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M:\1 Demandas\1.17 Projeto Alíquota de Referência - Reforma Tributária\Modulo 10 - PF\Trabalho Não Assalariado\"/>
    </mc:Choice>
  </mc:AlternateContent>
  <xr:revisionPtr revIDLastSave="0" documentId="13_ncr:1_{9D6EB2FA-2945-4644-82BD-F8BF7EC98C72}" xr6:coauthVersionLast="47" xr6:coauthVersionMax="47" xr10:uidLastSave="{00000000-0000-0000-0000-000000000000}"/>
  <bookViews>
    <workbookView xWindow="-120" yWindow="-16320" windowWidth="29040" windowHeight="15720" activeTab="5" xr2:uid="{00000000-000D-0000-FFFF-FFFF00000000}"/>
  </bookViews>
  <sheets>
    <sheet name="Metodologia" sheetId="4" r:id="rId1"/>
    <sheet name="Números" sheetId="5" r:id="rId2"/>
    <sheet name="Valor Livro Caixa - DIRPF" sheetId="6" r:id="rId3"/>
    <sheet name="Dados Amostra" sheetId="3" r:id="rId4"/>
    <sheet name="Critérios" sheetId="2" r:id="rId5"/>
    <sheet name="estim bc créditos" sheetId="7" r:id="rId6"/>
  </sheets>
  <definedNames>
    <definedName name="_xlnm._FilterDatabase" localSheetId="3" hidden="1">'Dados Amostra'!$A$1:$G$29638</definedName>
  </definedNames>
  <calcPr calcId="191029"/>
  <pivotCaches>
    <pivotCache cacheId="1" r:id="rId7"/>
    <pivotCache cacheId="2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2" i="7" l="1"/>
  <c r="K142" i="7"/>
  <c r="K141" i="7"/>
  <c r="L141" i="7"/>
  <c r="K5" i="7"/>
  <c r="L5" i="7"/>
  <c r="K6" i="7"/>
  <c r="L6" i="7"/>
  <c r="K7" i="7"/>
  <c r="L7" i="7"/>
  <c r="K8" i="7"/>
  <c r="L8" i="7"/>
  <c r="K9" i="7"/>
  <c r="L9" i="7"/>
  <c r="K10" i="7"/>
  <c r="L10" i="7"/>
  <c r="K11" i="7"/>
  <c r="L11" i="7"/>
  <c r="K12" i="7"/>
  <c r="L12" i="7"/>
  <c r="K13" i="7"/>
  <c r="L13" i="7"/>
  <c r="K14" i="7"/>
  <c r="L14" i="7"/>
  <c r="K15" i="7"/>
  <c r="L15" i="7"/>
  <c r="K16" i="7"/>
  <c r="L16" i="7"/>
  <c r="K17" i="7"/>
  <c r="L17" i="7"/>
  <c r="K18" i="7"/>
  <c r="L18" i="7"/>
  <c r="K19" i="7"/>
  <c r="L19" i="7"/>
  <c r="K20" i="7"/>
  <c r="L20" i="7"/>
  <c r="K21" i="7"/>
  <c r="L21" i="7"/>
  <c r="K22" i="7"/>
  <c r="L22" i="7"/>
  <c r="K23" i="7"/>
  <c r="L23" i="7"/>
  <c r="K24" i="7"/>
  <c r="L24" i="7"/>
  <c r="K25" i="7"/>
  <c r="L25" i="7"/>
  <c r="K26" i="7"/>
  <c r="L26" i="7"/>
  <c r="K27" i="7"/>
  <c r="L27" i="7"/>
  <c r="K28" i="7"/>
  <c r="L28" i="7"/>
  <c r="K29" i="7"/>
  <c r="L29" i="7"/>
  <c r="K30" i="7"/>
  <c r="L30" i="7"/>
  <c r="K31" i="7"/>
  <c r="L31" i="7"/>
  <c r="K32" i="7"/>
  <c r="L32" i="7"/>
  <c r="K33" i="7"/>
  <c r="L33" i="7"/>
  <c r="K34" i="7"/>
  <c r="L34" i="7"/>
  <c r="K35" i="7"/>
  <c r="L35" i="7"/>
  <c r="K36" i="7"/>
  <c r="L36" i="7"/>
  <c r="K37" i="7"/>
  <c r="L37" i="7"/>
  <c r="K38" i="7"/>
  <c r="L38" i="7"/>
  <c r="K39" i="7"/>
  <c r="L39" i="7"/>
  <c r="K40" i="7"/>
  <c r="L40" i="7"/>
  <c r="K41" i="7"/>
  <c r="L41" i="7"/>
  <c r="K42" i="7"/>
  <c r="L42" i="7"/>
  <c r="K43" i="7"/>
  <c r="L43" i="7"/>
  <c r="K44" i="7"/>
  <c r="L44" i="7"/>
  <c r="K45" i="7"/>
  <c r="L45" i="7"/>
  <c r="K46" i="7"/>
  <c r="L46" i="7"/>
  <c r="K47" i="7"/>
  <c r="L47" i="7"/>
  <c r="K48" i="7"/>
  <c r="L48" i="7"/>
  <c r="K49" i="7"/>
  <c r="L49" i="7"/>
  <c r="K50" i="7"/>
  <c r="L50" i="7"/>
  <c r="K51" i="7"/>
  <c r="L51" i="7"/>
  <c r="K52" i="7"/>
  <c r="L52" i="7"/>
  <c r="K53" i="7"/>
  <c r="L53" i="7"/>
  <c r="K54" i="7"/>
  <c r="L54" i="7"/>
  <c r="K55" i="7"/>
  <c r="L55" i="7"/>
  <c r="K56" i="7"/>
  <c r="L56" i="7"/>
  <c r="K57" i="7"/>
  <c r="L57" i="7"/>
  <c r="K58" i="7"/>
  <c r="L58" i="7"/>
  <c r="K59" i="7"/>
  <c r="L59" i="7"/>
  <c r="K60" i="7"/>
  <c r="L60" i="7"/>
  <c r="K61" i="7"/>
  <c r="L61" i="7"/>
  <c r="K62" i="7"/>
  <c r="L62" i="7"/>
  <c r="K63" i="7"/>
  <c r="L63" i="7"/>
  <c r="K64" i="7"/>
  <c r="L64" i="7"/>
  <c r="K65" i="7"/>
  <c r="L65" i="7"/>
  <c r="K66" i="7"/>
  <c r="L66" i="7"/>
  <c r="K67" i="7"/>
  <c r="L67" i="7"/>
  <c r="K68" i="7"/>
  <c r="L68" i="7"/>
  <c r="K69" i="7"/>
  <c r="L69" i="7"/>
  <c r="K70" i="7"/>
  <c r="L70" i="7"/>
  <c r="K71" i="7"/>
  <c r="L71" i="7"/>
  <c r="K72" i="7"/>
  <c r="L72" i="7"/>
  <c r="K73" i="7"/>
  <c r="L73" i="7"/>
  <c r="K74" i="7"/>
  <c r="L74" i="7"/>
  <c r="K75" i="7"/>
  <c r="L75" i="7"/>
  <c r="K76" i="7"/>
  <c r="L76" i="7"/>
  <c r="K77" i="7"/>
  <c r="L77" i="7"/>
  <c r="K78" i="7"/>
  <c r="L78" i="7"/>
  <c r="K79" i="7"/>
  <c r="L79" i="7"/>
  <c r="K80" i="7"/>
  <c r="L80" i="7"/>
  <c r="K81" i="7"/>
  <c r="L81" i="7"/>
  <c r="K82" i="7"/>
  <c r="L82" i="7"/>
  <c r="K83" i="7"/>
  <c r="L83" i="7"/>
  <c r="K84" i="7"/>
  <c r="L84" i="7"/>
  <c r="K85" i="7"/>
  <c r="L85" i="7"/>
  <c r="K86" i="7"/>
  <c r="L86" i="7"/>
  <c r="K87" i="7"/>
  <c r="L87" i="7"/>
  <c r="K88" i="7"/>
  <c r="L88" i="7"/>
  <c r="K89" i="7"/>
  <c r="L89" i="7"/>
  <c r="K90" i="7"/>
  <c r="L90" i="7"/>
  <c r="K91" i="7"/>
  <c r="L91" i="7"/>
  <c r="K92" i="7"/>
  <c r="L92" i="7"/>
  <c r="K93" i="7"/>
  <c r="L93" i="7"/>
  <c r="K94" i="7"/>
  <c r="L94" i="7"/>
  <c r="K95" i="7"/>
  <c r="L95" i="7"/>
  <c r="K96" i="7"/>
  <c r="L96" i="7"/>
  <c r="K97" i="7"/>
  <c r="L97" i="7"/>
  <c r="K98" i="7"/>
  <c r="L98" i="7"/>
  <c r="K99" i="7"/>
  <c r="L99" i="7"/>
  <c r="K100" i="7"/>
  <c r="L100" i="7"/>
  <c r="K101" i="7"/>
  <c r="L101" i="7"/>
  <c r="K102" i="7"/>
  <c r="L102" i="7"/>
  <c r="K103" i="7"/>
  <c r="L103" i="7"/>
  <c r="K104" i="7"/>
  <c r="L104" i="7"/>
  <c r="K105" i="7"/>
  <c r="L105" i="7"/>
  <c r="K106" i="7"/>
  <c r="L106" i="7"/>
  <c r="K107" i="7"/>
  <c r="L107" i="7"/>
  <c r="K108" i="7"/>
  <c r="L108" i="7"/>
  <c r="K109" i="7"/>
  <c r="L109" i="7"/>
  <c r="K110" i="7"/>
  <c r="L110" i="7"/>
  <c r="K111" i="7"/>
  <c r="L111" i="7"/>
  <c r="K112" i="7"/>
  <c r="L112" i="7"/>
  <c r="K113" i="7"/>
  <c r="L113" i="7"/>
  <c r="K114" i="7"/>
  <c r="L114" i="7"/>
  <c r="K115" i="7"/>
  <c r="L115" i="7"/>
  <c r="K116" i="7"/>
  <c r="L116" i="7"/>
  <c r="K117" i="7"/>
  <c r="L117" i="7"/>
  <c r="K118" i="7"/>
  <c r="L118" i="7"/>
  <c r="K119" i="7"/>
  <c r="L119" i="7"/>
  <c r="K120" i="7"/>
  <c r="L120" i="7"/>
  <c r="K121" i="7"/>
  <c r="L121" i="7"/>
  <c r="K122" i="7"/>
  <c r="L122" i="7"/>
  <c r="K123" i="7"/>
  <c r="L123" i="7"/>
  <c r="K124" i="7"/>
  <c r="L124" i="7"/>
  <c r="K125" i="7"/>
  <c r="L125" i="7"/>
  <c r="K126" i="7"/>
  <c r="L126" i="7"/>
  <c r="K127" i="7"/>
  <c r="L127" i="7"/>
  <c r="K128" i="7"/>
  <c r="L128" i="7"/>
  <c r="K129" i="7"/>
  <c r="L129" i="7"/>
  <c r="K130" i="7"/>
  <c r="L130" i="7"/>
  <c r="K131" i="7"/>
  <c r="L131" i="7"/>
  <c r="K132" i="7"/>
  <c r="L132" i="7"/>
  <c r="K133" i="7"/>
  <c r="L133" i="7"/>
  <c r="K134" i="7"/>
  <c r="L134" i="7"/>
  <c r="K135" i="7"/>
  <c r="L135" i="7"/>
  <c r="K136" i="7"/>
  <c r="L136" i="7"/>
  <c r="K137" i="7"/>
  <c r="L137" i="7"/>
  <c r="K138" i="7"/>
  <c r="L138" i="7"/>
  <c r="K139" i="7"/>
  <c r="L139" i="7"/>
  <c r="L4" i="7"/>
  <c r="K4" i="7"/>
  <c r="K1" i="7"/>
  <c r="J141" i="7"/>
  <c r="J142" i="7" s="1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4" i="7"/>
  <c r="I142" i="7"/>
  <c r="I141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62" i="7"/>
  <c r="I63" i="7"/>
  <c r="I64" i="7"/>
  <c r="I65" i="7"/>
  <c r="I66" i="7"/>
  <c r="I67" i="7"/>
  <c r="I68" i="7"/>
  <c r="I69" i="7"/>
  <c r="I70" i="7"/>
  <c r="I71" i="7"/>
  <c r="I72" i="7"/>
  <c r="I73" i="7"/>
  <c r="I74" i="7"/>
  <c r="I75" i="7"/>
  <c r="I76" i="7"/>
  <c r="I77" i="7"/>
  <c r="I78" i="7"/>
  <c r="I79" i="7"/>
  <c r="I80" i="7"/>
  <c r="I81" i="7"/>
  <c r="I82" i="7"/>
  <c r="I83" i="7"/>
  <c r="I84" i="7"/>
  <c r="I85" i="7"/>
  <c r="I86" i="7"/>
  <c r="I87" i="7"/>
  <c r="I88" i="7"/>
  <c r="I89" i="7"/>
  <c r="I90" i="7"/>
  <c r="I91" i="7"/>
  <c r="I92" i="7"/>
  <c r="I93" i="7"/>
  <c r="I94" i="7"/>
  <c r="I95" i="7"/>
  <c r="I96" i="7"/>
  <c r="I97" i="7"/>
  <c r="I98" i="7"/>
  <c r="I99" i="7"/>
  <c r="I100" i="7"/>
  <c r="I101" i="7"/>
  <c r="I102" i="7"/>
  <c r="I103" i="7"/>
  <c r="I104" i="7"/>
  <c r="I105" i="7"/>
  <c r="I106" i="7"/>
  <c r="I107" i="7"/>
  <c r="I108" i="7"/>
  <c r="I109" i="7"/>
  <c r="I110" i="7"/>
  <c r="I111" i="7"/>
  <c r="I112" i="7"/>
  <c r="I113" i="7"/>
  <c r="I114" i="7"/>
  <c r="I115" i="7"/>
  <c r="I116" i="7"/>
  <c r="I117" i="7"/>
  <c r="I118" i="7"/>
  <c r="I119" i="7"/>
  <c r="I120" i="7"/>
  <c r="I121" i="7"/>
  <c r="I122" i="7"/>
  <c r="I123" i="7"/>
  <c r="I124" i="7"/>
  <c r="I125" i="7"/>
  <c r="I126" i="7"/>
  <c r="I127" i="7"/>
  <c r="I128" i="7"/>
  <c r="I129" i="7"/>
  <c r="I130" i="7"/>
  <c r="I131" i="7"/>
  <c r="I132" i="7"/>
  <c r="I133" i="7"/>
  <c r="I134" i="7"/>
  <c r="I135" i="7"/>
  <c r="I136" i="7"/>
  <c r="I137" i="7"/>
  <c r="I138" i="7"/>
  <c r="I139" i="7"/>
  <c r="I4" i="7"/>
  <c r="E14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E79" i="7"/>
  <c r="E80" i="7"/>
  <c r="E81" i="7"/>
  <c r="E82" i="7"/>
  <c r="E83" i="7"/>
  <c r="E84" i="7"/>
  <c r="E85" i="7"/>
  <c r="E86" i="7"/>
  <c r="E87" i="7"/>
  <c r="E88" i="7"/>
  <c r="E89" i="7"/>
  <c r="E90" i="7"/>
  <c r="E91" i="7"/>
  <c r="E92" i="7"/>
  <c r="E93" i="7"/>
  <c r="E94" i="7"/>
  <c r="E95" i="7"/>
  <c r="E96" i="7"/>
  <c r="E97" i="7"/>
  <c r="E98" i="7"/>
  <c r="E99" i="7"/>
  <c r="E100" i="7"/>
  <c r="E101" i="7"/>
  <c r="E102" i="7"/>
  <c r="E103" i="7"/>
  <c r="E104" i="7"/>
  <c r="E105" i="7"/>
  <c r="E106" i="7"/>
  <c r="E107" i="7"/>
  <c r="E108" i="7"/>
  <c r="E109" i="7"/>
  <c r="E110" i="7"/>
  <c r="E111" i="7"/>
  <c r="E112" i="7"/>
  <c r="E113" i="7"/>
  <c r="E114" i="7"/>
  <c r="E115" i="7"/>
  <c r="E116" i="7"/>
  <c r="E117" i="7"/>
  <c r="E118" i="7"/>
  <c r="E119" i="7"/>
  <c r="E120" i="7"/>
  <c r="E121" i="7"/>
  <c r="E122" i="7"/>
  <c r="E123" i="7"/>
  <c r="E124" i="7"/>
  <c r="E125" i="7"/>
  <c r="E126" i="7"/>
  <c r="E127" i="7"/>
  <c r="E128" i="7"/>
  <c r="E129" i="7"/>
  <c r="E130" i="7"/>
  <c r="E131" i="7"/>
  <c r="E132" i="7"/>
  <c r="E133" i="7"/>
  <c r="E134" i="7"/>
  <c r="E135" i="7"/>
  <c r="E136" i="7"/>
  <c r="E137" i="7"/>
  <c r="E138" i="7"/>
  <c r="E139" i="7"/>
  <c r="E4" i="7"/>
  <c r="D144" i="7"/>
  <c r="C12" i="5" l="1"/>
  <c r="C13" i="5" s="1"/>
  <c r="C6" i="5"/>
  <c r="D29638" i="3"/>
  <c r="E18840" i="3" s="1"/>
  <c r="C17" i="5"/>
  <c r="C18" i="5"/>
  <c r="J7" i="3"/>
  <c r="C11" i="4" l="1"/>
  <c r="D17" i="5" s="1"/>
  <c r="E27489" i="3"/>
  <c r="E29572" i="3"/>
  <c r="E27009" i="3"/>
  <c r="E29544" i="3"/>
  <c r="E26984" i="3"/>
  <c r="E29284" i="3"/>
  <c r="E26242" i="3"/>
  <c r="E28952" i="3"/>
  <c r="E25259" i="3"/>
  <c r="E28947" i="3"/>
  <c r="E24970" i="3"/>
  <c r="E28563" i="3"/>
  <c r="E21195" i="3"/>
  <c r="E28562" i="3"/>
  <c r="E18722" i="3"/>
  <c r="E28150" i="3"/>
  <c r="E28016" i="3"/>
  <c r="E27555" i="3"/>
  <c r="E29297" i="3"/>
  <c r="E26245" i="3"/>
  <c r="E29338" i="3"/>
  <c r="E29051" i="3"/>
  <c r="E28620" i="3"/>
  <c r="E28174" i="3"/>
  <c r="E27687" i="3"/>
  <c r="E27092" i="3"/>
  <c r="E26457" i="3"/>
  <c r="E25394" i="3"/>
  <c r="E22655" i="3"/>
  <c r="E29543" i="3"/>
  <c r="E29216" i="3"/>
  <c r="E28896" i="3"/>
  <c r="E28547" i="3"/>
  <c r="E28011" i="3"/>
  <c r="E27488" i="3"/>
  <c r="E26822" i="3"/>
  <c r="E26144" i="3"/>
  <c r="E24824" i="3"/>
  <c r="E16658" i="3"/>
  <c r="E29533" i="3"/>
  <c r="E29213" i="3"/>
  <c r="E28895" i="3"/>
  <c r="E28449" i="3"/>
  <c r="E27944" i="3"/>
  <c r="E27458" i="3"/>
  <c r="E26817" i="3"/>
  <c r="E26138" i="3"/>
  <c r="E24818" i="3"/>
  <c r="E16579" i="3"/>
  <c r="E29463" i="3"/>
  <c r="E29175" i="3"/>
  <c r="E28882" i="3"/>
  <c r="E28448" i="3"/>
  <c r="E27939" i="3"/>
  <c r="E27332" i="3"/>
  <c r="E26734" i="3"/>
  <c r="E26102" i="3"/>
  <c r="E24814" i="3"/>
  <c r="E15197" i="3"/>
  <c r="E29461" i="3"/>
  <c r="E29174" i="3"/>
  <c r="E28790" i="3"/>
  <c r="E28390" i="3"/>
  <c r="E27920" i="3"/>
  <c r="E27327" i="3"/>
  <c r="E26733" i="3"/>
  <c r="E25893" i="3"/>
  <c r="E23870" i="3"/>
  <c r="E29422" i="3"/>
  <c r="E29161" i="3"/>
  <c r="E28788" i="3"/>
  <c r="E28389" i="3"/>
  <c r="E27790" i="3"/>
  <c r="E27260" i="3"/>
  <c r="E26703" i="3"/>
  <c r="E25886" i="3"/>
  <c r="E23864" i="3"/>
  <c r="E29420" i="3"/>
  <c r="E29093" i="3"/>
  <c r="E28731" i="3"/>
  <c r="E28367" i="3"/>
  <c r="E27782" i="3"/>
  <c r="E27255" i="3"/>
  <c r="E26552" i="3"/>
  <c r="E25766" i="3"/>
  <c r="E23858" i="3"/>
  <c r="E29408" i="3"/>
  <c r="E29092" i="3"/>
  <c r="E28730" i="3"/>
  <c r="E28246" i="3"/>
  <c r="E27718" i="3"/>
  <c r="E27236" i="3"/>
  <c r="E26546" i="3"/>
  <c r="E25728" i="3"/>
  <c r="E23857" i="3"/>
  <c r="E29339" i="3"/>
  <c r="E29053" i="3"/>
  <c r="E28714" i="3"/>
  <c r="E28245" i="3"/>
  <c r="E27710" i="3"/>
  <c r="E27093" i="3"/>
  <c r="E26458" i="3"/>
  <c r="E25466" i="3"/>
  <c r="E22665" i="3"/>
  <c r="E29585" i="3"/>
  <c r="E29300" i="3"/>
  <c r="E29037" i="3"/>
  <c r="E28619" i="3"/>
  <c r="E28173" i="3"/>
  <c r="E27560" i="3"/>
  <c r="E27010" i="3"/>
  <c r="E26424" i="3"/>
  <c r="E25262" i="3"/>
  <c r="E22450" i="3"/>
  <c r="E25657" i="3"/>
  <c r="E25258" i="3"/>
  <c r="E24768" i="3"/>
  <c r="E23510" i="3"/>
  <c r="E21122" i="3"/>
  <c r="E29530" i="3"/>
  <c r="E29283" i="3"/>
  <c r="E29036" i="3"/>
  <c r="E28713" i="3"/>
  <c r="E28366" i="3"/>
  <c r="E27915" i="3"/>
  <c r="E27457" i="3"/>
  <c r="E26978" i="3"/>
  <c r="E26100" i="3"/>
  <c r="E25653" i="3"/>
  <c r="E25257" i="3"/>
  <c r="E23508" i="3"/>
  <c r="E29629" i="3"/>
  <c r="E29266" i="3"/>
  <c r="E29141" i="3"/>
  <c r="E28856" i="3"/>
  <c r="E28330" i="3"/>
  <c r="E27879" i="3"/>
  <c r="E27419" i="3"/>
  <c r="E27190" i="3"/>
  <c r="E26660" i="3"/>
  <c r="E26039" i="3"/>
  <c r="E25256" i="3"/>
  <c r="E21106" i="3"/>
  <c r="E29508" i="3"/>
  <c r="E29386" i="3"/>
  <c r="E29261" i="3"/>
  <c r="E29006" i="3"/>
  <c r="E28682" i="3"/>
  <c r="E28321" i="3"/>
  <c r="E28102" i="3"/>
  <c r="E27647" i="3"/>
  <c r="E27188" i="3"/>
  <c r="E26926" i="3"/>
  <c r="E26364" i="3"/>
  <c r="E25644" i="3"/>
  <c r="E24386" i="3"/>
  <c r="E23195" i="3"/>
  <c r="E29348" i="3"/>
  <c r="E28956" i="3"/>
  <c r="E28631" i="3"/>
  <c r="E28260" i="3"/>
  <c r="E27802" i="3"/>
  <c r="E27576" i="3"/>
  <c r="E27110" i="3"/>
  <c r="E26570" i="3"/>
  <c r="E25920" i="3"/>
  <c r="E25532" i="3"/>
  <c r="E24381" i="3"/>
  <c r="E19987" i="3"/>
  <c r="E29590" i="3"/>
  <c r="E29345" i="3"/>
  <c r="E29098" i="3"/>
  <c r="E28799" i="3"/>
  <c r="E28461" i="3"/>
  <c r="E28259" i="3"/>
  <c r="E28030" i="3"/>
  <c r="E27575" i="3"/>
  <c r="E27345" i="3"/>
  <c r="E27109" i="3"/>
  <c r="E26834" i="3"/>
  <c r="E26559" i="3"/>
  <c r="E26271" i="3"/>
  <c r="E25911" i="3"/>
  <c r="E25512" i="3"/>
  <c r="E24981" i="3"/>
  <c r="E24374" i="3"/>
  <c r="E23157" i="3"/>
  <c r="E28798" i="3"/>
  <c r="E27800" i="3"/>
  <c r="E27344" i="3"/>
  <c r="E26833" i="3"/>
  <c r="E26558" i="3"/>
  <c r="E26266" i="3"/>
  <c r="E25910" i="3"/>
  <c r="E25510" i="3"/>
  <c r="E24975" i="3"/>
  <c r="E24373" i="3"/>
  <c r="E22704" i="3"/>
  <c r="E13910" i="3"/>
  <c r="E16655" i="3"/>
  <c r="E16673" i="3"/>
  <c r="E19993" i="3"/>
  <c r="E21697" i="3"/>
  <c r="E22727" i="3"/>
  <c r="E23518" i="3"/>
  <c r="E24118" i="3"/>
  <c r="E24409" i="3"/>
  <c r="E24825" i="3"/>
  <c r="E25105" i="3"/>
  <c r="E25342" i="3"/>
  <c r="E25533" i="3"/>
  <c r="E25774" i="3"/>
  <c r="E25980" i="3"/>
  <c r="E26145" i="3"/>
  <c r="E26317" i="3"/>
  <c r="E26460" i="3"/>
  <c r="E26612" i="3"/>
  <c r="E26745" i="3"/>
  <c r="E26883" i="3"/>
  <c r="E27011" i="3"/>
  <c r="E27146" i="3"/>
  <c r="E27261" i="3"/>
  <c r="E27382" i="3"/>
  <c r="E27490" i="3"/>
  <c r="E27610" i="3"/>
  <c r="E27720" i="3"/>
  <c r="E27837" i="3"/>
  <c r="E27945" i="3"/>
  <c r="E28066" i="3"/>
  <c r="E28175" i="3"/>
  <c r="E28294" i="3"/>
  <c r="E28391" i="3"/>
  <c r="E28487" i="3"/>
  <c r="E28569" i="3"/>
  <c r="E28657" i="3"/>
  <c r="E28736" i="3"/>
  <c r="E28825" i="3"/>
  <c r="E28898" i="3"/>
  <c r="E28980" i="3"/>
  <c r="E29054" i="3"/>
  <c r="E29117" i="3"/>
  <c r="E29176" i="3"/>
  <c r="E29243" i="3"/>
  <c r="E29301" i="3"/>
  <c r="E29366" i="3"/>
  <c r="E29424" i="3"/>
  <c r="E29488" i="3"/>
  <c r="E29547" i="3"/>
  <c r="E29607" i="3"/>
  <c r="E22034" i="3"/>
  <c r="E23529" i="3"/>
  <c r="E24145" i="3"/>
  <c r="E24912" i="3"/>
  <c r="E25391" i="3"/>
  <c r="E25592" i="3"/>
  <c r="E26024" i="3"/>
  <c r="E26471" i="3"/>
  <c r="E26749" i="3"/>
  <c r="E26915" i="3"/>
  <c r="E27180" i="3"/>
  <c r="E27494" i="3"/>
  <c r="E27723" i="3"/>
  <c r="E27957" i="3"/>
  <c r="E28318" i="3"/>
  <c r="E28679" i="3"/>
  <c r="E28908" i="3"/>
  <c r="E29057" i="3"/>
  <c r="E29304" i="3"/>
  <c r="E29429" i="3"/>
  <c r="E29554" i="3"/>
  <c r="E26216" i="3"/>
  <c r="E27068" i="3"/>
  <c r="E27416" i="3"/>
  <c r="E27764" i="3"/>
  <c r="E27993" i="3"/>
  <c r="E28513" i="3"/>
  <c r="E28681" i="3"/>
  <c r="E29004" i="3"/>
  <c r="E29201" i="3"/>
  <c r="E29260" i="3"/>
  <c r="E29449" i="3"/>
  <c r="E29571" i="3"/>
  <c r="E18613" i="3"/>
  <c r="E23819" i="3"/>
  <c r="E24636" i="3"/>
  <c r="E16713" i="3"/>
  <c r="E20011" i="3"/>
  <c r="E21966" i="3"/>
  <c r="E22737" i="3"/>
  <c r="E23522" i="3"/>
  <c r="E24123" i="3"/>
  <c r="E24530" i="3"/>
  <c r="E24826" i="3"/>
  <c r="E25106" i="3"/>
  <c r="E25382" i="3"/>
  <c r="E25537" i="3"/>
  <c r="E25776" i="3"/>
  <c r="E25981" i="3"/>
  <c r="E26147" i="3"/>
  <c r="E26318" i="3"/>
  <c r="E26462" i="3"/>
  <c r="E26613" i="3"/>
  <c r="E26746" i="3"/>
  <c r="E26888" i="3"/>
  <c r="E27012" i="3"/>
  <c r="E27147" i="3"/>
  <c r="E27262" i="3"/>
  <c r="E27383" i="3"/>
  <c r="E27491" i="3"/>
  <c r="E27611" i="3"/>
  <c r="E27721" i="3"/>
  <c r="E27838" i="3"/>
  <c r="E27946" i="3"/>
  <c r="E28067" i="3"/>
  <c r="E28176" i="3"/>
  <c r="E28295" i="3"/>
  <c r="E28392" i="3"/>
  <c r="E28490" i="3"/>
  <c r="E28570" i="3"/>
  <c r="E28658" i="3"/>
  <c r="E28737" i="3"/>
  <c r="E28826" i="3"/>
  <c r="E28904" i="3"/>
  <c r="E28981" i="3"/>
  <c r="E29055" i="3"/>
  <c r="E29122" i="3"/>
  <c r="E29180" i="3"/>
  <c r="E29244" i="3"/>
  <c r="E29302" i="3"/>
  <c r="E29367" i="3"/>
  <c r="E29425" i="3"/>
  <c r="E29489" i="3"/>
  <c r="E29549" i="3"/>
  <c r="E29612" i="3"/>
  <c r="E20107" i="3"/>
  <c r="E26361" i="3"/>
  <c r="E27410" i="3"/>
  <c r="E28178" i="3"/>
  <c r="E28511" i="3"/>
  <c r="E28847" i="3"/>
  <c r="E29258" i="3"/>
  <c r="E29614" i="3"/>
  <c r="E26649" i="3"/>
  <c r="E28223" i="3"/>
  <c r="E29079" i="3"/>
  <c r="E29507" i="3"/>
  <c r="E22053" i="3"/>
  <c r="E16817" i="3"/>
  <c r="E20015" i="3"/>
  <c r="E22021" i="3"/>
  <c r="E23029" i="3"/>
  <c r="E23528" i="3"/>
  <c r="E24128" i="3"/>
  <c r="E24608" i="3"/>
  <c r="E24831" i="3"/>
  <c r="E25115" i="3"/>
  <c r="E25390" i="3"/>
  <c r="E25587" i="3"/>
  <c r="E25784" i="3"/>
  <c r="E26019" i="3"/>
  <c r="E26158" i="3"/>
  <c r="E26352" i="3"/>
  <c r="E26470" i="3"/>
  <c r="E26638" i="3"/>
  <c r="E26748" i="3"/>
  <c r="E26914" i="3"/>
  <c r="E27021" i="3"/>
  <c r="E27178" i="3"/>
  <c r="E27266" i="3"/>
  <c r="E27406" i="3"/>
  <c r="E27493" i="3"/>
  <c r="E27634" i="3"/>
  <c r="E27722" i="3"/>
  <c r="E27864" i="3"/>
  <c r="E27951" i="3"/>
  <c r="E28090" i="3"/>
  <c r="E28177" i="3"/>
  <c r="E28317" i="3"/>
  <c r="E28393" i="3"/>
  <c r="E28503" i="3"/>
  <c r="E28571" i="3"/>
  <c r="E28678" i="3"/>
  <c r="E28742" i="3"/>
  <c r="E28845" i="3"/>
  <c r="E28907" i="3"/>
  <c r="E29000" i="3"/>
  <c r="E29056" i="3"/>
  <c r="E29132" i="3"/>
  <c r="E29181" i="3"/>
  <c r="E29256" i="3"/>
  <c r="E29303" i="3"/>
  <c r="E29380" i="3"/>
  <c r="E29427" i="3"/>
  <c r="E29504" i="3"/>
  <c r="E29552" i="3"/>
  <c r="E29613" i="3"/>
  <c r="E18081" i="3"/>
  <c r="E23135" i="3"/>
  <c r="E24609" i="3"/>
  <c r="E25116" i="3"/>
  <c r="E25785" i="3"/>
  <c r="E26159" i="3"/>
  <c r="E26640" i="3"/>
  <c r="E27022" i="3"/>
  <c r="E27267" i="3"/>
  <c r="E27635" i="3"/>
  <c r="E27865" i="3"/>
  <c r="E28095" i="3"/>
  <c r="E28394" i="3"/>
  <c r="E28572" i="3"/>
  <c r="E28748" i="3"/>
  <c r="E29001" i="3"/>
  <c r="E29133" i="3"/>
  <c r="E29182" i="3"/>
  <c r="E29381" i="3"/>
  <c r="E29505" i="3"/>
  <c r="E26029" i="3"/>
  <c r="E26925" i="3"/>
  <c r="E27309" i="3"/>
  <c r="E27538" i="3"/>
  <c r="E27867" i="3"/>
  <c r="E28101" i="3"/>
  <c r="E28427" i="3"/>
  <c r="E28605" i="3"/>
  <c r="E28773" i="3"/>
  <c r="E28932" i="3"/>
  <c r="E29139" i="3"/>
  <c r="E29328" i="3"/>
  <c r="E29627" i="3"/>
  <c r="E21078" i="3"/>
  <c r="E24296" i="3"/>
  <c r="E25250" i="3"/>
  <c r="E18579" i="3"/>
  <c r="E20111" i="3"/>
  <c r="E22035" i="3"/>
  <c r="E23150" i="3"/>
  <c r="E23713" i="3"/>
  <c r="E24153" i="3"/>
  <c r="E24624" i="3"/>
  <c r="E24958" i="3"/>
  <c r="E25117" i="3"/>
  <c r="E25392" i="3"/>
  <c r="E25630" i="3"/>
  <c r="E25787" i="3"/>
  <c r="E26025" i="3"/>
  <c r="E26206" i="3"/>
  <c r="E26362" i="3"/>
  <c r="E26517" i="3"/>
  <c r="E26648" i="3"/>
  <c r="E26786" i="3"/>
  <c r="E26924" i="3"/>
  <c r="E27062" i="3"/>
  <c r="E27182" i="3"/>
  <c r="E27303" i="3"/>
  <c r="E27411" i="3"/>
  <c r="E27528" i="3"/>
  <c r="E27638" i="3"/>
  <c r="E27758" i="3"/>
  <c r="E27866" i="3"/>
  <c r="E27987" i="3"/>
  <c r="E28100" i="3"/>
  <c r="E28214" i="3"/>
  <c r="E28319" i="3"/>
  <c r="E28426" i="3"/>
  <c r="E28512" i="3"/>
  <c r="E28599" i="3"/>
  <c r="E28680" i="3"/>
  <c r="E28772" i="3"/>
  <c r="E28848" i="3"/>
  <c r="E28931" i="3"/>
  <c r="E29002" i="3"/>
  <c r="E29078" i="3"/>
  <c r="E29136" i="3"/>
  <c r="E29199" i="3"/>
  <c r="E29259" i="3"/>
  <c r="E29325" i="3"/>
  <c r="E29384" i="3"/>
  <c r="E29448" i="3"/>
  <c r="E29506" i="3"/>
  <c r="E29570" i="3"/>
  <c r="E29624" i="3"/>
  <c r="E18612" i="3"/>
  <c r="E20703" i="3"/>
  <c r="E22040" i="3"/>
  <c r="E23156" i="3"/>
  <c r="E23810" i="3"/>
  <c r="E24154" i="3"/>
  <c r="E24625" i="3"/>
  <c r="E24959" i="3"/>
  <c r="E25200" i="3"/>
  <c r="E25393" i="3"/>
  <c r="E25632" i="3"/>
  <c r="E25851" i="3"/>
  <c r="E26363" i="3"/>
  <c r="E26519" i="3"/>
  <c r="E26793" i="3"/>
  <c r="E27183" i="3"/>
  <c r="E27646" i="3"/>
  <c r="E28320" i="3"/>
  <c r="E28850" i="3"/>
  <c r="E29385" i="3"/>
  <c r="E29405" i="3"/>
  <c r="E29160" i="3"/>
  <c r="E28880" i="3"/>
  <c r="E28539" i="3"/>
  <c r="E28142" i="3"/>
  <c r="E27686" i="3"/>
  <c r="E27231" i="3"/>
  <c r="E26699" i="3"/>
  <c r="E26422" i="3"/>
  <c r="E24645" i="3"/>
  <c r="E21107" i="3"/>
  <c r="E29510" i="3"/>
  <c r="E29387" i="3"/>
  <c r="E29012" i="3"/>
  <c r="E28683" i="3"/>
  <c r="E28515" i="3"/>
  <c r="E28104" i="3"/>
  <c r="E27649" i="3"/>
  <c r="E26929" i="3"/>
  <c r="E26374" i="3"/>
  <c r="E25652" i="3"/>
  <c r="E24408" i="3"/>
  <c r="E23398" i="3"/>
  <c r="E29628" i="3"/>
  <c r="E29140" i="3"/>
  <c r="E28851" i="3"/>
  <c r="E28514" i="3"/>
  <c r="E27872" i="3"/>
  <c r="E27417" i="3"/>
  <c r="E26650" i="3"/>
  <c r="E26030" i="3"/>
  <c r="E25102" i="3"/>
  <c r="E21081" i="3"/>
  <c r="E29591" i="3"/>
  <c r="E29471" i="3"/>
  <c r="E29224" i="3"/>
  <c r="E29099" i="3"/>
  <c r="E28800" i="3"/>
  <c r="E28463" i="3"/>
  <c r="E28032" i="3"/>
  <c r="E27346" i="3"/>
  <c r="E26844" i="3"/>
  <c r="E26276" i="3"/>
  <c r="E25058" i="3"/>
  <c r="E23194" i="3"/>
  <c r="E29470" i="3"/>
  <c r="E29222" i="3"/>
  <c r="E28955" i="3"/>
  <c r="E28629" i="3"/>
  <c r="E27801" i="3"/>
  <c r="E19619" i="3"/>
  <c r="E29589" i="3"/>
  <c r="E29468" i="3"/>
  <c r="E29344" i="3"/>
  <c r="E29219" i="3"/>
  <c r="E29097" i="3"/>
  <c r="E28954" i="3"/>
  <c r="E28628" i="3"/>
  <c r="E28454" i="3"/>
  <c r="E28258" i="3"/>
  <c r="E28029" i="3"/>
  <c r="E27574" i="3"/>
  <c r="E27106" i="3"/>
  <c r="E29588" i="3"/>
  <c r="E29464" i="3"/>
  <c r="E29341" i="3"/>
  <c r="E29218" i="3"/>
  <c r="E29096" i="3"/>
  <c r="E28953" i="3"/>
  <c r="E28791" i="3"/>
  <c r="E28622" i="3"/>
  <c r="E28450" i="3"/>
  <c r="E28248" i="3"/>
  <c r="E28018" i="3"/>
  <c r="E27792" i="3"/>
  <c r="E27563" i="3"/>
  <c r="E27334" i="3"/>
  <c r="E27098" i="3"/>
  <c r="E26830" i="3"/>
  <c r="E26555" i="3"/>
  <c r="E26255" i="3"/>
  <c r="E25904" i="3"/>
  <c r="E25509" i="3"/>
  <c r="E24971" i="3"/>
  <c r="E24046" i="3"/>
  <c r="E22702" i="3"/>
  <c r="E18803" i="3"/>
  <c r="E29606" i="3"/>
  <c r="E29569" i="3"/>
  <c r="E29528" i="3"/>
  <c r="E29487" i="3"/>
  <c r="E29447" i="3"/>
  <c r="E29403" i="3"/>
  <c r="E29364" i="3"/>
  <c r="E29320" i="3"/>
  <c r="E29282" i="3"/>
  <c r="E29242" i="3"/>
  <c r="E29198" i="3"/>
  <c r="E29159" i="3"/>
  <c r="E29115" i="3"/>
  <c r="E29076" i="3"/>
  <c r="E29031" i="3"/>
  <c r="E28979" i="3"/>
  <c r="E28930" i="3"/>
  <c r="E28874" i="3"/>
  <c r="E28823" i="3"/>
  <c r="E28767" i="3"/>
  <c r="E28712" i="3"/>
  <c r="E28656" i="3"/>
  <c r="E28595" i="3"/>
  <c r="E28538" i="3"/>
  <c r="E28486" i="3"/>
  <c r="E28425" i="3"/>
  <c r="E28357" i="3"/>
  <c r="E28285" i="3"/>
  <c r="E28211" i="3"/>
  <c r="E28141" i="3"/>
  <c r="E28065" i="3"/>
  <c r="E27986" i="3"/>
  <c r="E27914" i="3"/>
  <c r="E27836" i="3"/>
  <c r="E27756" i="3"/>
  <c r="E27684" i="3"/>
  <c r="E27602" i="3"/>
  <c r="E27527" i="3"/>
  <c r="E27456" i="3"/>
  <c r="E27381" i="3"/>
  <c r="E27298" i="3"/>
  <c r="E27226" i="3"/>
  <c r="E27145" i="3"/>
  <c r="E27061" i="3"/>
  <c r="E26974" i="3"/>
  <c r="E26877" i="3"/>
  <c r="E26785" i="3"/>
  <c r="E26698" i="3"/>
  <c r="E26607" i="3"/>
  <c r="E26516" i="3"/>
  <c r="E26421" i="3"/>
  <c r="E26316" i="3"/>
  <c r="E26199" i="3"/>
  <c r="E26098" i="3"/>
  <c r="E25979" i="3"/>
  <c r="E25835" i="3"/>
  <c r="E25716" i="3"/>
  <c r="E25586" i="3"/>
  <c r="E25454" i="3"/>
  <c r="E25334" i="3"/>
  <c r="E25191" i="3"/>
  <c r="E25056" i="3"/>
  <c r="E24903" i="3"/>
  <c r="E24744" i="3"/>
  <c r="E24528" i="3"/>
  <c r="E24274" i="3"/>
  <c r="E24038" i="3"/>
  <c r="E23708" i="3"/>
  <c r="E23360" i="3"/>
  <c r="E22990" i="3"/>
  <c r="E22419" i="3"/>
  <c r="E21643" i="3"/>
  <c r="E20665" i="3"/>
  <c r="E19452" i="3"/>
  <c r="E17980" i="3"/>
  <c r="E14860" i="3"/>
  <c r="E25844" i="3"/>
  <c r="E25725" i="3"/>
  <c r="E25335" i="3"/>
  <c r="E24754" i="3"/>
  <c r="E15124" i="3"/>
  <c r="E29636" i="3"/>
  <c r="E29605" i="3"/>
  <c r="E29568" i="3"/>
  <c r="E29525" i="3"/>
  <c r="E29486" i="3"/>
  <c r="E29445" i="3"/>
  <c r="E29402" i="3"/>
  <c r="E29363" i="3"/>
  <c r="E29319" i="3"/>
  <c r="E29281" i="3"/>
  <c r="E29240" i="3"/>
  <c r="E29197" i="3"/>
  <c r="E29158" i="3"/>
  <c r="E29114" i="3"/>
  <c r="E29074" i="3"/>
  <c r="E29028" i="3"/>
  <c r="E28978" i="3"/>
  <c r="E28929" i="3"/>
  <c r="E28873" i="3"/>
  <c r="E28822" i="3"/>
  <c r="E28765" i="3"/>
  <c r="E28707" i="3"/>
  <c r="E28655" i="3"/>
  <c r="E28594" i="3"/>
  <c r="E28537" i="3"/>
  <c r="E28484" i="3"/>
  <c r="E28424" i="3"/>
  <c r="E28354" i="3"/>
  <c r="E28284" i="3"/>
  <c r="E28210" i="3"/>
  <c r="E28136" i="3"/>
  <c r="E28064" i="3"/>
  <c r="E27982" i="3"/>
  <c r="E27908" i="3"/>
  <c r="E27831" i="3"/>
  <c r="E27755" i="3"/>
  <c r="E27674" i="3"/>
  <c r="E27601" i="3"/>
  <c r="E27526" i="3"/>
  <c r="E27452" i="3"/>
  <c r="E27375" i="3"/>
  <c r="E27296" i="3"/>
  <c r="E27219" i="3"/>
  <c r="E27144" i="3"/>
  <c r="E27060" i="3"/>
  <c r="E26964" i="3"/>
  <c r="E26876" i="3"/>
  <c r="E26784" i="3"/>
  <c r="E26690" i="3"/>
  <c r="E26601" i="3"/>
  <c r="E26508" i="3"/>
  <c r="E26402" i="3"/>
  <c r="E26314" i="3"/>
  <c r="E26198" i="3"/>
  <c r="E26088" i="3"/>
  <c r="E25969" i="3"/>
  <c r="E25834" i="3"/>
  <c r="E25706" i="3"/>
  <c r="E25585" i="3"/>
  <c r="E25452" i="3"/>
  <c r="E25318" i="3"/>
  <c r="E25187" i="3"/>
  <c r="E25046" i="3"/>
  <c r="E24901" i="3"/>
  <c r="E24742" i="3"/>
  <c r="E24526" i="3"/>
  <c r="E24273" i="3"/>
  <c r="E24037" i="3"/>
  <c r="E23702" i="3"/>
  <c r="E23353" i="3"/>
  <c r="E22989" i="3"/>
  <c r="E22388" i="3"/>
  <c r="E21642" i="3"/>
  <c r="E20660" i="3"/>
  <c r="E19447" i="3"/>
  <c r="E17955" i="3"/>
  <c r="E14830" i="3"/>
  <c r="E25461" i="3"/>
  <c r="E25057" i="3"/>
  <c r="E24529" i="3"/>
  <c r="E24039" i="3"/>
  <c r="E23367" i="3"/>
  <c r="E22437" i="3"/>
  <c r="E18070" i="3"/>
  <c r="E29632" i="3"/>
  <c r="E29604" i="3"/>
  <c r="E29565" i="3"/>
  <c r="E29524" i="3"/>
  <c r="E29485" i="3"/>
  <c r="E29441" i="3"/>
  <c r="E29401" i="3"/>
  <c r="E29362" i="3"/>
  <c r="E29318" i="3"/>
  <c r="E29278" i="3"/>
  <c r="E29236" i="3"/>
  <c r="E29196" i="3"/>
  <c r="E29157" i="3"/>
  <c r="E29113" i="3"/>
  <c r="E29073" i="3"/>
  <c r="E29026" i="3"/>
  <c r="E28976" i="3"/>
  <c r="E28928" i="3"/>
  <c r="E28872" i="3"/>
  <c r="E28821" i="3"/>
  <c r="E28763" i="3"/>
  <c r="E28706" i="3"/>
  <c r="E28647" i="3"/>
  <c r="E28593" i="3"/>
  <c r="E28536" i="3"/>
  <c r="E28477" i="3"/>
  <c r="E28419" i="3"/>
  <c r="E28352" i="3"/>
  <c r="E28283" i="3"/>
  <c r="E28209" i="3"/>
  <c r="E28130" i="3"/>
  <c r="E28059" i="3"/>
  <c r="E27981" i="3"/>
  <c r="E27902" i="3"/>
  <c r="E27830" i="3"/>
  <c r="E27754" i="3"/>
  <c r="E27672" i="3"/>
  <c r="E27600" i="3"/>
  <c r="E27525" i="3"/>
  <c r="E27442" i="3"/>
  <c r="E27370" i="3"/>
  <c r="E27291" i="3"/>
  <c r="E27216" i="3"/>
  <c r="E27142" i="3"/>
  <c r="E27059" i="3"/>
  <c r="E26961" i="3"/>
  <c r="E26870" i="3"/>
  <c r="E26775" i="3"/>
  <c r="E26688" i="3"/>
  <c r="E26600" i="3"/>
  <c r="E26504" i="3"/>
  <c r="E26400" i="3"/>
  <c r="E26313" i="3"/>
  <c r="E26197" i="3"/>
  <c r="E26078" i="3"/>
  <c r="E25959" i="3"/>
  <c r="E25826" i="3"/>
  <c r="E25695" i="3"/>
  <c r="E25581" i="3"/>
  <c r="E25450" i="3"/>
  <c r="E25316" i="3"/>
  <c r="E25175" i="3"/>
  <c r="E25022" i="3"/>
  <c r="E24879" i="3"/>
  <c r="E24708" i="3"/>
  <c r="E24488" i="3"/>
  <c r="E24237" i="3"/>
  <c r="E23966" i="3"/>
  <c r="E23654" i="3"/>
  <c r="E23313" i="3"/>
  <c r="E22918" i="3"/>
  <c r="E22344" i="3"/>
  <c r="E21516" i="3"/>
  <c r="E20518" i="3"/>
  <c r="E19296" i="3"/>
  <c r="E17677" i="3"/>
  <c r="E13932" i="3"/>
  <c r="E25196" i="3"/>
  <c r="E24910" i="3"/>
  <c r="E24275" i="3"/>
  <c r="E23709" i="3"/>
  <c r="E23025" i="3"/>
  <c r="E21669" i="3"/>
  <c r="E20666" i="3"/>
  <c r="E19618" i="3"/>
  <c r="E29630" i="3"/>
  <c r="E29592" i="3"/>
  <c r="E29560" i="3"/>
  <c r="E29522" i="3"/>
  <c r="E29483" i="3"/>
  <c r="E29440" i="3"/>
  <c r="E29400" i="3"/>
  <c r="E29360" i="3"/>
  <c r="E29317" i="3"/>
  <c r="E29277" i="3"/>
  <c r="E29234" i="3"/>
  <c r="E29195" i="3"/>
  <c r="E29152" i="3"/>
  <c r="E29112" i="3"/>
  <c r="E29072" i="3"/>
  <c r="E29025" i="3"/>
  <c r="E28971" i="3"/>
  <c r="E28920" i="3"/>
  <c r="E28871" i="3"/>
  <c r="E28820" i="3"/>
  <c r="E28755" i="3"/>
  <c r="E28703" i="3"/>
  <c r="E28645" i="3"/>
  <c r="E28592" i="3"/>
  <c r="E28535" i="3"/>
  <c r="E28476" i="3"/>
  <c r="E28418" i="3"/>
  <c r="E28347" i="3"/>
  <c r="E28282" i="3"/>
  <c r="E28208" i="3"/>
  <c r="E28126" i="3"/>
  <c r="E28054" i="3"/>
  <c r="E27975" i="3"/>
  <c r="E27899" i="3"/>
  <c r="E27828" i="3"/>
  <c r="E27746" i="3"/>
  <c r="E27671" i="3"/>
  <c r="E27599" i="3"/>
  <c r="E27524" i="3"/>
  <c r="E27441" i="3"/>
  <c r="E27369" i="3"/>
  <c r="E27290" i="3"/>
  <c r="E27215" i="3"/>
  <c r="E27141" i="3"/>
  <c r="E27047" i="3"/>
  <c r="E26953" i="3"/>
  <c r="E26869" i="3"/>
  <c r="E26774" i="3"/>
  <c r="E26687" i="3"/>
  <c r="E26595" i="3"/>
  <c r="E26499" i="3"/>
  <c r="E26399" i="3"/>
  <c r="E26305" i="3"/>
  <c r="E26196" i="3"/>
  <c r="E26076" i="3"/>
  <c r="E25958" i="3"/>
  <c r="E25825" i="3"/>
  <c r="E25694" i="3"/>
  <c r="E25580" i="3"/>
  <c r="E25440" i="3"/>
  <c r="E25311" i="3"/>
  <c r="E25174" i="3"/>
  <c r="E25021" i="3"/>
  <c r="E24878" i="3"/>
  <c r="E24707" i="3"/>
  <c r="E24480" i="3"/>
  <c r="E24236" i="3"/>
  <c r="E23963" i="3"/>
  <c r="E23627" i="3"/>
  <c r="E23312" i="3"/>
  <c r="E22897" i="3"/>
  <c r="E22280" i="3"/>
  <c r="E21480" i="3"/>
  <c r="E20472" i="3"/>
  <c r="E19294" i="3"/>
  <c r="E17497" i="3"/>
  <c r="E7326" i="3"/>
  <c r="E8092" i="3"/>
  <c r="E10679" i="3"/>
  <c r="E11614" i="3"/>
  <c r="E12241" i="3"/>
  <c r="E12865" i="3"/>
  <c r="E13472" i="3"/>
  <c r="E14037" i="3"/>
  <c r="E14558" i="3"/>
  <c r="E14999" i="3"/>
  <c r="E15336" i="3"/>
  <c r="E15618" i="3"/>
  <c r="E15906" i="3"/>
  <c r="E16182" i="3"/>
  <c r="E16422" i="3"/>
  <c r="E16618" i="3"/>
  <c r="E16800" i="3"/>
  <c r="E16971" i="3"/>
  <c r="E17145" i="3"/>
  <c r="E17323" i="3"/>
  <c r="E17471" i="3"/>
  <c r="E17628" i="3"/>
  <c r="E17767" i="3"/>
  <c r="E17914" i="3"/>
  <c r="E18048" i="3"/>
  <c r="E18177" i="3"/>
  <c r="E18303" i="3"/>
  <c r="E18425" i="3"/>
  <c r="E18552" i="3"/>
  <c r="E18652" i="3"/>
  <c r="E18768" i="3"/>
  <c r="E18876" i="3"/>
  <c r="E18982" i="3"/>
  <c r="E19086" i="3"/>
  <c r="E19187" i="3"/>
  <c r="E19293" i="3"/>
  <c r="E19383" i="3"/>
  <c r="E19498" i="3"/>
  <c r="E19590" i="3"/>
  <c r="E19683" i="3"/>
  <c r="E19777" i="3"/>
  <c r="E19871" i="3"/>
  <c r="E19965" i="3"/>
  <c r="E20049" i="3"/>
  <c r="E20151" i="3"/>
  <c r="E20235" i="3"/>
  <c r="E20329" i="3"/>
  <c r="E20423" i="3"/>
  <c r="E20517" i="3"/>
  <c r="E20605" i="3"/>
  <c r="E20688" i="3"/>
  <c r="E20766" i="3"/>
  <c r="E20839" i="3"/>
  <c r="E20912" i="3"/>
  <c r="E20990" i="3"/>
  <c r="E21063" i="3"/>
  <c r="E21138" i="3"/>
  <c r="E21211" i="3"/>
  <c r="E21284" i="3"/>
  <c r="E21357" i="3"/>
  <c r="E21430" i="3"/>
  <c r="E21510" i="3"/>
  <c r="E21583" i="3"/>
  <c r="E21656" i="3"/>
  <c r="E21729" i="3"/>
  <c r="E21802" i="3"/>
  <c r="E21875" i="3"/>
  <c r="E21947" i="3"/>
  <c r="E22007" i="3"/>
  <c r="E22059" i="3"/>
  <c r="E22115" i="3"/>
  <c r="E22167" i="3"/>
  <c r="E22223" i="3"/>
  <c r="E22275" i="3"/>
  <c r="E22331" i="3"/>
  <c r="E22383" i="3"/>
  <c r="E22436" i="3"/>
  <c r="E22485" i="3"/>
  <c r="E22527" i="3"/>
  <c r="E22580" i="3"/>
  <c r="E22629" i="3"/>
  <c r="E22671" i="3"/>
  <c r="E22724" i="3"/>
  <c r="E22773" i="3"/>
  <c r="E22815" i="3"/>
  <c r="E22868" i="3"/>
  <c r="E8436" i="3"/>
  <c r="E10686" i="3"/>
  <c r="E11659" i="3"/>
  <c r="E12333" i="3"/>
  <c r="E12866" i="3"/>
  <c r="E13475" i="3"/>
  <c r="E14040" i="3"/>
  <c r="E14568" i="3"/>
  <c r="E15000" i="3"/>
  <c r="E15349" i="3"/>
  <c r="E15665" i="3"/>
  <c r="E15933" i="3"/>
  <c r="E16186" i="3"/>
  <c r="E16425" i="3"/>
  <c r="E16622" i="3"/>
  <c r="E16801" i="3"/>
  <c r="E16972" i="3"/>
  <c r="E17153" i="3"/>
  <c r="E17325" i="3"/>
  <c r="E17484" i="3"/>
  <c r="E17641" i="3"/>
  <c r="E17773" i="3"/>
  <c r="E17915" i="3"/>
  <c r="E18049" i="3"/>
  <c r="E18181" i="3"/>
  <c r="E18304" i="3"/>
  <c r="E18426" i="3"/>
  <c r="E18553" i="3"/>
  <c r="E18665" i="3"/>
  <c r="E18779" i="3"/>
  <c r="E18879" i="3"/>
  <c r="E18990" i="3"/>
  <c r="E19087" i="3"/>
  <c r="E19190" i="3"/>
  <c r="E8460" i="3"/>
  <c r="E10727" i="3"/>
  <c r="E11686" i="3"/>
  <c r="E12337" i="3"/>
  <c r="E12930" i="3"/>
  <c r="E13557" i="3"/>
  <c r="E14041" i="3"/>
  <c r="E14571" i="3"/>
  <c r="E15003" i="3"/>
  <c r="E15352" i="3"/>
  <c r="E15666" i="3"/>
  <c r="E15945" i="3"/>
  <c r="E16215" i="3"/>
  <c r="E16444" i="3"/>
  <c r="E16632" i="3"/>
  <c r="E16811" i="3"/>
  <c r="E16975" i="3"/>
  <c r="E17154" i="3"/>
  <c r="E17326" i="3"/>
  <c r="E17496" i="3"/>
  <c r="E17642" i="3"/>
  <c r="E17784" i="3"/>
  <c r="E17928" i="3"/>
  <c r="E18057" i="3"/>
  <c r="E18185" i="3"/>
  <c r="E18305" i="3"/>
  <c r="E18436" i="3"/>
  <c r="E18556" i="3"/>
  <c r="E18666" i="3"/>
  <c r="E18780" i="3"/>
  <c r="E18892" i="3"/>
  <c r="E18996" i="3"/>
  <c r="E19090" i="3"/>
  <c r="E19196" i="3"/>
  <c r="E19295" i="3"/>
  <c r="E19398" i="3"/>
  <c r="E19500" i="3"/>
  <c r="E19603" i="3"/>
  <c r="E19698" i="3"/>
  <c r="E19782" i="3"/>
  <c r="E19884" i="3"/>
  <c r="E19968" i="3"/>
  <c r="E20061" i="3"/>
  <c r="E20156" i="3"/>
  <c r="E20247" i="3"/>
  <c r="E20342" i="3"/>
  <c r="E20425" i="3"/>
  <c r="E20530" i="3"/>
  <c r="E20607" i="3"/>
  <c r="E20694" i="3"/>
  <c r="E20778" i="3"/>
  <c r="E20851" i="3"/>
  <c r="E20924" i="3"/>
  <c r="E20997" i="3"/>
  <c r="E21070" i="3"/>
  <c r="E21150" i="3"/>
  <c r="E21223" i="3"/>
  <c r="E21296" i="3"/>
  <c r="E21369" i="3"/>
  <c r="E21442" i="3"/>
  <c r="E21515" i="3"/>
  <c r="E21588" i="3"/>
  <c r="E21668" i="3"/>
  <c r="E21741" i="3"/>
  <c r="E21814" i="3"/>
  <c r="E21887" i="3"/>
  <c r="E21957" i="3"/>
  <c r="E22016" i="3"/>
  <c r="E22068" i="3"/>
  <c r="E22124" i="3"/>
  <c r="E22176" i="3"/>
  <c r="E22232" i="3"/>
  <c r="E22284" i="3"/>
  <c r="E22340" i="3"/>
  <c r="E22392" i="3"/>
  <c r="E22438" i="3"/>
  <c r="E22487" i="3"/>
  <c r="E22536" i="3"/>
  <c r="E22582" i="3"/>
  <c r="E22631" i="3"/>
  <c r="E22680" i="3"/>
  <c r="E22726" i="3"/>
  <c r="E22775" i="3"/>
  <c r="E22824" i="3"/>
  <c r="E22870" i="3"/>
  <c r="E8958" i="3"/>
  <c r="E11274" i="3"/>
  <c r="E12031" i="3"/>
  <c r="E12959" i="3"/>
  <c r="E13750" i="3"/>
  <c r="E14400" i="3"/>
  <c r="E15004" i="3"/>
  <c r="E15506" i="3"/>
  <c r="E15813" i="3"/>
  <c r="E16216" i="3"/>
  <c r="E16517" i="3"/>
  <c r="E16735" i="3"/>
  <c r="E16985" i="3"/>
  <c r="E17221" i="3"/>
  <c r="E17417" i="3"/>
  <c r="E17643" i="3"/>
  <c r="E17838" i="3"/>
  <c r="E18002" i="3"/>
  <c r="E18194" i="3"/>
  <c r="E18369" i="3"/>
  <c r="E18494" i="3"/>
  <c r="E18673" i="3"/>
  <c r="E18822" i="3"/>
  <c r="E18946" i="3"/>
  <c r="E19100" i="3"/>
  <c r="E19238" i="3"/>
  <c r="E19350" i="3"/>
  <c r="E19467" i="3"/>
  <c r="E19591" i="3"/>
  <c r="E19712" i="3"/>
  <c r="E19826" i="3"/>
  <c r="E19921" i="3"/>
  <c r="E20030" i="3"/>
  <c r="E20155" i="3"/>
  <c r="E20264" i="3"/>
  <c r="E20375" i="3"/>
  <c r="E20481" i="3"/>
  <c r="E20580" i="3"/>
  <c r="E20691" i="3"/>
  <c r="E20782" i="3"/>
  <c r="E20879" i="3"/>
  <c r="E20954" i="3"/>
  <c r="E21049" i="3"/>
  <c r="E21139" i="3"/>
  <c r="E21227" i="3"/>
  <c r="E21324" i="3"/>
  <c r="E21399" i="3"/>
  <c r="E21494" i="3"/>
  <c r="E21584" i="3"/>
  <c r="E21672" i="3"/>
  <c r="E21769" i="3"/>
  <c r="E21846" i="3"/>
  <c r="E21934" i="3"/>
  <c r="E22008" i="3"/>
  <c r="E22076" i="3"/>
  <c r="E22142" i="3"/>
  <c r="E22200" i="3"/>
  <c r="E22268" i="3"/>
  <c r="E22332" i="3"/>
  <c r="E22400" i="3"/>
  <c r="E22455" i="3"/>
  <c r="E22510" i="3"/>
  <c r="E22563" i="3"/>
  <c r="E22630" i="3"/>
  <c r="E22688" i="3"/>
  <c r="E22743" i="3"/>
  <c r="E22798" i="3"/>
  <c r="E22851" i="3"/>
  <c r="E22917" i="3"/>
  <c r="E22954" i="3"/>
  <c r="E22992" i="3"/>
  <c r="E23031" i="3"/>
  <c r="E23073" i="3"/>
  <c r="E23102" i="3"/>
  <c r="E23136" i="3"/>
  <c r="E23172" i="3"/>
  <c r="E23205" i="3"/>
  <c r="E23234" i="3"/>
  <c r="E23270" i="3"/>
  <c r="E23306" i="3"/>
  <c r="E23339" i="3"/>
  <c r="E23373" i="3"/>
  <c r="E23409" i="3"/>
  <c r="E23438" i="3"/>
  <c r="E23472" i="3"/>
  <c r="E9743" i="3"/>
  <c r="E11407" i="3"/>
  <c r="E12443" i="3"/>
  <c r="E13272" i="3"/>
  <c r="E14211" i="3"/>
  <c r="E14782" i="3"/>
  <c r="E15355" i="3"/>
  <c r="E15803" i="3"/>
  <c r="E16139" i="3"/>
  <c r="E16542" i="3"/>
  <c r="E16762" i="3"/>
  <c r="E17064" i="3"/>
  <c r="E17270" i="3"/>
  <c r="E17521" i="3"/>
  <c r="E17719" i="3"/>
  <c r="E17939" i="3"/>
  <c r="E18122" i="3"/>
  <c r="E18311" i="3"/>
  <c r="E18490" i="3"/>
  <c r="E18631" i="3"/>
  <c r="E18823" i="3"/>
  <c r="E18966" i="3"/>
  <c r="E19139" i="3"/>
  <c r="E19262" i="3"/>
  <c r="E19402" i="3"/>
  <c r="E19539" i="3"/>
  <c r="E19651" i="3"/>
  <c r="E19779" i="3"/>
  <c r="E19899" i="3"/>
  <c r="E20016" i="3"/>
  <c r="E20126" i="3"/>
  <c r="E20265" i="3"/>
  <c r="E20387" i="3"/>
  <c r="E20502" i="3"/>
  <c r="E20630" i="3"/>
  <c r="E20734" i="3"/>
  <c r="E20823" i="3"/>
  <c r="E20925" i="3"/>
  <c r="E21025" i="3"/>
  <c r="E21108" i="3"/>
  <c r="E21212" i="3"/>
  <c r="E21308" i="3"/>
  <c r="E21402" i="3"/>
  <c r="E21511" i="3"/>
  <c r="E21600" i="3"/>
  <c r="E21698" i="3"/>
  <c r="E21789" i="3"/>
  <c r="E21898" i="3"/>
  <c r="E21982" i="3"/>
  <c r="E22052" i="3"/>
  <c r="E22125" i="3"/>
  <c r="E22198" i="3"/>
  <c r="E22257" i="3"/>
  <c r="E22341" i="3"/>
  <c r="E22413" i="3"/>
  <c r="E22465" i="3"/>
  <c r="E22532" i="3"/>
  <c r="E22594" i="3"/>
  <c r="E22654" i="3"/>
  <c r="E22712" i="3"/>
  <c r="E22779" i="3"/>
  <c r="E22846" i="3"/>
  <c r="E22904" i="3"/>
  <c r="E22953" i="3"/>
  <c r="E22995" i="3"/>
  <c r="E23038" i="3"/>
  <c r="E23077" i="3"/>
  <c r="E23114" i="3"/>
  <c r="E23151" i="3"/>
  <c r="E23192" i="3"/>
  <c r="E23222" i="3"/>
  <c r="E23259" i="3"/>
  <c r="E23294" i="3"/>
  <c r="E23331" i="3"/>
  <c r="E23372" i="3"/>
  <c r="E23410" i="3"/>
  <c r="E23447" i="3"/>
  <c r="E23484" i="3"/>
  <c r="E23517" i="3"/>
  <c r="E23547" i="3"/>
  <c r="E23583" i="3"/>
  <c r="E23616" i="3"/>
  <c r="E23649" i="3"/>
  <c r="E23685" i="3"/>
  <c r="E23721" i="3"/>
  <c r="E23750" i="3"/>
  <c r="E23784" i="3"/>
  <c r="E23820" i="3"/>
  <c r="E23853" i="3"/>
  <c r="E23882" i="3"/>
  <c r="E23918" i="3"/>
  <c r="E23954" i="3"/>
  <c r="E23987" i="3"/>
  <c r="E24021" i="3"/>
  <c r="E24057" i="3"/>
  <c r="E24086" i="3"/>
  <c r="E24120" i="3"/>
  <c r="E24156" i="3"/>
  <c r="E24192" i="3"/>
  <c r="E24224" i="3"/>
  <c r="E24254" i="3"/>
  <c r="E24290" i="3"/>
  <c r="E24323" i="3"/>
  <c r="E24357" i="3"/>
  <c r="E24393" i="3"/>
  <c r="E24429" i="3"/>
  <c r="E24457" i="3"/>
  <c r="E24491" i="3"/>
  <c r="E24527" i="3"/>
  <c r="E24560" i="3"/>
  <c r="E24590" i="3"/>
  <c r="E24626" i="3"/>
  <c r="E24662" i="3"/>
  <c r="E24694" i="3"/>
  <c r="E24728" i="3"/>
  <c r="E24764" i="3"/>
  <c r="E24793" i="3"/>
  <c r="E24827" i="3"/>
  <c r="E24863" i="3"/>
  <c r="E24899" i="3"/>
  <c r="E24932" i="3"/>
  <c r="E24961" i="3"/>
  <c r="E24997" i="3"/>
  <c r="E25030" i="3"/>
  <c r="E25064" i="3"/>
  <c r="E25100" i="3"/>
  <c r="E25136" i="3"/>
  <c r="E25165" i="3"/>
  <c r="E25198" i="3"/>
  <c r="E25234" i="3"/>
  <c r="E25263" i="3"/>
  <c r="E25297" i="3"/>
  <c r="E25333" i="3"/>
  <c r="E25369" i="3"/>
  <c r="E25402" i="3"/>
  <c r="E25436" i="3"/>
  <c r="E25472" i="3"/>
  <c r="E25500" i="3"/>
  <c r="E25534" i="3"/>
  <c r="E25570" i="3"/>
  <c r="E25606" i="3"/>
  <c r="E25635" i="3"/>
  <c r="E25669" i="3"/>
  <c r="E25705" i="3"/>
  <c r="E25737" i="3"/>
  <c r="E25767" i="3"/>
  <c r="E25803" i="3"/>
  <c r="E25839" i="3"/>
  <c r="E25872" i="3"/>
  <c r="E25906" i="3"/>
  <c r="E25942" i="3"/>
  <c r="E25970" i="3"/>
  <c r="E26004" i="3"/>
  <c r="E26040" i="3"/>
  <c r="E26072" i="3"/>
  <c r="E26101" i="3"/>
  <c r="E26127" i="3"/>
  <c r="E26160" i="3"/>
  <c r="E26186" i="3"/>
  <c r="E26219" i="3"/>
  <c r="E26246" i="3"/>
  <c r="E26278" i="3"/>
  <c r="E26304" i="3"/>
  <c r="E26336" i="3"/>
  <c r="E26360" i="3"/>
  <c r="E26384" i="3"/>
  <c r="E26412" i="3"/>
  <c r="E26436" i="3"/>
  <c r="E26461" i="3"/>
  <c r="E26492" i="3"/>
  <c r="E9049" i="3"/>
  <c r="E11328" i="3"/>
  <c r="E12548" i="3"/>
  <c r="E13375" i="3"/>
  <c r="E14331" i="3"/>
  <c r="E15064" i="3"/>
  <c r="E15509" i="3"/>
  <c r="E15996" i="3"/>
  <c r="E16372" i="3"/>
  <c r="E16711" i="3"/>
  <c r="E16935" i="3"/>
  <c r="E17244" i="3"/>
  <c r="E17518" i="3"/>
  <c r="E17741" i="3"/>
  <c r="E17979" i="3"/>
  <c r="E18155" i="3"/>
  <c r="E18371" i="3"/>
  <c r="E18578" i="3"/>
  <c r="E18725" i="3"/>
  <c r="E18911" i="3"/>
  <c r="E19055" i="3"/>
  <c r="E19239" i="3"/>
  <c r="E19366" i="3"/>
  <c r="E19523" i="3"/>
  <c r="E19667" i="3"/>
  <c r="E19806" i="3"/>
  <c r="E19923" i="3"/>
  <c r="E20073" i="3"/>
  <c r="E20198" i="3"/>
  <c r="E20314" i="3"/>
  <c r="E20451" i="3"/>
  <c r="E20574" i="3"/>
  <c r="E20708" i="3"/>
  <c r="E20808" i="3"/>
  <c r="E20918" i="3"/>
  <c r="E21026" i="3"/>
  <c r="E21123" i="3"/>
  <c r="E21251" i="3"/>
  <c r="E21343" i="3"/>
  <c r="E21453" i="3"/>
  <c r="E21552" i="3"/>
  <c r="E21657" i="3"/>
  <c r="E21770" i="3"/>
  <c r="E21862" i="3"/>
  <c r="E21967" i="3"/>
  <c r="E22041" i="3"/>
  <c r="E22128" i="3"/>
  <c r="E22201" i="3"/>
  <c r="E22285" i="3"/>
  <c r="E22359" i="3"/>
  <c r="E22424" i="3"/>
  <c r="E22496" i="3"/>
  <c r="E22560" i="3"/>
  <c r="E22635" i="3"/>
  <c r="E22703" i="3"/>
  <c r="E22774" i="3"/>
  <c r="E22845" i="3"/>
  <c r="E22905" i="3"/>
  <c r="E22959" i="3"/>
  <c r="E23012" i="3"/>
  <c r="E23052" i="3"/>
  <c r="E23096" i="3"/>
  <c r="E23134" i="3"/>
  <c r="E23173" i="3"/>
  <c r="E23211" i="3"/>
  <c r="E23253" i="3"/>
  <c r="E23292" i="3"/>
  <c r="E23330" i="3"/>
  <c r="E23374" i="3"/>
  <c r="E23412" i="3"/>
  <c r="E23450" i="3"/>
  <c r="E23493" i="3"/>
  <c r="E23530" i="3"/>
  <c r="E23567" i="3"/>
  <c r="E23604" i="3"/>
  <c r="E23641" i="3"/>
  <c r="E23675" i="3"/>
  <c r="E23712" i="3"/>
  <c r="E23747" i="3"/>
  <c r="E23785" i="3"/>
  <c r="E23822" i="3"/>
  <c r="E23859" i="3"/>
  <c r="E23900" i="3"/>
  <c r="E23937" i="3"/>
  <c r="E23967" i="3"/>
  <c r="E24008" i="3"/>
  <c r="E9808" i="3"/>
  <c r="E11709" i="3"/>
  <c r="E12638" i="3"/>
  <c r="E13578" i="3"/>
  <c r="E14420" i="3"/>
  <c r="E15190" i="3"/>
  <c r="E15566" i="3"/>
  <c r="E16086" i="3"/>
  <c r="E16446" i="3"/>
  <c r="E16714" i="3"/>
  <c r="E17011" i="3"/>
  <c r="E17271" i="3"/>
  <c r="E17549" i="3"/>
  <c r="E17795" i="3"/>
  <c r="E17997" i="3"/>
  <c r="E18206" i="3"/>
  <c r="E18388" i="3"/>
  <c r="E18597" i="3"/>
  <c r="E18745" i="3"/>
  <c r="E18935" i="3"/>
  <c r="E19110" i="3"/>
  <c r="E19245" i="3"/>
  <c r="E19414" i="3"/>
  <c r="E19555" i="3"/>
  <c r="E19695" i="3"/>
  <c r="E19827" i="3"/>
  <c r="E19940" i="3"/>
  <c r="E20077" i="3"/>
  <c r="E20205" i="3"/>
  <c r="E20343" i="3"/>
  <c r="E20473" i="3"/>
  <c r="E20606" i="3"/>
  <c r="E20733" i="3"/>
  <c r="E20826" i="3"/>
  <c r="E20936" i="3"/>
  <c r="E21035" i="3"/>
  <c r="E21154" i="3"/>
  <c r="E21253" i="3"/>
  <c r="E21358" i="3"/>
  <c r="E21470" i="3"/>
  <c r="E21567" i="3"/>
  <c r="E21673" i="3"/>
  <c r="E21774" i="3"/>
  <c r="E21888" i="3"/>
  <c r="E21983" i="3"/>
  <c r="E22064" i="3"/>
  <c r="E22143" i="3"/>
  <c r="E22213" i="3"/>
  <c r="E22293" i="3"/>
  <c r="E22365" i="3"/>
  <c r="E22439" i="3"/>
  <c r="E22509" i="3"/>
  <c r="E22581" i="3"/>
  <c r="E22652" i="3"/>
  <c r="E22707" i="3"/>
  <c r="E22784" i="3"/>
  <c r="E22848" i="3"/>
  <c r="E22919" i="3"/>
  <c r="E22968" i="3"/>
  <c r="E23014" i="3"/>
  <c r="E23060" i="3"/>
  <c r="E23098" i="3"/>
  <c r="E23137" i="3"/>
  <c r="E23175" i="3"/>
  <c r="E23217" i="3"/>
  <c r="E23256" i="3"/>
  <c r="E23301" i="3"/>
  <c r="E23340" i="3"/>
  <c r="E23378" i="3"/>
  <c r="E23421" i="3"/>
  <c r="E23459" i="3"/>
  <c r="E23497" i="3"/>
  <c r="E23534" i="3"/>
  <c r="E23569" i="3"/>
  <c r="E23606" i="3"/>
  <c r="E23643" i="3"/>
  <c r="E23684" i="3"/>
  <c r="E23722" i="3"/>
  <c r="E23760" i="3"/>
  <c r="E23793" i="3"/>
  <c r="E23830" i="3"/>
  <c r="E23865" i="3"/>
  <c r="E23902" i="3"/>
  <c r="E23940" i="3"/>
  <c r="E23977" i="3"/>
  <c r="E24014" i="3"/>
  <c r="E9826" i="3"/>
  <c r="E11821" i="3"/>
  <c r="E12657" i="3"/>
  <c r="E13657" i="3"/>
  <c r="E14472" i="3"/>
  <c r="E15191" i="3"/>
  <c r="E15670" i="3"/>
  <c r="E16087" i="3"/>
  <c r="E16483" i="3"/>
  <c r="E16761" i="3"/>
  <c r="E17065" i="3"/>
  <c r="E17329" i="3"/>
  <c r="E17565" i="3"/>
  <c r="E17810" i="3"/>
  <c r="E18007" i="3"/>
  <c r="E18238" i="3"/>
  <c r="E18403" i="3"/>
  <c r="E18611" i="3"/>
  <c r="E18781" i="3"/>
  <c r="E18936" i="3"/>
  <c r="E19118" i="3"/>
  <c r="E19263" i="3"/>
  <c r="E19415" i="3"/>
  <c r="E19556" i="3"/>
  <c r="E19699" i="3"/>
  <c r="E19830" i="3"/>
  <c r="E19967" i="3"/>
  <c r="E20103" i="3"/>
  <c r="E20216" i="3"/>
  <c r="E20358" i="3"/>
  <c r="E20482" i="3"/>
  <c r="E20610" i="3"/>
  <c r="E20735" i="3"/>
  <c r="E20840" i="3"/>
  <c r="E20952" i="3"/>
  <c r="E21050" i="3"/>
  <c r="E21155" i="3"/>
  <c r="E21254" i="3"/>
  <c r="E21370" i="3"/>
  <c r="E21471" i="3"/>
  <c r="E21570" i="3"/>
  <c r="E21696" i="3"/>
  <c r="E21788" i="3"/>
  <c r="E21899" i="3"/>
  <c r="E21984" i="3"/>
  <c r="E22069" i="3"/>
  <c r="E22148" i="3"/>
  <c r="E22224" i="3"/>
  <c r="E22306" i="3"/>
  <c r="E22376" i="3"/>
  <c r="E22449" i="3"/>
  <c r="E22511" i="3"/>
  <c r="E22583" i="3"/>
  <c r="E22653" i="3"/>
  <c r="E22725" i="3"/>
  <c r="E22796" i="3"/>
  <c r="E22856" i="3"/>
  <c r="E22920" i="3"/>
  <c r="E22969" i="3"/>
  <c r="E23015" i="3"/>
  <c r="E23061" i="3"/>
  <c r="E23099" i="3"/>
  <c r="E23144" i="3"/>
  <c r="E23182" i="3"/>
  <c r="E23221" i="3"/>
  <c r="E23264" i="3"/>
  <c r="E23302" i="3"/>
  <c r="E23349" i="3"/>
  <c r="E23387" i="3"/>
  <c r="E23425" i="3"/>
  <c r="E23463" i="3"/>
  <c r="E23505" i="3"/>
  <c r="E23535" i="3"/>
  <c r="E23576" i="3"/>
  <c r="E23607" i="3"/>
  <c r="E23648" i="3"/>
  <c r="E23686" i="3"/>
  <c r="E23724" i="3"/>
  <c r="E23761" i="3"/>
  <c r="E23798" i="3"/>
  <c r="E23832" i="3"/>
  <c r="E23869" i="3"/>
  <c r="E23904" i="3"/>
  <c r="E23941" i="3"/>
  <c r="E23978" i="3"/>
  <c r="E9065" i="3"/>
  <c r="E12018" i="3"/>
  <c r="E13238" i="3"/>
  <c r="E14379" i="3"/>
  <c r="E15246" i="3"/>
  <c r="E15853" i="3"/>
  <c r="E16373" i="3"/>
  <c r="E16854" i="3"/>
  <c r="E17184" i="3"/>
  <c r="E17547" i="3"/>
  <c r="E17845" i="3"/>
  <c r="E18121" i="3"/>
  <c r="E18372" i="3"/>
  <c r="E18630" i="3"/>
  <c r="E18857" i="3"/>
  <c r="E19056" i="3"/>
  <c r="E19315" i="3"/>
  <c r="E19499" i="3"/>
  <c r="E19668" i="3"/>
  <c r="E19856" i="3"/>
  <c r="E20017" i="3"/>
  <c r="E20204" i="3"/>
  <c r="E20391" i="3"/>
  <c r="E20562" i="3"/>
  <c r="E20709" i="3"/>
  <c r="E20863" i="3"/>
  <c r="E20998" i="3"/>
  <c r="E21151" i="3"/>
  <c r="E21285" i="3"/>
  <c r="E21422" i="3"/>
  <c r="E21553" i="3"/>
  <c r="E21715" i="3"/>
  <c r="E21843" i="3"/>
  <c r="E21981" i="3"/>
  <c r="E22091" i="3"/>
  <c r="E22184" i="3"/>
  <c r="E22292" i="3"/>
  <c r="E22393" i="3"/>
  <c r="E22486" i="3"/>
  <c r="E22568" i="3"/>
  <c r="E22666" i="3"/>
  <c r="E22753" i="3"/>
  <c r="E22847" i="3"/>
  <c r="E22935" i="3"/>
  <c r="E22991" i="3"/>
  <c r="E23054" i="3"/>
  <c r="E23113" i="3"/>
  <c r="E23161" i="3"/>
  <c r="E23216" i="3"/>
  <c r="E23276" i="3"/>
  <c r="E23319" i="3"/>
  <c r="E23377" i="3"/>
  <c r="E23432" i="3"/>
  <c r="E23485" i="3"/>
  <c r="E23531" i="3"/>
  <c r="E23588" i="3"/>
  <c r="E23628" i="3"/>
  <c r="E23679" i="3"/>
  <c r="E23733" i="3"/>
  <c r="E23781" i="3"/>
  <c r="E23823" i="3"/>
  <c r="E23879" i="3"/>
  <c r="E23925" i="3"/>
  <c r="E23976" i="3"/>
  <c r="E24022" i="3"/>
  <c r="E24059" i="3"/>
  <c r="E24096" i="3"/>
  <c r="E24133" i="3"/>
  <c r="E24170" i="3"/>
  <c r="E24204" i="3"/>
  <c r="E24241" i="3"/>
  <c r="E24276" i="3"/>
  <c r="E24313" i="3"/>
  <c r="E24350" i="3"/>
  <c r="E24392" i="3"/>
  <c r="E24430" i="3"/>
  <c r="E24467" i="3"/>
  <c r="E24501" i="3"/>
  <c r="E24538" i="3"/>
  <c r="E24573" i="3"/>
  <c r="E24610" i="3"/>
  <c r="E24647" i="3"/>
  <c r="E24684" i="3"/>
  <c r="E24721" i="3"/>
  <c r="E24755" i="3"/>
  <c r="E24792" i="3"/>
  <c r="E9863" i="3"/>
  <c r="E12030" i="3"/>
  <c r="E13260" i="3"/>
  <c r="E14633" i="3"/>
  <c r="E15252" i="3"/>
  <c r="E15950" i="3"/>
  <c r="E16486" i="3"/>
  <c r="E16889" i="3"/>
  <c r="E17185" i="3"/>
  <c r="E17571" i="3"/>
  <c r="E17860" i="3"/>
  <c r="E18123" i="3"/>
  <c r="E18437" i="3"/>
  <c r="E18686" i="3"/>
  <c r="E18893" i="3"/>
  <c r="E19140" i="3"/>
  <c r="E19316" i="3"/>
  <c r="E19501" i="3"/>
  <c r="E19713" i="3"/>
  <c r="E19872" i="3"/>
  <c r="E20031" i="3"/>
  <c r="E20219" i="3"/>
  <c r="E20402" i="3"/>
  <c r="E20563" i="3"/>
  <c r="E20736" i="3"/>
  <c r="E20880" i="3"/>
  <c r="E21008" i="3"/>
  <c r="E21178" i="3"/>
  <c r="E21297" i="3"/>
  <c r="E21438" i="3"/>
  <c r="E21596" i="3"/>
  <c r="E21716" i="3"/>
  <c r="E21847" i="3"/>
  <c r="E21996" i="3"/>
  <c r="E22092" i="3"/>
  <c r="E22185" i="3"/>
  <c r="E22307" i="3"/>
  <c r="E22401" i="3"/>
  <c r="E22488" i="3"/>
  <c r="E22593" i="3"/>
  <c r="E22676" i="3"/>
  <c r="E22760" i="3"/>
  <c r="E22869" i="3"/>
  <c r="E22940" i="3"/>
  <c r="E23000" i="3"/>
  <c r="E23064" i="3"/>
  <c r="E23115" i="3"/>
  <c r="E23162" i="3"/>
  <c r="E23230" i="3"/>
  <c r="E23277" i="3"/>
  <c r="E23328" i="3"/>
  <c r="E23388" i="3"/>
  <c r="E23433" i="3"/>
  <c r="E23486" i="3"/>
  <c r="E23544" i="3"/>
  <c r="E23589" i="3"/>
  <c r="E23636" i="3"/>
  <c r="E23688" i="3"/>
  <c r="E23734" i="3"/>
  <c r="E23782" i="3"/>
  <c r="E23840" i="3"/>
  <c r="E23880" i="3"/>
  <c r="E23928" i="3"/>
  <c r="E23979" i="3"/>
  <c r="E24025" i="3"/>
  <c r="E24060" i="3"/>
  <c r="E24097" i="3"/>
  <c r="E24134" i="3"/>
  <c r="E24176" i="3"/>
  <c r="E24213" i="3"/>
  <c r="E24242" i="3"/>
  <c r="E24284" i="3"/>
  <c r="E24314" i="3"/>
  <c r="E24356" i="3"/>
  <c r="E24394" i="3"/>
  <c r="E24431" i="3"/>
  <c r="E24468" i="3"/>
  <c r="E24505" i="3"/>
  <c r="E24539" i="3"/>
  <c r="E24576" i="3"/>
  <c r="E24611" i="3"/>
  <c r="E24648" i="3"/>
  <c r="E24685" i="3"/>
  <c r="E24722" i="3"/>
  <c r="E24759" i="3"/>
  <c r="E10185" i="3"/>
  <c r="E12132" i="3"/>
  <c r="E13344" i="3"/>
  <c r="E14645" i="3"/>
  <c r="E15405" i="3"/>
  <c r="E15995" i="3"/>
  <c r="E16543" i="3"/>
  <c r="E16890" i="3"/>
  <c r="E17243" i="3"/>
  <c r="E17597" i="3"/>
  <c r="E17879" i="3"/>
  <c r="E18154" i="3"/>
  <c r="E18451" i="3"/>
  <c r="E18687" i="3"/>
  <c r="E18910" i="3"/>
  <c r="E19141" i="3"/>
  <c r="E19334" i="3"/>
  <c r="E19515" i="3"/>
  <c r="E19729" i="3"/>
  <c r="E19885" i="3"/>
  <c r="E20060" i="3"/>
  <c r="E20238" i="3"/>
  <c r="E20403" i="3"/>
  <c r="E20566" i="3"/>
  <c r="E20750" i="3"/>
  <c r="E20881" i="3"/>
  <c r="E21009" i="3"/>
  <c r="E21179" i="3"/>
  <c r="E21300" i="3"/>
  <c r="E21443" i="3"/>
  <c r="E21599" i="3"/>
  <c r="E21730" i="3"/>
  <c r="E21861" i="3"/>
  <c r="E21997" i="3"/>
  <c r="E22093" i="3"/>
  <c r="E22199" i="3"/>
  <c r="E22308" i="3"/>
  <c r="E22414" i="3"/>
  <c r="E22491" i="3"/>
  <c r="E22599" i="3"/>
  <c r="E22681" i="3"/>
  <c r="E22761" i="3"/>
  <c r="E22871" i="3"/>
  <c r="E22941" i="3"/>
  <c r="E23007" i="3"/>
  <c r="E23065" i="3"/>
  <c r="E23120" i="3"/>
  <c r="E23171" i="3"/>
  <c r="E23231" i="3"/>
  <c r="E23280" i="3"/>
  <c r="E23329" i="3"/>
  <c r="E23389" i="3"/>
  <c r="E23437" i="3"/>
  <c r="E23492" i="3"/>
  <c r="E23545" i="3"/>
  <c r="E23590" i="3"/>
  <c r="E23637" i="3"/>
  <c r="E23691" i="3"/>
  <c r="E23738" i="3"/>
  <c r="E23783" i="3"/>
  <c r="E23841" i="3"/>
  <c r="E23881" i="3"/>
  <c r="E23929" i="3"/>
  <c r="E23984" i="3"/>
  <c r="E24026" i="3"/>
  <c r="E24068" i="3"/>
  <c r="E24098" i="3"/>
  <c r="E24140" i="3"/>
  <c r="E24177" i="3"/>
  <c r="E24214" i="3"/>
  <c r="E24251" i="3"/>
  <c r="E24285" i="3"/>
  <c r="E24322" i="3"/>
  <c r="E24360" i="3"/>
  <c r="E24395" i="3"/>
  <c r="E24432" i="3"/>
  <c r="E24469" i="3"/>
  <c r="E24506" i="3"/>
  <c r="E24543" i="3"/>
  <c r="E24577" i="3"/>
  <c r="E24614" i="3"/>
  <c r="E24649" i="3"/>
  <c r="E24686" i="3"/>
  <c r="E24723" i="3"/>
  <c r="E24765" i="3"/>
  <c r="E10197" i="3"/>
  <c r="E12141" i="3"/>
  <c r="E13561" i="3"/>
  <c r="E14649" i="3"/>
  <c r="E15408" i="3"/>
  <c r="E16074" i="3"/>
  <c r="E16553" i="3"/>
  <c r="E16909" i="3"/>
  <c r="E17262" i="3"/>
  <c r="E17598" i="3"/>
  <c r="E17884" i="3"/>
  <c r="E18203" i="3"/>
  <c r="E18455" i="3"/>
  <c r="E18710" i="3"/>
  <c r="E18934" i="3"/>
  <c r="E19142" i="3"/>
  <c r="E19345" i="3"/>
  <c r="E19542" i="3"/>
  <c r="E19734" i="3"/>
  <c r="E19890" i="3"/>
  <c r="E20076" i="3"/>
  <c r="E20250" i="3"/>
  <c r="E20424" i="3"/>
  <c r="E20588" i="3"/>
  <c r="E20751" i="3"/>
  <c r="E20882" i="3"/>
  <c r="E21034" i="3"/>
  <c r="E21180" i="3"/>
  <c r="E21325" i="3"/>
  <c r="E21454" i="3"/>
  <c r="E21618" i="3"/>
  <c r="E21742" i="3"/>
  <c r="E21876" i="3"/>
  <c r="E22017" i="3"/>
  <c r="E22104" i="3"/>
  <c r="E22212" i="3"/>
  <c r="E22309" i="3"/>
  <c r="E22415" i="3"/>
  <c r="E22508" i="3"/>
  <c r="E22604" i="3"/>
  <c r="E22689" i="3"/>
  <c r="E22776" i="3"/>
  <c r="E22881" i="3"/>
  <c r="E22942" i="3"/>
  <c r="E23013" i="3"/>
  <c r="E23074" i="3"/>
  <c r="E23123" i="3"/>
  <c r="E23174" i="3"/>
  <c r="E23232" i="3"/>
  <c r="E23281" i="3"/>
  <c r="E23336" i="3"/>
  <c r="E23390" i="3"/>
  <c r="E23446" i="3"/>
  <c r="E23496" i="3"/>
  <c r="E23546" i="3"/>
  <c r="E23593" i="3"/>
  <c r="E23642" i="3"/>
  <c r="E23696" i="3"/>
  <c r="E23744" i="3"/>
  <c r="E23792" i="3"/>
  <c r="E23842" i="3"/>
  <c r="E23890" i="3"/>
  <c r="E23938" i="3"/>
  <c r="E23988" i="3"/>
  <c r="E24035" i="3"/>
  <c r="E24069" i="3"/>
  <c r="E24106" i="3"/>
  <c r="E24141" i="3"/>
  <c r="E24178" i="3"/>
  <c r="E24215" i="3"/>
  <c r="E24252" i="3"/>
  <c r="E24289" i="3"/>
  <c r="E24327" i="3"/>
  <c r="E24361" i="3"/>
  <c r="E24398" i="3"/>
  <c r="E24433" i="3"/>
  <c r="E24470" i="3"/>
  <c r="E24507" i="3"/>
  <c r="E24548" i="3"/>
  <c r="E24585" i="3"/>
  <c r="E24615" i="3"/>
  <c r="E24656" i="3"/>
  <c r="E24687" i="3"/>
  <c r="E24729" i="3"/>
  <c r="E24766" i="3"/>
  <c r="E10728" i="3"/>
  <c r="E12338" i="3"/>
  <c r="E13751" i="3"/>
  <c r="E14777" i="3"/>
  <c r="E15507" i="3"/>
  <c r="E16089" i="3"/>
  <c r="E16578" i="3"/>
  <c r="E16910" i="3"/>
  <c r="E17363" i="3"/>
  <c r="E17676" i="3"/>
  <c r="E17929" i="3"/>
  <c r="E18243" i="3"/>
  <c r="E18478" i="3"/>
  <c r="E18713" i="3"/>
  <c r="E18963" i="3"/>
  <c r="E19158" i="3"/>
  <c r="E19351" i="3"/>
  <c r="E19568" i="3"/>
  <c r="E19735" i="3"/>
  <c r="E19917" i="3"/>
  <c r="E20106" i="3"/>
  <c r="E20286" i="3"/>
  <c r="E20436" i="3"/>
  <c r="E20631" i="3"/>
  <c r="E20767" i="3"/>
  <c r="E20898" i="3"/>
  <c r="E21066" i="3"/>
  <c r="E21181" i="3"/>
  <c r="E21326" i="3"/>
  <c r="E21474" i="3"/>
  <c r="E21624" i="3"/>
  <c r="E21745" i="3"/>
  <c r="E21915" i="3"/>
  <c r="E22020" i="3"/>
  <c r="E22105" i="3"/>
  <c r="E22233" i="3"/>
  <c r="E22320" i="3"/>
  <c r="E22416" i="3"/>
  <c r="E22521" i="3"/>
  <c r="E22608" i="3"/>
  <c r="E22701" i="3"/>
  <c r="E22797" i="3"/>
  <c r="E22882" i="3"/>
  <c r="E22943" i="3"/>
  <c r="E23024" i="3"/>
  <c r="E23076" i="3"/>
  <c r="E23124" i="3"/>
  <c r="E23184" i="3"/>
  <c r="E23233" i="3"/>
  <c r="E23289" i="3"/>
  <c r="E23350" i="3"/>
  <c r="E23391" i="3"/>
  <c r="E23448" i="3"/>
  <c r="E23506" i="3"/>
  <c r="E23552" i="3"/>
  <c r="E23594" i="3"/>
  <c r="E23653" i="3"/>
  <c r="E23700" i="3"/>
  <c r="E23745" i="3"/>
  <c r="E23799" i="3"/>
  <c r="E23843" i="3"/>
  <c r="E23891" i="3"/>
  <c r="E23942" i="3"/>
  <c r="E23997" i="3"/>
  <c r="E24036" i="3"/>
  <c r="E24073" i="3"/>
  <c r="E24107" i="3"/>
  <c r="E24144" i="3"/>
  <c r="E24179" i="3"/>
  <c r="E24216" i="3"/>
  <c r="E24253" i="3"/>
  <c r="E24291" i="3"/>
  <c r="E24332" i="3"/>
  <c r="E24369" i="3"/>
  <c r="E24399" i="3"/>
  <c r="E24440" i="3"/>
  <c r="E24471" i="3"/>
  <c r="E24512" i="3"/>
  <c r="E24549" i="3"/>
  <c r="E10946" i="3"/>
  <c r="E13067" i="3"/>
  <c r="E14904" i="3"/>
  <c r="E16248" i="3"/>
  <c r="E16831" i="3"/>
  <c r="E17440" i="3"/>
  <c r="E18021" i="3"/>
  <c r="E18493" i="3"/>
  <c r="E18841" i="3"/>
  <c r="E19212" i="3"/>
  <c r="E19604" i="3"/>
  <c r="E19844" i="3"/>
  <c r="E20170" i="3"/>
  <c r="E20490" i="3"/>
  <c r="E20779" i="3"/>
  <c r="E20977" i="3"/>
  <c r="E21228" i="3"/>
  <c r="E21495" i="3"/>
  <c r="E21699" i="3"/>
  <c r="E21953" i="3"/>
  <c r="E22149" i="3"/>
  <c r="E22321" i="3"/>
  <c r="E22472" i="3"/>
  <c r="E22632" i="3"/>
  <c r="E22809" i="3"/>
  <c r="E22928" i="3"/>
  <c r="E23042" i="3"/>
  <c r="E23145" i="3"/>
  <c r="E23242" i="3"/>
  <c r="E23315" i="3"/>
  <c r="E23411" i="3"/>
  <c r="E23509" i="3"/>
  <c r="E23582" i="3"/>
  <c r="E23665" i="3"/>
  <c r="E23762" i="3"/>
  <c r="E23844" i="3"/>
  <c r="E23917" i="3"/>
  <c r="E24001" i="3"/>
  <c r="E24075" i="3"/>
  <c r="E24132" i="3"/>
  <c r="E24195" i="3"/>
  <c r="E24264" i="3"/>
  <c r="E24333" i="3"/>
  <c r="E24382" i="3"/>
  <c r="E24452" i="3"/>
  <c r="E24517" i="3"/>
  <c r="E24572" i="3"/>
  <c r="E24632" i="3"/>
  <c r="E24683" i="3"/>
  <c r="E24743" i="3"/>
  <c r="E24789" i="3"/>
  <c r="E24830" i="3"/>
  <c r="E24865" i="3"/>
  <c r="E24902" i="3"/>
  <c r="E24939" i="3"/>
  <c r="E24980" i="3"/>
  <c r="E25017" i="3"/>
  <c r="E25047" i="3"/>
  <c r="E25088" i="3"/>
  <c r="E25119" i="3"/>
  <c r="E25160" i="3"/>
  <c r="E25197" i="3"/>
  <c r="E25236" i="3"/>
  <c r="E25273" i="3"/>
  <c r="E25310" i="3"/>
  <c r="E25344" i="3"/>
  <c r="E25381" i="3"/>
  <c r="E25416" i="3"/>
  <c r="E25453" i="3"/>
  <c r="E25490" i="3"/>
  <c r="E25527" i="3"/>
  <c r="E25568" i="3"/>
  <c r="E25598" i="3"/>
  <c r="E25640" i="3"/>
  <c r="E25677" i="3"/>
  <c r="E25712" i="3"/>
  <c r="E25749" i="3"/>
  <c r="E25786" i="3"/>
  <c r="E25823" i="3"/>
  <c r="E25860" i="3"/>
  <c r="E25894" i="3"/>
  <c r="E25931" i="3"/>
  <c r="E25966" i="3"/>
  <c r="E26003" i="3"/>
  <c r="E26041" i="3"/>
  <c r="E26077" i="3"/>
  <c r="E26109" i="3"/>
  <c r="E26139" i="3"/>
  <c r="E26174" i="3"/>
  <c r="E26204" i="3"/>
  <c r="E26235" i="3"/>
  <c r="E26267" i="3"/>
  <c r="E26301" i="3"/>
  <c r="E26326" i="3"/>
  <c r="E26355" i="3"/>
  <c r="E26385" i="3"/>
  <c r="E26414" i="3"/>
  <c r="E26444" i="3"/>
  <c r="E26472" i="3"/>
  <c r="E26498" i="3"/>
  <c r="E26529" i="3"/>
  <c r="E26554" i="3"/>
  <c r="E26578" i="3"/>
  <c r="E26606" i="3"/>
  <c r="E26630" i="3"/>
  <c r="E26654" i="3"/>
  <c r="E26686" i="3"/>
  <c r="E26710" i="3"/>
  <c r="E26735" i="3"/>
  <c r="E26762" i="3"/>
  <c r="E26787" i="3"/>
  <c r="E26811" i="3"/>
  <c r="E26843" i="3"/>
  <c r="E26867" i="3"/>
  <c r="E26892" i="3"/>
  <c r="E26919" i="3"/>
  <c r="E26948" i="3"/>
  <c r="E26972" i="3"/>
  <c r="E27000" i="3"/>
  <c r="E27024" i="3"/>
  <c r="E27048" i="3"/>
  <c r="E27080" i="3"/>
  <c r="E27104" i="3"/>
  <c r="E27129" i="3"/>
  <c r="E27156" i="3"/>
  <c r="E27181" i="3"/>
  <c r="E27204" i="3"/>
  <c r="E27230" i="3"/>
  <c r="E27253" i="3"/>
  <c r="E27276" i="3"/>
  <c r="E27302" i="3"/>
  <c r="E27325" i="3"/>
  <c r="E27348" i="3"/>
  <c r="E27374" i="3"/>
  <c r="E27397" i="3"/>
  <c r="E27420" i="3"/>
  <c r="E27446" i="3"/>
  <c r="E27469" i="3"/>
  <c r="E27492" i="3"/>
  <c r="E27518" i="3"/>
  <c r="E27541" i="3"/>
  <c r="E27564" i="3"/>
  <c r="E27590" i="3"/>
  <c r="E27613" i="3"/>
  <c r="E27636" i="3"/>
  <c r="E27662" i="3"/>
  <c r="E27685" i="3"/>
  <c r="E27708" i="3"/>
  <c r="E27734" i="3"/>
  <c r="E27757" i="3"/>
  <c r="E27780" i="3"/>
  <c r="E27806" i="3"/>
  <c r="E27829" i="3"/>
  <c r="E27852" i="3"/>
  <c r="E27878" i="3"/>
  <c r="E27901" i="3"/>
  <c r="E27924" i="3"/>
  <c r="E27950" i="3"/>
  <c r="E27973" i="3"/>
  <c r="E27996" i="3"/>
  <c r="E28022" i="3"/>
  <c r="E28045" i="3"/>
  <c r="E28068" i="3"/>
  <c r="E28094" i="3"/>
  <c r="E28117" i="3"/>
  <c r="E28140" i="3"/>
  <c r="E28166" i="3"/>
  <c r="E28189" i="3"/>
  <c r="E28212" i="3"/>
  <c r="E28238" i="3"/>
  <c r="E11115" i="3"/>
  <c r="E13814" i="3"/>
  <c r="E15231" i="3"/>
  <c r="E16326" i="3"/>
  <c r="E17103" i="3"/>
  <c r="E17718" i="3"/>
  <c r="E18266" i="3"/>
  <c r="E18744" i="3"/>
  <c r="E19171" i="3"/>
  <c r="E19470" i="3"/>
  <c r="E19837" i="3"/>
  <c r="E20174" i="3"/>
  <c r="E20531" i="3"/>
  <c r="E20807" i="3"/>
  <c r="E21082" i="3"/>
  <c r="E21344" i="3"/>
  <c r="E21625" i="3"/>
  <c r="E21842" i="3"/>
  <c r="E22077" i="3"/>
  <c r="E22256" i="3"/>
  <c r="E22460" i="3"/>
  <c r="E22617" i="3"/>
  <c r="E22810" i="3"/>
  <c r="E22964" i="3"/>
  <c r="E23078" i="3"/>
  <c r="E23158" i="3"/>
  <c r="E23268" i="3"/>
  <c r="E23361" i="3"/>
  <c r="E23469" i="3"/>
  <c r="E23565" i="3"/>
  <c r="E23662" i="3"/>
  <c r="E23746" i="3"/>
  <c r="E23821" i="3"/>
  <c r="E23924" i="3"/>
  <c r="E24015" i="3"/>
  <c r="E24085" i="3"/>
  <c r="E24157" i="3"/>
  <c r="E24230" i="3"/>
  <c r="E24297" i="3"/>
  <c r="E24370" i="3"/>
  <c r="E24420" i="3"/>
  <c r="E24492" i="3"/>
  <c r="E24565" i="3"/>
  <c r="E24627" i="3"/>
  <c r="E24696" i="3"/>
  <c r="E24745" i="3"/>
  <c r="E24804" i="3"/>
  <c r="E24842" i="3"/>
  <c r="E24884" i="3"/>
  <c r="E24922" i="3"/>
  <c r="E24960" i="3"/>
  <c r="E25004" i="3"/>
  <c r="E25042" i="3"/>
  <c r="E25080" i="3"/>
  <c r="E25118" i="3"/>
  <c r="E25161" i="3"/>
  <c r="E25203" i="3"/>
  <c r="E25245" i="3"/>
  <c r="E25283" i="3"/>
  <c r="E25321" i="3"/>
  <c r="E25364" i="3"/>
  <c r="E25403" i="3"/>
  <c r="E25441" i="3"/>
  <c r="E25479" i="3"/>
  <c r="E25521" i="3"/>
  <c r="E25560" i="3"/>
  <c r="E25607" i="3"/>
  <c r="E25645" i="3"/>
  <c r="E25688" i="3"/>
  <c r="E25726" i="3"/>
  <c r="E25764" i="3"/>
  <c r="E25802" i="3"/>
  <c r="E25845" i="3"/>
  <c r="E25884" i="3"/>
  <c r="E25922" i="3"/>
  <c r="E25964" i="3"/>
  <c r="E26002" i="3"/>
  <c r="E26042" i="3"/>
  <c r="E26084" i="3"/>
  <c r="E26120" i="3"/>
  <c r="E26148" i="3"/>
  <c r="E26183" i="3"/>
  <c r="E26220" i="3"/>
  <c r="E26256" i="3"/>
  <c r="E26292" i="3"/>
  <c r="E26319" i="3"/>
  <c r="E26353" i="3"/>
  <c r="E26379" i="3"/>
  <c r="E26415" i="3"/>
  <c r="E26449" i="3"/>
  <c r="E26480" i="3"/>
  <c r="E26509" i="3"/>
  <c r="E26535" i="3"/>
  <c r="E26568" i="3"/>
  <c r="E26593" i="3"/>
  <c r="E26618" i="3"/>
  <c r="E26651" i="3"/>
  <c r="E26677" i="3"/>
  <c r="E26709" i="3"/>
  <c r="E26736" i="3"/>
  <c r="E26769" i="3"/>
  <c r="E26794" i="3"/>
  <c r="E26823" i="3"/>
  <c r="E26852" i="3"/>
  <c r="E26881" i="3"/>
  <c r="E26906" i="3"/>
  <c r="E26936" i="3"/>
  <c r="E26965" i="3"/>
  <c r="E26990" i="3"/>
  <c r="E27023" i="3"/>
  <c r="E27049" i="3"/>
  <c r="E27082" i="3"/>
  <c r="E27108" i="3"/>
  <c r="E27140" i="3"/>
  <c r="E27166" i="3"/>
  <c r="E27194" i="3"/>
  <c r="E27218" i="3"/>
  <c r="E27242" i="3"/>
  <c r="E27273" i="3"/>
  <c r="E27297" i="3"/>
  <c r="E27324" i="3"/>
  <c r="E27349" i="3"/>
  <c r="E27380" i="3"/>
  <c r="E27404" i="3"/>
  <c r="E27431" i="3"/>
  <c r="E27455" i="3"/>
  <c r="E27482" i="3"/>
  <c r="E27506" i="3"/>
  <c r="E27530" i="3"/>
  <c r="E27561" i="3"/>
  <c r="E27585" i="3"/>
  <c r="E27612" i="3"/>
  <c r="E27637" i="3"/>
  <c r="E27668" i="3"/>
  <c r="E27692" i="3"/>
  <c r="E27719" i="3"/>
  <c r="E27743" i="3"/>
  <c r="E27770" i="3"/>
  <c r="E27794" i="3"/>
  <c r="E27818" i="3"/>
  <c r="E27849" i="3"/>
  <c r="E27873" i="3"/>
  <c r="E27900" i="3"/>
  <c r="E27925" i="3"/>
  <c r="E27956" i="3"/>
  <c r="E27980" i="3"/>
  <c r="E28007" i="3"/>
  <c r="E28031" i="3"/>
  <c r="E28058" i="3"/>
  <c r="E28082" i="3"/>
  <c r="E28106" i="3"/>
  <c r="E28137" i="3"/>
  <c r="E28161" i="3"/>
  <c r="E28188" i="3"/>
  <c r="E28213" i="3"/>
  <c r="E28244" i="3"/>
  <c r="E28263" i="3"/>
  <c r="E28286" i="3"/>
  <c r="E28316" i="3"/>
  <c r="E28335" i="3"/>
  <c r="E28358" i="3"/>
  <c r="E28388" i="3"/>
  <c r="E28407" i="3"/>
  <c r="E28430" i="3"/>
  <c r="E28460" i="3"/>
  <c r="E28478" i="3"/>
  <c r="E28500" i="3"/>
  <c r="E28522" i="3"/>
  <c r="E28546" i="3"/>
  <c r="E28568" i="3"/>
  <c r="E28586" i="3"/>
  <c r="E28608" i="3"/>
  <c r="E28630" i="3"/>
  <c r="E28654" i="3"/>
  <c r="E28676" i="3"/>
  <c r="E28694" i="3"/>
  <c r="E28716" i="3"/>
  <c r="E28738" i="3"/>
  <c r="E28762" i="3"/>
  <c r="E28784" i="3"/>
  <c r="E28802" i="3"/>
  <c r="E28824" i="3"/>
  <c r="E28846" i="3"/>
  <c r="E28863" i="3"/>
  <c r="E28884" i="3"/>
  <c r="E28906" i="3"/>
  <c r="E28923" i="3"/>
  <c r="E28944" i="3"/>
  <c r="E28965" i="3"/>
  <c r="E28982" i="3"/>
  <c r="E29003" i="3"/>
  <c r="E29024" i="3"/>
  <c r="E29041" i="3"/>
  <c r="E29060" i="3"/>
  <c r="E29075" i="3"/>
  <c r="E29090" i="3"/>
  <c r="E29108" i="3"/>
  <c r="E29123" i="3"/>
  <c r="E29138" i="3"/>
  <c r="E29153" i="3"/>
  <c r="E29170" i="3"/>
  <c r="E29185" i="3"/>
  <c r="E29200" i="3"/>
  <c r="E29217" i="3"/>
  <c r="E29232" i="3"/>
  <c r="E29247" i="3"/>
  <c r="E29264" i="3"/>
  <c r="E29280" i="3"/>
  <c r="E29295" i="3"/>
  <c r="E29312" i="3"/>
  <c r="E29327" i="3"/>
  <c r="E29342" i="3"/>
  <c r="E29357" i="3"/>
  <c r="E29374" i="3"/>
  <c r="E29389" i="3"/>
  <c r="E29404" i="3"/>
  <c r="E29421" i="3"/>
  <c r="E29436" i="3"/>
  <c r="E29452" i="3"/>
  <c r="E29469" i="3"/>
  <c r="E29484" i="3"/>
  <c r="E29499" i="3"/>
  <c r="E29516" i="3"/>
  <c r="E29531" i="3"/>
  <c r="E29546" i="3"/>
  <c r="E29561" i="3"/>
  <c r="E29578" i="3"/>
  <c r="E29593" i="3"/>
  <c r="E29608" i="3"/>
  <c r="E29626" i="3"/>
  <c r="E11281" i="3"/>
  <c r="E13835" i="3"/>
  <c r="E15508" i="3"/>
  <c r="E16331" i="3"/>
  <c r="E17114" i="3"/>
  <c r="E17742" i="3"/>
  <c r="E18267" i="3"/>
  <c r="E18796" i="3"/>
  <c r="E19206" i="3"/>
  <c r="E19571" i="3"/>
  <c r="E19918" i="3"/>
  <c r="E20191" i="3"/>
  <c r="E20534" i="3"/>
  <c r="E20809" i="3"/>
  <c r="E21098" i="3"/>
  <c r="E21380" i="3"/>
  <c r="E21626" i="3"/>
  <c r="E21918" i="3"/>
  <c r="E22090" i="3"/>
  <c r="E22269" i="3"/>
  <c r="E22464" i="3"/>
  <c r="E22640" i="3"/>
  <c r="E22820" i="3"/>
  <c r="E22976" i="3"/>
  <c r="E23085" i="3"/>
  <c r="E23193" i="3"/>
  <c r="E23269" i="3"/>
  <c r="E23366" i="3"/>
  <c r="E23470" i="3"/>
  <c r="E23566" i="3"/>
  <c r="E23663" i="3"/>
  <c r="E23751" i="3"/>
  <c r="E23852" i="3"/>
  <c r="E23949" i="3"/>
  <c r="E24020" i="3"/>
  <c r="E24094" i="3"/>
  <c r="E24158" i="3"/>
  <c r="E24231" i="3"/>
  <c r="E24301" i="3"/>
  <c r="E24372" i="3"/>
  <c r="E24441" i="3"/>
  <c r="E24500" i="3"/>
  <c r="E24566" i="3"/>
  <c r="E24635" i="3"/>
  <c r="E24704" i="3"/>
  <c r="E24746" i="3"/>
  <c r="E24805" i="3"/>
  <c r="E24843" i="3"/>
  <c r="E24885" i="3"/>
  <c r="E24923" i="3"/>
  <c r="E24962" i="3"/>
  <c r="E25005" i="3"/>
  <c r="E25043" i="3"/>
  <c r="E25081" i="3"/>
  <c r="E25126" i="3"/>
  <c r="E25166" i="3"/>
  <c r="E25208" i="3"/>
  <c r="E25246" i="3"/>
  <c r="E25284" i="3"/>
  <c r="E25322" i="3"/>
  <c r="E25365" i="3"/>
  <c r="E25407" i="3"/>
  <c r="E25449" i="3"/>
  <c r="E25488" i="3"/>
  <c r="E25526" i="3"/>
  <c r="E25569" i="3"/>
  <c r="E25608" i="3"/>
  <c r="E25646" i="3"/>
  <c r="E25689" i="3"/>
  <c r="E25727" i="3"/>
  <c r="E25765" i="3"/>
  <c r="E25808" i="3"/>
  <c r="E25846" i="3"/>
  <c r="E25885" i="3"/>
  <c r="E25923" i="3"/>
  <c r="E25965" i="3"/>
  <c r="E26012" i="3"/>
  <c r="E26050" i="3"/>
  <c r="E26085" i="3"/>
  <c r="E26121" i="3"/>
  <c r="E26157" i="3"/>
  <c r="E26185" i="3"/>
  <c r="E26221" i="3"/>
  <c r="E26257" i="3"/>
  <c r="E26293" i="3"/>
  <c r="E26324" i="3"/>
  <c r="E26354" i="3"/>
  <c r="E26390" i="3"/>
  <c r="E26420" i="3"/>
  <c r="E26450" i="3"/>
  <c r="E26481" i="3"/>
  <c r="E26510" i="3"/>
  <c r="E26540" i="3"/>
  <c r="E26569" i="3"/>
  <c r="E26594" i="3"/>
  <c r="E26627" i="3"/>
  <c r="E26652" i="3"/>
  <c r="E26678" i="3"/>
  <c r="E26712" i="3"/>
  <c r="E26737" i="3"/>
  <c r="E26770" i="3"/>
  <c r="E26795" i="3"/>
  <c r="E26828" i="3"/>
  <c r="E26853" i="3"/>
  <c r="E26882" i="3"/>
  <c r="E26912" i="3"/>
  <c r="E26940" i="3"/>
  <c r="E26966" i="3"/>
  <c r="E26991" i="3"/>
  <c r="E27025" i="3"/>
  <c r="E27050" i="3"/>
  <c r="E11327" i="3"/>
  <c r="E14099" i="3"/>
  <c r="E15806" i="3"/>
  <c r="E16918" i="3"/>
  <c r="E17701" i="3"/>
  <c r="E18331" i="3"/>
  <c r="E18844" i="3"/>
  <c r="E19365" i="3"/>
  <c r="E19751" i="3"/>
  <c r="E20125" i="3"/>
  <c r="E20545" i="3"/>
  <c r="E20904" i="3"/>
  <c r="E21198" i="3"/>
  <c r="E21526" i="3"/>
  <c r="E21818" i="3"/>
  <c r="E22116" i="3"/>
  <c r="E22345" i="3"/>
  <c r="E22545" i="3"/>
  <c r="E22738" i="3"/>
  <c r="E22923" i="3"/>
  <c r="E23086" i="3"/>
  <c r="E23196" i="3"/>
  <c r="E23314" i="3"/>
  <c r="E23427" i="3"/>
  <c r="E23555" i="3"/>
  <c r="E23664" i="3"/>
  <c r="E23771" i="3"/>
  <c r="E23878" i="3"/>
  <c r="E23998" i="3"/>
  <c r="E24080" i="3"/>
  <c r="E24165" i="3"/>
  <c r="E24238" i="3"/>
  <c r="E24334" i="3"/>
  <c r="E24410" i="3"/>
  <c r="E24489" i="3"/>
  <c r="E24586" i="3"/>
  <c r="E24646" i="3"/>
  <c r="E24716" i="3"/>
  <c r="E24782" i="3"/>
  <c r="E24840" i="3"/>
  <c r="E24886" i="3"/>
  <c r="E24937" i="3"/>
  <c r="E24982" i="3"/>
  <c r="E25029" i="3"/>
  <c r="E25078" i="3"/>
  <c r="E25128" i="3"/>
  <c r="E25176" i="3"/>
  <c r="E25221" i="3"/>
  <c r="E25272" i="3"/>
  <c r="E25317" i="3"/>
  <c r="E25370" i="3"/>
  <c r="E25414" i="3"/>
  <c r="E25462" i="3"/>
  <c r="E25511" i="3"/>
  <c r="E25551" i="3"/>
  <c r="E25609" i="3"/>
  <c r="E25656" i="3"/>
  <c r="E25704" i="3"/>
  <c r="E25750" i="3"/>
  <c r="E25797" i="3"/>
  <c r="E25848" i="3"/>
  <c r="E25898" i="3"/>
  <c r="E25944" i="3"/>
  <c r="E25990" i="3"/>
  <c r="E26038" i="3"/>
  <c r="E26086" i="3"/>
  <c r="E26124" i="3"/>
  <c r="E26168" i="3"/>
  <c r="E26208" i="3"/>
  <c r="E26254" i="3"/>
  <c r="E26294" i="3"/>
  <c r="E26337" i="3"/>
  <c r="E26373" i="3"/>
  <c r="E26401" i="3"/>
  <c r="E26438" i="3"/>
  <c r="E26482" i="3"/>
  <c r="E26518" i="3"/>
  <c r="E26553" i="3"/>
  <c r="E26589" i="3"/>
  <c r="E26616" i="3"/>
  <c r="E26653" i="3"/>
  <c r="E26689" i="3"/>
  <c r="E26724" i="3"/>
  <c r="E26756" i="3"/>
  <c r="E26792" i="3"/>
  <c r="E26829" i="3"/>
  <c r="E26864" i="3"/>
  <c r="E26893" i="3"/>
  <c r="E26928" i="3"/>
  <c r="E26962" i="3"/>
  <c r="E27001" i="3"/>
  <c r="E27032" i="3"/>
  <c r="E27063" i="3"/>
  <c r="E27097" i="3"/>
  <c r="E27128" i="3"/>
  <c r="E27158" i="3"/>
  <c r="E27189" i="3"/>
  <c r="E27217" i="3"/>
  <c r="E27250" i="3"/>
  <c r="E27275" i="3"/>
  <c r="E27308" i="3"/>
  <c r="E27333" i="3"/>
  <c r="E27361" i="3"/>
  <c r="E27386" i="3"/>
  <c r="E27418" i="3"/>
  <c r="E27447" i="3"/>
  <c r="E27476" i="3"/>
  <c r="E27504" i="3"/>
  <c r="E27529" i="3"/>
  <c r="E27562" i="3"/>
  <c r="E27591" i="3"/>
  <c r="E27620" i="3"/>
  <c r="E27648" i="3"/>
  <c r="E27673" i="3"/>
  <c r="E27705" i="3"/>
  <c r="E27730" i="3"/>
  <c r="E27759" i="3"/>
  <c r="E27791" i="3"/>
  <c r="E27816" i="3"/>
  <c r="E27848" i="3"/>
  <c r="E27874" i="3"/>
  <c r="E27903" i="3"/>
  <c r="E27935" i="3"/>
  <c r="E27960" i="3"/>
  <c r="E27992" i="3"/>
  <c r="E28017" i="3"/>
  <c r="E28046" i="3"/>
  <c r="E28078" i="3"/>
  <c r="E28103" i="3"/>
  <c r="E28131" i="3"/>
  <c r="E28160" i="3"/>
  <c r="E28190" i="3"/>
  <c r="E28222" i="3"/>
  <c r="E28247" i="3"/>
  <c r="E28274" i="3"/>
  <c r="E28298" i="3"/>
  <c r="E28322" i="3"/>
  <c r="E28353" i="3"/>
  <c r="E28377" i="3"/>
  <c r="E28404" i="3"/>
  <c r="E28428" i="3"/>
  <c r="E28455" i="3"/>
  <c r="E28479" i="3"/>
  <c r="E28502" i="3"/>
  <c r="E28527" i="3"/>
  <c r="E28550" i="3"/>
  <c r="E28573" i="3"/>
  <c r="E28598" i="3"/>
  <c r="E28621" i="3"/>
  <c r="E28644" i="3"/>
  <c r="E28667" i="3"/>
  <c r="E28692" i="3"/>
  <c r="E28715" i="3"/>
  <c r="E28739" i="3"/>
  <c r="E28764" i="3"/>
  <c r="E28787" i="3"/>
  <c r="E28810" i="3"/>
  <c r="E28835" i="3"/>
  <c r="E28857" i="3"/>
  <c r="E28875" i="3"/>
  <c r="E28897" i="3"/>
  <c r="E28919" i="3"/>
  <c r="E28942" i="3"/>
  <c r="E28964" i="3"/>
  <c r="E28983" i="3"/>
  <c r="E29005" i="3"/>
  <c r="E29027" i="3"/>
  <c r="E29050" i="3"/>
  <c r="E29066" i="3"/>
  <c r="E29084" i="3"/>
  <c r="E29100" i="3"/>
  <c r="E29116" i="3"/>
  <c r="E29134" i="3"/>
  <c r="E29151" i="3"/>
  <c r="E29169" i="3"/>
  <c r="E29186" i="3"/>
  <c r="E29204" i="3"/>
  <c r="E29220" i="3"/>
  <c r="E29237" i="3"/>
  <c r="E29255" i="3"/>
  <c r="E29271" i="3"/>
  <c r="E29289" i="3"/>
  <c r="E29305" i="3"/>
  <c r="E29324" i="3"/>
  <c r="E29340" i="3"/>
  <c r="E29356" i="3"/>
  <c r="E29375" i="3"/>
  <c r="E29391" i="3"/>
  <c r="E29410" i="3"/>
  <c r="E29426" i="3"/>
  <c r="E29444" i="3"/>
  <c r="E29460" i="3"/>
  <c r="E29476" i="3"/>
  <c r="E29494" i="3"/>
  <c r="E29511" i="3"/>
  <c r="E29529" i="3"/>
  <c r="E29545" i="3"/>
  <c r="E29564" i="3"/>
  <c r="E29580" i="3"/>
  <c r="E29597" i="3"/>
  <c r="E29615" i="3"/>
  <c r="E29631" i="3"/>
  <c r="E11455" i="3"/>
  <c r="E14222" i="3"/>
  <c r="E15852" i="3"/>
  <c r="E17010" i="3"/>
  <c r="E17717" i="3"/>
  <c r="E18333" i="3"/>
  <c r="E18997" i="3"/>
  <c r="E19395" i="3"/>
  <c r="E19759" i="3"/>
  <c r="E20157" i="3"/>
  <c r="E20647" i="3"/>
  <c r="E20935" i="3"/>
  <c r="E21224" i="3"/>
  <c r="E21527" i="3"/>
  <c r="E21826" i="3"/>
  <c r="E22129" i="3"/>
  <c r="E22358" i="3"/>
  <c r="E22557" i="3"/>
  <c r="E22748" i="3"/>
  <c r="E22958" i="3"/>
  <c r="E23090" i="3"/>
  <c r="E23204" i="3"/>
  <c r="E23318" i="3"/>
  <c r="E23449" i="3"/>
  <c r="E23556" i="3"/>
  <c r="E23666" i="3"/>
  <c r="E23772" i="3"/>
  <c r="E23895" i="3"/>
  <c r="E23999" i="3"/>
  <c r="E24081" i="3"/>
  <c r="E24166" i="3"/>
  <c r="E24255" i="3"/>
  <c r="E24336" i="3"/>
  <c r="E24411" i="3"/>
  <c r="E24490" i="3"/>
  <c r="E24588" i="3"/>
  <c r="E24657" i="3"/>
  <c r="E24717" i="3"/>
  <c r="E24788" i="3"/>
  <c r="E24841" i="3"/>
  <c r="E24889" i="3"/>
  <c r="E24938" i="3"/>
  <c r="E24984" i="3"/>
  <c r="E25034" i="3"/>
  <c r="E25079" i="3"/>
  <c r="E25137" i="3"/>
  <c r="E25177" i="3"/>
  <c r="E25224" i="3"/>
  <c r="E25274" i="3"/>
  <c r="E11822" i="3"/>
  <c r="E14311" i="3"/>
  <c r="E16134" i="3"/>
  <c r="E17066" i="3"/>
  <c r="E17811" i="3"/>
  <c r="E18370" i="3"/>
  <c r="E19006" i="3"/>
  <c r="E19438" i="3"/>
  <c r="E19790" i="3"/>
  <c r="E20292" i="3"/>
  <c r="E20651" i="3"/>
  <c r="E20953" i="3"/>
  <c r="E21252" i="3"/>
  <c r="E21543" i="3"/>
  <c r="E21919" i="3"/>
  <c r="E22160" i="3"/>
  <c r="E22364" i="3"/>
  <c r="E22558" i="3"/>
  <c r="E22752" i="3"/>
  <c r="E22977" i="3"/>
  <c r="E23097" i="3"/>
  <c r="E23209" i="3"/>
  <c r="E23351" i="3"/>
  <c r="E23458" i="3"/>
  <c r="E23568" i="3"/>
  <c r="E23674" i="3"/>
  <c r="E23804" i="3"/>
  <c r="E23901" i="3"/>
  <c r="E24000" i="3"/>
  <c r="E24095" i="3"/>
  <c r="E24182" i="3"/>
  <c r="E24262" i="3"/>
  <c r="E24339" i="3"/>
  <c r="E24416" i="3"/>
  <c r="E24513" i="3"/>
  <c r="E24589" i="3"/>
  <c r="E24663" i="3"/>
  <c r="E24733" i="3"/>
  <c r="E24801" i="3"/>
  <c r="E24848" i="3"/>
  <c r="E24890" i="3"/>
  <c r="E24944" i="3"/>
  <c r="E24987" i="3"/>
  <c r="E25040" i="3"/>
  <c r="E25089" i="3"/>
  <c r="E25138" i="3"/>
  <c r="E25178" i="3"/>
  <c r="E25225" i="3"/>
  <c r="E25275" i="3"/>
  <c r="E25331" i="3"/>
  <c r="E25376" i="3"/>
  <c r="E25424" i="3"/>
  <c r="E25473" i="3"/>
  <c r="E25513" i="3"/>
  <c r="E25571" i="3"/>
  <c r="E25618" i="3"/>
  <c r="E25665" i="3"/>
  <c r="E25707" i="3"/>
  <c r="E25754" i="3"/>
  <c r="E25809" i="3"/>
  <c r="E25856" i="3"/>
  <c r="E25905" i="3"/>
  <c r="E25952" i="3"/>
  <c r="E26000" i="3"/>
  <c r="E26051" i="3"/>
  <c r="E26089" i="3"/>
  <c r="E26136" i="3"/>
  <c r="E26175" i="3"/>
  <c r="E26217" i="3"/>
  <c r="E26258" i="3"/>
  <c r="E26302" i="3"/>
  <c r="E26339" i="3"/>
  <c r="E26375" i="3"/>
  <c r="E26411" i="3"/>
  <c r="E26451" i="3"/>
  <c r="E26487" i="3"/>
  <c r="E26520" i="3"/>
  <c r="E26556" i="3"/>
  <c r="E26591" i="3"/>
  <c r="E26628" i="3"/>
  <c r="E26661" i="3"/>
  <c r="E26696" i="3"/>
  <c r="E26726" i="3"/>
  <c r="E26758" i="3"/>
  <c r="E26796" i="3"/>
  <c r="E26831" i="3"/>
  <c r="E26866" i="3"/>
  <c r="E26902" i="3"/>
  <c r="E26930" i="3"/>
  <c r="E26967" i="3"/>
  <c r="E27003" i="3"/>
  <c r="E27038" i="3"/>
  <c r="E27069" i="3"/>
  <c r="E27099" i="3"/>
  <c r="E27131" i="3"/>
  <c r="E27165" i="3"/>
  <c r="E27195" i="3"/>
  <c r="E27224" i="3"/>
  <c r="E27252" i="3"/>
  <c r="E27278" i="3"/>
  <c r="E27310" i="3"/>
  <c r="E27338" i="3"/>
  <c r="E27363" i="3"/>
  <c r="E27395" i="3"/>
  <c r="E27421" i="3"/>
  <c r="E27453" i="3"/>
  <c r="E27478" i="3"/>
  <c r="E27507" i="3"/>
  <c r="E27539" i="3"/>
  <c r="E27565" i="3"/>
  <c r="E27597" i="3"/>
  <c r="E27622" i="3"/>
  <c r="E27650" i="3"/>
  <c r="E27682" i="3"/>
  <c r="E27707" i="3"/>
  <c r="E27740" i="3"/>
  <c r="E27765" i="3"/>
  <c r="E27793" i="3"/>
  <c r="E27826" i="3"/>
  <c r="E27851" i="3"/>
  <c r="E27884" i="3"/>
  <c r="E27909" i="3"/>
  <c r="E27937" i="3"/>
  <c r="E27962" i="3"/>
  <c r="E27994" i="3"/>
  <c r="E28023" i="3"/>
  <c r="E28052" i="3"/>
  <c r="E28080" i="3"/>
  <c r="E28105" i="3"/>
  <c r="E28138" i="3"/>
  <c r="E28167" i="3"/>
  <c r="E28196" i="3"/>
  <c r="E28224" i="3"/>
  <c r="E28249" i="3"/>
  <c r="E28280" i="3"/>
  <c r="E28304" i="3"/>
  <c r="E28331" i="3"/>
  <c r="E28355" i="3"/>
  <c r="E28382" i="3"/>
  <c r="E28406" i="3"/>
  <c r="E28438" i="3"/>
  <c r="E28462" i="3"/>
  <c r="E28485" i="3"/>
  <c r="E28510" i="3"/>
  <c r="E28533" i="3"/>
  <c r="E28556" i="3"/>
  <c r="E28575" i="3"/>
  <c r="E28604" i="3"/>
  <c r="E28623" i="3"/>
  <c r="E28646" i="3"/>
  <c r="E28671" i="3"/>
  <c r="E28695" i="3"/>
  <c r="E28718" i="3"/>
  <c r="E28743" i="3"/>
  <c r="E28766" i="3"/>
  <c r="E28789" i="3"/>
  <c r="E28814" i="3"/>
  <c r="E28837" i="3"/>
  <c r="E28859" i="3"/>
  <c r="E28881" i="3"/>
  <c r="E28899" i="3"/>
  <c r="E28922" i="3"/>
  <c r="E28945" i="3"/>
  <c r="E28967" i="3"/>
  <c r="E28989" i="3"/>
  <c r="E29007" i="3"/>
  <c r="E29030" i="3"/>
  <c r="E29052" i="3"/>
  <c r="E29068" i="3"/>
  <c r="E29086" i="3"/>
  <c r="E29102" i="3"/>
  <c r="E29120" i="3"/>
  <c r="E29137" i="3"/>
  <c r="E29156" i="3"/>
  <c r="E29172" i="3"/>
  <c r="E29188" i="3"/>
  <c r="E29206" i="3"/>
  <c r="E29223" i="3"/>
  <c r="E29241" i="3"/>
  <c r="E29257" i="3"/>
  <c r="E29273" i="3"/>
  <c r="E29291" i="3"/>
  <c r="E29308" i="3"/>
  <c r="E29326" i="3"/>
  <c r="E29343" i="3"/>
  <c r="E29361" i="3"/>
  <c r="E29377" i="3"/>
  <c r="E29396" i="3"/>
  <c r="E29412" i="3"/>
  <c r="E29428" i="3"/>
  <c r="E29446" i="3"/>
  <c r="E29462" i="3"/>
  <c r="E29480" i="3"/>
  <c r="E29497" i="3"/>
  <c r="E29513" i="3"/>
  <c r="E29532" i="3"/>
  <c r="E29548" i="3"/>
  <c r="E29566" i="3"/>
  <c r="E29583" i="3"/>
  <c r="E29601" i="3"/>
  <c r="E29617" i="3"/>
  <c r="E29633" i="3"/>
  <c r="E11994" i="3"/>
  <c r="E14781" i="3"/>
  <c r="E16253" i="3"/>
  <c r="E17067" i="3"/>
  <c r="E17839" i="3"/>
  <c r="E18515" i="3"/>
  <c r="E19014" i="3"/>
  <c r="E19446" i="3"/>
  <c r="E19807" i="3"/>
  <c r="E20293" i="3"/>
  <c r="E20652" i="3"/>
  <c r="E20962" i="3"/>
  <c r="E21270" i="3"/>
  <c r="E21546" i="3"/>
  <c r="E21920" i="3"/>
  <c r="E22161" i="3"/>
  <c r="E22377" i="3"/>
  <c r="E22559" i="3"/>
  <c r="E22799" i="3"/>
  <c r="E22988" i="3"/>
  <c r="E23103" i="3"/>
  <c r="E23210" i="3"/>
  <c r="E23352" i="3"/>
  <c r="E23468" i="3"/>
  <c r="E23577" i="3"/>
  <c r="E23701" i="3"/>
  <c r="E23805" i="3"/>
  <c r="E23907" i="3"/>
  <c r="E24009" i="3"/>
  <c r="E24111" i="3"/>
  <c r="E24183" i="3"/>
  <c r="E24272" i="3"/>
  <c r="E24344" i="3"/>
  <c r="E24419" i="3"/>
  <c r="E24518" i="3"/>
  <c r="E24597" i="3"/>
  <c r="E24668" i="3"/>
  <c r="E24734" i="3"/>
  <c r="E24802" i="3"/>
  <c r="E24851" i="3"/>
  <c r="E24900" i="3"/>
  <c r="E24945" i="3"/>
  <c r="E24992" i="3"/>
  <c r="E25041" i="3"/>
  <c r="E25094" i="3"/>
  <c r="E25139" i="3"/>
  <c r="E25186" i="3"/>
  <c r="E25233" i="3"/>
  <c r="E25280" i="3"/>
  <c r="E25332" i="3"/>
  <c r="E25377" i="3"/>
  <c r="E25428" i="3"/>
  <c r="E25474" i="3"/>
  <c r="E25520" i="3"/>
  <c r="E25572" i="3"/>
  <c r="E25619" i="3"/>
  <c r="E25666" i="3"/>
  <c r="E25715" i="3"/>
  <c r="E25763" i="3"/>
  <c r="E25813" i="3"/>
  <c r="E25861" i="3"/>
  <c r="E25907" i="3"/>
  <c r="E25953" i="3"/>
  <c r="E26001" i="3"/>
  <c r="E26055" i="3"/>
  <c r="E26097" i="3"/>
  <c r="E26137" i="3"/>
  <c r="E26180" i="3"/>
  <c r="E26218" i="3"/>
  <c r="E26264" i="3"/>
  <c r="E26303" i="3"/>
  <c r="E26340" i="3"/>
  <c r="E26376" i="3"/>
  <c r="E26413" i="3"/>
  <c r="E26456" i="3"/>
  <c r="E26493" i="3"/>
  <c r="E26521" i="3"/>
  <c r="E26557" i="3"/>
  <c r="E26592" i="3"/>
  <c r="E26629" i="3"/>
  <c r="E26665" i="3"/>
  <c r="E26697" i="3"/>
  <c r="E26732" i="3"/>
  <c r="E26768" i="3"/>
  <c r="E26805" i="3"/>
  <c r="E26832" i="3"/>
  <c r="E26868" i="3"/>
  <c r="E26903" i="3"/>
  <c r="E26931" i="3"/>
  <c r="E26973" i="3"/>
  <c r="E27008" i="3"/>
  <c r="E27039" i="3"/>
  <c r="E27070" i="3"/>
  <c r="E27105" i="3"/>
  <c r="E27135" i="3"/>
  <c r="E27167" i="3"/>
  <c r="E27200" i="3"/>
  <c r="E27225" i="3"/>
  <c r="E27254" i="3"/>
  <c r="E27286" i="3"/>
  <c r="E27311" i="3"/>
  <c r="E27339" i="3"/>
  <c r="E27368" i="3"/>
  <c r="E27396" i="3"/>
  <c r="E27422" i="3"/>
  <c r="E27454" i="3"/>
  <c r="E27483" i="3"/>
  <c r="E27512" i="3"/>
  <c r="E27540" i="3"/>
  <c r="E27566" i="3"/>
  <c r="E27598" i="3"/>
  <c r="E27626" i="3"/>
  <c r="E27651" i="3"/>
  <c r="E27683" i="3"/>
  <c r="E27709" i="3"/>
  <c r="E27741" i="3"/>
  <c r="E27766" i="3"/>
  <c r="E27795" i="3"/>
  <c r="E27827" i="3"/>
  <c r="E27853" i="3"/>
  <c r="E27885" i="3"/>
  <c r="E27910" i="3"/>
  <c r="E27938" i="3"/>
  <c r="E27970" i="3"/>
  <c r="E27995" i="3"/>
  <c r="E28028" i="3"/>
  <c r="E28053" i="3"/>
  <c r="E28081" i="3"/>
  <c r="E28114" i="3"/>
  <c r="E28139" i="3"/>
  <c r="E28172" i="3"/>
  <c r="E28197" i="3"/>
  <c r="E28225" i="3"/>
  <c r="E28250" i="3"/>
  <c r="E28281" i="3"/>
  <c r="E28305" i="3"/>
  <c r="E28332" i="3"/>
  <c r="E28356" i="3"/>
  <c r="E28383" i="3"/>
  <c r="E29619" i="3"/>
  <c r="E29600" i="3"/>
  <c r="E29577" i="3"/>
  <c r="E29557" i="3"/>
  <c r="E29536" i="3"/>
  <c r="E29518" i="3"/>
  <c r="E29496" i="3"/>
  <c r="E29474" i="3"/>
  <c r="E29456" i="3"/>
  <c r="E29434" i="3"/>
  <c r="E29414" i="3"/>
  <c r="E29392" i="3"/>
  <c r="E29372" i="3"/>
  <c r="E29352" i="3"/>
  <c r="E29331" i="3"/>
  <c r="E29313" i="3"/>
  <c r="E29290" i="3"/>
  <c r="E29269" i="3"/>
  <c r="E29248" i="3"/>
  <c r="E29229" i="3"/>
  <c r="E29209" i="3"/>
  <c r="E29187" i="3"/>
  <c r="E29165" i="3"/>
  <c r="E29146" i="3"/>
  <c r="E29126" i="3"/>
  <c r="E29104" i="3"/>
  <c r="E29085" i="3"/>
  <c r="E29064" i="3"/>
  <c r="E29040" i="3"/>
  <c r="E29016" i="3"/>
  <c r="E28991" i="3"/>
  <c r="E28966" i="3"/>
  <c r="E28935" i="3"/>
  <c r="E28911" i="3"/>
  <c r="E28887" i="3"/>
  <c r="E28861" i="3"/>
  <c r="E28836" i="3"/>
  <c r="E28808" i="3"/>
  <c r="E28778" i="3"/>
  <c r="E28751" i="3"/>
  <c r="E28726" i="3"/>
  <c r="E28693" i="3"/>
  <c r="E28665" i="3"/>
  <c r="E28640" i="3"/>
  <c r="E28609" i="3"/>
  <c r="E28583" i="3"/>
  <c r="E28551" i="3"/>
  <c r="E28523" i="3"/>
  <c r="E28497" i="3"/>
  <c r="E28466" i="3"/>
  <c r="E28440" i="3"/>
  <c r="E28405" i="3"/>
  <c r="E28370" i="3"/>
  <c r="E28340" i="3"/>
  <c r="E28299" i="3"/>
  <c r="E28268" i="3"/>
  <c r="E28232" i="3"/>
  <c r="E28191" i="3"/>
  <c r="E28153" i="3"/>
  <c r="E28118" i="3"/>
  <c r="E28079" i="3"/>
  <c r="E28042" i="3"/>
  <c r="E28006" i="3"/>
  <c r="E27961" i="3"/>
  <c r="E27923" i="3"/>
  <c r="E27888" i="3"/>
  <c r="E27850" i="3"/>
  <c r="E27813" i="3"/>
  <c r="E27777" i="3"/>
  <c r="E27735" i="3"/>
  <c r="E27698" i="3"/>
  <c r="E27658" i="3"/>
  <c r="E27621" i="3"/>
  <c r="E27579" i="3"/>
  <c r="E27548" i="3"/>
  <c r="E27505" i="3"/>
  <c r="E27468" i="3"/>
  <c r="E27433" i="3"/>
  <c r="E27394" i="3"/>
  <c r="E27358" i="3"/>
  <c r="E27314" i="3"/>
  <c r="E27277" i="3"/>
  <c r="E27239" i="3"/>
  <c r="E27203" i="3"/>
  <c r="E27164" i="3"/>
  <c r="E27120" i="3"/>
  <c r="E27083" i="3"/>
  <c r="E27033" i="3"/>
  <c r="E26987" i="3"/>
  <c r="E26949" i="3"/>
  <c r="E26894" i="3"/>
  <c r="E26847" i="3"/>
  <c r="E26808" i="3"/>
  <c r="E26757" i="3"/>
  <c r="E26714" i="3"/>
  <c r="E26672" i="3"/>
  <c r="E26617" i="3"/>
  <c r="E26577" i="3"/>
  <c r="E26533" i="3"/>
  <c r="E26483" i="3"/>
  <c r="E26434" i="3"/>
  <c r="E26391" i="3"/>
  <c r="E26338" i="3"/>
  <c r="E26281" i="3"/>
  <c r="E26233" i="3"/>
  <c r="E26169" i="3"/>
  <c r="E26114" i="3"/>
  <c r="E26062" i="3"/>
  <c r="E25992" i="3"/>
  <c r="E25932" i="3"/>
  <c r="E25869" i="3"/>
  <c r="E25801" i="3"/>
  <c r="E25742" i="3"/>
  <c r="E25678" i="3"/>
  <c r="E25610" i="3"/>
  <c r="E25548" i="3"/>
  <c r="E25489" i="3"/>
  <c r="E25419" i="3"/>
  <c r="E25354" i="3"/>
  <c r="E25295" i="3"/>
  <c r="E25214" i="3"/>
  <c r="E25149" i="3"/>
  <c r="E25068" i="3"/>
  <c r="E25008" i="3"/>
  <c r="E24924" i="3"/>
  <c r="E24862" i="3"/>
  <c r="E24780" i="3"/>
  <c r="E24673" i="3"/>
  <c r="E24555" i="3"/>
  <c r="E24453" i="3"/>
  <c r="E24311" i="3"/>
  <c r="E24200" i="3"/>
  <c r="E24058" i="3"/>
  <c r="E23950" i="3"/>
  <c r="E23763" i="3"/>
  <c r="E23614" i="3"/>
  <c r="E23420" i="3"/>
  <c r="E23252" i="3"/>
  <c r="E23043" i="3"/>
  <c r="E22833" i="3"/>
  <c r="E22537" i="3"/>
  <c r="E22236" i="3"/>
  <c r="E21803" i="3"/>
  <c r="E21381" i="3"/>
  <c r="E20852" i="3"/>
  <c r="E20341" i="3"/>
  <c r="E19647" i="3"/>
  <c r="E19039" i="3"/>
  <c r="E18244" i="3"/>
  <c r="E17406" i="3"/>
  <c r="E15714" i="3"/>
  <c r="E12744" i="3"/>
  <c r="E29521" i="3"/>
  <c r="E29482" i="3"/>
  <c r="E29439" i="3"/>
  <c r="E29399" i="3"/>
  <c r="E29336" i="3"/>
  <c r="E29276" i="3"/>
  <c r="E29233" i="3"/>
  <c r="E29194" i="3"/>
  <c r="E29150" i="3"/>
  <c r="E29111" i="3"/>
  <c r="E29048" i="3"/>
  <c r="E28995" i="3"/>
  <c r="E28946" i="3"/>
  <c r="E28870" i="3"/>
  <c r="E28815" i="3"/>
  <c r="E28754" i="3"/>
  <c r="E28677" i="3"/>
  <c r="E28618" i="3"/>
  <c r="E28559" i="3"/>
  <c r="E28501" i="3"/>
  <c r="E28414" i="3"/>
  <c r="E28346" i="3"/>
  <c r="E28239" i="3"/>
  <c r="E28162" i="3"/>
  <c r="E28089" i="3"/>
  <c r="E28010" i="3"/>
  <c r="E27898" i="3"/>
  <c r="E27817" i="3"/>
  <c r="E27706" i="3"/>
  <c r="E27633" i="3"/>
  <c r="E27554" i="3"/>
  <c r="E27477" i="3"/>
  <c r="E27405" i="3"/>
  <c r="E27326" i="3"/>
  <c r="E27214" i="3"/>
  <c r="E27130" i="3"/>
  <c r="E27046" i="3"/>
  <c r="E26952" i="3"/>
  <c r="E26865" i="3"/>
  <c r="E26773" i="3"/>
  <c r="E26637" i="3"/>
  <c r="E26542" i="3"/>
  <c r="E26445" i="3"/>
  <c r="E26343" i="3"/>
  <c r="E26195" i="3"/>
  <c r="E26067" i="3"/>
  <c r="E25945" i="3"/>
  <c r="E25824" i="3"/>
  <c r="E25691" i="3"/>
  <c r="E25558" i="3"/>
  <c r="E25437" i="3"/>
  <c r="E25305" i="3"/>
  <c r="E25155" i="3"/>
  <c r="E25020" i="3"/>
  <c r="E24873" i="3"/>
  <c r="E24706" i="3"/>
  <c r="E24478" i="3"/>
  <c r="E24225" i="3"/>
  <c r="E24117" i="3"/>
  <c r="E23962" i="3"/>
  <c r="E23626" i="3"/>
  <c r="E23133" i="3"/>
  <c r="E22616" i="3"/>
  <c r="E21958" i="3"/>
  <c r="E20991" i="3"/>
  <c r="E19969" i="3"/>
  <c r="E18557" i="3"/>
  <c r="E17445" i="3"/>
  <c r="E13185" i="3"/>
  <c r="E29603" i="3"/>
  <c r="E29559" i="3"/>
  <c r="E29520" i="3"/>
  <c r="E29477" i="3"/>
  <c r="E29438" i="3"/>
  <c r="E29398" i="3"/>
  <c r="E29354" i="3"/>
  <c r="E29315" i="3"/>
  <c r="E29272" i="3"/>
  <c r="E29231" i="3"/>
  <c r="E29192" i="3"/>
  <c r="E29148" i="3"/>
  <c r="E29110" i="3"/>
  <c r="E29067" i="3"/>
  <c r="E28994" i="3"/>
  <c r="E28943" i="3"/>
  <c r="E28868" i="3"/>
  <c r="E28811" i="3"/>
  <c r="E28753" i="3"/>
  <c r="E28701" i="3"/>
  <c r="E28642" i="3"/>
  <c r="E28611" i="3"/>
  <c r="E28558" i="3"/>
  <c r="E28474" i="3"/>
  <c r="E28376" i="3"/>
  <c r="E28310" i="3"/>
  <c r="E28202" i="3"/>
  <c r="E28124" i="3"/>
  <c r="E28044" i="3"/>
  <c r="E27972" i="3"/>
  <c r="E27890" i="3"/>
  <c r="E27815" i="3"/>
  <c r="E27744" i="3"/>
  <c r="E27632" i="3"/>
  <c r="E27514" i="3"/>
  <c r="E27435" i="3"/>
  <c r="E27360" i="3"/>
  <c r="E27288" i="3"/>
  <c r="E27169" i="3"/>
  <c r="E27085" i="3"/>
  <c r="E26951" i="3"/>
  <c r="E26856" i="3"/>
  <c r="E26772" i="3"/>
  <c r="E26674" i="3"/>
  <c r="E26580" i="3"/>
  <c r="E26437" i="3"/>
  <c r="E26342" i="3"/>
  <c r="E26240" i="3"/>
  <c r="E26123" i="3"/>
  <c r="E25943" i="3"/>
  <c r="E25822" i="3"/>
  <c r="E25690" i="3"/>
  <c r="E25550" i="3"/>
  <c r="E25430" i="3"/>
  <c r="E25304" i="3"/>
  <c r="E25154" i="3"/>
  <c r="E25018" i="3"/>
  <c r="E24872" i="3"/>
  <c r="E24598" i="3"/>
  <c r="E24348" i="3"/>
  <c r="E24217" i="3"/>
  <c r="E23961" i="3"/>
  <c r="E23625" i="3"/>
  <c r="E23290" i="3"/>
  <c r="E22892" i="3"/>
  <c r="E22250" i="3"/>
  <c r="E20976" i="3"/>
  <c r="E18516" i="3"/>
  <c r="E13066" i="3"/>
  <c r="E29602" i="3"/>
  <c r="E29558" i="3"/>
  <c r="E29519" i="3"/>
  <c r="E29475" i="3"/>
  <c r="E29435" i="3"/>
  <c r="E29397" i="3"/>
  <c r="E29353" i="3"/>
  <c r="E29314" i="3"/>
  <c r="E29270" i="3"/>
  <c r="E29230" i="3"/>
  <c r="E29210" i="3"/>
  <c r="E29189" i="3"/>
  <c r="E29147" i="3"/>
  <c r="E29127" i="3"/>
  <c r="E29109" i="3"/>
  <c r="E29065" i="3"/>
  <c r="E29017" i="3"/>
  <c r="E28968" i="3"/>
  <c r="E28916" i="3"/>
  <c r="E28892" i="3"/>
  <c r="E28838" i="3"/>
  <c r="E28779" i="3"/>
  <c r="E28727" i="3"/>
  <c r="E28666" i="3"/>
  <c r="E28610" i="3"/>
  <c r="E28557" i="3"/>
  <c r="E28498" i="3"/>
  <c r="E28441" i="3"/>
  <c r="E28371" i="3"/>
  <c r="E28269" i="3"/>
  <c r="E28154" i="3"/>
  <c r="E27287" i="3"/>
  <c r="E29584" i="3"/>
  <c r="E29542" i="3"/>
  <c r="E29501" i="3"/>
  <c r="E29459" i="3"/>
  <c r="E29417" i="3"/>
  <c r="E29378" i="3"/>
  <c r="E29355" i="3"/>
  <c r="E29316" i="3"/>
  <c r="E29296" i="3"/>
  <c r="E29254" i="3"/>
  <c r="E29212" i="3"/>
  <c r="E29173" i="3"/>
  <c r="E29129" i="3"/>
  <c r="E29089" i="3"/>
  <c r="E29069" i="3"/>
  <c r="E29019" i="3"/>
  <c r="E28970" i="3"/>
  <c r="E28918" i="3"/>
  <c r="E28894" i="3"/>
  <c r="E28844" i="3"/>
  <c r="E28786" i="3"/>
  <c r="E28729" i="3"/>
  <c r="E28702" i="3"/>
  <c r="E28643" i="3"/>
  <c r="E28587" i="3"/>
  <c r="E28534" i="3"/>
  <c r="E28475" i="3"/>
  <c r="E28443" i="3"/>
  <c r="E28378" i="3"/>
  <c r="E28311" i="3"/>
  <c r="E28275" i="3"/>
  <c r="E28203" i="3"/>
  <c r="E28125" i="3"/>
  <c r="E28047" i="3"/>
  <c r="E27974" i="3"/>
  <c r="E27936" i="3"/>
  <c r="E27863" i="3"/>
  <c r="E27781" i="3"/>
  <c r="E27745" i="3"/>
  <c r="E27670" i="3"/>
  <c r="E27596" i="3"/>
  <c r="E27519" i="3"/>
  <c r="E27440" i="3"/>
  <c r="E27362" i="3"/>
  <c r="E27289" i="3"/>
  <c r="E27251" i="3"/>
  <c r="E27177" i="3"/>
  <c r="E27086" i="3"/>
  <c r="E27002" i="3"/>
  <c r="E26913" i="3"/>
  <c r="E26816" i="3"/>
  <c r="E26725" i="3"/>
  <c r="E26676" i="3"/>
  <c r="E26590" i="3"/>
  <c r="E26497" i="3"/>
  <c r="E26398" i="3"/>
  <c r="E26300" i="3"/>
  <c r="E26241" i="3"/>
  <c r="E26126" i="3"/>
  <c r="E26018" i="3"/>
  <c r="E25882" i="3"/>
  <c r="E25753" i="3"/>
  <c r="E25629" i="3"/>
  <c r="E25499" i="3"/>
  <c r="E25371" i="3"/>
  <c r="E25238" i="3"/>
  <c r="E25101" i="3"/>
  <c r="E24950" i="3"/>
  <c r="E24813" i="3"/>
  <c r="E24602" i="3"/>
  <c r="E24349" i="3"/>
  <c r="E23809" i="3"/>
  <c r="E23480" i="3"/>
  <c r="E23293" i="3"/>
  <c r="E22896" i="3"/>
  <c r="E22251" i="3"/>
  <c r="E21416" i="3"/>
  <c r="E20450" i="3"/>
  <c r="E19244" i="3"/>
  <c r="E16299" i="3"/>
  <c r="E29621" i="3"/>
  <c r="E29582" i="3"/>
  <c r="E29541" i="3"/>
  <c r="E29500" i="3"/>
  <c r="E29458" i="3"/>
  <c r="E29416" i="3"/>
  <c r="E29376" i="3"/>
  <c r="E29333" i="3"/>
  <c r="E29294" i="3"/>
  <c r="E29253" i="3"/>
  <c r="E29211" i="3"/>
  <c r="E29171" i="3"/>
  <c r="E29128" i="3"/>
  <c r="E29088" i="3"/>
  <c r="E29043" i="3"/>
  <c r="E29018" i="3"/>
  <c r="E28969" i="3"/>
  <c r="E28917" i="3"/>
  <c r="E28893" i="3"/>
  <c r="E28839" i="3"/>
  <c r="E28785" i="3"/>
  <c r="E28728" i="3"/>
  <c r="E28670" i="3"/>
  <c r="E28585" i="3"/>
  <c r="E28532" i="3"/>
  <c r="E28499" i="3"/>
  <c r="E28442" i="3"/>
  <c r="E28413" i="3"/>
  <c r="E28342" i="3"/>
  <c r="E28270" i="3"/>
  <c r="E28234" i="3"/>
  <c r="E28155" i="3"/>
  <c r="E28088" i="3"/>
  <c r="E28009" i="3"/>
  <c r="E27934" i="3"/>
  <c r="E27862" i="3"/>
  <c r="E27779" i="3"/>
  <c r="E27704" i="3"/>
  <c r="E27669" i="3"/>
  <c r="E27586" i="3"/>
  <c r="E27550" i="3"/>
  <c r="E27471" i="3"/>
  <c r="E27399" i="3"/>
  <c r="E27323" i="3"/>
  <c r="E27241" i="3"/>
  <c r="E27206" i="3"/>
  <c r="E27122" i="3"/>
  <c r="E27045" i="3"/>
  <c r="E26989" i="3"/>
  <c r="E26905" i="3"/>
  <c r="E26810" i="3"/>
  <c r="E26720" i="3"/>
  <c r="E26636" i="3"/>
  <c r="E26541" i="3"/>
  <c r="E26496" i="3"/>
  <c r="E26397" i="3"/>
  <c r="E26288" i="3"/>
  <c r="E26182" i="3"/>
  <c r="E26065" i="3"/>
  <c r="E26017" i="3"/>
  <c r="E25881" i="3"/>
  <c r="E25748" i="3"/>
  <c r="E25628" i="3"/>
  <c r="E25496" i="3"/>
  <c r="E25356" i="3"/>
  <c r="E25237" i="3"/>
  <c r="E25095" i="3"/>
  <c r="E24949" i="3"/>
  <c r="E24806" i="3"/>
  <c r="E24705" i="3"/>
  <c r="E24458" i="3"/>
  <c r="E24116" i="3"/>
  <c r="E23806" i="3"/>
  <c r="E23475" i="3"/>
  <c r="E23112" i="3"/>
  <c r="E22609" i="3"/>
  <c r="E21941" i="3"/>
  <c r="E21398" i="3"/>
  <c r="E20378" i="3"/>
  <c r="E19939" i="3"/>
  <c r="E19209" i="3"/>
  <c r="E17414" i="3"/>
  <c r="E16298" i="3"/>
  <c r="E29620" i="3"/>
  <c r="E29579" i="3"/>
  <c r="E29540" i="3"/>
  <c r="E29498" i="3"/>
  <c r="E29457" i="3"/>
  <c r="E29415" i="3"/>
  <c r="E29373" i="3"/>
  <c r="E29332" i="3"/>
  <c r="E29292" i="3"/>
  <c r="E29252" i="3"/>
  <c r="E29168" i="3"/>
  <c r="E29087" i="3"/>
  <c r="E29042" i="3"/>
  <c r="E28992" i="3"/>
  <c r="E28940" i="3"/>
  <c r="E28862" i="3"/>
  <c r="E28809" i="3"/>
  <c r="E28752" i="3"/>
  <c r="E28700" i="3"/>
  <c r="E28641" i="3"/>
  <c r="E28584" i="3"/>
  <c r="E28526" i="3"/>
  <c r="E28467" i="3"/>
  <c r="E28412" i="3"/>
  <c r="E28341" i="3"/>
  <c r="E28306" i="3"/>
  <c r="E28233" i="3"/>
  <c r="E28198" i="3"/>
  <c r="E28119" i="3"/>
  <c r="E28083" i="3"/>
  <c r="E28043" i="3"/>
  <c r="E28008" i="3"/>
  <c r="E27971" i="3"/>
  <c r="E27926" i="3"/>
  <c r="E27889" i="3"/>
  <c r="E27854" i="3"/>
  <c r="E27814" i="3"/>
  <c r="E27778" i="3"/>
  <c r="E27742" i="3"/>
  <c r="E27699" i="3"/>
  <c r="E27663" i="3"/>
  <c r="E27627" i="3"/>
  <c r="E27584" i="3"/>
  <c r="E27549" i="3"/>
  <c r="E27513" i="3"/>
  <c r="E27470" i="3"/>
  <c r="E27434" i="3"/>
  <c r="E27398" i="3"/>
  <c r="E27359" i="3"/>
  <c r="E27322" i="3"/>
  <c r="E27240" i="3"/>
  <c r="E27205" i="3"/>
  <c r="E27168" i="3"/>
  <c r="E27121" i="3"/>
  <c r="E27084" i="3"/>
  <c r="E27044" i="3"/>
  <c r="E26988" i="3"/>
  <c r="E26950" i="3"/>
  <c r="E26904" i="3"/>
  <c r="E26854" i="3"/>
  <c r="E26809" i="3"/>
  <c r="E26771" i="3"/>
  <c r="E26715" i="3"/>
  <c r="E26673" i="3"/>
  <c r="E26631" i="3"/>
  <c r="E26579" i="3"/>
  <c r="E26534" i="3"/>
  <c r="E26494" i="3"/>
  <c r="E26435" i="3"/>
  <c r="E26396" i="3"/>
  <c r="E26341" i="3"/>
  <c r="E26283" i="3"/>
  <c r="E26234" i="3"/>
  <c r="E26181" i="3"/>
  <c r="E26122" i="3"/>
  <c r="E26064" i="3"/>
  <c r="E26013" i="3"/>
  <c r="E25941" i="3"/>
  <c r="E25873" i="3"/>
  <c r="E25814" i="3"/>
  <c r="E25743" i="3"/>
  <c r="E25682" i="3"/>
  <c r="E25623" i="3"/>
  <c r="E25549" i="3"/>
  <c r="E25491" i="3"/>
  <c r="E25429" i="3"/>
  <c r="E25355" i="3"/>
  <c r="E25296" i="3"/>
  <c r="E25220" i="3"/>
  <c r="E25153" i="3"/>
  <c r="E25077" i="3"/>
  <c r="E25009" i="3"/>
  <c r="E24933" i="3"/>
  <c r="E24864" i="3"/>
  <c r="E24781" i="3"/>
  <c r="E24674" i="3"/>
  <c r="E24564" i="3"/>
  <c r="E24454" i="3"/>
  <c r="E24312" i="3"/>
  <c r="E24203" i="3"/>
  <c r="E24074" i="3"/>
  <c r="E23960" i="3"/>
  <c r="E23768" i="3"/>
  <c r="E23624" i="3"/>
  <c r="E23426" i="3"/>
  <c r="E23254" i="3"/>
  <c r="E23051" i="3"/>
  <c r="E22887" i="3"/>
  <c r="E22544" i="3"/>
  <c r="E22237" i="3"/>
  <c r="E21815" i="3"/>
  <c r="E21397" i="3"/>
  <c r="E20862" i="3"/>
  <c r="E20359" i="3"/>
  <c r="E19747" i="3"/>
  <c r="E19052" i="3"/>
  <c r="E18259" i="3"/>
  <c r="E17407" i="3"/>
  <c r="E15763" i="3"/>
  <c r="E12745" i="3"/>
  <c r="E2" i="3"/>
  <c r="F2" i="3" s="1"/>
  <c r="E29618" i="3"/>
  <c r="E29596" i="3"/>
  <c r="E29576" i="3"/>
  <c r="E29556" i="3"/>
  <c r="E29535" i="3"/>
  <c r="E29517" i="3"/>
  <c r="E29493" i="3"/>
  <c r="E29473" i="3"/>
  <c r="E29453" i="3"/>
  <c r="E29433" i="3"/>
  <c r="E29413" i="3"/>
  <c r="E29390" i="3"/>
  <c r="E29369" i="3"/>
  <c r="E29350" i="3"/>
  <c r="E29330" i="3"/>
  <c r="E29309" i="3"/>
  <c r="E29288" i="3"/>
  <c r="E29268" i="3"/>
  <c r="E29246" i="3"/>
  <c r="E29228" i="3"/>
  <c r="E29208" i="3"/>
  <c r="E29184" i="3"/>
  <c r="E29164" i="3"/>
  <c r="E29145" i="3"/>
  <c r="E29125" i="3"/>
  <c r="E29103" i="3"/>
  <c r="E29081" i="3"/>
  <c r="E29062" i="3"/>
  <c r="E29039" i="3"/>
  <c r="E29015" i="3"/>
  <c r="E28990" i="3"/>
  <c r="E28959" i="3"/>
  <c r="E28934" i="3"/>
  <c r="E28910" i="3"/>
  <c r="E28886" i="3"/>
  <c r="E28860" i="3"/>
  <c r="E28834" i="3"/>
  <c r="E28803" i="3"/>
  <c r="E28775" i="3"/>
  <c r="E28750" i="3"/>
  <c r="E28719" i="3"/>
  <c r="E28691" i="3"/>
  <c r="E28664" i="3"/>
  <c r="E28635" i="3"/>
  <c r="E28607" i="3"/>
  <c r="E28582" i="3"/>
  <c r="E28549" i="3"/>
  <c r="E28521" i="3"/>
  <c r="E28496" i="3"/>
  <c r="E28465" i="3"/>
  <c r="E28439" i="3"/>
  <c r="E28403" i="3"/>
  <c r="E28369" i="3"/>
  <c r="E28334" i="3"/>
  <c r="E28297" i="3"/>
  <c r="E28262" i="3"/>
  <c r="E28227" i="3"/>
  <c r="E28187" i="3"/>
  <c r="E28152" i="3"/>
  <c r="E28116" i="3"/>
  <c r="E28070" i="3"/>
  <c r="E28034" i="3"/>
  <c r="E27998" i="3"/>
  <c r="E27959" i="3"/>
  <c r="E27922" i="3"/>
  <c r="E27887" i="3"/>
  <c r="E27843" i="3"/>
  <c r="E27812" i="3"/>
  <c r="E27776" i="3"/>
  <c r="E27729" i="3"/>
  <c r="E27694" i="3"/>
  <c r="E27657" i="3"/>
  <c r="E27615" i="3"/>
  <c r="E27578" i="3"/>
  <c r="E27543" i="3"/>
  <c r="E27503" i="3"/>
  <c r="E27467" i="3"/>
  <c r="E27432" i="3"/>
  <c r="E27385" i="3"/>
  <c r="E27350" i="3"/>
  <c r="E27313" i="3"/>
  <c r="E27274" i="3"/>
  <c r="E27238" i="3"/>
  <c r="E27202" i="3"/>
  <c r="E27157" i="3"/>
  <c r="E27119" i="3"/>
  <c r="E27081" i="3"/>
  <c r="E27027" i="3"/>
  <c r="E26986" i="3"/>
  <c r="E26942" i="3"/>
  <c r="E26890" i="3"/>
  <c r="E26846" i="3"/>
  <c r="E26807" i="3"/>
  <c r="E26751" i="3"/>
  <c r="E26713" i="3"/>
  <c r="E26667" i="3"/>
  <c r="E26615" i="3"/>
  <c r="E26576" i="3"/>
  <c r="E26532" i="3"/>
  <c r="E26474" i="3"/>
  <c r="E26433" i="3"/>
  <c r="E26378" i="3"/>
  <c r="E26330" i="3"/>
  <c r="E26280" i="3"/>
  <c r="E26229" i="3"/>
  <c r="E26162" i="3"/>
  <c r="E26110" i="3"/>
  <c r="E26061" i="3"/>
  <c r="E25983" i="3"/>
  <c r="E25928" i="3"/>
  <c r="E25868" i="3"/>
  <c r="E25796" i="3"/>
  <c r="E25736" i="3"/>
  <c r="E25670" i="3"/>
  <c r="E25597" i="3"/>
  <c r="E25547" i="3"/>
  <c r="E25478" i="3"/>
  <c r="E25413" i="3"/>
  <c r="E25353" i="3"/>
  <c r="E25294" i="3"/>
  <c r="E25213" i="3"/>
  <c r="E25148" i="3"/>
  <c r="E25067" i="3"/>
  <c r="E24998" i="3"/>
  <c r="E24921" i="3"/>
  <c r="E24861" i="3"/>
  <c r="E24776" i="3"/>
  <c r="E24670" i="3"/>
  <c r="E24552" i="3"/>
  <c r="E24447" i="3"/>
  <c r="E24310" i="3"/>
  <c r="E24194" i="3"/>
  <c r="E24056" i="3"/>
  <c r="E23916" i="3"/>
  <c r="E23726" i="3"/>
  <c r="E23605" i="3"/>
  <c r="E23408" i="3"/>
  <c r="E23247" i="3"/>
  <c r="E23036" i="3"/>
  <c r="E22832" i="3"/>
  <c r="E22522" i="3"/>
  <c r="E22177" i="3"/>
  <c r="E21771" i="3"/>
  <c r="E21327" i="3"/>
  <c r="E20806" i="3"/>
  <c r="E20313" i="3"/>
  <c r="E19641" i="3"/>
  <c r="E19038" i="3"/>
  <c r="E18114" i="3"/>
  <c r="E17364" i="3"/>
  <c r="E15711" i="3"/>
  <c r="E12614" i="3"/>
  <c r="E29637" i="3"/>
  <c r="E29616" i="3"/>
  <c r="E29594" i="3"/>
  <c r="E29573" i="3"/>
  <c r="E29555" i="3"/>
  <c r="E29534" i="3"/>
  <c r="E29512" i="3"/>
  <c r="E29492" i="3"/>
  <c r="E29472" i="3"/>
  <c r="E29450" i="3"/>
  <c r="E29432" i="3"/>
  <c r="E29411" i="3"/>
  <c r="E29388" i="3"/>
  <c r="E29368" i="3"/>
  <c r="E29349" i="3"/>
  <c r="E29329" i="3"/>
  <c r="E29306" i="3"/>
  <c r="E29285" i="3"/>
  <c r="E29267" i="3"/>
  <c r="E29245" i="3"/>
  <c r="E29225" i="3"/>
  <c r="E29205" i="3"/>
  <c r="E29183" i="3"/>
  <c r="E29162" i="3"/>
  <c r="E29144" i="3"/>
  <c r="E29124" i="3"/>
  <c r="E29101" i="3"/>
  <c r="E29080" i="3"/>
  <c r="E29061" i="3"/>
  <c r="E29038" i="3"/>
  <c r="E29014" i="3"/>
  <c r="E28988" i="3"/>
  <c r="E28958" i="3"/>
  <c r="E28933" i="3"/>
  <c r="E28909" i="3"/>
  <c r="E28883" i="3"/>
  <c r="E28858" i="3"/>
  <c r="E28827" i="3"/>
  <c r="E28801" i="3"/>
  <c r="E28774" i="3"/>
  <c r="E28749" i="3"/>
  <c r="E28717" i="3"/>
  <c r="E28690" i="3"/>
  <c r="E28659" i="3"/>
  <c r="E28634" i="3"/>
  <c r="E28606" i="3"/>
  <c r="E28574" i="3"/>
  <c r="E28548" i="3"/>
  <c r="E28520" i="3"/>
  <c r="E28491" i="3"/>
  <c r="E28464" i="3"/>
  <c r="E28429" i="3"/>
  <c r="E28402" i="3"/>
  <c r="E28368" i="3"/>
  <c r="E28333" i="3"/>
  <c r="E28296" i="3"/>
  <c r="E28261" i="3"/>
  <c r="E28226" i="3"/>
  <c r="E28186" i="3"/>
  <c r="E28151" i="3"/>
  <c r="E28115" i="3"/>
  <c r="E28069" i="3"/>
  <c r="E28033" i="3"/>
  <c r="E27997" i="3"/>
  <c r="E27958" i="3"/>
  <c r="E27921" i="3"/>
  <c r="E27886" i="3"/>
  <c r="E27842" i="3"/>
  <c r="E27807" i="3"/>
  <c r="E27771" i="3"/>
  <c r="E27728" i="3"/>
  <c r="E27693" i="3"/>
  <c r="E27656" i="3"/>
  <c r="E27614" i="3"/>
  <c r="E27577" i="3"/>
  <c r="E27542" i="3"/>
  <c r="E27502" i="3"/>
  <c r="E27466" i="3"/>
  <c r="E27430" i="3"/>
  <c r="E27384" i="3"/>
  <c r="E27347" i="3"/>
  <c r="E27312" i="3"/>
  <c r="E27272" i="3"/>
  <c r="E27237" i="3"/>
  <c r="E27201" i="3"/>
  <c r="E27152" i="3"/>
  <c r="E27118" i="3"/>
  <c r="E27072" i="3"/>
  <c r="E27026" i="3"/>
  <c r="E26985" i="3"/>
  <c r="E26941" i="3"/>
  <c r="E26889" i="3"/>
  <c r="E26845" i="3"/>
  <c r="E26806" i="3"/>
  <c r="E26750" i="3"/>
  <c r="E26708" i="3"/>
  <c r="E26666" i="3"/>
  <c r="E26614" i="3"/>
  <c r="E26571" i="3"/>
  <c r="E26530" i="3"/>
  <c r="E26473" i="3"/>
  <c r="E26432" i="3"/>
  <c r="E26377" i="3"/>
  <c r="E26325" i="3"/>
  <c r="E26277" i="3"/>
  <c r="E26228" i="3"/>
  <c r="E26161" i="3"/>
  <c r="E26103" i="3"/>
  <c r="E26060" i="3"/>
  <c r="E25982" i="3"/>
  <c r="E25921" i="3"/>
  <c r="E25862" i="3"/>
  <c r="E25788" i="3"/>
  <c r="E25729" i="3"/>
  <c r="E25668" i="3"/>
  <c r="E25593" i="3"/>
  <c r="E25538" i="3"/>
  <c r="E25475" i="3"/>
  <c r="E25412" i="3"/>
  <c r="E25352" i="3"/>
  <c r="E25293" i="3"/>
  <c r="E25212" i="3"/>
  <c r="E25140" i="3"/>
  <c r="E25059" i="3"/>
  <c r="E24996" i="3"/>
  <c r="E24920" i="3"/>
  <c r="E24852" i="3"/>
  <c r="E24771" i="3"/>
  <c r="E24669" i="3"/>
  <c r="E24550" i="3"/>
  <c r="E24446" i="3"/>
  <c r="E24302" i="3"/>
  <c r="E24193" i="3"/>
  <c r="E24048" i="3"/>
  <c r="E23912" i="3"/>
  <c r="E23725" i="3"/>
  <c r="E23603" i="3"/>
  <c r="E23400" i="3"/>
  <c r="E23243" i="3"/>
  <c r="E23030" i="3"/>
  <c r="E22825" i="3"/>
  <c r="E22473" i="3"/>
  <c r="E22172" i="3"/>
  <c r="E21746" i="3"/>
  <c r="E21271" i="3"/>
  <c r="E20790" i="3"/>
  <c r="E20294" i="3"/>
  <c r="E19640" i="3"/>
  <c r="E19033" i="3"/>
  <c r="E18089" i="3"/>
  <c r="E17164" i="3"/>
  <c r="E15565" i="3"/>
  <c r="E12442" i="3"/>
  <c r="E26282" i="3"/>
  <c r="E26265" i="3"/>
  <c r="E26244" i="3"/>
  <c r="E26222" i="3"/>
  <c r="E26205" i="3"/>
  <c r="E26184" i="3"/>
  <c r="E26163" i="3"/>
  <c r="E26146" i="3"/>
  <c r="E26125" i="3"/>
  <c r="E26108" i="3"/>
  <c r="E26087" i="3"/>
  <c r="E26066" i="3"/>
  <c r="E26049" i="3"/>
  <c r="E26028" i="3"/>
  <c r="E26006" i="3"/>
  <c r="E25989" i="3"/>
  <c r="E25968" i="3"/>
  <c r="E25947" i="3"/>
  <c r="E25930" i="3"/>
  <c r="E25909" i="3"/>
  <c r="E25892" i="3"/>
  <c r="E25871" i="3"/>
  <c r="E25850" i="3"/>
  <c r="E25833" i="3"/>
  <c r="E25812" i="3"/>
  <c r="E25790" i="3"/>
  <c r="E25773" i="3"/>
  <c r="E25752" i="3"/>
  <c r="E25731" i="3"/>
  <c r="E25714" i="3"/>
  <c r="E25693" i="3"/>
  <c r="E25676" i="3"/>
  <c r="E25655" i="3"/>
  <c r="E25634" i="3"/>
  <c r="E25617" i="3"/>
  <c r="E25596" i="3"/>
  <c r="E25574" i="3"/>
  <c r="E25557" i="3"/>
  <c r="E25536" i="3"/>
  <c r="E25515" i="3"/>
  <c r="E25498" i="3"/>
  <c r="E25477" i="3"/>
  <c r="E25460" i="3"/>
  <c r="E25439" i="3"/>
  <c r="E25418" i="3"/>
  <c r="E25401" i="3"/>
  <c r="E25380" i="3"/>
  <c r="E25358" i="3"/>
  <c r="E25341" i="3"/>
  <c r="E25320" i="3"/>
  <c r="E25299" i="3"/>
  <c r="E25282" i="3"/>
  <c r="E25261" i="3"/>
  <c r="E25244" i="3"/>
  <c r="E25223" i="3"/>
  <c r="E25202" i="3"/>
  <c r="E25185" i="3"/>
  <c r="E25164" i="3"/>
  <c r="E25142" i="3"/>
  <c r="E25125" i="3"/>
  <c r="E25104" i="3"/>
  <c r="E25083" i="3"/>
  <c r="E25066" i="3"/>
  <c r="E25045" i="3"/>
  <c r="E25028" i="3"/>
  <c r="E25007" i="3"/>
  <c r="E24986" i="3"/>
  <c r="E24969" i="3"/>
  <c r="E24948" i="3"/>
  <c r="E24926" i="3"/>
  <c r="E24909" i="3"/>
  <c r="E24888" i="3"/>
  <c r="E24867" i="3"/>
  <c r="E24850" i="3"/>
  <c r="E24829" i="3"/>
  <c r="E24812" i="3"/>
  <c r="E24791" i="3"/>
  <c r="E24770" i="3"/>
  <c r="E24753" i="3"/>
  <c r="E24732" i="3"/>
  <c r="E24710" i="3"/>
  <c r="E24693" i="3"/>
  <c r="E24672" i="3"/>
  <c r="E24651" i="3"/>
  <c r="E24634" i="3"/>
  <c r="E24613" i="3"/>
  <c r="E24596" i="3"/>
  <c r="E24575" i="3"/>
  <c r="E24554" i="3"/>
  <c r="E24537" i="3"/>
  <c r="E24516" i="3"/>
  <c r="E24494" i="3"/>
  <c r="E24477" i="3"/>
  <c r="E24456" i="3"/>
  <c r="E24435" i="3"/>
  <c r="E24418" i="3"/>
  <c r="E24397" i="3"/>
  <c r="E24380" i="3"/>
  <c r="E24359" i="3"/>
  <c r="E24338" i="3"/>
  <c r="E24321" i="3"/>
  <c r="E24300" i="3"/>
  <c r="E24278" i="3"/>
  <c r="E24261" i="3"/>
  <c r="E24240" i="3"/>
  <c r="E24219" i="3"/>
  <c r="E24202" i="3"/>
  <c r="E24181" i="3"/>
  <c r="E24164" i="3"/>
  <c r="E24143" i="3"/>
  <c r="E24122" i="3"/>
  <c r="E24105" i="3"/>
  <c r="E24084" i="3"/>
  <c r="E24062" i="3"/>
  <c r="E24045" i="3"/>
  <c r="E24024" i="3"/>
  <c r="E24003" i="3"/>
  <c r="E23986" i="3"/>
  <c r="E23965" i="3"/>
  <c r="E23948" i="3"/>
  <c r="E23927" i="3"/>
  <c r="E23906" i="3"/>
  <c r="E23889" i="3"/>
  <c r="E23868" i="3"/>
  <c r="E23846" i="3"/>
  <c r="E23829" i="3"/>
  <c r="E23808" i="3"/>
  <c r="E23787" i="3"/>
  <c r="E23770" i="3"/>
  <c r="E23749" i="3"/>
  <c r="E23732" i="3"/>
  <c r="E23711" i="3"/>
  <c r="E23690" i="3"/>
  <c r="E23673" i="3"/>
  <c r="E23652" i="3"/>
  <c r="E23630" i="3"/>
  <c r="E23613" i="3"/>
  <c r="E23592" i="3"/>
  <c r="E23571" i="3"/>
  <c r="E23554" i="3"/>
  <c r="E23533" i="3"/>
  <c r="E23516" i="3"/>
  <c r="E23495" i="3"/>
  <c r="E23474" i="3"/>
  <c r="E23457" i="3"/>
  <c r="E23436" i="3"/>
  <c r="E23414" i="3"/>
  <c r="E23397" i="3"/>
  <c r="E23376" i="3"/>
  <c r="E23355" i="3"/>
  <c r="E23338" i="3"/>
  <c r="E23317" i="3"/>
  <c r="E23300" i="3"/>
  <c r="E23279" i="3"/>
  <c r="E23258" i="3"/>
  <c r="E23241" i="3"/>
  <c r="E23220" i="3"/>
  <c r="E23198" i="3"/>
  <c r="E23181" i="3"/>
  <c r="E23160" i="3"/>
  <c r="E23139" i="3"/>
  <c r="E23122" i="3"/>
  <c r="E23101" i="3"/>
  <c r="E23084" i="3"/>
  <c r="E23063" i="3"/>
  <c r="E23041" i="3"/>
  <c r="E23018" i="3"/>
  <c r="E22994" i="3"/>
  <c r="E22971" i="3"/>
  <c r="E22952" i="3"/>
  <c r="E22922" i="3"/>
  <c r="E22899" i="3"/>
  <c r="E22880" i="3"/>
  <c r="E22850" i="3"/>
  <c r="E22827" i="3"/>
  <c r="E22808" i="3"/>
  <c r="E22778" i="3"/>
  <c r="E22755" i="3"/>
  <c r="E22736" i="3"/>
  <c r="E22706" i="3"/>
  <c r="E22683" i="3"/>
  <c r="E22664" i="3"/>
  <c r="E22634" i="3"/>
  <c r="E22611" i="3"/>
  <c r="E22592" i="3"/>
  <c r="E22562" i="3"/>
  <c r="E22539" i="3"/>
  <c r="E22520" i="3"/>
  <c r="E22490" i="3"/>
  <c r="E22467" i="3"/>
  <c r="E22448" i="3"/>
  <c r="E22418" i="3"/>
  <c r="E22395" i="3"/>
  <c r="E22368" i="3"/>
  <c r="E22343" i="3"/>
  <c r="E22316" i="3"/>
  <c r="E22287" i="3"/>
  <c r="E22260" i="3"/>
  <c r="E22235" i="3"/>
  <c r="E22208" i="3"/>
  <c r="E22179" i="3"/>
  <c r="E22152" i="3"/>
  <c r="E22127" i="3"/>
  <c r="E22100" i="3"/>
  <c r="E22071" i="3"/>
  <c r="E22044" i="3"/>
  <c r="E22019" i="3"/>
  <c r="E21992" i="3"/>
  <c r="E21960" i="3"/>
  <c r="E21930" i="3"/>
  <c r="E21890" i="3"/>
  <c r="E21855" i="3"/>
  <c r="E21817" i="3"/>
  <c r="E21782" i="3"/>
  <c r="E21744" i="3"/>
  <c r="E21704" i="3"/>
  <c r="E21671" i="3"/>
  <c r="E21631" i="3"/>
  <c r="E21598" i="3"/>
  <c r="E21558" i="3"/>
  <c r="E21525" i="3"/>
  <c r="E21483" i="3"/>
  <c r="E21452" i="3"/>
  <c r="E21410" i="3"/>
  <c r="E21372" i="3"/>
  <c r="E21337" i="3"/>
  <c r="E21299" i="3"/>
  <c r="E21264" i="3"/>
  <c r="E21226" i="3"/>
  <c r="E21186" i="3"/>
  <c r="E21153" i="3"/>
  <c r="E21111" i="3"/>
  <c r="E21080" i="3"/>
  <c r="E21038" i="3"/>
  <c r="E21007" i="3"/>
  <c r="E20965" i="3"/>
  <c r="E20934" i="3"/>
  <c r="E20892" i="3"/>
  <c r="E20854" i="3"/>
  <c r="E20819" i="3"/>
  <c r="E20781" i="3"/>
  <c r="E20746" i="3"/>
  <c r="E20707" i="3"/>
  <c r="E20662" i="3"/>
  <c r="E20619" i="3"/>
  <c r="E20579" i="3"/>
  <c r="E20533" i="3"/>
  <c r="E20487" i="3"/>
  <c r="E20449" i="3"/>
  <c r="E20395" i="3"/>
  <c r="E20347" i="3"/>
  <c r="E20301" i="3"/>
  <c r="E20263" i="3"/>
  <c r="E20215" i="3"/>
  <c r="E20169" i="3"/>
  <c r="E20123" i="3"/>
  <c r="E20075" i="3"/>
  <c r="E20027" i="3"/>
  <c r="E19981" i="3"/>
  <c r="E19935" i="3"/>
  <c r="E19887" i="3"/>
  <c r="E19843" i="3"/>
  <c r="E19798" i="3"/>
  <c r="E19749" i="3"/>
  <c r="E19701" i="3"/>
  <c r="E19655" i="3"/>
  <c r="E19617" i="3"/>
  <c r="E19558" i="3"/>
  <c r="E19514" i="3"/>
  <c r="E19466" i="3"/>
  <c r="E19413" i="3"/>
  <c r="E19358" i="3"/>
  <c r="E19309" i="3"/>
  <c r="E19259" i="3"/>
  <c r="E19208" i="3"/>
  <c r="E19155" i="3"/>
  <c r="E19107" i="3"/>
  <c r="E19054" i="3"/>
  <c r="E18999" i="3"/>
  <c r="E18950" i="3"/>
  <c r="E18901" i="3"/>
  <c r="E18843" i="3"/>
  <c r="E18787" i="3"/>
  <c r="E18741" i="3"/>
  <c r="E18685" i="3"/>
  <c r="E18619" i="3"/>
  <c r="E18571" i="3"/>
  <c r="E18514" i="3"/>
  <c r="E18448" i="3"/>
  <c r="E18387" i="3"/>
  <c r="E18330" i="3"/>
  <c r="E18265" i="3"/>
  <c r="E18199" i="3"/>
  <c r="E18138" i="3"/>
  <c r="E18075" i="3"/>
  <c r="E18006" i="3"/>
  <c r="E17938" i="3"/>
  <c r="E17878" i="3"/>
  <c r="E17797" i="3"/>
  <c r="E17722" i="3"/>
  <c r="E17655" i="3"/>
  <c r="E17596" i="3"/>
  <c r="E17510" i="3"/>
  <c r="E17439" i="3"/>
  <c r="E17362" i="3"/>
  <c r="E17269" i="3"/>
  <c r="E17172" i="3"/>
  <c r="E17090" i="3"/>
  <c r="E17009" i="3"/>
  <c r="E16917" i="3"/>
  <c r="E16830" i="3"/>
  <c r="E16750" i="3"/>
  <c r="E16657" i="3"/>
  <c r="E16555" i="3"/>
  <c r="E16459" i="3"/>
  <c r="E16371" i="3"/>
  <c r="E16229" i="3"/>
  <c r="E16122" i="3"/>
  <c r="E15994" i="3"/>
  <c r="E15851" i="3"/>
  <c r="E15697" i="3"/>
  <c r="E15558" i="3"/>
  <c r="E15403" i="3"/>
  <c r="E15245" i="3"/>
  <c r="E15063" i="3"/>
  <c r="E14859" i="3"/>
  <c r="E14638" i="3"/>
  <c r="E14412" i="3"/>
  <c r="E14127" i="3"/>
  <c r="E13854" i="3"/>
  <c r="E13572" i="3"/>
  <c r="E13282" i="3"/>
  <c r="E13054" i="3"/>
  <c r="E12722" i="3"/>
  <c r="E12355" i="3"/>
  <c r="E12102" i="3"/>
  <c r="E11820" i="3"/>
  <c r="E11403" i="3"/>
  <c r="E10945" i="3"/>
  <c r="E10125" i="3"/>
  <c r="E8969" i="3"/>
  <c r="E26048" i="3"/>
  <c r="E26026" i="3"/>
  <c r="E26005" i="3"/>
  <c r="E25988" i="3"/>
  <c r="E25967" i="3"/>
  <c r="E25946" i="3"/>
  <c r="E25929" i="3"/>
  <c r="E25908" i="3"/>
  <c r="E25887" i="3"/>
  <c r="E25870" i="3"/>
  <c r="E25849" i="3"/>
  <c r="E25832" i="3"/>
  <c r="E25810" i="3"/>
  <c r="E25789" i="3"/>
  <c r="E25772" i="3"/>
  <c r="E25751" i="3"/>
  <c r="E25730" i="3"/>
  <c r="E25713" i="3"/>
  <c r="E25692" i="3"/>
  <c r="E25671" i="3"/>
  <c r="E25654" i="3"/>
  <c r="E25633" i="3"/>
  <c r="E25616" i="3"/>
  <c r="E25594" i="3"/>
  <c r="E25573" i="3"/>
  <c r="E25556" i="3"/>
  <c r="E25535" i="3"/>
  <c r="E25514" i="3"/>
  <c r="E25497" i="3"/>
  <c r="E25476" i="3"/>
  <c r="E25455" i="3"/>
  <c r="E25438" i="3"/>
  <c r="E25417" i="3"/>
  <c r="E25400" i="3"/>
  <c r="E25378" i="3"/>
  <c r="E25357" i="3"/>
  <c r="E25340" i="3"/>
  <c r="E25319" i="3"/>
  <c r="E25298" i="3"/>
  <c r="E25281" i="3"/>
  <c r="E25260" i="3"/>
  <c r="E25239" i="3"/>
  <c r="E25222" i="3"/>
  <c r="E25201" i="3"/>
  <c r="E25184" i="3"/>
  <c r="E25162" i="3"/>
  <c r="E25141" i="3"/>
  <c r="E25124" i="3"/>
  <c r="E25103" i="3"/>
  <c r="E25082" i="3"/>
  <c r="E25065" i="3"/>
  <c r="E25044" i="3"/>
  <c r="E25023" i="3"/>
  <c r="E25006" i="3"/>
  <c r="E24985" i="3"/>
  <c r="E24968" i="3"/>
  <c r="E24946" i="3"/>
  <c r="E24925" i="3"/>
  <c r="E24908" i="3"/>
  <c r="E24887" i="3"/>
  <c r="E24866" i="3"/>
  <c r="E24849" i="3"/>
  <c r="E24828" i="3"/>
  <c r="E24807" i="3"/>
  <c r="E24790" i="3"/>
  <c r="E24769" i="3"/>
  <c r="E24752" i="3"/>
  <c r="E24730" i="3"/>
  <c r="E24709" i="3"/>
  <c r="E24692" i="3"/>
  <c r="E24671" i="3"/>
  <c r="E24650" i="3"/>
  <c r="E24633" i="3"/>
  <c r="E24612" i="3"/>
  <c r="E24591" i="3"/>
  <c r="E24574" i="3"/>
  <c r="E24553" i="3"/>
  <c r="E24536" i="3"/>
  <c r="E24514" i="3"/>
  <c r="E24493" i="3"/>
  <c r="E24476" i="3"/>
  <c r="E24455" i="3"/>
  <c r="E24434" i="3"/>
  <c r="E24417" i="3"/>
  <c r="E24396" i="3"/>
  <c r="E24375" i="3"/>
  <c r="E24358" i="3"/>
  <c r="E24337" i="3"/>
  <c r="E24320" i="3"/>
  <c r="E24298" i="3"/>
  <c r="E24277" i="3"/>
  <c r="E24260" i="3"/>
  <c r="E24239" i="3"/>
  <c r="E24218" i="3"/>
  <c r="E24201" i="3"/>
  <c r="E24180" i="3"/>
  <c r="E24159" i="3"/>
  <c r="E24142" i="3"/>
  <c r="E24121" i="3"/>
  <c r="E24104" i="3"/>
  <c r="E24082" i="3"/>
  <c r="E24061" i="3"/>
  <c r="E24044" i="3"/>
  <c r="E24023" i="3"/>
  <c r="E24002" i="3"/>
  <c r="E23985" i="3"/>
  <c r="E23964" i="3"/>
  <c r="E23943" i="3"/>
  <c r="E23926" i="3"/>
  <c r="E23905" i="3"/>
  <c r="E23888" i="3"/>
  <c r="E23866" i="3"/>
  <c r="E23845" i="3"/>
  <c r="E23828" i="3"/>
  <c r="E23807" i="3"/>
  <c r="E23786" i="3"/>
  <c r="E23769" i="3"/>
  <c r="E23748" i="3"/>
  <c r="E23727" i="3"/>
  <c r="E23710" i="3"/>
  <c r="E23689" i="3"/>
  <c r="E23672" i="3"/>
  <c r="E23650" i="3"/>
  <c r="E23629" i="3"/>
  <c r="E23612" i="3"/>
  <c r="E23591" i="3"/>
  <c r="E23570" i="3"/>
  <c r="E23553" i="3"/>
  <c r="E23532" i="3"/>
  <c r="E23511" i="3"/>
  <c r="E23494" i="3"/>
  <c r="E23473" i="3"/>
  <c r="E23456" i="3"/>
  <c r="E23434" i="3"/>
  <c r="E23413" i="3"/>
  <c r="E23396" i="3"/>
  <c r="E23375" i="3"/>
  <c r="E23354" i="3"/>
  <c r="E23337" i="3"/>
  <c r="E23316" i="3"/>
  <c r="E23295" i="3"/>
  <c r="E23278" i="3"/>
  <c r="E23257" i="3"/>
  <c r="E23240" i="3"/>
  <c r="E23218" i="3"/>
  <c r="E23197" i="3"/>
  <c r="E23180" i="3"/>
  <c r="E23159" i="3"/>
  <c r="E23138" i="3"/>
  <c r="E23121" i="3"/>
  <c r="E23100" i="3"/>
  <c r="E23079" i="3"/>
  <c r="E23062" i="3"/>
  <c r="E23040" i="3"/>
  <c r="E23016" i="3"/>
  <c r="E22993" i="3"/>
  <c r="E22970" i="3"/>
  <c r="E22944" i="3"/>
  <c r="E22921" i="3"/>
  <c r="E22898" i="3"/>
  <c r="E22872" i="3"/>
  <c r="E22849" i="3"/>
  <c r="E22826" i="3"/>
  <c r="E22800" i="3"/>
  <c r="E22777" i="3"/>
  <c r="E22754" i="3"/>
  <c r="E22728" i="3"/>
  <c r="E22705" i="3"/>
  <c r="E22682" i="3"/>
  <c r="E22656" i="3"/>
  <c r="E22633" i="3"/>
  <c r="E22610" i="3"/>
  <c r="E22584" i="3"/>
  <c r="E22561" i="3"/>
  <c r="E22538" i="3"/>
  <c r="E22512" i="3"/>
  <c r="E22489" i="3"/>
  <c r="E22466" i="3"/>
  <c r="E22440" i="3"/>
  <c r="E22417" i="3"/>
  <c r="E22394" i="3"/>
  <c r="E22367" i="3"/>
  <c r="E22342" i="3"/>
  <c r="E22311" i="3"/>
  <c r="E22286" i="3"/>
  <c r="E22259" i="3"/>
  <c r="E22234" i="3"/>
  <c r="E22203" i="3"/>
  <c r="E22178" i="3"/>
  <c r="E22151" i="3"/>
  <c r="E22126" i="3"/>
  <c r="E22095" i="3"/>
  <c r="E22070" i="3"/>
  <c r="E22043" i="3"/>
  <c r="E22018" i="3"/>
  <c r="E21986" i="3"/>
  <c r="E21959" i="3"/>
  <c r="E21927" i="3"/>
  <c r="E21889" i="3"/>
  <c r="E21854" i="3"/>
  <c r="E21816" i="3"/>
  <c r="E21776" i="3"/>
  <c r="E21743" i="3"/>
  <c r="E21703" i="3"/>
  <c r="E21670" i="3"/>
  <c r="E21630" i="3"/>
  <c r="E21597" i="3"/>
  <c r="E21555" i="3"/>
  <c r="E21524" i="3"/>
  <c r="E21482" i="3"/>
  <c r="E21444" i="3"/>
  <c r="E21409" i="3"/>
  <c r="E21371" i="3"/>
  <c r="E21336" i="3"/>
  <c r="E21298" i="3"/>
  <c r="E21258" i="3"/>
  <c r="E21225" i="3"/>
  <c r="E21183" i="3"/>
  <c r="E21152" i="3"/>
  <c r="E21110" i="3"/>
  <c r="E21079" i="3"/>
  <c r="E21037" i="3"/>
  <c r="E21006" i="3"/>
  <c r="E20964" i="3"/>
  <c r="E20926" i="3"/>
  <c r="E20891" i="3"/>
  <c r="E20853" i="3"/>
  <c r="E20818" i="3"/>
  <c r="E20780" i="3"/>
  <c r="E20738" i="3"/>
  <c r="E20706" i="3"/>
  <c r="E20661" i="3"/>
  <c r="E20618" i="3"/>
  <c r="E20578" i="3"/>
  <c r="E20532" i="3"/>
  <c r="E20483" i="3"/>
  <c r="E20437" i="3"/>
  <c r="E20394" i="3"/>
  <c r="E20346" i="3"/>
  <c r="E20300" i="3"/>
  <c r="E20262" i="3"/>
  <c r="E20206" i="3"/>
  <c r="E20158" i="3"/>
  <c r="E20112" i="3"/>
  <c r="E20074" i="3"/>
  <c r="E20026" i="3"/>
  <c r="E19979" i="3"/>
  <c r="E19934" i="3"/>
  <c r="E19886" i="3"/>
  <c r="E19838" i="3"/>
  <c r="E19791" i="3"/>
  <c r="E19748" i="3"/>
  <c r="E19700" i="3"/>
  <c r="E19654" i="3"/>
  <c r="E19609" i="3"/>
  <c r="E19557" i="3"/>
  <c r="E19502" i="3"/>
  <c r="E19453" i="3"/>
  <c r="E19412" i="3"/>
  <c r="E19352" i="3"/>
  <c r="E19308" i="3"/>
  <c r="E19258" i="3"/>
  <c r="E19207" i="3"/>
  <c r="E19152" i="3"/>
  <c r="E19101" i="3"/>
  <c r="E19053" i="3"/>
  <c r="E18998" i="3"/>
  <c r="E18949" i="3"/>
  <c r="E18898" i="3"/>
  <c r="E18842" i="3"/>
  <c r="E18782" i="3"/>
  <c r="E18729" i="3"/>
  <c r="E18674" i="3"/>
  <c r="E18614" i="3"/>
  <c r="E18561" i="3"/>
  <c r="E18513" i="3"/>
  <c r="E18447" i="3"/>
  <c r="E18373" i="3"/>
  <c r="E18321" i="3"/>
  <c r="E18264" i="3"/>
  <c r="E18198" i="3"/>
  <c r="E18137" i="3"/>
  <c r="E18074" i="3"/>
  <c r="E18003" i="3"/>
  <c r="E17930" i="3"/>
  <c r="E17861" i="3"/>
  <c r="E17796" i="3"/>
  <c r="E17721" i="3"/>
  <c r="E17654" i="3"/>
  <c r="E17589" i="3"/>
  <c r="E17498" i="3"/>
  <c r="E17418" i="3"/>
  <c r="E17339" i="3"/>
  <c r="E17263" i="3"/>
  <c r="E17171" i="3"/>
  <c r="E17089" i="3"/>
  <c r="E17008" i="3"/>
  <c r="E16915" i="3"/>
  <c r="E16818" i="3"/>
  <c r="E16737" i="3"/>
  <c r="E16656" i="3"/>
  <c r="E16554" i="3"/>
  <c r="E16458" i="3"/>
  <c r="E16346" i="3"/>
  <c r="E16228" i="3"/>
  <c r="E16090" i="3"/>
  <c r="E15953" i="3"/>
  <c r="E15839" i="3"/>
  <c r="E15671" i="3"/>
  <c r="E15545" i="3"/>
  <c r="E15402" i="3"/>
  <c r="E15244" i="3"/>
  <c r="E15046" i="3"/>
  <c r="E14846" i="3"/>
  <c r="E14637" i="3"/>
  <c r="E14411" i="3"/>
  <c r="E14126" i="3"/>
  <c r="E13851" i="3"/>
  <c r="E13562" i="3"/>
  <c r="E13273" i="3"/>
  <c r="E12960" i="3"/>
  <c r="E12658" i="3"/>
  <c r="E12349" i="3"/>
  <c r="E12036" i="3"/>
  <c r="E11786" i="3"/>
  <c r="E11400" i="3"/>
  <c r="E10791" i="3"/>
  <c r="E10080" i="3"/>
  <c r="E8961" i="3"/>
  <c r="E22916" i="3"/>
  <c r="E22886" i="3"/>
  <c r="E22863" i="3"/>
  <c r="E22844" i="3"/>
  <c r="E22814" i="3"/>
  <c r="E22791" i="3"/>
  <c r="E22772" i="3"/>
  <c r="E22742" i="3"/>
  <c r="E22719" i="3"/>
  <c r="E22700" i="3"/>
  <c r="E22670" i="3"/>
  <c r="E22647" i="3"/>
  <c r="E22628" i="3"/>
  <c r="E22598" i="3"/>
  <c r="E22575" i="3"/>
  <c r="E22556" i="3"/>
  <c r="E22526" i="3"/>
  <c r="E22503" i="3"/>
  <c r="E22484" i="3"/>
  <c r="E22454" i="3"/>
  <c r="E22431" i="3"/>
  <c r="E22412" i="3"/>
  <c r="E22381" i="3"/>
  <c r="E22357" i="3"/>
  <c r="E22329" i="3"/>
  <c r="E22305" i="3"/>
  <c r="E22273" i="3"/>
  <c r="E22249" i="3"/>
  <c r="E22221" i="3"/>
  <c r="E22197" i="3"/>
  <c r="E22165" i="3"/>
  <c r="E22141" i="3"/>
  <c r="E22113" i="3"/>
  <c r="E22089" i="3"/>
  <c r="E22057" i="3"/>
  <c r="E22033" i="3"/>
  <c r="E22005" i="3"/>
  <c r="E21980" i="3"/>
  <c r="E21945" i="3"/>
  <c r="E21914" i="3"/>
  <c r="E21873" i="3"/>
  <c r="E21841" i="3"/>
  <c r="E21800" i="3"/>
  <c r="E21768" i="3"/>
  <c r="E21727" i="3"/>
  <c r="E21690" i="3"/>
  <c r="E21654" i="3"/>
  <c r="E21615" i="3"/>
  <c r="E21574" i="3"/>
  <c r="E21542" i="3"/>
  <c r="E21501" i="3"/>
  <c r="E21469" i="3"/>
  <c r="E21428" i="3"/>
  <c r="E21396" i="3"/>
  <c r="E21355" i="3"/>
  <c r="E21323" i="3"/>
  <c r="E21282" i="3"/>
  <c r="E21250" i="3"/>
  <c r="E21207" i="3"/>
  <c r="E21170" i="3"/>
  <c r="E21134" i="3"/>
  <c r="E21097" i="3"/>
  <c r="E21056" i="3"/>
  <c r="E21024" i="3"/>
  <c r="E20983" i="3"/>
  <c r="E20951" i="3"/>
  <c r="E20910" i="3"/>
  <c r="E20878" i="3"/>
  <c r="E20835" i="3"/>
  <c r="E20805" i="3"/>
  <c r="E20762" i="3"/>
  <c r="E20732" i="3"/>
  <c r="E20682" i="3"/>
  <c r="E20646" i="3"/>
  <c r="E20604" i="3"/>
  <c r="E20559" i="3"/>
  <c r="E20511" i="3"/>
  <c r="E20467" i="3"/>
  <c r="E20422" i="3"/>
  <c r="E20374" i="3"/>
  <c r="E20328" i="3"/>
  <c r="E20283" i="3"/>
  <c r="E20234" i="3"/>
  <c r="E20186" i="3"/>
  <c r="E20142" i="3"/>
  <c r="E20097" i="3"/>
  <c r="E20048" i="3"/>
  <c r="E20002" i="3"/>
  <c r="E19964" i="3"/>
  <c r="E19916" i="3"/>
  <c r="E19860" i="3"/>
  <c r="E19821" i="3"/>
  <c r="E19776" i="3"/>
  <c r="E19728" i="3"/>
  <c r="E19682" i="3"/>
  <c r="E19639" i="3"/>
  <c r="E19587" i="3"/>
  <c r="E19536" i="3"/>
  <c r="E19485" i="3"/>
  <c r="E19437" i="3"/>
  <c r="E19382" i="3"/>
  <c r="E19331" i="3"/>
  <c r="E19292" i="3"/>
  <c r="E19230" i="3"/>
  <c r="E19177" i="3"/>
  <c r="E19126" i="3"/>
  <c r="E19083" i="3"/>
  <c r="E19032" i="3"/>
  <c r="E18981" i="3"/>
  <c r="E18933" i="3"/>
  <c r="E18875" i="3"/>
  <c r="E18817" i="3"/>
  <c r="E18763" i="3"/>
  <c r="E18709" i="3"/>
  <c r="E18651" i="3"/>
  <c r="E18595" i="3"/>
  <c r="E18542" i="3"/>
  <c r="E18477" i="3"/>
  <c r="E18411" i="3"/>
  <c r="E18350" i="3"/>
  <c r="E18299" i="3"/>
  <c r="E18228" i="3"/>
  <c r="E18175" i="3"/>
  <c r="E18113" i="3"/>
  <c r="E18047" i="3"/>
  <c r="E17976" i="3"/>
  <c r="E17903" i="3"/>
  <c r="E17837" i="3"/>
  <c r="E17766" i="3"/>
  <c r="E17695" i="3"/>
  <c r="E17626" i="3"/>
  <c r="E17546" i="3"/>
  <c r="E17466" i="3"/>
  <c r="E17389" i="3"/>
  <c r="E17308" i="3"/>
  <c r="E17211" i="3"/>
  <c r="E17129" i="3"/>
  <c r="E17054" i="3"/>
  <c r="E16970" i="3"/>
  <c r="E16867" i="3"/>
  <c r="E16791" i="3"/>
  <c r="E16710" i="3"/>
  <c r="E16617" i="3"/>
  <c r="E16516" i="3"/>
  <c r="E16421" i="3"/>
  <c r="E16297" i="3"/>
  <c r="E16168" i="3"/>
  <c r="E16043" i="3"/>
  <c r="E15905" i="3"/>
  <c r="E15760" i="3"/>
  <c r="E15617" i="3"/>
  <c r="E15493" i="3"/>
  <c r="E15304" i="3"/>
  <c r="E15133" i="3"/>
  <c r="E14937" i="3"/>
  <c r="E14776" i="3"/>
  <c r="E14542" i="3"/>
  <c r="E14310" i="3"/>
  <c r="E14036" i="3"/>
  <c r="E13746" i="3"/>
  <c r="E13459" i="3"/>
  <c r="E13161" i="3"/>
  <c r="E12860" i="3"/>
  <c r="E12543" i="3"/>
  <c r="E12238" i="3"/>
  <c r="E11939" i="3"/>
  <c r="E11578" i="3"/>
  <c r="E11170" i="3"/>
  <c r="E10443" i="3"/>
  <c r="E9724" i="3"/>
  <c r="E11" i="3"/>
  <c r="E23" i="3"/>
  <c r="E35" i="3"/>
  <c r="E47" i="3"/>
  <c r="E59" i="3"/>
  <c r="E71" i="3"/>
  <c r="E83" i="3"/>
  <c r="E95" i="3"/>
  <c r="E107" i="3"/>
  <c r="E119" i="3"/>
  <c r="E131" i="3"/>
  <c r="E143" i="3"/>
  <c r="E155" i="3"/>
  <c r="E167" i="3"/>
  <c r="E179" i="3"/>
  <c r="E191" i="3"/>
  <c r="E203" i="3"/>
  <c r="E215" i="3"/>
  <c r="E227" i="3"/>
  <c r="E239" i="3"/>
  <c r="E251" i="3"/>
  <c r="E263" i="3"/>
  <c r="E275" i="3"/>
  <c r="E287" i="3"/>
  <c r="E299" i="3"/>
  <c r="E311" i="3"/>
  <c r="E323" i="3"/>
  <c r="E335" i="3"/>
  <c r="E347" i="3"/>
  <c r="E359" i="3"/>
  <c r="E371" i="3"/>
  <c r="E383" i="3"/>
  <c r="E395" i="3"/>
  <c r="E407" i="3"/>
  <c r="E419" i="3"/>
  <c r="E431" i="3"/>
  <c r="E443" i="3"/>
  <c r="E455" i="3"/>
  <c r="E467" i="3"/>
  <c r="E479" i="3"/>
  <c r="E491" i="3"/>
  <c r="E503" i="3"/>
  <c r="E515" i="3"/>
  <c r="E527" i="3"/>
  <c r="E539" i="3"/>
  <c r="E551" i="3"/>
  <c r="E563" i="3"/>
  <c r="E575" i="3"/>
  <c r="E587" i="3"/>
  <c r="E599" i="3"/>
  <c r="E611" i="3"/>
  <c r="E623" i="3"/>
  <c r="E635" i="3"/>
  <c r="E647" i="3"/>
  <c r="E659" i="3"/>
  <c r="E671" i="3"/>
  <c r="E683" i="3"/>
  <c r="E695" i="3"/>
  <c r="E707" i="3"/>
  <c r="E719" i="3"/>
  <c r="E731" i="3"/>
  <c r="E743" i="3"/>
  <c r="E755" i="3"/>
  <c r="E767" i="3"/>
  <c r="E779" i="3"/>
  <c r="E791" i="3"/>
  <c r="E803" i="3"/>
  <c r="E815" i="3"/>
  <c r="E827" i="3"/>
  <c r="E839" i="3"/>
  <c r="E851" i="3"/>
  <c r="E863" i="3"/>
  <c r="E875" i="3"/>
  <c r="E887" i="3"/>
  <c r="E899" i="3"/>
  <c r="E911" i="3"/>
  <c r="E923" i="3"/>
  <c r="E935" i="3"/>
  <c r="E947" i="3"/>
  <c r="E959" i="3"/>
  <c r="E971" i="3"/>
  <c r="E983" i="3"/>
  <c r="E995" i="3"/>
  <c r="E1007" i="3"/>
  <c r="E13" i="3"/>
  <c r="E25" i="3"/>
  <c r="E37" i="3"/>
  <c r="E49" i="3"/>
  <c r="E61" i="3"/>
  <c r="E73" i="3"/>
  <c r="E85" i="3"/>
  <c r="E97" i="3"/>
  <c r="E109" i="3"/>
  <c r="E121" i="3"/>
  <c r="E133" i="3"/>
  <c r="E145" i="3"/>
  <c r="E157" i="3"/>
  <c r="E169" i="3"/>
  <c r="E181" i="3"/>
  <c r="E193" i="3"/>
  <c r="E205" i="3"/>
  <c r="E217" i="3"/>
  <c r="E229" i="3"/>
  <c r="E241" i="3"/>
  <c r="E253" i="3"/>
  <c r="E265" i="3"/>
  <c r="E277" i="3"/>
  <c r="E289" i="3"/>
  <c r="E301" i="3"/>
  <c r="E313" i="3"/>
  <c r="E325" i="3"/>
  <c r="E337" i="3"/>
  <c r="E349" i="3"/>
  <c r="E361" i="3"/>
  <c r="E373" i="3"/>
  <c r="E385" i="3"/>
  <c r="E397" i="3"/>
  <c r="E409" i="3"/>
  <c r="E421" i="3"/>
  <c r="E433" i="3"/>
  <c r="E445" i="3"/>
  <c r="E457" i="3"/>
  <c r="E469" i="3"/>
  <c r="E481" i="3"/>
  <c r="E493" i="3"/>
  <c r="E505" i="3"/>
  <c r="E517" i="3"/>
  <c r="E529" i="3"/>
  <c r="E541" i="3"/>
  <c r="E553" i="3"/>
  <c r="E565" i="3"/>
  <c r="E577" i="3"/>
  <c r="E589" i="3"/>
  <c r="E601" i="3"/>
  <c r="E613" i="3"/>
  <c r="E625" i="3"/>
  <c r="E637" i="3"/>
  <c r="E649" i="3"/>
  <c r="E661" i="3"/>
  <c r="E673" i="3"/>
  <c r="E685" i="3"/>
  <c r="E697" i="3"/>
  <c r="E709" i="3"/>
  <c r="E721" i="3"/>
  <c r="E733" i="3"/>
  <c r="E745" i="3"/>
  <c r="E757" i="3"/>
  <c r="E769" i="3"/>
  <c r="E781" i="3"/>
  <c r="E793" i="3"/>
  <c r="E805" i="3"/>
  <c r="E817" i="3"/>
  <c r="E829" i="3"/>
  <c r="E841" i="3"/>
  <c r="E853" i="3"/>
  <c r="E865" i="3"/>
  <c r="E877" i="3"/>
  <c r="E889" i="3"/>
  <c r="E901" i="3"/>
  <c r="E913" i="3"/>
  <c r="E925" i="3"/>
  <c r="E937" i="3"/>
  <c r="E949" i="3"/>
  <c r="E961" i="3"/>
  <c r="E973" i="3"/>
  <c r="E985" i="3"/>
  <c r="E997" i="3"/>
  <c r="E1009" i="3"/>
  <c r="E14" i="3"/>
  <c r="E26" i="3"/>
  <c r="E38" i="3"/>
  <c r="E50" i="3"/>
  <c r="E62" i="3"/>
  <c r="E74" i="3"/>
  <c r="E86" i="3"/>
  <c r="E98" i="3"/>
  <c r="E110" i="3"/>
  <c r="E122" i="3"/>
  <c r="E134" i="3"/>
  <c r="E146" i="3"/>
  <c r="E158" i="3"/>
  <c r="E170" i="3"/>
  <c r="E182" i="3"/>
  <c r="E194" i="3"/>
  <c r="E206" i="3"/>
  <c r="E218" i="3"/>
  <c r="E230" i="3"/>
  <c r="E242" i="3"/>
  <c r="E254" i="3"/>
  <c r="E266" i="3"/>
  <c r="E278" i="3"/>
  <c r="E290" i="3"/>
  <c r="E302" i="3"/>
  <c r="E314" i="3"/>
  <c r="E326" i="3"/>
  <c r="E338" i="3"/>
  <c r="E350" i="3"/>
  <c r="E362" i="3"/>
  <c r="E374" i="3"/>
  <c r="E386" i="3"/>
  <c r="E398" i="3"/>
  <c r="E410" i="3"/>
  <c r="E422" i="3"/>
  <c r="E434" i="3"/>
  <c r="E446" i="3"/>
  <c r="E458" i="3"/>
  <c r="E470" i="3"/>
  <c r="E482" i="3"/>
  <c r="E494" i="3"/>
  <c r="E506" i="3"/>
  <c r="E518" i="3"/>
  <c r="E530" i="3"/>
  <c r="E542" i="3"/>
  <c r="E554" i="3"/>
  <c r="E566" i="3"/>
  <c r="E578" i="3"/>
  <c r="E590" i="3"/>
  <c r="E602" i="3"/>
  <c r="E614" i="3"/>
  <c r="E626" i="3"/>
  <c r="E638" i="3"/>
  <c r="E650" i="3"/>
  <c r="E662" i="3"/>
  <c r="E674" i="3"/>
  <c r="E686" i="3"/>
  <c r="E698" i="3"/>
  <c r="E710" i="3"/>
  <c r="E722" i="3"/>
  <c r="E734" i="3"/>
  <c r="E746" i="3"/>
  <c r="E758" i="3"/>
  <c r="E770" i="3"/>
  <c r="E782" i="3"/>
  <c r="E794" i="3"/>
  <c r="E806" i="3"/>
  <c r="E818" i="3"/>
  <c r="E830" i="3"/>
  <c r="E842" i="3"/>
  <c r="E854" i="3"/>
  <c r="E866" i="3"/>
  <c r="E878" i="3"/>
  <c r="E890" i="3"/>
  <c r="E902" i="3"/>
  <c r="E914" i="3"/>
  <c r="E926" i="3"/>
  <c r="E938" i="3"/>
  <c r="E950" i="3"/>
  <c r="E962" i="3"/>
  <c r="E974" i="3"/>
  <c r="E986" i="3"/>
  <c r="E998" i="3"/>
  <c r="E1010" i="3"/>
  <c r="E3" i="3"/>
  <c r="E18" i="3"/>
  <c r="E33" i="3"/>
  <c r="E51" i="3"/>
  <c r="E66" i="3"/>
  <c r="E81" i="3"/>
  <c r="E99" i="3"/>
  <c r="E114" i="3"/>
  <c r="E129" i="3"/>
  <c r="E147" i="3"/>
  <c r="E162" i="3"/>
  <c r="E177" i="3"/>
  <c r="E195" i="3"/>
  <c r="E210" i="3"/>
  <c r="E225" i="3"/>
  <c r="E243" i="3"/>
  <c r="E258" i="3"/>
  <c r="E273" i="3"/>
  <c r="E291" i="3"/>
  <c r="E306" i="3"/>
  <c r="E321" i="3"/>
  <c r="E339" i="3"/>
  <c r="E354" i="3"/>
  <c r="E369" i="3"/>
  <c r="E387" i="3"/>
  <c r="E402" i="3"/>
  <c r="E417" i="3"/>
  <c r="E435" i="3"/>
  <c r="E450" i="3"/>
  <c r="E465" i="3"/>
  <c r="E483" i="3"/>
  <c r="E498" i="3"/>
  <c r="E513" i="3"/>
  <c r="E531" i="3"/>
  <c r="E546" i="3"/>
  <c r="E561" i="3"/>
  <c r="E579" i="3"/>
  <c r="E594" i="3"/>
  <c r="E609" i="3"/>
  <c r="E627" i="3"/>
  <c r="E642" i="3"/>
  <c r="E657" i="3"/>
  <c r="E675" i="3"/>
  <c r="E690" i="3"/>
  <c r="E705" i="3"/>
  <c r="E723" i="3"/>
  <c r="E738" i="3"/>
  <c r="E753" i="3"/>
  <c r="E771" i="3"/>
  <c r="E786" i="3"/>
  <c r="E801" i="3"/>
  <c r="E819" i="3"/>
  <c r="E834" i="3"/>
  <c r="E4" i="3"/>
  <c r="E19" i="3"/>
  <c r="E34" i="3"/>
  <c r="E52" i="3"/>
  <c r="E67" i="3"/>
  <c r="E82" i="3"/>
  <c r="E100" i="3"/>
  <c r="E115" i="3"/>
  <c r="E130" i="3"/>
  <c r="E148" i="3"/>
  <c r="E163" i="3"/>
  <c r="E178" i="3"/>
  <c r="E196" i="3"/>
  <c r="E211" i="3"/>
  <c r="E226" i="3"/>
  <c r="E244" i="3"/>
  <c r="E259" i="3"/>
  <c r="E274" i="3"/>
  <c r="E292" i="3"/>
  <c r="E307" i="3"/>
  <c r="E322" i="3"/>
  <c r="E340" i="3"/>
  <c r="E355" i="3"/>
  <c r="E370" i="3"/>
  <c r="E388" i="3"/>
  <c r="E403" i="3"/>
  <c r="E418" i="3"/>
  <c r="E436" i="3"/>
  <c r="E451" i="3"/>
  <c r="E466" i="3"/>
  <c r="E484" i="3"/>
  <c r="E499" i="3"/>
  <c r="E514" i="3"/>
  <c r="E532" i="3"/>
  <c r="E547" i="3"/>
  <c r="E562" i="3"/>
  <c r="E580" i="3"/>
  <c r="E595" i="3"/>
  <c r="E610" i="3"/>
  <c r="E628" i="3"/>
  <c r="E643" i="3"/>
  <c r="E658" i="3"/>
  <c r="E676" i="3"/>
  <c r="E691" i="3"/>
  <c r="E706" i="3"/>
  <c r="E724" i="3"/>
  <c r="E739" i="3"/>
  <c r="E754" i="3"/>
  <c r="E772" i="3"/>
  <c r="E787" i="3"/>
  <c r="E802" i="3"/>
  <c r="E820" i="3"/>
  <c r="E835" i="3"/>
  <c r="E850" i="3"/>
  <c r="E868" i="3"/>
  <c r="E883" i="3"/>
  <c r="E898" i="3"/>
  <c r="E916" i="3"/>
  <c r="E931" i="3"/>
  <c r="E946" i="3"/>
  <c r="E964" i="3"/>
  <c r="E979" i="3"/>
  <c r="E994" i="3"/>
  <c r="E1012" i="3"/>
  <c r="E1024" i="3"/>
  <c r="E1036" i="3"/>
  <c r="E1048" i="3"/>
  <c r="E1060" i="3"/>
  <c r="E1072" i="3"/>
  <c r="E1084" i="3"/>
  <c r="E1096" i="3"/>
  <c r="E1108" i="3"/>
  <c r="E1120" i="3"/>
  <c r="E1132" i="3"/>
  <c r="E1144" i="3"/>
  <c r="E1156" i="3"/>
  <c r="E1168" i="3"/>
  <c r="E1180" i="3"/>
  <c r="E1192" i="3"/>
  <c r="E1204" i="3"/>
  <c r="E1216" i="3"/>
  <c r="E1228" i="3"/>
  <c r="E1240" i="3"/>
  <c r="E1252" i="3"/>
  <c r="E1264" i="3"/>
  <c r="E5" i="3"/>
  <c r="E22" i="3"/>
  <c r="E42" i="3"/>
  <c r="E60" i="3"/>
  <c r="E79" i="3"/>
  <c r="E101" i="3"/>
  <c r="E118" i="3"/>
  <c r="E138" i="3"/>
  <c r="E156" i="3"/>
  <c r="E175" i="3"/>
  <c r="E197" i="3"/>
  <c r="E214" i="3"/>
  <c r="E234" i="3"/>
  <c r="E252" i="3"/>
  <c r="E271" i="3"/>
  <c r="E293" i="3"/>
  <c r="E310" i="3"/>
  <c r="E330" i="3"/>
  <c r="E348" i="3"/>
  <c r="E367" i="3"/>
  <c r="E389" i="3"/>
  <c r="E406" i="3"/>
  <c r="E426" i="3"/>
  <c r="E444" i="3"/>
  <c r="E463" i="3"/>
  <c r="E485" i="3"/>
  <c r="E502" i="3"/>
  <c r="E522" i="3"/>
  <c r="E540" i="3"/>
  <c r="E559" i="3"/>
  <c r="E581" i="3"/>
  <c r="E598" i="3"/>
  <c r="E618" i="3"/>
  <c r="E636" i="3"/>
  <c r="E655" i="3"/>
  <c r="E677" i="3"/>
  <c r="E694" i="3"/>
  <c r="E714" i="3"/>
  <c r="E732" i="3"/>
  <c r="E751" i="3"/>
  <c r="E773" i="3"/>
  <c r="E790" i="3"/>
  <c r="E810" i="3"/>
  <c r="E828" i="3"/>
  <c r="E847" i="3"/>
  <c r="E864" i="3"/>
  <c r="E882" i="3"/>
  <c r="E900" i="3"/>
  <c r="E918" i="3"/>
  <c r="E934" i="3"/>
  <c r="E953" i="3"/>
  <c r="E969" i="3"/>
  <c r="E988" i="3"/>
  <c r="E1004" i="3"/>
  <c r="E1020" i="3"/>
  <c r="E1033" i="3"/>
  <c r="E1046" i="3"/>
  <c r="E1059" i="3"/>
  <c r="E1073" i="3"/>
  <c r="E1086" i="3"/>
  <c r="E1099" i="3"/>
  <c r="E1112" i="3"/>
  <c r="E1125" i="3"/>
  <c r="E1138" i="3"/>
  <c r="E1151" i="3"/>
  <c r="E1164" i="3"/>
  <c r="E1177" i="3"/>
  <c r="E1190" i="3"/>
  <c r="E1203" i="3"/>
  <c r="E1217" i="3"/>
  <c r="E1230" i="3"/>
  <c r="E1243" i="3"/>
  <c r="E1256" i="3"/>
  <c r="E1269" i="3"/>
  <c r="E1281" i="3"/>
  <c r="E1293" i="3"/>
  <c r="E1305" i="3"/>
  <c r="E1317" i="3"/>
  <c r="E1329" i="3"/>
  <c r="E1341" i="3"/>
  <c r="E1353" i="3"/>
  <c r="E1365" i="3"/>
  <c r="E1377" i="3"/>
  <c r="E1389" i="3"/>
  <c r="E1401" i="3"/>
  <c r="E1413" i="3"/>
  <c r="E1425" i="3"/>
  <c r="E1437" i="3"/>
  <c r="E1449" i="3"/>
  <c r="E1461" i="3"/>
  <c r="E1473" i="3"/>
  <c r="E6" i="3"/>
  <c r="E24" i="3"/>
  <c r="E43" i="3"/>
  <c r="E63" i="3"/>
  <c r="E80" i="3"/>
  <c r="E102" i="3"/>
  <c r="E120" i="3"/>
  <c r="E139" i="3"/>
  <c r="E159" i="3"/>
  <c r="E176" i="3"/>
  <c r="E198" i="3"/>
  <c r="E216" i="3"/>
  <c r="E235" i="3"/>
  <c r="E255" i="3"/>
  <c r="E272" i="3"/>
  <c r="E294" i="3"/>
  <c r="E312" i="3"/>
  <c r="E331" i="3"/>
  <c r="E351" i="3"/>
  <c r="E368" i="3"/>
  <c r="E390" i="3"/>
  <c r="E408" i="3"/>
  <c r="E427" i="3"/>
  <c r="E447" i="3"/>
  <c r="E464" i="3"/>
  <c r="E486" i="3"/>
  <c r="E504" i="3"/>
  <c r="E523" i="3"/>
  <c r="E543" i="3"/>
  <c r="E560" i="3"/>
  <c r="E582" i="3"/>
  <c r="E600" i="3"/>
  <c r="E619" i="3"/>
  <c r="E639" i="3"/>
  <c r="E656" i="3"/>
  <c r="E678" i="3"/>
  <c r="E696" i="3"/>
  <c r="E715" i="3"/>
  <c r="E735" i="3"/>
  <c r="E752" i="3"/>
  <c r="E774" i="3"/>
  <c r="E792" i="3"/>
  <c r="E811" i="3"/>
  <c r="E831" i="3"/>
  <c r="E848" i="3"/>
  <c r="E867" i="3"/>
  <c r="E884" i="3"/>
  <c r="E903" i="3"/>
  <c r="E919" i="3"/>
  <c r="E936" i="3"/>
  <c r="E954" i="3"/>
  <c r="E970" i="3"/>
  <c r="E989" i="3"/>
  <c r="E1005" i="3"/>
  <c r="E1021" i="3"/>
  <c r="E1034" i="3"/>
  <c r="E1047" i="3"/>
  <c r="E1061" i="3"/>
  <c r="E1074" i="3"/>
  <c r="E1087" i="3"/>
  <c r="E1100" i="3"/>
  <c r="E1113" i="3"/>
  <c r="E1126" i="3"/>
  <c r="E1139" i="3"/>
  <c r="E1152" i="3"/>
  <c r="E1165" i="3"/>
  <c r="E1178" i="3"/>
  <c r="E1191" i="3"/>
  <c r="E1205" i="3"/>
  <c r="E1218" i="3"/>
  <c r="E1231" i="3"/>
  <c r="E1244" i="3"/>
  <c r="E1257" i="3"/>
  <c r="E1270" i="3"/>
  <c r="E1282" i="3"/>
  <c r="E1294" i="3"/>
  <c r="E1306" i="3"/>
  <c r="E1318" i="3"/>
  <c r="E1330" i="3"/>
  <c r="E1342" i="3"/>
  <c r="E1354" i="3"/>
  <c r="E1366" i="3"/>
  <c r="E1378" i="3"/>
  <c r="E1390" i="3"/>
  <c r="E1402" i="3"/>
  <c r="E1414" i="3"/>
  <c r="E1426" i="3"/>
  <c r="E1438" i="3"/>
  <c r="E1450" i="3"/>
  <c r="E1462" i="3"/>
  <c r="E1474" i="3"/>
  <c r="E1486" i="3"/>
  <c r="E1498" i="3"/>
  <c r="E1510" i="3"/>
  <c r="E1522" i="3"/>
  <c r="E1534" i="3"/>
  <c r="E1546" i="3"/>
  <c r="E1558" i="3"/>
  <c r="E1570" i="3"/>
  <c r="E1582" i="3"/>
  <c r="E1594" i="3"/>
  <c r="E1606" i="3"/>
  <c r="E1618" i="3"/>
  <c r="E1630" i="3"/>
  <c r="E1642" i="3"/>
  <c r="E1654" i="3"/>
  <c r="E1666" i="3"/>
  <c r="E1678" i="3"/>
  <c r="E1690" i="3"/>
  <c r="E1702" i="3"/>
  <c r="E1714" i="3"/>
  <c r="E1726" i="3"/>
  <c r="E1738" i="3"/>
  <c r="E1750" i="3"/>
  <c r="E1762" i="3"/>
  <c r="E1774" i="3"/>
  <c r="E1786" i="3"/>
  <c r="E7" i="3"/>
  <c r="E27" i="3"/>
  <c r="E44" i="3"/>
  <c r="E64" i="3"/>
  <c r="E84" i="3"/>
  <c r="E103" i="3"/>
  <c r="E123" i="3"/>
  <c r="E140" i="3"/>
  <c r="E160" i="3"/>
  <c r="E180" i="3"/>
  <c r="E199" i="3"/>
  <c r="E219" i="3"/>
  <c r="E236" i="3"/>
  <c r="E256" i="3"/>
  <c r="E276" i="3"/>
  <c r="E295" i="3"/>
  <c r="E315" i="3"/>
  <c r="E332" i="3"/>
  <c r="E352" i="3"/>
  <c r="E372" i="3"/>
  <c r="E391" i="3"/>
  <c r="E411" i="3"/>
  <c r="E428" i="3"/>
  <c r="E448" i="3"/>
  <c r="E468" i="3"/>
  <c r="E487" i="3"/>
  <c r="E507" i="3"/>
  <c r="E524" i="3"/>
  <c r="E544" i="3"/>
  <c r="E564" i="3"/>
  <c r="E583" i="3"/>
  <c r="E603" i="3"/>
  <c r="E620" i="3"/>
  <c r="E640" i="3"/>
  <c r="E660" i="3"/>
  <c r="E679" i="3"/>
  <c r="E699" i="3"/>
  <c r="E716" i="3"/>
  <c r="E736" i="3"/>
  <c r="E756" i="3"/>
  <c r="E775" i="3"/>
  <c r="E795" i="3"/>
  <c r="E812" i="3"/>
  <c r="E832" i="3"/>
  <c r="E849" i="3"/>
  <c r="E869" i="3"/>
  <c r="E885" i="3"/>
  <c r="E904" i="3"/>
  <c r="E920" i="3"/>
  <c r="E939" i="3"/>
  <c r="E955" i="3"/>
  <c r="E972" i="3"/>
  <c r="E990" i="3"/>
  <c r="E1006" i="3"/>
  <c r="E1022" i="3"/>
  <c r="E1035" i="3"/>
  <c r="E1049" i="3"/>
  <c r="E1062" i="3"/>
  <c r="E1075" i="3"/>
  <c r="E1088" i="3"/>
  <c r="E1101" i="3"/>
  <c r="E1114" i="3"/>
  <c r="E1127" i="3"/>
  <c r="E1140" i="3"/>
  <c r="E1153" i="3"/>
  <c r="E1166" i="3"/>
  <c r="E1179" i="3"/>
  <c r="E1193" i="3"/>
  <c r="E1206" i="3"/>
  <c r="E1219" i="3"/>
  <c r="E1232" i="3"/>
  <c r="E1245" i="3"/>
  <c r="E1258" i="3"/>
  <c r="E1271" i="3"/>
  <c r="E1283" i="3"/>
  <c r="E1295" i="3"/>
  <c r="E1307" i="3"/>
  <c r="E1319" i="3"/>
  <c r="E1331" i="3"/>
  <c r="E1343" i="3"/>
  <c r="E1355" i="3"/>
  <c r="E1367" i="3"/>
  <c r="E1379" i="3"/>
  <c r="E1391" i="3"/>
  <c r="E1403" i="3"/>
  <c r="E1415" i="3"/>
  <c r="E1427" i="3"/>
  <c r="E1439" i="3"/>
  <c r="E1451" i="3"/>
  <c r="E1463" i="3"/>
  <c r="E1475" i="3"/>
  <c r="E1487" i="3"/>
  <c r="E1499" i="3"/>
  <c r="E1511" i="3"/>
  <c r="E1523" i="3"/>
  <c r="E1535" i="3"/>
  <c r="E1547" i="3"/>
  <c r="E1559" i="3"/>
  <c r="E1571" i="3"/>
  <c r="E1583" i="3"/>
  <c r="E1595" i="3"/>
  <c r="E1607" i="3"/>
  <c r="E1619" i="3"/>
  <c r="E1631" i="3"/>
  <c r="E1643" i="3"/>
  <c r="E1655" i="3"/>
  <c r="E1667" i="3"/>
  <c r="E1679" i="3"/>
  <c r="E1691" i="3"/>
  <c r="E1703" i="3"/>
  <c r="E1715" i="3"/>
  <c r="E1727" i="3"/>
  <c r="E1739" i="3"/>
  <c r="E1751" i="3"/>
  <c r="E1763" i="3"/>
  <c r="E1775" i="3"/>
  <c r="E1787" i="3"/>
  <c r="E1799" i="3"/>
  <c r="E1811" i="3"/>
  <c r="E1823" i="3"/>
  <c r="E1835" i="3"/>
  <c r="E1847" i="3"/>
  <c r="E1859" i="3"/>
  <c r="E1871" i="3"/>
  <c r="E1883" i="3"/>
  <c r="E1895" i="3"/>
  <c r="E1907" i="3"/>
  <c r="E1919" i="3"/>
  <c r="E1931" i="3"/>
  <c r="E1943" i="3"/>
  <c r="E1955" i="3"/>
  <c r="E1967" i="3"/>
  <c r="E1979" i="3"/>
  <c r="E1991" i="3"/>
  <c r="E2003" i="3"/>
  <c r="E2015" i="3"/>
  <c r="E2027" i="3"/>
  <c r="E2039" i="3"/>
  <c r="E2051" i="3"/>
  <c r="E2063" i="3"/>
  <c r="E2075" i="3"/>
  <c r="E2087" i="3"/>
  <c r="E2099" i="3"/>
  <c r="E2111" i="3"/>
  <c r="E2123" i="3"/>
  <c r="E2135" i="3"/>
  <c r="E2147" i="3"/>
  <c r="E2159" i="3"/>
  <c r="E2171" i="3"/>
  <c r="E2183" i="3"/>
  <c r="E2195" i="3"/>
  <c r="E2207" i="3"/>
  <c r="E2219" i="3"/>
  <c r="E2231" i="3"/>
  <c r="E2243" i="3"/>
  <c r="E2255" i="3"/>
  <c r="E2267" i="3"/>
  <c r="E2279" i="3"/>
  <c r="E2291" i="3"/>
  <c r="E2303" i="3"/>
  <c r="E2315" i="3"/>
  <c r="E2327" i="3"/>
  <c r="E2339" i="3"/>
  <c r="E2351" i="3"/>
  <c r="E2363" i="3"/>
  <c r="E2375" i="3"/>
  <c r="E2387" i="3"/>
  <c r="E2399" i="3"/>
  <c r="E2411" i="3"/>
  <c r="E2423" i="3"/>
  <c r="E8" i="3"/>
  <c r="E31" i="3"/>
  <c r="E56" i="3"/>
  <c r="E87" i="3"/>
  <c r="E108" i="3"/>
  <c r="E135" i="3"/>
  <c r="E161" i="3"/>
  <c r="E186" i="3"/>
  <c r="E209" i="3"/>
  <c r="E237" i="3"/>
  <c r="E262" i="3"/>
  <c r="E285" i="3"/>
  <c r="E316" i="3"/>
  <c r="E341" i="3"/>
  <c r="E364" i="3"/>
  <c r="E392" i="3"/>
  <c r="E415" i="3"/>
  <c r="E440" i="3"/>
  <c r="E471" i="3"/>
  <c r="E492" i="3"/>
  <c r="E519" i="3"/>
  <c r="E545" i="3"/>
  <c r="E570" i="3"/>
  <c r="E593" i="3"/>
  <c r="E9" i="3"/>
  <c r="E32" i="3"/>
  <c r="E57" i="3"/>
  <c r="E88" i="3"/>
  <c r="E111" i="3"/>
  <c r="E136" i="3"/>
  <c r="E164" i="3"/>
  <c r="E187" i="3"/>
  <c r="E212" i="3"/>
  <c r="E238" i="3"/>
  <c r="E264" i="3"/>
  <c r="E286" i="3"/>
  <c r="E317" i="3"/>
  <c r="E342" i="3"/>
  <c r="E365" i="3"/>
  <c r="E393" i="3"/>
  <c r="E416" i="3"/>
  <c r="E441" i="3"/>
  <c r="E472" i="3"/>
  <c r="E495" i="3"/>
  <c r="E520" i="3"/>
  <c r="E548" i="3"/>
  <c r="E571" i="3"/>
  <c r="E596" i="3"/>
  <c r="E622" i="3"/>
  <c r="E648" i="3"/>
  <c r="E670" i="3"/>
  <c r="E701" i="3"/>
  <c r="E726" i="3"/>
  <c r="E749" i="3"/>
  <c r="E777" i="3"/>
  <c r="E800" i="3"/>
  <c r="E825" i="3"/>
  <c r="E855" i="3"/>
  <c r="E874" i="3"/>
  <c r="E896" i="3"/>
  <c r="E922" i="3"/>
  <c r="E944" i="3"/>
  <c r="E967" i="3"/>
  <c r="E992" i="3"/>
  <c r="E1015" i="3"/>
  <c r="E1031" i="3"/>
  <c r="E1051" i="3"/>
  <c r="E1067" i="3"/>
  <c r="E1083" i="3"/>
  <c r="E1103" i="3"/>
  <c r="E1119" i="3"/>
  <c r="E1136" i="3"/>
  <c r="E1155" i="3"/>
  <c r="E1172" i="3"/>
  <c r="E1188" i="3"/>
  <c r="E1208" i="3"/>
  <c r="E1224" i="3"/>
  <c r="E1241" i="3"/>
  <c r="E1260" i="3"/>
  <c r="E1276" i="3"/>
  <c r="E1291" i="3"/>
  <c r="E1309" i="3"/>
  <c r="E1324" i="3"/>
  <c r="E1339" i="3"/>
  <c r="E1357" i="3"/>
  <c r="E1372" i="3"/>
  <c r="E1387" i="3"/>
  <c r="E1405" i="3"/>
  <c r="E1420" i="3"/>
  <c r="E1435" i="3"/>
  <c r="E1453" i="3"/>
  <c r="E1468" i="3"/>
  <c r="E1483" i="3"/>
  <c r="E1497" i="3"/>
  <c r="E1513" i="3"/>
  <c r="E1527" i="3"/>
  <c r="E1541" i="3"/>
  <c r="E1555" i="3"/>
  <c r="E1569" i="3"/>
  <c r="E1585" i="3"/>
  <c r="E1599" i="3"/>
  <c r="E1613" i="3"/>
  <c r="E1627" i="3"/>
  <c r="E1641" i="3"/>
  <c r="E1657" i="3"/>
  <c r="E1671" i="3"/>
  <c r="E1685" i="3"/>
  <c r="E1699" i="3"/>
  <c r="E1713" i="3"/>
  <c r="E1729" i="3"/>
  <c r="E1743" i="3"/>
  <c r="E1757" i="3"/>
  <c r="E1771" i="3"/>
  <c r="E1785" i="3"/>
  <c r="E1800" i="3"/>
  <c r="E1813" i="3"/>
  <c r="E1826" i="3"/>
  <c r="E1839" i="3"/>
  <c r="E1852" i="3"/>
  <c r="E1865" i="3"/>
  <c r="E1878" i="3"/>
  <c r="E1891" i="3"/>
  <c r="E1904" i="3"/>
  <c r="E1917" i="3"/>
  <c r="E1930" i="3"/>
  <c r="E1944" i="3"/>
  <c r="E1957" i="3"/>
  <c r="E1970" i="3"/>
  <c r="E1983" i="3"/>
  <c r="E1996" i="3"/>
  <c r="E2009" i="3"/>
  <c r="E2022" i="3"/>
  <c r="E2035" i="3"/>
  <c r="E2048" i="3"/>
  <c r="E2061" i="3"/>
  <c r="E2074" i="3"/>
  <c r="E2088" i="3"/>
  <c r="E2101" i="3"/>
  <c r="E2114" i="3"/>
  <c r="E2127" i="3"/>
  <c r="E2140" i="3"/>
  <c r="E2153" i="3"/>
  <c r="E2166" i="3"/>
  <c r="E2179" i="3"/>
  <c r="E2192" i="3"/>
  <c r="E2205" i="3"/>
  <c r="E2218" i="3"/>
  <c r="E2232" i="3"/>
  <c r="E2245" i="3"/>
  <c r="E2258" i="3"/>
  <c r="E2271" i="3"/>
  <c r="E2284" i="3"/>
  <c r="E2297" i="3"/>
  <c r="E2310" i="3"/>
  <c r="E2323" i="3"/>
  <c r="E2336" i="3"/>
  <c r="E2349" i="3"/>
  <c r="E2362" i="3"/>
  <c r="E2376" i="3"/>
  <c r="E2389" i="3"/>
  <c r="E2402" i="3"/>
  <c r="E2415" i="3"/>
  <c r="E2428" i="3"/>
  <c r="E2440" i="3"/>
  <c r="E2452" i="3"/>
  <c r="E2464" i="3"/>
  <c r="E2476" i="3"/>
  <c r="E2488" i="3"/>
  <c r="E2500" i="3"/>
  <c r="E2512" i="3"/>
  <c r="E2524" i="3"/>
  <c r="E2536" i="3"/>
  <c r="E2548" i="3"/>
  <c r="E2560" i="3"/>
  <c r="E2572" i="3"/>
  <c r="E2584" i="3"/>
  <c r="E2596" i="3"/>
  <c r="E2608" i="3"/>
  <c r="E2620" i="3"/>
  <c r="E2632" i="3"/>
  <c r="E2644" i="3"/>
  <c r="E2656" i="3"/>
  <c r="E2668" i="3"/>
  <c r="E2680" i="3"/>
  <c r="E2692" i="3"/>
  <c r="E2704" i="3"/>
  <c r="E2716" i="3"/>
  <c r="E2728" i="3"/>
  <c r="E2740" i="3"/>
  <c r="E2752" i="3"/>
  <c r="E2764" i="3"/>
  <c r="E2776" i="3"/>
  <c r="E2788" i="3"/>
  <c r="E2800" i="3"/>
  <c r="E10" i="3"/>
  <c r="E36" i="3"/>
  <c r="E58" i="3"/>
  <c r="E89" i="3"/>
  <c r="E112" i="3"/>
  <c r="E137" i="3"/>
  <c r="E165" i="3"/>
  <c r="E188" i="3"/>
  <c r="E213" i="3"/>
  <c r="E240" i="3"/>
  <c r="E267" i="3"/>
  <c r="E288" i="3"/>
  <c r="E318" i="3"/>
  <c r="E343" i="3"/>
  <c r="E366" i="3"/>
  <c r="E394" i="3"/>
  <c r="E420" i="3"/>
  <c r="E442" i="3"/>
  <c r="E473" i="3"/>
  <c r="E496" i="3"/>
  <c r="E521" i="3"/>
  <c r="E549" i="3"/>
  <c r="E572" i="3"/>
  <c r="E597" i="3"/>
  <c r="E624" i="3"/>
  <c r="E651" i="3"/>
  <c r="E672" i="3"/>
  <c r="E702" i="3"/>
  <c r="E727" i="3"/>
  <c r="E750" i="3"/>
  <c r="E778" i="3"/>
  <c r="E804" i="3"/>
  <c r="E826" i="3"/>
  <c r="E856" i="3"/>
  <c r="E876" i="3"/>
  <c r="E897" i="3"/>
  <c r="E924" i="3"/>
  <c r="E945" i="3"/>
  <c r="E968" i="3"/>
  <c r="E993" i="3"/>
  <c r="E1016" i="3"/>
  <c r="E1032" i="3"/>
  <c r="E1052" i="3"/>
  <c r="E1068" i="3"/>
  <c r="E1085" i="3"/>
  <c r="E1104" i="3"/>
  <c r="E1121" i="3"/>
  <c r="E1137" i="3"/>
  <c r="E1157" i="3"/>
  <c r="E1173" i="3"/>
  <c r="E1189" i="3"/>
  <c r="E1209" i="3"/>
  <c r="E1225" i="3"/>
  <c r="E1242" i="3"/>
  <c r="E1261" i="3"/>
  <c r="E1277" i="3"/>
  <c r="E1292" i="3"/>
  <c r="E1310" i="3"/>
  <c r="E1325" i="3"/>
  <c r="E1340" i="3"/>
  <c r="E1358" i="3"/>
  <c r="E1373" i="3"/>
  <c r="E1388" i="3"/>
  <c r="E1406" i="3"/>
  <c r="E1421" i="3"/>
  <c r="E1436" i="3"/>
  <c r="E1454" i="3"/>
  <c r="E1469" i="3"/>
  <c r="E1484" i="3"/>
  <c r="E1500" i="3"/>
  <c r="E1514" i="3"/>
  <c r="E1528" i="3"/>
  <c r="E1542" i="3"/>
  <c r="E1556" i="3"/>
  <c r="E1572" i="3"/>
  <c r="E1586" i="3"/>
  <c r="E1600" i="3"/>
  <c r="E1614" i="3"/>
  <c r="E1628" i="3"/>
  <c r="E1644" i="3"/>
  <c r="E1658" i="3"/>
  <c r="E1672" i="3"/>
  <c r="E1686" i="3"/>
  <c r="E1700" i="3"/>
  <c r="E1716" i="3"/>
  <c r="E1730" i="3"/>
  <c r="E1744" i="3"/>
  <c r="E1758" i="3"/>
  <c r="E1772" i="3"/>
  <c r="E1788" i="3"/>
  <c r="E1801" i="3"/>
  <c r="E1814" i="3"/>
  <c r="E1827" i="3"/>
  <c r="E1840" i="3"/>
  <c r="E1853" i="3"/>
  <c r="E1866" i="3"/>
  <c r="E1879" i="3"/>
  <c r="E1892" i="3"/>
  <c r="E1905" i="3"/>
  <c r="E1918" i="3"/>
  <c r="E1932" i="3"/>
  <c r="E1945" i="3"/>
  <c r="E1958" i="3"/>
  <c r="E1971" i="3"/>
  <c r="E1984" i="3"/>
  <c r="E1997" i="3"/>
  <c r="E2010" i="3"/>
  <c r="E2023" i="3"/>
  <c r="E2036" i="3"/>
  <c r="E2049" i="3"/>
  <c r="E2062" i="3"/>
  <c r="E2076" i="3"/>
  <c r="E2089" i="3"/>
  <c r="E2102" i="3"/>
  <c r="E2115" i="3"/>
  <c r="E2128" i="3"/>
  <c r="E2141" i="3"/>
  <c r="E2154" i="3"/>
  <c r="E2167" i="3"/>
  <c r="E2180" i="3"/>
  <c r="E2193" i="3"/>
  <c r="E2206" i="3"/>
  <c r="E2220" i="3"/>
  <c r="E2233" i="3"/>
  <c r="E2246" i="3"/>
  <c r="E2259" i="3"/>
  <c r="E2272" i="3"/>
  <c r="E2285" i="3"/>
  <c r="E2298" i="3"/>
  <c r="E2311" i="3"/>
  <c r="E2324" i="3"/>
  <c r="E2337" i="3"/>
  <c r="E2350" i="3"/>
  <c r="E2364" i="3"/>
  <c r="E2377" i="3"/>
  <c r="E2390" i="3"/>
  <c r="E2403" i="3"/>
  <c r="E2416" i="3"/>
  <c r="E2429" i="3"/>
  <c r="E2441" i="3"/>
  <c r="E2453" i="3"/>
  <c r="E2465" i="3"/>
  <c r="E2477" i="3"/>
  <c r="E2489" i="3"/>
  <c r="E2501" i="3"/>
  <c r="E2513" i="3"/>
  <c r="E2525" i="3"/>
  <c r="E2537" i="3"/>
  <c r="E2549" i="3"/>
  <c r="E2561" i="3"/>
  <c r="E2573" i="3"/>
  <c r="E2585" i="3"/>
  <c r="E2597" i="3"/>
  <c r="E2609" i="3"/>
  <c r="E2621" i="3"/>
  <c r="E2633" i="3"/>
  <c r="E2645" i="3"/>
  <c r="E2657" i="3"/>
  <c r="E2669" i="3"/>
  <c r="E2681" i="3"/>
  <c r="E2693" i="3"/>
  <c r="E2705" i="3"/>
  <c r="E2717" i="3"/>
  <c r="E2729" i="3"/>
  <c r="E2741" i="3"/>
  <c r="E2753" i="3"/>
  <c r="E2765" i="3"/>
  <c r="E2777" i="3"/>
  <c r="E2789" i="3"/>
  <c r="E2801" i="3"/>
  <c r="E2813" i="3"/>
  <c r="E2825" i="3"/>
  <c r="E2837" i="3"/>
  <c r="E2849" i="3"/>
  <c r="E2861" i="3"/>
  <c r="E2873" i="3"/>
  <c r="E2885" i="3"/>
  <c r="E2897" i="3"/>
  <c r="E2909" i="3"/>
  <c r="E2921" i="3"/>
  <c r="E2933" i="3"/>
  <c r="E2945" i="3"/>
  <c r="E2957" i="3"/>
  <c r="E2969" i="3"/>
  <c r="E2981" i="3"/>
  <c r="E2993" i="3"/>
  <c r="E3005" i="3"/>
  <c r="E3017" i="3"/>
  <c r="E3029" i="3"/>
  <c r="E3041" i="3"/>
  <c r="E3053" i="3"/>
  <c r="E3065" i="3"/>
  <c r="E3077" i="3"/>
  <c r="E3089" i="3"/>
  <c r="E3101" i="3"/>
  <c r="E3113" i="3"/>
  <c r="E3125" i="3"/>
  <c r="E3137" i="3"/>
  <c r="E3149" i="3"/>
  <c r="E3161" i="3"/>
  <c r="E3173" i="3"/>
  <c r="E3185" i="3"/>
  <c r="E3197" i="3"/>
  <c r="E3209" i="3"/>
  <c r="E3221" i="3"/>
  <c r="E3233" i="3"/>
  <c r="E3245" i="3"/>
  <c r="E3257" i="3"/>
  <c r="E3269" i="3"/>
  <c r="E3281" i="3"/>
  <c r="E3293" i="3"/>
  <c r="E3305" i="3"/>
  <c r="E3317" i="3"/>
  <c r="E3329" i="3"/>
  <c r="E3341" i="3"/>
  <c r="E3353" i="3"/>
  <c r="E3365" i="3"/>
  <c r="E3377" i="3"/>
  <c r="E3389" i="3"/>
  <c r="E3401" i="3"/>
  <c r="E3413" i="3"/>
  <c r="E3425" i="3"/>
  <c r="E3437" i="3"/>
  <c r="E3449" i="3"/>
  <c r="E3461" i="3"/>
  <c r="E3473" i="3"/>
  <c r="E3485" i="3"/>
  <c r="E3497" i="3"/>
  <c r="E3509" i="3"/>
  <c r="E3521" i="3"/>
  <c r="E3533" i="3"/>
  <c r="E3545" i="3"/>
  <c r="E3557" i="3"/>
  <c r="E3569" i="3"/>
  <c r="E3581" i="3"/>
  <c r="E3593" i="3"/>
  <c r="E3605" i="3"/>
  <c r="E3617" i="3"/>
  <c r="E3629" i="3"/>
  <c r="E3641" i="3"/>
  <c r="E3653" i="3"/>
  <c r="E3665" i="3"/>
  <c r="E3677" i="3"/>
  <c r="E3689" i="3"/>
  <c r="E3701" i="3"/>
  <c r="E3713" i="3"/>
  <c r="E3725" i="3"/>
  <c r="E3737" i="3"/>
  <c r="E3749" i="3"/>
  <c r="E3761" i="3"/>
  <c r="E3773" i="3"/>
  <c r="E3785" i="3"/>
  <c r="E3797" i="3"/>
  <c r="E3809" i="3"/>
  <c r="E3821" i="3"/>
  <c r="E3833" i="3"/>
  <c r="E3845" i="3"/>
  <c r="E3857" i="3"/>
  <c r="E3869" i="3"/>
  <c r="E3881" i="3"/>
  <c r="E12" i="3"/>
  <c r="E45" i="3"/>
  <c r="E76" i="3"/>
  <c r="E113" i="3"/>
  <c r="E149" i="3"/>
  <c r="E183" i="3"/>
  <c r="E220" i="3"/>
  <c r="E248" i="3"/>
  <c r="E282" i="3"/>
  <c r="E319" i="3"/>
  <c r="E353" i="3"/>
  <c r="E381" i="3"/>
  <c r="E423" i="3"/>
  <c r="E454" i="3"/>
  <c r="E488" i="3"/>
  <c r="E525" i="3"/>
  <c r="E556" i="3"/>
  <c r="E588" i="3"/>
  <c r="E621" i="3"/>
  <c r="E653" i="3"/>
  <c r="E684" i="3"/>
  <c r="E713" i="3"/>
  <c r="E744" i="3"/>
  <c r="E776" i="3"/>
  <c r="E808" i="3"/>
  <c r="E838" i="3"/>
  <c r="E862" i="3"/>
  <c r="E893" i="3"/>
  <c r="E921" i="3"/>
  <c r="E951" i="3"/>
  <c r="E978" i="3"/>
  <c r="E1003" i="3"/>
  <c r="E1028" i="3"/>
  <c r="E1050" i="3"/>
  <c r="E1070" i="3"/>
  <c r="E1092" i="3"/>
  <c r="E1111" i="3"/>
  <c r="E1133" i="3"/>
  <c r="E1154" i="3"/>
  <c r="E1175" i="3"/>
  <c r="E1197" i="3"/>
  <c r="E1215" i="3"/>
  <c r="E1237" i="3"/>
  <c r="E1259" i="3"/>
  <c r="E1279" i="3"/>
  <c r="E1299" i="3"/>
  <c r="E1316" i="3"/>
  <c r="E1336" i="3"/>
  <c r="E1356" i="3"/>
  <c r="E1375" i="3"/>
  <c r="E1395" i="3"/>
  <c r="E1412" i="3"/>
  <c r="E1432" i="3"/>
  <c r="E1452" i="3"/>
  <c r="E1471" i="3"/>
  <c r="E1490" i="3"/>
  <c r="E1506" i="3"/>
  <c r="E1524" i="3"/>
  <c r="E1540" i="3"/>
  <c r="E1560" i="3"/>
  <c r="E1576" i="3"/>
  <c r="E1592" i="3"/>
  <c r="E1610" i="3"/>
  <c r="E1626" i="3"/>
  <c r="E1646" i="3"/>
  <c r="E1662" i="3"/>
  <c r="E1680" i="3"/>
  <c r="E1696" i="3"/>
  <c r="E1712" i="3"/>
  <c r="E1732" i="3"/>
  <c r="E1748" i="3"/>
  <c r="E1766" i="3"/>
  <c r="E1782" i="3"/>
  <c r="E1798" i="3"/>
  <c r="E1816" i="3"/>
  <c r="E1831" i="3"/>
  <c r="E1846" i="3"/>
  <c r="E1862" i="3"/>
  <c r="E1877" i="3"/>
  <c r="E1894" i="3"/>
  <c r="E1910" i="3"/>
  <c r="E1925" i="3"/>
  <c r="E1940" i="3"/>
  <c r="E1956" i="3"/>
  <c r="E1973" i="3"/>
  <c r="E1988" i="3"/>
  <c r="E2004" i="3"/>
  <c r="E2019" i="3"/>
  <c r="E2034" i="3"/>
  <c r="E2052" i="3"/>
  <c r="E2067" i="3"/>
  <c r="E2082" i="3"/>
  <c r="E2097" i="3"/>
  <c r="E2113" i="3"/>
  <c r="E2130" i="3"/>
  <c r="E2145" i="3"/>
  <c r="E2161" i="3"/>
  <c r="E2176" i="3"/>
  <c r="E2191" i="3"/>
  <c r="E2209" i="3"/>
  <c r="E2224" i="3"/>
  <c r="E2239" i="3"/>
  <c r="E2254" i="3"/>
  <c r="E2270" i="3"/>
  <c r="E2287" i="3"/>
  <c r="E2302" i="3"/>
  <c r="E2318" i="3"/>
  <c r="E2333" i="3"/>
  <c r="E2348" i="3"/>
  <c r="E2366" i="3"/>
  <c r="E2381" i="3"/>
  <c r="E2396" i="3"/>
  <c r="E2412" i="3"/>
  <c r="E2427" i="3"/>
  <c r="E2443" i="3"/>
  <c r="E2457" i="3"/>
  <c r="E2471" i="3"/>
  <c r="E2485" i="3"/>
  <c r="E2499" i="3"/>
  <c r="E2515" i="3"/>
  <c r="E2529" i="3"/>
  <c r="E2543" i="3"/>
  <c r="E2557" i="3"/>
  <c r="E2571" i="3"/>
  <c r="E2587" i="3"/>
  <c r="E2601" i="3"/>
  <c r="E2615" i="3"/>
  <c r="E2629" i="3"/>
  <c r="E2643" i="3"/>
  <c r="E2659" i="3"/>
  <c r="E2673" i="3"/>
  <c r="E2687" i="3"/>
  <c r="E2701" i="3"/>
  <c r="E2715" i="3"/>
  <c r="E2731" i="3"/>
  <c r="E2745" i="3"/>
  <c r="E2759" i="3"/>
  <c r="E2773" i="3"/>
  <c r="E2787" i="3"/>
  <c r="E2803" i="3"/>
  <c r="E2816" i="3"/>
  <c r="E2829" i="3"/>
  <c r="E2842" i="3"/>
  <c r="E2855" i="3"/>
  <c r="E2868" i="3"/>
  <c r="E2881" i="3"/>
  <c r="E2894" i="3"/>
  <c r="E2907" i="3"/>
  <c r="E2920" i="3"/>
  <c r="E2934" i="3"/>
  <c r="E2947" i="3"/>
  <c r="E2960" i="3"/>
  <c r="E2973" i="3"/>
  <c r="E2986" i="3"/>
  <c r="E2999" i="3"/>
  <c r="E3012" i="3"/>
  <c r="E3025" i="3"/>
  <c r="E3038" i="3"/>
  <c r="E3051" i="3"/>
  <c r="E3064" i="3"/>
  <c r="E3078" i="3"/>
  <c r="E3091" i="3"/>
  <c r="E3104" i="3"/>
  <c r="E3117" i="3"/>
  <c r="E3130" i="3"/>
  <c r="E3143" i="3"/>
  <c r="E3156" i="3"/>
  <c r="E3169" i="3"/>
  <c r="E3182" i="3"/>
  <c r="E3195" i="3"/>
  <c r="E15" i="3"/>
  <c r="E46" i="3"/>
  <c r="E77" i="3"/>
  <c r="E116" i="3"/>
  <c r="E150" i="3"/>
  <c r="E184" i="3"/>
  <c r="E221" i="3"/>
  <c r="E249" i="3"/>
  <c r="E283" i="3"/>
  <c r="E320" i="3"/>
  <c r="E356" i="3"/>
  <c r="E382" i="3"/>
  <c r="E424" i="3"/>
  <c r="E456" i="3"/>
  <c r="E489" i="3"/>
  <c r="E526" i="3"/>
  <c r="E557" i="3"/>
  <c r="E591" i="3"/>
  <c r="E629" i="3"/>
  <c r="E654" i="3"/>
  <c r="E687" i="3"/>
  <c r="E717" i="3"/>
  <c r="E747" i="3"/>
  <c r="E780" i="3"/>
  <c r="E809" i="3"/>
  <c r="E840" i="3"/>
  <c r="E870" i="3"/>
  <c r="E894" i="3"/>
  <c r="E927" i="3"/>
  <c r="E952" i="3"/>
  <c r="E980" i="3"/>
  <c r="E1008" i="3"/>
  <c r="E1029" i="3"/>
  <c r="E1053" i="3"/>
  <c r="E1071" i="3"/>
  <c r="E1093" i="3"/>
  <c r="E1115" i="3"/>
  <c r="E1134" i="3"/>
  <c r="E1158" i="3"/>
  <c r="E1176" i="3"/>
  <c r="E1198" i="3"/>
  <c r="E1220" i="3"/>
  <c r="E1238" i="3"/>
  <c r="E1262" i="3"/>
  <c r="E1280" i="3"/>
  <c r="E1300" i="3"/>
  <c r="E1320" i="3"/>
  <c r="E1337" i="3"/>
  <c r="E1359" i="3"/>
  <c r="E1376" i="3"/>
  <c r="E1396" i="3"/>
  <c r="E1416" i="3"/>
  <c r="E1433" i="3"/>
  <c r="E1455" i="3"/>
  <c r="E1472" i="3"/>
  <c r="E1491" i="3"/>
  <c r="E1507" i="3"/>
  <c r="E1525" i="3"/>
  <c r="E1543" i="3"/>
  <c r="E1561" i="3"/>
  <c r="E1577" i="3"/>
  <c r="E1593" i="3"/>
  <c r="E1611" i="3"/>
  <c r="E1629" i="3"/>
  <c r="E1647" i="3"/>
  <c r="E1663" i="3"/>
  <c r="E1681" i="3"/>
  <c r="E1697" i="3"/>
  <c r="E1717" i="3"/>
  <c r="E1733" i="3"/>
  <c r="E1749" i="3"/>
  <c r="E1767" i="3"/>
  <c r="E1783" i="3"/>
  <c r="E1802" i="3"/>
  <c r="E1817" i="3"/>
  <c r="E1832" i="3"/>
  <c r="E1848" i="3"/>
  <c r="E1863" i="3"/>
  <c r="E1880" i="3"/>
  <c r="E1896" i="3"/>
  <c r="E1911" i="3"/>
  <c r="E1926" i="3"/>
  <c r="E1941" i="3"/>
  <c r="E1959" i="3"/>
  <c r="E1974" i="3"/>
  <c r="E1989" i="3"/>
  <c r="E2005" i="3"/>
  <c r="E2020" i="3"/>
  <c r="E2037" i="3"/>
  <c r="E2053" i="3"/>
  <c r="E2068" i="3"/>
  <c r="E2083" i="3"/>
  <c r="E2098" i="3"/>
  <c r="E2116" i="3"/>
  <c r="E2131" i="3"/>
  <c r="E2146" i="3"/>
  <c r="E2162" i="3"/>
  <c r="E2177" i="3"/>
  <c r="E2194" i="3"/>
  <c r="E2210" i="3"/>
  <c r="E2225" i="3"/>
  <c r="E2240" i="3"/>
  <c r="E2256" i="3"/>
  <c r="E2273" i="3"/>
  <c r="E2288" i="3"/>
  <c r="E2304" i="3"/>
  <c r="E2319" i="3"/>
  <c r="E2334" i="3"/>
  <c r="E2352" i="3"/>
  <c r="E2367" i="3"/>
  <c r="E2382" i="3"/>
  <c r="E2397" i="3"/>
  <c r="E2413" i="3"/>
  <c r="E2430" i="3"/>
  <c r="E2444" i="3"/>
  <c r="E2458" i="3"/>
  <c r="E2472" i="3"/>
  <c r="E2486" i="3"/>
  <c r="E2502" i="3"/>
  <c r="E2516" i="3"/>
  <c r="E2530" i="3"/>
  <c r="E2544" i="3"/>
  <c r="E2558" i="3"/>
  <c r="E2574" i="3"/>
  <c r="E2588" i="3"/>
  <c r="E2602" i="3"/>
  <c r="E2616" i="3"/>
  <c r="E2630" i="3"/>
  <c r="E2646" i="3"/>
  <c r="E2660" i="3"/>
  <c r="E2674" i="3"/>
  <c r="E2688" i="3"/>
  <c r="E2702" i="3"/>
  <c r="E2718" i="3"/>
  <c r="E2732" i="3"/>
  <c r="E2746" i="3"/>
  <c r="E2760" i="3"/>
  <c r="E2774" i="3"/>
  <c r="E2790" i="3"/>
  <c r="E2804" i="3"/>
  <c r="E2817" i="3"/>
  <c r="E2830" i="3"/>
  <c r="E2843" i="3"/>
  <c r="E2856" i="3"/>
  <c r="E2869" i="3"/>
  <c r="E2882" i="3"/>
  <c r="E2895" i="3"/>
  <c r="E2908" i="3"/>
  <c r="E2922" i="3"/>
  <c r="E2935" i="3"/>
  <c r="E2948" i="3"/>
  <c r="E2961" i="3"/>
  <c r="E2974" i="3"/>
  <c r="E2987" i="3"/>
  <c r="E3000" i="3"/>
  <c r="E3013" i="3"/>
  <c r="E3026" i="3"/>
  <c r="E3039" i="3"/>
  <c r="E3052" i="3"/>
  <c r="E3066" i="3"/>
  <c r="E3079" i="3"/>
  <c r="E3092" i="3"/>
  <c r="E3105" i="3"/>
  <c r="E3118" i="3"/>
  <c r="E3131" i="3"/>
  <c r="E3144" i="3"/>
  <c r="E3157" i="3"/>
  <c r="E16" i="3"/>
  <c r="E48" i="3"/>
  <c r="E78" i="3"/>
  <c r="E117" i="3"/>
  <c r="E151" i="3"/>
  <c r="E185" i="3"/>
  <c r="E222" i="3"/>
  <c r="E250" i="3"/>
  <c r="E284" i="3"/>
  <c r="E324" i="3"/>
  <c r="E357" i="3"/>
  <c r="E384" i="3"/>
  <c r="E425" i="3"/>
  <c r="E459" i="3"/>
  <c r="E490" i="3"/>
  <c r="E528" i="3"/>
  <c r="E558" i="3"/>
  <c r="E592" i="3"/>
  <c r="E630" i="3"/>
  <c r="E663" i="3"/>
  <c r="E688" i="3"/>
  <c r="E718" i="3"/>
  <c r="E748" i="3"/>
  <c r="E783" i="3"/>
  <c r="E813" i="3"/>
  <c r="E843" i="3"/>
  <c r="E871" i="3"/>
  <c r="E895" i="3"/>
  <c r="E928" i="3"/>
  <c r="E956" i="3"/>
  <c r="E981" i="3"/>
  <c r="E1011" i="3"/>
  <c r="E1030" i="3"/>
  <c r="E1054" i="3"/>
  <c r="E1076" i="3"/>
  <c r="E1094" i="3"/>
  <c r="E1116" i="3"/>
  <c r="E1135" i="3"/>
  <c r="E1159" i="3"/>
  <c r="E1181" i="3"/>
  <c r="E1199" i="3"/>
  <c r="E1221" i="3"/>
  <c r="E1239" i="3"/>
  <c r="E1263" i="3"/>
  <c r="E1284" i="3"/>
  <c r="E1301" i="3"/>
  <c r="E1321" i="3"/>
  <c r="E1338" i="3"/>
  <c r="E1360" i="3"/>
  <c r="E1380" i="3"/>
  <c r="E1397" i="3"/>
  <c r="E1417" i="3"/>
  <c r="E1434" i="3"/>
  <c r="E1456" i="3"/>
  <c r="E1476" i="3"/>
  <c r="E1492" i="3"/>
  <c r="E1508" i="3"/>
  <c r="E1526" i="3"/>
  <c r="E1544" i="3"/>
  <c r="E1562" i="3"/>
  <c r="E1578" i="3"/>
  <c r="E1596" i="3"/>
  <c r="E1612" i="3"/>
  <c r="E1632" i="3"/>
  <c r="E1648" i="3"/>
  <c r="E1664" i="3"/>
  <c r="E1682" i="3"/>
  <c r="E1698" i="3"/>
  <c r="E1718" i="3"/>
  <c r="E1734" i="3"/>
  <c r="E1752" i="3"/>
  <c r="E1768" i="3"/>
  <c r="E1784" i="3"/>
  <c r="E1803" i="3"/>
  <c r="E1818" i="3"/>
  <c r="E1833" i="3"/>
  <c r="E1849" i="3"/>
  <c r="E1864" i="3"/>
  <c r="E1881" i="3"/>
  <c r="E1897" i="3"/>
  <c r="E1912" i="3"/>
  <c r="E1927" i="3"/>
  <c r="E1942" i="3"/>
  <c r="E1960" i="3"/>
  <c r="E1975" i="3"/>
  <c r="E1990" i="3"/>
  <c r="E2006" i="3"/>
  <c r="E2021" i="3"/>
  <c r="E2038" i="3"/>
  <c r="E2054" i="3"/>
  <c r="E2069" i="3"/>
  <c r="E2084" i="3"/>
  <c r="E2100" i="3"/>
  <c r="E2117" i="3"/>
  <c r="E2132" i="3"/>
  <c r="E2148" i="3"/>
  <c r="E2163" i="3"/>
  <c r="E2178" i="3"/>
  <c r="E2196" i="3"/>
  <c r="E2211" i="3"/>
  <c r="E2226" i="3"/>
  <c r="E2241" i="3"/>
  <c r="E2257" i="3"/>
  <c r="E2274" i="3"/>
  <c r="E2289" i="3"/>
  <c r="E2305" i="3"/>
  <c r="E2320" i="3"/>
  <c r="E2335" i="3"/>
  <c r="E2353" i="3"/>
  <c r="E2368" i="3"/>
  <c r="E2383" i="3"/>
  <c r="E2398" i="3"/>
  <c r="E2414" i="3"/>
  <c r="E2431" i="3"/>
  <c r="E2445" i="3"/>
  <c r="E2459" i="3"/>
  <c r="E2473" i="3"/>
  <c r="E2487" i="3"/>
  <c r="E2503" i="3"/>
  <c r="E2517" i="3"/>
  <c r="E2531" i="3"/>
  <c r="E2545" i="3"/>
  <c r="E2559" i="3"/>
  <c r="E2575" i="3"/>
  <c r="E2589" i="3"/>
  <c r="E2603" i="3"/>
  <c r="E2617" i="3"/>
  <c r="E2631" i="3"/>
  <c r="E2647" i="3"/>
  <c r="E2661" i="3"/>
  <c r="E2675" i="3"/>
  <c r="E2689" i="3"/>
  <c r="E2703" i="3"/>
  <c r="E2719" i="3"/>
  <c r="E2733" i="3"/>
  <c r="E2747" i="3"/>
  <c r="E2761" i="3"/>
  <c r="E2775" i="3"/>
  <c r="E2791" i="3"/>
  <c r="E2805" i="3"/>
  <c r="E2818" i="3"/>
  <c r="E2831" i="3"/>
  <c r="E2844" i="3"/>
  <c r="E2857" i="3"/>
  <c r="E2870" i="3"/>
  <c r="E2883" i="3"/>
  <c r="E2896" i="3"/>
  <c r="E2910" i="3"/>
  <c r="E2923" i="3"/>
  <c r="E2936" i="3"/>
  <c r="E2949" i="3"/>
  <c r="E2962" i="3"/>
  <c r="E2975" i="3"/>
  <c r="E2988" i="3"/>
  <c r="E3001" i="3"/>
  <c r="E3014" i="3"/>
  <c r="E3027" i="3"/>
  <c r="E3040" i="3"/>
  <c r="E3054" i="3"/>
  <c r="E3067" i="3"/>
  <c r="E3080" i="3"/>
  <c r="E3093" i="3"/>
  <c r="E3106" i="3"/>
  <c r="E3119" i="3"/>
  <c r="E3132" i="3"/>
  <c r="E3145" i="3"/>
  <c r="E3158" i="3"/>
  <c r="E3171" i="3"/>
  <c r="E3184" i="3"/>
  <c r="E3198" i="3"/>
  <c r="E3211" i="3"/>
  <c r="E3224" i="3"/>
  <c r="E3237" i="3"/>
  <c r="E3250" i="3"/>
  <c r="E3263" i="3"/>
  <c r="E3276" i="3"/>
  <c r="E3289" i="3"/>
  <c r="E3302" i="3"/>
  <c r="E3315" i="3"/>
  <c r="E3328" i="3"/>
  <c r="E3342" i="3"/>
  <c r="E3355" i="3"/>
  <c r="E3368" i="3"/>
  <c r="E3381" i="3"/>
  <c r="E3394" i="3"/>
  <c r="E3407" i="3"/>
  <c r="E3420" i="3"/>
  <c r="E3433" i="3"/>
  <c r="E3446" i="3"/>
  <c r="E3459" i="3"/>
  <c r="E3472" i="3"/>
  <c r="E3486" i="3"/>
  <c r="E3499" i="3"/>
  <c r="E3512" i="3"/>
  <c r="E3525" i="3"/>
  <c r="E3538" i="3"/>
  <c r="E3551" i="3"/>
  <c r="E3564" i="3"/>
  <c r="E3577" i="3"/>
  <c r="E3590" i="3"/>
  <c r="E3603" i="3"/>
  <c r="E3616" i="3"/>
  <c r="E3630" i="3"/>
  <c r="E3643" i="3"/>
  <c r="E3656" i="3"/>
  <c r="E3669" i="3"/>
  <c r="E3682" i="3"/>
  <c r="E3695" i="3"/>
  <c r="E3708" i="3"/>
  <c r="E3721" i="3"/>
  <c r="E3734" i="3"/>
  <c r="E3747" i="3"/>
  <c r="E3760" i="3"/>
  <c r="E3774" i="3"/>
  <c r="E3787" i="3"/>
  <c r="E3800" i="3"/>
  <c r="E3813" i="3"/>
  <c r="E3826" i="3"/>
  <c r="E3839" i="3"/>
  <c r="E3852" i="3"/>
  <c r="E3865" i="3"/>
  <c r="E3878" i="3"/>
  <c r="E3891" i="3"/>
  <c r="E3903" i="3"/>
  <c r="E3915" i="3"/>
  <c r="E3927" i="3"/>
  <c r="E3939" i="3"/>
  <c r="E3951" i="3"/>
  <c r="E3963" i="3"/>
  <c r="E3975" i="3"/>
  <c r="E3987" i="3"/>
  <c r="E3999" i="3"/>
  <c r="E4011" i="3"/>
  <c r="E4023" i="3"/>
  <c r="E4035" i="3"/>
  <c r="E4047" i="3"/>
  <c r="E4059" i="3"/>
  <c r="E4071" i="3"/>
  <c r="E4083" i="3"/>
  <c r="E4095" i="3"/>
  <c r="E4107" i="3"/>
  <c r="E4119" i="3"/>
  <c r="E4131" i="3"/>
  <c r="E4143" i="3"/>
  <c r="E4155" i="3"/>
  <c r="E4167" i="3"/>
  <c r="E4179" i="3"/>
  <c r="E4191" i="3"/>
  <c r="E4203" i="3"/>
  <c r="E4215" i="3"/>
  <c r="E4227" i="3"/>
  <c r="E4239" i="3"/>
  <c r="E4251" i="3"/>
  <c r="E4263" i="3"/>
  <c r="E4275" i="3"/>
  <c r="E4287" i="3"/>
  <c r="E4299" i="3"/>
  <c r="E4311" i="3"/>
  <c r="E4323" i="3"/>
  <c r="E4335" i="3"/>
  <c r="E4347" i="3"/>
  <c r="E4359" i="3"/>
  <c r="E4371" i="3"/>
  <c r="E4383" i="3"/>
  <c r="E4395" i="3"/>
  <c r="E4407" i="3"/>
  <c r="E17" i="3"/>
  <c r="E53" i="3"/>
  <c r="E90" i="3"/>
  <c r="E124" i="3"/>
  <c r="E152" i="3"/>
  <c r="E189" i="3"/>
  <c r="E223" i="3"/>
  <c r="E257" i="3"/>
  <c r="E296" i="3"/>
  <c r="E327" i="3"/>
  <c r="E358" i="3"/>
  <c r="E396" i="3"/>
  <c r="E429" i="3"/>
  <c r="E460" i="3"/>
  <c r="E497" i="3"/>
  <c r="E533" i="3"/>
  <c r="E567" i="3"/>
  <c r="E604" i="3"/>
  <c r="E631" i="3"/>
  <c r="E20" i="3"/>
  <c r="E69" i="3"/>
  <c r="E125" i="3"/>
  <c r="E171" i="3"/>
  <c r="E224" i="3"/>
  <c r="E270" i="3"/>
  <c r="E328" i="3"/>
  <c r="E377" i="3"/>
  <c r="E430" i="3"/>
  <c r="E476" i="3"/>
  <c r="E534" i="3"/>
  <c r="E576" i="3"/>
  <c r="E632" i="3"/>
  <c r="E668" i="3"/>
  <c r="E711" i="3"/>
  <c r="E760" i="3"/>
  <c r="E796" i="3"/>
  <c r="E836" i="3"/>
  <c r="E873" i="3"/>
  <c r="E909" i="3"/>
  <c r="E943" i="3"/>
  <c r="E984" i="3"/>
  <c r="E1019" i="3"/>
  <c r="E1044" i="3"/>
  <c r="E1078" i="3"/>
  <c r="E1105" i="3"/>
  <c r="E1130" i="3"/>
  <c r="E1161" i="3"/>
  <c r="E1186" i="3"/>
  <c r="E1213" i="3"/>
  <c r="E1247" i="3"/>
  <c r="E1272" i="3"/>
  <c r="E1297" i="3"/>
  <c r="E1323" i="3"/>
  <c r="E1348" i="3"/>
  <c r="E1371" i="3"/>
  <c r="E1399" i="3"/>
  <c r="E1424" i="3"/>
  <c r="E1447" i="3"/>
  <c r="E1478" i="3"/>
  <c r="E1501" i="3"/>
  <c r="E1520" i="3"/>
  <c r="E1548" i="3"/>
  <c r="E1567" i="3"/>
  <c r="E1590" i="3"/>
  <c r="E1616" i="3"/>
  <c r="E1637" i="3"/>
  <c r="E1660" i="3"/>
  <c r="E1684" i="3"/>
  <c r="E1707" i="3"/>
  <c r="E1728" i="3"/>
  <c r="E1754" i="3"/>
  <c r="E1777" i="3"/>
  <c r="E1796" i="3"/>
  <c r="E1820" i="3"/>
  <c r="E1841" i="3"/>
  <c r="E1860" i="3"/>
  <c r="E1884" i="3"/>
  <c r="E1902" i="3"/>
  <c r="E1923" i="3"/>
  <c r="E1947" i="3"/>
  <c r="E1965" i="3"/>
  <c r="E1986" i="3"/>
  <c r="E2008" i="3"/>
  <c r="E2029" i="3"/>
  <c r="E2047" i="3"/>
  <c r="E2071" i="3"/>
  <c r="E2092" i="3"/>
  <c r="E2110" i="3"/>
  <c r="E2134" i="3"/>
  <c r="E2155" i="3"/>
  <c r="E2174" i="3"/>
  <c r="E2198" i="3"/>
  <c r="E2216" i="3"/>
  <c r="E2237" i="3"/>
  <c r="E2261" i="3"/>
  <c r="E2280" i="3"/>
  <c r="E2300" i="3"/>
  <c r="E2322" i="3"/>
  <c r="E2343" i="3"/>
  <c r="E2361" i="3"/>
  <c r="E2385" i="3"/>
  <c r="E2406" i="3"/>
  <c r="E2425" i="3"/>
  <c r="E2447" i="3"/>
  <c r="E2466" i="3"/>
  <c r="E2483" i="3"/>
  <c r="E2505" i="3"/>
  <c r="E2522" i="3"/>
  <c r="E2541" i="3"/>
  <c r="E2563" i="3"/>
  <c r="E2580" i="3"/>
  <c r="E2599" i="3"/>
  <c r="E2619" i="3"/>
  <c r="E2638" i="3"/>
  <c r="E2655" i="3"/>
  <c r="E2677" i="3"/>
  <c r="E2696" i="3"/>
  <c r="E2713" i="3"/>
  <c r="E2735" i="3"/>
  <c r="E2754" i="3"/>
  <c r="E2771" i="3"/>
  <c r="E2793" i="3"/>
  <c r="E2810" i="3"/>
  <c r="E2827" i="3"/>
  <c r="E2846" i="3"/>
  <c r="E2863" i="3"/>
  <c r="E2879" i="3"/>
  <c r="E2899" i="3"/>
  <c r="E2915" i="3"/>
  <c r="E2931" i="3"/>
  <c r="E2951" i="3"/>
  <c r="E2967" i="3"/>
  <c r="E2984" i="3"/>
  <c r="E3003" i="3"/>
  <c r="E3020" i="3"/>
  <c r="E3036" i="3"/>
  <c r="E3056" i="3"/>
  <c r="E3072" i="3"/>
  <c r="E3088" i="3"/>
  <c r="E3108" i="3"/>
  <c r="E3124" i="3"/>
  <c r="E3141" i="3"/>
  <c r="E3160" i="3"/>
  <c r="E3176" i="3"/>
  <c r="E3191" i="3"/>
  <c r="E3206" i="3"/>
  <c r="E3220" i="3"/>
  <c r="E3235" i="3"/>
  <c r="E3249" i="3"/>
  <c r="E3264" i="3"/>
  <c r="E3278" i="3"/>
  <c r="E3292" i="3"/>
  <c r="E3307" i="3"/>
  <c r="E3321" i="3"/>
  <c r="E3335" i="3"/>
  <c r="E3349" i="3"/>
  <c r="E3363" i="3"/>
  <c r="E3378" i="3"/>
  <c r="E3392" i="3"/>
  <c r="E3406" i="3"/>
  <c r="E3421" i="3"/>
  <c r="E3435" i="3"/>
  <c r="E3450" i="3"/>
  <c r="E3464" i="3"/>
  <c r="E3478" i="3"/>
  <c r="E3492" i="3"/>
  <c r="E3506" i="3"/>
  <c r="E3520" i="3"/>
  <c r="E3535" i="3"/>
  <c r="E3549" i="3"/>
  <c r="E3563" i="3"/>
  <c r="E3578" i="3"/>
  <c r="E3592" i="3"/>
  <c r="E3607" i="3"/>
  <c r="E3621" i="3"/>
  <c r="E3635" i="3"/>
  <c r="E3649" i="3"/>
  <c r="E3663" i="3"/>
  <c r="E3678" i="3"/>
  <c r="E3692" i="3"/>
  <c r="E3706" i="3"/>
  <c r="E3720" i="3"/>
  <c r="E3735" i="3"/>
  <c r="E3750" i="3"/>
  <c r="E3764" i="3"/>
  <c r="E3778" i="3"/>
  <c r="E3792" i="3"/>
  <c r="E3806" i="3"/>
  <c r="E3820" i="3"/>
  <c r="E3835" i="3"/>
  <c r="E3849" i="3"/>
  <c r="E3863" i="3"/>
  <c r="E3877" i="3"/>
  <c r="E3892" i="3"/>
  <c r="E3905" i="3"/>
  <c r="E3918" i="3"/>
  <c r="E3931" i="3"/>
  <c r="E3944" i="3"/>
  <c r="E3957" i="3"/>
  <c r="E3970" i="3"/>
  <c r="E3983" i="3"/>
  <c r="E3996" i="3"/>
  <c r="E4009" i="3"/>
  <c r="E4022" i="3"/>
  <c r="E4036" i="3"/>
  <c r="E4049" i="3"/>
  <c r="E4062" i="3"/>
  <c r="E4075" i="3"/>
  <c r="E4088" i="3"/>
  <c r="E4101" i="3"/>
  <c r="E4114" i="3"/>
  <c r="E4127" i="3"/>
  <c r="E4140" i="3"/>
  <c r="E4153" i="3"/>
  <c r="E4166" i="3"/>
  <c r="E4180" i="3"/>
  <c r="E4193" i="3"/>
  <c r="E4206" i="3"/>
  <c r="E4219" i="3"/>
  <c r="E4232" i="3"/>
  <c r="E4245" i="3"/>
  <c r="E4258" i="3"/>
  <c r="E4271" i="3"/>
  <c r="E4284" i="3"/>
  <c r="E4297" i="3"/>
  <c r="E4310" i="3"/>
  <c r="E4324" i="3"/>
  <c r="E4337" i="3"/>
  <c r="E4350" i="3"/>
  <c r="E4363" i="3"/>
  <c r="E4376" i="3"/>
  <c r="E4389" i="3"/>
  <c r="E4402" i="3"/>
  <c r="E4415" i="3"/>
  <c r="E4427" i="3"/>
  <c r="E4439" i="3"/>
  <c r="E4451" i="3"/>
  <c r="E4463" i="3"/>
  <c r="E4475" i="3"/>
  <c r="E4487" i="3"/>
  <c r="E4499" i="3"/>
  <c r="E4511" i="3"/>
  <c r="E4523" i="3"/>
  <c r="E4535" i="3"/>
  <c r="E4547" i="3"/>
  <c r="E4559" i="3"/>
  <c r="E4571" i="3"/>
  <c r="E4583" i="3"/>
  <c r="E4595" i="3"/>
  <c r="E4607" i="3"/>
  <c r="E4619" i="3"/>
  <c r="E4631" i="3"/>
  <c r="E4643" i="3"/>
  <c r="E4655" i="3"/>
  <c r="E4667" i="3"/>
  <c r="E4679" i="3"/>
  <c r="E4691" i="3"/>
  <c r="E4703" i="3"/>
  <c r="E4715" i="3"/>
  <c r="E4727" i="3"/>
  <c r="E4739" i="3"/>
  <c r="E4751" i="3"/>
  <c r="E4763" i="3"/>
  <c r="E4775" i="3"/>
  <c r="E21" i="3"/>
  <c r="E70" i="3"/>
  <c r="E126" i="3"/>
  <c r="E172" i="3"/>
  <c r="E228" i="3"/>
  <c r="E279" i="3"/>
  <c r="E329" i="3"/>
  <c r="E378" i="3"/>
  <c r="E432" i="3"/>
  <c r="E477" i="3"/>
  <c r="E535" i="3"/>
  <c r="E584" i="3"/>
  <c r="E633" i="3"/>
  <c r="E669" i="3"/>
  <c r="E712" i="3"/>
  <c r="E761" i="3"/>
  <c r="E797" i="3"/>
  <c r="E837" i="3"/>
  <c r="E879" i="3"/>
  <c r="E910" i="3"/>
  <c r="E948" i="3"/>
  <c r="E987" i="3"/>
  <c r="E1023" i="3"/>
  <c r="E1045" i="3"/>
  <c r="E1079" i="3"/>
  <c r="E1106" i="3"/>
  <c r="E1131" i="3"/>
  <c r="E1162" i="3"/>
  <c r="E1187" i="3"/>
  <c r="E1214" i="3"/>
  <c r="E1248" i="3"/>
  <c r="E1273" i="3"/>
  <c r="E1298" i="3"/>
  <c r="E1326" i="3"/>
  <c r="E1349" i="3"/>
  <c r="E1374" i="3"/>
  <c r="E1400" i="3"/>
  <c r="E1428" i="3"/>
  <c r="E1448" i="3"/>
  <c r="E1479" i="3"/>
  <c r="E1502" i="3"/>
  <c r="E1521" i="3"/>
  <c r="E1549" i="3"/>
  <c r="E1568" i="3"/>
  <c r="E1591" i="3"/>
  <c r="E1617" i="3"/>
  <c r="E1638" i="3"/>
  <c r="E1661" i="3"/>
  <c r="E1687" i="3"/>
  <c r="E1708" i="3"/>
  <c r="E1731" i="3"/>
  <c r="E1755" i="3"/>
  <c r="E1778" i="3"/>
  <c r="E1797" i="3"/>
  <c r="E1821" i="3"/>
  <c r="E1842" i="3"/>
  <c r="E1861" i="3"/>
  <c r="E1885" i="3"/>
  <c r="E1903" i="3"/>
  <c r="E1924" i="3"/>
  <c r="E1948" i="3"/>
  <c r="E1966" i="3"/>
  <c r="E1987" i="3"/>
  <c r="E2011" i="3"/>
  <c r="E2030" i="3"/>
  <c r="E2050" i="3"/>
  <c r="E2072" i="3"/>
  <c r="E2093" i="3"/>
  <c r="E2112" i="3"/>
  <c r="E2136" i="3"/>
  <c r="E2156" i="3"/>
  <c r="E2175" i="3"/>
  <c r="E2199" i="3"/>
  <c r="E2217" i="3"/>
  <c r="E2238" i="3"/>
  <c r="E2262" i="3"/>
  <c r="E2281" i="3"/>
  <c r="E2301" i="3"/>
  <c r="E2325" i="3"/>
  <c r="E2344" i="3"/>
  <c r="E2365" i="3"/>
  <c r="E2386" i="3"/>
  <c r="E2407" i="3"/>
  <c r="E2426" i="3"/>
  <c r="E2448" i="3"/>
  <c r="E2467" i="3"/>
  <c r="E2484" i="3"/>
  <c r="E2506" i="3"/>
  <c r="E2523" i="3"/>
  <c r="E2542" i="3"/>
  <c r="E2564" i="3"/>
  <c r="E2581" i="3"/>
  <c r="E2600" i="3"/>
  <c r="E2622" i="3"/>
  <c r="E2639" i="3"/>
  <c r="E2658" i="3"/>
  <c r="E2678" i="3"/>
  <c r="E2697" i="3"/>
  <c r="E2714" i="3"/>
  <c r="E2736" i="3"/>
  <c r="E2755" i="3"/>
  <c r="E2772" i="3"/>
  <c r="E2794" i="3"/>
  <c r="E2811" i="3"/>
  <c r="E2828" i="3"/>
  <c r="E2847" i="3"/>
  <c r="E2864" i="3"/>
  <c r="E2880" i="3"/>
  <c r="E2900" i="3"/>
  <c r="E2916" i="3"/>
  <c r="E2932" i="3"/>
  <c r="E2952" i="3"/>
  <c r="E2968" i="3"/>
  <c r="E2985" i="3"/>
  <c r="E3004" i="3"/>
  <c r="E3021" i="3"/>
  <c r="E3037" i="3"/>
  <c r="E3057" i="3"/>
  <c r="E3073" i="3"/>
  <c r="E3090" i="3"/>
  <c r="E3109" i="3"/>
  <c r="E3126" i="3"/>
  <c r="E3142" i="3"/>
  <c r="E3162" i="3"/>
  <c r="E3177" i="3"/>
  <c r="E3192" i="3"/>
  <c r="E3207" i="3"/>
  <c r="E3222" i="3"/>
  <c r="E3236" i="3"/>
  <c r="E3251" i="3"/>
  <c r="E3265" i="3"/>
  <c r="E3279" i="3"/>
  <c r="E3294" i="3"/>
  <c r="E3308" i="3"/>
  <c r="E3322" i="3"/>
  <c r="E3336" i="3"/>
  <c r="E3350" i="3"/>
  <c r="E3364" i="3"/>
  <c r="E3379" i="3"/>
  <c r="E3393" i="3"/>
  <c r="E3408" i="3"/>
  <c r="E3422" i="3"/>
  <c r="E3436" i="3"/>
  <c r="E3451" i="3"/>
  <c r="E3465" i="3"/>
  <c r="E3479" i="3"/>
  <c r="E3493" i="3"/>
  <c r="E3507" i="3"/>
  <c r="E3522" i="3"/>
  <c r="E3536" i="3"/>
  <c r="E3550" i="3"/>
  <c r="E3565" i="3"/>
  <c r="E3579" i="3"/>
  <c r="E3594" i="3"/>
  <c r="E3608" i="3"/>
  <c r="E3622" i="3"/>
  <c r="E3636" i="3"/>
  <c r="E3650" i="3"/>
  <c r="E3664" i="3"/>
  <c r="E3679" i="3"/>
  <c r="E3693" i="3"/>
  <c r="E3707" i="3"/>
  <c r="E3722" i="3"/>
  <c r="E3736" i="3"/>
  <c r="E3751" i="3"/>
  <c r="E3765" i="3"/>
  <c r="E3779" i="3"/>
  <c r="E3793" i="3"/>
  <c r="E3807" i="3"/>
  <c r="E3822" i="3"/>
  <c r="E3836" i="3"/>
  <c r="E3850" i="3"/>
  <c r="E3864" i="3"/>
  <c r="E3879" i="3"/>
  <c r="E3893" i="3"/>
  <c r="E3906" i="3"/>
  <c r="E3919" i="3"/>
  <c r="E3932" i="3"/>
  <c r="E3945" i="3"/>
  <c r="E3958" i="3"/>
  <c r="E3971" i="3"/>
  <c r="E3984" i="3"/>
  <c r="E3997" i="3"/>
  <c r="E4010" i="3"/>
  <c r="E4024" i="3"/>
  <c r="E4037" i="3"/>
  <c r="E4050" i="3"/>
  <c r="E4063" i="3"/>
  <c r="E4076" i="3"/>
  <c r="E4089" i="3"/>
  <c r="E4102" i="3"/>
  <c r="E4115" i="3"/>
  <c r="E4128" i="3"/>
  <c r="E4141" i="3"/>
  <c r="E4154" i="3"/>
  <c r="E4168" i="3"/>
  <c r="E4181" i="3"/>
  <c r="E4194" i="3"/>
  <c r="E4207" i="3"/>
  <c r="E4220" i="3"/>
  <c r="E4233" i="3"/>
  <c r="E4246" i="3"/>
  <c r="E4259" i="3"/>
  <c r="E4272" i="3"/>
  <c r="E4285" i="3"/>
  <c r="E4298" i="3"/>
  <c r="E4312" i="3"/>
  <c r="E4325" i="3"/>
  <c r="E4338" i="3"/>
  <c r="E4351" i="3"/>
  <c r="E4364" i="3"/>
  <c r="E4377" i="3"/>
  <c r="E4390" i="3"/>
  <c r="E4403" i="3"/>
  <c r="E4416" i="3"/>
  <c r="E4428" i="3"/>
  <c r="E4440" i="3"/>
  <c r="E4452" i="3"/>
  <c r="E4464" i="3"/>
  <c r="E4476" i="3"/>
  <c r="E4488" i="3"/>
  <c r="E4500" i="3"/>
  <c r="E4512" i="3"/>
  <c r="E4524" i="3"/>
  <c r="E4536" i="3"/>
  <c r="E4548" i="3"/>
  <c r="E4560" i="3"/>
  <c r="E4572" i="3"/>
  <c r="E4584" i="3"/>
  <c r="E4596" i="3"/>
  <c r="E4608" i="3"/>
  <c r="E4620" i="3"/>
  <c r="E4632" i="3"/>
  <c r="E4644" i="3"/>
  <c r="E4656" i="3"/>
  <c r="E4668" i="3"/>
  <c r="E4680" i="3"/>
  <c r="E4692" i="3"/>
  <c r="E4704" i="3"/>
  <c r="E4716" i="3"/>
  <c r="E4728" i="3"/>
  <c r="E4740" i="3"/>
  <c r="E4752" i="3"/>
  <c r="E4764" i="3"/>
  <c r="E4776" i="3"/>
  <c r="E4788" i="3"/>
  <c r="E4800" i="3"/>
  <c r="E4812" i="3"/>
  <c r="E4824" i="3"/>
  <c r="E4836" i="3"/>
  <c r="E4848" i="3"/>
  <c r="E4860" i="3"/>
  <c r="E28" i="3"/>
  <c r="E72" i="3"/>
  <c r="E127" i="3"/>
  <c r="E173" i="3"/>
  <c r="E231" i="3"/>
  <c r="E280" i="3"/>
  <c r="E333" i="3"/>
  <c r="E379" i="3"/>
  <c r="E437" i="3"/>
  <c r="E478" i="3"/>
  <c r="E536" i="3"/>
  <c r="E585" i="3"/>
  <c r="E634" i="3"/>
  <c r="E680" i="3"/>
  <c r="E720" i="3"/>
  <c r="E762" i="3"/>
  <c r="E798" i="3"/>
  <c r="E844" i="3"/>
  <c r="E880" i="3"/>
  <c r="E912" i="3"/>
  <c r="E957" i="3"/>
  <c r="E991" i="3"/>
  <c r="E1025" i="3"/>
  <c r="E1055" i="3"/>
  <c r="E1080" i="3"/>
  <c r="E1107" i="3"/>
  <c r="E1141" i="3"/>
  <c r="E1163" i="3"/>
  <c r="E1194" i="3"/>
  <c r="E1222" i="3"/>
  <c r="E1249" i="3"/>
  <c r="E1274" i="3"/>
  <c r="E1302" i="3"/>
  <c r="E1327" i="3"/>
  <c r="E1350" i="3"/>
  <c r="E1381" i="3"/>
  <c r="E1404" i="3"/>
  <c r="E1429" i="3"/>
  <c r="E1457" i="3"/>
  <c r="E1480" i="3"/>
  <c r="E1503" i="3"/>
  <c r="E1529" i="3"/>
  <c r="E1550" i="3"/>
  <c r="E1573" i="3"/>
  <c r="E1597" i="3"/>
  <c r="E1620" i="3"/>
  <c r="E1639" i="3"/>
  <c r="E1665" i="3"/>
  <c r="E1688" i="3"/>
  <c r="E1709" i="3"/>
  <c r="E1735" i="3"/>
  <c r="E1756" i="3"/>
  <c r="E1779" i="3"/>
  <c r="E1804" i="3"/>
  <c r="E1822" i="3"/>
  <c r="E1843" i="3"/>
  <c r="E1867" i="3"/>
  <c r="E1886" i="3"/>
  <c r="E1906" i="3"/>
  <c r="E1928" i="3"/>
  <c r="E1949" i="3"/>
  <c r="E1968" i="3"/>
  <c r="E1992" i="3"/>
  <c r="E2012" i="3"/>
  <c r="E2031" i="3"/>
  <c r="E2055" i="3"/>
  <c r="E2073" i="3"/>
  <c r="E2094" i="3"/>
  <c r="E2118" i="3"/>
  <c r="E2137" i="3"/>
  <c r="E2157" i="3"/>
  <c r="E2181" i="3"/>
  <c r="E2200" i="3"/>
  <c r="E2221" i="3"/>
  <c r="E2242" i="3"/>
  <c r="E2263" i="3"/>
  <c r="E2282" i="3"/>
  <c r="E2306" i="3"/>
  <c r="E2326" i="3"/>
  <c r="E2345" i="3"/>
  <c r="E2369" i="3"/>
  <c r="E2388" i="3"/>
  <c r="E2408" i="3"/>
  <c r="E2432" i="3"/>
  <c r="E2449" i="3"/>
  <c r="E2468" i="3"/>
  <c r="E2490" i="3"/>
  <c r="E2507" i="3"/>
  <c r="E2526" i="3"/>
  <c r="E2546" i="3"/>
  <c r="E2565" i="3"/>
  <c r="E2582" i="3"/>
  <c r="E2604" i="3"/>
  <c r="E2623" i="3"/>
  <c r="E2640" i="3"/>
  <c r="E2662" i="3"/>
  <c r="E2679" i="3"/>
  <c r="E2698" i="3"/>
  <c r="E2720" i="3"/>
  <c r="E2737" i="3"/>
  <c r="E2756" i="3"/>
  <c r="E2778" i="3"/>
  <c r="E2795" i="3"/>
  <c r="E2812" i="3"/>
  <c r="E2832" i="3"/>
  <c r="E2848" i="3"/>
  <c r="E2865" i="3"/>
  <c r="E2884" i="3"/>
  <c r="E2901" i="3"/>
  <c r="E2917" i="3"/>
  <c r="E2937" i="3"/>
  <c r="E2953" i="3"/>
  <c r="E2970" i="3"/>
  <c r="E2989" i="3"/>
  <c r="E3006" i="3"/>
  <c r="E3022" i="3"/>
  <c r="E3042" i="3"/>
  <c r="E3058" i="3"/>
  <c r="E3074" i="3"/>
  <c r="E3094" i="3"/>
  <c r="E3110" i="3"/>
  <c r="E3127" i="3"/>
  <c r="E3146" i="3"/>
  <c r="E3163" i="3"/>
  <c r="E3178" i="3"/>
  <c r="E3193" i="3"/>
  <c r="E3208" i="3"/>
  <c r="E3223" i="3"/>
  <c r="E3238" i="3"/>
  <c r="E3252" i="3"/>
  <c r="E3266" i="3"/>
  <c r="E3280" i="3"/>
  <c r="E3295" i="3"/>
  <c r="E3309" i="3"/>
  <c r="E3323" i="3"/>
  <c r="E3337" i="3"/>
  <c r="E3351" i="3"/>
  <c r="E3366" i="3"/>
  <c r="E3380" i="3"/>
  <c r="E3395" i="3"/>
  <c r="E3409" i="3"/>
  <c r="E3423" i="3"/>
  <c r="E3438" i="3"/>
  <c r="E3452" i="3"/>
  <c r="E3466" i="3"/>
  <c r="E3480" i="3"/>
  <c r="E3494" i="3"/>
  <c r="E3508" i="3"/>
  <c r="E3523" i="3"/>
  <c r="E3537" i="3"/>
  <c r="E3552" i="3"/>
  <c r="E3566" i="3"/>
  <c r="E3580" i="3"/>
  <c r="E3595" i="3"/>
  <c r="E3609" i="3"/>
  <c r="E3623" i="3"/>
  <c r="E3637" i="3"/>
  <c r="E3651" i="3"/>
  <c r="E3666" i="3"/>
  <c r="E3680" i="3"/>
  <c r="E3694" i="3"/>
  <c r="E3709" i="3"/>
  <c r="E3723" i="3"/>
  <c r="E3738" i="3"/>
  <c r="E3752" i="3"/>
  <c r="E3766" i="3"/>
  <c r="E3780" i="3"/>
  <c r="E3794" i="3"/>
  <c r="E3808" i="3"/>
  <c r="E3823" i="3"/>
  <c r="E3837" i="3"/>
  <c r="E3851" i="3"/>
  <c r="E3866" i="3"/>
  <c r="E3880" i="3"/>
  <c r="E3894" i="3"/>
  <c r="E3907" i="3"/>
  <c r="E3920" i="3"/>
  <c r="E3933" i="3"/>
  <c r="E3946" i="3"/>
  <c r="E3959" i="3"/>
  <c r="E3972" i="3"/>
  <c r="E3985" i="3"/>
  <c r="E3998" i="3"/>
  <c r="E4012" i="3"/>
  <c r="E4025" i="3"/>
  <c r="E4038" i="3"/>
  <c r="E4051" i="3"/>
  <c r="E4064" i="3"/>
  <c r="E4077" i="3"/>
  <c r="E4090" i="3"/>
  <c r="E4103" i="3"/>
  <c r="E4116" i="3"/>
  <c r="E4129" i="3"/>
  <c r="E4142" i="3"/>
  <c r="E4156" i="3"/>
  <c r="E4169" i="3"/>
  <c r="E4182" i="3"/>
  <c r="E4195" i="3"/>
  <c r="E4208" i="3"/>
  <c r="E4221" i="3"/>
  <c r="E4234" i="3"/>
  <c r="E4247" i="3"/>
  <c r="E4260" i="3"/>
  <c r="E4273" i="3"/>
  <c r="E4286" i="3"/>
  <c r="E4300" i="3"/>
  <c r="E4313" i="3"/>
  <c r="E4326" i="3"/>
  <c r="E4339" i="3"/>
  <c r="E4352" i="3"/>
  <c r="E4365" i="3"/>
  <c r="E4378" i="3"/>
  <c r="E4391" i="3"/>
  <c r="E4404" i="3"/>
  <c r="E4417" i="3"/>
  <c r="E4429" i="3"/>
  <c r="E4441" i="3"/>
  <c r="E4453" i="3"/>
  <c r="E4465" i="3"/>
  <c r="E4477" i="3"/>
  <c r="E4489" i="3"/>
  <c r="E4501" i="3"/>
  <c r="E4513" i="3"/>
  <c r="E4525" i="3"/>
  <c r="E4537" i="3"/>
  <c r="E4549" i="3"/>
  <c r="E4561" i="3"/>
  <c r="E4573" i="3"/>
  <c r="E4585" i="3"/>
  <c r="E4597" i="3"/>
  <c r="E4609" i="3"/>
  <c r="E4621" i="3"/>
  <c r="E4633" i="3"/>
  <c r="E4645" i="3"/>
  <c r="E4657" i="3"/>
  <c r="E4669" i="3"/>
  <c r="E4681" i="3"/>
  <c r="E4693" i="3"/>
  <c r="E4705" i="3"/>
  <c r="E4717" i="3"/>
  <c r="E4729" i="3"/>
  <c r="E4741" i="3"/>
  <c r="E4753" i="3"/>
  <c r="E4765" i="3"/>
  <c r="E4777" i="3"/>
  <c r="E4789" i="3"/>
  <c r="E4801" i="3"/>
  <c r="E4813" i="3"/>
  <c r="E4825" i="3"/>
  <c r="E4837" i="3"/>
  <c r="E4849" i="3"/>
  <c r="E4861" i="3"/>
  <c r="E4873" i="3"/>
  <c r="E4885" i="3"/>
  <c r="E4897" i="3"/>
  <c r="E4909" i="3"/>
  <c r="E4921" i="3"/>
  <c r="E4933" i="3"/>
  <c r="E4945" i="3"/>
  <c r="E4957" i="3"/>
  <c r="E4969" i="3"/>
  <c r="E4981" i="3"/>
  <c r="E4993" i="3"/>
  <c r="E5005" i="3"/>
  <c r="E5017" i="3"/>
  <c r="E5029" i="3"/>
  <c r="E5041" i="3"/>
  <c r="E5053" i="3"/>
  <c r="E5065" i="3"/>
  <c r="E5077" i="3"/>
  <c r="E5089" i="3"/>
  <c r="E5101" i="3"/>
  <c r="E5113" i="3"/>
  <c r="E5125" i="3"/>
  <c r="E5137" i="3"/>
  <c r="E5149" i="3"/>
  <c r="E5161" i="3"/>
  <c r="E5173" i="3"/>
  <c r="E5185" i="3"/>
  <c r="E5197" i="3"/>
  <c r="E5209" i="3"/>
  <c r="E5221" i="3"/>
  <c r="E5233" i="3"/>
  <c r="E5245" i="3"/>
  <c r="E5257" i="3"/>
  <c r="E5269" i="3"/>
  <c r="E5281" i="3"/>
  <c r="E5293" i="3"/>
  <c r="E5305" i="3"/>
  <c r="E5317" i="3"/>
  <c r="E5329" i="3"/>
  <c r="E5341" i="3"/>
  <c r="E5353" i="3"/>
  <c r="E5365" i="3"/>
  <c r="E5377" i="3"/>
  <c r="E5389" i="3"/>
  <c r="E5401" i="3"/>
  <c r="E5413" i="3"/>
  <c r="E5425" i="3"/>
  <c r="E5437" i="3"/>
  <c r="E5449" i="3"/>
  <c r="E5461" i="3"/>
  <c r="E5473" i="3"/>
  <c r="E5485" i="3"/>
  <c r="E5497" i="3"/>
  <c r="E5509" i="3"/>
  <c r="E5521" i="3"/>
  <c r="E5533" i="3"/>
  <c r="E5545" i="3"/>
  <c r="E5557" i="3"/>
  <c r="E5569" i="3"/>
  <c r="E5581" i="3"/>
  <c r="E5593" i="3"/>
  <c r="E5605" i="3"/>
  <c r="E5617" i="3"/>
  <c r="E5629" i="3"/>
  <c r="E5641" i="3"/>
  <c r="E5653" i="3"/>
  <c r="E5665" i="3"/>
  <c r="E5677" i="3"/>
  <c r="E5689" i="3"/>
  <c r="E5701" i="3"/>
  <c r="E5713" i="3"/>
  <c r="E5725" i="3"/>
  <c r="E5737" i="3"/>
  <c r="E5749" i="3"/>
  <c r="E5761" i="3"/>
  <c r="E5773" i="3"/>
  <c r="E5785" i="3"/>
  <c r="E5797" i="3"/>
  <c r="E5809" i="3"/>
  <c r="E5821" i="3"/>
  <c r="E5833" i="3"/>
  <c r="E5845" i="3"/>
  <c r="E5857" i="3"/>
  <c r="E5869" i="3"/>
  <c r="E5881" i="3"/>
  <c r="E5893" i="3"/>
  <c r="E5905" i="3"/>
  <c r="E5917" i="3"/>
  <c r="E5929" i="3"/>
  <c r="E29" i="3"/>
  <c r="E75" i="3"/>
  <c r="E128" i="3"/>
  <c r="E174" i="3"/>
  <c r="E232" i="3"/>
  <c r="E281" i="3"/>
  <c r="E334" i="3"/>
  <c r="E380" i="3"/>
  <c r="E438" i="3"/>
  <c r="E480" i="3"/>
  <c r="E537" i="3"/>
  <c r="E586" i="3"/>
  <c r="E641" i="3"/>
  <c r="E681" i="3"/>
  <c r="E725" i="3"/>
  <c r="E763" i="3"/>
  <c r="E799" i="3"/>
  <c r="E845" i="3"/>
  <c r="E881" i="3"/>
  <c r="E915" i="3"/>
  <c r="E958" i="3"/>
  <c r="E996" i="3"/>
  <c r="E1026" i="3"/>
  <c r="E1056" i="3"/>
  <c r="E1081" i="3"/>
  <c r="E1109" i="3"/>
  <c r="E1142" i="3"/>
  <c r="E1167" i="3"/>
  <c r="E1195" i="3"/>
  <c r="E1223" i="3"/>
  <c r="E1250" i="3"/>
  <c r="E1275" i="3"/>
  <c r="E1303" i="3"/>
  <c r="E1328" i="3"/>
  <c r="E1351" i="3"/>
  <c r="E1382" i="3"/>
  <c r="E1407" i="3"/>
  <c r="E1430" i="3"/>
  <c r="E1458" i="3"/>
  <c r="E1481" i="3"/>
  <c r="E1504" i="3"/>
  <c r="E1530" i="3"/>
  <c r="E1551" i="3"/>
  <c r="E1574" i="3"/>
  <c r="E1598" i="3"/>
  <c r="E1621" i="3"/>
  <c r="E1640" i="3"/>
  <c r="E1668" i="3"/>
  <c r="E1689" i="3"/>
  <c r="E1710" i="3"/>
  <c r="E1736" i="3"/>
  <c r="E1759" i="3"/>
  <c r="E1780" i="3"/>
  <c r="E1805" i="3"/>
  <c r="E1824" i="3"/>
  <c r="E1844" i="3"/>
  <c r="E1868" i="3"/>
  <c r="E1887" i="3"/>
  <c r="E1908" i="3"/>
  <c r="E1929" i="3"/>
  <c r="E1950" i="3"/>
  <c r="E1969" i="3"/>
  <c r="E1993" i="3"/>
  <c r="E2013" i="3"/>
  <c r="E2032" i="3"/>
  <c r="E2056" i="3"/>
  <c r="E2077" i="3"/>
  <c r="E2095" i="3"/>
  <c r="E2119" i="3"/>
  <c r="E2138" i="3"/>
  <c r="E2158" i="3"/>
  <c r="E2182" i="3"/>
  <c r="E2201" i="3"/>
  <c r="E2222" i="3"/>
  <c r="E2244" i="3"/>
  <c r="E2264" i="3"/>
  <c r="E2283" i="3"/>
  <c r="E2307" i="3"/>
  <c r="E2328" i="3"/>
  <c r="E2346" i="3"/>
  <c r="E2370" i="3"/>
  <c r="E2391" i="3"/>
  <c r="E2409" i="3"/>
  <c r="E2433" i="3"/>
  <c r="E2450" i="3"/>
  <c r="E2469" i="3"/>
  <c r="E2491" i="3"/>
  <c r="E2508" i="3"/>
  <c r="E2527" i="3"/>
  <c r="E2547" i="3"/>
  <c r="E2566" i="3"/>
  <c r="E2583" i="3"/>
  <c r="E2605" i="3"/>
  <c r="E2624" i="3"/>
  <c r="E2641" i="3"/>
  <c r="E2663" i="3"/>
  <c r="E2682" i="3"/>
  <c r="E2699" i="3"/>
  <c r="E2721" i="3"/>
  <c r="E2738" i="3"/>
  <c r="E2757" i="3"/>
  <c r="E2779" i="3"/>
  <c r="E2796" i="3"/>
  <c r="E2814" i="3"/>
  <c r="E2833" i="3"/>
  <c r="E2850" i="3"/>
  <c r="E2866" i="3"/>
  <c r="E2886" i="3"/>
  <c r="E2902" i="3"/>
  <c r="E2918" i="3"/>
  <c r="E2938" i="3"/>
  <c r="E2954" i="3"/>
  <c r="E2971" i="3"/>
  <c r="E2990" i="3"/>
  <c r="E3007" i="3"/>
  <c r="E3023" i="3"/>
  <c r="E3043" i="3"/>
  <c r="E3059" i="3"/>
  <c r="E3075" i="3"/>
  <c r="E3095" i="3"/>
  <c r="E3111" i="3"/>
  <c r="E3128" i="3"/>
  <c r="E3147" i="3"/>
  <c r="E3164" i="3"/>
  <c r="E3179" i="3"/>
  <c r="E3194" i="3"/>
  <c r="E3210" i="3"/>
  <c r="E3225" i="3"/>
  <c r="E3239" i="3"/>
  <c r="E3253" i="3"/>
  <c r="E3267" i="3"/>
  <c r="E3282" i="3"/>
  <c r="E3296" i="3"/>
  <c r="E3310" i="3"/>
  <c r="E3324" i="3"/>
  <c r="E3338" i="3"/>
  <c r="E3352" i="3"/>
  <c r="E3367" i="3"/>
  <c r="E3382" i="3"/>
  <c r="E3396" i="3"/>
  <c r="E3410" i="3"/>
  <c r="E3424" i="3"/>
  <c r="E3439" i="3"/>
  <c r="E3453" i="3"/>
  <c r="E3467" i="3"/>
  <c r="E3481" i="3"/>
  <c r="E3495" i="3"/>
  <c r="E3510" i="3"/>
  <c r="E3524" i="3"/>
  <c r="E3539" i="3"/>
  <c r="E3553" i="3"/>
  <c r="E3567" i="3"/>
  <c r="E3582" i="3"/>
  <c r="E3596" i="3"/>
  <c r="E3610" i="3"/>
  <c r="E3624" i="3"/>
  <c r="E3638" i="3"/>
  <c r="E3652" i="3"/>
  <c r="E3667" i="3"/>
  <c r="E3681" i="3"/>
  <c r="E54" i="3"/>
  <c r="E55" i="3"/>
  <c r="E104" i="3"/>
  <c r="E154" i="3"/>
  <c r="E204" i="3"/>
  <c r="E261" i="3"/>
  <c r="E305" i="3"/>
  <c r="E363" i="3"/>
  <c r="E412" i="3"/>
  <c r="E462" i="3"/>
  <c r="E30" i="3"/>
  <c r="E106" i="3"/>
  <c r="E202" i="3"/>
  <c r="E300" i="3"/>
  <c r="E399" i="3"/>
  <c r="E474" i="3"/>
  <c r="E552" i="3"/>
  <c r="E616" i="3"/>
  <c r="E692" i="3"/>
  <c r="E742" i="3"/>
  <c r="E816" i="3"/>
  <c r="E861" i="3"/>
  <c r="E930" i="3"/>
  <c r="E977" i="3"/>
  <c r="E1038" i="3"/>
  <c r="E1069" i="3"/>
  <c r="E1118" i="3"/>
  <c r="E1150" i="3"/>
  <c r="E1201" i="3"/>
  <c r="E1236" i="3"/>
  <c r="E1286" i="3"/>
  <c r="E1315" i="3"/>
  <c r="E1362" i="3"/>
  <c r="E1394" i="3"/>
  <c r="E1441" i="3"/>
  <c r="E1470" i="3"/>
  <c r="E1512" i="3"/>
  <c r="E1539" i="3"/>
  <c r="E1580" i="3"/>
  <c r="E1609" i="3"/>
  <c r="E1650" i="3"/>
  <c r="E1677" i="3"/>
  <c r="E1720" i="3"/>
  <c r="E1747" i="3"/>
  <c r="E1790" i="3"/>
  <c r="E1815" i="3"/>
  <c r="E1851" i="3"/>
  <c r="E1876" i="3"/>
  <c r="E1914" i="3"/>
  <c r="E1939" i="3"/>
  <c r="E1977" i="3"/>
  <c r="E2002" i="3"/>
  <c r="E2041" i="3"/>
  <c r="E2066" i="3"/>
  <c r="E2104" i="3"/>
  <c r="E2129" i="3"/>
  <c r="E2165" i="3"/>
  <c r="E2190" i="3"/>
  <c r="E2228" i="3"/>
  <c r="E2253" i="3"/>
  <c r="E2292" i="3"/>
  <c r="E2317" i="3"/>
  <c r="E2355" i="3"/>
  <c r="E2380" i="3"/>
  <c r="E2418" i="3"/>
  <c r="E2442" i="3"/>
  <c r="E2475" i="3"/>
  <c r="E2498" i="3"/>
  <c r="E2533" i="3"/>
  <c r="E2556" i="3"/>
  <c r="E2591" i="3"/>
  <c r="E2614" i="3"/>
  <c r="E2649" i="3"/>
  <c r="E2672" i="3"/>
  <c r="E2707" i="3"/>
  <c r="E2730" i="3"/>
  <c r="E2763" i="3"/>
  <c r="E2786" i="3"/>
  <c r="E2820" i="3"/>
  <c r="E2841" i="3"/>
  <c r="E2872" i="3"/>
  <c r="E2893" i="3"/>
  <c r="E2925" i="3"/>
  <c r="E2946" i="3"/>
  <c r="E2977" i="3"/>
  <c r="E2998" i="3"/>
  <c r="E3030" i="3"/>
  <c r="E3050" i="3"/>
  <c r="E3082" i="3"/>
  <c r="E3103" i="3"/>
  <c r="E3134" i="3"/>
  <c r="E3155" i="3"/>
  <c r="E3183" i="3"/>
  <c r="E3204" i="3"/>
  <c r="E3228" i="3"/>
  <c r="E3247" i="3"/>
  <c r="E3271" i="3"/>
  <c r="E3290" i="3"/>
  <c r="E3313" i="3"/>
  <c r="E3333" i="3"/>
  <c r="E3357" i="3"/>
  <c r="E3375" i="3"/>
  <c r="E3399" i="3"/>
  <c r="E3418" i="3"/>
  <c r="E3442" i="3"/>
  <c r="E3462" i="3"/>
  <c r="E3484" i="3"/>
  <c r="E3504" i="3"/>
  <c r="E3528" i="3"/>
  <c r="E3547" i="3"/>
  <c r="E3571" i="3"/>
  <c r="E3589" i="3"/>
  <c r="E3613" i="3"/>
  <c r="E3633" i="3"/>
  <c r="E3657" i="3"/>
  <c r="E3675" i="3"/>
  <c r="E3698" i="3"/>
  <c r="E3716" i="3"/>
  <c r="E3733" i="3"/>
  <c r="E3755" i="3"/>
  <c r="E3772" i="3"/>
  <c r="E3791" i="3"/>
  <c r="E3812" i="3"/>
  <c r="E3830" i="3"/>
  <c r="E3848" i="3"/>
  <c r="E3870" i="3"/>
  <c r="E3887" i="3"/>
  <c r="E3904" i="3"/>
  <c r="E3923" i="3"/>
  <c r="E3940" i="3"/>
  <c r="E3956" i="3"/>
  <c r="E3976" i="3"/>
  <c r="E3992" i="3"/>
  <c r="E4008" i="3"/>
  <c r="E4028" i="3"/>
  <c r="E4044" i="3"/>
  <c r="E4061" i="3"/>
  <c r="E4080" i="3"/>
  <c r="E4097" i="3"/>
  <c r="E4113" i="3"/>
  <c r="E4133" i="3"/>
  <c r="E4149" i="3"/>
  <c r="E4165" i="3"/>
  <c r="E4185" i="3"/>
  <c r="E4201" i="3"/>
  <c r="E4218" i="3"/>
  <c r="E4237" i="3"/>
  <c r="E4254" i="3"/>
  <c r="E4270" i="3"/>
  <c r="E4290" i="3"/>
  <c r="E4306" i="3"/>
  <c r="E4322" i="3"/>
  <c r="E4342" i="3"/>
  <c r="E4358" i="3"/>
  <c r="E4375" i="3"/>
  <c r="E4394" i="3"/>
  <c r="E4411" i="3"/>
  <c r="E4426" i="3"/>
  <c r="E4444" i="3"/>
  <c r="E4459" i="3"/>
  <c r="E4474" i="3"/>
  <c r="E4492" i="3"/>
  <c r="E4507" i="3"/>
  <c r="E4522" i="3"/>
  <c r="E4540" i="3"/>
  <c r="E4555" i="3"/>
  <c r="E4570" i="3"/>
  <c r="E4588" i="3"/>
  <c r="E4603" i="3"/>
  <c r="E4618" i="3"/>
  <c r="E4636" i="3"/>
  <c r="E4651" i="3"/>
  <c r="E4666" i="3"/>
  <c r="E4684" i="3"/>
  <c r="E4699" i="3"/>
  <c r="E4714" i="3"/>
  <c r="E4732" i="3"/>
  <c r="E4747" i="3"/>
  <c r="E4762" i="3"/>
  <c r="E4780" i="3"/>
  <c r="E4794" i="3"/>
  <c r="E4808" i="3"/>
  <c r="E4822" i="3"/>
  <c r="E4838" i="3"/>
  <c r="E4852" i="3"/>
  <c r="E4866" i="3"/>
  <c r="E4879" i="3"/>
  <c r="E4892" i="3"/>
  <c r="E4905" i="3"/>
  <c r="E4918" i="3"/>
  <c r="E4931" i="3"/>
  <c r="E4944" i="3"/>
  <c r="E4958" i="3"/>
  <c r="E4971" i="3"/>
  <c r="E4984" i="3"/>
  <c r="E4997" i="3"/>
  <c r="E5010" i="3"/>
  <c r="E5023" i="3"/>
  <c r="E5036" i="3"/>
  <c r="E5049" i="3"/>
  <c r="E5062" i="3"/>
  <c r="E5075" i="3"/>
  <c r="E5088" i="3"/>
  <c r="E5102" i="3"/>
  <c r="E5115" i="3"/>
  <c r="E5128" i="3"/>
  <c r="E5141" i="3"/>
  <c r="E5154" i="3"/>
  <c r="E5167" i="3"/>
  <c r="E5180" i="3"/>
  <c r="E5193" i="3"/>
  <c r="E5206" i="3"/>
  <c r="E5219" i="3"/>
  <c r="E5232" i="3"/>
  <c r="E5246" i="3"/>
  <c r="E5259" i="3"/>
  <c r="E5272" i="3"/>
  <c r="E5285" i="3"/>
  <c r="E5298" i="3"/>
  <c r="E5311" i="3"/>
  <c r="E5324" i="3"/>
  <c r="E5337" i="3"/>
  <c r="E5350" i="3"/>
  <c r="E5363" i="3"/>
  <c r="E5376" i="3"/>
  <c r="E5390" i="3"/>
  <c r="E5403" i="3"/>
  <c r="E5416" i="3"/>
  <c r="E5429" i="3"/>
  <c r="E5442" i="3"/>
  <c r="E5455" i="3"/>
  <c r="E5468" i="3"/>
  <c r="E5481" i="3"/>
  <c r="E5494" i="3"/>
  <c r="E5507" i="3"/>
  <c r="E5520" i="3"/>
  <c r="E5534" i="3"/>
  <c r="E5547" i="3"/>
  <c r="E5560" i="3"/>
  <c r="E5573" i="3"/>
  <c r="E5586" i="3"/>
  <c r="E5599" i="3"/>
  <c r="E5612" i="3"/>
  <c r="E5625" i="3"/>
  <c r="E5638" i="3"/>
  <c r="E5651" i="3"/>
  <c r="E5664" i="3"/>
  <c r="E5678" i="3"/>
  <c r="E5691" i="3"/>
  <c r="E5704" i="3"/>
  <c r="E5717" i="3"/>
  <c r="E5730" i="3"/>
  <c r="E5743" i="3"/>
  <c r="E5756" i="3"/>
  <c r="E5769" i="3"/>
  <c r="E5782" i="3"/>
  <c r="E5795" i="3"/>
  <c r="E5808" i="3"/>
  <c r="E5822" i="3"/>
  <c r="E5835" i="3"/>
  <c r="E5848" i="3"/>
  <c r="E5861" i="3"/>
  <c r="E5874" i="3"/>
  <c r="E5887" i="3"/>
  <c r="E5900" i="3"/>
  <c r="E5913" i="3"/>
  <c r="E5926" i="3"/>
  <c r="E5939" i="3"/>
  <c r="E5951" i="3"/>
  <c r="E5963" i="3"/>
  <c r="E5975" i="3"/>
  <c r="E5987" i="3"/>
  <c r="E5999" i="3"/>
  <c r="E6011" i="3"/>
  <c r="E6023" i="3"/>
  <c r="E6035" i="3"/>
  <c r="E6047" i="3"/>
  <c r="E6059" i="3"/>
  <c r="E6071" i="3"/>
  <c r="E6083" i="3"/>
  <c r="E6095" i="3"/>
  <c r="E6107" i="3"/>
  <c r="E6119" i="3"/>
  <c r="E6131" i="3"/>
  <c r="E6143" i="3"/>
  <c r="E6155" i="3"/>
  <c r="E6167" i="3"/>
  <c r="E6179" i="3"/>
  <c r="E6191" i="3"/>
  <c r="E6203" i="3"/>
  <c r="E6215" i="3"/>
  <c r="E6227" i="3"/>
  <c r="E6239" i="3"/>
  <c r="E6251" i="3"/>
  <c r="E6263" i="3"/>
  <c r="E6275" i="3"/>
  <c r="E6287" i="3"/>
  <c r="E6299" i="3"/>
  <c r="E6311" i="3"/>
  <c r="E6323" i="3"/>
  <c r="E6335" i="3"/>
  <c r="E6347" i="3"/>
  <c r="E6359" i="3"/>
  <c r="E6371" i="3"/>
  <c r="E6383" i="3"/>
  <c r="E6395" i="3"/>
  <c r="E6407" i="3"/>
  <c r="E6419" i="3"/>
  <c r="E6431" i="3"/>
  <c r="E6443" i="3"/>
  <c r="E6455" i="3"/>
  <c r="E6467" i="3"/>
  <c r="E6479" i="3"/>
  <c r="E6491" i="3"/>
  <c r="E6503" i="3"/>
  <c r="E6515" i="3"/>
  <c r="E6527" i="3"/>
  <c r="E6539" i="3"/>
  <c r="E6551" i="3"/>
  <c r="E6563" i="3"/>
  <c r="E6575" i="3"/>
  <c r="E6587" i="3"/>
  <c r="E6599" i="3"/>
  <c r="E6611" i="3"/>
  <c r="E6623" i="3"/>
  <c r="E6635" i="3"/>
  <c r="E6647" i="3"/>
  <c r="E6659" i="3"/>
  <c r="E6671" i="3"/>
  <c r="E6683" i="3"/>
  <c r="E6695" i="3"/>
  <c r="E6707" i="3"/>
  <c r="E6719" i="3"/>
  <c r="E6731" i="3"/>
  <c r="E6743" i="3"/>
  <c r="E6755" i="3"/>
  <c r="E6767" i="3"/>
  <c r="E6779" i="3"/>
  <c r="E6791" i="3"/>
  <c r="E6803" i="3"/>
  <c r="E6815" i="3"/>
  <c r="E6827" i="3"/>
  <c r="E6839" i="3"/>
  <c r="E6851" i="3"/>
  <c r="E6863" i="3"/>
  <c r="E6875" i="3"/>
  <c r="E6887" i="3"/>
  <c r="E6899" i="3"/>
  <c r="E6911" i="3"/>
  <c r="E6923" i="3"/>
  <c r="E6935" i="3"/>
  <c r="E39" i="3"/>
  <c r="E132" i="3"/>
  <c r="E207" i="3"/>
  <c r="E303" i="3"/>
  <c r="E400" i="3"/>
  <c r="E475" i="3"/>
  <c r="E555" i="3"/>
  <c r="E617" i="3"/>
  <c r="E693" i="3"/>
  <c r="E759" i="3"/>
  <c r="E821" i="3"/>
  <c r="E872" i="3"/>
  <c r="E932" i="3"/>
  <c r="E982" i="3"/>
  <c r="E1039" i="3"/>
  <c r="E1077" i="3"/>
  <c r="E1122" i="3"/>
  <c r="E1160" i="3"/>
  <c r="E1202" i="3"/>
  <c r="E1246" i="3"/>
  <c r="E1287" i="3"/>
  <c r="E1322" i="3"/>
  <c r="E1363" i="3"/>
  <c r="E1398" i="3"/>
  <c r="E1442" i="3"/>
  <c r="E1477" i="3"/>
  <c r="E1515" i="3"/>
  <c r="E1545" i="3"/>
  <c r="E1581" i="3"/>
  <c r="E1615" i="3"/>
  <c r="E1651" i="3"/>
  <c r="E1683" i="3"/>
  <c r="E1721" i="3"/>
  <c r="E1753" i="3"/>
  <c r="E1791" i="3"/>
  <c r="E1819" i="3"/>
  <c r="E1854" i="3"/>
  <c r="E1882" i="3"/>
  <c r="E1915" i="3"/>
  <c r="E1946" i="3"/>
  <c r="E1978" i="3"/>
  <c r="E2007" i="3"/>
  <c r="E2042" i="3"/>
  <c r="E2070" i="3"/>
  <c r="E2105" i="3"/>
  <c r="E2133" i="3"/>
  <c r="E2168" i="3"/>
  <c r="E2197" i="3"/>
  <c r="E2229" i="3"/>
  <c r="E2260" i="3"/>
  <c r="E2293" i="3"/>
  <c r="E2321" i="3"/>
  <c r="E2356" i="3"/>
  <c r="E2384" i="3"/>
  <c r="E2419" i="3"/>
  <c r="E2446" i="3"/>
  <c r="E2478" i="3"/>
  <c r="E2504" i="3"/>
  <c r="E2534" i="3"/>
  <c r="E2562" i="3"/>
  <c r="E2592" i="3"/>
  <c r="E2618" i="3"/>
  <c r="E2650" i="3"/>
  <c r="E2676" i="3"/>
  <c r="E2708" i="3"/>
  <c r="E2734" i="3"/>
  <c r="E2766" i="3"/>
  <c r="E2792" i="3"/>
  <c r="E2821" i="3"/>
  <c r="E2845" i="3"/>
  <c r="E2874" i="3"/>
  <c r="E2898" i="3"/>
  <c r="E2926" i="3"/>
  <c r="E2950" i="3"/>
  <c r="E2978" i="3"/>
  <c r="E3002" i="3"/>
  <c r="E3031" i="3"/>
  <c r="E3055" i="3"/>
  <c r="E3083" i="3"/>
  <c r="E3107" i="3"/>
  <c r="E3135" i="3"/>
  <c r="E3159" i="3"/>
  <c r="E3186" i="3"/>
  <c r="E3205" i="3"/>
  <c r="E3229" i="3"/>
  <c r="E3248" i="3"/>
  <c r="E3272" i="3"/>
  <c r="E3291" i="3"/>
  <c r="E3314" i="3"/>
  <c r="E3334" i="3"/>
  <c r="E3358" i="3"/>
  <c r="E3376" i="3"/>
  <c r="E3400" i="3"/>
  <c r="E3419" i="3"/>
  <c r="E3443" i="3"/>
  <c r="E3463" i="3"/>
  <c r="E3487" i="3"/>
  <c r="E3505" i="3"/>
  <c r="E3529" i="3"/>
  <c r="E3548" i="3"/>
  <c r="E3572" i="3"/>
  <c r="E3591" i="3"/>
  <c r="E3614" i="3"/>
  <c r="E3634" i="3"/>
  <c r="E3658" i="3"/>
  <c r="E3676" i="3"/>
  <c r="E3699" i="3"/>
  <c r="E3717" i="3"/>
  <c r="E3739" i="3"/>
  <c r="E3756" i="3"/>
  <c r="E3775" i="3"/>
  <c r="E3795" i="3"/>
  <c r="E3814" i="3"/>
  <c r="E3831" i="3"/>
  <c r="E3853" i="3"/>
  <c r="E3871" i="3"/>
  <c r="E3888" i="3"/>
  <c r="E3908" i="3"/>
  <c r="E3924" i="3"/>
  <c r="E3941" i="3"/>
  <c r="E3960" i="3"/>
  <c r="E3977" i="3"/>
  <c r="E3993" i="3"/>
  <c r="E4013" i="3"/>
  <c r="E4029" i="3"/>
  <c r="E4045" i="3"/>
  <c r="E4065" i="3"/>
  <c r="E4081" i="3"/>
  <c r="E4098" i="3"/>
  <c r="E4117" i="3"/>
  <c r="E4134" i="3"/>
  <c r="E4150" i="3"/>
  <c r="E4170" i="3"/>
  <c r="E4186" i="3"/>
  <c r="E4202" i="3"/>
  <c r="E4222" i="3"/>
  <c r="E4238" i="3"/>
  <c r="E4255" i="3"/>
  <c r="E4274" i="3"/>
  <c r="E4291" i="3"/>
  <c r="E4307" i="3"/>
  <c r="E4327" i="3"/>
  <c r="E4343" i="3"/>
  <c r="E4360" i="3"/>
  <c r="E4379" i="3"/>
  <c r="E4396" i="3"/>
  <c r="E4412" i="3"/>
  <c r="E4430" i="3"/>
  <c r="E4445" i="3"/>
  <c r="E4460" i="3"/>
  <c r="E4478" i="3"/>
  <c r="E4493" i="3"/>
  <c r="E4508" i="3"/>
  <c r="E4526" i="3"/>
  <c r="E4541" i="3"/>
  <c r="E4556" i="3"/>
  <c r="E4574" i="3"/>
  <c r="E4589" i="3"/>
  <c r="E4604" i="3"/>
  <c r="E4622" i="3"/>
  <c r="E4637" i="3"/>
  <c r="E4652" i="3"/>
  <c r="E4670" i="3"/>
  <c r="E4685" i="3"/>
  <c r="E4700" i="3"/>
  <c r="E4718" i="3"/>
  <c r="E4733" i="3"/>
  <c r="E4748" i="3"/>
  <c r="E4766" i="3"/>
  <c r="E4781" i="3"/>
  <c r="E4795" i="3"/>
  <c r="E4809" i="3"/>
  <c r="E4823" i="3"/>
  <c r="E4839" i="3"/>
  <c r="E4853" i="3"/>
  <c r="E4867" i="3"/>
  <c r="E4880" i="3"/>
  <c r="E4893" i="3"/>
  <c r="E4906" i="3"/>
  <c r="E4919" i="3"/>
  <c r="E4932" i="3"/>
  <c r="E4946" i="3"/>
  <c r="E4959" i="3"/>
  <c r="E4972" i="3"/>
  <c r="E4985" i="3"/>
  <c r="E4998" i="3"/>
  <c r="E5011" i="3"/>
  <c r="E5024" i="3"/>
  <c r="E5037" i="3"/>
  <c r="E5050" i="3"/>
  <c r="E5063" i="3"/>
  <c r="E5076" i="3"/>
  <c r="E5090" i="3"/>
  <c r="E5103" i="3"/>
  <c r="E5116" i="3"/>
  <c r="E5129" i="3"/>
  <c r="E5142" i="3"/>
  <c r="E5155" i="3"/>
  <c r="E5168" i="3"/>
  <c r="E5181" i="3"/>
  <c r="E5194" i="3"/>
  <c r="E5207" i="3"/>
  <c r="E5220" i="3"/>
  <c r="E5234" i="3"/>
  <c r="E5247" i="3"/>
  <c r="E5260" i="3"/>
  <c r="E5273" i="3"/>
  <c r="E5286" i="3"/>
  <c r="E5299" i="3"/>
  <c r="E5312" i="3"/>
  <c r="E5325" i="3"/>
  <c r="E5338" i="3"/>
  <c r="E5351" i="3"/>
  <c r="E5364" i="3"/>
  <c r="E5378" i="3"/>
  <c r="E5391" i="3"/>
  <c r="E5404" i="3"/>
  <c r="E5417" i="3"/>
  <c r="E5430" i="3"/>
  <c r="E5443" i="3"/>
  <c r="E5456" i="3"/>
  <c r="E5469" i="3"/>
  <c r="E5482" i="3"/>
  <c r="E5495" i="3"/>
  <c r="E5508" i="3"/>
  <c r="E5522" i="3"/>
  <c r="E5535" i="3"/>
  <c r="E5548" i="3"/>
  <c r="E5561" i="3"/>
  <c r="E5574" i="3"/>
  <c r="E5587" i="3"/>
  <c r="E5600" i="3"/>
  <c r="E5613" i="3"/>
  <c r="E5626" i="3"/>
  <c r="E5639" i="3"/>
  <c r="E5652" i="3"/>
  <c r="E5666" i="3"/>
  <c r="E5679" i="3"/>
  <c r="E5692" i="3"/>
  <c r="E5705" i="3"/>
  <c r="E5718" i="3"/>
  <c r="E5731" i="3"/>
  <c r="E5744" i="3"/>
  <c r="E5757" i="3"/>
  <c r="E5770" i="3"/>
  <c r="E5783" i="3"/>
  <c r="E5796" i="3"/>
  <c r="E5810" i="3"/>
  <c r="E5823" i="3"/>
  <c r="E5836" i="3"/>
  <c r="E5849" i="3"/>
  <c r="E5862" i="3"/>
  <c r="E5875" i="3"/>
  <c r="E5888" i="3"/>
  <c r="E5901" i="3"/>
  <c r="E5914" i="3"/>
  <c r="E5927" i="3"/>
  <c r="E5940" i="3"/>
  <c r="E5952" i="3"/>
  <c r="E5964" i="3"/>
  <c r="E5976" i="3"/>
  <c r="E5988" i="3"/>
  <c r="E6000" i="3"/>
  <c r="E6012" i="3"/>
  <c r="E6024" i="3"/>
  <c r="E6036" i="3"/>
  <c r="E6048" i="3"/>
  <c r="E6060" i="3"/>
  <c r="E6072" i="3"/>
  <c r="E6084" i="3"/>
  <c r="E6096" i="3"/>
  <c r="E6108" i="3"/>
  <c r="E6120" i="3"/>
  <c r="E6132" i="3"/>
  <c r="E6144" i="3"/>
  <c r="E6156" i="3"/>
  <c r="E40" i="3"/>
  <c r="E141" i="3"/>
  <c r="E208" i="3"/>
  <c r="E304" i="3"/>
  <c r="E401" i="3"/>
  <c r="E500" i="3"/>
  <c r="E568" i="3"/>
  <c r="E644" i="3"/>
  <c r="E700" i="3"/>
  <c r="E764" i="3"/>
  <c r="E822" i="3"/>
  <c r="E886" i="3"/>
  <c r="E933" i="3"/>
  <c r="E999" i="3"/>
  <c r="E1040" i="3"/>
  <c r="E1082" i="3"/>
  <c r="E1123" i="3"/>
  <c r="E1169" i="3"/>
  <c r="E1207" i="3"/>
  <c r="E1251" i="3"/>
  <c r="E1288" i="3"/>
  <c r="E1332" i="3"/>
  <c r="E1364" i="3"/>
  <c r="E1408" i="3"/>
  <c r="E1443" i="3"/>
  <c r="E1482" i="3"/>
  <c r="E1516" i="3"/>
  <c r="E1552" i="3"/>
  <c r="E1584" i="3"/>
  <c r="E1622" i="3"/>
  <c r="E1652" i="3"/>
  <c r="E1692" i="3"/>
  <c r="E1722" i="3"/>
  <c r="E1760" i="3"/>
  <c r="E1792" i="3"/>
  <c r="E1825" i="3"/>
  <c r="E1855" i="3"/>
  <c r="E1888" i="3"/>
  <c r="E1916" i="3"/>
  <c r="E1951" i="3"/>
  <c r="E1980" i="3"/>
  <c r="E2014" i="3"/>
  <c r="E2043" i="3"/>
  <c r="E2078" i="3"/>
  <c r="E2106" i="3"/>
  <c r="E2139" i="3"/>
  <c r="E2169" i="3"/>
  <c r="E2202" i="3"/>
  <c r="E2230" i="3"/>
  <c r="E2265" i="3"/>
  <c r="E2294" i="3"/>
  <c r="E2329" i="3"/>
  <c r="E2357" i="3"/>
  <c r="E2392" i="3"/>
  <c r="E2420" i="3"/>
  <c r="E2451" i="3"/>
  <c r="E2479" i="3"/>
  <c r="E2509" i="3"/>
  <c r="E2535" i="3"/>
  <c r="E2567" i="3"/>
  <c r="E2593" i="3"/>
  <c r="E2625" i="3"/>
  <c r="E2651" i="3"/>
  <c r="E2683" i="3"/>
  <c r="E2709" i="3"/>
  <c r="E2739" i="3"/>
  <c r="E2767" i="3"/>
  <c r="E2797" i="3"/>
  <c r="E2822" i="3"/>
  <c r="E2851" i="3"/>
  <c r="E2875" i="3"/>
  <c r="E2903" i="3"/>
  <c r="E2927" i="3"/>
  <c r="E2955" i="3"/>
  <c r="E2979" i="3"/>
  <c r="E3008" i="3"/>
  <c r="E3032" i="3"/>
  <c r="E3060" i="3"/>
  <c r="E3084" i="3"/>
  <c r="E3112" i="3"/>
  <c r="E3136" i="3"/>
  <c r="E3165" i="3"/>
  <c r="E3187" i="3"/>
  <c r="E3212" i="3"/>
  <c r="E3230" i="3"/>
  <c r="E3254" i="3"/>
  <c r="E3273" i="3"/>
  <c r="E3297" i="3"/>
  <c r="E3316" i="3"/>
  <c r="E3339" i="3"/>
  <c r="E3359" i="3"/>
  <c r="E3383" i="3"/>
  <c r="E3402" i="3"/>
  <c r="E3426" i="3"/>
  <c r="E3444" i="3"/>
  <c r="E3468" i="3"/>
  <c r="E3488" i="3"/>
  <c r="E3511" i="3"/>
  <c r="E3530" i="3"/>
  <c r="E3554" i="3"/>
  <c r="E3573" i="3"/>
  <c r="E3597" i="3"/>
  <c r="E3615" i="3"/>
  <c r="E3639" i="3"/>
  <c r="E3659" i="3"/>
  <c r="E3683" i="3"/>
  <c r="E3700" i="3"/>
  <c r="E3718" i="3"/>
  <c r="E3740" i="3"/>
  <c r="E3757" i="3"/>
  <c r="E3776" i="3"/>
  <c r="E3796" i="3"/>
  <c r="E3815" i="3"/>
  <c r="E3832" i="3"/>
  <c r="E3854" i="3"/>
  <c r="E3872" i="3"/>
  <c r="E3889" i="3"/>
  <c r="E3909" i="3"/>
  <c r="E3925" i="3"/>
  <c r="E3942" i="3"/>
  <c r="E3961" i="3"/>
  <c r="E3978" i="3"/>
  <c r="E3994" i="3"/>
  <c r="E4014" i="3"/>
  <c r="E4030" i="3"/>
  <c r="E4046" i="3"/>
  <c r="E4066" i="3"/>
  <c r="E4082" i="3"/>
  <c r="E4099" i="3"/>
  <c r="E4118" i="3"/>
  <c r="E4135" i="3"/>
  <c r="E4151" i="3"/>
  <c r="E4171" i="3"/>
  <c r="E4187" i="3"/>
  <c r="E4204" i="3"/>
  <c r="E4223" i="3"/>
  <c r="E4240" i="3"/>
  <c r="E4256" i="3"/>
  <c r="E4276" i="3"/>
  <c r="E4292" i="3"/>
  <c r="E4308" i="3"/>
  <c r="E4328" i="3"/>
  <c r="E4344" i="3"/>
  <c r="E4361" i="3"/>
  <c r="E4380" i="3"/>
  <c r="E4397" i="3"/>
  <c r="E4413" i="3"/>
  <c r="E4431" i="3"/>
  <c r="E4446" i="3"/>
  <c r="E4461" i="3"/>
  <c r="E4479" i="3"/>
  <c r="E4494" i="3"/>
  <c r="E4509" i="3"/>
  <c r="E4527" i="3"/>
  <c r="E4542" i="3"/>
  <c r="E4557" i="3"/>
  <c r="E4575" i="3"/>
  <c r="E4590" i="3"/>
  <c r="E4605" i="3"/>
  <c r="E4623" i="3"/>
  <c r="E4638" i="3"/>
  <c r="E4653" i="3"/>
  <c r="E4671" i="3"/>
  <c r="E4686" i="3"/>
  <c r="E4701" i="3"/>
  <c r="E4719" i="3"/>
  <c r="E4734" i="3"/>
  <c r="E4749" i="3"/>
  <c r="E4767" i="3"/>
  <c r="E4782" i="3"/>
  <c r="E4796" i="3"/>
  <c r="E4810" i="3"/>
  <c r="E4826" i="3"/>
  <c r="E4840" i="3"/>
  <c r="E4854" i="3"/>
  <c r="E4868" i="3"/>
  <c r="E4881" i="3"/>
  <c r="E4894" i="3"/>
  <c r="E4907" i="3"/>
  <c r="E4920" i="3"/>
  <c r="E4934" i="3"/>
  <c r="E4947" i="3"/>
  <c r="E4960" i="3"/>
  <c r="E4973" i="3"/>
  <c r="E4986" i="3"/>
  <c r="E4999" i="3"/>
  <c r="E5012" i="3"/>
  <c r="E5025" i="3"/>
  <c r="E5038" i="3"/>
  <c r="E5051" i="3"/>
  <c r="E5064" i="3"/>
  <c r="E5078" i="3"/>
  <c r="E5091" i="3"/>
  <c r="E5104" i="3"/>
  <c r="E5117" i="3"/>
  <c r="E5130" i="3"/>
  <c r="E5143" i="3"/>
  <c r="E5156" i="3"/>
  <c r="E5169" i="3"/>
  <c r="E5182" i="3"/>
  <c r="E5195" i="3"/>
  <c r="E5208" i="3"/>
  <c r="E5222" i="3"/>
  <c r="E5235" i="3"/>
  <c r="E5248" i="3"/>
  <c r="E5261" i="3"/>
  <c r="E5274" i="3"/>
  <c r="E5287" i="3"/>
  <c r="E5300" i="3"/>
  <c r="E5313" i="3"/>
  <c r="E5326" i="3"/>
  <c r="E5339" i="3"/>
  <c r="E5352" i="3"/>
  <c r="E5366" i="3"/>
  <c r="E5379" i="3"/>
  <c r="E5392" i="3"/>
  <c r="E5405" i="3"/>
  <c r="E5418" i="3"/>
  <c r="E5431" i="3"/>
  <c r="E5444" i="3"/>
  <c r="E5457" i="3"/>
  <c r="E5470" i="3"/>
  <c r="E5483" i="3"/>
  <c r="E5496" i="3"/>
  <c r="E5510" i="3"/>
  <c r="E5523" i="3"/>
  <c r="E5536" i="3"/>
  <c r="E5549" i="3"/>
  <c r="E5562" i="3"/>
  <c r="E5575" i="3"/>
  <c r="E5588" i="3"/>
  <c r="E5601" i="3"/>
  <c r="E5614" i="3"/>
  <c r="E5627" i="3"/>
  <c r="E5640" i="3"/>
  <c r="E5654" i="3"/>
  <c r="E5667" i="3"/>
  <c r="E5680" i="3"/>
  <c r="E5693" i="3"/>
  <c r="E5706" i="3"/>
  <c r="E5719" i="3"/>
  <c r="E5732" i="3"/>
  <c r="E5745" i="3"/>
  <c r="E5758" i="3"/>
  <c r="E5771" i="3"/>
  <c r="E5784" i="3"/>
  <c r="E5798" i="3"/>
  <c r="E5811" i="3"/>
  <c r="E5824" i="3"/>
  <c r="E5837" i="3"/>
  <c r="E5850" i="3"/>
  <c r="E5863" i="3"/>
  <c r="E5876" i="3"/>
  <c r="E5889" i="3"/>
  <c r="E5902" i="3"/>
  <c r="E5915" i="3"/>
  <c r="E5928" i="3"/>
  <c r="E5941" i="3"/>
  <c r="E5953" i="3"/>
  <c r="E5965" i="3"/>
  <c r="E5977" i="3"/>
  <c r="E5989" i="3"/>
  <c r="E6001" i="3"/>
  <c r="E6013" i="3"/>
  <c r="E6025" i="3"/>
  <c r="E6037" i="3"/>
  <c r="E6049" i="3"/>
  <c r="E6061" i="3"/>
  <c r="E6073" i="3"/>
  <c r="E6085" i="3"/>
  <c r="E6097" i="3"/>
  <c r="E6109" i="3"/>
  <c r="E6121" i="3"/>
  <c r="E6133" i="3"/>
  <c r="E6145" i="3"/>
  <c r="E6157" i="3"/>
  <c r="E6169" i="3"/>
  <c r="E6181" i="3"/>
  <c r="E6193" i="3"/>
  <c r="E6205" i="3"/>
  <c r="E6217" i="3"/>
  <c r="E6229" i="3"/>
  <c r="E6241" i="3"/>
  <c r="E6253" i="3"/>
  <c r="E6265" i="3"/>
  <c r="E6277" i="3"/>
  <c r="E6289" i="3"/>
  <c r="E6301" i="3"/>
  <c r="E6313" i="3"/>
  <c r="E6325" i="3"/>
  <c r="E6337" i="3"/>
  <c r="E6349" i="3"/>
  <c r="E6361" i="3"/>
  <c r="E6373" i="3"/>
  <c r="E6385" i="3"/>
  <c r="E6397" i="3"/>
  <c r="E6409" i="3"/>
  <c r="E6421" i="3"/>
  <c r="E6433" i="3"/>
  <c r="E6445" i="3"/>
  <c r="E6457" i="3"/>
  <c r="E6469" i="3"/>
  <c r="E6481" i="3"/>
  <c r="E6493" i="3"/>
  <c r="E6505" i="3"/>
  <c r="E6517" i="3"/>
  <c r="E6529" i="3"/>
  <c r="E6541" i="3"/>
  <c r="E6553" i="3"/>
  <c r="E6565" i="3"/>
  <c r="E6577" i="3"/>
  <c r="E6589" i="3"/>
  <c r="E6601" i="3"/>
  <c r="E6613" i="3"/>
  <c r="E6625" i="3"/>
  <c r="E6637" i="3"/>
  <c r="E6649" i="3"/>
  <c r="E6661" i="3"/>
  <c r="E6673" i="3"/>
  <c r="E6685" i="3"/>
  <c r="E6697" i="3"/>
  <c r="E6709" i="3"/>
  <c r="E6721" i="3"/>
  <c r="E6733" i="3"/>
  <c r="E6745" i="3"/>
  <c r="E6757" i="3"/>
  <c r="E6769" i="3"/>
  <c r="E6781" i="3"/>
  <c r="E6793" i="3"/>
  <c r="E6805" i="3"/>
  <c r="E6817" i="3"/>
  <c r="E6829" i="3"/>
  <c r="E6841" i="3"/>
  <c r="E6853" i="3"/>
  <c r="E6865" i="3"/>
  <c r="E6877" i="3"/>
  <c r="E6889" i="3"/>
  <c r="E6901" i="3"/>
  <c r="E6913" i="3"/>
  <c r="E6925" i="3"/>
  <c r="E6937" i="3"/>
  <c r="E6949" i="3"/>
  <c r="E6961" i="3"/>
  <c r="E6973" i="3"/>
  <c r="E6985" i="3"/>
  <c r="E6997" i="3"/>
  <c r="E7009" i="3"/>
  <c r="E7021" i="3"/>
  <c r="E7033" i="3"/>
  <c r="E7045" i="3"/>
  <c r="E7057" i="3"/>
  <c r="E7069" i="3"/>
  <c r="E7081" i="3"/>
  <c r="E7093" i="3"/>
  <c r="E7105" i="3"/>
  <c r="E7117" i="3"/>
  <c r="E7129" i="3"/>
  <c r="E7141" i="3"/>
  <c r="E7153" i="3"/>
  <c r="E7165" i="3"/>
  <c r="E7177" i="3"/>
  <c r="E7189" i="3"/>
  <c r="E7201" i="3"/>
  <c r="E7213" i="3"/>
  <c r="E7225" i="3"/>
  <c r="E7237" i="3"/>
  <c r="E7249" i="3"/>
  <c r="E7261" i="3"/>
  <c r="E7273" i="3"/>
  <c r="E7285" i="3"/>
  <c r="E7297" i="3"/>
  <c r="E7309" i="3"/>
  <c r="E7321" i="3"/>
  <c r="E7333" i="3"/>
  <c r="E7345" i="3"/>
  <c r="E7357" i="3"/>
  <c r="E7369" i="3"/>
  <c r="E7381" i="3"/>
  <c r="E7393" i="3"/>
  <c r="E7405" i="3"/>
  <c r="E7417" i="3"/>
  <c r="E7429" i="3"/>
  <c r="E7441" i="3"/>
  <c r="E7453" i="3"/>
  <c r="E7465" i="3"/>
  <c r="E7477" i="3"/>
  <c r="E7489" i="3"/>
  <c r="E7501" i="3"/>
  <c r="E7513" i="3"/>
  <c r="E7525" i="3"/>
  <c r="E7537" i="3"/>
  <c r="E7549" i="3"/>
  <c r="E7561" i="3"/>
  <c r="E7573" i="3"/>
  <c r="E7585" i="3"/>
  <c r="E7597" i="3"/>
  <c r="E7609" i="3"/>
  <c r="E7621" i="3"/>
  <c r="E7633" i="3"/>
  <c r="E7645" i="3"/>
  <c r="E7657" i="3"/>
  <c r="E7669" i="3"/>
  <c r="E7681" i="3"/>
  <c r="E7693" i="3"/>
  <c r="E7705" i="3"/>
  <c r="E7717" i="3"/>
  <c r="E7729" i="3"/>
  <c r="E7741" i="3"/>
  <c r="E7753" i="3"/>
  <c r="E7765" i="3"/>
  <c r="E7777" i="3"/>
  <c r="E7789" i="3"/>
  <c r="E7801" i="3"/>
  <c r="E7813" i="3"/>
  <c r="E7825" i="3"/>
  <c r="E7837" i="3"/>
  <c r="E7849" i="3"/>
  <c r="E7861" i="3"/>
  <c r="E7873" i="3"/>
  <c r="E7885" i="3"/>
  <c r="E7897" i="3"/>
  <c r="E7909" i="3"/>
  <c r="E7921" i="3"/>
  <c r="E7933" i="3"/>
  <c r="E7945" i="3"/>
  <c r="E7957" i="3"/>
  <c r="E7969" i="3"/>
  <c r="E7981" i="3"/>
  <c r="E7993" i="3"/>
  <c r="E8005" i="3"/>
  <c r="E8017" i="3"/>
  <c r="E8029" i="3"/>
  <c r="E8041" i="3"/>
  <c r="E8053" i="3"/>
  <c r="E8065" i="3"/>
  <c r="E8077" i="3"/>
  <c r="E8089" i="3"/>
  <c r="E8101" i="3"/>
  <c r="E8113" i="3"/>
  <c r="E8125" i="3"/>
  <c r="E8137" i="3"/>
  <c r="E8149" i="3"/>
  <c r="E8161" i="3"/>
  <c r="E8173" i="3"/>
  <c r="E8185" i="3"/>
  <c r="E8197" i="3"/>
  <c r="E8209" i="3"/>
  <c r="E8221" i="3"/>
  <c r="E8233" i="3"/>
  <c r="E8245" i="3"/>
  <c r="E8257" i="3"/>
  <c r="E8269" i="3"/>
  <c r="E8281" i="3"/>
  <c r="E8293" i="3"/>
  <c r="E8305" i="3"/>
  <c r="E8317" i="3"/>
  <c r="E8329" i="3"/>
  <c r="E8341" i="3"/>
  <c r="E8353" i="3"/>
  <c r="E8365" i="3"/>
  <c r="E8377" i="3"/>
  <c r="E8389" i="3"/>
  <c r="E8401" i="3"/>
  <c r="E8413" i="3"/>
  <c r="E8425" i="3"/>
  <c r="E8437" i="3"/>
  <c r="E8449" i="3"/>
  <c r="E8461" i="3"/>
  <c r="E8473" i="3"/>
  <c r="E8485" i="3"/>
  <c r="E8497" i="3"/>
  <c r="E8509" i="3"/>
  <c r="E8521" i="3"/>
  <c r="E8533" i="3"/>
  <c r="E8545" i="3"/>
  <c r="E8557" i="3"/>
  <c r="E8569" i="3"/>
  <c r="E8581" i="3"/>
  <c r="E8593" i="3"/>
  <c r="E8605" i="3"/>
  <c r="E8617" i="3"/>
  <c r="E8629" i="3"/>
  <c r="E8641" i="3"/>
  <c r="E8653" i="3"/>
  <c r="E8665" i="3"/>
  <c r="E8677" i="3"/>
  <c r="E8689" i="3"/>
  <c r="E8701" i="3"/>
  <c r="E8713" i="3"/>
  <c r="E8725" i="3"/>
  <c r="E8737" i="3"/>
  <c r="E8749" i="3"/>
  <c r="E8761" i="3"/>
  <c r="E8773" i="3"/>
  <c r="E8785" i="3"/>
  <c r="E8797" i="3"/>
  <c r="E8809" i="3"/>
  <c r="E8821" i="3"/>
  <c r="E8833" i="3"/>
  <c r="E8845" i="3"/>
  <c r="E8857" i="3"/>
  <c r="E8869" i="3"/>
  <c r="E8881" i="3"/>
  <c r="E41" i="3"/>
  <c r="E166" i="3"/>
  <c r="E269" i="3"/>
  <c r="E404" i="3"/>
  <c r="E510" i="3"/>
  <c r="E608" i="3"/>
  <c r="E703" i="3"/>
  <c r="E784" i="3"/>
  <c r="E858" i="3"/>
  <c r="E940" i="3"/>
  <c r="E1013" i="3"/>
  <c r="E1064" i="3"/>
  <c r="E1124" i="3"/>
  <c r="E1182" i="3"/>
  <c r="E1233" i="3"/>
  <c r="E1289" i="3"/>
  <c r="E1344" i="3"/>
  <c r="E1386" i="3"/>
  <c r="E1444" i="3"/>
  <c r="E1493" i="3"/>
  <c r="E1536" i="3"/>
  <c r="E1587" i="3"/>
  <c r="E1633" i="3"/>
  <c r="E1674" i="3"/>
  <c r="E1723" i="3"/>
  <c r="E1769" i="3"/>
  <c r="E1809" i="3"/>
  <c r="E1856" i="3"/>
  <c r="E1898" i="3"/>
  <c r="E1936" i="3"/>
  <c r="E1981" i="3"/>
  <c r="E2024" i="3"/>
  <c r="E2060" i="3"/>
  <c r="E2107" i="3"/>
  <c r="E2149" i="3"/>
  <c r="E2187" i="3"/>
  <c r="E2234" i="3"/>
  <c r="E2275" i="3"/>
  <c r="E2313" i="3"/>
  <c r="E2358" i="3"/>
  <c r="E2400" i="3"/>
  <c r="E2437" i="3"/>
  <c r="E2480" i="3"/>
  <c r="E2518" i="3"/>
  <c r="E2553" i="3"/>
  <c r="E2594" i="3"/>
  <c r="E2634" i="3"/>
  <c r="E2667" i="3"/>
  <c r="E2710" i="3"/>
  <c r="E2748" i="3"/>
  <c r="E2783" i="3"/>
  <c r="E2823" i="3"/>
  <c r="E2858" i="3"/>
  <c r="E2890" i="3"/>
  <c r="E2928" i="3"/>
  <c r="E2963" i="3"/>
  <c r="E2995" i="3"/>
  <c r="E3033" i="3"/>
  <c r="E3068" i="3"/>
  <c r="E3099" i="3"/>
  <c r="E3138" i="3"/>
  <c r="E3170" i="3"/>
  <c r="E3201" i="3"/>
  <c r="E3231" i="3"/>
  <c r="E3259" i="3"/>
  <c r="E3286" i="3"/>
  <c r="E3318" i="3"/>
  <c r="E3345" i="3"/>
  <c r="E3372" i="3"/>
  <c r="E3403" i="3"/>
  <c r="E3430" i="3"/>
  <c r="E3457" i="3"/>
  <c r="E3489" i="3"/>
  <c r="E3516" i="3"/>
  <c r="E3543" i="3"/>
  <c r="E3574" i="3"/>
  <c r="E3601" i="3"/>
  <c r="E3628" i="3"/>
  <c r="E3660" i="3"/>
  <c r="E3687" i="3"/>
  <c r="E3712" i="3"/>
  <c r="E3741" i="3"/>
  <c r="E3763" i="3"/>
  <c r="E3788" i="3"/>
  <c r="E3816" i="3"/>
  <c r="E3841" i="3"/>
  <c r="E3862" i="3"/>
  <c r="E3890" i="3"/>
  <c r="E3913" i="3"/>
  <c r="E3936" i="3"/>
  <c r="E3962" i="3"/>
  <c r="E3982" i="3"/>
  <c r="E4005" i="3"/>
  <c r="E4031" i="3"/>
  <c r="E4054" i="3"/>
  <c r="E4074" i="3"/>
  <c r="E4100" i="3"/>
  <c r="E65" i="3"/>
  <c r="E168" i="3"/>
  <c r="E297" i="3"/>
  <c r="E405" i="3"/>
  <c r="E511" i="3"/>
  <c r="E612" i="3"/>
  <c r="E704" i="3"/>
  <c r="E785" i="3"/>
  <c r="E859" i="3"/>
  <c r="E941" i="3"/>
  <c r="E1014" i="3"/>
  <c r="E1065" i="3"/>
  <c r="E1128" i="3"/>
  <c r="E1183" i="3"/>
  <c r="E1234" i="3"/>
  <c r="E1290" i="3"/>
  <c r="E1345" i="3"/>
  <c r="E1392" i="3"/>
  <c r="E1445" i="3"/>
  <c r="E1494" i="3"/>
  <c r="E1537" i="3"/>
  <c r="E1588" i="3"/>
  <c r="E1634" i="3"/>
  <c r="E1675" i="3"/>
  <c r="E1724" i="3"/>
  <c r="E1770" i="3"/>
  <c r="E1810" i="3"/>
  <c r="E1857" i="3"/>
  <c r="E1899" i="3"/>
  <c r="E1937" i="3"/>
  <c r="E1982" i="3"/>
  <c r="E2025" i="3"/>
  <c r="E2064" i="3"/>
  <c r="E2108" i="3"/>
  <c r="E2150" i="3"/>
  <c r="E2188" i="3"/>
  <c r="E2235" i="3"/>
  <c r="E2276" i="3"/>
  <c r="E2314" i="3"/>
  <c r="E2359" i="3"/>
  <c r="E2401" i="3"/>
  <c r="E2438" i="3"/>
  <c r="E2481" i="3"/>
  <c r="E2519" i="3"/>
  <c r="E2554" i="3"/>
  <c r="E2595" i="3"/>
  <c r="E2635" i="3"/>
  <c r="E2670" i="3"/>
  <c r="E2711" i="3"/>
  <c r="E2749" i="3"/>
  <c r="E2784" i="3"/>
  <c r="E2824" i="3"/>
  <c r="E2859" i="3"/>
  <c r="E2891" i="3"/>
  <c r="E2929" i="3"/>
  <c r="E2964" i="3"/>
  <c r="E2996" i="3"/>
  <c r="E3034" i="3"/>
  <c r="E3069" i="3"/>
  <c r="E3100" i="3"/>
  <c r="E3139" i="3"/>
  <c r="E3172" i="3"/>
  <c r="E3202" i="3"/>
  <c r="E3232" i="3"/>
  <c r="E3260" i="3"/>
  <c r="E3287" i="3"/>
  <c r="E3319" i="3"/>
  <c r="E3346" i="3"/>
  <c r="E3373" i="3"/>
  <c r="E3404" i="3"/>
  <c r="E3431" i="3"/>
  <c r="E3458" i="3"/>
  <c r="E3490" i="3"/>
  <c r="E3517" i="3"/>
  <c r="E3544" i="3"/>
  <c r="E3575" i="3"/>
  <c r="E3602" i="3"/>
  <c r="E3631" i="3"/>
  <c r="E3661" i="3"/>
  <c r="E3688" i="3"/>
  <c r="E3714" i="3"/>
  <c r="E3742" i="3"/>
  <c r="E3767" i="3"/>
  <c r="E3789" i="3"/>
  <c r="E3817" i="3"/>
  <c r="E3842" i="3"/>
  <c r="E3867" i="3"/>
  <c r="E3895" i="3"/>
  <c r="E3914" i="3"/>
  <c r="E3937" i="3"/>
  <c r="E3964" i="3"/>
  <c r="E3986" i="3"/>
  <c r="E4006" i="3"/>
  <c r="E4032" i="3"/>
  <c r="E4055" i="3"/>
  <c r="E4078" i="3"/>
  <c r="E4104" i="3"/>
  <c r="E68" i="3"/>
  <c r="E190" i="3"/>
  <c r="E298" i="3"/>
  <c r="E413" i="3"/>
  <c r="E512" i="3"/>
  <c r="E615" i="3"/>
  <c r="E708" i="3"/>
  <c r="E788" i="3"/>
  <c r="E860" i="3"/>
  <c r="E942" i="3"/>
  <c r="E1017" i="3"/>
  <c r="E1066" i="3"/>
  <c r="E1129" i="3"/>
  <c r="E1184" i="3"/>
  <c r="E1235" i="3"/>
  <c r="E1296" i="3"/>
  <c r="E1346" i="3"/>
  <c r="E1393" i="3"/>
  <c r="E1446" i="3"/>
  <c r="E1495" i="3"/>
  <c r="E1538" i="3"/>
  <c r="E1589" i="3"/>
  <c r="E1635" i="3"/>
  <c r="E1676" i="3"/>
  <c r="E1725" i="3"/>
  <c r="E1773" i="3"/>
  <c r="E1812" i="3"/>
  <c r="E1858" i="3"/>
  <c r="E1900" i="3"/>
  <c r="E1938" i="3"/>
  <c r="E1985" i="3"/>
  <c r="E2026" i="3"/>
  <c r="E2065" i="3"/>
  <c r="E2109" i="3"/>
  <c r="E2151" i="3"/>
  <c r="E2189" i="3"/>
  <c r="E2236" i="3"/>
  <c r="E2277" i="3"/>
  <c r="E2316" i="3"/>
  <c r="E2360" i="3"/>
  <c r="E2404" i="3"/>
  <c r="E2439" i="3"/>
  <c r="E2482" i="3"/>
  <c r="E2520" i="3"/>
  <c r="E2555" i="3"/>
  <c r="E2598" i="3"/>
  <c r="E2636" i="3"/>
  <c r="E2671" i="3"/>
  <c r="E2712" i="3"/>
  <c r="E2750" i="3"/>
  <c r="E2785" i="3"/>
  <c r="E2826" i="3"/>
  <c r="E2860" i="3"/>
  <c r="E2892" i="3"/>
  <c r="E2930" i="3"/>
  <c r="E2965" i="3"/>
  <c r="E2997" i="3"/>
  <c r="E3035" i="3"/>
  <c r="E3070" i="3"/>
  <c r="E3102" i="3"/>
  <c r="E3140" i="3"/>
  <c r="E3174" i="3"/>
  <c r="E3203" i="3"/>
  <c r="E3234" i="3"/>
  <c r="E3261" i="3"/>
  <c r="E3288" i="3"/>
  <c r="E3320" i="3"/>
  <c r="E3347" i="3"/>
  <c r="E3374" i="3"/>
  <c r="E3405" i="3"/>
  <c r="E3432" i="3"/>
  <c r="E3460" i="3"/>
  <c r="E3491" i="3"/>
  <c r="E3518" i="3"/>
  <c r="E3546" i="3"/>
  <c r="E3576" i="3"/>
  <c r="E3604" i="3"/>
  <c r="E3632" i="3"/>
  <c r="E3662" i="3"/>
  <c r="E3690" i="3"/>
  <c r="E3715" i="3"/>
  <c r="E3743" i="3"/>
  <c r="E3768" i="3"/>
  <c r="E3790" i="3"/>
  <c r="E3818" i="3"/>
  <c r="E3843" i="3"/>
  <c r="E3868" i="3"/>
  <c r="E3896" i="3"/>
  <c r="E3916" i="3"/>
  <c r="E3938" i="3"/>
  <c r="E3965" i="3"/>
  <c r="E3988" i="3"/>
  <c r="E4007" i="3"/>
  <c r="E4033" i="3"/>
  <c r="E4056" i="3"/>
  <c r="E4079" i="3"/>
  <c r="E4105" i="3"/>
  <c r="E4125" i="3"/>
  <c r="E4148" i="3"/>
  <c r="E4174" i="3"/>
  <c r="E4197" i="3"/>
  <c r="E4217" i="3"/>
  <c r="E4243" i="3"/>
  <c r="E4266" i="3"/>
  <c r="E4289" i="3"/>
  <c r="E4315" i="3"/>
  <c r="E4334" i="3"/>
  <c r="E4357" i="3"/>
  <c r="E4384" i="3"/>
  <c r="E4406" i="3"/>
  <c r="E4425" i="3"/>
  <c r="E4449" i="3"/>
  <c r="E4470" i="3"/>
  <c r="E4491" i="3"/>
  <c r="E4515" i="3"/>
  <c r="E4533" i="3"/>
  <c r="E4554" i="3"/>
  <c r="E4578" i="3"/>
  <c r="E4599" i="3"/>
  <c r="E4617" i="3"/>
  <c r="E4641" i="3"/>
  <c r="E4662" i="3"/>
  <c r="E4683" i="3"/>
  <c r="E4707" i="3"/>
  <c r="E4725" i="3"/>
  <c r="E4746" i="3"/>
  <c r="E4770" i="3"/>
  <c r="E4790" i="3"/>
  <c r="E4807" i="3"/>
  <c r="E4829" i="3"/>
  <c r="E4846" i="3"/>
  <c r="E4865" i="3"/>
  <c r="E4884" i="3"/>
  <c r="E4901" i="3"/>
  <c r="E4917" i="3"/>
  <c r="E4937" i="3"/>
  <c r="E4953" i="3"/>
  <c r="E4970" i="3"/>
  <c r="E4989" i="3"/>
  <c r="E5006" i="3"/>
  <c r="E5022" i="3"/>
  <c r="E5042" i="3"/>
  <c r="E5058" i="3"/>
  <c r="E5074" i="3"/>
  <c r="E5094" i="3"/>
  <c r="E5110" i="3"/>
  <c r="E91" i="3"/>
  <c r="E192" i="3"/>
  <c r="E308" i="3"/>
  <c r="E414" i="3"/>
  <c r="E516" i="3"/>
  <c r="E645" i="3"/>
  <c r="E728" i="3"/>
  <c r="E789" i="3"/>
  <c r="E888" i="3"/>
  <c r="E960" i="3"/>
  <c r="E1018" i="3"/>
  <c r="E1089" i="3"/>
  <c r="E1143" i="3"/>
  <c r="E1185" i="3"/>
  <c r="E1253" i="3"/>
  <c r="E1304" i="3"/>
  <c r="E1347" i="3"/>
  <c r="E1409" i="3"/>
  <c r="E1459" i="3"/>
  <c r="E1496" i="3"/>
  <c r="E1553" i="3"/>
  <c r="E1601" i="3"/>
  <c r="E1636" i="3"/>
  <c r="E1693" i="3"/>
  <c r="E1737" i="3"/>
  <c r="E1776" i="3"/>
  <c r="E1828" i="3"/>
  <c r="E1869" i="3"/>
  <c r="E1901" i="3"/>
  <c r="E1952" i="3"/>
  <c r="E1994" i="3"/>
  <c r="E2028" i="3"/>
  <c r="E2079" i="3"/>
  <c r="E2120" i="3"/>
  <c r="E2152" i="3"/>
  <c r="E2203" i="3"/>
  <c r="E2247" i="3"/>
  <c r="E2278" i="3"/>
  <c r="E2330" i="3"/>
  <c r="E2371" i="3"/>
  <c r="E2405" i="3"/>
  <c r="E2454" i="3"/>
  <c r="E2492" i="3"/>
  <c r="E2521" i="3"/>
  <c r="E2568" i="3"/>
  <c r="E2606" i="3"/>
  <c r="E2637" i="3"/>
  <c r="E2684" i="3"/>
  <c r="E2722" i="3"/>
  <c r="E2751" i="3"/>
  <c r="E2798" i="3"/>
  <c r="E2834" i="3"/>
  <c r="E2862" i="3"/>
  <c r="E2904" i="3"/>
  <c r="E2939" i="3"/>
  <c r="E2966" i="3"/>
  <c r="E3009" i="3"/>
  <c r="E3044" i="3"/>
  <c r="E3071" i="3"/>
  <c r="E3114" i="3"/>
  <c r="E3148" i="3"/>
  <c r="E3175" i="3"/>
  <c r="E3213" i="3"/>
  <c r="E3240" i="3"/>
  <c r="E3262" i="3"/>
  <c r="E3298" i="3"/>
  <c r="E3325" i="3"/>
  <c r="E3348" i="3"/>
  <c r="E3384" i="3"/>
  <c r="E3411" i="3"/>
  <c r="E3434" i="3"/>
  <c r="E3469" i="3"/>
  <c r="E3496" i="3"/>
  <c r="E3519" i="3"/>
  <c r="E3555" i="3"/>
  <c r="E3583" i="3"/>
  <c r="E3606" i="3"/>
  <c r="E3640" i="3"/>
  <c r="E3668" i="3"/>
  <c r="E3691" i="3"/>
  <c r="E3719" i="3"/>
  <c r="E3744" i="3"/>
  <c r="E3769" i="3"/>
  <c r="E3798" i="3"/>
  <c r="E3819" i="3"/>
  <c r="E3844" i="3"/>
  <c r="E3873" i="3"/>
  <c r="E3897" i="3"/>
  <c r="E3917" i="3"/>
  <c r="E3943" i="3"/>
  <c r="E3966" i="3"/>
  <c r="E3989" i="3"/>
  <c r="E4015" i="3"/>
  <c r="E4034" i="3"/>
  <c r="E4057" i="3"/>
  <c r="E4084" i="3"/>
  <c r="E4106" i="3"/>
  <c r="E4126" i="3"/>
  <c r="E4152" i="3"/>
  <c r="E4175" i="3"/>
  <c r="E4198" i="3"/>
  <c r="E4224" i="3"/>
  <c r="E4244" i="3"/>
  <c r="E4267" i="3"/>
  <c r="E4293" i="3"/>
  <c r="E4316" i="3"/>
  <c r="E4336" i="3"/>
  <c r="E4362" i="3"/>
  <c r="E4385" i="3"/>
  <c r="E4408" i="3"/>
  <c r="E4432" i="3"/>
  <c r="E4450" i="3"/>
  <c r="E4471" i="3"/>
  <c r="E4495" i="3"/>
  <c r="E4516" i="3"/>
  <c r="E4534" i="3"/>
  <c r="E4558" i="3"/>
  <c r="E4579" i="3"/>
  <c r="E92" i="3"/>
  <c r="E200" i="3"/>
  <c r="E309" i="3"/>
  <c r="E439" i="3"/>
  <c r="E538" i="3"/>
  <c r="E646" i="3"/>
  <c r="E729" i="3"/>
  <c r="E807" i="3"/>
  <c r="E891" i="3"/>
  <c r="E963" i="3"/>
  <c r="E1027" i="3"/>
  <c r="E1090" i="3"/>
  <c r="E1145" i="3"/>
  <c r="E1196" i="3"/>
  <c r="E1254" i="3"/>
  <c r="E1308" i="3"/>
  <c r="E1352" i="3"/>
  <c r="E1410" i="3"/>
  <c r="E1460" i="3"/>
  <c r="E1505" i="3"/>
  <c r="E1554" i="3"/>
  <c r="E1602" i="3"/>
  <c r="E1645" i="3"/>
  <c r="E1694" i="3"/>
  <c r="E1740" i="3"/>
  <c r="E1781" i="3"/>
  <c r="E1829" i="3"/>
  <c r="E1870" i="3"/>
  <c r="E1909" i="3"/>
  <c r="E1953" i="3"/>
  <c r="E1995" i="3"/>
  <c r="E2033" i="3"/>
  <c r="E2080" i="3"/>
  <c r="E2121" i="3"/>
  <c r="E2160" i="3"/>
  <c r="E2204" i="3"/>
  <c r="E2248" i="3"/>
  <c r="E2286" i="3"/>
  <c r="E2331" i="3"/>
  <c r="E2372" i="3"/>
  <c r="E2410" i="3"/>
  <c r="E2455" i="3"/>
  <c r="E2493" i="3"/>
  <c r="E2528" i="3"/>
  <c r="E2569" i="3"/>
  <c r="E2607" i="3"/>
  <c r="E2642" i="3"/>
  <c r="E2685" i="3"/>
  <c r="E2723" i="3"/>
  <c r="E2758" i="3"/>
  <c r="E2799" i="3"/>
  <c r="E2835" i="3"/>
  <c r="E2867" i="3"/>
  <c r="E2905" i="3"/>
  <c r="E2940" i="3"/>
  <c r="E2972" i="3"/>
  <c r="E3010" i="3"/>
  <c r="E3045" i="3"/>
  <c r="E3076" i="3"/>
  <c r="E3115" i="3"/>
  <c r="E3150" i="3"/>
  <c r="E3180" i="3"/>
  <c r="E3214" i="3"/>
  <c r="E3241" i="3"/>
  <c r="E3268" i="3"/>
  <c r="E3299" i="3"/>
  <c r="E3326" i="3"/>
  <c r="E3354" i="3"/>
  <c r="E3385" i="3"/>
  <c r="E3412" i="3"/>
  <c r="E3440" i="3"/>
  <c r="E3470" i="3"/>
  <c r="E3498" i="3"/>
  <c r="E3526" i="3"/>
  <c r="E3556" i="3"/>
  <c r="E3584" i="3"/>
  <c r="E3611" i="3"/>
  <c r="E3642" i="3"/>
  <c r="E3670" i="3"/>
  <c r="E3696" i="3"/>
  <c r="E3724" i="3"/>
  <c r="E3745" i="3"/>
  <c r="E3770" i="3"/>
  <c r="E3799" i="3"/>
  <c r="E3824" i="3"/>
  <c r="E93" i="3"/>
  <c r="E260" i="3"/>
  <c r="E461" i="3"/>
  <c r="E664" i="3"/>
  <c r="E768" i="3"/>
  <c r="E908" i="3"/>
  <c r="E1042" i="3"/>
  <c r="E1146" i="3"/>
  <c r="E1227" i="3"/>
  <c r="E1314" i="3"/>
  <c r="E1418" i="3"/>
  <c r="E1489" i="3"/>
  <c r="E1566" i="3"/>
  <c r="E1656" i="3"/>
  <c r="E1741" i="3"/>
  <c r="E1807" i="3"/>
  <c r="E1875" i="3"/>
  <c r="E1961" i="3"/>
  <c r="E2018" i="3"/>
  <c r="E2091" i="3"/>
  <c r="E2172" i="3"/>
  <c r="E2249" i="3"/>
  <c r="E2309" i="3"/>
  <c r="E2379" i="3"/>
  <c r="E2460" i="3"/>
  <c r="E2514" i="3"/>
  <c r="E2579" i="3"/>
  <c r="E2653" i="3"/>
  <c r="E2724" i="3"/>
  <c r="E2781" i="3"/>
  <c r="E2840" i="3"/>
  <c r="E2911" i="3"/>
  <c r="E2959" i="3"/>
  <c r="E3019" i="3"/>
  <c r="E3086" i="3"/>
  <c r="E3151" i="3"/>
  <c r="E3199" i="3"/>
  <c r="E3246" i="3"/>
  <c r="E3301" i="3"/>
  <c r="E3344" i="3"/>
  <c r="E3391" i="3"/>
  <c r="E3447" i="3"/>
  <c r="E3500" i="3"/>
  <c r="E3541" i="3"/>
  <c r="E3588" i="3"/>
  <c r="E3645" i="3"/>
  <c r="E3686" i="3"/>
  <c r="E3730" i="3"/>
  <c r="E3781" i="3"/>
  <c r="E3825" i="3"/>
  <c r="E3859" i="3"/>
  <c r="E3899" i="3"/>
  <c r="E3930" i="3"/>
  <c r="E3968" i="3"/>
  <c r="E4002" i="3"/>
  <c r="E4040" i="3"/>
  <c r="E4070" i="3"/>
  <c r="E4109" i="3"/>
  <c r="E4137" i="3"/>
  <c r="E4162" i="3"/>
  <c r="E4190" i="3"/>
  <c r="E4216" i="3"/>
  <c r="E4249" i="3"/>
  <c r="E4278" i="3"/>
  <c r="E4303" i="3"/>
  <c r="E4331" i="3"/>
  <c r="E4356" i="3"/>
  <c r="E4387" i="3"/>
  <c r="E4418" i="3"/>
  <c r="E4438" i="3"/>
  <c r="E4467" i="3"/>
  <c r="E4490" i="3"/>
  <c r="E4518" i="3"/>
  <c r="E4544" i="3"/>
  <c r="E4567" i="3"/>
  <c r="E4593" i="3"/>
  <c r="E4615" i="3"/>
  <c r="E4640" i="3"/>
  <c r="E4663" i="3"/>
  <c r="E4688" i="3"/>
  <c r="E4710" i="3"/>
  <c r="E4735" i="3"/>
  <c r="E4757" i="3"/>
  <c r="E4779" i="3"/>
  <c r="E4802" i="3"/>
  <c r="E4820" i="3"/>
  <c r="E4843" i="3"/>
  <c r="E4863" i="3"/>
  <c r="E4883" i="3"/>
  <c r="E4902" i="3"/>
  <c r="E4923" i="3"/>
  <c r="E4940" i="3"/>
  <c r="E4961" i="3"/>
  <c r="E4978" i="3"/>
  <c r="E4996" i="3"/>
  <c r="E5016" i="3"/>
  <c r="E5034" i="3"/>
  <c r="E5055" i="3"/>
  <c r="E5072" i="3"/>
  <c r="E5093" i="3"/>
  <c r="E5111" i="3"/>
  <c r="E5131" i="3"/>
  <c r="E5147" i="3"/>
  <c r="E5164" i="3"/>
  <c r="E5183" i="3"/>
  <c r="E5200" i="3"/>
  <c r="E5216" i="3"/>
  <c r="E5236" i="3"/>
  <c r="E5252" i="3"/>
  <c r="E5268" i="3"/>
  <c r="E5288" i="3"/>
  <c r="E5304" i="3"/>
  <c r="E5321" i="3"/>
  <c r="E5340" i="3"/>
  <c r="E5357" i="3"/>
  <c r="E5373" i="3"/>
  <c r="E5393" i="3"/>
  <c r="E5409" i="3"/>
  <c r="E5426" i="3"/>
  <c r="E5445" i="3"/>
  <c r="E5462" i="3"/>
  <c r="E5478" i="3"/>
  <c r="E5498" i="3"/>
  <c r="E5514" i="3"/>
  <c r="E5530" i="3"/>
  <c r="E5550" i="3"/>
  <c r="E5566" i="3"/>
  <c r="E5583" i="3"/>
  <c r="E5602" i="3"/>
  <c r="E5619" i="3"/>
  <c r="E5635" i="3"/>
  <c r="E5655" i="3"/>
  <c r="E5671" i="3"/>
  <c r="E5687" i="3"/>
  <c r="E5707" i="3"/>
  <c r="E5723" i="3"/>
  <c r="E5740" i="3"/>
  <c r="E5759" i="3"/>
  <c r="E5776" i="3"/>
  <c r="E5792" i="3"/>
  <c r="E5812" i="3"/>
  <c r="E5828" i="3"/>
  <c r="E5844" i="3"/>
  <c r="E5864" i="3"/>
  <c r="E5880" i="3"/>
  <c r="E5897" i="3"/>
  <c r="E5916" i="3"/>
  <c r="E5933" i="3"/>
  <c r="E5948" i="3"/>
  <c r="E5966" i="3"/>
  <c r="E5981" i="3"/>
  <c r="E5996" i="3"/>
  <c r="E6014" i="3"/>
  <c r="E6029" i="3"/>
  <c r="E6044" i="3"/>
  <c r="E6062" i="3"/>
  <c r="E6077" i="3"/>
  <c r="E6092" i="3"/>
  <c r="E6110" i="3"/>
  <c r="E6125" i="3"/>
  <c r="E6140" i="3"/>
  <c r="E6158" i="3"/>
  <c r="E6172" i="3"/>
  <c r="E6186" i="3"/>
  <c r="E6200" i="3"/>
  <c r="E6214" i="3"/>
  <c r="E6230" i="3"/>
  <c r="E6244" i="3"/>
  <c r="E6258" i="3"/>
  <c r="E6272" i="3"/>
  <c r="E6286" i="3"/>
  <c r="E6302" i="3"/>
  <c r="E6316" i="3"/>
  <c r="E6330" i="3"/>
  <c r="E6344" i="3"/>
  <c r="E6358" i="3"/>
  <c r="E6374" i="3"/>
  <c r="E6388" i="3"/>
  <c r="E6402" i="3"/>
  <c r="E6416" i="3"/>
  <c r="E6430" i="3"/>
  <c r="E6446" i="3"/>
  <c r="E6460" i="3"/>
  <c r="E6474" i="3"/>
  <c r="E6488" i="3"/>
  <c r="E6502" i="3"/>
  <c r="E6518" i="3"/>
  <c r="E6532" i="3"/>
  <c r="E6546" i="3"/>
  <c r="E6560" i="3"/>
  <c r="E6574" i="3"/>
  <c r="E6590" i="3"/>
  <c r="E6604" i="3"/>
  <c r="E6618" i="3"/>
  <c r="E6632" i="3"/>
  <c r="E6646" i="3"/>
  <c r="E6662" i="3"/>
  <c r="E6676" i="3"/>
  <c r="E6690" i="3"/>
  <c r="E6704" i="3"/>
  <c r="E6718" i="3"/>
  <c r="E6734" i="3"/>
  <c r="E6748" i="3"/>
  <c r="E6762" i="3"/>
  <c r="E6776" i="3"/>
  <c r="E6790" i="3"/>
  <c r="E6806" i="3"/>
  <c r="E6820" i="3"/>
  <c r="E6834" i="3"/>
  <c r="E6848" i="3"/>
  <c r="E6862" i="3"/>
  <c r="E6878" i="3"/>
  <c r="E6892" i="3"/>
  <c r="E6906" i="3"/>
  <c r="E6920" i="3"/>
  <c r="E6934" i="3"/>
  <c r="E6948" i="3"/>
  <c r="E6962" i="3"/>
  <c r="E6975" i="3"/>
  <c r="E6988" i="3"/>
  <c r="E7001" i="3"/>
  <c r="E7014" i="3"/>
  <c r="E7027" i="3"/>
  <c r="E7040" i="3"/>
  <c r="E7053" i="3"/>
  <c r="E7066" i="3"/>
  <c r="E7079" i="3"/>
  <c r="E7092" i="3"/>
  <c r="E7106" i="3"/>
  <c r="E7119" i="3"/>
  <c r="E7132" i="3"/>
  <c r="E7145" i="3"/>
  <c r="E7158" i="3"/>
  <c r="E7171" i="3"/>
  <c r="E7184" i="3"/>
  <c r="E7197" i="3"/>
  <c r="E7210" i="3"/>
  <c r="E7223" i="3"/>
  <c r="E7236" i="3"/>
  <c r="E7250" i="3"/>
  <c r="E7263" i="3"/>
  <c r="E7276" i="3"/>
  <c r="E7289" i="3"/>
  <c r="E7302" i="3"/>
  <c r="E7315" i="3"/>
  <c r="E7328" i="3"/>
  <c r="E7341" i="3"/>
  <c r="E7354" i="3"/>
  <c r="E7367" i="3"/>
  <c r="E7380" i="3"/>
  <c r="E7394" i="3"/>
  <c r="E7407" i="3"/>
  <c r="E7420" i="3"/>
  <c r="E7433" i="3"/>
  <c r="E7446" i="3"/>
  <c r="E7459" i="3"/>
  <c r="E7472" i="3"/>
  <c r="E7485" i="3"/>
  <c r="E7498" i="3"/>
  <c r="E7511" i="3"/>
  <c r="E7524" i="3"/>
  <c r="E7538" i="3"/>
  <c r="E7551" i="3"/>
  <c r="E7564" i="3"/>
  <c r="E7577" i="3"/>
  <c r="E7590" i="3"/>
  <c r="E7603" i="3"/>
  <c r="E7616" i="3"/>
  <c r="E7629" i="3"/>
  <c r="E7642" i="3"/>
  <c r="E7655" i="3"/>
  <c r="E7668" i="3"/>
  <c r="E7682" i="3"/>
  <c r="E7695" i="3"/>
  <c r="E7708" i="3"/>
  <c r="E7721" i="3"/>
  <c r="E7734" i="3"/>
  <c r="E7747" i="3"/>
  <c r="E7760" i="3"/>
  <c r="E7773" i="3"/>
  <c r="E7786" i="3"/>
  <c r="E7799" i="3"/>
  <c r="E7812" i="3"/>
  <c r="E7826" i="3"/>
  <c r="E7839" i="3"/>
  <c r="E7852" i="3"/>
  <c r="E7865" i="3"/>
  <c r="E7878" i="3"/>
  <c r="E7891" i="3"/>
  <c r="E7904" i="3"/>
  <c r="E7917" i="3"/>
  <c r="E7930" i="3"/>
  <c r="E7943" i="3"/>
  <c r="E7956" i="3"/>
  <c r="E7970" i="3"/>
  <c r="E7983" i="3"/>
  <c r="E7996" i="3"/>
  <c r="E8009" i="3"/>
  <c r="E8022" i="3"/>
  <c r="E8035" i="3"/>
  <c r="E8048" i="3"/>
  <c r="E8061" i="3"/>
  <c r="E8074" i="3"/>
  <c r="E8087" i="3"/>
  <c r="E8100" i="3"/>
  <c r="E8114" i="3"/>
  <c r="E8127" i="3"/>
  <c r="E8140" i="3"/>
  <c r="E8153" i="3"/>
  <c r="E8166" i="3"/>
  <c r="E8179" i="3"/>
  <c r="E8192" i="3"/>
  <c r="E8205" i="3"/>
  <c r="E8218" i="3"/>
  <c r="E8231" i="3"/>
  <c r="E8244" i="3"/>
  <c r="E8258" i="3"/>
  <c r="E8271" i="3"/>
  <c r="E8284" i="3"/>
  <c r="E8297" i="3"/>
  <c r="E8310" i="3"/>
  <c r="E8323" i="3"/>
  <c r="E8336" i="3"/>
  <c r="E8349" i="3"/>
  <c r="E8362" i="3"/>
  <c r="E8375" i="3"/>
  <c r="E8388" i="3"/>
  <c r="E8402" i="3"/>
  <c r="E8415" i="3"/>
  <c r="E8428" i="3"/>
  <c r="E8441" i="3"/>
  <c r="E8454" i="3"/>
  <c r="E8467" i="3"/>
  <c r="E8480" i="3"/>
  <c r="E8493" i="3"/>
  <c r="E8506" i="3"/>
  <c r="E8519" i="3"/>
  <c r="E8532" i="3"/>
  <c r="E8546" i="3"/>
  <c r="E8559" i="3"/>
  <c r="E8572" i="3"/>
  <c r="E8585" i="3"/>
  <c r="E94" i="3"/>
  <c r="E268" i="3"/>
  <c r="E501" i="3"/>
  <c r="E665" i="3"/>
  <c r="E814" i="3"/>
  <c r="E917" i="3"/>
  <c r="E1043" i="3"/>
  <c r="E1147" i="3"/>
  <c r="E1229" i="3"/>
  <c r="E1333" i="3"/>
  <c r="E1419" i="3"/>
  <c r="E1509" i="3"/>
  <c r="E1575" i="3"/>
  <c r="E1659" i="3"/>
  <c r="E1742" i="3"/>
  <c r="E1808" i="3"/>
  <c r="E1889" i="3"/>
  <c r="E1962" i="3"/>
  <c r="E2040" i="3"/>
  <c r="E2096" i="3"/>
  <c r="E2173" i="3"/>
  <c r="E2250" i="3"/>
  <c r="E2312" i="3"/>
  <c r="E2393" i="3"/>
  <c r="E2461" i="3"/>
  <c r="E2532" i="3"/>
  <c r="E2586" i="3"/>
  <c r="E2654" i="3"/>
  <c r="E2725" i="3"/>
  <c r="E2782" i="3"/>
  <c r="E2852" i="3"/>
  <c r="E2912" i="3"/>
  <c r="E2976" i="3"/>
  <c r="E3024" i="3"/>
  <c r="E3087" i="3"/>
  <c r="E3152" i="3"/>
  <c r="E3200" i="3"/>
  <c r="E3255" i="3"/>
  <c r="E3303" i="3"/>
  <c r="E3356" i="3"/>
  <c r="E3397" i="3"/>
  <c r="E3448" i="3"/>
  <c r="E3501" i="3"/>
  <c r="E3542" i="3"/>
  <c r="E3598" i="3"/>
  <c r="E3646" i="3"/>
  <c r="E3697" i="3"/>
  <c r="E3731" i="3"/>
  <c r="E3782" i="3"/>
  <c r="E3827" i="3"/>
  <c r="E3860" i="3"/>
  <c r="E3900" i="3"/>
  <c r="E3934" i="3"/>
  <c r="E3969" i="3"/>
  <c r="E4003" i="3"/>
  <c r="E4041" i="3"/>
  <c r="E4072" i="3"/>
  <c r="E4110" i="3"/>
  <c r="E4138" i="3"/>
  <c r="E4163" i="3"/>
  <c r="E4192" i="3"/>
  <c r="E4225" i="3"/>
  <c r="E4250" i="3"/>
  <c r="E4279" i="3"/>
  <c r="E4304" i="3"/>
  <c r="E4332" i="3"/>
  <c r="E4366" i="3"/>
  <c r="E4388" i="3"/>
  <c r="E4419" i="3"/>
  <c r="E4442" i="3"/>
  <c r="E4468" i="3"/>
  <c r="E4496" i="3"/>
  <c r="E4519" i="3"/>
  <c r="E4545" i="3"/>
  <c r="E4568" i="3"/>
  <c r="E4594" i="3"/>
  <c r="E4616" i="3"/>
  <c r="E4642" i="3"/>
  <c r="E4664" i="3"/>
  <c r="E4689" i="3"/>
  <c r="E4711" i="3"/>
  <c r="E4736" i="3"/>
  <c r="E4758" i="3"/>
  <c r="E4783" i="3"/>
  <c r="E4803" i="3"/>
  <c r="E4821" i="3"/>
  <c r="E4844" i="3"/>
  <c r="E4864" i="3"/>
  <c r="E4886" i="3"/>
  <c r="E4903" i="3"/>
  <c r="E4924" i="3"/>
  <c r="E4941" i="3"/>
  <c r="E4962" i="3"/>
  <c r="E4979" i="3"/>
  <c r="E5000" i="3"/>
  <c r="E5018" i="3"/>
  <c r="E5035" i="3"/>
  <c r="E5056" i="3"/>
  <c r="E5073" i="3"/>
  <c r="E5095" i="3"/>
  <c r="E5112" i="3"/>
  <c r="E5132" i="3"/>
  <c r="E5148" i="3"/>
  <c r="E5165" i="3"/>
  <c r="E5184" i="3"/>
  <c r="E5201" i="3"/>
  <c r="E5217" i="3"/>
  <c r="E5237" i="3"/>
  <c r="E5253" i="3"/>
  <c r="E5270" i="3"/>
  <c r="E5289" i="3"/>
  <c r="E5306" i="3"/>
  <c r="E5322" i="3"/>
  <c r="E5342" i="3"/>
  <c r="E5358" i="3"/>
  <c r="E5374" i="3"/>
  <c r="E5394" i="3"/>
  <c r="E5410" i="3"/>
  <c r="E5427" i="3"/>
  <c r="E5446" i="3"/>
  <c r="E5463" i="3"/>
  <c r="E5479" i="3"/>
  <c r="E5499" i="3"/>
  <c r="E5515" i="3"/>
  <c r="E5531" i="3"/>
  <c r="E5551" i="3"/>
  <c r="E5567" i="3"/>
  <c r="E5584" i="3"/>
  <c r="E5603" i="3"/>
  <c r="E5620" i="3"/>
  <c r="E5636" i="3"/>
  <c r="E5656" i="3"/>
  <c r="E5672" i="3"/>
  <c r="E5688" i="3"/>
  <c r="E5708" i="3"/>
  <c r="E5724" i="3"/>
  <c r="E5741" i="3"/>
  <c r="E5760" i="3"/>
  <c r="E5777" i="3"/>
  <c r="E5793" i="3"/>
  <c r="E5813" i="3"/>
  <c r="E5829" i="3"/>
  <c r="E5846" i="3"/>
  <c r="E5865" i="3"/>
  <c r="E5882" i="3"/>
  <c r="E5898" i="3"/>
  <c r="E5918" i="3"/>
  <c r="E5934" i="3"/>
  <c r="E5949" i="3"/>
  <c r="E5967" i="3"/>
  <c r="E5982" i="3"/>
  <c r="E5997" i="3"/>
  <c r="E6015" i="3"/>
  <c r="E6030" i="3"/>
  <c r="E6045" i="3"/>
  <c r="E6063" i="3"/>
  <c r="E6078" i="3"/>
  <c r="E6093" i="3"/>
  <c r="E6111" i="3"/>
  <c r="E6126" i="3"/>
  <c r="E6141" i="3"/>
  <c r="E6159" i="3"/>
  <c r="E6173" i="3"/>
  <c r="E6187" i="3"/>
  <c r="E6201" i="3"/>
  <c r="E6216" i="3"/>
  <c r="E6231" i="3"/>
  <c r="E6245" i="3"/>
  <c r="E6259" i="3"/>
  <c r="E6273" i="3"/>
  <c r="E6288" i="3"/>
  <c r="E6303" i="3"/>
  <c r="E6317" i="3"/>
  <c r="E6331" i="3"/>
  <c r="E6345" i="3"/>
  <c r="E6360" i="3"/>
  <c r="E6375" i="3"/>
  <c r="E6389" i="3"/>
  <c r="E6403" i="3"/>
  <c r="E6417" i="3"/>
  <c r="E6432" i="3"/>
  <c r="E6447" i="3"/>
  <c r="E6461" i="3"/>
  <c r="E6475" i="3"/>
  <c r="E6489" i="3"/>
  <c r="E6504" i="3"/>
  <c r="E6519" i="3"/>
  <c r="E6533" i="3"/>
  <c r="E6547" i="3"/>
  <c r="E6561" i="3"/>
  <c r="E6576" i="3"/>
  <c r="E6591" i="3"/>
  <c r="E6605" i="3"/>
  <c r="E6619" i="3"/>
  <c r="E6633" i="3"/>
  <c r="E6648" i="3"/>
  <c r="E6663" i="3"/>
  <c r="E6677" i="3"/>
  <c r="E6691" i="3"/>
  <c r="E6705" i="3"/>
  <c r="E6720" i="3"/>
  <c r="E6735" i="3"/>
  <c r="E6749" i="3"/>
  <c r="E6763" i="3"/>
  <c r="E6777" i="3"/>
  <c r="E6792" i="3"/>
  <c r="E6807" i="3"/>
  <c r="E6821" i="3"/>
  <c r="E6835" i="3"/>
  <c r="E6849" i="3"/>
  <c r="E6864" i="3"/>
  <c r="E6879" i="3"/>
  <c r="E6893" i="3"/>
  <c r="E6907" i="3"/>
  <c r="E6921" i="3"/>
  <c r="E6936" i="3"/>
  <c r="E6950" i="3"/>
  <c r="E6963" i="3"/>
  <c r="E6976" i="3"/>
  <c r="E6989" i="3"/>
  <c r="E7002" i="3"/>
  <c r="E7015" i="3"/>
  <c r="E7028" i="3"/>
  <c r="E7041" i="3"/>
  <c r="E7054" i="3"/>
  <c r="E7067" i="3"/>
  <c r="E7080" i="3"/>
  <c r="E7094" i="3"/>
  <c r="E7107" i="3"/>
  <c r="E7120" i="3"/>
  <c r="E7133" i="3"/>
  <c r="E7146" i="3"/>
  <c r="E7159" i="3"/>
  <c r="E7172" i="3"/>
  <c r="E7185" i="3"/>
  <c r="E7198" i="3"/>
  <c r="E7211" i="3"/>
  <c r="E7224" i="3"/>
  <c r="E7238" i="3"/>
  <c r="E7251" i="3"/>
  <c r="E7264" i="3"/>
  <c r="E7277" i="3"/>
  <c r="E7290" i="3"/>
  <c r="E7303" i="3"/>
  <c r="E7316" i="3"/>
  <c r="E7329" i="3"/>
  <c r="E7342" i="3"/>
  <c r="E7355" i="3"/>
  <c r="E7368" i="3"/>
  <c r="E7382" i="3"/>
  <c r="E7395" i="3"/>
  <c r="E7408" i="3"/>
  <c r="E7421" i="3"/>
  <c r="E7434" i="3"/>
  <c r="E7447" i="3"/>
  <c r="E7460" i="3"/>
  <c r="E7473" i="3"/>
  <c r="E7486" i="3"/>
  <c r="E7499" i="3"/>
  <c r="E7512" i="3"/>
  <c r="E7526" i="3"/>
  <c r="E7539" i="3"/>
  <c r="E7552" i="3"/>
  <c r="E7565" i="3"/>
  <c r="E7578" i="3"/>
  <c r="E7591" i="3"/>
  <c r="E7604" i="3"/>
  <c r="E7617" i="3"/>
  <c r="E7630" i="3"/>
  <c r="E7643" i="3"/>
  <c r="E7656" i="3"/>
  <c r="E7670" i="3"/>
  <c r="E7683" i="3"/>
  <c r="E7696" i="3"/>
  <c r="E7709" i="3"/>
  <c r="E7722" i="3"/>
  <c r="E7735" i="3"/>
  <c r="E7748" i="3"/>
  <c r="E7761" i="3"/>
  <c r="E7774" i="3"/>
  <c r="E7787" i="3"/>
  <c r="E7800" i="3"/>
  <c r="E7814" i="3"/>
  <c r="E7827" i="3"/>
  <c r="E7840" i="3"/>
  <c r="E7853" i="3"/>
  <c r="E7866" i="3"/>
  <c r="E7879" i="3"/>
  <c r="E7892" i="3"/>
  <c r="E7905" i="3"/>
  <c r="E7918" i="3"/>
  <c r="E7931" i="3"/>
  <c r="E7944" i="3"/>
  <c r="E7958" i="3"/>
  <c r="E7971" i="3"/>
  <c r="E7984" i="3"/>
  <c r="E7997" i="3"/>
  <c r="E8010" i="3"/>
  <c r="E8023" i="3"/>
  <c r="E8036" i="3"/>
  <c r="E8049" i="3"/>
  <c r="E8062" i="3"/>
  <c r="E8075" i="3"/>
  <c r="E8088" i="3"/>
  <c r="E8102" i="3"/>
  <c r="E8115" i="3"/>
  <c r="E8128" i="3"/>
  <c r="E8141" i="3"/>
  <c r="E8154" i="3"/>
  <c r="E8167" i="3"/>
  <c r="E8180" i="3"/>
  <c r="E8193" i="3"/>
  <c r="E8206" i="3"/>
  <c r="E8219" i="3"/>
  <c r="E8232" i="3"/>
  <c r="E8246" i="3"/>
  <c r="E8259" i="3"/>
  <c r="E8272" i="3"/>
  <c r="E8285" i="3"/>
  <c r="E8298" i="3"/>
  <c r="E8311" i="3"/>
  <c r="E8324" i="3"/>
  <c r="E8337" i="3"/>
  <c r="E8350" i="3"/>
  <c r="E8363" i="3"/>
  <c r="E8376" i="3"/>
  <c r="E8390" i="3"/>
  <c r="E8403" i="3"/>
  <c r="E8416" i="3"/>
  <c r="E8429" i="3"/>
  <c r="E8442" i="3"/>
  <c r="E8455" i="3"/>
  <c r="E8468" i="3"/>
  <c r="E8481" i="3"/>
  <c r="E8494" i="3"/>
  <c r="E8507" i="3"/>
  <c r="E8520" i="3"/>
  <c r="E8534" i="3"/>
  <c r="E8547" i="3"/>
  <c r="E8560" i="3"/>
  <c r="E8573" i="3"/>
  <c r="E96" i="3"/>
  <c r="E336" i="3"/>
  <c r="E508" i="3"/>
  <c r="E666" i="3"/>
  <c r="E823" i="3"/>
  <c r="E929" i="3"/>
  <c r="E1057" i="3"/>
  <c r="E1148" i="3"/>
  <c r="E1255" i="3"/>
  <c r="E1334" i="3"/>
  <c r="E1422" i="3"/>
  <c r="E1517" i="3"/>
  <c r="E1579" i="3"/>
  <c r="E1669" i="3"/>
  <c r="E1745" i="3"/>
  <c r="E1830" i="3"/>
  <c r="E1890" i="3"/>
  <c r="E1963" i="3"/>
  <c r="E2044" i="3"/>
  <c r="E2103" i="3"/>
  <c r="E2184" i="3"/>
  <c r="E2251" i="3"/>
  <c r="E2332" i="3"/>
  <c r="E2394" i="3"/>
  <c r="E2462" i="3"/>
  <c r="E2538" i="3"/>
  <c r="E2590" i="3"/>
  <c r="E2664" i="3"/>
  <c r="E2726" i="3"/>
  <c r="E2802" i="3"/>
  <c r="E2853" i="3"/>
  <c r="E2913" i="3"/>
  <c r="E2980" i="3"/>
  <c r="E3028" i="3"/>
  <c r="E3096" i="3"/>
  <c r="E3153" i="3"/>
  <c r="E3215" i="3"/>
  <c r="E3256" i="3"/>
  <c r="E3304" i="3"/>
  <c r="E3360" i="3"/>
  <c r="E3398" i="3"/>
  <c r="E3454" i="3"/>
  <c r="E3502" i="3"/>
  <c r="E3558" i="3"/>
  <c r="E3599" i="3"/>
  <c r="E3647" i="3"/>
  <c r="E3702" i="3"/>
  <c r="E3732" i="3"/>
  <c r="E3783" i="3"/>
  <c r="E3828" i="3"/>
  <c r="E3861" i="3"/>
  <c r="E3901" i="3"/>
  <c r="E3935" i="3"/>
  <c r="E3973" i="3"/>
  <c r="E4004" i="3"/>
  <c r="E4042" i="3"/>
  <c r="E4073" i="3"/>
  <c r="E4111" i="3"/>
  <c r="E4139" i="3"/>
  <c r="E4164" i="3"/>
  <c r="E4196" i="3"/>
  <c r="E4226" i="3"/>
  <c r="E4252" i="3"/>
  <c r="E4280" i="3"/>
  <c r="E4305" i="3"/>
  <c r="E4333" i="3"/>
  <c r="E4367" i="3"/>
  <c r="E4392" i="3"/>
  <c r="E4420" i="3"/>
  <c r="E4443" i="3"/>
  <c r="E4469" i="3"/>
  <c r="E4497" i="3"/>
  <c r="E4520" i="3"/>
  <c r="E4546" i="3"/>
  <c r="E4569" i="3"/>
  <c r="E4598" i="3"/>
  <c r="E4624" i="3"/>
  <c r="E4646" i="3"/>
  <c r="E4665" i="3"/>
  <c r="E4690" i="3"/>
  <c r="E4712" i="3"/>
  <c r="E4737" i="3"/>
  <c r="E4759" i="3"/>
  <c r="E4784" i="3"/>
  <c r="E4804" i="3"/>
  <c r="E4827" i="3"/>
  <c r="E4845" i="3"/>
  <c r="E4869" i="3"/>
  <c r="E4887" i="3"/>
  <c r="E4904" i="3"/>
  <c r="E4925" i="3"/>
  <c r="E4942" i="3"/>
  <c r="E4963" i="3"/>
  <c r="E4980" i="3"/>
  <c r="E5001" i="3"/>
  <c r="E5019" i="3"/>
  <c r="E5039" i="3"/>
  <c r="E5057" i="3"/>
  <c r="E5079" i="3"/>
  <c r="E5096" i="3"/>
  <c r="E5114" i="3"/>
  <c r="E5133" i="3"/>
  <c r="E5150" i="3"/>
  <c r="E5166" i="3"/>
  <c r="E5186" i="3"/>
  <c r="E5202" i="3"/>
  <c r="E5218" i="3"/>
  <c r="E5238" i="3"/>
  <c r="E5254" i="3"/>
  <c r="E5271" i="3"/>
  <c r="E5290" i="3"/>
  <c r="E5307" i="3"/>
  <c r="E5323" i="3"/>
  <c r="E5343" i="3"/>
  <c r="E5359" i="3"/>
  <c r="E5375" i="3"/>
  <c r="E5395" i="3"/>
  <c r="E5411" i="3"/>
  <c r="E5428" i="3"/>
  <c r="E5447" i="3"/>
  <c r="E5464" i="3"/>
  <c r="E5480" i="3"/>
  <c r="E5500" i="3"/>
  <c r="E5516" i="3"/>
  <c r="E5532" i="3"/>
  <c r="E5552" i="3"/>
  <c r="E5568" i="3"/>
  <c r="E5585" i="3"/>
  <c r="E5604" i="3"/>
  <c r="E5621" i="3"/>
  <c r="E5637" i="3"/>
  <c r="E5657" i="3"/>
  <c r="E5673" i="3"/>
  <c r="E5690" i="3"/>
  <c r="E5709" i="3"/>
  <c r="E5726" i="3"/>
  <c r="E5742" i="3"/>
  <c r="E5762" i="3"/>
  <c r="E5778" i="3"/>
  <c r="E5794" i="3"/>
  <c r="E5814" i="3"/>
  <c r="E5830" i="3"/>
  <c r="E5847" i="3"/>
  <c r="E5866" i="3"/>
  <c r="E5883" i="3"/>
  <c r="E5899" i="3"/>
  <c r="E5919" i="3"/>
  <c r="E5935" i="3"/>
  <c r="E5950" i="3"/>
  <c r="E5968" i="3"/>
  <c r="E5983" i="3"/>
  <c r="E5998" i="3"/>
  <c r="E6016" i="3"/>
  <c r="E6031" i="3"/>
  <c r="E6046" i="3"/>
  <c r="E6064" i="3"/>
  <c r="E6079" i="3"/>
  <c r="E6094" i="3"/>
  <c r="E6112" i="3"/>
  <c r="E6127" i="3"/>
  <c r="E6142" i="3"/>
  <c r="E6160" i="3"/>
  <c r="E6174" i="3"/>
  <c r="E6188" i="3"/>
  <c r="E6202" i="3"/>
  <c r="E6218" i="3"/>
  <c r="E6232" i="3"/>
  <c r="E6246" i="3"/>
  <c r="E6260" i="3"/>
  <c r="E6274" i="3"/>
  <c r="E6290" i="3"/>
  <c r="E6304" i="3"/>
  <c r="E6318" i="3"/>
  <c r="E6332" i="3"/>
  <c r="E6346" i="3"/>
  <c r="E6362" i="3"/>
  <c r="E6376" i="3"/>
  <c r="E6390" i="3"/>
  <c r="E6404" i="3"/>
  <c r="E6418" i="3"/>
  <c r="E6434" i="3"/>
  <c r="E6448" i="3"/>
  <c r="E6462" i="3"/>
  <c r="E6476" i="3"/>
  <c r="E6490" i="3"/>
  <c r="E6506" i="3"/>
  <c r="E6520" i="3"/>
  <c r="E6534" i="3"/>
  <c r="E6548" i="3"/>
  <c r="E6562" i="3"/>
  <c r="E6578" i="3"/>
  <c r="E6592" i="3"/>
  <c r="E6606" i="3"/>
  <c r="E6620" i="3"/>
  <c r="E6634" i="3"/>
  <c r="E6650" i="3"/>
  <c r="E6664" i="3"/>
  <c r="E6678" i="3"/>
  <c r="E6692" i="3"/>
  <c r="E6706" i="3"/>
  <c r="E6722" i="3"/>
  <c r="E6736" i="3"/>
  <c r="E6750" i="3"/>
  <c r="E6764" i="3"/>
  <c r="E6778" i="3"/>
  <c r="E6794" i="3"/>
  <c r="E6808" i="3"/>
  <c r="E6822" i="3"/>
  <c r="E6836" i="3"/>
  <c r="E6850" i="3"/>
  <c r="E6866" i="3"/>
  <c r="E6880" i="3"/>
  <c r="E6894" i="3"/>
  <c r="E6908" i="3"/>
  <c r="E6922" i="3"/>
  <c r="E6938" i="3"/>
  <c r="E6951" i="3"/>
  <c r="E6964" i="3"/>
  <c r="E6977" i="3"/>
  <c r="E6990" i="3"/>
  <c r="E7003" i="3"/>
  <c r="E7016" i="3"/>
  <c r="E7029" i="3"/>
  <c r="E7042" i="3"/>
  <c r="E7055" i="3"/>
  <c r="E7068" i="3"/>
  <c r="E7082" i="3"/>
  <c r="E7095" i="3"/>
  <c r="E7108" i="3"/>
  <c r="E7121" i="3"/>
  <c r="E7134" i="3"/>
  <c r="E7147" i="3"/>
  <c r="E7160" i="3"/>
  <c r="E7173" i="3"/>
  <c r="E7186" i="3"/>
  <c r="E7199" i="3"/>
  <c r="E7212" i="3"/>
  <c r="E7226" i="3"/>
  <c r="E7239" i="3"/>
  <c r="E7252" i="3"/>
  <c r="E7265" i="3"/>
  <c r="E7278" i="3"/>
  <c r="E7291" i="3"/>
  <c r="E7304" i="3"/>
  <c r="E7317" i="3"/>
  <c r="E7330" i="3"/>
  <c r="E7343" i="3"/>
  <c r="E7356" i="3"/>
  <c r="E7370" i="3"/>
  <c r="E7383" i="3"/>
  <c r="E7396" i="3"/>
  <c r="E7409" i="3"/>
  <c r="E7422" i="3"/>
  <c r="E7435" i="3"/>
  <c r="E7448" i="3"/>
  <c r="E7461" i="3"/>
  <c r="E7474" i="3"/>
  <c r="E7487" i="3"/>
  <c r="E7500" i="3"/>
  <c r="E7514" i="3"/>
  <c r="E7527" i="3"/>
  <c r="E7540" i="3"/>
  <c r="E7553" i="3"/>
  <c r="E7566" i="3"/>
  <c r="E7579" i="3"/>
  <c r="E7592" i="3"/>
  <c r="E7605" i="3"/>
  <c r="E7618" i="3"/>
  <c r="E7631" i="3"/>
  <c r="E7644" i="3"/>
  <c r="E7658" i="3"/>
  <c r="E7671" i="3"/>
  <c r="E7684" i="3"/>
  <c r="E7697" i="3"/>
  <c r="E7710" i="3"/>
  <c r="E7723" i="3"/>
  <c r="E7736" i="3"/>
  <c r="E7749" i="3"/>
  <c r="E7762" i="3"/>
  <c r="E7775" i="3"/>
  <c r="E7788" i="3"/>
  <c r="E7802" i="3"/>
  <c r="E7815" i="3"/>
  <c r="E7828" i="3"/>
  <c r="E7841" i="3"/>
  <c r="E7854" i="3"/>
  <c r="E7867" i="3"/>
  <c r="E7880" i="3"/>
  <c r="E7893" i="3"/>
  <c r="E7906" i="3"/>
  <c r="E7919" i="3"/>
  <c r="E7932" i="3"/>
  <c r="E7946" i="3"/>
  <c r="E7959" i="3"/>
  <c r="E7972" i="3"/>
  <c r="E7985" i="3"/>
  <c r="E7998" i="3"/>
  <c r="E8011" i="3"/>
  <c r="E8024" i="3"/>
  <c r="E8037" i="3"/>
  <c r="E8050" i="3"/>
  <c r="E8063" i="3"/>
  <c r="E8076" i="3"/>
  <c r="E8090" i="3"/>
  <c r="E8103" i="3"/>
  <c r="E8116" i="3"/>
  <c r="E8129" i="3"/>
  <c r="E8142" i="3"/>
  <c r="E8155" i="3"/>
  <c r="E8168" i="3"/>
  <c r="E8181" i="3"/>
  <c r="E8194" i="3"/>
  <c r="E8207" i="3"/>
  <c r="E8220" i="3"/>
  <c r="E8234" i="3"/>
  <c r="E8247" i="3"/>
  <c r="E8260" i="3"/>
  <c r="E8273" i="3"/>
  <c r="E8286" i="3"/>
  <c r="E8299" i="3"/>
  <c r="E8312" i="3"/>
  <c r="E8325" i="3"/>
  <c r="E8338" i="3"/>
  <c r="E8351" i="3"/>
  <c r="E8364" i="3"/>
  <c r="E8378" i="3"/>
  <c r="E8391" i="3"/>
  <c r="E8404" i="3"/>
  <c r="E8417" i="3"/>
  <c r="E8430" i="3"/>
  <c r="E8443" i="3"/>
  <c r="E8456" i="3"/>
  <c r="E8469" i="3"/>
  <c r="E8482" i="3"/>
  <c r="E8495" i="3"/>
  <c r="E8508" i="3"/>
  <c r="E8522" i="3"/>
  <c r="E8535" i="3"/>
  <c r="E8548" i="3"/>
  <c r="E8561" i="3"/>
  <c r="E8574" i="3"/>
  <c r="E8587" i="3"/>
  <c r="E8600" i="3"/>
  <c r="E8613" i="3"/>
  <c r="E8626" i="3"/>
  <c r="E8639" i="3"/>
  <c r="E8652" i="3"/>
  <c r="E8666" i="3"/>
  <c r="E8679" i="3"/>
  <c r="E8692" i="3"/>
  <c r="E8705" i="3"/>
  <c r="E8718" i="3"/>
  <c r="E8731" i="3"/>
  <c r="E8744" i="3"/>
  <c r="E8757" i="3"/>
  <c r="E8770" i="3"/>
  <c r="E8783" i="3"/>
  <c r="E8796" i="3"/>
  <c r="E8810" i="3"/>
  <c r="E8823" i="3"/>
  <c r="E8836" i="3"/>
  <c r="E8849" i="3"/>
  <c r="E8862" i="3"/>
  <c r="E8875" i="3"/>
  <c r="E8888" i="3"/>
  <c r="E8900" i="3"/>
  <c r="E8912" i="3"/>
  <c r="E8924" i="3"/>
  <c r="E8936" i="3"/>
  <c r="E8948" i="3"/>
  <c r="E8960" i="3"/>
  <c r="E8972" i="3"/>
  <c r="E8984" i="3"/>
  <c r="E8996" i="3"/>
  <c r="E9008" i="3"/>
  <c r="E9020" i="3"/>
  <c r="E9032" i="3"/>
  <c r="E9044" i="3"/>
  <c r="E9056" i="3"/>
  <c r="E9068" i="3"/>
  <c r="E9080" i="3"/>
  <c r="E9092" i="3"/>
  <c r="E9104" i="3"/>
  <c r="E9116" i="3"/>
  <c r="E9128" i="3"/>
  <c r="E9140" i="3"/>
  <c r="E9152" i="3"/>
  <c r="E9164" i="3"/>
  <c r="E9176" i="3"/>
  <c r="E9188" i="3"/>
  <c r="E9200" i="3"/>
  <c r="E9212" i="3"/>
  <c r="E9224" i="3"/>
  <c r="E9236" i="3"/>
  <c r="E9248" i="3"/>
  <c r="E9260" i="3"/>
  <c r="E9272" i="3"/>
  <c r="E9284" i="3"/>
  <c r="E9296" i="3"/>
  <c r="E9308" i="3"/>
  <c r="E9320" i="3"/>
  <c r="E9332" i="3"/>
  <c r="E9344" i="3"/>
  <c r="E9356" i="3"/>
  <c r="E9368" i="3"/>
  <c r="E9380" i="3"/>
  <c r="E9392" i="3"/>
  <c r="E9404" i="3"/>
  <c r="E9416" i="3"/>
  <c r="E9428" i="3"/>
  <c r="E9440" i="3"/>
  <c r="E9452" i="3"/>
  <c r="E9464" i="3"/>
  <c r="E9476" i="3"/>
  <c r="E9488" i="3"/>
  <c r="E9500" i="3"/>
  <c r="E9512" i="3"/>
  <c r="E9524" i="3"/>
  <c r="E9536" i="3"/>
  <c r="E9548" i="3"/>
  <c r="E9560" i="3"/>
  <c r="E9572" i="3"/>
  <c r="E9584" i="3"/>
  <c r="E9596" i="3"/>
  <c r="E9608" i="3"/>
  <c r="E9620" i="3"/>
  <c r="E9632" i="3"/>
  <c r="E9644" i="3"/>
  <c r="E9656" i="3"/>
  <c r="E9668" i="3"/>
  <c r="E9680" i="3"/>
  <c r="E9692" i="3"/>
  <c r="E9704" i="3"/>
  <c r="E9716" i="3"/>
  <c r="E9728" i="3"/>
  <c r="E9740" i="3"/>
  <c r="E9752" i="3"/>
  <c r="E9764" i="3"/>
  <c r="E9776" i="3"/>
  <c r="E9788" i="3"/>
  <c r="E9800" i="3"/>
  <c r="E9812" i="3"/>
  <c r="E9824" i="3"/>
  <c r="E9836" i="3"/>
  <c r="E9848" i="3"/>
  <c r="E9860" i="3"/>
  <c r="E9872" i="3"/>
  <c r="E9884" i="3"/>
  <c r="E9896" i="3"/>
  <c r="E9908" i="3"/>
  <c r="E9920" i="3"/>
  <c r="E9932" i="3"/>
  <c r="E9944" i="3"/>
  <c r="E9956" i="3"/>
  <c r="E9968" i="3"/>
  <c r="E9980" i="3"/>
  <c r="E105" i="3"/>
  <c r="E360" i="3"/>
  <c r="E606" i="3"/>
  <c r="E824" i="3"/>
  <c r="E976" i="3"/>
  <c r="E1102" i="3"/>
  <c r="E1265" i="3"/>
  <c r="E1369" i="3"/>
  <c r="E1467" i="3"/>
  <c r="E1603" i="3"/>
  <c r="E1701" i="3"/>
  <c r="E1794" i="3"/>
  <c r="E1893" i="3"/>
  <c r="E1998" i="3"/>
  <c r="E2085" i="3"/>
  <c r="E2185" i="3"/>
  <c r="E2269" i="3"/>
  <c r="E2373" i="3"/>
  <c r="E2463" i="3"/>
  <c r="E2551" i="3"/>
  <c r="E2628" i="3"/>
  <c r="E2727" i="3"/>
  <c r="E2809" i="3"/>
  <c r="E2888" i="3"/>
  <c r="E2982" i="3"/>
  <c r="E3049" i="3"/>
  <c r="E3123" i="3"/>
  <c r="E3216" i="3"/>
  <c r="E3275" i="3"/>
  <c r="E3332" i="3"/>
  <c r="E3414" i="3"/>
  <c r="E3474" i="3"/>
  <c r="E3532" i="3"/>
  <c r="E3600" i="3"/>
  <c r="E3671" i="3"/>
  <c r="E3727" i="3"/>
  <c r="E3784" i="3"/>
  <c r="E3840" i="3"/>
  <c r="E3885" i="3"/>
  <c r="E3947" i="3"/>
  <c r="E3981" i="3"/>
  <c r="E4026" i="3"/>
  <c r="E4085" i="3"/>
  <c r="E4122" i="3"/>
  <c r="E4159" i="3"/>
  <c r="E4199" i="3"/>
  <c r="E4231" i="3"/>
  <c r="E4268" i="3"/>
  <c r="E4309" i="3"/>
  <c r="E4346" i="3"/>
  <c r="E4381" i="3"/>
  <c r="E4421" i="3"/>
  <c r="E4455" i="3"/>
  <c r="E4484" i="3"/>
  <c r="E4521" i="3"/>
  <c r="E4553" i="3"/>
  <c r="E4587" i="3"/>
  <c r="E4625" i="3"/>
  <c r="E4650" i="3"/>
  <c r="E4678" i="3"/>
  <c r="E4713" i="3"/>
  <c r="E4744" i="3"/>
  <c r="E4773" i="3"/>
  <c r="E4805" i="3"/>
  <c r="E4832" i="3"/>
  <c r="E4858" i="3"/>
  <c r="E4888" i="3"/>
  <c r="E4912" i="3"/>
  <c r="E4936" i="3"/>
  <c r="E4964" i="3"/>
  <c r="E4988" i="3"/>
  <c r="E5013" i="3"/>
  <c r="E5040" i="3"/>
  <c r="E5066" i="3"/>
  <c r="E5086" i="3"/>
  <c r="E5118" i="3"/>
  <c r="E5138" i="3"/>
  <c r="E5160" i="3"/>
  <c r="E5187" i="3"/>
  <c r="E5210" i="3"/>
  <c r="E5229" i="3"/>
  <c r="E5255" i="3"/>
  <c r="E5278" i="3"/>
  <c r="E5301" i="3"/>
  <c r="E5327" i="3"/>
  <c r="E5347" i="3"/>
  <c r="E5370" i="3"/>
  <c r="E5396" i="3"/>
  <c r="E5419" i="3"/>
  <c r="E5439" i="3"/>
  <c r="E5465" i="3"/>
  <c r="E5488" i="3"/>
  <c r="E5511" i="3"/>
  <c r="E5537" i="3"/>
  <c r="E5556" i="3"/>
  <c r="E5579" i="3"/>
  <c r="E5606" i="3"/>
  <c r="E5628" i="3"/>
  <c r="E5648" i="3"/>
  <c r="E5674" i="3"/>
  <c r="E5697" i="3"/>
  <c r="E5720" i="3"/>
  <c r="E5746" i="3"/>
  <c r="E5766" i="3"/>
  <c r="E5789" i="3"/>
  <c r="E5815" i="3"/>
  <c r="E5838" i="3"/>
  <c r="E5858" i="3"/>
  <c r="E5884" i="3"/>
  <c r="E5907" i="3"/>
  <c r="E5930" i="3"/>
  <c r="E5954" i="3"/>
  <c r="E5972" i="3"/>
  <c r="E5993" i="3"/>
  <c r="E6017" i="3"/>
  <c r="E6038" i="3"/>
  <c r="E6056" i="3"/>
  <c r="E6080" i="3"/>
  <c r="E6101" i="3"/>
  <c r="E6122" i="3"/>
  <c r="E6146" i="3"/>
  <c r="E6164" i="3"/>
  <c r="E6183" i="3"/>
  <c r="E6204" i="3"/>
  <c r="E6222" i="3"/>
  <c r="E6240" i="3"/>
  <c r="E6261" i="3"/>
  <c r="E6280" i="3"/>
  <c r="E6297" i="3"/>
  <c r="E6319" i="3"/>
  <c r="E6338" i="3"/>
  <c r="E6355" i="3"/>
  <c r="E6377" i="3"/>
  <c r="E6394" i="3"/>
  <c r="E6413" i="3"/>
  <c r="E6435" i="3"/>
  <c r="E6452" i="3"/>
  <c r="E6471" i="3"/>
  <c r="E6492" i="3"/>
  <c r="E6510" i="3"/>
  <c r="E6528" i="3"/>
  <c r="E6549" i="3"/>
  <c r="E6568" i="3"/>
  <c r="E6585" i="3"/>
  <c r="E6607" i="3"/>
  <c r="E6626" i="3"/>
  <c r="E6643" i="3"/>
  <c r="E6665" i="3"/>
  <c r="E6682" i="3"/>
  <c r="E6701" i="3"/>
  <c r="E6723" i="3"/>
  <c r="E6740" i="3"/>
  <c r="E142" i="3"/>
  <c r="E375" i="3"/>
  <c r="E144" i="3"/>
  <c r="E376" i="3"/>
  <c r="E652" i="3"/>
  <c r="E846" i="3"/>
  <c r="E1001" i="3"/>
  <c r="E1117" i="3"/>
  <c r="E1267" i="3"/>
  <c r="E1383" i="3"/>
  <c r="E1488" i="3"/>
  <c r="E1605" i="3"/>
  <c r="E1705" i="3"/>
  <c r="E1806" i="3"/>
  <c r="E1920" i="3"/>
  <c r="E2000" i="3"/>
  <c r="E2090" i="3"/>
  <c r="E2208" i="3"/>
  <c r="E2295" i="3"/>
  <c r="E2378" i="3"/>
  <c r="E2474" i="3"/>
  <c r="E2570" i="3"/>
  <c r="E2652" i="3"/>
  <c r="E2743" i="3"/>
  <c r="E2819" i="3"/>
  <c r="E2906" i="3"/>
  <c r="E2991" i="3"/>
  <c r="E3062" i="3"/>
  <c r="E3133" i="3"/>
  <c r="E3218" i="3"/>
  <c r="E3283" i="3"/>
  <c r="E3343" i="3"/>
  <c r="E3416" i="3"/>
  <c r="E3476" i="3"/>
  <c r="E3540" i="3"/>
  <c r="E3618" i="3"/>
  <c r="E3673" i="3"/>
  <c r="E3729" i="3"/>
  <c r="E3801" i="3"/>
  <c r="E3847" i="3"/>
  <c r="E3898" i="3"/>
  <c r="E3949" i="3"/>
  <c r="E3991" i="3"/>
  <c r="E4039" i="3"/>
  <c r="E4087" i="3"/>
  <c r="E4124" i="3"/>
  <c r="E4161" i="3"/>
  <c r="E4205" i="3"/>
  <c r="E4236" i="3"/>
  <c r="E4277" i="3"/>
  <c r="E4317" i="3"/>
  <c r="E4349" i="3"/>
  <c r="E4386" i="3"/>
  <c r="E4423" i="3"/>
  <c r="E4457" i="3"/>
  <c r="E4486" i="3"/>
  <c r="E4529" i="3"/>
  <c r="E4563" i="3"/>
  <c r="E4592" i="3"/>
  <c r="E4627" i="3"/>
  <c r="E4658" i="3"/>
  <c r="E4687" i="3"/>
  <c r="E4721" i="3"/>
  <c r="E4750" i="3"/>
  <c r="E4778" i="3"/>
  <c r="E4811" i="3"/>
  <c r="E4834" i="3"/>
  <c r="E4862" i="3"/>
  <c r="E4890" i="3"/>
  <c r="E4914" i="3"/>
  <c r="E4939" i="3"/>
  <c r="E4966" i="3"/>
  <c r="E4991" i="3"/>
  <c r="E5015" i="3"/>
  <c r="E5044" i="3"/>
  <c r="E5068" i="3"/>
  <c r="E5092" i="3"/>
  <c r="E5120" i="3"/>
  <c r="E5140" i="3"/>
  <c r="E5163" i="3"/>
  <c r="E5189" i="3"/>
  <c r="E5212" i="3"/>
  <c r="E5231" i="3"/>
  <c r="E5258" i="3"/>
  <c r="E5280" i="3"/>
  <c r="E5303" i="3"/>
  <c r="E5330" i="3"/>
  <c r="E5349" i="3"/>
  <c r="E5372" i="3"/>
  <c r="E5398" i="3"/>
  <c r="E5421" i="3"/>
  <c r="E5441" i="3"/>
  <c r="E5467" i="3"/>
  <c r="E5490" i="3"/>
  <c r="E5513" i="3"/>
  <c r="E5539" i="3"/>
  <c r="E5559" i="3"/>
  <c r="E5582" i="3"/>
  <c r="E5608" i="3"/>
  <c r="E5631" i="3"/>
  <c r="E5650" i="3"/>
  <c r="E5676" i="3"/>
  <c r="E5699" i="3"/>
  <c r="E5722" i="3"/>
  <c r="E5748" i="3"/>
  <c r="E5768" i="3"/>
  <c r="E5791" i="3"/>
  <c r="E5817" i="3"/>
  <c r="E5840" i="3"/>
  <c r="E5860" i="3"/>
  <c r="E5886" i="3"/>
  <c r="E5909" i="3"/>
  <c r="E5932" i="3"/>
  <c r="E5956" i="3"/>
  <c r="E5974" i="3"/>
  <c r="E5995" i="3"/>
  <c r="E6019" i="3"/>
  <c r="E6040" i="3"/>
  <c r="E6058" i="3"/>
  <c r="E6082" i="3"/>
  <c r="E6103" i="3"/>
  <c r="E6124" i="3"/>
  <c r="E6148" i="3"/>
  <c r="E6166" i="3"/>
  <c r="E6185" i="3"/>
  <c r="E6207" i="3"/>
  <c r="E6224" i="3"/>
  <c r="E6243" i="3"/>
  <c r="E6264" i="3"/>
  <c r="E6282" i="3"/>
  <c r="E6300" i="3"/>
  <c r="E6321" i="3"/>
  <c r="E6340" i="3"/>
  <c r="E6357" i="3"/>
  <c r="E6379" i="3"/>
  <c r="E6398" i="3"/>
  <c r="E6415" i="3"/>
  <c r="E6437" i="3"/>
  <c r="E6454" i="3"/>
  <c r="E6473" i="3"/>
  <c r="E6495" i="3"/>
  <c r="E6512" i="3"/>
  <c r="E6531" i="3"/>
  <c r="E6552" i="3"/>
  <c r="E6570" i="3"/>
  <c r="E6588" i="3"/>
  <c r="E6609" i="3"/>
  <c r="E6628" i="3"/>
  <c r="E6645" i="3"/>
  <c r="E6667" i="3"/>
  <c r="E6686" i="3"/>
  <c r="E6703" i="3"/>
  <c r="E6725" i="3"/>
  <c r="E6742" i="3"/>
  <c r="E6761" i="3"/>
  <c r="E6783" i="3"/>
  <c r="E6800" i="3"/>
  <c r="E6819" i="3"/>
  <c r="E6840" i="3"/>
  <c r="E6858" i="3"/>
  <c r="E6876" i="3"/>
  <c r="E6897" i="3"/>
  <c r="E6916" i="3"/>
  <c r="E6933" i="3"/>
  <c r="E6954" i="3"/>
  <c r="E6970" i="3"/>
  <c r="E6987" i="3"/>
  <c r="E7006" i="3"/>
  <c r="E7023" i="3"/>
  <c r="E7039" i="3"/>
  <c r="E7059" i="3"/>
  <c r="E7075" i="3"/>
  <c r="E7091" i="3"/>
  <c r="E7111" i="3"/>
  <c r="E7127" i="3"/>
  <c r="E7144" i="3"/>
  <c r="E7163" i="3"/>
  <c r="E7180" i="3"/>
  <c r="E7196" i="3"/>
  <c r="E7216" i="3"/>
  <c r="E7232" i="3"/>
  <c r="E153" i="3"/>
  <c r="E449" i="3"/>
  <c r="E667" i="3"/>
  <c r="E852" i="3"/>
  <c r="E1002" i="3"/>
  <c r="E1149" i="3"/>
  <c r="E1268" i="3"/>
  <c r="E1384" i="3"/>
  <c r="E1518" i="3"/>
  <c r="E1608" i="3"/>
  <c r="E1706" i="3"/>
  <c r="E1834" i="3"/>
  <c r="E1921" i="3"/>
  <c r="E2001" i="3"/>
  <c r="E2122" i="3"/>
  <c r="E2212" i="3"/>
  <c r="E2296" i="3"/>
  <c r="E2395" i="3"/>
  <c r="E2494" i="3"/>
  <c r="E2576" i="3"/>
  <c r="E2665" i="3"/>
  <c r="E2744" i="3"/>
  <c r="E2836" i="3"/>
  <c r="E2914" i="3"/>
  <c r="E2992" i="3"/>
  <c r="E3063" i="3"/>
  <c r="E3154" i="3"/>
  <c r="E3219" i="3"/>
  <c r="E3284" i="3"/>
  <c r="E3361" i="3"/>
  <c r="E3417" i="3"/>
  <c r="E3477" i="3"/>
  <c r="E3559" i="3"/>
  <c r="E3619" i="3"/>
  <c r="E3674" i="3"/>
  <c r="E3746" i="3"/>
  <c r="E3802" i="3"/>
  <c r="E3855" i="3"/>
  <c r="E3902" i="3"/>
  <c r="E3950" i="3"/>
  <c r="E3995" i="3"/>
  <c r="E4043" i="3"/>
  <c r="E4091" i="3"/>
  <c r="E4130" i="3"/>
  <c r="E4172" i="3"/>
  <c r="E4209" i="3"/>
  <c r="E4241" i="3"/>
  <c r="E4281" i="3"/>
  <c r="E4318" i="3"/>
  <c r="E4353" i="3"/>
  <c r="E4393" i="3"/>
  <c r="E4424" i="3"/>
  <c r="E4458" i="3"/>
  <c r="E4498" i="3"/>
  <c r="E4530" i="3"/>
  <c r="E4564" i="3"/>
  <c r="E4600" i="3"/>
  <c r="E4628" i="3"/>
  <c r="E4659" i="3"/>
  <c r="E4694" i="3"/>
  <c r="E4722" i="3"/>
  <c r="E4754" i="3"/>
  <c r="E4785" i="3"/>
  <c r="E4814" i="3"/>
  <c r="E4835" i="3"/>
  <c r="E4870" i="3"/>
  <c r="E4891" i="3"/>
  <c r="E4915" i="3"/>
  <c r="E4943" i="3"/>
  <c r="E4967" i="3"/>
  <c r="E4992" i="3"/>
  <c r="E5020" i="3"/>
  <c r="E5045" i="3"/>
  <c r="E5069" i="3"/>
  <c r="E5097" i="3"/>
  <c r="E5121" i="3"/>
  <c r="E5144" i="3"/>
  <c r="E5170" i="3"/>
  <c r="E5190" i="3"/>
  <c r="E5213" i="3"/>
  <c r="E5239" i="3"/>
  <c r="E5262" i="3"/>
  <c r="E5282" i="3"/>
  <c r="E5308" i="3"/>
  <c r="E5331" i="3"/>
  <c r="E5354" i="3"/>
  <c r="E5380" i="3"/>
  <c r="E5399" i="3"/>
  <c r="E5422" i="3"/>
  <c r="E5448" i="3"/>
  <c r="E5471" i="3"/>
  <c r="E5491" i="3"/>
  <c r="E5517" i="3"/>
  <c r="E5540" i="3"/>
  <c r="E5563" i="3"/>
  <c r="E5589" i="3"/>
  <c r="E5609" i="3"/>
  <c r="E5632" i="3"/>
  <c r="E5658" i="3"/>
  <c r="E5681" i="3"/>
  <c r="E5700" i="3"/>
  <c r="E5727" i="3"/>
  <c r="E5750" i="3"/>
  <c r="E5772" i="3"/>
  <c r="E5799" i="3"/>
  <c r="E5818" i="3"/>
  <c r="E5841" i="3"/>
  <c r="E5867" i="3"/>
  <c r="E5890" i="3"/>
  <c r="E5910" i="3"/>
  <c r="E5936" i="3"/>
  <c r="E5957" i="3"/>
  <c r="E5978" i="3"/>
  <c r="E6002" i="3"/>
  <c r="E6020" i="3"/>
  <c r="E6041" i="3"/>
  <c r="E6065" i="3"/>
  <c r="E6086" i="3"/>
  <c r="E6104" i="3"/>
  <c r="E6128" i="3"/>
  <c r="E6149" i="3"/>
  <c r="E6168" i="3"/>
  <c r="E6189" i="3"/>
  <c r="E6208" i="3"/>
  <c r="E6225" i="3"/>
  <c r="E6247" i="3"/>
  <c r="E6266" i="3"/>
  <c r="E6283" i="3"/>
  <c r="E6305" i="3"/>
  <c r="E6322" i="3"/>
  <c r="E6341" i="3"/>
  <c r="E6363" i="3"/>
  <c r="E6380" i="3"/>
  <c r="E6399" i="3"/>
  <c r="E6420" i="3"/>
  <c r="E6438" i="3"/>
  <c r="E6456" i="3"/>
  <c r="E6477" i="3"/>
  <c r="E6496" i="3"/>
  <c r="E6513" i="3"/>
  <c r="E6535" i="3"/>
  <c r="E6554" i="3"/>
  <c r="E6571" i="3"/>
  <c r="E6593" i="3"/>
  <c r="E6610" i="3"/>
  <c r="E6629" i="3"/>
  <c r="E6651" i="3"/>
  <c r="E6668" i="3"/>
  <c r="E6687" i="3"/>
  <c r="E6708" i="3"/>
  <c r="E6726" i="3"/>
  <c r="E6744" i="3"/>
  <c r="E6765" i="3"/>
  <c r="E6784" i="3"/>
  <c r="E6801" i="3"/>
  <c r="E6823" i="3"/>
  <c r="E6842" i="3"/>
  <c r="E6859" i="3"/>
  <c r="E6881" i="3"/>
  <c r="E6898" i="3"/>
  <c r="E6917" i="3"/>
  <c r="E6939" i="3"/>
  <c r="E6955" i="3"/>
  <c r="E6971" i="3"/>
  <c r="E6991" i="3"/>
  <c r="E7007" i="3"/>
  <c r="E7024" i="3"/>
  <c r="E7043" i="3"/>
  <c r="E7060" i="3"/>
  <c r="E7076" i="3"/>
  <c r="E201" i="3"/>
  <c r="E452" i="3"/>
  <c r="E682" i="3"/>
  <c r="E857" i="3"/>
  <c r="E1037" i="3"/>
  <c r="E1170" i="3"/>
  <c r="E1278" i="3"/>
  <c r="E1385" i="3"/>
  <c r="E1519" i="3"/>
  <c r="E1623" i="3"/>
  <c r="E1711" i="3"/>
  <c r="E1836" i="3"/>
  <c r="E1922" i="3"/>
  <c r="E2016" i="3"/>
  <c r="E2124" i="3"/>
  <c r="E2213" i="3"/>
  <c r="E2299" i="3"/>
  <c r="E2417" i="3"/>
  <c r="E2495" i="3"/>
  <c r="E2577" i="3"/>
  <c r="E2666" i="3"/>
  <c r="E2762" i="3"/>
  <c r="E2838" i="3"/>
  <c r="E2919" i="3"/>
  <c r="E2994" i="3"/>
  <c r="E3081" i="3"/>
  <c r="E3166" i="3"/>
  <c r="E3226" i="3"/>
  <c r="E3285" i="3"/>
  <c r="E3362" i="3"/>
  <c r="E3427" i="3"/>
  <c r="E3482" i="3"/>
  <c r="E3560" i="3"/>
  <c r="E3620" i="3"/>
  <c r="E3684" i="3"/>
  <c r="E3748" i="3"/>
  <c r="E3803" i="3"/>
  <c r="E3856" i="3"/>
  <c r="E3910" i="3"/>
  <c r="E3952" i="3"/>
  <c r="E4000" i="3"/>
  <c r="E4048" i="3"/>
  <c r="E4092" i="3"/>
  <c r="E4132" i="3"/>
  <c r="E4173" i="3"/>
  <c r="E4210" i="3"/>
  <c r="E4242" i="3"/>
  <c r="E4282" i="3"/>
  <c r="E4319" i="3"/>
  <c r="E4354" i="3"/>
  <c r="E4398" i="3"/>
  <c r="E4433" i="3"/>
  <c r="E4462" i="3"/>
  <c r="E4502" i="3"/>
  <c r="E4531" i="3"/>
  <c r="E4565" i="3"/>
  <c r="E4601" i="3"/>
  <c r="E4629" i="3"/>
  <c r="E4660" i="3"/>
  <c r="E4695" i="3"/>
  <c r="E4723" i="3"/>
  <c r="E4755" i="3"/>
  <c r="E4786" i="3"/>
  <c r="E4815" i="3"/>
  <c r="E4841" i="3"/>
  <c r="E4871" i="3"/>
  <c r="E4895" i="3"/>
  <c r="E4916" i="3"/>
  <c r="E4948" i="3"/>
  <c r="E4968" i="3"/>
  <c r="E4994" i="3"/>
  <c r="E5021" i="3"/>
  <c r="E5046" i="3"/>
  <c r="E5070" i="3"/>
  <c r="E5098" i="3"/>
  <c r="E5122" i="3"/>
  <c r="E5145" i="3"/>
  <c r="E5171" i="3"/>
  <c r="E5191" i="3"/>
  <c r="E5214" i="3"/>
  <c r="E5240" i="3"/>
  <c r="E5263" i="3"/>
  <c r="E5283" i="3"/>
  <c r="E5309" i="3"/>
  <c r="E5332" i="3"/>
  <c r="E5355" i="3"/>
  <c r="E5381" i="3"/>
  <c r="E5400" i="3"/>
  <c r="E5423" i="3"/>
  <c r="E5450" i="3"/>
  <c r="E5472" i="3"/>
  <c r="E5492" i="3"/>
  <c r="E5518" i="3"/>
  <c r="E5541" i="3"/>
  <c r="E5564" i="3"/>
  <c r="E5590" i="3"/>
  <c r="E5610" i="3"/>
  <c r="E5633" i="3"/>
  <c r="E5659" i="3"/>
  <c r="E5682" i="3"/>
  <c r="E5702" i="3"/>
  <c r="E5728" i="3"/>
  <c r="E5751" i="3"/>
  <c r="E5774" i="3"/>
  <c r="E5800" i="3"/>
  <c r="E5819" i="3"/>
  <c r="E5842" i="3"/>
  <c r="E5868" i="3"/>
  <c r="E233" i="3"/>
  <c r="E574" i="3"/>
  <c r="E905" i="3"/>
  <c r="E1097" i="3"/>
  <c r="E1311" i="3"/>
  <c r="E1465" i="3"/>
  <c r="E1625" i="3"/>
  <c r="E1789" i="3"/>
  <c r="E1934" i="3"/>
  <c r="E2059" i="3"/>
  <c r="E2215" i="3"/>
  <c r="E2347" i="3"/>
  <c r="E2497" i="3"/>
  <c r="E2626" i="3"/>
  <c r="E2769" i="3"/>
  <c r="E2878" i="3"/>
  <c r="E3015" i="3"/>
  <c r="E3121" i="3"/>
  <c r="E3242" i="3"/>
  <c r="E3330" i="3"/>
  <c r="E3429" i="3"/>
  <c r="E3527" i="3"/>
  <c r="E3626" i="3"/>
  <c r="E3711" i="3"/>
  <c r="E3805" i="3"/>
  <c r="E3883" i="3"/>
  <c r="E3954" i="3"/>
  <c r="E4020" i="3"/>
  <c r="E4094" i="3"/>
  <c r="E4157" i="3"/>
  <c r="E4212" i="3"/>
  <c r="E4264" i="3"/>
  <c r="E4321" i="3"/>
  <c r="E4373" i="3"/>
  <c r="E4435" i="3"/>
  <c r="E4482" i="3"/>
  <c r="E4538" i="3"/>
  <c r="E4582" i="3"/>
  <c r="E4634" i="3"/>
  <c r="E4676" i="3"/>
  <c r="E4726" i="3"/>
  <c r="E4771" i="3"/>
  <c r="E4817" i="3"/>
  <c r="E4856" i="3"/>
  <c r="E4898" i="3"/>
  <c r="E4930" i="3"/>
  <c r="E4975" i="3"/>
  <c r="E5008" i="3"/>
  <c r="E5048" i="3"/>
  <c r="E5084" i="3"/>
  <c r="E5124" i="3"/>
  <c r="E5158" i="3"/>
  <c r="E5196" i="3"/>
  <c r="E5227" i="3"/>
  <c r="E5265" i="3"/>
  <c r="E5296" i="3"/>
  <c r="E5334" i="3"/>
  <c r="E5368" i="3"/>
  <c r="E5406" i="3"/>
  <c r="E5436" i="3"/>
  <c r="E5475" i="3"/>
  <c r="E5505" i="3"/>
  <c r="E5543" i="3"/>
  <c r="E5577" i="3"/>
  <c r="E5615" i="3"/>
  <c r="E5646" i="3"/>
  <c r="E5684" i="3"/>
  <c r="E5715" i="3"/>
  <c r="E5753" i="3"/>
  <c r="E5787" i="3"/>
  <c r="E5825" i="3"/>
  <c r="E5855" i="3"/>
  <c r="E5892" i="3"/>
  <c r="E5922" i="3"/>
  <c r="E5947" i="3"/>
  <c r="E5980" i="3"/>
  <c r="E6007" i="3"/>
  <c r="E6034" i="3"/>
  <c r="E6067" i="3"/>
  <c r="E6091" i="3"/>
  <c r="E6118" i="3"/>
  <c r="E6151" i="3"/>
  <c r="E6177" i="3"/>
  <c r="E6199" i="3"/>
  <c r="E6228" i="3"/>
  <c r="E6254" i="3"/>
  <c r="E6279" i="3"/>
  <c r="E6307" i="3"/>
  <c r="E6329" i="3"/>
  <c r="E6354" i="3"/>
  <c r="E6382" i="3"/>
  <c r="E6408" i="3"/>
  <c r="E6429" i="3"/>
  <c r="E6459" i="3"/>
  <c r="E6484" i="3"/>
  <c r="E6509" i="3"/>
  <c r="E6537" i="3"/>
  <c r="E6559" i="3"/>
  <c r="E6584" i="3"/>
  <c r="E6614" i="3"/>
  <c r="E6639" i="3"/>
  <c r="E6660" i="3"/>
  <c r="E6689" i="3"/>
  <c r="E6714" i="3"/>
  <c r="E6739" i="3"/>
  <c r="E6766" i="3"/>
  <c r="E6787" i="3"/>
  <c r="E6811" i="3"/>
  <c r="E6832" i="3"/>
  <c r="E6856" i="3"/>
  <c r="E6882" i="3"/>
  <c r="E6903" i="3"/>
  <c r="E6927" i="3"/>
  <c r="E6946" i="3"/>
  <c r="E6968" i="3"/>
  <c r="E6992" i="3"/>
  <c r="E7011" i="3"/>
  <c r="E7032" i="3"/>
  <c r="E7051" i="3"/>
  <c r="E7073" i="3"/>
  <c r="E7096" i="3"/>
  <c r="E7113" i="3"/>
  <c r="E7131" i="3"/>
  <c r="E7151" i="3"/>
  <c r="E7169" i="3"/>
  <c r="E7190" i="3"/>
  <c r="E7207" i="3"/>
  <c r="E7228" i="3"/>
  <c r="E7245" i="3"/>
  <c r="E7262" i="3"/>
  <c r="E7281" i="3"/>
  <c r="E7298" i="3"/>
  <c r="E7314" i="3"/>
  <c r="E7334" i="3"/>
  <c r="E7350" i="3"/>
  <c r="E7366" i="3"/>
  <c r="E7386" i="3"/>
  <c r="E7402" i="3"/>
  <c r="E7419" i="3"/>
  <c r="E7438" i="3"/>
  <c r="E7455" i="3"/>
  <c r="E7471" i="3"/>
  <c r="E7491" i="3"/>
  <c r="E7507" i="3"/>
  <c r="E7523" i="3"/>
  <c r="E7543" i="3"/>
  <c r="E7559" i="3"/>
  <c r="E7576" i="3"/>
  <c r="E7595" i="3"/>
  <c r="E7612" i="3"/>
  <c r="E7628" i="3"/>
  <c r="E7648" i="3"/>
  <c r="E7664" i="3"/>
  <c r="E7680" i="3"/>
  <c r="E7700" i="3"/>
  <c r="E7716" i="3"/>
  <c r="E7733" i="3"/>
  <c r="E7752" i="3"/>
  <c r="E7769" i="3"/>
  <c r="E7785" i="3"/>
  <c r="E7805" i="3"/>
  <c r="E7821" i="3"/>
  <c r="E7838" i="3"/>
  <c r="E7857" i="3"/>
  <c r="E7874" i="3"/>
  <c r="E7890" i="3"/>
  <c r="E7910" i="3"/>
  <c r="E7926" i="3"/>
  <c r="E7942" i="3"/>
  <c r="E7962" i="3"/>
  <c r="E7978" i="3"/>
  <c r="E7995" i="3"/>
  <c r="E8014" i="3"/>
  <c r="E8031" i="3"/>
  <c r="E8047" i="3"/>
  <c r="E8067" i="3"/>
  <c r="E8083" i="3"/>
  <c r="E8099" i="3"/>
  <c r="E8119" i="3"/>
  <c r="E8135" i="3"/>
  <c r="E8152" i="3"/>
  <c r="E8171" i="3"/>
  <c r="E8188" i="3"/>
  <c r="E8204" i="3"/>
  <c r="E8224" i="3"/>
  <c r="E8240" i="3"/>
  <c r="E8256" i="3"/>
  <c r="E8276" i="3"/>
  <c r="E8292" i="3"/>
  <c r="E8309" i="3"/>
  <c r="E8328" i="3"/>
  <c r="E8345" i="3"/>
  <c r="E8361" i="3"/>
  <c r="E8381" i="3"/>
  <c r="E8397" i="3"/>
  <c r="E8414" i="3"/>
  <c r="E8433" i="3"/>
  <c r="E8450" i="3"/>
  <c r="E8466" i="3"/>
  <c r="E8486" i="3"/>
  <c r="E8502" i="3"/>
  <c r="E8518" i="3"/>
  <c r="E8538" i="3"/>
  <c r="E8554" i="3"/>
  <c r="E8571" i="3"/>
  <c r="E8589" i="3"/>
  <c r="E8603" i="3"/>
  <c r="E8618" i="3"/>
  <c r="E8632" i="3"/>
  <c r="E8646" i="3"/>
  <c r="E8660" i="3"/>
  <c r="E8674" i="3"/>
  <c r="E8688" i="3"/>
  <c r="E8703" i="3"/>
  <c r="E8717" i="3"/>
  <c r="E8732" i="3"/>
  <c r="E8746" i="3"/>
  <c r="E8760" i="3"/>
  <c r="E8775" i="3"/>
  <c r="E8789" i="3"/>
  <c r="E8803" i="3"/>
  <c r="E8817" i="3"/>
  <c r="E8831" i="3"/>
  <c r="E8846" i="3"/>
  <c r="E8860" i="3"/>
  <c r="E8874" i="3"/>
  <c r="E8889" i="3"/>
  <c r="E8902" i="3"/>
  <c r="E8915" i="3"/>
  <c r="E8928" i="3"/>
  <c r="E8941" i="3"/>
  <c r="E8954" i="3"/>
  <c r="E8967" i="3"/>
  <c r="E8980" i="3"/>
  <c r="E8993" i="3"/>
  <c r="E9006" i="3"/>
  <c r="E9019" i="3"/>
  <c r="E9033" i="3"/>
  <c r="E9046" i="3"/>
  <c r="E9059" i="3"/>
  <c r="E9072" i="3"/>
  <c r="E9085" i="3"/>
  <c r="E9098" i="3"/>
  <c r="E9111" i="3"/>
  <c r="E9124" i="3"/>
  <c r="E9137" i="3"/>
  <c r="E9150" i="3"/>
  <c r="E9163" i="3"/>
  <c r="E9177" i="3"/>
  <c r="E9190" i="3"/>
  <c r="E9203" i="3"/>
  <c r="E9216" i="3"/>
  <c r="E9229" i="3"/>
  <c r="E9242" i="3"/>
  <c r="E9255" i="3"/>
  <c r="E9268" i="3"/>
  <c r="E9281" i="3"/>
  <c r="E9294" i="3"/>
  <c r="E9307" i="3"/>
  <c r="E9321" i="3"/>
  <c r="E9334" i="3"/>
  <c r="E9347" i="3"/>
  <c r="E9360" i="3"/>
  <c r="E9373" i="3"/>
  <c r="E9386" i="3"/>
  <c r="E9399" i="3"/>
  <c r="E9412" i="3"/>
  <c r="E9425" i="3"/>
  <c r="E9438" i="3"/>
  <c r="E9451" i="3"/>
  <c r="E9465" i="3"/>
  <c r="E9478" i="3"/>
  <c r="E9491" i="3"/>
  <c r="E9504" i="3"/>
  <c r="E9517" i="3"/>
  <c r="E9530" i="3"/>
  <c r="E9543" i="3"/>
  <c r="E9556" i="3"/>
  <c r="E9569" i="3"/>
  <c r="E9582" i="3"/>
  <c r="E9595" i="3"/>
  <c r="E9609" i="3"/>
  <c r="E9622" i="3"/>
  <c r="E9635" i="3"/>
  <c r="E9648" i="3"/>
  <c r="E9661" i="3"/>
  <c r="E9674" i="3"/>
  <c r="E9687" i="3"/>
  <c r="E9700" i="3"/>
  <c r="E9713" i="3"/>
  <c r="E9726" i="3"/>
  <c r="E9739" i="3"/>
  <c r="E9753" i="3"/>
  <c r="E9766" i="3"/>
  <c r="E9779" i="3"/>
  <c r="E9792" i="3"/>
  <c r="E9805" i="3"/>
  <c r="E9818" i="3"/>
  <c r="E9831" i="3"/>
  <c r="E9844" i="3"/>
  <c r="E9857" i="3"/>
  <c r="E9870" i="3"/>
  <c r="E9883" i="3"/>
  <c r="E9897" i="3"/>
  <c r="E9910" i="3"/>
  <c r="E9923" i="3"/>
  <c r="E9936" i="3"/>
  <c r="E9949" i="3"/>
  <c r="E9962" i="3"/>
  <c r="E9975" i="3"/>
  <c r="E9988" i="3"/>
  <c r="E10000" i="3"/>
  <c r="E10012" i="3"/>
  <c r="E10024" i="3"/>
  <c r="E10036" i="3"/>
  <c r="E10048" i="3"/>
  <c r="E10060" i="3"/>
  <c r="E10072" i="3"/>
  <c r="E10084" i="3"/>
  <c r="E10096" i="3"/>
  <c r="E10108" i="3"/>
  <c r="E10120" i="3"/>
  <c r="E10132" i="3"/>
  <c r="E10144" i="3"/>
  <c r="E10156" i="3"/>
  <c r="E10168" i="3"/>
  <c r="E10180" i="3"/>
  <c r="E10192" i="3"/>
  <c r="E10204" i="3"/>
  <c r="E10216" i="3"/>
  <c r="E10228" i="3"/>
  <c r="E10240" i="3"/>
  <c r="E10252" i="3"/>
  <c r="E10264" i="3"/>
  <c r="E10276" i="3"/>
  <c r="E10288" i="3"/>
  <c r="E10300" i="3"/>
  <c r="E10312" i="3"/>
  <c r="E10324" i="3"/>
  <c r="E10336" i="3"/>
  <c r="E10348" i="3"/>
  <c r="E10360" i="3"/>
  <c r="E10372" i="3"/>
  <c r="E10384" i="3"/>
  <c r="E10396" i="3"/>
  <c r="E10408" i="3"/>
  <c r="E10420" i="3"/>
  <c r="E10432" i="3"/>
  <c r="E10444" i="3"/>
  <c r="E10456" i="3"/>
  <c r="E10468" i="3"/>
  <c r="E10480" i="3"/>
  <c r="E10492" i="3"/>
  <c r="E10504" i="3"/>
  <c r="E10516" i="3"/>
  <c r="E10528" i="3"/>
  <c r="E10540" i="3"/>
  <c r="E10552" i="3"/>
  <c r="E10564" i="3"/>
  <c r="E10576" i="3"/>
  <c r="E10588" i="3"/>
  <c r="E10600" i="3"/>
  <c r="E10612" i="3"/>
  <c r="E10624" i="3"/>
  <c r="E10636" i="3"/>
  <c r="E10648" i="3"/>
  <c r="E10660" i="3"/>
  <c r="E10672" i="3"/>
  <c r="E10684" i="3"/>
  <c r="E10696" i="3"/>
  <c r="E10708" i="3"/>
  <c r="E10720" i="3"/>
  <c r="E10732" i="3"/>
  <c r="E10744" i="3"/>
  <c r="E10756" i="3"/>
  <c r="E10768" i="3"/>
  <c r="E10780" i="3"/>
  <c r="E10792" i="3"/>
  <c r="E10804" i="3"/>
  <c r="E10816" i="3"/>
  <c r="E10828" i="3"/>
  <c r="E10840" i="3"/>
  <c r="E10852" i="3"/>
  <c r="E10864" i="3"/>
  <c r="E10876" i="3"/>
  <c r="E10888" i="3"/>
  <c r="E10900" i="3"/>
  <c r="E10912" i="3"/>
  <c r="E10924" i="3"/>
  <c r="E10936" i="3"/>
  <c r="E10948" i="3"/>
  <c r="E10960" i="3"/>
  <c r="E10972" i="3"/>
  <c r="E10984" i="3"/>
  <c r="E10996" i="3"/>
  <c r="E11008" i="3"/>
  <c r="E11020" i="3"/>
  <c r="E11032" i="3"/>
  <c r="E11044" i="3"/>
  <c r="E11056" i="3"/>
  <c r="E11068" i="3"/>
  <c r="E11080" i="3"/>
  <c r="E11092" i="3"/>
  <c r="E11104" i="3"/>
  <c r="E11116" i="3"/>
  <c r="E11128" i="3"/>
  <c r="E11140" i="3"/>
  <c r="E11152" i="3"/>
  <c r="E11164" i="3"/>
  <c r="E11176" i="3"/>
  <c r="E11188" i="3"/>
  <c r="E11200" i="3"/>
  <c r="E11212" i="3"/>
  <c r="E11224" i="3"/>
  <c r="E11236" i="3"/>
  <c r="E11248" i="3"/>
  <c r="E11260" i="3"/>
  <c r="E11272" i="3"/>
  <c r="E11284" i="3"/>
  <c r="E11296" i="3"/>
  <c r="E11308" i="3"/>
  <c r="E11320" i="3"/>
  <c r="E11332" i="3"/>
  <c r="E11344" i="3"/>
  <c r="E11356" i="3"/>
  <c r="E11368" i="3"/>
  <c r="E11380" i="3"/>
  <c r="E11392" i="3"/>
  <c r="E11404" i="3"/>
  <c r="E11416" i="3"/>
  <c r="E11428" i="3"/>
  <c r="E11440" i="3"/>
  <c r="E11452" i="3"/>
  <c r="E11464" i="3"/>
  <c r="E11476" i="3"/>
  <c r="E11488" i="3"/>
  <c r="E11500" i="3"/>
  <c r="E11512" i="3"/>
  <c r="E11524" i="3"/>
  <c r="E11536" i="3"/>
  <c r="E11548" i="3"/>
  <c r="E11560" i="3"/>
  <c r="E11572" i="3"/>
  <c r="E11584" i="3"/>
  <c r="E11596" i="3"/>
  <c r="E11608" i="3"/>
  <c r="E11620" i="3"/>
  <c r="E11632" i="3"/>
  <c r="E11644" i="3"/>
  <c r="E11656" i="3"/>
  <c r="E11668" i="3"/>
  <c r="E11680" i="3"/>
  <c r="E11692" i="3"/>
  <c r="E11704" i="3"/>
  <c r="E11716" i="3"/>
  <c r="E11728" i="3"/>
  <c r="E11740" i="3"/>
  <c r="E11752" i="3"/>
  <c r="E11764" i="3"/>
  <c r="E11776" i="3"/>
  <c r="E11788" i="3"/>
  <c r="E11800" i="3"/>
  <c r="E11812" i="3"/>
  <c r="E11824" i="3"/>
  <c r="E11836" i="3"/>
  <c r="E11848" i="3"/>
  <c r="E11860" i="3"/>
  <c r="E11872" i="3"/>
  <c r="E11884" i="3"/>
  <c r="E11896" i="3"/>
  <c r="E11908" i="3"/>
  <c r="E11920" i="3"/>
  <c r="E11932" i="3"/>
  <c r="E11944" i="3"/>
  <c r="E11956" i="3"/>
  <c r="E11968" i="3"/>
  <c r="E11980" i="3"/>
  <c r="E11992" i="3"/>
  <c r="E12004" i="3"/>
  <c r="E12016" i="3"/>
  <c r="E12028" i="3"/>
  <c r="E12040" i="3"/>
  <c r="E12052" i="3"/>
  <c r="E12064" i="3"/>
  <c r="E12076" i="3"/>
  <c r="E12088" i="3"/>
  <c r="E12100" i="3"/>
  <c r="E12112" i="3"/>
  <c r="E12124" i="3"/>
  <c r="E12136" i="3"/>
  <c r="E12148" i="3"/>
  <c r="E12160" i="3"/>
  <c r="E12172" i="3"/>
  <c r="E12184" i="3"/>
  <c r="E12196" i="3"/>
  <c r="E12208" i="3"/>
  <c r="E12220" i="3"/>
  <c r="E12232" i="3"/>
  <c r="E12244" i="3"/>
  <c r="E12256" i="3"/>
  <c r="E12268" i="3"/>
  <c r="E12280" i="3"/>
  <c r="E12292" i="3"/>
  <c r="E12304" i="3"/>
  <c r="E12316" i="3"/>
  <c r="E12328" i="3"/>
  <c r="E12340" i="3"/>
  <c r="E12352" i="3"/>
  <c r="E12364" i="3"/>
  <c r="E12376" i="3"/>
  <c r="E12388" i="3"/>
  <c r="E12400" i="3"/>
  <c r="E12412" i="3"/>
  <c r="E12424" i="3"/>
  <c r="E12436" i="3"/>
  <c r="E12448" i="3"/>
  <c r="E12460" i="3"/>
  <c r="E12472" i="3"/>
  <c r="E12484" i="3"/>
  <c r="E12496" i="3"/>
  <c r="E12508" i="3"/>
  <c r="E12520" i="3"/>
  <c r="E12532" i="3"/>
  <c r="E12544" i="3"/>
  <c r="E12556" i="3"/>
  <c r="E12568" i="3"/>
  <c r="E12580" i="3"/>
  <c r="E12592" i="3"/>
  <c r="E12604" i="3"/>
  <c r="E12616" i="3"/>
  <c r="E12628" i="3"/>
  <c r="E12640" i="3"/>
  <c r="E12652" i="3"/>
  <c r="E12664" i="3"/>
  <c r="E12676" i="3"/>
  <c r="E12688" i="3"/>
  <c r="E12700" i="3"/>
  <c r="E12712" i="3"/>
  <c r="E12724" i="3"/>
  <c r="E12736" i="3"/>
  <c r="E12748" i="3"/>
  <c r="E12760" i="3"/>
  <c r="E12772" i="3"/>
  <c r="E12784" i="3"/>
  <c r="E12796" i="3"/>
  <c r="E12808" i="3"/>
  <c r="E12820" i="3"/>
  <c r="E12832" i="3"/>
  <c r="E12844" i="3"/>
  <c r="E12856" i="3"/>
  <c r="E12868" i="3"/>
  <c r="E12880" i="3"/>
  <c r="E12892" i="3"/>
  <c r="E12904" i="3"/>
  <c r="E12916" i="3"/>
  <c r="E12928" i="3"/>
  <c r="E12940" i="3"/>
  <c r="E12952" i="3"/>
  <c r="E12964" i="3"/>
  <c r="E12976" i="3"/>
  <c r="E12988" i="3"/>
  <c r="E13000" i="3"/>
  <c r="E13012" i="3"/>
  <c r="E13024" i="3"/>
  <c r="E13036" i="3"/>
  <c r="E13048" i="3"/>
  <c r="E13060" i="3"/>
  <c r="E13072" i="3"/>
  <c r="E13084" i="3"/>
  <c r="E13096" i="3"/>
  <c r="E13108" i="3"/>
  <c r="E13120" i="3"/>
  <c r="E13132" i="3"/>
  <c r="E13144" i="3"/>
  <c r="E13156" i="3"/>
  <c r="E13168" i="3"/>
  <c r="E13180" i="3"/>
  <c r="E13192" i="3"/>
  <c r="E13204" i="3"/>
  <c r="E13216" i="3"/>
  <c r="E13228" i="3"/>
  <c r="E13240" i="3"/>
  <c r="E13252" i="3"/>
  <c r="E13264" i="3"/>
  <c r="E13276" i="3"/>
  <c r="E13288" i="3"/>
  <c r="E13300" i="3"/>
  <c r="E13312" i="3"/>
  <c r="E13324" i="3"/>
  <c r="E13336" i="3"/>
  <c r="E13348" i="3"/>
  <c r="E13360" i="3"/>
  <c r="E13372" i="3"/>
  <c r="E13384" i="3"/>
  <c r="E13396" i="3"/>
  <c r="E13408" i="3"/>
  <c r="E13420" i="3"/>
  <c r="E13432" i="3"/>
  <c r="E13444" i="3"/>
  <c r="E13456" i="3"/>
  <c r="E13468" i="3"/>
  <c r="E13480" i="3"/>
  <c r="E13492" i="3"/>
  <c r="E13504" i="3"/>
  <c r="E13516" i="3"/>
  <c r="E13528" i="3"/>
  <c r="E13540" i="3"/>
  <c r="E13552" i="3"/>
  <c r="E13564" i="3"/>
  <c r="E13576" i="3"/>
  <c r="E13588" i="3"/>
  <c r="E13600" i="3"/>
  <c r="E13612" i="3"/>
  <c r="E13624" i="3"/>
  <c r="E13636" i="3"/>
  <c r="E13648" i="3"/>
  <c r="E13660" i="3"/>
  <c r="E13672" i="3"/>
  <c r="E13684" i="3"/>
  <c r="E13696" i="3"/>
  <c r="E13708" i="3"/>
  <c r="E13720" i="3"/>
  <c r="E13732" i="3"/>
  <c r="E13744" i="3"/>
  <c r="E13756" i="3"/>
  <c r="E13768" i="3"/>
  <c r="E13780" i="3"/>
  <c r="E13792" i="3"/>
  <c r="E13804" i="3"/>
  <c r="E13816" i="3"/>
  <c r="E13828" i="3"/>
  <c r="E13840" i="3"/>
  <c r="E13852" i="3"/>
  <c r="E13864" i="3"/>
  <c r="E13876" i="3"/>
  <c r="E13888" i="3"/>
  <c r="E13900" i="3"/>
  <c r="E13912" i="3"/>
  <c r="E13924" i="3"/>
  <c r="E13936" i="3"/>
  <c r="E13948" i="3"/>
  <c r="E13960" i="3"/>
  <c r="E13972" i="3"/>
  <c r="E13984" i="3"/>
  <c r="E13996" i="3"/>
  <c r="E14008" i="3"/>
  <c r="E14020" i="3"/>
  <c r="E14032" i="3"/>
  <c r="E14044" i="3"/>
  <c r="E14056" i="3"/>
  <c r="E14068" i="3"/>
  <c r="E14080" i="3"/>
  <c r="E14092" i="3"/>
  <c r="E14104" i="3"/>
  <c r="E14116" i="3"/>
  <c r="E14128" i="3"/>
  <c r="E14140" i="3"/>
  <c r="E14152" i="3"/>
  <c r="E14164" i="3"/>
  <c r="E14176" i="3"/>
  <c r="E14188" i="3"/>
  <c r="E14200" i="3"/>
  <c r="E14212" i="3"/>
  <c r="E14224" i="3"/>
  <c r="E14236" i="3"/>
  <c r="E14248" i="3"/>
  <c r="E14260" i="3"/>
  <c r="E14272" i="3"/>
  <c r="E14284" i="3"/>
  <c r="E14296" i="3"/>
  <c r="E14308" i="3"/>
  <c r="E14320" i="3"/>
  <c r="E14332" i="3"/>
  <c r="E14344" i="3"/>
  <c r="E14356" i="3"/>
  <c r="E14368" i="3"/>
  <c r="E14380" i="3"/>
  <c r="E14392" i="3"/>
  <c r="E14404" i="3"/>
  <c r="E14416" i="3"/>
  <c r="E14428" i="3"/>
  <c r="E14440" i="3"/>
  <c r="E245" i="3"/>
  <c r="E605" i="3"/>
  <c r="E906" i="3"/>
  <c r="E1098" i="3"/>
  <c r="E1312" i="3"/>
  <c r="E1466" i="3"/>
  <c r="E1649" i="3"/>
  <c r="E1793" i="3"/>
  <c r="E1935" i="3"/>
  <c r="E2081" i="3"/>
  <c r="E2223" i="3"/>
  <c r="E2354" i="3"/>
  <c r="E2510" i="3"/>
  <c r="E2627" i="3"/>
  <c r="E2770" i="3"/>
  <c r="E2887" i="3"/>
  <c r="E3016" i="3"/>
  <c r="E3122" i="3"/>
  <c r="E3243" i="3"/>
  <c r="E3331" i="3"/>
  <c r="E3441" i="3"/>
  <c r="E3531" i="3"/>
  <c r="E3627" i="3"/>
  <c r="E3726" i="3"/>
  <c r="E3810" i="3"/>
  <c r="E3884" i="3"/>
  <c r="E3955" i="3"/>
  <c r="E4021" i="3"/>
  <c r="E4096" i="3"/>
  <c r="E4158" i="3"/>
  <c r="E4213" i="3"/>
  <c r="E4265" i="3"/>
  <c r="E4329" i="3"/>
  <c r="E4374" i="3"/>
  <c r="E4436" i="3"/>
  <c r="E4483" i="3"/>
  <c r="E4539" i="3"/>
  <c r="E4586" i="3"/>
  <c r="E4635" i="3"/>
  <c r="E4677" i="3"/>
  <c r="E4730" i="3"/>
  <c r="E4772" i="3"/>
  <c r="E4818" i="3"/>
  <c r="E4857" i="3"/>
  <c r="E4899" i="3"/>
  <c r="E4935" i="3"/>
  <c r="E4976" i="3"/>
  <c r="E5009" i="3"/>
  <c r="E5052" i="3"/>
  <c r="E5085" i="3"/>
  <c r="E5126" i="3"/>
  <c r="E5159" i="3"/>
  <c r="E5198" i="3"/>
  <c r="E5228" i="3"/>
  <c r="E5266" i="3"/>
  <c r="E5297" i="3"/>
  <c r="E5335" i="3"/>
  <c r="E5369" i="3"/>
  <c r="E5407" i="3"/>
  <c r="E5438" i="3"/>
  <c r="E5476" i="3"/>
  <c r="E5506" i="3"/>
  <c r="E5544" i="3"/>
  <c r="E5578" i="3"/>
  <c r="E5616" i="3"/>
  <c r="E5647" i="3"/>
  <c r="E5685" i="3"/>
  <c r="E5716" i="3"/>
  <c r="E5754" i="3"/>
  <c r="E5788" i="3"/>
  <c r="E5826" i="3"/>
  <c r="E5856" i="3"/>
  <c r="E5894" i="3"/>
  <c r="E5923" i="3"/>
  <c r="E5955" i="3"/>
  <c r="E5984" i="3"/>
  <c r="E6008" i="3"/>
  <c r="E6039" i="3"/>
  <c r="E6068" i="3"/>
  <c r="E6098" i="3"/>
  <c r="E6123" i="3"/>
  <c r="E6152" i="3"/>
  <c r="E6178" i="3"/>
  <c r="E6206" i="3"/>
  <c r="E6233" i="3"/>
  <c r="E6255" i="3"/>
  <c r="E6281" i="3"/>
  <c r="E6308" i="3"/>
  <c r="E6333" i="3"/>
  <c r="E6356" i="3"/>
  <c r="E6384" i="3"/>
  <c r="E6410" i="3"/>
  <c r="E6436" i="3"/>
  <c r="E6463" i="3"/>
  <c r="E6485" i="3"/>
  <c r="E6511" i="3"/>
  <c r="E6538" i="3"/>
  <c r="E6564" i="3"/>
  <c r="E6586" i="3"/>
  <c r="E6615" i="3"/>
  <c r="E6640" i="3"/>
  <c r="E6666" i="3"/>
  <c r="E6693" i="3"/>
  <c r="E6715" i="3"/>
  <c r="E6741" i="3"/>
  <c r="E6768" i="3"/>
  <c r="E6788" i="3"/>
  <c r="E6812" i="3"/>
  <c r="E6833" i="3"/>
  <c r="E6857" i="3"/>
  <c r="E6883" i="3"/>
  <c r="E6904" i="3"/>
  <c r="E6928" i="3"/>
  <c r="E6947" i="3"/>
  <c r="E6969" i="3"/>
  <c r="E6993" i="3"/>
  <c r="E7012" i="3"/>
  <c r="E7034" i="3"/>
  <c r="E7052" i="3"/>
  <c r="E7074" i="3"/>
  <c r="E7097" i="3"/>
  <c r="E7114" i="3"/>
  <c r="E7135" i="3"/>
  <c r="E7152" i="3"/>
  <c r="E7170" i="3"/>
  <c r="E7191" i="3"/>
  <c r="E7208" i="3"/>
  <c r="E7229" i="3"/>
  <c r="E7246" i="3"/>
  <c r="E7266" i="3"/>
  <c r="E7282" i="3"/>
  <c r="E7299" i="3"/>
  <c r="E7318" i="3"/>
  <c r="E7335" i="3"/>
  <c r="E7351" i="3"/>
  <c r="E7371" i="3"/>
  <c r="E7387" i="3"/>
  <c r="E7403" i="3"/>
  <c r="E7423" i="3"/>
  <c r="E7439" i="3"/>
  <c r="E7456" i="3"/>
  <c r="E7475" i="3"/>
  <c r="E7492" i="3"/>
  <c r="E7508" i="3"/>
  <c r="E7528" i="3"/>
  <c r="E7544" i="3"/>
  <c r="E7560" i="3"/>
  <c r="E7580" i="3"/>
  <c r="E7596" i="3"/>
  <c r="E7613" i="3"/>
  <c r="E7632" i="3"/>
  <c r="E7649" i="3"/>
  <c r="E7665" i="3"/>
  <c r="E7685" i="3"/>
  <c r="E7701" i="3"/>
  <c r="E7718" i="3"/>
  <c r="E7737" i="3"/>
  <c r="E7754" i="3"/>
  <c r="E7770" i="3"/>
  <c r="E7790" i="3"/>
  <c r="E7806" i="3"/>
  <c r="E7822" i="3"/>
  <c r="E7842" i="3"/>
  <c r="E7858" i="3"/>
  <c r="E7875" i="3"/>
  <c r="E7894" i="3"/>
  <c r="E7911" i="3"/>
  <c r="E7927" i="3"/>
  <c r="E7947" i="3"/>
  <c r="E7963" i="3"/>
  <c r="E7979" i="3"/>
  <c r="E7999" i="3"/>
  <c r="E8015" i="3"/>
  <c r="E8032" i="3"/>
  <c r="E8051" i="3"/>
  <c r="E8068" i="3"/>
  <c r="E8084" i="3"/>
  <c r="E8104" i="3"/>
  <c r="E8120" i="3"/>
  <c r="E8136" i="3"/>
  <c r="E8156" i="3"/>
  <c r="E8172" i="3"/>
  <c r="E8189" i="3"/>
  <c r="E8208" i="3"/>
  <c r="E8225" i="3"/>
  <c r="E8241" i="3"/>
  <c r="E8261" i="3"/>
  <c r="E8277" i="3"/>
  <c r="E8294" i="3"/>
  <c r="E8313" i="3"/>
  <c r="E8330" i="3"/>
  <c r="E8346" i="3"/>
  <c r="E8366" i="3"/>
  <c r="E8382" i="3"/>
  <c r="E8398" i="3"/>
  <c r="E8418" i="3"/>
  <c r="E8434" i="3"/>
  <c r="E8451" i="3"/>
  <c r="E8470" i="3"/>
  <c r="E8487" i="3"/>
  <c r="E8503" i="3"/>
  <c r="E8523" i="3"/>
  <c r="E8539" i="3"/>
  <c r="E8555" i="3"/>
  <c r="E8575" i="3"/>
  <c r="E8590" i="3"/>
  <c r="E8604" i="3"/>
  <c r="E8619" i="3"/>
  <c r="E8633" i="3"/>
  <c r="E8647" i="3"/>
  <c r="E8661" i="3"/>
  <c r="E8675" i="3"/>
  <c r="E8690" i="3"/>
  <c r="E8704" i="3"/>
  <c r="E8719" i="3"/>
  <c r="E8733" i="3"/>
  <c r="E8747" i="3"/>
  <c r="E8762" i="3"/>
  <c r="E8776" i="3"/>
  <c r="E8790" i="3"/>
  <c r="E8804" i="3"/>
  <c r="E8818" i="3"/>
  <c r="E8832" i="3"/>
  <c r="E8847" i="3"/>
  <c r="E8861" i="3"/>
  <c r="E8876" i="3"/>
  <c r="E8890" i="3"/>
  <c r="E8903" i="3"/>
  <c r="E8916" i="3"/>
  <c r="E8929" i="3"/>
  <c r="E8942" i="3"/>
  <c r="E8955" i="3"/>
  <c r="E8968" i="3"/>
  <c r="E8981" i="3"/>
  <c r="E8994" i="3"/>
  <c r="E9007" i="3"/>
  <c r="E9021" i="3"/>
  <c r="E9034" i="3"/>
  <c r="E9047" i="3"/>
  <c r="E9060" i="3"/>
  <c r="E9073" i="3"/>
  <c r="E9086" i="3"/>
  <c r="E9099" i="3"/>
  <c r="E9112" i="3"/>
  <c r="E9125" i="3"/>
  <c r="E9138" i="3"/>
  <c r="E9151" i="3"/>
  <c r="E9165" i="3"/>
  <c r="E9178" i="3"/>
  <c r="E9191" i="3"/>
  <c r="E9204" i="3"/>
  <c r="E9217" i="3"/>
  <c r="E9230" i="3"/>
  <c r="E9243" i="3"/>
  <c r="E9256" i="3"/>
  <c r="E9269" i="3"/>
  <c r="E9282" i="3"/>
  <c r="E9295" i="3"/>
  <c r="E9309" i="3"/>
  <c r="E9322" i="3"/>
  <c r="E9335" i="3"/>
  <c r="E9348" i="3"/>
  <c r="E9361" i="3"/>
  <c r="E9374" i="3"/>
  <c r="E9387" i="3"/>
  <c r="E9400" i="3"/>
  <c r="E9413" i="3"/>
  <c r="E9426" i="3"/>
  <c r="E9439" i="3"/>
  <c r="E9453" i="3"/>
  <c r="E9466" i="3"/>
  <c r="E9479" i="3"/>
  <c r="E9492" i="3"/>
  <c r="E9505" i="3"/>
  <c r="E9518" i="3"/>
  <c r="E9531" i="3"/>
  <c r="E9544" i="3"/>
  <c r="E9557" i="3"/>
  <c r="E9570" i="3"/>
  <c r="E9583" i="3"/>
  <c r="E9597" i="3"/>
  <c r="E9610" i="3"/>
  <c r="E9623" i="3"/>
  <c r="E9636" i="3"/>
  <c r="E9649" i="3"/>
  <c r="E9662" i="3"/>
  <c r="E9675" i="3"/>
  <c r="E9688" i="3"/>
  <c r="E9701" i="3"/>
  <c r="E9714" i="3"/>
  <c r="E9727" i="3"/>
  <c r="E9741" i="3"/>
  <c r="E9754" i="3"/>
  <c r="E9767" i="3"/>
  <c r="E9780" i="3"/>
  <c r="E9793" i="3"/>
  <c r="E9806" i="3"/>
  <c r="E9819" i="3"/>
  <c r="E9832" i="3"/>
  <c r="E9845" i="3"/>
  <c r="E9858" i="3"/>
  <c r="E9871" i="3"/>
  <c r="E9885" i="3"/>
  <c r="E9898" i="3"/>
  <c r="E9911" i="3"/>
  <c r="E9924" i="3"/>
  <c r="E9937" i="3"/>
  <c r="E9950" i="3"/>
  <c r="E9963" i="3"/>
  <c r="E9976" i="3"/>
  <c r="E9989" i="3"/>
  <c r="E10001" i="3"/>
  <c r="E10013" i="3"/>
  <c r="E10025" i="3"/>
  <c r="E10037" i="3"/>
  <c r="E10049" i="3"/>
  <c r="E10061" i="3"/>
  <c r="E10073" i="3"/>
  <c r="E10085" i="3"/>
  <c r="E10097" i="3"/>
  <c r="E10109" i="3"/>
  <c r="E10121" i="3"/>
  <c r="E10133" i="3"/>
  <c r="E10145" i="3"/>
  <c r="E10157" i="3"/>
  <c r="E10169" i="3"/>
  <c r="E10181" i="3"/>
  <c r="E10193" i="3"/>
  <c r="E10205" i="3"/>
  <c r="E10217" i="3"/>
  <c r="E10229" i="3"/>
  <c r="E10241" i="3"/>
  <c r="E10253" i="3"/>
  <c r="E10265" i="3"/>
  <c r="E10277" i="3"/>
  <c r="E10289" i="3"/>
  <c r="E10301" i="3"/>
  <c r="E10313" i="3"/>
  <c r="E10325" i="3"/>
  <c r="E10337" i="3"/>
  <c r="E10349" i="3"/>
  <c r="E10361" i="3"/>
  <c r="E10373" i="3"/>
  <c r="E10385" i="3"/>
  <c r="E10397" i="3"/>
  <c r="E10409" i="3"/>
  <c r="E10421" i="3"/>
  <c r="E10433" i="3"/>
  <c r="E10445" i="3"/>
  <c r="E10457" i="3"/>
  <c r="E10469" i="3"/>
  <c r="E10481" i="3"/>
  <c r="E10493" i="3"/>
  <c r="E10505" i="3"/>
  <c r="E10517" i="3"/>
  <c r="E10529" i="3"/>
  <c r="E10541" i="3"/>
  <c r="E10553" i="3"/>
  <c r="E10565" i="3"/>
  <c r="E10577" i="3"/>
  <c r="E10589" i="3"/>
  <c r="E10601" i="3"/>
  <c r="E10613" i="3"/>
  <c r="E10625" i="3"/>
  <c r="E10637" i="3"/>
  <c r="E10649" i="3"/>
  <c r="E10661" i="3"/>
  <c r="E10673" i="3"/>
  <c r="E10685" i="3"/>
  <c r="E10697" i="3"/>
  <c r="E10709" i="3"/>
  <c r="E10721" i="3"/>
  <c r="E10733" i="3"/>
  <c r="E10745" i="3"/>
  <c r="E10757" i="3"/>
  <c r="E10769" i="3"/>
  <c r="E10781" i="3"/>
  <c r="E10793" i="3"/>
  <c r="E10805" i="3"/>
  <c r="E10817" i="3"/>
  <c r="E10829" i="3"/>
  <c r="E10841" i="3"/>
  <c r="E10853" i="3"/>
  <c r="E10865" i="3"/>
  <c r="E10877" i="3"/>
  <c r="E10889" i="3"/>
  <c r="E10901" i="3"/>
  <c r="E10913" i="3"/>
  <c r="E10925" i="3"/>
  <c r="E10937" i="3"/>
  <c r="E10949" i="3"/>
  <c r="E10961" i="3"/>
  <c r="E10973" i="3"/>
  <c r="E10985" i="3"/>
  <c r="E10997" i="3"/>
  <c r="E11009" i="3"/>
  <c r="E11021" i="3"/>
  <c r="E11033" i="3"/>
  <c r="E11045" i="3"/>
  <c r="E11057" i="3"/>
  <c r="E11069" i="3"/>
  <c r="E11081" i="3"/>
  <c r="E11093" i="3"/>
  <c r="E11105" i="3"/>
  <c r="E11117" i="3"/>
  <c r="E11129" i="3"/>
  <c r="E11141" i="3"/>
  <c r="E11153" i="3"/>
  <c r="E11165" i="3"/>
  <c r="E11177" i="3"/>
  <c r="E11189" i="3"/>
  <c r="E11201" i="3"/>
  <c r="E11213" i="3"/>
  <c r="E11225" i="3"/>
  <c r="E11237" i="3"/>
  <c r="E11249" i="3"/>
  <c r="E11261" i="3"/>
  <c r="E11273" i="3"/>
  <c r="E11285" i="3"/>
  <c r="E11297" i="3"/>
  <c r="E11309" i="3"/>
  <c r="E11321" i="3"/>
  <c r="E11333" i="3"/>
  <c r="E11345" i="3"/>
  <c r="E11357" i="3"/>
  <c r="E11369" i="3"/>
  <c r="E11381" i="3"/>
  <c r="E11393" i="3"/>
  <c r="E11405" i="3"/>
  <c r="E11417" i="3"/>
  <c r="E11429" i="3"/>
  <c r="E11441" i="3"/>
  <c r="E11453" i="3"/>
  <c r="E11465" i="3"/>
  <c r="E11477" i="3"/>
  <c r="E11489" i="3"/>
  <c r="E11501" i="3"/>
  <c r="E11513" i="3"/>
  <c r="E11525" i="3"/>
  <c r="E11537" i="3"/>
  <c r="E11549" i="3"/>
  <c r="E11561" i="3"/>
  <c r="E11573" i="3"/>
  <c r="E11585" i="3"/>
  <c r="E11597" i="3"/>
  <c r="E11609" i="3"/>
  <c r="E11621" i="3"/>
  <c r="E11633" i="3"/>
  <c r="E11645" i="3"/>
  <c r="E11657" i="3"/>
  <c r="E11669" i="3"/>
  <c r="E11681" i="3"/>
  <c r="E11693" i="3"/>
  <c r="E11705" i="3"/>
  <c r="E11717" i="3"/>
  <c r="E11729" i="3"/>
  <c r="E11741" i="3"/>
  <c r="E11753" i="3"/>
  <c r="E11765" i="3"/>
  <c r="E11777" i="3"/>
  <c r="E11789" i="3"/>
  <c r="E11801" i="3"/>
  <c r="E11813" i="3"/>
  <c r="E11825" i="3"/>
  <c r="E11837" i="3"/>
  <c r="E11849" i="3"/>
  <c r="E11861" i="3"/>
  <c r="E11873" i="3"/>
  <c r="E11885" i="3"/>
  <c r="E11897" i="3"/>
  <c r="E11909" i="3"/>
  <c r="E11921" i="3"/>
  <c r="E11933" i="3"/>
  <c r="E11945" i="3"/>
  <c r="E11957" i="3"/>
  <c r="E11969" i="3"/>
  <c r="E11981" i="3"/>
  <c r="E11993" i="3"/>
  <c r="E12005" i="3"/>
  <c r="E12017" i="3"/>
  <c r="E12029" i="3"/>
  <c r="E12041" i="3"/>
  <c r="E12053" i="3"/>
  <c r="E12065" i="3"/>
  <c r="E12077" i="3"/>
  <c r="E12089" i="3"/>
  <c r="E12101" i="3"/>
  <c r="E12113" i="3"/>
  <c r="E12125" i="3"/>
  <c r="E12137" i="3"/>
  <c r="E12149" i="3"/>
  <c r="E12161" i="3"/>
  <c r="E12173" i="3"/>
  <c r="E12185" i="3"/>
  <c r="E12197" i="3"/>
  <c r="E12209" i="3"/>
  <c r="E12221" i="3"/>
  <c r="E12233" i="3"/>
  <c r="E12245" i="3"/>
  <c r="E12257" i="3"/>
  <c r="E12269" i="3"/>
  <c r="E12281" i="3"/>
  <c r="E12293" i="3"/>
  <c r="E12305" i="3"/>
  <c r="E12317" i="3"/>
  <c r="E12329" i="3"/>
  <c r="E12341" i="3"/>
  <c r="E12353" i="3"/>
  <c r="E12365" i="3"/>
  <c r="E12377" i="3"/>
  <c r="E12389" i="3"/>
  <c r="E12401" i="3"/>
  <c r="E12413" i="3"/>
  <c r="E12425" i="3"/>
  <c r="E12437" i="3"/>
  <c r="E12449" i="3"/>
  <c r="E12461" i="3"/>
  <c r="E12473" i="3"/>
  <c r="E12485" i="3"/>
  <c r="E12497" i="3"/>
  <c r="E12509" i="3"/>
  <c r="E12521" i="3"/>
  <c r="E12533" i="3"/>
  <c r="E12545" i="3"/>
  <c r="E12557" i="3"/>
  <c r="E12569" i="3"/>
  <c r="E12581" i="3"/>
  <c r="E12593" i="3"/>
  <c r="E12605" i="3"/>
  <c r="E12617" i="3"/>
  <c r="E12629" i="3"/>
  <c r="E12641" i="3"/>
  <c r="E12653" i="3"/>
  <c r="E12665" i="3"/>
  <c r="E12677" i="3"/>
  <c r="E12689" i="3"/>
  <c r="E12701" i="3"/>
  <c r="E12713" i="3"/>
  <c r="E12725" i="3"/>
  <c r="E12737" i="3"/>
  <c r="E12749" i="3"/>
  <c r="E12761" i="3"/>
  <c r="E12773" i="3"/>
  <c r="E12785" i="3"/>
  <c r="E12797" i="3"/>
  <c r="E12809" i="3"/>
  <c r="E12821" i="3"/>
  <c r="E12833" i="3"/>
  <c r="E12845" i="3"/>
  <c r="E12857" i="3"/>
  <c r="E12869" i="3"/>
  <c r="E12881" i="3"/>
  <c r="E12893" i="3"/>
  <c r="E12905" i="3"/>
  <c r="E12917" i="3"/>
  <c r="E12929" i="3"/>
  <c r="E12941" i="3"/>
  <c r="E12953" i="3"/>
  <c r="E12965" i="3"/>
  <c r="E12977" i="3"/>
  <c r="E12989" i="3"/>
  <c r="E13001" i="3"/>
  <c r="E13013" i="3"/>
  <c r="E13025" i="3"/>
  <c r="E13037" i="3"/>
  <c r="E13049" i="3"/>
  <c r="E13061" i="3"/>
  <c r="E13073" i="3"/>
  <c r="E13085" i="3"/>
  <c r="E13097" i="3"/>
  <c r="E13109" i="3"/>
  <c r="E13121" i="3"/>
  <c r="E13133" i="3"/>
  <c r="E13145" i="3"/>
  <c r="E13157" i="3"/>
  <c r="E13169" i="3"/>
  <c r="E13181" i="3"/>
  <c r="E13193" i="3"/>
  <c r="E13205" i="3"/>
  <c r="E13217" i="3"/>
  <c r="E13229" i="3"/>
  <c r="E13241" i="3"/>
  <c r="E13253" i="3"/>
  <c r="E13265" i="3"/>
  <c r="E13277" i="3"/>
  <c r="E13289" i="3"/>
  <c r="E13301" i="3"/>
  <c r="E13313" i="3"/>
  <c r="E13325" i="3"/>
  <c r="E13337" i="3"/>
  <c r="E13349" i="3"/>
  <c r="E13361" i="3"/>
  <c r="E13373" i="3"/>
  <c r="E13385" i="3"/>
  <c r="E13397" i="3"/>
  <c r="E13409" i="3"/>
  <c r="E13421" i="3"/>
  <c r="E13433" i="3"/>
  <c r="E13445" i="3"/>
  <c r="E13457" i="3"/>
  <c r="E13469" i="3"/>
  <c r="E13481" i="3"/>
  <c r="E13493" i="3"/>
  <c r="E13505" i="3"/>
  <c r="E13517" i="3"/>
  <c r="E13529" i="3"/>
  <c r="E13541" i="3"/>
  <c r="E13553" i="3"/>
  <c r="E13565" i="3"/>
  <c r="E13577" i="3"/>
  <c r="E13589" i="3"/>
  <c r="E13601" i="3"/>
  <c r="E13613" i="3"/>
  <c r="E13625" i="3"/>
  <c r="E13637" i="3"/>
  <c r="E13649" i="3"/>
  <c r="E13661" i="3"/>
  <c r="E13673" i="3"/>
  <c r="E13685" i="3"/>
  <c r="E13697" i="3"/>
  <c r="E13709" i="3"/>
  <c r="E13721" i="3"/>
  <c r="E13733" i="3"/>
  <c r="E13745" i="3"/>
  <c r="E13757" i="3"/>
  <c r="E13769" i="3"/>
  <c r="E13781" i="3"/>
  <c r="E13793" i="3"/>
  <c r="E13805" i="3"/>
  <c r="E13817" i="3"/>
  <c r="E13829" i="3"/>
  <c r="E13841" i="3"/>
  <c r="E13853" i="3"/>
  <c r="E13865" i="3"/>
  <c r="E13877" i="3"/>
  <c r="E13889" i="3"/>
  <c r="E13901" i="3"/>
  <c r="E13913" i="3"/>
  <c r="E13925" i="3"/>
  <c r="E13937" i="3"/>
  <c r="E13949" i="3"/>
  <c r="E13961" i="3"/>
  <c r="E13973" i="3"/>
  <c r="E13985" i="3"/>
  <c r="E13997" i="3"/>
  <c r="E14009" i="3"/>
  <c r="E14021" i="3"/>
  <c r="E14033" i="3"/>
  <c r="E14045" i="3"/>
  <c r="E14057" i="3"/>
  <c r="E14069" i="3"/>
  <c r="E14081" i="3"/>
  <c r="E14093" i="3"/>
  <c r="E14105" i="3"/>
  <c r="E14117" i="3"/>
  <c r="E14129" i="3"/>
  <c r="E14141" i="3"/>
  <c r="E14153" i="3"/>
  <c r="E14165" i="3"/>
  <c r="E14177" i="3"/>
  <c r="E14189" i="3"/>
  <c r="E14201" i="3"/>
  <c r="E14213" i="3"/>
  <c r="E14225" i="3"/>
  <c r="E14237" i="3"/>
  <c r="E14249" i="3"/>
  <c r="E14261" i="3"/>
  <c r="E14273" i="3"/>
  <c r="E14285" i="3"/>
  <c r="E14297" i="3"/>
  <c r="E14309" i="3"/>
  <c r="E14321" i="3"/>
  <c r="E14333" i="3"/>
  <c r="E14345" i="3"/>
  <c r="E14357" i="3"/>
  <c r="E14369" i="3"/>
  <c r="E14381" i="3"/>
  <c r="E14393" i="3"/>
  <c r="E14405" i="3"/>
  <c r="E14417" i="3"/>
  <c r="E14429" i="3"/>
  <c r="E14441" i="3"/>
  <c r="E246" i="3"/>
  <c r="E730" i="3"/>
  <c r="E1000" i="3"/>
  <c r="E1212" i="3"/>
  <c r="E1440" i="3"/>
  <c r="E1653" i="3"/>
  <c r="E1838" i="3"/>
  <c r="E1999" i="3"/>
  <c r="E2164" i="3"/>
  <c r="E2341" i="3"/>
  <c r="E2511" i="3"/>
  <c r="E2690" i="3"/>
  <c r="E2815" i="3"/>
  <c r="E2956" i="3"/>
  <c r="E3116" i="3"/>
  <c r="E3244" i="3"/>
  <c r="E3370" i="3"/>
  <c r="E3475" i="3"/>
  <c r="E3586" i="3"/>
  <c r="E3705" i="3"/>
  <c r="E3811" i="3"/>
  <c r="E3912" i="3"/>
  <c r="E3990" i="3"/>
  <c r="E4068" i="3"/>
  <c r="E4146" i="3"/>
  <c r="E4214" i="3"/>
  <c r="E4288" i="3"/>
  <c r="E4348" i="3"/>
  <c r="E4410" i="3"/>
  <c r="E4480" i="3"/>
  <c r="E4543" i="3"/>
  <c r="E4606" i="3"/>
  <c r="E4654" i="3"/>
  <c r="E4708" i="3"/>
  <c r="E4768" i="3"/>
  <c r="E4819" i="3"/>
  <c r="E4874" i="3"/>
  <c r="E4913" i="3"/>
  <c r="E4955" i="3"/>
  <c r="E5004" i="3"/>
  <c r="E5054" i="3"/>
  <c r="E5100" i="3"/>
  <c r="E5139" i="3"/>
  <c r="E5178" i="3"/>
  <c r="E5225" i="3"/>
  <c r="E5267" i="3"/>
  <c r="E5314" i="3"/>
  <c r="E5348" i="3"/>
  <c r="E5387" i="3"/>
  <c r="E5434" i="3"/>
  <c r="E5477" i="3"/>
  <c r="E5524" i="3"/>
  <c r="E5558" i="3"/>
  <c r="E5597" i="3"/>
  <c r="E5644" i="3"/>
  <c r="E5686" i="3"/>
  <c r="E5733" i="3"/>
  <c r="E5767" i="3"/>
  <c r="E5806" i="3"/>
  <c r="E5853" i="3"/>
  <c r="E5895" i="3"/>
  <c r="E5931" i="3"/>
  <c r="E5962" i="3"/>
  <c r="E6003" i="3"/>
  <c r="E6032" i="3"/>
  <c r="E6069" i="3"/>
  <c r="E6102" i="3"/>
  <c r="E6136" i="3"/>
  <c r="E6170" i="3"/>
  <c r="E6197" i="3"/>
  <c r="E6234" i="3"/>
  <c r="E6262" i="3"/>
  <c r="E6293" i="3"/>
  <c r="E6324" i="3"/>
  <c r="E6352" i="3"/>
  <c r="E6386" i="3"/>
  <c r="E6414" i="3"/>
  <c r="E6444" i="3"/>
  <c r="E6478" i="3"/>
  <c r="E6507" i="3"/>
  <c r="E6540" i="3"/>
  <c r="E6569" i="3"/>
  <c r="E6598" i="3"/>
  <c r="E6630" i="3"/>
  <c r="E6657" i="3"/>
  <c r="E6694" i="3"/>
  <c r="E6724" i="3"/>
  <c r="E6753" i="3"/>
  <c r="E6780" i="3"/>
  <c r="E6809" i="3"/>
  <c r="E6837" i="3"/>
  <c r="E6867" i="3"/>
  <c r="E6890" i="3"/>
  <c r="E6918" i="3"/>
  <c r="E6944" i="3"/>
  <c r="E6972" i="3"/>
  <c r="E6996" i="3"/>
  <c r="E7020" i="3"/>
  <c r="E7047" i="3"/>
  <c r="E7071" i="3"/>
  <c r="E7098" i="3"/>
  <c r="E7118" i="3"/>
  <c r="E7140" i="3"/>
  <c r="E7164" i="3"/>
  <c r="E7187" i="3"/>
  <c r="E7209" i="3"/>
  <c r="E7233" i="3"/>
  <c r="E7255" i="3"/>
  <c r="E7274" i="3"/>
  <c r="E7295" i="3"/>
  <c r="E7319" i="3"/>
  <c r="E7338" i="3"/>
  <c r="E7360" i="3"/>
  <c r="E7378" i="3"/>
  <c r="E7400" i="3"/>
  <c r="E7424" i="3"/>
  <c r="E7443" i="3"/>
  <c r="E7464" i="3"/>
  <c r="E7483" i="3"/>
  <c r="E7505" i="3"/>
  <c r="E7529" i="3"/>
  <c r="E7547" i="3"/>
  <c r="E7569" i="3"/>
  <c r="E7588" i="3"/>
  <c r="E7610" i="3"/>
  <c r="E7634" i="3"/>
  <c r="E7652" i="3"/>
  <c r="E7674" i="3"/>
  <c r="E7692" i="3"/>
  <c r="E7714" i="3"/>
  <c r="E7738" i="3"/>
  <c r="E7757" i="3"/>
  <c r="E7779" i="3"/>
  <c r="E7797" i="3"/>
  <c r="E7819" i="3"/>
  <c r="E7843" i="3"/>
  <c r="E7862" i="3"/>
  <c r="E7883" i="3"/>
  <c r="E7902" i="3"/>
  <c r="E7924" i="3"/>
  <c r="E7948" i="3"/>
  <c r="E7966" i="3"/>
  <c r="E7988" i="3"/>
  <c r="E8007" i="3"/>
  <c r="E8028" i="3"/>
  <c r="E8052" i="3"/>
  <c r="E8071" i="3"/>
  <c r="E8093" i="3"/>
  <c r="E8111" i="3"/>
  <c r="E8133" i="3"/>
  <c r="E8157" i="3"/>
  <c r="E8176" i="3"/>
  <c r="E8198" i="3"/>
  <c r="E8216" i="3"/>
  <c r="E8238" i="3"/>
  <c r="E8262" i="3"/>
  <c r="E8280" i="3"/>
  <c r="E8302" i="3"/>
  <c r="E8321" i="3"/>
  <c r="E8343" i="3"/>
  <c r="E8367" i="3"/>
  <c r="E8385" i="3"/>
  <c r="E8407" i="3"/>
  <c r="E8426" i="3"/>
  <c r="E247" i="3"/>
  <c r="E737" i="3"/>
  <c r="E1041" i="3"/>
  <c r="E1226" i="3"/>
  <c r="E1464" i="3"/>
  <c r="E1670" i="3"/>
  <c r="E1845" i="3"/>
  <c r="E2017" i="3"/>
  <c r="E2170" i="3"/>
  <c r="E2342" i="3"/>
  <c r="E2539" i="3"/>
  <c r="E2691" i="3"/>
  <c r="E2839" i="3"/>
  <c r="E2958" i="3"/>
  <c r="E3120" i="3"/>
  <c r="E3258" i="3"/>
  <c r="E3371" i="3"/>
  <c r="E3483" i="3"/>
  <c r="E3587" i="3"/>
  <c r="E3710" i="3"/>
  <c r="E3829" i="3"/>
  <c r="E3921" i="3"/>
  <c r="E4001" i="3"/>
  <c r="E4069" i="3"/>
  <c r="E4147" i="3"/>
  <c r="E4228" i="3"/>
  <c r="E4294" i="3"/>
  <c r="E4355" i="3"/>
  <c r="E4414" i="3"/>
  <c r="E4481" i="3"/>
  <c r="E4550" i="3"/>
  <c r="E4610" i="3"/>
  <c r="E4661" i="3"/>
  <c r="E4709" i="3"/>
  <c r="E4769" i="3"/>
  <c r="E4828" i="3"/>
  <c r="E4875" i="3"/>
  <c r="E4922" i="3"/>
  <c r="E4956" i="3"/>
  <c r="E5007" i="3"/>
  <c r="E5059" i="3"/>
  <c r="E5105" i="3"/>
  <c r="E5146" i="3"/>
  <c r="E5179" i="3"/>
  <c r="E5226" i="3"/>
  <c r="E5275" i="3"/>
  <c r="E5315" i="3"/>
  <c r="E5356" i="3"/>
  <c r="E5388" i="3"/>
  <c r="E5435" i="3"/>
  <c r="E5484" i="3"/>
  <c r="E5525" i="3"/>
  <c r="E5565" i="3"/>
  <c r="E5598" i="3"/>
  <c r="E5645" i="3"/>
  <c r="E5694" i="3"/>
  <c r="E5734" i="3"/>
  <c r="E5775" i="3"/>
  <c r="E5807" i="3"/>
  <c r="E5854" i="3"/>
  <c r="E5896" i="3"/>
  <c r="E5937" i="3"/>
  <c r="E5969" i="3"/>
  <c r="E6004" i="3"/>
  <c r="E6033" i="3"/>
  <c r="E6070" i="3"/>
  <c r="E6105" i="3"/>
  <c r="E6137" i="3"/>
  <c r="E6171" i="3"/>
  <c r="E6198" i="3"/>
  <c r="E6235" i="3"/>
  <c r="E6267" i="3"/>
  <c r="E6294" i="3"/>
  <c r="E6326" i="3"/>
  <c r="E6353" i="3"/>
  <c r="E6387" i="3"/>
  <c r="E6422" i="3"/>
  <c r="E6449" i="3"/>
  <c r="E6480" i="3"/>
  <c r="E6508" i="3"/>
  <c r="E6542" i="3"/>
  <c r="E6572" i="3"/>
  <c r="E6600" i="3"/>
  <c r="E6631" i="3"/>
  <c r="E6658" i="3"/>
  <c r="E6696" i="3"/>
  <c r="E6727" i="3"/>
  <c r="E6754" i="3"/>
  <c r="E6782" i="3"/>
  <c r="E6810" i="3"/>
  <c r="E6838" i="3"/>
  <c r="E6868" i="3"/>
  <c r="E6891" i="3"/>
  <c r="E6919" i="3"/>
  <c r="E6945" i="3"/>
  <c r="E6974" i="3"/>
  <c r="E6998" i="3"/>
  <c r="E7022" i="3"/>
  <c r="E7048" i="3"/>
  <c r="E7072" i="3"/>
  <c r="E7099" i="3"/>
  <c r="E7122" i="3"/>
  <c r="E7142" i="3"/>
  <c r="E7166" i="3"/>
  <c r="E7188" i="3"/>
  <c r="E7214" i="3"/>
  <c r="E7234" i="3"/>
  <c r="E7256" i="3"/>
  <c r="E7275" i="3"/>
  <c r="E7296" i="3"/>
  <c r="E7320" i="3"/>
  <c r="E7339" i="3"/>
  <c r="E7361" i="3"/>
  <c r="E7379" i="3"/>
  <c r="E7401" i="3"/>
  <c r="E7425" i="3"/>
  <c r="E7444" i="3"/>
  <c r="E7466" i="3"/>
  <c r="E7484" i="3"/>
  <c r="E7506" i="3"/>
  <c r="E7530" i="3"/>
  <c r="E7548" i="3"/>
  <c r="E7570" i="3"/>
  <c r="E7589" i="3"/>
  <c r="E7611" i="3"/>
  <c r="E7635" i="3"/>
  <c r="E7653" i="3"/>
  <c r="E7675" i="3"/>
  <c r="E7694" i="3"/>
  <c r="E7715" i="3"/>
  <c r="E7739" i="3"/>
  <c r="E7758" i="3"/>
  <c r="E7780" i="3"/>
  <c r="E7798" i="3"/>
  <c r="E7820" i="3"/>
  <c r="E7844" i="3"/>
  <c r="E7863" i="3"/>
  <c r="E7884" i="3"/>
  <c r="E7903" i="3"/>
  <c r="E7925" i="3"/>
  <c r="E7949" i="3"/>
  <c r="E7967" i="3"/>
  <c r="E7989" i="3"/>
  <c r="E8008" i="3"/>
  <c r="E8030" i="3"/>
  <c r="E8054" i="3"/>
  <c r="E8072" i="3"/>
  <c r="E8094" i="3"/>
  <c r="E8112" i="3"/>
  <c r="E8134" i="3"/>
  <c r="E8158" i="3"/>
  <c r="E8177" i="3"/>
  <c r="E8199" i="3"/>
  <c r="E8217" i="3"/>
  <c r="E8239" i="3"/>
  <c r="E8263" i="3"/>
  <c r="E8282" i="3"/>
  <c r="E8303" i="3"/>
  <c r="E8322" i="3"/>
  <c r="E8344" i="3"/>
  <c r="E8368" i="3"/>
  <c r="E8386" i="3"/>
  <c r="E344" i="3"/>
  <c r="E740" i="3"/>
  <c r="E1058" i="3"/>
  <c r="E1266" i="3"/>
  <c r="E1485" i="3"/>
  <c r="E1673" i="3"/>
  <c r="E1850" i="3"/>
  <c r="E2045" i="3"/>
  <c r="E2186" i="3"/>
  <c r="E2374" i="3"/>
  <c r="E2540" i="3"/>
  <c r="E2694" i="3"/>
  <c r="E2854" i="3"/>
  <c r="E2983" i="3"/>
  <c r="E3129" i="3"/>
  <c r="E3270" i="3"/>
  <c r="E3386" i="3"/>
  <c r="E3503" i="3"/>
  <c r="E3612" i="3"/>
  <c r="E3728" i="3"/>
  <c r="E3834" i="3"/>
  <c r="E3922" i="3"/>
  <c r="E4016" i="3"/>
  <c r="E4086" i="3"/>
  <c r="E4160" i="3"/>
  <c r="E4229" i="3"/>
  <c r="E4295" i="3"/>
  <c r="E4368" i="3"/>
  <c r="E4422" i="3"/>
  <c r="E4485" i="3"/>
  <c r="E4551" i="3"/>
  <c r="E4611" i="3"/>
  <c r="E4672" i="3"/>
  <c r="E4720" i="3"/>
  <c r="E4774" i="3"/>
  <c r="E4830" i="3"/>
  <c r="E4876" i="3"/>
  <c r="E4926" i="3"/>
  <c r="E4965" i="3"/>
  <c r="E5014" i="3"/>
  <c r="E5060" i="3"/>
  <c r="E5106" i="3"/>
  <c r="E5151" i="3"/>
  <c r="E5188" i="3"/>
  <c r="E5230" i="3"/>
  <c r="E5276" i="3"/>
  <c r="E5316" i="3"/>
  <c r="E5360" i="3"/>
  <c r="E5397" i="3"/>
  <c r="E5440" i="3"/>
  <c r="E5486" i="3"/>
  <c r="E5526" i="3"/>
  <c r="E5570" i="3"/>
  <c r="E5607" i="3"/>
  <c r="E5649" i="3"/>
  <c r="E5695" i="3"/>
  <c r="E5735" i="3"/>
  <c r="E5779" i="3"/>
  <c r="E5816" i="3"/>
  <c r="E5859" i="3"/>
  <c r="E5903" i="3"/>
  <c r="E5938" i="3"/>
  <c r="E5970" i="3"/>
  <c r="E6005" i="3"/>
  <c r="E6042" i="3"/>
  <c r="E6074" i="3"/>
  <c r="E6106" i="3"/>
  <c r="E6138" i="3"/>
  <c r="E6175" i="3"/>
  <c r="E6209" i="3"/>
  <c r="E6236" i="3"/>
  <c r="E6268" i="3"/>
  <c r="E6295" i="3"/>
  <c r="E6327" i="3"/>
  <c r="E6364" i="3"/>
  <c r="E6391" i="3"/>
  <c r="E6423" i="3"/>
  <c r="E6450" i="3"/>
  <c r="E6482" i="3"/>
  <c r="E6514" i="3"/>
  <c r="E6543" i="3"/>
  <c r="E6573" i="3"/>
  <c r="E6602" i="3"/>
  <c r="E6636" i="3"/>
  <c r="E6669" i="3"/>
  <c r="E6698" i="3"/>
  <c r="E6728" i="3"/>
  <c r="E6756" i="3"/>
  <c r="E6785" i="3"/>
  <c r="E6813" i="3"/>
  <c r="E6843" i="3"/>
  <c r="E6869" i="3"/>
  <c r="E6895" i="3"/>
  <c r="E6924" i="3"/>
  <c r="E6952" i="3"/>
  <c r="E6978" i="3"/>
  <c r="E6999" i="3"/>
  <c r="E7025" i="3"/>
  <c r="E7049" i="3"/>
  <c r="E7077" i="3"/>
  <c r="E7100" i="3"/>
  <c r="E7123" i="3"/>
  <c r="E7143" i="3"/>
  <c r="E7167" i="3"/>
  <c r="E7192" i="3"/>
  <c r="E7215" i="3"/>
  <c r="E7235" i="3"/>
  <c r="E7257" i="3"/>
  <c r="E7279" i="3"/>
  <c r="E7300" i="3"/>
  <c r="E7322" i="3"/>
  <c r="E7340" i="3"/>
  <c r="E7362" i="3"/>
  <c r="E7384" i="3"/>
  <c r="E7404" i="3"/>
  <c r="E7426" i="3"/>
  <c r="E7445" i="3"/>
  <c r="E7467" i="3"/>
  <c r="E7488" i="3"/>
  <c r="E7509" i="3"/>
  <c r="E7531" i="3"/>
  <c r="E7550" i="3"/>
  <c r="E7571" i="3"/>
  <c r="E7593" i="3"/>
  <c r="E7614" i="3"/>
  <c r="E7636" i="3"/>
  <c r="E7654" i="3"/>
  <c r="E7676" i="3"/>
  <c r="E7698" i="3"/>
  <c r="E7719" i="3"/>
  <c r="E7740" i="3"/>
  <c r="E7759" i="3"/>
  <c r="E7781" i="3"/>
  <c r="E7803" i="3"/>
  <c r="E7823" i="3"/>
  <c r="E7845" i="3"/>
  <c r="E7864" i="3"/>
  <c r="E7886" i="3"/>
  <c r="E7907" i="3"/>
  <c r="E7928" i="3"/>
  <c r="E7950" i="3"/>
  <c r="E7968" i="3"/>
  <c r="E7990" i="3"/>
  <c r="E8012" i="3"/>
  <c r="E8033" i="3"/>
  <c r="E8055" i="3"/>
  <c r="E8073" i="3"/>
  <c r="E8095" i="3"/>
  <c r="E8117" i="3"/>
  <c r="E8138" i="3"/>
  <c r="E8159" i="3"/>
  <c r="E8178" i="3"/>
  <c r="E8200" i="3"/>
  <c r="E8222" i="3"/>
  <c r="E8242" i="3"/>
  <c r="E8264" i="3"/>
  <c r="E8283" i="3"/>
  <c r="E8304" i="3"/>
  <c r="E8326" i="3"/>
  <c r="E8347" i="3"/>
  <c r="E8369" i="3"/>
  <c r="E8387" i="3"/>
  <c r="E8409" i="3"/>
  <c r="E8431" i="3"/>
  <c r="E8452" i="3"/>
  <c r="E8474" i="3"/>
  <c r="E8492" i="3"/>
  <c r="E8514" i="3"/>
  <c r="E8536" i="3"/>
  <c r="E8556" i="3"/>
  <c r="E8578" i="3"/>
  <c r="E8596" i="3"/>
  <c r="E8612" i="3"/>
  <c r="E8630" i="3"/>
  <c r="E8648" i="3"/>
  <c r="E8664" i="3"/>
  <c r="E8682" i="3"/>
  <c r="E8698" i="3"/>
  <c r="E8715" i="3"/>
  <c r="E8734" i="3"/>
  <c r="E8751" i="3"/>
  <c r="E8767" i="3"/>
  <c r="E8784" i="3"/>
  <c r="E8801" i="3"/>
  <c r="E8819" i="3"/>
  <c r="E8837" i="3"/>
  <c r="E8853" i="3"/>
  <c r="E8870" i="3"/>
  <c r="E8886" i="3"/>
  <c r="E8904" i="3"/>
  <c r="E8919" i="3"/>
  <c r="E8934" i="3"/>
  <c r="E8950" i="3"/>
  <c r="E8965" i="3"/>
  <c r="E8982" i="3"/>
  <c r="E8998" i="3"/>
  <c r="E9013" i="3"/>
  <c r="E9028" i="3"/>
  <c r="E9043" i="3"/>
  <c r="E9061" i="3"/>
  <c r="E9076" i="3"/>
  <c r="E9091" i="3"/>
  <c r="E9107" i="3"/>
  <c r="E9122" i="3"/>
  <c r="E9139" i="3"/>
  <c r="E9155" i="3"/>
  <c r="E9170" i="3"/>
  <c r="E9185" i="3"/>
  <c r="E9201" i="3"/>
  <c r="E9218" i="3"/>
  <c r="E9233" i="3"/>
  <c r="E9249" i="3"/>
  <c r="E9264" i="3"/>
  <c r="E9279" i="3"/>
  <c r="E9297" i="3"/>
  <c r="E9312" i="3"/>
  <c r="E9327" i="3"/>
  <c r="E9342" i="3"/>
  <c r="E9358" i="3"/>
  <c r="E9375" i="3"/>
  <c r="E9390" i="3"/>
  <c r="E9406" i="3"/>
  <c r="E9421" i="3"/>
  <c r="E9436" i="3"/>
  <c r="E9454" i="3"/>
  <c r="E9469" i="3"/>
  <c r="E9484" i="3"/>
  <c r="E9499" i="3"/>
  <c r="E9515" i="3"/>
  <c r="E9532" i="3"/>
  <c r="E9547" i="3"/>
  <c r="E9563" i="3"/>
  <c r="E9578" i="3"/>
  <c r="E9593" i="3"/>
  <c r="E9611" i="3"/>
  <c r="E9626" i="3"/>
  <c r="E345" i="3"/>
  <c r="E741" i="3"/>
  <c r="E1063" i="3"/>
  <c r="E1285" i="3"/>
  <c r="E1531" i="3"/>
  <c r="E1695" i="3"/>
  <c r="E1872" i="3"/>
  <c r="E2046" i="3"/>
  <c r="E2214" i="3"/>
  <c r="E2421" i="3"/>
  <c r="E2550" i="3"/>
  <c r="E2695" i="3"/>
  <c r="E2871" i="3"/>
  <c r="E3011" i="3"/>
  <c r="E3167" i="3"/>
  <c r="E3274" i="3"/>
  <c r="E3387" i="3"/>
  <c r="E3513" i="3"/>
  <c r="E3625" i="3"/>
  <c r="E3753" i="3"/>
  <c r="E3838" i="3"/>
  <c r="E3926" i="3"/>
  <c r="E4017" i="3"/>
  <c r="E4093" i="3"/>
  <c r="E4176" i="3"/>
  <c r="E4230" i="3"/>
  <c r="E4296" i="3"/>
  <c r="E4369" i="3"/>
  <c r="E4434" i="3"/>
  <c r="E4503" i="3"/>
  <c r="E4552" i="3"/>
  <c r="E4612" i="3"/>
  <c r="E4673" i="3"/>
  <c r="E4724" i="3"/>
  <c r="E4787" i="3"/>
  <c r="E4831" i="3"/>
  <c r="E4877" i="3"/>
  <c r="E4927" i="3"/>
  <c r="E4974" i="3"/>
  <c r="E5026" i="3"/>
  <c r="E5061" i="3"/>
  <c r="E5107" i="3"/>
  <c r="E5152" i="3"/>
  <c r="E5192" i="3"/>
  <c r="E5241" i="3"/>
  <c r="E5277" i="3"/>
  <c r="E5318" i="3"/>
  <c r="E5361" i="3"/>
  <c r="E5402" i="3"/>
  <c r="E5451" i="3"/>
  <c r="E5487" i="3"/>
  <c r="E5527" i="3"/>
  <c r="E5571" i="3"/>
  <c r="E5611" i="3"/>
  <c r="E5660" i="3"/>
  <c r="E5696" i="3"/>
  <c r="E5736" i="3"/>
  <c r="E5780" i="3"/>
  <c r="E5820" i="3"/>
  <c r="E5870" i="3"/>
  <c r="E5904" i="3"/>
  <c r="E5942" i="3"/>
  <c r="E5971" i="3"/>
  <c r="E6006" i="3"/>
  <c r="E6043" i="3"/>
  <c r="E6075" i="3"/>
  <c r="E6113" i="3"/>
  <c r="E6139" i="3"/>
  <c r="E6176" i="3"/>
  <c r="E6210" i="3"/>
  <c r="E6237" i="3"/>
  <c r="E6269" i="3"/>
  <c r="E6296" i="3"/>
  <c r="E6328" i="3"/>
  <c r="E6365" i="3"/>
  <c r="E6392" i="3"/>
  <c r="E6424" i="3"/>
  <c r="E6451" i="3"/>
  <c r="E6483" i="3"/>
  <c r="E6516" i="3"/>
  <c r="E6544" i="3"/>
  <c r="E6579" i="3"/>
  <c r="E6603" i="3"/>
  <c r="E6638" i="3"/>
  <c r="E6670" i="3"/>
  <c r="E6699" i="3"/>
  <c r="E6729" i="3"/>
  <c r="E6758" i="3"/>
  <c r="E6786" i="3"/>
  <c r="E6814" i="3"/>
  <c r="E6844" i="3"/>
  <c r="E6870" i="3"/>
  <c r="E6896" i="3"/>
  <c r="E6926" i="3"/>
  <c r="E6953" i="3"/>
  <c r="E6979" i="3"/>
  <c r="E346" i="3"/>
  <c r="E765" i="3"/>
  <c r="E1091" i="3"/>
  <c r="E1313" i="3"/>
  <c r="E1532" i="3"/>
  <c r="E1704" i="3"/>
  <c r="E1873" i="3"/>
  <c r="E2057" i="3"/>
  <c r="E2227" i="3"/>
  <c r="E2422" i="3"/>
  <c r="E2552" i="3"/>
  <c r="E2700" i="3"/>
  <c r="E2876" i="3"/>
  <c r="E3018" i="3"/>
  <c r="E3168" i="3"/>
  <c r="E3277" i="3"/>
  <c r="E3388" i="3"/>
  <c r="E3514" i="3"/>
  <c r="E3644" i="3"/>
  <c r="E3754" i="3"/>
  <c r="E3846" i="3"/>
  <c r="E3928" i="3"/>
  <c r="E4018" i="3"/>
  <c r="E4108" i="3"/>
  <c r="E4177" i="3"/>
  <c r="E4235" i="3"/>
  <c r="E4301" i="3"/>
  <c r="E4370" i="3"/>
  <c r="E4437" i="3"/>
  <c r="E4504" i="3"/>
  <c r="E4562" i="3"/>
  <c r="E4613" i="3"/>
  <c r="E4674" i="3"/>
  <c r="E4731" i="3"/>
  <c r="E4791" i="3"/>
  <c r="E4833" i="3"/>
  <c r="E4878" i="3"/>
  <c r="E4928" i="3"/>
  <c r="E4977" i="3"/>
  <c r="E5027" i="3"/>
  <c r="E5067" i="3"/>
  <c r="E5108" i="3"/>
  <c r="E5153" i="3"/>
  <c r="E5199" i="3"/>
  <c r="E5242" i="3"/>
  <c r="E5279" i="3"/>
  <c r="E5319" i="3"/>
  <c r="E5362" i="3"/>
  <c r="E5408" i="3"/>
  <c r="E5452" i="3"/>
  <c r="E5489" i="3"/>
  <c r="E5528" i="3"/>
  <c r="E5572" i="3"/>
  <c r="E5618" i="3"/>
  <c r="E5661" i="3"/>
  <c r="E5698" i="3"/>
  <c r="E5738" i="3"/>
  <c r="E5781" i="3"/>
  <c r="E5827" i="3"/>
  <c r="E5871" i="3"/>
  <c r="E5906" i="3"/>
  <c r="E5943" i="3"/>
  <c r="E5973" i="3"/>
  <c r="E6009" i="3"/>
  <c r="E6050" i="3"/>
  <c r="E6076" i="3"/>
  <c r="E6114" i="3"/>
  <c r="E6147" i="3"/>
  <c r="E6180" i="3"/>
  <c r="E6211" i="3"/>
  <c r="E6238" i="3"/>
  <c r="E6270" i="3"/>
  <c r="E6298" i="3"/>
  <c r="E6334" i="3"/>
  <c r="E6366" i="3"/>
  <c r="E6393" i="3"/>
  <c r="E6425" i="3"/>
  <c r="E6453" i="3"/>
  <c r="E6486" i="3"/>
  <c r="E6521" i="3"/>
  <c r="E6545" i="3"/>
  <c r="E6580" i="3"/>
  <c r="E6608" i="3"/>
  <c r="E6641" i="3"/>
  <c r="E6672" i="3"/>
  <c r="E6700" i="3"/>
  <c r="E6730" i="3"/>
  <c r="E6759" i="3"/>
  <c r="E6789" i="3"/>
  <c r="E6816" i="3"/>
  <c r="E6845" i="3"/>
  <c r="E6871" i="3"/>
  <c r="E6900" i="3"/>
  <c r="E6929" i="3"/>
  <c r="E6956" i="3"/>
  <c r="E6980" i="3"/>
  <c r="E7004" i="3"/>
  <c r="E7030" i="3"/>
  <c r="E7056" i="3"/>
  <c r="E7083" i="3"/>
  <c r="E7102" i="3"/>
  <c r="E7125" i="3"/>
  <c r="E7149" i="3"/>
  <c r="E7174" i="3"/>
  <c r="E7194" i="3"/>
  <c r="E7218" i="3"/>
  <c r="E7241" i="3"/>
  <c r="E7259" i="3"/>
  <c r="E7283" i="3"/>
  <c r="E7305" i="3"/>
  <c r="E7324" i="3"/>
  <c r="E7346" i="3"/>
  <c r="E7364" i="3"/>
  <c r="E7388" i="3"/>
  <c r="E7410" i="3"/>
  <c r="E7428" i="3"/>
  <c r="E7450" i="3"/>
  <c r="E7469" i="3"/>
  <c r="E7493" i="3"/>
  <c r="E7515" i="3"/>
  <c r="E7533" i="3"/>
  <c r="E7555" i="3"/>
  <c r="E7574" i="3"/>
  <c r="E7598" i="3"/>
  <c r="E7619" i="3"/>
  <c r="E7638" i="3"/>
  <c r="E7660" i="3"/>
  <c r="E7678" i="3"/>
  <c r="E7702" i="3"/>
  <c r="E7724" i="3"/>
  <c r="E7743" i="3"/>
  <c r="E7764" i="3"/>
  <c r="E7783" i="3"/>
  <c r="E7807" i="3"/>
  <c r="E7829" i="3"/>
  <c r="E7847" i="3"/>
  <c r="E7869" i="3"/>
  <c r="E7888" i="3"/>
  <c r="E7912" i="3"/>
  <c r="E7934" i="3"/>
  <c r="E7952" i="3"/>
  <c r="E7974" i="3"/>
  <c r="E7992" i="3"/>
  <c r="E8016" i="3"/>
  <c r="E8038" i="3"/>
  <c r="E8057" i="3"/>
  <c r="E8079" i="3"/>
  <c r="E8097" i="3"/>
  <c r="E8121" i="3"/>
  <c r="E8143" i="3"/>
  <c r="E8162" i="3"/>
  <c r="E8183" i="3"/>
  <c r="E8202" i="3"/>
  <c r="E8226" i="3"/>
  <c r="E8248" i="3"/>
  <c r="E8266" i="3"/>
  <c r="E8288" i="3"/>
  <c r="E8307" i="3"/>
  <c r="E8331" i="3"/>
  <c r="E8352" i="3"/>
  <c r="E8371" i="3"/>
  <c r="E8393" i="3"/>
  <c r="E8411" i="3"/>
  <c r="E8435" i="3"/>
  <c r="E8457" i="3"/>
  <c r="E8476" i="3"/>
  <c r="E8498" i="3"/>
  <c r="E8516" i="3"/>
  <c r="E8540" i="3"/>
  <c r="E8562" i="3"/>
  <c r="E453" i="3"/>
  <c r="E966" i="3"/>
  <c r="E1370" i="3"/>
  <c r="E1746" i="3"/>
  <c r="E1976" i="3"/>
  <c r="E2308" i="3"/>
  <c r="E2611" i="3"/>
  <c r="E2877" i="3"/>
  <c r="E3097" i="3"/>
  <c r="E3312" i="3"/>
  <c r="E3534" i="3"/>
  <c r="E3704" i="3"/>
  <c r="E3882" i="3"/>
  <c r="E4052" i="3"/>
  <c r="E4178" i="3"/>
  <c r="E4269" i="3"/>
  <c r="E4400" i="3"/>
  <c r="E4506" i="3"/>
  <c r="E4602" i="3"/>
  <c r="E4698" i="3"/>
  <c r="E4797" i="3"/>
  <c r="E4882" i="3"/>
  <c r="E4952" i="3"/>
  <c r="E5032" i="3"/>
  <c r="E5119" i="3"/>
  <c r="E5177" i="3"/>
  <c r="E5251" i="3"/>
  <c r="E5333" i="3"/>
  <c r="E5412" i="3"/>
  <c r="E5466" i="3"/>
  <c r="E5546" i="3"/>
  <c r="E5623" i="3"/>
  <c r="E5683" i="3"/>
  <c r="E5763" i="3"/>
  <c r="E5834" i="3"/>
  <c r="E5908" i="3"/>
  <c r="E5960" i="3"/>
  <c r="E6022" i="3"/>
  <c r="E6087" i="3"/>
  <c r="E6135" i="3"/>
  <c r="E6194" i="3"/>
  <c r="E6249" i="3"/>
  <c r="E6306" i="3"/>
  <c r="E6350" i="3"/>
  <c r="E6405" i="3"/>
  <c r="E6464" i="3"/>
  <c r="E6501" i="3"/>
  <c r="E6558" i="3"/>
  <c r="E6617" i="3"/>
  <c r="E6674" i="3"/>
  <c r="E6716" i="3"/>
  <c r="E6772" i="3"/>
  <c r="E6824" i="3"/>
  <c r="E6861" i="3"/>
  <c r="E6912" i="3"/>
  <c r="E6959" i="3"/>
  <c r="E7000" i="3"/>
  <c r="E7037" i="3"/>
  <c r="E7078" i="3"/>
  <c r="E7110" i="3"/>
  <c r="E7148" i="3"/>
  <c r="E7179" i="3"/>
  <c r="E7217" i="3"/>
  <c r="E7247" i="3"/>
  <c r="E7280" i="3"/>
  <c r="E7310" i="3"/>
  <c r="E7344" i="3"/>
  <c r="E7374" i="3"/>
  <c r="E7406" i="3"/>
  <c r="E7436" i="3"/>
  <c r="E7468" i="3"/>
  <c r="E7497" i="3"/>
  <c r="E7532" i="3"/>
  <c r="E7562" i="3"/>
  <c r="E7594" i="3"/>
  <c r="E7624" i="3"/>
  <c r="E7659" i="3"/>
  <c r="E7688" i="3"/>
  <c r="E7720" i="3"/>
  <c r="E7750" i="3"/>
  <c r="E7782" i="3"/>
  <c r="E7811" i="3"/>
  <c r="E7846" i="3"/>
  <c r="E7876" i="3"/>
  <c r="E7908" i="3"/>
  <c r="E7938" i="3"/>
  <c r="E7973" i="3"/>
  <c r="E8002" i="3"/>
  <c r="E8034" i="3"/>
  <c r="E8064" i="3"/>
  <c r="E8096" i="3"/>
  <c r="E8126" i="3"/>
  <c r="E8160" i="3"/>
  <c r="E8190" i="3"/>
  <c r="E8223" i="3"/>
  <c r="E8252" i="3"/>
  <c r="E8287" i="3"/>
  <c r="E8316" i="3"/>
  <c r="E8348" i="3"/>
  <c r="E8379" i="3"/>
  <c r="E8408" i="3"/>
  <c r="E8438" i="3"/>
  <c r="E8462" i="3"/>
  <c r="E8488" i="3"/>
  <c r="E8512" i="3"/>
  <c r="E8537" i="3"/>
  <c r="E8564" i="3"/>
  <c r="E8584" i="3"/>
  <c r="E8606" i="3"/>
  <c r="E8623" i="3"/>
  <c r="E8642" i="3"/>
  <c r="E8659" i="3"/>
  <c r="E8680" i="3"/>
  <c r="E8697" i="3"/>
  <c r="E8716" i="3"/>
  <c r="E8736" i="3"/>
  <c r="E8754" i="3"/>
  <c r="E8772" i="3"/>
  <c r="E8792" i="3"/>
  <c r="E8811" i="3"/>
  <c r="E8828" i="3"/>
  <c r="E8848" i="3"/>
  <c r="E8866" i="3"/>
  <c r="E8884" i="3"/>
  <c r="E8901" i="3"/>
  <c r="E8920" i="3"/>
  <c r="E8937" i="3"/>
  <c r="E8953" i="3"/>
  <c r="E8971" i="3"/>
  <c r="E8988" i="3"/>
  <c r="E9004" i="3"/>
  <c r="E9023" i="3"/>
  <c r="E9039" i="3"/>
  <c r="E9055" i="3"/>
  <c r="E9074" i="3"/>
  <c r="E9090" i="3"/>
  <c r="E9108" i="3"/>
  <c r="E9126" i="3"/>
  <c r="E9143" i="3"/>
  <c r="E9159" i="3"/>
  <c r="E9175" i="3"/>
  <c r="E9194" i="3"/>
  <c r="E9210" i="3"/>
  <c r="E9227" i="3"/>
  <c r="E9245" i="3"/>
  <c r="E9262" i="3"/>
  <c r="E9278" i="3"/>
  <c r="E9298" i="3"/>
  <c r="E9314" i="3"/>
  <c r="E9330" i="3"/>
  <c r="E9349" i="3"/>
  <c r="E9365" i="3"/>
  <c r="E9382" i="3"/>
  <c r="E9398" i="3"/>
  <c r="E9417" i="3"/>
  <c r="E9433" i="3"/>
  <c r="E9449" i="3"/>
  <c r="E9468" i="3"/>
  <c r="E9485" i="3"/>
  <c r="E9502" i="3"/>
  <c r="E9520" i="3"/>
  <c r="E9537" i="3"/>
  <c r="E509" i="3"/>
  <c r="E975" i="3"/>
  <c r="E1411" i="3"/>
  <c r="E1761" i="3"/>
  <c r="E2058" i="3"/>
  <c r="E2338" i="3"/>
  <c r="E2612" i="3"/>
  <c r="E2889" i="3"/>
  <c r="E3098" i="3"/>
  <c r="E3327" i="3"/>
  <c r="E3561" i="3"/>
  <c r="E3758" i="3"/>
  <c r="E3886" i="3"/>
  <c r="E4053" i="3"/>
  <c r="E4183" i="3"/>
  <c r="E4283" i="3"/>
  <c r="E4401" i="3"/>
  <c r="E4510" i="3"/>
  <c r="E4614" i="3"/>
  <c r="E4702" i="3"/>
  <c r="E4798" i="3"/>
  <c r="E4889" i="3"/>
  <c r="E4954" i="3"/>
  <c r="E5033" i="3"/>
  <c r="E5123" i="3"/>
  <c r="E5203" i="3"/>
  <c r="E5256" i="3"/>
  <c r="E5336" i="3"/>
  <c r="E5414" i="3"/>
  <c r="E5474" i="3"/>
  <c r="E5553" i="3"/>
  <c r="E5624" i="3"/>
  <c r="E5703" i="3"/>
  <c r="E5764" i="3"/>
  <c r="E5839" i="3"/>
  <c r="E5911" i="3"/>
  <c r="E5961" i="3"/>
  <c r="E6026" i="3"/>
  <c r="E6088" i="3"/>
  <c r="E6150" i="3"/>
  <c r="E6195" i="3"/>
  <c r="E6250" i="3"/>
  <c r="E6309" i="3"/>
  <c r="E6351" i="3"/>
  <c r="E6406" i="3"/>
  <c r="E6465" i="3"/>
  <c r="E6522" i="3"/>
  <c r="E6566" i="3"/>
  <c r="E6621" i="3"/>
  <c r="E6675" i="3"/>
  <c r="E6717" i="3"/>
  <c r="E6773" i="3"/>
  <c r="E6825" i="3"/>
  <c r="E6872" i="3"/>
  <c r="E6914" i="3"/>
  <c r="E6960" i="3"/>
  <c r="E7005" i="3"/>
  <c r="E7038" i="3"/>
  <c r="E7084" i="3"/>
  <c r="E7112" i="3"/>
  <c r="E7150" i="3"/>
  <c r="E7181" i="3"/>
  <c r="E7219" i="3"/>
  <c r="E7248" i="3"/>
  <c r="E7284" i="3"/>
  <c r="E7311" i="3"/>
  <c r="E7347" i="3"/>
  <c r="E7375" i="3"/>
  <c r="E7411" i="3"/>
  <c r="E7437" i="3"/>
  <c r="E7470" i="3"/>
  <c r="E7502" i="3"/>
  <c r="E7534" i="3"/>
  <c r="E7563" i="3"/>
  <c r="E7599" i="3"/>
  <c r="E7625" i="3"/>
  <c r="E7661" i="3"/>
  <c r="E7689" i="3"/>
  <c r="E7725" i="3"/>
  <c r="E7751" i="3"/>
  <c r="E7784" i="3"/>
  <c r="E7816" i="3"/>
  <c r="E7848" i="3"/>
  <c r="E7877" i="3"/>
  <c r="E7913" i="3"/>
  <c r="E7939" i="3"/>
  <c r="E7975" i="3"/>
  <c r="E8003" i="3"/>
  <c r="E8039" i="3"/>
  <c r="E8066" i="3"/>
  <c r="E8098" i="3"/>
  <c r="E8130" i="3"/>
  <c r="E8163" i="3"/>
  <c r="E8191" i="3"/>
  <c r="E8227" i="3"/>
  <c r="E8253" i="3"/>
  <c r="E8289" i="3"/>
  <c r="E8318" i="3"/>
  <c r="E8354" i="3"/>
  <c r="E8380" i="3"/>
  <c r="E8410" i="3"/>
  <c r="E8439" i="3"/>
  <c r="E8463" i="3"/>
  <c r="E8489" i="3"/>
  <c r="E8513" i="3"/>
  <c r="E8541" i="3"/>
  <c r="E8565" i="3"/>
  <c r="E8586" i="3"/>
  <c r="E8607" i="3"/>
  <c r="E8624" i="3"/>
  <c r="E8643" i="3"/>
  <c r="E8662" i="3"/>
  <c r="E8681" i="3"/>
  <c r="E8699" i="3"/>
  <c r="E8720" i="3"/>
  <c r="E8738" i="3"/>
  <c r="E8755" i="3"/>
  <c r="E8774" i="3"/>
  <c r="E8793" i="3"/>
  <c r="E8812" i="3"/>
  <c r="E8829" i="3"/>
  <c r="E8850" i="3"/>
  <c r="E8867" i="3"/>
  <c r="E8885" i="3"/>
  <c r="E8905" i="3"/>
  <c r="E8921" i="3"/>
  <c r="E8938" i="3"/>
  <c r="E8956" i="3"/>
  <c r="E8973" i="3"/>
  <c r="E8989" i="3"/>
  <c r="E9005" i="3"/>
  <c r="E9024" i="3"/>
  <c r="E9040" i="3"/>
  <c r="E9057" i="3"/>
  <c r="E9075" i="3"/>
  <c r="E9093" i="3"/>
  <c r="E9109" i="3"/>
  <c r="E9127" i="3"/>
  <c r="E9144" i="3"/>
  <c r="E9160" i="3"/>
  <c r="E9179" i="3"/>
  <c r="E9195" i="3"/>
  <c r="E9211" i="3"/>
  <c r="E9228" i="3"/>
  <c r="E9246" i="3"/>
  <c r="E9263" i="3"/>
  <c r="E9280" i="3"/>
  <c r="E9299" i="3"/>
  <c r="E9315" i="3"/>
  <c r="E9331" i="3"/>
  <c r="E9350" i="3"/>
  <c r="E9366" i="3"/>
  <c r="E9383" i="3"/>
  <c r="E9401" i="3"/>
  <c r="E9418" i="3"/>
  <c r="E9434" i="3"/>
  <c r="E9450" i="3"/>
  <c r="E9470" i="3"/>
  <c r="E9486" i="3"/>
  <c r="E9503" i="3"/>
  <c r="E9521" i="3"/>
  <c r="E550" i="3"/>
  <c r="E1095" i="3"/>
  <c r="E1423" i="3"/>
  <c r="E1764" i="3"/>
  <c r="E2086" i="3"/>
  <c r="E2340" i="3"/>
  <c r="E2613" i="3"/>
  <c r="E2924" i="3"/>
  <c r="E3181" i="3"/>
  <c r="E3340" i="3"/>
  <c r="E3562" i="3"/>
  <c r="E3759" i="3"/>
  <c r="E3911" i="3"/>
  <c r="E4058" i="3"/>
  <c r="E4184" i="3"/>
  <c r="E4302" i="3"/>
  <c r="E4405" i="3"/>
  <c r="E4514" i="3"/>
  <c r="E4626" i="3"/>
  <c r="E4706" i="3"/>
  <c r="E4799" i="3"/>
  <c r="E4896" i="3"/>
  <c r="E4982" i="3"/>
  <c r="E5043" i="3"/>
  <c r="E5127" i="3"/>
  <c r="E5204" i="3"/>
  <c r="E5264" i="3"/>
  <c r="E5344" i="3"/>
  <c r="E5415" i="3"/>
  <c r="E5493" i="3"/>
  <c r="E5554" i="3"/>
  <c r="E5630" i="3"/>
  <c r="E5710" i="3"/>
  <c r="E5765" i="3"/>
  <c r="E5843" i="3"/>
  <c r="E5912" i="3"/>
  <c r="E5979" i="3"/>
  <c r="E6027" i="3"/>
  <c r="E6089" i="3"/>
  <c r="E6153" i="3"/>
  <c r="E6196" i="3"/>
  <c r="E6252" i="3"/>
  <c r="E6310" i="3"/>
  <c r="E6367" i="3"/>
  <c r="E6411" i="3"/>
  <c r="E6466" i="3"/>
  <c r="E6523" i="3"/>
  <c r="E6567" i="3"/>
  <c r="E6622" i="3"/>
  <c r="E6679" i="3"/>
  <c r="E6732" i="3"/>
  <c r="E6774" i="3"/>
  <c r="E6826" i="3"/>
  <c r="E6873" i="3"/>
  <c r="E6915" i="3"/>
  <c r="E6965" i="3"/>
  <c r="E7008" i="3"/>
  <c r="E7044" i="3"/>
  <c r="E7085" i="3"/>
  <c r="E7115" i="3"/>
  <c r="E7154" i="3"/>
  <c r="E7182" i="3"/>
  <c r="E7220" i="3"/>
  <c r="E7253" i="3"/>
  <c r="E7286" i="3"/>
  <c r="E7312" i="3"/>
  <c r="E7348" i="3"/>
  <c r="E7376" i="3"/>
  <c r="E7412" i="3"/>
  <c r="E7440" i="3"/>
  <c r="E7476" i="3"/>
  <c r="E7503" i="3"/>
  <c r="E7535" i="3"/>
  <c r="E7567" i="3"/>
  <c r="E7600" i="3"/>
  <c r="E7626" i="3"/>
  <c r="E7662" i="3"/>
  <c r="E7690" i="3"/>
  <c r="E7726" i="3"/>
  <c r="E7755" i="3"/>
  <c r="E7791" i="3"/>
  <c r="E7817" i="3"/>
  <c r="E7850" i="3"/>
  <c r="E7881" i="3"/>
  <c r="E7914" i="3"/>
  <c r="E7940" i="3"/>
  <c r="E7976" i="3"/>
  <c r="E8004" i="3"/>
  <c r="E8040" i="3"/>
  <c r="E8069" i="3"/>
  <c r="E8105" i="3"/>
  <c r="E8131" i="3"/>
  <c r="E8164" i="3"/>
  <c r="E8195" i="3"/>
  <c r="E8228" i="3"/>
  <c r="E8254" i="3"/>
  <c r="E8290" i="3"/>
  <c r="E8319" i="3"/>
  <c r="E8355" i="3"/>
  <c r="E8383" i="3"/>
  <c r="E8412" i="3"/>
  <c r="E8440" i="3"/>
  <c r="E8464" i="3"/>
  <c r="E8490" i="3"/>
  <c r="E8515" i="3"/>
  <c r="E8542" i="3"/>
  <c r="E8566" i="3"/>
  <c r="E8588" i="3"/>
  <c r="E8608" i="3"/>
  <c r="E8625" i="3"/>
  <c r="E8644" i="3"/>
  <c r="E8663" i="3"/>
  <c r="E8683" i="3"/>
  <c r="E8700" i="3"/>
  <c r="E8721" i="3"/>
  <c r="E8739" i="3"/>
  <c r="E8756" i="3"/>
  <c r="E8777" i="3"/>
  <c r="E8794" i="3"/>
  <c r="E8813" i="3"/>
  <c r="E8830" i="3"/>
  <c r="E8851" i="3"/>
  <c r="E8868" i="3"/>
  <c r="E8887" i="3"/>
  <c r="E8906" i="3"/>
  <c r="E8922" i="3"/>
  <c r="E8939" i="3"/>
  <c r="E8957" i="3"/>
  <c r="E8974" i="3"/>
  <c r="E8990" i="3"/>
  <c r="E9009" i="3"/>
  <c r="E9025" i="3"/>
  <c r="E9041" i="3"/>
  <c r="E9058" i="3"/>
  <c r="E9077" i="3"/>
  <c r="E9094" i="3"/>
  <c r="E9110" i="3"/>
  <c r="E9129" i="3"/>
  <c r="E9145" i="3"/>
  <c r="E9161" i="3"/>
  <c r="E9180" i="3"/>
  <c r="E9196" i="3"/>
  <c r="E9213" i="3"/>
  <c r="E9231" i="3"/>
  <c r="E9247" i="3"/>
  <c r="E9265" i="3"/>
  <c r="E9283" i="3"/>
  <c r="E9300" i="3"/>
  <c r="E9316" i="3"/>
  <c r="E9333" i="3"/>
  <c r="E9351" i="3"/>
  <c r="E9367" i="3"/>
  <c r="E9384" i="3"/>
  <c r="E9402" i="3"/>
  <c r="E9419" i="3"/>
  <c r="E9435" i="3"/>
  <c r="E9455" i="3"/>
  <c r="E9471" i="3"/>
  <c r="E9487" i="3"/>
  <c r="E9506" i="3"/>
  <c r="E9522" i="3"/>
  <c r="E9539" i="3"/>
  <c r="E9555" i="3"/>
  <c r="E9574" i="3"/>
  <c r="E9590" i="3"/>
  <c r="E9606" i="3"/>
  <c r="E9625" i="3"/>
  <c r="E9641" i="3"/>
  <c r="E9657" i="3"/>
  <c r="E9672" i="3"/>
  <c r="E9689" i="3"/>
  <c r="E9705" i="3"/>
  <c r="E9720" i="3"/>
  <c r="E9735" i="3"/>
  <c r="E9750" i="3"/>
  <c r="E9768" i="3"/>
  <c r="E9783" i="3"/>
  <c r="E9798" i="3"/>
  <c r="E9814" i="3"/>
  <c r="E9829" i="3"/>
  <c r="E9846" i="3"/>
  <c r="E9862" i="3"/>
  <c r="E9877" i="3"/>
  <c r="E9892" i="3"/>
  <c r="E9907" i="3"/>
  <c r="E9925" i="3"/>
  <c r="E9940" i="3"/>
  <c r="E9955" i="3"/>
  <c r="E9971" i="3"/>
  <c r="E9986" i="3"/>
  <c r="E10002" i="3"/>
  <c r="E10016" i="3"/>
  <c r="E10030" i="3"/>
  <c r="E10044" i="3"/>
  <c r="E10058" i="3"/>
  <c r="E10074" i="3"/>
  <c r="E10088" i="3"/>
  <c r="E10102" i="3"/>
  <c r="E10116" i="3"/>
  <c r="E10130" i="3"/>
  <c r="E10146" i="3"/>
  <c r="E10160" i="3"/>
  <c r="E10174" i="3"/>
  <c r="E10188" i="3"/>
  <c r="E10202" i="3"/>
  <c r="E10218" i="3"/>
  <c r="E10232" i="3"/>
  <c r="E10246" i="3"/>
  <c r="E10260" i="3"/>
  <c r="E10274" i="3"/>
  <c r="E10290" i="3"/>
  <c r="E10304" i="3"/>
  <c r="E10318" i="3"/>
  <c r="E10332" i="3"/>
  <c r="E10346" i="3"/>
  <c r="E10362" i="3"/>
  <c r="E10376" i="3"/>
  <c r="E10390" i="3"/>
  <c r="E10404" i="3"/>
  <c r="E10418" i="3"/>
  <c r="E10434" i="3"/>
  <c r="E10448" i="3"/>
  <c r="E10462" i="3"/>
  <c r="E10476" i="3"/>
  <c r="E10490" i="3"/>
  <c r="E10506" i="3"/>
  <c r="E10520" i="3"/>
  <c r="E10534" i="3"/>
  <c r="E10548" i="3"/>
  <c r="E10562" i="3"/>
  <c r="E10578" i="3"/>
  <c r="E10592" i="3"/>
  <c r="E10606" i="3"/>
  <c r="E10620" i="3"/>
  <c r="E10634" i="3"/>
  <c r="E10650" i="3"/>
  <c r="E10664" i="3"/>
  <c r="E10678" i="3"/>
  <c r="E10692" i="3"/>
  <c r="E10706" i="3"/>
  <c r="E10722" i="3"/>
  <c r="E10736" i="3"/>
  <c r="E10750" i="3"/>
  <c r="E10764" i="3"/>
  <c r="E10778" i="3"/>
  <c r="E10794" i="3"/>
  <c r="E10808" i="3"/>
  <c r="E10822" i="3"/>
  <c r="E10836" i="3"/>
  <c r="E10850" i="3"/>
  <c r="E10866" i="3"/>
  <c r="E10880" i="3"/>
  <c r="E10894" i="3"/>
  <c r="E10908" i="3"/>
  <c r="E10922" i="3"/>
  <c r="E10938" i="3"/>
  <c r="E10952" i="3"/>
  <c r="E10966" i="3"/>
  <c r="E10980" i="3"/>
  <c r="E569" i="3"/>
  <c r="E1110" i="3"/>
  <c r="E1431" i="3"/>
  <c r="E1765" i="3"/>
  <c r="E2125" i="3"/>
  <c r="E2424" i="3"/>
  <c r="E2648" i="3"/>
  <c r="E2941" i="3"/>
  <c r="E3188" i="3"/>
  <c r="E3369" i="3"/>
  <c r="E3568" i="3"/>
  <c r="E3762" i="3"/>
  <c r="E3929" i="3"/>
  <c r="E4060" i="3"/>
  <c r="E4188" i="3"/>
  <c r="E4314" i="3"/>
  <c r="E573" i="3"/>
  <c r="E1171" i="3"/>
  <c r="E1533" i="3"/>
  <c r="E1795" i="3"/>
  <c r="E2126" i="3"/>
  <c r="E2434" i="3"/>
  <c r="E2686" i="3"/>
  <c r="E2942" i="3"/>
  <c r="E3189" i="3"/>
  <c r="E3390" i="3"/>
  <c r="E3570" i="3"/>
  <c r="E3771" i="3"/>
  <c r="E3948" i="3"/>
  <c r="E4067" i="3"/>
  <c r="E4189" i="3"/>
  <c r="E4320" i="3"/>
  <c r="E4447" i="3"/>
  <c r="E4528" i="3"/>
  <c r="E4639" i="3"/>
  <c r="E4742" i="3"/>
  <c r="E4816" i="3"/>
  <c r="E4908" i="3"/>
  <c r="E4987" i="3"/>
  <c r="E5071" i="3"/>
  <c r="E5135" i="3"/>
  <c r="E5211" i="3"/>
  <c r="E5291" i="3"/>
  <c r="E5346" i="3"/>
  <c r="E5424" i="3"/>
  <c r="E5502" i="3"/>
  <c r="E5576" i="3"/>
  <c r="E5642" i="3"/>
  <c r="E5712" i="3"/>
  <c r="E5790" i="3"/>
  <c r="E5852" i="3"/>
  <c r="E5921" i="3"/>
  <c r="E5986" i="3"/>
  <c r="E6051" i="3"/>
  <c r="E6099" i="3"/>
  <c r="E6161" i="3"/>
  <c r="E6213" i="3"/>
  <c r="E6257" i="3"/>
  <c r="E6314" i="3"/>
  <c r="E6369" i="3"/>
  <c r="E6426" i="3"/>
  <c r="E6470" i="3"/>
  <c r="E6525" i="3"/>
  <c r="E6582" i="3"/>
  <c r="E6627" i="3"/>
  <c r="E6681" i="3"/>
  <c r="E6738" i="3"/>
  <c r="E6795" i="3"/>
  <c r="E6830" i="3"/>
  <c r="E6884" i="3"/>
  <c r="E6931" i="3"/>
  <c r="E6967" i="3"/>
  <c r="E7013" i="3"/>
  <c r="E7050" i="3"/>
  <c r="E7087" i="3"/>
  <c r="E7124" i="3"/>
  <c r="E7156" i="3"/>
  <c r="E7193" i="3"/>
  <c r="E7222" i="3"/>
  <c r="E7258" i="3"/>
  <c r="E7288" i="3"/>
  <c r="E7323" i="3"/>
  <c r="E7352" i="3"/>
  <c r="E7385" i="3"/>
  <c r="E7414" i="3"/>
  <c r="E7449" i="3"/>
  <c r="E7479" i="3"/>
  <c r="E7510" i="3"/>
  <c r="E7541" i="3"/>
  <c r="E7572" i="3"/>
  <c r="E7602" i="3"/>
  <c r="E7637" i="3"/>
  <c r="E7666" i="3"/>
  <c r="E7699" i="3"/>
  <c r="E7728" i="3"/>
  <c r="E7763" i="3"/>
  <c r="E7793" i="3"/>
  <c r="E7824" i="3"/>
  <c r="E7855" i="3"/>
  <c r="E7887" i="3"/>
  <c r="E7916" i="3"/>
  <c r="E7951" i="3"/>
  <c r="E7980" i="3"/>
  <c r="E8013" i="3"/>
  <c r="E8043" i="3"/>
  <c r="E8078" i="3"/>
  <c r="E8107" i="3"/>
  <c r="E8139" i="3"/>
  <c r="E8169" i="3"/>
  <c r="E8201" i="3"/>
  <c r="E8230" i="3"/>
  <c r="E8265" i="3"/>
  <c r="E8295" i="3"/>
  <c r="E8327" i="3"/>
  <c r="E8357" i="3"/>
  <c r="E8392" i="3"/>
  <c r="E8420" i="3"/>
  <c r="E8445" i="3"/>
  <c r="E8471" i="3"/>
  <c r="E8496" i="3"/>
  <c r="E8524" i="3"/>
  <c r="E8544" i="3"/>
  <c r="E8568" i="3"/>
  <c r="E8592" i="3"/>
  <c r="E8610" i="3"/>
  <c r="E8628" i="3"/>
  <c r="E8649" i="3"/>
  <c r="E8668" i="3"/>
  <c r="E8685" i="3"/>
  <c r="E8706" i="3"/>
  <c r="E8723" i="3"/>
  <c r="E8741" i="3"/>
  <c r="E8759" i="3"/>
  <c r="E8779" i="3"/>
  <c r="E8798" i="3"/>
  <c r="E8815" i="3"/>
  <c r="E8835" i="3"/>
  <c r="E8854" i="3"/>
  <c r="E8872" i="3"/>
  <c r="E8892" i="3"/>
  <c r="E8908" i="3"/>
  <c r="E8925" i="3"/>
  <c r="E8943" i="3"/>
  <c r="E8959" i="3"/>
  <c r="E8976" i="3"/>
  <c r="E8992" i="3"/>
  <c r="E9011" i="3"/>
  <c r="E9027" i="3"/>
  <c r="E9045" i="3"/>
  <c r="E9063" i="3"/>
  <c r="E9079" i="3"/>
  <c r="E9096" i="3"/>
  <c r="E9114" i="3"/>
  <c r="E9131" i="3"/>
  <c r="E9147" i="3"/>
  <c r="E9166" i="3"/>
  <c r="E9182" i="3"/>
  <c r="E9198" i="3"/>
  <c r="E9215" i="3"/>
  <c r="E9234" i="3"/>
  <c r="E9251" i="3"/>
  <c r="E9267" i="3"/>
  <c r="E9286" i="3"/>
  <c r="E9302" i="3"/>
  <c r="E9318" i="3"/>
  <c r="E9337" i="3"/>
  <c r="E9353" i="3"/>
  <c r="E9370" i="3"/>
  <c r="E9388" i="3"/>
  <c r="E9405" i="3"/>
  <c r="E9422" i="3"/>
  <c r="E9441" i="3"/>
  <c r="E9457" i="3"/>
  <c r="E9473" i="3"/>
  <c r="E9490" i="3"/>
  <c r="E9508" i="3"/>
  <c r="E9525" i="3"/>
  <c r="E9541" i="3"/>
  <c r="E9559" i="3"/>
  <c r="E9576" i="3"/>
  <c r="E9592" i="3"/>
  <c r="E9612" i="3"/>
  <c r="E9628" i="3"/>
  <c r="E9643" i="3"/>
  <c r="E9659" i="3"/>
  <c r="E9676" i="3"/>
  <c r="E9691" i="3"/>
  <c r="E9707" i="3"/>
  <c r="E9722" i="3"/>
  <c r="E9737" i="3"/>
  <c r="E9755" i="3"/>
  <c r="E9770" i="3"/>
  <c r="E9785" i="3"/>
  <c r="E9801" i="3"/>
  <c r="E9816" i="3"/>
  <c r="E9833" i="3"/>
  <c r="E9849" i="3"/>
  <c r="E9864" i="3"/>
  <c r="E9879" i="3"/>
  <c r="E9894" i="3"/>
  <c r="E9912" i="3"/>
  <c r="E9927" i="3"/>
  <c r="E9942" i="3"/>
  <c r="E9958" i="3"/>
  <c r="E9973" i="3"/>
  <c r="E9990" i="3"/>
  <c r="E10004" i="3"/>
  <c r="E10018" i="3"/>
  <c r="E10032" i="3"/>
  <c r="E10046" i="3"/>
  <c r="E10062" i="3"/>
  <c r="E10076" i="3"/>
  <c r="E10090" i="3"/>
  <c r="E10104" i="3"/>
  <c r="E10118" i="3"/>
  <c r="E10134" i="3"/>
  <c r="E10148" i="3"/>
  <c r="E10162" i="3"/>
  <c r="E10176" i="3"/>
  <c r="E10190" i="3"/>
  <c r="E10206" i="3"/>
  <c r="E10220" i="3"/>
  <c r="E10234" i="3"/>
  <c r="E10248" i="3"/>
  <c r="E10262" i="3"/>
  <c r="E10278" i="3"/>
  <c r="E10292" i="3"/>
  <c r="E10306" i="3"/>
  <c r="E10320" i="3"/>
  <c r="E10334" i="3"/>
  <c r="E10350" i="3"/>
  <c r="E10364" i="3"/>
  <c r="E10378" i="3"/>
  <c r="E10392" i="3"/>
  <c r="E10406" i="3"/>
  <c r="E10422" i="3"/>
  <c r="E10436" i="3"/>
  <c r="E10450" i="3"/>
  <c r="E10464" i="3"/>
  <c r="E10478" i="3"/>
  <c r="E10494" i="3"/>
  <c r="E10508" i="3"/>
  <c r="E833" i="3"/>
  <c r="E1211" i="3"/>
  <c r="E1565" i="3"/>
  <c r="E1933" i="3"/>
  <c r="E2252" i="3"/>
  <c r="E2470" i="3"/>
  <c r="E2780" i="3"/>
  <c r="E3047" i="3"/>
  <c r="E3227" i="3"/>
  <c r="E3455" i="3"/>
  <c r="E3655" i="3"/>
  <c r="E3858" i="3"/>
  <c r="E3979" i="3"/>
  <c r="E4123" i="3"/>
  <c r="E4253" i="3"/>
  <c r="E4345" i="3"/>
  <c r="E4466" i="3"/>
  <c r="E4577" i="3"/>
  <c r="E4675" i="3"/>
  <c r="E4760" i="3"/>
  <c r="E4851" i="3"/>
  <c r="E4938" i="3"/>
  <c r="E5003" i="3"/>
  <c r="E5083" i="3"/>
  <c r="E5172" i="3"/>
  <c r="E5243" i="3"/>
  <c r="E5302" i="3"/>
  <c r="E5383" i="3"/>
  <c r="E5454" i="3"/>
  <c r="E5519" i="3"/>
  <c r="E5594" i="3"/>
  <c r="E5668" i="3"/>
  <c r="E5739" i="3"/>
  <c r="E5804" i="3"/>
  <c r="E5878" i="3"/>
  <c r="E5945" i="3"/>
  <c r="E5994" i="3"/>
  <c r="E6055" i="3"/>
  <c r="E6117" i="3"/>
  <c r="E6182" i="3"/>
  <c r="E6223" i="3"/>
  <c r="E6284" i="3"/>
  <c r="E6339" i="3"/>
  <c r="E6381" i="3"/>
  <c r="E6440" i="3"/>
  <c r="E6497" i="3"/>
  <c r="E6550" i="3"/>
  <c r="E6596" i="3"/>
  <c r="E6653" i="3"/>
  <c r="E6710" i="3"/>
  <c r="E6752" i="3"/>
  <c r="E6799" i="3"/>
  <c r="E6852" i="3"/>
  <c r="E6902" i="3"/>
  <c r="E6942" i="3"/>
  <c r="E6984" i="3"/>
  <c r="E7026" i="3"/>
  <c r="E7063" i="3"/>
  <c r="E7101" i="3"/>
  <c r="E7136" i="3"/>
  <c r="E7168" i="3"/>
  <c r="E7203" i="3"/>
  <c r="E7240" i="3"/>
  <c r="E7269" i="3"/>
  <c r="E7301" i="3"/>
  <c r="E7331" i="3"/>
  <c r="E7363" i="3"/>
  <c r="E7392" i="3"/>
  <c r="E7427" i="3"/>
  <c r="E7457" i="3"/>
  <c r="E7490" i="3"/>
  <c r="E7519" i="3"/>
  <c r="E7554" i="3"/>
  <c r="E7583" i="3"/>
  <c r="E7615" i="3"/>
  <c r="E7646" i="3"/>
  <c r="E7677" i="3"/>
  <c r="E7707" i="3"/>
  <c r="E7742" i="3"/>
  <c r="E7771" i="3"/>
  <c r="E7804" i="3"/>
  <c r="E7833" i="3"/>
  <c r="E7868" i="3"/>
  <c r="E892" i="3"/>
  <c r="E1335" i="3"/>
  <c r="E1604" i="3"/>
  <c r="E1954" i="3"/>
  <c r="E2266" i="3"/>
  <c r="E2496" i="3"/>
  <c r="E2806" i="3"/>
  <c r="E3048" i="3"/>
  <c r="E3300" i="3"/>
  <c r="E3456" i="3"/>
  <c r="E3672" i="3"/>
  <c r="E3874" i="3"/>
  <c r="E3980" i="3"/>
  <c r="E4136" i="3"/>
  <c r="E4257" i="3"/>
  <c r="E4372" i="3"/>
  <c r="E4472" i="3"/>
  <c r="E4580" i="3"/>
  <c r="E4682" i="3"/>
  <c r="E4761" i="3"/>
  <c r="E4855" i="3"/>
  <c r="E4949" i="3"/>
  <c r="E5028" i="3"/>
  <c r="E5087" i="3"/>
  <c r="E5174" i="3"/>
  <c r="E5244" i="3"/>
  <c r="E5310" i="3"/>
  <c r="E5384" i="3"/>
  <c r="E5458" i="3"/>
  <c r="E5529" i="3"/>
  <c r="E5595" i="3"/>
  <c r="E5669" i="3"/>
  <c r="E5747" i="3"/>
  <c r="E5805" i="3"/>
  <c r="E5879" i="3"/>
  <c r="E5946" i="3"/>
  <c r="E6010" i="3"/>
  <c r="E6057" i="3"/>
  <c r="E6129" i="3"/>
  <c r="E6184" i="3"/>
  <c r="E6226" i="3"/>
  <c r="E6285" i="3"/>
  <c r="E6342" i="3"/>
  <c r="E6396" i="3"/>
  <c r="E6441" i="3"/>
  <c r="E6498" i="3"/>
  <c r="E6555" i="3"/>
  <c r="E6597" i="3"/>
  <c r="E6654" i="3"/>
  <c r="E6711" i="3"/>
  <c r="E6760" i="3"/>
  <c r="E6802" i="3"/>
  <c r="E6854" i="3"/>
  <c r="E6905" i="3"/>
  <c r="E6943" i="3"/>
  <c r="E6986" i="3"/>
  <c r="E7031" i="3"/>
  <c r="E7064" i="3"/>
  <c r="E7103" i="3"/>
  <c r="E7137" i="3"/>
  <c r="E7175" i="3"/>
  <c r="E7204" i="3"/>
  <c r="E7242" i="3"/>
  <c r="E7270" i="3"/>
  <c r="E7306" i="3"/>
  <c r="E7332" i="3"/>
  <c r="E7365" i="3"/>
  <c r="E7397" i="3"/>
  <c r="E7430" i="3"/>
  <c r="E7458" i="3"/>
  <c r="E7494" i="3"/>
  <c r="E7520" i="3"/>
  <c r="E7556" i="3"/>
  <c r="E7584" i="3"/>
  <c r="E7620" i="3"/>
  <c r="E7647" i="3"/>
  <c r="E7679" i="3"/>
  <c r="E7711" i="3"/>
  <c r="E7744" i="3"/>
  <c r="E7772" i="3"/>
  <c r="E7808" i="3"/>
  <c r="E7834" i="3"/>
  <c r="E7870" i="3"/>
  <c r="E7899" i="3"/>
  <c r="E7935" i="3"/>
  <c r="E607" i="3"/>
  <c r="E1564" i="3"/>
  <c r="E2290" i="3"/>
  <c r="E2944" i="3"/>
  <c r="E3471" i="3"/>
  <c r="E3953" i="3"/>
  <c r="E4248" i="3"/>
  <c r="E4473" i="3"/>
  <c r="E4696" i="3"/>
  <c r="E4859" i="3"/>
  <c r="E5030" i="3"/>
  <c r="E5175" i="3"/>
  <c r="E5320" i="3"/>
  <c r="E5459" i="3"/>
  <c r="E5596" i="3"/>
  <c r="E5752" i="3"/>
  <c r="E5885" i="3"/>
  <c r="E6018" i="3"/>
  <c r="E6130" i="3"/>
  <c r="E6242" i="3"/>
  <c r="E6343" i="3"/>
  <c r="E6442" i="3"/>
  <c r="E6556" i="3"/>
  <c r="E6655" i="3"/>
  <c r="E6770" i="3"/>
  <c r="E6855" i="3"/>
  <c r="E6957" i="3"/>
  <c r="E7035" i="3"/>
  <c r="E7104" i="3"/>
  <c r="E7176" i="3"/>
  <c r="E7243" i="3"/>
  <c r="E7307" i="3"/>
  <c r="E7372" i="3"/>
  <c r="E7431" i="3"/>
  <c r="E7495" i="3"/>
  <c r="E7557" i="3"/>
  <c r="E7622" i="3"/>
  <c r="E7686" i="3"/>
  <c r="E7745" i="3"/>
  <c r="E7809" i="3"/>
  <c r="E7871" i="3"/>
  <c r="E7923" i="3"/>
  <c r="E7977" i="3"/>
  <c r="E8021" i="3"/>
  <c r="E8070" i="3"/>
  <c r="E8118" i="3"/>
  <c r="E8165" i="3"/>
  <c r="E8212" i="3"/>
  <c r="E8255" i="3"/>
  <c r="E8306" i="3"/>
  <c r="E8356" i="3"/>
  <c r="E8399" i="3"/>
  <c r="E8444" i="3"/>
  <c r="E8478" i="3"/>
  <c r="E8517" i="3"/>
  <c r="E8552" i="3"/>
  <c r="E8591" i="3"/>
  <c r="E8616" i="3"/>
  <c r="E8645" i="3"/>
  <c r="E8672" i="3"/>
  <c r="E8702" i="3"/>
  <c r="E8728" i="3"/>
  <c r="E8758" i="3"/>
  <c r="E8786" i="3"/>
  <c r="E8814" i="3"/>
  <c r="E8841" i="3"/>
  <c r="E8871" i="3"/>
  <c r="E8896" i="3"/>
  <c r="E8923" i="3"/>
  <c r="E8947" i="3"/>
  <c r="E8975" i="3"/>
  <c r="E9000" i="3"/>
  <c r="E9026" i="3"/>
  <c r="E9051" i="3"/>
  <c r="E9078" i="3"/>
  <c r="E9102" i="3"/>
  <c r="E9130" i="3"/>
  <c r="E9154" i="3"/>
  <c r="E9181" i="3"/>
  <c r="E9206" i="3"/>
  <c r="E9232" i="3"/>
  <c r="E9257" i="3"/>
  <c r="E9285" i="3"/>
  <c r="E9306" i="3"/>
  <c r="E9336" i="3"/>
  <c r="E9359" i="3"/>
  <c r="E9385" i="3"/>
  <c r="E9410" i="3"/>
  <c r="E9437" i="3"/>
  <c r="E9461" i="3"/>
  <c r="E9489" i="3"/>
  <c r="E9513" i="3"/>
  <c r="E9538" i="3"/>
  <c r="E9561" i="3"/>
  <c r="E9580" i="3"/>
  <c r="E9601" i="3"/>
  <c r="E9619" i="3"/>
  <c r="E9640" i="3"/>
  <c r="E9660" i="3"/>
  <c r="E9679" i="3"/>
  <c r="E9697" i="3"/>
  <c r="E9717" i="3"/>
  <c r="E9734" i="3"/>
  <c r="E9756" i="3"/>
  <c r="E9773" i="3"/>
  <c r="E9791" i="3"/>
  <c r="E9810" i="3"/>
  <c r="E9828" i="3"/>
  <c r="E9850" i="3"/>
  <c r="E9867" i="3"/>
  <c r="E9887" i="3"/>
  <c r="E9904" i="3"/>
  <c r="E9922" i="3"/>
  <c r="E9943" i="3"/>
  <c r="E9961" i="3"/>
  <c r="E9981" i="3"/>
  <c r="E9997" i="3"/>
  <c r="E10015" i="3"/>
  <c r="E10033" i="3"/>
  <c r="E10051" i="3"/>
  <c r="E10067" i="3"/>
  <c r="E10083" i="3"/>
  <c r="E10101" i="3"/>
  <c r="E10119" i="3"/>
  <c r="E10137" i="3"/>
  <c r="E10153" i="3"/>
  <c r="E10171" i="3"/>
  <c r="E10187" i="3"/>
  <c r="E10207" i="3"/>
  <c r="E10223" i="3"/>
  <c r="E10239" i="3"/>
  <c r="E10257" i="3"/>
  <c r="E10273" i="3"/>
  <c r="E10293" i="3"/>
  <c r="E10309" i="3"/>
  <c r="E10327" i="3"/>
  <c r="E10343" i="3"/>
  <c r="E10359" i="3"/>
  <c r="E10379" i="3"/>
  <c r="E10395" i="3"/>
  <c r="E10413" i="3"/>
  <c r="E10429" i="3"/>
  <c r="E10447" i="3"/>
  <c r="E10465" i="3"/>
  <c r="E10483" i="3"/>
  <c r="E10499" i="3"/>
  <c r="E10515" i="3"/>
  <c r="E10532" i="3"/>
  <c r="E10547" i="3"/>
  <c r="E10563" i="3"/>
  <c r="E10580" i="3"/>
  <c r="E10595" i="3"/>
  <c r="E10610" i="3"/>
  <c r="E10627" i="3"/>
  <c r="E10642" i="3"/>
  <c r="E10657" i="3"/>
  <c r="E10674" i="3"/>
  <c r="E10689" i="3"/>
  <c r="E10704" i="3"/>
  <c r="E10719" i="3"/>
  <c r="E10737" i="3"/>
  <c r="E10752" i="3"/>
  <c r="E10767" i="3"/>
  <c r="E10784" i="3"/>
  <c r="E10799" i="3"/>
  <c r="E10814" i="3"/>
  <c r="E10831" i="3"/>
  <c r="E10846" i="3"/>
  <c r="E10861" i="3"/>
  <c r="E10878" i="3"/>
  <c r="E10893" i="3"/>
  <c r="E10909" i="3"/>
  <c r="E10926" i="3"/>
  <c r="E10941" i="3"/>
  <c r="E10956" i="3"/>
  <c r="E10971" i="3"/>
  <c r="E10988" i="3"/>
  <c r="E11002" i="3"/>
  <c r="E11016" i="3"/>
  <c r="E11030" i="3"/>
  <c r="E11046" i="3"/>
  <c r="E11060" i="3"/>
  <c r="E11074" i="3"/>
  <c r="E11088" i="3"/>
  <c r="E11102" i="3"/>
  <c r="E11118" i="3"/>
  <c r="E11132" i="3"/>
  <c r="E11146" i="3"/>
  <c r="E11160" i="3"/>
  <c r="E11174" i="3"/>
  <c r="E11190" i="3"/>
  <c r="E11204" i="3"/>
  <c r="E11218" i="3"/>
  <c r="E11232" i="3"/>
  <c r="E11246" i="3"/>
  <c r="E11262" i="3"/>
  <c r="E11276" i="3"/>
  <c r="E11290" i="3"/>
  <c r="E11304" i="3"/>
  <c r="E11318" i="3"/>
  <c r="E11334" i="3"/>
  <c r="E11348" i="3"/>
  <c r="E11362" i="3"/>
  <c r="E11376" i="3"/>
  <c r="E11390" i="3"/>
  <c r="E11406" i="3"/>
  <c r="E11420" i="3"/>
  <c r="E11434" i="3"/>
  <c r="E11448" i="3"/>
  <c r="E11462" i="3"/>
  <c r="E11478" i="3"/>
  <c r="E689" i="3"/>
  <c r="E1624" i="3"/>
  <c r="E2435" i="3"/>
  <c r="E3046" i="3"/>
  <c r="E3515" i="3"/>
  <c r="E3967" i="3"/>
  <c r="E4261" i="3"/>
  <c r="E4505" i="3"/>
  <c r="E4697" i="3"/>
  <c r="E4872" i="3"/>
  <c r="E5031" i="3"/>
  <c r="E5176" i="3"/>
  <c r="E5328" i="3"/>
  <c r="E5460" i="3"/>
  <c r="E5622" i="3"/>
  <c r="E5755" i="3"/>
  <c r="E5891" i="3"/>
  <c r="E6021" i="3"/>
  <c r="E6134" i="3"/>
  <c r="E6248" i="3"/>
  <c r="E6348" i="3"/>
  <c r="E6458" i="3"/>
  <c r="E6557" i="3"/>
  <c r="E6656" i="3"/>
  <c r="E6771" i="3"/>
  <c r="E6860" i="3"/>
  <c r="E6958" i="3"/>
  <c r="E7036" i="3"/>
  <c r="E7109" i="3"/>
  <c r="E7178" i="3"/>
  <c r="E7244" i="3"/>
  <c r="E7308" i="3"/>
  <c r="E7373" i="3"/>
  <c r="E7432" i="3"/>
  <c r="E7496" i="3"/>
  <c r="E7558" i="3"/>
  <c r="E7623" i="3"/>
  <c r="E7687" i="3"/>
  <c r="E7746" i="3"/>
  <c r="E7810" i="3"/>
  <c r="E7872" i="3"/>
  <c r="E7929" i="3"/>
  <c r="E7982" i="3"/>
  <c r="E8025" i="3"/>
  <c r="E8080" i="3"/>
  <c r="E8122" i="3"/>
  <c r="E8170" i="3"/>
  <c r="E8213" i="3"/>
  <c r="E8267" i="3"/>
  <c r="E8308" i="3"/>
  <c r="E8358" i="3"/>
  <c r="E8400" i="3"/>
  <c r="E8446" i="3"/>
  <c r="E8479" i="3"/>
  <c r="E8525" i="3"/>
  <c r="E8553" i="3"/>
  <c r="E8594" i="3"/>
  <c r="E8620" i="3"/>
  <c r="E8650" i="3"/>
  <c r="E8673" i="3"/>
  <c r="E8707" i="3"/>
  <c r="E8729" i="3"/>
  <c r="E8763" i="3"/>
  <c r="E8787" i="3"/>
  <c r="E8816" i="3"/>
  <c r="E8842" i="3"/>
  <c r="E8873" i="3"/>
  <c r="E8897" i="3"/>
  <c r="E8926" i="3"/>
  <c r="E8949" i="3"/>
  <c r="E8977" i="3"/>
  <c r="E9001" i="3"/>
  <c r="E9029" i="3"/>
  <c r="E9052" i="3"/>
  <c r="E9081" i="3"/>
  <c r="E9103" i="3"/>
  <c r="E9132" i="3"/>
  <c r="E9156" i="3"/>
  <c r="E9183" i="3"/>
  <c r="E9207" i="3"/>
  <c r="E9235" i="3"/>
  <c r="E9258" i="3"/>
  <c r="E9287" i="3"/>
  <c r="E9310" i="3"/>
  <c r="E9338" i="3"/>
  <c r="E9362" i="3"/>
  <c r="E9389" i="3"/>
  <c r="E9411" i="3"/>
  <c r="E9442" i="3"/>
  <c r="E9462" i="3"/>
  <c r="E9493" i="3"/>
  <c r="E9514" i="3"/>
  <c r="E9540" i="3"/>
  <c r="E9562" i="3"/>
  <c r="E9581" i="3"/>
  <c r="E9602" i="3"/>
  <c r="E9621" i="3"/>
  <c r="E9642" i="3"/>
  <c r="E9663" i="3"/>
  <c r="E9681" i="3"/>
  <c r="E9698" i="3"/>
  <c r="E9718" i="3"/>
  <c r="E9736" i="3"/>
  <c r="E9757" i="3"/>
  <c r="E9774" i="3"/>
  <c r="E9794" i="3"/>
  <c r="E9811" i="3"/>
  <c r="E9830" i="3"/>
  <c r="E9851" i="3"/>
  <c r="E9868" i="3"/>
  <c r="E9888" i="3"/>
  <c r="E9905" i="3"/>
  <c r="E9926" i="3"/>
  <c r="E9945" i="3"/>
  <c r="E9964" i="3"/>
  <c r="E9982" i="3"/>
  <c r="E9998" i="3"/>
  <c r="E10017" i="3"/>
  <c r="E10034" i="3"/>
  <c r="E10052" i="3"/>
  <c r="E10068" i="3"/>
  <c r="E10086" i="3"/>
  <c r="E10103" i="3"/>
  <c r="E10122" i="3"/>
  <c r="E10138" i="3"/>
  <c r="E10154" i="3"/>
  <c r="E10172" i="3"/>
  <c r="E10189" i="3"/>
  <c r="E10208" i="3"/>
  <c r="E10224" i="3"/>
  <c r="E10242" i="3"/>
  <c r="E10258" i="3"/>
  <c r="E10275" i="3"/>
  <c r="E10294" i="3"/>
  <c r="E10310" i="3"/>
  <c r="E10328" i="3"/>
  <c r="E10344" i="3"/>
  <c r="E10363" i="3"/>
  <c r="E10380" i="3"/>
  <c r="E10398" i="3"/>
  <c r="E10414" i="3"/>
  <c r="E10430" i="3"/>
  <c r="E10449" i="3"/>
  <c r="E10466" i="3"/>
  <c r="E10484" i="3"/>
  <c r="E10500" i="3"/>
  <c r="E10518" i="3"/>
  <c r="E10533" i="3"/>
  <c r="E10549" i="3"/>
  <c r="E10566" i="3"/>
  <c r="E10581" i="3"/>
  <c r="E10596" i="3"/>
  <c r="E10611" i="3"/>
  <c r="E10628" i="3"/>
  <c r="E10643" i="3"/>
  <c r="E10658" i="3"/>
  <c r="E10675" i="3"/>
  <c r="E10690" i="3"/>
  <c r="E10705" i="3"/>
  <c r="E10723" i="3"/>
  <c r="E10738" i="3"/>
  <c r="E10753" i="3"/>
  <c r="E10770" i="3"/>
  <c r="E10785" i="3"/>
  <c r="E10800" i="3"/>
  <c r="E10815" i="3"/>
  <c r="E10832" i="3"/>
  <c r="E10847" i="3"/>
  <c r="E10862" i="3"/>
  <c r="E10879" i="3"/>
  <c r="E10895" i="3"/>
  <c r="E10910" i="3"/>
  <c r="E10927" i="3"/>
  <c r="E10942" i="3"/>
  <c r="E10957" i="3"/>
  <c r="E10974" i="3"/>
  <c r="E10989" i="3"/>
  <c r="E11003" i="3"/>
  <c r="E11017" i="3"/>
  <c r="E11031" i="3"/>
  <c r="E11047" i="3"/>
  <c r="E11061" i="3"/>
  <c r="E11075" i="3"/>
  <c r="E11089" i="3"/>
  <c r="E766" i="3"/>
  <c r="E1719" i="3"/>
  <c r="E2436" i="3"/>
  <c r="E3061" i="3"/>
  <c r="E3585" i="3"/>
  <c r="E3974" i="3"/>
  <c r="E4262" i="3"/>
  <c r="E4517" i="3"/>
  <c r="E4738" i="3"/>
  <c r="E4900" i="3"/>
  <c r="E5047" i="3"/>
  <c r="E5205" i="3"/>
  <c r="E5345" i="3"/>
  <c r="E5501" i="3"/>
  <c r="E5634" i="3"/>
  <c r="E5786" i="3"/>
  <c r="E5920" i="3"/>
  <c r="E6028" i="3"/>
  <c r="E6154" i="3"/>
  <c r="E6256" i="3"/>
  <c r="E6368" i="3"/>
  <c r="E6468" i="3"/>
  <c r="E6581" i="3"/>
  <c r="E6680" i="3"/>
  <c r="E6775" i="3"/>
  <c r="E6874" i="3"/>
  <c r="E6966" i="3"/>
  <c r="E7046" i="3"/>
  <c r="E7116" i="3"/>
  <c r="E7183" i="3"/>
  <c r="E7254" i="3"/>
  <c r="E7313" i="3"/>
  <c r="E7377" i="3"/>
  <c r="E7442" i="3"/>
  <c r="E7504" i="3"/>
  <c r="E7568" i="3"/>
  <c r="E7627" i="3"/>
  <c r="E7691" i="3"/>
  <c r="E7756" i="3"/>
  <c r="E7818" i="3"/>
  <c r="E7882" i="3"/>
  <c r="E7936" i="3"/>
  <c r="E7986" i="3"/>
  <c r="E8026" i="3"/>
  <c r="E8081" i="3"/>
  <c r="E8123" i="3"/>
  <c r="E8174" i="3"/>
  <c r="E8214" i="3"/>
  <c r="E8268" i="3"/>
  <c r="E8314" i="3"/>
  <c r="E8359" i="3"/>
  <c r="E8405" i="3"/>
  <c r="E8447" i="3"/>
  <c r="E8483" i="3"/>
  <c r="E8526" i="3"/>
  <c r="E8558" i="3"/>
  <c r="E8595" i="3"/>
  <c r="E8621" i="3"/>
  <c r="E8651" i="3"/>
  <c r="E8676" i="3"/>
  <c r="E8708" i="3"/>
  <c r="E8730" i="3"/>
  <c r="E8764" i="3"/>
  <c r="E8788" i="3"/>
  <c r="E8820" i="3"/>
  <c r="E8843" i="3"/>
  <c r="E8877" i="3"/>
  <c r="E8898" i="3"/>
  <c r="E8927" i="3"/>
  <c r="E8951" i="3"/>
  <c r="E8978" i="3"/>
  <c r="E9002" i="3"/>
  <c r="E9030" i="3"/>
  <c r="E9053" i="3"/>
  <c r="E9082" i="3"/>
  <c r="E9105" i="3"/>
  <c r="E9133" i="3"/>
  <c r="E9157" i="3"/>
  <c r="E9184" i="3"/>
  <c r="E9208" i="3"/>
  <c r="E9237" i="3"/>
  <c r="E9259" i="3"/>
  <c r="E9288" i="3"/>
  <c r="E9311" i="3"/>
  <c r="E9339" i="3"/>
  <c r="E9363" i="3"/>
  <c r="E9391" i="3"/>
  <c r="E9414" i="3"/>
  <c r="E9443" i="3"/>
  <c r="E9463" i="3"/>
  <c r="E9494" i="3"/>
  <c r="E9516" i="3"/>
  <c r="E9542" i="3"/>
  <c r="E9564" i="3"/>
  <c r="E9585" i="3"/>
  <c r="E9603" i="3"/>
  <c r="E9624" i="3"/>
  <c r="E9645" i="3"/>
  <c r="E9664" i="3"/>
  <c r="E9682" i="3"/>
  <c r="E9699" i="3"/>
  <c r="E9719" i="3"/>
  <c r="E9738" i="3"/>
  <c r="E9758" i="3"/>
  <c r="E9775" i="3"/>
  <c r="E9795" i="3"/>
  <c r="E9813" i="3"/>
  <c r="E9834" i="3"/>
  <c r="E9852" i="3"/>
  <c r="E9869" i="3"/>
  <c r="E9889" i="3"/>
  <c r="E9906" i="3"/>
  <c r="E9928" i="3"/>
  <c r="E9946" i="3"/>
  <c r="E9965" i="3"/>
  <c r="E9983" i="3"/>
  <c r="E9999" i="3"/>
  <c r="E10019" i="3"/>
  <c r="E10035" i="3"/>
  <c r="E10053" i="3"/>
  <c r="E10069" i="3"/>
  <c r="E10087" i="3"/>
  <c r="E10105" i="3"/>
  <c r="E10123" i="3"/>
  <c r="E10139" i="3"/>
  <c r="E10155" i="3"/>
  <c r="E10173" i="3"/>
  <c r="E10191" i="3"/>
  <c r="E10209" i="3"/>
  <c r="E10225" i="3"/>
  <c r="E10243" i="3"/>
  <c r="E10259" i="3"/>
  <c r="E10279" i="3"/>
  <c r="E10295" i="3"/>
  <c r="E10311" i="3"/>
  <c r="E10329" i="3"/>
  <c r="E10345" i="3"/>
  <c r="E10365" i="3"/>
  <c r="E10381" i="3"/>
  <c r="E10399" i="3"/>
  <c r="E10415" i="3"/>
  <c r="E10431" i="3"/>
  <c r="E10451" i="3"/>
  <c r="E10467" i="3"/>
  <c r="E10485" i="3"/>
  <c r="E10501" i="3"/>
  <c r="E10519" i="3"/>
  <c r="E10535" i="3"/>
  <c r="E10550" i="3"/>
  <c r="E10567" i="3"/>
  <c r="E10582" i="3"/>
  <c r="E10597" i="3"/>
  <c r="E10614" i="3"/>
  <c r="E10629" i="3"/>
  <c r="E10644" i="3"/>
  <c r="E10659" i="3"/>
  <c r="E10676" i="3"/>
  <c r="E10691" i="3"/>
  <c r="E10707" i="3"/>
  <c r="E10724" i="3"/>
  <c r="E10739" i="3"/>
  <c r="E10754" i="3"/>
  <c r="E10771" i="3"/>
  <c r="E10786" i="3"/>
  <c r="E10801" i="3"/>
  <c r="E10818" i="3"/>
  <c r="E10833" i="3"/>
  <c r="E10848" i="3"/>
  <c r="E10863" i="3"/>
  <c r="E10881" i="3"/>
  <c r="E10896" i="3"/>
  <c r="E10911" i="3"/>
  <c r="E10928" i="3"/>
  <c r="E10943" i="3"/>
  <c r="E10958" i="3"/>
  <c r="E10975" i="3"/>
  <c r="E10990" i="3"/>
  <c r="E11004" i="3"/>
  <c r="E11018" i="3"/>
  <c r="E11034" i="3"/>
  <c r="E11048" i="3"/>
  <c r="E11062" i="3"/>
  <c r="E11076" i="3"/>
  <c r="E11090" i="3"/>
  <c r="E11106" i="3"/>
  <c r="E11120" i="3"/>
  <c r="E11134" i="3"/>
  <c r="E11148" i="3"/>
  <c r="E11162" i="3"/>
  <c r="E11178" i="3"/>
  <c r="E11192" i="3"/>
  <c r="E11206" i="3"/>
  <c r="E11220" i="3"/>
  <c r="E11234" i="3"/>
  <c r="E11250" i="3"/>
  <c r="E11264" i="3"/>
  <c r="E11278" i="3"/>
  <c r="E11292" i="3"/>
  <c r="E11306" i="3"/>
  <c r="E11322" i="3"/>
  <c r="E11336" i="3"/>
  <c r="E11350" i="3"/>
  <c r="E11364" i="3"/>
  <c r="E11378" i="3"/>
  <c r="E11394" i="3"/>
  <c r="E11408" i="3"/>
  <c r="E11422" i="3"/>
  <c r="E11436" i="3"/>
  <c r="E11450" i="3"/>
  <c r="E11466" i="3"/>
  <c r="E11480" i="3"/>
  <c r="E11494" i="3"/>
  <c r="E11508" i="3"/>
  <c r="E11522" i="3"/>
  <c r="E11538" i="3"/>
  <c r="E11552" i="3"/>
  <c r="E11566" i="3"/>
  <c r="E11580" i="3"/>
  <c r="E11594" i="3"/>
  <c r="E11610" i="3"/>
  <c r="E11624" i="3"/>
  <c r="E11638" i="3"/>
  <c r="E11652" i="3"/>
  <c r="E11666" i="3"/>
  <c r="E11682" i="3"/>
  <c r="E11696" i="3"/>
  <c r="E11710" i="3"/>
  <c r="E11724" i="3"/>
  <c r="E11738" i="3"/>
  <c r="E11754" i="3"/>
  <c r="E11768" i="3"/>
  <c r="E11782" i="3"/>
  <c r="E11796" i="3"/>
  <c r="E11810" i="3"/>
  <c r="E11826" i="3"/>
  <c r="E11840" i="3"/>
  <c r="E11854" i="3"/>
  <c r="E11868" i="3"/>
  <c r="E11882" i="3"/>
  <c r="E11898" i="3"/>
  <c r="E11912" i="3"/>
  <c r="E11926" i="3"/>
  <c r="E11940" i="3"/>
  <c r="E11954" i="3"/>
  <c r="E11970" i="3"/>
  <c r="E11984" i="3"/>
  <c r="E11998" i="3"/>
  <c r="E12012" i="3"/>
  <c r="E12026" i="3"/>
  <c r="E12042" i="3"/>
  <c r="E12056" i="3"/>
  <c r="E12070" i="3"/>
  <c r="E12084" i="3"/>
  <c r="E12098" i="3"/>
  <c r="E12114" i="3"/>
  <c r="E12128" i="3"/>
  <c r="E12142" i="3"/>
  <c r="E12156" i="3"/>
  <c r="E12170" i="3"/>
  <c r="E12186" i="3"/>
  <c r="E12200" i="3"/>
  <c r="E12214" i="3"/>
  <c r="E12228" i="3"/>
  <c r="E12242" i="3"/>
  <c r="E12258" i="3"/>
  <c r="E12272" i="3"/>
  <c r="E12286" i="3"/>
  <c r="E12300" i="3"/>
  <c r="E12314" i="3"/>
  <c r="E12330" i="3"/>
  <c r="E12344" i="3"/>
  <c r="E12358" i="3"/>
  <c r="E12372" i="3"/>
  <c r="E12386" i="3"/>
  <c r="E12402" i="3"/>
  <c r="E12416" i="3"/>
  <c r="E12430" i="3"/>
  <c r="E12444" i="3"/>
  <c r="E12458" i="3"/>
  <c r="E12474" i="3"/>
  <c r="E12488" i="3"/>
  <c r="E12502" i="3"/>
  <c r="E12516" i="3"/>
  <c r="E12530" i="3"/>
  <c r="E12546" i="3"/>
  <c r="E12560" i="3"/>
  <c r="E12574" i="3"/>
  <c r="E12588" i="3"/>
  <c r="E12602" i="3"/>
  <c r="E12618" i="3"/>
  <c r="E12632" i="3"/>
  <c r="E12646" i="3"/>
  <c r="E12660" i="3"/>
  <c r="E12674" i="3"/>
  <c r="E12690" i="3"/>
  <c r="E12704" i="3"/>
  <c r="E12718" i="3"/>
  <c r="E12732" i="3"/>
  <c r="E12746" i="3"/>
  <c r="E12762" i="3"/>
  <c r="E12776" i="3"/>
  <c r="E12790" i="3"/>
  <c r="E12804" i="3"/>
  <c r="E12818" i="3"/>
  <c r="E12834" i="3"/>
  <c r="E12848" i="3"/>
  <c r="E12862" i="3"/>
  <c r="E12876" i="3"/>
  <c r="E12890" i="3"/>
  <c r="E12906" i="3"/>
  <c r="E12920" i="3"/>
  <c r="E12934" i="3"/>
  <c r="E12948" i="3"/>
  <c r="E12962" i="3"/>
  <c r="E12978" i="3"/>
  <c r="E12992" i="3"/>
  <c r="E13006" i="3"/>
  <c r="E13020" i="3"/>
  <c r="E13034" i="3"/>
  <c r="E13050" i="3"/>
  <c r="E13064" i="3"/>
  <c r="E13078" i="3"/>
  <c r="E13092" i="3"/>
  <c r="E13106" i="3"/>
  <c r="E13122" i="3"/>
  <c r="E13136" i="3"/>
  <c r="E13150" i="3"/>
  <c r="E13164" i="3"/>
  <c r="E13178" i="3"/>
  <c r="E13194" i="3"/>
  <c r="E13208" i="3"/>
  <c r="E13222" i="3"/>
  <c r="E13236" i="3"/>
  <c r="E13250" i="3"/>
  <c r="E13266" i="3"/>
  <c r="E13280" i="3"/>
  <c r="E13294" i="3"/>
  <c r="E13308" i="3"/>
  <c r="E13322" i="3"/>
  <c r="E13338" i="3"/>
  <c r="E13352" i="3"/>
  <c r="E13366" i="3"/>
  <c r="E13380" i="3"/>
  <c r="E13394" i="3"/>
  <c r="E13410" i="3"/>
  <c r="E13424" i="3"/>
  <c r="E13438" i="3"/>
  <c r="E13452" i="3"/>
  <c r="E13466" i="3"/>
  <c r="E13482" i="3"/>
  <c r="E13496" i="3"/>
  <c r="E13510" i="3"/>
  <c r="E13524" i="3"/>
  <c r="E13538" i="3"/>
  <c r="E13554" i="3"/>
  <c r="E13568" i="3"/>
  <c r="E13582" i="3"/>
  <c r="E13596" i="3"/>
  <c r="E13610" i="3"/>
  <c r="E13626" i="3"/>
  <c r="E13640" i="3"/>
  <c r="E13654" i="3"/>
  <c r="E13668" i="3"/>
  <c r="E13682" i="3"/>
  <c r="E13698" i="3"/>
  <c r="E13712" i="3"/>
  <c r="E13726" i="3"/>
  <c r="E13740" i="3"/>
  <c r="E13754" i="3"/>
  <c r="E13770" i="3"/>
  <c r="E13784" i="3"/>
  <c r="E13798" i="3"/>
  <c r="E13812" i="3"/>
  <c r="E13826" i="3"/>
  <c r="E13842" i="3"/>
  <c r="E13856" i="3"/>
  <c r="E13870" i="3"/>
  <c r="E13884" i="3"/>
  <c r="E13898" i="3"/>
  <c r="E13914" i="3"/>
  <c r="E13928" i="3"/>
  <c r="E13942" i="3"/>
  <c r="E13956" i="3"/>
  <c r="E13970" i="3"/>
  <c r="E13986" i="3"/>
  <c r="E14000" i="3"/>
  <c r="E14014" i="3"/>
  <c r="E14028" i="3"/>
  <c r="E14042" i="3"/>
  <c r="E14058" i="3"/>
  <c r="E14072" i="3"/>
  <c r="E14086" i="3"/>
  <c r="E14100" i="3"/>
  <c r="E14114" i="3"/>
  <c r="E14130" i="3"/>
  <c r="E14144" i="3"/>
  <c r="E14158" i="3"/>
  <c r="E14172" i="3"/>
  <c r="E14186" i="3"/>
  <c r="E14202" i="3"/>
  <c r="E14216" i="3"/>
  <c r="E14230" i="3"/>
  <c r="E14244" i="3"/>
  <c r="E14258" i="3"/>
  <c r="E14274" i="3"/>
  <c r="E14288" i="3"/>
  <c r="E14302" i="3"/>
  <c r="E14316" i="3"/>
  <c r="E14330" i="3"/>
  <c r="E14346" i="3"/>
  <c r="E14360" i="3"/>
  <c r="E14374" i="3"/>
  <c r="E14388" i="3"/>
  <c r="E14402" i="3"/>
  <c r="E14418" i="3"/>
  <c r="E14432" i="3"/>
  <c r="E14446" i="3"/>
  <c r="E14458" i="3"/>
  <c r="E14470" i="3"/>
  <c r="E907" i="3"/>
  <c r="E1837" i="3"/>
  <c r="E2456" i="3"/>
  <c r="E3085" i="3"/>
  <c r="E3648" i="3"/>
  <c r="E4019" i="3"/>
  <c r="E4330" i="3"/>
  <c r="E4532" i="3"/>
  <c r="E4743" i="3"/>
  <c r="E4910" i="3"/>
  <c r="E5080" i="3"/>
  <c r="E5215" i="3"/>
  <c r="E5367" i="3"/>
  <c r="E5503" i="3"/>
  <c r="E5643" i="3"/>
  <c r="E5801" i="3"/>
  <c r="E5924" i="3"/>
  <c r="E6052" i="3"/>
  <c r="E6162" i="3"/>
  <c r="E6271" i="3"/>
  <c r="E6370" i="3"/>
  <c r="E6472" i="3"/>
  <c r="E6583" i="3"/>
  <c r="E6684" i="3"/>
  <c r="E6796" i="3"/>
  <c r="E6885" i="3"/>
  <c r="E6981" i="3"/>
  <c r="E7058" i="3"/>
  <c r="E7126" i="3"/>
  <c r="E7195" i="3"/>
  <c r="E7260" i="3"/>
  <c r="E7325" i="3"/>
  <c r="E7389" i="3"/>
  <c r="E7451" i="3"/>
  <c r="E7516" i="3"/>
  <c r="E7575" i="3"/>
  <c r="E7639" i="3"/>
  <c r="E7703" i="3"/>
  <c r="E7766" i="3"/>
  <c r="E7830" i="3"/>
  <c r="E7889" i="3"/>
  <c r="E7937" i="3"/>
  <c r="E7987" i="3"/>
  <c r="E8027" i="3"/>
  <c r="E8082" i="3"/>
  <c r="E8124" i="3"/>
  <c r="E8175" i="3"/>
  <c r="E8215" i="3"/>
  <c r="E8270" i="3"/>
  <c r="E8315" i="3"/>
  <c r="E8360" i="3"/>
  <c r="E8406" i="3"/>
  <c r="E8448" i="3"/>
  <c r="E8484" i="3"/>
  <c r="E8527" i="3"/>
  <c r="E8563" i="3"/>
  <c r="E8597" i="3"/>
  <c r="E8622" i="3"/>
  <c r="E8654" i="3"/>
  <c r="E8678" i="3"/>
  <c r="E8709" i="3"/>
  <c r="E8735" i="3"/>
  <c r="E8765" i="3"/>
  <c r="E8791" i="3"/>
  <c r="E8822" i="3"/>
  <c r="E8844" i="3"/>
  <c r="E8878" i="3"/>
  <c r="E8899" i="3"/>
  <c r="E8930" i="3"/>
  <c r="E8952" i="3"/>
  <c r="E8979" i="3"/>
  <c r="E9003" i="3"/>
  <c r="E9031" i="3"/>
  <c r="E9054" i="3"/>
  <c r="E9083" i="3"/>
  <c r="E9106" i="3"/>
  <c r="E9134" i="3"/>
  <c r="E9158" i="3"/>
  <c r="E9186" i="3"/>
  <c r="E9209" i="3"/>
  <c r="E9238" i="3"/>
  <c r="E9261" i="3"/>
  <c r="E9289" i="3"/>
  <c r="E9313" i="3"/>
  <c r="E9340" i="3"/>
  <c r="E9364" i="3"/>
  <c r="E9393" i="3"/>
  <c r="E9415" i="3"/>
  <c r="E9444" i="3"/>
  <c r="E9467" i="3"/>
  <c r="E9495" i="3"/>
  <c r="E9519" i="3"/>
  <c r="E9545" i="3"/>
  <c r="E9565" i="3"/>
  <c r="E9586" i="3"/>
  <c r="E9604" i="3"/>
  <c r="E9627" i="3"/>
  <c r="E9646" i="3"/>
  <c r="E9665" i="3"/>
  <c r="E9683" i="3"/>
  <c r="E9702" i="3"/>
  <c r="E9721" i="3"/>
  <c r="E9742" i="3"/>
  <c r="E9759" i="3"/>
  <c r="E9777" i="3"/>
  <c r="E9796" i="3"/>
  <c r="E9815" i="3"/>
  <c r="E9835" i="3"/>
  <c r="E9853" i="3"/>
  <c r="E9873" i="3"/>
  <c r="E9890" i="3"/>
  <c r="E9909" i="3"/>
  <c r="E9929" i="3"/>
  <c r="E9947" i="3"/>
  <c r="E9966" i="3"/>
  <c r="E9984" i="3"/>
  <c r="E10003" i="3"/>
  <c r="E10020" i="3"/>
  <c r="E10038" i="3"/>
  <c r="E10054" i="3"/>
  <c r="E10070" i="3"/>
  <c r="E10089" i="3"/>
  <c r="E10106" i="3"/>
  <c r="E10124" i="3"/>
  <c r="E10140" i="3"/>
  <c r="E10158" i="3"/>
  <c r="E10175" i="3"/>
  <c r="E10194" i="3"/>
  <c r="E10210" i="3"/>
  <c r="E10226" i="3"/>
  <c r="E10244" i="3"/>
  <c r="E10261" i="3"/>
  <c r="E10280" i="3"/>
  <c r="E10296" i="3"/>
  <c r="E10314" i="3"/>
  <c r="E10330" i="3"/>
  <c r="E10347" i="3"/>
  <c r="E10366" i="3"/>
  <c r="E10382" i="3"/>
  <c r="E10400" i="3"/>
  <c r="E10416" i="3"/>
  <c r="E10435" i="3"/>
  <c r="E10452" i="3"/>
  <c r="E10470" i="3"/>
  <c r="E10486" i="3"/>
  <c r="E10502" i="3"/>
  <c r="E10521" i="3"/>
  <c r="E10536" i="3"/>
  <c r="E10551" i="3"/>
  <c r="E10568" i="3"/>
  <c r="E10583" i="3"/>
  <c r="E10598" i="3"/>
  <c r="E10615" i="3"/>
  <c r="E10630" i="3"/>
  <c r="E10645" i="3"/>
  <c r="E10662" i="3"/>
  <c r="E10677" i="3"/>
  <c r="E10693" i="3"/>
  <c r="E10710" i="3"/>
  <c r="E10725" i="3"/>
  <c r="E10740" i="3"/>
  <c r="E10755" i="3"/>
  <c r="E10772" i="3"/>
  <c r="E10787" i="3"/>
  <c r="E10802" i="3"/>
  <c r="E10819" i="3"/>
  <c r="E10834" i="3"/>
  <c r="E10849" i="3"/>
  <c r="E10867" i="3"/>
  <c r="E10882" i="3"/>
  <c r="E10897" i="3"/>
  <c r="E10914" i="3"/>
  <c r="E10929" i="3"/>
  <c r="E10944" i="3"/>
  <c r="E10959" i="3"/>
  <c r="E10976" i="3"/>
  <c r="E10991" i="3"/>
  <c r="E11005" i="3"/>
  <c r="E11019" i="3"/>
  <c r="E11035" i="3"/>
  <c r="E11049" i="3"/>
  <c r="E11063" i="3"/>
  <c r="E11077" i="3"/>
  <c r="E11091" i="3"/>
  <c r="E11107" i="3"/>
  <c r="E11121" i="3"/>
  <c r="E11135" i="3"/>
  <c r="E11149" i="3"/>
  <c r="E11163" i="3"/>
  <c r="E11179" i="3"/>
  <c r="E11193" i="3"/>
  <c r="E11207" i="3"/>
  <c r="E11221" i="3"/>
  <c r="E11235" i="3"/>
  <c r="E11251" i="3"/>
  <c r="E11265" i="3"/>
  <c r="E11279" i="3"/>
  <c r="E11293" i="3"/>
  <c r="E11307" i="3"/>
  <c r="E11323" i="3"/>
  <c r="E11337" i="3"/>
  <c r="E11351" i="3"/>
  <c r="E11365" i="3"/>
  <c r="E11379" i="3"/>
  <c r="E11395" i="3"/>
  <c r="E11409" i="3"/>
  <c r="E11423" i="3"/>
  <c r="E11437" i="3"/>
  <c r="E11451" i="3"/>
  <c r="E11467" i="3"/>
  <c r="E11481" i="3"/>
  <c r="E11495" i="3"/>
  <c r="E11509" i="3"/>
  <c r="E11523" i="3"/>
  <c r="E11539" i="3"/>
  <c r="E11553" i="3"/>
  <c r="E11567" i="3"/>
  <c r="E11581" i="3"/>
  <c r="E11595" i="3"/>
  <c r="E11611" i="3"/>
  <c r="E11625" i="3"/>
  <c r="E11639" i="3"/>
  <c r="E11653" i="3"/>
  <c r="E11667" i="3"/>
  <c r="E11683" i="3"/>
  <c r="E11697" i="3"/>
  <c r="E11711" i="3"/>
  <c r="E11725" i="3"/>
  <c r="E11739" i="3"/>
  <c r="E11755" i="3"/>
  <c r="E11769" i="3"/>
  <c r="E11783" i="3"/>
  <c r="E11797" i="3"/>
  <c r="E11811" i="3"/>
  <c r="E11827" i="3"/>
  <c r="E11841" i="3"/>
  <c r="E11855" i="3"/>
  <c r="E11869" i="3"/>
  <c r="E11883" i="3"/>
  <c r="E11899" i="3"/>
  <c r="E11913" i="3"/>
  <c r="E11927" i="3"/>
  <c r="E11941" i="3"/>
  <c r="E11955" i="3"/>
  <c r="E11971" i="3"/>
  <c r="E11985" i="3"/>
  <c r="E11999" i="3"/>
  <c r="E12013" i="3"/>
  <c r="E12027" i="3"/>
  <c r="E12043" i="3"/>
  <c r="E12057" i="3"/>
  <c r="E12071" i="3"/>
  <c r="E12085" i="3"/>
  <c r="E12099" i="3"/>
  <c r="E12115" i="3"/>
  <c r="E12129" i="3"/>
  <c r="E12143" i="3"/>
  <c r="E12157" i="3"/>
  <c r="E12171" i="3"/>
  <c r="E12187" i="3"/>
  <c r="E12201" i="3"/>
  <c r="E12215" i="3"/>
  <c r="E12229" i="3"/>
  <c r="E12243" i="3"/>
  <c r="E12259" i="3"/>
  <c r="E12273" i="3"/>
  <c r="E12287" i="3"/>
  <c r="E12301" i="3"/>
  <c r="E12315" i="3"/>
  <c r="E12331" i="3"/>
  <c r="E12345" i="3"/>
  <c r="E12359" i="3"/>
  <c r="E12373" i="3"/>
  <c r="E12387" i="3"/>
  <c r="E12403" i="3"/>
  <c r="E12417" i="3"/>
  <c r="E12431" i="3"/>
  <c r="E12445" i="3"/>
  <c r="E12459" i="3"/>
  <c r="E12475" i="3"/>
  <c r="E12489" i="3"/>
  <c r="E12503" i="3"/>
  <c r="E12517" i="3"/>
  <c r="E12531" i="3"/>
  <c r="E12547" i="3"/>
  <c r="E12561" i="3"/>
  <c r="E12575" i="3"/>
  <c r="E12589" i="3"/>
  <c r="E12603" i="3"/>
  <c r="E12619" i="3"/>
  <c r="E12633" i="3"/>
  <c r="E12647" i="3"/>
  <c r="E12661" i="3"/>
  <c r="E12675" i="3"/>
  <c r="E12691" i="3"/>
  <c r="E12705" i="3"/>
  <c r="E12719" i="3"/>
  <c r="E12733" i="3"/>
  <c r="E12747" i="3"/>
  <c r="E12763" i="3"/>
  <c r="E12777" i="3"/>
  <c r="E12791" i="3"/>
  <c r="E12805" i="3"/>
  <c r="E12819" i="3"/>
  <c r="E12835" i="3"/>
  <c r="E12849" i="3"/>
  <c r="E12863" i="3"/>
  <c r="E12877" i="3"/>
  <c r="E12891" i="3"/>
  <c r="E12907" i="3"/>
  <c r="E12921" i="3"/>
  <c r="E12935" i="3"/>
  <c r="E12949" i="3"/>
  <c r="E12963" i="3"/>
  <c r="E12979" i="3"/>
  <c r="E12993" i="3"/>
  <c r="E13007" i="3"/>
  <c r="E13021" i="3"/>
  <c r="E13035" i="3"/>
  <c r="E13051" i="3"/>
  <c r="E13065" i="3"/>
  <c r="E13079" i="3"/>
  <c r="E13093" i="3"/>
  <c r="E13107" i="3"/>
  <c r="E13123" i="3"/>
  <c r="E13137" i="3"/>
  <c r="E13151" i="3"/>
  <c r="E13165" i="3"/>
  <c r="E13179" i="3"/>
  <c r="E13195" i="3"/>
  <c r="E13209" i="3"/>
  <c r="E13223" i="3"/>
  <c r="E13237" i="3"/>
  <c r="E13251" i="3"/>
  <c r="E13267" i="3"/>
  <c r="E13281" i="3"/>
  <c r="E13295" i="3"/>
  <c r="E13309" i="3"/>
  <c r="E13323" i="3"/>
  <c r="E13339" i="3"/>
  <c r="E13353" i="3"/>
  <c r="E1361" i="3"/>
  <c r="E2142" i="3"/>
  <c r="E2768" i="3"/>
  <c r="E3311" i="3"/>
  <c r="E3786" i="3"/>
  <c r="E4144" i="3"/>
  <c r="E4409" i="3"/>
  <c r="E4630" i="3"/>
  <c r="E4806" i="3"/>
  <c r="E4983" i="3"/>
  <c r="E5134" i="3"/>
  <c r="E5284" i="3"/>
  <c r="E5420" i="3"/>
  <c r="E5555" i="3"/>
  <c r="E5711" i="3"/>
  <c r="E5851" i="3"/>
  <c r="E5985" i="3"/>
  <c r="E6090" i="3"/>
  <c r="E6212" i="3"/>
  <c r="E6312" i="3"/>
  <c r="E6412" i="3"/>
  <c r="E6524" i="3"/>
  <c r="E6624" i="3"/>
  <c r="E6737" i="3"/>
  <c r="E6828" i="3"/>
  <c r="E6930" i="3"/>
  <c r="E7010" i="3"/>
  <c r="E7086" i="3"/>
  <c r="E7155" i="3"/>
  <c r="E7221" i="3"/>
  <c r="E7287" i="3"/>
  <c r="E7349" i="3"/>
  <c r="E7413" i="3"/>
  <c r="E7478" i="3"/>
  <c r="E7536" i="3"/>
  <c r="E7601" i="3"/>
  <c r="E7663" i="3"/>
  <c r="E7727" i="3"/>
  <c r="E7792" i="3"/>
  <c r="E7851" i="3"/>
  <c r="E7901" i="3"/>
  <c r="E7960" i="3"/>
  <c r="E8006" i="3"/>
  <c r="E8056" i="3"/>
  <c r="E8106" i="3"/>
  <c r="E8147" i="3"/>
  <c r="E8196" i="3"/>
  <c r="E8243" i="3"/>
  <c r="E8291" i="3"/>
  <c r="E8335" i="3"/>
  <c r="E8384" i="3"/>
  <c r="E8424" i="3"/>
  <c r="E8465" i="3"/>
  <c r="E8504" i="3"/>
  <c r="E8543" i="3"/>
  <c r="E8579" i="3"/>
  <c r="E8609" i="3"/>
  <c r="E1368" i="3"/>
  <c r="E2143" i="3"/>
  <c r="E2807" i="3"/>
  <c r="E3415" i="3"/>
  <c r="E3804" i="3"/>
  <c r="E4145" i="3"/>
  <c r="E4448" i="3"/>
  <c r="E4647" i="3"/>
  <c r="E4842" i="3"/>
  <c r="E4990" i="3"/>
  <c r="E5136" i="3"/>
  <c r="E5292" i="3"/>
  <c r="E5432" i="3"/>
  <c r="E5580" i="3"/>
  <c r="E5714" i="3"/>
  <c r="E5872" i="3"/>
  <c r="E5990" i="3"/>
  <c r="E6100" i="3"/>
  <c r="E6219" i="3"/>
  <c r="E6315" i="3"/>
  <c r="E6427" i="3"/>
  <c r="E6526" i="3"/>
  <c r="E6642" i="3"/>
  <c r="E6746" i="3"/>
  <c r="E6831" i="3"/>
  <c r="E6932" i="3"/>
  <c r="E7017" i="3"/>
  <c r="E7088" i="3"/>
  <c r="E7157" i="3"/>
  <c r="E7227" i="3"/>
  <c r="E7292" i="3"/>
  <c r="E7353" i="3"/>
  <c r="E7415" i="3"/>
  <c r="E7480" i="3"/>
  <c r="E7542" i="3"/>
  <c r="E7606" i="3"/>
  <c r="E7667" i="3"/>
  <c r="E7730" i="3"/>
  <c r="E7794" i="3"/>
  <c r="E7856" i="3"/>
  <c r="E7915" i="3"/>
  <c r="E7961" i="3"/>
  <c r="E8018" i="3"/>
  <c r="E8058" i="3"/>
  <c r="E8108" i="3"/>
  <c r="E8148" i="3"/>
  <c r="E8203" i="3"/>
  <c r="E8249" i="3"/>
  <c r="E8296" i="3"/>
  <c r="E8339" i="3"/>
  <c r="E8394" i="3"/>
  <c r="E8427" i="3"/>
  <c r="E8472" i="3"/>
  <c r="E8505" i="3"/>
  <c r="E8549" i="3"/>
  <c r="E8580" i="3"/>
  <c r="E8611" i="3"/>
  <c r="E8637" i="3"/>
  <c r="E8669" i="3"/>
  <c r="E8694" i="3"/>
  <c r="E8724" i="3"/>
  <c r="E8750" i="3"/>
  <c r="E8780" i="3"/>
  <c r="E8806" i="3"/>
  <c r="E8838" i="3"/>
  <c r="E8863" i="3"/>
  <c r="E8893" i="3"/>
  <c r="E8914" i="3"/>
  <c r="E8944" i="3"/>
  <c r="E8966" i="3"/>
  <c r="E965" i="3"/>
  <c r="E2578" i="3"/>
  <c r="E3654" i="3"/>
  <c r="E4340" i="3"/>
  <c r="E4745" i="3"/>
  <c r="E5081" i="3"/>
  <c r="E5371" i="3"/>
  <c r="E5662" i="3"/>
  <c r="E5925" i="3"/>
  <c r="E6163" i="3"/>
  <c r="E6372" i="3"/>
  <c r="E6594" i="3"/>
  <c r="E6797" i="3"/>
  <c r="E6982" i="3"/>
  <c r="E7128" i="3"/>
  <c r="E7267" i="3"/>
  <c r="E7390" i="3"/>
  <c r="E7517" i="3"/>
  <c r="E7640" i="3"/>
  <c r="E7767" i="3"/>
  <c r="E7895" i="3"/>
  <c r="E7991" i="3"/>
  <c r="E8085" i="3"/>
  <c r="E8182" i="3"/>
  <c r="E8274" i="3"/>
  <c r="E8370" i="3"/>
  <c r="E8453" i="3"/>
  <c r="E8528" i="3"/>
  <c r="E8598" i="3"/>
  <c r="E8640" i="3"/>
  <c r="E8693" i="3"/>
  <c r="E8743" i="3"/>
  <c r="E8795" i="3"/>
  <c r="E8839" i="3"/>
  <c r="E8883" i="3"/>
  <c r="E8932" i="3"/>
  <c r="E8970" i="3"/>
  <c r="E9015" i="3"/>
  <c r="E9050" i="3"/>
  <c r="E9089" i="3"/>
  <c r="E9123" i="3"/>
  <c r="E9169" i="3"/>
  <c r="E9205" i="3"/>
  <c r="E9244" i="3"/>
  <c r="E9277" i="3"/>
  <c r="E9324" i="3"/>
  <c r="E9357" i="3"/>
  <c r="E9397" i="3"/>
  <c r="E9432" i="3"/>
  <c r="E9477" i="3"/>
  <c r="E9511" i="3"/>
  <c r="E9551" i="3"/>
  <c r="E9579" i="3"/>
  <c r="E9614" i="3"/>
  <c r="E9639" i="3"/>
  <c r="E9670" i="3"/>
  <c r="E9696" i="3"/>
  <c r="E9729" i="3"/>
  <c r="E9751" i="3"/>
  <c r="E9784" i="3"/>
  <c r="E9809" i="3"/>
  <c r="E9840" i="3"/>
  <c r="E9866" i="3"/>
  <c r="E9899" i="3"/>
  <c r="E9921" i="3"/>
  <c r="E9953" i="3"/>
  <c r="E9979" i="3"/>
  <c r="E10008" i="3"/>
  <c r="E10031" i="3"/>
  <c r="E10059" i="3"/>
  <c r="E10082" i="3"/>
  <c r="E10112" i="3"/>
  <c r="E10136" i="3"/>
  <c r="E10164" i="3"/>
  <c r="E10186" i="3"/>
  <c r="E10214" i="3"/>
  <c r="E10238" i="3"/>
  <c r="E10268" i="3"/>
  <c r="E10291" i="3"/>
  <c r="E10319" i="3"/>
  <c r="E10342" i="3"/>
  <c r="E10370" i="3"/>
  <c r="E10394" i="3"/>
  <c r="E10424" i="3"/>
  <c r="E10446" i="3"/>
  <c r="E10474" i="3"/>
  <c r="E10498" i="3"/>
  <c r="E10525" i="3"/>
  <c r="E10546" i="3"/>
  <c r="E10572" i="3"/>
  <c r="E10594" i="3"/>
  <c r="E10619" i="3"/>
  <c r="E10641" i="3"/>
  <c r="E10667" i="3"/>
  <c r="E10688" i="3"/>
  <c r="E10714" i="3"/>
  <c r="E10735" i="3"/>
  <c r="E10761" i="3"/>
  <c r="E10783" i="3"/>
  <c r="E10809" i="3"/>
  <c r="E10830" i="3"/>
  <c r="E10856" i="3"/>
  <c r="E10875" i="3"/>
  <c r="E10903" i="3"/>
  <c r="E10923" i="3"/>
  <c r="E10950" i="3"/>
  <c r="E10970" i="3"/>
  <c r="E10995" i="3"/>
  <c r="E11015" i="3"/>
  <c r="E11039" i="3"/>
  <c r="E11059" i="3"/>
  <c r="E11083" i="3"/>
  <c r="E11101" i="3"/>
  <c r="E11123" i="3"/>
  <c r="E11142" i="3"/>
  <c r="E11159" i="3"/>
  <c r="E11181" i="3"/>
  <c r="E11198" i="3"/>
  <c r="E11217" i="3"/>
  <c r="E11239" i="3"/>
  <c r="E11256" i="3"/>
  <c r="E11275" i="3"/>
  <c r="E11295" i="3"/>
  <c r="E11314" i="3"/>
  <c r="E11331" i="3"/>
  <c r="E11353" i="3"/>
  <c r="E11372" i="3"/>
  <c r="E11389" i="3"/>
  <c r="E11411" i="3"/>
  <c r="E11430" i="3"/>
  <c r="E11447" i="3"/>
  <c r="E11469" i="3"/>
  <c r="E11486" i="3"/>
  <c r="E11504" i="3"/>
  <c r="E11520" i="3"/>
  <c r="E11540" i="3"/>
  <c r="E11556" i="3"/>
  <c r="E11574" i="3"/>
  <c r="E11590" i="3"/>
  <c r="E11606" i="3"/>
  <c r="E11626" i="3"/>
  <c r="E11642" i="3"/>
  <c r="E11660" i="3"/>
  <c r="E11676" i="3"/>
  <c r="E11694" i="3"/>
  <c r="E11712" i="3"/>
  <c r="E11730" i="3"/>
  <c r="E11746" i="3"/>
  <c r="E11762" i="3"/>
  <c r="E11780" i="3"/>
  <c r="E11798" i="3"/>
  <c r="E11816" i="3"/>
  <c r="E11832" i="3"/>
  <c r="E11850" i="3"/>
  <c r="E11866" i="3"/>
  <c r="E11886" i="3"/>
  <c r="E11902" i="3"/>
  <c r="E11918" i="3"/>
  <c r="E11936" i="3"/>
  <c r="E11952" i="3"/>
  <c r="E11972" i="3"/>
  <c r="E11988" i="3"/>
  <c r="E12006" i="3"/>
  <c r="E12022" i="3"/>
  <c r="E12038" i="3"/>
  <c r="E12058" i="3"/>
  <c r="E12074" i="3"/>
  <c r="E12092" i="3"/>
  <c r="E12108" i="3"/>
  <c r="E12126" i="3"/>
  <c r="E12144" i="3"/>
  <c r="E12162" i="3"/>
  <c r="E12178" i="3"/>
  <c r="E12194" i="3"/>
  <c r="E12212" i="3"/>
  <c r="E12230" i="3"/>
  <c r="E12248" i="3"/>
  <c r="E12264" i="3"/>
  <c r="E12282" i="3"/>
  <c r="E12298" i="3"/>
  <c r="E12318" i="3"/>
  <c r="E12334" i="3"/>
  <c r="E12350" i="3"/>
  <c r="E12368" i="3"/>
  <c r="E12384" i="3"/>
  <c r="E12404" i="3"/>
  <c r="E12420" i="3"/>
  <c r="E12438" i="3"/>
  <c r="E12454" i="3"/>
  <c r="E12470" i="3"/>
  <c r="E12490" i="3"/>
  <c r="E12506" i="3"/>
  <c r="E12524" i="3"/>
  <c r="E12540" i="3"/>
  <c r="E12558" i="3"/>
  <c r="E12576" i="3"/>
  <c r="E12594" i="3"/>
  <c r="E12610" i="3"/>
  <c r="E12626" i="3"/>
  <c r="E12644" i="3"/>
  <c r="E12662" i="3"/>
  <c r="E12680" i="3"/>
  <c r="E12696" i="3"/>
  <c r="E12714" i="3"/>
  <c r="E12730" i="3"/>
  <c r="E12750" i="3"/>
  <c r="E12766" i="3"/>
  <c r="E12782" i="3"/>
  <c r="E12800" i="3"/>
  <c r="E12816" i="3"/>
  <c r="E12836" i="3"/>
  <c r="E12852" i="3"/>
  <c r="E12870" i="3"/>
  <c r="E12886" i="3"/>
  <c r="E12902" i="3"/>
  <c r="E12922" i="3"/>
  <c r="E12938" i="3"/>
  <c r="E12956" i="3"/>
  <c r="E12972" i="3"/>
  <c r="E12990" i="3"/>
  <c r="E13008" i="3"/>
  <c r="E13026" i="3"/>
  <c r="E13042" i="3"/>
  <c r="E13058" i="3"/>
  <c r="E13076" i="3"/>
  <c r="E13094" i="3"/>
  <c r="E13112" i="3"/>
  <c r="E13128" i="3"/>
  <c r="E13146" i="3"/>
  <c r="E13162" i="3"/>
  <c r="E13182" i="3"/>
  <c r="E13198" i="3"/>
  <c r="E13214" i="3"/>
  <c r="E13232" i="3"/>
  <c r="E13248" i="3"/>
  <c r="E13268" i="3"/>
  <c r="E13284" i="3"/>
  <c r="E13302" i="3"/>
  <c r="E13318" i="3"/>
  <c r="E13334" i="3"/>
  <c r="E13354" i="3"/>
  <c r="E13369" i="3"/>
  <c r="E13386" i="3"/>
  <c r="E13401" i="3"/>
  <c r="E13416" i="3"/>
  <c r="E13431" i="3"/>
  <c r="E13448" i="3"/>
  <c r="E13463" i="3"/>
  <c r="E13478" i="3"/>
  <c r="E13495" i="3"/>
  <c r="E13511" i="3"/>
  <c r="E13526" i="3"/>
  <c r="E13543" i="3"/>
  <c r="E13558" i="3"/>
  <c r="E13573" i="3"/>
  <c r="E13590" i="3"/>
  <c r="E13605" i="3"/>
  <c r="E13620" i="3"/>
  <c r="E13635" i="3"/>
  <c r="E13652" i="3"/>
  <c r="E13667" i="3"/>
  <c r="E13683" i="3"/>
  <c r="E13700" i="3"/>
  <c r="E13715" i="3"/>
  <c r="E13730" i="3"/>
  <c r="E13747" i="3"/>
  <c r="E13762" i="3"/>
  <c r="E13777" i="3"/>
  <c r="E13794" i="3"/>
  <c r="E13809" i="3"/>
  <c r="E13824" i="3"/>
  <c r="E13839" i="3"/>
  <c r="E13857" i="3"/>
  <c r="E13872" i="3"/>
  <c r="E13887" i="3"/>
  <c r="E13904" i="3"/>
  <c r="E13919" i="3"/>
  <c r="E13934" i="3"/>
  <c r="E13951" i="3"/>
  <c r="E13966" i="3"/>
  <c r="E13981" i="3"/>
  <c r="E13998" i="3"/>
  <c r="E14013" i="3"/>
  <c r="E14029" i="3"/>
  <c r="E14046" i="3"/>
  <c r="E14061" i="3"/>
  <c r="E14076" i="3"/>
  <c r="E14091" i="3"/>
  <c r="E14108" i="3"/>
  <c r="E14123" i="3"/>
  <c r="E14138" i="3"/>
  <c r="E14155" i="3"/>
  <c r="E14170" i="3"/>
  <c r="E14185" i="3"/>
  <c r="E14203" i="3"/>
  <c r="E14218" i="3"/>
  <c r="E14233" i="3"/>
  <c r="E14250" i="3"/>
  <c r="E14265" i="3"/>
  <c r="E14280" i="3"/>
  <c r="E14295" i="3"/>
  <c r="E14312" i="3"/>
  <c r="E14327" i="3"/>
  <c r="E14342" i="3"/>
  <c r="E14359" i="3"/>
  <c r="E14375" i="3"/>
  <c r="E14390" i="3"/>
  <c r="E14407" i="3"/>
  <c r="E14422" i="3"/>
  <c r="E14437" i="3"/>
  <c r="E14452" i="3"/>
  <c r="E14465" i="3"/>
  <c r="E14478" i="3"/>
  <c r="E14490" i="3"/>
  <c r="E14502" i="3"/>
  <c r="E14514" i="3"/>
  <c r="E14526" i="3"/>
  <c r="E14538" i="3"/>
  <c r="E14550" i="3"/>
  <c r="E14562" i="3"/>
  <c r="E14574" i="3"/>
  <c r="E14586" i="3"/>
  <c r="E14598" i="3"/>
  <c r="E14610" i="3"/>
  <c r="E14622" i="3"/>
  <c r="E14634" i="3"/>
  <c r="E14646" i="3"/>
  <c r="E14658" i="3"/>
  <c r="E14670" i="3"/>
  <c r="E14682" i="3"/>
  <c r="E14694" i="3"/>
  <c r="E14706" i="3"/>
  <c r="E14718" i="3"/>
  <c r="E14730" i="3"/>
  <c r="E14742" i="3"/>
  <c r="E14754" i="3"/>
  <c r="E14766" i="3"/>
  <c r="E14778" i="3"/>
  <c r="E14790" i="3"/>
  <c r="E14802" i="3"/>
  <c r="E14814" i="3"/>
  <c r="E14826" i="3"/>
  <c r="E14838" i="3"/>
  <c r="E14850" i="3"/>
  <c r="E14862" i="3"/>
  <c r="E14874" i="3"/>
  <c r="E14886" i="3"/>
  <c r="E14898" i="3"/>
  <c r="E14910" i="3"/>
  <c r="E14922" i="3"/>
  <c r="E14934" i="3"/>
  <c r="E14946" i="3"/>
  <c r="E14958" i="3"/>
  <c r="E14970" i="3"/>
  <c r="E14982" i="3"/>
  <c r="E14994" i="3"/>
  <c r="E15006" i="3"/>
  <c r="E15018" i="3"/>
  <c r="E15030" i="3"/>
  <c r="E15042" i="3"/>
  <c r="E15054" i="3"/>
  <c r="E15066" i="3"/>
  <c r="E15078" i="3"/>
  <c r="E15090" i="3"/>
  <c r="E15102" i="3"/>
  <c r="E15114" i="3"/>
  <c r="E15126" i="3"/>
  <c r="E15138" i="3"/>
  <c r="E15150" i="3"/>
  <c r="E15162" i="3"/>
  <c r="E15174" i="3"/>
  <c r="E15186" i="3"/>
  <c r="E15198" i="3"/>
  <c r="E1174" i="3"/>
  <c r="E2610" i="3"/>
  <c r="E3685" i="3"/>
  <c r="E4341" i="3"/>
  <c r="E4756" i="3"/>
  <c r="E5082" i="3"/>
  <c r="E5382" i="3"/>
  <c r="E5663" i="3"/>
  <c r="E5944" i="3"/>
  <c r="E6165" i="3"/>
  <c r="E6378" i="3"/>
  <c r="E6595" i="3"/>
  <c r="E6798" i="3"/>
  <c r="E6983" i="3"/>
  <c r="E7130" i="3"/>
  <c r="E7268" i="3"/>
  <c r="E7391" i="3"/>
  <c r="E7518" i="3"/>
  <c r="E7641" i="3"/>
  <c r="E7768" i="3"/>
  <c r="E7896" i="3"/>
  <c r="E7994" i="3"/>
  <c r="E8086" i="3"/>
  <c r="E8184" i="3"/>
  <c r="E8275" i="3"/>
  <c r="E8372" i="3"/>
  <c r="E8458" i="3"/>
  <c r="E8529" i="3"/>
  <c r="E8599" i="3"/>
  <c r="E8655" i="3"/>
  <c r="E8695" i="3"/>
  <c r="E8745" i="3"/>
  <c r="E8799" i="3"/>
  <c r="E8840" i="3"/>
  <c r="E8891" i="3"/>
  <c r="E8933" i="3"/>
  <c r="E8983" i="3"/>
  <c r="E9016" i="3"/>
  <c r="E9062" i="3"/>
  <c r="E9095" i="3"/>
  <c r="E9135" i="3"/>
  <c r="E9171" i="3"/>
  <c r="E9214" i="3"/>
  <c r="E9250" i="3"/>
  <c r="E9290" i="3"/>
  <c r="E9325" i="3"/>
  <c r="E9369" i="3"/>
  <c r="E9403" i="3"/>
  <c r="E9445" i="3"/>
  <c r="E9480" i="3"/>
  <c r="E9523" i="3"/>
  <c r="E9552" i="3"/>
  <c r="E9587" i="3"/>
  <c r="E9615" i="3"/>
  <c r="E9647" i="3"/>
  <c r="E9671" i="3"/>
  <c r="E9703" i="3"/>
  <c r="E9730" i="3"/>
  <c r="E9760" i="3"/>
  <c r="E9786" i="3"/>
  <c r="E9817" i="3"/>
  <c r="E9841" i="3"/>
  <c r="E9874" i="3"/>
  <c r="E9900" i="3"/>
  <c r="E9930" i="3"/>
  <c r="E9954" i="3"/>
  <c r="E9985" i="3"/>
  <c r="E10009" i="3"/>
  <c r="E10039" i="3"/>
  <c r="E10063" i="3"/>
  <c r="E10091" i="3"/>
  <c r="E10113" i="3"/>
  <c r="E10141" i="3"/>
  <c r="E10165" i="3"/>
  <c r="E10195" i="3"/>
  <c r="E10215" i="3"/>
  <c r="E10245" i="3"/>
  <c r="E10269" i="3"/>
  <c r="E10297" i="3"/>
  <c r="E10321" i="3"/>
  <c r="E10351" i="3"/>
  <c r="E10371" i="3"/>
  <c r="E10401" i="3"/>
  <c r="E10425" i="3"/>
  <c r="E10453" i="3"/>
  <c r="E10475" i="3"/>
  <c r="E10503" i="3"/>
  <c r="E10526" i="3"/>
  <c r="E10554" i="3"/>
  <c r="E10573" i="3"/>
  <c r="E10599" i="3"/>
  <c r="E10621" i="3"/>
  <c r="E10646" i="3"/>
  <c r="E10668" i="3"/>
  <c r="E10694" i="3"/>
  <c r="E10715" i="3"/>
  <c r="E10741" i="3"/>
  <c r="E10762" i="3"/>
  <c r="E10788" i="3"/>
  <c r="E10810" i="3"/>
  <c r="E10835" i="3"/>
  <c r="E10857" i="3"/>
  <c r="E10883" i="3"/>
  <c r="E10904" i="3"/>
  <c r="E10930" i="3"/>
  <c r="E10951" i="3"/>
  <c r="E10977" i="3"/>
  <c r="E10998" i="3"/>
  <c r="E11022" i="3"/>
  <c r="E11040" i="3"/>
  <c r="E11064" i="3"/>
  <c r="E11084" i="3"/>
  <c r="E11103" i="3"/>
  <c r="E11124" i="3"/>
  <c r="E11143" i="3"/>
  <c r="E11161" i="3"/>
  <c r="E11182" i="3"/>
  <c r="E11199" i="3"/>
  <c r="E11219" i="3"/>
  <c r="E11240" i="3"/>
  <c r="E11257" i="3"/>
  <c r="E11277" i="3"/>
  <c r="E11298" i="3"/>
  <c r="E11315" i="3"/>
  <c r="E11335" i="3"/>
  <c r="E11354" i="3"/>
  <c r="E11373" i="3"/>
  <c r="E11391" i="3"/>
  <c r="E11412" i="3"/>
  <c r="E11431" i="3"/>
  <c r="E11449" i="3"/>
  <c r="E11470" i="3"/>
  <c r="E11487" i="3"/>
  <c r="E11505" i="3"/>
  <c r="E11521" i="3"/>
  <c r="E11541" i="3"/>
  <c r="E11557" i="3"/>
  <c r="E11575" i="3"/>
  <c r="E11591" i="3"/>
  <c r="E11607" i="3"/>
  <c r="E11627" i="3"/>
  <c r="E11643" i="3"/>
  <c r="E11661" i="3"/>
  <c r="E11677" i="3"/>
  <c r="E11695" i="3"/>
  <c r="E11713" i="3"/>
  <c r="E11731" i="3"/>
  <c r="E11747" i="3"/>
  <c r="E11763" i="3"/>
  <c r="E11781" i="3"/>
  <c r="E11799" i="3"/>
  <c r="E11817" i="3"/>
  <c r="E11833" i="3"/>
  <c r="E11851" i="3"/>
  <c r="E11867" i="3"/>
  <c r="E11887" i="3"/>
  <c r="E11903" i="3"/>
  <c r="E11919" i="3"/>
  <c r="E11937" i="3"/>
  <c r="E11953" i="3"/>
  <c r="E11973" i="3"/>
  <c r="E11989" i="3"/>
  <c r="E12007" i="3"/>
  <c r="E12023" i="3"/>
  <c r="E12039" i="3"/>
  <c r="E12059" i="3"/>
  <c r="E12075" i="3"/>
  <c r="E12093" i="3"/>
  <c r="E12109" i="3"/>
  <c r="E12127" i="3"/>
  <c r="E12145" i="3"/>
  <c r="E12163" i="3"/>
  <c r="E12179" i="3"/>
  <c r="E12195" i="3"/>
  <c r="E12213" i="3"/>
  <c r="E12231" i="3"/>
  <c r="E12249" i="3"/>
  <c r="E12265" i="3"/>
  <c r="E12283" i="3"/>
  <c r="E12299" i="3"/>
  <c r="E12319" i="3"/>
  <c r="E12335" i="3"/>
  <c r="E12351" i="3"/>
  <c r="E12369" i="3"/>
  <c r="E12385" i="3"/>
  <c r="E12405" i="3"/>
  <c r="E12421" i="3"/>
  <c r="E12439" i="3"/>
  <c r="E12455" i="3"/>
  <c r="E12471" i="3"/>
  <c r="E12491" i="3"/>
  <c r="E12507" i="3"/>
  <c r="E12525" i="3"/>
  <c r="E12541" i="3"/>
  <c r="E12559" i="3"/>
  <c r="E12577" i="3"/>
  <c r="E12595" i="3"/>
  <c r="E12611" i="3"/>
  <c r="E12627" i="3"/>
  <c r="E12645" i="3"/>
  <c r="E12663" i="3"/>
  <c r="E12681" i="3"/>
  <c r="E12697" i="3"/>
  <c r="E12715" i="3"/>
  <c r="E12731" i="3"/>
  <c r="E12751" i="3"/>
  <c r="E12767" i="3"/>
  <c r="E12783" i="3"/>
  <c r="E12801" i="3"/>
  <c r="E12817" i="3"/>
  <c r="E12837" i="3"/>
  <c r="E12853" i="3"/>
  <c r="E12871" i="3"/>
  <c r="E12887" i="3"/>
  <c r="E12903" i="3"/>
  <c r="E12923" i="3"/>
  <c r="E12939" i="3"/>
  <c r="E12957" i="3"/>
  <c r="E12973" i="3"/>
  <c r="E12991" i="3"/>
  <c r="E13009" i="3"/>
  <c r="E13027" i="3"/>
  <c r="E13043" i="3"/>
  <c r="E13059" i="3"/>
  <c r="E13077" i="3"/>
  <c r="E13095" i="3"/>
  <c r="E13113" i="3"/>
  <c r="E13129" i="3"/>
  <c r="E13147" i="3"/>
  <c r="E13163" i="3"/>
  <c r="E13183" i="3"/>
  <c r="E13199" i="3"/>
  <c r="E13215" i="3"/>
  <c r="E13233" i="3"/>
  <c r="E13249" i="3"/>
  <c r="E13269" i="3"/>
  <c r="E13285" i="3"/>
  <c r="E13303" i="3"/>
  <c r="E13319" i="3"/>
  <c r="E13335" i="3"/>
  <c r="E13355" i="3"/>
  <c r="E13370" i="3"/>
  <c r="E13387" i="3"/>
  <c r="E13402" i="3"/>
  <c r="E13417" i="3"/>
  <c r="E13434" i="3"/>
  <c r="E13449" i="3"/>
  <c r="E13464" i="3"/>
  <c r="E13479" i="3"/>
  <c r="E13497" i="3"/>
  <c r="E13512" i="3"/>
  <c r="E13527" i="3"/>
  <c r="E13544" i="3"/>
  <c r="E13559" i="3"/>
  <c r="E13574" i="3"/>
  <c r="E13591" i="3"/>
  <c r="E13606" i="3"/>
  <c r="E13621" i="3"/>
  <c r="E13638" i="3"/>
  <c r="E13653" i="3"/>
  <c r="E13669" i="3"/>
  <c r="E13686" i="3"/>
  <c r="E13701" i="3"/>
  <c r="E13716" i="3"/>
  <c r="E13731" i="3"/>
  <c r="E13748" i="3"/>
  <c r="E13763" i="3"/>
  <c r="E13778" i="3"/>
  <c r="E13795" i="3"/>
  <c r="E13810" i="3"/>
  <c r="E13825" i="3"/>
  <c r="E13843" i="3"/>
  <c r="E13858" i="3"/>
  <c r="E13873" i="3"/>
  <c r="E13890" i="3"/>
  <c r="E13905" i="3"/>
  <c r="E13920" i="3"/>
  <c r="E13935" i="3"/>
  <c r="E13952" i="3"/>
  <c r="E13967" i="3"/>
  <c r="E13982" i="3"/>
  <c r="E13999" i="3"/>
  <c r="E14015" i="3"/>
  <c r="E14030" i="3"/>
  <c r="E14047" i="3"/>
  <c r="E14062" i="3"/>
  <c r="E14077" i="3"/>
  <c r="E14094" i="3"/>
  <c r="E14109" i="3"/>
  <c r="E14124" i="3"/>
  <c r="E14139" i="3"/>
  <c r="E14156" i="3"/>
  <c r="E14171" i="3"/>
  <c r="E14187" i="3"/>
  <c r="E14204" i="3"/>
  <c r="E14219" i="3"/>
  <c r="E14234" i="3"/>
  <c r="E14251" i="3"/>
  <c r="E14266" i="3"/>
  <c r="E14281" i="3"/>
  <c r="E14298" i="3"/>
  <c r="E14313" i="3"/>
  <c r="E14328" i="3"/>
  <c r="E14343" i="3"/>
  <c r="E14361" i="3"/>
  <c r="E14376" i="3"/>
  <c r="E14391" i="3"/>
  <c r="E14408" i="3"/>
  <c r="E14423" i="3"/>
  <c r="E14438" i="3"/>
  <c r="E14453" i="3"/>
  <c r="E14466" i="3"/>
  <c r="E14479" i="3"/>
  <c r="E14491" i="3"/>
  <c r="E14503" i="3"/>
  <c r="E14515" i="3"/>
  <c r="E14527" i="3"/>
  <c r="E14539" i="3"/>
  <c r="E14551" i="3"/>
  <c r="E14563" i="3"/>
  <c r="E14575" i="3"/>
  <c r="E14587" i="3"/>
  <c r="E14599" i="3"/>
  <c r="E14611" i="3"/>
  <c r="E14623" i="3"/>
  <c r="E14635" i="3"/>
  <c r="E14647" i="3"/>
  <c r="E14659" i="3"/>
  <c r="E14671" i="3"/>
  <c r="E14683" i="3"/>
  <c r="E14695" i="3"/>
  <c r="E14707" i="3"/>
  <c r="E14719" i="3"/>
  <c r="E14731" i="3"/>
  <c r="E14743" i="3"/>
  <c r="E14755" i="3"/>
  <c r="E14767" i="3"/>
  <c r="E14779" i="3"/>
  <c r="E14791" i="3"/>
  <c r="E14803" i="3"/>
  <c r="E14815" i="3"/>
  <c r="E14827" i="3"/>
  <c r="E14839" i="3"/>
  <c r="E14851" i="3"/>
  <c r="E14863" i="3"/>
  <c r="E14875" i="3"/>
  <c r="E14887" i="3"/>
  <c r="E14899" i="3"/>
  <c r="E14911" i="3"/>
  <c r="E14923" i="3"/>
  <c r="E14935" i="3"/>
  <c r="E14947" i="3"/>
  <c r="E14959" i="3"/>
  <c r="E14971" i="3"/>
  <c r="E14983" i="3"/>
  <c r="E14995" i="3"/>
  <c r="E15007" i="3"/>
  <c r="E15019" i="3"/>
  <c r="E15031" i="3"/>
  <c r="E15043" i="3"/>
  <c r="E15055" i="3"/>
  <c r="E15067" i="3"/>
  <c r="E15079" i="3"/>
  <c r="E15091" i="3"/>
  <c r="E15103" i="3"/>
  <c r="E15115" i="3"/>
  <c r="E15127" i="3"/>
  <c r="E15139" i="3"/>
  <c r="E15151" i="3"/>
  <c r="E15163" i="3"/>
  <c r="E15175" i="3"/>
  <c r="E15187" i="3"/>
  <c r="E15199" i="3"/>
  <c r="E1200" i="3"/>
  <c r="E2706" i="3"/>
  <c r="E3703" i="3"/>
  <c r="E4382" i="3"/>
  <c r="E4792" i="3"/>
  <c r="E5099" i="3"/>
  <c r="E5385" i="3"/>
  <c r="E5670" i="3"/>
  <c r="E5958" i="3"/>
  <c r="E6190" i="3"/>
  <c r="E6400" i="3"/>
  <c r="E6612" i="3"/>
  <c r="E6804" i="3"/>
  <c r="E6994" i="3"/>
  <c r="E7138" i="3"/>
  <c r="E7271" i="3"/>
  <c r="E7398" i="3"/>
  <c r="E7521" i="3"/>
  <c r="E7650" i="3"/>
  <c r="E7776" i="3"/>
  <c r="E7898" i="3"/>
  <c r="E8000" i="3"/>
  <c r="E8091" i="3"/>
  <c r="E8186" i="3"/>
  <c r="E8278" i="3"/>
  <c r="E8373" i="3"/>
  <c r="E8459" i="3"/>
  <c r="E8530" i="3"/>
  <c r="E8601" i="3"/>
  <c r="E8656" i="3"/>
  <c r="E8696" i="3"/>
  <c r="E8748" i="3"/>
  <c r="E8800" i="3"/>
  <c r="E8852" i="3"/>
  <c r="E8894" i="3"/>
  <c r="E8935" i="3"/>
  <c r="E8985" i="3"/>
  <c r="E9017" i="3"/>
  <c r="E9064" i="3"/>
  <c r="E9097" i="3"/>
  <c r="E9136" i="3"/>
  <c r="E9172" i="3"/>
  <c r="E9219" i="3"/>
  <c r="E9252" i="3"/>
  <c r="E9291" i="3"/>
  <c r="E9326" i="3"/>
  <c r="E9371" i="3"/>
  <c r="E9407" i="3"/>
  <c r="E9446" i="3"/>
  <c r="E9481" i="3"/>
  <c r="E9526" i="3"/>
  <c r="E9553" i="3"/>
  <c r="E9588" i="3"/>
  <c r="E9616" i="3"/>
  <c r="E9650" i="3"/>
  <c r="E9673" i="3"/>
  <c r="E9706" i="3"/>
  <c r="E9731" i="3"/>
  <c r="E9761" i="3"/>
  <c r="E9787" i="3"/>
  <c r="E9820" i="3"/>
  <c r="E9842" i="3"/>
  <c r="E9875" i="3"/>
  <c r="E9901" i="3"/>
  <c r="E9931" i="3"/>
  <c r="E9957" i="3"/>
  <c r="E9987" i="3"/>
  <c r="E10010" i="3"/>
  <c r="E10040" i="3"/>
  <c r="E10064" i="3"/>
  <c r="E10092" i="3"/>
  <c r="E10114" i="3"/>
  <c r="E10142" i="3"/>
  <c r="E10166" i="3"/>
  <c r="E10196" i="3"/>
  <c r="E10219" i="3"/>
  <c r="E10247" i="3"/>
  <c r="E10270" i="3"/>
  <c r="E10298" i="3"/>
  <c r="E10322" i="3"/>
  <c r="E10352" i="3"/>
  <c r="E10374" i="3"/>
  <c r="E10402" i="3"/>
  <c r="E10426" i="3"/>
  <c r="E10454" i="3"/>
  <c r="E10477" i="3"/>
  <c r="E10507" i="3"/>
  <c r="E10527" i="3"/>
  <c r="E10555" i="3"/>
  <c r="E10574" i="3"/>
  <c r="E10602" i="3"/>
  <c r="E10622" i="3"/>
  <c r="E10647" i="3"/>
  <c r="E10669" i="3"/>
  <c r="E10695" i="3"/>
  <c r="E10716" i="3"/>
  <c r="E10742" i="3"/>
  <c r="E10763" i="3"/>
  <c r="E10789" i="3"/>
  <c r="E10811" i="3"/>
  <c r="E10837" i="3"/>
  <c r="E10858" i="3"/>
  <c r="E10884" i="3"/>
  <c r="E10905" i="3"/>
  <c r="E10931" i="3"/>
  <c r="E10953" i="3"/>
  <c r="E10978" i="3"/>
  <c r="E10999" i="3"/>
  <c r="E11023" i="3"/>
  <c r="E11041" i="3"/>
  <c r="E11065" i="3"/>
  <c r="E11085" i="3"/>
  <c r="E11108" i="3"/>
  <c r="E11125" i="3"/>
  <c r="E11144" i="3"/>
  <c r="E11166" i="3"/>
  <c r="E11183" i="3"/>
  <c r="E11202" i="3"/>
  <c r="E11222" i="3"/>
  <c r="E11241" i="3"/>
  <c r="E11258" i="3"/>
  <c r="E11280" i="3"/>
  <c r="E11299" i="3"/>
  <c r="E11316" i="3"/>
  <c r="E11338" i="3"/>
  <c r="E11355" i="3"/>
  <c r="E11374" i="3"/>
  <c r="E11396" i="3"/>
  <c r="E11413" i="3"/>
  <c r="E11432" i="3"/>
  <c r="E11454" i="3"/>
  <c r="E11471" i="3"/>
  <c r="E11490" i="3"/>
  <c r="E11506" i="3"/>
  <c r="E11526" i="3"/>
  <c r="E11542" i="3"/>
  <c r="E11558" i="3"/>
  <c r="E11576" i="3"/>
  <c r="E11592" i="3"/>
  <c r="E11612" i="3"/>
  <c r="E11628" i="3"/>
  <c r="E11646" i="3"/>
  <c r="E11662" i="3"/>
  <c r="E11678" i="3"/>
  <c r="E11698" i="3"/>
  <c r="E11714" i="3"/>
  <c r="E11732" i="3"/>
  <c r="E11748" i="3"/>
  <c r="E11766" i="3"/>
  <c r="E11784" i="3"/>
  <c r="E11802" i="3"/>
  <c r="E11818" i="3"/>
  <c r="E11834" i="3"/>
  <c r="E11852" i="3"/>
  <c r="E11870" i="3"/>
  <c r="E11888" i="3"/>
  <c r="E11904" i="3"/>
  <c r="E11922" i="3"/>
  <c r="E11938" i="3"/>
  <c r="E11958" i="3"/>
  <c r="E11974" i="3"/>
  <c r="E11990" i="3"/>
  <c r="E12008" i="3"/>
  <c r="E12024" i="3"/>
  <c r="E12044" i="3"/>
  <c r="E12060" i="3"/>
  <c r="E12078" i="3"/>
  <c r="E12094" i="3"/>
  <c r="E12110" i="3"/>
  <c r="E12130" i="3"/>
  <c r="E12146" i="3"/>
  <c r="E12164" i="3"/>
  <c r="E12180" i="3"/>
  <c r="E12198" i="3"/>
  <c r="E12216" i="3"/>
  <c r="E12234" i="3"/>
  <c r="E12250" i="3"/>
  <c r="E12266" i="3"/>
  <c r="E12284" i="3"/>
  <c r="E12302" i="3"/>
  <c r="E12320" i="3"/>
  <c r="E12336" i="3"/>
  <c r="E12354" i="3"/>
  <c r="E12370" i="3"/>
  <c r="E12390" i="3"/>
  <c r="E12406" i="3"/>
  <c r="E12422" i="3"/>
  <c r="E12440" i="3"/>
  <c r="E12456" i="3"/>
  <c r="E12476" i="3"/>
  <c r="E12492" i="3"/>
  <c r="E12510" i="3"/>
  <c r="E12526" i="3"/>
  <c r="E12542" i="3"/>
  <c r="E12562" i="3"/>
  <c r="E12578" i="3"/>
  <c r="E12596" i="3"/>
  <c r="E12612" i="3"/>
  <c r="E12630" i="3"/>
  <c r="E12648" i="3"/>
  <c r="E12666" i="3"/>
  <c r="E12682" i="3"/>
  <c r="E12698" i="3"/>
  <c r="E12716" i="3"/>
  <c r="E12734" i="3"/>
  <c r="E12752" i="3"/>
  <c r="E12768" i="3"/>
  <c r="E12786" i="3"/>
  <c r="E12802" i="3"/>
  <c r="E12822" i="3"/>
  <c r="E12838" i="3"/>
  <c r="E12854" i="3"/>
  <c r="E12872" i="3"/>
  <c r="E12888" i="3"/>
  <c r="E12908" i="3"/>
  <c r="E12924" i="3"/>
  <c r="E12942" i="3"/>
  <c r="E12958" i="3"/>
  <c r="E12974" i="3"/>
  <c r="E12994" i="3"/>
  <c r="E13010" i="3"/>
  <c r="E13028" i="3"/>
  <c r="E13044" i="3"/>
  <c r="E13062" i="3"/>
  <c r="E13080" i="3"/>
  <c r="E13098" i="3"/>
  <c r="E13114" i="3"/>
  <c r="E13130" i="3"/>
  <c r="E13148" i="3"/>
  <c r="E13166" i="3"/>
  <c r="E13184" i="3"/>
  <c r="E13200" i="3"/>
  <c r="E13218" i="3"/>
  <c r="E13234" i="3"/>
  <c r="E13254" i="3"/>
  <c r="E13270" i="3"/>
  <c r="E13286" i="3"/>
  <c r="E13304" i="3"/>
  <c r="E13320" i="3"/>
  <c r="E13340" i="3"/>
  <c r="E13356" i="3"/>
  <c r="E13371" i="3"/>
  <c r="E13388" i="3"/>
  <c r="E13403" i="3"/>
  <c r="E13418" i="3"/>
  <c r="E13435" i="3"/>
  <c r="E13450" i="3"/>
  <c r="E13465" i="3"/>
  <c r="E13483" i="3"/>
  <c r="E13498" i="3"/>
  <c r="E13513" i="3"/>
  <c r="E13530" i="3"/>
  <c r="E13545" i="3"/>
  <c r="E13560" i="3"/>
  <c r="E13575" i="3"/>
  <c r="E13592" i="3"/>
  <c r="E13607" i="3"/>
  <c r="E13622" i="3"/>
  <c r="E13639" i="3"/>
  <c r="E13655" i="3"/>
  <c r="E13670" i="3"/>
  <c r="E13687" i="3"/>
  <c r="E13702" i="3"/>
  <c r="E13717" i="3"/>
  <c r="E13734" i="3"/>
  <c r="E13749" i="3"/>
  <c r="E13764" i="3"/>
  <c r="E13779" i="3"/>
  <c r="E13796" i="3"/>
  <c r="E13811" i="3"/>
  <c r="E13827" i="3"/>
  <c r="E13844" i="3"/>
  <c r="E13859" i="3"/>
  <c r="E13874" i="3"/>
  <c r="E13891" i="3"/>
  <c r="E13906" i="3"/>
  <c r="E13921" i="3"/>
  <c r="E13938" i="3"/>
  <c r="E13953" i="3"/>
  <c r="E13968" i="3"/>
  <c r="E13983" i="3"/>
  <c r="E14001" i="3"/>
  <c r="E14016" i="3"/>
  <c r="E14031" i="3"/>
  <c r="E14048" i="3"/>
  <c r="E14063" i="3"/>
  <c r="E14078" i="3"/>
  <c r="E14095" i="3"/>
  <c r="E14110" i="3"/>
  <c r="E14125" i="3"/>
  <c r="E14142" i="3"/>
  <c r="E14157" i="3"/>
  <c r="E14173" i="3"/>
  <c r="E14190" i="3"/>
  <c r="E14205" i="3"/>
  <c r="E14220" i="3"/>
  <c r="E14235" i="3"/>
  <c r="E14252" i="3"/>
  <c r="E14267" i="3"/>
  <c r="E14282" i="3"/>
  <c r="E14299" i="3"/>
  <c r="E14314" i="3"/>
  <c r="E14329" i="3"/>
  <c r="E14347" i="3"/>
  <c r="E14362" i="3"/>
  <c r="E14377" i="3"/>
  <c r="E14394" i="3"/>
  <c r="E14409" i="3"/>
  <c r="E14424" i="3"/>
  <c r="E14439" i="3"/>
  <c r="E14454" i="3"/>
  <c r="E14467" i="3"/>
  <c r="E14480" i="3"/>
  <c r="E14492" i="3"/>
  <c r="E14504" i="3"/>
  <c r="E14516" i="3"/>
  <c r="E14528" i="3"/>
  <c r="E14540" i="3"/>
  <c r="E14552" i="3"/>
  <c r="E14564" i="3"/>
  <c r="E14576" i="3"/>
  <c r="E14588" i="3"/>
  <c r="E14600" i="3"/>
  <c r="E14612" i="3"/>
  <c r="E14624" i="3"/>
  <c r="E14636" i="3"/>
  <c r="E14648" i="3"/>
  <c r="E14660" i="3"/>
  <c r="E14672" i="3"/>
  <c r="E14684" i="3"/>
  <c r="E14696" i="3"/>
  <c r="E14708" i="3"/>
  <c r="E14720" i="3"/>
  <c r="E14732" i="3"/>
  <c r="E14744" i="3"/>
  <c r="E14756" i="3"/>
  <c r="E14768" i="3"/>
  <c r="E14780" i="3"/>
  <c r="E14792" i="3"/>
  <c r="E14804" i="3"/>
  <c r="E14816" i="3"/>
  <c r="E14828" i="3"/>
  <c r="E14840" i="3"/>
  <c r="E14852" i="3"/>
  <c r="E14864" i="3"/>
  <c r="E14876" i="3"/>
  <c r="E14888" i="3"/>
  <c r="E14900" i="3"/>
  <c r="E14912" i="3"/>
  <c r="E14924" i="3"/>
  <c r="E14936" i="3"/>
  <c r="E14948" i="3"/>
  <c r="E14960" i="3"/>
  <c r="E14972" i="3"/>
  <c r="E14984" i="3"/>
  <c r="E14996" i="3"/>
  <c r="E15008" i="3"/>
  <c r="E15020" i="3"/>
  <c r="E15032" i="3"/>
  <c r="E15044" i="3"/>
  <c r="E15056" i="3"/>
  <c r="E15068" i="3"/>
  <c r="E15080" i="3"/>
  <c r="E15092" i="3"/>
  <c r="E15104" i="3"/>
  <c r="E15116" i="3"/>
  <c r="E15128" i="3"/>
  <c r="E15140" i="3"/>
  <c r="E15152" i="3"/>
  <c r="E15164" i="3"/>
  <c r="E15176" i="3"/>
  <c r="E15188" i="3"/>
  <c r="E15200" i="3"/>
  <c r="E15212" i="3"/>
  <c r="E15224" i="3"/>
  <c r="E15236" i="3"/>
  <c r="E15248" i="3"/>
  <c r="E15260" i="3"/>
  <c r="E15272" i="3"/>
  <c r="E15284" i="3"/>
  <c r="E15296" i="3"/>
  <c r="E15308" i="3"/>
  <c r="E15320" i="3"/>
  <c r="E15332" i="3"/>
  <c r="E15344" i="3"/>
  <c r="E15356" i="3"/>
  <c r="E15368" i="3"/>
  <c r="E15380" i="3"/>
  <c r="E15392" i="3"/>
  <c r="E15404" i="3"/>
  <c r="E15416" i="3"/>
  <c r="E15428" i="3"/>
  <c r="E15440" i="3"/>
  <c r="E15452" i="3"/>
  <c r="E15464" i="3"/>
  <c r="E15476" i="3"/>
  <c r="E15488" i="3"/>
  <c r="E15500" i="3"/>
  <c r="E15512" i="3"/>
  <c r="E15524" i="3"/>
  <c r="E15536" i="3"/>
  <c r="E15548" i="3"/>
  <c r="E15560" i="3"/>
  <c r="E15572" i="3"/>
  <c r="E15584" i="3"/>
  <c r="E15596" i="3"/>
  <c r="E15608" i="3"/>
  <c r="E15620" i="3"/>
  <c r="E15632" i="3"/>
  <c r="E15644" i="3"/>
  <c r="E15656" i="3"/>
  <c r="E15668" i="3"/>
  <c r="E15680" i="3"/>
  <c r="E15692" i="3"/>
  <c r="E15704" i="3"/>
  <c r="E15716" i="3"/>
  <c r="E15728" i="3"/>
  <c r="E15740" i="3"/>
  <c r="E15752" i="3"/>
  <c r="E15764" i="3"/>
  <c r="E15776" i="3"/>
  <c r="E15788" i="3"/>
  <c r="E15800" i="3"/>
  <c r="E15812" i="3"/>
  <c r="E15824" i="3"/>
  <c r="E15836" i="3"/>
  <c r="E15848" i="3"/>
  <c r="E15860" i="3"/>
  <c r="E15872" i="3"/>
  <c r="E15884" i="3"/>
  <c r="E15896" i="3"/>
  <c r="E15908" i="3"/>
  <c r="E15920" i="3"/>
  <c r="E15932" i="3"/>
  <c r="E15944" i="3"/>
  <c r="E15956" i="3"/>
  <c r="E15968" i="3"/>
  <c r="E15980" i="3"/>
  <c r="E15992" i="3"/>
  <c r="E16004" i="3"/>
  <c r="E16016" i="3"/>
  <c r="E16028" i="3"/>
  <c r="E16040" i="3"/>
  <c r="E16052" i="3"/>
  <c r="E16064" i="3"/>
  <c r="E16076" i="3"/>
  <c r="E16088" i="3"/>
  <c r="E16100" i="3"/>
  <c r="E16112" i="3"/>
  <c r="E16124" i="3"/>
  <c r="E16136" i="3"/>
  <c r="E16148" i="3"/>
  <c r="E16160" i="3"/>
  <c r="E16172" i="3"/>
  <c r="E16184" i="3"/>
  <c r="E16196" i="3"/>
  <c r="E16208" i="3"/>
  <c r="E16220" i="3"/>
  <c r="E16232" i="3"/>
  <c r="E16244" i="3"/>
  <c r="E16256" i="3"/>
  <c r="E16268" i="3"/>
  <c r="E16280" i="3"/>
  <c r="E16292" i="3"/>
  <c r="E16304" i="3"/>
  <c r="E16316" i="3"/>
  <c r="E16328" i="3"/>
  <c r="E16340" i="3"/>
  <c r="E16352" i="3"/>
  <c r="E16364" i="3"/>
  <c r="E16376" i="3"/>
  <c r="E16388" i="3"/>
  <c r="E16400" i="3"/>
  <c r="E16412" i="3"/>
  <c r="E16424" i="3"/>
  <c r="E16436" i="3"/>
  <c r="E16448" i="3"/>
  <c r="E16460" i="3"/>
  <c r="E16472" i="3"/>
  <c r="E16484" i="3"/>
  <c r="E16496" i="3"/>
  <c r="E16508" i="3"/>
  <c r="E16520" i="3"/>
  <c r="E16532" i="3"/>
  <c r="E16544" i="3"/>
  <c r="E16556" i="3"/>
  <c r="E16568" i="3"/>
  <c r="E16580" i="3"/>
  <c r="E16592" i="3"/>
  <c r="E16604" i="3"/>
  <c r="E16616" i="3"/>
  <c r="E16628" i="3"/>
  <c r="E16640" i="3"/>
  <c r="E16652" i="3"/>
  <c r="E16664" i="3"/>
  <c r="E16676" i="3"/>
  <c r="E16688" i="3"/>
  <c r="E16700" i="3"/>
  <c r="E16712" i="3"/>
  <c r="E16724" i="3"/>
  <c r="E16736" i="3"/>
  <c r="E16748" i="3"/>
  <c r="E16760" i="3"/>
  <c r="E16772" i="3"/>
  <c r="E16784" i="3"/>
  <c r="E16796" i="3"/>
  <c r="E16808" i="3"/>
  <c r="E16820" i="3"/>
  <c r="E16832" i="3"/>
  <c r="E16844" i="3"/>
  <c r="E16856" i="3"/>
  <c r="E16868" i="3"/>
  <c r="E16880" i="3"/>
  <c r="E16892" i="3"/>
  <c r="E16904" i="3"/>
  <c r="E16916" i="3"/>
  <c r="E16928" i="3"/>
  <c r="E16940" i="3"/>
  <c r="E16952" i="3"/>
  <c r="E16964" i="3"/>
  <c r="E16976" i="3"/>
  <c r="E16988" i="3"/>
  <c r="E17000" i="3"/>
  <c r="E17012" i="3"/>
  <c r="E17024" i="3"/>
  <c r="E17036" i="3"/>
  <c r="E17048" i="3"/>
  <c r="E17060" i="3"/>
  <c r="E17072" i="3"/>
  <c r="E17084" i="3"/>
  <c r="E17096" i="3"/>
  <c r="E17108" i="3"/>
  <c r="E17120" i="3"/>
  <c r="E17132" i="3"/>
  <c r="E17144" i="3"/>
  <c r="E17156" i="3"/>
  <c r="E17168" i="3"/>
  <c r="E17180" i="3"/>
  <c r="E17192" i="3"/>
  <c r="E17204" i="3"/>
  <c r="E17216" i="3"/>
  <c r="E17228" i="3"/>
  <c r="E17240" i="3"/>
  <c r="E17252" i="3"/>
  <c r="E17264" i="3"/>
  <c r="E17276" i="3"/>
  <c r="E17288" i="3"/>
  <c r="E17300" i="3"/>
  <c r="E17312" i="3"/>
  <c r="E17324" i="3"/>
  <c r="E17336" i="3"/>
  <c r="E17348" i="3"/>
  <c r="E17360" i="3"/>
  <c r="E17372" i="3"/>
  <c r="E17384" i="3"/>
  <c r="E17396" i="3"/>
  <c r="E17408" i="3"/>
  <c r="E17420" i="3"/>
  <c r="E17432" i="3"/>
  <c r="E17444" i="3"/>
  <c r="E17456" i="3"/>
  <c r="E17468" i="3"/>
  <c r="E17480" i="3"/>
  <c r="E17492" i="3"/>
  <c r="E17504" i="3"/>
  <c r="E17516" i="3"/>
  <c r="E17528" i="3"/>
  <c r="E17540" i="3"/>
  <c r="E17552" i="3"/>
  <c r="E17564" i="3"/>
  <c r="E17576" i="3"/>
  <c r="E17588" i="3"/>
  <c r="E17600" i="3"/>
  <c r="E17612" i="3"/>
  <c r="E17624" i="3"/>
  <c r="E17636" i="3"/>
  <c r="E17648" i="3"/>
  <c r="E17660" i="3"/>
  <c r="E17672" i="3"/>
  <c r="E17684" i="3"/>
  <c r="E17696" i="3"/>
  <c r="E17708" i="3"/>
  <c r="E17720" i="3"/>
  <c r="E17732" i="3"/>
  <c r="E17744" i="3"/>
  <c r="E17756" i="3"/>
  <c r="E17768" i="3"/>
  <c r="E17780" i="3"/>
  <c r="E17792" i="3"/>
  <c r="E17804" i="3"/>
  <c r="E17816" i="3"/>
  <c r="E17828" i="3"/>
  <c r="E17840" i="3"/>
  <c r="E17852" i="3"/>
  <c r="E17864" i="3"/>
  <c r="E17876" i="3"/>
  <c r="E17888" i="3"/>
  <c r="E17900" i="3"/>
  <c r="E17912" i="3"/>
  <c r="E17924" i="3"/>
  <c r="E17936" i="3"/>
  <c r="E17948" i="3"/>
  <c r="E17960" i="3"/>
  <c r="E17972" i="3"/>
  <c r="E17984" i="3"/>
  <c r="E17996" i="3"/>
  <c r="E18008" i="3"/>
  <c r="E18020" i="3"/>
  <c r="E18032" i="3"/>
  <c r="E18044" i="3"/>
  <c r="E18056" i="3"/>
  <c r="E18068" i="3"/>
  <c r="E18080" i="3"/>
  <c r="E18092" i="3"/>
  <c r="E18104" i="3"/>
  <c r="E18116" i="3"/>
  <c r="E18128" i="3"/>
  <c r="E18140" i="3"/>
  <c r="E18152" i="3"/>
  <c r="E18164" i="3"/>
  <c r="E18176" i="3"/>
  <c r="E18188" i="3"/>
  <c r="E18200" i="3"/>
  <c r="E18212" i="3"/>
  <c r="E18224" i="3"/>
  <c r="E18236" i="3"/>
  <c r="E18248" i="3"/>
  <c r="E18260" i="3"/>
  <c r="E18272" i="3"/>
  <c r="E18284" i="3"/>
  <c r="E18296" i="3"/>
  <c r="E18308" i="3"/>
  <c r="E18320" i="3"/>
  <c r="E18332" i="3"/>
  <c r="E18344" i="3"/>
  <c r="E18356" i="3"/>
  <c r="E18368" i="3"/>
  <c r="E18380" i="3"/>
  <c r="E18392" i="3"/>
  <c r="E18404" i="3"/>
  <c r="E18416" i="3"/>
  <c r="E18428" i="3"/>
  <c r="E18440" i="3"/>
  <c r="E18452" i="3"/>
  <c r="E18464" i="3"/>
  <c r="E18476" i="3"/>
  <c r="E18488" i="3"/>
  <c r="E18500" i="3"/>
  <c r="E18512" i="3"/>
  <c r="E18524" i="3"/>
  <c r="E18536" i="3"/>
  <c r="E18548" i="3"/>
  <c r="E18560" i="3"/>
  <c r="E18572" i="3"/>
  <c r="E18584" i="3"/>
  <c r="E18596" i="3"/>
  <c r="E18608" i="3"/>
  <c r="E18620" i="3"/>
  <c r="E18632" i="3"/>
  <c r="E18644" i="3"/>
  <c r="E18656" i="3"/>
  <c r="E18668" i="3"/>
  <c r="E18680" i="3"/>
  <c r="E18692" i="3"/>
  <c r="E18704" i="3"/>
  <c r="E18716" i="3"/>
  <c r="E18728" i="3"/>
  <c r="E18740" i="3"/>
  <c r="E18752" i="3"/>
  <c r="E18764" i="3"/>
  <c r="E18776" i="3"/>
  <c r="E18788" i="3"/>
  <c r="E18800" i="3"/>
  <c r="E18812" i="3"/>
  <c r="E18824" i="3"/>
  <c r="E18836" i="3"/>
  <c r="E18848" i="3"/>
  <c r="E18860" i="3"/>
  <c r="E18872" i="3"/>
  <c r="E18884" i="3"/>
  <c r="E18896" i="3"/>
  <c r="E18908" i="3"/>
  <c r="E1210" i="3"/>
  <c r="E3190" i="3"/>
  <c r="E4121" i="3"/>
  <c r="E4793" i="3"/>
  <c r="E5223" i="3"/>
  <c r="E5542" i="3"/>
  <c r="E5959" i="3"/>
  <c r="E6276" i="3"/>
  <c r="E6500" i="3"/>
  <c r="E6818" i="3"/>
  <c r="E7061" i="3"/>
  <c r="E7206" i="3"/>
  <c r="E7399" i="3"/>
  <c r="E7581" i="3"/>
  <c r="E7713" i="3"/>
  <c r="E7900" i="3"/>
  <c r="E8042" i="3"/>
  <c r="E8146" i="3"/>
  <c r="E8279" i="3"/>
  <c r="E8419" i="3"/>
  <c r="E8501" i="3"/>
  <c r="E8602" i="3"/>
  <c r="E8670" i="3"/>
  <c r="E8727" i="3"/>
  <c r="E8802" i="3"/>
  <c r="E8859" i="3"/>
  <c r="E8917" i="3"/>
  <c r="E8986" i="3"/>
  <c r="E9036" i="3"/>
  <c r="E9084" i="3"/>
  <c r="E9141" i="3"/>
  <c r="E9189" i="3"/>
  <c r="E9239" i="3"/>
  <c r="E9292" i="3"/>
  <c r="E9343" i="3"/>
  <c r="E9394" i="3"/>
  <c r="E9447" i="3"/>
  <c r="E9497" i="3"/>
  <c r="E9546" i="3"/>
  <c r="E9589" i="3"/>
  <c r="E9630" i="3"/>
  <c r="E9666" i="3"/>
  <c r="E9708" i="3"/>
  <c r="E9744" i="3"/>
  <c r="E9778" i="3"/>
  <c r="E9821" i="3"/>
  <c r="E9855" i="3"/>
  <c r="E9891" i="3"/>
  <c r="E9933" i="3"/>
  <c r="E9969" i="3"/>
  <c r="E10005" i="3"/>
  <c r="E10041" i="3"/>
  <c r="E10075" i="3"/>
  <c r="E10107" i="3"/>
  <c r="E10143" i="3"/>
  <c r="E10178" i="3"/>
  <c r="E10211" i="3"/>
  <c r="E10249" i="3"/>
  <c r="E10282" i="3"/>
  <c r="E10315" i="3"/>
  <c r="E10353" i="3"/>
  <c r="E10386" i="3"/>
  <c r="E10417" i="3"/>
  <c r="E10455" i="3"/>
  <c r="E10488" i="3"/>
  <c r="E10522" i="3"/>
  <c r="E10556" i="3"/>
  <c r="E10585" i="3"/>
  <c r="E10616" i="3"/>
  <c r="E10651" i="3"/>
  <c r="E10680" i="3"/>
  <c r="E10711" i="3"/>
  <c r="E10743" i="3"/>
  <c r="E10774" i="3"/>
  <c r="E10803" i="3"/>
  <c r="E10838" i="3"/>
  <c r="E10869" i="3"/>
  <c r="E10898" i="3"/>
  <c r="E10932" i="3"/>
  <c r="E10963" i="3"/>
  <c r="E10992" i="3"/>
  <c r="E11024" i="3"/>
  <c r="E11051" i="3"/>
  <c r="E11078" i="3"/>
  <c r="E11109" i="3"/>
  <c r="E11131" i="3"/>
  <c r="E11156" i="3"/>
  <c r="E11184" i="3"/>
  <c r="E11209" i="3"/>
  <c r="E11231" i="3"/>
  <c r="E11259" i="3"/>
  <c r="E11286" i="3"/>
  <c r="E11311" i="3"/>
  <c r="E11339" i="3"/>
  <c r="E11361" i="3"/>
  <c r="E11386" i="3"/>
  <c r="E11414" i="3"/>
  <c r="E11439" i="3"/>
  <c r="E11461" i="3"/>
  <c r="E11491" i="3"/>
  <c r="E11514" i="3"/>
  <c r="E11533" i="3"/>
  <c r="E11559" i="3"/>
  <c r="E11582" i="3"/>
  <c r="E11603" i="3"/>
  <c r="E11629" i="3"/>
  <c r="E11650" i="3"/>
  <c r="E11673" i="3"/>
  <c r="E11699" i="3"/>
  <c r="E11720" i="3"/>
  <c r="E11743" i="3"/>
  <c r="E11767" i="3"/>
  <c r="E11790" i="3"/>
  <c r="E11809" i="3"/>
  <c r="E11835" i="3"/>
  <c r="E11858" i="3"/>
  <c r="E11879" i="3"/>
  <c r="E11905" i="3"/>
  <c r="E11928" i="3"/>
  <c r="E11949" i="3"/>
  <c r="E11975" i="3"/>
  <c r="E11996" i="3"/>
  <c r="E12019" i="3"/>
  <c r="E12045" i="3"/>
  <c r="E12066" i="3"/>
  <c r="E12087" i="3"/>
  <c r="E12111" i="3"/>
  <c r="E12134" i="3"/>
  <c r="E12155" i="3"/>
  <c r="E12181" i="3"/>
  <c r="E12204" i="3"/>
  <c r="E12225" i="3"/>
  <c r="E12251" i="3"/>
  <c r="E12274" i="3"/>
  <c r="E12295" i="3"/>
  <c r="E12321" i="3"/>
  <c r="E12342" i="3"/>
  <c r="E12363" i="3"/>
  <c r="E12391" i="3"/>
  <c r="E12410" i="3"/>
  <c r="E12433" i="3"/>
  <c r="E12457" i="3"/>
  <c r="E12480" i="3"/>
  <c r="E12501" i="3"/>
  <c r="E12527" i="3"/>
  <c r="E12550" i="3"/>
  <c r="E12571" i="3"/>
  <c r="E12597" i="3"/>
  <c r="E12620" i="3"/>
  <c r="E12639" i="3"/>
  <c r="E12667" i="3"/>
  <c r="E12686" i="3"/>
  <c r="E12709" i="3"/>
  <c r="E12735" i="3"/>
  <c r="E12756" i="3"/>
  <c r="E12779" i="3"/>
  <c r="E12803" i="3"/>
  <c r="E12826" i="3"/>
  <c r="E12847" i="3"/>
  <c r="E12873" i="3"/>
  <c r="E12896" i="3"/>
  <c r="E12915" i="3"/>
  <c r="E12943" i="3"/>
  <c r="E12966" i="3"/>
  <c r="E12985" i="3"/>
  <c r="E13011" i="3"/>
  <c r="E13032" i="3"/>
  <c r="E13055" i="3"/>
  <c r="E13081" i="3"/>
  <c r="E13102" i="3"/>
  <c r="E13125" i="3"/>
  <c r="E13149" i="3"/>
  <c r="E13172" i="3"/>
  <c r="E13191" i="3"/>
  <c r="E13219" i="3"/>
  <c r="E13242" i="3"/>
  <c r="E13261" i="3"/>
  <c r="E13287" i="3"/>
  <c r="E13310" i="3"/>
  <c r="E13331" i="3"/>
  <c r="E13357" i="3"/>
  <c r="E13377" i="3"/>
  <c r="E13398" i="3"/>
  <c r="E13419" i="3"/>
  <c r="E13440" i="3"/>
  <c r="E13460" i="3"/>
  <c r="E13484" i="3"/>
  <c r="E13502" i="3"/>
  <c r="E13522" i="3"/>
  <c r="E13546" i="3"/>
  <c r="E13566" i="3"/>
  <c r="E13585" i="3"/>
  <c r="E13608" i="3"/>
  <c r="E13629" i="3"/>
  <c r="E13647" i="3"/>
  <c r="E13671" i="3"/>
  <c r="E13691" i="3"/>
  <c r="E13711" i="3"/>
  <c r="E13735" i="3"/>
  <c r="E13753" i="3"/>
  <c r="E13774" i="3"/>
  <c r="E13797" i="3"/>
  <c r="E13818" i="3"/>
  <c r="E13836" i="3"/>
  <c r="E13860" i="3"/>
  <c r="E13880" i="3"/>
  <c r="E13899" i="3"/>
  <c r="E13922" i="3"/>
  <c r="E13943" i="3"/>
  <c r="E13963" i="3"/>
  <c r="E13987" i="3"/>
  <c r="E14005" i="3"/>
  <c r="E14025" i="3"/>
  <c r="E14049" i="3"/>
  <c r="E14067" i="3"/>
  <c r="E14088" i="3"/>
  <c r="E14111" i="3"/>
  <c r="E14132" i="3"/>
  <c r="E14150" i="3"/>
  <c r="E14174" i="3"/>
  <c r="E14194" i="3"/>
  <c r="E14214" i="3"/>
  <c r="E14238" i="3"/>
  <c r="E14256" i="3"/>
  <c r="E14277" i="3"/>
  <c r="E14300" i="3"/>
  <c r="E14319" i="3"/>
  <c r="E14339" i="3"/>
  <c r="E14363" i="3"/>
  <c r="E14383" i="3"/>
  <c r="E14401" i="3"/>
  <c r="E14425" i="3"/>
  <c r="E14445" i="3"/>
  <c r="E14462" i="3"/>
  <c r="E14481" i="3"/>
  <c r="E14496" i="3"/>
  <c r="E14511" i="3"/>
  <c r="E14529" i="3"/>
  <c r="E14544" i="3"/>
  <c r="E14559" i="3"/>
  <c r="E14577" i="3"/>
  <c r="E14592" i="3"/>
  <c r="E14607" i="3"/>
  <c r="E14625" i="3"/>
  <c r="E14640" i="3"/>
  <c r="E14655" i="3"/>
  <c r="E14673" i="3"/>
  <c r="E14688" i="3"/>
  <c r="E14703" i="3"/>
  <c r="E14721" i="3"/>
  <c r="E14736" i="3"/>
  <c r="E14751" i="3"/>
  <c r="E14769" i="3"/>
  <c r="E14784" i="3"/>
  <c r="E14799" i="3"/>
  <c r="E14817" i="3"/>
  <c r="E14832" i="3"/>
  <c r="E14847" i="3"/>
  <c r="E14865" i="3"/>
  <c r="E14880" i="3"/>
  <c r="E14895" i="3"/>
  <c r="E14913" i="3"/>
  <c r="E14928" i="3"/>
  <c r="E14943" i="3"/>
  <c r="E14961" i="3"/>
  <c r="E14976" i="3"/>
  <c r="E14991" i="3"/>
  <c r="E15009" i="3"/>
  <c r="E15024" i="3"/>
  <c r="E15039" i="3"/>
  <c r="E15057" i="3"/>
  <c r="E15072" i="3"/>
  <c r="E15087" i="3"/>
  <c r="E15105" i="3"/>
  <c r="E15120" i="3"/>
  <c r="E15135" i="3"/>
  <c r="E15153" i="3"/>
  <c r="E15168" i="3"/>
  <c r="E15183" i="3"/>
  <c r="E15201" i="3"/>
  <c r="E15214" i="3"/>
  <c r="E15227" i="3"/>
  <c r="E15240" i="3"/>
  <c r="E15253" i="3"/>
  <c r="E15266" i="3"/>
  <c r="E15279" i="3"/>
  <c r="E15292" i="3"/>
  <c r="E15305" i="3"/>
  <c r="E15318" i="3"/>
  <c r="E15331" i="3"/>
  <c r="E15345" i="3"/>
  <c r="E15358" i="3"/>
  <c r="E15371" i="3"/>
  <c r="E15384" i="3"/>
  <c r="E15397" i="3"/>
  <c r="E15410" i="3"/>
  <c r="E15423" i="3"/>
  <c r="E15436" i="3"/>
  <c r="E15449" i="3"/>
  <c r="E15462" i="3"/>
  <c r="E15475" i="3"/>
  <c r="E15489" i="3"/>
  <c r="E15502" i="3"/>
  <c r="E15515" i="3"/>
  <c r="E15528" i="3"/>
  <c r="E15541" i="3"/>
  <c r="E15554" i="3"/>
  <c r="E15567" i="3"/>
  <c r="E15580" i="3"/>
  <c r="E15593" i="3"/>
  <c r="E15606" i="3"/>
  <c r="E15619" i="3"/>
  <c r="E15633" i="3"/>
  <c r="E15646" i="3"/>
  <c r="E15659" i="3"/>
  <c r="E1557" i="3"/>
  <c r="E3196" i="3"/>
  <c r="E4200" i="3"/>
  <c r="E4847" i="3"/>
  <c r="E5224" i="3"/>
  <c r="E5591" i="3"/>
  <c r="E5991" i="3"/>
  <c r="E6278" i="3"/>
  <c r="E6530" i="3"/>
  <c r="E6846" i="3"/>
  <c r="E7062" i="3"/>
  <c r="E7230" i="3"/>
  <c r="E7416" i="3"/>
  <c r="E7582" i="3"/>
  <c r="E7731" i="3"/>
  <c r="E7920" i="3"/>
  <c r="E8044" i="3"/>
  <c r="E8150" i="3"/>
  <c r="E8300" i="3"/>
  <c r="E8421" i="3"/>
  <c r="E8510" i="3"/>
  <c r="E8614" i="3"/>
  <c r="E8671" i="3"/>
  <c r="E8740" i="3"/>
  <c r="E8805" i="3"/>
  <c r="E8864" i="3"/>
  <c r="E8918" i="3"/>
  <c r="E8987" i="3"/>
  <c r="E9037" i="3"/>
  <c r="E9087" i="3"/>
  <c r="E9142" i="3"/>
  <c r="E9192" i="3"/>
  <c r="E9240" i="3"/>
  <c r="E9293" i="3"/>
  <c r="E9345" i="3"/>
  <c r="E9395" i="3"/>
  <c r="E9448" i="3"/>
  <c r="E9498" i="3"/>
  <c r="E9549" i="3"/>
  <c r="E9591" i="3"/>
  <c r="E9631" i="3"/>
  <c r="E9667" i="3"/>
  <c r="E9709" i="3"/>
  <c r="E9745" i="3"/>
  <c r="E9781" i="3"/>
  <c r="E9822" i="3"/>
  <c r="E9856" i="3"/>
  <c r="E9893" i="3"/>
  <c r="E9934" i="3"/>
  <c r="E9970" i="3"/>
  <c r="E10006" i="3"/>
  <c r="E10042" i="3"/>
  <c r="E10077" i="3"/>
  <c r="E10110" i="3"/>
  <c r="E10147" i="3"/>
  <c r="E10179" i="3"/>
  <c r="E10212" i="3"/>
  <c r="E10250" i="3"/>
  <c r="E10283" i="3"/>
  <c r="E10316" i="3"/>
  <c r="E10354" i="3"/>
  <c r="E10387" i="3"/>
  <c r="E10419" i="3"/>
  <c r="E10458" i="3"/>
  <c r="E10489" i="3"/>
  <c r="E10523" i="3"/>
  <c r="E10557" i="3"/>
  <c r="E10586" i="3"/>
  <c r="E10617" i="3"/>
  <c r="E10652" i="3"/>
  <c r="E10681" i="3"/>
  <c r="E10712" i="3"/>
  <c r="E10746" i="3"/>
  <c r="E10775" i="3"/>
  <c r="E10806" i="3"/>
  <c r="E10839" i="3"/>
  <c r="E10870" i="3"/>
  <c r="E10899" i="3"/>
  <c r="E10933" i="3"/>
  <c r="E10964" i="3"/>
  <c r="E10993" i="3"/>
  <c r="E11025" i="3"/>
  <c r="E11052" i="3"/>
  <c r="E11079" i="3"/>
  <c r="E11110" i="3"/>
  <c r="E11133" i="3"/>
  <c r="E11157" i="3"/>
  <c r="E11185" i="3"/>
  <c r="E11210" i="3"/>
  <c r="E11233" i="3"/>
  <c r="E11263" i="3"/>
  <c r="E11287" i="3"/>
  <c r="E11312" i="3"/>
  <c r="E11340" i="3"/>
  <c r="E11363" i="3"/>
  <c r="E11387" i="3"/>
  <c r="E11415" i="3"/>
  <c r="E11442" i="3"/>
  <c r="E11463" i="3"/>
  <c r="E11492" i="3"/>
  <c r="E11515" i="3"/>
  <c r="E11534" i="3"/>
  <c r="E11562" i="3"/>
  <c r="E11583" i="3"/>
  <c r="E11604" i="3"/>
  <c r="E11630" i="3"/>
  <c r="E11651" i="3"/>
  <c r="E11674" i="3"/>
  <c r="E11700" i="3"/>
  <c r="E11721" i="3"/>
  <c r="E11744" i="3"/>
  <c r="E11770" i="3"/>
  <c r="E11791" i="3"/>
  <c r="E11814" i="3"/>
  <c r="E11838" i="3"/>
  <c r="E11859" i="3"/>
  <c r="E11880" i="3"/>
  <c r="E11906" i="3"/>
  <c r="E11929" i="3"/>
  <c r="E11950" i="3"/>
  <c r="E11976" i="3"/>
  <c r="E11997" i="3"/>
  <c r="E12020" i="3"/>
  <c r="E12046" i="3"/>
  <c r="E12067" i="3"/>
  <c r="E12090" i="3"/>
  <c r="E12116" i="3"/>
  <c r="E12135" i="3"/>
  <c r="E12158" i="3"/>
  <c r="E12182" i="3"/>
  <c r="E12205" i="3"/>
  <c r="E12226" i="3"/>
  <c r="E12252" i="3"/>
  <c r="E12275" i="3"/>
  <c r="E12296" i="3"/>
  <c r="E12322" i="3"/>
  <c r="E12343" i="3"/>
  <c r="E12366" i="3"/>
  <c r="E12392" i="3"/>
  <c r="E12411" i="3"/>
  <c r="E12434" i="3"/>
  <c r="E12462" i="3"/>
  <c r="E12481" i="3"/>
  <c r="E12504" i="3"/>
  <c r="E12528" i="3"/>
  <c r="E12551" i="3"/>
  <c r="E12572" i="3"/>
  <c r="E12598" i="3"/>
  <c r="E12621" i="3"/>
  <c r="E12642" i="3"/>
  <c r="E12668" i="3"/>
  <c r="E12687" i="3"/>
  <c r="E12710" i="3"/>
  <c r="E12738" i="3"/>
  <c r="E12757" i="3"/>
  <c r="E12780" i="3"/>
  <c r="E12806" i="3"/>
  <c r="E12827" i="3"/>
  <c r="E12850" i="3"/>
  <c r="E12874" i="3"/>
  <c r="E12897" i="3"/>
  <c r="E12918" i="3"/>
  <c r="E12944" i="3"/>
  <c r="E12967" i="3"/>
  <c r="E12986" i="3"/>
  <c r="E13014" i="3"/>
  <c r="E13033" i="3"/>
  <c r="E13056" i="3"/>
  <c r="E13082" i="3"/>
  <c r="E13103" i="3"/>
  <c r="E13126" i="3"/>
  <c r="E13152" i="3"/>
  <c r="E13173" i="3"/>
  <c r="E13196" i="3"/>
  <c r="E13220" i="3"/>
  <c r="E13243" i="3"/>
  <c r="E13262" i="3"/>
  <c r="E13290" i="3"/>
  <c r="E13311" i="3"/>
  <c r="E13332" i="3"/>
  <c r="E13358" i="3"/>
  <c r="E13378" i="3"/>
  <c r="E13399" i="3"/>
  <c r="E13422" i="3"/>
  <c r="E13441" i="3"/>
  <c r="E13461" i="3"/>
  <c r="E13485" i="3"/>
  <c r="E13503" i="3"/>
  <c r="E13523" i="3"/>
  <c r="E13547" i="3"/>
  <c r="E13567" i="3"/>
  <c r="E13586" i="3"/>
  <c r="E13609" i="3"/>
  <c r="E13630" i="3"/>
  <c r="E13650" i="3"/>
  <c r="E13674" i="3"/>
  <c r="E13692" i="3"/>
  <c r="E13713" i="3"/>
  <c r="E13736" i="3"/>
  <c r="E13755" i="3"/>
  <c r="E13775" i="3"/>
  <c r="E13799" i="3"/>
  <c r="E13819" i="3"/>
  <c r="E13837" i="3"/>
  <c r="E13861" i="3"/>
  <c r="E13881" i="3"/>
  <c r="E13902" i="3"/>
  <c r="E13923" i="3"/>
  <c r="E13944" i="3"/>
  <c r="E13964" i="3"/>
  <c r="E13988" i="3"/>
  <c r="E14006" i="3"/>
  <c r="E14026" i="3"/>
  <c r="E14050" i="3"/>
  <c r="E14070" i="3"/>
  <c r="E14089" i="3"/>
  <c r="E14112" i="3"/>
  <c r="E14133" i="3"/>
  <c r="E14151" i="3"/>
  <c r="E14175" i="3"/>
  <c r="E14195" i="3"/>
  <c r="E14215" i="3"/>
  <c r="E14239" i="3"/>
  <c r="E14257" i="3"/>
  <c r="E14278" i="3"/>
  <c r="E14301" i="3"/>
  <c r="E14322" i="3"/>
  <c r="E14340" i="3"/>
  <c r="E14364" i="3"/>
  <c r="E14384" i="3"/>
  <c r="E14403" i="3"/>
  <c r="E14426" i="3"/>
  <c r="E14447" i="3"/>
  <c r="E14463" i="3"/>
  <c r="E14482" i="3"/>
  <c r="E14497" i="3"/>
  <c r="E14512" i="3"/>
  <c r="E14530" i="3"/>
  <c r="E14545" i="3"/>
  <c r="E14560" i="3"/>
  <c r="E14578" i="3"/>
  <c r="E14593" i="3"/>
  <c r="E14608" i="3"/>
  <c r="E14626" i="3"/>
  <c r="E14641" i="3"/>
  <c r="E14656" i="3"/>
  <c r="E14674" i="3"/>
  <c r="E14689" i="3"/>
  <c r="E14704" i="3"/>
  <c r="E14722" i="3"/>
  <c r="E14737" i="3"/>
  <c r="E14752" i="3"/>
  <c r="E14770" i="3"/>
  <c r="E14785" i="3"/>
  <c r="E14800" i="3"/>
  <c r="E14818" i="3"/>
  <c r="E14833" i="3"/>
  <c r="E14848" i="3"/>
  <c r="E14866" i="3"/>
  <c r="E14881" i="3"/>
  <c r="E14896" i="3"/>
  <c r="E14914" i="3"/>
  <c r="E14929" i="3"/>
  <c r="E14944" i="3"/>
  <c r="E14962" i="3"/>
  <c r="E14977" i="3"/>
  <c r="E14992" i="3"/>
  <c r="E15010" i="3"/>
  <c r="E15025" i="3"/>
  <c r="E15040" i="3"/>
  <c r="E15058" i="3"/>
  <c r="E15073" i="3"/>
  <c r="E15088" i="3"/>
  <c r="E15106" i="3"/>
  <c r="E15121" i="3"/>
  <c r="E15136" i="3"/>
  <c r="E15154" i="3"/>
  <c r="E15169" i="3"/>
  <c r="E15184" i="3"/>
  <c r="E15202" i="3"/>
  <c r="E15215" i="3"/>
  <c r="E15228" i="3"/>
  <c r="E15241" i="3"/>
  <c r="E15254" i="3"/>
  <c r="E15267" i="3"/>
  <c r="E15280" i="3"/>
  <c r="E15293" i="3"/>
  <c r="E15306" i="3"/>
  <c r="E15319" i="3"/>
  <c r="E15333" i="3"/>
  <c r="E15346" i="3"/>
  <c r="E15359" i="3"/>
  <c r="E15372" i="3"/>
  <c r="E15385" i="3"/>
  <c r="E15398" i="3"/>
  <c r="E15411" i="3"/>
  <c r="E15424" i="3"/>
  <c r="E15437" i="3"/>
  <c r="E15450" i="3"/>
  <c r="E15463" i="3"/>
  <c r="E15477" i="3"/>
  <c r="E15490" i="3"/>
  <c r="E15503" i="3"/>
  <c r="E15516" i="3"/>
  <c r="E15529" i="3"/>
  <c r="E15542" i="3"/>
  <c r="E15555" i="3"/>
  <c r="E15568" i="3"/>
  <c r="E15581" i="3"/>
  <c r="E15594" i="3"/>
  <c r="E15607" i="3"/>
  <c r="E15621" i="3"/>
  <c r="E15634" i="3"/>
  <c r="E15647" i="3"/>
  <c r="E15660" i="3"/>
  <c r="E15673" i="3"/>
  <c r="E15686" i="3"/>
  <c r="E15699" i="3"/>
  <c r="E15712" i="3"/>
  <c r="E15725" i="3"/>
  <c r="E15738" i="3"/>
  <c r="E15751" i="3"/>
  <c r="E15765" i="3"/>
  <c r="E15778" i="3"/>
  <c r="E15791" i="3"/>
  <c r="E15804" i="3"/>
  <c r="E15817" i="3"/>
  <c r="E15830" i="3"/>
  <c r="E15843" i="3"/>
  <c r="E15856" i="3"/>
  <c r="E15869" i="3"/>
  <c r="E15882" i="3"/>
  <c r="E15895" i="3"/>
  <c r="E15909" i="3"/>
  <c r="E15922" i="3"/>
  <c r="E15935" i="3"/>
  <c r="E15948" i="3"/>
  <c r="E15961" i="3"/>
  <c r="E15974" i="3"/>
  <c r="E15987" i="3"/>
  <c r="E16000" i="3"/>
  <c r="E16013" i="3"/>
  <c r="E16026" i="3"/>
  <c r="E16039" i="3"/>
  <c r="E16053" i="3"/>
  <c r="E16066" i="3"/>
  <c r="E16079" i="3"/>
  <c r="E16092" i="3"/>
  <c r="E16105" i="3"/>
  <c r="E16118" i="3"/>
  <c r="E16131" i="3"/>
  <c r="E16144" i="3"/>
  <c r="E16157" i="3"/>
  <c r="E16170" i="3"/>
  <c r="E16183" i="3"/>
  <c r="E16197" i="3"/>
  <c r="E16210" i="3"/>
  <c r="E16223" i="3"/>
  <c r="E16236" i="3"/>
  <c r="E16249" i="3"/>
  <c r="E16262" i="3"/>
  <c r="E16275" i="3"/>
  <c r="E16288" i="3"/>
  <c r="E16301" i="3"/>
  <c r="E16314" i="3"/>
  <c r="E16327" i="3"/>
  <c r="E16341" i="3"/>
  <c r="E16354" i="3"/>
  <c r="E16367" i="3"/>
  <c r="E16380" i="3"/>
  <c r="E16393" i="3"/>
  <c r="E16406" i="3"/>
  <c r="E16419" i="3"/>
  <c r="E1563" i="3"/>
  <c r="E3217" i="3"/>
  <c r="E4211" i="3"/>
  <c r="E4850" i="3"/>
  <c r="E5249" i="3"/>
  <c r="E5592" i="3"/>
  <c r="E5992" i="3"/>
  <c r="E6291" i="3"/>
  <c r="E6536" i="3"/>
  <c r="E6847" i="3"/>
  <c r="E7065" i="3"/>
  <c r="E7231" i="3"/>
  <c r="E7418" i="3"/>
  <c r="E7586" i="3"/>
  <c r="E7732" i="3"/>
  <c r="E7922" i="3"/>
  <c r="E8045" i="3"/>
  <c r="E8151" i="3"/>
  <c r="E8301" i="3"/>
  <c r="E8422" i="3"/>
  <c r="E8511" i="3"/>
  <c r="E8615" i="3"/>
  <c r="E8684" i="3"/>
  <c r="E8742" i="3"/>
  <c r="E8807" i="3"/>
  <c r="E8865" i="3"/>
  <c r="E8931" i="3"/>
  <c r="E8991" i="3"/>
  <c r="E9038" i="3"/>
  <c r="E9088" i="3"/>
  <c r="E9146" i="3"/>
  <c r="E9193" i="3"/>
  <c r="E9241" i="3"/>
  <c r="E9301" i="3"/>
  <c r="E9346" i="3"/>
  <c r="E9396" i="3"/>
  <c r="E9456" i="3"/>
  <c r="E9501" i="3"/>
  <c r="E9550" i="3"/>
  <c r="E9594" i="3"/>
  <c r="E9633" i="3"/>
  <c r="E9669" i="3"/>
  <c r="E9710" i="3"/>
  <c r="E9746" i="3"/>
  <c r="E9782" i="3"/>
  <c r="E9823" i="3"/>
  <c r="E9859" i="3"/>
  <c r="E9895" i="3"/>
  <c r="E9935" i="3"/>
  <c r="E9972" i="3"/>
  <c r="E10007" i="3"/>
  <c r="E10043" i="3"/>
  <c r="E10078" i="3"/>
  <c r="E10111" i="3"/>
  <c r="E10149" i="3"/>
  <c r="E10182" i="3"/>
  <c r="E10213" i="3"/>
  <c r="E10251" i="3"/>
  <c r="E10284" i="3"/>
  <c r="E10317" i="3"/>
  <c r="E10355" i="3"/>
  <c r="E10388" i="3"/>
  <c r="E10423" i="3"/>
  <c r="E10459" i="3"/>
  <c r="E10491" i="3"/>
  <c r="E10524" i="3"/>
  <c r="E10558" i="3"/>
  <c r="E10587" i="3"/>
  <c r="E10618" i="3"/>
  <c r="E10653" i="3"/>
  <c r="E10682" i="3"/>
  <c r="E10713" i="3"/>
  <c r="E10747" i="3"/>
  <c r="E10776" i="3"/>
  <c r="E10807" i="3"/>
  <c r="E10842" i="3"/>
  <c r="E10871" i="3"/>
  <c r="E10902" i="3"/>
  <c r="E10934" i="3"/>
  <c r="E10965" i="3"/>
  <c r="E10994" i="3"/>
  <c r="E11026" i="3"/>
  <c r="E11053" i="3"/>
  <c r="E11082" i="3"/>
  <c r="E11111" i="3"/>
  <c r="E11136" i="3"/>
  <c r="E11158" i="3"/>
  <c r="E11186" i="3"/>
  <c r="E11211" i="3"/>
  <c r="E11238" i="3"/>
  <c r="E11266" i="3"/>
  <c r="E11288" i="3"/>
  <c r="E11313" i="3"/>
  <c r="E11341" i="3"/>
  <c r="E11366" i="3"/>
  <c r="E11388" i="3"/>
  <c r="E11418" i="3"/>
  <c r="E11443" i="3"/>
  <c r="E11468" i="3"/>
  <c r="E11493" i="3"/>
  <c r="E11516" i="3"/>
  <c r="E11535" i="3"/>
  <c r="E11563" i="3"/>
  <c r="E11586" i="3"/>
  <c r="E11605" i="3"/>
  <c r="E11631" i="3"/>
  <c r="E11654" i="3"/>
  <c r="E11675" i="3"/>
  <c r="E11701" i="3"/>
  <c r="E11722" i="3"/>
  <c r="E11745" i="3"/>
  <c r="E11771" i="3"/>
  <c r="E11792" i="3"/>
  <c r="E11815" i="3"/>
  <c r="E11839" i="3"/>
  <c r="E11862" i="3"/>
  <c r="E11881" i="3"/>
  <c r="E11907" i="3"/>
  <c r="E11930" i="3"/>
  <c r="E11951" i="3"/>
  <c r="E11977" i="3"/>
  <c r="E12000" i="3"/>
  <c r="E12021" i="3"/>
  <c r="E12047" i="3"/>
  <c r="E12068" i="3"/>
  <c r="E12091" i="3"/>
  <c r="E12117" i="3"/>
  <c r="E12138" i="3"/>
  <c r="E12159" i="3"/>
  <c r="E12183" i="3"/>
  <c r="E12206" i="3"/>
  <c r="E12227" i="3"/>
  <c r="E12253" i="3"/>
  <c r="E12276" i="3"/>
  <c r="E12297" i="3"/>
  <c r="E12323" i="3"/>
  <c r="E12346" i="3"/>
  <c r="E12367" i="3"/>
  <c r="E12393" i="3"/>
  <c r="E12414" i="3"/>
  <c r="E12435" i="3"/>
  <c r="E12463" i="3"/>
  <c r="E12482" i="3"/>
  <c r="E12505" i="3"/>
  <c r="E12529" i="3"/>
  <c r="E12552" i="3"/>
  <c r="E12573" i="3"/>
  <c r="E12599" i="3"/>
  <c r="E12622" i="3"/>
  <c r="E12643" i="3"/>
  <c r="E12669" i="3"/>
  <c r="E12692" i="3"/>
  <c r="E12711" i="3"/>
  <c r="E12739" i="3"/>
  <c r="E12758" i="3"/>
  <c r="E12781" i="3"/>
  <c r="E12807" i="3"/>
  <c r="E12828" i="3"/>
  <c r="E12851" i="3"/>
  <c r="E12875" i="3"/>
  <c r="E12898" i="3"/>
  <c r="E12919" i="3"/>
  <c r="E12945" i="3"/>
  <c r="E12968" i="3"/>
  <c r="E12987" i="3"/>
  <c r="E13015" i="3"/>
  <c r="E13038" i="3"/>
  <c r="E13057" i="3"/>
  <c r="E13083" i="3"/>
  <c r="E13104" i="3"/>
  <c r="E13127" i="3"/>
  <c r="E13153" i="3"/>
  <c r="E13174" i="3"/>
  <c r="E13197" i="3"/>
  <c r="E13221" i="3"/>
  <c r="E13244" i="3"/>
  <c r="E13263" i="3"/>
  <c r="E13291" i="3"/>
  <c r="E13314" i="3"/>
  <c r="E13333" i="3"/>
  <c r="E13359" i="3"/>
  <c r="E13379" i="3"/>
  <c r="E13400" i="3"/>
  <c r="E13423" i="3"/>
  <c r="E13442" i="3"/>
  <c r="E13462" i="3"/>
  <c r="E13486" i="3"/>
  <c r="E13506" i="3"/>
  <c r="E13525" i="3"/>
  <c r="E13548" i="3"/>
  <c r="E13569" i="3"/>
  <c r="E13587" i="3"/>
  <c r="E13611" i="3"/>
  <c r="E13631" i="3"/>
  <c r="E13651" i="3"/>
  <c r="E13675" i="3"/>
  <c r="E13693" i="3"/>
  <c r="E13714" i="3"/>
  <c r="E13737" i="3"/>
  <c r="E13758" i="3"/>
  <c r="E13776" i="3"/>
  <c r="E13800" i="3"/>
  <c r="E13820" i="3"/>
  <c r="E13838" i="3"/>
  <c r="E13862" i="3"/>
  <c r="E13882" i="3"/>
  <c r="E13903" i="3"/>
  <c r="E13926" i="3"/>
  <c r="E13945" i="3"/>
  <c r="E13965" i="3"/>
  <c r="E13989" i="3"/>
  <c r="E14007" i="3"/>
  <c r="E14027" i="3"/>
  <c r="E14051" i="3"/>
  <c r="E14071" i="3"/>
  <c r="E14090" i="3"/>
  <c r="E14113" i="3"/>
  <c r="E14134" i="3"/>
  <c r="E14154" i="3"/>
  <c r="E14178" i="3"/>
  <c r="E14196" i="3"/>
  <c r="E14217" i="3"/>
  <c r="E14240" i="3"/>
  <c r="E14259" i="3"/>
  <c r="E14279" i="3"/>
  <c r="E14303" i="3"/>
  <c r="E14323" i="3"/>
  <c r="E14341" i="3"/>
  <c r="E14365" i="3"/>
  <c r="E14385" i="3"/>
  <c r="E14406" i="3"/>
  <c r="E14427" i="3"/>
  <c r="E14448" i="3"/>
  <c r="E14464" i="3"/>
  <c r="E14483" i="3"/>
  <c r="E14498" i="3"/>
  <c r="E14513" i="3"/>
  <c r="E14531" i="3"/>
  <c r="E14546" i="3"/>
  <c r="E14561" i="3"/>
  <c r="E14579" i="3"/>
  <c r="E14594" i="3"/>
  <c r="E14609" i="3"/>
  <c r="E14627" i="3"/>
  <c r="E14642" i="3"/>
  <c r="E14657" i="3"/>
  <c r="E14675" i="3"/>
  <c r="E14690" i="3"/>
  <c r="E14705" i="3"/>
  <c r="E14723" i="3"/>
  <c r="E14738" i="3"/>
  <c r="E14753" i="3"/>
  <c r="E14771" i="3"/>
  <c r="E14786" i="3"/>
  <c r="E14801" i="3"/>
  <c r="E14819" i="3"/>
  <c r="E14834" i="3"/>
  <c r="E14849" i="3"/>
  <c r="E14867" i="3"/>
  <c r="E14882" i="3"/>
  <c r="E14897" i="3"/>
  <c r="E14915" i="3"/>
  <c r="E14930" i="3"/>
  <c r="E14945" i="3"/>
  <c r="E14963" i="3"/>
  <c r="E14978" i="3"/>
  <c r="E14993" i="3"/>
  <c r="E15011" i="3"/>
  <c r="E15026" i="3"/>
  <c r="E15041" i="3"/>
  <c r="E15059" i="3"/>
  <c r="E15074" i="3"/>
  <c r="E15089" i="3"/>
  <c r="E15107" i="3"/>
  <c r="E15122" i="3"/>
  <c r="E15137" i="3"/>
  <c r="E15155" i="3"/>
  <c r="E15170" i="3"/>
  <c r="E15185" i="3"/>
  <c r="E15203" i="3"/>
  <c r="E15216" i="3"/>
  <c r="E15229" i="3"/>
  <c r="E15242" i="3"/>
  <c r="E15255" i="3"/>
  <c r="E15268" i="3"/>
  <c r="E15281" i="3"/>
  <c r="E15294" i="3"/>
  <c r="E15307" i="3"/>
  <c r="E15321" i="3"/>
  <c r="E15334" i="3"/>
  <c r="E15347" i="3"/>
  <c r="E15360" i="3"/>
  <c r="E15373" i="3"/>
  <c r="E15386" i="3"/>
  <c r="E15399" i="3"/>
  <c r="E15412" i="3"/>
  <c r="E15425" i="3"/>
  <c r="E15438" i="3"/>
  <c r="E15451" i="3"/>
  <c r="E15465" i="3"/>
  <c r="E15478" i="3"/>
  <c r="E15491" i="3"/>
  <c r="E15504" i="3"/>
  <c r="E15517" i="3"/>
  <c r="E15530" i="3"/>
  <c r="E15543" i="3"/>
  <c r="E15556" i="3"/>
  <c r="E15569" i="3"/>
  <c r="E15582" i="3"/>
  <c r="E15595" i="3"/>
  <c r="E15609" i="3"/>
  <c r="E15622" i="3"/>
  <c r="E15635" i="3"/>
  <c r="E15648" i="3"/>
  <c r="E15661" i="3"/>
  <c r="E15674" i="3"/>
  <c r="E15687" i="3"/>
  <c r="E15700" i="3"/>
  <c r="E15713" i="3"/>
  <c r="E15726" i="3"/>
  <c r="E15739" i="3"/>
  <c r="E15753" i="3"/>
  <c r="E15766" i="3"/>
  <c r="E15779" i="3"/>
  <c r="E15792" i="3"/>
  <c r="E15805" i="3"/>
  <c r="E15818" i="3"/>
  <c r="E15831" i="3"/>
  <c r="E15844" i="3"/>
  <c r="E15857" i="3"/>
  <c r="E15870" i="3"/>
  <c r="E15883" i="3"/>
  <c r="E15897" i="3"/>
  <c r="E15910" i="3"/>
  <c r="E15923" i="3"/>
  <c r="E15936" i="3"/>
  <c r="E15949" i="3"/>
  <c r="E15962" i="3"/>
  <c r="E15975" i="3"/>
  <c r="E15988" i="3"/>
  <c r="E16001" i="3"/>
  <c r="E16014" i="3"/>
  <c r="E16027" i="3"/>
  <c r="E16041" i="3"/>
  <c r="E16054" i="3"/>
  <c r="E16067" i="3"/>
  <c r="E16080" i="3"/>
  <c r="E16093" i="3"/>
  <c r="E16106" i="3"/>
  <c r="E16119" i="3"/>
  <c r="E16132" i="3"/>
  <c r="E16145" i="3"/>
  <c r="E16158" i="3"/>
  <c r="E16171" i="3"/>
  <c r="E16185" i="3"/>
  <c r="E16198" i="3"/>
  <c r="E16211" i="3"/>
  <c r="E16224" i="3"/>
  <c r="E16237" i="3"/>
  <c r="E16250" i="3"/>
  <c r="E16263" i="3"/>
  <c r="E16276" i="3"/>
  <c r="E16289" i="3"/>
  <c r="E16302" i="3"/>
  <c r="E16315" i="3"/>
  <c r="E16329" i="3"/>
  <c r="E16342" i="3"/>
  <c r="E16355" i="3"/>
  <c r="E16368" i="3"/>
  <c r="E16381" i="3"/>
  <c r="E16394" i="3"/>
  <c r="E16407" i="3"/>
  <c r="E16420" i="3"/>
  <c r="E1874" i="3"/>
  <c r="E3306" i="3"/>
  <c r="E4399" i="3"/>
  <c r="E4911" i="3"/>
  <c r="E5250" i="3"/>
  <c r="E5675" i="3"/>
  <c r="E6053" i="3"/>
  <c r="E6292" i="3"/>
  <c r="E6616" i="3"/>
  <c r="E6886" i="3"/>
  <c r="E7070" i="3"/>
  <c r="E7272" i="3"/>
  <c r="E7452" i="3"/>
  <c r="E7587" i="3"/>
  <c r="E7778" i="3"/>
  <c r="E7941" i="3"/>
  <c r="E8046" i="3"/>
  <c r="E8187" i="3"/>
  <c r="E8320" i="3"/>
  <c r="E8423" i="3"/>
  <c r="E8531" i="3"/>
  <c r="E8627" i="3"/>
  <c r="E8686" i="3"/>
  <c r="E8752" i="3"/>
  <c r="E8808" i="3"/>
  <c r="E8879" i="3"/>
  <c r="E8940" i="3"/>
  <c r="E8995" i="3"/>
  <c r="E9042" i="3"/>
  <c r="E9100" i="3"/>
  <c r="E9148" i="3"/>
  <c r="E9197" i="3"/>
  <c r="E9253" i="3"/>
  <c r="E9303" i="3"/>
  <c r="E9352" i="3"/>
  <c r="E9408" i="3"/>
  <c r="E9458" i="3"/>
  <c r="E9507" i="3"/>
  <c r="E9554" i="3"/>
  <c r="E9598" i="3"/>
  <c r="E9634" i="3"/>
  <c r="E9677" i="3"/>
  <c r="E9711" i="3"/>
  <c r="E9747" i="3"/>
  <c r="E9789" i="3"/>
  <c r="E9825" i="3"/>
  <c r="E9861" i="3"/>
  <c r="E9902" i="3"/>
  <c r="E9938" i="3"/>
  <c r="E9974" i="3"/>
  <c r="E10011" i="3"/>
  <c r="E10045" i="3"/>
  <c r="E10079" i="3"/>
  <c r="E10115" i="3"/>
  <c r="E10150" i="3"/>
  <c r="E10183" i="3"/>
  <c r="E10221" i="3"/>
  <c r="E10254" i="3"/>
  <c r="E10285" i="3"/>
  <c r="E10323" i="3"/>
  <c r="E10356" i="3"/>
  <c r="E10389" i="3"/>
  <c r="E10427" i="3"/>
  <c r="E10460" i="3"/>
  <c r="E10495" i="3"/>
  <c r="E10530" i="3"/>
  <c r="E10559" i="3"/>
  <c r="E10590" i="3"/>
  <c r="E10623" i="3"/>
  <c r="E10654" i="3"/>
  <c r="E10683" i="3"/>
  <c r="E10717" i="3"/>
  <c r="E10748" i="3"/>
  <c r="E10777" i="3"/>
  <c r="E10812" i="3"/>
  <c r="E10843" i="3"/>
  <c r="E10872" i="3"/>
  <c r="E10906" i="3"/>
  <c r="E10935" i="3"/>
  <c r="E10967" i="3"/>
  <c r="E11000" i="3"/>
  <c r="E11027" i="3"/>
  <c r="E11054" i="3"/>
  <c r="E11086" i="3"/>
  <c r="E11112" i="3"/>
  <c r="E11137" i="3"/>
  <c r="E11167" i="3"/>
  <c r="E11187" i="3"/>
  <c r="E11214" i="3"/>
  <c r="E11242" i="3"/>
  <c r="E11267" i="3"/>
  <c r="E11289" i="3"/>
  <c r="E11317" i="3"/>
  <c r="E11342" i="3"/>
  <c r="E11367" i="3"/>
  <c r="E11397" i="3"/>
  <c r="E11419" i="3"/>
  <c r="E11444" i="3"/>
  <c r="E11472" i="3"/>
  <c r="E11496" i="3"/>
  <c r="E11517" i="3"/>
  <c r="E11543" i="3"/>
  <c r="E11564" i="3"/>
  <c r="E11587" i="3"/>
  <c r="E11613" i="3"/>
  <c r="E11634" i="3"/>
  <c r="E11655" i="3"/>
  <c r="E11679" i="3"/>
  <c r="E11702" i="3"/>
  <c r="E11723" i="3"/>
  <c r="E11749" i="3"/>
  <c r="E11772" i="3"/>
  <c r="E11793" i="3"/>
  <c r="E11819" i="3"/>
  <c r="E11842" i="3"/>
  <c r="E11863" i="3"/>
  <c r="E11889" i="3"/>
  <c r="E11910" i="3"/>
  <c r="E11931" i="3"/>
  <c r="E11959" i="3"/>
  <c r="E11978" i="3"/>
  <c r="E12001" i="3"/>
  <c r="E12025" i="3"/>
  <c r="E12048" i="3"/>
  <c r="E12069" i="3"/>
  <c r="E12095" i="3"/>
  <c r="E12118" i="3"/>
  <c r="E12139" i="3"/>
  <c r="E12165" i="3"/>
  <c r="E12188" i="3"/>
  <c r="E12207" i="3"/>
  <c r="E12235" i="3"/>
  <c r="E12254" i="3"/>
  <c r="E12277" i="3"/>
  <c r="E12303" i="3"/>
  <c r="E12324" i="3"/>
  <c r="E12347" i="3"/>
  <c r="E12371" i="3"/>
  <c r="E12394" i="3"/>
  <c r="E12415" i="3"/>
  <c r="E12441" i="3"/>
  <c r="E12464" i="3"/>
  <c r="E12483" i="3"/>
  <c r="E12511" i="3"/>
  <c r="E12534" i="3"/>
  <c r="E12553" i="3"/>
  <c r="E12579" i="3"/>
  <c r="E12600" i="3"/>
  <c r="E12623" i="3"/>
  <c r="E12649" i="3"/>
  <c r="E12670" i="3"/>
  <c r="E12693" i="3"/>
  <c r="E12717" i="3"/>
  <c r="E12740" i="3"/>
  <c r="E12759" i="3"/>
  <c r="E12787" i="3"/>
  <c r="E12810" i="3"/>
  <c r="E12829" i="3"/>
  <c r="E12855" i="3"/>
  <c r="E12878" i="3"/>
  <c r="E12899" i="3"/>
  <c r="E12925" i="3"/>
  <c r="E12946" i="3"/>
  <c r="E12969" i="3"/>
  <c r="E12995" i="3"/>
  <c r="E13016" i="3"/>
  <c r="E13039" i="3"/>
  <c r="E13063" i="3"/>
  <c r="E13086" i="3"/>
  <c r="E13105" i="3"/>
  <c r="E13131" i="3"/>
  <c r="E13154" i="3"/>
  <c r="E13175" i="3"/>
  <c r="E13201" i="3"/>
  <c r="E13224" i="3"/>
  <c r="E13245" i="3"/>
  <c r="E13271" i="3"/>
  <c r="E13292" i="3"/>
  <c r="E13315" i="3"/>
  <c r="E13341" i="3"/>
  <c r="E13362" i="3"/>
  <c r="E13381" i="3"/>
  <c r="E13404" i="3"/>
  <c r="E13425" i="3"/>
  <c r="E13443" i="3"/>
  <c r="E13467" i="3"/>
  <c r="E13487" i="3"/>
  <c r="E13507" i="3"/>
  <c r="E13531" i="3"/>
  <c r="E13549" i="3"/>
  <c r="E13570" i="3"/>
  <c r="E13593" i="3"/>
  <c r="E13614" i="3"/>
  <c r="E13632" i="3"/>
  <c r="E13656" i="3"/>
  <c r="E13676" i="3"/>
  <c r="E13694" i="3"/>
  <c r="E13718" i="3"/>
  <c r="E13738" i="3"/>
  <c r="E13759" i="3"/>
  <c r="E13782" i="3"/>
  <c r="E13801" i="3"/>
  <c r="E13821" i="3"/>
  <c r="E13845" i="3"/>
  <c r="E13863" i="3"/>
  <c r="E13883" i="3"/>
  <c r="E13907" i="3"/>
  <c r="E13927" i="3"/>
  <c r="E13946" i="3"/>
  <c r="E13969" i="3"/>
  <c r="E13990" i="3"/>
  <c r="E14010" i="3"/>
  <c r="E14034" i="3"/>
  <c r="E14052" i="3"/>
  <c r="E14073" i="3"/>
  <c r="E14096" i="3"/>
  <c r="E14115" i="3"/>
  <c r="E14135" i="3"/>
  <c r="E14159" i="3"/>
  <c r="E14179" i="3"/>
  <c r="E14197" i="3"/>
  <c r="E14221" i="3"/>
  <c r="E14241" i="3"/>
  <c r="E14262" i="3"/>
  <c r="E14283" i="3"/>
  <c r="E14304" i="3"/>
  <c r="E14324" i="3"/>
  <c r="E14348" i="3"/>
  <c r="E14366" i="3"/>
  <c r="E14386" i="3"/>
  <c r="E14410" i="3"/>
  <c r="E14430" i="3"/>
  <c r="E14449" i="3"/>
  <c r="E14468" i="3"/>
  <c r="E14484" i="3"/>
  <c r="E14499" i="3"/>
  <c r="E14517" i="3"/>
  <c r="E14532" i="3"/>
  <c r="E14547" i="3"/>
  <c r="E14565" i="3"/>
  <c r="E14580" i="3"/>
  <c r="E14595" i="3"/>
  <c r="E14613" i="3"/>
  <c r="E14628" i="3"/>
  <c r="E14643" i="3"/>
  <c r="E14661" i="3"/>
  <c r="E14676" i="3"/>
  <c r="E14691" i="3"/>
  <c r="E14709" i="3"/>
  <c r="E14724" i="3"/>
  <c r="E14739" i="3"/>
  <c r="E14757" i="3"/>
  <c r="E14772" i="3"/>
  <c r="E14787" i="3"/>
  <c r="E14805" i="3"/>
  <c r="E14820" i="3"/>
  <c r="E14835" i="3"/>
  <c r="E14853" i="3"/>
  <c r="E14868" i="3"/>
  <c r="E14883" i="3"/>
  <c r="E14901" i="3"/>
  <c r="E14916" i="3"/>
  <c r="E14931" i="3"/>
  <c r="E14949" i="3"/>
  <c r="E14964" i="3"/>
  <c r="E14979" i="3"/>
  <c r="E14997" i="3"/>
  <c r="E15012" i="3"/>
  <c r="E2144" i="3"/>
  <c r="E3875" i="3"/>
  <c r="E4576" i="3"/>
  <c r="E4995" i="3"/>
  <c r="E5433" i="3"/>
  <c r="E5803" i="3"/>
  <c r="E6115" i="3"/>
  <c r="E6428" i="3"/>
  <c r="E6702" i="3"/>
  <c r="E6940" i="3"/>
  <c r="E7161" i="3"/>
  <c r="E7327" i="3"/>
  <c r="E7481" i="3"/>
  <c r="E7672" i="3"/>
  <c r="E7832" i="3"/>
  <c r="E2268" i="3"/>
  <c r="E3876" i="3"/>
  <c r="E4581" i="3"/>
  <c r="E5002" i="3"/>
  <c r="E5453" i="3"/>
  <c r="E5831" i="3"/>
  <c r="E6116" i="3"/>
  <c r="E6439" i="3"/>
  <c r="E6712" i="3"/>
  <c r="E6941" i="3"/>
  <c r="E7162" i="3"/>
  <c r="E7336" i="3"/>
  <c r="E7482" i="3"/>
  <c r="E7673" i="3"/>
  <c r="E7835" i="3"/>
  <c r="E7965" i="3"/>
  <c r="E8110" i="3"/>
  <c r="E8236" i="3"/>
  <c r="E8342" i="3"/>
  <c r="E8477" i="3"/>
  <c r="E8576" i="3"/>
  <c r="E8638" i="3"/>
  <c r="E8712" i="3"/>
  <c r="E8771" i="3"/>
  <c r="E8834" i="3"/>
  <c r="E8909" i="3"/>
  <c r="E8962" i="3"/>
  <c r="E9014" i="3"/>
  <c r="E9067" i="3"/>
  <c r="E9118" i="3"/>
  <c r="E9168" i="3"/>
  <c r="E9222" i="3"/>
  <c r="E9273" i="3"/>
  <c r="E9323" i="3"/>
  <c r="E9377" i="3"/>
  <c r="E9427" i="3"/>
  <c r="E9475" i="3"/>
  <c r="E9529" i="3"/>
  <c r="E9571" i="3"/>
  <c r="E9613" i="3"/>
  <c r="E9653" i="3"/>
  <c r="E9690" i="3"/>
  <c r="E9725" i="3"/>
  <c r="E9765" i="3"/>
  <c r="E9803" i="3"/>
  <c r="E9839" i="3"/>
  <c r="E9880" i="3"/>
  <c r="E9916" i="3"/>
  <c r="E9952" i="3"/>
  <c r="E9993" i="3"/>
  <c r="E10026" i="3"/>
  <c r="E10057" i="3"/>
  <c r="E10095" i="3"/>
  <c r="E10128" i="3"/>
  <c r="E10163" i="3"/>
  <c r="E10199" i="3"/>
  <c r="E10233" i="3"/>
  <c r="E10267" i="3"/>
  <c r="E10303" i="3"/>
  <c r="E10338" i="3"/>
  <c r="E10369" i="3"/>
  <c r="E10407" i="3"/>
  <c r="E10440" i="3"/>
  <c r="E10473" i="3"/>
  <c r="E10511" i="3"/>
  <c r="E10542" i="3"/>
  <c r="E10571" i="3"/>
  <c r="E10605" i="3"/>
  <c r="E10635" i="3"/>
  <c r="E10666" i="3"/>
  <c r="E10700" i="3"/>
  <c r="E10729" i="3"/>
  <c r="E10760" i="3"/>
  <c r="E10795" i="3"/>
  <c r="E10824" i="3"/>
  <c r="E10855" i="3"/>
  <c r="E10887" i="3"/>
  <c r="E10918" i="3"/>
  <c r="E10947" i="3"/>
  <c r="E10982" i="3"/>
  <c r="E11011" i="3"/>
  <c r="E11038" i="3"/>
  <c r="E11070" i="3"/>
  <c r="E11097" i="3"/>
  <c r="E11122" i="3"/>
  <c r="E2742" i="3"/>
  <c r="E4027" i="3"/>
  <c r="E4591" i="3"/>
  <c r="E5109" i="3"/>
  <c r="E5504" i="3"/>
  <c r="E5832" i="3"/>
  <c r="E6192" i="3"/>
  <c r="E6487" i="3"/>
  <c r="E6713" i="3"/>
  <c r="E6995" i="3"/>
  <c r="E7200" i="3"/>
  <c r="E7337" i="3"/>
  <c r="E7522" i="3"/>
  <c r="E7704" i="3"/>
  <c r="E7836" i="3"/>
  <c r="E8001" i="3"/>
  <c r="E8132" i="3"/>
  <c r="E8237" i="3"/>
  <c r="E8374" i="3"/>
  <c r="E8491" i="3"/>
  <c r="E8577" i="3"/>
  <c r="E8657" i="3"/>
  <c r="E8714" i="3"/>
  <c r="E8778" i="3"/>
  <c r="E8855" i="3"/>
  <c r="E8910" i="3"/>
  <c r="E8963" i="3"/>
  <c r="E9018" i="3"/>
  <c r="E9069" i="3"/>
  <c r="E9119" i="3"/>
  <c r="E9173" i="3"/>
  <c r="E9223" i="3"/>
  <c r="E9274" i="3"/>
  <c r="E9328" i="3"/>
  <c r="E9378" i="3"/>
  <c r="E9429" i="3"/>
  <c r="E9482" i="3"/>
  <c r="E9533" i="3"/>
  <c r="E9573" i="3"/>
  <c r="E9617" i="3"/>
  <c r="E9654" i="3"/>
  <c r="E9693" i="3"/>
  <c r="E9732" i="3"/>
  <c r="E9769" i="3"/>
  <c r="E9804" i="3"/>
  <c r="E9843" i="3"/>
  <c r="E9881" i="3"/>
  <c r="E9917" i="3"/>
  <c r="E9959" i="3"/>
  <c r="E9994" i="3"/>
  <c r="E10027" i="3"/>
  <c r="E10065" i="3"/>
  <c r="E10098" i="3"/>
  <c r="E10129" i="3"/>
  <c r="E10167" i="3"/>
  <c r="E10200" i="3"/>
  <c r="E10235" i="3"/>
  <c r="E10271" i="3"/>
  <c r="E10305" i="3"/>
  <c r="E10339" i="3"/>
  <c r="E10375" i="3"/>
  <c r="E10410" i="3"/>
  <c r="E10441" i="3"/>
  <c r="E10479" i="3"/>
  <c r="E10512" i="3"/>
  <c r="E10543" i="3"/>
  <c r="E10575" i="3"/>
  <c r="E10607" i="3"/>
  <c r="E10638" i="3"/>
  <c r="E10670" i="3"/>
  <c r="E10701" i="3"/>
  <c r="E10730" i="3"/>
  <c r="E10765" i="3"/>
  <c r="E10796" i="3"/>
  <c r="E10825" i="3"/>
  <c r="E10859" i="3"/>
  <c r="E10890" i="3"/>
  <c r="E10919" i="3"/>
  <c r="E10954" i="3"/>
  <c r="E10983" i="3"/>
  <c r="E11012" i="3"/>
  <c r="E11042" i="3"/>
  <c r="E11071" i="3"/>
  <c r="E11098" i="3"/>
  <c r="E11126" i="3"/>
  <c r="E11151" i="3"/>
  <c r="E2808" i="3"/>
  <c r="E4112" i="3"/>
  <c r="E4648" i="3"/>
  <c r="E5157" i="3"/>
  <c r="E5512" i="3"/>
  <c r="E5873" i="3"/>
  <c r="E6220" i="3"/>
  <c r="E6494" i="3"/>
  <c r="E6747" i="3"/>
  <c r="E7018" i="3"/>
  <c r="E7202" i="3"/>
  <c r="E7358" i="3"/>
  <c r="E7545" i="3"/>
  <c r="E7706" i="3"/>
  <c r="E7859" i="3"/>
  <c r="E8019" i="3"/>
  <c r="E8144" i="3"/>
  <c r="E8250" i="3"/>
  <c r="E8395" i="3"/>
  <c r="E8499" i="3"/>
  <c r="E8582" i="3"/>
  <c r="E8658" i="3"/>
  <c r="E8722" i="3"/>
  <c r="E8781" i="3"/>
  <c r="E8856" i="3"/>
  <c r="E8911" i="3"/>
  <c r="E8964" i="3"/>
  <c r="E9022" i="3"/>
  <c r="E9070" i="3"/>
  <c r="E9120" i="3"/>
  <c r="E9174" i="3"/>
  <c r="E9225" i="3"/>
  <c r="E9275" i="3"/>
  <c r="E9329" i="3"/>
  <c r="E9379" i="3"/>
  <c r="E9430" i="3"/>
  <c r="E9483" i="3"/>
  <c r="E9534" i="3"/>
  <c r="E9575" i="3"/>
  <c r="E9618" i="3"/>
  <c r="E9655" i="3"/>
  <c r="E9694" i="3"/>
  <c r="E9733" i="3"/>
  <c r="E9771" i="3"/>
  <c r="E9807" i="3"/>
  <c r="E9847" i="3"/>
  <c r="E9882" i="3"/>
  <c r="E9918" i="3"/>
  <c r="E9960" i="3"/>
  <c r="E9995" i="3"/>
  <c r="E10028" i="3"/>
  <c r="E10066" i="3"/>
  <c r="E10099" i="3"/>
  <c r="E10131" i="3"/>
  <c r="E10170" i="3"/>
  <c r="E10201" i="3"/>
  <c r="E10236" i="3"/>
  <c r="E10272" i="3"/>
  <c r="E10307" i="3"/>
  <c r="E10340" i="3"/>
  <c r="E10377" i="3"/>
  <c r="E10411" i="3"/>
  <c r="E10442" i="3"/>
  <c r="E10482" i="3"/>
  <c r="E10513" i="3"/>
  <c r="E10544" i="3"/>
  <c r="E10579" i="3"/>
  <c r="E10608" i="3"/>
  <c r="E10639" i="3"/>
  <c r="E10671" i="3"/>
  <c r="E10702" i="3"/>
  <c r="E10731" i="3"/>
  <c r="E10766" i="3"/>
  <c r="E10797" i="3"/>
  <c r="E10826" i="3"/>
  <c r="E10860" i="3"/>
  <c r="E10891" i="3"/>
  <c r="E1913" i="3"/>
  <c r="E4929" i="3"/>
  <c r="E6054" i="3"/>
  <c r="E6888" i="3"/>
  <c r="E7454" i="3"/>
  <c r="E7953" i="3"/>
  <c r="E8229" i="3"/>
  <c r="E8500" i="3"/>
  <c r="E8691" i="3"/>
  <c r="E8827" i="3"/>
  <c r="E8997" i="3"/>
  <c r="E9115" i="3"/>
  <c r="E9226" i="3"/>
  <c r="E9355" i="3"/>
  <c r="E9474" i="3"/>
  <c r="E9599" i="3"/>
  <c r="E9685" i="3"/>
  <c r="E9772" i="3"/>
  <c r="E9865" i="3"/>
  <c r="E9951" i="3"/>
  <c r="E10047" i="3"/>
  <c r="E10126" i="3"/>
  <c r="E10203" i="3"/>
  <c r="E10287" i="3"/>
  <c r="E10368" i="3"/>
  <c r="E10461" i="3"/>
  <c r="E10538" i="3"/>
  <c r="E10609" i="3"/>
  <c r="E10687" i="3"/>
  <c r="E10759" i="3"/>
  <c r="E10844" i="3"/>
  <c r="E10916" i="3"/>
  <c r="E10979" i="3"/>
  <c r="E11036" i="3"/>
  <c r="E11095" i="3"/>
  <c r="E11145" i="3"/>
  <c r="E11180" i="3"/>
  <c r="E11226" i="3"/>
  <c r="E11255" i="3"/>
  <c r="E11301" i="3"/>
  <c r="E11330" i="3"/>
  <c r="E11377" i="3"/>
  <c r="E11410" i="3"/>
  <c r="E11456" i="3"/>
  <c r="E11485" i="3"/>
  <c r="E11528" i="3"/>
  <c r="E11555" i="3"/>
  <c r="E11598" i="3"/>
  <c r="E11623" i="3"/>
  <c r="E11664" i="3"/>
  <c r="E11691" i="3"/>
  <c r="E11734" i="3"/>
  <c r="E11761" i="3"/>
  <c r="E11804" i="3"/>
  <c r="E11831" i="3"/>
  <c r="E11874" i="3"/>
  <c r="E11901" i="3"/>
  <c r="E11942" i="3"/>
  <c r="E11967" i="3"/>
  <c r="E12010" i="3"/>
  <c r="E12037" i="3"/>
  <c r="E12080" i="3"/>
  <c r="E12107" i="3"/>
  <c r="E12150" i="3"/>
  <c r="E12177" i="3"/>
  <c r="E12218" i="3"/>
  <c r="E12247" i="3"/>
  <c r="E12288" i="3"/>
  <c r="E12313" i="3"/>
  <c r="E12356" i="3"/>
  <c r="E12383" i="3"/>
  <c r="E12426" i="3"/>
  <c r="E12453" i="3"/>
  <c r="E12494" i="3"/>
  <c r="E12523" i="3"/>
  <c r="E12564" i="3"/>
  <c r="E12591" i="3"/>
  <c r="E12634" i="3"/>
  <c r="E12659" i="3"/>
  <c r="E12702" i="3"/>
  <c r="E12729" i="3"/>
  <c r="E12770" i="3"/>
  <c r="E12799" i="3"/>
  <c r="E12840" i="3"/>
  <c r="E12867" i="3"/>
  <c r="E12910" i="3"/>
  <c r="E12937" i="3"/>
  <c r="E12980" i="3"/>
  <c r="E13005" i="3"/>
  <c r="E13046" i="3"/>
  <c r="E13075" i="3"/>
  <c r="E13116" i="3"/>
  <c r="E13143" i="3"/>
  <c r="E13186" i="3"/>
  <c r="E13213" i="3"/>
  <c r="E13256" i="3"/>
  <c r="E13283" i="3"/>
  <c r="E13326" i="3"/>
  <c r="E13351" i="3"/>
  <c r="E13390" i="3"/>
  <c r="E13415" i="3"/>
  <c r="E13453" i="3"/>
  <c r="E13477" i="3"/>
  <c r="E13515" i="3"/>
  <c r="E13542" i="3"/>
  <c r="E13579" i="3"/>
  <c r="E13604" i="3"/>
  <c r="E13642" i="3"/>
  <c r="E13666" i="3"/>
  <c r="E13704" i="3"/>
  <c r="E13729" i="3"/>
  <c r="E13766" i="3"/>
  <c r="E13791" i="3"/>
  <c r="E13831" i="3"/>
  <c r="E13855" i="3"/>
  <c r="E13893" i="3"/>
  <c r="E13918" i="3"/>
  <c r="E13955" i="3"/>
  <c r="E13980" i="3"/>
  <c r="E14018" i="3"/>
  <c r="E14043" i="3"/>
  <c r="E14082" i="3"/>
  <c r="E14107" i="3"/>
  <c r="E14145" i="3"/>
  <c r="E14169" i="3"/>
  <c r="E14207" i="3"/>
  <c r="E14232" i="3"/>
  <c r="E14269" i="3"/>
  <c r="E14294" i="3"/>
  <c r="E14334" i="3"/>
  <c r="E14358" i="3"/>
  <c r="E14396" i="3"/>
  <c r="E14421" i="3"/>
  <c r="E14456" i="3"/>
  <c r="E14477" i="3"/>
  <c r="E14506" i="3"/>
  <c r="E14525" i="3"/>
  <c r="E14554" i="3"/>
  <c r="E14573" i="3"/>
  <c r="E14602" i="3"/>
  <c r="E14621" i="3"/>
  <c r="E14650" i="3"/>
  <c r="E14669" i="3"/>
  <c r="E14698" i="3"/>
  <c r="E14717" i="3"/>
  <c r="E14746" i="3"/>
  <c r="E14765" i="3"/>
  <c r="E14794" i="3"/>
  <c r="E14813" i="3"/>
  <c r="E14842" i="3"/>
  <c r="E14861" i="3"/>
  <c r="E14890" i="3"/>
  <c r="E14909" i="3"/>
  <c r="E14938" i="3"/>
  <c r="E14957" i="3"/>
  <c r="E14986" i="3"/>
  <c r="E15005" i="3"/>
  <c r="E15033" i="3"/>
  <c r="E15051" i="3"/>
  <c r="E15075" i="3"/>
  <c r="E15096" i="3"/>
  <c r="E15117" i="3"/>
  <c r="E15141" i="3"/>
  <c r="E15159" i="3"/>
  <c r="E15180" i="3"/>
  <c r="E15204" i="3"/>
  <c r="E15220" i="3"/>
  <c r="E15237" i="3"/>
  <c r="E15256" i="3"/>
  <c r="E15273" i="3"/>
  <c r="E15289" i="3"/>
  <c r="E15309" i="3"/>
  <c r="E15325" i="3"/>
  <c r="E15341" i="3"/>
  <c r="E15361" i="3"/>
  <c r="E15377" i="3"/>
  <c r="E15394" i="3"/>
  <c r="E15413" i="3"/>
  <c r="E15430" i="3"/>
  <c r="E15446" i="3"/>
  <c r="E15466" i="3"/>
  <c r="E15482" i="3"/>
  <c r="E15498" i="3"/>
  <c r="E15518" i="3"/>
  <c r="E15534" i="3"/>
  <c r="E15551" i="3"/>
  <c r="E15570" i="3"/>
  <c r="E15587" i="3"/>
  <c r="E15603" i="3"/>
  <c r="E15623" i="3"/>
  <c r="E15639" i="3"/>
  <c r="E15655" i="3"/>
  <c r="E15672" i="3"/>
  <c r="E15689" i="3"/>
  <c r="E15705" i="3"/>
  <c r="E15720" i="3"/>
  <c r="E15735" i="3"/>
  <c r="E15750" i="3"/>
  <c r="E15768" i="3"/>
  <c r="E15783" i="3"/>
  <c r="E15798" i="3"/>
  <c r="E15814" i="3"/>
  <c r="E15829" i="3"/>
  <c r="E15846" i="3"/>
  <c r="E15862" i="3"/>
  <c r="E15877" i="3"/>
  <c r="E15892" i="3"/>
  <c r="E15907" i="3"/>
  <c r="E15925" i="3"/>
  <c r="E15940" i="3"/>
  <c r="E15955" i="3"/>
  <c r="E15971" i="3"/>
  <c r="E15986" i="3"/>
  <c r="E16003" i="3"/>
  <c r="E16019" i="3"/>
  <c r="E16034" i="3"/>
  <c r="E16049" i="3"/>
  <c r="E16065" i="3"/>
  <c r="E16082" i="3"/>
  <c r="E16097" i="3"/>
  <c r="E16113" i="3"/>
  <c r="E16128" i="3"/>
  <c r="E16143" i="3"/>
  <c r="E16161" i="3"/>
  <c r="E16176" i="3"/>
  <c r="E16191" i="3"/>
  <c r="E16206" i="3"/>
  <c r="E16222" i="3"/>
  <c r="E16239" i="3"/>
  <c r="E16254" i="3"/>
  <c r="E16270" i="3"/>
  <c r="E16285" i="3"/>
  <c r="E16300" i="3"/>
  <c r="E16318" i="3"/>
  <c r="E16333" i="3"/>
  <c r="E16348" i="3"/>
  <c r="E16363" i="3"/>
  <c r="E16379" i="3"/>
  <c r="E16396" i="3"/>
  <c r="E16411" i="3"/>
  <c r="E16427" i="3"/>
  <c r="E16440" i="3"/>
  <c r="E16453" i="3"/>
  <c r="E16466" i="3"/>
  <c r="E16479" i="3"/>
  <c r="E16492" i="3"/>
  <c r="E16505" i="3"/>
  <c r="E16518" i="3"/>
  <c r="E16531" i="3"/>
  <c r="E16545" i="3"/>
  <c r="E16558" i="3"/>
  <c r="E16571" i="3"/>
  <c r="E16584" i="3"/>
  <c r="E16597" i="3"/>
  <c r="E16610" i="3"/>
  <c r="E16623" i="3"/>
  <c r="E16636" i="3"/>
  <c r="E16649" i="3"/>
  <c r="E16662" i="3"/>
  <c r="E16675" i="3"/>
  <c r="E16689" i="3"/>
  <c r="E16702" i="3"/>
  <c r="E16715" i="3"/>
  <c r="E16728" i="3"/>
  <c r="E16741" i="3"/>
  <c r="E16754" i="3"/>
  <c r="E16767" i="3"/>
  <c r="E16780" i="3"/>
  <c r="E16793" i="3"/>
  <c r="E16806" i="3"/>
  <c r="E16819" i="3"/>
  <c r="E16833" i="3"/>
  <c r="E16846" i="3"/>
  <c r="E16859" i="3"/>
  <c r="E16872" i="3"/>
  <c r="E16885" i="3"/>
  <c r="E16898" i="3"/>
  <c r="E16911" i="3"/>
  <c r="E16924" i="3"/>
  <c r="E16937" i="3"/>
  <c r="E16950" i="3"/>
  <c r="E16963" i="3"/>
  <c r="E16977" i="3"/>
  <c r="E16990" i="3"/>
  <c r="E17003" i="3"/>
  <c r="E17016" i="3"/>
  <c r="E17029" i="3"/>
  <c r="E17042" i="3"/>
  <c r="E17055" i="3"/>
  <c r="E17068" i="3"/>
  <c r="E17081" i="3"/>
  <c r="E17094" i="3"/>
  <c r="E17107" i="3"/>
  <c r="E17121" i="3"/>
  <c r="E17134" i="3"/>
  <c r="E17147" i="3"/>
  <c r="E17160" i="3"/>
  <c r="E17173" i="3"/>
  <c r="E17186" i="3"/>
  <c r="E17199" i="3"/>
  <c r="E17212" i="3"/>
  <c r="E17225" i="3"/>
  <c r="E17238" i="3"/>
  <c r="E17251" i="3"/>
  <c r="E17265" i="3"/>
  <c r="E17278" i="3"/>
  <c r="E17291" i="3"/>
  <c r="E17304" i="3"/>
  <c r="E17317" i="3"/>
  <c r="E17330" i="3"/>
  <c r="E17343" i="3"/>
  <c r="E17356" i="3"/>
  <c r="E17369" i="3"/>
  <c r="E17382" i="3"/>
  <c r="E17395" i="3"/>
  <c r="E17409" i="3"/>
  <c r="E17422" i="3"/>
  <c r="E17435" i="3"/>
  <c r="E17448" i="3"/>
  <c r="E17461" i="3"/>
  <c r="E17474" i="3"/>
  <c r="E17487" i="3"/>
  <c r="E17500" i="3"/>
  <c r="E17513" i="3"/>
  <c r="E17526" i="3"/>
  <c r="E17539" i="3"/>
  <c r="E17553" i="3"/>
  <c r="E17566" i="3"/>
  <c r="E17579" i="3"/>
  <c r="E17592" i="3"/>
  <c r="E17605" i="3"/>
  <c r="E17618" i="3"/>
  <c r="E17631" i="3"/>
  <c r="E17644" i="3"/>
  <c r="E17657" i="3"/>
  <c r="E17670" i="3"/>
  <c r="E17683" i="3"/>
  <c r="E17697" i="3"/>
  <c r="E17710" i="3"/>
  <c r="E17723" i="3"/>
  <c r="E17736" i="3"/>
  <c r="E17749" i="3"/>
  <c r="E17762" i="3"/>
  <c r="E17775" i="3"/>
  <c r="E17788" i="3"/>
  <c r="E17801" i="3"/>
  <c r="E17814" i="3"/>
  <c r="E17827" i="3"/>
  <c r="E17841" i="3"/>
  <c r="E17854" i="3"/>
  <c r="E17867" i="3"/>
  <c r="E17880" i="3"/>
  <c r="E17893" i="3"/>
  <c r="E17906" i="3"/>
  <c r="E17919" i="3"/>
  <c r="E17932" i="3"/>
  <c r="E17945" i="3"/>
  <c r="E17958" i="3"/>
  <c r="E17971" i="3"/>
  <c r="E17985" i="3"/>
  <c r="E17998" i="3"/>
  <c r="E18011" i="3"/>
  <c r="E18024" i="3"/>
  <c r="E18037" i="3"/>
  <c r="E18050" i="3"/>
  <c r="E18063" i="3"/>
  <c r="E18076" i="3"/>
  <c r="E1964" i="3"/>
  <c r="E4950" i="3"/>
  <c r="E6066" i="3"/>
  <c r="E6909" i="3"/>
  <c r="E7462" i="3"/>
  <c r="E7954" i="3"/>
  <c r="E8235" i="3"/>
  <c r="E8550" i="3"/>
  <c r="E8710" i="3"/>
  <c r="E8858" i="3"/>
  <c r="E8999" i="3"/>
  <c r="E9117" i="3"/>
  <c r="E9254" i="3"/>
  <c r="E9372" i="3"/>
  <c r="E9496" i="3"/>
  <c r="E9600" i="3"/>
  <c r="E9686" i="3"/>
  <c r="E9790" i="3"/>
  <c r="E9876" i="3"/>
  <c r="E9967" i="3"/>
  <c r="E10050" i="3"/>
  <c r="E10127" i="3"/>
  <c r="E10222" i="3"/>
  <c r="E10299" i="3"/>
  <c r="E10383" i="3"/>
  <c r="E10463" i="3"/>
  <c r="E10539" i="3"/>
  <c r="E10626" i="3"/>
  <c r="E10698" i="3"/>
  <c r="E10773" i="3"/>
  <c r="E10845" i="3"/>
  <c r="E10917" i="3"/>
  <c r="E10981" i="3"/>
  <c r="E11037" i="3"/>
  <c r="E11096" i="3"/>
  <c r="E11147" i="3"/>
  <c r="E11191" i="3"/>
  <c r="E11227" i="3"/>
  <c r="E11268" i="3"/>
  <c r="E11302" i="3"/>
  <c r="E11343" i="3"/>
  <c r="E11382" i="3"/>
  <c r="E11421" i="3"/>
  <c r="E11457" i="3"/>
  <c r="E11497" i="3"/>
  <c r="E11529" i="3"/>
  <c r="E11565" i="3"/>
  <c r="E11599" i="3"/>
  <c r="E11635" i="3"/>
  <c r="E11665" i="3"/>
  <c r="E11703" i="3"/>
  <c r="E11735" i="3"/>
  <c r="E11773" i="3"/>
  <c r="E11805" i="3"/>
  <c r="E11843" i="3"/>
  <c r="E11875" i="3"/>
  <c r="E11911" i="3"/>
  <c r="E11943" i="3"/>
  <c r="E11979" i="3"/>
  <c r="E12011" i="3"/>
  <c r="E12049" i="3"/>
  <c r="E12081" i="3"/>
  <c r="E12119" i="3"/>
  <c r="E12151" i="3"/>
  <c r="E12189" i="3"/>
  <c r="E12219" i="3"/>
  <c r="E12255" i="3"/>
  <c r="E12289" i="3"/>
  <c r="E12325" i="3"/>
  <c r="E12357" i="3"/>
  <c r="E12395" i="3"/>
  <c r="E12427" i="3"/>
  <c r="E12465" i="3"/>
  <c r="E12495" i="3"/>
  <c r="E12535" i="3"/>
  <c r="E12565" i="3"/>
  <c r="E12601" i="3"/>
  <c r="E12635" i="3"/>
  <c r="E12671" i="3"/>
  <c r="E12703" i="3"/>
  <c r="E12741" i="3"/>
  <c r="E12771" i="3"/>
  <c r="E12811" i="3"/>
  <c r="E12841" i="3"/>
  <c r="E12879" i="3"/>
  <c r="E12911" i="3"/>
  <c r="E12947" i="3"/>
  <c r="E12981" i="3"/>
  <c r="E13017" i="3"/>
  <c r="E13047" i="3"/>
  <c r="E13087" i="3"/>
  <c r="E13117" i="3"/>
  <c r="E13155" i="3"/>
  <c r="E13187" i="3"/>
  <c r="E13225" i="3"/>
  <c r="E13257" i="3"/>
  <c r="E13293" i="3"/>
  <c r="E13327" i="3"/>
  <c r="E13363" i="3"/>
  <c r="E13391" i="3"/>
  <c r="E13426" i="3"/>
  <c r="E13454" i="3"/>
  <c r="E13488" i="3"/>
  <c r="E13518" i="3"/>
  <c r="E13550" i="3"/>
  <c r="E13580" i="3"/>
  <c r="E13615" i="3"/>
  <c r="E13643" i="3"/>
  <c r="E13677" i="3"/>
  <c r="E13705" i="3"/>
  <c r="E13739" i="3"/>
  <c r="E13767" i="3"/>
  <c r="E13802" i="3"/>
  <c r="E13832" i="3"/>
  <c r="E13866" i="3"/>
  <c r="E13894" i="3"/>
  <c r="E13929" i="3"/>
  <c r="E13957" i="3"/>
  <c r="E13991" i="3"/>
  <c r="E14019" i="3"/>
  <c r="E14053" i="3"/>
  <c r="E14083" i="3"/>
  <c r="E14118" i="3"/>
  <c r="E14146" i="3"/>
  <c r="E14180" i="3"/>
  <c r="E14208" i="3"/>
  <c r="E14242" i="3"/>
  <c r="E14270" i="3"/>
  <c r="E14305" i="3"/>
  <c r="E14335" i="3"/>
  <c r="E14367" i="3"/>
  <c r="E14397" i="3"/>
  <c r="E14431" i="3"/>
  <c r="E14457" i="3"/>
  <c r="E14485" i="3"/>
  <c r="E14507" i="3"/>
  <c r="E14533" i="3"/>
  <c r="E14555" i="3"/>
  <c r="E14581" i="3"/>
  <c r="E14603" i="3"/>
  <c r="E14629" i="3"/>
  <c r="E14651" i="3"/>
  <c r="E14677" i="3"/>
  <c r="E14699" i="3"/>
  <c r="E14725" i="3"/>
  <c r="E14747" i="3"/>
  <c r="E14773" i="3"/>
  <c r="E14795" i="3"/>
  <c r="E14821" i="3"/>
  <c r="E14843" i="3"/>
  <c r="E14869" i="3"/>
  <c r="E14891" i="3"/>
  <c r="E14917" i="3"/>
  <c r="E14939" i="3"/>
  <c r="E14965" i="3"/>
  <c r="E14987" i="3"/>
  <c r="E15013" i="3"/>
  <c r="E15034" i="3"/>
  <c r="E15052" i="3"/>
  <c r="E15076" i="3"/>
  <c r="E15097" i="3"/>
  <c r="E15118" i="3"/>
  <c r="E15142" i="3"/>
  <c r="E15160" i="3"/>
  <c r="E15181" i="3"/>
  <c r="E15205" i="3"/>
  <c r="E15221" i="3"/>
  <c r="E15238" i="3"/>
  <c r="E15257" i="3"/>
  <c r="E15274" i="3"/>
  <c r="E15290" i="3"/>
  <c r="E15310" i="3"/>
  <c r="E15326" i="3"/>
  <c r="E15342" i="3"/>
  <c r="E15362" i="3"/>
  <c r="E15378" i="3"/>
  <c r="E15395" i="3"/>
  <c r="E15414" i="3"/>
  <c r="E15431" i="3"/>
  <c r="E15447" i="3"/>
  <c r="E15467" i="3"/>
  <c r="E15483" i="3"/>
  <c r="E15499" i="3"/>
  <c r="E15519" i="3"/>
  <c r="E15535" i="3"/>
  <c r="E15552" i="3"/>
  <c r="E15571" i="3"/>
  <c r="E15588" i="3"/>
  <c r="E15604" i="3"/>
  <c r="E15624" i="3"/>
  <c r="E15640" i="3"/>
  <c r="E15657" i="3"/>
  <c r="E15675" i="3"/>
  <c r="E15690" i="3"/>
  <c r="E15706" i="3"/>
  <c r="E15721" i="3"/>
  <c r="E15736" i="3"/>
  <c r="E15754" i="3"/>
  <c r="E15769" i="3"/>
  <c r="E15784" i="3"/>
  <c r="E15799" i="3"/>
  <c r="E15815" i="3"/>
  <c r="E15832" i="3"/>
  <c r="E15847" i="3"/>
  <c r="E15863" i="3"/>
  <c r="E15878" i="3"/>
  <c r="E15893" i="3"/>
  <c r="E15911" i="3"/>
  <c r="E15926" i="3"/>
  <c r="E15941" i="3"/>
  <c r="E15957" i="3"/>
  <c r="E15972" i="3"/>
  <c r="E15989" i="3"/>
  <c r="E16005" i="3"/>
  <c r="E16020" i="3"/>
  <c r="E16035" i="3"/>
  <c r="E16050" i="3"/>
  <c r="E16068" i="3"/>
  <c r="E16083" i="3"/>
  <c r="E16098" i="3"/>
  <c r="E16114" i="3"/>
  <c r="E16129" i="3"/>
  <c r="E16146" i="3"/>
  <c r="E16162" i="3"/>
  <c r="E16177" i="3"/>
  <c r="E16192" i="3"/>
  <c r="E16207" i="3"/>
  <c r="E16225" i="3"/>
  <c r="E16240" i="3"/>
  <c r="E16255" i="3"/>
  <c r="E16271" i="3"/>
  <c r="E16286" i="3"/>
  <c r="E16303" i="3"/>
  <c r="E16319" i="3"/>
  <c r="E16334" i="3"/>
  <c r="E16349" i="3"/>
  <c r="E16365" i="3"/>
  <c r="E16382" i="3"/>
  <c r="E16397" i="3"/>
  <c r="E16413" i="3"/>
  <c r="E16428" i="3"/>
  <c r="E16441" i="3"/>
  <c r="E16454" i="3"/>
  <c r="E16467" i="3"/>
  <c r="E16480" i="3"/>
  <c r="E16493" i="3"/>
  <c r="E16506" i="3"/>
  <c r="E16519" i="3"/>
  <c r="E16533" i="3"/>
  <c r="E16546" i="3"/>
  <c r="E16559" i="3"/>
  <c r="E16572" i="3"/>
  <c r="E16585" i="3"/>
  <c r="E16598" i="3"/>
  <c r="E16611" i="3"/>
  <c r="E16624" i="3"/>
  <c r="E16637" i="3"/>
  <c r="E16650" i="3"/>
  <c r="E16663" i="3"/>
  <c r="E16677" i="3"/>
  <c r="E16690" i="3"/>
  <c r="E16703" i="3"/>
  <c r="E16716" i="3"/>
  <c r="E16729" i="3"/>
  <c r="E16742" i="3"/>
  <c r="E16755" i="3"/>
  <c r="E16768" i="3"/>
  <c r="E16781" i="3"/>
  <c r="E16794" i="3"/>
  <c r="E16807" i="3"/>
  <c r="E16821" i="3"/>
  <c r="E16834" i="3"/>
  <c r="E16847" i="3"/>
  <c r="E16860" i="3"/>
  <c r="E16873" i="3"/>
  <c r="E16886" i="3"/>
  <c r="E16899" i="3"/>
  <c r="E16912" i="3"/>
  <c r="E16925" i="3"/>
  <c r="E16938" i="3"/>
  <c r="E16951" i="3"/>
  <c r="E16965" i="3"/>
  <c r="E16978" i="3"/>
  <c r="E16991" i="3"/>
  <c r="E17004" i="3"/>
  <c r="E17017" i="3"/>
  <c r="E17030" i="3"/>
  <c r="E17043" i="3"/>
  <c r="E17056" i="3"/>
  <c r="E17069" i="3"/>
  <c r="E17082" i="3"/>
  <c r="E17095" i="3"/>
  <c r="E17109" i="3"/>
  <c r="E17122" i="3"/>
  <c r="E17135" i="3"/>
  <c r="E17148" i="3"/>
  <c r="E17161" i="3"/>
  <c r="E17174" i="3"/>
  <c r="E17187" i="3"/>
  <c r="E17200" i="3"/>
  <c r="E17213" i="3"/>
  <c r="E17226" i="3"/>
  <c r="E17239" i="3"/>
  <c r="E17253" i="3"/>
  <c r="E17266" i="3"/>
  <c r="E17279" i="3"/>
  <c r="E17292" i="3"/>
  <c r="E17305" i="3"/>
  <c r="E17318" i="3"/>
  <c r="E17331" i="3"/>
  <c r="E17344" i="3"/>
  <c r="E17357" i="3"/>
  <c r="E17370" i="3"/>
  <c r="E17383" i="3"/>
  <c r="E17397" i="3"/>
  <c r="E17410" i="3"/>
  <c r="E17423" i="3"/>
  <c r="E17436" i="3"/>
  <c r="E17449" i="3"/>
  <c r="E17462" i="3"/>
  <c r="E17475" i="3"/>
  <c r="E17488" i="3"/>
  <c r="E17501" i="3"/>
  <c r="E17514" i="3"/>
  <c r="E17527" i="3"/>
  <c r="E17541" i="3"/>
  <c r="E17554" i="3"/>
  <c r="E17567" i="3"/>
  <c r="E17580" i="3"/>
  <c r="E17593" i="3"/>
  <c r="E17606" i="3"/>
  <c r="E17619" i="3"/>
  <c r="E17632" i="3"/>
  <c r="E17645" i="3"/>
  <c r="E17658" i="3"/>
  <c r="E17671" i="3"/>
  <c r="E17685" i="3"/>
  <c r="E17698" i="3"/>
  <c r="E17711" i="3"/>
  <c r="E17724" i="3"/>
  <c r="E17737" i="3"/>
  <c r="E17750" i="3"/>
  <c r="E17763" i="3"/>
  <c r="E17776" i="3"/>
  <c r="E17789" i="3"/>
  <c r="E17802" i="3"/>
  <c r="E17815" i="3"/>
  <c r="E17829" i="3"/>
  <c r="E17842" i="3"/>
  <c r="E17855" i="3"/>
  <c r="E17868" i="3"/>
  <c r="E17881" i="3"/>
  <c r="E17894" i="3"/>
  <c r="E17907" i="3"/>
  <c r="E17920" i="3"/>
  <c r="E17933" i="3"/>
  <c r="E17946" i="3"/>
  <c r="E17959" i="3"/>
  <c r="E17973" i="3"/>
  <c r="E17986" i="3"/>
  <c r="E17999" i="3"/>
  <c r="E18012" i="3"/>
  <c r="E18025" i="3"/>
  <c r="E18038" i="3"/>
  <c r="E18051" i="3"/>
  <c r="E18064" i="3"/>
  <c r="E18077" i="3"/>
  <c r="E18090" i="3"/>
  <c r="E18103" i="3"/>
  <c r="E18117" i="3"/>
  <c r="E18130" i="3"/>
  <c r="E18143" i="3"/>
  <c r="E18156" i="3"/>
  <c r="E18169" i="3"/>
  <c r="E18182" i="3"/>
  <c r="E18195" i="3"/>
  <c r="E18208" i="3"/>
  <c r="E18221" i="3"/>
  <c r="E18234" i="3"/>
  <c r="E18247" i="3"/>
  <c r="E18261" i="3"/>
  <c r="E18274" i="3"/>
  <c r="E18287" i="3"/>
  <c r="E18300" i="3"/>
  <c r="E18313" i="3"/>
  <c r="E18326" i="3"/>
  <c r="E18339" i="3"/>
  <c r="E18352" i="3"/>
  <c r="E18365" i="3"/>
  <c r="E18378" i="3"/>
  <c r="E18391" i="3"/>
  <c r="E18405" i="3"/>
  <c r="E18418" i="3"/>
  <c r="E18431" i="3"/>
  <c r="E18444" i="3"/>
  <c r="E18457" i="3"/>
  <c r="E18470" i="3"/>
  <c r="E18483" i="3"/>
  <c r="E18496" i="3"/>
  <c r="E18509" i="3"/>
  <c r="E18522" i="3"/>
  <c r="E18535" i="3"/>
  <c r="E18549" i="3"/>
  <c r="E1972" i="3"/>
  <c r="E4951" i="3"/>
  <c r="E6081" i="3"/>
  <c r="E6910" i="3"/>
  <c r="E7463" i="3"/>
  <c r="E7955" i="3"/>
  <c r="E8251" i="3"/>
  <c r="E8551" i="3"/>
  <c r="E8711" i="3"/>
  <c r="E8880" i="3"/>
  <c r="E9010" i="3"/>
  <c r="E9121" i="3"/>
  <c r="E9266" i="3"/>
  <c r="E9376" i="3"/>
  <c r="E9509" i="3"/>
  <c r="E9605" i="3"/>
  <c r="E9695" i="3"/>
  <c r="E9797" i="3"/>
  <c r="E9878" i="3"/>
  <c r="E9977" i="3"/>
  <c r="E10055" i="3"/>
  <c r="E10135" i="3"/>
  <c r="E10227" i="3"/>
  <c r="E10302" i="3"/>
  <c r="E10391" i="3"/>
  <c r="E10471" i="3"/>
  <c r="E10545" i="3"/>
  <c r="E10631" i="3"/>
  <c r="E10699" i="3"/>
  <c r="E10779" i="3"/>
  <c r="E10851" i="3"/>
  <c r="E10920" i="3"/>
  <c r="E10986" i="3"/>
  <c r="E11043" i="3"/>
  <c r="E11099" i="3"/>
  <c r="E11150" i="3"/>
  <c r="E11194" i="3"/>
  <c r="E11228" i="3"/>
  <c r="E11269" i="3"/>
  <c r="E11303" i="3"/>
  <c r="E11346" i="3"/>
  <c r="E11383" i="3"/>
  <c r="E11424" i="3"/>
  <c r="E11458" i="3"/>
  <c r="E11498" i="3"/>
  <c r="E11530" i="3"/>
  <c r="E11568" i="3"/>
  <c r="E11600" i="3"/>
  <c r="E11636" i="3"/>
  <c r="E11670" i="3"/>
  <c r="E11706" i="3"/>
  <c r="E11736" i="3"/>
  <c r="E11774" i="3"/>
  <c r="E11806" i="3"/>
  <c r="E11844" i="3"/>
  <c r="E11876" i="3"/>
  <c r="E11914" i="3"/>
  <c r="E11946" i="3"/>
  <c r="E11982" i="3"/>
  <c r="E12014" i="3"/>
  <c r="E12050" i="3"/>
  <c r="E12082" i="3"/>
  <c r="E12120" i="3"/>
  <c r="E12152" i="3"/>
  <c r="E12190" i="3"/>
  <c r="E12222" i="3"/>
  <c r="E12260" i="3"/>
  <c r="E12290" i="3"/>
  <c r="E12326" i="3"/>
  <c r="E12360" i="3"/>
  <c r="E12396" i="3"/>
  <c r="E12428" i="3"/>
  <c r="E12466" i="3"/>
  <c r="E12498" i="3"/>
  <c r="E12536" i="3"/>
  <c r="E12566" i="3"/>
  <c r="E12606" i="3"/>
  <c r="E12636" i="3"/>
  <c r="E12672" i="3"/>
  <c r="E12706" i="3"/>
  <c r="E12742" i="3"/>
  <c r="E12774" i="3"/>
  <c r="E12812" i="3"/>
  <c r="E12842" i="3"/>
  <c r="E12882" i="3"/>
  <c r="E12912" i="3"/>
  <c r="E12950" i="3"/>
  <c r="E12982" i="3"/>
  <c r="E13018" i="3"/>
  <c r="E13052" i="3"/>
  <c r="E13088" i="3"/>
  <c r="E13118" i="3"/>
  <c r="E13158" i="3"/>
  <c r="E13188" i="3"/>
  <c r="E13226" i="3"/>
  <c r="E13258" i="3"/>
  <c r="E13296" i="3"/>
  <c r="E13328" i="3"/>
  <c r="E13364" i="3"/>
  <c r="E13392" i="3"/>
  <c r="E13427" i="3"/>
  <c r="E13455" i="3"/>
  <c r="E13489" i="3"/>
  <c r="E13519" i="3"/>
  <c r="E13551" i="3"/>
  <c r="E13581" i="3"/>
  <c r="E13616" i="3"/>
  <c r="E13644" i="3"/>
  <c r="E13678" i="3"/>
  <c r="E13706" i="3"/>
  <c r="E13741" i="3"/>
  <c r="E13771" i="3"/>
  <c r="E13803" i="3"/>
  <c r="E13833" i="3"/>
  <c r="E13867" i="3"/>
  <c r="E13895" i="3"/>
  <c r="E13930" i="3"/>
  <c r="E13958" i="3"/>
  <c r="E13992" i="3"/>
  <c r="E14022" i="3"/>
  <c r="E14054" i="3"/>
  <c r="E14084" i="3"/>
  <c r="E14119" i="3"/>
  <c r="E14147" i="3"/>
  <c r="E14181" i="3"/>
  <c r="E14209" i="3"/>
  <c r="E14243" i="3"/>
  <c r="E14271" i="3"/>
  <c r="E14306" i="3"/>
  <c r="E14336" i="3"/>
  <c r="E14370" i="3"/>
  <c r="E14398" i="3"/>
  <c r="E14433" i="3"/>
  <c r="E14459" i="3"/>
  <c r="E14486" i="3"/>
  <c r="E14508" i="3"/>
  <c r="E14534" i="3"/>
  <c r="E14556" i="3"/>
  <c r="E14582" i="3"/>
  <c r="E14604" i="3"/>
  <c r="E14630" i="3"/>
  <c r="E14652" i="3"/>
  <c r="E14678" i="3"/>
  <c r="E14700" i="3"/>
  <c r="E14726" i="3"/>
  <c r="E14748" i="3"/>
  <c r="E14774" i="3"/>
  <c r="E14796" i="3"/>
  <c r="E14822" i="3"/>
  <c r="E14844" i="3"/>
  <c r="E14870" i="3"/>
  <c r="E14892" i="3"/>
  <c r="E14918" i="3"/>
  <c r="E14940" i="3"/>
  <c r="E14966" i="3"/>
  <c r="E14988" i="3"/>
  <c r="E15014" i="3"/>
  <c r="E15035" i="3"/>
  <c r="E15053" i="3"/>
  <c r="E15077" i="3"/>
  <c r="E15098" i="3"/>
  <c r="E15119" i="3"/>
  <c r="E15143" i="3"/>
  <c r="E15161" i="3"/>
  <c r="E15182" i="3"/>
  <c r="E15206" i="3"/>
  <c r="E15222" i="3"/>
  <c r="E15239" i="3"/>
  <c r="E15258" i="3"/>
  <c r="E15275" i="3"/>
  <c r="E15291" i="3"/>
  <c r="E15311" i="3"/>
  <c r="E15327" i="3"/>
  <c r="E15343" i="3"/>
  <c r="E15363" i="3"/>
  <c r="E15379" i="3"/>
  <c r="E15396" i="3"/>
  <c r="E15415" i="3"/>
  <c r="E15432" i="3"/>
  <c r="E15448" i="3"/>
  <c r="E15468" i="3"/>
  <c r="E15484" i="3"/>
  <c r="E15501" i="3"/>
  <c r="E15520" i="3"/>
  <c r="E15537" i="3"/>
  <c r="E15553" i="3"/>
  <c r="E15573" i="3"/>
  <c r="E15589" i="3"/>
  <c r="E15605" i="3"/>
  <c r="E15625" i="3"/>
  <c r="E15641" i="3"/>
  <c r="E15658" i="3"/>
  <c r="E15676" i="3"/>
  <c r="E15691" i="3"/>
  <c r="E15707" i="3"/>
  <c r="E15722" i="3"/>
  <c r="E15737" i="3"/>
  <c r="E15755" i="3"/>
  <c r="E15770" i="3"/>
  <c r="E15785" i="3"/>
  <c r="E15801" i="3"/>
  <c r="E15816" i="3"/>
  <c r="E15833" i="3"/>
  <c r="E15849" i="3"/>
  <c r="E15864" i="3"/>
  <c r="E15879" i="3"/>
  <c r="E15894" i="3"/>
  <c r="E15912" i="3"/>
  <c r="E15927" i="3"/>
  <c r="E15942" i="3"/>
  <c r="E15958" i="3"/>
  <c r="E15973" i="3"/>
  <c r="E15990" i="3"/>
  <c r="E16006" i="3"/>
  <c r="E16021" i="3"/>
  <c r="E16036" i="3"/>
  <c r="E16051" i="3"/>
  <c r="E16069" i="3"/>
  <c r="E16084" i="3"/>
  <c r="E16099" i="3"/>
  <c r="E16115" i="3"/>
  <c r="E16130" i="3"/>
  <c r="E16147" i="3"/>
  <c r="E16163" i="3"/>
  <c r="E16178" i="3"/>
  <c r="E16193" i="3"/>
  <c r="E16209" i="3"/>
  <c r="E16226" i="3"/>
  <c r="E16241" i="3"/>
  <c r="E16257" i="3"/>
  <c r="E16272" i="3"/>
  <c r="E16287" i="3"/>
  <c r="E16305" i="3"/>
  <c r="E16320" i="3"/>
  <c r="E16335" i="3"/>
  <c r="E16350" i="3"/>
  <c r="E16366" i="3"/>
  <c r="E16383" i="3"/>
  <c r="E16398" i="3"/>
  <c r="E16414" i="3"/>
  <c r="E16429" i="3"/>
  <c r="E16442" i="3"/>
  <c r="E16455" i="3"/>
  <c r="E16468" i="3"/>
  <c r="E16481" i="3"/>
  <c r="E16494" i="3"/>
  <c r="E16507" i="3"/>
  <c r="E16521" i="3"/>
  <c r="E16534" i="3"/>
  <c r="E16547" i="3"/>
  <c r="E16560" i="3"/>
  <c r="E16573" i="3"/>
  <c r="E16586" i="3"/>
  <c r="E16599" i="3"/>
  <c r="E16612" i="3"/>
  <c r="E16625" i="3"/>
  <c r="E16638" i="3"/>
  <c r="E16651" i="3"/>
  <c r="E16665" i="3"/>
  <c r="E16678" i="3"/>
  <c r="E16691" i="3"/>
  <c r="E16704" i="3"/>
  <c r="E16717" i="3"/>
  <c r="E16730" i="3"/>
  <c r="E16743" i="3"/>
  <c r="E16756" i="3"/>
  <c r="E16769" i="3"/>
  <c r="E16782" i="3"/>
  <c r="E16795" i="3"/>
  <c r="E16809" i="3"/>
  <c r="E16822" i="3"/>
  <c r="E16835" i="3"/>
  <c r="E16848" i="3"/>
  <c r="E16861" i="3"/>
  <c r="E16874" i="3"/>
  <c r="E16887" i="3"/>
  <c r="E16900" i="3"/>
  <c r="E16913" i="3"/>
  <c r="E16926" i="3"/>
  <c r="E16939" i="3"/>
  <c r="E16953" i="3"/>
  <c r="E16966" i="3"/>
  <c r="E16979" i="3"/>
  <c r="E16992" i="3"/>
  <c r="E17005" i="3"/>
  <c r="E17018" i="3"/>
  <c r="E17031" i="3"/>
  <c r="E17044" i="3"/>
  <c r="E17057" i="3"/>
  <c r="E17070" i="3"/>
  <c r="E17083" i="3"/>
  <c r="E17097" i="3"/>
  <c r="E17110" i="3"/>
  <c r="E17123" i="3"/>
  <c r="E17136" i="3"/>
  <c r="E17149" i="3"/>
  <c r="E17162" i="3"/>
  <c r="E17175" i="3"/>
  <c r="E17188" i="3"/>
  <c r="E17201" i="3"/>
  <c r="E17214" i="3"/>
  <c r="E17227" i="3"/>
  <c r="E17241" i="3"/>
  <c r="E17254" i="3"/>
  <c r="E17267" i="3"/>
  <c r="E17280" i="3"/>
  <c r="E17293" i="3"/>
  <c r="E17306" i="3"/>
  <c r="E17319" i="3"/>
  <c r="E17332" i="3"/>
  <c r="E17345" i="3"/>
  <c r="E17358" i="3"/>
  <c r="E17371" i="3"/>
  <c r="E17385" i="3"/>
  <c r="E17398" i="3"/>
  <c r="E17411" i="3"/>
  <c r="E17424" i="3"/>
  <c r="E17437" i="3"/>
  <c r="E17450" i="3"/>
  <c r="E17463" i="3"/>
  <c r="E17476" i="3"/>
  <c r="E17489" i="3"/>
  <c r="E17502" i="3"/>
  <c r="E17515" i="3"/>
  <c r="E17529" i="3"/>
  <c r="E17542" i="3"/>
  <c r="E17555" i="3"/>
  <c r="E17568" i="3"/>
  <c r="E17581" i="3"/>
  <c r="E17594" i="3"/>
  <c r="E17607" i="3"/>
  <c r="E17620" i="3"/>
  <c r="E17633" i="3"/>
  <c r="E17646" i="3"/>
  <c r="E17659" i="3"/>
  <c r="E17673" i="3"/>
  <c r="E17686" i="3"/>
  <c r="E17699" i="3"/>
  <c r="E17712" i="3"/>
  <c r="E17725" i="3"/>
  <c r="E17738" i="3"/>
  <c r="E17751" i="3"/>
  <c r="E17764" i="3"/>
  <c r="E17777" i="3"/>
  <c r="E17790" i="3"/>
  <c r="E17803" i="3"/>
  <c r="E17817" i="3"/>
  <c r="E17830" i="3"/>
  <c r="E17843" i="3"/>
  <c r="E17856" i="3"/>
  <c r="E17869" i="3"/>
  <c r="E17882" i="3"/>
  <c r="E17895" i="3"/>
  <c r="E17908" i="3"/>
  <c r="E17921" i="3"/>
  <c r="E17934" i="3"/>
  <c r="E17947" i="3"/>
  <c r="E17961" i="3"/>
  <c r="E17974" i="3"/>
  <c r="E17987" i="3"/>
  <c r="E18000" i="3"/>
  <c r="E18013" i="3"/>
  <c r="E18026" i="3"/>
  <c r="E18039" i="3"/>
  <c r="E18052" i="3"/>
  <c r="E18065" i="3"/>
  <c r="E18078" i="3"/>
  <c r="E18091" i="3"/>
  <c r="E18105" i="3"/>
  <c r="E18118" i="3"/>
  <c r="E18131" i="3"/>
  <c r="E18144" i="3"/>
  <c r="E18157" i="3"/>
  <c r="E18170" i="3"/>
  <c r="E18183" i="3"/>
  <c r="E18196" i="3"/>
  <c r="E18209" i="3"/>
  <c r="E18222" i="3"/>
  <c r="E18235" i="3"/>
  <c r="E18249" i="3"/>
  <c r="E18262" i="3"/>
  <c r="E18275" i="3"/>
  <c r="E18288" i="3"/>
  <c r="E18301" i="3"/>
  <c r="E18314" i="3"/>
  <c r="E18327" i="3"/>
  <c r="E18340" i="3"/>
  <c r="E18353" i="3"/>
  <c r="E18366" i="3"/>
  <c r="E18379" i="3"/>
  <c r="E18393" i="3"/>
  <c r="E18406" i="3"/>
  <c r="E18419" i="3"/>
  <c r="E18432" i="3"/>
  <c r="E18445" i="3"/>
  <c r="E18458" i="3"/>
  <c r="E18471" i="3"/>
  <c r="E18484" i="3"/>
  <c r="E18497" i="3"/>
  <c r="E18510" i="3"/>
  <c r="E18523" i="3"/>
  <c r="E18537" i="3"/>
  <c r="E18550" i="3"/>
  <c r="E18563" i="3"/>
  <c r="E18576" i="3"/>
  <c r="E18589" i="3"/>
  <c r="E18602" i="3"/>
  <c r="E18615" i="3"/>
  <c r="E18628" i="3"/>
  <c r="E18641" i="3"/>
  <c r="E18654" i="3"/>
  <c r="E18667" i="3"/>
  <c r="E18681" i="3"/>
  <c r="E18694" i="3"/>
  <c r="E18707" i="3"/>
  <c r="E18720" i="3"/>
  <c r="E18733" i="3"/>
  <c r="E18746" i="3"/>
  <c r="E18759" i="3"/>
  <c r="E18772" i="3"/>
  <c r="E18785" i="3"/>
  <c r="E18798" i="3"/>
  <c r="E18811" i="3"/>
  <c r="E18825" i="3"/>
  <c r="E18838" i="3"/>
  <c r="E18851" i="3"/>
  <c r="E18864" i="3"/>
  <c r="E18877" i="3"/>
  <c r="E18890" i="3"/>
  <c r="E18903" i="3"/>
  <c r="E18916" i="3"/>
  <c r="E18928" i="3"/>
  <c r="E18940" i="3"/>
  <c r="E18952" i="3"/>
  <c r="E18964" i="3"/>
  <c r="E18976" i="3"/>
  <c r="E18988" i="3"/>
  <c r="E19000" i="3"/>
  <c r="E19012" i="3"/>
  <c r="E19024" i="3"/>
  <c r="E19036" i="3"/>
  <c r="E19048" i="3"/>
  <c r="E19060" i="3"/>
  <c r="E19072" i="3"/>
  <c r="E19084" i="3"/>
  <c r="E19096" i="3"/>
  <c r="E19108" i="3"/>
  <c r="E19120" i="3"/>
  <c r="E19132" i="3"/>
  <c r="E19144" i="3"/>
  <c r="E19156" i="3"/>
  <c r="E19168" i="3"/>
  <c r="E19180" i="3"/>
  <c r="E19192" i="3"/>
  <c r="E19204" i="3"/>
  <c r="E19216" i="3"/>
  <c r="E19228" i="3"/>
  <c r="E19240" i="3"/>
  <c r="E19252" i="3"/>
  <c r="E19264" i="3"/>
  <c r="E19276" i="3"/>
  <c r="E19288" i="3"/>
  <c r="E19300" i="3"/>
  <c r="E19312" i="3"/>
  <c r="E19324" i="3"/>
  <c r="E19336" i="3"/>
  <c r="E19348" i="3"/>
  <c r="E19360" i="3"/>
  <c r="E19372" i="3"/>
  <c r="E19384" i="3"/>
  <c r="E19396" i="3"/>
  <c r="E19408" i="3"/>
  <c r="E19420" i="3"/>
  <c r="E19432" i="3"/>
  <c r="E19444" i="3"/>
  <c r="E19456" i="3"/>
  <c r="E19468" i="3"/>
  <c r="E19480" i="3"/>
  <c r="E19492" i="3"/>
  <c r="E19504" i="3"/>
  <c r="E19516" i="3"/>
  <c r="E19528" i="3"/>
  <c r="E19540" i="3"/>
  <c r="E19552" i="3"/>
  <c r="E19564" i="3"/>
  <c r="E19576" i="3"/>
  <c r="E19588" i="3"/>
  <c r="E19600" i="3"/>
  <c r="E19612" i="3"/>
  <c r="E19624" i="3"/>
  <c r="E19636" i="3"/>
  <c r="E19648" i="3"/>
  <c r="E19660" i="3"/>
  <c r="E19672" i="3"/>
  <c r="E19684" i="3"/>
  <c r="E19696" i="3"/>
  <c r="E19708" i="3"/>
  <c r="E19720" i="3"/>
  <c r="E19732" i="3"/>
  <c r="E19744" i="3"/>
  <c r="E19756" i="3"/>
  <c r="E19768" i="3"/>
  <c r="E19780" i="3"/>
  <c r="E19792" i="3"/>
  <c r="E19804" i="3"/>
  <c r="E19816" i="3"/>
  <c r="E19828" i="3"/>
  <c r="E19840" i="3"/>
  <c r="E19852" i="3"/>
  <c r="E19864" i="3"/>
  <c r="E19876" i="3"/>
  <c r="E19888" i="3"/>
  <c r="E19900" i="3"/>
  <c r="E19912" i="3"/>
  <c r="E19924" i="3"/>
  <c r="E19936" i="3"/>
  <c r="E19948" i="3"/>
  <c r="E19960" i="3"/>
  <c r="E19972" i="3"/>
  <c r="E19984" i="3"/>
  <c r="E19996" i="3"/>
  <c r="E20008" i="3"/>
  <c r="E20020" i="3"/>
  <c r="E20032" i="3"/>
  <c r="E20044" i="3"/>
  <c r="E20056" i="3"/>
  <c r="E20068" i="3"/>
  <c r="E20080" i="3"/>
  <c r="E20092" i="3"/>
  <c r="E20104" i="3"/>
  <c r="E20116" i="3"/>
  <c r="E20128" i="3"/>
  <c r="E20140" i="3"/>
  <c r="E20152" i="3"/>
  <c r="E20164" i="3"/>
  <c r="E20176" i="3"/>
  <c r="E20188" i="3"/>
  <c r="E20200" i="3"/>
  <c r="E20212" i="3"/>
  <c r="E20224" i="3"/>
  <c r="E20236" i="3"/>
  <c r="E20248" i="3"/>
  <c r="E20260" i="3"/>
  <c r="E20272" i="3"/>
  <c r="E20284" i="3"/>
  <c r="E20296" i="3"/>
  <c r="E20308" i="3"/>
  <c r="E20320" i="3"/>
  <c r="E20332" i="3"/>
  <c r="E20344" i="3"/>
  <c r="E20356" i="3"/>
  <c r="E20368" i="3"/>
  <c r="E20380" i="3"/>
  <c r="E20392" i="3"/>
  <c r="E20404" i="3"/>
  <c r="E20416" i="3"/>
  <c r="E20428" i="3"/>
  <c r="E20440" i="3"/>
  <c r="E20452" i="3"/>
  <c r="E20464" i="3"/>
  <c r="E20476" i="3"/>
  <c r="E20488" i="3"/>
  <c r="E20500" i="3"/>
  <c r="E20512" i="3"/>
  <c r="E20524" i="3"/>
  <c r="E20536" i="3"/>
  <c r="E20548" i="3"/>
  <c r="E20560" i="3"/>
  <c r="E20572" i="3"/>
  <c r="E20584" i="3"/>
  <c r="E20596" i="3"/>
  <c r="E20608" i="3"/>
  <c r="E20620" i="3"/>
  <c r="E20632" i="3"/>
  <c r="E20644" i="3"/>
  <c r="E20656" i="3"/>
  <c r="E20668" i="3"/>
  <c r="E20680" i="3"/>
  <c r="E20692" i="3"/>
  <c r="E20704" i="3"/>
  <c r="E20716" i="3"/>
  <c r="E20728" i="3"/>
  <c r="E20740" i="3"/>
  <c r="E20752" i="3"/>
  <c r="E20764" i="3"/>
  <c r="E20776" i="3"/>
  <c r="E20788" i="3"/>
  <c r="E20800" i="3"/>
  <c r="E20812" i="3"/>
  <c r="E20824" i="3"/>
  <c r="E20836" i="3"/>
  <c r="E20848" i="3"/>
  <c r="E20860" i="3"/>
  <c r="E20872" i="3"/>
  <c r="E20884" i="3"/>
  <c r="E20896" i="3"/>
  <c r="E20908" i="3"/>
  <c r="E20920" i="3"/>
  <c r="E20932" i="3"/>
  <c r="E20944" i="3"/>
  <c r="E20956" i="3"/>
  <c r="E20968" i="3"/>
  <c r="E20980" i="3"/>
  <c r="E20992" i="3"/>
  <c r="E21004" i="3"/>
  <c r="E21016" i="3"/>
  <c r="E21028" i="3"/>
  <c r="E21040" i="3"/>
  <c r="E21052" i="3"/>
  <c r="E21064" i="3"/>
  <c r="E21076" i="3"/>
  <c r="E21088" i="3"/>
  <c r="E21100" i="3"/>
  <c r="E21112" i="3"/>
  <c r="E21124" i="3"/>
  <c r="E21136" i="3"/>
  <c r="E21148" i="3"/>
  <c r="E21160" i="3"/>
  <c r="E21172" i="3"/>
  <c r="E21184" i="3"/>
  <c r="E21196" i="3"/>
  <c r="E21208" i="3"/>
  <c r="E21220" i="3"/>
  <c r="E21232" i="3"/>
  <c r="E21244" i="3"/>
  <c r="E21256" i="3"/>
  <c r="E21268" i="3"/>
  <c r="E21280" i="3"/>
  <c r="E21292" i="3"/>
  <c r="E21304" i="3"/>
  <c r="E21316" i="3"/>
  <c r="E21328" i="3"/>
  <c r="E21340" i="3"/>
  <c r="E21352" i="3"/>
  <c r="E21364" i="3"/>
  <c r="E21376" i="3"/>
  <c r="E21388" i="3"/>
  <c r="E21400" i="3"/>
  <c r="E21412" i="3"/>
  <c r="E21424" i="3"/>
  <c r="E21436" i="3"/>
  <c r="E21448" i="3"/>
  <c r="E21460" i="3"/>
  <c r="E21472" i="3"/>
  <c r="E21484" i="3"/>
  <c r="E21496" i="3"/>
  <c r="E21508" i="3"/>
  <c r="E21520" i="3"/>
  <c r="E21532" i="3"/>
  <c r="E21544" i="3"/>
  <c r="E21556" i="3"/>
  <c r="E21568" i="3"/>
  <c r="E21580" i="3"/>
  <c r="E21592" i="3"/>
  <c r="E21604" i="3"/>
  <c r="E21616" i="3"/>
  <c r="E21628" i="3"/>
  <c r="E21640" i="3"/>
  <c r="E21652" i="3"/>
  <c r="E21664" i="3"/>
  <c r="E21676" i="3"/>
  <c r="E21688" i="3"/>
  <c r="E21700" i="3"/>
  <c r="E21712" i="3"/>
  <c r="E21724" i="3"/>
  <c r="E21736" i="3"/>
  <c r="E21748" i="3"/>
  <c r="E21760" i="3"/>
  <c r="E21772" i="3"/>
  <c r="E21784" i="3"/>
  <c r="E21796" i="3"/>
  <c r="E21808" i="3"/>
  <c r="E21820" i="3"/>
  <c r="E21832" i="3"/>
  <c r="E21844" i="3"/>
  <c r="E21856" i="3"/>
  <c r="E21868" i="3"/>
  <c r="E21880" i="3"/>
  <c r="E21892" i="3"/>
  <c r="E21904" i="3"/>
  <c r="E21916" i="3"/>
  <c r="E21928" i="3"/>
  <c r="E21940" i="3"/>
  <c r="E21952" i="3"/>
  <c r="E21964" i="3"/>
  <c r="E21976" i="3"/>
  <c r="E21988" i="3"/>
  <c r="E2943" i="3"/>
  <c r="E5162" i="3"/>
  <c r="E6221" i="3"/>
  <c r="E7019" i="3"/>
  <c r="E7546" i="3"/>
  <c r="E7964" i="3"/>
  <c r="E8332" i="3"/>
  <c r="E8567" i="3"/>
  <c r="E8726" i="3"/>
  <c r="E8882" i="3"/>
  <c r="E9012" i="3"/>
  <c r="E9149" i="3"/>
  <c r="E9270" i="3"/>
  <c r="E9381" i="3"/>
  <c r="E9510" i="3"/>
  <c r="E9607" i="3"/>
  <c r="E9712" i="3"/>
  <c r="E9799" i="3"/>
  <c r="E9886" i="3"/>
  <c r="E9978" i="3"/>
  <c r="E10056" i="3"/>
  <c r="E10151" i="3"/>
  <c r="E10230" i="3"/>
  <c r="E10308" i="3"/>
  <c r="E10393" i="3"/>
  <c r="E10472" i="3"/>
  <c r="E10560" i="3"/>
  <c r="E10632" i="3"/>
  <c r="E10703" i="3"/>
  <c r="E10782" i="3"/>
  <c r="E10854" i="3"/>
  <c r="E10921" i="3"/>
  <c r="E10987" i="3"/>
  <c r="E11050" i="3"/>
  <c r="E11100" i="3"/>
  <c r="E11154" i="3"/>
  <c r="E11195" i="3"/>
  <c r="E11229" i="3"/>
  <c r="E11270" i="3"/>
  <c r="E11305" i="3"/>
  <c r="E11347" i="3"/>
  <c r="E11384" i="3"/>
  <c r="E11425" i="3"/>
  <c r="E11459" i="3"/>
  <c r="E11499" i="3"/>
  <c r="E11531" i="3"/>
  <c r="E11569" i="3"/>
  <c r="E11601" i="3"/>
  <c r="E11637" i="3"/>
  <c r="E11671" i="3"/>
  <c r="E11707" i="3"/>
  <c r="E11737" i="3"/>
  <c r="E11775" i="3"/>
  <c r="E11807" i="3"/>
  <c r="E11845" i="3"/>
  <c r="E11877" i="3"/>
  <c r="E11915" i="3"/>
  <c r="E11947" i="3"/>
  <c r="E11983" i="3"/>
  <c r="E12015" i="3"/>
  <c r="E12051" i="3"/>
  <c r="E12083" i="3"/>
  <c r="E12121" i="3"/>
  <c r="E12153" i="3"/>
  <c r="E12191" i="3"/>
  <c r="E12223" i="3"/>
  <c r="E12261" i="3"/>
  <c r="E12291" i="3"/>
  <c r="E12327" i="3"/>
  <c r="E12361" i="3"/>
  <c r="E12397" i="3"/>
  <c r="E12429" i="3"/>
  <c r="E12467" i="3"/>
  <c r="E12499" i="3"/>
  <c r="E12537" i="3"/>
  <c r="E12567" i="3"/>
  <c r="E12607" i="3"/>
  <c r="E12637" i="3"/>
  <c r="E12673" i="3"/>
  <c r="E12707" i="3"/>
  <c r="E12743" i="3"/>
  <c r="E12775" i="3"/>
  <c r="E12813" i="3"/>
  <c r="E12843" i="3"/>
  <c r="E12883" i="3"/>
  <c r="E12913" i="3"/>
  <c r="E12951" i="3"/>
  <c r="E12983" i="3"/>
  <c r="E13019" i="3"/>
  <c r="E13053" i="3"/>
  <c r="E13089" i="3"/>
  <c r="E13119" i="3"/>
  <c r="E13159" i="3"/>
  <c r="E13189" i="3"/>
  <c r="E13227" i="3"/>
  <c r="E13259" i="3"/>
  <c r="E13297" i="3"/>
  <c r="E13329" i="3"/>
  <c r="E13365" i="3"/>
  <c r="E13393" i="3"/>
  <c r="E13428" i="3"/>
  <c r="E13458" i="3"/>
  <c r="E13490" i="3"/>
  <c r="E13520" i="3"/>
  <c r="E13555" i="3"/>
  <c r="E13583" i="3"/>
  <c r="E13617" i="3"/>
  <c r="E13645" i="3"/>
  <c r="E13679" i="3"/>
  <c r="E13707" i="3"/>
  <c r="E13742" i="3"/>
  <c r="E13772" i="3"/>
  <c r="E13806" i="3"/>
  <c r="E13834" i="3"/>
  <c r="E13868" i="3"/>
  <c r="E13896" i="3"/>
  <c r="E13931" i="3"/>
  <c r="E13959" i="3"/>
  <c r="E13993" i="3"/>
  <c r="E14023" i="3"/>
  <c r="E14055" i="3"/>
  <c r="E14085" i="3"/>
  <c r="E14120" i="3"/>
  <c r="E14148" i="3"/>
  <c r="E14182" i="3"/>
  <c r="E14210" i="3"/>
  <c r="E14245" i="3"/>
  <c r="E14275" i="3"/>
  <c r="E14307" i="3"/>
  <c r="E14337" i="3"/>
  <c r="E14371" i="3"/>
  <c r="E14399" i="3"/>
  <c r="E14434" i="3"/>
  <c r="E14460" i="3"/>
  <c r="E14487" i="3"/>
  <c r="E14509" i="3"/>
  <c r="E14535" i="3"/>
  <c r="E14557" i="3"/>
  <c r="E14583" i="3"/>
  <c r="E14605" i="3"/>
  <c r="E14631" i="3"/>
  <c r="E14653" i="3"/>
  <c r="E14679" i="3"/>
  <c r="E14701" i="3"/>
  <c r="E14727" i="3"/>
  <c r="E14749" i="3"/>
  <c r="E14775" i="3"/>
  <c r="E14797" i="3"/>
  <c r="E14823" i="3"/>
  <c r="E14845" i="3"/>
  <c r="E14871" i="3"/>
  <c r="E14893" i="3"/>
  <c r="E14919" i="3"/>
  <c r="E14941" i="3"/>
  <c r="E14967" i="3"/>
  <c r="E14989" i="3"/>
  <c r="E15015" i="3"/>
  <c r="E15036" i="3"/>
  <c r="E15060" i="3"/>
  <c r="E15081" i="3"/>
  <c r="E15099" i="3"/>
  <c r="E15123" i="3"/>
  <c r="E15144" i="3"/>
  <c r="E15165" i="3"/>
  <c r="E15189" i="3"/>
  <c r="E15207" i="3"/>
  <c r="E15223" i="3"/>
  <c r="E15243" i="3"/>
  <c r="E15259" i="3"/>
  <c r="E15276" i="3"/>
  <c r="E15295" i="3"/>
  <c r="E15312" i="3"/>
  <c r="E15328" i="3"/>
  <c r="E15348" i="3"/>
  <c r="E15364" i="3"/>
  <c r="E15381" i="3"/>
  <c r="E15400" i="3"/>
  <c r="E15417" i="3"/>
  <c r="E15433" i="3"/>
  <c r="E15453" i="3"/>
  <c r="E15469" i="3"/>
  <c r="E15485" i="3"/>
  <c r="E15505" i="3"/>
  <c r="E15521" i="3"/>
  <c r="E15538" i="3"/>
  <c r="E15557" i="3"/>
  <c r="E15574" i="3"/>
  <c r="E15590" i="3"/>
  <c r="E15610" i="3"/>
  <c r="E15626" i="3"/>
  <c r="E15642" i="3"/>
  <c r="E15662" i="3"/>
  <c r="E15677" i="3"/>
  <c r="E15693" i="3"/>
  <c r="E15708" i="3"/>
  <c r="E15723" i="3"/>
  <c r="E15741" i="3"/>
  <c r="E15756" i="3"/>
  <c r="E15771" i="3"/>
  <c r="E15786" i="3"/>
  <c r="E15802" i="3"/>
  <c r="E15819" i="3"/>
  <c r="E15834" i="3"/>
  <c r="E15850" i="3"/>
  <c r="E15865" i="3"/>
  <c r="E15880" i="3"/>
  <c r="E15898" i="3"/>
  <c r="E15913" i="3"/>
  <c r="E15928" i="3"/>
  <c r="E15943" i="3"/>
  <c r="E15959" i="3"/>
  <c r="E15976" i="3"/>
  <c r="E15991" i="3"/>
  <c r="E16007" i="3"/>
  <c r="E16022" i="3"/>
  <c r="E16037" i="3"/>
  <c r="E16055" i="3"/>
  <c r="E16070" i="3"/>
  <c r="E16085" i="3"/>
  <c r="E16101" i="3"/>
  <c r="E16116" i="3"/>
  <c r="E16133" i="3"/>
  <c r="E16149" i="3"/>
  <c r="E16164" i="3"/>
  <c r="E16179" i="3"/>
  <c r="E16194" i="3"/>
  <c r="E16212" i="3"/>
  <c r="E16227" i="3"/>
  <c r="E16242" i="3"/>
  <c r="E16258" i="3"/>
  <c r="E16273" i="3"/>
  <c r="E16290" i="3"/>
  <c r="E16306" i="3"/>
  <c r="E16321" i="3"/>
  <c r="E16336" i="3"/>
  <c r="E16351" i="3"/>
  <c r="E16369" i="3"/>
  <c r="E16384" i="3"/>
  <c r="E16399" i="3"/>
  <c r="E16415" i="3"/>
  <c r="E16430" i="3"/>
  <c r="E16443" i="3"/>
  <c r="E16456" i="3"/>
  <c r="E16469" i="3"/>
  <c r="E16482" i="3"/>
  <c r="E16495" i="3"/>
  <c r="E16509" i="3"/>
  <c r="E16522" i="3"/>
  <c r="E16535" i="3"/>
  <c r="E16548" i="3"/>
  <c r="E16561" i="3"/>
  <c r="E16574" i="3"/>
  <c r="E16587" i="3"/>
  <c r="E16600" i="3"/>
  <c r="E16613" i="3"/>
  <c r="E16626" i="3"/>
  <c r="E16639" i="3"/>
  <c r="E16653" i="3"/>
  <c r="E16666" i="3"/>
  <c r="E16679" i="3"/>
  <c r="E16692" i="3"/>
  <c r="E16705" i="3"/>
  <c r="E16718" i="3"/>
  <c r="E16731" i="3"/>
  <c r="E16744" i="3"/>
  <c r="E16757" i="3"/>
  <c r="E16770" i="3"/>
  <c r="E16783" i="3"/>
  <c r="E16797" i="3"/>
  <c r="E16810" i="3"/>
  <c r="E16823" i="3"/>
  <c r="E16836" i="3"/>
  <c r="E16849" i="3"/>
  <c r="E16862" i="3"/>
  <c r="E16875" i="3"/>
  <c r="E16888" i="3"/>
  <c r="E16901" i="3"/>
  <c r="E16914" i="3"/>
  <c r="E16927" i="3"/>
  <c r="E16941" i="3"/>
  <c r="E16954" i="3"/>
  <c r="E16967" i="3"/>
  <c r="E16980" i="3"/>
  <c r="E16993" i="3"/>
  <c r="E17006" i="3"/>
  <c r="E17019" i="3"/>
  <c r="E17032" i="3"/>
  <c r="E17045" i="3"/>
  <c r="E17058" i="3"/>
  <c r="E17071" i="3"/>
  <c r="E17085" i="3"/>
  <c r="E17098" i="3"/>
  <c r="E17111" i="3"/>
  <c r="E17124" i="3"/>
  <c r="E17137" i="3"/>
  <c r="E17150" i="3"/>
  <c r="E17163" i="3"/>
  <c r="E17176" i="3"/>
  <c r="E17189" i="3"/>
  <c r="E17202" i="3"/>
  <c r="E17215" i="3"/>
  <c r="E17229" i="3"/>
  <c r="E17242" i="3"/>
  <c r="E17255" i="3"/>
  <c r="E17268" i="3"/>
  <c r="E17281" i="3"/>
  <c r="E17294" i="3"/>
  <c r="E17307" i="3"/>
  <c r="E17320" i="3"/>
  <c r="E17333" i="3"/>
  <c r="E17346" i="3"/>
  <c r="E17359" i="3"/>
  <c r="E17373" i="3"/>
  <c r="E17386" i="3"/>
  <c r="E17399" i="3"/>
  <c r="E17412" i="3"/>
  <c r="E17425" i="3"/>
  <c r="E17438" i="3"/>
  <c r="E17451" i="3"/>
  <c r="E17464" i="3"/>
  <c r="E17477" i="3"/>
  <c r="E17490" i="3"/>
  <c r="E17503" i="3"/>
  <c r="E17517" i="3"/>
  <c r="E17530" i="3"/>
  <c r="E17543" i="3"/>
  <c r="E17556" i="3"/>
  <c r="E17569" i="3"/>
  <c r="E17582" i="3"/>
  <c r="E17595" i="3"/>
  <c r="E17608" i="3"/>
  <c r="E17621" i="3"/>
  <c r="E17634" i="3"/>
  <c r="E17647" i="3"/>
  <c r="E17661" i="3"/>
  <c r="E17674" i="3"/>
  <c r="E17687" i="3"/>
  <c r="E17700" i="3"/>
  <c r="E17713" i="3"/>
  <c r="E17726" i="3"/>
  <c r="E17739" i="3"/>
  <c r="E17752" i="3"/>
  <c r="E17765" i="3"/>
  <c r="E17778" i="3"/>
  <c r="E17791" i="3"/>
  <c r="E17805" i="3"/>
  <c r="E17818" i="3"/>
  <c r="E17831" i="3"/>
  <c r="E17844" i="3"/>
  <c r="E17857" i="3"/>
  <c r="E17870" i="3"/>
  <c r="E17883" i="3"/>
  <c r="E17896" i="3"/>
  <c r="E17909" i="3"/>
  <c r="E17922" i="3"/>
  <c r="E17935" i="3"/>
  <c r="E17949" i="3"/>
  <c r="E17962" i="3"/>
  <c r="E17975" i="3"/>
  <c r="E17988" i="3"/>
  <c r="E18001" i="3"/>
  <c r="E18014" i="3"/>
  <c r="E18027" i="3"/>
  <c r="E18040" i="3"/>
  <c r="E18053" i="3"/>
  <c r="E18066" i="3"/>
  <c r="E18079" i="3"/>
  <c r="E18093" i="3"/>
  <c r="E18106" i="3"/>
  <c r="E18119" i="3"/>
  <c r="E18132" i="3"/>
  <c r="E18145" i="3"/>
  <c r="E18158" i="3"/>
  <c r="E18171" i="3"/>
  <c r="E18184" i="3"/>
  <c r="E18197" i="3"/>
  <c r="E18210" i="3"/>
  <c r="E18223" i="3"/>
  <c r="E18237" i="3"/>
  <c r="E18250" i="3"/>
  <c r="E18263" i="3"/>
  <c r="E18276" i="3"/>
  <c r="E18289" i="3"/>
  <c r="E18302" i="3"/>
  <c r="E18315" i="3"/>
  <c r="E18328" i="3"/>
  <c r="E18341" i="3"/>
  <c r="E18354" i="3"/>
  <c r="E18367" i="3"/>
  <c r="E18381" i="3"/>
  <c r="E18394" i="3"/>
  <c r="E18407" i="3"/>
  <c r="E18420" i="3"/>
  <c r="E18433" i="3"/>
  <c r="E18446" i="3"/>
  <c r="E18459" i="3"/>
  <c r="E18472" i="3"/>
  <c r="E18485" i="3"/>
  <c r="E18498" i="3"/>
  <c r="E18511" i="3"/>
  <c r="E18525" i="3"/>
  <c r="E18538" i="3"/>
  <c r="E18551" i="3"/>
  <c r="E18564" i="3"/>
  <c r="E18577" i="3"/>
  <c r="E18590" i="3"/>
  <c r="E18603" i="3"/>
  <c r="E18616" i="3"/>
  <c r="E18629" i="3"/>
  <c r="E18642" i="3"/>
  <c r="E18655" i="3"/>
  <c r="E18669" i="3"/>
  <c r="E18682" i="3"/>
  <c r="E18695" i="3"/>
  <c r="E18708" i="3"/>
  <c r="E18721" i="3"/>
  <c r="E18734" i="3"/>
  <c r="E18747" i="3"/>
  <c r="E18760" i="3"/>
  <c r="E18773" i="3"/>
  <c r="E18786" i="3"/>
  <c r="E18799" i="3"/>
  <c r="E18813" i="3"/>
  <c r="E18826" i="3"/>
  <c r="E18839" i="3"/>
  <c r="E18852" i="3"/>
  <c r="E18865" i="3"/>
  <c r="E18878" i="3"/>
  <c r="E18891" i="3"/>
  <c r="E18904" i="3"/>
  <c r="E18917" i="3"/>
  <c r="E18929" i="3"/>
  <c r="E18941" i="3"/>
  <c r="E18953" i="3"/>
  <c r="E18965" i="3"/>
  <c r="E18977" i="3"/>
  <c r="E18989" i="3"/>
  <c r="E19001" i="3"/>
  <c r="E19013" i="3"/>
  <c r="E19025" i="3"/>
  <c r="E19037" i="3"/>
  <c r="E19049" i="3"/>
  <c r="E19061" i="3"/>
  <c r="E19073" i="3"/>
  <c r="E19085" i="3"/>
  <c r="E19097" i="3"/>
  <c r="E19109" i="3"/>
  <c r="E19121" i="3"/>
  <c r="E19133" i="3"/>
  <c r="E19145" i="3"/>
  <c r="E19157" i="3"/>
  <c r="E19169" i="3"/>
  <c r="E19181" i="3"/>
  <c r="E19193" i="3"/>
  <c r="E19205" i="3"/>
  <c r="E19217" i="3"/>
  <c r="E19229" i="3"/>
  <c r="E19241" i="3"/>
  <c r="E19253" i="3"/>
  <c r="E19265" i="3"/>
  <c r="E19277" i="3"/>
  <c r="E19289" i="3"/>
  <c r="E19301" i="3"/>
  <c r="E19313" i="3"/>
  <c r="E19325" i="3"/>
  <c r="E19337" i="3"/>
  <c r="E19349" i="3"/>
  <c r="E19361" i="3"/>
  <c r="E19373" i="3"/>
  <c r="E19385" i="3"/>
  <c r="E19397" i="3"/>
  <c r="E19409" i="3"/>
  <c r="E19421" i="3"/>
  <c r="E19433" i="3"/>
  <c r="E19445" i="3"/>
  <c r="E19457" i="3"/>
  <c r="E19469" i="3"/>
  <c r="E19481" i="3"/>
  <c r="E19493" i="3"/>
  <c r="E19505" i="3"/>
  <c r="E19517" i="3"/>
  <c r="E19529" i="3"/>
  <c r="E19541" i="3"/>
  <c r="E19553" i="3"/>
  <c r="E19565" i="3"/>
  <c r="E19577" i="3"/>
  <c r="E19589" i="3"/>
  <c r="E19601" i="3"/>
  <c r="E19613" i="3"/>
  <c r="E19625" i="3"/>
  <c r="E19637" i="3"/>
  <c r="E19649" i="3"/>
  <c r="E19661" i="3"/>
  <c r="E19673" i="3"/>
  <c r="E19685" i="3"/>
  <c r="E19697" i="3"/>
  <c r="E19709" i="3"/>
  <c r="E19721" i="3"/>
  <c r="E19733" i="3"/>
  <c r="E19745" i="3"/>
  <c r="E19757" i="3"/>
  <c r="E19769" i="3"/>
  <c r="E19781" i="3"/>
  <c r="E19793" i="3"/>
  <c r="E19805" i="3"/>
  <c r="E19817" i="3"/>
  <c r="E19829" i="3"/>
  <c r="E19841" i="3"/>
  <c r="E19853" i="3"/>
  <c r="E19865" i="3"/>
  <c r="E19877" i="3"/>
  <c r="E19889" i="3"/>
  <c r="E19901" i="3"/>
  <c r="E19913" i="3"/>
  <c r="E19925" i="3"/>
  <c r="E19937" i="3"/>
  <c r="E19949" i="3"/>
  <c r="E19961" i="3"/>
  <c r="E19973" i="3"/>
  <c r="E19985" i="3"/>
  <c r="E19997" i="3"/>
  <c r="E20009" i="3"/>
  <c r="E20021" i="3"/>
  <c r="E20033" i="3"/>
  <c r="E20045" i="3"/>
  <c r="E20057" i="3"/>
  <c r="E20069" i="3"/>
  <c r="E20081" i="3"/>
  <c r="E20093" i="3"/>
  <c r="E20105" i="3"/>
  <c r="E20117" i="3"/>
  <c r="E20129" i="3"/>
  <c r="E20141" i="3"/>
  <c r="E20153" i="3"/>
  <c r="E20165" i="3"/>
  <c r="E20177" i="3"/>
  <c r="E20189" i="3"/>
  <c r="E20201" i="3"/>
  <c r="E20213" i="3"/>
  <c r="E20225" i="3"/>
  <c r="E20237" i="3"/>
  <c r="E20249" i="3"/>
  <c r="E20261" i="3"/>
  <c r="E20273" i="3"/>
  <c r="E20285" i="3"/>
  <c r="E20297" i="3"/>
  <c r="E20309" i="3"/>
  <c r="E20321" i="3"/>
  <c r="E20333" i="3"/>
  <c r="E20345" i="3"/>
  <c r="E20357" i="3"/>
  <c r="E20369" i="3"/>
  <c r="E20381" i="3"/>
  <c r="E20393" i="3"/>
  <c r="E20405" i="3"/>
  <c r="E20417" i="3"/>
  <c r="E20429" i="3"/>
  <c r="E20441" i="3"/>
  <c r="E20453" i="3"/>
  <c r="E20465" i="3"/>
  <c r="E20477" i="3"/>
  <c r="E20489" i="3"/>
  <c r="E20501" i="3"/>
  <c r="E20513" i="3"/>
  <c r="E20525" i="3"/>
  <c r="E20537" i="3"/>
  <c r="E20549" i="3"/>
  <c r="E20561" i="3"/>
  <c r="E20573" i="3"/>
  <c r="E20585" i="3"/>
  <c r="E20597" i="3"/>
  <c r="E20609" i="3"/>
  <c r="E20621" i="3"/>
  <c r="E20633" i="3"/>
  <c r="E20645" i="3"/>
  <c r="E20657" i="3"/>
  <c r="E20669" i="3"/>
  <c r="E20681" i="3"/>
  <c r="E20693" i="3"/>
  <c r="E20705" i="3"/>
  <c r="E20717" i="3"/>
  <c r="E20729" i="3"/>
  <c r="E20741" i="3"/>
  <c r="E20753" i="3"/>
  <c r="E20765" i="3"/>
  <c r="E20777" i="3"/>
  <c r="E20789" i="3"/>
  <c r="E20801" i="3"/>
  <c r="E20813" i="3"/>
  <c r="E20825" i="3"/>
  <c r="E20837" i="3"/>
  <c r="E20849" i="3"/>
  <c r="E20861" i="3"/>
  <c r="E20873" i="3"/>
  <c r="E20885" i="3"/>
  <c r="E20897" i="3"/>
  <c r="E20909" i="3"/>
  <c r="E20921" i="3"/>
  <c r="E20933" i="3"/>
  <c r="E20945" i="3"/>
  <c r="E20957" i="3"/>
  <c r="E20969" i="3"/>
  <c r="E20981" i="3"/>
  <c r="E20993" i="3"/>
  <c r="E21005" i="3"/>
  <c r="E21017" i="3"/>
  <c r="E21029" i="3"/>
  <c r="E21041" i="3"/>
  <c r="E21053" i="3"/>
  <c r="E21065" i="3"/>
  <c r="E21077" i="3"/>
  <c r="E21089" i="3"/>
  <c r="E21101" i="3"/>
  <c r="E21113" i="3"/>
  <c r="E21125" i="3"/>
  <c r="E21137" i="3"/>
  <c r="E21149" i="3"/>
  <c r="E21161" i="3"/>
  <c r="E21173" i="3"/>
  <c r="E21185" i="3"/>
  <c r="E21197" i="3"/>
  <c r="E21209" i="3"/>
  <c r="E21221" i="3"/>
  <c r="E21233" i="3"/>
  <c r="E21245" i="3"/>
  <c r="E21257" i="3"/>
  <c r="E21269" i="3"/>
  <c r="E21281" i="3"/>
  <c r="E21293" i="3"/>
  <c r="E21305" i="3"/>
  <c r="E21317" i="3"/>
  <c r="E21329" i="3"/>
  <c r="E21341" i="3"/>
  <c r="E21353" i="3"/>
  <c r="E21365" i="3"/>
  <c r="E21377" i="3"/>
  <c r="E21389" i="3"/>
  <c r="E21401" i="3"/>
  <c r="E21413" i="3"/>
  <c r="E21425" i="3"/>
  <c r="E21437" i="3"/>
  <c r="E21449" i="3"/>
  <c r="E21461" i="3"/>
  <c r="E21473" i="3"/>
  <c r="E21485" i="3"/>
  <c r="E21497" i="3"/>
  <c r="E21509" i="3"/>
  <c r="E21521" i="3"/>
  <c r="E21533" i="3"/>
  <c r="E21545" i="3"/>
  <c r="E21557" i="3"/>
  <c r="E21569" i="3"/>
  <c r="E21581" i="3"/>
  <c r="E21593" i="3"/>
  <c r="E21605" i="3"/>
  <c r="E21617" i="3"/>
  <c r="E21629" i="3"/>
  <c r="E21641" i="3"/>
  <c r="E21653" i="3"/>
  <c r="E21665" i="3"/>
  <c r="E21677" i="3"/>
  <c r="E21689" i="3"/>
  <c r="E21701" i="3"/>
  <c r="E21713" i="3"/>
  <c r="E21725" i="3"/>
  <c r="E21737" i="3"/>
  <c r="E21749" i="3"/>
  <c r="E21761" i="3"/>
  <c r="E21773" i="3"/>
  <c r="E21785" i="3"/>
  <c r="E21797" i="3"/>
  <c r="E21809" i="3"/>
  <c r="E21821" i="3"/>
  <c r="E21833" i="3"/>
  <c r="E21845" i="3"/>
  <c r="E21857" i="3"/>
  <c r="E21869" i="3"/>
  <c r="E21881" i="3"/>
  <c r="E21893" i="3"/>
  <c r="E21905" i="3"/>
  <c r="E21917" i="3"/>
  <c r="E21929" i="3"/>
  <c r="E3428" i="3"/>
  <c r="E5721" i="3"/>
  <c r="E7089" i="3"/>
  <c r="E7795" i="3"/>
  <c r="E8333" i="3"/>
  <c r="E8635" i="3"/>
  <c r="E8895" i="3"/>
  <c r="E9066" i="3"/>
  <c r="E9271" i="3"/>
  <c r="E9431" i="3"/>
  <c r="E9629" i="3"/>
  <c r="E9748" i="3"/>
  <c r="E9903" i="3"/>
  <c r="E10021" i="3"/>
  <c r="E10152" i="3"/>
  <c r="E10263" i="3"/>
  <c r="E10403" i="3"/>
  <c r="E10510" i="3"/>
  <c r="E10633" i="3"/>
  <c r="E10734" i="3"/>
  <c r="E10868" i="3"/>
  <c r="E10955" i="3"/>
  <c r="E11055" i="3"/>
  <c r="E11127" i="3"/>
  <c r="E11196" i="3"/>
  <c r="E11247" i="3"/>
  <c r="E11310" i="3"/>
  <c r="E11360" i="3"/>
  <c r="E11426" i="3"/>
  <c r="E11479" i="3"/>
  <c r="E11532" i="3"/>
  <c r="E11579" i="3"/>
  <c r="E11640" i="3"/>
  <c r="E11687" i="3"/>
  <c r="E11742" i="3"/>
  <c r="E11787" i="3"/>
  <c r="E11846" i="3"/>
  <c r="E11893" i="3"/>
  <c r="E11948" i="3"/>
  <c r="E11995" i="3"/>
  <c r="E12054" i="3"/>
  <c r="E12103" i="3"/>
  <c r="E12154" i="3"/>
  <c r="E12203" i="3"/>
  <c r="E12262" i="3"/>
  <c r="E12309" i="3"/>
  <c r="E12362" i="3"/>
  <c r="E12409" i="3"/>
  <c r="E12468" i="3"/>
  <c r="E12515" i="3"/>
  <c r="E12570" i="3"/>
  <c r="E12615" i="3"/>
  <c r="E12678" i="3"/>
  <c r="E12723" i="3"/>
  <c r="E12778" i="3"/>
  <c r="E12825" i="3"/>
  <c r="E12884" i="3"/>
  <c r="E12931" i="3"/>
  <c r="E12984" i="3"/>
  <c r="E13031" i="3"/>
  <c r="E13090" i="3"/>
  <c r="E13139" i="3"/>
  <c r="E13190" i="3"/>
  <c r="E13239" i="3"/>
  <c r="E13298" i="3"/>
  <c r="E13345" i="3"/>
  <c r="E13395" i="3"/>
  <c r="E13439" i="3"/>
  <c r="E13491" i="3"/>
  <c r="E13535" i="3"/>
  <c r="E13584" i="3"/>
  <c r="E13628" i="3"/>
  <c r="E13680" i="3"/>
  <c r="E13724" i="3"/>
  <c r="E13773" i="3"/>
  <c r="E13815" i="3"/>
  <c r="E13869" i="3"/>
  <c r="E13911" i="3"/>
  <c r="E13962" i="3"/>
  <c r="E14004" i="3"/>
  <c r="E14059" i="3"/>
  <c r="E14101" i="3"/>
  <c r="E14149" i="3"/>
  <c r="E14193" i="3"/>
  <c r="E14246" i="3"/>
  <c r="E14290" i="3"/>
  <c r="E14338" i="3"/>
  <c r="E14382" i="3"/>
  <c r="E14435" i="3"/>
  <c r="E14473" i="3"/>
  <c r="E14510" i="3"/>
  <c r="E14543" i="3"/>
  <c r="E14584" i="3"/>
  <c r="E14617" i="3"/>
  <c r="E14654" i="3"/>
  <c r="E14687" i="3"/>
  <c r="E14728" i="3"/>
  <c r="E14761" i="3"/>
  <c r="E14798" i="3"/>
  <c r="E14831" i="3"/>
  <c r="E14872" i="3"/>
  <c r="E14905" i="3"/>
  <c r="E14942" i="3"/>
  <c r="E14975" i="3"/>
  <c r="E15016" i="3"/>
  <c r="E15047" i="3"/>
  <c r="E15082" i="3"/>
  <c r="E15110" i="3"/>
  <c r="E15145" i="3"/>
  <c r="E15173" i="3"/>
  <c r="E15208" i="3"/>
  <c r="E15232" i="3"/>
  <c r="E15261" i="3"/>
  <c r="E15285" i="3"/>
  <c r="E15313" i="3"/>
  <c r="E15337" i="3"/>
  <c r="E15365" i="3"/>
  <c r="E15389" i="3"/>
  <c r="E15418" i="3"/>
  <c r="E15442" i="3"/>
  <c r="E15470" i="3"/>
  <c r="E15494" i="3"/>
  <c r="E15522" i="3"/>
  <c r="E15546" i="3"/>
  <c r="E15575" i="3"/>
  <c r="E15599" i="3"/>
  <c r="E15627" i="3"/>
  <c r="E15651" i="3"/>
  <c r="E15678" i="3"/>
  <c r="E15698" i="3"/>
  <c r="E15724" i="3"/>
  <c r="E15746" i="3"/>
  <c r="E15772" i="3"/>
  <c r="E15794" i="3"/>
  <c r="E15820" i="3"/>
  <c r="E15840" i="3"/>
  <c r="E15866" i="3"/>
  <c r="E15888" i="3"/>
  <c r="E15914" i="3"/>
  <c r="E15934" i="3"/>
  <c r="E15960" i="3"/>
  <c r="E15982" i="3"/>
  <c r="E16008" i="3"/>
  <c r="E16030" i="3"/>
  <c r="E16056" i="3"/>
  <c r="E16075" i="3"/>
  <c r="E16102" i="3"/>
  <c r="E16123" i="3"/>
  <c r="E16150" i="3"/>
  <c r="E16169" i="3"/>
  <c r="E16195" i="3"/>
  <c r="E16217" i="3"/>
  <c r="E16243" i="3"/>
  <c r="E16265" i="3"/>
  <c r="E16291" i="3"/>
  <c r="E16311" i="3"/>
  <c r="E16337" i="3"/>
  <c r="E16359" i="3"/>
  <c r="E16385" i="3"/>
  <c r="E16405" i="3"/>
  <c r="E16431" i="3"/>
  <c r="E16449" i="3"/>
  <c r="E16470" i="3"/>
  <c r="E16488" i="3"/>
  <c r="E16510" i="3"/>
  <c r="E16527" i="3"/>
  <c r="E16549" i="3"/>
  <c r="E16566" i="3"/>
  <c r="E16588" i="3"/>
  <c r="E16606" i="3"/>
  <c r="E16627" i="3"/>
  <c r="E16645" i="3"/>
  <c r="E16667" i="3"/>
  <c r="E16684" i="3"/>
  <c r="E16706" i="3"/>
  <c r="E16723" i="3"/>
  <c r="E16745" i="3"/>
  <c r="E16763" i="3"/>
  <c r="E16785" i="3"/>
  <c r="E16802" i="3"/>
  <c r="E16824" i="3"/>
  <c r="E16841" i="3"/>
  <c r="E16863" i="3"/>
  <c r="E16881" i="3"/>
  <c r="E16902" i="3"/>
  <c r="E16920" i="3"/>
  <c r="E16942" i="3"/>
  <c r="E16959" i="3"/>
  <c r="E16981" i="3"/>
  <c r="E16998" i="3"/>
  <c r="E17020" i="3"/>
  <c r="E17038" i="3"/>
  <c r="E17059" i="3"/>
  <c r="E17077" i="3"/>
  <c r="E17099" i="3"/>
  <c r="E17116" i="3"/>
  <c r="E17138" i="3"/>
  <c r="E17155" i="3"/>
  <c r="E17177" i="3"/>
  <c r="E17195" i="3"/>
  <c r="E17217" i="3"/>
  <c r="E17234" i="3"/>
  <c r="E17256" i="3"/>
  <c r="E17273" i="3"/>
  <c r="E17295" i="3"/>
  <c r="E17313" i="3"/>
  <c r="E17334" i="3"/>
  <c r="E17352" i="3"/>
  <c r="E17374" i="3"/>
  <c r="E17391" i="3"/>
  <c r="E17413" i="3"/>
  <c r="E17430" i="3"/>
  <c r="E17452" i="3"/>
  <c r="E17470" i="3"/>
  <c r="E17491" i="3"/>
  <c r="E17509" i="3"/>
  <c r="E17531" i="3"/>
  <c r="E17548" i="3"/>
  <c r="E17570" i="3"/>
  <c r="E17587" i="3"/>
  <c r="E17609" i="3"/>
  <c r="E17627" i="3"/>
  <c r="E17649" i="3"/>
  <c r="E3445" i="3"/>
  <c r="E5729" i="3"/>
  <c r="E7090" i="3"/>
  <c r="E7796" i="3"/>
  <c r="E8334" i="3"/>
  <c r="E8636" i="3"/>
  <c r="E8907" i="3"/>
  <c r="E9071" i="3"/>
  <c r="E9276" i="3"/>
  <c r="E9459" i="3"/>
  <c r="E9637" i="3"/>
  <c r="E9749" i="3"/>
  <c r="E9913" i="3"/>
  <c r="E10022" i="3"/>
  <c r="E10159" i="3"/>
  <c r="E10266" i="3"/>
  <c r="E10405" i="3"/>
  <c r="E10514" i="3"/>
  <c r="E10640" i="3"/>
  <c r="E10749" i="3"/>
  <c r="E10873" i="3"/>
  <c r="E10962" i="3"/>
  <c r="E11058" i="3"/>
  <c r="E11130" i="3"/>
  <c r="E11197" i="3"/>
  <c r="E11252" i="3"/>
  <c r="E11319" i="3"/>
  <c r="E11370" i="3"/>
  <c r="E11427" i="3"/>
  <c r="E11482" i="3"/>
  <c r="E11544" i="3"/>
  <c r="E11588" i="3"/>
  <c r="E11641" i="3"/>
  <c r="E11688" i="3"/>
  <c r="E11750" i="3"/>
  <c r="E11794" i="3"/>
  <c r="E11847" i="3"/>
  <c r="E11894" i="3"/>
  <c r="E11960" i="3"/>
  <c r="E12002" i="3"/>
  <c r="E12055" i="3"/>
  <c r="E12104" i="3"/>
  <c r="E12166" i="3"/>
  <c r="E12210" i="3"/>
  <c r="E12263" i="3"/>
  <c r="E12310" i="3"/>
  <c r="E12374" i="3"/>
  <c r="E12418" i="3"/>
  <c r="E12469" i="3"/>
  <c r="E12518" i="3"/>
  <c r="E12582" i="3"/>
  <c r="E12624" i="3"/>
  <c r="E12679" i="3"/>
  <c r="E12726" i="3"/>
  <c r="E12788" i="3"/>
  <c r="E12830" i="3"/>
  <c r="E12885" i="3"/>
  <c r="E12932" i="3"/>
  <c r="E12996" i="3"/>
  <c r="E13040" i="3"/>
  <c r="E13091" i="3"/>
  <c r="E13140" i="3"/>
  <c r="E13202" i="3"/>
  <c r="E13246" i="3"/>
  <c r="E13299" i="3"/>
  <c r="E13346" i="3"/>
  <c r="E13405" i="3"/>
  <c r="E13446" i="3"/>
  <c r="E13494" i="3"/>
  <c r="E13536" i="3"/>
  <c r="E13594" i="3"/>
  <c r="E13633" i="3"/>
  <c r="E13681" i="3"/>
  <c r="E13725" i="3"/>
  <c r="E13783" i="3"/>
  <c r="E13822" i="3"/>
  <c r="E13871" i="3"/>
  <c r="E13915" i="3"/>
  <c r="E13971" i="3"/>
  <c r="E14011" i="3"/>
  <c r="E14060" i="3"/>
  <c r="E14102" i="3"/>
  <c r="E14160" i="3"/>
  <c r="E14198" i="3"/>
  <c r="E14247" i="3"/>
  <c r="E14291" i="3"/>
  <c r="E14349" i="3"/>
  <c r="E14387" i="3"/>
  <c r="E14436" i="3"/>
  <c r="E14474" i="3"/>
  <c r="E14518" i="3"/>
  <c r="E14548" i="3"/>
  <c r="E14585" i="3"/>
  <c r="E14618" i="3"/>
  <c r="E14662" i="3"/>
  <c r="E14692" i="3"/>
  <c r="E14729" i="3"/>
  <c r="E14762" i="3"/>
  <c r="E14806" i="3"/>
  <c r="E14836" i="3"/>
  <c r="E14873" i="3"/>
  <c r="E14906" i="3"/>
  <c r="E14950" i="3"/>
  <c r="E14980" i="3"/>
  <c r="E15017" i="3"/>
  <c r="E15048" i="3"/>
  <c r="E15083" i="3"/>
  <c r="E15111" i="3"/>
  <c r="E15146" i="3"/>
  <c r="E15177" i="3"/>
  <c r="E15209" i="3"/>
  <c r="E15233" i="3"/>
  <c r="E15262" i="3"/>
  <c r="E15286" i="3"/>
  <c r="E15314" i="3"/>
  <c r="E15338" i="3"/>
  <c r="E15366" i="3"/>
  <c r="E15390" i="3"/>
  <c r="E15419" i="3"/>
  <c r="E15443" i="3"/>
  <c r="E15471" i="3"/>
  <c r="E15495" i="3"/>
  <c r="E15523" i="3"/>
  <c r="E15547" i="3"/>
  <c r="E15576" i="3"/>
  <c r="E15600" i="3"/>
  <c r="E15628" i="3"/>
  <c r="E15652" i="3"/>
  <c r="E15679" i="3"/>
  <c r="E15701" i="3"/>
  <c r="E15727" i="3"/>
  <c r="E15747" i="3"/>
  <c r="E15773" i="3"/>
  <c r="E15795" i="3"/>
  <c r="E15821" i="3"/>
  <c r="E15841" i="3"/>
  <c r="E15867" i="3"/>
  <c r="E15889" i="3"/>
  <c r="E15915" i="3"/>
  <c r="E15937" i="3"/>
  <c r="E15963" i="3"/>
  <c r="E15983" i="3"/>
  <c r="E16009" i="3"/>
  <c r="E16031" i="3"/>
  <c r="E16057" i="3"/>
  <c r="E16077" i="3"/>
  <c r="E16103" i="3"/>
  <c r="E16125" i="3"/>
  <c r="E16151" i="3"/>
  <c r="E16173" i="3"/>
  <c r="E16199" i="3"/>
  <c r="E16218" i="3"/>
  <c r="E16245" i="3"/>
  <c r="E16266" i="3"/>
  <c r="E16293" i="3"/>
  <c r="E16312" i="3"/>
  <c r="E16338" i="3"/>
  <c r="E16360" i="3"/>
  <c r="E16386" i="3"/>
  <c r="E16408" i="3"/>
  <c r="E16432" i="3"/>
  <c r="E16450" i="3"/>
  <c r="E16471" i="3"/>
  <c r="E16489" i="3"/>
  <c r="E16511" i="3"/>
  <c r="E16528" i="3"/>
  <c r="E16550" i="3"/>
  <c r="E16567" i="3"/>
  <c r="E16589" i="3"/>
  <c r="E16607" i="3"/>
  <c r="E16629" i="3"/>
  <c r="E16646" i="3"/>
  <c r="E16668" i="3"/>
  <c r="E16685" i="3"/>
  <c r="E16707" i="3"/>
  <c r="E16725" i="3"/>
  <c r="E16746" i="3"/>
  <c r="E16764" i="3"/>
  <c r="E16786" i="3"/>
  <c r="E16803" i="3"/>
  <c r="E16825" i="3"/>
  <c r="E16842" i="3"/>
  <c r="E16864" i="3"/>
  <c r="E16882" i="3"/>
  <c r="E16903" i="3"/>
  <c r="E16921" i="3"/>
  <c r="E16943" i="3"/>
  <c r="E16960" i="3"/>
  <c r="E16982" i="3"/>
  <c r="E16999" i="3"/>
  <c r="E17021" i="3"/>
  <c r="E17039" i="3"/>
  <c r="E17061" i="3"/>
  <c r="E17078" i="3"/>
  <c r="E17100" i="3"/>
  <c r="E17117" i="3"/>
  <c r="E17139" i="3"/>
  <c r="E17157" i="3"/>
  <c r="E17178" i="3"/>
  <c r="E17196" i="3"/>
  <c r="E17218" i="3"/>
  <c r="E17235" i="3"/>
  <c r="E17257" i="3"/>
  <c r="E17274" i="3"/>
  <c r="E17296" i="3"/>
  <c r="E17314" i="3"/>
  <c r="E17335" i="3"/>
  <c r="E17353" i="3"/>
  <c r="E17375" i="3"/>
  <c r="E3777" i="3"/>
  <c r="E5802" i="3"/>
  <c r="E7139" i="3"/>
  <c r="E7831" i="3"/>
  <c r="E8340" i="3"/>
  <c r="E8667" i="3"/>
  <c r="E8913" i="3"/>
  <c r="E9101" i="3"/>
  <c r="E9304" i="3"/>
  <c r="E9460" i="3"/>
  <c r="E9638" i="3"/>
  <c r="E9762" i="3"/>
  <c r="E9914" i="3"/>
  <c r="E10023" i="3"/>
  <c r="E10161" i="3"/>
  <c r="E10281" i="3"/>
  <c r="E10412" i="3"/>
  <c r="E10531" i="3"/>
  <c r="E10655" i="3"/>
  <c r="E10751" i="3"/>
  <c r="E10874" i="3"/>
  <c r="E10968" i="3"/>
  <c r="E11066" i="3"/>
  <c r="E11138" i="3"/>
  <c r="E11203" i="3"/>
  <c r="E11253" i="3"/>
  <c r="E11324" i="3"/>
  <c r="E11371" i="3"/>
  <c r="E11433" i="3"/>
  <c r="E11483" i="3"/>
  <c r="E11545" i="3"/>
  <c r="E11589" i="3"/>
  <c r="E11647" i="3"/>
  <c r="E11689" i="3"/>
  <c r="E11751" i="3"/>
  <c r="E11795" i="3"/>
  <c r="E11853" i="3"/>
  <c r="E11895" i="3"/>
  <c r="E11961" i="3"/>
  <c r="E12003" i="3"/>
  <c r="E12061" i="3"/>
  <c r="E12105" i="3"/>
  <c r="E12167" i="3"/>
  <c r="E12211" i="3"/>
  <c r="E12267" i="3"/>
  <c r="E12311" i="3"/>
  <c r="E12375" i="3"/>
  <c r="E12419" i="3"/>
  <c r="E12477" i="3"/>
  <c r="E12519" i="3"/>
  <c r="E12583" i="3"/>
  <c r="E12625" i="3"/>
  <c r="E12683" i="3"/>
  <c r="E12727" i="3"/>
  <c r="E12789" i="3"/>
  <c r="E12831" i="3"/>
  <c r="E12889" i="3"/>
  <c r="E12933" i="3"/>
  <c r="E12997" i="3"/>
  <c r="E13041" i="3"/>
  <c r="E13099" i="3"/>
  <c r="E13141" i="3"/>
  <c r="E13203" i="3"/>
  <c r="E13247" i="3"/>
  <c r="E13305" i="3"/>
  <c r="E13347" i="3"/>
  <c r="E13406" i="3"/>
  <c r="E13447" i="3"/>
  <c r="E13499" i="3"/>
  <c r="E13537" i="3"/>
  <c r="E13595" i="3"/>
  <c r="E13634" i="3"/>
  <c r="E13688" i="3"/>
  <c r="E13727" i="3"/>
  <c r="E13785" i="3"/>
  <c r="E13823" i="3"/>
  <c r="E13875" i="3"/>
  <c r="E13916" i="3"/>
  <c r="E13974" i="3"/>
  <c r="E14012" i="3"/>
  <c r="E14064" i="3"/>
  <c r="E14103" i="3"/>
  <c r="E14161" i="3"/>
  <c r="E14199" i="3"/>
  <c r="E14253" i="3"/>
  <c r="E14292" i="3"/>
  <c r="E14350" i="3"/>
  <c r="E14389" i="3"/>
  <c r="E14442" i="3"/>
  <c r="E14475" i="3"/>
  <c r="E14519" i="3"/>
  <c r="E14549" i="3"/>
  <c r="E14589" i="3"/>
  <c r="E14619" i="3"/>
  <c r="E14663" i="3"/>
  <c r="E14693" i="3"/>
  <c r="E14733" i="3"/>
  <c r="E14763" i="3"/>
  <c r="E14807" i="3"/>
  <c r="E14837" i="3"/>
  <c r="E14877" i="3"/>
  <c r="E14907" i="3"/>
  <c r="E14951" i="3"/>
  <c r="E14981" i="3"/>
  <c r="E15021" i="3"/>
  <c r="E15049" i="3"/>
  <c r="E15084" i="3"/>
  <c r="E15112" i="3"/>
  <c r="E15147" i="3"/>
  <c r="E15178" i="3"/>
  <c r="E15210" i="3"/>
  <c r="E15234" i="3"/>
  <c r="E15263" i="3"/>
  <c r="E15287" i="3"/>
  <c r="E15315" i="3"/>
  <c r="E15339" i="3"/>
  <c r="E15367" i="3"/>
  <c r="E15391" i="3"/>
  <c r="E15420" i="3"/>
  <c r="E15444" i="3"/>
  <c r="E15472" i="3"/>
  <c r="E15496" i="3"/>
  <c r="E15525" i="3"/>
  <c r="E15549" i="3"/>
  <c r="E15577" i="3"/>
  <c r="E15601" i="3"/>
  <c r="E15629" i="3"/>
  <c r="E15653" i="3"/>
  <c r="E15681" i="3"/>
  <c r="E15702" i="3"/>
  <c r="E15729" i="3"/>
  <c r="E15748" i="3"/>
  <c r="E15774" i="3"/>
  <c r="E15796" i="3"/>
  <c r="E15822" i="3"/>
  <c r="E15842" i="3"/>
  <c r="E15868" i="3"/>
  <c r="E15890" i="3"/>
  <c r="E15916" i="3"/>
  <c r="E15938" i="3"/>
  <c r="E15964" i="3"/>
  <c r="E15984" i="3"/>
  <c r="E16010" i="3"/>
  <c r="E16032" i="3"/>
  <c r="E16058" i="3"/>
  <c r="E16078" i="3"/>
  <c r="E16104" i="3"/>
  <c r="E16126" i="3"/>
  <c r="E16152" i="3"/>
  <c r="E16174" i="3"/>
  <c r="E16200" i="3"/>
  <c r="E16219" i="3"/>
  <c r="E16246" i="3"/>
  <c r="E16267" i="3"/>
  <c r="E16294" i="3"/>
  <c r="E16313" i="3"/>
  <c r="E16339" i="3"/>
  <c r="E16361" i="3"/>
  <c r="E16387" i="3"/>
  <c r="E16409" i="3"/>
  <c r="E16433" i="3"/>
  <c r="E16451" i="3"/>
  <c r="E16473" i="3"/>
  <c r="E16490" i="3"/>
  <c r="E16512" i="3"/>
  <c r="E16529" i="3"/>
  <c r="E16551" i="3"/>
  <c r="E16569" i="3"/>
  <c r="E16590" i="3"/>
  <c r="E16608" i="3"/>
  <c r="E16630" i="3"/>
  <c r="E16647" i="3"/>
  <c r="E16669" i="3"/>
  <c r="E16686" i="3"/>
  <c r="E16708" i="3"/>
  <c r="E16726" i="3"/>
  <c r="E16747" i="3"/>
  <c r="E16765" i="3"/>
  <c r="E16787" i="3"/>
  <c r="E16804" i="3"/>
  <c r="E16826" i="3"/>
  <c r="E16843" i="3"/>
  <c r="E16865" i="3"/>
  <c r="E16883" i="3"/>
  <c r="E16905" i="3"/>
  <c r="E16922" i="3"/>
  <c r="E16944" i="3"/>
  <c r="E16961" i="3"/>
  <c r="E16983" i="3"/>
  <c r="E17001" i="3"/>
  <c r="E17022" i="3"/>
  <c r="E17040" i="3"/>
  <c r="E17062" i="3"/>
  <c r="E17079" i="3"/>
  <c r="E17101" i="3"/>
  <c r="E17118" i="3"/>
  <c r="E17140" i="3"/>
  <c r="E17158" i="3"/>
  <c r="E17179" i="3"/>
  <c r="E17197" i="3"/>
  <c r="E17219" i="3"/>
  <c r="E17236" i="3"/>
  <c r="E17258" i="3"/>
  <c r="E17275" i="3"/>
  <c r="E17297" i="3"/>
  <c r="E17315" i="3"/>
  <c r="E17337" i="3"/>
  <c r="E17354" i="3"/>
  <c r="E17376" i="3"/>
  <c r="E17393" i="3"/>
  <c r="E17415" i="3"/>
  <c r="E17433" i="3"/>
  <c r="E17454" i="3"/>
  <c r="E17472" i="3"/>
  <c r="E17494" i="3"/>
  <c r="E17511" i="3"/>
  <c r="E17533" i="3"/>
  <c r="E17550" i="3"/>
  <c r="E17572" i="3"/>
  <c r="E17590" i="3"/>
  <c r="E17611" i="3"/>
  <c r="E17629" i="3"/>
  <c r="E17651" i="3"/>
  <c r="E17668" i="3"/>
  <c r="E17690" i="3"/>
  <c r="E17707" i="3"/>
  <c r="E17729" i="3"/>
  <c r="E17747" i="3"/>
  <c r="E17769" i="3"/>
  <c r="E17786" i="3"/>
  <c r="E17808" i="3"/>
  <c r="E17825" i="3"/>
  <c r="E17847" i="3"/>
  <c r="E17865" i="3"/>
  <c r="E17886" i="3"/>
  <c r="E17904" i="3"/>
  <c r="E17926" i="3"/>
  <c r="E17943" i="3"/>
  <c r="E17965" i="3"/>
  <c r="E17982" i="3"/>
  <c r="E18004" i="3"/>
  <c r="E18022" i="3"/>
  <c r="E18043" i="3"/>
  <c r="E18061" i="3"/>
  <c r="E18083" i="3"/>
  <c r="E18099" i="3"/>
  <c r="E18115" i="3"/>
  <c r="E18135" i="3"/>
  <c r="E18151" i="3"/>
  <c r="E18168" i="3"/>
  <c r="E18187" i="3"/>
  <c r="E18204" i="3"/>
  <c r="E18220" i="3"/>
  <c r="E18240" i="3"/>
  <c r="E18256" i="3"/>
  <c r="E18273" i="3"/>
  <c r="E18292" i="3"/>
  <c r="E18309" i="3"/>
  <c r="E18325" i="3"/>
  <c r="E18345" i="3"/>
  <c r="E18361" i="3"/>
  <c r="E18377" i="3"/>
  <c r="E18397" i="3"/>
  <c r="E18413" i="3"/>
  <c r="E18430" i="3"/>
  <c r="E18449" i="3"/>
  <c r="E18466" i="3"/>
  <c r="E18482" i="3"/>
  <c r="E18502" i="3"/>
  <c r="E18518" i="3"/>
  <c r="E18534" i="3"/>
  <c r="E18554" i="3"/>
  <c r="E18569" i="3"/>
  <c r="E18585" i="3"/>
  <c r="E18600" i="3"/>
  <c r="E18617" i="3"/>
  <c r="E18633" i="3"/>
  <c r="E18648" i="3"/>
  <c r="E18663" i="3"/>
  <c r="E18678" i="3"/>
  <c r="E18696" i="3"/>
  <c r="E18711" i="3"/>
  <c r="E18726" i="3"/>
  <c r="E18742" i="3"/>
  <c r="E18757" i="3"/>
  <c r="E18774" i="3"/>
  <c r="E18790" i="3"/>
  <c r="E18805" i="3"/>
  <c r="E18820" i="3"/>
  <c r="E18835" i="3"/>
  <c r="E18853" i="3"/>
  <c r="E18868" i="3"/>
  <c r="E18883" i="3"/>
  <c r="E18899" i="3"/>
  <c r="E18914" i="3"/>
  <c r="E18930" i="3"/>
  <c r="E18944" i="3"/>
  <c r="E18958" i="3"/>
  <c r="E18972" i="3"/>
  <c r="E18986" i="3"/>
  <c r="E19002" i="3"/>
  <c r="E19016" i="3"/>
  <c r="E19030" i="3"/>
  <c r="E19044" i="3"/>
  <c r="E19058" i="3"/>
  <c r="E19074" i="3"/>
  <c r="E19088" i="3"/>
  <c r="E19102" i="3"/>
  <c r="E19116" i="3"/>
  <c r="E19130" i="3"/>
  <c r="E19146" i="3"/>
  <c r="E19160" i="3"/>
  <c r="E19174" i="3"/>
  <c r="E19188" i="3"/>
  <c r="E19202" i="3"/>
  <c r="E19218" i="3"/>
  <c r="E19232" i="3"/>
  <c r="E19246" i="3"/>
  <c r="E19260" i="3"/>
  <c r="E19274" i="3"/>
  <c r="E19290" i="3"/>
  <c r="E19304" i="3"/>
  <c r="E19318" i="3"/>
  <c r="E19332" i="3"/>
  <c r="E19346" i="3"/>
  <c r="E19362" i="3"/>
  <c r="E19376" i="3"/>
  <c r="E19390" i="3"/>
  <c r="E19404" i="3"/>
  <c r="E19418" i="3"/>
  <c r="E19434" i="3"/>
  <c r="E19448" i="3"/>
  <c r="E19462" i="3"/>
  <c r="E19476" i="3"/>
  <c r="E19490" i="3"/>
  <c r="E19506" i="3"/>
  <c r="E19520" i="3"/>
  <c r="E19534" i="3"/>
  <c r="E19548" i="3"/>
  <c r="E19562" i="3"/>
  <c r="E19578" i="3"/>
  <c r="E19592" i="3"/>
  <c r="E19606" i="3"/>
  <c r="E19620" i="3"/>
  <c r="E19634" i="3"/>
  <c r="E19650" i="3"/>
  <c r="E19664" i="3"/>
  <c r="E19678" i="3"/>
  <c r="E19692" i="3"/>
  <c r="E19706" i="3"/>
  <c r="E19722" i="3"/>
  <c r="E19736" i="3"/>
  <c r="E19750" i="3"/>
  <c r="E19764" i="3"/>
  <c r="E19778" i="3"/>
  <c r="E19794" i="3"/>
  <c r="E19808" i="3"/>
  <c r="E19822" i="3"/>
  <c r="E19836" i="3"/>
  <c r="E19850" i="3"/>
  <c r="E19866" i="3"/>
  <c r="E19880" i="3"/>
  <c r="E19894" i="3"/>
  <c r="E19908" i="3"/>
  <c r="E19922" i="3"/>
  <c r="E19938" i="3"/>
  <c r="E19952" i="3"/>
  <c r="E19966" i="3"/>
  <c r="E19980" i="3"/>
  <c r="E19994" i="3"/>
  <c r="E20010" i="3"/>
  <c r="E20024" i="3"/>
  <c r="E20038" i="3"/>
  <c r="E20052" i="3"/>
  <c r="E20066" i="3"/>
  <c r="E20082" i="3"/>
  <c r="E20096" i="3"/>
  <c r="E20110" i="3"/>
  <c r="E20124" i="3"/>
  <c r="E20138" i="3"/>
  <c r="E20154" i="3"/>
  <c r="E20168" i="3"/>
  <c r="E20182" i="3"/>
  <c r="E20196" i="3"/>
  <c r="E20210" i="3"/>
  <c r="E20226" i="3"/>
  <c r="E20240" i="3"/>
  <c r="E20254" i="3"/>
  <c r="E20268" i="3"/>
  <c r="E20282" i="3"/>
  <c r="E20298" i="3"/>
  <c r="E20312" i="3"/>
  <c r="E20326" i="3"/>
  <c r="E20340" i="3"/>
  <c r="E20354" i="3"/>
  <c r="E20370" i="3"/>
  <c r="E20384" i="3"/>
  <c r="E20398" i="3"/>
  <c r="E20412" i="3"/>
  <c r="E20426" i="3"/>
  <c r="E20442" i="3"/>
  <c r="E20456" i="3"/>
  <c r="E20470" i="3"/>
  <c r="E20484" i="3"/>
  <c r="E20498" i="3"/>
  <c r="E20514" i="3"/>
  <c r="E20528" i="3"/>
  <c r="E20542" i="3"/>
  <c r="E4120" i="3"/>
  <c r="E5877" i="3"/>
  <c r="E7205" i="3"/>
  <c r="E7860" i="3"/>
  <c r="E8396" i="3"/>
  <c r="E8687" i="3"/>
  <c r="E8945" i="3"/>
  <c r="E9113" i="3"/>
  <c r="E9305" i="3"/>
  <c r="E9472" i="3"/>
  <c r="E9651" i="3"/>
  <c r="E9763" i="3"/>
  <c r="E9915" i="3"/>
  <c r="E10029" i="3"/>
  <c r="E10177" i="3"/>
  <c r="E10286" i="3"/>
  <c r="E10428" i="3"/>
  <c r="E10537" i="3"/>
  <c r="E10656" i="3"/>
  <c r="E10758" i="3"/>
  <c r="E10885" i="3"/>
  <c r="E10969" i="3"/>
  <c r="E11067" i="3"/>
  <c r="E11139" i="3"/>
  <c r="E11205" i="3"/>
  <c r="E11254" i="3"/>
  <c r="E11325" i="3"/>
  <c r="E11375" i="3"/>
  <c r="E11435" i="3"/>
  <c r="E11484" i="3"/>
  <c r="E11546" i="3"/>
  <c r="E11593" i="3"/>
  <c r="E11648" i="3"/>
  <c r="E11690" i="3"/>
  <c r="E11756" i="3"/>
  <c r="E11803" i="3"/>
  <c r="E11856" i="3"/>
  <c r="E11900" i="3"/>
  <c r="E11962" i="3"/>
  <c r="E12009" i="3"/>
  <c r="E12062" i="3"/>
  <c r="E12106" i="3"/>
  <c r="E12168" i="3"/>
  <c r="E12217" i="3"/>
  <c r="E12270" i="3"/>
  <c r="E12312" i="3"/>
  <c r="E12378" i="3"/>
  <c r="E12423" i="3"/>
  <c r="E12478" i="3"/>
  <c r="E12522" i="3"/>
  <c r="E12584" i="3"/>
  <c r="E12631" i="3"/>
  <c r="E12684" i="3"/>
  <c r="E12728" i="3"/>
  <c r="E12792" i="3"/>
  <c r="E12839" i="3"/>
  <c r="E12894" i="3"/>
  <c r="E12936" i="3"/>
  <c r="E12998" i="3"/>
  <c r="E13045" i="3"/>
  <c r="E13100" i="3"/>
  <c r="E13142" i="3"/>
  <c r="E13206" i="3"/>
  <c r="E13255" i="3"/>
  <c r="E13306" i="3"/>
  <c r="E13350" i="3"/>
  <c r="E13407" i="3"/>
  <c r="E13451" i="3"/>
  <c r="E13500" i="3"/>
  <c r="E13539" i="3"/>
  <c r="E13597" i="3"/>
  <c r="E13641" i="3"/>
  <c r="E13689" i="3"/>
  <c r="E13728" i="3"/>
  <c r="E13786" i="3"/>
  <c r="E13830" i="3"/>
  <c r="E13878" i="3"/>
  <c r="E13917" i="3"/>
  <c r="E13975" i="3"/>
  <c r="E14017" i="3"/>
  <c r="E14065" i="3"/>
  <c r="E14106" i="3"/>
  <c r="E14162" i="3"/>
  <c r="E14206" i="3"/>
  <c r="E14254" i="3"/>
  <c r="E14293" i="3"/>
  <c r="E14351" i="3"/>
  <c r="E14395" i="3"/>
  <c r="E14443" i="3"/>
  <c r="E14476" i="3"/>
  <c r="E14520" i="3"/>
  <c r="E14553" i="3"/>
  <c r="E14590" i="3"/>
  <c r="E14620" i="3"/>
  <c r="E14664" i="3"/>
  <c r="E14697" i="3"/>
  <c r="E14734" i="3"/>
  <c r="E14764" i="3"/>
  <c r="E14808" i="3"/>
  <c r="E14841" i="3"/>
  <c r="E14878" i="3"/>
  <c r="E14908" i="3"/>
  <c r="E14952" i="3"/>
  <c r="E14985" i="3"/>
  <c r="E15022" i="3"/>
  <c r="E15050" i="3"/>
  <c r="E15085" i="3"/>
  <c r="E15113" i="3"/>
  <c r="E15148" i="3"/>
  <c r="E15179" i="3"/>
  <c r="E15211" i="3"/>
  <c r="E15235" i="3"/>
  <c r="E15264" i="3"/>
  <c r="E15288" i="3"/>
  <c r="E15316" i="3"/>
  <c r="E15340" i="3"/>
  <c r="E15369" i="3"/>
  <c r="E15393" i="3"/>
  <c r="E15421" i="3"/>
  <c r="E15445" i="3"/>
  <c r="E15473" i="3"/>
  <c r="E15497" i="3"/>
  <c r="E15526" i="3"/>
  <c r="E15550" i="3"/>
  <c r="E15578" i="3"/>
  <c r="E15602" i="3"/>
  <c r="E15630" i="3"/>
  <c r="E15654" i="3"/>
  <c r="E15682" i="3"/>
  <c r="E15703" i="3"/>
  <c r="E15730" i="3"/>
  <c r="E15749" i="3"/>
  <c r="E15775" i="3"/>
  <c r="E15797" i="3"/>
  <c r="E15823" i="3"/>
  <c r="E15845" i="3"/>
  <c r="E15871" i="3"/>
  <c r="E15891" i="3"/>
  <c r="E15917" i="3"/>
  <c r="E15939" i="3"/>
  <c r="E15965" i="3"/>
  <c r="E15985" i="3"/>
  <c r="E16011" i="3"/>
  <c r="E16033" i="3"/>
  <c r="E16059" i="3"/>
  <c r="E16081" i="3"/>
  <c r="E16107" i="3"/>
  <c r="E16127" i="3"/>
  <c r="E16153" i="3"/>
  <c r="E16175" i="3"/>
  <c r="E16201" i="3"/>
  <c r="E16221" i="3"/>
  <c r="E16247" i="3"/>
  <c r="E16269" i="3"/>
  <c r="E16295" i="3"/>
  <c r="E16317" i="3"/>
  <c r="E16343" i="3"/>
  <c r="E16362" i="3"/>
  <c r="E16389" i="3"/>
  <c r="E16410" i="3"/>
  <c r="E16434" i="3"/>
  <c r="E16452" i="3"/>
  <c r="E16474" i="3"/>
  <c r="E16491" i="3"/>
  <c r="E16513" i="3"/>
  <c r="E16530" i="3"/>
  <c r="E16552" i="3"/>
  <c r="E16570" i="3"/>
  <c r="E16591" i="3"/>
  <c r="E16609" i="3"/>
  <c r="E16631" i="3"/>
  <c r="E16648" i="3"/>
  <c r="E16670" i="3"/>
  <c r="E16687" i="3"/>
  <c r="E16709" i="3"/>
  <c r="E16727" i="3"/>
  <c r="E16749" i="3"/>
  <c r="E16766" i="3"/>
  <c r="E16788" i="3"/>
  <c r="E16805" i="3"/>
  <c r="E16827" i="3"/>
  <c r="E16845" i="3"/>
  <c r="E16866" i="3"/>
  <c r="E16884" i="3"/>
  <c r="E16906" i="3"/>
  <c r="E16923" i="3"/>
  <c r="E16945" i="3"/>
  <c r="E16962" i="3"/>
  <c r="E16984" i="3"/>
  <c r="E17002" i="3"/>
  <c r="E17023" i="3"/>
  <c r="E17041" i="3"/>
  <c r="E17063" i="3"/>
  <c r="E17080" i="3"/>
  <c r="E17102" i="3"/>
  <c r="E17119" i="3"/>
  <c r="E17141" i="3"/>
  <c r="E17159" i="3"/>
  <c r="E17181" i="3"/>
  <c r="E17198" i="3"/>
  <c r="E17220" i="3"/>
  <c r="E17237" i="3"/>
  <c r="E17259" i="3"/>
  <c r="E17277" i="3"/>
  <c r="E17298" i="3"/>
  <c r="E17316" i="3"/>
  <c r="E17338" i="3"/>
  <c r="E17355" i="3"/>
  <c r="E17377" i="3"/>
  <c r="E17394" i="3"/>
  <c r="E17416" i="3"/>
  <c r="E17434" i="3"/>
  <c r="E17455" i="3"/>
  <c r="E17473" i="3"/>
  <c r="E17495" i="3"/>
  <c r="E17512" i="3"/>
  <c r="E17534" i="3"/>
  <c r="E17551" i="3"/>
  <c r="E17573" i="3"/>
  <c r="E17591" i="3"/>
  <c r="E17613" i="3"/>
  <c r="E17630" i="3"/>
  <c r="E17652" i="3"/>
  <c r="E17669" i="3"/>
  <c r="E17691" i="3"/>
  <c r="E17709" i="3"/>
  <c r="E17730" i="3"/>
  <c r="E17748" i="3"/>
  <c r="E17770" i="3"/>
  <c r="E17787" i="3"/>
  <c r="E17809" i="3"/>
  <c r="E17826" i="3"/>
  <c r="E17848" i="3"/>
  <c r="E17866" i="3"/>
  <c r="E17887" i="3"/>
  <c r="E17905" i="3"/>
  <c r="E17927" i="3"/>
  <c r="E17944" i="3"/>
  <c r="E17966" i="3"/>
  <c r="E17983" i="3"/>
  <c r="E18005" i="3"/>
  <c r="E18023" i="3"/>
  <c r="E18045" i="3"/>
  <c r="E18062" i="3"/>
  <c r="E18084" i="3"/>
  <c r="E18100" i="3"/>
  <c r="E18120" i="3"/>
  <c r="E18136" i="3"/>
  <c r="E18153" i="3"/>
  <c r="E18172" i="3"/>
  <c r="E18189" i="3"/>
  <c r="E18205" i="3"/>
  <c r="E18225" i="3"/>
  <c r="E18241" i="3"/>
  <c r="E18257" i="3"/>
  <c r="E18277" i="3"/>
  <c r="E18293" i="3"/>
  <c r="E18310" i="3"/>
  <c r="E18329" i="3"/>
  <c r="E18346" i="3"/>
  <c r="E18362" i="3"/>
  <c r="E18382" i="3"/>
  <c r="E18398" i="3"/>
  <c r="E18414" i="3"/>
  <c r="E18434" i="3"/>
  <c r="E18450" i="3"/>
  <c r="E18467" i="3"/>
  <c r="E18486" i="3"/>
  <c r="E18503" i="3"/>
  <c r="E18519" i="3"/>
  <c r="E18539" i="3"/>
  <c r="E18555" i="3"/>
  <c r="E18570" i="3"/>
  <c r="E18586" i="3"/>
  <c r="E18601" i="3"/>
  <c r="E18618" i="3"/>
  <c r="E18634" i="3"/>
  <c r="E18649" i="3"/>
  <c r="E18664" i="3"/>
  <c r="E18679" i="3"/>
  <c r="E18697" i="3"/>
  <c r="E18712" i="3"/>
  <c r="E18727" i="3"/>
  <c r="E18743" i="3"/>
  <c r="E18758" i="3"/>
  <c r="E18775" i="3"/>
  <c r="E18791" i="3"/>
  <c r="E18806" i="3"/>
  <c r="E18821" i="3"/>
  <c r="E18837" i="3"/>
  <c r="E18854" i="3"/>
  <c r="E18869" i="3"/>
  <c r="E18885" i="3"/>
  <c r="E18900" i="3"/>
  <c r="E18915" i="3"/>
  <c r="E18931" i="3"/>
  <c r="E18945" i="3"/>
  <c r="E18959" i="3"/>
  <c r="E18973" i="3"/>
  <c r="E18987" i="3"/>
  <c r="E19003" i="3"/>
  <c r="E19017" i="3"/>
  <c r="E19031" i="3"/>
  <c r="E19045" i="3"/>
  <c r="E19059" i="3"/>
  <c r="E19075" i="3"/>
  <c r="E19089" i="3"/>
  <c r="E19103" i="3"/>
  <c r="E19117" i="3"/>
  <c r="E19131" i="3"/>
  <c r="E19147" i="3"/>
  <c r="E19161" i="3"/>
  <c r="E19175" i="3"/>
  <c r="E19189" i="3"/>
  <c r="E19203" i="3"/>
  <c r="E19219" i="3"/>
  <c r="E19233" i="3"/>
  <c r="E19247" i="3"/>
  <c r="E19261" i="3"/>
  <c r="E19275" i="3"/>
  <c r="E19291" i="3"/>
  <c r="E19305" i="3"/>
  <c r="E19319" i="3"/>
  <c r="E19333" i="3"/>
  <c r="E19347" i="3"/>
  <c r="E19363" i="3"/>
  <c r="E19377" i="3"/>
  <c r="E19391" i="3"/>
  <c r="E19405" i="3"/>
  <c r="E19419" i="3"/>
  <c r="E19435" i="3"/>
  <c r="E19449" i="3"/>
  <c r="E19463" i="3"/>
  <c r="E19477" i="3"/>
  <c r="E19491" i="3"/>
  <c r="E19507" i="3"/>
  <c r="E19521" i="3"/>
  <c r="E19535" i="3"/>
  <c r="E19549" i="3"/>
  <c r="E19563" i="3"/>
  <c r="E19579" i="3"/>
  <c r="E19593" i="3"/>
  <c r="E4454" i="3"/>
  <c r="E6320" i="3"/>
  <c r="E7293" i="3"/>
  <c r="E8020" i="3"/>
  <c r="E8432" i="3"/>
  <c r="E8753" i="3"/>
  <c r="E8946" i="3"/>
  <c r="E9153" i="3"/>
  <c r="E9317" i="3"/>
  <c r="E9527" i="3"/>
  <c r="E9652" i="3"/>
  <c r="E9802" i="3"/>
  <c r="E9919" i="3"/>
  <c r="E10071" i="3"/>
  <c r="E10184" i="3"/>
  <c r="E10326" i="3"/>
  <c r="E10437" i="3"/>
  <c r="E10561" i="3"/>
  <c r="E10663" i="3"/>
  <c r="E10790" i="3"/>
  <c r="E10886" i="3"/>
  <c r="E11001" i="3"/>
  <c r="E11072" i="3"/>
  <c r="E11155" i="3"/>
  <c r="E11208" i="3"/>
  <c r="E11271" i="3"/>
  <c r="E11326" i="3"/>
  <c r="E11385" i="3"/>
  <c r="E11438" i="3"/>
  <c r="E11502" i="3"/>
  <c r="E11547" i="3"/>
  <c r="E11602" i="3"/>
  <c r="E11649" i="3"/>
  <c r="E11708" i="3"/>
  <c r="E11757" i="3"/>
  <c r="E11808" i="3"/>
  <c r="E5294" i="3"/>
  <c r="E6644" i="3"/>
  <c r="E7607" i="3"/>
  <c r="E8109" i="3"/>
  <c r="E8570" i="3"/>
  <c r="E8782" i="3"/>
  <c r="E9035" i="3"/>
  <c r="E9199" i="3"/>
  <c r="E9409" i="3"/>
  <c r="E9566" i="3"/>
  <c r="E9715" i="3"/>
  <c r="E9837" i="3"/>
  <c r="E9991" i="3"/>
  <c r="E10094" i="3"/>
  <c r="E10231" i="3"/>
  <c r="E10341" i="3"/>
  <c r="E10487" i="3"/>
  <c r="E10591" i="3"/>
  <c r="E10718" i="3"/>
  <c r="E10820" i="3"/>
  <c r="E10939" i="3"/>
  <c r="E11013" i="3"/>
  <c r="E11113" i="3"/>
  <c r="E11171" i="3"/>
  <c r="E11230" i="3"/>
  <c r="E11283" i="3"/>
  <c r="E11349" i="3"/>
  <c r="E11401" i="3"/>
  <c r="E11460" i="3"/>
  <c r="E11511" i="3"/>
  <c r="E11570" i="3"/>
  <c r="E11617" i="3"/>
  <c r="E11672" i="3"/>
  <c r="E11719" i="3"/>
  <c r="E11778" i="3"/>
  <c r="E11823" i="3"/>
  <c r="E11878" i="3"/>
  <c r="E11925" i="3"/>
  <c r="E11986" i="3"/>
  <c r="E12033" i="3"/>
  <c r="E12086" i="3"/>
  <c r="E12133" i="3"/>
  <c r="E12192" i="3"/>
  <c r="E12239" i="3"/>
  <c r="E12294" i="3"/>
  <c r="E12339" i="3"/>
  <c r="E12398" i="3"/>
  <c r="E12447" i="3"/>
  <c r="E12500" i="3"/>
  <c r="E12549" i="3"/>
  <c r="E12608" i="3"/>
  <c r="E12655" i="3"/>
  <c r="E12708" i="3"/>
  <c r="E12755" i="3"/>
  <c r="E12814" i="3"/>
  <c r="E12861" i="3"/>
  <c r="E12914" i="3"/>
  <c r="E12961" i="3"/>
  <c r="E13022" i="3"/>
  <c r="E13069" i="3"/>
  <c r="E13124" i="3"/>
  <c r="E13171" i="3"/>
  <c r="E13230" i="3"/>
  <c r="E13275" i="3"/>
  <c r="E13330" i="3"/>
  <c r="E13376" i="3"/>
  <c r="E13429" i="3"/>
  <c r="E13473" i="3"/>
  <c r="E13521" i="3"/>
  <c r="E13563" i="3"/>
  <c r="E13618" i="3"/>
  <c r="E13662" i="3"/>
  <c r="E13710" i="3"/>
  <c r="E13752" i="3"/>
  <c r="E13807" i="3"/>
  <c r="E13849" i="3"/>
  <c r="E13897" i="3"/>
  <c r="E13941" i="3"/>
  <c r="E13994" i="3"/>
  <c r="E14038" i="3"/>
  <c r="E14087" i="3"/>
  <c r="E14131" i="3"/>
  <c r="E14183" i="3"/>
  <c r="E14227" i="3"/>
  <c r="E14276" i="3"/>
  <c r="E14318" i="3"/>
  <c r="E14372" i="3"/>
  <c r="E14414" i="3"/>
  <c r="E14461" i="3"/>
  <c r="E14495" i="3"/>
  <c r="E14536" i="3"/>
  <c r="E14569" i="3"/>
  <c r="E14606" i="3"/>
  <c r="E14639" i="3"/>
  <c r="E14680" i="3"/>
  <c r="E14713" i="3"/>
  <c r="E14750" i="3"/>
  <c r="E14783" i="3"/>
  <c r="E14824" i="3"/>
  <c r="E14857" i="3"/>
  <c r="E14894" i="3"/>
  <c r="E14927" i="3"/>
  <c r="E14968" i="3"/>
  <c r="E15001" i="3"/>
  <c r="E15037" i="3"/>
  <c r="E15065" i="3"/>
  <c r="E15100" i="3"/>
  <c r="E15131" i="3"/>
  <c r="E15166" i="3"/>
  <c r="E15194" i="3"/>
  <c r="E15225" i="3"/>
  <c r="E15249" i="3"/>
  <c r="E15277" i="3"/>
  <c r="E15301" i="3"/>
  <c r="E15329" i="3"/>
  <c r="E15353" i="3"/>
  <c r="E15382" i="3"/>
  <c r="E15406" i="3"/>
  <c r="E15434" i="3"/>
  <c r="E15458" i="3"/>
  <c r="E15486" i="3"/>
  <c r="E15510" i="3"/>
  <c r="E15539" i="3"/>
  <c r="E15563" i="3"/>
  <c r="E15591" i="3"/>
  <c r="E15615" i="3"/>
  <c r="E15643" i="3"/>
  <c r="E15667" i="3"/>
  <c r="E15694" i="3"/>
  <c r="E15715" i="3"/>
  <c r="E15742" i="3"/>
  <c r="E15761" i="3"/>
  <c r="E15787" i="3"/>
  <c r="E15809" i="3"/>
  <c r="E15835" i="3"/>
  <c r="E15855" i="3"/>
  <c r="E15881" i="3"/>
  <c r="E15903" i="3"/>
  <c r="E15929" i="3"/>
  <c r="E15951" i="3"/>
  <c r="E15977" i="3"/>
  <c r="E15997" i="3"/>
  <c r="E16023" i="3"/>
  <c r="E16045" i="3"/>
  <c r="E16071" i="3"/>
  <c r="E16091" i="3"/>
  <c r="E16117" i="3"/>
  <c r="E5295" i="3"/>
  <c r="E6652" i="3"/>
  <c r="E7608" i="3"/>
  <c r="E8145" i="3"/>
  <c r="E8583" i="3"/>
  <c r="E8824" i="3"/>
  <c r="E9048" i="3"/>
  <c r="E9202" i="3"/>
  <c r="E9420" i="3"/>
  <c r="E9567" i="3"/>
  <c r="E9723" i="3"/>
  <c r="E9838" i="3"/>
  <c r="E9992" i="3"/>
  <c r="E10100" i="3"/>
  <c r="E10237" i="3"/>
  <c r="E10357" i="3"/>
  <c r="E10496" i="3"/>
  <c r="E10593" i="3"/>
  <c r="E10726" i="3"/>
  <c r="E10821" i="3"/>
  <c r="E10940" i="3"/>
  <c r="E11014" i="3"/>
  <c r="E11114" i="3"/>
  <c r="E11172" i="3"/>
  <c r="E11243" i="3"/>
  <c r="E11291" i="3"/>
  <c r="E11352" i="3"/>
  <c r="E11402" i="3"/>
  <c r="E11473" i="3"/>
  <c r="E11518" i="3"/>
  <c r="E11571" i="3"/>
  <c r="E11618" i="3"/>
  <c r="E11684" i="3"/>
  <c r="E11726" i="3"/>
  <c r="E11779" i="3"/>
  <c r="E11828" i="3"/>
  <c r="E11890" i="3"/>
  <c r="E11934" i="3"/>
  <c r="E11987" i="3"/>
  <c r="E12034" i="3"/>
  <c r="E12096" i="3"/>
  <c r="E12140" i="3"/>
  <c r="E12193" i="3"/>
  <c r="E12240" i="3"/>
  <c r="E12306" i="3"/>
  <c r="E12348" i="3"/>
  <c r="E12399" i="3"/>
  <c r="E12450" i="3"/>
  <c r="E12512" i="3"/>
  <c r="E12554" i="3"/>
  <c r="E12609" i="3"/>
  <c r="E12656" i="3"/>
  <c r="E12720" i="3"/>
  <c r="E12764" i="3"/>
  <c r="E12815" i="3"/>
  <c r="E12864" i="3"/>
  <c r="E12926" i="3"/>
  <c r="E12970" i="3"/>
  <c r="E13023" i="3"/>
  <c r="E13070" i="3"/>
  <c r="E13134" i="3"/>
  <c r="E13176" i="3"/>
  <c r="E13231" i="3"/>
  <c r="E13278" i="3"/>
  <c r="E13342" i="3"/>
  <c r="E13382" i="3"/>
  <c r="E13430" i="3"/>
  <c r="E13474" i="3"/>
  <c r="E13532" i="3"/>
  <c r="E13571" i="3"/>
  <c r="E13619" i="3"/>
  <c r="E13663" i="3"/>
  <c r="E13719" i="3"/>
  <c r="E13760" i="3"/>
  <c r="E13808" i="3"/>
  <c r="E13850" i="3"/>
  <c r="E13908" i="3"/>
  <c r="E13947" i="3"/>
  <c r="E13995" i="3"/>
  <c r="E14039" i="3"/>
  <c r="E14097" i="3"/>
  <c r="E14136" i="3"/>
  <c r="E14184" i="3"/>
  <c r="E14228" i="3"/>
  <c r="E14286" i="3"/>
  <c r="E14325" i="3"/>
  <c r="E14373" i="3"/>
  <c r="E14415" i="3"/>
  <c r="E14469" i="3"/>
  <c r="E14500" i="3"/>
  <c r="E14537" i="3"/>
  <c r="E14570" i="3"/>
  <c r="E14614" i="3"/>
  <c r="E14644" i="3"/>
  <c r="E14681" i="3"/>
  <c r="E14714" i="3"/>
  <c r="E14758" i="3"/>
  <c r="E14788" i="3"/>
  <c r="E14825" i="3"/>
  <c r="E14858" i="3"/>
  <c r="E14902" i="3"/>
  <c r="E14932" i="3"/>
  <c r="E14969" i="3"/>
  <c r="E15002" i="3"/>
  <c r="E15038" i="3"/>
  <c r="E15069" i="3"/>
  <c r="E15101" i="3"/>
  <c r="E15132" i="3"/>
  <c r="E15167" i="3"/>
  <c r="E15195" i="3"/>
  <c r="E15226" i="3"/>
  <c r="E15250" i="3"/>
  <c r="E15278" i="3"/>
  <c r="E15302" i="3"/>
  <c r="E15330" i="3"/>
  <c r="E15354" i="3"/>
  <c r="E15383" i="3"/>
  <c r="E15407" i="3"/>
  <c r="E15435" i="3"/>
  <c r="E15459" i="3"/>
  <c r="E15487" i="3"/>
  <c r="E15511" i="3"/>
  <c r="E15540" i="3"/>
  <c r="E15564" i="3"/>
  <c r="E15592" i="3"/>
  <c r="E15616" i="3"/>
  <c r="E15645" i="3"/>
  <c r="E15669" i="3"/>
  <c r="E15695" i="3"/>
  <c r="E15717" i="3"/>
  <c r="E15743" i="3"/>
  <c r="E15762" i="3"/>
  <c r="E15789" i="3"/>
  <c r="E15810" i="3"/>
  <c r="E15837" i="3"/>
  <c r="E15858" i="3"/>
  <c r="E15885" i="3"/>
  <c r="E15904" i="3"/>
  <c r="E15930" i="3"/>
  <c r="E15952" i="3"/>
  <c r="E15978" i="3"/>
  <c r="E15998" i="3"/>
  <c r="E16024" i="3"/>
  <c r="E16046" i="3"/>
  <c r="E16072" i="3"/>
  <c r="E16094" i="3"/>
  <c r="E16120" i="3"/>
  <c r="E16140" i="3"/>
  <c r="E16166" i="3"/>
  <c r="E16188" i="3"/>
  <c r="E16214" i="3"/>
  <c r="E16234" i="3"/>
  <c r="E16260" i="3"/>
  <c r="E16282" i="3"/>
  <c r="E16308" i="3"/>
  <c r="E16330" i="3"/>
  <c r="E16356" i="3"/>
  <c r="E16375" i="3"/>
  <c r="E16402" i="3"/>
  <c r="E16423" i="3"/>
  <c r="E16445" i="3"/>
  <c r="E16463" i="3"/>
  <c r="E16485" i="3"/>
  <c r="E16502" i="3"/>
  <c r="E16524" i="3"/>
  <c r="E16541" i="3"/>
  <c r="E16563" i="3"/>
  <c r="E16581" i="3"/>
  <c r="E16602" i="3"/>
  <c r="E16620" i="3"/>
  <c r="E4456" i="3"/>
  <c r="E7359" i="3"/>
  <c r="E8634" i="3"/>
  <c r="E9167" i="3"/>
  <c r="E9568" i="3"/>
  <c r="E9939" i="3"/>
  <c r="E10198" i="3"/>
  <c r="E10509" i="3"/>
  <c r="E10798" i="3"/>
  <c r="E11028" i="3"/>
  <c r="E11215" i="3"/>
  <c r="E11329" i="3"/>
  <c r="E11475" i="3"/>
  <c r="E11615" i="3"/>
  <c r="E11727" i="3"/>
  <c r="E11857" i="3"/>
  <c r="E11963" i="3"/>
  <c r="E12063" i="3"/>
  <c r="E12169" i="3"/>
  <c r="E12271" i="3"/>
  <c r="E12379" i="3"/>
  <c r="E12479" i="3"/>
  <c r="E12585" i="3"/>
  <c r="E12685" i="3"/>
  <c r="E12793" i="3"/>
  <c r="E12895" i="3"/>
  <c r="E12999" i="3"/>
  <c r="E13101" i="3"/>
  <c r="E13207" i="3"/>
  <c r="E13307" i="3"/>
  <c r="E13411" i="3"/>
  <c r="E13501" i="3"/>
  <c r="E13598" i="3"/>
  <c r="E13690" i="3"/>
  <c r="E13787" i="3"/>
  <c r="E13879" i="3"/>
  <c r="E13976" i="3"/>
  <c r="E14066" i="3"/>
  <c r="E14163" i="3"/>
  <c r="E14255" i="3"/>
  <c r="E14352" i="3"/>
  <c r="E14444" i="3"/>
  <c r="E14521" i="3"/>
  <c r="E14591" i="3"/>
  <c r="E14665" i="3"/>
  <c r="E14735" i="3"/>
  <c r="E14809" i="3"/>
  <c r="E14879" i="3"/>
  <c r="E14953" i="3"/>
  <c r="E15023" i="3"/>
  <c r="E15086" i="3"/>
  <c r="E15149" i="3"/>
  <c r="E15213" i="3"/>
  <c r="E15265" i="3"/>
  <c r="E15317" i="3"/>
  <c r="E15370" i="3"/>
  <c r="E15422" i="3"/>
  <c r="E15474" i="3"/>
  <c r="E15527" i="3"/>
  <c r="E15579" i="3"/>
  <c r="E15631" i="3"/>
  <c r="E15683" i="3"/>
  <c r="E15731" i="3"/>
  <c r="E15777" i="3"/>
  <c r="E15825" i="3"/>
  <c r="E15873" i="3"/>
  <c r="E15918" i="3"/>
  <c r="E15966" i="3"/>
  <c r="E16012" i="3"/>
  <c r="E16060" i="3"/>
  <c r="E16108" i="3"/>
  <c r="E16142" i="3"/>
  <c r="E16187" i="3"/>
  <c r="E16230" i="3"/>
  <c r="E16274" i="3"/>
  <c r="E16309" i="3"/>
  <c r="E16347" i="3"/>
  <c r="E16391" i="3"/>
  <c r="E16426" i="3"/>
  <c r="E16462" i="3"/>
  <c r="E16499" i="3"/>
  <c r="E16536" i="3"/>
  <c r="E16564" i="3"/>
  <c r="E16596" i="3"/>
  <c r="E16633" i="3"/>
  <c r="E16659" i="3"/>
  <c r="E16694" i="3"/>
  <c r="E16720" i="3"/>
  <c r="E16751" i="3"/>
  <c r="E16777" i="3"/>
  <c r="E16812" i="3"/>
  <c r="E16838" i="3"/>
  <c r="E16869" i="3"/>
  <c r="E16895" i="3"/>
  <c r="E16930" i="3"/>
  <c r="E16956" i="3"/>
  <c r="E16986" i="3"/>
  <c r="E17013" i="3"/>
  <c r="E17047" i="3"/>
  <c r="E17074" i="3"/>
  <c r="E17104" i="3"/>
  <c r="E17130" i="3"/>
  <c r="E17165" i="3"/>
  <c r="E17191" i="3"/>
  <c r="E17222" i="3"/>
  <c r="E17248" i="3"/>
  <c r="E17283" i="3"/>
  <c r="E17309" i="3"/>
  <c r="E17340" i="3"/>
  <c r="E17366" i="3"/>
  <c r="E17400" i="3"/>
  <c r="E17421" i="3"/>
  <c r="E17446" i="3"/>
  <c r="E17478" i="3"/>
  <c r="E17499" i="3"/>
  <c r="E17524" i="3"/>
  <c r="E17557" i="3"/>
  <c r="E17578" i="3"/>
  <c r="E17603" i="3"/>
  <c r="E17635" i="3"/>
  <c r="E17656" i="3"/>
  <c r="E17680" i="3"/>
  <c r="E17704" i="3"/>
  <c r="E17728" i="3"/>
  <c r="E17754" i="3"/>
  <c r="E17774" i="3"/>
  <c r="E17798" i="3"/>
  <c r="E17822" i="3"/>
  <c r="E17846" i="3"/>
  <c r="E17872" i="3"/>
  <c r="E17892" i="3"/>
  <c r="E17916" i="3"/>
  <c r="E17940" i="3"/>
  <c r="E17964" i="3"/>
  <c r="E17990" i="3"/>
  <c r="E18010" i="3"/>
  <c r="E18034" i="3"/>
  <c r="E18058" i="3"/>
  <c r="E18082" i="3"/>
  <c r="E18102" i="3"/>
  <c r="E18124" i="3"/>
  <c r="E18146" i="3"/>
  <c r="E18165" i="3"/>
  <c r="E18186" i="3"/>
  <c r="E18207" i="3"/>
  <c r="E18229" i="3"/>
  <c r="E18251" i="3"/>
  <c r="E18269" i="3"/>
  <c r="E18291" i="3"/>
  <c r="E18312" i="3"/>
  <c r="E18334" i="3"/>
  <c r="E18355" i="3"/>
  <c r="E18374" i="3"/>
  <c r="E18396" i="3"/>
  <c r="E18417" i="3"/>
  <c r="E18438" i="3"/>
  <c r="E18460" i="3"/>
  <c r="E18479" i="3"/>
  <c r="E18501" i="3"/>
  <c r="E18521" i="3"/>
  <c r="E18543" i="3"/>
  <c r="E18562" i="3"/>
  <c r="E18581" i="3"/>
  <c r="E18599" i="3"/>
  <c r="E18621" i="3"/>
  <c r="E18638" i="3"/>
  <c r="E18658" i="3"/>
  <c r="E18675" i="3"/>
  <c r="E18693" i="3"/>
  <c r="E18714" i="3"/>
  <c r="E18732" i="3"/>
  <c r="E18751" i="3"/>
  <c r="E18769" i="3"/>
  <c r="E18789" i="3"/>
  <c r="E18808" i="3"/>
  <c r="E18828" i="3"/>
  <c r="E18845" i="3"/>
  <c r="E18863" i="3"/>
  <c r="E18882" i="3"/>
  <c r="E18902" i="3"/>
  <c r="E18921" i="3"/>
  <c r="E18937" i="3"/>
  <c r="E18955" i="3"/>
  <c r="E18971" i="3"/>
  <c r="E18991" i="3"/>
  <c r="E19007" i="3"/>
  <c r="E19023" i="3"/>
  <c r="E19041" i="3"/>
  <c r="E19057" i="3"/>
  <c r="E19077" i="3"/>
  <c r="E19093" i="3"/>
  <c r="E19111" i="3"/>
  <c r="E19127" i="3"/>
  <c r="E19143" i="3"/>
  <c r="E19163" i="3"/>
  <c r="E19179" i="3"/>
  <c r="E19197" i="3"/>
  <c r="E19213" i="3"/>
  <c r="E19231" i="3"/>
  <c r="E19249" i="3"/>
  <c r="E19267" i="3"/>
  <c r="E19283" i="3"/>
  <c r="E19299" i="3"/>
  <c r="E19317" i="3"/>
  <c r="E19335" i="3"/>
  <c r="E19353" i="3"/>
  <c r="E19369" i="3"/>
  <c r="E19387" i="3"/>
  <c r="E19403" i="3"/>
  <c r="E19423" i="3"/>
  <c r="E19439" i="3"/>
  <c r="E19455" i="3"/>
  <c r="E19473" i="3"/>
  <c r="E19489" i="3"/>
  <c r="E19509" i="3"/>
  <c r="E19525" i="3"/>
  <c r="E19543" i="3"/>
  <c r="E19559" i="3"/>
  <c r="E19575" i="3"/>
  <c r="E19595" i="3"/>
  <c r="E19610" i="3"/>
  <c r="E19627" i="3"/>
  <c r="E19642" i="3"/>
  <c r="E19657" i="3"/>
  <c r="E19674" i="3"/>
  <c r="E19689" i="3"/>
  <c r="E19704" i="3"/>
  <c r="E19719" i="3"/>
  <c r="E19737" i="3"/>
  <c r="E19752" i="3"/>
  <c r="E19767" i="3"/>
  <c r="E19784" i="3"/>
  <c r="E19799" i="3"/>
  <c r="E19814" i="3"/>
  <c r="E19831" i="3"/>
  <c r="E19846" i="3"/>
  <c r="E19861" i="3"/>
  <c r="E19878" i="3"/>
  <c r="E19893" i="3"/>
  <c r="E19909" i="3"/>
  <c r="E19926" i="3"/>
  <c r="E19941" i="3"/>
  <c r="E19956" i="3"/>
  <c r="E19971" i="3"/>
  <c r="E19988" i="3"/>
  <c r="E20003" i="3"/>
  <c r="E20018" i="3"/>
  <c r="E20035" i="3"/>
  <c r="E20050" i="3"/>
  <c r="E20065" i="3"/>
  <c r="E20083" i="3"/>
  <c r="E20098" i="3"/>
  <c r="E20113" i="3"/>
  <c r="E20130" i="3"/>
  <c r="E20145" i="3"/>
  <c r="E20160" i="3"/>
  <c r="E20175" i="3"/>
  <c r="E20192" i="3"/>
  <c r="E20207" i="3"/>
  <c r="E20222" i="3"/>
  <c r="E20239" i="3"/>
  <c r="E20255" i="3"/>
  <c r="E20270" i="3"/>
  <c r="E20287" i="3"/>
  <c r="E20302" i="3"/>
  <c r="E20317" i="3"/>
  <c r="E20334" i="3"/>
  <c r="E20349" i="3"/>
  <c r="E20364" i="3"/>
  <c r="E20379" i="3"/>
  <c r="E20396" i="3"/>
  <c r="E20411" i="3"/>
  <c r="E20427" i="3"/>
  <c r="E20444" i="3"/>
  <c r="E20459" i="3"/>
  <c r="E20474" i="3"/>
  <c r="E20491" i="3"/>
  <c r="E20506" i="3"/>
  <c r="E20521" i="3"/>
  <c r="E20538" i="3"/>
  <c r="E20553" i="3"/>
  <c r="E20567" i="3"/>
  <c r="E20581" i="3"/>
  <c r="E20595" i="3"/>
  <c r="E20611" i="3"/>
  <c r="E20625" i="3"/>
  <c r="E20639" i="3"/>
  <c r="E20653" i="3"/>
  <c r="E20667" i="3"/>
  <c r="E20683" i="3"/>
  <c r="E20697" i="3"/>
  <c r="E20711" i="3"/>
  <c r="E20725" i="3"/>
  <c r="E20739" i="3"/>
  <c r="E20755" i="3"/>
  <c r="E20769" i="3"/>
  <c r="E20783" i="3"/>
  <c r="E20797" i="3"/>
  <c r="E20811" i="3"/>
  <c r="E20827" i="3"/>
  <c r="E20841" i="3"/>
  <c r="E20855" i="3"/>
  <c r="E20869" i="3"/>
  <c r="E20883" i="3"/>
  <c r="E20899" i="3"/>
  <c r="E20913" i="3"/>
  <c r="E20927" i="3"/>
  <c r="E20941" i="3"/>
  <c r="E20955" i="3"/>
  <c r="E20971" i="3"/>
  <c r="E20985" i="3"/>
  <c r="E20999" i="3"/>
  <c r="E21013" i="3"/>
  <c r="E21027" i="3"/>
  <c r="E21043" i="3"/>
  <c r="E21057" i="3"/>
  <c r="E21071" i="3"/>
  <c r="E21085" i="3"/>
  <c r="E21099" i="3"/>
  <c r="E21115" i="3"/>
  <c r="E21129" i="3"/>
  <c r="E21143" i="3"/>
  <c r="E21157" i="3"/>
  <c r="E21171" i="3"/>
  <c r="E21187" i="3"/>
  <c r="E21201" i="3"/>
  <c r="E21215" i="3"/>
  <c r="E21229" i="3"/>
  <c r="E21243" i="3"/>
  <c r="E21259" i="3"/>
  <c r="E21273" i="3"/>
  <c r="E21287" i="3"/>
  <c r="E21301" i="3"/>
  <c r="E21315" i="3"/>
  <c r="E21331" i="3"/>
  <c r="E21345" i="3"/>
  <c r="E21359" i="3"/>
  <c r="E21373" i="3"/>
  <c r="E21387" i="3"/>
  <c r="E21403" i="3"/>
  <c r="E21417" i="3"/>
  <c r="E21431" i="3"/>
  <c r="E21445" i="3"/>
  <c r="E21459" i="3"/>
  <c r="E21475" i="3"/>
  <c r="E21489" i="3"/>
  <c r="E21503" i="3"/>
  <c r="E21517" i="3"/>
  <c r="E21531" i="3"/>
  <c r="E21547" i="3"/>
  <c r="E21561" i="3"/>
  <c r="E21575" i="3"/>
  <c r="E21589" i="3"/>
  <c r="E21603" i="3"/>
  <c r="E21619" i="3"/>
  <c r="E21633" i="3"/>
  <c r="E21647" i="3"/>
  <c r="E21661" i="3"/>
  <c r="E21675" i="3"/>
  <c r="E21691" i="3"/>
  <c r="E21705" i="3"/>
  <c r="E21719" i="3"/>
  <c r="E21733" i="3"/>
  <c r="E21747" i="3"/>
  <c r="E21763" i="3"/>
  <c r="E21777" i="3"/>
  <c r="E21791" i="3"/>
  <c r="E21805" i="3"/>
  <c r="E21819" i="3"/>
  <c r="E21835" i="3"/>
  <c r="E21849" i="3"/>
  <c r="E21863" i="3"/>
  <c r="E21877" i="3"/>
  <c r="E21891" i="3"/>
  <c r="E21907" i="3"/>
  <c r="E21921" i="3"/>
  <c r="E21935" i="3"/>
  <c r="E21948" i="3"/>
  <c r="E21961" i="3"/>
  <c r="E21974" i="3"/>
  <c r="E21987" i="3"/>
  <c r="E22000" i="3"/>
  <c r="E22012" i="3"/>
  <c r="E22024" i="3"/>
  <c r="E22036" i="3"/>
  <c r="E22048" i="3"/>
  <c r="E22060" i="3"/>
  <c r="E22072" i="3"/>
  <c r="E22084" i="3"/>
  <c r="E22096" i="3"/>
  <c r="E22108" i="3"/>
  <c r="E22120" i="3"/>
  <c r="E22132" i="3"/>
  <c r="E22144" i="3"/>
  <c r="E22156" i="3"/>
  <c r="E22168" i="3"/>
  <c r="E22180" i="3"/>
  <c r="E22192" i="3"/>
  <c r="E22204" i="3"/>
  <c r="E22216" i="3"/>
  <c r="E22228" i="3"/>
  <c r="E22240" i="3"/>
  <c r="E22252" i="3"/>
  <c r="E22264" i="3"/>
  <c r="E22276" i="3"/>
  <c r="E22288" i="3"/>
  <c r="E22300" i="3"/>
  <c r="E22312" i="3"/>
  <c r="E22324" i="3"/>
  <c r="E22336" i="3"/>
  <c r="E22348" i="3"/>
  <c r="E22360" i="3"/>
  <c r="E22372" i="3"/>
  <c r="E22384" i="3"/>
  <c r="E22396" i="3"/>
  <c r="E22408" i="3"/>
  <c r="E22420" i="3"/>
  <c r="E22432" i="3"/>
  <c r="E22444" i="3"/>
  <c r="E22456" i="3"/>
  <c r="E22468" i="3"/>
  <c r="E22480" i="3"/>
  <c r="E22492" i="3"/>
  <c r="E22504" i="3"/>
  <c r="E22516" i="3"/>
  <c r="E22528" i="3"/>
  <c r="E22540" i="3"/>
  <c r="E22552" i="3"/>
  <c r="E22564" i="3"/>
  <c r="E22576" i="3"/>
  <c r="E22588" i="3"/>
  <c r="E22600" i="3"/>
  <c r="E22612" i="3"/>
  <c r="E22624" i="3"/>
  <c r="E22636" i="3"/>
  <c r="E22648" i="3"/>
  <c r="E22660" i="3"/>
  <c r="E22672" i="3"/>
  <c r="E22684" i="3"/>
  <c r="E22696" i="3"/>
  <c r="E22708" i="3"/>
  <c r="E22720" i="3"/>
  <c r="E22732" i="3"/>
  <c r="E22744" i="3"/>
  <c r="E22756" i="3"/>
  <c r="E22768" i="3"/>
  <c r="E22780" i="3"/>
  <c r="E22792" i="3"/>
  <c r="E22804" i="3"/>
  <c r="E22816" i="3"/>
  <c r="E22828" i="3"/>
  <c r="E22840" i="3"/>
  <c r="E22852" i="3"/>
  <c r="E22864" i="3"/>
  <c r="E22876" i="3"/>
  <c r="E22888" i="3"/>
  <c r="E22900" i="3"/>
  <c r="E22912" i="3"/>
  <c r="E22924" i="3"/>
  <c r="E22936" i="3"/>
  <c r="E22948" i="3"/>
  <c r="E22960" i="3"/>
  <c r="E22972" i="3"/>
  <c r="E22984" i="3"/>
  <c r="E22996" i="3"/>
  <c r="E23008" i="3"/>
  <c r="E23020" i="3"/>
  <c r="E23032" i="3"/>
  <c r="E23044" i="3"/>
  <c r="E23056" i="3"/>
  <c r="E23068" i="3"/>
  <c r="E23080" i="3"/>
  <c r="E23092" i="3"/>
  <c r="E23104" i="3"/>
  <c r="E23116" i="3"/>
  <c r="E23128" i="3"/>
  <c r="E23140" i="3"/>
  <c r="E23152" i="3"/>
  <c r="E23164" i="3"/>
  <c r="E23176" i="3"/>
  <c r="E23188" i="3"/>
  <c r="E23200" i="3"/>
  <c r="E23212" i="3"/>
  <c r="E23224" i="3"/>
  <c r="E23236" i="3"/>
  <c r="E23248" i="3"/>
  <c r="E23260" i="3"/>
  <c r="E23272" i="3"/>
  <c r="E23284" i="3"/>
  <c r="E23296" i="3"/>
  <c r="E23308" i="3"/>
  <c r="E23320" i="3"/>
  <c r="E23332" i="3"/>
  <c r="E23344" i="3"/>
  <c r="E23356" i="3"/>
  <c r="E23368" i="3"/>
  <c r="E23380" i="3"/>
  <c r="E23392" i="3"/>
  <c r="E23404" i="3"/>
  <c r="E23416" i="3"/>
  <c r="E23428" i="3"/>
  <c r="E23440" i="3"/>
  <c r="E23452" i="3"/>
  <c r="E23464" i="3"/>
  <c r="E23476" i="3"/>
  <c r="E23488" i="3"/>
  <c r="E23500" i="3"/>
  <c r="E23512" i="3"/>
  <c r="E23524" i="3"/>
  <c r="E23536" i="3"/>
  <c r="E23548" i="3"/>
  <c r="E23560" i="3"/>
  <c r="E23572" i="3"/>
  <c r="E23584" i="3"/>
  <c r="E23596" i="3"/>
  <c r="E23608" i="3"/>
  <c r="E23620" i="3"/>
  <c r="E23632" i="3"/>
  <c r="E23644" i="3"/>
  <c r="E23656" i="3"/>
  <c r="E23668" i="3"/>
  <c r="E23680" i="3"/>
  <c r="E23692" i="3"/>
  <c r="E23704" i="3"/>
  <c r="E23716" i="3"/>
  <c r="E23728" i="3"/>
  <c r="E23740" i="3"/>
  <c r="E23752" i="3"/>
  <c r="E23764" i="3"/>
  <c r="E23776" i="3"/>
  <c r="E23788" i="3"/>
  <c r="E23800" i="3"/>
  <c r="E23812" i="3"/>
  <c r="E23824" i="3"/>
  <c r="E23836" i="3"/>
  <c r="E23848" i="3"/>
  <c r="E23860" i="3"/>
  <c r="E23872" i="3"/>
  <c r="E23884" i="3"/>
  <c r="E23896" i="3"/>
  <c r="E23908" i="3"/>
  <c r="E23920" i="3"/>
  <c r="E23932" i="3"/>
  <c r="E23944" i="3"/>
  <c r="E23956" i="3"/>
  <c r="E23968" i="3"/>
  <c r="E23980" i="3"/>
  <c r="E23992" i="3"/>
  <c r="E24004" i="3"/>
  <c r="E24016" i="3"/>
  <c r="E24028" i="3"/>
  <c r="E24040" i="3"/>
  <c r="E24052" i="3"/>
  <c r="E24064" i="3"/>
  <c r="E24076" i="3"/>
  <c r="E24088" i="3"/>
  <c r="E24100" i="3"/>
  <c r="E24112" i="3"/>
  <c r="E24124" i="3"/>
  <c r="E24136" i="3"/>
  <c r="E24148" i="3"/>
  <c r="E24160" i="3"/>
  <c r="E24172" i="3"/>
  <c r="E24184" i="3"/>
  <c r="E24196" i="3"/>
  <c r="E24208" i="3"/>
  <c r="E24220" i="3"/>
  <c r="E24232" i="3"/>
  <c r="E24244" i="3"/>
  <c r="E24256" i="3"/>
  <c r="E24268" i="3"/>
  <c r="E24280" i="3"/>
  <c r="E24292" i="3"/>
  <c r="E24304" i="3"/>
  <c r="E24316" i="3"/>
  <c r="E24328" i="3"/>
  <c r="E24340" i="3"/>
  <c r="E24352" i="3"/>
  <c r="E24364" i="3"/>
  <c r="E24376" i="3"/>
  <c r="E24388" i="3"/>
  <c r="E24400" i="3"/>
  <c r="E24412" i="3"/>
  <c r="E24424" i="3"/>
  <c r="E24436" i="3"/>
  <c r="E24448" i="3"/>
  <c r="E24460" i="3"/>
  <c r="E24472" i="3"/>
  <c r="E24484" i="3"/>
  <c r="E24496" i="3"/>
  <c r="E24508" i="3"/>
  <c r="E24520" i="3"/>
  <c r="E24532" i="3"/>
  <c r="E24544" i="3"/>
  <c r="E24556" i="3"/>
  <c r="E24568" i="3"/>
  <c r="E24580" i="3"/>
  <c r="E24592" i="3"/>
  <c r="E24604" i="3"/>
  <c r="E24616" i="3"/>
  <c r="E24628" i="3"/>
  <c r="E24640" i="3"/>
  <c r="E24652" i="3"/>
  <c r="E24664" i="3"/>
  <c r="E24676" i="3"/>
  <c r="E24688" i="3"/>
  <c r="E24700" i="3"/>
  <c r="E24712" i="3"/>
  <c r="E24724" i="3"/>
  <c r="E24736" i="3"/>
  <c r="E24748" i="3"/>
  <c r="E24760" i="3"/>
  <c r="E24772" i="3"/>
  <c r="E24784" i="3"/>
  <c r="E24796" i="3"/>
  <c r="E24808" i="3"/>
  <c r="E24820" i="3"/>
  <c r="E24832" i="3"/>
  <c r="E24844" i="3"/>
  <c r="E24856" i="3"/>
  <c r="E24868" i="3"/>
  <c r="E24880" i="3"/>
  <c r="E24892" i="3"/>
  <c r="E24904" i="3"/>
  <c r="E24916" i="3"/>
  <c r="E24928" i="3"/>
  <c r="E24940" i="3"/>
  <c r="E24952" i="3"/>
  <c r="E24964" i="3"/>
  <c r="E24976" i="3"/>
  <c r="E24988" i="3"/>
  <c r="E25000" i="3"/>
  <c r="E25012" i="3"/>
  <c r="E25024" i="3"/>
  <c r="E25036" i="3"/>
  <c r="E25048" i="3"/>
  <c r="E25060" i="3"/>
  <c r="E25072" i="3"/>
  <c r="E25084" i="3"/>
  <c r="E25096" i="3"/>
  <c r="E25108" i="3"/>
  <c r="E25120" i="3"/>
  <c r="E25132" i="3"/>
  <c r="E25144" i="3"/>
  <c r="E25156" i="3"/>
  <c r="E25168" i="3"/>
  <c r="E25180" i="3"/>
  <c r="E25192" i="3"/>
  <c r="E25204" i="3"/>
  <c r="E25216" i="3"/>
  <c r="E25228" i="3"/>
  <c r="E25240" i="3"/>
  <c r="E25252" i="3"/>
  <c r="E25264" i="3"/>
  <c r="E25276" i="3"/>
  <c r="E25288" i="3"/>
  <c r="E25300" i="3"/>
  <c r="E25312" i="3"/>
  <c r="E25324" i="3"/>
  <c r="E25336" i="3"/>
  <c r="E25348" i="3"/>
  <c r="E25360" i="3"/>
  <c r="E25372" i="3"/>
  <c r="E25384" i="3"/>
  <c r="E25396" i="3"/>
  <c r="E25408" i="3"/>
  <c r="E25420" i="3"/>
  <c r="E25432" i="3"/>
  <c r="E25444" i="3"/>
  <c r="E25456" i="3"/>
  <c r="E25468" i="3"/>
  <c r="E25480" i="3"/>
  <c r="E25492" i="3"/>
  <c r="E25504" i="3"/>
  <c r="E25516" i="3"/>
  <c r="E25528" i="3"/>
  <c r="E25540" i="3"/>
  <c r="E25552" i="3"/>
  <c r="E25564" i="3"/>
  <c r="E25576" i="3"/>
  <c r="E25588" i="3"/>
  <c r="E25600" i="3"/>
  <c r="E25612" i="3"/>
  <c r="E25624" i="3"/>
  <c r="E25636" i="3"/>
  <c r="E25648" i="3"/>
  <c r="E25660" i="3"/>
  <c r="E25672" i="3"/>
  <c r="E25684" i="3"/>
  <c r="E25696" i="3"/>
  <c r="E25708" i="3"/>
  <c r="E25720" i="3"/>
  <c r="E25732" i="3"/>
  <c r="E25744" i="3"/>
  <c r="E25756" i="3"/>
  <c r="E25768" i="3"/>
  <c r="E25780" i="3"/>
  <c r="E25792" i="3"/>
  <c r="E25804" i="3"/>
  <c r="E25816" i="3"/>
  <c r="E25828" i="3"/>
  <c r="E25840" i="3"/>
  <c r="E25852" i="3"/>
  <c r="E25864" i="3"/>
  <c r="E25876" i="3"/>
  <c r="E25888" i="3"/>
  <c r="E25900" i="3"/>
  <c r="E25912" i="3"/>
  <c r="E25924" i="3"/>
  <c r="E25936" i="3"/>
  <c r="E25948" i="3"/>
  <c r="E25960" i="3"/>
  <c r="E25972" i="3"/>
  <c r="E25984" i="3"/>
  <c r="E25996" i="3"/>
  <c r="E26008" i="3"/>
  <c r="E26020" i="3"/>
  <c r="E26032" i="3"/>
  <c r="E26044" i="3"/>
  <c r="E26056" i="3"/>
  <c r="E26068" i="3"/>
  <c r="E26080" i="3"/>
  <c r="E26092" i="3"/>
  <c r="E26104" i="3"/>
  <c r="E26116" i="3"/>
  <c r="E26128" i="3"/>
  <c r="E26140" i="3"/>
  <c r="E26152" i="3"/>
  <c r="E26164" i="3"/>
  <c r="E26176" i="3"/>
  <c r="E26188" i="3"/>
  <c r="E26200" i="3"/>
  <c r="E26212" i="3"/>
  <c r="E26224" i="3"/>
  <c r="E26236" i="3"/>
  <c r="E26248" i="3"/>
  <c r="E26260" i="3"/>
  <c r="E26272" i="3"/>
  <c r="E26284" i="3"/>
  <c r="E26296" i="3"/>
  <c r="E26308" i="3"/>
  <c r="E26320" i="3"/>
  <c r="E26332" i="3"/>
  <c r="E26344" i="3"/>
  <c r="E26356" i="3"/>
  <c r="E26368" i="3"/>
  <c r="E26380" i="3"/>
  <c r="E26392" i="3"/>
  <c r="E26404" i="3"/>
  <c r="E26416" i="3"/>
  <c r="E26428" i="3"/>
  <c r="E26440" i="3"/>
  <c r="E26452" i="3"/>
  <c r="E26464" i="3"/>
  <c r="E26476" i="3"/>
  <c r="E26488" i="3"/>
  <c r="E26500" i="3"/>
  <c r="E26512" i="3"/>
  <c r="E26524" i="3"/>
  <c r="E26536" i="3"/>
  <c r="E26548" i="3"/>
  <c r="E26560" i="3"/>
  <c r="E26572" i="3"/>
  <c r="E26584" i="3"/>
  <c r="E26596" i="3"/>
  <c r="E26608" i="3"/>
  <c r="E26620" i="3"/>
  <c r="E26632" i="3"/>
  <c r="E26644" i="3"/>
  <c r="E26656" i="3"/>
  <c r="E26668" i="3"/>
  <c r="E26680" i="3"/>
  <c r="E26692" i="3"/>
  <c r="E26704" i="3"/>
  <c r="E26716" i="3"/>
  <c r="E26728" i="3"/>
  <c r="E26740" i="3"/>
  <c r="E26752" i="3"/>
  <c r="E26764" i="3"/>
  <c r="E26776" i="3"/>
  <c r="E26788" i="3"/>
  <c r="E26800" i="3"/>
  <c r="E26812" i="3"/>
  <c r="E26824" i="3"/>
  <c r="E26836" i="3"/>
  <c r="E26848" i="3"/>
  <c r="E26860" i="3"/>
  <c r="E26872" i="3"/>
  <c r="E26884" i="3"/>
  <c r="E26896" i="3"/>
  <c r="E26908" i="3"/>
  <c r="E26920" i="3"/>
  <c r="E26932" i="3"/>
  <c r="E26944" i="3"/>
  <c r="E26956" i="3"/>
  <c r="E26968" i="3"/>
  <c r="E26980" i="3"/>
  <c r="E26992" i="3"/>
  <c r="E27004" i="3"/>
  <c r="E27016" i="3"/>
  <c r="E27028" i="3"/>
  <c r="E27040" i="3"/>
  <c r="E27052" i="3"/>
  <c r="E27064" i="3"/>
  <c r="E27076" i="3"/>
  <c r="E27088" i="3"/>
  <c r="E27100" i="3"/>
  <c r="E27112" i="3"/>
  <c r="E27124" i="3"/>
  <c r="E27136" i="3"/>
  <c r="E27148" i="3"/>
  <c r="E27160" i="3"/>
  <c r="E27172" i="3"/>
  <c r="E27184" i="3"/>
  <c r="E27196" i="3"/>
  <c r="E27208" i="3"/>
  <c r="E27220" i="3"/>
  <c r="E27232" i="3"/>
  <c r="E27244" i="3"/>
  <c r="E27256" i="3"/>
  <c r="E27268" i="3"/>
  <c r="E27280" i="3"/>
  <c r="E27292" i="3"/>
  <c r="E27304" i="3"/>
  <c r="E27316" i="3"/>
  <c r="E27328" i="3"/>
  <c r="E27340" i="3"/>
  <c r="E27352" i="3"/>
  <c r="E27364" i="3"/>
  <c r="E27376" i="3"/>
  <c r="E27388" i="3"/>
  <c r="E27400" i="3"/>
  <c r="E27412" i="3"/>
  <c r="E27424" i="3"/>
  <c r="E27436" i="3"/>
  <c r="E27448" i="3"/>
  <c r="E27460" i="3"/>
  <c r="E27472" i="3"/>
  <c r="E27484" i="3"/>
  <c r="E27496" i="3"/>
  <c r="E27508" i="3"/>
  <c r="E27520" i="3"/>
  <c r="E27532" i="3"/>
  <c r="E27544" i="3"/>
  <c r="E27556" i="3"/>
  <c r="E27568" i="3"/>
  <c r="E27580" i="3"/>
  <c r="E27592" i="3"/>
  <c r="E27604" i="3"/>
  <c r="E27616" i="3"/>
  <c r="E27628" i="3"/>
  <c r="E27640" i="3"/>
  <c r="E27652" i="3"/>
  <c r="E27664" i="3"/>
  <c r="E27676" i="3"/>
  <c r="E27688" i="3"/>
  <c r="E27700" i="3"/>
  <c r="E27712" i="3"/>
  <c r="E27724" i="3"/>
  <c r="E27736" i="3"/>
  <c r="E27748" i="3"/>
  <c r="E27760" i="3"/>
  <c r="E27772" i="3"/>
  <c r="E27784" i="3"/>
  <c r="E27796" i="3"/>
  <c r="E27808" i="3"/>
  <c r="E27820" i="3"/>
  <c r="E27832" i="3"/>
  <c r="E27844" i="3"/>
  <c r="E27856" i="3"/>
  <c r="E27868" i="3"/>
  <c r="E27880" i="3"/>
  <c r="E27892" i="3"/>
  <c r="E27904" i="3"/>
  <c r="E27916" i="3"/>
  <c r="E27928" i="3"/>
  <c r="E27940" i="3"/>
  <c r="E27952" i="3"/>
  <c r="E27964" i="3"/>
  <c r="E27976" i="3"/>
  <c r="E27988" i="3"/>
  <c r="E28000" i="3"/>
  <c r="E28012" i="3"/>
  <c r="E28024" i="3"/>
  <c r="E28036" i="3"/>
  <c r="E28048" i="3"/>
  <c r="E28060" i="3"/>
  <c r="E28072" i="3"/>
  <c r="E28084" i="3"/>
  <c r="E28096" i="3"/>
  <c r="E28108" i="3"/>
  <c r="E28120" i="3"/>
  <c r="E28132" i="3"/>
  <c r="E28144" i="3"/>
  <c r="E28156" i="3"/>
  <c r="E28168" i="3"/>
  <c r="E28180" i="3"/>
  <c r="E28192" i="3"/>
  <c r="E28204" i="3"/>
  <c r="E28216" i="3"/>
  <c r="E28228" i="3"/>
  <c r="E28240" i="3"/>
  <c r="E28252" i="3"/>
  <c r="E28264" i="3"/>
  <c r="E28276" i="3"/>
  <c r="E28288" i="3"/>
  <c r="E28300" i="3"/>
  <c r="E28312" i="3"/>
  <c r="E28324" i="3"/>
  <c r="E28336" i="3"/>
  <c r="E28348" i="3"/>
  <c r="E28360" i="3"/>
  <c r="E28372" i="3"/>
  <c r="E28384" i="3"/>
  <c r="E28396" i="3"/>
  <c r="E28408" i="3"/>
  <c r="E28420" i="3"/>
  <c r="E28432" i="3"/>
  <c r="E28444" i="3"/>
  <c r="E28456" i="3"/>
  <c r="E28468" i="3"/>
  <c r="E28480" i="3"/>
  <c r="E28492" i="3"/>
  <c r="E28504" i="3"/>
  <c r="E28516" i="3"/>
  <c r="E28528" i="3"/>
  <c r="E28540" i="3"/>
  <c r="E28552" i="3"/>
  <c r="E28564" i="3"/>
  <c r="E28576" i="3"/>
  <c r="E28588" i="3"/>
  <c r="E28600" i="3"/>
  <c r="E28612" i="3"/>
  <c r="E28624" i="3"/>
  <c r="E28636" i="3"/>
  <c r="E28648" i="3"/>
  <c r="E28660" i="3"/>
  <c r="E28672" i="3"/>
  <c r="E28684" i="3"/>
  <c r="E28696" i="3"/>
  <c r="E28708" i="3"/>
  <c r="E28720" i="3"/>
  <c r="E28732" i="3"/>
  <c r="E28744" i="3"/>
  <c r="E28756" i="3"/>
  <c r="E28768" i="3"/>
  <c r="E28780" i="3"/>
  <c r="E28792" i="3"/>
  <c r="E28804" i="3"/>
  <c r="E28816" i="3"/>
  <c r="E28828" i="3"/>
  <c r="E28840" i="3"/>
  <c r="E28852" i="3"/>
  <c r="E28864" i="3"/>
  <c r="E28876" i="3"/>
  <c r="E28888" i="3"/>
  <c r="E28900" i="3"/>
  <c r="E28912" i="3"/>
  <c r="E28924" i="3"/>
  <c r="E28936" i="3"/>
  <c r="E28948" i="3"/>
  <c r="E28960" i="3"/>
  <c r="E28972" i="3"/>
  <c r="E28984" i="3"/>
  <c r="E28996" i="3"/>
  <c r="E29008" i="3"/>
  <c r="E29020" i="3"/>
  <c r="E29032" i="3"/>
  <c r="E29044" i="3"/>
  <c r="E4566" i="3"/>
  <c r="E7651" i="3"/>
  <c r="E8766" i="3"/>
  <c r="E9187" i="3"/>
  <c r="E9577" i="3"/>
  <c r="E9941" i="3"/>
  <c r="E10255" i="3"/>
  <c r="E10569" i="3"/>
  <c r="E10813" i="3"/>
  <c r="E11029" i="3"/>
  <c r="E11216" i="3"/>
  <c r="E11358" i="3"/>
  <c r="E11503" i="3"/>
  <c r="E11616" i="3"/>
  <c r="E11733" i="3"/>
  <c r="E11864" i="3"/>
  <c r="E11964" i="3"/>
  <c r="E12072" i="3"/>
  <c r="E12174" i="3"/>
  <c r="E12278" i="3"/>
  <c r="E12380" i="3"/>
  <c r="E12486" i="3"/>
  <c r="E12586" i="3"/>
  <c r="E12694" i="3"/>
  <c r="E12794" i="3"/>
  <c r="E12900" i="3"/>
  <c r="E13002" i="3"/>
  <c r="E13110" i="3"/>
  <c r="E13210" i="3"/>
  <c r="E13316" i="3"/>
  <c r="E13412" i="3"/>
  <c r="E13508" i="3"/>
  <c r="E13599" i="3"/>
  <c r="E13695" i="3"/>
  <c r="E13788" i="3"/>
  <c r="E13885" i="3"/>
  <c r="E13977" i="3"/>
  <c r="E14074" i="3"/>
  <c r="E14166" i="3"/>
  <c r="E14263" i="3"/>
  <c r="E14353" i="3"/>
  <c r="E14450" i="3"/>
  <c r="E14522" i="3"/>
  <c r="E14596" i="3"/>
  <c r="E14666" i="3"/>
  <c r="E14740" i="3"/>
  <c r="E14810" i="3"/>
  <c r="E14884" i="3"/>
  <c r="E14954" i="3"/>
  <c r="E15027" i="3"/>
  <c r="E15093" i="3"/>
  <c r="E15156" i="3"/>
  <c r="E15217" i="3"/>
  <c r="E15269" i="3"/>
  <c r="E15322" i="3"/>
  <c r="E15374" i="3"/>
  <c r="E15426" i="3"/>
  <c r="E15479" i="3"/>
  <c r="E15531" i="3"/>
  <c r="E15583" i="3"/>
  <c r="E15636" i="3"/>
  <c r="E15684" i="3"/>
  <c r="E15732" i="3"/>
  <c r="E15780" i="3"/>
  <c r="E15826" i="3"/>
  <c r="E15874" i="3"/>
  <c r="E15919" i="3"/>
  <c r="E15967" i="3"/>
  <c r="E16015" i="3"/>
  <c r="E16061" i="3"/>
  <c r="E16109" i="3"/>
  <c r="E16154" i="3"/>
  <c r="E16189" i="3"/>
  <c r="E16231" i="3"/>
  <c r="E16277" i="3"/>
  <c r="E16310" i="3"/>
  <c r="E16353" i="3"/>
  <c r="E16392" i="3"/>
  <c r="E16435" i="3"/>
  <c r="E16464" i="3"/>
  <c r="E16500" i="3"/>
  <c r="E16537" i="3"/>
  <c r="E16565" i="3"/>
  <c r="E16601" i="3"/>
  <c r="E16634" i="3"/>
  <c r="E16660" i="3"/>
  <c r="E16695" i="3"/>
  <c r="E16721" i="3"/>
  <c r="E16752" i="3"/>
  <c r="E16778" i="3"/>
  <c r="E16813" i="3"/>
  <c r="E16839" i="3"/>
  <c r="E16870" i="3"/>
  <c r="E16896" i="3"/>
  <c r="E16931" i="3"/>
  <c r="E16957" i="3"/>
  <c r="E16987" i="3"/>
  <c r="E17014" i="3"/>
  <c r="E17049" i="3"/>
  <c r="E17075" i="3"/>
  <c r="E17105" i="3"/>
  <c r="E17131" i="3"/>
  <c r="E17166" i="3"/>
  <c r="E17193" i="3"/>
  <c r="E17223" i="3"/>
  <c r="E17249" i="3"/>
  <c r="E17284" i="3"/>
  <c r="E17310" i="3"/>
  <c r="E17341" i="3"/>
  <c r="E17367" i="3"/>
  <c r="E17401" i="3"/>
  <c r="E17426" i="3"/>
  <c r="E17447" i="3"/>
  <c r="E17479" i="3"/>
  <c r="E17505" i="3"/>
  <c r="E17525" i="3"/>
  <c r="E17558" i="3"/>
  <c r="E17583" i="3"/>
  <c r="E17604" i="3"/>
  <c r="E17637" i="3"/>
  <c r="E17662" i="3"/>
  <c r="E17681" i="3"/>
  <c r="E17705" i="3"/>
  <c r="E17731" i="3"/>
  <c r="E17755" i="3"/>
  <c r="E17779" i="3"/>
  <c r="E17799" i="3"/>
  <c r="E17823" i="3"/>
  <c r="E17849" i="3"/>
  <c r="E17873" i="3"/>
  <c r="E17897" i="3"/>
  <c r="E17917" i="3"/>
  <c r="E17941" i="3"/>
  <c r="E17967" i="3"/>
  <c r="E17991" i="3"/>
  <c r="E18015" i="3"/>
  <c r="E18035" i="3"/>
  <c r="E18059" i="3"/>
  <c r="E18085" i="3"/>
  <c r="E18107" i="3"/>
  <c r="E18125" i="3"/>
  <c r="E18147" i="3"/>
  <c r="E18166" i="3"/>
  <c r="E18190" i="3"/>
  <c r="E18211" i="3"/>
  <c r="E18230" i="3"/>
  <c r="E18252" i="3"/>
  <c r="E18270" i="3"/>
  <c r="E18294" i="3"/>
  <c r="E18316" i="3"/>
  <c r="E18335" i="3"/>
  <c r="E18357" i="3"/>
  <c r="E18375" i="3"/>
  <c r="E18399" i="3"/>
  <c r="E18421" i="3"/>
  <c r="E18439" i="3"/>
  <c r="E18461" i="3"/>
  <c r="E18480" i="3"/>
  <c r="E18504" i="3"/>
  <c r="E18526" i="3"/>
  <c r="E18544" i="3"/>
  <c r="E18565" i="3"/>
  <c r="E18582" i="3"/>
  <c r="E18604" i="3"/>
  <c r="E18622" i="3"/>
  <c r="E18639" i="3"/>
  <c r="E18659" i="3"/>
  <c r="E18676" i="3"/>
  <c r="E18698" i="3"/>
  <c r="E18715" i="3"/>
  <c r="E18735" i="3"/>
  <c r="E18753" i="3"/>
  <c r="E18770" i="3"/>
  <c r="E18792" i="3"/>
  <c r="E18809" i="3"/>
  <c r="E18829" i="3"/>
  <c r="E18846" i="3"/>
  <c r="E18866" i="3"/>
  <c r="E18886" i="3"/>
  <c r="E18905" i="3"/>
  <c r="E18922" i="3"/>
  <c r="E18938" i="3"/>
  <c r="E18956" i="3"/>
  <c r="E18974" i="3"/>
  <c r="E18992" i="3"/>
  <c r="E19008" i="3"/>
  <c r="E19026" i="3"/>
  <c r="E19042" i="3"/>
  <c r="E19062" i="3"/>
  <c r="E19078" i="3"/>
  <c r="E19094" i="3"/>
  <c r="E19112" i="3"/>
  <c r="E19128" i="3"/>
  <c r="E19148" i="3"/>
  <c r="E19164" i="3"/>
  <c r="E19182" i="3"/>
  <c r="E19198" i="3"/>
  <c r="E19214" i="3"/>
  <c r="E19234" i="3"/>
  <c r="E19250" i="3"/>
  <c r="E19268" i="3"/>
  <c r="E19284" i="3"/>
  <c r="E19302" i="3"/>
  <c r="E19320" i="3"/>
  <c r="E19338" i="3"/>
  <c r="E19354" i="3"/>
  <c r="E19370" i="3"/>
  <c r="E19388" i="3"/>
  <c r="E19406" i="3"/>
  <c r="E19424" i="3"/>
  <c r="E19440" i="3"/>
  <c r="E19458" i="3"/>
  <c r="E19474" i="3"/>
  <c r="E19494" i="3"/>
  <c r="E19510" i="3"/>
  <c r="E19526" i="3"/>
  <c r="E19544" i="3"/>
  <c r="E19560" i="3"/>
  <c r="E19580" i="3"/>
  <c r="E19596" i="3"/>
  <c r="E19611" i="3"/>
  <c r="E19628" i="3"/>
  <c r="E19643" i="3"/>
  <c r="E19658" i="3"/>
  <c r="E19675" i="3"/>
  <c r="E19690" i="3"/>
  <c r="E19705" i="3"/>
  <c r="E19723" i="3"/>
  <c r="E19738" i="3"/>
  <c r="E19753" i="3"/>
  <c r="E19770" i="3"/>
  <c r="E19785" i="3"/>
  <c r="E19800" i="3"/>
  <c r="E19815" i="3"/>
  <c r="E19832" i="3"/>
  <c r="E19847" i="3"/>
  <c r="E19862" i="3"/>
  <c r="E19879" i="3"/>
  <c r="E19895" i="3"/>
  <c r="E19910" i="3"/>
  <c r="E19927" i="3"/>
  <c r="E19942" i="3"/>
  <c r="E19957" i="3"/>
  <c r="E19974" i="3"/>
  <c r="E19989" i="3"/>
  <c r="E20004" i="3"/>
  <c r="E20019" i="3"/>
  <c r="E20036" i="3"/>
  <c r="E20051" i="3"/>
  <c r="E20067" i="3"/>
  <c r="E20084" i="3"/>
  <c r="E20099" i="3"/>
  <c r="E20114" i="3"/>
  <c r="E20131" i="3"/>
  <c r="E20146" i="3"/>
  <c r="E20161" i="3"/>
  <c r="E20178" i="3"/>
  <c r="E20193" i="3"/>
  <c r="E20208" i="3"/>
  <c r="E20223" i="3"/>
  <c r="E20241" i="3"/>
  <c r="E20256" i="3"/>
  <c r="E20271" i="3"/>
  <c r="E20288" i="3"/>
  <c r="E20303" i="3"/>
  <c r="E20318" i="3"/>
  <c r="E20335" i="3"/>
  <c r="E20350" i="3"/>
  <c r="E20365" i="3"/>
  <c r="E20382" i="3"/>
  <c r="E20397" i="3"/>
  <c r="E20413" i="3"/>
  <c r="E20430" i="3"/>
  <c r="E20445" i="3"/>
  <c r="E20460" i="3"/>
  <c r="E20475" i="3"/>
  <c r="E20492" i="3"/>
  <c r="E20507" i="3"/>
  <c r="E20522" i="3"/>
  <c r="E20539" i="3"/>
  <c r="E20554" i="3"/>
  <c r="E20568" i="3"/>
  <c r="E20582" i="3"/>
  <c r="E20598" i="3"/>
  <c r="E20612" i="3"/>
  <c r="E20626" i="3"/>
  <c r="E20640" i="3"/>
  <c r="E20654" i="3"/>
  <c r="E20670" i="3"/>
  <c r="E20684" i="3"/>
  <c r="E20698" i="3"/>
  <c r="E20712" i="3"/>
  <c r="E20726" i="3"/>
  <c r="E20742" i="3"/>
  <c r="E20756" i="3"/>
  <c r="E20770" i="3"/>
  <c r="E20784" i="3"/>
  <c r="E20798" i="3"/>
  <c r="E20814" i="3"/>
  <c r="E20828" i="3"/>
  <c r="E20842" i="3"/>
  <c r="E20856" i="3"/>
  <c r="E20870" i="3"/>
  <c r="E20886" i="3"/>
  <c r="E20900" i="3"/>
  <c r="E20914" i="3"/>
  <c r="E20928" i="3"/>
  <c r="E20942" i="3"/>
  <c r="E20958" i="3"/>
  <c r="E20972" i="3"/>
  <c r="E20986" i="3"/>
  <c r="E21000" i="3"/>
  <c r="E21014" i="3"/>
  <c r="E21030" i="3"/>
  <c r="E21044" i="3"/>
  <c r="E21058" i="3"/>
  <c r="E21072" i="3"/>
  <c r="E21086" i="3"/>
  <c r="E21102" i="3"/>
  <c r="E21116" i="3"/>
  <c r="E21130" i="3"/>
  <c r="E21144" i="3"/>
  <c r="E21158" i="3"/>
  <c r="E21174" i="3"/>
  <c r="E21188" i="3"/>
  <c r="E21202" i="3"/>
  <c r="E21216" i="3"/>
  <c r="E21230" i="3"/>
  <c r="E21246" i="3"/>
  <c r="E21260" i="3"/>
  <c r="E21274" i="3"/>
  <c r="E21288" i="3"/>
  <c r="E21302" i="3"/>
  <c r="E21318" i="3"/>
  <c r="E21332" i="3"/>
  <c r="E21346" i="3"/>
  <c r="E21360" i="3"/>
  <c r="E21374" i="3"/>
  <c r="E21390" i="3"/>
  <c r="E21404" i="3"/>
  <c r="E21418" i="3"/>
  <c r="E21432" i="3"/>
  <c r="E21446" i="3"/>
  <c r="E21462" i="3"/>
  <c r="E21476" i="3"/>
  <c r="E21490" i="3"/>
  <c r="E21504" i="3"/>
  <c r="E21518" i="3"/>
  <c r="E21534" i="3"/>
  <c r="E21548" i="3"/>
  <c r="E21562" i="3"/>
  <c r="E21576" i="3"/>
  <c r="E21590" i="3"/>
  <c r="E21606" i="3"/>
  <c r="E21620" i="3"/>
  <c r="E21634" i="3"/>
  <c r="E21648" i="3"/>
  <c r="E21662" i="3"/>
  <c r="E21678" i="3"/>
  <c r="E21692" i="3"/>
  <c r="E21706" i="3"/>
  <c r="E21720" i="3"/>
  <c r="E21734" i="3"/>
  <c r="E21750" i="3"/>
  <c r="E21764" i="3"/>
  <c r="E21778" i="3"/>
  <c r="E21792" i="3"/>
  <c r="E21806" i="3"/>
  <c r="E21822" i="3"/>
  <c r="E21836" i="3"/>
  <c r="E21850" i="3"/>
  <c r="E21864" i="3"/>
  <c r="E21878" i="3"/>
  <c r="E21894" i="3"/>
  <c r="E21908" i="3"/>
  <c r="E21922" i="3"/>
  <c r="E21936" i="3"/>
  <c r="E21949" i="3"/>
  <c r="E21962" i="3"/>
  <c r="E21975" i="3"/>
  <c r="E21989" i="3"/>
  <c r="E22001" i="3"/>
  <c r="E22013" i="3"/>
  <c r="E22025" i="3"/>
  <c r="E22037" i="3"/>
  <c r="E22049" i="3"/>
  <c r="E22061" i="3"/>
  <c r="E22073" i="3"/>
  <c r="E22085" i="3"/>
  <c r="E22097" i="3"/>
  <c r="E22109" i="3"/>
  <c r="E22121" i="3"/>
  <c r="E22133" i="3"/>
  <c r="E22145" i="3"/>
  <c r="E22157" i="3"/>
  <c r="E22169" i="3"/>
  <c r="E22181" i="3"/>
  <c r="E22193" i="3"/>
  <c r="E22205" i="3"/>
  <c r="E22217" i="3"/>
  <c r="E22229" i="3"/>
  <c r="E22241" i="3"/>
  <c r="E22253" i="3"/>
  <c r="E22265" i="3"/>
  <c r="E22277" i="3"/>
  <c r="E22289" i="3"/>
  <c r="E22301" i="3"/>
  <c r="E22313" i="3"/>
  <c r="E22325" i="3"/>
  <c r="E22337" i="3"/>
  <c r="E22349" i="3"/>
  <c r="E22361" i="3"/>
  <c r="E22373" i="3"/>
  <c r="E22385" i="3"/>
  <c r="E22397" i="3"/>
  <c r="E22409" i="3"/>
  <c r="E22421" i="3"/>
  <c r="E22433" i="3"/>
  <c r="E22445" i="3"/>
  <c r="E22457" i="3"/>
  <c r="E22469" i="3"/>
  <c r="E22481" i="3"/>
  <c r="E22493" i="3"/>
  <c r="E22505" i="3"/>
  <c r="E22517" i="3"/>
  <c r="E22529" i="3"/>
  <c r="E22541" i="3"/>
  <c r="E22553" i="3"/>
  <c r="E22565" i="3"/>
  <c r="E22577" i="3"/>
  <c r="E22589" i="3"/>
  <c r="E22601" i="3"/>
  <c r="E22613" i="3"/>
  <c r="E22625" i="3"/>
  <c r="E22637" i="3"/>
  <c r="E22649" i="3"/>
  <c r="E22661" i="3"/>
  <c r="E22673" i="3"/>
  <c r="E22685" i="3"/>
  <c r="E22697" i="3"/>
  <c r="E22709" i="3"/>
  <c r="E22721" i="3"/>
  <c r="E22733" i="3"/>
  <c r="E22745" i="3"/>
  <c r="E22757" i="3"/>
  <c r="E22769" i="3"/>
  <c r="E22781" i="3"/>
  <c r="E22793" i="3"/>
  <c r="E22805" i="3"/>
  <c r="E22817" i="3"/>
  <c r="E22829" i="3"/>
  <c r="E22841" i="3"/>
  <c r="E22853" i="3"/>
  <c r="E22865" i="3"/>
  <c r="E22877" i="3"/>
  <c r="E22889" i="3"/>
  <c r="E22901" i="3"/>
  <c r="E22913" i="3"/>
  <c r="E22925" i="3"/>
  <c r="E22937" i="3"/>
  <c r="E22949" i="3"/>
  <c r="E22961" i="3"/>
  <c r="E22973" i="3"/>
  <c r="E22985" i="3"/>
  <c r="E22997" i="3"/>
  <c r="E23009" i="3"/>
  <c r="E23021" i="3"/>
  <c r="E23033" i="3"/>
  <c r="E23045" i="3"/>
  <c r="E23057" i="3"/>
  <c r="E23069" i="3"/>
  <c r="E23081" i="3"/>
  <c r="E23093" i="3"/>
  <c r="E23105" i="3"/>
  <c r="E23117" i="3"/>
  <c r="E23129" i="3"/>
  <c r="E23141" i="3"/>
  <c r="E23153" i="3"/>
  <c r="E23165" i="3"/>
  <c r="E23177" i="3"/>
  <c r="E23189" i="3"/>
  <c r="E23201" i="3"/>
  <c r="E23213" i="3"/>
  <c r="E23225" i="3"/>
  <c r="E23237" i="3"/>
  <c r="E23249" i="3"/>
  <c r="E23261" i="3"/>
  <c r="E23273" i="3"/>
  <c r="E23285" i="3"/>
  <c r="E23297" i="3"/>
  <c r="E23309" i="3"/>
  <c r="E23321" i="3"/>
  <c r="E23333" i="3"/>
  <c r="E23345" i="3"/>
  <c r="E23357" i="3"/>
  <c r="E23369" i="3"/>
  <c r="E23381" i="3"/>
  <c r="E23393" i="3"/>
  <c r="E23405" i="3"/>
  <c r="E23417" i="3"/>
  <c r="E23429" i="3"/>
  <c r="E23441" i="3"/>
  <c r="E23453" i="3"/>
  <c r="E23465" i="3"/>
  <c r="E23477" i="3"/>
  <c r="E23489" i="3"/>
  <c r="E23501" i="3"/>
  <c r="E23513" i="3"/>
  <c r="E23525" i="3"/>
  <c r="E23537" i="3"/>
  <c r="E23549" i="3"/>
  <c r="E23561" i="3"/>
  <c r="E23573" i="3"/>
  <c r="E23585" i="3"/>
  <c r="E23597" i="3"/>
  <c r="E23609" i="3"/>
  <c r="E23621" i="3"/>
  <c r="E23633" i="3"/>
  <c r="E23645" i="3"/>
  <c r="E23657" i="3"/>
  <c r="E23669" i="3"/>
  <c r="E23681" i="3"/>
  <c r="E23693" i="3"/>
  <c r="E23705" i="3"/>
  <c r="E23717" i="3"/>
  <c r="E23729" i="3"/>
  <c r="E23741" i="3"/>
  <c r="E23753" i="3"/>
  <c r="E23765" i="3"/>
  <c r="E23777" i="3"/>
  <c r="E23789" i="3"/>
  <c r="E23801" i="3"/>
  <c r="E23813" i="3"/>
  <c r="E23825" i="3"/>
  <c r="E23837" i="3"/>
  <c r="E23849" i="3"/>
  <c r="E23861" i="3"/>
  <c r="E23873" i="3"/>
  <c r="E23885" i="3"/>
  <c r="E23897" i="3"/>
  <c r="E23909" i="3"/>
  <c r="E23921" i="3"/>
  <c r="E23933" i="3"/>
  <c r="E23945" i="3"/>
  <c r="E23957" i="3"/>
  <c r="E23969" i="3"/>
  <c r="E23981" i="3"/>
  <c r="E23993" i="3"/>
  <c r="E24005" i="3"/>
  <c r="E24017" i="3"/>
  <c r="E24029" i="3"/>
  <c r="E24041" i="3"/>
  <c r="E24053" i="3"/>
  <c r="E24065" i="3"/>
  <c r="E24077" i="3"/>
  <c r="E24089" i="3"/>
  <c r="E24101" i="3"/>
  <c r="E24113" i="3"/>
  <c r="E24125" i="3"/>
  <c r="E24137" i="3"/>
  <c r="E24149" i="3"/>
  <c r="E24161" i="3"/>
  <c r="E24173" i="3"/>
  <c r="E24185" i="3"/>
  <c r="E24197" i="3"/>
  <c r="E24209" i="3"/>
  <c r="E24221" i="3"/>
  <c r="E24233" i="3"/>
  <c r="E24245" i="3"/>
  <c r="E24257" i="3"/>
  <c r="E24269" i="3"/>
  <c r="E24281" i="3"/>
  <c r="E24293" i="3"/>
  <c r="E24305" i="3"/>
  <c r="E24317" i="3"/>
  <c r="E24329" i="3"/>
  <c r="E24341" i="3"/>
  <c r="E24353" i="3"/>
  <c r="E24365" i="3"/>
  <c r="E24377" i="3"/>
  <c r="E24389" i="3"/>
  <c r="E24401" i="3"/>
  <c r="E24413" i="3"/>
  <c r="E24425" i="3"/>
  <c r="E24437" i="3"/>
  <c r="E24449" i="3"/>
  <c r="E24461" i="3"/>
  <c r="E24473" i="3"/>
  <c r="E24485" i="3"/>
  <c r="E24497" i="3"/>
  <c r="E24509" i="3"/>
  <c r="E24521" i="3"/>
  <c r="E24533" i="3"/>
  <c r="E24545" i="3"/>
  <c r="E24557" i="3"/>
  <c r="E24569" i="3"/>
  <c r="E24581" i="3"/>
  <c r="E24593" i="3"/>
  <c r="E24605" i="3"/>
  <c r="E24617" i="3"/>
  <c r="E24629" i="3"/>
  <c r="E24641" i="3"/>
  <c r="E24653" i="3"/>
  <c r="E24665" i="3"/>
  <c r="E24677" i="3"/>
  <c r="E24689" i="3"/>
  <c r="E24701" i="3"/>
  <c r="E24713" i="3"/>
  <c r="E24725" i="3"/>
  <c r="E24737" i="3"/>
  <c r="E24749" i="3"/>
  <c r="E24761" i="3"/>
  <c r="E24773" i="3"/>
  <c r="E24785" i="3"/>
  <c r="E24797" i="3"/>
  <c r="E24809" i="3"/>
  <c r="E24821" i="3"/>
  <c r="E24833" i="3"/>
  <c r="E24845" i="3"/>
  <c r="E24857" i="3"/>
  <c r="E24869" i="3"/>
  <c r="E24881" i="3"/>
  <c r="E24893" i="3"/>
  <c r="E24905" i="3"/>
  <c r="E24917" i="3"/>
  <c r="E24929" i="3"/>
  <c r="E24941" i="3"/>
  <c r="E24953" i="3"/>
  <c r="E24965" i="3"/>
  <c r="E24977" i="3"/>
  <c r="E24989" i="3"/>
  <c r="E25001" i="3"/>
  <c r="E25013" i="3"/>
  <c r="E25025" i="3"/>
  <c r="E25037" i="3"/>
  <c r="E25049" i="3"/>
  <c r="E25061" i="3"/>
  <c r="E25073" i="3"/>
  <c r="E25085" i="3"/>
  <c r="E25097" i="3"/>
  <c r="E25109" i="3"/>
  <c r="E25121" i="3"/>
  <c r="E25133" i="3"/>
  <c r="E25145" i="3"/>
  <c r="E25157" i="3"/>
  <c r="E25169" i="3"/>
  <c r="E25181" i="3"/>
  <c r="E25193" i="3"/>
  <c r="E25205" i="3"/>
  <c r="E25217" i="3"/>
  <c r="E25229" i="3"/>
  <c r="E25241" i="3"/>
  <c r="E25253" i="3"/>
  <c r="E25265" i="3"/>
  <c r="E25277" i="3"/>
  <c r="E25289" i="3"/>
  <c r="E25301" i="3"/>
  <c r="E25313" i="3"/>
  <c r="E25325" i="3"/>
  <c r="E25337" i="3"/>
  <c r="E25349" i="3"/>
  <c r="E25361" i="3"/>
  <c r="E25373" i="3"/>
  <c r="E25385" i="3"/>
  <c r="E25397" i="3"/>
  <c r="E25409" i="3"/>
  <c r="E25421" i="3"/>
  <c r="E25433" i="3"/>
  <c r="E25445" i="3"/>
  <c r="E25457" i="3"/>
  <c r="E25469" i="3"/>
  <c r="E25481" i="3"/>
  <c r="E25493" i="3"/>
  <c r="E25505" i="3"/>
  <c r="E25517" i="3"/>
  <c r="E25529" i="3"/>
  <c r="E25541" i="3"/>
  <c r="E25553" i="3"/>
  <c r="E25565" i="3"/>
  <c r="E25577" i="3"/>
  <c r="E25589" i="3"/>
  <c r="E25601" i="3"/>
  <c r="E25613" i="3"/>
  <c r="E25625" i="3"/>
  <c r="E25637" i="3"/>
  <c r="E25649" i="3"/>
  <c r="E25661" i="3"/>
  <c r="E25673" i="3"/>
  <c r="E25685" i="3"/>
  <c r="E25697" i="3"/>
  <c r="E25709" i="3"/>
  <c r="E25721" i="3"/>
  <c r="E25733" i="3"/>
  <c r="E25745" i="3"/>
  <c r="E25757" i="3"/>
  <c r="E25769" i="3"/>
  <c r="E25781" i="3"/>
  <c r="E25793" i="3"/>
  <c r="E25805" i="3"/>
  <c r="E25817" i="3"/>
  <c r="E25829" i="3"/>
  <c r="E25841" i="3"/>
  <c r="E25853" i="3"/>
  <c r="E25865" i="3"/>
  <c r="E25877" i="3"/>
  <c r="E25889" i="3"/>
  <c r="E25901" i="3"/>
  <c r="E25913" i="3"/>
  <c r="E25925" i="3"/>
  <c r="E25937" i="3"/>
  <c r="E25949" i="3"/>
  <c r="E25961" i="3"/>
  <c r="E25973" i="3"/>
  <c r="E25985" i="3"/>
  <c r="E25997" i="3"/>
  <c r="E26009" i="3"/>
  <c r="E26021" i="3"/>
  <c r="E26033" i="3"/>
  <c r="E26045" i="3"/>
  <c r="E26057" i="3"/>
  <c r="E26069" i="3"/>
  <c r="E26081" i="3"/>
  <c r="E26093" i="3"/>
  <c r="E26105" i="3"/>
  <c r="E26117" i="3"/>
  <c r="E26129" i="3"/>
  <c r="E26141" i="3"/>
  <c r="E26153" i="3"/>
  <c r="E26165" i="3"/>
  <c r="E26177" i="3"/>
  <c r="E26189" i="3"/>
  <c r="E26201" i="3"/>
  <c r="E26213" i="3"/>
  <c r="E26225" i="3"/>
  <c r="E26237" i="3"/>
  <c r="E26249" i="3"/>
  <c r="E26261" i="3"/>
  <c r="E26273" i="3"/>
  <c r="E26285" i="3"/>
  <c r="E26297" i="3"/>
  <c r="E26309" i="3"/>
  <c r="E26321" i="3"/>
  <c r="E26333" i="3"/>
  <c r="E26345" i="3"/>
  <c r="E26357" i="3"/>
  <c r="E26369" i="3"/>
  <c r="E26381" i="3"/>
  <c r="E26393" i="3"/>
  <c r="E26405" i="3"/>
  <c r="E26417" i="3"/>
  <c r="E26429" i="3"/>
  <c r="E26441" i="3"/>
  <c r="E26453" i="3"/>
  <c r="E26465" i="3"/>
  <c r="E26477" i="3"/>
  <c r="E26489" i="3"/>
  <c r="E26501" i="3"/>
  <c r="E26513" i="3"/>
  <c r="E26525" i="3"/>
  <c r="E26537" i="3"/>
  <c r="E26549" i="3"/>
  <c r="E26561" i="3"/>
  <c r="E26573" i="3"/>
  <c r="E26585" i="3"/>
  <c r="E26597" i="3"/>
  <c r="E26609" i="3"/>
  <c r="E26621" i="3"/>
  <c r="E26633" i="3"/>
  <c r="E26645" i="3"/>
  <c r="E26657" i="3"/>
  <c r="E26669" i="3"/>
  <c r="E26681" i="3"/>
  <c r="E26693" i="3"/>
  <c r="E26705" i="3"/>
  <c r="E26717" i="3"/>
  <c r="E26729" i="3"/>
  <c r="E26741" i="3"/>
  <c r="E26753" i="3"/>
  <c r="E26765" i="3"/>
  <c r="E26777" i="3"/>
  <c r="E26789" i="3"/>
  <c r="E26801" i="3"/>
  <c r="E26813" i="3"/>
  <c r="E26825" i="3"/>
  <c r="E26837" i="3"/>
  <c r="E26849" i="3"/>
  <c r="E26861" i="3"/>
  <c r="E26873" i="3"/>
  <c r="E26885" i="3"/>
  <c r="E26897" i="3"/>
  <c r="E26909" i="3"/>
  <c r="E26921" i="3"/>
  <c r="E26933" i="3"/>
  <c r="E26945" i="3"/>
  <c r="E26957" i="3"/>
  <c r="E26969" i="3"/>
  <c r="E26981" i="3"/>
  <c r="E26993" i="3"/>
  <c r="E27005" i="3"/>
  <c r="E27017" i="3"/>
  <c r="E27029" i="3"/>
  <c r="E27041" i="3"/>
  <c r="E27053" i="3"/>
  <c r="E27065" i="3"/>
  <c r="E27077" i="3"/>
  <c r="E27089" i="3"/>
  <c r="E27101" i="3"/>
  <c r="E27113" i="3"/>
  <c r="E27125" i="3"/>
  <c r="E27137" i="3"/>
  <c r="E27149" i="3"/>
  <c r="E27161" i="3"/>
  <c r="E27173" i="3"/>
  <c r="E27185" i="3"/>
  <c r="E27197" i="3"/>
  <c r="E27209" i="3"/>
  <c r="E27221" i="3"/>
  <c r="E27233" i="3"/>
  <c r="E27245" i="3"/>
  <c r="E27257" i="3"/>
  <c r="E27269" i="3"/>
  <c r="E27281" i="3"/>
  <c r="E27293" i="3"/>
  <c r="E27305" i="3"/>
  <c r="E27317" i="3"/>
  <c r="E27329" i="3"/>
  <c r="E27341" i="3"/>
  <c r="E27353" i="3"/>
  <c r="E27365" i="3"/>
  <c r="E27377" i="3"/>
  <c r="E27389" i="3"/>
  <c r="E27401" i="3"/>
  <c r="E27413" i="3"/>
  <c r="E27425" i="3"/>
  <c r="E27437" i="3"/>
  <c r="E27449" i="3"/>
  <c r="E27461" i="3"/>
  <c r="E27473" i="3"/>
  <c r="E27485" i="3"/>
  <c r="E27497" i="3"/>
  <c r="E27509" i="3"/>
  <c r="E27521" i="3"/>
  <c r="E27533" i="3"/>
  <c r="E27545" i="3"/>
  <c r="E27557" i="3"/>
  <c r="E27569" i="3"/>
  <c r="E27581" i="3"/>
  <c r="E27593" i="3"/>
  <c r="E27605" i="3"/>
  <c r="E27617" i="3"/>
  <c r="E27629" i="3"/>
  <c r="E27641" i="3"/>
  <c r="E27653" i="3"/>
  <c r="E27665" i="3"/>
  <c r="E27677" i="3"/>
  <c r="E27689" i="3"/>
  <c r="E27701" i="3"/>
  <c r="E27713" i="3"/>
  <c r="E27725" i="3"/>
  <c r="E27737" i="3"/>
  <c r="E27749" i="3"/>
  <c r="E27761" i="3"/>
  <c r="E27773" i="3"/>
  <c r="E27785" i="3"/>
  <c r="E27797" i="3"/>
  <c r="E27809" i="3"/>
  <c r="E27821" i="3"/>
  <c r="E27833" i="3"/>
  <c r="E27845" i="3"/>
  <c r="E27857" i="3"/>
  <c r="E27869" i="3"/>
  <c r="E27881" i="3"/>
  <c r="E27893" i="3"/>
  <c r="E27905" i="3"/>
  <c r="E27917" i="3"/>
  <c r="E27929" i="3"/>
  <c r="E27941" i="3"/>
  <c r="E27953" i="3"/>
  <c r="E27965" i="3"/>
  <c r="E27977" i="3"/>
  <c r="E27989" i="3"/>
  <c r="E28001" i="3"/>
  <c r="E28013" i="3"/>
  <c r="E28025" i="3"/>
  <c r="E28037" i="3"/>
  <c r="E28049" i="3"/>
  <c r="E28061" i="3"/>
  <c r="E28073" i="3"/>
  <c r="E28085" i="3"/>
  <c r="E28097" i="3"/>
  <c r="E28109" i="3"/>
  <c r="E28121" i="3"/>
  <c r="E28133" i="3"/>
  <c r="E28145" i="3"/>
  <c r="E28157" i="3"/>
  <c r="E28169" i="3"/>
  <c r="E28181" i="3"/>
  <c r="E28193" i="3"/>
  <c r="E28205" i="3"/>
  <c r="E28217" i="3"/>
  <c r="E28229" i="3"/>
  <c r="E28241" i="3"/>
  <c r="E28253" i="3"/>
  <c r="E28265" i="3"/>
  <c r="E28277" i="3"/>
  <c r="E28289" i="3"/>
  <c r="E28301" i="3"/>
  <c r="E28313" i="3"/>
  <c r="E28325" i="3"/>
  <c r="E28337" i="3"/>
  <c r="E28349" i="3"/>
  <c r="E28361" i="3"/>
  <c r="E28373" i="3"/>
  <c r="E28385" i="3"/>
  <c r="E28397" i="3"/>
  <c r="E28409" i="3"/>
  <c r="E28421" i="3"/>
  <c r="E28433" i="3"/>
  <c r="E28445" i="3"/>
  <c r="E28457" i="3"/>
  <c r="E28469" i="3"/>
  <c r="E28481" i="3"/>
  <c r="E28493" i="3"/>
  <c r="E28505" i="3"/>
  <c r="E28517" i="3"/>
  <c r="E28529" i="3"/>
  <c r="E28541" i="3"/>
  <c r="E28553" i="3"/>
  <c r="E28565" i="3"/>
  <c r="E28577" i="3"/>
  <c r="E28589" i="3"/>
  <c r="E28601" i="3"/>
  <c r="E28613" i="3"/>
  <c r="E28625" i="3"/>
  <c r="E28637" i="3"/>
  <c r="E28649" i="3"/>
  <c r="E28661" i="3"/>
  <c r="E28673" i="3"/>
  <c r="E28685" i="3"/>
  <c r="E28697" i="3"/>
  <c r="E28709" i="3"/>
  <c r="E28721" i="3"/>
  <c r="E28733" i="3"/>
  <c r="E28745" i="3"/>
  <c r="E28757" i="3"/>
  <c r="E28769" i="3"/>
  <c r="E28781" i="3"/>
  <c r="E28793" i="3"/>
  <c r="E28805" i="3"/>
  <c r="E28817" i="3"/>
  <c r="E28829" i="3"/>
  <c r="E28841" i="3"/>
  <c r="E28853" i="3"/>
  <c r="E28865" i="3"/>
  <c r="E28877" i="3"/>
  <c r="E28889" i="3"/>
  <c r="E28901" i="3"/>
  <c r="E28913" i="3"/>
  <c r="E28925" i="3"/>
  <c r="E28937" i="3"/>
  <c r="E28949" i="3"/>
  <c r="E28961" i="3"/>
  <c r="E28973" i="3"/>
  <c r="E28985" i="3"/>
  <c r="E28997" i="3"/>
  <c r="E29009" i="3"/>
  <c r="E29021" i="3"/>
  <c r="E29033" i="3"/>
  <c r="E29045" i="3"/>
  <c r="E4649" i="3"/>
  <c r="E7712" i="3"/>
  <c r="E8768" i="3"/>
  <c r="E9220" i="3"/>
  <c r="E9658" i="3"/>
  <c r="E9948" i="3"/>
  <c r="E10256" i="3"/>
  <c r="E10570" i="3"/>
  <c r="E10823" i="3"/>
  <c r="E11073" i="3"/>
  <c r="E11223" i="3"/>
  <c r="E11359" i="3"/>
  <c r="E11507" i="3"/>
  <c r="E11619" i="3"/>
  <c r="E11758" i="3"/>
  <c r="E11865" i="3"/>
  <c r="E11965" i="3"/>
  <c r="E12073" i="3"/>
  <c r="E12175" i="3"/>
  <c r="E12279" i="3"/>
  <c r="E12381" i="3"/>
  <c r="E12487" i="3"/>
  <c r="E12587" i="3"/>
  <c r="E12695" i="3"/>
  <c r="E12795" i="3"/>
  <c r="E12901" i="3"/>
  <c r="E13003" i="3"/>
  <c r="E13111" i="3"/>
  <c r="E13211" i="3"/>
  <c r="E13317" i="3"/>
  <c r="E13413" i="3"/>
  <c r="E13509" i="3"/>
  <c r="E13602" i="3"/>
  <c r="E13699" i="3"/>
  <c r="E13789" i="3"/>
  <c r="E13886" i="3"/>
  <c r="E13978" i="3"/>
  <c r="E14075" i="3"/>
  <c r="E14167" i="3"/>
  <c r="E14264" i="3"/>
  <c r="E14354" i="3"/>
  <c r="E14451" i="3"/>
  <c r="E14523" i="3"/>
  <c r="E14597" i="3"/>
  <c r="E14667" i="3"/>
  <c r="E14741" i="3"/>
  <c r="E14811" i="3"/>
  <c r="E14885" i="3"/>
  <c r="E14955" i="3"/>
  <c r="E15028" i="3"/>
  <c r="E15094" i="3"/>
  <c r="E15157" i="3"/>
  <c r="E15218" i="3"/>
  <c r="E15270" i="3"/>
  <c r="E15323" i="3"/>
  <c r="E15375" i="3"/>
  <c r="E15427" i="3"/>
  <c r="E15480" i="3"/>
  <c r="E15532" i="3"/>
  <c r="E15585" i="3"/>
  <c r="E15637" i="3"/>
  <c r="E15685" i="3"/>
  <c r="E15733" i="3"/>
  <c r="E15781" i="3"/>
  <c r="E15827" i="3"/>
  <c r="E15875" i="3"/>
  <c r="E15921" i="3"/>
  <c r="E15969" i="3"/>
  <c r="E16017" i="3"/>
  <c r="E16062" i="3"/>
  <c r="E16110" i="3"/>
  <c r="E16155" i="3"/>
  <c r="E16190" i="3"/>
  <c r="E16233" i="3"/>
  <c r="E16278" i="3"/>
  <c r="E16322" i="3"/>
  <c r="E16357" i="3"/>
  <c r="E16395" i="3"/>
  <c r="E16437" i="3"/>
  <c r="E16465" i="3"/>
  <c r="E16501" i="3"/>
  <c r="E16538" i="3"/>
  <c r="E16575" i="3"/>
  <c r="E16603" i="3"/>
  <c r="E16635" i="3"/>
  <c r="E16661" i="3"/>
  <c r="E16696" i="3"/>
  <c r="E16722" i="3"/>
  <c r="E16753" i="3"/>
  <c r="E16779" i="3"/>
  <c r="E16814" i="3"/>
  <c r="E16840" i="3"/>
  <c r="E16871" i="3"/>
  <c r="E16897" i="3"/>
  <c r="E16932" i="3"/>
  <c r="E16958" i="3"/>
  <c r="E16989" i="3"/>
  <c r="E17015" i="3"/>
  <c r="E17050" i="3"/>
  <c r="E17076" i="3"/>
  <c r="E17106" i="3"/>
  <c r="E17133" i="3"/>
  <c r="E17167" i="3"/>
  <c r="E17194" i="3"/>
  <c r="E17224" i="3"/>
  <c r="E17250" i="3"/>
  <c r="E17285" i="3"/>
  <c r="E17311" i="3"/>
  <c r="E17342" i="3"/>
  <c r="E17368" i="3"/>
  <c r="E17402" i="3"/>
  <c r="E17427" i="3"/>
  <c r="E17453" i="3"/>
  <c r="E17481" i="3"/>
  <c r="E17506" i="3"/>
  <c r="E17532" i="3"/>
  <c r="E17559" i="3"/>
  <c r="E17584" i="3"/>
  <c r="E17610" i="3"/>
  <c r="E17638" i="3"/>
  <c r="E17663" i="3"/>
  <c r="E17682" i="3"/>
  <c r="E17706" i="3"/>
  <c r="E17733" i="3"/>
  <c r="E17757" i="3"/>
  <c r="E17781" i="3"/>
  <c r="E17800" i="3"/>
  <c r="E17824" i="3"/>
  <c r="E17850" i="3"/>
  <c r="E17874" i="3"/>
  <c r="E17898" i="3"/>
  <c r="E17918" i="3"/>
  <c r="E17942" i="3"/>
  <c r="E17968" i="3"/>
  <c r="E17992" i="3"/>
  <c r="E18016" i="3"/>
  <c r="E18036" i="3"/>
  <c r="E18060" i="3"/>
  <c r="E18086" i="3"/>
  <c r="E18108" i="3"/>
  <c r="E18126" i="3"/>
  <c r="E18148" i="3"/>
  <c r="E18167" i="3"/>
  <c r="E18191" i="3"/>
  <c r="E18213" i="3"/>
  <c r="E18231" i="3"/>
  <c r="E18253" i="3"/>
  <c r="E18271" i="3"/>
  <c r="E18295" i="3"/>
  <c r="E18317" i="3"/>
  <c r="E18336" i="3"/>
  <c r="E18358" i="3"/>
  <c r="E18376" i="3"/>
  <c r="E18400" i="3"/>
  <c r="E18422" i="3"/>
  <c r="E18441" i="3"/>
  <c r="E18462" i="3"/>
  <c r="E18481" i="3"/>
  <c r="E18505" i="3"/>
  <c r="E18527" i="3"/>
  <c r="E18545" i="3"/>
  <c r="E18566" i="3"/>
  <c r="E18583" i="3"/>
  <c r="E18605" i="3"/>
  <c r="E18623" i="3"/>
  <c r="E18640" i="3"/>
  <c r="E18660" i="3"/>
  <c r="E18677" i="3"/>
  <c r="E18699" i="3"/>
  <c r="E18717" i="3"/>
  <c r="E18736" i="3"/>
  <c r="E18754" i="3"/>
  <c r="E18771" i="3"/>
  <c r="E18793" i="3"/>
  <c r="E18810" i="3"/>
  <c r="E18830" i="3"/>
  <c r="E18847" i="3"/>
  <c r="E18867" i="3"/>
  <c r="E18887" i="3"/>
  <c r="E18906" i="3"/>
  <c r="E18923" i="3"/>
  <c r="E18939" i="3"/>
  <c r="E18957" i="3"/>
  <c r="E18975" i="3"/>
  <c r="E18993" i="3"/>
  <c r="E19009" i="3"/>
  <c r="E19027" i="3"/>
  <c r="E19043" i="3"/>
  <c r="E19063" i="3"/>
  <c r="E19079" i="3"/>
  <c r="E19095" i="3"/>
  <c r="E19113" i="3"/>
  <c r="E19129" i="3"/>
  <c r="E19149" i="3"/>
  <c r="E19165" i="3"/>
  <c r="E19183" i="3"/>
  <c r="E19199" i="3"/>
  <c r="E19215" i="3"/>
  <c r="E19235" i="3"/>
  <c r="E19251" i="3"/>
  <c r="E19269" i="3"/>
  <c r="E19285" i="3"/>
  <c r="E19303" i="3"/>
  <c r="E19321" i="3"/>
  <c r="E19339" i="3"/>
  <c r="E19355" i="3"/>
  <c r="E19371" i="3"/>
  <c r="E19389" i="3"/>
  <c r="E19407" i="3"/>
  <c r="E19425" i="3"/>
  <c r="E19441" i="3"/>
  <c r="E19459" i="3"/>
  <c r="E19475" i="3"/>
  <c r="E19495" i="3"/>
  <c r="E19511" i="3"/>
  <c r="E19527" i="3"/>
  <c r="E19545" i="3"/>
  <c r="E19561" i="3"/>
  <c r="E19581" i="3"/>
  <c r="E19597" i="3"/>
  <c r="E19614" i="3"/>
  <c r="E19629" i="3"/>
  <c r="E19644" i="3"/>
  <c r="E19659" i="3"/>
  <c r="E19676" i="3"/>
  <c r="E19691" i="3"/>
  <c r="E19707" i="3"/>
  <c r="E19724" i="3"/>
  <c r="E19739" i="3"/>
  <c r="E19754" i="3"/>
  <c r="E19771" i="3"/>
  <c r="E19786" i="3"/>
  <c r="E19801" i="3"/>
  <c r="E19818" i="3"/>
  <c r="E19833" i="3"/>
  <c r="E19848" i="3"/>
  <c r="E19863" i="3"/>
  <c r="E19881" i="3"/>
  <c r="E19896" i="3"/>
  <c r="E19911" i="3"/>
  <c r="E19928" i="3"/>
  <c r="E19943" i="3"/>
  <c r="E19958" i="3"/>
  <c r="E19975" i="3"/>
  <c r="E19990" i="3"/>
  <c r="E20005" i="3"/>
  <c r="E20022" i="3"/>
  <c r="E20037" i="3"/>
  <c r="E20053" i="3"/>
  <c r="E20070" i="3"/>
  <c r="E20085" i="3"/>
  <c r="E20100" i="3"/>
  <c r="E20115" i="3"/>
  <c r="E20132" i="3"/>
  <c r="E20147" i="3"/>
  <c r="E20162" i="3"/>
  <c r="E20179" i="3"/>
  <c r="E20194" i="3"/>
  <c r="E20209" i="3"/>
  <c r="E20227" i="3"/>
  <c r="E20242" i="3"/>
  <c r="E20257" i="3"/>
  <c r="E20274" i="3"/>
  <c r="E20289" i="3"/>
  <c r="E20304" i="3"/>
  <c r="E20319" i="3"/>
  <c r="E20336" i="3"/>
  <c r="E20351" i="3"/>
  <c r="E20366" i="3"/>
  <c r="E20383" i="3"/>
  <c r="E20399" i="3"/>
  <c r="E20414" i="3"/>
  <c r="E20431" i="3"/>
  <c r="E20446" i="3"/>
  <c r="E20461" i="3"/>
  <c r="E20478" i="3"/>
  <c r="E20493" i="3"/>
  <c r="E20508" i="3"/>
  <c r="E20523" i="3"/>
  <c r="E20540" i="3"/>
  <c r="E20555" i="3"/>
  <c r="E20569" i="3"/>
  <c r="E20583" i="3"/>
  <c r="E20599" i="3"/>
  <c r="E20613" i="3"/>
  <c r="E20627" i="3"/>
  <c r="E20641" i="3"/>
  <c r="E20655" i="3"/>
  <c r="E20671" i="3"/>
  <c r="E20685" i="3"/>
  <c r="E20699" i="3"/>
  <c r="E20713" i="3"/>
  <c r="E20727" i="3"/>
  <c r="E20743" i="3"/>
  <c r="E20757" i="3"/>
  <c r="E20771" i="3"/>
  <c r="E20785" i="3"/>
  <c r="E20799" i="3"/>
  <c r="E20815" i="3"/>
  <c r="E20829" i="3"/>
  <c r="E20843" i="3"/>
  <c r="E20857" i="3"/>
  <c r="E20871" i="3"/>
  <c r="E20887" i="3"/>
  <c r="E20901" i="3"/>
  <c r="E20915" i="3"/>
  <c r="E20929" i="3"/>
  <c r="E20943" i="3"/>
  <c r="E20959" i="3"/>
  <c r="E20973" i="3"/>
  <c r="E20987" i="3"/>
  <c r="E21001" i="3"/>
  <c r="E21015" i="3"/>
  <c r="E21031" i="3"/>
  <c r="E21045" i="3"/>
  <c r="E21059" i="3"/>
  <c r="E21073" i="3"/>
  <c r="E21087" i="3"/>
  <c r="E21103" i="3"/>
  <c r="E21117" i="3"/>
  <c r="E21131" i="3"/>
  <c r="E21145" i="3"/>
  <c r="E21159" i="3"/>
  <c r="E21175" i="3"/>
  <c r="E21189" i="3"/>
  <c r="E21203" i="3"/>
  <c r="E21217" i="3"/>
  <c r="E21231" i="3"/>
  <c r="E21247" i="3"/>
  <c r="E21261" i="3"/>
  <c r="E21275" i="3"/>
  <c r="E21289" i="3"/>
  <c r="E21303" i="3"/>
  <c r="E21319" i="3"/>
  <c r="E21333" i="3"/>
  <c r="E21347" i="3"/>
  <c r="E21361" i="3"/>
  <c r="E21375" i="3"/>
  <c r="E21391" i="3"/>
  <c r="E21405" i="3"/>
  <c r="E21419" i="3"/>
  <c r="E21433" i="3"/>
  <c r="E21447" i="3"/>
  <c r="E21463" i="3"/>
  <c r="E21477" i="3"/>
  <c r="E21491" i="3"/>
  <c r="E21505" i="3"/>
  <c r="E21519" i="3"/>
  <c r="E21535" i="3"/>
  <c r="E21549" i="3"/>
  <c r="E21563" i="3"/>
  <c r="E21577" i="3"/>
  <c r="E21591" i="3"/>
  <c r="E21607" i="3"/>
  <c r="E21621" i="3"/>
  <c r="E21635" i="3"/>
  <c r="E21649" i="3"/>
  <c r="E21663" i="3"/>
  <c r="E21679" i="3"/>
  <c r="E21693" i="3"/>
  <c r="E21707" i="3"/>
  <c r="E21721" i="3"/>
  <c r="E21735" i="3"/>
  <c r="E21751" i="3"/>
  <c r="E21765" i="3"/>
  <c r="E21779" i="3"/>
  <c r="E21793" i="3"/>
  <c r="E21807" i="3"/>
  <c r="E21823" i="3"/>
  <c r="E21837" i="3"/>
  <c r="E21851" i="3"/>
  <c r="E21865" i="3"/>
  <c r="E21879" i="3"/>
  <c r="E21895" i="3"/>
  <c r="E21909" i="3"/>
  <c r="E21923" i="3"/>
  <c r="E21937" i="3"/>
  <c r="E21950" i="3"/>
  <c r="E21963" i="3"/>
  <c r="E21977" i="3"/>
  <c r="E21990" i="3"/>
  <c r="E22002" i="3"/>
  <c r="E22014" i="3"/>
  <c r="E22026" i="3"/>
  <c r="E22038" i="3"/>
  <c r="E22050" i="3"/>
  <c r="E22062" i="3"/>
  <c r="E22074" i="3"/>
  <c r="E22086" i="3"/>
  <c r="E22098" i="3"/>
  <c r="E22110" i="3"/>
  <c r="E22122" i="3"/>
  <c r="E22134" i="3"/>
  <c r="E22146" i="3"/>
  <c r="E22158" i="3"/>
  <c r="E22170" i="3"/>
  <c r="E22182" i="3"/>
  <c r="E22194" i="3"/>
  <c r="E22206" i="3"/>
  <c r="E22218" i="3"/>
  <c r="E22230" i="3"/>
  <c r="E22242" i="3"/>
  <c r="E22254" i="3"/>
  <c r="E22266" i="3"/>
  <c r="E22278" i="3"/>
  <c r="E22290" i="3"/>
  <c r="E22302" i="3"/>
  <c r="E22314" i="3"/>
  <c r="E22326" i="3"/>
  <c r="E22338" i="3"/>
  <c r="E22350" i="3"/>
  <c r="E22362" i="3"/>
  <c r="E22374" i="3"/>
  <c r="E22386" i="3"/>
  <c r="E22398" i="3"/>
  <c r="E22410" i="3"/>
  <c r="E22422" i="3"/>
  <c r="E22434" i="3"/>
  <c r="E22446" i="3"/>
  <c r="E22458" i="3"/>
  <c r="E22470" i="3"/>
  <c r="E22482" i="3"/>
  <c r="E22494" i="3"/>
  <c r="E22506" i="3"/>
  <c r="E22518" i="3"/>
  <c r="E22530" i="3"/>
  <c r="E22542" i="3"/>
  <c r="E22554" i="3"/>
  <c r="E22566" i="3"/>
  <c r="E22578" i="3"/>
  <c r="E22590" i="3"/>
  <c r="E22602" i="3"/>
  <c r="E22614" i="3"/>
  <c r="E22626" i="3"/>
  <c r="E22638" i="3"/>
  <c r="E22650" i="3"/>
  <c r="E22662" i="3"/>
  <c r="E22674" i="3"/>
  <c r="E22686" i="3"/>
  <c r="E22698" i="3"/>
  <c r="E22710" i="3"/>
  <c r="E22722" i="3"/>
  <c r="E22734" i="3"/>
  <c r="E22746" i="3"/>
  <c r="E22758" i="3"/>
  <c r="E22770" i="3"/>
  <c r="E22782" i="3"/>
  <c r="E22794" i="3"/>
  <c r="E22806" i="3"/>
  <c r="E22818" i="3"/>
  <c r="E22830" i="3"/>
  <c r="E22842" i="3"/>
  <c r="E22854" i="3"/>
  <c r="E22866" i="3"/>
  <c r="E22878" i="3"/>
  <c r="E22890" i="3"/>
  <c r="E22902" i="3"/>
  <c r="E22914" i="3"/>
  <c r="E22926" i="3"/>
  <c r="E22938" i="3"/>
  <c r="E22950" i="3"/>
  <c r="E22962" i="3"/>
  <c r="E22974" i="3"/>
  <c r="E22986" i="3"/>
  <c r="E22998" i="3"/>
  <c r="E23010" i="3"/>
  <c r="E23022" i="3"/>
  <c r="E23034" i="3"/>
  <c r="E23046" i="3"/>
  <c r="E23058" i="3"/>
  <c r="E23070" i="3"/>
  <c r="E23082" i="3"/>
  <c r="E23094" i="3"/>
  <c r="E23106" i="3"/>
  <c r="E23118" i="3"/>
  <c r="E23130" i="3"/>
  <c r="E23142" i="3"/>
  <c r="E23154" i="3"/>
  <c r="E23166" i="3"/>
  <c r="E23178" i="3"/>
  <c r="E23190" i="3"/>
  <c r="E23202" i="3"/>
  <c r="E23214" i="3"/>
  <c r="E23226" i="3"/>
  <c r="E23238" i="3"/>
  <c r="E23250" i="3"/>
  <c r="E23262" i="3"/>
  <c r="E23274" i="3"/>
  <c r="E23286" i="3"/>
  <c r="E23298" i="3"/>
  <c r="E23310" i="3"/>
  <c r="E23322" i="3"/>
  <c r="E23334" i="3"/>
  <c r="E23346" i="3"/>
  <c r="E23358" i="3"/>
  <c r="E23370" i="3"/>
  <c r="E23382" i="3"/>
  <c r="E23394" i="3"/>
  <c r="E23406" i="3"/>
  <c r="E23418" i="3"/>
  <c r="E23430" i="3"/>
  <c r="E23442" i="3"/>
  <c r="E23454" i="3"/>
  <c r="E23466" i="3"/>
  <c r="E23478" i="3"/>
  <c r="E23490" i="3"/>
  <c r="E23502" i="3"/>
  <c r="E23514" i="3"/>
  <c r="E23526" i="3"/>
  <c r="E23538" i="3"/>
  <c r="E23550" i="3"/>
  <c r="E23562" i="3"/>
  <c r="E23574" i="3"/>
  <c r="E23586" i="3"/>
  <c r="E23598" i="3"/>
  <c r="E23610" i="3"/>
  <c r="E23622" i="3"/>
  <c r="E23634" i="3"/>
  <c r="E23646" i="3"/>
  <c r="E23658" i="3"/>
  <c r="E23670" i="3"/>
  <c r="E23682" i="3"/>
  <c r="E23694" i="3"/>
  <c r="E23706" i="3"/>
  <c r="E23718" i="3"/>
  <c r="E23730" i="3"/>
  <c r="E23742" i="3"/>
  <c r="E23754" i="3"/>
  <c r="E23766" i="3"/>
  <c r="E23778" i="3"/>
  <c r="E23790" i="3"/>
  <c r="E23802" i="3"/>
  <c r="E23814" i="3"/>
  <c r="E23826" i="3"/>
  <c r="E23838" i="3"/>
  <c r="E23850" i="3"/>
  <c r="E23862" i="3"/>
  <c r="E23874" i="3"/>
  <c r="E23886" i="3"/>
  <c r="E23898" i="3"/>
  <c r="E23910" i="3"/>
  <c r="E23922" i="3"/>
  <c r="E23934" i="3"/>
  <c r="E23946" i="3"/>
  <c r="E23958" i="3"/>
  <c r="E23970" i="3"/>
  <c r="E23982" i="3"/>
  <c r="E23994" i="3"/>
  <c r="E24006" i="3"/>
  <c r="E24018" i="3"/>
  <c r="E24030" i="3"/>
  <c r="E24042" i="3"/>
  <c r="E24054" i="3"/>
  <c r="E24066" i="3"/>
  <c r="E24078" i="3"/>
  <c r="E24090" i="3"/>
  <c r="E24102" i="3"/>
  <c r="E24114" i="3"/>
  <c r="E24126" i="3"/>
  <c r="E24138" i="3"/>
  <c r="E24150" i="3"/>
  <c r="E24162" i="3"/>
  <c r="E24174" i="3"/>
  <c r="E24186" i="3"/>
  <c r="E24198" i="3"/>
  <c r="E24210" i="3"/>
  <c r="E24222" i="3"/>
  <c r="E24234" i="3"/>
  <c r="E24246" i="3"/>
  <c r="E24258" i="3"/>
  <c r="E24270" i="3"/>
  <c r="E24282" i="3"/>
  <c r="E24294" i="3"/>
  <c r="E24306" i="3"/>
  <c r="E24318" i="3"/>
  <c r="E24330" i="3"/>
  <c r="E24342" i="3"/>
  <c r="E24354" i="3"/>
  <c r="E24366" i="3"/>
  <c r="E24378" i="3"/>
  <c r="E24390" i="3"/>
  <c r="E24402" i="3"/>
  <c r="E24414" i="3"/>
  <c r="E24426" i="3"/>
  <c r="E24438" i="3"/>
  <c r="E24450" i="3"/>
  <c r="E24462" i="3"/>
  <c r="E24474" i="3"/>
  <c r="E24486" i="3"/>
  <c r="E24498" i="3"/>
  <c r="E24510" i="3"/>
  <c r="E24522" i="3"/>
  <c r="E24534" i="3"/>
  <c r="E24546" i="3"/>
  <c r="E24558" i="3"/>
  <c r="E24570" i="3"/>
  <c r="E24582" i="3"/>
  <c r="E24594" i="3"/>
  <c r="E24606" i="3"/>
  <c r="E24618" i="3"/>
  <c r="E24630" i="3"/>
  <c r="E24642" i="3"/>
  <c r="E24654" i="3"/>
  <c r="E24666" i="3"/>
  <c r="E24678" i="3"/>
  <c r="E24690" i="3"/>
  <c r="E24702" i="3"/>
  <c r="E24714" i="3"/>
  <c r="E24726" i="3"/>
  <c r="E24738" i="3"/>
  <c r="E24750" i="3"/>
  <c r="E24762" i="3"/>
  <c r="E24774" i="3"/>
  <c r="E24786" i="3"/>
  <c r="E24798" i="3"/>
  <c r="E24810" i="3"/>
  <c r="E24822" i="3"/>
  <c r="E24834" i="3"/>
  <c r="E24846" i="3"/>
  <c r="E24858" i="3"/>
  <c r="E24870" i="3"/>
  <c r="E24882" i="3"/>
  <c r="E24894" i="3"/>
  <c r="E24906" i="3"/>
  <c r="E24918" i="3"/>
  <c r="E24930" i="3"/>
  <c r="E24942" i="3"/>
  <c r="E24954" i="3"/>
  <c r="E24966" i="3"/>
  <c r="E24978" i="3"/>
  <c r="E24990" i="3"/>
  <c r="E25002" i="3"/>
  <c r="E25014" i="3"/>
  <c r="E25026" i="3"/>
  <c r="E25038" i="3"/>
  <c r="E25050" i="3"/>
  <c r="E25062" i="3"/>
  <c r="E25074" i="3"/>
  <c r="E25086" i="3"/>
  <c r="E25098" i="3"/>
  <c r="E25110" i="3"/>
  <c r="E25122" i="3"/>
  <c r="E25134" i="3"/>
  <c r="E25146" i="3"/>
  <c r="E25158" i="3"/>
  <c r="E25170" i="3"/>
  <c r="E25182" i="3"/>
  <c r="E25194" i="3"/>
  <c r="E25206" i="3"/>
  <c r="E25218" i="3"/>
  <c r="E25230" i="3"/>
  <c r="E25242" i="3"/>
  <c r="E25254" i="3"/>
  <c r="E25266" i="3"/>
  <c r="E25278" i="3"/>
  <c r="E25290" i="3"/>
  <c r="E25302" i="3"/>
  <c r="E25314" i="3"/>
  <c r="E25326" i="3"/>
  <c r="E25338" i="3"/>
  <c r="E25350" i="3"/>
  <c r="E25362" i="3"/>
  <c r="E25374" i="3"/>
  <c r="E25386" i="3"/>
  <c r="E25398" i="3"/>
  <c r="E25410" i="3"/>
  <c r="E25422" i="3"/>
  <c r="E25434" i="3"/>
  <c r="E25446" i="3"/>
  <c r="E25458" i="3"/>
  <c r="E25470" i="3"/>
  <c r="E25482" i="3"/>
  <c r="E25494" i="3"/>
  <c r="E25506" i="3"/>
  <c r="E25518" i="3"/>
  <c r="E25530" i="3"/>
  <c r="E25542" i="3"/>
  <c r="E25554" i="3"/>
  <c r="E25566" i="3"/>
  <c r="E25578" i="3"/>
  <c r="E25590" i="3"/>
  <c r="E25602" i="3"/>
  <c r="E25614" i="3"/>
  <c r="E25626" i="3"/>
  <c r="E25638" i="3"/>
  <c r="E25650" i="3"/>
  <c r="E25662" i="3"/>
  <c r="E25674" i="3"/>
  <c r="E25686" i="3"/>
  <c r="E25698" i="3"/>
  <c r="E25710" i="3"/>
  <c r="E25722" i="3"/>
  <c r="E25734" i="3"/>
  <c r="E25746" i="3"/>
  <c r="E25758" i="3"/>
  <c r="E25770" i="3"/>
  <c r="E25782" i="3"/>
  <c r="E25794" i="3"/>
  <c r="E25806" i="3"/>
  <c r="E25818" i="3"/>
  <c r="E25830" i="3"/>
  <c r="E25842" i="3"/>
  <c r="E25854" i="3"/>
  <c r="E25866" i="3"/>
  <c r="E25878" i="3"/>
  <c r="E25890" i="3"/>
  <c r="E25902" i="3"/>
  <c r="E25914" i="3"/>
  <c r="E25926" i="3"/>
  <c r="E25938" i="3"/>
  <c r="E25950" i="3"/>
  <c r="E25962" i="3"/>
  <c r="E25974" i="3"/>
  <c r="E25986" i="3"/>
  <c r="E25998" i="3"/>
  <c r="E26010" i="3"/>
  <c r="E26022" i="3"/>
  <c r="E26034" i="3"/>
  <c r="E26046" i="3"/>
  <c r="E26058" i="3"/>
  <c r="E26070" i="3"/>
  <c r="E26082" i="3"/>
  <c r="E26094" i="3"/>
  <c r="E26106" i="3"/>
  <c r="E26118" i="3"/>
  <c r="E26130" i="3"/>
  <c r="E26142" i="3"/>
  <c r="E26154" i="3"/>
  <c r="E26166" i="3"/>
  <c r="E26178" i="3"/>
  <c r="E26190" i="3"/>
  <c r="E26202" i="3"/>
  <c r="E26214" i="3"/>
  <c r="E26226" i="3"/>
  <c r="E26238" i="3"/>
  <c r="E26250" i="3"/>
  <c r="E26262" i="3"/>
  <c r="E26274" i="3"/>
  <c r="E26286" i="3"/>
  <c r="E26298" i="3"/>
  <c r="E26310" i="3"/>
  <c r="E26322" i="3"/>
  <c r="E26334" i="3"/>
  <c r="E26346" i="3"/>
  <c r="E26358" i="3"/>
  <c r="E26370" i="3"/>
  <c r="E26382" i="3"/>
  <c r="E26394" i="3"/>
  <c r="E26406" i="3"/>
  <c r="E26418" i="3"/>
  <c r="E26430" i="3"/>
  <c r="E26442" i="3"/>
  <c r="E26454" i="3"/>
  <c r="E26466" i="3"/>
  <c r="E26478" i="3"/>
  <c r="E26490" i="3"/>
  <c r="E26502" i="3"/>
  <c r="E26514" i="3"/>
  <c r="E26526" i="3"/>
  <c r="E26538" i="3"/>
  <c r="E26550" i="3"/>
  <c r="E26562" i="3"/>
  <c r="E26574" i="3"/>
  <c r="E26586" i="3"/>
  <c r="E26598" i="3"/>
  <c r="E26610" i="3"/>
  <c r="E26622" i="3"/>
  <c r="E26634" i="3"/>
  <c r="E26646" i="3"/>
  <c r="E26658" i="3"/>
  <c r="E26670" i="3"/>
  <c r="E26682" i="3"/>
  <c r="E26694" i="3"/>
  <c r="E26706" i="3"/>
  <c r="E26718" i="3"/>
  <c r="E26730" i="3"/>
  <c r="E26742" i="3"/>
  <c r="E26754" i="3"/>
  <c r="E26766" i="3"/>
  <c r="E26778" i="3"/>
  <c r="E26790" i="3"/>
  <c r="E26802" i="3"/>
  <c r="E26814" i="3"/>
  <c r="E26826" i="3"/>
  <c r="E26838" i="3"/>
  <c r="E26850" i="3"/>
  <c r="E26862" i="3"/>
  <c r="E26874" i="3"/>
  <c r="E26886" i="3"/>
  <c r="E26898" i="3"/>
  <c r="E26910" i="3"/>
  <c r="E26922" i="3"/>
  <c r="E26934" i="3"/>
  <c r="E26946" i="3"/>
  <c r="E26958" i="3"/>
  <c r="E26970" i="3"/>
  <c r="E26982" i="3"/>
  <c r="E26994" i="3"/>
  <c r="E27006" i="3"/>
  <c r="E27018" i="3"/>
  <c r="E27030" i="3"/>
  <c r="E27042" i="3"/>
  <c r="E27054" i="3"/>
  <c r="E27066" i="3"/>
  <c r="E27078" i="3"/>
  <c r="E27090" i="3"/>
  <c r="E27102" i="3"/>
  <c r="E27114" i="3"/>
  <c r="E27126" i="3"/>
  <c r="E27138" i="3"/>
  <c r="E27150" i="3"/>
  <c r="E27162" i="3"/>
  <c r="E27174" i="3"/>
  <c r="E27186" i="3"/>
  <c r="E27198" i="3"/>
  <c r="E27210" i="3"/>
  <c r="E27222" i="3"/>
  <c r="E27234" i="3"/>
  <c r="E27246" i="3"/>
  <c r="E27258" i="3"/>
  <c r="E27270" i="3"/>
  <c r="E27282" i="3"/>
  <c r="E27294" i="3"/>
  <c r="E27306" i="3"/>
  <c r="E27318" i="3"/>
  <c r="E27330" i="3"/>
  <c r="E27342" i="3"/>
  <c r="E27354" i="3"/>
  <c r="E27366" i="3"/>
  <c r="E27378" i="3"/>
  <c r="E27390" i="3"/>
  <c r="E27402" i="3"/>
  <c r="E27414" i="3"/>
  <c r="E27426" i="3"/>
  <c r="E27438" i="3"/>
  <c r="E27450" i="3"/>
  <c r="E27462" i="3"/>
  <c r="E27474" i="3"/>
  <c r="E27486" i="3"/>
  <c r="E27498" i="3"/>
  <c r="E27510" i="3"/>
  <c r="E27522" i="3"/>
  <c r="E27534" i="3"/>
  <c r="E27546" i="3"/>
  <c r="E27558" i="3"/>
  <c r="E27570" i="3"/>
  <c r="E27582" i="3"/>
  <c r="E27594" i="3"/>
  <c r="E27606" i="3"/>
  <c r="E27618" i="3"/>
  <c r="E27630" i="3"/>
  <c r="E27642" i="3"/>
  <c r="E27654" i="3"/>
  <c r="E27666" i="3"/>
  <c r="E27678" i="3"/>
  <c r="E27690" i="3"/>
  <c r="E27702" i="3"/>
  <c r="E27714" i="3"/>
  <c r="E27726" i="3"/>
  <c r="E27738" i="3"/>
  <c r="E27750" i="3"/>
  <c r="E27762" i="3"/>
  <c r="E27774" i="3"/>
  <c r="E27786" i="3"/>
  <c r="E27798" i="3"/>
  <c r="E27810" i="3"/>
  <c r="E27822" i="3"/>
  <c r="E27834" i="3"/>
  <c r="E27846" i="3"/>
  <c r="E27858" i="3"/>
  <c r="E27870" i="3"/>
  <c r="E27882" i="3"/>
  <c r="E27894" i="3"/>
  <c r="E27906" i="3"/>
  <c r="E27918" i="3"/>
  <c r="E27930" i="3"/>
  <c r="E27942" i="3"/>
  <c r="E27954" i="3"/>
  <c r="E27966" i="3"/>
  <c r="E27978" i="3"/>
  <c r="E27990" i="3"/>
  <c r="E28002" i="3"/>
  <c r="E28014" i="3"/>
  <c r="E28026" i="3"/>
  <c r="E28038" i="3"/>
  <c r="E28050" i="3"/>
  <c r="E28062" i="3"/>
  <c r="E28074" i="3"/>
  <c r="E28086" i="3"/>
  <c r="E28098" i="3"/>
  <c r="E28110" i="3"/>
  <c r="E28122" i="3"/>
  <c r="E28134" i="3"/>
  <c r="E28146" i="3"/>
  <c r="E28158" i="3"/>
  <c r="E28170" i="3"/>
  <c r="E28182" i="3"/>
  <c r="E28194" i="3"/>
  <c r="E28206" i="3"/>
  <c r="E28218" i="3"/>
  <c r="E28230" i="3"/>
  <c r="E28242" i="3"/>
  <c r="E28254" i="3"/>
  <c r="E28266" i="3"/>
  <c r="E28278" i="3"/>
  <c r="E28290" i="3"/>
  <c r="E28302" i="3"/>
  <c r="E28314" i="3"/>
  <c r="E28326" i="3"/>
  <c r="E28338" i="3"/>
  <c r="E28350" i="3"/>
  <c r="E28362" i="3"/>
  <c r="E28374" i="3"/>
  <c r="E28386" i="3"/>
  <c r="E28398" i="3"/>
  <c r="E28410" i="3"/>
  <c r="E28422" i="3"/>
  <c r="E28434" i="3"/>
  <c r="E28446" i="3"/>
  <c r="E28458" i="3"/>
  <c r="E28470" i="3"/>
  <c r="E28482" i="3"/>
  <c r="E28494" i="3"/>
  <c r="E28506" i="3"/>
  <c r="E28518" i="3"/>
  <c r="E28530" i="3"/>
  <c r="E28542" i="3"/>
  <c r="E28554" i="3"/>
  <c r="E28566" i="3"/>
  <c r="E28578" i="3"/>
  <c r="E28590" i="3"/>
  <c r="E28602" i="3"/>
  <c r="E28614" i="3"/>
  <c r="E28626" i="3"/>
  <c r="E28638" i="3"/>
  <c r="E28650" i="3"/>
  <c r="E28662" i="3"/>
  <c r="E28674" i="3"/>
  <c r="E28686" i="3"/>
  <c r="E28698" i="3"/>
  <c r="E28710" i="3"/>
  <c r="E28722" i="3"/>
  <c r="E28734" i="3"/>
  <c r="E28746" i="3"/>
  <c r="E28758" i="3"/>
  <c r="E28770" i="3"/>
  <c r="E28782" i="3"/>
  <c r="E28794" i="3"/>
  <c r="E28806" i="3"/>
  <c r="E28818" i="3"/>
  <c r="E28830" i="3"/>
  <c r="E28842" i="3"/>
  <c r="E28854" i="3"/>
  <c r="E28866" i="3"/>
  <c r="E28878" i="3"/>
  <c r="E28890" i="3"/>
  <c r="E28902" i="3"/>
  <c r="E28914" i="3"/>
  <c r="E28926" i="3"/>
  <c r="E28938" i="3"/>
  <c r="E28950" i="3"/>
  <c r="E28962" i="3"/>
  <c r="E28974" i="3"/>
  <c r="E28986" i="3"/>
  <c r="E28998" i="3"/>
  <c r="E29010" i="3"/>
  <c r="E29022" i="3"/>
  <c r="E29034" i="3"/>
  <c r="E29046" i="3"/>
  <c r="E29058" i="3"/>
  <c r="E29070" i="3"/>
  <c r="E29082" i="3"/>
  <c r="E29094" i="3"/>
  <c r="E29106" i="3"/>
  <c r="E29118" i="3"/>
  <c r="E29130" i="3"/>
  <c r="E29142" i="3"/>
  <c r="E29154" i="3"/>
  <c r="E29166" i="3"/>
  <c r="E29178" i="3"/>
  <c r="E29190" i="3"/>
  <c r="E29202" i="3"/>
  <c r="E29214" i="3"/>
  <c r="E29226" i="3"/>
  <c r="E29238" i="3"/>
  <c r="E29250" i="3"/>
  <c r="E29262" i="3"/>
  <c r="E29274" i="3"/>
  <c r="E29286" i="3"/>
  <c r="E29298" i="3"/>
  <c r="E29310" i="3"/>
  <c r="E29322" i="3"/>
  <c r="E29334" i="3"/>
  <c r="E29346" i="3"/>
  <c r="E29358" i="3"/>
  <c r="E29370" i="3"/>
  <c r="E29382" i="3"/>
  <c r="E29394" i="3"/>
  <c r="E29406" i="3"/>
  <c r="E29418" i="3"/>
  <c r="E29430" i="3"/>
  <c r="E29442" i="3"/>
  <c r="E29454" i="3"/>
  <c r="E29466" i="3"/>
  <c r="E29478" i="3"/>
  <c r="E29490" i="3"/>
  <c r="E29502" i="3"/>
  <c r="E29514" i="3"/>
  <c r="E29526" i="3"/>
  <c r="E29538" i="3"/>
  <c r="E29550" i="3"/>
  <c r="E29562" i="3"/>
  <c r="E29574" i="3"/>
  <c r="E29586" i="3"/>
  <c r="E29598" i="3"/>
  <c r="E29610" i="3"/>
  <c r="E29622" i="3"/>
  <c r="E29634" i="3"/>
  <c r="E5538" i="3"/>
  <c r="E8825" i="3"/>
  <c r="E9319" i="3"/>
  <c r="E9684" i="3"/>
  <c r="E10014" i="3"/>
  <c r="E10333" i="3"/>
  <c r="E10603" i="3"/>
  <c r="E10892" i="3"/>
  <c r="E11094" i="3"/>
  <c r="E11245" i="3"/>
  <c r="E11399" i="3"/>
  <c r="E11519" i="3"/>
  <c r="E11658" i="3"/>
  <c r="E11760" i="3"/>
  <c r="E11891" i="3"/>
  <c r="E11991" i="3"/>
  <c r="E12097" i="3"/>
  <c r="E12199" i="3"/>
  <c r="E12307" i="3"/>
  <c r="E12407" i="3"/>
  <c r="E12513" i="3"/>
  <c r="E12613" i="3"/>
  <c r="E12721" i="3"/>
  <c r="E12823" i="3"/>
  <c r="E12927" i="3"/>
  <c r="E13029" i="3"/>
  <c r="E13135" i="3"/>
  <c r="E13235" i="3"/>
  <c r="E13343" i="3"/>
  <c r="E13436" i="3"/>
  <c r="E13533" i="3"/>
  <c r="E13623" i="3"/>
  <c r="E13722" i="3"/>
  <c r="E13813" i="3"/>
  <c r="E13909" i="3"/>
  <c r="E14002" i="3"/>
  <c r="E14098" i="3"/>
  <c r="E14191" i="3"/>
  <c r="E14287" i="3"/>
  <c r="E14378" i="3"/>
  <c r="E14471" i="3"/>
  <c r="E14541" i="3"/>
  <c r="E14615" i="3"/>
  <c r="E14685" i="3"/>
  <c r="E14759" i="3"/>
  <c r="E14829" i="3"/>
  <c r="E14903" i="3"/>
  <c r="E14973" i="3"/>
  <c r="E15045" i="3"/>
  <c r="E15108" i="3"/>
  <c r="E15171" i="3"/>
  <c r="E15230" i="3"/>
  <c r="E15282" i="3"/>
  <c r="E15335" i="3"/>
  <c r="E15387" i="3"/>
  <c r="E15439" i="3"/>
  <c r="E15492" i="3"/>
  <c r="E15544" i="3"/>
  <c r="E15597" i="3"/>
  <c r="E15649" i="3"/>
  <c r="E15696" i="3"/>
  <c r="E15744" i="3"/>
  <c r="E15790" i="3"/>
  <c r="E15838" i="3"/>
  <c r="E15886" i="3"/>
  <c r="E15931" i="3"/>
  <c r="E15979" i="3"/>
  <c r="E16025" i="3"/>
  <c r="E16073" i="3"/>
  <c r="E16121" i="3"/>
  <c r="E16159" i="3"/>
  <c r="E16203" i="3"/>
  <c r="E16238" i="3"/>
  <c r="E16281" i="3"/>
  <c r="E16324" i="3"/>
  <c r="E16370" i="3"/>
  <c r="E16403" i="3"/>
  <c r="E16439" i="3"/>
  <c r="E16476" i="3"/>
  <c r="E16504" i="3"/>
  <c r="E16540" i="3"/>
  <c r="E16577" i="3"/>
  <c r="E16614" i="3"/>
  <c r="E16642" i="3"/>
  <c r="E16672" i="3"/>
  <c r="E16698" i="3"/>
  <c r="E16733" i="3"/>
  <c r="E16759" i="3"/>
  <c r="E16790" i="3"/>
  <c r="E16816" i="3"/>
  <c r="E16851" i="3"/>
  <c r="E16877" i="3"/>
  <c r="E16908" i="3"/>
  <c r="E16934" i="3"/>
  <c r="E16969" i="3"/>
  <c r="E16995" i="3"/>
  <c r="E17026" i="3"/>
  <c r="E17052" i="3"/>
  <c r="E17087" i="3"/>
  <c r="E17113" i="3"/>
  <c r="E17143" i="3"/>
  <c r="E17170" i="3"/>
  <c r="E17205" i="3"/>
  <c r="E17231" i="3"/>
  <c r="E17261" i="3"/>
  <c r="E17287" i="3"/>
  <c r="E17322" i="3"/>
  <c r="E17349" i="3"/>
  <c r="E17379" i="3"/>
  <c r="E17404" i="3"/>
  <c r="E17429" i="3"/>
  <c r="E17458" i="3"/>
  <c r="E17483" i="3"/>
  <c r="E17508" i="3"/>
  <c r="E17536" i="3"/>
  <c r="E17561" i="3"/>
  <c r="E17586" i="3"/>
  <c r="E17615" i="3"/>
  <c r="E17640" i="3"/>
  <c r="E17665" i="3"/>
  <c r="E17689" i="3"/>
  <c r="E17715" i="3"/>
  <c r="E17735" i="3"/>
  <c r="E17759" i="3"/>
  <c r="E17783" i="3"/>
  <c r="E17807" i="3"/>
  <c r="E17833" i="3"/>
  <c r="E17853" i="3"/>
  <c r="E17877" i="3"/>
  <c r="E17901" i="3"/>
  <c r="E17925" i="3"/>
  <c r="E17951" i="3"/>
  <c r="E17970" i="3"/>
  <c r="E17994" i="3"/>
  <c r="E18018" i="3"/>
  <c r="E18042" i="3"/>
  <c r="E18069" i="3"/>
  <c r="E18088" i="3"/>
  <c r="E18110" i="3"/>
  <c r="E18129" i="3"/>
  <c r="E18150" i="3"/>
  <c r="E18174" i="3"/>
  <c r="E18193" i="3"/>
  <c r="E18215" i="3"/>
  <c r="E18233" i="3"/>
  <c r="E18255" i="3"/>
  <c r="E18279" i="3"/>
  <c r="E18298" i="3"/>
  <c r="E18319" i="3"/>
  <c r="E18338" i="3"/>
  <c r="E18360" i="3"/>
  <c r="E18384" i="3"/>
  <c r="E18402" i="3"/>
  <c r="E18424" i="3"/>
  <c r="E18443" i="3"/>
  <c r="E18465" i="3"/>
  <c r="E18489" i="3"/>
  <c r="E18507" i="3"/>
  <c r="E18529" i="3"/>
  <c r="E18547" i="3"/>
  <c r="E18568" i="3"/>
  <c r="E18588" i="3"/>
  <c r="E18607" i="3"/>
  <c r="E18625" i="3"/>
  <c r="E18645" i="3"/>
  <c r="E18662" i="3"/>
  <c r="E18684" i="3"/>
  <c r="E18701" i="3"/>
  <c r="E18738" i="3"/>
  <c r="E18756" i="3"/>
  <c r="E18778" i="3"/>
  <c r="E18795" i="3"/>
  <c r="E18815" i="3"/>
  <c r="E18832" i="3"/>
  <c r="E18850" i="3"/>
  <c r="E18871" i="3"/>
  <c r="E18889" i="3"/>
  <c r="E18909" i="3"/>
  <c r="E18925" i="3"/>
  <c r="E18943" i="3"/>
  <c r="E18961" i="3"/>
  <c r="E18979" i="3"/>
  <c r="E18995" i="3"/>
  <c r="E19011" i="3"/>
  <c r="E19029" i="3"/>
  <c r="E19047" i="3"/>
  <c r="E19065" i="3"/>
  <c r="E19081" i="3"/>
  <c r="E19099" i="3"/>
  <c r="E19115" i="3"/>
  <c r="E19135" i="3"/>
  <c r="E19151" i="3"/>
  <c r="E19167" i="3"/>
  <c r="E19185" i="3"/>
  <c r="E19201" i="3"/>
  <c r="E19221" i="3"/>
  <c r="E19237" i="3"/>
  <c r="E19255" i="3"/>
  <c r="E19271" i="3"/>
  <c r="E19287" i="3"/>
  <c r="E19307" i="3"/>
  <c r="E19323" i="3"/>
  <c r="E19341" i="3"/>
  <c r="E19357" i="3"/>
  <c r="E19375" i="3"/>
  <c r="E19393" i="3"/>
  <c r="E19411" i="3"/>
  <c r="E19427" i="3"/>
  <c r="E19443" i="3"/>
  <c r="E19461" i="3"/>
  <c r="E19479" i="3"/>
  <c r="E19497" i="3"/>
  <c r="E19513" i="3"/>
  <c r="E19531" i="3"/>
  <c r="E19547" i="3"/>
  <c r="E19567" i="3"/>
  <c r="E19583" i="3"/>
  <c r="E19599" i="3"/>
  <c r="E19616" i="3"/>
  <c r="E19631" i="3"/>
  <c r="E19646" i="3"/>
  <c r="E19663" i="3"/>
  <c r="E19679" i="3"/>
  <c r="E19694" i="3"/>
  <c r="E19711" i="3"/>
  <c r="E19726" i="3"/>
  <c r="E19741" i="3"/>
  <c r="E19758" i="3"/>
  <c r="E19773" i="3"/>
  <c r="E19788" i="3"/>
  <c r="E19803" i="3"/>
  <c r="E19820" i="3"/>
  <c r="E19835" i="3"/>
  <c r="E19851" i="3"/>
  <c r="E19868" i="3"/>
  <c r="E19883" i="3"/>
  <c r="E19898" i="3"/>
  <c r="E19915" i="3"/>
  <c r="E19930" i="3"/>
  <c r="E19962" i="3"/>
  <c r="E19977" i="3"/>
  <c r="E19992" i="3"/>
  <c r="E20007" i="3"/>
  <c r="E20025" i="3"/>
  <c r="E20040" i="3"/>
  <c r="E20055" i="3"/>
  <c r="E20072" i="3"/>
  <c r="E20087" i="3"/>
  <c r="E20102" i="3"/>
  <c r="E20119" i="3"/>
  <c r="E20134" i="3"/>
  <c r="E20149" i="3"/>
  <c r="E20166" i="3"/>
  <c r="E20181" i="3"/>
  <c r="E20197" i="3"/>
  <c r="E20214" i="3"/>
  <c r="E20229" i="3"/>
  <c r="E20244" i="3"/>
  <c r="E20259" i="3"/>
  <c r="E20276" i="3"/>
  <c r="E20291" i="3"/>
  <c r="E20306" i="3"/>
  <c r="E20323" i="3"/>
  <c r="E20338" i="3"/>
  <c r="E20353" i="3"/>
  <c r="E20371" i="3"/>
  <c r="E20386" i="3"/>
  <c r="E20401" i="3"/>
  <c r="E20418" i="3"/>
  <c r="E20433" i="3"/>
  <c r="E20448" i="3"/>
  <c r="E20463" i="3"/>
  <c r="E20480" i="3"/>
  <c r="E20495" i="3"/>
  <c r="E20510" i="3"/>
  <c r="E20543" i="3"/>
  <c r="E20557" i="3"/>
  <c r="E20571" i="3"/>
  <c r="E20587" i="3"/>
  <c r="E20601" i="3"/>
  <c r="E20615" i="3"/>
  <c r="E20629" i="3"/>
  <c r="E20643" i="3"/>
  <c r="E20659" i="3"/>
  <c r="E20673" i="3"/>
  <c r="E20687" i="3"/>
  <c r="E20701" i="3"/>
  <c r="E20715" i="3"/>
  <c r="E20731" i="3"/>
  <c r="E20745" i="3"/>
  <c r="E20773" i="3"/>
  <c r="E20787" i="3"/>
  <c r="E20803" i="3"/>
  <c r="E20817" i="3"/>
  <c r="E20831" i="3"/>
  <c r="E20845" i="3"/>
  <c r="E20859" i="3"/>
  <c r="E20875" i="3"/>
  <c r="E20903" i="3"/>
  <c r="E20917" i="3"/>
  <c r="E20931" i="3"/>
  <c r="E20947" i="3"/>
  <c r="E20961" i="3"/>
  <c r="E20975" i="3"/>
  <c r="E21003" i="3"/>
  <c r="E21019" i="3"/>
  <c r="E21033" i="3"/>
  <c r="E21047" i="3"/>
  <c r="E21075" i="3"/>
  <c r="E21091" i="3"/>
  <c r="E21105" i="3"/>
  <c r="E21133" i="3"/>
  <c r="E21147" i="3"/>
  <c r="E21177" i="3"/>
  <c r="E21191" i="3"/>
  <c r="E21205" i="3"/>
  <c r="E21235" i="3"/>
  <c r="E21249" i="3"/>
  <c r="E21263" i="3"/>
  <c r="E21291" i="3"/>
  <c r="E21307" i="3"/>
  <c r="E21321" i="3"/>
  <c r="E21335" i="3"/>
  <c r="E21363" i="3"/>
  <c r="E21379" i="3"/>
  <c r="E21393" i="3"/>
  <c r="E21421" i="3"/>
  <c r="E21435" i="3"/>
  <c r="E21451" i="3"/>
  <c r="E21479" i="3"/>
  <c r="E21493" i="3"/>
  <c r="E21523" i="3"/>
  <c r="E21551" i="3"/>
  <c r="E21579" i="3"/>
  <c r="E21609" i="3"/>
  <c r="E21623" i="3"/>
  <c r="E21651" i="3"/>
  <c r="E21681" i="3"/>
  <c r="E21709" i="3"/>
  <c r="E21739" i="3"/>
  <c r="E21767" i="3"/>
  <c r="E21795" i="3"/>
  <c r="E21825" i="3"/>
  <c r="E21853" i="3"/>
  <c r="E21867" i="3"/>
  <c r="E21897" i="3"/>
  <c r="E21939" i="3"/>
  <c r="E5386" i="3"/>
  <c r="E8059" i="3"/>
  <c r="E8769" i="3"/>
  <c r="E9221" i="3"/>
  <c r="E9678" i="3"/>
  <c r="E9996" i="3"/>
  <c r="E10331" i="3"/>
  <c r="E10584" i="3"/>
  <c r="E10827" i="3"/>
  <c r="E11087" i="3"/>
  <c r="E11244" i="3"/>
  <c r="E11398" i="3"/>
  <c r="E11510" i="3"/>
  <c r="E11622" i="3"/>
  <c r="E11759" i="3"/>
  <c r="E11871" i="3"/>
  <c r="E11966" i="3"/>
  <c r="E12079" i="3"/>
  <c r="E12176" i="3"/>
  <c r="E12285" i="3"/>
  <c r="E12382" i="3"/>
  <c r="E12493" i="3"/>
  <c r="E12590" i="3"/>
  <c r="E12699" i="3"/>
  <c r="E12798" i="3"/>
  <c r="E12909" i="3"/>
  <c r="E13004" i="3"/>
  <c r="E13115" i="3"/>
  <c r="E13212" i="3"/>
  <c r="E13321" i="3"/>
  <c r="E13414" i="3"/>
  <c r="E13514" i="3"/>
  <c r="E13603" i="3"/>
  <c r="E13703" i="3"/>
  <c r="E13790" i="3"/>
  <c r="E13892" i="3"/>
  <c r="E13979" i="3"/>
  <c r="E14079" i="3"/>
  <c r="E14168" i="3"/>
  <c r="E14268" i="3"/>
  <c r="E14355" i="3"/>
  <c r="E14455" i="3"/>
  <c r="E14524" i="3"/>
  <c r="E14601" i="3"/>
  <c r="E14668" i="3"/>
  <c r="E14745" i="3"/>
  <c r="E14812" i="3"/>
  <c r="E14889" i="3"/>
  <c r="E14956" i="3"/>
  <c r="E15029" i="3"/>
  <c r="E15095" i="3"/>
  <c r="E15158" i="3"/>
  <c r="E15219" i="3"/>
  <c r="E15271" i="3"/>
  <c r="E15324" i="3"/>
  <c r="E15376" i="3"/>
  <c r="E15429" i="3"/>
  <c r="E15481" i="3"/>
  <c r="E15533" i="3"/>
  <c r="E15586" i="3"/>
  <c r="E15638" i="3"/>
  <c r="E15688" i="3"/>
  <c r="E15734" i="3"/>
  <c r="E15782" i="3"/>
  <c r="E15828" i="3"/>
  <c r="E15876" i="3"/>
  <c r="E15924" i="3"/>
  <c r="E15970" i="3"/>
  <c r="E16018" i="3"/>
  <c r="E16063" i="3"/>
  <c r="E16111" i="3"/>
  <c r="E16156" i="3"/>
  <c r="E16202" i="3"/>
  <c r="E16235" i="3"/>
  <c r="E16279" i="3"/>
  <c r="E16323" i="3"/>
  <c r="E16358" i="3"/>
  <c r="E16401" i="3"/>
  <c r="E16438" i="3"/>
  <c r="E16475" i="3"/>
  <c r="E16503" i="3"/>
  <c r="E16539" i="3"/>
  <c r="E16576" i="3"/>
  <c r="E16605" i="3"/>
  <c r="E16641" i="3"/>
  <c r="E16671" i="3"/>
  <c r="E16697" i="3"/>
  <c r="E16732" i="3"/>
  <c r="E16758" i="3"/>
  <c r="E16789" i="3"/>
  <c r="E16815" i="3"/>
  <c r="E16850" i="3"/>
  <c r="E16876" i="3"/>
  <c r="E16907" i="3"/>
  <c r="E16933" i="3"/>
  <c r="E16968" i="3"/>
  <c r="E16994" i="3"/>
  <c r="E17025" i="3"/>
  <c r="E17051" i="3"/>
  <c r="E17086" i="3"/>
  <c r="E17112" i="3"/>
  <c r="E17142" i="3"/>
  <c r="E17169" i="3"/>
  <c r="E17203" i="3"/>
  <c r="E17230" i="3"/>
  <c r="E17260" i="3"/>
  <c r="E17286" i="3"/>
  <c r="E17321" i="3"/>
  <c r="E17347" i="3"/>
  <c r="E17378" i="3"/>
  <c r="E17403" i="3"/>
  <c r="E17428" i="3"/>
  <c r="E17457" i="3"/>
  <c r="E17482" i="3"/>
  <c r="E17507" i="3"/>
  <c r="E17535" i="3"/>
  <c r="E17560" i="3"/>
  <c r="E17585" i="3"/>
  <c r="E17614" i="3"/>
  <c r="E17639" i="3"/>
  <c r="E17664" i="3"/>
  <c r="E17688" i="3"/>
  <c r="E17714" i="3"/>
  <c r="E17734" i="3"/>
  <c r="E17758" i="3"/>
  <c r="E17782" i="3"/>
  <c r="E17806" i="3"/>
  <c r="E17832" i="3"/>
  <c r="E17851" i="3"/>
  <c r="E17875" i="3"/>
  <c r="E17899" i="3"/>
  <c r="E17923" i="3"/>
  <c r="E17950" i="3"/>
  <c r="E17969" i="3"/>
  <c r="E17993" i="3"/>
  <c r="E18017" i="3"/>
  <c r="E18041" i="3"/>
  <c r="E18067" i="3"/>
  <c r="E18087" i="3"/>
  <c r="E18109" i="3"/>
  <c r="E18127" i="3"/>
  <c r="E18149" i="3"/>
  <c r="E18173" i="3"/>
  <c r="E18192" i="3"/>
  <c r="E18214" i="3"/>
  <c r="E18232" i="3"/>
  <c r="E18254" i="3"/>
  <c r="E18278" i="3"/>
  <c r="E18297" i="3"/>
  <c r="E18318" i="3"/>
  <c r="E18337" i="3"/>
  <c r="E18359" i="3"/>
  <c r="E18383" i="3"/>
  <c r="E18401" i="3"/>
  <c r="E18423" i="3"/>
  <c r="E18442" i="3"/>
  <c r="E18463" i="3"/>
  <c r="E18487" i="3"/>
  <c r="E18506" i="3"/>
  <c r="E18528" i="3"/>
  <c r="E18546" i="3"/>
  <c r="E18567" i="3"/>
  <c r="E18587" i="3"/>
  <c r="E18606" i="3"/>
  <c r="E18624" i="3"/>
  <c r="E18643" i="3"/>
  <c r="E18661" i="3"/>
  <c r="E18683" i="3"/>
  <c r="E18700" i="3"/>
  <c r="E18718" i="3"/>
  <c r="E18737" i="3"/>
  <c r="E18755" i="3"/>
  <c r="E18777" i="3"/>
  <c r="E18794" i="3"/>
  <c r="E18814" i="3"/>
  <c r="E18831" i="3"/>
  <c r="E18849" i="3"/>
  <c r="E18870" i="3"/>
  <c r="E18888" i="3"/>
  <c r="E18907" i="3"/>
  <c r="E18924" i="3"/>
  <c r="E18942" i="3"/>
  <c r="E18960" i="3"/>
  <c r="E18978" i="3"/>
  <c r="E18994" i="3"/>
  <c r="E19010" i="3"/>
  <c r="E19028" i="3"/>
  <c r="E19046" i="3"/>
  <c r="E19064" i="3"/>
  <c r="E19080" i="3"/>
  <c r="E19098" i="3"/>
  <c r="E19114" i="3"/>
  <c r="E19134" i="3"/>
  <c r="E19150" i="3"/>
  <c r="E19166" i="3"/>
  <c r="E19184" i="3"/>
  <c r="E19200" i="3"/>
  <c r="E19220" i="3"/>
  <c r="E19236" i="3"/>
  <c r="E19254" i="3"/>
  <c r="E19270" i="3"/>
  <c r="E19286" i="3"/>
  <c r="E19306" i="3"/>
  <c r="E19322" i="3"/>
  <c r="E19340" i="3"/>
  <c r="E19356" i="3"/>
  <c r="E19374" i="3"/>
  <c r="E19392" i="3"/>
  <c r="E19410" i="3"/>
  <c r="E19426" i="3"/>
  <c r="E19442" i="3"/>
  <c r="E19460" i="3"/>
  <c r="E19478" i="3"/>
  <c r="E19496" i="3"/>
  <c r="E19512" i="3"/>
  <c r="E19530" i="3"/>
  <c r="E19546" i="3"/>
  <c r="E19566" i="3"/>
  <c r="E19582" i="3"/>
  <c r="E19598" i="3"/>
  <c r="E19615" i="3"/>
  <c r="E19630" i="3"/>
  <c r="E19645" i="3"/>
  <c r="E19662" i="3"/>
  <c r="E19677" i="3"/>
  <c r="E19693" i="3"/>
  <c r="E19710" i="3"/>
  <c r="E19725" i="3"/>
  <c r="E19740" i="3"/>
  <c r="E19755" i="3"/>
  <c r="E19772" i="3"/>
  <c r="E19787" i="3"/>
  <c r="E19802" i="3"/>
  <c r="E19819" i="3"/>
  <c r="E19834" i="3"/>
  <c r="E19849" i="3"/>
  <c r="E19867" i="3"/>
  <c r="E19882" i="3"/>
  <c r="E19897" i="3"/>
  <c r="E19914" i="3"/>
  <c r="E19929" i="3"/>
  <c r="E19944" i="3"/>
  <c r="E19959" i="3"/>
  <c r="E19976" i="3"/>
  <c r="E19991" i="3"/>
  <c r="E20006" i="3"/>
  <c r="E20023" i="3"/>
  <c r="E20039" i="3"/>
  <c r="E20054" i="3"/>
  <c r="E20071" i="3"/>
  <c r="E20086" i="3"/>
  <c r="E20101" i="3"/>
  <c r="E20118" i="3"/>
  <c r="E20133" i="3"/>
  <c r="E20148" i="3"/>
  <c r="E20163" i="3"/>
  <c r="E20180" i="3"/>
  <c r="E20195" i="3"/>
  <c r="E20211" i="3"/>
  <c r="E20228" i="3"/>
  <c r="E20243" i="3"/>
  <c r="E20258" i="3"/>
  <c r="E20275" i="3"/>
  <c r="E20290" i="3"/>
  <c r="E20305" i="3"/>
  <c r="E20322" i="3"/>
  <c r="E20337" i="3"/>
  <c r="E20352" i="3"/>
  <c r="E20367" i="3"/>
  <c r="E20385" i="3"/>
  <c r="E20400" i="3"/>
  <c r="E20415" i="3"/>
  <c r="E20432" i="3"/>
  <c r="E20447" i="3"/>
  <c r="E20462" i="3"/>
  <c r="E20479" i="3"/>
  <c r="E20494" i="3"/>
  <c r="E20509" i="3"/>
  <c r="E20526" i="3"/>
  <c r="E20541" i="3"/>
  <c r="E20556" i="3"/>
  <c r="E20570" i="3"/>
  <c r="E20586" i="3"/>
  <c r="E20600" i="3"/>
  <c r="E20614" i="3"/>
  <c r="E20628" i="3"/>
  <c r="E20642" i="3"/>
  <c r="E20658" i="3"/>
  <c r="E20672" i="3"/>
  <c r="E20686" i="3"/>
  <c r="E20700" i="3"/>
  <c r="E20714" i="3"/>
  <c r="E20730" i="3"/>
  <c r="E20744" i="3"/>
  <c r="E20758" i="3"/>
  <c r="E20772" i="3"/>
  <c r="E20786" i="3"/>
  <c r="E20802" i="3"/>
  <c r="E20816" i="3"/>
  <c r="E20830" i="3"/>
  <c r="E20844" i="3"/>
  <c r="E20858" i="3"/>
  <c r="E20874" i="3"/>
  <c r="E20888" i="3"/>
  <c r="E20902" i="3"/>
  <c r="E20916" i="3"/>
  <c r="E20930" i="3"/>
  <c r="E20946" i="3"/>
  <c r="E20960" i="3"/>
  <c r="E20974" i="3"/>
  <c r="E20988" i="3"/>
  <c r="E21002" i="3"/>
  <c r="E21018" i="3"/>
  <c r="E21032" i="3"/>
  <c r="E21046" i="3"/>
  <c r="E21060" i="3"/>
  <c r="E21074" i="3"/>
  <c r="E21090" i="3"/>
  <c r="E21104" i="3"/>
  <c r="E21118" i="3"/>
  <c r="E21132" i="3"/>
  <c r="E21146" i="3"/>
  <c r="E21162" i="3"/>
  <c r="E21176" i="3"/>
  <c r="E21190" i="3"/>
  <c r="E21204" i="3"/>
  <c r="E21218" i="3"/>
  <c r="E21234" i="3"/>
  <c r="E21248" i="3"/>
  <c r="E21262" i="3"/>
  <c r="E21276" i="3"/>
  <c r="E21290" i="3"/>
  <c r="E21306" i="3"/>
  <c r="E21320" i="3"/>
  <c r="E21334" i="3"/>
  <c r="E21348" i="3"/>
  <c r="E21362" i="3"/>
  <c r="E21378" i="3"/>
  <c r="E21392" i="3"/>
  <c r="E21406" i="3"/>
  <c r="E21420" i="3"/>
  <c r="E21434" i="3"/>
  <c r="E21450" i="3"/>
  <c r="E21464" i="3"/>
  <c r="E21478" i="3"/>
  <c r="E21492" i="3"/>
  <c r="E21506" i="3"/>
  <c r="E21522" i="3"/>
  <c r="E21536" i="3"/>
  <c r="E21550" i="3"/>
  <c r="E21564" i="3"/>
  <c r="E21578" i="3"/>
  <c r="E21594" i="3"/>
  <c r="E21608" i="3"/>
  <c r="E21622" i="3"/>
  <c r="E21636" i="3"/>
  <c r="E21650" i="3"/>
  <c r="E21666" i="3"/>
  <c r="E21680" i="3"/>
  <c r="E21694" i="3"/>
  <c r="E21708" i="3"/>
  <c r="E21722" i="3"/>
  <c r="E21738" i="3"/>
  <c r="E21752" i="3"/>
  <c r="E21766" i="3"/>
  <c r="E21780" i="3"/>
  <c r="E21794" i="3"/>
  <c r="E21810" i="3"/>
  <c r="E21824" i="3"/>
  <c r="E21838" i="3"/>
  <c r="E21852" i="3"/>
  <c r="E21866" i="3"/>
  <c r="E21882" i="3"/>
  <c r="E21896" i="3"/>
  <c r="E21910" i="3"/>
  <c r="E21924" i="3"/>
  <c r="E21938" i="3"/>
  <c r="E21951" i="3"/>
  <c r="E21965" i="3"/>
  <c r="E21978" i="3"/>
  <c r="E21991" i="3"/>
  <c r="E22003" i="3"/>
  <c r="E22015" i="3"/>
  <c r="E22027" i="3"/>
  <c r="E22039" i="3"/>
  <c r="E22051" i="3"/>
  <c r="E22063" i="3"/>
  <c r="E22075" i="3"/>
  <c r="E22087" i="3"/>
  <c r="E22099" i="3"/>
  <c r="E22111" i="3"/>
  <c r="E22123" i="3"/>
  <c r="E22135" i="3"/>
  <c r="E22147" i="3"/>
  <c r="E22159" i="3"/>
  <c r="E22171" i="3"/>
  <c r="E22183" i="3"/>
  <c r="E22195" i="3"/>
  <c r="E22207" i="3"/>
  <c r="E22219" i="3"/>
  <c r="E22231" i="3"/>
  <c r="E22243" i="3"/>
  <c r="E22255" i="3"/>
  <c r="E22267" i="3"/>
  <c r="E22279" i="3"/>
  <c r="E22291" i="3"/>
  <c r="E22303" i="3"/>
  <c r="E22315" i="3"/>
  <c r="E22327" i="3"/>
  <c r="E22339" i="3"/>
  <c r="E22351" i="3"/>
  <c r="E22363" i="3"/>
  <c r="E22375" i="3"/>
  <c r="E22387" i="3"/>
  <c r="E22399" i="3"/>
  <c r="E22411" i="3"/>
  <c r="E22423" i="3"/>
  <c r="E22435" i="3"/>
  <c r="E22447" i="3"/>
  <c r="E22459" i="3"/>
  <c r="E22471" i="3"/>
  <c r="E22483" i="3"/>
  <c r="E22495" i="3"/>
  <c r="E22507" i="3"/>
  <c r="E22519" i="3"/>
  <c r="E22531" i="3"/>
  <c r="E22543" i="3"/>
  <c r="E22555" i="3"/>
  <c r="E22567" i="3"/>
  <c r="E22579" i="3"/>
  <c r="E22591" i="3"/>
  <c r="E22603" i="3"/>
  <c r="E22615" i="3"/>
  <c r="E22627" i="3"/>
  <c r="E22639" i="3"/>
  <c r="E22651" i="3"/>
  <c r="E22663" i="3"/>
  <c r="E22675" i="3"/>
  <c r="E22687" i="3"/>
  <c r="E22699" i="3"/>
  <c r="E22711" i="3"/>
  <c r="E22723" i="3"/>
  <c r="E22735" i="3"/>
  <c r="E22747" i="3"/>
  <c r="E22759" i="3"/>
  <c r="E22771" i="3"/>
  <c r="E22783" i="3"/>
  <c r="E22795" i="3"/>
  <c r="E22807" i="3"/>
  <c r="E22819" i="3"/>
  <c r="E22831" i="3"/>
  <c r="E22843" i="3"/>
  <c r="E22855" i="3"/>
  <c r="E22867" i="3"/>
  <c r="E22879" i="3"/>
  <c r="E22891" i="3"/>
  <c r="E22903" i="3"/>
  <c r="E22915" i="3"/>
  <c r="E22927" i="3"/>
  <c r="E22939" i="3"/>
  <c r="E22951" i="3"/>
  <c r="E22963" i="3"/>
  <c r="E22975" i="3"/>
  <c r="E22987" i="3"/>
  <c r="E22999" i="3"/>
  <c r="E23011" i="3"/>
  <c r="E23023" i="3"/>
  <c r="E23035" i="3"/>
  <c r="E23047" i="3"/>
  <c r="E23059" i="3"/>
  <c r="E23071" i="3"/>
  <c r="E23083" i="3"/>
  <c r="E23095" i="3"/>
  <c r="E23107" i="3"/>
  <c r="E23119" i="3"/>
  <c r="E23131" i="3"/>
  <c r="E23143" i="3"/>
  <c r="E23155" i="3"/>
  <c r="E23167" i="3"/>
  <c r="E23179" i="3"/>
  <c r="E23191" i="3"/>
  <c r="E23203" i="3"/>
  <c r="E23215" i="3"/>
  <c r="E23227" i="3"/>
  <c r="E23239" i="3"/>
  <c r="E23251" i="3"/>
  <c r="E23263" i="3"/>
  <c r="E23275" i="3"/>
  <c r="E23287" i="3"/>
  <c r="E23299" i="3"/>
  <c r="E23311" i="3"/>
  <c r="E23323" i="3"/>
  <c r="E23335" i="3"/>
  <c r="E23347" i="3"/>
  <c r="E23359" i="3"/>
  <c r="E23371" i="3"/>
  <c r="E23383" i="3"/>
  <c r="E23395" i="3"/>
  <c r="E23407" i="3"/>
  <c r="E23419" i="3"/>
  <c r="E23431" i="3"/>
  <c r="E23443" i="3"/>
  <c r="E23455" i="3"/>
  <c r="E23467" i="3"/>
  <c r="E23479" i="3"/>
  <c r="E23491" i="3"/>
  <c r="E23503" i="3"/>
  <c r="E23515" i="3"/>
  <c r="E23527" i="3"/>
  <c r="E23539" i="3"/>
  <c r="E23551" i="3"/>
  <c r="E23563" i="3"/>
  <c r="E23575" i="3"/>
  <c r="E23587" i="3"/>
  <c r="E23599" i="3"/>
  <c r="E23611" i="3"/>
  <c r="E23623" i="3"/>
  <c r="E23635" i="3"/>
  <c r="E23647" i="3"/>
  <c r="E23659" i="3"/>
  <c r="E23671" i="3"/>
  <c r="E23683" i="3"/>
  <c r="E23695" i="3"/>
  <c r="E23707" i="3"/>
  <c r="E23719" i="3"/>
  <c r="E23731" i="3"/>
  <c r="E23743" i="3"/>
  <c r="E23755" i="3"/>
  <c r="E23767" i="3"/>
  <c r="E23779" i="3"/>
  <c r="E23791" i="3"/>
  <c r="E23803" i="3"/>
  <c r="E23815" i="3"/>
  <c r="E23827" i="3"/>
  <c r="E23839" i="3"/>
  <c r="E23851" i="3"/>
  <c r="E23863" i="3"/>
  <c r="E23875" i="3"/>
  <c r="E23887" i="3"/>
  <c r="E23899" i="3"/>
  <c r="E23911" i="3"/>
  <c r="E23923" i="3"/>
  <c r="E23935" i="3"/>
  <c r="E23947" i="3"/>
  <c r="E23959" i="3"/>
  <c r="E23971" i="3"/>
  <c r="E23983" i="3"/>
  <c r="E23995" i="3"/>
  <c r="E24007" i="3"/>
  <c r="E24019" i="3"/>
  <c r="E24031" i="3"/>
  <c r="E24043" i="3"/>
  <c r="E24055" i="3"/>
  <c r="E24067" i="3"/>
  <c r="E24079" i="3"/>
  <c r="E24091" i="3"/>
  <c r="E24103" i="3"/>
  <c r="E24115" i="3"/>
  <c r="E24127" i="3"/>
  <c r="E24139" i="3"/>
  <c r="E24151" i="3"/>
  <c r="E24163" i="3"/>
  <c r="E24175" i="3"/>
  <c r="E24187" i="3"/>
  <c r="E24199" i="3"/>
  <c r="E24211" i="3"/>
  <c r="E24223" i="3"/>
  <c r="E24235" i="3"/>
  <c r="E24247" i="3"/>
  <c r="E24259" i="3"/>
  <c r="E24271" i="3"/>
  <c r="E24283" i="3"/>
  <c r="E24295" i="3"/>
  <c r="E24307" i="3"/>
  <c r="E24319" i="3"/>
  <c r="E24331" i="3"/>
  <c r="E24343" i="3"/>
  <c r="E24355" i="3"/>
  <c r="E24367" i="3"/>
  <c r="E24379" i="3"/>
  <c r="E24391" i="3"/>
  <c r="E24403" i="3"/>
  <c r="E24415" i="3"/>
  <c r="E24427" i="3"/>
  <c r="E24439" i="3"/>
  <c r="E24451" i="3"/>
  <c r="E24463" i="3"/>
  <c r="E24475" i="3"/>
  <c r="E24487" i="3"/>
  <c r="E24499" i="3"/>
  <c r="E24511" i="3"/>
  <c r="E24523" i="3"/>
  <c r="E24535" i="3"/>
  <c r="E24547" i="3"/>
  <c r="E24559" i="3"/>
  <c r="E24571" i="3"/>
  <c r="E24583" i="3"/>
  <c r="E24595" i="3"/>
  <c r="E24607" i="3"/>
  <c r="E24619" i="3"/>
  <c r="E24631" i="3"/>
  <c r="E24643" i="3"/>
  <c r="E24655" i="3"/>
  <c r="E24667" i="3"/>
  <c r="E24679" i="3"/>
  <c r="E24691" i="3"/>
  <c r="E24703" i="3"/>
  <c r="E24715" i="3"/>
  <c r="E24727" i="3"/>
  <c r="E24739" i="3"/>
  <c r="E24751" i="3"/>
  <c r="E24763" i="3"/>
  <c r="E24775" i="3"/>
  <c r="E24787" i="3"/>
  <c r="E24799" i="3"/>
  <c r="E24811" i="3"/>
  <c r="E24823" i="3"/>
  <c r="E24835" i="3"/>
  <c r="E24847" i="3"/>
  <c r="E24859" i="3"/>
  <c r="E24871" i="3"/>
  <c r="E24883" i="3"/>
  <c r="E24895" i="3"/>
  <c r="E24907" i="3"/>
  <c r="E24919" i="3"/>
  <c r="E24931" i="3"/>
  <c r="E24943" i="3"/>
  <c r="E24955" i="3"/>
  <c r="E24967" i="3"/>
  <c r="E24979" i="3"/>
  <c r="E24991" i="3"/>
  <c r="E25003" i="3"/>
  <c r="E25015" i="3"/>
  <c r="E25027" i="3"/>
  <c r="E25039" i="3"/>
  <c r="E25051" i="3"/>
  <c r="E25063" i="3"/>
  <c r="E25075" i="3"/>
  <c r="E25087" i="3"/>
  <c r="E25099" i="3"/>
  <c r="E25111" i="3"/>
  <c r="E25123" i="3"/>
  <c r="E25135" i="3"/>
  <c r="E25147" i="3"/>
  <c r="E25159" i="3"/>
  <c r="E25171" i="3"/>
  <c r="E25183" i="3"/>
  <c r="E25195" i="3"/>
  <c r="E25207" i="3"/>
  <c r="E25219" i="3"/>
  <c r="E25231" i="3"/>
  <c r="E25243" i="3"/>
  <c r="E25255" i="3"/>
  <c r="E25267" i="3"/>
  <c r="E25279" i="3"/>
  <c r="E25291" i="3"/>
  <c r="E25303" i="3"/>
  <c r="E25315" i="3"/>
  <c r="E25327" i="3"/>
  <c r="E25339" i="3"/>
  <c r="E25351" i="3"/>
  <c r="E25363" i="3"/>
  <c r="E25375" i="3"/>
  <c r="E25387" i="3"/>
  <c r="E25399" i="3"/>
  <c r="E25411" i="3"/>
  <c r="E25423" i="3"/>
  <c r="E25435" i="3"/>
  <c r="E25447" i="3"/>
  <c r="E25459" i="3"/>
  <c r="E25471" i="3"/>
  <c r="E25483" i="3"/>
  <c r="E25495" i="3"/>
  <c r="E25507" i="3"/>
  <c r="E25519" i="3"/>
  <c r="E25531" i="3"/>
  <c r="E25543" i="3"/>
  <c r="E25555" i="3"/>
  <c r="E25567" i="3"/>
  <c r="E25579" i="3"/>
  <c r="E25591" i="3"/>
  <c r="E25603" i="3"/>
  <c r="E25615" i="3"/>
  <c r="E25627" i="3"/>
  <c r="E25639" i="3"/>
  <c r="E25651" i="3"/>
  <c r="E25663" i="3"/>
  <c r="E25675" i="3"/>
  <c r="E25687" i="3"/>
  <c r="E25699" i="3"/>
  <c r="E25711" i="3"/>
  <c r="E25723" i="3"/>
  <c r="E25735" i="3"/>
  <c r="E25747" i="3"/>
  <c r="E25759" i="3"/>
  <c r="E25771" i="3"/>
  <c r="E25783" i="3"/>
  <c r="E25795" i="3"/>
  <c r="E25807" i="3"/>
  <c r="E25819" i="3"/>
  <c r="E25831" i="3"/>
  <c r="E25843" i="3"/>
  <c r="E25855" i="3"/>
  <c r="E25867" i="3"/>
  <c r="E25879" i="3"/>
  <c r="E25891" i="3"/>
  <c r="E25903" i="3"/>
  <c r="E25915" i="3"/>
  <c r="E25927" i="3"/>
  <c r="E25939" i="3"/>
  <c r="E25951" i="3"/>
  <c r="E25963" i="3"/>
  <c r="E25975" i="3"/>
  <c r="E25987" i="3"/>
  <c r="E25999" i="3"/>
  <c r="E26011" i="3"/>
  <c r="E26023" i="3"/>
  <c r="E26035" i="3"/>
  <c r="E26047" i="3"/>
  <c r="E26059" i="3"/>
  <c r="E26071" i="3"/>
  <c r="E26083" i="3"/>
  <c r="E26095" i="3"/>
  <c r="E26107" i="3"/>
  <c r="E26119" i="3"/>
  <c r="E26131" i="3"/>
  <c r="E26143" i="3"/>
  <c r="E26155" i="3"/>
  <c r="E26167" i="3"/>
  <c r="E26179" i="3"/>
  <c r="E26191" i="3"/>
  <c r="E26203" i="3"/>
  <c r="E26215" i="3"/>
  <c r="E26227" i="3"/>
  <c r="E26239" i="3"/>
  <c r="E26251" i="3"/>
  <c r="E26263" i="3"/>
  <c r="E26275" i="3"/>
  <c r="E26287" i="3"/>
  <c r="E26299" i="3"/>
  <c r="E26311" i="3"/>
  <c r="E26323" i="3"/>
  <c r="E26335" i="3"/>
  <c r="E26347" i="3"/>
  <c r="E26359" i="3"/>
  <c r="E26371" i="3"/>
  <c r="E26383" i="3"/>
  <c r="E26395" i="3"/>
  <c r="E26407" i="3"/>
  <c r="E26419" i="3"/>
  <c r="E26431" i="3"/>
  <c r="E26443" i="3"/>
  <c r="E26455" i="3"/>
  <c r="E26467" i="3"/>
  <c r="E26479" i="3"/>
  <c r="E26491" i="3"/>
  <c r="E26503" i="3"/>
  <c r="E26515" i="3"/>
  <c r="E26527" i="3"/>
  <c r="E26539" i="3"/>
  <c r="E26551" i="3"/>
  <c r="E26563" i="3"/>
  <c r="E26575" i="3"/>
  <c r="E26587" i="3"/>
  <c r="E26599" i="3"/>
  <c r="E26611" i="3"/>
  <c r="E26623" i="3"/>
  <c r="E26635" i="3"/>
  <c r="E26647" i="3"/>
  <c r="E26659" i="3"/>
  <c r="E26671" i="3"/>
  <c r="E26683" i="3"/>
  <c r="E26695" i="3"/>
  <c r="E26707" i="3"/>
  <c r="E26719" i="3"/>
  <c r="E26731" i="3"/>
  <c r="E26743" i="3"/>
  <c r="E26755" i="3"/>
  <c r="E26767" i="3"/>
  <c r="E26779" i="3"/>
  <c r="E26791" i="3"/>
  <c r="E26803" i="3"/>
  <c r="E26815" i="3"/>
  <c r="E26827" i="3"/>
  <c r="E26839" i="3"/>
  <c r="E26851" i="3"/>
  <c r="E26863" i="3"/>
  <c r="E26875" i="3"/>
  <c r="E26887" i="3"/>
  <c r="E26899" i="3"/>
  <c r="E26911" i="3"/>
  <c r="E26923" i="3"/>
  <c r="E26935" i="3"/>
  <c r="E26947" i="3"/>
  <c r="E26959" i="3"/>
  <c r="E26971" i="3"/>
  <c r="E26983" i="3"/>
  <c r="E26995" i="3"/>
  <c r="E27007" i="3"/>
  <c r="E27019" i="3"/>
  <c r="E27031" i="3"/>
  <c r="E27043" i="3"/>
  <c r="E27055" i="3"/>
  <c r="E27067" i="3"/>
  <c r="E27079" i="3"/>
  <c r="E27091" i="3"/>
  <c r="E27103" i="3"/>
  <c r="E27115" i="3"/>
  <c r="E27127" i="3"/>
  <c r="E27139" i="3"/>
  <c r="E27151" i="3"/>
  <c r="E27163" i="3"/>
  <c r="E27175" i="3"/>
  <c r="E27187" i="3"/>
  <c r="E27199" i="3"/>
  <c r="E27211" i="3"/>
  <c r="E27223" i="3"/>
  <c r="E27235" i="3"/>
  <c r="E27247" i="3"/>
  <c r="E27259" i="3"/>
  <c r="E27271" i="3"/>
  <c r="E27283" i="3"/>
  <c r="E27295" i="3"/>
  <c r="E27307" i="3"/>
  <c r="E27319" i="3"/>
  <c r="E27331" i="3"/>
  <c r="E27343" i="3"/>
  <c r="E27355" i="3"/>
  <c r="E27367" i="3"/>
  <c r="E27379" i="3"/>
  <c r="E27391" i="3"/>
  <c r="E27403" i="3"/>
  <c r="E27415" i="3"/>
  <c r="E27427" i="3"/>
  <c r="E27439" i="3"/>
  <c r="E27451" i="3"/>
  <c r="E27463" i="3"/>
  <c r="E27475" i="3"/>
  <c r="E27487" i="3"/>
  <c r="E27499" i="3"/>
  <c r="E27511" i="3"/>
  <c r="E27523" i="3"/>
  <c r="E27535" i="3"/>
  <c r="E27547" i="3"/>
  <c r="E27559" i="3"/>
  <c r="E27571" i="3"/>
  <c r="E27583" i="3"/>
  <c r="E27595" i="3"/>
  <c r="E27607" i="3"/>
  <c r="E27619" i="3"/>
  <c r="E27631" i="3"/>
  <c r="E27643" i="3"/>
  <c r="E27655" i="3"/>
  <c r="E27667" i="3"/>
  <c r="E27679" i="3"/>
  <c r="E27691" i="3"/>
  <c r="E27703" i="3"/>
  <c r="E27715" i="3"/>
  <c r="E27727" i="3"/>
  <c r="E27739" i="3"/>
  <c r="E27751" i="3"/>
  <c r="E27763" i="3"/>
  <c r="E27775" i="3"/>
  <c r="E27787" i="3"/>
  <c r="E27799" i="3"/>
  <c r="E27811" i="3"/>
  <c r="E27823" i="3"/>
  <c r="E27835" i="3"/>
  <c r="E27847" i="3"/>
  <c r="E27859" i="3"/>
  <c r="E27871" i="3"/>
  <c r="E27883" i="3"/>
  <c r="E27895" i="3"/>
  <c r="E27907" i="3"/>
  <c r="E27919" i="3"/>
  <c r="E27931" i="3"/>
  <c r="E27943" i="3"/>
  <c r="E27955" i="3"/>
  <c r="E27967" i="3"/>
  <c r="E27979" i="3"/>
  <c r="E27991" i="3"/>
  <c r="E28003" i="3"/>
  <c r="E28015" i="3"/>
  <c r="E28027" i="3"/>
  <c r="E28039" i="3"/>
  <c r="E28051" i="3"/>
  <c r="E28063" i="3"/>
  <c r="E28075" i="3"/>
  <c r="E28087" i="3"/>
  <c r="E28099" i="3"/>
  <c r="E28111" i="3"/>
  <c r="E28123" i="3"/>
  <c r="E28135" i="3"/>
  <c r="E28147" i="3"/>
  <c r="E28159" i="3"/>
  <c r="E28171" i="3"/>
  <c r="E28183" i="3"/>
  <c r="E28195" i="3"/>
  <c r="E28207" i="3"/>
  <c r="E28219" i="3"/>
  <c r="E28231" i="3"/>
  <c r="E28243" i="3"/>
  <c r="E28255" i="3"/>
  <c r="E28267" i="3"/>
  <c r="E28279" i="3"/>
  <c r="E28291" i="3"/>
  <c r="E28303" i="3"/>
  <c r="E28315" i="3"/>
  <c r="E28327" i="3"/>
  <c r="E28339" i="3"/>
  <c r="E28351" i="3"/>
  <c r="E28363" i="3"/>
  <c r="E28375" i="3"/>
  <c r="E28387" i="3"/>
  <c r="E28399" i="3"/>
  <c r="E28411" i="3"/>
  <c r="E28423" i="3"/>
  <c r="E28435" i="3"/>
  <c r="E28447" i="3"/>
  <c r="E28459" i="3"/>
  <c r="E28471" i="3"/>
  <c r="E28483" i="3"/>
  <c r="E28495" i="3"/>
  <c r="E28507" i="3"/>
  <c r="E28519" i="3"/>
  <c r="E28531" i="3"/>
  <c r="E28543" i="3"/>
  <c r="E28555" i="3"/>
  <c r="E28567" i="3"/>
  <c r="E28579" i="3"/>
  <c r="E28591" i="3"/>
  <c r="E28603" i="3"/>
  <c r="E28615" i="3"/>
  <c r="E28627" i="3"/>
  <c r="E28639" i="3"/>
  <c r="E28651" i="3"/>
  <c r="E28663" i="3"/>
  <c r="E28675" i="3"/>
  <c r="E28687" i="3"/>
  <c r="E28699" i="3"/>
  <c r="E28711" i="3"/>
  <c r="E28723" i="3"/>
  <c r="E28735" i="3"/>
  <c r="E28747" i="3"/>
  <c r="E28759" i="3"/>
  <c r="E28771" i="3"/>
  <c r="E28783" i="3"/>
  <c r="E28795" i="3"/>
  <c r="E28807" i="3"/>
  <c r="E28819" i="3"/>
  <c r="E28831" i="3"/>
  <c r="E28843" i="3"/>
  <c r="E28855" i="3"/>
  <c r="E28867" i="3"/>
  <c r="E28879" i="3"/>
  <c r="E28891" i="3"/>
  <c r="E28903" i="3"/>
  <c r="E28915" i="3"/>
  <c r="E28927" i="3"/>
  <c r="E28939" i="3"/>
  <c r="E28951" i="3"/>
  <c r="E28963" i="3"/>
  <c r="E28975" i="3"/>
  <c r="E28987" i="3"/>
  <c r="E28999" i="3"/>
  <c r="E29011" i="3"/>
  <c r="E29023" i="3"/>
  <c r="E29035" i="3"/>
  <c r="E29047" i="3"/>
  <c r="E29059" i="3"/>
  <c r="E29071" i="3"/>
  <c r="E29083" i="3"/>
  <c r="E29095" i="3"/>
  <c r="E29107" i="3"/>
  <c r="E29119" i="3"/>
  <c r="E29131" i="3"/>
  <c r="E29143" i="3"/>
  <c r="E29155" i="3"/>
  <c r="E29167" i="3"/>
  <c r="E29179" i="3"/>
  <c r="E29191" i="3"/>
  <c r="E29203" i="3"/>
  <c r="E29215" i="3"/>
  <c r="E29227" i="3"/>
  <c r="E29239" i="3"/>
  <c r="E29251" i="3"/>
  <c r="E29263" i="3"/>
  <c r="E29275" i="3"/>
  <c r="E29287" i="3"/>
  <c r="E29299" i="3"/>
  <c r="E29311" i="3"/>
  <c r="E29323" i="3"/>
  <c r="E29335" i="3"/>
  <c r="E29347" i="3"/>
  <c r="E29359" i="3"/>
  <c r="E29371" i="3"/>
  <c r="E29383" i="3"/>
  <c r="E29395" i="3"/>
  <c r="E29407" i="3"/>
  <c r="E29419" i="3"/>
  <c r="E29431" i="3"/>
  <c r="E29443" i="3"/>
  <c r="E29455" i="3"/>
  <c r="E29467" i="3"/>
  <c r="E29479" i="3"/>
  <c r="E29491" i="3"/>
  <c r="E29503" i="3"/>
  <c r="E29515" i="3"/>
  <c r="E29527" i="3"/>
  <c r="E29539" i="3"/>
  <c r="E29551" i="3"/>
  <c r="E29563" i="3"/>
  <c r="E29575" i="3"/>
  <c r="E29587" i="3"/>
  <c r="E29599" i="3"/>
  <c r="E29611" i="3"/>
  <c r="E29623" i="3"/>
  <c r="E29635" i="3"/>
  <c r="E8060" i="3"/>
  <c r="E18719" i="3"/>
  <c r="E19945" i="3"/>
  <c r="E20527" i="3"/>
  <c r="E20759" i="3"/>
  <c r="E20889" i="3"/>
  <c r="E20989" i="3"/>
  <c r="E21061" i="3"/>
  <c r="E21119" i="3"/>
  <c r="E21163" i="3"/>
  <c r="E21219" i="3"/>
  <c r="E21277" i="3"/>
  <c r="E21349" i="3"/>
  <c r="E21407" i="3"/>
  <c r="E21465" i="3"/>
  <c r="E21507" i="3"/>
  <c r="E21537" i="3"/>
  <c r="E21565" i="3"/>
  <c r="E21595" i="3"/>
  <c r="E21637" i="3"/>
  <c r="E21667" i="3"/>
  <c r="E21695" i="3"/>
  <c r="E21723" i="3"/>
  <c r="E21753" i="3"/>
  <c r="E21781" i="3"/>
  <c r="E21811" i="3"/>
  <c r="E21839" i="3"/>
  <c r="E21883" i="3"/>
  <c r="E21911" i="3"/>
  <c r="E21925" i="3"/>
  <c r="E6336" i="3"/>
  <c r="E8475" i="3"/>
  <c r="E9424" i="3"/>
  <c r="E10081" i="3"/>
  <c r="E10497" i="3"/>
  <c r="E11006" i="3"/>
  <c r="E11282" i="3"/>
  <c r="E11527" i="3"/>
  <c r="E11715" i="3"/>
  <c r="E11923" i="3"/>
  <c r="E12122" i="3"/>
  <c r="E12246" i="3"/>
  <c r="E12446" i="3"/>
  <c r="E12650" i="3"/>
  <c r="E12824" i="3"/>
  <c r="E12971" i="3"/>
  <c r="E13167" i="3"/>
  <c r="E13367" i="3"/>
  <c r="E13476" i="3"/>
  <c r="E13659" i="3"/>
  <c r="E13846" i="3"/>
  <c r="E14003" i="3"/>
  <c r="E14137" i="3"/>
  <c r="E14315" i="3"/>
  <c r="E14488" i="3"/>
  <c r="E14572" i="3"/>
  <c r="E14712" i="3"/>
  <c r="E14854" i="3"/>
  <c r="E14974" i="3"/>
  <c r="E15070" i="3"/>
  <c r="E15192" i="3"/>
  <c r="E15297" i="3"/>
  <c r="E15357" i="3"/>
  <c r="E15457" i="3"/>
  <c r="E15559" i="3"/>
  <c r="E15650" i="3"/>
  <c r="E15718" i="3"/>
  <c r="E15807" i="3"/>
  <c r="E15899" i="3"/>
  <c r="E15954" i="3"/>
  <c r="E16044" i="3"/>
  <c r="E16135" i="3"/>
  <c r="E16204" i="3"/>
  <c r="E16261" i="3"/>
  <c r="E16332" i="3"/>
  <c r="E16416" i="3"/>
  <c r="E16461" i="3"/>
  <c r="E16523" i="3"/>
  <c r="E16582" i="3"/>
  <c r="E16643" i="3"/>
  <c r="E16683" i="3"/>
  <c r="E16738" i="3"/>
  <c r="E16792" i="3"/>
  <c r="E16837" i="3"/>
  <c r="E16891" i="3"/>
  <c r="E16946" i="3"/>
  <c r="E16996" i="3"/>
  <c r="E17037" i="3"/>
  <c r="E17091" i="3"/>
  <c r="E17146" i="3"/>
  <c r="E17190" i="3"/>
  <c r="E17245" i="3"/>
  <c r="E17299" i="3"/>
  <c r="E17350" i="3"/>
  <c r="E17390" i="3"/>
  <c r="E17441" i="3"/>
  <c r="E17485" i="3"/>
  <c r="E17523" i="3"/>
  <c r="E17574" i="3"/>
  <c r="E17622" i="3"/>
  <c r="E17666" i="3"/>
  <c r="E17702" i="3"/>
  <c r="E17743" i="3"/>
  <c r="E17785" i="3"/>
  <c r="E17821" i="3"/>
  <c r="E17862" i="3"/>
  <c r="E17910" i="3"/>
  <c r="E17952" i="3"/>
  <c r="E17981" i="3"/>
  <c r="E18029" i="3"/>
  <c r="E18071" i="3"/>
  <c r="E18101" i="3"/>
  <c r="E18139" i="3"/>
  <c r="E18178" i="3"/>
  <c r="E18216" i="3"/>
  <c r="E18245" i="3"/>
  <c r="E18283" i="3"/>
  <c r="E18322" i="3"/>
  <c r="E18351" i="3"/>
  <c r="E18389" i="3"/>
  <c r="E18427" i="3"/>
  <c r="E18468" i="3"/>
  <c r="E18495" i="3"/>
  <c r="E18533" i="3"/>
  <c r="E18573" i="3"/>
  <c r="E18598" i="3"/>
  <c r="E18635" i="3"/>
  <c r="E18670" i="3"/>
  <c r="E18702" i="3"/>
  <c r="E18730" i="3"/>
  <c r="E18765" i="3"/>
  <c r="E18797" i="3"/>
  <c r="E18827" i="3"/>
  <c r="E18859" i="3"/>
  <c r="E18894" i="3"/>
  <c r="E18926" i="3"/>
  <c r="E18951" i="3"/>
  <c r="E18983" i="3"/>
  <c r="E19015" i="3"/>
  <c r="E19040" i="3"/>
  <c r="E19070" i="3"/>
  <c r="E19104" i="3"/>
  <c r="E19136" i="3"/>
  <c r="E19159" i="3"/>
  <c r="E19191" i="3"/>
  <c r="E19223" i="3"/>
  <c r="E19248" i="3"/>
  <c r="E19280" i="3"/>
  <c r="E19310" i="3"/>
  <c r="E19342" i="3"/>
  <c r="E19367" i="3"/>
  <c r="E19399" i="3"/>
  <c r="E19429" i="3"/>
  <c r="E19454" i="3"/>
  <c r="E19486" i="3"/>
  <c r="E19518" i="3"/>
  <c r="E19550" i="3"/>
  <c r="E19573" i="3"/>
  <c r="E19605" i="3"/>
  <c r="E19633" i="3"/>
  <c r="E19656" i="3"/>
  <c r="E19686" i="3"/>
  <c r="E19714" i="3"/>
  <c r="E19742" i="3"/>
  <c r="E19765" i="3"/>
  <c r="E19795" i="3"/>
  <c r="E19823" i="3"/>
  <c r="E19845" i="3"/>
  <c r="E19873" i="3"/>
  <c r="E19903" i="3"/>
  <c r="E19931" i="3"/>
  <c r="E19954" i="3"/>
  <c r="E19982" i="3"/>
  <c r="E20012" i="3"/>
  <c r="E20034" i="3"/>
  <c r="E20062" i="3"/>
  <c r="E20090" i="3"/>
  <c r="E20120" i="3"/>
  <c r="E20143" i="3"/>
  <c r="E20171" i="3"/>
  <c r="E20199" i="3"/>
  <c r="E20221" i="3"/>
  <c r="E20251" i="3"/>
  <c r="E20279" i="3"/>
  <c r="E20307" i="3"/>
  <c r="E20330" i="3"/>
  <c r="E20360" i="3"/>
  <c r="E20388" i="3"/>
  <c r="E20410" i="3"/>
  <c r="E20438" i="3"/>
  <c r="E20468" i="3"/>
  <c r="E20496" i="3"/>
  <c r="E20519" i="3"/>
  <c r="E20547" i="3"/>
  <c r="E20575" i="3"/>
  <c r="E20594" i="3"/>
  <c r="E20622" i="3"/>
  <c r="E20648" i="3"/>
  <c r="E20674" i="3"/>
  <c r="E20695" i="3"/>
  <c r="E20721" i="3"/>
  <c r="E20747" i="3"/>
  <c r="E20768" i="3"/>
  <c r="E20794" i="3"/>
  <c r="E20820" i="3"/>
  <c r="E20846" i="3"/>
  <c r="E20867" i="3"/>
  <c r="E20893" i="3"/>
  <c r="E20919" i="3"/>
  <c r="E20940" i="3"/>
  <c r="E20966" i="3"/>
  <c r="E20994" i="3"/>
  <c r="E21020" i="3"/>
  <c r="E21039" i="3"/>
  <c r="E21067" i="3"/>
  <c r="E21093" i="3"/>
  <c r="E21114" i="3"/>
  <c r="E21140" i="3"/>
  <c r="E21166" i="3"/>
  <c r="E21192" i="3"/>
  <c r="E21213" i="3"/>
  <c r="E21239" i="3"/>
  <c r="E21265" i="3"/>
  <c r="E21286" i="3"/>
  <c r="E21312" i="3"/>
  <c r="E21338" i="3"/>
  <c r="E21366" i="3"/>
  <c r="E21385" i="3"/>
  <c r="E21411" i="3"/>
  <c r="E21439" i="3"/>
  <c r="E21458" i="3"/>
  <c r="E21486" i="3"/>
  <c r="E21512" i="3"/>
  <c r="E21538" i="3"/>
  <c r="E21559" i="3"/>
  <c r="E21585" i="3"/>
  <c r="E21611" i="3"/>
  <c r="E21632" i="3"/>
  <c r="E21658" i="3"/>
  <c r="E21684" i="3"/>
  <c r="E21710" i="3"/>
  <c r="E21731" i="3"/>
  <c r="E21757" i="3"/>
  <c r="E21783" i="3"/>
  <c r="E21804" i="3"/>
  <c r="E21830" i="3"/>
  <c r="E21858" i="3"/>
  <c r="E21884" i="3"/>
  <c r="E21903" i="3"/>
  <c r="E21931" i="3"/>
  <c r="E21954" i="3"/>
  <c r="E21971" i="3"/>
  <c r="E21993" i="3"/>
  <c r="E22009" i="3"/>
  <c r="E22029" i="3"/>
  <c r="E22045" i="3"/>
  <c r="E22065" i="3"/>
  <c r="E22081" i="3"/>
  <c r="E22101" i="3"/>
  <c r="E22117" i="3"/>
  <c r="E22137" i="3"/>
  <c r="E22153" i="3"/>
  <c r="E22173" i="3"/>
  <c r="E22189" i="3"/>
  <c r="E22209" i="3"/>
  <c r="E22225" i="3"/>
  <c r="E22245" i="3"/>
  <c r="E22261" i="3"/>
  <c r="E22281" i="3"/>
  <c r="E22297" i="3"/>
  <c r="E22317" i="3"/>
  <c r="E22333" i="3"/>
  <c r="E22353" i="3"/>
  <c r="E22369" i="3"/>
  <c r="E22389" i="3"/>
  <c r="E22405" i="3"/>
  <c r="E22425" i="3"/>
  <c r="E22441" i="3"/>
  <c r="E22461" i="3"/>
  <c r="E22477" i="3"/>
  <c r="E22497" i="3"/>
  <c r="E22513" i="3"/>
  <c r="E22533" i="3"/>
  <c r="E22549" i="3"/>
  <c r="E22569" i="3"/>
  <c r="E22585" i="3"/>
  <c r="E22605" i="3"/>
  <c r="E22621" i="3"/>
  <c r="E22641" i="3"/>
  <c r="E22657" i="3"/>
  <c r="E22677" i="3"/>
  <c r="E22693" i="3"/>
  <c r="E22713" i="3"/>
  <c r="E22729" i="3"/>
  <c r="E22749" i="3"/>
  <c r="E22765" i="3"/>
  <c r="E22785" i="3"/>
  <c r="E22801" i="3"/>
  <c r="E22821" i="3"/>
  <c r="E22837" i="3"/>
  <c r="E22857" i="3"/>
  <c r="E22873" i="3"/>
  <c r="E22893" i="3"/>
  <c r="E22909" i="3"/>
  <c r="E22929" i="3"/>
  <c r="E22945" i="3"/>
  <c r="E22965" i="3"/>
  <c r="E22981" i="3"/>
  <c r="E23001" i="3"/>
  <c r="E23017" i="3"/>
  <c r="E23037" i="3"/>
  <c r="E23053" i="3"/>
  <c r="E6401" i="3"/>
  <c r="E8631" i="3"/>
  <c r="E9528" i="3"/>
  <c r="E10093" i="3"/>
  <c r="E10604" i="3"/>
  <c r="E11007" i="3"/>
  <c r="E11294" i="3"/>
  <c r="E11550" i="3"/>
  <c r="E11718" i="3"/>
  <c r="E11924" i="3"/>
  <c r="E12123" i="3"/>
  <c r="E12308" i="3"/>
  <c r="E12451" i="3"/>
  <c r="E12651" i="3"/>
  <c r="E12846" i="3"/>
  <c r="E12975" i="3"/>
  <c r="E13170" i="3"/>
  <c r="E13368" i="3"/>
  <c r="E13534" i="3"/>
  <c r="E13664" i="3"/>
  <c r="E13847" i="3"/>
  <c r="E14024" i="3"/>
  <c r="E14143" i="3"/>
  <c r="E14317" i="3"/>
  <c r="E14489" i="3"/>
  <c r="E14616" i="3"/>
  <c r="E14715" i="3"/>
  <c r="E14855" i="3"/>
  <c r="E14990" i="3"/>
  <c r="E15071" i="3"/>
  <c r="E15193" i="3"/>
  <c r="E15298" i="3"/>
  <c r="E15388" i="3"/>
  <c r="E15460" i="3"/>
  <c r="E15561" i="3"/>
  <c r="E15663" i="3"/>
  <c r="E15719" i="3"/>
  <c r="E15808" i="3"/>
  <c r="E15900" i="3"/>
  <c r="E15981" i="3"/>
  <c r="E16047" i="3"/>
  <c r="E16137" i="3"/>
  <c r="E16205" i="3"/>
  <c r="E16264" i="3"/>
  <c r="E16344" i="3"/>
  <c r="E16417" i="3"/>
  <c r="E16477" i="3"/>
  <c r="E16525" i="3"/>
  <c r="E16583" i="3"/>
  <c r="E16644" i="3"/>
  <c r="E16693" i="3"/>
  <c r="E16739" i="3"/>
  <c r="E16798" i="3"/>
  <c r="E16852" i="3"/>
  <c r="E16893" i="3"/>
  <c r="E16947" i="3"/>
  <c r="E16997" i="3"/>
  <c r="E17046" i="3"/>
  <c r="E17092" i="3"/>
  <c r="E17151" i="3"/>
  <c r="E17206" i="3"/>
  <c r="E17246" i="3"/>
  <c r="E17301" i="3"/>
  <c r="E17351" i="3"/>
  <c r="E17392" i="3"/>
  <c r="E17442" i="3"/>
  <c r="E17486" i="3"/>
  <c r="E17537" i="3"/>
  <c r="E17575" i="3"/>
  <c r="E17623" i="3"/>
  <c r="E17667" i="3"/>
  <c r="E17703" i="3"/>
  <c r="E17745" i="3"/>
  <c r="E17793" i="3"/>
  <c r="E17834" i="3"/>
  <c r="E17863" i="3"/>
  <c r="E17911" i="3"/>
  <c r="E17953" i="3"/>
  <c r="E17989" i="3"/>
  <c r="E18030" i="3"/>
  <c r="E18072" i="3"/>
  <c r="E18111" i="3"/>
  <c r="E18141" i="3"/>
  <c r="E18179" i="3"/>
  <c r="E18217" i="3"/>
  <c r="E18246" i="3"/>
  <c r="E18285" i="3"/>
  <c r="E18323" i="3"/>
  <c r="E18363" i="3"/>
  <c r="E18390" i="3"/>
  <c r="E18429" i="3"/>
  <c r="E18469" i="3"/>
  <c r="E18499" i="3"/>
  <c r="E18540" i="3"/>
  <c r="E18574" i="3"/>
  <c r="E18609" i="3"/>
  <c r="E18636" i="3"/>
  <c r="E18671" i="3"/>
  <c r="E18703" i="3"/>
  <c r="E18731" i="3"/>
  <c r="E18766" i="3"/>
  <c r="E18801" i="3"/>
  <c r="E18833" i="3"/>
  <c r="E18861" i="3"/>
  <c r="E18895" i="3"/>
  <c r="E18927" i="3"/>
  <c r="E18954" i="3"/>
  <c r="E18984" i="3"/>
  <c r="E19018" i="3"/>
  <c r="E19050" i="3"/>
  <c r="E19071" i="3"/>
  <c r="E19105" i="3"/>
  <c r="E19137" i="3"/>
  <c r="E19162" i="3"/>
  <c r="E19194" i="3"/>
  <c r="E19224" i="3"/>
  <c r="E19256" i="3"/>
  <c r="E19281" i="3"/>
  <c r="E19311" i="3"/>
  <c r="E19343" i="3"/>
  <c r="E19368" i="3"/>
  <c r="E19400" i="3"/>
  <c r="E19430" i="3"/>
  <c r="E19464" i="3"/>
  <c r="E19487" i="3"/>
  <c r="E19519" i="3"/>
  <c r="E19551" i="3"/>
  <c r="E19574" i="3"/>
  <c r="E19607" i="3"/>
  <c r="E19635" i="3"/>
  <c r="E19665" i="3"/>
  <c r="E19687" i="3"/>
  <c r="E19715" i="3"/>
  <c r="E19743" i="3"/>
  <c r="E19766" i="3"/>
  <c r="E19796" i="3"/>
  <c r="E19824" i="3"/>
  <c r="E19854" i="3"/>
  <c r="E19874" i="3"/>
  <c r="E19904" i="3"/>
  <c r="E19932" i="3"/>
  <c r="E19955" i="3"/>
  <c r="E19983" i="3"/>
  <c r="E20013" i="3"/>
  <c r="E20041" i="3"/>
  <c r="E20063" i="3"/>
  <c r="E20091" i="3"/>
  <c r="E20121" i="3"/>
  <c r="E20144" i="3"/>
  <c r="E20172" i="3"/>
  <c r="E20202" i="3"/>
  <c r="E20230" i="3"/>
  <c r="E20252" i="3"/>
  <c r="E20280" i="3"/>
  <c r="E20310" i="3"/>
  <c r="E20331" i="3"/>
  <c r="E20361" i="3"/>
  <c r="E20389" i="3"/>
  <c r="E20419" i="3"/>
  <c r="E20439" i="3"/>
  <c r="E20469" i="3"/>
  <c r="E20497" i="3"/>
  <c r="E20520" i="3"/>
  <c r="E20550" i="3"/>
  <c r="E20576" i="3"/>
  <c r="E20602" i="3"/>
  <c r="E20623" i="3"/>
  <c r="E20649" i="3"/>
  <c r="E20675" i="3"/>
  <c r="E20696" i="3"/>
  <c r="E20722" i="3"/>
  <c r="E20748" i="3"/>
  <c r="E20774" i="3"/>
  <c r="E20795" i="3"/>
  <c r="E20821" i="3"/>
  <c r="E20847" i="3"/>
  <c r="E20868" i="3"/>
  <c r="E20894" i="3"/>
  <c r="E20922" i="3"/>
  <c r="E20948" i="3"/>
  <c r="E20967" i="3"/>
  <c r="E20995" i="3"/>
  <c r="E21021" i="3"/>
  <c r="E21042" i="3"/>
  <c r="E21068" i="3"/>
  <c r="E21094" i="3"/>
  <c r="E21120" i="3"/>
  <c r="E21141" i="3"/>
  <c r="E21167" i="3"/>
  <c r="E21193" i="3"/>
  <c r="E21214" i="3"/>
  <c r="E21240" i="3"/>
  <c r="E21266" i="3"/>
  <c r="E21294" i="3"/>
  <c r="E21313" i="3"/>
  <c r="E21339" i="3"/>
  <c r="E21367" i="3"/>
  <c r="E21386" i="3"/>
  <c r="E21414" i="3"/>
  <c r="E21440" i="3"/>
  <c r="E21466" i="3"/>
  <c r="E21487" i="3"/>
  <c r="E21513" i="3"/>
  <c r="E21539" i="3"/>
  <c r="E21560" i="3"/>
  <c r="E21586" i="3"/>
  <c r="E21612" i="3"/>
  <c r="E21638" i="3"/>
  <c r="E21659" i="3"/>
  <c r="E21685" i="3"/>
  <c r="E21711" i="3"/>
  <c r="E21732" i="3"/>
  <c r="E21758" i="3"/>
  <c r="E21786" i="3"/>
  <c r="E21812" i="3"/>
  <c r="E21831" i="3"/>
  <c r="E21859" i="3"/>
  <c r="E21885" i="3"/>
  <c r="E21906" i="3"/>
  <c r="E21932" i="3"/>
  <c r="E21955" i="3"/>
  <c r="E21972" i="3"/>
  <c r="E21994" i="3"/>
  <c r="E22010" i="3"/>
  <c r="E22030" i="3"/>
  <c r="E22046" i="3"/>
  <c r="E22066" i="3"/>
  <c r="E22082" i="3"/>
  <c r="E22102" i="3"/>
  <c r="E22118" i="3"/>
  <c r="E22138" i="3"/>
  <c r="E22154" i="3"/>
  <c r="E22174" i="3"/>
  <c r="E22190" i="3"/>
  <c r="E22210" i="3"/>
  <c r="E22226" i="3"/>
  <c r="E22246" i="3"/>
  <c r="E22262" i="3"/>
  <c r="E22282" i="3"/>
  <c r="E22298" i="3"/>
  <c r="E22318" i="3"/>
  <c r="E22334" i="3"/>
  <c r="E22354" i="3"/>
  <c r="E22370" i="3"/>
  <c r="E22390" i="3"/>
  <c r="E22406" i="3"/>
  <c r="E22426" i="3"/>
  <c r="E22442" i="3"/>
  <c r="E22462" i="3"/>
  <c r="E22478" i="3"/>
  <c r="E22498" i="3"/>
  <c r="E22514" i="3"/>
  <c r="E22534" i="3"/>
  <c r="E22550" i="3"/>
  <c r="E22570" i="3"/>
  <c r="E22586" i="3"/>
  <c r="E22606" i="3"/>
  <c r="E22622" i="3"/>
  <c r="E22642" i="3"/>
  <c r="E22658" i="3"/>
  <c r="E22678" i="3"/>
  <c r="E22694" i="3"/>
  <c r="E22714" i="3"/>
  <c r="E22730" i="3"/>
  <c r="E22750" i="3"/>
  <c r="E22766" i="3"/>
  <c r="E22786" i="3"/>
  <c r="E22802" i="3"/>
  <c r="E22822" i="3"/>
  <c r="E22838" i="3"/>
  <c r="E22858" i="3"/>
  <c r="E22874" i="3"/>
  <c r="E22894" i="3"/>
  <c r="E22910" i="3"/>
  <c r="E22930" i="3"/>
  <c r="E22946" i="3"/>
  <c r="E22966" i="3"/>
  <c r="E22982" i="3"/>
  <c r="E23002" i="3"/>
  <c r="E6499" i="3"/>
  <c r="E8826" i="3"/>
  <c r="E9535" i="3"/>
  <c r="E10117" i="3"/>
  <c r="E10665" i="3"/>
  <c r="E11010" i="3"/>
  <c r="E11300" i="3"/>
  <c r="E11551" i="3"/>
  <c r="E11785" i="3"/>
  <c r="E11935" i="3"/>
  <c r="E12131" i="3"/>
  <c r="E12332" i="3"/>
  <c r="E12452" i="3"/>
  <c r="E12654" i="3"/>
  <c r="E12858" i="3"/>
  <c r="E13030" i="3"/>
  <c r="E13177" i="3"/>
  <c r="E13374" i="3"/>
  <c r="E13556" i="3"/>
  <c r="E13665" i="3"/>
  <c r="E13848" i="3"/>
  <c r="E14035" i="3"/>
  <c r="E14192" i="3"/>
  <c r="E14326" i="3"/>
  <c r="E14493" i="3"/>
  <c r="E14632" i="3"/>
  <c r="E14716" i="3"/>
  <c r="E14856" i="3"/>
  <c r="E14998" i="3"/>
  <c r="E15109" i="3"/>
  <c r="E15196" i="3"/>
  <c r="E15299" i="3"/>
  <c r="E15401" i="3"/>
  <c r="E15461" i="3"/>
  <c r="E15562" i="3"/>
  <c r="E15664" i="3"/>
  <c r="E15745" i="3"/>
  <c r="E15811" i="3"/>
  <c r="E15901" i="3"/>
  <c r="E15993" i="3"/>
  <c r="E16048" i="3"/>
  <c r="E16138" i="3"/>
  <c r="E16213" i="3"/>
  <c r="E16283" i="3"/>
  <c r="E16345" i="3"/>
  <c r="E16418" i="3"/>
  <c r="E16478" i="3"/>
  <c r="E16526" i="3"/>
  <c r="E16593" i="3"/>
  <c r="E16654" i="3"/>
  <c r="E16699" i="3"/>
  <c r="E16740" i="3"/>
  <c r="E16799" i="3"/>
  <c r="E16853" i="3"/>
  <c r="E16894" i="3"/>
  <c r="E16948" i="3"/>
  <c r="E17007" i="3"/>
  <c r="E17053" i="3"/>
  <c r="E17093" i="3"/>
  <c r="E17152" i="3"/>
  <c r="E17207" i="3"/>
  <c r="E17247" i="3"/>
  <c r="E17302" i="3"/>
  <c r="E17361" i="3"/>
  <c r="E17405" i="3"/>
  <c r="E17443" i="3"/>
  <c r="E17493" i="3"/>
  <c r="E17538" i="3"/>
  <c r="E17577" i="3"/>
  <c r="E17625" i="3"/>
  <c r="E17675" i="3"/>
  <c r="E17716" i="3"/>
  <c r="E17746" i="3"/>
  <c r="E17794" i="3"/>
  <c r="E17835" i="3"/>
  <c r="E17871" i="3"/>
  <c r="E17913" i="3"/>
  <c r="E17954" i="3"/>
  <c r="E17995" i="3"/>
  <c r="E18031" i="3"/>
  <c r="E18073" i="3"/>
  <c r="E18112" i="3"/>
  <c r="E18142" i="3"/>
  <c r="E18180" i="3"/>
  <c r="E18218" i="3"/>
  <c r="E18258" i="3"/>
  <c r="E18286" i="3"/>
  <c r="E18324" i="3"/>
  <c r="E18364" i="3"/>
  <c r="E18395" i="3"/>
  <c r="E18435" i="3"/>
  <c r="E18473" i="3"/>
  <c r="E18508" i="3"/>
  <c r="E18541" i="3"/>
  <c r="E18575" i="3"/>
  <c r="E18610" i="3"/>
  <c r="E18637" i="3"/>
  <c r="E18672" i="3"/>
  <c r="E18705" i="3"/>
  <c r="E18739" i="3"/>
  <c r="E18767" i="3"/>
  <c r="E18802" i="3"/>
  <c r="E18834" i="3"/>
  <c r="E18862" i="3"/>
  <c r="E18897" i="3"/>
  <c r="E18932" i="3"/>
  <c r="E18962" i="3"/>
  <c r="E18985" i="3"/>
  <c r="E19019" i="3"/>
  <c r="E19051" i="3"/>
  <c r="E19076" i="3"/>
  <c r="E19106" i="3"/>
  <c r="E19138" i="3"/>
  <c r="E19170" i="3"/>
  <c r="E19195" i="3"/>
  <c r="E19225" i="3"/>
  <c r="E19257" i="3"/>
  <c r="E19282" i="3"/>
  <c r="E19314" i="3"/>
  <c r="E19344" i="3"/>
  <c r="E19378" i="3"/>
  <c r="E19401" i="3"/>
  <c r="E19431" i="3"/>
  <c r="E19465" i="3"/>
  <c r="E19488" i="3"/>
  <c r="E19522" i="3"/>
  <c r="E19554" i="3"/>
  <c r="E19584" i="3"/>
  <c r="E19608" i="3"/>
  <c r="E19638" i="3"/>
  <c r="E19666" i="3"/>
  <c r="E19688" i="3"/>
  <c r="E19716" i="3"/>
  <c r="E19746" i="3"/>
  <c r="E19774" i="3"/>
  <c r="E19797" i="3"/>
  <c r="E19825" i="3"/>
  <c r="E19855" i="3"/>
  <c r="E19875" i="3"/>
  <c r="E19905" i="3"/>
  <c r="E19933" i="3"/>
  <c r="E19963" i="3"/>
  <c r="E19986" i="3"/>
  <c r="E20014" i="3"/>
  <c r="E20042" i="3"/>
  <c r="E20064" i="3"/>
  <c r="E20094" i="3"/>
  <c r="E20122" i="3"/>
  <c r="E20150" i="3"/>
  <c r="E20173" i="3"/>
  <c r="E20203" i="3"/>
  <c r="E20231" i="3"/>
  <c r="E20253" i="3"/>
  <c r="E20281" i="3"/>
  <c r="E20311" i="3"/>
  <c r="E20339" i="3"/>
  <c r="E20362" i="3"/>
  <c r="E20390" i="3"/>
  <c r="E20420" i="3"/>
  <c r="E20443" i="3"/>
  <c r="E20471" i="3"/>
  <c r="E20499" i="3"/>
  <c r="E20529" i="3"/>
  <c r="E20551" i="3"/>
  <c r="E20577" i="3"/>
  <c r="E20603" i="3"/>
  <c r="E20624" i="3"/>
  <c r="E20650" i="3"/>
  <c r="E20676" i="3"/>
  <c r="E20702" i="3"/>
  <c r="E20723" i="3"/>
  <c r="E20749" i="3"/>
  <c r="E20775" i="3"/>
  <c r="E20796" i="3"/>
  <c r="E20822" i="3"/>
  <c r="E20850" i="3"/>
  <c r="E20876" i="3"/>
  <c r="E20895" i="3"/>
  <c r="E20923" i="3"/>
  <c r="E20949" i="3"/>
  <c r="E20970" i="3"/>
  <c r="E20996" i="3"/>
  <c r="E21022" i="3"/>
  <c r="E21048" i="3"/>
  <c r="E21069" i="3"/>
  <c r="E21095" i="3"/>
  <c r="E21121" i="3"/>
  <c r="E21142" i="3"/>
  <c r="E21168" i="3"/>
  <c r="E21194" i="3"/>
  <c r="E21222" i="3"/>
  <c r="E21241" i="3"/>
  <c r="E21267" i="3"/>
  <c r="E21295" i="3"/>
  <c r="E21314" i="3"/>
  <c r="E21342" i="3"/>
  <c r="E21368" i="3"/>
  <c r="E21394" i="3"/>
  <c r="E21415" i="3"/>
  <c r="E21441" i="3"/>
  <c r="E21467" i="3"/>
  <c r="E21488" i="3"/>
  <c r="E21514" i="3"/>
  <c r="E21540" i="3"/>
  <c r="E21566" i="3"/>
  <c r="E21587" i="3"/>
  <c r="E21613" i="3"/>
  <c r="E21639" i="3"/>
  <c r="E21660" i="3"/>
  <c r="E21686" i="3"/>
  <c r="E21714" i="3"/>
  <c r="E21740" i="3"/>
  <c r="E21759" i="3"/>
  <c r="E21787" i="3"/>
  <c r="E21813" i="3"/>
  <c r="E21834" i="3"/>
  <c r="E21860" i="3"/>
  <c r="E21886" i="3"/>
  <c r="E21912" i="3"/>
  <c r="E21933" i="3"/>
  <c r="E21956" i="3"/>
  <c r="E21973" i="3"/>
  <c r="E21995" i="3"/>
  <c r="E22011" i="3"/>
  <c r="E22031" i="3"/>
  <c r="E22047" i="3"/>
  <c r="E22067" i="3"/>
  <c r="E22083" i="3"/>
  <c r="E22103" i="3"/>
  <c r="E22119" i="3"/>
  <c r="E22139" i="3"/>
  <c r="E22155" i="3"/>
  <c r="E22175" i="3"/>
  <c r="E22191" i="3"/>
  <c r="E22211" i="3"/>
  <c r="E22227" i="3"/>
  <c r="E22247" i="3"/>
  <c r="E22263" i="3"/>
  <c r="E22283" i="3"/>
  <c r="E22299" i="3"/>
  <c r="E22319" i="3"/>
  <c r="E22335" i="3"/>
  <c r="E22355" i="3"/>
  <c r="E22371" i="3"/>
  <c r="E22391" i="3"/>
  <c r="E22407" i="3"/>
  <c r="E22427" i="3"/>
  <c r="E22443" i="3"/>
  <c r="E22463" i="3"/>
  <c r="E22479" i="3"/>
  <c r="E22499" i="3"/>
  <c r="E22515" i="3"/>
  <c r="E22535" i="3"/>
  <c r="E22551" i="3"/>
  <c r="E22571" i="3"/>
  <c r="E22587" i="3"/>
  <c r="E22607" i="3"/>
  <c r="E22623" i="3"/>
  <c r="E22643" i="3"/>
  <c r="E22659" i="3"/>
  <c r="E22679" i="3"/>
  <c r="E22695" i="3"/>
  <c r="E22715" i="3"/>
  <c r="E22731" i="3"/>
  <c r="E22751" i="3"/>
  <c r="E22767" i="3"/>
  <c r="E22787" i="3"/>
  <c r="E22803" i="3"/>
  <c r="E22823" i="3"/>
  <c r="E22839" i="3"/>
  <c r="E22859" i="3"/>
  <c r="E22875" i="3"/>
  <c r="E22895" i="3"/>
  <c r="E22911" i="3"/>
  <c r="E22931" i="3"/>
  <c r="E22947" i="3"/>
  <c r="E22967" i="3"/>
  <c r="E22983" i="3"/>
  <c r="E23003" i="3"/>
  <c r="E23019" i="3"/>
  <c r="E23039" i="3"/>
  <c r="E23055" i="3"/>
  <c r="E23075" i="3"/>
  <c r="E23091" i="3"/>
  <c r="E23111" i="3"/>
  <c r="E23127" i="3"/>
  <c r="E23147" i="3"/>
  <c r="E23163" i="3"/>
  <c r="E23183" i="3"/>
  <c r="E23199" i="3"/>
  <c r="E23219" i="3"/>
  <c r="E23235" i="3"/>
  <c r="E23255" i="3"/>
  <c r="E23271" i="3"/>
  <c r="E23291" i="3"/>
  <c r="E23307" i="3"/>
  <c r="E23327" i="3"/>
  <c r="E23343" i="3"/>
  <c r="E23363" i="3"/>
  <c r="E23379" i="3"/>
  <c r="E23399" i="3"/>
  <c r="E23415" i="3"/>
  <c r="E23435" i="3"/>
  <c r="E23451" i="3"/>
  <c r="E23471" i="3"/>
  <c r="E23487" i="3"/>
  <c r="E23507" i="3"/>
  <c r="E23523" i="3"/>
  <c r="E23543" i="3"/>
  <c r="E23559" i="3"/>
  <c r="E23579" i="3"/>
  <c r="E23595" i="3"/>
  <c r="E23615" i="3"/>
  <c r="E23631" i="3"/>
  <c r="E23651" i="3"/>
  <c r="E23667" i="3"/>
  <c r="E23687" i="3"/>
  <c r="E23703" i="3"/>
  <c r="E23723" i="3"/>
  <c r="E23739" i="3"/>
  <c r="E23759" i="3"/>
  <c r="E23775" i="3"/>
  <c r="E23795" i="3"/>
  <c r="E23811" i="3"/>
  <c r="E23831" i="3"/>
  <c r="E23847" i="3"/>
  <c r="E23867" i="3"/>
  <c r="E23883" i="3"/>
  <c r="E23903" i="3"/>
  <c r="E23919" i="3"/>
  <c r="E23939" i="3"/>
  <c r="E23955" i="3"/>
  <c r="E23975" i="3"/>
  <c r="E23991" i="3"/>
  <c r="E24011" i="3"/>
  <c r="E24027" i="3"/>
  <c r="E24047" i="3"/>
  <c r="E24063" i="3"/>
  <c r="E24083" i="3"/>
  <c r="E24099" i="3"/>
  <c r="E24119" i="3"/>
  <c r="E24135" i="3"/>
  <c r="E24155" i="3"/>
  <c r="E24171" i="3"/>
  <c r="E24191" i="3"/>
  <c r="E24207" i="3"/>
  <c r="E24227" i="3"/>
  <c r="E24243" i="3"/>
  <c r="E24263" i="3"/>
  <c r="E24279" i="3"/>
  <c r="E24299" i="3"/>
  <c r="E24315" i="3"/>
  <c r="E24335" i="3"/>
  <c r="E24351" i="3"/>
  <c r="E24371" i="3"/>
  <c r="E24387" i="3"/>
  <c r="E24407" i="3"/>
  <c r="E24423" i="3"/>
  <c r="E24443" i="3"/>
  <c r="E24459" i="3"/>
  <c r="E24479" i="3"/>
  <c r="E24495" i="3"/>
  <c r="E24515" i="3"/>
  <c r="E24531" i="3"/>
  <c r="E24551" i="3"/>
  <c r="E24567" i="3"/>
  <c r="E24587" i="3"/>
  <c r="E24603" i="3"/>
  <c r="E24623" i="3"/>
  <c r="E24639" i="3"/>
  <c r="E24659" i="3"/>
  <c r="E24675" i="3"/>
  <c r="E24695" i="3"/>
  <c r="E24711" i="3"/>
  <c r="E24731" i="3"/>
  <c r="E24747" i="3"/>
  <c r="E24767" i="3"/>
  <c r="E24783" i="3"/>
  <c r="E24803" i="3"/>
  <c r="E24819" i="3"/>
  <c r="E24839" i="3"/>
  <c r="E24855" i="3"/>
  <c r="E24875" i="3"/>
  <c r="E24891" i="3"/>
  <c r="E24911" i="3"/>
  <c r="E24927" i="3"/>
  <c r="E24947" i="3"/>
  <c r="E24963" i="3"/>
  <c r="E24983" i="3"/>
  <c r="E24999" i="3"/>
  <c r="E25019" i="3"/>
  <c r="E25035" i="3"/>
  <c r="E25055" i="3"/>
  <c r="E25071" i="3"/>
  <c r="E25091" i="3"/>
  <c r="E25107" i="3"/>
  <c r="E25127" i="3"/>
  <c r="E25143" i="3"/>
  <c r="E25163" i="3"/>
  <c r="E25179" i="3"/>
  <c r="E25199" i="3"/>
  <c r="E25215" i="3"/>
  <c r="E25235" i="3"/>
  <c r="E25251" i="3"/>
  <c r="E25271" i="3"/>
  <c r="E25287" i="3"/>
  <c r="E25307" i="3"/>
  <c r="E25323" i="3"/>
  <c r="E25343" i="3"/>
  <c r="E25359" i="3"/>
  <c r="E25379" i="3"/>
  <c r="E25395" i="3"/>
  <c r="E25415" i="3"/>
  <c r="E25431" i="3"/>
  <c r="E25451" i="3"/>
  <c r="E25467" i="3"/>
  <c r="E25487" i="3"/>
  <c r="E25503" i="3"/>
  <c r="E25523" i="3"/>
  <c r="E25539" i="3"/>
  <c r="E25559" i="3"/>
  <c r="E25575" i="3"/>
  <c r="E25595" i="3"/>
  <c r="E25611" i="3"/>
  <c r="E25631" i="3"/>
  <c r="E25647" i="3"/>
  <c r="E25667" i="3"/>
  <c r="E25683" i="3"/>
  <c r="E25703" i="3"/>
  <c r="E25719" i="3"/>
  <c r="E25739" i="3"/>
  <c r="E25755" i="3"/>
  <c r="E25775" i="3"/>
  <c r="E25791" i="3"/>
  <c r="E25811" i="3"/>
  <c r="E25827" i="3"/>
  <c r="E25847" i="3"/>
  <c r="E25863" i="3"/>
  <c r="E25883" i="3"/>
  <c r="E25899" i="3"/>
  <c r="E25919" i="3"/>
  <c r="E25935" i="3"/>
  <c r="E25955" i="3"/>
  <c r="E25971" i="3"/>
  <c r="E25991" i="3"/>
  <c r="E26007" i="3"/>
  <c r="E26027" i="3"/>
  <c r="E26043" i="3"/>
  <c r="E26063" i="3"/>
  <c r="E26079" i="3"/>
  <c r="E26099" i="3"/>
  <c r="E26115" i="3"/>
  <c r="E26135" i="3"/>
  <c r="E26151" i="3"/>
  <c r="E26171" i="3"/>
  <c r="E26187" i="3"/>
  <c r="E26207" i="3"/>
  <c r="E26223" i="3"/>
  <c r="E26243" i="3"/>
  <c r="E26259" i="3"/>
  <c r="E26279" i="3"/>
  <c r="E26295" i="3"/>
  <c r="E26315" i="3"/>
  <c r="E26331" i="3"/>
  <c r="E26351" i="3"/>
  <c r="E26367" i="3"/>
  <c r="E26387" i="3"/>
  <c r="E26403" i="3"/>
  <c r="E26423" i="3"/>
  <c r="E26439" i="3"/>
  <c r="E26459" i="3"/>
  <c r="E26475" i="3"/>
  <c r="E26495" i="3"/>
  <c r="E26511" i="3"/>
  <c r="E26531" i="3"/>
  <c r="E26547" i="3"/>
  <c r="E26567" i="3"/>
  <c r="E26583" i="3"/>
  <c r="E26603" i="3"/>
  <c r="E26619" i="3"/>
  <c r="E26639" i="3"/>
  <c r="E26655" i="3"/>
  <c r="E26675" i="3"/>
  <c r="E26691" i="3"/>
  <c r="E26711" i="3"/>
  <c r="E26727" i="3"/>
  <c r="E26747" i="3"/>
  <c r="E26763" i="3"/>
  <c r="E26783" i="3"/>
  <c r="E26799" i="3"/>
  <c r="E26819" i="3"/>
  <c r="E26835" i="3"/>
  <c r="E26855" i="3"/>
  <c r="E26871" i="3"/>
  <c r="E26891" i="3"/>
  <c r="E26907" i="3"/>
  <c r="E26927" i="3"/>
  <c r="E26943" i="3"/>
  <c r="E26963" i="3"/>
  <c r="E26979" i="3"/>
  <c r="E26999" i="3"/>
  <c r="E27015" i="3"/>
  <c r="E27035" i="3"/>
  <c r="E27051" i="3"/>
  <c r="E27071" i="3"/>
  <c r="E27087" i="3"/>
  <c r="E27107" i="3"/>
  <c r="E27123" i="3"/>
  <c r="E27143" i="3"/>
  <c r="E27159" i="3"/>
  <c r="E27179" i="3"/>
  <c r="E8210" i="3"/>
  <c r="E9162" i="3"/>
  <c r="E9827" i="3"/>
  <c r="E10367" i="3"/>
  <c r="E10907" i="3"/>
  <c r="E11173" i="3"/>
  <c r="E11445" i="3"/>
  <c r="E11663" i="3"/>
  <c r="E11830" i="3"/>
  <c r="E12032" i="3"/>
  <c r="E12236" i="3"/>
  <c r="E12408" i="3"/>
  <c r="E12555" i="3"/>
  <c r="E12753" i="3"/>
  <c r="E12954" i="3"/>
  <c r="E13074" i="3"/>
  <c r="E13274" i="3"/>
  <c r="E13470" i="3"/>
  <c r="E13627" i="3"/>
  <c r="E13761" i="3"/>
  <c r="E13939" i="3"/>
  <c r="E14121" i="3"/>
  <c r="E14231" i="3"/>
  <c r="E14413" i="3"/>
  <c r="E14566" i="3"/>
  <c r="E14686" i="3"/>
  <c r="E14789" i="3"/>
  <c r="E14925" i="3"/>
  <c r="E15061" i="3"/>
  <c r="E15134" i="3"/>
  <c r="E15247" i="3"/>
  <c r="E15350" i="3"/>
  <c r="E15441" i="3"/>
  <c r="E15513" i="3"/>
  <c r="E15613" i="3"/>
  <c r="E15709" i="3"/>
  <c r="E15767" i="3"/>
  <c r="E15854" i="3"/>
  <c r="E15946" i="3"/>
  <c r="E16029" i="3"/>
  <c r="E16095" i="3"/>
  <c r="E16180" i="3"/>
  <c r="E16251" i="3"/>
  <c r="E16307" i="3"/>
  <c r="E16377" i="3"/>
  <c r="E16447" i="3"/>
  <c r="E16514" i="3"/>
  <c r="E16557" i="3"/>
  <c r="E16619" i="3"/>
  <c r="E16674" i="3"/>
  <c r="E16719" i="3"/>
  <c r="E16774" i="3"/>
  <c r="E16828" i="3"/>
  <c r="E16878" i="3"/>
  <c r="E16919" i="3"/>
  <c r="E16973" i="3"/>
  <c r="E17028" i="3"/>
  <c r="E17073" i="3"/>
  <c r="E17127" i="3"/>
  <c r="E17182" i="3"/>
  <c r="E17232" i="3"/>
  <c r="E17272" i="3"/>
  <c r="E17327" i="3"/>
  <c r="E17381" i="3"/>
  <c r="E17419" i="3"/>
  <c r="E17467" i="3"/>
  <c r="E17519" i="3"/>
  <c r="E17562" i="3"/>
  <c r="E17601" i="3"/>
  <c r="E17650" i="3"/>
  <c r="E17693" i="3"/>
  <c r="E17727" i="3"/>
  <c r="E17771" i="3"/>
  <c r="E17812" i="3"/>
  <c r="E17858" i="3"/>
  <c r="E17890" i="3"/>
  <c r="E17931" i="3"/>
  <c r="E17977" i="3"/>
  <c r="E18009" i="3"/>
  <c r="E18054" i="3"/>
  <c r="E18095" i="3"/>
  <c r="E18133" i="3"/>
  <c r="E18162" i="3"/>
  <c r="E18201" i="3"/>
  <c r="E18239" i="3"/>
  <c r="E18268" i="3"/>
  <c r="E18306" i="3"/>
  <c r="E18347" i="3"/>
  <c r="E18385" i="3"/>
  <c r="E18412" i="3"/>
  <c r="E18453" i="3"/>
  <c r="E18491" i="3"/>
  <c r="E18520" i="3"/>
  <c r="E18558" i="3"/>
  <c r="E18593" i="3"/>
  <c r="E18626" i="3"/>
  <c r="E18653" i="3"/>
  <c r="E18688" i="3"/>
  <c r="E18723" i="3"/>
  <c r="E18750" i="3"/>
  <c r="E18783" i="3"/>
  <c r="E18818" i="3"/>
  <c r="E18855" i="3"/>
  <c r="E18880" i="3"/>
  <c r="E18913" i="3"/>
  <c r="E18947" i="3"/>
  <c r="E18970" i="3"/>
  <c r="E19004" i="3"/>
  <c r="E19034" i="3"/>
  <c r="E19066" i="3"/>
  <c r="E19091" i="3"/>
  <c r="E19123" i="3"/>
  <c r="E19153" i="3"/>
  <c r="E19178" i="3"/>
  <c r="E19210" i="3"/>
  <c r="E19242" i="3"/>
  <c r="E19272" i="3"/>
  <c r="E19297" i="3"/>
  <c r="E19329" i="3"/>
  <c r="E19359" i="3"/>
  <c r="E19386" i="3"/>
  <c r="E19416" i="3"/>
  <c r="E19450" i="3"/>
  <c r="E19482" i="3"/>
  <c r="E19503" i="3"/>
  <c r="E19537" i="3"/>
  <c r="E19569" i="3"/>
  <c r="E19594" i="3"/>
  <c r="E19622" i="3"/>
  <c r="E19652" i="3"/>
  <c r="E19680" i="3"/>
  <c r="E19702" i="3"/>
  <c r="E19730" i="3"/>
  <c r="E19760" i="3"/>
  <c r="E19783" i="3"/>
  <c r="E19811" i="3"/>
  <c r="E19839" i="3"/>
  <c r="E19869" i="3"/>
  <c r="E19891" i="3"/>
  <c r="E19919" i="3"/>
  <c r="E19947" i="3"/>
  <c r="E19970" i="3"/>
  <c r="E20000" i="3"/>
  <c r="E20028" i="3"/>
  <c r="E20058" i="3"/>
  <c r="E20078" i="3"/>
  <c r="E20108" i="3"/>
  <c r="E20136" i="3"/>
  <c r="E20159" i="3"/>
  <c r="E20187" i="3"/>
  <c r="E20217" i="3"/>
  <c r="E20245" i="3"/>
  <c r="E20267" i="3"/>
  <c r="E20295" i="3"/>
  <c r="E20325" i="3"/>
  <c r="E20348" i="3"/>
  <c r="E20376" i="3"/>
  <c r="E20406" i="3"/>
  <c r="E20434" i="3"/>
  <c r="E20457" i="3"/>
  <c r="E20485" i="3"/>
  <c r="E20515" i="3"/>
  <c r="E20535" i="3"/>
  <c r="E20564" i="3"/>
  <c r="E20590" i="3"/>
  <c r="E20616" i="3"/>
  <c r="E20637" i="3"/>
  <c r="E20663" i="3"/>
  <c r="E20689" i="3"/>
  <c r="E20710" i="3"/>
  <c r="E8211" i="3"/>
  <c r="E9341" i="3"/>
  <c r="E9854" i="3"/>
  <c r="E10438" i="3"/>
  <c r="E10915" i="3"/>
  <c r="E11175" i="3"/>
  <c r="E11446" i="3"/>
  <c r="E11685" i="3"/>
  <c r="E11892" i="3"/>
  <c r="E12035" i="3"/>
  <c r="E12237" i="3"/>
  <c r="E12432" i="3"/>
  <c r="E12563" i="3"/>
  <c r="E12754" i="3"/>
  <c r="E12955" i="3"/>
  <c r="E13138" i="3"/>
  <c r="E13279" i="3"/>
  <c r="E13471" i="3"/>
  <c r="E13646" i="3"/>
  <c r="E13765" i="3"/>
  <c r="E13940" i="3"/>
  <c r="E14122" i="3"/>
  <c r="E14289" i="3"/>
  <c r="E14419" i="3"/>
  <c r="E14567" i="3"/>
  <c r="E14702" i="3"/>
  <c r="E14793" i="3"/>
  <c r="E14926" i="3"/>
  <c r="E15062" i="3"/>
  <c r="E15172" i="3"/>
  <c r="E15251" i="3"/>
  <c r="E15351" i="3"/>
  <c r="E15454" i="3"/>
  <c r="E15514" i="3"/>
  <c r="E15614" i="3"/>
  <c r="E15710" i="3"/>
  <c r="E15793" i="3"/>
  <c r="E15859" i="3"/>
  <c r="E15947" i="3"/>
  <c r="E16038" i="3"/>
  <c r="E16096" i="3"/>
  <c r="E16181" i="3"/>
  <c r="E16252" i="3"/>
  <c r="E16325" i="3"/>
  <c r="E16378" i="3"/>
  <c r="E16457" i="3"/>
  <c r="E16515" i="3"/>
  <c r="E16562" i="3"/>
  <c r="E16621" i="3"/>
  <c r="E16680" i="3"/>
  <c r="E16734" i="3"/>
  <c r="E16775" i="3"/>
  <c r="E16829" i="3"/>
  <c r="E16879" i="3"/>
  <c r="E16929" i="3"/>
  <c r="E16974" i="3"/>
  <c r="E17033" i="3"/>
  <c r="E17088" i="3"/>
  <c r="E17128" i="3"/>
  <c r="E17183" i="3"/>
  <c r="E17233" i="3"/>
  <c r="E17282" i="3"/>
  <c r="E17328" i="3"/>
  <c r="E17387" i="3"/>
  <c r="E17431" i="3"/>
  <c r="E17469" i="3"/>
  <c r="E17520" i="3"/>
  <c r="E17563" i="3"/>
  <c r="E17602" i="3"/>
  <c r="E17653" i="3"/>
  <c r="E17694" i="3"/>
  <c r="E17740" i="3"/>
  <c r="E17772" i="3"/>
  <c r="E17813" i="3"/>
  <c r="E17859" i="3"/>
  <c r="E17891" i="3"/>
  <c r="E17937" i="3"/>
  <c r="E17978" i="3"/>
  <c r="E18019" i="3"/>
  <c r="E18055" i="3"/>
  <c r="E18096" i="3"/>
  <c r="E18134" i="3"/>
  <c r="E18163" i="3"/>
  <c r="E18202" i="3"/>
  <c r="E18242" i="3"/>
  <c r="E18280" i="3"/>
  <c r="E18307" i="3"/>
  <c r="E18348" i="3"/>
  <c r="E18386" i="3"/>
  <c r="E18415" i="3"/>
  <c r="E18454" i="3"/>
  <c r="E18492" i="3"/>
  <c r="E18530" i="3"/>
  <c r="E18559" i="3"/>
  <c r="E18594" i="3"/>
  <c r="E18627" i="3"/>
  <c r="E18657" i="3"/>
  <c r="E18689" i="3"/>
  <c r="E18724" i="3"/>
  <c r="E18761" i="3"/>
  <c r="E18784" i="3"/>
  <c r="E18819" i="3"/>
  <c r="E18856" i="3"/>
  <c r="E18881" i="3"/>
  <c r="E18918" i="3"/>
  <c r="E18948" i="3"/>
  <c r="E18980" i="3"/>
  <c r="E19005" i="3"/>
  <c r="E19035" i="3"/>
  <c r="E19067" i="3"/>
  <c r="E19092" i="3"/>
  <c r="E19124" i="3"/>
  <c r="E19154" i="3"/>
  <c r="E19186" i="3"/>
  <c r="E19211" i="3"/>
  <c r="E19243" i="3"/>
  <c r="E19273" i="3"/>
  <c r="E19298" i="3"/>
  <c r="E19330" i="3"/>
  <c r="E19364" i="3"/>
  <c r="E19394" i="3"/>
  <c r="E19417" i="3"/>
  <c r="E19451" i="3"/>
  <c r="E19483" i="3"/>
  <c r="E19508" i="3"/>
  <c r="E19538" i="3"/>
  <c r="E19570" i="3"/>
  <c r="E19602" i="3"/>
  <c r="E19623" i="3"/>
  <c r="E19653" i="3"/>
  <c r="E19681" i="3"/>
  <c r="E19703" i="3"/>
  <c r="E19731" i="3"/>
  <c r="E19761" i="3"/>
  <c r="E19789" i="3"/>
  <c r="E19812" i="3"/>
  <c r="E19842" i="3"/>
  <c r="E19870" i="3"/>
  <c r="E19892" i="3"/>
  <c r="E19920" i="3"/>
  <c r="E19950" i="3"/>
  <c r="E19978" i="3"/>
  <c r="E20001" i="3"/>
  <c r="E20029" i="3"/>
  <c r="E20059" i="3"/>
  <c r="E20079" i="3"/>
  <c r="E20109" i="3"/>
  <c r="E20137" i="3"/>
  <c r="E20167" i="3"/>
  <c r="E20190" i="3"/>
  <c r="E20218" i="3"/>
  <c r="E20246" i="3"/>
  <c r="E20269" i="3"/>
  <c r="E20299" i="3"/>
  <c r="E20327" i="3"/>
  <c r="E20355" i="3"/>
  <c r="E20377" i="3"/>
  <c r="E20407" i="3"/>
  <c r="E20435" i="3"/>
  <c r="E20458" i="3"/>
  <c r="E20486" i="3"/>
  <c r="E20516" i="3"/>
  <c r="E20544" i="3"/>
  <c r="E20565" i="3"/>
  <c r="E20591" i="3"/>
  <c r="E20617" i="3"/>
  <c r="E20638" i="3"/>
  <c r="E20664" i="3"/>
  <c r="E20690" i="3"/>
  <c r="E20718" i="3"/>
  <c r="E20737" i="3"/>
  <c r="E20763" i="3"/>
  <c r="E20791" i="3"/>
  <c r="E20810" i="3"/>
  <c r="E20838" i="3"/>
  <c r="E20864" i="3"/>
  <c r="E20890" i="3"/>
  <c r="E20911" i="3"/>
  <c r="E20937" i="3"/>
  <c r="E20963" i="3"/>
  <c r="E20984" i="3"/>
  <c r="E21010" i="3"/>
  <c r="E21036" i="3"/>
  <c r="E21062" i="3"/>
  <c r="E21083" i="3"/>
  <c r="E21109" i="3"/>
  <c r="E21135" i="3"/>
  <c r="E21156" i="3"/>
  <c r="E21182" i="3"/>
  <c r="E21210" i="3"/>
  <c r="E21236" i="3"/>
  <c r="E21255" i="3"/>
  <c r="E21283" i="3"/>
  <c r="E21309" i="3"/>
  <c r="E21330" i="3"/>
  <c r="E21356" i="3"/>
  <c r="E21382" i="3"/>
  <c r="E21408" i="3"/>
  <c r="E21429" i="3"/>
  <c r="E21455" i="3"/>
  <c r="E21481" i="3"/>
  <c r="E21502" i="3"/>
  <c r="E21528" i="3"/>
  <c r="E21554" i="3"/>
  <c r="E21582" i="3"/>
  <c r="E21601" i="3"/>
  <c r="E21627" i="3"/>
  <c r="E21655" i="3"/>
  <c r="E21674" i="3"/>
  <c r="E21702" i="3"/>
  <c r="E21728" i="3"/>
  <c r="E21754" i="3"/>
  <c r="E21775" i="3"/>
  <c r="E21801" i="3"/>
  <c r="E21827" i="3"/>
  <c r="E21848" i="3"/>
  <c r="E21874" i="3"/>
  <c r="E21900" i="3"/>
  <c r="E21926" i="3"/>
  <c r="E21946" i="3"/>
  <c r="E21968" i="3"/>
  <c r="E21985" i="3"/>
  <c r="E22006" i="3"/>
  <c r="E22022" i="3"/>
  <c r="E22042" i="3"/>
  <c r="E22058" i="3"/>
  <c r="E22078" i="3"/>
  <c r="E22094" i="3"/>
  <c r="E22114" i="3"/>
  <c r="E22130" i="3"/>
  <c r="E22150" i="3"/>
  <c r="E22166" i="3"/>
  <c r="E22186" i="3"/>
  <c r="E22202" i="3"/>
  <c r="E22222" i="3"/>
  <c r="E22238" i="3"/>
  <c r="E22258" i="3"/>
  <c r="E22274" i="3"/>
  <c r="E22294" i="3"/>
  <c r="E22310" i="3"/>
  <c r="E22330" i="3"/>
  <c r="E22346" i="3"/>
  <c r="E22366" i="3"/>
  <c r="E22382" i="3"/>
  <c r="E29625" i="3"/>
  <c r="E29609" i="3"/>
  <c r="E29595" i="3"/>
  <c r="E29581" i="3"/>
  <c r="E29567" i="3"/>
  <c r="E29553" i="3"/>
  <c r="E29537" i="3"/>
  <c r="E29523" i="3"/>
  <c r="E29509" i="3"/>
  <c r="E29495" i="3"/>
  <c r="E29481" i="3"/>
  <c r="E29465" i="3"/>
  <c r="E29451" i="3"/>
  <c r="E29437" i="3"/>
  <c r="E29423" i="3"/>
  <c r="E29409" i="3"/>
  <c r="E29393" i="3"/>
  <c r="E29379" i="3"/>
  <c r="E29365" i="3"/>
  <c r="E29351" i="3"/>
  <c r="E29337" i="3"/>
  <c r="E29321" i="3"/>
  <c r="E29307" i="3"/>
  <c r="E29293" i="3"/>
  <c r="E29279" i="3"/>
  <c r="E29265" i="3"/>
  <c r="E29249" i="3"/>
  <c r="E29235" i="3"/>
  <c r="E29221" i="3"/>
  <c r="E29207" i="3"/>
  <c r="E29193" i="3"/>
  <c r="E29177" i="3"/>
  <c r="E29163" i="3"/>
  <c r="E29149" i="3"/>
  <c r="E29135" i="3"/>
  <c r="E29121" i="3"/>
  <c r="E29105" i="3"/>
  <c r="E29091" i="3"/>
  <c r="E29077" i="3"/>
  <c r="E29063" i="3"/>
  <c r="E29049" i="3"/>
  <c r="E29029" i="3"/>
  <c r="E29013" i="3"/>
  <c r="E28993" i="3"/>
  <c r="E28977" i="3"/>
  <c r="E28957" i="3"/>
  <c r="E28941" i="3"/>
  <c r="E28921" i="3"/>
  <c r="E28905" i="3"/>
  <c r="E28885" i="3"/>
  <c r="E28869" i="3"/>
  <c r="E28849" i="3"/>
  <c r="E28833" i="3"/>
  <c r="E28813" i="3"/>
  <c r="E28797" i="3"/>
  <c r="E28777" i="3"/>
  <c r="E28761" i="3"/>
  <c r="E28741" i="3"/>
  <c r="E28725" i="3"/>
  <c r="E28705" i="3"/>
  <c r="E28689" i="3"/>
  <c r="E28669" i="3"/>
  <c r="E28653" i="3"/>
  <c r="E28633" i="3"/>
  <c r="E28617" i="3"/>
  <c r="E28597" i="3"/>
  <c r="E28581" i="3"/>
  <c r="E28561" i="3"/>
  <c r="E28545" i="3"/>
  <c r="E28525" i="3"/>
  <c r="E28509" i="3"/>
  <c r="E28489" i="3"/>
  <c r="E28473" i="3"/>
  <c r="E28453" i="3"/>
  <c r="E28437" i="3"/>
  <c r="E28417" i="3"/>
  <c r="E28401" i="3"/>
  <c r="E28381" i="3"/>
  <c r="E28365" i="3"/>
  <c r="E28345" i="3"/>
  <c r="E28329" i="3"/>
  <c r="E28309" i="3"/>
  <c r="E28293" i="3"/>
  <c r="E28273" i="3"/>
  <c r="E28257" i="3"/>
  <c r="E28237" i="3"/>
  <c r="E28221" i="3"/>
  <c r="E28201" i="3"/>
  <c r="E28185" i="3"/>
  <c r="E28165" i="3"/>
  <c r="E28149" i="3"/>
  <c r="E28129" i="3"/>
  <c r="E28113" i="3"/>
  <c r="E28093" i="3"/>
  <c r="E28077" i="3"/>
  <c r="E28057" i="3"/>
  <c r="E28041" i="3"/>
  <c r="E28021" i="3"/>
  <c r="E28005" i="3"/>
  <c r="E27985" i="3"/>
  <c r="E27969" i="3"/>
  <c r="E27949" i="3"/>
  <c r="E27933" i="3"/>
  <c r="E27913" i="3"/>
  <c r="E27897" i="3"/>
  <c r="E27877" i="3"/>
  <c r="E27861" i="3"/>
  <c r="E27841" i="3"/>
  <c r="E27825" i="3"/>
  <c r="E27805" i="3"/>
  <c r="E27789" i="3"/>
  <c r="E27769" i="3"/>
  <c r="E27753" i="3"/>
  <c r="E27733" i="3"/>
  <c r="E27717" i="3"/>
  <c r="E27697" i="3"/>
  <c r="E27681" i="3"/>
  <c r="E27661" i="3"/>
  <c r="E27645" i="3"/>
  <c r="E27625" i="3"/>
  <c r="E27609" i="3"/>
  <c r="E27589" i="3"/>
  <c r="E27573" i="3"/>
  <c r="E27553" i="3"/>
  <c r="E27537" i="3"/>
  <c r="E27517" i="3"/>
  <c r="E27501" i="3"/>
  <c r="E27481" i="3"/>
  <c r="E27465" i="3"/>
  <c r="E27445" i="3"/>
  <c r="E27429" i="3"/>
  <c r="E27409" i="3"/>
  <c r="E27393" i="3"/>
  <c r="E27373" i="3"/>
  <c r="E27357" i="3"/>
  <c r="E27337" i="3"/>
  <c r="E27321" i="3"/>
  <c r="E27301" i="3"/>
  <c r="E27285" i="3"/>
  <c r="E27265" i="3"/>
  <c r="E27249" i="3"/>
  <c r="E27229" i="3"/>
  <c r="E27213" i="3"/>
  <c r="E27193" i="3"/>
  <c r="E27176" i="3"/>
  <c r="E27155" i="3"/>
  <c r="E27134" i="3"/>
  <c r="E27117" i="3"/>
  <c r="E27096" i="3"/>
  <c r="E27075" i="3"/>
  <c r="E27058" i="3"/>
  <c r="E27037" i="3"/>
  <c r="E27020" i="3"/>
  <c r="E26998" i="3"/>
  <c r="E26977" i="3"/>
  <c r="E26960" i="3"/>
  <c r="E26939" i="3"/>
  <c r="E26918" i="3"/>
  <c r="E26901" i="3"/>
  <c r="E26880" i="3"/>
  <c r="E26859" i="3"/>
  <c r="E26842" i="3"/>
  <c r="E26821" i="3"/>
  <c r="E26804" i="3"/>
  <c r="E26782" i="3"/>
  <c r="E26761" i="3"/>
  <c r="E26744" i="3"/>
  <c r="E26723" i="3"/>
  <c r="E26702" i="3"/>
  <c r="E26685" i="3"/>
  <c r="E26664" i="3"/>
  <c r="E26643" i="3"/>
  <c r="E26626" i="3"/>
  <c r="E26605" i="3"/>
  <c r="E26588" i="3"/>
  <c r="E26566" i="3"/>
  <c r="E26545" i="3"/>
  <c r="E26528" i="3"/>
  <c r="E26507" i="3"/>
  <c r="E26486" i="3"/>
  <c r="E26469" i="3"/>
  <c r="E26448" i="3"/>
  <c r="E26427" i="3"/>
  <c r="E26410" i="3"/>
  <c r="E26389" i="3"/>
  <c r="E26372" i="3"/>
  <c r="E26350" i="3"/>
  <c r="E26329" i="3"/>
  <c r="E26312" i="3"/>
  <c r="E26291" i="3"/>
  <c r="E26270" i="3"/>
  <c r="E26253" i="3"/>
  <c r="E26232" i="3"/>
  <c r="E26211" i="3"/>
  <c r="E26194" i="3"/>
  <c r="E26173" i="3"/>
  <c r="E26156" i="3"/>
  <c r="E26134" i="3"/>
  <c r="E26113" i="3"/>
  <c r="E26096" i="3"/>
  <c r="E26075" i="3"/>
  <c r="E26054" i="3"/>
  <c r="E26037" i="3"/>
  <c r="E26016" i="3"/>
  <c r="E25995" i="3"/>
  <c r="E25978" i="3"/>
  <c r="E25957" i="3"/>
  <c r="E25940" i="3"/>
  <c r="E25918" i="3"/>
  <c r="E25897" i="3"/>
  <c r="E25880" i="3"/>
  <c r="E25859" i="3"/>
  <c r="E25838" i="3"/>
  <c r="E25821" i="3"/>
  <c r="E25800" i="3"/>
  <c r="E25779" i="3"/>
  <c r="E25762" i="3"/>
  <c r="E25741" i="3"/>
  <c r="E25724" i="3"/>
  <c r="E25702" i="3"/>
  <c r="E25681" i="3"/>
  <c r="E25664" i="3"/>
  <c r="E25643" i="3"/>
  <c r="E25622" i="3"/>
  <c r="E25605" i="3"/>
  <c r="E25584" i="3"/>
  <c r="E25563" i="3"/>
  <c r="E25546" i="3"/>
  <c r="E25525" i="3"/>
  <c r="E25508" i="3"/>
  <c r="E25486" i="3"/>
  <c r="E25465" i="3"/>
  <c r="E25448" i="3"/>
  <c r="E25427" i="3"/>
  <c r="E25406" i="3"/>
  <c r="E25389" i="3"/>
  <c r="E25368" i="3"/>
  <c r="E25347" i="3"/>
  <c r="E25330" i="3"/>
  <c r="E25309" i="3"/>
  <c r="E25292" i="3"/>
  <c r="E25270" i="3"/>
  <c r="E25249" i="3"/>
  <c r="E25232" i="3"/>
  <c r="E25211" i="3"/>
  <c r="E25190" i="3"/>
  <c r="E25173" i="3"/>
  <c r="E25152" i="3"/>
  <c r="E25131" i="3"/>
  <c r="E25114" i="3"/>
  <c r="E25093" i="3"/>
  <c r="E25076" i="3"/>
  <c r="E25054" i="3"/>
  <c r="E25033" i="3"/>
  <c r="E25016" i="3"/>
  <c r="E24995" i="3"/>
  <c r="E24974" i="3"/>
  <c r="E24957" i="3"/>
  <c r="E24936" i="3"/>
  <c r="E24915" i="3"/>
  <c r="E24898" i="3"/>
  <c r="E24877" i="3"/>
  <c r="E24860" i="3"/>
  <c r="E24838" i="3"/>
  <c r="E24817" i="3"/>
  <c r="E24800" i="3"/>
  <c r="E24779" i="3"/>
  <c r="E24758" i="3"/>
  <c r="E24741" i="3"/>
  <c r="E24720" i="3"/>
  <c r="E24699" i="3"/>
  <c r="E24682" i="3"/>
  <c r="E24661" i="3"/>
  <c r="E24644" i="3"/>
  <c r="E24622" i="3"/>
  <c r="E24601" i="3"/>
  <c r="E24584" i="3"/>
  <c r="E24563" i="3"/>
  <c r="E24542" i="3"/>
  <c r="E24525" i="3"/>
  <c r="E24504" i="3"/>
  <c r="E24483" i="3"/>
  <c r="E24466" i="3"/>
  <c r="E24445" i="3"/>
  <c r="E24428" i="3"/>
  <c r="E24406" i="3"/>
  <c r="E24385" i="3"/>
  <c r="E24368" i="3"/>
  <c r="E24347" i="3"/>
  <c r="E24326" i="3"/>
  <c r="E24309" i="3"/>
  <c r="E24288" i="3"/>
  <c r="E24267" i="3"/>
  <c r="E24250" i="3"/>
  <c r="E24229" i="3"/>
  <c r="E24212" i="3"/>
  <c r="E24190" i="3"/>
  <c r="E24169" i="3"/>
  <c r="E24152" i="3"/>
  <c r="E24131" i="3"/>
  <c r="E24110" i="3"/>
  <c r="E24093" i="3"/>
  <c r="E24072" i="3"/>
  <c r="E24051" i="3"/>
  <c r="E24034" i="3"/>
  <c r="E24013" i="3"/>
  <c r="E23996" i="3"/>
  <c r="E23974" i="3"/>
  <c r="E23953" i="3"/>
  <c r="E23936" i="3"/>
  <c r="E23915" i="3"/>
  <c r="E23894" i="3"/>
  <c r="E23877" i="3"/>
  <c r="E23856" i="3"/>
  <c r="E23835" i="3"/>
  <c r="E23818" i="3"/>
  <c r="E23797" i="3"/>
  <c r="E23780" i="3"/>
  <c r="E23758" i="3"/>
  <c r="E23737" i="3"/>
  <c r="E23720" i="3"/>
  <c r="E23699" i="3"/>
  <c r="E23678" i="3"/>
  <c r="E23661" i="3"/>
  <c r="E23640" i="3"/>
  <c r="E23619" i="3"/>
  <c r="E23602" i="3"/>
  <c r="E23581" i="3"/>
  <c r="E23564" i="3"/>
  <c r="E23542" i="3"/>
  <c r="E23521" i="3"/>
  <c r="E23504" i="3"/>
  <c r="E23483" i="3"/>
  <c r="E23462" i="3"/>
  <c r="E23445" i="3"/>
  <c r="E23424" i="3"/>
  <c r="E23403" i="3"/>
  <c r="E23386" i="3"/>
  <c r="E23365" i="3"/>
  <c r="E23348" i="3"/>
  <c r="E23326" i="3"/>
  <c r="E23305" i="3"/>
  <c r="E23288" i="3"/>
  <c r="E23267" i="3"/>
  <c r="E23246" i="3"/>
  <c r="E23229" i="3"/>
  <c r="E23208" i="3"/>
  <c r="E23187" i="3"/>
  <c r="E23170" i="3"/>
  <c r="E23149" i="3"/>
  <c r="E23132" i="3"/>
  <c r="E23110" i="3"/>
  <c r="E23089" i="3"/>
  <c r="E23072" i="3"/>
  <c r="E23050" i="3"/>
  <c r="E23028" i="3"/>
  <c r="E23006" i="3"/>
  <c r="E22980" i="3"/>
  <c r="E22957" i="3"/>
  <c r="E22934" i="3"/>
  <c r="E22908" i="3"/>
  <c r="E22885" i="3"/>
  <c r="E22862" i="3"/>
  <c r="E22836" i="3"/>
  <c r="E22813" i="3"/>
  <c r="E22790" i="3"/>
  <c r="E22764" i="3"/>
  <c r="E22741" i="3"/>
  <c r="E22718" i="3"/>
  <c r="E22692" i="3"/>
  <c r="E22669" i="3"/>
  <c r="E22646" i="3"/>
  <c r="E22620" i="3"/>
  <c r="E22597" i="3"/>
  <c r="E22574" i="3"/>
  <c r="E22548" i="3"/>
  <c r="E22525" i="3"/>
  <c r="E22502" i="3"/>
  <c r="E22476" i="3"/>
  <c r="E22453" i="3"/>
  <c r="E22430" i="3"/>
  <c r="E22404" i="3"/>
  <c r="E22380" i="3"/>
  <c r="E22356" i="3"/>
  <c r="E22328" i="3"/>
  <c r="E22304" i="3"/>
  <c r="E22272" i="3"/>
  <c r="E22248" i="3"/>
  <c r="E22220" i="3"/>
  <c r="E22196" i="3"/>
  <c r="E22164" i="3"/>
  <c r="E22140" i="3"/>
  <c r="E22112" i="3"/>
  <c r="E22088" i="3"/>
  <c r="E22056" i="3"/>
  <c r="E22032" i="3"/>
  <c r="E22004" i="3"/>
  <c r="E21979" i="3"/>
  <c r="E21944" i="3"/>
  <c r="E21913" i="3"/>
  <c r="E21872" i="3"/>
  <c r="E21840" i="3"/>
  <c r="E21799" i="3"/>
  <c r="E21762" i="3"/>
  <c r="E21726" i="3"/>
  <c r="E21687" i="3"/>
  <c r="E21646" i="3"/>
  <c r="E21614" i="3"/>
  <c r="E21573" i="3"/>
  <c r="E21541" i="3"/>
  <c r="E21500" i="3"/>
  <c r="E21468" i="3"/>
  <c r="E21427" i="3"/>
  <c r="E21395" i="3"/>
  <c r="E21354" i="3"/>
  <c r="E21322" i="3"/>
  <c r="E21279" i="3"/>
  <c r="E21242" i="3"/>
  <c r="E21206" i="3"/>
  <c r="E21169" i="3"/>
  <c r="E21128" i="3"/>
  <c r="E21096" i="3"/>
  <c r="E21055" i="3"/>
  <c r="E21023" i="3"/>
  <c r="E20982" i="3"/>
  <c r="E20950" i="3"/>
  <c r="E20907" i="3"/>
  <c r="E20877" i="3"/>
  <c r="E20834" i="3"/>
  <c r="E20804" i="3"/>
  <c r="E20761" i="3"/>
  <c r="E20724" i="3"/>
  <c r="E20679" i="3"/>
  <c r="E20636" i="3"/>
  <c r="E20593" i="3"/>
  <c r="E20558" i="3"/>
  <c r="E20505" i="3"/>
  <c r="E20466" i="3"/>
  <c r="E20421" i="3"/>
  <c r="E20373" i="3"/>
  <c r="E20324" i="3"/>
  <c r="E20278" i="3"/>
  <c r="E20233" i="3"/>
  <c r="E20185" i="3"/>
  <c r="E20139" i="3"/>
  <c r="E20095" i="3"/>
  <c r="E20047" i="3"/>
  <c r="E19999" i="3"/>
  <c r="E19953" i="3"/>
  <c r="E19907" i="3"/>
  <c r="E19859" i="3"/>
  <c r="E19813" i="3"/>
  <c r="E19775" i="3"/>
  <c r="E19727" i="3"/>
  <c r="E19671" i="3"/>
  <c r="E19632" i="3"/>
  <c r="E19586" i="3"/>
  <c r="E19533" i="3"/>
  <c r="E19484" i="3"/>
  <c r="E19436" i="3"/>
  <c r="E19381" i="3"/>
  <c r="E19328" i="3"/>
  <c r="E19279" i="3"/>
  <c r="E19227" i="3"/>
  <c r="E19176" i="3"/>
  <c r="E19125" i="3"/>
  <c r="E19082" i="3"/>
  <c r="E19022" i="3"/>
  <c r="E18969" i="3"/>
  <c r="E18920" i="3"/>
  <c r="E18874" i="3"/>
  <c r="E18816" i="3"/>
  <c r="E18762" i="3"/>
  <c r="E18706" i="3"/>
  <c r="E18650" i="3"/>
  <c r="E18592" i="3"/>
  <c r="E18532" i="3"/>
  <c r="E18475" i="3"/>
  <c r="E18410" i="3"/>
  <c r="E18349" i="3"/>
  <c r="E18290" i="3"/>
  <c r="E18227" i="3"/>
  <c r="E18161" i="3"/>
  <c r="E18098" i="3"/>
  <c r="E18046" i="3"/>
  <c r="E17963" i="3"/>
  <c r="E17902" i="3"/>
  <c r="E17836" i="3"/>
  <c r="E17761" i="3"/>
  <c r="E17692" i="3"/>
  <c r="E17617" i="3"/>
  <c r="E17545" i="3"/>
  <c r="E17465" i="3"/>
  <c r="E17388" i="3"/>
  <c r="E17303" i="3"/>
  <c r="E17210" i="3"/>
  <c r="E17126" i="3"/>
  <c r="E17035" i="3"/>
  <c r="E16955" i="3"/>
  <c r="E16858" i="3"/>
  <c r="E16776" i="3"/>
  <c r="E16701" i="3"/>
  <c r="E16615" i="3"/>
  <c r="E16498" i="3"/>
  <c r="E16404" i="3"/>
  <c r="E16296" i="3"/>
  <c r="E16167" i="3"/>
  <c r="E16042" i="3"/>
  <c r="E15902" i="3"/>
  <c r="E15759" i="3"/>
  <c r="E15612" i="3"/>
  <c r="E15456" i="3"/>
  <c r="E15303" i="3"/>
  <c r="E15130" i="3"/>
  <c r="E14933" i="3"/>
  <c r="E14760" i="3"/>
  <c r="E14505" i="3"/>
  <c r="E14229" i="3"/>
  <c r="E13954" i="3"/>
  <c r="E13743" i="3"/>
  <c r="E13437" i="3"/>
  <c r="E13160" i="3"/>
  <c r="E12859" i="3"/>
  <c r="E12539" i="3"/>
  <c r="E12224" i="3"/>
  <c r="E11917" i="3"/>
  <c r="E11577" i="3"/>
  <c r="E11169" i="3"/>
  <c r="E10439" i="3"/>
  <c r="E9558" i="3"/>
  <c r="E7294" i="3"/>
  <c r="E28832" i="3"/>
  <c r="E28812" i="3"/>
  <c r="E28796" i="3"/>
  <c r="E28776" i="3"/>
  <c r="E28760" i="3"/>
  <c r="E28740" i="3"/>
  <c r="E28724" i="3"/>
  <c r="E28704" i="3"/>
  <c r="E28688" i="3"/>
  <c r="E28668" i="3"/>
  <c r="E28652" i="3"/>
  <c r="E28632" i="3"/>
  <c r="E28616" i="3"/>
  <c r="E28596" i="3"/>
  <c r="E28580" i="3"/>
  <c r="E28560" i="3"/>
  <c r="E28544" i="3"/>
  <c r="E28524" i="3"/>
  <c r="E28508" i="3"/>
  <c r="E28488" i="3"/>
  <c r="E28472" i="3"/>
  <c r="E28452" i="3"/>
  <c r="E28436" i="3"/>
  <c r="E28416" i="3"/>
  <c r="E28400" i="3"/>
  <c r="E28380" i="3"/>
  <c r="E28364" i="3"/>
  <c r="E28344" i="3"/>
  <c r="E28328" i="3"/>
  <c r="E28308" i="3"/>
  <c r="E28292" i="3"/>
  <c r="E28272" i="3"/>
  <c r="E28256" i="3"/>
  <c r="E28236" i="3"/>
  <c r="E28220" i="3"/>
  <c r="E28200" i="3"/>
  <c r="E28184" i="3"/>
  <c r="E28164" i="3"/>
  <c r="E28148" i="3"/>
  <c r="E28128" i="3"/>
  <c r="E28112" i="3"/>
  <c r="E28092" i="3"/>
  <c r="E28076" i="3"/>
  <c r="E28056" i="3"/>
  <c r="E28040" i="3"/>
  <c r="E28020" i="3"/>
  <c r="E28004" i="3"/>
  <c r="E27984" i="3"/>
  <c r="E27968" i="3"/>
  <c r="E27948" i="3"/>
  <c r="E27932" i="3"/>
  <c r="E27912" i="3"/>
  <c r="E27896" i="3"/>
  <c r="E27876" i="3"/>
  <c r="E27860" i="3"/>
  <c r="E27840" i="3"/>
  <c r="E27824" i="3"/>
  <c r="E27804" i="3"/>
  <c r="E27788" i="3"/>
  <c r="E27768" i="3"/>
  <c r="E27752" i="3"/>
  <c r="E27732" i="3"/>
  <c r="E27716" i="3"/>
  <c r="E27696" i="3"/>
  <c r="E27680" i="3"/>
  <c r="E27660" i="3"/>
  <c r="E27644" i="3"/>
  <c r="E27624" i="3"/>
  <c r="E27608" i="3"/>
  <c r="E27588" i="3"/>
  <c r="E27572" i="3"/>
  <c r="E27552" i="3"/>
  <c r="E27536" i="3"/>
  <c r="E27516" i="3"/>
  <c r="E27500" i="3"/>
  <c r="E27480" i="3"/>
  <c r="E27464" i="3"/>
  <c r="E27444" i="3"/>
  <c r="E27428" i="3"/>
  <c r="E27408" i="3"/>
  <c r="E27392" i="3"/>
  <c r="E27372" i="3"/>
  <c r="E27356" i="3"/>
  <c r="E27336" i="3"/>
  <c r="E27320" i="3"/>
  <c r="E27300" i="3"/>
  <c r="E27284" i="3"/>
  <c r="E27264" i="3"/>
  <c r="E27248" i="3"/>
  <c r="E27228" i="3"/>
  <c r="E27212" i="3"/>
  <c r="E27192" i="3"/>
  <c r="E27171" i="3"/>
  <c r="E27154" i="3"/>
  <c r="E27133" i="3"/>
  <c r="E27116" i="3"/>
  <c r="E27095" i="3"/>
  <c r="E27074" i="3"/>
  <c r="E27057" i="3"/>
  <c r="E27036" i="3"/>
  <c r="E27014" i="3"/>
  <c r="E26997" i="3"/>
  <c r="E26976" i="3"/>
  <c r="E26955" i="3"/>
  <c r="E26938" i="3"/>
  <c r="E26917" i="3"/>
  <c r="E26900" i="3"/>
  <c r="E26879" i="3"/>
  <c r="E26858" i="3"/>
  <c r="E26841" i="3"/>
  <c r="E26820" i="3"/>
  <c r="E26798" i="3"/>
  <c r="E26781" i="3"/>
  <c r="E26760" i="3"/>
  <c r="E26739" i="3"/>
  <c r="E26722" i="3"/>
  <c r="E26701" i="3"/>
  <c r="E26684" i="3"/>
  <c r="E26663" i="3"/>
  <c r="E26642" i="3"/>
  <c r="E26625" i="3"/>
  <c r="E26604" i="3"/>
  <c r="E26582" i="3"/>
  <c r="E26565" i="3"/>
  <c r="E26544" i="3"/>
  <c r="E26523" i="3"/>
  <c r="E26506" i="3"/>
  <c r="E26485" i="3"/>
  <c r="E26468" i="3"/>
  <c r="E26447" i="3"/>
  <c r="E26426" i="3"/>
  <c r="E26409" i="3"/>
  <c r="E26388" i="3"/>
  <c r="E26366" i="3"/>
  <c r="E26349" i="3"/>
  <c r="E26328" i="3"/>
  <c r="E26307" i="3"/>
  <c r="E26290" i="3"/>
  <c r="E26269" i="3"/>
  <c r="E26252" i="3"/>
  <c r="E26231" i="3"/>
  <c r="E26210" i="3"/>
  <c r="E26193" i="3"/>
  <c r="E26172" i="3"/>
  <c r="E26150" i="3"/>
  <c r="E26133" i="3"/>
  <c r="E26112" i="3"/>
  <c r="E26091" i="3"/>
  <c r="E26074" i="3"/>
  <c r="E26053" i="3"/>
  <c r="E26036" i="3"/>
  <c r="E26015" i="3"/>
  <c r="E25994" i="3"/>
  <c r="E25977" i="3"/>
  <c r="E25956" i="3"/>
  <c r="E25934" i="3"/>
  <c r="E25917" i="3"/>
  <c r="E25896" i="3"/>
  <c r="E25875" i="3"/>
  <c r="E25858" i="3"/>
  <c r="E25837" i="3"/>
  <c r="E25820" i="3"/>
  <c r="E25799" i="3"/>
  <c r="E25778" i="3"/>
  <c r="E25761" i="3"/>
  <c r="E25740" i="3"/>
  <c r="E25718" i="3"/>
  <c r="E25701" i="3"/>
  <c r="E25680" i="3"/>
  <c r="E25659" i="3"/>
  <c r="E25642" i="3"/>
  <c r="E25621" i="3"/>
  <c r="E25604" i="3"/>
  <c r="E25583" i="3"/>
  <c r="E25562" i="3"/>
  <c r="E25545" i="3"/>
  <c r="E25524" i="3"/>
  <c r="E25502" i="3"/>
  <c r="E25485" i="3"/>
  <c r="E25464" i="3"/>
  <c r="E25443" i="3"/>
  <c r="E25426" i="3"/>
  <c r="E25405" i="3"/>
  <c r="E25388" i="3"/>
  <c r="E25367" i="3"/>
  <c r="E25346" i="3"/>
  <c r="E25329" i="3"/>
  <c r="E25308" i="3"/>
  <c r="E25286" i="3"/>
  <c r="E25269" i="3"/>
  <c r="E25248" i="3"/>
  <c r="E25227" i="3"/>
  <c r="E25210" i="3"/>
  <c r="E25189" i="3"/>
  <c r="E25172" i="3"/>
  <c r="E25151" i="3"/>
  <c r="E25130" i="3"/>
  <c r="E25113" i="3"/>
  <c r="E25092" i="3"/>
  <c r="E25070" i="3"/>
  <c r="E25053" i="3"/>
  <c r="E25032" i="3"/>
  <c r="E25011" i="3"/>
  <c r="E24994" i="3"/>
  <c r="E24973" i="3"/>
  <c r="E24956" i="3"/>
  <c r="E24935" i="3"/>
  <c r="E24914" i="3"/>
  <c r="E24897" i="3"/>
  <c r="E24876" i="3"/>
  <c r="E24854" i="3"/>
  <c r="E24837" i="3"/>
  <c r="E24816" i="3"/>
  <c r="E24795" i="3"/>
  <c r="E24778" i="3"/>
  <c r="E24757" i="3"/>
  <c r="E24740" i="3"/>
  <c r="E24719" i="3"/>
  <c r="E24698" i="3"/>
  <c r="E24681" i="3"/>
  <c r="E24660" i="3"/>
  <c r="E24638" i="3"/>
  <c r="E24621" i="3"/>
  <c r="E24600" i="3"/>
  <c r="E24579" i="3"/>
  <c r="E24562" i="3"/>
  <c r="E24541" i="3"/>
  <c r="E24524" i="3"/>
  <c r="E24503" i="3"/>
  <c r="E24482" i="3"/>
  <c r="E24465" i="3"/>
  <c r="E24444" i="3"/>
  <c r="E24422" i="3"/>
  <c r="E24405" i="3"/>
  <c r="E24384" i="3"/>
  <c r="E24363" i="3"/>
  <c r="E24346" i="3"/>
  <c r="E24325" i="3"/>
  <c r="E24308" i="3"/>
  <c r="E24287" i="3"/>
  <c r="E24266" i="3"/>
  <c r="E24249" i="3"/>
  <c r="E24228" i="3"/>
  <c r="E24206" i="3"/>
  <c r="E24189" i="3"/>
  <c r="E24168" i="3"/>
  <c r="E24147" i="3"/>
  <c r="E24130" i="3"/>
  <c r="E24109" i="3"/>
  <c r="E24092" i="3"/>
  <c r="E24071" i="3"/>
  <c r="E24050" i="3"/>
  <c r="E24033" i="3"/>
  <c r="E24012" i="3"/>
  <c r="E23990" i="3"/>
  <c r="E23973" i="3"/>
  <c r="E23952" i="3"/>
  <c r="E23931" i="3"/>
  <c r="E23914" i="3"/>
  <c r="E23893" i="3"/>
  <c r="E23876" i="3"/>
  <c r="E23855" i="3"/>
  <c r="E23834" i="3"/>
  <c r="E23817" i="3"/>
  <c r="E23796" i="3"/>
  <c r="E23774" i="3"/>
  <c r="E23757" i="3"/>
  <c r="E23736" i="3"/>
  <c r="E23715" i="3"/>
  <c r="E23698" i="3"/>
  <c r="E23677" i="3"/>
  <c r="E23660" i="3"/>
  <c r="E23639" i="3"/>
  <c r="E23618" i="3"/>
  <c r="E23601" i="3"/>
  <c r="E23580" i="3"/>
  <c r="E23558" i="3"/>
  <c r="E23541" i="3"/>
  <c r="E23520" i="3"/>
  <c r="E23499" i="3"/>
  <c r="E23482" i="3"/>
  <c r="E23461" i="3"/>
  <c r="E23444" i="3"/>
  <c r="E23423" i="3"/>
  <c r="E23402" i="3"/>
  <c r="E23385" i="3"/>
  <c r="E23364" i="3"/>
  <c r="E23342" i="3"/>
  <c r="E23325" i="3"/>
  <c r="E23304" i="3"/>
  <c r="E23283" i="3"/>
  <c r="E23266" i="3"/>
  <c r="E23245" i="3"/>
  <c r="E23228" i="3"/>
  <c r="E23207" i="3"/>
  <c r="E23186" i="3"/>
  <c r="E23169" i="3"/>
  <c r="E23148" i="3"/>
  <c r="E23126" i="3"/>
  <c r="E23109" i="3"/>
  <c r="E23088" i="3"/>
  <c r="E23067" i="3"/>
  <c r="E23049" i="3"/>
  <c r="E23027" i="3"/>
  <c r="E23005" i="3"/>
  <c r="E22979" i="3"/>
  <c r="E22956" i="3"/>
  <c r="E22933" i="3"/>
  <c r="E22907" i="3"/>
  <c r="E22884" i="3"/>
  <c r="E22861" i="3"/>
  <c r="E22835" i="3"/>
  <c r="E22812" i="3"/>
  <c r="E22789" i="3"/>
  <c r="E22763" i="3"/>
  <c r="E22740" i="3"/>
  <c r="E22717" i="3"/>
  <c r="E22691" i="3"/>
  <c r="E22668" i="3"/>
  <c r="E22645" i="3"/>
  <c r="E22619" i="3"/>
  <c r="E22596" i="3"/>
  <c r="E22573" i="3"/>
  <c r="E22547" i="3"/>
  <c r="E22524" i="3"/>
  <c r="E22501" i="3"/>
  <c r="E22475" i="3"/>
  <c r="E22452" i="3"/>
  <c r="E22429" i="3"/>
  <c r="E22403" i="3"/>
  <c r="E22379" i="3"/>
  <c r="E22352" i="3"/>
  <c r="E22323" i="3"/>
  <c r="E22296" i="3"/>
  <c r="E22271" i="3"/>
  <c r="E22244" i="3"/>
  <c r="E22215" i="3"/>
  <c r="E22188" i="3"/>
  <c r="E22163" i="3"/>
  <c r="E22136" i="3"/>
  <c r="E22107" i="3"/>
  <c r="E22080" i="3"/>
  <c r="E22055" i="3"/>
  <c r="E22028" i="3"/>
  <c r="E21999" i="3"/>
  <c r="E21970" i="3"/>
  <c r="E21943" i="3"/>
  <c r="E21902" i="3"/>
  <c r="E21871" i="3"/>
  <c r="E21829" i="3"/>
  <c r="E21798" i="3"/>
  <c r="E21756" i="3"/>
  <c r="E21718" i="3"/>
  <c r="E21683" i="3"/>
  <c r="E21645" i="3"/>
  <c r="E21610" i="3"/>
  <c r="E21572" i="3"/>
  <c r="E21530" i="3"/>
  <c r="E21499" i="3"/>
  <c r="E21457" i="3"/>
  <c r="E21426" i="3"/>
  <c r="E21384" i="3"/>
  <c r="E21351" i="3"/>
  <c r="E21311" i="3"/>
  <c r="E21278" i="3"/>
  <c r="E21238" i="3"/>
  <c r="E21200" i="3"/>
  <c r="E21165" i="3"/>
  <c r="E21127" i="3"/>
  <c r="E21092" i="3"/>
  <c r="E21054" i="3"/>
  <c r="E21012" i="3"/>
  <c r="E20979" i="3"/>
  <c r="E20939" i="3"/>
  <c r="E20906" i="3"/>
  <c r="E20866" i="3"/>
  <c r="E20833" i="3"/>
  <c r="E20793" i="3"/>
  <c r="E20760" i="3"/>
  <c r="E20720" i="3"/>
  <c r="E20678" i="3"/>
  <c r="E20635" i="3"/>
  <c r="E20592" i="3"/>
  <c r="E20552" i="3"/>
  <c r="E20504" i="3"/>
  <c r="E20455" i="3"/>
  <c r="E20409" i="3"/>
  <c r="E20372" i="3"/>
  <c r="E20316" i="3"/>
  <c r="E20277" i="3"/>
  <c r="E20232" i="3"/>
  <c r="E20184" i="3"/>
  <c r="E20135" i="3"/>
  <c r="E20089" i="3"/>
  <c r="E20046" i="3"/>
  <c r="E19998" i="3"/>
  <c r="E19951" i="3"/>
  <c r="E19906" i="3"/>
  <c r="E19858" i="3"/>
  <c r="E19810" i="3"/>
  <c r="E19763" i="3"/>
  <c r="E19718" i="3"/>
  <c r="E19670" i="3"/>
  <c r="E19626" i="3"/>
  <c r="E19585" i="3"/>
  <c r="E19532" i="3"/>
  <c r="E19472" i="3"/>
  <c r="E19428" i="3"/>
  <c r="E19380" i="3"/>
  <c r="E19327" i="3"/>
  <c r="E19278" i="3"/>
  <c r="E19226" i="3"/>
  <c r="E19173" i="3"/>
  <c r="E19122" i="3"/>
  <c r="E19069" i="3"/>
  <c r="E19021" i="3"/>
  <c r="E18968" i="3"/>
  <c r="E18919" i="3"/>
  <c r="E18873" i="3"/>
  <c r="E18807" i="3"/>
  <c r="E18749" i="3"/>
  <c r="E18691" i="3"/>
  <c r="E18647" i="3"/>
  <c r="E18591" i="3"/>
  <c r="E18531" i="3"/>
  <c r="E18474" i="3"/>
  <c r="E18409" i="3"/>
  <c r="E18343" i="3"/>
  <c r="E18282" i="3"/>
  <c r="E18226" i="3"/>
  <c r="E18160" i="3"/>
  <c r="E18097" i="3"/>
  <c r="E18033" i="3"/>
  <c r="E17957" i="3"/>
  <c r="E17889" i="3"/>
  <c r="E17820" i="3"/>
  <c r="E17760" i="3"/>
  <c r="E17679" i="3"/>
  <c r="E17616" i="3"/>
  <c r="E17544" i="3"/>
  <c r="E17460" i="3"/>
  <c r="E17380" i="3"/>
  <c r="E17290" i="3"/>
  <c r="E17209" i="3"/>
  <c r="E17125" i="3"/>
  <c r="E17034" i="3"/>
  <c r="E16949" i="3"/>
  <c r="E16857" i="3"/>
  <c r="E16773" i="3"/>
  <c r="E16682" i="3"/>
  <c r="E16595" i="3"/>
  <c r="E16497" i="3"/>
  <c r="E16390" i="3"/>
  <c r="E16284" i="3"/>
  <c r="E16165" i="3"/>
  <c r="E16002" i="3"/>
  <c r="E15887" i="3"/>
  <c r="E15758" i="3"/>
  <c r="E15611" i="3"/>
  <c r="E15455" i="3"/>
  <c r="E15300" i="3"/>
  <c r="E15129" i="3"/>
  <c r="E14921" i="3"/>
  <c r="E14711" i="3"/>
  <c r="E14501" i="3"/>
  <c r="E14226" i="3"/>
  <c r="E13950" i="3"/>
  <c r="E13723" i="3"/>
  <c r="E13389" i="3"/>
  <c r="E13071" i="3"/>
  <c r="E12769" i="3"/>
  <c r="E12538" i="3"/>
  <c r="E12202" i="3"/>
  <c r="E11916" i="3"/>
  <c r="E11554" i="3"/>
  <c r="E11168" i="3"/>
  <c r="E10358" i="3"/>
  <c r="E9423" i="3"/>
  <c r="E6751" i="3"/>
  <c r="E28451" i="3"/>
  <c r="E28431" i="3"/>
  <c r="E28415" i="3"/>
  <c r="E28395" i="3"/>
  <c r="E28379" i="3"/>
  <c r="E28359" i="3"/>
  <c r="E28343" i="3"/>
  <c r="E28323" i="3"/>
  <c r="E28307" i="3"/>
  <c r="E28287" i="3"/>
  <c r="E28271" i="3"/>
  <c r="E28251" i="3"/>
  <c r="E28235" i="3"/>
  <c r="E28215" i="3"/>
  <c r="E28199" i="3"/>
  <c r="E28179" i="3"/>
  <c r="E28163" i="3"/>
  <c r="E28143" i="3"/>
  <c r="E28127" i="3"/>
  <c r="E28107" i="3"/>
  <c r="E28091" i="3"/>
  <c r="E28071" i="3"/>
  <c r="E28055" i="3"/>
  <c r="E28035" i="3"/>
  <c r="E28019" i="3"/>
  <c r="E27999" i="3"/>
  <c r="E27983" i="3"/>
  <c r="E27963" i="3"/>
  <c r="E27947" i="3"/>
  <c r="E27927" i="3"/>
  <c r="E27911" i="3"/>
  <c r="E27891" i="3"/>
  <c r="E27875" i="3"/>
  <c r="E27855" i="3"/>
  <c r="E27839" i="3"/>
  <c r="E27819" i="3"/>
  <c r="E27803" i="3"/>
  <c r="E27783" i="3"/>
  <c r="E27767" i="3"/>
  <c r="E27747" i="3"/>
  <c r="E27731" i="3"/>
  <c r="E27711" i="3"/>
  <c r="E27695" i="3"/>
  <c r="E27675" i="3"/>
  <c r="E27659" i="3"/>
  <c r="E27639" i="3"/>
  <c r="E27623" i="3"/>
  <c r="E27603" i="3"/>
  <c r="E27587" i="3"/>
  <c r="E27567" i="3"/>
  <c r="E27551" i="3"/>
  <c r="E27531" i="3"/>
  <c r="E27515" i="3"/>
  <c r="E27495" i="3"/>
  <c r="E27479" i="3"/>
  <c r="E27459" i="3"/>
  <c r="E27443" i="3"/>
  <c r="E27423" i="3"/>
  <c r="E27407" i="3"/>
  <c r="E27387" i="3"/>
  <c r="E27371" i="3"/>
  <c r="E27351" i="3"/>
  <c r="E27335" i="3"/>
  <c r="E27315" i="3"/>
  <c r="E27299" i="3"/>
  <c r="E27279" i="3"/>
  <c r="E27263" i="3"/>
  <c r="E27243" i="3"/>
  <c r="E27227" i="3"/>
  <c r="E27207" i="3"/>
  <c r="E27191" i="3"/>
  <c r="E27170" i="3"/>
  <c r="E27153" i="3"/>
  <c r="E27132" i="3"/>
  <c r="E27111" i="3"/>
  <c r="E27094" i="3"/>
  <c r="E27073" i="3"/>
  <c r="E27056" i="3"/>
  <c r="E27034" i="3"/>
  <c r="E27013" i="3"/>
  <c r="E26996" i="3"/>
  <c r="E26975" i="3"/>
  <c r="E26954" i="3"/>
  <c r="E26937" i="3"/>
  <c r="E26916" i="3"/>
  <c r="E26895" i="3"/>
  <c r="E26878" i="3"/>
  <c r="E26857" i="3"/>
  <c r="E26840" i="3"/>
  <c r="E26818" i="3"/>
  <c r="E26797" i="3"/>
  <c r="E26780" i="3"/>
  <c r="E26759" i="3"/>
  <c r="E26738" i="3"/>
  <c r="E26721" i="3"/>
  <c r="E26700" i="3"/>
  <c r="E26679" i="3"/>
  <c r="E26662" i="3"/>
  <c r="E26641" i="3"/>
  <c r="E26624" i="3"/>
  <c r="E26602" i="3"/>
  <c r="E26581" i="3"/>
  <c r="E26564" i="3"/>
  <c r="E26543" i="3"/>
  <c r="E26522" i="3"/>
  <c r="E26505" i="3"/>
  <c r="E26484" i="3"/>
  <c r="E26463" i="3"/>
  <c r="E26446" i="3"/>
  <c r="E26425" i="3"/>
  <c r="E26408" i="3"/>
  <c r="E26386" i="3"/>
  <c r="E26365" i="3"/>
  <c r="E26348" i="3"/>
  <c r="E26327" i="3"/>
  <c r="E26306" i="3"/>
  <c r="E26289" i="3"/>
  <c r="E26268" i="3"/>
  <c r="E26247" i="3"/>
  <c r="E26230" i="3"/>
  <c r="E26209" i="3"/>
  <c r="E26192" i="3"/>
  <c r="E26170" i="3"/>
  <c r="E26149" i="3"/>
  <c r="E26132" i="3"/>
  <c r="E26111" i="3"/>
  <c r="E26090" i="3"/>
  <c r="E26073" i="3"/>
  <c r="E26052" i="3"/>
  <c r="E26031" i="3"/>
  <c r="E26014" i="3"/>
  <c r="E25993" i="3"/>
  <c r="E25976" i="3"/>
  <c r="E25954" i="3"/>
  <c r="E25933" i="3"/>
  <c r="E25916" i="3"/>
  <c r="E25895" i="3"/>
  <c r="E25874" i="3"/>
  <c r="E25857" i="3"/>
  <c r="E25836" i="3"/>
  <c r="E25815" i="3"/>
  <c r="E25798" i="3"/>
  <c r="E25777" i="3"/>
  <c r="E25760" i="3"/>
  <c r="E25738" i="3"/>
  <c r="E25717" i="3"/>
  <c r="E25700" i="3"/>
  <c r="E25679" i="3"/>
  <c r="E25658" i="3"/>
  <c r="E25641" i="3"/>
  <c r="E25620" i="3"/>
  <c r="E25599" i="3"/>
  <c r="E25582" i="3"/>
  <c r="E25561" i="3"/>
  <c r="E25544" i="3"/>
  <c r="E25522" i="3"/>
  <c r="E25501" i="3"/>
  <c r="E25484" i="3"/>
  <c r="E25463" i="3"/>
  <c r="E25442" i="3"/>
  <c r="E25425" i="3"/>
  <c r="E25404" i="3"/>
  <c r="E25383" i="3"/>
  <c r="E25366" i="3"/>
  <c r="E25345" i="3"/>
  <c r="E25328" i="3"/>
  <c r="E25306" i="3"/>
  <c r="E25285" i="3"/>
  <c r="E25268" i="3"/>
  <c r="E25247" i="3"/>
  <c r="E25226" i="3"/>
  <c r="E25209" i="3"/>
  <c r="E25188" i="3"/>
  <c r="E25167" i="3"/>
  <c r="E25150" i="3"/>
  <c r="E25129" i="3"/>
  <c r="E25112" i="3"/>
  <c r="E25090" i="3"/>
  <c r="E25069" i="3"/>
  <c r="E25052" i="3"/>
  <c r="E25031" i="3"/>
  <c r="E25010" i="3"/>
  <c r="E24993" i="3"/>
  <c r="E24972" i="3"/>
  <c r="E24951" i="3"/>
  <c r="E24934" i="3"/>
  <c r="E24913" i="3"/>
  <c r="E24896" i="3"/>
  <c r="E24874" i="3"/>
  <c r="E24853" i="3"/>
  <c r="E24836" i="3"/>
  <c r="E24815" i="3"/>
  <c r="E24794" i="3"/>
  <c r="E24777" i="3"/>
  <c r="E24756" i="3"/>
  <c r="E24735" i="3"/>
  <c r="E24718" i="3"/>
  <c r="E24697" i="3"/>
  <c r="E24680" i="3"/>
  <c r="E24658" i="3"/>
  <c r="E24637" i="3"/>
  <c r="E24620" i="3"/>
  <c r="E24599" i="3"/>
  <c r="E24578" i="3"/>
  <c r="E24561" i="3"/>
  <c r="E24540" i="3"/>
  <c r="E24519" i="3"/>
  <c r="E24502" i="3"/>
  <c r="E24481" i="3"/>
  <c r="E24464" i="3"/>
  <c r="E24442" i="3"/>
  <c r="E24421" i="3"/>
  <c r="E24404" i="3"/>
  <c r="E24383" i="3"/>
  <c r="E24362" i="3"/>
  <c r="E24345" i="3"/>
  <c r="E24324" i="3"/>
  <c r="E24303" i="3"/>
  <c r="E24286" i="3"/>
  <c r="E24265" i="3"/>
  <c r="E24248" i="3"/>
  <c r="E24226" i="3"/>
  <c r="E24205" i="3"/>
  <c r="E24188" i="3"/>
  <c r="E24167" i="3"/>
  <c r="E24146" i="3"/>
  <c r="E24129" i="3"/>
  <c r="E24108" i="3"/>
  <c r="E24087" i="3"/>
  <c r="E24070" i="3"/>
  <c r="E24049" i="3"/>
  <c r="E24032" i="3"/>
  <c r="E24010" i="3"/>
  <c r="E23989" i="3"/>
  <c r="E23972" i="3"/>
  <c r="E23951" i="3"/>
  <c r="E23930" i="3"/>
  <c r="E23913" i="3"/>
  <c r="E23892" i="3"/>
  <c r="E23871" i="3"/>
  <c r="E23854" i="3"/>
  <c r="E23833" i="3"/>
  <c r="E23816" i="3"/>
  <c r="E23794" i="3"/>
  <c r="E23773" i="3"/>
  <c r="E23756" i="3"/>
  <c r="E23735" i="3"/>
  <c r="E23714" i="3"/>
  <c r="E23697" i="3"/>
  <c r="E23676" i="3"/>
  <c r="E23655" i="3"/>
  <c r="E23638" i="3"/>
  <c r="E23617" i="3"/>
  <c r="E23600" i="3"/>
  <c r="E23578" i="3"/>
  <c r="E23557" i="3"/>
  <c r="E23540" i="3"/>
  <c r="E23519" i="3"/>
  <c r="E23498" i="3"/>
  <c r="E23481" i="3"/>
  <c r="E23460" i="3"/>
  <c r="E23439" i="3"/>
  <c r="E23422" i="3"/>
  <c r="E23401" i="3"/>
  <c r="E23384" i="3"/>
  <c r="E23362" i="3"/>
  <c r="E23341" i="3"/>
  <c r="E23324" i="3"/>
  <c r="E23303" i="3"/>
  <c r="E23282" i="3"/>
  <c r="E23265" i="3"/>
  <c r="E23244" i="3"/>
  <c r="E23223" i="3"/>
  <c r="E23206" i="3"/>
  <c r="E23185" i="3"/>
  <c r="E23168" i="3"/>
  <c r="E23146" i="3"/>
  <c r="E23125" i="3"/>
  <c r="E23108" i="3"/>
  <c r="E23087" i="3"/>
  <c r="E23066" i="3"/>
  <c r="E23048" i="3"/>
  <c r="E23026" i="3"/>
  <c r="E23004" i="3"/>
  <c r="E22978" i="3"/>
  <c r="E22955" i="3"/>
  <c r="E22932" i="3"/>
  <c r="E22906" i="3"/>
  <c r="E22883" i="3"/>
  <c r="E22860" i="3"/>
  <c r="E22834" i="3"/>
  <c r="E22811" i="3"/>
  <c r="E22788" i="3"/>
  <c r="E22762" i="3"/>
  <c r="E22739" i="3"/>
  <c r="E22716" i="3"/>
  <c r="E22690" i="3"/>
  <c r="E22667" i="3"/>
  <c r="E22644" i="3"/>
  <c r="E22618" i="3"/>
  <c r="E22595" i="3"/>
  <c r="E22572" i="3"/>
  <c r="E22546" i="3"/>
  <c r="E22523" i="3"/>
  <c r="E22500" i="3"/>
  <c r="E22474" i="3"/>
  <c r="E22451" i="3"/>
  <c r="E22428" i="3"/>
  <c r="E22402" i="3"/>
  <c r="E22378" i="3"/>
  <c r="E22347" i="3"/>
  <c r="E22322" i="3"/>
  <c r="E22295" i="3"/>
  <c r="E22270" i="3"/>
  <c r="E22239" i="3"/>
  <c r="E22214" i="3"/>
  <c r="E22187" i="3"/>
  <c r="E22162" i="3"/>
  <c r="E22131" i="3"/>
  <c r="E22106" i="3"/>
  <c r="E22079" i="3"/>
  <c r="E22054" i="3"/>
  <c r="E22023" i="3"/>
  <c r="E21998" i="3"/>
  <c r="E21969" i="3"/>
  <c r="E21942" i="3"/>
  <c r="E21901" i="3"/>
  <c r="E21870" i="3"/>
  <c r="E21828" i="3"/>
  <c r="E21790" i="3"/>
  <c r="E21755" i="3"/>
  <c r="E21717" i="3"/>
  <c r="E21682" i="3"/>
  <c r="E21644" i="3"/>
  <c r="E21602" i="3"/>
  <c r="E21571" i="3"/>
  <c r="E21529" i="3"/>
  <c r="E21498" i="3"/>
  <c r="E21456" i="3"/>
  <c r="E21423" i="3"/>
  <c r="E21383" i="3"/>
  <c r="E21350" i="3"/>
  <c r="E21310" i="3"/>
  <c r="E21272" i="3"/>
  <c r="E21237" i="3"/>
  <c r="E21199" i="3"/>
  <c r="E21164" i="3"/>
  <c r="E21126" i="3"/>
  <c r="E21084" i="3"/>
  <c r="E21051" i="3"/>
  <c r="E21011" i="3"/>
  <c r="E20978" i="3"/>
  <c r="E20938" i="3"/>
  <c r="E20905" i="3"/>
  <c r="E20865" i="3"/>
  <c r="E20832" i="3"/>
  <c r="E20792" i="3"/>
  <c r="E20754" i="3"/>
  <c r="E20719" i="3"/>
  <c r="E20677" i="3"/>
  <c r="E20634" i="3"/>
  <c r="E20589" i="3"/>
  <c r="E20546" i="3"/>
  <c r="E20503" i="3"/>
  <c r="E20454" i="3"/>
  <c r="E20408" i="3"/>
  <c r="E20363" i="3"/>
  <c r="E20315" i="3"/>
  <c r="E20266" i="3"/>
  <c r="E20220" i="3"/>
  <c r="E20183" i="3"/>
  <c r="E20127" i="3"/>
  <c r="E20088" i="3"/>
  <c r="E20043" i="3"/>
  <c r="E19995" i="3"/>
  <c r="E19946" i="3"/>
  <c r="E19902" i="3"/>
  <c r="E19857" i="3"/>
  <c r="E19809" i="3"/>
  <c r="E19762" i="3"/>
  <c r="E19717" i="3"/>
  <c r="E19669" i="3"/>
  <c r="E19621" i="3"/>
  <c r="E19572" i="3"/>
  <c r="E19524" i="3"/>
  <c r="E19471" i="3"/>
  <c r="E19422" i="3"/>
  <c r="E19379" i="3"/>
  <c r="E19326" i="3"/>
  <c r="E19266" i="3"/>
  <c r="E19222" i="3"/>
  <c r="E19172" i="3"/>
  <c r="E19119" i="3"/>
  <c r="E19068" i="3"/>
  <c r="E19020" i="3"/>
  <c r="E18967" i="3"/>
  <c r="E18912" i="3"/>
  <c r="E18858" i="3"/>
  <c r="E18804" i="3"/>
  <c r="E18748" i="3"/>
  <c r="E18690" i="3"/>
  <c r="E18646" i="3"/>
  <c r="E18580" i="3"/>
  <c r="E18517" i="3"/>
  <c r="E18456" i="3"/>
  <c r="E18408" i="3"/>
  <c r="E18342" i="3"/>
  <c r="E18281" i="3"/>
  <c r="E18219" i="3"/>
  <c r="E18159" i="3"/>
  <c r="E18094" i="3"/>
  <c r="E18028" i="3"/>
  <c r="E17956" i="3"/>
  <c r="E17885" i="3"/>
  <c r="E17819" i="3"/>
  <c r="E17753" i="3"/>
  <c r="E17678" i="3"/>
  <c r="E17599" i="3"/>
  <c r="E17522" i="3"/>
  <c r="E17459" i="3"/>
  <c r="E17365" i="3"/>
  <c r="E17289" i="3"/>
  <c r="E17208" i="3"/>
  <c r="E17115" i="3"/>
  <c r="E17027" i="3"/>
  <c r="E16936" i="3"/>
  <c r="E16855" i="3"/>
  <c r="E16771" i="3"/>
  <c r="E16681" i="3"/>
  <c r="E16594" i="3"/>
  <c r="E16487" i="3"/>
  <c r="E16374" i="3"/>
  <c r="E16259" i="3"/>
  <c r="E16141" i="3"/>
  <c r="E15999" i="3"/>
  <c r="E15861" i="3"/>
  <c r="E15757" i="3"/>
  <c r="E15598" i="3"/>
  <c r="E15409" i="3"/>
  <c r="E15283" i="3"/>
  <c r="E15125" i="3"/>
  <c r="E14920" i="3"/>
  <c r="E14710" i="3"/>
  <c r="E14494" i="3"/>
  <c r="E14223" i="3"/>
  <c r="E13933" i="3"/>
  <c r="E13658" i="3"/>
  <c r="E13383" i="3"/>
  <c r="E13068" i="3"/>
  <c r="E12765" i="3"/>
  <c r="E12514" i="3"/>
  <c r="E12147" i="3"/>
  <c r="E11829" i="3"/>
  <c r="E11474" i="3"/>
  <c r="E11119" i="3"/>
  <c r="E10335" i="3"/>
  <c r="E9354" i="3"/>
  <c r="E6688" i="3"/>
  <c r="D18" i="5" l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  <c r="F139" i="3" s="1"/>
  <c r="F140" i="3" s="1"/>
  <c r="F141" i="3" s="1"/>
  <c r="F142" i="3" s="1"/>
  <c r="F143" i="3" s="1"/>
  <c r="F144" i="3" s="1"/>
  <c r="F145" i="3" s="1"/>
  <c r="F146" i="3" s="1"/>
  <c r="F147" i="3" s="1"/>
  <c r="F148" i="3" s="1"/>
  <c r="F149" i="3" s="1"/>
  <c r="F150" i="3" s="1"/>
  <c r="F151" i="3" s="1"/>
  <c r="F152" i="3" s="1"/>
  <c r="F153" i="3" s="1"/>
  <c r="F154" i="3" s="1"/>
  <c r="F155" i="3" s="1"/>
  <c r="F156" i="3" s="1"/>
  <c r="F157" i="3" s="1"/>
  <c r="F158" i="3" s="1"/>
  <c r="F159" i="3" s="1"/>
  <c r="F160" i="3" s="1"/>
  <c r="F161" i="3" s="1"/>
  <c r="F162" i="3" s="1"/>
  <c r="F163" i="3" s="1"/>
  <c r="F164" i="3" s="1"/>
  <c r="F165" i="3" s="1"/>
  <c r="F166" i="3" s="1"/>
  <c r="F167" i="3" s="1"/>
  <c r="F168" i="3" s="1"/>
  <c r="F169" i="3" s="1"/>
  <c r="F170" i="3" s="1"/>
  <c r="F171" i="3" s="1"/>
  <c r="F172" i="3" s="1"/>
  <c r="F173" i="3" s="1"/>
  <c r="F174" i="3" s="1"/>
  <c r="F175" i="3" s="1"/>
  <c r="F176" i="3" s="1"/>
  <c r="F177" i="3" s="1"/>
  <c r="F178" i="3" s="1"/>
  <c r="F179" i="3" s="1"/>
  <c r="F180" i="3" s="1"/>
  <c r="F181" i="3" s="1"/>
  <c r="F182" i="3" s="1"/>
  <c r="F183" i="3" s="1"/>
  <c r="F184" i="3" s="1"/>
  <c r="F185" i="3" s="1"/>
  <c r="F186" i="3" s="1"/>
  <c r="F187" i="3" s="1"/>
  <c r="F188" i="3" s="1"/>
  <c r="F189" i="3" s="1"/>
  <c r="F190" i="3" s="1"/>
  <c r="F191" i="3" s="1"/>
  <c r="F192" i="3" s="1"/>
  <c r="F193" i="3" s="1"/>
  <c r="F194" i="3" s="1"/>
  <c r="F195" i="3" s="1"/>
  <c r="F196" i="3" s="1"/>
  <c r="F197" i="3" s="1"/>
  <c r="F198" i="3" s="1"/>
  <c r="F199" i="3" s="1"/>
  <c r="F200" i="3" s="1"/>
  <c r="F201" i="3" s="1"/>
  <c r="F202" i="3" s="1"/>
  <c r="F203" i="3" s="1"/>
  <c r="F204" i="3" s="1"/>
  <c r="F205" i="3" s="1"/>
  <c r="F206" i="3" s="1"/>
  <c r="F207" i="3" s="1"/>
  <c r="F208" i="3" s="1"/>
  <c r="F209" i="3" s="1"/>
  <c r="F210" i="3" s="1"/>
  <c r="F211" i="3" s="1"/>
  <c r="F212" i="3" s="1"/>
  <c r="F213" i="3" s="1"/>
  <c r="F214" i="3" s="1"/>
  <c r="F215" i="3" s="1"/>
  <c r="F216" i="3" s="1"/>
  <c r="F217" i="3" s="1"/>
  <c r="F218" i="3" s="1"/>
  <c r="F219" i="3" s="1"/>
  <c r="F220" i="3" s="1"/>
  <c r="F221" i="3" s="1"/>
  <c r="F222" i="3" s="1"/>
  <c r="F223" i="3" s="1"/>
  <c r="F224" i="3" s="1"/>
  <c r="F225" i="3" s="1"/>
  <c r="F226" i="3" s="1"/>
  <c r="F227" i="3" s="1"/>
  <c r="F228" i="3" s="1"/>
  <c r="F229" i="3" s="1"/>
  <c r="F230" i="3" s="1"/>
  <c r="F231" i="3" s="1"/>
  <c r="F232" i="3" s="1"/>
  <c r="F233" i="3" s="1"/>
  <c r="F234" i="3" s="1"/>
  <c r="F235" i="3" s="1"/>
  <c r="F236" i="3" s="1"/>
  <c r="F237" i="3" s="1"/>
  <c r="F238" i="3" s="1"/>
  <c r="F239" i="3" s="1"/>
  <c r="F240" i="3" s="1"/>
  <c r="F241" i="3" s="1"/>
  <c r="F242" i="3" s="1"/>
  <c r="F243" i="3" s="1"/>
  <c r="F244" i="3" s="1"/>
  <c r="F245" i="3" s="1"/>
  <c r="F246" i="3" s="1"/>
  <c r="F247" i="3" s="1"/>
  <c r="F248" i="3" s="1"/>
  <c r="F249" i="3" s="1"/>
  <c r="F250" i="3" s="1"/>
  <c r="F251" i="3" s="1"/>
  <c r="F252" i="3" s="1"/>
  <c r="F253" i="3" s="1"/>
  <c r="F254" i="3" s="1"/>
  <c r="F255" i="3" s="1"/>
  <c r="F256" i="3" s="1"/>
  <c r="F257" i="3" s="1"/>
  <c r="F258" i="3" s="1"/>
  <c r="F259" i="3" s="1"/>
  <c r="F260" i="3" s="1"/>
  <c r="F261" i="3" s="1"/>
  <c r="F262" i="3" s="1"/>
  <c r="F263" i="3" s="1"/>
  <c r="F264" i="3" s="1"/>
  <c r="F265" i="3" s="1"/>
  <c r="F266" i="3" s="1"/>
  <c r="F267" i="3" s="1"/>
  <c r="F268" i="3" s="1"/>
  <c r="F269" i="3" s="1"/>
  <c r="F270" i="3" s="1"/>
  <c r="F271" i="3" s="1"/>
  <c r="F272" i="3" s="1"/>
  <c r="F273" i="3" s="1"/>
  <c r="F274" i="3" s="1"/>
  <c r="F275" i="3" s="1"/>
  <c r="F276" i="3" s="1"/>
  <c r="F277" i="3" s="1"/>
  <c r="F278" i="3" s="1"/>
  <c r="F279" i="3" s="1"/>
  <c r="F280" i="3" s="1"/>
  <c r="F281" i="3" s="1"/>
  <c r="F282" i="3" s="1"/>
  <c r="F283" i="3" s="1"/>
  <c r="F284" i="3" s="1"/>
  <c r="F285" i="3" s="1"/>
  <c r="F286" i="3" s="1"/>
  <c r="F287" i="3" s="1"/>
  <c r="F288" i="3" s="1"/>
  <c r="F289" i="3" s="1"/>
  <c r="F290" i="3" s="1"/>
  <c r="F291" i="3" s="1"/>
  <c r="F292" i="3" s="1"/>
  <c r="F293" i="3" s="1"/>
  <c r="F294" i="3" s="1"/>
  <c r="F295" i="3" s="1"/>
  <c r="F296" i="3" s="1"/>
  <c r="F297" i="3" s="1"/>
  <c r="F298" i="3" s="1"/>
  <c r="F299" i="3" s="1"/>
  <c r="F300" i="3" s="1"/>
  <c r="F301" i="3" s="1"/>
  <c r="F302" i="3" s="1"/>
  <c r="F303" i="3" s="1"/>
  <c r="F304" i="3" s="1"/>
  <c r="F305" i="3" s="1"/>
  <c r="F306" i="3" s="1"/>
  <c r="F307" i="3" s="1"/>
  <c r="F308" i="3" s="1"/>
  <c r="F309" i="3" s="1"/>
  <c r="F310" i="3" s="1"/>
  <c r="F311" i="3" s="1"/>
  <c r="F312" i="3" s="1"/>
  <c r="F313" i="3" s="1"/>
  <c r="F314" i="3" s="1"/>
  <c r="F315" i="3" s="1"/>
  <c r="F316" i="3" s="1"/>
  <c r="F317" i="3" s="1"/>
  <c r="F318" i="3" s="1"/>
  <c r="F319" i="3" s="1"/>
  <c r="F320" i="3" s="1"/>
  <c r="F321" i="3" s="1"/>
  <c r="F322" i="3" s="1"/>
  <c r="F323" i="3" s="1"/>
  <c r="F324" i="3" s="1"/>
  <c r="F325" i="3" s="1"/>
  <c r="F326" i="3" s="1"/>
  <c r="F327" i="3" s="1"/>
  <c r="F328" i="3" s="1"/>
  <c r="F329" i="3" s="1"/>
  <c r="F330" i="3" s="1"/>
  <c r="F331" i="3" s="1"/>
  <c r="F332" i="3" s="1"/>
  <c r="F333" i="3" s="1"/>
  <c r="F334" i="3" s="1"/>
  <c r="F335" i="3" s="1"/>
  <c r="F336" i="3" s="1"/>
  <c r="F337" i="3" s="1"/>
  <c r="F338" i="3" s="1"/>
  <c r="F339" i="3" s="1"/>
  <c r="F340" i="3" s="1"/>
  <c r="F341" i="3" s="1"/>
  <c r="F342" i="3" s="1"/>
  <c r="F343" i="3" s="1"/>
  <c r="F344" i="3" s="1"/>
  <c r="F345" i="3" s="1"/>
  <c r="F346" i="3" s="1"/>
  <c r="F347" i="3" s="1"/>
  <c r="F348" i="3" s="1"/>
  <c r="F349" i="3" s="1"/>
  <c r="F350" i="3" s="1"/>
  <c r="F351" i="3" s="1"/>
  <c r="F352" i="3" s="1"/>
  <c r="F353" i="3" s="1"/>
  <c r="F354" i="3" s="1"/>
  <c r="F355" i="3" s="1"/>
  <c r="F356" i="3" s="1"/>
  <c r="F357" i="3" s="1"/>
  <c r="F358" i="3" s="1"/>
  <c r="F359" i="3" s="1"/>
  <c r="F360" i="3" s="1"/>
  <c r="F361" i="3" s="1"/>
  <c r="F362" i="3" s="1"/>
  <c r="F363" i="3" s="1"/>
  <c r="F364" i="3" s="1"/>
  <c r="F365" i="3" s="1"/>
  <c r="F366" i="3" s="1"/>
  <c r="F367" i="3" s="1"/>
  <c r="F368" i="3" s="1"/>
  <c r="F369" i="3" s="1"/>
  <c r="F370" i="3" s="1"/>
  <c r="F371" i="3" s="1"/>
  <c r="F372" i="3" s="1"/>
  <c r="F373" i="3" s="1"/>
  <c r="F374" i="3" s="1"/>
  <c r="F375" i="3" s="1"/>
  <c r="F376" i="3" s="1"/>
  <c r="F377" i="3" s="1"/>
  <c r="F378" i="3" s="1"/>
  <c r="F379" i="3" s="1"/>
  <c r="F380" i="3" s="1"/>
  <c r="F381" i="3" s="1"/>
  <c r="F382" i="3" s="1"/>
  <c r="F383" i="3" s="1"/>
  <c r="F384" i="3" s="1"/>
  <c r="F385" i="3" s="1"/>
  <c r="F386" i="3" s="1"/>
  <c r="F387" i="3" s="1"/>
  <c r="F388" i="3" s="1"/>
  <c r="F389" i="3" s="1"/>
  <c r="F390" i="3" s="1"/>
  <c r="F391" i="3" s="1"/>
  <c r="F392" i="3" s="1"/>
  <c r="F393" i="3" s="1"/>
  <c r="F394" i="3" s="1"/>
  <c r="F395" i="3" s="1"/>
  <c r="F396" i="3" s="1"/>
  <c r="F397" i="3" s="1"/>
  <c r="F398" i="3" s="1"/>
  <c r="F399" i="3" s="1"/>
  <c r="F400" i="3" s="1"/>
  <c r="F401" i="3" s="1"/>
  <c r="F402" i="3" s="1"/>
  <c r="F403" i="3" s="1"/>
  <c r="F404" i="3" s="1"/>
  <c r="F405" i="3" s="1"/>
  <c r="F406" i="3" s="1"/>
  <c r="F407" i="3" s="1"/>
  <c r="F408" i="3" s="1"/>
  <c r="F409" i="3" s="1"/>
  <c r="F410" i="3" s="1"/>
  <c r="F411" i="3" s="1"/>
  <c r="F412" i="3" s="1"/>
  <c r="F413" i="3" s="1"/>
  <c r="F414" i="3" s="1"/>
  <c r="F415" i="3" s="1"/>
  <c r="F416" i="3" s="1"/>
  <c r="F417" i="3" s="1"/>
  <c r="F418" i="3" s="1"/>
  <c r="F419" i="3" s="1"/>
  <c r="F420" i="3" s="1"/>
  <c r="F421" i="3" s="1"/>
  <c r="F422" i="3" s="1"/>
  <c r="F423" i="3" s="1"/>
  <c r="F424" i="3" s="1"/>
  <c r="F425" i="3" s="1"/>
  <c r="F426" i="3" s="1"/>
  <c r="F427" i="3" s="1"/>
  <c r="F428" i="3" s="1"/>
  <c r="F429" i="3" s="1"/>
  <c r="F430" i="3" s="1"/>
  <c r="F431" i="3" s="1"/>
  <c r="F432" i="3" s="1"/>
  <c r="F433" i="3" s="1"/>
  <c r="F434" i="3" s="1"/>
  <c r="F435" i="3" s="1"/>
  <c r="F436" i="3" s="1"/>
  <c r="F437" i="3" s="1"/>
  <c r="F438" i="3" s="1"/>
  <c r="F439" i="3" s="1"/>
  <c r="F440" i="3" s="1"/>
  <c r="F441" i="3" s="1"/>
  <c r="F442" i="3" s="1"/>
  <c r="F443" i="3" s="1"/>
  <c r="F444" i="3" s="1"/>
  <c r="F445" i="3" s="1"/>
  <c r="F446" i="3" s="1"/>
  <c r="F447" i="3" s="1"/>
  <c r="F448" i="3" s="1"/>
  <c r="F449" i="3" s="1"/>
  <c r="F450" i="3" s="1"/>
  <c r="F451" i="3" s="1"/>
  <c r="F452" i="3" s="1"/>
  <c r="F453" i="3" s="1"/>
  <c r="F454" i="3" s="1"/>
  <c r="F455" i="3" s="1"/>
  <c r="F456" i="3" s="1"/>
  <c r="F457" i="3" s="1"/>
  <c r="F458" i="3" s="1"/>
  <c r="F459" i="3" s="1"/>
  <c r="F460" i="3" s="1"/>
  <c r="F461" i="3" s="1"/>
  <c r="F462" i="3" s="1"/>
  <c r="F463" i="3" s="1"/>
  <c r="F464" i="3" s="1"/>
  <c r="F465" i="3" s="1"/>
  <c r="F466" i="3" s="1"/>
  <c r="F467" i="3" s="1"/>
  <c r="F468" i="3" s="1"/>
  <c r="F469" i="3" s="1"/>
  <c r="F470" i="3" s="1"/>
  <c r="F471" i="3" s="1"/>
  <c r="F472" i="3" s="1"/>
  <c r="F473" i="3" s="1"/>
  <c r="F474" i="3" s="1"/>
  <c r="F475" i="3" s="1"/>
  <c r="F476" i="3" s="1"/>
  <c r="F477" i="3" s="1"/>
  <c r="F478" i="3" s="1"/>
  <c r="F479" i="3" s="1"/>
  <c r="F480" i="3" s="1"/>
  <c r="F481" i="3" s="1"/>
  <c r="F482" i="3" s="1"/>
  <c r="F483" i="3" s="1"/>
  <c r="F484" i="3" s="1"/>
  <c r="F485" i="3" s="1"/>
  <c r="F486" i="3" s="1"/>
  <c r="F487" i="3" s="1"/>
  <c r="F488" i="3" s="1"/>
  <c r="F489" i="3" s="1"/>
  <c r="F490" i="3" s="1"/>
  <c r="F491" i="3" s="1"/>
  <c r="F492" i="3" s="1"/>
  <c r="F493" i="3" s="1"/>
  <c r="F494" i="3" s="1"/>
  <c r="F495" i="3" s="1"/>
  <c r="F496" i="3" s="1"/>
  <c r="F497" i="3" s="1"/>
  <c r="F498" i="3" s="1"/>
  <c r="F499" i="3" s="1"/>
  <c r="F500" i="3" s="1"/>
  <c r="F501" i="3" s="1"/>
  <c r="F502" i="3" s="1"/>
  <c r="F503" i="3" s="1"/>
  <c r="F504" i="3" s="1"/>
  <c r="F505" i="3" s="1"/>
  <c r="F506" i="3" s="1"/>
  <c r="F507" i="3" s="1"/>
  <c r="F508" i="3" s="1"/>
  <c r="F509" i="3" s="1"/>
  <c r="F510" i="3" s="1"/>
  <c r="F511" i="3" s="1"/>
  <c r="F512" i="3" s="1"/>
  <c r="F513" i="3" s="1"/>
  <c r="F514" i="3" s="1"/>
  <c r="F515" i="3" s="1"/>
  <c r="F516" i="3" s="1"/>
  <c r="F517" i="3" s="1"/>
  <c r="F518" i="3" s="1"/>
  <c r="F519" i="3" s="1"/>
  <c r="F520" i="3" s="1"/>
  <c r="F521" i="3" s="1"/>
  <c r="F522" i="3" s="1"/>
  <c r="F523" i="3" s="1"/>
  <c r="F524" i="3" s="1"/>
  <c r="F525" i="3" s="1"/>
  <c r="F526" i="3" s="1"/>
  <c r="F527" i="3" s="1"/>
  <c r="F528" i="3" s="1"/>
  <c r="F529" i="3" s="1"/>
  <c r="F530" i="3" s="1"/>
  <c r="F531" i="3" s="1"/>
  <c r="F532" i="3" s="1"/>
  <c r="F533" i="3" s="1"/>
  <c r="F534" i="3" s="1"/>
  <c r="F535" i="3" s="1"/>
  <c r="F536" i="3" s="1"/>
  <c r="F537" i="3" s="1"/>
  <c r="F538" i="3" s="1"/>
  <c r="F539" i="3" s="1"/>
  <c r="F540" i="3" s="1"/>
  <c r="F541" i="3" s="1"/>
  <c r="F542" i="3" s="1"/>
  <c r="F543" i="3" s="1"/>
  <c r="F544" i="3" s="1"/>
  <c r="F545" i="3" s="1"/>
  <c r="F546" i="3" s="1"/>
  <c r="F547" i="3" s="1"/>
  <c r="F548" i="3" s="1"/>
  <c r="F549" i="3" s="1"/>
  <c r="F550" i="3" s="1"/>
  <c r="F551" i="3" s="1"/>
  <c r="F552" i="3" s="1"/>
  <c r="F553" i="3" s="1"/>
  <c r="F554" i="3" s="1"/>
  <c r="F555" i="3" s="1"/>
  <c r="F556" i="3" s="1"/>
  <c r="F557" i="3" s="1"/>
  <c r="F558" i="3" s="1"/>
  <c r="F559" i="3" s="1"/>
  <c r="F560" i="3" s="1"/>
  <c r="F561" i="3" s="1"/>
  <c r="F562" i="3" s="1"/>
  <c r="F563" i="3" s="1"/>
  <c r="F564" i="3" s="1"/>
  <c r="F565" i="3" s="1"/>
  <c r="F566" i="3" s="1"/>
  <c r="F567" i="3" s="1"/>
  <c r="F568" i="3" s="1"/>
  <c r="F569" i="3" s="1"/>
  <c r="F570" i="3" s="1"/>
  <c r="F571" i="3" s="1"/>
  <c r="F572" i="3" s="1"/>
  <c r="F573" i="3" s="1"/>
  <c r="F574" i="3" s="1"/>
  <c r="F575" i="3" s="1"/>
  <c r="F576" i="3" s="1"/>
  <c r="F577" i="3" s="1"/>
  <c r="F578" i="3" s="1"/>
  <c r="F579" i="3" s="1"/>
  <c r="F580" i="3" s="1"/>
  <c r="F581" i="3" s="1"/>
  <c r="F582" i="3" s="1"/>
  <c r="F583" i="3" s="1"/>
  <c r="F584" i="3" s="1"/>
  <c r="F585" i="3" s="1"/>
  <c r="F586" i="3" s="1"/>
  <c r="F587" i="3" s="1"/>
  <c r="F588" i="3" s="1"/>
  <c r="F589" i="3" s="1"/>
  <c r="F590" i="3" s="1"/>
  <c r="F591" i="3" s="1"/>
  <c r="F592" i="3" s="1"/>
  <c r="F593" i="3" s="1"/>
  <c r="F594" i="3" s="1"/>
  <c r="F595" i="3" s="1"/>
  <c r="F596" i="3" s="1"/>
  <c r="F597" i="3" s="1"/>
  <c r="F598" i="3" s="1"/>
  <c r="F599" i="3" s="1"/>
  <c r="F600" i="3" s="1"/>
  <c r="F601" i="3" s="1"/>
  <c r="F602" i="3" s="1"/>
  <c r="F603" i="3" s="1"/>
  <c r="F604" i="3" s="1"/>
  <c r="F605" i="3" s="1"/>
  <c r="F606" i="3" s="1"/>
  <c r="F607" i="3" s="1"/>
  <c r="F608" i="3" s="1"/>
  <c r="F609" i="3" s="1"/>
  <c r="F610" i="3" s="1"/>
  <c r="F611" i="3" s="1"/>
  <c r="F612" i="3" s="1"/>
  <c r="F613" i="3" s="1"/>
  <c r="F614" i="3" s="1"/>
  <c r="F615" i="3" s="1"/>
  <c r="F616" i="3" s="1"/>
  <c r="F617" i="3" s="1"/>
  <c r="F618" i="3" s="1"/>
  <c r="F619" i="3" s="1"/>
  <c r="F620" i="3" s="1"/>
  <c r="F621" i="3" s="1"/>
  <c r="F622" i="3" s="1"/>
  <c r="F623" i="3" s="1"/>
  <c r="F624" i="3" s="1"/>
  <c r="F625" i="3" s="1"/>
  <c r="F626" i="3" s="1"/>
  <c r="F627" i="3" s="1"/>
  <c r="F628" i="3" s="1"/>
  <c r="F629" i="3" s="1"/>
  <c r="F630" i="3" s="1"/>
  <c r="F631" i="3" s="1"/>
  <c r="F632" i="3" s="1"/>
  <c r="F633" i="3" s="1"/>
  <c r="F634" i="3" s="1"/>
  <c r="F635" i="3" s="1"/>
  <c r="F636" i="3" s="1"/>
  <c r="F637" i="3" s="1"/>
  <c r="F638" i="3" s="1"/>
  <c r="F639" i="3" s="1"/>
  <c r="F640" i="3" s="1"/>
  <c r="F641" i="3" s="1"/>
  <c r="F642" i="3" s="1"/>
  <c r="F643" i="3" s="1"/>
  <c r="F644" i="3" s="1"/>
  <c r="F645" i="3" s="1"/>
  <c r="F646" i="3" s="1"/>
  <c r="F647" i="3" s="1"/>
  <c r="F648" i="3" s="1"/>
  <c r="F649" i="3" s="1"/>
  <c r="F650" i="3" s="1"/>
  <c r="F651" i="3" s="1"/>
  <c r="F652" i="3" s="1"/>
  <c r="F653" i="3" s="1"/>
  <c r="F654" i="3" s="1"/>
  <c r="F655" i="3" s="1"/>
  <c r="F656" i="3" s="1"/>
  <c r="F657" i="3" s="1"/>
  <c r="F658" i="3" s="1"/>
  <c r="F659" i="3" s="1"/>
  <c r="F660" i="3" s="1"/>
  <c r="F661" i="3" s="1"/>
  <c r="F662" i="3" s="1"/>
  <c r="F663" i="3" s="1"/>
  <c r="F664" i="3" s="1"/>
  <c r="F665" i="3" s="1"/>
  <c r="F666" i="3" s="1"/>
  <c r="F667" i="3" s="1"/>
  <c r="F668" i="3" s="1"/>
  <c r="F669" i="3" s="1"/>
  <c r="F670" i="3" s="1"/>
  <c r="F671" i="3" s="1"/>
  <c r="F672" i="3" s="1"/>
  <c r="F673" i="3" s="1"/>
  <c r="F674" i="3" s="1"/>
  <c r="F675" i="3" s="1"/>
  <c r="F676" i="3" s="1"/>
  <c r="F677" i="3" s="1"/>
  <c r="F678" i="3" s="1"/>
  <c r="F679" i="3" s="1"/>
  <c r="F680" i="3" s="1"/>
  <c r="F681" i="3" s="1"/>
  <c r="F682" i="3" s="1"/>
  <c r="F683" i="3" s="1"/>
  <c r="F684" i="3" s="1"/>
  <c r="F685" i="3" s="1"/>
  <c r="F686" i="3" s="1"/>
  <c r="F687" i="3" s="1"/>
  <c r="F688" i="3" s="1"/>
  <c r="F689" i="3" s="1"/>
  <c r="F690" i="3" s="1"/>
  <c r="F691" i="3" s="1"/>
  <c r="F692" i="3" s="1"/>
  <c r="F693" i="3" s="1"/>
  <c r="F694" i="3" s="1"/>
  <c r="F695" i="3" s="1"/>
  <c r="F696" i="3" s="1"/>
  <c r="F697" i="3" s="1"/>
  <c r="F698" i="3" s="1"/>
  <c r="F699" i="3" s="1"/>
  <c r="F700" i="3" s="1"/>
  <c r="F701" i="3" s="1"/>
  <c r="F702" i="3" s="1"/>
  <c r="F703" i="3" s="1"/>
  <c r="F704" i="3" s="1"/>
  <c r="F705" i="3" s="1"/>
  <c r="F706" i="3" s="1"/>
  <c r="F707" i="3" s="1"/>
  <c r="F708" i="3" s="1"/>
  <c r="F709" i="3" s="1"/>
  <c r="F710" i="3" s="1"/>
  <c r="F711" i="3" s="1"/>
  <c r="F712" i="3" s="1"/>
  <c r="F713" i="3" s="1"/>
  <c r="F714" i="3" s="1"/>
  <c r="F715" i="3" s="1"/>
  <c r="F716" i="3" s="1"/>
  <c r="F717" i="3" s="1"/>
  <c r="F718" i="3" s="1"/>
  <c r="F719" i="3" s="1"/>
  <c r="F720" i="3" s="1"/>
  <c r="F721" i="3" s="1"/>
  <c r="F722" i="3" s="1"/>
  <c r="F723" i="3" s="1"/>
  <c r="F724" i="3" s="1"/>
  <c r="F725" i="3" s="1"/>
  <c r="F726" i="3" s="1"/>
  <c r="F727" i="3" s="1"/>
  <c r="F728" i="3" s="1"/>
  <c r="F729" i="3" s="1"/>
  <c r="F730" i="3" s="1"/>
  <c r="F731" i="3" s="1"/>
  <c r="F732" i="3" s="1"/>
  <c r="F733" i="3" s="1"/>
  <c r="F734" i="3" s="1"/>
  <c r="F735" i="3" s="1"/>
  <c r="F736" i="3" s="1"/>
  <c r="F737" i="3" s="1"/>
  <c r="F738" i="3" s="1"/>
  <c r="F739" i="3" s="1"/>
  <c r="F740" i="3" s="1"/>
  <c r="F741" i="3" s="1"/>
  <c r="F742" i="3" s="1"/>
  <c r="F743" i="3" s="1"/>
  <c r="F744" i="3" s="1"/>
  <c r="F745" i="3" s="1"/>
  <c r="F746" i="3" s="1"/>
  <c r="F747" i="3" s="1"/>
  <c r="F748" i="3" s="1"/>
  <c r="F749" i="3" s="1"/>
  <c r="F750" i="3" s="1"/>
  <c r="F751" i="3" s="1"/>
  <c r="F752" i="3" s="1"/>
  <c r="F753" i="3" s="1"/>
  <c r="F754" i="3" s="1"/>
  <c r="F755" i="3" s="1"/>
  <c r="F756" i="3" s="1"/>
  <c r="F757" i="3" s="1"/>
  <c r="F758" i="3" s="1"/>
  <c r="F759" i="3" s="1"/>
  <c r="F760" i="3" s="1"/>
  <c r="F761" i="3" s="1"/>
  <c r="F762" i="3" s="1"/>
  <c r="F763" i="3" s="1"/>
  <c r="F764" i="3" s="1"/>
  <c r="F765" i="3" s="1"/>
  <c r="F766" i="3" s="1"/>
  <c r="F767" i="3" s="1"/>
  <c r="F768" i="3" s="1"/>
  <c r="F769" i="3" s="1"/>
  <c r="F770" i="3" s="1"/>
  <c r="F771" i="3" s="1"/>
  <c r="F772" i="3" s="1"/>
  <c r="F773" i="3" s="1"/>
  <c r="F774" i="3" s="1"/>
  <c r="F775" i="3" s="1"/>
  <c r="F776" i="3" s="1"/>
  <c r="F777" i="3" s="1"/>
  <c r="F778" i="3" s="1"/>
  <c r="F779" i="3" s="1"/>
  <c r="F780" i="3" s="1"/>
  <c r="F781" i="3" s="1"/>
  <c r="F782" i="3" s="1"/>
  <c r="F783" i="3" s="1"/>
  <c r="F784" i="3" s="1"/>
  <c r="F785" i="3" s="1"/>
  <c r="F786" i="3" s="1"/>
  <c r="F787" i="3" s="1"/>
  <c r="F788" i="3" s="1"/>
  <c r="F789" i="3" s="1"/>
  <c r="F790" i="3" s="1"/>
  <c r="F791" i="3" s="1"/>
  <c r="F792" i="3" s="1"/>
  <c r="F793" i="3" s="1"/>
  <c r="F794" i="3" s="1"/>
  <c r="F795" i="3" s="1"/>
  <c r="F796" i="3" s="1"/>
  <c r="F797" i="3" s="1"/>
  <c r="F798" i="3" s="1"/>
  <c r="F799" i="3" s="1"/>
  <c r="F800" i="3" s="1"/>
  <c r="F801" i="3" s="1"/>
  <c r="F802" i="3" s="1"/>
  <c r="F803" i="3" s="1"/>
  <c r="F804" i="3" s="1"/>
  <c r="F805" i="3" s="1"/>
  <c r="F806" i="3" s="1"/>
  <c r="F807" i="3" s="1"/>
  <c r="F808" i="3" s="1"/>
  <c r="F809" i="3" s="1"/>
  <c r="F810" i="3" s="1"/>
  <c r="F811" i="3" s="1"/>
  <c r="F812" i="3" s="1"/>
  <c r="F813" i="3" s="1"/>
  <c r="F814" i="3" s="1"/>
  <c r="F815" i="3" s="1"/>
  <c r="F816" i="3" s="1"/>
  <c r="F817" i="3" s="1"/>
  <c r="F818" i="3" s="1"/>
  <c r="F819" i="3" s="1"/>
  <c r="F820" i="3" s="1"/>
  <c r="F821" i="3" s="1"/>
  <c r="F822" i="3" s="1"/>
  <c r="F823" i="3" s="1"/>
  <c r="F824" i="3" s="1"/>
  <c r="F825" i="3" s="1"/>
  <c r="F826" i="3" s="1"/>
  <c r="F827" i="3" s="1"/>
  <c r="F828" i="3" s="1"/>
  <c r="F829" i="3" s="1"/>
  <c r="F830" i="3" s="1"/>
  <c r="F831" i="3" s="1"/>
  <c r="F832" i="3" s="1"/>
  <c r="F833" i="3" s="1"/>
  <c r="F834" i="3" s="1"/>
  <c r="F835" i="3" s="1"/>
  <c r="F836" i="3" s="1"/>
  <c r="F837" i="3" s="1"/>
  <c r="F838" i="3" s="1"/>
  <c r="F839" i="3" s="1"/>
  <c r="F840" i="3" s="1"/>
  <c r="F841" i="3" s="1"/>
  <c r="F842" i="3" s="1"/>
  <c r="F843" i="3" s="1"/>
  <c r="F844" i="3" s="1"/>
  <c r="F845" i="3" s="1"/>
  <c r="F846" i="3" s="1"/>
  <c r="F847" i="3" s="1"/>
  <c r="F848" i="3" s="1"/>
  <c r="F849" i="3" s="1"/>
  <c r="F850" i="3" s="1"/>
  <c r="F851" i="3" s="1"/>
  <c r="F852" i="3" s="1"/>
  <c r="F853" i="3" s="1"/>
  <c r="F854" i="3" s="1"/>
  <c r="F855" i="3" s="1"/>
  <c r="F856" i="3" s="1"/>
  <c r="F857" i="3" s="1"/>
  <c r="F858" i="3" s="1"/>
  <c r="F859" i="3" s="1"/>
  <c r="F860" i="3" s="1"/>
  <c r="F861" i="3" s="1"/>
  <c r="F862" i="3" s="1"/>
  <c r="F863" i="3" s="1"/>
  <c r="F864" i="3" s="1"/>
  <c r="F865" i="3" s="1"/>
  <c r="F866" i="3" s="1"/>
  <c r="F867" i="3" s="1"/>
  <c r="F868" i="3" s="1"/>
  <c r="F869" i="3" s="1"/>
  <c r="F870" i="3" s="1"/>
  <c r="F871" i="3" s="1"/>
  <c r="F872" i="3" s="1"/>
  <c r="F873" i="3" s="1"/>
  <c r="F874" i="3" s="1"/>
  <c r="F875" i="3" s="1"/>
  <c r="F876" i="3" s="1"/>
  <c r="F877" i="3" s="1"/>
  <c r="F878" i="3" s="1"/>
  <c r="F879" i="3" s="1"/>
  <c r="F880" i="3" s="1"/>
  <c r="F881" i="3" s="1"/>
  <c r="F882" i="3" s="1"/>
  <c r="F883" i="3" s="1"/>
  <c r="F884" i="3" s="1"/>
  <c r="F885" i="3" s="1"/>
  <c r="F886" i="3" s="1"/>
  <c r="F887" i="3" s="1"/>
  <c r="F888" i="3" s="1"/>
  <c r="F889" i="3" s="1"/>
  <c r="F890" i="3" s="1"/>
  <c r="F891" i="3" s="1"/>
  <c r="F892" i="3" s="1"/>
  <c r="F893" i="3" s="1"/>
  <c r="F894" i="3" s="1"/>
  <c r="F895" i="3" s="1"/>
  <c r="F896" i="3" s="1"/>
  <c r="F897" i="3" s="1"/>
  <c r="F898" i="3" s="1"/>
  <c r="F899" i="3" s="1"/>
  <c r="F900" i="3" s="1"/>
  <c r="F901" i="3" s="1"/>
  <c r="F902" i="3" s="1"/>
  <c r="F903" i="3" s="1"/>
  <c r="F904" i="3" s="1"/>
  <c r="F905" i="3" s="1"/>
  <c r="F906" i="3" s="1"/>
  <c r="F907" i="3" s="1"/>
  <c r="F908" i="3" s="1"/>
  <c r="F909" i="3" s="1"/>
  <c r="F910" i="3" s="1"/>
  <c r="F911" i="3" s="1"/>
  <c r="F912" i="3" s="1"/>
  <c r="F913" i="3" s="1"/>
  <c r="F914" i="3" s="1"/>
  <c r="F915" i="3" s="1"/>
  <c r="F916" i="3" s="1"/>
  <c r="F917" i="3" s="1"/>
  <c r="F918" i="3" s="1"/>
  <c r="F919" i="3" s="1"/>
  <c r="F920" i="3" s="1"/>
  <c r="F921" i="3" s="1"/>
  <c r="F922" i="3" s="1"/>
  <c r="F923" i="3" s="1"/>
  <c r="F924" i="3" s="1"/>
  <c r="F925" i="3" s="1"/>
  <c r="F926" i="3" s="1"/>
  <c r="F927" i="3" s="1"/>
  <c r="F928" i="3" s="1"/>
  <c r="F929" i="3" s="1"/>
  <c r="F930" i="3" s="1"/>
  <c r="F931" i="3" s="1"/>
  <c r="F932" i="3" s="1"/>
  <c r="F933" i="3" s="1"/>
  <c r="F934" i="3" s="1"/>
  <c r="F935" i="3" s="1"/>
  <c r="F936" i="3" s="1"/>
  <c r="F937" i="3" s="1"/>
  <c r="F938" i="3" s="1"/>
  <c r="F939" i="3" s="1"/>
  <c r="F940" i="3" s="1"/>
  <c r="F941" i="3" s="1"/>
  <c r="F942" i="3" s="1"/>
  <c r="F943" i="3" s="1"/>
  <c r="F944" i="3" s="1"/>
  <c r="F945" i="3" s="1"/>
  <c r="F946" i="3" s="1"/>
  <c r="F947" i="3" s="1"/>
  <c r="F948" i="3" s="1"/>
  <c r="F949" i="3" s="1"/>
  <c r="F950" i="3" s="1"/>
  <c r="F951" i="3" s="1"/>
  <c r="F952" i="3" s="1"/>
  <c r="F953" i="3" s="1"/>
  <c r="F954" i="3" s="1"/>
  <c r="F955" i="3" s="1"/>
  <c r="F956" i="3" s="1"/>
  <c r="F957" i="3" s="1"/>
  <c r="F958" i="3" s="1"/>
  <c r="F959" i="3" s="1"/>
  <c r="F960" i="3" s="1"/>
  <c r="F961" i="3" s="1"/>
  <c r="F962" i="3" s="1"/>
  <c r="F963" i="3" s="1"/>
  <c r="F964" i="3" s="1"/>
  <c r="F965" i="3" s="1"/>
  <c r="F966" i="3" s="1"/>
  <c r="F967" i="3" s="1"/>
  <c r="F968" i="3" s="1"/>
  <c r="F969" i="3" s="1"/>
  <c r="F970" i="3" s="1"/>
  <c r="F971" i="3" s="1"/>
  <c r="F972" i="3" s="1"/>
  <c r="F973" i="3" s="1"/>
  <c r="F974" i="3" s="1"/>
  <c r="F975" i="3" s="1"/>
  <c r="F976" i="3" s="1"/>
  <c r="F977" i="3" s="1"/>
  <c r="F978" i="3" s="1"/>
  <c r="F979" i="3" s="1"/>
  <c r="F980" i="3" s="1"/>
  <c r="F981" i="3" s="1"/>
  <c r="F982" i="3" s="1"/>
  <c r="F983" i="3" s="1"/>
  <c r="F984" i="3" s="1"/>
  <c r="F985" i="3" s="1"/>
  <c r="F986" i="3" s="1"/>
  <c r="F987" i="3" s="1"/>
  <c r="F988" i="3" s="1"/>
  <c r="F989" i="3" s="1"/>
  <c r="F990" i="3" s="1"/>
  <c r="F991" i="3" s="1"/>
  <c r="F992" i="3" s="1"/>
  <c r="F993" i="3" s="1"/>
  <c r="F994" i="3" s="1"/>
  <c r="F995" i="3" s="1"/>
  <c r="F996" i="3" s="1"/>
  <c r="F997" i="3" s="1"/>
  <c r="F998" i="3" s="1"/>
  <c r="F999" i="3" s="1"/>
  <c r="F1000" i="3" s="1"/>
  <c r="F1001" i="3" s="1"/>
  <c r="F1002" i="3" s="1"/>
  <c r="F1003" i="3" s="1"/>
  <c r="F1004" i="3" s="1"/>
  <c r="F1005" i="3" s="1"/>
  <c r="F1006" i="3" s="1"/>
  <c r="F1007" i="3" s="1"/>
  <c r="F1008" i="3" s="1"/>
  <c r="F1009" i="3" s="1"/>
  <c r="F1010" i="3" s="1"/>
  <c r="F1011" i="3" s="1"/>
  <c r="F1012" i="3" s="1"/>
  <c r="F1013" i="3" s="1"/>
  <c r="F1014" i="3" s="1"/>
  <c r="F1015" i="3" s="1"/>
  <c r="F1016" i="3" s="1"/>
  <c r="F1017" i="3" s="1"/>
  <c r="F1018" i="3" s="1"/>
  <c r="F1019" i="3" s="1"/>
  <c r="F1020" i="3" s="1"/>
  <c r="F1021" i="3" s="1"/>
  <c r="F1022" i="3" s="1"/>
  <c r="F1023" i="3" s="1"/>
  <c r="F1024" i="3" s="1"/>
  <c r="F1025" i="3" s="1"/>
  <c r="F1026" i="3" s="1"/>
  <c r="F1027" i="3" s="1"/>
  <c r="F1028" i="3" s="1"/>
  <c r="F1029" i="3" s="1"/>
  <c r="F1030" i="3" s="1"/>
  <c r="F1031" i="3" s="1"/>
  <c r="F1032" i="3" s="1"/>
  <c r="F1033" i="3" s="1"/>
  <c r="F1034" i="3" s="1"/>
  <c r="F1035" i="3" s="1"/>
  <c r="F1036" i="3" s="1"/>
  <c r="F1037" i="3" s="1"/>
  <c r="F1038" i="3" s="1"/>
  <c r="F1039" i="3" s="1"/>
  <c r="F1040" i="3" s="1"/>
  <c r="F1041" i="3" s="1"/>
  <c r="F1042" i="3" s="1"/>
  <c r="F1043" i="3" s="1"/>
  <c r="F1044" i="3" s="1"/>
  <c r="F1045" i="3" s="1"/>
  <c r="F1046" i="3" s="1"/>
  <c r="F1047" i="3" s="1"/>
  <c r="F1048" i="3" s="1"/>
  <c r="F1049" i="3" s="1"/>
  <c r="F1050" i="3" s="1"/>
  <c r="F1051" i="3" s="1"/>
  <c r="F1052" i="3" s="1"/>
  <c r="F1053" i="3" s="1"/>
  <c r="F1054" i="3" s="1"/>
  <c r="F1055" i="3" s="1"/>
  <c r="F1056" i="3" s="1"/>
  <c r="F1057" i="3" s="1"/>
  <c r="F1058" i="3" s="1"/>
  <c r="F1059" i="3" s="1"/>
  <c r="F1060" i="3" s="1"/>
  <c r="F1061" i="3" s="1"/>
  <c r="F1062" i="3" s="1"/>
  <c r="F1063" i="3" s="1"/>
  <c r="F1064" i="3" s="1"/>
  <c r="F1065" i="3" s="1"/>
  <c r="F1066" i="3" s="1"/>
  <c r="F1067" i="3" s="1"/>
  <c r="F1068" i="3" s="1"/>
  <c r="F1069" i="3" s="1"/>
  <c r="F1070" i="3" s="1"/>
  <c r="F1071" i="3" s="1"/>
  <c r="F1072" i="3" s="1"/>
  <c r="F1073" i="3" s="1"/>
  <c r="F1074" i="3" s="1"/>
  <c r="F1075" i="3" s="1"/>
  <c r="F1076" i="3" s="1"/>
  <c r="F1077" i="3" s="1"/>
  <c r="F1078" i="3" s="1"/>
  <c r="F1079" i="3" s="1"/>
  <c r="F1080" i="3" s="1"/>
  <c r="F1081" i="3" s="1"/>
  <c r="F1082" i="3" s="1"/>
  <c r="F1083" i="3" s="1"/>
  <c r="F1084" i="3" s="1"/>
  <c r="F1085" i="3" s="1"/>
  <c r="F1086" i="3" s="1"/>
  <c r="F1087" i="3" s="1"/>
  <c r="F1088" i="3" s="1"/>
  <c r="F1089" i="3" s="1"/>
  <c r="F1090" i="3" s="1"/>
  <c r="F1091" i="3" s="1"/>
  <c r="F1092" i="3" s="1"/>
  <c r="F1093" i="3" s="1"/>
  <c r="F1094" i="3" s="1"/>
  <c r="F1095" i="3" s="1"/>
  <c r="F1096" i="3" s="1"/>
  <c r="F1097" i="3" s="1"/>
  <c r="F1098" i="3" s="1"/>
  <c r="F1099" i="3" s="1"/>
  <c r="F1100" i="3" s="1"/>
  <c r="F1101" i="3" s="1"/>
  <c r="F1102" i="3" s="1"/>
  <c r="F1103" i="3" s="1"/>
  <c r="F1104" i="3" s="1"/>
  <c r="F1105" i="3" s="1"/>
  <c r="F1106" i="3" s="1"/>
  <c r="F1107" i="3" s="1"/>
  <c r="F1108" i="3" s="1"/>
  <c r="F1109" i="3" s="1"/>
  <c r="F1110" i="3" s="1"/>
  <c r="F1111" i="3" s="1"/>
  <c r="F1112" i="3" s="1"/>
  <c r="F1113" i="3" s="1"/>
  <c r="F1114" i="3" s="1"/>
  <c r="F1115" i="3" s="1"/>
  <c r="F1116" i="3" s="1"/>
  <c r="F1117" i="3" s="1"/>
  <c r="F1118" i="3" s="1"/>
  <c r="F1119" i="3" s="1"/>
  <c r="F1120" i="3" s="1"/>
  <c r="F1121" i="3" s="1"/>
  <c r="F1122" i="3" s="1"/>
  <c r="F1123" i="3" s="1"/>
  <c r="F1124" i="3" s="1"/>
  <c r="F1125" i="3" s="1"/>
  <c r="F1126" i="3" s="1"/>
  <c r="F1127" i="3" s="1"/>
  <c r="F1128" i="3" s="1"/>
  <c r="F1129" i="3" s="1"/>
  <c r="F1130" i="3" s="1"/>
  <c r="F1131" i="3" s="1"/>
  <c r="F1132" i="3" s="1"/>
  <c r="F1133" i="3" s="1"/>
  <c r="F1134" i="3" s="1"/>
  <c r="F1135" i="3" s="1"/>
  <c r="F1136" i="3" s="1"/>
  <c r="F1137" i="3" s="1"/>
  <c r="F1138" i="3" s="1"/>
  <c r="F1139" i="3" s="1"/>
  <c r="F1140" i="3" s="1"/>
  <c r="F1141" i="3" s="1"/>
  <c r="F1142" i="3" s="1"/>
  <c r="F1143" i="3" s="1"/>
  <c r="F1144" i="3" s="1"/>
  <c r="F1145" i="3" s="1"/>
  <c r="F1146" i="3" s="1"/>
  <c r="F1147" i="3" s="1"/>
  <c r="F1148" i="3" s="1"/>
  <c r="F1149" i="3" s="1"/>
  <c r="F1150" i="3" s="1"/>
  <c r="F1151" i="3" s="1"/>
  <c r="F1152" i="3" s="1"/>
  <c r="F1153" i="3" s="1"/>
  <c r="F1154" i="3" s="1"/>
  <c r="F1155" i="3" s="1"/>
  <c r="F1156" i="3" s="1"/>
  <c r="F1157" i="3" s="1"/>
  <c r="F1158" i="3" s="1"/>
  <c r="F1159" i="3" s="1"/>
  <c r="F1160" i="3" s="1"/>
  <c r="F1161" i="3" s="1"/>
  <c r="F1162" i="3" s="1"/>
  <c r="F1163" i="3" s="1"/>
  <c r="F1164" i="3" s="1"/>
  <c r="F1165" i="3" s="1"/>
  <c r="F1166" i="3" s="1"/>
  <c r="F1167" i="3" s="1"/>
  <c r="F1168" i="3" s="1"/>
  <c r="F1169" i="3" s="1"/>
  <c r="F1170" i="3" s="1"/>
  <c r="F1171" i="3" s="1"/>
  <c r="F1172" i="3" s="1"/>
  <c r="F1173" i="3" s="1"/>
  <c r="F1174" i="3" s="1"/>
  <c r="F1175" i="3" s="1"/>
  <c r="F1176" i="3" s="1"/>
  <c r="F1177" i="3" s="1"/>
  <c r="F1178" i="3" s="1"/>
  <c r="F1179" i="3" s="1"/>
  <c r="F1180" i="3" s="1"/>
  <c r="F1181" i="3" s="1"/>
  <c r="F1182" i="3" s="1"/>
  <c r="F1183" i="3" s="1"/>
  <c r="F1184" i="3" s="1"/>
  <c r="F1185" i="3" s="1"/>
  <c r="F1186" i="3" s="1"/>
  <c r="F1187" i="3" s="1"/>
  <c r="F1188" i="3" s="1"/>
  <c r="F1189" i="3" s="1"/>
  <c r="F1190" i="3" s="1"/>
  <c r="F1191" i="3" s="1"/>
  <c r="F1192" i="3" s="1"/>
  <c r="F1193" i="3" s="1"/>
  <c r="F1194" i="3" s="1"/>
  <c r="F1195" i="3" s="1"/>
  <c r="F1196" i="3" s="1"/>
  <c r="F1197" i="3" s="1"/>
  <c r="F1198" i="3" s="1"/>
  <c r="F1199" i="3" s="1"/>
  <c r="F1200" i="3" s="1"/>
  <c r="F1201" i="3" s="1"/>
  <c r="F1202" i="3" s="1"/>
  <c r="F1203" i="3" s="1"/>
  <c r="F1204" i="3" s="1"/>
  <c r="F1205" i="3" s="1"/>
  <c r="F1206" i="3" s="1"/>
  <c r="F1207" i="3" s="1"/>
  <c r="F1208" i="3" s="1"/>
  <c r="F1209" i="3" s="1"/>
  <c r="F1210" i="3" s="1"/>
  <c r="F1211" i="3" s="1"/>
  <c r="F1212" i="3" s="1"/>
  <c r="F1213" i="3" s="1"/>
  <c r="F1214" i="3" s="1"/>
  <c r="F1215" i="3" s="1"/>
  <c r="F1216" i="3" s="1"/>
  <c r="F1217" i="3" s="1"/>
  <c r="F1218" i="3" s="1"/>
  <c r="F1219" i="3" s="1"/>
  <c r="F1220" i="3" s="1"/>
  <c r="F1221" i="3" s="1"/>
  <c r="F1222" i="3" s="1"/>
  <c r="F1223" i="3" s="1"/>
  <c r="F1224" i="3" s="1"/>
  <c r="F1225" i="3" s="1"/>
  <c r="F1226" i="3" s="1"/>
  <c r="F1227" i="3" s="1"/>
  <c r="F1228" i="3" s="1"/>
  <c r="F1229" i="3" s="1"/>
  <c r="F1230" i="3" s="1"/>
  <c r="F1231" i="3" s="1"/>
  <c r="F1232" i="3" s="1"/>
  <c r="F1233" i="3" s="1"/>
  <c r="F1234" i="3" s="1"/>
  <c r="F1235" i="3" s="1"/>
  <c r="F1236" i="3" s="1"/>
  <c r="F1237" i="3" s="1"/>
  <c r="F1238" i="3" s="1"/>
  <c r="F1239" i="3" s="1"/>
  <c r="F1240" i="3" s="1"/>
  <c r="F1241" i="3" s="1"/>
  <c r="F1242" i="3" s="1"/>
  <c r="F1243" i="3" s="1"/>
  <c r="F1244" i="3" s="1"/>
  <c r="F1245" i="3" s="1"/>
  <c r="F1246" i="3" s="1"/>
  <c r="F1247" i="3" s="1"/>
  <c r="F1248" i="3" s="1"/>
  <c r="F1249" i="3" s="1"/>
  <c r="F1250" i="3" s="1"/>
  <c r="F1251" i="3" s="1"/>
  <c r="F1252" i="3" s="1"/>
  <c r="F1253" i="3" s="1"/>
  <c r="F1254" i="3" s="1"/>
  <c r="F1255" i="3" s="1"/>
  <c r="F1256" i="3" s="1"/>
  <c r="F1257" i="3" s="1"/>
  <c r="F1258" i="3" s="1"/>
  <c r="F1259" i="3" s="1"/>
  <c r="F1260" i="3" s="1"/>
  <c r="F1261" i="3" s="1"/>
  <c r="F1262" i="3" s="1"/>
  <c r="F1263" i="3" s="1"/>
  <c r="F1264" i="3" s="1"/>
  <c r="F1265" i="3" s="1"/>
  <c r="F1266" i="3" s="1"/>
  <c r="F1267" i="3" s="1"/>
  <c r="F1268" i="3" s="1"/>
  <c r="F1269" i="3" s="1"/>
  <c r="F1270" i="3" s="1"/>
  <c r="F1271" i="3" s="1"/>
  <c r="F1272" i="3" s="1"/>
  <c r="F1273" i="3" s="1"/>
  <c r="F1274" i="3" s="1"/>
  <c r="F1275" i="3" s="1"/>
  <c r="F1276" i="3" s="1"/>
  <c r="F1277" i="3" s="1"/>
  <c r="F1278" i="3" s="1"/>
  <c r="F1279" i="3" s="1"/>
  <c r="F1280" i="3" s="1"/>
  <c r="F1281" i="3" s="1"/>
  <c r="F1282" i="3" s="1"/>
  <c r="F1283" i="3" s="1"/>
  <c r="F1284" i="3" s="1"/>
  <c r="F1285" i="3" s="1"/>
  <c r="F1286" i="3" s="1"/>
  <c r="F1287" i="3" s="1"/>
  <c r="F1288" i="3" s="1"/>
  <c r="F1289" i="3" s="1"/>
  <c r="F1290" i="3" s="1"/>
  <c r="F1291" i="3" s="1"/>
  <c r="F1292" i="3" s="1"/>
  <c r="F1293" i="3" s="1"/>
  <c r="F1294" i="3" s="1"/>
  <c r="F1295" i="3" s="1"/>
  <c r="F1296" i="3" s="1"/>
  <c r="F1297" i="3" s="1"/>
  <c r="F1298" i="3" s="1"/>
  <c r="F1299" i="3" s="1"/>
  <c r="F1300" i="3" s="1"/>
  <c r="F1301" i="3" s="1"/>
  <c r="F1302" i="3" s="1"/>
  <c r="F1303" i="3" s="1"/>
  <c r="F1304" i="3" s="1"/>
  <c r="F1305" i="3" s="1"/>
  <c r="F1306" i="3" s="1"/>
  <c r="F1307" i="3" s="1"/>
  <c r="F1308" i="3" s="1"/>
  <c r="F1309" i="3" s="1"/>
  <c r="F1310" i="3" s="1"/>
  <c r="F1311" i="3" s="1"/>
  <c r="F1312" i="3" s="1"/>
  <c r="F1313" i="3" s="1"/>
  <c r="F1314" i="3" s="1"/>
  <c r="F1315" i="3" s="1"/>
  <c r="F1316" i="3" s="1"/>
  <c r="F1317" i="3" s="1"/>
  <c r="F1318" i="3" s="1"/>
  <c r="F1319" i="3" s="1"/>
  <c r="F1320" i="3" s="1"/>
  <c r="F1321" i="3" s="1"/>
  <c r="F1322" i="3" s="1"/>
  <c r="F1323" i="3" s="1"/>
  <c r="F1324" i="3" s="1"/>
  <c r="F1325" i="3" s="1"/>
  <c r="F1326" i="3" s="1"/>
  <c r="F1327" i="3" s="1"/>
  <c r="F1328" i="3" s="1"/>
  <c r="F1329" i="3" s="1"/>
  <c r="F1330" i="3" s="1"/>
  <c r="F1331" i="3" s="1"/>
  <c r="F1332" i="3" s="1"/>
  <c r="F1333" i="3" s="1"/>
  <c r="F1334" i="3" s="1"/>
  <c r="F1335" i="3" s="1"/>
  <c r="F1336" i="3" s="1"/>
  <c r="F1337" i="3" s="1"/>
  <c r="F1338" i="3" s="1"/>
  <c r="F1339" i="3" s="1"/>
  <c r="F1340" i="3" s="1"/>
  <c r="F1341" i="3" s="1"/>
  <c r="F1342" i="3" s="1"/>
  <c r="F1343" i="3" s="1"/>
  <c r="F1344" i="3" s="1"/>
  <c r="F1345" i="3" s="1"/>
  <c r="F1346" i="3" s="1"/>
  <c r="F1347" i="3" s="1"/>
  <c r="F1348" i="3" s="1"/>
  <c r="F1349" i="3" s="1"/>
  <c r="F1350" i="3" s="1"/>
  <c r="F1351" i="3" s="1"/>
  <c r="F1352" i="3" s="1"/>
  <c r="F1353" i="3" s="1"/>
  <c r="F1354" i="3" s="1"/>
  <c r="F1355" i="3" s="1"/>
  <c r="F1356" i="3" s="1"/>
  <c r="F1357" i="3" s="1"/>
  <c r="F1358" i="3" s="1"/>
  <c r="F1359" i="3" s="1"/>
  <c r="F1360" i="3" s="1"/>
  <c r="F1361" i="3" s="1"/>
  <c r="F1362" i="3" s="1"/>
  <c r="F1363" i="3" s="1"/>
  <c r="F1364" i="3" s="1"/>
  <c r="F1365" i="3" s="1"/>
  <c r="F1366" i="3" s="1"/>
  <c r="F1367" i="3" s="1"/>
  <c r="F1368" i="3" s="1"/>
  <c r="F1369" i="3" s="1"/>
  <c r="F1370" i="3" s="1"/>
  <c r="F1371" i="3" s="1"/>
  <c r="F1372" i="3" s="1"/>
  <c r="F1373" i="3" s="1"/>
  <c r="F1374" i="3" s="1"/>
  <c r="F1375" i="3" s="1"/>
  <c r="F1376" i="3" s="1"/>
  <c r="F1377" i="3" s="1"/>
  <c r="F1378" i="3" s="1"/>
  <c r="F1379" i="3" s="1"/>
  <c r="F1380" i="3" s="1"/>
  <c r="F1381" i="3" s="1"/>
  <c r="F1382" i="3" s="1"/>
  <c r="F1383" i="3" s="1"/>
  <c r="F1384" i="3" s="1"/>
  <c r="F1385" i="3" s="1"/>
  <c r="F1386" i="3" s="1"/>
  <c r="F1387" i="3" s="1"/>
  <c r="F1388" i="3" s="1"/>
  <c r="F1389" i="3" s="1"/>
  <c r="F1390" i="3" s="1"/>
  <c r="F1391" i="3" s="1"/>
  <c r="F1392" i="3" s="1"/>
  <c r="F1393" i="3" s="1"/>
  <c r="F1394" i="3" s="1"/>
  <c r="F1395" i="3" s="1"/>
  <c r="F1396" i="3" s="1"/>
  <c r="F1397" i="3" s="1"/>
  <c r="F1398" i="3" s="1"/>
  <c r="F1399" i="3" s="1"/>
  <c r="F1400" i="3" s="1"/>
  <c r="F1401" i="3" s="1"/>
  <c r="F1402" i="3" s="1"/>
  <c r="F1403" i="3" s="1"/>
  <c r="F1404" i="3" s="1"/>
  <c r="F1405" i="3" s="1"/>
  <c r="F1406" i="3" s="1"/>
  <c r="F1407" i="3" s="1"/>
  <c r="F1408" i="3" s="1"/>
  <c r="F1409" i="3" s="1"/>
  <c r="F1410" i="3" s="1"/>
  <c r="F1411" i="3" s="1"/>
  <c r="F1412" i="3" s="1"/>
  <c r="F1413" i="3" s="1"/>
  <c r="F1414" i="3" s="1"/>
  <c r="F1415" i="3" s="1"/>
  <c r="F1416" i="3" s="1"/>
  <c r="F1417" i="3" s="1"/>
  <c r="F1418" i="3" s="1"/>
  <c r="F1419" i="3" s="1"/>
  <c r="F1420" i="3" s="1"/>
  <c r="F1421" i="3" s="1"/>
  <c r="F1422" i="3" s="1"/>
  <c r="F1423" i="3" s="1"/>
  <c r="F1424" i="3" s="1"/>
  <c r="F1425" i="3" s="1"/>
  <c r="F1426" i="3" s="1"/>
  <c r="F1427" i="3" s="1"/>
  <c r="F1428" i="3" s="1"/>
  <c r="F1429" i="3" s="1"/>
  <c r="F1430" i="3" s="1"/>
  <c r="F1431" i="3" s="1"/>
  <c r="F1432" i="3" s="1"/>
  <c r="F1433" i="3" s="1"/>
  <c r="F1434" i="3" s="1"/>
  <c r="F1435" i="3" s="1"/>
  <c r="F1436" i="3" s="1"/>
  <c r="F1437" i="3" s="1"/>
  <c r="F1438" i="3" s="1"/>
  <c r="F1439" i="3" s="1"/>
  <c r="F1440" i="3" s="1"/>
  <c r="F1441" i="3" s="1"/>
  <c r="F1442" i="3" s="1"/>
  <c r="F1443" i="3" s="1"/>
  <c r="F1444" i="3" s="1"/>
  <c r="F1445" i="3" s="1"/>
  <c r="F1446" i="3" s="1"/>
  <c r="F1447" i="3" s="1"/>
  <c r="F1448" i="3" s="1"/>
  <c r="F1449" i="3" s="1"/>
  <c r="F1450" i="3" s="1"/>
  <c r="F1451" i="3" s="1"/>
  <c r="F1452" i="3" s="1"/>
  <c r="F1453" i="3" s="1"/>
  <c r="F1454" i="3" s="1"/>
  <c r="F1455" i="3" s="1"/>
  <c r="F1456" i="3" s="1"/>
  <c r="F1457" i="3" s="1"/>
  <c r="F1458" i="3" s="1"/>
  <c r="F1459" i="3" s="1"/>
  <c r="F1460" i="3" s="1"/>
  <c r="F1461" i="3" s="1"/>
  <c r="F1462" i="3" s="1"/>
  <c r="F1463" i="3" s="1"/>
  <c r="F1464" i="3" s="1"/>
  <c r="F1465" i="3" s="1"/>
  <c r="F1466" i="3" s="1"/>
  <c r="F1467" i="3" s="1"/>
  <c r="F1468" i="3" s="1"/>
  <c r="F1469" i="3" s="1"/>
  <c r="F1470" i="3" s="1"/>
  <c r="F1471" i="3" s="1"/>
  <c r="F1472" i="3" s="1"/>
  <c r="F1473" i="3" s="1"/>
  <c r="F1474" i="3" s="1"/>
  <c r="F1475" i="3" s="1"/>
  <c r="F1476" i="3" s="1"/>
  <c r="F1477" i="3" s="1"/>
  <c r="F1478" i="3" s="1"/>
  <c r="F1479" i="3" s="1"/>
  <c r="F1480" i="3" s="1"/>
  <c r="F1481" i="3" s="1"/>
  <c r="F1482" i="3" s="1"/>
  <c r="F1483" i="3" s="1"/>
  <c r="F1484" i="3" s="1"/>
  <c r="F1485" i="3" s="1"/>
  <c r="F1486" i="3" s="1"/>
  <c r="F1487" i="3" s="1"/>
  <c r="F1488" i="3" s="1"/>
  <c r="F1489" i="3" s="1"/>
  <c r="F1490" i="3" s="1"/>
  <c r="F1491" i="3" s="1"/>
  <c r="F1492" i="3" s="1"/>
  <c r="F1493" i="3" s="1"/>
  <c r="F1494" i="3" s="1"/>
  <c r="F1495" i="3" s="1"/>
  <c r="F1496" i="3" s="1"/>
  <c r="F1497" i="3" s="1"/>
  <c r="F1498" i="3" s="1"/>
  <c r="F1499" i="3" s="1"/>
  <c r="F1500" i="3" s="1"/>
  <c r="F1501" i="3" s="1"/>
  <c r="F1502" i="3" s="1"/>
  <c r="F1503" i="3" s="1"/>
  <c r="F1504" i="3" s="1"/>
  <c r="F1505" i="3" s="1"/>
  <c r="F1506" i="3" s="1"/>
  <c r="F1507" i="3" s="1"/>
  <c r="F1508" i="3" s="1"/>
  <c r="F1509" i="3" s="1"/>
  <c r="F1510" i="3" s="1"/>
  <c r="F1511" i="3" s="1"/>
  <c r="F1512" i="3" s="1"/>
  <c r="F1513" i="3" s="1"/>
  <c r="F1514" i="3" s="1"/>
  <c r="F1515" i="3" s="1"/>
  <c r="F1516" i="3" s="1"/>
  <c r="F1517" i="3" s="1"/>
  <c r="F1518" i="3" s="1"/>
  <c r="F1519" i="3" s="1"/>
  <c r="F1520" i="3" s="1"/>
  <c r="F1521" i="3" s="1"/>
  <c r="F1522" i="3" s="1"/>
  <c r="F1523" i="3" s="1"/>
  <c r="F1524" i="3" s="1"/>
  <c r="F1525" i="3" s="1"/>
  <c r="F1526" i="3" s="1"/>
  <c r="F1527" i="3" s="1"/>
  <c r="F1528" i="3" s="1"/>
  <c r="F1529" i="3" s="1"/>
  <c r="F1530" i="3" s="1"/>
  <c r="F1531" i="3" s="1"/>
  <c r="F1532" i="3" s="1"/>
  <c r="F1533" i="3" s="1"/>
  <c r="F1534" i="3" s="1"/>
  <c r="F1535" i="3" s="1"/>
  <c r="F1536" i="3" s="1"/>
  <c r="F1537" i="3" s="1"/>
  <c r="F1538" i="3" s="1"/>
  <c r="F1539" i="3" s="1"/>
  <c r="F1540" i="3" s="1"/>
  <c r="F1541" i="3" s="1"/>
  <c r="F1542" i="3" s="1"/>
  <c r="F1543" i="3" s="1"/>
  <c r="F1544" i="3" s="1"/>
  <c r="F1545" i="3" s="1"/>
  <c r="F1546" i="3" s="1"/>
  <c r="F1547" i="3" s="1"/>
  <c r="F1548" i="3" s="1"/>
  <c r="F1549" i="3" s="1"/>
  <c r="F1550" i="3" s="1"/>
  <c r="F1551" i="3" s="1"/>
  <c r="F1552" i="3" s="1"/>
  <c r="F1553" i="3" s="1"/>
  <c r="F1554" i="3" s="1"/>
  <c r="F1555" i="3" s="1"/>
  <c r="F1556" i="3" s="1"/>
  <c r="F1557" i="3" s="1"/>
  <c r="F1558" i="3" s="1"/>
  <c r="F1559" i="3" s="1"/>
  <c r="F1560" i="3" s="1"/>
  <c r="F1561" i="3" s="1"/>
  <c r="F1562" i="3" s="1"/>
  <c r="F1563" i="3" s="1"/>
  <c r="F1564" i="3" s="1"/>
  <c r="F1565" i="3" s="1"/>
  <c r="F1566" i="3" s="1"/>
  <c r="F1567" i="3" s="1"/>
  <c r="F1568" i="3" s="1"/>
  <c r="F1569" i="3" s="1"/>
  <c r="F1570" i="3" s="1"/>
  <c r="F1571" i="3" s="1"/>
  <c r="F1572" i="3" s="1"/>
  <c r="F1573" i="3" s="1"/>
  <c r="F1574" i="3" s="1"/>
  <c r="F1575" i="3" s="1"/>
  <c r="F1576" i="3" s="1"/>
  <c r="F1577" i="3" s="1"/>
  <c r="F1578" i="3" s="1"/>
  <c r="F1579" i="3" s="1"/>
  <c r="F1580" i="3" s="1"/>
  <c r="F1581" i="3" s="1"/>
  <c r="F1582" i="3" s="1"/>
  <c r="F1583" i="3" s="1"/>
  <c r="F1584" i="3" s="1"/>
  <c r="F1585" i="3" s="1"/>
  <c r="F1586" i="3" s="1"/>
  <c r="F1587" i="3" s="1"/>
  <c r="F1588" i="3" s="1"/>
  <c r="F1589" i="3" s="1"/>
  <c r="F1590" i="3" s="1"/>
  <c r="F1591" i="3" s="1"/>
  <c r="F1592" i="3" s="1"/>
  <c r="F1593" i="3" s="1"/>
  <c r="F1594" i="3" s="1"/>
  <c r="F1595" i="3" s="1"/>
  <c r="F1596" i="3" s="1"/>
  <c r="F1597" i="3" s="1"/>
  <c r="F1598" i="3" s="1"/>
  <c r="F1599" i="3" s="1"/>
  <c r="F1600" i="3" s="1"/>
  <c r="F1601" i="3" s="1"/>
  <c r="F1602" i="3" s="1"/>
  <c r="F1603" i="3" s="1"/>
  <c r="F1604" i="3" s="1"/>
  <c r="F1605" i="3" s="1"/>
  <c r="F1606" i="3" s="1"/>
  <c r="F1607" i="3" s="1"/>
  <c r="F1608" i="3" s="1"/>
  <c r="F1609" i="3" s="1"/>
  <c r="F1610" i="3" s="1"/>
  <c r="F1611" i="3" s="1"/>
  <c r="F1612" i="3" s="1"/>
  <c r="F1613" i="3" s="1"/>
  <c r="F1614" i="3" s="1"/>
  <c r="F1615" i="3" s="1"/>
  <c r="F1616" i="3" s="1"/>
  <c r="F1617" i="3" s="1"/>
  <c r="F1618" i="3" s="1"/>
  <c r="F1619" i="3" s="1"/>
  <c r="F1620" i="3" s="1"/>
  <c r="F1621" i="3" s="1"/>
  <c r="F1622" i="3" s="1"/>
  <c r="F1623" i="3" s="1"/>
  <c r="F1624" i="3" s="1"/>
  <c r="F1625" i="3" s="1"/>
  <c r="F1626" i="3" s="1"/>
  <c r="F1627" i="3" s="1"/>
  <c r="F1628" i="3" s="1"/>
  <c r="F1629" i="3" s="1"/>
  <c r="F1630" i="3" s="1"/>
  <c r="F1631" i="3" s="1"/>
  <c r="F1632" i="3" s="1"/>
  <c r="F1633" i="3" s="1"/>
  <c r="F1634" i="3" s="1"/>
  <c r="F1635" i="3" s="1"/>
  <c r="F1636" i="3" s="1"/>
  <c r="F1637" i="3" s="1"/>
  <c r="F1638" i="3" s="1"/>
  <c r="F1639" i="3" s="1"/>
  <c r="F1640" i="3" s="1"/>
  <c r="F1641" i="3" s="1"/>
  <c r="F1642" i="3" s="1"/>
  <c r="F1643" i="3" s="1"/>
  <c r="F1644" i="3" s="1"/>
  <c r="F1645" i="3" s="1"/>
  <c r="F1646" i="3" s="1"/>
  <c r="F1647" i="3" s="1"/>
  <c r="F1648" i="3" s="1"/>
  <c r="F1649" i="3" s="1"/>
  <c r="F1650" i="3" s="1"/>
  <c r="F1651" i="3" s="1"/>
  <c r="F1652" i="3" s="1"/>
  <c r="F1653" i="3" s="1"/>
  <c r="F1654" i="3" s="1"/>
  <c r="F1655" i="3" s="1"/>
  <c r="F1656" i="3" s="1"/>
  <c r="F1657" i="3" s="1"/>
  <c r="F1658" i="3" s="1"/>
  <c r="F1659" i="3" s="1"/>
  <c r="F1660" i="3" s="1"/>
  <c r="F1661" i="3" s="1"/>
  <c r="F1662" i="3" s="1"/>
  <c r="F1663" i="3" s="1"/>
  <c r="F1664" i="3" s="1"/>
  <c r="F1665" i="3" s="1"/>
  <c r="F1666" i="3" s="1"/>
  <c r="F1667" i="3" s="1"/>
  <c r="F1668" i="3" s="1"/>
  <c r="F1669" i="3" s="1"/>
  <c r="F1670" i="3" s="1"/>
  <c r="F1671" i="3" s="1"/>
  <c r="F1672" i="3" s="1"/>
  <c r="F1673" i="3" s="1"/>
  <c r="F1674" i="3" s="1"/>
  <c r="F1675" i="3" s="1"/>
  <c r="F1676" i="3" s="1"/>
  <c r="F1677" i="3" s="1"/>
  <c r="F1678" i="3" s="1"/>
  <c r="F1679" i="3" s="1"/>
  <c r="F1680" i="3" s="1"/>
  <c r="F1681" i="3" s="1"/>
  <c r="F1682" i="3" s="1"/>
  <c r="F1683" i="3" s="1"/>
  <c r="F1684" i="3" s="1"/>
  <c r="F1685" i="3" s="1"/>
  <c r="F1686" i="3" s="1"/>
  <c r="F1687" i="3" s="1"/>
  <c r="F1688" i="3" s="1"/>
  <c r="F1689" i="3" s="1"/>
  <c r="F1690" i="3" s="1"/>
  <c r="F1691" i="3" s="1"/>
  <c r="F1692" i="3" s="1"/>
  <c r="F1693" i="3" s="1"/>
  <c r="F1694" i="3" s="1"/>
  <c r="F1695" i="3" s="1"/>
  <c r="F1696" i="3" s="1"/>
  <c r="F1697" i="3" s="1"/>
  <c r="F1698" i="3" s="1"/>
  <c r="F1699" i="3" s="1"/>
  <c r="F1700" i="3" s="1"/>
  <c r="F1701" i="3" s="1"/>
  <c r="F1702" i="3" s="1"/>
  <c r="F1703" i="3" s="1"/>
  <c r="F1704" i="3" s="1"/>
  <c r="F1705" i="3" s="1"/>
  <c r="F1706" i="3" s="1"/>
  <c r="F1707" i="3" s="1"/>
  <c r="F1708" i="3" s="1"/>
  <c r="F1709" i="3" s="1"/>
  <c r="F1710" i="3" s="1"/>
  <c r="F1711" i="3" s="1"/>
  <c r="F1712" i="3" s="1"/>
  <c r="F1713" i="3" s="1"/>
  <c r="F1714" i="3" s="1"/>
  <c r="F1715" i="3" s="1"/>
  <c r="F1716" i="3" s="1"/>
  <c r="F1717" i="3" s="1"/>
  <c r="F1718" i="3" s="1"/>
  <c r="F1719" i="3" s="1"/>
  <c r="F1720" i="3" s="1"/>
  <c r="F1721" i="3" s="1"/>
  <c r="F1722" i="3" s="1"/>
  <c r="F1723" i="3" s="1"/>
  <c r="F1724" i="3" s="1"/>
  <c r="F1725" i="3" s="1"/>
  <c r="F1726" i="3" s="1"/>
  <c r="F1727" i="3" s="1"/>
  <c r="F1728" i="3" s="1"/>
  <c r="F1729" i="3" s="1"/>
  <c r="F1730" i="3" s="1"/>
  <c r="F1731" i="3" s="1"/>
  <c r="F1732" i="3" s="1"/>
  <c r="F1733" i="3" s="1"/>
  <c r="F1734" i="3" s="1"/>
  <c r="F1735" i="3" s="1"/>
  <c r="F1736" i="3" s="1"/>
  <c r="F1737" i="3" s="1"/>
  <c r="F1738" i="3" s="1"/>
  <c r="F1739" i="3" s="1"/>
  <c r="F1740" i="3" s="1"/>
  <c r="F1741" i="3" s="1"/>
  <c r="F1742" i="3" s="1"/>
  <c r="F1743" i="3" s="1"/>
  <c r="F1744" i="3" s="1"/>
  <c r="F1745" i="3" s="1"/>
  <c r="F1746" i="3" s="1"/>
  <c r="F1747" i="3" s="1"/>
  <c r="F1748" i="3" s="1"/>
  <c r="F1749" i="3" s="1"/>
  <c r="F1750" i="3" s="1"/>
  <c r="F1751" i="3" s="1"/>
  <c r="F1752" i="3" s="1"/>
  <c r="F1753" i="3" s="1"/>
  <c r="F1754" i="3" s="1"/>
  <c r="F1755" i="3" s="1"/>
  <c r="F1756" i="3" s="1"/>
  <c r="F1757" i="3" s="1"/>
  <c r="F1758" i="3" s="1"/>
  <c r="F1759" i="3" s="1"/>
  <c r="F1760" i="3" s="1"/>
  <c r="F1761" i="3" s="1"/>
  <c r="F1762" i="3" s="1"/>
  <c r="F1763" i="3" s="1"/>
  <c r="F1764" i="3" s="1"/>
  <c r="F1765" i="3" s="1"/>
  <c r="F1766" i="3" s="1"/>
  <c r="F1767" i="3" s="1"/>
  <c r="F1768" i="3" s="1"/>
  <c r="F1769" i="3" s="1"/>
  <c r="F1770" i="3" s="1"/>
  <c r="F1771" i="3" s="1"/>
  <c r="F1772" i="3" s="1"/>
  <c r="F1773" i="3" s="1"/>
  <c r="F1774" i="3" s="1"/>
  <c r="F1775" i="3" s="1"/>
  <c r="F1776" i="3" s="1"/>
  <c r="F1777" i="3" s="1"/>
  <c r="F1778" i="3" s="1"/>
  <c r="F1779" i="3" s="1"/>
  <c r="F1780" i="3" s="1"/>
  <c r="F1781" i="3" s="1"/>
  <c r="F1782" i="3" s="1"/>
  <c r="F1783" i="3" s="1"/>
  <c r="F1784" i="3" s="1"/>
  <c r="F1785" i="3" s="1"/>
  <c r="F1786" i="3" s="1"/>
  <c r="F1787" i="3" s="1"/>
  <c r="F1788" i="3" s="1"/>
  <c r="F1789" i="3" s="1"/>
  <c r="F1790" i="3" s="1"/>
  <c r="F1791" i="3" s="1"/>
  <c r="F1792" i="3" s="1"/>
  <c r="F1793" i="3" s="1"/>
  <c r="F1794" i="3" s="1"/>
  <c r="F1795" i="3" s="1"/>
  <c r="F1796" i="3" s="1"/>
  <c r="F1797" i="3" s="1"/>
  <c r="F1798" i="3" s="1"/>
  <c r="F1799" i="3" s="1"/>
  <c r="F1800" i="3" s="1"/>
  <c r="F1801" i="3" s="1"/>
  <c r="F1802" i="3" s="1"/>
  <c r="F1803" i="3" s="1"/>
  <c r="F1804" i="3" s="1"/>
  <c r="F1805" i="3" s="1"/>
  <c r="F1806" i="3" s="1"/>
  <c r="F1807" i="3" s="1"/>
  <c r="F1808" i="3" s="1"/>
  <c r="F1809" i="3" s="1"/>
  <c r="F1810" i="3" s="1"/>
  <c r="F1811" i="3" s="1"/>
  <c r="F1812" i="3" s="1"/>
  <c r="F1813" i="3" s="1"/>
  <c r="F1814" i="3" s="1"/>
  <c r="F1815" i="3" s="1"/>
  <c r="F1816" i="3" s="1"/>
  <c r="F1817" i="3" s="1"/>
  <c r="F1818" i="3" s="1"/>
  <c r="F1819" i="3" s="1"/>
  <c r="F1820" i="3" s="1"/>
  <c r="F1821" i="3" s="1"/>
  <c r="F1822" i="3" s="1"/>
  <c r="F1823" i="3" s="1"/>
  <c r="F1824" i="3" s="1"/>
  <c r="F1825" i="3" s="1"/>
  <c r="F1826" i="3" s="1"/>
  <c r="F1827" i="3" s="1"/>
  <c r="F1828" i="3" s="1"/>
  <c r="F1829" i="3" s="1"/>
  <c r="F1830" i="3" s="1"/>
  <c r="F1831" i="3" s="1"/>
  <c r="F1832" i="3" s="1"/>
  <c r="F1833" i="3" s="1"/>
  <c r="F1834" i="3" s="1"/>
  <c r="F1835" i="3" s="1"/>
  <c r="F1836" i="3" s="1"/>
  <c r="F1837" i="3" s="1"/>
  <c r="F1838" i="3" s="1"/>
  <c r="F1839" i="3" s="1"/>
  <c r="F1840" i="3" s="1"/>
  <c r="F1841" i="3" s="1"/>
  <c r="F1842" i="3" s="1"/>
  <c r="F1843" i="3" s="1"/>
  <c r="F1844" i="3" s="1"/>
  <c r="F1845" i="3" s="1"/>
  <c r="F1846" i="3" s="1"/>
  <c r="F1847" i="3" s="1"/>
  <c r="F1848" i="3" s="1"/>
  <c r="F1849" i="3" s="1"/>
  <c r="F1850" i="3" s="1"/>
  <c r="F1851" i="3" s="1"/>
  <c r="F1852" i="3" s="1"/>
  <c r="F1853" i="3" s="1"/>
  <c r="F1854" i="3" s="1"/>
  <c r="F1855" i="3" s="1"/>
  <c r="F1856" i="3" s="1"/>
  <c r="F1857" i="3" s="1"/>
  <c r="F1858" i="3" s="1"/>
  <c r="F1859" i="3" s="1"/>
  <c r="F1860" i="3" s="1"/>
  <c r="F1861" i="3" s="1"/>
  <c r="F1862" i="3" s="1"/>
  <c r="F1863" i="3" s="1"/>
  <c r="F1864" i="3" s="1"/>
  <c r="F1865" i="3" s="1"/>
  <c r="F1866" i="3" s="1"/>
  <c r="F1867" i="3" s="1"/>
  <c r="F1868" i="3" s="1"/>
  <c r="F1869" i="3" s="1"/>
  <c r="F1870" i="3" s="1"/>
  <c r="F1871" i="3" s="1"/>
  <c r="F1872" i="3" s="1"/>
  <c r="F1873" i="3" s="1"/>
  <c r="F1874" i="3" s="1"/>
  <c r="F1875" i="3" s="1"/>
  <c r="F1876" i="3" s="1"/>
  <c r="F1877" i="3" s="1"/>
  <c r="F1878" i="3" s="1"/>
  <c r="F1879" i="3" s="1"/>
  <c r="F1880" i="3" s="1"/>
  <c r="F1881" i="3" s="1"/>
  <c r="F1882" i="3" s="1"/>
  <c r="F1883" i="3" s="1"/>
  <c r="F1884" i="3" s="1"/>
  <c r="F1885" i="3" s="1"/>
  <c r="F1886" i="3" s="1"/>
  <c r="F1887" i="3" s="1"/>
  <c r="F1888" i="3" s="1"/>
  <c r="F1889" i="3" s="1"/>
  <c r="F1890" i="3" s="1"/>
  <c r="F1891" i="3" s="1"/>
  <c r="F1892" i="3" s="1"/>
  <c r="F1893" i="3" s="1"/>
  <c r="F1894" i="3" s="1"/>
  <c r="F1895" i="3" s="1"/>
  <c r="F1896" i="3" s="1"/>
  <c r="F1897" i="3" s="1"/>
  <c r="F1898" i="3" s="1"/>
  <c r="F1899" i="3" s="1"/>
  <c r="F1900" i="3" s="1"/>
  <c r="F1901" i="3" s="1"/>
  <c r="F1902" i="3" s="1"/>
  <c r="F1903" i="3" s="1"/>
  <c r="F1904" i="3" s="1"/>
  <c r="F1905" i="3" s="1"/>
  <c r="F1906" i="3" s="1"/>
  <c r="F1907" i="3" s="1"/>
  <c r="F1908" i="3" s="1"/>
  <c r="F1909" i="3" s="1"/>
  <c r="F1910" i="3" s="1"/>
  <c r="F1911" i="3" s="1"/>
  <c r="F1912" i="3" s="1"/>
  <c r="F1913" i="3" s="1"/>
  <c r="F1914" i="3" s="1"/>
  <c r="F1915" i="3" s="1"/>
  <c r="F1916" i="3" s="1"/>
  <c r="F1917" i="3" s="1"/>
  <c r="F1918" i="3" s="1"/>
  <c r="F1919" i="3" s="1"/>
  <c r="F1920" i="3" s="1"/>
  <c r="F1921" i="3" s="1"/>
  <c r="F1922" i="3" s="1"/>
  <c r="F1923" i="3" s="1"/>
  <c r="F1924" i="3" s="1"/>
  <c r="F1925" i="3" s="1"/>
  <c r="F1926" i="3" s="1"/>
  <c r="F1927" i="3" s="1"/>
  <c r="F1928" i="3" s="1"/>
  <c r="F1929" i="3" s="1"/>
  <c r="F1930" i="3" s="1"/>
  <c r="F1931" i="3" s="1"/>
  <c r="F1932" i="3" s="1"/>
  <c r="F1933" i="3" s="1"/>
  <c r="F1934" i="3" s="1"/>
  <c r="F1935" i="3" s="1"/>
  <c r="F1936" i="3" s="1"/>
  <c r="F1937" i="3" s="1"/>
  <c r="F1938" i="3" s="1"/>
  <c r="F1939" i="3" s="1"/>
  <c r="F1940" i="3" s="1"/>
  <c r="F1941" i="3" s="1"/>
  <c r="F1942" i="3" s="1"/>
  <c r="F1943" i="3" s="1"/>
  <c r="F1944" i="3" s="1"/>
  <c r="F1945" i="3" s="1"/>
  <c r="F1946" i="3" s="1"/>
  <c r="F1947" i="3" s="1"/>
  <c r="F1948" i="3" s="1"/>
  <c r="F1949" i="3" s="1"/>
  <c r="F1950" i="3" s="1"/>
  <c r="F1951" i="3" s="1"/>
  <c r="F1952" i="3" s="1"/>
  <c r="F1953" i="3" s="1"/>
  <c r="F1954" i="3" s="1"/>
  <c r="F1955" i="3" s="1"/>
  <c r="F1956" i="3" s="1"/>
  <c r="F1957" i="3" s="1"/>
  <c r="F1958" i="3" s="1"/>
  <c r="F1959" i="3" s="1"/>
  <c r="F1960" i="3" s="1"/>
  <c r="F1961" i="3" s="1"/>
  <c r="F1962" i="3" s="1"/>
  <c r="F1963" i="3" s="1"/>
  <c r="F1964" i="3" s="1"/>
  <c r="F1965" i="3" s="1"/>
  <c r="F1966" i="3" s="1"/>
  <c r="F1967" i="3" s="1"/>
  <c r="F1968" i="3" s="1"/>
  <c r="F1969" i="3" s="1"/>
  <c r="F1970" i="3" s="1"/>
  <c r="F1971" i="3" s="1"/>
  <c r="F1972" i="3" s="1"/>
  <c r="F1973" i="3" s="1"/>
  <c r="F1974" i="3" s="1"/>
  <c r="F1975" i="3" s="1"/>
  <c r="F1976" i="3" s="1"/>
  <c r="F1977" i="3" s="1"/>
  <c r="F1978" i="3" s="1"/>
  <c r="F1979" i="3" s="1"/>
  <c r="F1980" i="3" s="1"/>
  <c r="F1981" i="3" s="1"/>
  <c r="F1982" i="3" s="1"/>
  <c r="F1983" i="3" s="1"/>
  <c r="F1984" i="3" s="1"/>
  <c r="F1985" i="3" s="1"/>
  <c r="F1986" i="3" s="1"/>
  <c r="F1987" i="3" s="1"/>
  <c r="F1988" i="3" s="1"/>
  <c r="F1989" i="3" s="1"/>
  <c r="F1990" i="3" s="1"/>
  <c r="F1991" i="3" s="1"/>
  <c r="F1992" i="3" s="1"/>
  <c r="F1993" i="3" s="1"/>
  <c r="F1994" i="3" s="1"/>
  <c r="F1995" i="3" s="1"/>
  <c r="F1996" i="3" s="1"/>
  <c r="F1997" i="3" s="1"/>
  <c r="F1998" i="3" s="1"/>
  <c r="F1999" i="3" s="1"/>
  <c r="F2000" i="3" s="1"/>
  <c r="F2001" i="3" s="1"/>
  <c r="F2002" i="3" s="1"/>
  <c r="F2003" i="3" s="1"/>
  <c r="F2004" i="3" s="1"/>
  <c r="F2005" i="3" s="1"/>
  <c r="F2006" i="3" s="1"/>
  <c r="F2007" i="3" s="1"/>
  <c r="F2008" i="3" s="1"/>
  <c r="F2009" i="3" s="1"/>
  <c r="F2010" i="3" s="1"/>
  <c r="F2011" i="3" s="1"/>
  <c r="F2012" i="3" s="1"/>
  <c r="F2013" i="3" s="1"/>
  <c r="F2014" i="3" s="1"/>
  <c r="F2015" i="3" s="1"/>
  <c r="F2016" i="3" s="1"/>
  <c r="F2017" i="3" s="1"/>
  <c r="F2018" i="3" s="1"/>
  <c r="F2019" i="3" s="1"/>
  <c r="F2020" i="3" s="1"/>
  <c r="F2021" i="3" s="1"/>
  <c r="F2022" i="3" s="1"/>
  <c r="F2023" i="3" s="1"/>
  <c r="F2024" i="3" s="1"/>
  <c r="F2025" i="3" s="1"/>
  <c r="F2026" i="3" s="1"/>
  <c r="F2027" i="3" s="1"/>
  <c r="F2028" i="3" s="1"/>
  <c r="F2029" i="3" s="1"/>
  <c r="F2030" i="3" s="1"/>
  <c r="F2031" i="3" s="1"/>
  <c r="F2032" i="3" s="1"/>
  <c r="F2033" i="3" s="1"/>
  <c r="F2034" i="3" s="1"/>
  <c r="F2035" i="3" s="1"/>
  <c r="F2036" i="3" s="1"/>
  <c r="F2037" i="3" s="1"/>
  <c r="F2038" i="3" s="1"/>
  <c r="F2039" i="3" s="1"/>
  <c r="F2040" i="3" s="1"/>
  <c r="F2041" i="3" s="1"/>
  <c r="F2042" i="3" s="1"/>
  <c r="F2043" i="3" s="1"/>
  <c r="F2044" i="3" s="1"/>
  <c r="F2045" i="3" s="1"/>
  <c r="F2046" i="3" s="1"/>
  <c r="F2047" i="3" s="1"/>
  <c r="F2048" i="3" s="1"/>
  <c r="F2049" i="3" s="1"/>
  <c r="F2050" i="3" s="1"/>
  <c r="F2051" i="3" s="1"/>
  <c r="F2052" i="3" s="1"/>
  <c r="F2053" i="3" s="1"/>
  <c r="F2054" i="3" s="1"/>
  <c r="F2055" i="3" s="1"/>
  <c r="F2056" i="3" s="1"/>
  <c r="F2057" i="3" s="1"/>
  <c r="F2058" i="3" s="1"/>
  <c r="F2059" i="3" s="1"/>
  <c r="F2060" i="3" s="1"/>
  <c r="F2061" i="3" s="1"/>
  <c r="F2062" i="3" s="1"/>
  <c r="F2063" i="3" s="1"/>
  <c r="F2064" i="3" s="1"/>
  <c r="F2065" i="3" s="1"/>
  <c r="F2066" i="3" s="1"/>
  <c r="F2067" i="3" s="1"/>
  <c r="F2068" i="3" s="1"/>
  <c r="F2069" i="3" s="1"/>
  <c r="F2070" i="3" s="1"/>
  <c r="F2071" i="3" s="1"/>
  <c r="F2072" i="3" s="1"/>
  <c r="F2073" i="3" s="1"/>
  <c r="F2074" i="3" s="1"/>
  <c r="F2075" i="3" s="1"/>
  <c r="F2076" i="3" s="1"/>
  <c r="F2077" i="3" s="1"/>
  <c r="F2078" i="3" s="1"/>
  <c r="F2079" i="3" s="1"/>
  <c r="F2080" i="3" s="1"/>
  <c r="F2081" i="3" s="1"/>
  <c r="F2082" i="3" s="1"/>
  <c r="F2083" i="3" s="1"/>
  <c r="F2084" i="3" s="1"/>
  <c r="F2085" i="3" s="1"/>
  <c r="F2086" i="3" s="1"/>
  <c r="F2087" i="3" s="1"/>
  <c r="F2088" i="3" s="1"/>
  <c r="F2089" i="3" s="1"/>
  <c r="F2090" i="3" s="1"/>
  <c r="F2091" i="3" s="1"/>
  <c r="F2092" i="3" s="1"/>
  <c r="F2093" i="3" s="1"/>
  <c r="F2094" i="3" s="1"/>
  <c r="F2095" i="3" s="1"/>
  <c r="F2096" i="3" s="1"/>
  <c r="F2097" i="3" s="1"/>
  <c r="F2098" i="3" s="1"/>
  <c r="F2099" i="3" s="1"/>
  <c r="F2100" i="3" s="1"/>
  <c r="F2101" i="3" s="1"/>
  <c r="F2102" i="3" s="1"/>
  <c r="F2103" i="3" s="1"/>
  <c r="F2104" i="3" s="1"/>
  <c r="F2105" i="3" s="1"/>
  <c r="F2106" i="3" s="1"/>
  <c r="F2107" i="3" s="1"/>
  <c r="F2108" i="3" s="1"/>
  <c r="F2109" i="3" s="1"/>
  <c r="F2110" i="3" s="1"/>
  <c r="F2111" i="3" s="1"/>
  <c r="F2112" i="3" s="1"/>
  <c r="F2113" i="3" s="1"/>
  <c r="F2114" i="3" s="1"/>
  <c r="F2115" i="3" s="1"/>
  <c r="F2116" i="3" s="1"/>
  <c r="F2117" i="3" s="1"/>
  <c r="F2118" i="3" s="1"/>
  <c r="F2119" i="3" s="1"/>
  <c r="F2120" i="3" s="1"/>
  <c r="F2121" i="3" s="1"/>
  <c r="F2122" i="3" s="1"/>
  <c r="F2123" i="3" s="1"/>
  <c r="F2124" i="3" s="1"/>
  <c r="F2125" i="3" s="1"/>
  <c r="F2126" i="3" s="1"/>
  <c r="F2127" i="3" s="1"/>
  <c r="F2128" i="3" s="1"/>
  <c r="F2129" i="3" s="1"/>
  <c r="F2130" i="3" s="1"/>
  <c r="F2131" i="3" s="1"/>
  <c r="F2132" i="3" s="1"/>
  <c r="F2133" i="3" s="1"/>
  <c r="F2134" i="3" s="1"/>
  <c r="F2135" i="3" s="1"/>
  <c r="F2136" i="3" s="1"/>
  <c r="F2137" i="3" s="1"/>
  <c r="F2138" i="3" s="1"/>
  <c r="F2139" i="3" s="1"/>
  <c r="F2140" i="3" s="1"/>
  <c r="F2141" i="3" s="1"/>
  <c r="F2142" i="3" s="1"/>
  <c r="F2143" i="3" s="1"/>
  <c r="F2144" i="3" s="1"/>
  <c r="F2145" i="3" s="1"/>
  <c r="F2146" i="3" s="1"/>
  <c r="F2147" i="3" s="1"/>
  <c r="F2148" i="3" s="1"/>
  <c r="F2149" i="3" s="1"/>
  <c r="F2150" i="3" s="1"/>
  <c r="F2151" i="3" s="1"/>
  <c r="F2152" i="3" s="1"/>
  <c r="F2153" i="3" s="1"/>
  <c r="F2154" i="3" s="1"/>
  <c r="F2155" i="3" s="1"/>
  <c r="F2156" i="3" s="1"/>
  <c r="F2157" i="3" s="1"/>
  <c r="F2158" i="3" s="1"/>
  <c r="F2159" i="3" s="1"/>
  <c r="F2160" i="3" s="1"/>
  <c r="F2161" i="3" s="1"/>
  <c r="F2162" i="3" s="1"/>
  <c r="F2163" i="3" s="1"/>
  <c r="F2164" i="3" s="1"/>
  <c r="F2165" i="3" s="1"/>
  <c r="F2166" i="3" s="1"/>
  <c r="F2167" i="3" s="1"/>
  <c r="F2168" i="3" s="1"/>
  <c r="F2169" i="3" s="1"/>
  <c r="F2170" i="3" s="1"/>
  <c r="F2171" i="3" s="1"/>
  <c r="F2172" i="3" s="1"/>
  <c r="F2173" i="3" s="1"/>
  <c r="F2174" i="3" s="1"/>
  <c r="F2175" i="3" s="1"/>
  <c r="F2176" i="3" s="1"/>
  <c r="F2177" i="3" s="1"/>
  <c r="F2178" i="3" s="1"/>
  <c r="F2179" i="3" s="1"/>
  <c r="F2180" i="3" s="1"/>
  <c r="F2181" i="3" s="1"/>
  <c r="F2182" i="3" s="1"/>
  <c r="F2183" i="3" s="1"/>
  <c r="F2184" i="3" s="1"/>
  <c r="F2185" i="3" s="1"/>
  <c r="F2186" i="3" s="1"/>
  <c r="F2187" i="3" s="1"/>
  <c r="F2188" i="3" s="1"/>
  <c r="F2189" i="3" s="1"/>
  <c r="F2190" i="3" s="1"/>
  <c r="F2191" i="3" s="1"/>
  <c r="F2192" i="3" s="1"/>
  <c r="F2193" i="3" s="1"/>
  <c r="F2194" i="3" s="1"/>
  <c r="F2195" i="3" s="1"/>
  <c r="F2196" i="3" s="1"/>
  <c r="F2197" i="3" s="1"/>
  <c r="F2198" i="3" s="1"/>
  <c r="F2199" i="3" s="1"/>
  <c r="F2200" i="3" s="1"/>
  <c r="F2201" i="3" s="1"/>
  <c r="F2202" i="3" s="1"/>
  <c r="F2203" i="3" s="1"/>
  <c r="F2204" i="3" s="1"/>
  <c r="F2205" i="3" s="1"/>
  <c r="F2206" i="3" s="1"/>
  <c r="F2207" i="3" s="1"/>
  <c r="F2208" i="3" s="1"/>
  <c r="F2209" i="3" s="1"/>
  <c r="F2210" i="3" s="1"/>
  <c r="F2211" i="3" s="1"/>
  <c r="F2212" i="3" s="1"/>
  <c r="F2213" i="3" s="1"/>
  <c r="F2214" i="3" s="1"/>
  <c r="F2215" i="3" s="1"/>
  <c r="F2216" i="3" s="1"/>
  <c r="F2217" i="3" s="1"/>
  <c r="F2218" i="3" s="1"/>
  <c r="F2219" i="3" s="1"/>
  <c r="F2220" i="3" s="1"/>
  <c r="F2221" i="3" s="1"/>
  <c r="F2222" i="3" s="1"/>
  <c r="F2223" i="3" s="1"/>
  <c r="F2224" i="3" s="1"/>
  <c r="F2225" i="3" s="1"/>
  <c r="F2226" i="3" s="1"/>
  <c r="F2227" i="3" s="1"/>
  <c r="F2228" i="3" s="1"/>
  <c r="F2229" i="3" s="1"/>
  <c r="F2230" i="3" s="1"/>
  <c r="F2231" i="3" s="1"/>
  <c r="F2232" i="3" s="1"/>
  <c r="F2233" i="3" s="1"/>
  <c r="F2234" i="3" s="1"/>
  <c r="F2235" i="3" s="1"/>
  <c r="F2236" i="3" s="1"/>
  <c r="F2237" i="3" s="1"/>
  <c r="F2238" i="3" s="1"/>
  <c r="F2239" i="3" s="1"/>
  <c r="F2240" i="3" s="1"/>
  <c r="F2241" i="3" s="1"/>
  <c r="F2242" i="3" s="1"/>
  <c r="F2243" i="3" s="1"/>
  <c r="F2244" i="3" s="1"/>
  <c r="F2245" i="3" s="1"/>
  <c r="F2246" i="3" s="1"/>
  <c r="F2247" i="3" s="1"/>
  <c r="F2248" i="3" s="1"/>
  <c r="F2249" i="3" s="1"/>
  <c r="F2250" i="3" s="1"/>
  <c r="F2251" i="3" s="1"/>
  <c r="F2252" i="3" s="1"/>
  <c r="F2253" i="3" s="1"/>
  <c r="F2254" i="3" s="1"/>
  <c r="F2255" i="3" s="1"/>
  <c r="F2256" i="3" s="1"/>
  <c r="F2257" i="3" s="1"/>
  <c r="F2258" i="3" s="1"/>
  <c r="F2259" i="3" s="1"/>
  <c r="F2260" i="3" s="1"/>
  <c r="F2261" i="3" s="1"/>
  <c r="F2262" i="3" s="1"/>
  <c r="F2263" i="3" s="1"/>
  <c r="F2264" i="3" s="1"/>
  <c r="F2265" i="3" s="1"/>
  <c r="F2266" i="3" s="1"/>
  <c r="F2267" i="3" s="1"/>
  <c r="F2268" i="3" s="1"/>
  <c r="F2269" i="3" s="1"/>
  <c r="F2270" i="3" s="1"/>
  <c r="F2271" i="3" s="1"/>
  <c r="F2272" i="3" s="1"/>
  <c r="F2273" i="3" s="1"/>
  <c r="F2274" i="3" s="1"/>
  <c r="F2275" i="3" s="1"/>
  <c r="F2276" i="3" s="1"/>
  <c r="F2277" i="3" s="1"/>
  <c r="F2278" i="3" s="1"/>
  <c r="F2279" i="3" s="1"/>
  <c r="F2280" i="3" s="1"/>
  <c r="F2281" i="3" s="1"/>
  <c r="F2282" i="3" s="1"/>
  <c r="F2283" i="3" s="1"/>
  <c r="F2284" i="3" s="1"/>
  <c r="F2285" i="3" s="1"/>
  <c r="F2286" i="3" s="1"/>
  <c r="F2287" i="3" s="1"/>
  <c r="F2288" i="3" s="1"/>
  <c r="F2289" i="3" s="1"/>
  <c r="F2290" i="3" s="1"/>
  <c r="F2291" i="3" s="1"/>
  <c r="F2292" i="3" s="1"/>
  <c r="F2293" i="3" s="1"/>
  <c r="F2294" i="3" s="1"/>
  <c r="F2295" i="3" s="1"/>
  <c r="F2296" i="3" s="1"/>
  <c r="F2297" i="3" s="1"/>
  <c r="F2298" i="3" s="1"/>
  <c r="F2299" i="3" s="1"/>
  <c r="F2300" i="3" s="1"/>
  <c r="F2301" i="3" s="1"/>
  <c r="F2302" i="3" s="1"/>
  <c r="F2303" i="3" s="1"/>
  <c r="F2304" i="3" s="1"/>
  <c r="F2305" i="3" s="1"/>
  <c r="F2306" i="3" s="1"/>
  <c r="F2307" i="3" s="1"/>
  <c r="F2308" i="3" s="1"/>
  <c r="F2309" i="3" s="1"/>
  <c r="F2310" i="3" s="1"/>
  <c r="F2311" i="3" s="1"/>
  <c r="F2312" i="3" s="1"/>
  <c r="F2313" i="3" s="1"/>
  <c r="F2314" i="3" s="1"/>
  <c r="F2315" i="3" s="1"/>
  <c r="F2316" i="3" s="1"/>
  <c r="F2317" i="3" s="1"/>
  <c r="F2318" i="3" s="1"/>
  <c r="F2319" i="3" s="1"/>
  <c r="F2320" i="3" s="1"/>
  <c r="F2321" i="3" s="1"/>
  <c r="F2322" i="3" s="1"/>
  <c r="F2323" i="3" s="1"/>
  <c r="F2324" i="3" s="1"/>
  <c r="F2325" i="3" s="1"/>
  <c r="F2326" i="3" s="1"/>
  <c r="F2327" i="3" s="1"/>
  <c r="F2328" i="3" s="1"/>
  <c r="F2329" i="3" s="1"/>
  <c r="F2330" i="3" s="1"/>
  <c r="F2331" i="3" s="1"/>
  <c r="F2332" i="3" s="1"/>
  <c r="F2333" i="3" s="1"/>
  <c r="F2334" i="3" s="1"/>
  <c r="F2335" i="3" s="1"/>
  <c r="F2336" i="3" s="1"/>
  <c r="F2337" i="3" s="1"/>
  <c r="F2338" i="3" s="1"/>
  <c r="F2339" i="3" s="1"/>
  <c r="F2340" i="3" s="1"/>
  <c r="F2341" i="3" s="1"/>
  <c r="F2342" i="3" s="1"/>
  <c r="F2343" i="3" s="1"/>
  <c r="F2344" i="3" s="1"/>
  <c r="F2345" i="3" s="1"/>
  <c r="F2346" i="3" s="1"/>
  <c r="F2347" i="3" s="1"/>
  <c r="F2348" i="3" s="1"/>
  <c r="F2349" i="3" s="1"/>
  <c r="F2350" i="3" s="1"/>
  <c r="F2351" i="3" s="1"/>
  <c r="F2352" i="3" s="1"/>
  <c r="F2353" i="3" s="1"/>
  <c r="F2354" i="3" s="1"/>
  <c r="F2355" i="3" s="1"/>
  <c r="F2356" i="3" s="1"/>
  <c r="F2357" i="3" s="1"/>
  <c r="F2358" i="3" s="1"/>
  <c r="F2359" i="3" s="1"/>
  <c r="F2360" i="3" s="1"/>
  <c r="F2361" i="3" s="1"/>
  <c r="F2362" i="3" s="1"/>
  <c r="F2363" i="3" s="1"/>
  <c r="F2364" i="3" s="1"/>
  <c r="F2365" i="3" s="1"/>
  <c r="F2366" i="3" s="1"/>
  <c r="F2367" i="3" s="1"/>
  <c r="F2368" i="3" s="1"/>
  <c r="F2369" i="3" s="1"/>
  <c r="F2370" i="3" s="1"/>
  <c r="F2371" i="3" s="1"/>
  <c r="F2372" i="3" s="1"/>
  <c r="F2373" i="3" s="1"/>
  <c r="F2374" i="3" s="1"/>
  <c r="F2375" i="3" s="1"/>
  <c r="F2376" i="3" s="1"/>
  <c r="F2377" i="3" s="1"/>
  <c r="F2378" i="3" s="1"/>
  <c r="F2379" i="3" s="1"/>
  <c r="F2380" i="3" s="1"/>
  <c r="F2381" i="3" s="1"/>
  <c r="F2382" i="3" s="1"/>
  <c r="F2383" i="3" s="1"/>
  <c r="F2384" i="3" s="1"/>
  <c r="F2385" i="3" s="1"/>
  <c r="F2386" i="3" s="1"/>
  <c r="F2387" i="3" s="1"/>
  <c r="F2388" i="3" s="1"/>
  <c r="F2389" i="3" s="1"/>
  <c r="F2390" i="3" s="1"/>
  <c r="F2391" i="3" s="1"/>
  <c r="F2392" i="3" s="1"/>
  <c r="F2393" i="3" s="1"/>
  <c r="F2394" i="3" s="1"/>
  <c r="F2395" i="3" s="1"/>
  <c r="F2396" i="3" s="1"/>
  <c r="F2397" i="3" s="1"/>
  <c r="F2398" i="3" s="1"/>
  <c r="F2399" i="3" s="1"/>
  <c r="F2400" i="3" s="1"/>
  <c r="F2401" i="3" s="1"/>
  <c r="F2402" i="3" s="1"/>
  <c r="F2403" i="3" s="1"/>
  <c r="F2404" i="3" s="1"/>
  <c r="F2405" i="3" s="1"/>
  <c r="F2406" i="3" s="1"/>
  <c r="F2407" i="3" s="1"/>
  <c r="F2408" i="3" s="1"/>
  <c r="F2409" i="3" s="1"/>
  <c r="F2410" i="3" s="1"/>
  <c r="F2411" i="3" s="1"/>
  <c r="F2412" i="3" s="1"/>
  <c r="F2413" i="3" s="1"/>
  <c r="F2414" i="3" s="1"/>
  <c r="F2415" i="3" s="1"/>
  <c r="F2416" i="3" s="1"/>
  <c r="F2417" i="3" s="1"/>
  <c r="F2418" i="3" s="1"/>
  <c r="F2419" i="3" s="1"/>
  <c r="F2420" i="3" s="1"/>
  <c r="F2421" i="3" s="1"/>
  <c r="F2422" i="3" s="1"/>
  <c r="F2423" i="3" s="1"/>
  <c r="F2424" i="3" s="1"/>
  <c r="F2425" i="3" s="1"/>
  <c r="F2426" i="3" s="1"/>
  <c r="F2427" i="3" s="1"/>
  <c r="F2428" i="3" s="1"/>
  <c r="F2429" i="3" s="1"/>
  <c r="F2430" i="3" s="1"/>
  <c r="F2431" i="3" s="1"/>
  <c r="F2432" i="3" s="1"/>
  <c r="F2433" i="3" s="1"/>
  <c r="F2434" i="3" s="1"/>
  <c r="F2435" i="3" s="1"/>
  <c r="F2436" i="3" s="1"/>
  <c r="F2437" i="3" s="1"/>
  <c r="F2438" i="3" s="1"/>
  <c r="F2439" i="3" s="1"/>
  <c r="F2440" i="3" s="1"/>
  <c r="F2441" i="3" s="1"/>
  <c r="F2442" i="3" s="1"/>
  <c r="F2443" i="3" s="1"/>
  <c r="F2444" i="3" s="1"/>
  <c r="F2445" i="3" s="1"/>
  <c r="F2446" i="3" s="1"/>
  <c r="F2447" i="3" s="1"/>
  <c r="F2448" i="3" s="1"/>
  <c r="F2449" i="3" s="1"/>
  <c r="F2450" i="3" s="1"/>
  <c r="F2451" i="3" s="1"/>
  <c r="F2452" i="3" s="1"/>
  <c r="F2453" i="3" s="1"/>
  <c r="F2454" i="3" s="1"/>
  <c r="F2455" i="3" s="1"/>
  <c r="F2456" i="3" s="1"/>
  <c r="F2457" i="3" s="1"/>
  <c r="F2458" i="3" s="1"/>
  <c r="F2459" i="3" s="1"/>
  <c r="F2460" i="3" s="1"/>
  <c r="F2461" i="3" s="1"/>
  <c r="F2462" i="3" s="1"/>
  <c r="F2463" i="3" s="1"/>
  <c r="F2464" i="3" s="1"/>
  <c r="F2465" i="3" s="1"/>
  <c r="F2466" i="3" s="1"/>
  <c r="F2467" i="3" s="1"/>
  <c r="F2468" i="3" s="1"/>
  <c r="F2469" i="3" s="1"/>
  <c r="F2470" i="3" s="1"/>
  <c r="F2471" i="3" s="1"/>
  <c r="F2472" i="3" s="1"/>
  <c r="F2473" i="3" s="1"/>
  <c r="F2474" i="3" s="1"/>
  <c r="F2475" i="3" s="1"/>
  <c r="F2476" i="3" s="1"/>
  <c r="F2477" i="3" s="1"/>
  <c r="F2478" i="3" s="1"/>
  <c r="F2479" i="3" s="1"/>
  <c r="F2480" i="3" s="1"/>
  <c r="F2481" i="3" s="1"/>
  <c r="F2482" i="3" s="1"/>
  <c r="F2483" i="3" s="1"/>
  <c r="F2484" i="3" s="1"/>
  <c r="F2485" i="3" s="1"/>
  <c r="F2486" i="3" s="1"/>
  <c r="F2487" i="3" s="1"/>
  <c r="F2488" i="3" s="1"/>
  <c r="F2489" i="3" s="1"/>
  <c r="F2490" i="3" s="1"/>
  <c r="F2491" i="3" s="1"/>
  <c r="F2492" i="3" s="1"/>
  <c r="F2493" i="3" s="1"/>
  <c r="F2494" i="3" s="1"/>
  <c r="F2495" i="3" s="1"/>
  <c r="F2496" i="3" s="1"/>
  <c r="F2497" i="3" s="1"/>
  <c r="F2498" i="3" s="1"/>
  <c r="F2499" i="3" s="1"/>
  <c r="F2500" i="3" s="1"/>
  <c r="F2501" i="3" s="1"/>
  <c r="F2502" i="3" s="1"/>
  <c r="F2503" i="3" s="1"/>
  <c r="F2504" i="3" s="1"/>
  <c r="F2505" i="3" s="1"/>
  <c r="F2506" i="3" s="1"/>
  <c r="F2507" i="3" s="1"/>
  <c r="F2508" i="3" s="1"/>
  <c r="F2509" i="3" s="1"/>
  <c r="F2510" i="3" s="1"/>
  <c r="F2511" i="3" s="1"/>
  <c r="F2512" i="3" s="1"/>
  <c r="F2513" i="3" s="1"/>
  <c r="F2514" i="3" s="1"/>
  <c r="F2515" i="3" s="1"/>
  <c r="F2516" i="3" s="1"/>
  <c r="F2517" i="3" s="1"/>
  <c r="F2518" i="3" s="1"/>
  <c r="F2519" i="3" s="1"/>
  <c r="F2520" i="3" s="1"/>
  <c r="F2521" i="3" s="1"/>
  <c r="F2522" i="3" s="1"/>
  <c r="F2523" i="3" s="1"/>
  <c r="F2524" i="3" s="1"/>
  <c r="F2525" i="3" s="1"/>
  <c r="F2526" i="3" s="1"/>
  <c r="F2527" i="3" s="1"/>
  <c r="F2528" i="3" s="1"/>
  <c r="F2529" i="3" s="1"/>
  <c r="F2530" i="3" s="1"/>
  <c r="F2531" i="3" s="1"/>
  <c r="F2532" i="3" s="1"/>
  <c r="F2533" i="3" s="1"/>
  <c r="F2534" i="3" s="1"/>
  <c r="F2535" i="3" s="1"/>
  <c r="F2536" i="3" s="1"/>
  <c r="F2537" i="3" s="1"/>
  <c r="F2538" i="3" s="1"/>
  <c r="F2539" i="3" s="1"/>
  <c r="F2540" i="3" s="1"/>
  <c r="F2541" i="3" s="1"/>
  <c r="F2542" i="3" s="1"/>
  <c r="F2543" i="3" s="1"/>
  <c r="F2544" i="3" s="1"/>
  <c r="F2545" i="3" s="1"/>
  <c r="F2546" i="3" s="1"/>
  <c r="F2547" i="3" s="1"/>
  <c r="F2548" i="3" s="1"/>
  <c r="F2549" i="3" s="1"/>
  <c r="F2550" i="3" s="1"/>
  <c r="F2551" i="3" s="1"/>
  <c r="F2552" i="3" s="1"/>
  <c r="F2553" i="3" s="1"/>
  <c r="F2554" i="3" s="1"/>
  <c r="F2555" i="3" s="1"/>
  <c r="F2556" i="3" s="1"/>
  <c r="F2557" i="3" s="1"/>
  <c r="F2558" i="3" s="1"/>
  <c r="F2559" i="3" s="1"/>
  <c r="F2560" i="3" s="1"/>
  <c r="F2561" i="3" s="1"/>
  <c r="F2562" i="3" s="1"/>
  <c r="F2563" i="3" s="1"/>
  <c r="F2564" i="3" s="1"/>
  <c r="F2565" i="3" s="1"/>
  <c r="F2566" i="3" s="1"/>
  <c r="F2567" i="3" s="1"/>
  <c r="F2568" i="3" s="1"/>
  <c r="F2569" i="3" s="1"/>
  <c r="F2570" i="3" s="1"/>
  <c r="F2571" i="3" s="1"/>
  <c r="F2572" i="3" s="1"/>
  <c r="F2573" i="3" s="1"/>
  <c r="F2574" i="3" s="1"/>
  <c r="F2575" i="3" s="1"/>
  <c r="F2576" i="3" s="1"/>
  <c r="F2577" i="3" s="1"/>
  <c r="F2578" i="3" s="1"/>
  <c r="F2579" i="3" s="1"/>
  <c r="F2580" i="3" s="1"/>
  <c r="F2581" i="3" s="1"/>
  <c r="F2582" i="3" s="1"/>
  <c r="F2583" i="3" s="1"/>
  <c r="F2584" i="3" s="1"/>
  <c r="F2585" i="3" s="1"/>
  <c r="F2586" i="3" s="1"/>
  <c r="F2587" i="3" s="1"/>
  <c r="F2588" i="3" s="1"/>
  <c r="F2589" i="3" s="1"/>
  <c r="F2590" i="3" s="1"/>
  <c r="F2591" i="3" s="1"/>
  <c r="F2592" i="3" s="1"/>
  <c r="F2593" i="3" s="1"/>
  <c r="F2594" i="3" s="1"/>
  <c r="F2595" i="3" s="1"/>
  <c r="F2596" i="3" s="1"/>
  <c r="F2597" i="3" s="1"/>
  <c r="F2598" i="3" s="1"/>
  <c r="F2599" i="3" s="1"/>
  <c r="F2600" i="3" s="1"/>
  <c r="F2601" i="3" s="1"/>
  <c r="F2602" i="3" s="1"/>
  <c r="F2603" i="3" s="1"/>
  <c r="F2604" i="3" s="1"/>
  <c r="F2605" i="3" s="1"/>
  <c r="F2606" i="3" s="1"/>
  <c r="F2607" i="3" s="1"/>
  <c r="F2608" i="3" s="1"/>
  <c r="F2609" i="3" s="1"/>
  <c r="F2610" i="3" s="1"/>
  <c r="F2611" i="3" s="1"/>
  <c r="F2612" i="3" s="1"/>
  <c r="F2613" i="3" s="1"/>
  <c r="F2614" i="3" s="1"/>
  <c r="F2615" i="3" s="1"/>
  <c r="F2616" i="3" s="1"/>
  <c r="F2617" i="3" s="1"/>
  <c r="F2618" i="3" s="1"/>
  <c r="F2619" i="3" s="1"/>
  <c r="F2620" i="3" s="1"/>
  <c r="F2621" i="3" s="1"/>
  <c r="F2622" i="3" s="1"/>
  <c r="F2623" i="3" s="1"/>
  <c r="F2624" i="3" s="1"/>
  <c r="F2625" i="3" s="1"/>
  <c r="F2626" i="3" s="1"/>
  <c r="F2627" i="3" s="1"/>
  <c r="F2628" i="3" s="1"/>
  <c r="F2629" i="3" s="1"/>
  <c r="F2630" i="3" s="1"/>
  <c r="F2631" i="3" s="1"/>
  <c r="F2632" i="3" s="1"/>
  <c r="F2633" i="3" s="1"/>
  <c r="F2634" i="3" s="1"/>
  <c r="F2635" i="3" s="1"/>
  <c r="F2636" i="3" s="1"/>
  <c r="F2637" i="3" s="1"/>
  <c r="F2638" i="3" s="1"/>
  <c r="F2639" i="3" s="1"/>
  <c r="F2640" i="3" s="1"/>
  <c r="F2641" i="3" s="1"/>
  <c r="F2642" i="3" s="1"/>
  <c r="F2643" i="3" s="1"/>
  <c r="F2644" i="3" s="1"/>
  <c r="F2645" i="3" s="1"/>
  <c r="F2646" i="3" s="1"/>
  <c r="F2647" i="3" s="1"/>
  <c r="F2648" i="3" s="1"/>
  <c r="F2649" i="3" s="1"/>
  <c r="F2650" i="3" s="1"/>
  <c r="F2651" i="3" s="1"/>
  <c r="F2652" i="3" s="1"/>
  <c r="F2653" i="3" s="1"/>
  <c r="F2654" i="3" s="1"/>
  <c r="F2655" i="3" s="1"/>
  <c r="F2656" i="3" s="1"/>
  <c r="F2657" i="3" s="1"/>
  <c r="F2658" i="3" s="1"/>
  <c r="F2659" i="3" s="1"/>
  <c r="F2660" i="3" s="1"/>
  <c r="F2661" i="3" s="1"/>
  <c r="F2662" i="3" s="1"/>
  <c r="F2663" i="3" s="1"/>
  <c r="F2664" i="3" s="1"/>
  <c r="F2665" i="3" s="1"/>
  <c r="F2666" i="3" s="1"/>
  <c r="F2667" i="3" s="1"/>
  <c r="F2668" i="3" s="1"/>
  <c r="F2669" i="3" s="1"/>
  <c r="F2670" i="3" s="1"/>
  <c r="F2671" i="3" s="1"/>
  <c r="F2672" i="3" s="1"/>
  <c r="F2673" i="3" s="1"/>
  <c r="F2674" i="3" s="1"/>
  <c r="F2675" i="3" s="1"/>
  <c r="F2676" i="3" s="1"/>
  <c r="F2677" i="3" s="1"/>
  <c r="F2678" i="3" s="1"/>
  <c r="F2679" i="3" s="1"/>
  <c r="F2680" i="3" s="1"/>
  <c r="F2681" i="3" s="1"/>
  <c r="F2682" i="3" s="1"/>
  <c r="F2683" i="3" s="1"/>
  <c r="F2684" i="3" s="1"/>
  <c r="F2685" i="3" s="1"/>
  <c r="F2686" i="3" s="1"/>
  <c r="F2687" i="3" s="1"/>
  <c r="F2688" i="3" s="1"/>
  <c r="F2689" i="3" s="1"/>
  <c r="F2690" i="3" s="1"/>
  <c r="F2691" i="3" s="1"/>
  <c r="F2692" i="3" s="1"/>
  <c r="F2693" i="3" s="1"/>
  <c r="F2694" i="3" s="1"/>
  <c r="F2695" i="3" s="1"/>
  <c r="F2696" i="3" s="1"/>
  <c r="F2697" i="3" s="1"/>
  <c r="F2698" i="3" s="1"/>
  <c r="F2699" i="3" s="1"/>
  <c r="F2700" i="3" s="1"/>
  <c r="F2701" i="3" s="1"/>
  <c r="F2702" i="3" s="1"/>
  <c r="F2703" i="3" s="1"/>
  <c r="F2704" i="3" s="1"/>
  <c r="F2705" i="3" s="1"/>
  <c r="F2706" i="3" s="1"/>
  <c r="F2707" i="3" s="1"/>
  <c r="F2708" i="3" s="1"/>
  <c r="F2709" i="3" s="1"/>
  <c r="F2710" i="3" s="1"/>
  <c r="F2711" i="3" s="1"/>
  <c r="F2712" i="3" s="1"/>
  <c r="F2713" i="3" s="1"/>
  <c r="F2714" i="3" s="1"/>
  <c r="F2715" i="3" s="1"/>
  <c r="F2716" i="3" s="1"/>
  <c r="F2717" i="3" s="1"/>
  <c r="F2718" i="3" s="1"/>
  <c r="F2719" i="3" s="1"/>
  <c r="F2720" i="3" s="1"/>
  <c r="F2721" i="3" s="1"/>
  <c r="F2722" i="3" s="1"/>
  <c r="F2723" i="3" s="1"/>
  <c r="F2724" i="3" s="1"/>
  <c r="F2725" i="3" s="1"/>
  <c r="F2726" i="3" s="1"/>
  <c r="F2727" i="3" s="1"/>
  <c r="F2728" i="3" s="1"/>
  <c r="F2729" i="3" s="1"/>
  <c r="F2730" i="3" s="1"/>
  <c r="F2731" i="3" s="1"/>
  <c r="F2732" i="3" s="1"/>
  <c r="F2733" i="3" s="1"/>
  <c r="F2734" i="3" s="1"/>
  <c r="F2735" i="3" s="1"/>
  <c r="F2736" i="3" s="1"/>
  <c r="F2737" i="3" s="1"/>
  <c r="F2738" i="3" s="1"/>
  <c r="F2739" i="3" s="1"/>
  <c r="F2740" i="3" s="1"/>
  <c r="F2741" i="3" s="1"/>
  <c r="F2742" i="3" s="1"/>
  <c r="F2743" i="3" s="1"/>
  <c r="F2744" i="3" s="1"/>
  <c r="F2745" i="3" s="1"/>
  <c r="F2746" i="3" s="1"/>
  <c r="F2747" i="3" s="1"/>
  <c r="F2748" i="3" s="1"/>
  <c r="F2749" i="3" s="1"/>
  <c r="F2750" i="3" s="1"/>
  <c r="F2751" i="3" s="1"/>
  <c r="F2752" i="3" s="1"/>
  <c r="F2753" i="3" s="1"/>
  <c r="F2754" i="3" s="1"/>
  <c r="F2755" i="3" s="1"/>
  <c r="F2756" i="3" s="1"/>
  <c r="F2757" i="3" s="1"/>
  <c r="F2758" i="3" s="1"/>
  <c r="F2759" i="3" s="1"/>
  <c r="F2760" i="3" s="1"/>
  <c r="F2761" i="3" s="1"/>
  <c r="F2762" i="3" s="1"/>
  <c r="F2763" i="3" s="1"/>
  <c r="F2764" i="3" s="1"/>
  <c r="F2765" i="3" s="1"/>
  <c r="F2766" i="3" s="1"/>
  <c r="F2767" i="3" s="1"/>
  <c r="F2768" i="3" s="1"/>
  <c r="F2769" i="3" s="1"/>
  <c r="F2770" i="3" s="1"/>
  <c r="F2771" i="3" s="1"/>
  <c r="F2772" i="3" s="1"/>
  <c r="F2773" i="3" s="1"/>
  <c r="F2774" i="3" s="1"/>
  <c r="F2775" i="3" s="1"/>
  <c r="F2776" i="3" s="1"/>
  <c r="F2777" i="3" s="1"/>
  <c r="F2778" i="3" s="1"/>
  <c r="F2779" i="3" s="1"/>
  <c r="F2780" i="3" s="1"/>
  <c r="F2781" i="3" s="1"/>
  <c r="F2782" i="3" s="1"/>
  <c r="F2783" i="3" s="1"/>
  <c r="F2784" i="3" s="1"/>
  <c r="F2785" i="3" s="1"/>
  <c r="F2786" i="3" s="1"/>
  <c r="F2787" i="3" s="1"/>
  <c r="F2788" i="3" s="1"/>
  <c r="F2789" i="3" s="1"/>
  <c r="F2790" i="3" s="1"/>
  <c r="F2791" i="3" s="1"/>
  <c r="F2792" i="3" s="1"/>
  <c r="F2793" i="3" s="1"/>
  <c r="F2794" i="3" s="1"/>
  <c r="F2795" i="3" s="1"/>
  <c r="F2796" i="3" s="1"/>
  <c r="F2797" i="3" s="1"/>
  <c r="F2798" i="3" s="1"/>
  <c r="F2799" i="3" s="1"/>
  <c r="F2800" i="3" s="1"/>
  <c r="F2801" i="3" s="1"/>
  <c r="F2802" i="3" s="1"/>
  <c r="F2803" i="3" s="1"/>
  <c r="F2804" i="3" s="1"/>
  <c r="F2805" i="3" s="1"/>
  <c r="F2806" i="3" s="1"/>
  <c r="F2807" i="3" s="1"/>
  <c r="F2808" i="3" s="1"/>
  <c r="F2809" i="3" s="1"/>
  <c r="F2810" i="3" s="1"/>
  <c r="F2811" i="3" s="1"/>
  <c r="F2812" i="3" s="1"/>
  <c r="F2813" i="3" s="1"/>
  <c r="F2814" i="3" s="1"/>
  <c r="F2815" i="3" s="1"/>
  <c r="F2816" i="3" s="1"/>
  <c r="F2817" i="3" s="1"/>
  <c r="F2818" i="3" s="1"/>
  <c r="F2819" i="3" s="1"/>
  <c r="F2820" i="3" s="1"/>
  <c r="F2821" i="3" s="1"/>
  <c r="F2822" i="3" s="1"/>
  <c r="F2823" i="3" s="1"/>
  <c r="F2824" i="3" s="1"/>
  <c r="F2825" i="3" s="1"/>
  <c r="F2826" i="3" s="1"/>
  <c r="F2827" i="3" s="1"/>
  <c r="F2828" i="3" s="1"/>
  <c r="F2829" i="3" s="1"/>
  <c r="F2830" i="3" s="1"/>
  <c r="F2831" i="3" s="1"/>
  <c r="F2832" i="3" s="1"/>
  <c r="F2833" i="3" s="1"/>
  <c r="F2834" i="3" s="1"/>
  <c r="F2835" i="3" s="1"/>
  <c r="F2836" i="3" s="1"/>
  <c r="F2837" i="3" s="1"/>
  <c r="F2838" i="3" s="1"/>
  <c r="F2839" i="3" s="1"/>
  <c r="F2840" i="3" s="1"/>
  <c r="F2841" i="3" s="1"/>
  <c r="F2842" i="3" s="1"/>
  <c r="F2843" i="3" s="1"/>
  <c r="F2844" i="3" s="1"/>
  <c r="F2845" i="3" s="1"/>
  <c r="F2846" i="3" s="1"/>
  <c r="F2847" i="3" s="1"/>
  <c r="F2848" i="3" s="1"/>
  <c r="F2849" i="3" s="1"/>
  <c r="F2850" i="3" s="1"/>
  <c r="F2851" i="3" s="1"/>
  <c r="F2852" i="3" s="1"/>
  <c r="F2853" i="3" s="1"/>
  <c r="F2854" i="3" s="1"/>
  <c r="F2855" i="3" s="1"/>
  <c r="F2856" i="3" s="1"/>
  <c r="F2857" i="3" s="1"/>
  <c r="F2858" i="3" s="1"/>
  <c r="F2859" i="3" s="1"/>
  <c r="F2860" i="3" s="1"/>
  <c r="F2861" i="3" s="1"/>
  <c r="F2862" i="3" s="1"/>
  <c r="F2863" i="3" s="1"/>
  <c r="F2864" i="3" s="1"/>
  <c r="F2865" i="3" s="1"/>
  <c r="F2866" i="3" s="1"/>
  <c r="F2867" i="3" s="1"/>
  <c r="F2868" i="3" s="1"/>
  <c r="F2869" i="3" s="1"/>
  <c r="F2870" i="3" s="1"/>
  <c r="F2871" i="3" s="1"/>
  <c r="F2872" i="3" s="1"/>
  <c r="F2873" i="3" s="1"/>
  <c r="F2874" i="3" s="1"/>
  <c r="F2875" i="3" s="1"/>
  <c r="F2876" i="3" s="1"/>
  <c r="F2877" i="3" s="1"/>
  <c r="F2878" i="3" s="1"/>
  <c r="F2879" i="3" s="1"/>
  <c r="F2880" i="3" s="1"/>
  <c r="F2881" i="3" s="1"/>
  <c r="F2882" i="3" s="1"/>
  <c r="F2883" i="3" s="1"/>
  <c r="F2884" i="3" s="1"/>
  <c r="F2885" i="3" s="1"/>
  <c r="F2886" i="3" s="1"/>
  <c r="F2887" i="3" s="1"/>
  <c r="F2888" i="3" s="1"/>
  <c r="F2889" i="3" s="1"/>
  <c r="F2890" i="3" s="1"/>
  <c r="F2891" i="3" s="1"/>
  <c r="F2892" i="3" s="1"/>
  <c r="F2893" i="3" s="1"/>
  <c r="F2894" i="3" s="1"/>
  <c r="F2895" i="3" s="1"/>
  <c r="F2896" i="3" s="1"/>
  <c r="F2897" i="3" s="1"/>
  <c r="F2898" i="3" s="1"/>
  <c r="F2899" i="3" s="1"/>
  <c r="F2900" i="3" s="1"/>
  <c r="F2901" i="3" s="1"/>
  <c r="F2902" i="3" s="1"/>
  <c r="F2903" i="3" s="1"/>
  <c r="F2904" i="3" s="1"/>
  <c r="F2905" i="3" s="1"/>
  <c r="F2906" i="3" s="1"/>
  <c r="F2907" i="3" s="1"/>
  <c r="F2908" i="3" s="1"/>
  <c r="F2909" i="3" s="1"/>
  <c r="F2910" i="3" s="1"/>
  <c r="F2911" i="3" s="1"/>
  <c r="F2912" i="3" s="1"/>
  <c r="F2913" i="3" s="1"/>
  <c r="F2914" i="3" s="1"/>
  <c r="F2915" i="3" s="1"/>
  <c r="F2916" i="3" s="1"/>
  <c r="F2917" i="3" s="1"/>
  <c r="F2918" i="3" s="1"/>
  <c r="F2919" i="3" s="1"/>
  <c r="F2920" i="3" s="1"/>
  <c r="F2921" i="3" s="1"/>
  <c r="F2922" i="3" s="1"/>
  <c r="F2923" i="3" s="1"/>
  <c r="F2924" i="3" s="1"/>
  <c r="F2925" i="3" s="1"/>
  <c r="F2926" i="3" s="1"/>
  <c r="F2927" i="3" s="1"/>
  <c r="F2928" i="3" s="1"/>
  <c r="F2929" i="3" s="1"/>
  <c r="F2930" i="3" s="1"/>
  <c r="F2931" i="3" s="1"/>
  <c r="F2932" i="3" s="1"/>
  <c r="F2933" i="3" s="1"/>
  <c r="F2934" i="3" s="1"/>
  <c r="F2935" i="3" s="1"/>
  <c r="F2936" i="3" s="1"/>
  <c r="F2937" i="3" s="1"/>
  <c r="F2938" i="3" s="1"/>
  <c r="F2939" i="3" s="1"/>
  <c r="F2940" i="3" s="1"/>
  <c r="F2941" i="3" s="1"/>
  <c r="F2942" i="3" s="1"/>
  <c r="F2943" i="3" s="1"/>
  <c r="F2944" i="3" s="1"/>
  <c r="F2945" i="3" s="1"/>
  <c r="F2946" i="3" s="1"/>
  <c r="F2947" i="3" s="1"/>
  <c r="F2948" i="3" s="1"/>
  <c r="F2949" i="3" s="1"/>
  <c r="F2950" i="3" s="1"/>
  <c r="F2951" i="3" s="1"/>
  <c r="F2952" i="3" s="1"/>
  <c r="F2953" i="3" s="1"/>
  <c r="F2954" i="3" s="1"/>
  <c r="F2955" i="3" s="1"/>
  <c r="F2956" i="3" s="1"/>
  <c r="F2957" i="3" s="1"/>
  <c r="F2958" i="3" s="1"/>
  <c r="F2959" i="3" s="1"/>
  <c r="F2960" i="3" s="1"/>
  <c r="F2961" i="3" s="1"/>
  <c r="F2962" i="3" s="1"/>
  <c r="F2963" i="3" s="1"/>
  <c r="F2964" i="3" s="1"/>
  <c r="F2965" i="3" s="1"/>
  <c r="F2966" i="3" s="1"/>
  <c r="F2967" i="3" s="1"/>
  <c r="F2968" i="3" s="1"/>
  <c r="F2969" i="3" s="1"/>
  <c r="F2970" i="3" s="1"/>
  <c r="F2971" i="3" s="1"/>
  <c r="F2972" i="3" s="1"/>
  <c r="F2973" i="3" s="1"/>
  <c r="F2974" i="3" s="1"/>
  <c r="F2975" i="3" s="1"/>
  <c r="F2976" i="3" s="1"/>
  <c r="F2977" i="3" s="1"/>
  <c r="F2978" i="3" s="1"/>
  <c r="F2979" i="3" s="1"/>
  <c r="F2980" i="3" s="1"/>
  <c r="F2981" i="3" s="1"/>
  <c r="F2982" i="3" s="1"/>
  <c r="F2983" i="3" s="1"/>
  <c r="F2984" i="3" s="1"/>
  <c r="F2985" i="3" s="1"/>
  <c r="F2986" i="3" s="1"/>
  <c r="F2987" i="3" s="1"/>
  <c r="F2988" i="3" s="1"/>
  <c r="F2989" i="3" s="1"/>
  <c r="F2990" i="3" s="1"/>
  <c r="F2991" i="3" s="1"/>
  <c r="F2992" i="3" s="1"/>
  <c r="F2993" i="3" s="1"/>
  <c r="F2994" i="3" s="1"/>
  <c r="F2995" i="3" s="1"/>
  <c r="F2996" i="3" s="1"/>
  <c r="F2997" i="3" s="1"/>
  <c r="F2998" i="3" s="1"/>
  <c r="F2999" i="3" s="1"/>
  <c r="F3000" i="3" s="1"/>
  <c r="F3001" i="3" s="1"/>
  <c r="F3002" i="3" s="1"/>
  <c r="F3003" i="3" s="1"/>
  <c r="F3004" i="3" s="1"/>
  <c r="F3005" i="3" s="1"/>
  <c r="F3006" i="3" s="1"/>
  <c r="F3007" i="3" s="1"/>
  <c r="F3008" i="3" s="1"/>
  <c r="F3009" i="3" s="1"/>
  <c r="F3010" i="3" s="1"/>
  <c r="F3011" i="3" s="1"/>
  <c r="F3012" i="3" s="1"/>
  <c r="F3013" i="3" s="1"/>
  <c r="F3014" i="3" s="1"/>
  <c r="F3015" i="3" s="1"/>
  <c r="F3016" i="3" s="1"/>
  <c r="F3017" i="3" s="1"/>
  <c r="F3018" i="3" s="1"/>
  <c r="F3019" i="3" s="1"/>
  <c r="F3020" i="3" s="1"/>
  <c r="F3021" i="3" s="1"/>
  <c r="F3022" i="3" s="1"/>
  <c r="F3023" i="3" s="1"/>
  <c r="F3024" i="3" s="1"/>
  <c r="F3025" i="3" s="1"/>
  <c r="F3026" i="3" s="1"/>
  <c r="F3027" i="3" s="1"/>
  <c r="F3028" i="3" s="1"/>
  <c r="F3029" i="3" s="1"/>
  <c r="F3030" i="3" s="1"/>
  <c r="F3031" i="3" s="1"/>
  <c r="F3032" i="3" s="1"/>
  <c r="F3033" i="3" s="1"/>
  <c r="F3034" i="3" s="1"/>
  <c r="F3035" i="3" s="1"/>
  <c r="F3036" i="3" s="1"/>
  <c r="F3037" i="3" s="1"/>
  <c r="F3038" i="3" s="1"/>
  <c r="F3039" i="3" s="1"/>
  <c r="F3040" i="3" s="1"/>
  <c r="F3041" i="3" s="1"/>
  <c r="F3042" i="3" s="1"/>
  <c r="F3043" i="3" s="1"/>
  <c r="F3044" i="3" s="1"/>
  <c r="F3045" i="3" s="1"/>
  <c r="F3046" i="3" s="1"/>
  <c r="F3047" i="3" s="1"/>
  <c r="F3048" i="3" s="1"/>
  <c r="F3049" i="3" s="1"/>
  <c r="F3050" i="3" s="1"/>
  <c r="F3051" i="3" s="1"/>
  <c r="F3052" i="3" s="1"/>
  <c r="F3053" i="3" s="1"/>
  <c r="F3054" i="3" s="1"/>
  <c r="F3055" i="3" s="1"/>
  <c r="F3056" i="3" s="1"/>
  <c r="F3057" i="3" s="1"/>
  <c r="F3058" i="3" s="1"/>
  <c r="F3059" i="3" s="1"/>
  <c r="F3060" i="3" s="1"/>
  <c r="F3061" i="3" s="1"/>
  <c r="F3062" i="3" s="1"/>
  <c r="F3063" i="3" s="1"/>
  <c r="F3064" i="3" s="1"/>
  <c r="F3065" i="3" s="1"/>
  <c r="F3066" i="3" s="1"/>
  <c r="F3067" i="3" s="1"/>
  <c r="F3068" i="3" s="1"/>
  <c r="F3069" i="3" s="1"/>
  <c r="F3070" i="3" s="1"/>
  <c r="F3071" i="3" s="1"/>
  <c r="F3072" i="3" s="1"/>
  <c r="F3073" i="3" s="1"/>
  <c r="F3074" i="3" s="1"/>
  <c r="F3075" i="3" s="1"/>
  <c r="F3076" i="3" s="1"/>
  <c r="F3077" i="3" s="1"/>
  <c r="F3078" i="3" s="1"/>
  <c r="F3079" i="3" s="1"/>
  <c r="F3080" i="3" s="1"/>
  <c r="F3081" i="3" s="1"/>
  <c r="F3082" i="3" s="1"/>
  <c r="F3083" i="3" s="1"/>
  <c r="F3084" i="3" s="1"/>
  <c r="F3085" i="3" s="1"/>
  <c r="F3086" i="3" s="1"/>
  <c r="F3087" i="3" s="1"/>
  <c r="F3088" i="3" s="1"/>
  <c r="F3089" i="3" s="1"/>
  <c r="F3090" i="3" s="1"/>
  <c r="F3091" i="3" s="1"/>
  <c r="F3092" i="3" s="1"/>
  <c r="F3093" i="3" s="1"/>
  <c r="F3094" i="3" s="1"/>
  <c r="F3095" i="3" s="1"/>
  <c r="F3096" i="3" s="1"/>
  <c r="F3097" i="3" s="1"/>
  <c r="F3098" i="3" s="1"/>
  <c r="F3099" i="3" s="1"/>
  <c r="F3100" i="3" s="1"/>
  <c r="F3101" i="3" s="1"/>
  <c r="F3102" i="3" s="1"/>
  <c r="F3103" i="3" s="1"/>
  <c r="F3104" i="3" s="1"/>
  <c r="F3105" i="3" s="1"/>
  <c r="F3106" i="3" s="1"/>
  <c r="F3107" i="3" s="1"/>
  <c r="F3108" i="3" s="1"/>
  <c r="F3109" i="3" s="1"/>
  <c r="F3110" i="3" s="1"/>
  <c r="F3111" i="3" s="1"/>
  <c r="F3112" i="3" s="1"/>
  <c r="F3113" i="3" s="1"/>
  <c r="F3114" i="3" s="1"/>
  <c r="F3115" i="3" s="1"/>
  <c r="F3116" i="3" s="1"/>
  <c r="F3117" i="3" s="1"/>
  <c r="F3118" i="3" s="1"/>
  <c r="F3119" i="3" s="1"/>
  <c r="F3120" i="3" s="1"/>
  <c r="F3121" i="3" s="1"/>
  <c r="F3122" i="3" s="1"/>
  <c r="F3123" i="3" s="1"/>
  <c r="F3124" i="3" s="1"/>
  <c r="F3125" i="3" s="1"/>
  <c r="F3126" i="3" s="1"/>
  <c r="F3127" i="3" s="1"/>
  <c r="F3128" i="3" s="1"/>
  <c r="F3129" i="3" s="1"/>
  <c r="F3130" i="3" s="1"/>
  <c r="F3131" i="3" s="1"/>
  <c r="F3132" i="3" s="1"/>
  <c r="F3133" i="3" s="1"/>
  <c r="F3134" i="3" s="1"/>
  <c r="F3135" i="3" s="1"/>
  <c r="F3136" i="3" s="1"/>
  <c r="F3137" i="3" s="1"/>
  <c r="F3138" i="3" s="1"/>
  <c r="F3139" i="3" s="1"/>
  <c r="F3140" i="3" s="1"/>
  <c r="F3141" i="3" s="1"/>
  <c r="F3142" i="3" s="1"/>
  <c r="F3143" i="3" s="1"/>
  <c r="F3144" i="3" s="1"/>
  <c r="F3145" i="3" s="1"/>
  <c r="F3146" i="3" s="1"/>
  <c r="F3147" i="3" s="1"/>
  <c r="F3148" i="3" s="1"/>
  <c r="F3149" i="3" s="1"/>
  <c r="F3150" i="3" s="1"/>
  <c r="F3151" i="3" s="1"/>
  <c r="F3152" i="3" s="1"/>
  <c r="F3153" i="3" s="1"/>
  <c r="F3154" i="3" s="1"/>
  <c r="F3155" i="3" s="1"/>
  <c r="F3156" i="3" s="1"/>
  <c r="F3157" i="3" s="1"/>
  <c r="F3158" i="3" s="1"/>
  <c r="F3159" i="3" s="1"/>
  <c r="F3160" i="3" s="1"/>
  <c r="F3161" i="3" s="1"/>
  <c r="F3162" i="3" s="1"/>
  <c r="F3163" i="3" s="1"/>
  <c r="F3164" i="3" s="1"/>
  <c r="F3165" i="3" s="1"/>
  <c r="F3166" i="3" s="1"/>
  <c r="F3167" i="3" s="1"/>
  <c r="F3168" i="3" s="1"/>
  <c r="F3169" i="3" s="1"/>
  <c r="F3170" i="3" s="1"/>
  <c r="F3171" i="3" s="1"/>
  <c r="F3172" i="3" s="1"/>
  <c r="F3173" i="3" s="1"/>
  <c r="F3174" i="3" s="1"/>
  <c r="F3175" i="3" s="1"/>
  <c r="F3176" i="3" s="1"/>
  <c r="F3177" i="3" s="1"/>
  <c r="F3178" i="3" s="1"/>
  <c r="F3179" i="3" s="1"/>
  <c r="F3180" i="3" s="1"/>
  <c r="F3181" i="3" s="1"/>
  <c r="F3182" i="3" s="1"/>
  <c r="F3183" i="3" s="1"/>
  <c r="F3184" i="3" s="1"/>
  <c r="F3185" i="3" s="1"/>
  <c r="F3186" i="3" s="1"/>
  <c r="F3187" i="3" s="1"/>
  <c r="F3188" i="3" s="1"/>
  <c r="F3189" i="3" s="1"/>
  <c r="F3190" i="3" s="1"/>
  <c r="F3191" i="3" s="1"/>
  <c r="F3192" i="3" s="1"/>
  <c r="F3193" i="3" s="1"/>
  <c r="F3194" i="3" s="1"/>
  <c r="F3195" i="3" s="1"/>
  <c r="F3196" i="3" s="1"/>
  <c r="F3197" i="3" s="1"/>
  <c r="F3198" i="3" s="1"/>
  <c r="F3199" i="3" s="1"/>
  <c r="F3200" i="3" s="1"/>
  <c r="F3201" i="3" s="1"/>
  <c r="F3202" i="3" s="1"/>
  <c r="F3203" i="3" s="1"/>
  <c r="F3204" i="3" s="1"/>
  <c r="F3205" i="3" s="1"/>
  <c r="F3206" i="3" s="1"/>
  <c r="F3207" i="3" s="1"/>
  <c r="F3208" i="3" s="1"/>
  <c r="F3209" i="3" s="1"/>
  <c r="F3210" i="3" s="1"/>
  <c r="F3211" i="3" s="1"/>
  <c r="F3212" i="3" s="1"/>
  <c r="F3213" i="3" s="1"/>
  <c r="F3214" i="3" s="1"/>
  <c r="F3215" i="3" s="1"/>
  <c r="F3216" i="3" s="1"/>
  <c r="F3217" i="3" s="1"/>
  <c r="F3218" i="3" s="1"/>
  <c r="F3219" i="3" s="1"/>
  <c r="F3220" i="3" s="1"/>
  <c r="F3221" i="3" s="1"/>
  <c r="F3222" i="3" s="1"/>
  <c r="F3223" i="3" s="1"/>
  <c r="F3224" i="3" s="1"/>
  <c r="F3225" i="3" s="1"/>
  <c r="F3226" i="3" s="1"/>
  <c r="F3227" i="3" s="1"/>
  <c r="F3228" i="3" s="1"/>
  <c r="F3229" i="3" s="1"/>
  <c r="F3230" i="3" s="1"/>
  <c r="F3231" i="3" s="1"/>
  <c r="F3232" i="3" s="1"/>
  <c r="F3233" i="3" s="1"/>
  <c r="F3234" i="3" s="1"/>
  <c r="F3235" i="3" s="1"/>
  <c r="F3236" i="3" s="1"/>
  <c r="F3237" i="3" s="1"/>
  <c r="F3238" i="3" s="1"/>
  <c r="F3239" i="3" s="1"/>
  <c r="F3240" i="3" s="1"/>
  <c r="F3241" i="3" s="1"/>
  <c r="F3242" i="3" s="1"/>
  <c r="F3243" i="3" s="1"/>
  <c r="F3244" i="3" s="1"/>
  <c r="F3245" i="3" s="1"/>
  <c r="F3246" i="3" s="1"/>
  <c r="F3247" i="3" s="1"/>
  <c r="F3248" i="3" s="1"/>
  <c r="F3249" i="3" s="1"/>
  <c r="F3250" i="3" s="1"/>
  <c r="F3251" i="3" s="1"/>
  <c r="F3252" i="3" s="1"/>
  <c r="F3253" i="3" s="1"/>
  <c r="F3254" i="3" s="1"/>
  <c r="F3255" i="3" s="1"/>
  <c r="F3256" i="3" s="1"/>
  <c r="F3257" i="3" s="1"/>
  <c r="F3258" i="3" s="1"/>
  <c r="F3259" i="3" s="1"/>
  <c r="F3260" i="3" s="1"/>
  <c r="F3261" i="3" s="1"/>
  <c r="F3262" i="3" s="1"/>
  <c r="F3263" i="3" s="1"/>
  <c r="F3264" i="3" s="1"/>
  <c r="F3265" i="3" s="1"/>
  <c r="F3266" i="3" s="1"/>
  <c r="F3267" i="3" s="1"/>
  <c r="F3268" i="3" s="1"/>
  <c r="F3269" i="3" s="1"/>
  <c r="F3270" i="3" s="1"/>
  <c r="F3271" i="3" s="1"/>
  <c r="F3272" i="3" s="1"/>
  <c r="F3273" i="3" s="1"/>
  <c r="F3274" i="3" s="1"/>
  <c r="F3275" i="3" s="1"/>
  <c r="F3276" i="3" s="1"/>
  <c r="F3277" i="3" s="1"/>
  <c r="F3278" i="3" s="1"/>
  <c r="F3279" i="3" s="1"/>
  <c r="F3280" i="3" s="1"/>
  <c r="F3281" i="3" s="1"/>
  <c r="F3282" i="3" s="1"/>
  <c r="F3283" i="3" s="1"/>
  <c r="F3284" i="3" s="1"/>
  <c r="F3285" i="3" s="1"/>
  <c r="F3286" i="3" s="1"/>
  <c r="F3287" i="3" s="1"/>
  <c r="F3288" i="3" s="1"/>
  <c r="F3289" i="3" s="1"/>
  <c r="F3290" i="3" s="1"/>
  <c r="F3291" i="3" s="1"/>
  <c r="F3292" i="3" s="1"/>
  <c r="F3293" i="3" s="1"/>
  <c r="F3294" i="3" s="1"/>
  <c r="F3295" i="3" s="1"/>
  <c r="F3296" i="3" s="1"/>
  <c r="F3297" i="3" s="1"/>
  <c r="F3298" i="3" s="1"/>
  <c r="F3299" i="3" s="1"/>
  <c r="F3300" i="3" s="1"/>
  <c r="F3301" i="3" s="1"/>
  <c r="F3302" i="3" s="1"/>
  <c r="F3303" i="3" s="1"/>
  <c r="F3304" i="3" s="1"/>
  <c r="F3305" i="3" s="1"/>
  <c r="F3306" i="3" s="1"/>
  <c r="F3307" i="3" s="1"/>
  <c r="F3308" i="3" s="1"/>
  <c r="F3309" i="3" s="1"/>
  <c r="F3310" i="3" s="1"/>
  <c r="F3311" i="3" s="1"/>
  <c r="F3312" i="3" s="1"/>
  <c r="F3313" i="3" s="1"/>
  <c r="F3314" i="3" s="1"/>
  <c r="F3315" i="3" s="1"/>
  <c r="F3316" i="3" s="1"/>
  <c r="F3317" i="3" s="1"/>
  <c r="F3318" i="3" s="1"/>
  <c r="F3319" i="3" s="1"/>
  <c r="F3320" i="3" s="1"/>
  <c r="F3321" i="3" s="1"/>
  <c r="F3322" i="3" s="1"/>
  <c r="F3323" i="3" s="1"/>
  <c r="F3324" i="3" s="1"/>
  <c r="F3325" i="3" s="1"/>
  <c r="F3326" i="3" s="1"/>
  <c r="F3327" i="3" s="1"/>
  <c r="F3328" i="3" s="1"/>
  <c r="F3329" i="3" s="1"/>
  <c r="F3330" i="3" s="1"/>
  <c r="F3331" i="3" s="1"/>
  <c r="F3332" i="3" s="1"/>
  <c r="F3333" i="3" s="1"/>
  <c r="F3334" i="3" s="1"/>
  <c r="F3335" i="3" s="1"/>
  <c r="F3336" i="3" s="1"/>
  <c r="F3337" i="3" s="1"/>
  <c r="F3338" i="3" s="1"/>
  <c r="F3339" i="3" s="1"/>
  <c r="F3340" i="3" s="1"/>
  <c r="F3341" i="3" s="1"/>
  <c r="F3342" i="3" s="1"/>
  <c r="F3343" i="3" s="1"/>
  <c r="F3344" i="3" s="1"/>
  <c r="F3345" i="3" s="1"/>
  <c r="F3346" i="3" s="1"/>
  <c r="F3347" i="3" s="1"/>
  <c r="F3348" i="3" s="1"/>
  <c r="F3349" i="3" s="1"/>
  <c r="F3350" i="3" s="1"/>
  <c r="F3351" i="3" s="1"/>
  <c r="F3352" i="3" s="1"/>
  <c r="F3353" i="3" s="1"/>
  <c r="F3354" i="3" s="1"/>
  <c r="F3355" i="3" s="1"/>
  <c r="F3356" i="3" s="1"/>
  <c r="F3357" i="3" s="1"/>
  <c r="F3358" i="3" s="1"/>
  <c r="F3359" i="3" s="1"/>
  <c r="F3360" i="3" s="1"/>
  <c r="F3361" i="3" s="1"/>
  <c r="F3362" i="3" s="1"/>
  <c r="F3363" i="3" s="1"/>
  <c r="F3364" i="3" s="1"/>
  <c r="F3365" i="3" s="1"/>
  <c r="F3366" i="3" s="1"/>
  <c r="F3367" i="3" s="1"/>
  <c r="F3368" i="3" s="1"/>
  <c r="F3369" i="3" s="1"/>
  <c r="F3370" i="3" s="1"/>
  <c r="F3371" i="3" s="1"/>
  <c r="F3372" i="3" s="1"/>
  <c r="F3373" i="3" s="1"/>
  <c r="F3374" i="3" s="1"/>
  <c r="F3375" i="3" s="1"/>
  <c r="F3376" i="3" s="1"/>
  <c r="F3377" i="3" s="1"/>
  <c r="F3378" i="3" s="1"/>
  <c r="F3379" i="3" s="1"/>
  <c r="F3380" i="3" s="1"/>
  <c r="F3381" i="3" s="1"/>
  <c r="F3382" i="3" s="1"/>
  <c r="F3383" i="3" s="1"/>
  <c r="F3384" i="3" s="1"/>
  <c r="F3385" i="3" s="1"/>
  <c r="F3386" i="3" s="1"/>
  <c r="F3387" i="3" s="1"/>
  <c r="F3388" i="3" s="1"/>
  <c r="F3389" i="3" s="1"/>
  <c r="F3390" i="3" s="1"/>
  <c r="F3391" i="3" s="1"/>
  <c r="F3392" i="3" s="1"/>
  <c r="F3393" i="3" s="1"/>
  <c r="F3394" i="3" s="1"/>
  <c r="F3395" i="3" s="1"/>
  <c r="F3396" i="3" s="1"/>
  <c r="F3397" i="3" s="1"/>
  <c r="F3398" i="3" s="1"/>
  <c r="F3399" i="3" s="1"/>
  <c r="F3400" i="3" s="1"/>
  <c r="F3401" i="3" s="1"/>
  <c r="F3402" i="3" s="1"/>
  <c r="F3403" i="3" s="1"/>
  <c r="F3404" i="3" s="1"/>
  <c r="F3405" i="3" s="1"/>
  <c r="F3406" i="3" s="1"/>
  <c r="F3407" i="3" s="1"/>
  <c r="F3408" i="3" s="1"/>
  <c r="F3409" i="3" s="1"/>
  <c r="F3410" i="3" s="1"/>
  <c r="F3411" i="3" s="1"/>
  <c r="F3412" i="3" s="1"/>
  <c r="F3413" i="3" s="1"/>
  <c r="F3414" i="3" s="1"/>
  <c r="F3415" i="3" s="1"/>
  <c r="F3416" i="3" s="1"/>
  <c r="F3417" i="3" s="1"/>
  <c r="F3418" i="3" s="1"/>
  <c r="F3419" i="3" s="1"/>
  <c r="F3420" i="3" s="1"/>
  <c r="F3421" i="3" s="1"/>
  <c r="F3422" i="3" s="1"/>
  <c r="F3423" i="3" s="1"/>
  <c r="F3424" i="3" s="1"/>
  <c r="F3425" i="3" s="1"/>
  <c r="F3426" i="3" s="1"/>
  <c r="F3427" i="3" s="1"/>
  <c r="F3428" i="3" s="1"/>
  <c r="F3429" i="3" s="1"/>
  <c r="F3430" i="3" s="1"/>
  <c r="F3431" i="3" s="1"/>
  <c r="F3432" i="3" s="1"/>
  <c r="F3433" i="3" s="1"/>
  <c r="F3434" i="3" s="1"/>
  <c r="F3435" i="3" s="1"/>
  <c r="F3436" i="3" s="1"/>
  <c r="F3437" i="3" s="1"/>
  <c r="F3438" i="3" s="1"/>
  <c r="F3439" i="3" s="1"/>
  <c r="F3440" i="3" s="1"/>
  <c r="F3441" i="3" s="1"/>
  <c r="F3442" i="3" s="1"/>
  <c r="F3443" i="3" s="1"/>
  <c r="F3444" i="3" s="1"/>
  <c r="F3445" i="3" s="1"/>
  <c r="F3446" i="3" s="1"/>
  <c r="F3447" i="3" s="1"/>
  <c r="F3448" i="3" s="1"/>
  <c r="F3449" i="3" s="1"/>
  <c r="F3450" i="3" s="1"/>
  <c r="F3451" i="3" s="1"/>
  <c r="F3452" i="3" s="1"/>
  <c r="F3453" i="3" s="1"/>
  <c r="F3454" i="3" s="1"/>
  <c r="F3455" i="3" s="1"/>
  <c r="F3456" i="3" s="1"/>
  <c r="F3457" i="3" s="1"/>
  <c r="F3458" i="3" s="1"/>
  <c r="F3459" i="3" s="1"/>
  <c r="F3460" i="3" s="1"/>
  <c r="F3461" i="3" s="1"/>
  <c r="F3462" i="3" s="1"/>
  <c r="F3463" i="3" s="1"/>
  <c r="F3464" i="3" s="1"/>
  <c r="F3465" i="3" s="1"/>
  <c r="F3466" i="3" s="1"/>
  <c r="F3467" i="3" s="1"/>
  <c r="F3468" i="3" s="1"/>
  <c r="F3469" i="3" s="1"/>
  <c r="F3470" i="3" s="1"/>
  <c r="F3471" i="3" s="1"/>
  <c r="F3472" i="3" s="1"/>
  <c r="F3473" i="3" s="1"/>
  <c r="F3474" i="3" s="1"/>
  <c r="F3475" i="3" s="1"/>
  <c r="F3476" i="3" s="1"/>
  <c r="F3477" i="3" s="1"/>
  <c r="F3478" i="3" s="1"/>
  <c r="F3479" i="3" s="1"/>
  <c r="F3480" i="3" s="1"/>
  <c r="F3481" i="3" s="1"/>
  <c r="F3482" i="3" s="1"/>
  <c r="F3483" i="3" s="1"/>
  <c r="F3484" i="3" s="1"/>
  <c r="F3485" i="3" s="1"/>
  <c r="F3486" i="3" s="1"/>
  <c r="F3487" i="3" s="1"/>
  <c r="F3488" i="3" s="1"/>
  <c r="F3489" i="3" s="1"/>
  <c r="F3490" i="3" s="1"/>
  <c r="F3491" i="3" s="1"/>
  <c r="F3492" i="3" s="1"/>
  <c r="F3493" i="3" s="1"/>
  <c r="F3494" i="3" s="1"/>
  <c r="F3495" i="3" s="1"/>
  <c r="F3496" i="3" s="1"/>
  <c r="F3497" i="3" s="1"/>
  <c r="F3498" i="3" s="1"/>
  <c r="F3499" i="3" s="1"/>
  <c r="F3500" i="3" s="1"/>
  <c r="F3501" i="3" s="1"/>
  <c r="F3502" i="3" s="1"/>
  <c r="F3503" i="3" s="1"/>
  <c r="F3504" i="3" s="1"/>
  <c r="F3505" i="3" s="1"/>
  <c r="F3506" i="3" s="1"/>
  <c r="F3507" i="3" s="1"/>
  <c r="F3508" i="3" s="1"/>
  <c r="F3509" i="3" s="1"/>
  <c r="F3510" i="3" s="1"/>
  <c r="F3511" i="3" s="1"/>
  <c r="F3512" i="3" s="1"/>
  <c r="F3513" i="3" s="1"/>
  <c r="F3514" i="3" s="1"/>
  <c r="F3515" i="3" s="1"/>
  <c r="F3516" i="3" s="1"/>
  <c r="F3517" i="3" s="1"/>
  <c r="F3518" i="3" s="1"/>
  <c r="F3519" i="3" s="1"/>
  <c r="F3520" i="3" s="1"/>
  <c r="F3521" i="3" s="1"/>
  <c r="F3522" i="3" s="1"/>
  <c r="F3523" i="3" s="1"/>
  <c r="F3524" i="3" s="1"/>
  <c r="F3525" i="3" s="1"/>
  <c r="F3526" i="3" s="1"/>
  <c r="F3527" i="3" s="1"/>
  <c r="F3528" i="3" s="1"/>
  <c r="F3529" i="3" s="1"/>
  <c r="F3530" i="3" s="1"/>
  <c r="F3531" i="3" s="1"/>
  <c r="F3532" i="3" s="1"/>
  <c r="F3533" i="3" s="1"/>
  <c r="F3534" i="3" s="1"/>
  <c r="F3535" i="3" s="1"/>
  <c r="F3536" i="3" s="1"/>
  <c r="F3537" i="3" s="1"/>
  <c r="F3538" i="3" s="1"/>
  <c r="F3539" i="3" s="1"/>
  <c r="F3540" i="3" s="1"/>
  <c r="F3541" i="3" s="1"/>
  <c r="F3542" i="3" s="1"/>
  <c r="F3543" i="3" s="1"/>
  <c r="F3544" i="3" s="1"/>
  <c r="F3545" i="3" s="1"/>
  <c r="F3546" i="3" s="1"/>
  <c r="F3547" i="3" s="1"/>
  <c r="F3548" i="3" s="1"/>
  <c r="F3549" i="3" s="1"/>
  <c r="F3550" i="3" s="1"/>
  <c r="F3551" i="3" s="1"/>
  <c r="F3552" i="3" s="1"/>
  <c r="F3553" i="3" s="1"/>
  <c r="F3554" i="3" s="1"/>
  <c r="F3555" i="3" s="1"/>
  <c r="F3556" i="3" s="1"/>
  <c r="F3557" i="3" s="1"/>
  <c r="F3558" i="3" s="1"/>
  <c r="F3559" i="3" s="1"/>
  <c r="F3560" i="3" s="1"/>
  <c r="F3561" i="3" s="1"/>
  <c r="F3562" i="3" s="1"/>
  <c r="F3563" i="3" s="1"/>
  <c r="F3564" i="3" s="1"/>
  <c r="F3565" i="3" s="1"/>
  <c r="F3566" i="3" s="1"/>
  <c r="F3567" i="3" s="1"/>
  <c r="F3568" i="3" s="1"/>
  <c r="F3569" i="3" s="1"/>
  <c r="F3570" i="3" s="1"/>
  <c r="F3571" i="3" s="1"/>
  <c r="F3572" i="3" s="1"/>
  <c r="F3573" i="3" s="1"/>
  <c r="F3574" i="3" s="1"/>
  <c r="F3575" i="3" s="1"/>
  <c r="F3576" i="3" s="1"/>
  <c r="F3577" i="3" s="1"/>
  <c r="F3578" i="3" s="1"/>
  <c r="F3579" i="3" s="1"/>
  <c r="F3580" i="3" s="1"/>
  <c r="F3581" i="3" s="1"/>
  <c r="F3582" i="3" s="1"/>
  <c r="F3583" i="3" s="1"/>
  <c r="F3584" i="3" s="1"/>
  <c r="F3585" i="3" s="1"/>
  <c r="F3586" i="3" s="1"/>
  <c r="F3587" i="3" s="1"/>
  <c r="F3588" i="3" s="1"/>
  <c r="F3589" i="3" s="1"/>
  <c r="F3590" i="3" s="1"/>
  <c r="F3591" i="3" s="1"/>
  <c r="F3592" i="3" s="1"/>
  <c r="F3593" i="3" s="1"/>
  <c r="F3594" i="3" s="1"/>
  <c r="F3595" i="3" s="1"/>
  <c r="F3596" i="3" s="1"/>
  <c r="F3597" i="3" s="1"/>
  <c r="F3598" i="3" s="1"/>
  <c r="F3599" i="3" s="1"/>
  <c r="F3600" i="3" s="1"/>
  <c r="F3601" i="3" s="1"/>
  <c r="F3602" i="3" s="1"/>
  <c r="F3603" i="3" s="1"/>
  <c r="F3604" i="3" s="1"/>
  <c r="F3605" i="3" s="1"/>
  <c r="F3606" i="3" s="1"/>
  <c r="F3607" i="3" s="1"/>
  <c r="F3608" i="3" s="1"/>
  <c r="F3609" i="3" s="1"/>
  <c r="F3610" i="3" s="1"/>
  <c r="F3611" i="3" s="1"/>
  <c r="F3612" i="3" s="1"/>
  <c r="F3613" i="3" s="1"/>
  <c r="F3614" i="3" s="1"/>
  <c r="F3615" i="3" s="1"/>
  <c r="F3616" i="3" s="1"/>
  <c r="F3617" i="3" s="1"/>
  <c r="F3618" i="3" s="1"/>
  <c r="F3619" i="3" s="1"/>
  <c r="F3620" i="3" s="1"/>
  <c r="F3621" i="3" s="1"/>
  <c r="F3622" i="3" s="1"/>
  <c r="F3623" i="3" s="1"/>
  <c r="F3624" i="3" s="1"/>
  <c r="F3625" i="3" s="1"/>
  <c r="F3626" i="3" s="1"/>
  <c r="F3627" i="3" s="1"/>
  <c r="F3628" i="3" s="1"/>
  <c r="F3629" i="3" s="1"/>
  <c r="F3630" i="3" s="1"/>
  <c r="F3631" i="3" s="1"/>
  <c r="F3632" i="3" s="1"/>
  <c r="F3633" i="3" s="1"/>
  <c r="F3634" i="3" s="1"/>
  <c r="F3635" i="3" s="1"/>
  <c r="F3636" i="3" s="1"/>
  <c r="F3637" i="3" s="1"/>
  <c r="F3638" i="3" s="1"/>
  <c r="F3639" i="3" s="1"/>
  <c r="F3640" i="3" s="1"/>
  <c r="F3641" i="3" s="1"/>
  <c r="F3642" i="3" s="1"/>
  <c r="F3643" i="3" s="1"/>
  <c r="F3644" i="3" s="1"/>
  <c r="F3645" i="3" s="1"/>
  <c r="F3646" i="3" s="1"/>
  <c r="F3647" i="3" s="1"/>
  <c r="F3648" i="3" s="1"/>
  <c r="F3649" i="3" s="1"/>
  <c r="F3650" i="3" s="1"/>
  <c r="F3651" i="3" s="1"/>
  <c r="F3652" i="3" s="1"/>
  <c r="F3653" i="3" s="1"/>
  <c r="F3654" i="3" s="1"/>
  <c r="F3655" i="3" s="1"/>
  <c r="F3656" i="3" s="1"/>
  <c r="F3657" i="3" s="1"/>
  <c r="F3658" i="3" s="1"/>
  <c r="F3659" i="3" s="1"/>
  <c r="F3660" i="3" s="1"/>
  <c r="F3661" i="3" s="1"/>
  <c r="F3662" i="3" s="1"/>
  <c r="F3663" i="3" s="1"/>
  <c r="F3664" i="3" s="1"/>
  <c r="F3665" i="3" s="1"/>
  <c r="F3666" i="3" s="1"/>
  <c r="F3667" i="3" s="1"/>
  <c r="F3668" i="3" s="1"/>
  <c r="F3669" i="3" s="1"/>
  <c r="F3670" i="3" s="1"/>
  <c r="F3671" i="3" s="1"/>
  <c r="F3672" i="3" s="1"/>
  <c r="F3673" i="3" s="1"/>
  <c r="F3674" i="3" s="1"/>
  <c r="F3675" i="3" s="1"/>
  <c r="F3676" i="3" s="1"/>
  <c r="F3677" i="3" s="1"/>
  <c r="F3678" i="3" s="1"/>
  <c r="F3679" i="3" s="1"/>
  <c r="F3680" i="3" s="1"/>
  <c r="F3681" i="3" s="1"/>
  <c r="F3682" i="3" s="1"/>
  <c r="F3683" i="3" s="1"/>
  <c r="F3684" i="3" s="1"/>
  <c r="F3685" i="3" s="1"/>
  <c r="F3686" i="3" s="1"/>
  <c r="F3687" i="3" s="1"/>
  <c r="F3688" i="3" s="1"/>
  <c r="F3689" i="3" s="1"/>
  <c r="F3690" i="3" s="1"/>
  <c r="F3691" i="3" s="1"/>
  <c r="F3692" i="3" s="1"/>
  <c r="F3693" i="3" s="1"/>
  <c r="F3694" i="3" s="1"/>
  <c r="F3695" i="3" s="1"/>
  <c r="F3696" i="3" s="1"/>
  <c r="F3697" i="3" s="1"/>
  <c r="F3698" i="3" s="1"/>
  <c r="F3699" i="3" s="1"/>
  <c r="F3700" i="3" s="1"/>
  <c r="F3701" i="3" s="1"/>
  <c r="F3702" i="3" s="1"/>
  <c r="F3703" i="3" s="1"/>
  <c r="F3704" i="3" s="1"/>
  <c r="F3705" i="3" s="1"/>
  <c r="F3706" i="3" s="1"/>
  <c r="F3707" i="3" s="1"/>
  <c r="F3708" i="3" s="1"/>
  <c r="F3709" i="3" s="1"/>
  <c r="F3710" i="3" s="1"/>
  <c r="F3711" i="3" s="1"/>
  <c r="F3712" i="3" s="1"/>
  <c r="F3713" i="3" s="1"/>
  <c r="F3714" i="3" s="1"/>
  <c r="F3715" i="3" s="1"/>
  <c r="F3716" i="3" s="1"/>
  <c r="F3717" i="3" s="1"/>
  <c r="F3718" i="3" s="1"/>
  <c r="F3719" i="3" s="1"/>
  <c r="F3720" i="3" s="1"/>
  <c r="F3721" i="3" s="1"/>
  <c r="F3722" i="3" s="1"/>
  <c r="F3723" i="3" s="1"/>
  <c r="F3724" i="3" s="1"/>
  <c r="F3725" i="3" s="1"/>
  <c r="F3726" i="3" s="1"/>
  <c r="F3727" i="3" s="1"/>
  <c r="F3728" i="3" s="1"/>
  <c r="F3729" i="3" s="1"/>
  <c r="F3730" i="3" s="1"/>
  <c r="F3731" i="3" s="1"/>
  <c r="F3732" i="3" s="1"/>
  <c r="F3733" i="3" s="1"/>
  <c r="F3734" i="3" s="1"/>
  <c r="F3735" i="3" s="1"/>
  <c r="F3736" i="3" s="1"/>
  <c r="F3737" i="3" s="1"/>
  <c r="F3738" i="3" s="1"/>
  <c r="F3739" i="3" s="1"/>
  <c r="F3740" i="3" s="1"/>
  <c r="F3741" i="3" s="1"/>
  <c r="F3742" i="3" s="1"/>
  <c r="F3743" i="3" s="1"/>
  <c r="F3744" i="3" s="1"/>
  <c r="F3745" i="3" s="1"/>
  <c r="F3746" i="3" s="1"/>
  <c r="F3747" i="3" s="1"/>
  <c r="F3748" i="3" s="1"/>
  <c r="F3749" i="3" s="1"/>
  <c r="F3750" i="3" s="1"/>
  <c r="F3751" i="3" s="1"/>
  <c r="F3752" i="3" s="1"/>
  <c r="F3753" i="3" s="1"/>
  <c r="F3754" i="3" s="1"/>
  <c r="F3755" i="3" s="1"/>
  <c r="F3756" i="3" s="1"/>
  <c r="F3757" i="3" s="1"/>
  <c r="F3758" i="3" s="1"/>
  <c r="F3759" i="3" s="1"/>
  <c r="F3760" i="3" s="1"/>
  <c r="F3761" i="3" s="1"/>
  <c r="F3762" i="3" s="1"/>
  <c r="F3763" i="3" s="1"/>
  <c r="F3764" i="3" s="1"/>
  <c r="F3765" i="3" s="1"/>
  <c r="F3766" i="3" s="1"/>
  <c r="F3767" i="3" s="1"/>
  <c r="F3768" i="3" s="1"/>
  <c r="F3769" i="3" s="1"/>
  <c r="F3770" i="3" s="1"/>
  <c r="F3771" i="3" s="1"/>
  <c r="F3772" i="3" s="1"/>
  <c r="F3773" i="3" s="1"/>
  <c r="F3774" i="3" s="1"/>
  <c r="F3775" i="3" s="1"/>
  <c r="F3776" i="3" s="1"/>
  <c r="F3777" i="3" s="1"/>
  <c r="F3778" i="3" s="1"/>
  <c r="F3779" i="3" s="1"/>
  <c r="F3780" i="3" s="1"/>
  <c r="F3781" i="3" s="1"/>
  <c r="F3782" i="3" s="1"/>
  <c r="F3783" i="3" s="1"/>
  <c r="F3784" i="3" s="1"/>
  <c r="F3785" i="3" s="1"/>
  <c r="F3786" i="3" s="1"/>
  <c r="F3787" i="3" s="1"/>
  <c r="F3788" i="3" s="1"/>
  <c r="F3789" i="3" s="1"/>
  <c r="F3790" i="3" s="1"/>
  <c r="F3791" i="3" s="1"/>
  <c r="F3792" i="3" s="1"/>
  <c r="F3793" i="3" s="1"/>
  <c r="F3794" i="3" s="1"/>
  <c r="F3795" i="3" s="1"/>
  <c r="F3796" i="3" s="1"/>
  <c r="F3797" i="3" s="1"/>
  <c r="F3798" i="3" s="1"/>
  <c r="F3799" i="3" s="1"/>
  <c r="F3800" i="3" s="1"/>
  <c r="F3801" i="3" s="1"/>
  <c r="F3802" i="3" s="1"/>
  <c r="F3803" i="3" s="1"/>
  <c r="F3804" i="3" s="1"/>
  <c r="F3805" i="3" s="1"/>
  <c r="F3806" i="3" s="1"/>
  <c r="F3807" i="3" s="1"/>
  <c r="F3808" i="3" s="1"/>
  <c r="F3809" i="3" s="1"/>
  <c r="F3810" i="3" s="1"/>
  <c r="F3811" i="3" s="1"/>
  <c r="F3812" i="3" s="1"/>
  <c r="F3813" i="3" s="1"/>
  <c r="F3814" i="3" s="1"/>
  <c r="F3815" i="3" s="1"/>
  <c r="F3816" i="3" s="1"/>
  <c r="F3817" i="3" s="1"/>
  <c r="F3818" i="3" s="1"/>
  <c r="F3819" i="3" s="1"/>
  <c r="F3820" i="3" s="1"/>
  <c r="F3821" i="3" s="1"/>
  <c r="F3822" i="3" s="1"/>
  <c r="F3823" i="3" s="1"/>
  <c r="F3824" i="3" s="1"/>
  <c r="F3825" i="3" s="1"/>
  <c r="F3826" i="3" s="1"/>
  <c r="F3827" i="3" s="1"/>
  <c r="F3828" i="3" s="1"/>
  <c r="F3829" i="3" s="1"/>
  <c r="F3830" i="3" s="1"/>
  <c r="F3831" i="3" s="1"/>
  <c r="F3832" i="3" s="1"/>
  <c r="F3833" i="3" s="1"/>
  <c r="F3834" i="3" s="1"/>
  <c r="F3835" i="3" s="1"/>
  <c r="F3836" i="3" s="1"/>
  <c r="F3837" i="3" s="1"/>
  <c r="F3838" i="3" s="1"/>
  <c r="F3839" i="3" s="1"/>
  <c r="F3840" i="3" s="1"/>
  <c r="F3841" i="3" s="1"/>
  <c r="F3842" i="3" s="1"/>
  <c r="F3843" i="3" s="1"/>
  <c r="F3844" i="3" s="1"/>
  <c r="F3845" i="3" s="1"/>
  <c r="F3846" i="3" s="1"/>
  <c r="F3847" i="3" s="1"/>
  <c r="F3848" i="3" s="1"/>
  <c r="F3849" i="3" s="1"/>
  <c r="F3850" i="3" s="1"/>
  <c r="F3851" i="3" s="1"/>
  <c r="F3852" i="3" s="1"/>
  <c r="F3853" i="3" s="1"/>
  <c r="F3854" i="3" s="1"/>
  <c r="F3855" i="3" s="1"/>
  <c r="F3856" i="3" s="1"/>
  <c r="F3857" i="3" s="1"/>
  <c r="F3858" i="3" s="1"/>
  <c r="F3859" i="3" s="1"/>
  <c r="F3860" i="3" s="1"/>
  <c r="F3861" i="3" s="1"/>
  <c r="F3862" i="3" s="1"/>
  <c r="F3863" i="3" s="1"/>
  <c r="F3864" i="3" s="1"/>
  <c r="F3865" i="3" s="1"/>
  <c r="F3866" i="3" s="1"/>
  <c r="F3867" i="3" s="1"/>
  <c r="F3868" i="3" s="1"/>
  <c r="F3869" i="3" s="1"/>
  <c r="F3870" i="3" s="1"/>
  <c r="F3871" i="3" s="1"/>
  <c r="F3872" i="3" s="1"/>
  <c r="F3873" i="3" s="1"/>
  <c r="F3874" i="3" s="1"/>
  <c r="F3875" i="3" s="1"/>
  <c r="F3876" i="3" s="1"/>
  <c r="F3877" i="3" s="1"/>
  <c r="F3878" i="3" s="1"/>
  <c r="F3879" i="3" s="1"/>
  <c r="F3880" i="3" s="1"/>
  <c r="F3881" i="3" s="1"/>
  <c r="F3882" i="3" s="1"/>
  <c r="F3883" i="3" s="1"/>
  <c r="F3884" i="3" s="1"/>
  <c r="F3885" i="3" s="1"/>
  <c r="F3886" i="3" s="1"/>
  <c r="F3887" i="3" s="1"/>
  <c r="F3888" i="3" s="1"/>
  <c r="F3889" i="3" s="1"/>
  <c r="F3890" i="3" s="1"/>
  <c r="F3891" i="3" s="1"/>
  <c r="F3892" i="3" s="1"/>
  <c r="F3893" i="3" s="1"/>
  <c r="F3894" i="3" s="1"/>
  <c r="F3895" i="3" s="1"/>
  <c r="F3896" i="3" s="1"/>
  <c r="F3897" i="3" s="1"/>
  <c r="F3898" i="3" s="1"/>
  <c r="F3899" i="3" s="1"/>
  <c r="F3900" i="3" s="1"/>
  <c r="F3901" i="3" s="1"/>
  <c r="F3902" i="3" s="1"/>
  <c r="F3903" i="3" s="1"/>
  <c r="F3904" i="3" s="1"/>
  <c r="F3905" i="3" s="1"/>
  <c r="F3906" i="3" s="1"/>
  <c r="F3907" i="3" s="1"/>
  <c r="F3908" i="3" s="1"/>
  <c r="F3909" i="3" s="1"/>
  <c r="F3910" i="3" s="1"/>
  <c r="F3911" i="3" s="1"/>
  <c r="F3912" i="3" s="1"/>
  <c r="F3913" i="3" s="1"/>
  <c r="F3914" i="3" s="1"/>
  <c r="F3915" i="3" s="1"/>
  <c r="F3916" i="3" s="1"/>
  <c r="F3917" i="3" s="1"/>
  <c r="F3918" i="3" s="1"/>
  <c r="F3919" i="3" s="1"/>
  <c r="F3920" i="3" s="1"/>
  <c r="F3921" i="3" s="1"/>
  <c r="F3922" i="3" s="1"/>
  <c r="F3923" i="3" s="1"/>
  <c r="F3924" i="3" s="1"/>
  <c r="F3925" i="3" s="1"/>
  <c r="F3926" i="3" s="1"/>
  <c r="F3927" i="3" s="1"/>
  <c r="F3928" i="3" s="1"/>
  <c r="F3929" i="3" s="1"/>
  <c r="F3930" i="3" s="1"/>
  <c r="F3931" i="3" s="1"/>
  <c r="F3932" i="3" s="1"/>
  <c r="F3933" i="3" s="1"/>
  <c r="F3934" i="3" s="1"/>
  <c r="F3935" i="3" s="1"/>
  <c r="F3936" i="3" s="1"/>
  <c r="F3937" i="3" s="1"/>
  <c r="F3938" i="3" s="1"/>
  <c r="F3939" i="3" s="1"/>
  <c r="F3940" i="3" s="1"/>
  <c r="F3941" i="3" s="1"/>
  <c r="F3942" i="3" s="1"/>
  <c r="F3943" i="3" s="1"/>
  <c r="F3944" i="3" s="1"/>
  <c r="F3945" i="3" s="1"/>
  <c r="F3946" i="3" s="1"/>
  <c r="F3947" i="3" s="1"/>
  <c r="F3948" i="3" s="1"/>
  <c r="F3949" i="3" s="1"/>
  <c r="F3950" i="3" s="1"/>
  <c r="F3951" i="3" s="1"/>
  <c r="F3952" i="3" s="1"/>
  <c r="F3953" i="3" s="1"/>
  <c r="F3954" i="3" s="1"/>
  <c r="F3955" i="3" s="1"/>
  <c r="F3956" i="3" s="1"/>
  <c r="F3957" i="3" s="1"/>
  <c r="F3958" i="3" s="1"/>
  <c r="F3959" i="3" s="1"/>
  <c r="F3960" i="3" s="1"/>
  <c r="F3961" i="3" s="1"/>
  <c r="F3962" i="3" s="1"/>
  <c r="F3963" i="3" s="1"/>
  <c r="F3964" i="3" s="1"/>
  <c r="F3965" i="3" s="1"/>
  <c r="F3966" i="3" s="1"/>
  <c r="F3967" i="3" s="1"/>
  <c r="F3968" i="3" s="1"/>
  <c r="F3969" i="3" s="1"/>
  <c r="F3970" i="3" s="1"/>
  <c r="F3971" i="3" s="1"/>
  <c r="F3972" i="3" s="1"/>
  <c r="F3973" i="3" s="1"/>
  <c r="F3974" i="3" s="1"/>
  <c r="F3975" i="3" s="1"/>
  <c r="F3976" i="3" s="1"/>
  <c r="F3977" i="3" s="1"/>
  <c r="F3978" i="3" s="1"/>
  <c r="F3979" i="3" s="1"/>
  <c r="F3980" i="3" s="1"/>
  <c r="F3981" i="3" s="1"/>
  <c r="F3982" i="3" s="1"/>
  <c r="F3983" i="3" s="1"/>
  <c r="F3984" i="3" s="1"/>
  <c r="F3985" i="3" s="1"/>
  <c r="F3986" i="3" s="1"/>
  <c r="F3987" i="3" s="1"/>
  <c r="F3988" i="3" s="1"/>
  <c r="F3989" i="3" s="1"/>
  <c r="F3990" i="3" s="1"/>
  <c r="F3991" i="3" s="1"/>
  <c r="F3992" i="3" s="1"/>
  <c r="F3993" i="3" s="1"/>
  <c r="F3994" i="3" s="1"/>
  <c r="F3995" i="3" s="1"/>
  <c r="F3996" i="3" s="1"/>
  <c r="F3997" i="3" s="1"/>
  <c r="F3998" i="3" s="1"/>
  <c r="F3999" i="3" s="1"/>
  <c r="F4000" i="3" s="1"/>
  <c r="F4001" i="3" s="1"/>
  <c r="F4002" i="3" s="1"/>
  <c r="F4003" i="3" s="1"/>
  <c r="F4004" i="3" s="1"/>
  <c r="F4005" i="3" s="1"/>
  <c r="F4006" i="3" s="1"/>
  <c r="F4007" i="3" s="1"/>
  <c r="F4008" i="3" s="1"/>
  <c r="F4009" i="3" s="1"/>
  <c r="F4010" i="3" s="1"/>
  <c r="F4011" i="3" s="1"/>
  <c r="F4012" i="3" s="1"/>
  <c r="F4013" i="3" s="1"/>
  <c r="F4014" i="3" s="1"/>
  <c r="F4015" i="3" s="1"/>
  <c r="F4016" i="3" s="1"/>
  <c r="F4017" i="3" s="1"/>
  <c r="F4018" i="3" s="1"/>
  <c r="F4019" i="3" s="1"/>
  <c r="F4020" i="3" s="1"/>
  <c r="F4021" i="3" s="1"/>
  <c r="F4022" i="3" s="1"/>
  <c r="F4023" i="3" s="1"/>
  <c r="F4024" i="3" s="1"/>
  <c r="F4025" i="3" s="1"/>
  <c r="F4026" i="3" s="1"/>
  <c r="F4027" i="3" s="1"/>
  <c r="F4028" i="3" s="1"/>
  <c r="F4029" i="3" s="1"/>
  <c r="F4030" i="3" s="1"/>
  <c r="F4031" i="3" s="1"/>
  <c r="F4032" i="3" s="1"/>
  <c r="F4033" i="3" s="1"/>
  <c r="F4034" i="3" s="1"/>
  <c r="F4035" i="3" s="1"/>
  <c r="F4036" i="3" s="1"/>
  <c r="F4037" i="3" s="1"/>
  <c r="F4038" i="3" s="1"/>
  <c r="F4039" i="3" s="1"/>
  <c r="F4040" i="3" s="1"/>
  <c r="F4041" i="3" s="1"/>
  <c r="F4042" i="3" s="1"/>
  <c r="F4043" i="3" s="1"/>
  <c r="F4044" i="3" s="1"/>
  <c r="F4045" i="3" s="1"/>
  <c r="F4046" i="3" s="1"/>
  <c r="F4047" i="3" s="1"/>
  <c r="F4048" i="3" s="1"/>
  <c r="F4049" i="3" s="1"/>
  <c r="F4050" i="3" s="1"/>
  <c r="F4051" i="3" s="1"/>
  <c r="F4052" i="3" s="1"/>
  <c r="F4053" i="3" s="1"/>
  <c r="F4054" i="3" s="1"/>
  <c r="F4055" i="3" s="1"/>
  <c r="F4056" i="3" s="1"/>
  <c r="F4057" i="3" s="1"/>
  <c r="F4058" i="3" s="1"/>
  <c r="F4059" i="3" s="1"/>
  <c r="F4060" i="3" s="1"/>
  <c r="F4061" i="3" s="1"/>
  <c r="F4062" i="3" s="1"/>
  <c r="F4063" i="3" s="1"/>
  <c r="F4064" i="3" s="1"/>
  <c r="F4065" i="3" s="1"/>
  <c r="F4066" i="3" s="1"/>
  <c r="F4067" i="3" s="1"/>
  <c r="F4068" i="3" s="1"/>
  <c r="F4069" i="3" s="1"/>
  <c r="F4070" i="3" s="1"/>
  <c r="F4071" i="3" s="1"/>
  <c r="F4072" i="3" s="1"/>
  <c r="F4073" i="3" s="1"/>
  <c r="F4074" i="3" s="1"/>
  <c r="F4075" i="3" s="1"/>
  <c r="F4076" i="3" s="1"/>
  <c r="F4077" i="3" s="1"/>
  <c r="F4078" i="3" s="1"/>
  <c r="F4079" i="3" s="1"/>
  <c r="F4080" i="3" s="1"/>
  <c r="F4081" i="3" s="1"/>
  <c r="F4082" i="3" s="1"/>
  <c r="F4083" i="3" s="1"/>
  <c r="F4084" i="3" s="1"/>
  <c r="F4085" i="3" s="1"/>
  <c r="F4086" i="3" s="1"/>
  <c r="F4087" i="3" s="1"/>
  <c r="F4088" i="3" s="1"/>
  <c r="F4089" i="3" s="1"/>
  <c r="F4090" i="3" s="1"/>
  <c r="F4091" i="3" s="1"/>
  <c r="F4092" i="3" s="1"/>
  <c r="F4093" i="3" s="1"/>
  <c r="F4094" i="3" s="1"/>
  <c r="F4095" i="3" s="1"/>
  <c r="F4096" i="3" s="1"/>
  <c r="F4097" i="3" s="1"/>
  <c r="F4098" i="3" s="1"/>
  <c r="F4099" i="3" s="1"/>
  <c r="F4100" i="3" s="1"/>
  <c r="F4101" i="3" s="1"/>
  <c r="F4102" i="3" s="1"/>
  <c r="F4103" i="3" s="1"/>
  <c r="F4104" i="3" s="1"/>
  <c r="F4105" i="3" s="1"/>
  <c r="F4106" i="3" s="1"/>
  <c r="F4107" i="3" s="1"/>
  <c r="F4108" i="3" s="1"/>
  <c r="F4109" i="3" s="1"/>
  <c r="F4110" i="3" s="1"/>
  <c r="F4111" i="3" s="1"/>
  <c r="F4112" i="3" s="1"/>
  <c r="F4113" i="3" s="1"/>
  <c r="F4114" i="3" s="1"/>
  <c r="F4115" i="3" s="1"/>
  <c r="F4116" i="3" s="1"/>
  <c r="F4117" i="3" s="1"/>
  <c r="F4118" i="3" s="1"/>
  <c r="F4119" i="3" s="1"/>
  <c r="F4120" i="3" s="1"/>
  <c r="F4121" i="3" s="1"/>
  <c r="F4122" i="3" s="1"/>
  <c r="F4123" i="3" s="1"/>
  <c r="F4124" i="3" s="1"/>
  <c r="F4125" i="3" s="1"/>
  <c r="F4126" i="3" s="1"/>
  <c r="F4127" i="3" s="1"/>
  <c r="F4128" i="3" s="1"/>
  <c r="F4129" i="3" s="1"/>
  <c r="F4130" i="3" s="1"/>
  <c r="F4131" i="3" s="1"/>
  <c r="F4132" i="3" s="1"/>
  <c r="F4133" i="3" s="1"/>
  <c r="F4134" i="3" s="1"/>
  <c r="F4135" i="3" s="1"/>
  <c r="F4136" i="3" s="1"/>
  <c r="F4137" i="3" s="1"/>
  <c r="F4138" i="3" s="1"/>
  <c r="F4139" i="3" s="1"/>
  <c r="F4140" i="3" s="1"/>
  <c r="F4141" i="3" s="1"/>
  <c r="F4142" i="3" s="1"/>
  <c r="F4143" i="3" s="1"/>
  <c r="F4144" i="3" s="1"/>
  <c r="F4145" i="3" s="1"/>
  <c r="F4146" i="3" s="1"/>
  <c r="F4147" i="3" s="1"/>
  <c r="F4148" i="3" s="1"/>
  <c r="F4149" i="3" s="1"/>
  <c r="F4150" i="3" s="1"/>
  <c r="F4151" i="3" s="1"/>
  <c r="F4152" i="3" s="1"/>
  <c r="F4153" i="3" s="1"/>
  <c r="F4154" i="3" s="1"/>
  <c r="F4155" i="3" s="1"/>
  <c r="F4156" i="3" s="1"/>
  <c r="F4157" i="3" s="1"/>
  <c r="F4158" i="3" s="1"/>
  <c r="F4159" i="3" s="1"/>
  <c r="F4160" i="3" s="1"/>
  <c r="F4161" i="3" s="1"/>
  <c r="F4162" i="3" s="1"/>
  <c r="F4163" i="3" s="1"/>
  <c r="F4164" i="3" s="1"/>
  <c r="F4165" i="3" s="1"/>
  <c r="F4166" i="3" s="1"/>
  <c r="F4167" i="3" s="1"/>
  <c r="F4168" i="3" s="1"/>
  <c r="F4169" i="3" s="1"/>
  <c r="F4170" i="3" s="1"/>
  <c r="F4171" i="3" s="1"/>
  <c r="F4172" i="3" s="1"/>
  <c r="F4173" i="3" s="1"/>
  <c r="F4174" i="3" s="1"/>
  <c r="F4175" i="3" s="1"/>
  <c r="F4176" i="3" s="1"/>
  <c r="F4177" i="3" s="1"/>
  <c r="F4178" i="3" s="1"/>
  <c r="F4179" i="3" s="1"/>
  <c r="F4180" i="3" s="1"/>
  <c r="F4181" i="3" s="1"/>
  <c r="F4182" i="3" s="1"/>
  <c r="F4183" i="3" s="1"/>
  <c r="F4184" i="3" s="1"/>
  <c r="F4185" i="3" s="1"/>
  <c r="F4186" i="3" s="1"/>
  <c r="F4187" i="3" s="1"/>
  <c r="F4188" i="3" s="1"/>
  <c r="F4189" i="3" s="1"/>
  <c r="F4190" i="3" s="1"/>
  <c r="F4191" i="3" s="1"/>
  <c r="F4192" i="3" s="1"/>
  <c r="F4193" i="3" s="1"/>
  <c r="F4194" i="3" s="1"/>
  <c r="F4195" i="3" s="1"/>
  <c r="F4196" i="3" s="1"/>
  <c r="F4197" i="3" s="1"/>
  <c r="F4198" i="3" s="1"/>
  <c r="F4199" i="3" s="1"/>
  <c r="F4200" i="3" s="1"/>
  <c r="F4201" i="3" s="1"/>
  <c r="F4202" i="3" s="1"/>
  <c r="F4203" i="3" s="1"/>
  <c r="F4204" i="3" s="1"/>
  <c r="F4205" i="3" s="1"/>
  <c r="F4206" i="3" s="1"/>
  <c r="F4207" i="3" s="1"/>
  <c r="F4208" i="3" s="1"/>
  <c r="F4209" i="3" s="1"/>
  <c r="F4210" i="3" s="1"/>
  <c r="F4211" i="3" s="1"/>
  <c r="F4212" i="3" s="1"/>
  <c r="F4213" i="3" s="1"/>
  <c r="F4214" i="3" s="1"/>
  <c r="F4215" i="3" s="1"/>
  <c r="F4216" i="3" s="1"/>
  <c r="F4217" i="3" s="1"/>
  <c r="F4218" i="3" s="1"/>
  <c r="F4219" i="3" s="1"/>
  <c r="F4220" i="3" s="1"/>
  <c r="F4221" i="3" s="1"/>
  <c r="F4222" i="3" s="1"/>
  <c r="F4223" i="3" s="1"/>
  <c r="F4224" i="3" s="1"/>
  <c r="F4225" i="3" s="1"/>
  <c r="F4226" i="3" s="1"/>
  <c r="F4227" i="3" s="1"/>
  <c r="F4228" i="3" s="1"/>
  <c r="F4229" i="3" s="1"/>
  <c r="F4230" i="3" s="1"/>
  <c r="F4231" i="3" s="1"/>
  <c r="F4232" i="3" s="1"/>
  <c r="F4233" i="3" s="1"/>
  <c r="F4234" i="3" s="1"/>
  <c r="F4235" i="3" s="1"/>
  <c r="F4236" i="3" s="1"/>
  <c r="F4237" i="3" s="1"/>
  <c r="F4238" i="3" s="1"/>
  <c r="F4239" i="3" s="1"/>
  <c r="F4240" i="3" s="1"/>
  <c r="F4241" i="3" s="1"/>
  <c r="F4242" i="3" s="1"/>
  <c r="F4243" i="3" s="1"/>
  <c r="F4244" i="3" s="1"/>
  <c r="F4245" i="3" s="1"/>
  <c r="F4246" i="3" s="1"/>
  <c r="F4247" i="3" s="1"/>
  <c r="F4248" i="3" s="1"/>
  <c r="F4249" i="3" s="1"/>
  <c r="F4250" i="3" s="1"/>
  <c r="F4251" i="3" s="1"/>
  <c r="F4252" i="3" s="1"/>
  <c r="F4253" i="3" s="1"/>
  <c r="F4254" i="3" s="1"/>
  <c r="F4255" i="3" s="1"/>
  <c r="F4256" i="3" s="1"/>
  <c r="F4257" i="3" s="1"/>
  <c r="F4258" i="3" s="1"/>
  <c r="F4259" i="3" s="1"/>
  <c r="F4260" i="3" s="1"/>
  <c r="F4261" i="3" s="1"/>
  <c r="F4262" i="3" s="1"/>
  <c r="F4263" i="3" s="1"/>
  <c r="F4264" i="3" s="1"/>
  <c r="F4265" i="3" s="1"/>
  <c r="F4266" i="3" s="1"/>
  <c r="F4267" i="3" s="1"/>
  <c r="F4268" i="3" s="1"/>
  <c r="F4269" i="3" s="1"/>
  <c r="F4270" i="3" s="1"/>
  <c r="F4271" i="3" s="1"/>
  <c r="F4272" i="3" s="1"/>
  <c r="F4273" i="3" s="1"/>
  <c r="F4274" i="3" s="1"/>
  <c r="F4275" i="3" s="1"/>
  <c r="F4276" i="3" s="1"/>
  <c r="F4277" i="3" s="1"/>
  <c r="F4278" i="3" s="1"/>
  <c r="F4279" i="3" s="1"/>
  <c r="F4280" i="3" s="1"/>
  <c r="F4281" i="3" s="1"/>
  <c r="F4282" i="3" s="1"/>
  <c r="F4283" i="3" s="1"/>
  <c r="F4284" i="3" s="1"/>
  <c r="F4285" i="3" s="1"/>
  <c r="F4286" i="3" s="1"/>
  <c r="F4287" i="3" s="1"/>
  <c r="F4288" i="3" s="1"/>
  <c r="F4289" i="3" s="1"/>
  <c r="F4290" i="3" s="1"/>
  <c r="F4291" i="3" s="1"/>
  <c r="F4292" i="3" s="1"/>
  <c r="F4293" i="3" s="1"/>
  <c r="F4294" i="3" s="1"/>
  <c r="F4295" i="3" s="1"/>
  <c r="F4296" i="3" s="1"/>
  <c r="F4297" i="3" s="1"/>
  <c r="F4298" i="3" s="1"/>
  <c r="F4299" i="3" s="1"/>
  <c r="F4300" i="3" s="1"/>
  <c r="F4301" i="3" s="1"/>
  <c r="F4302" i="3" s="1"/>
  <c r="F4303" i="3" s="1"/>
  <c r="F4304" i="3" s="1"/>
  <c r="F4305" i="3" s="1"/>
  <c r="F4306" i="3" s="1"/>
  <c r="F4307" i="3" s="1"/>
  <c r="F4308" i="3" s="1"/>
  <c r="F4309" i="3" s="1"/>
  <c r="F4310" i="3" s="1"/>
  <c r="F4311" i="3" s="1"/>
  <c r="F4312" i="3" s="1"/>
  <c r="F4313" i="3" s="1"/>
  <c r="F4314" i="3" s="1"/>
  <c r="F4315" i="3" s="1"/>
  <c r="F4316" i="3" s="1"/>
  <c r="F4317" i="3" s="1"/>
  <c r="F4318" i="3" s="1"/>
  <c r="F4319" i="3" s="1"/>
  <c r="F4320" i="3" s="1"/>
  <c r="F4321" i="3" s="1"/>
  <c r="F4322" i="3" s="1"/>
  <c r="F4323" i="3" s="1"/>
  <c r="F4324" i="3" s="1"/>
  <c r="F4325" i="3" s="1"/>
  <c r="F4326" i="3" s="1"/>
  <c r="F4327" i="3" s="1"/>
  <c r="F4328" i="3" s="1"/>
  <c r="F4329" i="3" s="1"/>
  <c r="F4330" i="3" s="1"/>
  <c r="F4331" i="3" s="1"/>
  <c r="F4332" i="3" s="1"/>
  <c r="F4333" i="3" s="1"/>
  <c r="F4334" i="3" s="1"/>
  <c r="F4335" i="3" s="1"/>
  <c r="F4336" i="3" s="1"/>
  <c r="F4337" i="3" s="1"/>
  <c r="F4338" i="3" s="1"/>
  <c r="F4339" i="3" s="1"/>
  <c r="F4340" i="3" s="1"/>
  <c r="F4341" i="3" s="1"/>
  <c r="F4342" i="3" s="1"/>
  <c r="F4343" i="3" s="1"/>
  <c r="F4344" i="3" s="1"/>
  <c r="F4345" i="3" s="1"/>
  <c r="F4346" i="3" s="1"/>
  <c r="F4347" i="3" s="1"/>
  <c r="F4348" i="3" s="1"/>
  <c r="F4349" i="3" s="1"/>
  <c r="F4350" i="3" s="1"/>
  <c r="F4351" i="3" s="1"/>
  <c r="F4352" i="3" s="1"/>
  <c r="F4353" i="3" s="1"/>
  <c r="F4354" i="3" s="1"/>
  <c r="F4355" i="3" s="1"/>
  <c r="F4356" i="3" s="1"/>
  <c r="F4357" i="3" s="1"/>
  <c r="F4358" i="3" s="1"/>
  <c r="F4359" i="3" s="1"/>
  <c r="F4360" i="3" s="1"/>
  <c r="F4361" i="3" s="1"/>
  <c r="F4362" i="3" s="1"/>
  <c r="F4363" i="3" s="1"/>
  <c r="F4364" i="3" s="1"/>
  <c r="F4365" i="3" s="1"/>
  <c r="F4366" i="3" s="1"/>
  <c r="F4367" i="3" s="1"/>
  <c r="F4368" i="3" s="1"/>
  <c r="F4369" i="3" s="1"/>
  <c r="F4370" i="3" s="1"/>
  <c r="F4371" i="3" s="1"/>
  <c r="F4372" i="3" s="1"/>
  <c r="F4373" i="3" s="1"/>
  <c r="F4374" i="3" s="1"/>
  <c r="F4375" i="3" s="1"/>
  <c r="F4376" i="3" s="1"/>
  <c r="F4377" i="3" s="1"/>
  <c r="F4378" i="3" s="1"/>
  <c r="F4379" i="3" s="1"/>
  <c r="F4380" i="3" s="1"/>
  <c r="F4381" i="3" s="1"/>
  <c r="F4382" i="3" s="1"/>
  <c r="F4383" i="3" s="1"/>
  <c r="F4384" i="3" s="1"/>
  <c r="F4385" i="3" s="1"/>
  <c r="F4386" i="3" s="1"/>
  <c r="F4387" i="3" s="1"/>
  <c r="F4388" i="3" s="1"/>
  <c r="F4389" i="3" s="1"/>
  <c r="F4390" i="3" s="1"/>
  <c r="F4391" i="3" s="1"/>
  <c r="F4392" i="3" s="1"/>
  <c r="F4393" i="3" s="1"/>
  <c r="F4394" i="3" s="1"/>
  <c r="F4395" i="3" s="1"/>
  <c r="F4396" i="3" s="1"/>
  <c r="F4397" i="3" s="1"/>
  <c r="F4398" i="3" s="1"/>
  <c r="F4399" i="3" s="1"/>
  <c r="F4400" i="3" s="1"/>
  <c r="F4401" i="3" s="1"/>
  <c r="F4402" i="3" s="1"/>
  <c r="F4403" i="3" s="1"/>
  <c r="F4404" i="3" s="1"/>
  <c r="F4405" i="3" s="1"/>
  <c r="F4406" i="3" s="1"/>
  <c r="F4407" i="3" s="1"/>
  <c r="F4408" i="3" s="1"/>
  <c r="F4409" i="3" s="1"/>
  <c r="F4410" i="3" s="1"/>
  <c r="F4411" i="3" s="1"/>
  <c r="F4412" i="3" s="1"/>
  <c r="F4413" i="3" s="1"/>
  <c r="F4414" i="3" s="1"/>
  <c r="F4415" i="3" s="1"/>
  <c r="F4416" i="3" s="1"/>
  <c r="F4417" i="3" s="1"/>
  <c r="F4418" i="3" s="1"/>
  <c r="F4419" i="3" s="1"/>
  <c r="F4420" i="3" s="1"/>
  <c r="F4421" i="3" s="1"/>
  <c r="F4422" i="3" s="1"/>
  <c r="F4423" i="3" s="1"/>
  <c r="F4424" i="3" s="1"/>
  <c r="F4425" i="3" s="1"/>
  <c r="F4426" i="3" s="1"/>
  <c r="F4427" i="3" s="1"/>
  <c r="F4428" i="3" s="1"/>
  <c r="F4429" i="3" s="1"/>
  <c r="F4430" i="3" s="1"/>
  <c r="F4431" i="3" s="1"/>
  <c r="F4432" i="3" s="1"/>
  <c r="F4433" i="3" s="1"/>
  <c r="F4434" i="3" s="1"/>
  <c r="F4435" i="3" s="1"/>
  <c r="F4436" i="3" s="1"/>
  <c r="F4437" i="3" s="1"/>
  <c r="F4438" i="3" s="1"/>
  <c r="F4439" i="3" s="1"/>
  <c r="F4440" i="3" s="1"/>
  <c r="F4441" i="3" s="1"/>
  <c r="F4442" i="3" s="1"/>
  <c r="F4443" i="3" s="1"/>
  <c r="F4444" i="3" s="1"/>
  <c r="F4445" i="3" s="1"/>
  <c r="F4446" i="3" s="1"/>
  <c r="F4447" i="3" s="1"/>
  <c r="F4448" i="3" s="1"/>
  <c r="F4449" i="3" s="1"/>
  <c r="F4450" i="3" s="1"/>
  <c r="F4451" i="3" s="1"/>
  <c r="F4452" i="3" s="1"/>
  <c r="F4453" i="3" s="1"/>
  <c r="F4454" i="3" s="1"/>
  <c r="F4455" i="3" s="1"/>
  <c r="F4456" i="3" s="1"/>
  <c r="F4457" i="3" s="1"/>
  <c r="F4458" i="3" s="1"/>
  <c r="F4459" i="3" s="1"/>
  <c r="F4460" i="3" s="1"/>
  <c r="F4461" i="3" s="1"/>
  <c r="F4462" i="3" s="1"/>
  <c r="F4463" i="3" s="1"/>
  <c r="F4464" i="3" s="1"/>
  <c r="F4465" i="3" s="1"/>
  <c r="F4466" i="3" s="1"/>
  <c r="F4467" i="3" s="1"/>
  <c r="F4468" i="3" s="1"/>
  <c r="F4469" i="3" s="1"/>
  <c r="F4470" i="3" s="1"/>
  <c r="F4471" i="3" s="1"/>
  <c r="F4472" i="3" s="1"/>
  <c r="F4473" i="3" s="1"/>
  <c r="F4474" i="3" s="1"/>
  <c r="F4475" i="3" s="1"/>
  <c r="F4476" i="3" s="1"/>
  <c r="F4477" i="3" s="1"/>
  <c r="F4478" i="3" s="1"/>
  <c r="F4479" i="3" s="1"/>
  <c r="F4480" i="3" s="1"/>
  <c r="F4481" i="3" s="1"/>
  <c r="F4482" i="3" s="1"/>
  <c r="F4483" i="3" s="1"/>
  <c r="F4484" i="3" s="1"/>
  <c r="F4485" i="3" s="1"/>
  <c r="F4486" i="3" s="1"/>
  <c r="F4487" i="3" s="1"/>
  <c r="F4488" i="3" s="1"/>
  <c r="F4489" i="3" s="1"/>
  <c r="F4490" i="3" s="1"/>
  <c r="F4491" i="3" s="1"/>
  <c r="F4492" i="3" s="1"/>
  <c r="F4493" i="3" s="1"/>
  <c r="F4494" i="3" s="1"/>
  <c r="F4495" i="3" s="1"/>
  <c r="F4496" i="3" s="1"/>
  <c r="F4497" i="3" s="1"/>
  <c r="F4498" i="3" s="1"/>
  <c r="F4499" i="3" s="1"/>
  <c r="F4500" i="3" s="1"/>
  <c r="F4501" i="3" s="1"/>
  <c r="F4502" i="3" s="1"/>
  <c r="F4503" i="3" s="1"/>
  <c r="F4504" i="3" s="1"/>
  <c r="F4505" i="3" s="1"/>
  <c r="F4506" i="3" s="1"/>
  <c r="F4507" i="3" s="1"/>
  <c r="F4508" i="3" s="1"/>
  <c r="F4509" i="3" s="1"/>
  <c r="F4510" i="3" s="1"/>
  <c r="F4511" i="3" s="1"/>
  <c r="F4512" i="3" s="1"/>
  <c r="F4513" i="3" s="1"/>
  <c r="F4514" i="3" s="1"/>
  <c r="F4515" i="3" s="1"/>
  <c r="F4516" i="3" s="1"/>
  <c r="F4517" i="3" s="1"/>
  <c r="F4518" i="3" s="1"/>
  <c r="F4519" i="3" s="1"/>
  <c r="F4520" i="3" s="1"/>
  <c r="F4521" i="3" s="1"/>
  <c r="F4522" i="3" s="1"/>
  <c r="F4523" i="3" s="1"/>
  <c r="F4524" i="3" s="1"/>
  <c r="F4525" i="3" s="1"/>
  <c r="F4526" i="3" s="1"/>
  <c r="F4527" i="3" s="1"/>
  <c r="F4528" i="3" s="1"/>
  <c r="F4529" i="3" s="1"/>
  <c r="F4530" i="3" s="1"/>
  <c r="F4531" i="3" s="1"/>
  <c r="F4532" i="3" s="1"/>
  <c r="F4533" i="3" s="1"/>
  <c r="F4534" i="3" s="1"/>
  <c r="F4535" i="3" s="1"/>
  <c r="F4536" i="3" s="1"/>
  <c r="F4537" i="3" s="1"/>
  <c r="F4538" i="3" s="1"/>
  <c r="F4539" i="3" s="1"/>
  <c r="F4540" i="3" s="1"/>
  <c r="F4541" i="3" s="1"/>
  <c r="F4542" i="3" s="1"/>
  <c r="F4543" i="3" s="1"/>
  <c r="F4544" i="3" s="1"/>
  <c r="F4545" i="3" s="1"/>
  <c r="F4546" i="3" s="1"/>
  <c r="F4547" i="3" s="1"/>
  <c r="F4548" i="3" s="1"/>
  <c r="F4549" i="3" s="1"/>
  <c r="F4550" i="3" s="1"/>
  <c r="F4551" i="3" s="1"/>
  <c r="F4552" i="3" s="1"/>
  <c r="F4553" i="3" s="1"/>
  <c r="F4554" i="3" s="1"/>
  <c r="F4555" i="3" s="1"/>
  <c r="F4556" i="3" s="1"/>
  <c r="F4557" i="3" s="1"/>
  <c r="F4558" i="3" s="1"/>
  <c r="F4559" i="3" s="1"/>
  <c r="F4560" i="3" s="1"/>
  <c r="F4561" i="3" s="1"/>
  <c r="F4562" i="3" s="1"/>
  <c r="F4563" i="3" s="1"/>
  <c r="F4564" i="3" s="1"/>
  <c r="F4565" i="3" s="1"/>
  <c r="F4566" i="3" s="1"/>
  <c r="F4567" i="3" s="1"/>
  <c r="F4568" i="3" s="1"/>
  <c r="F4569" i="3" s="1"/>
  <c r="F4570" i="3" s="1"/>
  <c r="F4571" i="3" s="1"/>
  <c r="F4572" i="3" s="1"/>
  <c r="F4573" i="3" s="1"/>
  <c r="F4574" i="3" s="1"/>
  <c r="F4575" i="3" s="1"/>
  <c r="F4576" i="3" s="1"/>
  <c r="F4577" i="3" s="1"/>
  <c r="F4578" i="3" s="1"/>
  <c r="F4579" i="3" s="1"/>
  <c r="F4580" i="3" s="1"/>
  <c r="F4581" i="3" s="1"/>
  <c r="F4582" i="3" s="1"/>
  <c r="F4583" i="3" s="1"/>
  <c r="F4584" i="3" s="1"/>
  <c r="F4585" i="3" s="1"/>
  <c r="F4586" i="3" s="1"/>
  <c r="F4587" i="3" s="1"/>
  <c r="F4588" i="3" s="1"/>
  <c r="F4589" i="3" s="1"/>
  <c r="F4590" i="3" s="1"/>
  <c r="F4591" i="3" s="1"/>
  <c r="F4592" i="3" s="1"/>
  <c r="F4593" i="3" s="1"/>
  <c r="F4594" i="3" s="1"/>
  <c r="F4595" i="3" s="1"/>
  <c r="F4596" i="3" s="1"/>
  <c r="F4597" i="3" s="1"/>
  <c r="F4598" i="3" s="1"/>
  <c r="F4599" i="3" s="1"/>
  <c r="F4600" i="3" s="1"/>
  <c r="F4601" i="3" s="1"/>
  <c r="F4602" i="3" s="1"/>
  <c r="F4603" i="3" s="1"/>
  <c r="F4604" i="3" s="1"/>
  <c r="F4605" i="3" s="1"/>
  <c r="F4606" i="3" s="1"/>
  <c r="F4607" i="3" s="1"/>
  <c r="F4608" i="3" s="1"/>
  <c r="F4609" i="3" s="1"/>
  <c r="F4610" i="3" s="1"/>
  <c r="F4611" i="3" s="1"/>
  <c r="F4612" i="3" s="1"/>
  <c r="F4613" i="3" s="1"/>
  <c r="F4614" i="3" s="1"/>
  <c r="F4615" i="3" s="1"/>
  <c r="F4616" i="3" s="1"/>
  <c r="F4617" i="3" s="1"/>
  <c r="F4618" i="3" s="1"/>
  <c r="F4619" i="3" s="1"/>
  <c r="F4620" i="3" s="1"/>
  <c r="F4621" i="3" s="1"/>
  <c r="F4622" i="3" s="1"/>
  <c r="F4623" i="3" s="1"/>
  <c r="F4624" i="3" s="1"/>
  <c r="F4625" i="3" s="1"/>
  <c r="F4626" i="3" s="1"/>
  <c r="F4627" i="3" s="1"/>
  <c r="F4628" i="3" s="1"/>
  <c r="F4629" i="3" s="1"/>
  <c r="F4630" i="3" s="1"/>
  <c r="F4631" i="3" s="1"/>
  <c r="F4632" i="3" s="1"/>
  <c r="F4633" i="3" s="1"/>
  <c r="F4634" i="3" s="1"/>
  <c r="F4635" i="3" s="1"/>
  <c r="F4636" i="3" s="1"/>
  <c r="F4637" i="3" s="1"/>
  <c r="F4638" i="3" s="1"/>
  <c r="F4639" i="3" s="1"/>
  <c r="F4640" i="3" s="1"/>
  <c r="F4641" i="3" s="1"/>
  <c r="F4642" i="3" s="1"/>
  <c r="F4643" i="3" s="1"/>
  <c r="F4644" i="3" s="1"/>
  <c r="F4645" i="3" s="1"/>
  <c r="F4646" i="3" s="1"/>
  <c r="F4647" i="3" s="1"/>
  <c r="F4648" i="3" s="1"/>
  <c r="F4649" i="3" s="1"/>
  <c r="F4650" i="3" s="1"/>
  <c r="F4651" i="3" s="1"/>
  <c r="F4652" i="3" s="1"/>
  <c r="F4653" i="3" s="1"/>
  <c r="F4654" i="3" s="1"/>
  <c r="F4655" i="3" s="1"/>
  <c r="F4656" i="3" s="1"/>
  <c r="F4657" i="3" s="1"/>
  <c r="F4658" i="3" s="1"/>
  <c r="F4659" i="3" s="1"/>
  <c r="F4660" i="3" s="1"/>
  <c r="F4661" i="3" s="1"/>
  <c r="F4662" i="3" s="1"/>
  <c r="F4663" i="3" s="1"/>
  <c r="F4664" i="3" s="1"/>
  <c r="F4665" i="3" s="1"/>
  <c r="F4666" i="3" s="1"/>
  <c r="F4667" i="3" s="1"/>
  <c r="F4668" i="3" s="1"/>
  <c r="F4669" i="3" s="1"/>
  <c r="F4670" i="3" s="1"/>
  <c r="F4671" i="3" s="1"/>
  <c r="F4672" i="3" s="1"/>
  <c r="F4673" i="3" s="1"/>
  <c r="F4674" i="3" s="1"/>
  <c r="F4675" i="3" s="1"/>
  <c r="F4676" i="3" s="1"/>
  <c r="F4677" i="3" s="1"/>
  <c r="F4678" i="3" s="1"/>
  <c r="F4679" i="3" s="1"/>
  <c r="F4680" i="3" s="1"/>
  <c r="F4681" i="3" s="1"/>
  <c r="F4682" i="3" s="1"/>
  <c r="F4683" i="3" s="1"/>
  <c r="F4684" i="3" s="1"/>
  <c r="F4685" i="3" s="1"/>
  <c r="F4686" i="3" s="1"/>
  <c r="F4687" i="3" s="1"/>
  <c r="F4688" i="3" s="1"/>
  <c r="F4689" i="3" s="1"/>
  <c r="F4690" i="3" s="1"/>
  <c r="F4691" i="3" s="1"/>
  <c r="F4692" i="3" s="1"/>
  <c r="F4693" i="3" s="1"/>
  <c r="F4694" i="3" s="1"/>
  <c r="F4695" i="3" s="1"/>
  <c r="F4696" i="3" s="1"/>
  <c r="F4697" i="3" s="1"/>
  <c r="F4698" i="3" s="1"/>
  <c r="F4699" i="3" s="1"/>
  <c r="F4700" i="3" s="1"/>
  <c r="F4701" i="3" s="1"/>
  <c r="F4702" i="3" s="1"/>
  <c r="F4703" i="3" s="1"/>
  <c r="F4704" i="3" s="1"/>
  <c r="F4705" i="3" s="1"/>
  <c r="F4706" i="3" s="1"/>
  <c r="F4707" i="3" s="1"/>
  <c r="F4708" i="3" s="1"/>
  <c r="F4709" i="3" s="1"/>
  <c r="F4710" i="3" s="1"/>
  <c r="F4711" i="3" s="1"/>
  <c r="F4712" i="3" s="1"/>
  <c r="F4713" i="3" s="1"/>
  <c r="F4714" i="3" s="1"/>
  <c r="F4715" i="3" s="1"/>
  <c r="F4716" i="3" s="1"/>
  <c r="F4717" i="3" s="1"/>
  <c r="F4718" i="3" s="1"/>
  <c r="F4719" i="3" s="1"/>
  <c r="F4720" i="3" s="1"/>
  <c r="F4721" i="3" s="1"/>
  <c r="F4722" i="3" s="1"/>
  <c r="F4723" i="3" s="1"/>
  <c r="F4724" i="3" s="1"/>
  <c r="F4725" i="3" s="1"/>
  <c r="F4726" i="3" s="1"/>
  <c r="F4727" i="3" s="1"/>
  <c r="F4728" i="3" s="1"/>
  <c r="F4729" i="3" s="1"/>
  <c r="F4730" i="3" s="1"/>
  <c r="F4731" i="3" s="1"/>
  <c r="F4732" i="3" s="1"/>
  <c r="F4733" i="3" s="1"/>
  <c r="F4734" i="3" s="1"/>
  <c r="F4735" i="3" s="1"/>
  <c r="F4736" i="3" s="1"/>
  <c r="F4737" i="3" s="1"/>
  <c r="F4738" i="3" s="1"/>
  <c r="F4739" i="3" s="1"/>
  <c r="F4740" i="3" s="1"/>
  <c r="F4741" i="3" s="1"/>
  <c r="F4742" i="3" s="1"/>
  <c r="F4743" i="3" s="1"/>
  <c r="F4744" i="3" s="1"/>
  <c r="F4745" i="3" s="1"/>
  <c r="F4746" i="3" s="1"/>
  <c r="F4747" i="3" s="1"/>
  <c r="F4748" i="3" s="1"/>
  <c r="F4749" i="3" s="1"/>
  <c r="F4750" i="3" s="1"/>
  <c r="F4751" i="3" s="1"/>
  <c r="F4752" i="3" s="1"/>
  <c r="F4753" i="3" s="1"/>
  <c r="F4754" i="3" s="1"/>
  <c r="F4755" i="3" s="1"/>
  <c r="F4756" i="3" s="1"/>
  <c r="F4757" i="3" s="1"/>
  <c r="F4758" i="3" s="1"/>
  <c r="F4759" i="3" s="1"/>
  <c r="F4760" i="3" s="1"/>
  <c r="F4761" i="3" s="1"/>
  <c r="F4762" i="3" s="1"/>
  <c r="F4763" i="3" s="1"/>
  <c r="F4764" i="3" s="1"/>
  <c r="F4765" i="3" s="1"/>
  <c r="F4766" i="3" s="1"/>
  <c r="F4767" i="3" s="1"/>
  <c r="F4768" i="3" s="1"/>
  <c r="F4769" i="3" s="1"/>
  <c r="F4770" i="3" s="1"/>
  <c r="F4771" i="3" s="1"/>
  <c r="F4772" i="3" s="1"/>
  <c r="F4773" i="3" s="1"/>
  <c r="F4774" i="3" s="1"/>
  <c r="F4775" i="3" s="1"/>
  <c r="F4776" i="3" s="1"/>
  <c r="F4777" i="3" s="1"/>
  <c r="F4778" i="3" s="1"/>
  <c r="F4779" i="3" s="1"/>
  <c r="F4780" i="3" s="1"/>
  <c r="F4781" i="3" s="1"/>
  <c r="F4782" i="3" s="1"/>
  <c r="F4783" i="3" s="1"/>
  <c r="F4784" i="3" s="1"/>
  <c r="F4785" i="3" s="1"/>
  <c r="F4786" i="3" s="1"/>
  <c r="F4787" i="3" s="1"/>
  <c r="F4788" i="3" s="1"/>
  <c r="F4789" i="3" s="1"/>
  <c r="F4790" i="3" s="1"/>
  <c r="F4791" i="3" s="1"/>
  <c r="F4792" i="3" s="1"/>
  <c r="F4793" i="3" s="1"/>
  <c r="F4794" i="3" s="1"/>
  <c r="F4795" i="3" s="1"/>
  <c r="F4796" i="3" s="1"/>
  <c r="F4797" i="3" s="1"/>
  <c r="F4798" i="3" s="1"/>
  <c r="F4799" i="3" s="1"/>
  <c r="F4800" i="3" s="1"/>
  <c r="F4801" i="3" s="1"/>
  <c r="F4802" i="3" s="1"/>
  <c r="F4803" i="3" s="1"/>
  <c r="F4804" i="3" s="1"/>
  <c r="F4805" i="3" s="1"/>
  <c r="F4806" i="3" s="1"/>
  <c r="F4807" i="3" s="1"/>
  <c r="F4808" i="3" s="1"/>
  <c r="F4809" i="3" s="1"/>
  <c r="F4810" i="3" s="1"/>
  <c r="F4811" i="3" s="1"/>
  <c r="F4812" i="3" s="1"/>
  <c r="F4813" i="3" s="1"/>
  <c r="F4814" i="3" s="1"/>
  <c r="F4815" i="3" s="1"/>
  <c r="F4816" i="3" s="1"/>
  <c r="F4817" i="3" s="1"/>
  <c r="F4818" i="3" s="1"/>
  <c r="F4819" i="3" s="1"/>
  <c r="F4820" i="3" s="1"/>
  <c r="F4821" i="3" s="1"/>
  <c r="F4822" i="3" s="1"/>
  <c r="F4823" i="3" s="1"/>
  <c r="F4824" i="3" s="1"/>
  <c r="F4825" i="3" s="1"/>
  <c r="F4826" i="3" s="1"/>
  <c r="F4827" i="3" s="1"/>
  <c r="F4828" i="3" s="1"/>
  <c r="F4829" i="3" s="1"/>
  <c r="F4830" i="3" s="1"/>
  <c r="F4831" i="3" s="1"/>
  <c r="F4832" i="3" s="1"/>
  <c r="F4833" i="3" s="1"/>
  <c r="F4834" i="3" s="1"/>
  <c r="F4835" i="3" s="1"/>
  <c r="F4836" i="3" s="1"/>
  <c r="F4837" i="3" s="1"/>
  <c r="F4838" i="3" s="1"/>
  <c r="F4839" i="3" s="1"/>
  <c r="F4840" i="3" s="1"/>
  <c r="F4841" i="3" s="1"/>
  <c r="F4842" i="3" s="1"/>
  <c r="F4843" i="3" s="1"/>
  <c r="F4844" i="3" s="1"/>
  <c r="F4845" i="3" s="1"/>
  <c r="F4846" i="3" s="1"/>
  <c r="F4847" i="3" s="1"/>
  <c r="F4848" i="3" s="1"/>
  <c r="F4849" i="3" s="1"/>
  <c r="F4850" i="3" s="1"/>
  <c r="F4851" i="3" s="1"/>
  <c r="F4852" i="3" s="1"/>
  <c r="F4853" i="3" s="1"/>
  <c r="F4854" i="3" s="1"/>
  <c r="F4855" i="3" s="1"/>
  <c r="F4856" i="3" s="1"/>
  <c r="F4857" i="3" s="1"/>
  <c r="F4858" i="3" s="1"/>
  <c r="F4859" i="3" s="1"/>
  <c r="F4860" i="3" s="1"/>
  <c r="F4861" i="3" s="1"/>
  <c r="F4862" i="3" s="1"/>
  <c r="F4863" i="3" s="1"/>
  <c r="F4864" i="3" s="1"/>
  <c r="F4865" i="3" s="1"/>
  <c r="F4866" i="3" s="1"/>
  <c r="F4867" i="3" s="1"/>
  <c r="F4868" i="3" s="1"/>
  <c r="F4869" i="3" s="1"/>
  <c r="F4870" i="3" s="1"/>
  <c r="F4871" i="3" s="1"/>
  <c r="F4872" i="3" s="1"/>
  <c r="F4873" i="3" s="1"/>
  <c r="F4874" i="3" s="1"/>
  <c r="F4875" i="3" s="1"/>
  <c r="F4876" i="3" s="1"/>
  <c r="F4877" i="3" s="1"/>
  <c r="F4878" i="3" s="1"/>
  <c r="F4879" i="3" s="1"/>
  <c r="F4880" i="3" s="1"/>
  <c r="F4881" i="3" s="1"/>
  <c r="F4882" i="3" s="1"/>
  <c r="F4883" i="3" s="1"/>
  <c r="F4884" i="3" s="1"/>
  <c r="F4885" i="3" s="1"/>
  <c r="F4886" i="3" s="1"/>
  <c r="F4887" i="3" s="1"/>
  <c r="F4888" i="3" s="1"/>
  <c r="F4889" i="3" s="1"/>
  <c r="F4890" i="3" s="1"/>
  <c r="F4891" i="3" s="1"/>
  <c r="F4892" i="3" s="1"/>
  <c r="F4893" i="3" s="1"/>
  <c r="F4894" i="3" s="1"/>
  <c r="F4895" i="3" s="1"/>
  <c r="F4896" i="3" s="1"/>
  <c r="F4897" i="3" s="1"/>
  <c r="F4898" i="3" s="1"/>
  <c r="F4899" i="3" s="1"/>
  <c r="F4900" i="3" s="1"/>
  <c r="F4901" i="3" s="1"/>
  <c r="F4902" i="3" s="1"/>
  <c r="F4903" i="3" s="1"/>
  <c r="F4904" i="3" s="1"/>
  <c r="F4905" i="3" s="1"/>
  <c r="F4906" i="3" s="1"/>
  <c r="F4907" i="3" s="1"/>
  <c r="F4908" i="3" s="1"/>
  <c r="F4909" i="3" s="1"/>
  <c r="F4910" i="3" s="1"/>
  <c r="F4911" i="3" s="1"/>
  <c r="F4912" i="3" s="1"/>
  <c r="F4913" i="3" s="1"/>
  <c r="F4914" i="3" s="1"/>
  <c r="F4915" i="3" s="1"/>
  <c r="F4916" i="3" s="1"/>
  <c r="F4917" i="3" s="1"/>
  <c r="F4918" i="3" s="1"/>
  <c r="F4919" i="3" s="1"/>
  <c r="F4920" i="3" s="1"/>
  <c r="F4921" i="3" s="1"/>
  <c r="F4922" i="3" s="1"/>
  <c r="F4923" i="3" s="1"/>
  <c r="F4924" i="3" s="1"/>
  <c r="F4925" i="3" s="1"/>
  <c r="F4926" i="3" s="1"/>
  <c r="F4927" i="3" s="1"/>
  <c r="F4928" i="3" s="1"/>
  <c r="F4929" i="3" s="1"/>
  <c r="F4930" i="3" s="1"/>
  <c r="F4931" i="3" s="1"/>
  <c r="F4932" i="3" s="1"/>
  <c r="F4933" i="3" s="1"/>
  <c r="F4934" i="3" s="1"/>
  <c r="F4935" i="3" s="1"/>
  <c r="F4936" i="3" s="1"/>
  <c r="F4937" i="3" s="1"/>
  <c r="F4938" i="3" s="1"/>
  <c r="F4939" i="3" s="1"/>
  <c r="F4940" i="3" s="1"/>
  <c r="F4941" i="3" s="1"/>
  <c r="F4942" i="3" s="1"/>
  <c r="F4943" i="3" s="1"/>
  <c r="F4944" i="3" s="1"/>
  <c r="F4945" i="3" s="1"/>
  <c r="F4946" i="3" s="1"/>
  <c r="F4947" i="3" s="1"/>
  <c r="F4948" i="3" s="1"/>
  <c r="F4949" i="3" s="1"/>
  <c r="F4950" i="3" s="1"/>
  <c r="F4951" i="3" s="1"/>
  <c r="F4952" i="3" s="1"/>
  <c r="F4953" i="3" s="1"/>
  <c r="F4954" i="3" s="1"/>
  <c r="F4955" i="3" s="1"/>
  <c r="F4956" i="3" s="1"/>
  <c r="F4957" i="3" s="1"/>
  <c r="F4958" i="3" s="1"/>
  <c r="F4959" i="3" s="1"/>
  <c r="F4960" i="3" s="1"/>
  <c r="F4961" i="3" s="1"/>
  <c r="F4962" i="3" s="1"/>
  <c r="F4963" i="3" s="1"/>
  <c r="F4964" i="3" s="1"/>
  <c r="F4965" i="3" s="1"/>
  <c r="F4966" i="3" s="1"/>
  <c r="F4967" i="3" s="1"/>
  <c r="F4968" i="3" s="1"/>
  <c r="F4969" i="3" s="1"/>
  <c r="F4970" i="3" s="1"/>
  <c r="F4971" i="3" s="1"/>
  <c r="F4972" i="3" s="1"/>
  <c r="F4973" i="3" s="1"/>
  <c r="F4974" i="3" s="1"/>
  <c r="F4975" i="3" s="1"/>
  <c r="F4976" i="3" s="1"/>
  <c r="F4977" i="3" s="1"/>
  <c r="F4978" i="3" s="1"/>
  <c r="F4979" i="3" s="1"/>
  <c r="F4980" i="3" s="1"/>
  <c r="F4981" i="3" s="1"/>
  <c r="F4982" i="3" s="1"/>
  <c r="F4983" i="3" s="1"/>
  <c r="F4984" i="3" s="1"/>
  <c r="F4985" i="3" s="1"/>
  <c r="F4986" i="3" s="1"/>
  <c r="F4987" i="3" s="1"/>
  <c r="F4988" i="3" s="1"/>
  <c r="F4989" i="3" s="1"/>
  <c r="F4990" i="3" s="1"/>
  <c r="F4991" i="3" s="1"/>
  <c r="F4992" i="3" s="1"/>
  <c r="F4993" i="3" s="1"/>
  <c r="F4994" i="3" s="1"/>
  <c r="F4995" i="3" s="1"/>
  <c r="F4996" i="3" s="1"/>
  <c r="F4997" i="3" s="1"/>
  <c r="F4998" i="3" s="1"/>
  <c r="F4999" i="3" s="1"/>
  <c r="F5000" i="3" s="1"/>
  <c r="F5001" i="3" s="1"/>
  <c r="F5002" i="3" s="1"/>
  <c r="F5003" i="3" s="1"/>
  <c r="F5004" i="3" s="1"/>
  <c r="F5005" i="3" s="1"/>
  <c r="F5006" i="3" s="1"/>
  <c r="F5007" i="3" s="1"/>
  <c r="F5008" i="3" s="1"/>
  <c r="F5009" i="3" s="1"/>
  <c r="F5010" i="3" s="1"/>
  <c r="F5011" i="3" s="1"/>
  <c r="F5012" i="3" s="1"/>
  <c r="F5013" i="3" s="1"/>
  <c r="F5014" i="3" s="1"/>
  <c r="F5015" i="3" s="1"/>
  <c r="F5016" i="3" s="1"/>
  <c r="F5017" i="3" s="1"/>
  <c r="F5018" i="3" s="1"/>
  <c r="F5019" i="3" s="1"/>
  <c r="F5020" i="3" s="1"/>
  <c r="F5021" i="3" s="1"/>
  <c r="F5022" i="3" s="1"/>
  <c r="F5023" i="3" s="1"/>
  <c r="F5024" i="3" s="1"/>
  <c r="F5025" i="3" s="1"/>
  <c r="F5026" i="3" s="1"/>
  <c r="F5027" i="3" s="1"/>
  <c r="F5028" i="3" s="1"/>
  <c r="F5029" i="3" s="1"/>
  <c r="F5030" i="3" s="1"/>
  <c r="F5031" i="3" s="1"/>
  <c r="F5032" i="3" s="1"/>
  <c r="F5033" i="3" s="1"/>
  <c r="F5034" i="3" s="1"/>
  <c r="F5035" i="3" s="1"/>
  <c r="F5036" i="3" s="1"/>
  <c r="F5037" i="3" s="1"/>
  <c r="F5038" i="3" s="1"/>
  <c r="F5039" i="3" s="1"/>
  <c r="F5040" i="3" s="1"/>
  <c r="F5041" i="3" s="1"/>
  <c r="F5042" i="3" s="1"/>
  <c r="F5043" i="3" s="1"/>
  <c r="F5044" i="3" s="1"/>
  <c r="F5045" i="3" s="1"/>
  <c r="F5046" i="3" s="1"/>
  <c r="F5047" i="3" s="1"/>
  <c r="F5048" i="3" s="1"/>
  <c r="F5049" i="3" s="1"/>
  <c r="F5050" i="3" s="1"/>
  <c r="F5051" i="3" s="1"/>
  <c r="F5052" i="3" s="1"/>
  <c r="F5053" i="3" s="1"/>
  <c r="F5054" i="3" s="1"/>
  <c r="F5055" i="3" s="1"/>
  <c r="F5056" i="3" s="1"/>
  <c r="F5057" i="3" s="1"/>
  <c r="F5058" i="3" s="1"/>
  <c r="F5059" i="3" s="1"/>
  <c r="F5060" i="3" s="1"/>
  <c r="F5061" i="3" s="1"/>
  <c r="F5062" i="3" s="1"/>
  <c r="F5063" i="3" s="1"/>
  <c r="F5064" i="3" s="1"/>
  <c r="F5065" i="3" s="1"/>
  <c r="F5066" i="3" s="1"/>
  <c r="F5067" i="3" s="1"/>
  <c r="F5068" i="3" s="1"/>
  <c r="F5069" i="3" s="1"/>
  <c r="F5070" i="3" s="1"/>
  <c r="F5071" i="3" s="1"/>
  <c r="F5072" i="3" s="1"/>
  <c r="F5073" i="3" s="1"/>
  <c r="F5074" i="3" s="1"/>
  <c r="F5075" i="3" s="1"/>
  <c r="F5076" i="3" s="1"/>
  <c r="F5077" i="3" s="1"/>
  <c r="F5078" i="3" s="1"/>
  <c r="F5079" i="3" s="1"/>
  <c r="F5080" i="3" s="1"/>
  <c r="F5081" i="3" s="1"/>
  <c r="F5082" i="3" s="1"/>
  <c r="F5083" i="3" s="1"/>
  <c r="F5084" i="3" s="1"/>
  <c r="F5085" i="3" s="1"/>
  <c r="F5086" i="3" s="1"/>
  <c r="F5087" i="3" s="1"/>
  <c r="F5088" i="3" s="1"/>
  <c r="F5089" i="3" s="1"/>
  <c r="F5090" i="3" s="1"/>
  <c r="F5091" i="3" s="1"/>
  <c r="F5092" i="3" s="1"/>
  <c r="F5093" i="3" s="1"/>
  <c r="F5094" i="3" s="1"/>
  <c r="F5095" i="3" s="1"/>
  <c r="F5096" i="3" s="1"/>
  <c r="F5097" i="3" s="1"/>
  <c r="F5098" i="3" s="1"/>
  <c r="F5099" i="3" s="1"/>
  <c r="F5100" i="3" s="1"/>
  <c r="F5101" i="3" s="1"/>
  <c r="F5102" i="3" s="1"/>
  <c r="F5103" i="3" s="1"/>
  <c r="F5104" i="3" s="1"/>
  <c r="F5105" i="3" s="1"/>
  <c r="F5106" i="3" s="1"/>
  <c r="F5107" i="3" s="1"/>
  <c r="F5108" i="3" s="1"/>
  <c r="F5109" i="3" s="1"/>
  <c r="F5110" i="3" s="1"/>
  <c r="F5111" i="3" s="1"/>
  <c r="F5112" i="3" s="1"/>
  <c r="F5113" i="3" s="1"/>
  <c r="F5114" i="3" s="1"/>
  <c r="F5115" i="3" s="1"/>
  <c r="F5116" i="3" s="1"/>
  <c r="F5117" i="3" s="1"/>
  <c r="F5118" i="3" s="1"/>
  <c r="F5119" i="3" s="1"/>
  <c r="F5120" i="3" s="1"/>
  <c r="F5121" i="3" s="1"/>
  <c r="F5122" i="3" s="1"/>
  <c r="F5123" i="3" s="1"/>
  <c r="F5124" i="3" s="1"/>
  <c r="F5125" i="3" s="1"/>
  <c r="F5126" i="3" s="1"/>
  <c r="F5127" i="3" s="1"/>
  <c r="F5128" i="3" s="1"/>
  <c r="F5129" i="3" s="1"/>
  <c r="F5130" i="3" s="1"/>
  <c r="F5131" i="3" s="1"/>
  <c r="F5132" i="3" s="1"/>
  <c r="F5133" i="3" s="1"/>
  <c r="F5134" i="3" s="1"/>
  <c r="F5135" i="3" s="1"/>
  <c r="F5136" i="3" s="1"/>
  <c r="F5137" i="3" s="1"/>
  <c r="F5138" i="3" s="1"/>
  <c r="F5139" i="3" s="1"/>
  <c r="F5140" i="3" s="1"/>
  <c r="F5141" i="3" s="1"/>
  <c r="F5142" i="3" s="1"/>
  <c r="F5143" i="3" s="1"/>
  <c r="F5144" i="3" s="1"/>
  <c r="F5145" i="3" s="1"/>
  <c r="F5146" i="3" s="1"/>
  <c r="F5147" i="3" s="1"/>
  <c r="F5148" i="3" s="1"/>
  <c r="F5149" i="3" s="1"/>
  <c r="F5150" i="3" s="1"/>
  <c r="F5151" i="3" s="1"/>
  <c r="F5152" i="3" s="1"/>
  <c r="F5153" i="3" s="1"/>
  <c r="F5154" i="3" s="1"/>
  <c r="F5155" i="3" s="1"/>
  <c r="F5156" i="3" s="1"/>
  <c r="F5157" i="3" s="1"/>
  <c r="F5158" i="3" s="1"/>
  <c r="F5159" i="3" s="1"/>
  <c r="F5160" i="3" s="1"/>
  <c r="F5161" i="3" s="1"/>
  <c r="F5162" i="3" s="1"/>
  <c r="F5163" i="3" s="1"/>
  <c r="F5164" i="3" s="1"/>
  <c r="F5165" i="3" s="1"/>
  <c r="F5166" i="3" s="1"/>
  <c r="F5167" i="3" s="1"/>
  <c r="F5168" i="3" s="1"/>
  <c r="F5169" i="3" s="1"/>
  <c r="F5170" i="3" s="1"/>
  <c r="F5171" i="3" s="1"/>
  <c r="F5172" i="3" s="1"/>
  <c r="F5173" i="3" s="1"/>
  <c r="F5174" i="3" s="1"/>
  <c r="F5175" i="3" s="1"/>
  <c r="F5176" i="3" s="1"/>
  <c r="F5177" i="3" s="1"/>
  <c r="F5178" i="3" s="1"/>
  <c r="F5179" i="3" s="1"/>
  <c r="F5180" i="3" s="1"/>
  <c r="F5181" i="3" s="1"/>
  <c r="F5182" i="3" s="1"/>
  <c r="F5183" i="3" s="1"/>
  <c r="F5184" i="3" s="1"/>
  <c r="F5185" i="3" s="1"/>
  <c r="F5186" i="3" s="1"/>
  <c r="F5187" i="3" s="1"/>
  <c r="F5188" i="3" s="1"/>
  <c r="F5189" i="3" s="1"/>
  <c r="F5190" i="3" s="1"/>
  <c r="F5191" i="3" s="1"/>
  <c r="F5192" i="3" s="1"/>
  <c r="F5193" i="3" s="1"/>
  <c r="F5194" i="3" s="1"/>
  <c r="F5195" i="3" s="1"/>
  <c r="F5196" i="3" s="1"/>
  <c r="F5197" i="3" s="1"/>
  <c r="F5198" i="3" s="1"/>
  <c r="F5199" i="3" s="1"/>
  <c r="F5200" i="3" s="1"/>
  <c r="F5201" i="3" s="1"/>
  <c r="F5202" i="3" s="1"/>
  <c r="F5203" i="3" s="1"/>
  <c r="F5204" i="3" s="1"/>
  <c r="F5205" i="3" s="1"/>
  <c r="F5206" i="3" s="1"/>
  <c r="F5207" i="3" s="1"/>
  <c r="F5208" i="3" s="1"/>
  <c r="F5209" i="3" s="1"/>
  <c r="F5210" i="3" s="1"/>
  <c r="F5211" i="3" s="1"/>
  <c r="F5212" i="3" s="1"/>
  <c r="F5213" i="3" s="1"/>
  <c r="F5214" i="3" s="1"/>
  <c r="F5215" i="3" s="1"/>
  <c r="F5216" i="3" s="1"/>
  <c r="F5217" i="3" s="1"/>
  <c r="F5218" i="3" s="1"/>
  <c r="F5219" i="3" s="1"/>
  <c r="F5220" i="3" s="1"/>
  <c r="F5221" i="3" s="1"/>
  <c r="F5222" i="3" s="1"/>
  <c r="F5223" i="3" s="1"/>
  <c r="F5224" i="3" s="1"/>
  <c r="F5225" i="3" s="1"/>
  <c r="F5226" i="3" s="1"/>
  <c r="F5227" i="3" s="1"/>
  <c r="F5228" i="3" s="1"/>
  <c r="F5229" i="3" s="1"/>
  <c r="F5230" i="3" s="1"/>
  <c r="F5231" i="3" s="1"/>
  <c r="F5232" i="3" s="1"/>
  <c r="F5233" i="3" s="1"/>
  <c r="F5234" i="3" s="1"/>
  <c r="F5235" i="3" s="1"/>
  <c r="F5236" i="3" s="1"/>
  <c r="F5237" i="3" s="1"/>
  <c r="F5238" i="3" s="1"/>
  <c r="F5239" i="3" s="1"/>
  <c r="F5240" i="3" s="1"/>
  <c r="F5241" i="3" s="1"/>
  <c r="F5242" i="3" s="1"/>
  <c r="F5243" i="3" s="1"/>
  <c r="F5244" i="3" s="1"/>
  <c r="F5245" i="3" s="1"/>
  <c r="F5246" i="3" s="1"/>
  <c r="F5247" i="3" s="1"/>
  <c r="F5248" i="3" s="1"/>
  <c r="F5249" i="3" s="1"/>
  <c r="F5250" i="3" s="1"/>
  <c r="F5251" i="3" s="1"/>
  <c r="F5252" i="3" s="1"/>
  <c r="F5253" i="3" s="1"/>
  <c r="F5254" i="3" s="1"/>
  <c r="F5255" i="3" s="1"/>
  <c r="F5256" i="3" s="1"/>
  <c r="F5257" i="3" s="1"/>
  <c r="F5258" i="3" s="1"/>
  <c r="F5259" i="3" s="1"/>
  <c r="F5260" i="3" s="1"/>
  <c r="F5261" i="3" s="1"/>
  <c r="F5262" i="3" s="1"/>
  <c r="F5263" i="3" s="1"/>
  <c r="F5264" i="3" s="1"/>
  <c r="F5265" i="3" s="1"/>
  <c r="F5266" i="3" s="1"/>
  <c r="F5267" i="3" s="1"/>
  <c r="F5268" i="3" s="1"/>
  <c r="F5269" i="3" s="1"/>
  <c r="F5270" i="3" s="1"/>
  <c r="F5271" i="3" s="1"/>
  <c r="F5272" i="3" s="1"/>
  <c r="F5273" i="3" s="1"/>
  <c r="F5274" i="3" s="1"/>
  <c r="F5275" i="3" s="1"/>
  <c r="F5276" i="3" s="1"/>
  <c r="F5277" i="3" s="1"/>
  <c r="F5278" i="3" s="1"/>
  <c r="F5279" i="3" s="1"/>
  <c r="F5280" i="3" s="1"/>
  <c r="F5281" i="3" s="1"/>
  <c r="F5282" i="3" s="1"/>
  <c r="F5283" i="3" s="1"/>
  <c r="F5284" i="3" s="1"/>
  <c r="F5285" i="3" s="1"/>
  <c r="F5286" i="3" s="1"/>
  <c r="F5287" i="3" s="1"/>
  <c r="F5288" i="3" s="1"/>
  <c r="F5289" i="3" s="1"/>
  <c r="F5290" i="3" s="1"/>
  <c r="F5291" i="3" s="1"/>
  <c r="F5292" i="3" s="1"/>
  <c r="F5293" i="3" s="1"/>
  <c r="F5294" i="3" s="1"/>
  <c r="F5295" i="3" s="1"/>
  <c r="F5296" i="3" s="1"/>
  <c r="F5297" i="3" s="1"/>
  <c r="F5298" i="3" s="1"/>
  <c r="F5299" i="3" s="1"/>
  <c r="F5300" i="3" s="1"/>
  <c r="F5301" i="3" s="1"/>
  <c r="F5302" i="3" s="1"/>
  <c r="F5303" i="3" s="1"/>
  <c r="F5304" i="3" s="1"/>
  <c r="F5305" i="3" s="1"/>
  <c r="F5306" i="3" s="1"/>
  <c r="F5307" i="3" s="1"/>
  <c r="F5308" i="3" s="1"/>
  <c r="F5309" i="3" s="1"/>
  <c r="F5310" i="3" s="1"/>
  <c r="F5311" i="3" s="1"/>
  <c r="F5312" i="3" s="1"/>
  <c r="F5313" i="3" s="1"/>
  <c r="F5314" i="3" s="1"/>
  <c r="F5315" i="3" s="1"/>
  <c r="F5316" i="3" s="1"/>
  <c r="F5317" i="3" s="1"/>
  <c r="F5318" i="3" s="1"/>
  <c r="F5319" i="3" s="1"/>
  <c r="F5320" i="3" s="1"/>
  <c r="F5321" i="3" s="1"/>
  <c r="F5322" i="3" s="1"/>
  <c r="F5323" i="3" s="1"/>
  <c r="F5324" i="3" s="1"/>
  <c r="F5325" i="3" s="1"/>
  <c r="F5326" i="3" s="1"/>
  <c r="F5327" i="3" s="1"/>
  <c r="F5328" i="3" s="1"/>
  <c r="F5329" i="3" s="1"/>
  <c r="F5330" i="3" s="1"/>
  <c r="F5331" i="3" s="1"/>
  <c r="F5332" i="3" s="1"/>
  <c r="F5333" i="3" s="1"/>
  <c r="F5334" i="3" s="1"/>
  <c r="F5335" i="3" s="1"/>
  <c r="F5336" i="3" s="1"/>
  <c r="F5337" i="3" s="1"/>
  <c r="F5338" i="3" s="1"/>
  <c r="F5339" i="3" s="1"/>
  <c r="F5340" i="3" s="1"/>
  <c r="F5341" i="3" s="1"/>
  <c r="F5342" i="3" s="1"/>
  <c r="F5343" i="3" s="1"/>
  <c r="F5344" i="3" s="1"/>
  <c r="F5345" i="3" s="1"/>
  <c r="F5346" i="3" s="1"/>
  <c r="F5347" i="3" s="1"/>
  <c r="F5348" i="3" s="1"/>
  <c r="F5349" i="3" s="1"/>
  <c r="F5350" i="3" s="1"/>
  <c r="F5351" i="3" s="1"/>
  <c r="F5352" i="3" s="1"/>
  <c r="F5353" i="3" s="1"/>
  <c r="F5354" i="3" s="1"/>
  <c r="F5355" i="3" s="1"/>
  <c r="F5356" i="3" s="1"/>
  <c r="F5357" i="3" s="1"/>
  <c r="F5358" i="3" s="1"/>
  <c r="F5359" i="3" s="1"/>
  <c r="F5360" i="3" s="1"/>
  <c r="F5361" i="3" s="1"/>
  <c r="F5362" i="3" s="1"/>
  <c r="F5363" i="3" s="1"/>
  <c r="F5364" i="3" s="1"/>
  <c r="F5365" i="3" s="1"/>
  <c r="F5366" i="3" s="1"/>
  <c r="F5367" i="3" s="1"/>
  <c r="F5368" i="3" s="1"/>
  <c r="F5369" i="3" s="1"/>
  <c r="F5370" i="3" s="1"/>
  <c r="F5371" i="3" s="1"/>
  <c r="F5372" i="3" s="1"/>
  <c r="F5373" i="3" s="1"/>
  <c r="F5374" i="3" s="1"/>
  <c r="F5375" i="3" s="1"/>
  <c r="F5376" i="3" s="1"/>
  <c r="F5377" i="3" s="1"/>
  <c r="F5378" i="3" s="1"/>
  <c r="F5379" i="3" s="1"/>
  <c r="F5380" i="3" s="1"/>
  <c r="F5381" i="3" s="1"/>
  <c r="F5382" i="3" s="1"/>
  <c r="F5383" i="3" s="1"/>
  <c r="F5384" i="3" s="1"/>
  <c r="F5385" i="3" s="1"/>
  <c r="F5386" i="3" s="1"/>
  <c r="F5387" i="3" s="1"/>
  <c r="F5388" i="3" s="1"/>
  <c r="F5389" i="3" s="1"/>
  <c r="F5390" i="3" s="1"/>
  <c r="F5391" i="3" s="1"/>
  <c r="F5392" i="3" s="1"/>
  <c r="F5393" i="3" s="1"/>
  <c r="F5394" i="3" s="1"/>
  <c r="F5395" i="3" s="1"/>
  <c r="F5396" i="3" s="1"/>
  <c r="F5397" i="3" s="1"/>
  <c r="F5398" i="3" s="1"/>
  <c r="F5399" i="3" s="1"/>
  <c r="F5400" i="3" s="1"/>
  <c r="F5401" i="3" s="1"/>
  <c r="F5402" i="3" s="1"/>
  <c r="F5403" i="3" s="1"/>
  <c r="F5404" i="3" s="1"/>
  <c r="F5405" i="3" s="1"/>
  <c r="F5406" i="3" s="1"/>
  <c r="F5407" i="3" s="1"/>
  <c r="F5408" i="3" s="1"/>
  <c r="F5409" i="3" s="1"/>
  <c r="F5410" i="3" s="1"/>
  <c r="F5411" i="3" s="1"/>
  <c r="F5412" i="3" s="1"/>
  <c r="F5413" i="3" s="1"/>
  <c r="F5414" i="3" s="1"/>
  <c r="F5415" i="3" s="1"/>
  <c r="F5416" i="3" s="1"/>
  <c r="F5417" i="3" s="1"/>
  <c r="F5418" i="3" s="1"/>
  <c r="F5419" i="3" s="1"/>
  <c r="F5420" i="3" s="1"/>
  <c r="F5421" i="3" s="1"/>
  <c r="F5422" i="3" s="1"/>
  <c r="F5423" i="3" s="1"/>
  <c r="F5424" i="3" s="1"/>
  <c r="F5425" i="3" s="1"/>
  <c r="F5426" i="3" s="1"/>
  <c r="F5427" i="3" s="1"/>
  <c r="F5428" i="3" s="1"/>
  <c r="F5429" i="3" s="1"/>
  <c r="F5430" i="3" s="1"/>
  <c r="F5431" i="3" s="1"/>
  <c r="F5432" i="3" s="1"/>
  <c r="F5433" i="3" s="1"/>
  <c r="F5434" i="3" s="1"/>
  <c r="F5435" i="3" s="1"/>
  <c r="F5436" i="3" s="1"/>
  <c r="F5437" i="3" s="1"/>
  <c r="F5438" i="3" s="1"/>
  <c r="F5439" i="3" s="1"/>
  <c r="F5440" i="3" s="1"/>
  <c r="F5441" i="3" s="1"/>
  <c r="F5442" i="3" s="1"/>
  <c r="F5443" i="3" s="1"/>
  <c r="F5444" i="3" s="1"/>
  <c r="F5445" i="3" s="1"/>
  <c r="F5446" i="3" s="1"/>
  <c r="F5447" i="3" s="1"/>
  <c r="F5448" i="3" s="1"/>
  <c r="F5449" i="3" s="1"/>
  <c r="F5450" i="3" s="1"/>
  <c r="F5451" i="3" s="1"/>
  <c r="F5452" i="3" s="1"/>
  <c r="F5453" i="3" s="1"/>
  <c r="F5454" i="3" s="1"/>
  <c r="F5455" i="3" s="1"/>
  <c r="F5456" i="3" s="1"/>
  <c r="F5457" i="3" s="1"/>
  <c r="F5458" i="3" s="1"/>
  <c r="F5459" i="3" s="1"/>
  <c r="F5460" i="3" s="1"/>
  <c r="F5461" i="3" s="1"/>
  <c r="F5462" i="3" s="1"/>
  <c r="F5463" i="3" s="1"/>
  <c r="F5464" i="3" s="1"/>
  <c r="F5465" i="3" s="1"/>
  <c r="F5466" i="3" s="1"/>
  <c r="F5467" i="3" s="1"/>
  <c r="F5468" i="3" s="1"/>
  <c r="F5469" i="3" s="1"/>
  <c r="F5470" i="3" s="1"/>
  <c r="F5471" i="3" s="1"/>
  <c r="F5472" i="3" s="1"/>
  <c r="F5473" i="3" s="1"/>
  <c r="F5474" i="3" s="1"/>
  <c r="F5475" i="3" s="1"/>
  <c r="F5476" i="3" s="1"/>
  <c r="F5477" i="3" s="1"/>
  <c r="F5478" i="3" s="1"/>
  <c r="F5479" i="3" s="1"/>
  <c r="F5480" i="3" s="1"/>
  <c r="F5481" i="3" s="1"/>
  <c r="F5482" i="3" s="1"/>
  <c r="F5483" i="3" s="1"/>
  <c r="F5484" i="3" s="1"/>
  <c r="F5485" i="3" s="1"/>
  <c r="F5486" i="3" s="1"/>
  <c r="F5487" i="3" s="1"/>
  <c r="F5488" i="3" s="1"/>
  <c r="F5489" i="3" s="1"/>
  <c r="F5490" i="3" s="1"/>
  <c r="F5491" i="3" s="1"/>
  <c r="F5492" i="3" s="1"/>
  <c r="F5493" i="3" s="1"/>
  <c r="F5494" i="3" s="1"/>
  <c r="F5495" i="3" s="1"/>
  <c r="F5496" i="3" s="1"/>
  <c r="F5497" i="3" s="1"/>
  <c r="F5498" i="3" s="1"/>
  <c r="F5499" i="3" s="1"/>
  <c r="F5500" i="3" s="1"/>
  <c r="F5501" i="3" s="1"/>
  <c r="F5502" i="3" s="1"/>
  <c r="F5503" i="3" s="1"/>
  <c r="F5504" i="3" s="1"/>
  <c r="F5505" i="3" s="1"/>
  <c r="F5506" i="3" s="1"/>
  <c r="F5507" i="3" s="1"/>
  <c r="F5508" i="3" s="1"/>
  <c r="F5509" i="3" s="1"/>
  <c r="F5510" i="3" s="1"/>
  <c r="F5511" i="3" s="1"/>
  <c r="F5512" i="3" s="1"/>
  <c r="F5513" i="3" s="1"/>
  <c r="F5514" i="3" s="1"/>
  <c r="F5515" i="3" s="1"/>
  <c r="F5516" i="3" s="1"/>
  <c r="F5517" i="3" s="1"/>
  <c r="F5518" i="3" s="1"/>
  <c r="F5519" i="3" s="1"/>
  <c r="F5520" i="3" s="1"/>
  <c r="F5521" i="3" s="1"/>
  <c r="F5522" i="3" s="1"/>
  <c r="F5523" i="3" s="1"/>
  <c r="F5524" i="3" s="1"/>
  <c r="F5525" i="3" s="1"/>
  <c r="F5526" i="3" s="1"/>
  <c r="F5527" i="3" s="1"/>
  <c r="F5528" i="3" s="1"/>
  <c r="F5529" i="3" s="1"/>
  <c r="F5530" i="3" s="1"/>
  <c r="F5531" i="3" s="1"/>
  <c r="F5532" i="3" s="1"/>
  <c r="F5533" i="3" s="1"/>
  <c r="F5534" i="3" s="1"/>
  <c r="F5535" i="3" s="1"/>
  <c r="F5536" i="3" s="1"/>
  <c r="F5537" i="3" s="1"/>
  <c r="F5538" i="3" s="1"/>
  <c r="F5539" i="3" s="1"/>
  <c r="F5540" i="3" s="1"/>
  <c r="F5541" i="3" s="1"/>
  <c r="F5542" i="3" s="1"/>
  <c r="F5543" i="3" s="1"/>
  <c r="F5544" i="3" s="1"/>
  <c r="F5545" i="3" s="1"/>
  <c r="F5546" i="3" s="1"/>
  <c r="F5547" i="3" s="1"/>
  <c r="F5548" i="3" s="1"/>
  <c r="F5549" i="3" s="1"/>
  <c r="F5550" i="3" s="1"/>
  <c r="F5551" i="3" s="1"/>
  <c r="F5552" i="3" s="1"/>
  <c r="F5553" i="3" s="1"/>
  <c r="F5554" i="3" s="1"/>
  <c r="F5555" i="3" s="1"/>
  <c r="F5556" i="3" s="1"/>
  <c r="F5557" i="3" s="1"/>
  <c r="F5558" i="3" s="1"/>
  <c r="F5559" i="3" s="1"/>
  <c r="F5560" i="3" s="1"/>
  <c r="F5561" i="3" s="1"/>
  <c r="F5562" i="3" s="1"/>
  <c r="F5563" i="3" s="1"/>
  <c r="F5564" i="3" s="1"/>
  <c r="F5565" i="3" s="1"/>
  <c r="F5566" i="3" s="1"/>
  <c r="F5567" i="3" s="1"/>
  <c r="F5568" i="3" s="1"/>
  <c r="F5569" i="3" s="1"/>
  <c r="F5570" i="3" s="1"/>
  <c r="F5571" i="3" s="1"/>
  <c r="F5572" i="3" s="1"/>
  <c r="F5573" i="3" s="1"/>
  <c r="F5574" i="3" s="1"/>
  <c r="F5575" i="3" s="1"/>
  <c r="F5576" i="3" s="1"/>
  <c r="F5577" i="3" s="1"/>
  <c r="F5578" i="3" s="1"/>
  <c r="F5579" i="3" s="1"/>
  <c r="F5580" i="3" s="1"/>
  <c r="F5581" i="3" s="1"/>
  <c r="F5582" i="3" s="1"/>
  <c r="F5583" i="3" s="1"/>
  <c r="F5584" i="3" s="1"/>
  <c r="F5585" i="3" s="1"/>
  <c r="F5586" i="3" s="1"/>
  <c r="F5587" i="3" s="1"/>
  <c r="F5588" i="3" s="1"/>
  <c r="F5589" i="3" s="1"/>
  <c r="F5590" i="3" s="1"/>
  <c r="F5591" i="3" s="1"/>
  <c r="F5592" i="3" s="1"/>
  <c r="F5593" i="3" s="1"/>
  <c r="F5594" i="3" s="1"/>
  <c r="F5595" i="3" s="1"/>
  <c r="F5596" i="3" s="1"/>
  <c r="F5597" i="3" s="1"/>
  <c r="F5598" i="3" s="1"/>
  <c r="F5599" i="3" s="1"/>
  <c r="F5600" i="3" s="1"/>
  <c r="F5601" i="3" s="1"/>
  <c r="F5602" i="3" s="1"/>
  <c r="F5603" i="3" s="1"/>
  <c r="F5604" i="3" s="1"/>
  <c r="F5605" i="3" s="1"/>
  <c r="F5606" i="3" s="1"/>
  <c r="F5607" i="3" s="1"/>
  <c r="F5608" i="3" s="1"/>
  <c r="F5609" i="3" s="1"/>
  <c r="F5610" i="3" s="1"/>
  <c r="F5611" i="3" s="1"/>
  <c r="F5612" i="3" s="1"/>
  <c r="F5613" i="3" s="1"/>
  <c r="F5614" i="3" s="1"/>
  <c r="F5615" i="3" s="1"/>
  <c r="F5616" i="3" s="1"/>
  <c r="F5617" i="3" s="1"/>
  <c r="F5618" i="3" s="1"/>
  <c r="F5619" i="3" s="1"/>
  <c r="F5620" i="3" s="1"/>
  <c r="F5621" i="3" s="1"/>
  <c r="F5622" i="3" s="1"/>
  <c r="F5623" i="3" s="1"/>
  <c r="F5624" i="3" s="1"/>
  <c r="F5625" i="3" s="1"/>
  <c r="F5626" i="3" s="1"/>
  <c r="F5627" i="3" s="1"/>
  <c r="F5628" i="3" s="1"/>
  <c r="F5629" i="3" s="1"/>
  <c r="F5630" i="3" s="1"/>
  <c r="F5631" i="3" s="1"/>
  <c r="F5632" i="3" s="1"/>
  <c r="F5633" i="3" s="1"/>
  <c r="F5634" i="3" s="1"/>
  <c r="F5635" i="3" s="1"/>
  <c r="F5636" i="3" s="1"/>
  <c r="F5637" i="3" s="1"/>
  <c r="F5638" i="3" s="1"/>
  <c r="F5639" i="3" s="1"/>
  <c r="F5640" i="3" s="1"/>
  <c r="F5641" i="3" s="1"/>
  <c r="F5642" i="3" s="1"/>
  <c r="F5643" i="3" s="1"/>
  <c r="F5644" i="3" s="1"/>
  <c r="F5645" i="3" s="1"/>
  <c r="F5646" i="3" s="1"/>
  <c r="F5647" i="3" s="1"/>
  <c r="F5648" i="3" s="1"/>
  <c r="F5649" i="3" s="1"/>
  <c r="F5650" i="3" s="1"/>
  <c r="F5651" i="3" s="1"/>
  <c r="F5652" i="3" s="1"/>
  <c r="F5653" i="3" s="1"/>
  <c r="F5654" i="3" s="1"/>
  <c r="F5655" i="3" s="1"/>
  <c r="F5656" i="3" s="1"/>
  <c r="F5657" i="3" s="1"/>
  <c r="F5658" i="3" s="1"/>
  <c r="F5659" i="3" s="1"/>
  <c r="F5660" i="3" s="1"/>
  <c r="F5661" i="3" s="1"/>
  <c r="F5662" i="3" s="1"/>
  <c r="F5663" i="3" s="1"/>
  <c r="F5664" i="3" s="1"/>
  <c r="F5665" i="3" s="1"/>
  <c r="F5666" i="3" s="1"/>
  <c r="F5667" i="3" s="1"/>
  <c r="F5668" i="3" s="1"/>
  <c r="F5669" i="3" s="1"/>
  <c r="F5670" i="3" s="1"/>
  <c r="F5671" i="3" s="1"/>
  <c r="F5672" i="3" s="1"/>
  <c r="F5673" i="3" s="1"/>
  <c r="F5674" i="3" s="1"/>
  <c r="F5675" i="3" s="1"/>
  <c r="F5676" i="3" s="1"/>
  <c r="F5677" i="3" s="1"/>
  <c r="F5678" i="3" s="1"/>
  <c r="F5679" i="3" s="1"/>
  <c r="F5680" i="3" s="1"/>
  <c r="F5681" i="3" s="1"/>
  <c r="F5682" i="3" s="1"/>
  <c r="F5683" i="3" s="1"/>
  <c r="F5684" i="3" s="1"/>
  <c r="F5685" i="3" s="1"/>
  <c r="F5686" i="3" s="1"/>
  <c r="F5687" i="3" s="1"/>
  <c r="F5688" i="3" s="1"/>
  <c r="F5689" i="3" s="1"/>
  <c r="F5690" i="3" s="1"/>
  <c r="F5691" i="3" s="1"/>
  <c r="F5692" i="3" s="1"/>
  <c r="F5693" i="3" s="1"/>
  <c r="F5694" i="3" s="1"/>
  <c r="F5695" i="3" s="1"/>
  <c r="F5696" i="3" s="1"/>
  <c r="F5697" i="3" s="1"/>
  <c r="F5698" i="3" s="1"/>
  <c r="F5699" i="3" s="1"/>
  <c r="F5700" i="3" s="1"/>
  <c r="F5701" i="3" s="1"/>
  <c r="F5702" i="3" s="1"/>
  <c r="F5703" i="3" s="1"/>
  <c r="F5704" i="3" s="1"/>
  <c r="F5705" i="3" s="1"/>
  <c r="F5706" i="3" s="1"/>
  <c r="F5707" i="3" s="1"/>
  <c r="F5708" i="3" s="1"/>
  <c r="F5709" i="3" s="1"/>
  <c r="F5710" i="3" s="1"/>
  <c r="F5711" i="3" s="1"/>
  <c r="F5712" i="3" s="1"/>
  <c r="F5713" i="3" s="1"/>
  <c r="F5714" i="3" s="1"/>
  <c r="F5715" i="3" s="1"/>
  <c r="F5716" i="3" s="1"/>
  <c r="F5717" i="3" s="1"/>
  <c r="F5718" i="3" s="1"/>
  <c r="F5719" i="3" s="1"/>
  <c r="F5720" i="3" s="1"/>
  <c r="F5721" i="3" s="1"/>
  <c r="F5722" i="3" s="1"/>
  <c r="F5723" i="3" s="1"/>
  <c r="F5724" i="3" s="1"/>
  <c r="F5725" i="3" s="1"/>
  <c r="F5726" i="3" s="1"/>
  <c r="F5727" i="3" s="1"/>
  <c r="F5728" i="3" s="1"/>
  <c r="F5729" i="3" s="1"/>
  <c r="F5730" i="3" s="1"/>
  <c r="F5731" i="3" s="1"/>
  <c r="F5732" i="3" s="1"/>
  <c r="F5733" i="3" s="1"/>
  <c r="F5734" i="3" s="1"/>
  <c r="F5735" i="3" s="1"/>
  <c r="F5736" i="3" s="1"/>
  <c r="F5737" i="3" s="1"/>
  <c r="F5738" i="3" s="1"/>
  <c r="F5739" i="3" s="1"/>
  <c r="F5740" i="3" s="1"/>
  <c r="F5741" i="3" s="1"/>
  <c r="F5742" i="3" s="1"/>
  <c r="F5743" i="3" s="1"/>
  <c r="F5744" i="3" s="1"/>
  <c r="F5745" i="3" s="1"/>
  <c r="F5746" i="3" s="1"/>
  <c r="F5747" i="3" s="1"/>
  <c r="F5748" i="3" s="1"/>
  <c r="F5749" i="3" s="1"/>
  <c r="F5750" i="3" s="1"/>
  <c r="F5751" i="3" s="1"/>
  <c r="F5752" i="3" s="1"/>
  <c r="F5753" i="3" s="1"/>
  <c r="F5754" i="3" s="1"/>
  <c r="F5755" i="3" s="1"/>
  <c r="F5756" i="3" s="1"/>
  <c r="F5757" i="3" s="1"/>
  <c r="F5758" i="3" s="1"/>
  <c r="F5759" i="3" s="1"/>
  <c r="F5760" i="3" s="1"/>
  <c r="F5761" i="3" s="1"/>
  <c r="F5762" i="3" s="1"/>
  <c r="F5763" i="3" s="1"/>
  <c r="F5764" i="3" s="1"/>
  <c r="F5765" i="3" s="1"/>
  <c r="F5766" i="3" s="1"/>
  <c r="F5767" i="3" s="1"/>
  <c r="F5768" i="3" s="1"/>
  <c r="F5769" i="3" s="1"/>
  <c r="F5770" i="3" s="1"/>
  <c r="F5771" i="3" s="1"/>
  <c r="F5772" i="3" s="1"/>
  <c r="F5773" i="3" s="1"/>
  <c r="F5774" i="3" s="1"/>
  <c r="F5775" i="3" s="1"/>
  <c r="F5776" i="3" s="1"/>
  <c r="F5777" i="3" s="1"/>
  <c r="F5778" i="3" s="1"/>
  <c r="F5779" i="3" s="1"/>
  <c r="F5780" i="3" s="1"/>
  <c r="F5781" i="3" s="1"/>
  <c r="F5782" i="3" s="1"/>
  <c r="F5783" i="3" s="1"/>
  <c r="F5784" i="3" s="1"/>
  <c r="F5785" i="3" s="1"/>
  <c r="F5786" i="3" s="1"/>
  <c r="F5787" i="3" s="1"/>
  <c r="F5788" i="3" s="1"/>
  <c r="F5789" i="3" s="1"/>
  <c r="F5790" i="3" s="1"/>
  <c r="F5791" i="3" s="1"/>
  <c r="F5792" i="3" s="1"/>
  <c r="F5793" i="3" s="1"/>
  <c r="F5794" i="3" s="1"/>
  <c r="F5795" i="3" s="1"/>
  <c r="F5796" i="3" s="1"/>
  <c r="F5797" i="3" s="1"/>
  <c r="F5798" i="3" s="1"/>
  <c r="F5799" i="3" s="1"/>
  <c r="F5800" i="3" s="1"/>
  <c r="F5801" i="3" s="1"/>
  <c r="F5802" i="3" s="1"/>
  <c r="F5803" i="3" s="1"/>
  <c r="F5804" i="3" s="1"/>
  <c r="F5805" i="3" s="1"/>
  <c r="F5806" i="3" s="1"/>
  <c r="F5807" i="3" s="1"/>
  <c r="F5808" i="3" s="1"/>
  <c r="F5809" i="3" s="1"/>
  <c r="F5810" i="3" s="1"/>
  <c r="F5811" i="3" s="1"/>
  <c r="F5812" i="3" s="1"/>
  <c r="F5813" i="3" s="1"/>
  <c r="F5814" i="3" s="1"/>
  <c r="F5815" i="3" s="1"/>
  <c r="F5816" i="3" s="1"/>
  <c r="F5817" i="3" s="1"/>
  <c r="F5818" i="3" s="1"/>
  <c r="F5819" i="3" s="1"/>
  <c r="F5820" i="3" s="1"/>
  <c r="F5821" i="3" s="1"/>
  <c r="F5822" i="3" s="1"/>
  <c r="F5823" i="3" s="1"/>
  <c r="F5824" i="3" s="1"/>
  <c r="F5825" i="3" s="1"/>
  <c r="F5826" i="3" s="1"/>
  <c r="F5827" i="3" s="1"/>
  <c r="F5828" i="3" s="1"/>
  <c r="F5829" i="3" s="1"/>
  <c r="F5830" i="3" s="1"/>
  <c r="F5831" i="3" s="1"/>
  <c r="F5832" i="3" s="1"/>
  <c r="F5833" i="3" s="1"/>
  <c r="F5834" i="3" s="1"/>
  <c r="F5835" i="3" s="1"/>
  <c r="F5836" i="3" s="1"/>
  <c r="F5837" i="3" s="1"/>
  <c r="F5838" i="3" s="1"/>
  <c r="F5839" i="3" s="1"/>
  <c r="F5840" i="3" s="1"/>
  <c r="F5841" i="3" s="1"/>
  <c r="F5842" i="3" s="1"/>
  <c r="F5843" i="3" s="1"/>
  <c r="F5844" i="3" s="1"/>
  <c r="F5845" i="3" s="1"/>
  <c r="F5846" i="3" s="1"/>
  <c r="F5847" i="3" s="1"/>
  <c r="F5848" i="3" s="1"/>
  <c r="F5849" i="3" s="1"/>
  <c r="F5850" i="3" s="1"/>
  <c r="F5851" i="3" s="1"/>
  <c r="F5852" i="3" s="1"/>
  <c r="F5853" i="3" s="1"/>
  <c r="F5854" i="3" s="1"/>
  <c r="F5855" i="3" s="1"/>
  <c r="F5856" i="3" s="1"/>
  <c r="F5857" i="3" s="1"/>
  <c r="F5858" i="3" s="1"/>
  <c r="F5859" i="3" s="1"/>
  <c r="F5860" i="3" s="1"/>
  <c r="F5861" i="3" s="1"/>
  <c r="F5862" i="3" s="1"/>
  <c r="F5863" i="3" s="1"/>
  <c r="F5864" i="3" s="1"/>
  <c r="F5865" i="3" s="1"/>
  <c r="F5866" i="3" s="1"/>
  <c r="F5867" i="3" s="1"/>
  <c r="F5868" i="3" s="1"/>
  <c r="F5869" i="3" s="1"/>
  <c r="F5870" i="3" s="1"/>
  <c r="F5871" i="3" s="1"/>
  <c r="F5872" i="3" s="1"/>
  <c r="F5873" i="3" s="1"/>
  <c r="F5874" i="3" s="1"/>
  <c r="F5875" i="3" s="1"/>
  <c r="F5876" i="3" s="1"/>
  <c r="F5877" i="3" s="1"/>
  <c r="F5878" i="3" s="1"/>
  <c r="F5879" i="3" s="1"/>
  <c r="F5880" i="3" s="1"/>
  <c r="F5881" i="3" s="1"/>
  <c r="F5882" i="3" s="1"/>
  <c r="F5883" i="3" s="1"/>
  <c r="F5884" i="3" s="1"/>
  <c r="F5885" i="3" s="1"/>
  <c r="F5886" i="3" s="1"/>
  <c r="F5887" i="3" s="1"/>
  <c r="F5888" i="3" s="1"/>
  <c r="F5889" i="3" s="1"/>
  <c r="F5890" i="3" s="1"/>
  <c r="F5891" i="3" s="1"/>
  <c r="F5892" i="3" s="1"/>
  <c r="F5893" i="3" s="1"/>
  <c r="F5894" i="3" s="1"/>
  <c r="F5895" i="3" s="1"/>
  <c r="F5896" i="3" s="1"/>
  <c r="F5897" i="3" s="1"/>
  <c r="F5898" i="3" s="1"/>
  <c r="F5899" i="3" s="1"/>
  <c r="F5900" i="3" s="1"/>
  <c r="F5901" i="3" s="1"/>
  <c r="F5902" i="3" s="1"/>
  <c r="F5903" i="3" s="1"/>
  <c r="F5904" i="3" s="1"/>
  <c r="F5905" i="3" s="1"/>
  <c r="F5906" i="3" s="1"/>
  <c r="F5907" i="3" s="1"/>
  <c r="F5908" i="3" s="1"/>
  <c r="F5909" i="3" s="1"/>
  <c r="F5910" i="3" s="1"/>
  <c r="F5911" i="3" s="1"/>
  <c r="F5912" i="3" s="1"/>
  <c r="F5913" i="3" s="1"/>
  <c r="F5914" i="3" s="1"/>
  <c r="F5915" i="3" s="1"/>
  <c r="F5916" i="3" s="1"/>
  <c r="F5917" i="3" s="1"/>
  <c r="F5918" i="3" s="1"/>
  <c r="F5919" i="3" s="1"/>
  <c r="F5920" i="3" s="1"/>
  <c r="F5921" i="3" s="1"/>
  <c r="F5922" i="3" s="1"/>
  <c r="F5923" i="3" s="1"/>
  <c r="F5924" i="3" s="1"/>
  <c r="F5925" i="3" s="1"/>
  <c r="F5926" i="3" s="1"/>
  <c r="F5927" i="3" s="1"/>
  <c r="F5928" i="3" s="1"/>
  <c r="F5929" i="3" s="1"/>
  <c r="F5930" i="3" s="1"/>
  <c r="F5931" i="3" s="1"/>
  <c r="F5932" i="3" s="1"/>
  <c r="F5933" i="3" s="1"/>
  <c r="F5934" i="3" s="1"/>
  <c r="F5935" i="3" s="1"/>
  <c r="F5936" i="3" s="1"/>
  <c r="F5937" i="3" s="1"/>
  <c r="F5938" i="3" s="1"/>
  <c r="F5939" i="3" s="1"/>
  <c r="F5940" i="3" s="1"/>
  <c r="F5941" i="3" s="1"/>
  <c r="F5942" i="3" s="1"/>
  <c r="F5943" i="3" s="1"/>
  <c r="F5944" i="3" s="1"/>
  <c r="F5945" i="3" s="1"/>
  <c r="F5946" i="3" s="1"/>
  <c r="F5947" i="3" s="1"/>
  <c r="F5948" i="3" s="1"/>
  <c r="F5949" i="3" s="1"/>
  <c r="F5950" i="3" s="1"/>
  <c r="F5951" i="3" s="1"/>
  <c r="F5952" i="3" s="1"/>
  <c r="F5953" i="3" s="1"/>
  <c r="F5954" i="3" s="1"/>
  <c r="F5955" i="3" s="1"/>
  <c r="F5956" i="3" s="1"/>
  <c r="F5957" i="3" s="1"/>
  <c r="F5958" i="3" s="1"/>
  <c r="F5959" i="3" s="1"/>
  <c r="F5960" i="3" s="1"/>
  <c r="F5961" i="3" s="1"/>
  <c r="F5962" i="3" s="1"/>
  <c r="F5963" i="3" s="1"/>
  <c r="F5964" i="3" s="1"/>
  <c r="F5965" i="3" s="1"/>
  <c r="F5966" i="3" s="1"/>
  <c r="F5967" i="3" s="1"/>
  <c r="F5968" i="3" s="1"/>
  <c r="F5969" i="3" s="1"/>
  <c r="F5970" i="3" s="1"/>
  <c r="F5971" i="3" s="1"/>
  <c r="F5972" i="3" s="1"/>
  <c r="F5973" i="3" s="1"/>
  <c r="F5974" i="3" s="1"/>
  <c r="F5975" i="3" s="1"/>
  <c r="F5976" i="3" s="1"/>
  <c r="F5977" i="3" s="1"/>
  <c r="F5978" i="3" s="1"/>
  <c r="F5979" i="3" s="1"/>
  <c r="F5980" i="3" s="1"/>
  <c r="F5981" i="3" s="1"/>
  <c r="F5982" i="3" s="1"/>
  <c r="F5983" i="3" s="1"/>
  <c r="F5984" i="3" s="1"/>
  <c r="F5985" i="3" s="1"/>
  <c r="F5986" i="3" s="1"/>
  <c r="F5987" i="3" s="1"/>
  <c r="F5988" i="3" s="1"/>
  <c r="F5989" i="3" s="1"/>
  <c r="F5990" i="3" s="1"/>
  <c r="F5991" i="3" s="1"/>
  <c r="F5992" i="3" s="1"/>
  <c r="F5993" i="3" s="1"/>
  <c r="F5994" i="3" s="1"/>
  <c r="F5995" i="3" s="1"/>
  <c r="F5996" i="3" s="1"/>
  <c r="F5997" i="3" s="1"/>
  <c r="F5998" i="3" s="1"/>
  <c r="F5999" i="3" s="1"/>
  <c r="F6000" i="3" s="1"/>
  <c r="F6001" i="3" s="1"/>
  <c r="F6002" i="3" s="1"/>
  <c r="F6003" i="3" s="1"/>
  <c r="F6004" i="3" s="1"/>
  <c r="F6005" i="3" s="1"/>
  <c r="F6006" i="3" s="1"/>
  <c r="F6007" i="3" s="1"/>
  <c r="F6008" i="3" s="1"/>
  <c r="F6009" i="3" s="1"/>
  <c r="F6010" i="3" s="1"/>
  <c r="F6011" i="3" s="1"/>
  <c r="F6012" i="3" s="1"/>
  <c r="F6013" i="3" s="1"/>
  <c r="F6014" i="3" s="1"/>
  <c r="F6015" i="3" s="1"/>
  <c r="F6016" i="3" s="1"/>
  <c r="F6017" i="3" s="1"/>
  <c r="F6018" i="3" s="1"/>
  <c r="F6019" i="3" s="1"/>
  <c r="F6020" i="3" s="1"/>
  <c r="F6021" i="3" s="1"/>
  <c r="F6022" i="3" s="1"/>
  <c r="F6023" i="3" s="1"/>
  <c r="F6024" i="3" s="1"/>
  <c r="F6025" i="3" s="1"/>
  <c r="F6026" i="3" s="1"/>
  <c r="F6027" i="3" s="1"/>
  <c r="F6028" i="3" s="1"/>
  <c r="F6029" i="3" s="1"/>
  <c r="F6030" i="3" s="1"/>
  <c r="F6031" i="3" s="1"/>
  <c r="F6032" i="3" s="1"/>
  <c r="F6033" i="3" s="1"/>
  <c r="F6034" i="3" s="1"/>
  <c r="F6035" i="3" s="1"/>
  <c r="F6036" i="3" s="1"/>
  <c r="F6037" i="3" s="1"/>
  <c r="F6038" i="3" s="1"/>
  <c r="F6039" i="3" s="1"/>
  <c r="F6040" i="3" s="1"/>
  <c r="F6041" i="3" s="1"/>
  <c r="F6042" i="3" s="1"/>
  <c r="F6043" i="3" s="1"/>
  <c r="F6044" i="3" s="1"/>
  <c r="F6045" i="3" s="1"/>
  <c r="F6046" i="3" s="1"/>
  <c r="F6047" i="3" s="1"/>
  <c r="F6048" i="3" s="1"/>
  <c r="F6049" i="3" s="1"/>
  <c r="F6050" i="3" s="1"/>
  <c r="F6051" i="3" s="1"/>
  <c r="F6052" i="3" s="1"/>
  <c r="F6053" i="3" s="1"/>
  <c r="F6054" i="3" s="1"/>
  <c r="F6055" i="3" s="1"/>
  <c r="F6056" i="3" s="1"/>
  <c r="F6057" i="3" s="1"/>
  <c r="F6058" i="3" s="1"/>
  <c r="F6059" i="3" s="1"/>
  <c r="F6060" i="3" s="1"/>
  <c r="F6061" i="3" s="1"/>
  <c r="F6062" i="3" s="1"/>
  <c r="F6063" i="3" s="1"/>
  <c r="F6064" i="3" s="1"/>
  <c r="F6065" i="3" s="1"/>
  <c r="F6066" i="3" s="1"/>
  <c r="F6067" i="3" s="1"/>
  <c r="F6068" i="3" s="1"/>
  <c r="F6069" i="3" s="1"/>
  <c r="F6070" i="3" s="1"/>
  <c r="F6071" i="3" s="1"/>
  <c r="F6072" i="3" s="1"/>
  <c r="F6073" i="3" s="1"/>
  <c r="F6074" i="3" s="1"/>
  <c r="F6075" i="3" s="1"/>
  <c r="F6076" i="3" s="1"/>
  <c r="F6077" i="3" s="1"/>
  <c r="F6078" i="3" s="1"/>
  <c r="F6079" i="3" s="1"/>
  <c r="F6080" i="3" s="1"/>
  <c r="F6081" i="3" s="1"/>
  <c r="F6082" i="3" s="1"/>
  <c r="F6083" i="3" s="1"/>
  <c r="F6084" i="3" s="1"/>
  <c r="F6085" i="3" s="1"/>
  <c r="F6086" i="3" s="1"/>
  <c r="F6087" i="3" s="1"/>
  <c r="F6088" i="3" s="1"/>
  <c r="F6089" i="3" s="1"/>
  <c r="F6090" i="3" s="1"/>
  <c r="F6091" i="3" s="1"/>
  <c r="F6092" i="3" s="1"/>
  <c r="F6093" i="3" s="1"/>
  <c r="F6094" i="3" s="1"/>
  <c r="F6095" i="3" s="1"/>
  <c r="F6096" i="3" s="1"/>
  <c r="F6097" i="3" s="1"/>
  <c r="F6098" i="3" s="1"/>
  <c r="F6099" i="3" s="1"/>
  <c r="F6100" i="3" s="1"/>
  <c r="F6101" i="3" s="1"/>
  <c r="F6102" i="3" s="1"/>
  <c r="F6103" i="3" s="1"/>
  <c r="F6104" i="3" s="1"/>
  <c r="F6105" i="3" s="1"/>
  <c r="F6106" i="3" s="1"/>
  <c r="F6107" i="3" s="1"/>
  <c r="F6108" i="3" s="1"/>
  <c r="F6109" i="3" s="1"/>
  <c r="F6110" i="3" s="1"/>
  <c r="F6111" i="3" s="1"/>
  <c r="F6112" i="3" s="1"/>
  <c r="F6113" i="3" s="1"/>
  <c r="F6114" i="3" s="1"/>
  <c r="F6115" i="3" s="1"/>
  <c r="F6116" i="3" s="1"/>
  <c r="F6117" i="3" s="1"/>
  <c r="F6118" i="3" s="1"/>
  <c r="F6119" i="3" s="1"/>
  <c r="F6120" i="3" s="1"/>
  <c r="F6121" i="3" s="1"/>
  <c r="F6122" i="3" s="1"/>
  <c r="F6123" i="3" s="1"/>
  <c r="F6124" i="3" s="1"/>
  <c r="F6125" i="3" s="1"/>
  <c r="F6126" i="3" s="1"/>
  <c r="F6127" i="3" s="1"/>
  <c r="F6128" i="3" s="1"/>
  <c r="F6129" i="3" s="1"/>
  <c r="F6130" i="3" s="1"/>
  <c r="F6131" i="3" s="1"/>
  <c r="F6132" i="3" s="1"/>
  <c r="F6133" i="3" s="1"/>
  <c r="F6134" i="3" s="1"/>
  <c r="F6135" i="3" s="1"/>
  <c r="F6136" i="3" s="1"/>
  <c r="F6137" i="3" s="1"/>
  <c r="F6138" i="3" s="1"/>
  <c r="F6139" i="3" s="1"/>
  <c r="F6140" i="3" s="1"/>
  <c r="F6141" i="3" s="1"/>
  <c r="F6142" i="3" s="1"/>
  <c r="F6143" i="3" s="1"/>
  <c r="F6144" i="3" s="1"/>
  <c r="F6145" i="3" s="1"/>
  <c r="F6146" i="3" s="1"/>
  <c r="F6147" i="3" s="1"/>
  <c r="F6148" i="3" s="1"/>
  <c r="F6149" i="3" s="1"/>
  <c r="F6150" i="3" s="1"/>
  <c r="F6151" i="3" s="1"/>
  <c r="F6152" i="3" s="1"/>
  <c r="F6153" i="3" s="1"/>
  <c r="F6154" i="3" s="1"/>
  <c r="F6155" i="3" s="1"/>
  <c r="F6156" i="3" s="1"/>
  <c r="F6157" i="3" s="1"/>
  <c r="F6158" i="3" s="1"/>
  <c r="F6159" i="3" s="1"/>
  <c r="F6160" i="3" s="1"/>
  <c r="F6161" i="3" s="1"/>
  <c r="F6162" i="3" s="1"/>
  <c r="F6163" i="3" s="1"/>
  <c r="F6164" i="3" s="1"/>
  <c r="F6165" i="3" s="1"/>
  <c r="F6166" i="3" s="1"/>
  <c r="F6167" i="3" s="1"/>
  <c r="F6168" i="3" s="1"/>
  <c r="F6169" i="3" s="1"/>
  <c r="F6170" i="3" s="1"/>
  <c r="F6171" i="3" s="1"/>
  <c r="F6172" i="3" s="1"/>
  <c r="F6173" i="3" s="1"/>
  <c r="F6174" i="3" s="1"/>
  <c r="F6175" i="3" s="1"/>
  <c r="F6176" i="3" s="1"/>
  <c r="F6177" i="3" s="1"/>
  <c r="F6178" i="3" s="1"/>
  <c r="F6179" i="3" s="1"/>
  <c r="F6180" i="3" s="1"/>
  <c r="F6181" i="3" s="1"/>
  <c r="F6182" i="3" s="1"/>
  <c r="F6183" i="3" s="1"/>
  <c r="F6184" i="3" s="1"/>
  <c r="F6185" i="3" s="1"/>
  <c r="F6186" i="3" s="1"/>
  <c r="F6187" i="3" s="1"/>
  <c r="F6188" i="3" s="1"/>
  <c r="F6189" i="3" s="1"/>
  <c r="F6190" i="3" s="1"/>
  <c r="F6191" i="3" s="1"/>
  <c r="F6192" i="3" s="1"/>
  <c r="F6193" i="3" s="1"/>
  <c r="F6194" i="3" s="1"/>
  <c r="F6195" i="3" s="1"/>
  <c r="F6196" i="3" s="1"/>
  <c r="F6197" i="3" s="1"/>
  <c r="F6198" i="3" s="1"/>
  <c r="F6199" i="3" s="1"/>
  <c r="F6200" i="3" s="1"/>
  <c r="F6201" i="3" s="1"/>
  <c r="F6202" i="3" s="1"/>
  <c r="F6203" i="3" s="1"/>
  <c r="F6204" i="3" s="1"/>
  <c r="F6205" i="3" s="1"/>
  <c r="F6206" i="3" s="1"/>
  <c r="F6207" i="3" s="1"/>
  <c r="F6208" i="3" s="1"/>
  <c r="F6209" i="3" s="1"/>
  <c r="F6210" i="3" s="1"/>
  <c r="F6211" i="3" s="1"/>
  <c r="F6212" i="3" s="1"/>
  <c r="F6213" i="3" s="1"/>
  <c r="F6214" i="3" s="1"/>
  <c r="F6215" i="3" s="1"/>
  <c r="F6216" i="3" s="1"/>
  <c r="F6217" i="3" s="1"/>
  <c r="F6218" i="3" s="1"/>
  <c r="F6219" i="3" s="1"/>
  <c r="F6220" i="3" s="1"/>
  <c r="F6221" i="3" s="1"/>
  <c r="F6222" i="3" s="1"/>
  <c r="F6223" i="3" s="1"/>
  <c r="F6224" i="3" s="1"/>
  <c r="F6225" i="3" s="1"/>
  <c r="F6226" i="3" s="1"/>
  <c r="F6227" i="3" s="1"/>
  <c r="F6228" i="3" s="1"/>
  <c r="F6229" i="3" s="1"/>
  <c r="F6230" i="3" s="1"/>
  <c r="F6231" i="3" s="1"/>
  <c r="F6232" i="3" s="1"/>
  <c r="F6233" i="3" s="1"/>
  <c r="F6234" i="3" s="1"/>
  <c r="F6235" i="3" s="1"/>
  <c r="F6236" i="3" s="1"/>
  <c r="F6237" i="3" s="1"/>
  <c r="F6238" i="3" s="1"/>
  <c r="F6239" i="3" s="1"/>
  <c r="F6240" i="3" s="1"/>
  <c r="F6241" i="3" s="1"/>
  <c r="F6242" i="3" s="1"/>
  <c r="F6243" i="3" s="1"/>
  <c r="F6244" i="3" s="1"/>
  <c r="F6245" i="3" s="1"/>
  <c r="F6246" i="3" s="1"/>
  <c r="F6247" i="3" s="1"/>
  <c r="F6248" i="3" s="1"/>
  <c r="F6249" i="3" s="1"/>
  <c r="F6250" i="3" s="1"/>
  <c r="F6251" i="3" s="1"/>
  <c r="F6252" i="3" s="1"/>
  <c r="F6253" i="3" s="1"/>
  <c r="F6254" i="3" s="1"/>
  <c r="F6255" i="3" s="1"/>
  <c r="F6256" i="3" s="1"/>
  <c r="F6257" i="3" s="1"/>
  <c r="F6258" i="3" s="1"/>
  <c r="F6259" i="3" s="1"/>
  <c r="F6260" i="3" s="1"/>
  <c r="F6261" i="3" s="1"/>
  <c r="F6262" i="3" s="1"/>
  <c r="F6263" i="3" s="1"/>
  <c r="F6264" i="3" s="1"/>
  <c r="F6265" i="3" s="1"/>
  <c r="F6266" i="3" s="1"/>
  <c r="F6267" i="3" s="1"/>
  <c r="F6268" i="3" s="1"/>
  <c r="F6269" i="3" s="1"/>
  <c r="F6270" i="3" s="1"/>
  <c r="F6271" i="3" s="1"/>
  <c r="F6272" i="3" s="1"/>
  <c r="F6273" i="3" s="1"/>
  <c r="F6274" i="3" s="1"/>
  <c r="F6275" i="3" s="1"/>
  <c r="F6276" i="3" s="1"/>
  <c r="F6277" i="3" s="1"/>
  <c r="F6278" i="3" s="1"/>
  <c r="F6279" i="3" s="1"/>
  <c r="F6280" i="3" s="1"/>
  <c r="F6281" i="3" s="1"/>
  <c r="F6282" i="3" s="1"/>
  <c r="F6283" i="3" s="1"/>
  <c r="F6284" i="3" s="1"/>
  <c r="F6285" i="3" s="1"/>
  <c r="F6286" i="3" s="1"/>
  <c r="F6287" i="3" s="1"/>
  <c r="F6288" i="3" s="1"/>
  <c r="F6289" i="3" s="1"/>
  <c r="F6290" i="3" s="1"/>
  <c r="F6291" i="3" s="1"/>
  <c r="F6292" i="3" s="1"/>
  <c r="F6293" i="3" s="1"/>
  <c r="F6294" i="3" s="1"/>
  <c r="F6295" i="3" s="1"/>
  <c r="F6296" i="3" s="1"/>
  <c r="F6297" i="3" s="1"/>
  <c r="F6298" i="3" s="1"/>
  <c r="F6299" i="3" s="1"/>
  <c r="F6300" i="3" s="1"/>
  <c r="F6301" i="3" s="1"/>
  <c r="F6302" i="3" s="1"/>
  <c r="F6303" i="3" s="1"/>
  <c r="F6304" i="3" s="1"/>
  <c r="F6305" i="3" s="1"/>
  <c r="F6306" i="3" s="1"/>
  <c r="F6307" i="3" s="1"/>
  <c r="F6308" i="3" s="1"/>
  <c r="F6309" i="3" s="1"/>
  <c r="F6310" i="3" s="1"/>
  <c r="F6311" i="3" s="1"/>
  <c r="F6312" i="3" s="1"/>
  <c r="F6313" i="3" s="1"/>
  <c r="F6314" i="3" s="1"/>
  <c r="F6315" i="3" s="1"/>
  <c r="F6316" i="3" s="1"/>
  <c r="F6317" i="3" s="1"/>
  <c r="F6318" i="3" s="1"/>
  <c r="F6319" i="3" s="1"/>
  <c r="F6320" i="3" s="1"/>
  <c r="F6321" i="3" s="1"/>
  <c r="F6322" i="3" s="1"/>
  <c r="F6323" i="3" s="1"/>
  <c r="F6324" i="3" s="1"/>
  <c r="F6325" i="3" s="1"/>
  <c r="F6326" i="3" s="1"/>
  <c r="F6327" i="3" s="1"/>
  <c r="F6328" i="3" s="1"/>
  <c r="F6329" i="3" s="1"/>
  <c r="F6330" i="3" s="1"/>
  <c r="F6331" i="3" s="1"/>
  <c r="F6332" i="3" s="1"/>
  <c r="F6333" i="3" s="1"/>
  <c r="F6334" i="3" s="1"/>
  <c r="F6335" i="3" s="1"/>
  <c r="F6336" i="3" s="1"/>
  <c r="F6337" i="3" s="1"/>
  <c r="F6338" i="3" s="1"/>
  <c r="F6339" i="3" s="1"/>
  <c r="F6340" i="3" s="1"/>
  <c r="F6341" i="3" s="1"/>
  <c r="F6342" i="3" s="1"/>
  <c r="F6343" i="3" s="1"/>
  <c r="F6344" i="3" s="1"/>
  <c r="F6345" i="3" s="1"/>
  <c r="F6346" i="3" s="1"/>
  <c r="F6347" i="3" s="1"/>
  <c r="F6348" i="3" s="1"/>
  <c r="F6349" i="3" s="1"/>
  <c r="F6350" i="3" s="1"/>
  <c r="F6351" i="3" s="1"/>
  <c r="F6352" i="3" s="1"/>
  <c r="F6353" i="3" s="1"/>
  <c r="F6354" i="3" s="1"/>
  <c r="F6355" i="3" s="1"/>
  <c r="F6356" i="3" s="1"/>
  <c r="F6357" i="3" s="1"/>
  <c r="F6358" i="3" s="1"/>
  <c r="F6359" i="3" s="1"/>
  <c r="F6360" i="3" s="1"/>
  <c r="F6361" i="3" s="1"/>
  <c r="F6362" i="3" s="1"/>
  <c r="F6363" i="3" s="1"/>
  <c r="F6364" i="3" s="1"/>
  <c r="F6365" i="3" s="1"/>
  <c r="F6366" i="3" s="1"/>
  <c r="F6367" i="3" s="1"/>
  <c r="F6368" i="3" s="1"/>
  <c r="F6369" i="3" s="1"/>
  <c r="F6370" i="3" s="1"/>
  <c r="F6371" i="3" s="1"/>
  <c r="F6372" i="3" s="1"/>
  <c r="F6373" i="3" s="1"/>
  <c r="F6374" i="3" s="1"/>
  <c r="F6375" i="3" s="1"/>
  <c r="F6376" i="3" s="1"/>
  <c r="F6377" i="3" s="1"/>
  <c r="F6378" i="3" s="1"/>
  <c r="F6379" i="3" s="1"/>
  <c r="F6380" i="3" s="1"/>
  <c r="F6381" i="3" s="1"/>
  <c r="F6382" i="3" s="1"/>
  <c r="F6383" i="3" s="1"/>
  <c r="F6384" i="3" s="1"/>
  <c r="F6385" i="3" s="1"/>
  <c r="F6386" i="3" s="1"/>
  <c r="F6387" i="3" s="1"/>
  <c r="F6388" i="3" s="1"/>
  <c r="F6389" i="3" s="1"/>
  <c r="F6390" i="3" s="1"/>
  <c r="F6391" i="3" s="1"/>
  <c r="F6392" i="3" s="1"/>
  <c r="F6393" i="3" s="1"/>
  <c r="F6394" i="3" s="1"/>
  <c r="F6395" i="3" s="1"/>
  <c r="F6396" i="3" s="1"/>
  <c r="F6397" i="3" s="1"/>
  <c r="F6398" i="3" s="1"/>
  <c r="F6399" i="3" s="1"/>
  <c r="F6400" i="3" s="1"/>
  <c r="F6401" i="3" s="1"/>
  <c r="F6402" i="3" s="1"/>
  <c r="F6403" i="3" s="1"/>
  <c r="F6404" i="3" s="1"/>
  <c r="F6405" i="3" s="1"/>
  <c r="F6406" i="3" s="1"/>
  <c r="F6407" i="3" s="1"/>
  <c r="F6408" i="3" s="1"/>
  <c r="F6409" i="3" s="1"/>
  <c r="F6410" i="3" s="1"/>
  <c r="F6411" i="3" s="1"/>
  <c r="F6412" i="3" s="1"/>
  <c r="F6413" i="3" s="1"/>
  <c r="F6414" i="3" s="1"/>
  <c r="F6415" i="3" s="1"/>
  <c r="F6416" i="3" s="1"/>
  <c r="F6417" i="3" s="1"/>
  <c r="F6418" i="3" s="1"/>
  <c r="F6419" i="3" s="1"/>
  <c r="F6420" i="3" s="1"/>
  <c r="F6421" i="3" s="1"/>
  <c r="F6422" i="3" s="1"/>
  <c r="F6423" i="3" s="1"/>
  <c r="F6424" i="3" s="1"/>
  <c r="F6425" i="3" s="1"/>
  <c r="F6426" i="3" s="1"/>
  <c r="F6427" i="3" s="1"/>
  <c r="F6428" i="3" s="1"/>
  <c r="F6429" i="3" s="1"/>
  <c r="F6430" i="3" s="1"/>
  <c r="F6431" i="3" s="1"/>
  <c r="F6432" i="3" s="1"/>
  <c r="F6433" i="3" s="1"/>
  <c r="F6434" i="3" s="1"/>
  <c r="F6435" i="3" s="1"/>
  <c r="F6436" i="3" s="1"/>
  <c r="F6437" i="3" s="1"/>
  <c r="F6438" i="3" s="1"/>
  <c r="F6439" i="3" s="1"/>
  <c r="F6440" i="3" s="1"/>
  <c r="F6441" i="3" s="1"/>
  <c r="F6442" i="3" s="1"/>
  <c r="F6443" i="3" s="1"/>
  <c r="F6444" i="3" s="1"/>
  <c r="F6445" i="3" s="1"/>
  <c r="F6446" i="3" s="1"/>
  <c r="F6447" i="3" s="1"/>
  <c r="F6448" i="3" s="1"/>
  <c r="F6449" i="3" s="1"/>
  <c r="F6450" i="3" s="1"/>
  <c r="F6451" i="3" s="1"/>
  <c r="F6452" i="3" s="1"/>
  <c r="F6453" i="3" s="1"/>
  <c r="F6454" i="3" s="1"/>
  <c r="F6455" i="3" s="1"/>
  <c r="F6456" i="3" s="1"/>
  <c r="F6457" i="3" s="1"/>
  <c r="F6458" i="3" s="1"/>
  <c r="F6459" i="3" s="1"/>
  <c r="F6460" i="3" s="1"/>
  <c r="F6461" i="3" s="1"/>
  <c r="F6462" i="3" s="1"/>
  <c r="F6463" i="3" s="1"/>
  <c r="F6464" i="3" s="1"/>
  <c r="F6465" i="3" s="1"/>
  <c r="F6466" i="3" s="1"/>
  <c r="F6467" i="3" s="1"/>
  <c r="F6468" i="3" s="1"/>
  <c r="F6469" i="3" s="1"/>
  <c r="F6470" i="3" s="1"/>
  <c r="F6471" i="3" s="1"/>
  <c r="F6472" i="3" s="1"/>
  <c r="F6473" i="3" s="1"/>
  <c r="F6474" i="3" s="1"/>
  <c r="F6475" i="3" s="1"/>
  <c r="F6476" i="3" s="1"/>
  <c r="F6477" i="3" s="1"/>
  <c r="F6478" i="3" s="1"/>
  <c r="F6479" i="3" s="1"/>
  <c r="F6480" i="3" s="1"/>
  <c r="F6481" i="3" s="1"/>
  <c r="F6482" i="3" s="1"/>
  <c r="F6483" i="3" s="1"/>
  <c r="F6484" i="3" s="1"/>
  <c r="F6485" i="3" s="1"/>
  <c r="F6486" i="3" s="1"/>
  <c r="F6487" i="3" s="1"/>
  <c r="F6488" i="3" s="1"/>
  <c r="F6489" i="3" s="1"/>
  <c r="F6490" i="3" s="1"/>
  <c r="F6491" i="3" s="1"/>
  <c r="F6492" i="3" s="1"/>
  <c r="F6493" i="3" s="1"/>
  <c r="F6494" i="3" s="1"/>
  <c r="F6495" i="3" s="1"/>
  <c r="F6496" i="3" s="1"/>
  <c r="F6497" i="3" s="1"/>
  <c r="F6498" i="3" s="1"/>
  <c r="F6499" i="3" s="1"/>
  <c r="F6500" i="3" s="1"/>
  <c r="F6501" i="3" s="1"/>
  <c r="F6502" i="3" s="1"/>
  <c r="F6503" i="3" s="1"/>
  <c r="F6504" i="3" s="1"/>
  <c r="F6505" i="3" s="1"/>
  <c r="F6506" i="3" s="1"/>
  <c r="F6507" i="3" s="1"/>
  <c r="F6508" i="3" s="1"/>
  <c r="F6509" i="3" s="1"/>
  <c r="F6510" i="3" s="1"/>
  <c r="F6511" i="3" s="1"/>
  <c r="F6512" i="3" s="1"/>
  <c r="F6513" i="3" s="1"/>
  <c r="F6514" i="3" s="1"/>
  <c r="F6515" i="3" s="1"/>
  <c r="F6516" i="3" s="1"/>
  <c r="F6517" i="3" s="1"/>
  <c r="F6518" i="3" s="1"/>
  <c r="F6519" i="3" s="1"/>
  <c r="F6520" i="3" s="1"/>
  <c r="F6521" i="3" s="1"/>
  <c r="F6522" i="3" s="1"/>
  <c r="F6523" i="3" s="1"/>
  <c r="F6524" i="3" s="1"/>
  <c r="F6525" i="3" s="1"/>
  <c r="F6526" i="3" s="1"/>
  <c r="F6527" i="3" s="1"/>
  <c r="F6528" i="3" s="1"/>
  <c r="F6529" i="3" s="1"/>
  <c r="F6530" i="3" s="1"/>
  <c r="F6531" i="3" s="1"/>
  <c r="F6532" i="3" s="1"/>
  <c r="F6533" i="3" s="1"/>
  <c r="F6534" i="3" s="1"/>
  <c r="F6535" i="3" s="1"/>
  <c r="F6536" i="3" s="1"/>
  <c r="F6537" i="3" s="1"/>
  <c r="F6538" i="3" s="1"/>
  <c r="F6539" i="3" s="1"/>
  <c r="F6540" i="3" s="1"/>
  <c r="F6541" i="3" s="1"/>
  <c r="F6542" i="3" s="1"/>
  <c r="F6543" i="3" s="1"/>
  <c r="F6544" i="3" s="1"/>
  <c r="F6545" i="3" s="1"/>
  <c r="F6546" i="3" s="1"/>
  <c r="F6547" i="3" s="1"/>
  <c r="F6548" i="3" s="1"/>
  <c r="F6549" i="3" s="1"/>
  <c r="F6550" i="3" s="1"/>
  <c r="F6551" i="3" s="1"/>
  <c r="F6552" i="3" s="1"/>
  <c r="F6553" i="3" s="1"/>
  <c r="F6554" i="3" s="1"/>
  <c r="F6555" i="3" s="1"/>
  <c r="F6556" i="3" s="1"/>
  <c r="F6557" i="3" s="1"/>
  <c r="F6558" i="3" s="1"/>
  <c r="F6559" i="3" s="1"/>
  <c r="F6560" i="3" s="1"/>
  <c r="F6561" i="3" s="1"/>
  <c r="F6562" i="3" s="1"/>
  <c r="F6563" i="3" s="1"/>
  <c r="F6564" i="3" s="1"/>
  <c r="F6565" i="3" s="1"/>
  <c r="F6566" i="3" s="1"/>
  <c r="F6567" i="3" s="1"/>
  <c r="F6568" i="3" s="1"/>
  <c r="F6569" i="3" s="1"/>
  <c r="F6570" i="3" s="1"/>
  <c r="F6571" i="3" s="1"/>
  <c r="F6572" i="3" s="1"/>
  <c r="F6573" i="3" s="1"/>
  <c r="F6574" i="3" s="1"/>
  <c r="F6575" i="3" s="1"/>
  <c r="F6576" i="3" s="1"/>
  <c r="F6577" i="3" s="1"/>
  <c r="F6578" i="3" s="1"/>
  <c r="F6579" i="3" s="1"/>
  <c r="F6580" i="3" s="1"/>
  <c r="F6581" i="3" s="1"/>
  <c r="F6582" i="3" s="1"/>
  <c r="F6583" i="3" s="1"/>
  <c r="F6584" i="3" s="1"/>
  <c r="F6585" i="3" s="1"/>
  <c r="F6586" i="3" s="1"/>
  <c r="F6587" i="3" s="1"/>
  <c r="F6588" i="3" s="1"/>
  <c r="F6589" i="3" s="1"/>
  <c r="F6590" i="3" s="1"/>
  <c r="F6591" i="3" s="1"/>
  <c r="F6592" i="3" s="1"/>
  <c r="F6593" i="3" s="1"/>
  <c r="F6594" i="3" s="1"/>
  <c r="F6595" i="3" s="1"/>
  <c r="F6596" i="3" s="1"/>
  <c r="F6597" i="3" s="1"/>
  <c r="F6598" i="3" s="1"/>
  <c r="F6599" i="3" s="1"/>
  <c r="F6600" i="3" s="1"/>
  <c r="F6601" i="3" s="1"/>
  <c r="F6602" i="3" s="1"/>
  <c r="F6603" i="3" s="1"/>
  <c r="F6604" i="3" s="1"/>
  <c r="F6605" i="3" s="1"/>
  <c r="F6606" i="3" s="1"/>
  <c r="F6607" i="3" s="1"/>
  <c r="F6608" i="3" s="1"/>
  <c r="F6609" i="3" s="1"/>
  <c r="F6610" i="3" s="1"/>
  <c r="F6611" i="3" s="1"/>
  <c r="F6612" i="3" s="1"/>
  <c r="F6613" i="3" s="1"/>
  <c r="F6614" i="3" s="1"/>
  <c r="F6615" i="3" s="1"/>
  <c r="F6616" i="3" s="1"/>
  <c r="F6617" i="3" s="1"/>
  <c r="F6618" i="3" s="1"/>
  <c r="F6619" i="3" s="1"/>
  <c r="F6620" i="3" s="1"/>
  <c r="F6621" i="3" s="1"/>
  <c r="F6622" i="3" s="1"/>
  <c r="F6623" i="3" s="1"/>
  <c r="F6624" i="3" s="1"/>
  <c r="F6625" i="3" s="1"/>
  <c r="F6626" i="3" s="1"/>
  <c r="F6627" i="3" s="1"/>
  <c r="F6628" i="3" s="1"/>
  <c r="F6629" i="3" s="1"/>
  <c r="F6630" i="3" s="1"/>
  <c r="F6631" i="3" s="1"/>
  <c r="F6632" i="3" s="1"/>
  <c r="F6633" i="3" s="1"/>
  <c r="F6634" i="3" s="1"/>
  <c r="F6635" i="3" s="1"/>
  <c r="F6636" i="3" s="1"/>
  <c r="F6637" i="3" s="1"/>
  <c r="F6638" i="3" s="1"/>
  <c r="F6639" i="3" s="1"/>
  <c r="F6640" i="3" s="1"/>
  <c r="F6641" i="3" s="1"/>
  <c r="F6642" i="3" s="1"/>
  <c r="F6643" i="3" s="1"/>
  <c r="F6644" i="3" s="1"/>
  <c r="F6645" i="3" s="1"/>
  <c r="F6646" i="3" s="1"/>
  <c r="F6647" i="3" s="1"/>
  <c r="F6648" i="3" s="1"/>
  <c r="F6649" i="3" s="1"/>
  <c r="F6650" i="3" s="1"/>
  <c r="F6651" i="3" s="1"/>
  <c r="F6652" i="3" s="1"/>
  <c r="F6653" i="3" s="1"/>
  <c r="F6654" i="3" s="1"/>
  <c r="F6655" i="3" s="1"/>
  <c r="F6656" i="3" s="1"/>
  <c r="F6657" i="3" s="1"/>
  <c r="F6658" i="3" s="1"/>
  <c r="F6659" i="3" s="1"/>
  <c r="F6660" i="3" s="1"/>
  <c r="F6661" i="3" s="1"/>
  <c r="F6662" i="3" s="1"/>
  <c r="F6663" i="3" s="1"/>
  <c r="F6664" i="3" s="1"/>
  <c r="F6665" i="3" s="1"/>
  <c r="F6666" i="3" s="1"/>
  <c r="F6667" i="3" s="1"/>
  <c r="F6668" i="3" s="1"/>
  <c r="F6669" i="3" s="1"/>
  <c r="F6670" i="3" s="1"/>
  <c r="F6671" i="3" s="1"/>
  <c r="F6672" i="3" s="1"/>
  <c r="F6673" i="3" s="1"/>
  <c r="F6674" i="3" s="1"/>
  <c r="F6675" i="3" s="1"/>
  <c r="F6676" i="3" s="1"/>
  <c r="F6677" i="3" s="1"/>
  <c r="F6678" i="3" s="1"/>
  <c r="F6679" i="3" s="1"/>
  <c r="F6680" i="3" s="1"/>
  <c r="F6681" i="3" s="1"/>
  <c r="F6682" i="3" s="1"/>
  <c r="F6683" i="3" s="1"/>
  <c r="F6684" i="3" s="1"/>
  <c r="F6685" i="3" s="1"/>
  <c r="F6686" i="3" s="1"/>
  <c r="F6687" i="3" s="1"/>
  <c r="F6688" i="3" s="1"/>
  <c r="F6689" i="3" s="1"/>
  <c r="F6690" i="3" s="1"/>
  <c r="F6691" i="3" s="1"/>
  <c r="F6692" i="3" s="1"/>
  <c r="F6693" i="3" s="1"/>
  <c r="F6694" i="3" s="1"/>
  <c r="F6695" i="3" s="1"/>
  <c r="F6696" i="3" s="1"/>
  <c r="F6697" i="3" s="1"/>
  <c r="F6698" i="3" s="1"/>
  <c r="F6699" i="3" s="1"/>
  <c r="F6700" i="3" s="1"/>
  <c r="F6701" i="3" s="1"/>
  <c r="F6702" i="3" s="1"/>
  <c r="F6703" i="3" s="1"/>
  <c r="F6704" i="3" s="1"/>
  <c r="F6705" i="3" s="1"/>
  <c r="F6706" i="3" s="1"/>
  <c r="F6707" i="3" s="1"/>
  <c r="F6708" i="3" s="1"/>
  <c r="F6709" i="3" s="1"/>
  <c r="F6710" i="3" s="1"/>
  <c r="F6711" i="3" s="1"/>
  <c r="F6712" i="3" s="1"/>
  <c r="F6713" i="3" s="1"/>
  <c r="F6714" i="3" s="1"/>
  <c r="F6715" i="3" s="1"/>
  <c r="F6716" i="3" s="1"/>
  <c r="F6717" i="3" s="1"/>
  <c r="F6718" i="3" s="1"/>
  <c r="F6719" i="3" s="1"/>
  <c r="F6720" i="3" s="1"/>
  <c r="F6721" i="3" s="1"/>
  <c r="F6722" i="3" s="1"/>
  <c r="F6723" i="3" s="1"/>
  <c r="F6724" i="3" s="1"/>
  <c r="F6725" i="3" s="1"/>
  <c r="F6726" i="3" s="1"/>
  <c r="F6727" i="3" s="1"/>
  <c r="F6728" i="3" s="1"/>
  <c r="F6729" i="3" s="1"/>
  <c r="F6730" i="3" s="1"/>
  <c r="F6731" i="3" s="1"/>
  <c r="F6732" i="3" s="1"/>
  <c r="F6733" i="3" s="1"/>
  <c r="F6734" i="3" s="1"/>
  <c r="F6735" i="3" s="1"/>
  <c r="F6736" i="3" s="1"/>
  <c r="F6737" i="3" s="1"/>
  <c r="F6738" i="3" s="1"/>
  <c r="F6739" i="3" s="1"/>
  <c r="F6740" i="3" s="1"/>
  <c r="F6741" i="3" s="1"/>
  <c r="F6742" i="3" s="1"/>
  <c r="F6743" i="3" s="1"/>
  <c r="F6744" i="3" s="1"/>
  <c r="F6745" i="3" s="1"/>
  <c r="F6746" i="3" s="1"/>
  <c r="F6747" i="3" s="1"/>
  <c r="F6748" i="3" s="1"/>
  <c r="F6749" i="3" s="1"/>
  <c r="F6750" i="3" s="1"/>
  <c r="F6751" i="3" s="1"/>
  <c r="F6752" i="3" s="1"/>
  <c r="F6753" i="3" s="1"/>
  <c r="F6754" i="3" s="1"/>
  <c r="F6755" i="3" s="1"/>
  <c r="F6756" i="3" s="1"/>
  <c r="F6757" i="3" s="1"/>
  <c r="F6758" i="3" s="1"/>
  <c r="F6759" i="3" s="1"/>
  <c r="F6760" i="3" s="1"/>
  <c r="F6761" i="3" s="1"/>
  <c r="F6762" i="3" s="1"/>
  <c r="F6763" i="3" s="1"/>
  <c r="F6764" i="3" s="1"/>
  <c r="F6765" i="3" s="1"/>
  <c r="F6766" i="3" s="1"/>
  <c r="F6767" i="3" s="1"/>
  <c r="F6768" i="3" s="1"/>
  <c r="F6769" i="3" s="1"/>
  <c r="F6770" i="3" s="1"/>
  <c r="F6771" i="3" s="1"/>
  <c r="F6772" i="3" s="1"/>
  <c r="F6773" i="3" s="1"/>
  <c r="F6774" i="3" s="1"/>
  <c r="F6775" i="3" s="1"/>
  <c r="F6776" i="3" s="1"/>
  <c r="F6777" i="3" s="1"/>
  <c r="F6778" i="3" s="1"/>
  <c r="F6779" i="3" s="1"/>
  <c r="F6780" i="3" s="1"/>
  <c r="F6781" i="3" s="1"/>
  <c r="F6782" i="3" s="1"/>
  <c r="F6783" i="3" s="1"/>
  <c r="F6784" i="3" s="1"/>
  <c r="F6785" i="3" s="1"/>
  <c r="F6786" i="3" s="1"/>
  <c r="F6787" i="3" s="1"/>
  <c r="F6788" i="3" s="1"/>
  <c r="F6789" i="3" s="1"/>
  <c r="F6790" i="3" s="1"/>
  <c r="F6791" i="3" s="1"/>
  <c r="F6792" i="3" s="1"/>
  <c r="F6793" i="3" s="1"/>
  <c r="F6794" i="3" s="1"/>
  <c r="F6795" i="3" s="1"/>
  <c r="F6796" i="3" s="1"/>
  <c r="F6797" i="3" s="1"/>
  <c r="F6798" i="3" s="1"/>
  <c r="F6799" i="3" s="1"/>
  <c r="F6800" i="3" s="1"/>
  <c r="F6801" i="3" s="1"/>
  <c r="F6802" i="3" s="1"/>
  <c r="F6803" i="3" s="1"/>
  <c r="F6804" i="3" s="1"/>
  <c r="F6805" i="3" s="1"/>
  <c r="F6806" i="3" s="1"/>
  <c r="F6807" i="3" s="1"/>
  <c r="F6808" i="3" s="1"/>
  <c r="F6809" i="3" s="1"/>
  <c r="F6810" i="3" s="1"/>
  <c r="F6811" i="3" s="1"/>
  <c r="F6812" i="3" s="1"/>
  <c r="F6813" i="3" s="1"/>
  <c r="F6814" i="3" s="1"/>
  <c r="F6815" i="3" s="1"/>
  <c r="F6816" i="3" s="1"/>
  <c r="F6817" i="3" s="1"/>
  <c r="F6818" i="3" s="1"/>
  <c r="F6819" i="3" s="1"/>
  <c r="F6820" i="3" s="1"/>
  <c r="F6821" i="3" s="1"/>
  <c r="F6822" i="3" s="1"/>
  <c r="F6823" i="3" s="1"/>
  <c r="F6824" i="3" s="1"/>
  <c r="F6825" i="3" s="1"/>
  <c r="F6826" i="3" s="1"/>
  <c r="F6827" i="3" s="1"/>
  <c r="F6828" i="3" s="1"/>
  <c r="F6829" i="3" s="1"/>
  <c r="F6830" i="3" s="1"/>
  <c r="F6831" i="3" s="1"/>
  <c r="F6832" i="3" s="1"/>
  <c r="F6833" i="3" s="1"/>
  <c r="F6834" i="3" s="1"/>
  <c r="F6835" i="3" s="1"/>
  <c r="F6836" i="3" s="1"/>
  <c r="F6837" i="3" s="1"/>
  <c r="F6838" i="3" s="1"/>
  <c r="F6839" i="3" s="1"/>
  <c r="F6840" i="3" s="1"/>
  <c r="F6841" i="3" s="1"/>
  <c r="F6842" i="3" s="1"/>
  <c r="F6843" i="3" s="1"/>
  <c r="F6844" i="3" s="1"/>
  <c r="F6845" i="3" s="1"/>
  <c r="F6846" i="3" s="1"/>
  <c r="F6847" i="3" s="1"/>
  <c r="F6848" i="3" s="1"/>
  <c r="F6849" i="3" s="1"/>
  <c r="F6850" i="3" s="1"/>
  <c r="F6851" i="3" s="1"/>
  <c r="F6852" i="3" s="1"/>
  <c r="F6853" i="3" s="1"/>
  <c r="F6854" i="3" s="1"/>
  <c r="F6855" i="3" s="1"/>
  <c r="F6856" i="3" s="1"/>
  <c r="F6857" i="3" s="1"/>
  <c r="F6858" i="3" s="1"/>
  <c r="F6859" i="3" s="1"/>
  <c r="F6860" i="3" s="1"/>
  <c r="F6861" i="3" s="1"/>
  <c r="F6862" i="3" s="1"/>
  <c r="F6863" i="3" s="1"/>
  <c r="F6864" i="3" s="1"/>
  <c r="F6865" i="3" s="1"/>
  <c r="F6866" i="3" s="1"/>
  <c r="F6867" i="3" s="1"/>
  <c r="F6868" i="3" s="1"/>
  <c r="F6869" i="3" s="1"/>
  <c r="F6870" i="3" s="1"/>
  <c r="F6871" i="3" s="1"/>
  <c r="F6872" i="3" s="1"/>
  <c r="F6873" i="3" s="1"/>
  <c r="F6874" i="3" s="1"/>
  <c r="F6875" i="3" s="1"/>
  <c r="F6876" i="3" s="1"/>
  <c r="F6877" i="3" s="1"/>
  <c r="F6878" i="3" s="1"/>
  <c r="F6879" i="3" s="1"/>
  <c r="F6880" i="3" s="1"/>
  <c r="F6881" i="3" s="1"/>
  <c r="F6882" i="3" s="1"/>
  <c r="F6883" i="3" s="1"/>
  <c r="F6884" i="3" s="1"/>
  <c r="F6885" i="3" s="1"/>
  <c r="F6886" i="3" s="1"/>
  <c r="F6887" i="3" s="1"/>
  <c r="F6888" i="3" s="1"/>
  <c r="F6889" i="3" s="1"/>
  <c r="F6890" i="3" s="1"/>
  <c r="F6891" i="3" s="1"/>
  <c r="F6892" i="3" s="1"/>
  <c r="F6893" i="3" s="1"/>
  <c r="F6894" i="3" s="1"/>
  <c r="F6895" i="3" s="1"/>
  <c r="F6896" i="3" s="1"/>
  <c r="F6897" i="3" s="1"/>
  <c r="F6898" i="3" s="1"/>
  <c r="F6899" i="3" s="1"/>
  <c r="F6900" i="3" s="1"/>
  <c r="F6901" i="3" s="1"/>
  <c r="F6902" i="3" s="1"/>
  <c r="F6903" i="3" s="1"/>
  <c r="F6904" i="3" s="1"/>
  <c r="F6905" i="3" s="1"/>
  <c r="F6906" i="3" s="1"/>
  <c r="F6907" i="3" s="1"/>
  <c r="F6908" i="3" s="1"/>
  <c r="F6909" i="3" s="1"/>
  <c r="F6910" i="3" s="1"/>
  <c r="F6911" i="3" s="1"/>
  <c r="F6912" i="3" s="1"/>
  <c r="F6913" i="3" s="1"/>
  <c r="F6914" i="3" s="1"/>
  <c r="F6915" i="3" s="1"/>
  <c r="F6916" i="3" s="1"/>
  <c r="F6917" i="3" s="1"/>
  <c r="F6918" i="3" s="1"/>
  <c r="F6919" i="3" s="1"/>
  <c r="F6920" i="3" s="1"/>
  <c r="F6921" i="3" s="1"/>
  <c r="F6922" i="3" s="1"/>
  <c r="F6923" i="3" s="1"/>
  <c r="F6924" i="3" s="1"/>
  <c r="F6925" i="3" s="1"/>
  <c r="F6926" i="3" s="1"/>
  <c r="F6927" i="3" s="1"/>
  <c r="F6928" i="3" s="1"/>
  <c r="F6929" i="3" s="1"/>
  <c r="F6930" i="3" s="1"/>
  <c r="F6931" i="3" s="1"/>
  <c r="F6932" i="3" s="1"/>
  <c r="F6933" i="3" s="1"/>
  <c r="F6934" i="3" s="1"/>
  <c r="F6935" i="3" s="1"/>
  <c r="F6936" i="3" s="1"/>
  <c r="F6937" i="3" s="1"/>
  <c r="F6938" i="3" s="1"/>
  <c r="F6939" i="3" s="1"/>
  <c r="F6940" i="3" s="1"/>
  <c r="F6941" i="3" s="1"/>
  <c r="F6942" i="3" s="1"/>
  <c r="F6943" i="3" s="1"/>
  <c r="F6944" i="3" s="1"/>
  <c r="F6945" i="3" s="1"/>
  <c r="F6946" i="3" s="1"/>
  <c r="F6947" i="3" s="1"/>
  <c r="F6948" i="3" s="1"/>
  <c r="F6949" i="3" s="1"/>
  <c r="F6950" i="3" s="1"/>
  <c r="F6951" i="3" s="1"/>
  <c r="F6952" i="3" s="1"/>
  <c r="F6953" i="3" s="1"/>
  <c r="F6954" i="3" s="1"/>
  <c r="F6955" i="3" s="1"/>
  <c r="F6956" i="3" s="1"/>
  <c r="F6957" i="3" s="1"/>
  <c r="F6958" i="3" s="1"/>
  <c r="F6959" i="3" s="1"/>
  <c r="F6960" i="3" s="1"/>
  <c r="F6961" i="3" s="1"/>
  <c r="F6962" i="3" s="1"/>
  <c r="F6963" i="3" s="1"/>
  <c r="F6964" i="3" s="1"/>
  <c r="F6965" i="3" s="1"/>
  <c r="F6966" i="3" s="1"/>
  <c r="F6967" i="3" s="1"/>
  <c r="F6968" i="3" s="1"/>
  <c r="F6969" i="3" s="1"/>
  <c r="F6970" i="3" s="1"/>
  <c r="F6971" i="3" s="1"/>
  <c r="F6972" i="3" s="1"/>
  <c r="F6973" i="3" s="1"/>
  <c r="F6974" i="3" s="1"/>
  <c r="F6975" i="3" s="1"/>
  <c r="F6976" i="3" s="1"/>
  <c r="F6977" i="3" s="1"/>
  <c r="F6978" i="3" s="1"/>
  <c r="F6979" i="3" s="1"/>
  <c r="F6980" i="3" s="1"/>
  <c r="F6981" i="3" s="1"/>
  <c r="F6982" i="3" s="1"/>
  <c r="F6983" i="3" s="1"/>
  <c r="F6984" i="3" s="1"/>
  <c r="F6985" i="3" s="1"/>
  <c r="F6986" i="3" s="1"/>
  <c r="F6987" i="3" s="1"/>
  <c r="F6988" i="3" s="1"/>
  <c r="F6989" i="3" s="1"/>
  <c r="F6990" i="3" s="1"/>
  <c r="F6991" i="3" s="1"/>
  <c r="F6992" i="3" s="1"/>
  <c r="F6993" i="3" s="1"/>
  <c r="F6994" i="3" s="1"/>
  <c r="F6995" i="3" s="1"/>
  <c r="F6996" i="3" s="1"/>
  <c r="F6997" i="3" s="1"/>
  <c r="F6998" i="3" s="1"/>
  <c r="F6999" i="3" s="1"/>
  <c r="F7000" i="3" s="1"/>
  <c r="F7001" i="3" s="1"/>
  <c r="F7002" i="3" s="1"/>
  <c r="F7003" i="3" s="1"/>
  <c r="F7004" i="3" s="1"/>
  <c r="F7005" i="3" s="1"/>
  <c r="F7006" i="3" s="1"/>
  <c r="F7007" i="3" s="1"/>
  <c r="F7008" i="3" s="1"/>
  <c r="F7009" i="3" s="1"/>
  <c r="F7010" i="3" s="1"/>
  <c r="F7011" i="3" s="1"/>
  <c r="F7012" i="3" s="1"/>
  <c r="F7013" i="3" s="1"/>
  <c r="F7014" i="3" s="1"/>
  <c r="F7015" i="3" s="1"/>
  <c r="F7016" i="3" s="1"/>
  <c r="F7017" i="3" s="1"/>
  <c r="F7018" i="3" s="1"/>
  <c r="F7019" i="3" s="1"/>
  <c r="F7020" i="3" s="1"/>
  <c r="F7021" i="3" s="1"/>
  <c r="F7022" i="3" s="1"/>
  <c r="F7023" i="3" s="1"/>
  <c r="F7024" i="3" s="1"/>
  <c r="F7025" i="3" s="1"/>
  <c r="F7026" i="3" s="1"/>
  <c r="F7027" i="3" s="1"/>
  <c r="F7028" i="3" s="1"/>
  <c r="F7029" i="3" s="1"/>
  <c r="F7030" i="3" s="1"/>
  <c r="F7031" i="3" s="1"/>
  <c r="F7032" i="3" s="1"/>
  <c r="F7033" i="3" s="1"/>
  <c r="F7034" i="3" s="1"/>
  <c r="F7035" i="3" s="1"/>
  <c r="F7036" i="3" s="1"/>
  <c r="F7037" i="3" s="1"/>
  <c r="F7038" i="3" s="1"/>
  <c r="F7039" i="3" s="1"/>
  <c r="F7040" i="3" s="1"/>
  <c r="F7041" i="3" s="1"/>
  <c r="F7042" i="3" s="1"/>
  <c r="F7043" i="3" s="1"/>
  <c r="F7044" i="3" s="1"/>
  <c r="F7045" i="3" s="1"/>
  <c r="F7046" i="3" s="1"/>
  <c r="F7047" i="3" s="1"/>
  <c r="F7048" i="3" s="1"/>
  <c r="F7049" i="3" s="1"/>
  <c r="F7050" i="3" s="1"/>
  <c r="F7051" i="3" s="1"/>
  <c r="F7052" i="3" s="1"/>
  <c r="F7053" i="3" s="1"/>
  <c r="F7054" i="3" s="1"/>
  <c r="F7055" i="3" s="1"/>
  <c r="F7056" i="3" s="1"/>
  <c r="F7057" i="3" s="1"/>
  <c r="F7058" i="3" s="1"/>
  <c r="F7059" i="3" s="1"/>
  <c r="F7060" i="3" s="1"/>
  <c r="F7061" i="3" s="1"/>
  <c r="F7062" i="3" s="1"/>
  <c r="F7063" i="3" s="1"/>
  <c r="F7064" i="3" s="1"/>
  <c r="F7065" i="3" s="1"/>
  <c r="F7066" i="3" s="1"/>
  <c r="F7067" i="3" s="1"/>
  <c r="F7068" i="3" s="1"/>
  <c r="F7069" i="3" s="1"/>
  <c r="F7070" i="3" s="1"/>
  <c r="F7071" i="3" s="1"/>
  <c r="F7072" i="3" s="1"/>
  <c r="F7073" i="3" s="1"/>
  <c r="F7074" i="3" s="1"/>
  <c r="F7075" i="3" s="1"/>
  <c r="F7076" i="3" s="1"/>
  <c r="F7077" i="3" s="1"/>
  <c r="F7078" i="3" s="1"/>
  <c r="F7079" i="3" s="1"/>
  <c r="F7080" i="3" s="1"/>
  <c r="F7081" i="3" s="1"/>
  <c r="F7082" i="3" s="1"/>
  <c r="F7083" i="3" s="1"/>
  <c r="F7084" i="3" s="1"/>
  <c r="F7085" i="3" s="1"/>
  <c r="F7086" i="3" s="1"/>
  <c r="F7087" i="3" s="1"/>
  <c r="F7088" i="3" s="1"/>
  <c r="F7089" i="3" s="1"/>
  <c r="F7090" i="3" s="1"/>
  <c r="F7091" i="3" s="1"/>
  <c r="F7092" i="3" s="1"/>
  <c r="F7093" i="3" s="1"/>
  <c r="F7094" i="3" s="1"/>
  <c r="F7095" i="3" s="1"/>
  <c r="F7096" i="3" s="1"/>
  <c r="F7097" i="3" s="1"/>
  <c r="F7098" i="3" s="1"/>
  <c r="F7099" i="3" s="1"/>
  <c r="F7100" i="3" s="1"/>
  <c r="F7101" i="3" s="1"/>
  <c r="F7102" i="3" s="1"/>
  <c r="F7103" i="3" s="1"/>
  <c r="F7104" i="3" s="1"/>
  <c r="F7105" i="3" s="1"/>
  <c r="F7106" i="3" s="1"/>
  <c r="F7107" i="3" s="1"/>
  <c r="F7108" i="3" s="1"/>
  <c r="F7109" i="3" s="1"/>
  <c r="F7110" i="3" s="1"/>
  <c r="F7111" i="3" s="1"/>
  <c r="F7112" i="3" s="1"/>
  <c r="F7113" i="3" s="1"/>
  <c r="F7114" i="3" s="1"/>
  <c r="F7115" i="3" s="1"/>
  <c r="F7116" i="3" s="1"/>
  <c r="F7117" i="3" s="1"/>
  <c r="F7118" i="3" s="1"/>
  <c r="F7119" i="3" s="1"/>
  <c r="F7120" i="3" s="1"/>
  <c r="F7121" i="3" s="1"/>
  <c r="F7122" i="3" s="1"/>
  <c r="F7123" i="3" s="1"/>
  <c r="F7124" i="3" s="1"/>
  <c r="F7125" i="3" s="1"/>
  <c r="F7126" i="3" s="1"/>
  <c r="F7127" i="3" s="1"/>
  <c r="F7128" i="3" s="1"/>
  <c r="F7129" i="3" s="1"/>
  <c r="F7130" i="3" s="1"/>
  <c r="F7131" i="3" s="1"/>
  <c r="F7132" i="3" s="1"/>
  <c r="F7133" i="3" s="1"/>
  <c r="F7134" i="3" s="1"/>
  <c r="F7135" i="3" s="1"/>
  <c r="F7136" i="3" s="1"/>
  <c r="F7137" i="3" s="1"/>
  <c r="F7138" i="3" s="1"/>
  <c r="F7139" i="3" s="1"/>
  <c r="F7140" i="3" s="1"/>
  <c r="F7141" i="3" s="1"/>
  <c r="F7142" i="3" s="1"/>
  <c r="F7143" i="3" s="1"/>
  <c r="F7144" i="3" s="1"/>
  <c r="F7145" i="3" s="1"/>
  <c r="F7146" i="3" s="1"/>
  <c r="F7147" i="3" s="1"/>
  <c r="F7148" i="3" s="1"/>
  <c r="F7149" i="3" s="1"/>
  <c r="F7150" i="3" s="1"/>
  <c r="F7151" i="3" s="1"/>
  <c r="F7152" i="3" s="1"/>
  <c r="F7153" i="3" s="1"/>
  <c r="F7154" i="3" s="1"/>
  <c r="F7155" i="3" s="1"/>
  <c r="F7156" i="3" s="1"/>
  <c r="F7157" i="3" s="1"/>
  <c r="F7158" i="3" s="1"/>
  <c r="F7159" i="3" s="1"/>
  <c r="F7160" i="3" s="1"/>
  <c r="F7161" i="3" s="1"/>
  <c r="F7162" i="3" s="1"/>
  <c r="F7163" i="3" s="1"/>
  <c r="F7164" i="3" s="1"/>
  <c r="F7165" i="3" s="1"/>
  <c r="F7166" i="3" s="1"/>
  <c r="F7167" i="3" s="1"/>
  <c r="F7168" i="3" s="1"/>
  <c r="F7169" i="3" s="1"/>
  <c r="F7170" i="3" s="1"/>
  <c r="F7171" i="3" s="1"/>
  <c r="F7172" i="3" s="1"/>
  <c r="F7173" i="3" s="1"/>
  <c r="F7174" i="3" s="1"/>
  <c r="F7175" i="3" s="1"/>
  <c r="F7176" i="3" s="1"/>
  <c r="F7177" i="3" s="1"/>
  <c r="F7178" i="3" s="1"/>
  <c r="F7179" i="3" s="1"/>
  <c r="F7180" i="3" s="1"/>
  <c r="F7181" i="3" s="1"/>
  <c r="F7182" i="3" s="1"/>
  <c r="F7183" i="3" s="1"/>
  <c r="F7184" i="3" s="1"/>
  <c r="F7185" i="3" s="1"/>
  <c r="F7186" i="3" s="1"/>
  <c r="F7187" i="3" s="1"/>
  <c r="F7188" i="3" s="1"/>
  <c r="F7189" i="3" s="1"/>
  <c r="F7190" i="3" s="1"/>
  <c r="F7191" i="3" s="1"/>
  <c r="F7192" i="3" s="1"/>
  <c r="F7193" i="3" s="1"/>
  <c r="F7194" i="3" s="1"/>
  <c r="F7195" i="3" s="1"/>
  <c r="F7196" i="3" s="1"/>
  <c r="F7197" i="3" s="1"/>
  <c r="F7198" i="3" s="1"/>
  <c r="F7199" i="3" s="1"/>
  <c r="F7200" i="3" s="1"/>
  <c r="F7201" i="3" s="1"/>
  <c r="F7202" i="3" s="1"/>
  <c r="F7203" i="3" s="1"/>
  <c r="F7204" i="3" s="1"/>
  <c r="F7205" i="3" s="1"/>
  <c r="F7206" i="3" s="1"/>
  <c r="F7207" i="3" s="1"/>
  <c r="F7208" i="3" s="1"/>
  <c r="F7209" i="3" s="1"/>
  <c r="F7210" i="3" s="1"/>
  <c r="F7211" i="3" s="1"/>
  <c r="F7212" i="3" s="1"/>
  <c r="F7213" i="3" s="1"/>
  <c r="F7214" i="3" s="1"/>
  <c r="F7215" i="3" s="1"/>
  <c r="F7216" i="3" s="1"/>
  <c r="F7217" i="3" s="1"/>
  <c r="F7218" i="3" s="1"/>
  <c r="F7219" i="3" s="1"/>
  <c r="F7220" i="3" s="1"/>
  <c r="F7221" i="3" s="1"/>
  <c r="F7222" i="3" s="1"/>
  <c r="F7223" i="3" s="1"/>
  <c r="F7224" i="3" s="1"/>
  <c r="F7225" i="3" s="1"/>
  <c r="F7226" i="3" s="1"/>
  <c r="F7227" i="3" s="1"/>
  <c r="F7228" i="3" s="1"/>
  <c r="F7229" i="3" s="1"/>
  <c r="F7230" i="3" s="1"/>
  <c r="F7231" i="3" s="1"/>
  <c r="F7232" i="3" s="1"/>
  <c r="F7233" i="3" s="1"/>
  <c r="F7234" i="3" s="1"/>
  <c r="F7235" i="3" s="1"/>
  <c r="F7236" i="3" s="1"/>
  <c r="F7237" i="3" s="1"/>
  <c r="F7238" i="3" s="1"/>
  <c r="F7239" i="3" s="1"/>
  <c r="F7240" i="3" s="1"/>
  <c r="F7241" i="3" s="1"/>
  <c r="F7242" i="3" s="1"/>
  <c r="F7243" i="3" s="1"/>
  <c r="F7244" i="3" s="1"/>
  <c r="F7245" i="3" s="1"/>
  <c r="F7246" i="3" s="1"/>
  <c r="F7247" i="3" s="1"/>
  <c r="F7248" i="3" s="1"/>
  <c r="F7249" i="3" s="1"/>
  <c r="F7250" i="3" s="1"/>
  <c r="F7251" i="3" s="1"/>
  <c r="F7252" i="3" s="1"/>
  <c r="F7253" i="3" s="1"/>
  <c r="F7254" i="3" s="1"/>
  <c r="F7255" i="3" s="1"/>
  <c r="F7256" i="3" s="1"/>
  <c r="F7257" i="3" s="1"/>
  <c r="F7258" i="3" s="1"/>
  <c r="F7259" i="3" s="1"/>
  <c r="F7260" i="3" s="1"/>
  <c r="F7261" i="3" s="1"/>
  <c r="F7262" i="3" s="1"/>
  <c r="F7263" i="3" s="1"/>
  <c r="F7264" i="3" s="1"/>
  <c r="F7265" i="3" s="1"/>
  <c r="F7266" i="3" s="1"/>
  <c r="F7267" i="3" s="1"/>
  <c r="F7268" i="3" s="1"/>
  <c r="F7269" i="3" s="1"/>
  <c r="F7270" i="3" s="1"/>
  <c r="F7271" i="3" s="1"/>
  <c r="F7272" i="3" s="1"/>
  <c r="F7273" i="3" s="1"/>
  <c r="F7274" i="3" s="1"/>
  <c r="F7275" i="3" s="1"/>
  <c r="F7276" i="3" s="1"/>
  <c r="F7277" i="3" s="1"/>
  <c r="F7278" i="3" s="1"/>
  <c r="F7279" i="3" s="1"/>
  <c r="F7280" i="3" s="1"/>
  <c r="F7281" i="3" s="1"/>
  <c r="F7282" i="3" s="1"/>
  <c r="F7283" i="3" s="1"/>
  <c r="F7284" i="3" s="1"/>
  <c r="F7285" i="3" s="1"/>
  <c r="F7286" i="3" s="1"/>
  <c r="F7287" i="3" s="1"/>
  <c r="F7288" i="3" s="1"/>
  <c r="F7289" i="3" s="1"/>
  <c r="F7290" i="3" s="1"/>
  <c r="F7291" i="3" s="1"/>
  <c r="F7292" i="3" s="1"/>
  <c r="F7293" i="3" s="1"/>
  <c r="F7294" i="3" s="1"/>
  <c r="F7295" i="3" s="1"/>
  <c r="F7296" i="3" s="1"/>
  <c r="F7297" i="3" s="1"/>
  <c r="F7298" i="3" s="1"/>
  <c r="F7299" i="3" s="1"/>
  <c r="F7300" i="3" s="1"/>
  <c r="F7301" i="3" s="1"/>
  <c r="F7302" i="3" s="1"/>
  <c r="F7303" i="3" s="1"/>
  <c r="F7304" i="3" s="1"/>
  <c r="F7305" i="3" s="1"/>
  <c r="F7306" i="3" s="1"/>
  <c r="F7307" i="3" s="1"/>
  <c r="F7308" i="3" s="1"/>
  <c r="F7309" i="3" s="1"/>
  <c r="F7310" i="3" s="1"/>
  <c r="F7311" i="3" s="1"/>
  <c r="F7312" i="3" s="1"/>
  <c r="F7313" i="3" s="1"/>
  <c r="F7314" i="3" s="1"/>
  <c r="F7315" i="3" s="1"/>
  <c r="F7316" i="3" s="1"/>
  <c r="F7317" i="3" s="1"/>
  <c r="F7318" i="3" s="1"/>
  <c r="F7319" i="3" s="1"/>
  <c r="F7320" i="3" s="1"/>
  <c r="F7321" i="3" s="1"/>
  <c r="F7322" i="3" s="1"/>
  <c r="F7323" i="3" s="1"/>
  <c r="F7324" i="3" s="1"/>
  <c r="F7325" i="3" s="1"/>
  <c r="F7326" i="3" s="1"/>
  <c r="F7327" i="3" s="1"/>
  <c r="F7328" i="3" s="1"/>
  <c r="F7329" i="3" s="1"/>
  <c r="F7330" i="3" s="1"/>
  <c r="F7331" i="3" s="1"/>
  <c r="F7332" i="3" s="1"/>
  <c r="F7333" i="3" s="1"/>
  <c r="F7334" i="3" s="1"/>
  <c r="F7335" i="3" s="1"/>
  <c r="F7336" i="3" s="1"/>
  <c r="F7337" i="3" s="1"/>
  <c r="F7338" i="3" s="1"/>
  <c r="F7339" i="3" s="1"/>
  <c r="F7340" i="3" s="1"/>
  <c r="F7341" i="3" s="1"/>
  <c r="F7342" i="3" s="1"/>
  <c r="F7343" i="3" s="1"/>
  <c r="F7344" i="3" s="1"/>
  <c r="F7345" i="3" s="1"/>
  <c r="F7346" i="3" s="1"/>
  <c r="F7347" i="3" s="1"/>
  <c r="F7348" i="3" s="1"/>
  <c r="F7349" i="3" s="1"/>
  <c r="F7350" i="3" s="1"/>
  <c r="F7351" i="3" s="1"/>
  <c r="F7352" i="3" s="1"/>
  <c r="F7353" i="3" s="1"/>
  <c r="F7354" i="3" s="1"/>
  <c r="F7355" i="3" s="1"/>
  <c r="F7356" i="3" s="1"/>
  <c r="F7357" i="3" s="1"/>
  <c r="F7358" i="3" s="1"/>
  <c r="F7359" i="3" s="1"/>
  <c r="F7360" i="3" s="1"/>
  <c r="F7361" i="3" s="1"/>
  <c r="F7362" i="3" s="1"/>
  <c r="F7363" i="3" s="1"/>
  <c r="F7364" i="3" s="1"/>
  <c r="F7365" i="3" s="1"/>
  <c r="F7366" i="3" s="1"/>
  <c r="F7367" i="3" s="1"/>
  <c r="F7368" i="3" s="1"/>
  <c r="F7369" i="3" s="1"/>
  <c r="F7370" i="3" s="1"/>
  <c r="F7371" i="3" s="1"/>
  <c r="F7372" i="3" s="1"/>
  <c r="F7373" i="3" s="1"/>
  <c r="F7374" i="3" s="1"/>
  <c r="F7375" i="3" s="1"/>
  <c r="F7376" i="3" s="1"/>
  <c r="F7377" i="3" s="1"/>
  <c r="F7378" i="3" s="1"/>
  <c r="F7379" i="3" s="1"/>
  <c r="F7380" i="3" s="1"/>
  <c r="F7381" i="3" s="1"/>
  <c r="F7382" i="3" s="1"/>
  <c r="F7383" i="3" s="1"/>
  <c r="F7384" i="3" s="1"/>
  <c r="F7385" i="3" s="1"/>
  <c r="F7386" i="3" s="1"/>
  <c r="F7387" i="3" s="1"/>
  <c r="F7388" i="3" s="1"/>
  <c r="F7389" i="3" s="1"/>
  <c r="F7390" i="3" s="1"/>
  <c r="F7391" i="3" s="1"/>
  <c r="F7392" i="3" s="1"/>
  <c r="F7393" i="3" s="1"/>
  <c r="F7394" i="3" s="1"/>
  <c r="F7395" i="3" s="1"/>
  <c r="F7396" i="3" s="1"/>
  <c r="F7397" i="3" s="1"/>
  <c r="F7398" i="3" s="1"/>
  <c r="F7399" i="3" s="1"/>
  <c r="F7400" i="3" s="1"/>
  <c r="F7401" i="3" s="1"/>
  <c r="F7402" i="3" s="1"/>
  <c r="F7403" i="3" s="1"/>
  <c r="F7404" i="3" s="1"/>
  <c r="F7405" i="3" s="1"/>
  <c r="F7406" i="3" s="1"/>
  <c r="F7407" i="3" s="1"/>
  <c r="F7408" i="3" s="1"/>
  <c r="F7409" i="3" s="1"/>
  <c r="F7410" i="3" s="1"/>
  <c r="F7411" i="3" s="1"/>
  <c r="F7412" i="3" s="1"/>
  <c r="F7413" i="3" s="1"/>
  <c r="F7414" i="3" s="1"/>
  <c r="F7415" i="3" s="1"/>
  <c r="F7416" i="3" s="1"/>
  <c r="F7417" i="3" s="1"/>
  <c r="F7418" i="3" s="1"/>
  <c r="F7419" i="3" s="1"/>
  <c r="F7420" i="3" s="1"/>
  <c r="F7421" i="3" s="1"/>
  <c r="F7422" i="3" s="1"/>
  <c r="F7423" i="3" s="1"/>
  <c r="F7424" i="3" s="1"/>
  <c r="F7425" i="3" s="1"/>
  <c r="F7426" i="3" s="1"/>
  <c r="F7427" i="3" s="1"/>
  <c r="F7428" i="3" s="1"/>
  <c r="F7429" i="3" s="1"/>
  <c r="F7430" i="3" s="1"/>
  <c r="F7431" i="3" s="1"/>
  <c r="F7432" i="3" s="1"/>
  <c r="F7433" i="3" s="1"/>
  <c r="F7434" i="3" s="1"/>
  <c r="F7435" i="3" s="1"/>
  <c r="F7436" i="3" s="1"/>
  <c r="F7437" i="3" s="1"/>
  <c r="F7438" i="3" s="1"/>
  <c r="F7439" i="3" s="1"/>
  <c r="F7440" i="3" s="1"/>
  <c r="F7441" i="3" s="1"/>
  <c r="F7442" i="3" s="1"/>
  <c r="F7443" i="3" s="1"/>
  <c r="F7444" i="3" s="1"/>
  <c r="F7445" i="3" s="1"/>
  <c r="F7446" i="3" s="1"/>
  <c r="F7447" i="3" s="1"/>
  <c r="F7448" i="3" s="1"/>
  <c r="F7449" i="3" s="1"/>
  <c r="F7450" i="3" s="1"/>
  <c r="F7451" i="3" s="1"/>
  <c r="F7452" i="3" s="1"/>
  <c r="F7453" i="3" s="1"/>
  <c r="F7454" i="3" s="1"/>
  <c r="F7455" i="3" s="1"/>
  <c r="F7456" i="3" s="1"/>
  <c r="F7457" i="3" s="1"/>
  <c r="F7458" i="3" s="1"/>
  <c r="F7459" i="3" s="1"/>
  <c r="F7460" i="3" s="1"/>
  <c r="F7461" i="3" s="1"/>
  <c r="F7462" i="3" s="1"/>
  <c r="F7463" i="3" s="1"/>
  <c r="F7464" i="3" s="1"/>
  <c r="F7465" i="3" s="1"/>
  <c r="F7466" i="3" s="1"/>
  <c r="F7467" i="3" s="1"/>
  <c r="F7468" i="3" s="1"/>
  <c r="F7469" i="3" s="1"/>
  <c r="F7470" i="3" s="1"/>
  <c r="F7471" i="3" s="1"/>
  <c r="F7472" i="3" s="1"/>
  <c r="F7473" i="3" s="1"/>
  <c r="F7474" i="3" s="1"/>
  <c r="F7475" i="3" s="1"/>
  <c r="F7476" i="3" s="1"/>
  <c r="F7477" i="3" s="1"/>
  <c r="F7478" i="3" s="1"/>
  <c r="F7479" i="3" s="1"/>
  <c r="F7480" i="3" s="1"/>
  <c r="F7481" i="3" s="1"/>
  <c r="F7482" i="3" s="1"/>
  <c r="F7483" i="3" s="1"/>
  <c r="F7484" i="3" s="1"/>
  <c r="F7485" i="3" s="1"/>
  <c r="F7486" i="3" s="1"/>
  <c r="F7487" i="3" s="1"/>
  <c r="F7488" i="3" s="1"/>
  <c r="F7489" i="3" s="1"/>
  <c r="F7490" i="3" s="1"/>
  <c r="F7491" i="3" s="1"/>
  <c r="F7492" i="3" s="1"/>
  <c r="F7493" i="3" s="1"/>
  <c r="F7494" i="3" s="1"/>
  <c r="F7495" i="3" s="1"/>
  <c r="F7496" i="3" s="1"/>
  <c r="F7497" i="3" s="1"/>
  <c r="F7498" i="3" s="1"/>
  <c r="F7499" i="3" s="1"/>
  <c r="F7500" i="3" s="1"/>
  <c r="F7501" i="3" s="1"/>
  <c r="F7502" i="3" s="1"/>
  <c r="F7503" i="3" s="1"/>
  <c r="F7504" i="3" s="1"/>
  <c r="F7505" i="3" s="1"/>
  <c r="F7506" i="3" s="1"/>
  <c r="F7507" i="3" s="1"/>
  <c r="F7508" i="3" s="1"/>
  <c r="F7509" i="3" s="1"/>
  <c r="F7510" i="3" s="1"/>
  <c r="F7511" i="3" s="1"/>
  <c r="F7512" i="3" s="1"/>
  <c r="F7513" i="3" s="1"/>
  <c r="F7514" i="3" s="1"/>
  <c r="F7515" i="3" s="1"/>
  <c r="F7516" i="3" s="1"/>
  <c r="F7517" i="3" s="1"/>
  <c r="F7518" i="3" s="1"/>
  <c r="F7519" i="3" s="1"/>
  <c r="F7520" i="3" s="1"/>
  <c r="F7521" i="3" s="1"/>
  <c r="F7522" i="3" s="1"/>
  <c r="F7523" i="3" s="1"/>
  <c r="F7524" i="3" s="1"/>
  <c r="F7525" i="3" s="1"/>
  <c r="F7526" i="3" s="1"/>
  <c r="F7527" i="3" s="1"/>
  <c r="F7528" i="3" s="1"/>
  <c r="F7529" i="3" s="1"/>
  <c r="F7530" i="3" s="1"/>
  <c r="F7531" i="3" s="1"/>
  <c r="F7532" i="3" s="1"/>
  <c r="F7533" i="3" s="1"/>
  <c r="F7534" i="3" s="1"/>
  <c r="F7535" i="3" s="1"/>
  <c r="F7536" i="3" s="1"/>
  <c r="F7537" i="3" s="1"/>
  <c r="F7538" i="3" s="1"/>
  <c r="F7539" i="3" s="1"/>
  <c r="F7540" i="3" s="1"/>
  <c r="F7541" i="3" s="1"/>
  <c r="F7542" i="3" s="1"/>
  <c r="F7543" i="3" s="1"/>
  <c r="F7544" i="3" s="1"/>
  <c r="F7545" i="3" s="1"/>
  <c r="F7546" i="3" s="1"/>
  <c r="F7547" i="3" s="1"/>
  <c r="F7548" i="3" s="1"/>
  <c r="F7549" i="3" s="1"/>
  <c r="F7550" i="3" s="1"/>
  <c r="F7551" i="3" s="1"/>
  <c r="F7552" i="3" s="1"/>
  <c r="F7553" i="3" s="1"/>
  <c r="F7554" i="3" s="1"/>
  <c r="F7555" i="3" s="1"/>
  <c r="F7556" i="3" s="1"/>
  <c r="F7557" i="3" s="1"/>
  <c r="F7558" i="3" s="1"/>
  <c r="F7559" i="3" s="1"/>
  <c r="F7560" i="3" s="1"/>
  <c r="F7561" i="3" s="1"/>
  <c r="F7562" i="3" s="1"/>
  <c r="F7563" i="3" s="1"/>
  <c r="F7564" i="3" s="1"/>
  <c r="F7565" i="3" s="1"/>
  <c r="F7566" i="3" s="1"/>
  <c r="F7567" i="3" s="1"/>
  <c r="F7568" i="3" s="1"/>
  <c r="F7569" i="3" s="1"/>
  <c r="F7570" i="3" s="1"/>
  <c r="F7571" i="3" s="1"/>
  <c r="F7572" i="3" s="1"/>
  <c r="F7573" i="3" s="1"/>
  <c r="F7574" i="3" s="1"/>
  <c r="F7575" i="3" s="1"/>
  <c r="F7576" i="3" s="1"/>
  <c r="F7577" i="3" s="1"/>
  <c r="F7578" i="3" s="1"/>
  <c r="F7579" i="3" s="1"/>
  <c r="F7580" i="3" s="1"/>
  <c r="F7581" i="3" s="1"/>
  <c r="F7582" i="3" s="1"/>
  <c r="F7583" i="3" s="1"/>
  <c r="F7584" i="3" s="1"/>
  <c r="F7585" i="3" s="1"/>
  <c r="F7586" i="3" s="1"/>
  <c r="F7587" i="3" s="1"/>
  <c r="F7588" i="3" s="1"/>
  <c r="F7589" i="3" s="1"/>
  <c r="F7590" i="3" s="1"/>
  <c r="F7591" i="3" s="1"/>
  <c r="F7592" i="3" s="1"/>
  <c r="F7593" i="3" s="1"/>
  <c r="F7594" i="3" s="1"/>
  <c r="F7595" i="3" s="1"/>
  <c r="F7596" i="3" s="1"/>
  <c r="F7597" i="3" s="1"/>
  <c r="F7598" i="3" s="1"/>
  <c r="F7599" i="3" s="1"/>
  <c r="F7600" i="3" s="1"/>
  <c r="F7601" i="3" s="1"/>
  <c r="F7602" i="3" s="1"/>
  <c r="F7603" i="3" s="1"/>
  <c r="F7604" i="3" s="1"/>
  <c r="F7605" i="3" s="1"/>
  <c r="F7606" i="3" s="1"/>
  <c r="F7607" i="3" s="1"/>
  <c r="F7608" i="3" s="1"/>
  <c r="F7609" i="3" s="1"/>
  <c r="F7610" i="3" s="1"/>
  <c r="F7611" i="3" s="1"/>
  <c r="F7612" i="3" s="1"/>
  <c r="F7613" i="3" s="1"/>
  <c r="F7614" i="3" s="1"/>
  <c r="F7615" i="3" s="1"/>
  <c r="F7616" i="3" s="1"/>
  <c r="F7617" i="3" s="1"/>
  <c r="F7618" i="3" s="1"/>
  <c r="F7619" i="3" s="1"/>
  <c r="F7620" i="3" s="1"/>
  <c r="F7621" i="3" s="1"/>
  <c r="F7622" i="3" s="1"/>
  <c r="F7623" i="3" s="1"/>
  <c r="F7624" i="3" s="1"/>
  <c r="F7625" i="3" s="1"/>
  <c r="F7626" i="3" s="1"/>
  <c r="F7627" i="3" s="1"/>
  <c r="F7628" i="3" s="1"/>
  <c r="F7629" i="3" s="1"/>
  <c r="F7630" i="3" s="1"/>
  <c r="F7631" i="3" s="1"/>
  <c r="F7632" i="3" s="1"/>
  <c r="F7633" i="3" s="1"/>
  <c r="F7634" i="3" s="1"/>
  <c r="F7635" i="3" s="1"/>
  <c r="F7636" i="3" s="1"/>
  <c r="F7637" i="3" s="1"/>
  <c r="F7638" i="3" s="1"/>
  <c r="F7639" i="3" s="1"/>
  <c r="F7640" i="3" s="1"/>
  <c r="F7641" i="3" s="1"/>
  <c r="F7642" i="3" s="1"/>
  <c r="F7643" i="3" s="1"/>
  <c r="F7644" i="3" s="1"/>
  <c r="F7645" i="3" s="1"/>
  <c r="F7646" i="3" s="1"/>
  <c r="F7647" i="3" s="1"/>
  <c r="F7648" i="3" s="1"/>
  <c r="F7649" i="3" s="1"/>
  <c r="F7650" i="3" s="1"/>
  <c r="F7651" i="3" s="1"/>
  <c r="F7652" i="3" s="1"/>
  <c r="F7653" i="3" s="1"/>
  <c r="F7654" i="3" s="1"/>
  <c r="F7655" i="3" s="1"/>
  <c r="F7656" i="3" s="1"/>
  <c r="F7657" i="3" s="1"/>
  <c r="F7658" i="3" s="1"/>
  <c r="F7659" i="3" s="1"/>
  <c r="F7660" i="3" s="1"/>
  <c r="F7661" i="3" s="1"/>
  <c r="F7662" i="3" s="1"/>
  <c r="F7663" i="3" s="1"/>
  <c r="F7664" i="3" s="1"/>
  <c r="F7665" i="3" s="1"/>
  <c r="F7666" i="3" s="1"/>
  <c r="F7667" i="3" s="1"/>
  <c r="F7668" i="3" s="1"/>
  <c r="F7669" i="3" s="1"/>
  <c r="F7670" i="3" s="1"/>
  <c r="F7671" i="3" s="1"/>
  <c r="F7672" i="3" s="1"/>
  <c r="F7673" i="3" s="1"/>
  <c r="F7674" i="3" s="1"/>
  <c r="F7675" i="3" s="1"/>
  <c r="F7676" i="3" s="1"/>
  <c r="F7677" i="3" s="1"/>
  <c r="F7678" i="3" s="1"/>
  <c r="F7679" i="3" s="1"/>
  <c r="F7680" i="3" s="1"/>
  <c r="F7681" i="3" s="1"/>
  <c r="F7682" i="3" s="1"/>
  <c r="F7683" i="3" s="1"/>
  <c r="F7684" i="3" s="1"/>
  <c r="F7685" i="3" s="1"/>
  <c r="F7686" i="3" s="1"/>
  <c r="F7687" i="3" s="1"/>
  <c r="F7688" i="3" s="1"/>
  <c r="F7689" i="3" s="1"/>
  <c r="F7690" i="3" s="1"/>
  <c r="F7691" i="3" s="1"/>
  <c r="F7692" i="3" s="1"/>
  <c r="F7693" i="3" s="1"/>
  <c r="F7694" i="3" s="1"/>
  <c r="F7695" i="3" s="1"/>
  <c r="F7696" i="3" s="1"/>
  <c r="F7697" i="3" s="1"/>
  <c r="F7698" i="3" s="1"/>
  <c r="F7699" i="3" s="1"/>
  <c r="F7700" i="3" s="1"/>
  <c r="F7701" i="3" s="1"/>
  <c r="F7702" i="3" s="1"/>
  <c r="F7703" i="3" s="1"/>
  <c r="F7704" i="3" s="1"/>
  <c r="F7705" i="3" s="1"/>
  <c r="F7706" i="3" s="1"/>
  <c r="F7707" i="3" s="1"/>
  <c r="F7708" i="3" s="1"/>
  <c r="F7709" i="3" s="1"/>
  <c r="F7710" i="3" s="1"/>
  <c r="F7711" i="3" s="1"/>
  <c r="F7712" i="3" s="1"/>
  <c r="F7713" i="3" s="1"/>
  <c r="F7714" i="3" s="1"/>
  <c r="F7715" i="3" s="1"/>
  <c r="F7716" i="3" s="1"/>
  <c r="F7717" i="3" s="1"/>
  <c r="F7718" i="3" s="1"/>
  <c r="F7719" i="3" s="1"/>
  <c r="F7720" i="3" s="1"/>
  <c r="F7721" i="3" s="1"/>
  <c r="F7722" i="3" s="1"/>
  <c r="F7723" i="3" s="1"/>
  <c r="F7724" i="3" s="1"/>
  <c r="F7725" i="3" s="1"/>
  <c r="F7726" i="3" s="1"/>
  <c r="F7727" i="3" s="1"/>
  <c r="F7728" i="3" s="1"/>
  <c r="F7729" i="3" s="1"/>
  <c r="F7730" i="3" s="1"/>
  <c r="F7731" i="3" s="1"/>
  <c r="F7732" i="3" s="1"/>
  <c r="F7733" i="3" s="1"/>
  <c r="F7734" i="3" s="1"/>
  <c r="F7735" i="3" s="1"/>
  <c r="F7736" i="3" s="1"/>
  <c r="F7737" i="3" s="1"/>
  <c r="F7738" i="3" s="1"/>
  <c r="F7739" i="3" s="1"/>
  <c r="F7740" i="3" s="1"/>
  <c r="F7741" i="3" s="1"/>
  <c r="F7742" i="3" s="1"/>
  <c r="F7743" i="3" s="1"/>
  <c r="F7744" i="3" s="1"/>
  <c r="F7745" i="3" s="1"/>
  <c r="F7746" i="3" s="1"/>
  <c r="F7747" i="3" s="1"/>
  <c r="F7748" i="3" s="1"/>
  <c r="F7749" i="3" s="1"/>
  <c r="F7750" i="3" s="1"/>
  <c r="F7751" i="3" s="1"/>
  <c r="F7752" i="3" s="1"/>
  <c r="F7753" i="3" s="1"/>
  <c r="F7754" i="3" s="1"/>
  <c r="F7755" i="3" s="1"/>
  <c r="F7756" i="3" s="1"/>
  <c r="F7757" i="3" s="1"/>
  <c r="F7758" i="3" s="1"/>
  <c r="F7759" i="3" s="1"/>
  <c r="F7760" i="3" s="1"/>
  <c r="F7761" i="3" s="1"/>
  <c r="F7762" i="3" s="1"/>
  <c r="F7763" i="3" s="1"/>
  <c r="F7764" i="3" s="1"/>
  <c r="F7765" i="3" s="1"/>
  <c r="F7766" i="3" s="1"/>
  <c r="F7767" i="3" s="1"/>
  <c r="F7768" i="3" s="1"/>
  <c r="F7769" i="3" s="1"/>
  <c r="F7770" i="3" s="1"/>
  <c r="F7771" i="3" s="1"/>
  <c r="F7772" i="3" s="1"/>
  <c r="F7773" i="3" s="1"/>
  <c r="F7774" i="3" s="1"/>
  <c r="F7775" i="3" s="1"/>
  <c r="F7776" i="3" s="1"/>
  <c r="F7777" i="3" s="1"/>
  <c r="F7778" i="3" s="1"/>
  <c r="F7779" i="3" s="1"/>
  <c r="F7780" i="3" s="1"/>
  <c r="F7781" i="3" s="1"/>
  <c r="F7782" i="3" s="1"/>
  <c r="F7783" i="3" s="1"/>
  <c r="F7784" i="3" s="1"/>
  <c r="F7785" i="3" s="1"/>
  <c r="F7786" i="3" s="1"/>
  <c r="F7787" i="3" s="1"/>
  <c r="F7788" i="3" s="1"/>
  <c r="F7789" i="3" s="1"/>
  <c r="F7790" i="3" s="1"/>
  <c r="F7791" i="3" s="1"/>
  <c r="F7792" i="3" s="1"/>
  <c r="F7793" i="3" s="1"/>
  <c r="F7794" i="3" s="1"/>
  <c r="F7795" i="3" s="1"/>
  <c r="F7796" i="3" s="1"/>
  <c r="F7797" i="3" s="1"/>
  <c r="F7798" i="3" s="1"/>
  <c r="F7799" i="3" s="1"/>
  <c r="F7800" i="3" s="1"/>
  <c r="F7801" i="3" s="1"/>
  <c r="F7802" i="3" s="1"/>
  <c r="F7803" i="3" s="1"/>
  <c r="F7804" i="3" s="1"/>
  <c r="F7805" i="3" s="1"/>
  <c r="F7806" i="3" s="1"/>
  <c r="F7807" i="3" s="1"/>
  <c r="F7808" i="3" s="1"/>
  <c r="F7809" i="3" s="1"/>
  <c r="F7810" i="3" s="1"/>
  <c r="F7811" i="3" s="1"/>
  <c r="F7812" i="3" s="1"/>
  <c r="F7813" i="3" s="1"/>
  <c r="F7814" i="3" s="1"/>
  <c r="F7815" i="3" s="1"/>
  <c r="F7816" i="3" s="1"/>
  <c r="F7817" i="3" s="1"/>
  <c r="F7818" i="3" s="1"/>
  <c r="F7819" i="3" s="1"/>
  <c r="F7820" i="3" s="1"/>
  <c r="F7821" i="3" s="1"/>
  <c r="F7822" i="3" s="1"/>
  <c r="F7823" i="3" s="1"/>
  <c r="F7824" i="3" s="1"/>
  <c r="F7825" i="3" s="1"/>
  <c r="F7826" i="3" s="1"/>
  <c r="F7827" i="3" s="1"/>
  <c r="F7828" i="3" s="1"/>
  <c r="F7829" i="3" s="1"/>
  <c r="F7830" i="3" s="1"/>
  <c r="F7831" i="3" s="1"/>
  <c r="F7832" i="3" s="1"/>
  <c r="F7833" i="3" s="1"/>
  <c r="F7834" i="3" s="1"/>
  <c r="F7835" i="3" s="1"/>
  <c r="F7836" i="3" s="1"/>
  <c r="F7837" i="3" s="1"/>
  <c r="F7838" i="3" s="1"/>
  <c r="F7839" i="3" s="1"/>
  <c r="F7840" i="3" s="1"/>
  <c r="F7841" i="3" s="1"/>
  <c r="F7842" i="3" s="1"/>
  <c r="F7843" i="3" s="1"/>
  <c r="F7844" i="3" s="1"/>
  <c r="F7845" i="3" s="1"/>
  <c r="F7846" i="3" s="1"/>
  <c r="F7847" i="3" s="1"/>
  <c r="F7848" i="3" s="1"/>
  <c r="F7849" i="3" s="1"/>
  <c r="F7850" i="3" s="1"/>
  <c r="F7851" i="3" s="1"/>
  <c r="F7852" i="3" s="1"/>
  <c r="F7853" i="3" s="1"/>
  <c r="F7854" i="3" s="1"/>
  <c r="F7855" i="3" s="1"/>
  <c r="F7856" i="3" s="1"/>
  <c r="F7857" i="3" s="1"/>
  <c r="F7858" i="3" s="1"/>
  <c r="F7859" i="3" s="1"/>
  <c r="F7860" i="3" s="1"/>
  <c r="F7861" i="3" s="1"/>
  <c r="F7862" i="3" s="1"/>
  <c r="F7863" i="3" s="1"/>
  <c r="F7864" i="3" s="1"/>
  <c r="F7865" i="3" s="1"/>
  <c r="F7866" i="3" s="1"/>
  <c r="F7867" i="3" s="1"/>
  <c r="F7868" i="3" s="1"/>
  <c r="F7869" i="3" s="1"/>
  <c r="F7870" i="3" s="1"/>
  <c r="F7871" i="3" s="1"/>
  <c r="F7872" i="3" s="1"/>
  <c r="F7873" i="3" s="1"/>
  <c r="F7874" i="3" s="1"/>
  <c r="F7875" i="3" s="1"/>
  <c r="F7876" i="3" s="1"/>
  <c r="F7877" i="3" s="1"/>
  <c r="F7878" i="3" s="1"/>
  <c r="F7879" i="3" s="1"/>
  <c r="F7880" i="3" s="1"/>
  <c r="F7881" i="3" s="1"/>
  <c r="F7882" i="3" s="1"/>
  <c r="F7883" i="3" s="1"/>
  <c r="F7884" i="3" s="1"/>
  <c r="F7885" i="3" s="1"/>
  <c r="F7886" i="3" s="1"/>
  <c r="F7887" i="3" s="1"/>
  <c r="F7888" i="3" s="1"/>
  <c r="F7889" i="3" s="1"/>
  <c r="F7890" i="3" s="1"/>
  <c r="F7891" i="3" s="1"/>
  <c r="F7892" i="3" s="1"/>
  <c r="F7893" i="3" s="1"/>
  <c r="F7894" i="3" s="1"/>
  <c r="F7895" i="3" s="1"/>
  <c r="F7896" i="3" s="1"/>
  <c r="F7897" i="3" s="1"/>
  <c r="F7898" i="3" s="1"/>
  <c r="F7899" i="3" s="1"/>
  <c r="F7900" i="3" s="1"/>
  <c r="F7901" i="3" s="1"/>
  <c r="F7902" i="3" s="1"/>
  <c r="F7903" i="3" s="1"/>
  <c r="F7904" i="3" s="1"/>
  <c r="F7905" i="3" s="1"/>
  <c r="F7906" i="3" s="1"/>
  <c r="F7907" i="3" s="1"/>
  <c r="F7908" i="3" s="1"/>
  <c r="F7909" i="3" s="1"/>
  <c r="F7910" i="3" s="1"/>
  <c r="F7911" i="3" s="1"/>
  <c r="F7912" i="3" s="1"/>
  <c r="F7913" i="3" s="1"/>
  <c r="F7914" i="3" s="1"/>
  <c r="F7915" i="3" s="1"/>
  <c r="F7916" i="3" s="1"/>
  <c r="F7917" i="3" s="1"/>
  <c r="F7918" i="3" s="1"/>
  <c r="F7919" i="3" s="1"/>
  <c r="F7920" i="3" s="1"/>
  <c r="F7921" i="3" s="1"/>
  <c r="F7922" i="3" s="1"/>
  <c r="F7923" i="3" s="1"/>
  <c r="F7924" i="3" s="1"/>
  <c r="F7925" i="3" s="1"/>
  <c r="F7926" i="3" s="1"/>
  <c r="F7927" i="3" s="1"/>
  <c r="F7928" i="3" s="1"/>
  <c r="F7929" i="3" s="1"/>
  <c r="F7930" i="3" s="1"/>
  <c r="F7931" i="3" s="1"/>
  <c r="F7932" i="3" s="1"/>
  <c r="F7933" i="3" s="1"/>
  <c r="F7934" i="3" s="1"/>
  <c r="F7935" i="3" s="1"/>
  <c r="F7936" i="3" s="1"/>
  <c r="F7937" i="3" s="1"/>
  <c r="F7938" i="3" s="1"/>
  <c r="F7939" i="3" s="1"/>
  <c r="F7940" i="3" s="1"/>
  <c r="F7941" i="3" s="1"/>
  <c r="F7942" i="3" s="1"/>
  <c r="F7943" i="3" s="1"/>
  <c r="F7944" i="3" s="1"/>
  <c r="F7945" i="3" s="1"/>
  <c r="F7946" i="3" s="1"/>
  <c r="F7947" i="3" s="1"/>
  <c r="F7948" i="3" s="1"/>
  <c r="F7949" i="3" s="1"/>
  <c r="F7950" i="3" s="1"/>
  <c r="F7951" i="3" s="1"/>
  <c r="F7952" i="3" s="1"/>
  <c r="F7953" i="3" s="1"/>
  <c r="F7954" i="3" s="1"/>
  <c r="F7955" i="3" s="1"/>
  <c r="F7956" i="3" s="1"/>
  <c r="F7957" i="3" s="1"/>
  <c r="F7958" i="3" s="1"/>
  <c r="F7959" i="3" s="1"/>
  <c r="F7960" i="3" s="1"/>
  <c r="F7961" i="3" s="1"/>
  <c r="F7962" i="3" s="1"/>
  <c r="F7963" i="3" s="1"/>
  <c r="F7964" i="3" s="1"/>
  <c r="F7965" i="3" s="1"/>
  <c r="F7966" i="3" s="1"/>
  <c r="F7967" i="3" s="1"/>
  <c r="F7968" i="3" s="1"/>
  <c r="F7969" i="3" s="1"/>
  <c r="F7970" i="3" s="1"/>
  <c r="F7971" i="3" s="1"/>
  <c r="F7972" i="3" s="1"/>
  <c r="F7973" i="3" s="1"/>
  <c r="F7974" i="3" s="1"/>
  <c r="F7975" i="3" s="1"/>
  <c r="F7976" i="3" s="1"/>
  <c r="F7977" i="3" s="1"/>
  <c r="F7978" i="3" s="1"/>
  <c r="F7979" i="3" s="1"/>
  <c r="F7980" i="3" s="1"/>
  <c r="F7981" i="3" s="1"/>
  <c r="F7982" i="3" s="1"/>
  <c r="F7983" i="3" s="1"/>
  <c r="F7984" i="3" s="1"/>
  <c r="F7985" i="3" s="1"/>
  <c r="F7986" i="3" s="1"/>
  <c r="F7987" i="3" s="1"/>
  <c r="F7988" i="3" s="1"/>
  <c r="F7989" i="3" s="1"/>
  <c r="F7990" i="3" s="1"/>
  <c r="F7991" i="3" s="1"/>
  <c r="F7992" i="3" s="1"/>
  <c r="F7993" i="3" s="1"/>
  <c r="F7994" i="3" s="1"/>
  <c r="F7995" i="3" s="1"/>
  <c r="F7996" i="3" s="1"/>
  <c r="F7997" i="3" s="1"/>
  <c r="F7998" i="3" s="1"/>
  <c r="F7999" i="3" s="1"/>
  <c r="F8000" i="3" s="1"/>
  <c r="F8001" i="3" s="1"/>
  <c r="F8002" i="3" s="1"/>
  <c r="F8003" i="3" s="1"/>
  <c r="F8004" i="3" s="1"/>
  <c r="F8005" i="3" s="1"/>
  <c r="F8006" i="3" s="1"/>
  <c r="F8007" i="3" s="1"/>
  <c r="F8008" i="3" s="1"/>
  <c r="F8009" i="3" s="1"/>
  <c r="F8010" i="3" s="1"/>
  <c r="F8011" i="3" s="1"/>
  <c r="F8012" i="3" s="1"/>
  <c r="F8013" i="3" s="1"/>
  <c r="F8014" i="3" s="1"/>
  <c r="F8015" i="3" s="1"/>
  <c r="F8016" i="3" s="1"/>
  <c r="F8017" i="3" s="1"/>
  <c r="F8018" i="3" s="1"/>
  <c r="F8019" i="3" s="1"/>
  <c r="F8020" i="3" s="1"/>
  <c r="F8021" i="3" s="1"/>
  <c r="F8022" i="3" s="1"/>
  <c r="F8023" i="3" s="1"/>
  <c r="F8024" i="3" s="1"/>
  <c r="F8025" i="3" s="1"/>
  <c r="F8026" i="3" s="1"/>
  <c r="F8027" i="3" s="1"/>
  <c r="F8028" i="3" s="1"/>
  <c r="F8029" i="3" s="1"/>
  <c r="F8030" i="3" s="1"/>
  <c r="F8031" i="3" s="1"/>
  <c r="F8032" i="3" s="1"/>
  <c r="F8033" i="3" s="1"/>
  <c r="F8034" i="3" s="1"/>
  <c r="F8035" i="3" s="1"/>
  <c r="F8036" i="3" s="1"/>
  <c r="F8037" i="3" s="1"/>
  <c r="F8038" i="3" s="1"/>
  <c r="F8039" i="3" s="1"/>
  <c r="F8040" i="3" s="1"/>
  <c r="F8041" i="3" s="1"/>
  <c r="F8042" i="3" s="1"/>
  <c r="F8043" i="3" s="1"/>
  <c r="F8044" i="3" s="1"/>
  <c r="F8045" i="3" s="1"/>
  <c r="F8046" i="3" s="1"/>
  <c r="F8047" i="3" s="1"/>
  <c r="F8048" i="3" s="1"/>
  <c r="F8049" i="3" s="1"/>
  <c r="F8050" i="3" s="1"/>
  <c r="F8051" i="3" s="1"/>
  <c r="F8052" i="3" s="1"/>
  <c r="F8053" i="3" s="1"/>
  <c r="F8054" i="3" s="1"/>
  <c r="F8055" i="3" s="1"/>
  <c r="F8056" i="3" s="1"/>
  <c r="F8057" i="3" s="1"/>
  <c r="F8058" i="3" s="1"/>
  <c r="F8059" i="3" s="1"/>
  <c r="F8060" i="3" s="1"/>
  <c r="F8061" i="3" s="1"/>
  <c r="F8062" i="3" s="1"/>
  <c r="F8063" i="3" s="1"/>
  <c r="F8064" i="3" s="1"/>
  <c r="F8065" i="3" s="1"/>
  <c r="F8066" i="3" s="1"/>
  <c r="F8067" i="3" s="1"/>
  <c r="F8068" i="3" s="1"/>
  <c r="F8069" i="3" s="1"/>
  <c r="F8070" i="3" s="1"/>
  <c r="F8071" i="3" s="1"/>
  <c r="F8072" i="3" s="1"/>
  <c r="F8073" i="3" s="1"/>
  <c r="F8074" i="3" s="1"/>
  <c r="F8075" i="3" s="1"/>
  <c r="F8076" i="3" s="1"/>
  <c r="F8077" i="3" s="1"/>
  <c r="F8078" i="3" s="1"/>
  <c r="F8079" i="3" s="1"/>
  <c r="F8080" i="3" s="1"/>
  <c r="F8081" i="3" s="1"/>
  <c r="F8082" i="3" s="1"/>
  <c r="F8083" i="3" s="1"/>
  <c r="F8084" i="3" s="1"/>
  <c r="F8085" i="3" s="1"/>
  <c r="F8086" i="3" s="1"/>
  <c r="F8087" i="3" s="1"/>
  <c r="F8088" i="3" s="1"/>
  <c r="F8089" i="3" s="1"/>
  <c r="F8090" i="3" s="1"/>
  <c r="F8091" i="3" s="1"/>
  <c r="F8092" i="3" s="1"/>
  <c r="F8093" i="3" s="1"/>
  <c r="F8094" i="3" s="1"/>
  <c r="F8095" i="3" s="1"/>
  <c r="F8096" i="3" s="1"/>
  <c r="F8097" i="3" s="1"/>
  <c r="F8098" i="3" s="1"/>
  <c r="F8099" i="3" s="1"/>
  <c r="F8100" i="3" s="1"/>
  <c r="F8101" i="3" s="1"/>
  <c r="F8102" i="3" s="1"/>
  <c r="F8103" i="3" s="1"/>
  <c r="F8104" i="3" s="1"/>
  <c r="F8105" i="3" s="1"/>
  <c r="F8106" i="3" s="1"/>
  <c r="F8107" i="3" s="1"/>
  <c r="F8108" i="3" s="1"/>
  <c r="F8109" i="3" s="1"/>
  <c r="F8110" i="3" s="1"/>
  <c r="F8111" i="3" s="1"/>
  <c r="F8112" i="3" s="1"/>
  <c r="F8113" i="3" s="1"/>
  <c r="F8114" i="3" s="1"/>
  <c r="F8115" i="3" s="1"/>
  <c r="F8116" i="3" s="1"/>
  <c r="F8117" i="3" s="1"/>
  <c r="F8118" i="3" s="1"/>
  <c r="F8119" i="3" s="1"/>
  <c r="F8120" i="3" s="1"/>
  <c r="F8121" i="3" s="1"/>
  <c r="F8122" i="3" s="1"/>
  <c r="F8123" i="3" s="1"/>
  <c r="F8124" i="3" s="1"/>
  <c r="F8125" i="3" s="1"/>
  <c r="F8126" i="3" s="1"/>
  <c r="F8127" i="3" s="1"/>
  <c r="F8128" i="3" s="1"/>
  <c r="F8129" i="3" s="1"/>
  <c r="F8130" i="3" s="1"/>
  <c r="F8131" i="3" s="1"/>
  <c r="F8132" i="3" s="1"/>
  <c r="F8133" i="3" s="1"/>
  <c r="F8134" i="3" s="1"/>
  <c r="F8135" i="3" s="1"/>
  <c r="F8136" i="3" s="1"/>
  <c r="F8137" i="3" s="1"/>
  <c r="F8138" i="3" s="1"/>
  <c r="F8139" i="3" s="1"/>
  <c r="F8140" i="3" s="1"/>
  <c r="F8141" i="3" s="1"/>
  <c r="F8142" i="3" s="1"/>
  <c r="F8143" i="3" s="1"/>
  <c r="F8144" i="3" s="1"/>
  <c r="F8145" i="3" s="1"/>
  <c r="F8146" i="3" s="1"/>
  <c r="F8147" i="3" s="1"/>
  <c r="F8148" i="3" s="1"/>
  <c r="F8149" i="3" s="1"/>
  <c r="F8150" i="3" s="1"/>
  <c r="F8151" i="3" s="1"/>
  <c r="F8152" i="3" s="1"/>
  <c r="F8153" i="3" s="1"/>
  <c r="F8154" i="3" s="1"/>
  <c r="F8155" i="3" s="1"/>
  <c r="F8156" i="3" s="1"/>
  <c r="F8157" i="3" s="1"/>
  <c r="F8158" i="3" s="1"/>
  <c r="F8159" i="3" s="1"/>
  <c r="F8160" i="3" s="1"/>
  <c r="F8161" i="3" s="1"/>
  <c r="F8162" i="3" s="1"/>
  <c r="F8163" i="3" s="1"/>
  <c r="F8164" i="3" s="1"/>
  <c r="F8165" i="3" s="1"/>
  <c r="F8166" i="3" s="1"/>
  <c r="F8167" i="3" s="1"/>
  <c r="F8168" i="3" s="1"/>
  <c r="F8169" i="3" s="1"/>
  <c r="F8170" i="3" s="1"/>
  <c r="F8171" i="3" s="1"/>
  <c r="F8172" i="3" s="1"/>
  <c r="F8173" i="3" s="1"/>
  <c r="F8174" i="3" s="1"/>
  <c r="F8175" i="3" s="1"/>
  <c r="F8176" i="3" s="1"/>
  <c r="F8177" i="3" s="1"/>
  <c r="F8178" i="3" s="1"/>
  <c r="F8179" i="3" s="1"/>
  <c r="F8180" i="3" s="1"/>
  <c r="F8181" i="3" s="1"/>
  <c r="F8182" i="3" s="1"/>
  <c r="F8183" i="3" s="1"/>
  <c r="F8184" i="3" s="1"/>
  <c r="F8185" i="3" s="1"/>
  <c r="F8186" i="3" s="1"/>
  <c r="F8187" i="3" s="1"/>
  <c r="F8188" i="3" s="1"/>
  <c r="F8189" i="3" s="1"/>
  <c r="F8190" i="3" s="1"/>
  <c r="F8191" i="3" s="1"/>
  <c r="F8192" i="3" s="1"/>
  <c r="F8193" i="3" s="1"/>
  <c r="F8194" i="3" s="1"/>
  <c r="F8195" i="3" s="1"/>
  <c r="F8196" i="3" s="1"/>
  <c r="F8197" i="3" s="1"/>
  <c r="F8198" i="3" s="1"/>
  <c r="F8199" i="3" s="1"/>
  <c r="F8200" i="3" s="1"/>
  <c r="F8201" i="3" s="1"/>
  <c r="F8202" i="3" s="1"/>
  <c r="F8203" i="3" s="1"/>
  <c r="F8204" i="3" s="1"/>
  <c r="F8205" i="3" s="1"/>
  <c r="F8206" i="3" s="1"/>
  <c r="F8207" i="3" s="1"/>
  <c r="F8208" i="3" s="1"/>
  <c r="F8209" i="3" s="1"/>
  <c r="F8210" i="3" s="1"/>
  <c r="F8211" i="3" s="1"/>
  <c r="F8212" i="3" s="1"/>
  <c r="F8213" i="3" s="1"/>
  <c r="F8214" i="3" s="1"/>
  <c r="F8215" i="3" s="1"/>
  <c r="F8216" i="3" s="1"/>
  <c r="F8217" i="3" s="1"/>
  <c r="F8218" i="3" s="1"/>
  <c r="F8219" i="3" s="1"/>
  <c r="F8220" i="3" s="1"/>
  <c r="F8221" i="3" s="1"/>
  <c r="F8222" i="3" s="1"/>
  <c r="F8223" i="3" s="1"/>
  <c r="F8224" i="3" s="1"/>
  <c r="F8225" i="3" s="1"/>
  <c r="F8226" i="3" s="1"/>
  <c r="F8227" i="3" s="1"/>
  <c r="F8228" i="3" s="1"/>
  <c r="F8229" i="3" s="1"/>
  <c r="F8230" i="3" s="1"/>
  <c r="F8231" i="3" s="1"/>
  <c r="F8232" i="3" s="1"/>
  <c r="F8233" i="3" s="1"/>
  <c r="F8234" i="3" s="1"/>
  <c r="F8235" i="3" s="1"/>
  <c r="F8236" i="3" s="1"/>
  <c r="F8237" i="3" s="1"/>
  <c r="F8238" i="3" s="1"/>
  <c r="F8239" i="3" s="1"/>
  <c r="F8240" i="3" s="1"/>
  <c r="F8241" i="3" s="1"/>
  <c r="F8242" i="3" s="1"/>
  <c r="F8243" i="3" s="1"/>
  <c r="F8244" i="3" s="1"/>
  <c r="F8245" i="3" s="1"/>
  <c r="F8246" i="3" s="1"/>
  <c r="F8247" i="3" s="1"/>
  <c r="F8248" i="3" s="1"/>
  <c r="F8249" i="3" s="1"/>
  <c r="F8250" i="3" s="1"/>
  <c r="F8251" i="3" s="1"/>
  <c r="F8252" i="3" s="1"/>
  <c r="F8253" i="3" s="1"/>
  <c r="F8254" i="3" s="1"/>
  <c r="F8255" i="3" s="1"/>
  <c r="F8256" i="3" s="1"/>
  <c r="F8257" i="3" s="1"/>
  <c r="F8258" i="3" s="1"/>
  <c r="F8259" i="3" s="1"/>
  <c r="F8260" i="3" s="1"/>
  <c r="F8261" i="3" s="1"/>
  <c r="F8262" i="3" s="1"/>
  <c r="F8263" i="3" s="1"/>
  <c r="F8264" i="3" s="1"/>
  <c r="F8265" i="3" s="1"/>
  <c r="F8266" i="3" s="1"/>
  <c r="F8267" i="3" s="1"/>
  <c r="F8268" i="3" s="1"/>
  <c r="F8269" i="3" s="1"/>
  <c r="F8270" i="3" s="1"/>
  <c r="F8271" i="3" s="1"/>
  <c r="F8272" i="3" s="1"/>
  <c r="F8273" i="3" s="1"/>
  <c r="F8274" i="3" s="1"/>
  <c r="F8275" i="3" s="1"/>
  <c r="F8276" i="3" s="1"/>
  <c r="F8277" i="3" s="1"/>
  <c r="F8278" i="3" s="1"/>
  <c r="F8279" i="3" s="1"/>
  <c r="F8280" i="3" s="1"/>
  <c r="F8281" i="3" s="1"/>
  <c r="F8282" i="3" s="1"/>
  <c r="F8283" i="3" s="1"/>
  <c r="F8284" i="3" s="1"/>
  <c r="F8285" i="3" s="1"/>
  <c r="F8286" i="3" s="1"/>
  <c r="F8287" i="3" s="1"/>
  <c r="F8288" i="3" s="1"/>
  <c r="F8289" i="3" s="1"/>
  <c r="F8290" i="3" s="1"/>
  <c r="F8291" i="3" s="1"/>
  <c r="F8292" i="3" s="1"/>
  <c r="F8293" i="3" s="1"/>
  <c r="F8294" i="3" s="1"/>
  <c r="F8295" i="3" s="1"/>
  <c r="F8296" i="3" s="1"/>
  <c r="F8297" i="3" s="1"/>
  <c r="F8298" i="3" s="1"/>
  <c r="F8299" i="3" s="1"/>
  <c r="F8300" i="3" s="1"/>
  <c r="F8301" i="3" s="1"/>
  <c r="F8302" i="3" s="1"/>
  <c r="F8303" i="3" s="1"/>
  <c r="F8304" i="3" s="1"/>
  <c r="F8305" i="3" s="1"/>
  <c r="F8306" i="3" s="1"/>
  <c r="F8307" i="3" s="1"/>
  <c r="F8308" i="3" s="1"/>
  <c r="F8309" i="3" s="1"/>
  <c r="F8310" i="3" s="1"/>
  <c r="F8311" i="3" s="1"/>
  <c r="F8312" i="3" s="1"/>
  <c r="F8313" i="3" s="1"/>
  <c r="F8314" i="3" s="1"/>
  <c r="F8315" i="3" s="1"/>
  <c r="F8316" i="3" s="1"/>
  <c r="F8317" i="3" s="1"/>
  <c r="F8318" i="3" s="1"/>
  <c r="F8319" i="3" s="1"/>
  <c r="F8320" i="3" s="1"/>
  <c r="F8321" i="3" s="1"/>
  <c r="F8322" i="3" s="1"/>
  <c r="F8323" i="3" s="1"/>
  <c r="F8324" i="3" s="1"/>
  <c r="F8325" i="3" s="1"/>
  <c r="F8326" i="3" s="1"/>
  <c r="F8327" i="3" s="1"/>
  <c r="F8328" i="3" s="1"/>
  <c r="F8329" i="3" s="1"/>
  <c r="F8330" i="3" s="1"/>
  <c r="F8331" i="3" s="1"/>
  <c r="F8332" i="3" s="1"/>
  <c r="F8333" i="3" s="1"/>
  <c r="F8334" i="3" s="1"/>
  <c r="F8335" i="3" s="1"/>
  <c r="F8336" i="3" s="1"/>
  <c r="F8337" i="3" s="1"/>
  <c r="F8338" i="3" s="1"/>
  <c r="F8339" i="3" s="1"/>
  <c r="F8340" i="3" s="1"/>
  <c r="F8341" i="3" s="1"/>
  <c r="F8342" i="3" s="1"/>
  <c r="F8343" i="3" s="1"/>
  <c r="F8344" i="3" s="1"/>
  <c r="F8345" i="3" s="1"/>
  <c r="F8346" i="3" s="1"/>
  <c r="F8347" i="3" s="1"/>
  <c r="F8348" i="3" s="1"/>
  <c r="F8349" i="3" s="1"/>
  <c r="F8350" i="3" s="1"/>
  <c r="F8351" i="3" s="1"/>
  <c r="F8352" i="3" s="1"/>
  <c r="F8353" i="3" s="1"/>
  <c r="F8354" i="3" s="1"/>
  <c r="F8355" i="3" s="1"/>
  <c r="F8356" i="3" s="1"/>
  <c r="F8357" i="3" s="1"/>
  <c r="F8358" i="3" s="1"/>
  <c r="F8359" i="3" s="1"/>
  <c r="F8360" i="3" s="1"/>
  <c r="F8361" i="3" s="1"/>
  <c r="F8362" i="3" s="1"/>
  <c r="F8363" i="3" s="1"/>
  <c r="F8364" i="3" s="1"/>
  <c r="F8365" i="3" s="1"/>
  <c r="F8366" i="3" s="1"/>
  <c r="F8367" i="3" s="1"/>
  <c r="F8368" i="3" s="1"/>
  <c r="F8369" i="3" s="1"/>
  <c r="F8370" i="3" s="1"/>
  <c r="F8371" i="3" s="1"/>
  <c r="F8372" i="3" s="1"/>
  <c r="F8373" i="3" s="1"/>
  <c r="F8374" i="3" s="1"/>
  <c r="F8375" i="3" s="1"/>
  <c r="F8376" i="3" s="1"/>
  <c r="F8377" i="3" s="1"/>
  <c r="F8378" i="3" s="1"/>
  <c r="F8379" i="3" s="1"/>
  <c r="F8380" i="3" s="1"/>
  <c r="F8381" i="3" s="1"/>
  <c r="F8382" i="3" s="1"/>
  <c r="F8383" i="3" s="1"/>
  <c r="F8384" i="3" s="1"/>
  <c r="F8385" i="3" s="1"/>
  <c r="F8386" i="3" s="1"/>
  <c r="F8387" i="3" s="1"/>
  <c r="F8388" i="3" s="1"/>
  <c r="F8389" i="3" s="1"/>
  <c r="F8390" i="3" s="1"/>
  <c r="F8391" i="3" s="1"/>
  <c r="F8392" i="3" s="1"/>
  <c r="F8393" i="3" s="1"/>
  <c r="F8394" i="3" s="1"/>
  <c r="F8395" i="3" s="1"/>
  <c r="F8396" i="3" s="1"/>
  <c r="F8397" i="3" s="1"/>
  <c r="F8398" i="3" s="1"/>
  <c r="F8399" i="3" s="1"/>
  <c r="F8400" i="3" s="1"/>
  <c r="F8401" i="3" s="1"/>
  <c r="F8402" i="3" s="1"/>
  <c r="F8403" i="3" s="1"/>
  <c r="F8404" i="3" s="1"/>
  <c r="F8405" i="3" s="1"/>
  <c r="F8406" i="3" s="1"/>
  <c r="F8407" i="3" s="1"/>
  <c r="F8408" i="3" s="1"/>
  <c r="F8409" i="3" s="1"/>
  <c r="F8410" i="3" s="1"/>
  <c r="F8411" i="3" s="1"/>
  <c r="F8412" i="3" s="1"/>
  <c r="F8413" i="3" s="1"/>
  <c r="F8414" i="3" s="1"/>
  <c r="F8415" i="3" s="1"/>
  <c r="F8416" i="3" s="1"/>
  <c r="F8417" i="3" s="1"/>
  <c r="F8418" i="3" s="1"/>
  <c r="F8419" i="3" s="1"/>
  <c r="F8420" i="3" s="1"/>
  <c r="F8421" i="3" s="1"/>
  <c r="F8422" i="3" s="1"/>
  <c r="F8423" i="3" s="1"/>
  <c r="F8424" i="3" s="1"/>
  <c r="F8425" i="3" s="1"/>
  <c r="F8426" i="3" s="1"/>
  <c r="F8427" i="3" s="1"/>
  <c r="F8428" i="3" s="1"/>
  <c r="F8429" i="3" s="1"/>
  <c r="F8430" i="3" s="1"/>
  <c r="F8431" i="3" s="1"/>
  <c r="F8432" i="3" s="1"/>
  <c r="F8433" i="3" s="1"/>
  <c r="F8434" i="3" s="1"/>
  <c r="F8435" i="3" s="1"/>
  <c r="F8436" i="3" s="1"/>
  <c r="F8437" i="3" s="1"/>
  <c r="F8438" i="3" s="1"/>
  <c r="F8439" i="3" s="1"/>
  <c r="F8440" i="3" s="1"/>
  <c r="F8441" i="3" s="1"/>
  <c r="F8442" i="3" s="1"/>
  <c r="F8443" i="3" s="1"/>
  <c r="F8444" i="3" s="1"/>
  <c r="F8445" i="3" s="1"/>
  <c r="F8446" i="3" s="1"/>
  <c r="F8447" i="3" s="1"/>
  <c r="F8448" i="3" s="1"/>
  <c r="F8449" i="3" s="1"/>
  <c r="F8450" i="3" s="1"/>
  <c r="F8451" i="3" s="1"/>
  <c r="F8452" i="3" s="1"/>
  <c r="F8453" i="3" s="1"/>
  <c r="F8454" i="3" s="1"/>
  <c r="F8455" i="3" s="1"/>
  <c r="F8456" i="3" s="1"/>
  <c r="F8457" i="3" s="1"/>
  <c r="F8458" i="3" s="1"/>
  <c r="F8459" i="3" s="1"/>
  <c r="F8460" i="3" s="1"/>
  <c r="F8461" i="3" s="1"/>
  <c r="F8462" i="3" s="1"/>
  <c r="F8463" i="3" s="1"/>
  <c r="F8464" i="3" s="1"/>
  <c r="F8465" i="3" s="1"/>
  <c r="F8466" i="3" s="1"/>
  <c r="F8467" i="3" s="1"/>
  <c r="F8468" i="3" s="1"/>
  <c r="F8469" i="3" s="1"/>
  <c r="F8470" i="3" s="1"/>
  <c r="F8471" i="3" s="1"/>
  <c r="F8472" i="3" s="1"/>
  <c r="F8473" i="3" s="1"/>
  <c r="F8474" i="3" s="1"/>
  <c r="F8475" i="3" s="1"/>
  <c r="F8476" i="3" s="1"/>
  <c r="F8477" i="3" s="1"/>
  <c r="F8478" i="3" s="1"/>
  <c r="F8479" i="3" s="1"/>
  <c r="F8480" i="3" s="1"/>
  <c r="F8481" i="3" s="1"/>
  <c r="F8482" i="3" s="1"/>
  <c r="F8483" i="3" s="1"/>
  <c r="F8484" i="3" s="1"/>
  <c r="F8485" i="3" s="1"/>
  <c r="F8486" i="3" s="1"/>
  <c r="F8487" i="3" s="1"/>
  <c r="F8488" i="3" s="1"/>
  <c r="F8489" i="3" s="1"/>
  <c r="F8490" i="3" s="1"/>
  <c r="F8491" i="3" s="1"/>
  <c r="F8492" i="3" s="1"/>
  <c r="F8493" i="3" s="1"/>
  <c r="F8494" i="3" s="1"/>
  <c r="F8495" i="3" s="1"/>
  <c r="F8496" i="3" s="1"/>
  <c r="F8497" i="3" s="1"/>
  <c r="F8498" i="3" s="1"/>
  <c r="F8499" i="3" s="1"/>
  <c r="F8500" i="3" s="1"/>
  <c r="F8501" i="3" s="1"/>
  <c r="F8502" i="3" s="1"/>
  <c r="F8503" i="3" s="1"/>
  <c r="F8504" i="3" s="1"/>
  <c r="F8505" i="3" s="1"/>
  <c r="F8506" i="3" s="1"/>
  <c r="F8507" i="3" s="1"/>
  <c r="F8508" i="3" s="1"/>
  <c r="F8509" i="3" s="1"/>
  <c r="F8510" i="3" s="1"/>
  <c r="F8511" i="3" s="1"/>
  <c r="F8512" i="3" s="1"/>
  <c r="F8513" i="3" s="1"/>
  <c r="F8514" i="3" s="1"/>
  <c r="F8515" i="3" s="1"/>
  <c r="F8516" i="3" s="1"/>
  <c r="F8517" i="3" s="1"/>
  <c r="F8518" i="3" s="1"/>
  <c r="F8519" i="3" s="1"/>
  <c r="F8520" i="3" s="1"/>
  <c r="F8521" i="3" s="1"/>
  <c r="F8522" i="3" s="1"/>
  <c r="F8523" i="3" s="1"/>
  <c r="F8524" i="3" s="1"/>
  <c r="F8525" i="3" s="1"/>
  <c r="F8526" i="3" s="1"/>
  <c r="F8527" i="3" s="1"/>
  <c r="F8528" i="3" s="1"/>
  <c r="F8529" i="3" s="1"/>
  <c r="F8530" i="3" s="1"/>
  <c r="F8531" i="3" s="1"/>
  <c r="F8532" i="3" s="1"/>
  <c r="F8533" i="3" s="1"/>
  <c r="F8534" i="3" s="1"/>
  <c r="F8535" i="3" s="1"/>
  <c r="F8536" i="3" s="1"/>
  <c r="F8537" i="3" s="1"/>
  <c r="F8538" i="3" s="1"/>
  <c r="F8539" i="3" s="1"/>
  <c r="F8540" i="3" s="1"/>
  <c r="F8541" i="3" s="1"/>
  <c r="F8542" i="3" s="1"/>
  <c r="F8543" i="3" s="1"/>
  <c r="F8544" i="3" s="1"/>
  <c r="F8545" i="3" s="1"/>
  <c r="F8546" i="3" s="1"/>
  <c r="F8547" i="3" s="1"/>
  <c r="F8548" i="3" s="1"/>
  <c r="F8549" i="3" s="1"/>
  <c r="F8550" i="3" s="1"/>
  <c r="F8551" i="3" s="1"/>
  <c r="F8552" i="3" s="1"/>
  <c r="F8553" i="3" s="1"/>
  <c r="F8554" i="3" s="1"/>
  <c r="F8555" i="3" s="1"/>
  <c r="F8556" i="3" s="1"/>
  <c r="F8557" i="3" s="1"/>
  <c r="F8558" i="3" s="1"/>
  <c r="F8559" i="3" s="1"/>
  <c r="F8560" i="3" s="1"/>
  <c r="F8561" i="3" s="1"/>
  <c r="F8562" i="3" s="1"/>
  <c r="F8563" i="3" s="1"/>
  <c r="F8564" i="3" s="1"/>
  <c r="F8565" i="3" s="1"/>
  <c r="F8566" i="3" s="1"/>
  <c r="F8567" i="3" s="1"/>
  <c r="F8568" i="3" s="1"/>
  <c r="F8569" i="3" s="1"/>
  <c r="F8570" i="3" s="1"/>
  <c r="F8571" i="3" s="1"/>
  <c r="F8572" i="3" s="1"/>
  <c r="F8573" i="3" s="1"/>
  <c r="F8574" i="3" s="1"/>
  <c r="F8575" i="3" s="1"/>
  <c r="F8576" i="3" s="1"/>
  <c r="F8577" i="3" s="1"/>
  <c r="F8578" i="3" s="1"/>
  <c r="F8579" i="3" s="1"/>
  <c r="F8580" i="3" s="1"/>
  <c r="F8581" i="3" s="1"/>
  <c r="F8582" i="3" s="1"/>
  <c r="F8583" i="3" s="1"/>
  <c r="F8584" i="3" s="1"/>
  <c r="F8585" i="3" s="1"/>
  <c r="F8586" i="3" s="1"/>
  <c r="F8587" i="3" s="1"/>
  <c r="F8588" i="3" s="1"/>
  <c r="F8589" i="3" s="1"/>
  <c r="F8590" i="3" s="1"/>
  <c r="F8591" i="3" s="1"/>
  <c r="F8592" i="3" s="1"/>
  <c r="F8593" i="3" s="1"/>
  <c r="F8594" i="3" s="1"/>
  <c r="F8595" i="3" s="1"/>
  <c r="F8596" i="3" s="1"/>
  <c r="F8597" i="3" s="1"/>
  <c r="F8598" i="3" s="1"/>
  <c r="F8599" i="3" s="1"/>
  <c r="F8600" i="3" s="1"/>
  <c r="F8601" i="3" s="1"/>
  <c r="F8602" i="3" s="1"/>
  <c r="F8603" i="3" s="1"/>
  <c r="F8604" i="3" s="1"/>
  <c r="F8605" i="3" s="1"/>
  <c r="F8606" i="3" s="1"/>
  <c r="F8607" i="3" s="1"/>
  <c r="F8608" i="3" s="1"/>
  <c r="F8609" i="3" s="1"/>
  <c r="F8610" i="3" s="1"/>
  <c r="F8611" i="3" s="1"/>
  <c r="F8612" i="3" s="1"/>
  <c r="F8613" i="3" s="1"/>
  <c r="F8614" i="3" s="1"/>
  <c r="F8615" i="3" s="1"/>
  <c r="F8616" i="3" s="1"/>
  <c r="F8617" i="3" s="1"/>
  <c r="F8618" i="3" s="1"/>
  <c r="F8619" i="3" s="1"/>
  <c r="F8620" i="3" s="1"/>
  <c r="F8621" i="3" s="1"/>
  <c r="F8622" i="3" s="1"/>
  <c r="F8623" i="3" s="1"/>
  <c r="F8624" i="3" s="1"/>
  <c r="F8625" i="3" s="1"/>
  <c r="F8626" i="3" s="1"/>
  <c r="F8627" i="3" s="1"/>
  <c r="F8628" i="3" s="1"/>
  <c r="F8629" i="3" s="1"/>
  <c r="F8630" i="3" s="1"/>
  <c r="F8631" i="3" s="1"/>
  <c r="F8632" i="3" s="1"/>
  <c r="F8633" i="3" s="1"/>
  <c r="F8634" i="3" s="1"/>
  <c r="F8635" i="3" s="1"/>
  <c r="F8636" i="3" s="1"/>
  <c r="F8637" i="3" s="1"/>
  <c r="F8638" i="3" s="1"/>
  <c r="F8639" i="3" s="1"/>
  <c r="F8640" i="3" s="1"/>
  <c r="F8641" i="3" s="1"/>
  <c r="F8642" i="3" s="1"/>
  <c r="F8643" i="3" s="1"/>
  <c r="F8644" i="3" s="1"/>
  <c r="F8645" i="3" s="1"/>
  <c r="F8646" i="3" s="1"/>
  <c r="F8647" i="3" s="1"/>
  <c r="F8648" i="3" s="1"/>
  <c r="F8649" i="3" s="1"/>
  <c r="F8650" i="3" s="1"/>
  <c r="F8651" i="3" s="1"/>
  <c r="F8652" i="3" s="1"/>
  <c r="F8653" i="3" s="1"/>
  <c r="F8654" i="3" s="1"/>
  <c r="F8655" i="3" s="1"/>
  <c r="F8656" i="3" s="1"/>
  <c r="F8657" i="3" s="1"/>
  <c r="F8658" i="3" s="1"/>
  <c r="F8659" i="3" s="1"/>
  <c r="F8660" i="3" s="1"/>
  <c r="F8661" i="3" s="1"/>
  <c r="F8662" i="3" s="1"/>
  <c r="F8663" i="3" s="1"/>
  <c r="F8664" i="3" s="1"/>
  <c r="F8665" i="3" s="1"/>
  <c r="F8666" i="3" s="1"/>
  <c r="F8667" i="3" s="1"/>
  <c r="F8668" i="3" s="1"/>
  <c r="F8669" i="3" s="1"/>
  <c r="F8670" i="3" s="1"/>
  <c r="F8671" i="3" s="1"/>
  <c r="F8672" i="3" s="1"/>
  <c r="F8673" i="3" s="1"/>
  <c r="F8674" i="3" s="1"/>
  <c r="F8675" i="3" s="1"/>
  <c r="F8676" i="3" s="1"/>
  <c r="F8677" i="3" s="1"/>
  <c r="F8678" i="3" s="1"/>
  <c r="F8679" i="3" s="1"/>
  <c r="F8680" i="3" s="1"/>
  <c r="F8681" i="3" s="1"/>
  <c r="F8682" i="3" s="1"/>
  <c r="F8683" i="3" s="1"/>
  <c r="F8684" i="3" s="1"/>
  <c r="F8685" i="3" s="1"/>
  <c r="F8686" i="3" s="1"/>
  <c r="F8687" i="3" s="1"/>
  <c r="F8688" i="3" s="1"/>
  <c r="F8689" i="3" s="1"/>
  <c r="F8690" i="3" s="1"/>
  <c r="F8691" i="3" s="1"/>
  <c r="F8692" i="3" s="1"/>
  <c r="F8693" i="3" s="1"/>
  <c r="F8694" i="3" s="1"/>
  <c r="F8695" i="3" s="1"/>
  <c r="F8696" i="3" s="1"/>
  <c r="F8697" i="3" s="1"/>
  <c r="F8698" i="3" s="1"/>
  <c r="F8699" i="3" s="1"/>
  <c r="F8700" i="3" s="1"/>
  <c r="F8701" i="3" s="1"/>
  <c r="F8702" i="3" s="1"/>
  <c r="F8703" i="3" s="1"/>
  <c r="F8704" i="3" s="1"/>
  <c r="F8705" i="3" s="1"/>
  <c r="F8706" i="3" s="1"/>
  <c r="F8707" i="3" s="1"/>
  <c r="F8708" i="3" s="1"/>
  <c r="F8709" i="3" s="1"/>
  <c r="F8710" i="3" s="1"/>
  <c r="F8711" i="3" s="1"/>
  <c r="F8712" i="3" s="1"/>
  <c r="F8713" i="3" s="1"/>
  <c r="F8714" i="3" s="1"/>
  <c r="F8715" i="3" s="1"/>
  <c r="F8716" i="3" s="1"/>
  <c r="F8717" i="3" s="1"/>
  <c r="F8718" i="3" s="1"/>
  <c r="F8719" i="3" s="1"/>
  <c r="F8720" i="3" s="1"/>
  <c r="F8721" i="3" s="1"/>
  <c r="F8722" i="3" s="1"/>
  <c r="F8723" i="3" s="1"/>
  <c r="F8724" i="3" s="1"/>
  <c r="F8725" i="3" s="1"/>
  <c r="F8726" i="3" s="1"/>
  <c r="F8727" i="3" s="1"/>
  <c r="F8728" i="3" s="1"/>
  <c r="F8729" i="3" s="1"/>
  <c r="F8730" i="3" s="1"/>
  <c r="F8731" i="3" s="1"/>
  <c r="F8732" i="3" s="1"/>
  <c r="F8733" i="3" s="1"/>
  <c r="F8734" i="3" s="1"/>
  <c r="F8735" i="3" s="1"/>
  <c r="F8736" i="3" s="1"/>
  <c r="F8737" i="3" s="1"/>
  <c r="F8738" i="3" s="1"/>
  <c r="F8739" i="3" s="1"/>
  <c r="F8740" i="3" s="1"/>
  <c r="F8741" i="3" s="1"/>
  <c r="F8742" i="3" s="1"/>
  <c r="F8743" i="3" s="1"/>
  <c r="F8744" i="3" s="1"/>
  <c r="F8745" i="3" s="1"/>
  <c r="F8746" i="3" s="1"/>
  <c r="F8747" i="3" s="1"/>
  <c r="F8748" i="3" s="1"/>
  <c r="F8749" i="3" s="1"/>
  <c r="F8750" i="3" s="1"/>
  <c r="F8751" i="3" s="1"/>
  <c r="F8752" i="3" s="1"/>
  <c r="F8753" i="3" s="1"/>
  <c r="F8754" i="3" s="1"/>
  <c r="F8755" i="3" s="1"/>
  <c r="F8756" i="3" s="1"/>
  <c r="F8757" i="3" s="1"/>
  <c r="F8758" i="3" s="1"/>
  <c r="F8759" i="3" s="1"/>
  <c r="F8760" i="3" s="1"/>
  <c r="F8761" i="3" s="1"/>
  <c r="F8762" i="3" s="1"/>
  <c r="F8763" i="3" s="1"/>
  <c r="F8764" i="3" s="1"/>
  <c r="F8765" i="3" s="1"/>
  <c r="F8766" i="3" s="1"/>
  <c r="F8767" i="3" s="1"/>
  <c r="F8768" i="3" s="1"/>
  <c r="F8769" i="3" s="1"/>
  <c r="F8770" i="3" s="1"/>
  <c r="F8771" i="3" s="1"/>
  <c r="F8772" i="3" s="1"/>
  <c r="F8773" i="3" s="1"/>
  <c r="F8774" i="3" s="1"/>
  <c r="F8775" i="3" s="1"/>
  <c r="F8776" i="3" s="1"/>
  <c r="F8777" i="3" s="1"/>
  <c r="F8778" i="3" s="1"/>
  <c r="F8779" i="3" s="1"/>
  <c r="F8780" i="3" s="1"/>
  <c r="F8781" i="3" s="1"/>
  <c r="F8782" i="3" s="1"/>
  <c r="F8783" i="3" s="1"/>
  <c r="F8784" i="3" s="1"/>
  <c r="F8785" i="3" s="1"/>
  <c r="F8786" i="3" s="1"/>
  <c r="F8787" i="3" s="1"/>
  <c r="F8788" i="3" s="1"/>
  <c r="F8789" i="3" s="1"/>
  <c r="F8790" i="3" s="1"/>
  <c r="F8791" i="3" s="1"/>
  <c r="F8792" i="3" s="1"/>
  <c r="F8793" i="3" s="1"/>
  <c r="F8794" i="3" s="1"/>
  <c r="F8795" i="3" s="1"/>
  <c r="F8796" i="3" s="1"/>
  <c r="F8797" i="3" s="1"/>
  <c r="F8798" i="3" s="1"/>
  <c r="F8799" i="3" s="1"/>
  <c r="F8800" i="3" s="1"/>
  <c r="F8801" i="3" s="1"/>
  <c r="F8802" i="3" s="1"/>
  <c r="F8803" i="3" s="1"/>
  <c r="F8804" i="3" s="1"/>
  <c r="F8805" i="3" s="1"/>
  <c r="F8806" i="3" s="1"/>
  <c r="F8807" i="3" s="1"/>
  <c r="F8808" i="3" s="1"/>
  <c r="F8809" i="3" s="1"/>
  <c r="F8810" i="3" s="1"/>
  <c r="F8811" i="3" s="1"/>
  <c r="F8812" i="3" s="1"/>
  <c r="F8813" i="3" s="1"/>
  <c r="F8814" i="3" s="1"/>
  <c r="F8815" i="3" s="1"/>
  <c r="F8816" i="3" s="1"/>
  <c r="F8817" i="3" s="1"/>
  <c r="F8818" i="3" s="1"/>
  <c r="F8819" i="3" s="1"/>
  <c r="F8820" i="3" s="1"/>
  <c r="F8821" i="3" s="1"/>
  <c r="F8822" i="3" s="1"/>
  <c r="F8823" i="3" s="1"/>
  <c r="F8824" i="3" s="1"/>
  <c r="F8825" i="3" s="1"/>
  <c r="F8826" i="3" s="1"/>
  <c r="F8827" i="3" s="1"/>
  <c r="F8828" i="3" s="1"/>
  <c r="F8829" i="3" s="1"/>
  <c r="F8830" i="3" s="1"/>
  <c r="F8831" i="3" s="1"/>
  <c r="F8832" i="3" s="1"/>
  <c r="F8833" i="3" s="1"/>
  <c r="F8834" i="3" s="1"/>
  <c r="F8835" i="3" s="1"/>
  <c r="F8836" i="3" s="1"/>
  <c r="F8837" i="3" s="1"/>
  <c r="F8838" i="3" s="1"/>
  <c r="F8839" i="3" s="1"/>
  <c r="F8840" i="3" s="1"/>
  <c r="F8841" i="3" s="1"/>
  <c r="F8842" i="3" s="1"/>
  <c r="F8843" i="3" s="1"/>
  <c r="F8844" i="3" s="1"/>
  <c r="F8845" i="3" s="1"/>
  <c r="F8846" i="3" s="1"/>
  <c r="F8847" i="3" s="1"/>
  <c r="F8848" i="3" s="1"/>
  <c r="F8849" i="3" s="1"/>
  <c r="F8850" i="3" s="1"/>
  <c r="F8851" i="3" s="1"/>
  <c r="F8852" i="3" s="1"/>
  <c r="F8853" i="3" s="1"/>
  <c r="F8854" i="3" s="1"/>
  <c r="F8855" i="3" s="1"/>
  <c r="F8856" i="3" s="1"/>
  <c r="F8857" i="3" s="1"/>
  <c r="F8858" i="3" s="1"/>
  <c r="F8859" i="3" s="1"/>
  <c r="F8860" i="3" s="1"/>
  <c r="F8861" i="3" s="1"/>
  <c r="F8862" i="3" s="1"/>
  <c r="F8863" i="3" s="1"/>
  <c r="F8864" i="3" s="1"/>
  <c r="F8865" i="3" s="1"/>
  <c r="F8866" i="3" s="1"/>
  <c r="F8867" i="3" s="1"/>
  <c r="F8868" i="3" s="1"/>
  <c r="F8869" i="3" s="1"/>
  <c r="F8870" i="3" s="1"/>
  <c r="F8871" i="3" s="1"/>
  <c r="F8872" i="3" s="1"/>
  <c r="F8873" i="3" s="1"/>
  <c r="F8874" i="3" s="1"/>
  <c r="F8875" i="3" s="1"/>
  <c r="F8876" i="3" s="1"/>
  <c r="F8877" i="3" s="1"/>
  <c r="F8878" i="3" s="1"/>
  <c r="F8879" i="3" s="1"/>
  <c r="F8880" i="3" s="1"/>
  <c r="F8881" i="3" s="1"/>
  <c r="F8882" i="3" s="1"/>
  <c r="F8883" i="3" s="1"/>
  <c r="F8884" i="3" s="1"/>
  <c r="F8885" i="3" s="1"/>
  <c r="F8886" i="3" s="1"/>
  <c r="F8887" i="3" s="1"/>
  <c r="F8888" i="3" s="1"/>
  <c r="F8889" i="3" s="1"/>
  <c r="F8890" i="3" s="1"/>
  <c r="F8891" i="3" s="1"/>
  <c r="F8892" i="3" s="1"/>
  <c r="F8893" i="3" s="1"/>
  <c r="F8894" i="3" s="1"/>
  <c r="F8895" i="3" s="1"/>
  <c r="F8896" i="3" s="1"/>
  <c r="F8897" i="3" s="1"/>
  <c r="F8898" i="3" s="1"/>
  <c r="F8899" i="3" s="1"/>
  <c r="F8900" i="3" s="1"/>
  <c r="F8901" i="3" s="1"/>
  <c r="F8902" i="3" s="1"/>
  <c r="F8903" i="3" s="1"/>
  <c r="F8904" i="3" s="1"/>
  <c r="F8905" i="3" s="1"/>
  <c r="F8906" i="3" s="1"/>
  <c r="F8907" i="3" s="1"/>
  <c r="F8908" i="3" s="1"/>
  <c r="F8909" i="3" s="1"/>
  <c r="F8910" i="3" s="1"/>
  <c r="F8911" i="3" s="1"/>
  <c r="F8912" i="3" s="1"/>
  <c r="F8913" i="3" s="1"/>
  <c r="F8914" i="3" s="1"/>
  <c r="F8915" i="3" s="1"/>
  <c r="F8916" i="3" s="1"/>
  <c r="F8917" i="3" s="1"/>
  <c r="F8918" i="3" s="1"/>
  <c r="F8919" i="3" s="1"/>
  <c r="F8920" i="3" s="1"/>
  <c r="F8921" i="3" s="1"/>
  <c r="F8922" i="3" s="1"/>
  <c r="F8923" i="3" s="1"/>
  <c r="F8924" i="3" s="1"/>
  <c r="F8925" i="3" s="1"/>
  <c r="F8926" i="3" s="1"/>
  <c r="F8927" i="3" s="1"/>
  <c r="F8928" i="3" s="1"/>
  <c r="F8929" i="3" s="1"/>
  <c r="F8930" i="3" s="1"/>
  <c r="F8931" i="3" s="1"/>
  <c r="F8932" i="3" s="1"/>
  <c r="F8933" i="3" s="1"/>
  <c r="F8934" i="3" s="1"/>
  <c r="F8935" i="3" s="1"/>
  <c r="F8936" i="3" s="1"/>
  <c r="F8937" i="3" s="1"/>
  <c r="F8938" i="3" s="1"/>
  <c r="F8939" i="3" s="1"/>
  <c r="F8940" i="3" s="1"/>
  <c r="F8941" i="3" s="1"/>
  <c r="F8942" i="3" s="1"/>
  <c r="F8943" i="3" s="1"/>
  <c r="F8944" i="3" s="1"/>
  <c r="F8945" i="3" s="1"/>
  <c r="F8946" i="3" s="1"/>
  <c r="F8947" i="3" s="1"/>
  <c r="F8948" i="3" s="1"/>
  <c r="F8949" i="3" s="1"/>
  <c r="F8950" i="3" s="1"/>
  <c r="F8951" i="3" s="1"/>
  <c r="F8952" i="3" s="1"/>
  <c r="F8953" i="3" s="1"/>
  <c r="F8954" i="3" s="1"/>
  <c r="F8955" i="3" s="1"/>
  <c r="F8956" i="3" s="1"/>
  <c r="F8957" i="3" s="1"/>
  <c r="F8958" i="3" s="1"/>
  <c r="F8959" i="3" s="1"/>
  <c r="F8960" i="3" s="1"/>
  <c r="F8961" i="3" s="1"/>
  <c r="F8962" i="3" s="1"/>
  <c r="F8963" i="3" s="1"/>
  <c r="F8964" i="3" s="1"/>
  <c r="F8965" i="3" s="1"/>
  <c r="F8966" i="3" s="1"/>
  <c r="F8967" i="3" s="1"/>
  <c r="F8968" i="3" s="1"/>
  <c r="F8969" i="3" s="1"/>
  <c r="F8970" i="3" s="1"/>
  <c r="F8971" i="3" s="1"/>
  <c r="F8972" i="3" s="1"/>
  <c r="F8973" i="3" s="1"/>
  <c r="F8974" i="3" s="1"/>
  <c r="F8975" i="3" s="1"/>
  <c r="F8976" i="3" s="1"/>
  <c r="F8977" i="3" s="1"/>
  <c r="F8978" i="3" s="1"/>
  <c r="F8979" i="3" s="1"/>
  <c r="F8980" i="3" s="1"/>
  <c r="F8981" i="3" s="1"/>
  <c r="F8982" i="3" s="1"/>
  <c r="F8983" i="3" s="1"/>
  <c r="F8984" i="3" s="1"/>
  <c r="F8985" i="3" s="1"/>
  <c r="F8986" i="3" s="1"/>
  <c r="F8987" i="3" s="1"/>
  <c r="F8988" i="3" s="1"/>
  <c r="F8989" i="3" s="1"/>
  <c r="F8990" i="3" s="1"/>
  <c r="F8991" i="3" s="1"/>
  <c r="F8992" i="3" s="1"/>
  <c r="F8993" i="3" s="1"/>
  <c r="F8994" i="3" s="1"/>
  <c r="F8995" i="3" s="1"/>
  <c r="F8996" i="3" s="1"/>
  <c r="F8997" i="3" s="1"/>
  <c r="F8998" i="3" s="1"/>
  <c r="F8999" i="3" s="1"/>
  <c r="F9000" i="3" s="1"/>
  <c r="F9001" i="3" s="1"/>
  <c r="F9002" i="3" s="1"/>
  <c r="F9003" i="3" s="1"/>
  <c r="F9004" i="3" s="1"/>
  <c r="F9005" i="3" s="1"/>
  <c r="F9006" i="3" s="1"/>
  <c r="F9007" i="3" s="1"/>
  <c r="F9008" i="3" s="1"/>
  <c r="F9009" i="3" s="1"/>
  <c r="F9010" i="3" s="1"/>
  <c r="F9011" i="3" s="1"/>
  <c r="F9012" i="3" s="1"/>
  <c r="F9013" i="3" s="1"/>
  <c r="F9014" i="3" s="1"/>
  <c r="F9015" i="3" s="1"/>
  <c r="F9016" i="3" s="1"/>
  <c r="F9017" i="3" s="1"/>
  <c r="F9018" i="3" s="1"/>
  <c r="F9019" i="3" s="1"/>
  <c r="F9020" i="3" s="1"/>
  <c r="F9021" i="3" s="1"/>
  <c r="F9022" i="3" s="1"/>
  <c r="F9023" i="3" s="1"/>
  <c r="F9024" i="3" s="1"/>
  <c r="F9025" i="3" s="1"/>
  <c r="F9026" i="3" s="1"/>
  <c r="F9027" i="3" s="1"/>
  <c r="F9028" i="3" s="1"/>
  <c r="F9029" i="3" s="1"/>
  <c r="F9030" i="3" s="1"/>
  <c r="F9031" i="3" s="1"/>
  <c r="F9032" i="3" s="1"/>
  <c r="F9033" i="3" s="1"/>
  <c r="F9034" i="3" s="1"/>
  <c r="F9035" i="3" s="1"/>
  <c r="F9036" i="3" s="1"/>
  <c r="F9037" i="3" s="1"/>
  <c r="F9038" i="3" s="1"/>
  <c r="F9039" i="3" s="1"/>
  <c r="F9040" i="3" s="1"/>
  <c r="F9041" i="3" s="1"/>
  <c r="F9042" i="3" s="1"/>
  <c r="F9043" i="3" s="1"/>
  <c r="F9044" i="3" s="1"/>
  <c r="F9045" i="3" s="1"/>
  <c r="F9046" i="3" s="1"/>
  <c r="F9047" i="3" s="1"/>
  <c r="F9048" i="3" s="1"/>
  <c r="F9049" i="3" s="1"/>
  <c r="F9050" i="3" s="1"/>
  <c r="F9051" i="3" s="1"/>
  <c r="F9052" i="3" s="1"/>
  <c r="F9053" i="3" s="1"/>
  <c r="F9054" i="3" s="1"/>
  <c r="F9055" i="3" s="1"/>
  <c r="F9056" i="3" s="1"/>
  <c r="F9057" i="3" s="1"/>
  <c r="F9058" i="3" s="1"/>
  <c r="F9059" i="3" s="1"/>
  <c r="F9060" i="3" s="1"/>
  <c r="F9061" i="3" s="1"/>
  <c r="F9062" i="3" s="1"/>
  <c r="F9063" i="3" s="1"/>
  <c r="F9064" i="3" s="1"/>
  <c r="F9065" i="3" s="1"/>
  <c r="F9066" i="3" s="1"/>
  <c r="F9067" i="3" s="1"/>
  <c r="F9068" i="3" s="1"/>
  <c r="F9069" i="3" s="1"/>
  <c r="F9070" i="3" s="1"/>
  <c r="F9071" i="3" s="1"/>
  <c r="F9072" i="3" s="1"/>
  <c r="F9073" i="3" s="1"/>
  <c r="F9074" i="3" s="1"/>
  <c r="F9075" i="3" s="1"/>
  <c r="F9076" i="3" s="1"/>
  <c r="F9077" i="3" s="1"/>
  <c r="F9078" i="3" s="1"/>
  <c r="F9079" i="3" s="1"/>
  <c r="F9080" i="3" s="1"/>
  <c r="F9081" i="3" s="1"/>
  <c r="F9082" i="3" s="1"/>
  <c r="F9083" i="3" s="1"/>
  <c r="F9084" i="3" s="1"/>
  <c r="F9085" i="3" s="1"/>
  <c r="F9086" i="3" s="1"/>
  <c r="F9087" i="3" s="1"/>
  <c r="F9088" i="3" s="1"/>
  <c r="F9089" i="3" s="1"/>
  <c r="F9090" i="3" s="1"/>
  <c r="F9091" i="3" s="1"/>
  <c r="F9092" i="3" s="1"/>
  <c r="F9093" i="3" s="1"/>
  <c r="F9094" i="3" s="1"/>
  <c r="F9095" i="3" s="1"/>
  <c r="F9096" i="3" s="1"/>
  <c r="F9097" i="3" s="1"/>
  <c r="F9098" i="3" s="1"/>
  <c r="F9099" i="3" s="1"/>
  <c r="F9100" i="3" s="1"/>
  <c r="F9101" i="3" s="1"/>
  <c r="F9102" i="3" s="1"/>
  <c r="F9103" i="3" s="1"/>
  <c r="F9104" i="3" s="1"/>
  <c r="F9105" i="3" s="1"/>
  <c r="F9106" i="3" s="1"/>
  <c r="F9107" i="3" s="1"/>
  <c r="F9108" i="3" s="1"/>
  <c r="F9109" i="3" s="1"/>
  <c r="F9110" i="3" s="1"/>
  <c r="F9111" i="3" s="1"/>
  <c r="F9112" i="3" s="1"/>
  <c r="F9113" i="3" s="1"/>
  <c r="F9114" i="3" s="1"/>
  <c r="F9115" i="3" s="1"/>
  <c r="F9116" i="3" s="1"/>
  <c r="F9117" i="3" s="1"/>
  <c r="F9118" i="3" s="1"/>
  <c r="F9119" i="3" s="1"/>
  <c r="F9120" i="3" s="1"/>
  <c r="F9121" i="3" s="1"/>
  <c r="F9122" i="3" s="1"/>
  <c r="F9123" i="3" s="1"/>
  <c r="F9124" i="3" s="1"/>
  <c r="F9125" i="3" s="1"/>
  <c r="F9126" i="3" s="1"/>
  <c r="F9127" i="3" s="1"/>
  <c r="F9128" i="3" s="1"/>
  <c r="F9129" i="3" s="1"/>
  <c r="F9130" i="3" s="1"/>
  <c r="F9131" i="3" s="1"/>
  <c r="F9132" i="3" s="1"/>
  <c r="F9133" i="3" s="1"/>
  <c r="F9134" i="3" s="1"/>
  <c r="F9135" i="3" s="1"/>
  <c r="F9136" i="3" s="1"/>
  <c r="F9137" i="3" s="1"/>
  <c r="F9138" i="3" s="1"/>
  <c r="F9139" i="3" s="1"/>
  <c r="F9140" i="3" s="1"/>
  <c r="F9141" i="3" s="1"/>
  <c r="F9142" i="3" s="1"/>
  <c r="F9143" i="3" s="1"/>
  <c r="F9144" i="3" s="1"/>
  <c r="F9145" i="3" s="1"/>
  <c r="F9146" i="3" s="1"/>
  <c r="F9147" i="3" s="1"/>
  <c r="F9148" i="3" s="1"/>
  <c r="F9149" i="3" s="1"/>
  <c r="F9150" i="3" s="1"/>
  <c r="F9151" i="3" s="1"/>
  <c r="F9152" i="3" s="1"/>
  <c r="F9153" i="3" s="1"/>
  <c r="F9154" i="3" s="1"/>
  <c r="F9155" i="3" s="1"/>
  <c r="F9156" i="3" s="1"/>
  <c r="F9157" i="3" s="1"/>
  <c r="F9158" i="3" s="1"/>
  <c r="F9159" i="3" s="1"/>
  <c r="F9160" i="3" s="1"/>
  <c r="F9161" i="3" s="1"/>
  <c r="F9162" i="3" s="1"/>
  <c r="F9163" i="3" s="1"/>
  <c r="F9164" i="3" s="1"/>
  <c r="F9165" i="3" s="1"/>
  <c r="F9166" i="3" s="1"/>
  <c r="F9167" i="3" s="1"/>
  <c r="F9168" i="3" s="1"/>
  <c r="F9169" i="3" s="1"/>
  <c r="F9170" i="3" s="1"/>
  <c r="F9171" i="3" s="1"/>
  <c r="F9172" i="3" s="1"/>
  <c r="F9173" i="3" s="1"/>
  <c r="F9174" i="3" s="1"/>
  <c r="F9175" i="3" s="1"/>
  <c r="F9176" i="3" s="1"/>
  <c r="F9177" i="3" s="1"/>
  <c r="F9178" i="3" s="1"/>
  <c r="F9179" i="3" s="1"/>
  <c r="F9180" i="3" s="1"/>
  <c r="F9181" i="3" s="1"/>
  <c r="F9182" i="3" s="1"/>
  <c r="F9183" i="3" s="1"/>
  <c r="F9184" i="3" s="1"/>
  <c r="F9185" i="3" s="1"/>
  <c r="F9186" i="3" s="1"/>
  <c r="F9187" i="3" s="1"/>
  <c r="F9188" i="3" s="1"/>
  <c r="F9189" i="3" s="1"/>
  <c r="F9190" i="3" s="1"/>
  <c r="F9191" i="3" s="1"/>
  <c r="F9192" i="3" s="1"/>
  <c r="F9193" i="3" s="1"/>
  <c r="F9194" i="3" s="1"/>
  <c r="F9195" i="3" s="1"/>
  <c r="F9196" i="3" s="1"/>
  <c r="F9197" i="3" s="1"/>
  <c r="F9198" i="3" s="1"/>
  <c r="F9199" i="3" s="1"/>
  <c r="F9200" i="3" s="1"/>
  <c r="F9201" i="3" s="1"/>
  <c r="F9202" i="3" s="1"/>
  <c r="F9203" i="3" s="1"/>
  <c r="F9204" i="3" s="1"/>
  <c r="F9205" i="3" s="1"/>
  <c r="F9206" i="3" s="1"/>
  <c r="F9207" i="3" s="1"/>
  <c r="F9208" i="3" s="1"/>
  <c r="F9209" i="3" s="1"/>
  <c r="F9210" i="3" s="1"/>
  <c r="F9211" i="3" s="1"/>
  <c r="F9212" i="3" s="1"/>
  <c r="F9213" i="3" s="1"/>
  <c r="F9214" i="3" s="1"/>
  <c r="F9215" i="3" s="1"/>
  <c r="F9216" i="3" s="1"/>
  <c r="F9217" i="3" s="1"/>
  <c r="F9218" i="3" s="1"/>
  <c r="F9219" i="3" s="1"/>
  <c r="F9220" i="3" s="1"/>
  <c r="F9221" i="3" s="1"/>
  <c r="F9222" i="3" s="1"/>
  <c r="F9223" i="3" s="1"/>
  <c r="F9224" i="3" s="1"/>
  <c r="F9225" i="3" s="1"/>
  <c r="F9226" i="3" s="1"/>
  <c r="F9227" i="3" s="1"/>
  <c r="F9228" i="3" s="1"/>
  <c r="F9229" i="3" s="1"/>
  <c r="F9230" i="3" s="1"/>
  <c r="F9231" i="3" s="1"/>
  <c r="F9232" i="3" s="1"/>
  <c r="F9233" i="3" s="1"/>
  <c r="F9234" i="3" s="1"/>
  <c r="F9235" i="3" s="1"/>
  <c r="F9236" i="3" s="1"/>
  <c r="F9237" i="3" s="1"/>
  <c r="F9238" i="3" s="1"/>
  <c r="F9239" i="3" s="1"/>
  <c r="F9240" i="3" s="1"/>
  <c r="F9241" i="3" s="1"/>
  <c r="F9242" i="3" s="1"/>
  <c r="F9243" i="3" s="1"/>
  <c r="F9244" i="3" s="1"/>
  <c r="F9245" i="3" s="1"/>
  <c r="F9246" i="3" s="1"/>
  <c r="F9247" i="3" s="1"/>
  <c r="F9248" i="3" s="1"/>
  <c r="F9249" i="3" s="1"/>
  <c r="F9250" i="3" s="1"/>
  <c r="F9251" i="3" s="1"/>
  <c r="F9252" i="3" s="1"/>
  <c r="F9253" i="3" s="1"/>
  <c r="F9254" i="3" s="1"/>
  <c r="F9255" i="3" s="1"/>
  <c r="F9256" i="3" s="1"/>
  <c r="F9257" i="3" s="1"/>
  <c r="F9258" i="3" s="1"/>
  <c r="F9259" i="3" s="1"/>
  <c r="F9260" i="3" s="1"/>
  <c r="F9261" i="3" s="1"/>
  <c r="F9262" i="3" s="1"/>
  <c r="F9263" i="3" s="1"/>
  <c r="F9264" i="3" s="1"/>
  <c r="F9265" i="3" s="1"/>
  <c r="F9266" i="3" s="1"/>
  <c r="F9267" i="3" s="1"/>
  <c r="F9268" i="3" s="1"/>
  <c r="F9269" i="3" s="1"/>
  <c r="F9270" i="3" s="1"/>
  <c r="F9271" i="3" s="1"/>
  <c r="F9272" i="3" s="1"/>
  <c r="F9273" i="3" s="1"/>
  <c r="F9274" i="3" s="1"/>
  <c r="F9275" i="3" s="1"/>
  <c r="F9276" i="3" s="1"/>
  <c r="F9277" i="3" s="1"/>
  <c r="F9278" i="3" s="1"/>
  <c r="F9279" i="3" s="1"/>
  <c r="F9280" i="3" s="1"/>
  <c r="F9281" i="3" s="1"/>
  <c r="F9282" i="3" s="1"/>
  <c r="F9283" i="3" s="1"/>
  <c r="F9284" i="3" s="1"/>
  <c r="F9285" i="3" s="1"/>
  <c r="F9286" i="3" s="1"/>
  <c r="F9287" i="3" s="1"/>
  <c r="F9288" i="3" s="1"/>
  <c r="F9289" i="3" s="1"/>
  <c r="F9290" i="3" s="1"/>
  <c r="F9291" i="3" s="1"/>
  <c r="F9292" i="3" s="1"/>
  <c r="F9293" i="3" s="1"/>
  <c r="F9294" i="3" s="1"/>
  <c r="F9295" i="3" s="1"/>
  <c r="F9296" i="3" s="1"/>
  <c r="F9297" i="3" s="1"/>
  <c r="F9298" i="3" s="1"/>
  <c r="F9299" i="3" s="1"/>
  <c r="F9300" i="3" s="1"/>
  <c r="F9301" i="3" s="1"/>
  <c r="F9302" i="3" s="1"/>
  <c r="F9303" i="3" s="1"/>
  <c r="F9304" i="3" s="1"/>
  <c r="F9305" i="3" s="1"/>
  <c r="F9306" i="3" s="1"/>
  <c r="F9307" i="3" s="1"/>
  <c r="F9308" i="3" s="1"/>
  <c r="F9309" i="3" s="1"/>
  <c r="F9310" i="3" s="1"/>
  <c r="F9311" i="3" s="1"/>
  <c r="F9312" i="3" s="1"/>
  <c r="F9313" i="3" s="1"/>
  <c r="F9314" i="3" s="1"/>
  <c r="F9315" i="3" s="1"/>
  <c r="F9316" i="3" s="1"/>
  <c r="F9317" i="3" s="1"/>
  <c r="F9318" i="3" s="1"/>
  <c r="F9319" i="3" s="1"/>
  <c r="F9320" i="3" s="1"/>
  <c r="F9321" i="3" s="1"/>
  <c r="F9322" i="3" s="1"/>
  <c r="F9323" i="3" s="1"/>
  <c r="F9324" i="3" s="1"/>
  <c r="F9325" i="3" s="1"/>
  <c r="F9326" i="3" s="1"/>
  <c r="F9327" i="3" s="1"/>
  <c r="F9328" i="3" s="1"/>
  <c r="F9329" i="3" s="1"/>
  <c r="F9330" i="3" s="1"/>
  <c r="F9331" i="3" s="1"/>
  <c r="F9332" i="3" s="1"/>
  <c r="F9333" i="3" s="1"/>
  <c r="F9334" i="3" s="1"/>
  <c r="F9335" i="3" s="1"/>
  <c r="F9336" i="3" s="1"/>
  <c r="F9337" i="3" s="1"/>
  <c r="F9338" i="3" s="1"/>
  <c r="F9339" i="3" s="1"/>
  <c r="F9340" i="3" s="1"/>
  <c r="F9341" i="3" s="1"/>
  <c r="F9342" i="3" s="1"/>
  <c r="F9343" i="3" s="1"/>
  <c r="F9344" i="3" s="1"/>
  <c r="F9345" i="3" s="1"/>
  <c r="F9346" i="3" s="1"/>
  <c r="F9347" i="3" s="1"/>
  <c r="F9348" i="3" s="1"/>
  <c r="F9349" i="3" s="1"/>
  <c r="F9350" i="3" s="1"/>
  <c r="F9351" i="3" s="1"/>
  <c r="F9352" i="3" s="1"/>
  <c r="F9353" i="3" s="1"/>
  <c r="F9354" i="3" s="1"/>
  <c r="F9355" i="3" s="1"/>
  <c r="F9356" i="3" s="1"/>
  <c r="F9357" i="3" s="1"/>
  <c r="F9358" i="3" s="1"/>
  <c r="F9359" i="3" s="1"/>
  <c r="F9360" i="3" s="1"/>
  <c r="F9361" i="3" s="1"/>
  <c r="F9362" i="3" s="1"/>
  <c r="F9363" i="3" s="1"/>
  <c r="F9364" i="3" s="1"/>
  <c r="F9365" i="3" s="1"/>
  <c r="F9366" i="3" s="1"/>
  <c r="F9367" i="3" s="1"/>
  <c r="F9368" i="3" s="1"/>
  <c r="F9369" i="3" s="1"/>
  <c r="F9370" i="3" s="1"/>
  <c r="F9371" i="3" s="1"/>
  <c r="F9372" i="3" s="1"/>
  <c r="F9373" i="3" s="1"/>
  <c r="F9374" i="3" s="1"/>
  <c r="F9375" i="3" s="1"/>
  <c r="F9376" i="3" s="1"/>
  <c r="F9377" i="3" s="1"/>
  <c r="F9378" i="3" s="1"/>
  <c r="F9379" i="3" s="1"/>
  <c r="F9380" i="3" s="1"/>
  <c r="F9381" i="3" s="1"/>
  <c r="F9382" i="3" s="1"/>
  <c r="F9383" i="3" s="1"/>
  <c r="F9384" i="3" s="1"/>
  <c r="F9385" i="3" s="1"/>
  <c r="F9386" i="3" s="1"/>
  <c r="F9387" i="3" s="1"/>
  <c r="F9388" i="3" s="1"/>
  <c r="F9389" i="3" s="1"/>
  <c r="F9390" i="3" s="1"/>
  <c r="F9391" i="3" s="1"/>
  <c r="F9392" i="3" s="1"/>
  <c r="F9393" i="3" s="1"/>
  <c r="F9394" i="3" s="1"/>
  <c r="F9395" i="3" s="1"/>
  <c r="F9396" i="3" s="1"/>
  <c r="F9397" i="3" s="1"/>
  <c r="F9398" i="3" s="1"/>
  <c r="F9399" i="3" s="1"/>
  <c r="F9400" i="3" s="1"/>
  <c r="F9401" i="3" s="1"/>
  <c r="F9402" i="3" s="1"/>
  <c r="F9403" i="3" s="1"/>
  <c r="F9404" i="3" s="1"/>
  <c r="F9405" i="3" s="1"/>
  <c r="F9406" i="3" s="1"/>
  <c r="F9407" i="3" s="1"/>
  <c r="F9408" i="3" s="1"/>
  <c r="F9409" i="3" s="1"/>
  <c r="F9410" i="3" s="1"/>
  <c r="F9411" i="3" s="1"/>
  <c r="F9412" i="3" s="1"/>
  <c r="F9413" i="3" s="1"/>
  <c r="F9414" i="3" s="1"/>
  <c r="F9415" i="3" s="1"/>
  <c r="F9416" i="3" s="1"/>
  <c r="F9417" i="3" s="1"/>
  <c r="F9418" i="3" s="1"/>
  <c r="F9419" i="3" s="1"/>
  <c r="F9420" i="3" s="1"/>
  <c r="F9421" i="3" s="1"/>
  <c r="F9422" i="3" s="1"/>
  <c r="F9423" i="3" s="1"/>
  <c r="F9424" i="3" s="1"/>
  <c r="F9425" i="3" s="1"/>
  <c r="F9426" i="3" s="1"/>
  <c r="F9427" i="3" s="1"/>
  <c r="F9428" i="3" s="1"/>
  <c r="F9429" i="3" s="1"/>
  <c r="F9430" i="3" s="1"/>
  <c r="F9431" i="3" s="1"/>
  <c r="F9432" i="3" s="1"/>
  <c r="F9433" i="3" s="1"/>
  <c r="F9434" i="3" s="1"/>
  <c r="F9435" i="3" s="1"/>
  <c r="F9436" i="3" s="1"/>
  <c r="F9437" i="3" s="1"/>
  <c r="F9438" i="3" s="1"/>
  <c r="F9439" i="3" s="1"/>
  <c r="F9440" i="3" s="1"/>
  <c r="F9441" i="3" s="1"/>
  <c r="F9442" i="3" s="1"/>
  <c r="F9443" i="3" s="1"/>
  <c r="F9444" i="3" s="1"/>
  <c r="F9445" i="3" s="1"/>
  <c r="F9446" i="3" s="1"/>
  <c r="F9447" i="3" s="1"/>
  <c r="F9448" i="3" s="1"/>
  <c r="F9449" i="3" s="1"/>
  <c r="F9450" i="3" s="1"/>
  <c r="F9451" i="3" s="1"/>
  <c r="F9452" i="3" s="1"/>
  <c r="F9453" i="3" s="1"/>
  <c r="F9454" i="3" s="1"/>
  <c r="F9455" i="3" s="1"/>
  <c r="F9456" i="3" s="1"/>
  <c r="F9457" i="3" s="1"/>
  <c r="F9458" i="3" s="1"/>
  <c r="F9459" i="3" s="1"/>
  <c r="F9460" i="3" s="1"/>
  <c r="F9461" i="3" s="1"/>
  <c r="F9462" i="3" s="1"/>
  <c r="F9463" i="3" s="1"/>
  <c r="F9464" i="3" s="1"/>
  <c r="F9465" i="3" s="1"/>
  <c r="F9466" i="3" s="1"/>
  <c r="F9467" i="3" s="1"/>
  <c r="F9468" i="3" s="1"/>
  <c r="F9469" i="3" s="1"/>
  <c r="F9470" i="3" s="1"/>
  <c r="F9471" i="3" s="1"/>
  <c r="F9472" i="3" s="1"/>
  <c r="F9473" i="3" s="1"/>
  <c r="F9474" i="3" s="1"/>
  <c r="F9475" i="3" s="1"/>
  <c r="F9476" i="3" s="1"/>
  <c r="F9477" i="3" s="1"/>
  <c r="F9478" i="3" s="1"/>
  <c r="F9479" i="3" s="1"/>
  <c r="F9480" i="3" s="1"/>
  <c r="F9481" i="3" s="1"/>
  <c r="F9482" i="3" s="1"/>
  <c r="F9483" i="3" s="1"/>
  <c r="F9484" i="3" s="1"/>
  <c r="F9485" i="3" s="1"/>
  <c r="F9486" i="3" s="1"/>
  <c r="F9487" i="3" s="1"/>
  <c r="F9488" i="3" s="1"/>
  <c r="F9489" i="3" s="1"/>
  <c r="F9490" i="3" s="1"/>
  <c r="F9491" i="3" s="1"/>
  <c r="F9492" i="3" s="1"/>
  <c r="F9493" i="3" s="1"/>
  <c r="F9494" i="3" s="1"/>
  <c r="F9495" i="3" s="1"/>
  <c r="F9496" i="3" s="1"/>
  <c r="F9497" i="3" s="1"/>
  <c r="F9498" i="3" s="1"/>
  <c r="F9499" i="3" s="1"/>
  <c r="F9500" i="3" s="1"/>
  <c r="F9501" i="3" s="1"/>
  <c r="F9502" i="3" s="1"/>
  <c r="F9503" i="3" s="1"/>
  <c r="F9504" i="3" s="1"/>
  <c r="F9505" i="3" s="1"/>
  <c r="F9506" i="3" s="1"/>
  <c r="F9507" i="3" s="1"/>
  <c r="F9508" i="3" s="1"/>
  <c r="F9509" i="3" s="1"/>
  <c r="F9510" i="3" s="1"/>
  <c r="F9511" i="3" s="1"/>
  <c r="F9512" i="3" s="1"/>
  <c r="F9513" i="3" s="1"/>
  <c r="F9514" i="3" s="1"/>
  <c r="F9515" i="3" s="1"/>
  <c r="F9516" i="3" s="1"/>
  <c r="F9517" i="3" s="1"/>
  <c r="F9518" i="3" s="1"/>
  <c r="F9519" i="3" s="1"/>
  <c r="F9520" i="3" s="1"/>
  <c r="F9521" i="3" s="1"/>
  <c r="F9522" i="3" s="1"/>
  <c r="F9523" i="3" s="1"/>
  <c r="F9524" i="3" s="1"/>
  <c r="F9525" i="3" s="1"/>
  <c r="F9526" i="3" s="1"/>
  <c r="F9527" i="3" s="1"/>
  <c r="F9528" i="3" s="1"/>
  <c r="F9529" i="3" s="1"/>
  <c r="F9530" i="3" s="1"/>
  <c r="F9531" i="3" s="1"/>
  <c r="F9532" i="3" s="1"/>
  <c r="F9533" i="3" s="1"/>
  <c r="F9534" i="3" s="1"/>
  <c r="F9535" i="3" s="1"/>
  <c r="F9536" i="3" s="1"/>
  <c r="F9537" i="3" s="1"/>
  <c r="F9538" i="3" s="1"/>
  <c r="F9539" i="3" s="1"/>
  <c r="F9540" i="3" s="1"/>
  <c r="F9541" i="3" s="1"/>
  <c r="F9542" i="3" s="1"/>
  <c r="F9543" i="3" s="1"/>
  <c r="F9544" i="3" s="1"/>
  <c r="F9545" i="3" s="1"/>
  <c r="F9546" i="3" s="1"/>
  <c r="F9547" i="3" s="1"/>
  <c r="F9548" i="3" s="1"/>
  <c r="F9549" i="3" s="1"/>
  <c r="F9550" i="3" s="1"/>
  <c r="F9551" i="3" s="1"/>
  <c r="F9552" i="3" s="1"/>
  <c r="F9553" i="3" s="1"/>
  <c r="F9554" i="3" s="1"/>
  <c r="F9555" i="3" s="1"/>
  <c r="F9556" i="3" s="1"/>
  <c r="F9557" i="3" s="1"/>
  <c r="F9558" i="3" s="1"/>
  <c r="F9559" i="3" s="1"/>
  <c r="F9560" i="3" s="1"/>
  <c r="F9561" i="3" s="1"/>
  <c r="F9562" i="3" s="1"/>
  <c r="F9563" i="3" s="1"/>
  <c r="F9564" i="3" s="1"/>
  <c r="F9565" i="3" s="1"/>
  <c r="F9566" i="3" s="1"/>
  <c r="F9567" i="3" s="1"/>
  <c r="F9568" i="3" s="1"/>
  <c r="F9569" i="3" s="1"/>
  <c r="F9570" i="3" s="1"/>
  <c r="F9571" i="3" s="1"/>
  <c r="F9572" i="3" s="1"/>
  <c r="F9573" i="3" s="1"/>
  <c r="F9574" i="3" s="1"/>
  <c r="F9575" i="3" s="1"/>
  <c r="F9576" i="3" s="1"/>
  <c r="F9577" i="3" s="1"/>
  <c r="F9578" i="3" s="1"/>
  <c r="F9579" i="3" s="1"/>
  <c r="F9580" i="3" s="1"/>
  <c r="F9581" i="3" s="1"/>
  <c r="F9582" i="3" s="1"/>
  <c r="F9583" i="3" s="1"/>
  <c r="F9584" i="3" s="1"/>
  <c r="F9585" i="3" s="1"/>
  <c r="F9586" i="3" s="1"/>
  <c r="F9587" i="3" s="1"/>
  <c r="F9588" i="3" s="1"/>
  <c r="F9589" i="3" s="1"/>
  <c r="F9590" i="3" s="1"/>
  <c r="F9591" i="3" s="1"/>
  <c r="F9592" i="3" s="1"/>
  <c r="F9593" i="3" s="1"/>
  <c r="F9594" i="3" s="1"/>
  <c r="F9595" i="3" s="1"/>
  <c r="F9596" i="3" s="1"/>
  <c r="F9597" i="3" s="1"/>
  <c r="F9598" i="3" s="1"/>
  <c r="F9599" i="3" s="1"/>
  <c r="F9600" i="3" s="1"/>
  <c r="F9601" i="3" s="1"/>
  <c r="F9602" i="3" s="1"/>
  <c r="F9603" i="3" s="1"/>
  <c r="F9604" i="3" s="1"/>
  <c r="F9605" i="3" s="1"/>
  <c r="F9606" i="3" s="1"/>
  <c r="F9607" i="3" s="1"/>
  <c r="F9608" i="3" s="1"/>
  <c r="F9609" i="3" s="1"/>
  <c r="F9610" i="3" s="1"/>
  <c r="F9611" i="3" s="1"/>
  <c r="F9612" i="3" s="1"/>
  <c r="F9613" i="3" s="1"/>
  <c r="F9614" i="3" s="1"/>
  <c r="F9615" i="3" s="1"/>
  <c r="F9616" i="3" s="1"/>
  <c r="F9617" i="3" s="1"/>
  <c r="F9618" i="3" s="1"/>
  <c r="F9619" i="3" s="1"/>
  <c r="F9620" i="3" s="1"/>
  <c r="F9621" i="3" s="1"/>
  <c r="F9622" i="3" s="1"/>
  <c r="F9623" i="3" s="1"/>
  <c r="F9624" i="3" s="1"/>
  <c r="F9625" i="3" s="1"/>
  <c r="F9626" i="3" s="1"/>
  <c r="F9627" i="3" s="1"/>
  <c r="F9628" i="3" s="1"/>
  <c r="F9629" i="3" s="1"/>
  <c r="F9630" i="3" s="1"/>
  <c r="F9631" i="3" s="1"/>
  <c r="F9632" i="3" s="1"/>
  <c r="F9633" i="3" s="1"/>
  <c r="F9634" i="3" s="1"/>
  <c r="F9635" i="3" s="1"/>
  <c r="F9636" i="3" s="1"/>
  <c r="F9637" i="3" s="1"/>
  <c r="F9638" i="3" s="1"/>
  <c r="F9639" i="3" s="1"/>
  <c r="F9640" i="3" s="1"/>
  <c r="F9641" i="3" s="1"/>
  <c r="F9642" i="3" s="1"/>
  <c r="F9643" i="3" s="1"/>
  <c r="F9644" i="3" s="1"/>
  <c r="F9645" i="3" s="1"/>
  <c r="F9646" i="3" s="1"/>
  <c r="F9647" i="3" s="1"/>
  <c r="F9648" i="3" s="1"/>
  <c r="F9649" i="3" s="1"/>
  <c r="F9650" i="3" s="1"/>
  <c r="F9651" i="3" s="1"/>
  <c r="F9652" i="3" s="1"/>
  <c r="F9653" i="3" s="1"/>
  <c r="F9654" i="3" s="1"/>
  <c r="F9655" i="3" s="1"/>
  <c r="F9656" i="3" s="1"/>
  <c r="F9657" i="3" s="1"/>
  <c r="F9658" i="3" s="1"/>
  <c r="F9659" i="3" s="1"/>
  <c r="F9660" i="3" s="1"/>
  <c r="F9661" i="3" s="1"/>
  <c r="F9662" i="3" s="1"/>
  <c r="F9663" i="3" s="1"/>
  <c r="F9664" i="3" s="1"/>
  <c r="F9665" i="3" s="1"/>
  <c r="F9666" i="3" s="1"/>
  <c r="F9667" i="3" s="1"/>
  <c r="F9668" i="3" s="1"/>
  <c r="F9669" i="3" s="1"/>
  <c r="F9670" i="3" s="1"/>
  <c r="F9671" i="3" s="1"/>
  <c r="F9672" i="3" s="1"/>
  <c r="F9673" i="3" s="1"/>
  <c r="F9674" i="3" s="1"/>
  <c r="F9675" i="3" s="1"/>
  <c r="F9676" i="3" s="1"/>
  <c r="F9677" i="3" s="1"/>
  <c r="F9678" i="3" s="1"/>
  <c r="F9679" i="3" s="1"/>
  <c r="F9680" i="3" s="1"/>
  <c r="F9681" i="3" s="1"/>
  <c r="F9682" i="3" s="1"/>
  <c r="F9683" i="3" s="1"/>
  <c r="F9684" i="3" s="1"/>
  <c r="F9685" i="3" s="1"/>
  <c r="F9686" i="3" s="1"/>
  <c r="F9687" i="3" s="1"/>
  <c r="F9688" i="3" s="1"/>
  <c r="F9689" i="3" s="1"/>
  <c r="F9690" i="3" s="1"/>
  <c r="F9691" i="3" s="1"/>
  <c r="F9692" i="3" s="1"/>
  <c r="F9693" i="3" s="1"/>
  <c r="F9694" i="3" s="1"/>
  <c r="F9695" i="3" s="1"/>
  <c r="F9696" i="3" s="1"/>
  <c r="F9697" i="3" s="1"/>
  <c r="F9698" i="3" s="1"/>
  <c r="F9699" i="3" s="1"/>
  <c r="F9700" i="3" s="1"/>
  <c r="F9701" i="3" s="1"/>
  <c r="F9702" i="3" s="1"/>
  <c r="F9703" i="3" s="1"/>
  <c r="F9704" i="3" s="1"/>
  <c r="F9705" i="3" s="1"/>
  <c r="F9706" i="3" s="1"/>
  <c r="F9707" i="3" s="1"/>
  <c r="F9708" i="3" s="1"/>
  <c r="F9709" i="3" s="1"/>
  <c r="F9710" i="3" s="1"/>
  <c r="F9711" i="3" s="1"/>
  <c r="F9712" i="3" s="1"/>
  <c r="F9713" i="3" s="1"/>
  <c r="F9714" i="3" s="1"/>
  <c r="F9715" i="3" s="1"/>
  <c r="F9716" i="3" s="1"/>
  <c r="F9717" i="3" s="1"/>
  <c r="F9718" i="3" s="1"/>
  <c r="F9719" i="3" s="1"/>
  <c r="F9720" i="3" s="1"/>
  <c r="F9721" i="3" s="1"/>
  <c r="F9722" i="3" s="1"/>
  <c r="F9723" i="3" s="1"/>
  <c r="F9724" i="3" s="1"/>
  <c r="F9725" i="3" s="1"/>
  <c r="F9726" i="3" s="1"/>
  <c r="F9727" i="3" s="1"/>
  <c r="F9728" i="3" s="1"/>
  <c r="F9729" i="3" s="1"/>
  <c r="F9730" i="3" s="1"/>
  <c r="F9731" i="3" s="1"/>
  <c r="F9732" i="3" s="1"/>
  <c r="F9733" i="3" s="1"/>
  <c r="F9734" i="3" s="1"/>
  <c r="F9735" i="3" s="1"/>
  <c r="F9736" i="3" s="1"/>
  <c r="F9737" i="3" s="1"/>
  <c r="F9738" i="3" s="1"/>
  <c r="F9739" i="3" s="1"/>
  <c r="F9740" i="3" s="1"/>
  <c r="F9741" i="3" s="1"/>
  <c r="F9742" i="3" s="1"/>
  <c r="F9743" i="3" s="1"/>
  <c r="F9744" i="3" s="1"/>
  <c r="F9745" i="3" s="1"/>
  <c r="F9746" i="3" s="1"/>
  <c r="F9747" i="3" s="1"/>
  <c r="F9748" i="3" s="1"/>
  <c r="F9749" i="3" s="1"/>
  <c r="F9750" i="3" s="1"/>
  <c r="F9751" i="3" s="1"/>
  <c r="F9752" i="3" s="1"/>
  <c r="F9753" i="3" s="1"/>
  <c r="F9754" i="3" s="1"/>
  <c r="F9755" i="3" s="1"/>
  <c r="F9756" i="3" s="1"/>
  <c r="F9757" i="3" s="1"/>
  <c r="F9758" i="3" s="1"/>
  <c r="F9759" i="3" s="1"/>
  <c r="F9760" i="3" s="1"/>
  <c r="F9761" i="3" s="1"/>
  <c r="F9762" i="3" s="1"/>
  <c r="F9763" i="3" s="1"/>
  <c r="F9764" i="3" s="1"/>
  <c r="F9765" i="3" s="1"/>
  <c r="F9766" i="3" s="1"/>
  <c r="F9767" i="3" s="1"/>
  <c r="F9768" i="3" s="1"/>
  <c r="F9769" i="3" s="1"/>
  <c r="F9770" i="3" s="1"/>
  <c r="F9771" i="3" s="1"/>
  <c r="F9772" i="3" s="1"/>
  <c r="F9773" i="3" s="1"/>
  <c r="F9774" i="3" s="1"/>
  <c r="F9775" i="3" s="1"/>
  <c r="F9776" i="3" s="1"/>
  <c r="F9777" i="3" s="1"/>
  <c r="F9778" i="3" s="1"/>
  <c r="F9779" i="3" s="1"/>
  <c r="F9780" i="3" s="1"/>
  <c r="F9781" i="3" s="1"/>
  <c r="F9782" i="3" s="1"/>
  <c r="F9783" i="3" s="1"/>
  <c r="F9784" i="3" s="1"/>
  <c r="F9785" i="3" s="1"/>
  <c r="F9786" i="3" s="1"/>
  <c r="F9787" i="3" s="1"/>
  <c r="F9788" i="3" s="1"/>
  <c r="F9789" i="3" s="1"/>
  <c r="F9790" i="3" s="1"/>
  <c r="F9791" i="3" s="1"/>
  <c r="F9792" i="3" s="1"/>
  <c r="F9793" i="3" s="1"/>
  <c r="F9794" i="3" s="1"/>
  <c r="F9795" i="3" s="1"/>
  <c r="F9796" i="3" s="1"/>
  <c r="F9797" i="3" s="1"/>
  <c r="F9798" i="3" s="1"/>
  <c r="F9799" i="3" s="1"/>
  <c r="F9800" i="3" s="1"/>
  <c r="F9801" i="3" s="1"/>
  <c r="F9802" i="3" s="1"/>
  <c r="F9803" i="3" s="1"/>
  <c r="F9804" i="3" s="1"/>
  <c r="F9805" i="3" s="1"/>
  <c r="F9806" i="3" s="1"/>
  <c r="F9807" i="3" s="1"/>
  <c r="F9808" i="3" s="1"/>
  <c r="F9809" i="3" s="1"/>
  <c r="F9810" i="3" s="1"/>
  <c r="F9811" i="3" s="1"/>
  <c r="F9812" i="3" s="1"/>
  <c r="F9813" i="3" s="1"/>
  <c r="F9814" i="3" s="1"/>
  <c r="F9815" i="3" s="1"/>
  <c r="F9816" i="3" s="1"/>
  <c r="F9817" i="3" s="1"/>
  <c r="F9818" i="3" s="1"/>
  <c r="F9819" i="3" s="1"/>
  <c r="F9820" i="3" s="1"/>
  <c r="F9821" i="3" s="1"/>
  <c r="F9822" i="3" s="1"/>
  <c r="F9823" i="3" s="1"/>
  <c r="F9824" i="3" s="1"/>
  <c r="F9825" i="3" s="1"/>
  <c r="F9826" i="3" s="1"/>
  <c r="F9827" i="3" s="1"/>
  <c r="F9828" i="3" s="1"/>
  <c r="F9829" i="3" s="1"/>
  <c r="F9830" i="3" s="1"/>
  <c r="F9831" i="3" s="1"/>
  <c r="F9832" i="3" s="1"/>
  <c r="F9833" i="3" s="1"/>
  <c r="F9834" i="3" s="1"/>
  <c r="F9835" i="3" s="1"/>
  <c r="F9836" i="3" s="1"/>
  <c r="F9837" i="3" s="1"/>
  <c r="F9838" i="3" s="1"/>
  <c r="F9839" i="3" s="1"/>
  <c r="F9840" i="3" s="1"/>
  <c r="F9841" i="3" s="1"/>
  <c r="F9842" i="3" s="1"/>
  <c r="F9843" i="3" s="1"/>
  <c r="F9844" i="3" s="1"/>
  <c r="F9845" i="3" s="1"/>
  <c r="F9846" i="3" s="1"/>
  <c r="F9847" i="3" s="1"/>
  <c r="F9848" i="3" s="1"/>
  <c r="F9849" i="3" s="1"/>
  <c r="F9850" i="3" s="1"/>
  <c r="F9851" i="3" s="1"/>
  <c r="F9852" i="3" s="1"/>
  <c r="F9853" i="3" s="1"/>
  <c r="F9854" i="3" s="1"/>
  <c r="F9855" i="3" s="1"/>
  <c r="F9856" i="3" s="1"/>
  <c r="F9857" i="3" s="1"/>
  <c r="F9858" i="3" s="1"/>
  <c r="F9859" i="3" s="1"/>
  <c r="F9860" i="3" s="1"/>
  <c r="F9861" i="3" s="1"/>
  <c r="F9862" i="3" s="1"/>
  <c r="F9863" i="3" s="1"/>
  <c r="F9864" i="3" s="1"/>
  <c r="F9865" i="3" s="1"/>
  <c r="F9866" i="3" s="1"/>
  <c r="F9867" i="3" s="1"/>
  <c r="F9868" i="3" s="1"/>
  <c r="F9869" i="3" s="1"/>
  <c r="F9870" i="3" s="1"/>
  <c r="F9871" i="3" s="1"/>
  <c r="F9872" i="3" s="1"/>
  <c r="F9873" i="3" s="1"/>
  <c r="F9874" i="3" s="1"/>
  <c r="F9875" i="3" s="1"/>
  <c r="F9876" i="3" s="1"/>
  <c r="F9877" i="3" s="1"/>
  <c r="F9878" i="3" s="1"/>
  <c r="F9879" i="3" s="1"/>
  <c r="F9880" i="3" s="1"/>
  <c r="F9881" i="3" s="1"/>
  <c r="F9882" i="3" s="1"/>
  <c r="F9883" i="3" s="1"/>
  <c r="F9884" i="3" s="1"/>
  <c r="F9885" i="3" s="1"/>
  <c r="F9886" i="3" s="1"/>
  <c r="F9887" i="3" s="1"/>
  <c r="F9888" i="3" s="1"/>
  <c r="F9889" i="3" s="1"/>
  <c r="F9890" i="3" s="1"/>
  <c r="F9891" i="3" s="1"/>
  <c r="F9892" i="3" s="1"/>
  <c r="F9893" i="3" s="1"/>
  <c r="F9894" i="3" s="1"/>
  <c r="F9895" i="3" s="1"/>
  <c r="F9896" i="3" s="1"/>
  <c r="F9897" i="3" s="1"/>
  <c r="F9898" i="3" s="1"/>
  <c r="F9899" i="3" s="1"/>
  <c r="F9900" i="3" s="1"/>
  <c r="F9901" i="3" s="1"/>
  <c r="F9902" i="3" s="1"/>
  <c r="F9903" i="3" s="1"/>
  <c r="F9904" i="3" s="1"/>
  <c r="F9905" i="3" s="1"/>
  <c r="F9906" i="3" s="1"/>
  <c r="F9907" i="3" s="1"/>
  <c r="F9908" i="3" s="1"/>
  <c r="F9909" i="3" s="1"/>
  <c r="F9910" i="3" s="1"/>
  <c r="F9911" i="3" s="1"/>
  <c r="F9912" i="3" s="1"/>
  <c r="F9913" i="3" s="1"/>
  <c r="F9914" i="3" s="1"/>
  <c r="F9915" i="3" s="1"/>
  <c r="F9916" i="3" s="1"/>
  <c r="F9917" i="3" s="1"/>
  <c r="F9918" i="3" s="1"/>
  <c r="F9919" i="3" s="1"/>
  <c r="F9920" i="3" s="1"/>
  <c r="F9921" i="3" s="1"/>
  <c r="F9922" i="3" s="1"/>
  <c r="F9923" i="3" s="1"/>
  <c r="F9924" i="3" s="1"/>
  <c r="F9925" i="3" s="1"/>
  <c r="F9926" i="3" s="1"/>
  <c r="F9927" i="3" s="1"/>
  <c r="F9928" i="3" s="1"/>
  <c r="F9929" i="3" s="1"/>
  <c r="F9930" i="3" s="1"/>
  <c r="F9931" i="3" s="1"/>
  <c r="F9932" i="3" s="1"/>
  <c r="F9933" i="3" s="1"/>
  <c r="F9934" i="3" s="1"/>
  <c r="F9935" i="3" s="1"/>
  <c r="F9936" i="3" s="1"/>
  <c r="F9937" i="3" s="1"/>
  <c r="F9938" i="3" s="1"/>
  <c r="F9939" i="3" s="1"/>
  <c r="F9940" i="3" s="1"/>
  <c r="F9941" i="3" s="1"/>
  <c r="F9942" i="3" s="1"/>
  <c r="F9943" i="3" s="1"/>
  <c r="F9944" i="3" s="1"/>
  <c r="F9945" i="3" s="1"/>
  <c r="F9946" i="3" s="1"/>
  <c r="F9947" i="3" s="1"/>
  <c r="F9948" i="3" s="1"/>
  <c r="F9949" i="3" s="1"/>
  <c r="F9950" i="3" s="1"/>
  <c r="F9951" i="3" s="1"/>
  <c r="F9952" i="3" s="1"/>
  <c r="F9953" i="3" s="1"/>
  <c r="F9954" i="3" s="1"/>
  <c r="F9955" i="3" s="1"/>
  <c r="F9956" i="3" s="1"/>
  <c r="F9957" i="3" s="1"/>
  <c r="F9958" i="3" s="1"/>
  <c r="F9959" i="3" s="1"/>
  <c r="F9960" i="3" s="1"/>
  <c r="F9961" i="3" s="1"/>
  <c r="F9962" i="3" s="1"/>
  <c r="F9963" i="3" s="1"/>
  <c r="F9964" i="3" s="1"/>
  <c r="F9965" i="3" s="1"/>
  <c r="F9966" i="3" s="1"/>
  <c r="F9967" i="3" s="1"/>
  <c r="F9968" i="3" s="1"/>
  <c r="F9969" i="3" s="1"/>
  <c r="F9970" i="3" s="1"/>
  <c r="F9971" i="3" s="1"/>
  <c r="F9972" i="3" s="1"/>
  <c r="F9973" i="3" s="1"/>
  <c r="F9974" i="3" s="1"/>
  <c r="F9975" i="3" s="1"/>
  <c r="F9976" i="3" s="1"/>
  <c r="F9977" i="3" s="1"/>
  <c r="F9978" i="3" s="1"/>
  <c r="F9979" i="3" s="1"/>
  <c r="F9980" i="3" s="1"/>
  <c r="F9981" i="3" s="1"/>
  <c r="F9982" i="3" s="1"/>
  <c r="F9983" i="3" s="1"/>
  <c r="F9984" i="3" s="1"/>
  <c r="F9985" i="3" s="1"/>
  <c r="F9986" i="3" s="1"/>
  <c r="F9987" i="3" s="1"/>
  <c r="F9988" i="3" s="1"/>
  <c r="F9989" i="3" s="1"/>
  <c r="F9990" i="3" s="1"/>
  <c r="F9991" i="3" s="1"/>
  <c r="F9992" i="3" s="1"/>
  <c r="F9993" i="3" s="1"/>
  <c r="F9994" i="3" s="1"/>
  <c r="F9995" i="3" s="1"/>
  <c r="F9996" i="3" s="1"/>
  <c r="F9997" i="3" s="1"/>
  <c r="F9998" i="3" s="1"/>
  <c r="F9999" i="3" s="1"/>
  <c r="F10000" i="3" s="1"/>
  <c r="F10001" i="3" s="1"/>
  <c r="F10002" i="3" s="1"/>
  <c r="F10003" i="3" s="1"/>
  <c r="F10004" i="3" s="1"/>
  <c r="F10005" i="3" s="1"/>
  <c r="F10006" i="3" s="1"/>
  <c r="F10007" i="3" s="1"/>
  <c r="F10008" i="3" s="1"/>
  <c r="F10009" i="3" s="1"/>
  <c r="F10010" i="3" s="1"/>
  <c r="F10011" i="3" s="1"/>
  <c r="F10012" i="3" s="1"/>
  <c r="F10013" i="3" s="1"/>
  <c r="F10014" i="3" s="1"/>
  <c r="F10015" i="3" s="1"/>
  <c r="F10016" i="3" s="1"/>
  <c r="F10017" i="3" s="1"/>
  <c r="F10018" i="3" s="1"/>
  <c r="F10019" i="3" s="1"/>
  <c r="F10020" i="3" s="1"/>
  <c r="F10021" i="3" s="1"/>
  <c r="F10022" i="3" s="1"/>
  <c r="F10023" i="3" s="1"/>
  <c r="F10024" i="3" s="1"/>
  <c r="F10025" i="3" s="1"/>
  <c r="F10026" i="3" s="1"/>
  <c r="F10027" i="3" s="1"/>
  <c r="F10028" i="3" s="1"/>
  <c r="F10029" i="3" s="1"/>
  <c r="F10030" i="3" s="1"/>
  <c r="F10031" i="3" s="1"/>
  <c r="F10032" i="3" s="1"/>
  <c r="F10033" i="3" s="1"/>
  <c r="F10034" i="3" s="1"/>
  <c r="F10035" i="3" s="1"/>
  <c r="F10036" i="3" s="1"/>
  <c r="F10037" i="3" s="1"/>
  <c r="F10038" i="3" s="1"/>
  <c r="F10039" i="3" s="1"/>
  <c r="F10040" i="3" s="1"/>
  <c r="F10041" i="3" s="1"/>
  <c r="F10042" i="3" s="1"/>
  <c r="F10043" i="3" s="1"/>
  <c r="F10044" i="3" s="1"/>
  <c r="F10045" i="3" s="1"/>
  <c r="F10046" i="3" s="1"/>
  <c r="F10047" i="3" s="1"/>
  <c r="F10048" i="3" s="1"/>
  <c r="F10049" i="3" s="1"/>
  <c r="F10050" i="3" s="1"/>
  <c r="F10051" i="3" s="1"/>
  <c r="F10052" i="3" s="1"/>
  <c r="F10053" i="3" s="1"/>
  <c r="F10054" i="3" s="1"/>
  <c r="F10055" i="3" s="1"/>
  <c r="F10056" i="3" s="1"/>
  <c r="F10057" i="3" s="1"/>
  <c r="F10058" i="3" s="1"/>
  <c r="F10059" i="3" s="1"/>
  <c r="F10060" i="3" s="1"/>
  <c r="F10061" i="3" s="1"/>
  <c r="F10062" i="3" s="1"/>
  <c r="F10063" i="3" s="1"/>
  <c r="F10064" i="3" s="1"/>
  <c r="F10065" i="3" s="1"/>
  <c r="F10066" i="3" s="1"/>
  <c r="F10067" i="3" s="1"/>
  <c r="F10068" i="3" s="1"/>
  <c r="F10069" i="3" s="1"/>
  <c r="F10070" i="3" s="1"/>
  <c r="F10071" i="3" s="1"/>
  <c r="F10072" i="3" s="1"/>
  <c r="F10073" i="3" s="1"/>
  <c r="F10074" i="3" s="1"/>
  <c r="F10075" i="3" s="1"/>
  <c r="F10076" i="3" s="1"/>
  <c r="F10077" i="3" s="1"/>
  <c r="F10078" i="3" s="1"/>
  <c r="F10079" i="3" s="1"/>
  <c r="F10080" i="3" s="1"/>
  <c r="F10081" i="3" s="1"/>
  <c r="F10082" i="3" s="1"/>
  <c r="F10083" i="3" s="1"/>
  <c r="F10084" i="3" s="1"/>
  <c r="F10085" i="3" s="1"/>
  <c r="F10086" i="3" s="1"/>
  <c r="F10087" i="3" s="1"/>
  <c r="F10088" i="3" s="1"/>
  <c r="F10089" i="3" s="1"/>
  <c r="F10090" i="3" s="1"/>
  <c r="F10091" i="3" s="1"/>
  <c r="F10092" i="3" s="1"/>
  <c r="F10093" i="3" s="1"/>
  <c r="F10094" i="3" s="1"/>
  <c r="F10095" i="3" s="1"/>
  <c r="F10096" i="3" s="1"/>
  <c r="F10097" i="3" s="1"/>
  <c r="F10098" i="3" s="1"/>
  <c r="F10099" i="3" s="1"/>
  <c r="F10100" i="3" s="1"/>
  <c r="F10101" i="3" s="1"/>
  <c r="F10102" i="3" s="1"/>
  <c r="F10103" i="3" s="1"/>
  <c r="F10104" i="3" s="1"/>
  <c r="F10105" i="3" s="1"/>
  <c r="F10106" i="3" s="1"/>
  <c r="F10107" i="3" s="1"/>
  <c r="F10108" i="3" s="1"/>
  <c r="F10109" i="3" s="1"/>
  <c r="F10110" i="3" s="1"/>
  <c r="F10111" i="3" s="1"/>
  <c r="F10112" i="3" s="1"/>
  <c r="F10113" i="3" s="1"/>
  <c r="F10114" i="3" s="1"/>
  <c r="F10115" i="3" s="1"/>
  <c r="F10116" i="3" s="1"/>
  <c r="F10117" i="3" s="1"/>
  <c r="F10118" i="3" s="1"/>
  <c r="F10119" i="3" s="1"/>
  <c r="F10120" i="3" s="1"/>
  <c r="F10121" i="3" s="1"/>
  <c r="F10122" i="3" s="1"/>
  <c r="F10123" i="3" s="1"/>
  <c r="F10124" i="3" s="1"/>
  <c r="F10125" i="3" s="1"/>
  <c r="F10126" i="3" s="1"/>
  <c r="F10127" i="3" s="1"/>
  <c r="F10128" i="3" s="1"/>
  <c r="F10129" i="3" s="1"/>
  <c r="F10130" i="3" s="1"/>
  <c r="F10131" i="3" s="1"/>
  <c r="F10132" i="3" s="1"/>
  <c r="F10133" i="3" s="1"/>
  <c r="F10134" i="3" s="1"/>
  <c r="F10135" i="3" s="1"/>
  <c r="F10136" i="3" s="1"/>
  <c r="F10137" i="3" s="1"/>
  <c r="F10138" i="3" s="1"/>
  <c r="F10139" i="3" s="1"/>
  <c r="F10140" i="3" s="1"/>
  <c r="F10141" i="3" s="1"/>
  <c r="F10142" i="3" s="1"/>
  <c r="F10143" i="3" s="1"/>
  <c r="F10144" i="3" s="1"/>
  <c r="F10145" i="3" s="1"/>
  <c r="F10146" i="3" s="1"/>
  <c r="F10147" i="3" s="1"/>
  <c r="F10148" i="3" s="1"/>
  <c r="F10149" i="3" s="1"/>
  <c r="F10150" i="3" s="1"/>
  <c r="F10151" i="3" s="1"/>
  <c r="F10152" i="3" s="1"/>
  <c r="F10153" i="3" s="1"/>
  <c r="F10154" i="3" s="1"/>
  <c r="F10155" i="3" s="1"/>
  <c r="F10156" i="3" s="1"/>
  <c r="F10157" i="3" s="1"/>
  <c r="F10158" i="3" s="1"/>
  <c r="F10159" i="3" s="1"/>
  <c r="F10160" i="3" s="1"/>
  <c r="F10161" i="3" s="1"/>
  <c r="F10162" i="3" s="1"/>
  <c r="F10163" i="3" s="1"/>
  <c r="F10164" i="3" s="1"/>
  <c r="F10165" i="3" s="1"/>
  <c r="F10166" i="3" s="1"/>
  <c r="F10167" i="3" s="1"/>
  <c r="F10168" i="3" s="1"/>
  <c r="F10169" i="3" s="1"/>
  <c r="F10170" i="3" s="1"/>
  <c r="F10171" i="3" s="1"/>
  <c r="F10172" i="3" s="1"/>
  <c r="F10173" i="3" s="1"/>
  <c r="F10174" i="3" s="1"/>
  <c r="F10175" i="3" s="1"/>
  <c r="F10176" i="3" s="1"/>
  <c r="F10177" i="3" s="1"/>
  <c r="F10178" i="3" s="1"/>
  <c r="F10179" i="3" s="1"/>
  <c r="F10180" i="3" s="1"/>
  <c r="F10181" i="3" s="1"/>
  <c r="F10182" i="3" s="1"/>
  <c r="F10183" i="3" s="1"/>
  <c r="F10184" i="3" s="1"/>
  <c r="F10185" i="3" s="1"/>
  <c r="F10186" i="3" s="1"/>
  <c r="F10187" i="3" s="1"/>
  <c r="F10188" i="3" s="1"/>
  <c r="F10189" i="3" s="1"/>
  <c r="F10190" i="3" s="1"/>
  <c r="F10191" i="3" s="1"/>
  <c r="F10192" i="3" s="1"/>
  <c r="F10193" i="3" s="1"/>
  <c r="F10194" i="3" s="1"/>
  <c r="F10195" i="3" s="1"/>
  <c r="F10196" i="3" s="1"/>
  <c r="F10197" i="3" s="1"/>
  <c r="F10198" i="3" s="1"/>
  <c r="F10199" i="3" s="1"/>
  <c r="F10200" i="3" s="1"/>
  <c r="F10201" i="3" s="1"/>
  <c r="F10202" i="3" s="1"/>
  <c r="F10203" i="3" s="1"/>
  <c r="F10204" i="3" s="1"/>
  <c r="F10205" i="3" s="1"/>
  <c r="F10206" i="3" s="1"/>
  <c r="F10207" i="3" s="1"/>
  <c r="F10208" i="3" s="1"/>
  <c r="F10209" i="3" s="1"/>
  <c r="F10210" i="3" s="1"/>
  <c r="F10211" i="3" s="1"/>
  <c r="F10212" i="3" s="1"/>
  <c r="F10213" i="3" s="1"/>
  <c r="F10214" i="3" s="1"/>
  <c r="F10215" i="3" s="1"/>
  <c r="F10216" i="3" s="1"/>
  <c r="F10217" i="3" s="1"/>
  <c r="F10218" i="3" s="1"/>
  <c r="F10219" i="3" s="1"/>
  <c r="F10220" i="3" s="1"/>
  <c r="F10221" i="3" s="1"/>
  <c r="F10222" i="3" s="1"/>
  <c r="F10223" i="3" s="1"/>
  <c r="F10224" i="3" s="1"/>
  <c r="F10225" i="3" s="1"/>
  <c r="F10226" i="3" s="1"/>
  <c r="F10227" i="3" s="1"/>
  <c r="F10228" i="3" s="1"/>
  <c r="F10229" i="3" s="1"/>
  <c r="F10230" i="3" s="1"/>
  <c r="F10231" i="3" s="1"/>
  <c r="F10232" i="3" s="1"/>
  <c r="F10233" i="3" s="1"/>
  <c r="F10234" i="3" s="1"/>
  <c r="F10235" i="3" s="1"/>
  <c r="F10236" i="3" s="1"/>
  <c r="F10237" i="3" s="1"/>
  <c r="F10238" i="3" s="1"/>
  <c r="F10239" i="3" s="1"/>
  <c r="F10240" i="3" s="1"/>
  <c r="F10241" i="3" s="1"/>
  <c r="F10242" i="3" s="1"/>
  <c r="F10243" i="3" s="1"/>
  <c r="F10244" i="3" s="1"/>
  <c r="F10245" i="3" s="1"/>
  <c r="F10246" i="3" s="1"/>
  <c r="F10247" i="3" s="1"/>
  <c r="F10248" i="3" s="1"/>
  <c r="F10249" i="3" s="1"/>
  <c r="F10250" i="3" s="1"/>
  <c r="F10251" i="3" s="1"/>
  <c r="F10252" i="3" s="1"/>
  <c r="F10253" i="3" s="1"/>
  <c r="F10254" i="3" s="1"/>
  <c r="F10255" i="3" s="1"/>
  <c r="F10256" i="3" s="1"/>
  <c r="F10257" i="3" s="1"/>
  <c r="F10258" i="3" s="1"/>
  <c r="F10259" i="3" s="1"/>
  <c r="F10260" i="3" s="1"/>
  <c r="F10261" i="3" s="1"/>
  <c r="F10262" i="3" s="1"/>
  <c r="F10263" i="3" s="1"/>
  <c r="F10264" i="3" s="1"/>
  <c r="F10265" i="3" s="1"/>
  <c r="F10266" i="3" s="1"/>
  <c r="F10267" i="3" s="1"/>
  <c r="F10268" i="3" s="1"/>
  <c r="F10269" i="3" s="1"/>
  <c r="F10270" i="3" s="1"/>
  <c r="F10271" i="3" s="1"/>
  <c r="F10272" i="3" s="1"/>
  <c r="F10273" i="3" s="1"/>
  <c r="F10274" i="3" s="1"/>
  <c r="F10275" i="3" s="1"/>
  <c r="F10276" i="3" s="1"/>
  <c r="F10277" i="3" s="1"/>
  <c r="F10278" i="3" s="1"/>
  <c r="F10279" i="3" s="1"/>
  <c r="F10280" i="3" s="1"/>
  <c r="F10281" i="3" s="1"/>
  <c r="F10282" i="3" s="1"/>
  <c r="F10283" i="3" s="1"/>
  <c r="F10284" i="3" s="1"/>
  <c r="F10285" i="3" s="1"/>
  <c r="F10286" i="3" s="1"/>
  <c r="F10287" i="3" s="1"/>
  <c r="F10288" i="3" s="1"/>
  <c r="F10289" i="3" s="1"/>
  <c r="F10290" i="3" s="1"/>
  <c r="F10291" i="3" s="1"/>
  <c r="F10292" i="3" s="1"/>
  <c r="F10293" i="3" s="1"/>
  <c r="F10294" i="3" s="1"/>
  <c r="F10295" i="3" s="1"/>
  <c r="F10296" i="3" s="1"/>
  <c r="F10297" i="3" s="1"/>
  <c r="F10298" i="3" s="1"/>
  <c r="F10299" i="3" s="1"/>
  <c r="F10300" i="3" s="1"/>
  <c r="F10301" i="3" s="1"/>
  <c r="F10302" i="3" s="1"/>
  <c r="F10303" i="3" s="1"/>
  <c r="F10304" i="3" s="1"/>
  <c r="F10305" i="3" s="1"/>
  <c r="F10306" i="3" s="1"/>
  <c r="F10307" i="3" s="1"/>
  <c r="F10308" i="3" s="1"/>
  <c r="F10309" i="3" s="1"/>
  <c r="F10310" i="3" s="1"/>
  <c r="F10311" i="3" s="1"/>
  <c r="F10312" i="3" s="1"/>
  <c r="F10313" i="3" s="1"/>
  <c r="F10314" i="3" s="1"/>
  <c r="F10315" i="3" s="1"/>
  <c r="F10316" i="3" s="1"/>
  <c r="F10317" i="3" s="1"/>
  <c r="F10318" i="3" s="1"/>
  <c r="F10319" i="3" s="1"/>
  <c r="F10320" i="3" s="1"/>
  <c r="F10321" i="3" s="1"/>
  <c r="F10322" i="3" s="1"/>
  <c r="F10323" i="3" s="1"/>
  <c r="F10324" i="3" s="1"/>
  <c r="F10325" i="3" s="1"/>
  <c r="F10326" i="3" s="1"/>
  <c r="F10327" i="3" s="1"/>
  <c r="F10328" i="3" s="1"/>
  <c r="F10329" i="3" s="1"/>
  <c r="F10330" i="3" s="1"/>
  <c r="F10331" i="3" s="1"/>
  <c r="F10332" i="3" s="1"/>
  <c r="F10333" i="3" s="1"/>
  <c r="F10334" i="3" s="1"/>
  <c r="F10335" i="3" s="1"/>
  <c r="F10336" i="3" s="1"/>
  <c r="F10337" i="3" s="1"/>
  <c r="F10338" i="3" s="1"/>
  <c r="F10339" i="3" s="1"/>
  <c r="F10340" i="3" s="1"/>
  <c r="F10341" i="3" s="1"/>
  <c r="F10342" i="3" s="1"/>
  <c r="F10343" i="3" s="1"/>
  <c r="F10344" i="3" s="1"/>
  <c r="F10345" i="3" s="1"/>
  <c r="F10346" i="3" s="1"/>
  <c r="F10347" i="3" s="1"/>
  <c r="F10348" i="3" s="1"/>
  <c r="F10349" i="3" s="1"/>
  <c r="F10350" i="3" s="1"/>
  <c r="F10351" i="3" s="1"/>
  <c r="F10352" i="3" s="1"/>
  <c r="F10353" i="3" s="1"/>
  <c r="F10354" i="3" s="1"/>
  <c r="F10355" i="3" s="1"/>
  <c r="F10356" i="3" s="1"/>
  <c r="F10357" i="3" s="1"/>
  <c r="F10358" i="3" s="1"/>
  <c r="F10359" i="3" s="1"/>
  <c r="F10360" i="3" s="1"/>
  <c r="F10361" i="3" s="1"/>
  <c r="F10362" i="3" s="1"/>
  <c r="F10363" i="3" s="1"/>
  <c r="F10364" i="3" s="1"/>
  <c r="F10365" i="3" s="1"/>
  <c r="F10366" i="3" s="1"/>
  <c r="F10367" i="3" s="1"/>
  <c r="F10368" i="3" s="1"/>
  <c r="F10369" i="3" s="1"/>
  <c r="F10370" i="3" s="1"/>
  <c r="F10371" i="3" s="1"/>
  <c r="F10372" i="3" s="1"/>
  <c r="F10373" i="3" s="1"/>
  <c r="F10374" i="3" s="1"/>
  <c r="F10375" i="3" s="1"/>
  <c r="F10376" i="3" s="1"/>
  <c r="F10377" i="3" s="1"/>
  <c r="F10378" i="3" s="1"/>
  <c r="F10379" i="3" s="1"/>
  <c r="F10380" i="3" s="1"/>
  <c r="F10381" i="3" s="1"/>
  <c r="F10382" i="3" s="1"/>
  <c r="F10383" i="3" s="1"/>
  <c r="F10384" i="3" s="1"/>
  <c r="F10385" i="3" s="1"/>
  <c r="F10386" i="3" s="1"/>
  <c r="F10387" i="3" s="1"/>
  <c r="F10388" i="3" s="1"/>
  <c r="F10389" i="3" s="1"/>
  <c r="F10390" i="3" s="1"/>
  <c r="F10391" i="3" s="1"/>
  <c r="F10392" i="3" s="1"/>
  <c r="F10393" i="3" s="1"/>
  <c r="F10394" i="3" s="1"/>
  <c r="F10395" i="3" s="1"/>
  <c r="F10396" i="3" s="1"/>
  <c r="F10397" i="3" s="1"/>
  <c r="F10398" i="3" s="1"/>
  <c r="F10399" i="3" s="1"/>
  <c r="F10400" i="3" s="1"/>
  <c r="F10401" i="3" s="1"/>
  <c r="F10402" i="3" s="1"/>
  <c r="F10403" i="3" s="1"/>
  <c r="F10404" i="3" s="1"/>
  <c r="F10405" i="3" s="1"/>
  <c r="F10406" i="3" s="1"/>
  <c r="F10407" i="3" s="1"/>
  <c r="F10408" i="3" s="1"/>
  <c r="F10409" i="3" s="1"/>
  <c r="F10410" i="3" s="1"/>
  <c r="F10411" i="3" s="1"/>
  <c r="F10412" i="3" s="1"/>
  <c r="F10413" i="3" s="1"/>
  <c r="F10414" i="3" s="1"/>
  <c r="F10415" i="3" s="1"/>
  <c r="F10416" i="3" s="1"/>
  <c r="F10417" i="3" s="1"/>
  <c r="F10418" i="3" s="1"/>
  <c r="F10419" i="3" s="1"/>
  <c r="F10420" i="3" s="1"/>
  <c r="F10421" i="3" s="1"/>
  <c r="F10422" i="3" s="1"/>
  <c r="F10423" i="3" s="1"/>
  <c r="F10424" i="3" s="1"/>
  <c r="F10425" i="3" s="1"/>
  <c r="F10426" i="3" s="1"/>
  <c r="F10427" i="3" s="1"/>
  <c r="F10428" i="3" s="1"/>
  <c r="F10429" i="3" s="1"/>
  <c r="F10430" i="3" s="1"/>
  <c r="F10431" i="3" s="1"/>
  <c r="F10432" i="3" s="1"/>
  <c r="F10433" i="3" s="1"/>
  <c r="F10434" i="3" s="1"/>
  <c r="F10435" i="3" s="1"/>
  <c r="F10436" i="3" s="1"/>
  <c r="F10437" i="3" s="1"/>
  <c r="F10438" i="3" s="1"/>
  <c r="F10439" i="3" s="1"/>
  <c r="F10440" i="3" s="1"/>
  <c r="F10441" i="3" s="1"/>
  <c r="F10442" i="3" s="1"/>
  <c r="F10443" i="3" s="1"/>
  <c r="F10444" i="3" s="1"/>
  <c r="F10445" i="3" s="1"/>
  <c r="F10446" i="3" s="1"/>
  <c r="F10447" i="3" s="1"/>
  <c r="F10448" i="3" s="1"/>
  <c r="F10449" i="3" s="1"/>
  <c r="F10450" i="3" s="1"/>
  <c r="F10451" i="3" s="1"/>
  <c r="F10452" i="3" s="1"/>
  <c r="F10453" i="3" s="1"/>
  <c r="F10454" i="3" s="1"/>
  <c r="F10455" i="3" s="1"/>
  <c r="F10456" i="3" s="1"/>
  <c r="F10457" i="3" s="1"/>
  <c r="F10458" i="3" s="1"/>
  <c r="F10459" i="3" s="1"/>
  <c r="F10460" i="3" s="1"/>
  <c r="F10461" i="3" s="1"/>
  <c r="F10462" i="3" s="1"/>
  <c r="F10463" i="3" s="1"/>
  <c r="F10464" i="3" s="1"/>
  <c r="F10465" i="3" s="1"/>
  <c r="F10466" i="3" s="1"/>
  <c r="F10467" i="3" s="1"/>
  <c r="F10468" i="3" s="1"/>
  <c r="F10469" i="3" s="1"/>
  <c r="F10470" i="3" s="1"/>
  <c r="F10471" i="3" s="1"/>
  <c r="F10472" i="3" s="1"/>
  <c r="F10473" i="3" s="1"/>
  <c r="F10474" i="3" s="1"/>
  <c r="F10475" i="3" s="1"/>
  <c r="F10476" i="3" s="1"/>
  <c r="F10477" i="3" s="1"/>
  <c r="F10478" i="3" s="1"/>
  <c r="F10479" i="3" s="1"/>
  <c r="F10480" i="3" s="1"/>
  <c r="F10481" i="3" s="1"/>
  <c r="F10482" i="3" s="1"/>
  <c r="F10483" i="3" s="1"/>
  <c r="F10484" i="3" s="1"/>
  <c r="F10485" i="3" s="1"/>
  <c r="F10486" i="3" s="1"/>
  <c r="F10487" i="3" s="1"/>
  <c r="F10488" i="3" s="1"/>
  <c r="F10489" i="3" s="1"/>
  <c r="F10490" i="3" s="1"/>
  <c r="F10491" i="3" s="1"/>
  <c r="F10492" i="3" s="1"/>
  <c r="F10493" i="3" s="1"/>
  <c r="F10494" i="3" s="1"/>
  <c r="F10495" i="3" s="1"/>
  <c r="F10496" i="3" s="1"/>
  <c r="F10497" i="3" s="1"/>
  <c r="F10498" i="3" s="1"/>
  <c r="F10499" i="3" s="1"/>
  <c r="F10500" i="3" s="1"/>
  <c r="F10501" i="3" s="1"/>
  <c r="F10502" i="3" s="1"/>
  <c r="F10503" i="3" s="1"/>
  <c r="F10504" i="3" s="1"/>
  <c r="F10505" i="3" s="1"/>
  <c r="F10506" i="3" s="1"/>
  <c r="F10507" i="3" s="1"/>
  <c r="F10508" i="3" s="1"/>
  <c r="F10509" i="3" s="1"/>
  <c r="F10510" i="3" s="1"/>
  <c r="F10511" i="3" s="1"/>
  <c r="F10512" i="3" s="1"/>
  <c r="F10513" i="3" s="1"/>
  <c r="F10514" i="3" s="1"/>
  <c r="F10515" i="3" s="1"/>
  <c r="F10516" i="3" s="1"/>
  <c r="F10517" i="3" s="1"/>
  <c r="F10518" i="3" s="1"/>
  <c r="F10519" i="3" s="1"/>
  <c r="F10520" i="3" s="1"/>
  <c r="F10521" i="3" s="1"/>
  <c r="F10522" i="3" s="1"/>
  <c r="F10523" i="3" s="1"/>
  <c r="F10524" i="3" s="1"/>
  <c r="F10525" i="3" s="1"/>
  <c r="F10526" i="3" s="1"/>
  <c r="F10527" i="3" s="1"/>
  <c r="F10528" i="3" s="1"/>
  <c r="F10529" i="3" s="1"/>
  <c r="F10530" i="3" s="1"/>
  <c r="F10531" i="3" s="1"/>
  <c r="F10532" i="3" s="1"/>
  <c r="F10533" i="3" s="1"/>
  <c r="F10534" i="3" s="1"/>
  <c r="F10535" i="3" s="1"/>
  <c r="F10536" i="3" s="1"/>
  <c r="F10537" i="3" s="1"/>
  <c r="F10538" i="3" s="1"/>
  <c r="F10539" i="3" s="1"/>
  <c r="F10540" i="3" s="1"/>
  <c r="F10541" i="3" s="1"/>
  <c r="F10542" i="3" s="1"/>
  <c r="F10543" i="3" s="1"/>
  <c r="F10544" i="3" s="1"/>
  <c r="F10545" i="3" s="1"/>
  <c r="F10546" i="3" s="1"/>
  <c r="F10547" i="3" s="1"/>
  <c r="F10548" i="3" s="1"/>
  <c r="F10549" i="3" s="1"/>
  <c r="F10550" i="3" s="1"/>
  <c r="F10551" i="3" s="1"/>
  <c r="F10552" i="3" s="1"/>
  <c r="F10553" i="3" s="1"/>
  <c r="F10554" i="3" s="1"/>
  <c r="F10555" i="3" s="1"/>
  <c r="F10556" i="3" s="1"/>
  <c r="F10557" i="3" s="1"/>
  <c r="F10558" i="3" s="1"/>
  <c r="F10559" i="3" s="1"/>
  <c r="F10560" i="3" s="1"/>
  <c r="F10561" i="3" s="1"/>
  <c r="F10562" i="3" s="1"/>
  <c r="F10563" i="3" s="1"/>
  <c r="F10564" i="3" s="1"/>
  <c r="F10565" i="3" s="1"/>
  <c r="F10566" i="3" s="1"/>
  <c r="F10567" i="3" s="1"/>
  <c r="F10568" i="3" s="1"/>
  <c r="F10569" i="3" s="1"/>
  <c r="F10570" i="3" s="1"/>
  <c r="F10571" i="3" s="1"/>
  <c r="F10572" i="3" s="1"/>
  <c r="F10573" i="3" s="1"/>
  <c r="F10574" i="3" s="1"/>
  <c r="F10575" i="3" s="1"/>
  <c r="F10576" i="3" s="1"/>
  <c r="F10577" i="3" s="1"/>
  <c r="F10578" i="3" s="1"/>
  <c r="F10579" i="3" s="1"/>
  <c r="F10580" i="3" s="1"/>
  <c r="F10581" i="3" s="1"/>
  <c r="F10582" i="3" s="1"/>
  <c r="F10583" i="3" s="1"/>
  <c r="F10584" i="3" s="1"/>
  <c r="F10585" i="3" s="1"/>
  <c r="F10586" i="3" s="1"/>
  <c r="F10587" i="3" s="1"/>
  <c r="F10588" i="3" s="1"/>
  <c r="F10589" i="3" s="1"/>
  <c r="F10590" i="3" s="1"/>
  <c r="F10591" i="3" s="1"/>
  <c r="F10592" i="3" s="1"/>
  <c r="F10593" i="3" s="1"/>
  <c r="F10594" i="3" s="1"/>
  <c r="F10595" i="3" s="1"/>
  <c r="F10596" i="3" s="1"/>
  <c r="F10597" i="3" s="1"/>
  <c r="F10598" i="3" s="1"/>
  <c r="F10599" i="3" s="1"/>
  <c r="F10600" i="3" s="1"/>
  <c r="F10601" i="3" s="1"/>
  <c r="F10602" i="3" s="1"/>
  <c r="F10603" i="3" s="1"/>
  <c r="F10604" i="3" s="1"/>
  <c r="F10605" i="3" s="1"/>
  <c r="F10606" i="3" s="1"/>
  <c r="F10607" i="3" s="1"/>
  <c r="F10608" i="3" s="1"/>
  <c r="F10609" i="3" s="1"/>
  <c r="F10610" i="3" s="1"/>
  <c r="F10611" i="3" s="1"/>
  <c r="F10612" i="3" s="1"/>
  <c r="F10613" i="3" s="1"/>
  <c r="F10614" i="3" s="1"/>
  <c r="F10615" i="3" s="1"/>
  <c r="F10616" i="3" s="1"/>
  <c r="F10617" i="3" s="1"/>
  <c r="F10618" i="3" s="1"/>
  <c r="F10619" i="3" s="1"/>
  <c r="F10620" i="3" s="1"/>
  <c r="F10621" i="3" s="1"/>
  <c r="F10622" i="3" s="1"/>
  <c r="F10623" i="3" s="1"/>
  <c r="F10624" i="3" s="1"/>
  <c r="F10625" i="3" s="1"/>
  <c r="F10626" i="3" s="1"/>
  <c r="F10627" i="3" s="1"/>
  <c r="F10628" i="3" s="1"/>
  <c r="F10629" i="3" s="1"/>
  <c r="F10630" i="3" s="1"/>
  <c r="F10631" i="3" s="1"/>
  <c r="F10632" i="3" s="1"/>
  <c r="F10633" i="3" s="1"/>
  <c r="F10634" i="3" s="1"/>
  <c r="F10635" i="3" s="1"/>
  <c r="F10636" i="3" s="1"/>
  <c r="F10637" i="3" s="1"/>
  <c r="F10638" i="3" s="1"/>
  <c r="F10639" i="3" s="1"/>
  <c r="F10640" i="3" s="1"/>
  <c r="F10641" i="3" s="1"/>
  <c r="F10642" i="3" s="1"/>
  <c r="F10643" i="3" s="1"/>
  <c r="F10644" i="3" s="1"/>
  <c r="F10645" i="3" s="1"/>
  <c r="F10646" i="3" s="1"/>
  <c r="F10647" i="3" s="1"/>
  <c r="F10648" i="3" s="1"/>
  <c r="F10649" i="3" s="1"/>
  <c r="F10650" i="3" s="1"/>
  <c r="F10651" i="3" s="1"/>
  <c r="F10652" i="3" s="1"/>
  <c r="F10653" i="3" s="1"/>
  <c r="F10654" i="3" s="1"/>
  <c r="F10655" i="3" s="1"/>
  <c r="F10656" i="3" s="1"/>
  <c r="F10657" i="3" s="1"/>
  <c r="F10658" i="3" s="1"/>
  <c r="F10659" i="3" s="1"/>
  <c r="F10660" i="3" s="1"/>
  <c r="F10661" i="3" s="1"/>
  <c r="F10662" i="3" s="1"/>
  <c r="F10663" i="3" s="1"/>
  <c r="F10664" i="3" s="1"/>
  <c r="F10665" i="3" s="1"/>
  <c r="F10666" i="3" s="1"/>
  <c r="F10667" i="3" s="1"/>
  <c r="F10668" i="3" s="1"/>
  <c r="F10669" i="3" s="1"/>
  <c r="F10670" i="3" s="1"/>
  <c r="F10671" i="3" s="1"/>
  <c r="F10672" i="3" s="1"/>
  <c r="F10673" i="3" s="1"/>
  <c r="F10674" i="3" s="1"/>
  <c r="F10675" i="3" s="1"/>
  <c r="F10676" i="3" s="1"/>
  <c r="F10677" i="3" s="1"/>
  <c r="F10678" i="3" s="1"/>
  <c r="F10679" i="3" s="1"/>
  <c r="F10680" i="3" s="1"/>
  <c r="F10681" i="3" s="1"/>
  <c r="F10682" i="3" s="1"/>
  <c r="F10683" i="3" s="1"/>
  <c r="F10684" i="3" s="1"/>
  <c r="F10685" i="3" s="1"/>
  <c r="F10686" i="3" s="1"/>
  <c r="F10687" i="3" s="1"/>
  <c r="F10688" i="3" s="1"/>
  <c r="F10689" i="3" s="1"/>
  <c r="F10690" i="3" s="1"/>
  <c r="F10691" i="3" s="1"/>
  <c r="F10692" i="3" s="1"/>
  <c r="F10693" i="3" s="1"/>
  <c r="F10694" i="3" s="1"/>
  <c r="F10695" i="3" s="1"/>
  <c r="F10696" i="3" s="1"/>
  <c r="F10697" i="3" s="1"/>
  <c r="F10698" i="3" s="1"/>
  <c r="F10699" i="3" s="1"/>
  <c r="F10700" i="3" s="1"/>
  <c r="F10701" i="3" s="1"/>
  <c r="F10702" i="3" s="1"/>
  <c r="F10703" i="3" s="1"/>
  <c r="F10704" i="3" s="1"/>
  <c r="F10705" i="3" s="1"/>
  <c r="F10706" i="3" s="1"/>
  <c r="F10707" i="3" s="1"/>
  <c r="F10708" i="3" s="1"/>
  <c r="F10709" i="3" s="1"/>
  <c r="F10710" i="3" s="1"/>
  <c r="F10711" i="3" s="1"/>
  <c r="F10712" i="3" s="1"/>
  <c r="F10713" i="3" s="1"/>
  <c r="F10714" i="3" s="1"/>
  <c r="F10715" i="3" s="1"/>
  <c r="F10716" i="3" s="1"/>
  <c r="F10717" i="3" s="1"/>
  <c r="F10718" i="3" s="1"/>
  <c r="F10719" i="3" s="1"/>
  <c r="F10720" i="3" s="1"/>
  <c r="F10721" i="3" s="1"/>
  <c r="F10722" i="3" s="1"/>
  <c r="F10723" i="3" s="1"/>
  <c r="F10724" i="3" s="1"/>
  <c r="F10725" i="3" s="1"/>
  <c r="F10726" i="3" s="1"/>
  <c r="F10727" i="3" s="1"/>
  <c r="F10728" i="3" s="1"/>
  <c r="F10729" i="3" s="1"/>
  <c r="F10730" i="3" s="1"/>
  <c r="F10731" i="3" s="1"/>
  <c r="F10732" i="3" s="1"/>
  <c r="F10733" i="3" s="1"/>
  <c r="F10734" i="3" s="1"/>
  <c r="F10735" i="3" s="1"/>
  <c r="F10736" i="3" s="1"/>
  <c r="F10737" i="3" s="1"/>
  <c r="F10738" i="3" s="1"/>
  <c r="F10739" i="3" s="1"/>
  <c r="F10740" i="3" s="1"/>
  <c r="F10741" i="3" s="1"/>
  <c r="F10742" i="3" s="1"/>
  <c r="F10743" i="3" s="1"/>
  <c r="F10744" i="3" s="1"/>
  <c r="F10745" i="3" s="1"/>
  <c r="F10746" i="3" s="1"/>
  <c r="F10747" i="3" s="1"/>
  <c r="F10748" i="3" s="1"/>
  <c r="F10749" i="3" s="1"/>
  <c r="F10750" i="3" s="1"/>
  <c r="F10751" i="3" s="1"/>
  <c r="F10752" i="3" s="1"/>
  <c r="F10753" i="3" s="1"/>
  <c r="F10754" i="3" s="1"/>
  <c r="F10755" i="3" s="1"/>
  <c r="F10756" i="3" s="1"/>
  <c r="F10757" i="3" s="1"/>
  <c r="F10758" i="3" s="1"/>
  <c r="F10759" i="3" s="1"/>
  <c r="F10760" i="3" s="1"/>
  <c r="F10761" i="3" s="1"/>
  <c r="F10762" i="3" s="1"/>
  <c r="F10763" i="3" s="1"/>
  <c r="F10764" i="3" s="1"/>
  <c r="F10765" i="3" s="1"/>
  <c r="F10766" i="3" s="1"/>
  <c r="F10767" i="3" s="1"/>
  <c r="F10768" i="3" s="1"/>
  <c r="F10769" i="3" s="1"/>
  <c r="F10770" i="3" s="1"/>
  <c r="F10771" i="3" s="1"/>
  <c r="F10772" i="3" s="1"/>
  <c r="F10773" i="3" s="1"/>
  <c r="F10774" i="3" s="1"/>
  <c r="F10775" i="3" s="1"/>
  <c r="F10776" i="3" s="1"/>
  <c r="F10777" i="3" s="1"/>
  <c r="F10778" i="3" s="1"/>
  <c r="F10779" i="3" s="1"/>
  <c r="F10780" i="3" s="1"/>
  <c r="F10781" i="3" s="1"/>
  <c r="F10782" i="3" s="1"/>
  <c r="F10783" i="3" s="1"/>
  <c r="F10784" i="3" s="1"/>
  <c r="F10785" i="3" s="1"/>
  <c r="F10786" i="3" s="1"/>
  <c r="F10787" i="3" s="1"/>
  <c r="F10788" i="3" s="1"/>
  <c r="F10789" i="3" s="1"/>
  <c r="F10790" i="3" s="1"/>
  <c r="F10791" i="3" s="1"/>
  <c r="F10792" i="3" s="1"/>
  <c r="F10793" i="3" s="1"/>
  <c r="F10794" i="3" s="1"/>
  <c r="F10795" i="3" s="1"/>
  <c r="F10796" i="3" s="1"/>
  <c r="F10797" i="3" s="1"/>
  <c r="F10798" i="3" s="1"/>
  <c r="F10799" i="3" s="1"/>
  <c r="F10800" i="3" s="1"/>
  <c r="F10801" i="3" s="1"/>
  <c r="F10802" i="3" s="1"/>
  <c r="F10803" i="3" s="1"/>
  <c r="F10804" i="3" s="1"/>
  <c r="F10805" i="3" s="1"/>
  <c r="F10806" i="3" s="1"/>
  <c r="F10807" i="3" s="1"/>
  <c r="F10808" i="3" s="1"/>
  <c r="F10809" i="3" s="1"/>
  <c r="F10810" i="3" s="1"/>
  <c r="F10811" i="3" s="1"/>
  <c r="F10812" i="3" s="1"/>
  <c r="F10813" i="3" s="1"/>
  <c r="F10814" i="3" s="1"/>
  <c r="F10815" i="3" s="1"/>
  <c r="F10816" i="3" s="1"/>
  <c r="F10817" i="3" s="1"/>
  <c r="F10818" i="3" s="1"/>
  <c r="F10819" i="3" s="1"/>
  <c r="F10820" i="3" s="1"/>
  <c r="F10821" i="3" s="1"/>
  <c r="F10822" i="3" s="1"/>
  <c r="F10823" i="3" s="1"/>
  <c r="F10824" i="3" s="1"/>
  <c r="F10825" i="3" s="1"/>
  <c r="F10826" i="3" s="1"/>
  <c r="F10827" i="3" s="1"/>
  <c r="F10828" i="3" s="1"/>
  <c r="F10829" i="3" s="1"/>
  <c r="F10830" i="3" s="1"/>
  <c r="F10831" i="3" s="1"/>
  <c r="F10832" i="3" s="1"/>
  <c r="F10833" i="3" s="1"/>
  <c r="F10834" i="3" s="1"/>
  <c r="F10835" i="3" s="1"/>
  <c r="F10836" i="3" s="1"/>
  <c r="F10837" i="3" s="1"/>
  <c r="F10838" i="3" s="1"/>
  <c r="F10839" i="3" s="1"/>
  <c r="F10840" i="3" s="1"/>
  <c r="F10841" i="3" s="1"/>
  <c r="F10842" i="3" s="1"/>
  <c r="F10843" i="3" s="1"/>
  <c r="F10844" i="3" s="1"/>
  <c r="F10845" i="3" s="1"/>
  <c r="F10846" i="3" s="1"/>
  <c r="F10847" i="3" s="1"/>
  <c r="F10848" i="3" s="1"/>
  <c r="F10849" i="3" s="1"/>
  <c r="F10850" i="3" s="1"/>
  <c r="F10851" i="3" s="1"/>
  <c r="F10852" i="3" s="1"/>
  <c r="F10853" i="3" s="1"/>
  <c r="F10854" i="3" s="1"/>
  <c r="F10855" i="3" s="1"/>
  <c r="F10856" i="3" s="1"/>
  <c r="F10857" i="3" s="1"/>
  <c r="F10858" i="3" s="1"/>
  <c r="F10859" i="3" s="1"/>
  <c r="F10860" i="3" s="1"/>
  <c r="F10861" i="3" s="1"/>
  <c r="F10862" i="3" s="1"/>
  <c r="F10863" i="3" s="1"/>
  <c r="F10864" i="3" s="1"/>
  <c r="F10865" i="3" s="1"/>
  <c r="F10866" i="3" s="1"/>
  <c r="F10867" i="3" s="1"/>
  <c r="F10868" i="3" s="1"/>
  <c r="F10869" i="3" s="1"/>
  <c r="F10870" i="3" s="1"/>
  <c r="F10871" i="3" s="1"/>
  <c r="F10872" i="3" s="1"/>
  <c r="F10873" i="3" s="1"/>
  <c r="F10874" i="3" s="1"/>
  <c r="F10875" i="3" s="1"/>
  <c r="F10876" i="3" s="1"/>
  <c r="F10877" i="3" s="1"/>
  <c r="F10878" i="3" s="1"/>
  <c r="F10879" i="3" s="1"/>
  <c r="F10880" i="3" s="1"/>
  <c r="F10881" i="3" s="1"/>
  <c r="F10882" i="3" s="1"/>
  <c r="F10883" i="3" s="1"/>
  <c r="F10884" i="3" s="1"/>
  <c r="F10885" i="3" s="1"/>
  <c r="F10886" i="3" s="1"/>
  <c r="F10887" i="3" s="1"/>
  <c r="F10888" i="3" s="1"/>
  <c r="F10889" i="3" s="1"/>
  <c r="F10890" i="3" s="1"/>
  <c r="F10891" i="3" s="1"/>
  <c r="F10892" i="3" s="1"/>
  <c r="F10893" i="3" s="1"/>
  <c r="F10894" i="3" s="1"/>
  <c r="F10895" i="3" s="1"/>
  <c r="F10896" i="3" s="1"/>
  <c r="F10897" i="3" s="1"/>
  <c r="F10898" i="3" s="1"/>
  <c r="F10899" i="3" s="1"/>
  <c r="F10900" i="3" s="1"/>
  <c r="F10901" i="3" s="1"/>
  <c r="F10902" i="3" s="1"/>
  <c r="F10903" i="3" s="1"/>
  <c r="F10904" i="3" s="1"/>
  <c r="F10905" i="3" s="1"/>
  <c r="F10906" i="3" s="1"/>
  <c r="F10907" i="3" s="1"/>
  <c r="F10908" i="3" s="1"/>
  <c r="F10909" i="3" s="1"/>
  <c r="F10910" i="3" s="1"/>
  <c r="F10911" i="3" s="1"/>
  <c r="F10912" i="3" s="1"/>
  <c r="F10913" i="3" s="1"/>
  <c r="F10914" i="3" s="1"/>
  <c r="F10915" i="3" s="1"/>
  <c r="F10916" i="3" s="1"/>
  <c r="F10917" i="3" s="1"/>
  <c r="F10918" i="3" s="1"/>
  <c r="F10919" i="3" s="1"/>
  <c r="F10920" i="3" s="1"/>
  <c r="F10921" i="3" s="1"/>
  <c r="F10922" i="3" s="1"/>
  <c r="F10923" i="3" s="1"/>
  <c r="F10924" i="3" s="1"/>
  <c r="F10925" i="3" s="1"/>
  <c r="F10926" i="3" s="1"/>
  <c r="F10927" i="3" s="1"/>
  <c r="F10928" i="3" s="1"/>
  <c r="F10929" i="3" s="1"/>
  <c r="F10930" i="3" s="1"/>
  <c r="F10931" i="3" s="1"/>
  <c r="F10932" i="3" s="1"/>
  <c r="F10933" i="3" s="1"/>
  <c r="F10934" i="3" s="1"/>
  <c r="F10935" i="3" s="1"/>
  <c r="F10936" i="3" s="1"/>
  <c r="F10937" i="3" s="1"/>
  <c r="F10938" i="3" s="1"/>
  <c r="F10939" i="3" s="1"/>
  <c r="F10940" i="3" s="1"/>
  <c r="F10941" i="3" s="1"/>
  <c r="F10942" i="3" s="1"/>
  <c r="F10943" i="3" s="1"/>
  <c r="F10944" i="3" s="1"/>
  <c r="F10945" i="3" s="1"/>
  <c r="F10946" i="3" s="1"/>
  <c r="F10947" i="3" s="1"/>
  <c r="F10948" i="3" s="1"/>
  <c r="F10949" i="3" s="1"/>
  <c r="F10950" i="3" s="1"/>
  <c r="F10951" i="3" s="1"/>
  <c r="F10952" i="3" s="1"/>
  <c r="F10953" i="3" s="1"/>
  <c r="F10954" i="3" s="1"/>
  <c r="F10955" i="3" s="1"/>
  <c r="F10956" i="3" s="1"/>
  <c r="F10957" i="3" s="1"/>
  <c r="F10958" i="3" s="1"/>
  <c r="F10959" i="3" s="1"/>
  <c r="F10960" i="3" s="1"/>
  <c r="F10961" i="3" s="1"/>
  <c r="F10962" i="3" s="1"/>
  <c r="F10963" i="3" s="1"/>
  <c r="F10964" i="3" s="1"/>
  <c r="F10965" i="3" s="1"/>
  <c r="F10966" i="3" s="1"/>
  <c r="F10967" i="3" s="1"/>
  <c r="F10968" i="3" s="1"/>
  <c r="F10969" i="3" s="1"/>
  <c r="F10970" i="3" s="1"/>
  <c r="F10971" i="3" s="1"/>
  <c r="F10972" i="3" s="1"/>
  <c r="F10973" i="3" s="1"/>
  <c r="F10974" i="3" s="1"/>
  <c r="F10975" i="3" s="1"/>
  <c r="F10976" i="3" s="1"/>
  <c r="F10977" i="3" s="1"/>
  <c r="F10978" i="3" s="1"/>
  <c r="F10979" i="3" s="1"/>
  <c r="F10980" i="3" s="1"/>
  <c r="F10981" i="3" s="1"/>
  <c r="F10982" i="3" s="1"/>
  <c r="F10983" i="3" s="1"/>
  <c r="F10984" i="3" s="1"/>
  <c r="F10985" i="3" s="1"/>
  <c r="F10986" i="3" s="1"/>
  <c r="F10987" i="3" s="1"/>
  <c r="F10988" i="3" s="1"/>
  <c r="F10989" i="3" s="1"/>
  <c r="F10990" i="3" s="1"/>
  <c r="F10991" i="3" s="1"/>
  <c r="F10992" i="3" s="1"/>
  <c r="F10993" i="3" s="1"/>
  <c r="F10994" i="3" s="1"/>
  <c r="F10995" i="3" s="1"/>
  <c r="F10996" i="3" s="1"/>
  <c r="F10997" i="3" s="1"/>
  <c r="F10998" i="3" s="1"/>
  <c r="F10999" i="3" s="1"/>
  <c r="F11000" i="3" s="1"/>
  <c r="F11001" i="3" s="1"/>
  <c r="F11002" i="3" s="1"/>
  <c r="F11003" i="3" s="1"/>
  <c r="F11004" i="3" s="1"/>
  <c r="F11005" i="3" s="1"/>
  <c r="F11006" i="3" s="1"/>
  <c r="F11007" i="3" s="1"/>
  <c r="F11008" i="3" s="1"/>
  <c r="F11009" i="3" s="1"/>
  <c r="F11010" i="3" s="1"/>
  <c r="F11011" i="3" s="1"/>
  <c r="F11012" i="3" s="1"/>
  <c r="F11013" i="3" s="1"/>
  <c r="F11014" i="3" s="1"/>
  <c r="F11015" i="3" s="1"/>
  <c r="F11016" i="3" s="1"/>
  <c r="F11017" i="3" s="1"/>
  <c r="F11018" i="3" s="1"/>
  <c r="F11019" i="3" s="1"/>
  <c r="F11020" i="3" s="1"/>
  <c r="F11021" i="3" s="1"/>
  <c r="F11022" i="3" s="1"/>
  <c r="F11023" i="3" s="1"/>
  <c r="F11024" i="3" s="1"/>
  <c r="F11025" i="3" s="1"/>
  <c r="F11026" i="3" s="1"/>
  <c r="F11027" i="3" s="1"/>
  <c r="F11028" i="3" s="1"/>
  <c r="F11029" i="3" s="1"/>
  <c r="F11030" i="3" s="1"/>
  <c r="F11031" i="3" s="1"/>
  <c r="F11032" i="3" s="1"/>
  <c r="F11033" i="3" s="1"/>
  <c r="F11034" i="3" s="1"/>
  <c r="F11035" i="3" s="1"/>
  <c r="F11036" i="3" s="1"/>
  <c r="F11037" i="3" s="1"/>
  <c r="F11038" i="3" s="1"/>
  <c r="F11039" i="3" s="1"/>
  <c r="F11040" i="3" s="1"/>
  <c r="F11041" i="3" s="1"/>
  <c r="F11042" i="3" s="1"/>
  <c r="F11043" i="3" s="1"/>
  <c r="F11044" i="3" s="1"/>
  <c r="F11045" i="3" s="1"/>
  <c r="F11046" i="3" s="1"/>
  <c r="F11047" i="3" s="1"/>
  <c r="F11048" i="3" s="1"/>
  <c r="F11049" i="3" s="1"/>
  <c r="F11050" i="3" s="1"/>
  <c r="F11051" i="3" s="1"/>
  <c r="F11052" i="3" s="1"/>
  <c r="F11053" i="3" s="1"/>
  <c r="F11054" i="3" s="1"/>
  <c r="F11055" i="3" s="1"/>
  <c r="F11056" i="3" s="1"/>
  <c r="F11057" i="3" s="1"/>
  <c r="F11058" i="3" s="1"/>
  <c r="F11059" i="3" s="1"/>
  <c r="F11060" i="3" s="1"/>
  <c r="F11061" i="3" s="1"/>
  <c r="F11062" i="3" s="1"/>
  <c r="F11063" i="3" s="1"/>
  <c r="F11064" i="3" s="1"/>
  <c r="F11065" i="3" s="1"/>
  <c r="F11066" i="3" s="1"/>
  <c r="F11067" i="3" s="1"/>
  <c r="F11068" i="3" s="1"/>
  <c r="F11069" i="3" s="1"/>
  <c r="F11070" i="3" s="1"/>
  <c r="F11071" i="3" s="1"/>
  <c r="F11072" i="3" s="1"/>
  <c r="F11073" i="3" s="1"/>
  <c r="F11074" i="3" s="1"/>
  <c r="F11075" i="3" s="1"/>
  <c r="F11076" i="3" s="1"/>
  <c r="F11077" i="3" s="1"/>
  <c r="F11078" i="3" s="1"/>
  <c r="F11079" i="3" s="1"/>
  <c r="F11080" i="3" s="1"/>
  <c r="F11081" i="3" s="1"/>
  <c r="F11082" i="3" s="1"/>
  <c r="F11083" i="3" s="1"/>
  <c r="F11084" i="3" s="1"/>
  <c r="F11085" i="3" s="1"/>
  <c r="F11086" i="3" s="1"/>
  <c r="F11087" i="3" s="1"/>
  <c r="F11088" i="3" s="1"/>
  <c r="F11089" i="3" s="1"/>
  <c r="F11090" i="3" s="1"/>
  <c r="F11091" i="3" s="1"/>
  <c r="F11092" i="3" s="1"/>
  <c r="F11093" i="3" s="1"/>
  <c r="F11094" i="3" s="1"/>
  <c r="F11095" i="3" s="1"/>
  <c r="F11096" i="3" s="1"/>
  <c r="F11097" i="3" s="1"/>
  <c r="F11098" i="3" s="1"/>
  <c r="F11099" i="3" s="1"/>
  <c r="F11100" i="3" s="1"/>
  <c r="F11101" i="3" s="1"/>
  <c r="F11102" i="3" s="1"/>
  <c r="F11103" i="3" s="1"/>
  <c r="F11104" i="3" s="1"/>
  <c r="F11105" i="3" s="1"/>
  <c r="F11106" i="3" s="1"/>
  <c r="F11107" i="3" s="1"/>
  <c r="F11108" i="3" s="1"/>
  <c r="F11109" i="3" s="1"/>
  <c r="F11110" i="3" s="1"/>
  <c r="F11111" i="3" s="1"/>
  <c r="F11112" i="3" s="1"/>
  <c r="F11113" i="3" s="1"/>
  <c r="F11114" i="3" s="1"/>
  <c r="F11115" i="3" s="1"/>
  <c r="F11116" i="3" s="1"/>
  <c r="F11117" i="3" s="1"/>
  <c r="F11118" i="3" s="1"/>
  <c r="F11119" i="3" s="1"/>
  <c r="F11120" i="3" s="1"/>
  <c r="F11121" i="3" s="1"/>
  <c r="F11122" i="3" s="1"/>
  <c r="F11123" i="3" s="1"/>
  <c r="F11124" i="3" s="1"/>
  <c r="F11125" i="3" s="1"/>
  <c r="F11126" i="3" s="1"/>
  <c r="F11127" i="3" s="1"/>
  <c r="F11128" i="3" s="1"/>
  <c r="F11129" i="3" s="1"/>
  <c r="F11130" i="3" s="1"/>
  <c r="F11131" i="3" s="1"/>
  <c r="F11132" i="3" s="1"/>
  <c r="F11133" i="3" s="1"/>
  <c r="F11134" i="3" s="1"/>
  <c r="F11135" i="3" s="1"/>
  <c r="F11136" i="3" s="1"/>
  <c r="F11137" i="3" s="1"/>
  <c r="F11138" i="3" s="1"/>
  <c r="F11139" i="3" s="1"/>
  <c r="F11140" i="3" s="1"/>
  <c r="F11141" i="3" s="1"/>
  <c r="F11142" i="3" s="1"/>
  <c r="F11143" i="3" s="1"/>
  <c r="F11144" i="3" s="1"/>
  <c r="F11145" i="3" s="1"/>
  <c r="F11146" i="3" s="1"/>
  <c r="F11147" i="3" s="1"/>
  <c r="F11148" i="3" s="1"/>
  <c r="F11149" i="3" s="1"/>
  <c r="F11150" i="3" s="1"/>
  <c r="F11151" i="3" s="1"/>
  <c r="F11152" i="3" s="1"/>
  <c r="F11153" i="3" s="1"/>
  <c r="F11154" i="3" s="1"/>
  <c r="F11155" i="3" s="1"/>
  <c r="F11156" i="3" s="1"/>
  <c r="F11157" i="3" s="1"/>
  <c r="F11158" i="3" s="1"/>
  <c r="F11159" i="3" s="1"/>
  <c r="F11160" i="3" s="1"/>
  <c r="F11161" i="3" s="1"/>
  <c r="F11162" i="3" s="1"/>
  <c r="F11163" i="3" s="1"/>
  <c r="F11164" i="3" s="1"/>
  <c r="F11165" i="3" s="1"/>
  <c r="F11166" i="3" s="1"/>
  <c r="F11167" i="3" s="1"/>
  <c r="F11168" i="3" s="1"/>
  <c r="F11169" i="3" s="1"/>
  <c r="F11170" i="3" s="1"/>
  <c r="F11171" i="3" s="1"/>
  <c r="F11172" i="3" s="1"/>
  <c r="F11173" i="3" s="1"/>
  <c r="F11174" i="3" s="1"/>
  <c r="F11175" i="3" s="1"/>
  <c r="F11176" i="3" s="1"/>
  <c r="F11177" i="3" s="1"/>
  <c r="F11178" i="3" s="1"/>
  <c r="F11179" i="3" s="1"/>
  <c r="F11180" i="3" s="1"/>
  <c r="F11181" i="3" s="1"/>
  <c r="F11182" i="3" s="1"/>
  <c r="F11183" i="3" s="1"/>
  <c r="F11184" i="3" s="1"/>
  <c r="F11185" i="3" s="1"/>
  <c r="F11186" i="3" s="1"/>
  <c r="F11187" i="3" s="1"/>
  <c r="F11188" i="3" s="1"/>
  <c r="F11189" i="3" s="1"/>
  <c r="F11190" i="3" s="1"/>
  <c r="F11191" i="3" s="1"/>
  <c r="F11192" i="3" s="1"/>
  <c r="F11193" i="3" s="1"/>
  <c r="F11194" i="3" s="1"/>
  <c r="F11195" i="3" s="1"/>
  <c r="F11196" i="3" s="1"/>
  <c r="F11197" i="3" s="1"/>
  <c r="F11198" i="3" s="1"/>
  <c r="F11199" i="3" s="1"/>
  <c r="F11200" i="3" s="1"/>
  <c r="F11201" i="3" s="1"/>
  <c r="F11202" i="3" s="1"/>
  <c r="F11203" i="3" s="1"/>
  <c r="F11204" i="3" s="1"/>
  <c r="F11205" i="3" s="1"/>
  <c r="F11206" i="3" s="1"/>
  <c r="F11207" i="3" s="1"/>
  <c r="F11208" i="3" s="1"/>
  <c r="F11209" i="3" s="1"/>
  <c r="F11210" i="3" s="1"/>
  <c r="F11211" i="3" s="1"/>
  <c r="F11212" i="3" s="1"/>
  <c r="F11213" i="3" s="1"/>
  <c r="F11214" i="3" s="1"/>
  <c r="F11215" i="3" s="1"/>
  <c r="F11216" i="3" s="1"/>
  <c r="F11217" i="3" s="1"/>
  <c r="F11218" i="3" s="1"/>
  <c r="F11219" i="3" s="1"/>
  <c r="F11220" i="3" s="1"/>
  <c r="F11221" i="3" s="1"/>
  <c r="F11222" i="3" s="1"/>
  <c r="F11223" i="3" s="1"/>
  <c r="F11224" i="3" s="1"/>
  <c r="F11225" i="3" s="1"/>
  <c r="F11226" i="3" s="1"/>
  <c r="F11227" i="3" s="1"/>
  <c r="F11228" i="3" s="1"/>
  <c r="F11229" i="3" s="1"/>
  <c r="F11230" i="3" s="1"/>
  <c r="F11231" i="3" s="1"/>
  <c r="F11232" i="3" s="1"/>
  <c r="F11233" i="3" s="1"/>
  <c r="F11234" i="3" s="1"/>
  <c r="F11235" i="3" s="1"/>
  <c r="F11236" i="3" s="1"/>
  <c r="F11237" i="3" s="1"/>
  <c r="F11238" i="3" s="1"/>
  <c r="F11239" i="3" s="1"/>
  <c r="F11240" i="3" s="1"/>
  <c r="F11241" i="3" s="1"/>
  <c r="F11242" i="3" s="1"/>
  <c r="F11243" i="3" s="1"/>
  <c r="F11244" i="3" s="1"/>
  <c r="F11245" i="3" s="1"/>
  <c r="F11246" i="3" s="1"/>
  <c r="F11247" i="3" s="1"/>
  <c r="F11248" i="3" s="1"/>
  <c r="F11249" i="3" s="1"/>
  <c r="F11250" i="3" s="1"/>
  <c r="F11251" i="3" s="1"/>
  <c r="F11252" i="3" s="1"/>
  <c r="F11253" i="3" s="1"/>
  <c r="F11254" i="3" s="1"/>
  <c r="F11255" i="3" s="1"/>
  <c r="F11256" i="3" s="1"/>
  <c r="F11257" i="3" s="1"/>
  <c r="F11258" i="3" s="1"/>
  <c r="F11259" i="3" s="1"/>
  <c r="F11260" i="3" s="1"/>
  <c r="F11261" i="3" s="1"/>
  <c r="F11262" i="3" s="1"/>
  <c r="F11263" i="3" s="1"/>
  <c r="F11264" i="3" s="1"/>
  <c r="F11265" i="3" s="1"/>
  <c r="F11266" i="3" s="1"/>
  <c r="F11267" i="3" s="1"/>
  <c r="F11268" i="3" s="1"/>
  <c r="F11269" i="3" s="1"/>
  <c r="F11270" i="3" s="1"/>
  <c r="F11271" i="3" s="1"/>
  <c r="F11272" i="3" s="1"/>
  <c r="F11273" i="3" s="1"/>
  <c r="F11274" i="3" s="1"/>
  <c r="F11275" i="3" s="1"/>
  <c r="F11276" i="3" s="1"/>
  <c r="F11277" i="3" s="1"/>
  <c r="F11278" i="3" s="1"/>
  <c r="F11279" i="3" s="1"/>
  <c r="F11280" i="3" s="1"/>
  <c r="F11281" i="3" s="1"/>
  <c r="F11282" i="3" s="1"/>
  <c r="F11283" i="3" s="1"/>
  <c r="F11284" i="3" s="1"/>
  <c r="F11285" i="3" s="1"/>
  <c r="F11286" i="3" s="1"/>
  <c r="F11287" i="3" s="1"/>
  <c r="F11288" i="3" s="1"/>
  <c r="F11289" i="3" s="1"/>
  <c r="F11290" i="3" s="1"/>
  <c r="F11291" i="3" s="1"/>
  <c r="F11292" i="3" s="1"/>
  <c r="F11293" i="3" s="1"/>
  <c r="F11294" i="3" s="1"/>
  <c r="F11295" i="3" s="1"/>
  <c r="F11296" i="3" s="1"/>
  <c r="F11297" i="3" s="1"/>
  <c r="F11298" i="3" s="1"/>
  <c r="F11299" i="3" s="1"/>
  <c r="F11300" i="3" s="1"/>
  <c r="F11301" i="3" s="1"/>
  <c r="F11302" i="3" s="1"/>
  <c r="F11303" i="3" s="1"/>
  <c r="F11304" i="3" s="1"/>
  <c r="F11305" i="3" s="1"/>
  <c r="F11306" i="3" s="1"/>
  <c r="F11307" i="3" s="1"/>
  <c r="F11308" i="3" s="1"/>
  <c r="F11309" i="3" s="1"/>
  <c r="F11310" i="3" s="1"/>
  <c r="F11311" i="3" s="1"/>
  <c r="F11312" i="3" s="1"/>
  <c r="F11313" i="3" s="1"/>
  <c r="F11314" i="3" s="1"/>
  <c r="F11315" i="3" s="1"/>
  <c r="F11316" i="3" s="1"/>
  <c r="F11317" i="3" s="1"/>
  <c r="F11318" i="3" s="1"/>
  <c r="F11319" i="3" s="1"/>
  <c r="F11320" i="3" s="1"/>
  <c r="F11321" i="3" s="1"/>
  <c r="F11322" i="3" s="1"/>
  <c r="F11323" i="3" s="1"/>
  <c r="F11324" i="3" s="1"/>
  <c r="F11325" i="3" s="1"/>
  <c r="F11326" i="3" s="1"/>
  <c r="F11327" i="3" s="1"/>
  <c r="F11328" i="3" s="1"/>
  <c r="F11329" i="3" s="1"/>
  <c r="F11330" i="3" s="1"/>
  <c r="F11331" i="3" s="1"/>
  <c r="F11332" i="3" s="1"/>
  <c r="F11333" i="3" s="1"/>
  <c r="F11334" i="3" s="1"/>
  <c r="F11335" i="3" s="1"/>
  <c r="F11336" i="3" s="1"/>
  <c r="F11337" i="3" s="1"/>
  <c r="F11338" i="3" s="1"/>
  <c r="F11339" i="3" s="1"/>
  <c r="F11340" i="3" s="1"/>
  <c r="F11341" i="3" s="1"/>
  <c r="F11342" i="3" s="1"/>
  <c r="F11343" i="3" s="1"/>
  <c r="F11344" i="3" s="1"/>
  <c r="F11345" i="3" s="1"/>
  <c r="F11346" i="3" s="1"/>
  <c r="F11347" i="3" s="1"/>
  <c r="F11348" i="3" s="1"/>
  <c r="F11349" i="3" s="1"/>
  <c r="F11350" i="3" s="1"/>
  <c r="F11351" i="3" s="1"/>
  <c r="F11352" i="3" s="1"/>
  <c r="F11353" i="3" s="1"/>
  <c r="F11354" i="3" s="1"/>
  <c r="F11355" i="3" s="1"/>
  <c r="F11356" i="3" s="1"/>
  <c r="F11357" i="3" s="1"/>
  <c r="F11358" i="3" s="1"/>
  <c r="F11359" i="3" s="1"/>
  <c r="F11360" i="3" s="1"/>
  <c r="F11361" i="3" s="1"/>
  <c r="F11362" i="3" s="1"/>
  <c r="F11363" i="3" s="1"/>
  <c r="F11364" i="3" s="1"/>
  <c r="F11365" i="3" s="1"/>
  <c r="F11366" i="3" s="1"/>
  <c r="F11367" i="3" s="1"/>
  <c r="F11368" i="3" s="1"/>
  <c r="F11369" i="3" s="1"/>
  <c r="F11370" i="3" s="1"/>
  <c r="F11371" i="3" s="1"/>
  <c r="F11372" i="3" s="1"/>
  <c r="F11373" i="3" s="1"/>
  <c r="F11374" i="3" s="1"/>
  <c r="F11375" i="3" s="1"/>
  <c r="F11376" i="3" s="1"/>
  <c r="F11377" i="3" s="1"/>
  <c r="F11378" i="3" s="1"/>
  <c r="F11379" i="3" s="1"/>
  <c r="F11380" i="3" s="1"/>
  <c r="F11381" i="3" s="1"/>
  <c r="F11382" i="3" s="1"/>
  <c r="F11383" i="3" s="1"/>
  <c r="F11384" i="3" s="1"/>
  <c r="F11385" i="3" s="1"/>
  <c r="F11386" i="3" s="1"/>
  <c r="F11387" i="3" s="1"/>
  <c r="F11388" i="3" s="1"/>
  <c r="F11389" i="3" s="1"/>
  <c r="F11390" i="3" s="1"/>
  <c r="F11391" i="3" s="1"/>
  <c r="F11392" i="3" s="1"/>
  <c r="F11393" i="3" s="1"/>
  <c r="F11394" i="3" s="1"/>
  <c r="F11395" i="3" s="1"/>
  <c r="F11396" i="3" s="1"/>
  <c r="F11397" i="3" s="1"/>
  <c r="F11398" i="3" s="1"/>
  <c r="F11399" i="3" s="1"/>
  <c r="F11400" i="3" s="1"/>
  <c r="F11401" i="3" s="1"/>
  <c r="F11402" i="3" s="1"/>
  <c r="F11403" i="3" s="1"/>
  <c r="F11404" i="3" s="1"/>
  <c r="F11405" i="3" s="1"/>
  <c r="F11406" i="3" s="1"/>
  <c r="F11407" i="3" s="1"/>
  <c r="F11408" i="3" s="1"/>
  <c r="F11409" i="3" s="1"/>
  <c r="F11410" i="3" s="1"/>
  <c r="F11411" i="3" s="1"/>
  <c r="F11412" i="3" s="1"/>
  <c r="F11413" i="3" s="1"/>
  <c r="F11414" i="3" s="1"/>
  <c r="F11415" i="3" s="1"/>
  <c r="F11416" i="3" s="1"/>
  <c r="F11417" i="3" s="1"/>
  <c r="F11418" i="3" s="1"/>
  <c r="F11419" i="3" s="1"/>
  <c r="F11420" i="3" s="1"/>
  <c r="F11421" i="3" s="1"/>
  <c r="F11422" i="3" s="1"/>
  <c r="F11423" i="3" s="1"/>
  <c r="F11424" i="3" s="1"/>
  <c r="F11425" i="3" s="1"/>
  <c r="F11426" i="3" s="1"/>
  <c r="F11427" i="3" s="1"/>
  <c r="F11428" i="3" s="1"/>
  <c r="F11429" i="3" s="1"/>
  <c r="F11430" i="3" s="1"/>
  <c r="F11431" i="3" s="1"/>
  <c r="F11432" i="3" s="1"/>
  <c r="F11433" i="3" s="1"/>
  <c r="F11434" i="3" s="1"/>
  <c r="F11435" i="3" s="1"/>
  <c r="F11436" i="3" s="1"/>
  <c r="F11437" i="3" s="1"/>
  <c r="F11438" i="3" s="1"/>
  <c r="F11439" i="3" s="1"/>
  <c r="F11440" i="3" s="1"/>
  <c r="F11441" i="3" s="1"/>
  <c r="F11442" i="3" s="1"/>
  <c r="F11443" i="3" s="1"/>
  <c r="F11444" i="3" s="1"/>
  <c r="F11445" i="3" s="1"/>
  <c r="F11446" i="3" s="1"/>
  <c r="F11447" i="3" s="1"/>
  <c r="F11448" i="3" s="1"/>
  <c r="F11449" i="3" s="1"/>
  <c r="F11450" i="3" s="1"/>
  <c r="F11451" i="3" s="1"/>
  <c r="F11452" i="3" s="1"/>
  <c r="F11453" i="3" s="1"/>
  <c r="F11454" i="3" s="1"/>
  <c r="F11455" i="3" s="1"/>
  <c r="F11456" i="3" s="1"/>
  <c r="F11457" i="3" s="1"/>
  <c r="F11458" i="3" s="1"/>
  <c r="F11459" i="3" s="1"/>
  <c r="F11460" i="3" s="1"/>
  <c r="F11461" i="3" s="1"/>
  <c r="F11462" i="3" s="1"/>
  <c r="F11463" i="3" s="1"/>
  <c r="F11464" i="3" s="1"/>
  <c r="F11465" i="3" s="1"/>
  <c r="F11466" i="3" s="1"/>
  <c r="F11467" i="3" s="1"/>
  <c r="F11468" i="3" s="1"/>
  <c r="F11469" i="3" s="1"/>
  <c r="F11470" i="3" s="1"/>
  <c r="F11471" i="3" s="1"/>
  <c r="F11472" i="3" s="1"/>
  <c r="F11473" i="3" s="1"/>
  <c r="F11474" i="3" s="1"/>
  <c r="F11475" i="3" s="1"/>
  <c r="F11476" i="3" s="1"/>
  <c r="F11477" i="3" s="1"/>
  <c r="F11478" i="3" s="1"/>
  <c r="F11479" i="3" s="1"/>
  <c r="F11480" i="3" s="1"/>
  <c r="F11481" i="3" s="1"/>
  <c r="F11482" i="3" s="1"/>
  <c r="F11483" i="3" s="1"/>
  <c r="F11484" i="3" s="1"/>
  <c r="F11485" i="3" s="1"/>
  <c r="F11486" i="3" s="1"/>
  <c r="F11487" i="3" s="1"/>
  <c r="F11488" i="3" s="1"/>
  <c r="F11489" i="3" s="1"/>
  <c r="F11490" i="3" s="1"/>
  <c r="F11491" i="3" s="1"/>
  <c r="F11492" i="3" s="1"/>
  <c r="F11493" i="3" s="1"/>
  <c r="F11494" i="3" s="1"/>
  <c r="F11495" i="3" s="1"/>
  <c r="F11496" i="3" s="1"/>
  <c r="F11497" i="3" s="1"/>
  <c r="F11498" i="3" s="1"/>
  <c r="F11499" i="3" s="1"/>
  <c r="F11500" i="3" s="1"/>
  <c r="F11501" i="3" s="1"/>
  <c r="F11502" i="3" s="1"/>
  <c r="F11503" i="3" s="1"/>
  <c r="F11504" i="3" s="1"/>
  <c r="F11505" i="3" s="1"/>
  <c r="F11506" i="3" s="1"/>
  <c r="F11507" i="3" s="1"/>
  <c r="F11508" i="3" s="1"/>
  <c r="F11509" i="3" s="1"/>
  <c r="F11510" i="3" s="1"/>
  <c r="F11511" i="3" s="1"/>
  <c r="F11512" i="3" s="1"/>
  <c r="F11513" i="3" s="1"/>
  <c r="F11514" i="3" s="1"/>
  <c r="F11515" i="3" s="1"/>
  <c r="F11516" i="3" s="1"/>
  <c r="F11517" i="3" s="1"/>
  <c r="F11518" i="3" s="1"/>
  <c r="F11519" i="3" s="1"/>
  <c r="F11520" i="3" s="1"/>
  <c r="F11521" i="3" s="1"/>
  <c r="F11522" i="3" s="1"/>
  <c r="F11523" i="3" s="1"/>
  <c r="F11524" i="3" s="1"/>
  <c r="F11525" i="3" s="1"/>
  <c r="F11526" i="3" s="1"/>
  <c r="F11527" i="3" s="1"/>
  <c r="F11528" i="3" s="1"/>
  <c r="F11529" i="3" s="1"/>
  <c r="F11530" i="3" s="1"/>
  <c r="F11531" i="3" s="1"/>
  <c r="F11532" i="3" s="1"/>
  <c r="F11533" i="3" s="1"/>
  <c r="F11534" i="3" s="1"/>
  <c r="F11535" i="3" s="1"/>
  <c r="F11536" i="3" s="1"/>
  <c r="F11537" i="3" s="1"/>
  <c r="F11538" i="3" s="1"/>
  <c r="F11539" i="3" s="1"/>
  <c r="F11540" i="3" s="1"/>
  <c r="F11541" i="3" s="1"/>
  <c r="F11542" i="3" s="1"/>
  <c r="F11543" i="3" s="1"/>
  <c r="F11544" i="3" s="1"/>
  <c r="F11545" i="3" s="1"/>
  <c r="F11546" i="3" s="1"/>
  <c r="F11547" i="3" s="1"/>
  <c r="F11548" i="3" s="1"/>
  <c r="F11549" i="3" s="1"/>
  <c r="F11550" i="3" s="1"/>
  <c r="F11551" i="3" s="1"/>
  <c r="F11552" i="3" s="1"/>
  <c r="F11553" i="3" s="1"/>
  <c r="F11554" i="3" s="1"/>
  <c r="F11555" i="3" s="1"/>
  <c r="F11556" i="3" s="1"/>
  <c r="F11557" i="3" s="1"/>
  <c r="F11558" i="3" s="1"/>
  <c r="F11559" i="3" s="1"/>
  <c r="F11560" i="3" s="1"/>
  <c r="F11561" i="3" s="1"/>
  <c r="F11562" i="3" s="1"/>
  <c r="F11563" i="3" s="1"/>
  <c r="F11564" i="3" s="1"/>
  <c r="F11565" i="3" s="1"/>
  <c r="F11566" i="3" s="1"/>
  <c r="F11567" i="3" s="1"/>
  <c r="F11568" i="3" s="1"/>
  <c r="F11569" i="3" s="1"/>
  <c r="F11570" i="3" s="1"/>
  <c r="F11571" i="3" s="1"/>
  <c r="F11572" i="3" s="1"/>
  <c r="F11573" i="3" s="1"/>
  <c r="F11574" i="3" s="1"/>
  <c r="F11575" i="3" s="1"/>
  <c r="F11576" i="3" s="1"/>
  <c r="F11577" i="3" s="1"/>
  <c r="F11578" i="3" s="1"/>
  <c r="F11579" i="3" s="1"/>
  <c r="F11580" i="3" s="1"/>
  <c r="F11581" i="3" s="1"/>
  <c r="F11582" i="3" s="1"/>
  <c r="F11583" i="3" s="1"/>
  <c r="F11584" i="3" s="1"/>
  <c r="F11585" i="3" s="1"/>
  <c r="F11586" i="3" s="1"/>
  <c r="F11587" i="3" s="1"/>
  <c r="F11588" i="3" s="1"/>
  <c r="F11589" i="3" s="1"/>
  <c r="F11590" i="3" s="1"/>
  <c r="F11591" i="3" s="1"/>
  <c r="F11592" i="3" s="1"/>
  <c r="F11593" i="3" s="1"/>
  <c r="F11594" i="3" s="1"/>
  <c r="F11595" i="3" s="1"/>
  <c r="F11596" i="3" s="1"/>
  <c r="F11597" i="3" s="1"/>
  <c r="F11598" i="3" s="1"/>
  <c r="F11599" i="3" s="1"/>
  <c r="F11600" i="3" s="1"/>
  <c r="F11601" i="3" s="1"/>
  <c r="F11602" i="3" s="1"/>
  <c r="F11603" i="3" s="1"/>
  <c r="F11604" i="3" s="1"/>
  <c r="F11605" i="3" s="1"/>
  <c r="F11606" i="3" s="1"/>
  <c r="F11607" i="3" s="1"/>
  <c r="F11608" i="3" s="1"/>
  <c r="F11609" i="3" s="1"/>
  <c r="F11610" i="3" s="1"/>
  <c r="F11611" i="3" s="1"/>
  <c r="F11612" i="3" s="1"/>
  <c r="F11613" i="3" s="1"/>
  <c r="F11614" i="3" s="1"/>
  <c r="F11615" i="3" s="1"/>
  <c r="F11616" i="3" s="1"/>
  <c r="F11617" i="3" s="1"/>
  <c r="F11618" i="3" s="1"/>
  <c r="F11619" i="3" s="1"/>
  <c r="F11620" i="3" s="1"/>
  <c r="F11621" i="3" s="1"/>
  <c r="F11622" i="3" s="1"/>
  <c r="F11623" i="3" s="1"/>
  <c r="F11624" i="3" s="1"/>
  <c r="F11625" i="3" s="1"/>
  <c r="F11626" i="3" s="1"/>
  <c r="F11627" i="3" s="1"/>
  <c r="F11628" i="3" s="1"/>
  <c r="F11629" i="3" s="1"/>
  <c r="F11630" i="3" s="1"/>
  <c r="F11631" i="3" s="1"/>
  <c r="F11632" i="3" s="1"/>
  <c r="F11633" i="3" s="1"/>
  <c r="F11634" i="3" s="1"/>
  <c r="F11635" i="3" s="1"/>
  <c r="F11636" i="3" s="1"/>
  <c r="F11637" i="3" s="1"/>
  <c r="F11638" i="3" s="1"/>
  <c r="F11639" i="3" s="1"/>
  <c r="F11640" i="3" s="1"/>
  <c r="F11641" i="3" s="1"/>
  <c r="F11642" i="3" s="1"/>
  <c r="F11643" i="3" s="1"/>
  <c r="F11644" i="3" s="1"/>
  <c r="F11645" i="3" s="1"/>
  <c r="F11646" i="3" s="1"/>
  <c r="F11647" i="3" s="1"/>
  <c r="F11648" i="3" s="1"/>
  <c r="F11649" i="3" s="1"/>
  <c r="F11650" i="3" s="1"/>
  <c r="F11651" i="3" s="1"/>
  <c r="F11652" i="3" s="1"/>
  <c r="F11653" i="3" s="1"/>
  <c r="F11654" i="3" s="1"/>
  <c r="F11655" i="3" s="1"/>
  <c r="F11656" i="3" s="1"/>
  <c r="F11657" i="3" s="1"/>
  <c r="F11658" i="3" s="1"/>
  <c r="F11659" i="3" s="1"/>
  <c r="F11660" i="3" s="1"/>
  <c r="F11661" i="3" s="1"/>
  <c r="F11662" i="3" s="1"/>
  <c r="F11663" i="3" s="1"/>
  <c r="F11664" i="3" s="1"/>
  <c r="F11665" i="3" s="1"/>
  <c r="F11666" i="3" s="1"/>
  <c r="F11667" i="3" s="1"/>
  <c r="F11668" i="3" s="1"/>
  <c r="F11669" i="3" s="1"/>
  <c r="F11670" i="3" s="1"/>
  <c r="F11671" i="3" s="1"/>
  <c r="F11672" i="3" s="1"/>
  <c r="F11673" i="3" s="1"/>
  <c r="F11674" i="3" s="1"/>
  <c r="F11675" i="3" s="1"/>
  <c r="F11676" i="3" s="1"/>
  <c r="F11677" i="3" s="1"/>
  <c r="F11678" i="3" s="1"/>
  <c r="F11679" i="3" s="1"/>
  <c r="F11680" i="3" s="1"/>
  <c r="F11681" i="3" s="1"/>
  <c r="F11682" i="3" s="1"/>
  <c r="F11683" i="3" s="1"/>
  <c r="F11684" i="3" s="1"/>
  <c r="F11685" i="3" s="1"/>
  <c r="F11686" i="3" s="1"/>
  <c r="F11687" i="3" s="1"/>
  <c r="F11688" i="3" s="1"/>
  <c r="F11689" i="3" s="1"/>
  <c r="F11690" i="3" s="1"/>
  <c r="F11691" i="3" s="1"/>
  <c r="F11692" i="3" s="1"/>
  <c r="F11693" i="3" s="1"/>
  <c r="F11694" i="3" s="1"/>
  <c r="F11695" i="3" s="1"/>
  <c r="F11696" i="3" s="1"/>
  <c r="F11697" i="3" s="1"/>
  <c r="F11698" i="3" s="1"/>
  <c r="F11699" i="3" s="1"/>
  <c r="F11700" i="3" s="1"/>
  <c r="F11701" i="3" s="1"/>
  <c r="F11702" i="3" s="1"/>
  <c r="F11703" i="3" s="1"/>
  <c r="F11704" i="3" s="1"/>
  <c r="F11705" i="3" s="1"/>
  <c r="F11706" i="3" s="1"/>
  <c r="F11707" i="3" s="1"/>
  <c r="F11708" i="3" s="1"/>
  <c r="F11709" i="3" s="1"/>
  <c r="F11710" i="3" s="1"/>
  <c r="F11711" i="3" s="1"/>
  <c r="F11712" i="3" s="1"/>
  <c r="F11713" i="3" s="1"/>
  <c r="F11714" i="3" s="1"/>
  <c r="F11715" i="3" s="1"/>
  <c r="F11716" i="3" s="1"/>
  <c r="F11717" i="3" s="1"/>
  <c r="F11718" i="3" s="1"/>
  <c r="F11719" i="3" s="1"/>
  <c r="F11720" i="3" s="1"/>
  <c r="F11721" i="3" s="1"/>
  <c r="F11722" i="3" s="1"/>
  <c r="F11723" i="3" s="1"/>
  <c r="F11724" i="3" s="1"/>
  <c r="F11725" i="3" s="1"/>
  <c r="F11726" i="3" s="1"/>
  <c r="F11727" i="3" s="1"/>
  <c r="F11728" i="3" s="1"/>
  <c r="F11729" i="3" s="1"/>
  <c r="F11730" i="3" s="1"/>
  <c r="F11731" i="3" s="1"/>
  <c r="F11732" i="3" s="1"/>
  <c r="F11733" i="3" s="1"/>
  <c r="F11734" i="3" s="1"/>
  <c r="F11735" i="3" s="1"/>
  <c r="F11736" i="3" s="1"/>
  <c r="F11737" i="3" s="1"/>
  <c r="F11738" i="3" s="1"/>
  <c r="F11739" i="3" s="1"/>
  <c r="F11740" i="3" s="1"/>
  <c r="F11741" i="3" s="1"/>
  <c r="F11742" i="3" s="1"/>
  <c r="F11743" i="3" s="1"/>
  <c r="F11744" i="3" s="1"/>
  <c r="F11745" i="3" s="1"/>
  <c r="F11746" i="3" s="1"/>
  <c r="F11747" i="3" s="1"/>
  <c r="F11748" i="3" s="1"/>
  <c r="F11749" i="3" s="1"/>
  <c r="F11750" i="3" s="1"/>
  <c r="F11751" i="3" s="1"/>
  <c r="F11752" i="3" s="1"/>
  <c r="F11753" i="3" s="1"/>
  <c r="F11754" i="3" s="1"/>
  <c r="F11755" i="3" s="1"/>
  <c r="F11756" i="3" s="1"/>
  <c r="F11757" i="3" s="1"/>
  <c r="F11758" i="3" s="1"/>
  <c r="F11759" i="3" s="1"/>
  <c r="F11760" i="3" s="1"/>
  <c r="F11761" i="3" s="1"/>
  <c r="F11762" i="3" s="1"/>
  <c r="F11763" i="3" s="1"/>
  <c r="F11764" i="3" s="1"/>
  <c r="F11765" i="3" s="1"/>
  <c r="F11766" i="3" s="1"/>
  <c r="F11767" i="3" s="1"/>
  <c r="F11768" i="3" s="1"/>
  <c r="F11769" i="3" s="1"/>
  <c r="F11770" i="3" s="1"/>
  <c r="F11771" i="3" s="1"/>
  <c r="F11772" i="3" s="1"/>
  <c r="F11773" i="3" s="1"/>
  <c r="F11774" i="3" s="1"/>
  <c r="F11775" i="3" s="1"/>
  <c r="F11776" i="3" s="1"/>
  <c r="F11777" i="3" s="1"/>
  <c r="F11778" i="3" s="1"/>
  <c r="F11779" i="3" s="1"/>
  <c r="F11780" i="3" s="1"/>
  <c r="F11781" i="3" s="1"/>
  <c r="F11782" i="3" s="1"/>
  <c r="F11783" i="3" s="1"/>
  <c r="F11784" i="3" s="1"/>
  <c r="F11785" i="3" s="1"/>
  <c r="F11786" i="3" s="1"/>
  <c r="F11787" i="3" s="1"/>
  <c r="F11788" i="3" s="1"/>
  <c r="F11789" i="3" s="1"/>
  <c r="F11790" i="3" s="1"/>
  <c r="F11791" i="3" s="1"/>
  <c r="F11792" i="3" s="1"/>
  <c r="F11793" i="3" s="1"/>
  <c r="F11794" i="3" s="1"/>
  <c r="F11795" i="3" s="1"/>
  <c r="F11796" i="3" s="1"/>
  <c r="F11797" i="3" s="1"/>
  <c r="F11798" i="3" s="1"/>
  <c r="F11799" i="3" s="1"/>
  <c r="F11800" i="3" s="1"/>
  <c r="F11801" i="3" s="1"/>
  <c r="F11802" i="3" s="1"/>
  <c r="F11803" i="3" s="1"/>
  <c r="F11804" i="3" s="1"/>
  <c r="F11805" i="3" s="1"/>
  <c r="F11806" i="3" s="1"/>
  <c r="F11807" i="3" s="1"/>
  <c r="F11808" i="3" s="1"/>
  <c r="F11809" i="3" s="1"/>
  <c r="F11810" i="3" s="1"/>
  <c r="F11811" i="3" s="1"/>
  <c r="F11812" i="3" s="1"/>
  <c r="F11813" i="3" s="1"/>
  <c r="F11814" i="3" s="1"/>
  <c r="F11815" i="3" s="1"/>
  <c r="F11816" i="3" s="1"/>
  <c r="F11817" i="3" s="1"/>
  <c r="F11818" i="3" s="1"/>
  <c r="F11819" i="3" s="1"/>
  <c r="F11820" i="3" s="1"/>
  <c r="F11821" i="3" s="1"/>
  <c r="F11822" i="3" s="1"/>
  <c r="F11823" i="3" s="1"/>
  <c r="F11824" i="3" s="1"/>
  <c r="F11825" i="3" s="1"/>
  <c r="F11826" i="3" s="1"/>
  <c r="F11827" i="3" s="1"/>
  <c r="F11828" i="3" s="1"/>
  <c r="F11829" i="3" s="1"/>
  <c r="F11830" i="3" s="1"/>
  <c r="F11831" i="3" s="1"/>
  <c r="F11832" i="3" s="1"/>
  <c r="F11833" i="3" s="1"/>
  <c r="F11834" i="3" s="1"/>
  <c r="F11835" i="3" s="1"/>
  <c r="F11836" i="3" s="1"/>
  <c r="F11837" i="3" s="1"/>
  <c r="F11838" i="3" s="1"/>
  <c r="F11839" i="3" s="1"/>
  <c r="F11840" i="3" s="1"/>
  <c r="F11841" i="3" s="1"/>
  <c r="F11842" i="3" s="1"/>
  <c r="F11843" i="3" s="1"/>
  <c r="F11844" i="3" s="1"/>
  <c r="F11845" i="3" s="1"/>
  <c r="F11846" i="3" s="1"/>
  <c r="F11847" i="3" s="1"/>
  <c r="F11848" i="3" s="1"/>
  <c r="F11849" i="3" s="1"/>
  <c r="F11850" i="3" s="1"/>
  <c r="F11851" i="3" s="1"/>
  <c r="F11852" i="3" s="1"/>
  <c r="F11853" i="3" s="1"/>
  <c r="F11854" i="3" s="1"/>
  <c r="F11855" i="3" s="1"/>
  <c r="F11856" i="3" s="1"/>
  <c r="F11857" i="3" s="1"/>
  <c r="F11858" i="3" s="1"/>
  <c r="F11859" i="3" s="1"/>
  <c r="F11860" i="3" s="1"/>
  <c r="F11861" i="3" s="1"/>
  <c r="F11862" i="3" s="1"/>
  <c r="F11863" i="3" s="1"/>
  <c r="F11864" i="3" s="1"/>
  <c r="F11865" i="3" s="1"/>
  <c r="F11866" i="3" s="1"/>
  <c r="F11867" i="3" s="1"/>
  <c r="F11868" i="3" s="1"/>
  <c r="F11869" i="3" s="1"/>
  <c r="F11870" i="3" s="1"/>
  <c r="F11871" i="3" s="1"/>
  <c r="F11872" i="3" s="1"/>
  <c r="F11873" i="3" s="1"/>
  <c r="F11874" i="3" s="1"/>
  <c r="F11875" i="3" s="1"/>
  <c r="F11876" i="3" s="1"/>
  <c r="F11877" i="3" s="1"/>
  <c r="F11878" i="3" s="1"/>
  <c r="F11879" i="3" s="1"/>
  <c r="F11880" i="3" s="1"/>
  <c r="F11881" i="3" s="1"/>
  <c r="F11882" i="3" s="1"/>
  <c r="F11883" i="3" s="1"/>
  <c r="F11884" i="3" s="1"/>
  <c r="F11885" i="3" s="1"/>
  <c r="F11886" i="3" s="1"/>
  <c r="F11887" i="3" s="1"/>
  <c r="F11888" i="3" s="1"/>
  <c r="F11889" i="3" s="1"/>
  <c r="F11890" i="3" s="1"/>
  <c r="F11891" i="3" s="1"/>
  <c r="F11892" i="3" s="1"/>
  <c r="F11893" i="3" s="1"/>
  <c r="F11894" i="3" s="1"/>
  <c r="F11895" i="3" s="1"/>
  <c r="F11896" i="3" s="1"/>
  <c r="F11897" i="3" s="1"/>
  <c r="F11898" i="3" s="1"/>
  <c r="F11899" i="3" s="1"/>
  <c r="F11900" i="3" s="1"/>
  <c r="F11901" i="3" s="1"/>
  <c r="F11902" i="3" s="1"/>
  <c r="F11903" i="3" s="1"/>
  <c r="F11904" i="3" s="1"/>
  <c r="F11905" i="3" s="1"/>
  <c r="F11906" i="3" s="1"/>
  <c r="F11907" i="3" s="1"/>
  <c r="F11908" i="3" s="1"/>
  <c r="F11909" i="3" s="1"/>
  <c r="F11910" i="3" s="1"/>
  <c r="F11911" i="3" s="1"/>
  <c r="F11912" i="3" s="1"/>
  <c r="F11913" i="3" s="1"/>
  <c r="F11914" i="3" s="1"/>
  <c r="F11915" i="3" s="1"/>
  <c r="F11916" i="3" s="1"/>
  <c r="F11917" i="3" s="1"/>
  <c r="F11918" i="3" s="1"/>
  <c r="F11919" i="3" s="1"/>
  <c r="F11920" i="3" s="1"/>
  <c r="F11921" i="3" s="1"/>
  <c r="F11922" i="3" s="1"/>
  <c r="F11923" i="3" s="1"/>
  <c r="F11924" i="3" s="1"/>
  <c r="F11925" i="3" s="1"/>
  <c r="F11926" i="3" s="1"/>
  <c r="F11927" i="3" s="1"/>
  <c r="F11928" i="3" s="1"/>
  <c r="F11929" i="3" s="1"/>
  <c r="F11930" i="3" s="1"/>
  <c r="F11931" i="3" s="1"/>
  <c r="F11932" i="3" s="1"/>
  <c r="F11933" i="3" s="1"/>
  <c r="F11934" i="3" s="1"/>
  <c r="F11935" i="3" s="1"/>
  <c r="F11936" i="3" s="1"/>
  <c r="F11937" i="3" s="1"/>
  <c r="F11938" i="3" s="1"/>
  <c r="F11939" i="3" s="1"/>
  <c r="F11940" i="3" s="1"/>
  <c r="F11941" i="3" s="1"/>
  <c r="F11942" i="3" s="1"/>
  <c r="F11943" i="3" s="1"/>
  <c r="F11944" i="3" s="1"/>
  <c r="F11945" i="3" s="1"/>
  <c r="F11946" i="3" s="1"/>
  <c r="F11947" i="3" s="1"/>
  <c r="F11948" i="3" s="1"/>
  <c r="F11949" i="3" s="1"/>
  <c r="F11950" i="3" s="1"/>
  <c r="F11951" i="3" s="1"/>
  <c r="F11952" i="3" s="1"/>
  <c r="F11953" i="3" s="1"/>
  <c r="F11954" i="3" s="1"/>
  <c r="F11955" i="3" s="1"/>
  <c r="F11956" i="3" s="1"/>
  <c r="F11957" i="3" s="1"/>
  <c r="F11958" i="3" s="1"/>
  <c r="F11959" i="3" s="1"/>
  <c r="F11960" i="3" s="1"/>
  <c r="F11961" i="3" s="1"/>
  <c r="F11962" i="3" s="1"/>
  <c r="F11963" i="3" s="1"/>
  <c r="F11964" i="3" s="1"/>
  <c r="F11965" i="3" s="1"/>
  <c r="F11966" i="3" s="1"/>
  <c r="F11967" i="3" s="1"/>
  <c r="F11968" i="3" s="1"/>
  <c r="F11969" i="3" s="1"/>
  <c r="F11970" i="3" s="1"/>
  <c r="F11971" i="3" s="1"/>
  <c r="F11972" i="3" s="1"/>
  <c r="F11973" i="3" s="1"/>
  <c r="F11974" i="3" s="1"/>
  <c r="F11975" i="3" s="1"/>
  <c r="F11976" i="3" s="1"/>
  <c r="F11977" i="3" s="1"/>
  <c r="F11978" i="3" s="1"/>
  <c r="F11979" i="3" s="1"/>
  <c r="F11980" i="3" s="1"/>
  <c r="F11981" i="3" s="1"/>
  <c r="F11982" i="3" s="1"/>
  <c r="F11983" i="3" s="1"/>
  <c r="F11984" i="3" s="1"/>
  <c r="F11985" i="3" s="1"/>
  <c r="F11986" i="3" s="1"/>
  <c r="F11987" i="3" s="1"/>
  <c r="F11988" i="3" s="1"/>
  <c r="F11989" i="3" s="1"/>
  <c r="F11990" i="3" s="1"/>
  <c r="F11991" i="3" s="1"/>
  <c r="F11992" i="3" s="1"/>
  <c r="F11993" i="3" s="1"/>
  <c r="F11994" i="3" s="1"/>
  <c r="F11995" i="3" s="1"/>
  <c r="F11996" i="3" s="1"/>
  <c r="F11997" i="3" s="1"/>
  <c r="F11998" i="3" s="1"/>
  <c r="F11999" i="3" s="1"/>
  <c r="F12000" i="3" s="1"/>
  <c r="F12001" i="3" s="1"/>
  <c r="F12002" i="3" s="1"/>
  <c r="F12003" i="3" s="1"/>
  <c r="F12004" i="3" s="1"/>
  <c r="F12005" i="3" s="1"/>
  <c r="F12006" i="3" s="1"/>
  <c r="F12007" i="3" s="1"/>
  <c r="F12008" i="3" s="1"/>
  <c r="F12009" i="3" s="1"/>
  <c r="F12010" i="3" s="1"/>
  <c r="F12011" i="3" s="1"/>
  <c r="F12012" i="3" s="1"/>
  <c r="F12013" i="3" s="1"/>
  <c r="F12014" i="3" s="1"/>
  <c r="F12015" i="3" s="1"/>
  <c r="F12016" i="3" s="1"/>
  <c r="F12017" i="3" s="1"/>
  <c r="F12018" i="3" s="1"/>
  <c r="F12019" i="3" s="1"/>
  <c r="F12020" i="3" s="1"/>
  <c r="F12021" i="3" s="1"/>
  <c r="F12022" i="3" s="1"/>
  <c r="F12023" i="3" s="1"/>
  <c r="F12024" i="3" s="1"/>
  <c r="F12025" i="3" s="1"/>
  <c r="F12026" i="3" s="1"/>
  <c r="F12027" i="3" s="1"/>
  <c r="F12028" i="3" s="1"/>
  <c r="F12029" i="3" s="1"/>
  <c r="F12030" i="3" s="1"/>
  <c r="F12031" i="3" s="1"/>
  <c r="F12032" i="3" s="1"/>
  <c r="F12033" i="3" s="1"/>
  <c r="F12034" i="3" s="1"/>
  <c r="F12035" i="3" s="1"/>
  <c r="F12036" i="3" s="1"/>
  <c r="F12037" i="3" s="1"/>
  <c r="F12038" i="3" s="1"/>
  <c r="F12039" i="3" s="1"/>
  <c r="F12040" i="3" s="1"/>
  <c r="F12041" i="3" s="1"/>
  <c r="F12042" i="3" s="1"/>
  <c r="F12043" i="3" s="1"/>
  <c r="F12044" i="3" s="1"/>
  <c r="F12045" i="3" s="1"/>
  <c r="F12046" i="3" s="1"/>
  <c r="F12047" i="3" s="1"/>
  <c r="F12048" i="3" s="1"/>
  <c r="F12049" i="3" s="1"/>
  <c r="F12050" i="3" s="1"/>
  <c r="F12051" i="3" s="1"/>
  <c r="F12052" i="3" s="1"/>
  <c r="F12053" i="3" s="1"/>
  <c r="F12054" i="3" s="1"/>
  <c r="F12055" i="3" s="1"/>
  <c r="F12056" i="3" s="1"/>
  <c r="F12057" i="3" s="1"/>
  <c r="F12058" i="3" s="1"/>
  <c r="F12059" i="3" s="1"/>
  <c r="F12060" i="3" s="1"/>
  <c r="F12061" i="3" s="1"/>
  <c r="F12062" i="3" s="1"/>
  <c r="F12063" i="3" s="1"/>
  <c r="F12064" i="3" s="1"/>
  <c r="F12065" i="3" s="1"/>
  <c r="F12066" i="3" s="1"/>
  <c r="F12067" i="3" s="1"/>
  <c r="F12068" i="3" s="1"/>
  <c r="F12069" i="3" s="1"/>
  <c r="F12070" i="3" s="1"/>
  <c r="F12071" i="3" s="1"/>
  <c r="F12072" i="3" s="1"/>
  <c r="F12073" i="3" s="1"/>
  <c r="F12074" i="3" s="1"/>
  <c r="F12075" i="3" s="1"/>
  <c r="F12076" i="3" s="1"/>
  <c r="F12077" i="3" s="1"/>
  <c r="F12078" i="3" s="1"/>
  <c r="F12079" i="3" s="1"/>
  <c r="F12080" i="3" s="1"/>
  <c r="F12081" i="3" s="1"/>
  <c r="F12082" i="3" s="1"/>
  <c r="F12083" i="3" s="1"/>
  <c r="F12084" i="3" s="1"/>
  <c r="F12085" i="3" s="1"/>
  <c r="F12086" i="3" s="1"/>
  <c r="F12087" i="3" s="1"/>
  <c r="F12088" i="3" s="1"/>
  <c r="F12089" i="3" s="1"/>
  <c r="F12090" i="3" s="1"/>
  <c r="F12091" i="3" s="1"/>
  <c r="F12092" i="3" s="1"/>
  <c r="F12093" i="3" s="1"/>
  <c r="F12094" i="3" s="1"/>
  <c r="F12095" i="3" s="1"/>
  <c r="F12096" i="3" s="1"/>
  <c r="F12097" i="3" s="1"/>
  <c r="F12098" i="3" s="1"/>
  <c r="F12099" i="3" s="1"/>
  <c r="F12100" i="3" s="1"/>
  <c r="F12101" i="3" s="1"/>
  <c r="F12102" i="3" s="1"/>
  <c r="F12103" i="3" s="1"/>
  <c r="F12104" i="3" s="1"/>
  <c r="F12105" i="3" s="1"/>
  <c r="F12106" i="3" s="1"/>
  <c r="F12107" i="3" s="1"/>
  <c r="F12108" i="3" s="1"/>
  <c r="F12109" i="3" s="1"/>
  <c r="F12110" i="3" s="1"/>
  <c r="F12111" i="3" s="1"/>
  <c r="F12112" i="3" s="1"/>
  <c r="F12113" i="3" s="1"/>
  <c r="F12114" i="3" s="1"/>
  <c r="F12115" i="3" s="1"/>
  <c r="F12116" i="3" s="1"/>
  <c r="F12117" i="3" s="1"/>
  <c r="F12118" i="3" s="1"/>
  <c r="F12119" i="3" s="1"/>
  <c r="F12120" i="3" s="1"/>
  <c r="F12121" i="3" s="1"/>
  <c r="F12122" i="3" s="1"/>
  <c r="F12123" i="3" s="1"/>
  <c r="F12124" i="3" s="1"/>
  <c r="F12125" i="3" s="1"/>
  <c r="F12126" i="3" s="1"/>
  <c r="F12127" i="3" s="1"/>
  <c r="F12128" i="3" s="1"/>
  <c r="F12129" i="3" s="1"/>
  <c r="F12130" i="3" s="1"/>
  <c r="F12131" i="3" s="1"/>
  <c r="F12132" i="3" s="1"/>
  <c r="F12133" i="3" s="1"/>
  <c r="F12134" i="3" s="1"/>
  <c r="F12135" i="3" s="1"/>
  <c r="F12136" i="3" s="1"/>
  <c r="F12137" i="3" s="1"/>
  <c r="F12138" i="3" s="1"/>
  <c r="F12139" i="3" s="1"/>
  <c r="F12140" i="3" s="1"/>
  <c r="F12141" i="3" s="1"/>
  <c r="F12142" i="3" s="1"/>
  <c r="F12143" i="3" s="1"/>
  <c r="F12144" i="3" s="1"/>
  <c r="F12145" i="3" s="1"/>
  <c r="F12146" i="3" s="1"/>
  <c r="F12147" i="3" s="1"/>
  <c r="F12148" i="3" s="1"/>
  <c r="F12149" i="3" s="1"/>
  <c r="F12150" i="3" s="1"/>
  <c r="F12151" i="3" s="1"/>
  <c r="F12152" i="3" s="1"/>
  <c r="F12153" i="3" s="1"/>
  <c r="F12154" i="3" s="1"/>
  <c r="F12155" i="3" s="1"/>
  <c r="F12156" i="3" s="1"/>
  <c r="F12157" i="3" s="1"/>
  <c r="F12158" i="3" s="1"/>
  <c r="F12159" i="3" s="1"/>
  <c r="F12160" i="3" s="1"/>
  <c r="F12161" i="3" s="1"/>
  <c r="F12162" i="3" s="1"/>
  <c r="F12163" i="3" s="1"/>
  <c r="F12164" i="3" s="1"/>
  <c r="F12165" i="3" s="1"/>
  <c r="F12166" i="3" s="1"/>
  <c r="F12167" i="3" s="1"/>
  <c r="F12168" i="3" s="1"/>
  <c r="F12169" i="3" s="1"/>
  <c r="F12170" i="3" s="1"/>
  <c r="F12171" i="3" s="1"/>
  <c r="F12172" i="3" s="1"/>
  <c r="F12173" i="3" s="1"/>
  <c r="F12174" i="3" s="1"/>
  <c r="F12175" i="3" s="1"/>
  <c r="F12176" i="3" s="1"/>
  <c r="F12177" i="3" s="1"/>
  <c r="F12178" i="3" s="1"/>
  <c r="F12179" i="3" s="1"/>
  <c r="F12180" i="3" s="1"/>
  <c r="F12181" i="3" s="1"/>
  <c r="F12182" i="3" s="1"/>
  <c r="F12183" i="3" s="1"/>
  <c r="F12184" i="3" s="1"/>
  <c r="F12185" i="3" s="1"/>
  <c r="F12186" i="3" s="1"/>
  <c r="F12187" i="3" s="1"/>
  <c r="F12188" i="3" s="1"/>
  <c r="F12189" i="3" s="1"/>
  <c r="F12190" i="3" s="1"/>
  <c r="F12191" i="3" s="1"/>
  <c r="F12192" i="3" s="1"/>
  <c r="F12193" i="3" s="1"/>
  <c r="F12194" i="3" s="1"/>
  <c r="F12195" i="3" s="1"/>
  <c r="F12196" i="3" s="1"/>
  <c r="F12197" i="3" s="1"/>
  <c r="F12198" i="3" s="1"/>
  <c r="F12199" i="3" s="1"/>
  <c r="F12200" i="3" s="1"/>
  <c r="F12201" i="3" s="1"/>
  <c r="F12202" i="3" s="1"/>
  <c r="F12203" i="3" s="1"/>
  <c r="F12204" i="3" s="1"/>
  <c r="F12205" i="3" s="1"/>
  <c r="F12206" i="3" s="1"/>
  <c r="F12207" i="3" s="1"/>
  <c r="F12208" i="3" s="1"/>
  <c r="F12209" i="3" s="1"/>
  <c r="F12210" i="3" s="1"/>
  <c r="F12211" i="3" s="1"/>
  <c r="F12212" i="3" s="1"/>
  <c r="F12213" i="3" s="1"/>
  <c r="F12214" i="3" s="1"/>
  <c r="F12215" i="3" s="1"/>
  <c r="F12216" i="3" s="1"/>
  <c r="F12217" i="3" s="1"/>
  <c r="F12218" i="3" s="1"/>
  <c r="F12219" i="3" s="1"/>
  <c r="F12220" i="3" s="1"/>
  <c r="F12221" i="3" s="1"/>
  <c r="F12222" i="3" s="1"/>
  <c r="F12223" i="3" s="1"/>
  <c r="F12224" i="3" s="1"/>
  <c r="F12225" i="3" s="1"/>
  <c r="F12226" i="3" s="1"/>
  <c r="F12227" i="3" s="1"/>
  <c r="F12228" i="3" s="1"/>
  <c r="F12229" i="3" s="1"/>
  <c r="F12230" i="3" s="1"/>
  <c r="F12231" i="3" s="1"/>
  <c r="F12232" i="3" s="1"/>
  <c r="F12233" i="3" s="1"/>
  <c r="F12234" i="3" s="1"/>
  <c r="F12235" i="3" s="1"/>
  <c r="F12236" i="3" s="1"/>
  <c r="F12237" i="3" s="1"/>
  <c r="F12238" i="3" s="1"/>
  <c r="F12239" i="3" s="1"/>
  <c r="F12240" i="3" s="1"/>
  <c r="F12241" i="3" s="1"/>
  <c r="F12242" i="3" s="1"/>
  <c r="F12243" i="3" s="1"/>
  <c r="F12244" i="3" s="1"/>
  <c r="F12245" i="3" s="1"/>
  <c r="F12246" i="3" s="1"/>
  <c r="F12247" i="3" s="1"/>
  <c r="F12248" i="3" s="1"/>
  <c r="F12249" i="3" s="1"/>
  <c r="F12250" i="3" s="1"/>
  <c r="F12251" i="3" s="1"/>
  <c r="F12252" i="3" s="1"/>
  <c r="F12253" i="3" s="1"/>
  <c r="F12254" i="3" s="1"/>
  <c r="F12255" i="3" s="1"/>
  <c r="F12256" i="3" s="1"/>
  <c r="F12257" i="3" s="1"/>
  <c r="F12258" i="3" s="1"/>
  <c r="F12259" i="3" s="1"/>
  <c r="F12260" i="3" s="1"/>
  <c r="F12261" i="3" s="1"/>
  <c r="F12262" i="3" s="1"/>
  <c r="F12263" i="3" s="1"/>
  <c r="F12264" i="3" s="1"/>
  <c r="F12265" i="3" s="1"/>
  <c r="F12266" i="3" s="1"/>
  <c r="F12267" i="3" s="1"/>
  <c r="F12268" i="3" s="1"/>
  <c r="F12269" i="3" s="1"/>
  <c r="F12270" i="3" s="1"/>
  <c r="F12271" i="3" s="1"/>
  <c r="F12272" i="3" s="1"/>
  <c r="F12273" i="3" s="1"/>
  <c r="F12274" i="3" s="1"/>
  <c r="F12275" i="3" s="1"/>
  <c r="F12276" i="3" s="1"/>
  <c r="F12277" i="3" s="1"/>
  <c r="F12278" i="3" s="1"/>
  <c r="F12279" i="3" s="1"/>
  <c r="F12280" i="3" s="1"/>
  <c r="F12281" i="3" s="1"/>
  <c r="F12282" i="3" s="1"/>
  <c r="F12283" i="3" s="1"/>
  <c r="F12284" i="3" s="1"/>
  <c r="F12285" i="3" s="1"/>
  <c r="F12286" i="3" s="1"/>
  <c r="F12287" i="3" s="1"/>
  <c r="F12288" i="3" s="1"/>
  <c r="F12289" i="3" s="1"/>
  <c r="F12290" i="3" s="1"/>
  <c r="F12291" i="3" s="1"/>
  <c r="F12292" i="3" s="1"/>
  <c r="F12293" i="3" s="1"/>
  <c r="F12294" i="3" s="1"/>
  <c r="F12295" i="3" s="1"/>
  <c r="F12296" i="3" s="1"/>
  <c r="F12297" i="3" s="1"/>
  <c r="F12298" i="3" s="1"/>
  <c r="F12299" i="3" s="1"/>
  <c r="F12300" i="3" s="1"/>
  <c r="F12301" i="3" s="1"/>
  <c r="F12302" i="3" s="1"/>
  <c r="F12303" i="3" s="1"/>
  <c r="F12304" i="3" s="1"/>
  <c r="F12305" i="3" s="1"/>
  <c r="F12306" i="3" s="1"/>
  <c r="F12307" i="3" s="1"/>
  <c r="F12308" i="3" s="1"/>
  <c r="F12309" i="3" s="1"/>
  <c r="F12310" i="3" s="1"/>
  <c r="F12311" i="3" s="1"/>
  <c r="F12312" i="3" s="1"/>
  <c r="F12313" i="3" s="1"/>
  <c r="F12314" i="3" s="1"/>
  <c r="F12315" i="3" s="1"/>
  <c r="F12316" i="3" s="1"/>
  <c r="F12317" i="3" s="1"/>
  <c r="F12318" i="3" s="1"/>
  <c r="F12319" i="3" s="1"/>
  <c r="F12320" i="3" s="1"/>
  <c r="F12321" i="3" s="1"/>
  <c r="F12322" i="3" s="1"/>
  <c r="F12323" i="3" s="1"/>
  <c r="F12324" i="3" s="1"/>
  <c r="F12325" i="3" s="1"/>
  <c r="F12326" i="3" s="1"/>
  <c r="F12327" i="3" s="1"/>
  <c r="F12328" i="3" s="1"/>
  <c r="F12329" i="3" s="1"/>
  <c r="F12330" i="3" s="1"/>
  <c r="F12331" i="3" s="1"/>
  <c r="F12332" i="3" s="1"/>
  <c r="F12333" i="3" s="1"/>
  <c r="F12334" i="3" s="1"/>
  <c r="F12335" i="3" s="1"/>
  <c r="F12336" i="3" s="1"/>
  <c r="F12337" i="3" s="1"/>
  <c r="F12338" i="3" s="1"/>
  <c r="F12339" i="3" s="1"/>
  <c r="F12340" i="3" s="1"/>
  <c r="F12341" i="3" s="1"/>
  <c r="F12342" i="3" s="1"/>
  <c r="F12343" i="3" s="1"/>
  <c r="F12344" i="3" s="1"/>
  <c r="F12345" i="3" s="1"/>
  <c r="F12346" i="3" s="1"/>
  <c r="F12347" i="3" s="1"/>
  <c r="F12348" i="3" s="1"/>
  <c r="F12349" i="3" s="1"/>
  <c r="F12350" i="3" s="1"/>
  <c r="F12351" i="3" s="1"/>
  <c r="F12352" i="3" s="1"/>
  <c r="F12353" i="3" s="1"/>
  <c r="F12354" i="3" s="1"/>
  <c r="F12355" i="3" s="1"/>
  <c r="F12356" i="3" s="1"/>
  <c r="F12357" i="3" s="1"/>
  <c r="F12358" i="3" s="1"/>
  <c r="F12359" i="3" s="1"/>
  <c r="F12360" i="3" s="1"/>
  <c r="F12361" i="3" s="1"/>
  <c r="F12362" i="3" s="1"/>
  <c r="F12363" i="3" s="1"/>
  <c r="F12364" i="3" s="1"/>
  <c r="F12365" i="3" s="1"/>
  <c r="F12366" i="3" s="1"/>
  <c r="F12367" i="3" s="1"/>
  <c r="F12368" i="3" s="1"/>
  <c r="F12369" i="3" s="1"/>
  <c r="F12370" i="3" s="1"/>
  <c r="F12371" i="3" s="1"/>
  <c r="F12372" i="3" s="1"/>
  <c r="F12373" i="3" s="1"/>
  <c r="F12374" i="3" s="1"/>
  <c r="F12375" i="3" s="1"/>
  <c r="F12376" i="3" s="1"/>
  <c r="F12377" i="3" s="1"/>
  <c r="F12378" i="3" s="1"/>
  <c r="F12379" i="3" s="1"/>
  <c r="F12380" i="3" s="1"/>
  <c r="F12381" i="3" s="1"/>
  <c r="F12382" i="3" s="1"/>
  <c r="F12383" i="3" s="1"/>
  <c r="F12384" i="3" s="1"/>
  <c r="F12385" i="3" s="1"/>
  <c r="F12386" i="3" s="1"/>
  <c r="F12387" i="3" s="1"/>
  <c r="F12388" i="3" s="1"/>
  <c r="F12389" i="3" s="1"/>
  <c r="F12390" i="3" s="1"/>
  <c r="F12391" i="3" s="1"/>
  <c r="F12392" i="3" s="1"/>
  <c r="F12393" i="3" s="1"/>
  <c r="F12394" i="3" s="1"/>
  <c r="F12395" i="3" s="1"/>
  <c r="F12396" i="3" s="1"/>
  <c r="F12397" i="3" s="1"/>
  <c r="F12398" i="3" s="1"/>
  <c r="F12399" i="3" s="1"/>
  <c r="F12400" i="3" s="1"/>
  <c r="F12401" i="3" s="1"/>
  <c r="F12402" i="3" s="1"/>
  <c r="F12403" i="3" s="1"/>
  <c r="F12404" i="3" s="1"/>
  <c r="F12405" i="3" s="1"/>
  <c r="F12406" i="3" s="1"/>
  <c r="F12407" i="3" s="1"/>
  <c r="F12408" i="3" s="1"/>
  <c r="F12409" i="3" s="1"/>
  <c r="F12410" i="3" s="1"/>
  <c r="F12411" i="3" s="1"/>
  <c r="F12412" i="3" s="1"/>
  <c r="F12413" i="3" s="1"/>
  <c r="F12414" i="3" s="1"/>
  <c r="F12415" i="3" s="1"/>
  <c r="F12416" i="3" s="1"/>
  <c r="F12417" i="3" s="1"/>
  <c r="F12418" i="3" s="1"/>
  <c r="F12419" i="3" s="1"/>
  <c r="F12420" i="3" s="1"/>
  <c r="F12421" i="3" s="1"/>
  <c r="F12422" i="3" s="1"/>
  <c r="F12423" i="3" s="1"/>
  <c r="F12424" i="3" s="1"/>
  <c r="F12425" i="3" s="1"/>
  <c r="F12426" i="3" s="1"/>
  <c r="F12427" i="3" s="1"/>
  <c r="F12428" i="3" s="1"/>
  <c r="F12429" i="3" s="1"/>
  <c r="F12430" i="3" s="1"/>
  <c r="F12431" i="3" s="1"/>
  <c r="F12432" i="3" s="1"/>
  <c r="F12433" i="3" s="1"/>
  <c r="F12434" i="3" s="1"/>
  <c r="F12435" i="3" s="1"/>
  <c r="F12436" i="3" s="1"/>
  <c r="F12437" i="3" s="1"/>
  <c r="F12438" i="3" s="1"/>
  <c r="F12439" i="3" s="1"/>
  <c r="F12440" i="3" s="1"/>
  <c r="F12441" i="3" s="1"/>
  <c r="F12442" i="3" s="1"/>
  <c r="F12443" i="3" s="1"/>
  <c r="F12444" i="3" s="1"/>
  <c r="F12445" i="3" s="1"/>
  <c r="F12446" i="3" s="1"/>
  <c r="F12447" i="3" s="1"/>
  <c r="F12448" i="3" s="1"/>
  <c r="F12449" i="3" s="1"/>
  <c r="F12450" i="3" s="1"/>
  <c r="F12451" i="3" s="1"/>
  <c r="F12452" i="3" s="1"/>
  <c r="F12453" i="3" s="1"/>
  <c r="F12454" i="3" s="1"/>
  <c r="F12455" i="3" s="1"/>
  <c r="F12456" i="3" s="1"/>
  <c r="F12457" i="3" s="1"/>
  <c r="F12458" i="3" s="1"/>
  <c r="F12459" i="3" s="1"/>
  <c r="F12460" i="3" s="1"/>
  <c r="F12461" i="3" s="1"/>
  <c r="F12462" i="3" s="1"/>
  <c r="F12463" i="3" s="1"/>
  <c r="F12464" i="3" s="1"/>
  <c r="F12465" i="3" s="1"/>
  <c r="F12466" i="3" s="1"/>
  <c r="F12467" i="3" s="1"/>
  <c r="F12468" i="3" s="1"/>
  <c r="F12469" i="3" s="1"/>
  <c r="F12470" i="3" s="1"/>
  <c r="F12471" i="3" s="1"/>
  <c r="F12472" i="3" s="1"/>
  <c r="F12473" i="3" s="1"/>
  <c r="F12474" i="3" s="1"/>
  <c r="F12475" i="3" s="1"/>
  <c r="F12476" i="3" s="1"/>
  <c r="F12477" i="3" s="1"/>
  <c r="F12478" i="3" s="1"/>
  <c r="F12479" i="3" s="1"/>
  <c r="F12480" i="3" s="1"/>
  <c r="F12481" i="3" s="1"/>
  <c r="F12482" i="3" s="1"/>
  <c r="F12483" i="3" s="1"/>
  <c r="F12484" i="3" s="1"/>
  <c r="F12485" i="3" s="1"/>
  <c r="F12486" i="3" s="1"/>
  <c r="F12487" i="3" s="1"/>
  <c r="F12488" i="3" s="1"/>
  <c r="F12489" i="3" s="1"/>
  <c r="F12490" i="3" s="1"/>
  <c r="F12491" i="3" s="1"/>
  <c r="F12492" i="3" s="1"/>
  <c r="F12493" i="3" s="1"/>
  <c r="F12494" i="3" s="1"/>
  <c r="F12495" i="3" s="1"/>
  <c r="F12496" i="3" s="1"/>
  <c r="F12497" i="3" s="1"/>
  <c r="F12498" i="3" s="1"/>
  <c r="F12499" i="3" s="1"/>
  <c r="F12500" i="3" s="1"/>
  <c r="F12501" i="3" s="1"/>
  <c r="F12502" i="3" s="1"/>
  <c r="F12503" i="3" s="1"/>
  <c r="F12504" i="3" s="1"/>
  <c r="F12505" i="3" s="1"/>
  <c r="F12506" i="3" s="1"/>
  <c r="F12507" i="3" s="1"/>
  <c r="F12508" i="3" s="1"/>
  <c r="F12509" i="3" s="1"/>
  <c r="F12510" i="3" s="1"/>
  <c r="F12511" i="3" s="1"/>
  <c r="F12512" i="3" s="1"/>
  <c r="F12513" i="3" s="1"/>
  <c r="F12514" i="3" s="1"/>
  <c r="F12515" i="3" s="1"/>
  <c r="F12516" i="3" s="1"/>
  <c r="F12517" i="3" s="1"/>
  <c r="F12518" i="3" s="1"/>
  <c r="F12519" i="3" s="1"/>
  <c r="F12520" i="3" s="1"/>
  <c r="F12521" i="3" s="1"/>
  <c r="F12522" i="3" s="1"/>
  <c r="F12523" i="3" s="1"/>
  <c r="F12524" i="3" s="1"/>
  <c r="F12525" i="3" s="1"/>
  <c r="F12526" i="3" s="1"/>
  <c r="F12527" i="3" s="1"/>
  <c r="F12528" i="3" s="1"/>
  <c r="F12529" i="3" s="1"/>
  <c r="F12530" i="3" s="1"/>
  <c r="F12531" i="3" s="1"/>
  <c r="F12532" i="3" s="1"/>
  <c r="F12533" i="3" s="1"/>
  <c r="F12534" i="3" s="1"/>
  <c r="F12535" i="3" s="1"/>
  <c r="F12536" i="3" s="1"/>
  <c r="F12537" i="3" s="1"/>
  <c r="F12538" i="3" s="1"/>
  <c r="F12539" i="3" s="1"/>
  <c r="F12540" i="3" s="1"/>
  <c r="F12541" i="3" s="1"/>
  <c r="F12542" i="3" s="1"/>
  <c r="F12543" i="3" s="1"/>
  <c r="F12544" i="3" s="1"/>
  <c r="F12545" i="3" s="1"/>
  <c r="F12546" i="3" s="1"/>
  <c r="F12547" i="3" s="1"/>
  <c r="F12548" i="3" s="1"/>
  <c r="F12549" i="3" s="1"/>
  <c r="F12550" i="3" s="1"/>
  <c r="F12551" i="3" s="1"/>
  <c r="F12552" i="3" s="1"/>
  <c r="F12553" i="3" s="1"/>
  <c r="F12554" i="3" s="1"/>
  <c r="F12555" i="3" s="1"/>
  <c r="F12556" i="3" s="1"/>
  <c r="F12557" i="3" s="1"/>
  <c r="F12558" i="3" s="1"/>
  <c r="F12559" i="3" s="1"/>
  <c r="F12560" i="3" s="1"/>
  <c r="F12561" i="3" s="1"/>
  <c r="F12562" i="3" s="1"/>
  <c r="F12563" i="3" s="1"/>
  <c r="F12564" i="3" s="1"/>
  <c r="F12565" i="3" s="1"/>
  <c r="F12566" i="3" s="1"/>
  <c r="F12567" i="3" s="1"/>
  <c r="F12568" i="3" s="1"/>
  <c r="F12569" i="3" s="1"/>
  <c r="F12570" i="3" s="1"/>
  <c r="F12571" i="3" s="1"/>
  <c r="F12572" i="3" s="1"/>
  <c r="F12573" i="3" s="1"/>
  <c r="F12574" i="3" s="1"/>
  <c r="F12575" i="3" s="1"/>
  <c r="F12576" i="3" s="1"/>
  <c r="F12577" i="3" s="1"/>
  <c r="F12578" i="3" s="1"/>
  <c r="F12579" i="3" s="1"/>
  <c r="F12580" i="3" s="1"/>
  <c r="F12581" i="3" s="1"/>
  <c r="F12582" i="3" s="1"/>
  <c r="F12583" i="3" s="1"/>
  <c r="F12584" i="3" s="1"/>
  <c r="F12585" i="3" s="1"/>
  <c r="F12586" i="3" s="1"/>
  <c r="F12587" i="3" s="1"/>
  <c r="F12588" i="3" s="1"/>
  <c r="F12589" i="3" s="1"/>
  <c r="F12590" i="3" s="1"/>
  <c r="F12591" i="3" s="1"/>
  <c r="F12592" i="3" s="1"/>
  <c r="F12593" i="3" s="1"/>
  <c r="F12594" i="3" s="1"/>
  <c r="F12595" i="3" s="1"/>
  <c r="F12596" i="3" s="1"/>
  <c r="F12597" i="3" s="1"/>
  <c r="F12598" i="3" s="1"/>
  <c r="F12599" i="3" s="1"/>
  <c r="F12600" i="3" s="1"/>
  <c r="F12601" i="3" s="1"/>
  <c r="F12602" i="3" s="1"/>
  <c r="F12603" i="3" s="1"/>
  <c r="F12604" i="3" s="1"/>
  <c r="F12605" i="3" s="1"/>
  <c r="F12606" i="3" s="1"/>
  <c r="F12607" i="3" s="1"/>
  <c r="F12608" i="3" s="1"/>
  <c r="F12609" i="3" s="1"/>
  <c r="F12610" i="3" s="1"/>
  <c r="F12611" i="3" s="1"/>
  <c r="F12612" i="3" s="1"/>
  <c r="F12613" i="3" s="1"/>
  <c r="F12614" i="3" s="1"/>
  <c r="F12615" i="3" s="1"/>
  <c r="F12616" i="3" s="1"/>
  <c r="F12617" i="3" s="1"/>
  <c r="F12618" i="3" s="1"/>
  <c r="F12619" i="3" s="1"/>
  <c r="F12620" i="3" s="1"/>
  <c r="F12621" i="3" s="1"/>
  <c r="F12622" i="3" s="1"/>
  <c r="F12623" i="3" s="1"/>
  <c r="F12624" i="3" s="1"/>
  <c r="F12625" i="3" s="1"/>
  <c r="F12626" i="3" s="1"/>
  <c r="F12627" i="3" s="1"/>
  <c r="F12628" i="3" s="1"/>
  <c r="F12629" i="3" s="1"/>
  <c r="F12630" i="3" s="1"/>
  <c r="F12631" i="3" s="1"/>
  <c r="F12632" i="3" s="1"/>
  <c r="F12633" i="3" s="1"/>
  <c r="F12634" i="3" s="1"/>
  <c r="F12635" i="3" s="1"/>
  <c r="F12636" i="3" s="1"/>
  <c r="F12637" i="3" s="1"/>
  <c r="F12638" i="3" s="1"/>
  <c r="F12639" i="3" s="1"/>
  <c r="F12640" i="3" s="1"/>
  <c r="F12641" i="3" s="1"/>
  <c r="F12642" i="3" s="1"/>
  <c r="F12643" i="3" s="1"/>
  <c r="F12644" i="3" s="1"/>
  <c r="F12645" i="3" s="1"/>
  <c r="F12646" i="3" s="1"/>
  <c r="F12647" i="3" s="1"/>
  <c r="F12648" i="3" s="1"/>
  <c r="F12649" i="3" s="1"/>
  <c r="F12650" i="3" s="1"/>
  <c r="F12651" i="3" s="1"/>
  <c r="F12652" i="3" s="1"/>
  <c r="F12653" i="3" s="1"/>
  <c r="F12654" i="3" s="1"/>
  <c r="F12655" i="3" s="1"/>
  <c r="F12656" i="3" s="1"/>
  <c r="F12657" i="3" s="1"/>
  <c r="F12658" i="3" s="1"/>
  <c r="F12659" i="3" s="1"/>
  <c r="F12660" i="3" s="1"/>
  <c r="F12661" i="3" s="1"/>
  <c r="F12662" i="3" s="1"/>
  <c r="F12663" i="3" s="1"/>
  <c r="F12664" i="3" s="1"/>
  <c r="F12665" i="3" s="1"/>
  <c r="F12666" i="3" s="1"/>
  <c r="F12667" i="3" s="1"/>
  <c r="F12668" i="3" s="1"/>
  <c r="F12669" i="3" s="1"/>
  <c r="F12670" i="3" s="1"/>
  <c r="F12671" i="3" s="1"/>
  <c r="F12672" i="3" s="1"/>
  <c r="F12673" i="3" s="1"/>
  <c r="F12674" i="3" s="1"/>
  <c r="F12675" i="3" s="1"/>
  <c r="F12676" i="3" s="1"/>
  <c r="F12677" i="3" s="1"/>
  <c r="F12678" i="3" s="1"/>
  <c r="F12679" i="3" s="1"/>
  <c r="F12680" i="3" s="1"/>
  <c r="F12681" i="3" s="1"/>
  <c r="F12682" i="3" s="1"/>
  <c r="F12683" i="3" s="1"/>
  <c r="F12684" i="3" s="1"/>
  <c r="F12685" i="3" s="1"/>
  <c r="F12686" i="3" s="1"/>
  <c r="F12687" i="3" s="1"/>
  <c r="F12688" i="3" s="1"/>
  <c r="F12689" i="3" s="1"/>
  <c r="F12690" i="3" s="1"/>
  <c r="F12691" i="3" s="1"/>
  <c r="F12692" i="3" s="1"/>
  <c r="F12693" i="3" s="1"/>
  <c r="F12694" i="3" s="1"/>
  <c r="F12695" i="3" s="1"/>
  <c r="F12696" i="3" s="1"/>
  <c r="F12697" i="3" s="1"/>
  <c r="F12698" i="3" s="1"/>
  <c r="F12699" i="3" s="1"/>
  <c r="F12700" i="3" s="1"/>
  <c r="F12701" i="3" s="1"/>
  <c r="F12702" i="3" s="1"/>
  <c r="F12703" i="3" s="1"/>
  <c r="F12704" i="3" s="1"/>
  <c r="F12705" i="3" s="1"/>
  <c r="F12706" i="3" s="1"/>
  <c r="F12707" i="3" s="1"/>
  <c r="F12708" i="3" s="1"/>
  <c r="F12709" i="3" s="1"/>
  <c r="F12710" i="3" s="1"/>
  <c r="F12711" i="3" s="1"/>
  <c r="F12712" i="3" s="1"/>
  <c r="F12713" i="3" s="1"/>
  <c r="F12714" i="3" s="1"/>
  <c r="F12715" i="3" s="1"/>
  <c r="F12716" i="3" s="1"/>
  <c r="F12717" i="3" s="1"/>
  <c r="F12718" i="3" s="1"/>
  <c r="F12719" i="3" s="1"/>
  <c r="F12720" i="3" s="1"/>
  <c r="F12721" i="3" s="1"/>
  <c r="F12722" i="3" s="1"/>
  <c r="F12723" i="3" s="1"/>
  <c r="F12724" i="3" s="1"/>
  <c r="F12725" i="3" s="1"/>
  <c r="F12726" i="3" s="1"/>
  <c r="F12727" i="3" s="1"/>
  <c r="F12728" i="3" s="1"/>
  <c r="F12729" i="3" s="1"/>
  <c r="F12730" i="3" s="1"/>
  <c r="F12731" i="3" s="1"/>
  <c r="F12732" i="3" s="1"/>
  <c r="F12733" i="3" s="1"/>
  <c r="F12734" i="3" s="1"/>
  <c r="F12735" i="3" s="1"/>
  <c r="F12736" i="3" s="1"/>
  <c r="F12737" i="3" s="1"/>
  <c r="F12738" i="3" s="1"/>
  <c r="F12739" i="3" s="1"/>
  <c r="F12740" i="3" s="1"/>
  <c r="F12741" i="3" s="1"/>
  <c r="F12742" i="3" s="1"/>
  <c r="F12743" i="3" s="1"/>
  <c r="F12744" i="3" s="1"/>
  <c r="F12745" i="3" s="1"/>
  <c r="F12746" i="3" s="1"/>
  <c r="F12747" i="3" s="1"/>
  <c r="F12748" i="3" s="1"/>
  <c r="F12749" i="3" s="1"/>
  <c r="F12750" i="3" s="1"/>
  <c r="F12751" i="3" s="1"/>
  <c r="F12752" i="3" s="1"/>
  <c r="F12753" i="3" s="1"/>
  <c r="F12754" i="3" s="1"/>
  <c r="F12755" i="3" s="1"/>
  <c r="F12756" i="3" s="1"/>
  <c r="F12757" i="3" s="1"/>
  <c r="F12758" i="3" s="1"/>
  <c r="F12759" i="3" s="1"/>
  <c r="F12760" i="3" s="1"/>
  <c r="F12761" i="3" s="1"/>
  <c r="F12762" i="3" s="1"/>
  <c r="F12763" i="3" s="1"/>
  <c r="F12764" i="3" s="1"/>
  <c r="F12765" i="3" s="1"/>
  <c r="F12766" i="3" s="1"/>
  <c r="F12767" i="3" s="1"/>
  <c r="F12768" i="3" s="1"/>
  <c r="F12769" i="3" s="1"/>
  <c r="F12770" i="3" s="1"/>
  <c r="F12771" i="3" s="1"/>
  <c r="F12772" i="3" s="1"/>
  <c r="F12773" i="3" s="1"/>
  <c r="F12774" i="3" s="1"/>
  <c r="F12775" i="3" s="1"/>
  <c r="F12776" i="3" s="1"/>
  <c r="F12777" i="3" s="1"/>
  <c r="F12778" i="3" s="1"/>
  <c r="F12779" i="3" s="1"/>
  <c r="F12780" i="3" s="1"/>
  <c r="F12781" i="3" s="1"/>
  <c r="F12782" i="3" s="1"/>
  <c r="F12783" i="3" s="1"/>
  <c r="F12784" i="3" s="1"/>
  <c r="F12785" i="3" s="1"/>
  <c r="F12786" i="3" s="1"/>
  <c r="F12787" i="3" s="1"/>
  <c r="F12788" i="3" s="1"/>
  <c r="F12789" i="3" s="1"/>
  <c r="F12790" i="3" s="1"/>
  <c r="F12791" i="3" s="1"/>
  <c r="F12792" i="3" s="1"/>
  <c r="F12793" i="3" s="1"/>
  <c r="F12794" i="3" s="1"/>
  <c r="F12795" i="3" s="1"/>
  <c r="F12796" i="3" s="1"/>
  <c r="F12797" i="3" s="1"/>
  <c r="F12798" i="3" s="1"/>
  <c r="F12799" i="3" s="1"/>
  <c r="F12800" i="3" s="1"/>
  <c r="F12801" i="3" s="1"/>
  <c r="F12802" i="3" s="1"/>
  <c r="F12803" i="3" s="1"/>
  <c r="F12804" i="3" s="1"/>
  <c r="F12805" i="3" s="1"/>
  <c r="F12806" i="3" s="1"/>
  <c r="F12807" i="3" s="1"/>
  <c r="F12808" i="3" s="1"/>
  <c r="F12809" i="3" s="1"/>
  <c r="F12810" i="3" s="1"/>
  <c r="F12811" i="3" s="1"/>
  <c r="F12812" i="3" s="1"/>
  <c r="F12813" i="3" s="1"/>
  <c r="F12814" i="3" s="1"/>
  <c r="F12815" i="3" s="1"/>
  <c r="F12816" i="3" s="1"/>
  <c r="F12817" i="3" s="1"/>
  <c r="F12818" i="3" s="1"/>
  <c r="F12819" i="3" s="1"/>
  <c r="F12820" i="3" s="1"/>
  <c r="F12821" i="3" s="1"/>
  <c r="F12822" i="3" s="1"/>
  <c r="F12823" i="3" s="1"/>
  <c r="F12824" i="3" s="1"/>
  <c r="F12825" i="3" s="1"/>
  <c r="F12826" i="3" s="1"/>
  <c r="F12827" i="3" s="1"/>
  <c r="F12828" i="3" s="1"/>
  <c r="F12829" i="3" s="1"/>
  <c r="F12830" i="3" s="1"/>
  <c r="F12831" i="3" s="1"/>
  <c r="F12832" i="3" s="1"/>
  <c r="F12833" i="3" s="1"/>
  <c r="F12834" i="3" s="1"/>
  <c r="F12835" i="3" s="1"/>
  <c r="F12836" i="3" s="1"/>
  <c r="F12837" i="3" s="1"/>
  <c r="F12838" i="3" s="1"/>
  <c r="F12839" i="3" s="1"/>
  <c r="F12840" i="3" s="1"/>
  <c r="F12841" i="3" s="1"/>
  <c r="F12842" i="3" s="1"/>
  <c r="F12843" i="3" s="1"/>
  <c r="F12844" i="3" s="1"/>
  <c r="F12845" i="3" s="1"/>
  <c r="F12846" i="3" s="1"/>
  <c r="F12847" i="3" s="1"/>
  <c r="F12848" i="3" s="1"/>
  <c r="F12849" i="3" s="1"/>
  <c r="F12850" i="3" s="1"/>
  <c r="F12851" i="3" s="1"/>
  <c r="F12852" i="3" s="1"/>
  <c r="F12853" i="3" s="1"/>
  <c r="F12854" i="3" s="1"/>
  <c r="F12855" i="3" s="1"/>
  <c r="F12856" i="3" s="1"/>
  <c r="F12857" i="3" s="1"/>
  <c r="F12858" i="3" s="1"/>
  <c r="F12859" i="3" s="1"/>
  <c r="F12860" i="3" s="1"/>
  <c r="F12861" i="3" s="1"/>
  <c r="F12862" i="3" s="1"/>
  <c r="F12863" i="3" s="1"/>
  <c r="F12864" i="3" s="1"/>
  <c r="F12865" i="3" s="1"/>
  <c r="F12866" i="3" s="1"/>
  <c r="F12867" i="3" s="1"/>
  <c r="F12868" i="3" s="1"/>
  <c r="F12869" i="3" s="1"/>
  <c r="F12870" i="3" s="1"/>
  <c r="F12871" i="3" s="1"/>
  <c r="F12872" i="3" s="1"/>
  <c r="F12873" i="3" s="1"/>
  <c r="F12874" i="3" s="1"/>
  <c r="F12875" i="3" s="1"/>
  <c r="F12876" i="3" s="1"/>
  <c r="F12877" i="3" s="1"/>
  <c r="F12878" i="3" s="1"/>
  <c r="F12879" i="3" s="1"/>
  <c r="F12880" i="3" s="1"/>
  <c r="F12881" i="3" s="1"/>
  <c r="F12882" i="3" s="1"/>
  <c r="F12883" i="3" s="1"/>
  <c r="F12884" i="3" s="1"/>
  <c r="F12885" i="3" s="1"/>
  <c r="F12886" i="3" s="1"/>
  <c r="F12887" i="3" s="1"/>
  <c r="F12888" i="3" s="1"/>
  <c r="F12889" i="3" s="1"/>
  <c r="F12890" i="3" s="1"/>
  <c r="F12891" i="3" s="1"/>
  <c r="F12892" i="3" s="1"/>
  <c r="F12893" i="3" s="1"/>
  <c r="F12894" i="3" s="1"/>
  <c r="F12895" i="3" s="1"/>
  <c r="F12896" i="3" s="1"/>
  <c r="F12897" i="3" s="1"/>
  <c r="F12898" i="3" s="1"/>
  <c r="F12899" i="3" s="1"/>
  <c r="F12900" i="3" s="1"/>
  <c r="F12901" i="3" s="1"/>
  <c r="F12902" i="3" s="1"/>
  <c r="F12903" i="3" s="1"/>
  <c r="F12904" i="3" s="1"/>
  <c r="F12905" i="3" s="1"/>
  <c r="F12906" i="3" s="1"/>
  <c r="F12907" i="3" s="1"/>
  <c r="F12908" i="3" s="1"/>
  <c r="F12909" i="3" s="1"/>
  <c r="F12910" i="3" s="1"/>
  <c r="F12911" i="3" s="1"/>
  <c r="F12912" i="3" s="1"/>
  <c r="F12913" i="3" s="1"/>
  <c r="F12914" i="3" s="1"/>
  <c r="F12915" i="3" s="1"/>
  <c r="F12916" i="3" s="1"/>
  <c r="F12917" i="3" s="1"/>
  <c r="F12918" i="3" s="1"/>
  <c r="F12919" i="3" s="1"/>
  <c r="F12920" i="3" s="1"/>
  <c r="F12921" i="3" s="1"/>
  <c r="F12922" i="3" s="1"/>
  <c r="F12923" i="3" s="1"/>
  <c r="F12924" i="3" s="1"/>
  <c r="F12925" i="3" s="1"/>
  <c r="F12926" i="3" s="1"/>
  <c r="F12927" i="3" s="1"/>
  <c r="F12928" i="3" s="1"/>
  <c r="F12929" i="3" s="1"/>
  <c r="F12930" i="3" s="1"/>
  <c r="F12931" i="3" s="1"/>
  <c r="F12932" i="3" s="1"/>
  <c r="F12933" i="3" s="1"/>
  <c r="F12934" i="3" s="1"/>
  <c r="F12935" i="3" s="1"/>
  <c r="F12936" i="3" s="1"/>
  <c r="F12937" i="3" s="1"/>
  <c r="F12938" i="3" s="1"/>
  <c r="F12939" i="3" s="1"/>
  <c r="F12940" i="3" s="1"/>
  <c r="F12941" i="3" s="1"/>
  <c r="F12942" i="3" s="1"/>
  <c r="F12943" i="3" s="1"/>
  <c r="F12944" i="3" s="1"/>
  <c r="F12945" i="3" s="1"/>
  <c r="F12946" i="3" s="1"/>
  <c r="F12947" i="3" s="1"/>
  <c r="F12948" i="3" s="1"/>
  <c r="F12949" i="3" s="1"/>
  <c r="F12950" i="3" s="1"/>
  <c r="F12951" i="3" s="1"/>
  <c r="F12952" i="3" s="1"/>
  <c r="F12953" i="3" s="1"/>
  <c r="F12954" i="3" s="1"/>
  <c r="F12955" i="3" s="1"/>
  <c r="F12956" i="3" s="1"/>
  <c r="F12957" i="3" s="1"/>
  <c r="F12958" i="3" s="1"/>
  <c r="F12959" i="3" s="1"/>
  <c r="F12960" i="3" s="1"/>
  <c r="F12961" i="3" s="1"/>
  <c r="F12962" i="3" s="1"/>
  <c r="F12963" i="3" s="1"/>
  <c r="F12964" i="3" s="1"/>
  <c r="F12965" i="3" s="1"/>
  <c r="F12966" i="3" s="1"/>
  <c r="F12967" i="3" s="1"/>
  <c r="F12968" i="3" s="1"/>
  <c r="F12969" i="3" s="1"/>
  <c r="F12970" i="3" s="1"/>
  <c r="F12971" i="3" s="1"/>
  <c r="F12972" i="3" s="1"/>
  <c r="F12973" i="3" s="1"/>
  <c r="F12974" i="3" s="1"/>
  <c r="F12975" i="3" s="1"/>
  <c r="F12976" i="3" s="1"/>
  <c r="F12977" i="3" s="1"/>
  <c r="F12978" i="3" s="1"/>
  <c r="F12979" i="3" s="1"/>
  <c r="F12980" i="3" s="1"/>
  <c r="F12981" i="3" s="1"/>
  <c r="F12982" i="3" s="1"/>
  <c r="F12983" i="3" s="1"/>
  <c r="F12984" i="3" s="1"/>
  <c r="F12985" i="3" s="1"/>
  <c r="F12986" i="3" s="1"/>
  <c r="F12987" i="3" s="1"/>
  <c r="F12988" i="3" s="1"/>
  <c r="F12989" i="3" s="1"/>
  <c r="F12990" i="3" s="1"/>
  <c r="F12991" i="3" s="1"/>
  <c r="F12992" i="3" s="1"/>
  <c r="F12993" i="3" s="1"/>
  <c r="F12994" i="3" s="1"/>
  <c r="F12995" i="3" s="1"/>
  <c r="F12996" i="3" s="1"/>
  <c r="F12997" i="3" s="1"/>
  <c r="F12998" i="3" s="1"/>
  <c r="F12999" i="3" s="1"/>
  <c r="F13000" i="3" s="1"/>
  <c r="F13001" i="3" s="1"/>
  <c r="F13002" i="3" s="1"/>
  <c r="F13003" i="3" s="1"/>
  <c r="F13004" i="3" s="1"/>
  <c r="F13005" i="3" s="1"/>
  <c r="F13006" i="3" s="1"/>
  <c r="F13007" i="3" s="1"/>
  <c r="F13008" i="3" s="1"/>
  <c r="F13009" i="3" s="1"/>
  <c r="F13010" i="3" s="1"/>
  <c r="F13011" i="3" s="1"/>
  <c r="F13012" i="3" s="1"/>
  <c r="F13013" i="3" s="1"/>
  <c r="F13014" i="3" s="1"/>
  <c r="F13015" i="3" s="1"/>
  <c r="F13016" i="3" s="1"/>
  <c r="F13017" i="3" s="1"/>
  <c r="F13018" i="3" s="1"/>
  <c r="F13019" i="3" s="1"/>
  <c r="F13020" i="3" s="1"/>
  <c r="F13021" i="3" s="1"/>
  <c r="F13022" i="3" s="1"/>
  <c r="F13023" i="3" s="1"/>
  <c r="F13024" i="3" s="1"/>
  <c r="F13025" i="3" s="1"/>
  <c r="F13026" i="3" s="1"/>
  <c r="F13027" i="3" s="1"/>
  <c r="F13028" i="3" s="1"/>
  <c r="F13029" i="3" s="1"/>
  <c r="F13030" i="3" s="1"/>
  <c r="F13031" i="3" s="1"/>
  <c r="F13032" i="3" s="1"/>
  <c r="F13033" i="3" s="1"/>
  <c r="F13034" i="3" s="1"/>
  <c r="F13035" i="3" s="1"/>
  <c r="F13036" i="3" s="1"/>
  <c r="F13037" i="3" s="1"/>
  <c r="F13038" i="3" s="1"/>
  <c r="F13039" i="3" s="1"/>
  <c r="F13040" i="3" s="1"/>
  <c r="F13041" i="3" s="1"/>
  <c r="F13042" i="3" s="1"/>
  <c r="F13043" i="3" s="1"/>
  <c r="F13044" i="3" s="1"/>
  <c r="F13045" i="3" s="1"/>
  <c r="F13046" i="3" s="1"/>
  <c r="F13047" i="3" s="1"/>
  <c r="F13048" i="3" s="1"/>
  <c r="F13049" i="3" s="1"/>
  <c r="F13050" i="3" s="1"/>
  <c r="F13051" i="3" s="1"/>
  <c r="F13052" i="3" s="1"/>
  <c r="F13053" i="3" s="1"/>
  <c r="F13054" i="3" s="1"/>
  <c r="F13055" i="3" s="1"/>
  <c r="F13056" i="3" s="1"/>
  <c r="F13057" i="3" s="1"/>
  <c r="F13058" i="3" s="1"/>
  <c r="F13059" i="3" s="1"/>
  <c r="F13060" i="3" s="1"/>
  <c r="F13061" i="3" s="1"/>
  <c r="F13062" i="3" s="1"/>
  <c r="F13063" i="3" s="1"/>
  <c r="F13064" i="3" s="1"/>
  <c r="F13065" i="3" s="1"/>
  <c r="F13066" i="3" s="1"/>
  <c r="F13067" i="3" s="1"/>
  <c r="F13068" i="3" s="1"/>
  <c r="F13069" i="3" s="1"/>
  <c r="F13070" i="3" s="1"/>
  <c r="F13071" i="3" s="1"/>
  <c r="F13072" i="3" s="1"/>
  <c r="F13073" i="3" s="1"/>
  <c r="F13074" i="3" s="1"/>
  <c r="F13075" i="3" s="1"/>
  <c r="F13076" i="3" s="1"/>
  <c r="F13077" i="3" s="1"/>
  <c r="F13078" i="3" s="1"/>
  <c r="F13079" i="3" s="1"/>
  <c r="F13080" i="3" s="1"/>
  <c r="F13081" i="3" s="1"/>
  <c r="F13082" i="3" s="1"/>
  <c r="F13083" i="3" s="1"/>
  <c r="F13084" i="3" s="1"/>
  <c r="F13085" i="3" s="1"/>
  <c r="F13086" i="3" s="1"/>
  <c r="F13087" i="3" s="1"/>
  <c r="F13088" i="3" s="1"/>
  <c r="F13089" i="3" s="1"/>
  <c r="F13090" i="3" s="1"/>
  <c r="F13091" i="3" s="1"/>
  <c r="F13092" i="3" s="1"/>
  <c r="F13093" i="3" s="1"/>
  <c r="F13094" i="3" s="1"/>
  <c r="F13095" i="3" s="1"/>
  <c r="F13096" i="3" s="1"/>
  <c r="F13097" i="3" s="1"/>
  <c r="F13098" i="3" s="1"/>
  <c r="F13099" i="3" s="1"/>
  <c r="F13100" i="3" s="1"/>
  <c r="F13101" i="3" s="1"/>
  <c r="F13102" i="3" s="1"/>
  <c r="F13103" i="3" s="1"/>
  <c r="F13104" i="3" s="1"/>
  <c r="F13105" i="3" s="1"/>
  <c r="F13106" i="3" s="1"/>
  <c r="F13107" i="3" s="1"/>
  <c r="F13108" i="3" s="1"/>
  <c r="F13109" i="3" s="1"/>
  <c r="F13110" i="3" s="1"/>
  <c r="F13111" i="3" s="1"/>
  <c r="F13112" i="3" s="1"/>
  <c r="F13113" i="3" s="1"/>
  <c r="F13114" i="3" s="1"/>
  <c r="F13115" i="3" s="1"/>
  <c r="F13116" i="3" s="1"/>
  <c r="F13117" i="3" s="1"/>
  <c r="F13118" i="3" s="1"/>
  <c r="F13119" i="3" s="1"/>
  <c r="F13120" i="3" s="1"/>
  <c r="F13121" i="3" s="1"/>
  <c r="F13122" i="3" s="1"/>
  <c r="F13123" i="3" s="1"/>
  <c r="F13124" i="3" s="1"/>
  <c r="F13125" i="3" s="1"/>
  <c r="F13126" i="3" s="1"/>
  <c r="F13127" i="3" s="1"/>
  <c r="F13128" i="3" s="1"/>
  <c r="F13129" i="3" s="1"/>
  <c r="F13130" i="3" s="1"/>
  <c r="F13131" i="3" s="1"/>
  <c r="F13132" i="3" s="1"/>
  <c r="F13133" i="3" s="1"/>
  <c r="F13134" i="3" s="1"/>
  <c r="F13135" i="3" s="1"/>
  <c r="F13136" i="3" s="1"/>
  <c r="F13137" i="3" s="1"/>
  <c r="F13138" i="3" s="1"/>
  <c r="F13139" i="3" s="1"/>
  <c r="F13140" i="3" s="1"/>
  <c r="F13141" i="3" s="1"/>
  <c r="F13142" i="3" s="1"/>
  <c r="F13143" i="3" s="1"/>
  <c r="F13144" i="3" s="1"/>
  <c r="F13145" i="3" s="1"/>
  <c r="F13146" i="3" s="1"/>
  <c r="F13147" i="3" s="1"/>
  <c r="F13148" i="3" s="1"/>
  <c r="F13149" i="3" s="1"/>
  <c r="F13150" i="3" s="1"/>
  <c r="F13151" i="3" s="1"/>
  <c r="F13152" i="3" s="1"/>
  <c r="F13153" i="3" s="1"/>
  <c r="F13154" i="3" s="1"/>
  <c r="F13155" i="3" s="1"/>
  <c r="F13156" i="3" s="1"/>
  <c r="F13157" i="3" s="1"/>
  <c r="F13158" i="3" s="1"/>
  <c r="F13159" i="3" s="1"/>
  <c r="F13160" i="3" s="1"/>
  <c r="F13161" i="3" s="1"/>
  <c r="F13162" i="3" s="1"/>
  <c r="F13163" i="3" s="1"/>
  <c r="F13164" i="3" s="1"/>
  <c r="F13165" i="3" s="1"/>
  <c r="F13166" i="3" s="1"/>
  <c r="F13167" i="3" s="1"/>
  <c r="F13168" i="3" s="1"/>
  <c r="F13169" i="3" s="1"/>
  <c r="F13170" i="3" s="1"/>
  <c r="F13171" i="3" s="1"/>
  <c r="F13172" i="3" s="1"/>
  <c r="F13173" i="3" s="1"/>
  <c r="F13174" i="3" s="1"/>
  <c r="F13175" i="3" s="1"/>
  <c r="F13176" i="3" s="1"/>
  <c r="F13177" i="3" s="1"/>
  <c r="F13178" i="3" s="1"/>
  <c r="F13179" i="3" s="1"/>
  <c r="F13180" i="3" s="1"/>
  <c r="F13181" i="3" s="1"/>
  <c r="F13182" i="3" s="1"/>
  <c r="F13183" i="3" s="1"/>
  <c r="F13184" i="3" s="1"/>
  <c r="F13185" i="3" s="1"/>
  <c r="F13186" i="3" s="1"/>
  <c r="F13187" i="3" s="1"/>
  <c r="F13188" i="3" s="1"/>
  <c r="F13189" i="3" s="1"/>
  <c r="F13190" i="3" s="1"/>
  <c r="F13191" i="3" s="1"/>
  <c r="F13192" i="3" s="1"/>
  <c r="F13193" i="3" s="1"/>
  <c r="F13194" i="3" s="1"/>
  <c r="F13195" i="3" s="1"/>
  <c r="F13196" i="3" s="1"/>
  <c r="F13197" i="3" s="1"/>
  <c r="F13198" i="3" s="1"/>
  <c r="F13199" i="3" s="1"/>
  <c r="F13200" i="3" s="1"/>
  <c r="F13201" i="3" s="1"/>
  <c r="F13202" i="3" s="1"/>
  <c r="F13203" i="3" s="1"/>
  <c r="F13204" i="3" s="1"/>
  <c r="F13205" i="3" s="1"/>
  <c r="F13206" i="3" s="1"/>
  <c r="F13207" i="3" s="1"/>
  <c r="F13208" i="3" s="1"/>
  <c r="F13209" i="3" s="1"/>
  <c r="F13210" i="3" s="1"/>
  <c r="F13211" i="3" s="1"/>
  <c r="F13212" i="3" s="1"/>
  <c r="F13213" i="3" s="1"/>
  <c r="F13214" i="3" s="1"/>
  <c r="F13215" i="3" s="1"/>
  <c r="F13216" i="3" s="1"/>
  <c r="F13217" i="3" s="1"/>
  <c r="F13218" i="3" s="1"/>
  <c r="F13219" i="3" s="1"/>
  <c r="F13220" i="3" s="1"/>
  <c r="F13221" i="3" s="1"/>
  <c r="F13222" i="3" s="1"/>
  <c r="F13223" i="3" s="1"/>
  <c r="F13224" i="3" s="1"/>
  <c r="F13225" i="3" s="1"/>
  <c r="F13226" i="3" s="1"/>
  <c r="F13227" i="3" s="1"/>
  <c r="F13228" i="3" s="1"/>
  <c r="F13229" i="3" s="1"/>
  <c r="F13230" i="3" s="1"/>
  <c r="F13231" i="3" s="1"/>
  <c r="F13232" i="3" s="1"/>
  <c r="F13233" i="3" s="1"/>
  <c r="F13234" i="3" s="1"/>
  <c r="F13235" i="3" s="1"/>
  <c r="F13236" i="3" s="1"/>
  <c r="F13237" i="3" s="1"/>
  <c r="F13238" i="3" s="1"/>
  <c r="F13239" i="3" s="1"/>
  <c r="F13240" i="3" s="1"/>
  <c r="F13241" i="3" s="1"/>
  <c r="F13242" i="3" s="1"/>
  <c r="F13243" i="3" s="1"/>
  <c r="F13244" i="3" s="1"/>
  <c r="F13245" i="3" s="1"/>
  <c r="F13246" i="3" s="1"/>
  <c r="F13247" i="3" s="1"/>
  <c r="F13248" i="3" s="1"/>
  <c r="F13249" i="3" s="1"/>
  <c r="F13250" i="3" s="1"/>
  <c r="F13251" i="3" s="1"/>
  <c r="F13252" i="3" s="1"/>
  <c r="F13253" i="3" s="1"/>
  <c r="F13254" i="3" s="1"/>
  <c r="F13255" i="3" s="1"/>
  <c r="F13256" i="3" s="1"/>
  <c r="F13257" i="3" s="1"/>
  <c r="F13258" i="3" s="1"/>
  <c r="F13259" i="3" s="1"/>
  <c r="F13260" i="3" s="1"/>
  <c r="F13261" i="3" s="1"/>
  <c r="F13262" i="3" s="1"/>
  <c r="F13263" i="3" s="1"/>
  <c r="F13264" i="3" s="1"/>
  <c r="F13265" i="3" s="1"/>
  <c r="F13266" i="3" s="1"/>
  <c r="F13267" i="3" s="1"/>
  <c r="F13268" i="3" s="1"/>
  <c r="F13269" i="3" s="1"/>
  <c r="F13270" i="3" s="1"/>
  <c r="F13271" i="3" s="1"/>
  <c r="F13272" i="3" s="1"/>
  <c r="F13273" i="3" s="1"/>
  <c r="F13274" i="3" s="1"/>
  <c r="F13275" i="3" s="1"/>
  <c r="F13276" i="3" s="1"/>
  <c r="F13277" i="3" s="1"/>
  <c r="F13278" i="3" s="1"/>
  <c r="F13279" i="3" s="1"/>
  <c r="F13280" i="3" s="1"/>
  <c r="F13281" i="3" s="1"/>
  <c r="F13282" i="3" s="1"/>
  <c r="F13283" i="3" s="1"/>
  <c r="F13284" i="3" s="1"/>
  <c r="F13285" i="3" s="1"/>
  <c r="F13286" i="3" s="1"/>
  <c r="F13287" i="3" s="1"/>
  <c r="F13288" i="3" s="1"/>
  <c r="F13289" i="3" s="1"/>
  <c r="F13290" i="3" s="1"/>
  <c r="F13291" i="3" s="1"/>
  <c r="F13292" i="3" s="1"/>
  <c r="F13293" i="3" s="1"/>
  <c r="F13294" i="3" s="1"/>
  <c r="F13295" i="3" s="1"/>
  <c r="F13296" i="3" s="1"/>
  <c r="F13297" i="3" s="1"/>
  <c r="F13298" i="3" s="1"/>
  <c r="F13299" i="3" s="1"/>
  <c r="F13300" i="3" s="1"/>
  <c r="F13301" i="3" s="1"/>
  <c r="F13302" i="3" s="1"/>
  <c r="F13303" i="3" s="1"/>
  <c r="F13304" i="3" s="1"/>
  <c r="F13305" i="3" s="1"/>
  <c r="F13306" i="3" s="1"/>
  <c r="F13307" i="3" s="1"/>
  <c r="F13308" i="3" s="1"/>
  <c r="F13309" i="3" s="1"/>
  <c r="F13310" i="3" s="1"/>
  <c r="F13311" i="3" s="1"/>
  <c r="F13312" i="3" s="1"/>
  <c r="F13313" i="3" s="1"/>
  <c r="F13314" i="3" s="1"/>
  <c r="F13315" i="3" s="1"/>
  <c r="F13316" i="3" s="1"/>
  <c r="F13317" i="3" s="1"/>
  <c r="F13318" i="3" s="1"/>
  <c r="F13319" i="3" s="1"/>
  <c r="F13320" i="3" s="1"/>
  <c r="F13321" i="3" s="1"/>
  <c r="F13322" i="3" s="1"/>
  <c r="F13323" i="3" s="1"/>
  <c r="F13324" i="3" s="1"/>
  <c r="F13325" i="3" s="1"/>
  <c r="F13326" i="3" s="1"/>
  <c r="F13327" i="3" s="1"/>
  <c r="F13328" i="3" s="1"/>
  <c r="F13329" i="3" s="1"/>
  <c r="F13330" i="3" s="1"/>
  <c r="F13331" i="3" s="1"/>
  <c r="F13332" i="3" s="1"/>
  <c r="F13333" i="3" s="1"/>
  <c r="F13334" i="3" s="1"/>
  <c r="F13335" i="3" s="1"/>
  <c r="F13336" i="3" s="1"/>
  <c r="F13337" i="3" s="1"/>
  <c r="F13338" i="3" s="1"/>
  <c r="F13339" i="3" s="1"/>
  <c r="F13340" i="3" s="1"/>
  <c r="F13341" i="3" s="1"/>
  <c r="F13342" i="3" s="1"/>
  <c r="F13343" i="3" s="1"/>
  <c r="F13344" i="3" s="1"/>
  <c r="F13345" i="3" s="1"/>
  <c r="F13346" i="3" s="1"/>
  <c r="F13347" i="3" s="1"/>
  <c r="F13348" i="3" s="1"/>
  <c r="F13349" i="3" s="1"/>
  <c r="F13350" i="3" s="1"/>
  <c r="F13351" i="3" s="1"/>
  <c r="F13352" i="3" s="1"/>
  <c r="F13353" i="3" s="1"/>
  <c r="F13354" i="3" s="1"/>
  <c r="F13355" i="3" s="1"/>
  <c r="F13356" i="3" s="1"/>
  <c r="F13357" i="3" s="1"/>
  <c r="F13358" i="3" s="1"/>
  <c r="F13359" i="3" s="1"/>
  <c r="F13360" i="3" s="1"/>
  <c r="F13361" i="3" s="1"/>
  <c r="F13362" i="3" s="1"/>
  <c r="F13363" i="3" s="1"/>
  <c r="F13364" i="3" s="1"/>
  <c r="F13365" i="3" s="1"/>
  <c r="F13366" i="3" s="1"/>
  <c r="F13367" i="3" s="1"/>
  <c r="F13368" i="3" s="1"/>
  <c r="F13369" i="3" s="1"/>
  <c r="F13370" i="3" s="1"/>
  <c r="F13371" i="3" s="1"/>
  <c r="F13372" i="3" s="1"/>
  <c r="F13373" i="3" s="1"/>
  <c r="F13374" i="3" s="1"/>
  <c r="F13375" i="3" s="1"/>
  <c r="F13376" i="3" s="1"/>
  <c r="F13377" i="3" s="1"/>
  <c r="F13378" i="3" s="1"/>
  <c r="F13379" i="3" s="1"/>
  <c r="F13380" i="3" s="1"/>
  <c r="F13381" i="3" s="1"/>
  <c r="F13382" i="3" s="1"/>
  <c r="F13383" i="3" s="1"/>
  <c r="F13384" i="3" s="1"/>
  <c r="F13385" i="3" s="1"/>
  <c r="F13386" i="3" s="1"/>
  <c r="F13387" i="3" s="1"/>
  <c r="F13388" i="3" s="1"/>
  <c r="F13389" i="3" s="1"/>
  <c r="F13390" i="3" s="1"/>
  <c r="F13391" i="3" s="1"/>
  <c r="F13392" i="3" s="1"/>
  <c r="F13393" i="3" s="1"/>
  <c r="F13394" i="3" s="1"/>
  <c r="F13395" i="3" s="1"/>
  <c r="F13396" i="3" s="1"/>
  <c r="F13397" i="3" s="1"/>
  <c r="F13398" i="3" s="1"/>
  <c r="F13399" i="3" s="1"/>
  <c r="F13400" i="3" s="1"/>
  <c r="F13401" i="3" s="1"/>
  <c r="F13402" i="3" s="1"/>
  <c r="F13403" i="3" s="1"/>
  <c r="F13404" i="3" s="1"/>
  <c r="F13405" i="3" s="1"/>
  <c r="F13406" i="3" s="1"/>
  <c r="F13407" i="3" s="1"/>
  <c r="F13408" i="3" s="1"/>
  <c r="F13409" i="3" s="1"/>
  <c r="F13410" i="3" s="1"/>
  <c r="F13411" i="3" s="1"/>
  <c r="F13412" i="3" s="1"/>
  <c r="F13413" i="3" s="1"/>
  <c r="F13414" i="3" s="1"/>
  <c r="F13415" i="3" s="1"/>
  <c r="F13416" i="3" s="1"/>
  <c r="F13417" i="3" s="1"/>
  <c r="F13418" i="3" s="1"/>
  <c r="F13419" i="3" s="1"/>
  <c r="F13420" i="3" s="1"/>
  <c r="F13421" i="3" s="1"/>
  <c r="F13422" i="3" s="1"/>
  <c r="F13423" i="3" s="1"/>
  <c r="F13424" i="3" s="1"/>
  <c r="F13425" i="3" s="1"/>
  <c r="F13426" i="3" s="1"/>
  <c r="F13427" i="3" s="1"/>
  <c r="F13428" i="3" s="1"/>
  <c r="F13429" i="3" s="1"/>
  <c r="F13430" i="3" s="1"/>
  <c r="F13431" i="3" s="1"/>
  <c r="F13432" i="3" s="1"/>
  <c r="F13433" i="3" s="1"/>
  <c r="F13434" i="3" s="1"/>
  <c r="F13435" i="3" s="1"/>
  <c r="F13436" i="3" s="1"/>
  <c r="F13437" i="3" s="1"/>
  <c r="F13438" i="3" s="1"/>
  <c r="F13439" i="3" s="1"/>
  <c r="F13440" i="3" s="1"/>
  <c r="F13441" i="3" s="1"/>
  <c r="F13442" i="3" s="1"/>
  <c r="F13443" i="3" s="1"/>
  <c r="F13444" i="3" s="1"/>
  <c r="F13445" i="3" s="1"/>
  <c r="F13446" i="3" s="1"/>
  <c r="F13447" i="3" s="1"/>
  <c r="F13448" i="3" s="1"/>
  <c r="F13449" i="3" s="1"/>
  <c r="F13450" i="3" s="1"/>
  <c r="F13451" i="3" s="1"/>
  <c r="F13452" i="3" s="1"/>
  <c r="F13453" i="3" s="1"/>
  <c r="F13454" i="3" s="1"/>
  <c r="F13455" i="3" s="1"/>
  <c r="F13456" i="3" s="1"/>
  <c r="F13457" i="3" s="1"/>
  <c r="F13458" i="3" s="1"/>
  <c r="F13459" i="3" s="1"/>
  <c r="F13460" i="3" s="1"/>
  <c r="F13461" i="3" s="1"/>
  <c r="F13462" i="3" s="1"/>
  <c r="F13463" i="3" s="1"/>
  <c r="F13464" i="3" s="1"/>
  <c r="F13465" i="3" s="1"/>
  <c r="F13466" i="3" s="1"/>
  <c r="F13467" i="3" s="1"/>
  <c r="F13468" i="3" s="1"/>
  <c r="F13469" i="3" s="1"/>
  <c r="F13470" i="3" s="1"/>
  <c r="F13471" i="3" s="1"/>
  <c r="F13472" i="3" s="1"/>
  <c r="F13473" i="3" s="1"/>
  <c r="F13474" i="3" s="1"/>
  <c r="F13475" i="3" s="1"/>
  <c r="F13476" i="3" s="1"/>
  <c r="F13477" i="3" s="1"/>
  <c r="F13478" i="3" s="1"/>
  <c r="F13479" i="3" s="1"/>
  <c r="F13480" i="3" s="1"/>
  <c r="F13481" i="3" s="1"/>
  <c r="F13482" i="3" s="1"/>
  <c r="F13483" i="3" s="1"/>
  <c r="F13484" i="3" s="1"/>
  <c r="F13485" i="3" s="1"/>
  <c r="F13486" i="3" s="1"/>
  <c r="F13487" i="3" s="1"/>
  <c r="F13488" i="3" s="1"/>
  <c r="F13489" i="3" s="1"/>
  <c r="F13490" i="3" s="1"/>
  <c r="F13491" i="3" s="1"/>
  <c r="F13492" i="3" s="1"/>
  <c r="F13493" i="3" s="1"/>
  <c r="F13494" i="3" s="1"/>
  <c r="F13495" i="3" s="1"/>
  <c r="F13496" i="3" s="1"/>
  <c r="F13497" i="3" s="1"/>
  <c r="F13498" i="3" s="1"/>
  <c r="F13499" i="3" s="1"/>
  <c r="F13500" i="3" s="1"/>
  <c r="F13501" i="3" s="1"/>
  <c r="F13502" i="3" s="1"/>
  <c r="F13503" i="3" s="1"/>
  <c r="F13504" i="3" s="1"/>
  <c r="F13505" i="3" s="1"/>
  <c r="F13506" i="3" s="1"/>
  <c r="F13507" i="3" s="1"/>
  <c r="F13508" i="3" s="1"/>
  <c r="F13509" i="3" s="1"/>
  <c r="F13510" i="3" s="1"/>
  <c r="F13511" i="3" s="1"/>
  <c r="F13512" i="3" s="1"/>
  <c r="F13513" i="3" s="1"/>
  <c r="F13514" i="3" s="1"/>
  <c r="F13515" i="3" s="1"/>
  <c r="F13516" i="3" s="1"/>
  <c r="F13517" i="3" s="1"/>
  <c r="F13518" i="3" s="1"/>
  <c r="F13519" i="3" s="1"/>
  <c r="F13520" i="3" s="1"/>
  <c r="F13521" i="3" s="1"/>
  <c r="F13522" i="3" s="1"/>
  <c r="F13523" i="3" s="1"/>
  <c r="F13524" i="3" s="1"/>
  <c r="F13525" i="3" s="1"/>
  <c r="F13526" i="3" s="1"/>
  <c r="F13527" i="3" s="1"/>
  <c r="F13528" i="3" s="1"/>
  <c r="F13529" i="3" s="1"/>
  <c r="F13530" i="3" s="1"/>
  <c r="F13531" i="3" s="1"/>
  <c r="F13532" i="3" s="1"/>
  <c r="F13533" i="3" s="1"/>
  <c r="F13534" i="3" s="1"/>
  <c r="F13535" i="3" s="1"/>
  <c r="F13536" i="3" s="1"/>
  <c r="F13537" i="3" s="1"/>
  <c r="F13538" i="3" s="1"/>
  <c r="F13539" i="3" s="1"/>
  <c r="F13540" i="3" s="1"/>
  <c r="F13541" i="3" s="1"/>
  <c r="F13542" i="3" s="1"/>
  <c r="F13543" i="3" s="1"/>
  <c r="F13544" i="3" s="1"/>
  <c r="F13545" i="3" s="1"/>
  <c r="F13546" i="3" s="1"/>
  <c r="F13547" i="3" s="1"/>
  <c r="F13548" i="3" s="1"/>
  <c r="F13549" i="3" s="1"/>
  <c r="F13550" i="3" s="1"/>
  <c r="F13551" i="3" s="1"/>
  <c r="F13552" i="3" s="1"/>
  <c r="F13553" i="3" s="1"/>
  <c r="F13554" i="3" s="1"/>
  <c r="F13555" i="3" s="1"/>
  <c r="F13556" i="3" s="1"/>
  <c r="F13557" i="3" s="1"/>
  <c r="F13558" i="3" s="1"/>
  <c r="F13559" i="3" s="1"/>
  <c r="F13560" i="3" s="1"/>
  <c r="F13561" i="3" s="1"/>
  <c r="F13562" i="3" s="1"/>
  <c r="F13563" i="3" s="1"/>
  <c r="F13564" i="3" s="1"/>
  <c r="F13565" i="3" s="1"/>
  <c r="F13566" i="3" s="1"/>
  <c r="F13567" i="3" s="1"/>
  <c r="F13568" i="3" s="1"/>
  <c r="F13569" i="3" s="1"/>
  <c r="F13570" i="3" s="1"/>
  <c r="F13571" i="3" s="1"/>
  <c r="F13572" i="3" s="1"/>
  <c r="F13573" i="3" s="1"/>
  <c r="F13574" i="3" s="1"/>
  <c r="F13575" i="3" s="1"/>
  <c r="F13576" i="3" s="1"/>
  <c r="F13577" i="3" s="1"/>
  <c r="F13578" i="3" s="1"/>
  <c r="F13579" i="3" s="1"/>
  <c r="F13580" i="3" s="1"/>
  <c r="F13581" i="3" s="1"/>
  <c r="F13582" i="3" s="1"/>
  <c r="F13583" i="3" s="1"/>
  <c r="F13584" i="3" s="1"/>
  <c r="F13585" i="3" s="1"/>
  <c r="F13586" i="3" s="1"/>
  <c r="F13587" i="3" s="1"/>
  <c r="F13588" i="3" s="1"/>
  <c r="F13589" i="3" s="1"/>
  <c r="F13590" i="3" s="1"/>
  <c r="F13591" i="3" s="1"/>
  <c r="F13592" i="3" s="1"/>
  <c r="F13593" i="3" s="1"/>
  <c r="F13594" i="3" s="1"/>
  <c r="F13595" i="3" s="1"/>
  <c r="F13596" i="3" s="1"/>
  <c r="F13597" i="3" s="1"/>
  <c r="F13598" i="3" s="1"/>
  <c r="F13599" i="3" s="1"/>
  <c r="F13600" i="3" s="1"/>
  <c r="F13601" i="3" s="1"/>
  <c r="F13602" i="3" s="1"/>
  <c r="F13603" i="3" s="1"/>
  <c r="F13604" i="3" s="1"/>
  <c r="F13605" i="3" s="1"/>
  <c r="F13606" i="3" s="1"/>
  <c r="F13607" i="3" s="1"/>
  <c r="F13608" i="3" s="1"/>
  <c r="F13609" i="3" s="1"/>
  <c r="F13610" i="3" s="1"/>
  <c r="F13611" i="3" s="1"/>
  <c r="F13612" i="3" s="1"/>
  <c r="F13613" i="3" s="1"/>
  <c r="F13614" i="3" s="1"/>
  <c r="F13615" i="3" s="1"/>
  <c r="F13616" i="3" s="1"/>
  <c r="F13617" i="3" s="1"/>
  <c r="F13618" i="3" s="1"/>
  <c r="F13619" i="3" s="1"/>
  <c r="F13620" i="3" s="1"/>
  <c r="F13621" i="3" s="1"/>
  <c r="F13622" i="3" s="1"/>
  <c r="F13623" i="3" s="1"/>
  <c r="F13624" i="3" s="1"/>
  <c r="F13625" i="3" s="1"/>
  <c r="F13626" i="3" s="1"/>
  <c r="F13627" i="3" s="1"/>
  <c r="F13628" i="3" s="1"/>
  <c r="F13629" i="3" s="1"/>
  <c r="F13630" i="3" s="1"/>
  <c r="F13631" i="3" s="1"/>
  <c r="F13632" i="3" s="1"/>
  <c r="F13633" i="3" s="1"/>
  <c r="F13634" i="3" s="1"/>
  <c r="F13635" i="3" s="1"/>
  <c r="F13636" i="3" s="1"/>
  <c r="F13637" i="3" s="1"/>
  <c r="F13638" i="3" s="1"/>
  <c r="F13639" i="3" s="1"/>
  <c r="F13640" i="3" s="1"/>
  <c r="F13641" i="3" s="1"/>
  <c r="F13642" i="3" s="1"/>
  <c r="F13643" i="3" s="1"/>
  <c r="F13644" i="3" s="1"/>
  <c r="F13645" i="3" s="1"/>
  <c r="F13646" i="3" s="1"/>
  <c r="F13647" i="3" s="1"/>
  <c r="F13648" i="3" s="1"/>
  <c r="F13649" i="3" s="1"/>
  <c r="F13650" i="3" s="1"/>
  <c r="F13651" i="3" s="1"/>
  <c r="F13652" i="3" s="1"/>
  <c r="F13653" i="3" s="1"/>
  <c r="F13654" i="3" s="1"/>
  <c r="F13655" i="3" s="1"/>
  <c r="F13656" i="3" s="1"/>
  <c r="F13657" i="3" s="1"/>
  <c r="F13658" i="3" s="1"/>
  <c r="F13659" i="3" s="1"/>
  <c r="F13660" i="3" s="1"/>
  <c r="F13661" i="3" s="1"/>
  <c r="F13662" i="3" s="1"/>
  <c r="F13663" i="3" s="1"/>
  <c r="F13664" i="3" s="1"/>
  <c r="F13665" i="3" s="1"/>
  <c r="F13666" i="3" s="1"/>
  <c r="F13667" i="3" s="1"/>
  <c r="F13668" i="3" s="1"/>
  <c r="F13669" i="3" s="1"/>
  <c r="F13670" i="3" s="1"/>
  <c r="F13671" i="3" s="1"/>
  <c r="F13672" i="3" s="1"/>
  <c r="F13673" i="3" s="1"/>
  <c r="F13674" i="3" s="1"/>
  <c r="F13675" i="3" s="1"/>
  <c r="F13676" i="3" s="1"/>
  <c r="F13677" i="3" s="1"/>
  <c r="F13678" i="3" s="1"/>
  <c r="F13679" i="3" s="1"/>
  <c r="F13680" i="3" s="1"/>
  <c r="F13681" i="3" s="1"/>
  <c r="F13682" i="3" s="1"/>
  <c r="F13683" i="3" s="1"/>
  <c r="F13684" i="3" s="1"/>
  <c r="F13685" i="3" s="1"/>
  <c r="F13686" i="3" s="1"/>
  <c r="F13687" i="3" s="1"/>
  <c r="F13688" i="3" s="1"/>
  <c r="F13689" i="3" s="1"/>
  <c r="F13690" i="3" s="1"/>
  <c r="F13691" i="3" s="1"/>
  <c r="F13692" i="3" s="1"/>
  <c r="F13693" i="3" s="1"/>
  <c r="F13694" i="3" s="1"/>
  <c r="F13695" i="3" s="1"/>
  <c r="F13696" i="3" s="1"/>
  <c r="F13697" i="3" s="1"/>
  <c r="F13698" i="3" s="1"/>
  <c r="F13699" i="3" s="1"/>
  <c r="F13700" i="3" s="1"/>
  <c r="F13701" i="3" s="1"/>
  <c r="F13702" i="3" s="1"/>
  <c r="F13703" i="3" s="1"/>
  <c r="F13704" i="3" s="1"/>
  <c r="F13705" i="3" s="1"/>
  <c r="F13706" i="3" s="1"/>
  <c r="F13707" i="3" s="1"/>
  <c r="F13708" i="3" s="1"/>
  <c r="F13709" i="3" s="1"/>
  <c r="F13710" i="3" s="1"/>
  <c r="F13711" i="3" s="1"/>
  <c r="F13712" i="3" s="1"/>
  <c r="F13713" i="3" s="1"/>
  <c r="F13714" i="3" s="1"/>
  <c r="F13715" i="3" s="1"/>
  <c r="F13716" i="3" s="1"/>
  <c r="F13717" i="3" s="1"/>
  <c r="F13718" i="3" s="1"/>
  <c r="F13719" i="3" s="1"/>
  <c r="F13720" i="3" s="1"/>
  <c r="F13721" i="3" s="1"/>
  <c r="F13722" i="3" s="1"/>
  <c r="F13723" i="3" s="1"/>
  <c r="F13724" i="3" s="1"/>
  <c r="F13725" i="3" s="1"/>
  <c r="F13726" i="3" s="1"/>
  <c r="F13727" i="3" s="1"/>
  <c r="F13728" i="3" s="1"/>
  <c r="F13729" i="3" s="1"/>
  <c r="F13730" i="3" s="1"/>
  <c r="F13731" i="3" s="1"/>
  <c r="F13732" i="3" s="1"/>
  <c r="F13733" i="3" s="1"/>
  <c r="F13734" i="3" s="1"/>
  <c r="F13735" i="3" s="1"/>
  <c r="F13736" i="3" s="1"/>
  <c r="F13737" i="3" s="1"/>
  <c r="F13738" i="3" s="1"/>
  <c r="F13739" i="3" s="1"/>
  <c r="F13740" i="3" s="1"/>
  <c r="F13741" i="3" s="1"/>
  <c r="F13742" i="3" s="1"/>
  <c r="F13743" i="3" s="1"/>
  <c r="F13744" i="3" s="1"/>
  <c r="F13745" i="3" s="1"/>
  <c r="F13746" i="3" s="1"/>
  <c r="F13747" i="3" s="1"/>
  <c r="F13748" i="3" s="1"/>
  <c r="F13749" i="3" s="1"/>
  <c r="F13750" i="3" s="1"/>
  <c r="F13751" i="3" s="1"/>
  <c r="F13752" i="3" s="1"/>
  <c r="F13753" i="3" s="1"/>
  <c r="F13754" i="3" s="1"/>
  <c r="F13755" i="3" s="1"/>
  <c r="F13756" i="3" s="1"/>
  <c r="F13757" i="3" s="1"/>
  <c r="F13758" i="3" s="1"/>
  <c r="F13759" i="3" s="1"/>
  <c r="F13760" i="3" s="1"/>
  <c r="F13761" i="3" s="1"/>
  <c r="F13762" i="3" s="1"/>
  <c r="F13763" i="3" s="1"/>
  <c r="F13764" i="3" s="1"/>
  <c r="F13765" i="3" s="1"/>
  <c r="F13766" i="3" s="1"/>
  <c r="F13767" i="3" s="1"/>
  <c r="F13768" i="3" s="1"/>
  <c r="F13769" i="3" s="1"/>
  <c r="F13770" i="3" s="1"/>
  <c r="F13771" i="3" s="1"/>
  <c r="F13772" i="3" s="1"/>
  <c r="F13773" i="3" s="1"/>
  <c r="F13774" i="3" s="1"/>
  <c r="F13775" i="3" s="1"/>
  <c r="F13776" i="3" s="1"/>
  <c r="F13777" i="3" s="1"/>
  <c r="F13778" i="3" s="1"/>
  <c r="F13779" i="3" s="1"/>
  <c r="F13780" i="3" s="1"/>
  <c r="F13781" i="3" s="1"/>
  <c r="F13782" i="3" s="1"/>
  <c r="F13783" i="3" s="1"/>
  <c r="F13784" i="3" s="1"/>
  <c r="F13785" i="3" s="1"/>
  <c r="F13786" i="3" s="1"/>
  <c r="F13787" i="3" s="1"/>
  <c r="F13788" i="3" s="1"/>
  <c r="F13789" i="3" s="1"/>
  <c r="F13790" i="3" s="1"/>
  <c r="F13791" i="3" s="1"/>
  <c r="F13792" i="3" s="1"/>
  <c r="F13793" i="3" s="1"/>
  <c r="F13794" i="3" s="1"/>
  <c r="F13795" i="3" s="1"/>
  <c r="F13796" i="3" s="1"/>
  <c r="F13797" i="3" s="1"/>
  <c r="F13798" i="3" s="1"/>
  <c r="F13799" i="3" s="1"/>
  <c r="F13800" i="3" s="1"/>
  <c r="F13801" i="3" s="1"/>
  <c r="F13802" i="3" s="1"/>
  <c r="F13803" i="3" s="1"/>
  <c r="F13804" i="3" s="1"/>
  <c r="F13805" i="3" s="1"/>
  <c r="F13806" i="3" s="1"/>
  <c r="F13807" i="3" s="1"/>
  <c r="F13808" i="3" s="1"/>
  <c r="F13809" i="3" s="1"/>
  <c r="F13810" i="3" s="1"/>
  <c r="F13811" i="3" s="1"/>
  <c r="F13812" i="3" s="1"/>
  <c r="F13813" i="3" s="1"/>
  <c r="F13814" i="3" s="1"/>
  <c r="F13815" i="3" s="1"/>
  <c r="F13816" i="3" s="1"/>
  <c r="F13817" i="3" s="1"/>
  <c r="F13818" i="3" s="1"/>
  <c r="F13819" i="3" s="1"/>
  <c r="F13820" i="3" s="1"/>
  <c r="F13821" i="3" s="1"/>
  <c r="F13822" i="3" s="1"/>
  <c r="F13823" i="3" s="1"/>
  <c r="F13824" i="3" s="1"/>
  <c r="F13825" i="3" s="1"/>
  <c r="F13826" i="3" s="1"/>
  <c r="F13827" i="3" s="1"/>
  <c r="F13828" i="3" s="1"/>
  <c r="F13829" i="3" s="1"/>
  <c r="F13830" i="3" s="1"/>
  <c r="F13831" i="3" s="1"/>
  <c r="F13832" i="3" s="1"/>
  <c r="F13833" i="3" s="1"/>
  <c r="F13834" i="3" s="1"/>
  <c r="F13835" i="3" s="1"/>
  <c r="F13836" i="3" s="1"/>
  <c r="F13837" i="3" s="1"/>
  <c r="F13838" i="3" s="1"/>
  <c r="F13839" i="3" s="1"/>
  <c r="F13840" i="3" s="1"/>
  <c r="F13841" i="3" s="1"/>
  <c r="F13842" i="3" s="1"/>
  <c r="F13843" i="3" s="1"/>
  <c r="F13844" i="3" s="1"/>
  <c r="F13845" i="3" s="1"/>
  <c r="F13846" i="3" s="1"/>
  <c r="F13847" i="3" s="1"/>
  <c r="F13848" i="3" s="1"/>
  <c r="F13849" i="3" s="1"/>
  <c r="F13850" i="3" s="1"/>
  <c r="F13851" i="3" s="1"/>
  <c r="F13852" i="3" s="1"/>
  <c r="F13853" i="3" s="1"/>
  <c r="F13854" i="3" s="1"/>
  <c r="F13855" i="3" s="1"/>
  <c r="F13856" i="3" s="1"/>
  <c r="F13857" i="3" s="1"/>
  <c r="F13858" i="3" s="1"/>
  <c r="F13859" i="3" s="1"/>
  <c r="F13860" i="3" s="1"/>
  <c r="F13861" i="3" s="1"/>
  <c r="F13862" i="3" s="1"/>
  <c r="F13863" i="3" s="1"/>
  <c r="F13864" i="3" s="1"/>
  <c r="F13865" i="3" s="1"/>
  <c r="F13866" i="3" s="1"/>
  <c r="F13867" i="3" s="1"/>
  <c r="F13868" i="3" s="1"/>
  <c r="F13869" i="3" s="1"/>
  <c r="F13870" i="3" s="1"/>
  <c r="F13871" i="3" s="1"/>
  <c r="F13872" i="3" s="1"/>
  <c r="F13873" i="3" s="1"/>
  <c r="F13874" i="3" s="1"/>
  <c r="F13875" i="3" s="1"/>
  <c r="F13876" i="3" s="1"/>
  <c r="F13877" i="3" s="1"/>
  <c r="F13878" i="3" s="1"/>
  <c r="F13879" i="3" s="1"/>
  <c r="F13880" i="3" s="1"/>
  <c r="F13881" i="3" s="1"/>
  <c r="F13882" i="3" s="1"/>
  <c r="F13883" i="3" s="1"/>
  <c r="F13884" i="3" s="1"/>
  <c r="F13885" i="3" s="1"/>
  <c r="F13886" i="3" s="1"/>
  <c r="F13887" i="3" s="1"/>
  <c r="F13888" i="3" s="1"/>
  <c r="F13889" i="3" s="1"/>
  <c r="F13890" i="3" s="1"/>
  <c r="F13891" i="3" s="1"/>
  <c r="F13892" i="3" s="1"/>
  <c r="F13893" i="3" s="1"/>
  <c r="F13894" i="3" s="1"/>
  <c r="F13895" i="3" s="1"/>
  <c r="F13896" i="3" s="1"/>
  <c r="F13897" i="3" s="1"/>
  <c r="F13898" i="3" s="1"/>
  <c r="F13899" i="3" s="1"/>
  <c r="F13900" i="3" s="1"/>
  <c r="F13901" i="3" s="1"/>
  <c r="F13902" i="3" s="1"/>
  <c r="F13903" i="3" s="1"/>
  <c r="F13904" i="3" s="1"/>
  <c r="F13905" i="3" s="1"/>
  <c r="F13906" i="3" s="1"/>
  <c r="F13907" i="3" s="1"/>
  <c r="F13908" i="3" s="1"/>
  <c r="F13909" i="3" s="1"/>
  <c r="F13910" i="3" s="1"/>
  <c r="F13911" i="3" s="1"/>
  <c r="F13912" i="3" s="1"/>
  <c r="F13913" i="3" s="1"/>
  <c r="F13914" i="3" s="1"/>
  <c r="F13915" i="3" s="1"/>
  <c r="F13916" i="3" s="1"/>
  <c r="F13917" i="3" s="1"/>
  <c r="F13918" i="3" s="1"/>
  <c r="F13919" i="3" s="1"/>
  <c r="F13920" i="3" s="1"/>
  <c r="F13921" i="3" s="1"/>
  <c r="F13922" i="3" s="1"/>
  <c r="F13923" i="3" s="1"/>
  <c r="F13924" i="3" s="1"/>
  <c r="F13925" i="3" s="1"/>
  <c r="F13926" i="3" s="1"/>
  <c r="F13927" i="3" s="1"/>
  <c r="F13928" i="3" s="1"/>
  <c r="F13929" i="3" s="1"/>
  <c r="F13930" i="3" s="1"/>
  <c r="F13931" i="3" s="1"/>
  <c r="F13932" i="3" s="1"/>
  <c r="F13933" i="3" s="1"/>
  <c r="F13934" i="3" s="1"/>
  <c r="F13935" i="3" s="1"/>
  <c r="F13936" i="3" s="1"/>
  <c r="F13937" i="3" s="1"/>
  <c r="F13938" i="3" s="1"/>
  <c r="F13939" i="3" s="1"/>
  <c r="F13940" i="3" s="1"/>
  <c r="F13941" i="3" s="1"/>
  <c r="F13942" i="3" s="1"/>
  <c r="F13943" i="3" s="1"/>
  <c r="F13944" i="3" s="1"/>
  <c r="F13945" i="3" s="1"/>
  <c r="F13946" i="3" s="1"/>
  <c r="F13947" i="3" s="1"/>
  <c r="F13948" i="3" s="1"/>
  <c r="F13949" i="3" s="1"/>
  <c r="F13950" i="3" s="1"/>
  <c r="F13951" i="3" s="1"/>
  <c r="F13952" i="3" s="1"/>
  <c r="F13953" i="3" s="1"/>
  <c r="F13954" i="3" s="1"/>
  <c r="F13955" i="3" s="1"/>
  <c r="F13956" i="3" s="1"/>
  <c r="F13957" i="3" s="1"/>
  <c r="F13958" i="3" s="1"/>
  <c r="F13959" i="3" s="1"/>
  <c r="F13960" i="3" s="1"/>
  <c r="F13961" i="3" s="1"/>
  <c r="F13962" i="3" s="1"/>
  <c r="F13963" i="3" s="1"/>
  <c r="F13964" i="3" s="1"/>
  <c r="F13965" i="3" s="1"/>
  <c r="F13966" i="3" s="1"/>
  <c r="F13967" i="3" s="1"/>
  <c r="F13968" i="3" s="1"/>
  <c r="F13969" i="3" s="1"/>
  <c r="F13970" i="3" s="1"/>
  <c r="F13971" i="3" s="1"/>
  <c r="F13972" i="3" s="1"/>
  <c r="F13973" i="3" s="1"/>
  <c r="F13974" i="3" s="1"/>
  <c r="F13975" i="3" s="1"/>
  <c r="F13976" i="3" s="1"/>
  <c r="F13977" i="3" s="1"/>
  <c r="F13978" i="3" s="1"/>
  <c r="F13979" i="3" s="1"/>
  <c r="F13980" i="3" s="1"/>
  <c r="F13981" i="3" s="1"/>
  <c r="F13982" i="3" s="1"/>
  <c r="F13983" i="3" s="1"/>
  <c r="F13984" i="3" s="1"/>
  <c r="F13985" i="3" s="1"/>
  <c r="F13986" i="3" s="1"/>
  <c r="F13987" i="3" s="1"/>
  <c r="F13988" i="3" s="1"/>
  <c r="F13989" i="3" s="1"/>
  <c r="F13990" i="3" s="1"/>
  <c r="F13991" i="3" s="1"/>
  <c r="F13992" i="3" s="1"/>
  <c r="F13993" i="3" s="1"/>
  <c r="F13994" i="3" s="1"/>
  <c r="F13995" i="3" s="1"/>
  <c r="F13996" i="3" s="1"/>
  <c r="F13997" i="3" s="1"/>
  <c r="F13998" i="3" s="1"/>
  <c r="F13999" i="3" s="1"/>
  <c r="F14000" i="3" s="1"/>
  <c r="F14001" i="3" s="1"/>
  <c r="F14002" i="3" s="1"/>
  <c r="F14003" i="3" s="1"/>
  <c r="F14004" i="3" s="1"/>
  <c r="F14005" i="3" s="1"/>
  <c r="F14006" i="3" s="1"/>
  <c r="F14007" i="3" s="1"/>
  <c r="F14008" i="3" s="1"/>
  <c r="F14009" i="3" s="1"/>
  <c r="F14010" i="3" s="1"/>
  <c r="F14011" i="3" s="1"/>
  <c r="F14012" i="3" s="1"/>
  <c r="F14013" i="3" s="1"/>
  <c r="F14014" i="3" s="1"/>
  <c r="F14015" i="3" s="1"/>
  <c r="F14016" i="3" s="1"/>
  <c r="F14017" i="3" s="1"/>
  <c r="F14018" i="3" s="1"/>
  <c r="F14019" i="3" s="1"/>
  <c r="F14020" i="3" s="1"/>
  <c r="F14021" i="3" s="1"/>
  <c r="F14022" i="3" s="1"/>
  <c r="F14023" i="3" s="1"/>
  <c r="F14024" i="3" s="1"/>
  <c r="F14025" i="3" s="1"/>
  <c r="F14026" i="3" s="1"/>
  <c r="F14027" i="3" s="1"/>
  <c r="F14028" i="3" s="1"/>
  <c r="F14029" i="3" s="1"/>
  <c r="F14030" i="3" s="1"/>
  <c r="F14031" i="3" s="1"/>
  <c r="F14032" i="3" s="1"/>
  <c r="F14033" i="3" s="1"/>
  <c r="F14034" i="3" s="1"/>
  <c r="F14035" i="3" s="1"/>
  <c r="F14036" i="3" s="1"/>
  <c r="F14037" i="3" s="1"/>
  <c r="F14038" i="3" s="1"/>
  <c r="F14039" i="3" s="1"/>
  <c r="F14040" i="3" s="1"/>
  <c r="F14041" i="3" s="1"/>
  <c r="F14042" i="3" s="1"/>
  <c r="F14043" i="3" s="1"/>
  <c r="F14044" i="3" s="1"/>
  <c r="F14045" i="3" s="1"/>
  <c r="F14046" i="3" s="1"/>
  <c r="F14047" i="3" s="1"/>
  <c r="F14048" i="3" s="1"/>
  <c r="F14049" i="3" s="1"/>
  <c r="F14050" i="3" s="1"/>
  <c r="F14051" i="3" s="1"/>
  <c r="F14052" i="3" s="1"/>
  <c r="F14053" i="3" s="1"/>
  <c r="F14054" i="3" s="1"/>
  <c r="F14055" i="3" s="1"/>
  <c r="F14056" i="3" s="1"/>
  <c r="F14057" i="3" s="1"/>
  <c r="F14058" i="3" s="1"/>
  <c r="F14059" i="3" s="1"/>
  <c r="F14060" i="3" s="1"/>
  <c r="F14061" i="3" s="1"/>
  <c r="F14062" i="3" s="1"/>
  <c r="F14063" i="3" s="1"/>
  <c r="F14064" i="3" s="1"/>
  <c r="F14065" i="3" s="1"/>
  <c r="F14066" i="3" s="1"/>
  <c r="F14067" i="3" s="1"/>
  <c r="F14068" i="3" s="1"/>
  <c r="F14069" i="3" s="1"/>
  <c r="F14070" i="3" s="1"/>
  <c r="F14071" i="3" s="1"/>
  <c r="F14072" i="3" s="1"/>
  <c r="F14073" i="3" s="1"/>
  <c r="F14074" i="3" s="1"/>
  <c r="F14075" i="3" s="1"/>
  <c r="F14076" i="3" s="1"/>
  <c r="F14077" i="3" s="1"/>
  <c r="F14078" i="3" s="1"/>
  <c r="F14079" i="3" s="1"/>
  <c r="F14080" i="3" s="1"/>
  <c r="F14081" i="3" s="1"/>
  <c r="F14082" i="3" s="1"/>
  <c r="F14083" i="3" s="1"/>
  <c r="F14084" i="3" s="1"/>
  <c r="F14085" i="3" s="1"/>
  <c r="F14086" i="3" s="1"/>
  <c r="F14087" i="3" s="1"/>
  <c r="F14088" i="3" s="1"/>
  <c r="F14089" i="3" s="1"/>
  <c r="F14090" i="3" s="1"/>
  <c r="F14091" i="3" s="1"/>
  <c r="F14092" i="3" s="1"/>
  <c r="F14093" i="3" s="1"/>
  <c r="F14094" i="3" s="1"/>
  <c r="F14095" i="3" s="1"/>
  <c r="F14096" i="3" s="1"/>
  <c r="F14097" i="3" s="1"/>
  <c r="F14098" i="3" s="1"/>
  <c r="F14099" i="3" s="1"/>
  <c r="F14100" i="3" s="1"/>
  <c r="F14101" i="3" s="1"/>
  <c r="F14102" i="3" s="1"/>
  <c r="F14103" i="3" s="1"/>
  <c r="F14104" i="3" s="1"/>
  <c r="F14105" i="3" s="1"/>
  <c r="F14106" i="3" s="1"/>
  <c r="F14107" i="3" s="1"/>
  <c r="F14108" i="3" s="1"/>
  <c r="F14109" i="3" s="1"/>
  <c r="F14110" i="3" s="1"/>
  <c r="F14111" i="3" s="1"/>
  <c r="F14112" i="3" s="1"/>
  <c r="F14113" i="3" s="1"/>
  <c r="F14114" i="3" s="1"/>
  <c r="F14115" i="3" s="1"/>
  <c r="F14116" i="3" s="1"/>
  <c r="F14117" i="3" s="1"/>
  <c r="F14118" i="3" s="1"/>
  <c r="F14119" i="3" s="1"/>
  <c r="F14120" i="3" s="1"/>
  <c r="F14121" i="3" s="1"/>
  <c r="F14122" i="3" s="1"/>
  <c r="F14123" i="3" s="1"/>
  <c r="F14124" i="3" s="1"/>
  <c r="F14125" i="3" s="1"/>
  <c r="F14126" i="3" s="1"/>
  <c r="F14127" i="3" s="1"/>
  <c r="F14128" i="3" s="1"/>
  <c r="F14129" i="3" s="1"/>
  <c r="F14130" i="3" s="1"/>
  <c r="F14131" i="3" s="1"/>
  <c r="F14132" i="3" s="1"/>
  <c r="F14133" i="3" s="1"/>
  <c r="F14134" i="3" s="1"/>
  <c r="F14135" i="3" s="1"/>
  <c r="F14136" i="3" s="1"/>
  <c r="F14137" i="3" s="1"/>
  <c r="F14138" i="3" s="1"/>
  <c r="F14139" i="3" s="1"/>
  <c r="F14140" i="3" s="1"/>
  <c r="F14141" i="3" s="1"/>
  <c r="F14142" i="3" s="1"/>
  <c r="F14143" i="3" s="1"/>
  <c r="F14144" i="3" s="1"/>
  <c r="F14145" i="3" s="1"/>
  <c r="F14146" i="3" s="1"/>
  <c r="F14147" i="3" s="1"/>
  <c r="F14148" i="3" s="1"/>
  <c r="F14149" i="3" s="1"/>
  <c r="F14150" i="3" s="1"/>
  <c r="F14151" i="3" s="1"/>
  <c r="F14152" i="3" s="1"/>
  <c r="F14153" i="3" s="1"/>
  <c r="F14154" i="3" s="1"/>
  <c r="F14155" i="3" s="1"/>
  <c r="F14156" i="3" s="1"/>
  <c r="F14157" i="3" s="1"/>
  <c r="F14158" i="3" s="1"/>
  <c r="F14159" i="3" s="1"/>
  <c r="F14160" i="3" s="1"/>
  <c r="F14161" i="3" s="1"/>
  <c r="F14162" i="3" s="1"/>
  <c r="F14163" i="3" s="1"/>
  <c r="F14164" i="3" s="1"/>
  <c r="F14165" i="3" s="1"/>
  <c r="F14166" i="3" s="1"/>
  <c r="F14167" i="3" s="1"/>
  <c r="F14168" i="3" s="1"/>
  <c r="F14169" i="3" s="1"/>
  <c r="F14170" i="3" s="1"/>
  <c r="F14171" i="3" s="1"/>
  <c r="F14172" i="3" s="1"/>
  <c r="F14173" i="3" s="1"/>
  <c r="F14174" i="3" s="1"/>
  <c r="F14175" i="3" s="1"/>
  <c r="F14176" i="3" s="1"/>
  <c r="F14177" i="3" s="1"/>
  <c r="F14178" i="3" s="1"/>
  <c r="F14179" i="3" s="1"/>
  <c r="F14180" i="3" s="1"/>
  <c r="F14181" i="3" s="1"/>
  <c r="F14182" i="3" s="1"/>
  <c r="F14183" i="3" s="1"/>
  <c r="F14184" i="3" s="1"/>
  <c r="F14185" i="3" s="1"/>
  <c r="F14186" i="3" s="1"/>
  <c r="F14187" i="3" s="1"/>
  <c r="F14188" i="3" s="1"/>
  <c r="F14189" i="3" s="1"/>
  <c r="F14190" i="3" s="1"/>
  <c r="F14191" i="3" s="1"/>
  <c r="F14192" i="3" s="1"/>
  <c r="F14193" i="3" s="1"/>
  <c r="F14194" i="3" s="1"/>
  <c r="F14195" i="3" s="1"/>
  <c r="F14196" i="3" s="1"/>
  <c r="F14197" i="3" s="1"/>
  <c r="F14198" i="3" s="1"/>
  <c r="F14199" i="3" s="1"/>
  <c r="F14200" i="3" s="1"/>
  <c r="F14201" i="3" s="1"/>
  <c r="F14202" i="3" s="1"/>
  <c r="F14203" i="3" s="1"/>
  <c r="F14204" i="3" s="1"/>
  <c r="F14205" i="3" s="1"/>
  <c r="F14206" i="3" s="1"/>
  <c r="F14207" i="3" s="1"/>
  <c r="F14208" i="3" s="1"/>
  <c r="F14209" i="3" s="1"/>
  <c r="F14210" i="3" s="1"/>
  <c r="F14211" i="3" s="1"/>
  <c r="F14212" i="3" s="1"/>
  <c r="F14213" i="3" s="1"/>
  <c r="F14214" i="3" s="1"/>
  <c r="F14215" i="3" s="1"/>
  <c r="F14216" i="3" s="1"/>
  <c r="F14217" i="3" s="1"/>
  <c r="F14218" i="3" s="1"/>
  <c r="F14219" i="3" s="1"/>
  <c r="F14220" i="3" s="1"/>
  <c r="F14221" i="3" s="1"/>
  <c r="F14222" i="3" s="1"/>
  <c r="F14223" i="3" s="1"/>
  <c r="F14224" i="3" s="1"/>
  <c r="F14225" i="3" s="1"/>
  <c r="F14226" i="3" s="1"/>
  <c r="F14227" i="3" s="1"/>
  <c r="F14228" i="3" s="1"/>
  <c r="F14229" i="3" s="1"/>
  <c r="F14230" i="3" s="1"/>
  <c r="F14231" i="3" s="1"/>
  <c r="F14232" i="3" s="1"/>
  <c r="F14233" i="3" s="1"/>
  <c r="F14234" i="3" s="1"/>
  <c r="F14235" i="3" s="1"/>
  <c r="F14236" i="3" s="1"/>
  <c r="F14237" i="3" s="1"/>
  <c r="F14238" i="3" s="1"/>
  <c r="F14239" i="3" s="1"/>
  <c r="F14240" i="3" s="1"/>
  <c r="F14241" i="3" s="1"/>
  <c r="F14242" i="3" s="1"/>
  <c r="F14243" i="3" s="1"/>
  <c r="F14244" i="3" s="1"/>
  <c r="F14245" i="3" s="1"/>
  <c r="F14246" i="3" s="1"/>
  <c r="F14247" i="3" s="1"/>
  <c r="F14248" i="3" s="1"/>
  <c r="F14249" i="3" s="1"/>
  <c r="F14250" i="3" s="1"/>
  <c r="F14251" i="3" s="1"/>
  <c r="F14252" i="3" s="1"/>
  <c r="F14253" i="3" s="1"/>
  <c r="F14254" i="3" s="1"/>
  <c r="F14255" i="3" s="1"/>
  <c r="F14256" i="3" s="1"/>
  <c r="F14257" i="3" s="1"/>
  <c r="F14258" i="3" s="1"/>
  <c r="F14259" i="3" s="1"/>
  <c r="F14260" i="3" s="1"/>
  <c r="F14261" i="3" s="1"/>
  <c r="F14262" i="3" s="1"/>
  <c r="F14263" i="3" s="1"/>
  <c r="F14264" i="3" s="1"/>
  <c r="F14265" i="3" s="1"/>
  <c r="F14266" i="3" s="1"/>
  <c r="F14267" i="3" s="1"/>
  <c r="F14268" i="3" s="1"/>
  <c r="F14269" i="3" s="1"/>
  <c r="F14270" i="3" s="1"/>
  <c r="F14271" i="3" s="1"/>
  <c r="F14272" i="3" s="1"/>
  <c r="F14273" i="3" s="1"/>
  <c r="F14274" i="3" s="1"/>
  <c r="F14275" i="3" s="1"/>
  <c r="F14276" i="3" s="1"/>
  <c r="F14277" i="3" s="1"/>
  <c r="F14278" i="3" s="1"/>
  <c r="F14279" i="3" s="1"/>
  <c r="F14280" i="3" s="1"/>
  <c r="F14281" i="3" s="1"/>
  <c r="F14282" i="3" s="1"/>
  <c r="F14283" i="3" s="1"/>
  <c r="F14284" i="3" s="1"/>
  <c r="F14285" i="3" s="1"/>
  <c r="F14286" i="3" s="1"/>
  <c r="F14287" i="3" s="1"/>
  <c r="F14288" i="3" s="1"/>
  <c r="F14289" i="3" s="1"/>
  <c r="F14290" i="3" s="1"/>
  <c r="F14291" i="3" s="1"/>
  <c r="F14292" i="3" s="1"/>
  <c r="F14293" i="3" s="1"/>
  <c r="F14294" i="3" s="1"/>
  <c r="F14295" i="3" s="1"/>
  <c r="F14296" i="3" s="1"/>
  <c r="F14297" i="3" s="1"/>
  <c r="F14298" i="3" s="1"/>
  <c r="F14299" i="3" s="1"/>
  <c r="F14300" i="3" s="1"/>
  <c r="F14301" i="3" s="1"/>
  <c r="F14302" i="3" s="1"/>
  <c r="F14303" i="3" s="1"/>
  <c r="F14304" i="3" s="1"/>
  <c r="F14305" i="3" s="1"/>
  <c r="F14306" i="3" s="1"/>
  <c r="F14307" i="3" s="1"/>
  <c r="F14308" i="3" s="1"/>
  <c r="F14309" i="3" s="1"/>
  <c r="F14310" i="3" s="1"/>
  <c r="F14311" i="3" s="1"/>
  <c r="F14312" i="3" s="1"/>
  <c r="F14313" i="3" s="1"/>
  <c r="F14314" i="3" s="1"/>
  <c r="F14315" i="3" s="1"/>
  <c r="F14316" i="3" s="1"/>
  <c r="F14317" i="3" s="1"/>
  <c r="F14318" i="3" s="1"/>
  <c r="F14319" i="3" s="1"/>
  <c r="F14320" i="3" s="1"/>
  <c r="F14321" i="3" s="1"/>
  <c r="F14322" i="3" s="1"/>
  <c r="F14323" i="3" s="1"/>
  <c r="F14324" i="3" s="1"/>
  <c r="F14325" i="3" s="1"/>
  <c r="F14326" i="3" s="1"/>
  <c r="F14327" i="3" s="1"/>
  <c r="F14328" i="3" s="1"/>
  <c r="F14329" i="3" s="1"/>
  <c r="F14330" i="3" s="1"/>
  <c r="F14331" i="3" s="1"/>
  <c r="F14332" i="3" s="1"/>
  <c r="F14333" i="3" s="1"/>
  <c r="F14334" i="3" s="1"/>
  <c r="F14335" i="3" s="1"/>
  <c r="F14336" i="3" s="1"/>
  <c r="F14337" i="3" s="1"/>
  <c r="F14338" i="3" s="1"/>
  <c r="F14339" i="3" s="1"/>
  <c r="F14340" i="3" s="1"/>
  <c r="F14341" i="3" s="1"/>
  <c r="F14342" i="3" s="1"/>
  <c r="F14343" i="3" s="1"/>
  <c r="F14344" i="3" s="1"/>
  <c r="F14345" i="3" s="1"/>
  <c r="F14346" i="3" s="1"/>
  <c r="F14347" i="3" s="1"/>
  <c r="F14348" i="3" s="1"/>
  <c r="F14349" i="3" s="1"/>
  <c r="F14350" i="3" s="1"/>
  <c r="F14351" i="3" s="1"/>
  <c r="F14352" i="3" s="1"/>
  <c r="F14353" i="3" s="1"/>
  <c r="F14354" i="3" s="1"/>
  <c r="F14355" i="3" s="1"/>
  <c r="F14356" i="3" s="1"/>
  <c r="F14357" i="3" s="1"/>
  <c r="F14358" i="3" s="1"/>
  <c r="F14359" i="3" s="1"/>
  <c r="F14360" i="3" s="1"/>
  <c r="F14361" i="3" s="1"/>
  <c r="F14362" i="3" s="1"/>
  <c r="F14363" i="3" s="1"/>
  <c r="F14364" i="3" s="1"/>
  <c r="F14365" i="3" s="1"/>
  <c r="F14366" i="3" s="1"/>
  <c r="F14367" i="3" s="1"/>
  <c r="F14368" i="3" s="1"/>
  <c r="F14369" i="3" s="1"/>
  <c r="F14370" i="3" s="1"/>
  <c r="F14371" i="3" s="1"/>
  <c r="F14372" i="3" s="1"/>
  <c r="F14373" i="3" s="1"/>
  <c r="F14374" i="3" s="1"/>
  <c r="F14375" i="3" s="1"/>
  <c r="F14376" i="3" s="1"/>
  <c r="F14377" i="3" s="1"/>
  <c r="F14378" i="3" s="1"/>
  <c r="F14379" i="3" s="1"/>
  <c r="F14380" i="3" s="1"/>
  <c r="F14381" i="3" s="1"/>
  <c r="F14382" i="3" s="1"/>
  <c r="F14383" i="3" s="1"/>
  <c r="F14384" i="3" s="1"/>
  <c r="F14385" i="3" s="1"/>
  <c r="F14386" i="3" s="1"/>
  <c r="F14387" i="3" s="1"/>
  <c r="F14388" i="3" s="1"/>
  <c r="F14389" i="3" s="1"/>
  <c r="F14390" i="3" s="1"/>
  <c r="F14391" i="3" s="1"/>
  <c r="F14392" i="3" s="1"/>
  <c r="F14393" i="3" s="1"/>
  <c r="F14394" i="3" s="1"/>
  <c r="F14395" i="3" s="1"/>
  <c r="F14396" i="3" s="1"/>
  <c r="F14397" i="3" s="1"/>
  <c r="F14398" i="3" s="1"/>
  <c r="F14399" i="3" s="1"/>
  <c r="F14400" i="3" s="1"/>
  <c r="F14401" i="3" s="1"/>
  <c r="F14402" i="3" s="1"/>
  <c r="F14403" i="3" s="1"/>
  <c r="F14404" i="3" s="1"/>
  <c r="F14405" i="3" s="1"/>
  <c r="F14406" i="3" s="1"/>
  <c r="F14407" i="3" s="1"/>
  <c r="F14408" i="3" s="1"/>
  <c r="F14409" i="3" s="1"/>
  <c r="F14410" i="3" s="1"/>
  <c r="F14411" i="3" s="1"/>
  <c r="F14412" i="3" s="1"/>
  <c r="F14413" i="3" s="1"/>
  <c r="F14414" i="3" s="1"/>
  <c r="F14415" i="3" s="1"/>
  <c r="F14416" i="3" s="1"/>
  <c r="F14417" i="3" s="1"/>
  <c r="F14418" i="3" s="1"/>
  <c r="F14419" i="3" s="1"/>
  <c r="F14420" i="3" s="1"/>
  <c r="F14421" i="3" s="1"/>
  <c r="F14422" i="3" s="1"/>
  <c r="F14423" i="3" s="1"/>
  <c r="F14424" i="3" s="1"/>
  <c r="F14425" i="3" s="1"/>
  <c r="F14426" i="3" s="1"/>
  <c r="F14427" i="3" s="1"/>
  <c r="F14428" i="3" s="1"/>
  <c r="F14429" i="3" s="1"/>
  <c r="F14430" i="3" s="1"/>
  <c r="F14431" i="3" s="1"/>
  <c r="F14432" i="3" s="1"/>
  <c r="F14433" i="3" s="1"/>
  <c r="F14434" i="3" s="1"/>
  <c r="F14435" i="3" s="1"/>
  <c r="F14436" i="3" s="1"/>
  <c r="F14437" i="3" s="1"/>
  <c r="F14438" i="3" s="1"/>
  <c r="F14439" i="3" s="1"/>
  <c r="F14440" i="3" s="1"/>
  <c r="F14441" i="3" s="1"/>
  <c r="F14442" i="3" s="1"/>
  <c r="F14443" i="3" s="1"/>
  <c r="F14444" i="3" s="1"/>
  <c r="F14445" i="3" s="1"/>
  <c r="F14446" i="3" s="1"/>
  <c r="F14447" i="3" s="1"/>
  <c r="F14448" i="3" s="1"/>
  <c r="F14449" i="3" s="1"/>
  <c r="F14450" i="3" s="1"/>
  <c r="F14451" i="3" s="1"/>
  <c r="F14452" i="3" s="1"/>
  <c r="F14453" i="3" s="1"/>
  <c r="F14454" i="3" s="1"/>
  <c r="F14455" i="3" s="1"/>
  <c r="F14456" i="3" s="1"/>
  <c r="F14457" i="3" s="1"/>
  <c r="F14458" i="3" s="1"/>
  <c r="F14459" i="3" s="1"/>
  <c r="F14460" i="3" s="1"/>
  <c r="F14461" i="3" s="1"/>
  <c r="F14462" i="3" s="1"/>
  <c r="F14463" i="3" s="1"/>
  <c r="F14464" i="3" s="1"/>
  <c r="F14465" i="3" s="1"/>
  <c r="F14466" i="3" s="1"/>
  <c r="F14467" i="3" s="1"/>
  <c r="F14468" i="3" s="1"/>
  <c r="F14469" i="3" s="1"/>
  <c r="F14470" i="3" s="1"/>
  <c r="F14471" i="3" s="1"/>
  <c r="F14472" i="3" s="1"/>
  <c r="F14473" i="3" s="1"/>
  <c r="F14474" i="3" s="1"/>
  <c r="F14475" i="3" s="1"/>
  <c r="F14476" i="3" s="1"/>
  <c r="F14477" i="3" s="1"/>
  <c r="F14478" i="3" s="1"/>
  <c r="F14479" i="3" s="1"/>
  <c r="F14480" i="3" s="1"/>
  <c r="F14481" i="3" s="1"/>
  <c r="F14482" i="3" s="1"/>
  <c r="F14483" i="3" s="1"/>
  <c r="F14484" i="3" s="1"/>
  <c r="F14485" i="3" s="1"/>
  <c r="F14486" i="3" s="1"/>
  <c r="F14487" i="3" s="1"/>
  <c r="F14488" i="3" s="1"/>
  <c r="F14489" i="3" s="1"/>
  <c r="F14490" i="3" s="1"/>
  <c r="F14491" i="3" s="1"/>
  <c r="F14492" i="3" s="1"/>
  <c r="F14493" i="3" s="1"/>
  <c r="F14494" i="3" s="1"/>
  <c r="F14495" i="3" s="1"/>
  <c r="F14496" i="3" s="1"/>
  <c r="F14497" i="3" s="1"/>
  <c r="F14498" i="3" s="1"/>
  <c r="F14499" i="3" s="1"/>
  <c r="F14500" i="3" s="1"/>
  <c r="F14501" i="3" s="1"/>
  <c r="F14502" i="3" s="1"/>
  <c r="F14503" i="3" s="1"/>
  <c r="F14504" i="3" s="1"/>
  <c r="F14505" i="3" s="1"/>
  <c r="F14506" i="3" s="1"/>
  <c r="F14507" i="3" s="1"/>
  <c r="F14508" i="3" s="1"/>
  <c r="F14509" i="3" s="1"/>
  <c r="F14510" i="3" s="1"/>
  <c r="F14511" i="3" s="1"/>
  <c r="F14512" i="3" s="1"/>
  <c r="F14513" i="3" s="1"/>
  <c r="F14514" i="3" s="1"/>
  <c r="F14515" i="3" s="1"/>
  <c r="F14516" i="3" s="1"/>
  <c r="F14517" i="3" s="1"/>
  <c r="F14518" i="3" s="1"/>
  <c r="F14519" i="3" s="1"/>
  <c r="F14520" i="3" s="1"/>
  <c r="F14521" i="3" s="1"/>
  <c r="F14522" i="3" s="1"/>
  <c r="F14523" i="3" s="1"/>
  <c r="F14524" i="3" s="1"/>
  <c r="F14525" i="3" s="1"/>
  <c r="F14526" i="3" s="1"/>
  <c r="F14527" i="3" s="1"/>
  <c r="F14528" i="3" s="1"/>
  <c r="F14529" i="3" s="1"/>
  <c r="F14530" i="3" s="1"/>
  <c r="F14531" i="3" s="1"/>
  <c r="F14532" i="3" s="1"/>
  <c r="F14533" i="3" s="1"/>
  <c r="F14534" i="3" s="1"/>
  <c r="F14535" i="3" s="1"/>
  <c r="F14536" i="3" s="1"/>
  <c r="F14537" i="3" s="1"/>
  <c r="F14538" i="3" s="1"/>
  <c r="F14539" i="3" s="1"/>
  <c r="F14540" i="3" s="1"/>
  <c r="F14541" i="3" s="1"/>
  <c r="F14542" i="3" s="1"/>
  <c r="F14543" i="3" s="1"/>
  <c r="F14544" i="3" s="1"/>
  <c r="F14545" i="3" s="1"/>
  <c r="F14546" i="3" s="1"/>
  <c r="F14547" i="3" s="1"/>
  <c r="F14548" i="3" s="1"/>
  <c r="F14549" i="3" s="1"/>
  <c r="F14550" i="3" s="1"/>
  <c r="F14551" i="3" s="1"/>
  <c r="F14552" i="3" s="1"/>
  <c r="F14553" i="3" s="1"/>
  <c r="F14554" i="3" s="1"/>
  <c r="F14555" i="3" s="1"/>
  <c r="F14556" i="3" s="1"/>
  <c r="F14557" i="3" s="1"/>
  <c r="F14558" i="3" s="1"/>
  <c r="F14559" i="3" s="1"/>
  <c r="F14560" i="3" s="1"/>
  <c r="F14561" i="3" s="1"/>
  <c r="F14562" i="3" s="1"/>
  <c r="F14563" i="3" s="1"/>
  <c r="F14564" i="3" s="1"/>
  <c r="F14565" i="3" s="1"/>
  <c r="F14566" i="3" s="1"/>
  <c r="F14567" i="3" s="1"/>
  <c r="F14568" i="3" s="1"/>
  <c r="F14569" i="3" s="1"/>
  <c r="F14570" i="3" s="1"/>
  <c r="F14571" i="3" s="1"/>
  <c r="F14572" i="3" s="1"/>
  <c r="F14573" i="3" s="1"/>
  <c r="F14574" i="3" s="1"/>
  <c r="F14575" i="3" s="1"/>
  <c r="F14576" i="3" s="1"/>
  <c r="F14577" i="3" s="1"/>
  <c r="F14578" i="3" s="1"/>
  <c r="F14579" i="3" s="1"/>
  <c r="F14580" i="3" s="1"/>
  <c r="F14581" i="3" s="1"/>
  <c r="F14582" i="3" s="1"/>
  <c r="F14583" i="3" s="1"/>
  <c r="F14584" i="3" s="1"/>
  <c r="F14585" i="3" s="1"/>
  <c r="F14586" i="3" s="1"/>
  <c r="F14587" i="3" s="1"/>
  <c r="F14588" i="3" s="1"/>
  <c r="F14589" i="3" s="1"/>
  <c r="F14590" i="3" s="1"/>
  <c r="F14591" i="3" s="1"/>
  <c r="F14592" i="3" s="1"/>
  <c r="F14593" i="3" s="1"/>
  <c r="F14594" i="3" s="1"/>
  <c r="F14595" i="3" s="1"/>
  <c r="F14596" i="3" s="1"/>
  <c r="F14597" i="3" s="1"/>
  <c r="F14598" i="3" s="1"/>
  <c r="F14599" i="3" s="1"/>
  <c r="F14600" i="3" s="1"/>
  <c r="F14601" i="3" s="1"/>
  <c r="F14602" i="3" s="1"/>
  <c r="F14603" i="3" s="1"/>
  <c r="F14604" i="3" s="1"/>
  <c r="F14605" i="3" s="1"/>
  <c r="F14606" i="3" s="1"/>
  <c r="F14607" i="3" s="1"/>
  <c r="F14608" i="3" s="1"/>
  <c r="F14609" i="3" s="1"/>
  <c r="F14610" i="3" s="1"/>
  <c r="F14611" i="3" s="1"/>
  <c r="F14612" i="3" s="1"/>
  <c r="F14613" i="3" s="1"/>
  <c r="F14614" i="3" s="1"/>
  <c r="F14615" i="3" s="1"/>
  <c r="F14616" i="3" s="1"/>
  <c r="F14617" i="3" s="1"/>
  <c r="F14618" i="3" s="1"/>
  <c r="F14619" i="3" s="1"/>
  <c r="F14620" i="3" s="1"/>
  <c r="F14621" i="3" s="1"/>
  <c r="F14622" i="3" s="1"/>
  <c r="F14623" i="3" s="1"/>
  <c r="F14624" i="3" s="1"/>
  <c r="F14625" i="3" s="1"/>
  <c r="F14626" i="3" s="1"/>
  <c r="F14627" i="3" s="1"/>
  <c r="F14628" i="3" s="1"/>
  <c r="F14629" i="3" s="1"/>
  <c r="F14630" i="3" s="1"/>
  <c r="F14631" i="3" s="1"/>
  <c r="F14632" i="3" s="1"/>
  <c r="F14633" i="3" s="1"/>
  <c r="F14634" i="3" s="1"/>
  <c r="F14635" i="3" s="1"/>
  <c r="F14636" i="3" s="1"/>
  <c r="F14637" i="3" s="1"/>
  <c r="F14638" i="3" s="1"/>
  <c r="F14639" i="3" s="1"/>
  <c r="F14640" i="3" s="1"/>
  <c r="F14641" i="3" s="1"/>
  <c r="F14642" i="3" s="1"/>
  <c r="F14643" i="3" s="1"/>
  <c r="F14644" i="3" s="1"/>
  <c r="F14645" i="3" s="1"/>
  <c r="F14646" i="3" s="1"/>
  <c r="F14647" i="3" s="1"/>
  <c r="F14648" i="3" s="1"/>
  <c r="F14649" i="3" s="1"/>
  <c r="F14650" i="3" s="1"/>
  <c r="F14651" i="3" s="1"/>
  <c r="F14652" i="3" s="1"/>
  <c r="F14653" i="3" s="1"/>
  <c r="F14654" i="3" s="1"/>
  <c r="F14655" i="3" s="1"/>
  <c r="F14656" i="3" s="1"/>
  <c r="F14657" i="3" s="1"/>
  <c r="F14658" i="3" s="1"/>
  <c r="F14659" i="3" s="1"/>
  <c r="F14660" i="3" s="1"/>
  <c r="F14661" i="3" s="1"/>
  <c r="F14662" i="3" s="1"/>
  <c r="F14663" i="3" s="1"/>
  <c r="F14664" i="3" s="1"/>
  <c r="F14665" i="3" s="1"/>
  <c r="F14666" i="3" s="1"/>
  <c r="F14667" i="3" s="1"/>
  <c r="F14668" i="3" s="1"/>
  <c r="F14669" i="3" s="1"/>
  <c r="F14670" i="3" s="1"/>
  <c r="F14671" i="3" s="1"/>
  <c r="F14672" i="3" s="1"/>
  <c r="F14673" i="3" s="1"/>
  <c r="F14674" i="3" s="1"/>
  <c r="F14675" i="3" s="1"/>
  <c r="F14676" i="3" s="1"/>
  <c r="F14677" i="3" s="1"/>
  <c r="F14678" i="3" s="1"/>
  <c r="F14679" i="3" s="1"/>
  <c r="F14680" i="3" s="1"/>
  <c r="F14681" i="3" s="1"/>
  <c r="F14682" i="3" s="1"/>
  <c r="F14683" i="3" s="1"/>
  <c r="F14684" i="3" s="1"/>
  <c r="F14685" i="3" s="1"/>
  <c r="F14686" i="3" s="1"/>
  <c r="F14687" i="3" s="1"/>
  <c r="F14688" i="3" s="1"/>
  <c r="F14689" i="3" s="1"/>
  <c r="F14690" i="3" s="1"/>
  <c r="F14691" i="3" s="1"/>
  <c r="F14692" i="3" s="1"/>
  <c r="F14693" i="3" s="1"/>
  <c r="F14694" i="3" s="1"/>
  <c r="F14695" i="3" s="1"/>
  <c r="F14696" i="3" s="1"/>
  <c r="F14697" i="3" s="1"/>
  <c r="F14698" i="3" s="1"/>
  <c r="F14699" i="3" s="1"/>
  <c r="F14700" i="3" s="1"/>
  <c r="F14701" i="3" s="1"/>
  <c r="F14702" i="3" s="1"/>
  <c r="F14703" i="3" s="1"/>
  <c r="F14704" i="3" s="1"/>
  <c r="F14705" i="3" s="1"/>
  <c r="F14706" i="3" s="1"/>
  <c r="F14707" i="3" s="1"/>
  <c r="F14708" i="3" s="1"/>
  <c r="F14709" i="3" s="1"/>
  <c r="F14710" i="3" s="1"/>
  <c r="F14711" i="3" s="1"/>
  <c r="F14712" i="3" s="1"/>
  <c r="F14713" i="3" s="1"/>
  <c r="F14714" i="3" s="1"/>
  <c r="F14715" i="3" s="1"/>
  <c r="F14716" i="3" s="1"/>
  <c r="F14717" i="3" s="1"/>
  <c r="F14718" i="3" s="1"/>
  <c r="F14719" i="3" s="1"/>
  <c r="F14720" i="3" s="1"/>
  <c r="F14721" i="3" s="1"/>
  <c r="F14722" i="3" s="1"/>
  <c r="F14723" i="3" s="1"/>
  <c r="F14724" i="3" s="1"/>
  <c r="F14725" i="3" s="1"/>
  <c r="F14726" i="3" s="1"/>
  <c r="F14727" i="3" s="1"/>
  <c r="F14728" i="3" s="1"/>
  <c r="F14729" i="3" s="1"/>
  <c r="F14730" i="3" s="1"/>
  <c r="F14731" i="3" s="1"/>
  <c r="F14732" i="3" s="1"/>
  <c r="F14733" i="3" s="1"/>
  <c r="F14734" i="3" s="1"/>
  <c r="F14735" i="3" s="1"/>
  <c r="F14736" i="3" s="1"/>
  <c r="F14737" i="3" s="1"/>
  <c r="F14738" i="3" s="1"/>
  <c r="F14739" i="3" s="1"/>
  <c r="F14740" i="3" s="1"/>
  <c r="F14741" i="3" s="1"/>
  <c r="F14742" i="3" s="1"/>
  <c r="F14743" i="3" s="1"/>
  <c r="F14744" i="3" s="1"/>
  <c r="F14745" i="3" s="1"/>
  <c r="F14746" i="3" s="1"/>
  <c r="F14747" i="3" s="1"/>
  <c r="F14748" i="3" s="1"/>
  <c r="F14749" i="3" s="1"/>
  <c r="F14750" i="3" s="1"/>
  <c r="F14751" i="3" s="1"/>
  <c r="F14752" i="3" s="1"/>
  <c r="F14753" i="3" s="1"/>
  <c r="F14754" i="3" s="1"/>
  <c r="F14755" i="3" s="1"/>
  <c r="F14756" i="3" s="1"/>
  <c r="F14757" i="3" s="1"/>
  <c r="F14758" i="3" s="1"/>
  <c r="F14759" i="3" s="1"/>
  <c r="F14760" i="3" s="1"/>
  <c r="F14761" i="3" s="1"/>
  <c r="F14762" i="3" s="1"/>
  <c r="F14763" i="3" s="1"/>
  <c r="F14764" i="3" s="1"/>
  <c r="F14765" i="3" s="1"/>
  <c r="F14766" i="3" s="1"/>
  <c r="F14767" i="3" s="1"/>
  <c r="F14768" i="3" s="1"/>
  <c r="F14769" i="3" s="1"/>
  <c r="F14770" i="3" s="1"/>
  <c r="F14771" i="3" s="1"/>
  <c r="F14772" i="3" s="1"/>
  <c r="F14773" i="3" s="1"/>
  <c r="F14774" i="3" s="1"/>
  <c r="F14775" i="3" s="1"/>
  <c r="F14776" i="3" s="1"/>
  <c r="F14777" i="3" s="1"/>
  <c r="F14778" i="3" s="1"/>
  <c r="F14779" i="3" s="1"/>
  <c r="F14780" i="3" s="1"/>
  <c r="F14781" i="3" s="1"/>
  <c r="F14782" i="3" s="1"/>
  <c r="F14783" i="3" s="1"/>
  <c r="F14784" i="3" s="1"/>
  <c r="F14785" i="3" s="1"/>
  <c r="F14786" i="3" s="1"/>
  <c r="F14787" i="3" s="1"/>
  <c r="F14788" i="3" s="1"/>
  <c r="F14789" i="3" s="1"/>
  <c r="F14790" i="3" s="1"/>
  <c r="F14791" i="3" s="1"/>
  <c r="F14792" i="3" s="1"/>
  <c r="F14793" i="3" s="1"/>
  <c r="F14794" i="3" s="1"/>
  <c r="F14795" i="3" s="1"/>
  <c r="F14796" i="3" s="1"/>
  <c r="F14797" i="3" s="1"/>
  <c r="F14798" i="3" s="1"/>
  <c r="F14799" i="3" s="1"/>
  <c r="F14800" i="3" s="1"/>
  <c r="F14801" i="3" s="1"/>
  <c r="F14802" i="3" s="1"/>
  <c r="F14803" i="3" s="1"/>
  <c r="F14804" i="3" s="1"/>
  <c r="F14805" i="3" s="1"/>
  <c r="F14806" i="3" s="1"/>
  <c r="F14807" i="3" s="1"/>
  <c r="F14808" i="3" s="1"/>
  <c r="F14809" i="3" s="1"/>
  <c r="F14810" i="3" s="1"/>
  <c r="F14811" i="3" s="1"/>
  <c r="F14812" i="3" s="1"/>
  <c r="F14813" i="3" s="1"/>
  <c r="F14814" i="3" s="1"/>
  <c r="F14815" i="3" s="1"/>
  <c r="F14816" i="3" s="1"/>
  <c r="F14817" i="3" s="1"/>
  <c r="F14818" i="3" s="1"/>
  <c r="F14819" i="3" s="1"/>
  <c r="F14820" i="3" s="1"/>
  <c r="F14821" i="3" s="1"/>
  <c r="F14822" i="3" s="1"/>
  <c r="F14823" i="3" s="1"/>
  <c r="F14824" i="3" s="1"/>
  <c r="F14825" i="3" s="1"/>
  <c r="F14826" i="3" s="1"/>
  <c r="F14827" i="3" s="1"/>
  <c r="F14828" i="3" s="1"/>
  <c r="F14829" i="3" s="1"/>
  <c r="F14830" i="3" s="1"/>
  <c r="F14831" i="3" s="1"/>
  <c r="F14832" i="3" s="1"/>
  <c r="F14833" i="3" s="1"/>
  <c r="F14834" i="3" s="1"/>
  <c r="F14835" i="3" s="1"/>
  <c r="F14836" i="3" s="1"/>
  <c r="F14837" i="3" s="1"/>
  <c r="F14838" i="3" s="1"/>
  <c r="F14839" i="3" s="1"/>
  <c r="F14840" i="3" s="1"/>
  <c r="F14841" i="3" s="1"/>
  <c r="F14842" i="3" s="1"/>
  <c r="F14843" i="3" s="1"/>
  <c r="F14844" i="3" s="1"/>
  <c r="F14845" i="3" s="1"/>
  <c r="F14846" i="3" s="1"/>
  <c r="F14847" i="3" s="1"/>
  <c r="F14848" i="3" s="1"/>
  <c r="F14849" i="3" s="1"/>
  <c r="F14850" i="3" s="1"/>
  <c r="F14851" i="3" s="1"/>
  <c r="F14852" i="3" s="1"/>
  <c r="F14853" i="3" s="1"/>
  <c r="F14854" i="3" s="1"/>
  <c r="F14855" i="3" s="1"/>
  <c r="F14856" i="3" s="1"/>
  <c r="F14857" i="3" s="1"/>
  <c r="F14858" i="3" s="1"/>
  <c r="F14859" i="3" s="1"/>
  <c r="F14860" i="3" s="1"/>
  <c r="F14861" i="3" s="1"/>
  <c r="F14862" i="3" s="1"/>
  <c r="F14863" i="3" s="1"/>
  <c r="F14864" i="3" s="1"/>
  <c r="F14865" i="3" s="1"/>
  <c r="F14866" i="3" s="1"/>
  <c r="F14867" i="3" s="1"/>
  <c r="F14868" i="3" s="1"/>
  <c r="F14869" i="3" s="1"/>
  <c r="F14870" i="3" s="1"/>
  <c r="F14871" i="3" s="1"/>
  <c r="F14872" i="3" s="1"/>
  <c r="F14873" i="3" s="1"/>
  <c r="F14874" i="3" s="1"/>
  <c r="F14875" i="3" s="1"/>
  <c r="F14876" i="3" s="1"/>
  <c r="F14877" i="3" s="1"/>
  <c r="F14878" i="3" s="1"/>
  <c r="F14879" i="3" s="1"/>
  <c r="F14880" i="3" s="1"/>
  <c r="F14881" i="3" s="1"/>
  <c r="F14882" i="3" s="1"/>
  <c r="F14883" i="3" s="1"/>
  <c r="F14884" i="3" s="1"/>
  <c r="F14885" i="3" s="1"/>
  <c r="F14886" i="3" s="1"/>
  <c r="F14887" i="3" s="1"/>
  <c r="F14888" i="3" s="1"/>
  <c r="F14889" i="3" s="1"/>
  <c r="F14890" i="3" s="1"/>
  <c r="F14891" i="3" s="1"/>
  <c r="F14892" i="3" s="1"/>
  <c r="F14893" i="3" s="1"/>
  <c r="F14894" i="3" s="1"/>
  <c r="F14895" i="3" s="1"/>
  <c r="F14896" i="3" s="1"/>
  <c r="F14897" i="3" s="1"/>
  <c r="F14898" i="3" s="1"/>
  <c r="F14899" i="3" s="1"/>
  <c r="F14900" i="3" s="1"/>
  <c r="F14901" i="3" s="1"/>
  <c r="F14902" i="3" s="1"/>
  <c r="F14903" i="3" s="1"/>
  <c r="F14904" i="3" s="1"/>
  <c r="F14905" i="3" s="1"/>
  <c r="F14906" i="3" s="1"/>
  <c r="F14907" i="3" s="1"/>
  <c r="F14908" i="3" s="1"/>
  <c r="F14909" i="3" s="1"/>
  <c r="F14910" i="3" s="1"/>
  <c r="F14911" i="3" s="1"/>
  <c r="F14912" i="3" s="1"/>
  <c r="F14913" i="3" s="1"/>
  <c r="F14914" i="3" s="1"/>
  <c r="F14915" i="3" s="1"/>
  <c r="F14916" i="3" s="1"/>
  <c r="F14917" i="3" s="1"/>
  <c r="F14918" i="3" s="1"/>
  <c r="F14919" i="3" s="1"/>
  <c r="F14920" i="3" s="1"/>
  <c r="F14921" i="3" s="1"/>
  <c r="F14922" i="3" s="1"/>
  <c r="F14923" i="3" s="1"/>
  <c r="F14924" i="3" s="1"/>
  <c r="F14925" i="3" s="1"/>
  <c r="F14926" i="3" s="1"/>
  <c r="F14927" i="3" s="1"/>
  <c r="F14928" i="3" s="1"/>
  <c r="F14929" i="3" s="1"/>
  <c r="F14930" i="3" s="1"/>
  <c r="F14931" i="3" s="1"/>
  <c r="F14932" i="3" s="1"/>
  <c r="F14933" i="3" s="1"/>
  <c r="F14934" i="3" s="1"/>
  <c r="F14935" i="3" s="1"/>
  <c r="F14936" i="3" s="1"/>
  <c r="F14937" i="3" s="1"/>
  <c r="F14938" i="3" s="1"/>
  <c r="F14939" i="3" s="1"/>
  <c r="F14940" i="3" s="1"/>
  <c r="F14941" i="3" s="1"/>
  <c r="F14942" i="3" s="1"/>
  <c r="F14943" i="3" s="1"/>
  <c r="F14944" i="3" s="1"/>
  <c r="F14945" i="3" s="1"/>
  <c r="F14946" i="3" s="1"/>
  <c r="F14947" i="3" s="1"/>
  <c r="F14948" i="3" s="1"/>
  <c r="F14949" i="3" s="1"/>
  <c r="F14950" i="3" s="1"/>
  <c r="F14951" i="3" s="1"/>
  <c r="F14952" i="3" s="1"/>
  <c r="F14953" i="3" s="1"/>
  <c r="F14954" i="3" s="1"/>
  <c r="F14955" i="3" s="1"/>
  <c r="F14956" i="3" s="1"/>
  <c r="F14957" i="3" s="1"/>
  <c r="F14958" i="3" s="1"/>
  <c r="F14959" i="3" s="1"/>
  <c r="F14960" i="3" s="1"/>
  <c r="F14961" i="3" s="1"/>
  <c r="F14962" i="3" s="1"/>
  <c r="F14963" i="3" s="1"/>
  <c r="F14964" i="3" s="1"/>
  <c r="F14965" i="3" s="1"/>
  <c r="F14966" i="3" s="1"/>
  <c r="F14967" i="3" s="1"/>
  <c r="F14968" i="3" s="1"/>
  <c r="F14969" i="3" s="1"/>
  <c r="F14970" i="3" s="1"/>
  <c r="F14971" i="3" s="1"/>
  <c r="F14972" i="3" s="1"/>
  <c r="F14973" i="3" s="1"/>
  <c r="F14974" i="3" s="1"/>
  <c r="F14975" i="3" s="1"/>
  <c r="F14976" i="3" s="1"/>
  <c r="F14977" i="3" s="1"/>
  <c r="F14978" i="3" s="1"/>
  <c r="F14979" i="3" s="1"/>
  <c r="F14980" i="3" s="1"/>
  <c r="F14981" i="3" s="1"/>
  <c r="F14982" i="3" s="1"/>
  <c r="F14983" i="3" s="1"/>
  <c r="F14984" i="3" s="1"/>
  <c r="F14985" i="3" s="1"/>
  <c r="F14986" i="3" s="1"/>
  <c r="F14987" i="3" s="1"/>
  <c r="F14988" i="3" s="1"/>
  <c r="F14989" i="3" s="1"/>
  <c r="F14990" i="3" s="1"/>
  <c r="F14991" i="3" s="1"/>
  <c r="F14992" i="3" s="1"/>
  <c r="F14993" i="3" s="1"/>
  <c r="F14994" i="3" s="1"/>
  <c r="F14995" i="3" s="1"/>
  <c r="F14996" i="3" s="1"/>
  <c r="F14997" i="3" s="1"/>
  <c r="F14998" i="3" s="1"/>
  <c r="F14999" i="3" s="1"/>
  <c r="F15000" i="3" s="1"/>
  <c r="F15001" i="3" s="1"/>
  <c r="F15002" i="3" s="1"/>
  <c r="F15003" i="3" s="1"/>
  <c r="F15004" i="3" s="1"/>
  <c r="F15005" i="3" s="1"/>
  <c r="F15006" i="3" s="1"/>
  <c r="F15007" i="3" s="1"/>
  <c r="F15008" i="3" s="1"/>
  <c r="F15009" i="3" s="1"/>
  <c r="F15010" i="3" s="1"/>
  <c r="F15011" i="3" s="1"/>
  <c r="F15012" i="3" s="1"/>
  <c r="F15013" i="3" s="1"/>
  <c r="F15014" i="3" s="1"/>
  <c r="F15015" i="3" s="1"/>
  <c r="F15016" i="3" s="1"/>
  <c r="F15017" i="3" s="1"/>
  <c r="F15018" i="3" s="1"/>
  <c r="F15019" i="3" s="1"/>
  <c r="F15020" i="3" s="1"/>
  <c r="F15021" i="3" s="1"/>
  <c r="F15022" i="3" s="1"/>
  <c r="F15023" i="3" s="1"/>
  <c r="F15024" i="3" s="1"/>
  <c r="F15025" i="3" s="1"/>
  <c r="F15026" i="3" s="1"/>
  <c r="F15027" i="3" s="1"/>
  <c r="F15028" i="3" s="1"/>
  <c r="F15029" i="3" s="1"/>
  <c r="F15030" i="3" s="1"/>
  <c r="F15031" i="3" s="1"/>
  <c r="F15032" i="3" s="1"/>
  <c r="F15033" i="3" s="1"/>
  <c r="F15034" i="3" s="1"/>
  <c r="F15035" i="3" s="1"/>
  <c r="F15036" i="3" s="1"/>
  <c r="F15037" i="3" s="1"/>
  <c r="F15038" i="3" s="1"/>
  <c r="F15039" i="3" s="1"/>
  <c r="F15040" i="3" s="1"/>
  <c r="F15041" i="3" s="1"/>
  <c r="F15042" i="3" s="1"/>
  <c r="F15043" i="3" s="1"/>
  <c r="F15044" i="3" s="1"/>
  <c r="F15045" i="3" s="1"/>
  <c r="F15046" i="3" s="1"/>
  <c r="F15047" i="3" s="1"/>
  <c r="F15048" i="3" s="1"/>
  <c r="F15049" i="3" s="1"/>
  <c r="F15050" i="3" s="1"/>
  <c r="F15051" i="3" s="1"/>
  <c r="F15052" i="3" s="1"/>
  <c r="F15053" i="3" s="1"/>
  <c r="F15054" i="3" s="1"/>
  <c r="F15055" i="3" s="1"/>
  <c r="F15056" i="3" s="1"/>
  <c r="F15057" i="3" s="1"/>
  <c r="F15058" i="3" s="1"/>
  <c r="F15059" i="3" s="1"/>
  <c r="F15060" i="3" s="1"/>
  <c r="F15061" i="3" s="1"/>
  <c r="F15062" i="3" s="1"/>
  <c r="F15063" i="3" s="1"/>
  <c r="F15064" i="3" s="1"/>
  <c r="F15065" i="3" s="1"/>
  <c r="F15066" i="3" s="1"/>
  <c r="F15067" i="3" s="1"/>
  <c r="F15068" i="3" s="1"/>
  <c r="F15069" i="3" s="1"/>
  <c r="F15070" i="3" s="1"/>
  <c r="F15071" i="3" s="1"/>
  <c r="F15072" i="3" s="1"/>
  <c r="F15073" i="3" s="1"/>
  <c r="F15074" i="3" s="1"/>
  <c r="F15075" i="3" s="1"/>
  <c r="F15076" i="3" s="1"/>
  <c r="F15077" i="3" s="1"/>
  <c r="F15078" i="3" s="1"/>
  <c r="F15079" i="3" s="1"/>
  <c r="F15080" i="3" s="1"/>
  <c r="F15081" i="3" s="1"/>
  <c r="F15082" i="3" s="1"/>
  <c r="F15083" i="3" s="1"/>
  <c r="F15084" i="3" s="1"/>
  <c r="F15085" i="3" s="1"/>
  <c r="F15086" i="3" s="1"/>
  <c r="F15087" i="3" s="1"/>
  <c r="F15088" i="3" s="1"/>
  <c r="F15089" i="3" s="1"/>
  <c r="F15090" i="3" s="1"/>
  <c r="F15091" i="3" s="1"/>
  <c r="F15092" i="3" s="1"/>
  <c r="F15093" i="3" s="1"/>
  <c r="F15094" i="3" s="1"/>
  <c r="F15095" i="3" s="1"/>
  <c r="F15096" i="3" s="1"/>
  <c r="F15097" i="3" s="1"/>
  <c r="F15098" i="3" s="1"/>
  <c r="F15099" i="3" s="1"/>
  <c r="F15100" i="3" s="1"/>
  <c r="F15101" i="3" s="1"/>
  <c r="F15102" i="3" s="1"/>
  <c r="F15103" i="3" s="1"/>
  <c r="F15104" i="3" s="1"/>
  <c r="F15105" i="3" s="1"/>
  <c r="F15106" i="3" s="1"/>
  <c r="F15107" i="3" s="1"/>
  <c r="F15108" i="3" s="1"/>
  <c r="F15109" i="3" s="1"/>
  <c r="F15110" i="3" s="1"/>
  <c r="F15111" i="3" s="1"/>
  <c r="F15112" i="3" s="1"/>
  <c r="F15113" i="3" s="1"/>
  <c r="F15114" i="3" s="1"/>
  <c r="F15115" i="3" s="1"/>
  <c r="F15116" i="3" s="1"/>
  <c r="F15117" i="3" s="1"/>
  <c r="F15118" i="3" s="1"/>
  <c r="F15119" i="3" s="1"/>
  <c r="F15120" i="3" s="1"/>
  <c r="F15121" i="3" s="1"/>
  <c r="F15122" i="3" s="1"/>
  <c r="F15123" i="3" s="1"/>
  <c r="F15124" i="3" s="1"/>
  <c r="F15125" i="3" s="1"/>
  <c r="F15126" i="3" s="1"/>
  <c r="F15127" i="3" s="1"/>
  <c r="F15128" i="3" s="1"/>
  <c r="F15129" i="3" s="1"/>
  <c r="F15130" i="3" s="1"/>
  <c r="F15131" i="3" s="1"/>
  <c r="F15132" i="3" s="1"/>
  <c r="F15133" i="3" s="1"/>
  <c r="F15134" i="3" s="1"/>
  <c r="F15135" i="3" s="1"/>
  <c r="F15136" i="3" s="1"/>
  <c r="F15137" i="3" s="1"/>
  <c r="F15138" i="3" s="1"/>
  <c r="F15139" i="3" s="1"/>
  <c r="F15140" i="3" s="1"/>
  <c r="F15141" i="3" s="1"/>
  <c r="F15142" i="3" s="1"/>
  <c r="F15143" i="3" s="1"/>
  <c r="F15144" i="3" s="1"/>
  <c r="F15145" i="3" s="1"/>
  <c r="F15146" i="3" s="1"/>
  <c r="F15147" i="3" s="1"/>
  <c r="F15148" i="3" s="1"/>
  <c r="F15149" i="3" s="1"/>
  <c r="F15150" i="3" s="1"/>
  <c r="F15151" i="3" s="1"/>
  <c r="F15152" i="3" s="1"/>
  <c r="F15153" i="3" s="1"/>
  <c r="F15154" i="3" s="1"/>
  <c r="F15155" i="3" s="1"/>
  <c r="F15156" i="3" s="1"/>
  <c r="F15157" i="3" s="1"/>
  <c r="F15158" i="3" s="1"/>
  <c r="F15159" i="3" s="1"/>
  <c r="F15160" i="3" s="1"/>
  <c r="F15161" i="3" s="1"/>
  <c r="F15162" i="3" s="1"/>
  <c r="F15163" i="3" s="1"/>
  <c r="F15164" i="3" s="1"/>
  <c r="F15165" i="3" s="1"/>
  <c r="F15166" i="3" s="1"/>
  <c r="F15167" i="3" s="1"/>
  <c r="F15168" i="3" s="1"/>
  <c r="F15169" i="3" s="1"/>
  <c r="F15170" i="3" s="1"/>
  <c r="F15171" i="3" s="1"/>
  <c r="F15172" i="3" s="1"/>
  <c r="F15173" i="3" s="1"/>
  <c r="F15174" i="3" s="1"/>
  <c r="F15175" i="3" s="1"/>
  <c r="F15176" i="3" s="1"/>
  <c r="F15177" i="3" s="1"/>
  <c r="F15178" i="3" s="1"/>
  <c r="F15179" i="3" s="1"/>
  <c r="F15180" i="3" s="1"/>
  <c r="F15181" i="3" s="1"/>
  <c r="F15182" i="3" s="1"/>
  <c r="F15183" i="3" s="1"/>
  <c r="F15184" i="3" s="1"/>
  <c r="F15185" i="3" s="1"/>
  <c r="F15186" i="3" s="1"/>
  <c r="F15187" i="3" s="1"/>
  <c r="F15188" i="3" s="1"/>
  <c r="F15189" i="3" s="1"/>
  <c r="F15190" i="3" s="1"/>
  <c r="F15191" i="3" s="1"/>
  <c r="F15192" i="3" s="1"/>
  <c r="F15193" i="3" s="1"/>
  <c r="F15194" i="3" s="1"/>
  <c r="F15195" i="3" s="1"/>
  <c r="F15196" i="3" s="1"/>
  <c r="F15197" i="3" s="1"/>
  <c r="F15198" i="3" s="1"/>
  <c r="F15199" i="3" s="1"/>
  <c r="F15200" i="3" s="1"/>
  <c r="F15201" i="3" s="1"/>
  <c r="F15202" i="3" s="1"/>
  <c r="F15203" i="3" s="1"/>
  <c r="F15204" i="3" s="1"/>
  <c r="F15205" i="3" s="1"/>
  <c r="F15206" i="3" s="1"/>
  <c r="F15207" i="3" s="1"/>
  <c r="F15208" i="3" s="1"/>
  <c r="F15209" i="3" s="1"/>
  <c r="F15210" i="3" s="1"/>
  <c r="F15211" i="3" s="1"/>
  <c r="F15212" i="3" s="1"/>
  <c r="F15213" i="3" s="1"/>
  <c r="F15214" i="3" s="1"/>
  <c r="F15215" i="3" s="1"/>
  <c r="F15216" i="3" s="1"/>
  <c r="F15217" i="3" s="1"/>
  <c r="F15218" i="3" s="1"/>
  <c r="F15219" i="3" s="1"/>
  <c r="F15220" i="3" s="1"/>
  <c r="F15221" i="3" s="1"/>
  <c r="F15222" i="3" s="1"/>
  <c r="F15223" i="3" s="1"/>
  <c r="F15224" i="3" s="1"/>
  <c r="F15225" i="3" s="1"/>
  <c r="F15226" i="3" s="1"/>
  <c r="F15227" i="3" s="1"/>
  <c r="F15228" i="3" s="1"/>
  <c r="F15229" i="3" s="1"/>
  <c r="F15230" i="3" s="1"/>
  <c r="F15231" i="3" s="1"/>
  <c r="F15232" i="3" s="1"/>
  <c r="F15233" i="3" s="1"/>
  <c r="F15234" i="3" s="1"/>
  <c r="F15235" i="3" s="1"/>
  <c r="F15236" i="3" s="1"/>
  <c r="F15237" i="3" s="1"/>
  <c r="F15238" i="3" s="1"/>
  <c r="F15239" i="3" s="1"/>
  <c r="F15240" i="3" s="1"/>
  <c r="F15241" i="3" s="1"/>
  <c r="F15242" i="3" s="1"/>
  <c r="F15243" i="3" s="1"/>
  <c r="F15244" i="3" s="1"/>
  <c r="F15245" i="3" s="1"/>
  <c r="F15246" i="3" s="1"/>
  <c r="F15247" i="3" s="1"/>
  <c r="F15248" i="3" s="1"/>
  <c r="F15249" i="3" s="1"/>
  <c r="F15250" i="3" s="1"/>
  <c r="F15251" i="3" s="1"/>
  <c r="F15252" i="3" s="1"/>
  <c r="F15253" i="3" s="1"/>
  <c r="F15254" i="3" s="1"/>
  <c r="F15255" i="3" s="1"/>
  <c r="F15256" i="3" s="1"/>
  <c r="F15257" i="3" s="1"/>
  <c r="F15258" i="3" s="1"/>
  <c r="F15259" i="3" s="1"/>
  <c r="F15260" i="3" s="1"/>
  <c r="F15261" i="3" s="1"/>
  <c r="F15262" i="3" s="1"/>
  <c r="F15263" i="3" s="1"/>
  <c r="F15264" i="3" s="1"/>
  <c r="F15265" i="3" s="1"/>
  <c r="F15266" i="3" s="1"/>
  <c r="F15267" i="3" s="1"/>
  <c r="F15268" i="3" s="1"/>
  <c r="F15269" i="3" s="1"/>
  <c r="F15270" i="3" s="1"/>
  <c r="F15271" i="3" s="1"/>
  <c r="F15272" i="3" s="1"/>
  <c r="F15273" i="3" s="1"/>
  <c r="F15274" i="3" s="1"/>
  <c r="F15275" i="3" s="1"/>
  <c r="F15276" i="3" s="1"/>
  <c r="F15277" i="3" s="1"/>
  <c r="F15278" i="3" s="1"/>
  <c r="F15279" i="3" s="1"/>
  <c r="F15280" i="3" s="1"/>
  <c r="F15281" i="3" s="1"/>
  <c r="F15282" i="3" s="1"/>
  <c r="F15283" i="3" s="1"/>
  <c r="F15284" i="3" s="1"/>
  <c r="F15285" i="3" s="1"/>
  <c r="F15286" i="3" s="1"/>
  <c r="F15287" i="3" s="1"/>
  <c r="F15288" i="3" s="1"/>
  <c r="F15289" i="3" s="1"/>
  <c r="F15290" i="3" s="1"/>
  <c r="F15291" i="3" s="1"/>
  <c r="F15292" i="3" s="1"/>
  <c r="F15293" i="3" s="1"/>
  <c r="F15294" i="3" s="1"/>
  <c r="F15295" i="3" s="1"/>
  <c r="F15296" i="3" s="1"/>
  <c r="F15297" i="3" s="1"/>
  <c r="F15298" i="3" s="1"/>
  <c r="F15299" i="3" s="1"/>
  <c r="F15300" i="3" s="1"/>
  <c r="F15301" i="3" s="1"/>
  <c r="F15302" i="3" s="1"/>
  <c r="F15303" i="3" s="1"/>
  <c r="F15304" i="3" s="1"/>
  <c r="F15305" i="3" s="1"/>
  <c r="F15306" i="3" s="1"/>
  <c r="F15307" i="3" s="1"/>
  <c r="F15308" i="3" s="1"/>
  <c r="F15309" i="3" s="1"/>
  <c r="F15310" i="3" s="1"/>
  <c r="F15311" i="3" s="1"/>
  <c r="F15312" i="3" s="1"/>
  <c r="F15313" i="3" s="1"/>
  <c r="F15314" i="3" s="1"/>
  <c r="F15315" i="3" s="1"/>
  <c r="F15316" i="3" s="1"/>
  <c r="F15317" i="3" s="1"/>
  <c r="F15318" i="3" s="1"/>
  <c r="F15319" i="3" s="1"/>
  <c r="F15320" i="3" s="1"/>
  <c r="F15321" i="3" s="1"/>
  <c r="F15322" i="3" s="1"/>
  <c r="F15323" i="3" s="1"/>
  <c r="F15324" i="3" s="1"/>
  <c r="F15325" i="3" s="1"/>
  <c r="F15326" i="3" s="1"/>
  <c r="F15327" i="3" s="1"/>
  <c r="F15328" i="3" s="1"/>
  <c r="F15329" i="3" s="1"/>
  <c r="F15330" i="3" s="1"/>
  <c r="F15331" i="3" s="1"/>
  <c r="F15332" i="3" s="1"/>
  <c r="F15333" i="3" s="1"/>
  <c r="F15334" i="3" s="1"/>
  <c r="F15335" i="3" s="1"/>
  <c r="F15336" i="3" s="1"/>
  <c r="F15337" i="3" s="1"/>
  <c r="F15338" i="3" s="1"/>
  <c r="F15339" i="3" s="1"/>
  <c r="F15340" i="3" s="1"/>
  <c r="F15341" i="3" s="1"/>
  <c r="F15342" i="3" s="1"/>
  <c r="F15343" i="3" s="1"/>
  <c r="F15344" i="3" s="1"/>
  <c r="F15345" i="3" s="1"/>
  <c r="F15346" i="3" s="1"/>
  <c r="F15347" i="3" s="1"/>
  <c r="F15348" i="3" s="1"/>
  <c r="F15349" i="3" s="1"/>
  <c r="F15350" i="3" s="1"/>
  <c r="F15351" i="3" s="1"/>
  <c r="F15352" i="3" s="1"/>
  <c r="F15353" i="3" s="1"/>
  <c r="F15354" i="3" s="1"/>
  <c r="F15355" i="3" s="1"/>
  <c r="F15356" i="3" s="1"/>
  <c r="F15357" i="3" s="1"/>
  <c r="F15358" i="3" s="1"/>
  <c r="F15359" i="3" s="1"/>
  <c r="F15360" i="3" s="1"/>
  <c r="F15361" i="3" s="1"/>
  <c r="F15362" i="3" s="1"/>
  <c r="F15363" i="3" s="1"/>
  <c r="F15364" i="3" s="1"/>
  <c r="F15365" i="3" s="1"/>
  <c r="F15366" i="3" s="1"/>
  <c r="F15367" i="3" s="1"/>
  <c r="F15368" i="3" s="1"/>
  <c r="F15369" i="3" s="1"/>
  <c r="F15370" i="3" s="1"/>
  <c r="F15371" i="3" s="1"/>
  <c r="F15372" i="3" s="1"/>
  <c r="F15373" i="3" s="1"/>
  <c r="F15374" i="3" s="1"/>
  <c r="F15375" i="3" s="1"/>
  <c r="F15376" i="3" s="1"/>
  <c r="F15377" i="3" s="1"/>
  <c r="F15378" i="3" s="1"/>
  <c r="F15379" i="3" s="1"/>
  <c r="F15380" i="3" s="1"/>
  <c r="F15381" i="3" s="1"/>
  <c r="F15382" i="3" s="1"/>
  <c r="F15383" i="3" s="1"/>
  <c r="F15384" i="3" s="1"/>
  <c r="F15385" i="3" s="1"/>
  <c r="F15386" i="3" s="1"/>
  <c r="F15387" i="3" s="1"/>
  <c r="F15388" i="3" s="1"/>
  <c r="F15389" i="3" s="1"/>
  <c r="F15390" i="3" s="1"/>
  <c r="F15391" i="3" s="1"/>
  <c r="F15392" i="3" s="1"/>
  <c r="F15393" i="3" s="1"/>
  <c r="F15394" i="3" s="1"/>
  <c r="F15395" i="3" s="1"/>
  <c r="F15396" i="3" s="1"/>
  <c r="F15397" i="3" s="1"/>
  <c r="F15398" i="3" s="1"/>
  <c r="F15399" i="3" s="1"/>
  <c r="F15400" i="3" s="1"/>
  <c r="F15401" i="3" s="1"/>
  <c r="F15402" i="3" s="1"/>
  <c r="F15403" i="3" s="1"/>
  <c r="F15404" i="3" s="1"/>
  <c r="F15405" i="3" s="1"/>
  <c r="F15406" i="3" s="1"/>
  <c r="F15407" i="3" s="1"/>
  <c r="F15408" i="3" s="1"/>
  <c r="F15409" i="3" s="1"/>
  <c r="F15410" i="3" s="1"/>
  <c r="F15411" i="3" s="1"/>
  <c r="F15412" i="3" s="1"/>
  <c r="F15413" i="3" s="1"/>
  <c r="F15414" i="3" s="1"/>
  <c r="F15415" i="3" s="1"/>
  <c r="F15416" i="3" s="1"/>
  <c r="F15417" i="3" s="1"/>
  <c r="F15418" i="3" s="1"/>
  <c r="F15419" i="3" s="1"/>
  <c r="F15420" i="3" s="1"/>
  <c r="F15421" i="3" s="1"/>
  <c r="F15422" i="3" s="1"/>
  <c r="F15423" i="3" s="1"/>
  <c r="F15424" i="3" s="1"/>
  <c r="F15425" i="3" s="1"/>
  <c r="F15426" i="3" s="1"/>
  <c r="F15427" i="3" s="1"/>
  <c r="F15428" i="3" s="1"/>
  <c r="F15429" i="3" s="1"/>
  <c r="F15430" i="3" s="1"/>
  <c r="F15431" i="3" s="1"/>
  <c r="F15432" i="3" s="1"/>
  <c r="F15433" i="3" s="1"/>
  <c r="F15434" i="3" s="1"/>
  <c r="F15435" i="3" s="1"/>
  <c r="F15436" i="3" s="1"/>
  <c r="F15437" i="3" s="1"/>
  <c r="F15438" i="3" s="1"/>
  <c r="F15439" i="3" s="1"/>
  <c r="F15440" i="3" s="1"/>
  <c r="F15441" i="3" s="1"/>
  <c r="F15442" i="3" s="1"/>
  <c r="F15443" i="3" s="1"/>
  <c r="F15444" i="3" s="1"/>
  <c r="F15445" i="3" s="1"/>
  <c r="F15446" i="3" s="1"/>
  <c r="F15447" i="3" s="1"/>
  <c r="F15448" i="3" s="1"/>
  <c r="F15449" i="3" s="1"/>
  <c r="F15450" i="3" s="1"/>
  <c r="F15451" i="3" s="1"/>
  <c r="F15452" i="3" s="1"/>
  <c r="F15453" i="3" s="1"/>
  <c r="F15454" i="3" s="1"/>
  <c r="F15455" i="3" s="1"/>
  <c r="F15456" i="3" s="1"/>
  <c r="F15457" i="3" s="1"/>
  <c r="F15458" i="3" s="1"/>
  <c r="F15459" i="3" s="1"/>
  <c r="F15460" i="3" s="1"/>
  <c r="F15461" i="3" s="1"/>
  <c r="F15462" i="3" s="1"/>
  <c r="F15463" i="3" s="1"/>
  <c r="F15464" i="3" s="1"/>
  <c r="F15465" i="3" s="1"/>
  <c r="F15466" i="3" s="1"/>
  <c r="F15467" i="3" s="1"/>
  <c r="F15468" i="3" s="1"/>
  <c r="F15469" i="3" s="1"/>
  <c r="F15470" i="3" s="1"/>
  <c r="F15471" i="3" s="1"/>
  <c r="F15472" i="3" s="1"/>
  <c r="F15473" i="3" s="1"/>
  <c r="F15474" i="3" s="1"/>
  <c r="F15475" i="3" s="1"/>
  <c r="F15476" i="3" s="1"/>
  <c r="F15477" i="3" s="1"/>
  <c r="F15478" i="3" s="1"/>
  <c r="F15479" i="3" s="1"/>
  <c r="F15480" i="3" s="1"/>
  <c r="F15481" i="3" s="1"/>
  <c r="F15482" i="3" s="1"/>
  <c r="F15483" i="3" s="1"/>
  <c r="F15484" i="3" s="1"/>
  <c r="F15485" i="3" s="1"/>
  <c r="F15486" i="3" s="1"/>
  <c r="F15487" i="3" s="1"/>
  <c r="F15488" i="3" s="1"/>
  <c r="F15489" i="3" s="1"/>
  <c r="F15490" i="3" s="1"/>
  <c r="F15491" i="3" s="1"/>
  <c r="F15492" i="3" s="1"/>
  <c r="F15493" i="3" s="1"/>
  <c r="F15494" i="3" s="1"/>
  <c r="F15495" i="3" s="1"/>
  <c r="F15496" i="3" s="1"/>
  <c r="F15497" i="3" s="1"/>
  <c r="F15498" i="3" s="1"/>
  <c r="F15499" i="3" s="1"/>
  <c r="F15500" i="3" s="1"/>
  <c r="F15501" i="3" s="1"/>
  <c r="F15502" i="3" s="1"/>
  <c r="F15503" i="3" s="1"/>
  <c r="F15504" i="3" s="1"/>
  <c r="F15505" i="3" s="1"/>
  <c r="F15506" i="3" s="1"/>
  <c r="F15507" i="3" s="1"/>
  <c r="F15508" i="3" s="1"/>
  <c r="F15509" i="3" s="1"/>
  <c r="F15510" i="3" s="1"/>
  <c r="F15511" i="3" s="1"/>
  <c r="F15512" i="3" s="1"/>
  <c r="F15513" i="3" s="1"/>
  <c r="F15514" i="3" s="1"/>
  <c r="F15515" i="3" s="1"/>
  <c r="F15516" i="3" s="1"/>
  <c r="F15517" i="3" s="1"/>
  <c r="F15518" i="3" s="1"/>
  <c r="F15519" i="3" s="1"/>
  <c r="F15520" i="3" s="1"/>
  <c r="F15521" i="3" s="1"/>
  <c r="F15522" i="3" s="1"/>
  <c r="F15523" i="3" s="1"/>
  <c r="F15524" i="3" s="1"/>
  <c r="F15525" i="3" s="1"/>
  <c r="F15526" i="3" s="1"/>
  <c r="F15527" i="3" s="1"/>
  <c r="F15528" i="3" s="1"/>
  <c r="F15529" i="3" s="1"/>
  <c r="F15530" i="3" s="1"/>
  <c r="F15531" i="3" s="1"/>
  <c r="F15532" i="3" s="1"/>
  <c r="F15533" i="3" s="1"/>
  <c r="F15534" i="3" s="1"/>
  <c r="F15535" i="3" s="1"/>
  <c r="F15536" i="3" s="1"/>
  <c r="F15537" i="3" s="1"/>
  <c r="F15538" i="3" s="1"/>
  <c r="F15539" i="3" s="1"/>
  <c r="F15540" i="3" s="1"/>
  <c r="F15541" i="3" s="1"/>
  <c r="F15542" i="3" s="1"/>
  <c r="F15543" i="3" s="1"/>
  <c r="F15544" i="3" s="1"/>
  <c r="F15545" i="3" s="1"/>
  <c r="F15546" i="3" s="1"/>
  <c r="F15547" i="3" s="1"/>
  <c r="F15548" i="3" s="1"/>
  <c r="F15549" i="3" s="1"/>
  <c r="F15550" i="3" s="1"/>
  <c r="F15551" i="3" s="1"/>
  <c r="F15552" i="3" s="1"/>
  <c r="F15553" i="3" s="1"/>
  <c r="F15554" i="3" s="1"/>
  <c r="F15555" i="3" s="1"/>
  <c r="F15556" i="3" s="1"/>
  <c r="F15557" i="3" s="1"/>
  <c r="F15558" i="3" s="1"/>
  <c r="F15559" i="3" s="1"/>
  <c r="F15560" i="3" s="1"/>
  <c r="F15561" i="3" s="1"/>
  <c r="F15562" i="3" s="1"/>
  <c r="F15563" i="3" s="1"/>
  <c r="F15564" i="3" s="1"/>
  <c r="F15565" i="3" s="1"/>
  <c r="F15566" i="3" s="1"/>
  <c r="F15567" i="3" s="1"/>
  <c r="F15568" i="3" s="1"/>
  <c r="F15569" i="3" s="1"/>
  <c r="F15570" i="3" s="1"/>
  <c r="F15571" i="3" s="1"/>
  <c r="F15572" i="3" s="1"/>
  <c r="F15573" i="3" s="1"/>
  <c r="F15574" i="3" s="1"/>
  <c r="F15575" i="3" s="1"/>
  <c r="F15576" i="3" s="1"/>
  <c r="F15577" i="3" s="1"/>
  <c r="F15578" i="3" s="1"/>
  <c r="F15579" i="3" s="1"/>
  <c r="F15580" i="3" s="1"/>
  <c r="F15581" i="3" s="1"/>
  <c r="F15582" i="3" s="1"/>
  <c r="F15583" i="3" s="1"/>
  <c r="F15584" i="3" s="1"/>
  <c r="F15585" i="3" s="1"/>
  <c r="F15586" i="3" s="1"/>
  <c r="F15587" i="3" s="1"/>
  <c r="F15588" i="3" s="1"/>
  <c r="F15589" i="3" s="1"/>
  <c r="F15590" i="3" s="1"/>
  <c r="F15591" i="3" s="1"/>
  <c r="F15592" i="3" s="1"/>
  <c r="F15593" i="3" s="1"/>
  <c r="F15594" i="3" s="1"/>
  <c r="F15595" i="3" s="1"/>
  <c r="F15596" i="3" s="1"/>
  <c r="F15597" i="3" s="1"/>
  <c r="F15598" i="3" s="1"/>
  <c r="F15599" i="3" s="1"/>
  <c r="F15600" i="3" s="1"/>
  <c r="F15601" i="3" s="1"/>
  <c r="F15602" i="3" s="1"/>
  <c r="F15603" i="3" s="1"/>
  <c r="F15604" i="3" s="1"/>
  <c r="F15605" i="3" s="1"/>
  <c r="F15606" i="3" s="1"/>
  <c r="F15607" i="3" s="1"/>
  <c r="F15608" i="3" s="1"/>
  <c r="F15609" i="3" s="1"/>
  <c r="F15610" i="3" s="1"/>
  <c r="F15611" i="3" s="1"/>
  <c r="F15612" i="3" s="1"/>
  <c r="F15613" i="3" s="1"/>
  <c r="F15614" i="3" s="1"/>
  <c r="F15615" i="3" s="1"/>
  <c r="F15616" i="3" s="1"/>
  <c r="F15617" i="3" s="1"/>
  <c r="F15618" i="3" s="1"/>
  <c r="F15619" i="3" s="1"/>
  <c r="F15620" i="3" s="1"/>
  <c r="F15621" i="3" s="1"/>
  <c r="F15622" i="3" s="1"/>
  <c r="F15623" i="3" s="1"/>
  <c r="F15624" i="3" s="1"/>
  <c r="F15625" i="3" s="1"/>
  <c r="F15626" i="3" s="1"/>
  <c r="F15627" i="3" s="1"/>
  <c r="F15628" i="3" s="1"/>
  <c r="F15629" i="3" s="1"/>
  <c r="F15630" i="3" s="1"/>
  <c r="F15631" i="3" s="1"/>
  <c r="F15632" i="3" s="1"/>
  <c r="F15633" i="3" s="1"/>
  <c r="F15634" i="3" s="1"/>
  <c r="F15635" i="3" s="1"/>
  <c r="F15636" i="3" s="1"/>
  <c r="F15637" i="3" s="1"/>
  <c r="F15638" i="3" s="1"/>
  <c r="F15639" i="3" s="1"/>
  <c r="F15640" i="3" s="1"/>
  <c r="F15641" i="3" s="1"/>
  <c r="F15642" i="3" s="1"/>
  <c r="F15643" i="3" s="1"/>
  <c r="F15644" i="3" s="1"/>
  <c r="F15645" i="3" s="1"/>
  <c r="F15646" i="3" s="1"/>
  <c r="F15647" i="3" s="1"/>
  <c r="F15648" i="3" s="1"/>
  <c r="F15649" i="3" s="1"/>
  <c r="F15650" i="3" s="1"/>
  <c r="F15651" i="3" s="1"/>
  <c r="F15652" i="3" s="1"/>
  <c r="F15653" i="3" s="1"/>
  <c r="F15654" i="3" s="1"/>
  <c r="F15655" i="3" s="1"/>
  <c r="F15656" i="3" s="1"/>
  <c r="F15657" i="3" s="1"/>
  <c r="F15658" i="3" s="1"/>
  <c r="F15659" i="3" s="1"/>
  <c r="F15660" i="3" s="1"/>
  <c r="F15661" i="3" s="1"/>
  <c r="F15662" i="3" s="1"/>
  <c r="F15663" i="3" s="1"/>
  <c r="F15664" i="3" s="1"/>
  <c r="F15665" i="3" s="1"/>
  <c r="F15666" i="3" s="1"/>
  <c r="F15667" i="3" s="1"/>
  <c r="F15668" i="3" s="1"/>
  <c r="F15669" i="3" s="1"/>
  <c r="F15670" i="3" s="1"/>
  <c r="F15671" i="3" s="1"/>
  <c r="F15672" i="3" s="1"/>
  <c r="F15673" i="3" s="1"/>
  <c r="F15674" i="3" s="1"/>
  <c r="F15675" i="3" s="1"/>
  <c r="F15676" i="3" s="1"/>
  <c r="F15677" i="3" s="1"/>
  <c r="F15678" i="3" s="1"/>
  <c r="F15679" i="3" s="1"/>
  <c r="F15680" i="3" s="1"/>
  <c r="F15681" i="3" s="1"/>
  <c r="F15682" i="3" s="1"/>
  <c r="F15683" i="3" s="1"/>
  <c r="F15684" i="3" s="1"/>
  <c r="F15685" i="3" s="1"/>
  <c r="F15686" i="3" s="1"/>
  <c r="F15687" i="3" s="1"/>
  <c r="F15688" i="3" s="1"/>
  <c r="F15689" i="3" s="1"/>
  <c r="F15690" i="3" s="1"/>
  <c r="F15691" i="3" s="1"/>
  <c r="F15692" i="3" s="1"/>
  <c r="F15693" i="3" s="1"/>
  <c r="F15694" i="3" s="1"/>
  <c r="F15695" i="3" s="1"/>
  <c r="F15696" i="3" s="1"/>
  <c r="F15697" i="3" s="1"/>
  <c r="F15698" i="3" s="1"/>
  <c r="F15699" i="3" s="1"/>
  <c r="F15700" i="3" s="1"/>
  <c r="F15701" i="3" s="1"/>
  <c r="F15702" i="3" s="1"/>
  <c r="F15703" i="3" s="1"/>
  <c r="F15704" i="3" s="1"/>
  <c r="F15705" i="3" s="1"/>
  <c r="F15706" i="3" s="1"/>
  <c r="F15707" i="3" s="1"/>
  <c r="F15708" i="3" s="1"/>
  <c r="F15709" i="3" s="1"/>
  <c r="F15710" i="3" s="1"/>
  <c r="F15711" i="3" s="1"/>
  <c r="F15712" i="3" s="1"/>
  <c r="F15713" i="3" s="1"/>
  <c r="F15714" i="3" s="1"/>
  <c r="F15715" i="3" s="1"/>
  <c r="F15716" i="3" s="1"/>
  <c r="F15717" i="3" s="1"/>
  <c r="F15718" i="3" s="1"/>
  <c r="F15719" i="3" s="1"/>
  <c r="F15720" i="3" s="1"/>
  <c r="F15721" i="3" s="1"/>
  <c r="F15722" i="3" s="1"/>
  <c r="F15723" i="3" s="1"/>
  <c r="F15724" i="3" s="1"/>
  <c r="F15725" i="3" s="1"/>
  <c r="F15726" i="3" s="1"/>
  <c r="F15727" i="3" s="1"/>
  <c r="F15728" i="3" s="1"/>
  <c r="F15729" i="3" s="1"/>
  <c r="F15730" i="3" s="1"/>
  <c r="F15731" i="3" s="1"/>
  <c r="F15732" i="3" s="1"/>
  <c r="F15733" i="3" s="1"/>
  <c r="F15734" i="3" s="1"/>
  <c r="F15735" i="3" s="1"/>
  <c r="F15736" i="3" s="1"/>
  <c r="F15737" i="3" s="1"/>
  <c r="F15738" i="3" s="1"/>
  <c r="F15739" i="3" s="1"/>
  <c r="F15740" i="3" s="1"/>
  <c r="F15741" i="3" s="1"/>
  <c r="F15742" i="3" s="1"/>
  <c r="F15743" i="3" s="1"/>
  <c r="F15744" i="3" s="1"/>
  <c r="F15745" i="3" s="1"/>
  <c r="F15746" i="3" s="1"/>
  <c r="F15747" i="3" s="1"/>
  <c r="F15748" i="3" s="1"/>
  <c r="F15749" i="3" s="1"/>
  <c r="F15750" i="3" s="1"/>
  <c r="F15751" i="3" s="1"/>
  <c r="F15752" i="3" s="1"/>
  <c r="F15753" i="3" s="1"/>
  <c r="F15754" i="3" s="1"/>
  <c r="F15755" i="3" s="1"/>
  <c r="F15756" i="3" s="1"/>
  <c r="F15757" i="3" s="1"/>
  <c r="F15758" i="3" s="1"/>
  <c r="F15759" i="3" s="1"/>
  <c r="F15760" i="3" s="1"/>
  <c r="F15761" i="3" s="1"/>
  <c r="F15762" i="3" s="1"/>
  <c r="F15763" i="3" s="1"/>
  <c r="F15764" i="3" s="1"/>
  <c r="F15765" i="3" s="1"/>
  <c r="F15766" i="3" s="1"/>
  <c r="F15767" i="3" s="1"/>
  <c r="F15768" i="3" s="1"/>
  <c r="F15769" i="3" s="1"/>
  <c r="F15770" i="3" s="1"/>
  <c r="F15771" i="3" s="1"/>
  <c r="F15772" i="3" s="1"/>
  <c r="F15773" i="3" s="1"/>
  <c r="F15774" i="3" s="1"/>
  <c r="F15775" i="3" s="1"/>
  <c r="F15776" i="3" s="1"/>
  <c r="F15777" i="3" s="1"/>
  <c r="F15778" i="3" s="1"/>
  <c r="F15779" i="3" s="1"/>
  <c r="F15780" i="3" s="1"/>
  <c r="F15781" i="3" s="1"/>
  <c r="F15782" i="3" s="1"/>
  <c r="F15783" i="3" s="1"/>
  <c r="F15784" i="3" s="1"/>
  <c r="F15785" i="3" s="1"/>
  <c r="F15786" i="3" s="1"/>
  <c r="F15787" i="3" s="1"/>
  <c r="F15788" i="3" s="1"/>
  <c r="F15789" i="3" s="1"/>
  <c r="F15790" i="3" s="1"/>
  <c r="F15791" i="3" s="1"/>
  <c r="F15792" i="3" s="1"/>
  <c r="F15793" i="3" s="1"/>
  <c r="F15794" i="3" s="1"/>
  <c r="F15795" i="3" s="1"/>
  <c r="F15796" i="3" s="1"/>
  <c r="F15797" i="3" s="1"/>
  <c r="F15798" i="3" s="1"/>
  <c r="F15799" i="3" s="1"/>
  <c r="F15800" i="3" s="1"/>
  <c r="F15801" i="3" s="1"/>
  <c r="F15802" i="3" s="1"/>
  <c r="F15803" i="3" s="1"/>
  <c r="F15804" i="3" s="1"/>
  <c r="F15805" i="3" s="1"/>
  <c r="F15806" i="3" s="1"/>
  <c r="F15807" i="3" s="1"/>
  <c r="F15808" i="3" s="1"/>
  <c r="F15809" i="3" s="1"/>
  <c r="F15810" i="3" s="1"/>
  <c r="F15811" i="3" s="1"/>
  <c r="F15812" i="3" s="1"/>
  <c r="F15813" i="3" s="1"/>
  <c r="F15814" i="3" s="1"/>
  <c r="F15815" i="3" s="1"/>
  <c r="F15816" i="3" s="1"/>
  <c r="F15817" i="3" s="1"/>
  <c r="F15818" i="3" s="1"/>
  <c r="F15819" i="3" s="1"/>
  <c r="F15820" i="3" s="1"/>
  <c r="F15821" i="3" s="1"/>
  <c r="F15822" i="3" s="1"/>
  <c r="F15823" i="3" s="1"/>
  <c r="F15824" i="3" s="1"/>
  <c r="F15825" i="3" s="1"/>
  <c r="F15826" i="3" s="1"/>
  <c r="F15827" i="3" s="1"/>
  <c r="F15828" i="3" s="1"/>
  <c r="F15829" i="3" s="1"/>
  <c r="F15830" i="3" s="1"/>
  <c r="F15831" i="3" s="1"/>
  <c r="F15832" i="3" s="1"/>
  <c r="F15833" i="3" s="1"/>
  <c r="F15834" i="3" s="1"/>
  <c r="F15835" i="3" s="1"/>
  <c r="F15836" i="3" s="1"/>
  <c r="F15837" i="3" s="1"/>
  <c r="F15838" i="3" s="1"/>
  <c r="F15839" i="3" s="1"/>
  <c r="F15840" i="3" s="1"/>
  <c r="F15841" i="3" s="1"/>
  <c r="F15842" i="3" s="1"/>
  <c r="F15843" i="3" s="1"/>
  <c r="F15844" i="3" s="1"/>
  <c r="F15845" i="3" s="1"/>
  <c r="F15846" i="3" s="1"/>
  <c r="F15847" i="3" s="1"/>
  <c r="F15848" i="3" s="1"/>
  <c r="F15849" i="3" s="1"/>
  <c r="F15850" i="3" s="1"/>
  <c r="F15851" i="3" s="1"/>
  <c r="F15852" i="3" s="1"/>
  <c r="F15853" i="3" s="1"/>
  <c r="F15854" i="3" s="1"/>
  <c r="F15855" i="3" s="1"/>
  <c r="F15856" i="3" s="1"/>
  <c r="F15857" i="3" s="1"/>
  <c r="F15858" i="3" s="1"/>
  <c r="F15859" i="3" s="1"/>
  <c r="F15860" i="3" s="1"/>
  <c r="F15861" i="3" s="1"/>
  <c r="F15862" i="3" s="1"/>
  <c r="F15863" i="3" s="1"/>
  <c r="F15864" i="3" s="1"/>
  <c r="F15865" i="3" s="1"/>
  <c r="F15866" i="3" s="1"/>
  <c r="F15867" i="3" s="1"/>
  <c r="F15868" i="3" s="1"/>
  <c r="F15869" i="3" s="1"/>
  <c r="F15870" i="3" s="1"/>
  <c r="F15871" i="3" s="1"/>
  <c r="F15872" i="3" s="1"/>
  <c r="F15873" i="3" s="1"/>
  <c r="F15874" i="3" s="1"/>
  <c r="F15875" i="3" s="1"/>
  <c r="F15876" i="3" s="1"/>
  <c r="F15877" i="3" s="1"/>
  <c r="F15878" i="3" s="1"/>
  <c r="F15879" i="3" s="1"/>
  <c r="F15880" i="3" s="1"/>
  <c r="F15881" i="3" s="1"/>
  <c r="F15882" i="3" s="1"/>
  <c r="F15883" i="3" s="1"/>
  <c r="F15884" i="3" s="1"/>
  <c r="F15885" i="3" s="1"/>
  <c r="F15886" i="3" s="1"/>
  <c r="F15887" i="3" s="1"/>
  <c r="F15888" i="3" s="1"/>
  <c r="F15889" i="3" s="1"/>
  <c r="F15890" i="3" s="1"/>
  <c r="F15891" i="3" s="1"/>
  <c r="F15892" i="3" s="1"/>
  <c r="F15893" i="3" s="1"/>
  <c r="F15894" i="3" s="1"/>
  <c r="F15895" i="3" s="1"/>
  <c r="F15896" i="3" s="1"/>
  <c r="F15897" i="3" s="1"/>
  <c r="F15898" i="3" s="1"/>
  <c r="F15899" i="3" s="1"/>
  <c r="F15900" i="3" s="1"/>
  <c r="F15901" i="3" s="1"/>
  <c r="F15902" i="3" s="1"/>
  <c r="F15903" i="3" s="1"/>
  <c r="F15904" i="3" s="1"/>
  <c r="F15905" i="3" s="1"/>
  <c r="F15906" i="3" s="1"/>
  <c r="F15907" i="3" s="1"/>
  <c r="F15908" i="3" s="1"/>
  <c r="F15909" i="3" s="1"/>
  <c r="F15910" i="3" s="1"/>
  <c r="F15911" i="3" s="1"/>
  <c r="F15912" i="3" s="1"/>
  <c r="F15913" i="3" s="1"/>
  <c r="F15914" i="3" s="1"/>
  <c r="F15915" i="3" s="1"/>
  <c r="F15916" i="3" s="1"/>
  <c r="F15917" i="3" s="1"/>
  <c r="F15918" i="3" s="1"/>
  <c r="F15919" i="3" s="1"/>
  <c r="F15920" i="3" s="1"/>
  <c r="F15921" i="3" s="1"/>
  <c r="F15922" i="3" s="1"/>
  <c r="F15923" i="3" s="1"/>
  <c r="F15924" i="3" s="1"/>
  <c r="F15925" i="3" s="1"/>
  <c r="F15926" i="3" s="1"/>
  <c r="F15927" i="3" s="1"/>
  <c r="F15928" i="3" s="1"/>
  <c r="F15929" i="3" s="1"/>
  <c r="F15930" i="3" s="1"/>
  <c r="F15931" i="3" s="1"/>
  <c r="F15932" i="3" s="1"/>
  <c r="F15933" i="3" s="1"/>
  <c r="F15934" i="3" s="1"/>
  <c r="F15935" i="3" s="1"/>
  <c r="F15936" i="3" s="1"/>
  <c r="F15937" i="3" s="1"/>
  <c r="F15938" i="3" s="1"/>
  <c r="F15939" i="3" s="1"/>
  <c r="F15940" i="3" s="1"/>
  <c r="F15941" i="3" s="1"/>
  <c r="F15942" i="3" s="1"/>
  <c r="F15943" i="3" s="1"/>
  <c r="F15944" i="3" s="1"/>
  <c r="F15945" i="3" s="1"/>
  <c r="F15946" i="3" s="1"/>
  <c r="F15947" i="3" s="1"/>
  <c r="F15948" i="3" s="1"/>
  <c r="F15949" i="3" s="1"/>
  <c r="F15950" i="3" s="1"/>
  <c r="F15951" i="3" s="1"/>
  <c r="F15952" i="3" s="1"/>
  <c r="F15953" i="3" s="1"/>
  <c r="F15954" i="3" s="1"/>
  <c r="F15955" i="3" s="1"/>
  <c r="F15956" i="3" s="1"/>
  <c r="F15957" i="3" s="1"/>
  <c r="F15958" i="3" s="1"/>
  <c r="F15959" i="3" s="1"/>
  <c r="F15960" i="3" s="1"/>
  <c r="F15961" i="3" s="1"/>
  <c r="F15962" i="3" s="1"/>
  <c r="F15963" i="3" s="1"/>
  <c r="F15964" i="3" s="1"/>
  <c r="F15965" i="3" s="1"/>
  <c r="F15966" i="3" s="1"/>
  <c r="F15967" i="3" s="1"/>
  <c r="F15968" i="3" s="1"/>
  <c r="F15969" i="3" s="1"/>
  <c r="F15970" i="3" s="1"/>
  <c r="F15971" i="3" s="1"/>
  <c r="F15972" i="3" s="1"/>
  <c r="F15973" i="3" s="1"/>
  <c r="F15974" i="3" s="1"/>
  <c r="F15975" i="3" s="1"/>
  <c r="F15976" i="3" s="1"/>
  <c r="F15977" i="3" s="1"/>
  <c r="F15978" i="3" s="1"/>
  <c r="F15979" i="3" s="1"/>
  <c r="F15980" i="3" s="1"/>
  <c r="F15981" i="3" s="1"/>
  <c r="F15982" i="3" s="1"/>
  <c r="F15983" i="3" s="1"/>
  <c r="F15984" i="3" s="1"/>
  <c r="F15985" i="3" s="1"/>
  <c r="F15986" i="3" s="1"/>
  <c r="F15987" i="3" s="1"/>
  <c r="F15988" i="3" s="1"/>
  <c r="F15989" i="3" s="1"/>
  <c r="F15990" i="3" s="1"/>
  <c r="F15991" i="3" s="1"/>
  <c r="F15992" i="3" s="1"/>
  <c r="F15993" i="3" s="1"/>
  <c r="F15994" i="3" s="1"/>
  <c r="F15995" i="3" s="1"/>
  <c r="F15996" i="3" s="1"/>
  <c r="F15997" i="3" s="1"/>
  <c r="F15998" i="3" s="1"/>
  <c r="F15999" i="3" s="1"/>
  <c r="F16000" i="3" s="1"/>
  <c r="F16001" i="3" s="1"/>
  <c r="F16002" i="3" s="1"/>
  <c r="F16003" i="3" s="1"/>
  <c r="F16004" i="3" s="1"/>
  <c r="F16005" i="3" s="1"/>
  <c r="F16006" i="3" s="1"/>
  <c r="F16007" i="3" s="1"/>
  <c r="F16008" i="3" s="1"/>
  <c r="F16009" i="3" s="1"/>
  <c r="F16010" i="3" s="1"/>
  <c r="F16011" i="3" s="1"/>
  <c r="F16012" i="3" s="1"/>
  <c r="F16013" i="3" s="1"/>
  <c r="F16014" i="3" s="1"/>
  <c r="F16015" i="3" s="1"/>
  <c r="F16016" i="3" s="1"/>
  <c r="F16017" i="3" s="1"/>
  <c r="F16018" i="3" s="1"/>
  <c r="F16019" i="3" s="1"/>
  <c r="F16020" i="3" s="1"/>
  <c r="F16021" i="3" s="1"/>
  <c r="F16022" i="3" s="1"/>
  <c r="F16023" i="3" s="1"/>
  <c r="F16024" i="3" s="1"/>
  <c r="F16025" i="3" s="1"/>
  <c r="F16026" i="3" s="1"/>
  <c r="F16027" i="3" s="1"/>
  <c r="F16028" i="3" s="1"/>
  <c r="F16029" i="3" s="1"/>
  <c r="F16030" i="3" s="1"/>
  <c r="F16031" i="3" s="1"/>
  <c r="F16032" i="3" s="1"/>
  <c r="F16033" i="3" s="1"/>
  <c r="F16034" i="3" s="1"/>
  <c r="F16035" i="3" s="1"/>
  <c r="F16036" i="3" s="1"/>
  <c r="F16037" i="3" s="1"/>
  <c r="F16038" i="3" s="1"/>
  <c r="F16039" i="3" s="1"/>
  <c r="F16040" i="3" s="1"/>
  <c r="F16041" i="3" s="1"/>
  <c r="F16042" i="3" s="1"/>
  <c r="F16043" i="3" s="1"/>
  <c r="F16044" i="3" s="1"/>
  <c r="F16045" i="3" s="1"/>
  <c r="F16046" i="3" s="1"/>
  <c r="F16047" i="3" s="1"/>
  <c r="F16048" i="3" s="1"/>
  <c r="F16049" i="3" s="1"/>
  <c r="F16050" i="3" s="1"/>
  <c r="F16051" i="3" s="1"/>
  <c r="F16052" i="3" s="1"/>
  <c r="F16053" i="3" s="1"/>
  <c r="F16054" i="3" s="1"/>
  <c r="F16055" i="3" s="1"/>
  <c r="F16056" i="3" s="1"/>
  <c r="F16057" i="3" s="1"/>
  <c r="F16058" i="3" s="1"/>
  <c r="F16059" i="3" s="1"/>
  <c r="F16060" i="3" s="1"/>
  <c r="F16061" i="3" s="1"/>
  <c r="F16062" i="3" s="1"/>
  <c r="F16063" i="3" s="1"/>
  <c r="F16064" i="3" s="1"/>
  <c r="F16065" i="3" s="1"/>
  <c r="F16066" i="3" s="1"/>
  <c r="F16067" i="3" s="1"/>
  <c r="F16068" i="3" s="1"/>
  <c r="F16069" i="3" s="1"/>
  <c r="F16070" i="3" s="1"/>
  <c r="F16071" i="3" s="1"/>
  <c r="F16072" i="3" s="1"/>
  <c r="F16073" i="3" s="1"/>
  <c r="F16074" i="3" s="1"/>
  <c r="F16075" i="3" s="1"/>
  <c r="F16076" i="3" s="1"/>
  <c r="F16077" i="3" s="1"/>
  <c r="F16078" i="3" s="1"/>
  <c r="F16079" i="3" s="1"/>
  <c r="F16080" i="3" s="1"/>
  <c r="F16081" i="3" s="1"/>
  <c r="F16082" i="3" s="1"/>
  <c r="F16083" i="3" s="1"/>
  <c r="F16084" i="3" s="1"/>
  <c r="F16085" i="3" s="1"/>
  <c r="F16086" i="3" s="1"/>
  <c r="F16087" i="3" s="1"/>
  <c r="F16088" i="3" s="1"/>
  <c r="F16089" i="3" s="1"/>
  <c r="F16090" i="3" s="1"/>
  <c r="F16091" i="3" s="1"/>
  <c r="F16092" i="3" s="1"/>
  <c r="F16093" i="3" s="1"/>
  <c r="F16094" i="3" s="1"/>
  <c r="F16095" i="3" s="1"/>
  <c r="F16096" i="3" s="1"/>
  <c r="F16097" i="3" s="1"/>
  <c r="F16098" i="3" s="1"/>
  <c r="F16099" i="3" s="1"/>
  <c r="F16100" i="3" s="1"/>
  <c r="F16101" i="3" s="1"/>
  <c r="F16102" i="3" s="1"/>
  <c r="F16103" i="3" s="1"/>
  <c r="F16104" i="3" s="1"/>
  <c r="F16105" i="3" s="1"/>
  <c r="F16106" i="3" s="1"/>
  <c r="F16107" i="3" s="1"/>
  <c r="F16108" i="3" s="1"/>
  <c r="F16109" i="3" s="1"/>
  <c r="F16110" i="3" s="1"/>
  <c r="F16111" i="3" s="1"/>
  <c r="F16112" i="3" s="1"/>
  <c r="F16113" i="3" s="1"/>
  <c r="F16114" i="3" s="1"/>
  <c r="F16115" i="3" s="1"/>
  <c r="F16116" i="3" s="1"/>
  <c r="F16117" i="3" s="1"/>
  <c r="F16118" i="3" s="1"/>
  <c r="F16119" i="3" s="1"/>
  <c r="F16120" i="3" s="1"/>
  <c r="F16121" i="3" s="1"/>
  <c r="F16122" i="3" s="1"/>
  <c r="F16123" i="3" s="1"/>
  <c r="F16124" i="3" s="1"/>
  <c r="F16125" i="3" s="1"/>
  <c r="F16126" i="3" s="1"/>
  <c r="F16127" i="3" s="1"/>
  <c r="F16128" i="3" s="1"/>
  <c r="F16129" i="3" s="1"/>
  <c r="F16130" i="3" s="1"/>
  <c r="F16131" i="3" s="1"/>
  <c r="F16132" i="3" s="1"/>
  <c r="F16133" i="3" s="1"/>
  <c r="F16134" i="3" s="1"/>
  <c r="F16135" i="3" s="1"/>
  <c r="F16136" i="3" s="1"/>
  <c r="F16137" i="3" s="1"/>
  <c r="F16138" i="3" s="1"/>
  <c r="F16139" i="3" s="1"/>
  <c r="F16140" i="3" s="1"/>
  <c r="F16141" i="3" s="1"/>
  <c r="F16142" i="3" s="1"/>
  <c r="F16143" i="3" s="1"/>
  <c r="F16144" i="3" s="1"/>
  <c r="F16145" i="3" s="1"/>
  <c r="F16146" i="3" s="1"/>
  <c r="F16147" i="3" s="1"/>
  <c r="F16148" i="3" s="1"/>
  <c r="F16149" i="3" s="1"/>
  <c r="F16150" i="3" s="1"/>
  <c r="F16151" i="3" s="1"/>
  <c r="F16152" i="3" s="1"/>
  <c r="F16153" i="3" s="1"/>
  <c r="F16154" i="3" s="1"/>
  <c r="F16155" i="3" s="1"/>
  <c r="F16156" i="3" s="1"/>
  <c r="F16157" i="3" s="1"/>
  <c r="F16158" i="3" s="1"/>
  <c r="F16159" i="3" s="1"/>
  <c r="F16160" i="3" s="1"/>
  <c r="F16161" i="3" s="1"/>
  <c r="F16162" i="3" s="1"/>
  <c r="F16163" i="3" s="1"/>
  <c r="F16164" i="3" s="1"/>
  <c r="F16165" i="3" s="1"/>
  <c r="F16166" i="3" s="1"/>
  <c r="F16167" i="3" s="1"/>
  <c r="F16168" i="3" s="1"/>
  <c r="F16169" i="3" s="1"/>
  <c r="F16170" i="3" s="1"/>
  <c r="F16171" i="3" s="1"/>
  <c r="F16172" i="3" s="1"/>
  <c r="F16173" i="3" s="1"/>
  <c r="F16174" i="3" s="1"/>
  <c r="F16175" i="3" s="1"/>
  <c r="F16176" i="3" s="1"/>
  <c r="F16177" i="3" s="1"/>
  <c r="F16178" i="3" s="1"/>
  <c r="F16179" i="3" s="1"/>
  <c r="F16180" i="3" s="1"/>
  <c r="F16181" i="3" s="1"/>
  <c r="F16182" i="3" s="1"/>
  <c r="F16183" i="3" s="1"/>
  <c r="F16184" i="3" s="1"/>
  <c r="F16185" i="3" s="1"/>
  <c r="F16186" i="3" s="1"/>
  <c r="F16187" i="3" s="1"/>
  <c r="F16188" i="3" s="1"/>
  <c r="F16189" i="3" s="1"/>
  <c r="F16190" i="3" s="1"/>
  <c r="F16191" i="3" s="1"/>
  <c r="F16192" i="3" s="1"/>
  <c r="F16193" i="3" s="1"/>
  <c r="F16194" i="3" s="1"/>
  <c r="F16195" i="3" s="1"/>
  <c r="F16196" i="3" s="1"/>
  <c r="F16197" i="3" s="1"/>
  <c r="F16198" i="3" s="1"/>
  <c r="F16199" i="3" s="1"/>
  <c r="F16200" i="3" s="1"/>
  <c r="F16201" i="3" s="1"/>
  <c r="F16202" i="3" s="1"/>
  <c r="F16203" i="3" s="1"/>
  <c r="F16204" i="3" s="1"/>
  <c r="F16205" i="3" s="1"/>
  <c r="F16206" i="3" s="1"/>
  <c r="F16207" i="3" s="1"/>
  <c r="F16208" i="3" s="1"/>
  <c r="F16209" i="3" s="1"/>
  <c r="F16210" i="3" s="1"/>
  <c r="F16211" i="3" s="1"/>
  <c r="F16212" i="3" s="1"/>
  <c r="F16213" i="3" s="1"/>
  <c r="F16214" i="3" s="1"/>
  <c r="F16215" i="3" s="1"/>
  <c r="F16216" i="3" s="1"/>
  <c r="F16217" i="3" s="1"/>
  <c r="F16218" i="3" s="1"/>
  <c r="F16219" i="3" s="1"/>
  <c r="F16220" i="3" s="1"/>
  <c r="F16221" i="3" s="1"/>
  <c r="F16222" i="3" s="1"/>
  <c r="F16223" i="3" s="1"/>
  <c r="F16224" i="3" s="1"/>
  <c r="F16225" i="3" s="1"/>
  <c r="F16226" i="3" s="1"/>
  <c r="F16227" i="3" s="1"/>
  <c r="F16228" i="3" s="1"/>
  <c r="F16229" i="3" s="1"/>
  <c r="F16230" i="3" s="1"/>
  <c r="F16231" i="3" s="1"/>
  <c r="F16232" i="3" s="1"/>
  <c r="F16233" i="3" s="1"/>
  <c r="F16234" i="3" s="1"/>
  <c r="F16235" i="3" s="1"/>
  <c r="F16236" i="3" s="1"/>
  <c r="F16237" i="3" s="1"/>
  <c r="F16238" i="3" s="1"/>
  <c r="F16239" i="3" s="1"/>
  <c r="F16240" i="3" s="1"/>
  <c r="F16241" i="3" s="1"/>
  <c r="F16242" i="3" s="1"/>
  <c r="F16243" i="3" s="1"/>
  <c r="F16244" i="3" s="1"/>
  <c r="F16245" i="3" s="1"/>
  <c r="F16246" i="3" s="1"/>
  <c r="F16247" i="3" s="1"/>
  <c r="F16248" i="3" s="1"/>
  <c r="F16249" i="3" s="1"/>
  <c r="F16250" i="3" s="1"/>
  <c r="F16251" i="3" s="1"/>
  <c r="F16252" i="3" s="1"/>
  <c r="F16253" i="3" s="1"/>
  <c r="F16254" i="3" s="1"/>
  <c r="F16255" i="3" s="1"/>
  <c r="F16256" i="3" s="1"/>
  <c r="F16257" i="3" s="1"/>
  <c r="F16258" i="3" s="1"/>
  <c r="F16259" i="3" s="1"/>
  <c r="F16260" i="3" s="1"/>
  <c r="F16261" i="3" s="1"/>
  <c r="F16262" i="3" s="1"/>
  <c r="F16263" i="3" s="1"/>
  <c r="F16264" i="3" s="1"/>
  <c r="F16265" i="3" s="1"/>
  <c r="F16266" i="3" s="1"/>
  <c r="F16267" i="3" s="1"/>
  <c r="F16268" i="3" s="1"/>
  <c r="F16269" i="3" s="1"/>
  <c r="F16270" i="3" s="1"/>
  <c r="F16271" i="3" s="1"/>
  <c r="F16272" i="3" s="1"/>
  <c r="F16273" i="3" s="1"/>
  <c r="F16274" i="3" s="1"/>
  <c r="F16275" i="3" s="1"/>
  <c r="F16276" i="3" s="1"/>
  <c r="F16277" i="3" s="1"/>
  <c r="F16278" i="3" s="1"/>
  <c r="F16279" i="3" s="1"/>
  <c r="F16280" i="3" s="1"/>
  <c r="F16281" i="3" s="1"/>
  <c r="F16282" i="3" s="1"/>
  <c r="F16283" i="3" s="1"/>
  <c r="F16284" i="3" s="1"/>
  <c r="F16285" i="3" s="1"/>
  <c r="F16286" i="3" s="1"/>
  <c r="F16287" i="3" s="1"/>
  <c r="F16288" i="3" s="1"/>
  <c r="F16289" i="3" s="1"/>
  <c r="F16290" i="3" s="1"/>
  <c r="F16291" i="3" s="1"/>
  <c r="F16292" i="3" s="1"/>
  <c r="F16293" i="3" s="1"/>
  <c r="F16294" i="3" s="1"/>
  <c r="F16295" i="3" s="1"/>
  <c r="F16296" i="3" s="1"/>
  <c r="F16297" i="3" s="1"/>
  <c r="F16298" i="3" s="1"/>
  <c r="F16299" i="3" s="1"/>
  <c r="F16300" i="3" s="1"/>
  <c r="F16301" i="3" s="1"/>
  <c r="F16302" i="3" s="1"/>
  <c r="F16303" i="3" s="1"/>
  <c r="F16304" i="3" s="1"/>
  <c r="F16305" i="3" s="1"/>
  <c r="F16306" i="3" s="1"/>
  <c r="F16307" i="3" s="1"/>
  <c r="F16308" i="3" s="1"/>
  <c r="F16309" i="3" s="1"/>
  <c r="F16310" i="3" s="1"/>
  <c r="F16311" i="3" s="1"/>
  <c r="F16312" i="3" s="1"/>
  <c r="F16313" i="3" s="1"/>
  <c r="F16314" i="3" s="1"/>
  <c r="F16315" i="3" s="1"/>
  <c r="F16316" i="3" s="1"/>
  <c r="F16317" i="3" s="1"/>
  <c r="F16318" i="3" s="1"/>
  <c r="F16319" i="3" s="1"/>
  <c r="F16320" i="3" s="1"/>
  <c r="F16321" i="3" s="1"/>
  <c r="F16322" i="3" s="1"/>
  <c r="F16323" i="3" s="1"/>
  <c r="F16324" i="3" s="1"/>
  <c r="F16325" i="3" s="1"/>
  <c r="F16326" i="3" s="1"/>
  <c r="F16327" i="3" s="1"/>
  <c r="F16328" i="3" s="1"/>
  <c r="F16329" i="3" s="1"/>
  <c r="F16330" i="3" s="1"/>
  <c r="F16331" i="3" s="1"/>
  <c r="F16332" i="3" s="1"/>
  <c r="F16333" i="3" s="1"/>
  <c r="F16334" i="3" s="1"/>
  <c r="F16335" i="3" s="1"/>
  <c r="F16336" i="3" s="1"/>
  <c r="F16337" i="3" s="1"/>
  <c r="F16338" i="3" s="1"/>
  <c r="F16339" i="3" s="1"/>
  <c r="F16340" i="3" s="1"/>
  <c r="F16341" i="3" s="1"/>
  <c r="F16342" i="3" s="1"/>
  <c r="F16343" i="3" s="1"/>
  <c r="F16344" i="3" s="1"/>
  <c r="F16345" i="3" s="1"/>
  <c r="F16346" i="3" s="1"/>
  <c r="F16347" i="3" s="1"/>
  <c r="F16348" i="3" s="1"/>
  <c r="F16349" i="3" s="1"/>
  <c r="F16350" i="3" s="1"/>
  <c r="F16351" i="3" s="1"/>
  <c r="F16352" i="3" s="1"/>
  <c r="F16353" i="3" s="1"/>
  <c r="F16354" i="3" s="1"/>
  <c r="F16355" i="3" s="1"/>
  <c r="F16356" i="3" s="1"/>
  <c r="F16357" i="3" s="1"/>
  <c r="F16358" i="3" s="1"/>
  <c r="F16359" i="3" s="1"/>
  <c r="F16360" i="3" s="1"/>
  <c r="F16361" i="3" s="1"/>
  <c r="F16362" i="3" s="1"/>
  <c r="F16363" i="3" s="1"/>
  <c r="F16364" i="3" s="1"/>
  <c r="F16365" i="3" s="1"/>
  <c r="F16366" i="3" s="1"/>
  <c r="F16367" i="3" s="1"/>
  <c r="F16368" i="3" s="1"/>
  <c r="F16369" i="3" s="1"/>
  <c r="F16370" i="3" s="1"/>
  <c r="F16371" i="3" s="1"/>
  <c r="F16372" i="3" s="1"/>
  <c r="F16373" i="3" s="1"/>
  <c r="F16374" i="3" s="1"/>
  <c r="F16375" i="3" s="1"/>
  <c r="F16376" i="3" s="1"/>
  <c r="F16377" i="3" s="1"/>
  <c r="F16378" i="3" s="1"/>
  <c r="F16379" i="3" s="1"/>
  <c r="F16380" i="3" s="1"/>
  <c r="F16381" i="3" s="1"/>
  <c r="F16382" i="3" s="1"/>
  <c r="F16383" i="3" s="1"/>
  <c r="F16384" i="3" s="1"/>
  <c r="F16385" i="3" s="1"/>
  <c r="F16386" i="3" s="1"/>
  <c r="F16387" i="3" s="1"/>
  <c r="F16388" i="3" s="1"/>
  <c r="F16389" i="3" s="1"/>
  <c r="F16390" i="3" s="1"/>
  <c r="F16391" i="3" s="1"/>
  <c r="F16392" i="3" s="1"/>
  <c r="F16393" i="3" s="1"/>
  <c r="F16394" i="3" s="1"/>
  <c r="F16395" i="3" s="1"/>
  <c r="F16396" i="3" s="1"/>
  <c r="F16397" i="3" s="1"/>
  <c r="F16398" i="3" s="1"/>
  <c r="F16399" i="3" s="1"/>
  <c r="F16400" i="3" s="1"/>
  <c r="F16401" i="3" s="1"/>
  <c r="F16402" i="3" s="1"/>
  <c r="F16403" i="3" s="1"/>
  <c r="F16404" i="3" s="1"/>
  <c r="F16405" i="3" s="1"/>
  <c r="F16406" i="3" s="1"/>
  <c r="F16407" i="3" s="1"/>
  <c r="F16408" i="3" s="1"/>
  <c r="F16409" i="3" s="1"/>
  <c r="F16410" i="3" s="1"/>
  <c r="F16411" i="3" s="1"/>
  <c r="F16412" i="3" s="1"/>
  <c r="F16413" i="3" s="1"/>
  <c r="F16414" i="3" s="1"/>
  <c r="F16415" i="3" s="1"/>
  <c r="F16416" i="3" s="1"/>
  <c r="F16417" i="3" s="1"/>
  <c r="F16418" i="3" s="1"/>
  <c r="F16419" i="3" s="1"/>
  <c r="F16420" i="3" s="1"/>
  <c r="F16421" i="3" s="1"/>
  <c r="F16422" i="3" s="1"/>
  <c r="F16423" i="3" s="1"/>
  <c r="F16424" i="3" s="1"/>
  <c r="F16425" i="3" s="1"/>
  <c r="F16426" i="3" s="1"/>
  <c r="F16427" i="3" s="1"/>
  <c r="F16428" i="3" s="1"/>
  <c r="F16429" i="3" s="1"/>
  <c r="F16430" i="3" s="1"/>
  <c r="F16431" i="3" s="1"/>
  <c r="F16432" i="3" s="1"/>
  <c r="F16433" i="3" s="1"/>
  <c r="F16434" i="3" s="1"/>
  <c r="F16435" i="3" s="1"/>
  <c r="F16436" i="3" s="1"/>
  <c r="F16437" i="3" s="1"/>
  <c r="F16438" i="3" s="1"/>
  <c r="F16439" i="3" s="1"/>
  <c r="F16440" i="3" s="1"/>
  <c r="F16441" i="3" s="1"/>
  <c r="F16442" i="3" s="1"/>
  <c r="F16443" i="3" s="1"/>
  <c r="F16444" i="3" s="1"/>
  <c r="F16445" i="3" s="1"/>
  <c r="F16446" i="3" s="1"/>
  <c r="F16447" i="3" s="1"/>
  <c r="F16448" i="3" s="1"/>
  <c r="F16449" i="3" s="1"/>
  <c r="F16450" i="3" s="1"/>
  <c r="F16451" i="3" s="1"/>
  <c r="F16452" i="3" s="1"/>
  <c r="F16453" i="3" s="1"/>
  <c r="F16454" i="3" s="1"/>
  <c r="F16455" i="3" s="1"/>
  <c r="F16456" i="3" s="1"/>
  <c r="F16457" i="3" s="1"/>
  <c r="F16458" i="3" s="1"/>
  <c r="F16459" i="3" s="1"/>
  <c r="F16460" i="3" s="1"/>
  <c r="F16461" i="3" s="1"/>
  <c r="F16462" i="3" s="1"/>
  <c r="F16463" i="3" s="1"/>
  <c r="F16464" i="3" s="1"/>
  <c r="F16465" i="3" s="1"/>
  <c r="F16466" i="3" s="1"/>
  <c r="F16467" i="3" s="1"/>
  <c r="F16468" i="3" s="1"/>
  <c r="F16469" i="3" s="1"/>
  <c r="F16470" i="3" s="1"/>
  <c r="F16471" i="3" s="1"/>
  <c r="F16472" i="3" s="1"/>
  <c r="F16473" i="3" s="1"/>
  <c r="F16474" i="3" s="1"/>
  <c r="F16475" i="3" s="1"/>
  <c r="F16476" i="3" s="1"/>
  <c r="F16477" i="3" s="1"/>
  <c r="F16478" i="3" s="1"/>
  <c r="F16479" i="3" s="1"/>
  <c r="F16480" i="3" s="1"/>
  <c r="F16481" i="3" s="1"/>
  <c r="F16482" i="3" s="1"/>
  <c r="F16483" i="3" s="1"/>
  <c r="F16484" i="3" s="1"/>
  <c r="F16485" i="3" s="1"/>
  <c r="F16486" i="3" s="1"/>
  <c r="F16487" i="3" s="1"/>
  <c r="F16488" i="3" s="1"/>
  <c r="F16489" i="3" s="1"/>
  <c r="F16490" i="3" s="1"/>
  <c r="F16491" i="3" s="1"/>
  <c r="F16492" i="3" s="1"/>
  <c r="F16493" i="3" s="1"/>
  <c r="F16494" i="3" s="1"/>
  <c r="F16495" i="3" s="1"/>
  <c r="F16496" i="3" s="1"/>
  <c r="F16497" i="3" s="1"/>
  <c r="F16498" i="3" s="1"/>
  <c r="F16499" i="3" s="1"/>
  <c r="F16500" i="3" s="1"/>
  <c r="F16501" i="3" s="1"/>
  <c r="F16502" i="3" s="1"/>
  <c r="F16503" i="3" s="1"/>
  <c r="F16504" i="3" s="1"/>
  <c r="F16505" i="3" s="1"/>
  <c r="F16506" i="3" s="1"/>
  <c r="F16507" i="3" s="1"/>
  <c r="F16508" i="3" s="1"/>
  <c r="F16509" i="3" s="1"/>
  <c r="F16510" i="3" s="1"/>
  <c r="F16511" i="3" s="1"/>
  <c r="F16512" i="3" s="1"/>
  <c r="F16513" i="3" s="1"/>
  <c r="F16514" i="3" s="1"/>
  <c r="F16515" i="3" s="1"/>
  <c r="F16516" i="3" s="1"/>
  <c r="F16517" i="3" s="1"/>
  <c r="F16518" i="3" s="1"/>
  <c r="F16519" i="3" s="1"/>
  <c r="F16520" i="3" s="1"/>
  <c r="F16521" i="3" s="1"/>
  <c r="F16522" i="3" s="1"/>
  <c r="F16523" i="3" s="1"/>
  <c r="F16524" i="3" s="1"/>
  <c r="F16525" i="3" s="1"/>
  <c r="F16526" i="3" s="1"/>
  <c r="F16527" i="3" s="1"/>
  <c r="F16528" i="3" s="1"/>
  <c r="F16529" i="3" s="1"/>
  <c r="F16530" i="3" s="1"/>
  <c r="F16531" i="3" s="1"/>
  <c r="F16532" i="3" s="1"/>
  <c r="F16533" i="3" s="1"/>
  <c r="F16534" i="3" s="1"/>
  <c r="F16535" i="3" s="1"/>
  <c r="F16536" i="3" s="1"/>
  <c r="F16537" i="3" s="1"/>
  <c r="F16538" i="3" s="1"/>
  <c r="F16539" i="3" s="1"/>
  <c r="F16540" i="3" s="1"/>
  <c r="F16541" i="3" s="1"/>
  <c r="F16542" i="3" s="1"/>
  <c r="F16543" i="3" s="1"/>
  <c r="F16544" i="3" s="1"/>
  <c r="F16545" i="3" s="1"/>
  <c r="F16546" i="3" s="1"/>
  <c r="F16547" i="3" s="1"/>
  <c r="F16548" i="3" s="1"/>
  <c r="F16549" i="3" s="1"/>
  <c r="F16550" i="3" s="1"/>
  <c r="F16551" i="3" s="1"/>
  <c r="F16552" i="3" s="1"/>
  <c r="F16553" i="3" s="1"/>
  <c r="F16554" i="3" s="1"/>
  <c r="F16555" i="3" s="1"/>
  <c r="F16556" i="3" s="1"/>
  <c r="F16557" i="3" s="1"/>
  <c r="F16558" i="3" s="1"/>
  <c r="F16559" i="3" s="1"/>
  <c r="F16560" i="3" s="1"/>
  <c r="F16561" i="3" s="1"/>
  <c r="F16562" i="3" s="1"/>
  <c r="F16563" i="3" s="1"/>
  <c r="F16564" i="3" s="1"/>
  <c r="F16565" i="3" s="1"/>
  <c r="F16566" i="3" s="1"/>
  <c r="F16567" i="3" s="1"/>
  <c r="F16568" i="3" s="1"/>
  <c r="F16569" i="3" s="1"/>
  <c r="F16570" i="3" s="1"/>
  <c r="F16571" i="3" s="1"/>
  <c r="F16572" i="3" s="1"/>
  <c r="F16573" i="3" s="1"/>
  <c r="F16574" i="3" s="1"/>
  <c r="F16575" i="3" s="1"/>
  <c r="F16576" i="3" s="1"/>
  <c r="F16577" i="3" s="1"/>
  <c r="F16578" i="3" s="1"/>
  <c r="F16579" i="3" s="1"/>
  <c r="F16580" i="3" s="1"/>
  <c r="F16581" i="3" s="1"/>
  <c r="F16582" i="3" s="1"/>
  <c r="F16583" i="3" s="1"/>
  <c r="F16584" i="3" s="1"/>
  <c r="F16585" i="3" s="1"/>
  <c r="F16586" i="3" s="1"/>
  <c r="F16587" i="3" s="1"/>
  <c r="F16588" i="3" s="1"/>
  <c r="F16589" i="3" s="1"/>
  <c r="F16590" i="3" s="1"/>
  <c r="F16591" i="3" s="1"/>
  <c r="F16592" i="3" s="1"/>
  <c r="F16593" i="3" s="1"/>
  <c r="F16594" i="3" s="1"/>
  <c r="F16595" i="3" s="1"/>
  <c r="F16596" i="3" s="1"/>
  <c r="F16597" i="3" s="1"/>
  <c r="F16598" i="3" s="1"/>
  <c r="F16599" i="3" s="1"/>
  <c r="F16600" i="3" s="1"/>
  <c r="F16601" i="3" s="1"/>
  <c r="F16602" i="3" s="1"/>
  <c r="F16603" i="3" s="1"/>
  <c r="F16604" i="3" s="1"/>
  <c r="F16605" i="3" s="1"/>
  <c r="F16606" i="3" s="1"/>
  <c r="F16607" i="3" s="1"/>
  <c r="F16608" i="3" s="1"/>
  <c r="F16609" i="3" s="1"/>
  <c r="F16610" i="3" s="1"/>
  <c r="F16611" i="3" s="1"/>
  <c r="F16612" i="3" s="1"/>
  <c r="F16613" i="3" s="1"/>
  <c r="F16614" i="3" s="1"/>
  <c r="F16615" i="3" s="1"/>
  <c r="F16616" i="3" s="1"/>
  <c r="F16617" i="3" s="1"/>
  <c r="F16618" i="3" s="1"/>
  <c r="F16619" i="3" s="1"/>
  <c r="F16620" i="3" s="1"/>
  <c r="F16621" i="3" s="1"/>
  <c r="F16622" i="3" s="1"/>
  <c r="F16623" i="3" s="1"/>
  <c r="F16624" i="3" s="1"/>
  <c r="F16625" i="3" s="1"/>
  <c r="F16626" i="3" s="1"/>
  <c r="F16627" i="3" s="1"/>
  <c r="F16628" i="3" s="1"/>
  <c r="F16629" i="3" s="1"/>
  <c r="F16630" i="3" s="1"/>
  <c r="F16631" i="3" s="1"/>
  <c r="F16632" i="3" s="1"/>
  <c r="F16633" i="3" s="1"/>
  <c r="F16634" i="3" s="1"/>
  <c r="F16635" i="3" s="1"/>
  <c r="F16636" i="3" s="1"/>
  <c r="F16637" i="3" s="1"/>
  <c r="F16638" i="3" s="1"/>
  <c r="F16639" i="3" s="1"/>
  <c r="F16640" i="3" s="1"/>
  <c r="F16641" i="3" s="1"/>
  <c r="F16642" i="3" s="1"/>
  <c r="F16643" i="3" s="1"/>
  <c r="F16644" i="3" s="1"/>
  <c r="F16645" i="3" s="1"/>
  <c r="F16646" i="3" s="1"/>
  <c r="F16647" i="3" s="1"/>
  <c r="F16648" i="3" s="1"/>
  <c r="F16649" i="3" s="1"/>
  <c r="F16650" i="3" s="1"/>
  <c r="F16651" i="3" s="1"/>
  <c r="F16652" i="3" s="1"/>
  <c r="F16653" i="3" s="1"/>
  <c r="F16654" i="3" s="1"/>
  <c r="F16655" i="3" s="1"/>
  <c r="F16656" i="3" s="1"/>
  <c r="F16657" i="3" s="1"/>
  <c r="F16658" i="3" s="1"/>
  <c r="F16659" i="3" s="1"/>
  <c r="F16660" i="3" s="1"/>
  <c r="F16661" i="3" s="1"/>
  <c r="F16662" i="3" s="1"/>
  <c r="F16663" i="3" s="1"/>
  <c r="F16664" i="3" s="1"/>
  <c r="F16665" i="3" s="1"/>
  <c r="F16666" i="3" s="1"/>
  <c r="F16667" i="3" s="1"/>
  <c r="F16668" i="3" s="1"/>
  <c r="F16669" i="3" s="1"/>
  <c r="F16670" i="3" s="1"/>
  <c r="F16671" i="3" s="1"/>
  <c r="F16672" i="3" s="1"/>
  <c r="F16673" i="3" s="1"/>
  <c r="F16674" i="3" s="1"/>
  <c r="F16675" i="3" s="1"/>
  <c r="F16676" i="3" s="1"/>
  <c r="F16677" i="3" s="1"/>
  <c r="F16678" i="3" s="1"/>
  <c r="F16679" i="3" s="1"/>
  <c r="F16680" i="3" s="1"/>
  <c r="F16681" i="3" s="1"/>
  <c r="F16682" i="3" s="1"/>
  <c r="F16683" i="3" s="1"/>
  <c r="F16684" i="3" s="1"/>
  <c r="F16685" i="3" s="1"/>
  <c r="F16686" i="3" s="1"/>
  <c r="F16687" i="3" s="1"/>
  <c r="F16688" i="3" s="1"/>
  <c r="F16689" i="3" s="1"/>
  <c r="F16690" i="3" s="1"/>
  <c r="F16691" i="3" s="1"/>
  <c r="F16692" i="3" s="1"/>
  <c r="F16693" i="3" s="1"/>
  <c r="F16694" i="3" s="1"/>
  <c r="F16695" i="3" s="1"/>
  <c r="F16696" i="3" s="1"/>
  <c r="F16697" i="3" s="1"/>
  <c r="F16698" i="3" s="1"/>
  <c r="F16699" i="3" s="1"/>
  <c r="F16700" i="3" s="1"/>
  <c r="F16701" i="3" s="1"/>
  <c r="F16702" i="3" s="1"/>
  <c r="F16703" i="3" s="1"/>
  <c r="F16704" i="3" s="1"/>
  <c r="F16705" i="3" s="1"/>
  <c r="F16706" i="3" s="1"/>
  <c r="F16707" i="3" s="1"/>
  <c r="F16708" i="3" s="1"/>
  <c r="F16709" i="3" s="1"/>
  <c r="F16710" i="3" s="1"/>
  <c r="F16711" i="3" s="1"/>
  <c r="F16712" i="3" s="1"/>
  <c r="F16713" i="3" s="1"/>
  <c r="F16714" i="3" s="1"/>
  <c r="F16715" i="3" s="1"/>
  <c r="F16716" i="3" s="1"/>
  <c r="F16717" i="3" s="1"/>
  <c r="F16718" i="3" s="1"/>
  <c r="F16719" i="3" s="1"/>
  <c r="F16720" i="3" s="1"/>
  <c r="F16721" i="3" s="1"/>
  <c r="F16722" i="3" s="1"/>
  <c r="F16723" i="3" s="1"/>
  <c r="F16724" i="3" s="1"/>
  <c r="F16725" i="3" s="1"/>
  <c r="F16726" i="3" s="1"/>
  <c r="F16727" i="3" s="1"/>
  <c r="F16728" i="3" s="1"/>
  <c r="F16729" i="3" s="1"/>
  <c r="F16730" i="3" s="1"/>
  <c r="F16731" i="3" s="1"/>
  <c r="F16732" i="3" s="1"/>
  <c r="F16733" i="3" s="1"/>
  <c r="F16734" i="3" s="1"/>
  <c r="F16735" i="3" s="1"/>
  <c r="F16736" i="3" s="1"/>
  <c r="F16737" i="3" s="1"/>
  <c r="F16738" i="3" s="1"/>
  <c r="F16739" i="3" s="1"/>
  <c r="F16740" i="3" s="1"/>
  <c r="F16741" i="3" s="1"/>
  <c r="F16742" i="3" s="1"/>
  <c r="F16743" i="3" s="1"/>
  <c r="F16744" i="3" s="1"/>
  <c r="F16745" i="3" s="1"/>
  <c r="F16746" i="3" s="1"/>
  <c r="F16747" i="3" s="1"/>
  <c r="F16748" i="3" s="1"/>
  <c r="F16749" i="3" s="1"/>
  <c r="F16750" i="3" s="1"/>
  <c r="F16751" i="3" s="1"/>
  <c r="F16752" i="3" s="1"/>
  <c r="F16753" i="3" s="1"/>
  <c r="F16754" i="3" s="1"/>
  <c r="F16755" i="3" s="1"/>
  <c r="F16756" i="3" s="1"/>
  <c r="F16757" i="3" s="1"/>
  <c r="F16758" i="3" s="1"/>
  <c r="F16759" i="3" s="1"/>
  <c r="F16760" i="3" s="1"/>
  <c r="F16761" i="3" s="1"/>
  <c r="F16762" i="3" s="1"/>
  <c r="F16763" i="3" s="1"/>
  <c r="F16764" i="3" s="1"/>
  <c r="F16765" i="3" s="1"/>
  <c r="F16766" i="3" s="1"/>
  <c r="F16767" i="3" s="1"/>
  <c r="F16768" i="3" s="1"/>
  <c r="F16769" i="3" s="1"/>
  <c r="F16770" i="3" s="1"/>
  <c r="F16771" i="3" s="1"/>
  <c r="F16772" i="3" s="1"/>
  <c r="F16773" i="3" s="1"/>
  <c r="F16774" i="3" s="1"/>
  <c r="F16775" i="3" s="1"/>
  <c r="F16776" i="3" s="1"/>
  <c r="F16777" i="3" s="1"/>
  <c r="F16778" i="3" s="1"/>
  <c r="F16779" i="3" s="1"/>
  <c r="F16780" i="3" s="1"/>
  <c r="F16781" i="3" s="1"/>
  <c r="F16782" i="3" s="1"/>
  <c r="F16783" i="3" s="1"/>
  <c r="F16784" i="3" s="1"/>
  <c r="F16785" i="3" s="1"/>
  <c r="F16786" i="3" s="1"/>
  <c r="F16787" i="3" s="1"/>
  <c r="F16788" i="3" s="1"/>
  <c r="F16789" i="3" s="1"/>
  <c r="F16790" i="3" s="1"/>
  <c r="F16791" i="3" s="1"/>
  <c r="F16792" i="3" s="1"/>
  <c r="F16793" i="3" s="1"/>
  <c r="F16794" i="3" s="1"/>
  <c r="F16795" i="3" s="1"/>
  <c r="F16796" i="3" s="1"/>
  <c r="F16797" i="3" s="1"/>
  <c r="F16798" i="3" s="1"/>
  <c r="F16799" i="3" s="1"/>
  <c r="F16800" i="3" s="1"/>
  <c r="F16801" i="3" s="1"/>
  <c r="F16802" i="3" s="1"/>
  <c r="F16803" i="3" s="1"/>
  <c r="F16804" i="3" s="1"/>
  <c r="F16805" i="3" s="1"/>
  <c r="F16806" i="3" s="1"/>
  <c r="F16807" i="3" s="1"/>
  <c r="F16808" i="3" s="1"/>
  <c r="F16809" i="3" s="1"/>
  <c r="F16810" i="3" s="1"/>
  <c r="F16811" i="3" s="1"/>
  <c r="F16812" i="3" s="1"/>
  <c r="F16813" i="3" s="1"/>
  <c r="F16814" i="3" s="1"/>
  <c r="F16815" i="3" s="1"/>
  <c r="F16816" i="3" s="1"/>
  <c r="F16817" i="3" s="1"/>
  <c r="F16818" i="3" s="1"/>
  <c r="F16819" i="3" s="1"/>
  <c r="F16820" i="3" s="1"/>
  <c r="F16821" i="3" s="1"/>
  <c r="F16822" i="3" s="1"/>
  <c r="F16823" i="3" s="1"/>
  <c r="F16824" i="3" s="1"/>
  <c r="F16825" i="3" s="1"/>
  <c r="F16826" i="3" s="1"/>
  <c r="F16827" i="3" s="1"/>
  <c r="F16828" i="3" s="1"/>
  <c r="F16829" i="3" s="1"/>
  <c r="F16830" i="3" s="1"/>
  <c r="F16831" i="3" s="1"/>
  <c r="F16832" i="3" s="1"/>
  <c r="F16833" i="3" s="1"/>
  <c r="F16834" i="3" s="1"/>
  <c r="F16835" i="3" s="1"/>
  <c r="F16836" i="3" s="1"/>
  <c r="F16837" i="3" s="1"/>
  <c r="F16838" i="3" s="1"/>
  <c r="F16839" i="3" s="1"/>
  <c r="F16840" i="3" s="1"/>
  <c r="F16841" i="3" s="1"/>
  <c r="F16842" i="3" s="1"/>
  <c r="F16843" i="3" s="1"/>
  <c r="F16844" i="3" s="1"/>
  <c r="F16845" i="3" s="1"/>
  <c r="F16846" i="3" s="1"/>
  <c r="F16847" i="3" s="1"/>
  <c r="F16848" i="3" s="1"/>
  <c r="F16849" i="3" s="1"/>
  <c r="F16850" i="3" s="1"/>
  <c r="F16851" i="3" s="1"/>
  <c r="F16852" i="3" s="1"/>
  <c r="F16853" i="3" s="1"/>
  <c r="F16854" i="3" s="1"/>
  <c r="F16855" i="3" s="1"/>
  <c r="F16856" i="3" s="1"/>
  <c r="F16857" i="3" s="1"/>
  <c r="F16858" i="3" s="1"/>
  <c r="F16859" i="3" s="1"/>
  <c r="F16860" i="3" s="1"/>
  <c r="F16861" i="3" s="1"/>
  <c r="F16862" i="3" s="1"/>
  <c r="F16863" i="3" s="1"/>
  <c r="F16864" i="3" s="1"/>
  <c r="F16865" i="3" s="1"/>
  <c r="F16866" i="3" s="1"/>
  <c r="F16867" i="3" s="1"/>
  <c r="F16868" i="3" s="1"/>
  <c r="F16869" i="3" s="1"/>
  <c r="F16870" i="3" s="1"/>
  <c r="F16871" i="3" s="1"/>
  <c r="F16872" i="3" s="1"/>
  <c r="F16873" i="3" s="1"/>
  <c r="F16874" i="3" s="1"/>
  <c r="F16875" i="3" s="1"/>
  <c r="F16876" i="3" s="1"/>
  <c r="F16877" i="3" s="1"/>
  <c r="F16878" i="3" s="1"/>
  <c r="F16879" i="3" s="1"/>
  <c r="F16880" i="3" s="1"/>
  <c r="F16881" i="3" s="1"/>
  <c r="F16882" i="3" s="1"/>
  <c r="F16883" i="3" s="1"/>
  <c r="F16884" i="3" s="1"/>
  <c r="F16885" i="3" s="1"/>
  <c r="F16886" i="3" s="1"/>
  <c r="F16887" i="3" s="1"/>
  <c r="F16888" i="3" s="1"/>
  <c r="F16889" i="3" s="1"/>
  <c r="F16890" i="3" s="1"/>
  <c r="F16891" i="3" s="1"/>
  <c r="F16892" i="3" s="1"/>
  <c r="F16893" i="3" s="1"/>
  <c r="F16894" i="3" s="1"/>
  <c r="F16895" i="3" s="1"/>
  <c r="F16896" i="3" s="1"/>
  <c r="F16897" i="3" s="1"/>
  <c r="F16898" i="3" s="1"/>
  <c r="F16899" i="3" s="1"/>
  <c r="F16900" i="3" s="1"/>
  <c r="F16901" i="3" s="1"/>
  <c r="F16902" i="3" s="1"/>
  <c r="F16903" i="3" s="1"/>
  <c r="F16904" i="3" s="1"/>
  <c r="F16905" i="3" s="1"/>
  <c r="F16906" i="3" s="1"/>
  <c r="F16907" i="3" s="1"/>
  <c r="F16908" i="3" s="1"/>
  <c r="F16909" i="3" s="1"/>
  <c r="F16910" i="3" s="1"/>
  <c r="F16911" i="3" s="1"/>
  <c r="F16912" i="3" s="1"/>
  <c r="F16913" i="3" s="1"/>
  <c r="F16914" i="3" s="1"/>
  <c r="F16915" i="3" s="1"/>
  <c r="F16916" i="3" s="1"/>
  <c r="F16917" i="3" s="1"/>
  <c r="F16918" i="3" s="1"/>
  <c r="F16919" i="3" s="1"/>
  <c r="F16920" i="3" s="1"/>
  <c r="F16921" i="3" s="1"/>
  <c r="F16922" i="3" s="1"/>
  <c r="F16923" i="3" s="1"/>
  <c r="F16924" i="3" s="1"/>
  <c r="F16925" i="3" s="1"/>
  <c r="F16926" i="3" s="1"/>
  <c r="F16927" i="3" s="1"/>
  <c r="F16928" i="3" s="1"/>
  <c r="F16929" i="3" s="1"/>
  <c r="F16930" i="3" s="1"/>
  <c r="F16931" i="3" s="1"/>
  <c r="F16932" i="3" s="1"/>
  <c r="F16933" i="3" s="1"/>
  <c r="F16934" i="3" s="1"/>
  <c r="F16935" i="3" s="1"/>
  <c r="F16936" i="3" s="1"/>
  <c r="F16937" i="3" s="1"/>
  <c r="F16938" i="3" s="1"/>
  <c r="F16939" i="3" s="1"/>
  <c r="F16940" i="3" s="1"/>
  <c r="F16941" i="3" s="1"/>
  <c r="F16942" i="3" s="1"/>
  <c r="F16943" i="3" s="1"/>
  <c r="F16944" i="3" s="1"/>
  <c r="F16945" i="3" s="1"/>
  <c r="F16946" i="3" s="1"/>
  <c r="F16947" i="3" s="1"/>
  <c r="F16948" i="3" s="1"/>
  <c r="F16949" i="3" s="1"/>
  <c r="F16950" i="3" s="1"/>
  <c r="F16951" i="3" s="1"/>
  <c r="F16952" i="3" s="1"/>
  <c r="F16953" i="3" s="1"/>
  <c r="F16954" i="3" s="1"/>
  <c r="F16955" i="3" s="1"/>
  <c r="F16956" i="3" s="1"/>
  <c r="F16957" i="3" s="1"/>
  <c r="F16958" i="3" s="1"/>
  <c r="F16959" i="3" s="1"/>
  <c r="F16960" i="3" s="1"/>
  <c r="F16961" i="3" s="1"/>
  <c r="F16962" i="3" s="1"/>
  <c r="F16963" i="3" s="1"/>
  <c r="F16964" i="3" s="1"/>
  <c r="F16965" i="3" s="1"/>
  <c r="F16966" i="3" s="1"/>
  <c r="F16967" i="3" s="1"/>
  <c r="F16968" i="3" s="1"/>
  <c r="F16969" i="3" s="1"/>
  <c r="F16970" i="3" s="1"/>
  <c r="F16971" i="3" s="1"/>
  <c r="F16972" i="3" s="1"/>
  <c r="F16973" i="3" s="1"/>
  <c r="F16974" i="3" s="1"/>
  <c r="F16975" i="3" s="1"/>
  <c r="F16976" i="3" s="1"/>
  <c r="F16977" i="3" s="1"/>
  <c r="F16978" i="3" s="1"/>
  <c r="F16979" i="3" s="1"/>
  <c r="F16980" i="3" s="1"/>
  <c r="F16981" i="3" s="1"/>
  <c r="F16982" i="3" s="1"/>
  <c r="F16983" i="3" s="1"/>
  <c r="F16984" i="3" s="1"/>
  <c r="F16985" i="3" s="1"/>
  <c r="F16986" i="3" s="1"/>
  <c r="F16987" i="3" s="1"/>
  <c r="F16988" i="3" s="1"/>
  <c r="F16989" i="3" s="1"/>
  <c r="F16990" i="3" s="1"/>
  <c r="F16991" i="3" s="1"/>
  <c r="F16992" i="3" s="1"/>
  <c r="F16993" i="3" s="1"/>
  <c r="F16994" i="3" s="1"/>
  <c r="F16995" i="3" s="1"/>
  <c r="F16996" i="3" s="1"/>
  <c r="F16997" i="3" s="1"/>
  <c r="F16998" i="3" s="1"/>
  <c r="F16999" i="3" s="1"/>
  <c r="F17000" i="3" s="1"/>
  <c r="F17001" i="3" s="1"/>
  <c r="F17002" i="3" s="1"/>
  <c r="F17003" i="3" s="1"/>
  <c r="F17004" i="3" s="1"/>
  <c r="F17005" i="3" s="1"/>
  <c r="F17006" i="3" s="1"/>
  <c r="F17007" i="3" s="1"/>
  <c r="F17008" i="3" s="1"/>
  <c r="F17009" i="3" s="1"/>
  <c r="F17010" i="3" s="1"/>
  <c r="F17011" i="3" s="1"/>
  <c r="F17012" i="3" s="1"/>
  <c r="F17013" i="3" s="1"/>
  <c r="F17014" i="3" s="1"/>
  <c r="F17015" i="3" s="1"/>
  <c r="F17016" i="3" s="1"/>
  <c r="F17017" i="3" s="1"/>
  <c r="F17018" i="3" s="1"/>
  <c r="F17019" i="3" s="1"/>
  <c r="F17020" i="3" s="1"/>
  <c r="F17021" i="3" s="1"/>
  <c r="F17022" i="3" s="1"/>
  <c r="F17023" i="3" s="1"/>
  <c r="F17024" i="3" s="1"/>
  <c r="F17025" i="3" s="1"/>
  <c r="F17026" i="3" s="1"/>
  <c r="F17027" i="3" s="1"/>
  <c r="F17028" i="3" s="1"/>
  <c r="F17029" i="3" s="1"/>
  <c r="F17030" i="3" s="1"/>
  <c r="F17031" i="3" s="1"/>
  <c r="F17032" i="3" s="1"/>
  <c r="F17033" i="3" s="1"/>
  <c r="F17034" i="3" s="1"/>
  <c r="F17035" i="3" s="1"/>
  <c r="F17036" i="3" s="1"/>
  <c r="F17037" i="3" s="1"/>
  <c r="F17038" i="3" s="1"/>
  <c r="F17039" i="3" s="1"/>
  <c r="F17040" i="3" s="1"/>
  <c r="F17041" i="3" s="1"/>
  <c r="F17042" i="3" s="1"/>
  <c r="F17043" i="3" s="1"/>
  <c r="F17044" i="3" s="1"/>
  <c r="F17045" i="3" s="1"/>
  <c r="F17046" i="3" s="1"/>
  <c r="F17047" i="3" s="1"/>
  <c r="F17048" i="3" s="1"/>
  <c r="F17049" i="3" s="1"/>
  <c r="F17050" i="3" s="1"/>
  <c r="F17051" i="3" s="1"/>
  <c r="F17052" i="3" s="1"/>
  <c r="F17053" i="3" s="1"/>
  <c r="F17054" i="3" s="1"/>
  <c r="F17055" i="3" s="1"/>
  <c r="F17056" i="3" s="1"/>
  <c r="F17057" i="3" s="1"/>
  <c r="F17058" i="3" s="1"/>
  <c r="F17059" i="3" s="1"/>
  <c r="F17060" i="3" s="1"/>
  <c r="F17061" i="3" s="1"/>
  <c r="F17062" i="3" s="1"/>
  <c r="F17063" i="3" s="1"/>
  <c r="F17064" i="3" s="1"/>
  <c r="F17065" i="3" s="1"/>
  <c r="F17066" i="3" s="1"/>
  <c r="F17067" i="3" s="1"/>
  <c r="F17068" i="3" s="1"/>
  <c r="F17069" i="3" s="1"/>
  <c r="F17070" i="3" s="1"/>
  <c r="F17071" i="3" s="1"/>
  <c r="F17072" i="3" s="1"/>
  <c r="F17073" i="3" s="1"/>
  <c r="F17074" i="3" s="1"/>
  <c r="F17075" i="3" s="1"/>
  <c r="F17076" i="3" s="1"/>
  <c r="F17077" i="3" s="1"/>
  <c r="F17078" i="3" s="1"/>
  <c r="F17079" i="3" s="1"/>
  <c r="F17080" i="3" s="1"/>
  <c r="F17081" i="3" s="1"/>
  <c r="F17082" i="3" s="1"/>
  <c r="F17083" i="3" s="1"/>
  <c r="F17084" i="3" s="1"/>
  <c r="F17085" i="3" s="1"/>
  <c r="F17086" i="3" s="1"/>
  <c r="F17087" i="3" s="1"/>
  <c r="F17088" i="3" s="1"/>
  <c r="F17089" i="3" s="1"/>
  <c r="F17090" i="3" s="1"/>
  <c r="F17091" i="3" s="1"/>
  <c r="F17092" i="3" s="1"/>
  <c r="F17093" i="3" s="1"/>
  <c r="F17094" i="3" s="1"/>
  <c r="F17095" i="3" s="1"/>
  <c r="F17096" i="3" s="1"/>
  <c r="F17097" i="3" s="1"/>
  <c r="F17098" i="3" s="1"/>
  <c r="F17099" i="3" s="1"/>
  <c r="F17100" i="3" s="1"/>
  <c r="F17101" i="3" s="1"/>
  <c r="F17102" i="3" s="1"/>
  <c r="F17103" i="3" s="1"/>
  <c r="F17104" i="3" s="1"/>
  <c r="F17105" i="3" s="1"/>
  <c r="F17106" i="3" s="1"/>
  <c r="F17107" i="3" s="1"/>
  <c r="F17108" i="3" s="1"/>
  <c r="F17109" i="3" s="1"/>
  <c r="F17110" i="3" s="1"/>
  <c r="F17111" i="3" s="1"/>
  <c r="F17112" i="3" s="1"/>
  <c r="F17113" i="3" s="1"/>
  <c r="F17114" i="3" s="1"/>
  <c r="F17115" i="3" s="1"/>
  <c r="F17116" i="3" s="1"/>
  <c r="F17117" i="3" s="1"/>
  <c r="F17118" i="3" s="1"/>
  <c r="F17119" i="3" s="1"/>
  <c r="F17120" i="3" s="1"/>
  <c r="F17121" i="3" s="1"/>
  <c r="F17122" i="3" s="1"/>
  <c r="F17123" i="3" s="1"/>
  <c r="F17124" i="3" s="1"/>
  <c r="F17125" i="3" s="1"/>
  <c r="F17126" i="3" s="1"/>
  <c r="F17127" i="3" s="1"/>
  <c r="F17128" i="3" s="1"/>
  <c r="F17129" i="3" s="1"/>
  <c r="F17130" i="3" s="1"/>
  <c r="F17131" i="3" s="1"/>
  <c r="F17132" i="3" s="1"/>
  <c r="F17133" i="3" s="1"/>
  <c r="F17134" i="3" s="1"/>
  <c r="F17135" i="3" s="1"/>
  <c r="F17136" i="3" s="1"/>
  <c r="F17137" i="3" s="1"/>
  <c r="F17138" i="3" s="1"/>
  <c r="F17139" i="3" s="1"/>
  <c r="F17140" i="3" s="1"/>
  <c r="F17141" i="3" s="1"/>
  <c r="F17142" i="3" s="1"/>
  <c r="F17143" i="3" s="1"/>
  <c r="F17144" i="3" s="1"/>
  <c r="F17145" i="3" s="1"/>
  <c r="F17146" i="3" s="1"/>
  <c r="F17147" i="3" s="1"/>
  <c r="F17148" i="3" s="1"/>
  <c r="F17149" i="3" s="1"/>
  <c r="F17150" i="3" s="1"/>
  <c r="F17151" i="3" s="1"/>
  <c r="F17152" i="3" s="1"/>
  <c r="F17153" i="3" s="1"/>
  <c r="F17154" i="3" s="1"/>
  <c r="F17155" i="3" s="1"/>
  <c r="F17156" i="3" s="1"/>
  <c r="F17157" i="3" s="1"/>
  <c r="F17158" i="3" s="1"/>
  <c r="F17159" i="3" s="1"/>
  <c r="F17160" i="3" s="1"/>
  <c r="F17161" i="3" s="1"/>
  <c r="F17162" i="3" s="1"/>
  <c r="F17163" i="3" s="1"/>
  <c r="F17164" i="3" s="1"/>
  <c r="F17165" i="3" s="1"/>
  <c r="F17166" i="3" s="1"/>
  <c r="F17167" i="3" s="1"/>
  <c r="F17168" i="3" s="1"/>
  <c r="F17169" i="3" s="1"/>
  <c r="F17170" i="3" s="1"/>
  <c r="F17171" i="3" s="1"/>
  <c r="F17172" i="3" s="1"/>
  <c r="F17173" i="3" s="1"/>
  <c r="F17174" i="3" s="1"/>
  <c r="F17175" i="3" s="1"/>
  <c r="F17176" i="3" s="1"/>
  <c r="F17177" i="3" s="1"/>
  <c r="F17178" i="3" s="1"/>
  <c r="F17179" i="3" s="1"/>
  <c r="F17180" i="3" s="1"/>
  <c r="F17181" i="3" s="1"/>
  <c r="F17182" i="3" s="1"/>
  <c r="F17183" i="3" s="1"/>
  <c r="F17184" i="3" s="1"/>
  <c r="F17185" i="3" s="1"/>
  <c r="F17186" i="3" s="1"/>
  <c r="F17187" i="3" s="1"/>
  <c r="F17188" i="3" s="1"/>
  <c r="F17189" i="3" s="1"/>
  <c r="F17190" i="3" s="1"/>
  <c r="F17191" i="3" s="1"/>
  <c r="F17192" i="3" s="1"/>
  <c r="F17193" i="3" s="1"/>
  <c r="F17194" i="3" s="1"/>
  <c r="F17195" i="3" s="1"/>
  <c r="F17196" i="3" s="1"/>
  <c r="F17197" i="3" s="1"/>
  <c r="F17198" i="3" s="1"/>
  <c r="F17199" i="3" s="1"/>
  <c r="F17200" i="3" s="1"/>
  <c r="F17201" i="3" s="1"/>
  <c r="F17202" i="3" s="1"/>
  <c r="F17203" i="3" s="1"/>
  <c r="F17204" i="3" s="1"/>
  <c r="F17205" i="3" s="1"/>
  <c r="F17206" i="3" s="1"/>
  <c r="F17207" i="3" s="1"/>
  <c r="F17208" i="3" s="1"/>
  <c r="F17209" i="3" s="1"/>
  <c r="F17210" i="3" s="1"/>
  <c r="F17211" i="3" s="1"/>
  <c r="F17212" i="3" s="1"/>
  <c r="F17213" i="3" s="1"/>
  <c r="F17214" i="3" s="1"/>
  <c r="F17215" i="3" s="1"/>
  <c r="F17216" i="3" s="1"/>
  <c r="F17217" i="3" s="1"/>
  <c r="F17218" i="3" s="1"/>
  <c r="F17219" i="3" s="1"/>
  <c r="F17220" i="3" s="1"/>
  <c r="F17221" i="3" s="1"/>
  <c r="F17222" i="3" s="1"/>
  <c r="F17223" i="3" s="1"/>
  <c r="F17224" i="3" s="1"/>
  <c r="F17225" i="3" s="1"/>
  <c r="F17226" i="3" s="1"/>
  <c r="F17227" i="3" s="1"/>
  <c r="F17228" i="3" s="1"/>
  <c r="F17229" i="3" s="1"/>
  <c r="F17230" i="3" s="1"/>
  <c r="F17231" i="3" s="1"/>
  <c r="F17232" i="3" s="1"/>
  <c r="F17233" i="3" s="1"/>
  <c r="F17234" i="3" s="1"/>
  <c r="F17235" i="3" s="1"/>
  <c r="F17236" i="3" s="1"/>
  <c r="F17237" i="3" s="1"/>
  <c r="F17238" i="3" s="1"/>
  <c r="F17239" i="3" s="1"/>
  <c r="F17240" i="3" s="1"/>
  <c r="F17241" i="3" s="1"/>
  <c r="F17242" i="3" s="1"/>
  <c r="F17243" i="3" s="1"/>
  <c r="F17244" i="3" s="1"/>
  <c r="F17245" i="3" s="1"/>
  <c r="F17246" i="3" s="1"/>
  <c r="F17247" i="3" s="1"/>
  <c r="F17248" i="3" s="1"/>
  <c r="F17249" i="3" s="1"/>
  <c r="F17250" i="3" s="1"/>
  <c r="F17251" i="3" s="1"/>
  <c r="F17252" i="3" s="1"/>
  <c r="F17253" i="3" s="1"/>
  <c r="F17254" i="3" s="1"/>
  <c r="F17255" i="3" s="1"/>
  <c r="F17256" i="3" s="1"/>
  <c r="F17257" i="3" s="1"/>
  <c r="F17258" i="3" s="1"/>
  <c r="F17259" i="3" s="1"/>
  <c r="F17260" i="3" s="1"/>
  <c r="F17261" i="3" s="1"/>
  <c r="F17262" i="3" s="1"/>
  <c r="F17263" i="3" s="1"/>
  <c r="F17264" i="3" s="1"/>
  <c r="F17265" i="3" s="1"/>
  <c r="F17266" i="3" s="1"/>
  <c r="F17267" i="3" s="1"/>
  <c r="F17268" i="3" s="1"/>
  <c r="F17269" i="3" s="1"/>
  <c r="F17270" i="3" s="1"/>
  <c r="F17271" i="3" s="1"/>
  <c r="F17272" i="3" s="1"/>
  <c r="F17273" i="3" s="1"/>
  <c r="F17274" i="3" s="1"/>
  <c r="F17275" i="3" s="1"/>
  <c r="F17276" i="3" s="1"/>
  <c r="F17277" i="3" s="1"/>
  <c r="F17278" i="3" s="1"/>
  <c r="F17279" i="3" s="1"/>
  <c r="F17280" i="3" s="1"/>
  <c r="F17281" i="3" s="1"/>
  <c r="F17282" i="3" s="1"/>
  <c r="F17283" i="3" s="1"/>
  <c r="F17284" i="3" s="1"/>
  <c r="F17285" i="3" s="1"/>
  <c r="F17286" i="3" s="1"/>
  <c r="F17287" i="3" s="1"/>
  <c r="F17288" i="3" s="1"/>
  <c r="F17289" i="3" s="1"/>
  <c r="F17290" i="3" s="1"/>
  <c r="F17291" i="3" s="1"/>
  <c r="F17292" i="3" s="1"/>
  <c r="F17293" i="3" s="1"/>
  <c r="F17294" i="3" s="1"/>
  <c r="F17295" i="3" s="1"/>
  <c r="F17296" i="3" s="1"/>
  <c r="F17297" i="3" s="1"/>
  <c r="F17298" i="3" s="1"/>
  <c r="F17299" i="3" s="1"/>
  <c r="F17300" i="3" s="1"/>
  <c r="F17301" i="3" s="1"/>
  <c r="F17302" i="3" s="1"/>
  <c r="F17303" i="3" s="1"/>
  <c r="F17304" i="3" s="1"/>
  <c r="F17305" i="3" s="1"/>
  <c r="F17306" i="3" s="1"/>
  <c r="F17307" i="3" s="1"/>
  <c r="F17308" i="3" s="1"/>
  <c r="F17309" i="3" s="1"/>
  <c r="F17310" i="3" s="1"/>
  <c r="F17311" i="3" s="1"/>
  <c r="F17312" i="3" s="1"/>
  <c r="F17313" i="3" s="1"/>
  <c r="F17314" i="3" s="1"/>
  <c r="F17315" i="3" s="1"/>
  <c r="F17316" i="3" s="1"/>
  <c r="F17317" i="3" s="1"/>
  <c r="F17318" i="3" s="1"/>
  <c r="F17319" i="3" s="1"/>
  <c r="F17320" i="3" s="1"/>
  <c r="F17321" i="3" s="1"/>
  <c r="F17322" i="3" s="1"/>
  <c r="F17323" i="3" s="1"/>
  <c r="F17324" i="3" s="1"/>
  <c r="F17325" i="3" s="1"/>
  <c r="F17326" i="3" s="1"/>
  <c r="F17327" i="3" s="1"/>
  <c r="F17328" i="3" s="1"/>
  <c r="F17329" i="3" s="1"/>
  <c r="F17330" i="3" s="1"/>
  <c r="F17331" i="3" s="1"/>
  <c r="F17332" i="3" s="1"/>
  <c r="F17333" i="3" s="1"/>
  <c r="F17334" i="3" s="1"/>
  <c r="F17335" i="3" s="1"/>
  <c r="F17336" i="3" s="1"/>
  <c r="F17337" i="3" s="1"/>
  <c r="F17338" i="3" s="1"/>
  <c r="F17339" i="3" s="1"/>
  <c r="F17340" i="3" s="1"/>
  <c r="F17341" i="3" s="1"/>
  <c r="F17342" i="3" s="1"/>
  <c r="F17343" i="3" s="1"/>
  <c r="F17344" i="3" s="1"/>
  <c r="F17345" i="3" s="1"/>
  <c r="F17346" i="3" s="1"/>
  <c r="F17347" i="3" s="1"/>
  <c r="F17348" i="3" s="1"/>
  <c r="F17349" i="3" s="1"/>
  <c r="F17350" i="3" s="1"/>
  <c r="F17351" i="3" s="1"/>
  <c r="F17352" i="3" s="1"/>
  <c r="F17353" i="3" s="1"/>
  <c r="F17354" i="3" s="1"/>
  <c r="F17355" i="3" s="1"/>
  <c r="F17356" i="3" s="1"/>
  <c r="F17357" i="3" s="1"/>
  <c r="F17358" i="3" s="1"/>
  <c r="F17359" i="3" s="1"/>
  <c r="F17360" i="3" s="1"/>
  <c r="F17361" i="3" s="1"/>
  <c r="F17362" i="3" s="1"/>
  <c r="F17363" i="3" s="1"/>
  <c r="F17364" i="3" s="1"/>
  <c r="F17365" i="3" s="1"/>
  <c r="F17366" i="3" s="1"/>
  <c r="F17367" i="3" s="1"/>
  <c r="F17368" i="3" s="1"/>
  <c r="F17369" i="3" s="1"/>
  <c r="F17370" i="3" s="1"/>
  <c r="F17371" i="3" s="1"/>
  <c r="F17372" i="3" s="1"/>
  <c r="F17373" i="3" s="1"/>
  <c r="F17374" i="3" s="1"/>
  <c r="F17375" i="3" s="1"/>
  <c r="F17376" i="3" s="1"/>
  <c r="F17377" i="3" s="1"/>
  <c r="F17378" i="3" s="1"/>
  <c r="F17379" i="3" s="1"/>
  <c r="F17380" i="3" s="1"/>
  <c r="F17381" i="3" s="1"/>
  <c r="F17382" i="3" s="1"/>
  <c r="F17383" i="3" s="1"/>
  <c r="F17384" i="3" s="1"/>
  <c r="F17385" i="3" s="1"/>
  <c r="F17386" i="3" s="1"/>
  <c r="F17387" i="3" s="1"/>
  <c r="F17388" i="3" s="1"/>
  <c r="F17389" i="3" s="1"/>
  <c r="F17390" i="3" s="1"/>
  <c r="F17391" i="3" s="1"/>
  <c r="F17392" i="3" s="1"/>
  <c r="F17393" i="3" s="1"/>
  <c r="F17394" i="3" s="1"/>
  <c r="F17395" i="3" s="1"/>
  <c r="F17396" i="3" s="1"/>
  <c r="F17397" i="3" s="1"/>
  <c r="F17398" i="3" s="1"/>
  <c r="F17399" i="3" s="1"/>
  <c r="F17400" i="3" s="1"/>
  <c r="F17401" i="3" s="1"/>
  <c r="F17402" i="3" s="1"/>
  <c r="F17403" i="3" s="1"/>
  <c r="F17404" i="3" s="1"/>
  <c r="F17405" i="3" s="1"/>
  <c r="F17406" i="3" s="1"/>
  <c r="F17407" i="3" s="1"/>
  <c r="F17408" i="3" s="1"/>
  <c r="F17409" i="3" s="1"/>
  <c r="F17410" i="3" s="1"/>
  <c r="F17411" i="3" s="1"/>
  <c r="F17412" i="3" s="1"/>
  <c r="F17413" i="3" s="1"/>
  <c r="F17414" i="3" s="1"/>
  <c r="F17415" i="3" s="1"/>
  <c r="F17416" i="3" s="1"/>
  <c r="F17417" i="3" s="1"/>
  <c r="F17418" i="3" s="1"/>
  <c r="F17419" i="3" s="1"/>
  <c r="F17420" i="3" s="1"/>
  <c r="F17421" i="3" s="1"/>
  <c r="F17422" i="3" s="1"/>
  <c r="F17423" i="3" s="1"/>
  <c r="F17424" i="3" s="1"/>
  <c r="F17425" i="3" s="1"/>
  <c r="F17426" i="3" s="1"/>
  <c r="F17427" i="3" s="1"/>
  <c r="F17428" i="3" s="1"/>
  <c r="F17429" i="3" s="1"/>
  <c r="F17430" i="3" s="1"/>
  <c r="F17431" i="3" s="1"/>
  <c r="F17432" i="3" s="1"/>
  <c r="F17433" i="3" s="1"/>
  <c r="F17434" i="3" s="1"/>
  <c r="F17435" i="3" s="1"/>
  <c r="F17436" i="3" s="1"/>
  <c r="F17437" i="3" s="1"/>
  <c r="F17438" i="3" s="1"/>
  <c r="F17439" i="3" s="1"/>
  <c r="F17440" i="3" s="1"/>
  <c r="F17441" i="3" s="1"/>
  <c r="F17442" i="3" s="1"/>
  <c r="F17443" i="3" s="1"/>
  <c r="F17444" i="3" s="1"/>
  <c r="F17445" i="3" s="1"/>
  <c r="F17446" i="3" s="1"/>
  <c r="F17447" i="3" s="1"/>
  <c r="F17448" i="3" s="1"/>
  <c r="F17449" i="3" s="1"/>
  <c r="F17450" i="3" s="1"/>
  <c r="F17451" i="3" s="1"/>
  <c r="F17452" i="3" s="1"/>
  <c r="F17453" i="3" s="1"/>
  <c r="F17454" i="3" s="1"/>
  <c r="F17455" i="3" s="1"/>
  <c r="F17456" i="3" s="1"/>
  <c r="F17457" i="3" s="1"/>
  <c r="F17458" i="3" s="1"/>
  <c r="F17459" i="3" s="1"/>
  <c r="F17460" i="3" s="1"/>
  <c r="F17461" i="3" s="1"/>
  <c r="F17462" i="3" s="1"/>
  <c r="F17463" i="3" s="1"/>
  <c r="F17464" i="3" s="1"/>
  <c r="F17465" i="3" s="1"/>
  <c r="F17466" i="3" s="1"/>
  <c r="F17467" i="3" s="1"/>
  <c r="F17468" i="3" s="1"/>
  <c r="F17469" i="3" s="1"/>
  <c r="F17470" i="3" s="1"/>
  <c r="F17471" i="3" s="1"/>
  <c r="F17472" i="3" s="1"/>
  <c r="F17473" i="3" s="1"/>
  <c r="F17474" i="3" s="1"/>
  <c r="F17475" i="3" s="1"/>
  <c r="F17476" i="3" s="1"/>
  <c r="F17477" i="3" s="1"/>
  <c r="F17478" i="3" s="1"/>
  <c r="F17479" i="3" s="1"/>
  <c r="F17480" i="3" s="1"/>
  <c r="F17481" i="3" s="1"/>
  <c r="F17482" i="3" s="1"/>
  <c r="F17483" i="3" s="1"/>
  <c r="F17484" i="3" s="1"/>
  <c r="F17485" i="3" s="1"/>
  <c r="F17486" i="3" s="1"/>
  <c r="F17487" i="3" s="1"/>
  <c r="F17488" i="3" s="1"/>
  <c r="F17489" i="3" s="1"/>
  <c r="F17490" i="3" s="1"/>
  <c r="F17491" i="3" s="1"/>
  <c r="F17492" i="3" s="1"/>
  <c r="F17493" i="3" s="1"/>
  <c r="F17494" i="3" s="1"/>
  <c r="F17495" i="3" s="1"/>
  <c r="F17496" i="3" s="1"/>
  <c r="F17497" i="3" s="1"/>
  <c r="F17498" i="3" s="1"/>
  <c r="F17499" i="3" s="1"/>
  <c r="F17500" i="3" s="1"/>
  <c r="F17501" i="3" s="1"/>
  <c r="F17502" i="3" s="1"/>
  <c r="F17503" i="3" s="1"/>
  <c r="F17504" i="3" s="1"/>
  <c r="F17505" i="3" s="1"/>
  <c r="F17506" i="3" s="1"/>
  <c r="F17507" i="3" s="1"/>
  <c r="F17508" i="3" s="1"/>
  <c r="F17509" i="3" s="1"/>
  <c r="F17510" i="3" s="1"/>
  <c r="F17511" i="3" s="1"/>
  <c r="F17512" i="3" s="1"/>
  <c r="F17513" i="3" s="1"/>
  <c r="F17514" i="3" s="1"/>
  <c r="F17515" i="3" s="1"/>
  <c r="F17516" i="3" s="1"/>
  <c r="F17517" i="3" s="1"/>
  <c r="F17518" i="3" s="1"/>
  <c r="F17519" i="3" s="1"/>
  <c r="F17520" i="3" s="1"/>
  <c r="F17521" i="3" s="1"/>
  <c r="F17522" i="3" s="1"/>
  <c r="F17523" i="3" s="1"/>
  <c r="F17524" i="3" s="1"/>
  <c r="F17525" i="3" s="1"/>
  <c r="F17526" i="3" s="1"/>
  <c r="F17527" i="3" s="1"/>
  <c r="F17528" i="3" s="1"/>
  <c r="F17529" i="3" s="1"/>
  <c r="F17530" i="3" s="1"/>
  <c r="F17531" i="3" s="1"/>
  <c r="F17532" i="3" s="1"/>
  <c r="F17533" i="3" s="1"/>
  <c r="F17534" i="3" s="1"/>
  <c r="F17535" i="3" s="1"/>
  <c r="F17536" i="3" s="1"/>
  <c r="F17537" i="3" s="1"/>
  <c r="F17538" i="3" s="1"/>
  <c r="F17539" i="3" s="1"/>
  <c r="F17540" i="3" s="1"/>
  <c r="F17541" i="3" s="1"/>
  <c r="F17542" i="3" s="1"/>
  <c r="F17543" i="3" s="1"/>
  <c r="F17544" i="3" s="1"/>
  <c r="F17545" i="3" s="1"/>
  <c r="F17546" i="3" s="1"/>
  <c r="F17547" i="3" s="1"/>
  <c r="F17548" i="3" s="1"/>
  <c r="F17549" i="3" s="1"/>
  <c r="F17550" i="3" s="1"/>
  <c r="F17551" i="3" s="1"/>
  <c r="F17552" i="3" s="1"/>
  <c r="F17553" i="3" s="1"/>
  <c r="F17554" i="3" s="1"/>
  <c r="F17555" i="3" s="1"/>
  <c r="F17556" i="3" s="1"/>
  <c r="F17557" i="3" s="1"/>
  <c r="F17558" i="3" s="1"/>
  <c r="F17559" i="3" s="1"/>
  <c r="F17560" i="3" s="1"/>
  <c r="F17561" i="3" s="1"/>
  <c r="F17562" i="3" s="1"/>
  <c r="F17563" i="3" s="1"/>
  <c r="F17564" i="3" s="1"/>
  <c r="F17565" i="3" s="1"/>
  <c r="F17566" i="3" s="1"/>
  <c r="F17567" i="3" s="1"/>
  <c r="F17568" i="3" s="1"/>
  <c r="F17569" i="3" s="1"/>
  <c r="F17570" i="3" s="1"/>
  <c r="F17571" i="3" s="1"/>
  <c r="F17572" i="3" s="1"/>
  <c r="F17573" i="3" s="1"/>
  <c r="F17574" i="3" s="1"/>
  <c r="F17575" i="3" s="1"/>
  <c r="F17576" i="3" s="1"/>
  <c r="F17577" i="3" s="1"/>
  <c r="F17578" i="3" s="1"/>
  <c r="F17579" i="3" s="1"/>
  <c r="F17580" i="3" s="1"/>
  <c r="F17581" i="3" s="1"/>
  <c r="F17582" i="3" s="1"/>
  <c r="F17583" i="3" s="1"/>
  <c r="F17584" i="3" s="1"/>
  <c r="F17585" i="3" s="1"/>
  <c r="F17586" i="3" s="1"/>
  <c r="F17587" i="3" s="1"/>
  <c r="F17588" i="3" s="1"/>
  <c r="F17589" i="3" s="1"/>
  <c r="F17590" i="3" s="1"/>
  <c r="F17591" i="3" s="1"/>
  <c r="F17592" i="3" s="1"/>
  <c r="F17593" i="3" s="1"/>
  <c r="F17594" i="3" s="1"/>
  <c r="F17595" i="3" s="1"/>
  <c r="F17596" i="3" s="1"/>
  <c r="F17597" i="3" s="1"/>
  <c r="F17598" i="3" s="1"/>
  <c r="F17599" i="3" s="1"/>
  <c r="F17600" i="3" s="1"/>
  <c r="F17601" i="3" s="1"/>
  <c r="F17602" i="3" s="1"/>
  <c r="F17603" i="3" s="1"/>
  <c r="F17604" i="3" s="1"/>
  <c r="F17605" i="3" s="1"/>
  <c r="F17606" i="3" s="1"/>
  <c r="F17607" i="3" s="1"/>
  <c r="F17608" i="3" s="1"/>
  <c r="F17609" i="3" s="1"/>
  <c r="F17610" i="3" s="1"/>
  <c r="F17611" i="3" s="1"/>
  <c r="F17612" i="3" s="1"/>
  <c r="F17613" i="3" s="1"/>
  <c r="F17614" i="3" s="1"/>
  <c r="F17615" i="3" s="1"/>
  <c r="F17616" i="3" s="1"/>
  <c r="F17617" i="3" s="1"/>
  <c r="F17618" i="3" s="1"/>
  <c r="F17619" i="3" s="1"/>
  <c r="F17620" i="3" s="1"/>
  <c r="F17621" i="3" s="1"/>
  <c r="F17622" i="3" s="1"/>
  <c r="F17623" i="3" s="1"/>
  <c r="F17624" i="3" s="1"/>
  <c r="F17625" i="3" s="1"/>
  <c r="F17626" i="3" s="1"/>
  <c r="F17627" i="3" s="1"/>
  <c r="F17628" i="3" s="1"/>
  <c r="F17629" i="3" s="1"/>
  <c r="F17630" i="3" s="1"/>
  <c r="F17631" i="3" s="1"/>
  <c r="F17632" i="3" s="1"/>
  <c r="F17633" i="3" s="1"/>
  <c r="F17634" i="3" s="1"/>
  <c r="F17635" i="3" s="1"/>
  <c r="F17636" i="3" s="1"/>
  <c r="F17637" i="3" s="1"/>
  <c r="F17638" i="3" s="1"/>
  <c r="F17639" i="3" s="1"/>
  <c r="F17640" i="3" s="1"/>
  <c r="F17641" i="3" s="1"/>
  <c r="F17642" i="3" s="1"/>
  <c r="F17643" i="3" s="1"/>
  <c r="F17644" i="3" s="1"/>
  <c r="F17645" i="3" s="1"/>
  <c r="F17646" i="3" s="1"/>
  <c r="F17647" i="3" s="1"/>
  <c r="F17648" i="3" s="1"/>
  <c r="F17649" i="3" s="1"/>
  <c r="F17650" i="3" s="1"/>
  <c r="F17651" i="3" s="1"/>
  <c r="F17652" i="3" s="1"/>
  <c r="F17653" i="3" s="1"/>
  <c r="F17654" i="3" s="1"/>
  <c r="F17655" i="3" s="1"/>
  <c r="F17656" i="3" s="1"/>
  <c r="F17657" i="3" s="1"/>
  <c r="F17658" i="3" s="1"/>
  <c r="F17659" i="3" s="1"/>
  <c r="F17660" i="3" s="1"/>
  <c r="F17661" i="3" s="1"/>
  <c r="F17662" i="3" s="1"/>
  <c r="F17663" i="3" s="1"/>
  <c r="F17664" i="3" s="1"/>
  <c r="F17665" i="3" s="1"/>
  <c r="F17666" i="3" s="1"/>
  <c r="F17667" i="3" s="1"/>
  <c r="F17668" i="3" s="1"/>
  <c r="F17669" i="3" s="1"/>
  <c r="F17670" i="3" s="1"/>
  <c r="F17671" i="3" s="1"/>
  <c r="F17672" i="3" s="1"/>
  <c r="F17673" i="3" s="1"/>
  <c r="F17674" i="3" s="1"/>
  <c r="F17675" i="3" s="1"/>
  <c r="F17676" i="3" s="1"/>
  <c r="F17677" i="3" s="1"/>
  <c r="F17678" i="3" s="1"/>
  <c r="F17679" i="3" s="1"/>
  <c r="F17680" i="3" s="1"/>
  <c r="F17681" i="3" s="1"/>
  <c r="F17682" i="3" s="1"/>
  <c r="F17683" i="3" s="1"/>
  <c r="F17684" i="3" s="1"/>
  <c r="F17685" i="3" s="1"/>
  <c r="F17686" i="3" s="1"/>
  <c r="F17687" i="3" s="1"/>
  <c r="F17688" i="3" s="1"/>
  <c r="F17689" i="3" s="1"/>
  <c r="F17690" i="3" s="1"/>
  <c r="F17691" i="3" s="1"/>
  <c r="F17692" i="3" s="1"/>
  <c r="F17693" i="3" s="1"/>
  <c r="F17694" i="3" s="1"/>
  <c r="F17695" i="3" s="1"/>
  <c r="F17696" i="3" s="1"/>
  <c r="F17697" i="3" s="1"/>
  <c r="F17698" i="3" s="1"/>
  <c r="F17699" i="3" s="1"/>
  <c r="F17700" i="3" s="1"/>
  <c r="F17701" i="3" s="1"/>
  <c r="F17702" i="3" s="1"/>
  <c r="F17703" i="3" s="1"/>
  <c r="F17704" i="3" s="1"/>
  <c r="F17705" i="3" s="1"/>
  <c r="F17706" i="3" s="1"/>
  <c r="F17707" i="3" s="1"/>
  <c r="F17708" i="3" s="1"/>
  <c r="F17709" i="3" s="1"/>
  <c r="F17710" i="3" s="1"/>
  <c r="F17711" i="3" s="1"/>
  <c r="F17712" i="3" s="1"/>
  <c r="F17713" i="3" s="1"/>
  <c r="F17714" i="3" s="1"/>
  <c r="F17715" i="3" s="1"/>
  <c r="F17716" i="3" s="1"/>
  <c r="F17717" i="3" s="1"/>
  <c r="F17718" i="3" s="1"/>
  <c r="F17719" i="3" s="1"/>
  <c r="F17720" i="3" s="1"/>
  <c r="F17721" i="3" s="1"/>
  <c r="F17722" i="3" s="1"/>
  <c r="F17723" i="3" s="1"/>
  <c r="F17724" i="3" s="1"/>
  <c r="F17725" i="3" s="1"/>
  <c r="F17726" i="3" s="1"/>
  <c r="F17727" i="3" s="1"/>
  <c r="F17728" i="3" s="1"/>
  <c r="F17729" i="3" s="1"/>
  <c r="F17730" i="3" s="1"/>
  <c r="F17731" i="3" s="1"/>
  <c r="F17732" i="3" s="1"/>
  <c r="F17733" i="3" s="1"/>
  <c r="F17734" i="3" s="1"/>
  <c r="F17735" i="3" s="1"/>
  <c r="F17736" i="3" s="1"/>
  <c r="F17737" i="3" s="1"/>
  <c r="F17738" i="3" s="1"/>
  <c r="F17739" i="3" s="1"/>
  <c r="F17740" i="3" s="1"/>
  <c r="F17741" i="3" s="1"/>
  <c r="F17742" i="3" s="1"/>
  <c r="F17743" i="3" s="1"/>
  <c r="F17744" i="3" s="1"/>
  <c r="F17745" i="3" s="1"/>
  <c r="F17746" i="3" s="1"/>
  <c r="F17747" i="3" s="1"/>
  <c r="F17748" i="3" s="1"/>
  <c r="F17749" i="3" s="1"/>
  <c r="F17750" i="3" s="1"/>
  <c r="F17751" i="3" s="1"/>
  <c r="F17752" i="3" s="1"/>
  <c r="F17753" i="3" s="1"/>
  <c r="F17754" i="3" s="1"/>
  <c r="F17755" i="3" s="1"/>
  <c r="F17756" i="3" s="1"/>
  <c r="F17757" i="3" s="1"/>
  <c r="F17758" i="3" s="1"/>
  <c r="F17759" i="3" s="1"/>
  <c r="F17760" i="3" s="1"/>
  <c r="F17761" i="3" s="1"/>
  <c r="F17762" i="3" s="1"/>
  <c r="F17763" i="3" s="1"/>
  <c r="F17764" i="3" s="1"/>
  <c r="F17765" i="3" s="1"/>
  <c r="F17766" i="3" s="1"/>
  <c r="F17767" i="3" s="1"/>
  <c r="F17768" i="3" s="1"/>
  <c r="F17769" i="3" s="1"/>
  <c r="F17770" i="3" s="1"/>
  <c r="F17771" i="3" s="1"/>
  <c r="F17772" i="3" s="1"/>
  <c r="F17773" i="3" s="1"/>
  <c r="F17774" i="3" s="1"/>
  <c r="F17775" i="3" s="1"/>
  <c r="F17776" i="3" s="1"/>
  <c r="F17777" i="3" s="1"/>
  <c r="F17778" i="3" s="1"/>
  <c r="F17779" i="3" s="1"/>
  <c r="F17780" i="3" s="1"/>
  <c r="F17781" i="3" s="1"/>
  <c r="F17782" i="3" s="1"/>
  <c r="F17783" i="3" s="1"/>
  <c r="F17784" i="3" s="1"/>
  <c r="F17785" i="3" s="1"/>
  <c r="F17786" i="3" s="1"/>
  <c r="F17787" i="3" s="1"/>
  <c r="F17788" i="3" s="1"/>
  <c r="F17789" i="3" s="1"/>
  <c r="F17790" i="3" s="1"/>
  <c r="F17791" i="3" s="1"/>
  <c r="F17792" i="3" s="1"/>
  <c r="F17793" i="3" s="1"/>
  <c r="F17794" i="3" s="1"/>
  <c r="F17795" i="3" s="1"/>
  <c r="F17796" i="3" s="1"/>
  <c r="F17797" i="3" s="1"/>
  <c r="F17798" i="3" s="1"/>
  <c r="F17799" i="3" s="1"/>
  <c r="F17800" i="3" s="1"/>
  <c r="F17801" i="3" s="1"/>
  <c r="F17802" i="3" s="1"/>
  <c r="F17803" i="3" s="1"/>
  <c r="F17804" i="3" s="1"/>
  <c r="F17805" i="3" s="1"/>
  <c r="F17806" i="3" s="1"/>
  <c r="F17807" i="3" s="1"/>
  <c r="F17808" i="3" s="1"/>
  <c r="F17809" i="3" s="1"/>
  <c r="F17810" i="3" s="1"/>
  <c r="F17811" i="3" s="1"/>
  <c r="F17812" i="3" s="1"/>
  <c r="F17813" i="3" s="1"/>
  <c r="F17814" i="3" s="1"/>
  <c r="F17815" i="3" s="1"/>
  <c r="F17816" i="3" s="1"/>
  <c r="F17817" i="3" s="1"/>
  <c r="F17818" i="3" s="1"/>
  <c r="F17819" i="3" s="1"/>
  <c r="F17820" i="3" s="1"/>
  <c r="F17821" i="3" s="1"/>
  <c r="F17822" i="3" s="1"/>
  <c r="F17823" i="3" s="1"/>
  <c r="F17824" i="3" s="1"/>
  <c r="F17825" i="3" s="1"/>
  <c r="F17826" i="3" s="1"/>
  <c r="F17827" i="3" s="1"/>
  <c r="F17828" i="3" s="1"/>
  <c r="F17829" i="3" s="1"/>
  <c r="F17830" i="3" s="1"/>
  <c r="F17831" i="3" s="1"/>
  <c r="F17832" i="3" s="1"/>
  <c r="F17833" i="3" s="1"/>
  <c r="F17834" i="3" s="1"/>
  <c r="F17835" i="3" s="1"/>
  <c r="F17836" i="3" s="1"/>
  <c r="F17837" i="3" s="1"/>
  <c r="F17838" i="3" s="1"/>
  <c r="F17839" i="3" s="1"/>
  <c r="F17840" i="3" s="1"/>
  <c r="F17841" i="3" s="1"/>
  <c r="F17842" i="3" s="1"/>
  <c r="F17843" i="3" s="1"/>
  <c r="F17844" i="3" s="1"/>
  <c r="F17845" i="3" s="1"/>
  <c r="F17846" i="3" s="1"/>
  <c r="F17847" i="3" s="1"/>
  <c r="F17848" i="3" s="1"/>
  <c r="F17849" i="3" s="1"/>
  <c r="F17850" i="3" s="1"/>
  <c r="F17851" i="3" s="1"/>
  <c r="F17852" i="3" s="1"/>
  <c r="F17853" i="3" s="1"/>
  <c r="F17854" i="3" s="1"/>
  <c r="F17855" i="3" s="1"/>
  <c r="F17856" i="3" s="1"/>
  <c r="F17857" i="3" s="1"/>
  <c r="F17858" i="3" s="1"/>
  <c r="F17859" i="3" s="1"/>
  <c r="F17860" i="3" s="1"/>
  <c r="F17861" i="3" s="1"/>
  <c r="F17862" i="3" s="1"/>
  <c r="F17863" i="3" s="1"/>
  <c r="F17864" i="3" s="1"/>
  <c r="F17865" i="3" s="1"/>
  <c r="F17866" i="3" s="1"/>
  <c r="F17867" i="3" s="1"/>
  <c r="F17868" i="3" s="1"/>
  <c r="F17869" i="3" s="1"/>
  <c r="F17870" i="3" s="1"/>
  <c r="F17871" i="3" s="1"/>
  <c r="F17872" i="3" s="1"/>
  <c r="F17873" i="3" s="1"/>
  <c r="F17874" i="3" s="1"/>
  <c r="F17875" i="3" s="1"/>
  <c r="F17876" i="3" s="1"/>
  <c r="F17877" i="3" s="1"/>
  <c r="F17878" i="3" s="1"/>
  <c r="F17879" i="3" s="1"/>
  <c r="F17880" i="3" s="1"/>
  <c r="F17881" i="3" s="1"/>
  <c r="F17882" i="3" s="1"/>
  <c r="F17883" i="3" s="1"/>
  <c r="F17884" i="3" s="1"/>
  <c r="F17885" i="3" s="1"/>
  <c r="F17886" i="3" s="1"/>
  <c r="F17887" i="3" s="1"/>
  <c r="F17888" i="3" s="1"/>
  <c r="F17889" i="3" s="1"/>
  <c r="F17890" i="3" s="1"/>
  <c r="F17891" i="3" s="1"/>
  <c r="F17892" i="3" s="1"/>
  <c r="F17893" i="3" s="1"/>
  <c r="F17894" i="3" s="1"/>
  <c r="F17895" i="3" s="1"/>
  <c r="F17896" i="3" s="1"/>
  <c r="F17897" i="3" s="1"/>
  <c r="F17898" i="3" s="1"/>
  <c r="F17899" i="3" s="1"/>
  <c r="F17900" i="3" s="1"/>
  <c r="F17901" i="3" s="1"/>
  <c r="F17902" i="3" s="1"/>
  <c r="F17903" i="3" s="1"/>
  <c r="F17904" i="3" s="1"/>
  <c r="F17905" i="3" s="1"/>
  <c r="F17906" i="3" s="1"/>
  <c r="F17907" i="3" s="1"/>
  <c r="F17908" i="3" s="1"/>
  <c r="F17909" i="3" s="1"/>
  <c r="F17910" i="3" s="1"/>
  <c r="F17911" i="3" s="1"/>
  <c r="F17912" i="3" s="1"/>
  <c r="F17913" i="3" s="1"/>
  <c r="F17914" i="3" s="1"/>
  <c r="F17915" i="3" s="1"/>
  <c r="F17916" i="3" s="1"/>
  <c r="F17917" i="3" s="1"/>
  <c r="F17918" i="3" s="1"/>
  <c r="F17919" i="3" s="1"/>
  <c r="F17920" i="3" s="1"/>
  <c r="F17921" i="3" s="1"/>
  <c r="F17922" i="3" s="1"/>
  <c r="F17923" i="3" s="1"/>
  <c r="F17924" i="3" s="1"/>
  <c r="F17925" i="3" s="1"/>
  <c r="F17926" i="3" s="1"/>
  <c r="F17927" i="3" s="1"/>
  <c r="F17928" i="3" s="1"/>
  <c r="F17929" i="3" s="1"/>
  <c r="F17930" i="3" s="1"/>
  <c r="F17931" i="3" s="1"/>
  <c r="F17932" i="3" s="1"/>
  <c r="F17933" i="3" s="1"/>
  <c r="F17934" i="3" s="1"/>
  <c r="F17935" i="3" s="1"/>
  <c r="F17936" i="3" s="1"/>
  <c r="F17937" i="3" s="1"/>
  <c r="F17938" i="3" s="1"/>
  <c r="F17939" i="3" s="1"/>
  <c r="F17940" i="3" s="1"/>
  <c r="F17941" i="3" s="1"/>
  <c r="F17942" i="3" s="1"/>
  <c r="F17943" i="3" s="1"/>
  <c r="F17944" i="3" s="1"/>
  <c r="F17945" i="3" s="1"/>
  <c r="F17946" i="3" s="1"/>
  <c r="F17947" i="3" s="1"/>
  <c r="F17948" i="3" s="1"/>
  <c r="F17949" i="3" s="1"/>
  <c r="F17950" i="3" s="1"/>
  <c r="F17951" i="3" s="1"/>
  <c r="F17952" i="3" s="1"/>
  <c r="F17953" i="3" s="1"/>
  <c r="F17954" i="3" s="1"/>
  <c r="F17955" i="3" s="1"/>
  <c r="F17956" i="3" s="1"/>
  <c r="F17957" i="3" s="1"/>
  <c r="F17958" i="3" s="1"/>
  <c r="F17959" i="3" s="1"/>
  <c r="F17960" i="3" s="1"/>
  <c r="F17961" i="3" s="1"/>
  <c r="F17962" i="3" s="1"/>
  <c r="F17963" i="3" s="1"/>
  <c r="F17964" i="3" s="1"/>
  <c r="F17965" i="3" s="1"/>
  <c r="F17966" i="3" s="1"/>
  <c r="F17967" i="3" s="1"/>
  <c r="F17968" i="3" s="1"/>
  <c r="F17969" i="3" s="1"/>
  <c r="F17970" i="3" s="1"/>
  <c r="F17971" i="3" s="1"/>
  <c r="F17972" i="3" s="1"/>
  <c r="F17973" i="3" s="1"/>
  <c r="F17974" i="3" s="1"/>
  <c r="F17975" i="3" s="1"/>
  <c r="F17976" i="3" s="1"/>
  <c r="F17977" i="3" s="1"/>
  <c r="F17978" i="3" s="1"/>
  <c r="F17979" i="3" s="1"/>
  <c r="F17980" i="3" s="1"/>
  <c r="F17981" i="3" s="1"/>
  <c r="F17982" i="3" s="1"/>
  <c r="F17983" i="3" s="1"/>
  <c r="F17984" i="3" s="1"/>
  <c r="F17985" i="3" s="1"/>
  <c r="F17986" i="3" s="1"/>
  <c r="F17987" i="3" s="1"/>
  <c r="F17988" i="3" s="1"/>
  <c r="F17989" i="3" s="1"/>
  <c r="F17990" i="3" s="1"/>
  <c r="F17991" i="3" s="1"/>
  <c r="F17992" i="3" s="1"/>
  <c r="F17993" i="3" s="1"/>
  <c r="F17994" i="3" s="1"/>
  <c r="F17995" i="3" s="1"/>
  <c r="F17996" i="3" s="1"/>
  <c r="F17997" i="3" s="1"/>
  <c r="F17998" i="3" s="1"/>
  <c r="F17999" i="3" s="1"/>
  <c r="F18000" i="3" s="1"/>
  <c r="F18001" i="3" s="1"/>
  <c r="F18002" i="3" s="1"/>
  <c r="F18003" i="3" s="1"/>
  <c r="F18004" i="3" s="1"/>
  <c r="F18005" i="3" s="1"/>
  <c r="F18006" i="3" s="1"/>
  <c r="F18007" i="3" s="1"/>
  <c r="F18008" i="3" s="1"/>
  <c r="F18009" i="3" s="1"/>
  <c r="F18010" i="3" s="1"/>
  <c r="F18011" i="3" s="1"/>
  <c r="F18012" i="3" s="1"/>
  <c r="F18013" i="3" s="1"/>
  <c r="F18014" i="3" s="1"/>
  <c r="F18015" i="3" s="1"/>
  <c r="F18016" i="3" s="1"/>
  <c r="F18017" i="3" s="1"/>
  <c r="F18018" i="3" s="1"/>
  <c r="F18019" i="3" s="1"/>
  <c r="F18020" i="3" s="1"/>
  <c r="F18021" i="3" s="1"/>
  <c r="F18022" i="3" s="1"/>
  <c r="F18023" i="3" s="1"/>
  <c r="F18024" i="3" s="1"/>
  <c r="F18025" i="3" s="1"/>
  <c r="F18026" i="3" s="1"/>
  <c r="F18027" i="3" s="1"/>
  <c r="F18028" i="3" s="1"/>
  <c r="F18029" i="3" s="1"/>
  <c r="F18030" i="3" s="1"/>
  <c r="F18031" i="3" s="1"/>
  <c r="F18032" i="3" s="1"/>
  <c r="F18033" i="3" s="1"/>
  <c r="F18034" i="3" s="1"/>
  <c r="F18035" i="3" s="1"/>
  <c r="F18036" i="3" s="1"/>
  <c r="F18037" i="3" s="1"/>
  <c r="F18038" i="3" s="1"/>
  <c r="F18039" i="3" s="1"/>
  <c r="F18040" i="3" s="1"/>
  <c r="F18041" i="3" s="1"/>
  <c r="F18042" i="3" s="1"/>
  <c r="F18043" i="3" s="1"/>
  <c r="F18044" i="3" s="1"/>
  <c r="F18045" i="3" s="1"/>
  <c r="F18046" i="3" s="1"/>
  <c r="F18047" i="3" s="1"/>
  <c r="F18048" i="3" s="1"/>
  <c r="F18049" i="3" s="1"/>
  <c r="F18050" i="3" s="1"/>
  <c r="F18051" i="3" s="1"/>
  <c r="F18052" i="3" s="1"/>
  <c r="F18053" i="3" s="1"/>
  <c r="F18054" i="3" s="1"/>
  <c r="F18055" i="3" s="1"/>
  <c r="F18056" i="3" s="1"/>
  <c r="F18057" i="3" s="1"/>
  <c r="F18058" i="3" s="1"/>
  <c r="F18059" i="3" s="1"/>
  <c r="F18060" i="3" s="1"/>
  <c r="F18061" i="3" s="1"/>
  <c r="F18062" i="3" s="1"/>
  <c r="F18063" i="3" s="1"/>
  <c r="F18064" i="3" s="1"/>
  <c r="F18065" i="3" s="1"/>
  <c r="F18066" i="3" s="1"/>
  <c r="F18067" i="3" s="1"/>
  <c r="F18068" i="3" s="1"/>
  <c r="F18069" i="3" s="1"/>
  <c r="F18070" i="3" s="1"/>
  <c r="F18071" i="3" s="1"/>
  <c r="F18072" i="3" s="1"/>
  <c r="F18073" i="3" s="1"/>
  <c r="F18074" i="3" s="1"/>
  <c r="F18075" i="3" s="1"/>
  <c r="F18076" i="3" s="1"/>
  <c r="F18077" i="3" s="1"/>
  <c r="F18078" i="3" s="1"/>
  <c r="F18079" i="3" s="1"/>
  <c r="F18080" i="3" s="1"/>
  <c r="F18081" i="3" s="1"/>
  <c r="F18082" i="3" s="1"/>
  <c r="F18083" i="3" s="1"/>
  <c r="F18084" i="3" s="1"/>
  <c r="F18085" i="3" s="1"/>
  <c r="F18086" i="3" s="1"/>
  <c r="F18087" i="3" s="1"/>
  <c r="F18088" i="3" s="1"/>
  <c r="F18089" i="3" s="1"/>
  <c r="F18090" i="3" s="1"/>
  <c r="F18091" i="3" s="1"/>
  <c r="F18092" i="3" s="1"/>
  <c r="F18093" i="3" s="1"/>
  <c r="F18094" i="3" s="1"/>
  <c r="F18095" i="3" s="1"/>
  <c r="F18096" i="3" s="1"/>
  <c r="F18097" i="3" s="1"/>
  <c r="F18098" i="3" s="1"/>
  <c r="F18099" i="3" s="1"/>
  <c r="F18100" i="3" s="1"/>
  <c r="F18101" i="3" s="1"/>
  <c r="F18102" i="3" s="1"/>
  <c r="F18103" i="3" s="1"/>
  <c r="F18104" i="3" s="1"/>
  <c r="F18105" i="3" s="1"/>
  <c r="F18106" i="3" s="1"/>
  <c r="F18107" i="3" s="1"/>
  <c r="F18108" i="3" s="1"/>
  <c r="F18109" i="3" s="1"/>
  <c r="F18110" i="3" s="1"/>
  <c r="F18111" i="3" s="1"/>
  <c r="F18112" i="3" s="1"/>
  <c r="F18113" i="3" s="1"/>
  <c r="F18114" i="3" s="1"/>
  <c r="F18115" i="3" s="1"/>
  <c r="F18116" i="3" s="1"/>
  <c r="F18117" i="3" s="1"/>
  <c r="F18118" i="3" s="1"/>
  <c r="F18119" i="3" s="1"/>
  <c r="F18120" i="3" s="1"/>
  <c r="F18121" i="3" s="1"/>
  <c r="F18122" i="3" s="1"/>
  <c r="F18123" i="3" s="1"/>
  <c r="F18124" i="3" s="1"/>
  <c r="F18125" i="3" s="1"/>
  <c r="F18126" i="3" s="1"/>
  <c r="F18127" i="3" s="1"/>
  <c r="F18128" i="3" s="1"/>
  <c r="F18129" i="3" s="1"/>
  <c r="F18130" i="3" s="1"/>
  <c r="F18131" i="3" s="1"/>
  <c r="F18132" i="3" s="1"/>
  <c r="F18133" i="3" s="1"/>
  <c r="F18134" i="3" s="1"/>
  <c r="F18135" i="3" s="1"/>
  <c r="F18136" i="3" s="1"/>
  <c r="F18137" i="3" s="1"/>
  <c r="F18138" i="3" s="1"/>
  <c r="F18139" i="3" s="1"/>
  <c r="F18140" i="3" s="1"/>
  <c r="F18141" i="3" s="1"/>
  <c r="F18142" i="3" s="1"/>
  <c r="F18143" i="3" s="1"/>
  <c r="F18144" i="3" s="1"/>
  <c r="F18145" i="3" s="1"/>
  <c r="F18146" i="3" s="1"/>
  <c r="F18147" i="3" s="1"/>
  <c r="F18148" i="3" s="1"/>
  <c r="F18149" i="3" s="1"/>
  <c r="F18150" i="3" s="1"/>
  <c r="F18151" i="3" s="1"/>
  <c r="F18152" i="3" s="1"/>
  <c r="F18153" i="3" s="1"/>
  <c r="F18154" i="3" s="1"/>
  <c r="F18155" i="3" s="1"/>
  <c r="F18156" i="3" s="1"/>
  <c r="F18157" i="3" s="1"/>
  <c r="F18158" i="3" s="1"/>
  <c r="F18159" i="3" s="1"/>
  <c r="F18160" i="3" s="1"/>
  <c r="F18161" i="3" s="1"/>
  <c r="F18162" i="3" s="1"/>
  <c r="F18163" i="3" s="1"/>
  <c r="F18164" i="3" s="1"/>
  <c r="F18165" i="3" s="1"/>
  <c r="F18166" i="3" s="1"/>
  <c r="F18167" i="3" s="1"/>
  <c r="F18168" i="3" s="1"/>
  <c r="F18169" i="3" s="1"/>
  <c r="F18170" i="3" s="1"/>
  <c r="F18171" i="3" s="1"/>
  <c r="F18172" i="3" s="1"/>
  <c r="F18173" i="3" s="1"/>
  <c r="F18174" i="3" s="1"/>
  <c r="F18175" i="3" s="1"/>
  <c r="F18176" i="3" s="1"/>
  <c r="F18177" i="3" s="1"/>
  <c r="F18178" i="3" s="1"/>
  <c r="F18179" i="3" s="1"/>
  <c r="F18180" i="3" s="1"/>
  <c r="F18181" i="3" s="1"/>
  <c r="F18182" i="3" s="1"/>
  <c r="F18183" i="3" s="1"/>
  <c r="F18184" i="3" s="1"/>
  <c r="F18185" i="3" s="1"/>
  <c r="F18186" i="3" s="1"/>
  <c r="F18187" i="3" s="1"/>
  <c r="F18188" i="3" s="1"/>
  <c r="F18189" i="3" s="1"/>
  <c r="F18190" i="3" s="1"/>
  <c r="F18191" i="3" s="1"/>
  <c r="F18192" i="3" s="1"/>
  <c r="F18193" i="3" s="1"/>
  <c r="F18194" i="3" s="1"/>
  <c r="F18195" i="3" s="1"/>
  <c r="F18196" i="3" s="1"/>
  <c r="F18197" i="3" s="1"/>
  <c r="F18198" i="3" s="1"/>
  <c r="F18199" i="3" s="1"/>
  <c r="F18200" i="3" s="1"/>
  <c r="F18201" i="3" s="1"/>
  <c r="F18202" i="3" s="1"/>
  <c r="F18203" i="3" s="1"/>
  <c r="F18204" i="3" s="1"/>
  <c r="F18205" i="3" s="1"/>
  <c r="F18206" i="3" s="1"/>
  <c r="F18207" i="3" s="1"/>
  <c r="F18208" i="3" s="1"/>
  <c r="F18209" i="3" s="1"/>
  <c r="F18210" i="3" s="1"/>
  <c r="F18211" i="3" s="1"/>
  <c r="F18212" i="3" s="1"/>
  <c r="F18213" i="3" s="1"/>
  <c r="F18214" i="3" s="1"/>
  <c r="F18215" i="3" s="1"/>
  <c r="F18216" i="3" s="1"/>
  <c r="F18217" i="3" s="1"/>
  <c r="F18218" i="3" s="1"/>
  <c r="F18219" i="3" s="1"/>
  <c r="F18220" i="3" s="1"/>
  <c r="F18221" i="3" s="1"/>
  <c r="F18222" i="3" s="1"/>
  <c r="F18223" i="3" s="1"/>
  <c r="F18224" i="3" s="1"/>
  <c r="F18225" i="3" s="1"/>
  <c r="F18226" i="3" s="1"/>
  <c r="F18227" i="3" s="1"/>
  <c r="F18228" i="3" s="1"/>
  <c r="F18229" i="3" s="1"/>
  <c r="F18230" i="3" s="1"/>
  <c r="F18231" i="3" s="1"/>
  <c r="F18232" i="3" s="1"/>
  <c r="F18233" i="3" s="1"/>
  <c r="F18234" i="3" s="1"/>
  <c r="F18235" i="3" s="1"/>
  <c r="F18236" i="3" s="1"/>
  <c r="F18237" i="3" s="1"/>
  <c r="F18238" i="3" s="1"/>
  <c r="F18239" i="3" s="1"/>
  <c r="F18240" i="3" s="1"/>
  <c r="F18241" i="3" s="1"/>
  <c r="F18242" i="3" s="1"/>
  <c r="F18243" i="3" s="1"/>
  <c r="F18244" i="3" s="1"/>
  <c r="F18245" i="3" s="1"/>
  <c r="F18246" i="3" s="1"/>
  <c r="F18247" i="3" s="1"/>
  <c r="F18248" i="3" s="1"/>
  <c r="F18249" i="3" s="1"/>
  <c r="F18250" i="3" s="1"/>
  <c r="F18251" i="3" s="1"/>
  <c r="F18252" i="3" s="1"/>
  <c r="F18253" i="3" s="1"/>
  <c r="F18254" i="3" s="1"/>
  <c r="F18255" i="3" s="1"/>
  <c r="F18256" i="3" s="1"/>
  <c r="F18257" i="3" s="1"/>
  <c r="F18258" i="3" s="1"/>
  <c r="F18259" i="3" s="1"/>
  <c r="F18260" i="3" s="1"/>
  <c r="F18261" i="3" s="1"/>
  <c r="F18262" i="3" s="1"/>
  <c r="F18263" i="3" s="1"/>
  <c r="F18264" i="3" s="1"/>
  <c r="F18265" i="3" s="1"/>
  <c r="F18266" i="3" s="1"/>
  <c r="F18267" i="3" s="1"/>
  <c r="F18268" i="3" s="1"/>
  <c r="F18269" i="3" s="1"/>
  <c r="F18270" i="3" s="1"/>
  <c r="F18271" i="3" s="1"/>
  <c r="F18272" i="3" s="1"/>
  <c r="F18273" i="3" s="1"/>
  <c r="F18274" i="3" s="1"/>
  <c r="F18275" i="3" s="1"/>
  <c r="F18276" i="3" s="1"/>
  <c r="F18277" i="3" s="1"/>
  <c r="F18278" i="3" s="1"/>
  <c r="F18279" i="3" s="1"/>
  <c r="F18280" i="3" s="1"/>
  <c r="F18281" i="3" s="1"/>
  <c r="F18282" i="3" s="1"/>
  <c r="F18283" i="3" s="1"/>
  <c r="F18284" i="3" s="1"/>
  <c r="F18285" i="3" s="1"/>
  <c r="F18286" i="3" s="1"/>
  <c r="F18287" i="3" s="1"/>
  <c r="F18288" i="3" s="1"/>
  <c r="F18289" i="3" s="1"/>
  <c r="F18290" i="3" s="1"/>
  <c r="F18291" i="3" s="1"/>
  <c r="F18292" i="3" s="1"/>
  <c r="F18293" i="3" s="1"/>
  <c r="F18294" i="3" s="1"/>
  <c r="F18295" i="3" s="1"/>
  <c r="F18296" i="3" s="1"/>
  <c r="F18297" i="3" s="1"/>
  <c r="F18298" i="3" s="1"/>
  <c r="F18299" i="3" s="1"/>
  <c r="F18300" i="3" s="1"/>
  <c r="F18301" i="3" s="1"/>
  <c r="F18302" i="3" s="1"/>
  <c r="F18303" i="3" s="1"/>
  <c r="F18304" i="3" s="1"/>
  <c r="F18305" i="3" s="1"/>
  <c r="F18306" i="3" s="1"/>
  <c r="F18307" i="3" s="1"/>
  <c r="F18308" i="3" s="1"/>
  <c r="F18309" i="3" s="1"/>
  <c r="F18310" i="3" s="1"/>
  <c r="F18311" i="3" s="1"/>
  <c r="F18312" i="3" s="1"/>
  <c r="F18313" i="3" s="1"/>
  <c r="F18314" i="3" s="1"/>
  <c r="F18315" i="3" s="1"/>
  <c r="F18316" i="3" s="1"/>
  <c r="F18317" i="3" s="1"/>
  <c r="F18318" i="3" s="1"/>
  <c r="F18319" i="3" s="1"/>
  <c r="F18320" i="3" s="1"/>
  <c r="F18321" i="3" s="1"/>
  <c r="F18322" i="3" s="1"/>
  <c r="F18323" i="3" s="1"/>
  <c r="F18324" i="3" s="1"/>
  <c r="F18325" i="3" s="1"/>
  <c r="F18326" i="3" s="1"/>
  <c r="F18327" i="3" s="1"/>
  <c r="F18328" i="3" s="1"/>
  <c r="F18329" i="3" s="1"/>
  <c r="F18330" i="3" s="1"/>
  <c r="F18331" i="3" s="1"/>
  <c r="F18332" i="3" s="1"/>
  <c r="F18333" i="3" s="1"/>
  <c r="F18334" i="3" s="1"/>
  <c r="F18335" i="3" s="1"/>
  <c r="F18336" i="3" s="1"/>
  <c r="F18337" i="3" s="1"/>
  <c r="F18338" i="3" s="1"/>
  <c r="F18339" i="3" s="1"/>
  <c r="F18340" i="3" s="1"/>
  <c r="F18341" i="3" s="1"/>
  <c r="F18342" i="3" s="1"/>
  <c r="F18343" i="3" s="1"/>
  <c r="F18344" i="3" s="1"/>
  <c r="F18345" i="3" s="1"/>
  <c r="F18346" i="3" s="1"/>
  <c r="F18347" i="3" s="1"/>
  <c r="F18348" i="3" s="1"/>
  <c r="F18349" i="3" s="1"/>
  <c r="F18350" i="3" s="1"/>
  <c r="F18351" i="3" s="1"/>
  <c r="F18352" i="3" s="1"/>
  <c r="F18353" i="3" s="1"/>
  <c r="F18354" i="3" s="1"/>
  <c r="F18355" i="3" s="1"/>
  <c r="F18356" i="3" s="1"/>
  <c r="F18357" i="3" s="1"/>
  <c r="F18358" i="3" s="1"/>
  <c r="F18359" i="3" s="1"/>
  <c r="F18360" i="3" s="1"/>
  <c r="F18361" i="3" s="1"/>
  <c r="F18362" i="3" s="1"/>
  <c r="F18363" i="3" s="1"/>
  <c r="F18364" i="3" s="1"/>
  <c r="F18365" i="3" s="1"/>
  <c r="F18366" i="3" s="1"/>
  <c r="F18367" i="3" s="1"/>
  <c r="F18368" i="3" s="1"/>
  <c r="F18369" i="3" s="1"/>
  <c r="F18370" i="3" s="1"/>
  <c r="F18371" i="3" s="1"/>
  <c r="F18372" i="3" s="1"/>
  <c r="F18373" i="3" s="1"/>
  <c r="F18374" i="3" s="1"/>
  <c r="F18375" i="3" s="1"/>
  <c r="F18376" i="3" s="1"/>
  <c r="F18377" i="3" s="1"/>
  <c r="F18378" i="3" s="1"/>
  <c r="F18379" i="3" s="1"/>
  <c r="F18380" i="3" s="1"/>
  <c r="F18381" i="3" s="1"/>
  <c r="F18382" i="3" s="1"/>
  <c r="F18383" i="3" s="1"/>
  <c r="F18384" i="3" s="1"/>
  <c r="F18385" i="3" s="1"/>
  <c r="F18386" i="3" s="1"/>
  <c r="F18387" i="3" s="1"/>
  <c r="F18388" i="3" s="1"/>
  <c r="F18389" i="3" s="1"/>
  <c r="F18390" i="3" s="1"/>
  <c r="F18391" i="3" s="1"/>
  <c r="F18392" i="3" s="1"/>
  <c r="F18393" i="3" s="1"/>
  <c r="F18394" i="3" s="1"/>
  <c r="F18395" i="3" s="1"/>
  <c r="F18396" i="3" s="1"/>
  <c r="F18397" i="3" s="1"/>
  <c r="F18398" i="3" s="1"/>
  <c r="F18399" i="3" s="1"/>
  <c r="F18400" i="3" s="1"/>
  <c r="F18401" i="3" s="1"/>
  <c r="F18402" i="3" s="1"/>
  <c r="F18403" i="3" s="1"/>
  <c r="F18404" i="3" s="1"/>
  <c r="F18405" i="3" s="1"/>
  <c r="F18406" i="3" s="1"/>
  <c r="F18407" i="3" s="1"/>
  <c r="F18408" i="3" s="1"/>
  <c r="F18409" i="3" s="1"/>
  <c r="F18410" i="3" s="1"/>
  <c r="F18411" i="3" s="1"/>
  <c r="F18412" i="3" s="1"/>
  <c r="F18413" i="3" s="1"/>
  <c r="F18414" i="3" s="1"/>
  <c r="F18415" i="3" s="1"/>
  <c r="F18416" i="3" s="1"/>
  <c r="F18417" i="3" s="1"/>
  <c r="F18418" i="3" s="1"/>
  <c r="F18419" i="3" s="1"/>
  <c r="F18420" i="3" s="1"/>
  <c r="F18421" i="3" s="1"/>
  <c r="F18422" i="3" s="1"/>
  <c r="F18423" i="3" s="1"/>
  <c r="F18424" i="3" s="1"/>
  <c r="F18425" i="3" s="1"/>
  <c r="F18426" i="3" s="1"/>
  <c r="F18427" i="3" s="1"/>
  <c r="F18428" i="3" s="1"/>
  <c r="F18429" i="3" s="1"/>
  <c r="F18430" i="3" s="1"/>
  <c r="F18431" i="3" s="1"/>
  <c r="F18432" i="3" s="1"/>
  <c r="F18433" i="3" s="1"/>
  <c r="F18434" i="3" s="1"/>
  <c r="F18435" i="3" s="1"/>
  <c r="F18436" i="3" s="1"/>
  <c r="F18437" i="3" s="1"/>
  <c r="F18438" i="3" s="1"/>
  <c r="F18439" i="3" s="1"/>
  <c r="F18440" i="3" s="1"/>
  <c r="F18441" i="3" s="1"/>
  <c r="F18442" i="3" s="1"/>
  <c r="F18443" i="3" s="1"/>
  <c r="F18444" i="3" s="1"/>
  <c r="F18445" i="3" s="1"/>
  <c r="F18446" i="3" s="1"/>
  <c r="F18447" i="3" s="1"/>
  <c r="F18448" i="3" s="1"/>
  <c r="F18449" i="3" s="1"/>
  <c r="F18450" i="3" s="1"/>
  <c r="F18451" i="3" s="1"/>
  <c r="F18452" i="3" s="1"/>
  <c r="F18453" i="3" s="1"/>
  <c r="F18454" i="3" s="1"/>
  <c r="F18455" i="3" s="1"/>
  <c r="F18456" i="3" s="1"/>
  <c r="F18457" i="3" s="1"/>
  <c r="F18458" i="3" s="1"/>
  <c r="F18459" i="3" s="1"/>
  <c r="F18460" i="3" s="1"/>
  <c r="F18461" i="3" s="1"/>
  <c r="F18462" i="3" s="1"/>
  <c r="F18463" i="3" s="1"/>
  <c r="F18464" i="3" s="1"/>
  <c r="F18465" i="3" s="1"/>
  <c r="F18466" i="3" s="1"/>
  <c r="F18467" i="3" s="1"/>
  <c r="F18468" i="3" s="1"/>
  <c r="F18469" i="3" s="1"/>
  <c r="F18470" i="3" s="1"/>
  <c r="F18471" i="3" s="1"/>
  <c r="F18472" i="3" s="1"/>
  <c r="F18473" i="3" s="1"/>
  <c r="F18474" i="3" s="1"/>
  <c r="F18475" i="3" s="1"/>
  <c r="F18476" i="3" s="1"/>
  <c r="F18477" i="3" s="1"/>
  <c r="F18478" i="3" s="1"/>
  <c r="F18479" i="3" s="1"/>
  <c r="F18480" i="3" s="1"/>
  <c r="F18481" i="3" s="1"/>
  <c r="F18482" i="3" s="1"/>
  <c r="F18483" i="3" s="1"/>
  <c r="F18484" i="3" s="1"/>
  <c r="F18485" i="3" s="1"/>
  <c r="F18486" i="3" s="1"/>
  <c r="F18487" i="3" s="1"/>
  <c r="F18488" i="3" s="1"/>
  <c r="F18489" i="3" s="1"/>
  <c r="F18490" i="3" s="1"/>
  <c r="F18491" i="3" s="1"/>
  <c r="F18492" i="3" s="1"/>
  <c r="F18493" i="3" s="1"/>
  <c r="F18494" i="3" s="1"/>
  <c r="F18495" i="3" s="1"/>
  <c r="F18496" i="3" s="1"/>
  <c r="F18497" i="3" s="1"/>
  <c r="F18498" i="3" s="1"/>
  <c r="F18499" i="3" s="1"/>
  <c r="F18500" i="3" s="1"/>
  <c r="F18501" i="3" s="1"/>
  <c r="F18502" i="3" s="1"/>
  <c r="F18503" i="3" s="1"/>
  <c r="F18504" i="3" s="1"/>
  <c r="F18505" i="3" s="1"/>
  <c r="F18506" i="3" s="1"/>
  <c r="F18507" i="3" s="1"/>
  <c r="F18508" i="3" s="1"/>
  <c r="F18509" i="3" s="1"/>
  <c r="F18510" i="3" s="1"/>
  <c r="F18511" i="3" s="1"/>
  <c r="F18512" i="3" s="1"/>
  <c r="F18513" i="3" s="1"/>
  <c r="F18514" i="3" s="1"/>
  <c r="F18515" i="3" s="1"/>
  <c r="F18516" i="3" s="1"/>
  <c r="F18517" i="3" s="1"/>
  <c r="F18518" i="3" s="1"/>
  <c r="F18519" i="3" s="1"/>
  <c r="F18520" i="3" s="1"/>
  <c r="F18521" i="3" s="1"/>
  <c r="F18522" i="3" s="1"/>
  <c r="F18523" i="3" s="1"/>
  <c r="F18524" i="3" s="1"/>
  <c r="F18525" i="3" s="1"/>
  <c r="F18526" i="3" s="1"/>
  <c r="F18527" i="3" s="1"/>
  <c r="F18528" i="3" s="1"/>
  <c r="F18529" i="3" s="1"/>
  <c r="F18530" i="3" s="1"/>
  <c r="F18531" i="3" s="1"/>
  <c r="F18532" i="3" s="1"/>
  <c r="F18533" i="3" s="1"/>
  <c r="F18534" i="3" s="1"/>
  <c r="F18535" i="3" s="1"/>
  <c r="F18536" i="3" s="1"/>
  <c r="F18537" i="3" s="1"/>
  <c r="F18538" i="3" s="1"/>
  <c r="F18539" i="3" s="1"/>
  <c r="F18540" i="3" s="1"/>
  <c r="F18541" i="3" s="1"/>
  <c r="F18542" i="3" s="1"/>
  <c r="F18543" i="3" s="1"/>
  <c r="F18544" i="3" s="1"/>
  <c r="F18545" i="3" s="1"/>
  <c r="F18546" i="3" s="1"/>
  <c r="F18547" i="3" s="1"/>
  <c r="F18548" i="3" s="1"/>
  <c r="F18549" i="3" s="1"/>
  <c r="F18550" i="3" s="1"/>
  <c r="F18551" i="3" s="1"/>
  <c r="F18552" i="3" s="1"/>
  <c r="F18553" i="3" s="1"/>
  <c r="F18554" i="3" s="1"/>
  <c r="F18555" i="3" s="1"/>
  <c r="F18556" i="3" s="1"/>
  <c r="F18557" i="3" s="1"/>
  <c r="F18558" i="3" s="1"/>
  <c r="F18559" i="3" s="1"/>
  <c r="F18560" i="3" s="1"/>
  <c r="F18561" i="3" s="1"/>
  <c r="F18562" i="3" s="1"/>
  <c r="F18563" i="3" s="1"/>
  <c r="F18564" i="3" s="1"/>
  <c r="F18565" i="3" s="1"/>
  <c r="F18566" i="3" s="1"/>
  <c r="F18567" i="3" s="1"/>
  <c r="F18568" i="3" s="1"/>
  <c r="F18569" i="3" s="1"/>
  <c r="F18570" i="3" s="1"/>
  <c r="F18571" i="3" s="1"/>
  <c r="F18572" i="3" s="1"/>
  <c r="F18573" i="3" s="1"/>
  <c r="F18574" i="3" s="1"/>
  <c r="F18575" i="3" s="1"/>
  <c r="F18576" i="3" s="1"/>
  <c r="F18577" i="3" s="1"/>
  <c r="F18578" i="3" s="1"/>
  <c r="F18579" i="3" s="1"/>
  <c r="F18580" i="3" s="1"/>
  <c r="F18581" i="3" s="1"/>
  <c r="F18582" i="3" s="1"/>
  <c r="F18583" i="3" s="1"/>
  <c r="F18584" i="3" s="1"/>
  <c r="F18585" i="3" s="1"/>
  <c r="F18586" i="3" s="1"/>
  <c r="F18587" i="3" s="1"/>
  <c r="F18588" i="3" s="1"/>
  <c r="F18589" i="3" s="1"/>
  <c r="F18590" i="3" s="1"/>
  <c r="F18591" i="3" s="1"/>
  <c r="F18592" i="3" s="1"/>
  <c r="F18593" i="3" s="1"/>
  <c r="F18594" i="3" s="1"/>
  <c r="F18595" i="3" s="1"/>
  <c r="F18596" i="3" s="1"/>
  <c r="F18597" i="3" s="1"/>
  <c r="F18598" i="3" s="1"/>
  <c r="F18599" i="3" s="1"/>
  <c r="F18600" i="3" s="1"/>
  <c r="F18601" i="3" s="1"/>
  <c r="F18602" i="3" s="1"/>
  <c r="F18603" i="3" s="1"/>
  <c r="F18604" i="3" s="1"/>
  <c r="F18605" i="3" s="1"/>
  <c r="F18606" i="3" s="1"/>
  <c r="F18607" i="3" s="1"/>
  <c r="F18608" i="3" s="1"/>
  <c r="F18609" i="3" s="1"/>
  <c r="F18610" i="3" s="1"/>
  <c r="F18611" i="3" s="1"/>
  <c r="F18612" i="3" s="1"/>
  <c r="F18613" i="3" s="1"/>
  <c r="F18614" i="3" s="1"/>
  <c r="F18615" i="3" s="1"/>
  <c r="F18616" i="3" s="1"/>
  <c r="F18617" i="3" s="1"/>
  <c r="F18618" i="3" s="1"/>
  <c r="F18619" i="3" s="1"/>
  <c r="F18620" i="3" s="1"/>
  <c r="F18621" i="3" s="1"/>
  <c r="F18622" i="3" s="1"/>
  <c r="F18623" i="3" s="1"/>
  <c r="F18624" i="3" s="1"/>
  <c r="F18625" i="3" s="1"/>
  <c r="F18626" i="3" s="1"/>
  <c r="F18627" i="3" s="1"/>
  <c r="F18628" i="3" s="1"/>
  <c r="F18629" i="3" s="1"/>
  <c r="F18630" i="3" s="1"/>
  <c r="F18631" i="3" s="1"/>
  <c r="F18632" i="3" s="1"/>
  <c r="F18633" i="3" s="1"/>
  <c r="F18634" i="3" s="1"/>
  <c r="F18635" i="3" s="1"/>
  <c r="F18636" i="3" s="1"/>
  <c r="F18637" i="3" s="1"/>
  <c r="F18638" i="3" s="1"/>
  <c r="F18639" i="3" s="1"/>
  <c r="F18640" i="3" s="1"/>
  <c r="F18641" i="3" s="1"/>
  <c r="F18642" i="3" s="1"/>
  <c r="F18643" i="3" s="1"/>
  <c r="F18644" i="3" s="1"/>
  <c r="F18645" i="3" s="1"/>
  <c r="F18646" i="3" s="1"/>
  <c r="F18647" i="3" s="1"/>
  <c r="F18648" i="3" s="1"/>
  <c r="F18649" i="3" s="1"/>
  <c r="F18650" i="3" s="1"/>
  <c r="F18651" i="3" s="1"/>
  <c r="F18652" i="3" s="1"/>
  <c r="F18653" i="3" s="1"/>
  <c r="F18654" i="3" s="1"/>
  <c r="F18655" i="3" s="1"/>
  <c r="F18656" i="3" s="1"/>
  <c r="F18657" i="3" s="1"/>
  <c r="F18658" i="3" s="1"/>
  <c r="F18659" i="3" s="1"/>
  <c r="F18660" i="3" s="1"/>
  <c r="F18661" i="3" s="1"/>
  <c r="F18662" i="3" s="1"/>
  <c r="F18663" i="3" s="1"/>
  <c r="F18664" i="3" s="1"/>
  <c r="F18665" i="3" s="1"/>
  <c r="F18666" i="3" s="1"/>
  <c r="F18667" i="3" s="1"/>
  <c r="F18668" i="3" s="1"/>
  <c r="F18669" i="3" s="1"/>
  <c r="F18670" i="3" s="1"/>
  <c r="F18671" i="3" s="1"/>
  <c r="F18672" i="3" s="1"/>
  <c r="F18673" i="3" s="1"/>
  <c r="F18674" i="3" s="1"/>
  <c r="F18675" i="3" s="1"/>
  <c r="F18676" i="3" s="1"/>
  <c r="F18677" i="3" s="1"/>
  <c r="F18678" i="3" s="1"/>
  <c r="F18679" i="3" s="1"/>
  <c r="F18680" i="3" s="1"/>
  <c r="F18681" i="3" s="1"/>
  <c r="F18682" i="3" s="1"/>
  <c r="F18683" i="3" s="1"/>
  <c r="F18684" i="3" s="1"/>
  <c r="F18685" i="3" s="1"/>
  <c r="F18686" i="3" s="1"/>
  <c r="F18687" i="3" s="1"/>
  <c r="F18688" i="3" s="1"/>
  <c r="F18689" i="3" s="1"/>
  <c r="F18690" i="3" s="1"/>
  <c r="F18691" i="3" s="1"/>
  <c r="F18692" i="3" s="1"/>
  <c r="F18693" i="3" s="1"/>
  <c r="F18694" i="3" s="1"/>
  <c r="F18695" i="3" s="1"/>
  <c r="F18696" i="3" s="1"/>
  <c r="F18697" i="3" s="1"/>
  <c r="F18698" i="3" s="1"/>
  <c r="F18699" i="3" s="1"/>
  <c r="F18700" i="3" s="1"/>
  <c r="F18701" i="3" s="1"/>
  <c r="F18702" i="3" s="1"/>
  <c r="F18703" i="3" s="1"/>
  <c r="F18704" i="3" s="1"/>
  <c r="F18705" i="3" s="1"/>
  <c r="F18706" i="3" s="1"/>
  <c r="F18707" i="3" s="1"/>
  <c r="F18708" i="3" s="1"/>
  <c r="F18709" i="3" s="1"/>
  <c r="F18710" i="3" s="1"/>
  <c r="F18711" i="3" s="1"/>
  <c r="F18712" i="3" s="1"/>
  <c r="F18713" i="3" s="1"/>
  <c r="F18714" i="3" s="1"/>
  <c r="F18715" i="3" s="1"/>
  <c r="F18716" i="3" s="1"/>
  <c r="F18717" i="3" s="1"/>
  <c r="F18718" i="3" s="1"/>
  <c r="F18719" i="3" s="1"/>
  <c r="F18720" i="3" s="1"/>
  <c r="F18721" i="3" s="1"/>
  <c r="F18722" i="3" s="1"/>
  <c r="F18723" i="3" s="1"/>
  <c r="F18724" i="3" s="1"/>
  <c r="F18725" i="3" s="1"/>
  <c r="F18726" i="3" s="1"/>
  <c r="F18727" i="3" s="1"/>
  <c r="F18728" i="3" s="1"/>
  <c r="F18729" i="3" s="1"/>
  <c r="F18730" i="3" s="1"/>
  <c r="F18731" i="3" s="1"/>
  <c r="F18732" i="3" s="1"/>
  <c r="F18733" i="3" s="1"/>
  <c r="F18734" i="3" s="1"/>
  <c r="F18735" i="3" s="1"/>
  <c r="F18736" i="3" s="1"/>
  <c r="F18737" i="3" s="1"/>
  <c r="F18738" i="3" s="1"/>
  <c r="F18739" i="3" s="1"/>
  <c r="F18740" i="3" s="1"/>
  <c r="F18741" i="3" s="1"/>
  <c r="F18742" i="3" s="1"/>
  <c r="F18743" i="3" s="1"/>
  <c r="F18744" i="3" s="1"/>
  <c r="F18745" i="3" s="1"/>
  <c r="F18746" i="3" s="1"/>
  <c r="F18747" i="3" s="1"/>
  <c r="F18748" i="3" s="1"/>
  <c r="F18749" i="3" s="1"/>
  <c r="F18750" i="3" s="1"/>
  <c r="F18751" i="3" s="1"/>
  <c r="F18752" i="3" s="1"/>
  <c r="F18753" i="3" s="1"/>
  <c r="F18754" i="3" s="1"/>
  <c r="F18755" i="3" s="1"/>
  <c r="F18756" i="3" s="1"/>
  <c r="F18757" i="3" s="1"/>
  <c r="F18758" i="3" s="1"/>
  <c r="F18759" i="3" s="1"/>
  <c r="F18760" i="3" s="1"/>
  <c r="F18761" i="3" s="1"/>
  <c r="F18762" i="3" s="1"/>
  <c r="F18763" i="3" s="1"/>
  <c r="F18764" i="3" s="1"/>
  <c r="F18765" i="3" s="1"/>
  <c r="F18766" i="3" s="1"/>
  <c r="F18767" i="3" s="1"/>
  <c r="F18768" i="3" s="1"/>
  <c r="F18769" i="3" s="1"/>
  <c r="F18770" i="3" s="1"/>
  <c r="F18771" i="3" s="1"/>
  <c r="F18772" i="3" s="1"/>
  <c r="F18773" i="3" s="1"/>
  <c r="F18774" i="3" s="1"/>
  <c r="F18775" i="3" s="1"/>
  <c r="F18776" i="3" s="1"/>
  <c r="F18777" i="3" s="1"/>
  <c r="F18778" i="3" s="1"/>
  <c r="F18779" i="3" s="1"/>
  <c r="F18780" i="3" s="1"/>
  <c r="F18781" i="3" s="1"/>
  <c r="F18782" i="3" s="1"/>
  <c r="F18783" i="3" s="1"/>
  <c r="F18784" i="3" s="1"/>
  <c r="F18785" i="3" s="1"/>
  <c r="F18786" i="3" s="1"/>
  <c r="F18787" i="3" s="1"/>
  <c r="F18788" i="3" s="1"/>
  <c r="F18789" i="3" s="1"/>
  <c r="F18790" i="3" s="1"/>
  <c r="F18791" i="3" s="1"/>
  <c r="F18792" i="3" s="1"/>
  <c r="F18793" i="3" s="1"/>
  <c r="F18794" i="3" s="1"/>
  <c r="F18795" i="3" s="1"/>
  <c r="F18796" i="3" s="1"/>
  <c r="F18797" i="3" s="1"/>
  <c r="F18798" i="3" s="1"/>
  <c r="F18799" i="3" s="1"/>
  <c r="F18800" i="3" s="1"/>
  <c r="F18801" i="3" s="1"/>
  <c r="F18802" i="3" s="1"/>
  <c r="F18803" i="3" s="1"/>
  <c r="F18804" i="3" s="1"/>
  <c r="F18805" i="3" s="1"/>
  <c r="F18806" i="3" s="1"/>
  <c r="F18807" i="3" s="1"/>
  <c r="F18808" i="3" s="1"/>
  <c r="F18809" i="3" s="1"/>
  <c r="F18810" i="3" s="1"/>
  <c r="F18811" i="3" s="1"/>
  <c r="F18812" i="3" s="1"/>
  <c r="F18813" i="3" s="1"/>
  <c r="F18814" i="3" s="1"/>
  <c r="F18815" i="3" s="1"/>
  <c r="F18816" i="3" s="1"/>
  <c r="F18817" i="3" s="1"/>
  <c r="F18818" i="3" s="1"/>
  <c r="F18819" i="3" s="1"/>
  <c r="F18820" i="3" s="1"/>
  <c r="F18821" i="3" s="1"/>
  <c r="F18822" i="3" s="1"/>
  <c r="F18823" i="3" s="1"/>
  <c r="F18824" i="3" s="1"/>
  <c r="F18825" i="3" s="1"/>
  <c r="F18826" i="3" s="1"/>
  <c r="F18827" i="3" s="1"/>
  <c r="F18828" i="3" s="1"/>
  <c r="F18829" i="3" s="1"/>
  <c r="F18830" i="3" s="1"/>
  <c r="F18831" i="3" s="1"/>
  <c r="F18832" i="3" s="1"/>
  <c r="F18833" i="3" s="1"/>
  <c r="F18834" i="3" s="1"/>
  <c r="F18835" i="3" s="1"/>
  <c r="F18836" i="3" s="1"/>
  <c r="F18837" i="3" s="1"/>
  <c r="F18838" i="3" s="1"/>
  <c r="F18839" i="3" s="1"/>
  <c r="F18840" i="3" s="1"/>
  <c r="F18841" i="3" s="1"/>
  <c r="F18842" i="3" s="1"/>
  <c r="F18843" i="3" s="1"/>
  <c r="F18844" i="3" s="1"/>
  <c r="F18845" i="3" s="1"/>
  <c r="F18846" i="3" s="1"/>
  <c r="F18847" i="3" s="1"/>
  <c r="F18848" i="3" s="1"/>
  <c r="F18849" i="3" s="1"/>
  <c r="F18850" i="3" s="1"/>
  <c r="F18851" i="3" s="1"/>
  <c r="F18852" i="3" s="1"/>
  <c r="F18853" i="3" s="1"/>
  <c r="F18854" i="3" s="1"/>
  <c r="F18855" i="3" s="1"/>
  <c r="F18856" i="3" s="1"/>
  <c r="F18857" i="3" s="1"/>
  <c r="F18858" i="3" s="1"/>
  <c r="F18859" i="3" s="1"/>
  <c r="F18860" i="3" s="1"/>
  <c r="F18861" i="3" s="1"/>
  <c r="F18862" i="3" s="1"/>
  <c r="F18863" i="3" s="1"/>
  <c r="F18864" i="3" s="1"/>
  <c r="F18865" i="3" s="1"/>
  <c r="F18866" i="3" s="1"/>
  <c r="F18867" i="3" s="1"/>
  <c r="F18868" i="3" s="1"/>
  <c r="F18869" i="3" s="1"/>
  <c r="F18870" i="3" s="1"/>
  <c r="F18871" i="3" s="1"/>
  <c r="F18872" i="3" s="1"/>
  <c r="F18873" i="3" s="1"/>
  <c r="F18874" i="3" s="1"/>
  <c r="F18875" i="3" s="1"/>
  <c r="F18876" i="3" s="1"/>
  <c r="F18877" i="3" s="1"/>
  <c r="F18878" i="3" s="1"/>
  <c r="F18879" i="3" s="1"/>
  <c r="F18880" i="3" s="1"/>
  <c r="F18881" i="3" s="1"/>
  <c r="F18882" i="3" s="1"/>
  <c r="F18883" i="3" s="1"/>
  <c r="F18884" i="3" s="1"/>
  <c r="F18885" i="3" s="1"/>
  <c r="F18886" i="3" s="1"/>
  <c r="F18887" i="3" s="1"/>
  <c r="F18888" i="3" s="1"/>
  <c r="F18889" i="3" s="1"/>
  <c r="F18890" i="3" s="1"/>
  <c r="F18891" i="3" s="1"/>
  <c r="F18892" i="3" s="1"/>
  <c r="F18893" i="3" s="1"/>
  <c r="F18894" i="3" s="1"/>
  <c r="F18895" i="3" s="1"/>
  <c r="F18896" i="3" s="1"/>
  <c r="F18897" i="3" s="1"/>
  <c r="F18898" i="3" s="1"/>
  <c r="F18899" i="3" s="1"/>
  <c r="F18900" i="3" s="1"/>
  <c r="F18901" i="3" s="1"/>
  <c r="F18902" i="3" s="1"/>
  <c r="F18903" i="3" s="1"/>
  <c r="F18904" i="3" s="1"/>
  <c r="F18905" i="3" s="1"/>
  <c r="F18906" i="3" s="1"/>
  <c r="F18907" i="3" s="1"/>
  <c r="F18908" i="3" s="1"/>
  <c r="F18909" i="3" s="1"/>
  <c r="F18910" i="3" s="1"/>
  <c r="F18911" i="3" s="1"/>
  <c r="F18912" i="3" s="1"/>
  <c r="F18913" i="3" s="1"/>
  <c r="F18914" i="3" s="1"/>
  <c r="F18915" i="3" s="1"/>
  <c r="F18916" i="3" s="1"/>
  <c r="F18917" i="3" s="1"/>
  <c r="F18918" i="3" s="1"/>
  <c r="F18919" i="3" s="1"/>
  <c r="F18920" i="3" s="1"/>
  <c r="F18921" i="3" s="1"/>
  <c r="F18922" i="3" s="1"/>
  <c r="F18923" i="3" s="1"/>
  <c r="F18924" i="3" s="1"/>
  <c r="F18925" i="3" s="1"/>
  <c r="F18926" i="3" s="1"/>
  <c r="F18927" i="3" s="1"/>
  <c r="F18928" i="3" s="1"/>
  <c r="F18929" i="3" s="1"/>
  <c r="F18930" i="3" s="1"/>
  <c r="F18931" i="3" s="1"/>
  <c r="F18932" i="3" s="1"/>
  <c r="F18933" i="3" s="1"/>
  <c r="F18934" i="3" s="1"/>
  <c r="F18935" i="3" s="1"/>
  <c r="F18936" i="3" s="1"/>
  <c r="F18937" i="3" s="1"/>
  <c r="F18938" i="3" s="1"/>
  <c r="F18939" i="3" s="1"/>
  <c r="F18940" i="3" s="1"/>
  <c r="F18941" i="3" s="1"/>
  <c r="F18942" i="3" s="1"/>
  <c r="F18943" i="3" s="1"/>
  <c r="F18944" i="3" s="1"/>
  <c r="F18945" i="3" s="1"/>
  <c r="F18946" i="3" s="1"/>
  <c r="F18947" i="3" s="1"/>
  <c r="F18948" i="3" s="1"/>
  <c r="F18949" i="3" s="1"/>
  <c r="F18950" i="3" s="1"/>
  <c r="F18951" i="3" s="1"/>
  <c r="F18952" i="3" s="1"/>
  <c r="F18953" i="3" s="1"/>
  <c r="F18954" i="3" s="1"/>
  <c r="F18955" i="3" s="1"/>
  <c r="F18956" i="3" s="1"/>
  <c r="F18957" i="3" s="1"/>
  <c r="F18958" i="3" s="1"/>
  <c r="F18959" i="3" s="1"/>
  <c r="F18960" i="3" s="1"/>
  <c r="F18961" i="3" s="1"/>
  <c r="F18962" i="3" s="1"/>
  <c r="F18963" i="3" s="1"/>
  <c r="F18964" i="3" s="1"/>
  <c r="F18965" i="3" s="1"/>
  <c r="F18966" i="3" s="1"/>
  <c r="F18967" i="3" s="1"/>
  <c r="F18968" i="3" s="1"/>
  <c r="F18969" i="3" s="1"/>
  <c r="F18970" i="3" s="1"/>
  <c r="F18971" i="3" s="1"/>
  <c r="F18972" i="3" s="1"/>
  <c r="F18973" i="3" s="1"/>
  <c r="F18974" i="3" s="1"/>
  <c r="F18975" i="3" s="1"/>
  <c r="F18976" i="3" s="1"/>
  <c r="F18977" i="3" s="1"/>
  <c r="F18978" i="3" s="1"/>
  <c r="F18979" i="3" s="1"/>
  <c r="F18980" i="3" s="1"/>
  <c r="F18981" i="3" s="1"/>
  <c r="F18982" i="3" s="1"/>
  <c r="F18983" i="3" s="1"/>
  <c r="F18984" i="3" s="1"/>
  <c r="F18985" i="3" s="1"/>
  <c r="F18986" i="3" s="1"/>
  <c r="F18987" i="3" s="1"/>
  <c r="F18988" i="3" s="1"/>
  <c r="F18989" i="3" s="1"/>
  <c r="F18990" i="3" s="1"/>
  <c r="F18991" i="3" s="1"/>
  <c r="F18992" i="3" s="1"/>
  <c r="F18993" i="3" s="1"/>
  <c r="F18994" i="3" s="1"/>
  <c r="F18995" i="3" s="1"/>
  <c r="F18996" i="3" s="1"/>
  <c r="F18997" i="3" s="1"/>
  <c r="F18998" i="3" s="1"/>
  <c r="F18999" i="3" s="1"/>
  <c r="F19000" i="3" s="1"/>
  <c r="F19001" i="3" s="1"/>
  <c r="F19002" i="3" s="1"/>
  <c r="F19003" i="3" s="1"/>
  <c r="F19004" i="3" s="1"/>
  <c r="F19005" i="3" s="1"/>
  <c r="F19006" i="3" s="1"/>
  <c r="F19007" i="3" s="1"/>
  <c r="F19008" i="3" s="1"/>
  <c r="F19009" i="3" s="1"/>
  <c r="F19010" i="3" s="1"/>
  <c r="F19011" i="3" s="1"/>
  <c r="F19012" i="3" s="1"/>
  <c r="F19013" i="3" s="1"/>
  <c r="F19014" i="3" s="1"/>
  <c r="F19015" i="3" s="1"/>
  <c r="F19016" i="3" s="1"/>
  <c r="F19017" i="3" s="1"/>
  <c r="F19018" i="3" s="1"/>
  <c r="F19019" i="3" s="1"/>
  <c r="F19020" i="3" s="1"/>
  <c r="F19021" i="3" s="1"/>
  <c r="F19022" i="3" s="1"/>
  <c r="F19023" i="3" s="1"/>
  <c r="F19024" i="3" s="1"/>
  <c r="F19025" i="3" s="1"/>
  <c r="F19026" i="3" s="1"/>
  <c r="F19027" i="3" s="1"/>
  <c r="F19028" i="3" s="1"/>
  <c r="F19029" i="3" s="1"/>
  <c r="F19030" i="3" s="1"/>
  <c r="F19031" i="3" s="1"/>
  <c r="F19032" i="3" s="1"/>
  <c r="F19033" i="3" s="1"/>
  <c r="F19034" i="3" s="1"/>
  <c r="F19035" i="3" s="1"/>
  <c r="F19036" i="3" s="1"/>
  <c r="F19037" i="3" s="1"/>
  <c r="F19038" i="3" s="1"/>
  <c r="F19039" i="3" s="1"/>
  <c r="F19040" i="3" s="1"/>
  <c r="F19041" i="3" s="1"/>
  <c r="F19042" i="3" s="1"/>
  <c r="F19043" i="3" s="1"/>
  <c r="F19044" i="3" s="1"/>
  <c r="F19045" i="3" s="1"/>
  <c r="F19046" i="3" s="1"/>
  <c r="F19047" i="3" s="1"/>
  <c r="F19048" i="3" s="1"/>
  <c r="F19049" i="3" s="1"/>
  <c r="F19050" i="3" s="1"/>
  <c r="F19051" i="3" s="1"/>
  <c r="F19052" i="3" s="1"/>
  <c r="F19053" i="3" s="1"/>
  <c r="F19054" i="3" s="1"/>
  <c r="F19055" i="3" s="1"/>
  <c r="F19056" i="3" s="1"/>
  <c r="F19057" i="3" s="1"/>
  <c r="F19058" i="3" s="1"/>
  <c r="F19059" i="3" s="1"/>
  <c r="F19060" i="3" s="1"/>
  <c r="F19061" i="3" s="1"/>
  <c r="F19062" i="3" s="1"/>
  <c r="F19063" i="3" s="1"/>
  <c r="F19064" i="3" s="1"/>
  <c r="F19065" i="3" s="1"/>
  <c r="F19066" i="3" s="1"/>
  <c r="F19067" i="3" s="1"/>
  <c r="F19068" i="3" s="1"/>
  <c r="F19069" i="3" s="1"/>
  <c r="F19070" i="3" s="1"/>
  <c r="F19071" i="3" s="1"/>
  <c r="F19072" i="3" s="1"/>
  <c r="F19073" i="3" s="1"/>
  <c r="F19074" i="3" s="1"/>
  <c r="F19075" i="3" s="1"/>
  <c r="F19076" i="3" s="1"/>
  <c r="F19077" i="3" s="1"/>
  <c r="F19078" i="3" s="1"/>
  <c r="F19079" i="3" s="1"/>
  <c r="F19080" i="3" s="1"/>
  <c r="F19081" i="3" s="1"/>
  <c r="F19082" i="3" s="1"/>
  <c r="F19083" i="3" s="1"/>
  <c r="F19084" i="3" s="1"/>
  <c r="F19085" i="3" s="1"/>
  <c r="F19086" i="3" s="1"/>
  <c r="F19087" i="3" s="1"/>
  <c r="F19088" i="3" s="1"/>
  <c r="F19089" i="3" s="1"/>
  <c r="F19090" i="3" s="1"/>
  <c r="F19091" i="3" s="1"/>
  <c r="F19092" i="3" s="1"/>
  <c r="F19093" i="3" s="1"/>
  <c r="F19094" i="3" s="1"/>
  <c r="F19095" i="3" s="1"/>
  <c r="F19096" i="3" s="1"/>
  <c r="F19097" i="3" s="1"/>
  <c r="F19098" i="3" s="1"/>
  <c r="F19099" i="3" s="1"/>
  <c r="F19100" i="3" s="1"/>
  <c r="F19101" i="3" s="1"/>
  <c r="F19102" i="3" s="1"/>
  <c r="F19103" i="3" s="1"/>
  <c r="F19104" i="3" s="1"/>
  <c r="F19105" i="3" s="1"/>
  <c r="F19106" i="3" s="1"/>
  <c r="F19107" i="3" s="1"/>
  <c r="F19108" i="3" s="1"/>
  <c r="F19109" i="3" s="1"/>
  <c r="F19110" i="3" s="1"/>
  <c r="F19111" i="3" s="1"/>
  <c r="F19112" i="3" s="1"/>
  <c r="F19113" i="3" s="1"/>
  <c r="F19114" i="3" s="1"/>
  <c r="F19115" i="3" s="1"/>
  <c r="F19116" i="3" s="1"/>
  <c r="F19117" i="3" s="1"/>
  <c r="F19118" i="3" s="1"/>
  <c r="F19119" i="3" s="1"/>
  <c r="F19120" i="3" s="1"/>
  <c r="F19121" i="3" s="1"/>
  <c r="F19122" i="3" s="1"/>
  <c r="F19123" i="3" s="1"/>
  <c r="F19124" i="3" s="1"/>
  <c r="F19125" i="3" s="1"/>
  <c r="F19126" i="3" s="1"/>
  <c r="F19127" i="3" s="1"/>
  <c r="F19128" i="3" s="1"/>
  <c r="F19129" i="3" s="1"/>
  <c r="F19130" i="3" s="1"/>
  <c r="F19131" i="3" s="1"/>
  <c r="F19132" i="3" s="1"/>
  <c r="F19133" i="3" s="1"/>
  <c r="F19134" i="3" s="1"/>
  <c r="F19135" i="3" s="1"/>
  <c r="F19136" i="3" s="1"/>
  <c r="F19137" i="3" s="1"/>
  <c r="F19138" i="3" s="1"/>
  <c r="F19139" i="3" s="1"/>
  <c r="F19140" i="3" s="1"/>
  <c r="F19141" i="3" s="1"/>
  <c r="F19142" i="3" s="1"/>
  <c r="F19143" i="3" s="1"/>
  <c r="F19144" i="3" s="1"/>
  <c r="F19145" i="3" s="1"/>
  <c r="F19146" i="3" s="1"/>
  <c r="F19147" i="3" s="1"/>
  <c r="F19148" i="3" s="1"/>
  <c r="F19149" i="3" s="1"/>
  <c r="F19150" i="3" s="1"/>
  <c r="F19151" i="3" s="1"/>
  <c r="F19152" i="3" s="1"/>
  <c r="F19153" i="3" s="1"/>
  <c r="F19154" i="3" s="1"/>
  <c r="F19155" i="3" s="1"/>
  <c r="F19156" i="3" s="1"/>
  <c r="F19157" i="3" s="1"/>
  <c r="F19158" i="3" s="1"/>
  <c r="F19159" i="3" s="1"/>
  <c r="F19160" i="3" s="1"/>
  <c r="F19161" i="3" s="1"/>
  <c r="F19162" i="3" s="1"/>
  <c r="F19163" i="3" s="1"/>
  <c r="F19164" i="3" s="1"/>
  <c r="F19165" i="3" s="1"/>
  <c r="F19166" i="3" s="1"/>
  <c r="F19167" i="3" s="1"/>
  <c r="F19168" i="3" s="1"/>
  <c r="F19169" i="3" s="1"/>
  <c r="F19170" i="3" s="1"/>
  <c r="F19171" i="3" s="1"/>
  <c r="F19172" i="3" s="1"/>
  <c r="F19173" i="3" s="1"/>
  <c r="F19174" i="3" s="1"/>
  <c r="F19175" i="3" s="1"/>
  <c r="F19176" i="3" s="1"/>
  <c r="F19177" i="3" s="1"/>
  <c r="F19178" i="3" s="1"/>
  <c r="F19179" i="3" s="1"/>
  <c r="F19180" i="3" s="1"/>
  <c r="F19181" i="3" s="1"/>
  <c r="F19182" i="3" s="1"/>
  <c r="F19183" i="3" s="1"/>
  <c r="F19184" i="3" s="1"/>
  <c r="F19185" i="3" s="1"/>
  <c r="F19186" i="3" s="1"/>
  <c r="F19187" i="3" s="1"/>
  <c r="F19188" i="3" s="1"/>
  <c r="F19189" i="3" s="1"/>
  <c r="F19190" i="3" s="1"/>
  <c r="F19191" i="3" s="1"/>
  <c r="F19192" i="3" s="1"/>
  <c r="F19193" i="3" s="1"/>
  <c r="F19194" i="3" s="1"/>
  <c r="F19195" i="3" s="1"/>
  <c r="F19196" i="3" s="1"/>
  <c r="F19197" i="3" s="1"/>
  <c r="F19198" i="3" s="1"/>
  <c r="F19199" i="3" s="1"/>
  <c r="F19200" i="3" s="1"/>
  <c r="F19201" i="3" s="1"/>
  <c r="F19202" i="3" s="1"/>
  <c r="F19203" i="3" s="1"/>
  <c r="F19204" i="3" s="1"/>
  <c r="F19205" i="3" s="1"/>
  <c r="F19206" i="3" s="1"/>
  <c r="F19207" i="3" s="1"/>
  <c r="F19208" i="3" s="1"/>
  <c r="F19209" i="3" s="1"/>
  <c r="F19210" i="3" s="1"/>
  <c r="F19211" i="3" s="1"/>
  <c r="F19212" i="3" s="1"/>
  <c r="F19213" i="3" s="1"/>
  <c r="F19214" i="3" s="1"/>
  <c r="F19215" i="3" s="1"/>
  <c r="F19216" i="3" s="1"/>
  <c r="F19217" i="3" s="1"/>
  <c r="F19218" i="3" s="1"/>
  <c r="F19219" i="3" s="1"/>
  <c r="F19220" i="3" s="1"/>
  <c r="F19221" i="3" s="1"/>
  <c r="F19222" i="3" s="1"/>
  <c r="F19223" i="3" s="1"/>
  <c r="F19224" i="3" s="1"/>
  <c r="F19225" i="3" s="1"/>
  <c r="F19226" i="3" s="1"/>
  <c r="F19227" i="3" s="1"/>
  <c r="F19228" i="3" s="1"/>
  <c r="F19229" i="3" s="1"/>
  <c r="F19230" i="3" s="1"/>
  <c r="F19231" i="3" s="1"/>
  <c r="F19232" i="3" s="1"/>
  <c r="F19233" i="3" s="1"/>
  <c r="F19234" i="3" s="1"/>
  <c r="F19235" i="3" s="1"/>
  <c r="F19236" i="3" s="1"/>
  <c r="F19237" i="3" s="1"/>
  <c r="F19238" i="3" s="1"/>
  <c r="F19239" i="3" s="1"/>
  <c r="F19240" i="3" s="1"/>
  <c r="F19241" i="3" s="1"/>
  <c r="F19242" i="3" s="1"/>
  <c r="F19243" i="3" s="1"/>
  <c r="F19244" i="3" s="1"/>
  <c r="F19245" i="3" s="1"/>
  <c r="F19246" i="3" s="1"/>
  <c r="F19247" i="3" s="1"/>
  <c r="F19248" i="3" s="1"/>
  <c r="F19249" i="3" s="1"/>
  <c r="F19250" i="3" s="1"/>
  <c r="F19251" i="3" s="1"/>
  <c r="F19252" i="3" s="1"/>
  <c r="F19253" i="3" s="1"/>
  <c r="F19254" i="3" s="1"/>
  <c r="F19255" i="3" s="1"/>
  <c r="F19256" i="3" s="1"/>
  <c r="F19257" i="3" s="1"/>
  <c r="F19258" i="3" s="1"/>
  <c r="F19259" i="3" s="1"/>
  <c r="F19260" i="3" s="1"/>
  <c r="F19261" i="3" s="1"/>
  <c r="F19262" i="3" s="1"/>
  <c r="F19263" i="3" s="1"/>
  <c r="F19264" i="3" s="1"/>
  <c r="F19265" i="3" s="1"/>
  <c r="F19266" i="3" s="1"/>
  <c r="F19267" i="3" s="1"/>
  <c r="F19268" i="3" s="1"/>
  <c r="F19269" i="3" s="1"/>
  <c r="F19270" i="3" s="1"/>
  <c r="F19271" i="3" s="1"/>
  <c r="F19272" i="3" s="1"/>
  <c r="F19273" i="3" s="1"/>
  <c r="F19274" i="3" s="1"/>
  <c r="F19275" i="3" s="1"/>
  <c r="F19276" i="3" s="1"/>
  <c r="F19277" i="3" s="1"/>
  <c r="F19278" i="3" s="1"/>
  <c r="F19279" i="3" s="1"/>
  <c r="F19280" i="3" s="1"/>
  <c r="F19281" i="3" s="1"/>
  <c r="F19282" i="3" s="1"/>
  <c r="F19283" i="3" s="1"/>
  <c r="F19284" i="3" s="1"/>
  <c r="F19285" i="3" s="1"/>
  <c r="F19286" i="3" s="1"/>
  <c r="F19287" i="3" s="1"/>
  <c r="F19288" i="3" s="1"/>
  <c r="F19289" i="3" s="1"/>
  <c r="F19290" i="3" s="1"/>
  <c r="F19291" i="3" s="1"/>
  <c r="F19292" i="3" s="1"/>
  <c r="F19293" i="3" s="1"/>
  <c r="F19294" i="3" s="1"/>
  <c r="F19295" i="3" s="1"/>
  <c r="F19296" i="3" s="1"/>
  <c r="F19297" i="3" s="1"/>
  <c r="F19298" i="3" s="1"/>
  <c r="F19299" i="3" s="1"/>
  <c r="F19300" i="3" s="1"/>
  <c r="F19301" i="3" s="1"/>
  <c r="F19302" i="3" s="1"/>
  <c r="F19303" i="3" s="1"/>
  <c r="F19304" i="3" s="1"/>
  <c r="F19305" i="3" s="1"/>
  <c r="F19306" i="3" s="1"/>
  <c r="F19307" i="3" s="1"/>
  <c r="F19308" i="3" s="1"/>
  <c r="F19309" i="3" s="1"/>
  <c r="F19310" i="3" s="1"/>
  <c r="F19311" i="3" s="1"/>
  <c r="F19312" i="3" s="1"/>
  <c r="F19313" i="3" s="1"/>
  <c r="F19314" i="3" s="1"/>
  <c r="F19315" i="3" s="1"/>
  <c r="F19316" i="3" s="1"/>
  <c r="F19317" i="3" s="1"/>
  <c r="F19318" i="3" s="1"/>
  <c r="F19319" i="3" s="1"/>
  <c r="F19320" i="3" s="1"/>
  <c r="F19321" i="3" s="1"/>
  <c r="F19322" i="3" s="1"/>
  <c r="F19323" i="3" s="1"/>
  <c r="F19324" i="3" s="1"/>
  <c r="F19325" i="3" s="1"/>
  <c r="F19326" i="3" s="1"/>
  <c r="F19327" i="3" s="1"/>
  <c r="F19328" i="3" s="1"/>
  <c r="F19329" i="3" s="1"/>
  <c r="F19330" i="3" s="1"/>
  <c r="F19331" i="3" s="1"/>
  <c r="F19332" i="3" s="1"/>
  <c r="F19333" i="3" s="1"/>
  <c r="F19334" i="3" s="1"/>
  <c r="F19335" i="3" s="1"/>
  <c r="F19336" i="3" s="1"/>
  <c r="F19337" i="3" s="1"/>
  <c r="F19338" i="3" s="1"/>
  <c r="F19339" i="3" s="1"/>
  <c r="F19340" i="3" s="1"/>
  <c r="F19341" i="3" s="1"/>
  <c r="F19342" i="3" s="1"/>
  <c r="F19343" i="3" s="1"/>
  <c r="F19344" i="3" s="1"/>
  <c r="F19345" i="3" s="1"/>
  <c r="F19346" i="3" s="1"/>
  <c r="F19347" i="3" s="1"/>
  <c r="F19348" i="3" s="1"/>
  <c r="F19349" i="3" s="1"/>
  <c r="F19350" i="3" s="1"/>
  <c r="F19351" i="3" s="1"/>
  <c r="F19352" i="3" s="1"/>
  <c r="F19353" i="3" s="1"/>
  <c r="F19354" i="3" s="1"/>
  <c r="F19355" i="3" s="1"/>
  <c r="F19356" i="3" s="1"/>
  <c r="F19357" i="3" s="1"/>
  <c r="F19358" i="3" s="1"/>
  <c r="F19359" i="3" s="1"/>
  <c r="F19360" i="3" s="1"/>
  <c r="F19361" i="3" s="1"/>
  <c r="F19362" i="3" s="1"/>
  <c r="F19363" i="3" s="1"/>
  <c r="F19364" i="3" s="1"/>
  <c r="F19365" i="3" s="1"/>
  <c r="F19366" i="3" s="1"/>
  <c r="F19367" i="3" s="1"/>
  <c r="F19368" i="3" s="1"/>
  <c r="F19369" i="3" s="1"/>
  <c r="F19370" i="3" s="1"/>
  <c r="F19371" i="3" s="1"/>
  <c r="F19372" i="3" s="1"/>
  <c r="F19373" i="3" s="1"/>
  <c r="F19374" i="3" s="1"/>
  <c r="F19375" i="3" s="1"/>
  <c r="F19376" i="3" s="1"/>
  <c r="F19377" i="3" s="1"/>
  <c r="F19378" i="3" s="1"/>
  <c r="F19379" i="3" s="1"/>
  <c r="F19380" i="3" s="1"/>
  <c r="F19381" i="3" s="1"/>
  <c r="F19382" i="3" s="1"/>
  <c r="F19383" i="3" s="1"/>
  <c r="F19384" i="3" s="1"/>
  <c r="F19385" i="3" s="1"/>
  <c r="F19386" i="3" s="1"/>
  <c r="F19387" i="3" s="1"/>
  <c r="F19388" i="3" s="1"/>
  <c r="F19389" i="3" s="1"/>
  <c r="F19390" i="3" s="1"/>
  <c r="F19391" i="3" s="1"/>
  <c r="F19392" i="3" s="1"/>
  <c r="F19393" i="3" s="1"/>
  <c r="F19394" i="3" s="1"/>
  <c r="F19395" i="3" s="1"/>
  <c r="F19396" i="3" s="1"/>
  <c r="F19397" i="3" s="1"/>
  <c r="F19398" i="3" s="1"/>
  <c r="F19399" i="3" s="1"/>
  <c r="F19400" i="3" s="1"/>
  <c r="F19401" i="3" s="1"/>
  <c r="F19402" i="3" s="1"/>
  <c r="F19403" i="3" s="1"/>
  <c r="F19404" i="3" s="1"/>
  <c r="F19405" i="3" s="1"/>
  <c r="F19406" i="3" s="1"/>
  <c r="F19407" i="3" s="1"/>
  <c r="F19408" i="3" s="1"/>
  <c r="F19409" i="3" s="1"/>
  <c r="F19410" i="3" s="1"/>
  <c r="F19411" i="3" s="1"/>
  <c r="F19412" i="3" s="1"/>
  <c r="F19413" i="3" s="1"/>
  <c r="F19414" i="3" s="1"/>
  <c r="F19415" i="3" s="1"/>
  <c r="F19416" i="3" s="1"/>
  <c r="F19417" i="3" s="1"/>
  <c r="F19418" i="3" s="1"/>
  <c r="F19419" i="3" s="1"/>
  <c r="F19420" i="3" s="1"/>
  <c r="F19421" i="3" s="1"/>
  <c r="F19422" i="3" s="1"/>
  <c r="F19423" i="3" s="1"/>
  <c r="F19424" i="3" s="1"/>
  <c r="F19425" i="3" s="1"/>
  <c r="F19426" i="3" s="1"/>
  <c r="F19427" i="3" s="1"/>
  <c r="F19428" i="3" s="1"/>
  <c r="F19429" i="3" s="1"/>
  <c r="F19430" i="3" s="1"/>
  <c r="F19431" i="3" s="1"/>
  <c r="F19432" i="3" s="1"/>
  <c r="F19433" i="3" s="1"/>
  <c r="F19434" i="3" s="1"/>
  <c r="F19435" i="3" s="1"/>
  <c r="F19436" i="3" s="1"/>
  <c r="F19437" i="3" s="1"/>
  <c r="F19438" i="3" s="1"/>
  <c r="F19439" i="3" s="1"/>
  <c r="F19440" i="3" s="1"/>
  <c r="F19441" i="3" s="1"/>
  <c r="F19442" i="3" s="1"/>
  <c r="F19443" i="3" s="1"/>
  <c r="F19444" i="3" s="1"/>
  <c r="F19445" i="3" s="1"/>
  <c r="F19446" i="3" s="1"/>
  <c r="F19447" i="3" s="1"/>
  <c r="F19448" i="3" s="1"/>
  <c r="F19449" i="3" s="1"/>
  <c r="F19450" i="3" s="1"/>
  <c r="F19451" i="3" s="1"/>
  <c r="F19452" i="3" s="1"/>
  <c r="F19453" i="3" s="1"/>
  <c r="F19454" i="3" s="1"/>
  <c r="F19455" i="3" s="1"/>
  <c r="F19456" i="3" s="1"/>
  <c r="F19457" i="3" s="1"/>
  <c r="F19458" i="3" s="1"/>
  <c r="F19459" i="3" s="1"/>
  <c r="F19460" i="3" s="1"/>
  <c r="F19461" i="3" s="1"/>
  <c r="F19462" i="3" s="1"/>
  <c r="F19463" i="3" s="1"/>
  <c r="F19464" i="3" s="1"/>
  <c r="F19465" i="3" s="1"/>
  <c r="F19466" i="3" s="1"/>
  <c r="F19467" i="3" s="1"/>
  <c r="F19468" i="3" s="1"/>
  <c r="F19469" i="3" s="1"/>
  <c r="F19470" i="3" s="1"/>
  <c r="F19471" i="3" s="1"/>
  <c r="F19472" i="3" s="1"/>
  <c r="F19473" i="3" s="1"/>
  <c r="F19474" i="3" s="1"/>
  <c r="F19475" i="3" s="1"/>
  <c r="F19476" i="3" s="1"/>
  <c r="F19477" i="3" s="1"/>
  <c r="F19478" i="3" s="1"/>
  <c r="F19479" i="3" s="1"/>
  <c r="F19480" i="3" s="1"/>
  <c r="F19481" i="3" s="1"/>
  <c r="F19482" i="3" s="1"/>
  <c r="F19483" i="3" s="1"/>
  <c r="F19484" i="3" s="1"/>
  <c r="F19485" i="3" s="1"/>
  <c r="F19486" i="3" s="1"/>
  <c r="F19487" i="3" s="1"/>
  <c r="F19488" i="3" s="1"/>
  <c r="F19489" i="3" s="1"/>
  <c r="F19490" i="3" s="1"/>
  <c r="F19491" i="3" s="1"/>
  <c r="F19492" i="3" s="1"/>
  <c r="F19493" i="3" s="1"/>
  <c r="F19494" i="3" s="1"/>
  <c r="F19495" i="3" s="1"/>
  <c r="F19496" i="3" s="1"/>
  <c r="F19497" i="3" s="1"/>
  <c r="F19498" i="3" s="1"/>
  <c r="F19499" i="3" s="1"/>
  <c r="F19500" i="3" s="1"/>
  <c r="F19501" i="3" s="1"/>
  <c r="F19502" i="3" s="1"/>
  <c r="F19503" i="3" s="1"/>
  <c r="F19504" i="3" s="1"/>
  <c r="F19505" i="3" s="1"/>
  <c r="F19506" i="3" s="1"/>
  <c r="F19507" i="3" s="1"/>
  <c r="F19508" i="3" s="1"/>
  <c r="F19509" i="3" s="1"/>
  <c r="F19510" i="3" s="1"/>
  <c r="F19511" i="3" s="1"/>
  <c r="F19512" i="3" s="1"/>
  <c r="F19513" i="3" s="1"/>
  <c r="F19514" i="3" s="1"/>
  <c r="F19515" i="3" s="1"/>
  <c r="F19516" i="3" s="1"/>
  <c r="F19517" i="3" s="1"/>
  <c r="F19518" i="3" s="1"/>
  <c r="F19519" i="3" s="1"/>
  <c r="F19520" i="3" s="1"/>
  <c r="F19521" i="3" s="1"/>
  <c r="F19522" i="3" s="1"/>
  <c r="F19523" i="3" s="1"/>
  <c r="F19524" i="3" s="1"/>
  <c r="F19525" i="3" s="1"/>
  <c r="F19526" i="3" s="1"/>
  <c r="F19527" i="3" s="1"/>
  <c r="F19528" i="3" s="1"/>
  <c r="F19529" i="3" s="1"/>
  <c r="F19530" i="3" s="1"/>
  <c r="F19531" i="3" s="1"/>
  <c r="F19532" i="3" s="1"/>
  <c r="F19533" i="3" s="1"/>
  <c r="F19534" i="3" s="1"/>
  <c r="F19535" i="3" s="1"/>
  <c r="F19536" i="3" s="1"/>
  <c r="F19537" i="3" s="1"/>
  <c r="F19538" i="3" s="1"/>
  <c r="F19539" i="3" s="1"/>
  <c r="F19540" i="3" s="1"/>
  <c r="F19541" i="3" s="1"/>
  <c r="F19542" i="3" s="1"/>
  <c r="F19543" i="3" s="1"/>
  <c r="F19544" i="3" s="1"/>
  <c r="F19545" i="3" s="1"/>
  <c r="F19546" i="3" s="1"/>
  <c r="F19547" i="3" s="1"/>
  <c r="F19548" i="3" s="1"/>
  <c r="F19549" i="3" s="1"/>
  <c r="F19550" i="3" s="1"/>
  <c r="F19551" i="3" s="1"/>
  <c r="F19552" i="3" s="1"/>
  <c r="F19553" i="3" s="1"/>
  <c r="F19554" i="3" s="1"/>
  <c r="F19555" i="3" s="1"/>
  <c r="F19556" i="3" s="1"/>
  <c r="F19557" i="3" s="1"/>
  <c r="F19558" i="3" s="1"/>
  <c r="F19559" i="3" s="1"/>
  <c r="F19560" i="3" s="1"/>
  <c r="F19561" i="3" s="1"/>
  <c r="F19562" i="3" s="1"/>
  <c r="F19563" i="3" s="1"/>
  <c r="F19564" i="3" s="1"/>
  <c r="F19565" i="3" s="1"/>
  <c r="F19566" i="3" s="1"/>
  <c r="F19567" i="3" s="1"/>
  <c r="F19568" i="3" s="1"/>
  <c r="F19569" i="3" s="1"/>
  <c r="F19570" i="3" s="1"/>
  <c r="F19571" i="3" s="1"/>
  <c r="F19572" i="3" s="1"/>
  <c r="F19573" i="3" s="1"/>
  <c r="F19574" i="3" s="1"/>
  <c r="F19575" i="3" s="1"/>
  <c r="F19576" i="3" s="1"/>
  <c r="F19577" i="3" s="1"/>
  <c r="F19578" i="3" s="1"/>
  <c r="F19579" i="3" s="1"/>
  <c r="F19580" i="3" s="1"/>
  <c r="F19581" i="3" s="1"/>
  <c r="F19582" i="3" s="1"/>
  <c r="F19583" i="3" s="1"/>
  <c r="F19584" i="3" s="1"/>
  <c r="F19585" i="3" s="1"/>
  <c r="F19586" i="3" s="1"/>
  <c r="F19587" i="3" s="1"/>
  <c r="F19588" i="3" s="1"/>
  <c r="F19589" i="3" s="1"/>
  <c r="F19590" i="3" s="1"/>
  <c r="F19591" i="3" s="1"/>
  <c r="F19592" i="3" s="1"/>
  <c r="F19593" i="3" s="1"/>
  <c r="F19594" i="3" s="1"/>
  <c r="F19595" i="3" s="1"/>
  <c r="F19596" i="3" s="1"/>
  <c r="F19597" i="3" s="1"/>
  <c r="F19598" i="3" s="1"/>
  <c r="F19599" i="3" s="1"/>
  <c r="F19600" i="3" s="1"/>
  <c r="F19601" i="3" s="1"/>
  <c r="F19602" i="3" s="1"/>
  <c r="F19603" i="3" s="1"/>
  <c r="F19604" i="3" s="1"/>
  <c r="F19605" i="3" s="1"/>
  <c r="F19606" i="3" s="1"/>
  <c r="F19607" i="3" s="1"/>
  <c r="F19608" i="3" s="1"/>
  <c r="F19609" i="3" s="1"/>
  <c r="F19610" i="3" s="1"/>
  <c r="F19611" i="3" s="1"/>
  <c r="F19612" i="3" s="1"/>
  <c r="F19613" i="3" s="1"/>
  <c r="F19614" i="3" s="1"/>
  <c r="F19615" i="3" s="1"/>
  <c r="F19616" i="3" s="1"/>
  <c r="F19617" i="3" s="1"/>
  <c r="F19618" i="3" s="1"/>
  <c r="F19619" i="3" s="1"/>
  <c r="F19620" i="3" s="1"/>
  <c r="F19621" i="3" s="1"/>
  <c r="F19622" i="3" s="1"/>
  <c r="F19623" i="3" s="1"/>
  <c r="F19624" i="3" s="1"/>
  <c r="F19625" i="3" s="1"/>
  <c r="F19626" i="3" s="1"/>
  <c r="F19627" i="3" s="1"/>
  <c r="F19628" i="3" s="1"/>
  <c r="F19629" i="3" s="1"/>
  <c r="F19630" i="3" s="1"/>
  <c r="F19631" i="3" s="1"/>
  <c r="F19632" i="3" s="1"/>
  <c r="F19633" i="3" s="1"/>
  <c r="F19634" i="3" s="1"/>
  <c r="F19635" i="3" s="1"/>
  <c r="F19636" i="3" s="1"/>
  <c r="F19637" i="3" s="1"/>
  <c r="F19638" i="3" s="1"/>
  <c r="F19639" i="3" s="1"/>
  <c r="F19640" i="3" s="1"/>
  <c r="F19641" i="3" s="1"/>
  <c r="F19642" i="3" s="1"/>
  <c r="F19643" i="3" s="1"/>
  <c r="F19644" i="3" s="1"/>
  <c r="F19645" i="3" s="1"/>
  <c r="F19646" i="3" s="1"/>
  <c r="F19647" i="3" s="1"/>
  <c r="F19648" i="3" s="1"/>
  <c r="F19649" i="3" s="1"/>
  <c r="F19650" i="3" s="1"/>
  <c r="F19651" i="3" s="1"/>
  <c r="F19652" i="3" s="1"/>
  <c r="F19653" i="3" s="1"/>
  <c r="F19654" i="3" s="1"/>
  <c r="F19655" i="3" s="1"/>
  <c r="F19656" i="3" s="1"/>
  <c r="F19657" i="3" s="1"/>
  <c r="F19658" i="3" s="1"/>
  <c r="F19659" i="3" s="1"/>
  <c r="F19660" i="3" s="1"/>
  <c r="F19661" i="3" s="1"/>
  <c r="F19662" i="3" s="1"/>
  <c r="F19663" i="3" s="1"/>
  <c r="F19664" i="3" s="1"/>
  <c r="F19665" i="3" s="1"/>
  <c r="F19666" i="3" s="1"/>
  <c r="F19667" i="3" s="1"/>
  <c r="F19668" i="3" s="1"/>
  <c r="F19669" i="3" s="1"/>
  <c r="F19670" i="3" s="1"/>
  <c r="F19671" i="3" s="1"/>
  <c r="F19672" i="3" s="1"/>
  <c r="F19673" i="3" s="1"/>
  <c r="F19674" i="3" s="1"/>
  <c r="F19675" i="3" s="1"/>
  <c r="F19676" i="3" s="1"/>
  <c r="F19677" i="3" s="1"/>
  <c r="F19678" i="3" s="1"/>
  <c r="F19679" i="3" s="1"/>
  <c r="F19680" i="3" s="1"/>
  <c r="F19681" i="3" s="1"/>
  <c r="F19682" i="3" s="1"/>
  <c r="F19683" i="3" s="1"/>
  <c r="F19684" i="3" s="1"/>
  <c r="F19685" i="3" s="1"/>
  <c r="F19686" i="3" s="1"/>
  <c r="F19687" i="3" s="1"/>
  <c r="F19688" i="3" s="1"/>
  <c r="F19689" i="3" s="1"/>
  <c r="F19690" i="3" s="1"/>
  <c r="F19691" i="3" s="1"/>
  <c r="F19692" i="3" s="1"/>
  <c r="F19693" i="3" s="1"/>
  <c r="F19694" i="3" s="1"/>
  <c r="F19695" i="3" s="1"/>
  <c r="F19696" i="3" s="1"/>
  <c r="F19697" i="3" s="1"/>
  <c r="F19698" i="3" s="1"/>
  <c r="F19699" i="3" s="1"/>
  <c r="F19700" i="3" s="1"/>
  <c r="F19701" i="3" s="1"/>
  <c r="F19702" i="3" s="1"/>
  <c r="F19703" i="3" s="1"/>
  <c r="F19704" i="3" s="1"/>
  <c r="F19705" i="3" s="1"/>
  <c r="F19706" i="3" s="1"/>
  <c r="F19707" i="3" s="1"/>
  <c r="F19708" i="3" s="1"/>
  <c r="F19709" i="3" s="1"/>
  <c r="F19710" i="3" s="1"/>
  <c r="F19711" i="3" s="1"/>
  <c r="F19712" i="3" s="1"/>
  <c r="F19713" i="3" s="1"/>
  <c r="F19714" i="3" s="1"/>
  <c r="F19715" i="3" s="1"/>
  <c r="F19716" i="3" s="1"/>
  <c r="F19717" i="3" s="1"/>
  <c r="F19718" i="3" s="1"/>
  <c r="F19719" i="3" s="1"/>
  <c r="F19720" i="3" s="1"/>
  <c r="F19721" i="3" s="1"/>
  <c r="F19722" i="3" s="1"/>
  <c r="F19723" i="3" s="1"/>
  <c r="F19724" i="3" s="1"/>
  <c r="F19725" i="3" s="1"/>
  <c r="F19726" i="3" s="1"/>
  <c r="F19727" i="3" s="1"/>
  <c r="F19728" i="3" s="1"/>
  <c r="F19729" i="3" s="1"/>
  <c r="F19730" i="3" s="1"/>
  <c r="F19731" i="3" s="1"/>
  <c r="F19732" i="3" s="1"/>
  <c r="F19733" i="3" s="1"/>
  <c r="F19734" i="3" s="1"/>
  <c r="F19735" i="3" s="1"/>
  <c r="F19736" i="3" s="1"/>
  <c r="F19737" i="3" s="1"/>
  <c r="F19738" i="3" s="1"/>
  <c r="F19739" i="3" s="1"/>
  <c r="F19740" i="3" s="1"/>
  <c r="F19741" i="3" s="1"/>
  <c r="F19742" i="3" s="1"/>
  <c r="F19743" i="3" s="1"/>
  <c r="F19744" i="3" s="1"/>
  <c r="F19745" i="3" s="1"/>
  <c r="F19746" i="3" s="1"/>
  <c r="F19747" i="3" s="1"/>
  <c r="F19748" i="3" s="1"/>
  <c r="F19749" i="3" s="1"/>
  <c r="F19750" i="3" s="1"/>
  <c r="F19751" i="3" s="1"/>
  <c r="F19752" i="3" s="1"/>
  <c r="F19753" i="3" s="1"/>
  <c r="F19754" i="3" s="1"/>
  <c r="F19755" i="3" s="1"/>
  <c r="F19756" i="3" s="1"/>
  <c r="F19757" i="3" s="1"/>
  <c r="F19758" i="3" s="1"/>
  <c r="F19759" i="3" s="1"/>
  <c r="F19760" i="3" s="1"/>
  <c r="F19761" i="3" s="1"/>
  <c r="F19762" i="3" s="1"/>
  <c r="F19763" i="3" s="1"/>
  <c r="F19764" i="3" s="1"/>
  <c r="F19765" i="3" s="1"/>
  <c r="F19766" i="3" s="1"/>
  <c r="F19767" i="3" s="1"/>
  <c r="F19768" i="3" s="1"/>
  <c r="F19769" i="3" s="1"/>
  <c r="F19770" i="3" s="1"/>
  <c r="F19771" i="3" s="1"/>
  <c r="F19772" i="3" s="1"/>
  <c r="F19773" i="3" s="1"/>
  <c r="F19774" i="3" s="1"/>
  <c r="F19775" i="3" s="1"/>
  <c r="F19776" i="3" s="1"/>
  <c r="F19777" i="3" s="1"/>
  <c r="F19778" i="3" s="1"/>
  <c r="F19779" i="3" s="1"/>
  <c r="F19780" i="3" s="1"/>
  <c r="F19781" i="3" s="1"/>
  <c r="F19782" i="3" s="1"/>
  <c r="F19783" i="3" s="1"/>
  <c r="F19784" i="3" s="1"/>
  <c r="F19785" i="3" s="1"/>
  <c r="F19786" i="3" s="1"/>
  <c r="F19787" i="3" s="1"/>
  <c r="F19788" i="3" s="1"/>
  <c r="F19789" i="3" s="1"/>
  <c r="F19790" i="3" s="1"/>
  <c r="F19791" i="3" s="1"/>
  <c r="F19792" i="3" s="1"/>
  <c r="F19793" i="3" s="1"/>
  <c r="F19794" i="3" s="1"/>
  <c r="F19795" i="3" s="1"/>
  <c r="F19796" i="3" s="1"/>
  <c r="F19797" i="3" s="1"/>
  <c r="F19798" i="3" s="1"/>
  <c r="F19799" i="3" s="1"/>
  <c r="F19800" i="3" s="1"/>
  <c r="F19801" i="3" s="1"/>
  <c r="F19802" i="3" s="1"/>
  <c r="F19803" i="3" s="1"/>
  <c r="F19804" i="3" s="1"/>
  <c r="F19805" i="3" s="1"/>
  <c r="F19806" i="3" s="1"/>
  <c r="F19807" i="3" s="1"/>
  <c r="F19808" i="3" s="1"/>
  <c r="F19809" i="3" s="1"/>
  <c r="F19810" i="3" s="1"/>
  <c r="F19811" i="3" s="1"/>
  <c r="F19812" i="3" s="1"/>
  <c r="F19813" i="3" s="1"/>
  <c r="F19814" i="3" s="1"/>
  <c r="F19815" i="3" s="1"/>
  <c r="F19816" i="3" s="1"/>
  <c r="F19817" i="3" s="1"/>
  <c r="F19818" i="3" s="1"/>
  <c r="F19819" i="3" s="1"/>
  <c r="F19820" i="3" s="1"/>
  <c r="F19821" i="3" s="1"/>
  <c r="F19822" i="3" s="1"/>
  <c r="F19823" i="3" s="1"/>
  <c r="F19824" i="3" s="1"/>
  <c r="F19825" i="3" s="1"/>
  <c r="F19826" i="3" s="1"/>
  <c r="F19827" i="3" s="1"/>
  <c r="F19828" i="3" s="1"/>
  <c r="F19829" i="3" s="1"/>
  <c r="F19830" i="3" s="1"/>
  <c r="F19831" i="3" s="1"/>
  <c r="F19832" i="3" s="1"/>
  <c r="F19833" i="3" s="1"/>
  <c r="F19834" i="3" s="1"/>
  <c r="F19835" i="3" s="1"/>
  <c r="F19836" i="3" s="1"/>
  <c r="F19837" i="3" s="1"/>
  <c r="F19838" i="3" s="1"/>
  <c r="F19839" i="3" s="1"/>
  <c r="F19840" i="3" s="1"/>
  <c r="F19841" i="3" s="1"/>
  <c r="F19842" i="3" s="1"/>
  <c r="F19843" i="3" s="1"/>
  <c r="F19844" i="3" s="1"/>
  <c r="F19845" i="3" s="1"/>
  <c r="F19846" i="3" s="1"/>
  <c r="F19847" i="3" s="1"/>
  <c r="F19848" i="3" s="1"/>
  <c r="F19849" i="3" s="1"/>
  <c r="F19850" i="3" s="1"/>
  <c r="F19851" i="3" s="1"/>
  <c r="F19852" i="3" s="1"/>
  <c r="F19853" i="3" s="1"/>
  <c r="F19854" i="3" s="1"/>
  <c r="F19855" i="3" s="1"/>
  <c r="F19856" i="3" s="1"/>
  <c r="F19857" i="3" s="1"/>
  <c r="F19858" i="3" s="1"/>
  <c r="F19859" i="3" s="1"/>
  <c r="F19860" i="3" s="1"/>
  <c r="F19861" i="3" s="1"/>
  <c r="F19862" i="3" s="1"/>
  <c r="F19863" i="3" s="1"/>
  <c r="F19864" i="3" s="1"/>
  <c r="F19865" i="3" s="1"/>
  <c r="F19866" i="3" s="1"/>
  <c r="F19867" i="3" s="1"/>
  <c r="F19868" i="3" s="1"/>
  <c r="F19869" i="3" s="1"/>
  <c r="F19870" i="3" s="1"/>
  <c r="F19871" i="3" s="1"/>
  <c r="F19872" i="3" s="1"/>
  <c r="F19873" i="3" s="1"/>
  <c r="F19874" i="3" s="1"/>
  <c r="F19875" i="3" s="1"/>
  <c r="F19876" i="3" s="1"/>
  <c r="F19877" i="3" s="1"/>
  <c r="F19878" i="3" s="1"/>
  <c r="F19879" i="3" s="1"/>
  <c r="F19880" i="3" s="1"/>
  <c r="F19881" i="3" s="1"/>
  <c r="F19882" i="3" s="1"/>
  <c r="F19883" i="3" s="1"/>
  <c r="F19884" i="3" s="1"/>
  <c r="F19885" i="3" s="1"/>
  <c r="F19886" i="3" s="1"/>
  <c r="F19887" i="3" s="1"/>
  <c r="F19888" i="3" s="1"/>
  <c r="F19889" i="3" s="1"/>
  <c r="F19890" i="3" s="1"/>
  <c r="F19891" i="3" s="1"/>
  <c r="F19892" i="3" s="1"/>
  <c r="F19893" i="3" s="1"/>
  <c r="F19894" i="3" s="1"/>
  <c r="F19895" i="3" s="1"/>
  <c r="F19896" i="3" s="1"/>
  <c r="F19897" i="3" s="1"/>
  <c r="F19898" i="3" s="1"/>
  <c r="F19899" i="3" s="1"/>
  <c r="F19900" i="3" s="1"/>
  <c r="F19901" i="3" s="1"/>
  <c r="F19902" i="3" s="1"/>
  <c r="F19903" i="3" s="1"/>
  <c r="F19904" i="3" s="1"/>
  <c r="F19905" i="3" s="1"/>
  <c r="F19906" i="3" s="1"/>
  <c r="F19907" i="3" s="1"/>
  <c r="F19908" i="3" s="1"/>
  <c r="F19909" i="3" s="1"/>
  <c r="F19910" i="3" s="1"/>
  <c r="F19911" i="3" s="1"/>
  <c r="F19912" i="3" s="1"/>
  <c r="F19913" i="3" s="1"/>
  <c r="F19914" i="3" s="1"/>
  <c r="F19915" i="3" s="1"/>
  <c r="F19916" i="3" s="1"/>
  <c r="F19917" i="3" s="1"/>
  <c r="F19918" i="3" s="1"/>
  <c r="F19919" i="3" s="1"/>
  <c r="F19920" i="3" s="1"/>
  <c r="F19921" i="3" s="1"/>
  <c r="F19922" i="3" s="1"/>
  <c r="F19923" i="3" s="1"/>
  <c r="F19924" i="3" s="1"/>
  <c r="F19925" i="3" s="1"/>
  <c r="F19926" i="3" s="1"/>
  <c r="F19927" i="3" s="1"/>
  <c r="F19928" i="3" s="1"/>
  <c r="F19929" i="3" s="1"/>
  <c r="F19930" i="3" s="1"/>
  <c r="F19931" i="3" s="1"/>
  <c r="F19932" i="3" s="1"/>
  <c r="F19933" i="3" s="1"/>
  <c r="F19934" i="3" s="1"/>
  <c r="F19935" i="3" s="1"/>
  <c r="F19936" i="3" s="1"/>
  <c r="F19937" i="3" s="1"/>
  <c r="F19938" i="3" s="1"/>
  <c r="F19939" i="3" s="1"/>
  <c r="F19940" i="3" s="1"/>
  <c r="F19941" i="3" s="1"/>
  <c r="F19942" i="3" s="1"/>
  <c r="F19943" i="3" s="1"/>
  <c r="F19944" i="3" s="1"/>
  <c r="F19945" i="3" s="1"/>
  <c r="F19946" i="3" s="1"/>
  <c r="F19947" i="3" s="1"/>
  <c r="F19948" i="3" s="1"/>
  <c r="F19949" i="3" s="1"/>
  <c r="F19950" i="3" s="1"/>
  <c r="F19951" i="3" s="1"/>
  <c r="F19952" i="3" s="1"/>
  <c r="F19953" i="3" s="1"/>
  <c r="F19954" i="3" s="1"/>
  <c r="F19955" i="3" s="1"/>
  <c r="F19956" i="3" s="1"/>
  <c r="F19957" i="3" s="1"/>
  <c r="F19958" i="3" s="1"/>
  <c r="F19959" i="3" s="1"/>
  <c r="F19960" i="3" s="1"/>
  <c r="F19961" i="3" s="1"/>
  <c r="F19962" i="3" s="1"/>
  <c r="F19963" i="3" s="1"/>
  <c r="F19964" i="3" s="1"/>
  <c r="F19965" i="3" s="1"/>
  <c r="F19966" i="3" s="1"/>
  <c r="F19967" i="3" s="1"/>
  <c r="F19968" i="3" s="1"/>
  <c r="F19969" i="3" s="1"/>
  <c r="F19970" i="3" s="1"/>
  <c r="F19971" i="3" s="1"/>
  <c r="F19972" i="3" s="1"/>
  <c r="F19973" i="3" s="1"/>
  <c r="F19974" i="3" s="1"/>
  <c r="F19975" i="3" s="1"/>
  <c r="F19976" i="3" s="1"/>
  <c r="F19977" i="3" s="1"/>
  <c r="F19978" i="3" s="1"/>
  <c r="F19979" i="3" s="1"/>
  <c r="F19980" i="3" s="1"/>
  <c r="F19981" i="3" s="1"/>
  <c r="F19982" i="3" s="1"/>
  <c r="F19983" i="3" s="1"/>
  <c r="F19984" i="3" s="1"/>
  <c r="F19985" i="3" s="1"/>
  <c r="F19986" i="3" s="1"/>
  <c r="F19987" i="3" s="1"/>
  <c r="F19988" i="3" s="1"/>
  <c r="F19989" i="3" s="1"/>
  <c r="F19990" i="3" s="1"/>
  <c r="F19991" i="3" s="1"/>
  <c r="F19992" i="3" s="1"/>
  <c r="F19993" i="3" s="1"/>
  <c r="F19994" i="3" s="1"/>
  <c r="F19995" i="3" s="1"/>
  <c r="F19996" i="3" s="1"/>
  <c r="F19997" i="3" s="1"/>
  <c r="F19998" i="3" s="1"/>
  <c r="F19999" i="3" s="1"/>
  <c r="F20000" i="3" s="1"/>
  <c r="F20001" i="3" s="1"/>
  <c r="F20002" i="3" s="1"/>
  <c r="F20003" i="3" s="1"/>
  <c r="F20004" i="3" s="1"/>
  <c r="F20005" i="3" s="1"/>
  <c r="F20006" i="3" s="1"/>
  <c r="F20007" i="3" s="1"/>
  <c r="F20008" i="3" s="1"/>
  <c r="F20009" i="3" s="1"/>
  <c r="F20010" i="3" s="1"/>
  <c r="F20011" i="3" s="1"/>
  <c r="F20012" i="3" s="1"/>
  <c r="F20013" i="3" s="1"/>
  <c r="F20014" i="3" s="1"/>
  <c r="F20015" i="3" s="1"/>
  <c r="F20016" i="3" s="1"/>
  <c r="F20017" i="3" s="1"/>
  <c r="F20018" i="3" s="1"/>
  <c r="F20019" i="3" s="1"/>
  <c r="F20020" i="3" s="1"/>
  <c r="F20021" i="3" s="1"/>
  <c r="F20022" i="3" s="1"/>
  <c r="F20023" i="3" s="1"/>
  <c r="F20024" i="3" s="1"/>
  <c r="F20025" i="3" s="1"/>
  <c r="F20026" i="3" s="1"/>
  <c r="F20027" i="3" s="1"/>
  <c r="F20028" i="3" s="1"/>
  <c r="F20029" i="3" s="1"/>
  <c r="F20030" i="3" s="1"/>
  <c r="F20031" i="3" s="1"/>
  <c r="F20032" i="3" s="1"/>
  <c r="F20033" i="3" s="1"/>
  <c r="F20034" i="3" s="1"/>
  <c r="F20035" i="3" s="1"/>
  <c r="F20036" i="3" s="1"/>
  <c r="F20037" i="3" s="1"/>
  <c r="F20038" i="3" s="1"/>
  <c r="F20039" i="3" s="1"/>
  <c r="F20040" i="3" s="1"/>
  <c r="F20041" i="3" s="1"/>
  <c r="F20042" i="3" s="1"/>
  <c r="F20043" i="3" s="1"/>
  <c r="F20044" i="3" s="1"/>
  <c r="F20045" i="3" s="1"/>
  <c r="F20046" i="3" s="1"/>
  <c r="F20047" i="3" s="1"/>
  <c r="F20048" i="3" s="1"/>
  <c r="F20049" i="3" s="1"/>
  <c r="F20050" i="3" s="1"/>
  <c r="F20051" i="3" s="1"/>
  <c r="F20052" i="3" s="1"/>
  <c r="F20053" i="3" s="1"/>
  <c r="F20054" i="3" s="1"/>
  <c r="F20055" i="3" s="1"/>
  <c r="F20056" i="3" s="1"/>
  <c r="F20057" i="3" s="1"/>
  <c r="F20058" i="3" s="1"/>
  <c r="F20059" i="3" s="1"/>
  <c r="F20060" i="3" s="1"/>
  <c r="F20061" i="3" s="1"/>
  <c r="F20062" i="3" s="1"/>
  <c r="F20063" i="3" s="1"/>
  <c r="F20064" i="3" s="1"/>
  <c r="F20065" i="3" s="1"/>
  <c r="F20066" i="3" s="1"/>
  <c r="F20067" i="3" s="1"/>
  <c r="F20068" i="3" s="1"/>
  <c r="F20069" i="3" s="1"/>
  <c r="F20070" i="3" s="1"/>
  <c r="F20071" i="3" s="1"/>
  <c r="F20072" i="3" s="1"/>
  <c r="F20073" i="3" s="1"/>
  <c r="F20074" i="3" s="1"/>
  <c r="F20075" i="3" s="1"/>
  <c r="F20076" i="3" s="1"/>
  <c r="F20077" i="3" s="1"/>
  <c r="F20078" i="3" s="1"/>
  <c r="F20079" i="3" s="1"/>
  <c r="F20080" i="3" s="1"/>
  <c r="F20081" i="3" s="1"/>
  <c r="F20082" i="3" s="1"/>
  <c r="F20083" i="3" s="1"/>
  <c r="F20084" i="3" s="1"/>
  <c r="F20085" i="3" s="1"/>
  <c r="F20086" i="3" s="1"/>
  <c r="F20087" i="3" s="1"/>
  <c r="F20088" i="3" s="1"/>
  <c r="F20089" i="3" s="1"/>
  <c r="F20090" i="3" s="1"/>
  <c r="F20091" i="3" s="1"/>
  <c r="F20092" i="3" s="1"/>
  <c r="F20093" i="3" s="1"/>
  <c r="F20094" i="3" s="1"/>
  <c r="F20095" i="3" s="1"/>
  <c r="F20096" i="3" s="1"/>
  <c r="F20097" i="3" s="1"/>
  <c r="F20098" i="3" s="1"/>
  <c r="F20099" i="3" s="1"/>
  <c r="F20100" i="3" s="1"/>
  <c r="F20101" i="3" s="1"/>
  <c r="F20102" i="3" s="1"/>
  <c r="F20103" i="3" s="1"/>
  <c r="F20104" i="3" s="1"/>
  <c r="F20105" i="3" s="1"/>
  <c r="F20106" i="3" s="1"/>
  <c r="F20107" i="3" s="1"/>
  <c r="F20108" i="3" s="1"/>
  <c r="F20109" i="3" s="1"/>
  <c r="F20110" i="3" s="1"/>
  <c r="F20111" i="3" s="1"/>
  <c r="F20112" i="3" s="1"/>
  <c r="F20113" i="3" s="1"/>
  <c r="F20114" i="3" s="1"/>
  <c r="F20115" i="3" s="1"/>
  <c r="F20116" i="3" s="1"/>
  <c r="F20117" i="3" s="1"/>
  <c r="F20118" i="3" s="1"/>
  <c r="F20119" i="3" s="1"/>
  <c r="F20120" i="3" s="1"/>
  <c r="F20121" i="3" s="1"/>
  <c r="F20122" i="3" s="1"/>
  <c r="F20123" i="3" s="1"/>
  <c r="F20124" i="3" s="1"/>
  <c r="F20125" i="3" s="1"/>
  <c r="F20126" i="3" s="1"/>
  <c r="F20127" i="3" s="1"/>
  <c r="F20128" i="3" s="1"/>
  <c r="F20129" i="3" s="1"/>
  <c r="F20130" i="3" s="1"/>
  <c r="F20131" i="3" s="1"/>
  <c r="F20132" i="3" s="1"/>
  <c r="F20133" i="3" s="1"/>
  <c r="F20134" i="3" s="1"/>
  <c r="F20135" i="3" s="1"/>
  <c r="F20136" i="3" s="1"/>
  <c r="F20137" i="3" s="1"/>
  <c r="F20138" i="3" s="1"/>
  <c r="F20139" i="3" s="1"/>
  <c r="F20140" i="3" s="1"/>
  <c r="F20141" i="3" s="1"/>
  <c r="F20142" i="3" s="1"/>
  <c r="F20143" i="3" s="1"/>
  <c r="F20144" i="3" s="1"/>
  <c r="F20145" i="3" s="1"/>
  <c r="F20146" i="3" s="1"/>
  <c r="F20147" i="3" s="1"/>
  <c r="F20148" i="3" s="1"/>
  <c r="F20149" i="3" s="1"/>
  <c r="F20150" i="3" s="1"/>
  <c r="F20151" i="3" s="1"/>
  <c r="F20152" i="3" s="1"/>
  <c r="F20153" i="3" s="1"/>
  <c r="F20154" i="3" s="1"/>
  <c r="F20155" i="3" s="1"/>
  <c r="F20156" i="3" s="1"/>
  <c r="F20157" i="3" s="1"/>
  <c r="F20158" i="3" s="1"/>
  <c r="F20159" i="3" s="1"/>
  <c r="F20160" i="3" s="1"/>
  <c r="F20161" i="3" s="1"/>
  <c r="F20162" i="3" s="1"/>
  <c r="F20163" i="3" s="1"/>
  <c r="F20164" i="3" s="1"/>
  <c r="F20165" i="3" s="1"/>
  <c r="F20166" i="3" s="1"/>
  <c r="F20167" i="3" s="1"/>
  <c r="F20168" i="3" s="1"/>
  <c r="F20169" i="3" s="1"/>
  <c r="F20170" i="3" s="1"/>
  <c r="F20171" i="3" s="1"/>
  <c r="F20172" i="3" s="1"/>
  <c r="F20173" i="3" s="1"/>
  <c r="F20174" i="3" s="1"/>
  <c r="F20175" i="3" s="1"/>
  <c r="F20176" i="3" s="1"/>
  <c r="F20177" i="3" s="1"/>
  <c r="F20178" i="3" s="1"/>
  <c r="F20179" i="3" s="1"/>
  <c r="F20180" i="3" s="1"/>
  <c r="F20181" i="3" s="1"/>
  <c r="F20182" i="3" s="1"/>
  <c r="F20183" i="3" s="1"/>
  <c r="F20184" i="3" s="1"/>
  <c r="F20185" i="3" s="1"/>
  <c r="F20186" i="3" s="1"/>
  <c r="F20187" i="3" s="1"/>
  <c r="F20188" i="3" s="1"/>
  <c r="F20189" i="3" s="1"/>
  <c r="F20190" i="3" s="1"/>
  <c r="F20191" i="3" s="1"/>
  <c r="F20192" i="3" s="1"/>
  <c r="F20193" i="3" s="1"/>
  <c r="F20194" i="3" s="1"/>
  <c r="F20195" i="3" s="1"/>
  <c r="F20196" i="3" s="1"/>
  <c r="F20197" i="3" s="1"/>
  <c r="F20198" i="3" s="1"/>
  <c r="F20199" i="3" s="1"/>
  <c r="F20200" i="3" s="1"/>
  <c r="F20201" i="3" s="1"/>
  <c r="F20202" i="3" s="1"/>
  <c r="F20203" i="3" s="1"/>
  <c r="F20204" i="3" s="1"/>
  <c r="F20205" i="3" s="1"/>
  <c r="F20206" i="3" s="1"/>
  <c r="F20207" i="3" s="1"/>
  <c r="F20208" i="3" s="1"/>
  <c r="F20209" i="3" s="1"/>
  <c r="F20210" i="3" s="1"/>
  <c r="F20211" i="3" s="1"/>
  <c r="F20212" i="3" s="1"/>
  <c r="F20213" i="3" s="1"/>
  <c r="F20214" i="3" s="1"/>
  <c r="F20215" i="3" s="1"/>
  <c r="F20216" i="3" s="1"/>
  <c r="F20217" i="3" s="1"/>
  <c r="F20218" i="3" s="1"/>
  <c r="F20219" i="3" s="1"/>
  <c r="F20220" i="3" s="1"/>
  <c r="F20221" i="3" s="1"/>
  <c r="F20222" i="3" s="1"/>
  <c r="F20223" i="3" s="1"/>
  <c r="F20224" i="3" s="1"/>
  <c r="F20225" i="3" s="1"/>
  <c r="F20226" i="3" s="1"/>
  <c r="F20227" i="3" s="1"/>
  <c r="F20228" i="3" s="1"/>
  <c r="F20229" i="3" s="1"/>
  <c r="F20230" i="3" s="1"/>
  <c r="F20231" i="3" s="1"/>
  <c r="F20232" i="3" s="1"/>
  <c r="F20233" i="3" s="1"/>
  <c r="F20234" i="3" s="1"/>
  <c r="F20235" i="3" s="1"/>
  <c r="F20236" i="3" s="1"/>
  <c r="F20237" i="3" s="1"/>
  <c r="F20238" i="3" s="1"/>
  <c r="F20239" i="3" s="1"/>
  <c r="F20240" i="3" s="1"/>
  <c r="F20241" i="3" s="1"/>
  <c r="F20242" i="3" s="1"/>
  <c r="F20243" i="3" s="1"/>
  <c r="F20244" i="3" s="1"/>
  <c r="F20245" i="3" s="1"/>
  <c r="F20246" i="3" s="1"/>
  <c r="F20247" i="3" s="1"/>
  <c r="F20248" i="3" s="1"/>
  <c r="F20249" i="3" s="1"/>
  <c r="F20250" i="3" s="1"/>
  <c r="F20251" i="3" s="1"/>
  <c r="F20252" i="3" s="1"/>
  <c r="F20253" i="3" s="1"/>
  <c r="F20254" i="3" s="1"/>
  <c r="F20255" i="3" s="1"/>
  <c r="F20256" i="3" s="1"/>
  <c r="F20257" i="3" s="1"/>
  <c r="F20258" i="3" s="1"/>
  <c r="F20259" i="3" s="1"/>
  <c r="F20260" i="3" s="1"/>
  <c r="F20261" i="3" s="1"/>
  <c r="F20262" i="3" s="1"/>
  <c r="F20263" i="3" s="1"/>
  <c r="F20264" i="3" s="1"/>
  <c r="F20265" i="3" s="1"/>
  <c r="F20266" i="3" s="1"/>
  <c r="F20267" i="3" s="1"/>
  <c r="F20268" i="3" s="1"/>
  <c r="F20269" i="3" s="1"/>
  <c r="F20270" i="3" s="1"/>
  <c r="F20271" i="3" s="1"/>
  <c r="F20272" i="3" s="1"/>
  <c r="F20273" i="3" s="1"/>
  <c r="F20274" i="3" s="1"/>
  <c r="F20275" i="3" s="1"/>
  <c r="F20276" i="3" s="1"/>
  <c r="F20277" i="3" s="1"/>
  <c r="F20278" i="3" s="1"/>
  <c r="F20279" i="3" s="1"/>
  <c r="F20280" i="3" s="1"/>
  <c r="F20281" i="3" s="1"/>
  <c r="F20282" i="3" s="1"/>
  <c r="F20283" i="3" s="1"/>
  <c r="F20284" i="3" s="1"/>
  <c r="F20285" i="3" s="1"/>
  <c r="F20286" i="3" s="1"/>
  <c r="F20287" i="3" s="1"/>
  <c r="F20288" i="3" s="1"/>
  <c r="F20289" i="3" s="1"/>
  <c r="F20290" i="3" s="1"/>
  <c r="F20291" i="3" s="1"/>
  <c r="F20292" i="3" s="1"/>
  <c r="F20293" i="3" s="1"/>
  <c r="F20294" i="3" s="1"/>
  <c r="F20295" i="3" s="1"/>
  <c r="F20296" i="3" s="1"/>
  <c r="F20297" i="3" s="1"/>
  <c r="F20298" i="3" s="1"/>
  <c r="F20299" i="3" s="1"/>
  <c r="F20300" i="3" s="1"/>
  <c r="F20301" i="3" s="1"/>
  <c r="F20302" i="3" s="1"/>
  <c r="F20303" i="3" s="1"/>
  <c r="F20304" i="3" s="1"/>
  <c r="F20305" i="3" s="1"/>
  <c r="F20306" i="3" s="1"/>
  <c r="F20307" i="3" s="1"/>
  <c r="F20308" i="3" s="1"/>
  <c r="F20309" i="3" s="1"/>
  <c r="F20310" i="3" s="1"/>
  <c r="F20311" i="3" s="1"/>
  <c r="F20312" i="3" s="1"/>
  <c r="F20313" i="3" s="1"/>
  <c r="F20314" i="3" s="1"/>
  <c r="F20315" i="3" s="1"/>
  <c r="F20316" i="3" s="1"/>
  <c r="F20317" i="3" s="1"/>
  <c r="F20318" i="3" s="1"/>
  <c r="F20319" i="3" s="1"/>
  <c r="F20320" i="3" s="1"/>
  <c r="F20321" i="3" s="1"/>
  <c r="F20322" i="3" s="1"/>
  <c r="F20323" i="3" s="1"/>
  <c r="F20324" i="3" s="1"/>
  <c r="F20325" i="3" s="1"/>
  <c r="F20326" i="3" s="1"/>
  <c r="F20327" i="3" s="1"/>
  <c r="F20328" i="3" s="1"/>
  <c r="F20329" i="3" s="1"/>
  <c r="F20330" i="3" s="1"/>
  <c r="F20331" i="3" s="1"/>
  <c r="F20332" i="3" s="1"/>
  <c r="F20333" i="3" s="1"/>
  <c r="F20334" i="3" s="1"/>
  <c r="F20335" i="3" s="1"/>
  <c r="F20336" i="3" s="1"/>
  <c r="F20337" i="3" s="1"/>
  <c r="F20338" i="3" s="1"/>
  <c r="F20339" i="3" s="1"/>
  <c r="F20340" i="3" s="1"/>
  <c r="F20341" i="3" s="1"/>
  <c r="F20342" i="3" s="1"/>
  <c r="F20343" i="3" s="1"/>
  <c r="F20344" i="3" s="1"/>
  <c r="F20345" i="3" s="1"/>
  <c r="F20346" i="3" s="1"/>
  <c r="F20347" i="3" s="1"/>
  <c r="F20348" i="3" s="1"/>
  <c r="F20349" i="3" s="1"/>
  <c r="F20350" i="3" s="1"/>
  <c r="F20351" i="3" s="1"/>
  <c r="F20352" i="3" s="1"/>
  <c r="F20353" i="3" s="1"/>
  <c r="F20354" i="3" s="1"/>
  <c r="F20355" i="3" s="1"/>
  <c r="F20356" i="3" s="1"/>
  <c r="F20357" i="3" s="1"/>
  <c r="F20358" i="3" s="1"/>
  <c r="F20359" i="3" s="1"/>
  <c r="F20360" i="3" s="1"/>
  <c r="F20361" i="3" s="1"/>
  <c r="F20362" i="3" s="1"/>
  <c r="F20363" i="3" s="1"/>
  <c r="F20364" i="3" s="1"/>
  <c r="F20365" i="3" s="1"/>
  <c r="F20366" i="3" s="1"/>
  <c r="F20367" i="3" s="1"/>
  <c r="F20368" i="3" s="1"/>
  <c r="F20369" i="3" s="1"/>
  <c r="F20370" i="3" s="1"/>
  <c r="F20371" i="3" s="1"/>
  <c r="F20372" i="3" s="1"/>
  <c r="F20373" i="3" s="1"/>
  <c r="F20374" i="3" s="1"/>
  <c r="F20375" i="3" s="1"/>
  <c r="F20376" i="3" s="1"/>
  <c r="F20377" i="3" s="1"/>
  <c r="F20378" i="3" s="1"/>
  <c r="F20379" i="3" s="1"/>
  <c r="F20380" i="3" s="1"/>
  <c r="F20381" i="3" s="1"/>
  <c r="F20382" i="3" s="1"/>
  <c r="F20383" i="3" s="1"/>
  <c r="F20384" i="3" s="1"/>
  <c r="F20385" i="3" s="1"/>
  <c r="F20386" i="3" s="1"/>
  <c r="F20387" i="3" s="1"/>
  <c r="F20388" i="3" s="1"/>
  <c r="F20389" i="3" s="1"/>
  <c r="F20390" i="3" s="1"/>
  <c r="F20391" i="3" s="1"/>
  <c r="F20392" i="3" s="1"/>
  <c r="F20393" i="3" s="1"/>
  <c r="F20394" i="3" s="1"/>
  <c r="F20395" i="3" s="1"/>
  <c r="F20396" i="3" s="1"/>
  <c r="F20397" i="3" s="1"/>
  <c r="F20398" i="3" s="1"/>
  <c r="F20399" i="3" s="1"/>
  <c r="F20400" i="3" s="1"/>
  <c r="F20401" i="3" s="1"/>
  <c r="F20402" i="3" s="1"/>
  <c r="F20403" i="3" s="1"/>
  <c r="F20404" i="3" s="1"/>
  <c r="F20405" i="3" s="1"/>
  <c r="F20406" i="3" s="1"/>
  <c r="F20407" i="3" s="1"/>
  <c r="F20408" i="3" s="1"/>
  <c r="F20409" i="3" s="1"/>
  <c r="F20410" i="3" s="1"/>
  <c r="F20411" i="3" s="1"/>
  <c r="F20412" i="3" s="1"/>
  <c r="F20413" i="3" s="1"/>
  <c r="F20414" i="3" s="1"/>
  <c r="F20415" i="3" s="1"/>
  <c r="F20416" i="3" s="1"/>
  <c r="F20417" i="3" s="1"/>
  <c r="F20418" i="3" s="1"/>
  <c r="F20419" i="3" s="1"/>
  <c r="F20420" i="3" s="1"/>
  <c r="F20421" i="3" s="1"/>
  <c r="F20422" i="3" s="1"/>
  <c r="F20423" i="3" s="1"/>
  <c r="F20424" i="3" s="1"/>
  <c r="F20425" i="3" s="1"/>
  <c r="F20426" i="3" s="1"/>
  <c r="F20427" i="3" s="1"/>
  <c r="F20428" i="3" s="1"/>
  <c r="F20429" i="3" s="1"/>
  <c r="F20430" i="3" s="1"/>
  <c r="F20431" i="3" s="1"/>
  <c r="F20432" i="3" s="1"/>
  <c r="F20433" i="3" s="1"/>
  <c r="F20434" i="3" s="1"/>
  <c r="F20435" i="3" s="1"/>
  <c r="F20436" i="3" s="1"/>
  <c r="F20437" i="3" s="1"/>
  <c r="F20438" i="3" s="1"/>
  <c r="F20439" i="3" s="1"/>
  <c r="F20440" i="3" s="1"/>
  <c r="F20441" i="3" s="1"/>
  <c r="F20442" i="3" s="1"/>
  <c r="F20443" i="3" s="1"/>
  <c r="F20444" i="3" s="1"/>
  <c r="F20445" i="3" s="1"/>
  <c r="F20446" i="3" s="1"/>
  <c r="F20447" i="3" s="1"/>
  <c r="F20448" i="3" s="1"/>
  <c r="F20449" i="3" s="1"/>
  <c r="F20450" i="3" s="1"/>
  <c r="F20451" i="3" s="1"/>
  <c r="F20452" i="3" s="1"/>
  <c r="F20453" i="3" s="1"/>
  <c r="F20454" i="3" s="1"/>
  <c r="F20455" i="3" s="1"/>
  <c r="F20456" i="3" s="1"/>
  <c r="F20457" i="3" s="1"/>
  <c r="F20458" i="3" s="1"/>
  <c r="F20459" i="3" s="1"/>
  <c r="F20460" i="3" s="1"/>
  <c r="F20461" i="3" s="1"/>
  <c r="F20462" i="3" s="1"/>
  <c r="F20463" i="3" s="1"/>
  <c r="F20464" i="3" s="1"/>
  <c r="F20465" i="3" s="1"/>
  <c r="F20466" i="3" s="1"/>
  <c r="F20467" i="3" s="1"/>
  <c r="F20468" i="3" s="1"/>
  <c r="F20469" i="3" s="1"/>
  <c r="F20470" i="3" s="1"/>
  <c r="F20471" i="3" s="1"/>
  <c r="F20472" i="3" s="1"/>
  <c r="F20473" i="3" s="1"/>
  <c r="F20474" i="3" s="1"/>
  <c r="F20475" i="3" s="1"/>
  <c r="F20476" i="3" s="1"/>
  <c r="F20477" i="3" s="1"/>
  <c r="F20478" i="3" s="1"/>
  <c r="F20479" i="3" s="1"/>
  <c r="F20480" i="3" s="1"/>
  <c r="F20481" i="3" s="1"/>
  <c r="F20482" i="3" s="1"/>
  <c r="F20483" i="3" s="1"/>
  <c r="F20484" i="3" s="1"/>
  <c r="F20485" i="3" s="1"/>
  <c r="F20486" i="3" s="1"/>
  <c r="F20487" i="3" s="1"/>
  <c r="F20488" i="3" s="1"/>
  <c r="F20489" i="3" s="1"/>
  <c r="F20490" i="3" s="1"/>
  <c r="F20491" i="3" s="1"/>
  <c r="F20492" i="3" s="1"/>
  <c r="F20493" i="3" s="1"/>
  <c r="F20494" i="3" s="1"/>
  <c r="F20495" i="3" s="1"/>
  <c r="F20496" i="3" s="1"/>
  <c r="F20497" i="3" s="1"/>
  <c r="F20498" i="3" s="1"/>
  <c r="F20499" i="3" s="1"/>
  <c r="F20500" i="3" s="1"/>
  <c r="F20501" i="3" s="1"/>
  <c r="F20502" i="3" s="1"/>
  <c r="F20503" i="3" s="1"/>
  <c r="F20504" i="3" s="1"/>
  <c r="F20505" i="3" s="1"/>
  <c r="F20506" i="3" s="1"/>
  <c r="F20507" i="3" s="1"/>
  <c r="F20508" i="3" s="1"/>
  <c r="F20509" i="3" s="1"/>
  <c r="F20510" i="3" s="1"/>
  <c r="F20511" i="3" s="1"/>
  <c r="F20512" i="3" s="1"/>
  <c r="F20513" i="3" s="1"/>
  <c r="F20514" i="3" s="1"/>
  <c r="F20515" i="3" s="1"/>
  <c r="F20516" i="3" s="1"/>
  <c r="F20517" i="3" s="1"/>
  <c r="F20518" i="3" s="1"/>
  <c r="F20519" i="3" s="1"/>
  <c r="F20520" i="3" s="1"/>
  <c r="F20521" i="3" s="1"/>
  <c r="F20522" i="3" s="1"/>
  <c r="F20523" i="3" s="1"/>
  <c r="F20524" i="3" s="1"/>
  <c r="F20525" i="3" s="1"/>
  <c r="F20526" i="3" s="1"/>
  <c r="F20527" i="3" s="1"/>
  <c r="F20528" i="3" s="1"/>
  <c r="F20529" i="3" s="1"/>
  <c r="F20530" i="3" s="1"/>
  <c r="F20531" i="3" s="1"/>
  <c r="F20532" i="3" s="1"/>
  <c r="F20533" i="3" s="1"/>
  <c r="F20534" i="3" s="1"/>
  <c r="F20535" i="3" s="1"/>
  <c r="F20536" i="3" s="1"/>
  <c r="F20537" i="3" s="1"/>
  <c r="F20538" i="3" s="1"/>
  <c r="F20539" i="3" s="1"/>
  <c r="F20540" i="3" s="1"/>
  <c r="F20541" i="3" s="1"/>
  <c r="F20542" i="3" s="1"/>
  <c r="F20543" i="3" s="1"/>
  <c r="F20544" i="3" s="1"/>
  <c r="F20545" i="3" s="1"/>
  <c r="F20546" i="3" s="1"/>
  <c r="F20547" i="3" s="1"/>
  <c r="F20548" i="3" s="1"/>
  <c r="F20549" i="3" s="1"/>
  <c r="F20550" i="3" s="1"/>
  <c r="F20551" i="3" s="1"/>
  <c r="F20552" i="3" s="1"/>
  <c r="F20553" i="3" s="1"/>
  <c r="F20554" i="3" s="1"/>
  <c r="F20555" i="3" s="1"/>
  <c r="F20556" i="3" s="1"/>
  <c r="F20557" i="3" s="1"/>
  <c r="F20558" i="3" s="1"/>
  <c r="F20559" i="3" s="1"/>
  <c r="F20560" i="3" s="1"/>
  <c r="F20561" i="3" s="1"/>
  <c r="F20562" i="3" s="1"/>
  <c r="F20563" i="3" s="1"/>
  <c r="F20564" i="3" s="1"/>
  <c r="F20565" i="3" s="1"/>
  <c r="F20566" i="3" s="1"/>
  <c r="F20567" i="3" s="1"/>
  <c r="F20568" i="3" s="1"/>
  <c r="F20569" i="3" s="1"/>
  <c r="F20570" i="3" s="1"/>
  <c r="F20571" i="3" s="1"/>
  <c r="F20572" i="3" s="1"/>
  <c r="F20573" i="3" s="1"/>
  <c r="F20574" i="3" s="1"/>
  <c r="F20575" i="3" s="1"/>
  <c r="F20576" i="3" s="1"/>
  <c r="F20577" i="3" s="1"/>
  <c r="F20578" i="3" s="1"/>
  <c r="F20579" i="3" s="1"/>
  <c r="F20580" i="3" s="1"/>
  <c r="F20581" i="3" s="1"/>
  <c r="F20582" i="3" s="1"/>
  <c r="F20583" i="3" s="1"/>
  <c r="F20584" i="3" s="1"/>
  <c r="F20585" i="3" s="1"/>
  <c r="F20586" i="3" s="1"/>
  <c r="F20587" i="3" s="1"/>
  <c r="F20588" i="3" s="1"/>
  <c r="F20589" i="3" s="1"/>
  <c r="F20590" i="3" s="1"/>
  <c r="F20591" i="3" s="1"/>
  <c r="F20592" i="3" s="1"/>
  <c r="F20593" i="3" s="1"/>
  <c r="F20594" i="3" s="1"/>
  <c r="F20595" i="3" s="1"/>
  <c r="F20596" i="3" s="1"/>
  <c r="F20597" i="3" s="1"/>
  <c r="F20598" i="3" s="1"/>
  <c r="F20599" i="3" s="1"/>
  <c r="F20600" i="3" s="1"/>
  <c r="F20601" i="3" s="1"/>
  <c r="F20602" i="3" s="1"/>
  <c r="F20603" i="3" s="1"/>
  <c r="F20604" i="3" s="1"/>
  <c r="F20605" i="3" s="1"/>
  <c r="F20606" i="3" s="1"/>
  <c r="F20607" i="3" s="1"/>
  <c r="F20608" i="3" s="1"/>
  <c r="F20609" i="3" s="1"/>
  <c r="F20610" i="3" s="1"/>
  <c r="F20611" i="3" s="1"/>
  <c r="F20612" i="3" s="1"/>
  <c r="F20613" i="3" s="1"/>
  <c r="F20614" i="3" s="1"/>
  <c r="F20615" i="3" s="1"/>
  <c r="F20616" i="3" s="1"/>
  <c r="F20617" i="3" s="1"/>
  <c r="F20618" i="3" s="1"/>
  <c r="F20619" i="3" s="1"/>
  <c r="F20620" i="3" s="1"/>
  <c r="F20621" i="3" s="1"/>
  <c r="F20622" i="3" s="1"/>
  <c r="F20623" i="3" s="1"/>
  <c r="F20624" i="3" s="1"/>
  <c r="F20625" i="3" s="1"/>
  <c r="F20626" i="3" s="1"/>
  <c r="F20627" i="3" s="1"/>
  <c r="F20628" i="3" s="1"/>
  <c r="F20629" i="3" s="1"/>
  <c r="F20630" i="3" s="1"/>
  <c r="F20631" i="3" s="1"/>
  <c r="F20632" i="3" s="1"/>
  <c r="F20633" i="3" s="1"/>
  <c r="F20634" i="3" s="1"/>
  <c r="F20635" i="3" s="1"/>
  <c r="F20636" i="3" s="1"/>
  <c r="F20637" i="3" s="1"/>
  <c r="F20638" i="3" s="1"/>
  <c r="F20639" i="3" s="1"/>
  <c r="F20640" i="3" s="1"/>
  <c r="F20641" i="3" s="1"/>
  <c r="F20642" i="3" s="1"/>
  <c r="F20643" i="3" s="1"/>
  <c r="F20644" i="3" s="1"/>
  <c r="F20645" i="3" s="1"/>
  <c r="F20646" i="3" s="1"/>
  <c r="F20647" i="3" s="1"/>
  <c r="F20648" i="3" s="1"/>
  <c r="F20649" i="3" s="1"/>
  <c r="F20650" i="3" s="1"/>
  <c r="F20651" i="3" s="1"/>
  <c r="F20652" i="3" s="1"/>
  <c r="F20653" i="3" s="1"/>
  <c r="F20654" i="3" s="1"/>
  <c r="F20655" i="3" s="1"/>
  <c r="F20656" i="3" s="1"/>
  <c r="F20657" i="3" s="1"/>
  <c r="F20658" i="3" s="1"/>
  <c r="F20659" i="3" s="1"/>
  <c r="F20660" i="3" s="1"/>
  <c r="F20661" i="3" s="1"/>
  <c r="F20662" i="3" s="1"/>
  <c r="F20663" i="3" s="1"/>
  <c r="F20664" i="3" s="1"/>
  <c r="F20665" i="3" s="1"/>
  <c r="F20666" i="3" s="1"/>
  <c r="F20667" i="3" s="1"/>
  <c r="F20668" i="3" s="1"/>
  <c r="F20669" i="3" s="1"/>
  <c r="F20670" i="3" s="1"/>
  <c r="F20671" i="3" s="1"/>
  <c r="F20672" i="3" s="1"/>
  <c r="F20673" i="3" s="1"/>
  <c r="F20674" i="3" s="1"/>
  <c r="F20675" i="3" s="1"/>
  <c r="F20676" i="3" s="1"/>
  <c r="F20677" i="3" s="1"/>
  <c r="F20678" i="3" s="1"/>
  <c r="F20679" i="3" s="1"/>
  <c r="F20680" i="3" s="1"/>
  <c r="F20681" i="3" s="1"/>
  <c r="F20682" i="3" s="1"/>
  <c r="F20683" i="3" s="1"/>
  <c r="F20684" i="3" s="1"/>
  <c r="F20685" i="3" s="1"/>
  <c r="F20686" i="3" s="1"/>
  <c r="F20687" i="3" s="1"/>
  <c r="F20688" i="3" s="1"/>
  <c r="F20689" i="3" s="1"/>
  <c r="F20690" i="3" s="1"/>
  <c r="F20691" i="3" s="1"/>
  <c r="F20692" i="3" s="1"/>
  <c r="F20693" i="3" s="1"/>
  <c r="F20694" i="3" s="1"/>
  <c r="F20695" i="3" s="1"/>
  <c r="F20696" i="3" s="1"/>
  <c r="F20697" i="3" s="1"/>
  <c r="F20698" i="3" s="1"/>
  <c r="F20699" i="3" s="1"/>
  <c r="F20700" i="3" s="1"/>
  <c r="F20701" i="3" s="1"/>
  <c r="F20702" i="3" s="1"/>
  <c r="F20703" i="3" s="1"/>
  <c r="F20704" i="3" s="1"/>
  <c r="F20705" i="3" s="1"/>
  <c r="F20706" i="3" s="1"/>
  <c r="F20707" i="3" s="1"/>
  <c r="F20708" i="3" s="1"/>
  <c r="F20709" i="3" s="1"/>
  <c r="F20710" i="3" s="1"/>
  <c r="F20711" i="3" s="1"/>
  <c r="F20712" i="3" s="1"/>
  <c r="F20713" i="3" s="1"/>
  <c r="F20714" i="3" s="1"/>
  <c r="F20715" i="3" s="1"/>
  <c r="F20716" i="3" s="1"/>
  <c r="F20717" i="3" s="1"/>
  <c r="F20718" i="3" s="1"/>
  <c r="F20719" i="3" s="1"/>
  <c r="F20720" i="3" s="1"/>
  <c r="F20721" i="3" s="1"/>
  <c r="F20722" i="3" s="1"/>
  <c r="F20723" i="3" s="1"/>
  <c r="F20724" i="3" s="1"/>
  <c r="F20725" i="3" s="1"/>
  <c r="F20726" i="3" s="1"/>
  <c r="F20727" i="3" s="1"/>
  <c r="F20728" i="3" s="1"/>
  <c r="F20729" i="3" s="1"/>
  <c r="F20730" i="3" s="1"/>
  <c r="F20731" i="3" s="1"/>
  <c r="F20732" i="3" s="1"/>
  <c r="F20733" i="3" s="1"/>
  <c r="F20734" i="3" s="1"/>
  <c r="F20735" i="3" s="1"/>
  <c r="F20736" i="3" s="1"/>
  <c r="F20737" i="3" s="1"/>
  <c r="F20738" i="3" s="1"/>
  <c r="F20739" i="3" s="1"/>
  <c r="F20740" i="3" s="1"/>
  <c r="F20741" i="3" s="1"/>
  <c r="F20742" i="3" s="1"/>
  <c r="F20743" i="3" s="1"/>
  <c r="F20744" i="3" s="1"/>
  <c r="F20745" i="3" s="1"/>
  <c r="F20746" i="3" s="1"/>
  <c r="F20747" i="3" s="1"/>
  <c r="F20748" i="3" s="1"/>
  <c r="F20749" i="3" s="1"/>
  <c r="F20750" i="3" s="1"/>
  <c r="F20751" i="3" s="1"/>
  <c r="F20752" i="3" s="1"/>
  <c r="F20753" i="3" s="1"/>
  <c r="F20754" i="3" s="1"/>
  <c r="F20755" i="3" s="1"/>
  <c r="F20756" i="3" s="1"/>
  <c r="F20757" i="3" s="1"/>
  <c r="F20758" i="3" s="1"/>
  <c r="F20759" i="3" s="1"/>
  <c r="F20760" i="3" s="1"/>
  <c r="F20761" i="3" s="1"/>
  <c r="F20762" i="3" s="1"/>
  <c r="F20763" i="3" s="1"/>
  <c r="F20764" i="3" s="1"/>
  <c r="F20765" i="3" s="1"/>
  <c r="F20766" i="3" s="1"/>
  <c r="F20767" i="3" s="1"/>
  <c r="F20768" i="3" s="1"/>
  <c r="F20769" i="3" s="1"/>
  <c r="F20770" i="3" s="1"/>
  <c r="F20771" i="3" s="1"/>
  <c r="F20772" i="3" s="1"/>
  <c r="F20773" i="3" s="1"/>
  <c r="F20774" i="3" s="1"/>
  <c r="F20775" i="3" s="1"/>
  <c r="F20776" i="3" s="1"/>
  <c r="F20777" i="3" s="1"/>
  <c r="F20778" i="3" s="1"/>
  <c r="F20779" i="3" s="1"/>
  <c r="F20780" i="3" s="1"/>
  <c r="F20781" i="3" s="1"/>
  <c r="F20782" i="3" s="1"/>
  <c r="F20783" i="3" s="1"/>
  <c r="F20784" i="3" s="1"/>
  <c r="F20785" i="3" s="1"/>
  <c r="F20786" i="3" s="1"/>
  <c r="F20787" i="3" s="1"/>
  <c r="F20788" i="3" s="1"/>
  <c r="F20789" i="3" s="1"/>
  <c r="F20790" i="3" s="1"/>
  <c r="F20791" i="3" s="1"/>
  <c r="F20792" i="3" s="1"/>
  <c r="F20793" i="3" s="1"/>
  <c r="F20794" i="3" s="1"/>
  <c r="F20795" i="3" s="1"/>
  <c r="F20796" i="3" s="1"/>
  <c r="F20797" i="3" s="1"/>
  <c r="F20798" i="3" s="1"/>
  <c r="F20799" i="3" s="1"/>
  <c r="F20800" i="3" s="1"/>
  <c r="F20801" i="3" s="1"/>
  <c r="F20802" i="3" s="1"/>
  <c r="F20803" i="3" s="1"/>
  <c r="F20804" i="3" s="1"/>
  <c r="F20805" i="3" s="1"/>
  <c r="F20806" i="3" s="1"/>
  <c r="F20807" i="3" s="1"/>
  <c r="F20808" i="3" s="1"/>
  <c r="F20809" i="3" s="1"/>
  <c r="F20810" i="3" s="1"/>
  <c r="F20811" i="3" s="1"/>
  <c r="F20812" i="3" s="1"/>
  <c r="F20813" i="3" s="1"/>
  <c r="F20814" i="3" s="1"/>
  <c r="F20815" i="3" s="1"/>
  <c r="F20816" i="3" s="1"/>
  <c r="F20817" i="3" s="1"/>
  <c r="F20818" i="3" s="1"/>
  <c r="F20819" i="3" s="1"/>
  <c r="F20820" i="3" s="1"/>
  <c r="F20821" i="3" s="1"/>
  <c r="F20822" i="3" s="1"/>
  <c r="F20823" i="3" s="1"/>
  <c r="F20824" i="3" s="1"/>
  <c r="F20825" i="3" s="1"/>
  <c r="F20826" i="3" s="1"/>
  <c r="F20827" i="3" s="1"/>
  <c r="F20828" i="3" s="1"/>
  <c r="F20829" i="3" s="1"/>
  <c r="F20830" i="3" s="1"/>
  <c r="F20831" i="3" s="1"/>
  <c r="F20832" i="3" s="1"/>
  <c r="F20833" i="3" s="1"/>
  <c r="F20834" i="3" s="1"/>
  <c r="F20835" i="3" s="1"/>
  <c r="F20836" i="3" s="1"/>
  <c r="F20837" i="3" s="1"/>
  <c r="F20838" i="3" s="1"/>
  <c r="F20839" i="3" s="1"/>
  <c r="F20840" i="3" s="1"/>
  <c r="F20841" i="3" s="1"/>
  <c r="F20842" i="3" s="1"/>
  <c r="F20843" i="3" s="1"/>
  <c r="F20844" i="3" s="1"/>
  <c r="F20845" i="3" s="1"/>
  <c r="F20846" i="3" s="1"/>
  <c r="F20847" i="3" s="1"/>
  <c r="F20848" i="3" s="1"/>
  <c r="F20849" i="3" s="1"/>
  <c r="F20850" i="3" s="1"/>
  <c r="F20851" i="3" s="1"/>
  <c r="F20852" i="3" s="1"/>
  <c r="F20853" i="3" s="1"/>
  <c r="F20854" i="3" s="1"/>
  <c r="F20855" i="3" s="1"/>
  <c r="F20856" i="3" s="1"/>
  <c r="F20857" i="3" s="1"/>
  <c r="F20858" i="3" s="1"/>
  <c r="F20859" i="3" s="1"/>
  <c r="F20860" i="3" s="1"/>
  <c r="F20861" i="3" s="1"/>
  <c r="F20862" i="3" s="1"/>
  <c r="F20863" i="3" s="1"/>
  <c r="F20864" i="3" s="1"/>
  <c r="F20865" i="3" s="1"/>
  <c r="F20866" i="3" s="1"/>
  <c r="F20867" i="3" s="1"/>
  <c r="F20868" i="3" s="1"/>
  <c r="F20869" i="3" s="1"/>
  <c r="F20870" i="3" s="1"/>
  <c r="F20871" i="3" s="1"/>
  <c r="F20872" i="3" s="1"/>
  <c r="F20873" i="3" s="1"/>
  <c r="F20874" i="3" s="1"/>
  <c r="F20875" i="3" s="1"/>
  <c r="F20876" i="3" s="1"/>
  <c r="F20877" i="3" s="1"/>
  <c r="F20878" i="3" s="1"/>
  <c r="F20879" i="3" s="1"/>
  <c r="F20880" i="3" s="1"/>
  <c r="F20881" i="3" s="1"/>
  <c r="F20882" i="3" s="1"/>
  <c r="F20883" i="3" s="1"/>
  <c r="F20884" i="3" s="1"/>
  <c r="F20885" i="3" s="1"/>
  <c r="F20886" i="3" s="1"/>
  <c r="F20887" i="3" s="1"/>
  <c r="F20888" i="3" s="1"/>
  <c r="F20889" i="3" s="1"/>
  <c r="F20890" i="3" s="1"/>
  <c r="F20891" i="3" s="1"/>
  <c r="F20892" i="3" s="1"/>
  <c r="F20893" i="3" s="1"/>
  <c r="F20894" i="3" s="1"/>
  <c r="F20895" i="3" s="1"/>
  <c r="F20896" i="3" s="1"/>
  <c r="F20897" i="3" s="1"/>
  <c r="F20898" i="3" s="1"/>
  <c r="F20899" i="3" s="1"/>
  <c r="F20900" i="3" s="1"/>
  <c r="F20901" i="3" s="1"/>
  <c r="F20902" i="3" s="1"/>
  <c r="F20903" i="3" s="1"/>
  <c r="F20904" i="3" s="1"/>
  <c r="F20905" i="3" s="1"/>
  <c r="F20906" i="3" s="1"/>
  <c r="F20907" i="3" s="1"/>
  <c r="F20908" i="3" s="1"/>
  <c r="F20909" i="3" s="1"/>
  <c r="F20910" i="3" s="1"/>
  <c r="F20911" i="3" s="1"/>
  <c r="F20912" i="3" s="1"/>
  <c r="F20913" i="3" s="1"/>
  <c r="F20914" i="3" s="1"/>
  <c r="F20915" i="3" s="1"/>
  <c r="F20916" i="3" s="1"/>
  <c r="F20917" i="3" s="1"/>
  <c r="F20918" i="3" s="1"/>
  <c r="F20919" i="3" s="1"/>
  <c r="F20920" i="3" s="1"/>
  <c r="F20921" i="3" s="1"/>
  <c r="F20922" i="3" s="1"/>
  <c r="F20923" i="3" s="1"/>
  <c r="F20924" i="3" s="1"/>
  <c r="F20925" i="3" s="1"/>
  <c r="F20926" i="3" s="1"/>
  <c r="F20927" i="3" s="1"/>
  <c r="F20928" i="3" s="1"/>
  <c r="F20929" i="3" s="1"/>
  <c r="F20930" i="3" s="1"/>
  <c r="F20931" i="3" s="1"/>
  <c r="F20932" i="3" s="1"/>
  <c r="F20933" i="3" s="1"/>
  <c r="F20934" i="3" s="1"/>
  <c r="F20935" i="3" s="1"/>
  <c r="F20936" i="3" s="1"/>
  <c r="F20937" i="3" s="1"/>
  <c r="F20938" i="3" s="1"/>
  <c r="F20939" i="3" s="1"/>
  <c r="F20940" i="3" s="1"/>
  <c r="F20941" i="3" s="1"/>
  <c r="F20942" i="3" s="1"/>
  <c r="F20943" i="3" s="1"/>
  <c r="F20944" i="3" s="1"/>
  <c r="F20945" i="3" s="1"/>
  <c r="F20946" i="3" s="1"/>
  <c r="F20947" i="3" s="1"/>
  <c r="F20948" i="3" s="1"/>
  <c r="F20949" i="3" s="1"/>
  <c r="F20950" i="3" s="1"/>
  <c r="F20951" i="3" s="1"/>
  <c r="F20952" i="3" s="1"/>
  <c r="F20953" i="3" s="1"/>
  <c r="F20954" i="3" s="1"/>
  <c r="F20955" i="3" s="1"/>
  <c r="F20956" i="3" s="1"/>
  <c r="F20957" i="3" s="1"/>
  <c r="F20958" i="3" s="1"/>
  <c r="F20959" i="3" s="1"/>
  <c r="F20960" i="3" s="1"/>
  <c r="F20961" i="3" s="1"/>
  <c r="F20962" i="3" s="1"/>
  <c r="F20963" i="3" s="1"/>
  <c r="F20964" i="3" s="1"/>
  <c r="F20965" i="3" s="1"/>
  <c r="F20966" i="3" s="1"/>
  <c r="F20967" i="3" s="1"/>
  <c r="F20968" i="3" s="1"/>
  <c r="F20969" i="3" s="1"/>
  <c r="F20970" i="3" s="1"/>
  <c r="F20971" i="3" s="1"/>
  <c r="F20972" i="3" s="1"/>
  <c r="F20973" i="3" s="1"/>
  <c r="F20974" i="3" s="1"/>
  <c r="F20975" i="3" s="1"/>
  <c r="F20976" i="3" s="1"/>
  <c r="F20977" i="3" s="1"/>
  <c r="F20978" i="3" s="1"/>
  <c r="F20979" i="3" s="1"/>
  <c r="F20980" i="3" s="1"/>
  <c r="F20981" i="3" s="1"/>
  <c r="F20982" i="3" s="1"/>
  <c r="F20983" i="3" s="1"/>
  <c r="F20984" i="3" s="1"/>
  <c r="F20985" i="3" s="1"/>
  <c r="F20986" i="3" s="1"/>
  <c r="F20987" i="3" s="1"/>
  <c r="F20988" i="3" s="1"/>
  <c r="F20989" i="3" s="1"/>
  <c r="F20990" i="3" s="1"/>
  <c r="F20991" i="3" s="1"/>
  <c r="F20992" i="3" s="1"/>
  <c r="F20993" i="3" s="1"/>
  <c r="F20994" i="3" s="1"/>
  <c r="F20995" i="3" s="1"/>
  <c r="F20996" i="3" s="1"/>
  <c r="F20997" i="3" s="1"/>
  <c r="F20998" i="3" s="1"/>
  <c r="F20999" i="3" s="1"/>
  <c r="F21000" i="3" s="1"/>
  <c r="F21001" i="3" s="1"/>
  <c r="F21002" i="3" s="1"/>
  <c r="F21003" i="3" s="1"/>
  <c r="F21004" i="3" s="1"/>
  <c r="F21005" i="3" s="1"/>
  <c r="F21006" i="3" s="1"/>
  <c r="F21007" i="3" s="1"/>
  <c r="F21008" i="3" s="1"/>
  <c r="F21009" i="3" s="1"/>
  <c r="F21010" i="3" s="1"/>
  <c r="F21011" i="3" s="1"/>
  <c r="F21012" i="3" s="1"/>
  <c r="F21013" i="3" s="1"/>
  <c r="F21014" i="3" s="1"/>
  <c r="F21015" i="3" s="1"/>
  <c r="F21016" i="3" s="1"/>
  <c r="F21017" i="3" s="1"/>
  <c r="F21018" i="3" s="1"/>
  <c r="F21019" i="3" s="1"/>
  <c r="F21020" i="3" s="1"/>
  <c r="F21021" i="3" s="1"/>
  <c r="F21022" i="3" s="1"/>
  <c r="F21023" i="3" s="1"/>
  <c r="F21024" i="3" s="1"/>
  <c r="F21025" i="3" s="1"/>
  <c r="F21026" i="3" s="1"/>
  <c r="F21027" i="3" s="1"/>
  <c r="F21028" i="3" s="1"/>
  <c r="F21029" i="3" s="1"/>
  <c r="F21030" i="3" s="1"/>
  <c r="F21031" i="3" s="1"/>
  <c r="F21032" i="3" s="1"/>
  <c r="F21033" i="3" s="1"/>
  <c r="F21034" i="3" s="1"/>
  <c r="F21035" i="3" s="1"/>
  <c r="F21036" i="3" s="1"/>
  <c r="F21037" i="3" s="1"/>
  <c r="F21038" i="3" s="1"/>
  <c r="F21039" i="3" s="1"/>
  <c r="F21040" i="3" s="1"/>
  <c r="F21041" i="3" s="1"/>
  <c r="F21042" i="3" s="1"/>
  <c r="F21043" i="3" s="1"/>
  <c r="F21044" i="3" s="1"/>
  <c r="F21045" i="3" s="1"/>
  <c r="F21046" i="3" s="1"/>
  <c r="F21047" i="3" s="1"/>
  <c r="F21048" i="3" s="1"/>
  <c r="F21049" i="3" s="1"/>
  <c r="F21050" i="3" s="1"/>
  <c r="F21051" i="3" s="1"/>
  <c r="F21052" i="3" s="1"/>
  <c r="F21053" i="3" s="1"/>
  <c r="F21054" i="3" s="1"/>
  <c r="F21055" i="3" s="1"/>
  <c r="F21056" i="3" s="1"/>
  <c r="F21057" i="3" s="1"/>
  <c r="F21058" i="3" s="1"/>
  <c r="F21059" i="3" s="1"/>
  <c r="F21060" i="3" s="1"/>
  <c r="F21061" i="3" s="1"/>
  <c r="F21062" i="3" s="1"/>
  <c r="F21063" i="3" s="1"/>
  <c r="F21064" i="3" s="1"/>
  <c r="F21065" i="3" s="1"/>
  <c r="F21066" i="3" s="1"/>
  <c r="F21067" i="3" s="1"/>
  <c r="F21068" i="3" s="1"/>
  <c r="F21069" i="3" s="1"/>
  <c r="F21070" i="3" s="1"/>
  <c r="F21071" i="3" s="1"/>
  <c r="F21072" i="3" s="1"/>
  <c r="F21073" i="3" s="1"/>
  <c r="F21074" i="3" s="1"/>
  <c r="F21075" i="3" s="1"/>
  <c r="F21076" i="3" s="1"/>
  <c r="F21077" i="3" s="1"/>
  <c r="F21078" i="3" s="1"/>
  <c r="F21079" i="3" s="1"/>
  <c r="F21080" i="3" s="1"/>
  <c r="F21081" i="3" s="1"/>
  <c r="F21082" i="3" s="1"/>
  <c r="F21083" i="3" s="1"/>
  <c r="F21084" i="3" s="1"/>
  <c r="F21085" i="3" s="1"/>
  <c r="F21086" i="3" s="1"/>
  <c r="F21087" i="3" s="1"/>
  <c r="F21088" i="3" s="1"/>
  <c r="F21089" i="3" s="1"/>
  <c r="F21090" i="3" s="1"/>
  <c r="F21091" i="3" s="1"/>
  <c r="F21092" i="3" s="1"/>
  <c r="F21093" i="3" s="1"/>
  <c r="F21094" i="3" s="1"/>
  <c r="F21095" i="3" s="1"/>
  <c r="F21096" i="3" s="1"/>
  <c r="F21097" i="3" s="1"/>
  <c r="F21098" i="3" s="1"/>
  <c r="F21099" i="3" s="1"/>
  <c r="F21100" i="3" s="1"/>
  <c r="F21101" i="3" s="1"/>
  <c r="F21102" i="3" s="1"/>
  <c r="F21103" i="3" s="1"/>
  <c r="F21104" i="3" s="1"/>
  <c r="F21105" i="3" s="1"/>
  <c r="F21106" i="3" s="1"/>
  <c r="F21107" i="3" s="1"/>
  <c r="F21108" i="3" s="1"/>
  <c r="F21109" i="3" s="1"/>
  <c r="F21110" i="3" s="1"/>
  <c r="F21111" i="3" s="1"/>
  <c r="F21112" i="3" s="1"/>
  <c r="F21113" i="3" s="1"/>
  <c r="F21114" i="3" s="1"/>
  <c r="F21115" i="3" s="1"/>
  <c r="F21116" i="3" s="1"/>
  <c r="F21117" i="3" s="1"/>
  <c r="F21118" i="3" s="1"/>
  <c r="F21119" i="3" s="1"/>
  <c r="F21120" i="3" s="1"/>
  <c r="F21121" i="3" s="1"/>
  <c r="F21122" i="3" s="1"/>
  <c r="F21123" i="3" s="1"/>
  <c r="F21124" i="3" s="1"/>
  <c r="F21125" i="3" s="1"/>
  <c r="F21126" i="3" s="1"/>
  <c r="F21127" i="3" s="1"/>
  <c r="F21128" i="3" s="1"/>
  <c r="F21129" i="3" s="1"/>
  <c r="F21130" i="3" s="1"/>
  <c r="F21131" i="3" s="1"/>
  <c r="F21132" i="3" s="1"/>
  <c r="F21133" i="3" s="1"/>
  <c r="F21134" i="3" s="1"/>
  <c r="F21135" i="3" s="1"/>
  <c r="F21136" i="3" s="1"/>
  <c r="F21137" i="3" s="1"/>
  <c r="F21138" i="3" s="1"/>
  <c r="F21139" i="3" s="1"/>
  <c r="F21140" i="3" s="1"/>
  <c r="F21141" i="3" s="1"/>
  <c r="F21142" i="3" s="1"/>
  <c r="F21143" i="3" s="1"/>
  <c r="F21144" i="3" s="1"/>
  <c r="F21145" i="3" s="1"/>
  <c r="F21146" i="3" s="1"/>
  <c r="F21147" i="3" s="1"/>
  <c r="F21148" i="3" s="1"/>
  <c r="F21149" i="3" s="1"/>
  <c r="F21150" i="3" s="1"/>
  <c r="F21151" i="3" s="1"/>
  <c r="F21152" i="3" s="1"/>
  <c r="F21153" i="3" s="1"/>
  <c r="F21154" i="3" s="1"/>
  <c r="F21155" i="3" s="1"/>
  <c r="F21156" i="3" s="1"/>
  <c r="F21157" i="3" s="1"/>
  <c r="F21158" i="3" s="1"/>
  <c r="F21159" i="3" s="1"/>
  <c r="F21160" i="3" s="1"/>
  <c r="F21161" i="3" s="1"/>
  <c r="F21162" i="3" s="1"/>
  <c r="F21163" i="3" s="1"/>
  <c r="F21164" i="3" s="1"/>
  <c r="F21165" i="3" s="1"/>
  <c r="F21166" i="3" s="1"/>
  <c r="F21167" i="3" s="1"/>
  <c r="F21168" i="3" s="1"/>
  <c r="F21169" i="3" s="1"/>
  <c r="F21170" i="3" s="1"/>
  <c r="F21171" i="3" s="1"/>
  <c r="F21172" i="3" s="1"/>
  <c r="F21173" i="3" s="1"/>
  <c r="F21174" i="3" s="1"/>
  <c r="F21175" i="3" s="1"/>
  <c r="F21176" i="3" s="1"/>
  <c r="F21177" i="3" s="1"/>
  <c r="F21178" i="3" s="1"/>
  <c r="F21179" i="3" s="1"/>
  <c r="F21180" i="3" s="1"/>
  <c r="F21181" i="3" s="1"/>
  <c r="F21182" i="3" s="1"/>
  <c r="F21183" i="3" s="1"/>
  <c r="F21184" i="3" s="1"/>
  <c r="F21185" i="3" s="1"/>
  <c r="F21186" i="3" s="1"/>
  <c r="F21187" i="3" s="1"/>
  <c r="F21188" i="3" s="1"/>
  <c r="F21189" i="3" s="1"/>
  <c r="F21190" i="3" s="1"/>
  <c r="F21191" i="3" s="1"/>
  <c r="F21192" i="3" s="1"/>
  <c r="F21193" i="3" s="1"/>
  <c r="F21194" i="3" s="1"/>
  <c r="F21195" i="3" s="1"/>
  <c r="F21196" i="3" s="1"/>
  <c r="F21197" i="3" s="1"/>
  <c r="F21198" i="3" s="1"/>
  <c r="F21199" i="3" s="1"/>
  <c r="F21200" i="3" s="1"/>
  <c r="F21201" i="3" s="1"/>
  <c r="F21202" i="3" s="1"/>
  <c r="F21203" i="3" s="1"/>
  <c r="F21204" i="3" s="1"/>
  <c r="F21205" i="3" s="1"/>
  <c r="F21206" i="3" s="1"/>
  <c r="F21207" i="3" s="1"/>
  <c r="F21208" i="3" s="1"/>
  <c r="F21209" i="3" s="1"/>
  <c r="F21210" i="3" s="1"/>
  <c r="F21211" i="3" s="1"/>
  <c r="F21212" i="3" s="1"/>
  <c r="F21213" i="3" s="1"/>
  <c r="F21214" i="3" s="1"/>
  <c r="F21215" i="3" s="1"/>
  <c r="F21216" i="3" s="1"/>
  <c r="F21217" i="3" s="1"/>
  <c r="F21218" i="3" s="1"/>
  <c r="F21219" i="3" s="1"/>
  <c r="F21220" i="3" s="1"/>
  <c r="F21221" i="3" s="1"/>
  <c r="F21222" i="3" s="1"/>
  <c r="F21223" i="3" s="1"/>
  <c r="F21224" i="3" s="1"/>
  <c r="F21225" i="3" s="1"/>
  <c r="F21226" i="3" s="1"/>
  <c r="F21227" i="3" s="1"/>
  <c r="F21228" i="3" s="1"/>
  <c r="F21229" i="3" s="1"/>
  <c r="F21230" i="3" s="1"/>
  <c r="F21231" i="3" s="1"/>
  <c r="F21232" i="3" s="1"/>
  <c r="F21233" i="3" s="1"/>
  <c r="F21234" i="3" s="1"/>
  <c r="F21235" i="3" s="1"/>
  <c r="F21236" i="3" s="1"/>
  <c r="F21237" i="3" s="1"/>
  <c r="F21238" i="3" s="1"/>
  <c r="F21239" i="3" s="1"/>
  <c r="F21240" i="3" s="1"/>
  <c r="F21241" i="3" s="1"/>
  <c r="F21242" i="3" s="1"/>
  <c r="F21243" i="3" s="1"/>
  <c r="F21244" i="3" s="1"/>
  <c r="F21245" i="3" s="1"/>
  <c r="F21246" i="3" s="1"/>
  <c r="F21247" i="3" s="1"/>
  <c r="F21248" i="3" s="1"/>
  <c r="F21249" i="3" s="1"/>
  <c r="F21250" i="3" s="1"/>
  <c r="F21251" i="3" s="1"/>
  <c r="F21252" i="3" s="1"/>
  <c r="F21253" i="3" s="1"/>
  <c r="F21254" i="3" s="1"/>
  <c r="F21255" i="3" s="1"/>
  <c r="F21256" i="3" s="1"/>
  <c r="F21257" i="3" s="1"/>
  <c r="F21258" i="3" s="1"/>
  <c r="F21259" i="3" s="1"/>
  <c r="F21260" i="3" s="1"/>
  <c r="F21261" i="3" s="1"/>
  <c r="F21262" i="3" s="1"/>
  <c r="F21263" i="3" s="1"/>
  <c r="F21264" i="3" s="1"/>
  <c r="F21265" i="3" s="1"/>
  <c r="F21266" i="3" s="1"/>
  <c r="F21267" i="3" s="1"/>
  <c r="F21268" i="3" s="1"/>
  <c r="F21269" i="3" s="1"/>
  <c r="F21270" i="3" s="1"/>
  <c r="F21271" i="3" s="1"/>
  <c r="F21272" i="3" s="1"/>
  <c r="F21273" i="3" s="1"/>
  <c r="F21274" i="3" s="1"/>
  <c r="F21275" i="3" s="1"/>
  <c r="F21276" i="3" s="1"/>
  <c r="F21277" i="3" s="1"/>
  <c r="F21278" i="3" s="1"/>
  <c r="F21279" i="3" s="1"/>
  <c r="F21280" i="3" s="1"/>
  <c r="F21281" i="3" s="1"/>
  <c r="F21282" i="3" s="1"/>
  <c r="F21283" i="3" s="1"/>
  <c r="F21284" i="3" s="1"/>
  <c r="F21285" i="3" s="1"/>
  <c r="F21286" i="3" s="1"/>
  <c r="F21287" i="3" s="1"/>
  <c r="F21288" i="3" s="1"/>
  <c r="F21289" i="3" s="1"/>
  <c r="F21290" i="3" s="1"/>
  <c r="F21291" i="3" s="1"/>
  <c r="F21292" i="3" s="1"/>
  <c r="F21293" i="3" s="1"/>
  <c r="F21294" i="3" s="1"/>
  <c r="F21295" i="3" s="1"/>
  <c r="F21296" i="3" s="1"/>
  <c r="F21297" i="3" s="1"/>
  <c r="F21298" i="3" s="1"/>
  <c r="F21299" i="3" s="1"/>
  <c r="F21300" i="3" s="1"/>
  <c r="F21301" i="3" s="1"/>
  <c r="F21302" i="3" s="1"/>
  <c r="F21303" i="3" s="1"/>
  <c r="F21304" i="3" s="1"/>
  <c r="F21305" i="3" s="1"/>
  <c r="F21306" i="3" s="1"/>
  <c r="F21307" i="3" s="1"/>
  <c r="F21308" i="3" s="1"/>
  <c r="F21309" i="3" s="1"/>
  <c r="F21310" i="3" s="1"/>
  <c r="F21311" i="3" s="1"/>
  <c r="F21312" i="3" s="1"/>
  <c r="F21313" i="3" s="1"/>
  <c r="F21314" i="3" s="1"/>
  <c r="F21315" i="3" s="1"/>
  <c r="F21316" i="3" s="1"/>
  <c r="F21317" i="3" s="1"/>
  <c r="F21318" i="3" s="1"/>
  <c r="F21319" i="3" s="1"/>
  <c r="F21320" i="3" s="1"/>
  <c r="F21321" i="3" s="1"/>
  <c r="F21322" i="3" s="1"/>
  <c r="F21323" i="3" s="1"/>
  <c r="F21324" i="3" s="1"/>
  <c r="F21325" i="3" s="1"/>
  <c r="F21326" i="3" s="1"/>
  <c r="F21327" i="3" s="1"/>
  <c r="F21328" i="3" s="1"/>
  <c r="F21329" i="3" s="1"/>
  <c r="F21330" i="3" s="1"/>
  <c r="F21331" i="3" s="1"/>
  <c r="F21332" i="3" s="1"/>
  <c r="F21333" i="3" s="1"/>
  <c r="F21334" i="3" s="1"/>
  <c r="F21335" i="3" s="1"/>
  <c r="F21336" i="3" s="1"/>
  <c r="F21337" i="3" s="1"/>
  <c r="F21338" i="3" s="1"/>
  <c r="F21339" i="3" s="1"/>
  <c r="F21340" i="3" s="1"/>
  <c r="F21341" i="3" s="1"/>
  <c r="F21342" i="3" s="1"/>
  <c r="F21343" i="3" s="1"/>
  <c r="F21344" i="3" s="1"/>
  <c r="F21345" i="3" s="1"/>
  <c r="F21346" i="3" s="1"/>
  <c r="F21347" i="3" s="1"/>
  <c r="F21348" i="3" s="1"/>
  <c r="F21349" i="3" s="1"/>
  <c r="F21350" i="3" s="1"/>
  <c r="F21351" i="3" s="1"/>
  <c r="F21352" i="3" s="1"/>
  <c r="F21353" i="3" s="1"/>
  <c r="F21354" i="3" s="1"/>
  <c r="F21355" i="3" s="1"/>
  <c r="F21356" i="3" s="1"/>
  <c r="F21357" i="3" s="1"/>
  <c r="F21358" i="3" s="1"/>
  <c r="F21359" i="3" s="1"/>
  <c r="F21360" i="3" s="1"/>
  <c r="F21361" i="3" s="1"/>
  <c r="F21362" i="3" s="1"/>
  <c r="F21363" i="3" s="1"/>
  <c r="F21364" i="3" s="1"/>
  <c r="F21365" i="3" s="1"/>
  <c r="F21366" i="3" s="1"/>
  <c r="F21367" i="3" s="1"/>
  <c r="F21368" i="3" s="1"/>
  <c r="F21369" i="3" s="1"/>
  <c r="F21370" i="3" s="1"/>
  <c r="F21371" i="3" s="1"/>
  <c r="F21372" i="3" s="1"/>
  <c r="F21373" i="3" s="1"/>
  <c r="F21374" i="3" s="1"/>
  <c r="F21375" i="3" s="1"/>
  <c r="F21376" i="3" s="1"/>
  <c r="F21377" i="3" s="1"/>
  <c r="F21378" i="3" s="1"/>
  <c r="F21379" i="3" s="1"/>
  <c r="F21380" i="3" s="1"/>
  <c r="F21381" i="3" s="1"/>
  <c r="F21382" i="3" s="1"/>
  <c r="F21383" i="3" s="1"/>
  <c r="F21384" i="3" s="1"/>
  <c r="F21385" i="3" s="1"/>
  <c r="F21386" i="3" s="1"/>
  <c r="F21387" i="3" s="1"/>
  <c r="F21388" i="3" s="1"/>
  <c r="F21389" i="3" s="1"/>
  <c r="F21390" i="3" s="1"/>
  <c r="F21391" i="3" s="1"/>
  <c r="F21392" i="3" s="1"/>
  <c r="F21393" i="3" s="1"/>
  <c r="F21394" i="3" s="1"/>
  <c r="F21395" i="3" s="1"/>
  <c r="F21396" i="3" s="1"/>
  <c r="F21397" i="3" s="1"/>
  <c r="F21398" i="3" s="1"/>
  <c r="F21399" i="3" s="1"/>
  <c r="F21400" i="3" s="1"/>
  <c r="F21401" i="3" s="1"/>
  <c r="F21402" i="3" s="1"/>
  <c r="F21403" i="3" s="1"/>
  <c r="F21404" i="3" s="1"/>
  <c r="F21405" i="3" s="1"/>
  <c r="F21406" i="3" s="1"/>
  <c r="F21407" i="3" s="1"/>
  <c r="F21408" i="3" s="1"/>
  <c r="F21409" i="3" s="1"/>
  <c r="F21410" i="3" s="1"/>
  <c r="F21411" i="3" s="1"/>
  <c r="F21412" i="3" s="1"/>
  <c r="F21413" i="3" s="1"/>
  <c r="F21414" i="3" s="1"/>
  <c r="F21415" i="3" s="1"/>
  <c r="F21416" i="3" s="1"/>
  <c r="F21417" i="3" s="1"/>
  <c r="F21418" i="3" s="1"/>
  <c r="F21419" i="3" s="1"/>
  <c r="F21420" i="3" s="1"/>
  <c r="F21421" i="3" s="1"/>
  <c r="F21422" i="3" s="1"/>
  <c r="F21423" i="3" s="1"/>
  <c r="F21424" i="3" s="1"/>
  <c r="F21425" i="3" s="1"/>
  <c r="F21426" i="3" s="1"/>
  <c r="F21427" i="3" s="1"/>
  <c r="F21428" i="3" s="1"/>
  <c r="F21429" i="3" s="1"/>
  <c r="F21430" i="3" s="1"/>
  <c r="F21431" i="3" s="1"/>
  <c r="F21432" i="3" s="1"/>
  <c r="F21433" i="3" s="1"/>
  <c r="F21434" i="3" s="1"/>
  <c r="F21435" i="3" s="1"/>
  <c r="F21436" i="3" s="1"/>
  <c r="F21437" i="3" s="1"/>
  <c r="F21438" i="3" s="1"/>
  <c r="F21439" i="3" s="1"/>
  <c r="F21440" i="3" s="1"/>
  <c r="F21441" i="3" s="1"/>
  <c r="F21442" i="3" s="1"/>
  <c r="F21443" i="3" s="1"/>
  <c r="F21444" i="3" s="1"/>
  <c r="F21445" i="3" s="1"/>
  <c r="F21446" i="3" s="1"/>
  <c r="F21447" i="3" s="1"/>
  <c r="F21448" i="3" s="1"/>
  <c r="F21449" i="3" s="1"/>
  <c r="F21450" i="3" s="1"/>
  <c r="F21451" i="3" s="1"/>
  <c r="F21452" i="3" s="1"/>
  <c r="F21453" i="3" s="1"/>
  <c r="F21454" i="3" s="1"/>
  <c r="F21455" i="3" s="1"/>
  <c r="F21456" i="3" s="1"/>
  <c r="F21457" i="3" s="1"/>
  <c r="F21458" i="3" s="1"/>
  <c r="F21459" i="3" s="1"/>
  <c r="F21460" i="3" s="1"/>
  <c r="F21461" i="3" s="1"/>
  <c r="F21462" i="3" s="1"/>
  <c r="F21463" i="3" s="1"/>
  <c r="F21464" i="3" s="1"/>
  <c r="F21465" i="3" s="1"/>
  <c r="F21466" i="3" s="1"/>
  <c r="F21467" i="3" s="1"/>
  <c r="F21468" i="3" s="1"/>
  <c r="F21469" i="3" s="1"/>
  <c r="F21470" i="3" s="1"/>
  <c r="F21471" i="3" s="1"/>
  <c r="F21472" i="3" s="1"/>
  <c r="F21473" i="3" s="1"/>
  <c r="F21474" i="3" s="1"/>
  <c r="F21475" i="3" s="1"/>
  <c r="F21476" i="3" s="1"/>
  <c r="F21477" i="3" s="1"/>
  <c r="F21478" i="3" s="1"/>
  <c r="F21479" i="3" s="1"/>
  <c r="F21480" i="3" s="1"/>
  <c r="F21481" i="3" s="1"/>
  <c r="F21482" i="3" s="1"/>
  <c r="F21483" i="3" s="1"/>
  <c r="F21484" i="3" s="1"/>
  <c r="F21485" i="3" s="1"/>
  <c r="F21486" i="3" s="1"/>
  <c r="F21487" i="3" s="1"/>
  <c r="F21488" i="3" s="1"/>
  <c r="F21489" i="3" s="1"/>
  <c r="F21490" i="3" s="1"/>
  <c r="F21491" i="3" s="1"/>
  <c r="F21492" i="3" s="1"/>
  <c r="F21493" i="3" s="1"/>
  <c r="F21494" i="3" s="1"/>
  <c r="F21495" i="3" s="1"/>
  <c r="F21496" i="3" s="1"/>
  <c r="F21497" i="3" s="1"/>
  <c r="F21498" i="3" s="1"/>
  <c r="F21499" i="3" s="1"/>
  <c r="F21500" i="3" s="1"/>
  <c r="F21501" i="3" s="1"/>
  <c r="F21502" i="3" s="1"/>
  <c r="F21503" i="3" s="1"/>
  <c r="F21504" i="3" s="1"/>
  <c r="F21505" i="3" s="1"/>
  <c r="F21506" i="3" s="1"/>
  <c r="F21507" i="3" s="1"/>
  <c r="F21508" i="3" s="1"/>
  <c r="F21509" i="3" s="1"/>
  <c r="F21510" i="3" s="1"/>
  <c r="F21511" i="3" s="1"/>
  <c r="F21512" i="3" s="1"/>
  <c r="F21513" i="3" s="1"/>
  <c r="F21514" i="3" s="1"/>
  <c r="F21515" i="3" s="1"/>
  <c r="F21516" i="3" s="1"/>
  <c r="F21517" i="3" s="1"/>
  <c r="F21518" i="3" s="1"/>
  <c r="F21519" i="3" s="1"/>
  <c r="F21520" i="3" s="1"/>
  <c r="F21521" i="3" s="1"/>
  <c r="F21522" i="3" s="1"/>
  <c r="F21523" i="3" s="1"/>
  <c r="F21524" i="3" s="1"/>
  <c r="F21525" i="3" s="1"/>
  <c r="F21526" i="3" s="1"/>
  <c r="F21527" i="3" s="1"/>
  <c r="F21528" i="3" s="1"/>
  <c r="F21529" i="3" s="1"/>
  <c r="F21530" i="3" s="1"/>
  <c r="F21531" i="3" s="1"/>
  <c r="F21532" i="3" s="1"/>
  <c r="F21533" i="3" s="1"/>
  <c r="F21534" i="3" s="1"/>
  <c r="F21535" i="3" s="1"/>
  <c r="F21536" i="3" s="1"/>
  <c r="F21537" i="3" s="1"/>
  <c r="F21538" i="3" s="1"/>
  <c r="F21539" i="3" s="1"/>
  <c r="F21540" i="3" s="1"/>
  <c r="F21541" i="3" s="1"/>
  <c r="F21542" i="3" s="1"/>
  <c r="F21543" i="3" s="1"/>
  <c r="F21544" i="3" s="1"/>
  <c r="F21545" i="3" s="1"/>
  <c r="F21546" i="3" s="1"/>
  <c r="F21547" i="3" s="1"/>
  <c r="F21548" i="3" s="1"/>
  <c r="F21549" i="3" s="1"/>
  <c r="F21550" i="3" s="1"/>
  <c r="F21551" i="3" s="1"/>
  <c r="F21552" i="3" s="1"/>
  <c r="F21553" i="3" s="1"/>
  <c r="F21554" i="3" s="1"/>
  <c r="F21555" i="3" s="1"/>
  <c r="F21556" i="3" s="1"/>
  <c r="F21557" i="3" s="1"/>
  <c r="F21558" i="3" s="1"/>
  <c r="F21559" i="3" s="1"/>
  <c r="F21560" i="3" s="1"/>
  <c r="F21561" i="3" s="1"/>
  <c r="F21562" i="3" s="1"/>
  <c r="F21563" i="3" s="1"/>
  <c r="F21564" i="3" s="1"/>
  <c r="F21565" i="3" s="1"/>
  <c r="F21566" i="3" s="1"/>
  <c r="F21567" i="3" s="1"/>
  <c r="F21568" i="3" s="1"/>
  <c r="F21569" i="3" s="1"/>
  <c r="F21570" i="3" s="1"/>
  <c r="F21571" i="3" s="1"/>
  <c r="F21572" i="3" s="1"/>
  <c r="F21573" i="3" s="1"/>
  <c r="F21574" i="3" s="1"/>
  <c r="F21575" i="3" s="1"/>
  <c r="F21576" i="3" s="1"/>
  <c r="F21577" i="3" s="1"/>
  <c r="F21578" i="3" s="1"/>
  <c r="F21579" i="3" s="1"/>
  <c r="F21580" i="3" s="1"/>
  <c r="F21581" i="3" s="1"/>
  <c r="F21582" i="3" s="1"/>
  <c r="F21583" i="3" s="1"/>
  <c r="F21584" i="3" s="1"/>
  <c r="F21585" i="3" s="1"/>
  <c r="F21586" i="3" s="1"/>
  <c r="F21587" i="3" s="1"/>
  <c r="F21588" i="3" s="1"/>
  <c r="F21589" i="3" s="1"/>
  <c r="F21590" i="3" s="1"/>
  <c r="F21591" i="3" s="1"/>
  <c r="F21592" i="3" s="1"/>
  <c r="F21593" i="3" s="1"/>
  <c r="F21594" i="3" s="1"/>
  <c r="F21595" i="3" s="1"/>
  <c r="F21596" i="3" s="1"/>
  <c r="F21597" i="3" s="1"/>
  <c r="F21598" i="3" s="1"/>
  <c r="F21599" i="3" s="1"/>
  <c r="F21600" i="3" s="1"/>
  <c r="F21601" i="3" s="1"/>
  <c r="F21602" i="3" s="1"/>
  <c r="F21603" i="3" s="1"/>
  <c r="F21604" i="3" s="1"/>
  <c r="F21605" i="3" s="1"/>
  <c r="F21606" i="3" s="1"/>
  <c r="F21607" i="3" s="1"/>
  <c r="F21608" i="3" s="1"/>
  <c r="F21609" i="3" s="1"/>
  <c r="F21610" i="3" s="1"/>
  <c r="F21611" i="3" s="1"/>
  <c r="F21612" i="3" s="1"/>
  <c r="F21613" i="3" s="1"/>
  <c r="F21614" i="3" s="1"/>
  <c r="F21615" i="3" s="1"/>
  <c r="F21616" i="3" s="1"/>
  <c r="F21617" i="3" s="1"/>
  <c r="F21618" i="3" s="1"/>
  <c r="F21619" i="3" s="1"/>
  <c r="F21620" i="3" s="1"/>
  <c r="F21621" i="3" s="1"/>
  <c r="F21622" i="3" s="1"/>
  <c r="F21623" i="3" s="1"/>
  <c r="F21624" i="3" s="1"/>
  <c r="F21625" i="3" s="1"/>
  <c r="F21626" i="3" s="1"/>
  <c r="F21627" i="3" s="1"/>
  <c r="F21628" i="3" s="1"/>
  <c r="F21629" i="3" s="1"/>
  <c r="F21630" i="3" s="1"/>
  <c r="F21631" i="3" s="1"/>
  <c r="F21632" i="3" s="1"/>
  <c r="F21633" i="3" s="1"/>
  <c r="F21634" i="3" s="1"/>
  <c r="F21635" i="3" s="1"/>
  <c r="F21636" i="3" s="1"/>
  <c r="F21637" i="3" s="1"/>
  <c r="F21638" i="3" s="1"/>
  <c r="F21639" i="3" s="1"/>
  <c r="F21640" i="3" s="1"/>
  <c r="F21641" i="3" s="1"/>
  <c r="F21642" i="3" s="1"/>
  <c r="F21643" i="3" s="1"/>
  <c r="F21644" i="3" s="1"/>
  <c r="F21645" i="3" s="1"/>
  <c r="F21646" i="3" s="1"/>
  <c r="F21647" i="3" s="1"/>
  <c r="F21648" i="3" s="1"/>
  <c r="F21649" i="3" s="1"/>
  <c r="F21650" i="3" s="1"/>
  <c r="F21651" i="3" s="1"/>
  <c r="F21652" i="3" s="1"/>
  <c r="F21653" i="3" s="1"/>
  <c r="F21654" i="3" s="1"/>
  <c r="F21655" i="3" s="1"/>
  <c r="F21656" i="3" s="1"/>
  <c r="F21657" i="3" s="1"/>
  <c r="F21658" i="3" s="1"/>
  <c r="F21659" i="3" s="1"/>
  <c r="F21660" i="3" s="1"/>
  <c r="F21661" i="3" s="1"/>
  <c r="F21662" i="3" s="1"/>
  <c r="F21663" i="3" s="1"/>
  <c r="F21664" i="3" s="1"/>
  <c r="F21665" i="3" s="1"/>
  <c r="F21666" i="3" s="1"/>
  <c r="F21667" i="3" s="1"/>
  <c r="F21668" i="3" s="1"/>
  <c r="F21669" i="3" s="1"/>
  <c r="F21670" i="3" s="1"/>
  <c r="F21671" i="3" s="1"/>
  <c r="F21672" i="3" s="1"/>
  <c r="F21673" i="3" s="1"/>
  <c r="F21674" i="3" s="1"/>
  <c r="F21675" i="3" s="1"/>
  <c r="F21676" i="3" s="1"/>
  <c r="F21677" i="3" s="1"/>
  <c r="F21678" i="3" s="1"/>
  <c r="F21679" i="3" s="1"/>
  <c r="F21680" i="3" s="1"/>
  <c r="F21681" i="3" s="1"/>
  <c r="F21682" i="3" s="1"/>
  <c r="F21683" i="3" s="1"/>
  <c r="F21684" i="3" s="1"/>
  <c r="F21685" i="3" s="1"/>
  <c r="F21686" i="3" s="1"/>
  <c r="F21687" i="3" s="1"/>
  <c r="F21688" i="3" s="1"/>
  <c r="F21689" i="3" s="1"/>
  <c r="F21690" i="3" s="1"/>
  <c r="F21691" i="3" s="1"/>
  <c r="F21692" i="3" s="1"/>
  <c r="F21693" i="3" s="1"/>
  <c r="F21694" i="3" s="1"/>
  <c r="F21695" i="3" s="1"/>
  <c r="F21696" i="3" s="1"/>
  <c r="F21697" i="3" s="1"/>
  <c r="F21698" i="3" s="1"/>
  <c r="F21699" i="3" s="1"/>
  <c r="F21700" i="3" s="1"/>
  <c r="F21701" i="3" s="1"/>
  <c r="F21702" i="3" s="1"/>
  <c r="F21703" i="3" s="1"/>
  <c r="F21704" i="3" s="1"/>
  <c r="F21705" i="3" s="1"/>
  <c r="F21706" i="3" s="1"/>
  <c r="F21707" i="3" s="1"/>
  <c r="F21708" i="3" s="1"/>
  <c r="F21709" i="3" s="1"/>
  <c r="F21710" i="3" s="1"/>
  <c r="F21711" i="3" s="1"/>
  <c r="F21712" i="3" s="1"/>
  <c r="F21713" i="3" s="1"/>
  <c r="F21714" i="3" s="1"/>
  <c r="F21715" i="3" s="1"/>
  <c r="F21716" i="3" s="1"/>
  <c r="F21717" i="3" s="1"/>
  <c r="F21718" i="3" s="1"/>
  <c r="F21719" i="3" s="1"/>
  <c r="F21720" i="3" s="1"/>
  <c r="F21721" i="3" s="1"/>
  <c r="F21722" i="3" s="1"/>
  <c r="F21723" i="3" s="1"/>
  <c r="F21724" i="3" s="1"/>
  <c r="F21725" i="3" s="1"/>
  <c r="F21726" i="3" s="1"/>
  <c r="F21727" i="3" s="1"/>
  <c r="F21728" i="3" s="1"/>
  <c r="F21729" i="3" s="1"/>
  <c r="F21730" i="3" s="1"/>
  <c r="F21731" i="3" s="1"/>
  <c r="F21732" i="3" s="1"/>
  <c r="F21733" i="3" s="1"/>
  <c r="F21734" i="3" s="1"/>
  <c r="F21735" i="3" s="1"/>
  <c r="F21736" i="3" s="1"/>
  <c r="F21737" i="3" s="1"/>
  <c r="F21738" i="3" s="1"/>
  <c r="F21739" i="3" s="1"/>
  <c r="F21740" i="3" s="1"/>
  <c r="F21741" i="3" s="1"/>
  <c r="F21742" i="3" s="1"/>
  <c r="F21743" i="3" s="1"/>
  <c r="F21744" i="3" s="1"/>
  <c r="F21745" i="3" s="1"/>
  <c r="F21746" i="3" s="1"/>
  <c r="F21747" i="3" s="1"/>
  <c r="F21748" i="3" s="1"/>
  <c r="F21749" i="3" s="1"/>
  <c r="F21750" i="3" s="1"/>
  <c r="F21751" i="3" s="1"/>
  <c r="F21752" i="3" s="1"/>
  <c r="F21753" i="3" s="1"/>
  <c r="F21754" i="3" s="1"/>
  <c r="F21755" i="3" s="1"/>
  <c r="F21756" i="3" s="1"/>
  <c r="F21757" i="3" s="1"/>
  <c r="F21758" i="3" s="1"/>
  <c r="F21759" i="3" s="1"/>
  <c r="F21760" i="3" s="1"/>
  <c r="F21761" i="3" s="1"/>
  <c r="F21762" i="3" s="1"/>
  <c r="F21763" i="3" s="1"/>
  <c r="F21764" i="3" s="1"/>
  <c r="F21765" i="3" s="1"/>
  <c r="F21766" i="3" s="1"/>
  <c r="F21767" i="3" s="1"/>
  <c r="F21768" i="3" s="1"/>
  <c r="F21769" i="3" s="1"/>
  <c r="F21770" i="3" s="1"/>
  <c r="F21771" i="3" s="1"/>
  <c r="F21772" i="3" s="1"/>
  <c r="F21773" i="3" s="1"/>
  <c r="F21774" i="3" s="1"/>
  <c r="F21775" i="3" s="1"/>
  <c r="F21776" i="3" s="1"/>
  <c r="F21777" i="3" s="1"/>
  <c r="F21778" i="3" s="1"/>
  <c r="F21779" i="3" s="1"/>
  <c r="F21780" i="3" s="1"/>
  <c r="F21781" i="3" s="1"/>
  <c r="F21782" i="3" s="1"/>
  <c r="F21783" i="3" s="1"/>
  <c r="F21784" i="3" s="1"/>
  <c r="F21785" i="3" s="1"/>
  <c r="F21786" i="3" s="1"/>
  <c r="F21787" i="3" s="1"/>
  <c r="F21788" i="3" s="1"/>
  <c r="F21789" i="3" s="1"/>
  <c r="F21790" i="3" s="1"/>
  <c r="F21791" i="3" s="1"/>
  <c r="F21792" i="3" s="1"/>
  <c r="F21793" i="3" s="1"/>
  <c r="F21794" i="3" s="1"/>
  <c r="F21795" i="3" s="1"/>
  <c r="F21796" i="3" s="1"/>
  <c r="F21797" i="3" s="1"/>
  <c r="F21798" i="3" s="1"/>
  <c r="F21799" i="3" s="1"/>
  <c r="F21800" i="3" s="1"/>
  <c r="F21801" i="3" s="1"/>
  <c r="F21802" i="3" s="1"/>
  <c r="F21803" i="3" s="1"/>
  <c r="F21804" i="3" s="1"/>
  <c r="F21805" i="3" s="1"/>
  <c r="F21806" i="3" s="1"/>
  <c r="F21807" i="3" s="1"/>
  <c r="F21808" i="3" s="1"/>
  <c r="F21809" i="3" s="1"/>
  <c r="F21810" i="3" s="1"/>
  <c r="F21811" i="3" s="1"/>
  <c r="F21812" i="3" s="1"/>
  <c r="F21813" i="3" s="1"/>
  <c r="F21814" i="3" s="1"/>
  <c r="F21815" i="3" s="1"/>
  <c r="F21816" i="3" s="1"/>
  <c r="F21817" i="3" s="1"/>
  <c r="F21818" i="3" s="1"/>
  <c r="F21819" i="3" s="1"/>
  <c r="F21820" i="3" s="1"/>
  <c r="F21821" i="3" s="1"/>
  <c r="F21822" i="3" s="1"/>
  <c r="F21823" i="3" s="1"/>
  <c r="F21824" i="3" s="1"/>
  <c r="F21825" i="3" s="1"/>
  <c r="F21826" i="3" s="1"/>
  <c r="F21827" i="3" s="1"/>
  <c r="F21828" i="3" s="1"/>
  <c r="F21829" i="3" s="1"/>
  <c r="F21830" i="3" s="1"/>
  <c r="F21831" i="3" s="1"/>
  <c r="F21832" i="3" s="1"/>
  <c r="F21833" i="3" s="1"/>
  <c r="F21834" i="3" s="1"/>
  <c r="F21835" i="3" s="1"/>
  <c r="F21836" i="3" s="1"/>
  <c r="F21837" i="3" s="1"/>
  <c r="F21838" i="3" s="1"/>
  <c r="F21839" i="3" s="1"/>
  <c r="F21840" i="3" s="1"/>
  <c r="F21841" i="3" s="1"/>
  <c r="F21842" i="3" s="1"/>
  <c r="F21843" i="3" s="1"/>
  <c r="F21844" i="3" s="1"/>
  <c r="F21845" i="3" s="1"/>
  <c r="F21846" i="3" s="1"/>
  <c r="F21847" i="3" s="1"/>
  <c r="F21848" i="3" s="1"/>
  <c r="F21849" i="3" s="1"/>
  <c r="F21850" i="3" s="1"/>
  <c r="F21851" i="3" s="1"/>
  <c r="F21852" i="3" s="1"/>
  <c r="F21853" i="3" s="1"/>
  <c r="F21854" i="3" s="1"/>
  <c r="F21855" i="3" s="1"/>
  <c r="F21856" i="3" s="1"/>
  <c r="F21857" i="3" s="1"/>
  <c r="F21858" i="3" s="1"/>
  <c r="F21859" i="3" s="1"/>
  <c r="F21860" i="3" s="1"/>
  <c r="F21861" i="3" s="1"/>
  <c r="F21862" i="3" s="1"/>
  <c r="F21863" i="3" s="1"/>
  <c r="F21864" i="3" s="1"/>
  <c r="F21865" i="3" s="1"/>
  <c r="F21866" i="3" s="1"/>
  <c r="F21867" i="3" s="1"/>
  <c r="F21868" i="3" s="1"/>
  <c r="F21869" i="3" s="1"/>
  <c r="F21870" i="3" s="1"/>
  <c r="F21871" i="3" s="1"/>
  <c r="F21872" i="3" s="1"/>
  <c r="F21873" i="3" s="1"/>
  <c r="F21874" i="3" s="1"/>
  <c r="F21875" i="3" s="1"/>
  <c r="F21876" i="3" s="1"/>
  <c r="F21877" i="3" s="1"/>
  <c r="F21878" i="3" s="1"/>
  <c r="F21879" i="3" s="1"/>
  <c r="F21880" i="3" s="1"/>
  <c r="F21881" i="3" s="1"/>
  <c r="F21882" i="3" s="1"/>
  <c r="F21883" i="3" s="1"/>
  <c r="F21884" i="3" s="1"/>
  <c r="F21885" i="3" s="1"/>
  <c r="F21886" i="3" s="1"/>
  <c r="F21887" i="3" s="1"/>
  <c r="F21888" i="3" s="1"/>
  <c r="F21889" i="3" s="1"/>
  <c r="F21890" i="3" s="1"/>
  <c r="F21891" i="3" s="1"/>
  <c r="F21892" i="3" s="1"/>
  <c r="F21893" i="3" s="1"/>
  <c r="F21894" i="3" s="1"/>
  <c r="F21895" i="3" s="1"/>
  <c r="F21896" i="3" s="1"/>
  <c r="F21897" i="3" s="1"/>
  <c r="F21898" i="3" s="1"/>
  <c r="F21899" i="3" s="1"/>
  <c r="F21900" i="3" s="1"/>
  <c r="F21901" i="3" s="1"/>
  <c r="F21902" i="3" s="1"/>
  <c r="F21903" i="3" s="1"/>
  <c r="F21904" i="3" s="1"/>
  <c r="F21905" i="3" s="1"/>
  <c r="F21906" i="3" s="1"/>
  <c r="F21907" i="3" s="1"/>
  <c r="F21908" i="3" s="1"/>
  <c r="F21909" i="3" s="1"/>
  <c r="F21910" i="3" s="1"/>
  <c r="F21911" i="3" s="1"/>
  <c r="F21912" i="3" s="1"/>
  <c r="F21913" i="3" s="1"/>
  <c r="F21914" i="3" s="1"/>
  <c r="F21915" i="3" s="1"/>
  <c r="F21916" i="3" s="1"/>
  <c r="F21917" i="3" s="1"/>
  <c r="F21918" i="3" s="1"/>
  <c r="F21919" i="3" s="1"/>
  <c r="F21920" i="3" s="1"/>
  <c r="F21921" i="3" s="1"/>
  <c r="F21922" i="3" s="1"/>
  <c r="F21923" i="3" s="1"/>
  <c r="F21924" i="3" s="1"/>
  <c r="F21925" i="3" s="1"/>
  <c r="F21926" i="3" s="1"/>
  <c r="F21927" i="3" s="1"/>
  <c r="F21928" i="3" s="1"/>
  <c r="F21929" i="3" s="1"/>
  <c r="F21930" i="3" s="1"/>
  <c r="F21931" i="3" s="1"/>
  <c r="F21932" i="3" s="1"/>
  <c r="F21933" i="3" s="1"/>
  <c r="F21934" i="3" s="1"/>
  <c r="F21935" i="3" s="1"/>
  <c r="F21936" i="3" s="1"/>
  <c r="F21937" i="3" s="1"/>
  <c r="F21938" i="3" s="1"/>
  <c r="F21939" i="3" s="1"/>
  <c r="F21940" i="3" s="1"/>
  <c r="F21941" i="3" s="1"/>
  <c r="F21942" i="3" s="1"/>
  <c r="F21943" i="3" s="1"/>
  <c r="F21944" i="3" s="1"/>
  <c r="F21945" i="3" s="1"/>
  <c r="F21946" i="3" s="1"/>
  <c r="F21947" i="3" s="1"/>
  <c r="F21948" i="3" s="1"/>
  <c r="F21949" i="3" s="1"/>
  <c r="F21950" i="3" s="1"/>
  <c r="F21951" i="3" s="1"/>
  <c r="F21952" i="3" s="1"/>
  <c r="F21953" i="3" s="1"/>
  <c r="F21954" i="3" s="1"/>
  <c r="F21955" i="3" s="1"/>
  <c r="F21956" i="3" s="1"/>
  <c r="F21957" i="3" s="1"/>
  <c r="F21958" i="3" s="1"/>
  <c r="F21959" i="3" s="1"/>
  <c r="F21960" i="3" s="1"/>
  <c r="F21961" i="3" s="1"/>
  <c r="F21962" i="3" s="1"/>
  <c r="F21963" i="3" s="1"/>
  <c r="F21964" i="3" s="1"/>
  <c r="F21965" i="3" s="1"/>
  <c r="F21966" i="3" s="1"/>
  <c r="F21967" i="3" s="1"/>
  <c r="F21968" i="3" s="1"/>
  <c r="F21969" i="3" s="1"/>
  <c r="F21970" i="3" s="1"/>
  <c r="F21971" i="3" s="1"/>
  <c r="F21972" i="3" s="1"/>
  <c r="F21973" i="3" s="1"/>
  <c r="F21974" i="3" s="1"/>
  <c r="F21975" i="3" s="1"/>
  <c r="F21976" i="3" s="1"/>
  <c r="F21977" i="3" s="1"/>
  <c r="F21978" i="3" s="1"/>
  <c r="F21979" i="3" s="1"/>
  <c r="F21980" i="3" s="1"/>
  <c r="F21981" i="3" s="1"/>
  <c r="F21982" i="3" s="1"/>
  <c r="F21983" i="3" s="1"/>
  <c r="F21984" i="3" s="1"/>
  <c r="F21985" i="3" s="1"/>
  <c r="F21986" i="3" s="1"/>
  <c r="F21987" i="3" s="1"/>
  <c r="F21988" i="3" s="1"/>
  <c r="F21989" i="3" s="1"/>
  <c r="F21990" i="3" s="1"/>
  <c r="F21991" i="3" s="1"/>
  <c r="F21992" i="3" s="1"/>
  <c r="F21993" i="3" s="1"/>
  <c r="F21994" i="3" s="1"/>
  <c r="F21995" i="3" s="1"/>
  <c r="F21996" i="3" s="1"/>
  <c r="F21997" i="3" s="1"/>
  <c r="F21998" i="3" s="1"/>
  <c r="F21999" i="3" s="1"/>
  <c r="F22000" i="3" s="1"/>
  <c r="F22001" i="3" s="1"/>
  <c r="F22002" i="3" s="1"/>
  <c r="F22003" i="3" s="1"/>
  <c r="F22004" i="3" s="1"/>
  <c r="F22005" i="3" s="1"/>
  <c r="F22006" i="3" s="1"/>
  <c r="F22007" i="3" s="1"/>
  <c r="F22008" i="3" s="1"/>
  <c r="F22009" i="3" s="1"/>
  <c r="F22010" i="3" s="1"/>
  <c r="F22011" i="3" s="1"/>
  <c r="F22012" i="3" s="1"/>
  <c r="F22013" i="3" s="1"/>
  <c r="F22014" i="3" s="1"/>
  <c r="F22015" i="3" s="1"/>
  <c r="F22016" i="3" s="1"/>
  <c r="F22017" i="3" s="1"/>
  <c r="F22018" i="3" s="1"/>
  <c r="F22019" i="3" s="1"/>
  <c r="F22020" i="3" s="1"/>
  <c r="F22021" i="3" s="1"/>
  <c r="F22022" i="3" s="1"/>
  <c r="F22023" i="3" s="1"/>
  <c r="F22024" i="3" s="1"/>
  <c r="F22025" i="3" s="1"/>
  <c r="F22026" i="3" s="1"/>
  <c r="F22027" i="3" s="1"/>
  <c r="F22028" i="3" s="1"/>
  <c r="F22029" i="3" s="1"/>
  <c r="F22030" i="3" s="1"/>
  <c r="F22031" i="3" s="1"/>
  <c r="F22032" i="3" s="1"/>
  <c r="F22033" i="3" s="1"/>
  <c r="F22034" i="3" s="1"/>
  <c r="F22035" i="3" s="1"/>
  <c r="F22036" i="3" s="1"/>
  <c r="F22037" i="3" s="1"/>
  <c r="F22038" i="3" s="1"/>
  <c r="F22039" i="3" s="1"/>
  <c r="F22040" i="3" s="1"/>
  <c r="F22041" i="3" s="1"/>
  <c r="F22042" i="3" s="1"/>
  <c r="F22043" i="3" s="1"/>
  <c r="F22044" i="3" s="1"/>
  <c r="F22045" i="3" s="1"/>
  <c r="F22046" i="3" s="1"/>
  <c r="F22047" i="3" s="1"/>
  <c r="F22048" i="3" s="1"/>
  <c r="F22049" i="3" s="1"/>
  <c r="F22050" i="3" s="1"/>
  <c r="F22051" i="3" s="1"/>
  <c r="F22052" i="3" s="1"/>
  <c r="F22053" i="3" s="1"/>
  <c r="F22054" i="3" s="1"/>
  <c r="F22055" i="3" s="1"/>
  <c r="F22056" i="3" s="1"/>
  <c r="F22057" i="3" s="1"/>
  <c r="F22058" i="3" s="1"/>
  <c r="F22059" i="3" s="1"/>
  <c r="F22060" i="3" s="1"/>
  <c r="F22061" i="3" s="1"/>
  <c r="F22062" i="3" s="1"/>
  <c r="F22063" i="3" s="1"/>
  <c r="F22064" i="3" s="1"/>
  <c r="F22065" i="3" s="1"/>
  <c r="F22066" i="3" s="1"/>
  <c r="F22067" i="3" s="1"/>
  <c r="F22068" i="3" s="1"/>
  <c r="F22069" i="3" s="1"/>
  <c r="F22070" i="3" s="1"/>
  <c r="F22071" i="3" s="1"/>
  <c r="F22072" i="3" s="1"/>
  <c r="F22073" i="3" s="1"/>
  <c r="F22074" i="3" s="1"/>
  <c r="F22075" i="3" s="1"/>
  <c r="F22076" i="3" s="1"/>
  <c r="F22077" i="3" s="1"/>
  <c r="F22078" i="3" s="1"/>
  <c r="F22079" i="3" s="1"/>
  <c r="F22080" i="3" s="1"/>
  <c r="F22081" i="3" s="1"/>
  <c r="F22082" i="3" s="1"/>
  <c r="F22083" i="3" s="1"/>
  <c r="F22084" i="3" s="1"/>
  <c r="F22085" i="3" s="1"/>
  <c r="F22086" i="3" s="1"/>
  <c r="F22087" i="3" s="1"/>
  <c r="F22088" i="3" s="1"/>
  <c r="F22089" i="3" s="1"/>
  <c r="F22090" i="3" s="1"/>
  <c r="F22091" i="3" s="1"/>
  <c r="F22092" i="3" s="1"/>
  <c r="F22093" i="3" s="1"/>
  <c r="F22094" i="3" s="1"/>
  <c r="F22095" i="3" s="1"/>
  <c r="F22096" i="3" s="1"/>
  <c r="F22097" i="3" s="1"/>
  <c r="F22098" i="3" s="1"/>
  <c r="F22099" i="3" s="1"/>
  <c r="F22100" i="3" s="1"/>
  <c r="F22101" i="3" s="1"/>
  <c r="F22102" i="3" s="1"/>
  <c r="F22103" i="3" s="1"/>
  <c r="F22104" i="3" s="1"/>
  <c r="F22105" i="3" s="1"/>
  <c r="F22106" i="3" s="1"/>
  <c r="F22107" i="3" s="1"/>
  <c r="F22108" i="3" s="1"/>
  <c r="F22109" i="3" s="1"/>
  <c r="F22110" i="3" s="1"/>
  <c r="F22111" i="3" s="1"/>
  <c r="F22112" i="3" s="1"/>
  <c r="F22113" i="3" s="1"/>
  <c r="F22114" i="3" s="1"/>
  <c r="F22115" i="3" s="1"/>
  <c r="F22116" i="3" s="1"/>
  <c r="F22117" i="3" s="1"/>
  <c r="F22118" i="3" s="1"/>
  <c r="F22119" i="3" s="1"/>
  <c r="F22120" i="3" s="1"/>
  <c r="F22121" i="3" s="1"/>
  <c r="F22122" i="3" s="1"/>
  <c r="F22123" i="3" s="1"/>
  <c r="F22124" i="3" s="1"/>
  <c r="F22125" i="3" s="1"/>
  <c r="F22126" i="3" s="1"/>
  <c r="F22127" i="3" s="1"/>
  <c r="F22128" i="3" s="1"/>
  <c r="F22129" i="3" s="1"/>
  <c r="F22130" i="3" s="1"/>
  <c r="F22131" i="3" s="1"/>
  <c r="F22132" i="3" s="1"/>
  <c r="F22133" i="3" s="1"/>
  <c r="F22134" i="3" s="1"/>
  <c r="F22135" i="3" s="1"/>
  <c r="F22136" i="3" s="1"/>
  <c r="F22137" i="3" s="1"/>
  <c r="F22138" i="3" s="1"/>
  <c r="F22139" i="3" s="1"/>
  <c r="F22140" i="3" s="1"/>
  <c r="F22141" i="3" s="1"/>
  <c r="F22142" i="3" s="1"/>
  <c r="F22143" i="3" s="1"/>
  <c r="F22144" i="3" s="1"/>
  <c r="F22145" i="3" s="1"/>
  <c r="F22146" i="3" s="1"/>
  <c r="F22147" i="3" s="1"/>
  <c r="F22148" i="3" s="1"/>
  <c r="F22149" i="3" s="1"/>
  <c r="F22150" i="3" s="1"/>
  <c r="F22151" i="3" s="1"/>
  <c r="F22152" i="3" s="1"/>
  <c r="F22153" i="3" s="1"/>
  <c r="F22154" i="3" s="1"/>
  <c r="F22155" i="3" s="1"/>
  <c r="F22156" i="3" s="1"/>
  <c r="F22157" i="3" s="1"/>
  <c r="F22158" i="3" s="1"/>
  <c r="F22159" i="3" s="1"/>
  <c r="F22160" i="3" s="1"/>
  <c r="F22161" i="3" s="1"/>
  <c r="F22162" i="3" s="1"/>
  <c r="F22163" i="3" s="1"/>
  <c r="F22164" i="3" s="1"/>
  <c r="F22165" i="3" s="1"/>
  <c r="F22166" i="3" s="1"/>
  <c r="F22167" i="3" s="1"/>
  <c r="F22168" i="3" s="1"/>
  <c r="F22169" i="3" s="1"/>
  <c r="F22170" i="3" s="1"/>
  <c r="F22171" i="3" s="1"/>
  <c r="F22172" i="3" s="1"/>
  <c r="F22173" i="3" s="1"/>
  <c r="F22174" i="3" s="1"/>
  <c r="F22175" i="3" s="1"/>
  <c r="F22176" i="3" s="1"/>
  <c r="F22177" i="3" s="1"/>
  <c r="F22178" i="3" s="1"/>
  <c r="F22179" i="3" s="1"/>
  <c r="F22180" i="3" s="1"/>
  <c r="F22181" i="3" s="1"/>
  <c r="F22182" i="3" s="1"/>
  <c r="F22183" i="3" s="1"/>
  <c r="F22184" i="3" s="1"/>
  <c r="F22185" i="3" s="1"/>
  <c r="F22186" i="3" s="1"/>
  <c r="F22187" i="3" s="1"/>
  <c r="F22188" i="3" s="1"/>
  <c r="F22189" i="3" s="1"/>
  <c r="F22190" i="3" s="1"/>
  <c r="F22191" i="3" s="1"/>
  <c r="F22192" i="3" s="1"/>
  <c r="F22193" i="3" s="1"/>
  <c r="F22194" i="3" s="1"/>
  <c r="F22195" i="3" s="1"/>
  <c r="F22196" i="3" s="1"/>
  <c r="F22197" i="3" s="1"/>
  <c r="F22198" i="3" s="1"/>
  <c r="F22199" i="3" s="1"/>
  <c r="F22200" i="3" s="1"/>
  <c r="F22201" i="3" s="1"/>
  <c r="F22202" i="3" s="1"/>
  <c r="F22203" i="3" s="1"/>
  <c r="F22204" i="3" s="1"/>
  <c r="F22205" i="3" s="1"/>
  <c r="F22206" i="3" s="1"/>
  <c r="F22207" i="3" s="1"/>
  <c r="F22208" i="3" s="1"/>
  <c r="F22209" i="3" s="1"/>
  <c r="F22210" i="3" s="1"/>
  <c r="F22211" i="3" s="1"/>
  <c r="F22212" i="3" s="1"/>
  <c r="F22213" i="3" s="1"/>
  <c r="F22214" i="3" s="1"/>
  <c r="F22215" i="3" s="1"/>
  <c r="F22216" i="3" s="1"/>
  <c r="F22217" i="3" s="1"/>
  <c r="F22218" i="3" s="1"/>
  <c r="F22219" i="3" s="1"/>
  <c r="F22220" i="3" s="1"/>
  <c r="F22221" i="3" s="1"/>
  <c r="F22222" i="3" s="1"/>
  <c r="F22223" i="3" s="1"/>
  <c r="F22224" i="3" s="1"/>
  <c r="F22225" i="3" s="1"/>
  <c r="F22226" i="3" s="1"/>
  <c r="F22227" i="3" s="1"/>
  <c r="F22228" i="3" s="1"/>
  <c r="F22229" i="3" s="1"/>
  <c r="F22230" i="3" s="1"/>
  <c r="F22231" i="3" s="1"/>
  <c r="F22232" i="3" s="1"/>
  <c r="F22233" i="3" s="1"/>
  <c r="F22234" i="3" s="1"/>
  <c r="F22235" i="3" s="1"/>
  <c r="F22236" i="3" s="1"/>
  <c r="F22237" i="3" s="1"/>
  <c r="F22238" i="3" s="1"/>
  <c r="F22239" i="3" s="1"/>
  <c r="F22240" i="3" s="1"/>
  <c r="F22241" i="3" s="1"/>
  <c r="F22242" i="3" s="1"/>
  <c r="F22243" i="3" s="1"/>
  <c r="F22244" i="3" s="1"/>
  <c r="F22245" i="3" s="1"/>
  <c r="F22246" i="3" s="1"/>
  <c r="F22247" i="3" s="1"/>
  <c r="F22248" i="3" s="1"/>
  <c r="F22249" i="3" s="1"/>
  <c r="F22250" i="3" s="1"/>
  <c r="F22251" i="3" s="1"/>
  <c r="F22252" i="3" s="1"/>
  <c r="F22253" i="3" s="1"/>
  <c r="F22254" i="3" s="1"/>
  <c r="F22255" i="3" s="1"/>
  <c r="F22256" i="3" s="1"/>
  <c r="F22257" i="3" s="1"/>
  <c r="F22258" i="3" s="1"/>
  <c r="F22259" i="3" s="1"/>
  <c r="F22260" i="3" s="1"/>
  <c r="F22261" i="3" s="1"/>
  <c r="F22262" i="3" s="1"/>
  <c r="F22263" i="3" s="1"/>
  <c r="F22264" i="3" s="1"/>
  <c r="F22265" i="3" s="1"/>
  <c r="F22266" i="3" s="1"/>
  <c r="F22267" i="3" s="1"/>
  <c r="F22268" i="3" s="1"/>
  <c r="F22269" i="3" s="1"/>
  <c r="F22270" i="3" s="1"/>
  <c r="F22271" i="3" s="1"/>
  <c r="F22272" i="3" s="1"/>
  <c r="F22273" i="3" s="1"/>
  <c r="F22274" i="3" s="1"/>
  <c r="F22275" i="3" s="1"/>
  <c r="F22276" i="3" s="1"/>
  <c r="F22277" i="3" s="1"/>
  <c r="F22278" i="3" s="1"/>
  <c r="F22279" i="3" s="1"/>
  <c r="F22280" i="3" s="1"/>
  <c r="F22281" i="3" s="1"/>
  <c r="F22282" i="3" s="1"/>
  <c r="F22283" i="3" s="1"/>
  <c r="F22284" i="3" s="1"/>
  <c r="F22285" i="3" s="1"/>
  <c r="F22286" i="3" s="1"/>
  <c r="F22287" i="3" s="1"/>
  <c r="F22288" i="3" s="1"/>
  <c r="F22289" i="3" s="1"/>
  <c r="F22290" i="3" s="1"/>
  <c r="F22291" i="3" s="1"/>
  <c r="F22292" i="3" s="1"/>
  <c r="F22293" i="3" s="1"/>
  <c r="F22294" i="3" s="1"/>
  <c r="F22295" i="3" s="1"/>
  <c r="F22296" i="3" s="1"/>
  <c r="F22297" i="3" s="1"/>
  <c r="F22298" i="3" s="1"/>
  <c r="F22299" i="3" s="1"/>
  <c r="F22300" i="3" s="1"/>
  <c r="F22301" i="3" s="1"/>
  <c r="F22302" i="3" s="1"/>
  <c r="F22303" i="3" s="1"/>
  <c r="F22304" i="3" s="1"/>
  <c r="F22305" i="3" s="1"/>
  <c r="F22306" i="3" s="1"/>
  <c r="F22307" i="3" s="1"/>
  <c r="F22308" i="3" s="1"/>
  <c r="F22309" i="3" s="1"/>
  <c r="F22310" i="3" s="1"/>
  <c r="F22311" i="3" s="1"/>
  <c r="F22312" i="3" s="1"/>
  <c r="F22313" i="3" s="1"/>
  <c r="F22314" i="3" s="1"/>
  <c r="F22315" i="3" s="1"/>
  <c r="F22316" i="3" s="1"/>
  <c r="F22317" i="3" s="1"/>
  <c r="F22318" i="3" s="1"/>
  <c r="F22319" i="3" s="1"/>
  <c r="F22320" i="3" s="1"/>
  <c r="F22321" i="3" s="1"/>
  <c r="F22322" i="3" s="1"/>
  <c r="F22323" i="3" s="1"/>
  <c r="F22324" i="3" s="1"/>
  <c r="F22325" i="3" s="1"/>
  <c r="F22326" i="3" s="1"/>
  <c r="F22327" i="3" s="1"/>
  <c r="F22328" i="3" s="1"/>
  <c r="F22329" i="3" s="1"/>
  <c r="F22330" i="3" s="1"/>
  <c r="F22331" i="3" s="1"/>
  <c r="F22332" i="3" s="1"/>
  <c r="F22333" i="3" s="1"/>
  <c r="F22334" i="3" s="1"/>
  <c r="F22335" i="3" s="1"/>
  <c r="F22336" i="3" s="1"/>
  <c r="F22337" i="3" s="1"/>
  <c r="F22338" i="3" s="1"/>
  <c r="F22339" i="3" s="1"/>
  <c r="F22340" i="3" s="1"/>
  <c r="F22341" i="3" s="1"/>
  <c r="F22342" i="3" s="1"/>
  <c r="F22343" i="3" s="1"/>
  <c r="F22344" i="3" s="1"/>
  <c r="F22345" i="3" s="1"/>
  <c r="F22346" i="3" s="1"/>
  <c r="F22347" i="3" s="1"/>
  <c r="F22348" i="3" s="1"/>
  <c r="F22349" i="3" s="1"/>
  <c r="F22350" i="3" s="1"/>
  <c r="F22351" i="3" s="1"/>
  <c r="F22352" i="3" s="1"/>
  <c r="F22353" i="3" s="1"/>
  <c r="F22354" i="3" s="1"/>
  <c r="F22355" i="3" s="1"/>
  <c r="F22356" i="3" s="1"/>
  <c r="F22357" i="3" s="1"/>
  <c r="F22358" i="3" s="1"/>
  <c r="F22359" i="3" s="1"/>
  <c r="F22360" i="3" s="1"/>
  <c r="F22361" i="3" s="1"/>
  <c r="F22362" i="3" s="1"/>
  <c r="F22363" i="3" s="1"/>
  <c r="F22364" i="3" s="1"/>
  <c r="F22365" i="3" s="1"/>
  <c r="F22366" i="3" s="1"/>
  <c r="F22367" i="3" s="1"/>
  <c r="F22368" i="3" s="1"/>
  <c r="F22369" i="3" s="1"/>
  <c r="F22370" i="3" s="1"/>
  <c r="F22371" i="3" s="1"/>
  <c r="F22372" i="3" s="1"/>
  <c r="F22373" i="3" s="1"/>
  <c r="F22374" i="3" s="1"/>
  <c r="F22375" i="3" s="1"/>
  <c r="F22376" i="3" s="1"/>
  <c r="F22377" i="3" s="1"/>
  <c r="F22378" i="3" s="1"/>
  <c r="F22379" i="3" s="1"/>
  <c r="F22380" i="3" s="1"/>
  <c r="F22381" i="3" s="1"/>
  <c r="F22382" i="3" s="1"/>
  <c r="F22383" i="3" s="1"/>
  <c r="F22384" i="3" s="1"/>
  <c r="F22385" i="3" s="1"/>
  <c r="F22386" i="3" s="1"/>
  <c r="F22387" i="3" s="1"/>
  <c r="F22388" i="3" s="1"/>
  <c r="F22389" i="3" s="1"/>
  <c r="F22390" i="3" s="1"/>
  <c r="F22391" i="3" s="1"/>
  <c r="F22392" i="3" s="1"/>
  <c r="F22393" i="3" s="1"/>
  <c r="F22394" i="3" s="1"/>
  <c r="F22395" i="3" s="1"/>
  <c r="F22396" i="3" s="1"/>
  <c r="F22397" i="3" s="1"/>
  <c r="F22398" i="3" s="1"/>
  <c r="F22399" i="3" s="1"/>
  <c r="F22400" i="3" s="1"/>
  <c r="F22401" i="3" s="1"/>
  <c r="F22402" i="3" s="1"/>
  <c r="F22403" i="3" s="1"/>
  <c r="F22404" i="3" s="1"/>
  <c r="F22405" i="3" s="1"/>
  <c r="F22406" i="3" s="1"/>
  <c r="F22407" i="3" s="1"/>
  <c r="F22408" i="3" s="1"/>
  <c r="F22409" i="3" s="1"/>
  <c r="F22410" i="3" s="1"/>
  <c r="F22411" i="3" s="1"/>
  <c r="F22412" i="3" s="1"/>
  <c r="F22413" i="3" s="1"/>
  <c r="F22414" i="3" s="1"/>
  <c r="F22415" i="3" s="1"/>
  <c r="F22416" i="3" s="1"/>
  <c r="F22417" i="3" s="1"/>
  <c r="F22418" i="3" s="1"/>
  <c r="F22419" i="3" s="1"/>
  <c r="F22420" i="3" s="1"/>
  <c r="F22421" i="3" s="1"/>
  <c r="F22422" i="3" s="1"/>
  <c r="F22423" i="3" s="1"/>
  <c r="F22424" i="3" s="1"/>
  <c r="F22425" i="3" s="1"/>
  <c r="F22426" i="3" s="1"/>
  <c r="F22427" i="3" s="1"/>
  <c r="F22428" i="3" s="1"/>
  <c r="F22429" i="3" s="1"/>
  <c r="F22430" i="3" s="1"/>
  <c r="F22431" i="3" s="1"/>
  <c r="F22432" i="3" s="1"/>
  <c r="F22433" i="3" s="1"/>
  <c r="F22434" i="3" s="1"/>
  <c r="F22435" i="3" s="1"/>
  <c r="F22436" i="3" s="1"/>
  <c r="F22437" i="3" s="1"/>
  <c r="F22438" i="3" s="1"/>
  <c r="F22439" i="3" s="1"/>
  <c r="F22440" i="3" s="1"/>
  <c r="F22441" i="3" s="1"/>
  <c r="F22442" i="3" s="1"/>
  <c r="F22443" i="3" s="1"/>
  <c r="F22444" i="3" s="1"/>
  <c r="F22445" i="3" s="1"/>
  <c r="F22446" i="3" s="1"/>
  <c r="F22447" i="3" s="1"/>
  <c r="F22448" i="3" s="1"/>
  <c r="F22449" i="3" s="1"/>
  <c r="F22450" i="3" s="1"/>
  <c r="F22451" i="3" s="1"/>
  <c r="F22452" i="3" s="1"/>
  <c r="F22453" i="3" s="1"/>
  <c r="F22454" i="3" s="1"/>
  <c r="F22455" i="3" s="1"/>
  <c r="F22456" i="3" s="1"/>
  <c r="F22457" i="3" s="1"/>
  <c r="F22458" i="3" s="1"/>
  <c r="F22459" i="3" s="1"/>
  <c r="F22460" i="3" s="1"/>
  <c r="F22461" i="3" s="1"/>
  <c r="F22462" i="3" s="1"/>
  <c r="F22463" i="3" s="1"/>
  <c r="F22464" i="3" s="1"/>
  <c r="F22465" i="3" s="1"/>
  <c r="F22466" i="3" s="1"/>
  <c r="F22467" i="3" s="1"/>
  <c r="F22468" i="3" s="1"/>
  <c r="F22469" i="3" s="1"/>
  <c r="F22470" i="3" s="1"/>
  <c r="F22471" i="3" s="1"/>
  <c r="F22472" i="3" s="1"/>
  <c r="F22473" i="3" s="1"/>
  <c r="F22474" i="3" s="1"/>
  <c r="F22475" i="3" s="1"/>
  <c r="F22476" i="3" s="1"/>
  <c r="F22477" i="3" s="1"/>
  <c r="F22478" i="3" s="1"/>
  <c r="F22479" i="3" s="1"/>
  <c r="F22480" i="3" s="1"/>
  <c r="F22481" i="3" s="1"/>
  <c r="F22482" i="3" s="1"/>
  <c r="F22483" i="3" s="1"/>
  <c r="F22484" i="3" s="1"/>
  <c r="F22485" i="3" s="1"/>
  <c r="F22486" i="3" s="1"/>
  <c r="F22487" i="3" s="1"/>
  <c r="F22488" i="3" s="1"/>
  <c r="F22489" i="3" s="1"/>
  <c r="F22490" i="3" s="1"/>
  <c r="F22491" i="3" s="1"/>
  <c r="F22492" i="3" s="1"/>
  <c r="F22493" i="3" s="1"/>
  <c r="F22494" i="3" s="1"/>
  <c r="F22495" i="3" s="1"/>
  <c r="F22496" i="3" s="1"/>
  <c r="F22497" i="3" s="1"/>
  <c r="F22498" i="3" s="1"/>
  <c r="F22499" i="3" s="1"/>
  <c r="F22500" i="3" s="1"/>
  <c r="F22501" i="3" s="1"/>
  <c r="F22502" i="3" s="1"/>
  <c r="F22503" i="3" s="1"/>
  <c r="F22504" i="3" s="1"/>
  <c r="F22505" i="3" s="1"/>
  <c r="F22506" i="3" s="1"/>
  <c r="F22507" i="3" s="1"/>
  <c r="F22508" i="3" s="1"/>
  <c r="F22509" i="3" s="1"/>
  <c r="F22510" i="3" s="1"/>
  <c r="F22511" i="3" s="1"/>
  <c r="F22512" i="3" s="1"/>
  <c r="F22513" i="3" s="1"/>
  <c r="F22514" i="3" s="1"/>
  <c r="F22515" i="3" s="1"/>
  <c r="F22516" i="3" s="1"/>
  <c r="F22517" i="3" s="1"/>
  <c r="F22518" i="3" s="1"/>
  <c r="F22519" i="3" s="1"/>
  <c r="F22520" i="3" s="1"/>
  <c r="F22521" i="3" s="1"/>
  <c r="F22522" i="3" s="1"/>
  <c r="F22523" i="3" s="1"/>
  <c r="F22524" i="3" s="1"/>
  <c r="F22525" i="3" s="1"/>
  <c r="F22526" i="3" s="1"/>
  <c r="F22527" i="3" s="1"/>
  <c r="F22528" i="3" s="1"/>
  <c r="F22529" i="3" s="1"/>
  <c r="F22530" i="3" s="1"/>
  <c r="F22531" i="3" s="1"/>
  <c r="F22532" i="3" s="1"/>
  <c r="F22533" i="3" s="1"/>
  <c r="F22534" i="3" s="1"/>
  <c r="F22535" i="3" s="1"/>
  <c r="F22536" i="3" s="1"/>
  <c r="F22537" i="3" s="1"/>
  <c r="F22538" i="3" s="1"/>
  <c r="F22539" i="3" s="1"/>
  <c r="F22540" i="3" s="1"/>
  <c r="F22541" i="3" s="1"/>
  <c r="F22542" i="3" s="1"/>
  <c r="F22543" i="3" s="1"/>
  <c r="F22544" i="3" s="1"/>
  <c r="F22545" i="3" s="1"/>
  <c r="F22546" i="3" s="1"/>
  <c r="F22547" i="3" s="1"/>
  <c r="F22548" i="3" s="1"/>
  <c r="F22549" i="3" s="1"/>
  <c r="F22550" i="3" s="1"/>
  <c r="F22551" i="3" s="1"/>
  <c r="F22552" i="3" s="1"/>
  <c r="F22553" i="3" s="1"/>
  <c r="F22554" i="3" s="1"/>
  <c r="F22555" i="3" s="1"/>
  <c r="F22556" i="3" s="1"/>
  <c r="F22557" i="3" s="1"/>
  <c r="F22558" i="3" s="1"/>
  <c r="F22559" i="3" s="1"/>
  <c r="F22560" i="3" s="1"/>
  <c r="F22561" i="3" s="1"/>
  <c r="F22562" i="3" s="1"/>
  <c r="F22563" i="3" s="1"/>
  <c r="F22564" i="3" s="1"/>
  <c r="F22565" i="3" s="1"/>
  <c r="F22566" i="3" s="1"/>
  <c r="F22567" i="3" s="1"/>
  <c r="F22568" i="3" s="1"/>
  <c r="F22569" i="3" s="1"/>
  <c r="F22570" i="3" s="1"/>
  <c r="F22571" i="3" s="1"/>
  <c r="F22572" i="3" s="1"/>
  <c r="F22573" i="3" s="1"/>
  <c r="F22574" i="3" s="1"/>
  <c r="F22575" i="3" s="1"/>
  <c r="F22576" i="3" s="1"/>
  <c r="F22577" i="3" s="1"/>
  <c r="F22578" i="3" s="1"/>
  <c r="F22579" i="3" s="1"/>
  <c r="F22580" i="3" s="1"/>
  <c r="F22581" i="3" s="1"/>
  <c r="F22582" i="3" s="1"/>
  <c r="F22583" i="3" s="1"/>
  <c r="F22584" i="3" s="1"/>
  <c r="F22585" i="3" s="1"/>
  <c r="F22586" i="3" s="1"/>
  <c r="F22587" i="3" s="1"/>
  <c r="F22588" i="3" s="1"/>
  <c r="F22589" i="3" s="1"/>
  <c r="F22590" i="3" s="1"/>
  <c r="F22591" i="3" s="1"/>
  <c r="F22592" i="3" s="1"/>
  <c r="F22593" i="3" s="1"/>
  <c r="F22594" i="3" s="1"/>
  <c r="F22595" i="3" s="1"/>
  <c r="F22596" i="3" s="1"/>
  <c r="F22597" i="3" s="1"/>
  <c r="F22598" i="3" s="1"/>
  <c r="F22599" i="3" s="1"/>
  <c r="F22600" i="3" s="1"/>
  <c r="F22601" i="3" s="1"/>
  <c r="F22602" i="3" s="1"/>
  <c r="F22603" i="3" s="1"/>
  <c r="F22604" i="3" s="1"/>
  <c r="F22605" i="3" s="1"/>
  <c r="F22606" i="3" s="1"/>
  <c r="F22607" i="3" s="1"/>
  <c r="F22608" i="3" s="1"/>
  <c r="F22609" i="3" s="1"/>
  <c r="F22610" i="3" s="1"/>
  <c r="F22611" i="3" s="1"/>
  <c r="F22612" i="3" s="1"/>
  <c r="F22613" i="3" s="1"/>
  <c r="F22614" i="3" s="1"/>
  <c r="F22615" i="3" s="1"/>
  <c r="F22616" i="3" s="1"/>
  <c r="F22617" i="3" s="1"/>
  <c r="F22618" i="3" s="1"/>
  <c r="F22619" i="3" s="1"/>
  <c r="F22620" i="3" s="1"/>
  <c r="F22621" i="3" s="1"/>
  <c r="F22622" i="3" s="1"/>
  <c r="F22623" i="3" s="1"/>
  <c r="F22624" i="3" s="1"/>
  <c r="F22625" i="3" s="1"/>
  <c r="F22626" i="3" s="1"/>
  <c r="F22627" i="3" s="1"/>
  <c r="F22628" i="3" s="1"/>
  <c r="F22629" i="3" s="1"/>
  <c r="F22630" i="3" s="1"/>
  <c r="F22631" i="3" s="1"/>
  <c r="F22632" i="3" s="1"/>
  <c r="F22633" i="3" s="1"/>
  <c r="F22634" i="3" s="1"/>
  <c r="F22635" i="3" s="1"/>
  <c r="F22636" i="3" s="1"/>
  <c r="F22637" i="3" s="1"/>
  <c r="F22638" i="3" s="1"/>
  <c r="F22639" i="3" s="1"/>
  <c r="F22640" i="3" s="1"/>
  <c r="F22641" i="3" s="1"/>
  <c r="F22642" i="3" s="1"/>
  <c r="F22643" i="3" s="1"/>
  <c r="F22644" i="3" s="1"/>
  <c r="F22645" i="3" s="1"/>
  <c r="F22646" i="3" s="1"/>
  <c r="F22647" i="3" s="1"/>
  <c r="F22648" i="3" s="1"/>
  <c r="F22649" i="3" s="1"/>
  <c r="F22650" i="3" s="1"/>
  <c r="F22651" i="3" s="1"/>
  <c r="F22652" i="3" s="1"/>
  <c r="F22653" i="3" s="1"/>
  <c r="F22654" i="3" s="1"/>
  <c r="F22655" i="3" s="1"/>
  <c r="F22656" i="3" s="1"/>
  <c r="F22657" i="3" s="1"/>
  <c r="F22658" i="3" s="1"/>
  <c r="F22659" i="3" s="1"/>
  <c r="F22660" i="3" s="1"/>
  <c r="F22661" i="3" s="1"/>
  <c r="F22662" i="3" s="1"/>
  <c r="F22663" i="3" s="1"/>
  <c r="F22664" i="3" s="1"/>
  <c r="F22665" i="3" s="1"/>
  <c r="F22666" i="3" s="1"/>
  <c r="F22667" i="3" s="1"/>
  <c r="F22668" i="3" s="1"/>
  <c r="F22669" i="3" s="1"/>
  <c r="F22670" i="3" s="1"/>
  <c r="F22671" i="3" s="1"/>
  <c r="F22672" i="3" s="1"/>
  <c r="F22673" i="3" s="1"/>
  <c r="F22674" i="3" s="1"/>
  <c r="F22675" i="3" s="1"/>
  <c r="F22676" i="3" s="1"/>
  <c r="F22677" i="3" s="1"/>
  <c r="F22678" i="3" s="1"/>
  <c r="F22679" i="3" s="1"/>
  <c r="F22680" i="3" s="1"/>
  <c r="F22681" i="3" s="1"/>
  <c r="F22682" i="3" s="1"/>
  <c r="F22683" i="3" s="1"/>
  <c r="F22684" i="3" s="1"/>
  <c r="F22685" i="3" s="1"/>
  <c r="F22686" i="3" s="1"/>
  <c r="F22687" i="3" s="1"/>
  <c r="F22688" i="3" s="1"/>
  <c r="F22689" i="3" s="1"/>
  <c r="F22690" i="3" s="1"/>
  <c r="F22691" i="3" s="1"/>
  <c r="F22692" i="3" s="1"/>
  <c r="F22693" i="3" s="1"/>
  <c r="F22694" i="3" s="1"/>
  <c r="F22695" i="3" s="1"/>
  <c r="F22696" i="3" s="1"/>
  <c r="F22697" i="3" s="1"/>
  <c r="F22698" i="3" s="1"/>
  <c r="F22699" i="3" s="1"/>
  <c r="F22700" i="3" s="1"/>
  <c r="F22701" i="3" s="1"/>
  <c r="F22702" i="3" s="1"/>
  <c r="F22703" i="3" s="1"/>
  <c r="F22704" i="3" s="1"/>
  <c r="F22705" i="3" s="1"/>
  <c r="F22706" i="3" s="1"/>
  <c r="F22707" i="3" s="1"/>
  <c r="F22708" i="3" s="1"/>
  <c r="F22709" i="3" s="1"/>
  <c r="F22710" i="3" s="1"/>
  <c r="F22711" i="3" s="1"/>
  <c r="F22712" i="3" s="1"/>
  <c r="F22713" i="3" s="1"/>
  <c r="F22714" i="3" s="1"/>
  <c r="F22715" i="3" s="1"/>
  <c r="F22716" i="3" s="1"/>
  <c r="F22717" i="3" s="1"/>
  <c r="F22718" i="3" s="1"/>
  <c r="F22719" i="3" s="1"/>
  <c r="F22720" i="3" s="1"/>
  <c r="F22721" i="3" s="1"/>
  <c r="F22722" i="3" s="1"/>
  <c r="F22723" i="3" s="1"/>
  <c r="F22724" i="3" s="1"/>
  <c r="F22725" i="3" s="1"/>
  <c r="F22726" i="3" s="1"/>
  <c r="F22727" i="3" s="1"/>
  <c r="F22728" i="3" s="1"/>
  <c r="F22729" i="3" s="1"/>
  <c r="F22730" i="3" s="1"/>
  <c r="F22731" i="3" s="1"/>
  <c r="F22732" i="3" s="1"/>
  <c r="F22733" i="3" s="1"/>
  <c r="F22734" i="3" s="1"/>
  <c r="F22735" i="3" s="1"/>
  <c r="F22736" i="3" s="1"/>
  <c r="F22737" i="3" s="1"/>
  <c r="F22738" i="3" s="1"/>
  <c r="F22739" i="3" s="1"/>
  <c r="F22740" i="3" s="1"/>
  <c r="F22741" i="3" s="1"/>
  <c r="F22742" i="3" s="1"/>
  <c r="F22743" i="3" s="1"/>
  <c r="F22744" i="3" s="1"/>
  <c r="F22745" i="3" s="1"/>
  <c r="F22746" i="3" s="1"/>
  <c r="F22747" i="3" s="1"/>
  <c r="F22748" i="3" s="1"/>
  <c r="F22749" i="3" s="1"/>
  <c r="F22750" i="3" s="1"/>
  <c r="F22751" i="3" s="1"/>
  <c r="F22752" i="3" s="1"/>
  <c r="F22753" i="3" s="1"/>
  <c r="F22754" i="3" s="1"/>
  <c r="F22755" i="3" s="1"/>
  <c r="F22756" i="3" s="1"/>
  <c r="F22757" i="3" s="1"/>
  <c r="F22758" i="3" s="1"/>
  <c r="F22759" i="3" s="1"/>
  <c r="F22760" i="3" s="1"/>
  <c r="F22761" i="3" s="1"/>
  <c r="F22762" i="3" s="1"/>
  <c r="F22763" i="3" s="1"/>
  <c r="F22764" i="3" s="1"/>
  <c r="F22765" i="3" s="1"/>
  <c r="F22766" i="3" s="1"/>
  <c r="F22767" i="3" s="1"/>
  <c r="F22768" i="3" s="1"/>
  <c r="F22769" i="3" s="1"/>
  <c r="F22770" i="3" s="1"/>
  <c r="F22771" i="3" s="1"/>
  <c r="F22772" i="3" s="1"/>
  <c r="F22773" i="3" s="1"/>
  <c r="F22774" i="3" s="1"/>
  <c r="F22775" i="3" s="1"/>
  <c r="F22776" i="3" s="1"/>
  <c r="F22777" i="3" s="1"/>
  <c r="F22778" i="3" s="1"/>
  <c r="F22779" i="3" s="1"/>
  <c r="F22780" i="3" s="1"/>
  <c r="F22781" i="3" s="1"/>
  <c r="F22782" i="3" s="1"/>
  <c r="F22783" i="3" s="1"/>
  <c r="F22784" i="3" s="1"/>
  <c r="F22785" i="3" s="1"/>
  <c r="F22786" i="3" s="1"/>
  <c r="F22787" i="3" s="1"/>
  <c r="F22788" i="3" s="1"/>
  <c r="F22789" i="3" s="1"/>
  <c r="F22790" i="3" s="1"/>
  <c r="F22791" i="3" s="1"/>
  <c r="F22792" i="3" s="1"/>
  <c r="F22793" i="3" s="1"/>
  <c r="F22794" i="3" s="1"/>
  <c r="F22795" i="3" s="1"/>
  <c r="F22796" i="3" s="1"/>
  <c r="F22797" i="3" s="1"/>
  <c r="F22798" i="3" s="1"/>
  <c r="F22799" i="3" s="1"/>
  <c r="F22800" i="3" s="1"/>
  <c r="F22801" i="3" s="1"/>
  <c r="F22802" i="3" s="1"/>
  <c r="F22803" i="3" s="1"/>
  <c r="F22804" i="3" s="1"/>
  <c r="F22805" i="3" s="1"/>
  <c r="F22806" i="3" s="1"/>
  <c r="F22807" i="3" s="1"/>
  <c r="F22808" i="3" s="1"/>
  <c r="F22809" i="3" s="1"/>
  <c r="F22810" i="3" s="1"/>
  <c r="F22811" i="3" s="1"/>
  <c r="F22812" i="3" s="1"/>
  <c r="F22813" i="3" s="1"/>
  <c r="F22814" i="3" s="1"/>
  <c r="F22815" i="3" s="1"/>
  <c r="F22816" i="3" s="1"/>
  <c r="F22817" i="3" s="1"/>
  <c r="F22818" i="3" s="1"/>
  <c r="F22819" i="3" s="1"/>
  <c r="F22820" i="3" s="1"/>
  <c r="F22821" i="3" s="1"/>
  <c r="F22822" i="3" s="1"/>
  <c r="F22823" i="3" s="1"/>
  <c r="F22824" i="3" s="1"/>
  <c r="F22825" i="3" s="1"/>
  <c r="F22826" i="3" s="1"/>
  <c r="F22827" i="3" s="1"/>
  <c r="F22828" i="3" s="1"/>
  <c r="F22829" i="3" s="1"/>
  <c r="F22830" i="3" s="1"/>
  <c r="F22831" i="3" s="1"/>
  <c r="F22832" i="3" s="1"/>
  <c r="F22833" i="3" s="1"/>
  <c r="F22834" i="3" s="1"/>
  <c r="F22835" i="3" s="1"/>
  <c r="F22836" i="3" s="1"/>
  <c r="F22837" i="3" s="1"/>
  <c r="F22838" i="3" s="1"/>
  <c r="F22839" i="3" s="1"/>
  <c r="F22840" i="3" s="1"/>
  <c r="F22841" i="3" s="1"/>
  <c r="F22842" i="3" s="1"/>
  <c r="F22843" i="3" s="1"/>
  <c r="F22844" i="3" s="1"/>
  <c r="F22845" i="3" s="1"/>
  <c r="F22846" i="3" s="1"/>
  <c r="F22847" i="3" s="1"/>
  <c r="F22848" i="3" s="1"/>
  <c r="F22849" i="3" s="1"/>
  <c r="F22850" i="3" s="1"/>
  <c r="F22851" i="3" s="1"/>
  <c r="F22852" i="3" s="1"/>
  <c r="F22853" i="3" s="1"/>
  <c r="F22854" i="3" s="1"/>
  <c r="F22855" i="3" s="1"/>
  <c r="F22856" i="3" s="1"/>
  <c r="F22857" i="3" s="1"/>
  <c r="F22858" i="3" s="1"/>
  <c r="F22859" i="3" s="1"/>
  <c r="F22860" i="3" s="1"/>
  <c r="F22861" i="3" s="1"/>
  <c r="F22862" i="3" s="1"/>
  <c r="F22863" i="3" s="1"/>
  <c r="F22864" i="3" s="1"/>
  <c r="F22865" i="3" s="1"/>
  <c r="F22866" i="3" s="1"/>
  <c r="F22867" i="3" s="1"/>
  <c r="F22868" i="3" s="1"/>
  <c r="F22869" i="3" s="1"/>
  <c r="F22870" i="3" s="1"/>
  <c r="F22871" i="3" s="1"/>
  <c r="F22872" i="3" s="1"/>
  <c r="F22873" i="3" s="1"/>
  <c r="F22874" i="3" s="1"/>
  <c r="F22875" i="3" s="1"/>
  <c r="F22876" i="3" s="1"/>
  <c r="F22877" i="3" s="1"/>
  <c r="F22878" i="3" s="1"/>
  <c r="F22879" i="3" s="1"/>
  <c r="F22880" i="3" s="1"/>
  <c r="F22881" i="3" s="1"/>
  <c r="F22882" i="3" s="1"/>
  <c r="F22883" i="3" s="1"/>
  <c r="F22884" i="3" s="1"/>
  <c r="F22885" i="3" s="1"/>
  <c r="F22886" i="3" s="1"/>
  <c r="F22887" i="3" s="1"/>
  <c r="F22888" i="3" s="1"/>
  <c r="F22889" i="3" s="1"/>
  <c r="F22890" i="3" s="1"/>
  <c r="F22891" i="3" s="1"/>
  <c r="F22892" i="3" s="1"/>
  <c r="F22893" i="3" s="1"/>
  <c r="F22894" i="3" s="1"/>
  <c r="F22895" i="3" s="1"/>
  <c r="F22896" i="3" s="1"/>
  <c r="F22897" i="3" s="1"/>
  <c r="F22898" i="3" s="1"/>
  <c r="F22899" i="3" s="1"/>
  <c r="F22900" i="3" s="1"/>
  <c r="F22901" i="3" s="1"/>
  <c r="F22902" i="3" s="1"/>
  <c r="F22903" i="3" s="1"/>
  <c r="F22904" i="3" s="1"/>
  <c r="F22905" i="3" s="1"/>
  <c r="F22906" i="3" s="1"/>
  <c r="F22907" i="3" s="1"/>
  <c r="F22908" i="3" s="1"/>
  <c r="F22909" i="3" s="1"/>
  <c r="F22910" i="3" s="1"/>
  <c r="F22911" i="3" s="1"/>
  <c r="F22912" i="3" s="1"/>
  <c r="F22913" i="3" s="1"/>
  <c r="F22914" i="3" s="1"/>
  <c r="F22915" i="3" s="1"/>
  <c r="F22916" i="3" s="1"/>
  <c r="F22917" i="3" s="1"/>
  <c r="F22918" i="3" s="1"/>
  <c r="F22919" i="3" s="1"/>
  <c r="F22920" i="3" s="1"/>
  <c r="F22921" i="3" s="1"/>
  <c r="F22922" i="3" s="1"/>
  <c r="F22923" i="3" s="1"/>
  <c r="F22924" i="3" s="1"/>
  <c r="F22925" i="3" s="1"/>
  <c r="F22926" i="3" s="1"/>
  <c r="F22927" i="3" s="1"/>
  <c r="F22928" i="3" s="1"/>
  <c r="F22929" i="3" s="1"/>
  <c r="F22930" i="3" s="1"/>
  <c r="F22931" i="3" s="1"/>
  <c r="F22932" i="3" s="1"/>
  <c r="F22933" i="3" s="1"/>
  <c r="F22934" i="3" s="1"/>
  <c r="F22935" i="3" s="1"/>
  <c r="F22936" i="3" s="1"/>
  <c r="F22937" i="3" s="1"/>
  <c r="F22938" i="3" s="1"/>
  <c r="F22939" i="3" s="1"/>
  <c r="F22940" i="3" s="1"/>
  <c r="F22941" i="3" s="1"/>
  <c r="F22942" i="3" s="1"/>
  <c r="F22943" i="3" s="1"/>
  <c r="F22944" i="3" s="1"/>
  <c r="F22945" i="3" s="1"/>
  <c r="F22946" i="3" s="1"/>
  <c r="F22947" i="3" s="1"/>
  <c r="F22948" i="3" s="1"/>
  <c r="F22949" i="3" s="1"/>
  <c r="F22950" i="3" s="1"/>
  <c r="F22951" i="3" s="1"/>
  <c r="F22952" i="3" s="1"/>
  <c r="F22953" i="3" s="1"/>
  <c r="F22954" i="3" s="1"/>
  <c r="F22955" i="3" s="1"/>
  <c r="F22956" i="3" s="1"/>
  <c r="F22957" i="3" s="1"/>
  <c r="F22958" i="3" s="1"/>
  <c r="F22959" i="3" s="1"/>
  <c r="F22960" i="3" s="1"/>
  <c r="F22961" i="3" s="1"/>
  <c r="F22962" i="3" s="1"/>
  <c r="F22963" i="3" s="1"/>
  <c r="F22964" i="3" s="1"/>
  <c r="F22965" i="3" s="1"/>
  <c r="F22966" i="3" s="1"/>
  <c r="F22967" i="3" s="1"/>
  <c r="F22968" i="3" s="1"/>
  <c r="F22969" i="3" s="1"/>
  <c r="F22970" i="3" s="1"/>
  <c r="F22971" i="3" s="1"/>
  <c r="F22972" i="3" s="1"/>
  <c r="F22973" i="3" s="1"/>
  <c r="F22974" i="3" s="1"/>
  <c r="F22975" i="3" s="1"/>
  <c r="F22976" i="3" s="1"/>
  <c r="F22977" i="3" s="1"/>
  <c r="F22978" i="3" s="1"/>
  <c r="F22979" i="3" s="1"/>
  <c r="F22980" i="3" s="1"/>
  <c r="F22981" i="3" s="1"/>
  <c r="F22982" i="3" s="1"/>
  <c r="F22983" i="3" s="1"/>
  <c r="F22984" i="3" s="1"/>
  <c r="F22985" i="3" s="1"/>
  <c r="F22986" i="3" s="1"/>
  <c r="F22987" i="3" s="1"/>
  <c r="F22988" i="3" s="1"/>
  <c r="F22989" i="3" s="1"/>
  <c r="F22990" i="3" s="1"/>
  <c r="F22991" i="3" s="1"/>
  <c r="F22992" i="3" s="1"/>
  <c r="F22993" i="3" s="1"/>
  <c r="F22994" i="3" s="1"/>
  <c r="F22995" i="3" s="1"/>
  <c r="F22996" i="3" s="1"/>
  <c r="F22997" i="3" s="1"/>
  <c r="F22998" i="3" s="1"/>
  <c r="F22999" i="3" s="1"/>
  <c r="F23000" i="3" s="1"/>
  <c r="F23001" i="3" s="1"/>
  <c r="F23002" i="3" s="1"/>
  <c r="F23003" i="3" s="1"/>
  <c r="F23004" i="3" s="1"/>
  <c r="F23005" i="3" s="1"/>
  <c r="F23006" i="3" s="1"/>
  <c r="F23007" i="3" s="1"/>
  <c r="F23008" i="3" s="1"/>
  <c r="F23009" i="3" s="1"/>
  <c r="F23010" i="3" s="1"/>
  <c r="F23011" i="3" s="1"/>
  <c r="F23012" i="3" s="1"/>
  <c r="F23013" i="3" s="1"/>
  <c r="F23014" i="3" s="1"/>
  <c r="F23015" i="3" s="1"/>
  <c r="F23016" i="3" s="1"/>
  <c r="F23017" i="3" s="1"/>
  <c r="F23018" i="3" s="1"/>
  <c r="F23019" i="3" s="1"/>
  <c r="F23020" i="3" s="1"/>
  <c r="F23021" i="3" s="1"/>
  <c r="F23022" i="3" s="1"/>
  <c r="F23023" i="3" s="1"/>
  <c r="F23024" i="3" s="1"/>
  <c r="F23025" i="3" s="1"/>
  <c r="F23026" i="3" s="1"/>
  <c r="F23027" i="3" s="1"/>
  <c r="F23028" i="3" s="1"/>
  <c r="F23029" i="3" s="1"/>
  <c r="F23030" i="3" s="1"/>
  <c r="F23031" i="3" s="1"/>
  <c r="F23032" i="3" s="1"/>
  <c r="F23033" i="3" s="1"/>
  <c r="F23034" i="3" s="1"/>
  <c r="F23035" i="3" s="1"/>
  <c r="F23036" i="3" s="1"/>
  <c r="F23037" i="3" s="1"/>
  <c r="F23038" i="3" s="1"/>
  <c r="F23039" i="3" s="1"/>
  <c r="F23040" i="3" s="1"/>
  <c r="F23041" i="3" s="1"/>
  <c r="F23042" i="3" s="1"/>
  <c r="F23043" i="3" s="1"/>
  <c r="F23044" i="3" s="1"/>
  <c r="F23045" i="3" s="1"/>
  <c r="F23046" i="3" s="1"/>
  <c r="F23047" i="3" s="1"/>
  <c r="F23048" i="3" s="1"/>
  <c r="F23049" i="3" s="1"/>
  <c r="F23050" i="3" s="1"/>
  <c r="F23051" i="3" s="1"/>
  <c r="F23052" i="3" s="1"/>
  <c r="F23053" i="3" s="1"/>
  <c r="F23054" i="3" s="1"/>
  <c r="F23055" i="3" s="1"/>
  <c r="F23056" i="3" s="1"/>
  <c r="F23057" i="3" s="1"/>
  <c r="F23058" i="3" s="1"/>
  <c r="F23059" i="3" s="1"/>
  <c r="F23060" i="3" s="1"/>
  <c r="F23061" i="3" s="1"/>
  <c r="F23062" i="3" s="1"/>
  <c r="F23063" i="3" s="1"/>
  <c r="F23064" i="3" s="1"/>
  <c r="F23065" i="3" s="1"/>
  <c r="F23066" i="3" s="1"/>
  <c r="F23067" i="3" s="1"/>
  <c r="F23068" i="3" s="1"/>
  <c r="F23069" i="3" s="1"/>
  <c r="F23070" i="3" s="1"/>
  <c r="F23071" i="3" s="1"/>
  <c r="F23072" i="3" s="1"/>
  <c r="F23073" i="3" s="1"/>
  <c r="F23074" i="3" s="1"/>
  <c r="F23075" i="3" s="1"/>
  <c r="F23076" i="3" s="1"/>
  <c r="F23077" i="3" s="1"/>
  <c r="F23078" i="3" s="1"/>
  <c r="F23079" i="3" s="1"/>
  <c r="F23080" i="3" s="1"/>
  <c r="F23081" i="3" s="1"/>
  <c r="F23082" i="3" s="1"/>
  <c r="F23083" i="3" s="1"/>
  <c r="F23084" i="3" s="1"/>
  <c r="F23085" i="3" s="1"/>
  <c r="F23086" i="3" s="1"/>
  <c r="F23087" i="3" s="1"/>
  <c r="F23088" i="3" s="1"/>
  <c r="F23089" i="3" s="1"/>
  <c r="F23090" i="3" s="1"/>
  <c r="F23091" i="3" s="1"/>
  <c r="F23092" i="3" s="1"/>
  <c r="F23093" i="3" s="1"/>
  <c r="F23094" i="3" s="1"/>
  <c r="F23095" i="3" s="1"/>
  <c r="F23096" i="3" s="1"/>
  <c r="F23097" i="3" s="1"/>
  <c r="F23098" i="3" s="1"/>
  <c r="F23099" i="3" s="1"/>
  <c r="F23100" i="3" s="1"/>
  <c r="F23101" i="3" s="1"/>
  <c r="F23102" i="3" s="1"/>
  <c r="F23103" i="3" s="1"/>
  <c r="F23104" i="3" s="1"/>
  <c r="F23105" i="3" s="1"/>
  <c r="F23106" i="3" s="1"/>
  <c r="F23107" i="3" s="1"/>
  <c r="F23108" i="3" s="1"/>
  <c r="F23109" i="3" s="1"/>
  <c r="F23110" i="3" s="1"/>
  <c r="F23111" i="3" s="1"/>
  <c r="F23112" i="3" s="1"/>
  <c r="F23113" i="3" s="1"/>
  <c r="F23114" i="3" s="1"/>
  <c r="F23115" i="3" s="1"/>
  <c r="F23116" i="3" s="1"/>
  <c r="F23117" i="3" s="1"/>
  <c r="F23118" i="3" s="1"/>
  <c r="F23119" i="3" s="1"/>
  <c r="F23120" i="3" s="1"/>
  <c r="F23121" i="3" s="1"/>
  <c r="F23122" i="3" s="1"/>
  <c r="F23123" i="3" s="1"/>
  <c r="F23124" i="3" s="1"/>
  <c r="F23125" i="3" s="1"/>
  <c r="F23126" i="3" s="1"/>
  <c r="F23127" i="3" s="1"/>
  <c r="F23128" i="3" s="1"/>
  <c r="F23129" i="3" s="1"/>
  <c r="F23130" i="3" s="1"/>
  <c r="F23131" i="3" s="1"/>
  <c r="F23132" i="3" s="1"/>
  <c r="F23133" i="3" s="1"/>
  <c r="F23134" i="3" s="1"/>
  <c r="F23135" i="3" s="1"/>
  <c r="F23136" i="3" s="1"/>
  <c r="F23137" i="3" s="1"/>
  <c r="F23138" i="3" s="1"/>
  <c r="F23139" i="3" s="1"/>
  <c r="F23140" i="3" s="1"/>
  <c r="F23141" i="3" s="1"/>
  <c r="F23142" i="3" s="1"/>
  <c r="F23143" i="3" s="1"/>
  <c r="F23144" i="3" s="1"/>
  <c r="F23145" i="3" s="1"/>
  <c r="F23146" i="3" s="1"/>
  <c r="F23147" i="3" s="1"/>
  <c r="F23148" i="3" s="1"/>
  <c r="F23149" i="3" s="1"/>
  <c r="F23150" i="3" s="1"/>
  <c r="F23151" i="3" s="1"/>
  <c r="F23152" i="3" s="1"/>
  <c r="F23153" i="3" s="1"/>
  <c r="F23154" i="3" s="1"/>
  <c r="F23155" i="3" s="1"/>
  <c r="F23156" i="3" s="1"/>
  <c r="F23157" i="3" s="1"/>
  <c r="F23158" i="3" s="1"/>
  <c r="F23159" i="3" s="1"/>
  <c r="F23160" i="3" s="1"/>
  <c r="F23161" i="3" s="1"/>
  <c r="F23162" i="3" s="1"/>
  <c r="F23163" i="3" s="1"/>
  <c r="F23164" i="3" s="1"/>
  <c r="F23165" i="3" s="1"/>
  <c r="F23166" i="3" s="1"/>
  <c r="F23167" i="3" s="1"/>
  <c r="F23168" i="3" s="1"/>
  <c r="F23169" i="3" s="1"/>
  <c r="F23170" i="3" s="1"/>
  <c r="F23171" i="3" s="1"/>
  <c r="F23172" i="3" s="1"/>
  <c r="F23173" i="3" s="1"/>
  <c r="F23174" i="3" s="1"/>
  <c r="F23175" i="3" s="1"/>
  <c r="F23176" i="3" s="1"/>
  <c r="F23177" i="3" s="1"/>
  <c r="F23178" i="3" s="1"/>
  <c r="F23179" i="3" s="1"/>
  <c r="F23180" i="3" s="1"/>
  <c r="F23181" i="3" s="1"/>
  <c r="F23182" i="3" s="1"/>
  <c r="F23183" i="3" s="1"/>
  <c r="F23184" i="3" s="1"/>
  <c r="F23185" i="3" s="1"/>
  <c r="F23186" i="3" s="1"/>
  <c r="F23187" i="3" s="1"/>
  <c r="F23188" i="3" s="1"/>
  <c r="F23189" i="3" s="1"/>
  <c r="F23190" i="3" s="1"/>
  <c r="F23191" i="3" s="1"/>
  <c r="F23192" i="3" s="1"/>
  <c r="F23193" i="3" s="1"/>
  <c r="F23194" i="3" s="1"/>
  <c r="F23195" i="3" s="1"/>
  <c r="F23196" i="3" s="1"/>
  <c r="F23197" i="3" s="1"/>
  <c r="F23198" i="3" s="1"/>
  <c r="F23199" i="3" s="1"/>
  <c r="F23200" i="3" s="1"/>
  <c r="F23201" i="3" s="1"/>
  <c r="F23202" i="3" s="1"/>
  <c r="F23203" i="3" s="1"/>
  <c r="F23204" i="3" s="1"/>
  <c r="F23205" i="3" s="1"/>
  <c r="F23206" i="3" s="1"/>
  <c r="F23207" i="3" s="1"/>
  <c r="F23208" i="3" s="1"/>
  <c r="F23209" i="3" s="1"/>
  <c r="F23210" i="3" s="1"/>
  <c r="F23211" i="3" s="1"/>
  <c r="F23212" i="3" s="1"/>
  <c r="F23213" i="3" s="1"/>
  <c r="F23214" i="3" s="1"/>
  <c r="F23215" i="3" s="1"/>
  <c r="F23216" i="3" s="1"/>
  <c r="F23217" i="3" s="1"/>
  <c r="F23218" i="3" s="1"/>
  <c r="F23219" i="3" s="1"/>
  <c r="F23220" i="3" s="1"/>
  <c r="F23221" i="3" s="1"/>
  <c r="F23222" i="3" s="1"/>
  <c r="F23223" i="3" s="1"/>
  <c r="F23224" i="3" s="1"/>
  <c r="F23225" i="3" s="1"/>
  <c r="F23226" i="3" s="1"/>
  <c r="F23227" i="3" s="1"/>
  <c r="F23228" i="3" s="1"/>
  <c r="F23229" i="3" s="1"/>
  <c r="F23230" i="3" s="1"/>
  <c r="F23231" i="3" s="1"/>
  <c r="F23232" i="3" s="1"/>
  <c r="F23233" i="3" s="1"/>
  <c r="F23234" i="3" s="1"/>
  <c r="F23235" i="3" s="1"/>
  <c r="F23236" i="3" s="1"/>
  <c r="F23237" i="3" s="1"/>
  <c r="F23238" i="3" s="1"/>
  <c r="F23239" i="3" s="1"/>
  <c r="F23240" i="3" s="1"/>
  <c r="F23241" i="3" s="1"/>
  <c r="F23242" i="3" s="1"/>
  <c r="F23243" i="3" s="1"/>
  <c r="F23244" i="3" s="1"/>
  <c r="F23245" i="3" s="1"/>
  <c r="F23246" i="3" s="1"/>
  <c r="F23247" i="3" s="1"/>
  <c r="F23248" i="3" s="1"/>
  <c r="F23249" i="3" s="1"/>
  <c r="F23250" i="3" s="1"/>
  <c r="F23251" i="3" s="1"/>
  <c r="F23252" i="3" s="1"/>
  <c r="F23253" i="3" s="1"/>
  <c r="F23254" i="3" s="1"/>
  <c r="F23255" i="3" s="1"/>
  <c r="F23256" i="3" s="1"/>
  <c r="F23257" i="3" s="1"/>
  <c r="F23258" i="3" s="1"/>
  <c r="F23259" i="3" s="1"/>
  <c r="F23260" i="3" s="1"/>
  <c r="F23261" i="3" s="1"/>
  <c r="F23262" i="3" s="1"/>
  <c r="F23263" i="3" s="1"/>
  <c r="F23264" i="3" s="1"/>
  <c r="F23265" i="3" s="1"/>
  <c r="F23266" i="3" s="1"/>
  <c r="F23267" i="3" s="1"/>
  <c r="F23268" i="3" s="1"/>
  <c r="F23269" i="3" s="1"/>
  <c r="F23270" i="3" s="1"/>
  <c r="F23271" i="3" s="1"/>
  <c r="F23272" i="3" s="1"/>
  <c r="F23273" i="3" s="1"/>
  <c r="F23274" i="3" s="1"/>
  <c r="F23275" i="3" s="1"/>
  <c r="F23276" i="3" s="1"/>
  <c r="F23277" i="3" s="1"/>
  <c r="F23278" i="3" s="1"/>
  <c r="F23279" i="3" s="1"/>
  <c r="F23280" i="3" s="1"/>
  <c r="F23281" i="3" s="1"/>
  <c r="F23282" i="3" s="1"/>
  <c r="F23283" i="3" s="1"/>
  <c r="F23284" i="3" s="1"/>
  <c r="F23285" i="3" s="1"/>
  <c r="F23286" i="3" s="1"/>
  <c r="F23287" i="3" s="1"/>
  <c r="F23288" i="3" s="1"/>
  <c r="F23289" i="3" s="1"/>
  <c r="F23290" i="3" s="1"/>
  <c r="F23291" i="3" s="1"/>
  <c r="F23292" i="3" s="1"/>
  <c r="F23293" i="3" s="1"/>
  <c r="F23294" i="3" s="1"/>
  <c r="F23295" i="3" s="1"/>
  <c r="F23296" i="3" s="1"/>
  <c r="F23297" i="3" s="1"/>
  <c r="F23298" i="3" s="1"/>
  <c r="F23299" i="3" s="1"/>
  <c r="F23300" i="3" s="1"/>
  <c r="F23301" i="3" s="1"/>
  <c r="F23302" i="3" s="1"/>
  <c r="F23303" i="3" s="1"/>
  <c r="F23304" i="3" s="1"/>
  <c r="F23305" i="3" s="1"/>
  <c r="F23306" i="3" s="1"/>
  <c r="F23307" i="3" s="1"/>
  <c r="F23308" i="3" s="1"/>
  <c r="F23309" i="3" s="1"/>
  <c r="F23310" i="3" s="1"/>
  <c r="F23311" i="3" s="1"/>
  <c r="F23312" i="3" s="1"/>
  <c r="F23313" i="3" s="1"/>
  <c r="F23314" i="3" s="1"/>
  <c r="F23315" i="3" s="1"/>
  <c r="F23316" i="3" s="1"/>
  <c r="F23317" i="3" s="1"/>
  <c r="F23318" i="3" s="1"/>
  <c r="F23319" i="3" s="1"/>
  <c r="F23320" i="3" s="1"/>
  <c r="F23321" i="3" s="1"/>
  <c r="F23322" i="3" s="1"/>
  <c r="F23323" i="3" s="1"/>
  <c r="F23324" i="3" s="1"/>
  <c r="F23325" i="3" s="1"/>
  <c r="F23326" i="3" s="1"/>
  <c r="F23327" i="3" s="1"/>
  <c r="F23328" i="3" s="1"/>
  <c r="F23329" i="3" s="1"/>
  <c r="F23330" i="3" s="1"/>
  <c r="F23331" i="3" s="1"/>
  <c r="F23332" i="3" s="1"/>
  <c r="F23333" i="3" s="1"/>
  <c r="F23334" i="3" s="1"/>
  <c r="F23335" i="3" s="1"/>
  <c r="F23336" i="3" s="1"/>
  <c r="F23337" i="3" s="1"/>
  <c r="F23338" i="3" s="1"/>
  <c r="F23339" i="3" s="1"/>
  <c r="F23340" i="3" s="1"/>
  <c r="F23341" i="3" s="1"/>
  <c r="F23342" i="3" s="1"/>
  <c r="F23343" i="3" s="1"/>
  <c r="F23344" i="3" s="1"/>
  <c r="F23345" i="3" s="1"/>
  <c r="F23346" i="3" s="1"/>
  <c r="F23347" i="3" s="1"/>
  <c r="F23348" i="3" s="1"/>
  <c r="F23349" i="3" s="1"/>
  <c r="F23350" i="3" s="1"/>
  <c r="F23351" i="3" s="1"/>
  <c r="F23352" i="3" s="1"/>
  <c r="F23353" i="3" s="1"/>
  <c r="F23354" i="3" s="1"/>
  <c r="F23355" i="3" s="1"/>
  <c r="F23356" i="3" s="1"/>
  <c r="F23357" i="3" s="1"/>
  <c r="F23358" i="3" s="1"/>
  <c r="F23359" i="3" s="1"/>
  <c r="F23360" i="3" s="1"/>
  <c r="F23361" i="3" s="1"/>
  <c r="F23362" i="3" s="1"/>
  <c r="F23363" i="3" s="1"/>
  <c r="F23364" i="3" s="1"/>
  <c r="F23365" i="3" s="1"/>
  <c r="F23366" i="3" s="1"/>
  <c r="F23367" i="3" s="1"/>
  <c r="F23368" i="3" s="1"/>
  <c r="F23369" i="3" s="1"/>
  <c r="F23370" i="3" s="1"/>
  <c r="F23371" i="3" s="1"/>
  <c r="F23372" i="3" s="1"/>
  <c r="F23373" i="3" s="1"/>
  <c r="F23374" i="3" s="1"/>
  <c r="F23375" i="3" s="1"/>
  <c r="F23376" i="3" s="1"/>
  <c r="F23377" i="3" s="1"/>
  <c r="F23378" i="3" s="1"/>
  <c r="F23379" i="3" s="1"/>
  <c r="F23380" i="3" s="1"/>
  <c r="F23381" i="3" s="1"/>
  <c r="F23382" i="3" s="1"/>
  <c r="F23383" i="3" s="1"/>
  <c r="F23384" i="3" s="1"/>
  <c r="F23385" i="3" s="1"/>
  <c r="F23386" i="3" s="1"/>
  <c r="F23387" i="3" s="1"/>
  <c r="F23388" i="3" s="1"/>
  <c r="F23389" i="3" s="1"/>
  <c r="F23390" i="3" s="1"/>
  <c r="F23391" i="3" s="1"/>
  <c r="F23392" i="3" s="1"/>
  <c r="F23393" i="3" s="1"/>
  <c r="F23394" i="3" s="1"/>
  <c r="F23395" i="3" s="1"/>
  <c r="F23396" i="3" s="1"/>
  <c r="F23397" i="3" s="1"/>
  <c r="F23398" i="3" s="1"/>
  <c r="F23399" i="3" s="1"/>
  <c r="F23400" i="3" s="1"/>
  <c r="F23401" i="3" s="1"/>
  <c r="F23402" i="3" s="1"/>
  <c r="F23403" i="3" s="1"/>
  <c r="F23404" i="3" s="1"/>
  <c r="F23405" i="3" s="1"/>
  <c r="F23406" i="3" s="1"/>
  <c r="F23407" i="3" s="1"/>
  <c r="F23408" i="3" s="1"/>
  <c r="F23409" i="3" s="1"/>
  <c r="F23410" i="3" s="1"/>
  <c r="F23411" i="3" s="1"/>
  <c r="F23412" i="3" s="1"/>
  <c r="F23413" i="3" s="1"/>
  <c r="F23414" i="3" s="1"/>
  <c r="F23415" i="3" s="1"/>
  <c r="F23416" i="3" s="1"/>
  <c r="F23417" i="3" s="1"/>
  <c r="F23418" i="3" s="1"/>
  <c r="F23419" i="3" s="1"/>
  <c r="F23420" i="3" s="1"/>
  <c r="F23421" i="3" s="1"/>
  <c r="F23422" i="3" s="1"/>
  <c r="F23423" i="3" s="1"/>
  <c r="F23424" i="3" s="1"/>
  <c r="F23425" i="3" s="1"/>
  <c r="F23426" i="3" s="1"/>
  <c r="F23427" i="3" s="1"/>
  <c r="F23428" i="3" s="1"/>
  <c r="F23429" i="3" s="1"/>
  <c r="F23430" i="3" s="1"/>
  <c r="F23431" i="3" s="1"/>
  <c r="F23432" i="3" s="1"/>
  <c r="F23433" i="3" s="1"/>
  <c r="F23434" i="3" s="1"/>
  <c r="F23435" i="3" s="1"/>
  <c r="F23436" i="3" s="1"/>
  <c r="F23437" i="3" s="1"/>
  <c r="F23438" i="3" s="1"/>
  <c r="F23439" i="3" s="1"/>
  <c r="F23440" i="3" s="1"/>
  <c r="F23441" i="3" s="1"/>
  <c r="F23442" i="3" s="1"/>
  <c r="F23443" i="3" s="1"/>
  <c r="F23444" i="3" s="1"/>
  <c r="F23445" i="3" s="1"/>
  <c r="F23446" i="3" s="1"/>
  <c r="F23447" i="3" s="1"/>
  <c r="F23448" i="3" s="1"/>
  <c r="F23449" i="3" s="1"/>
  <c r="F23450" i="3" s="1"/>
  <c r="F23451" i="3" s="1"/>
  <c r="F23452" i="3" s="1"/>
  <c r="F23453" i="3" s="1"/>
  <c r="F23454" i="3" s="1"/>
  <c r="F23455" i="3" s="1"/>
  <c r="F23456" i="3" s="1"/>
  <c r="F23457" i="3" s="1"/>
  <c r="F23458" i="3" s="1"/>
  <c r="F23459" i="3" s="1"/>
  <c r="F23460" i="3" s="1"/>
  <c r="F23461" i="3" s="1"/>
  <c r="F23462" i="3" s="1"/>
  <c r="F23463" i="3" s="1"/>
  <c r="F23464" i="3" s="1"/>
  <c r="F23465" i="3" s="1"/>
  <c r="F23466" i="3" s="1"/>
  <c r="F23467" i="3" s="1"/>
  <c r="F23468" i="3" s="1"/>
  <c r="F23469" i="3" s="1"/>
  <c r="F23470" i="3" s="1"/>
  <c r="F23471" i="3" s="1"/>
  <c r="F23472" i="3" s="1"/>
  <c r="F23473" i="3" s="1"/>
  <c r="F23474" i="3" s="1"/>
  <c r="F23475" i="3" s="1"/>
  <c r="F23476" i="3" s="1"/>
  <c r="F23477" i="3" s="1"/>
  <c r="F23478" i="3" s="1"/>
  <c r="F23479" i="3" s="1"/>
  <c r="F23480" i="3" s="1"/>
  <c r="F23481" i="3" s="1"/>
  <c r="F23482" i="3" s="1"/>
  <c r="F23483" i="3" s="1"/>
  <c r="F23484" i="3" s="1"/>
  <c r="F23485" i="3" s="1"/>
  <c r="F23486" i="3" s="1"/>
  <c r="F23487" i="3" s="1"/>
  <c r="F23488" i="3" s="1"/>
  <c r="F23489" i="3" s="1"/>
  <c r="F23490" i="3" s="1"/>
  <c r="F23491" i="3" s="1"/>
  <c r="F23492" i="3" s="1"/>
  <c r="F23493" i="3" s="1"/>
  <c r="F23494" i="3" s="1"/>
  <c r="F23495" i="3" s="1"/>
  <c r="F23496" i="3" s="1"/>
  <c r="F23497" i="3" s="1"/>
  <c r="F23498" i="3" s="1"/>
  <c r="F23499" i="3" s="1"/>
  <c r="F23500" i="3" s="1"/>
  <c r="F23501" i="3" s="1"/>
  <c r="F23502" i="3" s="1"/>
  <c r="F23503" i="3" s="1"/>
  <c r="F23504" i="3" s="1"/>
  <c r="F23505" i="3" s="1"/>
  <c r="F23506" i="3" s="1"/>
  <c r="F23507" i="3" s="1"/>
  <c r="F23508" i="3" s="1"/>
  <c r="F23509" i="3" s="1"/>
  <c r="F23510" i="3" s="1"/>
  <c r="F23511" i="3" s="1"/>
  <c r="F23512" i="3" s="1"/>
  <c r="F23513" i="3" s="1"/>
  <c r="F23514" i="3" s="1"/>
  <c r="F23515" i="3" s="1"/>
  <c r="F23516" i="3" s="1"/>
  <c r="F23517" i="3" s="1"/>
  <c r="F23518" i="3" s="1"/>
  <c r="F23519" i="3" s="1"/>
  <c r="F23520" i="3" s="1"/>
  <c r="F23521" i="3" s="1"/>
  <c r="F23522" i="3" s="1"/>
  <c r="F23523" i="3" s="1"/>
  <c r="F23524" i="3" s="1"/>
  <c r="F23525" i="3" s="1"/>
  <c r="F23526" i="3" s="1"/>
  <c r="F23527" i="3" s="1"/>
  <c r="F23528" i="3" s="1"/>
  <c r="F23529" i="3" s="1"/>
  <c r="F23530" i="3" s="1"/>
  <c r="F23531" i="3" s="1"/>
  <c r="F23532" i="3" s="1"/>
  <c r="F23533" i="3" s="1"/>
  <c r="F23534" i="3" s="1"/>
  <c r="F23535" i="3" s="1"/>
  <c r="F23536" i="3" s="1"/>
  <c r="F23537" i="3" s="1"/>
  <c r="F23538" i="3" s="1"/>
  <c r="F23539" i="3" s="1"/>
  <c r="F23540" i="3" s="1"/>
  <c r="F23541" i="3" s="1"/>
  <c r="F23542" i="3" s="1"/>
  <c r="F23543" i="3" s="1"/>
  <c r="F23544" i="3" s="1"/>
  <c r="F23545" i="3" s="1"/>
  <c r="F23546" i="3" s="1"/>
  <c r="F23547" i="3" s="1"/>
  <c r="F23548" i="3" s="1"/>
  <c r="F23549" i="3" s="1"/>
  <c r="F23550" i="3" s="1"/>
  <c r="F23551" i="3" s="1"/>
  <c r="F23552" i="3" s="1"/>
  <c r="F23553" i="3" s="1"/>
  <c r="F23554" i="3" s="1"/>
  <c r="F23555" i="3" s="1"/>
  <c r="F23556" i="3" s="1"/>
  <c r="F23557" i="3" s="1"/>
  <c r="F23558" i="3" s="1"/>
  <c r="F23559" i="3" s="1"/>
  <c r="F23560" i="3" s="1"/>
  <c r="F23561" i="3" s="1"/>
  <c r="F23562" i="3" s="1"/>
  <c r="F23563" i="3" s="1"/>
  <c r="F23564" i="3" s="1"/>
  <c r="F23565" i="3" s="1"/>
  <c r="F23566" i="3" s="1"/>
  <c r="F23567" i="3" s="1"/>
  <c r="F23568" i="3" s="1"/>
  <c r="F23569" i="3" s="1"/>
  <c r="F23570" i="3" s="1"/>
  <c r="F23571" i="3" s="1"/>
  <c r="F23572" i="3" s="1"/>
  <c r="F23573" i="3" s="1"/>
  <c r="F23574" i="3" s="1"/>
  <c r="F23575" i="3" s="1"/>
  <c r="F23576" i="3" s="1"/>
  <c r="F23577" i="3" s="1"/>
  <c r="F23578" i="3" s="1"/>
  <c r="F23579" i="3" s="1"/>
  <c r="F23580" i="3" s="1"/>
  <c r="F23581" i="3" s="1"/>
  <c r="F23582" i="3" s="1"/>
  <c r="F23583" i="3" s="1"/>
  <c r="F23584" i="3" s="1"/>
  <c r="F23585" i="3" s="1"/>
  <c r="F23586" i="3" s="1"/>
  <c r="F23587" i="3" s="1"/>
  <c r="F23588" i="3" s="1"/>
  <c r="F23589" i="3" s="1"/>
  <c r="F23590" i="3" s="1"/>
  <c r="F23591" i="3" s="1"/>
  <c r="F23592" i="3" s="1"/>
  <c r="F23593" i="3" s="1"/>
  <c r="F23594" i="3" s="1"/>
  <c r="F23595" i="3" s="1"/>
  <c r="F23596" i="3" s="1"/>
  <c r="F23597" i="3" s="1"/>
  <c r="F23598" i="3" s="1"/>
  <c r="F23599" i="3" s="1"/>
  <c r="F23600" i="3" s="1"/>
  <c r="F23601" i="3" s="1"/>
  <c r="F23602" i="3" s="1"/>
  <c r="F23603" i="3" s="1"/>
  <c r="F23604" i="3" s="1"/>
  <c r="F23605" i="3" s="1"/>
  <c r="F23606" i="3" s="1"/>
  <c r="F23607" i="3" s="1"/>
  <c r="F23608" i="3" s="1"/>
  <c r="F23609" i="3" s="1"/>
  <c r="F23610" i="3" s="1"/>
  <c r="F23611" i="3" s="1"/>
  <c r="F23612" i="3" s="1"/>
  <c r="F23613" i="3" s="1"/>
  <c r="F23614" i="3" s="1"/>
  <c r="F23615" i="3" s="1"/>
  <c r="F23616" i="3" s="1"/>
  <c r="F23617" i="3" s="1"/>
  <c r="F23618" i="3" s="1"/>
  <c r="F23619" i="3" s="1"/>
  <c r="F23620" i="3" s="1"/>
  <c r="F23621" i="3" s="1"/>
  <c r="F23622" i="3" s="1"/>
  <c r="F23623" i="3" s="1"/>
  <c r="F23624" i="3" s="1"/>
  <c r="F23625" i="3" s="1"/>
  <c r="F23626" i="3" s="1"/>
  <c r="F23627" i="3" s="1"/>
  <c r="F23628" i="3" s="1"/>
  <c r="F23629" i="3" s="1"/>
  <c r="F23630" i="3" s="1"/>
  <c r="F23631" i="3" s="1"/>
  <c r="F23632" i="3" s="1"/>
  <c r="F23633" i="3" s="1"/>
  <c r="F23634" i="3" s="1"/>
  <c r="F23635" i="3" s="1"/>
  <c r="F23636" i="3" s="1"/>
  <c r="F23637" i="3" s="1"/>
  <c r="F23638" i="3" s="1"/>
  <c r="F23639" i="3" s="1"/>
  <c r="F23640" i="3" s="1"/>
  <c r="F23641" i="3" s="1"/>
  <c r="F23642" i="3" s="1"/>
  <c r="F23643" i="3" s="1"/>
  <c r="F23644" i="3" s="1"/>
  <c r="F23645" i="3" s="1"/>
  <c r="F23646" i="3" s="1"/>
  <c r="F23647" i="3" s="1"/>
  <c r="F23648" i="3" s="1"/>
  <c r="F23649" i="3" s="1"/>
  <c r="F23650" i="3" s="1"/>
  <c r="F23651" i="3" s="1"/>
  <c r="F23652" i="3" s="1"/>
  <c r="F23653" i="3" s="1"/>
  <c r="F23654" i="3" s="1"/>
  <c r="F23655" i="3" s="1"/>
  <c r="F23656" i="3" s="1"/>
  <c r="F23657" i="3" s="1"/>
  <c r="F23658" i="3" s="1"/>
  <c r="F23659" i="3" s="1"/>
  <c r="F23660" i="3" s="1"/>
  <c r="F23661" i="3" s="1"/>
  <c r="F23662" i="3" s="1"/>
  <c r="F23663" i="3" s="1"/>
  <c r="F23664" i="3" s="1"/>
  <c r="F23665" i="3" s="1"/>
  <c r="F23666" i="3" s="1"/>
  <c r="F23667" i="3" s="1"/>
  <c r="F23668" i="3" s="1"/>
  <c r="F23669" i="3" s="1"/>
  <c r="F23670" i="3" s="1"/>
  <c r="F23671" i="3" s="1"/>
  <c r="F23672" i="3" s="1"/>
  <c r="F23673" i="3" s="1"/>
  <c r="F23674" i="3" s="1"/>
  <c r="F23675" i="3" s="1"/>
  <c r="F23676" i="3" s="1"/>
  <c r="F23677" i="3" s="1"/>
  <c r="F23678" i="3" s="1"/>
  <c r="F23679" i="3" s="1"/>
  <c r="F23680" i="3" s="1"/>
  <c r="F23681" i="3" s="1"/>
  <c r="F23682" i="3" s="1"/>
  <c r="F23683" i="3" s="1"/>
  <c r="F23684" i="3" s="1"/>
  <c r="F23685" i="3" s="1"/>
  <c r="F23686" i="3" s="1"/>
  <c r="F23687" i="3" s="1"/>
  <c r="F23688" i="3" s="1"/>
  <c r="F23689" i="3" s="1"/>
  <c r="F23690" i="3" s="1"/>
  <c r="F23691" i="3" s="1"/>
  <c r="F23692" i="3" s="1"/>
  <c r="F23693" i="3" s="1"/>
  <c r="F23694" i="3" s="1"/>
  <c r="F23695" i="3" s="1"/>
  <c r="F23696" i="3" s="1"/>
  <c r="F23697" i="3" s="1"/>
  <c r="F23698" i="3" s="1"/>
  <c r="F23699" i="3" s="1"/>
  <c r="F23700" i="3" s="1"/>
  <c r="F23701" i="3" s="1"/>
  <c r="F23702" i="3" s="1"/>
  <c r="F23703" i="3" s="1"/>
  <c r="F23704" i="3" s="1"/>
  <c r="F23705" i="3" s="1"/>
  <c r="F23706" i="3" s="1"/>
  <c r="F23707" i="3" s="1"/>
  <c r="F23708" i="3" s="1"/>
  <c r="F23709" i="3" s="1"/>
  <c r="F23710" i="3" s="1"/>
  <c r="F23711" i="3" s="1"/>
  <c r="F23712" i="3" s="1"/>
  <c r="F23713" i="3" s="1"/>
  <c r="F23714" i="3" s="1"/>
  <c r="F23715" i="3" s="1"/>
  <c r="F23716" i="3" s="1"/>
  <c r="F23717" i="3" s="1"/>
  <c r="F23718" i="3" s="1"/>
  <c r="F23719" i="3" s="1"/>
  <c r="F23720" i="3" s="1"/>
  <c r="F23721" i="3" s="1"/>
  <c r="F23722" i="3" s="1"/>
  <c r="F23723" i="3" s="1"/>
  <c r="F23724" i="3" s="1"/>
  <c r="F23725" i="3" s="1"/>
  <c r="F23726" i="3" s="1"/>
  <c r="F23727" i="3" s="1"/>
  <c r="F23728" i="3" s="1"/>
  <c r="F23729" i="3" s="1"/>
  <c r="F23730" i="3" s="1"/>
  <c r="F23731" i="3" s="1"/>
  <c r="F23732" i="3" s="1"/>
  <c r="F23733" i="3" s="1"/>
  <c r="F23734" i="3" s="1"/>
  <c r="F23735" i="3" s="1"/>
  <c r="F23736" i="3" s="1"/>
  <c r="F23737" i="3" s="1"/>
  <c r="F23738" i="3" s="1"/>
  <c r="F23739" i="3" s="1"/>
  <c r="F23740" i="3" s="1"/>
  <c r="F23741" i="3" s="1"/>
  <c r="F23742" i="3" s="1"/>
  <c r="F23743" i="3" s="1"/>
  <c r="F23744" i="3" s="1"/>
  <c r="F23745" i="3" s="1"/>
  <c r="F23746" i="3" s="1"/>
  <c r="F23747" i="3" s="1"/>
  <c r="F23748" i="3" s="1"/>
  <c r="F23749" i="3" s="1"/>
  <c r="F23750" i="3" s="1"/>
  <c r="F23751" i="3" s="1"/>
  <c r="F23752" i="3" s="1"/>
  <c r="F23753" i="3" s="1"/>
  <c r="F23754" i="3" s="1"/>
  <c r="F23755" i="3" s="1"/>
  <c r="F23756" i="3" s="1"/>
  <c r="F23757" i="3" s="1"/>
  <c r="F23758" i="3" s="1"/>
  <c r="F23759" i="3" s="1"/>
  <c r="F23760" i="3" s="1"/>
  <c r="F23761" i="3" s="1"/>
  <c r="F23762" i="3" s="1"/>
  <c r="F23763" i="3" s="1"/>
  <c r="F23764" i="3" s="1"/>
  <c r="F23765" i="3" s="1"/>
  <c r="F23766" i="3" s="1"/>
  <c r="F23767" i="3" s="1"/>
  <c r="F23768" i="3" s="1"/>
  <c r="F23769" i="3" s="1"/>
  <c r="F23770" i="3" s="1"/>
  <c r="F23771" i="3" s="1"/>
  <c r="F23772" i="3" s="1"/>
  <c r="F23773" i="3" s="1"/>
  <c r="F23774" i="3" s="1"/>
  <c r="F23775" i="3" s="1"/>
  <c r="F23776" i="3" s="1"/>
  <c r="F23777" i="3" s="1"/>
  <c r="F23778" i="3" s="1"/>
  <c r="F23779" i="3" s="1"/>
  <c r="F23780" i="3" s="1"/>
  <c r="F23781" i="3" s="1"/>
  <c r="F23782" i="3" s="1"/>
  <c r="F23783" i="3" s="1"/>
  <c r="F23784" i="3" s="1"/>
  <c r="F23785" i="3" s="1"/>
  <c r="F23786" i="3" s="1"/>
  <c r="F23787" i="3" s="1"/>
  <c r="F23788" i="3" s="1"/>
  <c r="F23789" i="3" s="1"/>
  <c r="F23790" i="3" s="1"/>
  <c r="F23791" i="3" s="1"/>
  <c r="F23792" i="3" s="1"/>
  <c r="F23793" i="3" s="1"/>
  <c r="F23794" i="3" s="1"/>
  <c r="F23795" i="3" s="1"/>
  <c r="F23796" i="3" s="1"/>
  <c r="F23797" i="3" s="1"/>
  <c r="F23798" i="3" s="1"/>
  <c r="F23799" i="3" s="1"/>
  <c r="F23800" i="3" s="1"/>
  <c r="F23801" i="3" s="1"/>
  <c r="F23802" i="3" s="1"/>
  <c r="F23803" i="3" s="1"/>
  <c r="F23804" i="3" s="1"/>
  <c r="F23805" i="3" s="1"/>
  <c r="F23806" i="3" s="1"/>
  <c r="F23807" i="3" s="1"/>
  <c r="F23808" i="3" s="1"/>
  <c r="F23809" i="3" s="1"/>
  <c r="F23810" i="3" s="1"/>
  <c r="F23811" i="3" s="1"/>
  <c r="F23812" i="3" s="1"/>
  <c r="F23813" i="3" s="1"/>
  <c r="F23814" i="3" s="1"/>
  <c r="F23815" i="3" s="1"/>
  <c r="F23816" i="3" s="1"/>
  <c r="F23817" i="3" s="1"/>
  <c r="F23818" i="3" s="1"/>
  <c r="F23819" i="3" s="1"/>
  <c r="F23820" i="3" s="1"/>
  <c r="F23821" i="3" s="1"/>
  <c r="F23822" i="3" s="1"/>
  <c r="F23823" i="3" s="1"/>
  <c r="F23824" i="3" s="1"/>
  <c r="F23825" i="3" s="1"/>
  <c r="F23826" i="3" s="1"/>
  <c r="F23827" i="3" s="1"/>
  <c r="F23828" i="3" s="1"/>
  <c r="F23829" i="3" s="1"/>
  <c r="F23830" i="3" s="1"/>
  <c r="F23831" i="3" s="1"/>
  <c r="F23832" i="3" s="1"/>
  <c r="F23833" i="3" s="1"/>
  <c r="F23834" i="3" s="1"/>
  <c r="F23835" i="3" s="1"/>
  <c r="F23836" i="3" s="1"/>
  <c r="F23837" i="3" s="1"/>
  <c r="F23838" i="3" s="1"/>
  <c r="F23839" i="3" s="1"/>
  <c r="F23840" i="3" s="1"/>
  <c r="F23841" i="3" s="1"/>
  <c r="F23842" i="3" s="1"/>
  <c r="F23843" i="3" s="1"/>
  <c r="F23844" i="3" s="1"/>
  <c r="F23845" i="3" s="1"/>
  <c r="F23846" i="3" s="1"/>
  <c r="F23847" i="3" s="1"/>
  <c r="F23848" i="3" s="1"/>
  <c r="F23849" i="3" s="1"/>
  <c r="F23850" i="3" s="1"/>
  <c r="F23851" i="3" s="1"/>
  <c r="F23852" i="3" s="1"/>
  <c r="F23853" i="3" s="1"/>
  <c r="F23854" i="3" s="1"/>
  <c r="F23855" i="3" s="1"/>
  <c r="F23856" i="3" s="1"/>
  <c r="F23857" i="3" s="1"/>
  <c r="F23858" i="3" s="1"/>
  <c r="F23859" i="3" s="1"/>
  <c r="F23860" i="3" s="1"/>
  <c r="F23861" i="3" s="1"/>
  <c r="F23862" i="3" s="1"/>
  <c r="F23863" i="3" s="1"/>
  <c r="F23864" i="3" s="1"/>
  <c r="F23865" i="3" s="1"/>
  <c r="F23866" i="3" s="1"/>
  <c r="F23867" i="3" s="1"/>
  <c r="F23868" i="3" s="1"/>
  <c r="F23869" i="3" s="1"/>
  <c r="F23870" i="3" s="1"/>
  <c r="F23871" i="3" s="1"/>
  <c r="F23872" i="3" s="1"/>
  <c r="F23873" i="3" s="1"/>
  <c r="F23874" i="3" s="1"/>
  <c r="F23875" i="3" s="1"/>
  <c r="F23876" i="3" s="1"/>
  <c r="F23877" i="3" s="1"/>
  <c r="F23878" i="3" s="1"/>
  <c r="F23879" i="3" s="1"/>
  <c r="F23880" i="3" s="1"/>
  <c r="F23881" i="3" s="1"/>
  <c r="F23882" i="3" s="1"/>
  <c r="F23883" i="3" s="1"/>
  <c r="F23884" i="3" s="1"/>
  <c r="F23885" i="3" s="1"/>
  <c r="F23886" i="3" s="1"/>
  <c r="F23887" i="3" s="1"/>
  <c r="F23888" i="3" s="1"/>
  <c r="F23889" i="3" s="1"/>
  <c r="F23890" i="3" s="1"/>
  <c r="F23891" i="3" s="1"/>
  <c r="F23892" i="3" s="1"/>
  <c r="F23893" i="3" s="1"/>
  <c r="F23894" i="3" s="1"/>
  <c r="F23895" i="3" s="1"/>
  <c r="F23896" i="3" s="1"/>
  <c r="F23897" i="3" s="1"/>
  <c r="F23898" i="3" s="1"/>
  <c r="F23899" i="3" s="1"/>
  <c r="F23900" i="3" s="1"/>
  <c r="F23901" i="3" s="1"/>
  <c r="F23902" i="3" s="1"/>
  <c r="F23903" i="3" s="1"/>
  <c r="F23904" i="3" s="1"/>
  <c r="F23905" i="3" s="1"/>
  <c r="F23906" i="3" s="1"/>
  <c r="F23907" i="3" s="1"/>
  <c r="F23908" i="3" s="1"/>
  <c r="F23909" i="3" s="1"/>
  <c r="F23910" i="3" s="1"/>
  <c r="F23911" i="3" s="1"/>
  <c r="F23912" i="3" s="1"/>
  <c r="F23913" i="3" s="1"/>
  <c r="F23914" i="3" s="1"/>
  <c r="F23915" i="3" s="1"/>
  <c r="F23916" i="3" s="1"/>
  <c r="F23917" i="3" s="1"/>
  <c r="F23918" i="3" s="1"/>
  <c r="F23919" i="3" s="1"/>
  <c r="F23920" i="3" s="1"/>
  <c r="F23921" i="3" s="1"/>
  <c r="F23922" i="3" s="1"/>
  <c r="F23923" i="3" s="1"/>
  <c r="F23924" i="3" s="1"/>
  <c r="F23925" i="3" s="1"/>
  <c r="F23926" i="3" s="1"/>
  <c r="F23927" i="3" s="1"/>
  <c r="F23928" i="3" s="1"/>
  <c r="F23929" i="3" s="1"/>
  <c r="F23930" i="3" s="1"/>
  <c r="F23931" i="3" s="1"/>
  <c r="F23932" i="3" s="1"/>
  <c r="F23933" i="3" s="1"/>
  <c r="F23934" i="3" s="1"/>
  <c r="F23935" i="3" s="1"/>
  <c r="F23936" i="3" s="1"/>
  <c r="F23937" i="3" s="1"/>
  <c r="F23938" i="3" s="1"/>
  <c r="F23939" i="3" s="1"/>
  <c r="F23940" i="3" s="1"/>
  <c r="F23941" i="3" s="1"/>
  <c r="F23942" i="3" s="1"/>
  <c r="F23943" i="3" s="1"/>
  <c r="F23944" i="3" s="1"/>
  <c r="F23945" i="3" s="1"/>
  <c r="F23946" i="3" s="1"/>
  <c r="F23947" i="3" s="1"/>
  <c r="F23948" i="3" s="1"/>
  <c r="F23949" i="3" s="1"/>
  <c r="F23950" i="3" s="1"/>
  <c r="F23951" i="3" s="1"/>
  <c r="F23952" i="3" s="1"/>
  <c r="F23953" i="3" s="1"/>
  <c r="F23954" i="3" s="1"/>
  <c r="F23955" i="3" s="1"/>
  <c r="F23956" i="3" s="1"/>
  <c r="F23957" i="3" s="1"/>
  <c r="F23958" i="3" s="1"/>
  <c r="F23959" i="3" s="1"/>
  <c r="F23960" i="3" s="1"/>
  <c r="F23961" i="3" s="1"/>
  <c r="F23962" i="3" s="1"/>
  <c r="F23963" i="3" s="1"/>
  <c r="F23964" i="3" s="1"/>
  <c r="F23965" i="3" s="1"/>
  <c r="F23966" i="3" s="1"/>
  <c r="F23967" i="3" s="1"/>
  <c r="F23968" i="3" s="1"/>
  <c r="F23969" i="3" s="1"/>
  <c r="F23970" i="3" s="1"/>
  <c r="F23971" i="3" s="1"/>
  <c r="F23972" i="3" s="1"/>
  <c r="F23973" i="3" s="1"/>
  <c r="F23974" i="3" s="1"/>
  <c r="F23975" i="3" s="1"/>
  <c r="F23976" i="3" s="1"/>
  <c r="F23977" i="3" s="1"/>
  <c r="F23978" i="3" s="1"/>
  <c r="F23979" i="3" s="1"/>
  <c r="F23980" i="3" s="1"/>
  <c r="F23981" i="3" s="1"/>
  <c r="F23982" i="3" s="1"/>
  <c r="F23983" i="3" s="1"/>
  <c r="F23984" i="3" s="1"/>
  <c r="F23985" i="3" s="1"/>
  <c r="F23986" i="3" s="1"/>
  <c r="F23987" i="3" s="1"/>
  <c r="F23988" i="3" s="1"/>
  <c r="F23989" i="3" s="1"/>
  <c r="F23990" i="3" s="1"/>
  <c r="F23991" i="3" s="1"/>
  <c r="F23992" i="3" s="1"/>
  <c r="F23993" i="3" s="1"/>
  <c r="F23994" i="3" s="1"/>
  <c r="F23995" i="3" s="1"/>
  <c r="F23996" i="3" s="1"/>
  <c r="F23997" i="3" s="1"/>
  <c r="F23998" i="3" s="1"/>
  <c r="F23999" i="3" s="1"/>
  <c r="F24000" i="3" s="1"/>
  <c r="F24001" i="3" s="1"/>
  <c r="F24002" i="3" s="1"/>
  <c r="F24003" i="3" s="1"/>
  <c r="F24004" i="3" s="1"/>
  <c r="F24005" i="3" s="1"/>
  <c r="F24006" i="3" s="1"/>
  <c r="F24007" i="3" s="1"/>
  <c r="F24008" i="3" s="1"/>
  <c r="F24009" i="3" s="1"/>
  <c r="F24010" i="3" s="1"/>
  <c r="F24011" i="3" s="1"/>
  <c r="F24012" i="3" s="1"/>
  <c r="F24013" i="3" s="1"/>
  <c r="F24014" i="3" s="1"/>
  <c r="F24015" i="3" s="1"/>
  <c r="F24016" i="3" s="1"/>
  <c r="F24017" i="3" s="1"/>
  <c r="F24018" i="3" s="1"/>
  <c r="F24019" i="3" s="1"/>
  <c r="F24020" i="3" s="1"/>
  <c r="F24021" i="3" s="1"/>
  <c r="F24022" i="3" s="1"/>
  <c r="F24023" i="3" s="1"/>
  <c r="F24024" i="3" s="1"/>
  <c r="F24025" i="3" s="1"/>
  <c r="F24026" i="3" s="1"/>
  <c r="F24027" i="3" s="1"/>
  <c r="F24028" i="3" s="1"/>
  <c r="F24029" i="3" s="1"/>
  <c r="F24030" i="3" s="1"/>
  <c r="F24031" i="3" s="1"/>
  <c r="F24032" i="3" s="1"/>
  <c r="F24033" i="3" s="1"/>
  <c r="F24034" i="3" s="1"/>
  <c r="F24035" i="3" s="1"/>
  <c r="F24036" i="3" s="1"/>
  <c r="F24037" i="3" s="1"/>
  <c r="F24038" i="3" s="1"/>
  <c r="F24039" i="3" s="1"/>
  <c r="F24040" i="3" s="1"/>
  <c r="F24041" i="3" s="1"/>
  <c r="F24042" i="3" s="1"/>
  <c r="F24043" i="3" s="1"/>
  <c r="F24044" i="3" s="1"/>
  <c r="F24045" i="3" s="1"/>
  <c r="F24046" i="3" s="1"/>
  <c r="F24047" i="3" s="1"/>
  <c r="F24048" i="3" s="1"/>
  <c r="F24049" i="3" s="1"/>
  <c r="F24050" i="3" s="1"/>
  <c r="F24051" i="3" s="1"/>
  <c r="F24052" i="3" s="1"/>
  <c r="F24053" i="3" s="1"/>
  <c r="F24054" i="3" s="1"/>
  <c r="F24055" i="3" s="1"/>
  <c r="F24056" i="3" s="1"/>
  <c r="F24057" i="3" s="1"/>
  <c r="F24058" i="3" s="1"/>
  <c r="F24059" i="3" s="1"/>
  <c r="F24060" i="3" s="1"/>
  <c r="F24061" i="3" s="1"/>
  <c r="F24062" i="3" s="1"/>
  <c r="F24063" i="3" s="1"/>
  <c r="F24064" i="3" s="1"/>
  <c r="F24065" i="3" s="1"/>
  <c r="F24066" i="3" s="1"/>
  <c r="F24067" i="3" s="1"/>
  <c r="F24068" i="3" s="1"/>
  <c r="F24069" i="3" s="1"/>
  <c r="F24070" i="3" s="1"/>
  <c r="F24071" i="3" s="1"/>
  <c r="F24072" i="3" s="1"/>
  <c r="F24073" i="3" s="1"/>
  <c r="F24074" i="3" s="1"/>
  <c r="F24075" i="3" s="1"/>
  <c r="F24076" i="3" s="1"/>
  <c r="F24077" i="3" s="1"/>
  <c r="F24078" i="3" s="1"/>
  <c r="F24079" i="3" s="1"/>
  <c r="F24080" i="3" s="1"/>
  <c r="F24081" i="3" s="1"/>
  <c r="F24082" i="3" s="1"/>
  <c r="F24083" i="3" s="1"/>
  <c r="F24084" i="3" s="1"/>
  <c r="F24085" i="3" s="1"/>
  <c r="F24086" i="3" s="1"/>
  <c r="F24087" i="3" s="1"/>
  <c r="F24088" i="3" s="1"/>
  <c r="F24089" i="3" s="1"/>
  <c r="F24090" i="3" s="1"/>
  <c r="F24091" i="3" s="1"/>
  <c r="F24092" i="3" s="1"/>
  <c r="F24093" i="3" s="1"/>
  <c r="F24094" i="3" s="1"/>
  <c r="F24095" i="3" s="1"/>
  <c r="F24096" i="3" s="1"/>
  <c r="F24097" i="3" s="1"/>
  <c r="F24098" i="3" s="1"/>
  <c r="F24099" i="3" s="1"/>
  <c r="F24100" i="3" s="1"/>
  <c r="F24101" i="3" s="1"/>
  <c r="F24102" i="3" s="1"/>
  <c r="F24103" i="3" s="1"/>
  <c r="F24104" i="3" s="1"/>
  <c r="F24105" i="3" s="1"/>
  <c r="F24106" i="3" s="1"/>
  <c r="F24107" i="3" s="1"/>
  <c r="F24108" i="3" s="1"/>
  <c r="F24109" i="3" s="1"/>
  <c r="F24110" i="3" s="1"/>
  <c r="F24111" i="3" s="1"/>
  <c r="F24112" i="3" s="1"/>
  <c r="F24113" i="3" s="1"/>
  <c r="F24114" i="3" s="1"/>
  <c r="F24115" i="3" s="1"/>
  <c r="F24116" i="3" s="1"/>
  <c r="F24117" i="3" s="1"/>
  <c r="F24118" i="3" s="1"/>
  <c r="F24119" i="3" s="1"/>
  <c r="F24120" i="3" s="1"/>
  <c r="F24121" i="3" s="1"/>
  <c r="F24122" i="3" s="1"/>
  <c r="F24123" i="3" s="1"/>
  <c r="F24124" i="3" s="1"/>
  <c r="F24125" i="3" s="1"/>
  <c r="F24126" i="3" s="1"/>
  <c r="F24127" i="3" s="1"/>
  <c r="F24128" i="3" s="1"/>
  <c r="F24129" i="3" s="1"/>
  <c r="F24130" i="3" s="1"/>
  <c r="F24131" i="3" s="1"/>
  <c r="F24132" i="3" s="1"/>
  <c r="F24133" i="3" s="1"/>
  <c r="F24134" i="3" s="1"/>
  <c r="F24135" i="3" s="1"/>
  <c r="F24136" i="3" s="1"/>
  <c r="F24137" i="3" s="1"/>
  <c r="F24138" i="3" s="1"/>
  <c r="F24139" i="3" s="1"/>
  <c r="F24140" i="3" s="1"/>
  <c r="F24141" i="3" s="1"/>
  <c r="F24142" i="3" s="1"/>
  <c r="F24143" i="3" s="1"/>
  <c r="F24144" i="3" s="1"/>
  <c r="F24145" i="3" s="1"/>
  <c r="F24146" i="3" s="1"/>
  <c r="F24147" i="3" s="1"/>
  <c r="F24148" i="3" s="1"/>
  <c r="F24149" i="3" s="1"/>
  <c r="F24150" i="3" s="1"/>
  <c r="F24151" i="3" s="1"/>
  <c r="F24152" i="3" s="1"/>
  <c r="F24153" i="3" s="1"/>
  <c r="F24154" i="3" s="1"/>
  <c r="F24155" i="3" s="1"/>
  <c r="F24156" i="3" s="1"/>
  <c r="F24157" i="3" s="1"/>
  <c r="F24158" i="3" s="1"/>
  <c r="F24159" i="3" s="1"/>
  <c r="F24160" i="3" s="1"/>
  <c r="F24161" i="3" s="1"/>
  <c r="F24162" i="3" s="1"/>
  <c r="F24163" i="3" s="1"/>
  <c r="F24164" i="3" s="1"/>
  <c r="F24165" i="3" s="1"/>
  <c r="F24166" i="3" s="1"/>
  <c r="F24167" i="3" s="1"/>
  <c r="F24168" i="3" s="1"/>
  <c r="F24169" i="3" s="1"/>
  <c r="F24170" i="3" s="1"/>
  <c r="F24171" i="3" s="1"/>
  <c r="F24172" i="3" s="1"/>
  <c r="F24173" i="3" s="1"/>
  <c r="F24174" i="3" s="1"/>
  <c r="F24175" i="3" s="1"/>
  <c r="F24176" i="3" s="1"/>
  <c r="F24177" i="3" s="1"/>
  <c r="F24178" i="3" s="1"/>
  <c r="F24179" i="3" s="1"/>
  <c r="F24180" i="3" s="1"/>
  <c r="F24181" i="3" s="1"/>
  <c r="F24182" i="3" s="1"/>
  <c r="F24183" i="3" s="1"/>
  <c r="F24184" i="3" s="1"/>
  <c r="F24185" i="3" s="1"/>
  <c r="F24186" i="3" s="1"/>
  <c r="F24187" i="3" s="1"/>
  <c r="F24188" i="3" s="1"/>
  <c r="F24189" i="3" s="1"/>
  <c r="F24190" i="3" s="1"/>
  <c r="F24191" i="3" s="1"/>
  <c r="F24192" i="3" s="1"/>
  <c r="F24193" i="3" s="1"/>
  <c r="F24194" i="3" s="1"/>
  <c r="F24195" i="3" s="1"/>
  <c r="F24196" i="3" s="1"/>
  <c r="F24197" i="3" s="1"/>
  <c r="F24198" i="3" s="1"/>
  <c r="F24199" i="3" s="1"/>
  <c r="F24200" i="3" s="1"/>
  <c r="F24201" i="3" s="1"/>
  <c r="F24202" i="3" s="1"/>
  <c r="F24203" i="3" s="1"/>
  <c r="F24204" i="3" s="1"/>
  <c r="F24205" i="3" s="1"/>
  <c r="F24206" i="3" s="1"/>
  <c r="F24207" i="3" s="1"/>
  <c r="F24208" i="3" s="1"/>
  <c r="F24209" i="3" s="1"/>
  <c r="F24210" i="3" s="1"/>
  <c r="F24211" i="3" s="1"/>
  <c r="F24212" i="3" s="1"/>
  <c r="F24213" i="3" s="1"/>
  <c r="F24214" i="3" s="1"/>
  <c r="F24215" i="3" s="1"/>
  <c r="F24216" i="3" s="1"/>
  <c r="F24217" i="3" s="1"/>
  <c r="F24218" i="3" s="1"/>
  <c r="F24219" i="3" s="1"/>
  <c r="F24220" i="3" s="1"/>
  <c r="F24221" i="3" s="1"/>
  <c r="F24222" i="3" s="1"/>
  <c r="F24223" i="3" s="1"/>
  <c r="F24224" i="3" s="1"/>
  <c r="F24225" i="3" s="1"/>
  <c r="F24226" i="3" s="1"/>
  <c r="F24227" i="3" s="1"/>
  <c r="F24228" i="3" s="1"/>
  <c r="F24229" i="3" s="1"/>
  <c r="F24230" i="3" s="1"/>
  <c r="F24231" i="3" s="1"/>
  <c r="F24232" i="3" s="1"/>
  <c r="F24233" i="3" s="1"/>
  <c r="F24234" i="3" s="1"/>
  <c r="F24235" i="3" s="1"/>
  <c r="F24236" i="3" s="1"/>
  <c r="F24237" i="3" s="1"/>
  <c r="F24238" i="3" s="1"/>
  <c r="F24239" i="3" s="1"/>
  <c r="F24240" i="3" s="1"/>
  <c r="F24241" i="3" s="1"/>
  <c r="F24242" i="3" s="1"/>
  <c r="F24243" i="3" s="1"/>
  <c r="F24244" i="3" s="1"/>
  <c r="F24245" i="3" s="1"/>
  <c r="F24246" i="3" s="1"/>
  <c r="F24247" i="3" s="1"/>
  <c r="F24248" i="3" s="1"/>
  <c r="F24249" i="3" s="1"/>
  <c r="F24250" i="3" s="1"/>
  <c r="F24251" i="3" s="1"/>
  <c r="F24252" i="3" s="1"/>
  <c r="F24253" i="3" s="1"/>
  <c r="F24254" i="3" s="1"/>
  <c r="F24255" i="3" s="1"/>
  <c r="F24256" i="3" s="1"/>
  <c r="F24257" i="3" s="1"/>
  <c r="F24258" i="3" s="1"/>
  <c r="F24259" i="3" s="1"/>
  <c r="F24260" i="3" s="1"/>
  <c r="F24261" i="3" s="1"/>
  <c r="F24262" i="3" s="1"/>
  <c r="F24263" i="3" s="1"/>
  <c r="F24264" i="3" s="1"/>
  <c r="F24265" i="3" s="1"/>
  <c r="F24266" i="3" s="1"/>
  <c r="F24267" i="3" s="1"/>
  <c r="F24268" i="3" s="1"/>
  <c r="F24269" i="3" s="1"/>
  <c r="F24270" i="3" s="1"/>
  <c r="F24271" i="3" s="1"/>
  <c r="F24272" i="3" s="1"/>
  <c r="F24273" i="3" s="1"/>
  <c r="F24274" i="3" s="1"/>
  <c r="F24275" i="3" s="1"/>
  <c r="F24276" i="3" s="1"/>
  <c r="F24277" i="3" s="1"/>
  <c r="F24278" i="3" s="1"/>
  <c r="F24279" i="3" s="1"/>
  <c r="F24280" i="3" s="1"/>
  <c r="F24281" i="3" s="1"/>
  <c r="F24282" i="3" s="1"/>
  <c r="F24283" i="3" s="1"/>
  <c r="F24284" i="3" s="1"/>
  <c r="F24285" i="3" s="1"/>
  <c r="F24286" i="3" s="1"/>
  <c r="F24287" i="3" s="1"/>
  <c r="F24288" i="3" s="1"/>
  <c r="F24289" i="3" s="1"/>
  <c r="F24290" i="3" s="1"/>
  <c r="F24291" i="3" s="1"/>
  <c r="F24292" i="3" s="1"/>
  <c r="F24293" i="3" s="1"/>
  <c r="F24294" i="3" s="1"/>
  <c r="F24295" i="3" s="1"/>
  <c r="F24296" i="3" s="1"/>
  <c r="F24297" i="3" s="1"/>
  <c r="F24298" i="3" s="1"/>
  <c r="F24299" i="3" s="1"/>
  <c r="F24300" i="3" s="1"/>
  <c r="F24301" i="3" s="1"/>
  <c r="F24302" i="3" s="1"/>
  <c r="F24303" i="3" s="1"/>
  <c r="F24304" i="3" s="1"/>
  <c r="F24305" i="3" s="1"/>
  <c r="F24306" i="3" s="1"/>
  <c r="F24307" i="3" s="1"/>
  <c r="F24308" i="3" s="1"/>
  <c r="F24309" i="3" s="1"/>
  <c r="F24310" i="3" s="1"/>
  <c r="F24311" i="3" s="1"/>
  <c r="F24312" i="3" s="1"/>
  <c r="F24313" i="3" s="1"/>
  <c r="F24314" i="3" s="1"/>
  <c r="F24315" i="3" s="1"/>
  <c r="F24316" i="3" s="1"/>
  <c r="F24317" i="3" s="1"/>
  <c r="F24318" i="3" s="1"/>
  <c r="F24319" i="3" s="1"/>
  <c r="F24320" i="3" s="1"/>
  <c r="F24321" i="3" s="1"/>
  <c r="F24322" i="3" s="1"/>
  <c r="F24323" i="3" s="1"/>
  <c r="F24324" i="3" s="1"/>
  <c r="F24325" i="3" s="1"/>
  <c r="F24326" i="3" s="1"/>
  <c r="F24327" i="3" s="1"/>
  <c r="F24328" i="3" s="1"/>
  <c r="F24329" i="3" s="1"/>
  <c r="F24330" i="3" s="1"/>
  <c r="F24331" i="3" s="1"/>
  <c r="F24332" i="3" s="1"/>
  <c r="F24333" i="3" s="1"/>
  <c r="F24334" i="3" s="1"/>
  <c r="F24335" i="3" s="1"/>
  <c r="F24336" i="3" s="1"/>
  <c r="F24337" i="3" s="1"/>
  <c r="F24338" i="3" s="1"/>
  <c r="F24339" i="3" s="1"/>
  <c r="F24340" i="3" s="1"/>
  <c r="F24341" i="3" s="1"/>
  <c r="F24342" i="3" s="1"/>
  <c r="F24343" i="3" s="1"/>
  <c r="F24344" i="3" s="1"/>
  <c r="F24345" i="3" s="1"/>
  <c r="F24346" i="3" s="1"/>
  <c r="F24347" i="3" s="1"/>
  <c r="F24348" i="3" s="1"/>
  <c r="F24349" i="3" s="1"/>
  <c r="F24350" i="3" s="1"/>
  <c r="F24351" i="3" s="1"/>
  <c r="F24352" i="3" s="1"/>
  <c r="F24353" i="3" s="1"/>
  <c r="F24354" i="3" s="1"/>
  <c r="F24355" i="3" s="1"/>
  <c r="F24356" i="3" s="1"/>
  <c r="F24357" i="3" s="1"/>
  <c r="F24358" i="3" s="1"/>
  <c r="F24359" i="3" s="1"/>
  <c r="F24360" i="3" s="1"/>
  <c r="F24361" i="3" s="1"/>
  <c r="F24362" i="3" s="1"/>
  <c r="F24363" i="3" s="1"/>
  <c r="F24364" i="3" s="1"/>
  <c r="F24365" i="3" s="1"/>
  <c r="F24366" i="3" s="1"/>
  <c r="F24367" i="3" s="1"/>
  <c r="F24368" i="3" s="1"/>
  <c r="F24369" i="3" s="1"/>
  <c r="F24370" i="3" s="1"/>
  <c r="F24371" i="3" s="1"/>
  <c r="F24372" i="3" s="1"/>
  <c r="F24373" i="3" s="1"/>
  <c r="F24374" i="3" s="1"/>
  <c r="F24375" i="3" s="1"/>
  <c r="F24376" i="3" s="1"/>
  <c r="F24377" i="3" s="1"/>
  <c r="F24378" i="3" s="1"/>
  <c r="F24379" i="3" s="1"/>
  <c r="F24380" i="3" s="1"/>
  <c r="F24381" i="3" s="1"/>
  <c r="F24382" i="3" s="1"/>
  <c r="F24383" i="3" s="1"/>
  <c r="F24384" i="3" s="1"/>
  <c r="F24385" i="3" s="1"/>
  <c r="F24386" i="3" s="1"/>
  <c r="F24387" i="3" s="1"/>
  <c r="F24388" i="3" s="1"/>
  <c r="F24389" i="3" s="1"/>
  <c r="F24390" i="3" s="1"/>
  <c r="F24391" i="3" s="1"/>
  <c r="F24392" i="3" s="1"/>
  <c r="F24393" i="3" s="1"/>
  <c r="F24394" i="3" s="1"/>
  <c r="F24395" i="3" s="1"/>
  <c r="F24396" i="3" s="1"/>
  <c r="F24397" i="3" s="1"/>
  <c r="F24398" i="3" s="1"/>
  <c r="F24399" i="3" s="1"/>
  <c r="F24400" i="3" s="1"/>
  <c r="F24401" i="3" s="1"/>
  <c r="F24402" i="3" s="1"/>
  <c r="F24403" i="3" s="1"/>
  <c r="F24404" i="3" s="1"/>
  <c r="F24405" i="3" s="1"/>
  <c r="F24406" i="3" s="1"/>
  <c r="F24407" i="3" s="1"/>
  <c r="F24408" i="3" s="1"/>
  <c r="F24409" i="3" s="1"/>
  <c r="F24410" i="3" s="1"/>
  <c r="F24411" i="3" s="1"/>
  <c r="F24412" i="3" s="1"/>
  <c r="F24413" i="3" s="1"/>
  <c r="F24414" i="3" s="1"/>
  <c r="F24415" i="3" s="1"/>
  <c r="F24416" i="3" s="1"/>
  <c r="F24417" i="3" s="1"/>
  <c r="F24418" i="3" s="1"/>
  <c r="F24419" i="3" s="1"/>
  <c r="F24420" i="3" s="1"/>
  <c r="F24421" i="3" s="1"/>
  <c r="F24422" i="3" s="1"/>
  <c r="F24423" i="3" s="1"/>
  <c r="F24424" i="3" s="1"/>
  <c r="F24425" i="3" s="1"/>
  <c r="F24426" i="3" s="1"/>
  <c r="F24427" i="3" s="1"/>
  <c r="F24428" i="3" s="1"/>
  <c r="F24429" i="3" s="1"/>
  <c r="F24430" i="3" s="1"/>
  <c r="F24431" i="3" s="1"/>
  <c r="F24432" i="3" s="1"/>
  <c r="F24433" i="3" s="1"/>
  <c r="F24434" i="3" s="1"/>
  <c r="F24435" i="3" s="1"/>
  <c r="F24436" i="3" s="1"/>
  <c r="F24437" i="3" s="1"/>
  <c r="F24438" i="3" s="1"/>
  <c r="F24439" i="3" s="1"/>
  <c r="F24440" i="3" s="1"/>
  <c r="F24441" i="3" s="1"/>
  <c r="F24442" i="3" s="1"/>
  <c r="F24443" i="3" s="1"/>
  <c r="F24444" i="3" s="1"/>
  <c r="F24445" i="3" s="1"/>
  <c r="F24446" i="3" s="1"/>
  <c r="F24447" i="3" s="1"/>
  <c r="F24448" i="3" s="1"/>
  <c r="F24449" i="3" s="1"/>
  <c r="F24450" i="3" s="1"/>
  <c r="F24451" i="3" s="1"/>
  <c r="F24452" i="3" s="1"/>
  <c r="F24453" i="3" s="1"/>
  <c r="F24454" i="3" s="1"/>
  <c r="F24455" i="3" s="1"/>
  <c r="F24456" i="3" s="1"/>
  <c r="F24457" i="3" s="1"/>
  <c r="F24458" i="3" s="1"/>
  <c r="F24459" i="3" s="1"/>
  <c r="F24460" i="3" s="1"/>
  <c r="F24461" i="3" s="1"/>
  <c r="F24462" i="3" s="1"/>
  <c r="F24463" i="3" s="1"/>
  <c r="F24464" i="3" s="1"/>
  <c r="F24465" i="3" s="1"/>
  <c r="F24466" i="3" s="1"/>
  <c r="F24467" i="3" s="1"/>
  <c r="F24468" i="3" s="1"/>
  <c r="F24469" i="3" s="1"/>
  <c r="F24470" i="3" s="1"/>
  <c r="F24471" i="3" s="1"/>
  <c r="F24472" i="3" s="1"/>
  <c r="F24473" i="3" s="1"/>
  <c r="F24474" i="3" s="1"/>
  <c r="F24475" i="3" s="1"/>
  <c r="F24476" i="3" s="1"/>
  <c r="F24477" i="3" s="1"/>
  <c r="F24478" i="3" s="1"/>
  <c r="F24479" i="3" s="1"/>
  <c r="F24480" i="3" s="1"/>
  <c r="F24481" i="3" s="1"/>
  <c r="F24482" i="3" s="1"/>
  <c r="F24483" i="3" s="1"/>
  <c r="F24484" i="3" s="1"/>
  <c r="F24485" i="3" s="1"/>
  <c r="F24486" i="3" s="1"/>
  <c r="F24487" i="3" s="1"/>
  <c r="F24488" i="3" s="1"/>
  <c r="F24489" i="3" s="1"/>
  <c r="F24490" i="3" s="1"/>
  <c r="F24491" i="3" s="1"/>
  <c r="F24492" i="3" s="1"/>
  <c r="F24493" i="3" s="1"/>
  <c r="F24494" i="3" s="1"/>
  <c r="F24495" i="3" s="1"/>
  <c r="F24496" i="3" s="1"/>
  <c r="F24497" i="3" s="1"/>
  <c r="F24498" i="3" s="1"/>
  <c r="F24499" i="3" s="1"/>
  <c r="F24500" i="3" s="1"/>
  <c r="F24501" i="3" s="1"/>
  <c r="F24502" i="3" s="1"/>
  <c r="F24503" i="3" s="1"/>
  <c r="F24504" i="3" s="1"/>
  <c r="F24505" i="3" s="1"/>
  <c r="F24506" i="3" s="1"/>
  <c r="F24507" i="3" s="1"/>
  <c r="F24508" i="3" s="1"/>
  <c r="F24509" i="3" s="1"/>
  <c r="F24510" i="3" s="1"/>
  <c r="F24511" i="3" s="1"/>
  <c r="F24512" i="3" s="1"/>
  <c r="F24513" i="3" s="1"/>
  <c r="F24514" i="3" s="1"/>
  <c r="F24515" i="3" s="1"/>
  <c r="F24516" i="3" s="1"/>
  <c r="F24517" i="3" s="1"/>
  <c r="F24518" i="3" s="1"/>
  <c r="F24519" i="3" s="1"/>
  <c r="F24520" i="3" s="1"/>
  <c r="F24521" i="3" s="1"/>
  <c r="F24522" i="3" s="1"/>
  <c r="F24523" i="3" s="1"/>
  <c r="F24524" i="3" s="1"/>
  <c r="F24525" i="3" s="1"/>
  <c r="F24526" i="3" s="1"/>
  <c r="F24527" i="3" s="1"/>
  <c r="F24528" i="3" s="1"/>
  <c r="F24529" i="3" s="1"/>
  <c r="F24530" i="3" s="1"/>
  <c r="F24531" i="3" s="1"/>
  <c r="F24532" i="3" s="1"/>
  <c r="F24533" i="3" s="1"/>
  <c r="F24534" i="3" s="1"/>
  <c r="F24535" i="3" s="1"/>
  <c r="F24536" i="3" s="1"/>
  <c r="F24537" i="3" s="1"/>
  <c r="F24538" i="3" s="1"/>
  <c r="F24539" i="3" s="1"/>
  <c r="F24540" i="3" s="1"/>
  <c r="F24541" i="3" s="1"/>
  <c r="F24542" i="3" s="1"/>
  <c r="F24543" i="3" s="1"/>
  <c r="F24544" i="3" s="1"/>
  <c r="F24545" i="3" s="1"/>
  <c r="F24546" i="3" s="1"/>
  <c r="F24547" i="3" s="1"/>
  <c r="F24548" i="3" s="1"/>
  <c r="F24549" i="3" s="1"/>
  <c r="F24550" i="3" s="1"/>
  <c r="F24551" i="3" s="1"/>
  <c r="F24552" i="3" s="1"/>
  <c r="F24553" i="3" s="1"/>
  <c r="F24554" i="3" s="1"/>
  <c r="F24555" i="3" s="1"/>
  <c r="F24556" i="3" s="1"/>
  <c r="F24557" i="3" s="1"/>
  <c r="F24558" i="3" s="1"/>
  <c r="F24559" i="3" s="1"/>
  <c r="F24560" i="3" s="1"/>
  <c r="F24561" i="3" s="1"/>
  <c r="F24562" i="3" s="1"/>
  <c r="F24563" i="3" s="1"/>
  <c r="F24564" i="3" s="1"/>
  <c r="F24565" i="3" s="1"/>
  <c r="F24566" i="3" s="1"/>
  <c r="F24567" i="3" s="1"/>
  <c r="F24568" i="3" s="1"/>
  <c r="F24569" i="3" s="1"/>
  <c r="F24570" i="3" s="1"/>
  <c r="F24571" i="3" s="1"/>
  <c r="F24572" i="3" s="1"/>
  <c r="F24573" i="3" s="1"/>
  <c r="F24574" i="3" s="1"/>
  <c r="F24575" i="3" s="1"/>
  <c r="F24576" i="3" s="1"/>
  <c r="F24577" i="3" s="1"/>
  <c r="F24578" i="3" s="1"/>
  <c r="F24579" i="3" s="1"/>
  <c r="F24580" i="3" s="1"/>
  <c r="F24581" i="3" s="1"/>
  <c r="F24582" i="3" s="1"/>
  <c r="F24583" i="3" s="1"/>
  <c r="F24584" i="3" s="1"/>
  <c r="F24585" i="3" s="1"/>
  <c r="F24586" i="3" s="1"/>
  <c r="F24587" i="3" s="1"/>
  <c r="F24588" i="3" s="1"/>
  <c r="F24589" i="3" s="1"/>
  <c r="F24590" i="3" s="1"/>
  <c r="F24591" i="3" s="1"/>
  <c r="F24592" i="3" s="1"/>
  <c r="F24593" i="3" s="1"/>
  <c r="F24594" i="3" s="1"/>
  <c r="F24595" i="3" s="1"/>
  <c r="F24596" i="3" s="1"/>
  <c r="F24597" i="3" s="1"/>
  <c r="F24598" i="3" s="1"/>
  <c r="F24599" i="3" s="1"/>
  <c r="F24600" i="3" s="1"/>
  <c r="F24601" i="3" s="1"/>
  <c r="F24602" i="3" s="1"/>
  <c r="F24603" i="3" s="1"/>
  <c r="F24604" i="3" s="1"/>
  <c r="F24605" i="3" s="1"/>
  <c r="F24606" i="3" s="1"/>
  <c r="F24607" i="3" s="1"/>
  <c r="F24608" i="3" s="1"/>
  <c r="F24609" i="3" s="1"/>
  <c r="F24610" i="3" s="1"/>
  <c r="F24611" i="3" s="1"/>
  <c r="F24612" i="3" s="1"/>
  <c r="F24613" i="3" s="1"/>
  <c r="F24614" i="3" s="1"/>
  <c r="F24615" i="3" s="1"/>
  <c r="F24616" i="3" s="1"/>
  <c r="F24617" i="3" s="1"/>
  <c r="F24618" i="3" s="1"/>
  <c r="F24619" i="3" s="1"/>
  <c r="F24620" i="3" s="1"/>
  <c r="F24621" i="3" s="1"/>
  <c r="F24622" i="3" s="1"/>
  <c r="F24623" i="3" s="1"/>
  <c r="F24624" i="3" s="1"/>
  <c r="F24625" i="3" s="1"/>
  <c r="F24626" i="3" s="1"/>
  <c r="F24627" i="3" s="1"/>
  <c r="F24628" i="3" s="1"/>
  <c r="F24629" i="3" s="1"/>
  <c r="F24630" i="3" s="1"/>
  <c r="F24631" i="3" s="1"/>
  <c r="F24632" i="3" s="1"/>
  <c r="F24633" i="3" s="1"/>
  <c r="F24634" i="3" s="1"/>
  <c r="F24635" i="3" s="1"/>
  <c r="F24636" i="3" s="1"/>
  <c r="F24637" i="3" s="1"/>
  <c r="F24638" i="3" s="1"/>
  <c r="F24639" i="3" s="1"/>
  <c r="F24640" i="3" s="1"/>
  <c r="F24641" i="3" s="1"/>
  <c r="F24642" i="3" s="1"/>
  <c r="F24643" i="3" s="1"/>
  <c r="F24644" i="3" s="1"/>
  <c r="F24645" i="3" s="1"/>
  <c r="F24646" i="3" s="1"/>
  <c r="F24647" i="3" s="1"/>
  <c r="F24648" i="3" s="1"/>
  <c r="F24649" i="3" s="1"/>
  <c r="F24650" i="3" s="1"/>
  <c r="F24651" i="3" s="1"/>
  <c r="F24652" i="3" s="1"/>
  <c r="F24653" i="3" s="1"/>
  <c r="F24654" i="3" s="1"/>
  <c r="F24655" i="3" s="1"/>
  <c r="F24656" i="3" s="1"/>
  <c r="F24657" i="3" s="1"/>
  <c r="F24658" i="3" s="1"/>
  <c r="F24659" i="3" s="1"/>
  <c r="F24660" i="3" s="1"/>
  <c r="F24661" i="3" s="1"/>
  <c r="F24662" i="3" s="1"/>
  <c r="F24663" i="3" s="1"/>
  <c r="F24664" i="3" s="1"/>
  <c r="F24665" i="3" s="1"/>
  <c r="F24666" i="3" s="1"/>
  <c r="F24667" i="3" s="1"/>
  <c r="F24668" i="3" s="1"/>
  <c r="F24669" i="3" s="1"/>
  <c r="F24670" i="3" s="1"/>
  <c r="F24671" i="3" s="1"/>
  <c r="F24672" i="3" s="1"/>
  <c r="F24673" i="3" s="1"/>
  <c r="F24674" i="3" s="1"/>
  <c r="F24675" i="3" s="1"/>
  <c r="F24676" i="3" s="1"/>
  <c r="F24677" i="3" s="1"/>
  <c r="F24678" i="3" s="1"/>
  <c r="F24679" i="3" s="1"/>
  <c r="F24680" i="3" s="1"/>
  <c r="F24681" i="3" s="1"/>
  <c r="F24682" i="3" s="1"/>
  <c r="F24683" i="3" s="1"/>
  <c r="F24684" i="3" s="1"/>
  <c r="F24685" i="3" s="1"/>
  <c r="F24686" i="3" s="1"/>
  <c r="F24687" i="3" s="1"/>
  <c r="F24688" i="3" s="1"/>
  <c r="F24689" i="3" s="1"/>
  <c r="F24690" i="3" s="1"/>
  <c r="F24691" i="3" s="1"/>
  <c r="F24692" i="3" s="1"/>
  <c r="F24693" i="3" s="1"/>
  <c r="F24694" i="3" s="1"/>
  <c r="F24695" i="3" s="1"/>
  <c r="F24696" i="3" s="1"/>
  <c r="F24697" i="3" s="1"/>
  <c r="F24698" i="3" s="1"/>
  <c r="F24699" i="3" s="1"/>
  <c r="F24700" i="3" s="1"/>
  <c r="F24701" i="3" s="1"/>
  <c r="F24702" i="3" s="1"/>
  <c r="F24703" i="3" s="1"/>
  <c r="F24704" i="3" s="1"/>
  <c r="F24705" i="3" s="1"/>
  <c r="F24706" i="3" s="1"/>
  <c r="F24707" i="3" s="1"/>
  <c r="F24708" i="3" s="1"/>
  <c r="F24709" i="3" s="1"/>
  <c r="F24710" i="3" s="1"/>
  <c r="F24711" i="3" s="1"/>
  <c r="F24712" i="3" s="1"/>
  <c r="F24713" i="3" s="1"/>
  <c r="F24714" i="3" s="1"/>
  <c r="F24715" i="3" s="1"/>
  <c r="F24716" i="3" s="1"/>
  <c r="F24717" i="3" s="1"/>
  <c r="F24718" i="3" s="1"/>
  <c r="F24719" i="3" s="1"/>
  <c r="F24720" i="3" s="1"/>
  <c r="F24721" i="3" s="1"/>
  <c r="F24722" i="3" s="1"/>
  <c r="F24723" i="3" s="1"/>
  <c r="F24724" i="3" s="1"/>
  <c r="F24725" i="3" s="1"/>
  <c r="F24726" i="3" s="1"/>
  <c r="F24727" i="3" s="1"/>
  <c r="F24728" i="3" s="1"/>
  <c r="F24729" i="3" s="1"/>
  <c r="F24730" i="3" s="1"/>
  <c r="F24731" i="3" s="1"/>
  <c r="F24732" i="3" s="1"/>
  <c r="F24733" i="3" s="1"/>
  <c r="F24734" i="3" s="1"/>
  <c r="F24735" i="3" s="1"/>
  <c r="F24736" i="3" s="1"/>
  <c r="F24737" i="3" s="1"/>
  <c r="F24738" i="3" s="1"/>
  <c r="F24739" i="3" s="1"/>
  <c r="F24740" i="3" s="1"/>
  <c r="F24741" i="3" s="1"/>
  <c r="F24742" i="3" s="1"/>
  <c r="F24743" i="3" s="1"/>
  <c r="F24744" i="3" s="1"/>
  <c r="F24745" i="3" s="1"/>
  <c r="F24746" i="3" s="1"/>
  <c r="F24747" i="3" s="1"/>
  <c r="F24748" i="3" s="1"/>
  <c r="F24749" i="3" s="1"/>
  <c r="F24750" i="3" s="1"/>
  <c r="F24751" i="3" s="1"/>
  <c r="F24752" i="3" s="1"/>
  <c r="F24753" i="3" s="1"/>
  <c r="F24754" i="3" s="1"/>
  <c r="F24755" i="3" s="1"/>
  <c r="F24756" i="3" s="1"/>
  <c r="F24757" i="3" s="1"/>
  <c r="F24758" i="3" s="1"/>
  <c r="F24759" i="3" s="1"/>
  <c r="F24760" i="3" s="1"/>
  <c r="F24761" i="3" s="1"/>
  <c r="F24762" i="3" s="1"/>
  <c r="F24763" i="3" s="1"/>
  <c r="F24764" i="3" s="1"/>
  <c r="F24765" i="3" s="1"/>
  <c r="F24766" i="3" s="1"/>
  <c r="F24767" i="3" s="1"/>
  <c r="F24768" i="3" s="1"/>
  <c r="F24769" i="3" s="1"/>
  <c r="F24770" i="3" s="1"/>
  <c r="F24771" i="3" s="1"/>
  <c r="F24772" i="3" s="1"/>
  <c r="F24773" i="3" s="1"/>
  <c r="F24774" i="3" s="1"/>
  <c r="F24775" i="3" s="1"/>
  <c r="F24776" i="3" s="1"/>
  <c r="F24777" i="3" s="1"/>
  <c r="F24778" i="3" s="1"/>
  <c r="F24779" i="3" s="1"/>
  <c r="F24780" i="3" s="1"/>
  <c r="F24781" i="3" s="1"/>
  <c r="F24782" i="3" s="1"/>
  <c r="F24783" i="3" s="1"/>
  <c r="F24784" i="3" s="1"/>
  <c r="F24785" i="3" s="1"/>
  <c r="F24786" i="3" s="1"/>
  <c r="F24787" i="3" s="1"/>
  <c r="F24788" i="3" s="1"/>
  <c r="F24789" i="3" s="1"/>
  <c r="F24790" i="3" s="1"/>
  <c r="F24791" i="3" s="1"/>
  <c r="F24792" i="3" s="1"/>
  <c r="F24793" i="3" s="1"/>
  <c r="F24794" i="3" s="1"/>
  <c r="F24795" i="3" s="1"/>
  <c r="F24796" i="3" s="1"/>
  <c r="F24797" i="3" s="1"/>
  <c r="F24798" i="3" s="1"/>
  <c r="F24799" i="3" s="1"/>
  <c r="F24800" i="3" s="1"/>
  <c r="F24801" i="3" s="1"/>
  <c r="F24802" i="3" s="1"/>
  <c r="F24803" i="3" s="1"/>
  <c r="F24804" i="3" s="1"/>
  <c r="F24805" i="3" s="1"/>
  <c r="F24806" i="3" s="1"/>
  <c r="F24807" i="3" s="1"/>
  <c r="F24808" i="3" s="1"/>
  <c r="F24809" i="3" s="1"/>
  <c r="F24810" i="3" s="1"/>
  <c r="F24811" i="3" s="1"/>
  <c r="F24812" i="3" s="1"/>
  <c r="F24813" i="3" s="1"/>
  <c r="F24814" i="3" s="1"/>
  <c r="F24815" i="3" s="1"/>
  <c r="F24816" i="3" s="1"/>
  <c r="F24817" i="3" s="1"/>
  <c r="F24818" i="3" s="1"/>
  <c r="F24819" i="3" s="1"/>
  <c r="F24820" i="3" s="1"/>
  <c r="F24821" i="3" s="1"/>
  <c r="F24822" i="3" s="1"/>
  <c r="F24823" i="3" s="1"/>
  <c r="F24824" i="3" s="1"/>
  <c r="F24825" i="3" s="1"/>
  <c r="F24826" i="3" s="1"/>
  <c r="F24827" i="3" s="1"/>
  <c r="F24828" i="3" s="1"/>
  <c r="F24829" i="3" s="1"/>
  <c r="F24830" i="3" s="1"/>
  <c r="F24831" i="3" s="1"/>
  <c r="F24832" i="3" s="1"/>
  <c r="F24833" i="3" s="1"/>
  <c r="F24834" i="3" s="1"/>
  <c r="F24835" i="3" s="1"/>
  <c r="F24836" i="3" s="1"/>
  <c r="F24837" i="3" s="1"/>
  <c r="F24838" i="3" s="1"/>
  <c r="F24839" i="3" s="1"/>
  <c r="F24840" i="3" s="1"/>
  <c r="F24841" i="3" s="1"/>
  <c r="F24842" i="3" s="1"/>
  <c r="F24843" i="3" s="1"/>
  <c r="F24844" i="3" s="1"/>
  <c r="F24845" i="3" s="1"/>
  <c r="F24846" i="3" s="1"/>
  <c r="F24847" i="3" s="1"/>
  <c r="F24848" i="3" s="1"/>
  <c r="F24849" i="3" s="1"/>
  <c r="F24850" i="3" s="1"/>
  <c r="F24851" i="3" s="1"/>
  <c r="F24852" i="3" s="1"/>
  <c r="F24853" i="3" s="1"/>
  <c r="F24854" i="3" s="1"/>
  <c r="F24855" i="3" s="1"/>
  <c r="F24856" i="3" s="1"/>
  <c r="F24857" i="3" s="1"/>
  <c r="F24858" i="3" s="1"/>
  <c r="F24859" i="3" s="1"/>
  <c r="F24860" i="3" s="1"/>
  <c r="F24861" i="3" s="1"/>
  <c r="F24862" i="3" s="1"/>
  <c r="F24863" i="3" s="1"/>
  <c r="F24864" i="3" s="1"/>
  <c r="F24865" i="3" s="1"/>
  <c r="F24866" i="3" s="1"/>
  <c r="F24867" i="3" s="1"/>
  <c r="F24868" i="3" s="1"/>
  <c r="F24869" i="3" s="1"/>
  <c r="F24870" i="3" s="1"/>
  <c r="F24871" i="3" s="1"/>
  <c r="F24872" i="3" s="1"/>
  <c r="F24873" i="3" s="1"/>
  <c r="F24874" i="3" s="1"/>
  <c r="F24875" i="3" s="1"/>
  <c r="F24876" i="3" s="1"/>
  <c r="F24877" i="3" s="1"/>
  <c r="F24878" i="3" s="1"/>
  <c r="F24879" i="3" s="1"/>
  <c r="F24880" i="3" s="1"/>
  <c r="F24881" i="3" s="1"/>
  <c r="F24882" i="3" s="1"/>
  <c r="F24883" i="3" s="1"/>
  <c r="F24884" i="3" s="1"/>
  <c r="F24885" i="3" s="1"/>
  <c r="F24886" i="3" s="1"/>
  <c r="F24887" i="3" s="1"/>
  <c r="F24888" i="3" s="1"/>
  <c r="F24889" i="3" s="1"/>
  <c r="F24890" i="3" s="1"/>
  <c r="F24891" i="3" s="1"/>
  <c r="F24892" i="3" s="1"/>
  <c r="F24893" i="3" s="1"/>
  <c r="F24894" i="3" s="1"/>
  <c r="F24895" i="3" s="1"/>
  <c r="F24896" i="3" s="1"/>
  <c r="F24897" i="3" s="1"/>
  <c r="F24898" i="3" s="1"/>
  <c r="F24899" i="3" s="1"/>
  <c r="F24900" i="3" s="1"/>
  <c r="F24901" i="3" s="1"/>
  <c r="F24902" i="3" s="1"/>
  <c r="F24903" i="3" s="1"/>
  <c r="F24904" i="3" s="1"/>
  <c r="F24905" i="3" s="1"/>
  <c r="F24906" i="3" s="1"/>
  <c r="F24907" i="3" s="1"/>
  <c r="F24908" i="3" s="1"/>
  <c r="F24909" i="3" s="1"/>
  <c r="F24910" i="3" s="1"/>
  <c r="F24911" i="3" s="1"/>
  <c r="F24912" i="3" s="1"/>
  <c r="F24913" i="3" s="1"/>
  <c r="F24914" i="3" s="1"/>
  <c r="F24915" i="3" s="1"/>
  <c r="F24916" i="3" s="1"/>
  <c r="F24917" i="3" s="1"/>
  <c r="F24918" i="3" s="1"/>
  <c r="F24919" i="3" s="1"/>
  <c r="F24920" i="3" s="1"/>
  <c r="F24921" i="3" s="1"/>
  <c r="F24922" i="3" s="1"/>
  <c r="F24923" i="3" s="1"/>
  <c r="F24924" i="3" s="1"/>
  <c r="F24925" i="3" s="1"/>
  <c r="F24926" i="3" s="1"/>
  <c r="F24927" i="3" s="1"/>
  <c r="F24928" i="3" s="1"/>
  <c r="F24929" i="3" s="1"/>
  <c r="F24930" i="3" s="1"/>
  <c r="F24931" i="3" s="1"/>
  <c r="F24932" i="3" s="1"/>
  <c r="F24933" i="3" s="1"/>
  <c r="F24934" i="3" s="1"/>
  <c r="F24935" i="3" s="1"/>
  <c r="F24936" i="3" s="1"/>
  <c r="F24937" i="3" s="1"/>
  <c r="F24938" i="3" s="1"/>
  <c r="F24939" i="3" s="1"/>
  <c r="F24940" i="3" s="1"/>
  <c r="F24941" i="3" s="1"/>
  <c r="F24942" i="3" s="1"/>
  <c r="F24943" i="3" s="1"/>
  <c r="F24944" i="3" s="1"/>
  <c r="F24945" i="3" s="1"/>
  <c r="F24946" i="3" s="1"/>
  <c r="F24947" i="3" s="1"/>
  <c r="F24948" i="3" s="1"/>
  <c r="F24949" i="3" s="1"/>
  <c r="F24950" i="3" s="1"/>
  <c r="F24951" i="3" s="1"/>
  <c r="F24952" i="3" s="1"/>
  <c r="F24953" i="3" s="1"/>
  <c r="F24954" i="3" s="1"/>
  <c r="F24955" i="3" s="1"/>
  <c r="F24956" i="3" s="1"/>
  <c r="F24957" i="3" s="1"/>
  <c r="F24958" i="3" s="1"/>
  <c r="F24959" i="3" s="1"/>
  <c r="F24960" i="3" s="1"/>
  <c r="F24961" i="3" s="1"/>
  <c r="F24962" i="3" s="1"/>
  <c r="F24963" i="3" s="1"/>
  <c r="F24964" i="3" s="1"/>
  <c r="F24965" i="3" s="1"/>
  <c r="F24966" i="3" s="1"/>
  <c r="F24967" i="3" s="1"/>
  <c r="F24968" i="3" s="1"/>
  <c r="F24969" i="3" s="1"/>
  <c r="F24970" i="3" s="1"/>
  <c r="F24971" i="3" s="1"/>
  <c r="F24972" i="3" s="1"/>
  <c r="F24973" i="3" s="1"/>
  <c r="F24974" i="3" s="1"/>
  <c r="F24975" i="3" s="1"/>
  <c r="F24976" i="3" s="1"/>
  <c r="F24977" i="3" s="1"/>
  <c r="F24978" i="3" s="1"/>
  <c r="F24979" i="3" s="1"/>
  <c r="F24980" i="3" s="1"/>
  <c r="F24981" i="3" s="1"/>
  <c r="F24982" i="3" s="1"/>
  <c r="F24983" i="3" s="1"/>
  <c r="F24984" i="3" s="1"/>
  <c r="F24985" i="3" s="1"/>
  <c r="F24986" i="3" s="1"/>
  <c r="F24987" i="3" s="1"/>
  <c r="F24988" i="3" s="1"/>
  <c r="F24989" i="3" s="1"/>
  <c r="F24990" i="3" s="1"/>
  <c r="F24991" i="3" s="1"/>
  <c r="F24992" i="3" s="1"/>
  <c r="F24993" i="3" s="1"/>
  <c r="F24994" i="3" s="1"/>
  <c r="F24995" i="3" s="1"/>
  <c r="F24996" i="3" s="1"/>
  <c r="F24997" i="3" s="1"/>
  <c r="F24998" i="3" s="1"/>
  <c r="F24999" i="3" s="1"/>
  <c r="F25000" i="3" s="1"/>
  <c r="F25001" i="3" s="1"/>
  <c r="F25002" i="3" s="1"/>
  <c r="F25003" i="3" s="1"/>
  <c r="F25004" i="3" s="1"/>
  <c r="F25005" i="3" s="1"/>
  <c r="F25006" i="3" s="1"/>
  <c r="F25007" i="3" s="1"/>
  <c r="F25008" i="3" s="1"/>
  <c r="F25009" i="3" s="1"/>
  <c r="F25010" i="3" s="1"/>
  <c r="F25011" i="3" s="1"/>
  <c r="F25012" i="3" s="1"/>
  <c r="F25013" i="3" s="1"/>
  <c r="F25014" i="3" s="1"/>
  <c r="F25015" i="3" s="1"/>
  <c r="F25016" i="3" s="1"/>
  <c r="F25017" i="3" s="1"/>
  <c r="F25018" i="3" s="1"/>
  <c r="F25019" i="3" s="1"/>
  <c r="F25020" i="3" s="1"/>
  <c r="F25021" i="3" s="1"/>
  <c r="F25022" i="3" s="1"/>
  <c r="F25023" i="3" s="1"/>
  <c r="F25024" i="3" s="1"/>
  <c r="F25025" i="3" s="1"/>
  <c r="F25026" i="3" s="1"/>
  <c r="F25027" i="3" s="1"/>
  <c r="F25028" i="3" s="1"/>
  <c r="F25029" i="3" s="1"/>
  <c r="F25030" i="3" s="1"/>
  <c r="F25031" i="3" s="1"/>
  <c r="F25032" i="3" s="1"/>
  <c r="F25033" i="3" s="1"/>
  <c r="F25034" i="3" s="1"/>
  <c r="F25035" i="3" s="1"/>
  <c r="F25036" i="3" s="1"/>
  <c r="F25037" i="3" s="1"/>
  <c r="F25038" i="3" s="1"/>
  <c r="F25039" i="3" s="1"/>
  <c r="F25040" i="3" s="1"/>
  <c r="F25041" i="3" s="1"/>
  <c r="F25042" i="3" s="1"/>
  <c r="F25043" i="3" s="1"/>
  <c r="F25044" i="3" s="1"/>
  <c r="F25045" i="3" s="1"/>
  <c r="F25046" i="3" s="1"/>
  <c r="F25047" i="3" s="1"/>
  <c r="F25048" i="3" s="1"/>
  <c r="F25049" i="3" s="1"/>
  <c r="F25050" i="3" s="1"/>
  <c r="F25051" i="3" s="1"/>
  <c r="F25052" i="3" s="1"/>
  <c r="F25053" i="3" s="1"/>
  <c r="F25054" i="3" s="1"/>
  <c r="F25055" i="3" s="1"/>
  <c r="F25056" i="3" s="1"/>
  <c r="F25057" i="3" s="1"/>
  <c r="F25058" i="3" s="1"/>
  <c r="F25059" i="3" s="1"/>
  <c r="F25060" i="3" s="1"/>
  <c r="F25061" i="3" s="1"/>
  <c r="F25062" i="3" s="1"/>
  <c r="F25063" i="3" s="1"/>
  <c r="F25064" i="3" s="1"/>
  <c r="F25065" i="3" s="1"/>
  <c r="F25066" i="3" s="1"/>
  <c r="F25067" i="3" s="1"/>
  <c r="F25068" i="3" s="1"/>
  <c r="F25069" i="3" s="1"/>
  <c r="F25070" i="3" s="1"/>
  <c r="F25071" i="3" s="1"/>
  <c r="F25072" i="3" s="1"/>
  <c r="F25073" i="3" s="1"/>
  <c r="F25074" i="3" s="1"/>
  <c r="F25075" i="3" s="1"/>
  <c r="F25076" i="3" s="1"/>
  <c r="F25077" i="3" s="1"/>
  <c r="F25078" i="3" s="1"/>
  <c r="F25079" i="3" s="1"/>
  <c r="F25080" i="3" s="1"/>
  <c r="F25081" i="3" s="1"/>
  <c r="F25082" i="3" s="1"/>
  <c r="F25083" i="3" s="1"/>
  <c r="F25084" i="3" s="1"/>
  <c r="F25085" i="3" s="1"/>
  <c r="F25086" i="3" s="1"/>
  <c r="F25087" i="3" s="1"/>
  <c r="F25088" i="3" s="1"/>
  <c r="F25089" i="3" s="1"/>
  <c r="F25090" i="3" s="1"/>
  <c r="F25091" i="3" s="1"/>
  <c r="F25092" i="3" s="1"/>
  <c r="F25093" i="3" s="1"/>
  <c r="F25094" i="3" s="1"/>
  <c r="F25095" i="3" s="1"/>
  <c r="F25096" i="3" s="1"/>
  <c r="F25097" i="3" s="1"/>
  <c r="F25098" i="3" s="1"/>
  <c r="F25099" i="3" s="1"/>
  <c r="F25100" i="3" s="1"/>
  <c r="F25101" i="3" s="1"/>
  <c r="F25102" i="3" s="1"/>
  <c r="F25103" i="3" s="1"/>
  <c r="F25104" i="3" s="1"/>
  <c r="F25105" i="3" s="1"/>
  <c r="F25106" i="3" s="1"/>
  <c r="F25107" i="3" s="1"/>
  <c r="F25108" i="3" s="1"/>
  <c r="F25109" i="3" s="1"/>
  <c r="F25110" i="3" s="1"/>
  <c r="F25111" i="3" s="1"/>
  <c r="F25112" i="3" s="1"/>
  <c r="F25113" i="3" s="1"/>
  <c r="F25114" i="3" s="1"/>
  <c r="F25115" i="3" s="1"/>
  <c r="F25116" i="3" s="1"/>
  <c r="F25117" i="3" s="1"/>
  <c r="F25118" i="3" s="1"/>
  <c r="F25119" i="3" s="1"/>
  <c r="F25120" i="3" s="1"/>
  <c r="F25121" i="3" s="1"/>
  <c r="F25122" i="3" s="1"/>
  <c r="F25123" i="3" s="1"/>
  <c r="F25124" i="3" s="1"/>
  <c r="F25125" i="3" s="1"/>
  <c r="F25126" i="3" s="1"/>
  <c r="F25127" i="3" s="1"/>
  <c r="F25128" i="3" s="1"/>
  <c r="F25129" i="3" s="1"/>
  <c r="F25130" i="3" s="1"/>
  <c r="F25131" i="3" s="1"/>
  <c r="F25132" i="3" s="1"/>
  <c r="F25133" i="3" s="1"/>
  <c r="F25134" i="3" s="1"/>
  <c r="F25135" i="3" s="1"/>
  <c r="F25136" i="3" s="1"/>
  <c r="F25137" i="3" s="1"/>
  <c r="F25138" i="3" s="1"/>
  <c r="F25139" i="3" s="1"/>
  <c r="F25140" i="3" s="1"/>
  <c r="F25141" i="3" s="1"/>
  <c r="F25142" i="3" s="1"/>
  <c r="F25143" i="3" s="1"/>
  <c r="F25144" i="3" s="1"/>
  <c r="F25145" i="3" s="1"/>
  <c r="F25146" i="3" s="1"/>
  <c r="F25147" i="3" s="1"/>
  <c r="F25148" i="3" s="1"/>
  <c r="F25149" i="3" s="1"/>
  <c r="F25150" i="3" s="1"/>
  <c r="F25151" i="3" s="1"/>
  <c r="F25152" i="3" s="1"/>
  <c r="F25153" i="3" s="1"/>
  <c r="F25154" i="3" s="1"/>
  <c r="F25155" i="3" s="1"/>
  <c r="F25156" i="3" s="1"/>
  <c r="F25157" i="3" s="1"/>
  <c r="F25158" i="3" s="1"/>
  <c r="F25159" i="3" s="1"/>
  <c r="F25160" i="3" s="1"/>
  <c r="F25161" i="3" s="1"/>
  <c r="F25162" i="3" s="1"/>
  <c r="F25163" i="3" s="1"/>
  <c r="F25164" i="3" s="1"/>
  <c r="F25165" i="3" s="1"/>
  <c r="F25166" i="3" s="1"/>
  <c r="F25167" i="3" s="1"/>
  <c r="F25168" i="3" s="1"/>
  <c r="F25169" i="3" s="1"/>
  <c r="F25170" i="3" s="1"/>
  <c r="F25171" i="3" s="1"/>
  <c r="F25172" i="3" s="1"/>
  <c r="F25173" i="3" s="1"/>
  <c r="F25174" i="3" s="1"/>
  <c r="F25175" i="3" s="1"/>
  <c r="F25176" i="3" s="1"/>
  <c r="F25177" i="3" s="1"/>
  <c r="F25178" i="3" s="1"/>
  <c r="F25179" i="3" s="1"/>
  <c r="F25180" i="3" s="1"/>
  <c r="F25181" i="3" s="1"/>
  <c r="F25182" i="3" s="1"/>
  <c r="F25183" i="3" s="1"/>
  <c r="F25184" i="3" s="1"/>
  <c r="F25185" i="3" s="1"/>
  <c r="F25186" i="3" s="1"/>
  <c r="F25187" i="3" s="1"/>
  <c r="F25188" i="3" s="1"/>
  <c r="F25189" i="3" s="1"/>
  <c r="F25190" i="3" s="1"/>
  <c r="F25191" i="3" s="1"/>
  <c r="F25192" i="3" s="1"/>
  <c r="F25193" i="3" s="1"/>
  <c r="F25194" i="3" s="1"/>
  <c r="F25195" i="3" s="1"/>
  <c r="F25196" i="3" s="1"/>
  <c r="F25197" i="3" s="1"/>
  <c r="F25198" i="3" s="1"/>
  <c r="F25199" i="3" s="1"/>
  <c r="F25200" i="3" s="1"/>
  <c r="F25201" i="3" s="1"/>
  <c r="F25202" i="3" s="1"/>
  <c r="F25203" i="3" s="1"/>
  <c r="F25204" i="3" s="1"/>
  <c r="F25205" i="3" s="1"/>
  <c r="F25206" i="3" s="1"/>
  <c r="F25207" i="3" s="1"/>
  <c r="F25208" i="3" s="1"/>
  <c r="F25209" i="3" s="1"/>
  <c r="F25210" i="3" s="1"/>
  <c r="F25211" i="3" s="1"/>
  <c r="F25212" i="3" s="1"/>
  <c r="F25213" i="3" s="1"/>
  <c r="F25214" i="3" s="1"/>
  <c r="F25215" i="3" s="1"/>
  <c r="F25216" i="3" s="1"/>
  <c r="F25217" i="3" s="1"/>
  <c r="F25218" i="3" s="1"/>
  <c r="F25219" i="3" s="1"/>
  <c r="F25220" i="3" s="1"/>
  <c r="F25221" i="3" s="1"/>
  <c r="F25222" i="3" s="1"/>
  <c r="F25223" i="3" s="1"/>
  <c r="F25224" i="3" s="1"/>
  <c r="F25225" i="3" s="1"/>
  <c r="F25226" i="3" s="1"/>
  <c r="F25227" i="3" s="1"/>
  <c r="F25228" i="3" s="1"/>
  <c r="F25229" i="3" s="1"/>
  <c r="F25230" i="3" s="1"/>
  <c r="F25231" i="3" s="1"/>
  <c r="F25232" i="3" s="1"/>
  <c r="F25233" i="3" s="1"/>
  <c r="F25234" i="3" s="1"/>
  <c r="F25235" i="3" s="1"/>
  <c r="F25236" i="3" s="1"/>
  <c r="F25237" i="3" s="1"/>
  <c r="F25238" i="3" s="1"/>
  <c r="F25239" i="3" s="1"/>
  <c r="F25240" i="3" s="1"/>
  <c r="F25241" i="3" s="1"/>
  <c r="F25242" i="3" s="1"/>
  <c r="F25243" i="3" s="1"/>
  <c r="F25244" i="3" s="1"/>
  <c r="F25245" i="3" s="1"/>
  <c r="F25246" i="3" s="1"/>
  <c r="F25247" i="3" s="1"/>
  <c r="F25248" i="3" s="1"/>
  <c r="F25249" i="3" s="1"/>
  <c r="F25250" i="3" s="1"/>
  <c r="F25251" i="3" s="1"/>
  <c r="F25252" i="3" s="1"/>
  <c r="F25253" i="3" s="1"/>
  <c r="F25254" i="3" s="1"/>
  <c r="F25255" i="3" s="1"/>
  <c r="F25256" i="3" s="1"/>
  <c r="F25257" i="3" s="1"/>
  <c r="F25258" i="3" s="1"/>
  <c r="F25259" i="3" s="1"/>
  <c r="F25260" i="3" s="1"/>
  <c r="F25261" i="3" s="1"/>
  <c r="F25262" i="3" s="1"/>
  <c r="F25263" i="3" s="1"/>
  <c r="F25264" i="3" s="1"/>
  <c r="F25265" i="3" s="1"/>
  <c r="F25266" i="3" s="1"/>
  <c r="F25267" i="3" s="1"/>
  <c r="F25268" i="3" s="1"/>
  <c r="F25269" i="3" s="1"/>
  <c r="F25270" i="3" s="1"/>
  <c r="F25271" i="3" s="1"/>
  <c r="F25272" i="3" s="1"/>
  <c r="F25273" i="3" s="1"/>
  <c r="F25274" i="3" s="1"/>
  <c r="F25275" i="3" s="1"/>
  <c r="F25276" i="3" s="1"/>
  <c r="F25277" i="3" s="1"/>
  <c r="F25278" i="3" s="1"/>
  <c r="F25279" i="3" s="1"/>
  <c r="F25280" i="3" s="1"/>
  <c r="F25281" i="3" s="1"/>
  <c r="F25282" i="3" s="1"/>
  <c r="F25283" i="3" s="1"/>
  <c r="F25284" i="3" s="1"/>
  <c r="F25285" i="3" s="1"/>
  <c r="F25286" i="3" s="1"/>
  <c r="F25287" i="3" s="1"/>
  <c r="F25288" i="3" s="1"/>
  <c r="F25289" i="3" s="1"/>
  <c r="F25290" i="3" s="1"/>
  <c r="F25291" i="3" s="1"/>
  <c r="F25292" i="3" s="1"/>
  <c r="F25293" i="3" s="1"/>
  <c r="F25294" i="3" s="1"/>
  <c r="F25295" i="3" s="1"/>
  <c r="F25296" i="3" s="1"/>
  <c r="F25297" i="3" s="1"/>
  <c r="F25298" i="3" s="1"/>
  <c r="F25299" i="3" s="1"/>
  <c r="F25300" i="3" s="1"/>
  <c r="F25301" i="3" s="1"/>
  <c r="F25302" i="3" s="1"/>
  <c r="F25303" i="3" s="1"/>
  <c r="F25304" i="3" s="1"/>
  <c r="F25305" i="3" s="1"/>
  <c r="F25306" i="3" s="1"/>
  <c r="F25307" i="3" s="1"/>
  <c r="F25308" i="3" s="1"/>
  <c r="F25309" i="3" s="1"/>
  <c r="F25310" i="3" s="1"/>
  <c r="F25311" i="3" s="1"/>
  <c r="F25312" i="3" s="1"/>
  <c r="F25313" i="3" s="1"/>
  <c r="F25314" i="3" s="1"/>
  <c r="F25315" i="3" s="1"/>
  <c r="F25316" i="3" s="1"/>
  <c r="F25317" i="3" s="1"/>
  <c r="F25318" i="3" s="1"/>
  <c r="F25319" i="3" s="1"/>
  <c r="F25320" i="3" s="1"/>
  <c r="F25321" i="3" s="1"/>
  <c r="F25322" i="3" s="1"/>
  <c r="F25323" i="3" s="1"/>
  <c r="F25324" i="3" s="1"/>
  <c r="F25325" i="3" s="1"/>
  <c r="F25326" i="3" s="1"/>
  <c r="F25327" i="3" s="1"/>
  <c r="F25328" i="3" s="1"/>
  <c r="F25329" i="3" s="1"/>
  <c r="F25330" i="3" s="1"/>
  <c r="F25331" i="3" s="1"/>
  <c r="F25332" i="3" s="1"/>
  <c r="F25333" i="3" s="1"/>
  <c r="F25334" i="3" s="1"/>
  <c r="F25335" i="3" s="1"/>
  <c r="F25336" i="3" s="1"/>
  <c r="F25337" i="3" s="1"/>
  <c r="F25338" i="3" s="1"/>
  <c r="F25339" i="3" s="1"/>
  <c r="F25340" i="3" s="1"/>
  <c r="F25341" i="3" s="1"/>
  <c r="F25342" i="3" s="1"/>
  <c r="F25343" i="3" s="1"/>
  <c r="F25344" i="3" s="1"/>
  <c r="F25345" i="3" s="1"/>
  <c r="F25346" i="3" s="1"/>
  <c r="F25347" i="3" s="1"/>
  <c r="F25348" i="3" s="1"/>
  <c r="F25349" i="3" s="1"/>
  <c r="F25350" i="3" s="1"/>
  <c r="F25351" i="3" s="1"/>
  <c r="F25352" i="3" s="1"/>
  <c r="F25353" i="3" s="1"/>
  <c r="F25354" i="3" s="1"/>
  <c r="F25355" i="3" s="1"/>
  <c r="F25356" i="3" s="1"/>
  <c r="F25357" i="3" s="1"/>
  <c r="F25358" i="3" s="1"/>
  <c r="F25359" i="3" s="1"/>
  <c r="F25360" i="3" s="1"/>
  <c r="F25361" i="3" s="1"/>
  <c r="F25362" i="3" s="1"/>
  <c r="F25363" i="3" s="1"/>
  <c r="F25364" i="3" s="1"/>
  <c r="F25365" i="3" s="1"/>
  <c r="F25366" i="3" s="1"/>
  <c r="F25367" i="3" s="1"/>
  <c r="F25368" i="3" s="1"/>
  <c r="F25369" i="3" s="1"/>
  <c r="F25370" i="3" s="1"/>
  <c r="F25371" i="3" s="1"/>
  <c r="F25372" i="3" s="1"/>
  <c r="F25373" i="3" s="1"/>
  <c r="F25374" i="3" s="1"/>
  <c r="F25375" i="3" s="1"/>
  <c r="F25376" i="3" s="1"/>
  <c r="F25377" i="3" s="1"/>
  <c r="F25378" i="3" s="1"/>
  <c r="F25379" i="3" s="1"/>
  <c r="F25380" i="3" s="1"/>
  <c r="F25381" i="3" s="1"/>
  <c r="F25382" i="3" s="1"/>
  <c r="F25383" i="3" s="1"/>
  <c r="F25384" i="3" s="1"/>
  <c r="F25385" i="3" s="1"/>
  <c r="F25386" i="3" s="1"/>
  <c r="F25387" i="3" s="1"/>
  <c r="F25388" i="3" s="1"/>
  <c r="F25389" i="3" s="1"/>
  <c r="F25390" i="3" s="1"/>
  <c r="F25391" i="3" s="1"/>
  <c r="F25392" i="3" s="1"/>
  <c r="F25393" i="3" s="1"/>
  <c r="F25394" i="3" s="1"/>
  <c r="F25395" i="3" s="1"/>
  <c r="F25396" i="3" s="1"/>
  <c r="F25397" i="3" s="1"/>
  <c r="F25398" i="3" s="1"/>
  <c r="F25399" i="3" s="1"/>
  <c r="F25400" i="3" s="1"/>
  <c r="F25401" i="3" s="1"/>
  <c r="F25402" i="3" s="1"/>
  <c r="F25403" i="3" s="1"/>
  <c r="F25404" i="3" s="1"/>
  <c r="F25405" i="3" s="1"/>
  <c r="F25406" i="3" s="1"/>
  <c r="F25407" i="3" s="1"/>
  <c r="F25408" i="3" s="1"/>
  <c r="F25409" i="3" s="1"/>
  <c r="F25410" i="3" s="1"/>
  <c r="F25411" i="3" s="1"/>
  <c r="F25412" i="3" s="1"/>
  <c r="F25413" i="3" s="1"/>
  <c r="F25414" i="3" s="1"/>
  <c r="F25415" i="3" s="1"/>
  <c r="F25416" i="3" s="1"/>
  <c r="F25417" i="3" s="1"/>
  <c r="F25418" i="3" s="1"/>
  <c r="F25419" i="3" s="1"/>
  <c r="F25420" i="3" s="1"/>
  <c r="F25421" i="3" s="1"/>
  <c r="F25422" i="3" s="1"/>
  <c r="F25423" i="3" s="1"/>
  <c r="F25424" i="3" s="1"/>
  <c r="F25425" i="3" s="1"/>
  <c r="F25426" i="3" s="1"/>
  <c r="F25427" i="3" s="1"/>
  <c r="F25428" i="3" s="1"/>
  <c r="F25429" i="3" s="1"/>
  <c r="F25430" i="3" s="1"/>
  <c r="F25431" i="3" s="1"/>
  <c r="F25432" i="3" s="1"/>
  <c r="F25433" i="3" s="1"/>
  <c r="F25434" i="3" s="1"/>
  <c r="F25435" i="3" s="1"/>
  <c r="F25436" i="3" s="1"/>
  <c r="F25437" i="3" s="1"/>
  <c r="F25438" i="3" s="1"/>
  <c r="F25439" i="3" s="1"/>
  <c r="F25440" i="3" s="1"/>
  <c r="F25441" i="3" s="1"/>
  <c r="F25442" i="3" s="1"/>
  <c r="F25443" i="3" s="1"/>
  <c r="F25444" i="3" s="1"/>
  <c r="F25445" i="3" s="1"/>
  <c r="F25446" i="3" s="1"/>
  <c r="F25447" i="3" s="1"/>
  <c r="F25448" i="3" s="1"/>
  <c r="F25449" i="3" s="1"/>
  <c r="F25450" i="3" s="1"/>
  <c r="F25451" i="3" s="1"/>
  <c r="F25452" i="3" s="1"/>
  <c r="F25453" i="3" s="1"/>
  <c r="F25454" i="3" s="1"/>
  <c r="F25455" i="3" s="1"/>
  <c r="F25456" i="3" s="1"/>
  <c r="F25457" i="3" s="1"/>
  <c r="F25458" i="3" s="1"/>
  <c r="F25459" i="3" s="1"/>
  <c r="F25460" i="3" s="1"/>
  <c r="F25461" i="3" s="1"/>
  <c r="F25462" i="3" s="1"/>
  <c r="F25463" i="3" s="1"/>
  <c r="F25464" i="3" s="1"/>
  <c r="F25465" i="3" s="1"/>
  <c r="F25466" i="3" s="1"/>
  <c r="F25467" i="3" s="1"/>
  <c r="F25468" i="3" s="1"/>
  <c r="F25469" i="3" s="1"/>
  <c r="F25470" i="3" s="1"/>
  <c r="F25471" i="3" s="1"/>
  <c r="F25472" i="3" s="1"/>
  <c r="F25473" i="3" s="1"/>
  <c r="F25474" i="3" s="1"/>
  <c r="F25475" i="3" s="1"/>
  <c r="F25476" i="3" s="1"/>
  <c r="F25477" i="3" s="1"/>
  <c r="F25478" i="3" s="1"/>
  <c r="F25479" i="3" s="1"/>
  <c r="F25480" i="3" s="1"/>
  <c r="F25481" i="3" s="1"/>
  <c r="F25482" i="3" s="1"/>
  <c r="F25483" i="3" s="1"/>
  <c r="F25484" i="3" s="1"/>
  <c r="F25485" i="3" s="1"/>
  <c r="F25486" i="3" s="1"/>
  <c r="F25487" i="3" s="1"/>
  <c r="F25488" i="3" s="1"/>
  <c r="F25489" i="3" s="1"/>
  <c r="F25490" i="3" s="1"/>
  <c r="F25491" i="3" s="1"/>
  <c r="F25492" i="3" s="1"/>
  <c r="F25493" i="3" s="1"/>
  <c r="F25494" i="3" s="1"/>
  <c r="F25495" i="3" s="1"/>
  <c r="F25496" i="3" s="1"/>
  <c r="F25497" i="3" s="1"/>
  <c r="F25498" i="3" s="1"/>
  <c r="F25499" i="3" s="1"/>
  <c r="F25500" i="3" s="1"/>
  <c r="F25501" i="3" s="1"/>
  <c r="F25502" i="3" s="1"/>
  <c r="F25503" i="3" s="1"/>
  <c r="F25504" i="3" s="1"/>
  <c r="F25505" i="3" s="1"/>
  <c r="F25506" i="3" s="1"/>
  <c r="F25507" i="3" s="1"/>
  <c r="F25508" i="3" s="1"/>
  <c r="F25509" i="3" s="1"/>
  <c r="F25510" i="3" s="1"/>
  <c r="F25511" i="3" s="1"/>
  <c r="F25512" i="3" s="1"/>
  <c r="F25513" i="3" s="1"/>
  <c r="F25514" i="3" s="1"/>
  <c r="F25515" i="3" s="1"/>
  <c r="F25516" i="3" s="1"/>
  <c r="F25517" i="3" s="1"/>
  <c r="F25518" i="3" s="1"/>
  <c r="F25519" i="3" s="1"/>
  <c r="F25520" i="3" s="1"/>
  <c r="F25521" i="3" s="1"/>
  <c r="F25522" i="3" s="1"/>
  <c r="F25523" i="3" s="1"/>
  <c r="F25524" i="3" s="1"/>
  <c r="F25525" i="3" s="1"/>
  <c r="F25526" i="3" s="1"/>
  <c r="F25527" i="3" s="1"/>
  <c r="F25528" i="3" s="1"/>
  <c r="F25529" i="3" s="1"/>
  <c r="F25530" i="3" s="1"/>
  <c r="F25531" i="3" s="1"/>
  <c r="F25532" i="3" s="1"/>
  <c r="F25533" i="3" s="1"/>
  <c r="F25534" i="3" s="1"/>
  <c r="F25535" i="3" s="1"/>
  <c r="F25536" i="3" s="1"/>
  <c r="F25537" i="3" s="1"/>
  <c r="F25538" i="3" s="1"/>
  <c r="F25539" i="3" s="1"/>
  <c r="F25540" i="3" s="1"/>
  <c r="F25541" i="3" s="1"/>
  <c r="F25542" i="3" s="1"/>
  <c r="F25543" i="3" s="1"/>
  <c r="F25544" i="3" s="1"/>
  <c r="F25545" i="3" s="1"/>
  <c r="F25546" i="3" s="1"/>
  <c r="F25547" i="3" s="1"/>
  <c r="F25548" i="3" s="1"/>
  <c r="F25549" i="3" s="1"/>
  <c r="F25550" i="3" s="1"/>
  <c r="F25551" i="3" s="1"/>
  <c r="F25552" i="3" s="1"/>
  <c r="F25553" i="3" s="1"/>
  <c r="F25554" i="3" s="1"/>
  <c r="F25555" i="3" s="1"/>
  <c r="F25556" i="3" s="1"/>
  <c r="F25557" i="3" s="1"/>
  <c r="F25558" i="3" s="1"/>
  <c r="F25559" i="3" s="1"/>
  <c r="F25560" i="3" s="1"/>
  <c r="F25561" i="3" s="1"/>
  <c r="F25562" i="3" s="1"/>
  <c r="F25563" i="3" s="1"/>
  <c r="F25564" i="3" s="1"/>
  <c r="F25565" i="3" s="1"/>
  <c r="F25566" i="3" s="1"/>
  <c r="F25567" i="3" s="1"/>
  <c r="F25568" i="3" s="1"/>
  <c r="F25569" i="3" s="1"/>
  <c r="F25570" i="3" s="1"/>
  <c r="F25571" i="3" s="1"/>
  <c r="F25572" i="3" s="1"/>
  <c r="F25573" i="3" s="1"/>
  <c r="F25574" i="3" s="1"/>
  <c r="F25575" i="3" s="1"/>
  <c r="F25576" i="3" s="1"/>
  <c r="F25577" i="3" s="1"/>
  <c r="F25578" i="3" s="1"/>
  <c r="F25579" i="3" s="1"/>
  <c r="F25580" i="3" s="1"/>
  <c r="F25581" i="3" s="1"/>
  <c r="F25582" i="3" s="1"/>
  <c r="F25583" i="3" s="1"/>
  <c r="F25584" i="3" s="1"/>
  <c r="F25585" i="3" s="1"/>
  <c r="F25586" i="3" s="1"/>
  <c r="F25587" i="3" s="1"/>
  <c r="F25588" i="3" s="1"/>
  <c r="F25589" i="3" s="1"/>
  <c r="F25590" i="3" s="1"/>
  <c r="F25591" i="3" s="1"/>
  <c r="F25592" i="3" s="1"/>
  <c r="F25593" i="3" s="1"/>
  <c r="F25594" i="3" s="1"/>
  <c r="F25595" i="3" s="1"/>
  <c r="F25596" i="3" s="1"/>
  <c r="F25597" i="3" s="1"/>
  <c r="F25598" i="3" s="1"/>
  <c r="F25599" i="3" s="1"/>
  <c r="F25600" i="3" s="1"/>
  <c r="F25601" i="3" s="1"/>
  <c r="F25602" i="3" s="1"/>
  <c r="F25603" i="3" s="1"/>
  <c r="F25604" i="3" s="1"/>
  <c r="F25605" i="3" s="1"/>
  <c r="F25606" i="3" s="1"/>
  <c r="F25607" i="3" s="1"/>
  <c r="F25608" i="3" s="1"/>
  <c r="F25609" i="3" s="1"/>
  <c r="F25610" i="3" s="1"/>
  <c r="F25611" i="3" s="1"/>
  <c r="F25612" i="3" s="1"/>
  <c r="F25613" i="3" s="1"/>
  <c r="F25614" i="3" s="1"/>
  <c r="F25615" i="3" s="1"/>
  <c r="F25616" i="3" s="1"/>
  <c r="F25617" i="3" s="1"/>
  <c r="F25618" i="3" s="1"/>
  <c r="F25619" i="3" s="1"/>
  <c r="F25620" i="3" s="1"/>
  <c r="F25621" i="3" s="1"/>
  <c r="F25622" i="3" s="1"/>
  <c r="F25623" i="3" s="1"/>
  <c r="F25624" i="3" s="1"/>
  <c r="F25625" i="3" s="1"/>
  <c r="F25626" i="3" s="1"/>
  <c r="F25627" i="3" s="1"/>
  <c r="F25628" i="3" s="1"/>
  <c r="F25629" i="3" s="1"/>
  <c r="F25630" i="3" s="1"/>
  <c r="F25631" i="3" s="1"/>
  <c r="F25632" i="3" s="1"/>
  <c r="F25633" i="3" s="1"/>
  <c r="F25634" i="3" s="1"/>
  <c r="F25635" i="3" s="1"/>
  <c r="F25636" i="3" s="1"/>
  <c r="F25637" i="3" s="1"/>
  <c r="F25638" i="3" s="1"/>
  <c r="F25639" i="3" s="1"/>
  <c r="F25640" i="3" s="1"/>
  <c r="F25641" i="3" s="1"/>
  <c r="F25642" i="3" s="1"/>
  <c r="F25643" i="3" s="1"/>
  <c r="F25644" i="3" s="1"/>
  <c r="F25645" i="3" s="1"/>
  <c r="F25646" i="3" s="1"/>
  <c r="F25647" i="3" s="1"/>
  <c r="F25648" i="3" s="1"/>
  <c r="F25649" i="3" s="1"/>
  <c r="F25650" i="3" s="1"/>
  <c r="F25651" i="3" s="1"/>
  <c r="F25652" i="3" s="1"/>
  <c r="F25653" i="3" s="1"/>
  <c r="F25654" i="3" s="1"/>
  <c r="F25655" i="3" s="1"/>
  <c r="F25656" i="3" s="1"/>
  <c r="F25657" i="3" s="1"/>
  <c r="F25658" i="3" s="1"/>
  <c r="F25659" i="3" s="1"/>
  <c r="F25660" i="3" s="1"/>
  <c r="F25661" i="3" s="1"/>
  <c r="F25662" i="3" s="1"/>
  <c r="F25663" i="3" s="1"/>
  <c r="F25664" i="3" s="1"/>
  <c r="F25665" i="3" s="1"/>
  <c r="F25666" i="3" s="1"/>
  <c r="F25667" i="3" s="1"/>
  <c r="F25668" i="3" s="1"/>
  <c r="F25669" i="3" s="1"/>
  <c r="F25670" i="3" s="1"/>
  <c r="F25671" i="3" s="1"/>
  <c r="F25672" i="3" s="1"/>
  <c r="F25673" i="3" s="1"/>
  <c r="F25674" i="3" s="1"/>
  <c r="F25675" i="3" s="1"/>
  <c r="F25676" i="3" s="1"/>
  <c r="F25677" i="3" s="1"/>
  <c r="F25678" i="3" s="1"/>
  <c r="F25679" i="3" s="1"/>
  <c r="F25680" i="3" s="1"/>
  <c r="F25681" i="3" s="1"/>
  <c r="F25682" i="3" s="1"/>
  <c r="F25683" i="3" s="1"/>
  <c r="F25684" i="3" s="1"/>
  <c r="F25685" i="3" s="1"/>
  <c r="F25686" i="3" s="1"/>
  <c r="F25687" i="3" s="1"/>
  <c r="F25688" i="3" s="1"/>
  <c r="F25689" i="3" s="1"/>
  <c r="F25690" i="3" s="1"/>
  <c r="F25691" i="3" s="1"/>
  <c r="F25692" i="3" s="1"/>
  <c r="F25693" i="3" s="1"/>
  <c r="F25694" i="3" s="1"/>
  <c r="F25695" i="3" s="1"/>
  <c r="F25696" i="3" s="1"/>
  <c r="F25697" i="3" s="1"/>
  <c r="F25698" i="3" s="1"/>
  <c r="F25699" i="3" s="1"/>
  <c r="F25700" i="3" s="1"/>
  <c r="F25701" i="3" s="1"/>
  <c r="F25702" i="3" s="1"/>
  <c r="F25703" i="3" s="1"/>
  <c r="F25704" i="3" s="1"/>
  <c r="F25705" i="3" s="1"/>
  <c r="F25706" i="3" s="1"/>
  <c r="F25707" i="3" s="1"/>
  <c r="F25708" i="3" s="1"/>
  <c r="F25709" i="3" s="1"/>
  <c r="F25710" i="3" s="1"/>
  <c r="F25711" i="3" s="1"/>
  <c r="F25712" i="3" s="1"/>
  <c r="F25713" i="3" s="1"/>
  <c r="F25714" i="3" s="1"/>
  <c r="F25715" i="3" s="1"/>
  <c r="F25716" i="3" s="1"/>
  <c r="F25717" i="3" s="1"/>
  <c r="F25718" i="3" s="1"/>
  <c r="F25719" i="3" s="1"/>
  <c r="F25720" i="3" s="1"/>
  <c r="F25721" i="3" s="1"/>
  <c r="F25722" i="3" s="1"/>
  <c r="F25723" i="3" s="1"/>
  <c r="F25724" i="3" s="1"/>
  <c r="F25725" i="3" s="1"/>
  <c r="F25726" i="3" s="1"/>
  <c r="F25727" i="3" s="1"/>
  <c r="F25728" i="3" s="1"/>
  <c r="F25729" i="3" s="1"/>
  <c r="F25730" i="3" s="1"/>
  <c r="F25731" i="3" s="1"/>
  <c r="F25732" i="3" s="1"/>
  <c r="F25733" i="3" s="1"/>
  <c r="F25734" i="3" s="1"/>
  <c r="F25735" i="3" s="1"/>
  <c r="F25736" i="3" s="1"/>
  <c r="F25737" i="3" s="1"/>
  <c r="F25738" i="3" s="1"/>
  <c r="F25739" i="3" s="1"/>
  <c r="F25740" i="3" s="1"/>
  <c r="F25741" i="3" s="1"/>
  <c r="F25742" i="3" s="1"/>
  <c r="F25743" i="3" s="1"/>
  <c r="F25744" i="3" s="1"/>
  <c r="F25745" i="3" s="1"/>
  <c r="F25746" i="3" s="1"/>
  <c r="F25747" i="3" s="1"/>
  <c r="F25748" i="3" s="1"/>
  <c r="F25749" i="3" s="1"/>
  <c r="F25750" i="3" s="1"/>
  <c r="F25751" i="3" s="1"/>
  <c r="F25752" i="3" s="1"/>
  <c r="F25753" i="3" s="1"/>
  <c r="F25754" i="3" s="1"/>
  <c r="F25755" i="3" s="1"/>
  <c r="F25756" i="3" s="1"/>
  <c r="F25757" i="3" s="1"/>
  <c r="F25758" i="3" s="1"/>
  <c r="F25759" i="3" s="1"/>
  <c r="F25760" i="3" s="1"/>
  <c r="F25761" i="3" s="1"/>
  <c r="F25762" i="3" s="1"/>
  <c r="F25763" i="3" s="1"/>
  <c r="F25764" i="3" s="1"/>
  <c r="F25765" i="3" s="1"/>
  <c r="F25766" i="3" s="1"/>
  <c r="F25767" i="3" s="1"/>
  <c r="F25768" i="3" s="1"/>
  <c r="F25769" i="3" s="1"/>
  <c r="F25770" i="3" s="1"/>
  <c r="F25771" i="3" s="1"/>
  <c r="F25772" i="3" s="1"/>
  <c r="F25773" i="3" s="1"/>
  <c r="F25774" i="3" s="1"/>
  <c r="F25775" i="3" s="1"/>
  <c r="F25776" i="3" s="1"/>
  <c r="F25777" i="3" s="1"/>
  <c r="F25778" i="3" s="1"/>
  <c r="F25779" i="3" s="1"/>
  <c r="F25780" i="3" s="1"/>
  <c r="F25781" i="3" s="1"/>
  <c r="F25782" i="3" s="1"/>
  <c r="F25783" i="3" s="1"/>
  <c r="F25784" i="3" s="1"/>
  <c r="F25785" i="3" s="1"/>
  <c r="F25786" i="3" s="1"/>
  <c r="F25787" i="3" s="1"/>
  <c r="F25788" i="3" s="1"/>
  <c r="F25789" i="3" s="1"/>
  <c r="F25790" i="3" s="1"/>
  <c r="F25791" i="3" s="1"/>
  <c r="F25792" i="3" s="1"/>
  <c r="F25793" i="3" s="1"/>
  <c r="F25794" i="3" s="1"/>
  <c r="F25795" i="3" s="1"/>
  <c r="F25796" i="3" s="1"/>
  <c r="F25797" i="3" s="1"/>
  <c r="F25798" i="3" s="1"/>
  <c r="F25799" i="3" s="1"/>
  <c r="F25800" i="3" s="1"/>
  <c r="F25801" i="3" s="1"/>
  <c r="F25802" i="3" s="1"/>
  <c r="F25803" i="3" s="1"/>
  <c r="F25804" i="3" s="1"/>
  <c r="F25805" i="3" s="1"/>
  <c r="F25806" i="3" s="1"/>
  <c r="F25807" i="3" s="1"/>
  <c r="F25808" i="3" s="1"/>
  <c r="F25809" i="3" s="1"/>
  <c r="F25810" i="3" s="1"/>
  <c r="F25811" i="3" s="1"/>
  <c r="F25812" i="3" s="1"/>
  <c r="F25813" i="3" s="1"/>
  <c r="F25814" i="3" s="1"/>
  <c r="F25815" i="3" s="1"/>
  <c r="F25816" i="3" s="1"/>
  <c r="F25817" i="3" s="1"/>
  <c r="F25818" i="3" s="1"/>
  <c r="F25819" i="3" s="1"/>
  <c r="F25820" i="3" s="1"/>
  <c r="F25821" i="3" s="1"/>
  <c r="F25822" i="3" s="1"/>
  <c r="F25823" i="3" s="1"/>
  <c r="F25824" i="3" s="1"/>
  <c r="F25825" i="3" s="1"/>
  <c r="F25826" i="3" s="1"/>
  <c r="F25827" i="3" s="1"/>
  <c r="F25828" i="3" s="1"/>
  <c r="F25829" i="3" s="1"/>
  <c r="F25830" i="3" s="1"/>
  <c r="F25831" i="3" s="1"/>
  <c r="F25832" i="3" s="1"/>
  <c r="F25833" i="3" s="1"/>
  <c r="F25834" i="3" s="1"/>
  <c r="F25835" i="3" s="1"/>
  <c r="F25836" i="3" s="1"/>
  <c r="F25837" i="3" s="1"/>
  <c r="F25838" i="3" s="1"/>
  <c r="F25839" i="3" s="1"/>
  <c r="F25840" i="3" s="1"/>
  <c r="F25841" i="3" s="1"/>
  <c r="F25842" i="3" s="1"/>
  <c r="F25843" i="3" s="1"/>
  <c r="F25844" i="3" s="1"/>
  <c r="F25845" i="3" s="1"/>
  <c r="F25846" i="3" s="1"/>
  <c r="F25847" i="3" s="1"/>
  <c r="F25848" i="3" s="1"/>
  <c r="F25849" i="3" s="1"/>
  <c r="F25850" i="3" s="1"/>
  <c r="F25851" i="3" s="1"/>
  <c r="F25852" i="3" s="1"/>
  <c r="F25853" i="3" s="1"/>
  <c r="F25854" i="3" s="1"/>
  <c r="F25855" i="3" s="1"/>
  <c r="F25856" i="3" s="1"/>
  <c r="F25857" i="3" s="1"/>
  <c r="F25858" i="3" s="1"/>
  <c r="F25859" i="3" s="1"/>
  <c r="F25860" i="3" s="1"/>
  <c r="F25861" i="3" s="1"/>
  <c r="F25862" i="3" s="1"/>
  <c r="F25863" i="3" s="1"/>
  <c r="F25864" i="3" s="1"/>
  <c r="F25865" i="3" s="1"/>
  <c r="F25866" i="3" s="1"/>
  <c r="F25867" i="3" s="1"/>
  <c r="F25868" i="3" s="1"/>
  <c r="F25869" i="3" s="1"/>
  <c r="F25870" i="3" s="1"/>
  <c r="F25871" i="3" s="1"/>
  <c r="F25872" i="3" s="1"/>
  <c r="F25873" i="3" s="1"/>
  <c r="F25874" i="3" s="1"/>
  <c r="F25875" i="3" s="1"/>
  <c r="F25876" i="3" s="1"/>
  <c r="F25877" i="3" s="1"/>
  <c r="F25878" i="3" s="1"/>
  <c r="F25879" i="3" s="1"/>
  <c r="F25880" i="3" s="1"/>
  <c r="F25881" i="3" s="1"/>
  <c r="F25882" i="3" s="1"/>
  <c r="F25883" i="3" s="1"/>
  <c r="F25884" i="3" s="1"/>
  <c r="F25885" i="3" s="1"/>
  <c r="F25886" i="3" s="1"/>
  <c r="F25887" i="3" s="1"/>
  <c r="F25888" i="3" s="1"/>
  <c r="F25889" i="3" s="1"/>
  <c r="F25890" i="3" s="1"/>
  <c r="F25891" i="3" s="1"/>
  <c r="F25892" i="3" s="1"/>
  <c r="F25893" i="3" s="1"/>
  <c r="F25894" i="3" s="1"/>
  <c r="F25895" i="3" s="1"/>
  <c r="F25896" i="3" s="1"/>
  <c r="F25897" i="3" s="1"/>
  <c r="F25898" i="3" s="1"/>
  <c r="F25899" i="3" s="1"/>
  <c r="F25900" i="3" s="1"/>
  <c r="F25901" i="3" s="1"/>
  <c r="F25902" i="3" s="1"/>
  <c r="F25903" i="3" s="1"/>
  <c r="F25904" i="3" s="1"/>
  <c r="F25905" i="3" s="1"/>
  <c r="F25906" i="3" s="1"/>
  <c r="F25907" i="3" s="1"/>
  <c r="F25908" i="3" s="1"/>
  <c r="F25909" i="3" s="1"/>
  <c r="F25910" i="3" s="1"/>
  <c r="F25911" i="3" s="1"/>
  <c r="F25912" i="3" s="1"/>
  <c r="F25913" i="3" s="1"/>
  <c r="F25914" i="3" s="1"/>
  <c r="F25915" i="3" s="1"/>
  <c r="F25916" i="3" s="1"/>
  <c r="F25917" i="3" s="1"/>
  <c r="F25918" i="3" s="1"/>
  <c r="F25919" i="3" s="1"/>
  <c r="F25920" i="3" s="1"/>
  <c r="F25921" i="3" s="1"/>
  <c r="F25922" i="3" s="1"/>
  <c r="F25923" i="3" s="1"/>
  <c r="F25924" i="3" s="1"/>
  <c r="F25925" i="3" s="1"/>
  <c r="F25926" i="3" s="1"/>
  <c r="F25927" i="3" s="1"/>
  <c r="F25928" i="3" s="1"/>
  <c r="F25929" i="3" s="1"/>
  <c r="F25930" i="3" s="1"/>
  <c r="F25931" i="3" s="1"/>
  <c r="F25932" i="3" s="1"/>
  <c r="F25933" i="3" s="1"/>
  <c r="F25934" i="3" s="1"/>
  <c r="F25935" i="3" s="1"/>
  <c r="F25936" i="3" s="1"/>
  <c r="F25937" i="3" s="1"/>
  <c r="F25938" i="3" s="1"/>
  <c r="F25939" i="3" s="1"/>
  <c r="F25940" i="3" s="1"/>
  <c r="F25941" i="3" s="1"/>
  <c r="F25942" i="3" s="1"/>
  <c r="F25943" i="3" s="1"/>
  <c r="F25944" i="3" s="1"/>
  <c r="F25945" i="3" s="1"/>
  <c r="F25946" i="3" s="1"/>
  <c r="F25947" i="3" s="1"/>
  <c r="F25948" i="3" s="1"/>
  <c r="F25949" i="3" s="1"/>
  <c r="F25950" i="3" s="1"/>
  <c r="F25951" i="3" s="1"/>
  <c r="F25952" i="3" s="1"/>
  <c r="F25953" i="3" s="1"/>
  <c r="F25954" i="3" s="1"/>
  <c r="F25955" i="3" s="1"/>
  <c r="F25956" i="3" s="1"/>
  <c r="F25957" i="3" s="1"/>
  <c r="F25958" i="3" s="1"/>
  <c r="F25959" i="3" s="1"/>
  <c r="F25960" i="3" s="1"/>
  <c r="F25961" i="3" s="1"/>
  <c r="F25962" i="3" s="1"/>
  <c r="F25963" i="3" s="1"/>
  <c r="F25964" i="3" s="1"/>
  <c r="F25965" i="3" s="1"/>
  <c r="F25966" i="3" s="1"/>
  <c r="F25967" i="3" s="1"/>
  <c r="F25968" i="3" s="1"/>
  <c r="F25969" i="3" s="1"/>
  <c r="F25970" i="3" s="1"/>
  <c r="F25971" i="3" s="1"/>
  <c r="F25972" i="3" s="1"/>
  <c r="F25973" i="3" s="1"/>
  <c r="F25974" i="3" s="1"/>
  <c r="F25975" i="3" s="1"/>
  <c r="F25976" i="3" s="1"/>
  <c r="F25977" i="3" s="1"/>
  <c r="F25978" i="3" s="1"/>
  <c r="F25979" i="3" s="1"/>
  <c r="F25980" i="3" s="1"/>
  <c r="F25981" i="3" s="1"/>
  <c r="F25982" i="3" s="1"/>
  <c r="F25983" i="3" s="1"/>
  <c r="F25984" i="3" s="1"/>
  <c r="F25985" i="3" s="1"/>
  <c r="F25986" i="3" s="1"/>
  <c r="F25987" i="3" s="1"/>
  <c r="F25988" i="3" s="1"/>
  <c r="F25989" i="3" s="1"/>
  <c r="F25990" i="3" s="1"/>
  <c r="F25991" i="3" s="1"/>
  <c r="F25992" i="3" s="1"/>
  <c r="F25993" i="3" s="1"/>
  <c r="F25994" i="3" s="1"/>
  <c r="F25995" i="3" s="1"/>
  <c r="F25996" i="3" s="1"/>
  <c r="F25997" i="3" s="1"/>
  <c r="F25998" i="3" s="1"/>
  <c r="F25999" i="3" s="1"/>
  <c r="F26000" i="3" s="1"/>
  <c r="F26001" i="3" s="1"/>
  <c r="F26002" i="3" s="1"/>
  <c r="F26003" i="3" s="1"/>
  <c r="F26004" i="3" s="1"/>
  <c r="F26005" i="3" s="1"/>
  <c r="F26006" i="3" s="1"/>
  <c r="F26007" i="3" s="1"/>
  <c r="F26008" i="3" s="1"/>
  <c r="F26009" i="3" s="1"/>
  <c r="F26010" i="3" s="1"/>
  <c r="F26011" i="3" s="1"/>
  <c r="F26012" i="3" s="1"/>
  <c r="F26013" i="3" s="1"/>
  <c r="F26014" i="3" s="1"/>
  <c r="F26015" i="3" s="1"/>
  <c r="F26016" i="3" s="1"/>
  <c r="F26017" i="3" s="1"/>
  <c r="F26018" i="3" s="1"/>
  <c r="F26019" i="3" s="1"/>
  <c r="F26020" i="3" s="1"/>
  <c r="F26021" i="3" s="1"/>
  <c r="F26022" i="3" s="1"/>
  <c r="F26023" i="3" s="1"/>
  <c r="F26024" i="3" s="1"/>
  <c r="F26025" i="3" s="1"/>
  <c r="F26026" i="3" s="1"/>
  <c r="F26027" i="3" s="1"/>
  <c r="F26028" i="3" s="1"/>
  <c r="F26029" i="3" s="1"/>
  <c r="F26030" i="3" s="1"/>
  <c r="F26031" i="3" s="1"/>
  <c r="F26032" i="3" s="1"/>
  <c r="F26033" i="3" s="1"/>
  <c r="F26034" i="3" s="1"/>
  <c r="F26035" i="3" s="1"/>
  <c r="F26036" i="3" s="1"/>
  <c r="F26037" i="3" s="1"/>
  <c r="F26038" i="3" s="1"/>
  <c r="F26039" i="3" s="1"/>
  <c r="F26040" i="3" s="1"/>
  <c r="F26041" i="3" s="1"/>
  <c r="F26042" i="3" s="1"/>
  <c r="F26043" i="3" s="1"/>
  <c r="F26044" i="3" s="1"/>
  <c r="F26045" i="3" s="1"/>
  <c r="F26046" i="3" s="1"/>
  <c r="F26047" i="3" s="1"/>
  <c r="F26048" i="3" s="1"/>
  <c r="F26049" i="3" s="1"/>
  <c r="F26050" i="3" s="1"/>
  <c r="F26051" i="3" s="1"/>
  <c r="F26052" i="3" s="1"/>
  <c r="F26053" i="3" s="1"/>
  <c r="F26054" i="3" s="1"/>
  <c r="F26055" i="3" s="1"/>
  <c r="F26056" i="3" s="1"/>
  <c r="F26057" i="3" s="1"/>
  <c r="F26058" i="3" s="1"/>
  <c r="F26059" i="3" s="1"/>
  <c r="F26060" i="3" s="1"/>
  <c r="F26061" i="3" s="1"/>
  <c r="F26062" i="3" s="1"/>
  <c r="F26063" i="3" s="1"/>
  <c r="F26064" i="3" s="1"/>
  <c r="F26065" i="3" s="1"/>
  <c r="F26066" i="3" s="1"/>
  <c r="F26067" i="3" s="1"/>
  <c r="F26068" i="3" s="1"/>
  <c r="F26069" i="3" s="1"/>
  <c r="F26070" i="3" s="1"/>
  <c r="F26071" i="3" s="1"/>
  <c r="F26072" i="3" s="1"/>
  <c r="F26073" i="3" s="1"/>
  <c r="F26074" i="3" s="1"/>
  <c r="F26075" i="3" s="1"/>
  <c r="F26076" i="3" s="1"/>
  <c r="F26077" i="3" s="1"/>
  <c r="F26078" i="3" s="1"/>
  <c r="F26079" i="3" s="1"/>
  <c r="F26080" i="3" s="1"/>
  <c r="F26081" i="3" s="1"/>
  <c r="F26082" i="3" s="1"/>
  <c r="F26083" i="3" s="1"/>
  <c r="F26084" i="3" s="1"/>
  <c r="F26085" i="3" s="1"/>
  <c r="F26086" i="3" s="1"/>
  <c r="F26087" i="3" s="1"/>
  <c r="F26088" i="3" s="1"/>
  <c r="F26089" i="3" s="1"/>
  <c r="F26090" i="3" s="1"/>
  <c r="F26091" i="3" s="1"/>
  <c r="F26092" i="3" s="1"/>
  <c r="F26093" i="3" s="1"/>
  <c r="F26094" i="3" s="1"/>
  <c r="F26095" i="3" s="1"/>
  <c r="F26096" i="3" s="1"/>
  <c r="F26097" i="3" s="1"/>
  <c r="F26098" i="3" s="1"/>
  <c r="F26099" i="3" s="1"/>
  <c r="F26100" i="3" s="1"/>
  <c r="F26101" i="3" s="1"/>
  <c r="F26102" i="3" s="1"/>
  <c r="F26103" i="3" s="1"/>
  <c r="F26104" i="3" s="1"/>
  <c r="F26105" i="3" s="1"/>
  <c r="F26106" i="3" s="1"/>
  <c r="F26107" i="3" s="1"/>
  <c r="F26108" i="3" s="1"/>
  <c r="F26109" i="3" s="1"/>
  <c r="F26110" i="3" s="1"/>
  <c r="F26111" i="3" s="1"/>
  <c r="F26112" i="3" s="1"/>
  <c r="F26113" i="3" s="1"/>
  <c r="F26114" i="3" s="1"/>
  <c r="F26115" i="3" s="1"/>
  <c r="F26116" i="3" s="1"/>
  <c r="F26117" i="3" s="1"/>
  <c r="F26118" i="3" s="1"/>
  <c r="F26119" i="3" s="1"/>
  <c r="F26120" i="3" s="1"/>
  <c r="F26121" i="3" s="1"/>
  <c r="F26122" i="3" s="1"/>
  <c r="F26123" i="3" s="1"/>
  <c r="F26124" i="3" s="1"/>
  <c r="F26125" i="3" s="1"/>
  <c r="F26126" i="3" s="1"/>
  <c r="F26127" i="3" s="1"/>
  <c r="F26128" i="3" s="1"/>
  <c r="F26129" i="3" s="1"/>
  <c r="F26130" i="3" s="1"/>
  <c r="F26131" i="3" s="1"/>
  <c r="F26132" i="3" s="1"/>
  <c r="F26133" i="3" s="1"/>
  <c r="F26134" i="3" s="1"/>
  <c r="F26135" i="3" s="1"/>
  <c r="F26136" i="3" s="1"/>
  <c r="F26137" i="3" s="1"/>
  <c r="F26138" i="3" s="1"/>
  <c r="F26139" i="3" s="1"/>
  <c r="F26140" i="3" s="1"/>
  <c r="F26141" i="3" s="1"/>
  <c r="F26142" i="3" s="1"/>
  <c r="F26143" i="3" s="1"/>
  <c r="F26144" i="3" s="1"/>
  <c r="F26145" i="3" s="1"/>
  <c r="F26146" i="3" s="1"/>
  <c r="F26147" i="3" s="1"/>
  <c r="F26148" i="3" s="1"/>
  <c r="F26149" i="3" s="1"/>
  <c r="F26150" i="3" s="1"/>
  <c r="F26151" i="3" s="1"/>
  <c r="F26152" i="3" s="1"/>
  <c r="F26153" i="3" s="1"/>
  <c r="F26154" i="3" s="1"/>
  <c r="F26155" i="3" s="1"/>
  <c r="F26156" i="3" s="1"/>
  <c r="F26157" i="3" s="1"/>
  <c r="F26158" i="3" s="1"/>
  <c r="F26159" i="3" s="1"/>
  <c r="F26160" i="3" s="1"/>
  <c r="F26161" i="3" s="1"/>
  <c r="F26162" i="3" s="1"/>
  <c r="F26163" i="3" s="1"/>
  <c r="F26164" i="3" s="1"/>
  <c r="F26165" i="3" s="1"/>
  <c r="F26166" i="3" s="1"/>
  <c r="F26167" i="3" s="1"/>
  <c r="F26168" i="3" s="1"/>
  <c r="F26169" i="3" s="1"/>
  <c r="F26170" i="3" s="1"/>
  <c r="F26171" i="3" s="1"/>
  <c r="F26172" i="3" s="1"/>
  <c r="F26173" i="3" s="1"/>
  <c r="F26174" i="3" s="1"/>
  <c r="F26175" i="3" s="1"/>
  <c r="F26176" i="3" s="1"/>
  <c r="F26177" i="3" s="1"/>
  <c r="F26178" i="3" s="1"/>
  <c r="F26179" i="3" s="1"/>
  <c r="F26180" i="3" s="1"/>
  <c r="F26181" i="3" s="1"/>
  <c r="F26182" i="3" s="1"/>
  <c r="F26183" i="3" s="1"/>
  <c r="F26184" i="3" s="1"/>
  <c r="F26185" i="3" s="1"/>
  <c r="F26186" i="3" s="1"/>
  <c r="F26187" i="3" s="1"/>
  <c r="F26188" i="3" s="1"/>
  <c r="F26189" i="3" s="1"/>
  <c r="F26190" i="3" s="1"/>
  <c r="F26191" i="3" s="1"/>
  <c r="F26192" i="3" s="1"/>
  <c r="F26193" i="3" s="1"/>
  <c r="F26194" i="3" s="1"/>
  <c r="F26195" i="3" s="1"/>
  <c r="F26196" i="3" s="1"/>
  <c r="F26197" i="3" s="1"/>
  <c r="F26198" i="3" s="1"/>
  <c r="F26199" i="3" s="1"/>
  <c r="F26200" i="3" s="1"/>
  <c r="F26201" i="3" s="1"/>
  <c r="F26202" i="3" s="1"/>
  <c r="F26203" i="3" s="1"/>
  <c r="F26204" i="3" s="1"/>
  <c r="F26205" i="3" s="1"/>
  <c r="F26206" i="3" s="1"/>
  <c r="F26207" i="3" s="1"/>
  <c r="F26208" i="3" s="1"/>
  <c r="F26209" i="3" s="1"/>
  <c r="F26210" i="3" s="1"/>
  <c r="F26211" i="3" s="1"/>
  <c r="F26212" i="3" s="1"/>
  <c r="F26213" i="3" s="1"/>
  <c r="F26214" i="3" s="1"/>
  <c r="F26215" i="3" s="1"/>
  <c r="F26216" i="3" s="1"/>
  <c r="F26217" i="3" s="1"/>
  <c r="F26218" i="3" s="1"/>
  <c r="F26219" i="3" s="1"/>
  <c r="F26220" i="3" s="1"/>
  <c r="F26221" i="3" s="1"/>
  <c r="F26222" i="3" s="1"/>
  <c r="F26223" i="3" s="1"/>
  <c r="F26224" i="3" s="1"/>
  <c r="F26225" i="3" s="1"/>
  <c r="F26226" i="3" s="1"/>
  <c r="F26227" i="3" s="1"/>
  <c r="F26228" i="3" s="1"/>
  <c r="F26229" i="3" s="1"/>
  <c r="F26230" i="3" s="1"/>
  <c r="F26231" i="3" s="1"/>
  <c r="F26232" i="3" s="1"/>
  <c r="F26233" i="3" s="1"/>
  <c r="F26234" i="3" s="1"/>
  <c r="F26235" i="3" s="1"/>
  <c r="F26236" i="3" s="1"/>
  <c r="F26237" i="3" s="1"/>
  <c r="F26238" i="3" s="1"/>
  <c r="F26239" i="3" s="1"/>
  <c r="F26240" i="3" s="1"/>
  <c r="F26241" i="3" s="1"/>
  <c r="F26242" i="3" s="1"/>
  <c r="F26243" i="3" s="1"/>
  <c r="F26244" i="3" s="1"/>
  <c r="F26245" i="3" s="1"/>
  <c r="F26246" i="3" s="1"/>
  <c r="F26247" i="3" s="1"/>
  <c r="F26248" i="3" s="1"/>
  <c r="F26249" i="3" s="1"/>
  <c r="F26250" i="3" s="1"/>
  <c r="F26251" i="3" s="1"/>
  <c r="F26252" i="3" s="1"/>
  <c r="F26253" i="3" s="1"/>
  <c r="F26254" i="3" s="1"/>
  <c r="F26255" i="3" s="1"/>
  <c r="F26256" i="3" s="1"/>
  <c r="F26257" i="3" s="1"/>
  <c r="F26258" i="3" s="1"/>
  <c r="F26259" i="3" s="1"/>
  <c r="F26260" i="3" s="1"/>
  <c r="F26261" i="3" s="1"/>
  <c r="F26262" i="3" s="1"/>
  <c r="F26263" i="3" s="1"/>
  <c r="F26264" i="3" s="1"/>
  <c r="F26265" i="3" s="1"/>
  <c r="F26266" i="3" s="1"/>
  <c r="F26267" i="3" s="1"/>
  <c r="F26268" i="3" s="1"/>
  <c r="F26269" i="3" s="1"/>
  <c r="F26270" i="3" s="1"/>
  <c r="F26271" i="3" s="1"/>
  <c r="F26272" i="3" s="1"/>
  <c r="F26273" i="3" s="1"/>
  <c r="F26274" i="3" s="1"/>
  <c r="F26275" i="3" s="1"/>
  <c r="F26276" i="3" s="1"/>
  <c r="F26277" i="3" s="1"/>
  <c r="F26278" i="3" s="1"/>
  <c r="F26279" i="3" s="1"/>
  <c r="F26280" i="3" s="1"/>
  <c r="F26281" i="3" s="1"/>
  <c r="F26282" i="3" s="1"/>
  <c r="F26283" i="3" s="1"/>
  <c r="F26284" i="3" s="1"/>
  <c r="F26285" i="3" s="1"/>
  <c r="F26286" i="3" s="1"/>
  <c r="F26287" i="3" s="1"/>
  <c r="F26288" i="3" s="1"/>
  <c r="F26289" i="3" s="1"/>
  <c r="F26290" i="3" s="1"/>
  <c r="F26291" i="3" s="1"/>
  <c r="F26292" i="3" s="1"/>
  <c r="F26293" i="3" s="1"/>
  <c r="F26294" i="3" s="1"/>
  <c r="F26295" i="3" s="1"/>
  <c r="F26296" i="3" s="1"/>
  <c r="F26297" i="3" s="1"/>
  <c r="F26298" i="3" s="1"/>
  <c r="F26299" i="3" s="1"/>
  <c r="F26300" i="3" s="1"/>
  <c r="F26301" i="3" s="1"/>
  <c r="F26302" i="3" s="1"/>
  <c r="F26303" i="3" s="1"/>
  <c r="F26304" i="3" s="1"/>
  <c r="F26305" i="3" s="1"/>
  <c r="F26306" i="3" s="1"/>
  <c r="F26307" i="3" s="1"/>
  <c r="F26308" i="3" s="1"/>
  <c r="F26309" i="3" s="1"/>
  <c r="F26310" i="3" s="1"/>
  <c r="F26311" i="3" s="1"/>
  <c r="F26312" i="3" s="1"/>
  <c r="F26313" i="3" s="1"/>
  <c r="F26314" i="3" s="1"/>
  <c r="F26315" i="3" s="1"/>
  <c r="F26316" i="3" s="1"/>
  <c r="F26317" i="3" s="1"/>
  <c r="F26318" i="3" s="1"/>
  <c r="F26319" i="3" s="1"/>
  <c r="F26320" i="3" s="1"/>
  <c r="F26321" i="3" s="1"/>
  <c r="F26322" i="3" s="1"/>
  <c r="F26323" i="3" s="1"/>
  <c r="F26324" i="3" s="1"/>
  <c r="F26325" i="3" s="1"/>
  <c r="F26326" i="3" s="1"/>
  <c r="F26327" i="3" s="1"/>
  <c r="F26328" i="3" s="1"/>
  <c r="F26329" i="3" s="1"/>
  <c r="F26330" i="3" s="1"/>
  <c r="F26331" i="3" s="1"/>
  <c r="F26332" i="3" s="1"/>
  <c r="F26333" i="3" s="1"/>
  <c r="F26334" i="3" s="1"/>
  <c r="F26335" i="3" s="1"/>
  <c r="F26336" i="3" s="1"/>
  <c r="F26337" i="3" s="1"/>
  <c r="F26338" i="3" s="1"/>
  <c r="F26339" i="3" s="1"/>
  <c r="F26340" i="3" s="1"/>
  <c r="F26341" i="3" s="1"/>
  <c r="F26342" i="3" s="1"/>
  <c r="F26343" i="3" s="1"/>
  <c r="F26344" i="3" s="1"/>
  <c r="F26345" i="3" s="1"/>
  <c r="F26346" i="3" s="1"/>
  <c r="F26347" i="3" s="1"/>
  <c r="F26348" i="3" s="1"/>
  <c r="F26349" i="3" s="1"/>
  <c r="F26350" i="3" s="1"/>
  <c r="F26351" i="3" s="1"/>
  <c r="F26352" i="3" s="1"/>
  <c r="F26353" i="3" s="1"/>
  <c r="F26354" i="3" s="1"/>
  <c r="F26355" i="3" s="1"/>
  <c r="F26356" i="3" s="1"/>
  <c r="F26357" i="3" s="1"/>
  <c r="F26358" i="3" s="1"/>
  <c r="F26359" i="3" s="1"/>
  <c r="F26360" i="3" s="1"/>
  <c r="F26361" i="3" s="1"/>
  <c r="F26362" i="3" s="1"/>
  <c r="F26363" i="3" s="1"/>
  <c r="F26364" i="3" s="1"/>
  <c r="F26365" i="3" s="1"/>
  <c r="F26366" i="3" s="1"/>
  <c r="F26367" i="3" s="1"/>
  <c r="F26368" i="3" s="1"/>
  <c r="F26369" i="3" s="1"/>
  <c r="F26370" i="3" s="1"/>
  <c r="F26371" i="3" s="1"/>
  <c r="F26372" i="3" s="1"/>
  <c r="F26373" i="3" s="1"/>
  <c r="F26374" i="3" s="1"/>
  <c r="F26375" i="3" s="1"/>
  <c r="F26376" i="3" s="1"/>
  <c r="F26377" i="3" s="1"/>
  <c r="F26378" i="3" s="1"/>
  <c r="F26379" i="3" s="1"/>
  <c r="F26380" i="3" s="1"/>
  <c r="F26381" i="3" s="1"/>
  <c r="F26382" i="3" s="1"/>
  <c r="F26383" i="3" s="1"/>
  <c r="F26384" i="3" s="1"/>
  <c r="F26385" i="3" s="1"/>
  <c r="F26386" i="3" s="1"/>
  <c r="F26387" i="3" s="1"/>
  <c r="F26388" i="3" s="1"/>
  <c r="F26389" i="3" s="1"/>
  <c r="F26390" i="3" s="1"/>
  <c r="F26391" i="3" s="1"/>
  <c r="F26392" i="3" s="1"/>
  <c r="F26393" i="3" s="1"/>
  <c r="F26394" i="3" s="1"/>
  <c r="F26395" i="3" s="1"/>
  <c r="F26396" i="3" s="1"/>
  <c r="F26397" i="3" s="1"/>
  <c r="F26398" i="3" s="1"/>
  <c r="F26399" i="3" s="1"/>
  <c r="F26400" i="3" s="1"/>
  <c r="F26401" i="3" s="1"/>
  <c r="F26402" i="3" s="1"/>
  <c r="F26403" i="3" s="1"/>
  <c r="F26404" i="3" s="1"/>
  <c r="F26405" i="3" s="1"/>
  <c r="F26406" i="3" s="1"/>
  <c r="F26407" i="3" s="1"/>
  <c r="F26408" i="3" s="1"/>
  <c r="F26409" i="3" s="1"/>
  <c r="F26410" i="3" s="1"/>
  <c r="F26411" i="3" s="1"/>
  <c r="F26412" i="3" s="1"/>
  <c r="F26413" i="3" s="1"/>
  <c r="F26414" i="3" s="1"/>
  <c r="F26415" i="3" s="1"/>
  <c r="F26416" i="3" s="1"/>
  <c r="F26417" i="3" s="1"/>
  <c r="F26418" i="3" s="1"/>
  <c r="F26419" i="3" s="1"/>
  <c r="F26420" i="3" s="1"/>
  <c r="F26421" i="3" s="1"/>
  <c r="F26422" i="3" s="1"/>
  <c r="F26423" i="3" s="1"/>
  <c r="F26424" i="3" s="1"/>
  <c r="F26425" i="3" s="1"/>
  <c r="F26426" i="3" s="1"/>
  <c r="F26427" i="3" s="1"/>
  <c r="F26428" i="3" s="1"/>
  <c r="F26429" i="3" s="1"/>
  <c r="F26430" i="3" s="1"/>
  <c r="F26431" i="3" s="1"/>
  <c r="F26432" i="3" s="1"/>
  <c r="F26433" i="3" s="1"/>
  <c r="F26434" i="3" s="1"/>
  <c r="F26435" i="3" s="1"/>
  <c r="F26436" i="3" s="1"/>
  <c r="F26437" i="3" s="1"/>
  <c r="F26438" i="3" s="1"/>
  <c r="F26439" i="3" s="1"/>
  <c r="F26440" i="3" s="1"/>
  <c r="F26441" i="3" s="1"/>
  <c r="F26442" i="3" s="1"/>
  <c r="F26443" i="3" s="1"/>
  <c r="F26444" i="3" s="1"/>
  <c r="F26445" i="3" s="1"/>
  <c r="F26446" i="3" s="1"/>
  <c r="F26447" i="3" s="1"/>
  <c r="F26448" i="3" s="1"/>
  <c r="F26449" i="3" s="1"/>
  <c r="F26450" i="3" s="1"/>
  <c r="F26451" i="3" s="1"/>
  <c r="F26452" i="3" s="1"/>
  <c r="F26453" i="3" s="1"/>
  <c r="F26454" i="3" s="1"/>
  <c r="F26455" i="3" s="1"/>
  <c r="F26456" i="3" s="1"/>
  <c r="F26457" i="3" s="1"/>
  <c r="F26458" i="3" s="1"/>
  <c r="F26459" i="3" s="1"/>
  <c r="F26460" i="3" s="1"/>
  <c r="F26461" i="3" s="1"/>
  <c r="F26462" i="3" s="1"/>
  <c r="F26463" i="3" s="1"/>
  <c r="F26464" i="3" s="1"/>
  <c r="F26465" i="3" s="1"/>
  <c r="F26466" i="3" s="1"/>
  <c r="F26467" i="3" s="1"/>
  <c r="F26468" i="3" s="1"/>
  <c r="F26469" i="3" s="1"/>
  <c r="F26470" i="3" s="1"/>
  <c r="F26471" i="3" s="1"/>
  <c r="F26472" i="3" s="1"/>
  <c r="F26473" i="3" s="1"/>
  <c r="F26474" i="3" s="1"/>
  <c r="F26475" i="3" s="1"/>
  <c r="F26476" i="3" s="1"/>
  <c r="F26477" i="3" s="1"/>
  <c r="F26478" i="3" s="1"/>
  <c r="F26479" i="3" s="1"/>
  <c r="F26480" i="3" s="1"/>
  <c r="F26481" i="3" s="1"/>
  <c r="F26482" i="3" s="1"/>
  <c r="F26483" i="3" s="1"/>
  <c r="F26484" i="3" s="1"/>
  <c r="F26485" i="3" s="1"/>
  <c r="F26486" i="3" s="1"/>
  <c r="F26487" i="3" s="1"/>
  <c r="F26488" i="3" s="1"/>
  <c r="F26489" i="3" s="1"/>
  <c r="F26490" i="3" s="1"/>
  <c r="F26491" i="3" s="1"/>
  <c r="F26492" i="3" s="1"/>
  <c r="F26493" i="3" s="1"/>
  <c r="F26494" i="3" s="1"/>
  <c r="F26495" i="3" s="1"/>
  <c r="F26496" i="3" s="1"/>
  <c r="F26497" i="3" s="1"/>
  <c r="F26498" i="3" s="1"/>
  <c r="F26499" i="3" s="1"/>
  <c r="F26500" i="3" s="1"/>
  <c r="F26501" i="3" s="1"/>
  <c r="F26502" i="3" s="1"/>
  <c r="F26503" i="3" s="1"/>
  <c r="F26504" i="3" s="1"/>
  <c r="F26505" i="3" s="1"/>
  <c r="F26506" i="3" s="1"/>
  <c r="F26507" i="3" s="1"/>
  <c r="F26508" i="3" s="1"/>
  <c r="F26509" i="3" s="1"/>
  <c r="F26510" i="3" s="1"/>
  <c r="F26511" i="3" s="1"/>
  <c r="F26512" i="3" s="1"/>
  <c r="F26513" i="3" s="1"/>
  <c r="F26514" i="3" s="1"/>
  <c r="F26515" i="3" s="1"/>
  <c r="F26516" i="3" s="1"/>
  <c r="F26517" i="3" s="1"/>
  <c r="F26518" i="3" s="1"/>
  <c r="F26519" i="3" s="1"/>
  <c r="F26520" i="3" s="1"/>
  <c r="F26521" i="3" s="1"/>
  <c r="F26522" i="3" s="1"/>
  <c r="F26523" i="3" s="1"/>
  <c r="F26524" i="3" s="1"/>
  <c r="F26525" i="3" s="1"/>
  <c r="F26526" i="3" s="1"/>
  <c r="F26527" i="3" s="1"/>
  <c r="F26528" i="3" s="1"/>
  <c r="F26529" i="3" s="1"/>
  <c r="F26530" i="3" s="1"/>
  <c r="F26531" i="3" s="1"/>
  <c r="F26532" i="3" s="1"/>
  <c r="F26533" i="3" s="1"/>
  <c r="F26534" i="3" s="1"/>
  <c r="F26535" i="3" s="1"/>
  <c r="F26536" i="3" s="1"/>
  <c r="F26537" i="3" s="1"/>
  <c r="F26538" i="3" s="1"/>
  <c r="F26539" i="3" s="1"/>
  <c r="F26540" i="3" s="1"/>
  <c r="F26541" i="3" s="1"/>
  <c r="F26542" i="3" s="1"/>
  <c r="F26543" i="3" s="1"/>
  <c r="F26544" i="3" s="1"/>
  <c r="F26545" i="3" s="1"/>
  <c r="F26546" i="3" s="1"/>
  <c r="F26547" i="3" s="1"/>
  <c r="F26548" i="3" s="1"/>
  <c r="F26549" i="3" s="1"/>
  <c r="F26550" i="3" s="1"/>
  <c r="F26551" i="3" s="1"/>
  <c r="F26552" i="3" s="1"/>
  <c r="F26553" i="3" s="1"/>
  <c r="F26554" i="3" s="1"/>
  <c r="F26555" i="3" s="1"/>
  <c r="F26556" i="3" s="1"/>
  <c r="F26557" i="3" s="1"/>
  <c r="F26558" i="3" s="1"/>
  <c r="F26559" i="3" s="1"/>
  <c r="F26560" i="3" s="1"/>
  <c r="F26561" i="3" s="1"/>
  <c r="F26562" i="3" s="1"/>
  <c r="F26563" i="3" s="1"/>
  <c r="F26564" i="3" s="1"/>
  <c r="F26565" i="3" s="1"/>
  <c r="F26566" i="3" s="1"/>
  <c r="F26567" i="3" s="1"/>
  <c r="F26568" i="3" s="1"/>
  <c r="F26569" i="3" s="1"/>
  <c r="F26570" i="3" s="1"/>
  <c r="F26571" i="3" s="1"/>
  <c r="F26572" i="3" s="1"/>
  <c r="F26573" i="3" s="1"/>
  <c r="F26574" i="3" s="1"/>
  <c r="F26575" i="3" s="1"/>
  <c r="F26576" i="3" s="1"/>
  <c r="F26577" i="3" s="1"/>
  <c r="F26578" i="3" s="1"/>
  <c r="F26579" i="3" s="1"/>
  <c r="F26580" i="3" s="1"/>
  <c r="F26581" i="3" s="1"/>
  <c r="F26582" i="3" s="1"/>
  <c r="F26583" i="3" s="1"/>
  <c r="F26584" i="3" s="1"/>
  <c r="F26585" i="3" s="1"/>
  <c r="F26586" i="3" s="1"/>
  <c r="F26587" i="3" s="1"/>
  <c r="F26588" i="3" s="1"/>
  <c r="F26589" i="3" s="1"/>
  <c r="F26590" i="3" s="1"/>
  <c r="F26591" i="3" s="1"/>
  <c r="F26592" i="3" s="1"/>
  <c r="F26593" i="3" s="1"/>
  <c r="F26594" i="3" s="1"/>
  <c r="F26595" i="3" s="1"/>
  <c r="F26596" i="3" s="1"/>
  <c r="F26597" i="3" s="1"/>
  <c r="F26598" i="3" s="1"/>
  <c r="F26599" i="3" s="1"/>
  <c r="F26600" i="3" s="1"/>
  <c r="F26601" i="3" s="1"/>
  <c r="F26602" i="3" s="1"/>
  <c r="F26603" i="3" s="1"/>
  <c r="F26604" i="3" s="1"/>
  <c r="F26605" i="3" s="1"/>
  <c r="F26606" i="3" s="1"/>
  <c r="F26607" i="3" s="1"/>
  <c r="F26608" i="3" s="1"/>
  <c r="F26609" i="3" s="1"/>
  <c r="F26610" i="3" s="1"/>
  <c r="F26611" i="3" s="1"/>
  <c r="F26612" i="3" s="1"/>
  <c r="F26613" i="3" s="1"/>
  <c r="F26614" i="3" s="1"/>
  <c r="F26615" i="3" s="1"/>
  <c r="F26616" i="3" s="1"/>
  <c r="F26617" i="3" s="1"/>
  <c r="F26618" i="3" s="1"/>
  <c r="F26619" i="3" s="1"/>
  <c r="F26620" i="3" s="1"/>
  <c r="F26621" i="3" s="1"/>
  <c r="F26622" i="3" s="1"/>
  <c r="F26623" i="3" s="1"/>
  <c r="F26624" i="3" s="1"/>
  <c r="F26625" i="3" s="1"/>
  <c r="F26626" i="3" s="1"/>
  <c r="F26627" i="3" s="1"/>
  <c r="F26628" i="3" s="1"/>
  <c r="F26629" i="3" s="1"/>
  <c r="F26630" i="3" s="1"/>
  <c r="F26631" i="3" s="1"/>
  <c r="F26632" i="3" s="1"/>
  <c r="F26633" i="3" s="1"/>
  <c r="F26634" i="3" s="1"/>
  <c r="F26635" i="3" s="1"/>
  <c r="F26636" i="3" s="1"/>
  <c r="F26637" i="3" s="1"/>
  <c r="F26638" i="3" s="1"/>
  <c r="F26639" i="3" s="1"/>
  <c r="F26640" i="3" s="1"/>
  <c r="F26641" i="3" s="1"/>
  <c r="F26642" i="3" s="1"/>
  <c r="F26643" i="3" s="1"/>
  <c r="F26644" i="3" s="1"/>
  <c r="F26645" i="3" s="1"/>
  <c r="F26646" i="3" s="1"/>
  <c r="F26647" i="3" s="1"/>
  <c r="F26648" i="3" s="1"/>
  <c r="F26649" i="3" s="1"/>
  <c r="F26650" i="3" s="1"/>
  <c r="F26651" i="3" s="1"/>
  <c r="F26652" i="3" s="1"/>
  <c r="F26653" i="3" s="1"/>
  <c r="F26654" i="3" s="1"/>
  <c r="F26655" i="3" s="1"/>
  <c r="F26656" i="3" s="1"/>
  <c r="F26657" i="3" s="1"/>
  <c r="F26658" i="3" s="1"/>
  <c r="F26659" i="3" s="1"/>
  <c r="F26660" i="3" s="1"/>
  <c r="F26661" i="3" s="1"/>
  <c r="F26662" i="3" s="1"/>
  <c r="F26663" i="3" s="1"/>
  <c r="F26664" i="3" s="1"/>
  <c r="F26665" i="3" s="1"/>
  <c r="F26666" i="3" s="1"/>
  <c r="F26667" i="3" s="1"/>
  <c r="F26668" i="3" s="1"/>
  <c r="F26669" i="3" s="1"/>
  <c r="F26670" i="3" s="1"/>
  <c r="F26671" i="3" s="1"/>
  <c r="F26672" i="3" s="1"/>
  <c r="F26673" i="3" s="1"/>
  <c r="F26674" i="3" s="1"/>
  <c r="F26675" i="3" s="1"/>
  <c r="F26676" i="3" s="1"/>
  <c r="F26677" i="3" s="1"/>
  <c r="F26678" i="3" s="1"/>
  <c r="F26679" i="3" s="1"/>
  <c r="F26680" i="3" s="1"/>
  <c r="F26681" i="3" s="1"/>
  <c r="F26682" i="3" s="1"/>
  <c r="F26683" i="3" s="1"/>
  <c r="F26684" i="3" s="1"/>
  <c r="F26685" i="3" s="1"/>
  <c r="F26686" i="3" s="1"/>
  <c r="F26687" i="3" s="1"/>
  <c r="F26688" i="3" s="1"/>
  <c r="F26689" i="3" s="1"/>
  <c r="F26690" i="3" s="1"/>
  <c r="F26691" i="3" s="1"/>
  <c r="F26692" i="3" s="1"/>
  <c r="F26693" i="3" s="1"/>
  <c r="F26694" i="3" s="1"/>
  <c r="F26695" i="3" s="1"/>
  <c r="F26696" i="3" s="1"/>
  <c r="F26697" i="3" s="1"/>
  <c r="F26698" i="3" s="1"/>
  <c r="F26699" i="3" s="1"/>
  <c r="F26700" i="3" s="1"/>
  <c r="F26701" i="3" s="1"/>
  <c r="F26702" i="3" s="1"/>
  <c r="F26703" i="3" s="1"/>
  <c r="F26704" i="3" s="1"/>
  <c r="F26705" i="3" s="1"/>
  <c r="F26706" i="3" s="1"/>
  <c r="F26707" i="3" s="1"/>
  <c r="F26708" i="3" s="1"/>
  <c r="F26709" i="3" s="1"/>
  <c r="F26710" i="3" s="1"/>
  <c r="F26711" i="3" s="1"/>
  <c r="F26712" i="3" s="1"/>
  <c r="F26713" i="3" s="1"/>
  <c r="F26714" i="3" s="1"/>
  <c r="F26715" i="3" s="1"/>
  <c r="F26716" i="3" s="1"/>
  <c r="F26717" i="3" s="1"/>
  <c r="F26718" i="3" s="1"/>
  <c r="F26719" i="3" s="1"/>
  <c r="F26720" i="3" s="1"/>
  <c r="F26721" i="3" s="1"/>
  <c r="F26722" i="3" s="1"/>
  <c r="F26723" i="3" s="1"/>
  <c r="F26724" i="3" s="1"/>
  <c r="F26725" i="3" s="1"/>
  <c r="F26726" i="3" s="1"/>
  <c r="F26727" i="3" s="1"/>
  <c r="F26728" i="3" s="1"/>
  <c r="F26729" i="3" s="1"/>
  <c r="F26730" i="3" s="1"/>
  <c r="F26731" i="3" s="1"/>
  <c r="F26732" i="3" s="1"/>
  <c r="F26733" i="3" s="1"/>
  <c r="F26734" i="3" s="1"/>
  <c r="F26735" i="3" s="1"/>
  <c r="F26736" i="3" s="1"/>
  <c r="F26737" i="3" s="1"/>
  <c r="F26738" i="3" s="1"/>
  <c r="F26739" i="3" s="1"/>
  <c r="F26740" i="3" s="1"/>
  <c r="F26741" i="3" s="1"/>
  <c r="F26742" i="3" s="1"/>
  <c r="F26743" i="3" s="1"/>
  <c r="F26744" i="3" s="1"/>
  <c r="F26745" i="3" s="1"/>
  <c r="F26746" i="3" s="1"/>
  <c r="F26747" i="3" s="1"/>
  <c r="F26748" i="3" s="1"/>
  <c r="F26749" i="3" s="1"/>
  <c r="F26750" i="3" s="1"/>
  <c r="F26751" i="3" s="1"/>
  <c r="F26752" i="3" s="1"/>
  <c r="F26753" i="3" s="1"/>
  <c r="F26754" i="3" s="1"/>
  <c r="F26755" i="3" s="1"/>
  <c r="F26756" i="3" s="1"/>
  <c r="F26757" i="3" s="1"/>
  <c r="F26758" i="3" s="1"/>
  <c r="F26759" i="3" s="1"/>
  <c r="F26760" i="3" s="1"/>
  <c r="F26761" i="3" s="1"/>
  <c r="F26762" i="3" s="1"/>
  <c r="F26763" i="3" s="1"/>
  <c r="F26764" i="3" s="1"/>
  <c r="F26765" i="3" s="1"/>
  <c r="F26766" i="3" s="1"/>
  <c r="F26767" i="3" s="1"/>
  <c r="F26768" i="3" s="1"/>
  <c r="F26769" i="3" s="1"/>
  <c r="F26770" i="3" s="1"/>
  <c r="F26771" i="3" s="1"/>
  <c r="F26772" i="3" s="1"/>
  <c r="F26773" i="3" s="1"/>
  <c r="F26774" i="3" s="1"/>
  <c r="F26775" i="3" s="1"/>
  <c r="F26776" i="3" s="1"/>
  <c r="F26777" i="3" s="1"/>
  <c r="F26778" i="3" s="1"/>
  <c r="F26779" i="3" s="1"/>
  <c r="F26780" i="3" s="1"/>
  <c r="F26781" i="3" s="1"/>
  <c r="F26782" i="3" s="1"/>
  <c r="F26783" i="3" s="1"/>
  <c r="F26784" i="3" s="1"/>
  <c r="F26785" i="3" s="1"/>
  <c r="F26786" i="3" s="1"/>
  <c r="F26787" i="3" s="1"/>
  <c r="F26788" i="3" s="1"/>
  <c r="F26789" i="3" s="1"/>
  <c r="F26790" i="3" s="1"/>
  <c r="F26791" i="3" s="1"/>
  <c r="F26792" i="3" s="1"/>
  <c r="F26793" i="3" s="1"/>
  <c r="F26794" i="3" s="1"/>
  <c r="F26795" i="3" s="1"/>
  <c r="F26796" i="3" s="1"/>
  <c r="F26797" i="3" s="1"/>
  <c r="F26798" i="3" s="1"/>
  <c r="F26799" i="3" s="1"/>
  <c r="F26800" i="3" s="1"/>
  <c r="F26801" i="3" s="1"/>
  <c r="F26802" i="3" s="1"/>
  <c r="F26803" i="3" s="1"/>
  <c r="F26804" i="3" s="1"/>
  <c r="F26805" i="3" s="1"/>
  <c r="F26806" i="3" s="1"/>
  <c r="F26807" i="3" s="1"/>
  <c r="F26808" i="3" s="1"/>
  <c r="F26809" i="3" s="1"/>
  <c r="F26810" i="3" s="1"/>
  <c r="F26811" i="3" s="1"/>
  <c r="F26812" i="3" s="1"/>
  <c r="F26813" i="3" s="1"/>
  <c r="F26814" i="3" s="1"/>
  <c r="F26815" i="3" s="1"/>
  <c r="F26816" i="3" s="1"/>
  <c r="F26817" i="3" s="1"/>
  <c r="F26818" i="3" s="1"/>
  <c r="F26819" i="3" s="1"/>
  <c r="F26820" i="3" s="1"/>
  <c r="F26821" i="3" s="1"/>
  <c r="F26822" i="3" s="1"/>
  <c r="F26823" i="3" s="1"/>
  <c r="F26824" i="3" s="1"/>
  <c r="F26825" i="3" s="1"/>
  <c r="F26826" i="3" s="1"/>
  <c r="F26827" i="3" s="1"/>
  <c r="F26828" i="3" s="1"/>
  <c r="F26829" i="3" s="1"/>
  <c r="F26830" i="3" s="1"/>
  <c r="F26831" i="3" s="1"/>
  <c r="F26832" i="3" s="1"/>
  <c r="F26833" i="3" s="1"/>
  <c r="F26834" i="3" s="1"/>
  <c r="F26835" i="3" s="1"/>
  <c r="F26836" i="3" s="1"/>
  <c r="F26837" i="3" s="1"/>
  <c r="F26838" i="3" s="1"/>
  <c r="F26839" i="3" s="1"/>
  <c r="F26840" i="3" s="1"/>
  <c r="F26841" i="3" s="1"/>
  <c r="F26842" i="3" s="1"/>
  <c r="F26843" i="3" s="1"/>
  <c r="F26844" i="3" s="1"/>
  <c r="F26845" i="3" s="1"/>
  <c r="F26846" i="3" s="1"/>
  <c r="F26847" i="3" s="1"/>
  <c r="F26848" i="3" s="1"/>
  <c r="F26849" i="3" s="1"/>
  <c r="F26850" i="3" s="1"/>
  <c r="F26851" i="3" s="1"/>
  <c r="F26852" i="3" s="1"/>
  <c r="F26853" i="3" s="1"/>
  <c r="F26854" i="3" s="1"/>
  <c r="F26855" i="3" s="1"/>
  <c r="F26856" i="3" s="1"/>
  <c r="F26857" i="3" s="1"/>
  <c r="F26858" i="3" s="1"/>
  <c r="F26859" i="3" s="1"/>
  <c r="F26860" i="3" s="1"/>
  <c r="F26861" i="3" s="1"/>
  <c r="F26862" i="3" s="1"/>
  <c r="F26863" i="3" s="1"/>
  <c r="F26864" i="3" s="1"/>
  <c r="F26865" i="3" s="1"/>
  <c r="F26866" i="3" s="1"/>
  <c r="F26867" i="3" s="1"/>
  <c r="F26868" i="3" s="1"/>
  <c r="F26869" i="3" s="1"/>
  <c r="F26870" i="3" s="1"/>
  <c r="F26871" i="3" s="1"/>
  <c r="F26872" i="3" s="1"/>
  <c r="F26873" i="3" s="1"/>
  <c r="F26874" i="3" s="1"/>
  <c r="F26875" i="3" s="1"/>
  <c r="F26876" i="3" s="1"/>
  <c r="F26877" i="3" s="1"/>
  <c r="F26878" i="3" s="1"/>
  <c r="F26879" i="3" s="1"/>
  <c r="F26880" i="3" s="1"/>
  <c r="F26881" i="3" s="1"/>
  <c r="F26882" i="3" s="1"/>
  <c r="F26883" i="3" s="1"/>
  <c r="F26884" i="3" s="1"/>
  <c r="F26885" i="3" s="1"/>
  <c r="F26886" i="3" s="1"/>
  <c r="F26887" i="3" s="1"/>
  <c r="F26888" i="3" s="1"/>
  <c r="F26889" i="3" s="1"/>
  <c r="F26890" i="3" s="1"/>
  <c r="F26891" i="3" s="1"/>
  <c r="F26892" i="3" s="1"/>
  <c r="F26893" i="3" s="1"/>
  <c r="F26894" i="3" s="1"/>
  <c r="F26895" i="3" s="1"/>
  <c r="F26896" i="3" s="1"/>
  <c r="F26897" i="3" s="1"/>
  <c r="F26898" i="3" s="1"/>
  <c r="F26899" i="3" s="1"/>
  <c r="F26900" i="3" s="1"/>
  <c r="F26901" i="3" s="1"/>
  <c r="F26902" i="3" s="1"/>
  <c r="F26903" i="3" s="1"/>
  <c r="F26904" i="3" s="1"/>
  <c r="F26905" i="3" s="1"/>
  <c r="F26906" i="3" s="1"/>
  <c r="F26907" i="3" s="1"/>
  <c r="F26908" i="3" s="1"/>
  <c r="F26909" i="3" s="1"/>
  <c r="F26910" i="3" s="1"/>
  <c r="F26911" i="3" s="1"/>
  <c r="F26912" i="3" s="1"/>
  <c r="F26913" i="3" s="1"/>
  <c r="F26914" i="3" s="1"/>
  <c r="F26915" i="3" s="1"/>
  <c r="F26916" i="3" s="1"/>
  <c r="F26917" i="3" s="1"/>
  <c r="F26918" i="3" s="1"/>
  <c r="F26919" i="3" s="1"/>
  <c r="F26920" i="3" s="1"/>
  <c r="F26921" i="3" s="1"/>
  <c r="F26922" i="3" s="1"/>
  <c r="F26923" i="3" s="1"/>
  <c r="F26924" i="3" s="1"/>
  <c r="F26925" i="3" s="1"/>
  <c r="F26926" i="3" s="1"/>
  <c r="F26927" i="3" s="1"/>
  <c r="F26928" i="3" s="1"/>
  <c r="F26929" i="3" s="1"/>
  <c r="F26930" i="3" s="1"/>
  <c r="F26931" i="3" s="1"/>
  <c r="F26932" i="3" s="1"/>
  <c r="F26933" i="3" s="1"/>
  <c r="F26934" i="3" s="1"/>
  <c r="F26935" i="3" s="1"/>
  <c r="F26936" i="3" s="1"/>
  <c r="F26937" i="3" s="1"/>
  <c r="F26938" i="3" s="1"/>
  <c r="F26939" i="3" s="1"/>
  <c r="F26940" i="3" s="1"/>
  <c r="F26941" i="3" s="1"/>
  <c r="F26942" i="3" s="1"/>
  <c r="F26943" i="3" s="1"/>
  <c r="F26944" i="3" s="1"/>
  <c r="F26945" i="3" s="1"/>
  <c r="F26946" i="3" s="1"/>
  <c r="F26947" i="3" s="1"/>
  <c r="F26948" i="3" s="1"/>
  <c r="F26949" i="3" s="1"/>
  <c r="F26950" i="3" s="1"/>
  <c r="F26951" i="3" s="1"/>
  <c r="F26952" i="3" s="1"/>
  <c r="F26953" i="3" s="1"/>
  <c r="F26954" i="3" s="1"/>
  <c r="F26955" i="3" s="1"/>
  <c r="F26956" i="3" s="1"/>
  <c r="F26957" i="3" s="1"/>
  <c r="F26958" i="3" s="1"/>
  <c r="F26959" i="3" s="1"/>
  <c r="F26960" i="3" s="1"/>
  <c r="F26961" i="3" s="1"/>
  <c r="F26962" i="3" s="1"/>
  <c r="F26963" i="3" s="1"/>
  <c r="F26964" i="3" s="1"/>
  <c r="F26965" i="3" s="1"/>
  <c r="F26966" i="3" s="1"/>
  <c r="F26967" i="3" s="1"/>
  <c r="F26968" i="3" s="1"/>
  <c r="F26969" i="3" s="1"/>
  <c r="F26970" i="3" s="1"/>
  <c r="F26971" i="3" s="1"/>
  <c r="F26972" i="3" s="1"/>
  <c r="F26973" i="3" s="1"/>
  <c r="F26974" i="3" s="1"/>
  <c r="F26975" i="3" s="1"/>
  <c r="F26976" i="3" s="1"/>
  <c r="F26977" i="3" s="1"/>
  <c r="F26978" i="3" s="1"/>
  <c r="F26979" i="3" s="1"/>
  <c r="F26980" i="3" s="1"/>
  <c r="F26981" i="3" s="1"/>
  <c r="F26982" i="3" s="1"/>
  <c r="F26983" i="3" s="1"/>
  <c r="F26984" i="3" s="1"/>
  <c r="F26985" i="3" s="1"/>
  <c r="F26986" i="3" s="1"/>
  <c r="F26987" i="3" s="1"/>
  <c r="F26988" i="3" s="1"/>
  <c r="F26989" i="3" s="1"/>
  <c r="F26990" i="3" s="1"/>
  <c r="F26991" i="3" s="1"/>
  <c r="F26992" i="3" s="1"/>
  <c r="F26993" i="3" s="1"/>
  <c r="F26994" i="3" s="1"/>
  <c r="F26995" i="3" s="1"/>
  <c r="F26996" i="3" s="1"/>
  <c r="F26997" i="3" s="1"/>
  <c r="F26998" i="3" s="1"/>
  <c r="F26999" i="3" s="1"/>
  <c r="F27000" i="3" s="1"/>
  <c r="F27001" i="3" s="1"/>
  <c r="F27002" i="3" s="1"/>
  <c r="F27003" i="3" s="1"/>
  <c r="F27004" i="3" s="1"/>
  <c r="F27005" i="3" s="1"/>
  <c r="F27006" i="3" s="1"/>
  <c r="F27007" i="3" s="1"/>
  <c r="F27008" i="3" s="1"/>
  <c r="F27009" i="3" s="1"/>
  <c r="F27010" i="3" s="1"/>
  <c r="F27011" i="3" s="1"/>
  <c r="F27012" i="3" s="1"/>
  <c r="F27013" i="3" s="1"/>
  <c r="F27014" i="3" s="1"/>
  <c r="F27015" i="3" s="1"/>
  <c r="F27016" i="3" s="1"/>
  <c r="F27017" i="3" s="1"/>
  <c r="F27018" i="3" s="1"/>
  <c r="F27019" i="3" s="1"/>
  <c r="F27020" i="3" s="1"/>
  <c r="F27021" i="3" s="1"/>
  <c r="F27022" i="3" s="1"/>
  <c r="F27023" i="3" s="1"/>
  <c r="F27024" i="3" s="1"/>
  <c r="F27025" i="3" s="1"/>
  <c r="F27026" i="3" s="1"/>
  <c r="F27027" i="3" s="1"/>
  <c r="F27028" i="3" s="1"/>
  <c r="F27029" i="3" s="1"/>
  <c r="F27030" i="3" s="1"/>
  <c r="F27031" i="3" s="1"/>
  <c r="F27032" i="3" s="1"/>
  <c r="F27033" i="3" s="1"/>
  <c r="F27034" i="3" s="1"/>
  <c r="F27035" i="3" s="1"/>
  <c r="F27036" i="3" s="1"/>
  <c r="F27037" i="3" s="1"/>
  <c r="F27038" i="3" s="1"/>
  <c r="F27039" i="3" s="1"/>
  <c r="F27040" i="3" s="1"/>
  <c r="F27041" i="3" s="1"/>
  <c r="F27042" i="3" s="1"/>
  <c r="F27043" i="3" s="1"/>
  <c r="F27044" i="3" s="1"/>
  <c r="F27045" i="3" s="1"/>
  <c r="F27046" i="3" s="1"/>
  <c r="F27047" i="3" s="1"/>
  <c r="F27048" i="3" s="1"/>
  <c r="F27049" i="3" s="1"/>
  <c r="F27050" i="3" s="1"/>
  <c r="F27051" i="3" s="1"/>
  <c r="F27052" i="3" s="1"/>
  <c r="F27053" i="3" s="1"/>
  <c r="F27054" i="3" s="1"/>
  <c r="F27055" i="3" s="1"/>
  <c r="F27056" i="3" s="1"/>
  <c r="F27057" i="3" s="1"/>
  <c r="F27058" i="3" s="1"/>
  <c r="F27059" i="3" s="1"/>
  <c r="F27060" i="3" s="1"/>
  <c r="F27061" i="3" s="1"/>
  <c r="F27062" i="3" s="1"/>
  <c r="F27063" i="3" s="1"/>
  <c r="F27064" i="3" s="1"/>
  <c r="F27065" i="3" s="1"/>
  <c r="F27066" i="3" s="1"/>
  <c r="F27067" i="3" s="1"/>
  <c r="F27068" i="3" s="1"/>
  <c r="F27069" i="3" s="1"/>
  <c r="F27070" i="3" s="1"/>
  <c r="F27071" i="3" s="1"/>
  <c r="F27072" i="3" s="1"/>
  <c r="F27073" i="3" s="1"/>
  <c r="F27074" i="3" s="1"/>
  <c r="F27075" i="3" s="1"/>
  <c r="F27076" i="3" s="1"/>
  <c r="F27077" i="3" s="1"/>
  <c r="F27078" i="3" s="1"/>
  <c r="F27079" i="3" s="1"/>
  <c r="F27080" i="3" s="1"/>
  <c r="F27081" i="3" s="1"/>
  <c r="F27082" i="3" s="1"/>
  <c r="F27083" i="3" s="1"/>
  <c r="F27084" i="3" s="1"/>
  <c r="F27085" i="3" s="1"/>
  <c r="F27086" i="3" s="1"/>
  <c r="F27087" i="3" s="1"/>
  <c r="F27088" i="3" s="1"/>
  <c r="F27089" i="3" s="1"/>
  <c r="F27090" i="3" s="1"/>
  <c r="F27091" i="3" s="1"/>
  <c r="F27092" i="3" s="1"/>
  <c r="F27093" i="3" s="1"/>
  <c r="F27094" i="3" s="1"/>
  <c r="F27095" i="3" s="1"/>
  <c r="F27096" i="3" s="1"/>
  <c r="F27097" i="3" s="1"/>
  <c r="F27098" i="3" s="1"/>
  <c r="F27099" i="3" s="1"/>
  <c r="F27100" i="3" s="1"/>
  <c r="F27101" i="3" s="1"/>
  <c r="F27102" i="3" s="1"/>
  <c r="F27103" i="3" s="1"/>
  <c r="F27104" i="3" s="1"/>
  <c r="F27105" i="3" s="1"/>
  <c r="F27106" i="3" s="1"/>
  <c r="F27107" i="3" s="1"/>
  <c r="F27108" i="3" s="1"/>
  <c r="F27109" i="3" s="1"/>
  <c r="F27110" i="3" s="1"/>
  <c r="F27111" i="3" s="1"/>
  <c r="F27112" i="3" s="1"/>
  <c r="F27113" i="3" s="1"/>
  <c r="F27114" i="3" s="1"/>
  <c r="F27115" i="3" s="1"/>
  <c r="F27116" i="3" s="1"/>
  <c r="F27117" i="3" s="1"/>
  <c r="F27118" i="3" s="1"/>
  <c r="F27119" i="3" s="1"/>
  <c r="F27120" i="3" s="1"/>
  <c r="F27121" i="3" s="1"/>
  <c r="F27122" i="3" s="1"/>
  <c r="F27123" i="3" s="1"/>
  <c r="F27124" i="3" s="1"/>
  <c r="F27125" i="3" s="1"/>
  <c r="F27126" i="3" s="1"/>
  <c r="F27127" i="3" s="1"/>
  <c r="F27128" i="3" s="1"/>
  <c r="F27129" i="3" s="1"/>
  <c r="F27130" i="3" s="1"/>
  <c r="F27131" i="3" s="1"/>
  <c r="F27132" i="3" s="1"/>
  <c r="F27133" i="3" s="1"/>
  <c r="F27134" i="3" s="1"/>
  <c r="F27135" i="3" s="1"/>
  <c r="F27136" i="3" s="1"/>
  <c r="F27137" i="3" s="1"/>
  <c r="F27138" i="3" s="1"/>
  <c r="F27139" i="3" s="1"/>
  <c r="F27140" i="3" s="1"/>
  <c r="F27141" i="3" s="1"/>
  <c r="F27142" i="3" s="1"/>
  <c r="F27143" i="3" s="1"/>
  <c r="F27144" i="3" s="1"/>
  <c r="F27145" i="3" s="1"/>
  <c r="F27146" i="3" s="1"/>
  <c r="F27147" i="3" s="1"/>
  <c r="F27148" i="3" s="1"/>
  <c r="F27149" i="3" s="1"/>
  <c r="F27150" i="3" s="1"/>
  <c r="F27151" i="3" s="1"/>
  <c r="F27152" i="3" s="1"/>
  <c r="F27153" i="3" s="1"/>
  <c r="F27154" i="3" s="1"/>
  <c r="F27155" i="3" s="1"/>
  <c r="F27156" i="3" s="1"/>
  <c r="F27157" i="3" s="1"/>
  <c r="F27158" i="3" s="1"/>
  <c r="F27159" i="3" s="1"/>
  <c r="F27160" i="3" s="1"/>
  <c r="F27161" i="3" s="1"/>
  <c r="F27162" i="3" s="1"/>
  <c r="F27163" i="3" s="1"/>
  <c r="F27164" i="3" s="1"/>
  <c r="F27165" i="3" s="1"/>
  <c r="F27166" i="3" s="1"/>
  <c r="F27167" i="3" s="1"/>
  <c r="F27168" i="3" s="1"/>
  <c r="F27169" i="3" s="1"/>
  <c r="F27170" i="3" s="1"/>
  <c r="F27171" i="3" s="1"/>
  <c r="F27172" i="3" s="1"/>
  <c r="F27173" i="3" s="1"/>
  <c r="F27174" i="3" s="1"/>
  <c r="F27175" i="3" s="1"/>
  <c r="F27176" i="3" s="1"/>
  <c r="F27177" i="3" s="1"/>
  <c r="F27178" i="3" s="1"/>
  <c r="F27179" i="3" s="1"/>
  <c r="F27180" i="3" s="1"/>
  <c r="F27181" i="3" s="1"/>
  <c r="F27182" i="3" s="1"/>
  <c r="F27183" i="3" s="1"/>
  <c r="F27184" i="3" s="1"/>
  <c r="F27185" i="3" s="1"/>
  <c r="F27186" i="3" s="1"/>
  <c r="F27187" i="3" s="1"/>
  <c r="F27188" i="3" s="1"/>
  <c r="F27189" i="3" s="1"/>
  <c r="F27190" i="3" s="1"/>
  <c r="F27191" i="3" s="1"/>
  <c r="F27192" i="3" s="1"/>
  <c r="F27193" i="3" s="1"/>
  <c r="F27194" i="3" s="1"/>
  <c r="F27195" i="3" s="1"/>
  <c r="F27196" i="3" s="1"/>
  <c r="F27197" i="3" s="1"/>
  <c r="F27198" i="3" s="1"/>
  <c r="F27199" i="3" s="1"/>
  <c r="F27200" i="3" s="1"/>
  <c r="F27201" i="3" s="1"/>
  <c r="F27202" i="3" s="1"/>
  <c r="F27203" i="3" s="1"/>
  <c r="F27204" i="3" s="1"/>
  <c r="F27205" i="3" s="1"/>
  <c r="F27206" i="3" s="1"/>
  <c r="F27207" i="3" s="1"/>
  <c r="F27208" i="3" s="1"/>
  <c r="F27209" i="3" s="1"/>
  <c r="F27210" i="3" s="1"/>
  <c r="F27211" i="3" s="1"/>
  <c r="F27212" i="3" s="1"/>
  <c r="F27213" i="3" s="1"/>
  <c r="F27214" i="3" s="1"/>
  <c r="F27215" i="3" s="1"/>
  <c r="F27216" i="3" s="1"/>
  <c r="F27217" i="3" s="1"/>
  <c r="F27218" i="3" s="1"/>
  <c r="F27219" i="3" s="1"/>
  <c r="F27220" i="3" s="1"/>
  <c r="F27221" i="3" s="1"/>
  <c r="F27222" i="3" s="1"/>
  <c r="F27223" i="3" s="1"/>
  <c r="F27224" i="3" s="1"/>
  <c r="F27225" i="3" s="1"/>
  <c r="F27226" i="3" s="1"/>
  <c r="F27227" i="3" s="1"/>
  <c r="F27228" i="3" s="1"/>
  <c r="F27229" i="3" s="1"/>
  <c r="F27230" i="3" s="1"/>
  <c r="F27231" i="3" s="1"/>
  <c r="F27232" i="3" s="1"/>
  <c r="F27233" i="3" s="1"/>
  <c r="F27234" i="3" s="1"/>
  <c r="F27235" i="3" s="1"/>
  <c r="F27236" i="3" s="1"/>
  <c r="F27237" i="3" s="1"/>
  <c r="F27238" i="3" s="1"/>
  <c r="F27239" i="3" s="1"/>
  <c r="F27240" i="3" s="1"/>
  <c r="F27241" i="3" s="1"/>
  <c r="F27242" i="3" s="1"/>
  <c r="F27243" i="3" s="1"/>
  <c r="F27244" i="3" s="1"/>
  <c r="F27245" i="3" s="1"/>
  <c r="F27246" i="3" s="1"/>
  <c r="F27247" i="3" s="1"/>
  <c r="F27248" i="3" s="1"/>
  <c r="F27249" i="3" s="1"/>
  <c r="F27250" i="3" s="1"/>
  <c r="F27251" i="3" s="1"/>
  <c r="F27252" i="3" s="1"/>
  <c r="F27253" i="3" s="1"/>
  <c r="F27254" i="3" s="1"/>
  <c r="F27255" i="3" s="1"/>
  <c r="F27256" i="3" s="1"/>
  <c r="F27257" i="3" s="1"/>
  <c r="F27258" i="3" s="1"/>
  <c r="F27259" i="3" s="1"/>
  <c r="F27260" i="3" s="1"/>
  <c r="F27261" i="3" s="1"/>
  <c r="F27262" i="3" s="1"/>
  <c r="F27263" i="3" s="1"/>
  <c r="F27264" i="3" s="1"/>
  <c r="F27265" i="3" s="1"/>
  <c r="F27266" i="3" s="1"/>
  <c r="F27267" i="3" s="1"/>
  <c r="F27268" i="3" s="1"/>
  <c r="F27269" i="3" s="1"/>
  <c r="F27270" i="3" s="1"/>
  <c r="F27271" i="3" s="1"/>
  <c r="F27272" i="3" s="1"/>
  <c r="F27273" i="3" s="1"/>
  <c r="F27274" i="3" s="1"/>
  <c r="F27275" i="3" s="1"/>
  <c r="F27276" i="3" s="1"/>
  <c r="F27277" i="3" s="1"/>
  <c r="F27278" i="3" s="1"/>
  <c r="F27279" i="3" s="1"/>
  <c r="F27280" i="3" s="1"/>
  <c r="F27281" i="3" s="1"/>
  <c r="F27282" i="3" s="1"/>
  <c r="F27283" i="3" s="1"/>
  <c r="F27284" i="3" s="1"/>
  <c r="F27285" i="3" s="1"/>
  <c r="F27286" i="3" s="1"/>
  <c r="F27287" i="3" s="1"/>
  <c r="F27288" i="3" s="1"/>
  <c r="F27289" i="3" s="1"/>
  <c r="F27290" i="3" s="1"/>
  <c r="F27291" i="3" s="1"/>
  <c r="F27292" i="3" s="1"/>
  <c r="F27293" i="3" s="1"/>
  <c r="F27294" i="3" s="1"/>
  <c r="F27295" i="3" s="1"/>
  <c r="F27296" i="3" s="1"/>
  <c r="F27297" i="3" s="1"/>
  <c r="F27298" i="3" s="1"/>
  <c r="F27299" i="3" s="1"/>
  <c r="F27300" i="3" s="1"/>
  <c r="F27301" i="3" s="1"/>
  <c r="F27302" i="3" s="1"/>
  <c r="F27303" i="3" s="1"/>
  <c r="F27304" i="3" s="1"/>
  <c r="F27305" i="3" s="1"/>
  <c r="F27306" i="3" s="1"/>
  <c r="F27307" i="3" s="1"/>
  <c r="F27308" i="3" s="1"/>
  <c r="F27309" i="3" s="1"/>
  <c r="F27310" i="3" s="1"/>
  <c r="F27311" i="3" s="1"/>
  <c r="F27312" i="3" s="1"/>
  <c r="F27313" i="3" s="1"/>
  <c r="F27314" i="3" s="1"/>
  <c r="F27315" i="3" s="1"/>
  <c r="F27316" i="3" s="1"/>
  <c r="F27317" i="3" s="1"/>
  <c r="F27318" i="3" s="1"/>
  <c r="F27319" i="3" s="1"/>
  <c r="F27320" i="3" s="1"/>
  <c r="F27321" i="3" s="1"/>
  <c r="F27322" i="3" s="1"/>
  <c r="F27323" i="3" s="1"/>
  <c r="F27324" i="3" s="1"/>
  <c r="F27325" i="3" s="1"/>
  <c r="F27326" i="3" s="1"/>
  <c r="F27327" i="3" s="1"/>
  <c r="F27328" i="3" s="1"/>
  <c r="F27329" i="3" s="1"/>
  <c r="F27330" i="3" s="1"/>
  <c r="F27331" i="3" s="1"/>
  <c r="F27332" i="3" s="1"/>
  <c r="F27333" i="3" s="1"/>
  <c r="F27334" i="3" s="1"/>
  <c r="F27335" i="3" s="1"/>
  <c r="F27336" i="3" s="1"/>
  <c r="F27337" i="3" s="1"/>
  <c r="F27338" i="3" s="1"/>
  <c r="F27339" i="3" s="1"/>
  <c r="F27340" i="3" s="1"/>
  <c r="F27341" i="3" s="1"/>
  <c r="F27342" i="3" s="1"/>
  <c r="F27343" i="3" s="1"/>
  <c r="F27344" i="3" s="1"/>
  <c r="F27345" i="3" s="1"/>
  <c r="F27346" i="3" s="1"/>
  <c r="F27347" i="3" s="1"/>
  <c r="F27348" i="3" s="1"/>
  <c r="F27349" i="3" s="1"/>
  <c r="F27350" i="3" s="1"/>
  <c r="F27351" i="3" s="1"/>
  <c r="F27352" i="3" s="1"/>
  <c r="F27353" i="3" s="1"/>
  <c r="F27354" i="3" s="1"/>
  <c r="F27355" i="3" s="1"/>
  <c r="F27356" i="3" s="1"/>
  <c r="F27357" i="3" s="1"/>
  <c r="F27358" i="3" s="1"/>
  <c r="F27359" i="3" s="1"/>
  <c r="F27360" i="3" s="1"/>
  <c r="F27361" i="3" s="1"/>
  <c r="F27362" i="3" s="1"/>
  <c r="F27363" i="3" s="1"/>
  <c r="F27364" i="3" s="1"/>
  <c r="F27365" i="3" s="1"/>
  <c r="F27366" i="3" s="1"/>
  <c r="F27367" i="3" s="1"/>
  <c r="F27368" i="3" s="1"/>
  <c r="F27369" i="3" s="1"/>
  <c r="F27370" i="3" s="1"/>
  <c r="F27371" i="3" s="1"/>
  <c r="F27372" i="3" s="1"/>
  <c r="F27373" i="3" s="1"/>
  <c r="F27374" i="3" s="1"/>
  <c r="F27375" i="3" s="1"/>
  <c r="F27376" i="3" s="1"/>
  <c r="F27377" i="3" s="1"/>
  <c r="F27378" i="3" s="1"/>
  <c r="F27379" i="3" s="1"/>
  <c r="F27380" i="3" s="1"/>
  <c r="F27381" i="3" s="1"/>
  <c r="F27382" i="3" s="1"/>
  <c r="F27383" i="3" s="1"/>
  <c r="F27384" i="3" s="1"/>
  <c r="F27385" i="3" s="1"/>
  <c r="F27386" i="3" s="1"/>
  <c r="F27387" i="3" s="1"/>
  <c r="F27388" i="3" s="1"/>
  <c r="F27389" i="3" s="1"/>
  <c r="F27390" i="3" s="1"/>
  <c r="F27391" i="3" s="1"/>
  <c r="F27392" i="3" s="1"/>
  <c r="F27393" i="3" s="1"/>
  <c r="F27394" i="3" s="1"/>
  <c r="F27395" i="3" s="1"/>
  <c r="F27396" i="3" s="1"/>
  <c r="F27397" i="3" s="1"/>
  <c r="F27398" i="3" s="1"/>
  <c r="F27399" i="3" s="1"/>
  <c r="F27400" i="3" s="1"/>
  <c r="F27401" i="3" s="1"/>
  <c r="F27402" i="3" s="1"/>
  <c r="F27403" i="3" s="1"/>
  <c r="F27404" i="3" s="1"/>
  <c r="F27405" i="3" s="1"/>
  <c r="F27406" i="3" s="1"/>
  <c r="F27407" i="3" s="1"/>
  <c r="F27408" i="3" s="1"/>
  <c r="F27409" i="3" s="1"/>
  <c r="F27410" i="3" s="1"/>
  <c r="F27411" i="3" s="1"/>
  <c r="F27412" i="3" s="1"/>
  <c r="F27413" i="3" s="1"/>
  <c r="F27414" i="3" s="1"/>
  <c r="F27415" i="3" s="1"/>
  <c r="F27416" i="3" s="1"/>
  <c r="F27417" i="3" s="1"/>
  <c r="F27418" i="3" s="1"/>
  <c r="F27419" i="3" s="1"/>
  <c r="F27420" i="3" s="1"/>
  <c r="F27421" i="3" s="1"/>
  <c r="F27422" i="3" s="1"/>
  <c r="F27423" i="3" s="1"/>
  <c r="F27424" i="3" s="1"/>
  <c r="F27425" i="3" s="1"/>
  <c r="F27426" i="3" s="1"/>
  <c r="F27427" i="3" s="1"/>
  <c r="F27428" i="3" s="1"/>
  <c r="F27429" i="3" s="1"/>
  <c r="F27430" i="3" s="1"/>
  <c r="F27431" i="3" s="1"/>
  <c r="F27432" i="3" s="1"/>
  <c r="F27433" i="3" s="1"/>
  <c r="F27434" i="3" s="1"/>
  <c r="F27435" i="3" s="1"/>
  <c r="F27436" i="3" s="1"/>
  <c r="F27437" i="3" s="1"/>
  <c r="F27438" i="3" s="1"/>
  <c r="F27439" i="3" s="1"/>
  <c r="F27440" i="3" s="1"/>
  <c r="F27441" i="3" s="1"/>
  <c r="F27442" i="3" s="1"/>
  <c r="F27443" i="3" s="1"/>
  <c r="F27444" i="3" s="1"/>
  <c r="F27445" i="3" s="1"/>
  <c r="F27446" i="3" s="1"/>
  <c r="F27447" i="3" s="1"/>
  <c r="F27448" i="3" s="1"/>
  <c r="F27449" i="3" s="1"/>
  <c r="F27450" i="3" s="1"/>
  <c r="F27451" i="3" s="1"/>
  <c r="F27452" i="3" s="1"/>
  <c r="F27453" i="3" s="1"/>
  <c r="F27454" i="3" s="1"/>
  <c r="F27455" i="3" s="1"/>
  <c r="F27456" i="3" s="1"/>
  <c r="F27457" i="3" s="1"/>
  <c r="F27458" i="3" s="1"/>
  <c r="F27459" i="3" s="1"/>
  <c r="F27460" i="3" s="1"/>
  <c r="F27461" i="3" s="1"/>
  <c r="F27462" i="3" s="1"/>
  <c r="F27463" i="3" s="1"/>
  <c r="F27464" i="3" s="1"/>
  <c r="F27465" i="3" s="1"/>
  <c r="F27466" i="3" s="1"/>
  <c r="F27467" i="3" s="1"/>
  <c r="F27468" i="3" s="1"/>
  <c r="F27469" i="3" s="1"/>
  <c r="F27470" i="3" s="1"/>
  <c r="F27471" i="3" s="1"/>
  <c r="F27472" i="3" s="1"/>
  <c r="F27473" i="3" s="1"/>
  <c r="F27474" i="3" s="1"/>
  <c r="F27475" i="3" s="1"/>
  <c r="F27476" i="3" s="1"/>
  <c r="F27477" i="3" s="1"/>
  <c r="F27478" i="3" s="1"/>
  <c r="F27479" i="3" s="1"/>
  <c r="F27480" i="3" s="1"/>
  <c r="F27481" i="3" s="1"/>
  <c r="F27482" i="3" s="1"/>
  <c r="F27483" i="3" s="1"/>
  <c r="F27484" i="3" s="1"/>
  <c r="F27485" i="3" s="1"/>
  <c r="F27486" i="3" s="1"/>
  <c r="F27487" i="3" s="1"/>
  <c r="F27488" i="3" s="1"/>
  <c r="F27489" i="3" s="1"/>
  <c r="F27490" i="3" s="1"/>
  <c r="F27491" i="3" s="1"/>
  <c r="F27492" i="3" s="1"/>
  <c r="F27493" i="3" s="1"/>
  <c r="F27494" i="3" s="1"/>
  <c r="F27495" i="3" s="1"/>
  <c r="F27496" i="3" s="1"/>
  <c r="F27497" i="3" s="1"/>
  <c r="F27498" i="3" s="1"/>
  <c r="F27499" i="3" s="1"/>
  <c r="F27500" i="3" s="1"/>
  <c r="F27501" i="3" s="1"/>
  <c r="F27502" i="3" s="1"/>
  <c r="F27503" i="3" s="1"/>
  <c r="F27504" i="3" s="1"/>
  <c r="F27505" i="3" s="1"/>
  <c r="F27506" i="3" s="1"/>
  <c r="F27507" i="3" s="1"/>
  <c r="F27508" i="3" s="1"/>
  <c r="F27509" i="3" s="1"/>
  <c r="F27510" i="3" s="1"/>
  <c r="F27511" i="3" s="1"/>
  <c r="F27512" i="3" s="1"/>
  <c r="F27513" i="3" s="1"/>
  <c r="F27514" i="3" s="1"/>
  <c r="F27515" i="3" s="1"/>
  <c r="F27516" i="3" s="1"/>
  <c r="F27517" i="3" s="1"/>
  <c r="F27518" i="3" s="1"/>
  <c r="F27519" i="3" s="1"/>
  <c r="F27520" i="3" s="1"/>
  <c r="F27521" i="3" s="1"/>
  <c r="F27522" i="3" s="1"/>
  <c r="F27523" i="3" s="1"/>
  <c r="F27524" i="3" s="1"/>
  <c r="F27525" i="3" s="1"/>
  <c r="F27526" i="3" s="1"/>
  <c r="F27527" i="3" s="1"/>
  <c r="F27528" i="3" s="1"/>
  <c r="F27529" i="3" s="1"/>
  <c r="F27530" i="3" s="1"/>
  <c r="F27531" i="3" s="1"/>
  <c r="F27532" i="3" s="1"/>
  <c r="F27533" i="3" s="1"/>
  <c r="F27534" i="3" s="1"/>
  <c r="F27535" i="3" s="1"/>
  <c r="F27536" i="3" s="1"/>
  <c r="F27537" i="3" s="1"/>
  <c r="F27538" i="3" s="1"/>
  <c r="F27539" i="3" s="1"/>
  <c r="F27540" i="3" s="1"/>
  <c r="F27541" i="3" s="1"/>
  <c r="F27542" i="3" s="1"/>
  <c r="F27543" i="3" s="1"/>
  <c r="F27544" i="3" s="1"/>
  <c r="F27545" i="3" s="1"/>
  <c r="F27546" i="3" s="1"/>
  <c r="F27547" i="3" s="1"/>
  <c r="F27548" i="3" s="1"/>
  <c r="F27549" i="3" s="1"/>
  <c r="F27550" i="3" s="1"/>
  <c r="F27551" i="3" s="1"/>
  <c r="F27552" i="3" s="1"/>
  <c r="F27553" i="3" s="1"/>
  <c r="F27554" i="3" s="1"/>
  <c r="F27555" i="3" s="1"/>
  <c r="F27556" i="3" s="1"/>
  <c r="F27557" i="3" s="1"/>
  <c r="F27558" i="3" s="1"/>
  <c r="F27559" i="3" s="1"/>
  <c r="F27560" i="3" s="1"/>
  <c r="F27561" i="3" s="1"/>
  <c r="F27562" i="3" s="1"/>
  <c r="F27563" i="3" s="1"/>
  <c r="F27564" i="3" s="1"/>
  <c r="F27565" i="3" s="1"/>
  <c r="F27566" i="3" s="1"/>
  <c r="F27567" i="3" s="1"/>
  <c r="F27568" i="3" s="1"/>
  <c r="F27569" i="3" s="1"/>
  <c r="F27570" i="3" s="1"/>
  <c r="F27571" i="3" s="1"/>
  <c r="F27572" i="3" s="1"/>
  <c r="F27573" i="3" s="1"/>
  <c r="F27574" i="3" s="1"/>
  <c r="F27575" i="3" s="1"/>
  <c r="F27576" i="3" s="1"/>
  <c r="F27577" i="3" s="1"/>
  <c r="F27578" i="3" s="1"/>
  <c r="F27579" i="3" s="1"/>
  <c r="F27580" i="3" s="1"/>
  <c r="F27581" i="3" s="1"/>
  <c r="F27582" i="3" s="1"/>
  <c r="F27583" i="3" s="1"/>
  <c r="F27584" i="3" s="1"/>
  <c r="F27585" i="3" s="1"/>
  <c r="F27586" i="3" s="1"/>
  <c r="F27587" i="3" s="1"/>
  <c r="F27588" i="3" s="1"/>
  <c r="F27589" i="3" s="1"/>
  <c r="F27590" i="3" s="1"/>
  <c r="F27591" i="3" s="1"/>
  <c r="F27592" i="3" s="1"/>
  <c r="F27593" i="3" s="1"/>
  <c r="F27594" i="3" s="1"/>
  <c r="F27595" i="3" s="1"/>
  <c r="F27596" i="3" s="1"/>
  <c r="F27597" i="3" s="1"/>
  <c r="F27598" i="3" s="1"/>
  <c r="F27599" i="3" s="1"/>
  <c r="F27600" i="3" s="1"/>
  <c r="F27601" i="3" s="1"/>
  <c r="F27602" i="3" s="1"/>
  <c r="F27603" i="3" s="1"/>
  <c r="F27604" i="3" s="1"/>
  <c r="F27605" i="3" s="1"/>
  <c r="F27606" i="3" s="1"/>
  <c r="F27607" i="3" s="1"/>
  <c r="F27608" i="3" s="1"/>
  <c r="F27609" i="3" s="1"/>
  <c r="F27610" i="3" s="1"/>
  <c r="F27611" i="3" s="1"/>
  <c r="F27612" i="3" s="1"/>
  <c r="F27613" i="3" s="1"/>
  <c r="F27614" i="3" s="1"/>
  <c r="F27615" i="3" s="1"/>
  <c r="F27616" i="3" s="1"/>
  <c r="F27617" i="3" s="1"/>
  <c r="F27618" i="3" s="1"/>
  <c r="F27619" i="3" s="1"/>
  <c r="F27620" i="3" s="1"/>
  <c r="F27621" i="3" s="1"/>
  <c r="F27622" i="3" s="1"/>
  <c r="F27623" i="3" s="1"/>
  <c r="F27624" i="3" s="1"/>
  <c r="F27625" i="3" s="1"/>
  <c r="F27626" i="3" s="1"/>
  <c r="F27627" i="3" s="1"/>
  <c r="F27628" i="3" s="1"/>
  <c r="F27629" i="3" s="1"/>
  <c r="F27630" i="3" s="1"/>
  <c r="F27631" i="3" s="1"/>
  <c r="F27632" i="3" s="1"/>
  <c r="F27633" i="3" s="1"/>
  <c r="F27634" i="3" s="1"/>
  <c r="F27635" i="3" s="1"/>
  <c r="F27636" i="3" s="1"/>
  <c r="F27637" i="3" s="1"/>
  <c r="F27638" i="3" s="1"/>
  <c r="F27639" i="3" s="1"/>
  <c r="F27640" i="3" s="1"/>
  <c r="F27641" i="3" s="1"/>
  <c r="F27642" i="3" s="1"/>
  <c r="F27643" i="3" s="1"/>
  <c r="F27644" i="3" s="1"/>
  <c r="F27645" i="3" s="1"/>
  <c r="F27646" i="3" s="1"/>
  <c r="F27647" i="3" s="1"/>
  <c r="F27648" i="3" s="1"/>
  <c r="F27649" i="3" s="1"/>
  <c r="F27650" i="3" s="1"/>
  <c r="F27651" i="3" s="1"/>
  <c r="F27652" i="3" s="1"/>
  <c r="F27653" i="3" s="1"/>
  <c r="F27654" i="3" s="1"/>
  <c r="F27655" i="3" s="1"/>
  <c r="F27656" i="3" s="1"/>
  <c r="F27657" i="3" s="1"/>
  <c r="F27658" i="3" s="1"/>
  <c r="F27659" i="3" s="1"/>
  <c r="F27660" i="3" s="1"/>
  <c r="F27661" i="3" s="1"/>
  <c r="F27662" i="3" s="1"/>
  <c r="F27663" i="3" s="1"/>
  <c r="F27664" i="3" s="1"/>
  <c r="F27665" i="3" s="1"/>
  <c r="F27666" i="3" s="1"/>
  <c r="F27667" i="3" s="1"/>
  <c r="F27668" i="3" s="1"/>
  <c r="F27669" i="3" s="1"/>
  <c r="F27670" i="3" s="1"/>
  <c r="F27671" i="3" s="1"/>
  <c r="F27672" i="3" s="1"/>
  <c r="F27673" i="3" s="1"/>
  <c r="F27674" i="3" s="1"/>
  <c r="F27675" i="3" s="1"/>
  <c r="F27676" i="3" s="1"/>
  <c r="F27677" i="3" s="1"/>
  <c r="F27678" i="3" s="1"/>
  <c r="F27679" i="3" s="1"/>
  <c r="F27680" i="3" s="1"/>
  <c r="F27681" i="3" s="1"/>
  <c r="F27682" i="3" s="1"/>
  <c r="F27683" i="3" s="1"/>
  <c r="F27684" i="3" s="1"/>
  <c r="F27685" i="3" s="1"/>
  <c r="F27686" i="3" s="1"/>
  <c r="F27687" i="3" s="1"/>
  <c r="F27688" i="3" s="1"/>
  <c r="F27689" i="3" s="1"/>
  <c r="F27690" i="3" s="1"/>
  <c r="F27691" i="3" s="1"/>
  <c r="F27692" i="3" s="1"/>
  <c r="F27693" i="3" s="1"/>
  <c r="F27694" i="3" s="1"/>
  <c r="F27695" i="3" s="1"/>
  <c r="F27696" i="3" s="1"/>
  <c r="F27697" i="3" s="1"/>
  <c r="F27698" i="3" s="1"/>
  <c r="F27699" i="3" s="1"/>
  <c r="F27700" i="3" s="1"/>
  <c r="F27701" i="3" s="1"/>
  <c r="F27702" i="3" s="1"/>
  <c r="F27703" i="3" s="1"/>
  <c r="F27704" i="3" s="1"/>
  <c r="F27705" i="3" s="1"/>
  <c r="F27706" i="3" s="1"/>
  <c r="F27707" i="3" s="1"/>
  <c r="F27708" i="3" s="1"/>
  <c r="F27709" i="3" s="1"/>
  <c r="F27710" i="3" s="1"/>
  <c r="F27711" i="3" s="1"/>
  <c r="F27712" i="3" s="1"/>
  <c r="F27713" i="3" s="1"/>
  <c r="F27714" i="3" s="1"/>
  <c r="F27715" i="3" s="1"/>
  <c r="F27716" i="3" s="1"/>
  <c r="F27717" i="3" s="1"/>
  <c r="F27718" i="3" s="1"/>
  <c r="F27719" i="3" s="1"/>
  <c r="F27720" i="3" s="1"/>
  <c r="F27721" i="3" s="1"/>
  <c r="F27722" i="3" s="1"/>
  <c r="F27723" i="3" s="1"/>
  <c r="F27724" i="3" s="1"/>
  <c r="F27725" i="3" s="1"/>
  <c r="F27726" i="3" s="1"/>
  <c r="F27727" i="3" s="1"/>
  <c r="F27728" i="3" s="1"/>
  <c r="F27729" i="3" s="1"/>
  <c r="F27730" i="3" s="1"/>
  <c r="F27731" i="3" s="1"/>
  <c r="F27732" i="3" s="1"/>
  <c r="F27733" i="3" s="1"/>
  <c r="F27734" i="3" s="1"/>
  <c r="F27735" i="3" s="1"/>
  <c r="F27736" i="3" s="1"/>
  <c r="F27737" i="3" s="1"/>
  <c r="F27738" i="3" s="1"/>
  <c r="F27739" i="3" s="1"/>
  <c r="F27740" i="3" s="1"/>
  <c r="F27741" i="3" s="1"/>
  <c r="F27742" i="3" s="1"/>
  <c r="F27743" i="3" s="1"/>
  <c r="F27744" i="3" s="1"/>
  <c r="F27745" i="3" s="1"/>
  <c r="F27746" i="3" s="1"/>
  <c r="F27747" i="3" s="1"/>
  <c r="F27748" i="3" s="1"/>
  <c r="F27749" i="3" s="1"/>
  <c r="F27750" i="3" s="1"/>
  <c r="F27751" i="3" s="1"/>
  <c r="F27752" i="3" s="1"/>
  <c r="F27753" i="3" s="1"/>
  <c r="F27754" i="3" s="1"/>
  <c r="F27755" i="3" s="1"/>
  <c r="F27756" i="3" s="1"/>
  <c r="F27757" i="3" s="1"/>
  <c r="F27758" i="3" s="1"/>
  <c r="F27759" i="3" s="1"/>
  <c r="F27760" i="3" s="1"/>
  <c r="F27761" i="3" s="1"/>
  <c r="F27762" i="3" s="1"/>
  <c r="F27763" i="3" s="1"/>
  <c r="F27764" i="3" s="1"/>
  <c r="F27765" i="3" s="1"/>
  <c r="F27766" i="3" s="1"/>
  <c r="F27767" i="3" s="1"/>
  <c r="F27768" i="3" s="1"/>
  <c r="F27769" i="3" s="1"/>
  <c r="F27770" i="3" s="1"/>
  <c r="F27771" i="3" s="1"/>
  <c r="F27772" i="3" s="1"/>
  <c r="F27773" i="3" s="1"/>
  <c r="F27774" i="3" s="1"/>
  <c r="F27775" i="3" s="1"/>
  <c r="F27776" i="3" s="1"/>
  <c r="F27777" i="3" s="1"/>
  <c r="F27778" i="3" s="1"/>
  <c r="F27779" i="3" s="1"/>
  <c r="F27780" i="3" s="1"/>
  <c r="F27781" i="3" s="1"/>
  <c r="F27782" i="3" s="1"/>
  <c r="F27783" i="3" s="1"/>
  <c r="F27784" i="3" s="1"/>
  <c r="F27785" i="3" s="1"/>
  <c r="F27786" i="3" s="1"/>
  <c r="F27787" i="3" s="1"/>
  <c r="F27788" i="3" s="1"/>
  <c r="F27789" i="3" s="1"/>
  <c r="F27790" i="3" s="1"/>
  <c r="F27791" i="3" s="1"/>
  <c r="F27792" i="3" s="1"/>
  <c r="F27793" i="3" s="1"/>
  <c r="F27794" i="3" s="1"/>
  <c r="F27795" i="3" s="1"/>
  <c r="F27796" i="3" s="1"/>
  <c r="F27797" i="3" s="1"/>
  <c r="F27798" i="3" s="1"/>
  <c r="F27799" i="3" s="1"/>
  <c r="F27800" i="3" s="1"/>
  <c r="F27801" i="3" s="1"/>
  <c r="F27802" i="3" s="1"/>
  <c r="F27803" i="3" s="1"/>
  <c r="F27804" i="3" s="1"/>
  <c r="F27805" i="3" s="1"/>
  <c r="F27806" i="3" s="1"/>
  <c r="F27807" i="3" s="1"/>
  <c r="F27808" i="3" s="1"/>
  <c r="F27809" i="3" s="1"/>
  <c r="F27810" i="3" s="1"/>
  <c r="F27811" i="3" s="1"/>
  <c r="F27812" i="3" s="1"/>
  <c r="F27813" i="3" s="1"/>
  <c r="F27814" i="3" s="1"/>
  <c r="F27815" i="3" s="1"/>
  <c r="F27816" i="3" s="1"/>
  <c r="F27817" i="3" s="1"/>
  <c r="F27818" i="3" s="1"/>
  <c r="F27819" i="3" s="1"/>
  <c r="F27820" i="3" s="1"/>
  <c r="F27821" i="3" s="1"/>
  <c r="F27822" i="3" s="1"/>
  <c r="F27823" i="3" s="1"/>
  <c r="F27824" i="3" s="1"/>
  <c r="F27825" i="3" s="1"/>
  <c r="F27826" i="3" s="1"/>
  <c r="F27827" i="3" s="1"/>
  <c r="F27828" i="3" s="1"/>
  <c r="F27829" i="3" s="1"/>
  <c r="F27830" i="3" s="1"/>
  <c r="F27831" i="3" s="1"/>
  <c r="F27832" i="3" s="1"/>
  <c r="F27833" i="3" s="1"/>
  <c r="F27834" i="3" s="1"/>
  <c r="F27835" i="3" s="1"/>
  <c r="F27836" i="3" s="1"/>
  <c r="F27837" i="3" s="1"/>
  <c r="F27838" i="3" s="1"/>
  <c r="F27839" i="3" s="1"/>
  <c r="F27840" i="3" s="1"/>
  <c r="F27841" i="3" s="1"/>
  <c r="F27842" i="3" s="1"/>
  <c r="F27843" i="3" s="1"/>
  <c r="F27844" i="3" s="1"/>
  <c r="F27845" i="3" s="1"/>
  <c r="F27846" i="3" s="1"/>
  <c r="F27847" i="3" s="1"/>
  <c r="F27848" i="3" s="1"/>
  <c r="F27849" i="3" s="1"/>
  <c r="F27850" i="3" s="1"/>
  <c r="F27851" i="3" s="1"/>
  <c r="F27852" i="3" s="1"/>
  <c r="F27853" i="3" s="1"/>
  <c r="F27854" i="3" s="1"/>
  <c r="F27855" i="3" s="1"/>
  <c r="F27856" i="3" s="1"/>
  <c r="F27857" i="3" s="1"/>
  <c r="F27858" i="3" s="1"/>
  <c r="F27859" i="3" s="1"/>
  <c r="F27860" i="3" s="1"/>
  <c r="F27861" i="3" s="1"/>
  <c r="F27862" i="3" s="1"/>
  <c r="F27863" i="3" s="1"/>
  <c r="F27864" i="3" s="1"/>
  <c r="F27865" i="3" s="1"/>
  <c r="F27866" i="3" s="1"/>
  <c r="F27867" i="3" s="1"/>
  <c r="F27868" i="3" s="1"/>
  <c r="F27869" i="3" s="1"/>
  <c r="F27870" i="3" s="1"/>
  <c r="F27871" i="3" s="1"/>
  <c r="F27872" i="3" s="1"/>
  <c r="F27873" i="3" s="1"/>
  <c r="F27874" i="3" s="1"/>
  <c r="F27875" i="3" s="1"/>
  <c r="F27876" i="3" s="1"/>
  <c r="F27877" i="3" s="1"/>
  <c r="F27878" i="3" s="1"/>
  <c r="F27879" i="3" s="1"/>
  <c r="F27880" i="3" s="1"/>
  <c r="F27881" i="3" s="1"/>
  <c r="F27882" i="3" s="1"/>
  <c r="F27883" i="3" s="1"/>
  <c r="F27884" i="3" s="1"/>
  <c r="F27885" i="3" s="1"/>
  <c r="F27886" i="3" s="1"/>
  <c r="F27887" i="3" s="1"/>
  <c r="F27888" i="3" s="1"/>
  <c r="F27889" i="3" s="1"/>
  <c r="F27890" i="3" s="1"/>
  <c r="F27891" i="3" s="1"/>
  <c r="F27892" i="3" s="1"/>
  <c r="F27893" i="3" s="1"/>
  <c r="F27894" i="3" s="1"/>
  <c r="F27895" i="3" s="1"/>
  <c r="F27896" i="3" s="1"/>
  <c r="F27897" i="3" s="1"/>
  <c r="F27898" i="3" s="1"/>
  <c r="F27899" i="3" s="1"/>
  <c r="F27900" i="3" s="1"/>
  <c r="F27901" i="3" s="1"/>
  <c r="F27902" i="3" s="1"/>
  <c r="F27903" i="3" s="1"/>
  <c r="F27904" i="3" s="1"/>
  <c r="F27905" i="3" s="1"/>
  <c r="F27906" i="3" s="1"/>
  <c r="F27907" i="3" s="1"/>
  <c r="F27908" i="3" s="1"/>
  <c r="F27909" i="3" s="1"/>
  <c r="F27910" i="3" s="1"/>
  <c r="F27911" i="3" s="1"/>
  <c r="F27912" i="3" s="1"/>
  <c r="F27913" i="3" s="1"/>
  <c r="F27914" i="3" s="1"/>
  <c r="F27915" i="3" s="1"/>
  <c r="F27916" i="3" s="1"/>
  <c r="F27917" i="3" s="1"/>
  <c r="F27918" i="3" s="1"/>
  <c r="F27919" i="3" s="1"/>
  <c r="F27920" i="3" s="1"/>
  <c r="F27921" i="3" s="1"/>
  <c r="F27922" i="3" s="1"/>
  <c r="F27923" i="3" s="1"/>
  <c r="F27924" i="3" s="1"/>
  <c r="F27925" i="3" s="1"/>
  <c r="F27926" i="3" s="1"/>
  <c r="F27927" i="3" s="1"/>
  <c r="F27928" i="3" s="1"/>
  <c r="F27929" i="3" s="1"/>
  <c r="F27930" i="3" s="1"/>
  <c r="F27931" i="3" s="1"/>
  <c r="F27932" i="3" s="1"/>
  <c r="F27933" i="3" s="1"/>
  <c r="F27934" i="3" s="1"/>
  <c r="F27935" i="3" s="1"/>
  <c r="F27936" i="3" s="1"/>
  <c r="F27937" i="3" s="1"/>
  <c r="F27938" i="3" s="1"/>
  <c r="F27939" i="3" s="1"/>
  <c r="F27940" i="3" s="1"/>
  <c r="F27941" i="3" s="1"/>
  <c r="F27942" i="3" s="1"/>
  <c r="F27943" i="3" s="1"/>
  <c r="F27944" i="3" s="1"/>
  <c r="F27945" i="3" s="1"/>
  <c r="F27946" i="3" s="1"/>
  <c r="F27947" i="3" s="1"/>
  <c r="F27948" i="3" s="1"/>
  <c r="F27949" i="3" s="1"/>
  <c r="F27950" i="3" s="1"/>
  <c r="F27951" i="3" s="1"/>
  <c r="F27952" i="3" s="1"/>
  <c r="F27953" i="3" s="1"/>
  <c r="F27954" i="3" s="1"/>
  <c r="F27955" i="3" s="1"/>
  <c r="F27956" i="3" s="1"/>
  <c r="F27957" i="3" s="1"/>
  <c r="F27958" i="3" s="1"/>
  <c r="F27959" i="3" s="1"/>
  <c r="F27960" i="3" s="1"/>
  <c r="F27961" i="3" s="1"/>
  <c r="F27962" i="3" s="1"/>
  <c r="F27963" i="3" s="1"/>
  <c r="F27964" i="3" s="1"/>
  <c r="F27965" i="3" s="1"/>
  <c r="F27966" i="3" s="1"/>
  <c r="F27967" i="3" s="1"/>
  <c r="F27968" i="3" s="1"/>
  <c r="F27969" i="3" s="1"/>
  <c r="F27970" i="3" s="1"/>
  <c r="F27971" i="3" s="1"/>
  <c r="F27972" i="3" s="1"/>
  <c r="F27973" i="3" s="1"/>
  <c r="F27974" i="3" s="1"/>
  <c r="F27975" i="3" s="1"/>
  <c r="F27976" i="3" s="1"/>
  <c r="F27977" i="3" s="1"/>
  <c r="F27978" i="3" s="1"/>
  <c r="F27979" i="3" s="1"/>
  <c r="F27980" i="3" s="1"/>
  <c r="F27981" i="3" s="1"/>
  <c r="F27982" i="3" s="1"/>
  <c r="F27983" i="3" s="1"/>
  <c r="F27984" i="3" s="1"/>
  <c r="F27985" i="3" s="1"/>
  <c r="F27986" i="3" s="1"/>
  <c r="F27987" i="3" s="1"/>
  <c r="F27988" i="3" s="1"/>
  <c r="F27989" i="3" s="1"/>
  <c r="F27990" i="3" s="1"/>
  <c r="F27991" i="3" s="1"/>
  <c r="F27992" i="3" s="1"/>
  <c r="F27993" i="3" s="1"/>
  <c r="F27994" i="3" s="1"/>
  <c r="F27995" i="3" s="1"/>
  <c r="F27996" i="3" s="1"/>
  <c r="F27997" i="3" s="1"/>
  <c r="F27998" i="3" s="1"/>
  <c r="F27999" i="3" s="1"/>
  <c r="F28000" i="3" s="1"/>
  <c r="F28001" i="3" s="1"/>
  <c r="F28002" i="3" s="1"/>
  <c r="F28003" i="3" s="1"/>
  <c r="F28004" i="3" s="1"/>
  <c r="F28005" i="3" s="1"/>
  <c r="F28006" i="3" s="1"/>
  <c r="F28007" i="3" s="1"/>
  <c r="F28008" i="3" s="1"/>
  <c r="F28009" i="3" s="1"/>
  <c r="F28010" i="3" s="1"/>
  <c r="F28011" i="3" s="1"/>
  <c r="F28012" i="3" s="1"/>
  <c r="F28013" i="3" s="1"/>
  <c r="F28014" i="3" s="1"/>
  <c r="F28015" i="3" s="1"/>
  <c r="F28016" i="3" s="1"/>
  <c r="F28017" i="3" s="1"/>
  <c r="F28018" i="3" s="1"/>
  <c r="F28019" i="3" s="1"/>
  <c r="F28020" i="3" s="1"/>
  <c r="F28021" i="3" s="1"/>
  <c r="F28022" i="3" s="1"/>
  <c r="F28023" i="3" s="1"/>
  <c r="F28024" i="3" s="1"/>
  <c r="F28025" i="3" s="1"/>
  <c r="F28026" i="3" s="1"/>
  <c r="F28027" i="3" s="1"/>
  <c r="F28028" i="3" s="1"/>
  <c r="F28029" i="3" s="1"/>
  <c r="F28030" i="3" s="1"/>
  <c r="F28031" i="3" s="1"/>
  <c r="F28032" i="3" s="1"/>
  <c r="F28033" i="3" s="1"/>
  <c r="F28034" i="3" s="1"/>
  <c r="F28035" i="3" s="1"/>
  <c r="F28036" i="3" s="1"/>
  <c r="F28037" i="3" s="1"/>
  <c r="F28038" i="3" s="1"/>
  <c r="F28039" i="3" s="1"/>
  <c r="F28040" i="3" s="1"/>
  <c r="F28041" i="3" s="1"/>
  <c r="F28042" i="3" s="1"/>
  <c r="F28043" i="3" s="1"/>
  <c r="F28044" i="3" s="1"/>
  <c r="F28045" i="3" s="1"/>
  <c r="F28046" i="3" s="1"/>
  <c r="F28047" i="3" s="1"/>
  <c r="F28048" i="3" s="1"/>
  <c r="F28049" i="3" s="1"/>
  <c r="F28050" i="3" s="1"/>
  <c r="F28051" i="3" s="1"/>
  <c r="F28052" i="3" s="1"/>
  <c r="F28053" i="3" s="1"/>
  <c r="F28054" i="3" s="1"/>
  <c r="F28055" i="3" s="1"/>
  <c r="F28056" i="3" s="1"/>
  <c r="F28057" i="3" s="1"/>
  <c r="F28058" i="3" s="1"/>
  <c r="F28059" i="3" s="1"/>
  <c r="F28060" i="3" s="1"/>
  <c r="F28061" i="3" s="1"/>
  <c r="F28062" i="3" s="1"/>
  <c r="F28063" i="3" s="1"/>
  <c r="F28064" i="3" s="1"/>
  <c r="F28065" i="3" s="1"/>
  <c r="F28066" i="3" s="1"/>
  <c r="F28067" i="3" s="1"/>
  <c r="F28068" i="3" s="1"/>
  <c r="F28069" i="3" s="1"/>
  <c r="F28070" i="3" s="1"/>
  <c r="F28071" i="3" s="1"/>
  <c r="F28072" i="3" s="1"/>
  <c r="F28073" i="3" s="1"/>
  <c r="F28074" i="3" s="1"/>
  <c r="F28075" i="3" s="1"/>
  <c r="F28076" i="3" s="1"/>
  <c r="F28077" i="3" s="1"/>
  <c r="F28078" i="3" s="1"/>
  <c r="F28079" i="3" s="1"/>
  <c r="F28080" i="3" s="1"/>
  <c r="F28081" i="3" s="1"/>
  <c r="F28082" i="3" s="1"/>
  <c r="F28083" i="3" s="1"/>
  <c r="F28084" i="3" s="1"/>
  <c r="F28085" i="3" s="1"/>
  <c r="F28086" i="3" s="1"/>
  <c r="F28087" i="3" s="1"/>
  <c r="F28088" i="3" s="1"/>
  <c r="F28089" i="3" s="1"/>
  <c r="F28090" i="3" s="1"/>
  <c r="F28091" i="3" s="1"/>
  <c r="F28092" i="3" s="1"/>
  <c r="F28093" i="3" s="1"/>
  <c r="F28094" i="3" s="1"/>
  <c r="F28095" i="3" s="1"/>
  <c r="F28096" i="3" s="1"/>
  <c r="F28097" i="3" s="1"/>
  <c r="F28098" i="3" s="1"/>
  <c r="F28099" i="3" s="1"/>
  <c r="F28100" i="3" s="1"/>
  <c r="F28101" i="3" s="1"/>
  <c r="F28102" i="3" s="1"/>
  <c r="F28103" i="3" s="1"/>
  <c r="F28104" i="3" s="1"/>
  <c r="F28105" i="3" s="1"/>
  <c r="F28106" i="3" s="1"/>
  <c r="F28107" i="3" s="1"/>
  <c r="F28108" i="3" s="1"/>
  <c r="F28109" i="3" s="1"/>
  <c r="F28110" i="3" s="1"/>
  <c r="F28111" i="3" s="1"/>
  <c r="F28112" i="3" s="1"/>
  <c r="F28113" i="3" s="1"/>
  <c r="F28114" i="3" s="1"/>
  <c r="F28115" i="3" s="1"/>
  <c r="F28116" i="3" s="1"/>
  <c r="F28117" i="3" s="1"/>
  <c r="F28118" i="3" s="1"/>
  <c r="F28119" i="3" s="1"/>
  <c r="F28120" i="3" s="1"/>
  <c r="F28121" i="3" s="1"/>
  <c r="F28122" i="3" s="1"/>
  <c r="F28123" i="3" s="1"/>
  <c r="F28124" i="3" s="1"/>
  <c r="F28125" i="3" s="1"/>
  <c r="F28126" i="3" s="1"/>
  <c r="F28127" i="3" s="1"/>
  <c r="F28128" i="3" s="1"/>
  <c r="F28129" i="3" s="1"/>
  <c r="F28130" i="3" s="1"/>
  <c r="F28131" i="3" s="1"/>
  <c r="F28132" i="3" s="1"/>
  <c r="F28133" i="3" s="1"/>
  <c r="F28134" i="3" s="1"/>
  <c r="F28135" i="3" s="1"/>
  <c r="F28136" i="3" s="1"/>
  <c r="F28137" i="3" s="1"/>
  <c r="F28138" i="3" s="1"/>
  <c r="F28139" i="3" s="1"/>
  <c r="F28140" i="3" s="1"/>
  <c r="F28141" i="3" s="1"/>
  <c r="F28142" i="3" s="1"/>
  <c r="F28143" i="3" s="1"/>
  <c r="F28144" i="3" s="1"/>
  <c r="F28145" i="3" s="1"/>
  <c r="F28146" i="3" s="1"/>
  <c r="F28147" i="3" s="1"/>
  <c r="F28148" i="3" s="1"/>
  <c r="F28149" i="3" s="1"/>
  <c r="F28150" i="3" s="1"/>
  <c r="F28151" i="3" s="1"/>
  <c r="F28152" i="3" s="1"/>
  <c r="F28153" i="3" s="1"/>
  <c r="F28154" i="3" s="1"/>
  <c r="F28155" i="3" s="1"/>
  <c r="F28156" i="3" s="1"/>
  <c r="F28157" i="3" s="1"/>
  <c r="F28158" i="3" s="1"/>
  <c r="F28159" i="3" s="1"/>
  <c r="F28160" i="3" s="1"/>
  <c r="F28161" i="3" s="1"/>
  <c r="F28162" i="3" s="1"/>
  <c r="F28163" i="3" s="1"/>
  <c r="F28164" i="3" s="1"/>
  <c r="F28165" i="3" s="1"/>
  <c r="F28166" i="3" s="1"/>
  <c r="F28167" i="3" s="1"/>
  <c r="F28168" i="3" s="1"/>
  <c r="F28169" i="3" s="1"/>
  <c r="F28170" i="3" s="1"/>
  <c r="F28171" i="3" s="1"/>
  <c r="F28172" i="3" s="1"/>
  <c r="F28173" i="3" s="1"/>
  <c r="F28174" i="3" s="1"/>
  <c r="F28175" i="3" s="1"/>
  <c r="F28176" i="3" s="1"/>
  <c r="F28177" i="3" s="1"/>
  <c r="F28178" i="3" s="1"/>
  <c r="F28179" i="3" s="1"/>
  <c r="F28180" i="3" s="1"/>
  <c r="F28181" i="3" s="1"/>
  <c r="F28182" i="3" s="1"/>
  <c r="F28183" i="3" s="1"/>
  <c r="F28184" i="3" s="1"/>
  <c r="F28185" i="3" s="1"/>
  <c r="F28186" i="3" s="1"/>
  <c r="F28187" i="3" s="1"/>
  <c r="F28188" i="3" s="1"/>
  <c r="F28189" i="3" s="1"/>
  <c r="F28190" i="3" s="1"/>
  <c r="F28191" i="3" s="1"/>
  <c r="F28192" i="3" s="1"/>
  <c r="F28193" i="3" s="1"/>
  <c r="F28194" i="3" s="1"/>
  <c r="F28195" i="3" s="1"/>
  <c r="F28196" i="3" s="1"/>
  <c r="F28197" i="3" s="1"/>
  <c r="F28198" i="3" s="1"/>
  <c r="F28199" i="3" s="1"/>
  <c r="F28200" i="3" s="1"/>
  <c r="F28201" i="3" s="1"/>
  <c r="F28202" i="3" s="1"/>
  <c r="F28203" i="3" s="1"/>
  <c r="F28204" i="3" s="1"/>
  <c r="F28205" i="3" s="1"/>
  <c r="F28206" i="3" s="1"/>
  <c r="F28207" i="3" s="1"/>
  <c r="F28208" i="3" s="1"/>
  <c r="F28209" i="3" s="1"/>
  <c r="F28210" i="3" s="1"/>
  <c r="F28211" i="3" s="1"/>
  <c r="F28212" i="3" s="1"/>
  <c r="F28213" i="3" s="1"/>
  <c r="F28214" i="3" s="1"/>
  <c r="F28215" i="3" s="1"/>
  <c r="F28216" i="3" s="1"/>
  <c r="F28217" i="3" s="1"/>
  <c r="F28218" i="3" s="1"/>
  <c r="F28219" i="3" s="1"/>
  <c r="F28220" i="3" s="1"/>
  <c r="F28221" i="3" s="1"/>
  <c r="F28222" i="3" s="1"/>
  <c r="F28223" i="3" s="1"/>
  <c r="F28224" i="3" s="1"/>
  <c r="F28225" i="3" s="1"/>
  <c r="F28226" i="3" s="1"/>
  <c r="F28227" i="3" s="1"/>
  <c r="F28228" i="3" s="1"/>
  <c r="F28229" i="3" s="1"/>
  <c r="F28230" i="3" s="1"/>
  <c r="F28231" i="3" s="1"/>
  <c r="F28232" i="3" s="1"/>
  <c r="F28233" i="3" s="1"/>
  <c r="F28234" i="3" s="1"/>
  <c r="F28235" i="3" s="1"/>
  <c r="F28236" i="3" s="1"/>
  <c r="F28237" i="3" s="1"/>
  <c r="F28238" i="3" s="1"/>
  <c r="F28239" i="3" s="1"/>
  <c r="F28240" i="3" s="1"/>
  <c r="F28241" i="3" s="1"/>
  <c r="F28242" i="3" s="1"/>
  <c r="F28243" i="3" s="1"/>
  <c r="F28244" i="3" s="1"/>
  <c r="F28245" i="3" s="1"/>
  <c r="F28246" i="3" s="1"/>
  <c r="F28247" i="3" s="1"/>
  <c r="F28248" i="3" s="1"/>
  <c r="F28249" i="3" s="1"/>
  <c r="F28250" i="3" s="1"/>
  <c r="F28251" i="3" s="1"/>
  <c r="F28252" i="3" s="1"/>
  <c r="F28253" i="3" s="1"/>
  <c r="F28254" i="3" s="1"/>
  <c r="F28255" i="3" s="1"/>
  <c r="F28256" i="3" s="1"/>
  <c r="F28257" i="3" s="1"/>
  <c r="F28258" i="3" s="1"/>
  <c r="F28259" i="3" s="1"/>
  <c r="F28260" i="3" s="1"/>
  <c r="F28261" i="3" s="1"/>
  <c r="F28262" i="3" s="1"/>
  <c r="F28263" i="3" s="1"/>
  <c r="F28264" i="3" s="1"/>
  <c r="F28265" i="3" s="1"/>
  <c r="F28266" i="3" s="1"/>
  <c r="F28267" i="3" s="1"/>
  <c r="F28268" i="3" s="1"/>
  <c r="F28269" i="3" s="1"/>
  <c r="F28270" i="3" s="1"/>
  <c r="F28271" i="3" s="1"/>
  <c r="F28272" i="3" s="1"/>
  <c r="F28273" i="3" s="1"/>
  <c r="F28274" i="3" s="1"/>
  <c r="F28275" i="3" s="1"/>
  <c r="F28276" i="3" s="1"/>
  <c r="F28277" i="3" s="1"/>
  <c r="F28278" i="3" s="1"/>
  <c r="F28279" i="3" s="1"/>
  <c r="F28280" i="3" s="1"/>
  <c r="F28281" i="3" s="1"/>
  <c r="F28282" i="3" s="1"/>
  <c r="F28283" i="3" s="1"/>
  <c r="F28284" i="3" s="1"/>
  <c r="F28285" i="3" s="1"/>
  <c r="F28286" i="3" s="1"/>
  <c r="F28287" i="3" s="1"/>
  <c r="F28288" i="3" s="1"/>
  <c r="F28289" i="3" s="1"/>
  <c r="F28290" i="3" s="1"/>
  <c r="F28291" i="3" s="1"/>
  <c r="F28292" i="3" s="1"/>
  <c r="F28293" i="3" s="1"/>
  <c r="F28294" i="3" s="1"/>
  <c r="F28295" i="3" s="1"/>
  <c r="F28296" i="3" s="1"/>
  <c r="F28297" i="3" s="1"/>
  <c r="F28298" i="3" s="1"/>
  <c r="F28299" i="3" s="1"/>
  <c r="F28300" i="3" s="1"/>
  <c r="F28301" i="3" s="1"/>
  <c r="F28302" i="3" s="1"/>
  <c r="F28303" i="3" s="1"/>
  <c r="F28304" i="3" s="1"/>
  <c r="F28305" i="3" s="1"/>
  <c r="F28306" i="3" s="1"/>
  <c r="F28307" i="3" s="1"/>
  <c r="F28308" i="3" s="1"/>
  <c r="F28309" i="3" s="1"/>
  <c r="F28310" i="3" s="1"/>
  <c r="F28311" i="3" s="1"/>
  <c r="F28312" i="3" s="1"/>
  <c r="F28313" i="3" s="1"/>
  <c r="F28314" i="3" s="1"/>
  <c r="F28315" i="3" s="1"/>
  <c r="F28316" i="3" s="1"/>
  <c r="F28317" i="3" s="1"/>
  <c r="F28318" i="3" s="1"/>
  <c r="F28319" i="3" s="1"/>
  <c r="F28320" i="3" s="1"/>
  <c r="F28321" i="3" s="1"/>
  <c r="F28322" i="3" s="1"/>
  <c r="F28323" i="3" s="1"/>
  <c r="F28324" i="3" s="1"/>
  <c r="F28325" i="3" s="1"/>
  <c r="F28326" i="3" s="1"/>
  <c r="F28327" i="3" s="1"/>
  <c r="F28328" i="3" s="1"/>
  <c r="F28329" i="3" s="1"/>
  <c r="F28330" i="3" s="1"/>
  <c r="F28331" i="3" s="1"/>
  <c r="F28332" i="3" s="1"/>
  <c r="F28333" i="3" s="1"/>
  <c r="F28334" i="3" s="1"/>
  <c r="F28335" i="3" s="1"/>
  <c r="F28336" i="3" s="1"/>
  <c r="F28337" i="3" s="1"/>
  <c r="F28338" i="3" s="1"/>
  <c r="F28339" i="3" s="1"/>
  <c r="F28340" i="3" s="1"/>
  <c r="F28341" i="3" s="1"/>
  <c r="F28342" i="3" s="1"/>
  <c r="F28343" i="3" s="1"/>
  <c r="F28344" i="3" s="1"/>
  <c r="F28345" i="3" s="1"/>
  <c r="F28346" i="3" s="1"/>
  <c r="F28347" i="3" s="1"/>
  <c r="F28348" i="3" s="1"/>
  <c r="F28349" i="3" s="1"/>
  <c r="F28350" i="3" s="1"/>
  <c r="F28351" i="3" s="1"/>
  <c r="F28352" i="3" s="1"/>
  <c r="F28353" i="3" s="1"/>
  <c r="F28354" i="3" s="1"/>
  <c r="F28355" i="3" s="1"/>
  <c r="F28356" i="3" s="1"/>
  <c r="F28357" i="3" s="1"/>
  <c r="F28358" i="3" s="1"/>
  <c r="F28359" i="3" s="1"/>
  <c r="F28360" i="3" s="1"/>
  <c r="F28361" i="3" s="1"/>
  <c r="F28362" i="3" s="1"/>
  <c r="F28363" i="3" s="1"/>
  <c r="F28364" i="3" s="1"/>
  <c r="F28365" i="3" s="1"/>
  <c r="F28366" i="3" s="1"/>
  <c r="F28367" i="3" s="1"/>
  <c r="F28368" i="3" s="1"/>
  <c r="F28369" i="3" s="1"/>
  <c r="F28370" i="3" s="1"/>
  <c r="F28371" i="3" s="1"/>
  <c r="F28372" i="3" s="1"/>
  <c r="F28373" i="3" s="1"/>
  <c r="F28374" i="3" s="1"/>
  <c r="F28375" i="3" s="1"/>
  <c r="F28376" i="3" s="1"/>
  <c r="F28377" i="3" s="1"/>
  <c r="F28378" i="3" s="1"/>
  <c r="F28379" i="3" s="1"/>
  <c r="F28380" i="3" s="1"/>
  <c r="F28381" i="3" s="1"/>
  <c r="F28382" i="3" s="1"/>
  <c r="F28383" i="3" s="1"/>
  <c r="F28384" i="3" s="1"/>
  <c r="F28385" i="3" s="1"/>
  <c r="F28386" i="3" s="1"/>
  <c r="F28387" i="3" s="1"/>
  <c r="F28388" i="3" s="1"/>
  <c r="F28389" i="3" s="1"/>
  <c r="F28390" i="3" s="1"/>
  <c r="F28391" i="3" s="1"/>
  <c r="F28392" i="3" s="1"/>
  <c r="F28393" i="3" s="1"/>
  <c r="F28394" i="3" s="1"/>
  <c r="F28395" i="3" s="1"/>
  <c r="F28396" i="3" s="1"/>
  <c r="F28397" i="3" s="1"/>
  <c r="F28398" i="3" s="1"/>
  <c r="F28399" i="3" s="1"/>
  <c r="F28400" i="3" s="1"/>
  <c r="F28401" i="3" s="1"/>
  <c r="F28402" i="3" s="1"/>
  <c r="F28403" i="3" s="1"/>
  <c r="F28404" i="3" s="1"/>
  <c r="F28405" i="3" s="1"/>
  <c r="F28406" i="3" s="1"/>
  <c r="F28407" i="3" s="1"/>
  <c r="F28408" i="3" s="1"/>
  <c r="F28409" i="3" s="1"/>
  <c r="F28410" i="3" s="1"/>
  <c r="F28411" i="3" s="1"/>
  <c r="F28412" i="3" s="1"/>
  <c r="F28413" i="3" s="1"/>
  <c r="F28414" i="3" s="1"/>
  <c r="F28415" i="3" s="1"/>
  <c r="F28416" i="3" s="1"/>
  <c r="F28417" i="3" s="1"/>
  <c r="F28418" i="3" s="1"/>
  <c r="F28419" i="3" s="1"/>
  <c r="F28420" i="3" s="1"/>
  <c r="F28421" i="3" s="1"/>
  <c r="F28422" i="3" s="1"/>
  <c r="F28423" i="3" s="1"/>
  <c r="F28424" i="3" s="1"/>
  <c r="F28425" i="3" s="1"/>
  <c r="F28426" i="3" s="1"/>
  <c r="F28427" i="3" s="1"/>
  <c r="F28428" i="3" s="1"/>
  <c r="F28429" i="3" s="1"/>
  <c r="F28430" i="3" s="1"/>
  <c r="F28431" i="3" s="1"/>
  <c r="F28432" i="3" s="1"/>
  <c r="F28433" i="3" s="1"/>
  <c r="F28434" i="3" s="1"/>
  <c r="F28435" i="3" s="1"/>
  <c r="F28436" i="3" s="1"/>
  <c r="F28437" i="3" s="1"/>
  <c r="F28438" i="3" s="1"/>
  <c r="F28439" i="3" s="1"/>
  <c r="F28440" i="3" s="1"/>
  <c r="F28441" i="3" s="1"/>
  <c r="F28442" i="3" s="1"/>
  <c r="F28443" i="3" s="1"/>
  <c r="F28444" i="3" s="1"/>
  <c r="F28445" i="3" s="1"/>
  <c r="F28446" i="3" s="1"/>
  <c r="F28447" i="3" s="1"/>
  <c r="F28448" i="3" s="1"/>
  <c r="F28449" i="3" s="1"/>
  <c r="F28450" i="3" s="1"/>
  <c r="F28451" i="3" s="1"/>
  <c r="F28452" i="3" s="1"/>
  <c r="F28453" i="3" s="1"/>
  <c r="F28454" i="3" s="1"/>
  <c r="F28455" i="3" s="1"/>
  <c r="F28456" i="3" s="1"/>
  <c r="F28457" i="3" s="1"/>
  <c r="F28458" i="3" s="1"/>
  <c r="F28459" i="3" s="1"/>
  <c r="F28460" i="3" s="1"/>
  <c r="F28461" i="3" s="1"/>
  <c r="F28462" i="3" s="1"/>
  <c r="F28463" i="3" s="1"/>
  <c r="F28464" i="3" s="1"/>
  <c r="F28465" i="3" s="1"/>
  <c r="F28466" i="3" s="1"/>
  <c r="F28467" i="3" s="1"/>
  <c r="F28468" i="3" s="1"/>
  <c r="F28469" i="3" s="1"/>
  <c r="F28470" i="3" s="1"/>
  <c r="F28471" i="3" s="1"/>
  <c r="F28472" i="3" s="1"/>
  <c r="F28473" i="3" s="1"/>
  <c r="F28474" i="3" s="1"/>
  <c r="F28475" i="3" s="1"/>
  <c r="F28476" i="3" s="1"/>
  <c r="F28477" i="3" s="1"/>
  <c r="F28478" i="3" s="1"/>
  <c r="F28479" i="3" s="1"/>
  <c r="F28480" i="3" s="1"/>
  <c r="F28481" i="3" s="1"/>
  <c r="F28482" i="3" s="1"/>
  <c r="F28483" i="3" s="1"/>
  <c r="F28484" i="3" s="1"/>
  <c r="F28485" i="3" s="1"/>
  <c r="F28486" i="3" s="1"/>
  <c r="F28487" i="3" s="1"/>
  <c r="F28488" i="3" s="1"/>
  <c r="F28489" i="3" s="1"/>
  <c r="F28490" i="3" s="1"/>
  <c r="F28491" i="3" s="1"/>
  <c r="F28492" i="3" s="1"/>
  <c r="F28493" i="3" s="1"/>
  <c r="F28494" i="3" s="1"/>
  <c r="F28495" i="3" s="1"/>
  <c r="F28496" i="3" s="1"/>
  <c r="F28497" i="3" s="1"/>
  <c r="F28498" i="3" s="1"/>
  <c r="F28499" i="3" s="1"/>
  <c r="F28500" i="3" s="1"/>
  <c r="F28501" i="3" s="1"/>
  <c r="F28502" i="3" s="1"/>
  <c r="F28503" i="3" s="1"/>
  <c r="F28504" i="3" s="1"/>
  <c r="F28505" i="3" s="1"/>
  <c r="F28506" i="3" s="1"/>
  <c r="F28507" i="3" s="1"/>
  <c r="F28508" i="3" s="1"/>
  <c r="F28509" i="3" s="1"/>
  <c r="F28510" i="3" s="1"/>
  <c r="F28511" i="3" s="1"/>
  <c r="F28512" i="3" s="1"/>
  <c r="F28513" i="3" s="1"/>
  <c r="F28514" i="3" s="1"/>
  <c r="F28515" i="3" s="1"/>
  <c r="F28516" i="3" s="1"/>
  <c r="F28517" i="3" s="1"/>
  <c r="F28518" i="3" s="1"/>
  <c r="F28519" i="3" s="1"/>
  <c r="F28520" i="3" s="1"/>
  <c r="F28521" i="3" s="1"/>
  <c r="F28522" i="3" s="1"/>
  <c r="F28523" i="3" s="1"/>
  <c r="F28524" i="3" s="1"/>
  <c r="F28525" i="3" s="1"/>
  <c r="F28526" i="3" s="1"/>
  <c r="F28527" i="3" s="1"/>
  <c r="F28528" i="3" s="1"/>
  <c r="F28529" i="3" s="1"/>
  <c r="F28530" i="3" s="1"/>
  <c r="F28531" i="3" s="1"/>
  <c r="F28532" i="3" s="1"/>
  <c r="F28533" i="3" s="1"/>
  <c r="F28534" i="3" s="1"/>
  <c r="F28535" i="3" s="1"/>
  <c r="F28536" i="3" s="1"/>
  <c r="F28537" i="3" s="1"/>
  <c r="F28538" i="3" s="1"/>
  <c r="F28539" i="3" s="1"/>
  <c r="F28540" i="3" s="1"/>
  <c r="F28541" i="3" s="1"/>
  <c r="F28542" i="3" s="1"/>
  <c r="F28543" i="3" s="1"/>
  <c r="F28544" i="3" s="1"/>
  <c r="F28545" i="3" s="1"/>
  <c r="F28546" i="3" s="1"/>
  <c r="F28547" i="3" s="1"/>
  <c r="F28548" i="3" s="1"/>
  <c r="F28549" i="3" s="1"/>
  <c r="F28550" i="3" s="1"/>
  <c r="F28551" i="3" s="1"/>
  <c r="F28552" i="3" s="1"/>
  <c r="F28553" i="3" s="1"/>
  <c r="F28554" i="3" s="1"/>
  <c r="F28555" i="3" s="1"/>
  <c r="F28556" i="3" s="1"/>
  <c r="F28557" i="3" s="1"/>
  <c r="F28558" i="3" s="1"/>
  <c r="F28559" i="3" s="1"/>
  <c r="F28560" i="3" s="1"/>
  <c r="F28561" i="3" s="1"/>
  <c r="F28562" i="3" s="1"/>
  <c r="F28563" i="3" s="1"/>
  <c r="F28564" i="3" s="1"/>
  <c r="F28565" i="3" s="1"/>
  <c r="F28566" i="3" s="1"/>
  <c r="F28567" i="3" s="1"/>
  <c r="F28568" i="3" s="1"/>
  <c r="F28569" i="3" s="1"/>
  <c r="F28570" i="3" s="1"/>
  <c r="F28571" i="3" s="1"/>
  <c r="F28572" i="3" s="1"/>
  <c r="F28573" i="3" s="1"/>
  <c r="F28574" i="3" s="1"/>
  <c r="F28575" i="3" s="1"/>
  <c r="F28576" i="3" s="1"/>
  <c r="F28577" i="3" s="1"/>
  <c r="F28578" i="3" s="1"/>
  <c r="F28579" i="3" s="1"/>
  <c r="F28580" i="3" s="1"/>
  <c r="F28581" i="3" s="1"/>
  <c r="F28582" i="3" s="1"/>
  <c r="F28583" i="3" s="1"/>
  <c r="F28584" i="3" s="1"/>
  <c r="F28585" i="3" s="1"/>
  <c r="F28586" i="3" s="1"/>
  <c r="F28587" i="3" s="1"/>
  <c r="F28588" i="3" s="1"/>
  <c r="F28589" i="3" s="1"/>
  <c r="F28590" i="3" s="1"/>
  <c r="F28591" i="3" s="1"/>
  <c r="F28592" i="3" s="1"/>
  <c r="F28593" i="3" s="1"/>
  <c r="F28594" i="3" s="1"/>
  <c r="F28595" i="3" s="1"/>
  <c r="F28596" i="3" s="1"/>
  <c r="F28597" i="3" s="1"/>
  <c r="F28598" i="3" s="1"/>
  <c r="F28599" i="3" s="1"/>
  <c r="F28600" i="3" s="1"/>
  <c r="F28601" i="3" s="1"/>
  <c r="F28602" i="3" s="1"/>
  <c r="F28603" i="3" s="1"/>
  <c r="F28604" i="3" s="1"/>
  <c r="F28605" i="3" s="1"/>
  <c r="F28606" i="3" s="1"/>
  <c r="F28607" i="3" s="1"/>
  <c r="F28608" i="3" s="1"/>
  <c r="F28609" i="3" s="1"/>
  <c r="F28610" i="3" s="1"/>
  <c r="F28611" i="3" s="1"/>
  <c r="F28612" i="3" s="1"/>
  <c r="F28613" i="3" s="1"/>
  <c r="F28614" i="3" s="1"/>
  <c r="F28615" i="3" s="1"/>
  <c r="F28616" i="3" s="1"/>
  <c r="F28617" i="3" s="1"/>
  <c r="F28618" i="3" s="1"/>
  <c r="F28619" i="3" s="1"/>
  <c r="F28620" i="3" s="1"/>
  <c r="F28621" i="3" s="1"/>
  <c r="F28622" i="3" s="1"/>
  <c r="F28623" i="3" s="1"/>
  <c r="F28624" i="3" s="1"/>
  <c r="F28625" i="3" s="1"/>
  <c r="F28626" i="3" s="1"/>
  <c r="F28627" i="3" s="1"/>
  <c r="F28628" i="3" s="1"/>
  <c r="F28629" i="3" s="1"/>
  <c r="F28630" i="3" s="1"/>
  <c r="F28631" i="3" s="1"/>
  <c r="F28632" i="3" s="1"/>
  <c r="F28633" i="3" s="1"/>
  <c r="F28634" i="3" s="1"/>
  <c r="F28635" i="3" s="1"/>
  <c r="F28636" i="3" s="1"/>
  <c r="F28637" i="3" s="1"/>
  <c r="F28638" i="3" s="1"/>
  <c r="F28639" i="3" s="1"/>
  <c r="F28640" i="3" s="1"/>
  <c r="F28641" i="3" s="1"/>
  <c r="F28642" i="3" s="1"/>
  <c r="F28643" i="3" s="1"/>
  <c r="F28644" i="3" s="1"/>
  <c r="F28645" i="3" s="1"/>
  <c r="F28646" i="3" s="1"/>
  <c r="F28647" i="3" s="1"/>
  <c r="F28648" i="3" s="1"/>
  <c r="F28649" i="3" s="1"/>
  <c r="F28650" i="3" s="1"/>
  <c r="F28651" i="3" s="1"/>
  <c r="F28652" i="3" s="1"/>
  <c r="F28653" i="3" s="1"/>
  <c r="F28654" i="3" s="1"/>
  <c r="F28655" i="3" s="1"/>
  <c r="F28656" i="3" s="1"/>
  <c r="F28657" i="3" s="1"/>
  <c r="F28658" i="3" s="1"/>
  <c r="F28659" i="3" s="1"/>
  <c r="F28660" i="3" s="1"/>
  <c r="F28661" i="3" s="1"/>
  <c r="F28662" i="3" s="1"/>
  <c r="F28663" i="3" s="1"/>
  <c r="F28664" i="3" s="1"/>
  <c r="F28665" i="3" s="1"/>
  <c r="F28666" i="3" s="1"/>
  <c r="F28667" i="3" s="1"/>
  <c r="F28668" i="3" s="1"/>
  <c r="F28669" i="3" s="1"/>
  <c r="F28670" i="3" s="1"/>
  <c r="F28671" i="3" s="1"/>
  <c r="F28672" i="3" s="1"/>
  <c r="F28673" i="3" s="1"/>
  <c r="F28674" i="3" s="1"/>
  <c r="F28675" i="3" s="1"/>
  <c r="F28676" i="3" s="1"/>
  <c r="F28677" i="3" s="1"/>
  <c r="F28678" i="3" s="1"/>
  <c r="F28679" i="3" s="1"/>
  <c r="F28680" i="3" s="1"/>
  <c r="F28681" i="3" s="1"/>
  <c r="F28682" i="3" s="1"/>
  <c r="F28683" i="3" s="1"/>
  <c r="F28684" i="3" s="1"/>
  <c r="F28685" i="3" s="1"/>
  <c r="F28686" i="3" s="1"/>
  <c r="F28687" i="3" s="1"/>
  <c r="F28688" i="3" s="1"/>
  <c r="F28689" i="3" s="1"/>
  <c r="F28690" i="3" s="1"/>
  <c r="F28691" i="3" s="1"/>
  <c r="F28692" i="3" s="1"/>
  <c r="F28693" i="3" s="1"/>
  <c r="F28694" i="3" s="1"/>
  <c r="F28695" i="3" s="1"/>
  <c r="F28696" i="3" s="1"/>
  <c r="F28697" i="3" s="1"/>
  <c r="F28698" i="3" s="1"/>
  <c r="F28699" i="3" s="1"/>
  <c r="F28700" i="3" s="1"/>
  <c r="F28701" i="3" s="1"/>
  <c r="F28702" i="3" s="1"/>
  <c r="F28703" i="3" s="1"/>
  <c r="F28704" i="3" s="1"/>
  <c r="F28705" i="3" s="1"/>
  <c r="F28706" i="3" s="1"/>
  <c r="F28707" i="3" s="1"/>
  <c r="F28708" i="3" s="1"/>
  <c r="F28709" i="3" s="1"/>
  <c r="F28710" i="3" s="1"/>
  <c r="F28711" i="3" s="1"/>
  <c r="F28712" i="3" s="1"/>
  <c r="F28713" i="3" s="1"/>
  <c r="F28714" i="3" s="1"/>
  <c r="F28715" i="3" s="1"/>
  <c r="F28716" i="3" s="1"/>
  <c r="F28717" i="3" s="1"/>
  <c r="F28718" i="3" s="1"/>
  <c r="F28719" i="3" s="1"/>
  <c r="F28720" i="3" s="1"/>
  <c r="F28721" i="3" s="1"/>
  <c r="F28722" i="3" s="1"/>
  <c r="F28723" i="3" s="1"/>
  <c r="F28724" i="3" s="1"/>
  <c r="F28725" i="3" s="1"/>
  <c r="F28726" i="3" s="1"/>
  <c r="F28727" i="3" s="1"/>
  <c r="F28728" i="3" s="1"/>
  <c r="F28729" i="3" s="1"/>
  <c r="F28730" i="3" s="1"/>
  <c r="F28731" i="3" s="1"/>
  <c r="F28732" i="3" s="1"/>
  <c r="F28733" i="3" s="1"/>
  <c r="F28734" i="3" s="1"/>
  <c r="F28735" i="3" s="1"/>
  <c r="F28736" i="3" s="1"/>
  <c r="F28737" i="3" s="1"/>
  <c r="F28738" i="3" s="1"/>
  <c r="F28739" i="3" s="1"/>
  <c r="F28740" i="3" s="1"/>
  <c r="F28741" i="3" s="1"/>
  <c r="F28742" i="3" s="1"/>
  <c r="F28743" i="3" s="1"/>
  <c r="F28744" i="3" s="1"/>
  <c r="F28745" i="3" s="1"/>
  <c r="F28746" i="3" s="1"/>
  <c r="F28747" i="3" s="1"/>
  <c r="F28748" i="3" s="1"/>
  <c r="F28749" i="3" s="1"/>
  <c r="F28750" i="3" s="1"/>
  <c r="F28751" i="3" s="1"/>
  <c r="F28752" i="3" s="1"/>
  <c r="F28753" i="3" s="1"/>
  <c r="F28754" i="3" s="1"/>
  <c r="F28755" i="3" s="1"/>
  <c r="F28756" i="3" s="1"/>
  <c r="F28757" i="3" s="1"/>
  <c r="F28758" i="3" s="1"/>
  <c r="F28759" i="3" s="1"/>
  <c r="F28760" i="3" s="1"/>
  <c r="F28761" i="3" s="1"/>
  <c r="F28762" i="3" s="1"/>
  <c r="F28763" i="3" s="1"/>
  <c r="F28764" i="3" s="1"/>
  <c r="F28765" i="3" s="1"/>
  <c r="F28766" i="3" s="1"/>
  <c r="F28767" i="3" s="1"/>
  <c r="F28768" i="3" s="1"/>
  <c r="F28769" i="3" s="1"/>
  <c r="F28770" i="3" s="1"/>
  <c r="F28771" i="3" s="1"/>
  <c r="F28772" i="3" s="1"/>
  <c r="F28773" i="3" s="1"/>
  <c r="F28774" i="3" s="1"/>
  <c r="F28775" i="3" s="1"/>
  <c r="F28776" i="3" s="1"/>
  <c r="F28777" i="3" s="1"/>
  <c r="F28778" i="3" s="1"/>
  <c r="F28779" i="3" s="1"/>
  <c r="F28780" i="3" s="1"/>
  <c r="F28781" i="3" s="1"/>
  <c r="F28782" i="3" s="1"/>
  <c r="F28783" i="3" s="1"/>
  <c r="F28784" i="3" s="1"/>
  <c r="F28785" i="3" s="1"/>
  <c r="F28786" i="3" s="1"/>
  <c r="F28787" i="3" s="1"/>
  <c r="F28788" i="3" s="1"/>
  <c r="F28789" i="3" s="1"/>
  <c r="F28790" i="3" s="1"/>
  <c r="F28791" i="3" s="1"/>
  <c r="F28792" i="3" s="1"/>
  <c r="F28793" i="3" s="1"/>
  <c r="F28794" i="3" s="1"/>
  <c r="F28795" i="3" s="1"/>
  <c r="F28796" i="3" s="1"/>
  <c r="F28797" i="3" s="1"/>
  <c r="F28798" i="3" s="1"/>
  <c r="F28799" i="3" s="1"/>
  <c r="F28800" i="3" s="1"/>
  <c r="F28801" i="3" s="1"/>
  <c r="F28802" i="3" s="1"/>
  <c r="F28803" i="3" s="1"/>
  <c r="F28804" i="3" s="1"/>
  <c r="F28805" i="3" s="1"/>
  <c r="F28806" i="3" s="1"/>
  <c r="F28807" i="3" s="1"/>
  <c r="F28808" i="3" s="1"/>
  <c r="F28809" i="3" s="1"/>
  <c r="F28810" i="3" s="1"/>
  <c r="F28811" i="3" s="1"/>
  <c r="F28812" i="3" s="1"/>
  <c r="F28813" i="3" s="1"/>
  <c r="F28814" i="3" s="1"/>
  <c r="F28815" i="3" s="1"/>
  <c r="F28816" i="3" s="1"/>
  <c r="F28817" i="3" s="1"/>
  <c r="F28818" i="3" s="1"/>
  <c r="F28819" i="3" s="1"/>
  <c r="F28820" i="3" s="1"/>
  <c r="F28821" i="3" s="1"/>
  <c r="F28822" i="3" s="1"/>
  <c r="F28823" i="3" s="1"/>
  <c r="F28824" i="3" s="1"/>
  <c r="F28825" i="3" s="1"/>
  <c r="F28826" i="3" s="1"/>
  <c r="F28827" i="3" s="1"/>
  <c r="F28828" i="3" s="1"/>
  <c r="F28829" i="3" s="1"/>
  <c r="F28830" i="3" s="1"/>
  <c r="F28831" i="3" s="1"/>
  <c r="F28832" i="3" s="1"/>
  <c r="F28833" i="3" s="1"/>
  <c r="F28834" i="3" s="1"/>
  <c r="F28835" i="3" s="1"/>
  <c r="F28836" i="3" s="1"/>
  <c r="F28837" i="3" s="1"/>
  <c r="F28838" i="3" s="1"/>
  <c r="F28839" i="3" s="1"/>
  <c r="F28840" i="3" s="1"/>
  <c r="F28841" i="3" s="1"/>
  <c r="F28842" i="3" s="1"/>
  <c r="F28843" i="3" s="1"/>
  <c r="F28844" i="3" s="1"/>
  <c r="F28845" i="3" s="1"/>
  <c r="F28846" i="3" s="1"/>
  <c r="F28847" i="3" s="1"/>
  <c r="F28848" i="3" s="1"/>
  <c r="F28849" i="3" s="1"/>
  <c r="F28850" i="3" s="1"/>
  <c r="F28851" i="3" s="1"/>
  <c r="F28852" i="3" s="1"/>
  <c r="F28853" i="3" s="1"/>
  <c r="F28854" i="3" s="1"/>
  <c r="F28855" i="3" s="1"/>
  <c r="F28856" i="3" s="1"/>
  <c r="F28857" i="3" s="1"/>
  <c r="F28858" i="3" s="1"/>
  <c r="F28859" i="3" s="1"/>
  <c r="F28860" i="3" s="1"/>
  <c r="F28861" i="3" s="1"/>
  <c r="F28862" i="3" s="1"/>
  <c r="F28863" i="3" s="1"/>
  <c r="F28864" i="3" s="1"/>
  <c r="F28865" i="3" s="1"/>
  <c r="F28866" i="3" s="1"/>
  <c r="F28867" i="3" s="1"/>
  <c r="F28868" i="3" s="1"/>
  <c r="F28869" i="3" s="1"/>
  <c r="F28870" i="3" s="1"/>
  <c r="F28871" i="3" s="1"/>
  <c r="F28872" i="3" s="1"/>
  <c r="F28873" i="3" s="1"/>
  <c r="F28874" i="3" s="1"/>
  <c r="F28875" i="3" s="1"/>
  <c r="F28876" i="3" s="1"/>
  <c r="F28877" i="3" s="1"/>
  <c r="F28878" i="3" s="1"/>
  <c r="F28879" i="3" s="1"/>
  <c r="F28880" i="3" s="1"/>
  <c r="F28881" i="3" s="1"/>
  <c r="F28882" i="3" s="1"/>
  <c r="F28883" i="3" s="1"/>
  <c r="F28884" i="3" s="1"/>
  <c r="F28885" i="3" s="1"/>
  <c r="F28886" i="3" s="1"/>
  <c r="F28887" i="3" s="1"/>
  <c r="F28888" i="3" s="1"/>
  <c r="F28889" i="3" s="1"/>
  <c r="F28890" i="3" s="1"/>
  <c r="F28891" i="3" s="1"/>
  <c r="F28892" i="3" s="1"/>
  <c r="F28893" i="3" s="1"/>
  <c r="F28894" i="3" s="1"/>
  <c r="F28895" i="3" s="1"/>
  <c r="F28896" i="3" s="1"/>
  <c r="F28897" i="3" s="1"/>
  <c r="F28898" i="3" s="1"/>
  <c r="F28899" i="3" s="1"/>
  <c r="F28900" i="3" s="1"/>
  <c r="F28901" i="3" s="1"/>
  <c r="F28902" i="3" s="1"/>
  <c r="F28903" i="3" s="1"/>
  <c r="F28904" i="3" s="1"/>
  <c r="F28905" i="3" s="1"/>
  <c r="F28906" i="3" s="1"/>
  <c r="F28907" i="3" s="1"/>
  <c r="F28908" i="3" s="1"/>
  <c r="F28909" i="3" s="1"/>
  <c r="F28910" i="3" s="1"/>
  <c r="F28911" i="3" s="1"/>
  <c r="F28912" i="3" s="1"/>
  <c r="F28913" i="3" s="1"/>
  <c r="F28914" i="3" s="1"/>
  <c r="F28915" i="3" s="1"/>
  <c r="F28916" i="3" s="1"/>
  <c r="F28917" i="3" s="1"/>
  <c r="F28918" i="3" s="1"/>
  <c r="F28919" i="3" s="1"/>
  <c r="F28920" i="3" s="1"/>
  <c r="F28921" i="3" s="1"/>
  <c r="F28922" i="3" s="1"/>
  <c r="F28923" i="3" s="1"/>
  <c r="F28924" i="3" s="1"/>
  <c r="F28925" i="3" s="1"/>
  <c r="F28926" i="3" s="1"/>
  <c r="F28927" i="3" s="1"/>
  <c r="F28928" i="3" s="1"/>
  <c r="F28929" i="3" s="1"/>
  <c r="F28930" i="3" s="1"/>
  <c r="F28931" i="3" s="1"/>
  <c r="F28932" i="3" s="1"/>
  <c r="F28933" i="3" s="1"/>
  <c r="F28934" i="3" s="1"/>
  <c r="F28935" i="3" s="1"/>
  <c r="F28936" i="3" s="1"/>
  <c r="F28937" i="3" s="1"/>
  <c r="F28938" i="3" s="1"/>
  <c r="F28939" i="3" s="1"/>
  <c r="F28940" i="3" s="1"/>
  <c r="F28941" i="3" s="1"/>
  <c r="F28942" i="3" s="1"/>
  <c r="F28943" i="3" s="1"/>
  <c r="F28944" i="3" s="1"/>
  <c r="F28945" i="3" s="1"/>
  <c r="F28946" i="3" s="1"/>
  <c r="F28947" i="3" s="1"/>
  <c r="F28948" i="3" s="1"/>
  <c r="F28949" i="3" s="1"/>
  <c r="F28950" i="3" s="1"/>
  <c r="F28951" i="3" s="1"/>
  <c r="F28952" i="3" s="1"/>
  <c r="F28953" i="3" s="1"/>
  <c r="F28954" i="3" s="1"/>
  <c r="F28955" i="3" s="1"/>
  <c r="F28956" i="3" s="1"/>
  <c r="F28957" i="3" s="1"/>
  <c r="F28958" i="3" s="1"/>
  <c r="F28959" i="3" s="1"/>
  <c r="F28960" i="3" s="1"/>
  <c r="F28961" i="3" s="1"/>
  <c r="F28962" i="3" s="1"/>
  <c r="F28963" i="3" s="1"/>
  <c r="F28964" i="3" s="1"/>
  <c r="F28965" i="3" s="1"/>
  <c r="F28966" i="3" s="1"/>
  <c r="F28967" i="3" s="1"/>
  <c r="F28968" i="3" s="1"/>
  <c r="F28969" i="3" s="1"/>
  <c r="F28970" i="3" s="1"/>
  <c r="F28971" i="3" s="1"/>
  <c r="F28972" i="3" s="1"/>
  <c r="F28973" i="3" s="1"/>
  <c r="F28974" i="3" s="1"/>
  <c r="F28975" i="3" s="1"/>
  <c r="F28976" i="3" s="1"/>
  <c r="F28977" i="3" s="1"/>
  <c r="F28978" i="3" s="1"/>
  <c r="F28979" i="3" s="1"/>
  <c r="F28980" i="3" s="1"/>
  <c r="F28981" i="3" s="1"/>
  <c r="F28982" i="3" s="1"/>
  <c r="F28983" i="3" s="1"/>
  <c r="F28984" i="3" s="1"/>
  <c r="F28985" i="3" s="1"/>
  <c r="F28986" i="3" s="1"/>
  <c r="F28987" i="3" s="1"/>
  <c r="F28988" i="3" s="1"/>
  <c r="F28989" i="3" s="1"/>
  <c r="F28990" i="3" s="1"/>
  <c r="F28991" i="3" s="1"/>
  <c r="F28992" i="3" s="1"/>
  <c r="F28993" i="3" s="1"/>
  <c r="F28994" i="3" s="1"/>
  <c r="F28995" i="3" s="1"/>
  <c r="F28996" i="3" s="1"/>
  <c r="F28997" i="3" s="1"/>
  <c r="F28998" i="3" s="1"/>
  <c r="F28999" i="3" s="1"/>
  <c r="F29000" i="3" s="1"/>
  <c r="F29001" i="3" s="1"/>
  <c r="F29002" i="3" s="1"/>
  <c r="F29003" i="3" s="1"/>
  <c r="F29004" i="3" s="1"/>
  <c r="F29005" i="3" s="1"/>
  <c r="F29006" i="3" s="1"/>
  <c r="F29007" i="3" s="1"/>
  <c r="F29008" i="3" s="1"/>
  <c r="F29009" i="3" s="1"/>
  <c r="F29010" i="3" s="1"/>
  <c r="F29011" i="3" s="1"/>
  <c r="F29012" i="3" s="1"/>
  <c r="F29013" i="3" s="1"/>
  <c r="F29014" i="3" s="1"/>
  <c r="F29015" i="3" s="1"/>
  <c r="F29016" i="3" s="1"/>
  <c r="F29017" i="3" s="1"/>
  <c r="F29018" i="3" s="1"/>
  <c r="F29019" i="3" s="1"/>
  <c r="F29020" i="3" s="1"/>
  <c r="F29021" i="3" s="1"/>
  <c r="F29022" i="3" s="1"/>
  <c r="F29023" i="3" s="1"/>
  <c r="F29024" i="3" s="1"/>
  <c r="F29025" i="3" s="1"/>
  <c r="F29026" i="3" s="1"/>
  <c r="F29027" i="3" s="1"/>
  <c r="F29028" i="3" s="1"/>
  <c r="F29029" i="3" s="1"/>
  <c r="F29030" i="3" s="1"/>
  <c r="F29031" i="3" s="1"/>
  <c r="F29032" i="3" s="1"/>
  <c r="F29033" i="3" s="1"/>
  <c r="F29034" i="3" s="1"/>
  <c r="F29035" i="3" s="1"/>
  <c r="F29036" i="3" s="1"/>
  <c r="F29037" i="3" s="1"/>
  <c r="F29038" i="3" s="1"/>
  <c r="F29039" i="3" s="1"/>
  <c r="F29040" i="3" s="1"/>
  <c r="F29041" i="3" s="1"/>
  <c r="F29042" i="3" s="1"/>
  <c r="F29043" i="3" s="1"/>
  <c r="F29044" i="3" s="1"/>
  <c r="F29045" i="3" s="1"/>
  <c r="F29046" i="3" s="1"/>
  <c r="F29047" i="3" s="1"/>
  <c r="F29048" i="3" s="1"/>
  <c r="F29049" i="3" s="1"/>
  <c r="F29050" i="3" s="1"/>
  <c r="F29051" i="3" s="1"/>
  <c r="F29052" i="3" s="1"/>
  <c r="F29053" i="3" s="1"/>
  <c r="F29054" i="3" s="1"/>
  <c r="F29055" i="3" s="1"/>
  <c r="F29056" i="3" s="1"/>
  <c r="F29057" i="3" s="1"/>
  <c r="F29058" i="3" s="1"/>
  <c r="F29059" i="3" s="1"/>
  <c r="F29060" i="3" s="1"/>
  <c r="F29061" i="3" s="1"/>
  <c r="F29062" i="3" s="1"/>
  <c r="F29063" i="3" s="1"/>
  <c r="F29064" i="3" s="1"/>
  <c r="F29065" i="3" s="1"/>
  <c r="F29066" i="3" s="1"/>
  <c r="F29067" i="3" s="1"/>
  <c r="F29068" i="3" s="1"/>
  <c r="F29069" i="3" s="1"/>
  <c r="F29070" i="3" s="1"/>
  <c r="F29071" i="3" s="1"/>
  <c r="F29072" i="3" s="1"/>
  <c r="F29073" i="3" s="1"/>
  <c r="F29074" i="3" s="1"/>
  <c r="F29075" i="3" s="1"/>
  <c r="F29076" i="3" s="1"/>
  <c r="F29077" i="3" s="1"/>
  <c r="F29078" i="3" s="1"/>
  <c r="F29079" i="3" s="1"/>
  <c r="F29080" i="3" s="1"/>
  <c r="F29081" i="3" s="1"/>
  <c r="F29082" i="3" s="1"/>
  <c r="F29083" i="3" s="1"/>
  <c r="F29084" i="3" s="1"/>
  <c r="F29085" i="3" s="1"/>
  <c r="F29086" i="3" s="1"/>
  <c r="F29087" i="3" s="1"/>
  <c r="F29088" i="3" s="1"/>
  <c r="F29089" i="3" s="1"/>
  <c r="F29090" i="3" s="1"/>
  <c r="F29091" i="3" s="1"/>
  <c r="F29092" i="3" s="1"/>
  <c r="F29093" i="3" s="1"/>
  <c r="F29094" i="3" s="1"/>
  <c r="F29095" i="3" s="1"/>
  <c r="F29096" i="3" s="1"/>
  <c r="F29097" i="3" s="1"/>
  <c r="F29098" i="3" s="1"/>
  <c r="F29099" i="3" s="1"/>
  <c r="F29100" i="3" s="1"/>
  <c r="F29101" i="3" s="1"/>
  <c r="F29102" i="3" s="1"/>
  <c r="F29103" i="3" s="1"/>
  <c r="F29104" i="3" s="1"/>
  <c r="F29105" i="3" s="1"/>
  <c r="F29106" i="3" s="1"/>
  <c r="F29107" i="3" s="1"/>
  <c r="F29108" i="3" s="1"/>
  <c r="F29109" i="3" s="1"/>
  <c r="F29110" i="3" s="1"/>
  <c r="F29111" i="3" s="1"/>
  <c r="F29112" i="3" s="1"/>
  <c r="F29113" i="3" s="1"/>
  <c r="F29114" i="3" s="1"/>
  <c r="F29115" i="3" s="1"/>
  <c r="F29116" i="3" s="1"/>
  <c r="F29117" i="3" s="1"/>
  <c r="F29118" i="3" s="1"/>
  <c r="F29119" i="3" s="1"/>
  <c r="F29120" i="3" s="1"/>
  <c r="F29121" i="3" s="1"/>
  <c r="F29122" i="3" s="1"/>
  <c r="F29123" i="3" s="1"/>
  <c r="F29124" i="3" s="1"/>
  <c r="F29125" i="3" s="1"/>
  <c r="F29126" i="3" s="1"/>
  <c r="F29127" i="3" s="1"/>
  <c r="F29128" i="3" s="1"/>
  <c r="F29129" i="3" s="1"/>
  <c r="F29130" i="3" s="1"/>
  <c r="F29131" i="3" s="1"/>
  <c r="F29132" i="3" s="1"/>
  <c r="F29133" i="3" s="1"/>
  <c r="F29134" i="3" s="1"/>
  <c r="F29135" i="3" s="1"/>
  <c r="F29136" i="3" s="1"/>
  <c r="F29137" i="3" s="1"/>
  <c r="F29138" i="3" s="1"/>
  <c r="F29139" i="3" s="1"/>
  <c r="F29140" i="3" s="1"/>
  <c r="F29141" i="3" s="1"/>
  <c r="F29142" i="3" s="1"/>
  <c r="F29143" i="3" s="1"/>
  <c r="F29144" i="3" s="1"/>
  <c r="F29145" i="3" s="1"/>
  <c r="F29146" i="3" s="1"/>
  <c r="F29147" i="3" s="1"/>
  <c r="F29148" i="3" s="1"/>
  <c r="F29149" i="3" s="1"/>
  <c r="F29150" i="3" s="1"/>
  <c r="F29151" i="3" s="1"/>
  <c r="F29152" i="3" s="1"/>
  <c r="F29153" i="3" s="1"/>
  <c r="F29154" i="3" s="1"/>
  <c r="F29155" i="3" s="1"/>
  <c r="F29156" i="3" s="1"/>
  <c r="F29157" i="3" s="1"/>
  <c r="F29158" i="3" s="1"/>
  <c r="F29159" i="3" s="1"/>
  <c r="F29160" i="3" s="1"/>
  <c r="F29161" i="3" s="1"/>
  <c r="F29162" i="3" s="1"/>
  <c r="F29163" i="3" s="1"/>
  <c r="F29164" i="3" s="1"/>
  <c r="F29165" i="3" s="1"/>
  <c r="F29166" i="3" s="1"/>
  <c r="F29167" i="3" s="1"/>
  <c r="F29168" i="3" s="1"/>
  <c r="F29169" i="3" s="1"/>
  <c r="F29170" i="3" s="1"/>
  <c r="F29171" i="3" s="1"/>
  <c r="F29172" i="3" s="1"/>
  <c r="F29173" i="3" s="1"/>
  <c r="F29174" i="3" s="1"/>
  <c r="F29175" i="3" s="1"/>
  <c r="F29176" i="3" s="1"/>
  <c r="F29177" i="3" s="1"/>
  <c r="F29178" i="3" s="1"/>
  <c r="F29179" i="3" s="1"/>
  <c r="F29180" i="3" s="1"/>
  <c r="F29181" i="3" s="1"/>
  <c r="F29182" i="3" s="1"/>
  <c r="F29183" i="3" s="1"/>
  <c r="F29184" i="3" s="1"/>
  <c r="F29185" i="3" s="1"/>
  <c r="F29186" i="3" s="1"/>
  <c r="F29187" i="3" s="1"/>
  <c r="F29188" i="3" s="1"/>
  <c r="F29189" i="3" s="1"/>
  <c r="F29190" i="3" s="1"/>
  <c r="F29191" i="3" s="1"/>
  <c r="F29192" i="3" s="1"/>
  <c r="F29193" i="3" s="1"/>
  <c r="F29194" i="3" s="1"/>
  <c r="F29195" i="3" s="1"/>
  <c r="F29196" i="3" s="1"/>
  <c r="F29197" i="3" s="1"/>
  <c r="F29198" i="3" s="1"/>
  <c r="F29199" i="3" s="1"/>
  <c r="F29200" i="3" s="1"/>
  <c r="F29201" i="3" s="1"/>
  <c r="F29202" i="3" s="1"/>
  <c r="F29203" i="3" s="1"/>
  <c r="F29204" i="3" s="1"/>
  <c r="F29205" i="3" s="1"/>
  <c r="F29206" i="3" s="1"/>
  <c r="F29207" i="3" s="1"/>
  <c r="F29208" i="3" s="1"/>
  <c r="F29209" i="3" s="1"/>
  <c r="F29210" i="3" s="1"/>
  <c r="F29211" i="3" s="1"/>
  <c r="F29212" i="3" s="1"/>
  <c r="F29213" i="3" s="1"/>
  <c r="F29214" i="3" s="1"/>
  <c r="F29215" i="3" s="1"/>
  <c r="F29216" i="3" s="1"/>
  <c r="F29217" i="3" s="1"/>
  <c r="F29218" i="3" s="1"/>
  <c r="F29219" i="3" s="1"/>
  <c r="F29220" i="3" s="1"/>
  <c r="F29221" i="3" s="1"/>
  <c r="F29222" i="3" s="1"/>
  <c r="F29223" i="3" s="1"/>
  <c r="F29224" i="3" s="1"/>
  <c r="F29225" i="3" s="1"/>
  <c r="F29226" i="3" s="1"/>
  <c r="F29227" i="3" s="1"/>
  <c r="F29228" i="3" s="1"/>
  <c r="F29229" i="3" s="1"/>
  <c r="F29230" i="3" s="1"/>
  <c r="F29231" i="3" s="1"/>
  <c r="F29232" i="3" s="1"/>
  <c r="F29233" i="3" s="1"/>
  <c r="F29234" i="3" s="1"/>
  <c r="F29235" i="3" s="1"/>
  <c r="F29236" i="3" s="1"/>
  <c r="F29237" i="3" s="1"/>
  <c r="F29238" i="3" s="1"/>
  <c r="F29239" i="3" s="1"/>
  <c r="F29240" i="3" s="1"/>
  <c r="F29241" i="3" s="1"/>
  <c r="F29242" i="3" s="1"/>
  <c r="F29243" i="3" s="1"/>
  <c r="F29244" i="3" s="1"/>
  <c r="F29245" i="3" s="1"/>
  <c r="F29246" i="3" s="1"/>
  <c r="F29247" i="3" s="1"/>
  <c r="F29248" i="3" s="1"/>
  <c r="F29249" i="3" s="1"/>
  <c r="F29250" i="3" s="1"/>
  <c r="F29251" i="3" s="1"/>
  <c r="F29252" i="3" s="1"/>
  <c r="F29253" i="3" s="1"/>
  <c r="F29254" i="3" s="1"/>
  <c r="F29255" i="3" s="1"/>
  <c r="F29256" i="3" s="1"/>
  <c r="F29257" i="3" s="1"/>
  <c r="F29258" i="3" s="1"/>
  <c r="F29259" i="3" s="1"/>
  <c r="F29260" i="3" s="1"/>
  <c r="F29261" i="3" s="1"/>
  <c r="F29262" i="3" s="1"/>
  <c r="F29263" i="3" s="1"/>
  <c r="F29264" i="3" s="1"/>
  <c r="F29265" i="3" s="1"/>
  <c r="F29266" i="3" s="1"/>
  <c r="F29267" i="3" s="1"/>
  <c r="F29268" i="3" s="1"/>
  <c r="F29269" i="3" s="1"/>
  <c r="F29270" i="3" s="1"/>
  <c r="F29271" i="3" s="1"/>
  <c r="F29272" i="3" s="1"/>
  <c r="F29273" i="3" s="1"/>
  <c r="F29274" i="3" s="1"/>
  <c r="F29275" i="3" s="1"/>
  <c r="F29276" i="3" s="1"/>
  <c r="F29277" i="3" s="1"/>
  <c r="F29278" i="3" s="1"/>
  <c r="F29279" i="3" s="1"/>
  <c r="F29280" i="3" s="1"/>
  <c r="F29281" i="3" s="1"/>
  <c r="F29282" i="3" s="1"/>
  <c r="F29283" i="3" s="1"/>
  <c r="F29284" i="3" s="1"/>
  <c r="F29285" i="3" s="1"/>
  <c r="F29286" i="3" s="1"/>
  <c r="F29287" i="3" s="1"/>
  <c r="F29288" i="3" s="1"/>
  <c r="F29289" i="3" s="1"/>
  <c r="F29290" i="3" s="1"/>
  <c r="F29291" i="3" s="1"/>
  <c r="F29292" i="3" s="1"/>
  <c r="F29293" i="3" s="1"/>
  <c r="F29294" i="3" s="1"/>
  <c r="F29295" i="3" s="1"/>
  <c r="F29296" i="3" s="1"/>
  <c r="F29297" i="3" s="1"/>
  <c r="F29298" i="3" s="1"/>
  <c r="F29299" i="3" s="1"/>
  <c r="F29300" i="3" s="1"/>
  <c r="F29301" i="3" s="1"/>
  <c r="F29302" i="3" s="1"/>
  <c r="F29303" i="3" s="1"/>
  <c r="F29304" i="3" s="1"/>
  <c r="F29305" i="3" s="1"/>
  <c r="F29306" i="3" s="1"/>
  <c r="F29307" i="3" s="1"/>
  <c r="F29308" i="3" s="1"/>
  <c r="F29309" i="3" s="1"/>
  <c r="F29310" i="3" s="1"/>
  <c r="F29311" i="3" s="1"/>
  <c r="F29312" i="3" s="1"/>
  <c r="F29313" i="3" s="1"/>
  <c r="F29314" i="3" s="1"/>
  <c r="F29315" i="3" s="1"/>
  <c r="F29316" i="3" s="1"/>
  <c r="F29317" i="3" s="1"/>
  <c r="F29318" i="3" s="1"/>
  <c r="F29319" i="3" s="1"/>
  <c r="F29320" i="3" s="1"/>
  <c r="F29321" i="3" s="1"/>
  <c r="F29322" i="3" s="1"/>
  <c r="F29323" i="3" s="1"/>
  <c r="F29324" i="3" s="1"/>
  <c r="F29325" i="3" s="1"/>
  <c r="F29326" i="3" s="1"/>
  <c r="F29327" i="3" s="1"/>
  <c r="F29328" i="3" s="1"/>
  <c r="F29329" i="3" s="1"/>
  <c r="F29330" i="3" s="1"/>
  <c r="F29331" i="3" s="1"/>
  <c r="F29332" i="3" s="1"/>
  <c r="F29333" i="3" s="1"/>
  <c r="F29334" i="3" s="1"/>
  <c r="F29335" i="3" s="1"/>
  <c r="F29336" i="3" s="1"/>
  <c r="F29337" i="3" s="1"/>
  <c r="F29338" i="3" s="1"/>
  <c r="F29339" i="3" s="1"/>
  <c r="F29340" i="3" s="1"/>
  <c r="F29341" i="3" s="1"/>
  <c r="F29342" i="3" s="1"/>
  <c r="F29343" i="3" s="1"/>
  <c r="F29344" i="3" s="1"/>
  <c r="F29345" i="3" s="1"/>
  <c r="F29346" i="3" s="1"/>
  <c r="F29347" i="3" s="1"/>
  <c r="F29348" i="3" s="1"/>
  <c r="F29349" i="3" s="1"/>
  <c r="F29350" i="3" s="1"/>
  <c r="F29351" i="3" s="1"/>
  <c r="F29352" i="3" s="1"/>
  <c r="F29353" i="3" s="1"/>
  <c r="F29354" i="3" s="1"/>
  <c r="F29355" i="3" s="1"/>
  <c r="F29356" i="3" s="1"/>
  <c r="F29357" i="3" s="1"/>
  <c r="F29358" i="3" s="1"/>
  <c r="F29359" i="3" s="1"/>
  <c r="F29360" i="3" s="1"/>
  <c r="F29361" i="3" s="1"/>
  <c r="F29362" i="3" s="1"/>
  <c r="F29363" i="3" s="1"/>
  <c r="F29364" i="3" s="1"/>
  <c r="F29365" i="3" s="1"/>
  <c r="F29366" i="3" s="1"/>
  <c r="F29367" i="3" s="1"/>
  <c r="F29368" i="3" s="1"/>
  <c r="F29369" i="3" s="1"/>
  <c r="F29370" i="3" s="1"/>
  <c r="F29371" i="3" s="1"/>
  <c r="F29372" i="3" s="1"/>
  <c r="F29373" i="3" s="1"/>
  <c r="F29374" i="3" s="1"/>
  <c r="F29375" i="3" s="1"/>
  <c r="F29376" i="3" s="1"/>
  <c r="F29377" i="3" s="1"/>
  <c r="F29378" i="3" s="1"/>
  <c r="F29379" i="3" s="1"/>
  <c r="F29380" i="3" s="1"/>
  <c r="F29381" i="3" s="1"/>
  <c r="F29382" i="3" s="1"/>
  <c r="F29383" i="3" s="1"/>
  <c r="F29384" i="3" s="1"/>
  <c r="F29385" i="3" s="1"/>
  <c r="F29386" i="3" s="1"/>
  <c r="F29387" i="3" s="1"/>
  <c r="F29388" i="3" s="1"/>
  <c r="F29389" i="3" s="1"/>
  <c r="F29390" i="3" s="1"/>
  <c r="F29391" i="3" s="1"/>
  <c r="F29392" i="3" s="1"/>
  <c r="F29393" i="3" s="1"/>
  <c r="F29394" i="3" s="1"/>
  <c r="F29395" i="3" s="1"/>
  <c r="F29396" i="3" s="1"/>
  <c r="F29397" i="3" s="1"/>
  <c r="F29398" i="3" s="1"/>
  <c r="F29399" i="3" s="1"/>
  <c r="F29400" i="3" s="1"/>
  <c r="F29401" i="3" s="1"/>
  <c r="F29402" i="3" s="1"/>
  <c r="F29403" i="3" s="1"/>
  <c r="F29404" i="3" s="1"/>
  <c r="F29405" i="3" s="1"/>
  <c r="F29406" i="3" s="1"/>
  <c r="F29407" i="3" s="1"/>
  <c r="F29408" i="3" s="1"/>
  <c r="F29409" i="3" s="1"/>
  <c r="F29410" i="3" s="1"/>
  <c r="F29411" i="3" s="1"/>
  <c r="F29412" i="3" s="1"/>
  <c r="F29413" i="3" s="1"/>
  <c r="F29414" i="3" s="1"/>
  <c r="F29415" i="3" s="1"/>
  <c r="F29416" i="3" s="1"/>
  <c r="F29417" i="3" s="1"/>
  <c r="F29418" i="3" s="1"/>
  <c r="F29419" i="3" s="1"/>
  <c r="F29420" i="3" s="1"/>
  <c r="F29421" i="3" s="1"/>
  <c r="F29422" i="3" s="1"/>
  <c r="F29423" i="3" s="1"/>
  <c r="F29424" i="3" s="1"/>
  <c r="F29425" i="3" s="1"/>
  <c r="F29426" i="3" s="1"/>
  <c r="F29427" i="3" s="1"/>
  <c r="F29428" i="3" s="1"/>
  <c r="F29429" i="3" s="1"/>
  <c r="F29430" i="3" s="1"/>
  <c r="F29431" i="3" s="1"/>
  <c r="F29432" i="3" s="1"/>
  <c r="F29433" i="3" s="1"/>
  <c r="F29434" i="3" s="1"/>
  <c r="F29435" i="3" s="1"/>
  <c r="F29436" i="3" s="1"/>
  <c r="F29437" i="3" s="1"/>
  <c r="F29438" i="3" s="1"/>
  <c r="F29439" i="3" s="1"/>
  <c r="F29440" i="3" s="1"/>
  <c r="F29441" i="3" s="1"/>
  <c r="F29442" i="3" s="1"/>
  <c r="F29443" i="3" s="1"/>
  <c r="F29444" i="3" s="1"/>
  <c r="F29445" i="3" s="1"/>
  <c r="F29446" i="3" s="1"/>
  <c r="F29447" i="3" s="1"/>
  <c r="F29448" i="3" s="1"/>
  <c r="F29449" i="3" s="1"/>
  <c r="F29450" i="3" s="1"/>
  <c r="F29451" i="3" s="1"/>
  <c r="F29452" i="3" s="1"/>
  <c r="F29453" i="3" s="1"/>
  <c r="F29454" i="3" s="1"/>
  <c r="F29455" i="3" s="1"/>
  <c r="F29456" i="3" s="1"/>
  <c r="F29457" i="3" s="1"/>
  <c r="F29458" i="3" s="1"/>
  <c r="F29459" i="3" s="1"/>
  <c r="F29460" i="3" s="1"/>
  <c r="F29461" i="3" s="1"/>
  <c r="F29462" i="3" s="1"/>
  <c r="F29463" i="3" s="1"/>
  <c r="F29464" i="3" s="1"/>
  <c r="F29465" i="3" s="1"/>
  <c r="F29466" i="3" s="1"/>
  <c r="F29467" i="3" s="1"/>
  <c r="F29468" i="3" s="1"/>
  <c r="F29469" i="3" s="1"/>
  <c r="F29470" i="3" s="1"/>
  <c r="F29471" i="3" s="1"/>
  <c r="F29472" i="3" s="1"/>
  <c r="F29473" i="3" s="1"/>
  <c r="F29474" i="3" s="1"/>
  <c r="F29475" i="3" s="1"/>
  <c r="F29476" i="3" s="1"/>
  <c r="F29477" i="3" s="1"/>
  <c r="F29478" i="3" s="1"/>
  <c r="F29479" i="3" s="1"/>
  <c r="F29480" i="3" s="1"/>
  <c r="F29481" i="3" s="1"/>
  <c r="F29482" i="3" s="1"/>
  <c r="F29483" i="3" s="1"/>
  <c r="F29484" i="3" s="1"/>
  <c r="F29485" i="3" s="1"/>
  <c r="F29486" i="3" s="1"/>
  <c r="F29487" i="3" s="1"/>
  <c r="F29488" i="3" s="1"/>
  <c r="F29489" i="3" s="1"/>
  <c r="F29490" i="3" s="1"/>
  <c r="F29491" i="3" s="1"/>
  <c r="F29492" i="3" s="1"/>
  <c r="F29493" i="3" s="1"/>
  <c r="F29494" i="3" s="1"/>
  <c r="F29495" i="3" s="1"/>
  <c r="F29496" i="3" s="1"/>
  <c r="F29497" i="3" s="1"/>
  <c r="F29498" i="3" s="1"/>
  <c r="F29499" i="3" s="1"/>
  <c r="F29500" i="3" s="1"/>
  <c r="F29501" i="3" s="1"/>
  <c r="F29502" i="3" s="1"/>
  <c r="F29503" i="3" s="1"/>
  <c r="F29504" i="3" s="1"/>
  <c r="F29505" i="3" s="1"/>
  <c r="F29506" i="3" s="1"/>
  <c r="F29507" i="3" s="1"/>
  <c r="F29508" i="3" s="1"/>
  <c r="F29509" i="3" s="1"/>
  <c r="F29510" i="3" s="1"/>
  <c r="F29511" i="3" s="1"/>
  <c r="F29512" i="3" s="1"/>
  <c r="F29513" i="3" s="1"/>
  <c r="F29514" i="3" s="1"/>
  <c r="F29515" i="3" s="1"/>
  <c r="F29516" i="3" s="1"/>
  <c r="F29517" i="3" s="1"/>
  <c r="F29518" i="3" s="1"/>
  <c r="F29519" i="3" s="1"/>
  <c r="F29520" i="3" s="1"/>
  <c r="F29521" i="3" s="1"/>
  <c r="F29522" i="3" s="1"/>
  <c r="F29523" i="3" s="1"/>
  <c r="F29524" i="3" s="1"/>
  <c r="F29525" i="3" s="1"/>
  <c r="F29526" i="3" s="1"/>
  <c r="F29527" i="3" s="1"/>
  <c r="F29528" i="3" s="1"/>
  <c r="F29529" i="3" s="1"/>
  <c r="F29530" i="3" s="1"/>
  <c r="F29531" i="3" s="1"/>
  <c r="F29532" i="3" s="1"/>
  <c r="F29533" i="3" s="1"/>
  <c r="F29534" i="3" s="1"/>
  <c r="F29535" i="3" s="1"/>
  <c r="F29536" i="3" s="1"/>
  <c r="F29537" i="3" s="1"/>
  <c r="F29538" i="3" s="1"/>
  <c r="F29539" i="3" s="1"/>
  <c r="F29540" i="3" s="1"/>
  <c r="F29541" i="3" s="1"/>
  <c r="F29542" i="3" s="1"/>
  <c r="F29543" i="3" s="1"/>
  <c r="F29544" i="3" s="1"/>
  <c r="F29545" i="3" s="1"/>
  <c r="F29546" i="3" s="1"/>
  <c r="F29547" i="3" s="1"/>
  <c r="F29548" i="3" s="1"/>
  <c r="F29549" i="3" s="1"/>
  <c r="F29550" i="3" s="1"/>
  <c r="F29551" i="3" s="1"/>
  <c r="F29552" i="3" s="1"/>
  <c r="F29553" i="3" s="1"/>
  <c r="F29554" i="3" s="1"/>
  <c r="F29555" i="3" s="1"/>
  <c r="F29556" i="3" s="1"/>
  <c r="F29557" i="3" s="1"/>
  <c r="F29558" i="3" s="1"/>
  <c r="F29559" i="3" s="1"/>
  <c r="F29560" i="3" s="1"/>
  <c r="F29561" i="3" s="1"/>
  <c r="F29562" i="3" s="1"/>
  <c r="F29563" i="3" s="1"/>
  <c r="F29564" i="3" s="1"/>
  <c r="F29565" i="3" s="1"/>
  <c r="F29566" i="3" s="1"/>
  <c r="F29567" i="3" s="1"/>
  <c r="F29568" i="3" s="1"/>
  <c r="F29569" i="3" s="1"/>
  <c r="F29570" i="3" s="1"/>
  <c r="F29571" i="3" s="1"/>
  <c r="F29572" i="3" s="1"/>
  <c r="F29573" i="3" s="1"/>
  <c r="F29574" i="3" s="1"/>
  <c r="F29575" i="3" s="1"/>
  <c r="F29576" i="3" s="1"/>
  <c r="F29577" i="3" s="1"/>
  <c r="F29578" i="3" s="1"/>
  <c r="F29579" i="3" s="1"/>
  <c r="F29580" i="3" s="1"/>
  <c r="F29581" i="3" s="1"/>
  <c r="F29582" i="3" s="1"/>
  <c r="F29583" i="3" s="1"/>
  <c r="F29584" i="3" s="1"/>
  <c r="F29585" i="3" s="1"/>
  <c r="F29586" i="3" s="1"/>
  <c r="F29587" i="3" s="1"/>
  <c r="F29588" i="3" s="1"/>
  <c r="F29589" i="3" s="1"/>
  <c r="F29590" i="3" s="1"/>
  <c r="F29591" i="3" s="1"/>
  <c r="F29592" i="3" s="1"/>
  <c r="F29593" i="3" s="1"/>
  <c r="F29594" i="3" s="1"/>
  <c r="F29595" i="3" s="1"/>
  <c r="F29596" i="3" s="1"/>
  <c r="F29597" i="3" s="1"/>
  <c r="F29598" i="3" s="1"/>
  <c r="F29599" i="3" s="1"/>
  <c r="F29600" i="3" s="1"/>
  <c r="F29601" i="3" s="1"/>
  <c r="F29602" i="3" s="1"/>
  <c r="F29603" i="3" s="1"/>
  <c r="F29604" i="3" s="1"/>
  <c r="F29605" i="3" s="1"/>
  <c r="F29606" i="3" s="1"/>
  <c r="F29607" i="3" s="1"/>
  <c r="F29608" i="3" s="1"/>
  <c r="F29609" i="3" s="1"/>
  <c r="F29610" i="3" s="1"/>
  <c r="F29611" i="3" s="1"/>
  <c r="F29612" i="3" s="1"/>
  <c r="F29613" i="3" s="1"/>
  <c r="F29614" i="3" s="1"/>
  <c r="F29615" i="3" s="1"/>
  <c r="F29616" i="3" s="1"/>
  <c r="F29617" i="3" s="1"/>
  <c r="F29618" i="3" s="1"/>
  <c r="F29619" i="3" s="1"/>
  <c r="F29620" i="3" s="1"/>
  <c r="F29621" i="3" s="1"/>
  <c r="F29622" i="3" s="1"/>
  <c r="F29623" i="3" s="1"/>
  <c r="F29624" i="3" s="1"/>
  <c r="F29625" i="3" s="1"/>
  <c r="F29626" i="3" s="1"/>
  <c r="F29627" i="3" s="1"/>
  <c r="F29628" i="3" s="1"/>
  <c r="F29629" i="3" s="1"/>
  <c r="F29630" i="3" s="1"/>
  <c r="F29631" i="3" s="1"/>
  <c r="F29632" i="3" s="1"/>
  <c r="F29633" i="3" s="1"/>
  <c r="F29634" i="3" s="1"/>
  <c r="F29635" i="3" s="1"/>
  <c r="F29636" i="3" s="1"/>
  <c r="F29637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Patricia Machado Berger</author>
  </authors>
  <commentList>
    <comment ref="B2" authorId="0" shapeId="0" xr:uid="{7549078C-EA1B-4190-9431-56FD18D88C62}">
      <text>
        <r>
          <rPr>
            <b/>
            <sz val="9"/>
            <color indexed="81"/>
            <rFont val="Segoe UI"/>
            <family val="2"/>
          </rPr>
          <t>select count(distinct(ir.nu_cpf))
from gnirpf_irpf_repf pf, gnirpf_irpf ir
where pf.nu_ident_decl = ir.nu_ident_decl and pf.an_exercicio = ir.ano and lpad(cast(pf.nu_cpf as string),11,'0') = ir.nu_cpf
and pf.va_renda &lt;&gt; 0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B8" authorId="0" shapeId="0" xr:uid="{6E2D4A43-56EA-4F74-9EA4-607377A34E2E}">
      <text>
        <r>
          <rPr>
            <b/>
            <sz val="9"/>
            <color indexed="81"/>
            <rFont val="Segoe UI"/>
            <family val="2"/>
          </rPr>
          <t>select ano, count(cpf)
from u08105524775.amostra_livro_caixa
group by 1</t>
        </r>
      </text>
    </comment>
  </commentList>
</comments>
</file>

<file path=xl/sharedStrings.xml><?xml version="1.0" encoding="utf-8"?>
<sst xmlns="http://schemas.openxmlformats.org/spreadsheetml/2006/main" count="118711" uniqueCount="14532">
  <si>
    <t>ano_calendario</t>
  </si>
  <si>
    <t>conteudo_codigo</t>
  </si>
  <si>
    <t>conteudo_descricao</t>
  </si>
  <si>
    <t>2024</t>
  </si>
  <si>
    <t>10.01.00003</t>
  </si>
  <si>
    <t>Selo digital</t>
  </si>
  <si>
    <t>10.01.00016</t>
  </si>
  <si>
    <t>Despesa com Dental</t>
  </si>
  <si>
    <t>10.01.00017</t>
  </si>
  <si>
    <t>10.01.00015</t>
  </si>
  <si>
    <t>2023</t>
  </si>
  <si>
    <t>10.01.00028</t>
  </si>
  <si>
    <t>Máquinas, equipamentos e mobiliários – locação</t>
  </si>
  <si>
    <t>10.01.00018</t>
  </si>
  <si>
    <t>Funrejus</t>
  </si>
  <si>
    <t>10.01.00027</t>
  </si>
  <si>
    <t>10.01.00025</t>
  </si>
  <si>
    <t>Manutenção predial</t>
  </si>
  <si>
    <t>10.01.00023</t>
  </si>
  <si>
    <t>Internet</t>
  </si>
  <si>
    <t>10.01.00005</t>
  </si>
  <si>
    <t>Despesas diversas</t>
  </si>
  <si>
    <t>10.01.00020</t>
  </si>
  <si>
    <t>10.01.00002</t>
  </si>
  <si>
    <t>ENERGIA ELETRICA</t>
  </si>
  <si>
    <t>Prestação de Serviços de Terceiros P.J</t>
  </si>
  <si>
    <t>Diversos</t>
  </si>
  <si>
    <t>11.01.00019</t>
  </si>
  <si>
    <t>10.01.00006</t>
  </si>
  <si>
    <t>10.01.00019</t>
  </si>
  <si>
    <t>Honorários Contábeis</t>
  </si>
  <si>
    <t>10.01.00036</t>
  </si>
  <si>
    <t>10.01.00021</t>
  </si>
  <si>
    <t>10.01.00022</t>
  </si>
  <si>
    <t>Contribuição Associativa</t>
  </si>
  <si>
    <t>10.01.00032</t>
  </si>
  <si>
    <t>10.01.00026</t>
  </si>
  <si>
    <t>10.01.00024</t>
  </si>
  <si>
    <t>10.01.00033</t>
  </si>
  <si>
    <t>10.02.00011</t>
  </si>
  <si>
    <t>10.01.00013</t>
  </si>
  <si>
    <t>SALÁRIOS E ENCARGOS</t>
  </si>
  <si>
    <t>10.03.00002</t>
  </si>
  <si>
    <t>10.02.00005</t>
  </si>
  <si>
    <t>Seguro Profissional</t>
  </si>
  <si>
    <t>10.01.00039</t>
  </si>
  <si>
    <t>Manutenção e Reparos</t>
  </si>
  <si>
    <t>Folha de pagamento</t>
  </si>
  <si>
    <t>10.06.00001</t>
  </si>
  <si>
    <t>Contribuição obrigatória a entidade de classe</t>
  </si>
  <si>
    <t xml:space="preserve">Serviços terceirizados </t>
  </si>
  <si>
    <t>PAGAMENTO A SERVIÇO DE PROTESE</t>
  </si>
  <si>
    <t>10.01.00046</t>
  </si>
  <si>
    <t>10.01.00070</t>
  </si>
  <si>
    <t>LOCAÇÃO DE SOFTWARE</t>
  </si>
  <si>
    <t>10.01.00008</t>
  </si>
  <si>
    <t>10.02.00006</t>
  </si>
  <si>
    <t>10.01.00010</t>
  </si>
  <si>
    <t>Material Consultório/Odontológico</t>
  </si>
  <si>
    <t>Material médico/odontológico</t>
  </si>
  <si>
    <t>Pagamentos diversos</t>
  </si>
  <si>
    <t>GPS</t>
  </si>
  <si>
    <t>10.01.00031</t>
  </si>
  <si>
    <t>outras despesas</t>
  </si>
  <si>
    <t>Materiais e Medicamentos.</t>
  </si>
  <si>
    <t>REMOÇÕES E LOGÍSTICA VEICULOS APREENDIDOS</t>
  </si>
  <si>
    <t>VALE TRANSPORTE</t>
  </si>
  <si>
    <t>10.01.00035</t>
  </si>
  <si>
    <t>10.02.00003</t>
  </si>
  <si>
    <t>13° SALÁRIO</t>
  </si>
  <si>
    <t>Salário/Férias/Rescisão</t>
  </si>
  <si>
    <t>Manutenção de sistemas e equipamentos de informática</t>
  </si>
  <si>
    <t>Prestação de Serviços Odontológicos</t>
  </si>
  <si>
    <t>10.02.00001</t>
  </si>
  <si>
    <t>10.01.00087</t>
  </si>
  <si>
    <t>Material Uso Consumo</t>
  </si>
  <si>
    <t>10.01.00001</t>
  </si>
  <si>
    <t>compra de material de obra</t>
  </si>
  <si>
    <t>serviços prestados odontológicos</t>
  </si>
  <si>
    <t>10.01.00037</t>
  </si>
  <si>
    <t>10.02.00012</t>
  </si>
  <si>
    <t>CONTRATO MENSAL SERVIÇOS DE TI</t>
  </si>
  <si>
    <t>ALUGUEL DO CARTORIO</t>
  </si>
  <si>
    <t>10.01.00007</t>
  </si>
  <si>
    <t xml:space="preserve">Sistema/Telecomunicação/Internet </t>
  </si>
  <si>
    <t>Material de conservação e limpeza do escritório/consultório</t>
  </si>
  <si>
    <t>Serviço de terceiros sem vinculo empregatício</t>
  </si>
  <si>
    <t>Honorários contábeis</t>
  </si>
  <si>
    <t>Prótese Odontológica</t>
  </si>
  <si>
    <t>VALE ALIMENTAÇÃO - PROGRAMA DE ALIMENTAÇÃO DO TRABALHADOR (PAT)</t>
  </si>
  <si>
    <t>Prestador de serviços</t>
  </si>
  <si>
    <t>Salários e Ordenados</t>
  </si>
  <si>
    <t>10.01.00004</t>
  </si>
  <si>
    <t>11.01.00020</t>
  </si>
  <si>
    <t>Despesas de custeio necessárias à percepção da receita</t>
  </si>
  <si>
    <t>10.02.00004</t>
  </si>
  <si>
    <t>10.02.00002</t>
  </si>
  <si>
    <t>10.01.00066</t>
  </si>
  <si>
    <t>Despesas Diversas do Consultório</t>
  </si>
  <si>
    <t>10.01.00009</t>
  </si>
  <si>
    <t>Taxas</t>
  </si>
  <si>
    <t>Materiais/Serviços Aplicados para Atividade</t>
  </si>
  <si>
    <t>Manutenção e reparos</t>
  </si>
  <si>
    <t>10.02.00007</t>
  </si>
  <si>
    <t>contador</t>
  </si>
  <si>
    <t>Vale alimentação e Vale transporte</t>
  </si>
  <si>
    <t>10.03.00005</t>
  </si>
  <si>
    <t>Material Odontológico e para Harmonização Facial</t>
  </si>
  <si>
    <t>Serviço de Terceiros</t>
  </si>
  <si>
    <t>Curso</t>
  </si>
  <si>
    <t>Serviços prestados Pessoa Fisica</t>
  </si>
  <si>
    <t>Documento de Arrecadação de Receitas Federais</t>
  </si>
  <si>
    <t>Rescisão</t>
  </si>
  <si>
    <t>Aluguel de Equipamentos</t>
  </si>
  <si>
    <t xml:space="preserve">Consultoria Esportiva </t>
  </si>
  <si>
    <t>Material odontológico utilizado nos serviços prestados</t>
  </si>
  <si>
    <t>Sistema de Informática</t>
  </si>
  <si>
    <t>11.01.00022</t>
  </si>
  <si>
    <t>Material de limpeza</t>
  </si>
  <si>
    <t>Uniforme</t>
  </si>
  <si>
    <t xml:space="preserve">Telefone e internet do consultório </t>
  </si>
  <si>
    <t>Suporte em informática</t>
  </si>
  <si>
    <t>10.01.00029</t>
  </si>
  <si>
    <t>10.04.00009</t>
  </si>
  <si>
    <t>ADIANTAMENTO SALARIAL</t>
  </si>
  <si>
    <t>compra de preenchedores e toxinas</t>
  </si>
  <si>
    <t>10.02.00016</t>
  </si>
  <si>
    <t>Condomínio</t>
  </si>
  <si>
    <t>10.14.00001</t>
  </si>
  <si>
    <t>Funcionários</t>
  </si>
  <si>
    <t>Remuneração para a terceiros SEM vinculo empregaticios, Prest. Serviço</t>
  </si>
  <si>
    <t>Férias</t>
  </si>
  <si>
    <t>Informatica</t>
  </si>
  <si>
    <t>Despesas com alimentação</t>
  </si>
  <si>
    <t>10.01.00011</t>
  </si>
  <si>
    <t>Material de conservação e limpeza do Consultório</t>
  </si>
  <si>
    <t>Material para aplicação em serviço</t>
  </si>
  <si>
    <t>Material para uso do consultório</t>
  </si>
  <si>
    <t>Serviços Prestados Pessoa Juridica</t>
  </si>
  <si>
    <t>10.01.00014</t>
  </si>
  <si>
    <t>SALARIO E ENCARGOS ADIANT. SAL. (VR / CESTA BAS. VALE ALIMENT.)</t>
  </si>
  <si>
    <t>Rescisão de contrato de trabalho</t>
  </si>
  <si>
    <t>Material de Uso Odontológico</t>
  </si>
  <si>
    <t>10.01.00034</t>
  </si>
  <si>
    <t>SERVIÇOS PRESTADOS PJ E PF</t>
  </si>
  <si>
    <t>Plano de saúde funcionários</t>
  </si>
  <si>
    <t xml:space="preserve">Despesa com curso/ aperfeiçoamento / especialização </t>
  </si>
  <si>
    <t>Contribuição previdenciária</t>
  </si>
  <si>
    <t>10.01.00045</t>
  </si>
  <si>
    <t>Software</t>
  </si>
  <si>
    <t>Prestadores</t>
  </si>
  <si>
    <t>Serviço protético</t>
  </si>
  <si>
    <t>Sindicato e Entidade de Classe</t>
  </si>
  <si>
    <t>Material para uso e consumo na prestação do serviço</t>
  </si>
  <si>
    <t>Despesas com Cursos</t>
  </si>
  <si>
    <t>Despesas com Sistemas</t>
  </si>
  <si>
    <t>Cursos e Especializações</t>
  </si>
  <si>
    <t>Insumos Mèdicos para Consultorio</t>
  </si>
  <si>
    <t xml:space="preserve">Depesas Diversas </t>
  </si>
  <si>
    <t>10.04.00002</t>
  </si>
  <si>
    <t>Locação - Sistema e Software</t>
  </si>
  <si>
    <t>Cursos e treinamentos</t>
  </si>
  <si>
    <t>Rateio - COHF</t>
  </si>
  <si>
    <t>Prestador de Serviços- Terceiros</t>
  </si>
  <si>
    <t>Serviços de PJ</t>
  </si>
  <si>
    <t>10.02.00009</t>
  </si>
  <si>
    <t>10.01.00040</t>
  </si>
  <si>
    <t>INSS</t>
  </si>
  <si>
    <t>Desp.c/Material Veterinário</t>
  </si>
  <si>
    <t>10.02.00010</t>
  </si>
  <si>
    <t xml:space="preserve">Material aplicado na prestação de serviço </t>
  </si>
  <si>
    <t>Condomínio do escritório/consultório - D</t>
  </si>
  <si>
    <t>Assistencia medica funcionarios</t>
  </si>
  <si>
    <t>Máquinas e Equipamentos</t>
  </si>
  <si>
    <t>10.05.00004</t>
  </si>
  <si>
    <t>Suprimento de informática</t>
  </si>
  <si>
    <t>IRRF E INSS S/SALARIO</t>
  </si>
  <si>
    <t>Alimentação Funcionários</t>
  </si>
  <si>
    <t>Material médico/hospitalar</t>
  </si>
  <si>
    <t xml:space="preserve">Material utilizado na atividade/consultório </t>
  </si>
  <si>
    <t>10.01.00012</t>
  </si>
  <si>
    <t>Material aplicado no serviço</t>
  </si>
  <si>
    <t>10.01.00038</t>
  </si>
  <si>
    <t>Material de uso hospitalar</t>
  </si>
  <si>
    <t>Mensalidade de internet</t>
  </si>
  <si>
    <t>Software / Licença de Uso</t>
  </si>
  <si>
    <t>Despesa com Contador</t>
  </si>
  <si>
    <t>10.01.00048</t>
  </si>
  <si>
    <t>FGTS</t>
  </si>
  <si>
    <t>Devolução Processo</t>
  </si>
  <si>
    <t>Materiais para consultório</t>
  </si>
  <si>
    <t>Prestação de Serviço PJ</t>
  </si>
  <si>
    <t>Materiais e produtos de uso odontológico do consultório</t>
  </si>
  <si>
    <t>Profissionais Terceirizados</t>
  </si>
  <si>
    <t>Despesas com Materiais Protetico</t>
  </si>
  <si>
    <t>10.01.00041</t>
  </si>
  <si>
    <t xml:space="preserve">Parcelamento  INSS </t>
  </si>
  <si>
    <t>11.01.00018</t>
  </si>
  <si>
    <t>DARF</t>
  </si>
  <si>
    <t>Pagamentos feitos a terceiros sem vínculo empregatício</t>
  </si>
  <si>
    <t>10.01.00030</t>
  </si>
  <si>
    <t>Serviços prestados PJ</t>
  </si>
  <si>
    <t xml:space="preserve">Publicidade e Propaganda </t>
  </si>
  <si>
    <t>OUTRAS DESPESAS</t>
  </si>
  <si>
    <t>Material de Consumo</t>
  </si>
  <si>
    <t>Propaganda</t>
  </si>
  <si>
    <t xml:space="preserve">Uniforme </t>
  </si>
  <si>
    <t>Remuneração paga a terceiros, com vínculo empregatício, INSS e FGTS, auxilio alimentação</t>
  </si>
  <si>
    <t>IRRF (assalariados)</t>
  </si>
  <si>
    <t>Fornecedores diversos</t>
  </si>
  <si>
    <t>Insumos médicos</t>
  </si>
  <si>
    <t>Remuneração de Serviço de Terceiros</t>
  </si>
  <si>
    <t>Material de consumo em tratamento odontológico</t>
  </si>
  <si>
    <t>Materiais Clínicos</t>
  </si>
  <si>
    <t>10.01.00059</t>
  </si>
  <si>
    <t>Despesas Bancárias</t>
  </si>
  <si>
    <t>Manutenção e reparo</t>
  </si>
  <si>
    <t>Despesas com propaganda da atividade profissional</t>
  </si>
  <si>
    <t>11.01.00021</t>
  </si>
  <si>
    <t>Multa</t>
  </si>
  <si>
    <t>Material de uso no consultório</t>
  </si>
  <si>
    <t>Despesas com Marketing</t>
  </si>
  <si>
    <t xml:space="preserve">Folha mensal de salários </t>
  </si>
  <si>
    <t>Colaboradores</t>
  </si>
  <si>
    <t>ISS 1º Ofício de Notas</t>
  </si>
  <si>
    <t>Pagamento à terceiros</t>
  </si>
  <si>
    <t>Aquisição de máquinas e equipamentos</t>
  </si>
  <si>
    <t>Serviços Tomados</t>
  </si>
  <si>
    <t>10.02.00025</t>
  </si>
  <si>
    <t>Serviços de Terceiros PJ</t>
  </si>
  <si>
    <t>Cursos e especializações</t>
  </si>
  <si>
    <t>Alimentação de funcionários</t>
  </si>
  <si>
    <t>Laboratório protético</t>
  </si>
  <si>
    <t>DESP COM MATERIAL ODONTOLOGICO REF.</t>
  </si>
  <si>
    <t>Material de Uso e Consumo na Atividade</t>
  </si>
  <si>
    <t>SERVIÇOS DIVERSOS</t>
  </si>
  <si>
    <t>Material Uso e Consumo</t>
  </si>
  <si>
    <t xml:space="preserve">Serviço Tomados </t>
  </si>
  <si>
    <t>Material  Médico</t>
  </si>
  <si>
    <t>ANOREG</t>
  </si>
  <si>
    <t>Material uso e consumo do consultório</t>
  </si>
  <si>
    <t>Aluguel de Equipamento</t>
  </si>
  <si>
    <t>Honorários Contador</t>
  </si>
  <si>
    <t>materiais odontológicos</t>
  </si>
  <si>
    <t>Remuneração Protético</t>
  </si>
  <si>
    <t>CURSOS E TREINAMENTOS</t>
  </si>
  <si>
    <t xml:space="preserve">Viagens e Estadias </t>
  </si>
  <si>
    <t>Laboratório de Protese</t>
  </si>
  <si>
    <t>Locação de máquinas e equipamentos</t>
  </si>
  <si>
    <t>Materiais aplicados nos tratamentos odontológicos</t>
  </si>
  <si>
    <t xml:space="preserve">Uniformes </t>
  </si>
  <si>
    <t>10.01.00071</t>
  </si>
  <si>
    <t>Aquisição de móveis e quipamentos</t>
  </si>
  <si>
    <t>10.03.00003</t>
  </si>
  <si>
    <t>Máquinas, Equipamentos e Mobiliários - Locação</t>
  </si>
  <si>
    <t>Laboratório de Proteses / Serviços de Terceirizados</t>
  </si>
  <si>
    <t>11.01.00023</t>
  </si>
  <si>
    <t>Locação de Equipamentos</t>
  </si>
  <si>
    <t>despesas  do escritório/consultório</t>
  </si>
  <si>
    <t>Rateio Despesas Hospital Ortopédico Ltda.</t>
  </si>
  <si>
    <t>Férias de funcionários com vinculo empregatícios, INSS e FGTS</t>
  </si>
  <si>
    <t>Despesas com Dental</t>
  </si>
  <si>
    <t>10.01.00060</t>
  </si>
  <si>
    <t>Material Dentario</t>
  </si>
  <si>
    <t>Pagamento Protético</t>
  </si>
  <si>
    <t>Tratamentos Alinhadores- Aditek Self</t>
  </si>
  <si>
    <t>Serviços contábeis</t>
  </si>
  <si>
    <t>Reparos, limpeza e conservação</t>
  </si>
  <si>
    <t>Despesas com Alimentação</t>
  </si>
  <si>
    <t>Tributos</t>
  </si>
  <si>
    <t xml:space="preserve">Serviços prestados P. Jurídica </t>
  </si>
  <si>
    <t>Repasse Tribunal Justiça de SC Repasse excedente</t>
  </si>
  <si>
    <t>Material para Consultório</t>
  </si>
  <si>
    <t>Despesas consultório</t>
  </si>
  <si>
    <t>Despesas com protéticos</t>
  </si>
  <si>
    <t xml:space="preserve">IRRF - Imposto sobre a Renda Retido na Fonte </t>
  </si>
  <si>
    <t>Serviços Terceiros_PESSOA JURIDICA</t>
  </si>
  <si>
    <t>Sistemas e Softwares</t>
  </si>
  <si>
    <t>Serviços tomados</t>
  </si>
  <si>
    <t>Fornecedor</t>
  </si>
  <si>
    <t>Congressos, Cursos e Treinamentos</t>
  </si>
  <si>
    <t xml:space="preserve">Outros </t>
  </si>
  <si>
    <t>Programa de software</t>
  </si>
  <si>
    <t>Despesas com Pessoal - Encargos Sociais – INSS</t>
  </si>
  <si>
    <t>Material de consumo do consultório</t>
  </si>
  <si>
    <t>Material de uso e consumo</t>
  </si>
  <si>
    <t>Postagem, Intimação e Publicação de Edital</t>
  </si>
  <si>
    <t>Material de Escritório</t>
  </si>
  <si>
    <t>TAXAS DIVERSAS</t>
  </si>
  <si>
    <t>material de consumo de odontologia</t>
  </si>
  <si>
    <t>10.05.00018</t>
  </si>
  <si>
    <t xml:space="preserve">Salários e Encargos - Receita Federal - IRRF Retido na fonte </t>
  </si>
  <si>
    <t>10.02.00042</t>
  </si>
  <si>
    <t>11.01.00007</t>
  </si>
  <si>
    <t>10.01.00055</t>
  </si>
  <si>
    <t>Equipamentos</t>
  </si>
  <si>
    <t>Pagamentos de cotas IRPF</t>
  </si>
  <si>
    <t>Material/ Insumos para o consultório</t>
  </si>
  <si>
    <t>Material de Informática</t>
  </si>
  <si>
    <t>Material de consumo, insumos</t>
  </si>
  <si>
    <t>DESPESAS TABELIONATO NOVA ROMA DO SUL</t>
  </si>
  <si>
    <t>Creches para filhos de funcionarios ( convencao Coletiva)</t>
  </si>
  <si>
    <t>Material de expediente para prestacao dos servicos</t>
  </si>
  <si>
    <t>Prestação de Serviço- PF</t>
  </si>
  <si>
    <t>10.01.00053</t>
  </si>
  <si>
    <t>Outras Despesas</t>
  </si>
  <si>
    <t>Material de escritório / Materiais odontológicos</t>
  </si>
  <si>
    <t>Serviços Tomados de Terceiros</t>
  </si>
  <si>
    <t>11.01.00001</t>
  </si>
  <si>
    <t>Despesas gerais</t>
  </si>
  <si>
    <t xml:space="preserve">DENTAL/MATERIAL DE USO E CONSUMO   </t>
  </si>
  <si>
    <t xml:space="preserve"> Insumos medicos</t>
  </si>
  <si>
    <t>Material para Serviço</t>
  </si>
  <si>
    <t>Materiais de uso e consumo na atividade</t>
  </si>
  <si>
    <t>Serviços Prestado por Terceiros</t>
  </si>
  <si>
    <t>10.02.00036</t>
  </si>
  <si>
    <t>Aluguel De Imóveis E Condomínios</t>
  </si>
  <si>
    <t>SERVIÇOS PRESTADOS</t>
  </si>
  <si>
    <t>Propaganda e marketing</t>
  </si>
  <si>
    <t>SALARIO FUNCIONARIO</t>
  </si>
  <si>
    <t>Invisalign</t>
  </si>
  <si>
    <t xml:space="preserve">honorário contábil </t>
  </si>
  <si>
    <t>TSNR</t>
  </si>
  <si>
    <t>GUIA DE IMPOSTO DE RENDA RETIDO NA FONTE</t>
  </si>
  <si>
    <t>10.01.00095</t>
  </si>
  <si>
    <t>REGISTROS ASSINATURAS ON LINE</t>
  </si>
  <si>
    <t>TFJ</t>
  </si>
  <si>
    <t xml:space="preserve">Serviços de Terceiros </t>
  </si>
  <si>
    <t>DESPESAS ADMINISTRATIVAS</t>
  </si>
  <si>
    <t>10.03.00007</t>
  </si>
  <si>
    <t>10.07.00014</t>
  </si>
  <si>
    <t>13º SALARIO</t>
  </si>
  <si>
    <t>Honorário contábil</t>
  </si>
  <si>
    <t>Material Odontológico (Dental)</t>
  </si>
  <si>
    <t>Material de uso odontológico</t>
  </si>
  <si>
    <t>Manutenção de software</t>
  </si>
  <si>
    <t>10.01.00054</t>
  </si>
  <si>
    <t>FUNADEP - MS</t>
  </si>
  <si>
    <t>Livro Caixa Escriturado Não Eletronicamente</t>
  </si>
  <si>
    <t>Despesa com protético</t>
  </si>
  <si>
    <t>Despesas com manutenção</t>
  </si>
  <si>
    <t>serviços pagos a pessoa juridica</t>
  </si>
  <si>
    <t xml:space="preserve">Serviços de Marketing Digital </t>
  </si>
  <si>
    <t>Conta de Água</t>
  </si>
  <si>
    <t>Refeições</t>
  </si>
  <si>
    <t>10.02.00013</t>
  </si>
  <si>
    <t>10.01.00058</t>
  </si>
  <si>
    <t>Cursos e Treinamentos</t>
  </si>
  <si>
    <t>Material utilizado na prestação do serviço</t>
  </si>
  <si>
    <t>Serviços prestados por terceiros sem vínculo empregatício - PF</t>
  </si>
  <si>
    <t>10.01.00047</t>
  </si>
  <si>
    <t>13º Salário</t>
  </si>
  <si>
    <t>Vale alimentação</t>
  </si>
  <si>
    <t>MATERIAL DE ESCRITÓRIO</t>
  </si>
  <si>
    <t>Total de Despesas Dedutíveis</t>
  </si>
  <si>
    <t>Serviços de terceiros do escritório/consultório</t>
  </si>
  <si>
    <t>Custo de aquisiçao de mercadorias</t>
  </si>
  <si>
    <t>Taxas Diversas</t>
  </si>
  <si>
    <t>Remuneração paga a terceiros sem vinculo</t>
  </si>
  <si>
    <t xml:space="preserve">Pagamento de funcionários </t>
  </si>
  <si>
    <t>Serviços cardiológicos</t>
  </si>
  <si>
    <t>Material aplicado em serviços</t>
  </si>
  <si>
    <t>REMUNERAÇÃO PAGA A TERCEIROS SEM VINCULO EMPREGATÍCIO</t>
  </si>
  <si>
    <t>Despesa com Protético</t>
  </si>
  <si>
    <t>Pagamento efetuado a terceiros</t>
  </si>
  <si>
    <t>10.01.00044</t>
  </si>
  <si>
    <t>Honorários advocatícios</t>
  </si>
  <si>
    <t>MATERIAIS PARA PROCEDIMENTOS ODONTOLOGICOS</t>
  </si>
  <si>
    <t>Serviços de Terceiro</t>
  </si>
  <si>
    <t>Serviços Pessoa Física</t>
  </si>
  <si>
    <t>Honorário Serviços Contabilidade</t>
  </si>
  <si>
    <t>Despesa com Custeio</t>
  </si>
  <si>
    <t>Rateio de despesas mensais com o condomínio das salas</t>
  </si>
  <si>
    <t>Comissões pagas</t>
  </si>
  <si>
    <t>Despesas com publicidade</t>
  </si>
  <si>
    <t>10.01.00083</t>
  </si>
  <si>
    <t>Imposto - IR</t>
  </si>
  <si>
    <t>Salários de empregados</t>
  </si>
  <si>
    <t>Rescisão contratual</t>
  </si>
  <si>
    <t>Despesas Serviços Tomados</t>
  </si>
  <si>
    <t>Despesas com locação</t>
  </si>
  <si>
    <t>11.01.00024</t>
  </si>
  <si>
    <t xml:space="preserve">TFJ - MG - recolhimento relativo aos atos praticados no mês </t>
  </si>
  <si>
    <t xml:space="preserve">Serviços Pessoa Física </t>
  </si>
  <si>
    <t>Despesas de locomoção e transporte, salvo de representante comercial a</t>
  </si>
  <si>
    <t>Pagamentos a fornecedores</t>
  </si>
  <si>
    <t>10.01.00050</t>
  </si>
  <si>
    <t>Entidade de Classe</t>
  </si>
  <si>
    <t>Laboratório de prótese</t>
  </si>
  <si>
    <t>Material de expediente</t>
  </si>
  <si>
    <t xml:space="preserve">Despesas com Informática </t>
  </si>
  <si>
    <t>Salario Funcionarios</t>
  </si>
  <si>
    <t xml:space="preserve">DESPESA MENSAL </t>
  </si>
  <si>
    <t>Despesas com congresso</t>
  </si>
  <si>
    <t>Dental Cremer</t>
  </si>
  <si>
    <t xml:space="preserve">vale transporte </t>
  </si>
  <si>
    <t xml:space="preserve">Materiais e Medicamentos </t>
  </si>
  <si>
    <t>Próteses dentárias</t>
  </si>
  <si>
    <t>SOFTWARE</t>
  </si>
  <si>
    <t>Material gasto em tratamento odontologico</t>
  </si>
  <si>
    <t>Serviços de prótese odontológica</t>
  </si>
  <si>
    <t>Manutenção</t>
  </si>
  <si>
    <t xml:space="preserve">Manutenção e reparo de instalações </t>
  </si>
  <si>
    <t>Serviços de prótese dentária</t>
  </si>
  <si>
    <t>Material Hospitalar</t>
  </si>
  <si>
    <t>Folha de Pagamento Mensal de Salários.</t>
  </si>
  <si>
    <t>10.03.00001</t>
  </si>
  <si>
    <t xml:space="preserve">Material Aplicado nos Serviços </t>
  </si>
  <si>
    <t>Supervisão</t>
  </si>
  <si>
    <t>Manutenção e Locação de equipamentos e sistemas de Informática e Telefonia</t>
  </si>
  <si>
    <t>MATERIAL DE USO E CONSUMO DA CLINICA</t>
  </si>
  <si>
    <t xml:space="preserve">Serviços odontológicos de terceiros </t>
  </si>
  <si>
    <t>Vales transportes de funcionários</t>
  </si>
  <si>
    <t>Auxilio Alimentação</t>
  </si>
  <si>
    <t>Insumos utilizados na prestação de serviços</t>
  </si>
  <si>
    <t>INTERNET</t>
  </si>
  <si>
    <t>Verbas Rescisórias</t>
  </si>
  <si>
    <t>materiais usados na prestação de serviço</t>
  </si>
  <si>
    <t>(SEDE DE UNIDADE) ALUGUEL</t>
  </si>
  <si>
    <t>Prestação de Serviços Pessoa Juridica</t>
  </si>
  <si>
    <t>Transporte</t>
  </si>
  <si>
    <t>Seguro de responsabilidade civil</t>
  </si>
  <si>
    <t>Assessoria Contábil</t>
  </si>
  <si>
    <t>Comissão</t>
  </si>
  <si>
    <t>Serviços Prestados Pessoa Fisica</t>
  </si>
  <si>
    <t>SERVIÇOS DE TERCEIROS PESSOA JURIDICA ESCRITÓRIO/CONSULTÓRIO</t>
  </si>
  <si>
    <t>Diarista</t>
  </si>
  <si>
    <t>Serviços de Motoboy</t>
  </si>
  <si>
    <t>Material uso  Profissional</t>
  </si>
  <si>
    <t>Serviços prestados por pessoas Jurídicas</t>
  </si>
  <si>
    <t>Taxas e Emolumentos</t>
  </si>
  <si>
    <t>Seguro de vida dos funcionários</t>
  </si>
  <si>
    <t xml:space="preserve">Engegraph </t>
  </si>
  <si>
    <t xml:space="preserve">Impostos retidos </t>
  </si>
  <si>
    <t>Material da profissão</t>
  </si>
  <si>
    <t>Materiais utilizados em odontologia</t>
  </si>
  <si>
    <t>Aluguel de Impressoras e Copiadoras</t>
  </si>
  <si>
    <t>Remuneração dos colaboradores (salários, férias, etc.)</t>
  </si>
  <si>
    <t>Aluguel do Consultório</t>
  </si>
  <si>
    <t>10.01.00072</t>
  </si>
  <si>
    <t>Material de escritório / dental / laboratório/ manutenção itero</t>
  </si>
  <si>
    <t>Locação de Maquinas/Equipamentos/Bens Móveis</t>
  </si>
  <si>
    <t>Material e Medicamento</t>
  </si>
  <si>
    <t>Laboratorio de prótese</t>
  </si>
  <si>
    <t>Material para aplicação em serviços</t>
  </si>
  <si>
    <t>Estrutura - Software - Licença uso</t>
  </si>
  <si>
    <t>Material odontologico</t>
  </si>
  <si>
    <t>Manutenção de Equipamentos</t>
  </si>
  <si>
    <t>Serviços Advocatícios</t>
  </si>
  <si>
    <t>Vale Alimentação Colaboradores</t>
  </si>
  <si>
    <t>Sistemas de Informática e Provedores de Internet</t>
  </si>
  <si>
    <t xml:space="preserve">Férias </t>
  </si>
  <si>
    <t>Honorarios contabeis</t>
  </si>
  <si>
    <t>Material Odonto/ Medicamentos</t>
  </si>
  <si>
    <t>Demais despesas necessarias a manutenção da atividade</t>
  </si>
  <si>
    <t>Serviços Pagos a Terceiros</t>
  </si>
  <si>
    <t>Publicidade</t>
  </si>
  <si>
    <t>Material Aplicado no Serviço</t>
  </si>
  <si>
    <t>Serviços Tomados PJ</t>
  </si>
  <si>
    <t>Tarifas bancárias</t>
  </si>
  <si>
    <t>Material de uso e consumo na prestação de serviços</t>
  </si>
  <si>
    <t>Material para Manuntenção da Atividade</t>
  </si>
  <si>
    <t>Taxa administrativa</t>
  </si>
  <si>
    <t>aluguel</t>
  </si>
  <si>
    <t>Gastos com vigilância e monitoramento</t>
  </si>
  <si>
    <t>FERIAS</t>
  </si>
  <si>
    <t>Despesas c/informatica e internet</t>
  </si>
  <si>
    <t>Servicos Prestados</t>
  </si>
  <si>
    <t>Cursos e Congressos</t>
  </si>
  <si>
    <t>Material Ambulatorial</t>
  </si>
  <si>
    <t>Serviços Prestados PF</t>
  </si>
  <si>
    <t>Materiais de uso e consumo consultório</t>
  </si>
  <si>
    <t>Despesas com Gráfica</t>
  </si>
  <si>
    <t>MATERIAL DE APLICAÇÃO NO PACIENTE</t>
  </si>
  <si>
    <t>10.01.00088</t>
  </si>
  <si>
    <t>10.02.00008</t>
  </si>
  <si>
    <t>Materiais Odontologicos</t>
  </si>
  <si>
    <t>MATERIAIS MÉDICOS &amp; CIRURGICOS</t>
  </si>
  <si>
    <t>10.01.00042</t>
  </si>
  <si>
    <t>Material de consultório</t>
  </si>
  <si>
    <t xml:space="preserve">ISSQN </t>
  </si>
  <si>
    <t>EXERCICIO DA ATIVIDDE</t>
  </si>
  <si>
    <t>10.01.00081</t>
  </si>
  <si>
    <t>10.02.00014</t>
  </si>
  <si>
    <t>Folha Mensal de Salários</t>
  </si>
  <si>
    <t>Roupas Profissionais</t>
  </si>
  <si>
    <t>Despesas com Informática</t>
  </si>
  <si>
    <t>IPVA</t>
  </si>
  <si>
    <t>10.12.00001</t>
  </si>
  <si>
    <t>Serviços prestados Pessoa Jurídica</t>
  </si>
  <si>
    <t>Material Médico e/ou Odontológico e Prótese Dentária</t>
  </si>
  <si>
    <t>Farpen</t>
  </si>
  <si>
    <t>MATERIAL DE TRABALHO</t>
  </si>
  <si>
    <t>Uniformes</t>
  </si>
  <si>
    <t>Faxineira</t>
  </si>
  <si>
    <t>Treinamento e Cursos</t>
  </si>
  <si>
    <t>Material para procedimento odontologico</t>
  </si>
  <si>
    <t>Vale Transporte</t>
  </si>
  <si>
    <t>Protetico</t>
  </si>
  <si>
    <t>10.01.00049</t>
  </si>
  <si>
    <t>Material de Consumo Consultório</t>
  </si>
  <si>
    <t>4016 - Outras despesas com Pessoal</t>
  </si>
  <si>
    <t>Despesas Diversas Consultorio</t>
  </si>
  <si>
    <t>10.01.00076</t>
  </si>
  <si>
    <t>Despesas Gerais Consultório</t>
  </si>
  <si>
    <t>Encargos trabalhistas</t>
  </si>
  <si>
    <t>Plano de saúde dos empregados</t>
  </si>
  <si>
    <t>Materiais utilizados na prestação do serviço</t>
  </si>
  <si>
    <t>USO E CONSUMO DENTISTA</t>
  </si>
  <si>
    <t>SERVIÇOS DE 3º PJ</t>
  </si>
  <si>
    <t>Cursos e seminários</t>
  </si>
  <si>
    <t>Serviços Prestados Terceiros</t>
  </si>
  <si>
    <t>Material empregado na prestação dos serviços.</t>
  </si>
  <si>
    <t xml:space="preserve">Serviços </t>
  </si>
  <si>
    <t>Material de cartório</t>
  </si>
  <si>
    <t>Materiais de trabalho</t>
  </si>
  <si>
    <t>10.01.00043</t>
  </si>
  <si>
    <t>Serviços de Informática</t>
  </si>
  <si>
    <t>Auxílio Alimentação</t>
  </si>
  <si>
    <t>DAE</t>
  </si>
  <si>
    <t>Material de uso e consumo no consultório.</t>
  </si>
  <si>
    <t>Condominio Clinica Espaco Clinico Modelo</t>
  </si>
  <si>
    <t>Locação de móveis</t>
  </si>
  <si>
    <t>Honorarios Contador</t>
  </si>
  <si>
    <t>10.04.00005</t>
  </si>
  <si>
    <t>PUBLICIDADE</t>
  </si>
  <si>
    <t>Pagamentos a PJ - gestão de mídias</t>
  </si>
  <si>
    <t>Produtos</t>
  </si>
  <si>
    <t>10.08.00003</t>
  </si>
  <si>
    <t>Material de consumo (Dental)</t>
  </si>
  <si>
    <t>10.04.00001</t>
  </si>
  <si>
    <t>Despesa Consultorio</t>
  </si>
  <si>
    <t>10.01.00117</t>
  </si>
  <si>
    <t xml:space="preserve">HONORARIO/CONTABILIDADE </t>
  </si>
  <si>
    <t>11.01.00008</t>
  </si>
  <si>
    <t>Material de uso na prestação de serviço</t>
  </si>
  <si>
    <t xml:space="preserve">PAGO CONFORME DOCUMENTO FISCAL </t>
  </si>
  <si>
    <t xml:space="preserve">Remuneração paga a terceiros, com vinclulo empregatício , INSS e FGTS </t>
  </si>
  <si>
    <t>serviços de informática</t>
  </si>
  <si>
    <t>MATERIAL HOSPITALAR/MATERIAL DE CONSUMO</t>
  </si>
  <si>
    <t>HONORARIOS</t>
  </si>
  <si>
    <t>11.01.00025</t>
  </si>
  <si>
    <t xml:space="preserve">Despesas Material de Uso e Consumo </t>
  </si>
  <si>
    <t>SALARIO</t>
  </si>
  <si>
    <t>Material para uso na prestação de Serviço</t>
  </si>
  <si>
    <t>Honorario Contabil</t>
  </si>
  <si>
    <t>MATERIAL DENTÁRIO</t>
  </si>
  <si>
    <t>Material para realização dos serviços médicos</t>
  </si>
  <si>
    <t>Remuneração paga com vínculo empregatício,salario e INSS Sit Passe e FGTS</t>
  </si>
  <si>
    <t>Despesas Postais</t>
  </si>
  <si>
    <t>Rescisões</t>
  </si>
  <si>
    <t>Materiais Dentários</t>
  </si>
  <si>
    <t>10.01.00104</t>
  </si>
  <si>
    <t>Material Odontologico</t>
  </si>
  <si>
    <t>SERVIÇOS DE TERCEIROS</t>
  </si>
  <si>
    <t>Despesas com Laboratório de Prótese</t>
  </si>
  <si>
    <t>SELO</t>
  </si>
  <si>
    <t>Departamento Pessoal /  Salário / Férias / 13°  e Outros</t>
  </si>
  <si>
    <t xml:space="preserve">Manutenção de Computadores e Impressoras </t>
  </si>
  <si>
    <t>materiais e medicamentos</t>
  </si>
  <si>
    <t>Serviços de protese</t>
  </si>
  <si>
    <t>serviços de Terceiros - PF</t>
  </si>
  <si>
    <t>10.02.00020</t>
  </si>
  <si>
    <t>despesas dedutíveis conforme LIVRO CAIXA</t>
  </si>
  <si>
    <t>Honorarios contábeis</t>
  </si>
  <si>
    <t>11.01.00003</t>
  </si>
  <si>
    <t>Contribuições obrigatórias a entidades de classe (centrais, sindicatos e associações)</t>
  </si>
  <si>
    <t>Material de Uso e Consumo Consultório</t>
  </si>
  <si>
    <t xml:space="preserve">Material aplicado em serviço </t>
  </si>
  <si>
    <t>Assessoria e Consultoria</t>
  </si>
  <si>
    <t>Material de Consumo consultório</t>
  </si>
  <si>
    <t>Curso de Aperfeiçoamento Profissional</t>
  </si>
  <si>
    <t xml:space="preserve">Assistência Contábil </t>
  </si>
  <si>
    <t xml:space="preserve">Aquisição de selos </t>
  </si>
  <si>
    <t xml:space="preserve">Remuneração paga a terceiros, sem vinculo empregatício </t>
  </si>
  <si>
    <t>Prótese</t>
  </si>
  <si>
    <t>Pagamento serviço terceiros prestador de serviço (protético, dentista)</t>
  </si>
  <si>
    <t>Vale alimentação funcionários</t>
  </si>
  <si>
    <t>Folha de pagamento - Funcionários</t>
  </si>
  <si>
    <t>Manutenção de Instalações</t>
  </si>
  <si>
    <t>IMPOSTOS E TAXAS DIVERSAS</t>
  </si>
  <si>
    <t>MATERIAIS DE EXPEDIENTE E CONSUMO</t>
  </si>
  <si>
    <t>programa de informatização</t>
  </si>
  <si>
    <t>Materiais utilizados na prestação de serviço</t>
  </si>
  <si>
    <t>Despesas com Consultorio</t>
  </si>
  <si>
    <t>Pessoa FisÍca</t>
  </si>
  <si>
    <t>Material medico</t>
  </si>
  <si>
    <t>Telefone e internet do consultório</t>
  </si>
  <si>
    <t>Serviços gráficos</t>
  </si>
  <si>
    <t>Material de uso consumo escritório/consultório</t>
  </si>
  <si>
    <t>Laboratório de Próteses</t>
  </si>
  <si>
    <t>Outros</t>
  </si>
  <si>
    <t>REMUNERAÇÃO PAGA  A TERCEIROS SEM VINCULO EMPREGATICIO</t>
  </si>
  <si>
    <t>Despesas Gerais</t>
  </si>
  <si>
    <t>10.01.00051</t>
  </si>
  <si>
    <t>Contador</t>
  </si>
  <si>
    <t>Pagamento a prestadores de serviço</t>
  </si>
  <si>
    <t>Material de conservação e limpeza do cartório</t>
  </si>
  <si>
    <t>Despesas Materiais Odontológicos</t>
  </si>
  <si>
    <t>SISTEMA</t>
  </si>
  <si>
    <t>Material de uso na prestação de serviços e de expediente</t>
  </si>
  <si>
    <t>Remuneração paga a terceiros, com vínculo empregatício, INSS e FGTS</t>
  </si>
  <si>
    <t>Serviços Prestados Por Terceiros</t>
  </si>
  <si>
    <t>Uso e Consumo</t>
  </si>
  <si>
    <t>11.01.00014</t>
  </si>
  <si>
    <t>Manutenção de Máquinas e Equipamentos</t>
  </si>
  <si>
    <t xml:space="preserve">PLANO DE SAÚDE </t>
  </si>
  <si>
    <t>Material de Uso Profissional</t>
  </si>
  <si>
    <t>Serviços de manutenção e conservação</t>
  </si>
  <si>
    <t>Material Veterinario</t>
  </si>
  <si>
    <t>PLANOS DE SAUDE DE EMPREGADOS</t>
  </si>
  <si>
    <t>Rateio de Perdas</t>
  </si>
  <si>
    <t>Materiais diversos</t>
  </si>
  <si>
    <t>Imposto de Renda Retido na Fonte</t>
  </si>
  <si>
    <t>marketing</t>
  </si>
  <si>
    <t>Energia Elétrica</t>
  </si>
  <si>
    <t>informatica, manutenção e licença de software</t>
  </si>
  <si>
    <t>Plano de Saúde</t>
  </si>
  <si>
    <t>Insumos para atividade médica</t>
  </si>
  <si>
    <t>Luz e Telefone</t>
  </si>
  <si>
    <t>Serviços terceirizados: entrega de notificações, captação de títulos</t>
  </si>
  <si>
    <t>Assistência Médica dos Funcionários</t>
  </si>
  <si>
    <t>ISSQN - Imposto Sobre Serviços de Qualquer Natureza</t>
  </si>
  <si>
    <t>ISS/Divida Ativa/Taxas,IPTU/Parcelamentos</t>
  </si>
  <si>
    <t>Material utilizado para consulta</t>
  </si>
  <si>
    <t>Material de uso Clinico</t>
  </si>
  <si>
    <t>Gastos Gerais - Consultório</t>
  </si>
  <si>
    <t>Serviços de Terceiros PF</t>
  </si>
  <si>
    <t>10.07.00003</t>
  </si>
  <si>
    <t>Cursos e Aperfeiçoamentos</t>
  </si>
  <si>
    <t>Material aplicado e Uso e Consumo</t>
  </si>
  <si>
    <t>Laboratório de Prótese dentaria</t>
  </si>
  <si>
    <t>Material de consultorio dentario</t>
  </si>
  <si>
    <t>Investimentos – Maquinas e Equipamentos</t>
  </si>
  <si>
    <t>Serviço prestado por pessoa jurídica</t>
  </si>
  <si>
    <t>Salário</t>
  </si>
  <si>
    <t>Material de uso/ consultório médico</t>
  </si>
  <si>
    <t>Serviços de contabilidade</t>
  </si>
  <si>
    <t>Laboratório de Protese  RHB</t>
  </si>
  <si>
    <t>Serviços Prestados PF e PJ</t>
  </si>
  <si>
    <t>Materiais odontológicos necessários para desenvolvimento da profissão</t>
  </si>
  <si>
    <t>DESPESAS POSTAIS</t>
  </si>
  <si>
    <t>10.05.00003</t>
  </si>
  <si>
    <t>Rateio de Despesas</t>
  </si>
  <si>
    <t>Material de laboratório</t>
  </si>
  <si>
    <t>Material utilizado na prestação de serviço/consultório</t>
  </si>
  <si>
    <t>Devoluções</t>
  </si>
  <si>
    <t>Laboratórios</t>
  </si>
  <si>
    <t>HONORARIOS CONTABEIS</t>
  </si>
  <si>
    <t>11.01.00002</t>
  </si>
  <si>
    <t>AQUISIÇÃO DE MÓVEIS, UTENSÍLIOS, ELETRODOMÉSTICOS E EQUIPAMENTOS</t>
  </si>
  <si>
    <t>Despesas prestação de serviços</t>
  </si>
  <si>
    <t xml:space="preserve">Conservação do imóvel </t>
  </si>
  <si>
    <t>MATERIAL ODONTOLOGICO</t>
  </si>
  <si>
    <t>Cursos, congressos e CRO</t>
  </si>
  <si>
    <t>MATERIAL DE USO E CONSUMO - TRATAMENTO ODONTOLÓGICO</t>
  </si>
  <si>
    <t>Aluguel de Moveis</t>
  </si>
  <si>
    <t>Locação/manutenção de software/sistemas</t>
  </si>
  <si>
    <t>Serviços Contábeis</t>
  </si>
  <si>
    <t>Despesas dedutíveis no mês</t>
  </si>
  <si>
    <t>Taxas Municipais</t>
  </si>
  <si>
    <t>INSUMOS CONSULTÓRIO</t>
  </si>
  <si>
    <t>Serviços Prestados por Pessoas Físicas e Jurídicas</t>
  </si>
  <si>
    <t>Serviços contabeis</t>
  </si>
  <si>
    <t>Serviços prestados pessoa física</t>
  </si>
  <si>
    <t>IPTU</t>
  </si>
  <si>
    <t>Sistema</t>
  </si>
  <si>
    <t>Despesas com materiais de uso no consultório</t>
  </si>
  <si>
    <t>Material de Consumo em Odontologia</t>
  </si>
  <si>
    <t>Plataformas e softwares</t>
  </si>
  <si>
    <t>RESSARCIMENTOS</t>
  </si>
  <si>
    <t>ISS - Imposto sobre Serviços</t>
  </si>
  <si>
    <t>Serviços prestados por PF</t>
  </si>
  <si>
    <t>ONR - SREI</t>
  </si>
  <si>
    <t xml:space="preserve">Honorários contábeis </t>
  </si>
  <si>
    <t>Serviços prestados exclusivamente a pessoa jurídica</t>
  </si>
  <si>
    <t>Rateio de produção médica</t>
  </si>
  <si>
    <t>Insumos e prestação de serviço</t>
  </si>
  <si>
    <t>Darf Previdenciário(INSS)</t>
  </si>
  <si>
    <t>Prestação de Serviços de Terceiros</t>
  </si>
  <si>
    <t xml:space="preserve">Aluguel e condominio do escritorio/ consultorio </t>
  </si>
  <si>
    <t>10.01.00052</t>
  </si>
  <si>
    <t>Água e Esgoto</t>
  </si>
  <si>
    <t>Cursos, livros e revistas da atividade médica</t>
  </si>
  <si>
    <t>Materiais de Trabalho</t>
  </si>
  <si>
    <t>Material Estético</t>
  </si>
  <si>
    <t>Prestação de Serviços - Cartório e CRVA - 1ª Zona</t>
  </si>
  <si>
    <t>10.05.00005</t>
  </si>
  <si>
    <t>Serviços Contábeis e Processamento de Dados</t>
  </si>
  <si>
    <t>Material Gráfico</t>
  </si>
  <si>
    <t>TARIFAS BANCÁRIAS</t>
  </si>
  <si>
    <t>Material médico aplicado</t>
  </si>
  <si>
    <t xml:space="preserve">Locacao de maquina e equipamentos </t>
  </si>
  <si>
    <t>Material de consumo Dental</t>
  </si>
  <si>
    <t>Aquisição de material para usa em tratamento odontológico</t>
  </si>
  <si>
    <t>Despesas com materiais para pacientes</t>
  </si>
  <si>
    <t>Material ortodôntico</t>
  </si>
  <si>
    <t>Material aplicado na prestação de serviços.</t>
  </si>
  <si>
    <t xml:space="preserve">Serviços de terceiros </t>
  </si>
  <si>
    <t>DESPESAS COM SERVIÇOS VETERINARIOS TERCERIZADOS</t>
  </si>
  <si>
    <t xml:space="preserve">Material consultório dentário </t>
  </si>
  <si>
    <t>Material de Uso e Consumo Odontogico</t>
  </si>
  <si>
    <t>Conservação e Limpeza</t>
  </si>
  <si>
    <t>Laboratório Protético</t>
  </si>
  <si>
    <t>Material de consumo no escritório/consultório</t>
  </si>
  <si>
    <t>TAXAS TRIBUNAL DE JUSTIÇA (FRC E FRJ)</t>
  </si>
  <si>
    <t>Serviços prestados por RODRIGO SIMONETTI LODI - SOC. IND. DE ADVOCACIA</t>
  </si>
  <si>
    <t>Material de Uso e Consumo</t>
  </si>
  <si>
    <t>MATERIAL DE CONSUMO</t>
  </si>
  <si>
    <t>PAGAMENTOS UNIFICADOS TOTAL MES</t>
  </si>
  <si>
    <t>REPASSES LEGAIS PARTE DO SEFAZ</t>
  </si>
  <si>
    <t>Despesas Cartorárias</t>
  </si>
  <si>
    <t>Aluguel de Maquinas e Equipamentos</t>
  </si>
  <si>
    <t>Assessoria de Sistemas Informatizados</t>
  </si>
  <si>
    <t>Material utilizado nos serviços/Insumos</t>
  </si>
  <si>
    <t>SINAIT SINDICATO NACIONAL DOS AUDITORES FISCAIS DO TRABALHO</t>
  </si>
  <si>
    <t>MARKETING</t>
  </si>
  <si>
    <t xml:space="preserve">Insumos veterinários </t>
  </si>
  <si>
    <t>INSS a recolher</t>
  </si>
  <si>
    <t>Materiais e medicamentos para uso em consultório</t>
  </si>
  <si>
    <t xml:space="preserve">Despesa do Cartório </t>
  </si>
  <si>
    <t xml:space="preserve">Materiais Médicos </t>
  </si>
  <si>
    <t>Despesa com cartório</t>
  </si>
  <si>
    <t>Serviços Prestados - PJ</t>
  </si>
  <si>
    <t>Produtos/Medicamentos usados nas consultas/Procedimentos</t>
  </si>
  <si>
    <t>CORREIOS</t>
  </si>
  <si>
    <t>RATEIO D</t>
  </si>
  <si>
    <t>Seguros</t>
  </si>
  <si>
    <t>Darf Previdenciário (INSS)</t>
  </si>
  <si>
    <t>Taxa de fiscalização</t>
  </si>
  <si>
    <t xml:space="preserve">Gastos com Marketing </t>
  </si>
  <si>
    <t>Despesas do Consultório</t>
  </si>
  <si>
    <t>Despesas com Pessoal</t>
  </si>
  <si>
    <t>MATERIAL DE CONSERVAÇÃO E LIMPEZA PATRIMONIAL</t>
  </si>
  <si>
    <t xml:space="preserve">Materiais para procedimentos / Cirurgicos </t>
  </si>
  <si>
    <t>4027 - Serviços Contábil, Fiscal e Trabalhista</t>
  </si>
  <si>
    <t>Serviços Prestados por Pessoa Juridica</t>
  </si>
  <si>
    <t>Ticket alimentação</t>
  </si>
  <si>
    <t>Material para uso na prestação do serviço</t>
  </si>
  <si>
    <t>10.02.00019</t>
  </si>
  <si>
    <t>CONTRIBUICOES OBRIGATORIAS A ENTIDADES DE CLASSE</t>
  </si>
  <si>
    <t>Material para o Escritório - Insumos</t>
  </si>
  <si>
    <t>Drogas e medicamentos</t>
  </si>
  <si>
    <t>Selos</t>
  </si>
  <si>
    <t>Serviços terceirizados</t>
  </si>
  <si>
    <t>Despesas bancárias</t>
  </si>
  <si>
    <t>Material de uso e consumo do  escritório/consultório</t>
  </si>
  <si>
    <t>TOTAL DAS DESPESAS DEDUTÍVEIS RGI FIRMINÓPOLIS</t>
  </si>
  <si>
    <t>Despesas com propaganda</t>
  </si>
  <si>
    <t>Serviço de Terceiro</t>
  </si>
  <si>
    <t>Material/mercadoria aplicado serviço</t>
  </si>
  <si>
    <t>Honorários de secretárias</t>
  </si>
  <si>
    <t>Despesas Bancarias</t>
  </si>
  <si>
    <t>Material para manutenção da atividade</t>
  </si>
  <si>
    <t>Material de uso e consumo do escritório</t>
  </si>
  <si>
    <t>Sistema Operacional / Internet</t>
  </si>
  <si>
    <t>GRS</t>
  </si>
  <si>
    <t>Material p/ Consultório conf.</t>
  </si>
  <si>
    <t xml:space="preserve">Assessoria Contábil </t>
  </si>
  <si>
    <t>Material Aplicado nos Serviços</t>
  </si>
  <si>
    <t>Selos de autenticidade</t>
  </si>
  <si>
    <t xml:space="preserve">Despesas Médicas </t>
  </si>
  <si>
    <t>Locação de equipamentos</t>
  </si>
  <si>
    <t>Alimentação de Funcionários</t>
  </si>
  <si>
    <t>Ferias</t>
  </si>
  <si>
    <t>10.01.00069</t>
  </si>
  <si>
    <t>Remuneração paga a terceiros, sem vínculo empregatício</t>
  </si>
  <si>
    <t>Prestação Serviços</t>
  </si>
  <si>
    <t>Plano de saúde - Funcionários</t>
  </si>
  <si>
    <t>Sistemas de Informática</t>
  </si>
  <si>
    <t>MATERIAL DE USO CONSUMO</t>
  </si>
  <si>
    <t>IRRF - REMUNERAÇÕES DO TRABALHO ASSALARIADO</t>
  </si>
  <si>
    <t>Aquisição Materiais P/Consultório</t>
  </si>
  <si>
    <t>Material para utilização na prestação do serviço do consultório</t>
  </si>
  <si>
    <t>Curso/Congresso</t>
  </si>
  <si>
    <t>GRAFICA</t>
  </si>
  <si>
    <t>Despesas escritório</t>
  </si>
  <si>
    <t>10.08.00002</t>
  </si>
  <si>
    <t>REPASSES LEGAIS - PARTE DO FUNDO REGISTRO CIVIL</t>
  </si>
  <si>
    <t>SELOS / FUNJECC</t>
  </si>
  <si>
    <t>Compra de produtos Herbalife</t>
  </si>
  <si>
    <t>Softwares</t>
  </si>
  <si>
    <t>13º SALÁRIO</t>
  </si>
  <si>
    <t>Material de consumo escritório/consultório</t>
  </si>
  <si>
    <t>ASSESSORIA E CONSULTORIA CONTÁBEIS</t>
  </si>
  <si>
    <t>Material de consumo médico do consultório</t>
  </si>
  <si>
    <t xml:space="preserve">Contador </t>
  </si>
  <si>
    <t>Pagamentos efetuados a terceiros</t>
  </si>
  <si>
    <t>SERVIÇOS PROTETICOS</t>
  </si>
  <si>
    <t>Servs 3º PF</t>
  </si>
  <si>
    <t>4025 - Locação Máquinas e Equipamentos</t>
  </si>
  <si>
    <t>10.05.00009</t>
  </si>
  <si>
    <t>prestador de serviço</t>
  </si>
  <si>
    <t>Remuneração paga a Terceiros</t>
  </si>
  <si>
    <t>Locação de equipamento odontológico</t>
  </si>
  <si>
    <t>Material de escritório  / Fornecedores</t>
  </si>
  <si>
    <t>10.04.00006</t>
  </si>
  <si>
    <t>Material necessario para a atividade</t>
  </si>
  <si>
    <t>Propaganda/publicidade</t>
  </si>
  <si>
    <t>publicidade medica</t>
  </si>
  <si>
    <t>Serviço Prestado PJ</t>
  </si>
  <si>
    <t>10.01.00085</t>
  </si>
  <si>
    <t>Encargos Funcionários - 13o Salário</t>
  </si>
  <si>
    <t>Correio</t>
  </si>
  <si>
    <t>PROPAGANDA E MARKETING</t>
  </si>
  <si>
    <t>Material de uso na prestação do serviço</t>
  </si>
  <si>
    <t>Aluguel do Cartorio do 2°. Oficio Reg. Civil</t>
  </si>
  <si>
    <t>Insumos</t>
  </si>
  <si>
    <t>10.01.00064</t>
  </si>
  <si>
    <t>SEGURO DE RESPONSABILIDADE CIVIL</t>
  </si>
  <si>
    <t>Aluguel do imóvel</t>
  </si>
  <si>
    <t>Softwares e Marketing Médicos</t>
  </si>
  <si>
    <t xml:space="preserve">Manutenção e suporte técnico  </t>
  </si>
  <si>
    <t>Rateio de Perdas Cooperados</t>
  </si>
  <si>
    <t>PRESTAÇÃO DE SERVIÇOS PJ</t>
  </si>
  <si>
    <t>Manutenção Equipamentos</t>
  </si>
  <si>
    <t>Material Médico e/ou Material Odontológico e Prótese dentária</t>
  </si>
  <si>
    <t>Impostos e taxas</t>
  </si>
  <si>
    <t>CURSOS E CONGRESSOS</t>
  </si>
  <si>
    <t>10.03.00011</t>
  </si>
  <si>
    <t>Gráfica</t>
  </si>
  <si>
    <t>ASSESSORIA E CONSULTORIA CONTABEIS</t>
  </si>
  <si>
    <t>Prestação de serviços operacionais</t>
  </si>
  <si>
    <t>DENTAL / NEODENT / STRAUMANN</t>
  </si>
  <si>
    <t>Benefícios para funcionários</t>
  </si>
  <si>
    <t>Sistema Software</t>
  </si>
  <si>
    <t>REMUNERACAO PAGA A TERCEIROS SEM VINCULO EMPREGATICIO</t>
  </si>
  <si>
    <t>Materiais odontológicos de consumo</t>
  </si>
  <si>
    <t>Energia elétrica</t>
  </si>
  <si>
    <t xml:space="preserve">Material Técnico </t>
  </si>
  <si>
    <t>Treinamentos</t>
  </si>
  <si>
    <t>IRRF</t>
  </si>
  <si>
    <t>Manutenção equipamentos</t>
  </si>
  <si>
    <t>Remuneração paga a terceiros, SEM vínculo empregatício</t>
  </si>
  <si>
    <t>Material de uso e consumo no consultorio</t>
  </si>
  <si>
    <t xml:space="preserve">Serviços Prestados por Terceiros </t>
  </si>
  <si>
    <t>FÉRIAS</t>
  </si>
  <si>
    <t>MANUTENÇÃO E REPARO</t>
  </si>
  <si>
    <t>Material Utilizado no Consultório</t>
  </si>
  <si>
    <t>Encadernações</t>
  </si>
  <si>
    <t>Combustiveis</t>
  </si>
  <si>
    <t>Material hospitalar</t>
  </si>
  <si>
    <t>Telefone e internet do escritório/consultório</t>
  </si>
  <si>
    <t>Material de Odontológico -Dental</t>
  </si>
  <si>
    <t>Material de uso e consumo do consultorio</t>
  </si>
  <si>
    <t>Software consultorio</t>
  </si>
  <si>
    <t xml:space="preserve">Prestação Serviços </t>
  </si>
  <si>
    <t>Despesas Odontológicas</t>
  </si>
  <si>
    <t xml:space="preserve">Taxas Custeio Cooperativa </t>
  </si>
  <si>
    <t>Convênio médico/odontológico funcionários</t>
  </si>
  <si>
    <t>Diversos não dedutíveis</t>
  </si>
  <si>
    <t>Despesas com Proteticos</t>
  </si>
  <si>
    <t xml:space="preserve">Material  Médico e Odontológico </t>
  </si>
  <si>
    <t>10.01.00074</t>
  </si>
  <si>
    <t>Serviço de Contabilidade</t>
  </si>
  <si>
    <t>Material medico aplicado</t>
  </si>
  <si>
    <t>Material de consumo hospitalar no consultório</t>
  </si>
  <si>
    <t>MATERIAL MEDICO</t>
  </si>
  <si>
    <t>Pagamento INSS</t>
  </si>
  <si>
    <t>CURSO</t>
  </si>
  <si>
    <t>Monitoramento e Segurança</t>
  </si>
  <si>
    <t>Material para uso atendimento Consultório</t>
  </si>
  <si>
    <t xml:space="preserve">Refeitorio Adm </t>
  </si>
  <si>
    <t>Salários</t>
  </si>
  <si>
    <t>TAXAS</t>
  </si>
  <si>
    <t>internet</t>
  </si>
  <si>
    <t>Materiais e medicamentos</t>
  </si>
  <si>
    <t xml:space="preserve">DESPESAS COM RATEIO/ UNIMED </t>
  </si>
  <si>
    <t>Serviços Prestados de Terceiros</t>
  </si>
  <si>
    <t>Guia de Recolhimento de Previdência Social (GPS)</t>
  </si>
  <si>
    <t>Material aplicado na execução do serviço</t>
  </si>
  <si>
    <t>Prestação serviço prótese dentaria</t>
  </si>
  <si>
    <t>Despesas Cartório</t>
  </si>
  <si>
    <t>Material de Uso e Consumo para Procedimentos Odontologicos</t>
  </si>
  <si>
    <t>Laboratório de protése/protético</t>
  </si>
  <si>
    <t>Despesas com informática</t>
  </si>
  <si>
    <t>Laboratório de Prótese e Invisalign</t>
  </si>
  <si>
    <t>Material de uso e consumo utilizado nos pacientes</t>
  </si>
  <si>
    <t xml:space="preserve">INSS - Parcelamento </t>
  </si>
  <si>
    <t xml:space="preserve">Material aplicado ao serviço </t>
  </si>
  <si>
    <t xml:space="preserve">Combustível </t>
  </si>
  <si>
    <t>4044 - Contribuições a Entidades de Classe</t>
  </si>
  <si>
    <t>Material  de uso profissional</t>
  </si>
  <si>
    <t>Monitoramento</t>
  </si>
  <si>
    <t>Remuneração paga a terceiros</t>
  </si>
  <si>
    <t>DESPESAS MEDICAS</t>
  </si>
  <si>
    <t>IR Aluguel</t>
  </si>
  <si>
    <t>Locação de Equipamento Destinado ao Uso diário do profissional</t>
  </si>
  <si>
    <t>Rateio de Despesas do Consultório</t>
  </si>
  <si>
    <t>Materiais diversos para procedimentos</t>
  </si>
  <si>
    <t>Manutenção de equipamento</t>
  </si>
  <si>
    <t>Energia elétrica do consultório</t>
  </si>
  <si>
    <t>Manutenção e Conservação</t>
  </si>
  <si>
    <t>GASTOS COM MATERIAIS APLICADOS NA PREST SERVIÇOS</t>
  </si>
  <si>
    <t>Materiais e produtos odontológicos</t>
  </si>
  <si>
    <t>10.02.00024</t>
  </si>
  <si>
    <t>Aparelho Ortodôntico/Odontológico</t>
  </si>
  <si>
    <t xml:space="preserve">Materiais de Consultório </t>
  </si>
  <si>
    <t xml:space="preserve">Internet </t>
  </si>
  <si>
    <t>Despesas com uso e consumo</t>
  </si>
  <si>
    <t>REMUNERAÇÃO PAGA A TERCEIROS SEM VÍNCULO EMPREGATÍCIO</t>
  </si>
  <si>
    <t>Serviço de Prótese Odontológica</t>
  </si>
  <si>
    <t>Despesas fechamento registro notarial e registral comarca Veranópolis</t>
  </si>
  <si>
    <t>DARF 0561</t>
  </si>
  <si>
    <t>Material de Consumo Odontológico (Dental)</t>
  </si>
  <si>
    <t>Serviços Prestado Por PJ</t>
  </si>
  <si>
    <t>ISS - IMPOSTO MUNICIPAL</t>
  </si>
  <si>
    <t>Funarpen</t>
  </si>
  <si>
    <t>Inss</t>
  </si>
  <si>
    <t>Férias gozadas</t>
  </si>
  <si>
    <t>Serviço de Manutenção e Assistencia técnica de sistemas informática</t>
  </si>
  <si>
    <t>Materiais para procedimentos</t>
  </si>
  <si>
    <t>Serviços de Terceiros Prestados</t>
  </si>
  <si>
    <t>10.03.00006</t>
  </si>
  <si>
    <t>Despesa de consultorio</t>
  </si>
  <si>
    <t>11.01.00017</t>
  </si>
  <si>
    <t>Móveis e utensílios</t>
  </si>
  <si>
    <t>Material Médico</t>
  </si>
  <si>
    <t>material de consumo odontológico</t>
  </si>
  <si>
    <t>Material de Uso e Consumo escritório/ consultório</t>
  </si>
  <si>
    <t>Salários e Encargos Trabalhistas e Sociais</t>
  </si>
  <si>
    <t xml:space="preserve">Despesas Diversas </t>
  </si>
  <si>
    <t>Salários e Remuneraçôes a Funcionários</t>
  </si>
  <si>
    <t xml:space="preserve">Propaganda e publicidade da atividade profissional </t>
  </si>
  <si>
    <t>Boa Vista Prótese Dentária - ME</t>
  </si>
  <si>
    <t>Despesas diversas dividida por 3 profissionais</t>
  </si>
  <si>
    <t xml:space="preserve">Manutenção de Sistemas </t>
  </si>
  <si>
    <t>Serviços de Próteses</t>
  </si>
  <si>
    <t>FAC</t>
  </si>
  <si>
    <t>Material expediente/consumo</t>
  </si>
  <si>
    <t>11.01.00005</t>
  </si>
  <si>
    <t>Medicamentos Consultorio</t>
  </si>
  <si>
    <t>Locação de Móveis</t>
  </si>
  <si>
    <t>Trabalhos Laboratoriais de Proteses</t>
  </si>
  <si>
    <t>Telefone/internet do consultório</t>
  </si>
  <si>
    <t>material consultorio medico</t>
  </si>
  <si>
    <t>Serviços e Manutenção</t>
  </si>
  <si>
    <t>Remuneração paga a terceiros sem vinculo empregaticio</t>
  </si>
  <si>
    <t>Material de Uso e consumo</t>
  </si>
  <si>
    <t>Outras Despesas Administrativas</t>
  </si>
  <si>
    <t>ENERGIA ELÉTRICA</t>
  </si>
  <si>
    <t>10.02.00017</t>
  </si>
  <si>
    <t>MATERIAL APLICADO NO SERVIÇO</t>
  </si>
  <si>
    <t>Material Medico</t>
  </si>
  <si>
    <t>Medicamentos e equipamentos</t>
  </si>
  <si>
    <t xml:space="preserve">Matérias Odontológicos </t>
  </si>
  <si>
    <t>Locação de máquinas</t>
  </si>
  <si>
    <t>MATERIAL DE CONSUMO DO CONSULTORIO</t>
  </si>
  <si>
    <t>10.01.00056</t>
  </si>
  <si>
    <t>ISSQN – IMPOSTO SOBRE SERVIÇOS DE QUALQUER NATUREZA</t>
  </si>
  <si>
    <t>laboratorio de protese</t>
  </si>
  <si>
    <t xml:space="preserve">IRRF </t>
  </si>
  <si>
    <t>Despesas Diversas - ND</t>
  </si>
  <si>
    <t>MATERIAL DE USO E CONSUMO DO CONSULTORIO</t>
  </si>
  <si>
    <t xml:space="preserve">Despesas diversas </t>
  </si>
  <si>
    <t>Taxa de Custeio</t>
  </si>
  <si>
    <t xml:space="preserve">Prestação de Serviço </t>
  </si>
  <si>
    <t>ONR Operador Nacional de Reg Eletrônicos/Seguros</t>
  </si>
  <si>
    <t>Alvará</t>
  </si>
  <si>
    <t xml:space="preserve"> MATERIAL ODONTOLÓGICO </t>
  </si>
  <si>
    <t xml:space="preserve">Material Auxiliar </t>
  </si>
  <si>
    <t xml:space="preserve">Prestador de Serviço </t>
  </si>
  <si>
    <t>Custos Diversos</t>
  </si>
  <si>
    <t>Materiais Médicos</t>
  </si>
  <si>
    <t>Frmmp</t>
  </si>
  <si>
    <t>10.01.00061</t>
  </si>
  <si>
    <t>Imposto Municipal</t>
  </si>
  <si>
    <t xml:space="preserve">Despesas com Matérias de Consumo </t>
  </si>
  <si>
    <t>RATEIO DE DESPESA - COOPANEST-PE</t>
  </si>
  <si>
    <t>F G T S</t>
  </si>
  <si>
    <t>produtos odontológicos</t>
  </si>
  <si>
    <t>Despesas Administrativa</t>
  </si>
  <si>
    <t>Material de Aplicação e Consumo</t>
  </si>
  <si>
    <t xml:space="preserve">Trabalhos protéticos - prestadores de serviço </t>
  </si>
  <si>
    <t xml:space="preserve">Prestação de serviços </t>
  </si>
  <si>
    <t>Contribuições - Estágio</t>
  </si>
  <si>
    <t>HONORÁRIOS CONTABEIS</t>
  </si>
  <si>
    <t>10.01.00057</t>
  </si>
  <si>
    <t>Material aplicado Consumo</t>
  </si>
  <si>
    <t>10.01.00065</t>
  </si>
  <si>
    <t>RATEIO DE DESPESAS COOPANEST-PE</t>
  </si>
  <si>
    <t>Contribuição a entidade de classe</t>
  </si>
  <si>
    <t>Salários e Encargos CLT</t>
  </si>
  <si>
    <t>Honorários</t>
  </si>
  <si>
    <t>Educação</t>
  </si>
  <si>
    <t>Impostos</t>
  </si>
  <si>
    <t>Despesas com franquia (HUB) - taxa mensal</t>
  </si>
  <si>
    <t>Locação de Sistemas</t>
  </si>
  <si>
    <t>Locação</t>
  </si>
  <si>
    <t>Salarios e Ordenados</t>
  </si>
  <si>
    <t>Material de uso e consumo do escritório/consultório</t>
  </si>
  <si>
    <t>Despesas postais</t>
  </si>
  <si>
    <t>Material de Uso e Consumo do consultório</t>
  </si>
  <si>
    <t>Vale-alimentação</t>
  </si>
  <si>
    <t>mensalidades</t>
  </si>
  <si>
    <t>Despesa não dedutivel lançada pelo cliente</t>
  </si>
  <si>
    <t>Material de consumo Odontologico</t>
  </si>
  <si>
    <t>Taxas e impostos diversos</t>
  </si>
  <si>
    <t>Compra de Equipamento/Material para Produção do Cartório</t>
  </si>
  <si>
    <t>LABORATORIOS  / PROTETICOS</t>
  </si>
  <si>
    <t>Honorarios</t>
  </si>
  <si>
    <t>Despesas com propaganda e Marketing</t>
  </si>
  <si>
    <t>Serviços de Terceiros PF/PJ</t>
  </si>
  <si>
    <t>VALE ALIMENTAÇÃO</t>
  </si>
  <si>
    <t>Honorário Contábil</t>
  </si>
  <si>
    <t>Materia prima</t>
  </si>
  <si>
    <t>Despesas medicas</t>
  </si>
  <si>
    <t xml:space="preserve">Bancarias </t>
  </si>
  <si>
    <t>Material para Atendimento</t>
  </si>
  <si>
    <t>Despesas com pessoal</t>
  </si>
  <si>
    <t>Material de uso medico em consultorio</t>
  </si>
  <si>
    <t>Materiais e Utensílios Odontológicos</t>
  </si>
  <si>
    <t>Aquisição de Selos</t>
  </si>
  <si>
    <t>Folha de Pagamento</t>
  </si>
  <si>
    <t>CONTADOR</t>
  </si>
  <si>
    <t>Serviços Técnicos</t>
  </si>
  <si>
    <t>laboratorios</t>
  </si>
  <si>
    <t>Honorário Advocatício do Cartório</t>
  </si>
  <si>
    <t xml:space="preserve">Despesa com Lab. De Protése e Protéticos </t>
  </si>
  <si>
    <t>sodexo</t>
  </si>
  <si>
    <t>10.05.00002</t>
  </si>
  <si>
    <t>10.02.00022</t>
  </si>
  <si>
    <t>Materiais de consumo odontológico para atendimentos a pacientes</t>
  </si>
  <si>
    <t>Honorarios Contábeis</t>
  </si>
  <si>
    <t>Funcionários - INSS</t>
  </si>
  <si>
    <t>Insumos dental</t>
  </si>
  <si>
    <t xml:space="preserve">Material de Enfermagem / Odontológico </t>
  </si>
  <si>
    <t>Materiais de Consumo</t>
  </si>
  <si>
    <t>Prestação de Serviços - PJ</t>
  </si>
  <si>
    <t>Serviços Terceiros</t>
  </si>
  <si>
    <t>Materias dentários</t>
  </si>
  <si>
    <t>Prestação Serviços - PJ</t>
  </si>
  <si>
    <t>Recolhimentos obrigatórios (Estado, Ipesp, TJ, MP e ISS)</t>
  </si>
  <si>
    <t>Servicos Prestados por Terceiros</t>
  </si>
  <si>
    <t>Selos de Autenticidade</t>
  </si>
  <si>
    <t>Manutenção de sistemas</t>
  </si>
  <si>
    <t>Serviços nas proteses dentaria</t>
  </si>
  <si>
    <t>TRIBUNAL DE JUSTIÇA S/ATOS NOTARIAIS</t>
  </si>
  <si>
    <t>Notas Fiscais Fornecedor</t>
  </si>
  <si>
    <t>Prestação de serviços de Terceiros</t>
  </si>
  <si>
    <t xml:space="preserve">Depósito Judicial </t>
  </si>
  <si>
    <t>Internet e serviços de informática</t>
  </si>
  <si>
    <t>Outras despesas não dedutiveis</t>
  </si>
  <si>
    <t>11.01.00027</t>
  </si>
  <si>
    <t>Material de uso direto</t>
  </si>
  <si>
    <t>Material de uso e Consumo</t>
  </si>
  <si>
    <t>10.02.00028</t>
  </si>
  <si>
    <t>Serviços Contratados</t>
  </si>
  <si>
    <t>Locação de máquinas, equipamentos e mobiliários</t>
  </si>
  <si>
    <t>Despesas com dental</t>
  </si>
  <si>
    <t>SANTA CASA S/ATOS NOTARIAIS</t>
  </si>
  <si>
    <t xml:space="preserve">FGTS </t>
  </si>
  <si>
    <t>Custo Material Aplicado</t>
  </si>
  <si>
    <t>Serviços de Terceiros - PF</t>
  </si>
  <si>
    <t>Rescisão de Contrato de Trabalho</t>
  </si>
  <si>
    <t>Dental</t>
  </si>
  <si>
    <t>Estacionamento</t>
  </si>
  <si>
    <t xml:space="preserve">Manutenção </t>
  </si>
  <si>
    <t>Perdas Unimed</t>
  </si>
  <si>
    <t>Despesas operacionais consultório</t>
  </si>
  <si>
    <t>Remuneraçao paga a terceiros sem vinculo empregaticio</t>
  </si>
  <si>
    <t>Ordenados</t>
  </si>
  <si>
    <t>Laboratorio de Protese</t>
  </si>
  <si>
    <t>Serviços de terceiros</t>
  </si>
  <si>
    <t>Propagandas</t>
  </si>
  <si>
    <t>Despesas c/ Material de Uso e Consumo</t>
  </si>
  <si>
    <t>material consultorio</t>
  </si>
  <si>
    <t xml:space="preserve">Locação de Sistema </t>
  </si>
  <si>
    <t xml:space="preserve">Locação de equipamentos médicos </t>
  </si>
  <si>
    <t>Sistema de automação cartorária</t>
  </si>
  <si>
    <t>Material para procedimentos médicos</t>
  </si>
  <si>
    <t>Serviços Diversos</t>
  </si>
  <si>
    <t xml:space="preserve">Material Exercício Atividade </t>
  </si>
  <si>
    <t>Ordenados e Salários</t>
  </si>
  <si>
    <t xml:space="preserve">Materiais/produtos odontológicos </t>
  </si>
  <si>
    <t>Locação de sistemas</t>
  </si>
  <si>
    <t>publicidade</t>
  </si>
  <si>
    <t>Condomínio médico - custeio pela utillização</t>
  </si>
  <si>
    <t>Materiais cirurgicos e proteses</t>
  </si>
  <si>
    <t>Prestação de serviços diversos</t>
  </si>
  <si>
    <t xml:space="preserve">Serviço de Terceiros </t>
  </si>
  <si>
    <t>Despesas do escritório/consultório</t>
  </si>
  <si>
    <t>Salario</t>
  </si>
  <si>
    <t>remuneração pago a terceiros sem vinculo empregatício</t>
  </si>
  <si>
    <t>Saldo transferido para o Poder Publico</t>
  </si>
  <si>
    <t>Congressos</t>
  </si>
  <si>
    <t>Despesas Com Serviços Contábeis</t>
  </si>
  <si>
    <t>10.01.00073</t>
  </si>
  <si>
    <t>ONR</t>
  </si>
  <si>
    <t>INSS – Contribuição Previdenciária - Folha de Pagamento</t>
  </si>
  <si>
    <t>Serviços Prestados por terceiros sem vinculo empregaticio</t>
  </si>
  <si>
    <t>CONF.LIVRO CAIXA - DESPESAS ADMINISTRATIVAS</t>
  </si>
  <si>
    <t xml:space="preserve">Serviços Prestados </t>
  </si>
  <si>
    <t>Honorários Contabéis</t>
  </si>
  <si>
    <t>Plano de saúde</t>
  </si>
  <si>
    <t>DESPESAS MATERIAL ODONTOLOGICO</t>
  </si>
  <si>
    <t>Impostos e Taxas Diversas</t>
  </si>
  <si>
    <t>Outras Despesas Não Dedutíveis</t>
  </si>
  <si>
    <t>Material uso e consumo consultório</t>
  </si>
  <si>
    <t>Correios</t>
  </si>
  <si>
    <t>Material de Procedimento</t>
  </si>
  <si>
    <t>Materiais Médicos - Consultório</t>
  </si>
  <si>
    <t>Cartão cartório</t>
  </si>
  <si>
    <t>Despesas Residenciais/Profissionais</t>
  </si>
  <si>
    <t>Serviço prestado por terceiros</t>
  </si>
  <si>
    <t>Compra de material de consumo</t>
  </si>
  <si>
    <t>Recompe</t>
  </si>
  <si>
    <t>Cartão Alimentação</t>
  </si>
  <si>
    <t>Despesa com suporte informatica</t>
  </si>
  <si>
    <t>11.01.00015</t>
  </si>
  <si>
    <t xml:space="preserve">Taxas e impostos </t>
  </si>
  <si>
    <t>Aquisição de Material para utilização na Prestação de Serviços</t>
  </si>
  <si>
    <t>Manutenção de Sistemas de Informática</t>
  </si>
  <si>
    <t>Gratificação</t>
  </si>
  <si>
    <t>Materiais odontológicos</t>
  </si>
  <si>
    <t>Pagamento de serviços protéticos</t>
  </si>
  <si>
    <t>Serviço de terceiros</t>
  </si>
  <si>
    <t>Despesas com Publicidade e Propaganda</t>
  </si>
  <si>
    <t>Serviços efetuados por terceiros</t>
  </si>
  <si>
    <t>13º Salario</t>
  </si>
  <si>
    <t>Cursos/Treinamentos</t>
  </si>
  <si>
    <t>Material utilizado referente atividade</t>
  </si>
  <si>
    <t xml:space="preserve">Pgto. INSS </t>
  </si>
  <si>
    <t>Material de tratamento odontológico</t>
  </si>
  <si>
    <t>*Aquisição de computador</t>
  </si>
  <si>
    <t>Proteticos</t>
  </si>
  <si>
    <t>Serviços de Segurança</t>
  </si>
  <si>
    <t>Pagamento salário funcionários</t>
  </si>
  <si>
    <t>Compra de material odontológico</t>
  </si>
  <si>
    <t>Despesas Diversas</t>
  </si>
  <si>
    <t>TAXA DE ALVARÁ/FUNCIONAMENTO</t>
  </si>
  <si>
    <t>Internet do consultório</t>
  </si>
  <si>
    <t>Serviço de Assessoria</t>
  </si>
  <si>
    <t xml:space="preserve">Locação de Bens Móveis </t>
  </si>
  <si>
    <t>Gastos Diversos</t>
  </si>
  <si>
    <t xml:space="preserve">Material Medico </t>
  </si>
  <si>
    <t>Material para prestação de serviço</t>
  </si>
  <si>
    <t>Honorários Diversos</t>
  </si>
  <si>
    <t>Cursos de especialização</t>
  </si>
  <si>
    <t>invisalign</t>
  </si>
  <si>
    <t>Previdência Social - Empregador</t>
  </si>
  <si>
    <t>MATERIAL DE APLICAÇÃO E CONSUMO</t>
  </si>
  <si>
    <t>Serviços Terceirizados</t>
  </si>
  <si>
    <t>Agua</t>
  </si>
  <si>
    <t>INSS Funcionários</t>
  </si>
  <si>
    <t xml:space="preserve">Serviços contábeis </t>
  </si>
  <si>
    <t>Assistência Médica</t>
  </si>
  <si>
    <t>Material Odontológico consultório</t>
  </si>
  <si>
    <t>Outras Despesas Dedutíveis</t>
  </si>
  <si>
    <t>DESPESA COM SOFTWARE</t>
  </si>
  <si>
    <t>Doação</t>
  </si>
  <si>
    <t xml:space="preserve"> Medicamentos utilizados em procedimentos consultório</t>
  </si>
  <si>
    <t>ASSESSORIA CONTÁBIL</t>
  </si>
  <si>
    <t>laboratório</t>
  </si>
  <si>
    <t>SALARIOS</t>
  </si>
  <si>
    <t>Despesas de consultório</t>
  </si>
  <si>
    <t>Salarios</t>
  </si>
  <si>
    <t>Locação de Software</t>
  </si>
  <si>
    <t>10.11.00001</t>
  </si>
  <si>
    <t>CLINICA MONTESE - RATEIO MENSAL</t>
  </si>
  <si>
    <t>Cursos Profissionalizantes</t>
  </si>
  <si>
    <t>Material de uso consultório</t>
  </si>
  <si>
    <t>serviços terceiros</t>
  </si>
  <si>
    <t>Materiais Utilizados na Prestação de Serviços</t>
  </si>
  <si>
    <t>Serviços de entrega</t>
  </si>
  <si>
    <t>material gráfico</t>
  </si>
  <si>
    <t xml:space="preserve">Insumos Odontológicos </t>
  </si>
  <si>
    <t xml:space="preserve">Material Aplicado na Prestação de Serviços </t>
  </si>
  <si>
    <t>10.03.00009</t>
  </si>
  <si>
    <t>4014 - Telefone do Cartório</t>
  </si>
  <si>
    <t>material de consumo odontologico</t>
  </si>
  <si>
    <t>Material de Consumo no Consultório</t>
  </si>
  <si>
    <t>Material de uso e consumo do consultório</t>
  </si>
  <si>
    <t>Aluguel e Condomínio do escritório/consultório</t>
  </si>
  <si>
    <t>TAXAS DE FISCALIZAÇÃO EXTRAJUDICIAL TJEJD</t>
  </si>
  <si>
    <t>Emolumentos pagos a terceiros</t>
  </si>
  <si>
    <t>Serviços prestados ao escritório/consultório</t>
  </si>
  <si>
    <t>Royalties para o KUMON Instituto de Educação Ltda</t>
  </si>
  <si>
    <t>Materiais ou Equipamentos Destinados a Uso ou Consumo do Consultório</t>
  </si>
  <si>
    <t>Manutenção e Reparos de Equipamentos</t>
  </si>
  <si>
    <t>Material utilizado no serviço</t>
  </si>
  <si>
    <t>Despesas com software para leilão</t>
  </si>
  <si>
    <t>Royalties e material didatico</t>
  </si>
  <si>
    <t>4013 - Remuneração paga a terceiros, com vínculo empregatício, INSS e FGTS</t>
  </si>
  <si>
    <t>Material de Informatica / Sistemas</t>
  </si>
  <si>
    <t xml:space="preserve">Serviços odontológicos </t>
  </si>
  <si>
    <t>Despesas com Terceiros</t>
  </si>
  <si>
    <t>Material de Dental</t>
  </si>
  <si>
    <t xml:space="preserve">marketing e propaganda </t>
  </si>
  <si>
    <t>Multa FGTS</t>
  </si>
  <si>
    <t>Aluguel do escritório/consultório/cartório</t>
  </si>
  <si>
    <t>MATERIAL DE EXPEDIENTE</t>
  </si>
  <si>
    <t>Despesa com laboratório de prótese</t>
  </si>
  <si>
    <t>MANUTENCAO E REPAROS</t>
  </si>
  <si>
    <t>IPTU do consultório quando pago pelo contribuinte</t>
  </si>
  <si>
    <t>Bolsa Estágio</t>
  </si>
  <si>
    <t>Honorarios profissionais</t>
  </si>
  <si>
    <t xml:space="preserve">Material Consumo Odontológico </t>
  </si>
  <si>
    <t>PLANO DE SAUDE</t>
  </si>
  <si>
    <t xml:space="preserve">Material de uso e consumo consultorio </t>
  </si>
  <si>
    <t>Salários e Encargos Folha de Mensal de Salários</t>
  </si>
  <si>
    <t>Serviços pagos a Terceiros</t>
  </si>
  <si>
    <t>Material Auxiliar e de Consumo</t>
  </si>
  <si>
    <t>SELOS</t>
  </si>
  <si>
    <t>Folha de Pagamento Funcionarios</t>
  </si>
  <si>
    <t>Honorários advogatícios</t>
  </si>
  <si>
    <t>Salários, Vales, Benefícios</t>
  </si>
  <si>
    <t>Custo na Prestação do Serviço</t>
  </si>
  <si>
    <t>Programas e Softwares</t>
  </si>
  <si>
    <t>SERVIÇO DE TERCEIROS</t>
  </si>
  <si>
    <t xml:space="preserve">Materiais de consumo odontológico </t>
  </si>
  <si>
    <t>MATERIAL DE CONSUMO NF:</t>
  </si>
  <si>
    <t>MATERIAL MEDICO USO EM CONSULTORIO</t>
  </si>
  <si>
    <t>MARKETING - ASSESSORIA E PUBLICIDADE</t>
  </si>
  <si>
    <t>Medicamentos, produtos e Materiais de Consumo Odontologicos</t>
  </si>
  <si>
    <t>serviços prestados por PJ</t>
  </si>
  <si>
    <t xml:space="preserve">Mensalidades </t>
  </si>
  <si>
    <t>Outros Administrativos</t>
  </si>
  <si>
    <t>Material Utilizado na Prestação de Serviços/ Rateio</t>
  </si>
  <si>
    <t>Despesas com material de exames</t>
  </si>
  <si>
    <t>Material Odontológico - Aling Technology do Brasil</t>
  </si>
  <si>
    <t>DESPESAS ITAPEUNA</t>
  </si>
  <si>
    <t xml:space="preserve">Salários </t>
  </si>
  <si>
    <t>Serviço de Internet</t>
  </si>
  <si>
    <t>SERVICOS DE TERCEIROS</t>
  </si>
  <si>
    <t>Serviços prestados por terceiros</t>
  </si>
  <si>
    <t>Material Dermatológico &amp; Médico</t>
  </si>
  <si>
    <t>Material de escritório e materiais para atendimento clínico</t>
  </si>
  <si>
    <t>MANUTENÇÃO E CONSERVAÇAO</t>
  </si>
  <si>
    <t>Despesa com internet</t>
  </si>
  <si>
    <t>Serviços Terceiros PJ</t>
  </si>
  <si>
    <t>FUNJECC</t>
  </si>
  <si>
    <t xml:space="preserve">Propaganda e Publicidade </t>
  </si>
  <si>
    <t>Aluguel de Máquinas e Equipamentos</t>
  </si>
  <si>
    <t>Depósito efetuado ao Poder Judiciário</t>
  </si>
  <si>
    <t>Material uso médico</t>
  </si>
  <si>
    <t>Material clínico</t>
  </si>
  <si>
    <t>Alugueis</t>
  </si>
  <si>
    <t>Manutenção de equipamentos do consultório</t>
  </si>
  <si>
    <t>Gasolina</t>
  </si>
  <si>
    <t>Despesas mensais do cartório</t>
  </si>
  <si>
    <t xml:space="preserve">Insumos odontológicos </t>
  </si>
  <si>
    <t>Protéticos</t>
  </si>
  <si>
    <t>MATERIAL TECNICO</t>
  </si>
  <si>
    <t>remuneração paga a terceiros sem vinculo - conservação consultorio</t>
  </si>
  <si>
    <t>Convênio Médico</t>
  </si>
  <si>
    <t>Rateio despesas cooperativa</t>
  </si>
  <si>
    <t>Manutenção de máquinas, equipamentos e mobiliários</t>
  </si>
  <si>
    <t>Despesa com informática</t>
  </si>
  <si>
    <t>10.02.00030</t>
  </si>
  <si>
    <t>Material de Expediente</t>
  </si>
  <si>
    <t>Material Odontológico para Atendimento</t>
  </si>
  <si>
    <t xml:space="preserve">Material Hospitalar </t>
  </si>
  <si>
    <t>salário de funcionário</t>
  </si>
  <si>
    <t>Serviços Prestados Pessoa Jurídica</t>
  </si>
  <si>
    <t>10.01.00077</t>
  </si>
  <si>
    <t>ENCADERNAÇÕES</t>
  </si>
  <si>
    <t>Serviços Prestados</t>
  </si>
  <si>
    <t>Compra Matl Utilizado Prestação serviço</t>
  </si>
  <si>
    <t xml:space="preserve">Material utilizado na prestação de serviço </t>
  </si>
  <si>
    <t>REMUNERAÇÃO TERCEIROS SEM VINCULO EMPREGATICIO, DESPESA DE CUSTEIO</t>
  </si>
  <si>
    <t>13º SALARIOS DE FUNCIONARIOS</t>
  </si>
  <si>
    <t>Material aplicado em prestação de serviço</t>
  </si>
  <si>
    <t>Remuneração paga a terceiros, sem vinculo empregatício</t>
  </si>
  <si>
    <t>Encargos da folha (FGTS, INSS, IRRF)</t>
  </si>
  <si>
    <t>Sistema de informática - aquisição e manutenção</t>
  </si>
  <si>
    <t>PAGAMENTO SERV.PROTESE DENTÁRIA</t>
  </si>
  <si>
    <t>Material DERMATOLOGICO</t>
  </si>
  <si>
    <t>CURSOS</t>
  </si>
  <si>
    <t>Materiais para o trabalho</t>
  </si>
  <si>
    <t>Serviços Pessoa Jurídica</t>
  </si>
  <si>
    <t xml:space="preserve">Sistema </t>
  </si>
  <si>
    <t>Máquinas, equipamentos e mobiliários – manutenção</t>
  </si>
  <si>
    <t>Despesas com material aplicado na prestação de serviço</t>
  </si>
  <si>
    <t>Despesas diversas mediante recibos</t>
  </si>
  <si>
    <t>10.05.00001</t>
  </si>
  <si>
    <t>MEDICACAO E INSUMOS PARA TRATAMENTO MEDICO DE PACIENTES</t>
  </si>
  <si>
    <t xml:space="preserve">Serviços Prestados Por Terceiros </t>
  </si>
  <si>
    <t>PROTÉTICO</t>
  </si>
  <si>
    <t xml:space="preserve">Serviços de Prótese Odontológica </t>
  </si>
  <si>
    <t>Pagamento Pessoa Juridica</t>
  </si>
  <si>
    <t>10.03.00004</t>
  </si>
  <si>
    <t>Manutenção Diversa</t>
  </si>
  <si>
    <t>Despe. c/ Assessoria Contabil</t>
  </si>
  <si>
    <t xml:space="preserve">Material de uso na atividade profissional </t>
  </si>
  <si>
    <t>gratificação</t>
  </si>
  <si>
    <t>Indenizações Trabalhistas</t>
  </si>
  <si>
    <t>Salário Líquido</t>
  </si>
  <si>
    <t>Servicos prestados de informatica para o cartorio do 2°. oficio reg</t>
  </si>
  <si>
    <t>10.09.00001</t>
  </si>
  <si>
    <t xml:space="preserve"> SERVIÇOS INFORMÁTICA</t>
  </si>
  <si>
    <t>Materiais de Consumo do Consultório</t>
  </si>
  <si>
    <t xml:space="preserve">Materiais de uso e consumo </t>
  </si>
  <si>
    <t>Serviços Administrativos e terceiros</t>
  </si>
  <si>
    <t>10.01.00090</t>
  </si>
  <si>
    <t>Despesas do consultório</t>
  </si>
  <si>
    <t xml:space="preserve">Aluguel do escritório </t>
  </si>
  <si>
    <t xml:space="preserve">13° Salario </t>
  </si>
  <si>
    <t>Cesta Básica</t>
  </si>
  <si>
    <t>Medicamentos - Injetáveis</t>
  </si>
  <si>
    <t>Aluguel do escritório/consultório</t>
  </si>
  <si>
    <t>Honorários de serviços</t>
  </si>
  <si>
    <t>PAGAMENTO FEITO A TERCEIROS SEM VINCULO EMPREGATICIO COM CARTORIO</t>
  </si>
  <si>
    <t>Estagiário</t>
  </si>
  <si>
    <t>TELEFONE</t>
  </si>
  <si>
    <t>Remuneração de férias</t>
  </si>
  <si>
    <t>Material odontológico consultório</t>
  </si>
  <si>
    <t>Plano de Saúde - FUNCIONARIOS</t>
  </si>
  <si>
    <t>Serviços pagos a terceiros, sem vínculo empregatício</t>
  </si>
  <si>
    <t>Ordenados e Salarios</t>
  </si>
  <si>
    <t xml:space="preserve">Despesas Dedutíveis </t>
  </si>
  <si>
    <t xml:space="preserve">INSS </t>
  </si>
  <si>
    <t xml:space="preserve">SERVIÇOS TOMADOS </t>
  </si>
  <si>
    <t>Selo</t>
  </si>
  <si>
    <t>Serviços profissionais</t>
  </si>
  <si>
    <t>Material de escritório / Despesas operacionais cartório</t>
  </si>
  <si>
    <t>Despesas com Correios</t>
  </si>
  <si>
    <t>Aluguel equipamento consultório</t>
  </si>
  <si>
    <t>Material Aplicado na Prestação de Serviço</t>
  </si>
  <si>
    <t>Manutenção de equipamentos</t>
  </si>
  <si>
    <t>Prestadores de serviços</t>
  </si>
  <si>
    <t>Serviços de Terceiros - PJ</t>
  </si>
  <si>
    <t>INVISALIGN</t>
  </si>
  <si>
    <t>Alimentação - D</t>
  </si>
  <si>
    <t xml:space="preserve">Material Odontológico / Cirúrgico </t>
  </si>
  <si>
    <t>Material Aplicado na Prestação de Serviços</t>
  </si>
  <si>
    <t>Material Aplicado no serviço</t>
  </si>
  <si>
    <t>Material de uso e consumo/consultório</t>
  </si>
  <si>
    <t>Energia do consultório</t>
  </si>
  <si>
    <t>Prestação de serviço - PJ</t>
  </si>
  <si>
    <t>Cursos</t>
  </si>
  <si>
    <t>10.08.00001</t>
  </si>
  <si>
    <t>despesas gerais</t>
  </si>
  <si>
    <t>HONORARIO CONTABIL</t>
  </si>
  <si>
    <t>VERBAS RESCISÓRIAS</t>
  </si>
  <si>
    <t>Material Consumo consultório</t>
  </si>
  <si>
    <t>Remuneração paga a terceiros, sem vínculo empregatício estagiário</t>
  </si>
  <si>
    <t xml:space="preserve">Material para consultório </t>
  </si>
  <si>
    <t xml:space="preserve">Despesas Bancarias </t>
  </si>
  <si>
    <t>Material utilizado na prestação de Serviço</t>
  </si>
  <si>
    <t>Aluguel maquinas e equipamentos</t>
  </si>
  <si>
    <t>Material de uso/consumo consultorio</t>
  </si>
  <si>
    <t>Telefone</t>
  </si>
  <si>
    <t>Despesas Operacionais Registro Civil</t>
  </si>
  <si>
    <t>SERVIÇOS PROTÉTICOS</t>
  </si>
  <si>
    <t>Serviços Prestados PJ</t>
  </si>
  <si>
    <t xml:space="preserve">Serviços Tomados </t>
  </si>
  <si>
    <t>DESPESAS PROFISSIONAIS</t>
  </si>
  <si>
    <t>10.05.00008</t>
  </si>
  <si>
    <t>Materiais médicos aplicados ao serviço</t>
  </si>
  <si>
    <t>10.04.00010</t>
  </si>
  <si>
    <t>ISS</t>
  </si>
  <si>
    <t>Material de consumo e limpeza do escritório/consultório</t>
  </si>
  <si>
    <t>Serviços de Terceiros para o Consultório</t>
  </si>
  <si>
    <t>consultoria e marketing odontológico</t>
  </si>
  <si>
    <t>Material de consultório odontológico</t>
  </si>
  <si>
    <t>dentistas</t>
  </si>
  <si>
    <t>Material para uso profissional</t>
  </si>
  <si>
    <t>INSS - Previdência Social</t>
  </si>
  <si>
    <t>SALÁRIOS E ENCARGOS - INSS</t>
  </si>
  <si>
    <t>Manutenção de equipamentos odontologicos</t>
  </si>
  <si>
    <t xml:space="preserve">Serviços de Prótese Dentária </t>
  </si>
  <si>
    <t xml:space="preserve">Mat./Prod. de consumo indisp atv profissional </t>
  </si>
  <si>
    <t xml:space="preserve">Vale Alimentação </t>
  </si>
  <si>
    <t xml:space="preserve">Cursos </t>
  </si>
  <si>
    <t>10.01.00068</t>
  </si>
  <si>
    <t>Total despesas dedutíveis - Livro Caixa</t>
  </si>
  <si>
    <t>Material utilizado para desempenho da atividade</t>
  </si>
  <si>
    <t>Fretes e Carretos</t>
  </si>
  <si>
    <t>CONTRIBUIÇÕES OBRIGATÓRIAS (FUNJECC, FUNADEP ETC)</t>
  </si>
  <si>
    <t>Vale transportes</t>
  </si>
  <si>
    <t>Serviços ou Protético</t>
  </si>
  <si>
    <t xml:space="preserve">Honorários Profissionais </t>
  </si>
  <si>
    <t xml:space="preserve">Aquisição de Selo de autenticidade </t>
  </si>
  <si>
    <t>Medicamentos, Produtos e Materiais - Consultório</t>
  </si>
  <si>
    <t>Serviços diversos</t>
  </si>
  <si>
    <t>Material aplicado na odontologia</t>
  </si>
  <si>
    <t>Assessoria, Licenças de Informática e Manutenção</t>
  </si>
  <si>
    <t>Benfeitorias</t>
  </si>
  <si>
    <t>Dental - material de consumo</t>
  </si>
  <si>
    <t>Custos dos Serviços Prestados</t>
  </si>
  <si>
    <t>Medicamentos / Insumos médicos</t>
  </si>
  <si>
    <t>Folha de Pagamento - D</t>
  </si>
  <si>
    <t>INSS folha de pagamento</t>
  </si>
  <si>
    <t>Impostos e Taxas Estaduais</t>
  </si>
  <si>
    <t>Compra de Material</t>
  </si>
  <si>
    <t>Taxas diversas</t>
  </si>
  <si>
    <t>Seguro do consultório</t>
  </si>
  <si>
    <t>Material de uso nos pacientes</t>
  </si>
  <si>
    <t>Serviço de Prótese</t>
  </si>
  <si>
    <t>Serviços de Prótese Dentária</t>
  </si>
  <si>
    <t>Salários e Ordenados, pagos com vínculo empregatício, INSS, FGTS, IRRF E SINDICATOS</t>
  </si>
  <si>
    <t>Serviços de Terceiros sem vínculo empregatício</t>
  </si>
  <si>
    <t>10.01.00067</t>
  </si>
  <si>
    <t>Cursos e Aperfeiçoamento Profissional</t>
  </si>
  <si>
    <t>Tarifas, taxas, impostos e seguros</t>
  </si>
  <si>
    <t>Manutenção do escritório/consultório</t>
  </si>
  <si>
    <t>LOCAÇÃO DE IMÓVEL</t>
  </si>
  <si>
    <t>Tarifas bancarias</t>
  </si>
  <si>
    <t>Materiais e insumos odontologicos</t>
  </si>
  <si>
    <t>Vale-Transporte</t>
  </si>
  <si>
    <t>Material aplicado - Produtos médicos</t>
  </si>
  <si>
    <t>FGTS dos Funcionários</t>
  </si>
  <si>
    <t>Material para serv. odontologicos</t>
  </si>
  <si>
    <t>SERVICOS DE MAO DE OBRA EM CONSTRUCAO DE IMOVEL</t>
  </si>
  <si>
    <t>laboratorio</t>
  </si>
  <si>
    <t>Prestação de Serviço Pessoa Juridica</t>
  </si>
  <si>
    <t>Materiais e serviços odontológicos</t>
  </si>
  <si>
    <t>Cursos, especializações e congressos</t>
  </si>
  <si>
    <t xml:space="preserve">Material de Enfermagem / Cirúrgico </t>
  </si>
  <si>
    <t xml:space="preserve">Serviços tomados de terceiros </t>
  </si>
  <si>
    <t>Material Aplicado e Serviços Consultório</t>
  </si>
  <si>
    <t>Sistema de Informação</t>
  </si>
  <si>
    <t>Assessoria contábil</t>
  </si>
  <si>
    <t>Manutenção de Máquinas e Sistemas de Informática</t>
  </si>
  <si>
    <t>10.05.00006</t>
  </si>
  <si>
    <t>Marketing e vendas</t>
  </si>
  <si>
    <t>10.01.00063</t>
  </si>
  <si>
    <t>Remuneração Paga Terceiros, c/Vínculo Empregatício, INSS e FGTS</t>
  </si>
  <si>
    <t>MANUTENCAO DE SITE, BASE DE DADOS E SEGURANCA DE INFORMACAO</t>
  </si>
  <si>
    <t>Serviços Prestados - PF</t>
  </si>
  <si>
    <t>Royalties pagos a franqueadora curso livre</t>
  </si>
  <si>
    <t>Salario dos Prepostos</t>
  </si>
  <si>
    <t>Material Empregado</t>
  </si>
  <si>
    <t>Aluguel de equipamento</t>
  </si>
  <si>
    <t>FUNAJURIS</t>
  </si>
  <si>
    <t>Arthur Rios advogado associados</t>
  </si>
  <si>
    <t>despesas de  custeio</t>
  </si>
  <si>
    <t>Propaganda e Marketing</t>
  </si>
  <si>
    <t>FAXINA</t>
  </si>
  <si>
    <t>Máquinas e Equipamentos - ND</t>
  </si>
  <si>
    <t>Honorários de serviços contábeis</t>
  </si>
  <si>
    <t>Advogado e Assessoria Contábil</t>
  </si>
  <si>
    <t>Material odontológico</t>
  </si>
  <si>
    <t>IPTU do consultório</t>
  </si>
  <si>
    <t>Entidades de classe</t>
  </si>
  <si>
    <t>Medicametos usados no Paciente</t>
  </si>
  <si>
    <t>HONORÁRIOS CONTÁBEIS</t>
  </si>
  <si>
    <t>Material de Consultorio odontologico</t>
  </si>
  <si>
    <t>Material  para uso no consultório</t>
  </si>
  <si>
    <t>11.02.00001</t>
  </si>
  <si>
    <t xml:space="preserve">Remuneração paga a pessoas jurídicas em geral </t>
  </si>
  <si>
    <t>Material usado na atividade Odontologica</t>
  </si>
  <si>
    <t>Serviços de Informatica</t>
  </si>
  <si>
    <t>Manutenção consultório</t>
  </si>
  <si>
    <t>Aluguel de Sistema</t>
  </si>
  <si>
    <t>SERVICOS PROTETICOS</t>
  </si>
  <si>
    <t>Materiais de Consumo Odontológico</t>
  </si>
  <si>
    <t>Despesas Consultório com Terceiros PJ</t>
  </si>
  <si>
    <t>remuneração paga a terceiros sem vinculo empregaticio</t>
  </si>
  <si>
    <t>Guia de Previdência Social - GPS</t>
  </si>
  <si>
    <t>Plano secretaria</t>
  </si>
  <si>
    <t>Medicamentos e materiais médicos</t>
  </si>
  <si>
    <t xml:space="preserve">Assessorias técnicas / contábil/trabalhista </t>
  </si>
  <si>
    <t>IMPRESSOS GRÁFICOS</t>
  </si>
  <si>
    <t>CUSTEIO DO FIC/SREI</t>
  </si>
  <si>
    <t>Material aplicado na Prestação de Serviço correspondente</t>
  </si>
  <si>
    <t>Aquisição de Insumos/Produtos Odontológicos</t>
  </si>
  <si>
    <t>Condomínio do cartório</t>
  </si>
  <si>
    <t>material do consultório</t>
  </si>
  <si>
    <t>Sistemas de informática</t>
  </si>
  <si>
    <t xml:space="preserve">Despesas legais e Judiciais </t>
  </si>
  <si>
    <t>Remuneração paga a terceiros, sem vinculo empregaticio</t>
  </si>
  <si>
    <t>Sistema de Informatica</t>
  </si>
  <si>
    <t>Honorarios Contabeis</t>
  </si>
  <si>
    <t xml:space="preserve">MANUTENÇAO E REPARO </t>
  </si>
  <si>
    <t xml:space="preserve">Repasse de Custos </t>
  </si>
  <si>
    <t>Material consumido nos atendimentos/tratamentos</t>
  </si>
  <si>
    <t>Materiais de consumo médico</t>
  </si>
  <si>
    <t>Material de consumo consultório</t>
  </si>
  <si>
    <t>Material de consumo consultório/dental</t>
  </si>
  <si>
    <t>Tarifas (Água, Correios, Luz e Telefone)</t>
  </si>
  <si>
    <t>MANUTENÇÃO DE MAQUINAS E EQUIPAMENTOS</t>
  </si>
  <si>
    <t xml:space="preserve">Serviço tomados </t>
  </si>
  <si>
    <t xml:space="preserve">Material odontologico </t>
  </si>
  <si>
    <t>Serviços prestados pessoa jurídica</t>
  </si>
  <si>
    <t>Material de uso odontológico/consultório</t>
  </si>
  <si>
    <t xml:space="preserve">Honorário contábil </t>
  </si>
  <si>
    <t>10.01.00062</t>
  </si>
  <si>
    <t>Congresso</t>
  </si>
  <si>
    <t xml:space="preserve">Salário </t>
  </si>
  <si>
    <t>TREINAMENTOS/CURSOS</t>
  </si>
  <si>
    <t>FOLHA MENSAL DE SALÁRIOS</t>
  </si>
  <si>
    <t>Departamento Pessoal / Salário / Férias / 13° e Outros</t>
  </si>
  <si>
    <t>Gastos com Dentais e afins</t>
  </si>
  <si>
    <t xml:space="preserve">Despesa Consultorio </t>
  </si>
  <si>
    <t>SERVIÇOS PRESTADOS.</t>
  </si>
  <si>
    <t>Emolumentos antigo titular - postergados</t>
  </si>
  <si>
    <t>Outros Pagamentos</t>
  </si>
  <si>
    <t>Material médico consumível</t>
  </si>
  <si>
    <t>Prótese dentária</t>
  </si>
  <si>
    <t>Serviços de cobrança</t>
  </si>
  <si>
    <t>Água</t>
  </si>
  <si>
    <t>IRRF S/folha</t>
  </si>
  <si>
    <t>Material relacionado a atividade</t>
  </si>
  <si>
    <t xml:space="preserve">TAXAS E EMOLUMENTOS </t>
  </si>
  <si>
    <t>Tarifas Bancárias</t>
  </si>
  <si>
    <t>Despesa com Laboratorios</t>
  </si>
  <si>
    <t>FRMMP-CE</t>
  </si>
  <si>
    <t>13 SALARIO</t>
  </si>
  <si>
    <t>DESPESA COM SALARIO</t>
  </si>
  <si>
    <t>Manutenção de maquinas e equipamentos</t>
  </si>
  <si>
    <t>Consultoria</t>
  </si>
  <si>
    <t>REPASSE ESCRITORIO</t>
  </si>
  <si>
    <t>Material cirúrgicos-odontológicos</t>
  </si>
  <si>
    <t xml:space="preserve">vale alimentação </t>
  </si>
  <si>
    <t>Laboratório de prótese odontológica</t>
  </si>
  <si>
    <t>Remuneração Tabelião Substituto</t>
  </si>
  <si>
    <t>Despesas necessárias à atividade profissional</t>
  </si>
  <si>
    <t>Despesas com Softwares</t>
  </si>
  <si>
    <t>Materiais médicos e Descartáveis</t>
  </si>
  <si>
    <t xml:space="preserve">Materiais odontológicos </t>
  </si>
  <si>
    <t>laboratório de prótese</t>
  </si>
  <si>
    <t xml:space="preserve">DESPESAS ESCRITORIO </t>
  </si>
  <si>
    <t>Equipamentos médicos</t>
  </si>
  <si>
    <t>Taxa de fiscalização judiciária conforme DAP</t>
  </si>
  <si>
    <t>Material de Insumo</t>
  </si>
  <si>
    <t>Pagamento pagos a terceiros Autônomos</t>
  </si>
  <si>
    <t>Rescisões contratuais</t>
  </si>
  <si>
    <t>Certidões</t>
  </si>
  <si>
    <t>Remuneração paga a terceiros s/ vínculo empregatício</t>
  </si>
  <si>
    <t>Materiais utilizados na Prestação de Serviços</t>
  </si>
  <si>
    <t>Funjecc 5%</t>
  </si>
  <si>
    <t>Pagamentos a Terceiros, sem vínculo empregatício</t>
  </si>
  <si>
    <t>Impostos e Taxas</t>
  </si>
  <si>
    <t>Material clinico/odontológico</t>
  </si>
  <si>
    <t xml:space="preserve">Uso e consumo </t>
  </si>
  <si>
    <t>Serviços de manutenção em informática</t>
  </si>
  <si>
    <t>DESPESAS GERAIS</t>
  </si>
  <si>
    <t>Manutenção PC/Material de informática</t>
  </si>
  <si>
    <t>Materiais de consumo odontológicos</t>
  </si>
  <si>
    <t>Prestação de serviços</t>
  </si>
  <si>
    <t>Curso de Aperfeiçoamento, Palestras e Congressos</t>
  </si>
  <si>
    <t>DESPESAS DE CUSTEIO REFERENTE MANUTENCAO DA FONTE PRODUTORA</t>
  </si>
  <si>
    <t xml:space="preserve">Material de trabalho </t>
  </si>
  <si>
    <t>CONSULTORIA PJ</t>
  </si>
  <si>
    <t>Propaganda e Publicidade</t>
  </si>
  <si>
    <t>RECOMPE</t>
  </si>
  <si>
    <t>10.02.00026</t>
  </si>
  <si>
    <t>ROUPA BRANCA</t>
  </si>
  <si>
    <t xml:space="preserve">Manutenção da aeronave </t>
  </si>
  <si>
    <t>10.02.00018</t>
  </si>
  <si>
    <t xml:space="preserve">Medicamentos, Produtos e Materiais </t>
  </si>
  <si>
    <t>Pagos a terceiros e Outros</t>
  </si>
  <si>
    <t>Aluguel do cartório</t>
  </si>
  <si>
    <t>Material Consumo Consultorio</t>
  </si>
  <si>
    <t>Honorário</t>
  </si>
  <si>
    <t>Curso de Especialização</t>
  </si>
  <si>
    <t>Despesas com serviços tomados relacionados a atividade</t>
  </si>
  <si>
    <t>Produtos Dermatologicos</t>
  </si>
  <si>
    <t>Provedor de internet</t>
  </si>
  <si>
    <t>Vale transporte</t>
  </si>
  <si>
    <t>Despesas totais lançadas no mês de novembro</t>
  </si>
  <si>
    <t>Despesa medica</t>
  </si>
  <si>
    <t>Despesas de locomoção e transporte, salvo de representante comercial autônomo</t>
  </si>
  <si>
    <t>prestação de serviço</t>
  </si>
  <si>
    <t>Encadernação</t>
  </si>
  <si>
    <t>Repasse fundos e Receitas estaduais</t>
  </si>
  <si>
    <t>Serviço de sistema de cartório</t>
  </si>
  <si>
    <t>Despesas comerciais</t>
  </si>
  <si>
    <t>ISSQN</t>
  </si>
  <si>
    <t>Material de Uso e Consumo no Consultório</t>
  </si>
  <si>
    <t>Seguro</t>
  </si>
  <si>
    <t>Despesas conforme controle Interno</t>
  </si>
  <si>
    <t>Despesas com consultório</t>
  </si>
  <si>
    <t>Serviços de Terceiros</t>
  </si>
  <si>
    <t>Despesas condomínio médico</t>
  </si>
  <si>
    <t>MATERIAL MÉDICO E HOSPITALAR</t>
  </si>
  <si>
    <t>Material de uso no Consultório</t>
  </si>
  <si>
    <t>Produtos/Medicamentos farmacêuticos, químicos, cosméticos</t>
  </si>
  <si>
    <t>10.02.00015</t>
  </si>
  <si>
    <t>Despesas com Alimetntação</t>
  </si>
  <si>
    <t>MATERIAL UTILIZADO NO EXERC DA PROFISSAO</t>
  </si>
  <si>
    <t>Honorários Profissionais</t>
  </si>
  <si>
    <t>Material de uso e consumo odontologico</t>
  </si>
  <si>
    <t>PUBLICIDADE E PROPAGANDA</t>
  </si>
  <si>
    <t>Publicidade e propaganda</t>
  </si>
  <si>
    <t>Marketing do escritório/consultório</t>
  </si>
  <si>
    <t>Contabilidade</t>
  </si>
  <si>
    <t xml:space="preserve">Material Clínico </t>
  </si>
  <si>
    <t>Despesas Financeiras</t>
  </si>
  <si>
    <t>Servicos de terceiros</t>
  </si>
  <si>
    <t>Dental. Material consumo odontologico</t>
  </si>
  <si>
    <t>IRRF S/SALARIO</t>
  </si>
  <si>
    <t>Materiais e Insumos do Consultorio</t>
  </si>
  <si>
    <t>CONDOMINIO</t>
  </si>
  <si>
    <t>EXPEDIENTE - SISTEMA DE INFORMATICA - LICAÇAO / LICENÇA DE USO</t>
  </si>
  <si>
    <t>Despesas c/Atividade</t>
  </si>
  <si>
    <t>livro caixa</t>
  </si>
  <si>
    <t xml:space="preserve">Honorários contabeis </t>
  </si>
  <si>
    <t>11.01.00009</t>
  </si>
  <si>
    <t>Material aplicado na prestação de serviço</t>
  </si>
  <si>
    <t>Material de consumo em procedimentos médicos</t>
  </si>
  <si>
    <t>DESPESAS GERAIS DO CONSULTÓRIO</t>
  </si>
  <si>
    <t>COMBUSTIVEIS</t>
  </si>
  <si>
    <t>Despesas gerais do consultório</t>
  </si>
  <si>
    <t>Pagamento de salarios</t>
  </si>
  <si>
    <t>dentais</t>
  </si>
  <si>
    <t>Material de Laboratório</t>
  </si>
  <si>
    <t>Tecnologia e Informatica</t>
  </si>
  <si>
    <t>Insumos e materiais utilizados na prestação de serviços</t>
  </si>
  <si>
    <t>Despesas relacionadas a atividades médicas</t>
  </si>
  <si>
    <t>10.02.00027</t>
  </si>
  <si>
    <t xml:space="preserve">SISTEMAS/INFORMÁTICA </t>
  </si>
  <si>
    <t>Pagamentos a Terceiros sem vinculo empregatício</t>
  </si>
  <si>
    <t>Medicamentos e Materiais</t>
  </si>
  <si>
    <t>material de uso e consumo</t>
  </si>
  <si>
    <t xml:space="preserve">Equipamentos de informática </t>
  </si>
  <si>
    <t>Aluguel do escritório</t>
  </si>
  <si>
    <t>material para uso e consumo odontologico</t>
  </si>
  <si>
    <t>10.01.00078</t>
  </si>
  <si>
    <t>EXPEDIENTE - SELOS DE AUTENTICIDADE</t>
  </si>
  <si>
    <t>Produtos Odontológicos</t>
  </si>
  <si>
    <t>4034 - Selos Digitais</t>
  </si>
  <si>
    <t>Conservação e reforma do imóvel do contribuinte</t>
  </si>
  <si>
    <t>SEGURO</t>
  </si>
  <si>
    <t xml:space="preserve">Despesas com material para realização de exames  </t>
  </si>
  <si>
    <t>11.01.00010</t>
  </si>
  <si>
    <t>Material de conservação/ consumo e limpeza do escritório/consultório</t>
  </si>
  <si>
    <t>Laboratório de Prótese Odontológica</t>
  </si>
  <si>
    <t>Outras</t>
  </si>
  <si>
    <t>Emolumentos pagos a terceiros, fornecedores, prestadores de serviço</t>
  </si>
  <si>
    <t>Material Para Prestação de Serviços</t>
  </si>
  <si>
    <t>Honorários Advocatícios</t>
  </si>
  <si>
    <t>PROVISÃO DE DEVOLUÇÃO DE SOBRAS AO TRIBUNAL</t>
  </si>
  <si>
    <t>Serviços tomados de terceiros</t>
  </si>
  <si>
    <t>10.02.00054</t>
  </si>
  <si>
    <t>MANUTENÇÃO</t>
  </si>
  <si>
    <t>Remuneração paga a terceiros, SEM vínculo empregatício, INSS e FGTS</t>
  </si>
  <si>
    <t xml:space="preserve">Aluguel do escritório/consultório </t>
  </si>
  <si>
    <t>PLANO DE SAÚDE</t>
  </si>
  <si>
    <t>DESPESAS COM CONGRESSOS/ CURSOS</t>
  </si>
  <si>
    <t>Remuneração paga a terceiros com vinculo empregaticio</t>
  </si>
  <si>
    <t xml:space="preserve">Insumos e Descartáveis </t>
  </si>
  <si>
    <t>Honorários de Prestação de Serviços PJ/PF</t>
  </si>
  <si>
    <t xml:space="preserve">Material do Consultório </t>
  </si>
  <si>
    <t xml:space="preserve">Pagamentos a Terceiros por Serviços Prestados </t>
  </si>
  <si>
    <t>Pagamento DARF</t>
  </si>
  <si>
    <t>Material de uso e consumo nos serviços</t>
  </si>
  <si>
    <t>SALÁRIO</t>
  </si>
  <si>
    <t xml:space="preserve">Aluguel Moto </t>
  </si>
  <si>
    <t xml:space="preserve">Outras despesas essenciais para consultório </t>
  </si>
  <si>
    <t>Despesas conforme planilha rateio Clinica</t>
  </si>
  <si>
    <t>Material Odontológico</t>
  </si>
  <si>
    <t xml:space="preserve">Gastos Diversos Consultório </t>
  </si>
  <si>
    <t>Fundo de Garantia por Tempo de Serviço - FGTS</t>
  </si>
  <si>
    <t xml:space="preserve">Cursos e Congressos </t>
  </si>
  <si>
    <t>Material de consumo - Dentária</t>
  </si>
  <si>
    <t xml:space="preserve">Material de consumo odontológico </t>
  </si>
  <si>
    <t xml:space="preserve">ISS - IMPOSTO SOBRE SERVICOS </t>
  </si>
  <si>
    <t>Repasse Serventia Comarca NA</t>
  </si>
  <si>
    <t>Material tecnico</t>
  </si>
  <si>
    <t>10.04.00004</t>
  </si>
  <si>
    <t>Utilidades diversas cartório</t>
  </si>
  <si>
    <t>RESCISÃO CONTRATO TRABALHO</t>
  </si>
  <si>
    <t>Serviços Prestado</t>
  </si>
  <si>
    <t>Acessórios de informatica</t>
  </si>
  <si>
    <t>Manutenção de Software</t>
  </si>
  <si>
    <t>Materiais e produtos utilizados na atividade</t>
  </si>
  <si>
    <t>Material/Insumo utilizado na prestação de serviços</t>
  </si>
  <si>
    <t>Material para Prestação de Serviços</t>
  </si>
  <si>
    <t xml:space="preserve">Assistência Medica </t>
  </si>
  <si>
    <t>Serviços Odontógicos</t>
  </si>
  <si>
    <t>Bradesco Saúde S/A</t>
  </si>
  <si>
    <t>Material de trabalho no consultório</t>
  </si>
  <si>
    <t>Segurança do Trabalho/ Medicina Ocupacional</t>
  </si>
  <si>
    <t>Assessoria jurídica</t>
  </si>
  <si>
    <t>Despesas</t>
  </si>
  <si>
    <t>Material de uso do consultório</t>
  </si>
  <si>
    <t>DESPESAS DIVERSAS</t>
  </si>
  <si>
    <t xml:space="preserve">SERVICOS DA APOIO  ODONTOLOGICO </t>
  </si>
  <si>
    <t>Material Odontológico e Serviço Protetico</t>
  </si>
  <si>
    <t>Material de Uso</t>
  </si>
  <si>
    <t>Material de Consumo do consultório</t>
  </si>
  <si>
    <t xml:space="preserve">Serviços Terceiros diversos </t>
  </si>
  <si>
    <t>Taxa Tribunal de Justiça</t>
  </si>
  <si>
    <t>Serviços Prestados sem vínculo empregatício</t>
  </si>
  <si>
    <t>Despesa com matérial odontológico</t>
  </si>
  <si>
    <t>EXERCICIO DA ATIVIDADE</t>
  </si>
  <si>
    <t>SIMPOSIOS, CURSOS E CONGRESSO</t>
  </si>
  <si>
    <t>Emolumentos pagos a terceiros  para fonte geradora</t>
  </si>
  <si>
    <t>MATERIAL ODONTOLOGICO DE CONSUMO</t>
  </si>
  <si>
    <t>Propaganda e Publicidade consultório</t>
  </si>
  <si>
    <t>Remuneração paga a terceiros - serviços prestados</t>
  </si>
  <si>
    <t>Despesa com uso e consumo</t>
  </si>
  <si>
    <t>Serviços de Assessoria realizado por profissional especializado</t>
  </si>
  <si>
    <t>Material Utlilizado no Laboratório de Protese Dentária</t>
  </si>
  <si>
    <t>Despesas com Assessoria Contabil</t>
  </si>
  <si>
    <t>(SALARIOS E ENCARGOS) REMUNERACAO DE FERIAS</t>
  </si>
  <si>
    <t>BANRICARD VALE ALIMENTAÇÃO</t>
  </si>
  <si>
    <t>MATERIAL DE CONSUMO (PAPELARIA)</t>
  </si>
  <si>
    <t xml:space="preserve">Taxas Diversas </t>
  </si>
  <si>
    <t>Pagamento Rateio de Perdas Exercicio 2022- Cooperativa</t>
  </si>
  <si>
    <t>MENSALIDADE SERVIÇO DE INFORMATICA E CONTABILIDADE</t>
  </si>
  <si>
    <t xml:space="preserve">Refeições </t>
  </si>
  <si>
    <t xml:space="preserve">Isabelle Gros Dalcol </t>
  </si>
  <si>
    <t>Serviços Tecnicos</t>
  </si>
  <si>
    <t>Remuneração paga a terceiros sem vinculo empregatício</t>
  </si>
  <si>
    <t>Sistemas de Informática - Aquisição e Manutenção</t>
  </si>
  <si>
    <t>Locação de Máquina de Estética</t>
  </si>
  <si>
    <t>Material dentario</t>
  </si>
  <si>
    <t>Despesas Gerais do escritório/consultório</t>
  </si>
  <si>
    <t>Assistência de informática</t>
  </si>
  <si>
    <t>Medicamentos Dermatologicos</t>
  </si>
  <si>
    <t xml:space="preserve">Dental </t>
  </si>
  <si>
    <t>Material Médico/Hospitalar</t>
  </si>
  <si>
    <t>13° salário</t>
  </si>
  <si>
    <t>Telefone e Internet</t>
  </si>
  <si>
    <t>Devolução de Emolumentos</t>
  </si>
  <si>
    <t>10.02.00040</t>
  </si>
  <si>
    <t>Materiais Diretos</t>
  </si>
  <si>
    <t>Adiantamento salarial</t>
  </si>
  <si>
    <t xml:space="preserve">Aluguel </t>
  </si>
  <si>
    <t>RECOMPE pago</t>
  </si>
  <si>
    <t>Encargos Sociais</t>
  </si>
  <si>
    <t>Outras despesas administrativas</t>
  </si>
  <si>
    <t>Serviço Prestado por PJ</t>
  </si>
  <si>
    <t xml:space="preserve">Material Dermatológico </t>
  </si>
  <si>
    <t>Publicações</t>
  </si>
  <si>
    <t>Materiais de expediente</t>
  </si>
  <si>
    <t>Materiais  de  uso  medico</t>
  </si>
  <si>
    <t xml:space="preserve">FUNAJURIS Despesas com Fundo de Apoio ao Judiciario </t>
  </si>
  <si>
    <t>Despesas com contabilidade</t>
  </si>
  <si>
    <t>Total de custos e despesas</t>
  </si>
  <si>
    <t>PRODUTOS DE QUALQUER NATUREZA USADOS E CONSUMIDOS EM TRATAMENTOS</t>
  </si>
  <si>
    <t xml:space="preserve">Pagamento a Prestadores de Serviços </t>
  </si>
  <si>
    <t>Pagamentos a terceiros para manutenção de atividades do Consultório</t>
  </si>
  <si>
    <t>10.02.00023</t>
  </si>
  <si>
    <t>material de consumo</t>
  </si>
  <si>
    <t>GUIA DE INSS E IRRF</t>
  </si>
  <si>
    <t xml:space="preserve">13º SALARIO </t>
  </si>
  <si>
    <t>10.02.00044</t>
  </si>
  <si>
    <t>MARINGÁ - Remuneração paga a terceiros, com vínculo empregatício, INSS e FGTS</t>
  </si>
  <si>
    <t>Material utilizado em consultas</t>
  </si>
  <si>
    <t>MATERIAL CONSULTORIO</t>
  </si>
  <si>
    <t>SERVIÇOS TERCEIRIZADOS: CONSERVAÇÃO E LIMPEZA</t>
  </si>
  <si>
    <t>Aperfeiçoamento Profissional</t>
  </si>
  <si>
    <t>SERVICOS DE TERCEIROS PJ</t>
  </si>
  <si>
    <t>TAXA DE CONDOMÍNIO - ALUGUEIS DE EQUIPAMENTO</t>
  </si>
  <si>
    <t>EXPEDIENTE - SISTEMAS DE INFORMATICA - AQUISICAO E MANUTENCAO</t>
  </si>
  <si>
    <t>4026 - Uniformes Colaboradores</t>
  </si>
  <si>
    <t>Materiais e serviços do consultório</t>
  </si>
  <si>
    <t>Vale-transporte</t>
  </si>
  <si>
    <t>MESSINGER LABORATORIO LTDA - CNPJ: 33.946.586/0001-30</t>
  </si>
  <si>
    <t>10.01.00089</t>
  </si>
  <si>
    <t>Despesa de Protése</t>
  </si>
  <si>
    <t>Serviços contratados de terceiros</t>
  </si>
  <si>
    <t>Impostos/Taxas</t>
  </si>
  <si>
    <t>Pagamento a terceiros sem vínculo empregatício</t>
  </si>
  <si>
    <t>Emolumentos pagos a terceiros protetico/outros</t>
  </si>
  <si>
    <t>AQUISIÇÃO DE MOBILIÁRIO, COMPUTADORES, EQUIPAMENTOS</t>
  </si>
  <si>
    <t>SELO NORMAL</t>
  </si>
  <si>
    <t>Repasse para o Fundo de Compensação do Registrador Civil das Pessoas N</t>
  </si>
  <si>
    <t>4012 - Material de escritório</t>
  </si>
  <si>
    <t xml:space="preserve">Material de uso clínico </t>
  </si>
  <si>
    <t>10.01.00084</t>
  </si>
  <si>
    <t xml:space="preserve">Laboratório de Prótese </t>
  </si>
  <si>
    <t>FOLHA DE PAGAMENTO</t>
  </si>
  <si>
    <t>ASSESSORIA E CONSULTORIA JURÍDICAS PARA A PRESTAÇÃO DO SERVIÇO EXTRAJU</t>
  </si>
  <si>
    <t xml:space="preserve">- Nota fiscal </t>
  </si>
  <si>
    <t>Servico de terceiros</t>
  </si>
  <si>
    <t>Material de uso odontologico</t>
  </si>
  <si>
    <t>Taxa judiciária - TJGO</t>
  </si>
  <si>
    <t>Anúncios / Publicidade e Propaganda</t>
  </si>
  <si>
    <t>Material de CONSUMO DO CONSULTORIO</t>
  </si>
  <si>
    <t xml:space="preserve">Material para prótese dentária </t>
  </si>
  <si>
    <t xml:space="preserve">Remuneração paga a terceiros, sem vínculo empregatício </t>
  </si>
  <si>
    <t>Insumos para prestação de serviço</t>
  </si>
  <si>
    <t>Condomínio Casa</t>
  </si>
  <si>
    <t>Locação de Máquinas e Equipamentos</t>
  </si>
  <si>
    <t>Material de Consumo do Consultorio</t>
  </si>
  <si>
    <t>Suprimentos de Informatica</t>
  </si>
  <si>
    <t>Estágio</t>
  </si>
  <si>
    <t>Laboratório de Prótese</t>
  </si>
  <si>
    <t>Material Oftalmologico e Lentes de Contato</t>
  </si>
  <si>
    <t>Taxas / Reconhecimentos</t>
  </si>
  <si>
    <t>Taxas administrativas</t>
  </si>
  <si>
    <t>Copa e Cozinha</t>
  </si>
  <si>
    <t>Compra Compulsória para Atividade do Mês Seguinte</t>
  </si>
  <si>
    <t>Honorarios Pago a Prest. de Serv. Autonomo sem Vinculo Empregaticio</t>
  </si>
  <si>
    <t>10.04.00003</t>
  </si>
  <si>
    <t xml:space="preserve">Remuneração paga a terceiros com vinculo empregaticio, INSS, FGTS, </t>
  </si>
  <si>
    <t>Serviços prestados de terceiros</t>
  </si>
  <si>
    <t>Despesas Aplicadas na Prestação de Serviços</t>
  </si>
  <si>
    <t xml:space="preserve">GASTOS COM DENTAL </t>
  </si>
  <si>
    <t>MATERIAIS DE USO E CONSUMO</t>
  </si>
  <si>
    <t>Lanches e refeições</t>
  </si>
  <si>
    <t>Insumos de Terceiros</t>
  </si>
  <si>
    <t>Material Odontológico e Consumo</t>
  </si>
  <si>
    <t>LIVRO CAIXA UNICO</t>
  </si>
  <si>
    <t>laboratorio protetico</t>
  </si>
  <si>
    <t xml:space="preserve">Plano de Saúde Funcionários  </t>
  </si>
  <si>
    <t>Salário e Ordenados</t>
  </si>
  <si>
    <t>Materiais para prestação de serviço</t>
  </si>
  <si>
    <t>LABORATÓRIO</t>
  </si>
  <si>
    <t>SERVIÇOS TOMADOS - PJ</t>
  </si>
  <si>
    <t>Material de escritório e Odontologico</t>
  </si>
  <si>
    <t>Manutenção Consultório</t>
  </si>
  <si>
    <t>Material de Consumo - Consultório</t>
  </si>
  <si>
    <t>Assessorias Técnicas</t>
  </si>
  <si>
    <t>HONORÁRIOS</t>
  </si>
  <si>
    <t>Remuneração para a terceiros sem vínculo empregatício</t>
  </si>
  <si>
    <t>Material de Uso Odontologico</t>
  </si>
  <si>
    <t>Prestadores de Serviços</t>
  </si>
  <si>
    <t xml:space="preserve">Honorários Advogado </t>
  </si>
  <si>
    <t>Pagamentos a Lab. de Prótese e Prestadores de Serviços</t>
  </si>
  <si>
    <t xml:space="preserve">Impressos gráficos </t>
  </si>
  <si>
    <t>DESPESAS BANCÁRIAS (TARIFAS)</t>
  </si>
  <si>
    <t>Vale Refeição</t>
  </si>
  <si>
    <t>Material Aplicado aos serviços</t>
  </si>
  <si>
    <t>Material de Consultório Odontológico / Protéticos</t>
  </si>
  <si>
    <t>Despesas necessárias a atividade odontológica e ortodôntica</t>
  </si>
  <si>
    <t>Material Odontologico de consumo</t>
  </si>
  <si>
    <t>Férias funcionário</t>
  </si>
  <si>
    <t xml:space="preserve">Pagamentos Diversos </t>
  </si>
  <si>
    <t>Material Médico de Consultório Dermatologico</t>
  </si>
  <si>
    <t>RECOLHIMENTO FGTS</t>
  </si>
  <si>
    <t>Material de escritório/consultório odontológico</t>
  </si>
  <si>
    <t xml:space="preserve">Despesas </t>
  </si>
  <si>
    <t>Plano de Saude</t>
  </si>
  <si>
    <t>SERVIÇOS PRESTADOS POR TERCEIROS</t>
  </si>
  <si>
    <t>Copa, Refeições e Lanches</t>
  </si>
  <si>
    <t>Diligências do Cartório</t>
  </si>
  <si>
    <t>Repasse a Terceiros - Taxa Bancária</t>
  </si>
  <si>
    <t>DARF IRRF CÓDIGO 0561 SOBRE 13 ° SALÁRIO</t>
  </si>
  <si>
    <t>Insumos médicos para atendimento a pacientes</t>
  </si>
  <si>
    <t>Serviços prestados por Pessoa Jurídica</t>
  </si>
  <si>
    <t>FGTS - FUNDO DE GARANTIA POR TEMPO DE SERVIÇO</t>
  </si>
  <si>
    <t xml:space="preserve">Material de Consumo </t>
  </si>
  <si>
    <t>Despesas Dedutíveis</t>
  </si>
  <si>
    <t>FGTS CELETISTAS</t>
  </si>
  <si>
    <t>Material para uso na prestação de serviços</t>
  </si>
  <si>
    <t>Mat/Med</t>
  </si>
  <si>
    <t>Serviço de prótese</t>
  </si>
  <si>
    <t>Serviços jurídicos</t>
  </si>
  <si>
    <t xml:space="preserve">Serviços Pagos a Terceiros- Pessoa Física e Jurídica </t>
  </si>
  <si>
    <t>Despesas e e materiais de escritorio</t>
  </si>
  <si>
    <t>SALARIO E ENCARGOS FOLHA MENSAL DE SALARIOS</t>
  </si>
  <si>
    <t>Aperfeiçoamento profissional</t>
  </si>
  <si>
    <t>Congressos e seminários</t>
  </si>
  <si>
    <t>4017 - Outros Despesas</t>
  </si>
  <si>
    <t>Aluguel da Sala Comercial</t>
  </si>
  <si>
    <t>11.01.00011</t>
  </si>
  <si>
    <t>Juros e IOF s/ Antecipação de Recebiveis do Cartão de Credito - ND</t>
  </si>
  <si>
    <t>Materiais de consultório</t>
  </si>
  <si>
    <t xml:space="preserve">Cursos, assinatura de jornais, periódicos </t>
  </si>
  <si>
    <t>Serviços odontológicos</t>
  </si>
  <si>
    <t>Publicidade/Propaganda</t>
  </si>
  <si>
    <t xml:space="preserve">CESTA BASICA </t>
  </si>
  <si>
    <t>FUNREJUS</t>
  </si>
  <si>
    <t>Despesas com marketing do dentidta</t>
  </si>
  <si>
    <t>Propaganda e publicidade</t>
  </si>
  <si>
    <t>Material medico para procedimento no consultório</t>
  </si>
  <si>
    <t>IRRF 0561</t>
  </si>
  <si>
    <t>Entidades de Classe</t>
  </si>
  <si>
    <t>Serviços prestados por pessoa jurídica</t>
  </si>
  <si>
    <t>Salário dos Funcionários</t>
  </si>
  <si>
    <t>Material de consumo/ insumos</t>
  </si>
  <si>
    <t xml:space="preserve">Prestadores de Serviços </t>
  </si>
  <si>
    <t>Expediente</t>
  </si>
  <si>
    <t>Material de insumo</t>
  </si>
  <si>
    <t>Arrematante - SRA Encargos / Comissão</t>
  </si>
  <si>
    <t>Uso e consumo</t>
  </si>
  <si>
    <t>align</t>
  </si>
  <si>
    <t>Condominio</t>
  </si>
  <si>
    <t>Materiais de Expediente</t>
  </si>
  <si>
    <t>Despesa de custeio</t>
  </si>
  <si>
    <t>Serviço pagos PJ</t>
  </si>
  <si>
    <t>Sistemas de informática – aquisição e manutenção</t>
  </si>
  <si>
    <t>Material Medico/Dermatologico</t>
  </si>
  <si>
    <t>Insumos e Ferramentas Odontológicas</t>
  </si>
  <si>
    <t xml:space="preserve">Honorarios Profissionais </t>
  </si>
  <si>
    <t xml:space="preserve">Alimentação/Refeição/Transporte </t>
  </si>
  <si>
    <t>10.02.00029</t>
  </si>
  <si>
    <t>10.03.00008</t>
  </si>
  <si>
    <t>Convênio Médico/Odontológico</t>
  </si>
  <si>
    <t xml:space="preserve">Despesas gerais </t>
  </si>
  <si>
    <t>UNIMED</t>
  </si>
  <si>
    <t>SERVIÇOS CONTRATADOS / CONSULTÓRIO</t>
  </si>
  <si>
    <t>Material de Consumo Odontológico</t>
  </si>
  <si>
    <t>10.01.00080</t>
  </si>
  <si>
    <t>Cursos, congressos e seminários</t>
  </si>
  <si>
    <t>Outras despesas</t>
  </si>
  <si>
    <t>Serviço e compra de Material para Manutenção da Atividade</t>
  </si>
  <si>
    <t xml:space="preserve">Material Dermatologico </t>
  </si>
  <si>
    <t>GPS/INSS</t>
  </si>
  <si>
    <t>Aprimoramento Profissional</t>
  </si>
  <si>
    <t>Material Consumo</t>
  </si>
  <si>
    <t>Cursos/Congressos/Palestras</t>
  </si>
  <si>
    <t>Despesa com INSS</t>
  </si>
  <si>
    <t>Conservação, Manutenção, Limpeza e Segurança do escritorio</t>
  </si>
  <si>
    <t>Tarifas Diversas</t>
  </si>
  <si>
    <t xml:space="preserve">Taxas e Impostos </t>
  </si>
  <si>
    <t>Repasse Fundo de Compensação</t>
  </si>
  <si>
    <t>Material Aplicado ao Paciente</t>
  </si>
  <si>
    <t>Material usado no consultório</t>
  </si>
  <si>
    <t xml:space="preserve">Material de consultorio </t>
  </si>
  <si>
    <t>SERVIÇOS TOMADOS PESSOA JURIDICA</t>
  </si>
  <si>
    <t>trabalho de protese dentaria</t>
  </si>
  <si>
    <t>Vigilância</t>
  </si>
  <si>
    <t>Material utilizado no desempenho das funções</t>
  </si>
  <si>
    <t>LABORATÓRIOS DE PRÓTESE</t>
  </si>
  <si>
    <t>Unimed Funcionários</t>
  </si>
  <si>
    <t>Prestação de serviço por pessoa física</t>
  </si>
  <si>
    <t>Material Odotologico</t>
  </si>
  <si>
    <t>INFORMATICA</t>
  </si>
  <si>
    <t>Internet do escritório/consultório</t>
  </si>
  <si>
    <t>Locação de Maquinas e Equipamentos</t>
  </si>
  <si>
    <t>Serviços profissionais e contratados</t>
  </si>
  <si>
    <t>TAXA DE FISCALIZAÇÃO JUDICIÁRIA</t>
  </si>
  <si>
    <t>CONDOMÍNIO</t>
  </si>
  <si>
    <t>Nota Fiscal</t>
  </si>
  <si>
    <t>Material para exames e/ou procedimentos</t>
  </si>
  <si>
    <t>Ordenados e salários</t>
  </si>
  <si>
    <t>ISS - imposto sobre serviços</t>
  </si>
  <si>
    <t>Material de Consumo Consultorio</t>
  </si>
  <si>
    <t>Serviços pagos a pessoa jurídica</t>
  </si>
  <si>
    <t>Despesas com congressos/cursos/especialização (inscrições/viagens/estadias)</t>
  </si>
  <si>
    <t>TOTAL DE DESPESAS DEDUTÍVEIS</t>
  </si>
  <si>
    <t>Devolução de Custas</t>
  </si>
  <si>
    <t>10.04.00007</t>
  </si>
  <si>
    <t>Plano de Saude Funcionarios</t>
  </si>
  <si>
    <t>10.01.00086</t>
  </si>
  <si>
    <t xml:space="preserve">Materiais médicos </t>
  </si>
  <si>
    <t>Despesa com alimentação</t>
  </si>
  <si>
    <t>salarios e honorarios</t>
  </si>
  <si>
    <t>Despesas c/Laboratórios Protéticos</t>
  </si>
  <si>
    <t>INDENIZAÇÃO</t>
  </si>
  <si>
    <t>Material de escritório e consultorio</t>
  </si>
  <si>
    <t>Livro caixa escriturado pela contabilidade</t>
  </si>
  <si>
    <t>Material de consultório/escritório</t>
  </si>
  <si>
    <t>IRRF dos funcionários</t>
  </si>
  <si>
    <t>Repasse para Terceiros</t>
  </si>
  <si>
    <t>10.03.00010</t>
  </si>
  <si>
    <t>Insumos/material de uso odontológico</t>
  </si>
  <si>
    <t>Insumos e materiais de consumo</t>
  </si>
  <si>
    <t>SALÁRIOS</t>
  </si>
  <si>
    <t>Serviços Gráficos</t>
  </si>
  <si>
    <t>SERVIÇOS DE TERCEIRO SEM VÍNCULO EMPREGATÍCIO</t>
  </si>
  <si>
    <t>Softwares e Equipamentos</t>
  </si>
  <si>
    <t>Serviços Protético</t>
  </si>
  <si>
    <t>Material Dental - Insumos</t>
  </si>
  <si>
    <t xml:space="preserve"> - Material Odontológico</t>
  </si>
  <si>
    <t>Pagamento de Salário</t>
  </si>
  <si>
    <t>Material Consumo Odontológico</t>
  </si>
  <si>
    <t>10.02.00046</t>
  </si>
  <si>
    <t>Sistemas</t>
  </si>
  <si>
    <t>TOTAL DE DESPESAS DUDUTÍVEIS DO MÊS</t>
  </si>
  <si>
    <t>DESPESAS COM CAFE, LANCHE E EVENTOS DE CONFRATERNIZACAO DE EMPREGADOS</t>
  </si>
  <si>
    <t>INSS - CONTRIBUIÇÃO PREVIDENCIÁRIA - FOLHA DE PAGAMENTO</t>
  </si>
  <si>
    <t>Material de consultório para prestação do serviço</t>
  </si>
  <si>
    <t>MATERIAL UTILIZADO NA PRESTAÇÃO DE SERVIÇOS</t>
  </si>
  <si>
    <t>FAADEP</t>
  </si>
  <si>
    <t>Despesas médicas</t>
  </si>
  <si>
    <t>Materiais e Medicamentos</t>
  </si>
  <si>
    <t>Escritório Contábil</t>
  </si>
  <si>
    <t>ORDENADOS E SALARIOS</t>
  </si>
  <si>
    <t>Despesas cartorio conforme livro caixa auxiliar</t>
  </si>
  <si>
    <t>Anoreg</t>
  </si>
  <si>
    <t>Material dentário</t>
  </si>
  <si>
    <t>Material de consumo / Dentais e empresas de implante</t>
  </si>
  <si>
    <t>Depósito em plataformas de Apostas Esportivas e Cassinos Online</t>
  </si>
  <si>
    <t>Serviço Prestado por Terceiros</t>
  </si>
  <si>
    <t>Segurança</t>
  </si>
  <si>
    <t>Material para uso na atividade</t>
  </si>
  <si>
    <t>Taxa Administrativa</t>
  </si>
  <si>
    <t>Serviços prestados terceiros</t>
  </si>
  <si>
    <t>Publicidade e Propaganda</t>
  </si>
  <si>
    <t>Salário de Funcionários</t>
  </si>
  <si>
    <t>Despesas de consumo/custeio</t>
  </si>
  <si>
    <t>SERVIÇOS PRESTADOS PJ</t>
  </si>
  <si>
    <t>Material para o consultorio</t>
  </si>
  <si>
    <t>Remuneração de Ferias</t>
  </si>
  <si>
    <t>Despesas Livro Caixa</t>
  </si>
  <si>
    <t>Conservação e reparos</t>
  </si>
  <si>
    <t>Material Odontológico utilizado na Atividade Profissional</t>
  </si>
  <si>
    <t>Auxilio alimentação</t>
  </si>
  <si>
    <t>Cursos/treinamento da equipe</t>
  </si>
  <si>
    <t xml:space="preserve">Internet escritório </t>
  </si>
  <si>
    <t>Impostos pagos parcelamentos PGFN,IRPF,IRRF</t>
  </si>
  <si>
    <t>Convenio Médico</t>
  </si>
  <si>
    <t>Despesas com material de consumo odontologico</t>
  </si>
  <si>
    <t xml:space="preserve">Material de expediente ou consumo do consultório </t>
  </si>
  <si>
    <t>Materiais odontologicos</t>
  </si>
  <si>
    <t>ODONTOPAR Com.Prod.Odont.Ltda</t>
  </si>
  <si>
    <t>Previdência social - FUNCIONÁRIOS</t>
  </si>
  <si>
    <t>Programa de Alimentação do Trabalhador</t>
  </si>
  <si>
    <t>DAES - taxa de fiscalização judiciária e taxa de incêndio</t>
  </si>
  <si>
    <t>Impostos e taxas diversas</t>
  </si>
  <si>
    <t>10.01.00091</t>
  </si>
  <si>
    <t>Serviço de Protético</t>
  </si>
  <si>
    <t>Prodesp</t>
  </si>
  <si>
    <t>REPASSE LEGAL - PARTE DO ESTADO</t>
  </si>
  <si>
    <t>aparelhos ortodônticos</t>
  </si>
  <si>
    <t>Despesa com materiais/medicamentos</t>
  </si>
  <si>
    <t>Serviços especializados</t>
  </si>
  <si>
    <t>Despesas Gerais do Consultório</t>
  </si>
  <si>
    <t>Software, marketing e outros</t>
  </si>
  <si>
    <t>Serviços  Tomados</t>
  </si>
  <si>
    <t>Serviços de Prótese</t>
  </si>
  <si>
    <t>Alimentação</t>
  </si>
  <si>
    <t>10.06.00006</t>
  </si>
  <si>
    <t>Salarios de funcionárias</t>
  </si>
  <si>
    <t>Manutenção e Reforma</t>
  </si>
  <si>
    <t>PAGAMENTOS DIVERSOS</t>
  </si>
  <si>
    <t>Honorarios Advocaticios</t>
  </si>
  <si>
    <t>Compra de Material Médico.</t>
  </si>
  <si>
    <t>Congressos, cursos e Treinamentos</t>
  </si>
  <si>
    <t>Serviço de Prótese Dentária</t>
  </si>
  <si>
    <t>MATERIAL DE PROTESE</t>
  </si>
  <si>
    <t>Material para prestação de serviços</t>
  </si>
  <si>
    <t>Insumos para o Consultório</t>
  </si>
  <si>
    <t xml:space="preserve">Insumo para atendimento </t>
  </si>
  <si>
    <t>Materiais dentários</t>
  </si>
  <si>
    <t>FARMÁCIA</t>
  </si>
  <si>
    <t xml:space="preserve">Manutenção de Sistema Eletrônico/ Informática </t>
  </si>
  <si>
    <t>MATERIAL DE USO TECNICO</t>
  </si>
  <si>
    <t>Serviços Odontológicos</t>
  </si>
  <si>
    <t>Premiação dos Funcionários</t>
  </si>
  <si>
    <t>Despesa com material para realização do serviço profissional</t>
  </si>
  <si>
    <t xml:space="preserve">Aquisição de Maquinas, Equipamentos (hardware) e Programas (software) </t>
  </si>
  <si>
    <t>11.01.00004</t>
  </si>
  <si>
    <t>Serviços de informática</t>
  </si>
  <si>
    <t>DESPESAS DEDUTIVEIS DO MES</t>
  </si>
  <si>
    <t>Serviços Contabeis</t>
  </si>
  <si>
    <t>Serviços Graficos</t>
  </si>
  <si>
    <t>Impostos diversos</t>
  </si>
  <si>
    <t>PROPAGANDA E PUBLICIDADE</t>
  </si>
  <si>
    <t>Materiais médicos</t>
  </si>
  <si>
    <t>PROTESES</t>
  </si>
  <si>
    <t>Manutenção do Cartório</t>
  </si>
  <si>
    <t>Remuneração paga a terceiros, com vínculo empregatício, INSS,FGTS e IR S FOLHA</t>
  </si>
  <si>
    <t>Insumos Odontologicos</t>
  </si>
  <si>
    <t xml:space="preserve">Despesas com funcionários </t>
  </si>
  <si>
    <t>Aluguel</t>
  </si>
  <si>
    <t>Cursos, Congressos e Seminários</t>
  </si>
  <si>
    <t>Produtos para Tratamentos Estéticos</t>
  </si>
  <si>
    <t xml:space="preserve">TSNR </t>
  </si>
  <si>
    <t>4022 - Serviços prestados por terceiros</t>
  </si>
  <si>
    <t>Segurança e Monitoramento</t>
  </si>
  <si>
    <t>Serviços Prestados Por PJ</t>
  </si>
  <si>
    <t>Materia Cirurgico</t>
  </si>
  <si>
    <t>SERVIÇOS DE PROTÉTICOS</t>
  </si>
  <si>
    <t>10.01.00079</t>
  </si>
  <si>
    <t>SERVIÇOS DE PROTETICO</t>
  </si>
  <si>
    <t xml:space="preserve">DESPESAS NECESSARIAS PARA FUNCIONAMENTO DO CARTÓRIO </t>
  </si>
  <si>
    <t>Remuneração paga -Rescisão de Contrato e FGTS Rescisorio</t>
  </si>
  <si>
    <t>Especialização</t>
  </si>
  <si>
    <t>10.01.00106</t>
  </si>
  <si>
    <t>Serviços de Processamento de Dados</t>
  </si>
  <si>
    <t>Vale Alimentacao</t>
  </si>
  <si>
    <t>Repasse</t>
  </si>
  <si>
    <t xml:space="preserve">Materiais odontológicos de consumo </t>
  </si>
  <si>
    <t>DENTAL PRODUTOS ODONTOLOGICOS</t>
  </si>
  <si>
    <t>Assessoria Jurídica</t>
  </si>
  <si>
    <t>Propaganda/Marketing</t>
  </si>
  <si>
    <t>outras despesas dedutíveis</t>
  </si>
  <si>
    <t>Materiais Odontológicos</t>
  </si>
  <si>
    <t>Serviços prestado por pessoa juridica</t>
  </si>
  <si>
    <t>DARF/ PREVIDÊNCIA SOCIAL/IRRF/UNIFICADO</t>
  </si>
  <si>
    <t>Rateio de despesas</t>
  </si>
  <si>
    <t>LABORATORIO DE PROTESE DENTARIA</t>
  </si>
  <si>
    <t>Serviços de próteses pessoas jurídicas</t>
  </si>
  <si>
    <t>SEGURO EMPRESARIAL</t>
  </si>
  <si>
    <t>TOTAL DE DESPESAS DEDUTIVEIS NO MES (CARTORIO DE ALVORADA DOESTE/RO)</t>
  </si>
  <si>
    <t>Manutencao Sistemas</t>
  </si>
  <si>
    <t>Recompe Recivil</t>
  </si>
  <si>
    <t>CORI-MG</t>
  </si>
  <si>
    <t>Prestação de Serviços s/ vinculo</t>
  </si>
  <si>
    <t>Material médico hospitalar</t>
  </si>
  <si>
    <t>laboratório de protese</t>
  </si>
  <si>
    <t>Enciclopédia ou livros/revistas em geral</t>
  </si>
  <si>
    <t>Despesas administrativas</t>
  </si>
  <si>
    <t xml:space="preserve">SALARIOS </t>
  </si>
  <si>
    <t>Material utilizado em consultório</t>
  </si>
  <si>
    <t>10.01.00092</t>
  </si>
  <si>
    <t>ALUGUEL DE SCANNER ITERO</t>
  </si>
  <si>
    <t>Depositos de Jogos</t>
  </si>
  <si>
    <t>Material Consultório</t>
  </si>
  <si>
    <t>Servicos de Terceiros</t>
  </si>
  <si>
    <t>Lançamento Apuração Livro Caixa - Sistema Auxiliar</t>
  </si>
  <si>
    <t xml:space="preserve">Material cirúrgico /Odontológico </t>
  </si>
  <si>
    <t>Materiais Cirúrgicos e procedimentos no consultório</t>
  </si>
  <si>
    <t xml:space="preserve">Farmácia </t>
  </si>
  <si>
    <t xml:space="preserve"> Material de consultório</t>
  </si>
  <si>
    <t>Assistência médica e do trabalho do escritório/consultório</t>
  </si>
  <si>
    <t>Materiais de uso/consumo consultório</t>
  </si>
  <si>
    <t>Material escritório/consultório</t>
  </si>
  <si>
    <t>contabilidade</t>
  </si>
  <si>
    <t>Locação de equipamentos de informática - D</t>
  </si>
  <si>
    <t>Congresso/Curso</t>
  </si>
  <si>
    <t>MATERIAIS MEDICOS</t>
  </si>
  <si>
    <t>Supervisão Clínica</t>
  </si>
  <si>
    <t xml:space="preserve">DESPESAS COM PRODUTOS VETERINARIOS </t>
  </si>
  <si>
    <t>Financiamento imobiliário</t>
  </si>
  <si>
    <t>Remuneração Serviços Prestados PJ</t>
  </si>
  <si>
    <t>INSS / GPS</t>
  </si>
  <si>
    <t>02. Aluguel do escritório/consultório</t>
  </si>
  <si>
    <t>Materia de consumo odontologico</t>
  </si>
  <si>
    <t xml:space="preserve">Material de uso e consumo </t>
  </si>
  <si>
    <t>Insumos odontológicos</t>
  </si>
  <si>
    <t>Pagamentos à Pessoa Jurídica Laboratórios de próteses dentárias.</t>
  </si>
  <si>
    <t>FUNDO GARANTIA TEMPO SERVIÇO</t>
  </si>
  <si>
    <t>DESPESAS DEDUTIVEIS</t>
  </si>
  <si>
    <t>Procedimentos/Insumos/Materiais Oftalmológicos</t>
  </si>
  <si>
    <t>Devolução de emolumentos</t>
  </si>
  <si>
    <t xml:space="preserve">Material Odontológico para Uso </t>
  </si>
  <si>
    <t>Material Uso Consumo Consultorio</t>
  </si>
  <si>
    <t>FGTS - Fundo de Garantia por Tempo de Serviço</t>
  </si>
  <si>
    <t>prestação de serviços</t>
  </si>
  <si>
    <t>SALÁRIOS E ORDENADOS</t>
  </si>
  <si>
    <t>Despesa com FERJ</t>
  </si>
  <si>
    <t>Cursos de aperfeiçoamento</t>
  </si>
  <si>
    <t>Materiais para serviços Odontológicos</t>
  </si>
  <si>
    <t xml:space="preserve">Material de Consultório </t>
  </si>
  <si>
    <t xml:space="preserve">FERJ </t>
  </si>
  <si>
    <t>Contribuições a associação de classe</t>
  </si>
  <si>
    <t>Despesas paga a terceiros</t>
  </si>
  <si>
    <t>Serviços de terceiros - PJ</t>
  </si>
  <si>
    <t>Materiais para Utilização na Prestação de Serviço</t>
  </si>
  <si>
    <t xml:space="preserve">Despesa material Odontologico </t>
  </si>
  <si>
    <t>Material Utilizado no tratamento do paciente</t>
  </si>
  <si>
    <t xml:space="preserve">Manutenção de Equipamentos </t>
  </si>
  <si>
    <t xml:space="preserve">Curso especialição profissional </t>
  </si>
  <si>
    <t>Funjecc</t>
  </si>
  <si>
    <t xml:space="preserve">Telefone </t>
  </si>
  <si>
    <t>DESPESAS DIVERSA</t>
  </si>
  <si>
    <t>Material de Escritório/consultório</t>
  </si>
  <si>
    <t>Despesas com Manutenção e Reformas</t>
  </si>
  <si>
    <t>Material odontológico / Médico</t>
  </si>
  <si>
    <t>Material de consumo</t>
  </si>
  <si>
    <t>Lanches e Refeições</t>
  </si>
  <si>
    <t xml:space="preserve">Honorários </t>
  </si>
  <si>
    <t>Alugueis Pagos</t>
  </si>
  <si>
    <t>Taxas e impostos</t>
  </si>
  <si>
    <t xml:space="preserve">Despesas Gerais </t>
  </si>
  <si>
    <t xml:space="preserve">Protético </t>
  </si>
  <si>
    <t>Refeições e lanches</t>
  </si>
  <si>
    <t>Material Medico Hospitalar</t>
  </si>
  <si>
    <t>Encadernação de Livros/Impressos Gráficos/Material de Papelaria</t>
  </si>
  <si>
    <t>Combustivel</t>
  </si>
  <si>
    <t>Material Enfermagem / Cirúrgico</t>
  </si>
  <si>
    <t>MATERIAIS DE PROCEDIMENTO</t>
  </si>
  <si>
    <t>PAGAMENTO DE FUNCIONÁRIO</t>
  </si>
  <si>
    <t xml:space="preserve">Despesas de Custeio </t>
  </si>
  <si>
    <t>Serviço Prestado Pessoa Jurídica</t>
  </si>
  <si>
    <t>Produtos para aplicação do serviço</t>
  </si>
  <si>
    <t>Leis Sociais</t>
  </si>
  <si>
    <t>ALUGUEL DO CONSULTÓRIO</t>
  </si>
  <si>
    <t>Despesas materiais com materiais dentários</t>
  </si>
  <si>
    <t>Laboratório de Prótese dentária</t>
  </si>
  <si>
    <t>Serviços de próteses odontológicas</t>
  </si>
  <si>
    <t>Previdência Social</t>
  </si>
  <si>
    <t>Faadep</t>
  </si>
  <si>
    <t>Locação de equipamento</t>
  </si>
  <si>
    <t>Serviços de Laboratórios</t>
  </si>
  <si>
    <t>Material Odontològico</t>
  </si>
  <si>
    <t>Serviços Prestados p/ Terceiros</t>
  </si>
  <si>
    <t>Despesa com propaganda</t>
  </si>
  <si>
    <t>Salario funcionarios</t>
  </si>
  <si>
    <t>Material de uso na atividade</t>
  </si>
  <si>
    <t>PROTETICOS</t>
  </si>
  <si>
    <t xml:space="preserve">Honorário Advocatícios </t>
  </si>
  <si>
    <t>Material de Uso/Consumo</t>
  </si>
  <si>
    <t>PGTO a terceiros, sem vínculo empregatício</t>
  </si>
  <si>
    <t>MATERIAL APLICADO NA PRESTACAO DE SERVICO</t>
  </si>
  <si>
    <t>Rescisão de Contrato</t>
  </si>
  <si>
    <t>Internet do Escritório/Consultório</t>
  </si>
  <si>
    <t>Remuneração de Férias</t>
  </si>
  <si>
    <t>Rescisão trabalhista</t>
  </si>
  <si>
    <t>Material Dentário e de Uso no Consultório</t>
  </si>
  <si>
    <t>Remuneração paga a terceiros, sem vínculo empregatício, INSS e FGTS</t>
  </si>
  <si>
    <t>uso e consumo</t>
  </si>
  <si>
    <t>DESPESA GERAL</t>
  </si>
  <si>
    <t>Recibo Protético</t>
  </si>
  <si>
    <t>GRERJ - BIB</t>
  </si>
  <si>
    <t>Repasse à PMJP (ISSQN)</t>
  </si>
  <si>
    <t>Apoio Administrativo</t>
  </si>
  <si>
    <t>Educação Continuada</t>
  </si>
  <si>
    <t>MATERIAL DENTARIO</t>
  </si>
  <si>
    <t>despesas gerais lançadas no livro caixa oficial</t>
  </si>
  <si>
    <t>MATERIAL DE CONSUMO CONSULTORIO</t>
  </si>
  <si>
    <t>Vale Transporte - Funcionários</t>
  </si>
  <si>
    <t>Pagamento de salário</t>
  </si>
  <si>
    <t>Outras despesas operacional</t>
  </si>
  <si>
    <t>Material de uso e consumo odontológico</t>
  </si>
  <si>
    <t>Material de dental</t>
  </si>
  <si>
    <t>Material de uso odontologico/ hospitalar</t>
  </si>
  <si>
    <t>Repasse do Excedente ao TJ/RS</t>
  </si>
  <si>
    <t>fgts</t>
  </si>
  <si>
    <t>Aquisição de Matéria Prima Alimentos e Bebidas</t>
  </si>
  <si>
    <t>Vale Alimentação</t>
  </si>
  <si>
    <t>Total de despesas</t>
  </si>
  <si>
    <t>Assistencia contabil</t>
  </si>
  <si>
    <t>Despesas Pagos a Terceiros</t>
  </si>
  <si>
    <t>Honorários Contabilidade</t>
  </si>
  <si>
    <t>Pagamento de nota fiscal</t>
  </si>
  <si>
    <t>Salários dos prepostos</t>
  </si>
  <si>
    <t>manutencao e reparo</t>
  </si>
  <si>
    <t xml:space="preserve">Condomínio do escritório/consultório </t>
  </si>
  <si>
    <t>Material de Utilização Direta em Procedimentos Oftalmológicos</t>
  </si>
  <si>
    <t>Material de uso Consultorio</t>
  </si>
  <si>
    <t>Comissão de divulgadores</t>
  </si>
  <si>
    <t>Material hospitalar/consultório</t>
  </si>
  <si>
    <t>Bens para Uso nas Atividades</t>
  </si>
  <si>
    <t>Parcelamento</t>
  </si>
  <si>
    <t>Despesas dedutíveis no livro caixa</t>
  </si>
  <si>
    <t>Insumos de Consultório</t>
  </si>
  <si>
    <t>materiais para procedimento em consultório</t>
  </si>
  <si>
    <t>Cursos/Desenvolvimento Profissional</t>
  </si>
  <si>
    <t>Licença de Software</t>
  </si>
  <si>
    <t>SERVIÇOS DE INFORMÁTICA</t>
  </si>
  <si>
    <t>MENEGHEL LOCAÇÃO DE EQUIPAMENTOS</t>
  </si>
  <si>
    <t xml:space="preserve">Taxas </t>
  </si>
  <si>
    <t>Próteses e Implantes</t>
  </si>
  <si>
    <t>Material de uso e consumo na prestação dos serviços</t>
  </si>
  <si>
    <t>Energia do escritório/consultório</t>
  </si>
  <si>
    <t>Despesas com material no procedimento</t>
  </si>
  <si>
    <t>Aluguel/IPTU</t>
  </si>
  <si>
    <t>Materia para consumo na atividade de protetico</t>
  </si>
  <si>
    <t>Despesas Selo Digital - TJPB</t>
  </si>
  <si>
    <t>Prestação de serviços por terceiros sem vínculo empregatício</t>
  </si>
  <si>
    <t>MATERIAL DE USO/CONSUMO</t>
  </si>
  <si>
    <t>Material para consultorio ou procedimentos dermatologicos</t>
  </si>
  <si>
    <t>Serviços diversos prestados por terceiros sem vinculo empregatício</t>
  </si>
  <si>
    <t>INSS sobre remuneração de servidores da serventia</t>
  </si>
  <si>
    <t>PRODUTOS FARMACEUTICOS PARA APLICACAO E USO EM PACIENTES</t>
  </si>
  <si>
    <t>Honorários profissionais</t>
  </si>
  <si>
    <t>TITANIUM FIX CNPJ 07752299000180</t>
  </si>
  <si>
    <t>Gastos com publicidade</t>
  </si>
  <si>
    <t>Pagamento serviços terceiros P. J.</t>
  </si>
  <si>
    <t>FUNDO DE COMPENSAÇÃO ANOREG</t>
  </si>
  <si>
    <t xml:space="preserve">insumos gerais para cirurgias e procedimentos demais fornecedores </t>
  </si>
  <si>
    <t xml:space="preserve">Material de escritório </t>
  </si>
  <si>
    <t>DESPESAS COM INFORMATICA</t>
  </si>
  <si>
    <t>Produtos dental, materiais e insumos</t>
  </si>
  <si>
    <t>Material usado para o exercicio profissional</t>
  </si>
  <si>
    <t xml:space="preserve">4013 - Remuneração paga a terceiros, com vínculo empregatício, INSS e </t>
  </si>
  <si>
    <t>Assessoria administrativa</t>
  </si>
  <si>
    <t>Rateio Despesas Clínica de Urologia Uro Laser Ltda.</t>
  </si>
  <si>
    <t>Empresa de Implantes Dentários</t>
  </si>
  <si>
    <t xml:space="preserve">Aluguel e Condomínio </t>
  </si>
  <si>
    <t xml:space="preserve">MATERIAL ODONTOLÓGICO </t>
  </si>
  <si>
    <t>Material Dentário</t>
  </si>
  <si>
    <t>Cursos e Seminários</t>
  </si>
  <si>
    <t>Insumos / Serviços Proteticos</t>
  </si>
  <si>
    <t>material de uso no tratamento</t>
  </si>
  <si>
    <t>Despesas com cursos e treinamentos</t>
  </si>
  <si>
    <t>Imposto sobre Renda Retido na Fonte - IRRF - 0561</t>
  </si>
  <si>
    <t>protético</t>
  </si>
  <si>
    <t>FARPEN</t>
  </si>
  <si>
    <t>Energia do escritório</t>
  </si>
  <si>
    <t>INSS Folha</t>
  </si>
  <si>
    <t xml:space="preserve">Insumos Médicos </t>
  </si>
  <si>
    <t>Vale Transportes</t>
  </si>
  <si>
    <t>Despesa relativa ao escritório/consultório</t>
  </si>
  <si>
    <t>ASSESSORIA JURIDICA</t>
  </si>
  <si>
    <t>Assessoria jurídica - D</t>
  </si>
  <si>
    <t>Compra de insumos e material de consumo</t>
  </si>
  <si>
    <t>Laboratório de Prótese + Radiologia</t>
  </si>
  <si>
    <t>dentais e afins</t>
  </si>
  <si>
    <t>Brindes e Presentes</t>
  </si>
  <si>
    <t>Materiais para prestação do serviço</t>
  </si>
  <si>
    <t>Servicos odontologicos</t>
  </si>
  <si>
    <t>Material de consumo / consultorio</t>
  </si>
  <si>
    <t>FGTS - D</t>
  </si>
  <si>
    <t>Servicos Tecnicos de Terceiros</t>
  </si>
  <si>
    <t>Material de Higiene, Conservação e Limpeza do Escritório/Consultório</t>
  </si>
  <si>
    <t>Manutenção e conservação</t>
  </si>
  <si>
    <t xml:space="preserve">REPASSES LEGAIS PARTE DO SEFAZ </t>
  </si>
  <si>
    <t>Material aplicado nos Serviços</t>
  </si>
  <si>
    <t>Prestação de serviço de terceiros</t>
  </si>
  <si>
    <t>Material de consumo consultório odontológico</t>
  </si>
  <si>
    <t xml:space="preserve">Prestações de serviços de terceiros </t>
  </si>
  <si>
    <t>Marketing e Propaganda</t>
  </si>
  <si>
    <t>Despesas gerais consultório</t>
  </si>
  <si>
    <t>Despesas c/ propagandas</t>
  </si>
  <si>
    <t>Material de escritório/odontológicos</t>
  </si>
  <si>
    <t>DESPESAS DE CUSTEIO REF MANUTENCAO DA FONTE PRODUTORA</t>
  </si>
  <si>
    <t>Taxas Administrativas</t>
  </si>
  <si>
    <t>Serviço de Informática</t>
  </si>
  <si>
    <t>Material medico/hospitalar</t>
  </si>
  <si>
    <t>manutenção das instalações</t>
  </si>
  <si>
    <t xml:space="preserve">Despesas de custeio </t>
  </si>
  <si>
    <t>I.S.S</t>
  </si>
  <si>
    <t>Locação de Bens Móveis</t>
  </si>
  <si>
    <t>4028 - Manutenção e Reparo</t>
  </si>
  <si>
    <t>Material Direto</t>
  </si>
  <si>
    <t>Faculdade de Direito</t>
  </si>
  <si>
    <t>Serviços Prestados Pessoa Física</t>
  </si>
  <si>
    <t>Despesas Diversas Dedutíveis</t>
  </si>
  <si>
    <t>Serviços Prestados sem vínculo empregatícios</t>
  </si>
  <si>
    <t>4010 - ISS</t>
  </si>
  <si>
    <t>Pagamento a Terceiros Sistema de Meiagem</t>
  </si>
  <si>
    <t>Impostos federais, exceto IR e CSLL</t>
  </si>
  <si>
    <t>Emprestimos</t>
  </si>
  <si>
    <t>Despesa no tratamento de pacientes</t>
  </si>
  <si>
    <t>Despesas com instrução</t>
  </si>
  <si>
    <t>Telefone / Internet</t>
  </si>
  <si>
    <t>Duplicata</t>
  </si>
  <si>
    <t>Salarios e ordenados</t>
  </si>
  <si>
    <t>Despesas com Cursos na Especialidade</t>
  </si>
  <si>
    <t>Material de consumo odontológico</t>
  </si>
  <si>
    <t xml:space="preserve"> Material consumo consultório</t>
  </si>
  <si>
    <t>Materiais de consumo, Medicamentos e Odontológicos</t>
  </si>
  <si>
    <t>Custeio de Atividades</t>
  </si>
  <si>
    <t>CONGRESSOS, CURSOS E TREINAMENTOS</t>
  </si>
  <si>
    <t>Dedução por força de lei - Art 9º da Lei 7.713 de 22/12/1988</t>
  </si>
  <si>
    <t>Material de COnsumo do Consultório</t>
  </si>
  <si>
    <t xml:space="preserve">Uso e Consumo </t>
  </si>
  <si>
    <t>Honorários Contabil</t>
  </si>
  <si>
    <t>Material uso consultorio</t>
  </si>
  <si>
    <t>Protética</t>
  </si>
  <si>
    <t>Remuneração para a terceiros com vinculo empregatício</t>
  </si>
  <si>
    <t>Materiais de consumo odontologicos</t>
  </si>
  <si>
    <t xml:space="preserve">Serviços prestados por terceiros </t>
  </si>
  <si>
    <t xml:space="preserve">Honorarios contabeis </t>
  </si>
  <si>
    <t>Funjecc Lei 3003/05 - MS</t>
  </si>
  <si>
    <t>MÁQUINAS, EQUIPAMENTOS E MOBILIÁRIOS – MANUTENÇÃO</t>
  </si>
  <si>
    <t>Serviços prestados por PJ</t>
  </si>
  <si>
    <t>Serviço prestado por terceiros, sem vínculo empregatício</t>
  </si>
  <si>
    <t>SERVIÇO TERCEIRIZADO SEM VÍNCULO EMPREGATÍCIO</t>
  </si>
  <si>
    <t>Produtos médicos utilizados nos procedimentos e nas consultas.</t>
  </si>
  <si>
    <t>Material Profissional</t>
  </si>
  <si>
    <t xml:space="preserve">Materiais e medicamentos </t>
  </si>
  <si>
    <t>MATERIAL UTILIZADO NA PRESTAÇÃO DE SERVIÇO</t>
  </si>
  <si>
    <t xml:space="preserve"> LOCAÇÃO DE INORMATICA  MAQ. EQUIP. E OUTROS</t>
  </si>
  <si>
    <t>FGTS Folha</t>
  </si>
  <si>
    <t>INSS FUNCIONÁRIOS</t>
  </si>
  <si>
    <t>Prestacao de servico pessoa juridica</t>
  </si>
  <si>
    <t>Despesas Lançadas no Livro Caixa Auxiliar</t>
  </si>
  <si>
    <t>Manutenção Software</t>
  </si>
  <si>
    <t>Remuneração paga a terceiros, com vínculo empregatício, INSS e FGTS, Vale transporte, Alimentação</t>
  </si>
  <si>
    <t>Prestação de serviços realizados por terceiros</t>
  </si>
  <si>
    <t>Material de escritorio</t>
  </si>
  <si>
    <t>Serviços terceirizados: conservação e limpeza</t>
  </si>
  <si>
    <t>Contribuições obrigatórias e entidades de classe</t>
  </si>
  <si>
    <t>F.G.T.S.</t>
  </si>
  <si>
    <t>Insumos aplicados nos serviços</t>
  </si>
  <si>
    <t xml:space="preserve">Devolução de 75% dos emolumentos </t>
  </si>
  <si>
    <t>Remuneração Funcionários</t>
  </si>
  <si>
    <t>Materias e Medicamentos</t>
  </si>
  <si>
    <t>Rateio Perdas Liquidas Cooperativa Unimed Cbá</t>
  </si>
  <si>
    <t>10.13.00001</t>
  </si>
  <si>
    <t>000026</t>
  </si>
  <si>
    <t>Serviços Prestados por PJ</t>
  </si>
  <si>
    <t>alimentação</t>
  </si>
  <si>
    <t>Material de consumo na prestação de serviço/consultório</t>
  </si>
  <si>
    <t>Serviços de protéticos</t>
  </si>
  <si>
    <t xml:space="preserve">Produtos Odontológicos  </t>
  </si>
  <si>
    <t>10.07.00004</t>
  </si>
  <si>
    <t>SERVIÇO TERCEIROS</t>
  </si>
  <si>
    <t>TAXA DE RECOMPE / RECIVIL</t>
  </si>
  <si>
    <t>Material utilizado para prestação de serviços</t>
  </si>
  <si>
    <t>Prestação de serviços PJ</t>
  </si>
  <si>
    <t>Remuneração Dentistas - Sem vínculo empregatício</t>
  </si>
  <si>
    <t>10.01.00075</t>
  </si>
  <si>
    <t>Moveis e Utensilios</t>
  </si>
  <si>
    <t>Material para uso da profissão</t>
  </si>
  <si>
    <t>Material do Consultorio</t>
  </si>
  <si>
    <t>Repasse Recompe apurado</t>
  </si>
  <si>
    <t>Softwares, informática e arquivo de segurança</t>
  </si>
  <si>
    <t>Despesas diversas com o consultorio</t>
  </si>
  <si>
    <t xml:space="preserve">fornecedor </t>
  </si>
  <si>
    <t>Materiais aplicados na prestação de serviço</t>
  </si>
  <si>
    <t>Fundo de Registro civil  2,50%</t>
  </si>
  <si>
    <t>ISSQN Municipal</t>
  </si>
  <si>
    <t xml:space="preserve">Propaganda </t>
  </si>
  <si>
    <t>Todas as depesas</t>
  </si>
  <si>
    <t>Despesas de custeio</t>
  </si>
  <si>
    <t>Internet/Telefone</t>
  </si>
  <si>
    <t>PRESTAÇÃO DE SERVIÇO</t>
  </si>
  <si>
    <t>Materiais para execução da atividade</t>
  </si>
  <si>
    <t>Despesa de Consultório</t>
  </si>
  <si>
    <t>CURSO E CONGRESSO</t>
  </si>
  <si>
    <t>Licença ou aluguel de Softwares</t>
  </si>
  <si>
    <t>10.01.00093</t>
  </si>
  <si>
    <t>Materiais Diversos</t>
  </si>
  <si>
    <t>Material para uso em procedimentos</t>
  </si>
  <si>
    <t>Faxina</t>
  </si>
  <si>
    <t>BENS PERMANENTE EM GERAL</t>
  </si>
  <si>
    <t>Materiais para uso no consultório</t>
  </si>
  <si>
    <t>Serviços de laboratório</t>
  </si>
  <si>
    <t>serviços prestados por terceiros</t>
  </si>
  <si>
    <t>Vale refeição / alimentação / cesta básica para funcionários</t>
  </si>
  <si>
    <t>Darf Previdenciário</t>
  </si>
  <si>
    <t>INSS - Contribuição previdenciária - Folha de Pagamento</t>
  </si>
  <si>
    <t>Pagamento a terceiros</t>
  </si>
  <si>
    <t>Material de Insumo - Odontologia</t>
  </si>
  <si>
    <t>Manutenção e assistência em computadores</t>
  </si>
  <si>
    <t>Material e Insumos Cirurgicos</t>
  </si>
  <si>
    <t>Digitalização</t>
  </si>
  <si>
    <t>Remuneração paga a terceiros sem vínculo empregatício</t>
  </si>
  <si>
    <t>Material de uso e consumo utilizados na prestação de serviços</t>
  </si>
  <si>
    <t>OUTRAS DESPESAS NAO DEDUTÍVEIS</t>
  </si>
  <si>
    <t>Manutenção e Reparo</t>
  </si>
  <si>
    <t>Serviços Contratados Pessoa Jurídica - Serviços advocatícios</t>
  </si>
  <si>
    <t>Retirada do provimento 86/2019 do CNJ</t>
  </si>
  <si>
    <t>Material e Produtos Usados e Consumidos nos Tratamentos</t>
  </si>
  <si>
    <t>Pagamentos a terceiros sem vínculo empregatício</t>
  </si>
  <si>
    <t>Materiais Uso Profissão</t>
  </si>
  <si>
    <t>Despesas diversas do escritório/consultório</t>
  </si>
  <si>
    <t>IRRF DARF 0561</t>
  </si>
  <si>
    <t xml:space="preserve">Estagiario </t>
  </si>
  <si>
    <t>INSS/ FGTS - FUNCIONÁRIOS</t>
  </si>
  <si>
    <t>MANUTENÇÃO DE COMPUTADORES / SISTEMAS</t>
  </si>
  <si>
    <t>Material para trabalho</t>
  </si>
  <si>
    <t>S J RIO PRETO - Remuneração paga a terceiros, com vínculo empregatício, INSS e FGTS</t>
  </si>
  <si>
    <t>serviços de terceiros(protetico)</t>
  </si>
  <si>
    <t>Aluguel de software</t>
  </si>
  <si>
    <t>MATERIAL DE USO E CONSUMO</t>
  </si>
  <si>
    <t xml:space="preserve">Consumível </t>
  </si>
  <si>
    <t>Telefone/ internet do escritório/consultório</t>
  </si>
  <si>
    <t>Material e Produtos Técnicos para Procedimentos</t>
  </si>
  <si>
    <t>Despesas Dedutíveis (40%)</t>
  </si>
  <si>
    <t xml:space="preserve">Materiais para atendimento médico </t>
  </si>
  <si>
    <t>Prestação de Serviços de PJ</t>
  </si>
  <si>
    <t>MATERIAL MEDICO/ODONTOLOGICO</t>
  </si>
  <si>
    <t>DIVERSOS</t>
  </si>
  <si>
    <t>SALARIO E ENCARGOS CONTRIBUICAO PREVIDENCIARIA</t>
  </si>
  <si>
    <t>Energia do Cartorio</t>
  </si>
  <si>
    <t>Serviço de Protese</t>
  </si>
  <si>
    <t>Sistema de Informática: Manutenção e Aquisição</t>
  </si>
  <si>
    <t>MATERIAL ODONTOLÓGICO</t>
  </si>
  <si>
    <t>outras despesas dedutiveis</t>
  </si>
  <si>
    <t>Despesas Não Dedutíveis</t>
  </si>
  <si>
    <t xml:space="preserve">PRESTAÇÃO DE SERVIÇOS - PROTÉTICO </t>
  </si>
  <si>
    <t>11.01.00026</t>
  </si>
  <si>
    <t xml:space="preserve">Serviços prestados </t>
  </si>
  <si>
    <t xml:space="preserve">Vale alimentação </t>
  </si>
  <si>
    <t>ISS - Movimento Econômico</t>
  </si>
  <si>
    <t>Laboratório de Prótese (terceiros)</t>
  </si>
  <si>
    <t>material para efetuar serviços</t>
  </si>
  <si>
    <t>PROTETICO</t>
  </si>
  <si>
    <t>Remuneração paga a terceiro, sem vínculo empregatício</t>
  </si>
  <si>
    <t>Material de apoio Consultório</t>
  </si>
  <si>
    <t xml:space="preserve">Material de Uso Consumo </t>
  </si>
  <si>
    <t>CUSTO DOS SERVIÇOS PRESTADOS</t>
  </si>
  <si>
    <t>Bradesco Saude</t>
  </si>
  <si>
    <t>Serviços de terceiros conforme</t>
  </si>
  <si>
    <t>Material Auxiliar</t>
  </si>
  <si>
    <t>Insumos de Informatica</t>
  </si>
  <si>
    <t>MATERIAL PARA CONSULTORIO</t>
  </si>
  <si>
    <t>GUIA DE INSS</t>
  </si>
  <si>
    <t>RCFN - PEDRÃO - DIVERSOS</t>
  </si>
  <si>
    <t>Manutenção e Reformas</t>
  </si>
  <si>
    <t>Repasse aos Dentistas</t>
  </si>
  <si>
    <t>Despesas de Custeio e Consumo</t>
  </si>
  <si>
    <t>Salário Mensalista</t>
  </si>
  <si>
    <t>Serviços Prestados por Terceiros</t>
  </si>
  <si>
    <t xml:space="preserve">DESPESAS OPERACIONAIS </t>
  </si>
  <si>
    <t xml:space="preserve">Outras Despesas Não Dedutíveis </t>
  </si>
  <si>
    <t>RECISÃO DE CONTRATO DE FUNCIONÁRIO</t>
  </si>
  <si>
    <t>TOTAL DE DESPESAS LIVRO CAIXA CORREGEDORIA DE SP</t>
  </si>
  <si>
    <t>Material de Consultório.</t>
  </si>
  <si>
    <t>INSS funcionários</t>
  </si>
  <si>
    <t>FOLHA DE SALARIO MENSAL</t>
  </si>
  <si>
    <t>Serviços de Terceiros - Protético</t>
  </si>
  <si>
    <t>salario</t>
  </si>
  <si>
    <t>IMPOSTO SOBRE A RENDA RETIDO NA FONTE – IRRF</t>
  </si>
  <si>
    <t>Material de Escritório e Informática</t>
  </si>
  <si>
    <t>11.01.00028</t>
  </si>
  <si>
    <t>Taxa Fiscalizaçao Judicial DAP/TFJ CARTORIO</t>
  </si>
  <si>
    <t>Aquisição de computador e periféricos</t>
  </si>
  <si>
    <t>ALUGUEL DE MAQUINAS E EQUIPAMENTOS</t>
  </si>
  <si>
    <t>Repasse - Renda Excedente - TJMT (Item 2.12.12 CNGCE)</t>
  </si>
  <si>
    <t>Despesas de custeio a Atividade Fim</t>
  </si>
  <si>
    <t>Prestação de serviços de terceiros</t>
  </si>
  <si>
    <t>SIN</t>
  </si>
  <si>
    <t>CUSTAS</t>
  </si>
  <si>
    <t>Marketing e Propagandas</t>
  </si>
  <si>
    <t>Despesas com informatica</t>
  </si>
  <si>
    <t xml:space="preserve">Plano de Saúde </t>
  </si>
  <si>
    <t>Aluguel / Condomínio</t>
  </si>
  <si>
    <t>Laboratório - Protése e Protéticos - Procedimetos</t>
  </si>
  <si>
    <t>Alugueis de equipamentos</t>
  </si>
  <si>
    <t>Despesas totais lançadas no mês de fevereiro</t>
  </si>
  <si>
    <t>DESPESAS NÃO DEDUTÍVEIS</t>
  </si>
  <si>
    <t>DESPESAS NÃO DEDUTIVEIS</t>
  </si>
  <si>
    <t>manutenção e reparo</t>
  </si>
  <si>
    <t>Manutenção de informática</t>
  </si>
  <si>
    <t xml:space="preserve">Locação de Máquinas e Equipamentos do Cartório </t>
  </si>
  <si>
    <t>Pagamento fornecedores</t>
  </si>
  <si>
    <t xml:space="preserve">AIR LIQUIDE BRASIL LTDA </t>
  </si>
  <si>
    <t xml:space="preserve">Sistemas </t>
  </si>
  <si>
    <t>Material para consumo</t>
  </si>
  <si>
    <t>material de consumo consultorio</t>
  </si>
  <si>
    <t>Despesas com Material de Uso/Consumo</t>
  </si>
  <si>
    <t>Material para Uso e Consumo</t>
  </si>
  <si>
    <t xml:space="preserve">Folha de pagamento </t>
  </si>
  <si>
    <t>Assinaturas e mensalidades</t>
  </si>
  <si>
    <t>Despesa com curso necessário ao exercício da odontologia</t>
  </si>
  <si>
    <t>SERVIÇOS CONTABEIS</t>
  </si>
  <si>
    <t>Salários a Pagar</t>
  </si>
  <si>
    <t>Treinamento</t>
  </si>
  <si>
    <t>Despesas com Sistemas e Serviços de Informática</t>
  </si>
  <si>
    <t>Serviços Terceiros - PJ</t>
  </si>
  <si>
    <t>Contribuição - IAMSPE</t>
  </si>
  <si>
    <t>Material de Uso Medico</t>
  </si>
  <si>
    <t>Honorários contador</t>
  </si>
  <si>
    <t>EMOLUMENTOS - FUNDOS DE COMPENSACAO</t>
  </si>
  <si>
    <t>OUTROS SERVIÇOS DE TERCEIROS</t>
  </si>
  <si>
    <t>Despesa com material odontológico</t>
  </si>
  <si>
    <t>Material de Uso e Consumo consultório</t>
  </si>
  <si>
    <t>Pagtos diversos de acordo livro caixa</t>
  </si>
  <si>
    <t>Participação rateio de despesas</t>
  </si>
  <si>
    <t>Materiais Odontológicos de Uso Profissional</t>
  </si>
  <si>
    <t>Material utilizado na prestação de serviços</t>
  </si>
  <si>
    <t>Aquisição de computador</t>
  </si>
  <si>
    <t>locação de Maquinas e Equipamentos</t>
  </si>
  <si>
    <t>Cursos de Aperfeiçoamento</t>
  </si>
  <si>
    <t>Encargos trabalhistas (INSS, FGTS, IR)</t>
  </si>
  <si>
    <t>Materiais para uso odontológico</t>
  </si>
  <si>
    <t>Remuneração paga a terceiros, com vínculo empregatício.</t>
  </si>
  <si>
    <t>Material usado na prestação de serviço</t>
  </si>
  <si>
    <t>Serviços de Apoio Administrativo</t>
  </si>
  <si>
    <t>10.02.00041</t>
  </si>
  <si>
    <t xml:space="preserve">Material para Procedimentos Médicos </t>
  </si>
  <si>
    <t>Material de Serv.Odontológicos</t>
  </si>
  <si>
    <t>Serviços de publicidade e propaganda</t>
  </si>
  <si>
    <t>DARF - IRRF Assalariado e Contribuição Previdenciária</t>
  </si>
  <si>
    <t>Honorários contabeis</t>
  </si>
  <si>
    <t>Assessoria, licenças de informática e manutenção</t>
  </si>
  <si>
    <t>Despesas com Consultório</t>
  </si>
  <si>
    <t xml:space="preserve">Insumos utilizados na prestação de serviços  </t>
  </si>
  <si>
    <t>Impostos e Taxas Municipais</t>
  </si>
  <si>
    <t>Softwares, informática e arquivo de segurança.</t>
  </si>
  <si>
    <t xml:space="preserve">Locação de equipamentos odontológicos </t>
  </si>
  <si>
    <t>SERVIÇOS TOMADOS</t>
  </si>
  <si>
    <t>DESPESAS PAGAS SERVICOS DE TERCEIROS SEM VINCULO EMPREGATICIO</t>
  </si>
  <si>
    <t>11.01.00029</t>
  </si>
  <si>
    <t xml:space="preserve">Cartórios, matriculas certidões averbações e similares. </t>
  </si>
  <si>
    <t>Darf IR</t>
  </si>
  <si>
    <t>Folha mensal de salário da Serventia</t>
  </si>
  <si>
    <t>serviços prestados</t>
  </si>
  <si>
    <t>Materiais de Uso e Consumo</t>
  </si>
  <si>
    <t>PRODESP</t>
  </si>
  <si>
    <t>Prestação de serviço PJ</t>
  </si>
  <si>
    <t>Despesas com alimentação de funcionários</t>
  </si>
  <si>
    <t>MATERIAIS UTILIZADOS NA PRESTAÇÃO DE SERVIÇOS</t>
  </si>
  <si>
    <t>SERVIÇOS PRESTADOS POR TERCEIROS SEM VINCULO</t>
  </si>
  <si>
    <t>Máquinas e equipamentos</t>
  </si>
  <si>
    <t>10.02.00070</t>
  </si>
  <si>
    <t>COMUNICAÇÃO DE VENDAS</t>
  </si>
  <si>
    <t>Material de escritório/expediente</t>
  </si>
  <si>
    <t>Obrigações trabalhistas com vínculo empregatício, INSS e FGTS</t>
  </si>
  <si>
    <t>11.01.00030</t>
  </si>
  <si>
    <t>Meio eletrônico, investimento e demais gastos com informatização</t>
  </si>
  <si>
    <t>Material para Consultorio</t>
  </si>
  <si>
    <t>Serviços Pessoa Juridica</t>
  </si>
  <si>
    <t xml:space="preserve">Impostos e taxas </t>
  </si>
  <si>
    <t>INSUMOS</t>
  </si>
  <si>
    <t>Material Aplicado no Consultório</t>
  </si>
  <si>
    <t>Material utilizado no consultório</t>
  </si>
  <si>
    <t>Locação Maq. Equip.</t>
  </si>
  <si>
    <t>Insumos para a prestação dos serviços</t>
  </si>
  <si>
    <t>Remuneração paga a terceiros, com vínculo empregatício, INSS e FGTS, IRRF</t>
  </si>
  <si>
    <t>Selos Digitais</t>
  </si>
  <si>
    <t>Serviços prestados por terceiro</t>
  </si>
  <si>
    <t>Material utilizados nos procedimentos odontológico</t>
  </si>
  <si>
    <t>PROPAGANDA DA ATIVIDADE PROFISSIONAL</t>
  </si>
  <si>
    <t>Serviços de terceiro PF</t>
  </si>
  <si>
    <t xml:space="preserve">Serviços prestados por terceiros sem vínculo empregatício </t>
  </si>
  <si>
    <t>11.01.00006</t>
  </si>
  <si>
    <t>Comissionamento de dentista parceiro</t>
  </si>
  <si>
    <t>4007 - Energia do Cartório</t>
  </si>
  <si>
    <t>10.07.00002</t>
  </si>
  <si>
    <t>Protese</t>
  </si>
  <si>
    <t>Despesas com Manutenção</t>
  </si>
  <si>
    <t>SERVIÇOS PAGOS A TERCEIROS</t>
  </si>
  <si>
    <t>TAXAS MUNICIPAIS - D</t>
  </si>
  <si>
    <t>PROPAGANDAS E MARKETINGS</t>
  </si>
  <si>
    <t>Material Aplicado em Serviços</t>
  </si>
  <si>
    <t xml:space="preserve">Despesas Consultório/Materiais e Funcionários </t>
  </si>
  <si>
    <t>serviço prestado por terceiros</t>
  </si>
  <si>
    <t>Serviços Terceiros Pessoa Física</t>
  </si>
  <si>
    <t>Despesas diversas escritório/consultório</t>
  </si>
  <si>
    <t>Material de consumo, conservação e limpeza do escritório/consultório</t>
  </si>
  <si>
    <t xml:space="preserve">Salários e ordenados </t>
  </si>
  <si>
    <t>13º salário</t>
  </si>
  <si>
    <t>FGTS E INSS</t>
  </si>
  <si>
    <t>MATERIAIS DENTÁRIOS/PROTÉTICOS/MATERIAIS DIVERSOS</t>
  </si>
  <si>
    <t>Materiais do consultorio</t>
  </si>
  <si>
    <t xml:space="preserve">Material de uso no consultório </t>
  </si>
  <si>
    <t>Pagamentos a terceiros sem vínculo</t>
  </si>
  <si>
    <t>Despesas com Medicamentos Manipulados</t>
  </si>
  <si>
    <t>Material para uso e consumo</t>
  </si>
  <si>
    <t>FGTS Funcionário(a)</t>
  </si>
  <si>
    <t>Serviços De Terceiros</t>
  </si>
  <si>
    <t>CONVÊNIO MÉDICO/ODONTOLÓGICO - (FUNCIONÁRIOS)</t>
  </si>
  <si>
    <t>Vale Refeição; Vale Alimentação; Cesta Básica</t>
  </si>
  <si>
    <t>Material de Uso/Consumo aplicado na prestação de serviços</t>
  </si>
  <si>
    <t>Despesas dedutíveis diversas</t>
  </si>
  <si>
    <t>SERVIÇOS ADMINISTRATIVOS</t>
  </si>
  <si>
    <t>10.02.00032</t>
  </si>
  <si>
    <t>Participação em congressos/seminários</t>
  </si>
  <si>
    <t>Cursos e Seminarios</t>
  </si>
  <si>
    <t>Despesas essenciais</t>
  </si>
  <si>
    <t>Material Médico Odontológico</t>
  </si>
  <si>
    <t>MATERIAIS PARA SERVIÇOS</t>
  </si>
  <si>
    <t>Despesas com materiais de consumo do consultorio e farmaceuticos</t>
  </si>
  <si>
    <t>Material de escritorio/consultório/boletos de dentais/Invisalign</t>
  </si>
  <si>
    <t>Material para prestação do serviço</t>
  </si>
  <si>
    <t>FUNDO DE GARANTIA POR TEMPO DE SERVIÇO - FGTS</t>
  </si>
  <si>
    <t>Pagamento feito a Terceiros sem vínculo empregatício</t>
  </si>
  <si>
    <t>Assessoria e Consuloria</t>
  </si>
  <si>
    <t>Reforma e manutenção do imóvel</t>
  </si>
  <si>
    <t>Salários Fixos</t>
  </si>
  <si>
    <t>Material Uso/Consumo</t>
  </si>
  <si>
    <t>10.10.00002</t>
  </si>
  <si>
    <t>Compra de mercadores odontologico</t>
  </si>
  <si>
    <t>OUTRAS DESPESAS NECESSÁRIAS À MANUTENÇÃO DA FONTE PRODUTORA</t>
  </si>
  <si>
    <t>FOLHA DE PAGAMENTO, HOLERITE, FUNCIONÁRIOS</t>
  </si>
  <si>
    <t>OUTROS SERVIÇOS</t>
  </si>
  <si>
    <t>Material de consumo odontologico</t>
  </si>
  <si>
    <t>4042 - Contribuições do Sistema (Conforme Prov. 89)</t>
  </si>
  <si>
    <t>Vestuários, equipamentos e outros acessórios</t>
  </si>
  <si>
    <t>Grerj</t>
  </si>
  <si>
    <t>Material de Apoio</t>
  </si>
  <si>
    <t>Material de consumo consultório/escritório</t>
  </si>
  <si>
    <t>Material Hospitalar Odontológico</t>
  </si>
  <si>
    <t>MATERIAL UTILIZADO</t>
  </si>
  <si>
    <t>ISS / ALVARÁ</t>
  </si>
  <si>
    <t>Curso e Treinamento</t>
  </si>
  <si>
    <t>Serviços Postais</t>
  </si>
  <si>
    <t>Material de Consultorio</t>
  </si>
  <si>
    <t>INSS - Folha de Pagamento</t>
  </si>
  <si>
    <t>10.01.00162</t>
  </si>
  <si>
    <t>Serviços de Prótese Odontológica</t>
  </si>
  <si>
    <t>laboratorios de prótese</t>
  </si>
  <si>
    <t>Aplicação de capital</t>
  </si>
  <si>
    <t>Material para uso em procedimento</t>
  </si>
  <si>
    <t>Serviços pagos a terceiros (odontológicos)</t>
  </si>
  <si>
    <t>Material de escritório/cartório</t>
  </si>
  <si>
    <t>Copa e alimentação</t>
  </si>
  <si>
    <t>SALÁRIOS E ENCARGOS - FOLHA PAGAMENTOS MENSAL</t>
  </si>
  <si>
    <t>Fundo de garantia por tempo de serviço - FGTS</t>
  </si>
  <si>
    <t>Repasse TJRN</t>
  </si>
  <si>
    <t>Prestação de serviços para entrega de intimações</t>
  </si>
  <si>
    <t>Prestação de Serviços por terceiros</t>
  </si>
  <si>
    <t>Serviços Profissionais - Pessoas Jurídicas</t>
  </si>
  <si>
    <t>Serviço Pessoa Jurídica</t>
  </si>
  <si>
    <t>Prestação de Serviço de Terceiros</t>
  </si>
  <si>
    <t>DOCS SAUDE E NUTRIÇAO LTDA</t>
  </si>
  <si>
    <t>Material e Medicamentos Utilizados ns Prest dos Servicos</t>
  </si>
  <si>
    <t>Compras de Materiais Odontologicos</t>
  </si>
  <si>
    <t>Remuneraçao paga a terceiros, sem vínculo empregatício</t>
  </si>
  <si>
    <t>MATERIAIS PARA PROCEDIMENTOS/ CIRURGIA</t>
  </si>
  <si>
    <t>TAXA FISCALIZAÇÃO</t>
  </si>
  <si>
    <t>Serviços de PF</t>
  </si>
  <si>
    <t>Despesas Interinidade</t>
  </si>
  <si>
    <t>Material de Consumo - Dental</t>
  </si>
  <si>
    <t>Material odontológico de consumo</t>
  </si>
  <si>
    <t>SERVIÇOS CONTÁBIL / FISCAL / TRABALHISTA</t>
  </si>
  <si>
    <t xml:space="preserve">Licenciamento de uso de programas de computação </t>
  </si>
  <si>
    <t>Materias para o consultório</t>
  </si>
  <si>
    <t>Serviços Prestados por Pessoas Jurídicas</t>
  </si>
  <si>
    <t>Serviços de apoio de gestão</t>
  </si>
  <si>
    <t>Devolução de Guias</t>
  </si>
  <si>
    <t>Despesas de custeio - serviços pessoa jurídica (advogados)</t>
  </si>
  <si>
    <t>visão Real Aluguel/cond/IPTU - CNPJ 07.870.639/0001-77</t>
  </si>
  <si>
    <t>Material para procedimentos técnicos</t>
  </si>
  <si>
    <t>FÉRIAS - PAGTO. FÉRIAS REF.</t>
  </si>
  <si>
    <t>Cursos e Palestras</t>
  </si>
  <si>
    <t>FGTS referente empregados</t>
  </si>
  <si>
    <t>Manutenção do escritório/consultório - Serviços Prestados</t>
  </si>
  <si>
    <t>REPASSES LEGAIS PARTE DO TRIBUNAL DE JUSTICA</t>
  </si>
  <si>
    <t>DESPESAS TRABALHISTAS</t>
  </si>
  <si>
    <t>Despesas de Consultório</t>
  </si>
  <si>
    <t>Remuneração liquida paga a terceiros, com vínculo empregatício</t>
  </si>
  <si>
    <t>Taxas e Tarifas</t>
  </si>
  <si>
    <t>Serviços contratados pessoa Juridica</t>
  </si>
  <si>
    <t>Insumos/serviços odontológicos</t>
  </si>
  <si>
    <t>Material de consumo/ Dental</t>
  </si>
  <si>
    <t>Fundo Garantia Tempo Serviço</t>
  </si>
  <si>
    <t>Serviços prestados pessoa juridica</t>
  </si>
  <si>
    <t xml:space="preserve"> ENERGIA ELÉTRICA</t>
  </si>
  <si>
    <t>Despesas de cursos e congressos</t>
  </si>
  <si>
    <t>Impressos gráficos</t>
  </si>
  <si>
    <t>material utilizado para procedimentos</t>
  </si>
  <si>
    <t>Aquisição de móveis e utensílios</t>
  </si>
  <si>
    <t>Benfeitoria do Imóvel Alugado</t>
  </si>
  <si>
    <t>Depósito da Central de Registro Civil</t>
  </si>
  <si>
    <t>Material Médico Aplicado</t>
  </si>
  <si>
    <t xml:space="preserve">Material Utilizado na Atividade Profissional </t>
  </si>
  <si>
    <t>Material de Expediente ou de consumo</t>
  </si>
  <si>
    <t>Material de consumo/consultório</t>
  </si>
  <si>
    <t>laboratório de prótese dentária</t>
  </si>
  <si>
    <t xml:space="preserve">material de aplicação </t>
  </si>
  <si>
    <t>Serviços Prestado PJ</t>
  </si>
  <si>
    <t>Mensalidade Programa de Informatica</t>
  </si>
  <si>
    <t>DESPESA NÃO DEDUTÍVEL LANÇADA PELO CLIENTE</t>
  </si>
  <si>
    <t>Pagamentos de terceiros</t>
  </si>
  <si>
    <t>MATERIAL DE USO e CONSUMO</t>
  </si>
  <si>
    <t>Imposto sobre a Renda Retido na Fonte – IRRF</t>
  </si>
  <si>
    <t>CONSULTORIA</t>
  </si>
  <si>
    <t>Serviços juridicos</t>
  </si>
  <si>
    <t xml:space="preserve">DESPESAS ADMINISTRATIVAS </t>
  </si>
  <si>
    <t xml:space="preserve">SERVIÇOS PRESTADOS </t>
  </si>
  <si>
    <t>Serviços de Terceiros Manutenção Fonte Produtora</t>
  </si>
  <si>
    <t>Despesas Laboratório</t>
  </si>
  <si>
    <t>Assistência médica</t>
  </si>
  <si>
    <t>Operador Nacional do Registro - ONR</t>
  </si>
  <si>
    <t>DENTAL</t>
  </si>
  <si>
    <t>Material  Odontologico</t>
  </si>
  <si>
    <t xml:space="preserve">serviços prestados por terceiros </t>
  </si>
  <si>
    <t>DESPESAS COM CARTÓRIO</t>
  </si>
  <si>
    <t>Despesas com Custeio e Insumos</t>
  </si>
  <si>
    <t>Serviços de Confecção de Próteses Dentárias</t>
  </si>
  <si>
    <t>HONORÁRIOS / SERVIÇOS PRESTADOS PJ</t>
  </si>
  <si>
    <t>Manutenção do Consultório</t>
  </si>
  <si>
    <t>Material Expediente</t>
  </si>
  <si>
    <t>FUNCIVIL</t>
  </si>
  <si>
    <t>PAGAMENTO DENTISTAS</t>
  </si>
  <si>
    <t>Serviços prestado pessoa jurídica</t>
  </si>
  <si>
    <t>MATERIAL DE ESCRITORIO</t>
  </si>
  <si>
    <t xml:space="preserve">Propaganda e publicidade </t>
  </si>
  <si>
    <t>Material de Consumo/Dental</t>
  </si>
  <si>
    <t>Compras de produtos odontógicos</t>
  </si>
  <si>
    <t>ALUGUEL - MOG - MAJOR SOLON</t>
  </si>
  <si>
    <t>SISTEMAS ELETRÕNICOS</t>
  </si>
  <si>
    <t>Material uso/consumo</t>
  </si>
  <si>
    <t>Salários de empregados e rem adicionais</t>
  </si>
  <si>
    <t xml:space="preserve">Despesas com honorários </t>
  </si>
  <si>
    <t>Materiais utilizados na atividade/cosutório</t>
  </si>
  <si>
    <t>Aluguel consultório</t>
  </si>
  <si>
    <t>Material e Medicamentos</t>
  </si>
  <si>
    <t>Material aplicado em procedimentos médicos dematológicos</t>
  </si>
  <si>
    <t>Darf</t>
  </si>
  <si>
    <t>Serviços Especializados</t>
  </si>
  <si>
    <t>Material de Uso ou Consumo</t>
  </si>
  <si>
    <t>Material de uso</t>
  </si>
  <si>
    <t>Estorno de receitas</t>
  </si>
  <si>
    <t>Lanches e Refeicoes funcionarios</t>
  </si>
  <si>
    <t>Produtos Consumíveis</t>
  </si>
  <si>
    <t>Laboratórios de Prótese</t>
  </si>
  <si>
    <t>INSS/FGTS/IRRF sobre salário</t>
  </si>
  <si>
    <t>Materiais uso consumo/escritório</t>
  </si>
  <si>
    <t>Materiais e insumos odontológicos</t>
  </si>
  <si>
    <t>Despesas paga a terceiros sem vinculo</t>
  </si>
  <si>
    <t>Vale de adiantamento</t>
  </si>
  <si>
    <t>Copa</t>
  </si>
  <si>
    <t>Despesas com funcionários</t>
  </si>
  <si>
    <t>DESPESAS GERAIS DE MANUTENÇÃO DO CONSULTORIO MÉDICO</t>
  </si>
  <si>
    <t xml:space="preserve">Despesas Gerais e Administrativos </t>
  </si>
  <si>
    <t>Despesa com aluguel</t>
  </si>
  <si>
    <t>Material de uso e consumo (Insumo)</t>
  </si>
  <si>
    <t>MATERIAL DE USO NA PREST. DE SERVIÇOS</t>
  </si>
  <si>
    <t xml:space="preserve">Despesa com Cursos / Especializações </t>
  </si>
  <si>
    <t>Material uso Consultório</t>
  </si>
  <si>
    <t>Vale Alimentação empregados</t>
  </si>
  <si>
    <t>Material de Consumo na Atividade</t>
  </si>
  <si>
    <t>Despesa com Proterito</t>
  </si>
  <si>
    <t>Emolumentos ao IPESP</t>
  </si>
  <si>
    <t>RENUNUMERAÇÃO OFICIAL SUBSTITUTA</t>
  </si>
  <si>
    <t xml:space="preserve">Aluguel do veículo </t>
  </si>
  <si>
    <t>Royalties pagos ao franqueador Kumon Inst de Educ Ltda CNPJ 43950252/0001-94</t>
  </si>
  <si>
    <t>Moveis e utensilios</t>
  </si>
  <si>
    <t>FGTS 8% Salários</t>
  </si>
  <si>
    <t>materiais de consumo do consultorio</t>
  </si>
  <si>
    <t>Iprev</t>
  </si>
  <si>
    <t>Participação em Congressos/Seminários Estudos</t>
  </si>
  <si>
    <t>TFJ - Taxa de Fiscalização Judiciária</t>
  </si>
  <si>
    <t>despesas gerais temporario</t>
  </si>
  <si>
    <t>Assessoria e consultoria contábeis</t>
  </si>
  <si>
    <t xml:space="preserve">Serviços prestado por terceiros </t>
  </si>
  <si>
    <t>Materiais para trabalho</t>
  </si>
  <si>
    <t>Material de uso/consumo do consultório</t>
  </si>
  <si>
    <t>Despesas com Material Consumo Odontologico</t>
  </si>
  <si>
    <t>Despesas Gerais de Manutenção</t>
  </si>
  <si>
    <t>Material de consumo clínico</t>
  </si>
  <si>
    <t>Medicamentos e Materiais de Procedimentos</t>
  </si>
  <si>
    <t>Material de consumo (papelaria)</t>
  </si>
  <si>
    <t>ENERGIA</t>
  </si>
  <si>
    <t>congressos</t>
  </si>
  <si>
    <t>Material Aplicado Na Prestação De Serviço</t>
  </si>
  <si>
    <t>IRPF</t>
  </si>
  <si>
    <t>Impostos e taxas sobre emolumentos líquidos</t>
  </si>
  <si>
    <t>10.01.00165</t>
  </si>
  <si>
    <t>ADIANTAMENTO MENSAL</t>
  </si>
  <si>
    <t>Material de consumo/consultorio</t>
  </si>
  <si>
    <t>Materiais Consultorio - Laboratórios</t>
  </si>
  <si>
    <t>MATERIAL DE CONSULTORIO</t>
  </si>
  <si>
    <t>MATERIAL DE CONSUMO (PRODUTOS ODONTOLÓGICOS)</t>
  </si>
  <si>
    <t>BENFEITORIAS EM IMÓVEL DE TERCEIRO</t>
  </si>
  <si>
    <t>SEGURO SAUDE</t>
  </si>
  <si>
    <t>OUTRAS DESPESAS ADMINISTRATIVAS</t>
  </si>
  <si>
    <t>Despesas c/ Material Odontólogico</t>
  </si>
  <si>
    <t xml:space="preserve">Material de laboratório de prótese </t>
  </si>
  <si>
    <t>Material de uso e consumo na atividade</t>
  </si>
  <si>
    <t>Despesa com laboratório de protese</t>
  </si>
  <si>
    <t>Despesas Proteticos</t>
  </si>
  <si>
    <t>Participação em congressos e seminários</t>
  </si>
  <si>
    <t>Material para realização de procedimentos</t>
  </si>
  <si>
    <t>BENEFICIOS A FUNCIONARIOS</t>
  </si>
  <si>
    <t>Folha de pagamento, Férias , Adiantamento, FGTS e INSS</t>
  </si>
  <si>
    <t>Material de prestação de serviço</t>
  </si>
  <si>
    <t>Material p/uso na atividade (luvas, elástico,sugador,adesivo,etc)</t>
  </si>
  <si>
    <t>Despesas com o consultório</t>
  </si>
  <si>
    <t>Remuneração paga a terceiros, com vínculo empregatício (SALÁRIO)</t>
  </si>
  <si>
    <t>Folha mensal de salários</t>
  </si>
  <si>
    <t xml:space="preserve"> Material de  Consumo</t>
  </si>
  <si>
    <t>Despesas com Serviços Prestados</t>
  </si>
  <si>
    <t>Material utilizado na Harmonização Orofacial</t>
  </si>
  <si>
    <t>DESPESAS COM MATERIAL ODONTOLOGICOS</t>
  </si>
  <si>
    <t>RATEIO FUNCIONARIOS</t>
  </si>
  <si>
    <t>Laboratório de prótese dentária</t>
  </si>
  <si>
    <t>Dentista</t>
  </si>
  <si>
    <t>Impsotos e Taxas Serviços Publicos</t>
  </si>
  <si>
    <t>MULTA RESCISÓRIA</t>
  </si>
  <si>
    <t>INSUMOS UTILIZADOS NOS TRATAMENTOS</t>
  </si>
  <si>
    <t>Expediente - Sistema de Informatica - Aquisição e Manutenção</t>
  </si>
  <si>
    <t>Salario e Ordenados</t>
  </si>
  <si>
    <t>Remuneração de serviços pessoais s/vínculo empregatício</t>
  </si>
  <si>
    <t>Material de usos e consumo na prestação de serviço</t>
  </si>
  <si>
    <t>Água, luz, telefone e internet</t>
  </si>
  <si>
    <t>Insumos consultório</t>
  </si>
  <si>
    <t xml:space="preserve">Material de uso clinico </t>
  </si>
  <si>
    <t>SERVIÇOS CONTÁBEIS</t>
  </si>
  <si>
    <t>Despesas com atividade</t>
  </si>
  <si>
    <t>Material de uso escritório/consultório</t>
  </si>
  <si>
    <t>insumos odontologicos</t>
  </si>
  <si>
    <t>Produtos para uso no Consultório</t>
  </si>
  <si>
    <t xml:space="preserve">Serviços Terceirizados </t>
  </si>
  <si>
    <t>Repasse Terceiros - Indenização</t>
  </si>
  <si>
    <t>Assistencia medica e odontologica</t>
  </si>
  <si>
    <t>Serviços Administrativos</t>
  </si>
  <si>
    <t>SERVIÇOS PROFISSIONAIS (MANUTENÇÃO)</t>
  </si>
  <si>
    <t>Material Aplicado na Prestação do Serviço</t>
  </si>
  <si>
    <t>Vale refeição pago a terceiros com vínculo empregatício</t>
  </si>
  <si>
    <t>Material e Serviços Odontológicos</t>
  </si>
  <si>
    <t>Remuneração por serviços prestados pro pessoa fisica.</t>
  </si>
  <si>
    <t xml:space="preserve">Vale Transporte </t>
  </si>
  <si>
    <t xml:space="preserve">Serviços Protéticos </t>
  </si>
  <si>
    <t>GRS - GUIA DE RECOLHIMENTO SIMPLIFICADO</t>
  </si>
  <si>
    <t>Material de conservação e limpeza do Cartório</t>
  </si>
  <si>
    <t>Manutenção, locação, licenciamento de sofware</t>
  </si>
  <si>
    <t>SEDE DA UNIDADE - ALUGUEL</t>
  </si>
  <si>
    <t>Despesas Dentais</t>
  </si>
  <si>
    <t>Repasse Recompe</t>
  </si>
  <si>
    <t xml:space="preserve">Material Odontologico </t>
  </si>
  <si>
    <t>Plano de saúde de funcionários</t>
  </si>
  <si>
    <t>Congressos, cursos e treinamentos</t>
  </si>
  <si>
    <t>Material odontologicos</t>
  </si>
  <si>
    <t>Material de trabalho escritório/consultório</t>
  </si>
  <si>
    <t xml:space="preserve">FOLHA MENSAL DE SALÁRIOS </t>
  </si>
  <si>
    <t>Prestação de Serviços sem vínculo empregatício</t>
  </si>
  <si>
    <t>Insumos Odontológicos</t>
  </si>
  <si>
    <t xml:space="preserve"> INSS ,FGTS ,FOLHA DE PAGAMENTO</t>
  </si>
  <si>
    <t>Repasse Jaime Machado</t>
  </si>
  <si>
    <t>Despesas Gerais no exercício da profissão</t>
  </si>
  <si>
    <t>Encargos S/ Folha Salarios</t>
  </si>
  <si>
    <t>Despesas diversas com a serventia</t>
  </si>
  <si>
    <t>Serviços de Terceiros/Consultório</t>
  </si>
  <si>
    <t>10.06.00002</t>
  </si>
  <si>
    <t>Despesas com Bloco Cirurgico</t>
  </si>
  <si>
    <t xml:space="preserve">Material de escritório e cursos </t>
  </si>
  <si>
    <t>ALUGUEL</t>
  </si>
  <si>
    <t>Serviços Prestados ao Consultório</t>
  </si>
  <si>
    <t xml:space="preserve">Prestador de serviços </t>
  </si>
  <si>
    <t>Aquisição De Material P/ Uso E Consumo</t>
  </si>
  <si>
    <t>Materiais dentários e protéticos</t>
  </si>
  <si>
    <t>Material para o laboratório</t>
  </si>
  <si>
    <t>Material de escritório, material de expediente</t>
  </si>
  <si>
    <t xml:space="preserve">Honorário Contábil </t>
  </si>
  <si>
    <t>REPASSES LEGAIS - ISS</t>
  </si>
  <si>
    <t>Material Utilizado nos Seviços Odontológicos</t>
  </si>
  <si>
    <t>insumos consultório</t>
  </si>
  <si>
    <t>TOTAL LIVRO CAIXA DEDUTÍVEL CARTÓRIO PONTALINDA</t>
  </si>
  <si>
    <t>Produtos dental, materais e insumos</t>
  </si>
  <si>
    <t>Organização, suporte e gestão de leilão eletrônico</t>
  </si>
  <si>
    <t>material odontológico de consumo- dental</t>
  </si>
  <si>
    <t>Vale Alimentação dos Funcionarios</t>
  </si>
  <si>
    <t>laboratório de manipulação de produtos odontológicos</t>
  </si>
  <si>
    <t>Serviços Auxiliares</t>
  </si>
  <si>
    <t>Materiais e serviços utilzados na prestação de serviço</t>
  </si>
  <si>
    <t>Material odontológico aplicado no tratamento</t>
  </si>
  <si>
    <t>Selos para atos notariais</t>
  </si>
  <si>
    <t>Material de Consultório</t>
  </si>
  <si>
    <t>SERVIÇOS DE PROTESE DENTARIA</t>
  </si>
  <si>
    <t>Locação de Impressora</t>
  </si>
  <si>
    <t>Despesas rateio Consultorio Dr. Leandro/ Dra. Laura</t>
  </si>
  <si>
    <t>Materiais odontológicos/médicos/hospitalares</t>
  </si>
  <si>
    <t>Aluguéis de aparelhos e outros</t>
  </si>
  <si>
    <t>Material Clinico</t>
  </si>
  <si>
    <t>DESPESAS DE LIVRO CAIXA</t>
  </si>
  <si>
    <t>Laboratório de prótese/Protético</t>
  </si>
  <si>
    <t>Total Despesas Dedutíveis</t>
  </si>
  <si>
    <t>MATERIAL DO CARTORIO</t>
  </si>
  <si>
    <t>Aluguel do Centro Cirúrgico</t>
  </si>
  <si>
    <t>Gastos Gerais</t>
  </si>
  <si>
    <t>Material de Consultório Odontológico</t>
  </si>
  <si>
    <t>Salários, décimo terceiro, férias, INSS e FGTS do consultório</t>
  </si>
  <si>
    <t xml:space="preserve">Energia </t>
  </si>
  <si>
    <t xml:space="preserve">Laboratório de prótese </t>
  </si>
  <si>
    <t>Prestação de Serviço  PJ</t>
  </si>
  <si>
    <t>Materiais aplicados na prestação de serviços</t>
  </si>
  <si>
    <t xml:space="preserve">Locação </t>
  </si>
  <si>
    <t>DENTAL MATERIAL ODONTOLOGICO</t>
  </si>
  <si>
    <t xml:space="preserve">Material de Consultório Odontológico  </t>
  </si>
  <si>
    <t>Materiais de uso e consumo</t>
  </si>
  <si>
    <t>Material de uso Odontológico</t>
  </si>
  <si>
    <t>Salários e ordenados</t>
  </si>
  <si>
    <t>Condomínio do consultório incluindo salários e encargos de funcionários</t>
  </si>
  <si>
    <t>INVESTIMENTOS/ PATRIMONIO.EQUIPAMENTOS</t>
  </si>
  <si>
    <t>Benfeitorias no móvel alugado</t>
  </si>
  <si>
    <t>MATERIAIS DE CONSUMO</t>
  </si>
  <si>
    <t>Despesa com Congresso</t>
  </si>
  <si>
    <t>SERVIÇO TOMADO</t>
  </si>
  <si>
    <t>Despesa com software</t>
  </si>
  <si>
    <t xml:space="preserve">Serviços de próteses pagos </t>
  </si>
  <si>
    <t>Facebook - Leilões</t>
  </si>
  <si>
    <t>Material de Consumo para Tratamento Odontológico</t>
  </si>
  <si>
    <t>Compra material consumo consultorio</t>
  </si>
  <si>
    <t xml:space="preserve">Despesa fornecedores </t>
  </si>
  <si>
    <t>Materias utilizados na prestaçao de serviço</t>
  </si>
  <si>
    <t>DENTAL APOIO CNPJ 10925214000122</t>
  </si>
  <si>
    <t>Feiras / Congressos / Simpósios / Cursos</t>
  </si>
  <si>
    <t>DARF PREVIDENCIÁRIO</t>
  </si>
  <si>
    <t>Juros/Multa</t>
  </si>
  <si>
    <t>Despesas com Protéticos/Implantes</t>
  </si>
  <si>
    <t>Despesa com Manutenção e Reformas</t>
  </si>
  <si>
    <t>Medicamento/Material Técnico</t>
  </si>
  <si>
    <t xml:space="preserve">Material de expediente e medicamentos </t>
  </si>
  <si>
    <t>Serviço prestados por terceiros</t>
  </si>
  <si>
    <t>SERVIÇOS CONTRATADOS DE PESSOA FISICA</t>
  </si>
  <si>
    <t>material de consumo médico</t>
  </si>
  <si>
    <t>Assinatura de publicações</t>
  </si>
  <si>
    <t>Taxa de Administração e Custeio</t>
  </si>
  <si>
    <t>Material para uso no serviço odontológico</t>
  </si>
  <si>
    <t>Prestador de serviços sem vinculo empregatício</t>
  </si>
  <si>
    <t>Material Utilizado na Prestação de Serviços</t>
  </si>
  <si>
    <t>Manuteção/reparos</t>
  </si>
  <si>
    <t>Despesas com serviços prestados por pessoa física e pessoa jurídica</t>
  </si>
  <si>
    <t xml:space="preserve">Material Empreegado nos Implantes Hormonais </t>
  </si>
  <si>
    <t>Telefone do escritório/consultório</t>
  </si>
  <si>
    <t>MATERIAL DE CONSUMO EM ODONTOLOGIA</t>
  </si>
  <si>
    <t>I N S S DOS EMPREGADOS</t>
  </si>
  <si>
    <t>Despesa com sistemas</t>
  </si>
  <si>
    <t>Copa (café, água potável, açúcar, etc)</t>
  </si>
  <si>
    <t>PPRA - Programa de Prevenção de Risco Ambiental</t>
  </si>
  <si>
    <t xml:space="preserve">despesas com cursos profissionais </t>
  </si>
  <si>
    <t>CONSULTORIA PREVIDENCIÁRIA</t>
  </si>
  <si>
    <t>Saldo de salário</t>
  </si>
  <si>
    <t>CONTABILIDADE</t>
  </si>
  <si>
    <t>CUSTAS ESTADUAIS</t>
  </si>
  <si>
    <t>Materiais para procedimento médico</t>
  </si>
  <si>
    <t>Serviços Profissionais Dentistas Diarias</t>
  </si>
  <si>
    <t>Material Odontologicos</t>
  </si>
  <si>
    <t xml:space="preserve">Despesas da Clinica </t>
  </si>
  <si>
    <t>Locação de equipamento a laser</t>
  </si>
  <si>
    <t>Congressos e Cursos</t>
  </si>
  <si>
    <t>Serviços de terceiros PJ</t>
  </si>
  <si>
    <t>Rateio consultório</t>
  </si>
  <si>
    <t xml:space="preserve">Medicamentos </t>
  </si>
  <si>
    <t>Material Odontologico e Serviço de Protetico</t>
  </si>
  <si>
    <t>Material Odontológico Dental</t>
  </si>
  <si>
    <t>Material aplicado</t>
  </si>
  <si>
    <t>Material tratamento dentário</t>
  </si>
  <si>
    <t>Vale Alimentação pago a terceiro com vinculo empregatício</t>
  </si>
  <si>
    <t>Materiais/insumos</t>
  </si>
  <si>
    <t>Serviços prestados pesso jurídica</t>
  </si>
  <si>
    <t>Serviços de Proteses</t>
  </si>
  <si>
    <t>SERVIÇOS TERCEIRIZADOS: VIGILÂNCIA</t>
  </si>
  <si>
    <t>materiais de consumo e dentais</t>
  </si>
  <si>
    <t>Imposto de renda retido na fonte - IRRF</t>
  </si>
  <si>
    <t>Serviços de prótese dental</t>
  </si>
  <si>
    <t>Selos Eletronicos</t>
  </si>
  <si>
    <t>Despesas com materiais odontológicos</t>
  </si>
  <si>
    <t>Materiais e utensílios odontológicos</t>
  </si>
  <si>
    <t>Material para uso</t>
  </si>
  <si>
    <t>Retirada periódica da odontóloga</t>
  </si>
  <si>
    <t>Condomínio Unique Tower - 03.077.786-0001-33</t>
  </si>
  <si>
    <t>Despesas com Material de Consumo Odontológico</t>
  </si>
  <si>
    <t>DESPESAS LIVRO CAIXA</t>
  </si>
  <si>
    <t>material para prestação de serviço</t>
  </si>
  <si>
    <t>Serviços prestados para o Cartório</t>
  </si>
  <si>
    <t>MELHORIAS NO IMÓVEL DO CONSULTORIO</t>
  </si>
  <si>
    <t>RATEIO C</t>
  </si>
  <si>
    <t>Material/Serviços aplicados no Atendimento ao paciente no consultório</t>
  </si>
  <si>
    <t>Despesa com prestador de serviço</t>
  </si>
  <si>
    <t>Prestador de Serviços</t>
  </si>
  <si>
    <t>Aquisição de materiais odontológicos</t>
  </si>
  <si>
    <t>Despesas Gerais Conf. Livro do Tribunal de Justiça do Est. de S.Paulo</t>
  </si>
  <si>
    <t>Intimações e protestos</t>
  </si>
  <si>
    <t>Pagto. De Férias dos prepostos</t>
  </si>
  <si>
    <t>DESPESAS BANCÁRIAS / JUROS</t>
  </si>
  <si>
    <t>Matérias e Serviços Médicos</t>
  </si>
  <si>
    <t>10.08.00013</t>
  </si>
  <si>
    <t>VANDERLEY ADELINO RALDI - CPF: 956.250.621-53 - PRESTADOR DE SERVIÇO</t>
  </si>
  <si>
    <t>Honorário Advocatício</t>
  </si>
  <si>
    <t>Plano de Saúde Colaboradores</t>
  </si>
  <si>
    <t>Serviços Terceirizados - PF/PJ</t>
  </si>
  <si>
    <t>ENTIDADES DE CLASSE (CONTRIBUIÇÕES)</t>
  </si>
  <si>
    <t xml:space="preserve">Despesas com funcionarios </t>
  </si>
  <si>
    <t>Laboratórios de prótese dentária</t>
  </si>
  <si>
    <t>Associações e Institutos de Cartório</t>
  </si>
  <si>
    <t>Material / Serviço odontológico</t>
  </si>
  <si>
    <t>Despesa com Material Usado na Prestação de Serviço</t>
  </si>
  <si>
    <t>Material Consultorio e descartaveis</t>
  </si>
  <si>
    <t>CRVA</t>
  </si>
  <si>
    <t>Manutenção do Sistema</t>
  </si>
  <si>
    <t>11.01.00016</t>
  </si>
  <si>
    <t>Serviços combinados de escritório e apoio administrativo</t>
  </si>
  <si>
    <t xml:space="preserve">Salario/Férias/Rescisão funcionários </t>
  </si>
  <si>
    <t>BOLSA ESTAGIO</t>
  </si>
  <si>
    <t>Material de Trabalho</t>
  </si>
  <si>
    <t>ESCRITORIO / MEDICO / limpeza</t>
  </si>
  <si>
    <t>REPASSES LEGAIS - PARTE DO TRIBUNAL DA JUSTIÇA</t>
  </si>
  <si>
    <t>Pagamentos a Terceiros</t>
  </si>
  <si>
    <t xml:space="preserve">Selo Digital </t>
  </si>
  <si>
    <t>Laboratório de próteses</t>
  </si>
  <si>
    <t>Despesas Com Manutencoes Diversas</t>
  </si>
  <si>
    <t>Despesas com Propaganda e Marketing</t>
  </si>
  <si>
    <t>Serviços Prestados por Protéticos</t>
  </si>
  <si>
    <t xml:space="preserve">Materiais, próteses e aparelhos odontológicos </t>
  </si>
  <si>
    <t>Material Ondontológico</t>
  </si>
  <si>
    <t>Despesa dedutível</t>
  </si>
  <si>
    <t>Materiais Odontologicos Utilizados Atendimentos</t>
  </si>
  <si>
    <t>Deposito Judicial - Salario Educação</t>
  </si>
  <si>
    <t>Material de custeio</t>
  </si>
  <si>
    <t>DENTAL SPEED</t>
  </si>
  <si>
    <t>Material aplicado no trabalho</t>
  </si>
  <si>
    <t>Manutenção e confecção de prótese dentaria na prestação de serv. odont</t>
  </si>
  <si>
    <t>Material de Uso/Consumo, Material Aplicado</t>
  </si>
  <si>
    <t>Material utilizado nos procedimentos odontológicos</t>
  </si>
  <si>
    <t>PROTESE DENTARIA</t>
  </si>
  <si>
    <t>Rateio Perdas Exercício 2022 - Cooperados</t>
  </si>
  <si>
    <t>Serviços administrativos</t>
  </si>
  <si>
    <t>Manutenção do consultório</t>
  </si>
  <si>
    <t>Material de consumo do consultorio</t>
  </si>
  <si>
    <t>Serviços Prestados por terceiros</t>
  </si>
  <si>
    <t>Pagamentos a Terceiros sem vinculo</t>
  </si>
  <si>
    <t>10.02.00045</t>
  </si>
  <si>
    <t>Serviços Protéticos</t>
  </si>
  <si>
    <t xml:space="preserve">Pagamento Fornecedores - Material uso consumo consultorio </t>
  </si>
  <si>
    <t xml:space="preserve">Pagamentos a terceiros </t>
  </si>
  <si>
    <t>Serviços em Informática</t>
  </si>
  <si>
    <t>INSS DARF</t>
  </si>
  <si>
    <t>Despesas incorridas no mês conforme relatórios arquivados</t>
  </si>
  <si>
    <t>Farmácia e Medicamentos</t>
  </si>
  <si>
    <t>Gastos com cursos</t>
  </si>
  <si>
    <t>Material consultório (fornecedores)</t>
  </si>
  <si>
    <t>Investimentos</t>
  </si>
  <si>
    <t>Manutenção do Sistema Material  e serviços de Informática</t>
  </si>
  <si>
    <t>Material Odontologico/Insumo</t>
  </si>
  <si>
    <t>Salários Funcionários Laranjeiras</t>
  </si>
  <si>
    <t>Outros Serviços Prestados</t>
  </si>
  <si>
    <t>Pagamentos a Terceiros - serviços prestados ao médico</t>
  </si>
  <si>
    <t xml:space="preserve">Aluguel  de equipamento odontológico </t>
  </si>
  <si>
    <t>Despesas judiciais</t>
  </si>
  <si>
    <t>Pagamento a Prestadores de Serviços</t>
  </si>
  <si>
    <t>Salários/Férias/Rescisão</t>
  </si>
  <si>
    <t>ARPEN/SP - Certidões Eletrônicas CRC</t>
  </si>
  <si>
    <t>Material Empregado no Serviço</t>
  </si>
  <si>
    <t>- Material gasto no consultório</t>
  </si>
  <si>
    <t>AQUISIÇÃO DE INSUMOS PARA TRATAMENTO</t>
  </si>
  <si>
    <t>Material utilizado na prestação dos serviços</t>
  </si>
  <si>
    <t>Medicamentos e Materiais Utilizados na Atividade</t>
  </si>
  <si>
    <t>Material de Utilizado na Prestação de Serviços</t>
  </si>
  <si>
    <t>Condomínio consultório</t>
  </si>
  <si>
    <t>Materiais e Serviços aplicados na produção</t>
  </si>
  <si>
    <t>Despesas com Instruções / Cursos</t>
  </si>
  <si>
    <t>11.01.00012</t>
  </si>
  <si>
    <t xml:space="preserve">HONORARIOS CONTABEIS </t>
  </si>
  <si>
    <t xml:space="preserve"> MÁQUINAS, EQUIPAMENTOS E MOBILIÁRIOS – MANUTENÇÃO</t>
  </si>
  <si>
    <t>REMUNERÃO SEM VINCULO  EMPREGATICIO</t>
  </si>
  <si>
    <t>SERVIÇOS PROFISSIONAIS CONTRATADOS</t>
  </si>
  <si>
    <t>Remuneração paga a terceiros, com vínculo empregatício, INSS/IRRF e FGTS</t>
  </si>
  <si>
    <t>Produto utilizado na execução do serviço</t>
  </si>
  <si>
    <t>Material Para Uso / Atendimentos</t>
  </si>
  <si>
    <t>Despesa com serviços terceirizados</t>
  </si>
  <si>
    <t>Recolhimento de FGTS</t>
  </si>
  <si>
    <t>Material para Manutenção da atividade</t>
  </si>
  <si>
    <t>Convênios</t>
  </si>
  <si>
    <t>PE</t>
  </si>
  <si>
    <t>INSS/ IR/ FGTS</t>
  </si>
  <si>
    <t>Despesas com Cursos / Congressos / Seminários</t>
  </si>
  <si>
    <t>Sistemas de Informática - Aquisição e manutenção</t>
  </si>
  <si>
    <t>Fundos Estatais Lei 19.191/15 Goias - SEFAZ</t>
  </si>
  <si>
    <t xml:space="preserve">Materiais Médicos e descartáveis </t>
  </si>
  <si>
    <t xml:space="preserve">Serviços Contábeis </t>
  </si>
  <si>
    <t>Pessoa Jurídica</t>
  </si>
  <si>
    <t>Material Aplicado a Atividade</t>
  </si>
  <si>
    <t>Tributos Municipais</t>
  </si>
  <si>
    <t>Despesa com material odontologico</t>
  </si>
  <si>
    <t xml:space="preserve">Material de Procedimentos Cirúrgicos e Estéticos </t>
  </si>
  <si>
    <t>Despesas paga a Terceiros - serviços gerais</t>
  </si>
  <si>
    <t xml:space="preserve">FORNECEDORES </t>
  </si>
  <si>
    <t>Insumos médicos utilizados em pacientes</t>
  </si>
  <si>
    <t xml:space="preserve">Vale Refeição </t>
  </si>
  <si>
    <t xml:space="preserve">Honorários Advocatícios </t>
  </si>
  <si>
    <t>Copa (café, água potável, açúcar etc)</t>
  </si>
  <si>
    <t>Medicamento - Ácido hialurônico para uso em pacientes</t>
  </si>
  <si>
    <t>Manutenção de sistemas de informática</t>
  </si>
  <si>
    <t>DESPESAS DE RATEIO COOPANEST PE</t>
  </si>
  <si>
    <t>DESPESAS DEDUTÍVEIS NO MÊS</t>
  </si>
  <si>
    <t>Alinhadores ortodonticos para trat. Ortodontico</t>
  </si>
  <si>
    <t>vale alimentação</t>
  </si>
  <si>
    <t>Serviços pagos a terceiros</t>
  </si>
  <si>
    <t>Prestação de serviços combinados de escritório e apoio administrativo</t>
  </si>
  <si>
    <t>Material aplicado - material de consumo odontológico</t>
  </si>
  <si>
    <t>Material de escritório/Consumo</t>
  </si>
  <si>
    <t xml:space="preserve">Honorários contábeis. </t>
  </si>
  <si>
    <t>material expediente</t>
  </si>
  <si>
    <t>Acessoria Jurídica</t>
  </si>
  <si>
    <t>Salário, Férias, 13° Salário e Rescisão</t>
  </si>
  <si>
    <t>material de uso clinico</t>
  </si>
  <si>
    <t>Salários e Encargos</t>
  </si>
  <si>
    <t>MATERIAL UTILIZADO NA PRESTACAO DE SERVICO</t>
  </si>
  <si>
    <t>Emolumentos pagos a terceiros / LAB. DE PROTESE</t>
  </si>
  <si>
    <t>Total de despesas do mês</t>
  </si>
  <si>
    <t xml:space="preserve">Laboratório de Prótese Dentária </t>
  </si>
  <si>
    <t xml:space="preserve">Tribunal de Justiça de Santa Catarina </t>
  </si>
  <si>
    <t>Imposto de Renda</t>
  </si>
  <si>
    <t>Material de escritório/Publicidade</t>
  </si>
  <si>
    <t>Aluguel de equipamento iTero</t>
  </si>
  <si>
    <t>10.07.00001</t>
  </si>
  <si>
    <t>Despesas Consultório</t>
  </si>
  <si>
    <t xml:space="preserve">Pagamento de salario </t>
  </si>
  <si>
    <t>Deposito plataforma exterior</t>
  </si>
  <si>
    <t>Despesas com Cursos e Treinamentos</t>
  </si>
  <si>
    <t>Insumos Medicos</t>
  </si>
  <si>
    <t>VALE ALIMENTACAO</t>
  </si>
  <si>
    <t>Serviços prestados por terceiros (laboratórios/próteses/etc).</t>
  </si>
  <si>
    <t>Material de uso do odontológico/ hospitalar</t>
  </si>
  <si>
    <t>I N S S</t>
  </si>
  <si>
    <t>Materiais/serviços odontológicos</t>
  </si>
  <si>
    <t>SALARIO E ENCARGOS DARF IRRF</t>
  </si>
  <si>
    <t>MATERIAL UTILIZADO EM EXAMES/CONSULTAS</t>
  </si>
  <si>
    <t>SALARIO E ENCARGOS VERBAS RESCISORIAS</t>
  </si>
  <si>
    <t xml:space="preserve">Protéticos </t>
  </si>
  <si>
    <t>OUTROS</t>
  </si>
  <si>
    <t>Serv. Prest. - Intimações</t>
  </si>
  <si>
    <t>Contratação de Obras e Serviços</t>
  </si>
  <si>
    <t xml:space="preserve">Material de escritório / consultório </t>
  </si>
  <si>
    <t>Remuneração paga a terceiros, com vínculo empregatício, INSS e FGTS, IRF E SINDICATO</t>
  </si>
  <si>
    <t>Despesas de Custeio</t>
  </si>
  <si>
    <t>SERVIÇOS PAGOS A PESSOA JURÍDICA</t>
  </si>
  <si>
    <t>Material de Uso e Consumo/consultório</t>
  </si>
  <si>
    <t>protetico</t>
  </si>
  <si>
    <t>Serviço de Terceiros PF / PJ sem vínculo empregatício</t>
  </si>
  <si>
    <t>Material Utilizado em Procedimento</t>
  </si>
  <si>
    <t>Honorários pagos a Terceiros</t>
  </si>
  <si>
    <t>Despesas Mensais com a Serventia</t>
  </si>
  <si>
    <t>Material de uso e consumo consultório</t>
  </si>
  <si>
    <t>LUZ</t>
  </si>
  <si>
    <t>Materiais de uso/consumo</t>
  </si>
  <si>
    <t>Material Utilizado em Consultas e Cirurgias</t>
  </si>
  <si>
    <t>Vale Refeição - Funcionários</t>
  </si>
  <si>
    <t>ISS, Taxas Municipais e Taxas Estaduais</t>
  </si>
  <si>
    <t>Material de Consultório/ Uso e Consumo</t>
  </si>
  <si>
    <t>Despesas com Material utilizado na prestação de serviço</t>
  </si>
  <si>
    <t>notas fiscais do mes</t>
  </si>
  <si>
    <t>Despesas relacionadas a atividade médica</t>
  </si>
  <si>
    <t>NEODENT</t>
  </si>
  <si>
    <t xml:space="preserve">Despesas com aluguel </t>
  </si>
  <si>
    <t>Salários/Féias/Rescisões</t>
  </si>
  <si>
    <t>Manutenção em Geral</t>
  </si>
  <si>
    <t xml:space="preserve">Reforma e manutenção do escritorio/consultorio </t>
  </si>
  <si>
    <t>tarifas bancárias</t>
  </si>
  <si>
    <t>Aquisição e Manutenção de máquinas e equipamentos</t>
  </si>
  <si>
    <t>Materiais para Consultório</t>
  </si>
  <si>
    <t>Material de insumos/consultório odontológico</t>
  </si>
  <si>
    <t>SOFTWARE/SISTEMA</t>
  </si>
  <si>
    <t>Locação de maquinas e equipamentos</t>
  </si>
  <si>
    <t>UNIFORME</t>
  </si>
  <si>
    <t>Marketing</t>
  </si>
  <si>
    <t>GRF FGTS</t>
  </si>
  <si>
    <t>Rezende Protese Odontologica ltda</t>
  </si>
  <si>
    <t>Licença de Software do escritório/consultório</t>
  </si>
  <si>
    <t>Despesas Administrativas</t>
  </si>
  <si>
    <t xml:space="preserve">Prestacao de servico </t>
  </si>
  <si>
    <t>TAXAS MUNICIPAIS</t>
  </si>
  <si>
    <t>Prestaçao de Serviços de Terceiros</t>
  </si>
  <si>
    <t>10.02.00056</t>
  </si>
  <si>
    <t>Material de consumo/Dental</t>
  </si>
  <si>
    <t>IN 20</t>
  </si>
  <si>
    <t>Desp. c/ Soluções e Serviços</t>
  </si>
  <si>
    <t>Serviços Prestados por Empresas Jurídicas(Prótese sob Encomenda)</t>
  </si>
  <si>
    <t>*Aquisição de máquina e equipamento</t>
  </si>
  <si>
    <t>Telefone do consultório</t>
  </si>
  <si>
    <t xml:space="preserve">Serviços PJ materiais odontológicos personalizados  </t>
  </si>
  <si>
    <t>Serviços de manutenção do consultório</t>
  </si>
  <si>
    <t xml:space="preserve">Plano Saúde Funcionários </t>
  </si>
  <si>
    <t>SERVIÇOS TOMADOS CONSULTORIO - PROTETICO</t>
  </si>
  <si>
    <t>ALUGUEL DE IMOVEIS</t>
  </si>
  <si>
    <t xml:space="preserve">IPTU do consultório </t>
  </si>
  <si>
    <t>Material Odontológico para uso em terceiros</t>
  </si>
  <si>
    <t>Desp. c/ uso de sistemas</t>
  </si>
  <si>
    <t>SERVIÇOS CONTRATADOS DEDUTIVEIS</t>
  </si>
  <si>
    <t>Propaganda e Publicidades</t>
  </si>
  <si>
    <t>ONR/CNJ</t>
  </si>
  <si>
    <t xml:space="preserve">TOTAL DE DESPESAS MES </t>
  </si>
  <si>
    <t>Folha de Pagamento - Contribuições previdenciárias</t>
  </si>
  <si>
    <t>Honorários Advocatícios / Repasse de Honorários</t>
  </si>
  <si>
    <t>MATERIAIS DE CONSUMO DO CONSULTORIO</t>
  </si>
  <si>
    <t xml:space="preserve">Material de Uso e Consumo </t>
  </si>
  <si>
    <t xml:space="preserve">HONORARIOS </t>
  </si>
  <si>
    <t>Serviços prestados por Pessoa Física</t>
  </si>
  <si>
    <t>Despesas com Treinamento e Consultoria</t>
  </si>
  <si>
    <t>Vale alimentação/refeição</t>
  </si>
  <si>
    <t>Material para Prestação de Serviço</t>
  </si>
  <si>
    <t>Material empregado na prestação de serviço</t>
  </si>
  <si>
    <t>Matáeria Prima de uso e consumo no escritório/consultório</t>
  </si>
  <si>
    <t>Telefone/Internet do escritório/consultório</t>
  </si>
  <si>
    <t xml:space="preserve">Remuneração paga a terceiros </t>
  </si>
  <si>
    <t>materias de consumo odontologico e despesas com laboratorio</t>
  </si>
  <si>
    <t>Congressos e Seminários</t>
  </si>
  <si>
    <t>Serviços contratados - Serviços de informática, Internet e papelaria</t>
  </si>
  <si>
    <t>Materiais de Consumo na atividade</t>
  </si>
  <si>
    <t>Aluguel de Equipamento Médico</t>
  </si>
  <si>
    <t>Assistencia Tecnica em Informatica, Programas e Site para o escritorio</t>
  </si>
  <si>
    <t>Remuneração para a terceiros, sem vínculo empregatício</t>
  </si>
  <si>
    <t>Serviços prestados - terceirizados - consultoria e assessoria</t>
  </si>
  <si>
    <t>Despesas diversas dedutíveis do consultório</t>
  </si>
  <si>
    <t>Rateio despesas consultório</t>
  </si>
  <si>
    <t>MAQUINA / EQUIPAMENTO</t>
  </si>
  <si>
    <t xml:space="preserve">Despesas com Material Odontológico </t>
  </si>
  <si>
    <t>Despesas de custeio, materiais e insumos odontológicos</t>
  </si>
  <si>
    <t>MATERIAL DE USO NO CONSULTORIO</t>
  </si>
  <si>
    <t>FUNAJURIS - MT- RECOLHIMENTO AOS ATOS PRATICADOS NO MES</t>
  </si>
  <si>
    <t>Serviços Prestados de Pessoa Jurídica</t>
  </si>
  <si>
    <t xml:space="preserve">Folha de Pagamento </t>
  </si>
  <si>
    <t>Material de escritório / consultorio</t>
  </si>
  <si>
    <t xml:space="preserve">Taxa de Condomínio </t>
  </si>
  <si>
    <t>Material de consumo de consultório/escritório</t>
  </si>
  <si>
    <t>Materiais de uso no consultório</t>
  </si>
  <si>
    <t>Farmacia de Manipulação</t>
  </si>
  <si>
    <t xml:space="preserve">Material Uso/Consumo Odontológico </t>
  </si>
  <si>
    <t>Contribuições a entidades de classe</t>
  </si>
  <si>
    <t>Manutenção Aparelho Odontológico</t>
  </si>
  <si>
    <t>Aparelho odontológico</t>
  </si>
  <si>
    <t xml:space="preserve">Manutenção e Reparo </t>
  </si>
  <si>
    <t>Serviços contratados</t>
  </si>
  <si>
    <t>Despesas com transporte</t>
  </si>
  <si>
    <t>Prestadora de serviços - Meios de pagamentos</t>
  </si>
  <si>
    <t>Serviços de prótese</t>
  </si>
  <si>
    <t>MANUTENÇÃO E CONSERVAÇÃO PREDIAL</t>
  </si>
  <si>
    <t>Serviços a terceiros</t>
  </si>
  <si>
    <t>Despesas do Livro Caixa dedutiveis</t>
  </si>
  <si>
    <t>Consultoria em gestão e desenvolvimento profissional e gerencial.</t>
  </si>
  <si>
    <t>Material p/ prest serviços</t>
  </si>
  <si>
    <t>Insumos Utilizados na Prestação de Serviços</t>
  </si>
  <si>
    <t>Insumos odontologicos</t>
  </si>
  <si>
    <t>Material médico / medicamento</t>
  </si>
  <si>
    <t>Taxa</t>
  </si>
  <si>
    <t>Tributos Estaduais</t>
  </si>
  <si>
    <t>Condução de protocolos</t>
  </si>
  <si>
    <t>Serviços Profissionais em Proteses Dentarias</t>
  </si>
  <si>
    <t>Dentais</t>
  </si>
  <si>
    <t>10.09.00011</t>
  </si>
  <si>
    <t>ISSQN - IMPOSTO SOBRE SERVIÇOS DE QUALQUER NATUREZA</t>
  </si>
  <si>
    <t>Material Médico Utilizado no Consultório</t>
  </si>
  <si>
    <t xml:space="preserve">Outras Despesas </t>
  </si>
  <si>
    <t>SISTEMA DE INFORMÁTICA - AQUISIÇÃO E MANUTENÇÃO</t>
  </si>
  <si>
    <t>PAGAMENTO DE PRESTAÇÃO DE SER A OUTROS DENTISTAS</t>
  </si>
  <si>
    <t>Material para Uso na prestação de Serviço</t>
  </si>
  <si>
    <t>LIVRO CAIXA</t>
  </si>
  <si>
    <t>PROCESSO JUDICIAL</t>
  </si>
  <si>
    <t>Telefone/Internet do escritório</t>
  </si>
  <si>
    <t xml:space="preserve">Devolução de emolumentos </t>
  </si>
  <si>
    <t>Despesas com Próteses</t>
  </si>
  <si>
    <t>Material para prestação de Serviço de Odontologia</t>
  </si>
  <si>
    <t>Devolução de Comissão</t>
  </si>
  <si>
    <t xml:space="preserve">Materiais de uso do  consultório  </t>
  </si>
  <si>
    <t>Cursos/Congressos</t>
  </si>
  <si>
    <t>SISTEMA DE INFORMATICA</t>
  </si>
  <si>
    <t>Assistencia Contabil</t>
  </si>
  <si>
    <t>Gastos com Profissionais</t>
  </si>
  <si>
    <t>10.02.00031</t>
  </si>
  <si>
    <t>SALARIO E ENCARGOS ADIANT. SAL. (CONVENIO MEDICO/ODONTOLOGICO)</t>
  </si>
  <si>
    <t>Despesas com Rateio</t>
  </si>
  <si>
    <t xml:space="preserve">Informática e processamento de dados </t>
  </si>
  <si>
    <t>Pagamento FGTS</t>
  </si>
  <si>
    <t>CRC Digital</t>
  </si>
  <si>
    <t>Gastos com combustíveis e Viagens</t>
  </si>
  <si>
    <t>Vale refeição</t>
  </si>
  <si>
    <t xml:space="preserve">Despesas e gastos com materiais e serviços de aplicação no consultorio </t>
  </si>
  <si>
    <t xml:space="preserve">Material de trabalho consultório </t>
  </si>
  <si>
    <t>DESPESAS COM MANUTENCAO DO PREDIO E ACESSORIOS</t>
  </si>
  <si>
    <t>Produtos / Insumos</t>
  </si>
  <si>
    <t>Demais Despesas</t>
  </si>
  <si>
    <t>Remuneração paga a terceiros, outros dentistas parceiros</t>
  </si>
  <si>
    <t>Material Medico/Odontologico</t>
  </si>
  <si>
    <t>Materiais de consumo</t>
  </si>
  <si>
    <t>Aluguel do carro</t>
  </si>
  <si>
    <t>10.01.00176</t>
  </si>
  <si>
    <t>Despesas Gerais Dedutíveis</t>
  </si>
  <si>
    <t>Insumos procedimento</t>
  </si>
  <si>
    <t>4015 - Informática</t>
  </si>
  <si>
    <t>Produtos Médicos e Farmaceuticos</t>
  </si>
  <si>
    <t>Despesas Dedutíveis do Livro Caixa</t>
  </si>
  <si>
    <t>CUSTEIO CENTRAL ELETRÔNICA</t>
  </si>
  <si>
    <t>Serviços terceirizados.</t>
  </si>
  <si>
    <t>HONORÁRIOS PAGOS A TERCEIROS</t>
  </si>
  <si>
    <t>Materiais / Medicamentos Médicos</t>
  </si>
  <si>
    <t>OUTROS PAGAMENTOS</t>
  </si>
  <si>
    <t>Serviços prestados por laboratórios</t>
  </si>
  <si>
    <t>INSS, GPS, FGTS, IRRF e outros encargos sociais</t>
  </si>
  <si>
    <t>INSS - CONTRIBUICAO PREVIDENCIARIA</t>
  </si>
  <si>
    <t>Material utilizado na prestação de serviço</t>
  </si>
  <si>
    <t>Prestação de Serviços de Informática</t>
  </si>
  <si>
    <t>13 Remuneração paga a terceiros, com vínculo empregatício, INSS, FGTS e IR</t>
  </si>
  <si>
    <t>Despesas Colaboradores</t>
  </si>
  <si>
    <t>Salarios funcionários/estagiários</t>
  </si>
  <si>
    <t>Material de uso profissional</t>
  </si>
  <si>
    <t>Energia do cartório</t>
  </si>
  <si>
    <t>Material para o trabalho</t>
  </si>
  <si>
    <t>Despesas Eventuais - I</t>
  </si>
  <si>
    <t>MANUTENÇÃO E REPAROS</t>
  </si>
  <si>
    <t>Compras p/Prestação de Serviço</t>
  </si>
  <si>
    <t>Prestação de Serviços Pessoa Fisica</t>
  </si>
  <si>
    <t>Prestação de serviço de histotecnologia</t>
  </si>
  <si>
    <t>Material Medico Aplicado</t>
  </si>
  <si>
    <t xml:space="preserve">Serviço prestado por terceiros </t>
  </si>
  <si>
    <t xml:space="preserve">PROTESE DENTARIA </t>
  </si>
  <si>
    <t>Material de Aplicação Direta em Consultorio</t>
  </si>
  <si>
    <t>Insumos para Neurofisiologia</t>
  </si>
  <si>
    <t>Serviços profissionais contratados</t>
  </si>
  <si>
    <t xml:space="preserve">Material e insumos utilizados em consultas </t>
  </si>
  <si>
    <t>Serviços terceiros</t>
  </si>
  <si>
    <t>Materiais de consumo consultório</t>
  </si>
  <si>
    <t xml:space="preserve">Material de uso médico especifico </t>
  </si>
  <si>
    <t>Acessórios Consumíveis</t>
  </si>
  <si>
    <t>Material de escritórios/uso e consumo</t>
  </si>
  <si>
    <t>TOTAL DE DESPESAS DEDUTÍVEIS DO MÊS</t>
  </si>
  <si>
    <t>Despesas com Marketing e Acessorias</t>
  </si>
  <si>
    <t>Compras p/ Consultório(NF,Cupom fiscal,Recibos)</t>
  </si>
  <si>
    <t>Prestação de Serviço</t>
  </si>
  <si>
    <t>Material de insumos</t>
  </si>
  <si>
    <t>Fornecedores de materiais, instrumentais e medicamentos</t>
  </si>
  <si>
    <t>Desps. C/ Materiais E Medicamentos</t>
  </si>
  <si>
    <t>Material para consultorio</t>
  </si>
  <si>
    <t>Serviços de Protético Dentário</t>
  </si>
  <si>
    <t xml:space="preserve">Honorarios Contabeis </t>
  </si>
  <si>
    <t>Despesa Geral Não Dedutível</t>
  </si>
  <si>
    <t xml:space="preserve">Despesa com Pessoa Física </t>
  </si>
  <si>
    <t>Remuneração paga a terceiros, com vínculo empregatício, - Funcionários</t>
  </si>
  <si>
    <t>Material de consultório/ consumo</t>
  </si>
  <si>
    <t>Serviços de terceiros - PROTÉTICOS</t>
  </si>
  <si>
    <t>Material e despesas de escritório/expediente</t>
  </si>
  <si>
    <t>Custo do serviço prestado</t>
  </si>
  <si>
    <t xml:space="preserve">Material e/ou produtos técnicos para procedimentos </t>
  </si>
  <si>
    <t>SERVICOS PRESTADOS POR TERCEIROS</t>
  </si>
  <si>
    <t>Congressos e cursos</t>
  </si>
  <si>
    <t>Transporte e almoço Funcionários</t>
  </si>
  <si>
    <t>IPESP / IAMSPE</t>
  </si>
  <si>
    <t>Laboratório de Proteses</t>
  </si>
  <si>
    <t>Materiais/Mercadorias/Insumos para o Consultório</t>
  </si>
  <si>
    <t xml:space="preserve"> CONVÊNIO MÉDICO; CONVÊNIO ODONTOLÓGICO - BENEFÍCIO AOS PREPOSTOS</t>
  </si>
  <si>
    <t>Dental - Material Odontológico</t>
  </si>
  <si>
    <t>Rateio de produção médica Unimed</t>
  </si>
  <si>
    <t xml:space="preserve"> CONGRESSOS, CURSOS E TREINAMENTOS</t>
  </si>
  <si>
    <t>Material de consultório / escritório</t>
  </si>
  <si>
    <t>Assessoria Contabil</t>
  </si>
  <si>
    <t>PUBLICIDADE MEDICA</t>
  </si>
  <si>
    <t xml:space="preserve">ALUGUEL </t>
  </si>
  <si>
    <t>Assistência  Contábil</t>
  </si>
  <si>
    <t>Despesas Bueno de Andrada</t>
  </si>
  <si>
    <t>Material de Consultório/Escritório</t>
  </si>
  <si>
    <t>Folha mensal de salário</t>
  </si>
  <si>
    <t>Material odontológico necessário à percepção da receita e à manutenção</t>
  </si>
  <si>
    <t>Serviços prestados por pessoa jurídicas</t>
  </si>
  <si>
    <t>Despesas com Rateio do Consultório</t>
  </si>
  <si>
    <t>MATERIAL USO E CONSUMO</t>
  </si>
  <si>
    <t>Despesas com material consultório</t>
  </si>
  <si>
    <t>Inss Colabordores</t>
  </si>
  <si>
    <t>Materiais de uso e consumo no escritório/ Consultório</t>
  </si>
  <si>
    <t>Material de Consumo Médico e Serviços</t>
  </si>
  <si>
    <t xml:space="preserve">locação de veiculos </t>
  </si>
  <si>
    <t xml:space="preserve">Laboratório de Prótese Dentaria </t>
  </si>
  <si>
    <t>10.02.00052</t>
  </si>
  <si>
    <t>Material de Expediente do Cartório e CRVA - 2ª Zona</t>
  </si>
  <si>
    <t>Material Aplicado</t>
  </si>
  <si>
    <t>Despesa com custeio para recepção de receita</t>
  </si>
  <si>
    <t>Prestador de serviço</t>
  </si>
  <si>
    <t>Remuneração  Serviços  Prestados de Terceiros - PJ</t>
  </si>
  <si>
    <t>Gastos com Protético</t>
  </si>
  <si>
    <t>MÁQUINAS, EQUIPAMENTOS E MOBILIÁRIOS - LOCAÇÃO</t>
  </si>
  <si>
    <t>Licença de sistemas informatica</t>
  </si>
  <si>
    <t xml:space="preserve"> Remuneração paga a terceiros, com vínculo empregatício</t>
  </si>
  <si>
    <t>Pagamento as Fornecedores</t>
  </si>
  <si>
    <t>12 - Material utilizado na prestação dos serviços dentários</t>
  </si>
  <si>
    <t>Rateio C</t>
  </si>
  <si>
    <t xml:space="preserve">Repasse de participação nos honorários advocatícios </t>
  </si>
  <si>
    <t>Material Utilizado na Prestação de Serviço</t>
  </si>
  <si>
    <t>Manutenção e reparos/Assistência Informática</t>
  </si>
  <si>
    <t>Itens e materiais para trabalho</t>
  </si>
  <si>
    <t>Despesas com Material Odontológico</t>
  </si>
  <si>
    <t>Prestação de serviços pessoa jurídica</t>
  </si>
  <si>
    <t>Serviços prótese dentária</t>
  </si>
  <si>
    <t>Aquisição de máquina e equipamento</t>
  </si>
  <si>
    <t xml:space="preserve">Marketing </t>
  </si>
  <si>
    <t>Energia Eletrica</t>
  </si>
  <si>
    <t xml:space="preserve">Serviço de prótese </t>
  </si>
  <si>
    <t>Material do Consultório</t>
  </si>
  <si>
    <t>Serviço de Protetico</t>
  </si>
  <si>
    <t>DESPESAS C/ MATERIAIS ODONTOLOGICOS</t>
  </si>
  <si>
    <t>Outras despesas de custeio pagas</t>
  </si>
  <si>
    <t>Contribuição a sindicatos/associações/conselhos</t>
  </si>
  <si>
    <t>Cursos e aperfeiçoamentos</t>
  </si>
  <si>
    <t>Serviços de Contabilidade</t>
  </si>
  <si>
    <t>comissao</t>
  </si>
  <si>
    <t>PG. Tribunal de Justiça do Estado de Minas Gerais</t>
  </si>
  <si>
    <t>10.10.00001</t>
  </si>
  <si>
    <t>Dental - fornecedor de produto de consumo odontológico</t>
  </si>
  <si>
    <t>Remuneração com vínculo empregatício, INSS, FGTS e Alimentação</t>
  </si>
  <si>
    <t>Materiais/Serviços Odontológicos</t>
  </si>
  <si>
    <t>Pagamentos a terceiros</t>
  </si>
  <si>
    <t xml:space="preserve">Assessoria Jurídica </t>
  </si>
  <si>
    <t>Material e insumos odotológicos</t>
  </si>
  <si>
    <t>Material medico, dentário e prótese</t>
  </si>
  <si>
    <t>ALINHADORES INVISALIGN</t>
  </si>
  <si>
    <t>Despesas com pessoal, com vínculo empregatício, INSS, FGTS</t>
  </si>
  <si>
    <t>Locacao de moveis e utensilios</t>
  </si>
  <si>
    <t xml:space="preserve">Material de Escritório </t>
  </si>
  <si>
    <t>Outras despesas dedutíveis</t>
  </si>
  <si>
    <t>CONTRIBUICOES PREVIDENCIARIAS</t>
  </si>
  <si>
    <t>Material Utilizado em Atendimento</t>
  </si>
  <si>
    <t>Despesa com Salário</t>
  </si>
  <si>
    <t>SALÁRIOS DOS EMPREGADOS</t>
  </si>
  <si>
    <t>Materiais e medicamentos utilizados em procedimentos estéticos</t>
  </si>
  <si>
    <t>SISTEMAS SOFTWARE</t>
  </si>
  <si>
    <t>DESPESAS DO MÊS CONSULTÓRIO</t>
  </si>
  <si>
    <t>Pagamento prestação de serviço de terceiros</t>
  </si>
  <si>
    <t xml:space="preserve">Material de consumo / insumo </t>
  </si>
  <si>
    <t>Despesas lançadas Livro Caixa interno Provimento 45 do CNJ</t>
  </si>
  <si>
    <t>10.02.00039</t>
  </si>
  <si>
    <t xml:space="preserve">Material Cirúrgico / Odontológico </t>
  </si>
  <si>
    <t>Material de Uso Próprio Aplicado na Atividade Médica</t>
  </si>
  <si>
    <t>Rateio despesa reembolsada</t>
  </si>
  <si>
    <t>Despesa a confirmar</t>
  </si>
  <si>
    <t xml:space="preserve">Mão de obra de terceiros </t>
  </si>
  <si>
    <t>Remuneração paga a terceiros, sem vínculo empregatício (desp. custeio)</t>
  </si>
  <si>
    <t xml:space="preserve">MAFRA </t>
  </si>
  <si>
    <t>Aquisição de Licença de Softwares</t>
  </si>
  <si>
    <t>Despesas com Protéticos</t>
  </si>
  <si>
    <t>Remuneração paga Advogados</t>
  </si>
  <si>
    <t>Material de uso do consultorio</t>
  </si>
  <si>
    <t>Software Suporte Informatica e Certificado Digital</t>
  </si>
  <si>
    <t>Curso de especialização</t>
  </si>
  <si>
    <t>Despesas totais lançadas no mês de março</t>
  </si>
  <si>
    <t>Vale refeição; cesta básica; vale alimentação</t>
  </si>
  <si>
    <t>Despesas com Funcionário</t>
  </si>
  <si>
    <t>Material Utilizado no Consultorio</t>
  </si>
  <si>
    <t>Curso/Treinamento</t>
  </si>
  <si>
    <t>Compra de Insumos</t>
  </si>
  <si>
    <t>Despesa c/Alimentaçao Pessoal</t>
  </si>
  <si>
    <t>Aluguel do consultório/escritório</t>
  </si>
  <si>
    <t>Material consultorio</t>
  </si>
  <si>
    <t xml:space="preserve">Material odontológico usado em pacientes </t>
  </si>
  <si>
    <t>Material de procedimento médico</t>
  </si>
  <si>
    <t>Serviços de Terceiros P.J.</t>
  </si>
  <si>
    <t>Material odontológico e serviços de laboratório de prótese</t>
  </si>
  <si>
    <t>Servicos contratuais</t>
  </si>
  <si>
    <t>Despesa com Informática</t>
  </si>
  <si>
    <t xml:space="preserve"> prestaçao de servicos odontologicos</t>
  </si>
  <si>
    <t>Fopag - Remuneração de Férias</t>
  </si>
  <si>
    <t>Material utilizado na prestaçao de serviços</t>
  </si>
  <si>
    <t>Repasse Tribunal de Justiça de Goiás</t>
  </si>
  <si>
    <t>Material de consumo/insumos</t>
  </si>
  <si>
    <t>Honorários Contabeis</t>
  </si>
  <si>
    <t>Remuneração paga a terceiros e fornecedores, sem vínculo empregatício</t>
  </si>
  <si>
    <t>Remuneração pago a terceiros sem vínculos empregatícios</t>
  </si>
  <si>
    <t>MATERIAL ODONTOLOGICO/ CONSUMO</t>
  </si>
  <si>
    <t>Laboratório de prótese/protético</t>
  </si>
  <si>
    <t>INSS,  FGTS</t>
  </si>
  <si>
    <t>Insumos utilizados na prestação do serviço</t>
  </si>
  <si>
    <t xml:space="preserve">BOLETOS EM GERAL </t>
  </si>
  <si>
    <t>Materiais Cirúrgicos</t>
  </si>
  <si>
    <t xml:space="preserve">Material de consultório </t>
  </si>
  <si>
    <t>Salários dos Funcionários</t>
  </si>
  <si>
    <t>Fornecedores de Serviços Essenciais ao funcionamento</t>
  </si>
  <si>
    <t xml:space="preserve">Remuneração sem vinculo empregatício </t>
  </si>
  <si>
    <t>Remuneração paga a terceiros sem vinculo empregatício.</t>
  </si>
  <si>
    <t>Remuneração paga a terceiros, prestadores de serviço</t>
  </si>
  <si>
    <t>Material - Odontológico - Hospitalar</t>
  </si>
  <si>
    <t>Material para procedimento consultório</t>
  </si>
  <si>
    <t xml:space="preserve">Despesas Odontologicas/consultorio </t>
  </si>
  <si>
    <t>Outras despesas não especificadas anteriormente</t>
  </si>
  <si>
    <t>Material Utilizado na prestação de Serviços</t>
  </si>
  <si>
    <t>aquisição de maquinas e equipamentos</t>
  </si>
  <si>
    <t>Propaganda da atividade profissional</t>
  </si>
  <si>
    <t>material de consumo do laboratório</t>
  </si>
  <si>
    <t xml:space="preserve">Outras despesas não dedutíveis </t>
  </si>
  <si>
    <t>Uso Consumo</t>
  </si>
  <si>
    <t>Aluguel de Carro</t>
  </si>
  <si>
    <t>Aluguel do Imóvel</t>
  </si>
  <si>
    <t xml:space="preserve">Material Odontológicos </t>
  </si>
  <si>
    <t>Marketing e propaganda</t>
  </si>
  <si>
    <t>Despesa com instrução</t>
  </si>
  <si>
    <t>Salarios a Pagar</t>
  </si>
  <si>
    <t>Serviços prestados PF/PJ</t>
  </si>
  <si>
    <t>Material de Consumo do Consultório</t>
  </si>
  <si>
    <t>Aluguel do escritório/consultório - D</t>
  </si>
  <si>
    <t>DESPESAS DE LOCOMOCAO E TRANSPORTE REPRESENTANTE COMERCIAL AUTONOMO</t>
  </si>
  <si>
    <t>Pagamentos efetuados a terceiros sem vínculo empregatício</t>
  </si>
  <si>
    <t>Insumos e matérias Odontológico</t>
  </si>
  <si>
    <t xml:space="preserve">Produtos Odontológicos </t>
  </si>
  <si>
    <t>Material de Consumo/Consultório</t>
  </si>
  <si>
    <t xml:space="preserve">Serviços Proteticos </t>
  </si>
  <si>
    <t>Despesa com Alimentação</t>
  </si>
  <si>
    <t>honorarios contabeis</t>
  </si>
  <si>
    <t>Honorário Contador</t>
  </si>
  <si>
    <t>Material de consumo no consultório</t>
  </si>
  <si>
    <t>10.02.00049</t>
  </si>
  <si>
    <t>Material de procedimentos odontológicos</t>
  </si>
  <si>
    <t>Material Utilizado nos Serviços</t>
  </si>
  <si>
    <t>Tarifa Bancaria</t>
  </si>
  <si>
    <t>Serviços Prestados/Taxas Diversas</t>
  </si>
  <si>
    <t>Serviços prestados ao consultório</t>
  </si>
  <si>
    <t>Serviço utilizado na prestação do serviço</t>
  </si>
  <si>
    <t>Benfeitorias em imóvel locado</t>
  </si>
  <si>
    <t>Material de consumo - Produtos Odontológicos</t>
  </si>
  <si>
    <t>Plano de Saúde dos Funcionários</t>
  </si>
  <si>
    <t>INSUMOS PARA TRABALHO</t>
  </si>
  <si>
    <t>Outras despesas não dedutíveis</t>
  </si>
  <si>
    <t>Curso de Capacitação Profissional</t>
  </si>
  <si>
    <t>Despesas com seminários, treinamentos e reciclagens profissionais</t>
  </si>
  <si>
    <t>Material médico</t>
  </si>
  <si>
    <t xml:space="preserve">Contribuições obrigatórias a entidades de classe - sindicato patronal </t>
  </si>
  <si>
    <t xml:space="preserve">Material aplicado em serviço do escritório/consultório </t>
  </si>
  <si>
    <t>Cursos e congressos</t>
  </si>
  <si>
    <t xml:space="preserve">Material clinico utilização na prestação de serviço </t>
  </si>
  <si>
    <t>Pagamento a Terceiros, sem vínculo empregatício</t>
  </si>
  <si>
    <t>Serviços Prestados por Pessoa Física/Jurídica</t>
  </si>
  <si>
    <t xml:space="preserve">Material odontológico </t>
  </si>
  <si>
    <t xml:space="preserve">Serviços De Terceiros </t>
  </si>
  <si>
    <t>Despesas com propagandas e marketing profissional</t>
  </si>
  <si>
    <t>Pagamento de serviços de terceiros</t>
  </si>
  <si>
    <t>Folha de pagamento/Férias - D</t>
  </si>
  <si>
    <t xml:space="preserve">Material de uso odontologico </t>
  </si>
  <si>
    <t>Serviços diversos do consultório</t>
  </si>
  <si>
    <t>DESPESAS COM MATERIAIS ODONTOLOGICOS</t>
  </si>
  <si>
    <t xml:space="preserve"> Materiais de Consultório (consumo) </t>
  </si>
  <si>
    <t>Laboratório de Prótese odontológica</t>
  </si>
  <si>
    <t>Serviços prestados - PF</t>
  </si>
  <si>
    <t>Marketing &amp; Propaganda</t>
  </si>
  <si>
    <t>Custeio Central Eletrônica</t>
  </si>
  <si>
    <t xml:space="preserve">Sistema de Informática </t>
  </si>
  <si>
    <t>Materia Utilizado Prestação de Serviços</t>
  </si>
  <si>
    <t>Remuneração paga a terceiros, sem  vínculo empregatício</t>
  </si>
  <si>
    <t xml:space="preserve">ALUGUEIS E ARRENDAMENTOS </t>
  </si>
  <si>
    <t>Despesas de Consultorio</t>
  </si>
  <si>
    <t>Despesas Gerais/Consultório</t>
  </si>
  <si>
    <t>Material Ortondontico</t>
  </si>
  <si>
    <t>Serviços prestados por pessoas jurídicas</t>
  </si>
  <si>
    <t>Pagamentos apurados  no Livro Caixa</t>
  </si>
  <si>
    <t>Serviços Protetico</t>
  </si>
  <si>
    <t>TAXAS OFICIAIS - TAXA JUDICIARIA -TJ/MG</t>
  </si>
  <si>
    <t>Manutenção em aparelhos usados em procedimentos médicos</t>
  </si>
  <si>
    <t>Material laboratorio / protetico</t>
  </si>
  <si>
    <t>Serviços prestados por pessoa fisica</t>
  </si>
  <si>
    <t>Serviços prestados</t>
  </si>
  <si>
    <t>Despesas com laboratório de prótese</t>
  </si>
  <si>
    <t>Emolumentos ao Estado de São Paulo</t>
  </si>
  <si>
    <t>Congresso Médico</t>
  </si>
  <si>
    <t>Serviço técnico profissional</t>
  </si>
  <si>
    <t>Especializações e Aperfeiçoamento em Psicologia</t>
  </si>
  <si>
    <t xml:space="preserve">Total de Despesas Pagas </t>
  </si>
  <si>
    <t>Material de consumo utilizado nos tratamentos odontologicos</t>
  </si>
  <si>
    <t>EXPEDIENTE SISTEMA DE INFORMATICA AQUISICAO / MANUT E LOCACAO</t>
  </si>
  <si>
    <t>Servicos Prestado</t>
  </si>
  <si>
    <t xml:space="preserve">Acessoria </t>
  </si>
  <si>
    <t xml:space="preserve">LABORATORIO </t>
  </si>
  <si>
    <t>Serviços de Tecnologia da Informação</t>
  </si>
  <si>
    <t>Prestação de Serviços Informática 0254</t>
  </si>
  <si>
    <t>Insumos utilizados no consultório</t>
  </si>
  <si>
    <t>LOCAÇÃO DE VEÍCULOS E MÁQUINAS</t>
  </si>
  <si>
    <t>Material utilizado para procedimentos/tratamentos</t>
  </si>
  <si>
    <t>Material de consumo / insumos</t>
  </si>
  <si>
    <t>Serviços Laboratoriais ( Próteses )</t>
  </si>
  <si>
    <t>Material utilizado para  execução dos tratamentos</t>
  </si>
  <si>
    <t>Material de consumo para tratamento ortodôntico</t>
  </si>
  <si>
    <t>Despesas de consumo</t>
  </si>
  <si>
    <t>Prestação de Serviços Terceiros Pessoa Jurídica</t>
  </si>
  <si>
    <t>Outras depesas operacionais</t>
  </si>
  <si>
    <t>Serviços Prestados - PF/PJ</t>
  </si>
  <si>
    <t>Manutenção Programas/Computadores</t>
  </si>
  <si>
    <t>Cursos e aperfeicoamentos</t>
  </si>
  <si>
    <t>Compras de produtos odontológicos p/uso no consultório</t>
  </si>
  <si>
    <t>Rateio de produção medica - Unimed Recife Coop. Trabalho Medico.</t>
  </si>
  <si>
    <t xml:space="preserve">Impostos e Taxas </t>
  </si>
  <si>
    <t>DEDUÇÃO DE RECOMPE</t>
  </si>
  <si>
    <t>Telefone /internet</t>
  </si>
  <si>
    <t>01.00018 - Despesas Com Propaganda</t>
  </si>
  <si>
    <t>Auxilio Transporte</t>
  </si>
  <si>
    <t>Pagamento de Funcionários</t>
  </si>
  <si>
    <t>Pessoa Fisica</t>
  </si>
  <si>
    <t>Taxas e Impostos</t>
  </si>
  <si>
    <t>Desp. c/ Materiais de Consumo Odontológico</t>
  </si>
  <si>
    <t>Material Ortodôntico</t>
  </si>
  <si>
    <t>Compra de Materiais para Serviços</t>
  </si>
  <si>
    <t>Cursos, palestras e congressos.</t>
  </si>
  <si>
    <t>Taxa Recompe</t>
  </si>
  <si>
    <t>FOLHA DE PAGAMENTO - SALARIOS LIQUIDOS DOS EMPREGADOS</t>
  </si>
  <si>
    <t>ALUGUEL SOFTWARE</t>
  </si>
  <si>
    <t>Despesas trabalhistas (Art. 8, I)</t>
  </si>
  <si>
    <t>Despesas com Software</t>
  </si>
  <si>
    <t xml:space="preserve">Prestação de Serviços </t>
  </si>
  <si>
    <t>Repasse ao FUNEJ 10%</t>
  </si>
  <si>
    <t>REMUNERAÇÃO PAGA À PESSOAS JURIDICAS</t>
  </si>
  <si>
    <t>Instrumentadora(a)/anestesista</t>
  </si>
  <si>
    <t xml:space="preserve">Material de Uso/Consumo </t>
  </si>
  <si>
    <t>MATERIAL DE APLICACAO</t>
  </si>
  <si>
    <t>Serviços prestados por outros dentistas</t>
  </si>
  <si>
    <t>Serviços Administrativos Terceiros</t>
  </si>
  <si>
    <t>Despesas gerais do Livro-Caixa</t>
  </si>
  <si>
    <t>CESTA BÁSICA</t>
  </si>
  <si>
    <t>Serviços de laboratórios</t>
  </si>
  <si>
    <t>Aluguel de máquinas e equipamentos - D</t>
  </si>
  <si>
    <t xml:space="preserve">Materiais e Serviços Aplicados </t>
  </si>
  <si>
    <t>DARF / IRRF</t>
  </si>
  <si>
    <t>Remuneração paga a Profissional Liberal Autônomo</t>
  </si>
  <si>
    <t>DESPESAS COM PROTESE</t>
  </si>
  <si>
    <t>Despesas com manutenção informática</t>
  </si>
  <si>
    <t>Material de Serviço</t>
  </si>
  <si>
    <t>Repasse Anoreg</t>
  </si>
  <si>
    <t>DESPESAS DEDUTÍVEIS COM CARTÓRIO NO MÊS</t>
  </si>
  <si>
    <t>Repasse para outros entes públicos, de acordo com a Lei estadual 11331</t>
  </si>
  <si>
    <t>LABORATORIO DIGITAL FRANK PINON 44727870000132</t>
  </si>
  <si>
    <t>PRODUTOS  E  MEDICAMENTOS DE USO ODONTOLÓGICO</t>
  </si>
  <si>
    <t>Gastos com marketing e despesas para divulgar os serviços Odontológico</t>
  </si>
  <si>
    <t>Despesa com serviços de digitação e digitalização</t>
  </si>
  <si>
    <t>Despesas com Gráficas</t>
  </si>
  <si>
    <t>sálarios e ordenados</t>
  </si>
  <si>
    <t>Despesas Operacionais</t>
  </si>
  <si>
    <t>Material/Serviço de consumo, conservação, manutenção, higiene e limpeza</t>
  </si>
  <si>
    <t>Manutenção consultório e equipamentos</t>
  </si>
  <si>
    <t xml:space="preserve">Material de Consumo do Consultório </t>
  </si>
  <si>
    <t>Demais despesas</t>
  </si>
  <si>
    <t>Pagamento Taxa de Fiscalização Judiciária</t>
  </si>
  <si>
    <t>Material odontológicos utilizado no consultório/em pacientes</t>
  </si>
  <si>
    <t>Material gráfico, selos, impressos e encadernações</t>
  </si>
  <si>
    <t>GASTOS DIVERSOS</t>
  </si>
  <si>
    <t>Serviços de protético</t>
  </si>
  <si>
    <t>Material de consumo/ dental/ invisalign</t>
  </si>
  <si>
    <t>DESPESAS CLEARCORRECT CNPJ 00.489.050/0002-65</t>
  </si>
  <si>
    <t xml:space="preserve">GPS </t>
  </si>
  <si>
    <t>DESPESAS COM REVISTAS, JORNAIS E PROPAGANDAS</t>
  </si>
  <si>
    <t>Emolumentos e Custas Extrajudiciais - D</t>
  </si>
  <si>
    <t>Benefício de Funcionário</t>
  </si>
  <si>
    <t>Aluguel do imóvel (sede)</t>
  </si>
  <si>
    <t xml:space="preserve">Congressos, cursos e treinamentos </t>
  </si>
  <si>
    <t>Serviços Prestados por Pessoa Jurídica</t>
  </si>
  <si>
    <t xml:space="preserve">Contabilidade </t>
  </si>
  <si>
    <t>Material de consumo /consultório</t>
  </si>
  <si>
    <t>Desc. Perdas Ex.Anteriores/Reembolso IN 20</t>
  </si>
  <si>
    <t>ALUGUEL PÁTIO (CAMPO GRANDE/MS)</t>
  </si>
  <si>
    <t>DESPESAS DE CUSTEIO</t>
  </si>
  <si>
    <t>Despesas com material dentário</t>
  </si>
  <si>
    <t>Material odontológico utilizado no consultório</t>
  </si>
  <si>
    <t>Material auxiliar</t>
  </si>
  <si>
    <t>Livro caixa</t>
  </si>
  <si>
    <t>Servicos prestados por terceiros sem vinculo empregaticio</t>
  </si>
  <si>
    <t>Juros</t>
  </si>
  <si>
    <t>Contas de apostas</t>
  </si>
  <si>
    <t xml:space="preserve">Curso </t>
  </si>
  <si>
    <t>Material de CONSULTORIO</t>
  </si>
  <si>
    <t>Pagamento de  Assessoria na saude</t>
  </si>
  <si>
    <t xml:space="preserve">Material para uso na prestação de serviço </t>
  </si>
  <si>
    <t>SEGUROS E VIGILÃNCIA</t>
  </si>
  <si>
    <t>DESPESAS COM PESSOAL</t>
  </si>
  <si>
    <t xml:space="preserve">Plano de saúde </t>
  </si>
  <si>
    <t>SALARIOS E ENCARGOS - FOLHA MENSAL DE SALARIOS</t>
  </si>
  <si>
    <t>Material Hospitalar e Médico/Insumos</t>
  </si>
  <si>
    <t>Marketing/Divulgação Consultório</t>
  </si>
  <si>
    <t xml:space="preserve">DESPESAS COM MARKETING </t>
  </si>
  <si>
    <t>Copa/cozinha</t>
  </si>
  <si>
    <t>Serviços de Limpeza</t>
  </si>
  <si>
    <t>Serviços de terceiro</t>
  </si>
  <si>
    <t xml:space="preserve">Custo do serviços prestados - Insumos </t>
  </si>
  <si>
    <t>Materiais Utilizados em Consulta</t>
  </si>
  <si>
    <t>Materia p/ Uso e Consumo da atividade</t>
  </si>
  <si>
    <t>Vale Refeição (Funcionários)</t>
  </si>
  <si>
    <t>INSS/FGTS/IPSEMG/IRRF</t>
  </si>
  <si>
    <t xml:space="preserve">Taxa de Uso da Clinica </t>
  </si>
  <si>
    <t>Material aplicado, produtos odontologicos</t>
  </si>
  <si>
    <t>Provisões Trabalhistas Depositada em Conta Especial</t>
  </si>
  <si>
    <t>Conservação e reforma de imóvel alugado</t>
  </si>
  <si>
    <t>Propagandas e Publicidades</t>
  </si>
  <si>
    <t>Material de consumo em pacientes</t>
  </si>
  <si>
    <t>Guia da Previdência Social - GPS</t>
  </si>
  <si>
    <t xml:space="preserve">Serviço de marketing </t>
  </si>
  <si>
    <t>Remuneração Paga à terceiro - SEM VÍNCULO - Freelance</t>
  </si>
  <si>
    <t>Férias de Colaboradores</t>
  </si>
  <si>
    <t>Produtos Veterinários</t>
  </si>
  <si>
    <t>10.19.00001</t>
  </si>
  <si>
    <t>Material odontológico e EPI´s para o exercício da função</t>
  </si>
  <si>
    <t>Insumos para procedimentos</t>
  </si>
  <si>
    <t>Energia</t>
  </si>
  <si>
    <t>Outras despesas do consultório</t>
  </si>
  <si>
    <t>Reformas</t>
  </si>
  <si>
    <t>ALUGUEL DE BENS IMOVEIS</t>
  </si>
  <si>
    <t>Serviços prestados Pessoa Física/ PJ</t>
  </si>
  <si>
    <t>Material de escritório - Material gráfico</t>
  </si>
  <si>
    <t xml:space="preserve">Funajuris </t>
  </si>
  <si>
    <t>Assistencia e Manutenção de informatica</t>
  </si>
  <si>
    <t>Vale alimentação colaboradores</t>
  </si>
  <si>
    <t xml:space="preserve">Material de Consultorio </t>
  </si>
  <si>
    <t>Dental  . Material de consumo no consultório</t>
  </si>
  <si>
    <t>Despesas de Custeio Necessárias à Percepção da Receita</t>
  </si>
  <si>
    <t>dental</t>
  </si>
  <si>
    <t>Locação de Equipamento</t>
  </si>
  <si>
    <t>DEVOLUÇÃO DE COMISSÃO</t>
  </si>
  <si>
    <t xml:space="preserve">Locação de máquinas e equipamentos </t>
  </si>
  <si>
    <t>Remuneração pago a terceiros, sem vínculo empregatício (Dentistas, Fisioterapeuta, biomédica)</t>
  </si>
  <si>
    <t>Material médico-hospitalar</t>
  </si>
  <si>
    <t>Aluguel de Equipamento Odontológico</t>
  </si>
  <si>
    <t>RATEIO UNIMED</t>
  </si>
  <si>
    <t xml:space="preserve">Material para uso na prestação de serviços </t>
  </si>
  <si>
    <t>Prefeitura: Taxa de Alvará/ISS</t>
  </si>
  <si>
    <t>Despesa com Insumos</t>
  </si>
  <si>
    <t>Material para aplicação na prestação de serviço</t>
  </si>
  <si>
    <t>Recolhimento Fundo Garantidor Renda Mínima</t>
  </si>
  <si>
    <t>Serviços prestados por terceiros - PJ</t>
  </si>
  <si>
    <t>Documentall - RTD-DF</t>
  </si>
  <si>
    <t>Compra de insumos e materiais odontológicos</t>
  </si>
  <si>
    <t>Previdência Social (INSS) dos empregados</t>
  </si>
  <si>
    <t>Material dentário aplicado no serviço</t>
  </si>
  <si>
    <t>Serviços pagos a terceiros s/ vínculo empregatício</t>
  </si>
  <si>
    <t xml:space="preserve">Materiais odontologicos </t>
  </si>
  <si>
    <t>Pagamento Salario (Remunração) dos emprgados</t>
  </si>
  <si>
    <t xml:space="preserve">Elfa Medicamentos </t>
  </si>
  <si>
    <t>Material de uso/consumo consultório</t>
  </si>
  <si>
    <t>RESCISÃO DO CONTRATO DE TRABALHO</t>
  </si>
  <si>
    <t>Cursos e seminarios</t>
  </si>
  <si>
    <t xml:space="preserve">Serviços de Protéticos, serviços de hemocentro, segurança do trabalho  e demais serviços </t>
  </si>
  <si>
    <t>Material de Consumo (Dental/Fornecedor)</t>
  </si>
  <si>
    <t>Prestação de serviço - Digitação de matrículas</t>
  </si>
  <si>
    <t>4036 - Material de expediente e Consumo</t>
  </si>
  <si>
    <t>Material de escritório/consumo veterinario</t>
  </si>
  <si>
    <t xml:space="preserve">Insumos Para Atendimento </t>
  </si>
  <si>
    <t>MATERIAIS ODONTOLÓGICOS - DENTAIS</t>
  </si>
  <si>
    <t xml:space="preserve">Maquinas e Equipamentos </t>
  </si>
  <si>
    <t>Despesas Material Aplicado</t>
  </si>
  <si>
    <t xml:space="preserve">Acessória Jurídica </t>
  </si>
  <si>
    <t xml:space="preserve">Salarios e Ordenados </t>
  </si>
  <si>
    <t>Água Garrafão</t>
  </si>
  <si>
    <t>Despesas de custeio necessárias à percepção da receita e à manutenção da fonte produtora</t>
  </si>
  <si>
    <t xml:space="preserve">Locação de Equipamentos </t>
  </si>
  <si>
    <t>Material para o Consultório</t>
  </si>
  <si>
    <t>Prótese Dentária</t>
  </si>
  <si>
    <t>Contribuições obrigatórias e entidades de classes</t>
  </si>
  <si>
    <t xml:space="preserve">Insumos </t>
  </si>
  <si>
    <t>INSS - Contribuição Previdenciária - Folha de Pagamento</t>
  </si>
  <si>
    <t>serviço prestado terceiros</t>
  </si>
  <si>
    <t>Bens de natureza permanente</t>
  </si>
  <si>
    <t>PLANO DE SAUDE DE EMPREGADOS</t>
  </si>
  <si>
    <t> ONR - Operador Nacional do Sistema de Registro Eletrônico de Imóveis</t>
  </si>
  <si>
    <t>Despesas com Prestadores de Serviços</t>
  </si>
  <si>
    <t>Despesas diversas no consultório</t>
  </si>
  <si>
    <t>Material Próteses</t>
  </si>
  <si>
    <t>Prestação de serviço de terceiros Pessoa Jurídica</t>
  </si>
  <si>
    <t>Engegraph Engenharia de Sistemas S.A.</t>
  </si>
  <si>
    <t>Despesa com material de uso e consumo</t>
  </si>
  <si>
    <t xml:space="preserve">Repasses Legais - Parte do Estado </t>
  </si>
  <si>
    <t>Despesas De Custeio</t>
  </si>
  <si>
    <t>Proteses e Material Odontologico</t>
  </si>
  <si>
    <t>Mensalidade Software</t>
  </si>
  <si>
    <t>Despesa médica.</t>
  </si>
  <si>
    <t>Despesas postais / correios</t>
  </si>
  <si>
    <t>INSS sobre folha de pagamento</t>
  </si>
  <si>
    <t>Material de Uso e Aplicação</t>
  </si>
  <si>
    <t>Materiais utilizados em procedimentos-consultorio</t>
  </si>
  <si>
    <t>Aluguel do escritório/consultório/cartorio</t>
  </si>
  <si>
    <t>Serviços informática, Softwares e Tec. Informação</t>
  </si>
  <si>
    <t>Prestação de Serviços de conservação e limpeza de imóvel e moveis</t>
  </si>
  <si>
    <t xml:space="preserve">Manutenção de Informática/Internet </t>
  </si>
  <si>
    <t>locação de sistemas</t>
  </si>
  <si>
    <t xml:space="preserve">Rateio de Despesa do Consultório </t>
  </si>
  <si>
    <t>LABORATÓRIO DE PRÓTESE</t>
  </si>
  <si>
    <t>10.17.00002</t>
  </si>
  <si>
    <t>ROSANGELA RIBEIRO(MANUTENÇÃO DE AR CONDICIONADO)</t>
  </si>
  <si>
    <t>empresa alinhadores, Laboratório próteses / ortodontia / odontologia</t>
  </si>
  <si>
    <t>Laboratório/protético</t>
  </si>
  <si>
    <t>Materiais uso/consumo do consultório</t>
  </si>
  <si>
    <t>Cursos, treinamentos e congressos</t>
  </si>
  <si>
    <t>Materiais para procedimentos estéticos</t>
  </si>
  <si>
    <t>SALÁRIOS / FÉRIAS / RCT</t>
  </si>
  <si>
    <t xml:space="preserve">DESPESAS DIVERSAS </t>
  </si>
  <si>
    <t>Alugueis e Condomínios</t>
  </si>
  <si>
    <t>Combustível</t>
  </si>
  <si>
    <t>Material Médico e/ou Material Odontológico e Prótese Dentária</t>
  </si>
  <si>
    <t>DILIGÊNCIAS</t>
  </si>
  <si>
    <t>despesas livro caixa</t>
  </si>
  <si>
    <t xml:space="preserve">despesas dedutiveis lançadas no livro diario do cartorio </t>
  </si>
  <si>
    <t>Pagamento despesa Médica</t>
  </si>
  <si>
    <t>Servicos de Protese Dentaria</t>
  </si>
  <si>
    <t>Material para cirurgia</t>
  </si>
  <si>
    <t>Material de Clinica/Consultório</t>
  </si>
  <si>
    <t>Despesas de uso e consumo</t>
  </si>
  <si>
    <t>Contribuição Previdênciária</t>
  </si>
  <si>
    <t>Rateio despesas gerais</t>
  </si>
  <si>
    <t>Aquisições para prestação</t>
  </si>
  <si>
    <t>Compra de insumos</t>
  </si>
  <si>
    <t>Despesas com DENTAL E PROTETICOS</t>
  </si>
  <si>
    <t xml:space="preserve">Repasse de honorarios a advogados associados </t>
  </si>
  <si>
    <t>Material  odontologico</t>
  </si>
  <si>
    <t>Despesas diversas do consultório</t>
  </si>
  <si>
    <t>Publicidade consultório</t>
  </si>
  <si>
    <t>Material de consutório</t>
  </si>
  <si>
    <t>Telefone do Cartorio</t>
  </si>
  <si>
    <t>LOCAÇÃO DE IMÓVEIS</t>
  </si>
  <si>
    <t xml:space="preserve">Material de estética </t>
  </si>
  <si>
    <t>Serviços advocatícios</t>
  </si>
  <si>
    <t>Rescições</t>
  </si>
  <si>
    <t>CONDOMINIOS</t>
  </si>
  <si>
    <t>Material de consultorio/escritório</t>
  </si>
  <si>
    <t>Material empregado no serviço</t>
  </si>
  <si>
    <t>Honorários e prestadores autônomos</t>
  </si>
  <si>
    <t>Material de Protéticos  e de consumo</t>
  </si>
  <si>
    <t>Outras despesas com consultório</t>
  </si>
  <si>
    <t>Material de  consumo consultorio/escritório</t>
  </si>
  <si>
    <t>Materiais utilizados em procedimentos</t>
  </si>
  <si>
    <t>Sede - Aluguel</t>
  </si>
  <si>
    <t>Material de Implantes</t>
  </si>
  <si>
    <t>Despesas / Custos Consultório</t>
  </si>
  <si>
    <t>Previdência</t>
  </si>
  <si>
    <t>Material</t>
  </si>
  <si>
    <t>Doação Imposto de Renda</t>
  </si>
  <si>
    <t>SALÁRIOS E ENCARGOS - FGTS COM VINCULO EMPREGATÍCIO PAGO NO MÊS.</t>
  </si>
  <si>
    <t>Despesa Administrativa</t>
  </si>
  <si>
    <t>aluguel de equipamento odontologico scanner</t>
  </si>
  <si>
    <t>4046 -Assistência Médica e Odontológica</t>
  </si>
  <si>
    <t>DESPESAS DEDUTIVEIS DO MÊS</t>
  </si>
  <si>
    <t>Material para uso na prestação dos serviços</t>
  </si>
  <si>
    <t>Despesas pagas a terceiros</t>
  </si>
  <si>
    <t xml:space="preserve">PROPAGANDA </t>
  </si>
  <si>
    <t>Honorários Advocaticios</t>
  </si>
  <si>
    <t xml:space="preserve">Material de uso </t>
  </si>
  <si>
    <t>Rateio Despesas Consultorio</t>
  </si>
  <si>
    <t>Material de Uso/Consumo do Consultório</t>
  </si>
  <si>
    <t>material para procedimentos</t>
  </si>
  <si>
    <t>Material de Consumo Operacional</t>
  </si>
  <si>
    <t xml:space="preserve">VALE ALIMENTAÇÃO </t>
  </si>
  <si>
    <t xml:space="preserve">Despesas com informática </t>
  </si>
  <si>
    <t>Dental e Material de escritório</t>
  </si>
  <si>
    <t>*Outras despesas</t>
  </si>
  <si>
    <t>Material de conservação e limpeza do escritório/cartório</t>
  </si>
  <si>
    <t>WARIE INDUSTRIAL LTDA</t>
  </si>
  <si>
    <t>10.01.00096</t>
  </si>
  <si>
    <t>R30 Registro Eletr. Tecno</t>
  </si>
  <si>
    <t>Participação em congresso</t>
  </si>
  <si>
    <t>DESPESAS GERAIS CONSULTORIO</t>
  </si>
  <si>
    <t>REPASSE AO ESTADO DE SP, IPESP E SANTA CASA</t>
  </si>
  <si>
    <t>Serviços e Produtos Odontológicos</t>
  </si>
  <si>
    <t>Custos do Serviços Prestados</t>
  </si>
  <si>
    <t xml:space="preserve">Material do consultório </t>
  </si>
  <si>
    <t>Manutenção e Conservação do Imovel - D</t>
  </si>
  <si>
    <t>Material de uso e de consumo</t>
  </si>
  <si>
    <t>Despesa geral não dedutível</t>
  </si>
  <si>
    <t>Taxa FRJ</t>
  </si>
  <si>
    <t>Marketing anúncios</t>
  </si>
  <si>
    <t xml:space="preserve"> Aluguel</t>
  </si>
  <si>
    <t xml:space="preserve">ALUGUEL SALA - R.RAFAEL ANDRADE DUARTE,330 </t>
  </si>
  <si>
    <t xml:space="preserve">Medicamentos e Materiais de Procedimento </t>
  </si>
  <si>
    <t>Rateio despesas consultório João Negrão</t>
  </si>
  <si>
    <t>LIMPEZA E HIGIENE</t>
  </si>
  <si>
    <t>Repasse Diligencias RTD</t>
  </si>
  <si>
    <t>Vale refeição / Alimentação</t>
  </si>
  <si>
    <t>Laboratórios de prótese</t>
  </si>
  <si>
    <t>Taxa de Fiescalização Judiciária</t>
  </si>
  <si>
    <t>Material Odontologico e serviço de Protetico</t>
  </si>
  <si>
    <t>Salário/ Férias</t>
  </si>
  <si>
    <t>Serviços prestados por terceiros - PF</t>
  </si>
  <si>
    <t>MATERIAL USO CONSULTORIO</t>
  </si>
  <si>
    <t xml:space="preserve">Materiais de Uso Odontologico </t>
  </si>
  <si>
    <t>Aluguel Poupa Tempo</t>
  </si>
  <si>
    <t>Previdencia social s/Salarios  E IRRF</t>
  </si>
  <si>
    <t>Serviços Adquiridos a Protéticos e Laboratório</t>
  </si>
  <si>
    <t>VALE REFEIÇÃO; CESTA BÁSICA; VALE ALIMENTAÇÃO</t>
  </si>
  <si>
    <t>Devolução ao TJCE</t>
  </si>
  <si>
    <t>Vale Refeição; Cesta Básica; Vale Alimentação (Adiantamento Salarial)</t>
  </si>
  <si>
    <t>Boleto Align</t>
  </si>
  <si>
    <t>Material de Odontológico</t>
  </si>
  <si>
    <t>Aquisições de Selos</t>
  </si>
  <si>
    <t>Salario de Empregados</t>
  </si>
  <si>
    <t xml:space="preserve">Serviços de prótese dentaria </t>
  </si>
  <si>
    <t>Insumos médicos utilizados com pacientes</t>
  </si>
  <si>
    <t>Rateio de Perdas – Unimed-Rio (CNPJ: 42.163.881/0001-01)</t>
  </si>
  <si>
    <t>Despesas c/ terceiros</t>
  </si>
  <si>
    <t>FGTS E FGTS RESCISÓRIO</t>
  </si>
  <si>
    <t xml:space="preserve">Materiais Odontológicos </t>
  </si>
  <si>
    <t>Serviços de Intimações/Diligências</t>
  </si>
  <si>
    <t>Salarios e Encargos</t>
  </si>
  <si>
    <t>Outras Despesas Dedutivas</t>
  </si>
  <si>
    <t>Material odontológico (dental)</t>
  </si>
  <si>
    <t>Material de Consumo de Consultório</t>
  </si>
  <si>
    <t>SALÁRIOS E ENCARGOS- Folha de Pagamento Mensal, 13º SALÁRIO</t>
  </si>
  <si>
    <t>PAGAMENTO A TERCEIROS SEM VINCULO EMPREGATICIO</t>
  </si>
  <si>
    <t>Material de uso hospitalar/consultório</t>
  </si>
  <si>
    <t>VALE-ALIMENTAÇÃO</t>
  </si>
  <si>
    <t>TOTAL DE DESPESAS DEDUTÍVES NO MÊS</t>
  </si>
  <si>
    <t xml:space="preserve">material odontológico </t>
  </si>
  <si>
    <t>FGTS de funcionários</t>
  </si>
  <si>
    <t>Consultorias</t>
  </si>
  <si>
    <t>INSUMOS - MATERIAS APLICADOS</t>
  </si>
  <si>
    <t xml:space="preserve">Laboratório protético </t>
  </si>
  <si>
    <t>Material para uso consultório</t>
  </si>
  <si>
    <t>Despesa com consultório</t>
  </si>
  <si>
    <t xml:space="preserve">DESPESAS GERAIS </t>
  </si>
  <si>
    <t>Rateio de despesas do consultório</t>
  </si>
  <si>
    <t>MATERIAL APLICADO EM SERVIÇO</t>
  </si>
  <si>
    <t>Encargos Sociais - Folha de Pagamento</t>
  </si>
  <si>
    <t>PRESTAÇÃO DE SERVIÇOS</t>
  </si>
  <si>
    <t>Material Odontológico de Consumo</t>
  </si>
  <si>
    <t>Décimo terceiro salário</t>
  </si>
  <si>
    <t>DESPESAS COM ASSESSORIA JURIDICA</t>
  </si>
  <si>
    <t>Material do consultório</t>
  </si>
  <si>
    <t>FGTS e INSS</t>
  </si>
  <si>
    <t>Material de consumo utilizadas no tratamento</t>
  </si>
  <si>
    <t>4029 - Treinamentos Cursos</t>
  </si>
  <si>
    <t xml:space="preserve">Despesas Com Funcionários </t>
  </si>
  <si>
    <t>VERBAS TRABALHISTAS RESCISORIAS</t>
  </si>
  <si>
    <t>Rateio Despesas e Salários</t>
  </si>
  <si>
    <t>Funcionários - Remuneração - FGTS</t>
  </si>
  <si>
    <t>DESPESAS DE LABORATÓRIO DE PRÓTESE</t>
  </si>
  <si>
    <t>CESTA BASICA</t>
  </si>
  <si>
    <t>SERVIÇO EM PREDIOS DE TERCEIRO</t>
  </si>
  <si>
    <t>REMUNERAÇÃO PAGA A FUNCIONARIOS</t>
  </si>
  <si>
    <t>Diárias de Pedreiro/ajudantes</t>
  </si>
  <si>
    <t>Dentista  (parceria profissional)</t>
  </si>
  <si>
    <t>Remuneração paga a terceiros - Dentistas</t>
  </si>
  <si>
    <t>Material Técnico</t>
  </si>
  <si>
    <t>Vale Refeição e Vale Alimentação</t>
  </si>
  <si>
    <t xml:space="preserve">Serviços tomados por terceiros </t>
  </si>
  <si>
    <t>Material Consumo na Atividade</t>
  </si>
  <si>
    <t>Serviços Profissionais</t>
  </si>
  <si>
    <t>Materiais aplicados em próteses:</t>
  </si>
  <si>
    <t>Prestadores de Serviço sem Vínculo Empregatício (PJ ou PF)</t>
  </si>
  <si>
    <t>Limpeza</t>
  </si>
  <si>
    <t xml:space="preserve">Despesa com serviço de terceiros </t>
  </si>
  <si>
    <t>Auxílio Alimentação dos Funcionários</t>
  </si>
  <si>
    <t>Terceiros sem vínculo</t>
  </si>
  <si>
    <t>Alinhadores transparentes</t>
  </si>
  <si>
    <t>Convénio Medico/Odontológico</t>
  </si>
  <si>
    <t>TAXA</t>
  </si>
  <si>
    <t>Materiais de consumo - dentais  e descartáveis</t>
  </si>
  <si>
    <t>Insumos médicos e descartáveis</t>
  </si>
  <si>
    <t>Gastos Operacionais</t>
  </si>
  <si>
    <t>Serviços de Laboratório de Prótese Dentária</t>
  </si>
  <si>
    <t>Despesas com Instrução</t>
  </si>
  <si>
    <t>Dentária</t>
  </si>
  <si>
    <t>Tribunal de Justiça de MS/Recolhimentos</t>
  </si>
  <si>
    <t xml:space="preserve">Material Odontológicos e Procedimentos Cirúrgicos </t>
  </si>
  <si>
    <t xml:space="preserve">Verbas Rescisórias </t>
  </si>
  <si>
    <t>Material de consultório dentário</t>
  </si>
  <si>
    <t>Pagamentos de Duplicatas, Boletos, Notas Fiscais e Afins</t>
  </si>
  <si>
    <t>Receita dos Serviços Extrajudiciais Vagos</t>
  </si>
  <si>
    <t xml:space="preserve">Despesa odontologicas dedutiveis </t>
  </si>
  <si>
    <t>Despesas Gavião Peixoto</t>
  </si>
  <si>
    <t>Aluguel de equipamentos</t>
  </si>
  <si>
    <t>Serviços de Terceiros sem Vínculo Empregatício</t>
  </si>
  <si>
    <t>Despesa com protese</t>
  </si>
  <si>
    <t>Material de consumo, inerente a atividade</t>
  </si>
  <si>
    <t>ISSQN DEPOSITADO EM JUIZO</t>
  </si>
  <si>
    <t>Taxa de Fiscalização</t>
  </si>
  <si>
    <t>Marerial Médico</t>
  </si>
  <si>
    <t>Mensalidade Softwares</t>
  </si>
  <si>
    <t>Material Odotológico</t>
  </si>
  <si>
    <t>TRIBUNAL DE JUSTIÇA</t>
  </si>
  <si>
    <t xml:space="preserve">Aquisição de moveis e utensílios </t>
  </si>
  <si>
    <t xml:space="preserve">Materiais para uso na atividade odontológica </t>
  </si>
  <si>
    <t>Remuneração paga a terceiros, com vínculo empregatício</t>
  </si>
  <si>
    <t>MATERIAL DO CONSULTÓRIO</t>
  </si>
  <si>
    <t>Material de consumo para uso e aplicação</t>
  </si>
  <si>
    <t>JJGC Indústria e Comércio de Materiais Dentários LTDA</t>
  </si>
  <si>
    <t>Material de uso/consumo para execução dos serviços</t>
  </si>
  <si>
    <t>Material para procedimentos</t>
  </si>
  <si>
    <t xml:space="preserve">Sindicatos e associacoes </t>
  </si>
  <si>
    <t>Manutenção dos aparelhos/peças</t>
  </si>
  <si>
    <t>SALARIO E ENCARGOS 13º SALARIO</t>
  </si>
  <si>
    <t>COMPRA DE MATERIAL ODONTOLOGICO</t>
  </si>
  <si>
    <t>Medicamento consultório</t>
  </si>
  <si>
    <t>SERVICOS PRESTADOS PJ</t>
  </si>
  <si>
    <t>Contribuições previdenciárias</t>
  </si>
  <si>
    <t>Serviços Tomados - Pessoa Física sem vínculo empregatício</t>
  </si>
  <si>
    <t>Alugueis de equipamentos e outros</t>
  </si>
  <si>
    <t>Salário e proventos</t>
  </si>
  <si>
    <t>Material Médico Consultório</t>
  </si>
  <si>
    <t>Rateio Despesas D.A.L./BH Depto Aparelho Locomotor BH</t>
  </si>
  <si>
    <t>Materiais para prestação de serviços</t>
  </si>
  <si>
    <t>Plano de saude</t>
  </si>
  <si>
    <t>Locação de Servidor</t>
  </si>
  <si>
    <t>Material de uso clínico</t>
  </si>
  <si>
    <t>Manutenção e assistência técnica</t>
  </si>
  <si>
    <t>Material de uso e consumo do cartório</t>
  </si>
  <si>
    <t xml:space="preserve">Despesas com exercicio da profissao </t>
  </si>
  <si>
    <t>Despesas Escritorio/Consultorio</t>
  </si>
  <si>
    <t xml:space="preserve">Impostos e Taxas Diversas </t>
  </si>
  <si>
    <t>Material Médico e Medicamentos Clinicas médicas</t>
  </si>
  <si>
    <t>Medicamentos e Materiais Médicos</t>
  </si>
  <si>
    <t>Aluguel de Software</t>
  </si>
  <si>
    <t xml:space="preserve">Rateio De despesas Conforme Demonstrativo </t>
  </si>
  <si>
    <t>Material de conservação</t>
  </si>
  <si>
    <t>Despesa com laboratorio protese</t>
  </si>
  <si>
    <t>Dentais / laboratorios / material utilizado tratamento odontologico</t>
  </si>
  <si>
    <t>SERVIÇOS PRESTADOS POR PESSOA FISICA</t>
  </si>
  <si>
    <t>Despesa com copa/cozinha</t>
  </si>
  <si>
    <t>Material aplicado na prestação do serviço</t>
  </si>
  <si>
    <t>FUNDPERJ - Recolhimento relativo aos atos praticados no mês</t>
  </si>
  <si>
    <t>Despesas Gerais do Consultorio</t>
  </si>
  <si>
    <t>Gastos com Material Médicos e Medicamentos</t>
  </si>
  <si>
    <t>Material para atendimento</t>
  </si>
  <si>
    <t>Serviços de vigilância - D</t>
  </si>
  <si>
    <t>Custos Judiciais</t>
  </si>
  <si>
    <t>LABORATORIO DE PROTESE</t>
  </si>
  <si>
    <t>Despesas dedutiveis no mês</t>
  </si>
  <si>
    <t>Manutenção de sites e provedores</t>
  </si>
  <si>
    <t>Empréstimos</t>
  </si>
  <si>
    <t>Material ou serviço aplicado no serviço</t>
  </si>
  <si>
    <t>Material consumo</t>
  </si>
  <si>
    <t>RECOMPE/RECIVIL</t>
  </si>
  <si>
    <t>F.G.T.S</t>
  </si>
  <si>
    <t>Fundo de Gratuidade - taxas recolhidas</t>
  </si>
  <si>
    <t>Água do consultório</t>
  </si>
  <si>
    <t>Honorário Contabil</t>
  </si>
  <si>
    <t>Material para uso consumo/insumos consultório</t>
  </si>
  <si>
    <t>Material de informática</t>
  </si>
  <si>
    <t xml:space="preserve">Despesas odontológicas e protético </t>
  </si>
  <si>
    <t>Medicamentos e material de consumo descartável</t>
  </si>
  <si>
    <t>IPTU do escritório/consultório quando pago pelo contribuinte</t>
  </si>
  <si>
    <t>Materiais utilização na prestação serviço medico</t>
  </si>
  <si>
    <t>Material expediente</t>
  </si>
  <si>
    <t>Material p/ prestação de serviço</t>
  </si>
  <si>
    <t>Outras Despesas Dedutiveis</t>
  </si>
  <si>
    <t>Servico de Terceiros</t>
  </si>
  <si>
    <t>Serviços de Terceiros sem vinculo empregaticio na atividade</t>
  </si>
  <si>
    <t>Materiais utilizados no consultorio</t>
  </si>
  <si>
    <t>Combustíveis</t>
  </si>
  <si>
    <t xml:space="preserve">Remuneração paga a terceiros, sem vínculo empregaticio </t>
  </si>
  <si>
    <t>dentarias</t>
  </si>
  <si>
    <t>SERVIÇOS DE TERCEIRO</t>
  </si>
  <si>
    <t>Alimentação consultório</t>
  </si>
  <si>
    <t>Locação - máquina, equipamento, sistema e mobiliário</t>
  </si>
  <si>
    <t>Material de uso de consumo do consultório</t>
  </si>
  <si>
    <t>Material de consumo dentário</t>
  </si>
  <si>
    <t>Prestador de Serviço</t>
  </si>
  <si>
    <t>darf</t>
  </si>
  <si>
    <t xml:space="preserve">material para prestação de serviços </t>
  </si>
  <si>
    <t>Protese odontológica</t>
  </si>
  <si>
    <t>Material Utilizado na Atividade Profissional</t>
  </si>
  <si>
    <t>Licença de uso - Sistema de informática - Pagto. Licença de uso</t>
  </si>
  <si>
    <t>Recivil</t>
  </si>
  <si>
    <t>Propaganda e MKT</t>
  </si>
  <si>
    <t xml:space="preserve">Materiais Odontologicos </t>
  </si>
  <si>
    <t>Insumos Médicos</t>
  </si>
  <si>
    <t>Laboratórios de Próteses</t>
  </si>
  <si>
    <t xml:space="preserve">SERVIÇOS PRESTADOS POR TERCEIROS </t>
  </si>
  <si>
    <t>DESPESAS LIVRO CAIXA CARTORIO</t>
  </si>
  <si>
    <t xml:space="preserve">despesas </t>
  </si>
  <si>
    <t>ÁGUA</t>
  </si>
  <si>
    <t>002 - DESPESA CUSTEIO AMBULATÓRIO</t>
  </si>
  <si>
    <t>Materiais para a prestação de serviço</t>
  </si>
  <si>
    <t xml:space="preserve">Manutençao e conservaçao equipamentos </t>
  </si>
  <si>
    <t xml:space="preserve">Material de escritório dos Cartórios </t>
  </si>
  <si>
    <t>Despesas com laboratórios</t>
  </si>
  <si>
    <t>Despesas com Processos Judiciais</t>
  </si>
  <si>
    <t>Serv. Prestados PJ</t>
  </si>
  <si>
    <t>MATERIAL DE EXPEDIENTE/ PROCEDIMENTOS</t>
  </si>
  <si>
    <t>Serviços prestados à pessoa física e jurídica</t>
  </si>
  <si>
    <t>Bens e Consumo</t>
  </si>
  <si>
    <t xml:space="preserve">Adiantamento de salário </t>
  </si>
  <si>
    <t>Prestação de Serviços</t>
  </si>
  <si>
    <t>RESCISOES PAGAS</t>
  </si>
  <si>
    <t xml:space="preserve">DIVISÃO DE HONORÁRIOS ADVOCATÍCIOS PARCERIA C/ APARECIDO S. DA SILVA </t>
  </si>
  <si>
    <t>Cursos e eventos</t>
  </si>
  <si>
    <t>Material de consumo / dental</t>
  </si>
  <si>
    <t>DESPESA COM MATERIAL ODONTOLOGICO</t>
  </si>
  <si>
    <t>Material para aplicação nos serviços prestados</t>
  </si>
  <si>
    <t>Despesas pagas para cobrança ou recebimento do rendimento</t>
  </si>
  <si>
    <t xml:space="preserve">COMPRA DE SELOS </t>
  </si>
  <si>
    <t>ASSISTENCIA MÉDICA DOS FUNCIONÁRIOS</t>
  </si>
  <si>
    <t>MATERIAIS ODONTOLÓGICOS</t>
  </si>
  <si>
    <t>Pagamento de 13 Salário</t>
  </si>
  <si>
    <t>Material de escritório/ consultório (insumos)</t>
  </si>
  <si>
    <t>Compra de material dentário para tratamento odontológico</t>
  </si>
  <si>
    <t>Laboratório de protese dentária</t>
  </si>
  <si>
    <t>serviços de terceiro</t>
  </si>
  <si>
    <t>material de consumo do consultório</t>
  </si>
  <si>
    <t>Material Especifico</t>
  </si>
  <si>
    <t>Serviços Protéticos Prestados</t>
  </si>
  <si>
    <t>REPASSE PARA O FUNDO DE COMPENSAÇÃO DO REGISTRO CIVIL</t>
  </si>
  <si>
    <t>VALE REFEIÇÃO E VALE TRANSPORTE FUNCIONARIOS</t>
  </si>
  <si>
    <t xml:space="preserve">Treinamento </t>
  </si>
  <si>
    <t>Material de consumo no atendimento odontologico</t>
  </si>
  <si>
    <t>TICKET ALIMENTAÇÃO</t>
  </si>
  <si>
    <t>Registros</t>
  </si>
  <si>
    <t xml:space="preserve">Serviços de Informática </t>
  </si>
  <si>
    <t>Material uso consultório</t>
  </si>
  <si>
    <t>Serviço de Protese odontológica</t>
  </si>
  <si>
    <t>Despesas com custeio da atividade</t>
  </si>
  <si>
    <t xml:space="preserve">Serviços Prestados - Pessoa Jurídica </t>
  </si>
  <si>
    <t>I.N.S.S</t>
  </si>
  <si>
    <t>LABORATORIO</t>
  </si>
  <si>
    <t xml:space="preserve">Recolhimento Fundo Garantidor Renda Mínima </t>
  </si>
  <si>
    <t>Material de Escritorio</t>
  </si>
  <si>
    <t>Material/Serviço consultório</t>
  </si>
  <si>
    <t>PROFESSOR(A) E AUXILIAR DE PROFESSOR(A)</t>
  </si>
  <si>
    <t>Dentárias</t>
  </si>
  <si>
    <t>Material de utilizado nos atendimentos</t>
  </si>
  <si>
    <t>Assessoria</t>
  </si>
  <si>
    <t xml:space="preserve">Honorários Contábeis  </t>
  </si>
  <si>
    <t>ANUNCIOS,EDITAIS E PUBLICAÇÕES</t>
  </si>
  <si>
    <t>Produtos Médicos Hospitalares</t>
  </si>
  <si>
    <t>ISS E TAXAS PBH</t>
  </si>
  <si>
    <t>Reposição de Material Odontologico</t>
  </si>
  <si>
    <t>Imposto</t>
  </si>
  <si>
    <t>DENTISTA PRESTADOR DE SERVIÇO</t>
  </si>
  <si>
    <t>Despesas com transportes e fretes</t>
  </si>
  <si>
    <t>Vale transporte (condução)</t>
  </si>
  <si>
    <t>Especialização Profissional</t>
  </si>
  <si>
    <t>Material para a prestação de serviço</t>
  </si>
  <si>
    <t>10.01.00100</t>
  </si>
  <si>
    <t>material de consultorio</t>
  </si>
  <si>
    <t>11.01.00013</t>
  </si>
  <si>
    <t>Custeio Funjecc 5% (1071/90)</t>
  </si>
  <si>
    <t xml:space="preserve">Material de consumo consultório </t>
  </si>
  <si>
    <t>REPASSES LEGAIS - MP</t>
  </si>
  <si>
    <t>EXPEDIENTE- Sistema/ Equipamentos de Informática</t>
  </si>
  <si>
    <t>Material de uso e consumo.</t>
  </si>
  <si>
    <t>MATERIAL USO NO CLIENTE E CONTA CONTENÇÃO</t>
  </si>
  <si>
    <t>Material uso e consumo</t>
  </si>
  <si>
    <t>FERJ</t>
  </si>
  <si>
    <t>Material Médico no exercício da profissão</t>
  </si>
  <si>
    <t>Despesas Gerais Autorizadas pelo Juiz do Foro</t>
  </si>
  <si>
    <t>Repasse JRT ADVOCACIA</t>
  </si>
  <si>
    <t>Honorários pagos a terceiros</t>
  </si>
  <si>
    <t>Serviços de terceiros pessoa fisica</t>
  </si>
  <si>
    <t>Pagamentos a Terceiros sem Vinculo Empregatício</t>
  </si>
  <si>
    <t>Serviços Farmacêuticos</t>
  </si>
  <si>
    <t>Prestação Serviço Pessoa Jurídica</t>
  </si>
  <si>
    <t>SALARIOS E ENCARGOS - CONTRIBUIÇOES PREVIDENCIARIAS</t>
  </si>
  <si>
    <t>Despesas com Insumos</t>
  </si>
  <si>
    <t>Manutenção de Maquinas e Equipamentos</t>
  </si>
  <si>
    <t>Devolução de comissão</t>
  </si>
  <si>
    <t>Serviços prestados por pessoa juridica</t>
  </si>
  <si>
    <t>Material de Estetica</t>
  </si>
  <si>
    <t>Pagamento a terceiros / Fornecedores / Prestadores de serviço</t>
  </si>
  <si>
    <t>Despesas pessoa fisica</t>
  </si>
  <si>
    <t xml:space="preserve">PAGAMENTO DESPESAS COM MATERIAL MEDICO </t>
  </si>
  <si>
    <t>Serviços de teceiros</t>
  </si>
  <si>
    <t>Honorario Contábil</t>
  </si>
  <si>
    <t>Material de escritório/consultorio</t>
  </si>
  <si>
    <t>Serviços prestados a terceiros</t>
  </si>
  <si>
    <t xml:space="preserve">Despesas de investigação laboratorial odontológica </t>
  </si>
  <si>
    <t xml:space="preserve">Pagamentos diversos </t>
  </si>
  <si>
    <t>Produtos e Medicamentos para uso em consultório</t>
  </si>
  <si>
    <t>Material de Consumo no Trabalho</t>
  </si>
  <si>
    <t>Cursos/especializações</t>
  </si>
  <si>
    <t>Materiais de aplicação facial c/NF</t>
  </si>
  <si>
    <t>Despesas dedutíveis lançadas no livro caixa.</t>
  </si>
  <si>
    <t>Honorários com Engenheiros e Reembolso de Despesas</t>
  </si>
  <si>
    <t>Material de trabalho</t>
  </si>
  <si>
    <t>Serviços Prestados PJ - Assessoria Jurídica</t>
  </si>
  <si>
    <t>Despesas de manutenção de consultório</t>
  </si>
  <si>
    <t>Serviço PJ</t>
  </si>
  <si>
    <t>PAGTOS DIVERSOS LIVRO CAIXA</t>
  </si>
  <si>
    <t>Material de escritório/Consultório/Publicidade/Livros</t>
  </si>
  <si>
    <t>Remuneração de Empregados (Salários/13º Sal/Férias)</t>
  </si>
  <si>
    <t xml:space="preserve">Material de Consumo Odontológico </t>
  </si>
  <si>
    <t>INSS - CONTRIBUIÇÃO PREVIDENCIÁRIAS</t>
  </si>
  <si>
    <t>FUNDPERJ</t>
  </si>
  <si>
    <t>Material odontológico aplicado</t>
  </si>
  <si>
    <t>Aluguel do consultório e IPTU</t>
  </si>
  <si>
    <t>Serviço de Computação</t>
  </si>
  <si>
    <t>Material de escritório/Consultório</t>
  </si>
  <si>
    <t xml:space="preserve">Outras despesas dedutíveis </t>
  </si>
  <si>
    <t>Pagamentos à Terceiros</t>
  </si>
  <si>
    <t>Serviços terceirizados - PJ</t>
  </si>
  <si>
    <t>PRODUTOS DE BELEZA</t>
  </si>
  <si>
    <t>pagamento invisalign</t>
  </si>
  <si>
    <t>Serviços profissionais de prótese odontológica</t>
  </si>
  <si>
    <t>Remuneração Pagos a Terceiros por Prestação de Serviços</t>
  </si>
  <si>
    <t>Serviços de apoio administrativo</t>
  </si>
  <si>
    <t>Materiais aplicados em serviços</t>
  </si>
  <si>
    <t>SALÁRIO FUNCIONÁRIA</t>
  </si>
  <si>
    <t>Despesa C/ Uso e Consumo</t>
  </si>
  <si>
    <t>Remoção / Guincho</t>
  </si>
  <si>
    <t>Publicidade e Marketing</t>
  </si>
  <si>
    <t>10.01.00128</t>
  </si>
  <si>
    <t>DESPESAS COM CONDOMINIO</t>
  </si>
  <si>
    <t>Curso e especialização</t>
  </si>
  <si>
    <t xml:space="preserve">PRESTAÇÃO DE SERVIÇOS DE TERCEIROS </t>
  </si>
  <si>
    <t>Prestador de Serviço - Laboratório de Prótese</t>
  </si>
  <si>
    <t>Laboratorio</t>
  </si>
  <si>
    <t>Diárias</t>
  </si>
  <si>
    <t>SERVIÇOS JURÍDICOS</t>
  </si>
  <si>
    <t xml:space="preserve">Despesas com Materiais </t>
  </si>
  <si>
    <t xml:space="preserve">Prestador de Serviços </t>
  </si>
  <si>
    <t>Fundimper</t>
  </si>
  <si>
    <t>NEO - Nucleo de Excelencia em Oftalmologia</t>
  </si>
  <si>
    <t>HONORÁRIO CONTÁBIL</t>
  </si>
  <si>
    <t xml:space="preserve">Folha de Pagto. Mensal de Salários </t>
  </si>
  <si>
    <t xml:space="preserve">Serviços de Terceiros Pessoa Jurídica </t>
  </si>
  <si>
    <t>MOVIMENTO DE CAIXA</t>
  </si>
  <si>
    <t>Vale refeição; cesta básica; vale alimentação (adiantamento salarial)</t>
  </si>
  <si>
    <t>VALE REFEICAO</t>
  </si>
  <si>
    <t>DESPESAS PRODUÇÃO MÉDICA</t>
  </si>
  <si>
    <t>Assessoria Administrativa</t>
  </si>
  <si>
    <t xml:space="preserve">Aquisição de prótese dentária </t>
  </si>
  <si>
    <t>Despesa com protetico</t>
  </si>
  <si>
    <t>Taxa de expediente</t>
  </si>
  <si>
    <t xml:space="preserve">Recolhimento IRRF </t>
  </si>
  <si>
    <t>Serviços Tomados PF</t>
  </si>
  <si>
    <t>Despesas Com Taxas Diversas</t>
  </si>
  <si>
    <t>Insumos médicos para uso ambulatorial</t>
  </si>
  <si>
    <t xml:space="preserve">Cursos e congressos </t>
  </si>
  <si>
    <t>4045 - Assistência Médica</t>
  </si>
  <si>
    <t>Intimação - MGM Serviços / One Logística</t>
  </si>
  <si>
    <t>Laboratorio protese</t>
  </si>
  <si>
    <t>DENTAIS</t>
  </si>
  <si>
    <t>aluguel do escritorio</t>
  </si>
  <si>
    <t>Material Para Procedimento</t>
  </si>
  <si>
    <t>Telefone do Cartório</t>
  </si>
  <si>
    <t xml:space="preserve">Recolhimento do Fundo de Reaparelhamento da Justiça (FRJ) </t>
  </si>
  <si>
    <t>Móveis e Utensílios</t>
  </si>
  <si>
    <t>DEVOLUÇÕES DE EMOLUMENTOS</t>
  </si>
  <si>
    <t xml:space="preserve">DESPESAS DEDUTÍVEIS MENSAL </t>
  </si>
  <si>
    <t>Material de USO E CONSUMO</t>
  </si>
  <si>
    <t>Despesas Dedutiveis - Livro Caixa</t>
  </si>
  <si>
    <t>Serviços pago a Protéticos</t>
  </si>
  <si>
    <t>REPASSES LEGAIS PARTE DAS SANTAS CASAS</t>
  </si>
  <si>
    <t>REMUNERAÇAO PAGA A TERCEIROS, COM VINCULO EMPREGATICIO, INSS E FGTS</t>
  </si>
  <si>
    <t>Recomp Recivil</t>
  </si>
  <si>
    <t xml:space="preserve">Protese/protético </t>
  </si>
  <si>
    <t>Serviços Prestados por Pessoa Física</t>
  </si>
  <si>
    <t>INSS Folha - DARF Previdenciária</t>
  </si>
  <si>
    <t>Materiais para aplicação na Prestação de Serviço</t>
  </si>
  <si>
    <t>material odontologico</t>
  </si>
  <si>
    <t>Material de Consumo - odontológico</t>
  </si>
  <si>
    <t>Propaganda/Consultório</t>
  </si>
  <si>
    <t>13° Salario</t>
  </si>
  <si>
    <t>Compra de material para uso na prestação de serviços</t>
  </si>
  <si>
    <t>Total Despesas Dedutíveis conf. Livro Caixa Cartório</t>
  </si>
  <si>
    <t>Outros S. Terceiros</t>
  </si>
  <si>
    <t>EMPRÉSTIMOS CONSIGNADOS</t>
  </si>
  <si>
    <t>Salários e encargos - Folha Mensal de Salários</t>
  </si>
  <si>
    <t>USO E CONSUMO</t>
  </si>
  <si>
    <t>Medicamentos manipulados</t>
  </si>
  <si>
    <t>Despesa FARPEN</t>
  </si>
  <si>
    <t xml:space="preserve">Auxilio Alimentação </t>
  </si>
  <si>
    <t>INSS s/ Folha de Pagamento</t>
  </si>
  <si>
    <t>SALARIOS E ORDENADOS</t>
  </si>
  <si>
    <t>13° SALARIOS</t>
  </si>
  <si>
    <t>locação de maquinas e equipamentos</t>
  </si>
  <si>
    <t>Salários pagos aos colaboradores</t>
  </si>
  <si>
    <t>Serviços Prestados Sem vinculo empregatício</t>
  </si>
  <si>
    <t>Material para Serviços</t>
  </si>
  <si>
    <t>Material utilizado nos procedimentos do consultório</t>
  </si>
  <si>
    <t xml:space="preserve">Salários a pagar </t>
  </si>
  <si>
    <t>Material de Consumo Odontologico</t>
  </si>
  <si>
    <t>Taxas cartão</t>
  </si>
  <si>
    <t>ASSESSORIA TECNICA / ASSESSORIA CONTABIL / TRABALHISTA</t>
  </si>
  <si>
    <t xml:space="preserve">CEOSE </t>
  </si>
  <si>
    <t>Serviços de Próteses-PF</t>
  </si>
  <si>
    <t xml:space="preserve">Serviço Prestados Pessoas Jurídicas </t>
  </si>
  <si>
    <t>Despesa com material médico</t>
  </si>
  <si>
    <t>Materiais e equipamentos/consultório</t>
  </si>
  <si>
    <t>Material de escritório e / ou  consumo odontologico</t>
  </si>
  <si>
    <t>Material e equipamentos de estética e Odontológico para Consultório</t>
  </si>
  <si>
    <t>Despessas Cartório</t>
  </si>
  <si>
    <t>Descartávesi e Epis</t>
  </si>
  <si>
    <t>Serviços Tomados pelos Consultório</t>
  </si>
  <si>
    <t>Emolumentos pagos a terceiros / Laboratório de Prótese</t>
  </si>
  <si>
    <t>GPS/INSS - Contribuições Previdenciárias</t>
  </si>
  <si>
    <t>Straumann - Neodent</t>
  </si>
  <si>
    <t>Material dental protético</t>
  </si>
  <si>
    <t>10.04.00012</t>
  </si>
  <si>
    <t>Devoluções de Emolumentos</t>
  </si>
  <si>
    <t>INSS - Previdencia Social sobre Folha</t>
  </si>
  <si>
    <t>Material Utilizado</t>
  </si>
  <si>
    <t>Aluguel de Imóveis</t>
  </si>
  <si>
    <t>Serviço de PJ</t>
  </si>
  <si>
    <t xml:space="preserve">Congressos e congêneres </t>
  </si>
  <si>
    <t>REMUNERACAO PAGA A TERCEIROS, COM VINCULO EMPREGATICIO, INSS/FGTS/VT</t>
  </si>
  <si>
    <t>CONTRIBUIÇÃO DE CONSELHOS/CENTRAIS DE INFORMAÇÃO/ENTIDADES DE CLASSE</t>
  </si>
  <si>
    <t>Despesa total do mês, conforme apurado em livro-caixa auxiliar</t>
  </si>
  <si>
    <t>Materiais aplicados no tratamento:</t>
  </si>
  <si>
    <t xml:space="preserve">Material Utilizado na Pres. Serviço </t>
  </si>
  <si>
    <t>Material Protético</t>
  </si>
  <si>
    <t>Despesa com Material Cirúrgico</t>
  </si>
  <si>
    <t>Material utilizado na execução da atividade profissional(cabeleireira)</t>
  </si>
  <si>
    <t>Material de Uso e consumo na Atividade</t>
  </si>
  <si>
    <t>HONORÁRIOS CONTÁBEIS E CONSULTORIA</t>
  </si>
  <si>
    <t>Processamento e Gestão de Notificação Extrajudicial</t>
  </si>
  <si>
    <t>Convênio médico/ odontológico (funcionários)</t>
  </si>
  <si>
    <t xml:space="preserve">PRODESP Cia de Processamento de Dados </t>
  </si>
  <si>
    <t>prestação de serviço referente a atividade</t>
  </si>
  <si>
    <t>Labortatórios e Insumos Odontológicos</t>
  </si>
  <si>
    <t>PRESTAÇÃO DE SERVIÇOS ESCRIT</t>
  </si>
  <si>
    <t xml:space="preserve">Material de uso/consumo </t>
  </si>
  <si>
    <t>Manuteção</t>
  </si>
  <si>
    <t>Despesas administrativas paga a Pessoa Jurídica</t>
  </si>
  <si>
    <t>Material de uso em atendimentos Odontológicos</t>
  </si>
  <si>
    <t xml:space="preserve"> Despesas Diversas</t>
  </si>
  <si>
    <t>SERVICOS PROFISSIONAIS DE TERCEIROS</t>
  </si>
  <si>
    <t>Contratação de Serviços de Terceiros Pessoa Jurídica</t>
  </si>
  <si>
    <t>Honorários e Serviços Prestados</t>
  </si>
  <si>
    <t>Produtos Odontologicos</t>
  </si>
  <si>
    <t>10.16.00001</t>
  </si>
  <si>
    <t>NELSON WILIANS E ADVOGADOS ASSOCIADOS</t>
  </si>
  <si>
    <t>Material  utilizado  no  trabalho</t>
  </si>
  <si>
    <t>Material para revenda</t>
  </si>
  <si>
    <t>Material Médico / Odontológico</t>
  </si>
  <si>
    <t>despesas de manutenção e custeio de atividade autônoma segundo planilh</t>
  </si>
  <si>
    <t>Protético</t>
  </si>
  <si>
    <t>insumo odontológico</t>
  </si>
  <si>
    <t>Apoio administrativo</t>
  </si>
  <si>
    <t>4031 - Despesas com Estagiários</t>
  </si>
  <si>
    <t>CONSERVAÇÃO DE BENS E INSTALAÇÕES</t>
  </si>
  <si>
    <t xml:space="preserve">Drogas e Medicamentos </t>
  </si>
  <si>
    <t>Material usado no consultorio</t>
  </si>
  <si>
    <t>MATERIAIS/SERVICOS PARA PROCEDIMENTOS/TRATAMENTOS ODONTOLOGICOS</t>
  </si>
  <si>
    <t xml:space="preserve">Serviços de terceiros sem vinculo empregatício </t>
  </si>
  <si>
    <t>Diversas</t>
  </si>
  <si>
    <t>10.10.00003</t>
  </si>
  <si>
    <t>Repasses Legais - Parte do Registro Civil - Sinoreg</t>
  </si>
  <si>
    <t>Despesas de manutenção</t>
  </si>
  <si>
    <t>Locação de Veiculos</t>
  </si>
  <si>
    <t>Locação de software</t>
  </si>
  <si>
    <t>DESPESAS COM ALIMENTACAO DOS FUNCIONARIOS</t>
  </si>
  <si>
    <t>LABORATÓRIO DE PRÓTESE E PROTÉTICO PESSOA FÍSICA</t>
  </si>
  <si>
    <t>Prestacao de serviço pessoa jurídica</t>
  </si>
  <si>
    <t>Funcionários - Remuneração - Adiantamento salarial</t>
  </si>
  <si>
    <t>Serviços de Pessoa Juridica</t>
  </si>
  <si>
    <t>Aluguel e Condomínio do consultório</t>
  </si>
  <si>
    <t>RATEIO CONSULTORIO</t>
  </si>
  <si>
    <t>Material Utilizado em Procedimentos Médicos</t>
  </si>
  <si>
    <t>Curso de Pós Graduação</t>
  </si>
  <si>
    <t>Prestação de Serviços PJ</t>
  </si>
  <si>
    <t>Faxina e Limpeza do Cartório</t>
  </si>
  <si>
    <t xml:space="preserve">13º Salário </t>
  </si>
  <si>
    <t>Sistemas de Informática - manutenção</t>
  </si>
  <si>
    <t>Material Cirurgico</t>
  </si>
  <si>
    <t>Serviços Informática / Softwares e Tec. Informação</t>
  </si>
  <si>
    <t>Laboratório e serviços de terceiros</t>
  </si>
  <si>
    <t>SALARIOS E ENCARGOS - VERBAS RESCISORIAS</t>
  </si>
  <si>
    <t>DESPESAS COM BACKUP DOS ARQUIVOS - RESOLUCAO CNJ NO 09, DE 07.03.2013</t>
  </si>
  <si>
    <t>Marketing Digital</t>
  </si>
  <si>
    <t>SALDO LIVRO CAIXA</t>
  </si>
  <si>
    <t>RATEIO P</t>
  </si>
  <si>
    <t>Fopag - Fgts - Fundo de Garantia</t>
  </si>
  <si>
    <t>Serviços Prestados por Terceiros - PJ</t>
  </si>
  <si>
    <t xml:space="preserve">SALÁRIO FUNCIONÁRIOS. </t>
  </si>
  <si>
    <t>Seguro de vida</t>
  </si>
  <si>
    <t>Aluguel de Equipamentos de Informática</t>
  </si>
  <si>
    <t>Remuneração paga a terceiros, com vínculo empregatício, INSS, VT e FGTS</t>
  </si>
  <si>
    <t>Despesas com material odontológico</t>
  </si>
  <si>
    <t>Remuneração pago a Terceiros</t>
  </si>
  <si>
    <t>Material utilizado para consulta e atendimento</t>
  </si>
  <si>
    <t xml:space="preserve">Serviços de terceiros sem vinculo empregaticio </t>
  </si>
  <si>
    <t xml:space="preserve">PRESTAÇÃO DE SERVIÇO DE TERCEIROS </t>
  </si>
  <si>
    <t>Material de conservação e limpeza do escritório/consultório/uso e consumo /material usado no serviço</t>
  </si>
  <si>
    <t>Despesas pagas a outra empresa por produtos ou serviços necessários para prestar o meu serviço</t>
  </si>
  <si>
    <t>Assistência Técnica Médica</t>
  </si>
  <si>
    <t>Pgto</t>
  </si>
  <si>
    <t>Serviço prestado Pessoa Jurídica</t>
  </si>
  <si>
    <t xml:space="preserve">Marketing/Anúncios </t>
  </si>
  <si>
    <t>Laboratorio de Próteses</t>
  </si>
  <si>
    <t>Material de consumo escritorio</t>
  </si>
  <si>
    <t>AO ESTADO - SP. - RECOLHIMENTO RELATIVO AOS ATOS PRATICADOS NO MÊS</t>
  </si>
  <si>
    <t>Gastos operacionais</t>
  </si>
  <si>
    <t>Materiais Usados na Prestação de Serviços Médicos</t>
  </si>
  <si>
    <t>Produtos para uso médico</t>
  </si>
  <si>
    <t>JJGC IND E COM DE MAT DENT SA</t>
  </si>
  <si>
    <t>Taxa de Recolhimento ao Farpen</t>
  </si>
  <si>
    <t>Matérias para procedimento oftalmológico</t>
  </si>
  <si>
    <t>IRRF s/ salario</t>
  </si>
  <si>
    <t>Auxílio alimentação, refeição, educação e habitação.</t>
  </si>
  <si>
    <t>Material de uso e consumo consultorio</t>
  </si>
  <si>
    <t>Serviço de Apoio ao Escritório - D</t>
  </si>
  <si>
    <t xml:space="preserve">Material Médico </t>
  </si>
  <si>
    <t>DESPESAS DE CUSTEIO PAGAS NECESSARIAS A PERCEPCAO DA RECEITA</t>
  </si>
  <si>
    <t>DARF IRRF CÓDIGO 0561 SOBRE SALÁRIOS - PAGTO. DARF IRRF CÓDIGO 0561- S</t>
  </si>
  <si>
    <t xml:space="preserve">Material de consumo </t>
  </si>
  <si>
    <t xml:space="preserve">Material de uso e consumo do consultório </t>
  </si>
  <si>
    <t>Material de consultório, despesas com terceiros</t>
  </si>
  <si>
    <t>Impressos e Mat. Escritório</t>
  </si>
  <si>
    <t xml:space="preserve">PRESTAÇÃO DE SERVIÇO PESSOA JURÍDICA </t>
  </si>
  <si>
    <t>Repasse taxa de logística - Porto Seguro</t>
  </si>
  <si>
    <t>Material de Uso Profissional - Align Technology do Brasil LTDA</t>
  </si>
  <si>
    <t>Material utilizado em pacientes</t>
  </si>
  <si>
    <t>Aluguel de maquinas</t>
  </si>
  <si>
    <t>Encargos Funcionários - Assist, Médica e Odontol,</t>
  </si>
  <si>
    <t>Medicamentos/Materiais/Exames Lab.</t>
  </si>
  <si>
    <t>Serviços de Pessoa Jurídica</t>
  </si>
  <si>
    <t>Materiais de Odontologia</t>
  </si>
  <si>
    <t>Serviços tomados de Pessoas Jurídicas</t>
  </si>
  <si>
    <t>COMPRA DE MATERIAL ODONTOLÓGICO</t>
  </si>
  <si>
    <t>Telefone e Internet do cartório</t>
  </si>
  <si>
    <t>Manutenção das Instalações</t>
  </si>
  <si>
    <t xml:space="preserve">Material de escritório odontológico </t>
  </si>
  <si>
    <t>Material e Serviço utilizado na prestação do serviço</t>
  </si>
  <si>
    <t>Material Insumos</t>
  </si>
  <si>
    <t>Laboratório de Prótese/Protético</t>
  </si>
  <si>
    <t>Material/ Medicamento uso exercício profissão</t>
  </si>
  <si>
    <t xml:space="preserve">Serviço Prestado Pessoa Física </t>
  </si>
  <si>
    <t xml:space="preserve">Alimentação paga a funcionarios </t>
  </si>
  <si>
    <t>Material / serviços odontológicos</t>
  </si>
  <si>
    <t>Material odontológico Dental</t>
  </si>
  <si>
    <t xml:space="preserve"> Remuneração paga a terceiros, sem vínculo empregatício, INSS e FGTS</t>
  </si>
  <si>
    <t>Mercadorias da Loja</t>
  </si>
  <si>
    <t>Despesas com Rateio Consultório</t>
  </si>
  <si>
    <t>Remuneração paga a Terceiros, sem vínculo empregatício</t>
  </si>
  <si>
    <t>Remuneração paga a terceiro SEM vinculo empregaticio</t>
  </si>
  <si>
    <t>pagamento para terceiros sem vínculo empregatício</t>
  </si>
  <si>
    <t>PRESTADOR DE SERVIÇOS</t>
  </si>
  <si>
    <t>10.03.00016</t>
  </si>
  <si>
    <t>Serviços prestados(Pedreiro, Pintor, Eletricista, instalador e etc...)</t>
  </si>
  <si>
    <t>Propaganda Atividade Profissional</t>
  </si>
  <si>
    <t>Despesas de Custeio - UNIMED</t>
  </si>
  <si>
    <t>Materiais clínicos utilizados no consultório</t>
  </si>
  <si>
    <t>Assessoria Juridica</t>
  </si>
  <si>
    <t>Serviços prestados por teceiros</t>
  </si>
  <si>
    <t>Despesas Diversas no mes</t>
  </si>
  <si>
    <t>EXPEDIENTE MAQUINAS, EQUIPAMENTOS E MOBILIARIOS - MANUTENCAO</t>
  </si>
  <si>
    <t>Consultoria Jurídica</t>
  </si>
  <si>
    <t>Repasse do TJGO</t>
  </si>
  <si>
    <t xml:space="preserve">Pagamento Terceiros - Prestadores de serviços </t>
  </si>
  <si>
    <t xml:space="preserve">Fundo de Reserva -fins rescisórios - Processo 207.598.0001/2023 </t>
  </si>
  <si>
    <t>Serviços Prestados Profissional</t>
  </si>
  <si>
    <t xml:space="preserve">Material de consumo Odontologia </t>
  </si>
  <si>
    <t>Material Utilizado no Tratamento do Paciente</t>
  </si>
  <si>
    <t>Serviços de Terceiros sem vinculo empregaticio</t>
  </si>
  <si>
    <t>material medico</t>
  </si>
  <si>
    <t>Prestação de serviços pagos a terceiros</t>
  </si>
  <si>
    <t>Despesas com Serviços Terceiros PJ</t>
  </si>
  <si>
    <t>Telefone  Correio &amp; Comunicação</t>
  </si>
  <si>
    <t>Salario Funcionario</t>
  </si>
  <si>
    <t>Despesas Atividade</t>
  </si>
  <si>
    <t>Material de Consumo /Dental</t>
  </si>
  <si>
    <t>Laboratório de prótese odontologico</t>
  </si>
  <si>
    <t>Despesas com Intimação</t>
  </si>
  <si>
    <t>Aquisição de Material Cirúrgico</t>
  </si>
  <si>
    <t>Luciana Penteado MEI</t>
  </si>
  <si>
    <t xml:space="preserve">Remuneração paga  a terceiros, com vínculo empregatício, INSS e FGTS </t>
  </si>
  <si>
    <t>Material e insumos odontológicos</t>
  </si>
  <si>
    <t>Materiais aplicados</t>
  </si>
  <si>
    <t>Repasse emolumento para cliente</t>
  </si>
  <si>
    <t>Material,Medicamento e Produtos Consumidos nos Tratamentos</t>
  </si>
  <si>
    <t>SOFTWARE DE GESTÃO</t>
  </si>
  <si>
    <t>Material utilizado em procedimentos medicos</t>
  </si>
  <si>
    <t>Material de salão</t>
  </si>
  <si>
    <t>MATERIAL APLICADO NAS PROTESES DENTARIAS</t>
  </si>
  <si>
    <t>Honorários pessoa jurídica</t>
  </si>
  <si>
    <t>Despesa administrativa</t>
  </si>
  <si>
    <t>Material usado em tratamentos</t>
  </si>
  <si>
    <t>ISS do Cartório e CRVA - 2ª Zona</t>
  </si>
  <si>
    <t>Sistemas de informática - aquisição e manutenção</t>
  </si>
  <si>
    <t>Despesas com propaganda/ serviços administrativo</t>
  </si>
  <si>
    <t>MATERIAL DE CONSULTÓRIO</t>
  </si>
  <si>
    <t xml:space="preserve">Aluguel e Despesa Condominio </t>
  </si>
  <si>
    <t>Condomínio do escritório/consultório</t>
  </si>
  <si>
    <t>4019 - Licença de Software</t>
  </si>
  <si>
    <t>10.03.00015</t>
  </si>
  <si>
    <t>despesas de materiais utilizados na prestação de serviço</t>
  </si>
  <si>
    <t>COMPRA PARA UTILIZACAO NA PRESTACAO DE SERVICO</t>
  </si>
  <si>
    <t>Despesas com materiais para consultório e atendimento</t>
  </si>
  <si>
    <t>Material de uso consultorio</t>
  </si>
  <si>
    <t>Despesa(s) com instrução</t>
  </si>
  <si>
    <t>Material de uso e consumo tratamento odontológico</t>
  </si>
  <si>
    <t>Serv. Terceiros Pessoa Juridica</t>
  </si>
  <si>
    <t>Rateio</t>
  </si>
  <si>
    <t>Material de consumo/Consultório</t>
  </si>
  <si>
    <t>Salários e encargos dos funcionários do consultório</t>
  </si>
  <si>
    <t>Material de uso e Consumo escritório/consultório</t>
  </si>
  <si>
    <t>SERVIÇOS DE PRÓTESE</t>
  </si>
  <si>
    <t>Laboratorio de Protese Dentaria</t>
  </si>
  <si>
    <t>REPASSE QUOTA CLIENTE</t>
  </si>
  <si>
    <t>Material e Consumo</t>
  </si>
  <si>
    <t>Aluguel do escritório/estúdio</t>
  </si>
  <si>
    <t>Despesas de viagem na condição de representante comercial autônomo</t>
  </si>
  <si>
    <t>INSUMOS E MEDICAMENTOS PARA APLICACAO NOS PACIENTES</t>
  </si>
  <si>
    <t xml:space="preserve">Custo dos serviços prestados - Insumos </t>
  </si>
  <si>
    <t>servico odontológico contratados de terceiros</t>
  </si>
  <si>
    <t>Honorários de Terceiros</t>
  </si>
  <si>
    <t>Despesas com dental, protetico</t>
  </si>
  <si>
    <t>Despesas material odontológico</t>
  </si>
  <si>
    <t>Serviços de proteses dentarias</t>
  </si>
  <si>
    <t>Despesas com Limpeza e Manutenção de Serviços</t>
  </si>
  <si>
    <t xml:space="preserve">Serviço de Prótese Ortodontica </t>
  </si>
  <si>
    <t>Despesa com Matérias Auxiliares</t>
  </si>
  <si>
    <t>DARF - Previdência Social - DCTFWeb</t>
  </si>
  <si>
    <t>Despesas da Prestação de Contas do Interino - TJSC</t>
  </si>
  <si>
    <t xml:space="preserve">Repasses Legais - Parte da Secretaria da Fazenda </t>
  </si>
  <si>
    <t>Insumos utilizados na prestação dos serviços</t>
  </si>
  <si>
    <t>Recolhimento de INSS</t>
  </si>
  <si>
    <t xml:space="preserve">Fornecedor </t>
  </si>
  <si>
    <t>Serviços prestados por terceiros/consultório</t>
  </si>
  <si>
    <t>10.02.00037</t>
  </si>
  <si>
    <t>Materiais e aparelhos odontológicos e/ou ortodônticos</t>
  </si>
  <si>
    <t>Matérias odontológicos para consultório/pacientes</t>
  </si>
  <si>
    <t>SALARIO FUNCIONARIO + INSALUBRIDADE</t>
  </si>
  <si>
    <t>ALUGUEL E CONDOMINIO</t>
  </si>
  <si>
    <t>Plano Saude Funcionarios - AMIL SAUDE</t>
  </si>
  <si>
    <t>Serviço de Terceiros / consultório</t>
  </si>
  <si>
    <t>remuneração para a terceiro sem vinculo</t>
  </si>
  <si>
    <t xml:space="preserve">IRRF s/ slarios e ferias </t>
  </si>
  <si>
    <t>Material e insumo utilizado na prestação de serviço  odontológico e EPI</t>
  </si>
  <si>
    <t>Taxas e contribuicoes s/ emolumentos</t>
  </si>
  <si>
    <t>Despesa com Tercerização de Serviços</t>
  </si>
  <si>
    <t>Materiais de uso profissional</t>
  </si>
  <si>
    <t>Material para consultório</t>
  </si>
  <si>
    <t>13 Remuneração paga a terceiros, com vínculo empregatício, INSS e FGTS</t>
  </si>
  <si>
    <t>Locação de bens tangíveis e intangíveis</t>
  </si>
  <si>
    <t>4043 - Máquinas e Equipamentos</t>
  </si>
  <si>
    <t>Assistencia Medica</t>
  </si>
  <si>
    <t xml:space="preserve">Prestadores de serviços </t>
  </si>
  <si>
    <t>Material para utilização no serviço</t>
  </si>
  <si>
    <t>112 - INSUMOS UTILIZADOS PRESTAÇÃO SERVIÇO e MATERIAIS DIDÁTICOS (JORNAIS e REVISTAS TÉCNICAS)</t>
  </si>
  <si>
    <t xml:space="preserve">Desp. Com Protético </t>
  </si>
  <si>
    <t>Material utilizado no consultorio</t>
  </si>
  <si>
    <t>Material de Uso em Consultório</t>
  </si>
  <si>
    <t xml:space="preserve">Comissões </t>
  </si>
  <si>
    <t>Honorários Advocatícios pagos a terceiros</t>
  </si>
  <si>
    <t xml:space="preserve">Locação de Equipamentos, Móveis e Banco de Dados </t>
  </si>
  <si>
    <t>Despesas adm. Consultório</t>
  </si>
  <si>
    <t>Remuneração paga a empregados do cartório</t>
  </si>
  <si>
    <t xml:space="preserve">Remuneração Paga a Terceiros </t>
  </si>
  <si>
    <t>Material e Serviços Aplicados na Prestação de Serviço</t>
  </si>
  <si>
    <t xml:space="preserve">Materiais cirúrgicos e procedimentos no consultório </t>
  </si>
  <si>
    <t>Despesas dedutíveis conforme sistema de escrituração</t>
  </si>
  <si>
    <t xml:space="preserve">Material de serviço medico </t>
  </si>
  <si>
    <t>Pagtos diversos de acordo com livro caixa</t>
  </si>
  <si>
    <t xml:space="preserve">Publicidade e propaganda </t>
  </si>
  <si>
    <t>Taxa de fiscalização e controle</t>
  </si>
  <si>
    <t>Material odontológico, Hospitalar e Prótese dentária</t>
  </si>
  <si>
    <t>FGTS / GFIP</t>
  </si>
  <si>
    <t>Prestação de serviços de PF</t>
  </si>
  <si>
    <t>SALARIO SECRETARIA</t>
  </si>
  <si>
    <t>Repasse crédito Indenização</t>
  </si>
  <si>
    <t>IRRF s/ Salários</t>
  </si>
  <si>
    <t>Laboratório de Prótese Dentária</t>
  </si>
  <si>
    <t>Material/instrumental de consultório</t>
  </si>
  <si>
    <t>Despesas consultorio</t>
  </si>
  <si>
    <t>MATRIAL DE USO E CONSUMO</t>
  </si>
  <si>
    <t>Benefícios a funcionários</t>
  </si>
  <si>
    <t>Locação da sede do Cartório</t>
  </si>
  <si>
    <t>Multas de veículos de leilão</t>
  </si>
  <si>
    <t xml:space="preserve">Laboratórios </t>
  </si>
  <si>
    <t>Remuneracao paga a terceiros sem vinculo empregaticio</t>
  </si>
  <si>
    <t>Material de consumo utilizado na prestação de serviço</t>
  </si>
  <si>
    <t xml:space="preserve">valor  de rateio de custeio de de atividades autônomas   </t>
  </si>
  <si>
    <t>Contratação de Serviços de Terceiros</t>
  </si>
  <si>
    <t xml:space="preserve">honorários contábeis </t>
  </si>
  <si>
    <t>MATERIAL APLICADO NA PRESTAÇÃO/CONSULTORIO</t>
  </si>
  <si>
    <t>Material de consumo (medicamentos/combustivel ...)</t>
  </si>
  <si>
    <t>Locação de Maquinas, Equipamentos e Mobiliários</t>
  </si>
  <si>
    <t>Laboratorio de protese</t>
  </si>
  <si>
    <t>IPESP</t>
  </si>
  <si>
    <t>Telefone / Internet do escritório/consultório</t>
  </si>
  <si>
    <t>Aluguel Cartório</t>
  </si>
  <si>
    <t>Aluguel de equipamentos para o consultório</t>
  </si>
  <si>
    <t>Prestador de Serviços.</t>
  </si>
  <si>
    <t>INSS/FGTS - Funcionários e ISS município</t>
  </si>
  <si>
    <t xml:space="preserve">Unimed </t>
  </si>
  <si>
    <t>Despesas operacionais</t>
  </si>
  <si>
    <t>SISTEMA DE INFORMATICA - AQUISIÇÃO E MANUTENÇÃO</t>
  </si>
  <si>
    <t>Remuneração paga a terceiros, com vínculo empregatício, FGTS e INSS</t>
  </si>
  <si>
    <t>Insumos Lentes</t>
  </si>
  <si>
    <t xml:space="preserve">Material aplicável </t>
  </si>
  <si>
    <t>Serviços Prestados PJ/PF</t>
  </si>
  <si>
    <t>Material Insumo de Serviço</t>
  </si>
  <si>
    <t>Produtos usados e consumidos nos tratamentos</t>
  </si>
  <si>
    <t>Publicidade escritório/consultório</t>
  </si>
  <si>
    <t xml:space="preserve">Material técnico </t>
  </si>
  <si>
    <t>Salários, férias e 13º salário</t>
  </si>
  <si>
    <t>Alinhadores Invisalign</t>
  </si>
  <si>
    <t>Serviço Prestado PF</t>
  </si>
  <si>
    <t>SERVIÇOS PAGO A TERCEIROS SEM VÍNCULO EMPREGATÍCIO , FGTS E INSS</t>
  </si>
  <si>
    <t>Insumos Utilizados nos procedimentos dentários</t>
  </si>
  <si>
    <t>GRERJ - Consulta Extrajudicial</t>
  </si>
  <si>
    <t>Água do cartório</t>
  </si>
  <si>
    <t>Serviços pago a terceiros</t>
  </si>
  <si>
    <t>Material de Uso no Consultório</t>
  </si>
  <si>
    <t>Advogado - serviços advocatícios</t>
  </si>
  <si>
    <t>Compra de Mercadorias</t>
  </si>
  <si>
    <t>Previdência social (INSS/GPS)</t>
  </si>
  <si>
    <t>Pagamento a prestadores de serviços administrativos</t>
  </si>
  <si>
    <t>laborátorio de prótese</t>
  </si>
  <si>
    <t>Sistemas de Informática - Manutenção</t>
  </si>
  <si>
    <t>despesa necessária à percepção da receita e à manutenção da fonte</t>
  </si>
  <si>
    <t xml:space="preserve">Material utilizado no procedimento profissional </t>
  </si>
  <si>
    <t>Material para procedimento</t>
  </si>
  <si>
    <t>Material Odontológico - Alinhadores Invisalign</t>
  </si>
  <si>
    <t>Pagamento a Laboratório de Protese</t>
  </si>
  <si>
    <t>MATERIAL DE USO E CONSUMO ODONTOLOGICO</t>
  </si>
  <si>
    <t xml:space="preserve">Despesas Cursos e Congresso </t>
  </si>
  <si>
    <t xml:space="preserve">Equipamento Consultório </t>
  </si>
  <si>
    <t>Recivil - Recomp</t>
  </si>
  <si>
    <t>INSS - Instituto Nacional do Seguro Social</t>
  </si>
  <si>
    <t xml:space="preserve">Serviços de terceiro pessoa física </t>
  </si>
  <si>
    <t>Pulse clinic odontologia ltda</t>
  </si>
  <si>
    <t>Contribuição Previdenciaria</t>
  </si>
  <si>
    <t>USO DE EQUIPAMENTOS</t>
  </si>
  <si>
    <t>Repasses</t>
  </si>
  <si>
    <t>Gastos, custos e despesas relacionadas com a Atividade Exercida</t>
  </si>
  <si>
    <t>Despesa de custeio necessária ao recebimento da receita e à manutenção</t>
  </si>
  <si>
    <t>Repasses (FETJ/FUNDPERJ/FUNPERJ/FUNARPEN/RESSAG/SELO/ISS)</t>
  </si>
  <si>
    <t>Material de Uso e Consumo em consultório</t>
  </si>
  <si>
    <t>Aluguel- Charles Humberto Romagnoli - Vinhedo</t>
  </si>
  <si>
    <t>Serviços de terceiros - P. jurídica</t>
  </si>
  <si>
    <t>Serviços Prestados para o Cartório</t>
  </si>
  <si>
    <t>Material utilizado no serviço odontológico</t>
  </si>
  <si>
    <t>Folha de Pagamento de Funcionários, INSS e FGTS</t>
  </si>
  <si>
    <t>servicos de terceiros pessoas juridicas e fisica</t>
  </si>
  <si>
    <t>acessoria de gestão de clinica</t>
  </si>
  <si>
    <t>MATERIAL UTILIZADO NA ATIVIDADE</t>
  </si>
  <si>
    <t>MATERIAIS UTILIZADOS</t>
  </si>
  <si>
    <t>Material de consumo consutorio</t>
  </si>
  <si>
    <t>Remuneração paga à terceiros, sem vínculo empregatício</t>
  </si>
  <si>
    <t>Complemento de salário - Plano de Saúde Dependente e Co-Participação - acordo coletivo</t>
  </si>
  <si>
    <t>Receita de Terceiros - Repasse ao Orgão Gestor FCRC</t>
  </si>
  <si>
    <t>Energia da Sede do Cartorio</t>
  </si>
  <si>
    <t>DESPESAS DE MATERIAIS DO CONSULTÓRIO</t>
  </si>
  <si>
    <t>Material de CONSULTÓRIO</t>
  </si>
  <si>
    <t>salário funcionários</t>
  </si>
  <si>
    <t>despesas diversas</t>
  </si>
  <si>
    <t>GPS INSS</t>
  </si>
  <si>
    <t>Copa / Cozinha</t>
  </si>
  <si>
    <t>Remun paga a terceiros, c/vínculo empregatício, INSS e FGTS, VT</t>
  </si>
  <si>
    <t>Manutenção veículo</t>
  </si>
  <si>
    <t>DESPESAS C PROTESE</t>
  </si>
  <si>
    <t>Despesas com segurança</t>
  </si>
  <si>
    <t xml:space="preserve">prestação de servicos </t>
  </si>
  <si>
    <t>Serviços tercerizados</t>
  </si>
  <si>
    <t>Material para uso na prestação de serviço</t>
  </si>
  <si>
    <t>EXPEDIENTE- Material de consumo</t>
  </si>
  <si>
    <t>Despesas gerais de manutenção</t>
  </si>
  <si>
    <t>Prestação de Serviços Pessoa Jurídica</t>
  </si>
  <si>
    <t>Vale alimentação/refeição/transporte</t>
  </si>
  <si>
    <t>Material de escritório / consultório (insumos)</t>
  </si>
  <si>
    <t>Insumos  e Mat Prima na Fabricação Biscoitos Congelados</t>
  </si>
  <si>
    <t>Locação de espaço para concertos</t>
  </si>
  <si>
    <t>DESPESAS DEDUTIVEIS NO MÊS</t>
  </si>
  <si>
    <t>Material de uso MAT/MED</t>
  </si>
  <si>
    <t xml:space="preserve">MATERIAL DE USO E CONSUMO </t>
  </si>
  <si>
    <t>HONORÁRIOS ADVOCATÍCIOS</t>
  </si>
  <si>
    <t xml:space="preserve">Sistema cartório </t>
  </si>
  <si>
    <t>TRIBUTOS SOBRE A FOLHA DE SALARIOS (INSS/FGTS)</t>
  </si>
  <si>
    <t>Despesas com consultorio</t>
  </si>
  <si>
    <t xml:space="preserve">Serviços contratos - PJ </t>
  </si>
  <si>
    <t>Serviços de Laboratório de Prótese</t>
  </si>
  <si>
    <t>Material consultório</t>
  </si>
  <si>
    <t>Material para tratamento odontológico</t>
  </si>
  <si>
    <t>Material de escritório/odontológico</t>
  </si>
  <si>
    <t>ISSQN - Prefeitura Municipal de Elisiário</t>
  </si>
  <si>
    <t>DESPESAS COM MATERIAL UTILIZADO NA PRESTACAO DE SERVICOS</t>
  </si>
  <si>
    <t>Despesas de Custeio em Geral do Consultório</t>
  </si>
  <si>
    <t>Serviços prestados P.J.</t>
  </si>
  <si>
    <t>Salário Líquido dos Funcionários</t>
  </si>
  <si>
    <t>10.08.00005</t>
  </si>
  <si>
    <t> Aluguel de Equipamentos e Sistemas</t>
  </si>
  <si>
    <t>Material para o exercício da profissão</t>
  </si>
  <si>
    <t>MANUTENÇÃO DE MÁQUINAS, EQUIPAMENTOS E MOBILIÁRIOS</t>
  </si>
  <si>
    <t>SERVIÇOS DE TERCEIROS PJ</t>
  </si>
  <si>
    <t>Taxa de Ocupação</t>
  </si>
  <si>
    <t>Material de consumo Odontológico</t>
  </si>
  <si>
    <t>Serviço de terceiros sem vínculo empregatício</t>
  </si>
  <si>
    <t>material de trabalho</t>
  </si>
  <si>
    <t xml:space="preserve">MATERIAL DE CONSUMO </t>
  </si>
  <si>
    <t>Materiais necessario para o desempenho de suas funçoess</t>
  </si>
  <si>
    <t xml:space="preserve">INSS/FGTS dos funcionários </t>
  </si>
  <si>
    <t>Instrução</t>
  </si>
  <si>
    <t>Material/equipamentos odontológicos</t>
  </si>
  <si>
    <t>IMPOSTOS</t>
  </si>
  <si>
    <t>Material de Odontologico</t>
  </si>
  <si>
    <t>Despesas com Serviços de Terceiros</t>
  </si>
  <si>
    <t>Despesas Médicas</t>
  </si>
  <si>
    <t>protéticos</t>
  </si>
  <si>
    <t xml:space="preserve">Aluguel e/ou condominio </t>
  </si>
  <si>
    <t>Despesas custeio/material de expediente/uso e consumo do consultorio</t>
  </si>
  <si>
    <t>REFORMA CONSULTÓRIO</t>
  </si>
  <si>
    <t>Materiais Cicúrgico</t>
  </si>
  <si>
    <t xml:space="preserve">Salários e Ordenados </t>
  </si>
  <si>
    <t>Benfeitora/Reforma escritório/consultório</t>
  </si>
  <si>
    <t>TOTAL DESPESAS LANÇADAS LIVRO CAIXA N/MÊS</t>
  </si>
  <si>
    <t>Medicamentos e materiais de procedimentos</t>
  </si>
  <si>
    <t>Despesas diversas de consultório</t>
  </si>
  <si>
    <t>Despesas com a participação em cursos, congressos e treinamentos</t>
  </si>
  <si>
    <t>Despesas não dedutíveis</t>
  </si>
  <si>
    <t>IMPOSTO MUNICIPAL - ISS - RECOLHIMENTO RELATIVO AOS ATOS PRATICADOS NO</t>
  </si>
  <si>
    <t>Serviços de confecção de próteses e outros</t>
  </si>
  <si>
    <t xml:space="preserve">Manutenção e Conservação </t>
  </si>
  <si>
    <t>Consultoria em Tecnologia Informação e manutenção Informatica</t>
  </si>
  <si>
    <t>PREVIDENCIA SOCIAL - EMPREGADOR</t>
  </si>
  <si>
    <t>Materiais de Procedimento</t>
  </si>
  <si>
    <t>Auxílio alimentação</t>
  </si>
  <si>
    <t>Cursos e treinamentos especializados</t>
  </si>
  <si>
    <t>Renumeração Paga a Terceiros sem vínculo empregatício</t>
  </si>
  <si>
    <t>Material de consumo - Insumos</t>
  </si>
  <si>
    <t>Aluguel maquinas</t>
  </si>
  <si>
    <t>Material para desempenho</t>
  </si>
  <si>
    <t>Salários funcionários</t>
  </si>
  <si>
    <t>Vale Transporte dos Funcionários</t>
  </si>
  <si>
    <t>despesa marketing facebook</t>
  </si>
  <si>
    <t>MATERIAL DE CONSUMO/CONSULTÓRIO</t>
  </si>
  <si>
    <t xml:space="preserve">Material para procedimentos </t>
  </si>
  <si>
    <t>Previdência Oficial - Anos anteriores</t>
  </si>
  <si>
    <t>Material Uso Odontologico</t>
  </si>
  <si>
    <t>ALUGUEL ARQUIVO MORTO</t>
  </si>
  <si>
    <t>Despesas com software</t>
  </si>
  <si>
    <t>Material Utilizado na Prestação do Serviço</t>
  </si>
  <si>
    <t>Cursos de aperfeiçoamento, palestras e congressos</t>
  </si>
  <si>
    <t>Materiais injetáveis e implantes</t>
  </si>
  <si>
    <t xml:space="preserve"> INSS - Contribuição previdenciária - Folha de Pagamento</t>
  </si>
  <si>
    <t>Material utilizado na prestaçao de serviço</t>
  </si>
  <si>
    <t>Serviços Prestados por Terceiros Pessoa Jurídica</t>
  </si>
  <si>
    <t>Material Clínico</t>
  </si>
  <si>
    <t>Material de uso/consumo utilizado na prestação de serv.</t>
  </si>
  <si>
    <t>Honorários para profissionais prestadores de serviços</t>
  </si>
  <si>
    <t>Material de escritório/consultório</t>
  </si>
  <si>
    <t>JORNAL (DIVULGAÇÃO E PUBLICIDADE EDITAL LEILÃO)</t>
  </si>
  <si>
    <t>Aquisição de Móveis</t>
  </si>
  <si>
    <t>Despesas com Software e Sistemas Cartoriais</t>
  </si>
  <si>
    <t xml:space="preserve">MATERIAL DE CUSTEIO </t>
  </si>
  <si>
    <t>Lentes de contato</t>
  </si>
  <si>
    <t>Despesas necessárias ao desempenho da atividade registral</t>
  </si>
  <si>
    <t>MATERIAS DE CONSUMO</t>
  </si>
  <si>
    <t>Insumos para consultório</t>
  </si>
  <si>
    <t xml:space="preserve">Salario/13° salario/férias </t>
  </si>
  <si>
    <t>4044 - Assistência Médica</t>
  </si>
  <si>
    <t>Material aplicado no consultório</t>
  </si>
  <si>
    <t>Despesa com laboratório</t>
  </si>
  <si>
    <t>Aquiisição maquinas e equipamentos</t>
  </si>
  <si>
    <t>Material para serviços escritório/consultório</t>
  </si>
  <si>
    <t>Material usado em cirurgias</t>
  </si>
  <si>
    <t>Salário dos funcionários</t>
  </si>
  <si>
    <t>Licença de Software/Direito de Uso</t>
  </si>
  <si>
    <t>CONVÊNIO MÉDICO; CONVÊNIO ODONTOLÓGICO - BENEFÍCIO AOS PREPOSTOS</t>
  </si>
  <si>
    <t xml:space="preserve">Plano de Saúde Funcionários </t>
  </si>
  <si>
    <t>Pagto de salários, férias, 13º salários a empregados</t>
  </si>
  <si>
    <t>Material Utilizado na prestação de serviço</t>
  </si>
  <si>
    <t>plano de saúde</t>
  </si>
  <si>
    <t>IRF Sobre Folha de Pagamento</t>
  </si>
  <si>
    <t xml:space="preserve">CHQUE ZABELE DOCORACAO CLINICA </t>
  </si>
  <si>
    <t>Despesas  rateadas entre os médicos  da clínica.</t>
  </si>
  <si>
    <t xml:space="preserve">Vale transporte </t>
  </si>
  <si>
    <t xml:space="preserve">Material de conservação e limpeza </t>
  </si>
  <si>
    <t>Condomínio do consultório</t>
  </si>
  <si>
    <t>MATERIAL MEDICO E HOSPITALAR</t>
  </si>
  <si>
    <t>Remuneração paga a terceiros com vinculo empregaticio INSS e FGTS</t>
  </si>
  <si>
    <t>Serviços prestados p/terceiros ligados a Odontologia</t>
  </si>
  <si>
    <t>INSS - CONTRIBUICAO PREVIDENCIARIA - FOLHA DE PAGAMENTO</t>
  </si>
  <si>
    <t>FORNECEDORES</t>
  </si>
  <si>
    <t xml:space="preserve">Material cirúrgico e estético </t>
  </si>
  <si>
    <t>MATERIAL DE LIMPEZA</t>
  </si>
  <si>
    <t>PRESTACAO DE SERVICOS PESSOA JURIDICA</t>
  </si>
  <si>
    <t>Vacinas</t>
  </si>
  <si>
    <t>IRTDPJ MINAS</t>
  </si>
  <si>
    <t>Material de conservação e limpeza</t>
  </si>
  <si>
    <t>Materiais de Consultório - Usados no atendimento</t>
  </si>
  <si>
    <t>Serviços Terceiros sem Vínculo Empregatício</t>
  </si>
  <si>
    <t>Material a ser usados no paciente</t>
  </si>
  <si>
    <t xml:space="preserve">Contribuições Previdenciárias </t>
  </si>
  <si>
    <t xml:space="preserve">Serviços Prestados por Profissionais </t>
  </si>
  <si>
    <t>Remuneracao paga a terceiros, sem vinculo empregaticio</t>
  </si>
  <si>
    <t>Remuneração paga a terceiros, sem vinculo empregaticios necessária à percepção da receita e à manutenção da fonte produtora</t>
  </si>
  <si>
    <t>10.01.00109</t>
  </si>
  <si>
    <t>Despesas com Prótese</t>
  </si>
  <si>
    <t>DESPESAS COM SOFTWARE</t>
  </si>
  <si>
    <t>Convênio médico</t>
  </si>
  <si>
    <t xml:space="preserve">- Marketing e Publicidade </t>
  </si>
  <si>
    <t>Móveis e Utensílios - ND</t>
  </si>
  <si>
    <t>Valor enviado para o Tribunal</t>
  </si>
  <si>
    <t>Material de Uso e/ou Consumo</t>
  </si>
  <si>
    <t>11.01.00031</t>
  </si>
  <si>
    <t>EXPEDIENTE MATERIAL DE CONSUMO</t>
  </si>
  <si>
    <t>Serviço prestado por terceiro</t>
  </si>
  <si>
    <t>material de uso no consultório</t>
  </si>
  <si>
    <t>Despesas com medicamentos</t>
  </si>
  <si>
    <t>locação</t>
  </si>
  <si>
    <t>Material para exercício da profissão</t>
  </si>
  <si>
    <t>Material de Escritório e Expediente</t>
  </si>
  <si>
    <t>Despesas Dedutíveis Gerais e Repasse ao Iss</t>
  </si>
  <si>
    <t>Assistência Médica aos Funcionarios</t>
  </si>
  <si>
    <t>Produtos Médicos</t>
  </si>
  <si>
    <t xml:space="preserve">Serviços Pessoa Jurídica </t>
  </si>
  <si>
    <t>CARNÊ-LEÃO</t>
  </si>
  <si>
    <t>Serviços para consultórios</t>
  </si>
  <si>
    <t xml:space="preserve">Despesas  PJ </t>
  </si>
  <si>
    <t>Encargos Funcionários - FGTS</t>
  </si>
  <si>
    <t>Cartão alimentação</t>
  </si>
  <si>
    <t xml:space="preserve">Material de uso profissional </t>
  </si>
  <si>
    <t>Materiais Odontológicos.</t>
  </si>
  <si>
    <t>Compra de mercadorias</t>
  </si>
  <si>
    <t>Serviços de prótese dentaria</t>
  </si>
  <si>
    <t>goias tribunal de justica do estado</t>
  </si>
  <si>
    <t>DESPESAS DEDUTÍVEIS</t>
  </si>
  <si>
    <t xml:space="preserve">MATERIAL PARA PRESTAÇÃO DE SERVIÇOS </t>
  </si>
  <si>
    <t>Aquisição de Material Odontológico</t>
  </si>
  <si>
    <t>Material de conservação e limpeza do escritório/consultório - D</t>
  </si>
  <si>
    <t>IRRF dos Funcionários da Serventia</t>
  </si>
  <si>
    <t>Serviços prestados com proteses</t>
  </si>
  <si>
    <t>Despesas de Materiais Cirúrgicos</t>
  </si>
  <si>
    <t xml:space="preserve">Trabalhos Protéticos </t>
  </si>
  <si>
    <t>Material Odontológico e Protético</t>
  </si>
  <si>
    <t>Software profissionais</t>
  </si>
  <si>
    <t>Condomínio do Consultório</t>
  </si>
  <si>
    <t>Serviços de protese dentaria</t>
  </si>
  <si>
    <t>Software para Cartório</t>
  </si>
  <si>
    <t>DESPESAS DO MÊS</t>
  </si>
  <si>
    <t>invisalign material ortodontico</t>
  </si>
  <si>
    <t>PE -Plano Enfermeiro</t>
  </si>
  <si>
    <t xml:space="preserve">Serviços Diversos </t>
  </si>
  <si>
    <t>Material Estetico</t>
  </si>
  <si>
    <t>Material de consumo do escritório/consultório</t>
  </si>
  <si>
    <t xml:space="preserve">Materiais e Serviços Odontológicos </t>
  </si>
  <si>
    <t>Material Dentário / Médico</t>
  </si>
  <si>
    <t>Taxa de Fiscalização Judiciária TFJ</t>
  </si>
  <si>
    <t>Assessoria e licenças de informática e manutenção</t>
  </si>
  <si>
    <t>SERVICOS TERCEIRIZADOS</t>
  </si>
  <si>
    <t>Facectomia</t>
  </si>
  <si>
    <t>Material de Consumo Dental</t>
  </si>
  <si>
    <t xml:space="preserve">Proteses Dentarias </t>
  </si>
  <si>
    <t xml:space="preserve">Serviços prestados Pessoas Jurídicas </t>
  </si>
  <si>
    <t>Outras despesas com pessoal</t>
  </si>
  <si>
    <t>Prejuizos Atos Cooperativos</t>
  </si>
  <si>
    <t xml:space="preserve">Laboratório </t>
  </si>
  <si>
    <t>PAGAMENTO DE PROTETICO</t>
  </si>
  <si>
    <t xml:space="preserve">Material aplicado na prestação de serviços </t>
  </si>
  <si>
    <t>Próteses Odontológicas</t>
  </si>
  <si>
    <t>Insumo para trabalho</t>
  </si>
  <si>
    <t>Serviços de Prótese dentária</t>
  </si>
  <si>
    <t>DARF das contribuições previdenciárias</t>
  </si>
  <si>
    <t>SERVIÇOS DE TERCEIROS - PRÓTETICOS</t>
  </si>
  <si>
    <t>Serviço prestado de Terceiros</t>
  </si>
  <si>
    <t>Prestação de Serviço por terceiros - Consultório</t>
  </si>
  <si>
    <t>Custos Direto Realiz. Leilão</t>
  </si>
  <si>
    <t>Serviços de laboratório odontológico</t>
  </si>
  <si>
    <t>Verbas rescisórias</t>
  </si>
  <si>
    <t>Pagto. Profissional odontológico/implantodontista/dentista/protético</t>
  </si>
  <si>
    <t>Vale Alimentação/Refeição</t>
  </si>
  <si>
    <t>Prestadores de Serviço</t>
  </si>
  <si>
    <t>Insumos/Materiais Médicos</t>
  </si>
  <si>
    <t>SERVICOS PRESTADOS POR TERCEIROS-PJ</t>
  </si>
  <si>
    <t>Contribuições obrigatórias a entidades de classe</t>
  </si>
  <si>
    <t>Copa / Pessoal</t>
  </si>
  <si>
    <t>Serviços PF</t>
  </si>
  <si>
    <t xml:space="preserve">prestação de serviços </t>
  </si>
  <si>
    <t>insumos</t>
  </si>
  <si>
    <t>Material odontologico/Próteses</t>
  </si>
  <si>
    <t>Material aplicado nos serviços odontologicos</t>
  </si>
  <si>
    <t>À Secretaria da Fazenda do Estado de São Paulo</t>
  </si>
  <si>
    <t>Honorarios e pagamentos feitos a Terceiros sem Vinculo Empregaticio</t>
  </si>
  <si>
    <t>Gastos com funcionários, vale transporte e alimentação</t>
  </si>
  <si>
    <t>Salarios, Ferias e 13º Salario</t>
  </si>
  <si>
    <t>Salários e encargos INSS</t>
  </si>
  <si>
    <t>Procedimentos Advocatícios</t>
  </si>
  <si>
    <t>REPASSES LEGAIS PARTE DO IPESP</t>
  </si>
  <si>
    <t>Material Aplicado na prestação dos serviços</t>
  </si>
  <si>
    <t>Despesas com Material Dermatologico</t>
  </si>
  <si>
    <t>MATERIAL PARA PROCEDIMENTOS</t>
  </si>
  <si>
    <t>material e medicamentos</t>
  </si>
  <si>
    <t>ADIANTAMENTO - 13º SALÁRIO</t>
  </si>
  <si>
    <t xml:space="preserve">PESSOAL / FOLHA DE PAGAMENTO </t>
  </si>
  <si>
    <t xml:space="preserve">Prestação de serviços pagos a terceiros </t>
  </si>
  <si>
    <t>Insumos Consultório</t>
  </si>
  <si>
    <t>Serviços prestados por Pessoa Juridica</t>
  </si>
  <si>
    <t>Materiais e insumos especificos para a atividade profissional</t>
  </si>
  <si>
    <t>Manutenção das instalações</t>
  </si>
  <si>
    <t>Contribuições obrigatórias a entidades de classe e passivos tributários</t>
  </si>
  <si>
    <t>Aluguel do escritório, aluguel para guarda de bens</t>
  </si>
  <si>
    <t>Material aplicado no tratamento:</t>
  </si>
  <si>
    <t>Despesa com Pessoal</t>
  </si>
  <si>
    <t>Materiais de consumo (luva, seringa,agulhas, etc)</t>
  </si>
  <si>
    <t>MATERIAIS DE CONSUMO - PRODUTOS ODONTOLOGICOS</t>
  </si>
  <si>
    <t>Produtos para Tratamento Odontológico</t>
  </si>
  <si>
    <t>FGTS - PAGTO. FGTS REF.</t>
  </si>
  <si>
    <t>Emolumentos</t>
  </si>
  <si>
    <t>Contribuições Previdenciárias</t>
  </si>
  <si>
    <t>Despesas com Serviço de Entrega de Notificação</t>
  </si>
  <si>
    <t>USO DE SISTEMA</t>
  </si>
  <si>
    <t>Despesas Protéticas</t>
  </si>
  <si>
    <t>Pagamento a Terceiros</t>
  </si>
  <si>
    <t>Serviços prestados por Terceiros - Serviços prestados por terceiro</t>
  </si>
  <si>
    <t>Despesas Odontologica</t>
  </si>
  <si>
    <t>SERVIÇOS DE MEDICINA OCUPACIONAL</t>
  </si>
  <si>
    <t>Rateio de Perdas - Unimed - Rio (CNPJ: 42.163.881/0001-01</t>
  </si>
  <si>
    <t>Materiais para os procedimentos da clínica</t>
  </si>
  <si>
    <t>GERAL</t>
  </si>
  <si>
    <t>DESPESAS COM ALIMENTACAO DO TRABALHADOR</t>
  </si>
  <si>
    <t>FGTS sobre Folha</t>
  </si>
  <si>
    <t>Vale Refeição/Alimentação</t>
  </si>
  <si>
    <t>Compra de Material Odontológico</t>
  </si>
  <si>
    <t>SALÁRIO DE FUNCIONÁRIO</t>
  </si>
  <si>
    <t>Laboratorio de Proteses</t>
  </si>
  <si>
    <t>Material de uso, consumo estabelecimento</t>
  </si>
  <si>
    <t xml:space="preserve">Insumos/material nos tratamentos odontologicos e demais procedimentos </t>
  </si>
  <si>
    <t xml:space="preserve">Materiais Clinicos </t>
  </si>
  <si>
    <t>aluguel de equpamento</t>
  </si>
  <si>
    <t>Outras Despesas Relacionadas a Atividade</t>
  </si>
  <si>
    <t>Taxa de ocupação</t>
  </si>
  <si>
    <t>Despesas Judiciais</t>
  </si>
  <si>
    <t>Material de consumo - Dental</t>
  </si>
  <si>
    <t>DESPESA CONSUMO-BENS VIDA UTIL MENOR QUE 1 ANO</t>
  </si>
  <si>
    <t>Digitalização de dados</t>
  </si>
  <si>
    <t>Custos C/ Proteses e Laboratórios</t>
  </si>
  <si>
    <t>Manutenção e conservação acervo</t>
  </si>
  <si>
    <t>Sistema de Informática - manutenção</t>
  </si>
  <si>
    <t>Actus</t>
  </si>
  <si>
    <t>Obrigação Trabalhista - Remuneração paga a terceiros, com vínculo empregatício, INSS e FGTS e IRRF</t>
  </si>
  <si>
    <t>Despesas Administrativas do Cartorio</t>
  </si>
  <si>
    <t>Despesa de consumo</t>
  </si>
  <si>
    <t>SERVIÇOS CONTRATADOS</t>
  </si>
  <si>
    <t>Despesas com Manutenção do escritório/consultório</t>
  </si>
  <si>
    <t>insumo odontologicos</t>
  </si>
  <si>
    <t>Material de uso e consumo para a atividade</t>
  </si>
  <si>
    <t>Taxa de Fiscalização - Fundo do Reaparelhamento do Judiciário - FRJ - Repasse - TJPA</t>
  </si>
  <si>
    <t xml:space="preserve">IPTU </t>
  </si>
  <si>
    <t>Funcionários - Benefícios - Convenio médico</t>
  </si>
  <si>
    <t>Serviço de Prótese Dentária/ Endodontia</t>
  </si>
  <si>
    <t>Dentais/Material Odontológico</t>
  </si>
  <si>
    <t>PAGAMENTO SERVIÇOS E CONTRATOS</t>
  </si>
  <si>
    <t>Despesas com sistema operacional</t>
  </si>
  <si>
    <t>Bolsa Estagio</t>
  </si>
  <si>
    <t>Assessoria e Consultoria Externa</t>
  </si>
  <si>
    <t>Material de escritório/informática</t>
  </si>
  <si>
    <t>Custo com material de Uso e Consumo</t>
  </si>
  <si>
    <t>Despesas Consultorio odontologico</t>
  </si>
  <si>
    <t>TJSP (Valores de repasse)</t>
  </si>
  <si>
    <t>Despesas de material odontológico</t>
  </si>
  <si>
    <t>Deposito Plataforma aposta Exterior</t>
  </si>
  <si>
    <t>Aluguel de veículo</t>
  </si>
  <si>
    <t>Aluguel de Equipamento para o Consultório</t>
  </si>
  <si>
    <t>Material de uso no atendimento veterinário</t>
  </si>
  <si>
    <t>Auxilio Transporte e Alimentação</t>
  </si>
  <si>
    <t>Despesas c/ empregados</t>
  </si>
  <si>
    <t>MATERIAL E PRODUTOS ODONTOLOGICOS P/ HIGIENE E TRATAMENTO</t>
  </si>
  <si>
    <t>Serviços de Protético</t>
  </si>
  <si>
    <t>Vale alimentação/ transporte</t>
  </si>
  <si>
    <t>Gastos com funcionários, vale transporte, alimentação e uniforme</t>
  </si>
  <si>
    <t>Servicos de Oftalmologia</t>
  </si>
  <si>
    <t>VALE REFEIÇÃO</t>
  </si>
  <si>
    <t>FADESPES</t>
  </si>
  <si>
    <t>Taxas TJAP</t>
  </si>
  <si>
    <t>Odontológico - materiais</t>
  </si>
  <si>
    <t>Demais despesas e gastos usuais e necessários</t>
  </si>
  <si>
    <t>Despesa com compra de material para uso na prestação de serviço</t>
  </si>
  <si>
    <t xml:space="preserve">Serviço Prestado Pessoa Jurídica </t>
  </si>
  <si>
    <t xml:space="preserve">Lanches dos funcionários </t>
  </si>
  <si>
    <t>Sistemas Informatica</t>
  </si>
  <si>
    <t>EXPEDIENTE</t>
  </si>
  <si>
    <t>Despesas com Uso e consumo</t>
  </si>
  <si>
    <t>Laboratório Bernardo de Prótese Dentária LTDA-ME</t>
  </si>
  <si>
    <t>Material Dental</t>
  </si>
  <si>
    <t>Material Odontologico e Cirurgico</t>
  </si>
  <si>
    <t>Despesas diretas e necessárias ao Consultório Odontológico</t>
  </si>
  <si>
    <t>Despesas com Salário</t>
  </si>
  <si>
    <t>Material utilizado no serviço profissional</t>
  </si>
  <si>
    <t>Material Odontologico/Proteticos</t>
  </si>
  <si>
    <t>Laboratório de Prótese Dental</t>
  </si>
  <si>
    <t>AO TRIBUNAL DE JUSTIÇA - SP. - RECOLHIMENTO RELATIVO AOS ATOS PRATICAD</t>
  </si>
  <si>
    <t>Despesas conforme planilha rateio Clínica</t>
  </si>
  <si>
    <t xml:space="preserve">Serviços pagas a terceiros </t>
  </si>
  <si>
    <t>Locação de Máquinas e Equiptos utilizados na prest. de serv.</t>
  </si>
  <si>
    <t>Insumos e Ferramentas Odontologicas</t>
  </si>
  <si>
    <t xml:space="preserve">Taxas diversas </t>
  </si>
  <si>
    <t>Totais de custos e despesas</t>
  </si>
  <si>
    <t>Material de odontológico</t>
  </si>
  <si>
    <t>Material para atendimento odontológico</t>
  </si>
  <si>
    <t>Prestacao de servicos pessoa juridica</t>
  </si>
  <si>
    <t xml:space="preserve">Alimentação e Refeição </t>
  </si>
  <si>
    <t xml:space="preserve">FUNAJURIS </t>
  </si>
  <si>
    <t>Aluguel Equipamento</t>
  </si>
  <si>
    <t>Medicamentos para procedimentos</t>
  </si>
  <si>
    <t>Material de uso e consumo para desempenho da atividade</t>
  </si>
  <si>
    <t xml:space="preserve">Locação de Móveis </t>
  </si>
  <si>
    <t xml:space="preserve">Compra de insumos materias </t>
  </si>
  <si>
    <t>Produtos Esteticos</t>
  </si>
  <si>
    <t>Material médico / odontológico</t>
  </si>
  <si>
    <t>Manutenções e reparos</t>
  </si>
  <si>
    <t>Salarios e Encargos - FGTS</t>
  </si>
  <si>
    <t>Rateio de Despesa Consultório</t>
  </si>
  <si>
    <t xml:space="preserve">Vale refeição/ Cesta básica / Vale alimentação </t>
  </si>
  <si>
    <t>Material para atendimento odontologico</t>
  </si>
  <si>
    <t>Material e produtos odontologicos</t>
  </si>
  <si>
    <t>Material Dentário - aquisição</t>
  </si>
  <si>
    <t>Fopag - Vale Alimentação</t>
  </si>
  <si>
    <t>MATÉRIAIS E MATËRIA PRIMA PARA CONFECCAO DE PROTESE DENTARIA</t>
  </si>
  <si>
    <t>Internet e Informática</t>
  </si>
  <si>
    <t>Despesas Gerais Livro Caixa</t>
  </si>
  <si>
    <t>Pagamento a Pessoa Juridica e pessoa fisica sem vinculo</t>
  </si>
  <si>
    <t>ENCARGOS TRABALHISTAS</t>
  </si>
  <si>
    <t>Material de procedimentos consultorio</t>
  </si>
  <si>
    <t>Pagto terceiros para desempenho da atividade</t>
  </si>
  <si>
    <t>Despesa com Armazenagem de Documentos</t>
  </si>
  <si>
    <t>Material consumo consultório</t>
  </si>
  <si>
    <t>REPASSE A ANOREG (FUNDÃO)</t>
  </si>
  <si>
    <t>Honorarios pagos á terceiros</t>
  </si>
  <si>
    <t>Seguro de carro</t>
  </si>
  <si>
    <t>10.05.00011</t>
  </si>
  <si>
    <t>fornecedores</t>
  </si>
  <si>
    <t>COMPRA MATERIAL ODONTOLOGICO DE CONSUMO NA PREST DE SERVIÇO</t>
  </si>
  <si>
    <t>Material de consumo consultorio</t>
  </si>
  <si>
    <t>Despesas com Serviços Protéticos</t>
  </si>
  <si>
    <t>DESPESAS DE OCUPAÇÃO.ALUGUEL</t>
  </si>
  <si>
    <t xml:space="preserve">Material de Escritório/Consultório </t>
  </si>
  <si>
    <t>Material de consumo dentária/ dental</t>
  </si>
  <si>
    <t>coopervision</t>
  </si>
  <si>
    <t xml:space="preserve">Comissão </t>
  </si>
  <si>
    <t>Trabalhos de prótese</t>
  </si>
  <si>
    <t>Material Médico,  Material Odontológico, Material Hospitalar e/ou Material Protético</t>
  </si>
  <si>
    <t>Despesas Relacionadas com Atividade do Profissional</t>
  </si>
  <si>
    <t>Ticket Alimentação</t>
  </si>
  <si>
    <t>Manutenção de móveis alugados</t>
  </si>
  <si>
    <t>Vale Alimentação dos Funcionários</t>
  </si>
  <si>
    <t>Serviço Marketing</t>
  </si>
  <si>
    <t>Material utilizado na Harmonização Orofacial e/ou tratamento odontológico</t>
  </si>
  <si>
    <t xml:space="preserve">Materiais de Consumo </t>
  </si>
  <si>
    <t>Material para Exames</t>
  </si>
  <si>
    <t>Despesas dedutíveis escrituradas em Livro Diário Previsto pela CN-CNJ</t>
  </si>
  <si>
    <t xml:space="preserve">MATERIAL UTILIZADO PARA PRESTAÇÃO DE SERVIÇOS </t>
  </si>
  <si>
    <t>Taxa de Recolhimento ao FARPEN</t>
  </si>
  <si>
    <t>Custas Contador Judicial</t>
  </si>
  <si>
    <t>digitador</t>
  </si>
  <si>
    <t xml:space="preserve">Material </t>
  </si>
  <si>
    <t>Materiais aplicados no atendimento</t>
  </si>
  <si>
    <t xml:space="preserve">Treinamento e Desenvolvimento Profissional </t>
  </si>
  <si>
    <t>DESPESAS REFERENTE CUSTO DO SERVIÇOS DESTE MES</t>
  </si>
  <si>
    <t>Align Aparelhos Ortodônticos</t>
  </si>
  <si>
    <t>Serviços de informática, softwares e tecnologia da Informação</t>
  </si>
  <si>
    <t>Laboratórios e Protéticos</t>
  </si>
  <si>
    <t xml:space="preserve">Serviço de terceiros </t>
  </si>
  <si>
    <t>Remuneração paga a Terceiros sem Vínculo Empregatícios</t>
  </si>
  <si>
    <t>Materiais odontológicos e laboratórios</t>
  </si>
  <si>
    <t>DEVOLUÇÃO DE EMOLUMENTOS</t>
  </si>
  <si>
    <t>ALVARÁ / ISS escritório pago pelo contribuinte</t>
  </si>
  <si>
    <t>medicação (vacinas) utiizadas em imunoterapia</t>
  </si>
  <si>
    <t>Materiais e Serviços para tratamentos dermatológicos</t>
  </si>
  <si>
    <t>10.05.00012</t>
  </si>
  <si>
    <t xml:space="preserve">IRPF Colaboradores </t>
  </si>
  <si>
    <t>Depreciação de instalações e equipamentos</t>
  </si>
  <si>
    <t xml:space="preserve">ADIANTAMENTO DE SALARIO </t>
  </si>
  <si>
    <t>Remuneração paga a terceiros, com vínculo empregatício, INSS , FGTS e IRRF</t>
  </si>
  <si>
    <t>01.00015 Materiais de Gasto e Consumo</t>
  </si>
  <si>
    <t>Locação de Equipamentos Cirúrgicos</t>
  </si>
  <si>
    <t>Marketing do consultório</t>
  </si>
  <si>
    <t>Despesas com Dental e Protese Dentaria</t>
  </si>
  <si>
    <t xml:space="preserve">Material de Dental e Cirúrgico </t>
  </si>
  <si>
    <t>Prestação de Serviços Terceirizados</t>
  </si>
  <si>
    <t>Devolução de tratamento cancelado</t>
  </si>
  <si>
    <t>Despesas com serviços de terceiros</t>
  </si>
  <si>
    <t>Material Odontologico de Consumo</t>
  </si>
  <si>
    <t>Remuneração paga a terceiros.</t>
  </si>
  <si>
    <t>Despesas com Propagandas</t>
  </si>
  <si>
    <t>Material/ Insumos do consultório</t>
  </si>
  <si>
    <t>Materiais utilizados consultório</t>
  </si>
  <si>
    <t>Manutenção consultorio</t>
  </si>
  <si>
    <t>DESPESAS COM CONGRESSO</t>
  </si>
  <si>
    <t>Remuneração de serviços PJ(MEI)</t>
  </si>
  <si>
    <t>Material P/ Consult.</t>
  </si>
  <si>
    <t>Cursos de Especialização</t>
  </si>
  <si>
    <t xml:space="preserve">Despesas com Pessoal - Folha de Pgto - Férias </t>
  </si>
  <si>
    <t>Despesas com insumos da clinica utilizados em pacientes</t>
  </si>
  <si>
    <t>Licenças de Aplicativos e Softwares</t>
  </si>
  <si>
    <t>10.02.00050</t>
  </si>
  <si>
    <t>Serviços advocaticios</t>
  </si>
  <si>
    <t>LOCACAO DE EQUIPAMENTOS</t>
  </si>
  <si>
    <t>Material de consultório Odontológico</t>
  </si>
  <si>
    <t>Materiais intermediários de serviço</t>
  </si>
  <si>
    <t xml:space="preserve">Assistência Médica </t>
  </si>
  <si>
    <t>Seguros em geral</t>
  </si>
  <si>
    <t>Materiais e Insumos Odontológicos</t>
  </si>
  <si>
    <t>MATERIAL APLICADO COMO INSUMO</t>
  </si>
  <si>
    <t>Serviço tomado</t>
  </si>
  <si>
    <t>Refeições de Empregados</t>
  </si>
  <si>
    <t>Manutenção e conserto</t>
  </si>
  <si>
    <t>Serviços Terceiros - Pessoa Juridica</t>
  </si>
  <si>
    <t>Ampliação e reformas do consultório</t>
  </si>
  <si>
    <t>Prestação de Serviço - Pessoa Juridica</t>
  </si>
  <si>
    <t>DCTFWeb Pagamento Unificado</t>
  </si>
  <si>
    <t xml:space="preserve">Honorários advocatícios </t>
  </si>
  <si>
    <t>INFORMÁTICA, SISTEMA E INTERNET</t>
  </si>
  <si>
    <t>Material Utilizado nos atendimentos (Prestação de Serviços)</t>
  </si>
  <si>
    <t>Serviços Profissionais de Terceiros</t>
  </si>
  <si>
    <t>MATERIAIS ODONTOLOGICOS</t>
  </si>
  <si>
    <t>Serviços de Terceiros sem vínculo Empregaticio</t>
  </si>
  <si>
    <t>Material Utilizado no Atendimento</t>
  </si>
  <si>
    <t>Material de expediente odontologico</t>
  </si>
  <si>
    <t>Aluguel e condomínio do escritório/consultório</t>
  </si>
  <si>
    <t>4013 - Remuneração paga a terceiros, com vínculo empregatício, INSS e  FGTS</t>
  </si>
  <si>
    <t>repasse para advogado associado</t>
  </si>
  <si>
    <t>Material de aplicação</t>
  </si>
  <si>
    <t>Locação de impressora</t>
  </si>
  <si>
    <t>Vale Refeição / Alimentação</t>
  </si>
  <si>
    <t>Selos Cartorários</t>
  </si>
  <si>
    <t xml:space="preserve">Serviços de Prótese </t>
  </si>
  <si>
    <t>Despesas Comuns</t>
  </si>
  <si>
    <t>Material Uso Profissinal</t>
  </si>
  <si>
    <t>Material de consumo escritório/consultorio</t>
  </si>
  <si>
    <t>GRS - GUIA DE RECOLHIMENTO SIMPLIFICADA</t>
  </si>
  <si>
    <t>Mensalidade do Software</t>
  </si>
  <si>
    <t>Despesas Informática</t>
  </si>
  <si>
    <t xml:space="preserve">FUNAJURIS - Fundo de apoio ao judiciário. </t>
  </si>
  <si>
    <t>(DIVERSOS) ENTIDADES DE CLASSE (SERVICOS: ESPECIFICAR)</t>
  </si>
  <si>
    <t>Material de consumo de uso profissional</t>
  </si>
  <si>
    <t>INSS empregados</t>
  </si>
  <si>
    <t>SERVIÇOS PRESTADOS P/ PESSOA FISICA</t>
  </si>
  <si>
    <t xml:space="preserve">Materiais  utilizados no tratamento dentário </t>
  </si>
  <si>
    <t>Material para prestação de serviço.</t>
  </si>
  <si>
    <t xml:space="preserve">Rescisão </t>
  </si>
  <si>
    <t>Material e ou Produtos para procedimentos</t>
  </si>
  <si>
    <t>material odontológico</t>
  </si>
  <si>
    <t xml:space="preserve">OUTRAS DESPESAS </t>
  </si>
  <si>
    <t>Materiais para Uso Consultório</t>
  </si>
  <si>
    <t xml:space="preserve">Selo de fiscalização extrajudicial </t>
  </si>
  <si>
    <t>Serviços prestados a Terceiro Autonomo - Flaviane Pina Ferreira</t>
  </si>
  <si>
    <t>Material para atendimento à pacientes</t>
  </si>
  <si>
    <t>Correios / próteses</t>
  </si>
  <si>
    <t>(SALARIOS E ENCARGOS) CONTRIBUICOES PREVIDENCIARIAS</t>
  </si>
  <si>
    <t>Salário/férias</t>
  </si>
  <si>
    <t>Material médico odontológico</t>
  </si>
  <si>
    <t>Material para desempenho da função</t>
  </si>
  <si>
    <t>Emolumentos e custas extrajudiciais - D</t>
  </si>
  <si>
    <t>Taxas Estaduais - D</t>
  </si>
  <si>
    <t>PROPAGANDA</t>
  </si>
  <si>
    <t>material consumo consultorio</t>
  </si>
  <si>
    <t>VALE REFEIÇÃO; VALE ALIMENTAÇÃO OU CESTA BÁSICA</t>
  </si>
  <si>
    <t>Material para utilização na prestação de serviços</t>
  </si>
  <si>
    <t>Material de escritório e do cosultório</t>
  </si>
  <si>
    <t>Organização de Leilão</t>
  </si>
  <si>
    <t>Remuneração paga a terceiros, com vínculo empregatício, INSS e FGTS (Salários)</t>
  </si>
  <si>
    <t xml:space="preserve">TAXAS TFJ </t>
  </si>
  <si>
    <t>Fornecedores Dentais</t>
  </si>
  <si>
    <t>Serviços de Conservação e Limpeza</t>
  </si>
  <si>
    <t>Renda Liquida a Repassar ao TJ/MA</t>
  </si>
  <si>
    <t>FGTS funcionários</t>
  </si>
  <si>
    <t>Remuneração Paga a Terceiros, sem vínculo empregatício</t>
  </si>
  <si>
    <t>Cursos, treinamentos, congressos</t>
  </si>
  <si>
    <t>SERVIÇOS DE TERCEIROS CONFORME</t>
  </si>
  <si>
    <t>Plano de Saúde Funcionários</t>
  </si>
  <si>
    <t>4035 - Tarifas bancárias</t>
  </si>
  <si>
    <t>AMIL</t>
  </si>
  <si>
    <t>Manutenção e Reparos do escritorio</t>
  </si>
  <si>
    <t>Aluguel do CARTORIO - CASSIA SANTOS ALMEIDA</t>
  </si>
  <si>
    <t>Serviços administrativos de terceiros</t>
  </si>
  <si>
    <t>despesa com laboratorio de protese</t>
  </si>
  <si>
    <t>Material de Uso ou Consumo do Consultório</t>
  </si>
  <si>
    <t>Líquido da folha</t>
  </si>
  <si>
    <t>Material de Consumo Odontologia</t>
  </si>
  <si>
    <t>Material médicos</t>
  </si>
  <si>
    <t>Despesas c/Exames a Terceiros - LOCACAO EQUIP DE HOLTER</t>
  </si>
  <si>
    <t xml:space="preserve">Taxa </t>
  </si>
  <si>
    <t>Dental e material de consumo</t>
  </si>
  <si>
    <t>Despesa c/custeio</t>
  </si>
  <si>
    <t>Despesas de Custeio da Atividade</t>
  </si>
  <si>
    <t>MATERIAL UTILIZADO NA PRESTAÇÃO DE SERVIÇOS - CONSULTÓRIO ODONTOLÓGICO</t>
  </si>
  <si>
    <t>Congresso médico</t>
  </si>
  <si>
    <t>Despesas com materiais de uso odontológico</t>
  </si>
  <si>
    <t>Material de expediente consultório</t>
  </si>
  <si>
    <t>Medicamentos e Insumos hospitalares</t>
  </si>
  <si>
    <t xml:space="preserve">Assessoria contabil </t>
  </si>
  <si>
    <t>Materiais Hospitalares</t>
  </si>
  <si>
    <t xml:space="preserve"> Despesas com serviços de terceiros (pessoa jurídica)</t>
  </si>
  <si>
    <t>Despesas com publicidade e propaganda</t>
  </si>
  <si>
    <t>Material de consumo Consultório / escritório</t>
  </si>
  <si>
    <t>Materiais de usos profissional</t>
  </si>
  <si>
    <t>SERVICOS HOSPITALARES</t>
  </si>
  <si>
    <t xml:space="preserve">materiais odontológicos diversos </t>
  </si>
  <si>
    <t xml:space="preserve">Materiais, Insumos e Medicamentos </t>
  </si>
  <si>
    <t xml:space="preserve">SERVIÇOS DE PROTETICO </t>
  </si>
  <si>
    <t>Mercadoria para revenda</t>
  </si>
  <si>
    <t>RESCISÃO DE CONTRATO TRABALHO</t>
  </si>
  <si>
    <t>Despesas de laboratório odontológico</t>
  </si>
  <si>
    <t>Vale alimentação previsto em convenção coletiva e lançado em folha</t>
  </si>
  <si>
    <t>Taxa de Fiscalização Judiciaria</t>
  </si>
  <si>
    <t>serviço assessoria financeira e administrativa</t>
  </si>
  <si>
    <t>Material de uso obrigatório</t>
  </si>
  <si>
    <t>Serviços para o escritório</t>
  </si>
  <si>
    <t>Insumos e descartáveis</t>
  </si>
  <si>
    <t>Materiais descartaveis para uso na atividade (luvas,mascara etc...)</t>
  </si>
  <si>
    <t>TOTAL DE DESPESAS DEDUTÍVEIS NO MÊS</t>
  </si>
  <si>
    <t>Aquisição de moveis e utensílios</t>
  </si>
  <si>
    <t>Material Utilizado Para Prestação de Serviços</t>
  </si>
  <si>
    <t xml:space="preserve">Material de expediente ou de consumo consultório </t>
  </si>
  <si>
    <t>PAGAMENTO ORDENADOS</t>
  </si>
  <si>
    <t>Material de Procedimento odontologico</t>
  </si>
  <si>
    <t>Sistema de Informática - Manutenção/suporte</t>
  </si>
  <si>
    <t>Serviços de Notificação</t>
  </si>
  <si>
    <t>RATEIO DE CONSULTORIO</t>
  </si>
  <si>
    <t>Encargos Funcionários - INSS</t>
  </si>
  <si>
    <t>Fornecedores Nacionais</t>
  </si>
  <si>
    <t>Laboratório de prótese  e modelos ortodônticos</t>
  </si>
  <si>
    <t>Materiais médicos e descartáveis</t>
  </si>
  <si>
    <t>Material de Uso e Consumo no Atendimento</t>
  </si>
  <si>
    <t>Rateio de despesa consultorio</t>
  </si>
  <si>
    <t>MATERIAL ACUPUNTURA/CONSUMO/EXPEDIENTE</t>
  </si>
  <si>
    <t>Repasses obrigatórios - IPESP</t>
  </si>
  <si>
    <t>materiais dentários</t>
  </si>
  <si>
    <t>Remuneração paga a terceiros/AUTONOMOS, SEM vínculo empregatício</t>
  </si>
  <si>
    <t>Devolução de Comissões</t>
  </si>
  <si>
    <t>(EXPEDIENTE) MATERIAL DE CONSUMO (PAPELARIA)</t>
  </si>
  <si>
    <t>Materiais para procedimentos odontológicos</t>
  </si>
  <si>
    <t>Material odontológico, Próteses e Medicamentos</t>
  </si>
  <si>
    <t>Fundo de Registo Civil</t>
  </si>
  <si>
    <t xml:space="preserve">MARINGÁ - Material hospitalar (Fármacos e utensílios) </t>
  </si>
  <si>
    <t>Locação de equipamentos odontológicos</t>
  </si>
  <si>
    <t>Material Odontológico p/ Serviços</t>
  </si>
  <si>
    <t>Taxa de Utilização de Consultório/ Custeio e/ou Administração</t>
  </si>
  <si>
    <t>Despesas referente a periodos anteriores não utilizadas no periodo</t>
  </si>
  <si>
    <t>material uso atendimento</t>
  </si>
  <si>
    <t>Aluguel do imóvel para o Cartório</t>
  </si>
  <si>
    <t>Material empregado</t>
  </si>
  <si>
    <t>Material de uso ou consumo clinica</t>
  </si>
  <si>
    <t>ALUGUEIS DE IMOVEIS</t>
  </si>
  <si>
    <t>Estagiários</t>
  </si>
  <si>
    <t>Plano de Saúde - D</t>
  </si>
  <si>
    <t>MATERIAL HOSPITALAR</t>
  </si>
  <si>
    <t>Despesas de escritório</t>
  </si>
  <si>
    <t xml:space="preserve">Material de escritório e Material Ambulatorial </t>
  </si>
  <si>
    <t>Boletos</t>
  </si>
  <si>
    <t xml:space="preserve">Custos de Serviços Prestados </t>
  </si>
  <si>
    <t xml:space="preserve">Mão de Obra de Terceiros </t>
  </si>
  <si>
    <t>Materiais odontológicos, medicamentos e próteses</t>
  </si>
  <si>
    <t>serviços contabilidade</t>
  </si>
  <si>
    <t xml:space="preserve">Laboratório de prótese dentaria </t>
  </si>
  <si>
    <t>Serviço e Protese/Aparellho</t>
  </si>
  <si>
    <t xml:space="preserve">produtos odontologicos </t>
  </si>
  <si>
    <t>Despesas totais lançadas no mês de setembro</t>
  </si>
  <si>
    <t>Serviços  administrado por terceiros pessoa jurídicas e fisicas</t>
  </si>
  <si>
    <t>Material de Consumo/ Dental</t>
  </si>
  <si>
    <t>Material de expediente e atendimento</t>
  </si>
  <si>
    <t>Reforma do Consultório para atendimento a clientes</t>
  </si>
  <si>
    <t>Despesas necessárias à percepção da receita</t>
  </si>
  <si>
    <t>Materiais Protéticos e Cirúrgicos</t>
  </si>
  <si>
    <t>Custeios necessários a manutenção da fonte produtora</t>
  </si>
  <si>
    <t>Convenio médico funcionários</t>
  </si>
  <si>
    <t>Pagamentos de Serviços Terceirizados</t>
  </si>
  <si>
    <t>Material e insumos usados na prestação de serviços médicos</t>
  </si>
  <si>
    <t>DENTÁRIA/PROTÉTICO</t>
  </si>
  <si>
    <t>Serviços Prestados a Terceiro</t>
  </si>
  <si>
    <t>Materiais Médicos para tratamentos clínicos</t>
  </si>
  <si>
    <t>Material Odontológico- Implante Dentário</t>
  </si>
  <si>
    <t>Manutenção Computador</t>
  </si>
  <si>
    <t>Materiais Aplicados na Prestação de Serviço</t>
  </si>
  <si>
    <t>Material Médico de Consultório</t>
  </si>
  <si>
    <t>Serviços Prestados por terceiros, sem vinculo empregatício</t>
  </si>
  <si>
    <t>Recolhimento ao FUNDIMPER</t>
  </si>
  <si>
    <t>Despesas de Custeio Exercício Atividade/Fornecedores</t>
  </si>
  <si>
    <t>serviços de prótese dentária</t>
  </si>
  <si>
    <t>Serviços Proteticos</t>
  </si>
  <si>
    <t>SERVIÇOS E PROFISSIONAIS CONTRATADOS</t>
  </si>
  <si>
    <t>IAMSPE, IPESPE E OUTROS</t>
  </si>
  <si>
    <t>Despesas Diversas Consultório</t>
  </si>
  <si>
    <t>Material complementar</t>
  </si>
  <si>
    <t>IRRF - Imposto de Renda Retido na Fonte - FOPAG</t>
  </si>
  <si>
    <t>Convênio médico; convênio odontológico (adiantamento salarial)</t>
  </si>
  <si>
    <t xml:space="preserve">Complemento de Salario - Pensão Alimenticia </t>
  </si>
  <si>
    <t>Serviços protéticos</t>
  </si>
  <si>
    <t>Segurança e Vigilância</t>
  </si>
  <si>
    <t>Remuneração paga a terceiros com vinculo empregatício</t>
  </si>
  <si>
    <t xml:space="preserve">Material Odontológico ou Medicação </t>
  </si>
  <si>
    <t>Folha de pagamento/Rescisão - D</t>
  </si>
  <si>
    <t xml:space="preserve">Previdência privada </t>
  </si>
  <si>
    <t>Despesa com insumo da atividade laboral</t>
  </si>
  <si>
    <t>Material de Uso / Consumo</t>
  </si>
  <si>
    <t>Custo/despesa da atividade autônoma</t>
  </si>
  <si>
    <t>Arrecadação de Receitas Federais</t>
  </si>
  <si>
    <t>Despesa Total</t>
  </si>
  <si>
    <t>rendimento pago a terceiro</t>
  </si>
  <si>
    <t>Reforma Clínica Alugada</t>
  </si>
  <si>
    <t xml:space="preserve">Material para o consultório </t>
  </si>
  <si>
    <t>Material Veterinário</t>
  </si>
  <si>
    <t>Pagamento de salários</t>
  </si>
  <si>
    <t>Material Médico / Cirurgico</t>
  </si>
  <si>
    <t>Despesa com vale alimentação</t>
  </si>
  <si>
    <t>Salario / ferias ; Remuneração paga a terceiros, com vínculo empregatício</t>
  </si>
  <si>
    <t>13 Salario</t>
  </si>
  <si>
    <t>10.02.00051</t>
  </si>
  <si>
    <t>Rateio Despesas (PIS, COFINS)COOPANEST-PE</t>
  </si>
  <si>
    <t>Insumos/Materiais Odontológicos para Prestação de Serviços</t>
  </si>
  <si>
    <t>Material do consultorio odontologico</t>
  </si>
  <si>
    <t>Material para uso e consumo da Atividade</t>
  </si>
  <si>
    <t>Manutenção predial (salas alugadas)</t>
  </si>
  <si>
    <t>Despesas mensal (valor total)</t>
  </si>
  <si>
    <t>Parcelamento IRPF</t>
  </si>
  <si>
    <t>Material para Procedimentos</t>
  </si>
  <si>
    <t>Material Utilizado no Exercício da Profissão</t>
  </si>
  <si>
    <t>Vale Refeição; cesta básica; vale alimentação (adiantamento salarial)</t>
  </si>
  <si>
    <t>Máquinas, equipamentos e mobiliários - locações e manutenções</t>
  </si>
  <si>
    <t>Material/Serviço de consumo,conservação, manutenção, higiene e limpeza</t>
  </si>
  <si>
    <t>Despesas Indedutiveis</t>
  </si>
  <si>
    <t xml:space="preserve">Suporte de Informática </t>
  </si>
  <si>
    <t>Plano de saúde e odontológico</t>
  </si>
  <si>
    <t>10.02.00064</t>
  </si>
  <si>
    <t>Insumos custeio de produçao</t>
  </si>
  <si>
    <t>SERVIÇOS PRESTADOS POR PJ</t>
  </si>
  <si>
    <t>Despesas com Marketing e Publicidade</t>
  </si>
  <si>
    <t>Manutenção dos Cartórios.</t>
  </si>
  <si>
    <t>Despesa Trabalhista: Salário líquido mensal dos funcionários</t>
  </si>
  <si>
    <t>Materiais Odontológicos de consumo</t>
  </si>
  <si>
    <t>Consumíveis consultório</t>
  </si>
  <si>
    <t>Material consumo/ Dental</t>
  </si>
  <si>
    <t>Despesas Odontológicas e Protético</t>
  </si>
  <si>
    <t>SERVICOS PRESTADOS</t>
  </si>
  <si>
    <t>Material de consumo - Consultorio</t>
  </si>
  <si>
    <t>Materiais de uso odontológico</t>
  </si>
  <si>
    <t>Material de escritório/Material de Expediente</t>
  </si>
  <si>
    <t>Despesa Operacional - D</t>
  </si>
  <si>
    <t>Serviço contratado</t>
  </si>
  <si>
    <t>COMBUSTÍVEL</t>
  </si>
  <si>
    <t>MATERIAL EMPREGADO SERVICOS MEDICOS</t>
  </si>
  <si>
    <t>Aluguel e Energia do escritório/consultório</t>
  </si>
  <si>
    <t>Aluguel do veículo</t>
  </si>
  <si>
    <t>Remuneração secretárias e contadora</t>
  </si>
  <si>
    <t>Material de Uso Clínico</t>
  </si>
  <si>
    <t>Aquisição de máquina e equipamento e moveis utensilios</t>
  </si>
  <si>
    <t>VALE REFEIÇÃO DOS FUNCIONÁRIOS</t>
  </si>
  <si>
    <t>Salários de funcionários</t>
  </si>
  <si>
    <t>Laboratórios de Prótese Dentária</t>
  </si>
  <si>
    <t>Gastos com Materiais</t>
  </si>
  <si>
    <t>Salário / V. alimentação / V. transporte funcionária.</t>
  </si>
  <si>
    <t>Material de Uso consultorio/proteticos</t>
  </si>
  <si>
    <t xml:space="preserve">MATERIAIS ODONTOLÓGICOS </t>
  </si>
  <si>
    <t>Pagamentos feitos a terceiros, sem vínculo empregatício</t>
  </si>
  <si>
    <t>Remuneração paga a terceiros, com vínculo empregatício, INSS e FGTS/DARF</t>
  </si>
  <si>
    <t>PAGAMENTO DE SERVIÇOS INFORMÁTICA</t>
  </si>
  <si>
    <t>Tarifas de Meios de Recebimento</t>
  </si>
  <si>
    <t>Prestação de serviços - Proteticos</t>
  </si>
  <si>
    <t>Despesas do Tabelionato</t>
  </si>
  <si>
    <t>Invisalign - Boletos Tratamentos</t>
  </si>
  <si>
    <t>Material utilizado em consulta</t>
  </si>
  <si>
    <t>Devolução - Excedente teto</t>
  </si>
  <si>
    <t xml:space="preserve">Tribunal de JUstiça RS </t>
  </si>
  <si>
    <t>Material de consumo de consultório e escritório</t>
  </si>
  <si>
    <t>Remuneração Substituta</t>
  </si>
  <si>
    <t>Material de Cartório</t>
  </si>
  <si>
    <t>MATERIAL DE USO E CONSUMO EM PACIENTES</t>
  </si>
  <si>
    <t>Aluguel e manutenção de equipamentos odontológicos</t>
  </si>
  <si>
    <t>Despesas de custeio/percepção receita/fonte prod. - Parceria Pericial</t>
  </si>
  <si>
    <t>Marketing e publicidade</t>
  </si>
  <si>
    <t>Material de consumo e/ou insumos</t>
  </si>
  <si>
    <t xml:space="preserve">Despesa C/ Uso e consumo </t>
  </si>
  <si>
    <t>Material odontológico e protético</t>
  </si>
  <si>
    <t>Licenciamento ou seção de direito de uso de softwares</t>
  </si>
  <si>
    <t>Materiais  aplicados na prestação de serviço</t>
  </si>
  <si>
    <t>DECIMO TERCEIRO</t>
  </si>
  <si>
    <t>Condomínio do Cartório</t>
  </si>
  <si>
    <t>Material Utilizado na prestação de serviços</t>
  </si>
  <si>
    <t>Remuneração de empregados</t>
  </si>
  <si>
    <t>Implantes e materiais relacionados</t>
  </si>
  <si>
    <t>Vale refeição pago a terceiros, com vínculo empregatício</t>
  </si>
  <si>
    <t>Pagamento pessoa fisica</t>
  </si>
  <si>
    <t>Materiais e medicamentos odontológicos</t>
  </si>
  <si>
    <t xml:space="preserve">TODAS AS DESPESAS </t>
  </si>
  <si>
    <t>10.04.00013</t>
  </si>
  <si>
    <t>EQUIPAMENTO</t>
  </si>
  <si>
    <t>Despesas efetuada a terceiros</t>
  </si>
  <si>
    <t>Contribuições e Entidades Sindicais</t>
  </si>
  <si>
    <t>SELOS DE AUTENTICIDADE</t>
  </si>
  <si>
    <t>Serviços prestados por terceiros sem vínculo empregatício - Pessoa Física</t>
  </si>
  <si>
    <t>Material Atendimento Clinico</t>
  </si>
  <si>
    <t>Material de Consumo (Dental)</t>
  </si>
  <si>
    <t>Serviços prestado por terceiros PF</t>
  </si>
  <si>
    <t> Contribuições a entidades de classe</t>
  </si>
  <si>
    <t>Materiais de Consultório</t>
  </si>
  <si>
    <t>DIVERSOS - ISSQN - IMPOSTO SOBRE SERVICOS DE QUALQUER NATUREZA</t>
  </si>
  <si>
    <t>Despesas diversas do Cartório</t>
  </si>
  <si>
    <t xml:space="preserve">Material de Uso e Consumo da clinica </t>
  </si>
  <si>
    <t xml:space="preserve">Oficial substituto </t>
  </si>
  <si>
    <t>Material Consumo Odontologico</t>
  </si>
  <si>
    <t>Material/Serviço Odontológico</t>
  </si>
  <si>
    <t>Materiais Clinicos</t>
  </si>
  <si>
    <t>Serviço de manutenção/Internet</t>
  </si>
  <si>
    <t>Material/Medicamentos Utilizados nos Procedimentos Clinicos/Cirurgicos</t>
  </si>
  <si>
    <t>Despesas com Cartorio</t>
  </si>
  <si>
    <t>Despesas totais do mês</t>
  </si>
  <si>
    <t>Pagamento salário</t>
  </si>
  <si>
    <t>Material do consultorio</t>
  </si>
  <si>
    <t>13° Salário</t>
  </si>
  <si>
    <t>Salário - Férias</t>
  </si>
  <si>
    <t>Prestação de Serviços de terceiros, assistência jurídica, técnica</t>
  </si>
  <si>
    <t>Material para uso no consultório</t>
  </si>
  <si>
    <t xml:space="preserve">Cursos e Treinamentos </t>
  </si>
  <si>
    <t>4038 - Itens de Higiene e Cozinha</t>
  </si>
  <si>
    <t>Taxas e contribuicoes / emolumentos</t>
  </si>
  <si>
    <t>Locação de Equipamentos de Informática</t>
  </si>
  <si>
    <t>Material odontológico - dentista</t>
  </si>
  <si>
    <t xml:space="preserve"> Folha mensal de salários</t>
  </si>
  <si>
    <t>Serviços Adquirido a Terceiros</t>
  </si>
  <si>
    <t>Guia de Recolhimento do FGTS- GRF</t>
  </si>
  <si>
    <t>Despesas em geral com leilão</t>
  </si>
  <si>
    <t>DSespesas com ordenados e salarios</t>
  </si>
  <si>
    <t>Materiais e serviços inerentes ao serviço médico</t>
  </si>
  <si>
    <t>material aplicado em consultas</t>
  </si>
  <si>
    <t>Remuneração paga a terceiros, com vínculo empregatício, INSS e FGTS 1º Ofício de Notas</t>
  </si>
  <si>
    <t>Insumos Dental</t>
  </si>
  <si>
    <t>Suprimento Odontológico</t>
  </si>
  <si>
    <t>Software e produtos de informática</t>
  </si>
  <si>
    <t xml:space="preserve">Honorários Contábeis </t>
  </si>
  <si>
    <t>Despesas com contratação de serviços</t>
  </si>
  <si>
    <t xml:space="preserve">Salários Ordenados </t>
  </si>
  <si>
    <t>Material de Custeio</t>
  </si>
  <si>
    <t>MANUTENÇÃO MÁQUINAS E EQUIPAMENTOS</t>
  </si>
  <si>
    <t>Serviços Tercerizados</t>
  </si>
  <si>
    <t>Material consultório odontológico</t>
  </si>
  <si>
    <t>Material odontológico p/ uso em pacientes</t>
  </si>
  <si>
    <t>Folha de Pagamento - Remuneração férias</t>
  </si>
  <si>
    <t>1.00025 - Serviços prestados por terceiros - PF/PJ.</t>
  </si>
  <si>
    <t>Manutenção de Máquinas e equipamentos</t>
  </si>
  <si>
    <t xml:space="preserve">Folha de Pagamento Funcionários </t>
  </si>
  <si>
    <t>Remuneração paga a terceiros SEM vínculos empregatícios</t>
  </si>
  <si>
    <t>Despesas de custeio/Atividade Profissional</t>
  </si>
  <si>
    <t>Despesas Com funcionários</t>
  </si>
  <si>
    <t>01.00015 - SERVIÇOS TOMADOS</t>
  </si>
  <si>
    <t>Convenio Medico / Odontológico</t>
  </si>
  <si>
    <t>Material Aplicado em Atendimentos</t>
  </si>
  <si>
    <t xml:space="preserve">Folha de Pagamento/Ordenados  </t>
  </si>
  <si>
    <t>Material de procedimento</t>
  </si>
  <si>
    <t>Funcionários - Remuneração - Salário mensal</t>
  </si>
  <si>
    <t>remuneraçao paga a terceiros, sem vinculo empregaticio</t>
  </si>
  <si>
    <t>Material ou Produto Consumido no Tratamento</t>
  </si>
  <si>
    <t>Serviços necessários a atividade</t>
  </si>
  <si>
    <t>INSS sobre a remuneração dos empregados do escritório</t>
  </si>
  <si>
    <t>Insumos/material consultorio</t>
  </si>
  <si>
    <t>109 DESPESAS OPERACIONAIS</t>
  </si>
  <si>
    <t>Recibo de Rescisão</t>
  </si>
  <si>
    <t>material de Consumo</t>
  </si>
  <si>
    <t xml:space="preserve">Deposito Plataforma Aposta Esportivas Exterior </t>
  </si>
  <si>
    <t>Material de Harmonizacao Orofacial</t>
  </si>
  <si>
    <t xml:space="preserve">Despesas consultório </t>
  </si>
  <si>
    <t>Aluguel.</t>
  </si>
  <si>
    <t xml:space="preserve">Suprimentos Operacionais </t>
  </si>
  <si>
    <t xml:space="preserve">salarios secretaria </t>
  </si>
  <si>
    <t>Cristina Cylke</t>
  </si>
  <si>
    <t xml:space="preserve">Serviços tomados </t>
  </si>
  <si>
    <t>Material utilizado na prestação</t>
  </si>
  <si>
    <t>Materiais médico</t>
  </si>
  <si>
    <t>Material para o consultório</t>
  </si>
  <si>
    <t xml:space="preserve">Material consultório </t>
  </si>
  <si>
    <t>Material P/Uso no Consultório / Material Odontológico.</t>
  </si>
  <si>
    <t>Material de escritório / Desempenho da função</t>
  </si>
  <si>
    <t>Material de Consumo do Escritorio</t>
  </si>
  <si>
    <t>honorários</t>
  </si>
  <si>
    <t>Materiais e Produtos Odontológico</t>
  </si>
  <si>
    <t xml:space="preserve">Despesas com protético </t>
  </si>
  <si>
    <t>Material Odontológico ou Protético</t>
  </si>
  <si>
    <t>CONTRIBUIÇÕES A ENTIDADES DE CLASSE</t>
  </si>
  <si>
    <t>ACADROLLI SERVIÇOS CONTÁBEIS LTDA</t>
  </si>
  <si>
    <t>Material de Consumo/Custeio</t>
  </si>
  <si>
    <t>SERVIÇO PRESTADO</t>
  </si>
  <si>
    <t>Pagtos.a laboratórios de prótese dentária</t>
  </si>
  <si>
    <t xml:space="preserve">Material Enfermagem / Cirúrgico </t>
  </si>
  <si>
    <t xml:space="preserve">Materiais cirúrgicos e estéticos </t>
  </si>
  <si>
    <t xml:space="preserve">Valor repasse- Tribunal SC - Referente FRJ </t>
  </si>
  <si>
    <t xml:space="preserve">MATERIAIS MEDICOS </t>
  </si>
  <si>
    <t>Serviços prestados por Terceiros - Serviços contábeis</t>
  </si>
  <si>
    <t xml:space="preserve">Locação de Maquinas e Equipamentos </t>
  </si>
  <si>
    <t>Despesas de Materiais de Uso/Consumo</t>
  </si>
  <si>
    <t>Manutenção do veículo</t>
  </si>
  <si>
    <t>Despesas Consultorio</t>
  </si>
  <si>
    <t>SErviços prestados por terceiros</t>
  </si>
  <si>
    <t>Despesas totais lançadas no mês de dezembro</t>
  </si>
  <si>
    <t>Material aplicado em serviço</t>
  </si>
  <si>
    <t>laboratorio de prótese</t>
  </si>
  <si>
    <t>Excedente ao Teto - Repasse TJMG -2º Oficio</t>
  </si>
  <si>
    <t>Energia do Cartorio do 2°. Oficio Reg. Civil</t>
  </si>
  <si>
    <t>Produtos de consumo direto.</t>
  </si>
  <si>
    <t>Produtos para uso e consumo</t>
  </si>
  <si>
    <t>Dental - material odontológico</t>
  </si>
  <si>
    <t xml:space="preserve">Marketing e propaganda </t>
  </si>
  <si>
    <t>Despesas com congressos/cursos (inscrições/viagens/estadias)</t>
  </si>
  <si>
    <t>Indenizaçãoes Trabalhistas</t>
  </si>
  <si>
    <t xml:space="preserve">Insumos gastos na prestação de serviços </t>
  </si>
  <si>
    <t>Rateio despesas clinica Avn Independencia</t>
  </si>
  <si>
    <t xml:space="preserve">Materiais utilizados na prestação do serviço   </t>
  </si>
  <si>
    <t>material odontologico de uso no consultorio</t>
  </si>
  <si>
    <t>Plano de Saúde/Odontológico</t>
  </si>
  <si>
    <t>PROTÉTICOS</t>
  </si>
  <si>
    <t>MATERIAL DE CLINICA</t>
  </si>
  <si>
    <t>Material de Consumo Odontológico - Consultório</t>
  </si>
  <si>
    <t>Emolumentos Pagos a Terceiros</t>
  </si>
  <si>
    <t>Pagamento a Material de consumo: DENTAL</t>
  </si>
  <si>
    <t>Folha de pgto, férias, rescisoes e etc</t>
  </si>
  <si>
    <t>informatica</t>
  </si>
  <si>
    <t xml:space="preserve">Material de consumo e despesas de custeio </t>
  </si>
  <si>
    <t>Material inserido na prestação de serviço consultorio</t>
  </si>
  <si>
    <t>Despesas de custeio necessárias à manutenção da fonte produtora</t>
  </si>
  <si>
    <t>Tribunal de Justiça Santa Catarina - FRJ e outros</t>
  </si>
  <si>
    <t>Aquisição de Móveis e Utensílios</t>
  </si>
  <si>
    <t>Insumos p/ uso na prestação de serviços</t>
  </si>
  <si>
    <t>Material Médico/Consultório</t>
  </si>
  <si>
    <t>FGTS RESCISÓRIO - PAGTO. FGTS - RESCISÓRIO REF.</t>
  </si>
  <si>
    <t xml:space="preserve">Internet ou TV por Assinatura </t>
  </si>
  <si>
    <t>Prestadores/Fornecedores de Serviços</t>
  </si>
  <si>
    <t>Pagamentos Terceiros - Serviços Prestados ao médico</t>
  </si>
  <si>
    <t xml:space="preserve">Custas pertencentes ao estado referentes a atos extrajudiciais </t>
  </si>
  <si>
    <t>Servicos Juridicos</t>
  </si>
  <si>
    <t>Despesas Para Gerar Receita</t>
  </si>
  <si>
    <t>SERVIÇOS TERCEIRIZADOS: DIVERSOS</t>
  </si>
  <si>
    <t>Alimentação funcionários/despesa funcionários</t>
  </si>
  <si>
    <t>DESPESAS COM MATERIAL DE CONSULTORIO</t>
  </si>
  <si>
    <t>Material de Uso Prest. Serviço</t>
  </si>
  <si>
    <t xml:space="preserve">Material Consultório </t>
  </si>
  <si>
    <t>Serviços de Divulgação de Imagem</t>
  </si>
  <si>
    <t xml:space="preserve">Remuneração paga a terceiros sem vínculo empregatício </t>
  </si>
  <si>
    <t>Aluguel do Cartorio</t>
  </si>
  <si>
    <t>Remuneração paga a terceiros sem vínculo empregatício - protéticos</t>
  </si>
  <si>
    <t>SERVIÇOS  pagos a terceiros PJ/PF</t>
  </si>
  <si>
    <t>Anúncios/ Publicidade e Propaganda</t>
  </si>
  <si>
    <t>Remuneração paga a terceiro sem vinculo empregaticio,RPA</t>
  </si>
  <si>
    <t>inss</t>
  </si>
  <si>
    <t xml:space="preserve">Material aplicado na atividade/materia prima </t>
  </si>
  <si>
    <t xml:space="preserve">Despesa média a Clinica Cibele Hasmann de Dermatolgia </t>
  </si>
  <si>
    <t>Taxa De Fiscalização Judiciária TJMG</t>
  </si>
  <si>
    <t>prestação de serviços pagos a terceiros</t>
  </si>
  <si>
    <t>Remuneração de ferias</t>
  </si>
  <si>
    <t xml:space="preserve">despesas de custeio necessárias à percepção da receita e à manutenção </t>
  </si>
  <si>
    <t>EXPEDIENTE MAQUINAS, EQUIPAMENTOS E MOBILIARIOS - LOCACAO</t>
  </si>
  <si>
    <t>Internet/Informática</t>
  </si>
  <si>
    <t>DESPESAS DO LIVRO CAIXA OFICIAL DO CARTÓRIO</t>
  </si>
  <si>
    <t>Despesas com laboratório de prótese/aparelhos ortodônticos</t>
  </si>
  <si>
    <t>PRESTADORES/FORNECEDORES DE SERVIÇOS</t>
  </si>
  <si>
    <t>Remuneração paga a Autônomos</t>
  </si>
  <si>
    <t xml:space="preserve">material de laboratorio dentario </t>
  </si>
  <si>
    <t>Serviços de prótese - Empresa</t>
  </si>
  <si>
    <t>Material de Custeio - Insumos</t>
  </si>
  <si>
    <t>Ingredientes e embalagens para produção de produtos alimentícios</t>
  </si>
  <si>
    <t>Materiais Utilizados</t>
  </si>
  <si>
    <t>DESPESAS COM LEILÃO</t>
  </si>
  <si>
    <t>Aparelhos e Equipamentos do consultorio</t>
  </si>
  <si>
    <t>DESPESAS COM CARTORIO</t>
  </si>
  <si>
    <t xml:space="preserve">Protetico </t>
  </si>
  <si>
    <t>Medicina</t>
  </si>
  <si>
    <t>Material de Utilização Direto e Procedimento Dermatológico</t>
  </si>
  <si>
    <t>Prestação Serviços Prestados por Tereceiros</t>
  </si>
  <si>
    <t xml:space="preserve">MATERIAL DE CONSUMO CONSULTÓRIO </t>
  </si>
  <si>
    <t>Material dental</t>
  </si>
  <si>
    <t>PAGAMENTO TAXA FISCALIZAÇÃO JUDICIAL</t>
  </si>
  <si>
    <t>Taxa Fundos Estaduais</t>
  </si>
  <si>
    <t>Materiais de consumo odontológico</t>
  </si>
  <si>
    <t>Plano de Saúde Corporativo</t>
  </si>
  <si>
    <t>Material de uso consumo e limpeza do /consultório</t>
  </si>
  <si>
    <t>Materiais de consumo / utilizados na prestação de serviços</t>
  </si>
  <si>
    <t xml:space="preserve">Reformas e Manutenção de equipamentos eletrônicos </t>
  </si>
  <si>
    <t>Material de uso profissional - Odontológico</t>
  </si>
  <si>
    <t>SERVIÇOS DE TERCEIROS SEM VINCULO EMPREGATICIO</t>
  </si>
  <si>
    <t>serviços de terceiros/aluguel de equipamentos</t>
  </si>
  <si>
    <t xml:space="preserve">Material de uso e consumo  </t>
  </si>
  <si>
    <t>Despesas com empregados</t>
  </si>
  <si>
    <t>Despesas Processuais</t>
  </si>
  <si>
    <t>Adiantamento Salarial</t>
  </si>
  <si>
    <t xml:space="preserve">Material de consumo do consultório </t>
  </si>
  <si>
    <t xml:space="preserve">SALARIOS E ORDENADOS </t>
  </si>
  <si>
    <t>Vale alimentação e vale transporte</t>
  </si>
  <si>
    <t>REMUNERACAO PAGA A TERCEIROS, COM VINCULO EMPREGATICIO, INSS E FGTS</t>
  </si>
  <si>
    <t>Medicamentos</t>
  </si>
  <si>
    <t>Contribuição Previdenciaria - INSS</t>
  </si>
  <si>
    <t>MATERIAL DE CONSUMO MEDICO</t>
  </si>
  <si>
    <t>Material/medicamento utilizado na prestação de serviços</t>
  </si>
  <si>
    <t>Gastos com Laboratório de Prótese</t>
  </si>
  <si>
    <t>Despesa com material para execução do serviço</t>
  </si>
  <si>
    <t>Assistência Jurídica</t>
  </si>
  <si>
    <t>Despesas com Laboratórios de Prótese Odontológica</t>
  </si>
  <si>
    <t>Compra de Material dentário e cirúrgico</t>
  </si>
  <si>
    <t>despesas laboratorio protese / escritorio contábil/ demais prestadores</t>
  </si>
  <si>
    <t>Material de consultório uso e consumo</t>
  </si>
  <si>
    <t>IRPF retidos de funcionários</t>
  </si>
  <si>
    <t>Serviços Prestados por PJ/PF</t>
  </si>
  <si>
    <t>Conservação/Limpeza/Manutenção/Reparos</t>
  </si>
  <si>
    <t>Material de escritório, dentais</t>
  </si>
  <si>
    <t>Despesas com material de uso e consumo</t>
  </si>
  <si>
    <t>Materiais usado na prestação de serviços</t>
  </si>
  <si>
    <t>Premiação</t>
  </si>
  <si>
    <t xml:space="preserve">Locação de móveis </t>
  </si>
  <si>
    <t xml:space="preserve">Material uso e consumo </t>
  </si>
  <si>
    <t>Materiais médicos de consumo</t>
  </si>
  <si>
    <t>Pagamento Serviços prestados por Terceiros</t>
  </si>
  <si>
    <t>Férias e Rescisões de Contrato de Trabalho</t>
  </si>
  <si>
    <t>Prestador de Serviço(LABORATÓRIO PRÓTESE)</t>
  </si>
  <si>
    <t>10.02.00038</t>
  </si>
  <si>
    <t>Material / Serviços odontológicos</t>
  </si>
  <si>
    <t>ARGON - SISTEMAS DE INFORMATICA</t>
  </si>
  <si>
    <t>Material de consumo medico</t>
  </si>
  <si>
    <t>Insumos e ferramentas odontológicas</t>
  </si>
  <si>
    <t>ALUGUEL DE VEICULO</t>
  </si>
  <si>
    <t>Marketing e propaganda médica</t>
  </si>
  <si>
    <t>Processamento de Dados</t>
  </si>
  <si>
    <t>Aluguel iTero</t>
  </si>
  <si>
    <t>Impostos e Contribuições sobre Receitas Cartorárias</t>
  </si>
  <si>
    <t>Material de consumo profissional</t>
  </si>
  <si>
    <t>Material de Consumo/consultório</t>
  </si>
  <si>
    <t>Assessoria Financeira/Contábil</t>
  </si>
  <si>
    <t>Laboratorio Dental</t>
  </si>
  <si>
    <t>Aquisição de material odontológico</t>
  </si>
  <si>
    <t>Repasse a terceiros</t>
  </si>
  <si>
    <t>Despesa congresso/cursos</t>
  </si>
  <si>
    <t>Manutenção Imóvel - Serviços</t>
  </si>
  <si>
    <t>Total de Despesas Pagas</t>
  </si>
  <si>
    <t>Material de Uso e  Consumo consultório</t>
  </si>
  <si>
    <t>Locação de Móveis e equipamentos</t>
  </si>
  <si>
    <t>Material para consulta</t>
  </si>
  <si>
    <t>Material usado na prestação de serviços odontologicos</t>
  </si>
  <si>
    <t xml:space="preserve">Material médico </t>
  </si>
  <si>
    <t>LOCAÇÕES</t>
  </si>
  <si>
    <t>Cursos, Treinamentos, Congressos</t>
  </si>
  <si>
    <t>COMPRA DE MATERIAIS</t>
  </si>
  <si>
    <t>MATERIAL CONSULTÓRIO</t>
  </si>
  <si>
    <t>Taxas judiciarias e fundos para o TJ</t>
  </si>
  <si>
    <t>Material Consumo / Dental</t>
  </si>
  <si>
    <t>Serviços de terceiros de odontologias especializados</t>
  </si>
  <si>
    <t>Terceiros não assalariados</t>
  </si>
  <si>
    <t>Serviços Gerais</t>
  </si>
  <si>
    <t xml:space="preserve">Insumos Médicos e Descartáveis </t>
  </si>
  <si>
    <t>REPASSES LEGAIS - PARTE DO IPESP</t>
  </si>
  <si>
    <t>Serviços em protese Dentária</t>
  </si>
  <si>
    <t>Funajuris</t>
  </si>
  <si>
    <t>MATERIAL PARA PRESTAÇÃO SERVIÇO</t>
  </si>
  <si>
    <t>Energia do Cartório</t>
  </si>
  <si>
    <t>Folha de pagto, Férias e 13º INSS e FGTS</t>
  </si>
  <si>
    <t>Pagamento de Contas</t>
  </si>
  <si>
    <t>Cota mensal - ONR</t>
  </si>
  <si>
    <t>Despesas  Diversas</t>
  </si>
  <si>
    <t>Honorários Juridicos</t>
  </si>
  <si>
    <t>Materiais de consumo odontologicos e laboratorial</t>
  </si>
  <si>
    <t>reformas e manutenções prediais</t>
  </si>
  <si>
    <t xml:space="preserve">Material de escritório/Consultorio </t>
  </si>
  <si>
    <t xml:space="preserve">Material Escritório dos Cartórios </t>
  </si>
  <si>
    <t>Materiais para Procedimentos</t>
  </si>
  <si>
    <t>Material/serviços odontológicos</t>
  </si>
  <si>
    <t xml:space="preserve">Honorarios Advocaticios </t>
  </si>
  <si>
    <t>GPS - Previdência Social</t>
  </si>
  <si>
    <t>MICROFILMAGEM E DIGITALIZAÇÃO</t>
  </si>
  <si>
    <t>serviços prestados protéticos</t>
  </si>
  <si>
    <t xml:space="preserve">Mat. Odontológico </t>
  </si>
  <si>
    <t>Valor investido em Tráfego Pago (anúncios)</t>
  </si>
  <si>
    <t>Material de consumo (Odontológico)</t>
  </si>
  <si>
    <t>Materiais odontológicos do consultório</t>
  </si>
  <si>
    <t>Condomínio e rateio das despesas do escritório/consultório</t>
  </si>
  <si>
    <t>Congressos e estadias</t>
  </si>
  <si>
    <t>Selo Eletrônico</t>
  </si>
  <si>
    <t xml:space="preserve">Prestação de Serviço Pessoa Jurídica </t>
  </si>
  <si>
    <t>Descontos Unimed</t>
  </si>
  <si>
    <t>Reforma Consultorio</t>
  </si>
  <si>
    <t>Administração e digitação de prontuarios</t>
  </si>
  <si>
    <t>Serviços essenciais de terceiros - Atividade-fim</t>
  </si>
  <si>
    <t xml:space="preserve">Cursos Dedutíveis </t>
  </si>
  <si>
    <t>Vale Refeição / Cesta básica / Vale alimentação</t>
  </si>
  <si>
    <t>Serviço Terceiros</t>
  </si>
  <si>
    <t xml:space="preserve">Material de Consultorio dentario </t>
  </si>
  <si>
    <t>GRERJ No</t>
  </si>
  <si>
    <t>Despesas dedutíveis</t>
  </si>
  <si>
    <t>Material aplicado na prestação de serviços</t>
  </si>
  <si>
    <t xml:space="preserve">Remuneração paga a terceiros, com vinculo empregatício, INSS E FGTS </t>
  </si>
  <si>
    <t>Material aplicado na atividade</t>
  </si>
  <si>
    <t>Material de uso na prestação dos serviços</t>
  </si>
  <si>
    <t xml:space="preserve">Serviço de Prótese </t>
  </si>
  <si>
    <t>VALE TRANSPORTE COLABORADORES</t>
  </si>
  <si>
    <t>GRS - Guia de recolhimento simplificada</t>
  </si>
  <si>
    <t>Serviço de Laboratorio de Protese  Odontologico</t>
  </si>
  <si>
    <t>Prestação de serviço administrativos</t>
  </si>
  <si>
    <t>Remuneração paga a terceiros, com vinculo empregatício - salário</t>
  </si>
  <si>
    <t>Tarifas Cielo</t>
  </si>
  <si>
    <t>Emolumentos pagos a Terceiros | Fornecedores</t>
  </si>
  <si>
    <t>Proteticos/Dentistas</t>
  </si>
  <si>
    <t>Despesas não Dedutivel lançada pelo cliente</t>
  </si>
  <si>
    <t>Nova Dental Progresso LTDA</t>
  </si>
  <si>
    <t>Serviços próteticos</t>
  </si>
  <si>
    <t xml:space="preserve">Renumeração Paga A Terceiros Sem vinculo Empregatício </t>
  </si>
  <si>
    <t xml:space="preserve">Despesas referente a Rateio / Unimed </t>
  </si>
  <si>
    <t>Serviços pessoa jurídica</t>
  </si>
  <si>
    <t>material odontologio</t>
  </si>
  <si>
    <t>MATERIAL PARA USO E CONSUMO NO CONSULTÓRIO</t>
  </si>
  <si>
    <t>Despesas no uso das atividades profissionais</t>
  </si>
  <si>
    <t>Total de Custos e Despesas Dedutiveis</t>
  </si>
  <si>
    <t>Materias descartavel para consumo de consultorio</t>
  </si>
  <si>
    <t>Serviços de laboratório PJ</t>
  </si>
  <si>
    <t>Comissão dos escreventes autorizados</t>
  </si>
  <si>
    <t>Locação e/ou Manutencao Maq. Aparelhos</t>
  </si>
  <si>
    <t xml:space="preserve">ISS </t>
  </si>
  <si>
    <t>Dentárias: Materiais e Serviços</t>
  </si>
  <si>
    <t>Serviços de Terceiros sem vinculo empregatício</t>
  </si>
  <si>
    <t>Materiais  Odontológicos e Medicamentos Aplicados</t>
  </si>
  <si>
    <t xml:space="preserve"> Verbas Indenizatórias </t>
  </si>
  <si>
    <t>PLANOS DE SAUDE</t>
  </si>
  <si>
    <t>10.09.00004</t>
  </si>
  <si>
    <t>Serviço de correio e postagem</t>
  </si>
  <si>
    <t>publicidades</t>
  </si>
  <si>
    <t>Despesas na prestação de serviços</t>
  </si>
  <si>
    <t>MATERIAL UTILIZADO NOS SERVIÇOS ODONTOLOGICOS</t>
  </si>
  <si>
    <t>Gastos Cirúrgicos</t>
  </si>
  <si>
    <t>REMUNERAÇÃO DE FÉRIAS</t>
  </si>
  <si>
    <t>Material de uso consumo nos serviços</t>
  </si>
  <si>
    <t>Serviços Terceiros PF/PJ</t>
  </si>
  <si>
    <t>10.02.00053</t>
  </si>
  <si>
    <t>Salários Funcionários</t>
  </si>
  <si>
    <t>Insumos utilizados n/consultório</t>
  </si>
  <si>
    <t xml:space="preserve">Fopag/Férias/RCT </t>
  </si>
  <si>
    <t>DESPESAS COM PLANO DE SAUDE PARA EMPREGADOS</t>
  </si>
  <si>
    <t>Material de  Uso e Consumo</t>
  </si>
  <si>
    <t>TOTAL DESPESAS</t>
  </si>
  <si>
    <t>Imposto complementar pago</t>
  </si>
  <si>
    <t>DISTRIBUIÇÃO</t>
  </si>
  <si>
    <t>eurosilicone</t>
  </si>
  <si>
    <t xml:space="preserve">Comunicação e Internet </t>
  </si>
  <si>
    <t>Pagamento Imposto de Renda Retido na Fonte</t>
  </si>
  <si>
    <t>Salário, Férias, 13º e Rescisão</t>
  </si>
  <si>
    <t>Participação em congressos/seminários/cursos</t>
  </si>
  <si>
    <t>Serv. Prestados Laboratório Odontológico</t>
  </si>
  <si>
    <t>Despesa total do mês, conforme apurado em livro caixa da serventia</t>
  </si>
  <si>
    <t>Aluguel Consultório</t>
  </si>
  <si>
    <t>FOLHA DE PAGAMENTO.REPASSE MÉDICO</t>
  </si>
  <si>
    <t>Despesas eventuais - I</t>
  </si>
  <si>
    <t>material exclusivo para atividade profissional</t>
  </si>
  <si>
    <t xml:space="preserve">Serviços tomados necessários </t>
  </si>
  <si>
    <t xml:space="preserve">MATERIAIS E PRODUTOS PARA CONSULTÓRIO </t>
  </si>
  <si>
    <t>Uso e consumo odontológico</t>
  </si>
  <si>
    <t>Materiais profissionais odontológicos utilizados na atividade</t>
  </si>
  <si>
    <t>Material utilizado p/prestação de serviço</t>
  </si>
  <si>
    <t xml:space="preserve"> 13º Salário</t>
  </si>
  <si>
    <t>Serviços Prestados P/Terceiros</t>
  </si>
  <si>
    <t>Gastos com material de consumo</t>
  </si>
  <si>
    <t>Remuneração paga a terceiro , sem vínculo</t>
  </si>
  <si>
    <t>Material médico ambulatorial</t>
  </si>
  <si>
    <t>SERVICOS PROTESE</t>
  </si>
  <si>
    <t>Remuneração sem Vinculo empregaticio</t>
  </si>
  <si>
    <t>Laboratórios PJ</t>
  </si>
  <si>
    <t>LICENCIAMENTO OU CESSAO DE DIREITO DE USO DE PROG DE COMPUTADOR</t>
  </si>
  <si>
    <t>ASSISTENCIA CONTABIL</t>
  </si>
  <si>
    <t>Serviços Odontologicos</t>
  </si>
  <si>
    <t>Despesa com Colaborador jurídico autônomo</t>
  </si>
  <si>
    <t>Materiais Consultorio</t>
  </si>
  <si>
    <t>Aluguéis</t>
  </si>
  <si>
    <t>Despesas Cartório RI, RTD e RCPJ</t>
  </si>
  <si>
    <t>10.02.00048</t>
  </si>
  <si>
    <t>Laboratorio Protese</t>
  </si>
  <si>
    <t>Serviços Prestados a Terceiro Protéticos e Laboratório</t>
  </si>
  <si>
    <t xml:space="preserve">SALÁRIOS E ORDENADOS </t>
  </si>
  <si>
    <t>Despesas Cartorio</t>
  </si>
  <si>
    <t>USO CONSUMO</t>
  </si>
  <si>
    <t>Materiais, medicamentos e insumos de consultório</t>
  </si>
  <si>
    <t>IRRF S/FOLHA DE PAGAMENTO</t>
  </si>
  <si>
    <t>Sistemas/ Informática</t>
  </si>
  <si>
    <t>repasse rateio tj bahia</t>
  </si>
  <si>
    <t>Expediente sistema de informática/locação/sistema de uso</t>
  </si>
  <si>
    <t>10.13.00005</t>
  </si>
  <si>
    <t>EXCELLENCE LOCAÇÃO DE MOVEIS</t>
  </si>
  <si>
    <t xml:space="preserve">Tratamento Invisilign </t>
  </si>
  <si>
    <t>MATERIAL DE CONSUMO NO TRATAMENTO DE PACIENTES</t>
  </si>
  <si>
    <t>Serviços terceirizados - ADVOGADO</t>
  </si>
  <si>
    <t>Mídia</t>
  </si>
  <si>
    <t xml:space="preserve">Insumos e ferramentas odontológicas </t>
  </si>
  <si>
    <t xml:space="preserve">Convenio medico / Odontológico </t>
  </si>
  <si>
    <t>MATERIAL DE CONSUMO/SERVIÇO ODONTOLÓGICO</t>
  </si>
  <si>
    <t>Material Uso Prestação de Serviço</t>
  </si>
  <si>
    <t>Serviços prestados por terceiros PJ</t>
  </si>
  <si>
    <t>Informática e Manutenção de Sistemas</t>
  </si>
  <si>
    <t>Material de serviço</t>
  </si>
  <si>
    <t xml:space="preserve">MATERIAL PARA USO NO CONSULTÓRIO </t>
  </si>
  <si>
    <t>INSS - D</t>
  </si>
  <si>
    <t>Taxa Fundesp</t>
  </si>
  <si>
    <t>Insumos e Ferramentas odontológicas</t>
  </si>
  <si>
    <t>Tarifas bancárias/Encargos financeiros</t>
  </si>
  <si>
    <t>Serviços de terceiros sem vinculo empregatício</t>
  </si>
  <si>
    <t>Materiais de Aplicação Odontológica</t>
  </si>
  <si>
    <t>Despesa C/Taxa Diversos</t>
  </si>
  <si>
    <t>Material consumo consultorio</t>
  </si>
  <si>
    <t>Gastos com propagandas, relacionadas à sua atividade</t>
  </si>
  <si>
    <t>Material de uso/consumo - Consultório</t>
  </si>
  <si>
    <t>FGTS, INSS salário de funcionários</t>
  </si>
  <si>
    <t>DESPESAS COM DISTRIBUIDOR</t>
  </si>
  <si>
    <t>laboratorio/protetico</t>
  </si>
  <si>
    <t>Material de Construção e Reforma</t>
  </si>
  <si>
    <t>Despesas com Rateio de Perdas ADM UNIMED</t>
  </si>
  <si>
    <t>Protese odontologica</t>
  </si>
  <si>
    <t>10.06.00004</t>
  </si>
  <si>
    <t>Pagamentos efetuados a terceiros sem vinculo empregatício</t>
  </si>
  <si>
    <t>Fornecedor de Material de Odontologico</t>
  </si>
  <si>
    <t xml:space="preserve">Manutenção, reforma e conservação </t>
  </si>
  <si>
    <t>Cópia, digitalização e autenticação de documentos</t>
  </si>
  <si>
    <t>INSUMOS ODONTOLOGICOS</t>
  </si>
  <si>
    <t>Aluguel de maquinario</t>
  </si>
  <si>
    <t>Material de Uso e Consumo em Escritório/Consultório</t>
  </si>
  <si>
    <t>Material de Aplicação nos serviços de dentista.</t>
  </si>
  <si>
    <t>Materiais e Medicamentos de Consumo</t>
  </si>
  <si>
    <t>Exames/Proteses</t>
  </si>
  <si>
    <t>Remuneração paga à terceiros sem vinculo empregatício</t>
  </si>
  <si>
    <t>Selos de Fiscalização do Poder Judiciário</t>
  </si>
  <si>
    <t xml:space="preserve">Materiais de expediente </t>
  </si>
  <si>
    <t>Selos e etiquetas</t>
  </si>
  <si>
    <t>Material de uso e consumo escritório/consultório</t>
  </si>
  <si>
    <t>PREVIDENCIA SOCIAL- GPS/ INSS</t>
  </si>
  <si>
    <t xml:space="preserve">Despesas Dedutiveis no mes </t>
  </si>
  <si>
    <t>Despesa médica</t>
  </si>
  <si>
    <t xml:space="preserve">Prest de serviçoes em treinamentos </t>
  </si>
  <si>
    <t>FUNJECC 5%</t>
  </si>
  <si>
    <t>Livro Caixa Cartório</t>
  </si>
  <si>
    <t>MATERIAL DE CONSUMO ODONTOLOGICO</t>
  </si>
  <si>
    <t>Material e serviço aplicado</t>
  </si>
  <si>
    <t>Despesas com qualificação profissional, congressos e Seminários;</t>
  </si>
  <si>
    <t>Remuneração Paga a terceiro sem vinculo empregaticio</t>
  </si>
  <si>
    <t>Rateio de Despesas - Serviços Cooperados</t>
  </si>
  <si>
    <t xml:space="preserve">DESPESAS CF LIVRO CAIXA </t>
  </si>
  <si>
    <t>Material e Uso e Consumo do Escritorio / Consultorio</t>
  </si>
  <si>
    <t>Material  de consultório</t>
  </si>
  <si>
    <t>Materiais e Produtos Odontologicos</t>
  </si>
  <si>
    <t>Material de procedimentos médicos</t>
  </si>
  <si>
    <t>Material de consumo laboratório</t>
  </si>
  <si>
    <t>Aluguel p/ Cirurgias</t>
  </si>
  <si>
    <t>material odontologico de consultorio</t>
  </si>
  <si>
    <t>4041 - Internet</t>
  </si>
  <si>
    <t>Compra de Selos</t>
  </si>
  <si>
    <t>Serviços, honorários e outras despesas dedutíveis</t>
  </si>
  <si>
    <t>REPASSE MP</t>
  </si>
  <si>
    <t>(SALARIOS E ENCARGOS)  13º SALARIO</t>
  </si>
  <si>
    <t>Despesas com materiais odontológicos (EPI's, resinas, implantes)</t>
  </si>
  <si>
    <t>PROTESES DENTARIAS</t>
  </si>
  <si>
    <t>MATERIAL PARA CONSULTÓRIO</t>
  </si>
  <si>
    <t>insumos para procedimentos</t>
  </si>
  <si>
    <t>Contribuições Previdenciárias (INSS e Ipesp)</t>
  </si>
  <si>
    <t>Serviços de Protéticos</t>
  </si>
  <si>
    <t>serviço de terceiros - protetico</t>
  </si>
  <si>
    <t xml:space="preserve">Despesas do Consultório </t>
  </si>
  <si>
    <t xml:space="preserve"> ENTIDADES DE CLASSE (CONTRIBUIÇÕES)</t>
  </si>
  <si>
    <t>Despesas com rateio</t>
  </si>
  <si>
    <t>Serviços Prestados - Laboratorio</t>
  </si>
  <si>
    <t>MATERIAL DE CONSUMO DA CLINICA</t>
  </si>
  <si>
    <t>Diligências</t>
  </si>
  <si>
    <t>ISSQN próprio e retido na fonte</t>
  </si>
  <si>
    <t>Remuneração paga a terceiros, com vínculo empregatício, INSS e FGTS e IRRF 0561</t>
  </si>
  <si>
    <t xml:space="preserve">Propagandas e Marketings </t>
  </si>
  <si>
    <t>Despesas Alimentação Funcionários</t>
  </si>
  <si>
    <t>Material de Uso Oftalmológico</t>
  </si>
  <si>
    <t>serviços de terceiros</t>
  </si>
  <si>
    <t>Compra de mercadoria</t>
  </si>
  <si>
    <t xml:space="preserve">Material para procedimentos dentários </t>
  </si>
  <si>
    <t>FRMMP</t>
  </si>
  <si>
    <t>Ressarcimento ao TJSC</t>
  </si>
  <si>
    <t>Serviços tomados PJ/consultório</t>
  </si>
  <si>
    <t>GASTOS COM LIMPEZA/MANUTENCAO</t>
  </si>
  <si>
    <t>Trabalhos protéticos</t>
  </si>
  <si>
    <t>Despesa com Protese</t>
  </si>
  <si>
    <t>servicos de proteticos e laboratorios</t>
  </si>
  <si>
    <t>Despesas dedutiveis lançadas em livro caixa próprio</t>
  </si>
  <si>
    <t>INSUMOS MEDICOS E DESCARTAVEIS</t>
  </si>
  <si>
    <t>Despesas Compartilhadas</t>
  </si>
  <si>
    <t>DESPESAS OPERACIONAIS</t>
  </si>
  <si>
    <t>Material de copa e cozinha/alimentação</t>
  </si>
  <si>
    <t>Material e Equip uso Profissional</t>
  </si>
  <si>
    <t>DESPESAS PROTÉTICAS</t>
  </si>
  <si>
    <t>MATERIAL ESSENCIAL AO EXERCÍCIO DA PROFISSÃO</t>
  </si>
  <si>
    <t>Folha mensal de salário da serventia</t>
  </si>
  <si>
    <t>PG.Tribunal de Justiça do Estado de Minas Gerais</t>
  </si>
  <si>
    <t>Material de uso e consumo referente a atividade principal</t>
  </si>
  <si>
    <t xml:space="preserve">Despesa Geral </t>
  </si>
  <si>
    <t>PLANO COLETIVO DE ASSISTENCIA MEDICA</t>
  </si>
  <si>
    <t>MATERIAL EXPEDIENTE</t>
  </si>
  <si>
    <t>Material odontológico utilizado</t>
  </si>
  <si>
    <t>proteticos</t>
  </si>
  <si>
    <t>Serviços tomados de terceiros consultório</t>
  </si>
  <si>
    <t>Material odontológico e de escritório e protético</t>
  </si>
  <si>
    <t>Aquisição de Móveis e Utens</t>
  </si>
  <si>
    <t>Máquinas, equipamentos e mobiliários - locação</t>
  </si>
  <si>
    <t>Serviço de manutenção realizado por terceiros</t>
  </si>
  <si>
    <t>Remuneração paga a Terceiros - Pessoa Jurídica</t>
  </si>
  <si>
    <t>Neodent/Straumann</t>
  </si>
  <si>
    <t xml:space="preserve">DESPESAS OPERACIONAIS ADMINISTRATIVAS GERAIS </t>
  </si>
  <si>
    <t>Documentos</t>
  </si>
  <si>
    <t>ISSQN – Imposto Sobre Serviços de Qualquer Natureza</t>
  </si>
  <si>
    <t xml:space="preserve">Material de Consumo Consultório </t>
  </si>
  <si>
    <t>Medicamentos para uso na clínica/atendimentos</t>
  </si>
  <si>
    <t>Pagamento Fornecedor</t>
  </si>
  <si>
    <t>FCRC</t>
  </si>
  <si>
    <t>Material/ Serviço Odontológico</t>
  </si>
  <si>
    <t>Material de uso e consumo/ consultório</t>
  </si>
  <si>
    <t>Serviços De Próteses Dentária</t>
  </si>
  <si>
    <t xml:space="preserve">Salários - pagto de salários </t>
  </si>
  <si>
    <t>Material de dental (consumo)</t>
  </si>
  <si>
    <t>material Odontologico</t>
  </si>
  <si>
    <t>Material para uso dermatológico</t>
  </si>
  <si>
    <t xml:space="preserve">Congresso </t>
  </si>
  <si>
    <t>CONDOMINIO PAGO PELO CONTRIBUINTE.</t>
  </si>
  <si>
    <t>MULTIP segurança do sistema</t>
  </si>
  <si>
    <t xml:space="preserve">Despesas necessárias a atividade médica </t>
  </si>
  <si>
    <t>Despesas consumíveis na prestação de serviço</t>
  </si>
  <si>
    <t>Serviços terceirizados: Consultoria e acessoria contábil</t>
  </si>
  <si>
    <t>despesas GRR- FGTS rescisao</t>
  </si>
  <si>
    <t xml:space="preserve">Produtos </t>
  </si>
  <si>
    <t xml:space="preserve">Aquisição de material odontológico </t>
  </si>
  <si>
    <t xml:space="preserve">Gastos com Publicidade e Propaganda </t>
  </si>
  <si>
    <t>Água &amp; Luz</t>
  </si>
  <si>
    <t>Conservação e reparação do imóvel e instalações</t>
  </si>
  <si>
    <t>Material de escritório/ Material de Consumo Odontológico</t>
  </si>
  <si>
    <t>MATERIAL DE UTILIZAÇÃO DIRETO EM PROCEDIMENTOS OFTALMOLOGICOS</t>
  </si>
  <si>
    <t>IRRF- Imposto de Renda retido na Fonte</t>
  </si>
  <si>
    <t>Despesas com Livro Caixa</t>
  </si>
  <si>
    <t>Repasse Tribunal de Justiça</t>
  </si>
  <si>
    <t>Material utilizado nos atendimentos</t>
  </si>
  <si>
    <t>Serviços Prestados Pessoas Juridicas</t>
  </si>
  <si>
    <t>insumos e ferramentas odontológicas</t>
  </si>
  <si>
    <t>Laboratório de Protése</t>
  </si>
  <si>
    <t>Despesa com serviços de terceiros</t>
  </si>
  <si>
    <t xml:space="preserve">MANUTENÇÃO DE EQUIPAMENTOS </t>
  </si>
  <si>
    <t>MANUTENÇÃO E REPAROS NO ESCRITORIO</t>
  </si>
  <si>
    <t>Materiais de uso Odontológico</t>
  </si>
  <si>
    <t>laboratorio de protese dentaria</t>
  </si>
  <si>
    <t>Material de conservação e limpeza do escritório/consultório e Despesas Diversas</t>
  </si>
  <si>
    <t>SERVICOS PRESTADOS PARA TERCEIROS PJ</t>
  </si>
  <si>
    <t>Material Utilizado na Produção de Serviços</t>
  </si>
  <si>
    <t xml:space="preserve">Invisalign Alinhadores Transparentes </t>
  </si>
  <si>
    <t>104 DESPESAS COM LOCAÇÃO DE EQUIPAMENTO MÉDICO</t>
  </si>
  <si>
    <t>SERVIÇOS DE CONSERVAÇÃO E LIMPEZA</t>
  </si>
  <si>
    <t>Fundo de Compensação do Registro Civil - Res 16/2009</t>
  </si>
  <si>
    <t>Serviços de Protese</t>
  </si>
  <si>
    <t>Aluguel/Condomínio consultório</t>
  </si>
  <si>
    <t>Pagamento férias</t>
  </si>
  <si>
    <t>Insumos para prestação serviços</t>
  </si>
  <si>
    <t>Marketing digital</t>
  </si>
  <si>
    <t>CONDOMINIO PSICOMED</t>
  </si>
  <si>
    <t xml:space="preserve">Honorários contábeis  </t>
  </si>
  <si>
    <t>Despesas de Custeio - COOPANEST</t>
  </si>
  <si>
    <t>Aluguel de Veiculo</t>
  </si>
  <si>
    <t>DESPESAS COM MATERIAL ODONTOLOGICO</t>
  </si>
  <si>
    <t>Maquinas e equipamentos</t>
  </si>
  <si>
    <t>MATERIAL UTILIZADO NA PRESTACAO DO SERVICO</t>
  </si>
  <si>
    <t>Material utilizado na Prestação de Serviços</t>
  </si>
  <si>
    <t>Prestação de serviço- PJ</t>
  </si>
  <si>
    <t>Remuneração paga a terceiros, com vínculo empregatício, INSS, FGTS e IRRF</t>
  </si>
  <si>
    <t>Pgtº a Terceiros Sobre Serv. Prestados</t>
  </si>
  <si>
    <t>Taxa de fiscalização judiciária</t>
  </si>
  <si>
    <t>Títulos de terceiros</t>
  </si>
  <si>
    <t>Despesas de custeio da atividade</t>
  </si>
  <si>
    <t>Repasse de serviço prestado</t>
  </si>
  <si>
    <t>SERVIÇO DE TERCEIRO</t>
  </si>
  <si>
    <t xml:space="preserve">Aluguel do cartório </t>
  </si>
  <si>
    <t>Remuneração SEM vinculo paga a terceiros/serviços/custeio ligados a prestação do serviço</t>
  </si>
  <si>
    <t>Serviços contábeis/administrativos</t>
  </si>
  <si>
    <t>Despesa de Custeio Terceiros prestadores de serviços odontológicos</t>
  </si>
  <si>
    <t>Material dentário utilizado na prestação de serviços</t>
  </si>
  <si>
    <t>Serviços Prestados  por Pessoa Jurídica</t>
  </si>
  <si>
    <t>AQUISIÇÃO DE LOTES/TERRENOS P/ EXPANSÃO FUTURA</t>
  </si>
  <si>
    <t>Material para serviço odontológico</t>
  </si>
  <si>
    <t>13º SALÁRIO - PAGTO. 13º SALÁRIO REF.</t>
  </si>
  <si>
    <t>Material consumo odontológico</t>
  </si>
  <si>
    <t>FORNECEDORES DE MATERIAL ODONTOLOGICO</t>
  </si>
  <si>
    <t>Material descartáveis, uso e consumo, protéticos e outros</t>
  </si>
  <si>
    <t>Material médico consultório</t>
  </si>
  <si>
    <t>despesas com laboratorio de protese</t>
  </si>
  <si>
    <t>Material para uso em paciente</t>
  </si>
  <si>
    <t>SERVIÇOS DE PROTESES</t>
  </si>
  <si>
    <t>Cartório de BATAYPORÃ-MS</t>
  </si>
  <si>
    <t xml:space="preserve">Serviços pagos a terceiros </t>
  </si>
  <si>
    <t>Despesa com Folha de Pagamento</t>
  </si>
  <si>
    <t>Serviços de Confecção Proteses Dentarias</t>
  </si>
  <si>
    <t>FOLHA MENSAL DE SALARIOS</t>
  </si>
  <si>
    <t>Material de consumo/fornecedores/laboratório</t>
  </si>
  <si>
    <t>Material de escritório / Dentário</t>
  </si>
  <si>
    <t>Compra produtos Harmonização</t>
  </si>
  <si>
    <t>RAFAEL 82702241034</t>
  </si>
  <si>
    <t>Salários e Outros Beneficios Funcionários</t>
  </si>
  <si>
    <t>Compra de Produtos e Insumos Para Confecção de Alimentos e Lanches</t>
  </si>
  <si>
    <t>Insumos médicos/hospitalares</t>
  </si>
  <si>
    <t>MATERIAL DE CONSUMO ODONTOLÓGICO</t>
  </si>
  <si>
    <t>Impressos gráficos - D</t>
  </si>
  <si>
    <t>Repasse do ISSQN (isenção) para Prefeitura</t>
  </si>
  <si>
    <t>Remuneração paga a Terceiros, com vínculo empregatício</t>
  </si>
  <si>
    <t>Treinadores</t>
  </si>
  <si>
    <t>repasse ao estado de Goiás</t>
  </si>
  <si>
    <t>Outras despesas de custeio</t>
  </si>
  <si>
    <t>01.00015 - Material de Consumo</t>
  </si>
  <si>
    <t>Remuneração para Pessoa Juridica e Terceiros</t>
  </si>
  <si>
    <t>FUNJECC 6,8%</t>
  </si>
  <si>
    <t xml:space="preserve">Materiais de Procedimentos </t>
  </si>
  <si>
    <t>SERV. DE PREP. DOC. NOTORIAIS</t>
  </si>
  <si>
    <t xml:space="preserve">Material de expediente </t>
  </si>
  <si>
    <t>Material utilizados na elaboraçao dos seviços de odontologia,conservação e limpeza do  escritório/consultório</t>
  </si>
  <si>
    <t>Repasse Legais - Estado</t>
  </si>
  <si>
    <t>Serviços tomados de pessoa jurídica</t>
  </si>
  <si>
    <t>DEVOLUÇÃO DE ORDEM DE SERVIÇOS</t>
  </si>
  <si>
    <t>FIC/SREI (CNJ)</t>
  </si>
  <si>
    <t>Remuneração paga aos Funcionários</t>
  </si>
  <si>
    <t>Despesas com equipamentos</t>
  </si>
  <si>
    <t>Locacao de equipamentos</t>
  </si>
  <si>
    <t>Despesas com Serviços de Processamento de Dados</t>
  </si>
  <si>
    <t>dental (material de consumo do consultório)</t>
  </si>
  <si>
    <t>SERVIÇOS ADVOCATÍCIOS / ASSESSORIA JURÍDICA</t>
  </si>
  <si>
    <t>ADMINISTRACAO E CONTABILIDADE MARCELIO HENRIQUE RIBEIRO 852.163.647-49</t>
  </si>
  <si>
    <t>IR RETIDO NA FONTE</t>
  </si>
  <si>
    <t>VALE ALIMENTAÇÃO COLABORADORES</t>
  </si>
  <si>
    <t>Materiais p/uso em Tratamento odontológico</t>
  </si>
  <si>
    <t>Materiais para procedimentos médicos</t>
  </si>
  <si>
    <t>DARF IRRF</t>
  </si>
  <si>
    <t xml:space="preserve"> Serviços, honorários e outras despesas dedutíveis</t>
  </si>
  <si>
    <t>Despesas com Manutenção e Limpeza</t>
  </si>
  <si>
    <t>Despesas materiais odontológicos</t>
  </si>
  <si>
    <t xml:space="preserve">Inss - CP sobre folha de pagamento </t>
  </si>
  <si>
    <t>Materiais e medicamentos odontológicos/uso profissional</t>
  </si>
  <si>
    <t>Material utilizados em cirurgias e tratamento odontológico</t>
  </si>
  <si>
    <t>TABELIONATO - TAPIRA (MG) - DIVERSOS</t>
  </si>
  <si>
    <t xml:space="preserve">Assessoria Jurídica  </t>
  </si>
  <si>
    <t>Outras despesas c/ mat odontologia</t>
  </si>
  <si>
    <t>Laboratório/Protético</t>
  </si>
  <si>
    <t xml:space="preserve">INSUMOS ODONTOLOGICOS </t>
  </si>
  <si>
    <t>Despesas com a reforma do consultório</t>
  </si>
  <si>
    <t>Material odontologico ou de escritório</t>
  </si>
  <si>
    <t>Locação de equipamentos médicos</t>
  </si>
  <si>
    <t>DESPESAS COM CONSULTORIO</t>
  </si>
  <si>
    <t>11.02.00014</t>
  </si>
  <si>
    <t>Despesas com materiais e serviços odontológicos</t>
  </si>
  <si>
    <t>aluguel carro</t>
  </si>
  <si>
    <t>Propagandas e Publicidade</t>
  </si>
  <si>
    <t xml:space="preserve">ALUGUEL DO IMÓVEL </t>
  </si>
  <si>
    <t>Material utilizado na profissão de odontologia</t>
  </si>
  <si>
    <t>Insumos necessários ao exercício da profissão</t>
  </si>
  <si>
    <t>Salário/INSS/FGTS/ Férias funcionários/IRRF</t>
  </si>
  <si>
    <t>Materiais e medicamentos consumidos no tratamento</t>
  </si>
  <si>
    <t>DESPESAS CURSOS DE TREINAMENTOS DE FUNCIONARIOS</t>
  </si>
  <si>
    <t>material de consultório</t>
  </si>
  <si>
    <t>SUPORTE TECNICO</t>
  </si>
  <si>
    <t>Produtos uso e consumo escritório</t>
  </si>
  <si>
    <t>Despesa INSS</t>
  </si>
  <si>
    <t>Material de conservação, consumo  e limpeza do escritório/consultório</t>
  </si>
  <si>
    <t>Materiais de laboratório</t>
  </si>
  <si>
    <t>Material usado Atendimento Consultorio</t>
  </si>
  <si>
    <t xml:space="preserve">ALUGUEL DO ESCRITÓRIO/PATIO PARA DEPOSITO DE VEÍCULOS </t>
  </si>
  <si>
    <t>Material Odontológico/Implantes</t>
  </si>
  <si>
    <t>FUNARPEN</t>
  </si>
  <si>
    <t>Aluguel de Software e Hardware</t>
  </si>
  <si>
    <t>Remuneração paga a Colaboradores - Funcionarios</t>
  </si>
  <si>
    <t xml:space="preserve">Material de escritório / odontológico </t>
  </si>
  <si>
    <t>Vale alimentação para terceiros, com vínculo empregatício</t>
  </si>
  <si>
    <t>Insumos para utilização na execução da atividade</t>
  </si>
  <si>
    <t>Remuneração a terceiros , sem vínculo empregatício</t>
  </si>
  <si>
    <t>Medicamento</t>
  </si>
  <si>
    <t>Rateio de produção medica-Unimed Recife Coop. Trabalho Medico</t>
  </si>
  <si>
    <t xml:space="preserve">Material de escritório / Consultório </t>
  </si>
  <si>
    <t>Aluguel de Equipamento de uso Odontológico</t>
  </si>
  <si>
    <t>Despesas Prótese/Material Odont. e Servs.em Aparelhos</t>
  </si>
  <si>
    <t>Rateio de despesas comuns do consultório no Lifecenter</t>
  </si>
  <si>
    <t>Locacao de maquinas e equipamentos</t>
  </si>
  <si>
    <t>Material de uso/ Consumo</t>
  </si>
  <si>
    <t>Benfeitoria</t>
  </si>
  <si>
    <t>Despesas com Rateio / Unimed</t>
  </si>
  <si>
    <t>Sistemas de Automação Cartorária</t>
  </si>
  <si>
    <t>Despesas odontológicas</t>
  </si>
  <si>
    <t>Material de consumo na prest. serv</t>
  </si>
  <si>
    <t>Material de escritório / e procedimentos médicos</t>
  </si>
  <si>
    <t>REPASSES LEGAIS PARTE DO ISS</t>
  </si>
  <si>
    <t>Pagamento a Laboratório de Prótese</t>
  </si>
  <si>
    <t>Locação de equipamentos p/ prestação de serviço</t>
  </si>
  <si>
    <t>Insumos para a prestação de serviços</t>
  </si>
  <si>
    <t>Serviços Laboratoriais de Prótese Dentária</t>
  </si>
  <si>
    <t>Prestação de Serviços PF</t>
  </si>
  <si>
    <t>Próteses</t>
  </si>
  <si>
    <t>Serviços de Prestação Jurídica - PJ</t>
  </si>
  <si>
    <t>Remuneração paga a funcionários.</t>
  </si>
  <si>
    <t>SALÁRIOS E ENCARGOS - RESCISÕES CONTRATUAIS</t>
  </si>
  <si>
    <t>VALE REFEIÇÃO; CESTA BÁSICA; VALE ALIMENTAÇÃO (ADIANTAMENTO SALARIAL)</t>
  </si>
  <si>
    <t>Material para exames e consultas</t>
  </si>
  <si>
    <t>ISS RETIDO NA FONTE</t>
  </si>
  <si>
    <t>Material de Uso na Prestação do Serviço</t>
  </si>
  <si>
    <t>Pagamento assistente técnico Mychael</t>
  </si>
  <si>
    <t>Total das despesas apuradas</t>
  </si>
  <si>
    <t>Material de escritório / consumo</t>
  </si>
  <si>
    <t>Remuneração paga a terceiros, com vínculo empresgatício,INSS e FGTS</t>
  </si>
  <si>
    <t>Material para uso e consumo do consultório</t>
  </si>
  <si>
    <t xml:space="preserve">Material e medicamento para tratamento Odontógico </t>
  </si>
  <si>
    <t>Materiais de uso e consumo do escritório/consultório</t>
  </si>
  <si>
    <t>Remuneração paga a terceiros com vinculo empregaticio-Férias</t>
  </si>
  <si>
    <t>despesas por conta de terceiros</t>
  </si>
  <si>
    <t>Material cirúrgico</t>
  </si>
  <si>
    <t xml:space="preserve">Compras de Materiais </t>
  </si>
  <si>
    <t>Despesas com sistema de informação</t>
  </si>
  <si>
    <t>Protético - Serviços Protéticos</t>
  </si>
  <si>
    <t>REPASSE 2/3</t>
  </si>
  <si>
    <t>IRRF sobre pagamentos efetuados a terceiros com vínculo empregatício</t>
  </si>
  <si>
    <t>Despesas com prótese dentária</t>
  </si>
  <si>
    <t>DESPESAS COM RATEIO DE PERDAS ADM UNIMED</t>
  </si>
  <si>
    <t>Fopag - Inss - Previdência Oficial</t>
  </si>
  <si>
    <t>Despesas com divulgação e publicidade</t>
  </si>
  <si>
    <t>Aparelhos e Utensilios Médico-Odontológicos</t>
  </si>
  <si>
    <t>Despesas com Informatica</t>
  </si>
  <si>
    <t xml:space="preserve">laboratórios </t>
  </si>
  <si>
    <t>Recivil Recomp n/mês</t>
  </si>
  <si>
    <t>Contribuições obrigatórias a entidades de classe - sindicato patronal</t>
  </si>
  <si>
    <t>Pagamento de salario</t>
  </si>
  <si>
    <t>Sercab sev de entregas rapidas ,cobranças e ass de infor Lt</t>
  </si>
  <si>
    <t>INSS sobre remuneração paga a terceiros com vínculo empregatício</t>
  </si>
  <si>
    <t>Materiais e Medicamentos Hospitalares</t>
  </si>
  <si>
    <t xml:space="preserve">Serviços de terceiros - P. jurídica </t>
  </si>
  <si>
    <t>Produtos e materiais para procedimentos</t>
  </si>
  <si>
    <t>Obra e Reparos do imóvel onde funciona o Cartório</t>
  </si>
  <si>
    <t xml:space="preserve">Remuneração paga a terceiros, com vínculo empregatício, INSS </t>
  </si>
  <si>
    <t>Pagamento secretárias</t>
  </si>
  <si>
    <t>PRODUTOS USADOS E/OU CONSUMIDOS EM TRATAMENTOS ODONTOLOGICOS</t>
  </si>
  <si>
    <t>Manutenção de Imóvel</t>
  </si>
  <si>
    <t>Despesas com escritorio</t>
  </si>
  <si>
    <t>Funjecc 1071/90</t>
  </si>
  <si>
    <t>material aplicado na prestação de serviços</t>
  </si>
  <si>
    <t>Despesas com Propaganda</t>
  </si>
  <si>
    <t>Vale transporte - D</t>
  </si>
  <si>
    <t>Material de insumo consultorio</t>
  </si>
  <si>
    <t>Funcionários - Benefícios - Vale refeição</t>
  </si>
  <si>
    <t>Material/Insumo - Clínica</t>
  </si>
  <si>
    <t>material odontológico de consumo</t>
  </si>
  <si>
    <t>Despesas com pessoal - FGTS - INSS</t>
  </si>
  <si>
    <t>Devolução à Justiça do Estado</t>
  </si>
  <si>
    <t>EMOLUMENTOS / CUSTAS JUDICIAIS</t>
  </si>
  <si>
    <t>Material Odontológico de Consumo - Atividade-fim</t>
  </si>
  <si>
    <t>Aparelhos Ortodonticos</t>
  </si>
  <si>
    <t>Contribuição FGTS</t>
  </si>
  <si>
    <t>Insumo Veterinario</t>
  </si>
  <si>
    <t>Material aplicado no Serviço</t>
  </si>
  <si>
    <t>ADM/CRIAÇÃO MIDIAS SOCIAIS</t>
  </si>
  <si>
    <t>Despesas com Alimentação e Refeição</t>
  </si>
  <si>
    <t>ISSQN dos Serviços Notariais e Registros</t>
  </si>
  <si>
    <t>Material de uso consumo do consultório</t>
  </si>
  <si>
    <t>Mercadorias revenda</t>
  </si>
  <si>
    <t xml:space="preserve">ELENILSON </t>
  </si>
  <si>
    <t xml:space="preserve">MATERIAL CIRURGICO </t>
  </si>
  <si>
    <t>FORNECEDORES DE MATERIAIS PARA DECORAÇÃO</t>
  </si>
  <si>
    <t>Serviços a terceiros sem vínculo empregatício (laboratórios, dentistas, protéticos)</t>
  </si>
  <si>
    <t>Serviços tomados de terceiros pessoa jurídica</t>
  </si>
  <si>
    <t>Honorário Contabeis</t>
  </si>
  <si>
    <t>Serviços de Protese Dentaria</t>
  </si>
  <si>
    <t>Aquisição de móveis</t>
  </si>
  <si>
    <t>Despesas Consolidadas</t>
  </si>
  <si>
    <t>Material de Escritório/Consultório</t>
  </si>
  <si>
    <t>OUTROS GASTOS</t>
  </si>
  <si>
    <t xml:space="preserve">USO E CONSUMO </t>
  </si>
  <si>
    <t>software/Internet</t>
  </si>
  <si>
    <t>Material de serviços odontológicos</t>
  </si>
  <si>
    <t>Custas processuais ou acordo</t>
  </si>
  <si>
    <t>Serviços de Prótese Dentaria</t>
  </si>
  <si>
    <t>Material odontolódigo para o consultório</t>
  </si>
  <si>
    <t>MATERIAL DE CONSUMO DE CONSULTÓRIO ODONTOLÓGICA</t>
  </si>
  <si>
    <t>Outras despesas operacionais</t>
  </si>
  <si>
    <t>Ao Tribunal de Justiça</t>
  </si>
  <si>
    <t>DESPESA COM SERVIÇO PRESTADOS</t>
  </si>
  <si>
    <t>Despesas com Serviço</t>
  </si>
  <si>
    <t>Material de uso e consumo na prestação de serviço</t>
  </si>
  <si>
    <t>Plano de saúde - Acordo coletivo</t>
  </si>
  <si>
    <t>Aquisição de mercadorias</t>
  </si>
  <si>
    <t>Remuneração paga a terceiros, com vínculo empregatício,Salário mensal, INSS, FGTS, Férias, Décimo Terceiro, Pis</t>
  </si>
  <si>
    <t>Refeições / Lanches</t>
  </si>
  <si>
    <t>Assessoria e Consultoria de Recursos Humanos</t>
  </si>
  <si>
    <t>Despesa do Cartório</t>
  </si>
  <si>
    <t xml:space="preserve">Despesa com Uniforme </t>
  </si>
  <si>
    <t>Remuneração paga a terceiros, também com vínculo empregatício, INSS e FGTS</t>
  </si>
  <si>
    <t>Recolhimento de ISSQN</t>
  </si>
  <si>
    <t>Material usado em pacientes</t>
  </si>
  <si>
    <t>Materiais Aplicados nos Serviços</t>
  </si>
  <si>
    <t>Insumos odontológicos/medicamentos</t>
  </si>
  <si>
    <t>Refeição diária</t>
  </si>
  <si>
    <t>DESPESAS PAGAS SERVICOS DE TERCEIROS SEM VINCULO EMPREGATICIOS</t>
  </si>
  <si>
    <t>Material e Medicamentos para pacientes</t>
  </si>
  <si>
    <t>Despesas e Custeio em Geral</t>
  </si>
  <si>
    <t>Material Utilizado em Procedimento Médico</t>
  </si>
  <si>
    <t>Materiais - insumos</t>
  </si>
  <si>
    <t>MANUTENÇAO EQUIPAMENTOS E PROGRAMAS INFORMATICA</t>
  </si>
  <si>
    <t xml:space="preserve">USO E CONSUMO CONSULTÓRIO </t>
  </si>
  <si>
    <t xml:space="preserve">COM. MAT. CONSTR. RAIUMUNDO LTDA </t>
  </si>
  <si>
    <t>Aluguel Sistema de Informática</t>
  </si>
  <si>
    <t>Neodent -Implantes- JJGC Ind e Com de Mat Dent CNPJ 00489050/0033-61</t>
  </si>
  <si>
    <t>Outras Despesas com Pessoal</t>
  </si>
  <si>
    <t>Royalties e Franquias</t>
  </si>
  <si>
    <t>Material aplicado ao serviço</t>
  </si>
  <si>
    <t>Materiais  Odontológicos</t>
  </si>
  <si>
    <t>Despesas terceiros sem vínculo empregatício</t>
  </si>
  <si>
    <t>Despesas totais lançadas no mês de outubro</t>
  </si>
  <si>
    <t>Material de consumo aplicado na atividade profissional</t>
  </si>
  <si>
    <t xml:space="preserve">Material utilizado para prestação de serviço </t>
  </si>
  <si>
    <t>Serviços proteticos</t>
  </si>
  <si>
    <t>Serviço Prestados por Terceiro</t>
  </si>
  <si>
    <t>ENTIDADE DE CLASSE ( CONTRIBUIÇÕES)</t>
  </si>
  <si>
    <t>Matérial Médico Hospitalar</t>
  </si>
  <si>
    <t>Materiais e Insumos Médicos</t>
  </si>
  <si>
    <t>Encargos(Inss, Irrf e FGTS)/Consultório</t>
  </si>
  <si>
    <t>Despesas com manutenção do escritório/consultório</t>
  </si>
  <si>
    <t xml:space="preserve">MATERIAL APLICADO </t>
  </si>
  <si>
    <t xml:space="preserve">Material aplicado ao tratamento </t>
  </si>
  <si>
    <t>Despesas com materiais de atendimento</t>
  </si>
  <si>
    <t>Serviço de marketing</t>
  </si>
  <si>
    <t>Material de consultório/clínica</t>
  </si>
  <si>
    <t>Material de Uso Profissional do consultório</t>
  </si>
  <si>
    <t>Materiais Dentarios</t>
  </si>
  <si>
    <t xml:space="preserve">Repasse de Fundos Diversos </t>
  </si>
  <si>
    <t>4004 - Contribuições obrigatórias a entidades de classe</t>
  </si>
  <si>
    <t>Material de consumo - Materiais odontológicos</t>
  </si>
  <si>
    <t>Material de expediente e consumo</t>
  </si>
  <si>
    <t>4019 - Licença de Sotfware</t>
  </si>
  <si>
    <t xml:space="preserve">Despesas Cartório </t>
  </si>
  <si>
    <t>Material Médico Hospitalar</t>
  </si>
  <si>
    <t>LABORATÓRIO DE PRÓTESE RODRIGO SEPULCRI</t>
  </si>
  <si>
    <t xml:space="preserve">Serviço prestado por pessoa fisica/juridica sem vinculo empregaticio </t>
  </si>
  <si>
    <t xml:space="preserve">Outros custos </t>
  </si>
  <si>
    <t>PRESTADOR DE SERVIÇO</t>
  </si>
  <si>
    <t>Excedente do teto da interinidade</t>
  </si>
  <si>
    <t>PAGAMENTOS EFETUADOS PARA TERCEIROS FÍSICA E JURÍDICA</t>
  </si>
  <si>
    <t>Pagamento serviços de terceiros ( medicos)</t>
  </si>
  <si>
    <t>Despesas Tributarias - Taxas</t>
  </si>
  <si>
    <t>Material para uso no Consultório</t>
  </si>
  <si>
    <t>Repasses ao Tribunal de Justiça do RS</t>
  </si>
  <si>
    <t>Vale-Refeição</t>
  </si>
  <si>
    <t>Dentarias</t>
  </si>
  <si>
    <t>Prestação de serviços - Protético</t>
  </si>
  <si>
    <t xml:space="preserve"> Protético</t>
  </si>
  <si>
    <t>Taxas, Fundos Estaduais e tributos destinados à Terceiros</t>
  </si>
  <si>
    <t>EDUCAÇÃO CONTINUADA</t>
  </si>
  <si>
    <t>Comissões para o aplicativo</t>
  </si>
  <si>
    <t>Recolhimento FCRCPN - Fundo de Compensação ANOREG MT</t>
  </si>
  <si>
    <t>Material p/ Prestação de Serviço</t>
  </si>
  <si>
    <t xml:space="preserve">Serviços contratados </t>
  </si>
  <si>
    <t>MANUTENÇÃO DE INSTALAÇÕES E EQUIPAMENTOS</t>
  </si>
  <si>
    <t>RESCISÃO CONTRATUAL</t>
  </si>
  <si>
    <t xml:space="preserve">Empresa Protético </t>
  </si>
  <si>
    <t>Remuneração paga a terceiros sem vínculo</t>
  </si>
  <si>
    <t>Material odontologico.</t>
  </si>
  <si>
    <t>REMUNERAÇÃO PAGA A TERCEIROS</t>
  </si>
  <si>
    <t>GRERJ - Acréscimo de 20%</t>
  </si>
  <si>
    <t>Serviço de entrega de Intimações</t>
  </si>
  <si>
    <t>Serviço pago a terceiros Pessoa Juridica</t>
  </si>
  <si>
    <t>Materiais  de uso e consumo</t>
  </si>
  <si>
    <t>Material Odontológico e Descartável</t>
  </si>
  <si>
    <t>Material para Prestação de Serviço Odontologico</t>
  </si>
  <si>
    <t>Remuneração paga a terceiros, com vínculo empregatício, INSS, FGTS e IRF</t>
  </si>
  <si>
    <t>Material de uso no funcionamento da atividade</t>
  </si>
  <si>
    <t>Serviços Odontológicos P.J.</t>
  </si>
  <si>
    <t>Material do consultório odontológico</t>
  </si>
  <si>
    <t>Rateio de Perda</t>
  </si>
  <si>
    <t>Plano de saúde dos funcionários</t>
  </si>
  <si>
    <t>Excedente FUNJURIS</t>
  </si>
  <si>
    <t>serviços contábeis</t>
  </si>
  <si>
    <t>Material de conservação e limpeza e uso e consumo do escritório</t>
  </si>
  <si>
    <t>Remuneração Paga a Prestadores de Serviços Pessoa Juridica</t>
  </si>
  <si>
    <t>Taxa de Fiscalização (TJ-PA)</t>
  </si>
  <si>
    <t>Insumos para Consultório</t>
  </si>
  <si>
    <t>Serviço de Suporte Técnico e Manutenção - Sistema de Informatização</t>
  </si>
  <si>
    <t>Insumos e ferramentas odontologicas</t>
  </si>
  <si>
    <t>10.02.00072</t>
  </si>
  <si>
    <t>PREMIAÇÃO</t>
  </si>
  <si>
    <t>Insumos (indispensáveis para a atividade profissional)</t>
  </si>
  <si>
    <t>Encargos Trabalhistas (FGTS, INSS, outros)</t>
  </si>
  <si>
    <t>Insumos da atividade</t>
  </si>
  <si>
    <t>Dental - Material de Consumo</t>
  </si>
  <si>
    <t>Tecnologia e Sistema</t>
  </si>
  <si>
    <t>DIVERSOS ENTIDADE DE CLASSES PAGAMENTO ASSOCIATIVO</t>
  </si>
  <si>
    <t>locação de moveis e equipamentos</t>
  </si>
  <si>
    <t xml:space="preserve">Material Aplicado </t>
  </si>
  <si>
    <t>Assistencia Tecnica Profissional</t>
  </si>
  <si>
    <t>Insumo para prestação de serviço</t>
  </si>
  <si>
    <t>11.01.00034</t>
  </si>
  <si>
    <t>Depósito Judicial</t>
  </si>
  <si>
    <t>Serviços prestados Pessoa Juridicas</t>
  </si>
  <si>
    <t xml:space="preserve"> Salários, férias e 13º salário</t>
  </si>
  <si>
    <t>Material de uso/consumo do consultorio</t>
  </si>
  <si>
    <t xml:space="preserve">Plano de saúde funcionários </t>
  </si>
  <si>
    <t>S.I.N. Sistema de Implante</t>
  </si>
  <si>
    <t>DCTFWEB - INSS + IRRF</t>
  </si>
  <si>
    <t>Material e Medicamentos para o consultório</t>
  </si>
  <si>
    <t>10.02.00075</t>
  </si>
  <si>
    <t>Material de consultório médico.</t>
  </si>
  <si>
    <t>CRC certidões</t>
  </si>
  <si>
    <t>FUNDO DE GARANTIA POR TEMPO DE SERVICO - FGTS</t>
  </si>
  <si>
    <t>Matérial de Consumo em odontológico</t>
  </si>
  <si>
    <t>T J - devolução excedente remuneração do interino</t>
  </si>
  <si>
    <t>Material Odontologico / Laboratório</t>
  </si>
  <si>
    <t>MATERIAL DE CONSTRUÇÃO E REFORMA</t>
  </si>
  <si>
    <t xml:space="preserve">Materiais de uso odontológicos </t>
  </si>
  <si>
    <t>Contribuições Obrigatórias</t>
  </si>
  <si>
    <t>10.05.00007</t>
  </si>
  <si>
    <t>Serviços Manutenção Computadores Hardware/ Software</t>
  </si>
  <si>
    <t>15 Insumos p/ prestação de serviços</t>
  </si>
  <si>
    <t>Sistemas de Informática - aquisição e manutenção</t>
  </si>
  <si>
    <t>Honorários Advocatícios, Contábeis e Escritórios de Apoio Administrativos</t>
  </si>
  <si>
    <t xml:space="preserve">MATERIAL ODONTOLOGICO E DE PRESERVAÇAO </t>
  </si>
  <si>
    <t xml:space="preserve">Despesas com material de ortodontia </t>
  </si>
  <si>
    <t>Impostos Federais, INSS e IRRF - Funcionarios</t>
  </si>
  <si>
    <t>laboratório de protéses</t>
  </si>
  <si>
    <t>despesas dedutíveis tabelionato</t>
  </si>
  <si>
    <t>Remuneração paga a terceiros, com vínculo empregatício, Vale - Transporte, INSS e FGTS</t>
  </si>
  <si>
    <t>LABOTATORIO</t>
  </si>
  <si>
    <t>REPASSE DO TRIBUNAL DE JUSTIÇA DE SP</t>
  </si>
  <si>
    <t>Despesas com material de consumo</t>
  </si>
  <si>
    <t xml:space="preserve">Outras despesas </t>
  </si>
  <si>
    <t>Encargos sociais relativos a terceiros (vínculo empregatício)</t>
  </si>
  <si>
    <t>PRESTAÇÃO DE SERVIÇOS DE TERCEIROS</t>
  </si>
  <si>
    <t>Serviços TI</t>
  </si>
  <si>
    <t>Materiais Empregados na Prestação de Serviços</t>
  </si>
  <si>
    <t xml:space="preserve">Material utilizado atendimento clinico </t>
  </si>
  <si>
    <t>Despesa consultório</t>
  </si>
  <si>
    <t>DESPESAS COM CARTÓRIO CONFORME RELATÓRIO</t>
  </si>
  <si>
    <t>Despesas - Livro Diário</t>
  </si>
  <si>
    <t>GRERJ Lei 3217/99</t>
  </si>
  <si>
    <t>Remuneração pagas a terceiros sem vinculo empregatícios</t>
  </si>
  <si>
    <t>DESPESAS COM LABORATORIO PROTETICO</t>
  </si>
  <si>
    <t xml:space="preserve">Material odontológicos </t>
  </si>
  <si>
    <t>Material direto</t>
  </si>
  <si>
    <t>SERVIÇOS DE PJ</t>
  </si>
  <si>
    <t>Desesas com Sistemas</t>
  </si>
  <si>
    <t xml:space="preserve">Material Odontológico e Laboratórios </t>
  </si>
  <si>
    <t xml:space="preserve">Capatazia </t>
  </si>
  <si>
    <t>Alimentos</t>
  </si>
  <si>
    <t>Despesas Trabalhistas</t>
  </si>
  <si>
    <t>Divulgação do leilão - Radio, carro de som, faixas, jornais, envio de e-mails, facebook</t>
  </si>
  <si>
    <t>PAGAMENTO DE FINANCIAMENTO</t>
  </si>
  <si>
    <t xml:space="preserve">Material/Suprimentos Médicos </t>
  </si>
  <si>
    <t>Materiais e serviços de apoio ao atendimento</t>
  </si>
  <si>
    <t>Manutenção de informática, software e internet</t>
  </si>
  <si>
    <t>MATERIAL USO/CONSUMO</t>
  </si>
  <si>
    <t>Total de taxas recolhidas nos termos da Lei Estadual nº 11331</t>
  </si>
  <si>
    <t>depósitos plataformas de apostas esportivas exterior</t>
  </si>
  <si>
    <t>Prestação de serviços em geral</t>
  </si>
  <si>
    <t>Remuneração paga a pessoa jurídica</t>
  </si>
  <si>
    <t>Combustiveis e Lubrificantes</t>
  </si>
  <si>
    <t>INSS - Despesa do Consultório</t>
  </si>
  <si>
    <t>Insumos necessários ao exercício profissional</t>
  </si>
  <si>
    <t>Remuneração para a terceiros.</t>
  </si>
  <si>
    <t>Materiais de consumo do consultorio (dentais e empresas de aparelhos ortodonticos)</t>
  </si>
  <si>
    <t>Software Escritório</t>
  </si>
  <si>
    <t>Material odontológico para trabalho</t>
  </si>
  <si>
    <t>trabalho protético</t>
  </si>
  <si>
    <t>ONR -OPERADOR NACIONAL REGISTRO ELETRONICO DE IMOVEIS</t>
  </si>
  <si>
    <t xml:space="preserve">Inss </t>
  </si>
  <si>
    <t>Materiais utilizados na prestação de serviços</t>
  </si>
  <si>
    <t>Reposição de material para revenda</t>
  </si>
  <si>
    <t>Serviços Contratados de Pessoa Fisica</t>
  </si>
  <si>
    <t>SERVIÇOS PRESTADOS TERCEIROS</t>
  </si>
  <si>
    <t>Material de uso e consumo utilizado no atendimento profissional</t>
  </si>
  <si>
    <t>Verbas rescisórias.</t>
  </si>
  <si>
    <t>Despesa no tratamento dos pacientes</t>
  </si>
  <si>
    <t>Gastos de produtos/serviços</t>
  </si>
  <si>
    <t>Cursos E Seminarios</t>
  </si>
  <si>
    <t>BENFEITORIAS EM IMÓVEL LOCADO</t>
  </si>
  <si>
    <t>Remuneração paga a terceiros, com vínculo empregatício, IRRF, INSS e FGTS</t>
  </si>
  <si>
    <t>serviços protéticos</t>
  </si>
  <si>
    <t>Laboratório de Prótese (protético)</t>
  </si>
  <si>
    <t>DESPESA UBER</t>
  </si>
  <si>
    <t xml:space="preserve">Material Utilizado no Serviço </t>
  </si>
  <si>
    <t>Folha mensal de salários (Férias, Décimo Terceiro, Verbas Rescisórias, INSS e FGTS).</t>
  </si>
  <si>
    <t>IRRF sobre folha</t>
  </si>
  <si>
    <t>Insumos e material odontológico</t>
  </si>
  <si>
    <t>Serviços Tomados de Terceiro - PF</t>
  </si>
  <si>
    <t>Material de trabalho - Align Technology Brasil</t>
  </si>
  <si>
    <t>INSUMOS - UTILIZADOS NA PREST. SERVIÇOS</t>
  </si>
  <si>
    <t>Material de consumo para o consultório</t>
  </si>
  <si>
    <t>Material de Uso e Consumo / Consultório</t>
  </si>
  <si>
    <t>Serviço de terceiros PF/PJ sem vínculo empregatício</t>
  </si>
  <si>
    <t>Material de consumo na prestação do serviço</t>
  </si>
  <si>
    <t>Repasse de Recompe apurado</t>
  </si>
  <si>
    <t>Material aplicado na elaboração das próteses</t>
  </si>
  <si>
    <t>Serviços contratados de pessoa jurídica</t>
  </si>
  <si>
    <t xml:space="preserve">ONR - OPERADOR NACIONAL DO SREI - SISTEMA DE REGISTRO DE IMÓVEIS </t>
  </si>
  <si>
    <t xml:space="preserve">Emolumentos pagos a terceiros </t>
  </si>
  <si>
    <t>Taxas Bancarias</t>
  </si>
  <si>
    <t>Pagamento de serviços prestados por terceiros</t>
  </si>
  <si>
    <t>Salários - Retenção em Folha - Plano de Saúde</t>
  </si>
  <si>
    <t>Remuneração Veterinaria(o)s Autônomos</t>
  </si>
  <si>
    <t>Remuneração Paga a Terceiros Sem Vinculo Empregatício</t>
  </si>
  <si>
    <t>Publicidade, Propaganda e Marketing</t>
  </si>
  <si>
    <t>13 salário</t>
  </si>
  <si>
    <t xml:space="preserve">Material de consumo médico </t>
  </si>
  <si>
    <t>Custeio</t>
  </si>
  <si>
    <t xml:space="preserve">Serviço de saúde </t>
  </si>
  <si>
    <t>10.07.00006</t>
  </si>
  <si>
    <t>Remuneraço paga a terceiros, sem vinculos  empregatícios</t>
  </si>
  <si>
    <t>SEDE DO CARTORIO ALUGUEL MENSAL E OU CONDOMINIO</t>
  </si>
  <si>
    <t>Rateio Clínica Delta</t>
  </si>
  <si>
    <t>Material de consumo do Consultório</t>
  </si>
  <si>
    <t xml:space="preserve"> Material de uso e consumo</t>
  </si>
  <si>
    <t>Funadep/ Funde</t>
  </si>
  <si>
    <t>Material destinado a profissão</t>
  </si>
  <si>
    <t xml:space="preserve">FUNREJUS </t>
  </si>
  <si>
    <t>Mercadorias e materiais de consumo utilizados na prestação de serviços</t>
  </si>
  <si>
    <t>Imposto de Renda Serventia</t>
  </si>
  <si>
    <t xml:space="preserve">MATERIAIS E INSUMOS ODONTOLÓGICOS </t>
  </si>
  <si>
    <t xml:space="preserve"> Material clinico consultório</t>
  </si>
  <si>
    <t>Insumos / Materiais de consutório</t>
  </si>
  <si>
    <t>Salario funcionario, INSS ,FGTS e sodexo</t>
  </si>
  <si>
    <t>AQUISIÇÃO DE MÓVEIS, UTENSÍLIOS, ELETRODÓMESTICO E EQUIPAMENTOS</t>
  </si>
  <si>
    <t>Deposito na Plataforma de Dinamica Exterior</t>
  </si>
  <si>
    <t>Material de aplicação em procedimentos odontologicos</t>
  </si>
  <si>
    <t>Material de dentais e escritório</t>
  </si>
  <si>
    <t>Serviço Tomado</t>
  </si>
  <si>
    <t>MATERIAL DE PROCEDIMENTO MEDICO</t>
  </si>
  <si>
    <t>REPASSE TAXA FISCALIZACAO TJMG</t>
  </si>
  <si>
    <t xml:space="preserve">Material para uso e exercício da profissão </t>
  </si>
  <si>
    <t xml:space="preserve">Materiais e insumos utilizados </t>
  </si>
  <si>
    <t>laboratorios protético</t>
  </si>
  <si>
    <t>Taxa de Fiscalização Judiciária</t>
  </si>
  <si>
    <t>Serviços de próteses/protéticos</t>
  </si>
  <si>
    <t>ISSQN - Imposto Sobre Serviços de Qualquer Natureza.</t>
  </si>
  <si>
    <t>Material Aplicado ao serviço</t>
  </si>
  <si>
    <t>MATERIAL UTILIZADO CONSULTORIO</t>
  </si>
  <si>
    <t>Serviço pago a terceiros, sem vínculo empregatício</t>
  </si>
  <si>
    <t>Insumo utilizado na prestação de serviço</t>
  </si>
  <si>
    <t>Prestadores / Fornecedores de Serviços</t>
  </si>
  <si>
    <t>Material de uso e consumo utilizados no serviço</t>
  </si>
  <si>
    <t>DARF previdenciário - INSS</t>
  </si>
  <si>
    <t>Aluguel do escritório/maquinas/equipamentos</t>
  </si>
  <si>
    <t>Insumos para procedimentos médicos</t>
  </si>
  <si>
    <t>Despesas Conforme Controle Interno</t>
  </si>
  <si>
    <t>ASSESSORIA E CONSULTORIA TRIBUTÁRIAS</t>
  </si>
  <si>
    <t>Serviço tercerizado clinica</t>
  </si>
  <si>
    <t>REMUNERAÇÃO PAGA À PESSOA JURÍDICA</t>
  </si>
  <si>
    <t>Insumos utilizados na prestação de serviços odontológicos</t>
  </si>
  <si>
    <t xml:space="preserve">Adiantamento 13º Salario </t>
  </si>
  <si>
    <t>DIVERSAS</t>
  </si>
  <si>
    <t xml:space="preserve"> Material de Procedimento</t>
  </si>
  <si>
    <t>IMPOSTOS E TAXAS - TRIBUNAL</t>
  </si>
  <si>
    <t>Pagamento pessoa Jurídica</t>
  </si>
  <si>
    <t>Excedente (FUNJURIS)</t>
  </si>
  <si>
    <t>Vale Transporte e Vale Alimentação</t>
  </si>
  <si>
    <t>Mensalidades Programas (software)</t>
  </si>
  <si>
    <t>Serviços de terceiros - Protéticos</t>
  </si>
  <si>
    <t>Salários, INSS e FGTS</t>
  </si>
  <si>
    <t>MATERIAIS E MED. DE CONSUMO</t>
  </si>
  <si>
    <t>Material e Serviços Odontologicos</t>
  </si>
  <si>
    <t>10.02.00035</t>
  </si>
  <si>
    <t>Material utilizado no procedimento médico odontológico</t>
  </si>
  <si>
    <t>REFEIÇÕES FUNCIONARIAS</t>
  </si>
  <si>
    <t>Publicações e Editais</t>
  </si>
  <si>
    <t>Pagamento a protetico</t>
  </si>
  <si>
    <t>Material de insumo, conservação e limpeza do escritório/consultório</t>
  </si>
  <si>
    <t xml:space="preserve">Material cirúrgico / estético </t>
  </si>
  <si>
    <t>Excesso de receita a ser devolvido para união</t>
  </si>
  <si>
    <t>Material de apoio</t>
  </si>
  <si>
    <t>Assessoria Jurídica - D</t>
  </si>
  <si>
    <t>Aluguel equipamentos</t>
  </si>
  <si>
    <t>Taxa de fiscalização judiciaria Apurada</t>
  </si>
  <si>
    <t>CURSOS / ESPECIALIZAÇÕES / CONGRESSOS / SEMINARIOS / PALESTRAS</t>
  </si>
  <si>
    <t>10.10.00004</t>
  </si>
  <si>
    <t>Materiais Médicos/Hospitalares</t>
  </si>
  <si>
    <t>Material de consumo utilizado no consultório</t>
  </si>
  <si>
    <t>Assessoria em regularização fundiária</t>
  </si>
  <si>
    <t>Despesa com Propaganda</t>
  </si>
  <si>
    <t>Material de Uso e Consumo do Consultório</t>
  </si>
  <si>
    <t>Despesas com prestação de serviços de apoio Pessoa Jurídica</t>
  </si>
  <si>
    <t>Despesas com funcionarios</t>
  </si>
  <si>
    <t xml:space="preserve">CONDOMÍNIO </t>
  </si>
  <si>
    <t xml:space="preserve">ARPMED S.A </t>
  </si>
  <si>
    <t xml:space="preserve">MATERIAL DE USO PROFISSIONAL </t>
  </si>
  <si>
    <t>Salarios e Encargos - Contribuições Previdenciarias</t>
  </si>
  <si>
    <t>Material Consumido na Prestação de serviço</t>
  </si>
  <si>
    <t>Pagamento a fornecedores</t>
  </si>
  <si>
    <t>Material odontológico utilizado no consultório/em pacientes</t>
  </si>
  <si>
    <t>Despesas com labor.de prótese dentária</t>
  </si>
  <si>
    <t>CONTRIBUIÇÃO PREVIDENCIÁRIA - INSS SOBRE SALÁRIOS - PAGTO. CONTRIBUIÇÃ</t>
  </si>
  <si>
    <t>Locação de software - Escriba / Tec21</t>
  </si>
  <si>
    <t>Material de Aplicação / Consultorio</t>
  </si>
  <si>
    <t>Materiais Clínicos Odontológicos</t>
  </si>
  <si>
    <t>Materiais e serviços de manutenção exclusivo uso cartório</t>
  </si>
  <si>
    <t xml:space="preserve">Suprimentos operacionais </t>
  </si>
  <si>
    <t xml:space="preserve"> Sistemas de informática – aquisição e manutenção</t>
  </si>
  <si>
    <t>Pagamentos Efetuados a Terceiros sem Vinculo Empregatício</t>
  </si>
  <si>
    <t>TAXA RECIVIL</t>
  </si>
  <si>
    <t xml:space="preserve"> Depósito plataforma exterior </t>
  </si>
  <si>
    <t>Material de Consumo do Escritório</t>
  </si>
  <si>
    <t>Material de escritório - D</t>
  </si>
  <si>
    <t>Aluguel de equipamentos odontológicos</t>
  </si>
  <si>
    <t xml:space="preserve">Compra de Materiais e Equipamentos </t>
  </si>
  <si>
    <t xml:space="preserve">Serviço prestados por terceiros </t>
  </si>
  <si>
    <t xml:space="preserve">Gasolina/Manutenção </t>
  </si>
  <si>
    <t>Verbas Rescisórias, FGTS e Indenizações</t>
  </si>
  <si>
    <t>Material aplicado na prestação de serviços (próteses em geral e etc)</t>
  </si>
  <si>
    <t>Protéticos - serviços de laboratórios</t>
  </si>
  <si>
    <t>Serviços tomados - PJ</t>
  </si>
  <si>
    <t>Despesas com Viagem</t>
  </si>
  <si>
    <t>Despesas conforme planilha de rateio Clinica Nascita</t>
  </si>
  <si>
    <t xml:space="preserve">Benefícios a Empregados </t>
  </si>
  <si>
    <t xml:space="preserve">Serviço de protético </t>
  </si>
  <si>
    <t>Manutenção de Equipamentos - EPI</t>
  </si>
  <si>
    <t>MATERIAL PARA PRESTAÇÃO DE SERVIÇOS</t>
  </si>
  <si>
    <t>Material de escritório / Consultório</t>
  </si>
  <si>
    <t>Despesa Protético</t>
  </si>
  <si>
    <t>Google</t>
  </si>
  <si>
    <t>Contribuição ONR Operador Nacional do Sistema de Registro Eletrônico de Imóveis</t>
  </si>
  <si>
    <t>ONR - Operador Nac. do Sistema de Reg. Eletrônico de Imóveis</t>
  </si>
  <si>
    <t>Servicos prestados por pessoa juridica</t>
  </si>
  <si>
    <t>COMPLEMENTO DE SALARIO</t>
  </si>
  <si>
    <t xml:space="preserve">TRIBUTOS FEDERAIS </t>
  </si>
  <si>
    <t>4033 - FERJ</t>
  </si>
  <si>
    <t xml:space="preserve">Locação, Manutenção, programação de equipamentos </t>
  </si>
  <si>
    <t>Telefone/Internet</t>
  </si>
  <si>
    <t xml:space="preserve">Prestador de serviços sem vinculo empregatício </t>
  </si>
  <si>
    <t>BENS NECESSÁRIOS PARA ATIVIDADE</t>
  </si>
  <si>
    <t xml:space="preserve">DESPESAS GERAIS DEDUTIVEIS </t>
  </si>
  <si>
    <t xml:space="preserve"> IRRF - IMPOSTO SOBRE A RENDA RETIDO NA FONTE</t>
  </si>
  <si>
    <t>Serviços laboratório protético</t>
  </si>
  <si>
    <t>Material de CONSULTÓRIO/MEDICAMENTOS</t>
  </si>
  <si>
    <t>Nota de entrada para uso no consultório</t>
  </si>
  <si>
    <t>Auxílio Refeições  e Vale Transportes</t>
  </si>
  <si>
    <t>FUNDO ESPECIAL DE MODERNIZAÇÃO - SELO</t>
  </si>
  <si>
    <t>CONSERTOS REPAROS DE EQUIPAMENTOS</t>
  </si>
  <si>
    <t xml:space="preserve">Taxa Fiscalização Judiciária </t>
  </si>
  <si>
    <t xml:space="preserve">Material e Insumos para prestação de serviços </t>
  </si>
  <si>
    <t xml:space="preserve">Serviços diversos </t>
  </si>
  <si>
    <t>Material utilizado  no consultorio</t>
  </si>
  <si>
    <t>Insumo Consultório</t>
  </si>
  <si>
    <t>Despesas Indispensáveis na P.S</t>
  </si>
  <si>
    <t>10.02.00060</t>
  </si>
  <si>
    <t>Serviços de publicidade e propaganda do consultório</t>
  </si>
  <si>
    <t>marketing e divulgação</t>
  </si>
  <si>
    <t>Material de expediente e medicamentos</t>
  </si>
  <si>
    <t>Contratação de Serviços</t>
  </si>
  <si>
    <t>Remuneração para à terceiros - Prestação de Serviços PJ</t>
  </si>
  <si>
    <t>Encargos Sociais - INSS/FGTS/IRRF</t>
  </si>
  <si>
    <t>Materias odontológicos e medicamentos</t>
  </si>
  <si>
    <t>Compra Material Odontológico</t>
  </si>
  <si>
    <t xml:space="preserve">Servicos Tercerizados de Fonoaudiologia </t>
  </si>
  <si>
    <t>VALDEMIR FRANCISCO DA SILVA - CPF: 031.947.561-17 - PEDREIRO/ENCANADOR</t>
  </si>
  <si>
    <t>REPASSE TJ SERGIPE RATEIO RECEITA BRUTA</t>
  </si>
  <si>
    <t>Material de escritório/CONSULTÓRIO</t>
  </si>
  <si>
    <t>TOTAL DE DESPESAS DEDUTÍVEL DO MÊS</t>
  </si>
  <si>
    <t>Prestação de Serviço Pessoa Fisica</t>
  </si>
  <si>
    <t>Insumos do Consultório</t>
  </si>
  <si>
    <t>SERVIÇO PRESTADO POR TERCEIROS</t>
  </si>
  <si>
    <t>Emolumentos pagos a terceiros PF/PJ</t>
  </si>
  <si>
    <t>Scriba Informatica</t>
  </si>
  <si>
    <t>Prestador de Serviços Odontológicos - Eventual</t>
  </si>
  <si>
    <t>Serviço aplicado no consultório</t>
  </si>
  <si>
    <t xml:space="preserve">Manutenção e equipamentos </t>
  </si>
  <si>
    <t>Prestação de Serviços Técnicos para o Cartório</t>
  </si>
  <si>
    <t>Material de uso/consumo/ fretes s/ material de uso</t>
  </si>
  <si>
    <t>Material odontológico usado no tratamento</t>
  </si>
  <si>
    <t>Produtos Odontologicos e Procedimentos</t>
  </si>
  <si>
    <t>Material de Limpeza/higiene</t>
  </si>
  <si>
    <t xml:space="preserve">CIM PREFEITURA DO RECIFE </t>
  </si>
  <si>
    <t>Material aplicado no escritório/consultório</t>
  </si>
  <si>
    <t>Marketing médico, software e outros</t>
  </si>
  <si>
    <t xml:space="preserve">Assessoria contábil e/ou jurídica </t>
  </si>
  <si>
    <t>Despesas C/Digitalização</t>
  </si>
  <si>
    <t>LOCAÇÃO E MANUTENÇÃO - MAQUINAS, EQUIPAMENTOS E MOBILIARIOS</t>
  </si>
  <si>
    <t>material DENTAL-CIRÚRGICA</t>
  </si>
  <si>
    <t>Serviços prestados por Terceiros</t>
  </si>
  <si>
    <t>remuneração paga a terceiros, sem vínculo empregatício</t>
  </si>
  <si>
    <t>Plano Odontológico</t>
  </si>
  <si>
    <t>Total de Despesas Dedutíveis no mês</t>
  </si>
  <si>
    <t>Insumo Odontológico</t>
  </si>
  <si>
    <t>Aluguel do consultório</t>
  </si>
  <si>
    <t xml:space="preserve">DIVERSOS </t>
  </si>
  <si>
    <t>Materiais necessários a atividade</t>
  </si>
  <si>
    <t>Taxa de Fiscalização Judiciária (TFJ)</t>
  </si>
  <si>
    <t>SERVIÇOS PRESTADOS PESSOA FISICA</t>
  </si>
  <si>
    <t>Material de escritório/ consultorio</t>
  </si>
  <si>
    <t>Repasse produção Hosp. Cardiológico Costantini</t>
  </si>
  <si>
    <t xml:space="preserve">Material / Medicamentos Consultório </t>
  </si>
  <si>
    <t>Aquisição de linha telefônica/aparelho telefônico</t>
  </si>
  <si>
    <t>Outras despesas com manutenção - vinculadas a atividade</t>
  </si>
  <si>
    <t>Despesas com Materiais e Produtos de Uso Geral / Consultório</t>
  </si>
  <si>
    <t>Material Dentário/Farmácia</t>
  </si>
  <si>
    <t>MATERIAIS E PRODUTOS DE USO VETERINARIO</t>
  </si>
  <si>
    <t>MATERIAIS DE USO CONTINUO NO CONSULTORIO</t>
  </si>
  <si>
    <t>INSS e Demais Encargos ref Funcionarios</t>
  </si>
  <si>
    <t>Segurança e Monitoramento - D</t>
  </si>
  <si>
    <t xml:space="preserve">PRESTAÇÃO DE SERVIÇOS </t>
  </si>
  <si>
    <t>DESPESAS COM PROTÉTICOS</t>
  </si>
  <si>
    <t>Serviço Prestado por Pessoa Jurídica</t>
  </si>
  <si>
    <t xml:space="preserve"> Material para uso na prestação de serviço</t>
  </si>
  <si>
    <t>Material Odontológico para Uso e Consumo na Atividade Fins</t>
  </si>
  <si>
    <t>Remuneração paga a terceiros, com vínculo empregatício, INSS e FGTS/Seg. Trabalho</t>
  </si>
  <si>
    <t>MATERIAL PARA USO NO CONSULTÓRIO</t>
  </si>
  <si>
    <t>Material de consultório/insumos</t>
  </si>
  <si>
    <t>Esthetic Aligner 19.274.540/0001-91</t>
  </si>
  <si>
    <t xml:space="preserve">informática e Sistemas </t>
  </si>
  <si>
    <t>REPOSIÇÃO PERDAS (UNIMED)</t>
  </si>
  <si>
    <t>Serviços Terceiros - Operacional</t>
  </si>
  <si>
    <t xml:space="preserve">Despesa Geral Não Dedutível </t>
  </si>
  <si>
    <t>Remuneraçao sem vinculo empregaticio</t>
  </si>
  <si>
    <t>Material uso Consultório/escritório</t>
  </si>
  <si>
    <t>GASTO COM FUNCIONARIO</t>
  </si>
  <si>
    <t>Livro Caixa Resumido</t>
  </si>
  <si>
    <t>Material aplicado na prestação de serviços - dental</t>
  </si>
  <si>
    <t>Curso, Palestra, Congressos</t>
  </si>
  <si>
    <t>Pagamento a laboratório</t>
  </si>
  <si>
    <t>SEDE DO CARTORIO ENERGIA ELETRICA</t>
  </si>
  <si>
    <t xml:space="preserve">Aquisição de Mercadorias Indispensáveis ao Exercício da Profissão </t>
  </si>
  <si>
    <t xml:space="preserve"> Taxas e emolumentos pagos a entidades de classe</t>
  </si>
  <si>
    <t>Material de Insumo/Consultório</t>
  </si>
  <si>
    <t>Despesa com terceiros sem vinculo empregaticio</t>
  </si>
  <si>
    <t>Benfeitorias em Imóveis de Terceiros</t>
  </si>
  <si>
    <t xml:space="preserve">Material p/ Uso na Prestação de Serviço </t>
  </si>
  <si>
    <t>Despesa Postal Títulos Protestados</t>
  </si>
  <si>
    <t>Materiais de insumo</t>
  </si>
  <si>
    <t>Despesas terceiros PF e PJ</t>
  </si>
  <si>
    <t>Rateio Despesas Consultório</t>
  </si>
  <si>
    <t>SISTEMAS DE INFORMÁTICA – AQUISIÇÃO E MANUTENÇÃO</t>
  </si>
  <si>
    <t>PLANO DE SAÚDE FUNCIONÁRIOS</t>
  </si>
  <si>
    <t>Serviços Jurídicos</t>
  </si>
  <si>
    <t>Fornecedores de material de uso e consumo</t>
  </si>
  <si>
    <t>Despesa Filme RX</t>
  </si>
  <si>
    <t>Serviços prestados de pessoa jurídica</t>
  </si>
  <si>
    <t>Material de escritório e consultório</t>
  </si>
  <si>
    <t xml:space="preserve">Despesas de custeio necessárias à percepção da receita e à manutenção </t>
  </si>
  <si>
    <t>Remuneração paga a Terceiros, sem vinculo empregatício</t>
  </si>
  <si>
    <t>Materia de uso e consumo</t>
  </si>
  <si>
    <t>Folha de pagamento mensal (Salario)</t>
  </si>
  <si>
    <t>I N S S   DOS EMPREGADOS</t>
  </si>
  <si>
    <t>Material/Matéria prima de uso em pacientes/consultório</t>
  </si>
  <si>
    <t>Serviços pagos a terceiros sem vínculo empregatício</t>
  </si>
  <si>
    <t>Outras despesas consultório</t>
  </si>
  <si>
    <t>OUTRAS DESPESAS DEDUTIVEIS</t>
  </si>
  <si>
    <t>Material p/ Uso e consumo da atividade</t>
  </si>
  <si>
    <t>Materialespecífico usado na prestação de serviço</t>
  </si>
  <si>
    <t xml:space="preserve">FGTS s/ folha de salarios </t>
  </si>
  <si>
    <t>MATERIAL DIRETO</t>
  </si>
  <si>
    <t>Aluguel do escritório/consultório/equipamentos</t>
  </si>
  <si>
    <t>Material Médico utilizado no Consultorio</t>
  </si>
  <si>
    <t>DESPESAS DIVERSAS COM LEILOES</t>
  </si>
  <si>
    <t>Insumos Odontológicos Odonthomaz</t>
  </si>
  <si>
    <t>Despesas gerais com consultório médico</t>
  </si>
  <si>
    <t>Rateio Consultorio</t>
  </si>
  <si>
    <t>ESTADIAS DE VEICULOS APREENDIDOS</t>
  </si>
  <si>
    <t>Despesas necessarias a atividade profissional</t>
  </si>
  <si>
    <t>Anuncios e Propagandas</t>
  </si>
  <si>
    <t>Insumos Farmacêuticos</t>
  </si>
  <si>
    <t>Outras despesas do cartório</t>
  </si>
  <si>
    <t>Despesas com lanches e refeições</t>
  </si>
  <si>
    <t>Material aplicado na produção de serviço</t>
  </si>
  <si>
    <t>VETERINARIOS</t>
  </si>
  <si>
    <t>TERMO DE RESCISÃO</t>
  </si>
  <si>
    <t xml:space="preserve">Taxa judiciaria </t>
  </si>
  <si>
    <t>DENTAIS, PROTÉTICOS E ASSIS TÉCNICA</t>
  </si>
  <si>
    <t>Material de uso clinico</t>
  </si>
  <si>
    <t>Honorários Advocaticíos</t>
  </si>
  <si>
    <t xml:space="preserve">OUTROS  PAGAMENTOS  </t>
  </si>
  <si>
    <t>Honorários de Prestação de Serviço PF/PJ</t>
  </si>
  <si>
    <t>Despesas Dedutiveis Livro Caixa</t>
  </si>
  <si>
    <t>Despesas com Informática (Serviços)</t>
  </si>
  <si>
    <t>SALARIOS E ENCARGOS - VALE REFEICAO; CESTA BASICA; VALE ALIMENTACAO</t>
  </si>
  <si>
    <t>Despesas com publicações</t>
  </si>
  <si>
    <t>Vale alimentação para empregados com vínculo empregatício</t>
  </si>
  <si>
    <t>Material Utilizado na Atividade.</t>
  </si>
  <si>
    <t xml:space="preserve">PRODUTOS PARA MANUTENÇÃO E REPAROS </t>
  </si>
  <si>
    <t>Material uso na Prestação serviço</t>
  </si>
  <si>
    <t>Despesas com Material Odontologico</t>
  </si>
  <si>
    <t>FACEBOOK SERVIÇOS ONLINE DO BRASIL LTDA</t>
  </si>
  <si>
    <t>MATERIAL DE PROCEDIMENTO</t>
  </si>
  <si>
    <t>Material de consultório - aparelhos ortodonticos</t>
  </si>
  <si>
    <t>Material Médico e Odontológico</t>
  </si>
  <si>
    <t>10.01.00110</t>
  </si>
  <si>
    <t>R.B.L. CARDASSI SERVIÇOS ADMINISTRATIVOS EIRELI</t>
  </si>
  <si>
    <t>Remuneração Paga a Pessoa Jurídica</t>
  </si>
  <si>
    <t>Serviços pago a terceiros, sem vínculo empregatício</t>
  </si>
  <si>
    <t>Aluguel de máquinas e equipamentos</t>
  </si>
  <si>
    <t>Aluguel do Cartório</t>
  </si>
  <si>
    <t>Material Consultorio</t>
  </si>
  <si>
    <t>Prestação de serviço Consultorio</t>
  </si>
  <si>
    <t>Medicação/Injeção/Ração para Uso da Clinica</t>
  </si>
  <si>
    <t>Contribuição ANOREG</t>
  </si>
  <si>
    <t>VALDEMIR FRANCISCO DA SILVA -CPF: 031.947.561-17-PEDREIRO E ENCANADOR</t>
  </si>
  <si>
    <t>Capacitação</t>
  </si>
  <si>
    <t>Despesas materiais reparos e conservação imóvel de terceiros</t>
  </si>
  <si>
    <t>Telefone/internet do escritório/consultório</t>
  </si>
  <si>
    <t>10.02.00034</t>
  </si>
  <si>
    <t>GUIA DE DEPOSITO JUDICIAL</t>
  </si>
  <si>
    <t>DEVOLUÇÃO RECEITA</t>
  </si>
  <si>
    <t>Material/Serviço odontológico</t>
  </si>
  <si>
    <t>DESPESAS COM PROTÉTICO</t>
  </si>
  <si>
    <t>plano de saúde colaboradores</t>
  </si>
  <si>
    <t>material de uso odontológico</t>
  </si>
  <si>
    <t>Material Utilizado em Serviço</t>
  </si>
  <si>
    <t xml:space="preserve"> Material Aplicado Na Prestação De Serviço</t>
  </si>
  <si>
    <t>Serviços prestados por  terceiros</t>
  </si>
  <si>
    <t>Material para realizar Procedimentos de Toxina</t>
  </si>
  <si>
    <t>Material de uso de consumo</t>
  </si>
  <si>
    <t>Material de consumo (produtos injetáveis, curativos, antissépticos)</t>
  </si>
  <si>
    <t>Folha de pagamento -  Salário Mensal</t>
  </si>
  <si>
    <t>Indenização</t>
  </si>
  <si>
    <t xml:space="preserve">Material de Uso Direto </t>
  </si>
  <si>
    <t xml:space="preserve">Material de uso e consumo consultório/escritório </t>
  </si>
  <si>
    <t>IRRF - D</t>
  </si>
  <si>
    <t>Materiais e serviços de informática</t>
  </si>
  <si>
    <t>Serviços pagos a terceiros, sem vinculo empregatício</t>
  </si>
  <si>
    <t>Pagamento feito a terceiros</t>
  </si>
  <si>
    <t>MATERIAL P/ PRESTAÇÃO D SERVIÇOS</t>
  </si>
  <si>
    <t>Salário Funcionários</t>
  </si>
  <si>
    <t>Serviços de terceiros sem vínculo empregatício</t>
  </si>
  <si>
    <t>LAURO PRATA NETO</t>
  </si>
  <si>
    <t>Marketing odontológico</t>
  </si>
  <si>
    <t>Serviços Combinados de Apoio Administrativo</t>
  </si>
  <si>
    <t>DESPESAS NÃO DEDUTIVEIS CONFORME LIVRO DIARIO</t>
  </si>
  <si>
    <t xml:space="preserve">Material de clinica, materiais diversos e implantes </t>
  </si>
  <si>
    <t>REPASSES DE VALORES AOS CLIENTES</t>
  </si>
  <si>
    <t>Fornecedor de Material de Consumo - Dental / Indústria</t>
  </si>
  <si>
    <t>Vale  Alimentação</t>
  </si>
  <si>
    <t>SERVIÇOS PRESTADOS POR TERCEIRO</t>
  </si>
  <si>
    <t>Serviços de Terceiros Pessoa Juridica</t>
  </si>
  <si>
    <t>Fornecedor Dental</t>
  </si>
  <si>
    <t>10.10.00007</t>
  </si>
  <si>
    <t xml:space="preserve">Repasses Legais - Parte do Ministerio Público </t>
  </si>
  <si>
    <t>Serviços de Próteses-PJ</t>
  </si>
  <si>
    <t>Laboratórios de Prótese dentária</t>
  </si>
  <si>
    <t>Material do consultório/escritório</t>
  </si>
  <si>
    <t>remuneração paga a terceiros, sem vínculo empregatício.</t>
  </si>
  <si>
    <t xml:space="preserve">Serviços Prestados por Pessoa Jurídica </t>
  </si>
  <si>
    <t>Material aplicado em paciente</t>
  </si>
  <si>
    <t>MATERIAL DE CONSUMO ODONTOLÓGICO E CIRURGIA</t>
  </si>
  <si>
    <t>Material de consumo, conservação, manutenção, higiene e limpeza do escritório/consultório</t>
  </si>
  <si>
    <t xml:space="preserve">Material usado em consultório </t>
  </si>
  <si>
    <t>Diligência paga ao juiz de paz (cerimônia de casamento civil)</t>
  </si>
  <si>
    <t xml:space="preserve">Conservação e limpeza do consultório </t>
  </si>
  <si>
    <t>Vale refeição / Cesta básica / Vale alimentação</t>
  </si>
  <si>
    <t>Despesas diversas de escritório</t>
  </si>
  <si>
    <t>Materiais odontológicos e manutenção de equipamentos</t>
  </si>
  <si>
    <t>Pagamento a terceiros, sem vínculo empregatício, para realização de cirurgias ou apoio em consultório</t>
  </si>
  <si>
    <t>DESPESAS ESCRITÓRIO/CONSULTÓRIO</t>
  </si>
  <si>
    <t>AQUISIÇÃO DE MAQUINA E EQUIPAMENTO</t>
  </si>
  <si>
    <t>Despesas Tributarias - Outras Despesas tributarias  FERC</t>
  </si>
  <si>
    <t>Serviço de advocacia e consultoria</t>
  </si>
  <si>
    <t>Material Aplicado nos Serviços Prestados</t>
  </si>
  <si>
    <t>SALARIOS FUNCIONARIOS</t>
  </si>
  <si>
    <t>Serviço sem vínculo empregaticio</t>
  </si>
  <si>
    <t>REPASSES LEGAIS - PARTE DO IMPOSTO MUNICIPAL</t>
  </si>
  <si>
    <t>DESPESAS CONSULTORIO</t>
  </si>
  <si>
    <t>Férias colaboradores</t>
  </si>
  <si>
    <t>Material de Uso e Consumo do escritório</t>
  </si>
  <si>
    <t>Sistema de informática - implantação/manutenção</t>
  </si>
  <si>
    <t>INSS Patronal</t>
  </si>
  <si>
    <t>Trabalho protético</t>
  </si>
  <si>
    <t>REPASSE EMOLUMENTAR</t>
  </si>
  <si>
    <t>Taxas de utilização de espaço</t>
  </si>
  <si>
    <t xml:space="preserve">Material de manutenção e consumo do escritório/consultório </t>
  </si>
  <si>
    <t>IRRF S/Salários</t>
  </si>
  <si>
    <t>IPTU de imóvel residencial</t>
  </si>
  <si>
    <t>- Material de uso do consultorio</t>
  </si>
  <si>
    <t>Hapvida Saude</t>
  </si>
  <si>
    <t>Poder Judiciário - Selos do Tabelionato</t>
  </si>
  <si>
    <t>Material de uso e consumo - consultorio</t>
  </si>
  <si>
    <t>DESPESA TOTAL SERVENTIA</t>
  </si>
  <si>
    <t>Prestação de serviços pago a terceiros</t>
  </si>
  <si>
    <t>Retenções Custo Administrativo e Tributário</t>
  </si>
  <si>
    <t>Material  de consumo para uso e aplicação</t>
  </si>
  <si>
    <t>Microfilmagem e Digitalização</t>
  </si>
  <si>
    <t xml:space="preserve">HONORARIOS ADVOCATICIOS </t>
  </si>
  <si>
    <t>Despesas TFJ</t>
  </si>
  <si>
    <t>DESPESA COM MATERIAL DE CONSUMO</t>
  </si>
  <si>
    <t>DESPESAS COM CARTÃO DE CREDITO</t>
  </si>
  <si>
    <t>Despesas do mês</t>
  </si>
  <si>
    <t xml:space="preserve">Laboratório Protético </t>
  </si>
  <si>
    <t>Material de serviço Odontológico</t>
  </si>
  <si>
    <t>Material para prestação de Serviços</t>
  </si>
  <si>
    <t>Produtos para utilização na prestação de serviços médicos</t>
  </si>
  <si>
    <t>Material para Tratamento Dentário</t>
  </si>
  <si>
    <t>Material de Prótese</t>
  </si>
  <si>
    <t>Salários, Férias e Abonos</t>
  </si>
  <si>
    <t>DESPESAS GERAIS DE MANUTENÇ]ÃO DO CONSULTORIO MÉDICO</t>
  </si>
  <si>
    <t>AO MINISTÉRIO PÚBLICO - SP. - RECOLHIMENTO RELATIVO AOS ATOS PRATICADO</t>
  </si>
  <si>
    <t>Medicamentos/testes</t>
  </si>
  <si>
    <t>MATERIAL APLICADO NA PRESTAÇÃO DE SERVIÇOS</t>
  </si>
  <si>
    <t>108 DESPESAS DE MATERIAL MEDICO ESPECIALIZADO</t>
  </si>
  <si>
    <t>Despesa de custeio (materiais de consumo odontológico)</t>
  </si>
  <si>
    <t>FGTS - Funcionários</t>
  </si>
  <si>
    <t xml:space="preserve">Impostos e taxas diversas </t>
  </si>
  <si>
    <t>Despesas gerais com consultório</t>
  </si>
  <si>
    <t xml:space="preserve">Despesas Servicos de Terceiros </t>
  </si>
  <si>
    <t>Material de expediente médico</t>
  </si>
  <si>
    <t>Materiais e Produtos Medicos</t>
  </si>
  <si>
    <t>Emolumentos  e Taxas</t>
  </si>
  <si>
    <t xml:space="preserve">REPASSES LEGAIS </t>
  </si>
  <si>
    <t>Material de Consumo Odontologico(Dedutível)</t>
  </si>
  <si>
    <t>mídia</t>
  </si>
  <si>
    <t>Prodesp-Companhia de Processamento de Dados</t>
  </si>
  <si>
    <t>Demais despesas de Custeio (Materiais e Serviços)</t>
  </si>
  <si>
    <t>Locação mobiliário de escritório - D</t>
  </si>
  <si>
    <t>Aluguel Predial</t>
  </si>
  <si>
    <t>Material utilizado na atividade profissional</t>
  </si>
  <si>
    <t>MATERIAL DE USO NA PRESTAÇÃO DE SERVIÇO</t>
  </si>
  <si>
    <t>CUSTAS JUDICIAIS, TARIFAS DETRAN/RS, TAXAS PUBLICACOES EDITAL, ETC</t>
  </si>
  <si>
    <t>Compra de Material Aplicado na Prestação de Serviço</t>
  </si>
  <si>
    <t>Insumos para uso no consultorio</t>
  </si>
  <si>
    <t>Custas Judiciais - Selos</t>
  </si>
  <si>
    <t>Confecção de Próteses</t>
  </si>
  <si>
    <t xml:space="preserve">Vale -alimentação </t>
  </si>
  <si>
    <t>Compra de materiais odontológicos</t>
  </si>
  <si>
    <t xml:space="preserve">Despesas com Serviços Jurídicos </t>
  </si>
  <si>
    <t>LABORATÓRIO DE PRÓTESE DENTÁRIA</t>
  </si>
  <si>
    <t>Compra de Insumos (Material Odontológico)</t>
  </si>
  <si>
    <t>Materiais e insumos para procedimentos</t>
  </si>
  <si>
    <t>Serviço Prestado</t>
  </si>
  <si>
    <t>Perdas UNIMED LESTE FLUMINENSE</t>
  </si>
  <si>
    <t xml:space="preserve">Serviços Prestados de Terceiros </t>
  </si>
  <si>
    <t>Material de uso em consultorio</t>
  </si>
  <si>
    <t>Material Odontológico/Consultório</t>
  </si>
  <si>
    <t>Material, ferramentas, medtos, produtos de uso e consumo</t>
  </si>
  <si>
    <t>CONTRIBUIÇÃO SINDICAL ASSISTENCIAL SINDICATO EMPREGADOS</t>
  </si>
  <si>
    <t>Material  e serviço odontológico</t>
  </si>
  <si>
    <t xml:space="preserve">Material Consumo - Dental Ourinhos s/ NF-e </t>
  </si>
  <si>
    <t>medicamentos</t>
  </si>
  <si>
    <t>Material aplicado no serviço prestado</t>
  </si>
  <si>
    <t>Viagens e Hospedagens</t>
  </si>
  <si>
    <t xml:space="preserve">Equipamentos </t>
  </si>
  <si>
    <t>MATERIAL TECNICO-CONSUMO</t>
  </si>
  <si>
    <t>Gastos com propagandas, relacionadas à sua atividade.</t>
  </si>
  <si>
    <t>Material aplicado nos serviços</t>
  </si>
  <si>
    <t>Estorno de taxa de leilão - Leilão cancelado</t>
  </si>
  <si>
    <t>Pagamento a terceiros - pessoa física</t>
  </si>
  <si>
    <t xml:space="preserve">locação de maquinas e equipamentos </t>
  </si>
  <si>
    <t>Material hospitalar de uso na atividade</t>
  </si>
  <si>
    <t>Material de Aplicação</t>
  </si>
  <si>
    <t>Material de consultorio</t>
  </si>
  <si>
    <t>Dental - Materiais Odontologicos</t>
  </si>
  <si>
    <t>Materiais de Consumo da Clínica</t>
  </si>
  <si>
    <t>Vale Alimentação dos Funcionários da Serventia</t>
  </si>
  <si>
    <t>DESPESAS EXTRAS COM OUTROS CARTORIOS</t>
  </si>
  <si>
    <t>Materiais Utilizados na Prestação do Serviço</t>
  </si>
  <si>
    <t>Material de consumo, protéticos, e aplicáveis aos serviços</t>
  </si>
  <si>
    <t>Material de escritório / Publicidade</t>
  </si>
  <si>
    <t xml:space="preserve">Outras despesas administrativas </t>
  </si>
  <si>
    <t>FEADMP/MS</t>
  </si>
  <si>
    <t>Serviços contratados de terceiro</t>
  </si>
  <si>
    <t>Salários / Férias / 13. Salário</t>
  </si>
  <si>
    <t>Despesas Dedutiveis</t>
  </si>
  <si>
    <t>Material utilizado no exercício da profissão</t>
  </si>
  <si>
    <t>Material Dental/Alinhadores/Insumos</t>
  </si>
  <si>
    <t>Insumos ou ferramentas odontologicas</t>
  </si>
  <si>
    <t>Informatica - Programa</t>
  </si>
  <si>
    <t>Décimo terceiro salário empregados</t>
  </si>
  <si>
    <t>Serviços de Vigilância e segurança</t>
  </si>
  <si>
    <t>MATERIAIS DE ESCRITORIO</t>
  </si>
  <si>
    <t>Serviços advocatícios / assessoria jurídica</t>
  </si>
  <si>
    <t>Outros Impostos/Taxas e Contribuições</t>
  </si>
  <si>
    <t>Materiais de consumo/dental</t>
  </si>
  <si>
    <t xml:space="preserve">Pagamentos para terceiros </t>
  </si>
  <si>
    <t>DESPESAS TOTAL DO MÊS</t>
  </si>
  <si>
    <t>Emolumentos/Serviços pagos a terceiros</t>
  </si>
  <si>
    <t>MATERIAL DE SEGURANCA</t>
  </si>
  <si>
    <t>Energia do escritório/consultório - D</t>
  </si>
  <si>
    <t>SERVICOS PROFISSIONAIS</t>
  </si>
  <si>
    <t>Aluguel de Programa de Informática</t>
  </si>
  <si>
    <t>Material de escritório, material de consultório e material cirúrgico</t>
  </si>
  <si>
    <t>Materiais Auxiliares</t>
  </si>
  <si>
    <t>HONORARIOS CONTABEIS E ADVOCATICIOS</t>
  </si>
  <si>
    <t>despesas de consultorio</t>
  </si>
  <si>
    <t>Rateio de Perdas - Unimed-Rio (CNPJ: 42.163.881/0001-01)</t>
  </si>
  <si>
    <t>Serviços no Consultório</t>
  </si>
  <si>
    <t>Manutenção do consultório/escritório - Serviços Prestados</t>
  </si>
  <si>
    <t xml:space="preserve">Materiais de uso e consumo/consultório </t>
  </si>
  <si>
    <t>13 - Remuneração paga a terceiros, com vínculo empregatício, INSS e FGTS</t>
  </si>
  <si>
    <t>Servicos prestados PJ</t>
  </si>
  <si>
    <t>Uniformes dos funcionários</t>
  </si>
  <si>
    <t xml:space="preserve">Material odontologico para uso </t>
  </si>
  <si>
    <t>Material odontológicos</t>
  </si>
  <si>
    <t>Remuneração paga a terceiros sem vínculo empregatício,.</t>
  </si>
  <si>
    <t>Compra de material</t>
  </si>
  <si>
    <t>Insumos/materiais odontológicos</t>
  </si>
  <si>
    <t>Despesas Operacionais - Cartório</t>
  </si>
  <si>
    <t>DROGAS E MEDICAMENTOS</t>
  </si>
  <si>
    <t xml:space="preserve">SERVIÇOS PAGOS À TERCEIROS </t>
  </si>
  <si>
    <t>Despesa Dedutiveis  Livro caixa</t>
  </si>
  <si>
    <t>Plano de Sáude</t>
  </si>
  <si>
    <t>Despesas Mensais</t>
  </si>
  <si>
    <t>Vales Transporte</t>
  </si>
  <si>
    <t>Despesas material de consultório</t>
  </si>
  <si>
    <t>IRRF - Imposto sobre a Renda Retido na Fonte</t>
  </si>
  <si>
    <t>10.13.00020</t>
  </si>
  <si>
    <t>NW ADVOGADOS ASSOCIADOS</t>
  </si>
  <si>
    <t>Laboratório aparelhos ortodônticos</t>
  </si>
  <si>
    <t>Assistência técnica em informática</t>
  </si>
  <si>
    <t>Recivil - Recompe</t>
  </si>
  <si>
    <t>Taxa Fiscalização Judiciária - TJMG</t>
  </si>
  <si>
    <t>Locação de Bens Moveis</t>
  </si>
  <si>
    <t>Serviços Terceiros - Protético</t>
  </si>
  <si>
    <t>Material e produtos odontológicos e serviços</t>
  </si>
  <si>
    <t>Operador Nacional do Registro</t>
  </si>
  <si>
    <t>Material aplicado no consultorio</t>
  </si>
  <si>
    <t>Despesas serviços de terceiros</t>
  </si>
  <si>
    <t>COPA COZINHA/ MATERIAL  DE LIMPEZA  E OUTROS</t>
  </si>
  <si>
    <t>Aluguel de maquinas/programas/sistemas/software</t>
  </si>
  <si>
    <t>Produtos e medicamentos odontológico</t>
  </si>
  <si>
    <t>Material de uso e consumo da operação no escritório/consultório</t>
  </si>
  <si>
    <t>Material Aplicado Consultório</t>
  </si>
  <si>
    <t>Material para próteses e procedimentos cirúrgicos</t>
  </si>
  <si>
    <t>Taxa Entidades Cooperativas</t>
  </si>
  <si>
    <t>Cursos de atualização</t>
  </si>
  <si>
    <t>material de  manut.,conservação , limpeza  e medicamentos</t>
  </si>
  <si>
    <t>Contratação de Serviço Terceirizado</t>
  </si>
  <si>
    <t>MATERIAL ODONTOLOGICO CONSULTORIO</t>
  </si>
  <si>
    <t>Prestação Serviços pagos a terceiros</t>
  </si>
  <si>
    <t>Salários, vales e benefícios</t>
  </si>
  <si>
    <t>Despesas com Consultorio Compartilhado</t>
  </si>
  <si>
    <t>Despesas Legais e Judiciais</t>
  </si>
  <si>
    <t>ALUGUEL MHO 50%</t>
  </si>
  <si>
    <t>Materiais/Equipamentos oftalmológicos</t>
  </si>
  <si>
    <t xml:space="preserve">TRANSF. P/ CONTA BANC. ESP. A DISPOSIÇÃO DO TJPE </t>
  </si>
  <si>
    <t>Pagamento para Pessoa Jurídica</t>
  </si>
  <si>
    <t>Aluguel de máquina</t>
  </si>
  <si>
    <t xml:space="preserve">REMUNERAÇÃO DE FÉRIAS </t>
  </si>
  <si>
    <t>Serviço Terceiros Ortodônticos</t>
  </si>
  <si>
    <t xml:space="preserve">Material e Serviços Odontológicos </t>
  </si>
  <si>
    <t>Telefone / Internet do cartório</t>
  </si>
  <si>
    <t>Sistema de informática/internet/manuteção e supor. de informatica</t>
  </si>
  <si>
    <t>Serviço de prótese dentária</t>
  </si>
  <si>
    <t>Rateio Perdas Proporcional a Produção Exercício 2022</t>
  </si>
  <si>
    <t>Conservação e limpeza do consultório</t>
  </si>
  <si>
    <t>Mão de Obra Contratada s/vínculo empregatício</t>
  </si>
  <si>
    <t>INSS / IRRF</t>
  </si>
  <si>
    <t>Materiais para procedimentos dermatológicos</t>
  </si>
  <si>
    <t>Despesas com serviços de Próteses</t>
  </si>
  <si>
    <t>INTERNET, BACKUP, LICENÇAS</t>
  </si>
  <si>
    <t>Impostos e contribuições federais</t>
  </si>
  <si>
    <t>Taxa Judiciária</t>
  </si>
  <si>
    <t>Ordenados e salário</t>
  </si>
  <si>
    <t>Custos de materiais do consultório</t>
  </si>
  <si>
    <t>Material Ortodontico</t>
  </si>
  <si>
    <t>4017 - Outras Despesas</t>
  </si>
  <si>
    <t>Material odontológico, de conservação e limpeza do escritório/consultório</t>
  </si>
  <si>
    <t>Material de consumo do consultório/ dental/ implantes/ enxertos/ etc.</t>
  </si>
  <si>
    <t>INSUMOS DO CONSULTORIO</t>
  </si>
  <si>
    <t xml:space="preserve">Serviços de prótese dentária </t>
  </si>
  <si>
    <t>FETJ</t>
  </si>
  <si>
    <t>Guias pagas relacionadas a func.</t>
  </si>
  <si>
    <t xml:space="preserve">Curi Abud Associados Ltda </t>
  </si>
  <si>
    <t>( - ) Devolução de custas - Emolumentos pagos a terceiros</t>
  </si>
  <si>
    <t>Vale alimentação dos funcionários do cartório</t>
  </si>
  <si>
    <t>Materiais Utilizados na Prestação de Serviço</t>
  </si>
  <si>
    <t>Fornecedores/Material Prest. Serviço</t>
  </si>
  <si>
    <t>Material para procedimentos veterinários</t>
  </si>
  <si>
    <t>BENFEITORIAS EM IMOVEIS DE TERCEIROS</t>
  </si>
  <si>
    <t>Material utilizados em consultas/procedimentos</t>
  </si>
  <si>
    <t>Folha de pagamento - D</t>
  </si>
  <si>
    <t>Combustível - ND</t>
  </si>
  <si>
    <t xml:space="preserve">Materiais Cirúrgicos, Dentários, Odonto e Prótéticos   </t>
  </si>
  <si>
    <t>Material de escritório/CONSUMO</t>
  </si>
  <si>
    <t>Pagamento de férias de colaboradores (funcionários)</t>
  </si>
  <si>
    <t>Material de consumo médico</t>
  </si>
  <si>
    <t>Material cosumido ligado a profissão com nota fiscal</t>
  </si>
  <si>
    <t>MATERIAL DE ESCRITORIO EXPEDIENTE E INFORM E OUTROS</t>
  </si>
  <si>
    <t>Insumos para pintura</t>
  </si>
  <si>
    <t>Remuneração paga a terceiros com vínculo empregatício</t>
  </si>
  <si>
    <t>MATERIAL P/PROC.ODONTOLOGICO</t>
  </si>
  <si>
    <t>Material aplicado ao Serviço</t>
  </si>
  <si>
    <t>Despesas com rateio de perdas adm./Unimed</t>
  </si>
  <si>
    <t>Pagamento à Terceiros</t>
  </si>
  <si>
    <t>Material De Uso E Consumo</t>
  </si>
  <si>
    <t>Consultoria, cursos e palestras.</t>
  </si>
  <si>
    <t>Contribuição previdenciaria</t>
  </si>
  <si>
    <t>Dentais e Fármácias</t>
  </si>
  <si>
    <t xml:space="preserve">Materiais diversos para exercício da atividade </t>
  </si>
  <si>
    <t>Material Uso Consultorio</t>
  </si>
  <si>
    <t>Comissões</t>
  </si>
  <si>
    <t xml:space="preserve">Serviços Odontológicos </t>
  </si>
  <si>
    <t>Material de uso em procedimento odontológico</t>
  </si>
  <si>
    <t>Serviço administrativo de terceiros</t>
  </si>
  <si>
    <t>Maquinas e Equipamentos</t>
  </si>
  <si>
    <t>LIVRO CAIXA TOTAL</t>
  </si>
  <si>
    <t>materiais Odontologicos</t>
  </si>
  <si>
    <t>Material uso e consumo do consultorio</t>
  </si>
  <si>
    <t xml:space="preserve">Serviços Proteticos Contratados </t>
  </si>
  <si>
    <t>Materiais aplicado na execucao servicos</t>
  </si>
  <si>
    <t>Insumos do consultório</t>
  </si>
  <si>
    <t>Material Odontológico usado na prestação de Serviço</t>
  </si>
  <si>
    <t>Material de consumo / Dentais</t>
  </si>
  <si>
    <t>MATERIAL - PRODUTO USADO NA PRESTAÇÃO DE SERVIÇO</t>
  </si>
  <si>
    <t xml:space="preserve">Serviços de terceiros PF sem vinculo </t>
  </si>
  <si>
    <t>Materiais para Prestação de Serviço</t>
  </si>
  <si>
    <t>honorários advocativos</t>
  </si>
  <si>
    <t>Serviços Tomados - Pessoa Jurídica</t>
  </si>
  <si>
    <t>Fornecedores de Material Odontológico</t>
  </si>
  <si>
    <t>TAXA BANCARIA</t>
  </si>
  <si>
    <t>Produtos farmacêuticos</t>
  </si>
  <si>
    <t>Material de uso no consultório de consumo</t>
  </si>
  <si>
    <t>Serviço de Digitação</t>
  </si>
  <si>
    <t>Serviços Terceiros Pessoa Juridica</t>
  </si>
  <si>
    <t xml:space="preserve">Material de escritório / uso </t>
  </si>
  <si>
    <t>Aluguel+cond+IPTU</t>
  </si>
  <si>
    <t>Locação de equipamento (Laser, ultrassom)</t>
  </si>
  <si>
    <t>Aquisição de Programas e Sistemas</t>
  </si>
  <si>
    <t>Recibo de Férias</t>
  </si>
  <si>
    <t xml:space="preserve">despesas com fornecedor </t>
  </si>
  <si>
    <t>Despesas do escritório/Consultório</t>
  </si>
  <si>
    <t>Carnê-leão pago</t>
  </si>
  <si>
    <t>Pagamento a terceiros por prestação de servicos</t>
  </si>
  <si>
    <t>MATERIAL CONSULTORIO USO PACIENTE</t>
  </si>
  <si>
    <t>Aluguel de equipamento odontológico</t>
  </si>
  <si>
    <t>Salário da Secretária</t>
  </si>
  <si>
    <t>Despesas Gerais Dedutíveis - Atividade Cartorária</t>
  </si>
  <si>
    <t>Despesas Consultorio Lifecenter</t>
  </si>
  <si>
    <t>Consultoria/Assessoria/Auditoria/Contabilidade</t>
  </si>
  <si>
    <t>SERVICOS DE PROTESE</t>
  </si>
  <si>
    <t>SERVIÇO PRESTADO POR TERCEIRO</t>
  </si>
  <si>
    <t>Pagamentos serviço de terceiros sem vínculo</t>
  </si>
  <si>
    <t>Serviços Prestados Por Pessoa Juridica</t>
  </si>
  <si>
    <t>Internet/Telecomunicação/Sistema</t>
  </si>
  <si>
    <t>Auxílio - Educação</t>
  </si>
  <si>
    <t>DESPESAS COM LABORATÓRIO DE PRÓTESE DENTÁRIA</t>
  </si>
  <si>
    <t>REMUNERAÇÃO PAGA A TERCEIROS, COM VINCULO EMPREGATICIO, INSS E FGTS</t>
  </si>
  <si>
    <t>DESPESAS COM MATERIAL UTILIZADO NA PRESTACAO DE SERVICO</t>
  </si>
  <si>
    <t>Sistema de informática/manutenção</t>
  </si>
  <si>
    <t>Serviço Prestado pessoa Juridica</t>
  </si>
  <si>
    <t>Pagamento de INSS</t>
  </si>
  <si>
    <t>Despesa com telefone</t>
  </si>
  <si>
    <t xml:space="preserve">Serviços e materiais Odontológicos </t>
  </si>
  <si>
    <t xml:space="preserve">Vale alimentação/refeição/cesta básica para funcionários </t>
  </si>
  <si>
    <t>MATERIAL APLICADO NOS SERVICOS ODONTOLOGICOS PRESTADOS</t>
  </si>
  <si>
    <t>MATERIAL RELACIONADO A ATIVIDADE</t>
  </si>
  <si>
    <t>Aluguel de Material e Equipamentos</t>
  </si>
  <si>
    <t>Segurança, manutenção e reparação</t>
  </si>
  <si>
    <t>Serviços Prestado Pessoa física</t>
  </si>
  <si>
    <t xml:space="preserve">Material Aplicado na Prestação de Serviço </t>
  </si>
  <si>
    <t>Pagamento de Royaties</t>
  </si>
  <si>
    <t>MATERIAL DE APLICAÇAO</t>
  </si>
  <si>
    <t>Produtos/Medicamentos utilizados no exercício da atividade profissional (consumidos em procedimento ao paciente)</t>
  </si>
  <si>
    <t>Pagto de Fornecedores conf. NF.</t>
  </si>
  <si>
    <t>Material aplicado do escritório/consultório</t>
  </si>
  <si>
    <t>TI e manutenção</t>
  </si>
  <si>
    <t>Material para o Consultorio</t>
  </si>
  <si>
    <t>Vale transporte (funcionários)</t>
  </si>
  <si>
    <t>Servicos Proteticos</t>
  </si>
  <si>
    <t>Previdencia Social funcionários</t>
  </si>
  <si>
    <t xml:space="preserve">Material  odontológico </t>
  </si>
  <si>
    <t xml:space="preserve">IRPF </t>
  </si>
  <si>
    <t>Materiais de Insumo</t>
  </si>
  <si>
    <t>Material de  Uso  de Consultorio Odontologico</t>
  </si>
  <si>
    <t>Pagamentos a terceiros sem vínculo de emprego</t>
  </si>
  <si>
    <t>Pagamento feito a terceiros por meiagem profissional</t>
  </si>
  <si>
    <t>ALUGUEL DO ARQUIVO MORTO</t>
  </si>
  <si>
    <t xml:space="preserve">INSS e IRRF S/SALÁRIOS DOS FUNCIONÁRIOS </t>
  </si>
  <si>
    <t>Pagamentos Diversos</t>
  </si>
  <si>
    <t xml:space="preserve">Serviços de Protéticos </t>
  </si>
  <si>
    <t>materiais para uso tratamento médico</t>
  </si>
  <si>
    <t>DESPESA COM DENTAL</t>
  </si>
  <si>
    <t>Despesas com pessoal e encargos</t>
  </si>
  <si>
    <t>Materiais utilizados no tratamento</t>
  </si>
  <si>
    <t>Desp. c/ almoço de funcionarios</t>
  </si>
  <si>
    <t>Compra de Materiais Odontológicos</t>
  </si>
  <si>
    <t>Juros pagos Incorridos</t>
  </si>
  <si>
    <t>diversas</t>
  </si>
  <si>
    <t>Suporte Informática</t>
  </si>
  <si>
    <t>Material odontológico de consumo do consultório</t>
  </si>
  <si>
    <t>Material odontológico para o exercício da profissão</t>
  </si>
  <si>
    <t>Prestação de Serviço Pessoa Jurídica</t>
  </si>
  <si>
    <t>Serviços tomados de Pessoa Jurídica</t>
  </si>
  <si>
    <t>Material de uso no trabalho</t>
  </si>
  <si>
    <t>Poder Judiciario - Selos do Tabilionato</t>
  </si>
  <si>
    <t>Combustível na Atividade</t>
  </si>
  <si>
    <t>103 REMUNERAÇÃO DE TERCEIROS</t>
  </si>
  <si>
    <t>ARRENDAMENTO PREDIAL</t>
  </si>
  <si>
    <t>MATERIAL PARA USO E CONSUMO NO CONMSULTÓRIO</t>
  </si>
  <si>
    <t>Coopanest PE</t>
  </si>
  <si>
    <t>Assistencia Tecnica Pericial paga pelo escritorio</t>
  </si>
  <si>
    <t>TRIBUTOS MUNICIPAIS (ISS/TAXAS/IPTU/CONTRIBUIÇÕES)</t>
  </si>
  <si>
    <t>Material de Uso no Consultório/Escritorio</t>
  </si>
  <si>
    <t>Plano de saúde / odontológico</t>
  </si>
  <si>
    <t>Despesas com funcionárias</t>
  </si>
  <si>
    <t>Materiais odontológicos e outros insumos</t>
  </si>
  <si>
    <t>Materiais de procedimentos médicos</t>
  </si>
  <si>
    <t>pagamentos laboratorio de protese e pagamento a dentistas</t>
  </si>
  <si>
    <t>Despesas da Serventia</t>
  </si>
  <si>
    <t>Rateio/Perdas</t>
  </si>
  <si>
    <t>LICENÇA DE APLICATIVOS DE INFORMATICA-LOCAÇÃO DE SISTEMAS</t>
  </si>
  <si>
    <t>IRRF ASSALARIADOS</t>
  </si>
  <si>
    <t>Remuneração para a terceiros sem vínculo de emprego</t>
  </si>
  <si>
    <t>Insumos (consumíveis) para serviços médicos</t>
  </si>
  <si>
    <t>Despesa cfe Livro Art. 24 a da CN Registral e Notarial</t>
  </si>
  <si>
    <t>Taxa Máquina de Cartão</t>
  </si>
  <si>
    <t>Contribuições  e Entidades sindicais</t>
  </si>
  <si>
    <t xml:space="preserve">Repasses Legais - Estado </t>
  </si>
  <si>
    <t>Funcionária ASB /auxiliar de saúde bucal</t>
  </si>
  <si>
    <t>Serviços de Terceiros - Pessoa Jurídica</t>
  </si>
  <si>
    <t>Aquisição de Máquinas e Equipamentos</t>
  </si>
  <si>
    <t>Serviços de prótese odontológica - utilizados nos pacientes</t>
  </si>
  <si>
    <t>PAGAMENTOS DUPLICATAS, BOLETOS, FATURAS E NOTAS FISCAIS</t>
  </si>
  <si>
    <t xml:space="preserve">Aluguel de Equipamentos </t>
  </si>
  <si>
    <t>Estoque</t>
  </si>
  <si>
    <t>Assistência medica</t>
  </si>
  <si>
    <t xml:space="preserve">Selos </t>
  </si>
  <si>
    <t>compra de material próprio para consumo médico</t>
  </si>
  <si>
    <t>Prestação de Serviços Terceiros</t>
  </si>
  <si>
    <t>Entidades de classe.</t>
  </si>
  <si>
    <t xml:space="preserve">Prestação Serviços Pessoa Juridica </t>
  </si>
  <si>
    <t>Mão de Obra de Terceiros</t>
  </si>
  <si>
    <t>Despesas com Honorários</t>
  </si>
  <si>
    <t xml:space="preserve">Remuneração paga a terceiros com vinculo empregatício, INSS e FGTS </t>
  </si>
  <si>
    <t>Locação de Equipamentos para Procedimentos</t>
  </si>
  <si>
    <t>DESPESA COM INSUMO</t>
  </si>
  <si>
    <t>Materiais usados na prestação de serviço</t>
  </si>
  <si>
    <t>Invisalign Alinhadores Transparentes</t>
  </si>
  <si>
    <t>Despesas Diligências Judiciais</t>
  </si>
  <si>
    <t>ISS/Outros tributos Municipais e Estaduais</t>
  </si>
  <si>
    <t>Material para atividade odontológica</t>
  </si>
  <si>
    <t>ASSESSORIA E CONSULTORIA JURIDICAS</t>
  </si>
  <si>
    <t xml:space="preserve"> 4013 - Remuneração paga a terceiros, com vínculo empregatício, INSS e FGTS</t>
  </si>
  <si>
    <t>Material de Trabalho/Terceiros</t>
  </si>
  <si>
    <t>PAGAMENTO C/DESPESAS PUBLICIDADE E PROPAGANDA</t>
  </si>
  <si>
    <t>Manutenção do Programa de Informática - Processamento de Dados</t>
  </si>
  <si>
    <t>DESPESAS COM UTILIZAÇÃO HOSPITALAR</t>
  </si>
  <si>
    <t>Manutenção de Equipamentos - Computadores e Máquinas</t>
  </si>
  <si>
    <t>Emolumentos pagos a terceiros sem vinculo</t>
  </si>
  <si>
    <t>Medicamentos de uso na atividade</t>
  </si>
  <si>
    <t xml:space="preserve">Material de uso do consultório </t>
  </si>
  <si>
    <t>Comissao Parceiros</t>
  </si>
  <si>
    <t>Insumos serviços</t>
  </si>
  <si>
    <t>Material de aplicado</t>
  </si>
  <si>
    <t>ISABELA PIRES DE SOUZA</t>
  </si>
  <si>
    <t>Aluguel e taxa do condominio do consultório</t>
  </si>
  <si>
    <t>Material consumido da aplicação do serviço</t>
  </si>
  <si>
    <t>Prestação de Serviço - PJ</t>
  </si>
  <si>
    <t>Materiais para Atendimento Medico</t>
  </si>
  <si>
    <t>Contrato Pessoa Jurídica (CIEE, Assessoria Contábil, Jurídica, Tributária, Cursos, Treinamentos).</t>
  </si>
  <si>
    <t>Serviço Contratado de Terceiros</t>
  </si>
  <si>
    <t>GRF - Guia de Recolhimento de FGTS</t>
  </si>
  <si>
    <t>Servilos de Terceiros Sem Vinculo</t>
  </si>
  <si>
    <t>Material aplicado na produção do serviço</t>
  </si>
  <si>
    <t>Serviço prestado por terceiros PF</t>
  </si>
  <si>
    <t>Taxa De Fiscalização</t>
  </si>
  <si>
    <t>Pago a UNIMED-BH, CNPJ: 16.513.178.0001-76</t>
  </si>
  <si>
    <t xml:space="preserve">Rateio despesas do consultório </t>
  </si>
  <si>
    <t>Associação médica</t>
  </si>
  <si>
    <t>ORDENADOS, SALÁRIOS, GRATIF E OUTRAS REMUNER A EMPREGADOS</t>
  </si>
  <si>
    <t>Reposição de Perdas do Exercício - Unimed Leste Fluminense</t>
  </si>
  <si>
    <t>Remuneração paga a prestadores de serviço</t>
  </si>
  <si>
    <t>COMPRA DE SELOS ELETRÔNICOS</t>
  </si>
  <si>
    <t>Telefone e Internet do escritório/consultório</t>
  </si>
  <si>
    <t>RECOLHIMENTOS PREVIDENCIARIOS - EMPREGADOS</t>
  </si>
  <si>
    <t>Despesas Roupas Epeciais</t>
  </si>
  <si>
    <t>aluguel de equipamento</t>
  </si>
  <si>
    <t>SALARIOS E GRATIFICAÇOES DE FUNCIONARIOS</t>
  </si>
  <si>
    <t>Serviços de Marketing</t>
  </si>
  <si>
    <t>Serviços prestados por terceiros.</t>
  </si>
  <si>
    <t xml:space="preserve">Materiais para execução do Serviço </t>
  </si>
  <si>
    <t>Ipasgo Previdencia</t>
  </si>
  <si>
    <t>Material de enfermagem</t>
  </si>
  <si>
    <t>Folha de pagamento mensal de salário</t>
  </si>
  <si>
    <t xml:space="preserve">Remuneração paga a Terceiros </t>
  </si>
  <si>
    <t xml:space="preserve">pagamentos feitos a terceiros sem vínculo empregatício - manutenção em equipamentos de informática, aluguel de sistemas de infomática, serviços de monitoramento de segurança, etc. </t>
  </si>
  <si>
    <t>I.N.S.S.</t>
  </si>
  <si>
    <t xml:space="preserve">Taxa Administrativa </t>
  </si>
  <si>
    <t>Laboratórios diversos</t>
  </si>
  <si>
    <t>INSUMO MATERIAL PARA CONSULTORIO</t>
  </si>
  <si>
    <t>Laboratórios, dentárias e materiais diversos</t>
  </si>
  <si>
    <t>Material de médico / Medicamentos</t>
  </si>
  <si>
    <t>MATERIAL PARAFUNCIONAMENTO DO CONSULTÓRIO</t>
  </si>
  <si>
    <t xml:space="preserve">Material Utilizado na Prestação de Serviços </t>
  </si>
  <si>
    <t>Remuneração por serviços prestados por pessoas físicas</t>
  </si>
  <si>
    <t>ISS, CIM e Taxas</t>
  </si>
  <si>
    <t>Repasse ao FEPJ</t>
  </si>
  <si>
    <t>IMPOSTO DE RENDA S/ FOLHA PAGAMENTO DOS EMPREGADOS</t>
  </si>
  <si>
    <t>Materiais e medicamentos de uso habitual no consultório</t>
  </si>
  <si>
    <t>Gastos com serviço de limpeza</t>
  </si>
  <si>
    <t>Taxa Operadora Cartão</t>
  </si>
  <si>
    <t>Material de expediente/consumo do cartório</t>
  </si>
  <si>
    <t>Serviço de Terceiros PF</t>
  </si>
  <si>
    <t>Assistência contábil</t>
  </si>
  <si>
    <t>DESPESAS ELDORADO</t>
  </si>
  <si>
    <t>Marketing e Publicidade</t>
  </si>
  <si>
    <t>Despesas conforme Controle Interno</t>
  </si>
  <si>
    <t>Equipe de Apoio em campo - Autônomos</t>
  </si>
  <si>
    <t>Remuneração empregados</t>
  </si>
  <si>
    <t xml:space="preserve">Produtos/medicamento consumidos em atendimento </t>
  </si>
  <si>
    <t>Despesas dedutível - Mensal total</t>
  </si>
  <si>
    <t>Material de Uso Consumo</t>
  </si>
  <si>
    <t>Serviços Tomados de Pessoa Jurídica</t>
  </si>
  <si>
    <t>SERVIÇOS PRESTADOS - PJ</t>
  </si>
  <si>
    <t>Materiais não duráveis</t>
  </si>
  <si>
    <t>Despesa de Custeio - Insumo na prestação de Serviço</t>
  </si>
  <si>
    <t>MATERIAIS DIVERSOS PARA OBRA</t>
  </si>
  <si>
    <t>DESPESAS REFERENTE CUSTOS DESTE MES</t>
  </si>
  <si>
    <t xml:space="preserve"> 13º SALÁRIO</t>
  </si>
  <si>
    <t>Material de Uso e Consumo/Consultorio</t>
  </si>
  <si>
    <t>Dental - Materiais Odontológicos</t>
  </si>
  <si>
    <t xml:space="preserve">Valor excedente remuneração do interino: Transferência TJSC </t>
  </si>
  <si>
    <t>Produtos utilizados em consultas e procedimentos</t>
  </si>
  <si>
    <t>RemuneraçãoTabelião Substituto</t>
  </si>
  <si>
    <t>Emolumentos pagos a terceiros/pessoa juridica</t>
  </si>
  <si>
    <t xml:space="preserve">Honorários - Serviços Contábeis </t>
  </si>
  <si>
    <t>Medicamento/Material Odontológico</t>
  </si>
  <si>
    <t>Serviços Prestados Por Terceiros - PF</t>
  </si>
  <si>
    <t>PRESTADORES DE SERVIÇOS/MANUTENÇÃO E MÃO DE OBRA</t>
  </si>
  <si>
    <t xml:space="preserve">Serviços Terceiros </t>
  </si>
  <si>
    <t>Saldo a transferir para o Poder Público</t>
  </si>
  <si>
    <t>ALUGUEL MAQUINAS</t>
  </si>
  <si>
    <t xml:space="preserve"> ALUGUEL</t>
  </si>
  <si>
    <t>DESPESAS CARTAO - ITAUCARD</t>
  </si>
  <si>
    <t>Protese dentária</t>
  </si>
  <si>
    <t>Materiais de Tratamento Odontologico</t>
  </si>
  <si>
    <t>Material para prestação de serviços médicos</t>
  </si>
  <si>
    <t>Serviços Tomados de terceiros sem vínculo empregatício - Enfermagem / Apoio adm</t>
  </si>
  <si>
    <t>Material de consumo da atividade</t>
  </si>
  <si>
    <t>Remuneração  com vínculo empregatício - 1º Tab.  de Notas. e Prot.  de Tít. M., Com. de Canoinhas</t>
  </si>
  <si>
    <t>Material de Consumo - Insumos</t>
  </si>
  <si>
    <t xml:space="preserve">Laboratório de prótese dental </t>
  </si>
  <si>
    <t>PRODUTOS ODONTOLÓGICOS</t>
  </si>
  <si>
    <t>Serviço Prestado por Terceiro</t>
  </si>
  <si>
    <t>Água do escritório/consultório</t>
  </si>
  <si>
    <t>Material Odontologicos/Medicamentos</t>
  </si>
  <si>
    <t>Licença de uso de software</t>
  </si>
  <si>
    <t>VICTALAB F MANIPULAÇAO LTDA</t>
  </si>
  <si>
    <t>Despesas Diversas.</t>
  </si>
  <si>
    <t xml:space="preserve">Materiais de consumo odontólogicos </t>
  </si>
  <si>
    <t>Despesas Conforme livro caixa auxiliar</t>
  </si>
  <si>
    <t>Prestadores de serviços terceirizados prestados no consultório</t>
  </si>
  <si>
    <t>Material Usado no Consultório</t>
  </si>
  <si>
    <t>Contribuições obrigatórias a entidades de classe - Associação dos Registradores</t>
  </si>
  <si>
    <t xml:space="preserve">Despesas diversas de consultório odontológico </t>
  </si>
  <si>
    <t>Material Aplicado em Serviços Odontológico</t>
  </si>
  <si>
    <t>Manutenção de Maquinas e Equipamento</t>
  </si>
  <si>
    <t>Materiais para uso na clínica</t>
  </si>
  <si>
    <t>Material de consultório - para a realização do trabalho</t>
  </si>
  <si>
    <t>HONORÁRIO SERVIÇOS CONTABILIDADE</t>
  </si>
  <si>
    <t xml:space="preserve">SISTEMAS E INTERNET </t>
  </si>
  <si>
    <t>Serviços terceirizados do Cartório</t>
  </si>
  <si>
    <t>PRODUTO  DE USO E CONSUMO DO CONSUTORIO</t>
  </si>
  <si>
    <t>markenting</t>
  </si>
  <si>
    <t>Material de Consumo Escritório/Consultório</t>
  </si>
  <si>
    <t>Remuneração paga a terceiros, com vínculo empregatício, SalarioINSS e FGTS</t>
  </si>
  <si>
    <t>FERMOJU</t>
  </si>
  <si>
    <t>Medicamentos e materiais utilizados na Prestaçao de Serviços</t>
  </si>
  <si>
    <t>INSS de funcionáios</t>
  </si>
  <si>
    <t>SERVICOS PRESTADOS POR TERCEIROS PJ</t>
  </si>
  <si>
    <t>Material Operacional</t>
  </si>
  <si>
    <t xml:space="preserve">Serviços de terceiros pessoa fisica </t>
  </si>
  <si>
    <t>Manutenção Prédio</t>
  </si>
  <si>
    <t>Despesas Dedutíveis – Livro Caixa</t>
  </si>
  <si>
    <t>Aluguel do consultório e Equipamentos</t>
  </si>
  <si>
    <t>Repasse ao TJSP</t>
  </si>
  <si>
    <t>MEDICAÇÃO E INSUMOS PARA TRATAMENTO MEDICO DE PACIENTES</t>
  </si>
  <si>
    <t xml:space="preserve">Material consumo/dental </t>
  </si>
  <si>
    <t>SERVIÇO PRESTADOS POR TERCEIROS</t>
  </si>
  <si>
    <t xml:space="preserve">Despesas com Anúncios </t>
  </si>
  <si>
    <t>ALUGUÉIS DE EQUIPAMENTOS</t>
  </si>
  <si>
    <t>Fermoju</t>
  </si>
  <si>
    <t>Remuneração paga a terceiros, com vínculos empregatício</t>
  </si>
  <si>
    <t>Taxas  judiciarias</t>
  </si>
  <si>
    <t>Serviços terceiros - PJ</t>
  </si>
  <si>
    <t>Material para Execução do Serviço</t>
  </si>
  <si>
    <t>Remuneração pago a terceiros sem vínculo empregatício</t>
  </si>
  <si>
    <t>ASSESSORIA JURÍDICA</t>
  </si>
  <si>
    <t>Comitente - SRA Despesas</t>
  </si>
  <si>
    <t>Vale Refeição / Cesta básica / Vale Alimentação</t>
  </si>
  <si>
    <t>DESPESAS COM SERVICO DA ATIVIDADE</t>
  </si>
  <si>
    <t>Notas Fiscais</t>
  </si>
  <si>
    <t>Totalidade das despesas dedutíveis referentes ao mês em curso</t>
  </si>
  <si>
    <t>Tributos Federais</t>
  </si>
  <si>
    <t>LAB / DENTAL</t>
  </si>
  <si>
    <t>Compra de Material de Uso/Consumo</t>
  </si>
  <si>
    <t>MATERIAL APLICADO NA ATIVIDADE</t>
  </si>
  <si>
    <t>Poupatempo</t>
  </si>
  <si>
    <t>Despesas de Marketing</t>
  </si>
  <si>
    <t>Material uso profissional</t>
  </si>
  <si>
    <t>Serviços Gráficos e Cópias</t>
  </si>
  <si>
    <t>Outras despesas geais</t>
  </si>
  <si>
    <t>Remuneração paga a terceiros, com vínculo empregatício, INSS, FGTS E IRRF</t>
  </si>
  <si>
    <t>Material consumo procedimentos odontológicos</t>
  </si>
  <si>
    <t>Manutenção de equipamentos / instalações</t>
  </si>
  <si>
    <t>MATERIAL DE USO E CONSUMO NO ESCRITORIO</t>
  </si>
  <si>
    <t>Locação de Veiculo</t>
  </si>
  <si>
    <t>Material de uso e consumo e medicamentos para pacientes</t>
  </si>
  <si>
    <t>Material do Consultório para os procedimentos odontólogicos</t>
  </si>
  <si>
    <t xml:space="preserve">MATERIAL CONSULTORIO </t>
  </si>
  <si>
    <t>Total de despesas do Livro Provimento 45 CNJ</t>
  </si>
  <si>
    <t>Desp. de Material e Medicamentos =uso Odontológico</t>
  </si>
  <si>
    <t>ISSQ</t>
  </si>
  <si>
    <t>Taxas/Comissões Provedores de Pagamento</t>
  </si>
  <si>
    <t>Serviços prestados por terceiros sem vínculo empregatício</t>
  </si>
  <si>
    <t>Plano de Saúde, Alimentação e Transporte</t>
  </si>
  <si>
    <t>10.01.00152</t>
  </si>
  <si>
    <t>Outras Despesas p/ Prestação Servico - Atendimentos</t>
  </si>
  <si>
    <t>Serviço de confecção de aparelho ortodontico removível</t>
  </si>
  <si>
    <t>Emolumentos -   Serventias Extrajudiciais Oficializadas</t>
  </si>
  <si>
    <t>Taxa Fiscalizaçao Judicial DAP/TFJ</t>
  </si>
  <si>
    <t>Salários, Previdência e FGTS</t>
  </si>
  <si>
    <t>Repasses obrigatórios - Sinoreg</t>
  </si>
  <si>
    <t>Material medico odontológico</t>
  </si>
  <si>
    <t>Material e Insumo de Consultório Odontológico</t>
  </si>
  <si>
    <t>Material de Uso do Consultório</t>
  </si>
  <si>
    <t>Material Odontológico de consumo</t>
  </si>
  <si>
    <t xml:space="preserve">REPASSE A TERCEIROS </t>
  </si>
  <si>
    <t>EMOLUMENTOS PAGOS A TERCEIROS</t>
  </si>
  <si>
    <t>Juros e encargos</t>
  </si>
  <si>
    <t>CONTRIBUICOES ASSOCIATIVAS</t>
  </si>
  <si>
    <t xml:space="preserve">Investimento em Propaganda </t>
  </si>
  <si>
    <t>DESPESA COM CONSULTORIO</t>
  </si>
  <si>
    <t>Salário Funcionário</t>
  </si>
  <si>
    <t>Materiais Médicos e descartáveis</t>
  </si>
  <si>
    <t>FRJ</t>
  </si>
  <si>
    <t>Folha Pagamento</t>
  </si>
  <si>
    <t>Serviço de Proteses Odontologicas</t>
  </si>
  <si>
    <t xml:space="preserve">Ordenados e Salários </t>
  </si>
  <si>
    <t>laboratório protético</t>
  </si>
  <si>
    <t xml:space="preserve">Compra de Insumos </t>
  </si>
  <si>
    <t>Serviços diversos prestados</t>
  </si>
  <si>
    <t>insumos do consultorio</t>
  </si>
  <si>
    <t>Pagamento pago a terceiros, sem vinculo empregatício, INSS, IRPF</t>
  </si>
  <si>
    <t>Depósito Plataforma Aposta</t>
  </si>
  <si>
    <t>Despesas com Laboratório de Prótese Dental</t>
  </si>
  <si>
    <t>Material de uso/consumo</t>
  </si>
  <si>
    <t>Despesas com manutenção de programas</t>
  </si>
  <si>
    <t xml:space="preserve">Combustível - consumo na atividade </t>
  </si>
  <si>
    <t xml:space="preserve">ENERGIA DO ESCRITÓRIO </t>
  </si>
  <si>
    <t>Serviços utilizados como insumos</t>
  </si>
  <si>
    <t>Despesas gerais não dedutíveis</t>
  </si>
  <si>
    <t>Insumos de consultório</t>
  </si>
  <si>
    <t>Align Invisalign</t>
  </si>
  <si>
    <t>Obras e serviços para a conservação, ampliação ou melhoria dos prédios utilizados para a prestação do serviço público</t>
  </si>
  <si>
    <t>Salário e ordenados</t>
  </si>
  <si>
    <t>Material essencial à realização da atividade principal</t>
  </si>
  <si>
    <t>OUTRAS</t>
  </si>
  <si>
    <t>10.02.00043</t>
  </si>
  <si>
    <t>Materiais para Cirurgia</t>
  </si>
  <si>
    <t>Manutenção e Reformas de Imóveis</t>
  </si>
  <si>
    <t>Materiais de consumo do consultório</t>
  </si>
  <si>
    <t>SERVIÇOS DE PROTESE</t>
  </si>
  <si>
    <t>Material aplicado na Prestação de Serviço</t>
  </si>
  <si>
    <t>Outros Custeios</t>
  </si>
  <si>
    <t xml:space="preserve">MATERIAL UTILIZADO NA PRESTAÇÃO DE SERVIÇO </t>
  </si>
  <si>
    <t>Despesas de custeio necessárias à percepção da receita e à manutenção</t>
  </si>
  <si>
    <t>Material aplicado ao servico</t>
  </si>
  <si>
    <t xml:space="preserve">Vale Refeição dos Funcionários </t>
  </si>
  <si>
    <t>Rescisão Contratual - TRCT</t>
  </si>
  <si>
    <t xml:space="preserve">Manutenção de Equipamentos e Sistemas </t>
  </si>
  <si>
    <t xml:space="preserve">Instalação, moveis, utensílios, despesas de manutenção de bens moveis e imoveis </t>
  </si>
  <si>
    <t>MATERIAL CIRURGICO E PROTESES</t>
  </si>
  <si>
    <t>CANCELAMENTO DE PROTESTO - TRIBUNAL</t>
  </si>
  <si>
    <t>CONDOMINIO DO ESCRITORIO/CONSULTORIO</t>
  </si>
  <si>
    <t>Serviços pagos a terceiros - protético</t>
  </si>
  <si>
    <t>MATERIAIS E PRODUTOS UTILIZADOS TRATAMENTO PACIENTES</t>
  </si>
  <si>
    <t>Trafego pago / FB / celular</t>
  </si>
  <si>
    <t>Remuneração Paga a Terceiros Sem Vínculo Empregatício</t>
  </si>
  <si>
    <t>Despesas com manutenção e conservação</t>
  </si>
  <si>
    <t>trabalhos proteticos odontologicos</t>
  </si>
  <si>
    <t>DARF/FUNCIONARIOS</t>
  </si>
  <si>
    <t>Honorários pago a terceiros</t>
  </si>
  <si>
    <t>Materiais para Prestação de Serviços</t>
  </si>
  <si>
    <t>Material médico de uso em consultorio</t>
  </si>
  <si>
    <t>Medicamento Utilizado em Procedimento Médico</t>
  </si>
  <si>
    <t>ALUGUEL DO CARTÓRIO</t>
  </si>
  <si>
    <t>Confecção de Prótese Dentária</t>
  </si>
  <si>
    <t>Material de apoio cirurgico - Instrumentos/Medicamentos</t>
  </si>
  <si>
    <t xml:space="preserve"> Serviços de Terceiros</t>
  </si>
  <si>
    <t xml:space="preserve">Serviços de Radiologia </t>
  </si>
  <si>
    <t>Notas Fiscais Referente à material odontológico</t>
  </si>
  <si>
    <t>Material utilizado em procedimentos médicos</t>
  </si>
  <si>
    <t>Serviço Prestado de terceiros</t>
  </si>
  <si>
    <t>Materiais Dentários/Materiais Diversos/Protéticos</t>
  </si>
  <si>
    <t>Vale Alimentação - Cesta básica</t>
  </si>
  <si>
    <t>Material e Medicamentos utilizados nas consultas</t>
  </si>
  <si>
    <t>Pagamento Laboratório de Prótese</t>
  </si>
  <si>
    <t>Material de uso e consumo/segurança nos procedimentos medicos</t>
  </si>
  <si>
    <t>Serviços de terceiro PF/PJ</t>
  </si>
  <si>
    <t>Serv. de Terceiros</t>
  </si>
  <si>
    <t>Despesas com Laboratórios Protéticos</t>
  </si>
  <si>
    <t xml:space="preserve">Material de escritório/Consultório </t>
  </si>
  <si>
    <t xml:space="preserve">Manutenção de Sites e Provedores </t>
  </si>
  <si>
    <t>Salários / Férias / Rescisões e 13º salário</t>
  </si>
  <si>
    <t>Materiais, produtos, consumíveis para execução do trabalho</t>
  </si>
  <si>
    <t>Serviços Tomados.</t>
  </si>
  <si>
    <t>Gps INSS sobre folha de pagamento com vínculo empregaticio</t>
  </si>
  <si>
    <t>Serviços prestados - PJ</t>
  </si>
  <si>
    <t>pagamentos dedutíveis conforme relatório de caixa</t>
  </si>
  <si>
    <t>Materiais Médicos/Odontológicos</t>
  </si>
  <si>
    <t>ISSQN - Imposto sobre Serviços de Qualquer natureza</t>
  </si>
  <si>
    <t>DESPESAS COM LIVRO CAIXA</t>
  </si>
  <si>
    <t>Material de escritório / consultório</t>
  </si>
  <si>
    <t>Serviços contratados de Pessoa Juridica</t>
  </si>
  <si>
    <t>Fornecimento de Software</t>
  </si>
  <si>
    <t>Material APLICADO NO SERVIÇO ODONTOLOGICO</t>
  </si>
  <si>
    <t>DESPESAS GERAIS CARTORIO</t>
  </si>
  <si>
    <t>Material Odontologico ou de escritório</t>
  </si>
  <si>
    <t>4002 - Aluguel do Cartório</t>
  </si>
  <si>
    <t>Plano de Saúde e Exames Médicos</t>
  </si>
  <si>
    <t>material de consumo/Dental</t>
  </si>
  <si>
    <t>Material de escritório/Consultório Odont</t>
  </si>
  <si>
    <t>*Lanches</t>
  </si>
  <si>
    <t>01.00015 Serviço tomado</t>
  </si>
  <si>
    <t>Material uso serviços odontologicos</t>
  </si>
  <si>
    <t>LABORATÓRIO DESIGN</t>
  </si>
  <si>
    <t>TOTAL DE DESPESAS ESCRITURADAS NO LIVRO CAIXA</t>
  </si>
  <si>
    <t>Pagamento de SAlario a Funcionarios</t>
  </si>
  <si>
    <t>VALE REFEIÇÃO/ALIMENTAÇÃO - PAGTO. VALE REFEIÇÃO/ALIMENTAÇÃO</t>
  </si>
  <si>
    <t>Material Usado na Atividade Profissional</t>
  </si>
  <si>
    <t>Remuneração de Funcionários</t>
  </si>
  <si>
    <t>despesas</t>
  </si>
  <si>
    <t>Material Protético/Odontológico</t>
  </si>
  <si>
    <t>Serviços de Terceiros PF/PJ sem vinculo empregatício</t>
  </si>
  <si>
    <t>Apoio administrativo - D</t>
  </si>
  <si>
    <t xml:space="preserve">Materiais de uso/consumo - escritório/consultório </t>
  </si>
  <si>
    <t>PARCELAMENO INSS</t>
  </si>
  <si>
    <t>Remuneração paga a terceiros sem vinculo empregaticio.</t>
  </si>
  <si>
    <t>Material de conservação e limpeza do consultório</t>
  </si>
  <si>
    <t>SALÁRIO CELETISTA</t>
  </si>
  <si>
    <t>Pagamento do excedente ao teto remuneratorio feito ao TJMG</t>
  </si>
  <si>
    <t>Despesas com reforma e manutenção do consultório</t>
  </si>
  <si>
    <t>Aluguel de máquinas, equipamentos e softwares</t>
  </si>
  <si>
    <t>Materias aplicado na execução dos servicos</t>
  </si>
  <si>
    <t>Serviço Prestado Protetico</t>
  </si>
  <si>
    <t xml:space="preserve">Produtos odontológicos </t>
  </si>
  <si>
    <t>SERVIÇOS PRESTADOS POR TERCEIROS S/VINCULO</t>
  </si>
  <si>
    <t>FGTS - Fundo de Garantia por tempo de Serviço</t>
  </si>
  <si>
    <t xml:space="preserve">Produtos Farmacêuticos </t>
  </si>
  <si>
    <t>Rateio (C) das despesas da Coopanestpe-Coop. dos médicos Anestesiologia</t>
  </si>
  <si>
    <t>VALE ALIMENTAÇÃO - FUNCIONÁRIOS</t>
  </si>
  <si>
    <t>despesas totais de livro caixa</t>
  </si>
  <si>
    <t>Material de uso do consultório/medicamentos e afins</t>
  </si>
  <si>
    <t>Despesas Gerais da Clínica</t>
  </si>
  <si>
    <t xml:space="preserve">Despesas com produtos odontológicos </t>
  </si>
  <si>
    <t>Gastos com combustível essencial a atividade</t>
  </si>
  <si>
    <t>Despesa com pessoal</t>
  </si>
  <si>
    <t>Material utilizados em consultório</t>
  </si>
  <si>
    <t>Outras Despesas de Manutenção</t>
  </si>
  <si>
    <t>Medicamentos e Produtos Hospitalares</t>
  </si>
  <si>
    <t>Despesas do Mês</t>
  </si>
  <si>
    <t>Gastos com Congressos</t>
  </si>
  <si>
    <t>Locação de Sistema</t>
  </si>
  <si>
    <t>Materiais utilizados na atividade</t>
  </si>
  <si>
    <t>10.15.00001</t>
  </si>
  <si>
    <t xml:space="preserve">Pagamento Funcionários </t>
  </si>
  <si>
    <t>Pagamentos a profissionais liberais/autônomos</t>
  </si>
  <si>
    <t>Serviços de terceiros - próteses dentárias</t>
  </si>
  <si>
    <t>Despesa eventual</t>
  </si>
  <si>
    <t>Devolução de Valores</t>
  </si>
  <si>
    <t>Serviços de Consultoria</t>
  </si>
  <si>
    <t>Contribuições obrigatorias a entidades de classe</t>
  </si>
  <si>
    <t xml:space="preserve"> VERBAS RESCISÓRIAS</t>
  </si>
  <si>
    <t>Remuneração paga a terceiros com vínculo empregatício, INSS e FGTS</t>
  </si>
  <si>
    <t>Laboratório de Protese Dentária</t>
  </si>
  <si>
    <t>Selos de Fiscalização</t>
  </si>
  <si>
    <t>Material Dentário Para Execução de Serviços em Pacientes</t>
  </si>
  <si>
    <t>Aluguel  Prédio</t>
  </si>
  <si>
    <t>Emolumentos pagos a terceiros(laboratorios,dentistas,marketing,prestadores)</t>
  </si>
  <si>
    <t>Despesas com congressos e Seminários</t>
  </si>
  <si>
    <t>DESPESAS COM MATERIAL ODONTOLÓGICO</t>
  </si>
  <si>
    <t xml:space="preserve">Remuneração paga a terceiros, sem vínculo empregatício, INSS e FGTS </t>
  </si>
  <si>
    <t>Devolução TJ - Excendente ao Teto</t>
  </si>
  <si>
    <t>Manutenção Informática e Provedor Internet</t>
  </si>
  <si>
    <t>Manutenção de Instalações e Equipamentos</t>
  </si>
  <si>
    <t>SALARIO E ORDENADOS</t>
  </si>
  <si>
    <t>Material essencial para realização de cirurgias ou procedimentos</t>
  </si>
  <si>
    <t>Serviços prestados no escritório/consultório</t>
  </si>
  <si>
    <t>Gastos com dental</t>
  </si>
  <si>
    <t>SINOREDI</t>
  </si>
  <si>
    <t>FUNPERJ</t>
  </si>
  <si>
    <t xml:space="preserve">Material odontológico de uso no tratamento do paciente </t>
  </si>
  <si>
    <t>Provisão remuneração paga a terceiros, com vínculo empregatício</t>
  </si>
  <si>
    <t>Manutenção e Conservação das instalações</t>
  </si>
  <si>
    <t xml:space="preserve">Aquisição de Material/Insumos de Custeio do Consultório </t>
  </si>
  <si>
    <t>Divulgações e propagandas</t>
  </si>
  <si>
    <t>Serviços e Honorários Contábeis</t>
  </si>
  <si>
    <t>Contas pagas a fornecedores/dentais</t>
  </si>
  <si>
    <t xml:space="preserve">Material Odontológico </t>
  </si>
  <si>
    <t>Material de trabalho do consultório para procedimento odontologico</t>
  </si>
  <si>
    <t>Serviços Prestados de Pessoa Física</t>
  </si>
  <si>
    <t>Marketing/agências/etc</t>
  </si>
  <si>
    <t xml:space="preserve">Despesas Custeio - Materiais, serviços e medicamentos </t>
  </si>
  <si>
    <t>Despesa com produtos veterinário</t>
  </si>
  <si>
    <t>Serviço de protese dentária</t>
  </si>
  <si>
    <t>DARF (INSS+ IRRF)</t>
  </si>
  <si>
    <t>Salário funcionária</t>
  </si>
  <si>
    <t>laboratorio de protese dentaria/protético</t>
  </si>
  <si>
    <t>Servicos contratados</t>
  </si>
  <si>
    <t>Aluguel De Imoveis E Condominios</t>
  </si>
  <si>
    <t>DESPESAS DEDUTÍVEIS DO MÊS</t>
  </si>
  <si>
    <t>Material de escritório/consumo consultório</t>
  </si>
  <si>
    <t>Materiais Usados nos atendimentos (próteses, medicamentos, e</t>
  </si>
  <si>
    <t xml:space="preserve">Serviços contratados de pessoa jurídica </t>
  </si>
  <si>
    <t>Telefone do escritório/consultório - D</t>
  </si>
  <si>
    <t>MATERIAL DESCARTÁVEL / CURATIVO / INSUMOS INJETÁVEIS</t>
  </si>
  <si>
    <t>Aluguel Móveis e Equipamentos</t>
  </si>
  <si>
    <t xml:space="preserve">FERIAS </t>
  </si>
  <si>
    <t>CRC Certidões Digitais</t>
  </si>
  <si>
    <t>Alugueis de Equipamentos</t>
  </si>
  <si>
    <t>Despesas Gerais Cartorárias Dedutíveis.</t>
  </si>
  <si>
    <t>Honorários do Contador</t>
  </si>
  <si>
    <t>Desp. com Recibo de Pagamento Autonomo e INSS</t>
  </si>
  <si>
    <t xml:space="preserve">SERVIÇOS DE TERCEIROS </t>
  </si>
  <si>
    <t>DESPESAS DEDUTIVEIS PARA FUNCIONAMENTO DO CARTÓRIO</t>
  </si>
  <si>
    <t>Pagamentos a Terceiros sem vinculo empregatício (Serviços)</t>
  </si>
  <si>
    <t>Assessoria em Comunicação/Produção de conteúdos para rede sociais</t>
  </si>
  <si>
    <t>Material de manutenção e consumo do escritório/consultório</t>
  </si>
  <si>
    <t>Material Utilizado p/ Prestação De Serviços</t>
  </si>
  <si>
    <t>Máquinas, equipamentos e mobiliário - locação</t>
  </si>
  <si>
    <t>Serviços Prestados por Diversos</t>
  </si>
  <si>
    <t>Serviços de Terceiros - fisioterapeuta</t>
  </si>
  <si>
    <t>Suporte técnico informática e internet</t>
  </si>
  <si>
    <t>LIcenciamento ou Cessão de Direito Uso Programas de Computação</t>
  </si>
  <si>
    <t>Serviços Tomados por Pessoa Jurídica</t>
  </si>
  <si>
    <t>SERVIÇOS DE TERCEIROS (PROTÉTICOS)</t>
  </si>
  <si>
    <t>Despesas pagas a terceiros sem vínculo empregatívio</t>
  </si>
  <si>
    <t>FUNDO DE GARANTIA - FGTS</t>
  </si>
  <si>
    <t>Taxa Serviços de Terceiros ( Uber, 99 Taxi, Etc ....)</t>
  </si>
  <si>
    <t>MATERIAL MÉDICO</t>
  </si>
  <si>
    <t>Serviços de Terceiros Pessoas Jurídicas</t>
  </si>
  <si>
    <t>Material  Odontológico</t>
  </si>
  <si>
    <t>Pagamentos feitos a dentistas autônomos</t>
  </si>
  <si>
    <t>Despesas com proteses dentarias</t>
  </si>
  <si>
    <t xml:space="preserve">Materiais e Insumos médicos </t>
  </si>
  <si>
    <t>INTERNET/E-MAIL CORPORATIVO</t>
  </si>
  <si>
    <t>FGTS/INSS</t>
  </si>
  <si>
    <t>Servicos Terceirizados</t>
  </si>
  <si>
    <t>Material de escritório / Material para prestação de Serviço</t>
  </si>
  <si>
    <t>Material utilizado para a prestação de serviço</t>
  </si>
  <si>
    <t>Rateio de Despesas - Consultorio</t>
  </si>
  <si>
    <t>Material de uso dental/protético</t>
  </si>
  <si>
    <t xml:space="preserve"> VALE REFEIÇÃO; CESTA BÁSICA; VALE ALIMENTAÇÃO (ADIANTAMENTO SALARIAL)</t>
  </si>
  <si>
    <t>Pagamento a terceiros, sem vínculo empregatício</t>
  </si>
  <si>
    <t>Material odontológico/hospitalar e prestação de serviço de prótese dentária</t>
  </si>
  <si>
    <t xml:space="preserve">Materiais utilizados nos Procedimentos Médicos </t>
  </si>
  <si>
    <t>REPASSES LEGAIS PARTE DO ESTADO</t>
  </si>
  <si>
    <t>Serviço prestado por pessoa fisica/juridica sem vinculo empregatício.</t>
  </si>
  <si>
    <t>Material de conservação e limpeza do escritório/consultório/dental</t>
  </si>
  <si>
    <t xml:space="preserve">Duplicatas </t>
  </si>
  <si>
    <t>Manutenção de programas</t>
  </si>
  <si>
    <t>Salários, INSS e FGTS paga a terceiros, com vínculo empregatício</t>
  </si>
  <si>
    <t>FGTS e Inss funcional</t>
  </si>
  <si>
    <t xml:space="preserve">Vale Transporte e Alimentação  </t>
  </si>
  <si>
    <t>Aluguel de Software, ANSATA</t>
  </si>
  <si>
    <t>Aluguel de Veículo</t>
  </si>
  <si>
    <t>4001 - Água do Cartório</t>
  </si>
  <si>
    <t>Aluguel de Móveis e Equipamentos</t>
  </si>
  <si>
    <t>Congressos, seminários, simpósios</t>
  </si>
  <si>
    <t xml:space="preserve">Despesas com segurança e serviços terceirizados </t>
  </si>
  <si>
    <t>Plano de saúde colaboradores</t>
  </si>
  <si>
    <t>Documentall - Serviço de homolagação de documentos</t>
  </si>
  <si>
    <t>Material Cirúrgico</t>
  </si>
  <si>
    <t>Despesa conforme histórico</t>
  </si>
  <si>
    <t>Remuneração paga a terceiros, com vínculo empregatício, INSS, IRRF e FGTS</t>
  </si>
  <si>
    <t>Materias de Laboratório</t>
  </si>
  <si>
    <t>INSS sobre a Folha</t>
  </si>
  <si>
    <t>Salarios com vínculo empregatício, INSS e FGTS</t>
  </si>
  <si>
    <t xml:space="preserve">Encargos Sociais </t>
  </si>
  <si>
    <t>Guia de Recolhimento recisório do FGTS</t>
  </si>
  <si>
    <t>Sistema/Software</t>
  </si>
  <si>
    <t>Material / Serviços Odontológicos</t>
  </si>
  <si>
    <t>Materiais de Consumo Odontológicos</t>
  </si>
  <si>
    <t>Material aplicado a atividade</t>
  </si>
  <si>
    <t>Despesa com serviços prestados</t>
  </si>
  <si>
    <t>Despesas apuradas em livro caixa</t>
  </si>
  <si>
    <t>Salarios, Decimo terceiro, Ferias, INSS e FGTS do consultório</t>
  </si>
  <si>
    <t>Condomínio da Sede do Cartorio</t>
  </si>
  <si>
    <t>Material p/ o exercício da atividade</t>
  </si>
  <si>
    <t xml:space="preserve">material odontologico </t>
  </si>
  <si>
    <t>Prestação de serviços de laboratórios odontológicos</t>
  </si>
  <si>
    <t>Aquisição de produtos (consultório)</t>
  </si>
  <si>
    <t>Selos do Poder Judiciário</t>
  </si>
  <si>
    <t>Despesa laboratório</t>
  </si>
  <si>
    <t>Despesas, brindes para realização dos casamentos.</t>
  </si>
  <si>
    <t xml:space="preserve">DARF das contribuições previdenciárias </t>
  </si>
  <si>
    <t>Prestação de serviço</t>
  </si>
  <si>
    <t>Material de Consumo / Dental</t>
  </si>
  <si>
    <t xml:space="preserve">REPASSE PARA PODER PUBLICO </t>
  </si>
  <si>
    <t xml:space="preserve">Medicamentos e procedimentos </t>
  </si>
  <si>
    <t>Materiais uso na atividade odontologica</t>
  </si>
  <si>
    <t xml:space="preserve">Serviços pagos a terceiros sem vinculo empregatício </t>
  </si>
  <si>
    <t>Congressos cursos e treinamentos</t>
  </si>
  <si>
    <t>Serviços Laboratoriais</t>
  </si>
  <si>
    <t>Prestação de Serviços - Cartório e CRVA - 2ª Zona</t>
  </si>
  <si>
    <t>DARF (INSS + IRRF)</t>
  </si>
  <si>
    <t>Despesas Com Vale Alimentação.</t>
  </si>
  <si>
    <t>Material de consumo para consultas</t>
  </si>
  <si>
    <t>Prestação de serviços protéticos</t>
  </si>
  <si>
    <t>REMUNERAÇÃO OFICIAL SUBSTITUTO</t>
  </si>
  <si>
    <t>Pagamento de Férias</t>
  </si>
  <si>
    <t>Materiais Aplicados na Prestação de Serviços</t>
  </si>
  <si>
    <t>Serviços / Emolumentos pagos a terceiros</t>
  </si>
  <si>
    <t>Material de escritório/Consultorio</t>
  </si>
  <si>
    <t xml:space="preserve">Material de Expediente </t>
  </si>
  <si>
    <t>RESCISÕES TRABALHISTAS</t>
  </si>
  <si>
    <t>Aluguel do escritório/cartório</t>
  </si>
  <si>
    <t>Material de Uso e Consumo no mês.</t>
  </si>
  <si>
    <t>Rateio das despesas da Coopanest PE</t>
  </si>
  <si>
    <t>Material Odontologico e equipamentos odontologicos</t>
  </si>
  <si>
    <t>DESPESAS C/ LIVRO CAIXA</t>
  </si>
  <si>
    <t>Serviços prestados pessoas jurídicas</t>
  </si>
  <si>
    <t>Repasses Legais - Ministério Público</t>
  </si>
  <si>
    <t>Materiais para implante</t>
  </si>
  <si>
    <t>Laboratório de protese</t>
  </si>
  <si>
    <t>MARCO AURELIO DE ALMEIDA</t>
  </si>
  <si>
    <t>Seguro Odontológico</t>
  </si>
  <si>
    <t>REGISTRO DE IMOVEIS- DIVERSOS</t>
  </si>
  <si>
    <t xml:space="preserve">Material Utilizado na Prestação de Serviço </t>
  </si>
  <si>
    <t>Despesas com funcionário.</t>
  </si>
  <si>
    <t>Prestadores de Serviços - Contabilidade - Detran - Informaq - DRD</t>
  </si>
  <si>
    <t>DESPESAS PERCEBIDAS NO MÊS</t>
  </si>
  <si>
    <t>Despesas relacionadas a atividades medicas</t>
  </si>
  <si>
    <t>Remuneração paga a terceiros, sem vínculo empregatícios, para manutenção da atividade</t>
  </si>
  <si>
    <t>LICENÇA PARA USO DE PROGRAMA</t>
  </si>
  <si>
    <t>Material / Serviço Necessario à Atividade Exercida</t>
  </si>
  <si>
    <t>Prótese dentária Cláudio Kretzmann - TPD/CRO 502 - CPF 268.515.200-87</t>
  </si>
  <si>
    <t>Material de consumo - execução atividade</t>
  </si>
  <si>
    <t xml:space="preserve">Remoção de veiculos </t>
  </si>
  <si>
    <t>Auxílio Refeição - Funcionários</t>
  </si>
  <si>
    <t>Terceirização de servicos de pessoal</t>
  </si>
  <si>
    <t>Reembolso de despesas diversas</t>
  </si>
  <si>
    <t>DESPESAS COM MATERIAIS UTILIZADOS NA PREST. DE SERVIÇO</t>
  </si>
  <si>
    <t xml:space="preserve">Férias Empregados </t>
  </si>
  <si>
    <t>MateriaisPara Prestação de Serviços</t>
  </si>
  <si>
    <t>Material utilizado na Prestação de Serviço</t>
  </si>
  <si>
    <t>Serviços Prestados por Terceiros para Preparação dos Serviços</t>
  </si>
  <si>
    <t>MATERIAL DE USO NA ATIVIDADE</t>
  </si>
  <si>
    <t>DARF - IRRF</t>
  </si>
  <si>
    <t>Vacinas para aplicação</t>
  </si>
  <si>
    <t xml:space="preserve">Material Aplicado em Serviço </t>
  </si>
  <si>
    <t xml:space="preserve">Material de uso odontológico </t>
  </si>
  <si>
    <t>DESPESAS DEDUTÍVEIS TOTAIS</t>
  </si>
  <si>
    <t>MATERIAL DE CONSUMO DO CONSULTÓRIO</t>
  </si>
  <si>
    <t>Prestação de Serviços pagos a terceiros</t>
  </si>
  <si>
    <t xml:space="preserve">Serviço adquirido </t>
  </si>
  <si>
    <t xml:space="preserve">SERV PREST POR TERCEIROS </t>
  </si>
  <si>
    <t>Vale Alimentação/Plano de Saude</t>
  </si>
  <si>
    <t>FÉRIAS COM 1/3 CONSTITUCIONAL</t>
  </si>
  <si>
    <t>Material Médico/Odontológico</t>
  </si>
  <si>
    <t>Material de Consumo escritório/consultório</t>
  </si>
  <si>
    <t>Remuneração pg a terceiros c/ vínculo empregatício, INSS e FGTS, Ticket Alimtç, Cesta Basica, Rescisões etc</t>
  </si>
  <si>
    <t>Despesas Rateadas</t>
  </si>
  <si>
    <t>Manutençao e reparos</t>
  </si>
  <si>
    <t>Entrega de documentos</t>
  </si>
  <si>
    <t>vale alimentação e transporte dos colaboradores</t>
  </si>
  <si>
    <t xml:space="preserve">Materiais para procedimentos </t>
  </si>
  <si>
    <t>Material de escritório/Clinico consultorio</t>
  </si>
  <si>
    <t>Produto médico hospitalar aplicado</t>
  </si>
  <si>
    <t>Despesas de custeio pagas necessárias a percepção dos rendimentos</t>
  </si>
  <si>
    <t>Folha de Pagamento Ferias - D</t>
  </si>
  <si>
    <t xml:space="preserve">Despesas com materiais para realização de serviços </t>
  </si>
  <si>
    <t>Segurança / Vigilancia dos imoveis e bens do leilão</t>
  </si>
  <si>
    <t>REMUNERACAO PAGO  A TERCEIROS, COM VINCULO EMPREGATICIO, INSS E FGTS</t>
  </si>
  <si>
    <t>DEVOLUÇÃO DE TITULOS</t>
  </si>
  <si>
    <t>Dentista Prestador de Serviços</t>
  </si>
  <si>
    <t>Serviços Profissionais odontológicos</t>
  </si>
  <si>
    <t>Recompe apurado no período para repasse ao TJMG</t>
  </si>
  <si>
    <t>Serviços de Terceiros Sem Vínculo Empregatício</t>
  </si>
  <si>
    <t xml:space="preserve">Material de Uso e consumo </t>
  </si>
  <si>
    <t>Despesas total do mês (livro caixa)</t>
  </si>
  <si>
    <t>Materiais de uso e consumo do consultorio</t>
  </si>
  <si>
    <t xml:space="preserve">SERVICOS PRESTADOS POR PESSOA JURIDICA </t>
  </si>
  <si>
    <t>ALUGUEL DO IMÓVEL</t>
  </si>
  <si>
    <t>Contribuições</t>
  </si>
  <si>
    <t>Material odontológico_ Despesas Invisalign</t>
  </si>
  <si>
    <t>Materiais para consulta e procedimentos</t>
  </si>
  <si>
    <t>Material Utilizado em Procedimentos e Exames Odontológicos</t>
  </si>
  <si>
    <t>Protese Dentária</t>
  </si>
  <si>
    <t>serviços de terceiros/assistencia técnica</t>
  </si>
  <si>
    <t>Material e Servico Empregado na Atividade</t>
  </si>
  <si>
    <t xml:space="preserve">Vale refeição </t>
  </si>
  <si>
    <t>Taxa judiciária e fundos estaduais e municipais</t>
  </si>
  <si>
    <t>Despesas Tributárias_RECOMPE</t>
  </si>
  <si>
    <t>Confecção de aparelhos ortopédicos/protético</t>
  </si>
  <si>
    <t>Recolhimento Fundep</t>
  </si>
  <si>
    <t>Alimentação dos funcionarios</t>
  </si>
  <si>
    <t>Material de Uso Consumo na Atividade</t>
  </si>
  <si>
    <t>Materiais e Serviços odontológicos</t>
  </si>
  <si>
    <t>Material do Consultório/Hospitalar</t>
  </si>
  <si>
    <t>Remuneração paga a terceiros PJ</t>
  </si>
  <si>
    <t>Propaganda de atividade profissional</t>
  </si>
  <si>
    <t>Remuneração paga à terceiros sem vínculo</t>
  </si>
  <si>
    <t>Material prestação de serviço odontológico</t>
  </si>
  <si>
    <t>Materiais / medicamentos para tratamentos odontológicos</t>
  </si>
  <si>
    <t>material de escritorio e odontologico</t>
  </si>
  <si>
    <t>Material para uso em consultorio</t>
  </si>
  <si>
    <t>Remuneração paga com vínculo empregatício, INSS e FGTS</t>
  </si>
  <si>
    <t>Congresso e Treinamentos (serviços Cartorários)</t>
  </si>
  <si>
    <t>Pagamento material de consumo utilizado nos procedimentos</t>
  </si>
  <si>
    <t>Suporte de Infomatica</t>
  </si>
  <si>
    <t>Despesas Tabelionato</t>
  </si>
  <si>
    <t>Pagamento para não assalariados</t>
  </si>
  <si>
    <t>Remuneração paga a serviços prestados por pessoa jurídica</t>
  </si>
  <si>
    <t>CONVENIO MEDICO HOSPITALAR (ND)</t>
  </si>
  <si>
    <t>Gastos com Conteúdo de Trabalho</t>
  </si>
  <si>
    <t>Serviços de Informáica</t>
  </si>
  <si>
    <t>OUTRAS DESPESAS INDEDUTÍVEIS - PAGTO</t>
  </si>
  <si>
    <t>Materiais odontológicos e de escritório</t>
  </si>
  <si>
    <t>Valores Repassados ao Cliente</t>
  </si>
  <si>
    <t>Material de Uso/Consumo na Atividade</t>
  </si>
  <si>
    <t>Material de escritório e consumo</t>
  </si>
  <si>
    <t>Materiais de Uso em Tratamento Cirurgico</t>
  </si>
  <si>
    <t>Custos na Execução dos Serviços</t>
  </si>
  <si>
    <t>Despesa com cursos e treinamentos</t>
  </si>
  <si>
    <t>Materiais de consumo e equipamentos do consultório</t>
  </si>
  <si>
    <t>01.00017 - Serviços Prestados Por Terceiros</t>
  </si>
  <si>
    <t>Contribuições providenciarias: INSS</t>
  </si>
  <si>
    <t>Despesas CDT</t>
  </si>
  <si>
    <t xml:space="preserve">Material Para Atendimento </t>
  </si>
  <si>
    <t>Sistemas de informática (inclusive manutenção)</t>
  </si>
  <si>
    <t>Despesas com materiais para procedimentos</t>
  </si>
  <si>
    <t>PAGAMENTO DE BOLETOS A TERCEIROS</t>
  </si>
  <si>
    <t>Material de consumo/dental</t>
  </si>
  <si>
    <t>MATERIAL DE CONSUMO PARA CONSULTORIO MEDICO</t>
  </si>
  <si>
    <t xml:space="preserve">Pagamentos nesta data conforme Livro Diário Auxiliar </t>
  </si>
  <si>
    <t>CUSTEIO FIC ON-RCPN</t>
  </si>
  <si>
    <t>Material de uso no consultorio</t>
  </si>
  <si>
    <t>INSS E IRF FOLHA</t>
  </si>
  <si>
    <t>Material Odontológico/consultório</t>
  </si>
  <si>
    <t>Material Aplicável</t>
  </si>
  <si>
    <t>Despesas Administrativas de escritório/consultório</t>
  </si>
  <si>
    <t>REPASSES LEGAIS - PARTE DA SECRETARIA DA FAZENDA</t>
  </si>
  <si>
    <t>CONGRESSOS e PARTICIPAÇÕES</t>
  </si>
  <si>
    <t xml:space="preserve">Reforma no imóvel alugado </t>
  </si>
  <si>
    <t>REPASSE LEGAL - IPESP / SECRETARIA DA FAZENDA / CARTEIRA SERVENTIAS</t>
  </si>
  <si>
    <t>Serviços de terceiros pessoa juridica</t>
  </si>
  <si>
    <t>Serviços Adquirido a Terceiros Laboratórios e Protéticos</t>
  </si>
  <si>
    <t>Serviços de Terceiros PF / PJ sem Vínculo Empregatício</t>
  </si>
  <si>
    <t>Serviços prestados por Pessoa Física/Jurídica</t>
  </si>
  <si>
    <t>ALUGUEL DO ESCRIT[ORIO</t>
  </si>
  <si>
    <t>10.05.00017</t>
  </si>
  <si>
    <t>Salários e Encargos - IRRFRetido na Fonte + Contrib.Previdenciarias</t>
  </si>
  <si>
    <t>MATERIAL MEDICO HOSPITALAR</t>
  </si>
  <si>
    <t>Equipamento consultório</t>
  </si>
  <si>
    <t>Manutenção Imóvel - Mercado.Alimentos</t>
  </si>
  <si>
    <t>Agua, Luz, Telefone e Internet</t>
  </si>
  <si>
    <t>REPASSES LEGAIS PARTE DO MINISTERIO PUBLICO</t>
  </si>
  <si>
    <t xml:space="preserve">Material de uso da prestação </t>
  </si>
  <si>
    <t>MANUTENÇÃO CONSERVAÇÃO E REPAROS</t>
  </si>
  <si>
    <t>INSS FUNCIONARIOS</t>
  </si>
  <si>
    <t>Materiais Utilizados no Consultório / Cirurgias.</t>
  </si>
  <si>
    <t>Taxa de custeio/rateio despesas</t>
  </si>
  <si>
    <t>Materiais consumo prestação serviço</t>
  </si>
  <si>
    <t>Materiais de Insumos</t>
  </si>
  <si>
    <t>Aquisição e montagem moveis</t>
  </si>
  <si>
    <t>Despesa de propaganda</t>
  </si>
  <si>
    <t xml:space="preserve">Depósito do valor excedente ao teto - </t>
  </si>
  <si>
    <t>Recolhimento Funajuris TJMT</t>
  </si>
  <si>
    <t>Remuneração paga a Terceiros, sem vinculo empregaticio - profissionais de saúde</t>
  </si>
  <si>
    <t>Publicidade e proproganda</t>
  </si>
  <si>
    <t>Material a serem aplicados em pacientes</t>
  </si>
  <si>
    <t>LOCAÇÃO E/OU MANUT MAQ. APARELHOS</t>
  </si>
  <si>
    <t>Material Aplicado em Serviço</t>
  </si>
  <si>
    <t>Material utilizado na  prestação de serviçoss</t>
  </si>
  <si>
    <t>Material Odontológico para consumo</t>
  </si>
  <si>
    <t>despesas necessárias para o exercício da atividade profissional.</t>
  </si>
  <si>
    <t>Vale refeição de funcionários</t>
  </si>
  <si>
    <t>MATERIAL CONSUMO CONSULTORIO</t>
  </si>
  <si>
    <t>INSUMOS PARA PROCEDIMENTOS</t>
  </si>
  <si>
    <t>Cursos e formações</t>
  </si>
  <si>
    <t>Despesas de custeio consultório</t>
  </si>
  <si>
    <t>Material usado na Prestação do Serviço Médicos</t>
  </si>
  <si>
    <t>Serviço Prestado Por Pessoa Juridica</t>
  </si>
  <si>
    <t>Material de uso e consumo/consultorio</t>
  </si>
  <si>
    <t xml:space="preserve">Serviços de terceiros/pessoa jurídica </t>
  </si>
  <si>
    <t>Material odontologico aplicado em serviços</t>
  </si>
  <si>
    <t>INSS e IRRF sobre folha</t>
  </si>
  <si>
    <t>Devolução de Valores ao Judiciário/Excedente ao teto</t>
  </si>
  <si>
    <t>Material utilizado em procedimento odontológico</t>
  </si>
  <si>
    <t>Despesas relacionadas com a atividade do profissional</t>
  </si>
  <si>
    <t>RESCISÃO CONSTRATUAL DE EMPREGADOS</t>
  </si>
  <si>
    <t xml:space="preserve">Locação do Itero </t>
  </si>
  <si>
    <t>INSS/GPS_Previdência Social</t>
  </si>
  <si>
    <t>Medicamentos/Materiais/Exames Lab</t>
  </si>
  <si>
    <t>Serv prestados pessoa Jurídica</t>
  </si>
  <si>
    <t>Implante</t>
  </si>
  <si>
    <t>Outras Despesas de Custeio</t>
  </si>
  <si>
    <t>Pagamentos referente custos dos serviços D/mes</t>
  </si>
  <si>
    <t>Materiais Cirurgicos/ Odontológicos</t>
  </si>
  <si>
    <t>Materiais Odonto</t>
  </si>
  <si>
    <t>20% Estadual</t>
  </si>
  <si>
    <t>Funcionários - IRRF sobre salário</t>
  </si>
  <si>
    <t>Despesas Administrativas - Aluguel de Bens Imóveis</t>
  </si>
  <si>
    <t>PREVIDENCIA SOCIAL - GPS</t>
  </si>
  <si>
    <t>Protético - Serviços de Próteses Dentárias</t>
  </si>
  <si>
    <t>Pagamentos realizados a empresas de materiais odontológicos</t>
  </si>
  <si>
    <t>insumos e produtos para aplicações, agulhas, seringas, luvas, mascaras</t>
  </si>
  <si>
    <t>Manutenção de Máquinas, equipamentos e mobiliários</t>
  </si>
  <si>
    <t>Material de uso clinico no Consultorio</t>
  </si>
  <si>
    <t>Despesas com Cooperativa</t>
  </si>
  <si>
    <t>Pagamento Pessoa Fisica</t>
  </si>
  <si>
    <t>Serviços Prestados a pagar</t>
  </si>
  <si>
    <t>despesas com material odontologico</t>
  </si>
  <si>
    <t>Serviços de Terceiros Pessoa Jurídica</t>
  </si>
  <si>
    <t xml:space="preserve">Pago a terceiros </t>
  </si>
  <si>
    <t>Água, Luz, Telefone e Internet</t>
  </si>
  <si>
    <t>Remuneração paga a terceiros - Pessoa Jurídica</t>
  </si>
  <si>
    <t>outras Despesas administrativas</t>
  </si>
  <si>
    <t>Material médico utilizado para trabalho</t>
  </si>
  <si>
    <t>Serviços Prestado por PF</t>
  </si>
  <si>
    <t>Outras Despesas em geral</t>
  </si>
  <si>
    <t>Material odontológico/Médico</t>
  </si>
  <si>
    <t>Aquisição e manutenção de sistemas</t>
  </si>
  <si>
    <t>Vale Alimentação/ Refeição</t>
  </si>
  <si>
    <t>Aluguel de imóveis</t>
  </si>
  <si>
    <t>Despesa com plano de saúde</t>
  </si>
  <si>
    <t>Serviço prestado por PJ</t>
  </si>
  <si>
    <t>Despesas com prestadores de serviços -  Outros</t>
  </si>
  <si>
    <t>Serviços de terceiros Pessoa Juridica</t>
  </si>
  <si>
    <t>Despesas de custeios necessários as atividades operacionais</t>
  </si>
  <si>
    <t>Suporte técnico e manutenção - D</t>
  </si>
  <si>
    <t>Material Odontológico e Prótese</t>
  </si>
  <si>
    <t>DIVERSOS - RECOLHIMENTO AO FUNDIMPER</t>
  </si>
  <si>
    <t>TAXA JURIDICA</t>
  </si>
  <si>
    <t>DESPESAS DIVERSAS C/ LIVRO CAIXA</t>
  </si>
  <si>
    <t>Materiais Odontológicos de Uso Diário</t>
  </si>
  <si>
    <t>Despesa com Salários, Férias e 13.Salário</t>
  </si>
  <si>
    <t>Material para Tratamento Odontologico</t>
  </si>
  <si>
    <t>Conservação e limpeza do escritório/consultório</t>
  </si>
  <si>
    <t xml:space="preserve">Despesas com Prótetico </t>
  </si>
  <si>
    <t>PRESTACAO DE SERVICO</t>
  </si>
  <si>
    <t>Emolumentos pagos a terceiros - D</t>
  </si>
  <si>
    <t>Material para Serviço Odontológico</t>
  </si>
  <si>
    <t>Remuneração paga a terceiros, sem vínculo empregatícios</t>
  </si>
  <si>
    <t>Pagamentos a terceiros sem Vínculo Empregatício</t>
  </si>
  <si>
    <t>Despesas com custeio e funcionamento</t>
  </si>
  <si>
    <t>insumos hospitalares diversos</t>
  </si>
  <si>
    <t xml:space="preserve">Materiais para uso na prestação de serviços </t>
  </si>
  <si>
    <t>Material de escritório/ Consultório</t>
  </si>
  <si>
    <t>Remuneração a Profissional Liberal</t>
  </si>
  <si>
    <t>Laboratorio de Protese Dentarias</t>
  </si>
  <si>
    <t>Material de Consultório/Publicidade</t>
  </si>
  <si>
    <t>Mercadoria utilizada na prestação de serviços</t>
  </si>
  <si>
    <t xml:space="preserve">Serviços Odontológico prestados </t>
  </si>
  <si>
    <t>Dental/Farmácia</t>
  </si>
  <si>
    <t>Impostos Federais - INSS - IRRF - DARF</t>
  </si>
  <si>
    <t>Manutenção, Limpeza, Conservação, Utensílios e Serviços</t>
  </si>
  <si>
    <t xml:space="preserve">Material de escritório/consultorio </t>
  </si>
  <si>
    <t>Serviços prestados Pessoa Juridica</t>
  </si>
  <si>
    <t>Material de Uso Consultorio</t>
  </si>
  <si>
    <t xml:space="preserve">Serviços prestados pessoa fisica </t>
  </si>
  <si>
    <t>outros</t>
  </si>
  <si>
    <t>Marketing e divulgações</t>
  </si>
  <si>
    <t>MATERIAIS ODONTOLÓGICOS,Equipamentos</t>
  </si>
  <si>
    <t>MATERIA DE CONSUMO DO CONSULTORIO</t>
  </si>
  <si>
    <t>Material de escritório e serviços, de conservação, de limpeza e de produtos de qualquer natureza usados e consumidos no Cartório</t>
  </si>
  <si>
    <t>Material e Serviço Odontologico</t>
  </si>
  <si>
    <t>Material Médico Cirurgico</t>
  </si>
  <si>
    <t>Remuneração paga a terceiros, com vínculo empregatício, INSS, FGTS e DARF</t>
  </si>
  <si>
    <t>IRRF - IMPOSTO SOBRE A RENDA RETIDO NA FONTE</t>
  </si>
  <si>
    <t>Despesa Escritorio</t>
  </si>
  <si>
    <t>Consultoria e outros serviços prestados</t>
  </si>
  <si>
    <t xml:space="preserve">Manutenção Predial </t>
  </si>
  <si>
    <t xml:space="preserve">Material para procedimentos odontológicos </t>
  </si>
  <si>
    <t>VARIOS EXTRAS</t>
  </si>
  <si>
    <t>FORNECEDORES E DENTAIS</t>
  </si>
  <si>
    <t>Serviços tomados de pessoa física</t>
  </si>
  <si>
    <t>Material empregado na prestação dos serviços médicos</t>
  </si>
  <si>
    <t>Sistema de informática</t>
  </si>
  <si>
    <t>Laboratório e Prótese</t>
  </si>
  <si>
    <t>Serviços odontológicos - Terceiros</t>
  </si>
  <si>
    <t>Despesas Livro Caixa Consolidada</t>
  </si>
  <si>
    <t>Despesas c/ consultório</t>
  </si>
  <si>
    <t>Serviços de entrega de documentos</t>
  </si>
  <si>
    <t>Material utilizado na prestacao servico/consultório</t>
  </si>
  <si>
    <t>Serviços de Terceiros  - sem vínculo empregatício</t>
  </si>
  <si>
    <t>Desp. JJGC Industria e Comercio de Materiais Dentarios S.A</t>
  </si>
  <si>
    <t>Contribuição a Associações e Entidades de Classe</t>
  </si>
  <si>
    <t>INSS dos funcionários</t>
  </si>
  <si>
    <t>Contribuições obrigatórias a entidades de classe Porteirão</t>
  </si>
  <si>
    <t xml:space="preserve">Manutenção de Imoveis e Móveis </t>
  </si>
  <si>
    <t>material médico cirurgico e medicamentos</t>
  </si>
  <si>
    <t>Funcionários - Remuneração - 13° salário</t>
  </si>
  <si>
    <t>Insumos e ferramentas Odontologicas</t>
  </si>
  <si>
    <t>Materiais para tratamento de pacientes</t>
  </si>
  <si>
    <t>VALE TRANSPORTE FORNECIDOS AOS EMPREGADOS</t>
  </si>
  <si>
    <t>INSS/GPS MENSAL S/ FOLHA DE PAGAMENTO</t>
  </si>
  <si>
    <t>DESPESAS DE LIVRO CAIXA E REPASSE DE EMOLUMENTOS E TAXAS</t>
  </si>
  <si>
    <t>Custos/Despesas Atividade Autonoma</t>
  </si>
  <si>
    <t>Material de escritório / odontológicos / laboratórios</t>
  </si>
  <si>
    <t>CONDOMINIO - CONSULTORIO/CLINICA</t>
  </si>
  <si>
    <t>Produtos Hospitalares</t>
  </si>
  <si>
    <t>Insumos e materiais odontológicos</t>
  </si>
  <si>
    <t>Vale Alimentação / Refeição</t>
  </si>
  <si>
    <t>SELO DIGITAL - REPASSE</t>
  </si>
  <si>
    <t>GPS - Previdência Social Funcionários</t>
  </si>
  <si>
    <t>DESPESAS DIVERSAS - CF. LIVRO DIARIO DE REGISTRO</t>
  </si>
  <si>
    <t>MATERIAL USADO NA PRESTAÇÃO DO SERVIÇO</t>
  </si>
  <si>
    <t>Material de uso consumo</t>
  </si>
  <si>
    <t>Água do escritório</t>
  </si>
  <si>
    <t>Aquisicao Material de Custeio do Consultorio</t>
  </si>
  <si>
    <t>Materiais Médicos para o consultório</t>
  </si>
  <si>
    <t>Material de Aplicação Direta em Consultório</t>
  </si>
  <si>
    <t>VERBAS RESCISORIAS</t>
  </si>
  <si>
    <t>MATERIAIS ODONTOLOGIOS</t>
  </si>
  <si>
    <t>Taxas e contribuições</t>
  </si>
  <si>
    <t>Material aplicado a procedimentos médicos</t>
  </si>
  <si>
    <t>Despesas com protético</t>
  </si>
  <si>
    <t>Compra de materiais medicos odontologicos</t>
  </si>
  <si>
    <t>Material utilizado no procedimento</t>
  </si>
  <si>
    <t xml:space="preserve">Material de uso consumo </t>
  </si>
  <si>
    <t>Material usado no consultório, próteses...</t>
  </si>
  <si>
    <t>Valor total das despesas dedutiveis - apuradas no Livro DADP do Cartório</t>
  </si>
  <si>
    <t>FUNDO DO REGISTRO CIVIL (Valores de Repasse)</t>
  </si>
  <si>
    <t>Despesas com informatica em geral</t>
  </si>
  <si>
    <t>DARE SEFAZ/SP (Valores de Repasse)</t>
  </si>
  <si>
    <t>Materiais necessários as atividades</t>
  </si>
  <si>
    <t xml:space="preserve"> Devoluções do cartório do 2°. oficio reg</t>
  </si>
  <si>
    <t>Material dO CONSULTORIO ODONTOLOGICO</t>
  </si>
  <si>
    <t>ISS - Imposto Sobre Serviços</t>
  </si>
  <si>
    <t>Maquinas, Equipamentos e Mobiliarios (locações)</t>
  </si>
  <si>
    <t>Material Utilizados no Consultório</t>
  </si>
  <si>
    <t>Distribuição de títulos - ADT</t>
  </si>
  <si>
    <t>Ticket Alimentação - Funcionários</t>
  </si>
  <si>
    <t xml:space="preserve">Honorários pagos a terceiros </t>
  </si>
  <si>
    <t>Correios, intimações e editais</t>
  </si>
  <si>
    <t xml:space="preserve">Pago conforme documento fiscal </t>
  </si>
  <si>
    <t>LABORATÓRIOS DE PRÓTESE ODONTOLÓGICO OU TÉCNICOS EM PRÓTE DENTAL.</t>
  </si>
  <si>
    <t>Remuneração paga a terceiros/serviços/custeio ligados a prestação do serviço</t>
  </si>
  <si>
    <t>Despesas em Geral no mes</t>
  </si>
  <si>
    <t>Material médico/Odontológico, cirúrgico e medicamentos</t>
  </si>
  <si>
    <t>Vales Transportes e Refeições dos Funcionarios</t>
  </si>
  <si>
    <t>Despesas Material ODONTOLOGICO</t>
  </si>
  <si>
    <t xml:space="preserve">Despesas com Materiais Odontológicos </t>
  </si>
  <si>
    <t>Manutenção de Softwares</t>
  </si>
  <si>
    <t>Serviços de Manutenção Sistema de Informática/Comupadores</t>
  </si>
  <si>
    <t>FACEBOOK - PUBLICIDADE</t>
  </si>
  <si>
    <t>I.N.S.S. DOS FUNCIONÁRIOS</t>
  </si>
  <si>
    <t>Pagamentos referente a serviços tomados</t>
  </si>
  <si>
    <t xml:space="preserve">Programa Sistema da Serventia </t>
  </si>
  <si>
    <t>PAGAMENTO A TERCEIROS</t>
  </si>
  <si>
    <t>Remuneração Serviços Terceiros S/Vínculo Empregatício</t>
  </si>
  <si>
    <t>reforma e manutenção do imóvel locado</t>
  </si>
  <si>
    <t> Aluguel, Condomínio e IPTU, luz, telefone</t>
  </si>
  <si>
    <t xml:space="preserve"> SISTEMAS DE INFORMÁTICA – AQUISIÇÃO E MANUTENÇÃO</t>
  </si>
  <si>
    <t>Serviços com protese dentario</t>
  </si>
  <si>
    <t>Dentais e farmácias (lojas de produtos odontológicos)</t>
  </si>
  <si>
    <t>Locação equip. Médico/Odontológico Itero Scanner</t>
  </si>
  <si>
    <t xml:space="preserve">Material Uso e Consumo </t>
  </si>
  <si>
    <t xml:space="preserve">Serviços de terceiros PJ </t>
  </si>
  <si>
    <t>COMISSAO DE CARTAO - D</t>
  </si>
  <si>
    <t xml:space="preserve">Serviços de consultoria </t>
  </si>
  <si>
    <t>Material em Dental</t>
  </si>
  <si>
    <t xml:space="preserve">Material de Consumo Dental </t>
  </si>
  <si>
    <t>SERVIÇOS CONTRATADOS DE PESSOA JURIDICA</t>
  </si>
  <si>
    <t xml:space="preserve">Serviços protécos </t>
  </si>
  <si>
    <t>Complemento Salarial</t>
  </si>
  <si>
    <t>Materiais p/execução dos procedimentos/dentais</t>
  </si>
  <si>
    <t>Serviços de treinamentos, processamentos e digitalização</t>
  </si>
  <si>
    <t xml:space="preserve"> INSS e FGTS</t>
  </si>
  <si>
    <t>Salário/férias/rescisão</t>
  </si>
  <si>
    <t>Material de escritório e ou Consultorio</t>
  </si>
  <si>
    <t>Empréstimos bancários</t>
  </si>
  <si>
    <t>Prestação de serviços de terceiros não empregados</t>
  </si>
  <si>
    <t>serviços diversos</t>
  </si>
  <si>
    <t>VT/VR Colaboradores</t>
  </si>
  <si>
    <t>Serviço Prótese Odontológica</t>
  </si>
  <si>
    <t>Supervisão Técnica e Terapia Psicológica</t>
  </si>
  <si>
    <t>SALARIOS DOS EMPREGADOS</t>
  </si>
  <si>
    <t>4006 - Emolumentos pagos a terceiros</t>
  </si>
  <si>
    <t>Deposito plataforma aposta exterior</t>
  </si>
  <si>
    <t>Pagamento fornecedores - Despesas consultório</t>
  </si>
  <si>
    <t>DIVERSOS - RECOLHIMENTO AO FUNDEP</t>
  </si>
  <si>
    <t>ISS/QN</t>
  </si>
  <si>
    <t>01.00017 - Serviços de terceiros - P. Juridica</t>
  </si>
  <si>
    <t>TAXA JUDICIARIA - FUNAJURIS (LEI ESTADUAL N. 8.033/2003)</t>
  </si>
  <si>
    <t>Despesa com ajuda médica</t>
  </si>
  <si>
    <t>total geral do mês</t>
  </si>
  <si>
    <t>Materiais para a prestação do serviço</t>
  </si>
  <si>
    <t>Material utilizado no consultorio custo</t>
  </si>
  <si>
    <t xml:space="preserve">DESPESAS DEDUTIVEIS </t>
  </si>
  <si>
    <t>Material aplic Procedimento</t>
  </si>
  <si>
    <t>Material do consumo odontologico</t>
  </si>
  <si>
    <t>Materiais para a execução do trabalho</t>
  </si>
  <si>
    <t>Despesas com próteses dentárias</t>
  </si>
  <si>
    <t>Renumeração paga a terceiros, sem vínculo empregatício/protéticos</t>
  </si>
  <si>
    <t>Prestação de Serviços - Protéticos</t>
  </si>
  <si>
    <t>IRF sobre salários</t>
  </si>
  <si>
    <t>PAGAMENTO INSS/FGTS</t>
  </si>
  <si>
    <t>DESPESAS COM OPERADORA DE CARTAÕ</t>
  </si>
  <si>
    <t xml:space="preserve">DESPESAS ADMINISTRAIVAS </t>
  </si>
  <si>
    <t>laboratório de prótese odontológica</t>
  </si>
  <si>
    <t>Repasses obrigatórios - ISS sobre serviços prestados</t>
  </si>
  <si>
    <t>Pagamento à Protético</t>
  </si>
  <si>
    <t xml:space="preserve">Laboratorio Flores Protese Especializada ltda </t>
  </si>
  <si>
    <t>Material Aplicado nas Consultas e Serviços</t>
  </si>
  <si>
    <t>Congressos e Palestras</t>
  </si>
  <si>
    <t>REEMBOLSO AO TRIBUNAL</t>
  </si>
  <si>
    <t>Serviços</t>
  </si>
  <si>
    <t>MATERIAL/PRODUTO UTILIZADO NA PRESTAÇÃO DE SERVIÇO</t>
  </si>
  <si>
    <t>Material de conservação, limpeza e consumo do escritório/consultório</t>
  </si>
  <si>
    <t>Serviços de Proteses Dentária</t>
  </si>
  <si>
    <t>LABORATÓRIO DE PROTESE</t>
  </si>
  <si>
    <t>Despesas com software/ cessão direito de uso programas computação</t>
  </si>
  <si>
    <t>Fundep</t>
  </si>
  <si>
    <t>COMISSÕES</t>
  </si>
  <si>
    <t xml:space="preserve">Despesas de custeio, material expediente ou consumo </t>
  </si>
  <si>
    <t>MATERIAL DE USO NA PROFISSÃO</t>
  </si>
  <si>
    <t>SEDE DA UNIDADE - ENERGIA ELETRICA</t>
  </si>
  <si>
    <t>Aluguel do escritório/Cartorio</t>
  </si>
  <si>
    <t>FGTS - Fundo de garantia do tempo de serviço</t>
  </si>
  <si>
    <t xml:space="preserve">Vale alimentação do Cartório e CRVA - 1ª Zona </t>
  </si>
  <si>
    <t>Material e Insumos</t>
  </si>
  <si>
    <t>Serviço pessoa jurídica</t>
  </si>
  <si>
    <t xml:space="preserve">Serviços Prestados por Terceiros sem vinculo </t>
  </si>
  <si>
    <t>Material dentário utilizado na prestação  serviços Odontológico</t>
  </si>
  <si>
    <t>Material de escritório/Consultório/Curso/Locação de Equipamentos</t>
  </si>
  <si>
    <t>Material Médico e Medicamentos</t>
  </si>
  <si>
    <t>PAGAMENTO DE SALARIOS</t>
  </si>
  <si>
    <t>Despesas Gastrocenter Utilizada no Livro Caixa</t>
  </si>
  <si>
    <t>DESPESAS COM DIVULGACAO DE LEILOES</t>
  </si>
  <si>
    <t>Materia de Harmonizacao Orofacial</t>
  </si>
  <si>
    <t>Locação de móveis, máquinas e equipamentos</t>
  </si>
  <si>
    <t>Custas médicas</t>
  </si>
  <si>
    <t>ASSESSORIA JURIDICA/ EXTRA JUD</t>
  </si>
  <si>
    <t>Mensalidade e  Manutenção de Software</t>
  </si>
  <si>
    <t>Lentes intraoculares</t>
  </si>
  <si>
    <t>despesas com proteticos</t>
  </si>
  <si>
    <t xml:space="preserve">Prótese laboratorial - trabalhos odontológicos </t>
  </si>
  <si>
    <t>Outras despesas com empregados</t>
  </si>
  <si>
    <t>Aditek Angel Align</t>
  </si>
  <si>
    <t xml:space="preserve">Material protético </t>
  </si>
  <si>
    <t xml:space="preserve"> Servicos de Protese Dentaria</t>
  </si>
  <si>
    <t>Material de escritório/dental</t>
  </si>
  <si>
    <t>Assessoria Contábil - D</t>
  </si>
  <si>
    <t>Serviços Prestados por Terceiros sem vínculo empregatício</t>
  </si>
  <si>
    <t>Repasses obrigatórios - Ministério Público do Estado de São Paulo</t>
  </si>
  <si>
    <t>Total de despesas dedutíveis do mês</t>
  </si>
  <si>
    <t>Armazenagem de Documentos</t>
  </si>
  <si>
    <t>Consultorias e manutenção de soft, Pabx, xerox e equipamentos</t>
  </si>
  <si>
    <t>Serviços utilizados na prestação de serviços</t>
  </si>
  <si>
    <t>Imposto de renda retido na fonte</t>
  </si>
  <si>
    <t>Rateio de Despesas Do Consultorio/Local de Trabalho</t>
  </si>
  <si>
    <t>Pagamentos Efetuados a Terceiros</t>
  </si>
  <si>
    <t>Repasse conforme Lei Estadual 11.331/02</t>
  </si>
  <si>
    <t>Próteses Odontológica</t>
  </si>
  <si>
    <t>Aquisição do escritório/consultório</t>
  </si>
  <si>
    <t>Fornecedor - Dentais</t>
  </si>
  <si>
    <t>Despesas Material Odontologico</t>
  </si>
  <si>
    <t>CONVENIO MEDICO, CONVENIO ODONTOLOGICO AOS PREPOSTOS</t>
  </si>
  <si>
    <t xml:space="preserve">MATERIAL DE ESCRITORIO </t>
  </si>
  <si>
    <t>Medicamentos/Materiais/Equipamentos médicos</t>
  </si>
  <si>
    <t>Materiais odontologicos pra execução de serviços</t>
  </si>
  <si>
    <t>MAT CONSUMO</t>
  </si>
  <si>
    <t xml:space="preserve">Remuneração paga a terceiros, com vínculo empregatício, INSS e FGTS e IRFONTE e Pis s/Salários e Férias </t>
  </si>
  <si>
    <t>Serviços de Proteticos</t>
  </si>
  <si>
    <t>Remuneração paga a terceiros , sem vinculo empregatício</t>
  </si>
  <si>
    <t>INSS dos funcionarios</t>
  </si>
  <si>
    <t>Material Para Revenda</t>
  </si>
  <si>
    <t>SERVIÇOS PRESTADOS POR TERCEIROS SEM VINCULO EMPREGATICIO</t>
  </si>
  <si>
    <t>Auxílio alimentação, refeição, educação e habitação</t>
  </si>
  <si>
    <t>Mensalidade SREI - Lei nº 14.118/2021</t>
  </si>
  <si>
    <t>Material De Expediente Consultório</t>
  </si>
  <si>
    <t>DESPESA COM SERVIÇOS PROTETICOS</t>
  </si>
  <si>
    <t>Remuneração paga a terceiros - Protético</t>
  </si>
  <si>
    <t>Material de uso e consumo/Protetico</t>
  </si>
  <si>
    <t>Tribunal de Justiça do Pará- FRJ/FCR</t>
  </si>
  <si>
    <t xml:space="preserve">Materiais e Produtos Odontológicos </t>
  </si>
  <si>
    <t>Material técnico</t>
  </si>
  <si>
    <t>SERVIÇOS DE APOIO TERCEIRIZADOS COM NOTA</t>
  </si>
  <si>
    <t>GPS - Previdência social</t>
  </si>
  <si>
    <t>Insumos médicos, utilizados nos atendimentos</t>
  </si>
  <si>
    <t>material de consumo do consultório/escritório</t>
  </si>
  <si>
    <t>Medicamentos e Correlatos</t>
  </si>
  <si>
    <t>Prestacao de Servicos</t>
  </si>
  <si>
    <t>Folha de Pagamentos, Ferias e 13 Salario/Consultório</t>
  </si>
  <si>
    <t>ALUGUEL DE EQUIPAMENTOS</t>
  </si>
  <si>
    <t>Despesas com máquinas e equipamentos</t>
  </si>
  <si>
    <t>Serviços Odontologicos Prestados</t>
  </si>
  <si>
    <t xml:space="preserve"> material consultório</t>
  </si>
  <si>
    <t>CONF.LIVRO CAIXA - DESPESAS TRIBUTARIAS</t>
  </si>
  <si>
    <t>Material/ Serviços aplicados no consultório</t>
  </si>
  <si>
    <t xml:space="preserve">Salário empregados/Rescisão </t>
  </si>
  <si>
    <t>Material para utilização na prestação de serviço</t>
  </si>
  <si>
    <t>Serviços Tomados de Terceiros PJ</t>
  </si>
  <si>
    <t>Materias e Medicamentos de Consumo</t>
  </si>
  <si>
    <t>GPS PREVIDENCIA SOCIAL</t>
  </si>
  <si>
    <t>Previdencia Social - GPS</t>
  </si>
  <si>
    <t>Despesas com terceiros sem vinculo empregatício</t>
  </si>
  <si>
    <t>Material de Consultório aplicado no serviço odontologico</t>
  </si>
  <si>
    <t>MANUTENÇÃO DE VEÍCULO</t>
  </si>
  <si>
    <t>Serviços Contratos</t>
  </si>
  <si>
    <t>serviços pagos a terceiros</t>
  </si>
  <si>
    <t>Assistência Contábil</t>
  </si>
  <si>
    <t>Pagamento de serviços prestados de terceiros pessoa juridica</t>
  </si>
  <si>
    <t>Planos de Saúde</t>
  </si>
  <si>
    <t xml:space="preserve">Repasses a terceiros </t>
  </si>
  <si>
    <t xml:space="preserve">ANOREG - Fundo de compensação. </t>
  </si>
  <si>
    <t>Serviços Tomados de terceiros sem vínculo empregatício - Enfermagem</t>
  </si>
  <si>
    <t>Insumos Médicos Dermatologia</t>
  </si>
  <si>
    <t>ALIGN</t>
  </si>
  <si>
    <t>IMPOSTO SOBRE SERVIÇOS - ISS</t>
  </si>
  <si>
    <t>SERVIÇO DE PRÓTESE</t>
  </si>
  <si>
    <t xml:space="preserve">Material Odontológico de uso no consultório </t>
  </si>
  <si>
    <t xml:space="preserve">Despesas administrativas </t>
  </si>
  <si>
    <t>Material de consumo/invisalign e dental</t>
  </si>
  <si>
    <t>MATERIAIS UTILIZADOS NA PRESTAÇÃO DE SERVIÇO</t>
  </si>
  <si>
    <t>Energia do Consultório</t>
  </si>
  <si>
    <t>Internet do escritório</t>
  </si>
  <si>
    <t>ISS MENSAL</t>
  </si>
  <si>
    <t>Despesa c/ Estaciomento de Veiculos sob Guarda</t>
  </si>
  <si>
    <t>Despesas Conforme Caixa</t>
  </si>
  <si>
    <t>Material de consumo para a atividade</t>
  </si>
  <si>
    <t>pagamentos efetuados a terceiros sem vinculo empregatício</t>
  </si>
  <si>
    <t>Despesas ordinárias autorizadas PROV CNJ</t>
  </si>
  <si>
    <t>Serviços laboratoriais</t>
  </si>
  <si>
    <t>Marketing / Propaganda / Publicidade</t>
  </si>
  <si>
    <t xml:space="preserve">Pagamentos de Serviços Prestados </t>
  </si>
  <si>
    <t>TAXA JUDICIÁRIA TJGO</t>
  </si>
  <si>
    <t>Despesas com Informática - ND</t>
  </si>
  <si>
    <t>curso de marketing</t>
  </si>
  <si>
    <t>Serviços terceirizados - MOTOBOY</t>
  </si>
  <si>
    <t>Materiais e Servicos de Uso e Consumo na Atividade</t>
  </si>
  <si>
    <t>10.08.00011</t>
  </si>
  <si>
    <t>SONIA MARIA DE MELO MENDES - CPF: 846.264.371-68</t>
  </si>
  <si>
    <t xml:space="preserve">Locação de maquinas </t>
  </si>
  <si>
    <t>Insumos para o consultorio</t>
  </si>
  <si>
    <t>DARF CP (Segurados/Patronal)</t>
  </si>
  <si>
    <t>Material Médico e/ou Odontológico</t>
  </si>
  <si>
    <t xml:space="preserve">Protéticos/serviços de protese odontologica </t>
  </si>
  <si>
    <t>Serviços Tomados de Terceiros sem Vínculo Empregatício</t>
  </si>
  <si>
    <t>Material de escritório e uso e consumo</t>
  </si>
  <si>
    <t>Remuneração paga a terceiro sem vínculo empregatício</t>
  </si>
  <si>
    <t>Folha de pagamento empregados (total líquido)</t>
  </si>
  <si>
    <t>Remuneração paga a Colaboradores - Salarios</t>
  </si>
  <si>
    <t>Taxas de uso Espaço Poupa Tempo e proc. de dados PRODESP</t>
  </si>
  <si>
    <t>Material de escritório e Consultório</t>
  </si>
  <si>
    <t>Serviços de próteses</t>
  </si>
  <si>
    <t>despesas consolidadas</t>
  </si>
  <si>
    <t>DESPESAS CONFORME ESCRITURAÇÃO DOMINIO</t>
  </si>
  <si>
    <t>Serviços de Terceiros sem Vinculo Empregaticio</t>
  </si>
  <si>
    <t xml:space="preserve">Serviços Adquiridos a Terceiros </t>
  </si>
  <si>
    <t xml:space="preserve">Seguro  Escritório/Responsabilidade </t>
  </si>
  <si>
    <t>MATERIAL CONSUMIDO CONSULTORIO - IMPLANTES E APARELHOS</t>
  </si>
  <si>
    <t>Pensão Judicial</t>
  </si>
  <si>
    <t>Suporte técnico em informática, inclusive instalação, configuração e manutenção de programas de computação e banco de dados</t>
  </si>
  <si>
    <t>Outros pagamentos</t>
  </si>
  <si>
    <t>Material de escritório/Expediente</t>
  </si>
  <si>
    <t>Devolução de comissões recebidas</t>
  </si>
  <si>
    <t xml:space="preserve">Prestação de Serviços de Próteses e Outros </t>
  </si>
  <si>
    <t>DESPESAS DE RATEIO DO CONSULTORIO</t>
  </si>
  <si>
    <t>S J RIO PRETO - Serviços pagos a terceiros</t>
  </si>
  <si>
    <t>Taxas Recebimento Cartão</t>
  </si>
  <si>
    <t>Remuneração paga a terceiros, com vínculo empregatício, INSS ,FGTS e IRRF</t>
  </si>
  <si>
    <t>Despesas de Escritório/Consultório</t>
  </si>
  <si>
    <t>Demais despesas do escritório/consultório</t>
  </si>
  <si>
    <t xml:space="preserve">Material Adquirido para USO na Consulta e Procedimentos Cirugicos </t>
  </si>
  <si>
    <t>ENERGIA ELÉTRICA - PAGTO. ENERGIA ELÉTRICA REF.</t>
  </si>
  <si>
    <t>Laboratório / Invisalign / Itero</t>
  </si>
  <si>
    <t>Pagamentos a laboratórios de prótese odontológica</t>
  </si>
  <si>
    <t>Insumos para procedimentos de harmonização orofacial</t>
  </si>
  <si>
    <t>Materiais para uso na prestação de serviços</t>
  </si>
  <si>
    <t xml:space="preserve">Insumos, gastos nos procedimentos </t>
  </si>
  <si>
    <t xml:space="preserve">Taxa administrativa </t>
  </si>
  <si>
    <t>Salários das secretárias + almoço e condução</t>
  </si>
  <si>
    <t>REPASSE ISSQN</t>
  </si>
  <si>
    <t>Material Odontológico para uso no Consultório</t>
  </si>
  <si>
    <t>Serviço de terceiro sem vínculo</t>
  </si>
  <si>
    <t>Material Ondontológio de Consumo</t>
  </si>
  <si>
    <t>RATEIO DE PERDAS DA COOPERATIVA</t>
  </si>
  <si>
    <t>Serviços protético</t>
  </si>
  <si>
    <t>Marketing, publicidade e propaganda do consultório</t>
  </si>
  <si>
    <t>Materiais de uso consumo</t>
  </si>
  <si>
    <t>Despesas com materiais para exercício profissional</t>
  </si>
  <si>
    <t xml:space="preserve">Materiais Cirurgicos / Odontologicos </t>
  </si>
  <si>
    <t>Material Aplicado para atividade.</t>
  </si>
  <si>
    <t>Raterio Despesas Sala</t>
  </si>
  <si>
    <t>Material de construção - Reforma</t>
  </si>
  <si>
    <t xml:space="preserve">Materias e medicamentos </t>
  </si>
  <si>
    <t>Aluguel Itero</t>
  </si>
  <si>
    <t>Insumos para Utilização em execução de Procedimentos Medicos</t>
  </si>
  <si>
    <t xml:space="preserve">Materiais de uso no consultório </t>
  </si>
  <si>
    <t>MATERIAL DE CONSUMO DO CONSULTORIO/ESCRITORIO</t>
  </si>
  <si>
    <t>Calculos Processuais</t>
  </si>
  <si>
    <t>Material de Uso e Consumo/Insumos</t>
  </si>
  <si>
    <t>Material Odontológico em uso no consultório</t>
  </si>
  <si>
    <t>RATEIO CLINICA CCR</t>
  </si>
  <si>
    <t xml:space="preserve">Material para paciente </t>
  </si>
  <si>
    <t>Material de Usado Consultorio</t>
  </si>
  <si>
    <t>Vale Alimentação, refeição, cesta básica</t>
  </si>
  <si>
    <t>Material/Medicamentos para trabalho</t>
  </si>
  <si>
    <t>10.15.00002</t>
  </si>
  <si>
    <t xml:space="preserve">HONORÁRIOS ADVOCATÍCIOS </t>
  </si>
  <si>
    <t>Contribuições a Entidades de Classe/Serviços de Entidades de Classe/Centrais Eletrônicas</t>
  </si>
  <si>
    <t>TOTAL DE DESPESAS DEDUTÍVEIS (COD 4.015)</t>
  </si>
  <si>
    <t>Despesas com insumos da Clinica utilizados em pacientes</t>
  </si>
  <si>
    <t>MATERIAIS PRESTAÇÃO DE SERVIÇO</t>
  </si>
  <si>
    <t>Materiais e instrumentos</t>
  </si>
  <si>
    <t>Emolumentos ao Tribunal de Justiça</t>
  </si>
  <si>
    <t>MATERIAL PARA USO NA PRESTAÇÃO DE SERVIÇO</t>
  </si>
  <si>
    <t>Materiais Dentários e Laboratórios</t>
  </si>
  <si>
    <t>Telefone do escritório</t>
  </si>
  <si>
    <t>REPASSES AO ESTADO, IPESP, FRC, SANTA CASA, TJ, MP E ISS</t>
  </si>
  <si>
    <t>Despesas dedutiveis conforme livro auxiliar</t>
  </si>
  <si>
    <t>Material de consultório/odontologia</t>
  </si>
  <si>
    <t>Premio De Seguro De Bens</t>
  </si>
  <si>
    <t>Remessa de Intimação</t>
  </si>
  <si>
    <t>SERVIÇO PAGO A TERCEIROS SEM VINCULO EMPREGATICIO</t>
  </si>
  <si>
    <t>Insumos para o consultório</t>
  </si>
  <si>
    <t>Rateio das Despesas</t>
  </si>
  <si>
    <t>Serviço Terceirizados - MotoBoy</t>
  </si>
  <si>
    <t>Despesa Diversas</t>
  </si>
  <si>
    <t>MATERIAL DE USO</t>
  </si>
  <si>
    <t xml:space="preserve">Serviços jurídicos e contábeis para manutenção das atividades </t>
  </si>
  <si>
    <t>Valores repassados ao Município pela retenção de ISS</t>
  </si>
  <si>
    <t>Despesa com material para uso na profissão</t>
  </si>
  <si>
    <t>Material de consumo dental</t>
  </si>
  <si>
    <t>Outras Despesas - Consultório</t>
  </si>
  <si>
    <t xml:space="preserve">Material Dental </t>
  </si>
  <si>
    <t>Material/Serviço de consumo,conservação, manutenção, higiene e limpeza do escritório/consultório</t>
  </si>
  <si>
    <t>DARF/GPS</t>
  </si>
  <si>
    <t>DESPESAS COMUNS DO IMOVEL ALUGADO</t>
  </si>
  <si>
    <t xml:space="preserve">Materiais Cirúrgicos </t>
  </si>
  <si>
    <t>Despesas com Materiais usados no Consultório</t>
  </si>
  <si>
    <t>Material de Uso/Aplicação na prestação de serviço</t>
  </si>
  <si>
    <t>REMUNERAÇÃO PAGA A TERCEIROS, SEM VÍNCULO EMPREGATÍCIO</t>
  </si>
  <si>
    <t>Prestador de Serviços - Protéticos</t>
  </si>
  <si>
    <t>Material de consumo de  consultório</t>
  </si>
  <si>
    <t>Organizacao e Digitalizacao documentos</t>
  </si>
  <si>
    <t>Água do Cartório</t>
  </si>
  <si>
    <t>Publicidade - Marketing Digital</t>
  </si>
  <si>
    <t xml:space="preserve">Materiais de serviços </t>
  </si>
  <si>
    <t>Material de escritório e Mat. para desempenho da função</t>
  </si>
  <si>
    <t>HONORARIOS SERVIÇOS CONTABILIDADE</t>
  </si>
  <si>
    <t>Serviços e Protético</t>
  </si>
  <si>
    <t xml:space="preserve">Remuneração paga a terceiros sem vinculo empregaticios </t>
  </si>
  <si>
    <t xml:space="preserve">Material Clinico </t>
  </si>
  <si>
    <t>Material de escritório uso/consumo</t>
  </si>
  <si>
    <t xml:space="preserve">Compra de material odontológico </t>
  </si>
  <si>
    <t>IMPOSTO FEDERAIS</t>
  </si>
  <si>
    <t>Gastos com ensino</t>
  </si>
  <si>
    <t>Serviços terceirizados/REPASSE/ ADVOG</t>
  </si>
  <si>
    <t>Medicamentos/material de uso em consultorio</t>
  </si>
  <si>
    <t>GPS Funcionario</t>
  </si>
  <si>
    <t>Material de consumo do laboratório</t>
  </si>
  <si>
    <t>RATEIO DE FUNCIONÁRIOS</t>
  </si>
  <si>
    <t>Material de consumo - consultório</t>
  </si>
  <si>
    <t>Folha de Pagamento de Funcionários, FGTS e INSS</t>
  </si>
  <si>
    <t>Insumos utilizados nos tratamentos</t>
  </si>
  <si>
    <t>IPASGO - previdência social obrigatória</t>
  </si>
  <si>
    <t>Material de Consultório para execução do serviço</t>
  </si>
  <si>
    <t>Despesas com dentais</t>
  </si>
  <si>
    <t xml:space="preserve"> Materiais e serviços gráficos</t>
  </si>
  <si>
    <t>Serviços de terceiros sem vínculo</t>
  </si>
  <si>
    <t xml:space="preserve">Materiais de tratamento </t>
  </si>
  <si>
    <t>Remuneração com terceiros</t>
  </si>
  <si>
    <t>SERVICOS DE ENTREGAS DE INTIMACOES</t>
  </si>
  <si>
    <t>Despesas com marketing</t>
  </si>
  <si>
    <t>Material Odontológico de consumo nos tratamentos</t>
  </si>
  <si>
    <t>Material Médico de consultório</t>
  </si>
  <si>
    <t xml:space="preserve">Materiais médicos / insumos </t>
  </si>
  <si>
    <t>Materiais e produtos para procedimentos</t>
  </si>
  <si>
    <t>Materiais, Insumos e Medicamentos</t>
  </si>
  <si>
    <t>Valores pagos ao IPESP (Guia DARE - Código 318-9)</t>
  </si>
  <si>
    <t>Assistencia Tecnica</t>
  </si>
  <si>
    <t>Despesas com serviços odontológicos de terceiros</t>
  </si>
  <si>
    <t>Material primario para exercicio de atividade profissional</t>
  </si>
  <si>
    <t>Remuneração paga a terceiros, com vínculo empregatício,SALARIO, INSS e FGTS</t>
  </si>
  <si>
    <t>MATERIAL PARA USO E CONSUMO DO CONSULTÓRIO</t>
  </si>
  <si>
    <t xml:space="preserve">Insumos e produtos odontológicos  </t>
  </si>
  <si>
    <t>Contabilidade;</t>
  </si>
  <si>
    <t>CONTRIBUIÇÕES PREVIDENCIÁRIAS</t>
  </si>
  <si>
    <t>Material de uso ou consumo da profissão</t>
  </si>
  <si>
    <t>Pagamento</t>
  </si>
  <si>
    <t>material para uso de prestação de serviços</t>
  </si>
  <si>
    <t>Materiais para procedimentos Médicos</t>
  </si>
  <si>
    <t>4044 - Contribuições obrigatórias a entidades de classe</t>
  </si>
  <si>
    <t xml:space="preserve">Materiais de uso profissional </t>
  </si>
  <si>
    <t>ESTAGIARIO</t>
  </si>
  <si>
    <t>Aluguel Scanner Itero</t>
  </si>
  <si>
    <t>Material de dentais</t>
  </si>
  <si>
    <t>Serviços Terceirizados de Limpeza e Segurança</t>
  </si>
  <si>
    <t>SERVIÇOS DE MANUTENÇÃO e CONSERVAÇÃO</t>
  </si>
  <si>
    <t>material Aplicado no Consultório</t>
  </si>
  <si>
    <t>Vale-Alimentação</t>
  </si>
  <si>
    <t>Advogados –  Parceria</t>
  </si>
  <si>
    <t>Trabalho protetico</t>
  </si>
  <si>
    <t>Pagamento de fornecedor</t>
  </si>
  <si>
    <t>DILIGENCIAS</t>
  </si>
  <si>
    <t>LABORATÓRIO DE PRÓTESE JOÃO EMÍDIO 86.729.241/0001-91</t>
  </si>
  <si>
    <t>Material médico cirurgico</t>
  </si>
  <si>
    <t>Material de uso e consumo (Prestação de serviços)</t>
  </si>
  <si>
    <t>Material uso consumo consultorio</t>
  </si>
  <si>
    <t>Uniforme do escritório/consultório - roupa branca</t>
  </si>
  <si>
    <t>Serviços para atendimento (protetico, RX, ressonância...)</t>
  </si>
  <si>
    <t>COMPRAS DIVERSAS</t>
  </si>
  <si>
    <t>Despesas correio</t>
  </si>
  <si>
    <t>Prestação de Serviço- PJ</t>
  </si>
  <si>
    <t>DESPESAS GERAIS DO CONSULTORIO NO MES</t>
  </si>
  <si>
    <t>Cursos/Congressos/Feiras</t>
  </si>
  <si>
    <t>Repasse ao TJ-RS</t>
  </si>
  <si>
    <t>Material de Uso Médico</t>
  </si>
  <si>
    <t xml:space="preserve">Despesas com Rateio / Unimed </t>
  </si>
  <si>
    <t>Material Odontologico ALIGN</t>
  </si>
  <si>
    <t xml:space="preserve">Material de consumo/ Dental </t>
  </si>
  <si>
    <t>INSS - Encargos trabalhistas com vínculo empregatício</t>
  </si>
  <si>
    <t>Materiais Médicos Utilizados</t>
  </si>
  <si>
    <t>serviços terceiros odontologicos</t>
  </si>
  <si>
    <t>Impressos e Material de escritório</t>
  </si>
  <si>
    <t>COMERCIO DE PRODUTOS ODONTOLOGICOS</t>
  </si>
  <si>
    <t xml:space="preserve">Imposto e Taxas </t>
  </si>
  <si>
    <t>Compra de Material Odontologico</t>
  </si>
  <si>
    <t>10.05.00019</t>
  </si>
  <si>
    <t xml:space="preserve">Salarios e Encargos - Receita Federal - Contribuições Previdenciarias </t>
  </si>
  <si>
    <t>Remuneração terceiros PJ</t>
  </si>
  <si>
    <t xml:space="preserve"> SALÁRIOS E ORDENADOS </t>
  </si>
  <si>
    <t>Despesas com Materiais e Insumos Odontologicos</t>
  </si>
  <si>
    <t>DEVOLUÇÃO DE TETO RESPONDENCIA TJ GO</t>
  </si>
  <si>
    <t>REPASSE TRIBUNAL - TETO EXCEDIDO</t>
  </si>
  <si>
    <t>Material de consultorio odontologico</t>
  </si>
  <si>
    <t>DESPESAS D/MES</t>
  </si>
  <si>
    <t>Dental Material Odontológico</t>
  </si>
  <si>
    <t>Deposito plataforma digital casa de aposta</t>
  </si>
  <si>
    <t>Material de escritório/ Serviços</t>
  </si>
  <si>
    <t>ÁGUA DO ESCRITORIO/CONSULTORIO</t>
  </si>
  <si>
    <t>Materiais consumiveis na prestação de serviços</t>
  </si>
  <si>
    <t>Materiais aplicados no serviço</t>
  </si>
  <si>
    <t>Repasse/ devolução custas</t>
  </si>
  <si>
    <t>Prestação de serviço sem vínculo de emprego</t>
  </si>
  <si>
    <t>Serviços pagos a terceiros Pessoa Jurídica</t>
  </si>
  <si>
    <t>Material de consumo para pratica de atividade profissional</t>
  </si>
  <si>
    <t>Materiais Odontológicos aplicados</t>
  </si>
  <si>
    <t>Despesas com Congressos e Capacitação em Saúde</t>
  </si>
  <si>
    <t xml:space="preserve">Vale Refeição e Alimentação Funcionários </t>
  </si>
  <si>
    <t>Despesas diversas relacionadas a atividade profissional</t>
  </si>
  <si>
    <t>13º SALARIOS DE FUCIONARIOS</t>
  </si>
  <si>
    <t>Emolumentos pagos a terceiros / uso e consumo</t>
  </si>
  <si>
    <t>Remuneração de Serviço de Terceiro</t>
  </si>
  <si>
    <t>Despesas do Cartorio</t>
  </si>
  <si>
    <t>Despesas de Custeio - Produtos Utilizados nos pacientes</t>
  </si>
  <si>
    <t xml:space="preserve">Aparelho e Utensílios Odontológicos </t>
  </si>
  <si>
    <t>Propaganda; Publicidade e Marketing</t>
  </si>
  <si>
    <t>Valor Excedente</t>
  </si>
  <si>
    <t>RATEIO CONSULTORIO - VALINHOS</t>
  </si>
  <si>
    <t>Material utilizado em tratamento odontologico.</t>
  </si>
  <si>
    <t>Serviço prestado pessoa física</t>
  </si>
  <si>
    <t>Produtos para procedimentos odontológicos</t>
  </si>
  <si>
    <t>Remuneração paga , com vínculo empregatício, Salarios, INSS e FGTS</t>
  </si>
  <si>
    <t>Materiaia Odontologicos empregados</t>
  </si>
  <si>
    <t>Material Utilizado no Exercicio da Profissão</t>
  </si>
  <si>
    <t>Cursos/ Treinamentos</t>
  </si>
  <si>
    <t xml:space="preserve">Material Diversos e Insumos para Uso Odontologicos </t>
  </si>
  <si>
    <t>Taxa de fiscalização judiciaria-TFJ</t>
  </si>
  <si>
    <t>Protéticos / laboratórios de próteses</t>
  </si>
  <si>
    <t>PRODUTOS ODONTOLÓGICOS- MATERIAL DE CONSUMO</t>
  </si>
  <si>
    <t>Livro Caixa - Despesas dedutíveis</t>
  </si>
  <si>
    <t>Prestação de Serviço - Nota Fiscal</t>
  </si>
  <si>
    <t>Encargos Funcionários - Férias</t>
  </si>
  <si>
    <t>Material Odontológico p/ serviços</t>
  </si>
  <si>
    <t>Material de Uso para exercício profissional/Uniformes</t>
  </si>
  <si>
    <t>Servicos diversos</t>
  </si>
  <si>
    <t>Material de uso nos serviços prestados</t>
  </si>
  <si>
    <t>REMUNERACAO PAGA A TERCEIROS , COM VINCULO EMPREGATICIO</t>
  </si>
  <si>
    <t>Despesas com Rateio de Perdas / ADM UNIMED</t>
  </si>
  <si>
    <t>Materiais e Serviços Odontológicos</t>
  </si>
  <si>
    <t>Material uso consumo consultório</t>
  </si>
  <si>
    <t>Renumeraçao paga a terceiros, com vínculo empregatício</t>
  </si>
  <si>
    <t>Material de Consumo para utilizar nos serviços medicos do consultorio</t>
  </si>
  <si>
    <t xml:space="preserve">Serviços de Terceiros - Pessoa Física e Jurídica </t>
  </si>
  <si>
    <t>Material de uso ou consumo do escritório/consultório</t>
  </si>
  <si>
    <t>Material de escritório / Odontologico</t>
  </si>
  <si>
    <t xml:space="preserve">Aquisição de Mercadorias/Materiais </t>
  </si>
  <si>
    <t xml:space="preserve">Proteses e Produtos Odontologicos </t>
  </si>
  <si>
    <t>Materiais Odontológico</t>
  </si>
  <si>
    <t>Salário / Pgto de Salário</t>
  </si>
  <si>
    <t>LOCAÇÃO DE SOFTWARE - ESCRIBA - USO DE LICENÇAS DO SISTEMAS</t>
  </si>
  <si>
    <t>MATERIAL/PRODUTO  ATENDIMENTO MÉDICO</t>
  </si>
  <si>
    <t>Despesa Mensal do Cartório</t>
  </si>
  <si>
    <t>Despesas Extras</t>
  </si>
  <si>
    <t>Medicamentos, materiais médicos e serviços</t>
  </si>
  <si>
    <t>Insumos p/ prestação de serviço</t>
  </si>
  <si>
    <t>Pagamentos Fornecedores diversos</t>
  </si>
  <si>
    <t>Material Dentario Geral</t>
  </si>
  <si>
    <t>DESPESAS DE MATERIAL DE CONSUMO ODONTOLOGICO</t>
  </si>
  <si>
    <t>Despesas veiculo com entrega intimações protesto titulos</t>
  </si>
  <si>
    <t>Contribuições e Entidades sindicais</t>
  </si>
  <si>
    <t>Remuneração para a terceiros, sem vinculo empregatício</t>
  </si>
  <si>
    <t>PAGAMENTO ESCRIVÃO</t>
  </si>
  <si>
    <t xml:space="preserve">Honorário Serviços Contabilidade </t>
  </si>
  <si>
    <t>Repasse de Valor Excedente ao Teto Constitucional Para TJTO</t>
  </si>
  <si>
    <t xml:space="preserve">Despesa Diversas </t>
  </si>
  <si>
    <t xml:space="preserve">Material de uso e consumo (Prestação de serviços)  </t>
  </si>
  <si>
    <t xml:space="preserve"> Material de Uso e tratamento</t>
  </si>
  <si>
    <t>Serviços Diversos pagos a PJ</t>
  </si>
  <si>
    <t>Aluguel e condomínio do consultório</t>
  </si>
  <si>
    <t xml:space="preserve">SERVIÇO PRESTADO POR TERCEIROS </t>
  </si>
  <si>
    <t>Despesas de consumo e/ou custeio</t>
  </si>
  <si>
    <t>Material e Serviços de Informática</t>
  </si>
  <si>
    <t>Serviços de terceiros-prótese</t>
  </si>
  <si>
    <t>Material de Uso da Atividade / Protético</t>
  </si>
  <si>
    <t>Despesas c/ material odontologico</t>
  </si>
  <si>
    <t>Sserviços Prestados Protetico</t>
  </si>
  <si>
    <t>Material de Consumo/Expediente</t>
  </si>
  <si>
    <t>PAGAMENTO DE TERCEIROS ,DESPESA DE CUSTEIO</t>
  </si>
  <si>
    <t>Despesas com intimações</t>
  </si>
  <si>
    <t>Remuneração de Empregados</t>
  </si>
  <si>
    <t>Serviços relacionados a atividade</t>
  </si>
  <si>
    <t>Despesas Prest. De Serviço Pessoa Física</t>
  </si>
  <si>
    <t xml:space="preserve">Material aplicado no serviço </t>
  </si>
  <si>
    <t>Produtos para o Consultório</t>
  </si>
  <si>
    <t>GUIA DA PREVIDENCIA SOCIAL</t>
  </si>
  <si>
    <t>Material Odontológico / Alinhadores</t>
  </si>
  <si>
    <t>Material Consultório Odontológico</t>
  </si>
  <si>
    <t>material para trabalho medico autônomo</t>
  </si>
  <si>
    <t>Insumos para Implantodontia - Neodent/Straumann 00.489.050/0029-85</t>
  </si>
  <si>
    <t>SERVICOS DE TERCEIROS PESSOA JURIDICA</t>
  </si>
  <si>
    <t>Material Aplicado na Prestaçao de serviços</t>
  </si>
  <si>
    <t xml:space="preserve">material de expediente </t>
  </si>
  <si>
    <t>Serviços de informática/Licença Sofwere/escritório</t>
  </si>
  <si>
    <t>Insumos e Materiais para procedimentos</t>
  </si>
  <si>
    <t>Produtos e materiais para execucão trabalho</t>
  </si>
  <si>
    <t>Rateio despesas cooperados, PIS e COFINS</t>
  </si>
  <si>
    <t>Despesas Manutenção Prestação de Serviços Notariais</t>
  </si>
  <si>
    <t>Locação de equipamento Invisalign</t>
  </si>
  <si>
    <t>Material utilizado no tratamento odontológico</t>
  </si>
  <si>
    <t>HONORARIOS DE SERVIÇOS</t>
  </si>
  <si>
    <t>Despesas com tratamento de pacientes</t>
  </si>
  <si>
    <t>Aluguel de equipamento odontologico</t>
  </si>
  <si>
    <t>Salários e Ordenados, com vínculo empregatício, INSS, FGTS, IRRF E CONTRINUIÇÕES RETIDAS</t>
  </si>
  <si>
    <t>Estrutura - Aluguel</t>
  </si>
  <si>
    <t>Serviços contratos aplicados na prestação de serviços</t>
  </si>
  <si>
    <t>Despesas rateadas de cooperativa</t>
  </si>
  <si>
    <t>Licença de Direito e Uso de Software</t>
  </si>
  <si>
    <t>Serviços de marketing</t>
  </si>
  <si>
    <t>Materiais, outras despesas necessárias a profissão</t>
  </si>
  <si>
    <t>Material de Gasto e Consumo</t>
  </si>
  <si>
    <t>Serviços Tomados De Terceiros</t>
  </si>
  <si>
    <t>Despesas do Mes</t>
  </si>
  <si>
    <t>Despesas com Remessas de Intimação</t>
  </si>
  <si>
    <t>DESPESAS DEDUTIVEIS - GERAL</t>
  </si>
  <si>
    <t>Informática do Escritório</t>
  </si>
  <si>
    <t>Advocacia</t>
  </si>
  <si>
    <t>Despesas com laboratórios de próteses na atividade odontológica</t>
  </si>
  <si>
    <t>Obrigações Sociais (INSS/FGTS)</t>
  </si>
  <si>
    <t>EMOLUMENTOS E CUSTAS</t>
  </si>
  <si>
    <t>4044 - Móveis para o Cartório</t>
  </si>
  <si>
    <t>Alimentação do Pessoal Contratado</t>
  </si>
  <si>
    <t>VARIAS COISAS</t>
  </si>
  <si>
    <t>Conservação de Sistemas e Softwares</t>
  </si>
  <si>
    <t>Material de escritório do Cartório</t>
  </si>
  <si>
    <t>SALARIO FUNCIONÁRIOS</t>
  </si>
  <si>
    <t>Produtos odontológicos</t>
  </si>
  <si>
    <t>Despesa material uso consumo consultório</t>
  </si>
  <si>
    <t>LABORATÓRIO PROTÉTICO</t>
  </si>
  <si>
    <t>Materiais utilizados em consulta</t>
  </si>
  <si>
    <t>materiais de consumo em tratamentos odontologicos</t>
  </si>
  <si>
    <t>Papelaria/Material de Expediente</t>
  </si>
  <si>
    <t>Despesa com tráfego pago (publicidade)</t>
  </si>
  <si>
    <t>Material de Utilizacao Direta prest serviços</t>
  </si>
  <si>
    <t>MATERIAS ODONTOLÓGICOS e DESCARTÁVEIS</t>
  </si>
  <si>
    <t>Gastos Diversos com Consultório</t>
  </si>
  <si>
    <t>Convênio</t>
  </si>
  <si>
    <t>Despesas com Escrituração de Imóveis</t>
  </si>
  <si>
    <t>Próteses Dentárias</t>
  </si>
  <si>
    <t>Taxa Tribunal de Justiça - D</t>
  </si>
  <si>
    <t>Locação de Equipamentos Médicos</t>
  </si>
  <si>
    <t>Despesas totais lançadas no mês de maio</t>
  </si>
  <si>
    <t>PESSOAL</t>
  </si>
  <si>
    <t>Despesas n/mes</t>
  </si>
  <si>
    <t>Fundo Especial Modernização do Judiciário- FERJ</t>
  </si>
  <si>
    <t>Materiais necessários às atividades</t>
  </si>
  <si>
    <t>Outras despesas adminitrativas/gerais</t>
  </si>
  <si>
    <t>Material odontologico em uso no consultorio</t>
  </si>
  <si>
    <t>Internet e Licenças/ Autorização de Sistemas de Informatica</t>
  </si>
  <si>
    <t>SALÁRIOS E OUTROS PROVENTOS</t>
  </si>
  <si>
    <t>Pagamento Editais e Jornais e Publicidade</t>
  </si>
  <si>
    <t>Emolumentos pagos a terceiros - Protetico</t>
  </si>
  <si>
    <t>Materiais de Uso Clinico</t>
  </si>
  <si>
    <t>RENDIMENTOS JÁ LANÇADOS - RECEBIDOS DE PJ NO AJUSTE ANUAL DO IRPJ 2024</t>
  </si>
  <si>
    <t>Aquisição de Insumos</t>
  </si>
  <si>
    <t>1.00018 - Remuneração para terceiros, com vinculo empregatício, INSS, FGTS e Cesta básica.</t>
  </si>
  <si>
    <t>Cobrança de Tributos - IN20 – Unimed-Rio (CNPJ: 42.163.881/0001-01)</t>
  </si>
  <si>
    <t>Compra de material para uso</t>
  </si>
  <si>
    <t>4043 - Contribuições a Entidades de Classe</t>
  </si>
  <si>
    <t xml:space="preserve">Sistema de Informática - Aquisição/Manutenção </t>
  </si>
  <si>
    <t xml:space="preserve">Despesa Consumo - Bens </t>
  </si>
  <si>
    <t>Selo Digital de Fiscalização Extrajudicial(TJAL)</t>
  </si>
  <si>
    <t>Material odontologico/dentais/implantes</t>
  </si>
  <si>
    <t xml:space="preserve">Prestação de serviço PJ </t>
  </si>
  <si>
    <t>Desp. c/ Consulta de funcionarios</t>
  </si>
  <si>
    <t>MATERIAIS HOF</t>
  </si>
  <si>
    <t>Material Aplicado / Consultorio</t>
  </si>
  <si>
    <t>Remuneração e obrigatoriedades paga a terceiros, com vínculo empregatício, INSS e FGTS</t>
  </si>
  <si>
    <t>Cartão Vale Refeição</t>
  </si>
  <si>
    <t>material aplicado</t>
  </si>
  <si>
    <t>MATERIAL ODONTOLOGICO/CONSULTÓRIO</t>
  </si>
  <si>
    <t>Loja de materiais odontologicos DENTAIS</t>
  </si>
  <si>
    <t>Repasse Estadual</t>
  </si>
  <si>
    <t>Remuneração pago a terceiros, sem vinculo empregatício</t>
  </si>
  <si>
    <t>Pagamento efetuados a Terceiros (Insumos)</t>
  </si>
  <si>
    <t>Material de escritório/despesas c/consultorio</t>
  </si>
  <si>
    <t>SERVIÇOS PRESTADOS NO CONSULTORIO</t>
  </si>
  <si>
    <t>TFJ TJMG</t>
  </si>
  <si>
    <t>Remuneração paga a terceiros PF sem vínculo empregatício</t>
  </si>
  <si>
    <t xml:space="preserve">Material utilizado na prestação de serviços </t>
  </si>
  <si>
    <t xml:space="preserve">Seguro de Vida </t>
  </si>
  <si>
    <t xml:space="preserve">SERVIÇO ADMINISTRATIVO </t>
  </si>
  <si>
    <t>Materia Odontológico</t>
  </si>
  <si>
    <t>Compra de material dermatológico</t>
  </si>
  <si>
    <t>Gastos com laboratórios de prótese</t>
  </si>
  <si>
    <t xml:space="preserve">DESPESAS DO CONSULTORIO </t>
  </si>
  <si>
    <t>Material Odontologico p/ Serviços</t>
  </si>
  <si>
    <t>Materiais médicos e hospitalares</t>
  </si>
  <si>
    <t>Serviço contábil</t>
  </si>
  <si>
    <t>Materiais de uso do Consultório</t>
  </si>
  <si>
    <t>CONTRIBUIÇÃO IPESP</t>
  </si>
  <si>
    <t>aparelho ortodôntico</t>
  </si>
  <si>
    <t>Taxa de Custeio Pagas a Terceiros (Taxas Adm., Pis e Cofins)</t>
  </si>
  <si>
    <t xml:space="preserve">MATERIAL DE USO E CONSUMO  DO ESCRITORIO/CONSULTORIO </t>
  </si>
  <si>
    <t>Contribuições fundo de compensação ANOREG</t>
  </si>
  <si>
    <t>Consultório - Dental</t>
  </si>
  <si>
    <t>Serv. Prestado Pessoa Juridica</t>
  </si>
  <si>
    <t>Contratação de pessoal para trabalho em eventos</t>
  </si>
  <si>
    <t>Despesas Materiais Odontológica</t>
  </si>
  <si>
    <t>PRODESP - Processamento Dados Estado São Paulo</t>
  </si>
  <si>
    <t xml:space="preserve">Vale transporte e vale refeição </t>
  </si>
  <si>
    <t>Materiais auxiliares e de consumo/consultório</t>
  </si>
  <si>
    <t xml:space="preserve"> Material uso consultório</t>
  </si>
  <si>
    <t>Insumos da Prestação de Serviços</t>
  </si>
  <si>
    <t>Material para uso do Consultorio</t>
  </si>
  <si>
    <t>Material de escritório/ cosultorio</t>
  </si>
  <si>
    <t>FEADMP</t>
  </si>
  <si>
    <t>aparelho ortodontico invisalign</t>
  </si>
  <si>
    <t>Salario Pessoal do Consultório</t>
  </si>
  <si>
    <t>TOTAL LIVRO CAIXA DEDUTÍVEL CARTÓRIO SANTA ALBERTINA</t>
  </si>
  <si>
    <t>Material de consumo/materiais adquiridos em dentais consumíveis</t>
  </si>
  <si>
    <t>Material de Consumo da Clínica</t>
  </si>
  <si>
    <t>Material medico/odontologico</t>
  </si>
  <si>
    <t>REPASSE FUNAJURIS</t>
  </si>
  <si>
    <t>Despesas com serviços</t>
  </si>
  <si>
    <t>Material de consumo/expediente</t>
  </si>
  <si>
    <t>Perdas ato cooperativos</t>
  </si>
  <si>
    <t>Vale refeição/alimentação</t>
  </si>
  <si>
    <t>PRESTAÇÃO DE SERVIÇOS DE TERCEIROS RECIBO RPA</t>
  </si>
  <si>
    <t>materiais odontologicos</t>
  </si>
  <si>
    <t>VALE ALIMENTAÇÃO - TICKET REFEIÇÃO</t>
  </si>
  <si>
    <t>ENTIDADES SINDICAIS E ASSOCIACOES DE CLASSE</t>
  </si>
  <si>
    <t>Serviço de Próteses</t>
  </si>
  <si>
    <t>Material de escritório e de consumo</t>
  </si>
  <si>
    <t>Desconto Sobre Serviços Cartoriais</t>
  </si>
  <si>
    <t>Produto Uso no Consultório</t>
  </si>
  <si>
    <t>Produtos Dermatológicos, próteses e utensílios</t>
  </si>
  <si>
    <t xml:space="preserve">Serviços de Terceiros - Pessoa Jurídica </t>
  </si>
  <si>
    <t>material Dental</t>
  </si>
  <si>
    <t>Compra de material prestação serviço ondontologico</t>
  </si>
  <si>
    <t>Align Technology do Brasil LTDA.</t>
  </si>
  <si>
    <t>Gestão</t>
  </si>
  <si>
    <t>Prestação de serviços paga aos proteícos</t>
  </si>
  <si>
    <t>FERIAS/FUNCIONARIOS</t>
  </si>
  <si>
    <t>Material aplicado em pacientes</t>
  </si>
  <si>
    <t>Rateio de Perdas - Unimed Rio CNPJ 42163881/0001-01</t>
  </si>
  <si>
    <t>cursos e atualizações</t>
  </si>
  <si>
    <t>Plano de saúde / Plano dentário</t>
  </si>
  <si>
    <t>Aparelho Invisalign</t>
  </si>
  <si>
    <t xml:space="preserve">Energia Elétrica </t>
  </si>
  <si>
    <t>Gastos com Terceiros</t>
  </si>
  <si>
    <t>MATERIAL USO CONSUMO NA  ATIVIDADE</t>
  </si>
  <si>
    <t>MATERIAL DE  CONSUMO DENTÁRIO</t>
  </si>
  <si>
    <t xml:space="preserve">Condomínio </t>
  </si>
  <si>
    <t>RATEIO</t>
  </si>
  <si>
    <t>Material procedimentos consultas</t>
  </si>
  <si>
    <t>DESPESAS - RATEIO</t>
  </si>
  <si>
    <t>Aquisiçáo de Material Odontologico</t>
  </si>
  <si>
    <t xml:space="preserve">Despesas materiais utilizados consultorio </t>
  </si>
  <si>
    <t>Materiais Diversos de Uso Odontologico</t>
  </si>
  <si>
    <t xml:space="preserve">Aluguel de centro cirúrgico </t>
  </si>
  <si>
    <t xml:space="preserve">Materiais Utilizados na Prestação de Serviços </t>
  </si>
  <si>
    <t>Serviço de internet / Informática</t>
  </si>
  <si>
    <t>Despesas medicas, dentarias e protese</t>
  </si>
  <si>
    <t>Despesas Com Cursos E Aprendizado</t>
  </si>
  <si>
    <t>Valores pagos a terceiros pela prestação de serviços</t>
  </si>
  <si>
    <t>Material para uso em consultório</t>
  </si>
  <si>
    <t>DESPESAS MENSAIS</t>
  </si>
  <si>
    <t>Despesas c/dental</t>
  </si>
  <si>
    <t xml:space="preserve">Material Médico e Hospitalar </t>
  </si>
  <si>
    <t>Serviços prestados/adquiridos de terceiros</t>
  </si>
  <si>
    <t>SALARIOS - MOGI</t>
  </si>
  <si>
    <t>Material utilizado nos procedimentos</t>
  </si>
  <si>
    <t>Nova Veneza - Despesas como Interino</t>
  </si>
  <si>
    <t>Material para tratamento dentário</t>
  </si>
  <si>
    <t>MATERIAL UTILIZADO NA PRESTAÇÃO DO SERVIÇO</t>
  </si>
  <si>
    <t>Salários e encargos Remuneração de Férias</t>
  </si>
  <si>
    <t>Mat/Med Consumo Veterinário</t>
  </si>
  <si>
    <t>Remuneração paga a Terceiros s/ Vínculo</t>
  </si>
  <si>
    <t>Material e Uso e Consumo no Consultório</t>
  </si>
  <si>
    <t>Comissões Devolvidas</t>
  </si>
  <si>
    <t>MATERIAL USO TRATAMENTO ODONTOLOGICO</t>
  </si>
  <si>
    <t>Material e afins necessário para execução da atividade</t>
  </si>
  <si>
    <t>Valor Excedente ao Teto Recolhido</t>
  </si>
  <si>
    <t>Serviço Prestado por Pessoa Física</t>
  </si>
  <si>
    <t>Serviços prestados por terceiros sem vinculo</t>
  </si>
  <si>
    <t>Material/Produtos  Utilizados no  Serviços</t>
  </si>
  <si>
    <t xml:space="preserve">Aquisição de material para custeio de manutenção </t>
  </si>
  <si>
    <t xml:space="preserve">Marketing e Publicidade </t>
  </si>
  <si>
    <t>Aluguel do escritório/consultório 1º Ofício de Notas</t>
  </si>
  <si>
    <t>liquido folha pagamento</t>
  </si>
  <si>
    <t>Royalties</t>
  </si>
  <si>
    <t>Material Oftalmológico</t>
  </si>
  <si>
    <t>Materiais Auxiliares e de Consumo</t>
  </si>
  <si>
    <t>Serviços tomados no escritório/consultório</t>
  </si>
  <si>
    <t>material dentario</t>
  </si>
  <si>
    <t>FUJU, FUNDIMPER, FUMORPGE  e FUNDEP</t>
  </si>
  <si>
    <t>Despesas com Material de consumo do consultório</t>
  </si>
  <si>
    <t>Gastos com Dental</t>
  </si>
  <si>
    <t>Despesas com livro caixa compartilhado no mês</t>
  </si>
  <si>
    <t>Serviços Contratados de PF/PJ</t>
  </si>
  <si>
    <t>Folha de Pagamento Mensal de Salários</t>
  </si>
  <si>
    <t>Materiais para tratamento Dermatologicos</t>
  </si>
  <si>
    <t>Serviços de terceiros PJ envolvidos na atividade</t>
  </si>
  <si>
    <t xml:space="preserve">Material de consumo da atividade </t>
  </si>
  <si>
    <t>Férias com Adicionais</t>
  </si>
  <si>
    <t>TAXA TFJ</t>
  </si>
  <si>
    <t>Despesas Medicas</t>
  </si>
  <si>
    <t>Publicidade / Propaganda / Marketing</t>
  </si>
  <si>
    <t>Material de informatica</t>
  </si>
  <si>
    <t>Material de expediente uso e consumo</t>
  </si>
  <si>
    <t>Livro Caixa Escriba</t>
  </si>
  <si>
    <t>GASTOS COM DENTAL</t>
  </si>
  <si>
    <t>Material utilizado Prestação Serviços</t>
  </si>
  <si>
    <t>Gastos com Materiais Empregados no Uso de Tratamento de Animais Divers</t>
  </si>
  <si>
    <t>Salários e Ordenados, Férias e 13o. Salários</t>
  </si>
  <si>
    <t>Material de Uso e consumo empregado na atividade</t>
  </si>
  <si>
    <t>10.02.00071</t>
  </si>
  <si>
    <t>aluguel de maquinas ou softwares</t>
  </si>
  <si>
    <t>Sistema e Software</t>
  </si>
  <si>
    <t>Manutenções odontológicas</t>
  </si>
  <si>
    <t>FGTS - SOBRE A FOLHA DE PAGAMETOS DOS EMPREGADOS</t>
  </si>
  <si>
    <t>ASSESSORIA ADMINISTRATIVA, GESTÃO E DIGITAÇÃO</t>
  </si>
  <si>
    <t>DESPESA TOTAL MENSAL CARTORIO</t>
  </si>
  <si>
    <t>Material para Manutenção da Atividade</t>
  </si>
  <si>
    <t xml:space="preserve">Material de Consumo Odontologico </t>
  </si>
  <si>
    <t>Material Odontológico - Dental</t>
  </si>
  <si>
    <t>Repasse de porcentagem referente aos atendimentos da clínica (60%)</t>
  </si>
  <si>
    <t>Serviços de Próteses Dentárias</t>
  </si>
  <si>
    <t>Contratação de Prestadora de serviços</t>
  </si>
  <si>
    <t>Selos de fiscalização eletronica</t>
  </si>
  <si>
    <t>serviços Terceiros</t>
  </si>
  <si>
    <t>Despesas com material de consultorio</t>
  </si>
  <si>
    <t>Taxas Municipais - D</t>
  </si>
  <si>
    <t>Despesas Gerais/consultorio</t>
  </si>
  <si>
    <t xml:space="preserve">Material metalicos </t>
  </si>
  <si>
    <t>Serviços prestados por terceiros sem vínculo empregatício - Pessoa Jurídica</t>
  </si>
  <si>
    <t>Funjecc Lei 1071/90 - MS - 5%</t>
  </si>
  <si>
    <t>Despesas com reforma</t>
  </si>
  <si>
    <t>Tributos federais a recolher</t>
  </si>
  <si>
    <t>Material de escritório/Gráfico</t>
  </si>
  <si>
    <t>Serviços Profissionais PJ</t>
  </si>
  <si>
    <t>Conservação - reforma/manutençao e acessibilidade</t>
  </si>
  <si>
    <t>Serviços de terceiros necessários para obtenção de receita</t>
  </si>
  <si>
    <t>Material de escritório / Odontológico</t>
  </si>
  <si>
    <t xml:space="preserve">Pagto prestaçao de serviço </t>
  </si>
  <si>
    <t>Emolumentos pagos a terceiros (Lab. de Prótese)</t>
  </si>
  <si>
    <t>Consultoria GUSTAVO  MARTINS DE ABREU</t>
  </si>
  <si>
    <t>Proteses</t>
  </si>
  <si>
    <t>Material de consumo, insumos odontologicos e despesas com labortório de</t>
  </si>
  <si>
    <t>Material de Uso e Consumo Odontológico</t>
  </si>
  <si>
    <t>Despesas com manutenções em geral</t>
  </si>
  <si>
    <t>Despesas com rateio consultório</t>
  </si>
  <si>
    <t>Editais Obrigatorios pagos a empresas jornalisticas</t>
  </si>
  <si>
    <t>Despesas dedutiveis</t>
  </si>
  <si>
    <t>Material Odontólogico</t>
  </si>
  <si>
    <t>Material de uso e consumo no consultório</t>
  </si>
  <si>
    <t xml:space="preserve">TOTAL DE DESPESA MES </t>
  </si>
  <si>
    <t>REPASSE A TERCEIROS</t>
  </si>
  <si>
    <t>Refeitorio</t>
  </si>
  <si>
    <t>REPASSES LEGAIS - PARTE DO MINISTERIO PUBLICO</t>
  </si>
  <si>
    <t>Compra de material de escritório</t>
  </si>
  <si>
    <t>Serviço prestado Pessoa Física</t>
  </si>
  <si>
    <t>Propaganda e publicidade da atividade profissional</t>
  </si>
  <si>
    <t>Material de uso, consumo e escritório</t>
  </si>
  <si>
    <t>Drogas, medicamentos e materiais de uso do paciente</t>
  </si>
  <si>
    <t>Despesas mensais dedutíveis conforme escriturado no Livro-Caixa</t>
  </si>
  <si>
    <t>Vale Alimentação ou Refeição</t>
  </si>
  <si>
    <t>Taxas pagas</t>
  </si>
  <si>
    <t>TAXAS TRIBUNAL DE JUSTIÇA ( FRC E FRJ)</t>
  </si>
  <si>
    <t>Rateio de Perdas e Prejuízos Cooperativa 2023</t>
  </si>
  <si>
    <t>CONTRIBUIÇÃO A ENTIDADE  JUDICIAIS</t>
  </si>
  <si>
    <t>Serviço prestado pessoa jurídica</t>
  </si>
  <si>
    <t>Material aplicado na atividade/materia prima</t>
  </si>
  <si>
    <t xml:space="preserve">Material para uso/serviços odontológicos </t>
  </si>
  <si>
    <t>CONSULTAS</t>
  </si>
  <si>
    <t>PAGAMENTO ALUGUEL CONSULTORIO ARACAJU</t>
  </si>
  <si>
    <t>Material Médico/Hospitalar e/ou Material Odontológico e Prótese</t>
  </si>
  <si>
    <t>Material de escritório (Insumos)</t>
  </si>
  <si>
    <t xml:space="preserve">Insumo </t>
  </si>
  <si>
    <t xml:space="preserve">Emolumentos pagos a terceiros Sem vínculo empregatício </t>
  </si>
  <si>
    <t>Devoluções Depósito Prévio</t>
  </si>
  <si>
    <t xml:space="preserve">Material de Consumo Para Desempenho de Atividade Odontologica </t>
  </si>
  <si>
    <t>MATERIAL DE PROCEDIMENTO ODONTOLÓGICO</t>
  </si>
  <si>
    <t>Serv.Prest.Por Pessoa Juridica</t>
  </si>
  <si>
    <t>Mídia e propaganda</t>
  </si>
  <si>
    <t>Material/serviço odontológico</t>
  </si>
  <si>
    <t xml:space="preserve">I.R.R.F S/ Rendimentos </t>
  </si>
  <si>
    <t>Materiais e Serviços Odontologicos</t>
  </si>
  <si>
    <t>Taxas Judiciárias</t>
  </si>
  <si>
    <t>Imposto ao município ISSQN</t>
  </si>
  <si>
    <t>Fundos estaduais</t>
  </si>
  <si>
    <t>gastos fundamentais para exercício da profissão</t>
  </si>
  <si>
    <t>Marketing e Divulgação escritório/consultório</t>
  </si>
  <si>
    <t>Material de consumo na atividade</t>
  </si>
  <si>
    <t xml:space="preserve">Medicamentos e injetáveis/custo de serviços  </t>
  </si>
  <si>
    <t>OUTROS SERVIÇOS DE TERCEIROS - LEILOEIRO</t>
  </si>
  <si>
    <t>Despesas Gerais Cartorárias</t>
  </si>
  <si>
    <t xml:space="preserve">Contribuições á Associações </t>
  </si>
  <si>
    <t>Encargos Empregador - INSS</t>
  </si>
  <si>
    <t>TOTAL DESPESAS DEDUTÍVEIS</t>
  </si>
  <si>
    <t>Material Empregado no Exercício da Profissão</t>
  </si>
  <si>
    <t>Serviços de Terceiros, sem vinculo empregáticio</t>
  </si>
  <si>
    <t>Despesas diversas, relacionadas ao consultorio</t>
  </si>
  <si>
    <t>Serviços tomados de Terceiros Sem vinculo empregaticio</t>
  </si>
  <si>
    <t>Repasses obrigatórios - Estado de São Paulo</t>
  </si>
  <si>
    <t xml:space="preserve">Prestação de serviços de protéticos </t>
  </si>
  <si>
    <t xml:space="preserve">Remuneração paga a terceiros sem vinculo empregatício </t>
  </si>
  <si>
    <t>Plano de Saúde Funcionários, Profissionais da Saúde e Seguros</t>
  </si>
  <si>
    <t>Consultoria e Assistencia Tecnica</t>
  </si>
  <si>
    <t>Material de trabalho/serviços de terceiros</t>
  </si>
  <si>
    <t>Material de uso no consultório e material de escritório</t>
  </si>
  <si>
    <t>Material usado no tratamento odontologico</t>
  </si>
  <si>
    <t>Material de escritório e odontologico</t>
  </si>
  <si>
    <t>Material de uso consumo consultorio</t>
  </si>
  <si>
    <t>Produtos de qualquer natureza usados e consumidos nos tratamentos</t>
  </si>
  <si>
    <t>Trabalho/Material Laboratorial</t>
  </si>
  <si>
    <t>Estorno TJ</t>
  </si>
  <si>
    <t>Materiais de Consumo - Consultório</t>
  </si>
  <si>
    <t xml:space="preserve">Laboratório de prótese dentária / consultório </t>
  </si>
  <si>
    <t>Material de consumo utilizado na prestação do serviço</t>
  </si>
  <si>
    <t>Aluguel mobiliário</t>
  </si>
  <si>
    <t>DESPESAS COM COMBUSTIVEIS</t>
  </si>
  <si>
    <t>Serviço de consultoria e e assessoria empresarial</t>
  </si>
  <si>
    <t>Material e serviços aplicados na prestação do serviço</t>
  </si>
  <si>
    <t>MATERIAL DE CONSUMO NF</t>
  </si>
  <si>
    <t>Despesas de Leilão</t>
  </si>
  <si>
    <t xml:space="preserve">Material de escritório usado no cartório </t>
  </si>
  <si>
    <t>Serviço protese para consultorio</t>
  </si>
  <si>
    <t>11.01.00050</t>
  </si>
  <si>
    <t>Custas Processuais, Emolumentos e despesas bancarias</t>
  </si>
  <si>
    <t>Serviços prestados por terceiros sem vínculo empregatício - PJ</t>
  </si>
  <si>
    <t>Desp. Materiais e Próteses Odontológicos  p/ Prest. Serviços</t>
  </si>
  <si>
    <t>Materiais Destinados a Consultas</t>
  </si>
  <si>
    <t>PROGRAMAS DE ESCRITORIO</t>
  </si>
  <si>
    <t>Despesa com Marketing do consultorio</t>
  </si>
  <si>
    <t>despesas consultorio</t>
  </si>
  <si>
    <t>Telefone/ Internet do escritório/consultório</t>
  </si>
  <si>
    <t>VALE COMBUSTIVEL DOS FUNCIONÁRIOS</t>
  </si>
  <si>
    <t xml:space="preserve">Assistência Médica dos funcionarios </t>
  </si>
  <si>
    <t>Insumos/ortodonticos</t>
  </si>
  <si>
    <t xml:space="preserve">Assistência de Informática </t>
  </si>
  <si>
    <t xml:space="preserve">Despesas com outros profissionais </t>
  </si>
  <si>
    <t>Serviços de  Informatiica</t>
  </si>
  <si>
    <t>Material Apllicado</t>
  </si>
  <si>
    <t>TOTAL DAS DESPESAS DEDUTÍVEIS RESPONDENCIA</t>
  </si>
  <si>
    <t>Rescisão (Termo de Rescisão de Contrato de Trabalho)</t>
  </si>
  <si>
    <t>MATERIAL DE USO E CONSUMO PARA O CONSULTORIO</t>
  </si>
  <si>
    <t>Despesas gerais para funcionamento consultório</t>
  </si>
  <si>
    <t>Software, Marketing Médico e outros</t>
  </si>
  <si>
    <t>DESPACHANTE</t>
  </si>
  <si>
    <t>Produtos consumidos em tratamentos</t>
  </si>
  <si>
    <t>Material para Harmonização Facial</t>
  </si>
  <si>
    <t>Rateio Unimed</t>
  </si>
  <si>
    <t>HONORÁRIOS DE SERVIÇOS</t>
  </si>
  <si>
    <t>Material de copa do Cartório</t>
  </si>
  <si>
    <t>Material odontologico -dental</t>
  </si>
  <si>
    <t>Remuneração paga a terceiros pessoa fisica sem vinculo empregaticio</t>
  </si>
  <si>
    <t>MAQUINAS, EQUIPAMENTOS E MOBILIARIOS - LOCAÇÃO</t>
  </si>
  <si>
    <t>Material de escritório ou para atividade do consultório</t>
  </si>
  <si>
    <t>Material/Produtos Odontológicos</t>
  </si>
  <si>
    <t>Pagamento dentista parceiro</t>
  </si>
  <si>
    <t xml:space="preserve">Locação Copiadora </t>
  </si>
  <si>
    <t>repasse ao tribunal de justiça</t>
  </si>
  <si>
    <t>Materiais utilizados na prestação dos serviços</t>
  </si>
  <si>
    <t>Selos Cartorais</t>
  </si>
  <si>
    <t>Telefone do escritório/internet/ Software</t>
  </si>
  <si>
    <t>Aluguel / CONDOMINIO</t>
  </si>
  <si>
    <t>Despesa com informática e tecnologia</t>
  </si>
  <si>
    <t>ENERGIA DO ESCRITORIO/CONSULTORIO</t>
  </si>
  <si>
    <t xml:space="preserve">Serviço Prestado de Prótese sobre encomenda </t>
  </si>
  <si>
    <t>Material de Uso Médico e Ambulatorial do consultório</t>
  </si>
  <si>
    <t>Valores pagos ao Tribunal de Justiça de SP</t>
  </si>
  <si>
    <t>plano de saúde empresarial</t>
  </si>
  <si>
    <t>10.01.00259</t>
  </si>
  <si>
    <t xml:space="preserve">RAHAL COMERCIO DE PLANTAS LTDA ME  </t>
  </si>
  <si>
    <t>PAGAMENTO DE MATERIAIS CIRURGICOS</t>
  </si>
  <si>
    <t>Materiais e serviços utilizados na prestação de serviço</t>
  </si>
  <si>
    <t>REPASSES LEGAIS - RECIVIL RECOMPE</t>
  </si>
  <si>
    <t>ABBVIE</t>
  </si>
  <si>
    <t>INSUMOS DA ATIVIDADE MEDICA</t>
  </si>
  <si>
    <t>Alinhadores transparentes ALIGN</t>
  </si>
  <si>
    <t>Material de Expediente/Escritório/Gráfica do Cartório e CRVA</t>
  </si>
  <si>
    <t>Vale Refeição / Vale Alimentação</t>
  </si>
  <si>
    <t>Pestação Serviços</t>
  </si>
  <si>
    <t xml:space="preserve">Cursos e treinamentos </t>
  </si>
  <si>
    <t xml:space="preserve">Materiais Médicos e Descartáveis </t>
  </si>
  <si>
    <t>MATERIAL DE ODONTOLOGIA</t>
  </si>
  <si>
    <t xml:space="preserve">Material de expediente do consultório </t>
  </si>
  <si>
    <t>Repasse ao FECOM 5%</t>
  </si>
  <si>
    <t>Material Odontológico e de escritório</t>
  </si>
  <si>
    <t xml:space="preserve">Custo de Material </t>
  </si>
  <si>
    <t>Materiais oftalmologicos</t>
  </si>
  <si>
    <t>Despesas cartório</t>
  </si>
  <si>
    <t>Despesas dedutíveis Livro Caixa</t>
  </si>
  <si>
    <t>MATERIAL PARA PROCEDIMENTO ODONTOLOGICO</t>
  </si>
  <si>
    <t>Laboratório Prótese Dentária Trentin CNPJ 686.960.38/0001-84</t>
  </si>
  <si>
    <t>Serviços pago à terceiros</t>
  </si>
  <si>
    <t>Materiais e Medicamentos Utilizados em Procedimentos Médicos</t>
  </si>
  <si>
    <t>Serviços prestado por terceiros</t>
  </si>
  <si>
    <t>Insumos para Consumo</t>
  </si>
  <si>
    <t>Despesas com Prestação de Serviços</t>
  </si>
  <si>
    <t>Anúncios e publicações</t>
  </si>
  <si>
    <t>Serviços Prestados a Terceiro Protéticos e Laboratórios</t>
  </si>
  <si>
    <t>Servicos Administrativos</t>
  </si>
  <si>
    <t>Manutenção conservação e Reparo</t>
  </si>
  <si>
    <t>Folha Mensal de Salarios</t>
  </si>
  <si>
    <t xml:space="preserve">Locação de equipamento medico </t>
  </si>
  <si>
    <t>Pagamento de serviços prestados</t>
  </si>
  <si>
    <t>Serviços de terceiros para clinica</t>
  </si>
  <si>
    <t xml:space="preserve">manutencao de sistemas </t>
  </si>
  <si>
    <t>AQUISIÇÃO DE MATERIAL ODONTOLÓGICO</t>
  </si>
  <si>
    <t>Aluguel de Imóvel</t>
  </si>
  <si>
    <t>Serviços Prestados a Terceiro Autonomo- Arthur De Souza Araujo</t>
  </si>
  <si>
    <t>Taxas Cirurgicas Hospitalares</t>
  </si>
  <si>
    <t>PAGAMENTOS DE SALÁRIO</t>
  </si>
  <si>
    <t>Aquisição de Selos de Autenticidade</t>
  </si>
  <si>
    <t>Material de Consumo para procedimentos odontológicos</t>
  </si>
  <si>
    <t>SALÁRIOS E ENCARGOS - CONTRIBUIÇÃO PREVIDENCIÁRIA PAGA NO MÊS</t>
  </si>
  <si>
    <t>Tribunal de justiça - Funjecc</t>
  </si>
  <si>
    <t>Material Odontológico - Nota</t>
  </si>
  <si>
    <t xml:space="preserve">Aplicação de Porcelana </t>
  </si>
  <si>
    <t>REPASSES LEGAIS PARTE DO REGISTRO CIVIL (SINOREG)</t>
  </si>
  <si>
    <t>Material para aplicação nos serviços</t>
  </si>
  <si>
    <t>Remuneração paga a terceiros, com vínculo empregatício,</t>
  </si>
  <si>
    <t>Material odontologico e equipamentos</t>
  </si>
  <si>
    <t xml:space="preserve">Remuneração paga a terceiros, sem vinculo empregatício - ADV parceiro </t>
  </si>
  <si>
    <t>Dentistas Terceirizados</t>
  </si>
  <si>
    <t>Material de uso e consumo usado na prestação de serviços</t>
  </si>
  <si>
    <t>Terceirização de serviços do consultório</t>
  </si>
  <si>
    <t>Selo do TJ-RS</t>
  </si>
  <si>
    <t>Materiais Técnicos</t>
  </si>
  <si>
    <t>Material para uso odontologico</t>
  </si>
  <si>
    <t>Despesas ref ao mes</t>
  </si>
  <si>
    <t xml:space="preserve">Materiais Médico </t>
  </si>
  <si>
    <t>DESPESAS DE ODONTOLOGIA</t>
  </si>
  <si>
    <t>LOCAÇÃO E MANUT. SISTEMAS</t>
  </si>
  <si>
    <t>Despesas com material do consultório</t>
  </si>
  <si>
    <t>Fornecedores materiais</t>
  </si>
  <si>
    <t>Material Aplicação /consultório</t>
  </si>
  <si>
    <t>Despesas totais lançadas no mês de janeiro</t>
  </si>
  <si>
    <t>Pagamento Darf</t>
  </si>
  <si>
    <t>Matrial de Consumo utilizado no Consultorio</t>
  </si>
  <si>
    <t xml:space="preserve">Manutenção e Reparos </t>
  </si>
  <si>
    <t>Aquisição de Móveis - Imóvel Alugado</t>
  </si>
  <si>
    <t>Serviços prestados P F</t>
  </si>
  <si>
    <t>despesas de retirada</t>
  </si>
  <si>
    <t>Material de uso odontológico e  Serviços Laboratoriais</t>
  </si>
  <si>
    <t>10.05.00013</t>
  </si>
  <si>
    <t>Instrumentador Cirurgico Hospitalar</t>
  </si>
  <si>
    <t>Pagamentos de Serviços Prestados Por Odontológos Parceiros</t>
  </si>
  <si>
    <t xml:space="preserve">Serviços Confecção de Protese Dentária </t>
  </si>
  <si>
    <t>Despesas com Terceiros sem Vínculo Empregatício</t>
  </si>
  <si>
    <t>despesas laboratorio de protese.</t>
  </si>
  <si>
    <t>LABORATÓRIO DE PRÓTESE DENTARIA</t>
  </si>
  <si>
    <t>Manutenção , programas e informática</t>
  </si>
  <si>
    <t xml:space="preserve"> IRRF - Imposto sobre a Renda Retido na Fonte </t>
  </si>
  <si>
    <t>Dentais e Casas Cirúrgicas</t>
  </si>
  <si>
    <t>13° Salário de Funcionário(a)</t>
  </si>
  <si>
    <t xml:space="preserve">Maquinas e equipamentos </t>
  </si>
  <si>
    <t>Uso/Consumo na prestação de serviço</t>
  </si>
  <si>
    <t>SCRIBE INFORMATICA</t>
  </si>
  <si>
    <t>Compra de Produtos e Medicamentos Veterinários</t>
  </si>
  <si>
    <t>VALE REFEIÇÃO FUNCIONÁRIOS - CONVENÇÃO</t>
  </si>
  <si>
    <t xml:space="preserve"> Materiais odontológicos</t>
  </si>
  <si>
    <t>Materiais e Produtos odontológicos</t>
  </si>
  <si>
    <t xml:space="preserve">Despesas com Fundo De Reaparelhamento  do Judiciário </t>
  </si>
  <si>
    <t>Salario - Folha / Adiantamento</t>
  </si>
  <si>
    <t>MATERIAL DE USO/CONSUMO CONSULTORIO</t>
  </si>
  <si>
    <t>Materiais e produtos de consumo do escritório/consultório</t>
  </si>
  <si>
    <t>SALÁRIOS E ENCARGOS- GPS/INSS/FGTS</t>
  </si>
  <si>
    <t>DIVISÃO DE HONORÁRIOS ADVOCATÍCIOS PARCERIA C/ ADÃO FERNANDEZ DA CRUZ</t>
  </si>
  <si>
    <t>Ministério da Fazenda - Imp. de Renda Retido na Fonte</t>
  </si>
  <si>
    <t>Material de consumo especifico ao exercicio da profissao</t>
  </si>
  <si>
    <t>ISS - D</t>
  </si>
  <si>
    <t>Serviços  - Anestesia</t>
  </si>
  <si>
    <t>Materiais utilizados na prestação de serviços odontológicos</t>
  </si>
  <si>
    <t>Serviços Prestados Por PF – Sem Vínculo Empregatício</t>
  </si>
  <si>
    <t>Material de escritório /Material de consumo para exercicio da profissão - Materiais odontológicos</t>
  </si>
  <si>
    <t>CONDOMÍNIO - PAGTO. CONDOMÍNIO REF.</t>
  </si>
  <si>
    <t>Sistemas de informática - manutenção</t>
  </si>
  <si>
    <t>Inss e  IRPF s/Salários</t>
  </si>
  <si>
    <t>Equipamentos para estúdio</t>
  </si>
  <si>
    <t>Materiais médicos do escritório/consultório</t>
  </si>
  <si>
    <t xml:space="preserve">DERMALIS DISTRIBUIDORA DE PRODUTOS PARA SAUDE </t>
  </si>
  <si>
    <t>Material de consumo  do consultório / produtos odontológicos</t>
  </si>
  <si>
    <t>Despesas com propaganda e publicidade da atividade</t>
  </si>
  <si>
    <t>(SALARIOS E ENCARGOS) FOLHA MENSAL DE SALARIOS</t>
  </si>
  <si>
    <t>Material Médico Hospitalar e Odontológico</t>
  </si>
  <si>
    <t xml:space="preserve">Assessoria jurídica </t>
  </si>
  <si>
    <t>Pagamentos credenciamento Prodesp Itu</t>
  </si>
  <si>
    <t>Material de Uso no Exercício da Profissão</t>
  </si>
  <si>
    <t xml:space="preserve">implante </t>
  </si>
  <si>
    <t xml:space="preserve"> Emolumentos pagos a terceiros Dentistas / Protéticos</t>
  </si>
  <si>
    <t>Material protético de aplicação no laboratório</t>
  </si>
  <si>
    <t>Material Odontológico - Compras</t>
  </si>
  <si>
    <t>Diversos -Prestação de Serviços - Conservação e Limpeza</t>
  </si>
  <si>
    <t xml:space="preserve">Material Uso Odontológico </t>
  </si>
  <si>
    <t>COMPRA DE MATERIAIS ODONTOLOGICOS</t>
  </si>
  <si>
    <t>Despesas com Consultorio - Insumos</t>
  </si>
  <si>
    <t>Prestação de serviços pessoa juridica</t>
  </si>
  <si>
    <t>Convenio Medico/ Odontologico</t>
  </si>
  <si>
    <t>Repasses Legais - Parte do Tribunal da Justica</t>
  </si>
  <si>
    <t xml:space="preserve">MATERIAL USO NOS PROCEDIMENTOS MEDICOS </t>
  </si>
  <si>
    <t>Ferramentas de Serviço</t>
  </si>
  <si>
    <t>laboratório de aparelhos ortodônticos</t>
  </si>
  <si>
    <t>TOTAL DESPESAS DEDUTIVEIS</t>
  </si>
  <si>
    <t>LOCAÇÃO E CONDOMINIO ECOCENTER</t>
  </si>
  <si>
    <t>Serviços de confeccçao de proteses</t>
  </si>
  <si>
    <t>Material de consumo Consultório</t>
  </si>
  <si>
    <t>Funperj</t>
  </si>
  <si>
    <t>Serviços prestados por terceiros referente a odontologia</t>
  </si>
  <si>
    <t xml:space="preserve"> Manutenção de equipamentos e sistema</t>
  </si>
  <si>
    <t>total de despesas</t>
  </si>
  <si>
    <t>Material de consumo do Consultorio</t>
  </si>
  <si>
    <t>Material odontológico e de escritório</t>
  </si>
  <si>
    <t>DENTAL -MATERIAL DE CONSUMO PARA REALIZACAO DOS SERVICOS PRESTADOS</t>
  </si>
  <si>
    <t>Materiais Utilizados na Pretação de Serviços</t>
  </si>
  <si>
    <t>Desepesa com obrigações trabalhistas</t>
  </si>
  <si>
    <t>Material de consumo Consultório Odontológico</t>
  </si>
  <si>
    <t xml:space="preserve">DESPESAS DEDUTIVEIS CLINICA MONTESE </t>
  </si>
  <si>
    <t>Material de escritório e Uso e Consumo</t>
  </si>
  <si>
    <t xml:space="preserve">Aluguel / Condomínio </t>
  </si>
  <si>
    <t>Sist./ Serv de Informática</t>
  </si>
  <si>
    <t>Material consumo na prestação dos serviços</t>
  </si>
  <si>
    <t>material de uso profissional</t>
  </si>
  <si>
    <t>Serviços Prestados de terceiros</t>
  </si>
  <si>
    <t>Compras de Mercadores  - Consultorio</t>
  </si>
  <si>
    <t>Material Para Uso na Prestação de Serviços</t>
  </si>
  <si>
    <t>Serviços de Terceiros_PESSOA JURÍDICA</t>
  </si>
  <si>
    <t>Drogas e Medicamentos</t>
  </si>
  <si>
    <t>RECOMPE APURADO</t>
  </si>
  <si>
    <t>Material Odontológico e de Prevenção</t>
  </si>
  <si>
    <t>Condominio do consultório</t>
  </si>
  <si>
    <t>Material/ Serviços odontológicos</t>
  </si>
  <si>
    <t>Material Aplicado na Atividade</t>
  </si>
  <si>
    <t>Serviços e emolumentos pagos a terceiros e tributos incidentes sobre a atividade</t>
  </si>
  <si>
    <t>Produtos médicos e estéticos</t>
  </si>
  <si>
    <t>Insumos/Consumivéis</t>
  </si>
  <si>
    <t>Demais despesas necessárias para a manutenção da atividade</t>
  </si>
  <si>
    <t>Prestação de Serviços de terceiros sem vinculo empregatício</t>
  </si>
  <si>
    <t xml:space="preserve">Despesas Odontológicas </t>
  </si>
  <si>
    <t>Gás</t>
  </si>
  <si>
    <t>Remuneração paga a protéticos</t>
  </si>
  <si>
    <t>Prestador de Serviços P.J.</t>
  </si>
  <si>
    <t>DESPESAS CONFORME SISTEMA DE ESCRITURAÇÃO</t>
  </si>
  <si>
    <t>Material de escritório ; materiais consultório odontológico</t>
  </si>
  <si>
    <t>INTERNET ou TV POR ASSINATURA</t>
  </si>
  <si>
    <t xml:space="preserve">Rateio </t>
  </si>
  <si>
    <t>Manutenção e Reforma - ND</t>
  </si>
  <si>
    <t>REMUNERACAO PAGA A TERCEIROS S/ VINCULO EMPREGATICIO</t>
  </si>
  <si>
    <t>SERVIÇOS TERCEIRIZADOS</t>
  </si>
  <si>
    <t>CERD</t>
  </si>
  <si>
    <t>Aquisição de Jornais e Revistas</t>
  </si>
  <si>
    <t>SERVICOS DE TERCEIROS PESSOA FISICA</t>
  </si>
  <si>
    <t>Despesa Com Serviços , Manutenções e Reparos</t>
  </si>
  <si>
    <t>MATERIAL DE CONSUMO NA PRESTAÇÃO DE SERVIÇO</t>
  </si>
  <si>
    <t xml:space="preserve">Remuneração paga a terceiros, com vínculo empregatício, INSS e FGTS </t>
  </si>
  <si>
    <t>Telefone e internet do cartório</t>
  </si>
  <si>
    <t>Material dentário aplicado</t>
  </si>
  <si>
    <t>Insumos medicos</t>
  </si>
  <si>
    <t>Despesas dedutíveis - somatório (livro caixa - sistema próprio)</t>
  </si>
  <si>
    <t>Material de uso consumo / Consultorio</t>
  </si>
  <si>
    <t>Serviços tomados de PJ</t>
  </si>
  <si>
    <t>Aluguel da clínica</t>
  </si>
  <si>
    <t>Insumos e Materiais Odontológicos</t>
  </si>
  <si>
    <t>honorarios de terceiros</t>
  </si>
  <si>
    <t>DESPESAS NÃO DEDUTIVEIS CONFORME LIVRO</t>
  </si>
  <si>
    <t xml:space="preserve">Material médico aplicado na prestação do serviço  </t>
  </si>
  <si>
    <t xml:space="preserve">Materiais de consumo para exercício da profissão </t>
  </si>
  <si>
    <t>Align</t>
  </si>
  <si>
    <t>Proteticos/material odontologico</t>
  </si>
  <si>
    <t>remuneração paga a terceiros, sem vinculo empregatício</t>
  </si>
  <si>
    <t>ALUGUEL DO ESCRITORIO/CONSULTORIO</t>
  </si>
  <si>
    <t>Material de Laboratorio</t>
  </si>
  <si>
    <t>Software e Hardware</t>
  </si>
  <si>
    <t>DESPESAS COM ESCRITORIO</t>
  </si>
  <si>
    <t>Material de consumo - Dentária/Sistemas implante e prótese</t>
  </si>
  <si>
    <t>Uso e Consumo/Materiais</t>
  </si>
  <si>
    <t>Assistência Medica</t>
  </si>
  <si>
    <t>Aluguel/ Agua/ Energia/ Telefone/ Mat. de Escritorio e Mat. de Limpeza</t>
  </si>
  <si>
    <t>Remuneração paga a terceiros, INSS e FGTS</t>
  </si>
  <si>
    <t>Material uso/consumo consultório</t>
  </si>
  <si>
    <t>ALUGUEIS E LICENCIAMENTOS</t>
  </si>
  <si>
    <t>Serviços e Insumos odontológicos</t>
  </si>
  <si>
    <t>MATERIAL DE USO E CONSUMO CONSULTORIO</t>
  </si>
  <si>
    <t>Despesas totais dedutiveis do livro caixa, conforme TJRS e CNJ</t>
  </si>
  <si>
    <t>Pequenos reparos</t>
  </si>
  <si>
    <t>Pagamento ao Cliente Demandante</t>
  </si>
  <si>
    <t>Material Empregado no Serviço Médico</t>
  </si>
  <si>
    <t>Assessoria e consultoria jurídicas para a prestação do serviço extrajudicial</t>
  </si>
  <si>
    <t>Material para uso e consumo no exercício da profissão</t>
  </si>
  <si>
    <t>ORDENADOS, SALÁRIOS, FERIAS, GRATIF E OUTRAS REMUNER A EMPREGADOS</t>
  </si>
  <si>
    <t>Despesa com FERJ/FERC</t>
  </si>
  <si>
    <t>GPS funcionários</t>
  </si>
  <si>
    <t>Emolumentos pagos a terceiros. DOUTORES / ESPECIALISTAS</t>
  </si>
  <si>
    <t>112 - Insumos Utilizados Prestação Serviço - Materiais Didáticos (Jornais e Revistas Técnicas)</t>
  </si>
  <si>
    <t>Insumos do escritório</t>
  </si>
  <si>
    <t>Informática/Internet</t>
  </si>
  <si>
    <t xml:space="preserve">Material de uso e consumo do consultorio </t>
  </si>
  <si>
    <t>Infomach serviços e tecnologia LTDA</t>
  </si>
  <si>
    <t>Serviço de protese dentaria</t>
  </si>
  <si>
    <t xml:space="preserve">Previdencia social s/Salarios </t>
  </si>
  <si>
    <t>Aluguel equipamento de informática</t>
  </si>
  <si>
    <t>LOCAÇÃO DE MAQUINAS E EQUIPAMENTOS</t>
  </si>
  <si>
    <t>Repasses Legais - Tribunal de Justiça - Funajuris</t>
  </si>
  <si>
    <t>Documento de Arrecadação de Receitas Federais - IRRF e Contribuição Previdenciária</t>
  </si>
  <si>
    <t>DESPEAS C/ MATERIAIS ODONTOLOGICOS</t>
  </si>
  <si>
    <t>Material / Medicamentos de Consumo do Consultório</t>
  </si>
  <si>
    <t>Material para produção de prótese</t>
  </si>
  <si>
    <t>Materiais e Produtos Odontológicos</t>
  </si>
  <si>
    <t>Material de uso e consumo no consultório/clientes</t>
  </si>
  <si>
    <t>Seriços Profissionais PJ</t>
  </si>
  <si>
    <t xml:space="preserve">Seguro Patrimonial </t>
  </si>
  <si>
    <t>Pedidos de Certidões entre Cartórios</t>
  </si>
  <si>
    <t>DENTISTA MATHEUS</t>
  </si>
  <si>
    <t>Serviços odontológicos de terceiros</t>
  </si>
  <si>
    <t>Material de Expediente/Dental</t>
  </si>
  <si>
    <t>Tratamento ortodôntico INVISALIGN</t>
  </si>
  <si>
    <t xml:space="preserve">Material de escritório/ consultório </t>
  </si>
  <si>
    <t>Fundo Especial de Registro Civil - FERC</t>
  </si>
  <si>
    <t>Sistema de informatica aquisição/manutenção e locação</t>
  </si>
  <si>
    <t>Tarifas de vendas - cartão de crédito</t>
  </si>
  <si>
    <t>ASSISTÊNCIA MÉDICA</t>
  </si>
  <si>
    <t>Unimed-JP - Descontos s/ Produção</t>
  </si>
  <si>
    <t>MATERIAL DE CONSULTÓRIO - DENTAL</t>
  </si>
  <si>
    <t xml:space="preserve">4046 - Assistência Médica / Convênio Médico </t>
  </si>
  <si>
    <t>Outros débitos salariais</t>
  </si>
  <si>
    <t>Assessoria e Serviços de Informática</t>
  </si>
  <si>
    <t>Materiais Aplicados no Serviços Odontologicos</t>
  </si>
  <si>
    <t>Material consultorio odontologio</t>
  </si>
  <si>
    <t>Insumos relacionados a atividade Odontológica</t>
  </si>
  <si>
    <t>Medicamentos e materias de consultório</t>
  </si>
  <si>
    <t>Contribuições obrigatórias à entidades de classe</t>
  </si>
  <si>
    <t>Remuneração paga a terceiros, com vínculo empregatício, INSS e FGTS Po</t>
  </si>
  <si>
    <t xml:space="preserve">AJMM ADMINISTRADORA DE SERVIÇOS LTDA </t>
  </si>
  <si>
    <t xml:space="preserve">Materiais e equipamentos para o consultório odontológico   </t>
  </si>
  <si>
    <t>Agência Marketing consultório Odontológico</t>
  </si>
  <si>
    <t>016 Despesas com Laboratório de prótese</t>
  </si>
  <si>
    <t>Serviços prestados por protéticos</t>
  </si>
  <si>
    <t>GPS do Profissional Liberal</t>
  </si>
  <si>
    <t>Materias de uso odontológicos</t>
  </si>
  <si>
    <t>Material de consumo escritório / consultório</t>
  </si>
  <si>
    <t>FUNPERJ - Recolhimento relativo aos atos praticados no mês</t>
  </si>
  <si>
    <t>Serviços prestados PF</t>
  </si>
  <si>
    <t>Manutenção do Sistema Material &amp; Serviços de Informática</t>
  </si>
  <si>
    <t xml:space="preserve">Salarios </t>
  </si>
  <si>
    <t>MATERIAL DO CONSULTORIO</t>
  </si>
  <si>
    <t>Ressarcimento de despesa com livro caixa</t>
  </si>
  <si>
    <t>Material de consumo/ uso na atividade</t>
  </si>
  <si>
    <t>1ª Parcela do 13º Salário</t>
  </si>
  <si>
    <t>Aposta em plataformas online</t>
  </si>
  <si>
    <t>Gastos com torneios poker</t>
  </si>
  <si>
    <t>Material de escritorio e material de Limpeza</t>
  </si>
  <si>
    <t xml:space="preserve">Material uso da Clinica </t>
  </si>
  <si>
    <t>Material Odontológico dedutivel</t>
  </si>
  <si>
    <t xml:space="preserve">Material de conservação - consumo e limpeza </t>
  </si>
  <si>
    <t xml:space="preserve">Material / Produtos de uso em consultório </t>
  </si>
  <si>
    <t>Selos de Fiscalização Extrajudicial</t>
  </si>
  <si>
    <t xml:space="preserve"> Remuneração paga a terceiros, sem vínculo empregatício,</t>
  </si>
  <si>
    <t>Despesas pessoa juridica</t>
  </si>
  <si>
    <t>FRJ TJ SC</t>
  </si>
  <si>
    <t>Insumos atividade profissional</t>
  </si>
  <si>
    <t xml:space="preserve">Remuneração paga a terceiros sem vinculo empregaticio, INSS </t>
  </si>
  <si>
    <t>Perdas pagas em2023,referente rateio exercício 2022</t>
  </si>
  <si>
    <t>Materiais Aplicados</t>
  </si>
  <si>
    <t xml:space="preserve">Despesas Referentes a Desconto de Rateio/ UNIMED </t>
  </si>
  <si>
    <t>Gastos Combustíveis Essenciais a Atividade</t>
  </si>
  <si>
    <t>Aluguel de Máquinas Odontológicas</t>
  </si>
  <si>
    <t xml:space="preserve">Material usado procedimentos odontologicos </t>
  </si>
  <si>
    <t>Serviços Técnicos Especializados</t>
  </si>
  <si>
    <t xml:space="preserve">Rateio de despesas comuns de consultório </t>
  </si>
  <si>
    <t>Serviço de proteticos</t>
  </si>
  <si>
    <t>Materiais Aplicados na Prestação do Serviço</t>
  </si>
  <si>
    <t>Serviço tercerizado de marcaçãod e consultas</t>
  </si>
  <si>
    <t>Remuneração pago a terceiros, sem vinculo empregaticios</t>
  </si>
  <si>
    <t>Taxas Municipais/Estaduais/Federais</t>
  </si>
  <si>
    <t>Material Dental e Laboratorio</t>
  </si>
  <si>
    <t>Despesas com Materiais e Serviços de Informatica</t>
  </si>
  <si>
    <t>Despesas - laboratórios de prótese e serviço de motoboy</t>
  </si>
  <si>
    <t xml:space="preserve">Material usado em procedimentos </t>
  </si>
  <si>
    <t>Hospedagens passagens aéreas, terrestres e alimentação em cong e curso</t>
  </si>
  <si>
    <t>DESPESAS COM ALUGUEL CONSULTORIO</t>
  </si>
  <si>
    <t>Materiais Usados na Prestação de Serviços</t>
  </si>
  <si>
    <t>Cartão de Crédito</t>
  </si>
  <si>
    <t xml:space="preserve">Locação/Manutenção do sistema </t>
  </si>
  <si>
    <t>Remuneração paga a terceiros sem vínculo empregatício.</t>
  </si>
  <si>
    <t>Marketing - Serviços Prestados</t>
  </si>
  <si>
    <t>Locação de sistema</t>
  </si>
  <si>
    <t>Aluguel/Condomínio do consultório</t>
  </si>
  <si>
    <t>Outras despesas necessárias</t>
  </si>
  <si>
    <t>PAT - VALE REFEIÇÃO - CONFORME CCT</t>
  </si>
  <si>
    <t xml:space="preserve">Salarios e Encargos - 13º Salário </t>
  </si>
  <si>
    <t>DIVERSOS CONGRESSO, CURSOS E TREINAMENTOS</t>
  </si>
  <si>
    <t>Laboratórios e protéticos</t>
  </si>
  <si>
    <t>Despesas com materiais utilizados nas sessões de fisioterapia</t>
  </si>
  <si>
    <t>Pagamento de Laboratório de Prótese Dentária</t>
  </si>
  <si>
    <t>Materiais odontológicos/médicos/hospitalares/Prótese dentária</t>
  </si>
  <si>
    <t>4009 - IPTU do Cartório quando pago pelo contribuinte</t>
  </si>
  <si>
    <t>Material de escritório</t>
  </si>
  <si>
    <t>Pagamento a Terceiros sem vinculo empregatício</t>
  </si>
  <si>
    <t>Despesas com cartório</t>
  </si>
  <si>
    <t>Insumos para a atividade</t>
  </si>
  <si>
    <t>DESPESA COM LAB. DE PROTESE</t>
  </si>
  <si>
    <t>Materiais de APlicação no Serviço</t>
  </si>
  <si>
    <t>Medicamentos dermatologicos</t>
  </si>
  <si>
    <t>Dare</t>
  </si>
  <si>
    <t xml:space="preserve">Licença Software </t>
  </si>
  <si>
    <t>CONTRIBUICOES E IMPOSTOS OBRIGATÓRIOS</t>
  </si>
  <si>
    <t>Material de CONSUMO ODONTOLOGICO</t>
  </si>
  <si>
    <t>Cursos, Palestras , Material de uso da Profissão</t>
  </si>
  <si>
    <t>DESPESAS COM SERVIÇOS DE TERCEIROS</t>
  </si>
  <si>
    <t>Material de conservação, limpeza e consumo do CARTORIO</t>
  </si>
  <si>
    <t>Remuneração Serviços Tomados de Terceiros</t>
  </si>
  <si>
    <t>MATERIAIS CIRURGICOS</t>
  </si>
  <si>
    <t>pagamentos efetuados a terceiros(autonomos)</t>
  </si>
  <si>
    <t>Despesas Consolidaddas</t>
  </si>
  <si>
    <t>Despesa com Terceiros</t>
  </si>
  <si>
    <t>Material aplicado na Prestação de Serviços</t>
  </si>
  <si>
    <t>Material de Manutenção da Atividade</t>
  </si>
  <si>
    <t>Despesas de Informática e Automação do Cartório/CRVA</t>
  </si>
  <si>
    <t>Prestadores de serviço</t>
  </si>
  <si>
    <t>Insumos consultório/clínica odontológica</t>
  </si>
  <si>
    <t xml:space="preserve">Serviços e Manutenção de Equipamentos de Informática </t>
  </si>
  <si>
    <t>Remuneração paga a honorário de gestão administrativa</t>
  </si>
  <si>
    <t>Aquisição de produtos odontológicos</t>
  </si>
  <si>
    <t>Material usado no atendimento ao paciente</t>
  </si>
  <si>
    <t xml:space="preserve">Despesas com cursos profissionais </t>
  </si>
  <si>
    <t>Materiais médicos e medicamentos</t>
  </si>
  <si>
    <t xml:space="preserve">DESPESA DEDUTÍVEIS ESCRITURADAS EM LIVRO DIARIO AUXILIAR </t>
  </si>
  <si>
    <t>Prest de servs Odontologicos por PJ a Clinica</t>
  </si>
  <si>
    <t>Vale Alimentação - funcionários</t>
  </si>
  <si>
    <t>Prodesp- Companhia de Processamento de Dados</t>
  </si>
  <si>
    <t>Material Utilizado na prestação de serviço/consultório</t>
  </si>
  <si>
    <t>Salarios e Encargos - Terno de Rescisão de Contrato de Trabalho</t>
  </si>
  <si>
    <t>emolumentos</t>
  </si>
  <si>
    <t>Refeitório</t>
  </si>
  <si>
    <t>Manutenção e reforma</t>
  </si>
  <si>
    <t>Cota-Parte Plano de Saúde</t>
  </si>
  <si>
    <t>Material Odontológico utilizado na prestação de serviços</t>
  </si>
  <si>
    <t>Serviços de pessoa jurídica</t>
  </si>
  <si>
    <t>MANUTENÇÃO DE SITES E PROVEDORES</t>
  </si>
  <si>
    <t>Serviços de terceiros odontologia</t>
  </si>
  <si>
    <t>Remuneração paga a terceiro, sem vinculo empregatício</t>
  </si>
  <si>
    <t>E-social - Contribuição Previdenciária e outros</t>
  </si>
  <si>
    <t>Serviços prestador por terceiros</t>
  </si>
  <si>
    <t>Serviços Prestados de Prótese Odontológica</t>
  </si>
  <si>
    <t>MATERIAL ODONTOLOGICOS</t>
  </si>
  <si>
    <t>ISSQN/TAXAS/TRIBUTOS</t>
  </si>
  <si>
    <t>Serviço Prestado por Pessoa Juridica</t>
  </si>
  <si>
    <t>LOCAÇÃO EQUIPAMENTOS DE FILMAGEM</t>
  </si>
  <si>
    <t xml:space="preserve"> material essencial ao exercício da profissão</t>
  </si>
  <si>
    <t>Despesa com terceiros</t>
  </si>
  <si>
    <t>GRERJ Eletrônica - Acréscimo de 20% - Lei 3.217/99</t>
  </si>
  <si>
    <t>MATERIAL DIVERSOS</t>
  </si>
  <si>
    <t xml:space="preserve">Serviços PJ </t>
  </si>
  <si>
    <t>Tecnologia Consultoria e Gestão de negócios</t>
  </si>
  <si>
    <t>Salários/INSS/FGTS</t>
  </si>
  <si>
    <t>4044 - Serviços Contábil, Fiscal e Trabalhista</t>
  </si>
  <si>
    <t>Despesas relativo ao funcionamento</t>
  </si>
  <si>
    <t>TAXA DE SALA CENTRO CIRURGICO</t>
  </si>
  <si>
    <t>Material de expediente/consumo</t>
  </si>
  <si>
    <t>Locação de Equipamentos Utilizados na Prestação de Serviço</t>
  </si>
  <si>
    <t>LABOR-MED</t>
  </si>
  <si>
    <t>DESPESAS FERIAS NORMAIS</t>
  </si>
  <si>
    <t>FGTS E FGTS Rescisório</t>
  </si>
  <si>
    <t>Aquisição de Lentes e Produtos</t>
  </si>
  <si>
    <t>MATERIAL ESCRITORIO EXPEDIENTE E INFORMATICA</t>
  </si>
  <si>
    <t>DESPESAS CFE. SISTEMA DE ESCRITURAÇÃO</t>
  </si>
  <si>
    <t>Repasse Registro Civil</t>
  </si>
  <si>
    <t xml:space="preserve"> Material Odontologico/Medicamentos</t>
  </si>
  <si>
    <t>Materiais e equipamentos/consultorio</t>
  </si>
  <si>
    <t>Material &amp; Serviços de Informática</t>
  </si>
  <si>
    <t>Salário funcionários</t>
  </si>
  <si>
    <t>Material de escritório / Material para cartorio</t>
  </si>
  <si>
    <t xml:space="preserve">serviços de terceiros </t>
  </si>
  <si>
    <t>Advogada - Priscila Damaso da Silva</t>
  </si>
  <si>
    <t xml:space="preserve">Ticket alimentação funcionários </t>
  </si>
  <si>
    <t>Despesas com a atividade</t>
  </si>
  <si>
    <t>Material utilizado na execução dos serviços</t>
  </si>
  <si>
    <t>Material e serviços utilizados na atividade principal</t>
  </si>
  <si>
    <t>Insumos injetáveis (botox, preenchedor...)</t>
  </si>
  <si>
    <t>Fundesp (10%)</t>
  </si>
  <si>
    <t>Advogada</t>
  </si>
  <si>
    <t>Ana Carolina Abreu</t>
  </si>
  <si>
    <t>Despesas Eventuais</t>
  </si>
  <si>
    <t xml:space="preserve">Material de Consumo Odontológico  </t>
  </si>
  <si>
    <t>PREJUÍZO UNIMED</t>
  </si>
  <si>
    <t>DIVISÃO DE HONORÁRIOS ADVOCATÍCIOS PARCERIA C/ JOSÉ NATAL C. DE QUEIRO</t>
  </si>
  <si>
    <t>Insumos utilizados na prestação de serviço</t>
  </si>
  <si>
    <t>PAGAMENTO FERIAS</t>
  </si>
  <si>
    <t>Assessoria, Licenças de Informática e manutenção</t>
  </si>
  <si>
    <t>Materiais necessários para o exercício da Profissão</t>
  </si>
  <si>
    <t xml:space="preserve">Materiais utilizados na atividade odontológica </t>
  </si>
  <si>
    <t>AO ESTADO - SP - RECOLHIMENTO RELATIVO AOS ATOS PRATICADOS NO MÊS</t>
  </si>
  <si>
    <t>Salários - pagto de salários ref</t>
  </si>
  <si>
    <t>Material de escritório/ consultório dental</t>
  </si>
  <si>
    <t>RECOMPE-MG</t>
  </si>
  <si>
    <t xml:space="preserve">Material de uso na prestação de serviço </t>
  </si>
  <si>
    <t>SERVIÇOS PRESTADOS POR TERCEIROS PJ</t>
  </si>
  <si>
    <t>Repasse de Honorários à Terceiros</t>
  </si>
  <si>
    <t>SERVIÇOS E MATERIAIS ODONTOLÓGICOS</t>
  </si>
  <si>
    <t>Materiais de consultório e medicamentos.</t>
  </si>
  <si>
    <t>BITDOX - Serviços Gestão Documentos</t>
  </si>
  <si>
    <t xml:space="preserve">Material para Estética </t>
  </si>
  <si>
    <t>Materiais aplicados nos serviços</t>
  </si>
  <si>
    <t xml:space="preserve">Mateial de Consumo - Atividade Medica </t>
  </si>
  <si>
    <t>Despesas Administrativas Consultório</t>
  </si>
  <si>
    <t>Remuneração Mão de Obra, com vínculo empregatício, INSS e FGTS</t>
  </si>
  <si>
    <t xml:space="preserve">DESPESAS COM PROTETICO </t>
  </si>
  <si>
    <t>Material de Uso e Consumo na Prestação de Serviço</t>
  </si>
  <si>
    <t>ALIMENTAÇÃO SODEXO</t>
  </si>
  <si>
    <t>Aquisição e Manutenção equipamentos e mobiliarios</t>
  </si>
  <si>
    <t>Material usado no exercicio da profisão</t>
  </si>
  <si>
    <t>Manipulação de medicamentos.</t>
  </si>
  <si>
    <t>Remuneração paga empregados do cartório</t>
  </si>
  <si>
    <t>Material e instrumental necessário ao exercício da função</t>
  </si>
  <si>
    <t>Remuneração paga a terceiros sem vínculos empregatícios</t>
  </si>
  <si>
    <t>Valor de Remessa ao Tribunal de Justiça</t>
  </si>
  <si>
    <t>FEADMP - MS</t>
  </si>
  <si>
    <t>Despesas mensais cartorarias</t>
  </si>
  <si>
    <t>22 - Taxas, contribuições e emolumentos</t>
  </si>
  <si>
    <t>MERCADO/LANCHES</t>
  </si>
  <si>
    <t>RESUMO LIVRO REC/DESP - JABORANDI</t>
  </si>
  <si>
    <t xml:space="preserve">Recibo Apontamentos </t>
  </si>
  <si>
    <t>Material utilizado no Consultório</t>
  </si>
  <si>
    <t>Próteses e dentes - Despesas laboratórios</t>
  </si>
  <si>
    <t>INSS - Contribuições previdenciárias</t>
  </si>
  <si>
    <t>Aluguel + condomínio +IPTU do consultório</t>
  </si>
  <si>
    <t>Despesas Odontologicas</t>
  </si>
  <si>
    <t>Despesas de Material Aplicado/Custos de Serviços</t>
  </si>
  <si>
    <t>Materiais odontológico</t>
  </si>
  <si>
    <t>Pagamentos a Autonomos</t>
  </si>
  <si>
    <t>PLANO DE SAÚDE DE FUNCIONÁRIOS</t>
  </si>
  <si>
    <t xml:space="preserve">Aluguel do consultório </t>
  </si>
  <si>
    <t>ENERGIA DO ESCRITÓRIO/PÁTIO LEILÃO</t>
  </si>
  <si>
    <t>Equipamentos Odontologicos</t>
  </si>
  <si>
    <t>Outras despesas administrativas/gerais</t>
  </si>
  <si>
    <t>Serviços de Consultas e Assessorias</t>
  </si>
  <si>
    <t>06-Emolumentos pagos a terceiros</t>
  </si>
  <si>
    <t>Joseane Castro - Arte em Prótese Odontológica LTDA</t>
  </si>
  <si>
    <t xml:space="preserve">Locação de Veículo </t>
  </si>
  <si>
    <t>Repasses Legais - Tribunal de Justiça</t>
  </si>
  <si>
    <t>Pagto ordenados e salários</t>
  </si>
  <si>
    <t>Material para uso na atividade de odontologia</t>
  </si>
  <si>
    <t>Despesas Gerais com o consultorio</t>
  </si>
  <si>
    <t>Renumeração paga a terceiros, sem vínculos empregatício/dentistas</t>
  </si>
  <si>
    <t>Servicos Prestados Em Proteses Odontologicas</t>
  </si>
  <si>
    <t>assistência medica</t>
  </si>
  <si>
    <t>IRRF s/ Salário</t>
  </si>
  <si>
    <t>Serviços e Terceiros</t>
  </si>
  <si>
    <t>Fuju</t>
  </si>
  <si>
    <t>Serviços médicos/ assistentes</t>
  </si>
  <si>
    <t>Aluguel de software e de impressora do cartório</t>
  </si>
  <si>
    <t>Material odontologico de consumo do consultório</t>
  </si>
  <si>
    <t xml:space="preserve">Demais despesas serviços e materiais necessários </t>
  </si>
  <si>
    <t>Despesas diversas em consultorio</t>
  </si>
  <si>
    <t>Insumo e material odontologico</t>
  </si>
  <si>
    <t>Manutenção dos sistemas de informática</t>
  </si>
  <si>
    <t>Compra de Medicamentos</t>
  </si>
  <si>
    <t>Despesas Lançadas Livro CX interno cfe provimento 45 do CNJ</t>
  </si>
  <si>
    <t>DESPESAS COM MATERIAL DE CONSUMO DO CONSULTORIO</t>
  </si>
  <si>
    <t>Remuneração paga a terceiros, com vínculo empregatício - FGTS</t>
  </si>
  <si>
    <t>Serviço Terceiros sem vinculo empregaticio</t>
  </si>
  <si>
    <t>Serviço de protese odontológica</t>
  </si>
  <si>
    <t>Serviços de terceiros Pessoa Jurídica</t>
  </si>
  <si>
    <t xml:space="preserve">Material de cozinha, refeição e copa </t>
  </si>
  <si>
    <t xml:space="preserve">Outras Despesas Operacionais </t>
  </si>
  <si>
    <t xml:space="preserve">Outros serviços prestados por terceiros </t>
  </si>
  <si>
    <t>- Material de uso no consultório</t>
  </si>
  <si>
    <t>SISTEMAS DE INFORMATICA - AQUISIÇÃO E MANUTENÇÃO</t>
  </si>
  <si>
    <t>Material do consultório e Laboratório de Prótese</t>
  </si>
  <si>
    <t>Material Aplicado em serviços odontológicos</t>
  </si>
  <si>
    <t>Material de uso médico</t>
  </si>
  <si>
    <t>FUNCIONARIOS, INSS e FGTS</t>
  </si>
  <si>
    <t>Remuneração paga a terceiros,sem vínculo empregatício</t>
  </si>
  <si>
    <t>Total de Despesas do Mês</t>
  </si>
  <si>
    <t>Aluguel/Condomínio - Consultório</t>
  </si>
  <si>
    <t>MATERIA PRIMA PARA USO E CONSUMO NO CONSULTORIO</t>
  </si>
  <si>
    <t>Rateio na Produção Médica</t>
  </si>
  <si>
    <t>LOCAÇÃO DE EQUIPAMENTOS</t>
  </si>
  <si>
    <t xml:space="preserve">Despesas individuais para o exercício profissional </t>
  </si>
  <si>
    <t>Material p/ uso na prestação de serviço</t>
  </si>
  <si>
    <t xml:space="preserve">Materais Implantes Hormonais </t>
  </si>
  <si>
    <t>Recolhimento de fuju e selos TJ/RO</t>
  </si>
  <si>
    <t>Material de Consultório Dentário</t>
  </si>
  <si>
    <t>Telefone/Internet do consultório</t>
  </si>
  <si>
    <t>Serviço Protese</t>
  </si>
  <si>
    <t>HONORÁRIOS DIVERSOS</t>
  </si>
  <si>
    <t>RATEIO - CENTRO CLINICO</t>
  </si>
  <si>
    <t>Material de consumo / exercício da profissão</t>
  </si>
  <si>
    <t>Rescisão paga a terceiros, com/sem vínculo empregatício</t>
  </si>
  <si>
    <t>Material de Consumo para Consultorio</t>
  </si>
  <si>
    <t>Material Odontológico destinados a realização dos procedimentos</t>
  </si>
  <si>
    <t>Custo Direto Realiz. Leilao</t>
  </si>
  <si>
    <t>Serviço de terceiros, pessoa jurídica</t>
  </si>
  <si>
    <t>Material Médico e/ou Material Dentário e Prótese Odontológica</t>
  </si>
  <si>
    <t>Serviços em próteses odontológicas</t>
  </si>
  <si>
    <t>Despesas Dedutíveis do Cartório</t>
  </si>
  <si>
    <t>Compra de Insumos - Nota Fiscal numero</t>
  </si>
  <si>
    <t>Aquisição de Material Gráfico Livros e Selos</t>
  </si>
  <si>
    <t>Material utilizado na prestação de serviços.</t>
  </si>
  <si>
    <t>despesas com deslocamento Aplicado no Serviço</t>
  </si>
  <si>
    <t>Despesas Mensais do Cartório</t>
  </si>
  <si>
    <t>PAGAMENTOS DE DUPLICATAS, BOLETOS, FATURAS E NFS</t>
  </si>
  <si>
    <t>Emolumentos ao Registro Civil</t>
  </si>
  <si>
    <t xml:space="preserve">DESPESAS COM ISUMOS LIGADOS AO SERVIÇO ODONTOLOGICO. </t>
  </si>
  <si>
    <t>Insumo utilizado na prestação de serviços</t>
  </si>
  <si>
    <t>DEVOLUÇÃO DE TRATAMENTO CANCELADO</t>
  </si>
  <si>
    <t>Material Odontológico e do Material Consultório</t>
  </si>
  <si>
    <t xml:space="preserve">Materiais para o Consultório </t>
  </si>
  <si>
    <t>SERVIÇOS PROTÉTICO</t>
  </si>
  <si>
    <t>Mateial aplicado nos serviços</t>
  </si>
  <si>
    <t>Material Usado na Aplicação de Serviços</t>
  </si>
  <si>
    <t>ADIANTAMENTO 13º SALARIO</t>
  </si>
  <si>
    <t xml:space="preserve">Aluguel e Condomínio do consultório </t>
  </si>
  <si>
    <t>Material de Obra</t>
  </si>
  <si>
    <t>Gastos com brindes/propagandas, relacionadas à sua atividade</t>
  </si>
  <si>
    <t>Material dermatológico</t>
  </si>
  <si>
    <t>SALÁRIO - FERNANDA PUHL</t>
  </si>
  <si>
    <t>Salário dos Empregados</t>
  </si>
  <si>
    <t>Manutenção e Reparos da Serventia</t>
  </si>
  <si>
    <t>Material de escritório / Odontologicos</t>
  </si>
  <si>
    <t xml:space="preserve">SALARIO DE FUNCIONARIAS </t>
  </si>
  <si>
    <t xml:space="preserve">Serviços Contratados </t>
  </si>
  <si>
    <t>Material. Equipamentos e Utensilios Odontologicos</t>
  </si>
  <si>
    <t>Compra de selos</t>
  </si>
  <si>
    <t xml:space="preserve">DESPESA NECESSÁRIAS A PERCEPÇÃO DE RENDA </t>
  </si>
  <si>
    <t>Processamento de dados e sistemas - ENGEGRAPH</t>
  </si>
  <si>
    <t xml:space="preserve">Serviços de Terceiros Contratados </t>
  </si>
  <si>
    <t xml:space="preserve">SERVIÇO DE PROTESE </t>
  </si>
  <si>
    <t>FGTS 115</t>
  </si>
  <si>
    <t>Pagamentos de Emolumentos e Insumos / Consultório</t>
  </si>
  <si>
    <t>Materiais de Custeio</t>
  </si>
  <si>
    <t>Rateio Unimed e IPCE/IBGE</t>
  </si>
  <si>
    <t>Material Odontológico Serviços de Protéticos.</t>
  </si>
  <si>
    <t>Cursos, congressos, seminários e afins</t>
  </si>
  <si>
    <t>Taxa de Recolhimento ao FEPJ</t>
  </si>
  <si>
    <t>Locomoção</t>
  </si>
  <si>
    <t xml:space="preserve">Material para Manutenção da Atividade </t>
  </si>
  <si>
    <t>Mensalidade Lyon Informática</t>
  </si>
  <si>
    <t>ASSESSORIA E CONSULTORIA EM INFORMATICA</t>
  </si>
  <si>
    <t xml:space="preserve">Material para o consultório - dental </t>
  </si>
  <si>
    <t>Contribuições obrigatórias a entidades de classe-compras de materiais</t>
  </si>
  <si>
    <t xml:space="preserve">Serviços de tecnologia da informação  e comunicação </t>
  </si>
  <si>
    <t>Descontos da Cooperativa</t>
  </si>
  <si>
    <t>DespPessoal_Remuneração paga a terceiros, com vínculo empregatício, INSS e FGTS</t>
  </si>
  <si>
    <t>Material de consumo e instrumental odontológico</t>
  </si>
  <si>
    <t>Vale Refeição Funcionários</t>
  </si>
  <si>
    <t xml:space="preserve">15 Pagamento a Terceiros </t>
  </si>
  <si>
    <t>Material Odontologico de Uso e Consumo</t>
  </si>
  <si>
    <t xml:space="preserve">Taxa e impostos </t>
  </si>
  <si>
    <t>ORDENADOS</t>
  </si>
  <si>
    <t xml:space="preserve">Salarios e Encargos - Remuneração de Férias </t>
  </si>
  <si>
    <t xml:space="preserve">Rateio de Perdas de Cooperativa Unimed </t>
  </si>
  <si>
    <t>Materiais de uso de consumo</t>
  </si>
  <si>
    <t>Aluguel de Móveis do Cartório</t>
  </si>
  <si>
    <t>Materiais médicos/odontológicos</t>
  </si>
  <si>
    <t>Saldo Mensal Livro Caixa</t>
  </si>
  <si>
    <t>Viagem para aperfeiçoamento profissional</t>
  </si>
  <si>
    <t>01.00015 - Despesa Dedutíveis</t>
  </si>
  <si>
    <t>Pagamento de Prestação de Serviços</t>
  </si>
  <si>
    <t>Aluguel  PRIZE 21 ASSESSORIA COMERCIAL LTDA CNPJ 04215412/0001-08</t>
  </si>
  <si>
    <t>Consultorias, auditorias e palestras</t>
  </si>
  <si>
    <t>DESPESAS DO ESCRITÓRIO/CONSULTÓRIO</t>
  </si>
  <si>
    <t>SALARIOS E PROVENTOS</t>
  </si>
  <si>
    <t xml:space="preserve">Material de escritório / USO </t>
  </si>
  <si>
    <t>Softwares e Sistemas</t>
  </si>
  <si>
    <t>manutençao de maquinas</t>
  </si>
  <si>
    <t>Despesa com Matérias/Equipamentos Auxiliares</t>
  </si>
  <si>
    <t>SECRETARIA DA FAZENDA SP</t>
  </si>
  <si>
    <t>Expediente - Impressos Gráficos</t>
  </si>
  <si>
    <t>TRANSF. DO SALDO DA CONT BANC. ESP. P/ A INTERVENTORA CFE DECISAO TJPE</t>
  </si>
  <si>
    <t xml:space="preserve">Benefícios: Vale Refeição/Transporte/Convenio Medico </t>
  </si>
  <si>
    <t>Material necessário na atividade profissional</t>
  </si>
  <si>
    <t>Despesas Dedutíveis Gerais</t>
  </si>
  <si>
    <t>SERVIÇO DE INTIMAÇÃO</t>
  </si>
  <si>
    <t>Insumos usados na prestação de serviços</t>
  </si>
  <si>
    <t>Despesas C/ Atividades</t>
  </si>
  <si>
    <t xml:space="preserve">Insumos para procedimentos </t>
  </si>
  <si>
    <t>Curso de atualização</t>
  </si>
  <si>
    <t>REPASSE EXCEDENTE AO TRIBUNAL</t>
  </si>
  <si>
    <t>serviço tomado</t>
  </si>
  <si>
    <t>Lanches - ND</t>
  </si>
  <si>
    <t>Materiais profissionais</t>
  </si>
  <si>
    <t>Medicamentos e produtos consumidos em tratamento dos pacientes</t>
  </si>
  <si>
    <t>EMOLUMENTOS E TAXAS</t>
  </si>
  <si>
    <t xml:space="preserve">Valor ref serviço prestado por terceiros </t>
  </si>
  <si>
    <t>Aquisição de computador/SCANNER/MOUSES/TECLADOS</t>
  </si>
  <si>
    <t>Servicos Terceiros</t>
  </si>
  <si>
    <t>Material de Utilização no Serviço Prestado</t>
  </si>
  <si>
    <t>Custo com material odontológico</t>
  </si>
  <si>
    <t>Imposto sobre Serviços ISS</t>
  </si>
  <si>
    <t xml:space="preserve">sistema internet </t>
  </si>
  <si>
    <t>Material e serviço de conservação e limpeza do escritório</t>
  </si>
  <si>
    <t>Serviço Prestado P.Juridica</t>
  </si>
  <si>
    <t>Despesas de Uso e Consumo</t>
  </si>
  <si>
    <t>Remuneração pago a terceiros</t>
  </si>
  <si>
    <t xml:space="preserve">Serviços Proteticos prestados </t>
  </si>
  <si>
    <t>Custos Operacionais</t>
  </si>
  <si>
    <t>Material Odontologico Utilizado</t>
  </si>
  <si>
    <t>IMPRESSOS E MAT. ESCRITORIO</t>
  </si>
  <si>
    <t>Dental / Material Odontologico</t>
  </si>
  <si>
    <t>gastos gerais do cartório no mes</t>
  </si>
  <si>
    <t>Material de Consumo Aplicado nos Pacientes</t>
  </si>
  <si>
    <t>Programas/Software</t>
  </si>
  <si>
    <t>remuneração paga a terceiros sem vinculos empregaticios</t>
  </si>
  <si>
    <t>Despesas consultório compartilhado</t>
  </si>
  <si>
    <t>Despesas com material odontologico</t>
  </si>
  <si>
    <t>Material p/ aplicação na prestação de serviço</t>
  </si>
  <si>
    <t>ISS NÃO Dedutível</t>
  </si>
  <si>
    <t xml:space="preserve">Ativo imobilizado </t>
  </si>
  <si>
    <t xml:space="preserve">DESPESA MENSAL PAGA </t>
  </si>
  <si>
    <t>Serviços de reforma e manutenção no consultório</t>
  </si>
  <si>
    <t>Materiais médicos utilizados na prestação dos serviços</t>
  </si>
  <si>
    <t xml:space="preserve">Material utilizado na prestação do serviço </t>
  </si>
  <si>
    <t>Especialização da profissão</t>
  </si>
  <si>
    <t>Despesas com Serviços - ND</t>
  </si>
  <si>
    <t>Serviços pago a terceiros sem vinculo empregatício</t>
  </si>
  <si>
    <t>Digitação de dados</t>
  </si>
  <si>
    <t>Total Despesa Mensal</t>
  </si>
  <si>
    <t>Repasse uso de máquina de cartão por dentistas parceiros</t>
  </si>
  <si>
    <t>Materiais e Medicamentos/consultório</t>
  </si>
  <si>
    <t>Material de consumo produtos odontológicos</t>
  </si>
  <si>
    <t>FUNEMP</t>
  </si>
  <si>
    <t>50% Remuneração paga a terceiros, com vínculo empregatício, INSS e FGTS</t>
  </si>
  <si>
    <t>TFJ - MG - Recolhimento referente aos atos praticados no mês</t>
  </si>
  <si>
    <t>Outras despesas com funcionarios</t>
  </si>
  <si>
    <t>FGTS de empregados</t>
  </si>
  <si>
    <t>REPASSE AO MPSP</t>
  </si>
  <si>
    <t>Emolumentos pagos a terceiros laboratórios</t>
  </si>
  <si>
    <t>FGTS Sobre a Folha</t>
  </si>
  <si>
    <t>Compra de Materiais/ produtos Odontológicos</t>
  </si>
  <si>
    <t>Material para uso ou consumo do escritório/consultório</t>
  </si>
  <si>
    <t xml:space="preserve">Todas as despesas </t>
  </si>
  <si>
    <t>Saldo excedente ao teto transferido ao poder publico</t>
  </si>
  <si>
    <t>Repasse Excedente ao TJ</t>
  </si>
  <si>
    <t>Folha mensal de salarios</t>
  </si>
  <si>
    <t>Prestação de Serviço de  Terceiros PF</t>
  </si>
  <si>
    <t>MATERIAS DE EXPEDIENTE/PROCEDIMENTOS</t>
  </si>
  <si>
    <t>Despesas lançadas no livro caixa</t>
  </si>
  <si>
    <t>Funjecc/TJMS e demais taxas do poder de policia</t>
  </si>
  <si>
    <t>Material usado em procedimentos médicos</t>
  </si>
  <si>
    <t>Luciano Schizzi 00061677051</t>
  </si>
  <si>
    <t>Material de Uso e Consumo do consultorio</t>
  </si>
  <si>
    <t>Despesas pagas a Laboratório de Prótese terceiros</t>
  </si>
  <si>
    <t>Materiais Odontologicos - Dentais</t>
  </si>
  <si>
    <t>CURSOS e ESPECIALIZAÇÕES</t>
  </si>
  <si>
    <t>Despesas fundamentais para o exercício da profissão;</t>
  </si>
  <si>
    <t>Sistema Notarial</t>
  </si>
  <si>
    <t>Despesas de custeio - Fornecedor Especializado</t>
  </si>
  <si>
    <t>REGISTROS DE TESTAMENTOS</t>
  </si>
  <si>
    <t>Insumos (Dental)</t>
  </si>
  <si>
    <t>Encargos (INSS/FGTS/IR)</t>
  </si>
  <si>
    <t>Material de uso e consumo consultório/escritorio</t>
  </si>
  <si>
    <t xml:space="preserve">FABIANE MARIA S. EUFRAZINO FERNANDES </t>
  </si>
  <si>
    <t>Serviços prestados por SOARES ANTONIO SOCIEDADE IND. DE ADVOCACIA</t>
  </si>
  <si>
    <t>Serviço de pesquisa e laudos periciais</t>
  </si>
  <si>
    <t>RECOMPE - MG - Recolhimento referente aos atos praticados no mês</t>
  </si>
  <si>
    <t>Laboratorio de protese odontologica</t>
  </si>
  <si>
    <t>Materiais e Serviços odontologicos</t>
  </si>
  <si>
    <t>Aluguel de Equipamentos Dentários</t>
  </si>
  <si>
    <t>Material odontológico para uso em paciente</t>
  </si>
  <si>
    <t>Material utilizado na Prestação do serviço</t>
  </si>
  <si>
    <t>MATERIAL USO CONSULTÓRIO</t>
  </si>
  <si>
    <t>Trabalhos proteticos</t>
  </si>
  <si>
    <t>Água - Luz - Telefone - Internet</t>
  </si>
  <si>
    <t>Material com consumo e protético</t>
  </si>
  <si>
    <t>Despesa e Material de Consultório</t>
  </si>
  <si>
    <t>taxa judiciaria fundesp</t>
  </si>
  <si>
    <t>Marketing, Softwares para Médicos e outros</t>
  </si>
  <si>
    <t>COMPRA MATERIAS ODONTOLÓGICOS</t>
  </si>
  <si>
    <t>Material de aplicação direta em consultório</t>
  </si>
  <si>
    <t>Material de expediente consultório odontológico</t>
  </si>
  <si>
    <t>Material de consumo para exercício da atividade</t>
  </si>
  <si>
    <t>Treinamento Empresarial e Gerencial</t>
  </si>
  <si>
    <t>Materiais Utilizados em Procedimentos</t>
  </si>
  <si>
    <t>Material para  Execução Trabalho</t>
  </si>
  <si>
    <t>Imposto de Renda Retido na Fonte s/Folha de Pagamento e Férias</t>
  </si>
  <si>
    <t>Remédio e Material de Esterilização</t>
  </si>
  <si>
    <t>Despesas na participação de cursos, congressos e treinamentos</t>
  </si>
  <si>
    <t>Material, medicação e conservação do consultório</t>
  </si>
  <si>
    <t>Serviços profissionais terceiros PF/PJ sem vinculo</t>
  </si>
  <si>
    <t xml:space="preserve"> Rateio de Perdas - Unimed-Rio</t>
  </si>
  <si>
    <t>Materiais Medicos</t>
  </si>
  <si>
    <t>Material de escritório /  consultorio</t>
  </si>
  <si>
    <t>Materiais de aplicação</t>
  </si>
  <si>
    <t xml:space="preserve">Material de escritório e consultório </t>
  </si>
  <si>
    <t xml:space="preserve">Remuneração paga à Advogados </t>
  </si>
  <si>
    <t>DARF Receita Federal - Contribuição Previdenciária</t>
  </si>
  <si>
    <t xml:space="preserve">Material Dentario / medicamentos </t>
  </si>
  <si>
    <t xml:space="preserve">Serviços prestados por terceiro </t>
  </si>
  <si>
    <t>Fundos e Receitas Estaduais</t>
  </si>
  <si>
    <t>Material de Uso e Consumo Consultorio</t>
  </si>
  <si>
    <t>TOTAL DAS DESPESAS DEDUTIVEIS ESCRITURADAS EM SISTEMA PROPRIO</t>
  </si>
  <si>
    <t>DESPESAS DO CONSULTORIO</t>
  </si>
  <si>
    <t>Material de escritório/cONSULTÓRIO</t>
  </si>
  <si>
    <t>Plano de saúde dos colaboradores, conforme acordo coletivo</t>
  </si>
  <si>
    <t>ASSESSORIA DE INFORMÁTICA</t>
  </si>
  <si>
    <t xml:space="preserve">Propaganda Atividade profissional </t>
  </si>
  <si>
    <t>Pagamentos a prestadores de serviços de próteses odontológicas</t>
  </si>
  <si>
    <t xml:space="preserve">Seguro de Funcionários e Estagiário </t>
  </si>
  <si>
    <t>DESPESAS DEDUTIVES</t>
  </si>
  <si>
    <t>Manutenção aparelhos</t>
  </si>
  <si>
    <t>Estorno de receitas transferido ao poder judiciário</t>
  </si>
  <si>
    <t>Assistencia juridica</t>
  </si>
  <si>
    <t>Material Odontológico/Insumos</t>
  </si>
  <si>
    <t xml:space="preserve">Despesas com Rateio / UNIMED </t>
  </si>
  <si>
    <t>DESPESAS COM TECNOLOGIA DA INFORMAÇÃO</t>
  </si>
  <si>
    <t>compra de material odontológico</t>
  </si>
  <si>
    <t>Treinamento e Capacitação</t>
  </si>
  <si>
    <t>Txai desenvolvimento</t>
  </si>
  <si>
    <t>Material Odontológico  a ser Aplicado</t>
  </si>
  <si>
    <t xml:space="preserve">Multa Rescisória </t>
  </si>
  <si>
    <t xml:space="preserve">Despesas com materiais odontológicos </t>
  </si>
  <si>
    <t xml:space="preserve">4044 - Contribuições a Entidades de Classe </t>
  </si>
  <si>
    <t>Goiasforte - Serviço de vigilância</t>
  </si>
  <si>
    <t>Material de escritório/consutório</t>
  </si>
  <si>
    <t>Planos de saúde e odontológicos</t>
  </si>
  <si>
    <t>DESPESAS COM PROTETICO CONF RECIBO OU NF</t>
  </si>
  <si>
    <t>Material de consumo e medicamentos</t>
  </si>
  <si>
    <t>Material utilizado no consultótio</t>
  </si>
  <si>
    <t>Custo da prestação do serviço</t>
  </si>
  <si>
    <t>Recolhimento ao FUMORPGE</t>
  </si>
  <si>
    <t>INSS Funcionário(a)</t>
  </si>
  <si>
    <t>Material para prestação dos serviços</t>
  </si>
  <si>
    <t>FGTS /GRRF  SOBRE FOLHA DE PAGAMENTO</t>
  </si>
  <si>
    <t xml:space="preserve">Demais Despesas </t>
  </si>
  <si>
    <t>Repasses Legais - Imposto Municipal</t>
  </si>
  <si>
    <t>Material de escritório e odontológico</t>
  </si>
  <si>
    <t xml:space="preserve">Manutenção;Ampliação;Melhorias Prédio;Móveis;Equipamentos e Periféric </t>
  </si>
  <si>
    <t>INDENIZAÇÕES TRABALHISTAS</t>
  </si>
  <si>
    <t>1- Material de Consultório</t>
  </si>
  <si>
    <t>Produtos, Medicamentos Odontológicos</t>
  </si>
  <si>
    <t>Plano de Saúde - acordo coletivo</t>
  </si>
  <si>
    <t>Materais e medicamentos para uso veterinário</t>
  </si>
  <si>
    <t>Remuneração paga a terceiros s/vinculo</t>
  </si>
  <si>
    <t>Despesas com plano de saúde de empregados/prepostos</t>
  </si>
  <si>
    <t xml:space="preserve">Serviços prestados pessoa jurídica </t>
  </si>
  <si>
    <t xml:space="preserve">Pagamento a terceiros sem vínculo empregatício </t>
  </si>
  <si>
    <t>Rateio de despesas da Coopanest-PE</t>
  </si>
  <si>
    <t>Serviços de protese odontologica</t>
  </si>
  <si>
    <t>Material de Consumo Pacientes/Clientes</t>
  </si>
  <si>
    <t>Férias dos Funcionários</t>
  </si>
  <si>
    <t>Despesa com Pessoal – Salários</t>
  </si>
  <si>
    <t>TRSS - Taxa do Lixo</t>
  </si>
  <si>
    <t>Gráficas</t>
  </si>
  <si>
    <t>Consultoria técnica</t>
  </si>
  <si>
    <t>Preparação, digitalização e arquivo eletrônico de documentos</t>
  </si>
  <si>
    <t>LOCAÇÃO MOBILIÁRIO, COMPUTADORES E EQUIPAMENTOS</t>
  </si>
  <si>
    <t>DESPESAS COMUNS - Gastos Policlinica</t>
  </si>
  <si>
    <t>Outras despesas do consultorio</t>
  </si>
  <si>
    <t>Insumos, material de trabalho</t>
  </si>
  <si>
    <t>Despesas consultório/escritório</t>
  </si>
  <si>
    <t xml:space="preserve">Compra de Selos </t>
  </si>
  <si>
    <t>Materiais aplicados na prestação dos serviços</t>
  </si>
  <si>
    <t xml:space="preserve">Selo de fiscalização / extrajudicial </t>
  </si>
  <si>
    <t xml:space="preserve">Serviços Prestados Pessoa Jurídica </t>
  </si>
  <si>
    <t>Pagamento Serviços de Protese</t>
  </si>
  <si>
    <t>MATERIAL DE USO ODONTOLOGICO</t>
  </si>
  <si>
    <t>Pis/Cofins e taxa de administração</t>
  </si>
  <si>
    <t>Folha Celetistas, com vinculo empregaticio e FGTS e INSS</t>
  </si>
  <si>
    <t>Material de Uso e Consumo do Profissional</t>
  </si>
  <si>
    <t>Material de Uso/Consumo Odontológico</t>
  </si>
  <si>
    <t>Serviços prestados por terceiros - odontológico</t>
  </si>
  <si>
    <t>Salários, Férias, 13 Salários</t>
  </si>
  <si>
    <t>Emolumentos e outras despesas e taxas pagos a terceiros</t>
  </si>
  <si>
    <t>Contabilidade e despesas com propaganda</t>
  </si>
  <si>
    <t>Materiais Médicos e Cirurgicos</t>
  </si>
  <si>
    <t>Despesa para Prestação de Serviço</t>
  </si>
  <si>
    <t>Material de escritório e expediente</t>
  </si>
  <si>
    <t>Total das despesas dedutiveis lançadas em livro caixa próprio</t>
  </si>
  <si>
    <t>SEDE DA UNIDADE - MANUTENCAO E REPAROS</t>
  </si>
  <si>
    <t>Material consumo na prestação de Serviços</t>
  </si>
  <si>
    <t>Serviço indispensável à atividade</t>
  </si>
  <si>
    <t>Despesas com locação de equipamentos</t>
  </si>
  <si>
    <t>Remuneração paga a terceiros, sem vínculo Empregatício</t>
  </si>
  <si>
    <t xml:space="preserve"> EQUIPAMENTOS DE INFORMÁTICA, PARA OS OFICIAIS REGISTRADORES, ATÉ 31.1</t>
  </si>
  <si>
    <t>MATERIAIS DE CONSUMO PARA ATENDIMENTO</t>
  </si>
  <si>
    <t>Condomínio médico</t>
  </si>
  <si>
    <t>Serviços prestados por terceiros sem vinculo empregaticio</t>
  </si>
  <si>
    <t>Despesas gerais do consultorio</t>
  </si>
  <si>
    <t>Material para tratamento odontologico</t>
  </si>
  <si>
    <t>Material Odontológicos</t>
  </si>
  <si>
    <t xml:space="preserve">todas as despesas </t>
  </si>
  <si>
    <t>Materiais aplicados nos clienttes</t>
  </si>
  <si>
    <t>PLANO DE SAUDE - LF. 8.134/1990</t>
  </si>
  <si>
    <t>MATERIAL INSUMO DO CONSULTORIO</t>
  </si>
  <si>
    <t>Mercadorias e materiais utilizados na prestação de serviços</t>
  </si>
  <si>
    <t>DESPESAS COM LOCAÇÃO DE EQUIPAMENTOS</t>
  </si>
  <si>
    <t>Locação de Máquinas e Equipamentos_MOBILIÁRIO</t>
  </si>
  <si>
    <t xml:space="preserve">Outras despesas com funcionários </t>
  </si>
  <si>
    <t>Inss Funcionários (assalariados)</t>
  </si>
  <si>
    <t>Informática</t>
  </si>
  <si>
    <t>Material Odontológico de Consultório</t>
  </si>
  <si>
    <t>Custeio Material Odontologico</t>
  </si>
  <si>
    <t>Serviços de terceiros - Pessoa jurídica</t>
  </si>
  <si>
    <t>Material Tecnico</t>
  </si>
  <si>
    <t>Dental/material de consumo</t>
  </si>
  <si>
    <t>Despesa com propaganda/brindes/marketing</t>
  </si>
  <si>
    <t>10.01.00234</t>
  </si>
  <si>
    <t xml:space="preserve">RENTAL LASER </t>
  </si>
  <si>
    <t>INSS - GPS</t>
  </si>
  <si>
    <t>Darf IRRF S/Salários</t>
  </si>
  <si>
    <t>Juros e taxas</t>
  </si>
  <si>
    <t>Recomp 1º Ofício de Notas</t>
  </si>
  <si>
    <t>Material de procedimento medico</t>
  </si>
  <si>
    <t>DESPESAS COM INSUMO</t>
  </si>
  <si>
    <t>Despesa com Plano de Saúde</t>
  </si>
  <si>
    <t>Rateio das despesas médicas da Ecocardio.</t>
  </si>
  <si>
    <t>INSS Empregados</t>
  </si>
  <si>
    <t>Pagamentos a Fornecedores</t>
  </si>
  <si>
    <t>INSS/FGTS</t>
  </si>
  <si>
    <t>Viagens, Cursos e Estadias</t>
  </si>
  <si>
    <t xml:space="preserve">Serviços de terceiros - P. física </t>
  </si>
  <si>
    <t>Consultório da Clínica Cidade Nova</t>
  </si>
  <si>
    <t>18 - Rescisões de contratos de trabalho</t>
  </si>
  <si>
    <t>Remuneração paga a terceiros, sem vínculo empregatício.</t>
  </si>
  <si>
    <t>Consultoria em gestão e desenvolvimento profissional e gerencial</t>
  </si>
  <si>
    <t>Participações em Congressos e Seminarios</t>
  </si>
  <si>
    <t>SERV. PREST. TERCEIROS</t>
  </si>
  <si>
    <t>Material de trabalho consultório</t>
  </si>
  <si>
    <t>Material de Uso na Clínica</t>
  </si>
  <si>
    <t>PRESTADORES DE SERVIÇO</t>
  </si>
  <si>
    <t>HONORARIOS ADVOCATICIOS</t>
  </si>
  <si>
    <t>Honorários recebidos de Pessoa Jurídica e repassados aos demais advoga</t>
  </si>
  <si>
    <t>Parceiro de serviços prestados Ortodontia</t>
  </si>
  <si>
    <t xml:space="preserve">MOVÉIS E UTENSILIOS </t>
  </si>
  <si>
    <t>Servicos de informacao crediticia</t>
  </si>
  <si>
    <t>Despesas com funcionários.</t>
  </si>
  <si>
    <t>Align - invisalign</t>
  </si>
  <si>
    <t>Cursos e Concursos</t>
  </si>
  <si>
    <t>Serviços Odontológicos Terceirizados</t>
  </si>
  <si>
    <t>gastos com alinhadores estéticos</t>
  </si>
  <si>
    <t xml:space="preserve">Benefícios de funcionários </t>
  </si>
  <si>
    <t>Medicamentos e materiais de consumo</t>
  </si>
  <si>
    <t>MATERIAL APLICADO NO SERVIÇO PROFISSIONAL</t>
  </si>
  <si>
    <t>Pagamento de documentos diversos</t>
  </si>
  <si>
    <t>Material de uso técnico</t>
  </si>
  <si>
    <t>Direitos Trabalhistas</t>
  </si>
  <si>
    <t>4046 - Contribuições a Entidades de Classe</t>
  </si>
  <si>
    <t>Recompe recolhido ao Fundo (5,66%) - Lei MG 15424/2004, art. 31, par. único</t>
  </si>
  <si>
    <t>Material Clínico - Alinhadores e placas estéticas</t>
  </si>
  <si>
    <t>Encargos Funcionários - Alimentação</t>
  </si>
  <si>
    <t>Materiais de consumo para uso na atividade (Produtos consumo)</t>
  </si>
  <si>
    <t>Despesas de postagem</t>
  </si>
  <si>
    <t>Rateio na Produção Médica - Unimed</t>
  </si>
  <si>
    <t xml:space="preserve">Repasse ao tribunal </t>
  </si>
  <si>
    <t xml:space="preserve"> Sublocação de imóvel residencial (aluguel + condomínio) </t>
  </si>
  <si>
    <t>Custo material de insumo</t>
  </si>
  <si>
    <t>Medicamentos utilizados em procedimentos consultório</t>
  </si>
  <si>
    <t>Material p/Proc. Clinico e Estetico</t>
  </si>
  <si>
    <t>Manutenção de Sistema de informática</t>
  </si>
  <si>
    <t>Despesa inerente ao funcionamento</t>
  </si>
  <si>
    <t xml:space="preserve">Honorários de contabilidade </t>
  </si>
  <si>
    <t>Pagamento ISSQN</t>
  </si>
  <si>
    <t>Aparelhos e materiais ortodônticos</t>
  </si>
  <si>
    <t>PENSÃO ALIMENTICIA DESCONTADA DE EMPREGADOS</t>
  </si>
  <si>
    <t xml:space="preserve">Material de uso Clínico </t>
  </si>
  <si>
    <t xml:space="preserve">Pagamentos a terceiros sem vinculo empregatício </t>
  </si>
  <si>
    <t xml:space="preserve">TOTAL DE DESPESAS </t>
  </si>
  <si>
    <t>Despesas Cooperativas</t>
  </si>
  <si>
    <t>Marketing - propaganda</t>
  </si>
  <si>
    <t>Assessoria Tributaria</t>
  </si>
  <si>
    <t>- Material de uso no consultorio</t>
  </si>
  <si>
    <t>Material utilizado como insumo</t>
  </si>
  <si>
    <t>0000032</t>
  </si>
  <si>
    <t>Material de Uso Clinico</t>
  </si>
  <si>
    <t>Manutenção de sistemas de computação e comunicação</t>
  </si>
  <si>
    <t>Aluguel de bens móveis</t>
  </si>
  <si>
    <t>COMISSOES</t>
  </si>
  <si>
    <t>Remuneração funcionários, INSS, FGTS e taxas</t>
  </si>
  <si>
    <t>Despesas Diversas no Consultório</t>
  </si>
  <si>
    <t>MAQUINAS, EQUIPAMENTOS E MOBILIARIOS MANUTENCAO</t>
  </si>
  <si>
    <t>Internet e licenças / Autorização de sistemas de Informática</t>
  </si>
  <si>
    <t xml:space="preserve">Aluguel do Cartório </t>
  </si>
  <si>
    <t>Despesas de Informática</t>
  </si>
  <si>
    <t xml:space="preserve">material de uso e consumo odontologico </t>
  </si>
  <si>
    <t>PAT Programa Auxilio Trabalhador</t>
  </si>
  <si>
    <t>CAMELIA ESTOFADOS E DECORAÇÕES</t>
  </si>
  <si>
    <t>Materiais utilizados nos procedimentos</t>
  </si>
  <si>
    <t>Serviço de terceiros PJ -Diversos</t>
  </si>
  <si>
    <t>Manutenção/conserto máquinas/equipamentos</t>
  </si>
  <si>
    <t>Salario Empregados</t>
  </si>
  <si>
    <t>Custos nas Execução dos Serviços</t>
  </si>
  <si>
    <t>REMUN. PG. TERC. C/ VINC. EMPREGAT.-SALARIOS+13º.+FERIAS+INSS+FGTS</t>
  </si>
  <si>
    <t>Material relacionado com a atividade</t>
  </si>
  <si>
    <t>Custos dos serviços odontológicos</t>
  </si>
  <si>
    <t xml:space="preserve">Despesas com Materiais p/ Pacientes </t>
  </si>
  <si>
    <t>Selo de Fiscalização TJRJ</t>
  </si>
  <si>
    <t>Assessoria contábil - D</t>
  </si>
  <si>
    <t>Encargos sociais INSS e FGTS</t>
  </si>
  <si>
    <t>Serviços Contratados de Pessoa Física</t>
  </si>
  <si>
    <t>Material de Expediente do escritório/consultório</t>
  </si>
  <si>
    <t>Material de escritório/CONSULTORIO</t>
  </si>
  <si>
    <t>Serviços de Proteses em geral</t>
  </si>
  <si>
    <t>Material de Clínica/Consultório</t>
  </si>
  <si>
    <t xml:space="preserve">Materiais de Uso e Consumo </t>
  </si>
  <si>
    <t>Materiais para uso e consumo do consultório</t>
  </si>
  <si>
    <t>Material de expediente - Consultório</t>
  </si>
  <si>
    <t>Sinalização Visual, Banners e adesivos para Leilões</t>
  </si>
  <si>
    <t>Auxilio Administrativo Oral Arte</t>
  </si>
  <si>
    <t>férias</t>
  </si>
  <si>
    <t xml:space="preserve">Material aplicado </t>
  </si>
  <si>
    <t>Despesas de diligências</t>
  </si>
  <si>
    <t>01.00015 - Material Odontológico e Laboratório</t>
  </si>
  <si>
    <t>DESPESAS MATERIAIS CONSULTORIO</t>
  </si>
  <si>
    <t>Material odontológico - Dentais</t>
  </si>
  <si>
    <t>Insúmos</t>
  </si>
  <si>
    <t>Honorário do contador</t>
  </si>
  <si>
    <t>Estrutura - Locação de equipamentos</t>
  </si>
  <si>
    <t>SERVIÇOS</t>
  </si>
  <si>
    <t>Despesas com alimentação de Colaboradores do Cartório</t>
  </si>
  <si>
    <t xml:space="preserve">Material de consumo medico </t>
  </si>
  <si>
    <t>Materiais de Procedimento Clínico</t>
  </si>
  <si>
    <t>Material do consultório/consumo</t>
  </si>
  <si>
    <t>Material Necessário para Desempenho da Atividade</t>
  </si>
  <si>
    <t>Materiais e Protese</t>
  </si>
  <si>
    <t>Cópia e autenticação de documentos</t>
  </si>
  <si>
    <t>Despesas de terceiros sem vínculo empregatício</t>
  </si>
  <si>
    <t>Despesa de Custeio - Serviço de prótese dentária paga a terceiros</t>
  </si>
  <si>
    <t>Serviços de  Pessoa Jurídica</t>
  </si>
  <si>
    <t>Insumos e ferramentas odontológicas/consultório</t>
  </si>
  <si>
    <t>Mats. utilizados na Atividade</t>
  </si>
  <si>
    <t>Serviços Prestado para o cunsultorio dentariuo</t>
  </si>
  <si>
    <t xml:space="preserve">Rateio de despesas </t>
  </si>
  <si>
    <t>Aluguel/IPTU do consultório</t>
  </si>
  <si>
    <t>DESPESA COM CONSULTORIO ODONTOLOGICO</t>
  </si>
  <si>
    <t>Despesas Cartão</t>
  </si>
  <si>
    <t>RATEIO - HORTOLANDIA</t>
  </si>
  <si>
    <t>FGTS/GRF MENSAL S/ FOLHA DE PAGAMENTO</t>
  </si>
  <si>
    <t>Material Odontológico do Consultório</t>
  </si>
  <si>
    <t xml:space="preserve">Taxa judiciária | Funcomp | Fundesp | Funemp </t>
  </si>
  <si>
    <t>Serviços Prestados por Autônomo - MARIANA QUINTAL MATTAR</t>
  </si>
  <si>
    <t>Repasse TJ</t>
  </si>
  <si>
    <t>Materiais odontologicos consultorio</t>
  </si>
  <si>
    <t>Registradores</t>
  </si>
  <si>
    <t xml:space="preserve">Salarios e Encargos - Contribuição IPESP </t>
  </si>
  <si>
    <t xml:space="preserve"> ASSESSORIA E CONSULTORIA CONTÁBEIS</t>
  </si>
  <si>
    <t>Material do escritório</t>
  </si>
  <si>
    <t>SERVICOS DE PROTESES DENTARIAS</t>
  </si>
  <si>
    <t>Serviços prestados por HELMAX ALBUQUERQUE SOCIEDADE IND. DE ADVOCACIA</t>
  </si>
  <si>
    <t>Prestador de Serviços Odontologicos</t>
  </si>
  <si>
    <t>RATEIO DE PERDAS DE COOPERADOS.</t>
  </si>
  <si>
    <t>Material de Consumo Odontologia e Harmonização</t>
  </si>
  <si>
    <t>Despesa com material utilizado na Prestação de Serviço</t>
  </si>
  <si>
    <t>Fundo de Compensação de Registro Civil - FCRC</t>
  </si>
  <si>
    <t>TFJ MG - TAXA DE FISCALIZAÇÃO JUDICIÁRIA</t>
  </si>
  <si>
    <t>Prestação de Serviços por Pessoa Jurídica</t>
  </si>
  <si>
    <t>Material p/Uso na Prestação</t>
  </si>
  <si>
    <t>Despesas dedutíveis do mês conforme comprovantes</t>
  </si>
  <si>
    <t>Material utilizado serviços odontológicos</t>
  </si>
  <si>
    <t>Material de Consultório para Prestação de Serviços</t>
  </si>
  <si>
    <t>Próteses dentaria</t>
  </si>
  <si>
    <t>Material Odontológico- Dental</t>
  </si>
  <si>
    <t>Material de Uso Protetico/Dental</t>
  </si>
  <si>
    <t>Materiais/ Serviços Odontológicos</t>
  </si>
  <si>
    <t>Materiais de Uso e Consumo da Atividade</t>
  </si>
  <si>
    <t>Manutenção/reparos do escritório/consultório</t>
  </si>
  <si>
    <t>Despesa Consumo/Bens Vida Util menor que 1 ano</t>
  </si>
  <si>
    <t>Taxa de Negativação/Distribuidor</t>
  </si>
  <si>
    <t>Materias Odontológicos</t>
  </si>
  <si>
    <t>Pagamentos a PJ cf nota fiscal</t>
  </si>
  <si>
    <t>Aluguel de Espaço</t>
  </si>
  <si>
    <t>Despesa no tratamento do paciente</t>
  </si>
  <si>
    <t xml:space="preserve">Medicamentos e Produtos Hospitalares </t>
  </si>
  <si>
    <t>Material de uso e consumo para exercício da Profissão</t>
  </si>
  <si>
    <t>Reembolso de Despesas de Transporte ( Clausula 5 d Convensao Coletiva)</t>
  </si>
  <si>
    <t>FGTS - Fundo de Garantia por Tempo de Serviço.</t>
  </si>
  <si>
    <t>Material de escritório/consultorio odontologico</t>
  </si>
  <si>
    <t>Material de uso e consumo clínica</t>
  </si>
  <si>
    <t>AQUISIÇÃO DE MAQ. EQUIP. MOV. E UTENSÍLIOS</t>
  </si>
  <si>
    <t xml:space="preserve">PRESTAÇÃO DE SERVIÇO PAGO AOS PROTÉTICOS </t>
  </si>
  <si>
    <t>Rateio das despesas - Unimed Recife Coop. de trabalho Medico</t>
  </si>
  <si>
    <t>Selos digitais</t>
  </si>
  <si>
    <t>Materias de uso clinico</t>
  </si>
  <si>
    <t>Remuneração e benefícios pagos a terceiros, com vínculo empregatício, INSS e FGTS</t>
  </si>
  <si>
    <t>Materiais odontologicos e de consultorio</t>
  </si>
  <si>
    <t>Remuneracao paga a terceiro sem vinculo</t>
  </si>
  <si>
    <t>Insumos para prestação de serviços</t>
  </si>
  <si>
    <t>ASSESSORIA, LICENÇAS DE INFORMATICA E MANUTENÇÃO</t>
  </si>
  <si>
    <t>DESPESAS GERAIS DE MANUTENÇÃO/FUNCIONAMENTO</t>
  </si>
  <si>
    <t>MATERIAL DE USO -ODONTOLOGICO E MEDICAMENTOS</t>
  </si>
  <si>
    <t>Pagamento efetuado a Terceiros - material odontológicos</t>
  </si>
  <si>
    <t>Taxas pagas pelo contribuinte destinadas ao consultório</t>
  </si>
  <si>
    <t xml:space="preserve"> Material e medicamentos aplicados em procedimento medico</t>
  </si>
  <si>
    <t xml:space="preserve">MATERIAL DE EXPEDIENTE E IMPRESSOS </t>
  </si>
  <si>
    <t>LOCACAO DE EQUIPAMENTO</t>
  </si>
  <si>
    <t xml:space="preserve">Materiais para uso em procedimentos odontológicos </t>
  </si>
  <si>
    <t>pagamentos a terceiros sem vinculo empregaticio</t>
  </si>
  <si>
    <t xml:space="preserve">Despesas dedutíveis livro caixa </t>
  </si>
  <si>
    <t>Compras de mercadorias para revenda</t>
  </si>
  <si>
    <t>Despesas Notariais - Livro Caixa</t>
  </si>
  <si>
    <t xml:space="preserve">Selo </t>
  </si>
  <si>
    <t xml:space="preserve">Material para execução da atividade </t>
  </si>
  <si>
    <t>IRPF- DARF</t>
  </si>
  <si>
    <t>Materiais Médicos e Descartáveis</t>
  </si>
  <si>
    <t>Produto/material Odontológico</t>
  </si>
  <si>
    <t>Despesa com locação de máquinas e equipamentos</t>
  </si>
  <si>
    <t xml:space="preserve">Compras de produtos usados em servicos odontológicos / aparelhos </t>
  </si>
  <si>
    <t>Despesas com Próteses Odontologicas</t>
  </si>
  <si>
    <t xml:space="preserve">MATERIAL DE USO EM PACIENTES </t>
  </si>
  <si>
    <t>06 - Carnê-leão pago</t>
  </si>
  <si>
    <t>Reformas e Instalações</t>
  </si>
  <si>
    <t>Material de Consumo da Atividade</t>
  </si>
  <si>
    <t>Material de consumo/insumo/consutorio</t>
  </si>
  <si>
    <t>Material consumo dental e produtos consumo</t>
  </si>
  <si>
    <t>Material de Harmonização</t>
  </si>
  <si>
    <t xml:space="preserve">Despesas com Cursos </t>
  </si>
  <si>
    <t>10.17.00001</t>
  </si>
  <si>
    <t>000030</t>
  </si>
  <si>
    <t>Materiais de consumo do consultorio</t>
  </si>
  <si>
    <t>Rateio e Perdas Unimed</t>
  </si>
  <si>
    <t>Cursos, eventos e congressos</t>
  </si>
  <si>
    <t>DESPESAS RATEIO E ALUGUEL SALA CLINICA</t>
  </si>
  <si>
    <t>Gastos de responsabilidade do cartório com empregados</t>
  </si>
  <si>
    <t>Emolumentos pagos a terceiros.</t>
  </si>
  <si>
    <t>Gastos com Detal</t>
  </si>
  <si>
    <t>Serviços especializados - Prótese Odontológica</t>
  </si>
  <si>
    <t>Material de consultório, conservação e limpeza do escritório/consultório</t>
  </si>
  <si>
    <t>Serviço de Laboratório de Próteses</t>
  </si>
  <si>
    <t>Compra material para uso odontológicos</t>
  </si>
  <si>
    <t xml:space="preserve">Materiais para o consultório </t>
  </si>
  <si>
    <t>Material para fins de prestação de serviços odontológicos</t>
  </si>
  <si>
    <t>MATERIAL PARA APLICAÇÃO EM PACIENTE</t>
  </si>
  <si>
    <t>I.R.R.F.</t>
  </si>
  <si>
    <t xml:space="preserve">Seviços Prestados por terceiros </t>
  </si>
  <si>
    <t>materiais de consumo odontológico ( resinas, implantes, gaze etc.</t>
  </si>
  <si>
    <t xml:space="preserve">Serviço de Protese Odontológico </t>
  </si>
  <si>
    <t>Aluguel / Consultório</t>
  </si>
  <si>
    <t>Educação/ Especialização</t>
  </si>
  <si>
    <t>Treinamento e Desenvolvimento Pessoal</t>
  </si>
  <si>
    <t>Repasse ao tribunal</t>
  </si>
  <si>
    <t>Material de utilização consultorio</t>
  </si>
  <si>
    <t>Aluguel do escritório/consultório + condomínio + iptu</t>
  </si>
  <si>
    <t>Locação de Máquinas e Equipametos</t>
  </si>
  <si>
    <t>Salário de funcionários</t>
  </si>
  <si>
    <t>Mateirla de Consumo</t>
  </si>
  <si>
    <t>Serviços de laboratório protético e serviços de diagnóstico</t>
  </si>
  <si>
    <t>Material Médico/ Odontologico</t>
  </si>
  <si>
    <t>Aluguel do Imovel</t>
  </si>
  <si>
    <t>Material de expediente consultorio</t>
  </si>
  <si>
    <t>Material aplicado na prestação dos serviços</t>
  </si>
  <si>
    <t>Cursos treinamentos, práticas notariais.</t>
  </si>
  <si>
    <t>Manutenção de equipamentos e sistema</t>
  </si>
  <si>
    <t>PRESTAÇÃO DE SERVIÇOS/SISTEMAS</t>
  </si>
  <si>
    <t>Livro Caixa Serventia</t>
  </si>
  <si>
    <t>Dental cremer,Neodent,Surya Dental,Dentakl Sorria,Dental Ferraz</t>
  </si>
  <si>
    <t>Material de consumo e/ou uso profissional</t>
  </si>
  <si>
    <t xml:space="preserve">Outros Impostos e Taxas </t>
  </si>
  <si>
    <t xml:space="preserve">remuneração pg a profissional s vinc, Adv participa execução processo </t>
  </si>
  <si>
    <t>Materiais Utilizados na prestação de serviços</t>
  </si>
  <si>
    <t>4017 - Outros Despesas a Especificar</t>
  </si>
  <si>
    <t>PRODUTOS E SERVICOS ODONTOLOGICOS,FARMAC., HOSPIT. USO CONSULTORIO</t>
  </si>
  <si>
    <t>Assessoria Jurídica e Contábil e Assessorias</t>
  </si>
  <si>
    <t>Serviços Adquirido a Terceiros Protéticos e Laboratório</t>
  </si>
  <si>
    <t xml:space="preserve">Material de uso e ou consumo clinico </t>
  </si>
  <si>
    <t>AUXILIO ALIMENTACAO</t>
  </si>
  <si>
    <t>Despesa de Custeio</t>
  </si>
  <si>
    <t>FIC/SREI Fundo de provimento ONR</t>
  </si>
  <si>
    <t>Despesas com Laboratórios/Próteses</t>
  </si>
  <si>
    <t>Despesas Diversas relacionadas com a profissão</t>
  </si>
  <si>
    <t>Despesas com Dental e Protese</t>
  </si>
  <si>
    <t>Notas Fiscais e Recibos</t>
  </si>
  <si>
    <t>Propagandas e publicidades</t>
  </si>
  <si>
    <t>Salários CPS</t>
  </si>
  <si>
    <t xml:space="preserve">Serviço terceirizado de conservação e limpeza </t>
  </si>
  <si>
    <t xml:space="preserve"> Serviços de terceiros, pessoa jurídica</t>
  </si>
  <si>
    <t>Guia Única do Poder Judiciário</t>
  </si>
  <si>
    <t>Material de uso e consumo para exercicio da profissão</t>
  </si>
  <si>
    <t>SALÁRIOS, FÉRIAS E ABONOS</t>
  </si>
  <si>
    <t>Gastos com protéticos</t>
  </si>
  <si>
    <t xml:space="preserve">Material utilizado no exercício da atividade profissional </t>
  </si>
  <si>
    <t>INSUMOS PARA ATENDIMENTO</t>
  </si>
  <si>
    <t>Utilização de Software</t>
  </si>
  <si>
    <t xml:space="preserve">Material Aplicado na Prestação do Serviço </t>
  </si>
  <si>
    <t>Despesas Laboratorio</t>
  </si>
  <si>
    <t>Serviços Tomados de PJ</t>
  </si>
  <si>
    <t>Rateio de produção medica-Unimed Recife Coop. de Trabalho Medico</t>
  </si>
  <si>
    <t>Material Odontologico, para uso em Pacientes</t>
  </si>
  <si>
    <t>Assistência Técnica Informática e eletricos</t>
  </si>
  <si>
    <t>(SEDE DE UNIDADE) ENERGIA ELETRICA</t>
  </si>
  <si>
    <t xml:space="preserve">Material usando em procedimentos </t>
  </si>
  <si>
    <t>Laboratório - exames de clientes necessários aos procedimentos</t>
  </si>
  <si>
    <t>Material odontológico utilizado na prestação de serviço/consultório</t>
  </si>
  <si>
    <t>REMUNERAÇÃO PAGA A TERCEIROS, COM VÍNCULO EMPREGATÍCIOS, INSS e FGTS</t>
  </si>
  <si>
    <t>Exames e Proteses</t>
  </si>
  <si>
    <t>INSS S/ FOLHA MENSAL</t>
  </si>
  <si>
    <t>Mercadorias Utilizadas na Prestação de Serviços</t>
  </si>
  <si>
    <t>Material e medicamentos</t>
  </si>
  <si>
    <t>material de consumo para exercício da profissão</t>
  </si>
  <si>
    <t>Assessoria e honorários profissionais</t>
  </si>
  <si>
    <t xml:space="preserve">Despesa com Protéticos </t>
  </si>
  <si>
    <t>Dentais (material de consumo) e Empresas Odontológicas</t>
  </si>
  <si>
    <t>Correios e entregas</t>
  </si>
  <si>
    <t>Material e Serviço utilizado na prestação de Serviços</t>
  </si>
  <si>
    <t>Insumos e materiais médicos e estéticos</t>
  </si>
  <si>
    <t>Demais despesas não usuais e necessárias</t>
  </si>
  <si>
    <t>Manutenção Informática/Licença Soft</t>
  </si>
  <si>
    <t>DESPESA COM APARELHO ODONTOLOGICO</t>
  </si>
  <si>
    <t>Combustivel de equipe de visitação e atendimento</t>
  </si>
  <si>
    <t>Insumos e Material utilizado na prestação de serviços</t>
  </si>
  <si>
    <t>SERV. PRESTADOS APLICADO</t>
  </si>
  <si>
    <t>ABATIMENTO FUNJUS</t>
  </si>
  <si>
    <t>Recolhimento teto remuneratório feito ao Tribunal de justiça</t>
  </si>
  <si>
    <t>Serviço prestado de dentista</t>
  </si>
  <si>
    <t xml:space="preserve">Material para uso em paciente </t>
  </si>
  <si>
    <t>IRRF s/ salários</t>
  </si>
  <si>
    <t>Despesas totais manutenção Cartório</t>
  </si>
  <si>
    <t xml:space="preserve">Investimento com Informatização </t>
  </si>
  <si>
    <t>FUNDO ESPECIAL DE MODERNIZAÇÃO</t>
  </si>
  <si>
    <t>Refeição com vínculo empregatício</t>
  </si>
  <si>
    <t>Salarios e encargos FGTS</t>
  </si>
  <si>
    <t>Compra de Material para atendimento</t>
  </si>
  <si>
    <t>Material específico</t>
  </si>
  <si>
    <t>Materiais/Medicamentos</t>
  </si>
  <si>
    <t>COMPRA DE INSUMOS CONSULTORIO</t>
  </si>
  <si>
    <t>Manutenção/Despesas de Aparelhos Dermatológicos, outros equipamentos e em geral</t>
  </si>
  <si>
    <t>Despesas dedutíveis n/mês</t>
  </si>
  <si>
    <t>Despesas materiais odontológico e próteses</t>
  </si>
  <si>
    <t>Pagamento a laboratório de prótese e Profissionais autonomos</t>
  </si>
  <si>
    <t>Repasse Herdeiros  - 2º Oficio</t>
  </si>
  <si>
    <t>Despesas e Custos Relacionados com a Atividade</t>
  </si>
  <si>
    <t>Férias e Rescisões</t>
  </si>
  <si>
    <t>Material de utilização direto em procedimentos oftalmologicos</t>
  </si>
  <si>
    <t>MANUTENÇÃO,PROGRAMAS E INFORMATICA</t>
  </si>
  <si>
    <t>Manutenção e conservação do imóvel</t>
  </si>
  <si>
    <t>005 - CONSERVAÇÃO-LIMPEZA-SUPERMERCADO-MATERIAL EXPEDIENTE(escritório)</t>
  </si>
  <si>
    <t>AGUA, LUZ, TELEFONE E INTERNET</t>
  </si>
  <si>
    <t>Repasse ao Fundo de Registro Civil</t>
  </si>
  <si>
    <t>Material de conservação, limpeza e uso no consultório</t>
  </si>
  <si>
    <t>Repasse - despesa com entrega de intimações (Protesto)</t>
  </si>
  <si>
    <t>SALARIO, 13O SALARIO, FERIAS E RESCISOES</t>
  </si>
  <si>
    <t>Produto Veterinário</t>
  </si>
  <si>
    <t>Alimentação e consumo - Funcionários</t>
  </si>
  <si>
    <t>Insumos e Ativos  Aplicados na Prestação de Serviços</t>
  </si>
  <si>
    <t>Serviço de Terceiros PF / PJ sem vínculo empregatício (Protético, Dentistas terceiros, Serviços de manutenção de máquinas e equipamentos,  Marketing, Faxineira, etc)</t>
  </si>
  <si>
    <t>Manutenção / Materiais de Consumo Odontológico</t>
  </si>
  <si>
    <t>Despesas totais lançadas no mês de agosto</t>
  </si>
  <si>
    <t>Registro do Excedente</t>
  </si>
  <si>
    <t>FGTS de Remuneração paga a terceiros, com vínculo empregatício</t>
  </si>
  <si>
    <t>Material para uso na atividade profissional</t>
  </si>
  <si>
    <t>Serviço de Terceiros PF/PJ sem Vínculo Empregatício</t>
  </si>
  <si>
    <t>ASSESSORIA E CONSULTORIA JURÍDICAS PARA A PRESTAÇÃO DO SERVIÇO EXTRAJUDICIAL</t>
  </si>
  <si>
    <t>Salários e Encargos 13º Salario</t>
  </si>
  <si>
    <t>Material de Uso na Prestação dos Serviços</t>
  </si>
  <si>
    <t>Despesas de Custeio Indispensáveis à Percepção da Receita</t>
  </si>
  <si>
    <t>ENERGIA - CEB  CONSUMO DO CARTORIO</t>
  </si>
  <si>
    <t>Despesas com Software/Licença</t>
  </si>
  <si>
    <t>Prestação de serviço pessoa juridica</t>
  </si>
  <si>
    <t xml:space="preserve">Material  De Prestação  De Serviço Odontológico </t>
  </si>
  <si>
    <t>Remuneração paga a terceiros sem vinculo - transportes e fretes</t>
  </si>
  <si>
    <t>Material para Próteses e Procedimentos Cirúrgicos</t>
  </si>
  <si>
    <t>MATERIAIS UTILIZADOS EM CONSULTAS E CIRURGIAS OFTALMOLÓGICAS</t>
  </si>
  <si>
    <t xml:space="preserve">Material para Prestação de Serviço </t>
  </si>
  <si>
    <t>Reinaldo da Costa Valente CNPJ 13.772.815/0001-30</t>
  </si>
  <si>
    <t>Material de Consultório / Escritório</t>
  </si>
  <si>
    <t>Prest. De Serviço Pessoa Física</t>
  </si>
  <si>
    <t>Vale refeição/ alimentação</t>
  </si>
  <si>
    <t xml:space="preserve">Materiais de consumo </t>
  </si>
  <si>
    <t>Equipamentos odontológicos</t>
  </si>
  <si>
    <t xml:space="preserve">LABORATÓRIO DE PRÓTESE DENTARIA  </t>
  </si>
  <si>
    <t xml:space="preserve">Outros S. Terceiros </t>
  </si>
  <si>
    <t>Serviços Prestados Terceiro sem vinculo empregatício</t>
  </si>
  <si>
    <t>Material Aplicado na Prestação de Serviços Odontológico</t>
  </si>
  <si>
    <t>Restituição de teto remuneratório</t>
  </si>
  <si>
    <t>Despesas Essenciais para o Exercicio de Atividade</t>
  </si>
  <si>
    <t>Repasses Legais - Fundo do Registro Civil</t>
  </si>
  <si>
    <t xml:space="preserve"> DESPESAS DO MÊS</t>
  </si>
  <si>
    <t>Folha Mensal Salarial</t>
  </si>
  <si>
    <t>Fornecedores</t>
  </si>
  <si>
    <t xml:space="preserve">Material Odontológico - Alinhadores Invisalign </t>
  </si>
  <si>
    <t>Rateio de perdas líquidas de cooperativa de trabalho médico Unimed RIO</t>
  </si>
  <si>
    <t>Material Consultorio NF</t>
  </si>
  <si>
    <t>Outras Dedutiveis</t>
  </si>
  <si>
    <t xml:space="preserve">Material de CONSULTORIO </t>
  </si>
  <si>
    <t>Aluguel Equipamento - ITERO RENTAL Invisaling</t>
  </si>
  <si>
    <t xml:space="preserve">Materiais odontológico </t>
  </si>
  <si>
    <t>Material Utilizado no Serviço</t>
  </si>
  <si>
    <t>Parcelamento PGFN</t>
  </si>
  <si>
    <t>Energia  Elétrica</t>
  </si>
  <si>
    <t>ALUGUEL - CONSULTORIO/CLINICA</t>
  </si>
  <si>
    <t>Material para o consultório, geral</t>
  </si>
  <si>
    <t>Materiais e medicamentos do consultório</t>
  </si>
  <si>
    <t>ISS/Tributos municipais.</t>
  </si>
  <si>
    <t>Remuneração paga a terceiro sem vinculo empregaticio</t>
  </si>
  <si>
    <t>SERVIÇOS DE TERCEIROS (DESPESAS COM PROTÉTICOS)</t>
  </si>
  <si>
    <t>Total das despesas dedutíveis conforme livro caixa serventia - o programa não permite importação dos dados do software da serventia</t>
  </si>
  <si>
    <t>Tribunal de Justica / Repasses ao Funemp/GO e Fundesp/GO</t>
  </si>
  <si>
    <t>DESPESAS RELAC. A ATIVIDADE MEDICA</t>
  </si>
  <si>
    <t>Servicos de Terceiros Fisioterapia</t>
  </si>
  <si>
    <t>Serviços de Terceiros (Pessoa Física/Jurídica Sem Vínculo)</t>
  </si>
  <si>
    <t>Material de atendimento clínico</t>
  </si>
  <si>
    <t>Prestador de Serviços para Consultório</t>
  </si>
  <si>
    <t xml:space="preserve">Materiais Diversos ( Custo ) </t>
  </si>
  <si>
    <t>Material de Consutório</t>
  </si>
  <si>
    <t>Selos de fiscalização cartorária</t>
  </si>
  <si>
    <t xml:space="preserve">Aparelhos Ortodônticos </t>
  </si>
  <si>
    <t>Aluguel de bens moveis</t>
  </si>
  <si>
    <t>Honorários serviços contabilidade</t>
  </si>
  <si>
    <t>Material de conservação e limpeza do escritório</t>
  </si>
  <si>
    <t>Despesas Dedutíveis Conf. Livro Caixa</t>
  </si>
  <si>
    <t>Serviço de entregas</t>
  </si>
  <si>
    <t>SERVIÇOS PROFISSIONAIS</t>
  </si>
  <si>
    <t xml:space="preserve"> Material utilizado nos serviços de tratamento odontológico</t>
  </si>
  <si>
    <t xml:space="preserve">Material de uso veterinário </t>
  </si>
  <si>
    <t>Despesas para uso na prestação de serviços</t>
  </si>
  <si>
    <t>IR</t>
  </si>
  <si>
    <t>Despesa com Profissional Odontológico</t>
  </si>
  <si>
    <t xml:space="preserve">MATERIAL PARA USO NA  ATIVIDADE PROFISSIONAL </t>
  </si>
  <si>
    <t>Despesa de custeio e material de consumo</t>
  </si>
  <si>
    <t>Material de uso na execução da prestação do serviço</t>
  </si>
  <si>
    <t xml:space="preserve">Material Utilizado para Prestação de Serviço </t>
  </si>
  <si>
    <t>Material usado na prestação de serviços odontológicos</t>
  </si>
  <si>
    <t>Despesas Deligencias</t>
  </si>
  <si>
    <t>PRESTAÇÃO DE CONTAS</t>
  </si>
  <si>
    <t>Serviços Pagos à Terceiros, sem vínculo empregatício</t>
  </si>
  <si>
    <t>Parcelamento Receita Federal</t>
  </si>
  <si>
    <t>10.06.00011</t>
  </si>
  <si>
    <t>Serviço de informatica</t>
  </si>
  <si>
    <t>Pagos a terceiros</t>
  </si>
  <si>
    <t>Material utilizado em procedimento</t>
  </si>
  <si>
    <t>Funcionários - Remuneração - Férias</t>
  </si>
  <si>
    <t>Assessoria e Consultoria Jurídicas para a Prestação do Serviço Extraju</t>
  </si>
  <si>
    <t>Matérial odontológico</t>
  </si>
  <si>
    <t>FUNDO DE GARANTIA POR TEMPO DE SERVICO- FGTS</t>
  </si>
  <si>
    <t>MATERIAL DE CONSUMO UTILIZADO NA PRESTAÇÃO DE SERVIÇO</t>
  </si>
  <si>
    <t>Total das Despesas do Cartório</t>
  </si>
  <si>
    <t>Material de expediente odontológico</t>
  </si>
  <si>
    <t>Selo de Fiscalização do Poder Judiciário</t>
  </si>
  <si>
    <t xml:space="preserve">despesas de custeio pagas para manutenção de pacientes </t>
  </si>
  <si>
    <t>Material odontológico/insumos</t>
  </si>
  <si>
    <t>Folha De Pagamento</t>
  </si>
  <si>
    <t>Compras de material de uso e consumo no mês</t>
  </si>
  <si>
    <t>Devolução e Cancelamento Venda</t>
  </si>
  <si>
    <t>Material de uso e consumo da atividade</t>
  </si>
  <si>
    <t>Condomínio sobre o uso do centro cirúrgico</t>
  </si>
  <si>
    <t>Salário funcionários/consultório</t>
  </si>
  <si>
    <t>Materiais usados em procedimentos odontológicos</t>
  </si>
  <si>
    <t>MATERIAL DE EXPEDIENTE OU DE CONSUMO</t>
  </si>
  <si>
    <t>MATERIAL APLICADO</t>
  </si>
  <si>
    <t>Medicamentos e outros insumos médicos</t>
  </si>
  <si>
    <t>Despesas Gerais Cartorárias Dedutíveis conforme Livro Caixa.</t>
  </si>
  <si>
    <t xml:space="preserve">Contribuições previdenciárias - GPS da Serventia </t>
  </si>
  <si>
    <t>Pagamentos a Terceiros Pessoa Juridica</t>
  </si>
  <si>
    <t>Funcivil</t>
  </si>
  <si>
    <t>Aluguel de Equipamentos e Mobiliários</t>
  </si>
  <si>
    <t>Material de conservação e limpeza e consumo do escritório/consultório</t>
  </si>
  <si>
    <t>Laboratório de serviços protéticos</t>
  </si>
  <si>
    <t>Material usado em consultório</t>
  </si>
  <si>
    <t>Material de Consumo no Exercício</t>
  </si>
  <si>
    <t>Ajuda de custo Juiz de paz (Interno)</t>
  </si>
  <si>
    <t>Despesa Administrativa/Despesas Cartorárias</t>
  </si>
  <si>
    <t>CURSOS / CONGRESSOS / SEMINARIOS</t>
  </si>
  <si>
    <t>Pagamento de serviços de terceiros, sem vínculo empregatício</t>
  </si>
  <si>
    <t xml:space="preserve">Serviço de terceiro sem vínculo </t>
  </si>
  <si>
    <t>Insumos de consumo necessários a atividade</t>
  </si>
  <si>
    <t>Compra de Material de uso e consumo para consultório</t>
  </si>
  <si>
    <t>Despesas com aparelhos Ortodonticos</t>
  </si>
  <si>
    <t>Terceirizados</t>
  </si>
  <si>
    <t>Excedente TJ</t>
  </si>
  <si>
    <t>Copa e Limpeza</t>
  </si>
  <si>
    <t>Material de Uso Consultório</t>
  </si>
  <si>
    <t>Manutenção e Reparo (Cartório, Maquinas e Equipamentos, Software).</t>
  </si>
  <si>
    <t>Serviços de Despachante e Consultoria Imobiliária</t>
  </si>
  <si>
    <t>Material odontológico para prestação de serviço</t>
  </si>
  <si>
    <t>Despesas com Serviços</t>
  </si>
  <si>
    <t xml:space="preserve">Despesas gerais do consultorio </t>
  </si>
  <si>
    <t>Despesas com Instrução - Congressos</t>
  </si>
  <si>
    <t>Serviços pagos à terceiros</t>
  </si>
  <si>
    <t>Vale refeição - Funcionários</t>
  </si>
  <si>
    <t>TOTAL DE DESPESAS DEDUTIVEIS NO MES (CARTORIO DE URUPA/RO)</t>
  </si>
  <si>
    <t>Material Medico/ Cirurgico</t>
  </si>
  <si>
    <t>Despesas com Laboratórios</t>
  </si>
  <si>
    <t>Despesas com Sistemas Informatizados</t>
  </si>
  <si>
    <t xml:space="preserve">Material médico/hospitalar </t>
  </si>
  <si>
    <t>Prestação de serviço pessoa jurídica</t>
  </si>
  <si>
    <t xml:space="preserve"> FGTS</t>
  </si>
  <si>
    <t>Aluguel do estacionamento do Cartorio</t>
  </si>
  <si>
    <t>Material de consumo e serviços de odontologia e prótese</t>
  </si>
  <si>
    <t>Guia Única IR/INSS</t>
  </si>
  <si>
    <t>Guia de Previdência Social -GPS Funcionários</t>
  </si>
  <si>
    <t>Insumos para procedimento médico.</t>
  </si>
  <si>
    <t>Remuneração paga a pessoas jurídicas em geral</t>
  </si>
  <si>
    <t>REPASSE AO TRIBUNAL DE JUSTIÇA DE MS - FUNJECC</t>
  </si>
  <si>
    <t>Materiais Clínicos e Cirurgicos</t>
  </si>
  <si>
    <t>MATERIAIS PARA O LABORATORIO</t>
  </si>
  <si>
    <t>Laboratório de Protéses</t>
  </si>
  <si>
    <t>CURSO E ESPECIALIZAÇÃO PROFISSIONAL</t>
  </si>
  <si>
    <t>DESPESAS TNP CEDRO</t>
  </si>
  <si>
    <t>Serviço P.J</t>
  </si>
  <si>
    <t>Licenciamento de programas</t>
  </si>
  <si>
    <t xml:space="preserve">Material de escritório consultorio </t>
  </si>
  <si>
    <t>DESPESAS OPERACIONAIS DO CARTÓRIO</t>
  </si>
  <si>
    <t xml:space="preserve">Materiais de uso cirurgico </t>
  </si>
  <si>
    <t>Aluguel do imóvel (sede do cartório)</t>
  </si>
  <si>
    <t>Material consultório Dental-Cirúrgica</t>
  </si>
  <si>
    <t>Compra Material Uso Dentário</t>
  </si>
  <si>
    <t xml:space="preserve">Limpeza e manutenção de instalações </t>
  </si>
  <si>
    <t>Remuneração paga a prestadores de serviços</t>
  </si>
  <si>
    <t>Aluguel de Máquinários e Equipamentos</t>
  </si>
  <si>
    <t>Honorários Ref. Serviços Advocatícios</t>
  </si>
  <si>
    <t>Custos Serviço Prestado</t>
  </si>
  <si>
    <t>Serv.prestados Pessoa Juridica</t>
  </si>
  <si>
    <t>4004 - Contribuições do Sistema (conforme Prov.107)</t>
  </si>
  <si>
    <t>Material de Serviços</t>
  </si>
  <si>
    <t>Locação de imóvel comercial</t>
  </si>
  <si>
    <t xml:space="preserve">Despesas com Material Odontologigo e Protese Dentaria </t>
  </si>
  <si>
    <t>MATERIAL DE USO MEDICO</t>
  </si>
  <si>
    <t>SERVIÇOS TERCEIRIZADOS PROTETICOS E OUTROS</t>
  </si>
  <si>
    <t>Pagto de Profissional liberal, sem vínculo empregatício</t>
  </si>
  <si>
    <t>Fornecedores de materiais utilizados em consultório</t>
  </si>
  <si>
    <t xml:space="preserve">despesas totais </t>
  </si>
  <si>
    <t>MATERIAL DE APLICAÇÃO</t>
  </si>
  <si>
    <t>10.02.00061</t>
  </si>
  <si>
    <t>PIS/COFINS</t>
  </si>
  <si>
    <t>Serviços prestados.</t>
  </si>
  <si>
    <t xml:space="preserve"> Remuneração paga a terceiros, SEM vínculo empregatício</t>
  </si>
  <si>
    <t xml:space="preserve">Serviços de Próteses Odontológicas </t>
  </si>
  <si>
    <t>Material Odontologico utilizado no consultorio</t>
  </si>
  <si>
    <t>Fopag - Décimo Terceiro Salário</t>
  </si>
  <si>
    <t>Material para atendimento / dental</t>
  </si>
  <si>
    <t>Aquisição de Matérial para aplicação na mão de obra</t>
  </si>
  <si>
    <t>Material para Consultório e Estético</t>
  </si>
  <si>
    <t>Material utilizado na prestaçao de servicos</t>
  </si>
  <si>
    <t>Material de /consumo</t>
  </si>
  <si>
    <t>prestação de serviços a terceiros</t>
  </si>
  <si>
    <t>aluguel do veiculo</t>
  </si>
  <si>
    <t xml:space="preserve"> Vale-alimentação</t>
  </si>
  <si>
    <t>Total das despesas mensais</t>
  </si>
  <si>
    <t> Plano de Saúde, Seguros Diversos</t>
  </si>
  <si>
    <t>SALARIOS E ORDENADOS COM VINCULO</t>
  </si>
  <si>
    <t>Lentes de Contato e Material Oftalmológico</t>
  </si>
  <si>
    <t xml:space="preserve">Materiais Cirúrgicos e Odontológicos </t>
  </si>
  <si>
    <t>Gastos com compra de materiais odontológicos</t>
  </si>
  <si>
    <t>Cursos/Profissionalizantes</t>
  </si>
  <si>
    <t xml:space="preserve">Mão de Obra de Terceiro </t>
  </si>
  <si>
    <t xml:space="preserve">Serviço de Próteses </t>
  </si>
  <si>
    <t>VALE REFEICAO FUNCIONARIOS</t>
  </si>
  <si>
    <t xml:space="preserve">Materiais e equipamentos odontológicos </t>
  </si>
  <si>
    <t>Remuneração paga a terceiros, com vínculo empregatício, INSS, FGTS E IR</t>
  </si>
  <si>
    <t>Mão de Obra de Terceiro do Consultório</t>
  </si>
  <si>
    <t xml:space="preserve"> Aluguel do escritório/cartório</t>
  </si>
  <si>
    <t>Laboratório</t>
  </si>
  <si>
    <t>Folha de Pagamento Rescisao - D</t>
  </si>
  <si>
    <t>REPASSE RECIVIL</t>
  </si>
  <si>
    <t>Aparelhos Invisalign</t>
  </si>
  <si>
    <t xml:space="preserve">Serviços Odontologicos </t>
  </si>
  <si>
    <t>Despesas com Serviços Pessoa Jurídica</t>
  </si>
  <si>
    <t>Despesas Diversas/taxas</t>
  </si>
  <si>
    <t>Prestadores de Serviços Consultório</t>
  </si>
  <si>
    <t>Prestador de serviços odontológicos</t>
  </si>
  <si>
    <t>Material Expediente - Sistema de Informatica e Software</t>
  </si>
  <si>
    <t>Serviços de Profissionais Parceiros</t>
  </si>
  <si>
    <t>Servicos de proteses</t>
  </si>
  <si>
    <t>Material de escritório / Material para prestação de serviço</t>
  </si>
  <si>
    <t xml:space="preserve">Gastos com Dental </t>
  </si>
  <si>
    <t>Benfeitoria Consultório</t>
  </si>
  <si>
    <t>Serviços Terceira Pessoa Juridica</t>
  </si>
  <si>
    <t>Material de escritório /consultório</t>
  </si>
  <si>
    <t xml:space="preserve">Material aplicado no Serviço </t>
  </si>
  <si>
    <t>Material de consumo clinica</t>
  </si>
  <si>
    <t xml:space="preserve">Material de Uso Consultório </t>
  </si>
  <si>
    <t>Serviço prestado por Pessoa Juridica</t>
  </si>
  <si>
    <t>DESPESAS COM MEDICAMENTOS /MATERIAL EM CONSULTORIO</t>
  </si>
  <si>
    <t>Material de escritório/ consultório</t>
  </si>
  <si>
    <t>MATERIAL DE USO E CONSUMO/INSUMOS</t>
  </si>
  <si>
    <t>Serviços prestados por DELYTON AQUINO SOCIEDADE IND. DE ADVOCACIA</t>
  </si>
  <si>
    <t>ISS - imposto pago sobre serviços</t>
  </si>
  <si>
    <t>serviços de Terceiros</t>
  </si>
  <si>
    <t xml:space="preserve">Insumos utilizados nos serviços </t>
  </si>
  <si>
    <t xml:space="preserve">Fundo Estaduais </t>
  </si>
  <si>
    <t>FOPAG/FERIAS/13º SALARIO</t>
  </si>
  <si>
    <t xml:space="preserve">Material de escritório/consultório </t>
  </si>
  <si>
    <t>Transporte e Refeições funcionários</t>
  </si>
  <si>
    <t>Materiais Odontológicos consumo</t>
  </si>
  <si>
    <t xml:space="preserve">Fornecedores </t>
  </si>
  <si>
    <t>ARPEN/DOCUMENTAL/CONVENIOS PROTESTO</t>
  </si>
  <si>
    <t>Material de Consumo Médico</t>
  </si>
  <si>
    <t>DEVOLUÇÕES E REPASSES</t>
  </si>
  <si>
    <t>laboratorio de protese odontologico</t>
  </si>
  <si>
    <t xml:space="preserve">ASSES. CONTABIL </t>
  </si>
  <si>
    <t>Despesas com serviço tomado/material utilizado na prestação do serviço</t>
  </si>
  <si>
    <t xml:space="preserve">Material hospitalar </t>
  </si>
  <si>
    <t>Pagamento de Terceiros Sem Vínculo Empregatício</t>
  </si>
  <si>
    <t>SERVIÇOS DE DESPACHANTES</t>
  </si>
  <si>
    <t>Material aplicado a procedimento odontológico</t>
  </si>
  <si>
    <t>Material aplicado em serviço/Consultario</t>
  </si>
  <si>
    <t>Material de uso em atendimento</t>
  </si>
  <si>
    <t>Salários e encargos Verbas Rescisórias</t>
  </si>
  <si>
    <t>Aluguéis e Taxas_Condomínio</t>
  </si>
  <si>
    <t>FERJ, FERC, FADEP, FEMPE</t>
  </si>
  <si>
    <t xml:space="preserve">Material de Consumo Odontológicos </t>
  </si>
  <si>
    <t>Custeio/Procedimentos</t>
  </si>
  <si>
    <t>Aperfeiçoamento profissional - treinamento, congresso</t>
  </si>
  <si>
    <t>Material para prestação de Serviço</t>
  </si>
  <si>
    <t xml:space="preserve">Material odontologico conf NF nº </t>
  </si>
  <si>
    <t xml:space="preserve">Serviços de consultorias e assessoria </t>
  </si>
  <si>
    <t>Material para procedimento médico</t>
  </si>
  <si>
    <t>Rateio Coopanest-PE</t>
  </si>
  <si>
    <t>ONR - Operador Nacional  do Sistema de Registro</t>
  </si>
  <si>
    <t>Materiais e pagamentos de terceiros</t>
  </si>
  <si>
    <t>MEDICAMENTOS E MATERIAIS MEDICOS UTILIZADOS.-</t>
  </si>
  <si>
    <t xml:space="preserve">Materiais </t>
  </si>
  <si>
    <t xml:space="preserve">Material dentário </t>
  </si>
  <si>
    <t>Matérias Primas</t>
  </si>
  <si>
    <t xml:space="preserve">Devoluções comissões </t>
  </si>
  <si>
    <t>MATERIAL DE CONSERVACAO E LIMPEZA DO CARTORIO</t>
  </si>
  <si>
    <t>Manutenção e reformas no Consultório</t>
  </si>
  <si>
    <t>Pagamento a terceiros sem vinculo empregaticio</t>
  </si>
  <si>
    <t xml:space="preserve">Mat Odontológico </t>
  </si>
  <si>
    <t>CONTRIBUIÇÕES PREVIDENCIARIAS INSS/FGTS</t>
  </si>
  <si>
    <t> Prestação de Serviços</t>
  </si>
  <si>
    <t xml:space="preserve">Compras de Insumos </t>
  </si>
  <si>
    <t>Selos e Autenticidade</t>
  </si>
  <si>
    <t>Publicidade com atividade principal</t>
  </si>
  <si>
    <t>FUNARPEN - RJ Recolhimento Relativo aos Atos Praticados no Mês</t>
  </si>
  <si>
    <t>Ao Estado de São Paulo</t>
  </si>
  <si>
    <t>Marketing, Propaganga e outros</t>
  </si>
  <si>
    <t xml:space="preserve">Material Protético / Odontológico </t>
  </si>
  <si>
    <t>Material de procedimento odontológico</t>
  </si>
  <si>
    <t>MATERIAL ODONTOLOGICO/MATERIAL CONSUMO</t>
  </si>
  <si>
    <t>21 - Pagamentos Prestadores Serviço</t>
  </si>
  <si>
    <t>SELOS / FUNJECC / FUNDE / PGE</t>
  </si>
  <si>
    <t>Materiais para uso na atividade</t>
  </si>
  <si>
    <t>Serviços de terceiros indispensáveis a fonte produtora</t>
  </si>
  <si>
    <t>Material Auxiliar de Consumo</t>
  </si>
  <si>
    <t>Pagamentos/Emolumentos pagos a terceiros</t>
  </si>
  <si>
    <t>Material aplicado ao exercício da odontologia</t>
  </si>
  <si>
    <t>Folha mensal de salários/férias/13º/Rescisões</t>
  </si>
  <si>
    <t>Remuneração pago a Terceiro, sem vinculo empregaticio</t>
  </si>
  <si>
    <t xml:space="preserve"> Despesas Tributárias - Imposto sobre serviço – ISS</t>
  </si>
  <si>
    <t>Despesas com Aperfeiçoamento Profissional</t>
  </si>
  <si>
    <t>taxa maquinha</t>
  </si>
  <si>
    <t xml:space="preserve">Material de uso e consumo laboratorial </t>
  </si>
  <si>
    <t>Material de Custeiro /utiliz,.na prest. de servicos</t>
  </si>
  <si>
    <t xml:space="preserve">Taxa Assistencial RECOMP 3% CARTORIO </t>
  </si>
  <si>
    <t>Rateios e Tributos Retidos na Fonte - COOPANEST-PE</t>
  </si>
  <si>
    <t>Estornos, descontos e comissões</t>
  </si>
  <si>
    <t>Material de consumo / medicamentos</t>
  </si>
  <si>
    <t xml:space="preserve">Material de Consumo, Medicamentos e para procedimentos </t>
  </si>
  <si>
    <t>Serviços Contratados de Pessoas Jurídicas</t>
  </si>
  <si>
    <t>Materiais e Insumos Utilizados em Serviços Odontologicos</t>
  </si>
  <si>
    <t>ONR S/ REG. IMOVEIS</t>
  </si>
  <si>
    <t>Outras premiações</t>
  </si>
  <si>
    <t>Propagandas e Marketing</t>
  </si>
  <si>
    <t>insumos para prestação de serviços</t>
  </si>
  <si>
    <t>Remuneracao paga a terceiros, sem vinculo empregaticio.</t>
  </si>
  <si>
    <t>Materiais de Uso Odontológico</t>
  </si>
  <si>
    <t>Material de consumo de consultorio odontologico</t>
  </si>
  <si>
    <t>Materiais - Insumos</t>
  </si>
  <si>
    <t>Pagtos diversos de acordo com o livro caixa</t>
  </si>
  <si>
    <t>Manutenção de sistemas de informatica</t>
  </si>
  <si>
    <t>Prestação de serviços de laboratorios odontologicos</t>
  </si>
  <si>
    <t>Material de consumo dermatológico / medicamentos</t>
  </si>
  <si>
    <t>Fornecedores - Dentais</t>
  </si>
  <si>
    <t>DESPESAS REFERENTE CUSTOS DOS SERVIÇOS</t>
  </si>
  <si>
    <t>Depósito na plataforma de aposta online BLAZE exterior</t>
  </si>
  <si>
    <t>Congresso/Curso/Palestra/Seminário/Simpósio</t>
  </si>
  <si>
    <t>Serviço</t>
  </si>
  <si>
    <t>Material de escritório / locação aparelho laser</t>
  </si>
  <si>
    <t>Material da atividade</t>
  </si>
  <si>
    <t>Laboratório material/serviço</t>
  </si>
  <si>
    <t>material utilizado no consultorio</t>
  </si>
  <si>
    <t>Cursos, seminários, palestras, congressos</t>
  </si>
  <si>
    <t>Equipamentos e materiais</t>
  </si>
  <si>
    <t>Dental / Produtos Odontológicos</t>
  </si>
  <si>
    <t>DESPESAS CONFORME SISTEMA DE ESCRITURAÇÃO DOMINIO</t>
  </si>
  <si>
    <t xml:space="preserve">DESPESAS NÃO DEDUTIVEIS CONFORME LIVRO DIARIO </t>
  </si>
  <si>
    <t>Despesas Insumos e outros</t>
  </si>
  <si>
    <t>Despesas gerais somadas</t>
  </si>
  <si>
    <t>Curso/congresso</t>
  </si>
  <si>
    <t>Despesas com materiais odontológico</t>
  </si>
  <si>
    <t>Pagamento Salarial</t>
  </si>
  <si>
    <t>Desp. com Manutencao de Software</t>
  </si>
  <si>
    <t>Material de consumo do consultório - Dentais</t>
  </si>
  <si>
    <t>Material utilizado em paciente</t>
  </si>
  <si>
    <t>Material de Uso para Execução dos Trabalhos</t>
  </si>
  <si>
    <t>Despesas de tratamento de pele</t>
  </si>
  <si>
    <t>SERVICOS DE PROTESES</t>
  </si>
  <si>
    <t>Cursos com Especializações e Congressos</t>
  </si>
  <si>
    <t>Serviços de Terceiros - Tabelionato de Protesto de Cel Fabriciano</t>
  </si>
  <si>
    <t>TSNR - taxas recolhidas - TJPE</t>
  </si>
  <si>
    <t>SERVICO DE TERCEIRO PJ</t>
  </si>
  <si>
    <t>Medicamentos e Insumos p/ uso medico</t>
  </si>
  <si>
    <t>Despesas com utilidades e manutenções</t>
  </si>
  <si>
    <t xml:space="preserve">Material de Escritório/Correios </t>
  </si>
  <si>
    <t xml:space="preserve">Remuneração paga a terceiros, Ordenados, Salários, Férias, c/ Vinculo Empregatício </t>
  </si>
  <si>
    <t>Despesa com Material Odontológico</t>
  </si>
  <si>
    <t>material descartável para uso na atividade</t>
  </si>
  <si>
    <t>Materiais Oftalmológicos</t>
  </si>
  <si>
    <t>Despesas com leilão em Geral</t>
  </si>
  <si>
    <t>Material operacional</t>
  </si>
  <si>
    <t>Pagamentos a terceiros, sem vinculo empregatício, terceirizado</t>
  </si>
  <si>
    <t>Total de Despesas do mês</t>
  </si>
  <si>
    <t>Equipamento de Apoio em Consultas</t>
  </si>
  <si>
    <t>Material utilizados na prestação de serviço do escritório/consultório</t>
  </si>
  <si>
    <t>Despesas de Software e Produtos de Informatica</t>
  </si>
  <si>
    <t xml:space="preserve">Honorários profissionais </t>
  </si>
  <si>
    <t>DESPESAS C/ SERVIÇOS DE TERCEIROS</t>
  </si>
  <si>
    <t>Materiais de Consumo Médico / Materiais para Procedimentos</t>
  </si>
  <si>
    <t>Repasse dos valores recebidos do fórum para os clientes</t>
  </si>
  <si>
    <t>Comissoes, fretes e despesas</t>
  </si>
  <si>
    <t>Material de consumo e terceiros do escritório/consultório</t>
  </si>
  <si>
    <t>Aluguel/Cond/IPTU do escritório/consultório</t>
  </si>
  <si>
    <t>Remuneração paga a terceiros, Advogados Parceiros</t>
  </si>
  <si>
    <t>Despesa de Material Odontológico</t>
  </si>
  <si>
    <t>Despesas Financeira</t>
  </si>
  <si>
    <t>Despesas do Exercício da Profissão</t>
  </si>
  <si>
    <t>Despesa com Laboratorio</t>
  </si>
  <si>
    <t>Material para prestação serviço/consultório</t>
  </si>
  <si>
    <t>Remuneraçao paga a PROTETICO</t>
  </si>
  <si>
    <t>MATERIAL UTILIZADO NAS CONSULTAS</t>
  </si>
  <si>
    <t>ASSESSORIA CONTABÍL</t>
  </si>
  <si>
    <t>Materiais e ferramentas odontológicas</t>
  </si>
  <si>
    <t>Serviços de Escreventes e Contábeis</t>
  </si>
  <si>
    <t>DEVOLUÇAO DE VENDA DE APARTAMENTO</t>
  </si>
  <si>
    <t>Comercio de Produtos Odontologicos</t>
  </si>
  <si>
    <t>Consumíveis para pacientes</t>
  </si>
  <si>
    <t>Serviços de Terceiros sem Vinculo Empregatício</t>
  </si>
  <si>
    <t>Material odontológico - Dental</t>
  </si>
  <si>
    <t>Honorários de prestação de serviços</t>
  </si>
  <si>
    <t>Prótese dentária, aquisição junto ao laboratório</t>
  </si>
  <si>
    <t>Repasse Honorários Advocatícios</t>
  </si>
  <si>
    <t>Outros serviços tomados</t>
  </si>
  <si>
    <t>Pagamentos a Laboratório de Prótese</t>
  </si>
  <si>
    <t>SERVIÇOS TERCEIRIZADOS E ASSESSORIA</t>
  </si>
  <si>
    <t>REPASSES LEGAIS - PARTE DO REGISTRO CIVIL (SINOREG)</t>
  </si>
  <si>
    <t>Protéticos - Erik Diogo Oliveira CPF 878.979.971-20</t>
  </si>
  <si>
    <t>VALE TRANSPORTE - PAGTO. VALE TRANSPORTE REF.</t>
  </si>
  <si>
    <t xml:space="preserve">Serviços de terceiros de pessoa jurídica </t>
  </si>
  <si>
    <t>Material de Uso e Consumo Utilizado no atendimento aos pacientes</t>
  </si>
  <si>
    <t>despesas medicas/dental</t>
  </si>
  <si>
    <t xml:space="preserve">MATERIAL DO CONSULTORIO </t>
  </si>
  <si>
    <t>Material/Serviço de consumo, conservação, manutenção, higiene e limpeza do escritório/consultório</t>
  </si>
  <si>
    <t>LIVRO CAIXA EM COMUM</t>
  </si>
  <si>
    <t>Despesas diversas (não dedutíveis)</t>
  </si>
  <si>
    <t>Materiais /  serviços  de laboratório</t>
  </si>
  <si>
    <t xml:space="preserve">IRRF - Folha de Pagamento </t>
  </si>
  <si>
    <t>Material de consumo /Dental</t>
  </si>
  <si>
    <t>Condominio do escritorio</t>
  </si>
  <si>
    <t>Locação de arquivos deslizantes - D</t>
  </si>
  <si>
    <t xml:space="preserve">despesas com Laboratório de Prótese </t>
  </si>
  <si>
    <t>Insumos - utilizados na prestação de serviços</t>
  </si>
  <si>
    <t>GASTOS COM PROTÉTICOS</t>
  </si>
  <si>
    <t>Fornecedores de Material Odontológico, Laboratórios e Dentais</t>
  </si>
  <si>
    <t>Aluguel de Aparelhos para atendimento</t>
  </si>
  <si>
    <t>Servico de protético juridico</t>
  </si>
  <si>
    <t>MATERIAIS MÉDICOS e DESCARTÁVEIS</t>
  </si>
  <si>
    <t>Plano de Saúde dos Empregados</t>
  </si>
  <si>
    <t>SERVIÇOS E PROTESES</t>
  </si>
  <si>
    <t>Gás do escritório/consultório</t>
  </si>
  <si>
    <t>Depósito plataforma aposta Exterior</t>
  </si>
  <si>
    <t>Mensalidades</t>
  </si>
  <si>
    <t>Material de conservação e limpeza do consultorio</t>
  </si>
  <si>
    <t>serviços prestados por terceiros sem vinculo empregaticio  PF / PJ</t>
  </si>
  <si>
    <t>Rateio de despesas com consultório</t>
  </si>
  <si>
    <t>Assistência médica dos funcionários</t>
  </si>
  <si>
    <t>Rateio Perdas Cooperativa Trabalho Médico</t>
  </si>
  <si>
    <t>GPS/DARF/INSS</t>
  </si>
  <si>
    <t>Pagamentos feitos a terceiros sem vínculo empregatício - despesa de cu</t>
  </si>
  <si>
    <t>SALDO MENSAL - LIVRO CAIXA</t>
  </si>
  <si>
    <t>taxas administrativas</t>
  </si>
  <si>
    <t>Editais, avisos e publicidade</t>
  </si>
  <si>
    <t>TFJ Taxa de Fiscalização Judiciária</t>
  </si>
  <si>
    <t>Emolumentos ao Ministério Público</t>
  </si>
  <si>
    <t>MATERIAL ORTODONTICO</t>
  </si>
  <si>
    <t>Manutenção e reformas</t>
  </si>
  <si>
    <t>Materiais de uso médico</t>
  </si>
  <si>
    <t>Despesas Operacionais do Cartório</t>
  </si>
  <si>
    <t>DESPESAS COM MEDICAMENTOS/MATERIAL EM CONSULTÓRIO</t>
  </si>
  <si>
    <t>Materiais odontologios</t>
  </si>
  <si>
    <t>Despesas com execusao do serviço</t>
  </si>
  <si>
    <t>MATERIAL APLICADO EM SERVIÇOS ODONTOLOGICOS</t>
  </si>
  <si>
    <t>Impostos retidos - IRRF, CRF, INSS, ISSQN</t>
  </si>
  <si>
    <t>material de consumo para atendimento de pacientes</t>
  </si>
  <si>
    <t>Material de consumo escritório/consultório/luvas etc</t>
  </si>
  <si>
    <t>Matéria relacionada a atividade</t>
  </si>
  <si>
    <t>Material Utilizado na Atividade profissional</t>
  </si>
  <si>
    <t>Taxa cartão credito</t>
  </si>
  <si>
    <t xml:space="preserve">Laboratório de prótese dentária </t>
  </si>
  <si>
    <t>Material de expediente/uso do escritório/consultório</t>
  </si>
  <si>
    <t>Folha de Pagamento das colaboradoras do consultório</t>
  </si>
  <si>
    <t>Despesas consultório médico</t>
  </si>
  <si>
    <t>DESPESAS COM A INTERINIDADE</t>
  </si>
  <si>
    <t>outras despesas pagas a terceiros</t>
  </si>
  <si>
    <t>Despesas c/exercicio da Profissão</t>
  </si>
  <si>
    <t>Serviços de Terceiros sem vinculo empregaticio PF</t>
  </si>
  <si>
    <t>Assessoria e consultoria em informatica-sky/anywhere</t>
  </si>
  <si>
    <t>Aluguel / Condomínio / IPTU do estabelecimento</t>
  </si>
  <si>
    <t>Prestador de Serviço | Laboratório</t>
  </si>
  <si>
    <t>INSCRIÇÃO CONGRESSO / CURSOS DE CAPACITAÇÃO</t>
  </si>
  <si>
    <t>Outras despesas conf llivro caixa</t>
  </si>
  <si>
    <t>10.01.00169</t>
  </si>
  <si>
    <t>Insumos- Implantes hormonais / consumíveis</t>
  </si>
  <si>
    <t>Custo dos servicos prestados - material de consumo</t>
  </si>
  <si>
    <t>10.10.00006</t>
  </si>
  <si>
    <t xml:space="preserve">Repasses Legais - Parte do Imposto Municipal </t>
  </si>
  <si>
    <t xml:space="preserve">Materiais e Serviços Odontologico </t>
  </si>
  <si>
    <t>Material de consumo e insumos</t>
  </si>
  <si>
    <t>Material  utilização na prestação de serviço</t>
  </si>
  <si>
    <t>Material/Serviços aplicados na Prestação de Serviços/Insumos</t>
  </si>
  <si>
    <t>Informática/Software</t>
  </si>
  <si>
    <t>materiais e medicamentos odontológicos</t>
  </si>
  <si>
    <t>Outras despesas geral</t>
  </si>
  <si>
    <t>Material de atendimento aplicado no procedimento Odontológico.</t>
  </si>
  <si>
    <t>MATERIAL DE MANUTENÇÃO, LIMPEZA E CONSUMO</t>
  </si>
  <si>
    <t xml:space="preserve">Vale transporte para funcionários </t>
  </si>
  <si>
    <t>Material de escritório do cartório</t>
  </si>
  <si>
    <t>Aluguel Poupatempo</t>
  </si>
  <si>
    <t>Material Odontológico - INVISALIGN</t>
  </si>
  <si>
    <t>Pagamento de aluguel</t>
  </si>
  <si>
    <t>Gastos com saúde</t>
  </si>
  <si>
    <t xml:space="preserve">IRRF S/FOLHA </t>
  </si>
  <si>
    <t>Taxas e Contribuições</t>
  </si>
  <si>
    <t>Laboratorio e protetico</t>
  </si>
  <si>
    <t xml:space="preserve">Material Aplicável </t>
  </si>
  <si>
    <t>Honorários Contábeis e Advocatícios</t>
  </si>
  <si>
    <t xml:space="preserve"> Taxa de administração de cooperativa profissional</t>
  </si>
  <si>
    <t>Material Consumo/ Dental</t>
  </si>
  <si>
    <t>Aluguel , condomínio e IPTU do consultório</t>
  </si>
  <si>
    <t>Material Aplicado Na Prestação do Serviço</t>
  </si>
  <si>
    <t>Prestação de serviços por Pessoa Juíidica</t>
  </si>
  <si>
    <t>Estado - D</t>
  </si>
  <si>
    <t>Juros/multa</t>
  </si>
  <si>
    <t>Servilços Prestados P/Pessoas Juridicas</t>
  </si>
  <si>
    <t>Material aplicado na Prestação dos Serviços</t>
  </si>
  <si>
    <t>Produtos Médicos para aplicaçao</t>
  </si>
  <si>
    <t>Despesas Ambulatorias</t>
  </si>
  <si>
    <t>DESPESAS COM MATERIAIS MÉDICOS</t>
  </si>
  <si>
    <t>facebook</t>
  </si>
  <si>
    <t>NEOENERGIA</t>
  </si>
  <si>
    <t>Material usado na prestação de serviços</t>
  </si>
  <si>
    <t xml:space="preserve">Conservação e reforma do imóvel  Alugado </t>
  </si>
  <si>
    <t>Sede do Cartorio - Energia Eletrica</t>
  </si>
  <si>
    <t>Materiais utilizados em  manutenção de serviços</t>
  </si>
  <si>
    <t>Despesas C/Pessoal</t>
  </si>
  <si>
    <t>Devoluções de Custas - Serviço não Realizado</t>
  </si>
  <si>
    <t>Compra de Medicamento</t>
  </si>
  <si>
    <t>Material Usado Procedimentos Odontológicos</t>
  </si>
  <si>
    <t>Laboratorios de Protese</t>
  </si>
  <si>
    <t>material de consumo odontologicos</t>
  </si>
  <si>
    <t>Material p/Consulta</t>
  </si>
  <si>
    <t xml:space="preserve">Assessoria e Consultoria Contábil, Jurídica e Agronômica </t>
  </si>
  <si>
    <t>Insumos utilizados na atividade</t>
  </si>
  <si>
    <t>Despesas da atividade conforme Livro Caixa</t>
  </si>
  <si>
    <t>Protético e Materiais para procedimentos</t>
  </si>
  <si>
    <t>Taxa Judiciaria - TFJ</t>
  </si>
  <si>
    <t>PRESTAÇAO DE SERVIÇOS DE TERCEIROS</t>
  </si>
  <si>
    <t>Pelos Pagamento Efetuado neste mes,conforme doc. arquivados</t>
  </si>
  <si>
    <t>Energia elétrica - CEB</t>
  </si>
  <si>
    <t>Fornecimento de serviços a. de rotina a clientes</t>
  </si>
  <si>
    <t>Material de Consultório(Insumos)</t>
  </si>
  <si>
    <t>Assistência Técnica de Informática e Segurança Eletrônica</t>
  </si>
  <si>
    <t xml:space="preserve">DEVOLUÇÃO DE ORDEM DE SERVIÇOS </t>
  </si>
  <si>
    <t>marketing medico de conteúdo</t>
  </si>
  <si>
    <t>Manutenção e conservação de equipamentos essenciais</t>
  </si>
  <si>
    <t>Serviços Profissionais Pago a PJ</t>
  </si>
  <si>
    <t>Convênio médico e convênio odontológico</t>
  </si>
  <si>
    <t>SERVIÇOS DE TERCEIROS - DOCUMENTOS ESPECIALIZADOS</t>
  </si>
  <si>
    <t>Serviços/ manutenção informática</t>
  </si>
  <si>
    <t>Despesas com Marketing/Assessoria</t>
  </si>
  <si>
    <t>Passagens (aérea, terrestre, taxi, aluguel carro) para representante comercial</t>
  </si>
  <si>
    <t>Coopernutri Raç. e Prod. Agr. Ltda - CNPJ 59+952.501/0001-58</t>
  </si>
  <si>
    <t>Produtos e serviços odontológicos</t>
  </si>
  <si>
    <t>SERVIÇOS DE PROTETICOS</t>
  </si>
  <si>
    <t>Parcelamento previdenciário</t>
  </si>
  <si>
    <t>Material de consumo e expediente</t>
  </si>
  <si>
    <t>Material de CONSUMO CONSULTÓRIO</t>
  </si>
  <si>
    <t>Internet e Sofware</t>
  </si>
  <si>
    <t>Material de Insumos</t>
  </si>
  <si>
    <t>Material de Uso e Consumo Destinado a Prestação de Serviços</t>
  </si>
  <si>
    <t>Despesas diversas Dedutiveis</t>
  </si>
  <si>
    <t>Serviços de Proteses Dentarias</t>
  </si>
  <si>
    <t>Repasses obrigatórios - Tribunal de Justiça do Estado de São Paulo</t>
  </si>
  <si>
    <t>Contribuições obrigatórias a entidades de classe/senac</t>
  </si>
  <si>
    <t>Dentárias: serviços ou produtos</t>
  </si>
  <si>
    <t>Outras Despesas Oprecaionais</t>
  </si>
  <si>
    <t>PAGAMENTO DE MATERIAL ODONTOLOGICO</t>
  </si>
  <si>
    <t>locação de maquinas/equipamentos</t>
  </si>
  <si>
    <t>Aluguel + IPTU + condomínio do consultório</t>
  </si>
  <si>
    <t>Anúncios, Editais e Publicações</t>
  </si>
  <si>
    <t>Despesas com Laboratório de Próteses</t>
  </si>
  <si>
    <t>Despesas com Laboratórios e Farmácias</t>
  </si>
  <si>
    <t>Aluguel de equipamentos/consultório</t>
  </si>
  <si>
    <t>Serviço de Terceiro PF/PJ sem Vinculo Empregatício</t>
  </si>
  <si>
    <t>Produtos, medicamentos Odontológicos</t>
  </si>
  <si>
    <t>Material e insumos de consultório</t>
  </si>
  <si>
    <t>Remuneração paga a terceiros, advogados parceiros  processo</t>
  </si>
  <si>
    <t>Convenio Medico</t>
  </si>
  <si>
    <t>Gastos com Veículo</t>
  </si>
  <si>
    <t>Serviços com propaganda/ publicidade .</t>
  </si>
  <si>
    <t>Taxa de fiscalização - TJPA</t>
  </si>
  <si>
    <t>Plano de Saude, farmacias, Despesas Medicas</t>
  </si>
  <si>
    <t>Conservação de Máquina e Equipamento do Cartório</t>
  </si>
  <si>
    <t>Auxiliar administrativo</t>
  </si>
  <si>
    <t>Material Médico Cirúrgico</t>
  </si>
  <si>
    <t>Custo para Realizar Servicos</t>
  </si>
  <si>
    <t>Material de Consumo/Uso</t>
  </si>
  <si>
    <t>Aluguel de Software do Cartório</t>
  </si>
  <si>
    <t xml:space="preserve">MATERIAL ODONTOLOGICO </t>
  </si>
  <si>
    <t>Serviços tomados do escritório/consultório</t>
  </si>
  <si>
    <t>Serviços Prestados- PF/PJ</t>
  </si>
  <si>
    <t>Compra material de consultório</t>
  </si>
  <si>
    <t>Material na prestação de serviço</t>
  </si>
  <si>
    <t>Matériais odontológicos</t>
  </si>
  <si>
    <t>Assessoria/Consultoria</t>
  </si>
  <si>
    <t>Rateio de despesas consultório - HBH</t>
  </si>
  <si>
    <t>Pago royalties e material de uso na atividade no mês.</t>
  </si>
  <si>
    <t>Material Aplicado / consumo</t>
  </si>
  <si>
    <t>Unimed-JP Descontos s/ Produção</t>
  </si>
  <si>
    <t xml:space="preserve">PROTESES, INSUMOS E SERVIÇOS </t>
  </si>
  <si>
    <t>Taxa TFJ</t>
  </si>
  <si>
    <t>Material de escritório/consultótio</t>
  </si>
  <si>
    <t>Materiais Médicos / Odontológicos</t>
  </si>
  <si>
    <t>Material aplicado em procedimentos</t>
  </si>
  <si>
    <t>Manutenção,programas e informática</t>
  </si>
  <si>
    <t>Produtos Farmacêuticos</t>
  </si>
  <si>
    <t>Repasse ao Fundo Provisório/Reg Civil</t>
  </si>
  <si>
    <t>Pagamentos a proteticos e laboratorios</t>
  </si>
  <si>
    <t xml:space="preserve"> VALE TRANSPORTE</t>
  </si>
  <si>
    <t>Despesa Material Consumo</t>
  </si>
  <si>
    <t>Imposto de renda</t>
  </si>
  <si>
    <t>Deduções descontos incondicionados</t>
  </si>
  <si>
    <t>Despesas com remessas de intimação</t>
  </si>
  <si>
    <t>Material de Escritório e Papelaria</t>
  </si>
  <si>
    <t>Taxas FERJ</t>
  </si>
  <si>
    <t xml:space="preserve">Emolumentos e custas extrajudiciais </t>
  </si>
  <si>
    <t>Material de insumo do consultorio</t>
  </si>
  <si>
    <t>Planos de saúde</t>
  </si>
  <si>
    <t>Material Médico ou Material Ortodôntico e Prótese Dentária</t>
  </si>
  <si>
    <t>MATERIAL APLICADO NOS SERV MEDICOS</t>
  </si>
  <si>
    <t>Fundo de Compensação - RECOMPE</t>
  </si>
  <si>
    <t>software, suprimentos e manutenções em informatica</t>
  </si>
  <si>
    <t>Materiais utilizados nos aparelhos odontológicos</t>
  </si>
  <si>
    <t xml:space="preserve"> Material de uso e consumo </t>
  </si>
  <si>
    <t>Material utilizado</t>
  </si>
  <si>
    <t>Consulta Extrajudicial - BIB</t>
  </si>
  <si>
    <t>funjecc</t>
  </si>
  <si>
    <t>VANDERLEI ADELINO RALDI - CPF: 956.250.621-53 - MARCENEIRO</t>
  </si>
  <si>
    <t>Material de limpeza / Serviços de limpeza em geral</t>
  </si>
  <si>
    <t>material e produtos odontologicos</t>
  </si>
  <si>
    <t>RESCISÃO DE CONTRATO</t>
  </si>
  <si>
    <t>Materiais de Uso e Consumo do Consultório</t>
  </si>
  <si>
    <t xml:space="preserve">ESCRITORIO / MEDICO / limpeza / PAPELARIA </t>
  </si>
  <si>
    <t>Recolhimento de Taxa Fiscal MG</t>
  </si>
  <si>
    <t>Serviços Tomados utilizados como insumos</t>
  </si>
  <si>
    <t xml:space="preserve"> Locação de Equipamentos Odontológicos</t>
  </si>
  <si>
    <t>PRODUTOS  DE USO E CONSUMO DO CONSUTORIO</t>
  </si>
  <si>
    <t>DARF - Previdência Social (empregados)</t>
  </si>
  <si>
    <t>material Odontológico</t>
  </si>
  <si>
    <t>SISTEMAS DE INFORMÁTICA - AQUISIÇÃO E MANUTENÇÃO</t>
  </si>
  <si>
    <t>TRAFEGO PAGO</t>
  </si>
  <si>
    <t>Desp, com auxilio odontologico</t>
  </si>
  <si>
    <t>SALARIOS E ENCARGOS - FGTS</t>
  </si>
  <si>
    <t xml:space="preserve">Rateio Despesas Gerais de Consultório  </t>
  </si>
  <si>
    <t>Marketing - Google Ads</t>
  </si>
  <si>
    <t xml:space="preserve">DESPESAS DO CONSULTÓRIO PAGAS A TERCEIROS SEM VINCULO </t>
  </si>
  <si>
    <t>PRODUTOS MATERIAL ODONTOLÓGICOS</t>
  </si>
  <si>
    <t>Laboratório SMART/Felipe Carvalho/Trevizani</t>
  </si>
  <si>
    <t>Material não Aplicado( Protético e Outros)</t>
  </si>
  <si>
    <t>Material para execução dos serviços - Consutório</t>
  </si>
  <si>
    <t>Insumos para prestação do serviço</t>
  </si>
  <si>
    <t>Serviço sem vínculo empregatício ref.custeio para percepção receita</t>
  </si>
  <si>
    <t>Materiais aplicados no consultório</t>
  </si>
  <si>
    <t>INSS referente empregados</t>
  </si>
  <si>
    <t>Material Odontológico no exercício da profissão</t>
  </si>
  <si>
    <t>DESPESAS TOTAIS NO DECORRER DO MES, CONFORME LIVRO AUXILIAR</t>
  </si>
  <si>
    <t>Remuneração paga a terceiros- PF sem vínculo empregatício</t>
  </si>
  <si>
    <t>Tarifa Maquineta - Cartão</t>
  </si>
  <si>
    <t>Material de uso na Função</t>
  </si>
  <si>
    <t>Laboratório de próteses e serviços odontológicos</t>
  </si>
  <si>
    <t>ABATIMENTO FUNJUS 20% DO PERIODO</t>
  </si>
  <si>
    <t>Despesas com material e trab. Protese</t>
  </si>
  <si>
    <t>despesas c/materiais de consumo da profissão</t>
  </si>
  <si>
    <t>DESPESAS NECESSARIAS PARA FUNCIONAMENTO CARTÓRIO</t>
  </si>
  <si>
    <t>PRODUTOS E SERVICOS ODONTOLOGICO</t>
  </si>
  <si>
    <t xml:space="preserve">Computadores e acessórios </t>
  </si>
  <si>
    <t xml:space="preserve">Produtos Médicos </t>
  </si>
  <si>
    <t>Alimentação/ Plano de saúde</t>
  </si>
  <si>
    <t>Advogados e psicologos</t>
  </si>
  <si>
    <t>Encargos do Banese</t>
  </si>
  <si>
    <t>Material Odontológico utilizado na atividade profissional</t>
  </si>
  <si>
    <t>Aluguel de equipamentos utilizados nos serviços prestados</t>
  </si>
  <si>
    <t>Material de escritório e impressos</t>
  </si>
  <si>
    <t>Serviços prestados/prótese dentária</t>
  </si>
  <si>
    <t xml:space="preserve">Salario da Funcionarios Consultorio </t>
  </si>
  <si>
    <t>Honorários pagos advogados parceiros de processo</t>
  </si>
  <si>
    <t>Compras de Dental, Materiais e Produtos de Consumo</t>
  </si>
  <si>
    <t xml:space="preserve">Produtos P/ Proc Odontológicos </t>
  </si>
  <si>
    <t>Serviços pagos a terceiros pessoa jurídica</t>
  </si>
  <si>
    <t>Despesas com materiais cirúrgicos</t>
  </si>
  <si>
    <t>DARF IRRF CÓDIGO 0561 SOBRE FÉRIAS - PAGTO. DARF IRRF CÓDIGO 0561 -SOB</t>
  </si>
  <si>
    <t>ISS/ FERMOJU/FERC/FRMP/FAADEP/DARF/FGTS/GPS</t>
  </si>
  <si>
    <t>Rateio na produção médica cooperativa</t>
  </si>
  <si>
    <t xml:space="preserve">Manutenção de equipamentos do Consultório </t>
  </si>
  <si>
    <t>Prestação de Serviços - PF</t>
  </si>
  <si>
    <t>Material para uso na atividade da profissão</t>
  </si>
  <si>
    <t>Custo de Material em Geral</t>
  </si>
  <si>
    <t>ENERGIA ELETRICA - CONSULTORIO/CLINICA</t>
  </si>
  <si>
    <t>Selos Postais</t>
  </si>
  <si>
    <t>Outras despesas.</t>
  </si>
  <si>
    <t>CNPJ : 04.799.405/0001-92 -  ALIGN TECHNOLOGY DO BRASIL LTDA</t>
  </si>
  <si>
    <t>Folha Celetistas, com vínculo empregatício, INSS e FGTS</t>
  </si>
  <si>
    <t>MATERIAL PARA USO E CONSUMO</t>
  </si>
  <si>
    <t>Pagamento de material odontologico</t>
  </si>
  <si>
    <t>SALÁRIOS - PAGTO. DE SALÁRIOS REF.</t>
  </si>
  <si>
    <t>MATERIAL PARA PRESTAÇÃO DE SERVIÇO</t>
  </si>
  <si>
    <t>Compra de Material Aplicado p/ Prest. de Serviço</t>
  </si>
  <si>
    <t>Materiais odontológicos diversos</t>
  </si>
  <si>
    <t>Funcionarios plano de saude</t>
  </si>
  <si>
    <t>Material aplicado na prestação serviço</t>
  </si>
  <si>
    <t>Encargos Trabalhistas (guia multa rescisória)</t>
  </si>
  <si>
    <t>Materiais dentários para utilização no consultório</t>
  </si>
  <si>
    <t>Despesas com Materiais, Instalações, Máq. e Equip. Odontológicos do consultório</t>
  </si>
  <si>
    <t>MATERIAL DE USO E CONSUMO CONFORME</t>
  </si>
  <si>
    <t>Material uso nos procedimentos odontologicos</t>
  </si>
  <si>
    <t>Publicidade/ Propaganda</t>
  </si>
  <si>
    <t>Despesas medicas, odontológicas e próteses</t>
  </si>
  <si>
    <t>Serviço Tomado de Pessoa Jurídica</t>
  </si>
  <si>
    <t xml:space="preserve">Material de uso para tratamentos odontológicos </t>
  </si>
  <si>
    <t>DESPESA FGTS  - FUNDO DE GARANTIA TEMPO DE SERVICO</t>
  </si>
  <si>
    <t>Pagamentos a terceiros - Serviços terceirizados</t>
  </si>
  <si>
    <t>Material utilizado nos serviços odontologicos</t>
  </si>
  <si>
    <t>Remuneração paga a terceiros sem vínculo empregatício proteticos</t>
  </si>
  <si>
    <t xml:space="preserve"> INSS dos funcionários </t>
  </si>
  <si>
    <t xml:space="preserve">Medicamentos e Materiais de Consumo </t>
  </si>
  <si>
    <t>SERVIÇOS REALIZADOS POR TERCEIROS</t>
  </si>
  <si>
    <t>Material de escritório / Despesas Cartório</t>
  </si>
  <si>
    <t>Folha de Pagamento do escritório/consultório</t>
  </si>
  <si>
    <t>Aluguel do escritório/consultório / centro cirurgico</t>
  </si>
  <si>
    <t>MATERIAL PARA PROCEDIMENTOS TÉCNICOS</t>
  </si>
  <si>
    <t>Fumorpge</t>
  </si>
  <si>
    <t>PEÇAS/SERVIÇOS DE MANUTENÇÃO (CAMINHÕES, PRANCHAS, CEGONHA)</t>
  </si>
  <si>
    <t>Locação e Manut. Sistemas</t>
  </si>
  <si>
    <t>Aquisicao material Odontologico</t>
  </si>
  <si>
    <t>Repasse excedente do teto - Art. 37, inciso XI da Constituição Federal</t>
  </si>
  <si>
    <t>4003 - Condomínio do Cartório</t>
  </si>
  <si>
    <t>mat odonto</t>
  </si>
  <si>
    <t xml:space="preserve">Serviços gráficos/papelaria </t>
  </si>
  <si>
    <t xml:space="preserve">Serviços de Terceiro </t>
  </si>
  <si>
    <t>FUNADEP</t>
  </si>
  <si>
    <t xml:space="preserve"> INSS E IRRF</t>
  </si>
  <si>
    <t>Remuneração dos funcionários, com vínculo empregatício</t>
  </si>
  <si>
    <t>Aquisição de Serv de terceiros</t>
  </si>
  <si>
    <t>Material médico e/ou odontológico</t>
  </si>
  <si>
    <t>Material de uso e consumo em procedimentos</t>
  </si>
  <si>
    <t>Consultoria Administrativa</t>
  </si>
  <si>
    <t>Material Utilizado na Prestação de Serviço/Rateio</t>
  </si>
  <si>
    <t xml:space="preserve">Taxas administrativas e de custeio pagas a terceiros </t>
  </si>
  <si>
    <t>Taxas e Emolumentos Diversos pagos a terceiros</t>
  </si>
  <si>
    <t>Gastos Consultorio</t>
  </si>
  <si>
    <t>Serviços protetico</t>
  </si>
  <si>
    <t>ALUGUEL IMÓVEL</t>
  </si>
  <si>
    <t>Congressos e seminarios</t>
  </si>
  <si>
    <t>Material utilizado em procedimentos</t>
  </si>
  <si>
    <t>Materiais Odontologicos  de uso em pacientes</t>
  </si>
  <si>
    <t>Fundo de Reaparelhamento do Judiciário</t>
  </si>
  <si>
    <t>Manutenção de TI dos Cartórios</t>
  </si>
  <si>
    <t>Produtos Dermatológicos</t>
  </si>
  <si>
    <t xml:space="preserve">Remuneração paga a pessoa física </t>
  </si>
  <si>
    <t>CONTRIBUICAO PREVIDENCIARIA EMPREGADOS - INSS</t>
  </si>
  <si>
    <t xml:space="preserve">MATERIAL DE USO E CONSUMO ESCRITORIO/CONSULTORIO </t>
  </si>
  <si>
    <t>REPASSES LEGAIS - PARTE DO ESTADO</t>
  </si>
  <si>
    <t>Material Odontológico (inclusive implante)</t>
  </si>
  <si>
    <t>Pagamento dentistas</t>
  </si>
  <si>
    <t>Despesas  com material para realização de exames</t>
  </si>
  <si>
    <t>DESPESAS MATERIAL ODONTOLÓGICO</t>
  </si>
  <si>
    <t>Rateio de produção médica na prestação de serviços</t>
  </si>
  <si>
    <t>Despesas Descritas de forma pormenorizada no Livro Caixa</t>
  </si>
  <si>
    <t>Insumos Utilizados na Prestação de Serviço</t>
  </si>
  <si>
    <t>Mat conserv e limpeza do escritório/Desp. do consultório</t>
  </si>
  <si>
    <t>Serviços terceirizados (Advocacia/Contabilidade/PJgeral)</t>
  </si>
  <si>
    <t>IMPOSTO RECEITA FEDERAL</t>
  </si>
  <si>
    <t>Medicamentos e materiais para exames,  para o consultório</t>
  </si>
  <si>
    <t>Material de Consumo Consultório Odontológico</t>
  </si>
  <si>
    <t xml:space="preserve">Demais despesas </t>
  </si>
  <si>
    <t>Material Consultório - fornecedores</t>
  </si>
  <si>
    <t>Outros Custos</t>
  </si>
  <si>
    <t>Profissionais Odontólogos</t>
  </si>
  <si>
    <t>FGTS (Rescisão)</t>
  </si>
  <si>
    <t>Aluguel, condominio e IPTU do escritorio/consultorio</t>
  </si>
  <si>
    <t>Serviços Prestados Para Consultório</t>
  </si>
  <si>
    <t>Despesa com funcionários</t>
  </si>
  <si>
    <t>Pagamento a empresa de materiais odontológicos</t>
  </si>
  <si>
    <t>Pagamento tratamento Invisalign via PagSeguro</t>
  </si>
  <si>
    <t xml:space="preserve">Despesas para o funcionamento da Serventia </t>
  </si>
  <si>
    <t>VALE REFEICAO; CESTA BASICA; VALE ALIMENTACAO</t>
  </si>
  <si>
    <t>Processamento de Dados / Informática</t>
  </si>
  <si>
    <t>Despesas com instruções e treinamentos</t>
  </si>
  <si>
    <t xml:space="preserve">Pagamento funcionários </t>
  </si>
  <si>
    <t>MATERIA DE CONSUMO</t>
  </si>
  <si>
    <t>Outras despesas conf livro caixa</t>
  </si>
  <si>
    <t>Protetico/Invisalign</t>
  </si>
  <si>
    <t xml:space="preserve">insumos medicos </t>
  </si>
  <si>
    <t xml:space="preserve">Serviços Administrativos </t>
  </si>
  <si>
    <t>Despesas com produtos farmaceuticos / profissionais</t>
  </si>
  <si>
    <t xml:space="preserve">Despesas do Cartório </t>
  </si>
  <si>
    <t>Compra material/medicamentos</t>
  </si>
  <si>
    <t xml:space="preserve">Prestação de serviços PROTÉTICOS </t>
  </si>
  <si>
    <t>Insumos Odontológicos - Fernando Protético</t>
  </si>
  <si>
    <t>Aluguel - Visao Real - 07.870.639/0001-77</t>
  </si>
  <si>
    <t>SALÁRIOS COLABORADORES</t>
  </si>
  <si>
    <t>Parcelamento previdenciário/INSS</t>
  </si>
  <si>
    <t>Material usados em pacientes</t>
  </si>
  <si>
    <t>Serviços prestados por P F</t>
  </si>
  <si>
    <t>Servicos Prestados Pessoa Juridica</t>
  </si>
  <si>
    <t>Repasse Poder Judiciário</t>
  </si>
  <si>
    <t>INSS - FGTS - IRRF S/Salários</t>
  </si>
  <si>
    <t>Aluguel de equipamentos para exames ou cirurgias em Oftalmologia</t>
  </si>
  <si>
    <t>Remuneração paga a empregados, INSS, FGTS, IRRF</t>
  </si>
  <si>
    <t>Décimo Terceiro dos Funcionários</t>
  </si>
  <si>
    <t>SUPERMERCADOS CASA DINIZ LTDA</t>
  </si>
  <si>
    <t>DESPESAS MATERIAIS ODONTOLOGICOS</t>
  </si>
  <si>
    <t>Serviço de Próteses Contratados</t>
  </si>
  <si>
    <t>Locação Equiamentos para Cosultório</t>
  </si>
  <si>
    <t>Serviços PJ</t>
  </si>
  <si>
    <t>Mat/Serv/Odontológico</t>
  </si>
  <si>
    <t>INSS s/ folha</t>
  </si>
  <si>
    <t>Pagamento a PortoDent Protese Dentária - Ref. NF:</t>
  </si>
  <si>
    <t>Pagamento profissional sem vínculo empregatício(Protético)</t>
  </si>
  <si>
    <t>Material para prestação de serviços Odontológicos</t>
  </si>
  <si>
    <t>curso para aperfeiçoamento da profissão</t>
  </si>
  <si>
    <t xml:space="preserve">Aquisição material para uso em pacientes </t>
  </si>
  <si>
    <t>Materiais Aplicados na Prestação dos Serviços no Escritório</t>
  </si>
  <si>
    <t>DIVULGAÇÃO</t>
  </si>
  <si>
    <t>Convênio médico; convênio odontológico - Benefício aos prepostos</t>
  </si>
  <si>
    <t>FUNDE-PGE MS</t>
  </si>
  <si>
    <t>Materiais dermatológicos</t>
  </si>
  <si>
    <t>Serviços laboratorio</t>
  </si>
  <si>
    <t>Remuneração paga a terceiros, sem vínculo empregatício,</t>
  </si>
  <si>
    <t>Pagtos. diversos no mês</t>
  </si>
  <si>
    <t>Material de Uso e Consumo/ material de Escritorio</t>
  </si>
  <si>
    <t>Despesas com Material utilizado na Prestação de Serviços</t>
  </si>
  <si>
    <t>Serviços Prestados de Cirurgiã Dentista</t>
  </si>
  <si>
    <t>TARIFA CARTÃO CRÉDITO - REDECARD</t>
  </si>
  <si>
    <t>Remuneração a terceiros</t>
  </si>
  <si>
    <t>Despesas dedutíveis com cursos e congressos</t>
  </si>
  <si>
    <t>Produtos de Harmonização</t>
  </si>
  <si>
    <t>Remuneração Protetico</t>
  </si>
  <si>
    <t>DESPESAS COM PRESTACAO DE SERVICOS DE TERCEIROS</t>
  </si>
  <si>
    <t>Material Uso e Consumo - Serviços Médicos Consultório</t>
  </si>
  <si>
    <t>ENCARGOS SOCIAIS INSS -FGTS E IRRF</t>
  </si>
  <si>
    <t>Mao de Obra de Terceiros</t>
  </si>
  <si>
    <t>Selo digital de fiscalização</t>
  </si>
  <si>
    <t>material médico</t>
  </si>
  <si>
    <t>LABORATÓRIO DE PROTESE DENTAL</t>
  </si>
  <si>
    <t>MATERIAL E EQUIP DE USO PROFISSIONAL</t>
  </si>
  <si>
    <t>Serviços de Protéses</t>
  </si>
  <si>
    <t>Fundo de compensação RECOMPE</t>
  </si>
  <si>
    <t>Aluguel do escritório/consultório e equipamentos</t>
  </si>
  <si>
    <t>Arpen Brasil - CRC</t>
  </si>
  <si>
    <t xml:space="preserve">RECEITA FEDERAL </t>
  </si>
  <si>
    <t xml:space="preserve"> 4043 - Máquinas e Equipamentos</t>
  </si>
  <si>
    <t>DARF (Previdencia + IRRF)</t>
  </si>
  <si>
    <t>Despesas com material p/utilização em serviços odontologicos</t>
  </si>
  <si>
    <t>Remuneracao paga a terceiros sem vínculo empregatício</t>
  </si>
  <si>
    <t>Material para atendimento veterinario</t>
  </si>
  <si>
    <t>Despesas com produtos e materiais odontológicos</t>
  </si>
  <si>
    <t>MEDICAMENTOS E PRODUTOS DE USO MEDICO</t>
  </si>
  <si>
    <t>Insumos e  materiais odontologicos</t>
  </si>
  <si>
    <t>Emolumentos pagos a terceiros/profissionais contratados</t>
  </si>
  <si>
    <t>Marterial Odontologico</t>
  </si>
  <si>
    <t>IRRF e INSS sobre trabalho assalariado</t>
  </si>
  <si>
    <t xml:space="preserve">Serviços  de Terceiros </t>
  </si>
  <si>
    <t>Outros benefícios</t>
  </si>
  <si>
    <t>Material Médico/Medicamentos/Consultorio</t>
  </si>
  <si>
    <t>Tarifas Postais</t>
  </si>
  <si>
    <t>Material de Manutenção Cartório Piranga</t>
  </si>
  <si>
    <t xml:space="preserve">DESPESAS CONSOLIDADAS </t>
  </si>
  <si>
    <t>FGTS dos empregados</t>
  </si>
  <si>
    <t>Serviços tomados de terceiros sem vínculo empregatício.</t>
  </si>
  <si>
    <t>PRODUTOS/SERV DERMATOLOGICOS - TOXINA BOTULINICA, PREENCHEDOR, ANEST.</t>
  </si>
  <si>
    <t>DESPESAS TABELIONATO TRINDADE DO SUL</t>
  </si>
  <si>
    <t>Despesas de Custeio Pagas - necessárias à Receita cfe IN 1500/2014 art 104</t>
  </si>
  <si>
    <t>110 DESPESAS COM CONGRESSOS E CURSOS MÉDICOS</t>
  </si>
  <si>
    <t>Aluguel do cartório (c IPTU)</t>
  </si>
  <si>
    <t>Compra de Estoque/Produtos com NF</t>
  </si>
  <si>
    <t>Despesas Não Dedutíveis Gerais</t>
  </si>
  <si>
    <t>Arrendamento mercantil (leasing) de automóveis, equipamentos e máquinas</t>
  </si>
  <si>
    <t>Material de Consumo e Custeio</t>
  </si>
  <si>
    <t>Material de escritório/compra medicamentos/produtos descartaveis</t>
  </si>
  <si>
    <t>Matéria Prima CMV</t>
  </si>
  <si>
    <t>Compras de Milhas</t>
  </si>
  <si>
    <t>Materiais de odontologia</t>
  </si>
  <si>
    <t>Material de consultório /escritório</t>
  </si>
  <si>
    <t>5026 - Despesa com Obras e Serviços</t>
  </si>
  <si>
    <t>Material de escritório/ consutório</t>
  </si>
  <si>
    <t> Material de escritório e limpeza</t>
  </si>
  <si>
    <t>Material de consumo e produtos do escritório/consultório</t>
  </si>
  <si>
    <t>Despesas com propaganda da atividade profissional do autônomo</t>
  </si>
  <si>
    <t>Manutenção de sistema</t>
  </si>
  <si>
    <t>Vale Combustível</t>
  </si>
  <si>
    <t>MATERIAL PARA CONSERVAÇAO E PRESTAÇAO DE SERVIÇOS</t>
  </si>
  <si>
    <t>Material/ Insumos aplicados na execução dos serviços</t>
  </si>
  <si>
    <t xml:space="preserve">Vale-transporte </t>
  </si>
  <si>
    <t xml:space="preserve">SERVIÇOS HOSPITALARES A PACIENTES </t>
  </si>
  <si>
    <t>Despesas locação veículos</t>
  </si>
  <si>
    <t>REPASSE TJ SERGIPE RATEIO RENDA BRUTA</t>
  </si>
  <si>
    <t>Outras depesas</t>
  </si>
  <si>
    <t>Taxa de Fiscalização Judiciária Apurada</t>
  </si>
  <si>
    <t xml:space="preserve">Despesas com Consultório </t>
  </si>
  <si>
    <t>FUNDESP/FUNCOMP/FEMAL - D</t>
  </si>
  <si>
    <t>assessoria de informática</t>
  </si>
  <si>
    <t>Emolumentos pagos a terceiros - protético</t>
  </si>
  <si>
    <t xml:space="preserve">DESPESAS GERAIS DE MANUTENÇÃO DO CONSULTORIO ODONTOLÓGICO </t>
  </si>
  <si>
    <t>Material utilizado em Consulta</t>
  </si>
  <si>
    <t>Material Odontológico Dedutível</t>
  </si>
  <si>
    <t>Serviços tomados por pessoa jurídica essenciais ao tratamento dentário</t>
  </si>
  <si>
    <t xml:space="preserve">Despesas em Geral do Consultorio </t>
  </si>
  <si>
    <t>Produtos odontologicos</t>
  </si>
  <si>
    <t>Protético Dentário</t>
  </si>
  <si>
    <t>Material de Consumo -  Odontológico</t>
  </si>
  <si>
    <t xml:space="preserve">Material necessario </t>
  </si>
  <si>
    <t>Vale alimentação/refeição dos funcionários</t>
  </si>
  <si>
    <t>Aparelhos e Próteses</t>
  </si>
  <si>
    <t>Serviço de terceiros PJ</t>
  </si>
  <si>
    <t>Remuneração sobre serviços de pessoa juridica</t>
  </si>
  <si>
    <t>Serviços de Protese Dentária</t>
  </si>
  <si>
    <t>Assistência e Manutenção em Informática</t>
  </si>
  <si>
    <t>Serviço Profissional Autonomo</t>
  </si>
  <si>
    <t>Retirada própria</t>
  </si>
  <si>
    <t xml:space="preserve">4013 - Remuneração paga a terceiros, com vínculo empregatício, INSS e FGTS </t>
  </si>
  <si>
    <t xml:space="preserve">Serviços de Próteses </t>
  </si>
  <si>
    <t>036 - PAGAMENTO SALÁRIO - CONTRA CHEQUE - TERCEIROS</t>
  </si>
  <si>
    <t>Custo de Material Consultorio</t>
  </si>
  <si>
    <t>Material para uso veterinario</t>
  </si>
  <si>
    <t>BENEFÍCIO ALIMENTAÇÃO</t>
  </si>
  <si>
    <t>Serviços de Informática, Softwares e T.I.</t>
  </si>
  <si>
    <t>Devolução Teto Desembargador</t>
  </si>
  <si>
    <t>Materiais Uso Consultório/ Proteses</t>
  </si>
  <si>
    <t>Alimentação/Lanche Funcionários</t>
  </si>
  <si>
    <t>Manutenção  e conservação</t>
  </si>
  <si>
    <t>Bolsa de estagiário - Lei Federal 11788/2008, art. 12</t>
  </si>
  <si>
    <t xml:space="preserve">Despesas Gerais na Manutençao da Profissao </t>
  </si>
  <si>
    <t>Despesas com congressos/cursos/especialização (inscrições/viagens/esta</t>
  </si>
  <si>
    <t>Correios e intimações</t>
  </si>
  <si>
    <t>Materiais Necessários para o Exercício da Profissão</t>
  </si>
  <si>
    <t>Compra de produtos odontológicos para consumo</t>
  </si>
  <si>
    <t>DARF - IRRF 0591</t>
  </si>
  <si>
    <t>CARTAO XP</t>
  </si>
  <si>
    <t>Compra em Dental</t>
  </si>
  <si>
    <t>Pago serviços de terceiros</t>
  </si>
  <si>
    <t>materiais e produtos odontologicos</t>
  </si>
  <si>
    <t>Despesas com Treinamento Profissional</t>
  </si>
  <si>
    <t>Remuneração Paga a Terceiros sem vinculo empregatício</t>
  </si>
  <si>
    <t>Laboratorio de Protese - Wagner Luciano</t>
  </si>
  <si>
    <t>Remuneração paga a terceiros, com vínculo empregatício, INSS, FGTS, IR</t>
  </si>
  <si>
    <t>Despesas c/coletas e entregas - 2º Oficio</t>
  </si>
  <si>
    <t>Pagamentos a Fornecedores - Material de Consumo</t>
  </si>
  <si>
    <t>SERVIÇOS TERCEIRIZADOS PROTÉTICOS E OUTROS</t>
  </si>
  <si>
    <t>Serviços Prótese Dentária</t>
  </si>
  <si>
    <t>Rateio despesas do consultório</t>
  </si>
  <si>
    <t>Material utilizado na prestacao de serviços</t>
  </si>
  <si>
    <t>Material Uso e Consumo nos Serviços</t>
  </si>
  <si>
    <t>Propaganda  e marketings</t>
  </si>
  <si>
    <t>FUNDO PROV REG. CIVIL</t>
  </si>
  <si>
    <t>taxase impostos</t>
  </si>
  <si>
    <t>Despesas com pessoa jurídica- Laboratório de próteses</t>
  </si>
  <si>
    <t>Publicidade e Propaganda consultório odontológico</t>
  </si>
  <si>
    <t xml:space="preserve">INSS - CONTRIBUIÇÃO PREVIDENCIÁRIA - FOLHA DE PAGAMENTO </t>
  </si>
  <si>
    <t>Despesas Dedutíveis conforme sistema de Escrituração</t>
  </si>
  <si>
    <t>Insumos Aplicados no Serviço</t>
  </si>
  <si>
    <t>REMUNERAÇÃO PAGA A TERCEIRO SEM VÍNCULO EMPREGATÍCIO</t>
  </si>
  <si>
    <t>Aluguel do escritório/consultório/box</t>
  </si>
  <si>
    <t>Livros/Assinaturas</t>
  </si>
  <si>
    <t>Material de escritório / Consultorio</t>
  </si>
  <si>
    <t>CONF.LIVRO CAIXA - DESPESAS COM PESSOAL</t>
  </si>
  <si>
    <t xml:space="preserve">Materiais utilizados na prestação de serviço veterinário </t>
  </si>
  <si>
    <t xml:space="preserve">Folha Mensal de Salarios </t>
  </si>
  <si>
    <t>Remuneração Paga a terceiros sem vinculo empregaticio</t>
  </si>
  <si>
    <t>Despesas com Protético</t>
  </si>
  <si>
    <t>Insumos aplicados na prestação de serviço</t>
  </si>
  <si>
    <t xml:space="preserve">ASSISTENCIA MÉDICA </t>
  </si>
  <si>
    <t>Material de uso e consumo médico</t>
  </si>
  <si>
    <t>Material Aplicado no Serviço Dentário</t>
  </si>
  <si>
    <t>Insumos/Serviços Veterinários</t>
  </si>
  <si>
    <t xml:space="preserve">Material de escritório/ consultorio </t>
  </si>
  <si>
    <t>Material aplicado no exercício da profissão</t>
  </si>
  <si>
    <t>Material aplicado no exercício da atividade</t>
  </si>
  <si>
    <t>Material de escritório e insumos odontológicos</t>
  </si>
  <si>
    <t>DESPESAS DEDUTIVEIS NECESSARIAS PARA O FUNCIONAMENTO DO CARTÓRIO</t>
  </si>
  <si>
    <t>ERIKA ELAINE CRISPIM</t>
  </si>
  <si>
    <t>Despesas com cursos, congressos</t>
  </si>
  <si>
    <t>ALUGUEL ARQUVO MORTO</t>
  </si>
  <si>
    <t>Servicos de Protese Dentária</t>
  </si>
  <si>
    <t>Apoio deslocamento e despesas juiz de paz interno</t>
  </si>
  <si>
    <t>Serviços prestados escritório/consultório</t>
  </si>
  <si>
    <t>Material de consumo/ dentária</t>
  </si>
  <si>
    <t xml:space="preserve">Produtos Injetáveis Médicos  </t>
  </si>
  <si>
    <t>Manutenções de máquinas, equipamentos e do consultório</t>
  </si>
  <si>
    <t xml:space="preserve">  EMPRESTIMO  SICCOB JOICI</t>
  </si>
  <si>
    <t>Remuneração paga a serviços de protese dentária</t>
  </si>
  <si>
    <t>PGTO DESPESAS EM COMUM DO CONSULTORIO</t>
  </si>
  <si>
    <t>Despesas Dedutíveis conforme sistema de escrituração Domínio</t>
  </si>
  <si>
    <t>Material de escritório e Odontológico</t>
  </si>
  <si>
    <t>Manutenção escritório/consultório - Serviços prestados</t>
  </si>
  <si>
    <t>Material de Tratamento odontologico</t>
  </si>
  <si>
    <t>Remuneração paga a terceiros, sem vínculo empregatício-autônomos</t>
  </si>
  <si>
    <t xml:space="preserve">Manutenção equipamento de escritório </t>
  </si>
  <si>
    <t xml:space="preserve">DESPESAS CONSULTÓRIO </t>
  </si>
  <si>
    <t>Serviços Profissionais de terceiros</t>
  </si>
  <si>
    <t>INSS de Remuneração para a terceiros, com vinculo empregatício</t>
  </si>
  <si>
    <t>Remuneração paga a terceiros, sem vínculo empregatício - Custeio direto</t>
  </si>
  <si>
    <t>Materiais ortodonticos para consultorio odontologicos</t>
  </si>
  <si>
    <t xml:space="preserve">Laboratorio </t>
  </si>
  <si>
    <t>Material utilizado na execução do serviço</t>
  </si>
  <si>
    <t>Móveis/utensílios</t>
  </si>
  <si>
    <t>Despesas de Manutenção consultório</t>
  </si>
  <si>
    <t>Salarios e Encargos  - DARF - IRRF Retido na Fonte</t>
  </si>
  <si>
    <t>Despesa de Informática/Internet</t>
  </si>
  <si>
    <t>LABORATORIO / EXAMES</t>
  </si>
  <si>
    <t>Material utilizado na prestaçao dos serviços</t>
  </si>
  <si>
    <t>Pagamentos feito a laboratórios de Prótese</t>
  </si>
  <si>
    <t>Total de Despesas</t>
  </si>
  <si>
    <t>Manutenção com Hardware e Software</t>
  </si>
  <si>
    <t xml:space="preserve">Alimentação/Lanches/Refeições </t>
  </si>
  <si>
    <t xml:space="preserve">Serviços de prótese </t>
  </si>
  <si>
    <t>Informatica/Softwares do Cartório</t>
  </si>
  <si>
    <t>FOLHA PAGAMENTO</t>
  </si>
  <si>
    <t>Faculdade (Ensino Superior, gastos com educação de dependente)</t>
  </si>
  <si>
    <t>Material Odontológico utilizado no atendimento ao paciente</t>
  </si>
  <si>
    <t>Despesa protético</t>
  </si>
  <si>
    <t>DESPESAS COM CUSTEIO</t>
  </si>
  <si>
    <t>INSS 13º salário</t>
  </si>
  <si>
    <t>ALIGN TECHNOLOGY</t>
  </si>
  <si>
    <t xml:space="preserve">Material aplicado no tratamento - insumos - laboratório </t>
  </si>
  <si>
    <t>Assistência técnica - Engenharia</t>
  </si>
  <si>
    <t>OPERADOR NAC.REGISTRO CIVIL DE PESSOAS NATURAIS</t>
  </si>
  <si>
    <t>Material de Consultório utilizado na prestação de serviços</t>
  </si>
  <si>
    <t>Material de consumo e insumos.</t>
  </si>
  <si>
    <t>aquisição de produtos para revenda</t>
  </si>
  <si>
    <t>Suporte Técnico Administrativo</t>
  </si>
  <si>
    <t>Despesas Custeio</t>
  </si>
  <si>
    <t>Hotel</t>
  </si>
  <si>
    <t>INSS - SOBRE A FOLHA DE PAGAMENTO DOS EMPREGADOS</t>
  </si>
  <si>
    <t>Materiais médicos e odontológicos</t>
  </si>
  <si>
    <t>Despesas de serviços com laudos de avaliação de bens</t>
  </si>
  <si>
    <t>Matérial Odontológico</t>
  </si>
  <si>
    <t>Parceiros Comercias</t>
  </si>
  <si>
    <t>Materiais medicos e descartáveis</t>
  </si>
  <si>
    <t>Material aplicado a procedimentos odontológicos</t>
  </si>
  <si>
    <t>Impostos, taxas e contribuicoes obrigatorias</t>
  </si>
  <si>
    <t>Remoção e guincho</t>
  </si>
  <si>
    <t>GPS FUNCIONÁRIOS CARTÓRIO</t>
  </si>
  <si>
    <t>material médico, dentário e prótese</t>
  </si>
  <si>
    <t>Material de conservação e limpeza e prestação serviços do escritório/consultório</t>
  </si>
  <si>
    <t>Beneficio pago a terceiros</t>
  </si>
  <si>
    <t>Compra Produtos Odontológicos</t>
  </si>
  <si>
    <t>Serviços Prestados/Instrumentação</t>
  </si>
  <si>
    <t>laboratorio de protese odontologica</t>
  </si>
  <si>
    <t>despesa de custeio necessárias à percepção da receita e a manutenção da fonte produtora</t>
  </si>
  <si>
    <t xml:space="preserve">Despesas com materiais odontologicos </t>
  </si>
  <si>
    <t>Material uso atividade profissional</t>
  </si>
  <si>
    <t>Serviços prestados por terceiros pessoa jurídica</t>
  </si>
  <si>
    <t>Compra de produtos para procedimentos</t>
  </si>
  <si>
    <t>Serviços prestados por terceiros Pessoa Jurídica/Autônomos/MEI</t>
  </si>
  <si>
    <t xml:space="preserve">TOTAL DE DESPESAS DEDUTÍVEIS </t>
  </si>
  <si>
    <t xml:space="preserve">Desepsas Com Medicamentos  </t>
  </si>
  <si>
    <t>Manutenção de Sistemas de Infomática</t>
  </si>
  <si>
    <t>SALARIOS E GRATIFICAÇÕES/FUNCIONARIOS</t>
  </si>
  <si>
    <t>Recolhimento de Sicase de selos ao TJPE</t>
  </si>
  <si>
    <t>INSS - CONTRIBUIÇÕES PREVIDENCIÁRIAS</t>
  </si>
  <si>
    <t>Despesas Custeio - Materiais, serviços e medicamentos</t>
  </si>
  <si>
    <t>Materiais médicos/Higienicos/Esterilização e Curativos</t>
  </si>
  <si>
    <t>Gastos com locação de equipamentos</t>
  </si>
  <si>
    <t xml:space="preserve">DESPESA COM ROYALTIES </t>
  </si>
  <si>
    <t>DENTAL - MATERIAL ODONTOLÓGICO</t>
  </si>
  <si>
    <t>Impostos/Encargos</t>
  </si>
  <si>
    <t>DESPESAS DIVERSAS DO CONSULTORIO</t>
  </si>
  <si>
    <t>Remuneração a Empregados/Estagiários</t>
  </si>
  <si>
    <t>Conservação e limpeza do escritório</t>
  </si>
  <si>
    <t>Materiais para Uso na Função</t>
  </si>
  <si>
    <t>Selos e Emolumentos</t>
  </si>
  <si>
    <t xml:space="preserve">Cursos/Congressos/Hospedagem </t>
  </si>
  <si>
    <t>Custo operacional com serviços prestados</t>
  </si>
  <si>
    <t>Aluguel da Sede do Cartorio</t>
  </si>
  <si>
    <t>Licença de Software - Mensalidade</t>
  </si>
  <si>
    <t xml:space="preserve">Material Oftalmológico </t>
  </si>
  <si>
    <t>Operador Nacional do Sistema de Registro - D</t>
  </si>
  <si>
    <t xml:space="preserve">Remuneração pago a terceiros c/vinculo empregatício  </t>
  </si>
  <si>
    <t>Notificações Protocolizadas</t>
  </si>
  <si>
    <t xml:space="preserve">Vale-Alimentação </t>
  </si>
  <si>
    <t>insumos e ferramentas odontológicas;</t>
  </si>
  <si>
    <t>Terceiros</t>
  </si>
  <si>
    <t>Vigilancia e Segurança Armada</t>
  </si>
  <si>
    <t xml:space="preserve">Vale alimentação dos funcionarios </t>
  </si>
  <si>
    <t>Outros benefícios pagos aos colaboradores</t>
  </si>
  <si>
    <t>MATERIAL MEDICO para clinica</t>
  </si>
  <si>
    <t>MATERIAL DE USO PROFISSIONAL</t>
  </si>
  <si>
    <t>FOLHA DE PAGAMENTO -SALARIOS</t>
  </si>
  <si>
    <t>Material para consultorio odontologico</t>
  </si>
  <si>
    <t>Publicidade e Marketing Consultorio</t>
  </si>
  <si>
    <t>Anuncios e Propaganda</t>
  </si>
  <si>
    <t>Material para Procedimentos Odontológicos</t>
  </si>
  <si>
    <t>Consumo de Material Técnico</t>
  </si>
  <si>
    <t xml:space="preserve">Serviços Prestados no Leilão </t>
  </si>
  <si>
    <t>MATRIAIS USADOS PARA SERVIÇOS ODONTOLOGICOS E DEMAIS</t>
  </si>
  <si>
    <t>Despesas com  terceiros</t>
  </si>
  <si>
    <t>Fornecedores Diversos</t>
  </si>
  <si>
    <t>Manut. Equipamento</t>
  </si>
  <si>
    <t xml:space="preserve">Material de Uso e Consumo - Consultorio - Odontologico </t>
  </si>
  <si>
    <t>Laborátorios</t>
  </si>
  <si>
    <t>Despesas Dedutíveis do mês</t>
  </si>
  <si>
    <t>Despesas de manutenção do consultório</t>
  </si>
  <si>
    <t xml:space="preserve">Pago COMISSÃO </t>
  </si>
  <si>
    <t>Despesa Consultório</t>
  </si>
  <si>
    <t>WF MEDICAMENTOS</t>
  </si>
  <si>
    <t>Pagamentos feito a terceiros sem vinculo empregaticio</t>
  </si>
  <si>
    <t>serviços prestados PF</t>
  </si>
  <si>
    <t>Material de uso/consumo do escritório/consultório</t>
  </si>
  <si>
    <t>caixa</t>
  </si>
  <si>
    <t>Material odontologico - consumo nos tratamentos</t>
  </si>
  <si>
    <t>IPTU DO ESCRITÓRIO/CONSULTÓRIO</t>
  </si>
  <si>
    <t>Demais despesas necessárias a manutenção da atividade</t>
  </si>
  <si>
    <t xml:space="preserve">Pagtos de fornecedores. </t>
  </si>
  <si>
    <t>Material de uso e consumo usado na prestação de serviço</t>
  </si>
  <si>
    <t>Pagamento serviços de terceiros</t>
  </si>
  <si>
    <t>Material de uso e consumo conforme</t>
  </si>
  <si>
    <t>Material em dental</t>
  </si>
  <si>
    <t>INFORMÁTICA</t>
  </si>
  <si>
    <t>Salário - Remuneração paga a terceiros, com vínculo empregatício, INSS, FGTS, DARF</t>
  </si>
  <si>
    <t>HONORÁRIOS DE PROTÉTICO</t>
  </si>
  <si>
    <t>FUNJECC 1,6% A 5,8%</t>
  </si>
  <si>
    <t>Impostos Retidos</t>
  </si>
  <si>
    <t>TAXA JUDICIARIA</t>
  </si>
  <si>
    <t>Laboratório de Prótese e Protético</t>
  </si>
  <si>
    <t>Serviços de terceiros manutenção e outros</t>
  </si>
  <si>
    <t>MATERIAL UTILIZADO NA PRESTAÇAO DE SERVIÇO</t>
  </si>
  <si>
    <t>Emolumentos pagos a terceiros - taxas</t>
  </si>
  <si>
    <t>MATERIAL CIRURGICO E PROTETICO</t>
  </si>
  <si>
    <t>Material de uso e consumo Consultório</t>
  </si>
  <si>
    <t>Custos dos serviços prestados no consultório</t>
  </si>
  <si>
    <t>Despesas Advogados</t>
  </si>
  <si>
    <t>Despesas Gerais e Diversas</t>
  </si>
  <si>
    <t>Pagamentos a fornecedor</t>
  </si>
  <si>
    <t xml:space="preserve">TJSP - Emolumentos </t>
  </si>
  <si>
    <t>Valor das apostas</t>
  </si>
  <si>
    <t>ALIMENTACAO DO TRABALHADOR</t>
  </si>
  <si>
    <t>Despesas Gerais de Custeio do Consultório</t>
  </si>
  <si>
    <t>Taxa extra judicial - FUNAJURIS</t>
  </si>
  <si>
    <t xml:space="preserve">Material de odontológicos </t>
  </si>
  <si>
    <t>17 - Honorários do contador</t>
  </si>
  <si>
    <t>Materias para uso e procedimentos medicos</t>
  </si>
  <si>
    <t>MATERIAL MÉDICO/ODONTOLÓGICO</t>
  </si>
  <si>
    <t>Preparação de Documentos e Serviços Administrativos</t>
  </si>
  <si>
    <t>Aluguel de equipamento para atividade profissional</t>
  </si>
  <si>
    <t>Salários e encargos - Verbas rescisórias</t>
  </si>
  <si>
    <t>Despesas conforme livro Caixa</t>
  </si>
  <si>
    <t xml:space="preserve"> Serviços de terceiros</t>
  </si>
  <si>
    <t>FUNDO DE GARANTIA DO TEMPO DE SERVICO (FGTS)</t>
  </si>
  <si>
    <t>FERGURO - SERVICOS MEDICOS VINHEDO</t>
  </si>
  <si>
    <t>Prestação de serviços de terceiros sem vínculo empregatícios</t>
  </si>
  <si>
    <t>Compra de Materiais Utilizados na Prestação de Serviço</t>
  </si>
  <si>
    <t>Valores pagos ao Fundo Especial do Ministério Público</t>
  </si>
  <si>
    <t xml:space="preserve"> Remuneração paga a terceiros, sem vínculo empregatício</t>
  </si>
  <si>
    <t>Marketing Consultório</t>
  </si>
  <si>
    <t xml:space="preserve">Salários,13º salário, férias, rescisão, INSS e FGTS </t>
  </si>
  <si>
    <t>SERVICO PRESTADO POR PESSOA JURIDICA</t>
  </si>
  <si>
    <t>Material médico de uso na atividade</t>
  </si>
  <si>
    <t>Material de procedimentos e insumos</t>
  </si>
  <si>
    <t>Serviços Terceirizados sem vínculo empregatício</t>
  </si>
  <si>
    <t>Materiais e Insumos utilizados em consultas</t>
  </si>
  <si>
    <t>remuneração paga a terceiros sem vínculo empregatício</t>
  </si>
  <si>
    <t>Material de consultório/cirúrgico</t>
  </si>
  <si>
    <t>Laboratório fornecedor</t>
  </si>
  <si>
    <t>10 12 - Remuneração paga a terceiros, sem vínculo empregatício</t>
  </si>
  <si>
    <t>despesas diversas consultorio</t>
  </si>
  <si>
    <t>Serviços Terceirizados c/ Odontologia</t>
  </si>
  <si>
    <t xml:space="preserve">Despesas  Referente a Rateio / UNIMED </t>
  </si>
  <si>
    <t xml:space="preserve">Pagamento a prestadores de serviços </t>
  </si>
  <si>
    <t>REMUNERAÇÃO SEM VÍNCULO EMPREGATÍCIO</t>
  </si>
  <si>
    <t>MATERIAL P/ PRESTAÇÃO DE SERVIÇO</t>
  </si>
  <si>
    <t>Material de Uso e consumo do escritório/consultório</t>
  </si>
  <si>
    <t>Material e Serviço do Consultório</t>
  </si>
  <si>
    <t>ALUGUEL SHOP. DOM PEDRO CAMPINAS</t>
  </si>
  <si>
    <t>Remuneração paga a terceiros, protéticos</t>
  </si>
  <si>
    <t>Material odontológico e cirúrgico</t>
  </si>
  <si>
    <t>Desp. C/ PLANO SAÚDE</t>
  </si>
  <si>
    <t>Serviços de terceiros - Pessoa Jurídica</t>
  </si>
  <si>
    <t>Congressos e participações</t>
  </si>
  <si>
    <t>Salário Mensal</t>
  </si>
  <si>
    <t>Pagamento de Terceiros PF - sem vínculo</t>
  </si>
  <si>
    <t>Rateio da produção médica</t>
  </si>
  <si>
    <t>Despesas de custeio de manutenção da atividade</t>
  </si>
  <si>
    <t>Publicidades</t>
  </si>
  <si>
    <t>MENSALIDADES</t>
  </si>
  <si>
    <t>Aluguel de carro</t>
  </si>
  <si>
    <t>Locação de Máquinas E equipamentos</t>
  </si>
  <si>
    <t>Salário/Férias/ 13º Salário</t>
  </si>
  <si>
    <t>MATERIAL E MEDICAMENTO</t>
  </si>
  <si>
    <t>Serviços PJ - Laboratórios / Próteses</t>
  </si>
  <si>
    <t xml:space="preserve"> Serviços Protéticos</t>
  </si>
  <si>
    <t>Rateio (D) das despesas da Coopanestpe-Coop. dos médicos Anestesiologi</t>
  </si>
  <si>
    <t>CUSTO DE MATERIAIS</t>
  </si>
  <si>
    <t>Locação de mobiliário, computadores e equipamentos</t>
  </si>
  <si>
    <t>Material Médico/Hospitalar e/ou Material Odontológico e Prótese Dentária</t>
  </si>
  <si>
    <t xml:space="preserve">Material De Enfermagem / Cirúrgico </t>
  </si>
  <si>
    <t>Prestação de Serviços por PJ e PF Relacionados a Atividade</t>
  </si>
  <si>
    <t>REPASSE TJ SC</t>
  </si>
  <si>
    <t>Material de Aplicação Direta no Consultório</t>
  </si>
  <si>
    <t>Sistemas e periféricos de informática</t>
  </si>
  <si>
    <t>Gastos dedutíveis referentes a manutenção do cartório</t>
  </si>
  <si>
    <t>Remoção Delivery</t>
  </si>
  <si>
    <t>Gastos com laboratório</t>
  </si>
  <si>
    <t>Serviços Autônomos (Extras)</t>
  </si>
  <si>
    <t>Emolumentos a terceiros</t>
  </si>
  <si>
    <t>TOTAL DE DESPESAS PAGAS</t>
  </si>
  <si>
    <t>Serviço pago a terceiros</t>
  </si>
  <si>
    <t>Material médico de uso em pacientes</t>
  </si>
  <si>
    <t>Materiais e Medicamentos utilizados na atividade profissional</t>
  </si>
  <si>
    <t>Implantes Laboratorio</t>
  </si>
  <si>
    <t>ISS/INSS/FGTS</t>
  </si>
  <si>
    <t>Material para atendimento consultório (dental/Implantes)</t>
  </si>
  <si>
    <t>Dental (material de consumo)</t>
  </si>
  <si>
    <t>Remuneração paga a terceiros (Laboratório Prótese)</t>
  </si>
  <si>
    <t>Materiais e insumos para o consultório</t>
  </si>
  <si>
    <t>Serviços especializados de suporte e manutenção de programas</t>
  </si>
  <si>
    <t>Remuneração paga a terceiros, com vínculo empregatício, (Salário, INSS e FGTS)</t>
  </si>
  <si>
    <t xml:space="preserve">remuneração terceiros: faxina, limpeza, diária ASB, conservação </t>
  </si>
  <si>
    <t>Despesas com Laboratório</t>
  </si>
  <si>
    <t>Compra de Material dentário consultorio</t>
  </si>
  <si>
    <t>Alimentação e Vale transporte</t>
  </si>
  <si>
    <t>Pgtº Funcionários</t>
  </si>
  <si>
    <t>remuneração paga a terceiros, sem vinculo empregaticio</t>
  </si>
  <si>
    <t xml:space="preserve">Material usado na prestação de serviço </t>
  </si>
  <si>
    <t>Materiais Odontologicos e farmaceuticos</t>
  </si>
  <si>
    <t>Fadep</t>
  </si>
  <si>
    <t>Aquisição de materiais</t>
  </si>
  <si>
    <t>Material  de trabalho do consultório e escritório</t>
  </si>
  <si>
    <t>Energia elétrica do cartório</t>
  </si>
  <si>
    <t>material aplicado na atividade</t>
  </si>
  <si>
    <t>Custeio FIC/SREI</t>
  </si>
  <si>
    <t>Rateio Cooperativa e Despesas de Custeio Atividade Médica</t>
  </si>
  <si>
    <t xml:space="preserve"> Material de consumo odontológico</t>
  </si>
  <si>
    <t>Honorários Prestadores de Serviços</t>
  </si>
  <si>
    <t>TOTAL DESPESAS PAGAS NO MÊS</t>
  </si>
  <si>
    <t>Remuneração paga a terceiros , com vinculo empregaticio,INSS/FGTS/DARF</t>
  </si>
  <si>
    <t xml:space="preserve">Salários e Adiantamentos </t>
  </si>
  <si>
    <t>Taxa Judiciária/FUNDESP/FUNCOMP/FUNEMP Lei 19.191/15</t>
  </si>
  <si>
    <t>MANUTENCAO DE EQUIPAMENTOS CONSULTÓRIO</t>
  </si>
  <si>
    <t>SERVIÇOS PRESTADOS POR DENTISTAS</t>
  </si>
  <si>
    <t>Guias Cartorárias</t>
  </si>
  <si>
    <t>Despesas trabalhistas</t>
  </si>
  <si>
    <t>Despesas para exercicio da profissão</t>
  </si>
  <si>
    <t xml:space="preserve">Salario dos funcionarios </t>
  </si>
  <si>
    <t>Despesas Gerais e Condomínio.</t>
  </si>
  <si>
    <t>Servicos tomados</t>
  </si>
  <si>
    <t xml:space="preserve">material dental </t>
  </si>
  <si>
    <t>LUIZ ANTONIO DE SOUZA</t>
  </si>
  <si>
    <t>Depósito na casa de aposta</t>
  </si>
  <si>
    <t>Serviços prestados por pessoa física s/ vínculo empregatício</t>
  </si>
  <si>
    <t>Despesas vinculadas aos serviços prestados</t>
  </si>
  <si>
    <t>Remuneração funcionários</t>
  </si>
  <si>
    <t>Servicos De Contabilidade</t>
  </si>
  <si>
    <t>Despesas Atendimento Externo</t>
  </si>
  <si>
    <t>Salários - Encargos trabalhistas com vínculo empregatício</t>
  </si>
  <si>
    <t>insumos aplicados em procedimentos</t>
  </si>
  <si>
    <t>MATERIAIS DE USO PROFISISONAL</t>
  </si>
  <si>
    <t xml:space="preserve"> Verbas rescisórias</t>
  </si>
  <si>
    <t>Compra de Materiais Odontologicos</t>
  </si>
  <si>
    <t>Encargos Trabalhistas - FGTS - INSS</t>
  </si>
  <si>
    <t>Despesas usuais e necessarias</t>
  </si>
  <si>
    <t>Medicamentos e Insumos uso Medico</t>
  </si>
  <si>
    <t>Material de Uso e Consumo Odontologico</t>
  </si>
  <si>
    <t>Despesas Diversas das Atividades</t>
  </si>
  <si>
    <t>Vale-refeição dos colaboradores</t>
  </si>
  <si>
    <t>Insumos para realização de cirurgias ou procedimentos</t>
  </si>
  <si>
    <t>Material de Insumo p/ Prestação de Serviço</t>
  </si>
  <si>
    <t>Sistemas de informática: aquisição e manutenção</t>
  </si>
  <si>
    <t>Aluguel do consultório, aluguel de equipamentos e bloco cirúrgico</t>
  </si>
  <si>
    <t>Despesas administrativas pagas a Pessoa Jurídica</t>
  </si>
  <si>
    <t>Materiais utilizados no serviço</t>
  </si>
  <si>
    <t>Despesas com manutenção do consultório PEDIATRIA</t>
  </si>
  <si>
    <t>Honorários a terceiro</t>
  </si>
  <si>
    <t>Serviço de Manutenção/ Compra de Mat de Manutenção</t>
  </si>
  <si>
    <t xml:space="preserve">Salarios e Encargos  -  Folha Mensal de Salarios </t>
  </si>
  <si>
    <t xml:space="preserve">Material de trabalho / serviços terceiros </t>
  </si>
  <si>
    <t>despesas gerais incluindo protético</t>
  </si>
  <si>
    <t>Despesa com Serviço Prestado</t>
  </si>
  <si>
    <t>Despesas Processos Judiciais e Honorários Advocatícios</t>
  </si>
  <si>
    <t>Material de consumo/serviço usual e necessário</t>
  </si>
  <si>
    <t>Remuneração</t>
  </si>
  <si>
    <t xml:space="preserve">Serviços Veterinários - Terceirizados </t>
  </si>
  <si>
    <t>Serviços Tomados - PJ</t>
  </si>
  <si>
    <t>Pagamento INSS funcionários</t>
  </si>
  <si>
    <t xml:space="preserve">Despesas Dedutiveis Conforme Sistema - Dominio </t>
  </si>
  <si>
    <t>Férias c/ terço constitucional empregados</t>
  </si>
  <si>
    <t xml:space="preserve">TAXAS ESTADUAIS </t>
  </si>
  <si>
    <t xml:space="preserve">Sistemas de informática - Manutenção </t>
  </si>
  <si>
    <t>Material para uso técnico</t>
  </si>
  <si>
    <t>Descontos de Honorarios</t>
  </si>
  <si>
    <t>Despesas com Consultorio -Laboratório de Próteses Dentárias</t>
  </si>
  <si>
    <t>Serviços prestados por CASTANHEIRA BORGES-SOCIEDADE IND. DE ADVOCACIA</t>
  </si>
  <si>
    <t>MOVIMENTO CAIXA</t>
  </si>
  <si>
    <t>CORREIOS E TELÉGRAFOS</t>
  </si>
  <si>
    <t xml:space="preserve"> AQUISIÇÃO DE MÓVEIS, UTENSÍLIOS, ELETRODOMÉSTICOS E EQUIPAMENTOS</t>
  </si>
  <si>
    <t>MEDICAL CENTER DIAGNOSE</t>
  </si>
  <si>
    <t>Verbas rescisórias contrato de trabalho</t>
  </si>
  <si>
    <t>MINISTÉRIO PÚBLICO S/ATOS NOTARIAIS</t>
  </si>
  <si>
    <t>Servicos prestados PJ/PF</t>
  </si>
  <si>
    <t>EXPEDIENTE IMPRESSOS GRAFICOS</t>
  </si>
  <si>
    <t>Material utilizando na prestação Serviço</t>
  </si>
  <si>
    <t>deposito plataforma aposta exterior</t>
  </si>
  <si>
    <t>MATERIAL PARA USO NO CONSULTORIO EM PROCEDIMENTOS</t>
  </si>
  <si>
    <t>Material de Uso Consumo/ Materiais para trabalho</t>
  </si>
  <si>
    <t>Despesas com funcionários (folha, vale transporte etc...)</t>
  </si>
  <si>
    <t>Custos dos Serviços</t>
  </si>
  <si>
    <t>Material Necessário para a Atividade</t>
  </si>
  <si>
    <t xml:space="preserve">Material Aplicado em Serviço. </t>
  </si>
  <si>
    <t>Repasse de selos ao Tribunal de Justiça do Estado do Rio Grande do Sul</t>
  </si>
  <si>
    <t>Financiamentos</t>
  </si>
  <si>
    <t xml:space="preserve">Despesas para Prestação de Serviços </t>
  </si>
  <si>
    <t>Medicamentos para pacientes</t>
  </si>
  <si>
    <t>internet do Cartório</t>
  </si>
  <si>
    <t xml:space="preserve">DESPESA REFERENTE A LABORATÓRIO DE PROTÉSE DENTÁRIA </t>
  </si>
  <si>
    <t> Impostos e encargos</t>
  </si>
  <si>
    <t xml:space="preserve">Publicidade </t>
  </si>
  <si>
    <t>Manutenção mensal de software</t>
  </si>
  <si>
    <t>Repasse Mensal</t>
  </si>
  <si>
    <t xml:space="preserve">Material de atendimento consultório odontológico </t>
  </si>
  <si>
    <t>Remuneração paga a PJ ou PF sem vinculo</t>
  </si>
  <si>
    <t xml:space="preserve">Material Clinico para utilização e prestação de serviço </t>
  </si>
  <si>
    <t>Despesas Administrativas - Material de expediente e consumo</t>
  </si>
  <si>
    <t>FUNDE PGE Emolumentos LCE</t>
  </si>
  <si>
    <t>Produtos de Biomedicina</t>
  </si>
  <si>
    <t>Laboratório De Protése Dentária</t>
  </si>
  <si>
    <t>Fornecedor material odontológico</t>
  </si>
  <si>
    <t xml:space="preserve">Despesas com serviços prestados  </t>
  </si>
  <si>
    <t>Material de Uso/Consultório</t>
  </si>
  <si>
    <t>Sistemas e informaticas</t>
  </si>
  <si>
    <t>MATERIAL CONSUMO/consultório</t>
  </si>
  <si>
    <t>Remuneração paga a terceiros com vínculo empregatício e encargos trabalhistas</t>
  </si>
  <si>
    <t>Outras despesas necessárias à manutenção da fonte</t>
  </si>
  <si>
    <t>Produtos médicos</t>
  </si>
  <si>
    <t>Remuneração paga a terceiros s/vinculo empregaticio</t>
  </si>
  <si>
    <t>JVD cnpj 07415653000342</t>
  </si>
  <si>
    <t>Material aplicado no tratamento dentário</t>
  </si>
  <si>
    <t>Materiais Consultório</t>
  </si>
  <si>
    <t>Provimentos</t>
  </si>
  <si>
    <t>Material para execuçao dos serviços odontologicos</t>
  </si>
  <si>
    <t>Bebidas</t>
  </si>
  <si>
    <t>Duplicatas</t>
  </si>
  <si>
    <t>ESTADO S/ATOS NOTARIAIS</t>
  </si>
  <si>
    <t>Estética e Farmácia</t>
  </si>
  <si>
    <t>FUNJECC INCISO III DO ART. 104 DA LEI No 1.071, DE 11 DE JULHO DE 1990</t>
  </si>
  <si>
    <t>despesas dedutiveis</t>
  </si>
  <si>
    <t>Compra de Material para prestação de Serviços</t>
  </si>
  <si>
    <t>Material de Consumo para o Escritório/Consultorio</t>
  </si>
  <si>
    <t>Despesas Com Material Odontologico</t>
  </si>
  <si>
    <t>Remuneração paga a terceiros com vínculo estatutário</t>
  </si>
  <si>
    <t>Mão de Obra para Manutenção da Atividade</t>
  </si>
  <si>
    <t xml:space="preserve">Energia do consultório </t>
  </si>
  <si>
    <t>Material de uso e consumo- consultorio</t>
  </si>
  <si>
    <t>Serviços de Terceiros diversos</t>
  </si>
  <si>
    <t>Despesas totais lançadas no mês de abril</t>
  </si>
  <si>
    <t>Material aplicado nos servicos</t>
  </si>
  <si>
    <t>TABELIONATO - PARAMIRIM -  DIVERSOS</t>
  </si>
  <si>
    <t>Compra de Material para uso direto na Prestação de Serv. Odontológico</t>
  </si>
  <si>
    <t xml:space="preserve">Despesas refernte a Rateio  / UNIMED </t>
  </si>
  <si>
    <t>terceiros essenciais para manutenção do trabalho</t>
  </si>
  <si>
    <t>Despesas Dedutíveis do Livro Caixa CNJ</t>
  </si>
  <si>
    <t>Material de escritório/despesas diversas</t>
  </si>
  <si>
    <t xml:space="preserve">Material Dentário </t>
  </si>
  <si>
    <t>Despesa com Material Odontológicos</t>
  </si>
  <si>
    <t>Material Laboratório/ Dental</t>
  </si>
  <si>
    <t>Despesas com a Atividade</t>
  </si>
  <si>
    <t>Seguro Patrimonial</t>
  </si>
  <si>
    <t>DESPESA COM RATEIO</t>
  </si>
  <si>
    <t xml:space="preserve">DARE </t>
  </si>
  <si>
    <t>Materiais de consumo consultorio</t>
  </si>
  <si>
    <t>MATERIAIS/PRODUTOS ODONT. E PROTÉTICOS</t>
  </si>
  <si>
    <t>Seguro de imóvel residencial</t>
  </si>
  <si>
    <t>Despesas com Alimentação - Vale Refeição</t>
  </si>
  <si>
    <t xml:space="preserve">Serviço Odontológico </t>
  </si>
  <si>
    <t>Despesas Material Consultório</t>
  </si>
  <si>
    <t>Material de Uso e Consumo do Consultorio</t>
  </si>
  <si>
    <t>Condomínio do escritório</t>
  </si>
  <si>
    <t>Material Aplicado na Mão de Obra</t>
  </si>
  <si>
    <t>Produtos Odonotologicos</t>
  </si>
  <si>
    <t>Material de escritório / Material de expediente</t>
  </si>
  <si>
    <t>Feiras, Congressos e Especializações</t>
  </si>
  <si>
    <t>IMPOSTOS E TAXAS TJCE</t>
  </si>
  <si>
    <t>Material de Cirurgia</t>
  </si>
  <si>
    <t>Despesas de Custeio em Geral</t>
  </si>
  <si>
    <t>Kopp Industria e Comércio de Produtos Odontologicos Ltda</t>
  </si>
  <si>
    <t>RATEIO DE CONSULTORIO - COMPLEXO MEDICO</t>
  </si>
  <si>
    <t>Transporte de Bens do Leilão</t>
  </si>
  <si>
    <t>RMONSANO CRIAÇÕES DENTAIS- CNPJ:27.027.618/0001-00</t>
  </si>
  <si>
    <t>Material de consumo (Dental, Farmácia: medicações de uso no consultório, Implantes, soro)</t>
  </si>
  <si>
    <t xml:space="preserve">DESPESAS DEDUTÍVEIS LIVRO CAIXA </t>
  </si>
  <si>
    <t>Material de uso na prestação de serviços</t>
  </si>
  <si>
    <t>FGTS FUNCIONÁRIOS</t>
  </si>
  <si>
    <t>Serviço de atendimento odontológico</t>
  </si>
  <si>
    <t>Manutenção de imóveis</t>
  </si>
  <si>
    <t>Tarifa Central (Provimento n. 107/2020 CNJ)</t>
  </si>
  <si>
    <t xml:space="preserve">Material de escritório / Marketing </t>
  </si>
  <si>
    <t xml:space="preserve">Material empregado </t>
  </si>
  <si>
    <t xml:space="preserve">Material para Consultorio Odontologico </t>
  </si>
  <si>
    <t>Desp. Com Manutencao de Equip. do Escritorio</t>
  </si>
  <si>
    <t>material dentística</t>
  </si>
  <si>
    <t>Certificado de Registro de Cartório</t>
  </si>
  <si>
    <t>Material de Uso Hospitalar/Consultório</t>
  </si>
  <si>
    <t>TAXA DE FISCALIZAÇÃO JUDICIÁRIA MG</t>
  </si>
  <si>
    <t>Pagamentos Protéticos e similares</t>
  </si>
  <si>
    <t>Produtos Estéticos</t>
  </si>
  <si>
    <t>Mensalidade de associação</t>
  </si>
  <si>
    <t>Material Consultorio Consumo</t>
  </si>
  <si>
    <t xml:space="preserve">Guias de pagamento - ref aos funcionarios </t>
  </si>
  <si>
    <t>Indenizações diversas</t>
  </si>
  <si>
    <t>Manutenção informática</t>
  </si>
  <si>
    <t>LABORATÓRIOS ODONTOLÓGICOS</t>
  </si>
  <si>
    <t>JJGC INDUSTRIA E COMERCIO</t>
  </si>
  <si>
    <t>Custeio com Distribuição de Títulos - combustível</t>
  </si>
  <si>
    <t xml:space="preserve"> Material Odontológico</t>
  </si>
  <si>
    <t xml:space="preserve">RATEIO DE CONSULTÓRIO </t>
  </si>
  <si>
    <t>Vale alimentaçao</t>
  </si>
  <si>
    <t xml:space="preserve">Material de expediente  e medicamentos </t>
  </si>
  <si>
    <t>BENEFÍCIOS/OUTROS GASTOS COM PESSOAL</t>
  </si>
  <si>
    <t>Material de conservação/ manutençao e limpeza do escritório/consultório</t>
  </si>
  <si>
    <t>Material de Uso no Consultorio</t>
  </si>
  <si>
    <t>Medicamento Usado em Pacientes</t>
  </si>
  <si>
    <t>Despesas com Serviços Protetico</t>
  </si>
  <si>
    <t>materiais de dentais</t>
  </si>
  <si>
    <t>compra material odontológico</t>
  </si>
  <si>
    <t xml:space="preserve">Material Odontológico Aplicado </t>
  </si>
  <si>
    <t>Materiais de Odontólogo</t>
  </si>
  <si>
    <t>Devolução/Excedente apurado p/devolução TJ-GO</t>
  </si>
  <si>
    <t>Educação especializada</t>
  </si>
  <si>
    <t>CONTRIBUIÇÃO PREVIDENCIÁRIA - INSS SOBRE 13 ° SALÁRIO</t>
  </si>
  <si>
    <t>NF MATERIAIS ODONTOLOGICOS /DUPL</t>
  </si>
  <si>
    <t>Serviços  Autônomo</t>
  </si>
  <si>
    <t xml:space="preserve">CONVÊNIO MÉDICO; CONVÊNIO ODONTOLÓGICO - BENEFÍCIO AOS PREPOSTOS </t>
  </si>
  <si>
    <t>Serviços deTerceiros</t>
  </si>
  <si>
    <t>Insumos Odontológicos - Odonthomaz</t>
  </si>
  <si>
    <t xml:space="preserve">Material para procedimento </t>
  </si>
  <si>
    <t>Plano de saúde empregados</t>
  </si>
  <si>
    <t>Emolumentos e serviços pagos a terceiros</t>
  </si>
  <si>
    <t>Despesas de custeio e manutenção</t>
  </si>
  <si>
    <t>Material odontológico para consultório</t>
  </si>
  <si>
    <t xml:space="preserve">Material de produção de serviços </t>
  </si>
  <si>
    <t>PRODUTOS CONSULTÓRIO</t>
  </si>
  <si>
    <t>Repasse DARE</t>
  </si>
  <si>
    <t>MATERIAL DE USO NA PRESTAÇAO DE SERVIÇO</t>
  </si>
  <si>
    <t>Material uso procedimentos</t>
  </si>
  <si>
    <t>Insumos Utilizados nas Prestações de Serviços</t>
  </si>
  <si>
    <t>FUNORE - Fundo Notarial e Registral</t>
  </si>
  <si>
    <t>Produtos utilizados nas próteses</t>
  </si>
  <si>
    <t>Material odontológico para uso no consultório</t>
  </si>
  <si>
    <t xml:space="preserve">01.33 TFJ MG REPASSE DESPESAS DE CUSTEIO </t>
  </si>
  <si>
    <t>Despesa não dedutível lançada pelo cliente</t>
  </si>
  <si>
    <t>Pagamento de Férias/Indenização</t>
  </si>
  <si>
    <t>Serviço Tecnico-Consultoria em T.I</t>
  </si>
  <si>
    <t>Total de Custos e Despesas Dedutíveis</t>
  </si>
  <si>
    <t>despesas com protéticos</t>
  </si>
  <si>
    <t>TOTAL LIVRO CAIXA DEDUTÍVEL CARTÓRIO DIRCE REIS</t>
  </si>
  <si>
    <t>Despesas Mensal do Consultório</t>
  </si>
  <si>
    <t xml:space="preserve">Manutenção Imóvel -  Vale Alimentação Funcionários </t>
  </si>
  <si>
    <t>PRESTAÇÃO DE SERVIÇO ODONTOLOGICO</t>
  </si>
  <si>
    <t>Despesa com Material odontologicos - usados na prestacao de servico</t>
  </si>
  <si>
    <t>Salários, Férias 13º Salário</t>
  </si>
  <si>
    <t>DESPESAS DIVERSAS PARA A ATIVIDADE DE CLASSE</t>
  </si>
  <si>
    <t>Deposito mensal para fundo rescisório</t>
  </si>
  <si>
    <t>Despesas Tributarias - Outras Despesas tributarias FERJ</t>
  </si>
  <si>
    <t xml:space="preserve">ISS - Imposto pago pelo contribuinte </t>
  </si>
  <si>
    <t>serviço de protetico</t>
  </si>
  <si>
    <t>Ressarcimento Atos Gratuitos</t>
  </si>
  <si>
    <t>Material odontólogico</t>
  </si>
  <si>
    <t>Centro Oftalmológico de Minas Gerais</t>
  </si>
  <si>
    <t>Material de Consumo Utilizado na Atividade</t>
  </si>
  <si>
    <t>MATERIAL ONDONTOLÓGICO</t>
  </si>
  <si>
    <t xml:space="preserve"> Invisaline -  Aparelho Ortodontico</t>
  </si>
  <si>
    <t>Despesas com Remuneração Paga a Terceiro, com Vinculo Empregaticio.</t>
  </si>
  <si>
    <t>Salários empregados, INSS e FGTS</t>
  </si>
  <si>
    <t xml:space="preserve">Inss (previdencia) </t>
  </si>
  <si>
    <t>Valores pagos a terceiros</t>
  </si>
  <si>
    <t xml:space="preserve">Insumos para o consultório </t>
  </si>
  <si>
    <t>Laboratorios</t>
  </si>
  <si>
    <t xml:space="preserve">Serviços Profissionais de terceiros </t>
  </si>
  <si>
    <t>Locação de mobiliário computadores, sistemas  e equipamentos</t>
  </si>
  <si>
    <t>16 - Obrigações Sociais - INSS/FGTS</t>
  </si>
  <si>
    <t>Material de Consumo na Execução dos Serviços</t>
  </si>
  <si>
    <t xml:space="preserve">Despesas com Mat. de consumo p exercicio da atividade </t>
  </si>
  <si>
    <t>TFJ - Taxa de Fiscalização Judiciária - Lei MG 15424/2004, arts. 6º e 23</t>
  </si>
  <si>
    <t>Despesas de materiais e gerais da atividade</t>
  </si>
  <si>
    <t xml:space="preserve"> REMUNERAÇÃO DE FÉRIAS</t>
  </si>
  <si>
    <t>Material de uso/consumo, e prestação de serviços de terceiros.</t>
  </si>
  <si>
    <t>Pgto a Protético</t>
  </si>
  <si>
    <t>protético .</t>
  </si>
  <si>
    <t>Prestação de Serviço - PF</t>
  </si>
  <si>
    <t>Despesas com Medicamentos e Matérias de Consultório</t>
  </si>
  <si>
    <t>Pequenas Obras</t>
  </si>
  <si>
    <t>10.01.00164</t>
  </si>
  <si>
    <t>FOLHA MENSAL</t>
  </si>
  <si>
    <t>Despesas  com material  atividade escrritório/consultório</t>
  </si>
  <si>
    <t xml:space="preserve">Insumos para a prestação de serviços </t>
  </si>
  <si>
    <t>Remuneração pagas a terceiros SEM vínculos empregatícios</t>
  </si>
  <si>
    <t>SALARIO E ENCARGOS ADIANT. SAL. (VR / CESTA BAS. VALE ALIMEN</t>
  </si>
  <si>
    <t>LABORATÓRIOS</t>
  </si>
  <si>
    <t>MATERIAIS OU MEDICAMENTOS DE CONSUMO PARA  USO ODONTOLÓGICO</t>
  </si>
  <si>
    <t>RECIVIL/RECOMPE</t>
  </si>
  <si>
    <t xml:space="preserve">material de produção dos serviços </t>
  </si>
  <si>
    <t>REPASSES LEGAIS - PARTE DO TRIBUNAL DE JUSTIÇA</t>
  </si>
  <si>
    <t xml:space="preserve">Insumos | Serviços Odontológicos/Protéticos </t>
  </si>
  <si>
    <t>SISTEMAS TOMADOS E SOFTWARES</t>
  </si>
  <si>
    <t>DESPESAS TOTAIS DE LIVRO CAIXA</t>
  </si>
  <si>
    <t>Fundo de Reparelhamento do Poder Judiciario</t>
  </si>
  <si>
    <t>Adiantamento de salário</t>
  </si>
  <si>
    <t>SERVIÇOS PJ</t>
  </si>
  <si>
    <t>SERVIÇOS DE PRÓTESE DENTÁRIA</t>
  </si>
  <si>
    <t>Selos Tribunal de Justiça</t>
  </si>
  <si>
    <t>Material Expediente - Gráfica. Papelaria</t>
  </si>
  <si>
    <t>Material utilizados na prestação de serviço</t>
  </si>
  <si>
    <t>Materiais odontológicos e de atendimentos ao cliente</t>
  </si>
  <si>
    <t>Insumos de atividade profissional odontológica</t>
  </si>
  <si>
    <t>Aluguel/condomínio do escritório/unidade</t>
  </si>
  <si>
    <t>material consultório</t>
  </si>
  <si>
    <t>Material de manutenção/consumo de consultório</t>
  </si>
  <si>
    <t>Despesas com Honorários Advocatícios</t>
  </si>
  <si>
    <t>Despesas Trabalhistas (Salários, Férias, 13º, INSS, Ipesp, Iamspe e FGTS)</t>
  </si>
  <si>
    <t>SERVICOS PRESTADOS POR TERCEIROS SEM VINCULO EMPREGATICIO</t>
  </si>
  <si>
    <t>Material Odontologico - Dental</t>
  </si>
  <si>
    <t xml:space="preserve"> Aluguel e Condomínio do consultório </t>
  </si>
  <si>
    <t>Sistema de Automação Cartorial</t>
  </si>
  <si>
    <t>Rateio de despesas PF e PJ</t>
  </si>
  <si>
    <t>Trabalhador Eventual</t>
  </si>
  <si>
    <t>RESCISAO CONTRATO</t>
  </si>
  <si>
    <t>Remuneração de terceiros via MEI</t>
  </si>
  <si>
    <t>Honorários Advocatícios Parceiros</t>
  </si>
  <si>
    <t>Serviços Terceira Pessoa Jurídica</t>
  </si>
  <si>
    <t xml:space="preserve">material consumo </t>
  </si>
  <si>
    <t>Serviços de terceiros/despesas com laboratórios</t>
  </si>
  <si>
    <t>01.00030 - Emolumentos pagos a terceiros</t>
  </si>
  <si>
    <t>Aluguel do Cartório.</t>
  </si>
  <si>
    <t>Dentistas Parceiros</t>
  </si>
  <si>
    <t>Técnico em prótese.</t>
  </si>
  <si>
    <t>Livro Caixa - RTDPJ</t>
  </si>
  <si>
    <t>Serv Prestados PF /PJ</t>
  </si>
  <si>
    <t>ISSQN e Taxas</t>
  </si>
  <si>
    <t>Vale refeição; cesta básica; vale alimentação; (adiantamento salarial)</t>
  </si>
  <si>
    <t>ISS S/ATOS NOTARIAIS</t>
  </si>
  <si>
    <t>Custeio Imóvel - Água, Condomínio, Energia, Aluguel, Limpeza, etc..</t>
  </si>
  <si>
    <t>Desp. Material Odontológicos</t>
  </si>
  <si>
    <t>Manutenções do escritório/consultório</t>
  </si>
  <si>
    <t>Materiais e Serviços de Custeio e Consumo</t>
  </si>
  <si>
    <t>Serv. de Contabilidade</t>
  </si>
  <si>
    <t>Aprovisionamento</t>
  </si>
  <si>
    <t>Material médico para prestação de serviços</t>
  </si>
  <si>
    <t>Material de escritório e Consumo</t>
  </si>
  <si>
    <t>Material de Consumo Próprio Para Uso Diario do Profissional</t>
  </si>
  <si>
    <t>SERVIÇOS DE PRÓTESE ODONTOLÓGICA</t>
  </si>
  <si>
    <t>Produtos injetáveis para uso em pacientes</t>
  </si>
  <si>
    <t>Vale Transporte ( Condução )</t>
  </si>
  <si>
    <t>Material Odontológico, Hospitalar e Prótese dentária</t>
  </si>
  <si>
    <t>REPASSE AO FUNAJURIS</t>
  </si>
  <si>
    <t>Material utilizado no laboratório</t>
  </si>
  <si>
    <t>DESPESAS OPERACIONAIS DA SERVENTIA</t>
  </si>
  <si>
    <t>PREMIOS PAGOS A TERCEIRO</t>
  </si>
  <si>
    <t>Material de uso/consumo dos serviços</t>
  </si>
  <si>
    <t>Material de consumo/ Dentária</t>
  </si>
  <si>
    <t>Materiais e Insumos Consultorio</t>
  </si>
  <si>
    <t xml:space="preserve">Material uso consumo </t>
  </si>
  <si>
    <t>Material Enfermagem/Dental e Cirúrgico</t>
  </si>
  <si>
    <t>FUNAJURIS/FUNDO DE COMPENSAÇÃO</t>
  </si>
  <si>
    <t xml:space="preserve">Materiais utilizados na prestação de serviço </t>
  </si>
  <si>
    <t>Despesas com software/ cessão de direito de uso programa computação</t>
  </si>
  <si>
    <t>Material e insumos de Consumo</t>
  </si>
  <si>
    <t xml:space="preserve">Materiais utilizados na prestação de serviços </t>
  </si>
  <si>
    <t>Material de escritório - consultorio</t>
  </si>
  <si>
    <t>MATERIAL ODONTOLOGICO CIRURGICA/PROTETICO</t>
  </si>
  <si>
    <t>Material Uso e Consumo Consultorio</t>
  </si>
  <si>
    <t>despesas em Nome da Pessoa Juridica</t>
  </si>
  <si>
    <t>SERVIÇO TERCEIRIZADO/CONTRATO</t>
  </si>
  <si>
    <t>Pagamento aos Advogados Integrantes da Demanda</t>
  </si>
  <si>
    <t>Locação mob., comp. e equip.</t>
  </si>
  <si>
    <t>Material de Consumo no exercício da atividade</t>
  </si>
  <si>
    <t>Beneficios Vale Transporte e Ticket Refeição</t>
  </si>
  <si>
    <t>Autônomos - Honorários Profissionais</t>
  </si>
  <si>
    <t>ARRENDAMENTO</t>
  </si>
  <si>
    <t>Laboratório de Prótese Odontológica SIRO Ltda CNPJ 50379270000123</t>
  </si>
  <si>
    <t>4018 - Vale Transporte Colaboradores</t>
  </si>
  <si>
    <t>Serviços técnicos especializados</t>
  </si>
  <si>
    <t>Material para uso e funcionamento da atividade</t>
  </si>
  <si>
    <t xml:space="preserve">Materiais de Consumo Consultório </t>
  </si>
  <si>
    <t>Software, Manutenção, Sistemas Cartorários</t>
  </si>
  <si>
    <t>Vale Transporte/Alimwntação</t>
  </si>
  <si>
    <t>Laboratorios de proteses</t>
  </si>
  <si>
    <t>Material para trabalho Odontológico - Dentais</t>
  </si>
  <si>
    <t>Material odontológico ou do consultório</t>
  </si>
  <si>
    <t>Material de consumo do escritório/consultório utilizado no desempenho da atividade</t>
  </si>
  <si>
    <t>Conservação</t>
  </si>
  <si>
    <t>Férias funcionários</t>
  </si>
  <si>
    <t xml:space="preserve">Material de Odontológico </t>
  </si>
  <si>
    <t>Despesas com Selos</t>
  </si>
  <si>
    <t xml:space="preserve">material de dentística e cirurgia </t>
  </si>
  <si>
    <t>Align Technology do Brasil LTDA - CNPJ:04.799.405/0001-92</t>
  </si>
  <si>
    <t>Materiais de Uso e Consumo da Ativiade</t>
  </si>
  <si>
    <t>MPSP (Valores de Repasse)</t>
  </si>
  <si>
    <t>Pagamento de serviços de terceiros, prestadores de serviços</t>
  </si>
  <si>
    <t>Material de uso/consumo em procedimento médico</t>
  </si>
  <si>
    <t>Suporte Técnico em Informatica</t>
  </si>
  <si>
    <t>Material para prestação de serviços (Invisalign)</t>
  </si>
  <si>
    <t>CUSTEIO FRJ</t>
  </si>
  <si>
    <t>Rateio na produção médica</t>
  </si>
  <si>
    <t>REPASSAS DE VALORES AOS CLIENTES</t>
  </si>
  <si>
    <t>Salários, Férias, Abono Pecuniário, 13º Salario e Rescisões</t>
  </si>
  <si>
    <t>Diversos - Livro Caixa</t>
  </si>
  <si>
    <t>Material de Consumo/Aplicado</t>
  </si>
  <si>
    <t>Serviços Médicos Auxiliares de Prestação de Serviços</t>
  </si>
  <si>
    <t>Remuneração paga a terceiros com vínculo empregatício (Salários)</t>
  </si>
  <si>
    <t xml:space="preserve">Despesas com marketing do escritório/consultório </t>
  </si>
  <si>
    <t>materiais de uso no consultorio dentário</t>
  </si>
  <si>
    <t>Remuneração Paga a Terceiro, Com Vínculo Empregatício - Adiantamento de Salário</t>
  </si>
  <si>
    <t>DIVERSOS SERVICOS TERCEIRIZADOS</t>
  </si>
  <si>
    <t>Vale-alimentação / Vale-refeição</t>
  </si>
  <si>
    <t>MEDICAMENTOS</t>
  </si>
  <si>
    <t>PRESTAÇÃO DE SERVIÇOS DE TERCEIROS VINCULADOS A ATIVIDADE</t>
  </si>
  <si>
    <t>Materiais para Uso na Prestação de Serviços</t>
  </si>
  <si>
    <t>FUNDE/PGE</t>
  </si>
  <si>
    <t>Serviços de Terceiros PF / PJ sem vínculo Empregatício</t>
  </si>
  <si>
    <t xml:space="preserve">DESPESAS MATERIAIS ODONTOLÓGICOS </t>
  </si>
  <si>
    <t>Material dentário e protético</t>
  </si>
  <si>
    <t xml:space="preserve">Despesa com protéticos </t>
  </si>
  <si>
    <t>despesas no tratamento de pacientes</t>
  </si>
  <si>
    <t>Material Odontologico/Mats de Proteses para uso em Pacientes</t>
  </si>
  <si>
    <t>Dental - Material odontológico</t>
  </si>
  <si>
    <t>Material para Laboratório Protético</t>
  </si>
  <si>
    <t>Material utilizado prestação de serviços consultório</t>
  </si>
  <si>
    <t>Material Empregado na Prestação de Serviço</t>
  </si>
  <si>
    <t>Material/Produtos Odontológicos/ consultório</t>
  </si>
  <si>
    <t>Contribuições associativas ANOREG</t>
  </si>
  <si>
    <t>Material de escritório, odontológico e protético</t>
  </si>
  <si>
    <t>Salários empregados, INSS  e FGTS</t>
  </si>
  <si>
    <t>IRRF - Imposto sobre a Renda Retido na Fonte.</t>
  </si>
  <si>
    <t>Material p/uso de tratamento odontologico</t>
  </si>
  <si>
    <t>Serviços Prestados de PJ</t>
  </si>
  <si>
    <t>Compra de materiais</t>
  </si>
  <si>
    <t>Sistemas/ Internet</t>
  </si>
  <si>
    <t>Material de aplicado em tratamento</t>
  </si>
  <si>
    <t>Aluguel Prédio do Cartório</t>
  </si>
  <si>
    <t>Fermojupi</t>
  </si>
  <si>
    <t>Contribuição previdenciária - INSS sobre salários</t>
  </si>
  <si>
    <t>Digitalização e microfilmagem</t>
  </si>
  <si>
    <t>Custo de material escritório/consultório</t>
  </si>
  <si>
    <t>Despesas com Material</t>
  </si>
  <si>
    <t>Remuneração Paga a Terceiro, Com Vínculo Empregatício - Férias</t>
  </si>
  <si>
    <t>MATERIAL UTILIZADO NO PROCEDIMENTO</t>
  </si>
  <si>
    <t>Despesa de uso consumo consultório</t>
  </si>
  <si>
    <t>Passagens aéreas e hospedagem</t>
  </si>
  <si>
    <t>Marketing e Afins</t>
  </si>
  <si>
    <t>Compra equipamento/máquinas para a clínica</t>
  </si>
  <si>
    <t>MARKETING DE DIVULGAÇÃO</t>
  </si>
  <si>
    <t>Publicação de Edital de Leilão</t>
  </si>
  <si>
    <t>Repasse de honorários</t>
  </si>
  <si>
    <t>Pgto INSS GPS</t>
  </si>
  <si>
    <t xml:space="preserve">Serviços de terceiros sem vínculo empregatício </t>
  </si>
  <si>
    <t>Despesas de Consutório</t>
  </si>
  <si>
    <t>Todas as Despesas</t>
  </si>
  <si>
    <t>MANUTENÇÃO EM INFORMÁTICA</t>
  </si>
  <si>
    <t xml:space="preserve">Material de uso e consumo no consultório </t>
  </si>
  <si>
    <t>Despesas c/materiais de exames</t>
  </si>
  <si>
    <t>Despesa com Aquisição de Selos</t>
  </si>
  <si>
    <t>13.º Salários</t>
  </si>
  <si>
    <t xml:space="preserve">Locação de Laser </t>
  </si>
  <si>
    <t>Materiais odontológicos e Esteticos</t>
  </si>
  <si>
    <t>Material/Serviços de consumo,conservação, manutenção, higiene e limpeza</t>
  </si>
  <si>
    <t>Material Tecnico/ Medicamento</t>
  </si>
  <si>
    <t>Complemento de Salario - Plano de Saude</t>
  </si>
  <si>
    <t>SAMUEL CRUVINEL SANTUZZI</t>
  </si>
  <si>
    <t>Fopag - Folha de Pagamento Mensal</t>
  </si>
  <si>
    <t>Serviços Prestados Pessoas Fisicas</t>
  </si>
  <si>
    <t>Despesas com atividade rural</t>
  </si>
  <si>
    <t>Despesas com Provisões</t>
  </si>
  <si>
    <t>Aluguel do escritório/consultório/rateio</t>
  </si>
  <si>
    <t>Complemento de Salário</t>
  </si>
  <si>
    <t>BIBIS TRIBUNAL</t>
  </si>
  <si>
    <t>Conservação de sistemas e softwares</t>
  </si>
  <si>
    <t>4016-INTERNET TV CABO</t>
  </si>
  <si>
    <t>Encargos S/ Folha Salários</t>
  </si>
  <si>
    <t>Selo Digital</t>
  </si>
  <si>
    <t>Laboratório de Próteses Odontológicas</t>
  </si>
  <si>
    <t>Custas Extras Judiciais Acréscimos /Lei 3217/99 ( Custas 20%)</t>
  </si>
  <si>
    <t>FGTS sobre Remuneração de Servidores da Serventia</t>
  </si>
  <si>
    <t>PGTO IRF</t>
  </si>
  <si>
    <t>despesa de salários</t>
  </si>
  <si>
    <t>Material para uso dos serviços médicos</t>
  </si>
  <si>
    <t>Remunerações pagas aos funcionários</t>
  </si>
  <si>
    <t>Serviços terceiros PJ</t>
  </si>
  <si>
    <t>Suporte de Informática</t>
  </si>
  <si>
    <t>Prest.Serv.P.Juridica</t>
  </si>
  <si>
    <t>Materiais de odontologia/dentais</t>
  </si>
  <si>
    <t>Medicamentos e descartáveis para o consutlório</t>
  </si>
  <si>
    <t>lente intra-ocular JJSV produtos oticos cnpj 56652728/0001-88</t>
  </si>
  <si>
    <t>Valor para vale alimentação dos funcionários</t>
  </si>
  <si>
    <t>Sindicatos e Entidades de Classe</t>
  </si>
  <si>
    <t>Recolhimento de Contribuições Previdenciárias</t>
  </si>
  <si>
    <t>031-PAGAMENTO A TERCEIROS</t>
  </si>
  <si>
    <t>Cota de Participação Devida Ao FIC-SREI</t>
  </si>
  <si>
    <t>Serviços de Laboratório</t>
  </si>
  <si>
    <t>laboratório  ortoodontológico</t>
  </si>
  <si>
    <t>COMPRA DE SERVIÇO</t>
  </si>
  <si>
    <t>Custeio FICSREI (ONR)</t>
  </si>
  <si>
    <t>protético e laboratórios de prótese</t>
  </si>
  <si>
    <t>Insumos para realizacao de tratamento odontologico</t>
  </si>
  <si>
    <t>Serviços essenciais a atividade</t>
  </si>
  <si>
    <t>Despesas com dentárias e materiais dentários</t>
  </si>
  <si>
    <t>Reforma do Prédio Locado</t>
  </si>
  <si>
    <t>Folha de Pagto. Mensal de Salários</t>
  </si>
  <si>
    <t>Serviço / Manutenção Informática - D</t>
  </si>
  <si>
    <t>Material de Consumo consultorio</t>
  </si>
  <si>
    <t>Estagiarios</t>
  </si>
  <si>
    <t>Pagamento a Prestadores de Serviços Diversos</t>
  </si>
  <si>
    <t>Despesas Internet/Correios</t>
  </si>
  <si>
    <t>Aluguéis e Taxas</t>
  </si>
  <si>
    <t>Material de Aplicação em Serviço</t>
  </si>
  <si>
    <t>Laboratório de Prótese Dentária - Protético</t>
  </si>
  <si>
    <t>Serviços Prestados por Terceiros Sem Vínculo Empregatício</t>
  </si>
  <si>
    <t>Assistencia medica e Social - D</t>
  </si>
  <si>
    <t>Despesa com consultorio</t>
  </si>
  <si>
    <t>Material de Uso na Atividade</t>
  </si>
  <si>
    <t>DIVISÃO DE HONORÁRIOS ADVOCATÍCIOS DE PARCERIA COM LÍGIA MARIA SÍGOLO</t>
  </si>
  <si>
    <t>TAXA FERJ</t>
  </si>
  <si>
    <t>Material/Matéria Prima para Execução de Serviço</t>
  </si>
  <si>
    <t>GRERJ - Compra de Selo Cartório</t>
  </si>
  <si>
    <t>Outras Despesas com consultorio</t>
  </si>
  <si>
    <t>Débitos imóveis para leilão (IPTU, condomínio, etc.)</t>
  </si>
  <si>
    <t xml:space="preserve">Ticket / Benefícios funcionários </t>
  </si>
  <si>
    <t>Material cirúrgico e/ou medicamentos</t>
  </si>
  <si>
    <t>Serviços pagos a protéticos</t>
  </si>
  <si>
    <t>Investimento de divulgação em mídias digitais</t>
  </si>
  <si>
    <t>INSS Laranjeiras</t>
  </si>
  <si>
    <t xml:space="preserve">Aluguel do Imovel Comercial </t>
  </si>
  <si>
    <t>SALARIOS E ENCARGOS - CONTRIBUICOES PREVIDENCIARIAS</t>
  </si>
  <si>
    <t>Prestação de Serv. de Terceiros - Protéticos</t>
  </si>
  <si>
    <t>MATERIAL DE USO E TRATAMENTO</t>
  </si>
  <si>
    <t>sistema informático</t>
  </si>
  <si>
    <t>Remuneração de férias.</t>
  </si>
  <si>
    <t xml:space="preserve"> FGTS - FUNDO DE GARANTIA POR TEMPO DE SERVIÇO</t>
  </si>
  <si>
    <t>Material de Consumo Dentario</t>
  </si>
  <si>
    <t>MATERIAL ODONTOLÓGICO UTILIZADO NA PRESTAÇÃO DO SERVIÇO</t>
  </si>
  <si>
    <t>Vale Transporte e Condução paga a funcionarios e clientes</t>
  </si>
  <si>
    <t>FERC</t>
  </si>
  <si>
    <t>Escritorio/Contabilidade pagos a terceiros</t>
  </si>
  <si>
    <t>Aluguel/Cond. do escritório/consultório</t>
  </si>
  <si>
    <t xml:space="preserve"> insumos de uso em procedimentos fornecidos pela ABBVIE Farmaceutica L</t>
  </si>
  <si>
    <t>Pagamento Serviços de terceiros Proteses Dentarias</t>
  </si>
  <si>
    <t>Materiais e medicações</t>
  </si>
  <si>
    <t xml:space="preserve">Repasse de Entradas  </t>
  </si>
  <si>
    <t>Ordenados / Salários / Férias / 13º Salário</t>
  </si>
  <si>
    <t>Medicamentos e Procedimentos</t>
  </si>
  <si>
    <t>material do consultorio/seguro consultorio</t>
  </si>
  <si>
    <t xml:space="preserve">Prestação de serviços referente a atividade </t>
  </si>
  <si>
    <t>Excedente Depositado TJ/RS</t>
  </si>
  <si>
    <t>REMUNERAÇÃO PAGAS A TERCEIROS</t>
  </si>
  <si>
    <t>Salarios / Ferias / 13 Salarios</t>
  </si>
  <si>
    <t>material de consumo - dental</t>
  </si>
  <si>
    <t>Despesas gerais dedutíveis conforme livro auxiliar</t>
  </si>
  <si>
    <t>Despesas com Marketing e Publicidade na Profissão</t>
  </si>
  <si>
    <t>Bens de pequeno valor ou não duráveis.</t>
  </si>
  <si>
    <t>Materiais de uso e consumo utilizados na prest. de serviços</t>
  </si>
  <si>
    <t>Insumos para Implantodontia - Neodent/Straumann - 00.489.050/0029-85</t>
  </si>
  <si>
    <t>Consultoria em serviços diversos</t>
  </si>
  <si>
    <t>Produtos para utilização em procedimentos</t>
  </si>
  <si>
    <t>Remuneração pagas a terceiros sem vínculo empregatício</t>
  </si>
  <si>
    <t>Despesa Administrativa - D</t>
  </si>
  <si>
    <t>Materriais utilizados no tratamento dentario</t>
  </si>
  <si>
    <t>Remuneração paga a terceiros, com vínculo empregatício, INSS, FGTS e IR</t>
  </si>
  <si>
    <t>DESPESA GERAL NÃO DEDUTIVEL</t>
  </si>
  <si>
    <t>Rateio das Perdas em Cooperativa de Trabalho Médico</t>
  </si>
  <si>
    <t>Materiais e suprimentos de trabalho</t>
  </si>
  <si>
    <t>Despesa c/dental</t>
  </si>
  <si>
    <t xml:space="preserve">DESPESAS DIVERSAS  </t>
  </si>
  <si>
    <t>DESPESAS INSUMOS DENTAL</t>
  </si>
  <si>
    <t>Material de Consumo em Geral</t>
  </si>
  <si>
    <t>Aluguel da sala na academia</t>
  </si>
  <si>
    <t>Custas e Taxas Judiciarias</t>
  </si>
  <si>
    <t>Material Utillizado na Prestação de Serviços</t>
  </si>
  <si>
    <t>TRIBUNAL DE JUSTICA - 77.821.841/0001-94</t>
  </si>
  <si>
    <t>laboratorio e serviços de terceiros</t>
  </si>
  <si>
    <t>Material de Uso Dental/Protetico</t>
  </si>
  <si>
    <t>DESPESAS DE CUSTEIO CARTORIO</t>
  </si>
  <si>
    <t>Reembolso de Honorários Odont de Terceiros</t>
  </si>
  <si>
    <t>MATERIAL CLINICO ODONTOLOGICO / PROTETICO</t>
  </si>
  <si>
    <t>SALÁRIO E ENCARGOS RELACIONADOS A FOLHA DE PAGAMENTO</t>
  </si>
  <si>
    <t xml:space="preserve">4047 - Despesas Interinidade </t>
  </si>
  <si>
    <t>SERVIÇOS PROTETICO</t>
  </si>
  <si>
    <t>Medicamentos/ cosméticos</t>
  </si>
  <si>
    <t>Material de Consumo/Aplicação nos Serviços</t>
  </si>
  <si>
    <t>Material de Implantes &amp; Componentes</t>
  </si>
  <si>
    <t>Material consumo/dental</t>
  </si>
  <si>
    <t>Material/Serviços Cirúrgicos</t>
  </si>
  <si>
    <t>Materiais dentais/prótese</t>
  </si>
  <si>
    <t>Convênio Médico - Unimed</t>
  </si>
  <si>
    <t>Plano de Saúde - Colaboradores</t>
  </si>
  <si>
    <t>SISTEMA ACSIV</t>
  </si>
  <si>
    <t>VALE TRANSPORTE/VALE ALIMENTAÇÃO FUNCIONÁRIOS</t>
  </si>
  <si>
    <t>Contas avista</t>
  </si>
  <si>
    <t>Aluguel Server</t>
  </si>
  <si>
    <t xml:space="preserve">Adiantamento Salarial </t>
  </si>
  <si>
    <t>Serviços Profissionais Prestados por Terceiros</t>
  </si>
  <si>
    <t>13º salário.</t>
  </si>
  <si>
    <t>Rescisões trabalhistas</t>
  </si>
  <si>
    <t>Serviços de Terceiros - Relação com Prestação de Serviço</t>
  </si>
  <si>
    <t>BIB</t>
  </si>
  <si>
    <t xml:space="preserve">Materiais de Consumo Odontológicos </t>
  </si>
  <si>
    <t>Material de Uso na prestação de serviço</t>
  </si>
  <si>
    <t xml:space="preserve">Fundo para Implementação e Custeio do SREI </t>
  </si>
  <si>
    <t>Aquisição de Materiais de Consultório/hospitalar</t>
  </si>
  <si>
    <t>Serviços prestados de Prótese Odontológica</t>
  </si>
  <si>
    <t>Marketing/Anúncios</t>
  </si>
  <si>
    <t>Produtos odontológicos do consultório</t>
  </si>
  <si>
    <t>Material aplicado nas consultas odontológicas</t>
  </si>
  <si>
    <t>Honorários de Terceiros-pg a Rosangela Moreira dos Santos-CPF 101.115.598-20, contadora autônoma - CRC/SP 226.301/O-8</t>
  </si>
  <si>
    <t>Pagamento a protéticos</t>
  </si>
  <si>
    <t>Darf IRRF</t>
  </si>
  <si>
    <t>Insumos Odontologia</t>
  </si>
  <si>
    <t>Custeio do serviço de protesto</t>
  </si>
  <si>
    <t>Material Insumos para consultório</t>
  </si>
  <si>
    <t>TOTAL DE DESPESAS DEDUTIVEIS CONFORME LIVRO DIARIO</t>
  </si>
  <si>
    <t>Rateio despesas consultório - funcionárias, condomínio, energia</t>
  </si>
  <si>
    <t xml:space="preserve">Material de escritório e consultorio </t>
  </si>
  <si>
    <t>Serviços tomados - dedutíveis</t>
  </si>
  <si>
    <t>DESPESAS DE CUSTEIO, NECESSARIAS A RECEITA</t>
  </si>
  <si>
    <t>Despesa com Material Usado na Prestação de Serviço /Fornecedores</t>
  </si>
  <si>
    <t>Sistema/programação</t>
  </si>
  <si>
    <t>HONORARIOS ADVOCATICIOS CONSULTA 210-2018</t>
  </si>
  <si>
    <t>Material de escritório/ cosumo</t>
  </si>
  <si>
    <t>INSUMOS/MATERIAL APLICADO NA PRESTAÇÃO DE SERVIÇO ODONTOLOGICO</t>
  </si>
  <si>
    <t>Remuneração paga a dentistas (diversas modalidades)</t>
  </si>
  <si>
    <t>PG PJ</t>
  </si>
  <si>
    <t>Despesas gerais , material de conservação e limpeza do escritório/consultório</t>
  </si>
  <si>
    <t>Desp. com material odontologico</t>
  </si>
  <si>
    <t xml:space="preserve"> Material odontológico</t>
  </si>
  <si>
    <t>Material de Protese - Laboratorio</t>
  </si>
  <si>
    <t>folha mensal de funcionários</t>
  </si>
  <si>
    <t>Despesas c/ software</t>
  </si>
  <si>
    <t>Lab. de prótese dentária</t>
  </si>
  <si>
    <t>curso de aprimoramento e aperfeiçoamento</t>
  </si>
  <si>
    <t xml:space="preserve">Serviços de Manutenção e Conservação </t>
  </si>
  <si>
    <t>Rateio das perdas do ano de 2022 como cooperado da Unimed Salto/Itu</t>
  </si>
  <si>
    <t>Seguro Profissional - ND</t>
  </si>
  <si>
    <t>GUIA DE DARF</t>
  </si>
  <si>
    <t>Material de uso no tratamento</t>
  </si>
  <si>
    <t>Materiais Odontologicos(Dental)</t>
  </si>
  <si>
    <t xml:space="preserve">Serviços de próteses </t>
  </si>
  <si>
    <t>MATERIAIS PARA USO EM PACIENTES</t>
  </si>
  <si>
    <t>DESPESAS COM INSUMOS</t>
  </si>
  <si>
    <t>Fornecedores Plataforma</t>
  </si>
  <si>
    <t>Produtos dentais</t>
  </si>
  <si>
    <t>SALARIO E ENCARGOS REMUNERACAO DE FERIAS</t>
  </si>
  <si>
    <t>Licenciamento ou Cessão de Direito de uso de Prog. de Computador</t>
  </si>
  <si>
    <t>CONTRIBUIÇAO PREVIDENCIARIA-INSS FOLHA</t>
  </si>
  <si>
    <t>MATERIAL DE CUSTEIO</t>
  </si>
  <si>
    <t xml:space="preserve">Material de consumo odontológico (dentais) e fornecedores </t>
  </si>
  <si>
    <t>Material e Serviços aplicados na produção</t>
  </si>
  <si>
    <t>Pago serviços prestados, conforme recibo</t>
  </si>
  <si>
    <t xml:space="preserve">Locação de equipamento </t>
  </si>
  <si>
    <t>despesa com materiais de consumo</t>
  </si>
  <si>
    <t>Serviços prestados de PJ</t>
  </si>
  <si>
    <t>Aquisição de Serviços de Terceiros - Sem vinculo</t>
  </si>
  <si>
    <t>Material de escritório / Insumos Cosultorio</t>
  </si>
  <si>
    <t>Selos - MS</t>
  </si>
  <si>
    <t>Entrega de Intimações</t>
  </si>
  <si>
    <t>DESPESASV COM MATERIAIS ODONTOLOGICOS</t>
  </si>
  <si>
    <t xml:space="preserve"> Material de uso e consumo consultório/paciente</t>
  </si>
  <si>
    <t xml:space="preserve">serviços prestados pj </t>
  </si>
  <si>
    <t>Remuneracao paga a terceiros sem vinculo</t>
  </si>
  <si>
    <t>Beneficios - Vale Refeição</t>
  </si>
  <si>
    <t>Depósitos/Despesas plataforma GG POKER</t>
  </si>
  <si>
    <t xml:space="preserve">Salário empregados </t>
  </si>
  <si>
    <t>Material de uso no tratamento odontologico</t>
  </si>
  <si>
    <t>Insumos Odontológicos - NeoDent</t>
  </si>
  <si>
    <t xml:space="preserve">JJGC Ind.Com.Mat.Dent.SA </t>
  </si>
  <si>
    <t>Pagamento Material uso Profissional</t>
  </si>
  <si>
    <t>Aluguel, Condomínio e Manutenção</t>
  </si>
  <si>
    <t>DIVERSOS - FUJU</t>
  </si>
  <si>
    <t>Serviços pagos a terceiros-PF</t>
  </si>
  <si>
    <t>DESPESAS LANÇADOS NO SISTEMA DOMINIO</t>
  </si>
  <si>
    <t>Material para execução dos serviços dentários</t>
  </si>
  <si>
    <t>Diligencias do Cartorio do 2°. Oficio Reg. Civil</t>
  </si>
  <si>
    <t xml:space="preserve">Locação de Moveis  e Equipamentos </t>
  </si>
  <si>
    <t>Folha de Pagt. Mensal de Salários</t>
  </si>
  <si>
    <t>despesa material odontologico</t>
  </si>
  <si>
    <t>Bens de consumo</t>
  </si>
  <si>
    <t>Compras Materiais Odontologicos</t>
  </si>
  <si>
    <t xml:space="preserve">Previdência social - GPS/INSS </t>
  </si>
  <si>
    <t>Pagamento efetuado a Protético</t>
  </si>
  <si>
    <t>Serviços de Proteses Dentarias sob Encomenda</t>
  </si>
  <si>
    <t>Material de estoque e limpeza consultório- laboratórios/dental</t>
  </si>
  <si>
    <t>Material para utilização na prestação de serviços odontológicos</t>
  </si>
  <si>
    <t>Pagamento de material útil na prestação de serviço</t>
  </si>
  <si>
    <t xml:space="preserve">Pagamento de Fornecedores </t>
  </si>
  <si>
    <t>DEVOLUCAO A CLIENTES DE VALORES RECEBIDOS EM CONTA JUDICIAL</t>
  </si>
  <si>
    <t>Remuneração a Pessoa Juridica</t>
  </si>
  <si>
    <t>Recompe - Fundo de compensação de atos gratuitos</t>
  </si>
  <si>
    <t>COMBUSTÍVEIS (CAMINHÕES E CARROS DE SERVIÇO)</t>
  </si>
  <si>
    <t>Material médico e medicamentos</t>
  </si>
  <si>
    <t>Materiais de uso profissional e serviços</t>
  </si>
  <si>
    <t>Material para Uso e Consumo no Consultório</t>
  </si>
  <si>
    <t>RATEIO DE PERDAS PREJUIZO COOPERATIVA 2023</t>
  </si>
  <si>
    <t>TRANSMISSÃO LEILÃO VIA INTERNET (LEILÃO ONLINE)</t>
  </si>
  <si>
    <t>Repasse - Recompe</t>
  </si>
  <si>
    <t>MATERIAL APLICADO EM SERVIÇOS ODONTOLÓGICOS</t>
  </si>
  <si>
    <t>Remuneração para a terceiros, sem vínculo empregatício.</t>
  </si>
  <si>
    <t xml:space="preserve">Desps.C/ Materiais E Medicamentos </t>
  </si>
  <si>
    <t>Escrevente Juramentada</t>
  </si>
  <si>
    <t xml:space="preserve">Serviços prestado a terceiros </t>
  </si>
  <si>
    <t>Servicos prestados PJ Consultório</t>
  </si>
  <si>
    <t>Combustível - Consumo na Atividade</t>
  </si>
  <si>
    <t>UNIMED/FUNCIONARIOS</t>
  </si>
  <si>
    <t>Locação de móveis e equipamentos</t>
  </si>
  <si>
    <t>Ressarcimento de despesas compartilhadas</t>
  </si>
  <si>
    <t xml:space="preserve">Serviços de Marketing </t>
  </si>
  <si>
    <t>Vale transporte funcionários com vinculo empregaticio - Fetranspor</t>
  </si>
  <si>
    <t>Despesas com insumos médicos tais como remedios e outros materiais</t>
  </si>
  <si>
    <t xml:space="preserve">Material Empregado nos Implantes Hormoniais </t>
  </si>
  <si>
    <t>BOLETO BANCARIO</t>
  </si>
  <si>
    <t>Remuneração paga a pessoa jurídica serviços profissionais</t>
  </si>
  <si>
    <t>Remuneração paga à pessoas jurídicas</t>
  </si>
  <si>
    <t>TOTAL DESPESAS DEDÚTIVEIS NO PERÍODO</t>
  </si>
  <si>
    <t xml:space="preserve"> SERVIÇO DE PROTETICO </t>
  </si>
  <si>
    <t>Previdência Social s/ Folha de Pagamento</t>
  </si>
  <si>
    <t>Despesas do Serviço Notarial e Registral</t>
  </si>
  <si>
    <t xml:space="preserve">Laboratório / mat. odonto </t>
  </si>
  <si>
    <t>Déposito Judicial/ISS</t>
  </si>
  <si>
    <t>MATERIAL DE ESTOQUE ODONTOLÓGICO.</t>
  </si>
  <si>
    <t>Material de escritório/consumo</t>
  </si>
  <si>
    <t>Implantes / Componentes</t>
  </si>
  <si>
    <t>Materiais cirurgicos</t>
  </si>
  <si>
    <t>Despesas uso e consumo</t>
  </si>
  <si>
    <t xml:space="preserve">Passagem Aérea </t>
  </si>
  <si>
    <t>Materiais Consultorio - Dentais e Componentes</t>
  </si>
  <si>
    <t>FETJ - RJ Recolhimento Relativo aos Atos Praticados no Mês</t>
  </si>
  <si>
    <t>Taxas  e encargos bancários</t>
  </si>
  <si>
    <t xml:space="preserve">Serviços Prestados por Terceiros. </t>
  </si>
  <si>
    <t>Material/Insumo Consumido na Atividade</t>
  </si>
  <si>
    <t>Salário Funcionários Maruim</t>
  </si>
  <si>
    <t>Valores pagos ao Fundo de atos gratuitos do RCPN (Sinoreg)</t>
  </si>
  <si>
    <t>material/serviços odontológicos</t>
  </si>
  <si>
    <t>Energia do escritório/cartório</t>
  </si>
  <si>
    <t>Material Utilizado Para Serviços Odontológicos</t>
  </si>
  <si>
    <t>Material odontológico e medicamentos</t>
  </si>
  <si>
    <t>Rescisão de Trabalho</t>
  </si>
  <si>
    <t>materiais odontologico</t>
  </si>
  <si>
    <t>Despesas Diversas consultório/escritório</t>
  </si>
  <si>
    <t>Material de conservação, limpeza e prestação de serviços do escritório/consultório</t>
  </si>
  <si>
    <t>Material de uso na Prestação do Serviço</t>
  </si>
  <si>
    <t>Repasse Ministério Público</t>
  </si>
  <si>
    <t>PRESTACAO DE SERVIÇO TERCEIROS</t>
  </si>
  <si>
    <t>Despesas com Laboratório de Próteses odontológicas</t>
  </si>
  <si>
    <t xml:space="preserve"> CMV - Custo das Mercadorias Vendidas</t>
  </si>
  <si>
    <t>Material APLICADO NA PRESTAÇÃO DO SERVIÇO</t>
  </si>
  <si>
    <t>Material p/uso profissional</t>
  </si>
  <si>
    <t>Mensalidade da licença sistema de informática Escriba</t>
  </si>
  <si>
    <t>Serviços de Terceiros PJ/PF</t>
  </si>
  <si>
    <t xml:space="preserve">Programas de Computador  </t>
  </si>
  <si>
    <t xml:space="preserve">Aluguel, Manutenção de equipamentos do escritório </t>
  </si>
  <si>
    <t>Viagens á Congressos de Medicina</t>
  </si>
  <si>
    <t>Material de Consumo na Prestação de Serviço/consultório</t>
  </si>
  <si>
    <t>COMPRA DE BENS</t>
  </si>
  <si>
    <t>Material p/ Prestação de Serviços</t>
  </si>
  <si>
    <t>Material - Proteses</t>
  </si>
  <si>
    <t>Fornecedor Lab de Protese</t>
  </si>
  <si>
    <t>Materiais de Uso em Procedimentos Médicos</t>
  </si>
  <si>
    <t>Fornecedor Plataforma</t>
  </si>
  <si>
    <t>Remuneração paga a terceiros, com vínculo empregatício, INSS e FGTS - 2º Oficio</t>
  </si>
  <si>
    <t>PREST DE SERVS ODONT P JURIDICA</t>
  </si>
  <si>
    <t>MATERIAIS CONSUMIVEIS NA PRESTACAO DO SERVICO</t>
  </si>
  <si>
    <t>SUPORTE TÉCNICO/SERV. T.I</t>
  </si>
  <si>
    <t>IMAGEM</t>
  </si>
  <si>
    <t>Material uso e consumo consultorio</t>
  </si>
  <si>
    <t>Laboratórios de próteses</t>
  </si>
  <si>
    <t>Fornecedores/Consultório</t>
  </si>
  <si>
    <t>Laboratorio/Protetico</t>
  </si>
  <si>
    <t>Material Utilizado em Atendimento em Consulta e Exame</t>
  </si>
  <si>
    <t>Vale Transporte/Alimentação funcionarios</t>
  </si>
  <si>
    <t xml:space="preserve">Selos Extrajudiciais </t>
  </si>
  <si>
    <t>Material Destinal a Prestação dos Serviços Ogontologicos</t>
  </si>
  <si>
    <t>MATERIAL PARA USO TÉCNICO</t>
  </si>
  <si>
    <t>Materiais odontológicos e ortodônticos</t>
  </si>
  <si>
    <t>dental - insumos odontológicos</t>
  </si>
  <si>
    <t xml:space="preserve">Despesas rateadas com profissional Dr. Edson Kato Kobayashi </t>
  </si>
  <si>
    <t>Serviços de Pessoas Júridcas</t>
  </si>
  <si>
    <t>Honorários Terceirizados</t>
  </si>
  <si>
    <t>Remuneração paga a terceiros, com vínculo empregatício, INSS e FGTS - D</t>
  </si>
  <si>
    <t>Material Médico e Material Ortodôntico</t>
  </si>
  <si>
    <t>Remuneração paga a terceiros sem vinculo empregatícios</t>
  </si>
  <si>
    <t>MATERIAL MEDICO /HOSPITALAR</t>
  </si>
  <si>
    <t xml:space="preserve">SALARIO DE FUNCIONARIOS </t>
  </si>
  <si>
    <t>Desp. c/ Aluguel de Equipamentos</t>
  </si>
  <si>
    <t>Material usado na prestação do serviço</t>
  </si>
  <si>
    <t>Protéticos e Contador</t>
  </si>
  <si>
    <t>Despesa com material utilizado na prestação de serviços</t>
  </si>
  <si>
    <t xml:space="preserve">Sálario </t>
  </si>
  <si>
    <t>Rateio perdas proporcional a produção do exercicio 2022</t>
  </si>
  <si>
    <t>DESPESAS OPERACIONAIS GERAIS</t>
  </si>
  <si>
    <t>Férias e Décimo terceiro</t>
  </si>
  <si>
    <t xml:space="preserve">Recompe </t>
  </si>
  <si>
    <t>SERV PROF CTR PESSOA JURÍDICA</t>
  </si>
  <si>
    <t>Material Expediente - Aluguel Máquinas. Sistema. Manutenção</t>
  </si>
  <si>
    <t>Material aplicado em procedimentos estéticos</t>
  </si>
  <si>
    <t xml:space="preserve">Servicos Prestados Terceiros </t>
  </si>
  <si>
    <t>Serviços de Terceiros, sem vínculo empregatício.</t>
  </si>
  <si>
    <t>VALE REFEIÇÃO; CESTA BASICA; VALE ALIMENTAÇÃO</t>
  </si>
  <si>
    <t>Fundo TJ/SC - FRJ - Repasse</t>
  </si>
  <si>
    <t>Medicamentos e procedimentos</t>
  </si>
  <si>
    <t>Remuneração paga a terceiros, com vínculo empregatício, INSS e FGTS 2º</t>
  </si>
  <si>
    <t>DESPESAS DE RATEIO  COOPANEST PE</t>
  </si>
  <si>
    <t>Despesas totais lançadas no mês de junho</t>
  </si>
  <si>
    <t>Manutencao / Materiais de Consumo Odontologico</t>
  </si>
  <si>
    <t>Taxa de Fiscalização Judiciária - TFJ</t>
  </si>
  <si>
    <t>Aluguel do Cartório/ CRVA</t>
  </si>
  <si>
    <t>LABORATÓRIO/ DENTÁRIA</t>
  </si>
  <si>
    <t>DESPESAS</t>
  </si>
  <si>
    <t>Rateio Coopanest - PE</t>
  </si>
  <si>
    <t>Material médico e insumos</t>
  </si>
  <si>
    <t>Material de Construção Aplicado em Obras</t>
  </si>
  <si>
    <t>Insumos aplicados aos serviços</t>
  </si>
  <si>
    <t>REPASSES DE VALORES AO TRIBUNAL DE JUSTICA</t>
  </si>
  <si>
    <t>Remuneração paga a terceiros - Sem Vínculo Empregatício</t>
  </si>
  <si>
    <t>material de expediente</t>
  </si>
  <si>
    <t>Serv Prest P.Juridica</t>
  </si>
  <si>
    <t>Materiais empregados no serviço</t>
  </si>
  <si>
    <t>Cartório de TAQUARUSSU-MS</t>
  </si>
  <si>
    <t>Material ODONTOLOGICO</t>
  </si>
  <si>
    <t>Pagamento de fornecedores</t>
  </si>
  <si>
    <t>DESPESAS DIVERSAS CARTORIO</t>
  </si>
  <si>
    <t>Materiais Odontologicos/Proteses  de uso em pacientes</t>
  </si>
  <si>
    <t>Materiais para Consultorio</t>
  </si>
  <si>
    <t>Pagamento Recivil-RECOMPE</t>
  </si>
  <si>
    <t xml:space="preserve">Materiais para Serviços </t>
  </si>
  <si>
    <t>Guia da Previdência Social - GPS / INSS</t>
  </si>
  <si>
    <t>material medico utilizado</t>
  </si>
  <si>
    <t>Despesas Serviços Prestados PF</t>
  </si>
  <si>
    <t>taxa de transação com cartões de crédito ou débito / boleto</t>
  </si>
  <si>
    <t>Material Utilizado na Atividade</t>
  </si>
  <si>
    <t>Equipamentos de informática</t>
  </si>
  <si>
    <t>Insumos - atividade médica</t>
  </si>
  <si>
    <t>Salários do cartório</t>
  </si>
  <si>
    <t>Material Aplicado a Prestação do Serviço</t>
  </si>
  <si>
    <t>Remuneração paga a terceiros, sem vínculo empregatício (serviços odont</t>
  </si>
  <si>
    <t xml:space="preserve">Prestação de serviços bem como manutenções </t>
  </si>
  <si>
    <t>TERCERIZAÇÃO MÃO DE OBRA</t>
  </si>
  <si>
    <t>Consignatários</t>
  </si>
  <si>
    <t>Insumos Utilizado Prestação de Serviços</t>
  </si>
  <si>
    <t xml:space="preserve">Laboratório de próteses odontológicas </t>
  </si>
  <si>
    <t>Demais gastos necessários</t>
  </si>
  <si>
    <t>4042 - FERMOJUPI</t>
  </si>
  <si>
    <t>Curso de Treinamentos</t>
  </si>
  <si>
    <t>Remuneração paga a terceiros (pessoa jurídica ou pessoa física)</t>
  </si>
  <si>
    <t>Segurança e saúde do trabalhador</t>
  </si>
  <si>
    <t>Saldo a transferir para o poder publico</t>
  </si>
  <si>
    <t xml:space="preserve">Despesas com Funcionários </t>
  </si>
  <si>
    <t>Materiais de uso e Consumo Odontologico</t>
  </si>
  <si>
    <t xml:space="preserve">Serviços Prestados por terceiros - PJ </t>
  </si>
  <si>
    <t>CONVÊNIO MÉDICO/ODONTOLÓGICO - Colaboradores</t>
  </si>
  <si>
    <t>Impressos Material de escritório</t>
  </si>
  <si>
    <t xml:space="preserve">Despesas com Laboratório de Prótese/ ORTODONTIA </t>
  </si>
  <si>
    <t>015 Despesas com materiais odontologicos</t>
  </si>
  <si>
    <t>Manutenção de Equipamento Essencial</t>
  </si>
  <si>
    <t>Material de Consumo Medico</t>
  </si>
  <si>
    <t>REPASSES LEGAIS - SEFAZ</t>
  </si>
  <si>
    <t>MATERIAIS ODONTOLOGICOS  UTILIZADOS</t>
  </si>
  <si>
    <t>Outras despesas na prestaçao de serviços</t>
  </si>
  <si>
    <t>Despesa com Rateio</t>
  </si>
  <si>
    <t>Despesas com Materiais p/ consultório</t>
  </si>
  <si>
    <t>Despesas dedutíveis conforme relatório de caixa</t>
  </si>
  <si>
    <t xml:space="preserve">uso e consumo profissão </t>
  </si>
  <si>
    <t>Despesas Dedutíveis - Livro Caixa</t>
  </si>
  <si>
    <t>Fornecedores de insumos</t>
  </si>
  <si>
    <t>Material e Equipamento para consulta e cirurgia</t>
  </si>
  <si>
    <t>Outras Despesas operacionais</t>
  </si>
  <si>
    <t>DARF INSS+IRRF</t>
  </si>
  <si>
    <t>Custo operacional</t>
  </si>
  <si>
    <t xml:space="preserve"> ASSESSORIA E CONSULTORIA JURÍDICAS PARA A PRESTAÇÃO DO SERVIÇO EXTRAJ</t>
  </si>
  <si>
    <t>Despesas com Correios_ECT</t>
  </si>
  <si>
    <t>Despesas Gerais com cartório</t>
  </si>
  <si>
    <t>Medicamentos e Materiais Hospitalares</t>
  </si>
  <si>
    <t>Serviços Profissionais - Pessoa Juridica</t>
  </si>
  <si>
    <t>Fundo Previdenciário</t>
  </si>
  <si>
    <t>Cursos/Treinamento Vinculados a Atividade Profissional</t>
  </si>
  <si>
    <t>Desepesas de Material de Serviços Medicos</t>
  </si>
  <si>
    <t>Compra Ativo Imbolizado</t>
  </si>
  <si>
    <t>Material Consultório (limpeza/escritorio/materiais)</t>
  </si>
  <si>
    <t>Despesas Materiais Odontologicos</t>
  </si>
  <si>
    <t>Dental material consumo</t>
  </si>
  <si>
    <t>Prestacao de Serviços de Terceiros S/ Vinculo</t>
  </si>
  <si>
    <t xml:space="preserve">despesas gerais </t>
  </si>
  <si>
    <t>Vale alimentação do Cartório e CRVA - 2ª Zona</t>
  </si>
  <si>
    <t>S J RIO PRETO -  Material hospitalar (Fármacos e utensílios)</t>
  </si>
  <si>
    <t>Honorários pagos a prestadores (Advogados, Contadores)</t>
  </si>
  <si>
    <t xml:space="preserve">Material de manutenaço p/consultorio e reforma da sala </t>
  </si>
  <si>
    <t>RESUMO LIVRO REC/DESP - COLINA</t>
  </si>
  <si>
    <t>Rateio de despesas com folha de pagamento</t>
  </si>
  <si>
    <t>Material para uso/consumo do Escritório/Consultório</t>
  </si>
  <si>
    <t xml:space="preserve"> CONDOMÍNIO</t>
  </si>
  <si>
    <t>Custeio das Atividades</t>
  </si>
  <si>
    <t>ISSQN - IMPOSTO S/SERVICOS DE QUALQUER NATUREZA</t>
  </si>
  <si>
    <t xml:space="preserve">Despesa com Advogados </t>
  </si>
  <si>
    <t>Selo de fiscalização extrajudicial</t>
  </si>
  <si>
    <t xml:space="preserve">Manutenção de softwares </t>
  </si>
  <si>
    <t>Materiais aplicados na prestação de serviço.</t>
  </si>
  <si>
    <t xml:space="preserve">Remuneração paga a terceiros, com vínculo empregatício, INSS e FGTS - 1ª Zona </t>
  </si>
  <si>
    <t>Material Odontológico aplicado</t>
  </si>
  <si>
    <t>Encargos trabalhistas (FGTS, INSS, IR)</t>
  </si>
  <si>
    <t>SALÁRIO E ENCARGOS - CONTRIBUIÇÃO PREVIDENCIÁRIA AO INSS</t>
  </si>
  <si>
    <t>Sistemas gerenciais, softwares, internet e similares.</t>
  </si>
  <si>
    <t>ITALO SPIRANDELI MANZAN</t>
  </si>
  <si>
    <t>Materias Diversos</t>
  </si>
  <si>
    <t>honorários e serviços</t>
  </si>
  <si>
    <t>Salários e Benefícios dos Funcionários</t>
  </si>
  <si>
    <t>Material de conservação e limpeza do cartorio</t>
  </si>
  <si>
    <t>Comissões pagas a terceiros</t>
  </si>
  <si>
    <t>Align Technology Brasil LTDA</t>
  </si>
  <si>
    <t>Serviços contratados e pagos a terceiros</t>
  </si>
  <si>
    <t>Prestação de serviços para o consultório</t>
  </si>
  <si>
    <t>TFJ - Pagamento de Taxa de Fiscalização Judiciaria</t>
  </si>
  <si>
    <t>Assistência médica, hospitalar e odontológica</t>
  </si>
  <si>
    <t>ROYALTIES PARA KUMON</t>
  </si>
  <si>
    <t xml:space="preserve">Honorários e Serviços de Terceiros </t>
  </si>
  <si>
    <t xml:space="preserve">Material de consumo / dental </t>
  </si>
  <si>
    <t>MATERIAL PARA USO E CONSUMO ODONTOLOGIO</t>
  </si>
  <si>
    <t>Salários, INSS, FGTS, Férias, GRRF</t>
  </si>
  <si>
    <t>Despesas totais lançadas no mês de julho</t>
  </si>
  <si>
    <t>Serviços de Terceiros -PJ</t>
  </si>
  <si>
    <t xml:space="preserve">MATERIAIS DE LIMPEZA E HIGIENE </t>
  </si>
  <si>
    <t>4015 - Despesa de Custeio de Atividade</t>
  </si>
  <si>
    <t xml:space="preserve">Aluguel máquinas/equipamentos </t>
  </si>
  <si>
    <t>Materiais / Insumos do escritório/consultório</t>
  </si>
  <si>
    <t>Depósito na plataforma de casa esportiva exterior</t>
  </si>
  <si>
    <t>Prestador de Serviço PJ/PF</t>
  </si>
  <si>
    <t>Manutenção de Programa nos Computadores</t>
  </si>
  <si>
    <t>Material de Uso/Consumo para prestação do serviço</t>
  </si>
  <si>
    <t>Outras despesa essenciais ao funcionamento do Cartório</t>
  </si>
  <si>
    <t>Material para procedimento medico</t>
  </si>
  <si>
    <t>Remuneração Funcionários - Cartório</t>
  </si>
  <si>
    <t>Material Insumos de uso para Consultório</t>
  </si>
  <si>
    <t xml:space="preserve">Material e Medicamentos/consultório </t>
  </si>
  <si>
    <t>SERVIÇO E BENFEITORIA EM  PREDIOS DE TERCEIRO</t>
  </si>
  <si>
    <t>Maquina e Equipamento necessário para atividade</t>
  </si>
  <si>
    <t>ALUGUEL BOX</t>
  </si>
  <si>
    <t>Serviços de Terceiros Pessoa Jurudica</t>
  </si>
  <si>
    <t>Remuneração paga a Terceiros Com Vínculo Empregatício, INSS e FGTS</t>
  </si>
  <si>
    <t>AO FUNDO DE REGISTRO CIVIL - RECOLHIMENTO RELATIVO AOS ATOS PRATICADOS</t>
  </si>
  <si>
    <t>DESPESAS RCPN</t>
  </si>
  <si>
    <t>Materiais do consultório</t>
  </si>
  <si>
    <t>MATERIAL PARA EXERCICIO DA FUNÇÃO</t>
  </si>
  <si>
    <t>Serviços Proteses</t>
  </si>
  <si>
    <t>Aluguel de periféricos na prestação de serviços</t>
  </si>
  <si>
    <t>MATERIAIS MÉDICOS.MATERIAIS DE PROCEDIMENTOS</t>
  </si>
  <si>
    <t>Aluguel de prédio do cartório</t>
  </si>
  <si>
    <t>Material Odontologico/Ortodontico</t>
  </si>
  <si>
    <t>despesas com laboratorio</t>
  </si>
  <si>
    <t>Despesa material consumo consultório</t>
  </si>
  <si>
    <t>Pagamento a Pf</t>
  </si>
  <si>
    <t>Compra perfumaria e cosméticos</t>
  </si>
  <si>
    <t>Material para procedimento do escritório/consultorio</t>
  </si>
  <si>
    <t xml:space="preserve"> Remuneração pago a terceiros / Insumos e serviços gerais</t>
  </si>
  <si>
    <t>Despesa com custeio</t>
  </si>
  <si>
    <t>ALIMENTACAO TRABALHADOR</t>
  </si>
  <si>
    <t>Remuneração paga a terceiros, com vínculo empregatício, INSS , FGTS e Devolução Excedente de Teto.</t>
  </si>
  <si>
    <t>Remuneração paga a terceiros, sem vínculos empregaticios</t>
  </si>
  <si>
    <t>Folha de pagamento e encargos</t>
  </si>
  <si>
    <t>FORNCEDORES</t>
  </si>
  <si>
    <t>REPASSE PRECATÓRIO PROC. JUDICIAL AO SR. GABRIEL NUNES SANTOS</t>
  </si>
  <si>
    <t>MATERIAIS DO CONSULTÓRIO</t>
  </si>
  <si>
    <t>Material e Medicamentos Dermatológicos</t>
  </si>
  <si>
    <t>Serviços de programação, digitação, internet e manutenção de informática</t>
  </si>
  <si>
    <t xml:space="preserve">Despesas Clinica </t>
  </si>
  <si>
    <t>Serviço de  terceiro</t>
  </si>
  <si>
    <t>Produtos medico hospitalar utilizado no consultorio</t>
  </si>
  <si>
    <t>REMUNERACAO PAGA A TERCEIROS, SEM VINCULO EMPREGATICIO (PROTETICO,ETC)</t>
  </si>
  <si>
    <t>Remun paga a terceiros, com ou s/vínculo empregatício, INSS e FGTS, VT</t>
  </si>
  <si>
    <t>Material de escritório/Material odontologico</t>
  </si>
  <si>
    <t>honorarios pagos a prestadores de serviços dos consultorios</t>
  </si>
  <si>
    <t>Taxas Farpen</t>
  </si>
  <si>
    <t>MEDICAMENTOS E MATERIAL P/PROCEDIMENTO</t>
  </si>
  <si>
    <t>Insumos e materiais utilizados em consultas</t>
  </si>
  <si>
    <t>Material aplicado consumo</t>
  </si>
  <si>
    <t>Align Technology do Brasil LTDA</t>
  </si>
  <si>
    <t>Salários de empregados e rem. adicionais</t>
  </si>
  <si>
    <t>Remuneração paga à terceiros sem vinculo empregaticio</t>
  </si>
  <si>
    <t>Custo com insumo e material para trabalho</t>
  </si>
  <si>
    <t>material de uso e consumo do consultorio</t>
  </si>
  <si>
    <t>Material de Uso/Consumo utilizado na Atividade Profissional</t>
  </si>
  <si>
    <t>Aquisição de materiais usados e consumidos na atividade</t>
  </si>
  <si>
    <t>Serviços de terceiros sem vínculo empregatício (despesa de custeio)</t>
  </si>
  <si>
    <t>Alimentação e Refeição</t>
  </si>
  <si>
    <t>Tarifas bancárias e Cielo</t>
  </si>
  <si>
    <t>material dental de consumo</t>
  </si>
  <si>
    <t xml:space="preserve">Material  Odontológicos </t>
  </si>
  <si>
    <t>Uso e/ou consumo</t>
  </si>
  <si>
    <t>Remuneração paga a terceiros,com vínculo emp, INSS e FGTS - 2ª Zona</t>
  </si>
  <si>
    <t xml:space="preserve"> Despesa de custeio necessária ao recebimento da receita e à manutençã</t>
  </si>
  <si>
    <t>DESPESAS DE CONSULTORIO</t>
  </si>
  <si>
    <t>Material e insumos Consultório</t>
  </si>
  <si>
    <t xml:space="preserve"> MATERIAL ODONTOLÓGICO - Boleto</t>
  </si>
  <si>
    <t>Pro labore</t>
  </si>
  <si>
    <t>Consultorias Técnicas</t>
  </si>
  <si>
    <t>Pago Grerj</t>
  </si>
  <si>
    <t>Vale Alimentação p/ Funcionário.</t>
  </si>
  <si>
    <t>Materiais p desempenho da função</t>
  </si>
  <si>
    <t>Remuneração paga a terceiros com vínculo empregatício (salário líquido, INSS, FGTS)</t>
  </si>
  <si>
    <t>Outras Despesasp/ Prestação de Serviço</t>
  </si>
  <si>
    <t>Aluguel Consultório e Garagem</t>
  </si>
  <si>
    <t>tecnico de informatica escritório/consultório</t>
  </si>
  <si>
    <t>TAXA DE MANUTENÇÃO DE SISTEMA DEINFORMÁTICA</t>
  </si>
  <si>
    <t>Material p/ Uso e consumo da Atividade</t>
  </si>
  <si>
    <t xml:space="preserve">Material de escritório/ Clínica </t>
  </si>
  <si>
    <t>Fundos de custeio.</t>
  </si>
  <si>
    <t>Serviço de motoboy</t>
  </si>
  <si>
    <t xml:space="preserve">Atestados e Assistência médica </t>
  </si>
  <si>
    <t>MATERIAL DE CONSUMO PROFISSIONAL</t>
  </si>
  <si>
    <t>Serviços pagos a terceiros, sem vínculos empregatícios</t>
  </si>
  <si>
    <t>SECRETARIA DA FAZENDA SP - RECOLH. RELATIVO AOS ATOS PRATICADOS NO MÊS</t>
  </si>
  <si>
    <t>Serviço administrativo</t>
  </si>
  <si>
    <t>Assessoria Jurídica, Boletins INR</t>
  </si>
  <si>
    <t>Remuneração paga a terceiros, com vínculo empregatício,IRRF, INSS e FGTS</t>
  </si>
  <si>
    <t>SALÁRIOS - ADIANTAMENTO SALARIAL - VALE</t>
  </si>
  <si>
    <t>RECOMP RECIVIL</t>
  </si>
  <si>
    <t>DARF Previdência Social - DCTFWeb</t>
  </si>
  <si>
    <t>Depósitos no cassino</t>
  </si>
  <si>
    <t>Mensalidade de software</t>
  </si>
  <si>
    <t>FOLHA MENSAL DE SALÁRIO</t>
  </si>
  <si>
    <t>13º SALÁRIO - 1º PARCELA</t>
  </si>
  <si>
    <t>DARF - IMPOSTO</t>
  </si>
  <si>
    <t>Material/Produtos para procedimentos</t>
  </si>
  <si>
    <t xml:space="preserve">Serviço de Terceiro PF/PJ sem Vinculo Empregatício </t>
  </si>
  <si>
    <t>Serviços Prestados PF/PJ</t>
  </si>
  <si>
    <t>aparelhos odontologicos</t>
  </si>
  <si>
    <t xml:space="preserve">Marketing, Cursos e encontros cientificos </t>
  </si>
  <si>
    <t>DIVERSOS SERVIÇOS CARTORARIOS</t>
  </si>
  <si>
    <t>Compra para Atividade Fim</t>
  </si>
  <si>
    <t>Material Odontológico para uso e consumo.</t>
  </si>
  <si>
    <t>Vale transporte pago a terceiros, com vínculo empregatício</t>
  </si>
  <si>
    <t>Lançamento Despesas Dedutíveis, Apuração Livro Caixa - Sistema Auxiliar</t>
  </si>
  <si>
    <t>10.01.00339</t>
  </si>
  <si>
    <t>N E R INDUSTRIA E COMERCIO DE ESQUADRIAS DE ALUMINIO</t>
  </si>
  <si>
    <t>Outras Despesas dedutíveis</t>
  </si>
  <si>
    <t xml:space="preserve">Serviços Tomados De Terceiros </t>
  </si>
  <si>
    <t>Previdência Cartórios</t>
  </si>
  <si>
    <t>Materiais e insumos odontológicos - Align Technology 04799405/0001-92</t>
  </si>
  <si>
    <t>Materiais utilizados nas consultas e cirurgias do consultório</t>
  </si>
  <si>
    <t>Despesa com publicidade, propaganda e marketing</t>
  </si>
  <si>
    <t>pagamento a laboratorio de protese</t>
  </si>
  <si>
    <t>Selos Funarpen</t>
  </si>
  <si>
    <t>Material para cirurgias</t>
  </si>
  <si>
    <t>Serviços Prestados a Terceiro Autônomo -  Juliana C Baldani Melo</t>
  </si>
  <si>
    <t>Compra de produtos para prestação de serviço</t>
  </si>
  <si>
    <t>Adiantamento Salarial (vale)</t>
  </si>
  <si>
    <t>Sede da unidade (condomínio)</t>
  </si>
  <si>
    <t>Remuneração paga a terceiros, C/Vínculo Empregatício, INSS e FGTS</t>
  </si>
  <si>
    <t>Material de Consultório e Realização de Atividades</t>
  </si>
  <si>
    <t>Retenções Unimed</t>
  </si>
  <si>
    <t>Despesas Dedutíveis Consolidadas</t>
  </si>
  <si>
    <t>Custo Transporte</t>
  </si>
  <si>
    <t>Deposito na plataforma esportiva Exterior</t>
  </si>
  <si>
    <t>Contribuição - IPESP</t>
  </si>
  <si>
    <t xml:space="preserve">Material de consumo para atividade profissional </t>
  </si>
  <si>
    <t>Despesas Rateadas do consultório</t>
  </si>
  <si>
    <t>Remuneração paga a terceiros, com vínculo empregatício, INSS / FGTS / IRRF</t>
  </si>
  <si>
    <t>Valores não Recebidos</t>
  </si>
  <si>
    <t>Material Utilizado em pacientes</t>
  </si>
  <si>
    <t>PUBLICIDADE, PROPAGANDA</t>
  </si>
  <si>
    <t>Despesas no tratamento dos pacientes</t>
  </si>
  <si>
    <t xml:space="preserve">OUTRAS DESPESAS RELACIONADA A ATIVIDADE </t>
  </si>
  <si>
    <t>Material de escritório, serviços de informática e livros técnicos</t>
  </si>
  <si>
    <t>Materiais e outras despesas pertinentes à Profissão</t>
  </si>
  <si>
    <t>Aluguel de Carro Elétrico</t>
  </si>
  <si>
    <t>Materiais de uso e consumo /consultório</t>
  </si>
  <si>
    <t>despesa com sistema eletronico e internet</t>
  </si>
  <si>
    <t>Salario de funcionário</t>
  </si>
  <si>
    <t>Serviços Terceirizados - Assessoria Informatica - Software - monitoramento - backup - etc</t>
  </si>
  <si>
    <t>Honorários de protético</t>
  </si>
  <si>
    <t xml:space="preserve">Serviço de Prótese Dentária </t>
  </si>
  <si>
    <t xml:space="preserve">Material/ Serviços Odontológicos </t>
  </si>
  <si>
    <t>Laboratórios e Dentárias</t>
  </si>
  <si>
    <t>Materiais de uso em consulta, procedimentos ou cirurgias</t>
  </si>
  <si>
    <t>Despesas Material / serviços Odontologicos</t>
  </si>
  <si>
    <t>Valor de Receita devolvida ao Tribunal de Justiça do Estado</t>
  </si>
  <si>
    <t>Material de consumo utilizado</t>
  </si>
  <si>
    <t>Serviços de Terceiros/analise materiais</t>
  </si>
  <si>
    <t>Materiais consumíveis</t>
  </si>
  <si>
    <t>Remuneração paga a terceiros, com vínculo empregatício IRRF,INSS e FGTS</t>
  </si>
  <si>
    <t>Serviços Prestados por PF e PJ</t>
  </si>
  <si>
    <t>12-Material de escritório</t>
  </si>
  <si>
    <t>Reembolso/Repasse</t>
  </si>
  <si>
    <t>Rateio de despesa</t>
  </si>
  <si>
    <t>Material de Expediente e Medicamentos</t>
  </si>
  <si>
    <t>´Despesa de Custeo Unimed</t>
  </si>
  <si>
    <t>Materiais Utilizados na Prestação de Serviços Odontológicos</t>
  </si>
  <si>
    <t>Despesas marketing e propaganda</t>
  </si>
  <si>
    <t>Material para procedimentos odontológicos</t>
  </si>
  <si>
    <t>Taxas funajuris</t>
  </si>
  <si>
    <t>despesas dedutíveis</t>
  </si>
  <si>
    <t>I R R F</t>
  </si>
  <si>
    <t>pagamentos a terceiros sem vinculo MK/SEPROPER</t>
  </si>
  <si>
    <t>ISS E ICMS</t>
  </si>
  <si>
    <t>Despesas com materiais na prestação de serviços</t>
  </si>
  <si>
    <t xml:space="preserve">Material para uso e consumo </t>
  </si>
  <si>
    <t>Despesa com empregados</t>
  </si>
  <si>
    <t xml:space="preserve">Materiais de consumo do consultorio Odontológico </t>
  </si>
  <si>
    <t xml:space="preserve">Despesas com uso profissionais </t>
  </si>
  <si>
    <t>Material de conservação e limpeza do escritório/consultório e demais despesas</t>
  </si>
  <si>
    <t>Material de consumo odontológico - Dental</t>
  </si>
  <si>
    <t xml:space="preserve"> Material de uso e Consumo</t>
  </si>
  <si>
    <t>Comissão dos dentistas</t>
  </si>
  <si>
    <t>Insumos Dentarios</t>
  </si>
  <si>
    <t>Valores pagos ao Estado (Guia DARE - Código 244-6)</t>
  </si>
  <si>
    <t>Repasse taxa de Logística - Azul Seguros</t>
  </si>
  <si>
    <t>GPS / INSS</t>
  </si>
  <si>
    <t>Material de uso e consumo para os serviços prestados</t>
  </si>
  <si>
    <t>Insumos na prestação de Serviços</t>
  </si>
  <si>
    <t xml:space="preserve">Serviço de Assessoria </t>
  </si>
  <si>
    <t>Materiais Aplicados na prestação de serviços</t>
  </si>
  <si>
    <t>Sistema/ Ponto Eletrônico/ Automação</t>
  </si>
  <si>
    <t xml:space="preserve">Pagamento a outros profissionais/empresas relacionados ao serviço do </t>
  </si>
  <si>
    <t>Serviço Prestado por Tericeiro</t>
  </si>
  <si>
    <t>DESPESAS COM PROTESES</t>
  </si>
  <si>
    <t xml:space="preserve"> Pagamento ao prestador por reboque de veículo</t>
  </si>
  <si>
    <t xml:space="preserve">Laboratório Dentário </t>
  </si>
  <si>
    <t>propaganda e Marketing</t>
  </si>
  <si>
    <t>VALOR DEVIDO A RG CONSULTORIA</t>
  </si>
  <si>
    <t>Salários e Bolsa Estágio</t>
  </si>
  <si>
    <t>Materiais de Uso e Consumo - Clientes</t>
  </si>
  <si>
    <t>OUTROS TRIBUTOS</t>
  </si>
  <si>
    <t>Serviços Prestados PJ - Consultoria</t>
  </si>
  <si>
    <t>Materiais de consumo e laboratório de prótese</t>
  </si>
  <si>
    <t>EXPEDIENTE COPA</t>
  </si>
  <si>
    <t>Salários, INSS, FGTS</t>
  </si>
  <si>
    <t>DARF - Previdência Social</t>
  </si>
  <si>
    <t xml:space="preserve">Adiantamento 2º Parc 13º Salario </t>
  </si>
  <si>
    <t>Salário/Rescisões/Férias/13ºSalário</t>
  </si>
  <si>
    <t>despesas com laboratórios de prótese ou protéticos</t>
  </si>
  <si>
    <t>SERVIÇOS TOMADOS PESSOA FISICA</t>
  </si>
  <si>
    <t>Total de Despesas Dedutíveis do mês</t>
  </si>
  <si>
    <t>13 Celetistas</t>
  </si>
  <si>
    <t>Despesas COOPANEST-PE</t>
  </si>
  <si>
    <t>TOTAL DE DESPESAS NO MÊS</t>
  </si>
  <si>
    <t>Material de uso e consumo consultório / escritório</t>
  </si>
  <si>
    <t>Prestações de serviço de terceiros</t>
  </si>
  <si>
    <t>Produtos de consumo odontologico</t>
  </si>
  <si>
    <t>Internet do Cartorio do 2°. Oficio Reg. Civil</t>
  </si>
  <si>
    <t>INSS,FGTS,DARF    (Remuneração paga a terceiros, com vínculo empregatício, I</t>
  </si>
  <si>
    <t>10.01.00108</t>
  </si>
  <si>
    <t>Assistencia Contabil/Juridica</t>
  </si>
  <si>
    <t>Convênio médico/odontológico/farmácia</t>
  </si>
  <si>
    <t>Despesas Totais do Mês</t>
  </si>
  <si>
    <t>serviços terceirizados - proteses</t>
  </si>
  <si>
    <t>JJGC Industria e Comercio de Materiais Dentarios SA</t>
  </si>
  <si>
    <t>Remuneraçao paga a terceiros sem vinculo empregatício: protéticos/ laboratórios/ empresas de confecção de aparelhos</t>
  </si>
  <si>
    <t xml:space="preserve">Gastos gerais </t>
  </si>
  <si>
    <t>Serviços Prestados Pessoa Juridicas</t>
  </si>
  <si>
    <t>Remuneração Paga a Terceiro, Com Vínculo Empregatício - Salário</t>
  </si>
  <si>
    <t>Material de Consultorio p/ Atendimento</t>
  </si>
  <si>
    <t>Locação de Máquinas e Equipamentos.</t>
  </si>
  <si>
    <t>Serviços Prestados Consultorio</t>
  </si>
  <si>
    <t xml:space="preserve">Medicamento e Material para procedimentos médico </t>
  </si>
  <si>
    <t>Materiais auxiliares e de consumo do escritório/consultório</t>
  </si>
  <si>
    <t>Sede Cartorio Energia Elétrica</t>
  </si>
  <si>
    <t>Aluguel móveis</t>
  </si>
  <si>
    <t>Consumíveis necessários a prática da profissão</t>
  </si>
  <si>
    <t>00027</t>
  </si>
  <si>
    <t>Material de Uso e Consumo no atendimento profissional</t>
  </si>
  <si>
    <t xml:space="preserve">Despesas Gerais no uso da Profissao </t>
  </si>
  <si>
    <t>Repasses Legais - Sefaz</t>
  </si>
  <si>
    <t xml:space="preserve">Materiais e Insumos utilizado em serviços odontológicos </t>
  </si>
  <si>
    <t>Material de conservação e limpeza do escritório/Material consultório</t>
  </si>
  <si>
    <t>Despesas C/ Alimentação Pessoal</t>
  </si>
  <si>
    <t>Serviços prestados - pessoa física</t>
  </si>
  <si>
    <t>Material p/ prestação de serviços</t>
  </si>
  <si>
    <t xml:space="preserve">SALARIO </t>
  </si>
  <si>
    <t>Livro Caixa</t>
  </si>
  <si>
    <t xml:space="preserve">material </t>
  </si>
  <si>
    <t>MATERIAL USADO NA PRESTAÇÃO DE SERVIÇOS</t>
  </si>
  <si>
    <t>Serviços contratados - Segurança eletrônica e patrimonial</t>
  </si>
  <si>
    <t xml:space="preserve">Serviços sem vinculo empregatício </t>
  </si>
  <si>
    <t>DESPESAS CONDOMINIOS</t>
  </si>
  <si>
    <t xml:space="preserve"> ISSQN – IMPOSTO SOBRE SERVIÇOS DE QUALQUER NATUREZA</t>
  </si>
  <si>
    <t xml:space="preserve">CUSTAS E REPASSES </t>
  </si>
  <si>
    <t>Despesas Trabalhistas Salários de Fucionários</t>
  </si>
  <si>
    <t>Aquisição de Material aplicado na Prestação de Serviços</t>
  </si>
  <si>
    <t xml:space="preserve">Materiais para uso em serviços odontológicos </t>
  </si>
  <si>
    <t xml:space="preserve">Remuneração paga a terceiros, sem vínculo empregatício  </t>
  </si>
  <si>
    <t xml:space="preserve">Material de uso e cosumo </t>
  </si>
  <si>
    <t>Repasse Recivil/Recompe</t>
  </si>
  <si>
    <t>Materiais auxiliares e de consumo</t>
  </si>
  <si>
    <t>MATERIAL UTILIZADO EM PACIENTES</t>
  </si>
  <si>
    <t>Perdas da cooperativa Unimed - Solução de Consulta nº 518 - Cosit</t>
  </si>
  <si>
    <t>Aquisição de material p/ prestação de serviço</t>
  </si>
  <si>
    <t>Servicos de Proteses Dentárias</t>
  </si>
  <si>
    <t xml:space="preserve">IR RETIDO </t>
  </si>
  <si>
    <t>Material e serviços odontológicos</t>
  </si>
  <si>
    <t>Repasse ao FARPEN</t>
  </si>
  <si>
    <t>Estorno ao cliente de recebimentos atraves da CEF pessoa fisica</t>
  </si>
  <si>
    <t>Material de escritório e restauração/encadernação de livros</t>
  </si>
  <si>
    <t>GRERJ Eletrônica - Juiz de Paz e Acréscimo de 20% - Lei 3.217/99</t>
  </si>
  <si>
    <t>Serviço Advocatício</t>
  </si>
  <si>
    <t>ISS Mensal/Retenção</t>
  </si>
  <si>
    <t>SALÁRIOS E ENCARGOS - REMUNERAÇÃO SOBRE FÉRIAS</t>
  </si>
  <si>
    <t>Material e insumos do consultório</t>
  </si>
  <si>
    <t>Material de consumo consultório dental</t>
  </si>
  <si>
    <t>Material Utilizados no Serviço</t>
  </si>
  <si>
    <t>Serviço contratado de Pessoa Juridica</t>
  </si>
  <si>
    <t>Inss s/Salarios</t>
  </si>
  <si>
    <t>RATEIO DAS DESPESAS COOPERATIVA</t>
  </si>
  <si>
    <t>Emolumentos e custas pagos a terceiros</t>
  </si>
  <si>
    <t>Aluguel do consultório/ condominio/ IPTU</t>
  </si>
  <si>
    <t>Honorários contábeis PJ</t>
  </si>
  <si>
    <t>Material odontológico para o consultório</t>
  </si>
  <si>
    <t>10.01.00309</t>
  </si>
  <si>
    <t xml:space="preserve">CONSTRUART COMERCIO INDUSTRIA DE MOVEIS LTDA </t>
  </si>
  <si>
    <t>Taxas e Despesas Uber</t>
  </si>
  <si>
    <t>Serviços Prestados Por Terceiros sem vinculo empregadíssimo</t>
  </si>
  <si>
    <t xml:space="preserve">insumos </t>
  </si>
  <si>
    <t>Prótese Dentária Kretzmann - TPD CRO/RS 502 - CPF 268.515.200/87</t>
  </si>
  <si>
    <t>Align- Ortodontia</t>
  </si>
  <si>
    <t>Materiais de Serviço</t>
  </si>
  <si>
    <t>Aluguel/Cond./IPTU do consultório</t>
  </si>
  <si>
    <t>Compra de Mercadorias para Revenda</t>
  </si>
  <si>
    <t>Material prestação de serviços médicos</t>
  </si>
  <si>
    <t xml:space="preserve">Insumos / Serviços Protéticos </t>
  </si>
  <si>
    <t>Aluguel de Bens e Equipamentos</t>
  </si>
  <si>
    <t>proteticos e alinhadores</t>
  </si>
  <si>
    <t>SERVIÇOS DE TERCEIROS - PJ</t>
  </si>
  <si>
    <t>Vale refeição, Cesta basica,Vale alimentação</t>
  </si>
  <si>
    <t>Despesas c/ laboratórios/hospitais</t>
  </si>
  <si>
    <t>material de consumo de atendimento odontológico</t>
  </si>
  <si>
    <t>Medicação para auxilio de procedimento</t>
  </si>
  <si>
    <t>4020 - Pag. feito a terceiros sem vínc. empregatício com o Cartório</t>
  </si>
  <si>
    <t>Softwiki Locação do Software do Sistema</t>
  </si>
  <si>
    <t>CONSUMO</t>
  </si>
  <si>
    <t>Material odontológico/serviços odontológicos</t>
  </si>
  <si>
    <t xml:space="preserve">Material Médico Hospitalar </t>
  </si>
  <si>
    <t>Materias Utilizados na Fabricação de Próteses Dentarias</t>
  </si>
  <si>
    <t>FGTS/GPS/DARF</t>
  </si>
  <si>
    <t>Despesas gerais/Rateio despesas</t>
  </si>
  <si>
    <t>laboratório dental</t>
  </si>
  <si>
    <t>FIC - SREI -Provimento do CNJ nº 115 - 24/03/2021</t>
  </si>
  <si>
    <t>Material Odontológico Utilizado na Execução do Serviço</t>
  </si>
  <si>
    <t>Material Consumo/Dental</t>
  </si>
  <si>
    <t>Remun. Liquido C/ Funcionárias</t>
  </si>
  <si>
    <t>Servs 3º PJ</t>
  </si>
  <si>
    <t>Devolução 75%</t>
  </si>
  <si>
    <t xml:space="preserve"> MATERIAL DE CONSUMO NF</t>
  </si>
  <si>
    <t>Contribuições obrigatória a entidade de classe</t>
  </si>
  <si>
    <t>Desp. de custeio necessárias a recepção da receita</t>
  </si>
  <si>
    <t>Sup. Tec e Manutenção</t>
  </si>
  <si>
    <t>ADMINISTRATIVA</t>
  </si>
  <si>
    <t>TARIFAS POSTAIS</t>
  </si>
  <si>
    <t>MATERIAL MEDICO/OFTALMOLOGICO</t>
  </si>
  <si>
    <t>Despesas com assessoria de informática e digitação</t>
  </si>
  <si>
    <t>COMPRA DE PRODUTO ODONTOLÓGICO</t>
  </si>
  <si>
    <t>Emolumentos pagos a terceiros/DESPESA PAGA A TERCEIRO SEM VINVULO EMPREGATICIO</t>
  </si>
  <si>
    <t>Alelo Alimentacao</t>
  </si>
  <si>
    <t>TRABALHO DE PROTESE DENTARIA</t>
  </si>
  <si>
    <t>Material  e/ou serviço para atendimento</t>
  </si>
  <si>
    <t xml:space="preserve"> INSS - CONTRIBUIÇÃO PREVIDENCIÁRIA - FOLHA DE PAGAMENTO</t>
  </si>
  <si>
    <t>DARF-IR Retido na fonte</t>
  </si>
  <si>
    <t>Certidões e Emolumentos pagos a terceiros</t>
  </si>
  <si>
    <t>Sulamerica Saude</t>
  </si>
  <si>
    <t>Aluguel de Móveis e  Equipamentos</t>
  </si>
  <si>
    <t>Pagamento de Protético</t>
  </si>
  <si>
    <t>Despesa do consultório</t>
  </si>
  <si>
    <t>Compras de Materiais e Produtos de Consumo</t>
  </si>
  <si>
    <t>(SALARIOS E ENCARGOS) FGTS</t>
  </si>
  <si>
    <t>MATERIAIS PARA EXAMES</t>
  </si>
  <si>
    <t>Material gasto no serviço</t>
  </si>
  <si>
    <t>laboratório de próteses odontológicos</t>
  </si>
  <si>
    <t>Salários e Remunerações</t>
  </si>
  <si>
    <t>Assessoria e consultoria jurídicas</t>
  </si>
  <si>
    <t>Kion Tecnologia Dental Ltda- Cnpj 33.475.866/0001-08</t>
  </si>
  <si>
    <t>Material de expediente / Consultório</t>
  </si>
  <si>
    <t>SERVIÇO DE LABORATORIO DE PROTESE</t>
  </si>
  <si>
    <t xml:space="preserve">Serviços Tomados de Terceiros </t>
  </si>
  <si>
    <t>Folhas de Terceiros sem vinculo empregatício</t>
  </si>
  <si>
    <t>Material uso Profissional</t>
  </si>
  <si>
    <t>Pagamento de Contas a Terceiros</t>
  </si>
  <si>
    <t>Material para uso médico</t>
  </si>
  <si>
    <t>Manutenção / Reforma / Pintura</t>
  </si>
  <si>
    <t>Despesas Judiciais  Assessoria Consultoria</t>
  </si>
  <si>
    <t>Produtos dermatológicos, material dermatológico.</t>
  </si>
  <si>
    <t xml:space="preserve">Férias Trabalhistas </t>
  </si>
  <si>
    <t>Inss salarios funcionarios</t>
  </si>
  <si>
    <t>Rateio de Perdas Cooperativa Unimed Exercicio 2022</t>
  </si>
  <si>
    <t>Remuneração paga a terceiros, com vínculo empregatício (Funcionários), INSS e FGTS</t>
  </si>
  <si>
    <t>Prestação de Serviços de Terceiros para manutenção da fonte produtora</t>
  </si>
  <si>
    <t>GASTOS COM PROPAGANDA</t>
  </si>
  <si>
    <t>Clearcorrect - aparelho Ortodontico</t>
  </si>
  <si>
    <t>Despesas necessárias a atividade oftalmológica</t>
  </si>
  <si>
    <t xml:space="preserve">ÓRTESES OU PRÓTESES </t>
  </si>
  <si>
    <t>Biotech lente intra ocular 19443989000136</t>
  </si>
  <si>
    <t>Desp. de Serviços de Terceiros</t>
  </si>
  <si>
    <t>Despesas material odontologico Consultorio</t>
  </si>
  <si>
    <t>Materiais e Serviços proteticos</t>
  </si>
  <si>
    <t>Fundo de Reaparelhamento do Judiciário/Fundo de Registro Civil/Selos de Fiscalização e Segurança</t>
  </si>
  <si>
    <t>Excedente depositado TJ/RS</t>
  </si>
  <si>
    <t>Aluguel e Condomínio</t>
  </si>
  <si>
    <t xml:space="preserve">Desp diversas </t>
  </si>
  <si>
    <t>Materiais aplicados, cirurgicos e dentários, uniformes e aventais descartaveis</t>
  </si>
  <si>
    <t>Material para uso ref. prestação de serviços</t>
  </si>
  <si>
    <t>DESPESA TOTAIS NO MES</t>
  </si>
  <si>
    <t>Material de uso para procedimentos cirurgicos</t>
  </si>
  <si>
    <t>Material Aplicado Prestação de Serviços</t>
  </si>
  <si>
    <t>Mensalidade de Software/rede</t>
  </si>
  <si>
    <t>MATERIAL DE CONSUMO INERENTE A PROFISSÃO</t>
  </si>
  <si>
    <t>Material Uso/Consumo escritório/consultório</t>
  </si>
  <si>
    <t>Despesas Gerais - Dedutíveis</t>
  </si>
  <si>
    <t>Tribunal de Justiça de Mato Grosso do Sul - FUNJECC</t>
  </si>
  <si>
    <t>Demais despesas de custeio necessárias à percepção da receita e manutenção da fonte produtora, inclusive pagamentos a terceiros sem vínculo</t>
  </si>
  <si>
    <t>INSUMOS ( MEDICAMENTOS E OUTROS MATERIAIS AFINS)</t>
  </si>
  <si>
    <t>serviços prestados por terceiro</t>
  </si>
  <si>
    <t>Material de escritório/ Mat utiliz na Prestação do Serviços</t>
  </si>
  <si>
    <t>40 - FCRC - Fundo de Compensação de Registro Civil</t>
  </si>
  <si>
    <t>SINOREDI-CE</t>
  </si>
  <si>
    <t>Despesas com prestadores de serviços - Despachante</t>
  </si>
  <si>
    <t xml:space="preserve">Uso consumo </t>
  </si>
  <si>
    <t>Locação de Equipamentos, Softwares e Manutenção</t>
  </si>
  <si>
    <t>BANRICARD VALE REFEIÇÃO</t>
  </si>
  <si>
    <t>Centro Oftalmológico</t>
  </si>
  <si>
    <t xml:space="preserve">Despesa com Insumos </t>
  </si>
  <si>
    <t>Material usado na execução dos serviços</t>
  </si>
  <si>
    <t>Material odontolgico</t>
  </si>
  <si>
    <t>PREFEITURA: TAXA DE ALVARA/ISS</t>
  </si>
  <si>
    <t>Suporte a processamento de dados</t>
  </si>
  <si>
    <t>FORNECEDOR</t>
  </si>
  <si>
    <t>Materiais e serviços</t>
  </si>
  <si>
    <t>Serviços de Prótese Dentária.</t>
  </si>
  <si>
    <t xml:space="preserve">Auxilio Refeição/ Vale Refeição Funcionários </t>
  </si>
  <si>
    <t>Plano de Saúde - Empregador</t>
  </si>
  <si>
    <t>Serviço terceirizado de Secretária</t>
  </si>
  <si>
    <t>Emolumentos, custas judiciais e extrajudiciais pago ao estado de Goias</t>
  </si>
  <si>
    <t>MATERIAL  PARA APLICAÇÃO NA PRESTAÇÃO SERVIÇOS</t>
  </si>
  <si>
    <t>Despesas intimação</t>
  </si>
  <si>
    <t>Facebook (marketing consultório odontológico)</t>
  </si>
  <si>
    <t>Livros e Impressos Científicos</t>
  </si>
  <si>
    <t>Material/insumos odontológicos</t>
  </si>
  <si>
    <t>Material utilizado no consultório - material odontológico</t>
  </si>
  <si>
    <t>Material para uso e procedimentos medicos.</t>
  </si>
  <si>
    <t>Recurso Destinado a Compensação de Atos Gratuitos (RECOMPE)</t>
  </si>
  <si>
    <t>REMUNERAÇÃO PAGA A TERCEIROS, COM VÍNCULO EMPREGATÍCIO, INSS e FGTS</t>
  </si>
  <si>
    <t>Remuneração paga a terceiros, com vínculO empresgatício,INSS e FGTS</t>
  </si>
  <si>
    <t>Impostos federais INSS e IR de funcionarios.</t>
  </si>
  <si>
    <t xml:space="preserve">Auxilio alimentação </t>
  </si>
  <si>
    <t>Insumos e medicamentos</t>
  </si>
  <si>
    <t>Material de Procedimentos</t>
  </si>
  <si>
    <t>Material odontologico aplicado em serviço</t>
  </si>
  <si>
    <t>Material de consumo para os procedimentos odontológicos.</t>
  </si>
  <si>
    <t>despesas manutenção, mão de obras, impostos, encargos sociais</t>
  </si>
  <si>
    <t>Materiais para Tratamento Dentário</t>
  </si>
  <si>
    <t>Móveis Utensílios e Equipamentos</t>
  </si>
  <si>
    <t>Repasse Tribunal de Justiça/Go</t>
  </si>
  <si>
    <t>Serviços Gestão Documental</t>
  </si>
  <si>
    <t>Convênio menor aprendiz - D</t>
  </si>
  <si>
    <t>10.07.00017</t>
  </si>
  <si>
    <t>IRF S/ SALARIO</t>
  </si>
  <si>
    <t xml:space="preserve">Material de procedimento </t>
  </si>
  <si>
    <t>Materiais de Procedimentos</t>
  </si>
  <si>
    <t>Assessória Contábil</t>
  </si>
  <si>
    <t>Serviços - Próteses Dentárias</t>
  </si>
  <si>
    <t>FUNCIONARIA - SALARIO - FERIAS - 13º - INSS - FGTS</t>
  </si>
  <si>
    <t>FERIAS GOZADAS</t>
  </si>
  <si>
    <t>Despesas da execução do trabalho de consultoria - congressos, etc.</t>
  </si>
  <si>
    <t>Contribuições obrigatórias ao Tribunal de Justiça</t>
  </si>
  <si>
    <t>Insumo Utilizados na Prestação de Serviços</t>
  </si>
  <si>
    <t xml:space="preserve">Material de Procedimento </t>
  </si>
  <si>
    <t>Rateio de Produção Médica</t>
  </si>
  <si>
    <t>Pagamento a Fornecedor</t>
  </si>
  <si>
    <t>Material de escritório/Produtos utilizados nos tratamentos</t>
  </si>
  <si>
    <t>Outras Dentais</t>
  </si>
  <si>
    <t>Condomínio Clinica Oftalmológica</t>
  </si>
  <si>
    <t>Equipamento para o consultório</t>
  </si>
  <si>
    <t>Seguro Saude</t>
  </si>
  <si>
    <t>Telefone do cartório</t>
  </si>
  <si>
    <t>Produtos médicos usados nos procedimentos e nas consultas médicas</t>
  </si>
  <si>
    <t>CUSTAS CENTRAL ELETRONICA</t>
  </si>
  <si>
    <t>Aluguel do escritório/consultório - VPSR ADM DE BENS</t>
  </si>
  <si>
    <t>Tribunal de Justiça de SC</t>
  </si>
  <si>
    <t>Despesas c/Pessoal-Salário, 13º, Férias, Rescisões, etc</t>
  </si>
  <si>
    <t>Material usado na prestação de serviço médicos</t>
  </si>
  <si>
    <t>Material de Aplicação ( uso odontológico )</t>
  </si>
  <si>
    <t>Material de consumo Necessario a Percepção da Receita</t>
  </si>
  <si>
    <t>Despesa com Terceiros necessários a manutenção da fonte produtora</t>
  </si>
  <si>
    <t>Material utilizado na Atividade Médica</t>
  </si>
  <si>
    <t>VISA VALE</t>
  </si>
  <si>
    <t>Pagamento Fgts</t>
  </si>
  <si>
    <t>Serviços prestados de Advocacia</t>
  </si>
  <si>
    <t>Alimentação dos funcionários</t>
  </si>
  <si>
    <t xml:space="preserve">DIVERSAS </t>
  </si>
  <si>
    <t>Material de consumo consultório paciente</t>
  </si>
  <si>
    <t>Despesas com softwares</t>
  </si>
  <si>
    <t>Despesas Gerais do Cartório</t>
  </si>
  <si>
    <t>MATERIAL</t>
  </si>
  <si>
    <t>Materiais de uso em procedimentos médicos</t>
  </si>
  <si>
    <t xml:space="preserve">Prestação de Serviços Administrativos </t>
  </si>
  <si>
    <t>Despesa total do mês</t>
  </si>
  <si>
    <t>Serviço de protético</t>
  </si>
  <si>
    <t>MATERIAL PARA TRATAMENTO DENTÁRIO</t>
  </si>
  <si>
    <t xml:space="preserve">ENERGIA ELETRICA </t>
  </si>
  <si>
    <t>Despesas pagos a terceiras</t>
  </si>
  <si>
    <t xml:space="preserve">Materiais e aparelhos odontológicos e/ou ortodônticos </t>
  </si>
  <si>
    <t>Dental e material do consumo consultório</t>
  </si>
  <si>
    <t>Transporte, Assistência Médica &amp; Alimentação de Funcionários</t>
  </si>
  <si>
    <t>Despesas rateadas do consultório</t>
  </si>
  <si>
    <t>DESPESAS DEDUTIVEIS GERAIS</t>
  </si>
  <si>
    <t>Pagamentos a terceiros sem vínculo empregatício - despesa necessária</t>
  </si>
  <si>
    <t>Remuneração pagos a terceiros</t>
  </si>
  <si>
    <t>Material Aplicado na Prestação de Serviços Odontológicos</t>
  </si>
  <si>
    <t>Material de consumo/Produtos odontologicos</t>
  </si>
  <si>
    <t xml:space="preserve">Locação de Gerador - D </t>
  </si>
  <si>
    <t>Renumeração á terceiros c/ vínculo empregatício,VT, VR e Encargos Sociais</t>
  </si>
  <si>
    <t xml:space="preserve"> FOLHA MENSAL DE SALÁRIOS</t>
  </si>
  <si>
    <t>Grerj / Taxas Estaduais/Seguros</t>
  </si>
  <si>
    <t>Material de uso na atividade profissional</t>
  </si>
  <si>
    <t>Serviços de terceiros para uso e consumo</t>
  </si>
  <si>
    <t>Material de escritório - dental</t>
  </si>
  <si>
    <t>Material odontológico de uso nos procedimentos</t>
  </si>
  <si>
    <t>Sublocação de Consultório/Escritório</t>
  </si>
  <si>
    <t xml:space="preserve">Aquisição de Produtos de Uso e Consumo (agua potável, café, açucar..) </t>
  </si>
  <si>
    <t>Impressoras digital world</t>
  </si>
  <si>
    <t>Essedente do Teto Maximo</t>
  </si>
  <si>
    <t>Material de trabalho utilizado na execução do serviço prestado</t>
  </si>
  <si>
    <t>MATERIIAIS DIVERSOS PARA OBRA</t>
  </si>
  <si>
    <t>CMI HOSPITALAR - MAFRA</t>
  </si>
  <si>
    <t>Remuneração paga Free lance</t>
  </si>
  <si>
    <t>Material de Uso e Cosumo</t>
  </si>
  <si>
    <t>Material de exame e cirurgia</t>
  </si>
  <si>
    <t>036 - Pagamento Salário - Contra Cheque - Terceiros</t>
  </si>
  <si>
    <t>Previdencia social - empregados</t>
  </si>
  <si>
    <t>Material de Consumo Clínico</t>
  </si>
  <si>
    <t>SALARIO E ENCARGOS FGTS</t>
  </si>
  <si>
    <t>Laboratorios odontologicos</t>
  </si>
  <si>
    <t xml:space="preserve">Despesas Laboratórios </t>
  </si>
  <si>
    <t>DESPESAS DEDUTIVEIS CONFORME LIVRO DIARIO</t>
  </si>
  <si>
    <t>Medicamentos e Vacinas</t>
  </si>
  <si>
    <t>Locomoção e transporte, como representante comercial autônomo</t>
  </si>
  <si>
    <t>Materiais e equipamentos</t>
  </si>
  <si>
    <t>Plano de saúde - percentual de consulta</t>
  </si>
  <si>
    <t>Salários (empregados)</t>
  </si>
  <si>
    <t>Despesa com funcionamento do consultório</t>
  </si>
  <si>
    <t>PRESTACAO SEVIÇO TERCEIRO</t>
  </si>
  <si>
    <t>REPASSE TJ BAHIA MENSAL TOTAL</t>
  </si>
  <si>
    <t>Sistema automatizado do cartório</t>
  </si>
  <si>
    <t>Manutenção de máquina/quipamento</t>
  </si>
  <si>
    <t>CONTRIBUIÇÕES PREVIDENCIÁRIAS PATRONAIS</t>
  </si>
  <si>
    <t>Serviços protéticos/endodontia</t>
  </si>
  <si>
    <t>HONORARIO ADVOCATICIO</t>
  </si>
  <si>
    <t>Produtos de qualquer natureza usados e consumidos nos tratamentos, etc</t>
  </si>
  <si>
    <t>10.07.00018</t>
  </si>
  <si>
    <t>PAGAMENTOS PRESTADOS A PESSOA FISICA</t>
  </si>
  <si>
    <t>despesa de viagem</t>
  </si>
  <si>
    <t>Recibo de  Pagamentos a Terceiros Sem Vinculo Empregatício -  Autônomo</t>
  </si>
  <si>
    <t>Align Tecnology</t>
  </si>
  <si>
    <t>PAGTO DUP./FORNECEDOR</t>
  </si>
  <si>
    <t>laboratorio proteticos</t>
  </si>
  <si>
    <t>Gastos essenciais para a atividade odontológica (Protéticos e compra de Insumos)</t>
  </si>
  <si>
    <t>Estadias pagad</t>
  </si>
  <si>
    <t>PUBLICIDADE E PROPAGANDA DO ESCRITORIO/CONSULTORIO</t>
  </si>
  <si>
    <t xml:space="preserve">Total das despesas dedutiveis escrituradas em sistema proprio </t>
  </si>
  <si>
    <t>Apostas em BET Nacional</t>
  </si>
  <si>
    <t>despesas totais escrituradas em livro próprio regulamentado pela CGSP</t>
  </si>
  <si>
    <t>DESPESAS NECESSARIAS PARA O FUNCIONAMENSTO DO CARTORIO</t>
  </si>
  <si>
    <t>Sistema de informatica - Manutenção</t>
  </si>
  <si>
    <t xml:space="preserve">Materiais de pintura </t>
  </si>
  <si>
    <t>Despesas Com Convênio Médico/ Exames Admissionais</t>
  </si>
  <si>
    <t xml:space="preserve">Despesas profissionais Diversas </t>
  </si>
  <si>
    <t xml:space="preserve">DESPESAS COM LIVRO CAIXA </t>
  </si>
  <si>
    <t>Manutenção e Conservação Predial e Instalações</t>
  </si>
  <si>
    <t>Sinored</t>
  </si>
  <si>
    <t>FUNDO GARANTIDOR</t>
  </si>
  <si>
    <t>Prestação de serviços laboratorias e protéticos</t>
  </si>
  <si>
    <t>DEVOLUCAO DE COMISSAO</t>
  </si>
  <si>
    <t>Devolução de comissão (canc. leilão)</t>
  </si>
  <si>
    <t>TOTAL DE DESPESAS LIVRO CAIXA DO CARTORIO</t>
  </si>
  <si>
    <t>SALARIOS FUNCIONÁRIOS</t>
  </si>
  <si>
    <t>Convênio médico/odontológico</t>
  </si>
  <si>
    <t>Laboratórios de próteses e protéticos</t>
  </si>
  <si>
    <t>Despesas com Veículos</t>
  </si>
  <si>
    <t xml:space="preserve">Material Radiológico </t>
  </si>
  <si>
    <t>MATERIAL PARA ATENDIMENTO / USO E CONSUMO</t>
  </si>
  <si>
    <t>Compra de Mat de Uso e Consumo / Insumos</t>
  </si>
  <si>
    <t>Material de uso no consultório(Seringas, luvas, resinas e outros</t>
  </si>
  <si>
    <t>Material uso e consumo escritório/consultório</t>
  </si>
  <si>
    <t>Despesas dedutíveis do mês</t>
  </si>
  <si>
    <t>Invisaling</t>
  </si>
  <si>
    <t>Recolhimento ao FUNDEP</t>
  </si>
  <si>
    <t>Despesas com material e medicamento usados na prestação de serviços</t>
  </si>
  <si>
    <t>Remuneração paga a terceiros, sem vínculo empregatício, essenciais</t>
  </si>
  <si>
    <t>Material de Expediente/Cirurgico</t>
  </si>
  <si>
    <t>Funcionário salário, INSS, FGTS, IR retido na fonte</t>
  </si>
  <si>
    <t>Materiais de consumo odontológico.</t>
  </si>
  <si>
    <t>MATERIAL PARA PRESTACAO DE SERVICOS</t>
  </si>
  <si>
    <t>Salarios e Encargos - Convênio Médico / Odontológico</t>
  </si>
  <si>
    <t>compra de insumos</t>
  </si>
  <si>
    <t xml:space="preserve">materias para uso do consultório </t>
  </si>
  <si>
    <t>Manutencao e Reforma do Estabelecimento</t>
  </si>
  <si>
    <t>Serviços dpto Pessoal pj</t>
  </si>
  <si>
    <t>Serviços prestados por terceiros, sem vinculo empregatício</t>
  </si>
  <si>
    <t>VALE-REFEIÇÃO</t>
  </si>
  <si>
    <t>Emolumentos pagos a terceiros (SELOS DIGITAL DE FISCALIZAÇÃO)</t>
  </si>
  <si>
    <t>Material Odontologico Utilizado- Insumos</t>
  </si>
  <si>
    <t>Bens necessário a atividade profissional</t>
  </si>
  <si>
    <t>Material Médico Hospitalar - Consumo</t>
  </si>
  <si>
    <t>Folha mensal de salários.</t>
  </si>
  <si>
    <t>Taxas custodias</t>
  </si>
  <si>
    <t xml:space="preserve">Salário funcionários </t>
  </si>
  <si>
    <t>TFJ - RI</t>
  </si>
  <si>
    <t>Assessoria em Leilões</t>
  </si>
  <si>
    <t>GRS - Tribunal de Justiça do Estado de Goiás</t>
  </si>
  <si>
    <t>FOLHA SALARIAL</t>
  </si>
  <si>
    <t>Prestaçao de serviços de pessoa juridica</t>
  </si>
  <si>
    <t>Material Aplicado nas Consultas</t>
  </si>
  <si>
    <t>CUSTO MATERIAL PAGO NO ATENDIMENTO ODONTOLOGICO</t>
  </si>
  <si>
    <t>Consultoria em Gestão Empresarial</t>
  </si>
  <si>
    <t>DESP COM MATERIAL ODONTOLOGICO</t>
  </si>
  <si>
    <t>Material de uso cliníco</t>
  </si>
  <si>
    <t>Laboratório de Prótese - Protéticos</t>
  </si>
  <si>
    <t>Serviços Adquirido de Terceiro</t>
  </si>
  <si>
    <t>Encargos - Folha Funcionario</t>
  </si>
  <si>
    <t>Despesas Clinica Dedutíveis</t>
  </si>
  <si>
    <t>Material Utilizado em Procedimentos</t>
  </si>
  <si>
    <t>Livro-Caixa - total de despesas</t>
  </si>
  <si>
    <t>ENTREGA DE INTIMAÇÕES</t>
  </si>
  <si>
    <t>Despesas Tributárias_TFJ/MG</t>
  </si>
  <si>
    <t xml:space="preserve">Serviços Terceirizados  (limpesa, higiene, manutenção e reparos) </t>
  </si>
  <si>
    <t>Material de Usado em Consultório Dentário</t>
  </si>
  <si>
    <t>Despesas Diversas com Terceiros</t>
  </si>
  <si>
    <t>Telefone/Internet/Energia Elétrica/Água/Gás</t>
  </si>
  <si>
    <t>Serviços Terceiros PJ e PF sem Vinculo Empregaticio</t>
  </si>
  <si>
    <t xml:space="preserve">Total de despesas do mês - dedutíveis do livro Caixa </t>
  </si>
  <si>
    <t>Remuneração paga a terceiros sem Vinculo empregaticio</t>
  </si>
  <si>
    <t>Despesa diversa</t>
  </si>
  <si>
    <t>Serviço prestado a PF sem vínculo empregatício</t>
  </si>
  <si>
    <t>Grctj-Web</t>
  </si>
  <si>
    <t>Custos operacionais do Cartório</t>
  </si>
  <si>
    <t>00015 - Outros</t>
  </si>
  <si>
    <t xml:space="preserve"> Despesa Consultório</t>
  </si>
  <si>
    <t xml:space="preserve">TFJ - MG- recolhimento relativo aos atos praticados no mês </t>
  </si>
  <si>
    <t>Despesas – Outros gastos necessários à atividade específica e individu</t>
  </si>
  <si>
    <t>Contribuições obrigatórias a entidades de classe - SINDICATO/FEDERAÇÃO</t>
  </si>
  <si>
    <t>Serv Prest Pessoa Juridica</t>
  </si>
  <si>
    <t>SEFAZ</t>
  </si>
  <si>
    <t>medicamentos do consultório</t>
  </si>
  <si>
    <t>Material para Uso</t>
  </si>
  <si>
    <t>Despesas Administrativas em Geral</t>
  </si>
  <si>
    <t xml:space="preserve">Locação e Manutenção de equipamentos escritório </t>
  </si>
  <si>
    <t>SELO DIGITAL (NOR)</t>
  </si>
  <si>
    <t>Material aplicado no servico</t>
  </si>
  <si>
    <t>Despesas de materiais de consumo</t>
  </si>
  <si>
    <t>Custo de Manutenção de Cooperativa para Trabalho Médico</t>
  </si>
  <si>
    <t xml:space="preserve">DESPESAS DEDUTÍVEIS </t>
  </si>
  <si>
    <t>Vacinas e medicamentos</t>
  </si>
  <si>
    <t>Fundperj</t>
  </si>
  <si>
    <t xml:space="preserve">Ipasgo </t>
  </si>
  <si>
    <t>TOTAL DE DESPESAS DO MÊS</t>
  </si>
  <si>
    <t>TAXA DE FISCALIZAÇÃO JUDICIARIA ESTADUAL</t>
  </si>
  <si>
    <t>Remuneração paga a terceiros, com vínculo empregatício, IR, INSS e FGTS</t>
  </si>
  <si>
    <t>Conservação e manutenção do escritorio</t>
  </si>
  <si>
    <t>Material de escritório / Consutório</t>
  </si>
  <si>
    <t>Material/insumo utilizado na prestação de serviço</t>
  </si>
  <si>
    <t>(SALARIOS E ENCARGOS) CONVENIO MEDICO, CONV. ODONTOLOGICO (ADI. SALAR)</t>
  </si>
  <si>
    <t>Débitos gestão anterior</t>
  </si>
  <si>
    <t>Remunerações de Funcionários</t>
  </si>
  <si>
    <t xml:space="preserve">Serviços Prestados de Profissionais ao escritório/consultório </t>
  </si>
  <si>
    <t>Serviços prestados - Recepção</t>
  </si>
  <si>
    <t>Align/iTero</t>
  </si>
  <si>
    <t>TAXA DE FISCALIZAÇÃO JUDICIARIA</t>
  </si>
  <si>
    <t>Remuneração paga a terceiros, sem vínculo empregatício,dentistas</t>
  </si>
  <si>
    <t>locacao maquinas usada tratamentos</t>
  </si>
  <si>
    <t>ISS/ALVARÁ</t>
  </si>
  <si>
    <t>Material de copa, conservação e limpeza do escritório/consultório</t>
  </si>
  <si>
    <t>Despesa com alimentação/refeição</t>
  </si>
  <si>
    <t>Uso e consumo consultório</t>
  </si>
  <si>
    <t xml:space="preserve">Material de uso e consumo odontológico </t>
  </si>
  <si>
    <t>COMPRA DE MATERIAL ODONTOLOGICO PARA USO NA ATIVIDADE</t>
  </si>
  <si>
    <t>Material Dermatológicos</t>
  </si>
  <si>
    <t xml:space="preserve">COMISSÃO </t>
  </si>
  <si>
    <t>DENTÁRIA</t>
  </si>
  <si>
    <t>Fornecedores de serviço</t>
  </si>
  <si>
    <t>Materiais e Insumos</t>
  </si>
  <si>
    <t>FRJ - Fundo de Reaparelhamento da Justiça</t>
  </si>
  <si>
    <t xml:space="preserve">Custo com veiculo </t>
  </si>
  <si>
    <t>despesas com material de marketing</t>
  </si>
  <si>
    <t xml:space="preserve">Sede do Cartorio - Aluguel Mensal </t>
  </si>
  <si>
    <t>Serviço prestado por Pessoa Fisica</t>
  </si>
  <si>
    <t>Serviços Veterinario</t>
  </si>
  <si>
    <t>ASSISTENCIA JURÍDICA</t>
  </si>
  <si>
    <t>Despesa com Material Médico</t>
  </si>
  <si>
    <t>Licença de Uso, sistema de informática</t>
  </si>
  <si>
    <t>10.10.00005</t>
  </si>
  <si>
    <t>Repasses Legais - Parte das Santas Casas</t>
  </si>
  <si>
    <t>Insumos necessários ao exercício profissional no consultório</t>
  </si>
  <si>
    <t>DESPESAS NECESSARIAS PARA FUNCIONAMENTO DO CARTÓRIO</t>
  </si>
  <si>
    <t>Honorários de Protéticos</t>
  </si>
  <si>
    <t>Complemento de Salario - Empréstimo Consignado</t>
  </si>
  <si>
    <t>Desp.c/Laboratorio</t>
  </si>
  <si>
    <t>LABORATORIOS</t>
  </si>
  <si>
    <t>34 - Vale alimentação</t>
  </si>
  <si>
    <t>Despesas com combustíveis ref. a Leilões Realizados</t>
  </si>
  <si>
    <t>Aparelhos adquiridos para o paciente</t>
  </si>
  <si>
    <t>SINIMPLANTES CNPJ 04298106/0001-74</t>
  </si>
  <si>
    <t>Despesa com Operações</t>
  </si>
  <si>
    <t>Material odontológio</t>
  </si>
  <si>
    <t xml:space="preserve">Material Harmonização Facial </t>
  </si>
  <si>
    <t>Serviços Prestados Protéticos</t>
  </si>
  <si>
    <t>Amira - aluguel consultório</t>
  </si>
  <si>
    <t>Aquisição de material médico/hospitalar</t>
  </si>
  <si>
    <t>Pagamentos a terceiros, sem vínculo empregatício, custeio necessário</t>
  </si>
  <si>
    <t>aluguel de equipamentos usados nos procedimentos</t>
  </si>
  <si>
    <t>Medicação</t>
  </si>
  <si>
    <t>Despesa com insulmos e materia prima</t>
  </si>
  <si>
    <t>material em uso de tratamento de pacientes</t>
  </si>
  <si>
    <t>REPASSAS DE VALORES</t>
  </si>
  <si>
    <t xml:space="preserve">Materiais de uso odontológico </t>
  </si>
  <si>
    <t>IRRF Trabalho Assalariado</t>
  </si>
  <si>
    <t>Contribuições obrigatórias a entidades de classe e despesas livro caixa</t>
  </si>
  <si>
    <t>Serviços terceiros sem vínculo</t>
  </si>
  <si>
    <t>Folha de Pagamento, INSS e FGTS</t>
  </si>
  <si>
    <t>Kalina Braitt</t>
  </si>
  <si>
    <t>27 - Locação de Software</t>
  </si>
  <si>
    <t>Despesas de Rateio Coopanest Pe</t>
  </si>
  <si>
    <t>Prestacao de servicos terceiros</t>
  </si>
  <si>
    <t>Material utilizado em serviços</t>
  </si>
  <si>
    <t>13-Remuneração paga a terceiros, com vínculo empregatício, INSS e FGTS</t>
  </si>
  <si>
    <t>Materiais odontológicos restauaradores / atendimento clínico</t>
  </si>
  <si>
    <t>Aquisição de Serviços de Terceiros (ODONTOLOGIA)</t>
  </si>
  <si>
    <t>Serviços de Marketing e Propaganda</t>
  </si>
  <si>
    <t>Material de uso ou consumo</t>
  </si>
  <si>
    <t>Serviços e materias de consumo consultorio</t>
  </si>
  <si>
    <t>Assistência técnica em máquinas e equipamentos de informática</t>
  </si>
  <si>
    <t>Tributos e taxas</t>
  </si>
  <si>
    <t>Salários e proventos</t>
  </si>
  <si>
    <t xml:space="preserve">Manutenção  Sistema Medicos </t>
  </si>
  <si>
    <t>Material de Consumo e Expediente</t>
  </si>
  <si>
    <t>Compras Mat. Dentários</t>
  </si>
  <si>
    <t>Provedor - Internet - Site</t>
  </si>
  <si>
    <t>Sistema SIPLAN</t>
  </si>
  <si>
    <t>Ultraformer</t>
  </si>
  <si>
    <t>Despesas Totais do mês</t>
  </si>
  <si>
    <t>Compras de produtos odontológicos para uso do Consultório</t>
  </si>
  <si>
    <t>MAT. E MED. DE CONSUMO</t>
  </si>
  <si>
    <t>Escriba Software</t>
  </si>
  <si>
    <t>Material de Uso e Consumo em Serviços Odontológicos</t>
  </si>
  <si>
    <t> Devolução de Emolumentos</t>
  </si>
  <si>
    <t>Material P/Uso no Consultório/Material Odontológico</t>
  </si>
  <si>
    <t>Pagamento Prestadores de Serviços</t>
  </si>
  <si>
    <t>Sistema Escriba</t>
  </si>
  <si>
    <t>Material de conservação/limpeza/consumo do escritório/consultório</t>
  </si>
  <si>
    <t>Despesas com material de consumo utilizado na prestação de serviços</t>
  </si>
  <si>
    <t>Deposito plataforma digitais exterior</t>
  </si>
  <si>
    <t>Rateio de despesas do consultorio</t>
  </si>
  <si>
    <t>Salarios de empregados</t>
  </si>
  <si>
    <t xml:space="preserve">Serviços pago a pessoa jurídica </t>
  </si>
  <si>
    <t xml:space="preserve">Combustiveis </t>
  </si>
  <si>
    <t>Material de escritório e Insumos para Uso na Prestação de Serviço</t>
  </si>
  <si>
    <t>Materiais usados na prestação de serviços do consultorio</t>
  </si>
  <si>
    <t>Material/Serviço de consultório para prestação do serviço</t>
  </si>
  <si>
    <t>Remuneracao Interina</t>
  </si>
  <si>
    <t>Recibo Salário</t>
  </si>
  <si>
    <t>Outros - Diversos</t>
  </si>
  <si>
    <t>Total de despesas no mês</t>
  </si>
  <si>
    <t>Ao Fundo de Registro Civil</t>
  </si>
  <si>
    <t>Despesas com congressos, palestras e eventos</t>
  </si>
  <si>
    <t>Trabalhos Protéticos</t>
  </si>
  <si>
    <t>01.00021 - Valor de Remessa ao Tribunal de Justiça</t>
  </si>
  <si>
    <t>Pagtos Diversos de acordo com livro caixa</t>
  </si>
  <si>
    <t>Pagamento de fornecedores alinhadores</t>
  </si>
  <si>
    <t>Despesa com manutenção do consultório DETRAN</t>
  </si>
  <si>
    <t>DESPESAS GUARATINGA</t>
  </si>
  <si>
    <t>Selos TJ/SC</t>
  </si>
  <si>
    <t>Custos relacionados a encontros científicos e treinamentos</t>
  </si>
  <si>
    <t>Fornecedor de Material Odontológico</t>
  </si>
  <si>
    <t>Insumos e Matérias Primas do Consultório</t>
  </si>
  <si>
    <t>Despesas com propaganda do consultorio/Escritório</t>
  </si>
  <si>
    <t xml:space="preserve">Material para procedimentos Odontologicos </t>
  </si>
  <si>
    <t>Despesas com Softwares e Programas</t>
  </si>
  <si>
    <t>Serviços de proteses</t>
  </si>
  <si>
    <t>Serviços de protése</t>
  </si>
  <si>
    <t>Plataforma Leilões - Licenciamento de uso</t>
  </si>
  <si>
    <t>DESPESAS COM ESTÁGIO</t>
  </si>
  <si>
    <t xml:space="preserve">Insumos / Material de consumo </t>
  </si>
  <si>
    <t>FEPJ</t>
  </si>
  <si>
    <t>Fundpge/ Fundpam/ Funjeam RCPN/SD / Funjeam Extrajudicial</t>
  </si>
  <si>
    <t>Materiais para procedimentos Odontológicos</t>
  </si>
  <si>
    <t>Material Médico e Técnico</t>
  </si>
  <si>
    <t>Materiais Injetaveis</t>
  </si>
  <si>
    <t>Crédito a Receber em 2025</t>
  </si>
  <si>
    <t>Despesas diversas - consultório</t>
  </si>
  <si>
    <t>Locaçao</t>
  </si>
  <si>
    <t>Divulgacao e Propaganda do Servico Odontologico</t>
  </si>
  <si>
    <t>ISS - MS</t>
  </si>
  <si>
    <t>Credito a Receber em 2024</t>
  </si>
  <si>
    <t>Juros e despesas com recebimento de cartão</t>
  </si>
  <si>
    <t xml:space="preserve">Parcelamentos PREVIDÊNCIARIO RFB e PGFN (Cartório) </t>
  </si>
  <si>
    <t xml:space="preserve">DESPESAS JUDICIARIAS </t>
  </si>
  <si>
    <t>Dental/fornecedor de material de consumo</t>
  </si>
  <si>
    <t>Despesas com Material de Dental</t>
  </si>
  <si>
    <t>Despesas conforme livro diário auxiliar</t>
  </si>
  <si>
    <t xml:space="preserve">Material uso n/ prest. de serv </t>
  </si>
  <si>
    <t>Remuneração paga a terceiros,sem  vínculo empregatício.</t>
  </si>
  <si>
    <t>Despesas do Responsável Interinamente pela a Unidade</t>
  </si>
  <si>
    <t>SERVIÇOS TOMADOS DE PJ</t>
  </si>
  <si>
    <t xml:space="preserve">Despesas do mês </t>
  </si>
  <si>
    <t>plano de saude</t>
  </si>
  <si>
    <t>Conservação de sistema e softwares</t>
  </si>
  <si>
    <t>Consultoria Imobiliaria</t>
  </si>
  <si>
    <t>Medicamento/Materiais de uso em procedimento médico</t>
  </si>
  <si>
    <t>Material de Consumo escritorio /consultorio</t>
  </si>
  <si>
    <t>Consultorias prestadas ao escritório/consultório</t>
  </si>
  <si>
    <t>Repasse de Honorários</t>
  </si>
  <si>
    <t>Remuneração paga a terceiros, com/sem vínculo empregatício, INSS e FGTS</t>
  </si>
  <si>
    <t>laboraório de prótese</t>
  </si>
  <si>
    <t>Despesas com Medicamentos e Produtos para Consultorio</t>
  </si>
  <si>
    <t>COMPRA DE INSUMOS</t>
  </si>
  <si>
    <t>HONORARIO SERVIÇOS CONTABEIS</t>
  </si>
  <si>
    <t>Despesa plataforma de anúncios</t>
  </si>
  <si>
    <t>Material gasto na execução do serviço</t>
  </si>
  <si>
    <t xml:space="preserve">Material de uso Clinico/Cirurgico </t>
  </si>
  <si>
    <t>Remuneração terceiros, sem vínculo empregatício(prof. liberal ou MEI)</t>
  </si>
  <si>
    <t>SECRETARIA DA FAZENDA - SP - RECOLHIMENTO RELATIVO AOS ATOS PRATICADOS</t>
  </si>
  <si>
    <t>Material de Consumo na Prestação de Serviços</t>
  </si>
  <si>
    <t>material e medicamento</t>
  </si>
  <si>
    <t>Material de escritório e odontológicos</t>
  </si>
  <si>
    <t>MATERIAL UTILIZAÇÃO SERVICOS</t>
  </si>
  <si>
    <t>Material para Prestação de Serviços Odontológicos</t>
  </si>
  <si>
    <t>DESPESAS GERAIS DEDEUTIVEIS</t>
  </si>
  <si>
    <t>Despesas de consultorio</t>
  </si>
  <si>
    <t>GRERJ Eletrônica - Atos Extrajudiciais</t>
  </si>
  <si>
    <t>Serviços para o consultório</t>
  </si>
  <si>
    <t xml:space="preserve">Serviços de terceiros - Protéticos </t>
  </si>
  <si>
    <t>Custo do Material Empregado</t>
  </si>
  <si>
    <t>compras dental, implantes e componentes e descartáveis</t>
  </si>
  <si>
    <t>RECIBO DE PAGAMENTO/ SALÁRIO</t>
  </si>
  <si>
    <t>Royalties e Material Didatico</t>
  </si>
  <si>
    <t>Material consultório / procedimentos</t>
  </si>
  <si>
    <t>Materiais para uso e aplicação</t>
  </si>
  <si>
    <t>Despesas  Vinculadas a Atividade da Serventia (Prov. 45/2015-CNJ)</t>
  </si>
  <si>
    <t>Selo de Segurança TJE</t>
  </si>
  <si>
    <t xml:space="preserve">Material de consumo/ dental </t>
  </si>
  <si>
    <t xml:space="preserve">Despesas nesta data conforme livro caixa interno </t>
  </si>
  <si>
    <t>Rateio na Produção Médica - UNIMED</t>
  </si>
  <si>
    <t>AQUISIÇÃO DE INSUMOS para atividade fim</t>
  </si>
  <si>
    <t>informatica, manutenção, licença de software</t>
  </si>
  <si>
    <t>Protético e materiais para procedimento</t>
  </si>
  <si>
    <t>Produtos para pacientes e material medico</t>
  </si>
  <si>
    <t>Remuneração paga a terceiros - Pessoa Física</t>
  </si>
  <si>
    <t>Repasse Conta Especial</t>
  </si>
  <si>
    <t>Despesas com Publiciadade</t>
  </si>
  <si>
    <t>Materias odontológicos aplicados na prestação de serviço</t>
  </si>
  <si>
    <t>Serviço prestados por Pessoa Jurídica - PJ</t>
  </si>
  <si>
    <t>Pagamento a Terceiros para desempenho da atividade</t>
  </si>
  <si>
    <t>Equipamentos e utensílios utilizados no consultório</t>
  </si>
  <si>
    <t>Vale-refeição dos funcionários</t>
  </si>
  <si>
    <t>Materia Aplicado Procedimento Médico</t>
  </si>
  <si>
    <t>Materiais Odontológicos de Consumo</t>
  </si>
  <si>
    <t>Material e serviços utilizado na Prestação de Serviço</t>
  </si>
  <si>
    <t xml:space="preserve">Descontos retidos na folha de pagamentos de cooperativas  </t>
  </si>
  <si>
    <t xml:space="preserve">Materiais Cirurgicos / Odontológicos </t>
  </si>
  <si>
    <t>ISS - Repasse (dedutível)</t>
  </si>
  <si>
    <t>Folha de Pagto</t>
  </si>
  <si>
    <t>Materiais/Insumos utilizados na prest. de serviços trat. odontologico</t>
  </si>
  <si>
    <t>Serviços prestados por terceiros para funcionamento da atividade</t>
  </si>
  <si>
    <t>Material oftalmologico</t>
  </si>
  <si>
    <t>Indenizações</t>
  </si>
  <si>
    <t>Luz / Agua / Gas</t>
  </si>
  <si>
    <t>Despesas necessárias a prestação de serviços médicos</t>
  </si>
  <si>
    <t>Emolumentos pagos a terceiros - CORREIOS - ECT - TARIFA POSTAL USO DO CARTORIO</t>
  </si>
  <si>
    <t>Serviços Prestados por Autônomo - LUCIANA RODRIGUES LEMES</t>
  </si>
  <si>
    <t>Repasse de valor excedente ao TJ/RS</t>
  </si>
  <si>
    <t>Dental, Laboratórios, Limpeza, Descartáveis, Material do Consultório</t>
  </si>
  <si>
    <t>ASSOCIACAO/ SINDICATOS</t>
  </si>
  <si>
    <t>Despesa administrativa com escritório/consultório</t>
  </si>
  <si>
    <t>Renumeração paga a terceiros referente a prestação de serviços.</t>
  </si>
  <si>
    <t>DESP COM RESSARCIMENTO DE ODONT PARCEIROS</t>
  </si>
  <si>
    <t>Material p/consulta</t>
  </si>
  <si>
    <t>Material para prótese Dentaria</t>
  </si>
  <si>
    <t>Despesas com transporte sv</t>
  </si>
  <si>
    <t>Material de Consumo, inerente a atividade</t>
  </si>
  <si>
    <t xml:space="preserve">DESPESAS MANUTENÇÃO CONSULTORIO </t>
  </si>
  <si>
    <t>Aluguel da Sede / Predial</t>
  </si>
  <si>
    <t>Material Aplicado atendimento Médico e Hospitalar</t>
  </si>
  <si>
    <t>Materiais de consumo Odontológico</t>
  </si>
  <si>
    <t>Produtos e aparelhos odontologicos</t>
  </si>
  <si>
    <t>Laboratórios de protese</t>
  </si>
  <si>
    <t xml:space="preserve">Material para uso e prestação de serviço </t>
  </si>
  <si>
    <t>Dentistas</t>
  </si>
  <si>
    <t>Material Utilizado no Tratamento dos Pacientes</t>
  </si>
  <si>
    <t>Material/Medicamentos Consultorio</t>
  </si>
  <si>
    <t>Laboratório de Prótese/ Protético</t>
  </si>
  <si>
    <t>Recolhimento das custas ao FUJU</t>
  </si>
  <si>
    <t>Remuneração paga a terceiros, sem vínculo empregatício, RPA e INSS</t>
  </si>
  <si>
    <t>Cancelamento Prenotação</t>
  </si>
  <si>
    <t>Material p/ Procedimentos Odontológicos</t>
  </si>
  <si>
    <t>Repasse ao TJ GO - Excedente Tabelião Interino</t>
  </si>
  <si>
    <t xml:space="preserve">Emolumentos pagos a terceiros - Contador  </t>
  </si>
  <si>
    <t xml:space="preserve">Material de insumo de uso no consultorio </t>
  </si>
  <si>
    <t>Obrigações Trabalhistas - Remunerações e Encargos</t>
  </si>
  <si>
    <t>material de consumo odontológico/dental</t>
  </si>
  <si>
    <t xml:space="preserve"> FOLHA PAGTO</t>
  </si>
  <si>
    <t xml:space="preserve">Materiais de Uso Profissional </t>
  </si>
  <si>
    <t>SISTEMA DE INFORMAÇÃO</t>
  </si>
  <si>
    <t>MATERIAL ODONTOLÓGICO DIVERSOS</t>
  </si>
  <si>
    <t>Produtos para Revenda</t>
  </si>
  <si>
    <t>Aluguel - Sublocação de sala</t>
  </si>
  <si>
    <t>Material de uso medico</t>
  </si>
  <si>
    <t>Material médico/hospitalar/estético</t>
  </si>
  <si>
    <t>INSS - CONTRIBUIÇÃO PREVIDENCIÁRIA - FOLHA DE PAGAMENTO e FGTS</t>
  </si>
  <si>
    <t>Despesas Totais no Mês</t>
  </si>
  <si>
    <t>Cursos/Congresso</t>
  </si>
  <si>
    <t>Material para utilização pacientes</t>
  </si>
  <si>
    <t>Cópia, autenticação, digitalização de documentos</t>
  </si>
  <si>
    <t>Dentistas terceirizados</t>
  </si>
  <si>
    <t>Supermercado/Alimentação</t>
  </si>
  <si>
    <t>Compras de Contas</t>
  </si>
  <si>
    <t>serviços ref a pessoa física</t>
  </si>
  <si>
    <t>Conservação e reforma do imóvel de terceiros</t>
  </si>
  <si>
    <t>PROVIS DE RECURSOS-OBRIGAÇÕES TRABALHISTAS-Conf Port 1/2021-GP/CGJ</t>
  </si>
  <si>
    <t>Medicamentos / Material para procedimento médico</t>
  </si>
  <si>
    <t>Material de consultório.</t>
  </si>
  <si>
    <t>serviço prestado</t>
  </si>
  <si>
    <t>Remuneração Paga a Terceiros, SEM Vínculo Empregatício</t>
  </si>
  <si>
    <t>Propagandas e marketing</t>
  </si>
  <si>
    <t>Remuneração com vínculo empregatício</t>
  </si>
  <si>
    <t xml:space="preserve">Material uso Consultório </t>
  </si>
  <si>
    <t>Material de procedimentos</t>
  </si>
  <si>
    <t>Material de processamento do consultório</t>
  </si>
  <si>
    <t xml:space="preserve">Laboratório de protése </t>
  </si>
  <si>
    <t>Segurança Prédio</t>
  </si>
  <si>
    <t>Locação de máquinas, equipamentos e mobiliário p/escritório</t>
  </si>
  <si>
    <t>Despesas diversas consultório/escritório</t>
  </si>
  <si>
    <t>(SALARIOS E ENCARGOS) IRRF</t>
  </si>
  <si>
    <t xml:space="preserve">Despesas congresso </t>
  </si>
  <si>
    <t>PROGRAMA DE ALIMENTAÇÃO AO TRABALHADOR</t>
  </si>
  <si>
    <t>ISS - IMPOSTO SOBRE SERVICO PAGOS AO GDF</t>
  </si>
  <si>
    <t>Instrumental odontológico/cirúrgico/não cirúrgico/EPIs</t>
  </si>
  <si>
    <t>Material utilizado nos serviços odontológicos</t>
  </si>
  <si>
    <t>Depósito de Aposta Exterior</t>
  </si>
  <si>
    <t xml:space="preserve">GPS + IRRF </t>
  </si>
  <si>
    <t>serviço contratado de pessoa juridíca</t>
  </si>
  <si>
    <t>Recibo protético</t>
  </si>
  <si>
    <t>Prestação de Serviços Pagos a Terceiros</t>
  </si>
  <si>
    <t xml:space="preserve">Material Odontologico - Dental  </t>
  </si>
  <si>
    <t>Servicos proteticos</t>
  </si>
  <si>
    <t xml:space="preserve">Insumos / Produtos Odontológicos </t>
  </si>
  <si>
    <t>Pagamento Interventora TJPE</t>
  </si>
  <si>
    <t>TFJ - Taxa de Fiscalização Judicial</t>
  </si>
  <si>
    <t>Serviços prestados P.J</t>
  </si>
  <si>
    <t>Serviços de Consultoria Empresarial</t>
  </si>
  <si>
    <t xml:space="preserve">Pagamentos feitos a terceiro, sem vinculo empregatício </t>
  </si>
  <si>
    <t>Emolumentos pagos a terceiros - rateio honorários</t>
  </si>
  <si>
    <t xml:space="preserve">MATERIAL DE APLICACAO </t>
  </si>
  <si>
    <t xml:space="preserve">Serviços profissionais  </t>
  </si>
  <si>
    <t>Desp. Serviços/Material Protético - Emerson</t>
  </si>
  <si>
    <t>Despesas de cartório</t>
  </si>
  <si>
    <t>Material de Uso e Consumo no atendimento</t>
  </si>
  <si>
    <t>Materiais ortodonticos</t>
  </si>
  <si>
    <t>Desp Consultório Lourdes Aluguel/Condomínio/IPTU/agua/luz/faxina</t>
  </si>
  <si>
    <t>Despesas Mensal</t>
  </si>
  <si>
    <t>Insumos para Biomédicos</t>
  </si>
  <si>
    <t xml:space="preserve">Prest serviços advoc </t>
  </si>
  <si>
    <t>Material de uso em paciente</t>
  </si>
  <si>
    <t>Material de consumo/maquinário</t>
  </si>
  <si>
    <t>Serviços Pago a Terceiros</t>
  </si>
  <si>
    <t>Despesas c/ Protéticos</t>
  </si>
  <si>
    <t>SERVICOS DE MANUTENCAO DE MAQUINAS E EQUIPAMENTOS</t>
  </si>
  <si>
    <t>Despesas com  insumos, laboratórios,  serviços de próteses odontológicas e serviços de terceiros sem vínculos empregatícios.</t>
  </si>
  <si>
    <t>Consumo de Energia (ENEL)</t>
  </si>
  <si>
    <t>Align Technology do Brasil</t>
  </si>
  <si>
    <t xml:space="preserve">Align Technology do Brasil </t>
  </si>
  <si>
    <t>Serviços pagos a terceiros - sem vínculo</t>
  </si>
  <si>
    <t>Serviços Informática, Softwares e Tec. Informação</t>
  </si>
  <si>
    <t>Material Odontológico Aplicado</t>
  </si>
  <si>
    <t>Aquisição de Selos Normais ou Digitais</t>
  </si>
  <si>
    <t>Depesas com divulgação e publicidade</t>
  </si>
  <si>
    <t>10.16.00004</t>
  </si>
  <si>
    <t>LUISA FERNANDES DE CONTO SOC IND DE ADV</t>
  </si>
  <si>
    <t>Remuneração e Folha de Pgto</t>
  </si>
  <si>
    <t>PROPAGANDAS E MARKETING</t>
  </si>
  <si>
    <t>MATERIAL DE INSUMOS ODONTOLOGICOS</t>
  </si>
  <si>
    <t xml:space="preserve">DESPESAS </t>
  </si>
  <si>
    <t>FUNREJUS - TJPR</t>
  </si>
  <si>
    <t xml:space="preserve">CONVÊNIO MÉDICO FUNCIONARIOS </t>
  </si>
  <si>
    <t>Material de Uso e Consumo.</t>
  </si>
  <si>
    <t>CONSULTORIA EM GESTÃO E ADMINISTRAÇÃO</t>
  </si>
  <si>
    <t>TRIBUTOS FCPTU</t>
  </si>
  <si>
    <t>Remuneração paga a terceiros, sem vinc empreg Lei 8.134/90, art. 6º, III</t>
  </si>
  <si>
    <t>ISS - Imposto pago sobre serviços</t>
  </si>
  <si>
    <t>Remuneração paga a terceiros, com vínculo empregatício, FGTS e VT</t>
  </si>
  <si>
    <t xml:space="preserve">Proteticos </t>
  </si>
  <si>
    <t>VERBAS RESCISÓRIAS - PAGTO. VERBAS RESCISÓRIAS REF.</t>
  </si>
  <si>
    <t xml:space="preserve">MATERIAL DE SERVIÇO </t>
  </si>
  <si>
    <t>Prestação de Serviços -PF</t>
  </si>
  <si>
    <t>REMUNERAÇÃO PARA A TERCEIROS, COM VÍNCULO EMPREGATÍCIO, INSS E FGTS</t>
  </si>
  <si>
    <t>Material Médico Utilizado</t>
  </si>
  <si>
    <t>Salários, INSS,  Férias, 13º</t>
  </si>
  <si>
    <t>Despesas inerentes a produção áudiovisual</t>
  </si>
  <si>
    <t>Aluguel de equipamento odontológio</t>
  </si>
  <si>
    <t>Material de uso e consumo nos serviços prestados</t>
  </si>
  <si>
    <t>Material - consultório / escritório</t>
  </si>
  <si>
    <t>Material de Salão de Beleza</t>
  </si>
  <si>
    <t>Material para realização de procedimento</t>
  </si>
  <si>
    <t>CURSOS, CONGRESSOS E SEMINARIOS</t>
  </si>
  <si>
    <t xml:space="preserve">Remuneração Paga a Terceiro, Com Vínculo Empregatício - 13º salário </t>
  </si>
  <si>
    <t>Laboratotio de protese</t>
  </si>
  <si>
    <t>material de uso médico</t>
  </si>
  <si>
    <t>TOTAL DESPESAS DO CONSULTORIO N/ MES</t>
  </si>
  <si>
    <t>Materiais de Medicamentos/consultório</t>
  </si>
  <si>
    <t>Material de consumo na Atividade de Odontologia</t>
  </si>
  <si>
    <t>Inserção de Anuncios - Facebook</t>
  </si>
  <si>
    <t>Serviços de prótese Dentaria-</t>
  </si>
  <si>
    <t>Entregas e logística</t>
  </si>
  <si>
    <t>Desp. com publicidade</t>
  </si>
  <si>
    <t>Despesas com instrumentalização</t>
  </si>
  <si>
    <t>MATERIAIS MEDICOS E DESCARTAVEIS</t>
  </si>
  <si>
    <t>INSS SOBRE FOLHA DE PAGAMENTO</t>
  </si>
  <si>
    <t>Remuneração paga a terceiros, com ou sem vínculo empregatício, INSS e FGTS</t>
  </si>
  <si>
    <t>Serviços Odontologos</t>
  </si>
  <si>
    <t>Total de despesas dedutiveis</t>
  </si>
  <si>
    <t>Materiais aplicados à M.O</t>
  </si>
  <si>
    <t>Direito de Uso</t>
  </si>
  <si>
    <t>Material Oftalmologico</t>
  </si>
  <si>
    <t>Suporte em geral</t>
  </si>
  <si>
    <t xml:space="preserve">Remuneração paga a terceiros, com vínculo empregatício, INSS/FGTS/V.T./V.R. </t>
  </si>
  <si>
    <t>Prestação de serviço realizado por terceiros</t>
  </si>
  <si>
    <t xml:space="preserve">GUIA GPS </t>
  </si>
  <si>
    <t>IFOOD BENEFICIOS-ALIMENTAÇÃO</t>
  </si>
  <si>
    <t>Repasse Tribunal de Justiça SC</t>
  </si>
  <si>
    <t>Pagamento Funcionários</t>
  </si>
  <si>
    <t>Insumos para Pocedimentos</t>
  </si>
  <si>
    <t>Serviços Ortodônticos</t>
  </si>
  <si>
    <t>encargos totais</t>
  </si>
  <si>
    <t>Clear Correct - Neodent</t>
  </si>
  <si>
    <t>Material Aplicado em servico</t>
  </si>
  <si>
    <t>FOLHA DE PAGAMENTO - PESSOAL</t>
  </si>
  <si>
    <t>Pagamento Fornecedores</t>
  </si>
  <si>
    <t>Despesas c/ Atividade</t>
  </si>
  <si>
    <t xml:space="preserve">REMUNERAÇÃO DE TERCEIROS SEM VINCULOS EMPREGATICIOS </t>
  </si>
  <si>
    <t>ALUGUEL MHO (1/3)</t>
  </si>
  <si>
    <t>TAXA ADMINISTRAÇÃO</t>
  </si>
  <si>
    <t xml:space="preserve">Serviços de assessoria </t>
  </si>
  <si>
    <t>Prestação de serviços para a terceiros</t>
  </si>
  <si>
    <t xml:space="preserve">Material de uso Profissional </t>
  </si>
  <si>
    <t>Software contabil</t>
  </si>
  <si>
    <t>IRRF-Imposto de Renda</t>
  </si>
  <si>
    <t xml:space="preserve"> Insumos</t>
  </si>
  <si>
    <t xml:space="preserve">Despesa com manutenção  e conservação </t>
  </si>
  <si>
    <t>Manutencao Imov/Instal.</t>
  </si>
  <si>
    <t>Despesas com material odontologico usado na prestação de serviços</t>
  </si>
  <si>
    <t>Aluguel do escritório/consultório ref:</t>
  </si>
  <si>
    <t xml:space="preserve">Demais Fundos </t>
  </si>
  <si>
    <t>00017</t>
  </si>
  <si>
    <t>FRJ REPASSE</t>
  </si>
  <si>
    <t>DESPESAS DE CUSTEIO, RECEITA E MANUTENCAO DA FONTE PRODUTORA</t>
  </si>
  <si>
    <t>Material uso p/tratamento odontologico</t>
  </si>
  <si>
    <t>Materiais de uso em servicos odontologicos</t>
  </si>
  <si>
    <t>Paraná tribunal de justiça</t>
  </si>
  <si>
    <t>Honorários pagos a dentistas parceiros</t>
  </si>
  <si>
    <t>Pg. Material para procedimentos</t>
  </si>
  <si>
    <t>Obrigações e Encargos Trabalhistas</t>
  </si>
  <si>
    <t>Material Utilizado no tratamento</t>
  </si>
  <si>
    <t>LIVRO CAIXA DESPESAS MENSAL</t>
  </si>
  <si>
    <t>Despesas totais</t>
  </si>
  <si>
    <t>4040 - Contribuições do Sistema (Conforme Prov. 89)</t>
  </si>
  <si>
    <t>Despesas gerais do cartório autorizadas pelo foro</t>
  </si>
  <si>
    <t>Nota Fiscal Fornecedor</t>
  </si>
  <si>
    <t>Medicação uso ambulatorial</t>
  </si>
  <si>
    <t>Taxas custeio de contribuicoes sociais e ADM</t>
  </si>
  <si>
    <t>Serviços Odontológicos ( inclusive próteses)</t>
  </si>
  <si>
    <t>Despesas Livro Caixa Serventia Paulo Lopes</t>
  </si>
  <si>
    <t>DEPOSITOS REALIZADOS NA PLATAFORMA</t>
  </si>
  <si>
    <t>Remuneração paga a terceiros, com vínculo empregatício, INSS, FGTS E CESTA BASICA</t>
  </si>
  <si>
    <t>13º SALÁRIO - 2º PARCELA</t>
  </si>
  <si>
    <t>Remuneração paga a terceiros, com vínculo empregatício, INSS e FGTS e vale transporte</t>
  </si>
  <si>
    <t>IRRF sobre trabalho assalariado</t>
  </si>
  <si>
    <t>ALUGUEL e CONDOMINIO do consultório</t>
  </si>
  <si>
    <t>Material Utilizado na Prestaçao de Serviço</t>
  </si>
  <si>
    <t xml:space="preserve">SERVIÇOS PJ </t>
  </si>
  <si>
    <t xml:space="preserve">Serviços pago a terceiros </t>
  </si>
  <si>
    <t>Gastos com Material Odontológico (dental)</t>
  </si>
  <si>
    <t>Selos de fiscalização</t>
  </si>
  <si>
    <t>CUSTO DE SERVIÇO PRESTADO</t>
  </si>
  <si>
    <t>RECOMPE / RECIVIL</t>
  </si>
  <si>
    <t>Compra de vacinas</t>
  </si>
  <si>
    <t xml:space="preserve">despesas diversas administrativos </t>
  </si>
  <si>
    <t>Recolhimento Fundimper</t>
  </si>
  <si>
    <t>Indenização Cívil</t>
  </si>
  <si>
    <t>Plano Gerador de Benefício Livre - PGBL</t>
  </si>
  <si>
    <t>Rateio de Perdas - Cooperados</t>
  </si>
  <si>
    <t>Material para uso no Laboratorio(Gesso, Dentes, Resina Revestimento...</t>
  </si>
  <si>
    <t>Proteses dentarias sob encomenda para atendimento odontologico</t>
  </si>
  <si>
    <t>REPASSES</t>
  </si>
  <si>
    <t xml:space="preserve">Excedente Tribunal de Justiça SC </t>
  </si>
  <si>
    <t>Despesas dentais</t>
  </si>
  <si>
    <t xml:space="preserve">Locação e manutenção em impressora </t>
  </si>
  <si>
    <t>Limpeza, manutenção, papelaria, sistema</t>
  </si>
  <si>
    <t>ISS / TFF</t>
  </si>
  <si>
    <t>Manipulação de Medicações - Farmácia</t>
  </si>
  <si>
    <t>Despesa com Sistemas</t>
  </si>
  <si>
    <t xml:space="preserve">Serviços Contratados Consultório </t>
  </si>
  <si>
    <t>PGTO DE TERCEIROS SEM VINCULO EMPREGATICIO</t>
  </si>
  <si>
    <t>Técnico em prótese</t>
  </si>
  <si>
    <t>MATERIAIS / MEDICAMENTOS MEDICOS</t>
  </si>
  <si>
    <t xml:space="preserve">Dermato Sociedade Simples </t>
  </si>
  <si>
    <t>Material de escritório/ Materiais de dental</t>
  </si>
  <si>
    <t>Contribuições Previdenciárias e IRRF</t>
  </si>
  <si>
    <t xml:space="preserve">Serviços de laudos </t>
  </si>
  <si>
    <t>Compra de Mercadoria para Revenda</t>
  </si>
  <si>
    <t>Contribuição Anoreg</t>
  </si>
  <si>
    <t xml:space="preserve">Taxa TSNR </t>
  </si>
  <si>
    <t>Despesas com Fundo de Registro Civil</t>
  </si>
  <si>
    <t>Material de escritório, Material Consultório, Laboratório de Prótese</t>
  </si>
  <si>
    <t>DESPESAS CARTORIO</t>
  </si>
  <si>
    <t>material dentario para consultorio</t>
  </si>
  <si>
    <t>Material de escritório/ insumos de consultório</t>
  </si>
  <si>
    <t>Material aplicado na podução dos serviços</t>
  </si>
  <si>
    <t>MATERIAL DE INSUMO DO CONSULTÓRIO</t>
  </si>
  <si>
    <t xml:space="preserve">Software, Sistemas - Informática </t>
  </si>
  <si>
    <t xml:space="preserve">Entidades de Classe </t>
  </si>
  <si>
    <t>Custo com mercadorias revendidas</t>
  </si>
  <si>
    <t>Fornecedor e Prestador</t>
  </si>
  <si>
    <t>Material de escrtório/consultório</t>
  </si>
  <si>
    <t>FGTS - EMPREGADOS</t>
  </si>
  <si>
    <t>Material Medicos</t>
  </si>
  <si>
    <t>Alelo</t>
  </si>
  <si>
    <t>Pagamento GPS</t>
  </si>
  <si>
    <t xml:space="preserve">Cursos de capacitação e aperfeiçoamento </t>
  </si>
  <si>
    <t>Remuneração paga a Serviços de terceirizados</t>
  </si>
  <si>
    <t>Remuneração à prestadores de serviço</t>
  </si>
  <si>
    <t>Remuneração paga a terceiros, com vínculo empregatício, INSS, IRRF S/SALARIOS  e FGTS</t>
  </si>
  <si>
    <t>MATERIAL PARA USO E CONSUMO EM CIRURGIA</t>
  </si>
  <si>
    <t>DARF - Previdência Social - Funcionários</t>
  </si>
  <si>
    <t>FRJ - FUNDO DE REAPARELHAMENTO DA JUSTIÇA</t>
  </si>
  <si>
    <t>Formulas Manipuladas</t>
  </si>
  <si>
    <t>Material Odontológico (Utilizado na Prestação de Servoço)</t>
  </si>
  <si>
    <t>Materiais/Insumos odontológicos</t>
  </si>
  <si>
    <t>GRERJ- COMPRA SELO CARTORIO</t>
  </si>
  <si>
    <t>Insumos e Materiais aplicados na prestacao de servico</t>
  </si>
  <si>
    <t>Outras despesas de Serventia</t>
  </si>
  <si>
    <t>Material de escritório/uso e consumo na atividade autonoma</t>
  </si>
  <si>
    <t>Laboratorios e Proteticos</t>
  </si>
  <si>
    <t>Materiais aplicado na prestação dos serviços</t>
  </si>
  <si>
    <t>Despesas com Protetico</t>
  </si>
  <si>
    <t>Despesas em Geral</t>
  </si>
  <si>
    <t>Material Clinico e Cirurgico</t>
  </si>
  <si>
    <t>Materiais para procedimento Odontológico.</t>
  </si>
  <si>
    <t>Material de consumo / dentária</t>
  </si>
  <si>
    <t>Remuneração Paga a terceiros SEM VINCULO DE EMPREGO</t>
  </si>
  <si>
    <t>Compras de mercadoria para revenda</t>
  </si>
  <si>
    <t>Folha de Pagamento Colaboradores (13º. Férias, etc)</t>
  </si>
  <si>
    <t>Remuneração paga a terceiros (CNPJ/CPF), sem vinculo empregatício</t>
  </si>
  <si>
    <t>contribuições obrigatórias a entidades de classe</t>
  </si>
  <si>
    <t>Remuneração de prepostos</t>
  </si>
  <si>
    <t>Repasse Taxa Fiscalização TJMG</t>
  </si>
  <si>
    <t xml:space="preserve">Material de consumo dental </t>
  </si>
  <si>
    <t>Remuneração para projeto reforma consultorio</t>
  </si>
  <si>
    <t>Material de procedimentos cirúrgicos e estéticos</t>
  </si>
  <si>
    <t>Despesas C/ Vigilância e Segurança Armada</t>
  </si>
  <si>
    <t>Publicidades e Brindes</t>
  </si>
  <si>
    <t>materias odontologicos</t>
  </si>
  <si>
    <t>Capital Giro</t>
  </si>
  <si>
    <t>Salário empregados consultório</t>
  </si>
  <si>
    <t>Despesas diversas da atividade</t>
  </si>
  <si>
    <t>Despesas de Material de Expediente</t>
  </si>
  <si>
    <t>Fundesp e taxas judiciais</t>
  </si>
  <si>
    <t>Contribuição Previdenciária - INSS pgto</t>
  </si>
  <si>
    <t>Pagamento Custos de Execução de Obra</t>
  </si>
  <si>
    <t>Serviços de terceiros/protético</t>
  </si>
  <si>
    <t>Aviso e Recibo de Férias</t>
  </si>
  <si>
    <t>Contribuições para entidade de classe (SINTSERN, ANOREG, SINOREG)</t>
  </si>
  <si>
    <t xml:space="preserve">Serviços Informática </t>
  </si>
  <si>
    <t xml:space="preserve">Despesas Consultório </t>
  </si>
  <si>
    <t>Material para uso nos pacientes</t>
  </si>
  <si>
    <t>Material de consumo na prestação de serviços/consultorio</t>
  </si>
  <si>
    <t>Material para Consultório de consumo Odontológico</t>
  </si>
  <si>
    <t>Manutenção e reparos dos imóveis locados</t>
  </si>
  <si>
    <t>Serviço prestado por Pessoa Fisíca</t>
  </si>
  <si>
    <t>Material de uso e Consumo no Consultório</t>
  </si>
  <si>
    <t>Aluguel de automóvel</t>
  </si>
  <si>
    <t xml:space="preserve">Serviço prestado por pessoa fisica/juridica </t>
  </si>
  <si>
    <t>Produtos e Insumos</t>
  </si>
  <si>
    <t>Materia para utilizar na prestação do serviço</t>
  </si>
  <si>
    <t>Diversos entidades de classe - pagamento associativo</t>
  </si>
  <si>
    <t>Despesas Com Protetico</t>
  </si>
  <si>
    <t>Material medico/cirúrgico</t>
  </si>
  <si>
    <t>Material uso medico</t>
  </si>
  <si>
    <t>Pagamento a autônomos</t>
  </si>
  <si>
    <t>Fornecedor diversos</t>
  </si>
  <si>
    <t xml:space="preserve">TFJ - MG </t>
  </si>
  <si>
    <t>Publicidade - Editais , Anuncios</t>
  </si>
  <si>
    <t xml:space="preserve">pagamentos a terceiros sem vinculo </t>
  </si>
  <si>
    <t xml:space="preserve">Despesas com estagiários </t>
  </si>
  <si>
    <t>CONTRIBUIÇÃO FIC-SREI</t>
  </si>
  <si>
    <t xml:space="preserve">Despesas de custeio necessária a percepção da receita e a manutenção </t>
  </si>
  <si>
    <t>ALUGUEL DE PREDIOS PARA USO DO CARTÓRIO/ ARQUIVOS</t>
  </si>
  <si>
    <t>Material adquirido na prestação de serviço</t>
  </si>
  <si>
    <t xml:space="preserve">Sistema de Informática - Aquisição e Manutenção </t>
  </si>
  <si>
    <t>Insumo de consultorio</t>
  </si>
  <si>
    <t>Vale alimentação dos funcionários</t>
  </si>
  <si>
    <t xml:space="preserve">LAB DE PROTESE </t>
  </si>
  <si>
    <t xml:space="preserve">ARTE DENTAL </t>
  </si>
  <si>
    <t>Material de uso em procedimentos</t>
  </si>
  <si>
    <t>Plano de Saúde de Colaboradores</t>
  </si>
  <si>
    <t>Salários, 13º, Inss, Fgts, IR (fonte), Ipesp, verbas rescisórias</t>
  </si>
  <si>
    <t>Produtos odontológicos para aplicação em pacientes e clientes</t>
  </si>
  <si>
    <t>Despesas com materiais de uso e consumo no Escritório/Consultório</t>
  </si>
  <si>
    <t>funjecc 5%</t>
  </si>
  <si>
    <t>CONTRIBUIÇÃO - IPESP</t>
  </si>
  <si>
    <t>CERCHI CORRETORA DE IMÓVEIS</t>
  </si>
  <si>
    <t>Salário/ férias</t>
  </si>
  <si>
    <t>Material para Próteses</t>
  </si>
  <si>
    <t>Despesas Cartório Mensal</t>
  </si>
  <si>
    <t>Fornecedor Invisalign</t>
  </si>
  <si>
    <t>Despesas com operadora de cartão</t>
  </si>
  <si>
    <t>Despesas Laborais Encargos INSS e FGTS</t>
  </si>
  <si>
    <t>Taxa extra judicial - ANOREG-MT</t>
  </si>
  <si>
    <t>Insumo do Escritório</t>
  </si>
  <si>
    <t>Despesas com Materiais de Consumo</t>
  </si>
  <si>
    <t xml:space="preserve"> Remuneração de férias</t>
  </si>
  <si>
    <t>Diversos dedutíveis</t>
  </si>
  <si>
    <t>Contribuições obrigatórias a entidades de classe - CNB - TJ/SELO</t>
  </si>
  <si>
    <t>Material de CONSUMO DE PROCEDIMENTOS ODONTOLOGICOS</t>
  </si>
  <si>
    <t>MATERIAL UTILIZADO NA PRESTAÇAO DE SERVIÇOS PROFISSIONAIS</t>
  </si>
  <si>
    <t>INSS patronal e retido na fonte</t>
  </si>
  <si>
    <t>Honorários advocaticios e administrativos</t>
  </si>
  <si>
    <t>Compras Mercadorias</t>
  </si>
  <si>
    <t>Serviço prestados por terceiros, sem vinculo empregatícios.</t>
  </si>
  <si>
    <t>Despesas dedutíveis totais, de acordo com lançamentos no livro diário</t>
  </si>
  <si>
    <t>Material utilizado como insumos no consultório</t>
  </si>
  <si>
    <t>Laboratório de Prótese - prestação de serviços</t>
  </si>
  <si>
    <t>INSS Colaboradores e Terceiros -1º Tab.  de Notas. e Prot.  de Tít. M., Com. de Canoinhas</t>
  </si>
  <si>
    <t>Remuneração paga a terceiros, sem vínculo empregratício</t>
  </si>
  <si>
    <t>Professores</t>
  </si>
  <si>
    <t>Material para procedimentos medico</t>
  </si>
  <si>
    <t>PROTÉTICOS - PAGAMENTO SERVIÇOS DE PRÓTESE SEM VINCULO EMPREGATICIO</t>
  </si>
  <si>
    <t>RECIVIL</t>
  </si>
  <si>
    <t>DESPESAS CONFORME PLANILHA AUXILIAR</t>
  </si>
  <si>
    <t>Refeisul</t>
  </si>
  <si>
    <t>Despesas Relativas ao Escritório/Consultório</t>
  </si>
  <si>
    <t>Aquisição</t>
  </si>
  <si>
    <t>DESPESAS COM MATERIAL DE CONSULTÓRIO</t>
  </si>
  <si>
    <t>Anuncios/ Publicidade e Propaganda</t>
  </si>
  <si>
    <t>FERC-Fundo Especial para o Registro Civil</t>
  </si>
  <si>
    <t>Material de estoque e limpeza consultório - DENTAL /LABORATÓRIOS</t>
  </si>
  <si>
    <t>Despesas mensal cfe livro caixa</t>
  </si>
  <si>
    <t>Servicos de Proteticos</t>
  </si>
  <si>
    <t xml:space="preserve">Repasses </t>
  </si>
  <si>
    <t>Material e insumos utilizados em pacientes</t>
  </si>
  <si>
    <t xml:space="preserve">Manutenção e conservação de maquinas e equipamentos </t>
  </si>
  <si>
    <t>Material médico de uso em pacientes/plano de saúde</t>
  </si>
  <si>
    <t>Prestação de serviços ref. trab não assalariado exclusivamente a PJ</t>
  </si>
  <si>
    <t>15 - Ordenados, Férias e 13º Salário</t>
  </si>
  <si>
    <t>Material de Consumo/Custo do serv. Prestados</t>
  </si>
  <si>
    <t>Salário Titular Interna</t>
  </si>
  <si>
    <t xml:space="preserve">Material  Odontológico </t>
  </si>
  <si>
    <t xml:space="preserve">Compra de materiais cirurgicos </t>
  </si>
  <si>
    <t>Pagamento de Salario</t>
  </si>
  <si>
    <t>Despesas com protetico</t>
  </si>
  <si>
    <t>Despesa locação de consultório</t>
  </si>
  <si>
    <t>RB SERVIÇOS DE GESTÃO EMPRESARIAL EIRELI</t>
  </si>
  <si>
    <t>Total de Custos e Despesas</t>
  </si>
  <si>
    <t>Despesa de Terceiro - CRC/Emissão de Certidão</t>
  </si>
  <si>
    <t>SALÁRIOS E ENCARGOS - FOLHA MENSAL DE SALÁRIOS</t>
  </si>
  <si>
    <t xml:space="preserve">Insumos do consultório </t>
  </si>
  <si>
    <t>Serviços prestados - pessoa jurídica</t>
  </si>
  <si>
    <t>Materiais odontólogico</t>
  </si>
  <si>
    <t xml:space="preserve">Terceiros </t>
  </si>
  <si>
    <t>Remunerações pagas a terceiros, sem vínculo empregatício</t>
  </si>
  <si>
    <t>SISTEMA DE AUTOMACAO CARTORARIA</t>
  </si>
  <si>
    <t>Mercadorias para revenda</t>
  </si>
  <si>
    <t>FIC SREI/RTDPJ</t>
  </si>
  <si>
    <t>GRERJ</t>
  </si>
  <si>
    <t>Material de trabalho para o consultório</t>
  </si>
  <si>
    <t>Material Hospitalar e consultorio médico</t>
  </si>
  <si>
    <t>Material de Expediente do Consultório em Geral</t>
  </si>
  <si>
    <t>Pagamento a terceiros, sem vínculo empregatício, essencial ao exercício</t>
  </si>
  <si>
    <t>VALE TRANSPORTE / ALIMENTAÇÃO FUNCIONARIOS</t>
  </si>
  <si>
    <t>materiais aplicados na prestação de serviço</t>
  </si>
  <si>
    <t>Estacionamento - usuários</t>
  </si>
  <si>
    <t>Material de consultório - Diversos</t>
  </si>
  <si>
    <t xml:space="preserve">Prestação de Serviços Pessoa Juridica </t>
  </si>
  <si>
    <t>Materiais Harmonização facial</t>
  </si>
  <si>
    <t>ISS do Cartório</t>
  </si>
  <si>
    <t>Dental / Material Odontológico</t>
  </si>
  <si>
    <t>ALUGUEL CARTORIO</t>
  </si>
  <si>
    <t>Remuneração paga a terceiros, com vínculo empregatício, INSS e FGTS - Cartorio Guajará</t>
  </si>
  <si>
    <t>SERVIÇOS  ADMINISTRATIVOS</t>
  </si>
  <si>
    <t>Equipamentos (Aquisição)</t>
  </si>
  <si>
    <t>Insumos/consumíveis para realização de trabalho especializado-cirurgia</t>
  </si>
  <si>
    <t>insumo</t>
  </si>
  <si>
    <t>REMUNERACAO PAGA A TERCEIROS,SEM VINCULO EMPREGATICIO</t>
  </si>
  <si>
    <t>Manutenção e reparos caminhão</t>
  </si>
  <si>
    <t>Material utilizado na prestação de serviços oftalmológico</t>
  </si>
  <si>
    <t xml:space="preserve">Vale Refeição / Cesta básica / Vale Alimentação </t>
  </si>
  <si>
    <t>Pagamento a Terceiros considerados como despesa de custeio</t>
  </si>
  <si>
    <t>Material de consumo - escritório</t>
  </si>
  <si>
    <t>Remuneração empregados, INSS e FGTS</t>
  </si>
  <si>
    <t>Despesas essenciais à prestação dos serviços</t>
  </si>
  <si>
    <t>despesa c/salario e 13º salario e ferias</t>
  </si>
  <si>
    <t>Locação de software para o exercício da atividade</t>
  </si>
  <si>
    <t>ISSQN-Imposto sobre serviços de quaisquer natureza</t>
  </si>
  <si>
    <t>Produtos para uso consultório/escritório</t>
  </si>
  <si>
    <t>Despesas do mês livro-caixa consultório</t>
  </si>
  <si>
    <t>Despesas Totais do 1º Tabelionato de Notas de Ponta Grossa - PR</t>
  </si>
  <si>
    <t>Material de Uso Dentario</t>
  </si>
  <si>
    <t>Drogas /medicamentos/materiais  para o Consultório</t>
  </si>
  <si>
    <t>AQUISIÇÃO MAT. ODONTOLOGICO</t>
  </si>
  <si>
    <t>Remuneração para a dentistas Parceiros</t>
  </si>
  <si>
    <t>Taxas, DUA, outros</t>
  </si>
  <si>
    <t>Expediente Sistema de Informática Locação / Licença de Uso</t>
  </si>
  <si>
    <t>Serv de lab/prot</t>
  </si>
  <si>
    <t>Material de conservação, limpeza e gastos com cartório.</t>
  </si>
  <si>
    <t xml:space="preserve">Contrato Manutenção </t>
  </si>
  <si>
    <t>DESP. LIVRO CAIXA/REPASSE DE EMOLUMENTOS</t>
  </si>
  <si>
    <t>Material de  escritório/consultório</t>
  </si>
  <si>
    <t>DESPESA FGTS - FUNDO GARANTIA TEMPO SERVICO</t>
  </si>
  <si>
    <t>Despesas  ordenados e salarios</t>
  </si>
  <si>
    <t>Remuneração para a terceiros, sem vinculo empregaticio</t>
  </si>
  <si>
    <t>Funcionarios Vale Alimentação</t>
  </si>
  <si>
    <t>DEMAIS DESPESAS COM EMPREGADOS</t>
  </si>
  <si>
    <t>laboratório de prótese dental</t>
  </si>
  <si>
    <t>Materiais Odontologicos utilizado na atividade profissional</t>
  </si>
  <si>
    <t>Custo como Material e Serviços aplicado nos serviços</t>
  </si>
  <si>
    <t>materias odontologicos para execução de serviços</t>
  </si>
  <si>
    <t>Depósito Plataforma Apostas Exterior</t>
  </si>
  <si>
    <t>Aluguel ref. Locação de Sistema em Geral</t>
  </si>
  <si>
    <t>plano de saúde e seguro de vida do titular e colaboradores</t>
  </si>
  <si>
    <t>Tarifas bancárias, IOF, tarifas e juros cartão de crédito</t>
  </si>
  <si>
    <t>I.P.T.U.</t>
  </si>
  <si>
    <t>IRRF S Folha - D</t>
  </si>
  <si>
    <t>Serviços de terceiros de protéticos</t>
  </si>
  <si>
    <t>REPASSE FUNAJURIS TJMT</t>
  </si>
  <si>
    <t>Material para uso injetável no consultório</t>
  </si>
  <si>
    <t>GRERJ Selos</t>
  </si>
  <si>
    <t>DIGITALIZAÇÃO</t>
  </si>
  <si>
    <t>ISS - VALOR DESEMBOLSADO PELO RESPONSÁVEL</t>
  </si>
  <si>
    <t>MATERIAIS CONSULTORIO</t>
  </si>
  <si>
    <t>material consultorio implantes</t>
  </si>
  <si>
    <t xml:space="preserve">Consumíveis Consultório </t>
  </si>
  <si>
    <t>Imposto T.F.J</t>
  </si>
  <si>
    <t>Material de escritório Porteirão</t>
  </si>
  <si>
    <t xml:space="preserve">Material Cirúrgico / Odontológico  </t>
  </si>
  <si>
    <t>Profissional Odontologicos</t>
  </si>
  <si>
    <t xml:space="preserve">Terceiros - Parceria Profissional  </t>
  </si>
  <si>
    <t>laborátorio protese</t>
  </si>
  <si>
    <t>serviços de protetico</t>
  </si>
  <si>
    <t>Material Farmacológico</t>
  </si>
  <si>
    <t>Pagamentos a laboratório de prótese dentária</t>
  </si>
  <si>
    <t>Pagamento de Salarios</t>
  </si>
  <si>
    <t>Insumos médicos e farmaceuticos</t>
  </si>
  <si>
    <t>Despesas Gerais no Exercicio das Profissao</t>
  </si>
  <si>
    <t>Insumos utilizados em pacientes</t>
  </si>
  <si>
    <t>Medicamentos e Material Médico</t>
  </si>
  <si>
    <t>TRIBUTOS DIVERSOS</t>
  </si>
  <si>
    <t xml:space="preserve">Conservação </t>
  </si>
  <si>
    <t xml:space="preserve">Serviços de sistema </t>
  </si>
  <si>
    <t>outras despesas consultório</t>
  </si>
  <si>
    <t>Remunerações Empregados</t>
  </si>
  <si>
    <t>Taxas Diversas - Funemp - Funcomp - ipasgo previdenciario</t>
  </si>
  <si>
    <t>Serviços de Terceiro PJ</t>
  </si>
  <si>
    <t xml:space="preserve">serviços ref a pessoa jurídica </t>
  </si>
  <si>
    <t>Gerais</t>
  </si>
  <si>
    <t>Materiais para Procedimentos / Cirurgia</t>
  </si>
  <si>
    <t>Aporte mensal nas plataformas</t>
  </si>
  <si>
    <t>Materiais e Produtos Utilizados na prestação de serviços</t>
  </si>
  <si>
    <t>Bradesco</t>
  </si>
  <si>
    <t>Prestação de Serviços de Terceiros - PJ</t>
  </si>
  <si>
    <t>Manutenções/Fretes/Serviços Terceiros</t>
  </si>
  <si>
    <t>Material a serem aplicados nos pacientes</t>
  </si>
  <si>
    <t>remuneraçaõ paga a terceiros sem vínculo empregatício</t>
  </si>
  <si>
    <t>SECR.FAZENDA S/ATOS NOTARIAIS</t>
  </si>
  <si>
    <t>Invisalign Day</t>
  </si>
  <si>
    <t xml:space="preserve">Despesas Serviços de Terceiros Apoio Técnico Pericia </t>
  </si>
  <si>
    <t>051 - Aluguel Imóvel - Cessão de Uso - Condominio</t>
  </si>
  <si>
    <t>AUXILIO REFEIÇAO</t>
  </si>
  <si>
    <t>Honorarios Advogaticios</t>
  </si>
  <si>
    <t xml:space="preserve">Despesas gerais pagas </t>
  </si>
  <si>
    <t>TAXA DE FISCALIZACAO JUDICIARIA</t>
  </si>
  <si>
    <t>Software/Internet</t>
  </si>
  <si>
    <t xml:space="preserve">Material p/proc.Odontológicos </t>
  </si>
  <si>
    <t>Custos/Insumos da Atividade Profissional</t>
  </si>
  <si>
    <t>INSS funcionários e outros</t>
  </si>
  <si>
    <t>Material de uso ou consumo na profissão</t>
  </si>
  <si>
    <t>RATEIO DE DESPESAS DE COOPERATIVA DE TRABALHO</t>
  </si>
  <si>
    <t>Imposto sobre serviços - ISS</t>
  </si>
  <si>
    <t>Brindes para Clientes</t>
  </si>
  <si>
    <t xml:space="preserve">Materiais de insumo usado no consultorio </t>
  </si>
  <si>
    <t>Material de Consultório Odontológico (Dental)</t>
  </si>
  <si>
    <t>Despesas gerais Cartório cfe. Livro Caixa</t>
  </si>
  <si>
    <t>Despesas com coletas e entregas de documentos</t>
  </si>
  <si>
    <t>Material Utilizado no Exerc da Profissão</t>
  </si>
  <si>
    <t>Darf - IRRF Assaláriados</t>
  </si>
  <si>
    <t>Despesas Dedutíveis Totais</t>
  </si>
  <si>
    <t>Aluguel de Maquina /consultório</t>
  </si>
  <si>
    <t>Material Aplicado aos Serviços</t>
  </si>
  <si>
    <t>Despesas Dedutíveis no mês</t>
  </si>
  <si>
    <t>ISSQN - PMBH</t>
  </si>
  <si>
    <t>Demais impostos, custos sobre folha de pagamentos e direitos trabalhis</t>
  </si>
  <si>
    <t>Pagamento de folha</t>
  </si>
  <si>
    <t>materiais de uso e consumo</t>
  </si>
  <si>
    <t>ONR - Operador nacional do sistema de registro eletrônico imóveis</t>
  </si>
  <si>
    <t>Materiais de Usos Profissionais</t>
  </si>
  <si>
    <t>Escaneamento intraoral com scanner itero</t>
  </si>
  <si>
    <t>DESPESA COM INFORMATICA</t>
  </si>
  <si>
    <t xml:space="preserve">Material de consumo e manutenção do consultório </t>
  </si>
  <si>
    <t>Material de uso consumo/consultorio</t>
  </si>
  <si>
    <t>MANUTENCAO REFORMA</t>
  </si>
  <si>
    <t xml:space="preserve">Previdencia Social </t>
  </si>
  <si>
    <t>MATERIAL PARA USO EM PROCEDIMENTOS CONSULTORIO</t>
  </si>
  <si>
    <t xml:space="preserve">Material de Uso / Consumo </t>
  </si>
  <si>
    <t>Pagamento a Terceiros Comissoes</t>
  </si>
  <si>
    <t>CONGRESSOS, CURSOS PROFISSIONAIS, LIVROS TÉCNICOS E REVIST CIENTÍFICAS</t>
  </si>
  <si>
    <t>Total das Despesas</t>
  </si>
  <si>
    <t>Material de consumo/aplicado na prestação</t>
  </si>
  <si>
    <t>Entregas/logísticas</t>
  </si>
  <si>
    <t>Despesas com materiaisl tecnico</t>
  </si>
  <si>
    <t>Materiais de informática - Suplementos</t>
  </si>
  <si>
    <t>Despesas mensais</t>
  </si>
  <si>
    <t>Serviços Prestados Odontológico</t>
  </si>
  <si>
    <t xml:space="preserve">Cursos, palestras e programas de atualizações profissionais  </t>
  </si>
  <si>
    <t>Materiais Usados / Fornecedores</t>
  </si>
  <si>
    <t>Dilig. de Casam. em Residência</t>
  </si>
  <si>
    <t>Rateio (C) das despesas da Coopanestpe-Coop. dos médicos Anestesiologitas</t>
  </si>
  <si>
    <t>PRÓTESE</t>
  </si>
  <si>
    <t>REPASSE TJ BAHIA RATEIO RECEITA BRUTA</t>
  </si>
  <si>
    <t>Material Dental/Protetico</t>
  </si>
  <si>
    <t>Gastos c/ realizaçao do Leilao</t>
  </si>
  <si>
    <t>laboratório de protese odontologica</t>
  </si>
  <si>
    <t>Receitas Federais sobre Folha Mensal de Salário</t>
  </si>
  <si>
    <t>Fundo de Compensação do Registro Civil</t>
  </si>
  <si>
    <t>Material de uso médico nos procedimentos</t>
  </si>
  <si>
    <t>participação em corretagem</t>
  </si>
  <si>
    <t>Despesas Gerais Clinica</t>
  </si>
  <si>
    <t>Custo - Insumos escritório/consultório</t>
  </si>
  <si>
    <t>Convênios Médicos</t>
  </si>
  <si>
    <t xml:space="preserve"> - Despesas com Pesquisas/ Trabalho</t>
  </si>
  <si>
    <t>Acessórios e medicamentos</t>
  </si>
  <si>
    <t>INVESTIMENTO</t>
  </si>
  <si>
    <t>Compras de próteses</t>
  </si>
  <si>
    <t xml:space="preserve"> Material para consumo</t>
  </si>
  <si>
    <t>Despesas totais do cartório</t>
  </si>
  <si>
    <t>Material Odontológico / Insumo</t>
  </si>
  <si>
    <t xml:space="preserve">Prestadores Serviços </t>
  </si>
  <si>
    <t>Material/Serviços Odontológicos</t>
  </si>
  <si>
    <t>Serviços Prestados por PJ / PF</t>
  </si>
  <si>
    <t>Documentall - serviços gestão notificações</t>
  </si>
  <si>
    <t>Repasses ao cliente de valores recebidos em ações judiciais</t>
  </si>
  <si>
    <t>Medicamentos para uso em pacientes</t>
  </si>
  <si>
    <t>Material/ produtos para consultório.</t>
  </si>
  <si>
    <t>Despesas com Cursos de especialização e Congressos</t>
  </si>
  <si>
    <t>custos de especialização</t>
  </si>
  <si>
    <t>Material para aplicacao no trabalho com pacientes</t>
  </si>
  <si>
    <t>Despesas com materiais de consumo</t>
  </si>
  <si>
    <t>Devolução excedente interino- pj serventias</t>
  </si>
  <si>
    <t>Remuneração paga a terceiros sem vinculo - administração</t>
  </si>
  <si>
    <t>(EXPEDIENTE) SISTEMAS DE INFORMATICA AQUISICAO E MANUTENCAO</t>
  </si>
  <si>
    <t>VALE COMBUSTÍVEL</t>
  </si>
  <si>
    <t>Material Odontológico consumido durante tratamento</t>
  </si>
  <si>
    <t>Insumos Medicamentos e Materiais do Consultorio</t>
  </si>
  <si>
    <t>Materias de consumo diversos</t>
  </si>
  <si>
    <t>Taxa de utilização de sala para procedimentos</t>
  </si>
  <si>
    <t>Material/Produto odontológico</t>
  </si>
  <si>
    <t>Sistemas de Informatica - Aquisição Manutenção</t>
  </si>
  <si>
    <t>Materiais odontologicos utilizados no consultorio</t>
  </si>
  <si>
    <t xml:space="preserve">ADIANTAMENTO DE SALARIOS </t>
  </si>
  <si>
    <t>Despesa Cartorio</t>
  </si>
  <si>
    <t>Despesas com protéticos e outros serviços da área de saúde</t>
  </si>
  <si>
    <t>Medicamento Utilizado em Procedimentos Consultório</t>
  </si>
  <si>
    <t>Material de consumo procedimentos</t>
  </si>
  <si>
    <t>CMV Custo das Mercadorias Vendidas no mês</t>
  </si>
  <si>
    <t>Material de uso Odontologico</t>
  </si>
  <si>
    <t>Despesa com pagamento de buy-in e outros gastos.</t>
  </si>
  <si>
    <t xml:space="preserve">Material de uso e Consumo para atendimento </t>
  </si>
  <si>
    <t>Prestação de Serviço - Vigilância</t>
  </si>
  <si>
    <t>RECIVIL - RECOMPE</t>
  </si>
  <si>
    <t>Material de uso e consumo na atividade odontologica</t>
  </si>
  <si>
    <t>Serviços de Consultoria/Assessoria</t>
  </si>
  <si>
    <t>Materiais de Escritorio diversos</t>
  </si>
  <si>
    <t>Assessoria de Terceiros</t>
  </si>
  <si>
    <t>Taxa Fiscalização Judiciária</t>
  </si>
  <si>
    <t>FUNAJUIRS ao TJMT</t>
  </si>
  <si>
    <t xml:space="preserve"> Vale Transporte</t>
  </si>
  <si>
    <t>Trabalhos de Prótese Dentária em Laboratório</t>
  </si>
  <si>
    <t>Material De Uso e Utilização Para Atendimentos no Consultório</t>
  </si>
  <si>
    <t>Material para realização dos serviços médicos.</t>
  </si>
  <si>
    <t xml:space="preserve">transferência de valor PJ serventias Serviços Extra Judicial </t>
  </si>
  <si>
    <t>Cessão Uso de Programa</t>
  </si>
  <si>
    <t>MATERIAL ODONTOLOGICO UTILIZADO</t>
  </si>
  <si>
    <t xml:space="preserve">Remuneração paga a terceiros, com vínculo empregatício, </t>
  </si>
  <si>
    <t>Despesas com tratamento odontológico</t>
  </si>
  <si>
    <t>Material para reforma de imóvel</t>
  </si>
  <si>
    <t>Medicamentos , Produtos , e Serviços Protéticos</t>
  </si>
  <si>
    <t>SERVIÇOS PRESTADOS ODONTOLOGIA</t>
  </si>
  <si>
    <t>Recolhimento FUJU</t>
  </si>
  <si>
    <t xml:space="preserve">Despesas com livro caixa </t>
  </si>
  <si>
    <t>Serviços Odontologicos - Protéticos e Documentação Ortodôntica</t>
  </si>
  <si>
    <t>Insumos aplicados a atividade</t>
  </si>
  <si>
    <t>Materiais/insumos para procedimentos realizados no consultório</t>
  </si>
  <si>
    <t>Salários, INSS, FGTS, Férias, GRRF, Rescisões</t>
  </si>
  <si>
    <t>Sublocação de Consultório</t>
  </si>
  <si>
    <t>Material utilizado para exercicio da profissão</t>
  </si>
  <si>
    <t>Medicamentos utilizados no atendimento ao paciente</t>
  </si>
  <si>
    <t>Insumos para utilização na atividade</t>
  </si>
  <si>
    <t xml:space="preserve">Prestação de Serviços a terceiros </t>
  </si>
  <si>
    <t xml:space="preserve"> Laboratório - Protése e Protéticos - Procedimetos</t>
  </si>
  <si>
    <t>Remuneração de autônomo</t>
  </si>
  <si>
    <t>Material para uso nos Implantes</t>
  </si>
  <si>
    <t>Adiantamento de Salários</t>
  </si>
  <si>
    <t>4020 - Auxílio Saúde</t>
  </si>
  <si>
    <t>Assessoria advocatícia</t>
  </si>
  <si>
    <t>ISS e Alvará</t>
  </si>
  <si>
    <t>Serviços pagos a terceiros/ONR/ vigilância / intimações</t>
  </si>
  <si>
    <t>Remuneração para a Terceiros  - sem vinculo empregatício</t>
  </si>
  <si>
    <t>IMPOSTOS.INSS PF AUTONOMO</t>
  </si>
  <si>
    <t>Despesa de Taxa Fiscalização Judiciária</t>
  </si>
  <si>
    <t>Despesas de Supermercado, Café e Alimentação</t>
  </si>
  <si>
    <t>Equipe Terceirizada em Regime Integral.</t>
  </si>
  <si>
    <t>Despesas com Laboratórios Protese Odontológica</t>
  </si>
  <si>
    <t>Material e Uso e Consumo/Consultório</t>
  </si>
  <si>
    <t>Serviços pagos a terceiros para aplicação pacientes</t>
  </si>
  <si>
    <t>PRODUTOS ODONTOLOGICOS</t>
  </si>
  <si>
    <t>Material odontologico para prestação de serviço</t>
  </si>
  <si>
    <t>Laboratório de Prótese Dentária / Técnico Prótese Dentária</t>
  </si>
  <si>
    <t>Fornecedores e Prestadores de Serviços</t>
  </si>
  <si>
    <t>Material cirúrgico e congeneres</t>
  </si>
  <si>
    <t>Pagto. Fornecedor Mat. Consultorio</t>
  </si>
  <si>
    <t>Salários Líquidos e Férias dos Funcionários do cartório</t>
  </si>
  <si>
    <t>Material de Consultório - Insumos</t>
  </si>
  <si>
    <t>servicos de informatica</t>
  </si>
  <si>
    <t>despesas dedutíveis totais</t>
  </si>
  <si>
    <t>laboratórios protéticos</t>
  </si>
  <si>
    <t>Insumo</t>
  </si>
  <si>
    <t>intimador</t>
  </si>
  <si>
    <t>PAGAMENTO DESPESA CARTÓRIO</t>
  </si>
  <si>
    <t>Férias de Funcionário(a)</t>
  </si>
  <si>
    <t>Material de consumo no consultorio</t>
  </si>
  <si>
    <t>ASSIS AMANCIO DE MELO</t>
  </si>
  <si>
    <t>Serviço de Estacionamento provido a clientes</t>
  </si>
  <si>
    <t>34 POR CENTO TRIBUNAL</t>
  </si>
  <si>
    <t>Material Odontológico utilizado na Prestação do Serviço</t>
  </si>
  <si>
    <t>Serviços odontológicos tomados de PJ/PF</t>
  </si>
  <si>
    <t>Técnicos Terceirizados</t>
  </si>
  <si>
    <t>Material para atendimento aos pacientes</t>
  </si>
  <si>
    <t>Distribuidor - RJ Recolhimento Relativo aos Atos Praticados no Mês</t>
  </si>
  <si>
    <t>Material de consultório - dental</t>
  </si>
  <si>
    <t>Material de Consumo / Dental (Invisaling)</t>
  </si>
  <si>
    <t>PUBLICDADE MEDICA</t>
  </si>
  <si>
    <t>SALÁRIOS, FÉRIAS E 13º SALÁRIO DE FUNCIONÁRIOS</t>
  </si>
  <si>
    <t>Compra para a prestação de serviços</t>
  </si>
  <si>
    <t>Programas/Softwares do escritório/consultório</t>
  </si>
  <si>
    <t>Manutenção e Conservação Prédio do Cartório</t>
  </si>
  <si>
    <t>Sistema e Suporte Técnico</t>
  </si>
  <si>
    <t>Remuneração paga a terceiros, com vínculo empregatício, Contabilidade mensal,Contribuições Previdenciárias Empresa/Empregador/Empregado - DARF antigo INSS (GPS), FGTS, Cesta Básica e Vale Transporte</t>
  </si>
  <si>
    <t>IRRF s/Salarios</t>
  </si>
  <si>
    <t>INSS e IR- Funcionários</t>
  </si>
  <si>
    <t>Compra de Bovinos</t>
  </si>
  <si>
    <t>Material de Consumo - botox e preenchedores</t>
  </si>
  <si>
    <t>Locação de Máquinas, equipamentos e mobiliários</t>
  </si>
  <si>
    <t xml:space="preserve">Material Aplicado Uso e Consumo </t>
  </si>
  <si>
    <t>Custos/Insumos Médicos</t>
  </si>
  <si>
    <t>Dentistas prestadores serviço</t>
  </si>
  <si>
    <t>(DIVERSOS) SEVICOS TERCEIRIZADOS: MOTOBOY</t>
  </si>
  <si>
    <t>Materiais ondotológicos</t>
  </si>
  <si>
    <t>Dentais materiais de consumo</t>
  </si>
  <si>
    <t xml:space="preserve">Material dentário do consultório. </t>
  </si>
  <si>
    <t xml:space="preserve">Material de uso/consumo para prestação de serviço </t>
  </si>
  <si>
    <t xml:space="preserve">LABORATÓRIOS </t>
  </si>
  <si>
    <t>Joia UNIMED</t>
  </si>
  <si>
    <t>PAGAMENTOS REF CUSTOS SERVICOS DESTE MES</t>
  </si>
  <si>
    <t>IRRF sobre Folha</t>
  </si>
  <si>
    <t xml:space="preserve"> MATERIAL ODONTOLÓGICO DE USO NO CONSULTÓRIO</t>
  </si>
  <si>
    <t>Servico de LAboratório de Prótese Odontologica terceirizado</t>
  </si>
  <si>
    <t>RECOMPE - RI</t>
  </si>
  <si>
    <t xml:space="preserve">Manutenção e Conversação Predial </t>
  </si>
  <si>
    <t>Devolução de emolumentos - Pedidos CRC</t>
  </si>
  <si>
    <t>Serviços prestados por JULIA IZABELLE T.  R. SOC. IND. DE ADVOCACIA</t>
  </si>
  <si>
    <t>BENEFICIOS AO FUNCIONARIO</t>
  </si>
  <si>
    <t>Contribuições obrigatórias a entidades de classe e Cooperativas</t>
  </si>
  <si>
    <t>costureira independente</t>
  </si>
  <si>
    <t>Demais despesas de custeio</t>
  </si>
  <si>
    <t>MATERIAIS APLICADOS NA PRESTAÇÃO DE SERVIÇOS</t>
  </si>
  <si>
    <t>Materiais dentários e serviços para consultório</t>
  </si>
  <si>
    <t>locação de equipamentos utilizado em procedimentos</t>
  </si>
  <si>
    <t>Medicamentos, produtos de uso veterinario</t>
  </si>
  <si>
    <t>FARPEN - Fundo de Assistência ao Registro de Pessoas Naturais</t>
  </si>
  <si>
    <t>Material Usado na Prestacao de Serviços</t>
  </si>
  <si>
    <t>Locação de Consultório de Terceiros com todas as Despesas</t>
  </si>
  <si>
    <t>Serviços de informática, softwares e TI</t>
  </si>
  <si>
    <t>Congressos, Simpósios e Eventos Médicos</t>
  </si>
  <si>
    <t>Impressos Graficos - D</t>
  </si>
  <si>
    <t>Prestadores de Serviços - Terceirização</t>
  </si>
  <si>
    <t>Serviço terceiros - Pessoa Física</t>
  </si>
  <si>
    <t>MÓVEIS E EQUIPAMENTOS</t>
  </si>
  <si>
    <t>ORDENADOS DE FUNCIONÁRIOS</t>
  </si>
  <si>
    <t>DESPESAS COM MATERIAL</t>
  </si>
  <si>
    <t>Pago serviços prestados por terceiros, sem vinculo empregaticio</t>
  </si>
  <si>
    <t>material utilizado na prestação de serviço</t>
  </si>
  <si>
    <t xml:space="preserve">00020 </t>
  </si>
  <si>
    <t>Material de Uso clinico</t>
  </si>
  <si>
    <t>Salários SP</t>
  </si>
  <si>
    <t>Despesas com Materiais</t>
  </si>
  <si>
    <t xml:space="preserve">Darf Previdenciário </t>
  </si>
  <si>
    <t>INSS - Contribuições previdenciárias.</t>
  </si>
  <si>
    <t>Material / Produtos de uso em consultório</t>
  </si>
  <si>
    <t>Remuneração paga a Terceiros, sem Vínculo Empregatício</t>
  </si>
  <si>
    <t xml:space="preserve">material utilizado nos proscedimentos </t>
  </si>
  <si>
    <t xml:space="preserve">Despesas com Materiais Utilizados nas Consultas e Procedimentos </t>
  </si>
  <si>
    <t>Produtos Injetáveis</t>
  </si>
  <si>
    <t>PAGAMENTOS</t>
  </si>
  <si>
    <t>Insumos e Materiais usados na Prestação do Serviço</t>
  </si>
  <si>
    <t>Desp.c/ mat.e equip.de uso no consultorio</t>
  </si>
  <si>
    <t>Despesa com Softwares/Sistemas</t>
  </si>
  <si>
    <t>SERVIÇOS PAGOS À TERCEIROS</t>
  </si>
  <si>
    <t>funemp</t>
  </si>
  <si>
    <t>Sistema Cartório</t>
  </si>
  <si>
    <t>Instalação e manutenção de equipamento médico</t>
  </si>
  <si>
    <t>Material e insumos aplicado na odontologia</t>
  </si>
  <si>
    <t>Compra de material (seringas, luvas, medicações...)</t>
  </si>
  <si>
    <t>HONORÁRIOS ADVOGATÍCIOS</t>
  </si>
  <si>
    <t>INSS DO CARTORIO</t>
  </si>
  <si>
    <t>EXPEDIENTE SISTEMA DE INFORMATICA AQUISICAO / MANUT E LOCACA</t>
  </si>
  <si>
    <t>Material odontologico e equipamentos odontologicos</t>
  </si>
  <si>
    <t>Unimed-JP - descontos s/ produção</t>
  </si>
  <si>
    <t>Fundo de Ressarcimento do Registro Civil</t>
  </si>
  <si>
    <t>Obrigações Trabalhistas / Previdenciárias</t>
  </si>
  <si>
    <t>DESPESAS VINHEDO</t>
  </si>
  <si>
    <t>Repasse ao Registro Civil</t>
  </si>
  <si>
    <t>Produtos utilizados em procedimentos médicos/pacientes</t>
  </si>
  <si>
    <t>REMUNERACAO DE FERIAS</t>
  </si>
  <si>
    <t>Contribuição ao Fundo de Compensação do Registro Civil</t>
  </si>
  <si>
    <t>ENCARGO PREVIDENCIÁRIO</t>
  </si>
  <si>
    <t>Despesas com serviços gráficos</t>
  </si>
  <si>
    <t xml:space="preserve">Trabalho de prótese dentaria </t>
  </si>
  <si>
    <t>AQUISIÇAO DE BENS</t>
  </si>
  <si>
    <t>Remuneração paga a terceiros sem vínculo empregatício - Dentistas</t>
  </si>
  <si>
    <t>Materiais Odontológicos, Próteses Dentárias, Medicamentos e Outros</t>
  </si>
  <si>
    <t>Matériais consumiveis na prestação de serviços</t>
  </si>
  <si>
    <t xml:space="preserve">Prestação de serviços administrativos </t>
  </si>
  <si>
    <t>Compra de Mercadoria Para Revenda</t>
  </si>
  <si>
    <t>Perdas de Produção</t>
  </si>
  <si>
    <t xml:space="preserve">Telefone do escritório/ Internet </t>
  </si>
  <si>
    <t>Manutenção de Imóvel/Abatimento do aluguel</t>
  </si>
  <si>
    <t>Despesas da atividade autonoma</t>
  </si>
  <si>
    <t>Aluguel (ILHA)</t>
  </si>
  <si>
    <t>Remuneração paga a terceiros, com vínculo empregatício, INSS/FGTS/IRRF</t>
  </si>
  <si>
    <t>Compra material uso e consumo</t>
  </si>
  <si>
    <t>Materiais de procedimentos</t>
  </si>
  <si>
    <t>valor total das despesas dedutíveis - apuradas no Livro DADP do cartório</t>
  </si>
  <si>
    <t>Pagamentos de Terceiros</t>
  </si>
  <si>
    <t>Pagamentos realizados a terceiros</t>
  </si>
  <si>
    <t>Outras despesas (necessárias à manutenção da fonte pagadora)</t>
  </si>
  <si>
    <t>Compra de Selo cartorário</t>
  </si>
  <si>
    <t>FUNCAD</t>
  </si>
  <si>
    <t>Conservação e consertos</t>
  </si>
  <si>
    <t>Despesas com Protético e Laboratórios de Prótese</t>
  </si>
  <si>
    <t>INJETAVEIS USADOS EM PROCEDIMENTOS MÉDICOS</t>
  </si>
  <si>
    <t xml:space="preserve">serviços prestados por terceiros pessoa juridica </t>
  </si>
  <si>
    <t>Pagamentos a terceiros, sem vínculo empregatício, desde que se caracte</t>
  </si>
  <si>
    <t>Locação de bens e outros</t>
  </si>
  <si>
    <t>Material de uso/Consumo</t>
  </si>
  <si>
    <t>despasas pagas instituto tam de otorrinilaringologia</t>
  </si>
  <si>
    <t>Protéticos e serviços</t>
  </si>
  <si>
    <t>Material de Consultório - Prestação de Serviços</t>
  </si>
  <si>
    <t>Material de insumos aplicado</t>
  </si>
  <si>
    <t>Prest de serviços de advocacia</t>
  </si>
  <si>
    <t>DESPESA MATERIAL CONSULTORIO</t>
  </si>
  <si>
    <t>Materiais para prestação de serviços do consultório</t>
  </si>
  <si>
    <t>DESP. C/ SISTEMAS</t>
  </si>
  <si>
    <t>Correios/entrega de intimações</t>
  </si>
  <si>
    <t>Contribuições obrigatórias a entidades de classe / SERJUS / CORI / ANOREG / SINOREG</t>
  </si>
  <si>
    <t>Prestação Serviços Dentistas Autonomos/Diversos</t>
  </si>
  <si>
    <t xml:space="preserve">Despesa com cursos e treinamentos </t>
  </si>
  <si>
    <t>Plano de Saúde (funcionários e colaboradores)</t>
  </si>
  <si>
    <t>SINOREDI - CONTRIB.</t>
  </si>
  <si>
    <t>Contratos diversos</t>
  </si>
  <si>
    <t>JJGC Indústria C M D S.A CNPJ: 00.489.050/0005-08</t>
  </si>
  <si>
    <t>Material ultilizado nos pacientes</t>
  </si>
  <si>
    <t>Serviços terceirod PJ</t>
  </si>
  <si>
    <t>TFJ - MG</t>
  </si>
  <si>
    <t>F  G T S</t>
  </si>
  <si>
    <t xml:space="preserve">Insumos utilizados na prestação de serviços </t>
  </si>
  <si>
    <t>Devolução TJ PR</t>
  </si>
  <si>
    <t>Material utilizado no procedimento profissional</t>
  </si>
  <si>
    <t>FUNJECC/ SELOS</t>
  </si>
  <si>
    <t>Despesas Tributárias_ISS/QN</t>
  </si>
  <si>
    <t>Material de Uso e Consumo do Consultório.</t>
  </si>
  <si>
    <t>Materiais/Insumos</t>
  </si>
  <si>
    <t>Remuneração paga a terceiros, com vínculo empregatício, Salários/Férias e Indenizações</t>
  </si>
  <si>
    <t>Material Aplicado na prestação de serviço</t>
  </si>
  <si>
    <t>Remuneração pagas a terceiros, sem vinculo empregatício</t>
  </si>
  <si>
    <t>Materiais Usados nos atendimentos (próteses, medicamentos, etc</t>
  </si>
  <si>
    <t xml:space="preserve">Planos de Saúde </t>
  </si>
  <si>
    <t xml:space="preserve">Despesa de custeio de consultório médico </t>
  </si>
  <si>
    <t>Despesas necessárias à receita e à manutenção da fonte pagadora</t>
  </si>
  <si>
    <t>Material de USO E CONSUMO DA CLINICA</t>
  </si>
  <si>
    <t>Aluguel/Cond./IPTU do /consultório</t>
  </si>
  <si>
    <t>Informatica e Internet</t>
  </si>
  <si>
    <t>DESPESA C/ ALIMENTAÇÃO DE COLABORADORES</t>
  </si>
  <si>
    <t>Material de Expediente e Consumo Consultório</t>
  </si>
  <si>
    <t>Aluguel do escritório/consultório - Lopes Odontologia</t>
  </si>
  <si>
    <t>Des. Administrativa</t>
  </si>
  <si>
    <t>Serviços Prestados de Comunicação</t>
  </si>
  <si>
    <t>DESPESAS C/ CURSOS E ESPECIALIZAÇÕES</t>
  </si>
  <si>
    <t>REGISTRO CIVIL S/ATOS NOTARIAIS</t>
  </si>
  <si>
    <t>DespPessoal_Remuneração de Funcionários</t>
  </si>
  <si>
    <t>Pagamentos Referentes à Sublocação do Consultório</t>
  </si>
  <si>
    <t>Material de consumo/Aplicado nos serviços</t>
  </si>
  <si>
    <t xml:space="preserve">Serviços Prótese Dentária </t>
  </si>
  <si>
    <t>Manutenção de Sistema Eletrônico/Informática</t>
  </si>
  <si>
    <t>Aquisição de equipamento utilizado em procedimentos médicos</t>
  </si>
  <si>
    <t>Despesas com Aluguel de maquinas</t>
  </si>
  <si>
    <t xml:space="preserve">MATERIAIS DE CONSUMO CLINICO E OU CIRURGICO </t>
  </si>
  <si>
    <t xml:space="preserve">Manutenção reforma </t>
  </si>
  <si>
    <t>MATERIAL ACESSORIOS MÉDICOS</t>
  </si>
  <si>
    <t>Dental e material cirúrgico</t>
  </si>
  <si>
    <t>Serviços de Terceiros - Pessoa Júridica</t>
  </si>
  <si>
    <t xml:space="preserve">Pagamento Darf Previdenciário </t>
  </si>
  <si>
    <t xml:space="preserve">Compra de Mercadorias </t>
  </si>
  <si>
    <t>Reembolso Despesas Odontológicas</t>
  </si>
  <si>
    <t>Material de consumo para procedimento odontológico</t>
  </si>
  <si>
    <t>Aluguel de espaço</t>
  </si>
  <si>
    <t>Comprs de Material Odontologico</t>
  </si>
  <si>
    <t>Serviços de Programas e Manutenção de Informática e Internet</t>
  </si>
  <si>
    <t>Uso/consumo do consultório</t>
  </si>
  <si>
    <t>Licença de Uso Mensais de Plataformas e Hub's</t>
  </si>
  <si>
    <t>Resssarcimetos de valores recebs a odontologos parceiros</t>
  </si>
  <si>
    <t>IEPTB / CRA / CEPRO</t>
  </si>
  <si>
    <t>Despesas de serviços com organização de leilões</t>
  </si>
  <si>
    <t>Instrumentos utilizados na prestação de serviço</t>
  </si>
  <si>
    <t>SERVIÇOS PAGOS A TERCEIROS-SERVIÇOS DE PRÓTESES</t>
  </si>
  <si>
    <t>Serviços de Terceiros - Pessoa Juridica</t>
  </si>
  <si>
    <t>Aquisição/manutenção de computador/móveis/equipamentos</t>
  </si>
  <si>
    <t>Materiais diversos adquiridos para uso na atividade odontológica</t>
  </si>
  <si>
    <t>Salários, Férias, 13º Salário e Indenizações Trabalhista</t>
  </si>
  <si>
    <t>Material / Insumos odontológicos</t>
  </si>
  <si>
    <t>darf irrf</t>
  </si>
  <si>
    <t>Salário líquido funcionáros</t>
  </si>
  <si>
    <t>HONORARIO DE ASSESSORIA CONTABIL</t>
  </si>
  <si>
    <t>00024</t>
  </si>
  <si>
    <t>Material de uso hospitalar /consultório</t>
  </si>
  <si>
    <t>Material e ou Produtos técnicos para procedimentos</t>
  </si>
  <si>
    <t>Material de confecção</t>
  </si>
  <si>
    <t>Depósito - RECOMPE</t>
  </si>
  <si>
    <t>Material de consumo necessário para atividade profissional</t>
  </si>
  <si>
    <t>Assistência Médica Empregados</t>
  </si>
  <si>
    <t>HELOISA</t>
  </si>
  <si>
    <t>FOLHA DE PAGAMENTO / FÉRIAS / RESCISÕES</t>
  </si>
  <si>
    <t>dro</t>
  </si>
  <si>
    <t>MATERIAIS UTILIZADOS NA PRESTAÇÃO DOS SERVIÇOS</t>
  </si>
  <si>
    <t>taxa funjecc 5%</t>
  </si>
  <si>
    <t>Material de Consumo em atividades médicas</t>
  </si>
  <si>
    <t>Material para aplicação na prestação de serviços</t>
  </si>
  <si>
    <t>Aluguel do escritório/depósito</t>
  </si>
  <si>
    <t>Total de despesas dedutiveis lançadas em livro caixa</t>
  </si>
  <si>
    <t>TOTAL DE DESPESAS</t>
  </si>
  <si>
    <t>Serviços Prestados por Terceiros  - PJ</t>
  </si>
  <si>
    <t>MATERIAIS DERMATOLÓGICOS</t>
  </si>
  <si>
    <t>Serviços prestados por outro profissional dentista</t>
  </si>
  <si>
    <t>Material/Insumo aplicado em tratamento odontológico</t>
  </si>
  <si>
    <t>Promoções e Publicidade escritório/consultório</t>
  </si>
  <si>
    <t>Material de aplicação direta em paciente</t>
  </si>
  <si>
    <t>Despesas totais do Cartório do 2º Ofício de Cláudia - MT</t>
  </si>
  <si>
    <t>MATERIAL DE CONSUMO UTILIZADO NO SERVIÇO</t>
  </si>
  <si>
    <t>Despesas advogatícias</t>
  </si>
  <si>
    <t>Insumos e materiais</t>
  </si>
  <si>
    <t>MATERIAL ODOTONLOGICOS</t>
  </si>
  <si>
    <t>Despesas com Tratamento de Pacientes</t>
  </si>
  <si>
    <t>Material Protético/ Suprimentos médicos/ Odontológicos</t>
  </si>
  <si>
    <t>Vale transporte, vale alimentação, vale refeição</t>
  </si>
  <si>
    <t>Materias para clinica</t>
  </si>
  <si>
    <t>DESPESAS COMPARTILHADAS DO CONSULTORIO</t>
  </si>
  <si>
    <t xml:space="preserve">Locações </t>
  </si>
  <si>
    <t>DESPESAS DE RATEIO COOPANET PE</t>
  </si>
  <si>
    <t>DESPESAS GERAIS DO CONSULTORIO MÉDICO</t>
  </si>
  <si>
    <t>Despesas em Nome da Pessoa Juridica</t>
  </si>
  <si>
    <t>Materiais e Medicamentos usado no Serviço</t>
  </si>
  <si>
    <t>SEDE DO CARTORIO - ALUGUEL MENSAL E/ OU CONDOMINIO</t>
  </si>
  <si>
    <t>SINOREG - Sindicato dos notários e registradores do estado de SP</t>
  </si>
  <si>
    <t>LOCACAO DE MOBILIARIO E EQUIPAMENTOS DE ESCRITÓRIO/INFORMÁTICA</t>
  </si>
  <si>
    <t>Despesas de custeio para realização de exames</t>
  </si>
  <si>
    <t xml:space="preserve">Compra Insumos / Medicamentos </t>
  </si>
  <si>
    <t>Seguro Hospitalar</t>
  </si>
  <si>
    <t xml:space="preserve">Devolução de comissoes quando nao homologado a arrematçao </t>
  </si>
  <si>
    <t>Emolumentos pagos a terceiros  e  Serviços Prestados P Juridicas</t>
  </si>
  <si>
    <t>Material para uso na Atividade Profissional</t>
  </si>
  <si>
    <t>USO E CONSUMO CONSULTORIO</t>
  </si>
  <si>
    <t xml:space="preserve">Software necessário a atividade </t>
  </si>
  <si>
    <t>Material aplicado tratamento odontologico</t>
  </si>
  <si>
    <t>FERJ - Fundo especial de modernização e reaparelhamento do judiciário</t>
  </si>
  <si>
    <t>Emolumentos pagos a terceiros/Protéticos</t>
  </si>
  <si>
    <t>Insumo/Estética</t>
  </si>
  <si>
    <t>GRERJ Eletrônica - Compra de Selo Cartorário</t>
  </si>
  <si>
    <t>Material para utilizar na prestação do serviço</t>
  </si>
  <si>
    <t>Rateio Despesas Consultório Profissional</t>
  </si>
  <si>
    <t>Serviços Prestados a Terceiro Protético e Laboratório</t>
  </si>
  <si>
    <t>RATEIOS - COOPANEST-PE</t>
  </si>
  <si>
    <t>Material de custeio e funcionamento do consultório</t>
  </si>
  <si>
    <t>Despesa de Custeio- Serviço de confecção de prótese paga a terceiros</t>
  </si>
  <si>
    <t>Pagamentos à Terceiros sem Vinculos Empregatício</t>
  </si>
  <si>
    <t>Aluguel - Cartório</t>
  </si>
  <si>
    <t>Materiais Odontológicos / Prótese</t>
  </si>
  <si>
    <t>Material de Revenda no Consignado</t>
  </si>
  <si>
    <t>Remuneração paga a terceiros, salário / férias</t>
  </si>
  <si>
    <t>matyerial de consumo</t>
  </si>
  <si>
    <t>TAXAS, SELOS TRIBUNAL DE JUSTIÇA DOS ESTADO DO PARÁ</t>
  </si>
  <si>
    <t>Despesas com Materiais Utilizados nas Consultas e Procedimentos</t>
  </si>
  <si>
    <t>RATEIO DE DESPESAS CONSULTORIO</t>
  </si>
  <si>
    <t>CONFECCAO ALINHADORES ALIGN TECHNOLOGY BRASIL CNPJ 04799405/0001-92</t>
  </si>
  <si>
    <t>Emolumentos pagos a terceiros / serviço software odontologico</t>
  </si>
  <si>
    <t>Despesas com passagens, hospedagem e alimentação</t>
  </si>
  <si>
    <t>Degustação Pacientes</t>
  </si>
  <si>
    <t>Material de consumo para tratamentos</t>
  </si>
  <si>
    <t>Repasse Funajuris</t>
  </si>
  <si>
    <t>Despesas dedutiveis no mes</t>
  </si>
  <si>
    <t>Material Aplicado na Prestação de Serviços Dentários</t>
  </si>
  <si>
    <t>DCTFWeb e EFD-Reinf</t>
  </si>
  <si>
    <t xml:space="preserve">Materiais para fisioterapia </t>
  </si>
  <si>
    <t>Material de uso no tratamento e frete</t>
  </si>
  <si>
    <t>Despesas com dentárias</t>
  </si>
  <si>
    <t>Materiais odontológicos utilizados na atividade</t>
  </si>
  <si>
    <t>Despesas serviços odontológicos</t>
  </si>
  <si>
    <t>Locação de Scanner Ítero Rental</t>
  </si>
  <si>
    <t>Materiais aplicados na prestacao de servicos</t>
  </si>
  <si>
    <t xml:space="preserve">Custas Cirúrgicas e Insumos Médicos </t>
  </si>
  <si>
    <t>Material de uso/consumo no consultório</t>
  </si>
  <si>
    <t>SERVICOS TERCEIRIZADOS DE CONSERVACAO, MANUTENCAO E LIMPEZA</t>
  </si>
  <si>
    <t xml:space="preserve">Material de consumo/insumo </t>
  </si>
  <si>
    <t xml:space="preserve">Material aplicado a prestação de serviço odontológico </t>
  </si>
  <si>
    <t>Materiais para utilização na prestação de servico</t>
  </si>
  <si>
    <t>imposto</t>
  </si>
  <si>
    <t>Serviços de Limpeza e Manutenção</t>
  </si>
  <si>
    <t xml:space="preserve">Protetico - serviços proteticos </t>
  </si>
  <si>
    <t>005 - CONSERVAÇÃO - LIMPEZA - SUPERMERCADO - MATERIAL EXPEDIENTE (escritório)</t>
  </si>
  <si>
    <t>CONVÊNIO ODONTOLÓGICO</t>
  </si>
  <si>
    <t>DARF recolhimento INSS e IRRF FOPAG</t>
  </si>
  <si>
    <t>Despesas Diversas de Materiais de Uso Odontologicos</t>
  </si>
  <si>
    <t>Valores pagos a parceiros.</t>
  </si>
  <si>
    <t xml:space="preserve">PRIME PROTESE </t>
  </si>
  <si>
    <t xml:space="preserve">Eventos médicos </t>
  </si>
  <si>
    <t>Empréstimo Bancário</t>
  </si>
  <si>
    <t>Desp. M &amp; Borges Implantes Dentarios LTDA</t>
  </si>
  <si>
    <t>Benefícios pagos a terceiros com vínculo empregatício (VT/VR/OUTROS)</t>
  </si>
  <si>
    <t>GRERJ - Guia de Recolhimento do Estado RJ</t>
  </si>
  <si>
    <t>Despesa com prestadores de serviços / Fornecedores / Honorários</t>
  </si>
  <si>
    <t>Duplicatas pagas</t>
  </si>
  <si>
    <t>Valor retido para pagamento dos encargos sociais dos empregados</t>
  </si>
  <si>
    <t>Despesas efetuados durante o mes cf.livro caixa</t>
  </si>
  <si>
    <t>Laboratorio e sofware</t>
  </si>
  <si>
    <t>VALES</t>
  </si>
  <si>
    <t>DESPESAS COM PROPAGANDA PROFISSIONAL</t>
  </si>
  <si>
    <t>Remuneração paga a terceiros, sem vinculo empregatício PF ou PJ</t>
  </si>
  <si>
    <t>Material de uso consumo para o desenvolvimento da atividade</t>
  </si>
  <si>
    <t>Material  odontológico</t>
  </si>
  <si>
    <t>Material de Consumo na Prestação de Serviços/Consultório</t>
  </si>
  <si>
    <t>Material de procedimentos medicos</t>
  </si>
  <si>
    <t>Manutenção da clínica</t>
  </si>
  <si>
    <t>Aluguel /Cond/IPTU consultório</t>
  </si>
  <si>
    <t>Material e serviços utilizados escritório e consultório</t>
  </si>
  <si>
    <t>Material uso odontologico</t>
  </si>
  <si>
    <t xml:space="preserve">Cursos e Treinamentos Técnicos </t>
  </si>
  <si>
    <t>PAGAMETOS DIVERSOS</t>
  </si>
  <si>
    <t xml:space="preserve">Material de escritório / Consultório   </t>
  </si>
  <si>
    <t>Materiais Odontológicos para prestação de Serviço</t>
  </si>
  <si>
    <t>Dental (Material Odontológico)</t>
  </si>
  <si>
    <t>Materiais Médicos utilizados nos procedimentos</t>
  </si>
  <si>
    <t>Material de uso diário</t>
  </si>
  <si>
    <t>GUIAS</t>
  </si>
  <si>
    <t>Despesas com simpósios e congressos</t>
  </si>
  <si>
    <t>Repasse Fundo Especial Modernização - FERJ</t>
  </si>
  <si>
    <t>DEPESAS DIVERSAS</t>
  </si>
  <si>
    <t>MATERIAL PARA CLINICA</t>
  </si>
  <si>
    <t>4016 - Outras despesas com Colaboradores</t>
  </si>
  <si>
    <t>Honorário Contábeis do Cartório</t>
  </si>
  <si>
    <t>Remuneração de Prestador de Serviço Autonomo</t>
  </si>
  <si>
    <t>Cursos aperfeiçoamento, congressos e palestras</t>
  </si>
  <si>
    <t>43 - Plano de Saude dos Funcionários - Custo Patronal</t>
  </si>
  <si>
    <t>Pagamentos fornecedores (laboratórios e serviços prestados)</t>
  </si>
  <si>
    <t>Rateio Cooperativista</t>
  </si>
  <si>
    <t xml:space="preserve">Compra perfumaria e cosméticos </t>
  </si>
  <si>
    <t>Aluguel + Iptu consultório</t>
  </si>
  <si>
    <t>RCFN - IBICOARA - DIVERSOS</t>
  </si>
  <si>
    <t>Anuncios e Publicidades</t>
  </si>
  <si>
    <t>Honorários de protéticos</t>
  </si>
  <si>
    <t>Material aplicado e de consumo</t>
  </si>
  <si>
    <t>Programas e marketings</t>
  </si>
  <si>
    <t>MATERIAL ODONTOLOGICO PARA IMPLANTE E OUTROS SERVIÇOS</t>
  </si>
  <si>
    <t>Despesas com serviços e materiais de informática</t>
  </si>
  <si>
    <t>Insumos para procedimento estético</t>
  </si>
  <si>
    <t>Seviços prestados PJ</t>
  </si>
  <si>
    <t>Água/demais alimentos do escritório/consultório</t>
  </si>
  <si>
    <t>Material de Consumo para o Exercicio da Profissão</t>
  </si>
  <si>
    <t>Gastos com Material de Consumo</t>
  </si>
  <si>
    <t>Manutenção de máquinas</t>
  </si>
  <si>
    <t>Repasse de Intimação</t>
  </si>
  <si>
    <t>Serviços tomados pessoa física</t>
  </si>
  <si>
    <t>Encargos/Juros e Multas</t>
  </si>
  <si>
    <t>Remuneração paga a funcionários, com vínculo empregatício, INSS e FGTS</t>
  </si>
  <si>
    <t xml:space="preserve">Despesa com uso e consumo </t>
  </si>
  <si>
    <t>Aluguel de sala - consultório</t>
  </si>
  <si>
    <t>Material de escritório / Consumo</t>
  </si>
  <si>
    <t>FGTS - FUNDO DE GARANTIA DO TEMPO DE SERVICO</t>
  </si>
  <si>
    <t>Material de Uso e Consumo/ Materiais para trabalho</t>
  </si>
  <si>
    <t>Compra de material aplicado na construção</t>
  </si>
  <si>
    <t xml:space="preserve">Outras Despesas Administrativas </t>
  </si>
  <si>
    <t>Dentista - Prestador de Serviço</t>
  </si>
  <si>
    <t>RATEIO DE CONDOMINIO</t>
  </si>
  <si>
    <t>Despesa com serviços profissionais</t>
  </si>
  <si>
    <t>ADMINISTRAÇÃO E DIGITAÇÃO DE PRONTUARIOS</t>
  </si>
  <si>
    <t>Contribuições Obrigatórias a Entidades de Cooperativas</t>
  </si>
  <si>
    <t>REPASSE TJ</t>
  </si>
  <si>
    <t>Material de escritório e de consumo e laboratório de prótese</t>
  </si>
  <si>
    <t>Compra de material para prestação de serviços</t>
  </si>
  <si>
    <t>Feiras e Eventos</t>
  </si>
  <si>
    <t>Material/Produtos Odontológicos/Consultório</t>
  </si>
  <si>
    <t>Remuneração paga a terceiros, com vínculo empregatício, INSS e FGTS e despesa com pessoal</t>
  </si>
  <si>
    <t>material de consumo, produtos farmacêuticos</t>
  </si>
  <si>
    <t>Outras Despesas da Atividade</t>
  </si>
  <si>
    <t>OUTRAS DESPESAS OPERACIONAIS</t>
  </si>
  <si>
    <t>Despesas de Custeio/Materiais Consumo</t>
  </si>
  <si>
    <t>Serviços pagos a terceiros laboratório e assistência técnica</t>
  </si>
  <si>
    <t>CAIXA GERAL UNICO</t>
  </si>
  <si>
    <t>DESPESAS DEDUTIVEIS LIVRO CAIXA</t>
  </si>
  <si>
    <t>Despesas dedutíveis TOTAL</t>
  </si>
  <si>
    <t>Devolução de Comissão de Arrematação</t>
  </si>
  <si>
    <t>Rateios sobre produção médica</t>
  </si>
  <si>
    <t>DESPESAS C/ MANUTENCAO DO CARTORIO MENSAL</t>
  </si>
  <si>
    <t xml:space="preserve"> materiais odontológicos</t>
  </si>
  <si>
    <t>Locação de Maquinas e Equipamentos Bem Fazer LTDA</t>
  </si>
  <si>
    <t>INSS E FGTS Remuneração paga a terceiros, com vínculo empregatício, INSS e FGTS</t>
  </si>
  <si>
    <t xml:space="preserve">Custos com remoção/ Estadia de veiculos </t>
  </si>
  <si>
    <t xml:space="preserve">Vale Refeição e Alimentação </t>
  </si>
  <si>
    <t>Material e/ou produtos técnicos para procedimentos</t>
  </si>
  <si>
    <t>Material de uso consumo,servico e limpeza do escritório/consultório</t>
  </si>
  <si>
    <t>Materiais Utilizados na Atividade Médica</t>
  </si>
  <si>
    <t>LABORATÓRIO / DENTAL ( MATERIAIS DE CONSUMO)</t>
  </si>
  <si>
    <t>Remuneração paga a terceiros, SEM vínculo empregatício, Proteticos</t>
  </si>
  <si>
    <t>Máquinas/Equipamentos Médicos</t>
  </si>
  <si>
    <t>material odontológico para prestação de serviços</t>
  </si>
  <si>
    <t>Licença de uso de Software</t>
  </si>
  <si>
    <t>Repasse DPSE Procuradoria Geral do RN</t>
  </si>
  <si>
    <t>Dental (Materiais odontológicos)</t>
  </si>
  <si>
    <t>Componentes e Implantes</t>
  </si>
  <si>
    <t>Despesas lançadas em sistema próprio</t>
  </si>
  <si>
    <t>NOTA FISCAL DENTAL / COMPRA DE MATERIAIS CONSULTÓRIO</t>
  </si>
  <si>
    <t>Pagto material odontologico</t>
  </si>
  <si>
    <t>DESPESAS GERAIS DE MANUTENÇÃO DO CONSULTORIO DENTARIO</t>
  </si>
  <si>
    <t>REMUNERAÇÃO PAGA A TERCEIROS , S/VINCULO EMPREGATICIO</t>
  </si>
  <si>
    <t>Produtos e insumos medicos p uso no consultorio</t>
  </si>
  <si>
    <t>DANFE</t>
  </si>
  <si>
    <t>POL-LUX COM.IMP E EXP.PROD.MED CIRURG.E HOSP S/A</t>
  </si>
  <si>
    <t>INSUMO</t>
  </si>
  <si>
    <t>Anúncios e Publicidades</t>
  </si>
  <si>
    <t>Material medico, odontológico e prótese</t>
  </si>
  <si>
    <t>Devolução excesso do teto do Interino- FERMOJUPI</t>
  </si>
  <si>
    <t>Outras despesas com consultorio</t>
  </si>
  <si>
    <t>Material de uso no tratamento odontológico e/ou cirúrgico</t>
  </si>
  <si>
    <t xml:space="preserve">Mercadoria utilizada na prestação de serviços odontológicos </t>
  </si>
  <si>
    <t>material para uso em procedimento</t>
  </si>
  <si>
    <t xml:space="preserve">Aluguel do Imóvel </t>
  </si>
  <si>
    <t>Material utilizado na prestação de serviços veterinarios</t>
  </si>
  <si>
    <t>serviços prestados de  terceiros</t>
  </si>
  <si>
    <t>Honorários pagos</t>
  </si>
  <si>
    <t>Despesas CRVA</t>
  </si>
  <si>
    <t>Materiais, Instalações, Máq.e Equip. Médicos do escritório/consultório</t>
  </si>
  <si>
    <t>Repasse FCRCPN</t>
  </si>
  <si>
    <t>Restituição de teto remuneratório (interinos)</t>
  </si>
  <si>
    <t>Salário Pessoal Consultório</t>
  </si>
  <si>
    <t>Remuneração paga a terceiros, sem vínculos empregatício</t>
  </si>
  <si>
    <t>Prestação de serviço de autônomo, sem vínculo empregatício</t>
  </si>
  <si>
    <t>Remuneração com Vínculo Empregaticio - Tabelionato de Protesto de Cell</t>
  </si>
  <si>
    <t>Condomínio do escritório/consultório - Rateio de consultório</t>
  </si>
  <si>
    <t>pagamento de alvara para cliente</t>
  </si>
  <si>
    <t>Ana Carolina Abreu - Sta Luzia</t>
  </si>
  <si>
    <t>Material odontológico, médico e de enfermagem</t>
  </si>
  <si>
    <t>Material De Consumo Odontológico</t>
  </si>
  <si>
    <t>Despesas do salão</t>
  </si>
  <si>
    <t>MATERIAIS E EQUIPAMENTOS MÉDICOS</t>
  </si>
  <si>
    <t>Sistema Informática/Internet/Manutenção e suprimentos de informática</t>
  </si>
  <si>
    <t xml:space="preserve">Serviço prestado por pessoa física </t>
  </si>
  <si>
    <t>Material de Consumo (Dentais e Outros Fornecedores)</t>
  </si>
  <si>
    <t xml:space="preserve">Serviço de Informatica, Softwares e Tecnologia da Informação </t>
  </si>
  <si>
    <t>Controle assessoria contábil</t>
  </si>
  <si>
    <t xml:space="preserve">Deposito de apostas plataforma Exterior </t>
  </si>
  <si>
    <t xml:space="preserve">Taxa de RECOMPE </t>
  </si>
  <si>
    <t>Material de consumo do Consultório/Escritório</t>
  </si>
  <si>
    <t>Despesas com material de Uso e Consumo Consultorio</t>
  </si>
  <si>
    <t>Remuneraçao pago a dentistas - implantes/cirurgias</t>
  </si>
  <si>
    <t xml:space="preserve"> Material para uso e consumo do consultório</t>
  </si>
  <si>
    <t>Profissional odontológico</t>
  </si>
  <si>
    <t>Despesas totais no mês</t>
  </si>
  <si>
    <t>Serviços de motoboy</t>
  </si>
  <si>
    <t>Material usado nos Procedimentos</t>
  </si>
  <si>
    <t>Remuneração paga a terceitos, SEM vínculo empregáticio</t>
  </si>
  <si>
    <t>Material de consumo procedimentos odontologicos</t>
  </si>
  <si>
    <t xml:space="preserve">Despesas de manutenção e conservação do consultório </t>
  </si>
  <si>
    <t>DespPessoal_Remuneração paga a terceiros, com vínculo empreticio, INSS</t>
  </si>
  <si>
    <t>Material de Consumo e Serviços Odontológicos</t>
  </si>
  <si>
    <t>Serviços de Terceiros no consultório</t>
  </si>
  <si>
    <t xml:space="preserve">Materiais e Insumos </t>
  </si>
  <si>
    <t>VALE ALIMENTAÇÃO E REFEIÇÃO</t>
  </si>
  <si>
    <t xml:space="preserve">Matérias de Prótese </t>
  </si>
  <si>
    <t xml:space="preserve">terceiro serviços </t>
  </si>
  <si>
    <t>Comitentes - SRA Despesas</t>
  </si>
  <si>
    <t xml:space="preserve">Serviços Prestados p/ Terceiros </t>
  </si>
  <si>
    <t xml:space="preserve">Aluguel de equipamentos medicos </t>
  </si>
  <si>
    <t>Material Dentário de Uso e Consumo no Consultório</t>
  </si>
  <si>
    <t>Despesas de locomoção e transporte de representante comercial a</t>
  </si>
  <si>
    <t>Insumos utilizados pa prestação dos serviços</t>
  </si>
  <si>
    <t>Assessoria Jurídica / Contábil / Consultórias</t>
  </si>
  <si>
    <t>Despesas Com Escritório</t>
  </si>
  <si>
    <t>Materiais para serviços Odontologicos</t>
  </si>
  <si>
    <t>LICENÇA DE USO - SISTEMA DE INFORMÁTICA</t>
  </si>
  <si>
    <t>Aluguel, condominio e IPTU do consultorio</t>
  </si>
  <si>
    <t>Material de consultório, despesas diversas de consultório</t>
  </si>
  <si>
    <t>Despesas com Salários e encargos Sociais</t>
  </si>
  <si>
    <t>Serviço de terceiros PJ - envio de intimação</t>
  </si>
  <si>
    <t>Serviço de digitação de laudos de exames do consultório</t>
  </si>
  <si>
    <t>Remuneração manutenção limpeza do consultorio</t>
  </si>
  <si>
    <t xml:space="preserve">REPASSE COMPULSORIO TJ MG </t>
  </si>
  <si>
    <t xml:space="preserve">Material Uso Profissão </t>
  </si>
  <si>
    <t>Material de escritório / Materiais Odontológicos</t>
  </si>
  <si>
    <t>Insumos e materiais aplicados na operação</t>
  </si>
  <si>
    <t>10 - ISS</t>
  </si>
  <si>
    <t>Serviços Prestados por Tereceiros</t>
  </si>
  <si>
    <t>perdas e custeio pagas para percepção de receita</t>
  </si>
  <si>
    <t>Material Odontologico consultório</t>
  </si>
  <si>
    <t>Estorno de Recibo Indevido</t>
  </si>
  <si>
    <t>Custeio e Manutenção Organizadora de Leilões presencial e online</t>
  </si>
  <si>
    <t>Material de uso e consumo do consutório</t>
  </si>
  <si>
    <t>CUSTOS  DIVERSO</t>
  </si>
  <si>
    <t>ISS - ND</t>
  </si>
  <si>
    <t>Pagto. diversos</t>
  </si>
  <si>
    <t>Materiais de Uso/Consumo do consultorio</t>
  </si>
  <si>
    <t>Depósito plataforma de apostas exterior</t>
  </si>
  <si>
    <t>Serviços de terceiros sem vínculo empregatícios</t>
  </si>
  <si>
    <t>JJ industria e comercio de Materiais Dentários</t>
  </si>
  <si>
    <t>Materiais  Medicamentos usados nos Serviços</t>
  </si>
  <si>
    <t>Serviços de Terceiros para Execução do Trabalho</t>
  </si>
  <si>
    <t>Remuneração paga a terceiros,sem vínculo empregatício.</t>
  </si>
  <si>
    <t xml:space="preserve">Outras Despesas não Especificas </t>
  </si>
  <si>
    <t>Outras Despesas administrativas</t>
  </si>
  <si>
    <t>Material odontológico/ consumo</t>
  </si>
  <si>
    <t>Remuneração paga a terceiros, com vínculo empregatício (13º SALÁRIO)</t>
  </si>
  <si>
    <t>Feadmp</t>
  </si>
  <si>
    <t xml:space="preserve">Despesas odontologicas </t>
  </si>
  <si>
    <t xml:space="preserve">Honorários para advogados parceiros, indispensáveis para percepção da </t>
  </si>
  <si>
    <t>Despesas pagas a pessoa jurídica</t>
  </si>
  <si>
    <t>Despesas da residência</t>
  </si>
  <si>
    <t>RATEIO DE PERDAS EXERCICIO 2022 UNIMED CUIABA</t>
  </si>
  <si>
    <t xml:space="preserve">Compras de insumos </t>
  </si>
  <si>
    <t>Material aplicado na prestação serviços</t>
  </si>
  <si>
    <t>Compra para Revenda</t>
  </si>
  <si>
    <t>Rateio de Perdas Unimed</t>
  </si>
  <si>
    <t>Material direto usado na prestação de serviço.</t>
  </si>
  <si>
    <t xml:space="preserve">Devolução comissões </t>
  </si>
  <si>
    <t>ENCARGOS FINANCEIROS - PROCESSOS</t>
  </si>
  <si>
    <t>02 - Aluguel mensal do Cartório</t>
  </si>
  <si>
    <t>Aluguel Piscina Fisioterapia</t>
  </si>
  <si>
    <t xml:space="preserve">Pagamentos a Prestadores de Serviços </t>
  </si>
  <si>
    <t>Material de escritório/ Clínica</t>
  </si>
  <si>
    <t>Assessorias</t>
  </si>
  <si>
    <t xml:space="preserve">Compra Material odontológico </t>
  </si>
  <si>
    <t>Matéria-prima</t>
  </si>
  <si>
    <t>Despesas gerais fornecedores diversos, cf. docs.</t>
  </si>
  <si>
    <t>ARPEN, DARE, TJ, MP, SINOREG, PM e OUTROS</t>
  </si>
  <si>
    <t>Serviços de Manutenção do consultório</t>
  </si>
  <si>
    <t xml:space="preserve">Aquisições de materiais </t>
  </si>
  <si>
    <t>Carnê-Leão pago</t>
  </si>
  <si>
    <t>Restituição DAJE S</t>
  </si>
  <si>
    <t>Prestaçao Serviço Uso Dentario</t>
  </si>
  <si>
    <t>PROCESSOS JUDICIAIS (DEDUTIVEIS)</t>
  </si>
  <si>
    <t>Despesas com material Odontológico</t>
  </si>
  <si>
    <t>Despesa no Tratamento do Paciente</t>
  </si>
  <si>
    <t>FUNCESE</t>
  </si>
  <si>
    <t>Material / medicamentos para consultório</t>
  </si>
  <si>
    <t>despesas de informatica e internet</t>
  </si>
  <si>
    <t>INSS FGTS</t>
  </si>
  <si>
    <t>Softwares clinica</t>
  </si>
  <si>
    <t xml:space="preserve"> Remuneração paga a terceiros, com vinclulo empregatício , INSS e FGTS </t>
  </si>
  <si>
    <t>Folha de Pagamento - Salário dos Funcionários</t>
  </si>
  <si>
    <t>Material de escritório/ Consultório (insumos)</t>
  </si>
  <si>
    <t>Total das despesas do cartório</t>
  </si>
  <si>
    <t xml:space="preserve"> FGTS - Fundo de Garantia por Tempo de Serviço</t>
  </si>
  <si>
    <t>Remuneração paga a terceiros, com vínculo empregatício, INSS e FGTS, segurança do traballho</t>
  </si>
  <si>
    <t>MAO DE OBRA DE TERCEIRO</t>
  </si>
  <si>
    <t>Materiais utilizados na atividade odontológica</t>
  </si>
  <si>
    <t>33 - Serviços de Terceiros</t>
  </si>
  <si>
    <t>Rateio Coopanest- PE</t>
  </si>
  <si>
    <t>Laboratório protese</t>
  </si>
  <si>
    <t>INSS (CONTRIBUIÇÃO PREVIDENCIÁRIA)</t>
  </si>
  <si>
    <t>Serviços pagos a terceiros (Pessoa Jurídica)</t>
  </si>
  <si>
    <t>Anoreg - FCRCPN</t>
  </si>
  <si>
    <t>Despesa material odontológico e material de escritório</t>
  </si>
  <si>
    <t>F.G.T.S.RESCISÓRIO</t>
  </si>
  <si>
    <t>Emolumentos pagos a terceiros e Taxas de Custeio e Administrativas</t>
  </si>
  <si>
    <t>Despesas com sistema Operacional consultório/escritorio</t>
  </si>
  <si>
    <t>Serviços de terceiros/consultorio</t>
  </si>
  <si>
    <t>despesas dedutíveis conforme relatório de caixa</t>
  </si>
  <si>
    <t>Defensoria Pública</t>
  </si>
  <si>
    <t>ISSQN REPASSE</t>
  </si>
  <si>
    <t>Diversas Despesas</t>
  </si>
  <si>
    <t>MATERIAL UTILIZADO EM CONSULTÓRIO</t>
  </si>
  <si>
    <t>REMUNERAÇÃO PAGOS A TERCEIROS S VINCULOS EMPRE</t>
  </si>
  <si>
    <t>Material de Uso Odontológico em Geral</t>
  </si>
  <si>
    <t>Material para Produção</t>
  </si>
  <si>
    <t>Assessoria de terceiros</t>
  </si>
  <si>
    <t>Emolumentos antigo titular</t>
  </si>
  <si>
    <t>Serviços de terçeiros</t>
  </si>
  <si>
    <t>Pagamento Serviço Protetico</t>
  </si>
  <si>
    <t>Despesas pagas com serviços terceiros ao prof. liberal de odonto</t>
  </si>
  <si>
    <t>Taxas jurídicas - FUNJECC</t>
  </si>
  <si>
    <t>Material P/ Utilização Servs. Médicos</t>
  </si>
  <si>
    <t>Taxas Judiciarias</t>
  </si>
  <si>
    <t>PLANO DE SAÚDE EMPREGADOS, INCLUSIVE ODONTOLOGICO</t>
  </si>
  <si>
    <t>Material de uso odontologicos</t>
  </si>
  <si>
    <t>Devolução Teto Remuneratório</t>
  </si>
  <si>
    <t>Repasse ao Estado</t>
  </si>
  <si>
    <t>Matéria Prima Para Serviços Odontológicos Prestados</t>
  </si>
  <si>
    <t>Material/Insumos aplicados</t>
  </si>
  <si>
    <t>Aluguel do consultório /FANEL</t>
  </si>
  <si>
    <t>Materiais Odontológicos - Uso e Consumo</t>
  </si>
  <si>
    <t>MAT/MED UTILIZADOS EM PROCEDIMENTOS MÉDICOS</t>
  </si>
  <si>
    <t>Treinamentos/Cursos e Palestras</t>
  </si>
  <si>
    <t>Despesas Gerais Conf. Livro do Tribunal de Justiça do Est. de São Paul</t>
  </si>
  <si>
    <t>GPS/INSS Funcionários</t>
  </si>
  <si>
    <t>Material Médico/Hospitalar, Material Odontológico e Prótese Dentária</t>
  </si>
  <si>
    <t>Remuneração paga a profissional autônomo s/ vinculo empregado</t>
  </si>
  <si>
    <t>ANUNCIOS E PUBLICAÇÕES/PUBLICIDADE</t>
  </si>
  <si>
    <t>Parcela de Empréstimo Bancário</t>
  </si>
  <si>
    <t>INSUMOS UTILIZADOS NA PRESTAÇÃO DE SERVIÇO</t>
  </si>
  <si>
    <t>FERJ-MA</t>
  </si>
  <si>
    <t>Sistema Cartsys</t>
  </si>
  <si>
    <t>DESPESAS CONSOLIDADAS</t>
  </si>
  <si>
    <t>SALÁRIOS E ENCARGOS - CONTRIBUIÇÃO PREVIDENCIÁRIA E IRRF DO MÊS</t>
  </si>
  <si>
    <t xml:space="preserve">Material Utilizado em Tratamento Odontologico </t>
  </si>
  <si>
    <t xml:space="preserve">REPASSE DE TITULOS DE PROTESTO AO CREDOR </t>
  </si>
  <si>
    <t>Despesas com serviços prestados</t>
  </si>
  <si>
    <t>Rateio de produção medica - Unimed Recife Coop. Trabalho Medico</t>
  </si>
  <si>
    <t xml:space="preserve">Despesa com produtos usados nos tratamentos </t>
  </si>
  <si>
    <t>Serviço mensal terceirizado de Limpeza</t>
  </si>
  <si>
    <t>Serviços contábil, fiscal e trabalhista</t>
  </si>
  <si>
    <t>FUNEPJ</t>
  </si>
  <si>
    <t>SARE/TJPB</t>
  </si>
  <si>
    <t>Custas devolvidas - repasse custas</t>
  </si>
  <si>
    <t>Material de Consumo Consultório / ( Insumos)</t>
  </si>
  <si>
    <t>I N S S  DOS EMPREGADOS</t>
  </si>
  <si>
    <t>VACINAS</t>
  </si>
  <si>
    <t>Despesas dedutiveis livro caixa próprio</t>
  </si>
  <si>
    <t>Prestação de serviços na confecção de proteses dentarias</t>
  </si>
  <si>
    <t>Medicamentos e materiais para uso no consultório</t>
  </si>
  <si>
    <t>REPASSE DE PROTESTO ANTIGA GESTÃO</t>
  </si>
  <si>
    <t>Honorários de Protèticos</t>
  </si>
  <si>
    <t> Repasses a terceiros</t>
  </si>
  <si>
    <t xml:space="preserve">Serviço de laboratório e prótese </t>
  </si>
  <si>
    <t>Editais Jornais e Revistas</t>
  </si>
  <si>
    <t>Fundo de Reaparelhamento do TJE 15,00%</t>
  </si>
  <si>
    <t>INSS e IRRF - Descontado dos colaboradores</t>
  </si>
  <si>
    <t>Aluguel + condomínio do consultório</t>
  </si>
  <si>
    <t xml:space="preserve">Aluguel ref. Locação do Imóvel </t>
  </si>
  <si>
    <t>Emolumentos pagos a terceiros e despezas gerais</t>
  </si>
  <si>
    <t xml:space="preserve">Pagamento laboratório </t>
  </si>
  <si>
    <t>Material de escritorio e consultorio</t>
  </si>
  <si>
    <t>Serviços De Contabilidade</t>
  </si>
  <si>
    <t>SINDICATOS E ASSOCIAÇÕES</t>
  </si>
  <si>
    <t>Pagamento serviços de Terceiro</t>
  </si>
  <si>
    <t>12 - Material de Consultório</t>
  </si>
  <si>
    <t>Emolumentos pago a terceiros</t>
  </si>
  <si>
    <t>Serviços prestados p/Pessoa Jurídica</t>
  </si>
  <si>
    <t xml:space="preserve">Material Odontologico para consumo </t>
  </si>
  <si>
    <t xml:space="preserve">Material de uso e consumo - medicamentos </t>
  </si>
  <si>
    <t>Suprimentos Odontológicos</t>
  </si>
  <si>
    <t>Custo do Serviço Prestado</t>
  </si>
  <si>
    <t xml:space="preserve">Funcionários </t>
  </si>
  <si>
    <t xml:space="preserve">Materiais utilizados na prestação de serviços odontologicos </t>
  </si>
  <si>
    <t>Livros incluídos nos cursos</t>
  </si>
  <si>
    <t xml:space="preserve"> Rateio Despesas Consultorio</t>
  </si>
  <si>
    <t>ASSISTÊNCIAS E REPAROS</t>
  </si>
  <si>
    <t>Vacina</t>
  </si>
  <si>
    <t>PREMIO ART.457 CLT</t>
  </si>
  <si>
    <t>Perdas Liquidas cooperativa - UNIMED</t>
  </si>
  <si>
    <t>Despesas Gerais e Condomonio.</t>
  </si>
  <si>
    <t>Materiais de uso atendimento</t>
  </si>
  <si>
    <t>Material de escritório/odontologicos</t>
  </si>
  <si>
    <t>Materiais utilizados na Prestação do Serviço</t>
  </si>
  <si>
    <t>Funajuris/Anoreg</t>
  </si>
  <si>
    <t>Congressos e Cursos para Aperfeiçoamento Profissional do Responsável</t>
  </si>
  <si>
    <t>Materiais Medicos e Produtos Farmaceuticos</t>
  </si>
  <si>
    <t>Aluguel de maquinas e equipamentos de trabalho</t>
  </si>
  <si>
    <t>Material de consumo - NEODENT</t>
  </si>
  <si>
    <t>Serviço tecnologia da Informação e Comunicação</t>
  </si>
  <si>
    <t>000029</t>
  </si>
  <si>
    <t>MATERIAL USO NO CONSULTORIO</t>
  </si>
  <si>
    <t>serviços terceirizados  do escritório / consultório</t>
  </si>
  <si>
    <t>Produto / Material utilizado na prestação de serviço</t>
  </si>
  <si>
    <t>Remuneração paga a autônomos</t>
  </si>
  <si>
    <t>DEVOLUÇÃO DE ATOS N/ PRATICADOS</t>
  </si>
  <si>
    <t>Serviços de Próteses e outros</t>
  </si>
  <si>
    <t>IMPOSTO DE RENDA RETIDO NA FONTE-IRRF</t>
  </si>
  <si>
    <t>Despesas operacionais de próteses em geral</t>
  </si>
  <si>
    <t xml:space="preserve">Material aplicado nos serviços </t>
  </si>
  <si>
    <t>Prestação de serviço à distância</t>
  </si>
  <si>
    <t>Manutenção de Sistemas de Informatica</t>
  </si>
  <si>
    <t>Recompe - MG - recolhimento relativo aos atos praticados no mês</t>
  </si>
  <si>
    <t xml:space="preserve">Salario Psicóloga </t>
  </si>
  <si>
    <t>Fla.Pagt./FGTS/INSS</t>
  </si>
  <si>
    <t xml:space="preserve">Despesas de Custeio - Honorário Advocatícios </t>
  </si>
  <si>
    <t>Material de Consumo no Expediente do Consultório</t>
  </si>
  <si>
    <t xml:space="preserve">Material Aplicado na produção do serviço </t>
  </si>
  <si>
    <t>Despesas pagas com cartão de credito dentais ou proteticos</t>
  </si>
  <si>
    <t xml:space="preserve">Despesas operacionais escritório/consultório </t>
  </si>
  <si>
    <t>Remuneração paga a terceiros/Material Aplicado</t>
  </si>
  <si>
    <t>Repasse ao Ipesp</t>
  </si>
  <si>
    <t>CUSTAS JUDICIAIS</t>
  </si>
  <si>
    <t xml:space="preserve">Pagamentos efetuados em Processos </t>
  </si>
  <si>
    <t>Encargos Sociais (INSS, FGTS, V. Transp, V. Refeição, Seguro Funcionários...)</t>
  </si>
  <si>
    <t>Serviços prestados por Pessoas Juridicas</t>
  </si>
  <si>
    <t>Deposito Plataforma Aposta Exterior</t>
  </si>
  <si>
    <t xml:space="preserve">PRESTADORES DE SERVIÇOS </t>
  </si>
  <si>
    <t>Material dermatologico</t>
  </si>
  <si>
    <t>Com atacadista de produtos odontológicos</t>
  </si>
  <si>
    <t>Prestação contratado tercerizado</t>
  </si>
  <si>
    <t>EXPEDIENTE - MAQUINAS, EQUIPAMENTOS E MOBILIARIOS - LOCAÇAO</t>
  </si>
  <si>
    <t>Valor total das despesas dedutíveis - apuradas no livro DADP do cartório</t>
  </si>
  <si>
    <t>Remuneração paga a terceiros-IRRF s/ folha</t>
  </si>
  <si>
    <t>Dental e materiais de consumo odontologicos</t>
  </si>
  <si>
    <t>Devolução de excedente de rendimentos mensais</t>
  </si>
  <si>
    <t>Proteses Odontologicas</t>
  </si>
  <si>
    <t>Material aplicado PJ</t>
  </si>
  <si>
    <t>ESTADO SÃO PAULO</t>
  </si>
  <si>
    <t>Material de conservação, LOCAÇÃO</t>
  </si>
  <si>
    <t>Consultoria Empresarial</t>
  </si>
  <si>
    <t>Material de Utilizado Tratamentos</t>
  </si>
  <si>
    <t>Treinamentos e Auditoria - Prestação de Serviços</t>
  </si>
  <si>
    <t>Material de uso para prestação do serviço</t>
  </si>
  <si>
    <t>Locação de aparelhos médicos e estéticos</t>
  </si>
  <si>
    <t>Material dO CONSULTORIO</t>
  </si>
  <si>
    <t>Materiais e Insumos do Consultório</t>
  </si>
  <si>
    <t>Serviços Prestados PJ - Administrativo</t>
  </si>
  <si>
    <t xml:space="preserve">SERVIÇOS PRESTADOS ODONTOLOGIA </t>
  </si>
  <si>
    <t xml:space="preserve">Materiais de procedimento </t>
  </si>
  <si>
    <t>Serviços Prestados por Terceiros, sem vinculo empregatício</t>
  </si>
  <si>
    <t>MATERIAL ODONTOLOGICO PARA REALIZAÇÃO DOS SERVIÇOS</t>
  </si>
  <si>
    <t>EXCEDENTE DEPOSITADO TJ/RS</t>
  </si>
  <si>
    <t xml:space="preserve">Pos Graduação </t>
  </si>
  <si>
    <t>MATERIAIS E PRODUTOS DE USO MEDICO</t>
  </si>
  <si>
    <t>Adiantamento 2º Parcela 13º Salario</t>
  </si>
  <si>
    <t>Lançamento Despesas Dedutíveis, Apuração Livro Caixa - Sistema Auxilia</t>
  </si>
  <si>
    <t xml:space="preserve">Materiais protéticos </t>
  </si>
  <si>
    <t>Despesas com material de expediente</t>
  </si>
  <si>
    <t>INSS dos prepostos</t>
  </si>
  <si>
    <t>Remuneraçao paga a terceiros sem vinculo empregaticio FGTS INSS</t>
  </si>
  <si>
    <t>Despesa com Rateio de Perdas</t>
  </si>
  <si>
    <t>Material de escritório e equipamentos</t>
  </si>
  <si>
    <t>Material odontológico usado em pacientes</t>
  </si>
  <si>
    <t>Pagamento de Serviços de Protese</t>
  </si>
  <si>
    <t>Salários dos Prepostos</t>
  </si>
  <si>
    <t>Material de conservação, insumos clinicos, despesas de custeio e material limpeza do escritório/consultório</t>
  </si>
  <si>
    <t>Despesa C/Selos</t>
  </si>
  <si>
    <t xml:space="preserve">Material utilizado em procedimentos </t>
  </si>
  <si>
    <t>CARTÃO EMPRESARIAL</t>
  </si>
  <si>
    <t>Gastos com Averbação para Leilão</t>
  </si>
  <si>
    <t xml:space="preserve">Produtos Farmacêuticos (HOF) </t>
  </si>
  <si>
    <t>Material Utilizado/Insumos</t>
  </si>
  <si>
    <t xml:space="preserve">Plano de Saúde Colaboradores </t>
  </si>
  <si>
    <t>Sistema de informática - PRESTAÇÃO SERVIÇO DE. SUPORTE</t>
  </si>
  <si>
    <t>Rateios e tributos retidos sobre produção médica</t>
  </si>
  <si>
    <t>DESPESAS GERAIS SALÃO</t>
  </si>
  <si>
    <t>INSS + IRRF sobre remuneração paga a terceiros com vínculo empregatício</t>
  </si>
  <si>
    <t>Despesas com material para consultório</t>
  </si>
  <si>
    <t>Despesas com locação / compartilhamento de consultório</t>
  </si>
  <si>
    <t>Medicamento / Material Dermatológico</t>
  </si>
  <si>
    <t>Despesa com pessoal e encargos</t>
  </si>
  <si>
    <t>Insumos Oftálmicos</t>
  </si>
  <si>
    <t xml:space="preserve">Serviço de laboratório </t>
  </si>
  <si>
    <t>Locação de Moveis</t>
  </si>
  <si>
    <t xml:space="preserve">Despesa de Custeio de Consultório Médico </t>
  </si>
  <si>
    <t xml:space="preserve">Serviços tomados pago a terceiros </t>
  </si>
  <si>
    <t>Outras Despesas do Consultorio</t>
  </si>
  <si>
    <t>Obrigações Patronais</t>
  </si>
  <si>
    <t>Rateio Perdas UNIMED</t>
  </si>
  <si>
    <t>TAXAS JUDICIARIAS</t>
  </si>
  <si>
    <t>Serviços Prestados a Terceiro Autonomo- Daniel Rocha Flores</t>
  </si>
  <si>
    <t>SEGURO SAÚDE</t>
  </si>
  <si>
    <t>Material de consultorio/ insumos e mat expediente</t>
  </si>
  <si>
    <t>Serviços com Protético</t>
  </si>
  <si>
    <t>Material de procedimento estético</t>
  </si>
  <si>
    <t>4042 - Internet</t>
  </si>
  <si>
    <t>Protetico/protese</t>
  </si>
  <si>
    <t>Gastos Reforma</t>
  </si>
  <si>
    <t>Material aplicado nos serviços odontológicos</t>
  </si>
  <si>
    <t>Materiais clinica</t>
  </si>
  <si>
    <t>Despesas do Cartório do mês</t>
  </si>
  <si>
    <t>Medicamentos usados em consultório dermatológico</t>
  </si>
  <si>
    <t>Florais de Minas</t>
  </si>
  <si>
    <t>Material utilizado no tratamento dentario</t>
  </si>
  <si>
    <t xml:space="preserve">Sálarios e Encargos Trabalhistas </t>
  </si>
  <si>
    <t xml:space="preserve">ISSQN REPASSE </t>
  </si>
  <si>
    <t>Campanhas de Marketing</t>
  </si>
  <si>
    <t>Despesas não dedutíveis lançadas pelo cliente</t>
  </si>
  <si>
    <t>MATERIAL USO NA PRESTAÇAO SERVIÇO</t>
  </si>
  <si>
    <t>Ressarcimento de despesas com livro caixa compartilhado</t>
  </si>
  <si>
    <t>Remuneração paga a terceiros, com vínculo empregatício, INSS, FGTS e I</t>
  </si>
  <si>
    <t xml:space="preserve">plano de saude </t>
  </si>
  <si>
    <t>Material Odontológico utilizado</t>
  </si>
  <si>
    <t>Pagamento Rateio Perdas Exercicio 2022 - Cooperativa de Trabalho Medic</t>
  </si>
  <si>
    <t>DUAM-DOCUMENTO DE ARRECADAÇÃO MUNICIPAL</t>
  </si>
  <si>
    <t>FUNJURIS</t>
  </si>
  <si>
    <t>Custas de RTD</t>
  </si>
  <si>
    <t>Cursos Atualização Profissional Obrigatória</t>
  </si>
  <si>
    <t>Material Odontológico e protético</t>
  </si>
  <si>
    <t>Serviços odontológicos pagos a terceiros</t>
  </si>
  <si>
    <t>Remun paga a terceiros, c/vínculo empregatício, INSS e FGTS</t>
  </si>
  <si>
    <t>Remuneração paga a terceiros, sem vinculo e com vínculo empregatício, INSS e FGTS</t>
  </si>
  <si>
    <t>INFRAESTRUTURA FÍSICA E INSTALAÇÕES CARTORÁRIAS</t>
  </si>
  <si>
    <t>Material odontologico consumido durante tratamento</t>
  </si>
  <si>
    <t>Título de despesa de custeio da Instrução Normativa ANS nº 20/2008</t>
  </si>
  <si>
    <t>Material Aplicado na Prestacao de Servico</t>
  </si>
  <si>
    <t>Rateio de Perdas de Cooperatvias exercicio 2022</t>
  </si>
  <si>
    <t xml:space="preserve">Materiais Odontológicos  </t>
  </si>
  <si>
    <t xml:space="preserve">funjecc </t>
  </si>
  <si>
    <t>Material Médico/Medicamentos/Consultório/Laboratório/Clinicas</t>
  </si>
  <si>
    <t>EMOLUMENTOS E CUSTAS EXTRAJUDICIAIS</t>
  </si>
  <si>
    <t>Ao Ministério Público</t>
  </si>
  <si>
    <t>Serviços Prestados a Terceiro Autonomo- Henrique Enok</t>
  </si>
  <si>
    <t>Despesas profissionais em nome da PJ</t>
  </si>
  <si>
    <t>Material de consumo (dental, preenchedores, toxina botulínica)</t>
  </si>
  <si>
    <t>Material de uso p/ escritório, material de conservação e limpeza do escritório/consultório</t>
  </si>
  <si>
    <t>DESPESAS COM TITULOS E BOLETOS FORNECEDDOR</t>
  </si>
  <si>
    <t>IMPRESSOS E LIVROS</t>
  </si>
  <si>
    <t xml:space="preserve"> SERVIÇOS PRESTADOS - PESSOA JURIDICA </t>
  </si>
  <si>
    <t>Mat. gráfico, selos, impressos, encadernação</t>
  </si>
  <si>
    <t xml:space="preserve">Remuneração paga a terceiros com vinculo empregaticio, INSS e FGTS </t>
  </si>
  <si>
    <t>Material médico de consumo</t>
  </si>
  <si>
    <t>Estorno referente Cancelamento do serviço pelo tomador</t>
  </si>
  <si>
    <t>Despesas conforme Livro Caixa</t>
  </si>
  <si>
    <t xml:space="preserve">REPASSE TJ SERGIPE RATEIO RENDA BRUTA </t>
  </si>
  <si>
    <t>Repasse - Antiga Tabeliã</t>
  </si>
  <si>
    <t>Insumos aplicados ao serviço</t>
  </si>
  <si>
    <t xml:space="preserve">MARMORARIA LALUCE MATERIAIS DE CONSTRUÇÃO </t>
  </si>
  <si>
    <t>Material aplicado a profissao</t>
  </si>
  <si>
    <t>Remuneração paga a terceiros, com vínculo empregatício, INSS e FGTS IR</t>
  </si>
  <si>
    <t>Remuneração paga a terceiros, com com ou sem vínculo empregatício</t>
  </si>
  <si>
    <t>Locação Maquinas e equipamentos</t>
  </si>
  <si>
    <t>Material para prestação de serviços ou vendas</t>
  </si>
  <si>
    <t>ANOREGRS</t>
  </si>
  <si>
    <t>despesa com sistema de informática</t>
  </si>
  <si>
    <t>EMOLUMENTOS E TAXAS EXTRAJUDICIAIS</t>
  </si>
  <si>
    <t>Depesas com Veículos</t>
  </si>
  <si>
    <t>ALUGUEL DO PRÉDIO DO TABELIONATO DE REGISTRO E NOTAS</t>
  </si>
  <si>
    <t>50% Remuneração paga a terceiros, com vínculo empregatício, INSS e FGT</t>
  </si>
  <si>
    <t>Livro caixa - Rateio - Fujii - Fabiane Kikuchi Fujii - 40%</t>
  </si>
  <si>
    <t>Material para cirurgias e exames complementares</t>
  </si>
  <si>
    <t xml:space="preserve">Serviços de terceiros indispensáveis a execução das atividades </t>
  </si>
  <si>
    <t>material consultorio consumiveis e descartaseis</t>
  </si>
  <si>
    <t>Serviços de Terceiros_PJ_Insumos</t>
  </si>
  <si>
    <t>despesa com protetico</t>
  </si>
  <si>
    <t>PRODUTOS UTILIZADOS NO TRAMENTO</t>
  </si>
  <si>
    <t>Equipamentos, Produtos Médicos</t>
  </si>
  <si>
    <t>DESPEAS IPORANGA</t>
  </si>
  <si>
    <t>IRPF ano calendário anterior cód. receita 0211</t>
  </si>
  <si>
    <t>Materiais para procedimentos cirurgicos</t>
  </si>
  <si>
    <t>Gastos Diversos/consultório</t>
  </si>
  <si>
    <t>Aluguel do Cartório e CRVA - 2ª Zona</t>
  </si>
  <si>
    <t>Indenizaçoões</t>
  </si>
  <si>
    <t>Despesa de Custeio - Prejuízo fiscal Coop Trabalho - Atos Coop</t>
  </si>
  <si>
    <t>polytech</t>
  </si>
  <si>
    <t>Despesas de Serviços Notarias e de Registro -( Cartorio)</t>
  </si>
  <si>
    <t>Material de consumo para utilização em consultas</t>
  </si>
  <si>
    <t xml:space="preserve"> Material utilizado nos serviços</t>
  </si>
  <si>
    <t>Manutenção e Benfeitorias - Imóvel do Cartório</t>
  </si>
  <si>
    <t>GASTOS COM LOCOÇÃO E TRANSPORTES EXCETO NO CASO DE REP COM. AUTONOMO</t>
  </si>
  <si>
    <t>DEVOLUAÇÃO DE EXCESSO LUCRO CAT 36° OF</t>
  </si>
  <si>
    <t>Despesas do RCPN</t>
  </si>
  <si>
    <t xml:space="preserve">Produtos dental </t>
  </si>
  <si>
    <t>Guia de IRRF</t>
  </si>
  <si>
    <t>Serviços Essenciais Prestados por Terceiros</t>
  </si>
  <si>
    <t>DESPESAS DEDUTÍVEIS CONSOLIDADAS</t>
  </si>
  <si>
    <t>Materiais utilizados em pacientes</t>
  </si>
  <si>
    <t xml:space="preserve">Material Odontológico/ Protético </t>
  </si>
  <si>
    <t>Repasse dos Antos Adiados ao TJRO</t>
  </si>
  <si>
    <t>Advogados - parceria</t>
  </si>
  <si>
    <t>Mercadoria utilizada na prestação do serviço</t>
  </si>
  <si>
    <t>Material / Serviço para atendimento</t>
  </si>
  <si>
    <t>Despesas com protéticos e outro serviços da área de saúde</t>
  </si>
  <si>
    <t>COMPRA DE MATERIAL PROTETICO</t>
  </si>
  <si>
    <t>Material/ Serviços de Consultório Odontólogico</t>
  </si>
  <si>
    <t xml:space="preserve">Remuneração Pago á Terceiros </t>
  </si>
  <si>
    <t>Despesas de Custeio/Materiais de Consumo</t>
  </si>
  <si>
    <t>CURSOS DE ESPECIALIDADE</t>
  </si>
  <si>
    <t>Gasto com material protético - implantes</t>
  </si>
  <si>
    <t>Dentais e laboratórios</t>
  </si>
  <si>
    <t>Rateio de Perdas Cooperado Exercício</t>
  </si>
  <si>
    <t>Material de consumo/insumos odontológicos</t>
  </si>
  <si>
    <t>Despesa com Salários dos Funcionários com vínculo empregatício</t>
  </si>
  <si>
    <t xml:space="preserve"> Salário, 13º Salário, Férias</t>
  </si>
  <si>
    <t>Demais despesas escritório</t>
  </si>
  <si>
    <t>Material Utilizacao Direta p/ prest serviços</t>
  </si>
  <si>
    <t>Material Uso Clínico</t>
  </si>
  <si>
    <t>Clínica Cidade Nova</t>
  </si>
  <si>
    <t>Serviço de manutenções escritório/consultório</t>
  </si>
  <si>
    <t xml:space="preserve">Locação de Equipamento Móvel </t>
  </si>
  <si>
    <t>Medicamentos uso médico</t>
  </si>
  <si>
    <t>Despesas materiais Odontologicos</t>
  </si>
  <si>
    <t>INSUMOS FARMACEUTICOS</t>
  </si>
  <si>
    <t>Serviços prestado ao consultório</t>
  </si>
  <si>
    <t>Despesas com RH - Salários</t>
  </si>
  <si>
    <t>Contratos Diversos</t>
  </si>
  <si>
    <t>Serviços prestados por  Terceiros PF  e Pessoa  Juridica</t>
  </si>
  <si>
    <t>Despesas com aplicação de serviços</t>
  </si>
  <si>
    <t>SALÁRIO - FUNCIONÁRIO</t>
  </si>
  <si>
    <t>Mão de Obra e Materiais Aplicados Equipamentos Exercício da Profissão</t>
  </si>
  <si>
    <t>DESPESA DO MÊS</t>
  </si>
  <si>
    <t>Sistema IMOb e Servico de backup online</t>
  </si>
  <si>
    <t>Terceiros ( Protético e Dentistas)</t>
  </si>
  <si>
    <t>031 - PAGAMENTO A TERCEIROS</t>
  </si>
  <si>
    <t xml:space="preserve">Serviços de Terceiros para o Escritório </t>
  </si>
  <si>
    <t>CONDOMINIO ESPACO CLINICO MODELO</t>
  </si>
  <si>
    <t>Alimentos e Vale Alimentação</t>
  </si>
  <si>
    <t>Material Utilizado p/Prestação de Serviços</t>
  </si>
  <si>
    <t>Custos/Compra de Matéria Prima</t>
  </si>
  <si>
    <t>Material utilizado em cirurgias e implantes</t>
  </si>
  <si>
    <t>Gasto com material odontologico Aplicado nos serviços</t>
  </si>
  <si>
    <t>Material Médico no Exercício da Profissão</t>
  </si>
  <si>
    <t xml:space="preserve">Próteses </t>
  </si>
  <si>
    <t>Material de consumo e uso do escritório/consultório</t>
  </si>
  <si>
    <t>Material utilizado na prestação serviços</t>
  </si>
  <si>
    <t>Material de custeio e funcionamento da atividade</t>
  </si>
  <si>
    <t>Material de Uso da Atividade - Odontológico</t>
  </si>
  <si>
    <t>Despesas com materiais odontologicos necessarios a percepção da receit</t>
  </si>
  <si>
    <t>AluguelCond/IPTU Cons.</t>
  </si>
  <si>
    <t>Materiais utililzados na prestação de serviço</t>
  </si>
  <si>
    <t>REPASSE CORREGEDORIA GERAL DA JUSTIÇA - ES</t>
  </si>
  <si>
    <t>Total despesas dedutiveis livro caixa</t>
  </si>
  <si>
    <t>SALARIO DE FUNCIONARIO</t>
  </si>
  <si>
    <t xml:space="preserve"> SALARIO E ENCARGOS CONTRIBUICAO PREVIDENCIARIA</t>
  </si>
  <si>
    <t xml:space="preserve">Emolumentos pagos a terceiros - Tribunal de Justiça </t>
  </si>
  <si>
    <t>Assessoria  Jurídica</t>
  </si>
  <si>
    <t>Dentais - Materiais de Consumo</t>
  </si>
  <si>
    <t>Material de consumo - insumo médico da clinica</t>
  </si>
  <si>
    <t>Remuneração paga a terceiros, com vínculo empregatício, INSS, FGTS e SALÁRIOS</t>
  </si>
  <si>
    <t>Material Paciente Dental</t>
  </si>
  <si>
    <t>Equipamentos utilizados na prestação do serviço</t>
  </si>
  <si>
    <t>DAJES DE BALÇÃO - EMOLUMENTOS</t>
  </si>
  <si>
    <t>Material para produção e trabalho</t>
  </si>
  <si>
    <t>Gastos essenciais a atividade odontológica (prótese e insumos odontológicos)</t>
  </si>
  <si>
    <t>Emolumentos/taxas pagos a terceiros, p/ realização do serviço autônomo</t>
  </si>
  <si>
    <t>Gastos com terceiros sem vinculo</t>
  </si>
  <si>
    <t>TJMS - DEPOSITO JUDICIAL</t>
  </si>
  <si>
    <t>FRCPN, FGTS, INSS, FUNAJURIS</t>
  </si>
  <si>
    <t xml:space="preserve">Aquis. de móveis, utensílios, eletrodomésticos e equipamentos </t>
  </si>
  <si>
    <t>Benfeitorias em Imóvel alugado.</t>
  </si>
  <si>
    <t xml:space="preserve">ISS  </t>
  </si>
  <si>
    <t>Gastos com material dentario</t>
  </si>
  <si>
    <t>Aluguel e Taxa de Uso</t>
  </si>
  <si>
    <t>Mídias Digitais</t>
  </si>
  <si>
    <t>Depósito Plataforma Esportiva</t>
  </si>
  <si>
    <t>Rateio de perdas proporcionais a produção exercicio</t>
  </si>
  <si>
    <t>Reparos, instalações, consertos e reformas de consultório</t>
  </si>
  <si>
    <t>ALUGEL DO CARTORIO</t>
  </si>
  <si>
    <t>MATERIAIS DIRETO</t>
  </si>
  <si>
    <t>MANUTENÇÃO DE SOFTWARE/ HARDWARE</t>
  </si>
  <si>
    <t>Rateio de Despesa do Consultório</t>
  </si>
  <si>
    <t>FUNDOS ESTADUAIS GO</t>
  </si>
  <si>
    <t>Material demartológico</t>
  </si>
  <si>
    <t>Material de Laboratório/protese uso Pacientes</t>
  </si>
  <si>
    <t>Publicidade e anúncios Facebook ADS</t>
  </si>
  <si>
    <t>Desp. c/ Mat de Expediente</t>
  </si>
  <si>
    <t>Despesas com serviços Profissionais sem vinculo</t>
  </si>
  <si>
    <t xml:space="preserve"> Fornecimento de serviços a. de rotina a clientes</t>
  </si>
  <si>
    <t>Pagamento a Protéticos</t>
  </si>
  <si>
    <t>Demais Despesas Deditíveis</t>
  </si>
  <si>
    <t>Aluguel do escritório/consultório/ automóvel</t>
  </si>
  <si>
    <t>Material de Uso e Consumo do Laboratório</t>
  </si>
  <si>
    <t>6 Oficio Distribuidor</t>
  </si>
  <si>
    <t xml:space="preserve"> INSS E IRF</t>
  </si>
  <si>
    <t>Rateio de Perdas Líquidas de Atos Cooperativos</t>
  </si>
  <si>
    <t>GPS / FGTS</t>
  </si>
  <si>
    <t>Rateio Despesas, PIS e COFINS - COOPANEST-PE</t>
  </si>
  <si>
    <t>Material de uso odontológico para consultório</t>
  </si>
  <si>
    <t>Custas Extras - Judiciais/Lei 3217/99 ( Custas 20%)</t>
  </si>
  <si>
    <t>Remuneração paga para dentista parceiros</t>
  </si>
  <si>
    <t xml:space="preserve">Sistema operacional da clínica </t>
  </si>
  <si>
    <t>Folha de pagto</t>
  </si>
  <si>
    <t>Rateio de despesa Coopanest</t>
  </si>
  <si>
    <t>TAXA, SELOS DO TRIBUNAL DE JUSTIÇA DO ESTADO DO PARÁ</t>
  </si>
  <si>
    <t>SERVIÇOS PRESTADOR POR TERCEIROS</t>
  </si>
  <si>
    <t>Despesas de Rateio coopanest pe</t>
  </si>
  <si>
    <t>Serviços Prestados a Terceiro Autonomo- Carolina de Carli</t>
  </si>
  <si>
    <t>Material de Uso e consumo do consultório</t>
  </si>
  <si>
    <t>Serviços Prestado Com Materiais Odontológicos</t>
  </si>
  <si>
    <t>Material de utilização nos serviços prestados, conservação e limpeza do escritório/consultório</t>
  </si>
  <si>
    <t>Curso de capacitação médica</t>
  </si>
  <si>
    <t>Material insumos consultório</t>
  </si>
  <si>
    <t>FIC-ONRCPN</t>
  </si>
  <si>
    <t>Remuneração paga a terceirizados</t>
  </si>
  <si>
    <t>Despesas Marketing/ Divulgação</t>
  </si>
  <si>
    <t>01.00015 - SALARIO MENSAL</t>
  </si>
  <si>
    <t>10.01.00205</t>
  </si>
  <si>
    <t xml:space="preserve">ARENA TINTAS LTDA-EPP </t>
  </si>
  <si>
    <t>PRESTADOR DE SERVICO</t>
  </si>
  <si>
    <t>Remuneração paga a terceiros projetos e manutenção consultorio</t>
  </si>
  <si>
    <t>Provimento n. 57 de 22/10/2020 Corregedoria Geral de Justiça/SC</t>
  </si>
  <si>
    <t>Pagamentos efetuados a terceiros - despesa de custeio</t>
  </si>
  <si>
    <t>DESPESA MENSAL</t>
  </si>
  <si>
    <t>Sublocação de escritório/consultório</t>
  </si>
  <si>
    <t>SALDO MENSAL LIVRO CAIXA</t>
  </si>
  <si>
    <t>Software, Sistemas</t>
  </si>
  <si>
    <t>Serviços de assessoria técnica/profissional e licença para funcionamento</t>
  </si>
  <si>
    <t>Material para o consultório dentário</t>
  </si>
  <si>
    <t>valor total</t>
  </si>
  <si>
    <t>% Total</t>
  </si>
  <si>
    <t>%Acum</t>
  </si>
  <si>
    <t>Gera crédito</t>
  </si>
  <si>
    <t>N</t>
  </si>
  <si>
    <t>Não</t>
  </si>
  <si>
    <t>Pensão</t>
  </si>
  <si>
    <t>Capital</t>
  </si>
  <si>
    <t>Carnê</t>
  </si>
  <si>
    <t>Residencial</t>
  </si>
  <si>
    <t>Enciclopédia</t>
  </si>
  <si>
    <t>S</t>
  </si>
  <si>
    <t>Sim</t>
  </si>
  <si>
    <t>Arrendamento</t>
  </si>
  <si>
    <t>Depreciação</t>
  </si>
  <si>
    <t>Funcionário</t>
  </si>
  <si>
    <t>Vale</t>
  </si>
  <si>
    <t>Auxílio</t>
  </si>
  <si>
    <t>Empregado</t>
  </si>
  <si>
    <t>Colaborador</t>
  </si>
  <si>
    <t>Rótulos de Linha</t>
  </si>
  <si>
    <t>Total Geral</t>
  </si>
  <si>
    <t>Rótulos de Coluna</t>
  </si>
  <si>
    <t>Soma de valor total</t>
  </si>
  <si>
    <t>Produtos utilizados na atividade</t>
  </si>
  <si>
    <t>Com vínculo empregatício</t>
  </si>
  <si>
    <t>Para gerar estimativa dos créditos provenientes do trabalho não assalariado foi utilizada a seguinte metodologia:</t>
  </si>
  <si>
    <t>Total</t>
  </si>
  <si>
    <t>Ano</t>
  </si>
  <si>
    <t>Declarações com Rendimentos do Trabalho Não Assalariado</t>
  </si>
  <si>
    <t>Qtde Declarações</t>
  </si>
  <si>
    <t>Tamanho da Amostra</t>
  </si>
  <si>
    <t>Qtde CPFs</t>
  </si>
  <si>
    <t>% do Total</t>
  </si>
  <si>
    <t>Total Livro Caixa</t>
  </si>
  <si>
    <t>Valor Total Livro Caixa declarado na DIRPF</t>
  </si>
  <si>
    <t>Créditos estimados</t>
  </si>
  <si>
    <t>1) Identificados os registros referentes ao livro caixa por CPF enviados para o sistema Carnê-Leão Web para os anos de 2023 e 2024</t>
  </si>
  <si>
    <t>2) Os totais por CPF do Carnê-Leão foram comparados com os valores do Livro Caixa declarados na DIRPF, e selecionada uma amostra de cpfs com uma variação máxima de 10% entre os dois valores</t>
  </si>
  <si>
    <t>3) Os lançamentos do livro caixa no Carnê-Leão foram analisados para identificar qual percentual dos valores pode ser apropriado como crédito da CBS</t>
  </si>
  <si>
    <t>4) Cálculo do percentual para aplicação ao valor total do livro caixa declarado na DIRPF</t>
  </si>
  <si>
    <t>1.1) Criação de Tabela para armazenar registros de lançamentos referentes aos demonstrativos de 2023 e 2024:
create table u08105524775.carne_leao_livcx
(
	ano smallint,
	cpf string,
	vl_livcx decimal(15,2)
) stored as parquet</t>
  </si>
  <si>
    <t>1.2) Preenchimento da tabela:
insert into u08105524775.carne_leao_livcx
select cast(de.ano_calendario as smallint), de.cpf,
cast(sum(zeroifnull(lp.conteudo_valor)) as decimal(15,2))
from dbbr_irpf_carne_leao.lancamentos_pagamentos lp, 
dbbr_irpf_carne_leao.demonstrativos de  
where de.id = lp.id_demonstrativo
and de.ano_calendario in ('2023','2024')
and de.configuracao like '%"trabalhadorAutonomo": true%'
and lp.conteudo_codigo not like '20.%'
and de.cpf = lp.cpf
group by 1,2</t>
  </si>
  <si>
    <t>2.1) Criação de tabela para armazenar valores provenientes da DIRPF, ficha  "Rendimentos Tributáveis Recebidos de Pessoa Física e do Exterior pelo Titular", referentes aos Rendimentos do Trabalho Não Assalariado e Livro Caixa:
create table u08105524775.repf_rendim_livcx
(
	ano smallint,
	cpf string,
	principal double,
	vl_rendim decimal(15,2),
	vl_livcx decimal(15,2)
) stored as parquet</t>
  </si>
  <si>
    <t>2.2) Preenchimento da tabela com dados referentes a 2023 e 2024:
insert into u08105524775.repf_rendim_livcx
select cast((ir.ano-1) as smallint), ir.nu_cpf, ir.principal, 
cast(sum(zeroifnull(va_renda)) as decimal(15,2)),
cast(sum(zeroifnull(va_livro_caixa)) as decimal(15,2))
from u08105524775.gnirpf_irpf_repf as pf, u08105524775.gnirpf_irpf as ir
where pf.nu_ident_decl = ir.nu_ident_decl and pf.an_exercicio = ir.ano 
and lpad(cast(pf.nu_cpf as string),11,'0') = ir.nu_cpf
group by 1,2,3
insert into u08105524775.repf_rendim_livcx
select cast((ir.ano-1) as smallint), ir.nu_cpf, ir.principal, 
cast(sum(zeroifnull(va_renda)) as decimal(15,2)),
cast(sum(zeroifnull(va_livro_caixa)) as decimal(15,2))
from u08105524775.gnirpf_irpf_repf_ac2023 as pf, 
u08105524775.gnirpf_irpf_ac2023 as ir
where pf.nu_ident_decl = ir.nu_ident_decl and pf.an_exercicio = ir.ano 
and lpad(cast(pf.nu_cpf as string),11,'0') = ir.nu_cpf
group by 1,2,3</t>
  </si>
  <si>
    <t xml:space="preserve">2.3) Identificação da amostra:
create table u08105524775.amostra_livro_caixa
(
	ano smallint,
	cpf string,
	cod_ocup double
) stored as parquet
insert into u08105524775.amostra_livro_caixa
select
ir.ano,
ir.cpf,
ir.principal
from
u08105524775.carne_leao_livcx cl,
u08105524775.repf_rendim_livcx ir
where cl.ano = ir.ano
and cl.cpf = ir.cpf
and ir.vl_livcx &gt; 0
and ((cl.vl_livcx/ir.vl_livcx)-1)*100 &gt;= -10 
and ((cl.vl_livcx/ir.vl_livcx)-1)*100 &lt;= 10 </t>
  </si>
  <si>
    <t>3.3) Os lançamentos foram classificados de acordo com a geração ou não de crédito da CBS, na planilha "Dados Amostra", de acordo com a planilha "Critérios"</t>
  </si>
  <si>
    <t>5) Aplicação do percentual calculado ao valor do livro caixa declarado na DIRPF</t>
  </si>
  <si>
    <t>3.1) Extração dos lançamentos do livro caixa dos cpfs incluídos na amostra:
select de.ano_calendario,
lp.conteudo_codigo,
lp.conteudo_descricao,
sum(zeroifnull(lp.conteudo_valor))
from dbbr_irpf_carne_leao.lancamentos_pagamentos lp, 
dbbr_irpf_carne_leao.demonstrativos de,
u08105524775.amostra_livro_caixa am
where de.cpf = am.cpf
and de.ano_calendario = cast(am.ano as string)
and de.cpf = lp.cpf
and de.id = lp.id_demonstrativo
and de.configuracao like '%"trabalhadorAutonomo": true%'
and lp.conteudo_codigo not like '20.%'
group by 1,2,3</t>
  </si>
  <si>
    <t>ano-calendário</t>
  </si>
  <si>
    <t>ocupação</t>
  </si>
  <si>
    <t>total livro caixa</t>
  </si>
  <si>
    <t>Soma de total livro caixa</t>
  </si>
  <si>
    <t>NULL</t>
  </si>
  <si>
    <t>3.2) Como os usuários do Carnê-Leão podem registrar seu próprio plano de contas (embora exista um plano de contas padrão), é necessário realizar a análise com base na descrição do lançamento. Foi verificado que cerca de 14% dos registros correspondiam a 95% do valor total, então, para simplificar o trabalho de análise, os registros correspondentes aos 5% restantes foram descartados</t>
  </si>
  <si>
    <t>5.1) Extração dos valores totais declarados como livro caixanos anos de 2023 e 2024
select (ir.ano-1) as 'Ano-Calendário', ir.principal as 'Ocupação', sum(zeroifnull(va_livro_caixa)) as 'Total Livro Caixa'
from u08105524775.gnirpf_irpf_repf as pf, u08105524775.gnirpf_irpf as ir
where pf.nu_ident_decl = ir.nu_ident_decl and pf.an_exercicio = ir.ano 
and lpad(cast(pf.nu_cpf as string),11,'0') = ir.nu_cpf
group by 1,2
union
select (ir.ano-1) as 'Ano-Calendário', ir.principal as 'Ocupação', sum(zeroifnull(va_livro_caixa)) as 'Total Livro Caixa'
from u08105524775.gnirpf_irpf_repf_ac2023 as pf, u08105524775.gnirpf_irpf_ac2023 as ir
where pf.nu_ident_decl = ir.nu_ident_decl and pf.an_exercicio = ir.ano 
and lpad(cast(pf.nu_cpf as string),11,'0') = ir.nu_cpf
group by 1,2</t>
  </si>
  <si>
    <t>OBS.: Sobre tabelas utilizadas
1) Tabela de Rendimentos recebidos de pessoa física: cópia de view original da base de dados da DIRPF, conforme comando de criação abaixo
create table u08105524775.gnirpf_irpf_repf stored as parquet as 
	select * from dbbr_irpf_119_11706_ada.tab_8_aa_irpfmx_rend_pf_view where an_exercicio = &lt;ano&gt;;
2) Tabela de Declarações de IRPF: tabela com dados originários da base de dados da DIRPF, tratados para manter apenas declarações válidas e vigentes, conforme processo utilizado para geração do estudo dos Grandes Números IRPF. SQL original abaixo
select * from dbbr_irpf_119_11706_ada.tab_7_aa_irpfmx_declaracao_view where an_exercicio = &lt;ano&gt; and co_situacao_decl not in (85, 80);
3) Tabela de Demonstrativos do Carnê-Leão: demonstrativo anual do contribuinte, ao qual é associado o plano de contas
dbbr_irpf_carne_leao.demonstrativos
4) Tabela de Lançamentos referentes a Pagamentos do Carnê-Leão: lançamentos individuais associados ao demonstrativo
dbbr_irpf_carne_leao.lancamentos_pagamentos</t>
  </si>
  <si>
    <t>DISTRIBUIÇÃO DAS OCUPAÇÕES "0" E NULL</t>
  </si>
  <si>
    <t>total sem "0" e null</t>
  </si>
  <si>
    <t>Ocupação</t>
  </si>
  <si>
    <t>Valor Despesa Livro Caixa</t>
  </si>
  <si>
    <t>Estimativa BC Crédito CBS</t>
  </si>
  <si>
    <t>% médio das despesas do livro caixa que dão direito a crédito de CBS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</si>
</sst>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%"/>
    <numFmt numFmtId="166" formatCode="0.00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424242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0">
    <xf numFmtId="0" fontId="0" fillId="0" borderId="0" xfId="0"/>
    <xf numFmtId="4" fontId="0" fillId="0" borderId="0" xfId="0" applyNumberFormat="1"/>
    <xf numFmtId="4" fontId="0" fillId="0" borderId="0" xfId="0" applyNumberFormat="1" applyFont="1" applyFill="1" applyBorder="1" applyAlignment="1" applyProtection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0" borderId="0" xfId="0" applyFont="1"/>
    <xf numFmtId="4" fontId="4" fillId="0" borderId="1" xfId="0" applyNumberFormat="1" applyFont="1" applyFill="1" applyBorder="1" applyAlignment="1">
      <alignment horizontal="left" vertical="top"/>
    </xf>
    <xf numFmtId="0" fontId="0" fillId="0" borderId="4" xfId="0" applyBorder="1"/>
    <xf numFmtId="3" fontId="0" fillId="0" borderId="5" xfId="0" applyNumberFormat="1" applyBorder="1" applyAlignment="1">
      <alignment wrapText="1"/>
    </xf>
    <xf numFmtId="0" fontId="0" fillId="0" borderId="6" xfId="0" applyBorder="1"/>
    <xf numFmtId="3" fontId="0" fillId="0" borderId="7" xfId="0" applyNumberFormat="1" applyBorder="1"/>
    <xf numFmtId="3" fontId="0" fillId="0" borderId="5" xfId="0" applyNumberFormat="1" applyBorder="1"/>
    <xf numFmtId="165" fontId="0" fillId="0" borderId="6" xfId="1" applyNumberFormat="1" applyFont="1" applyFill="1" applyBorder="1"/>
    <xf numFmtId="165" fontId="0" fillId="0" borderId="7" xfId="1" applyNumberFormat="1" applyFont="1" applyBorder="1"/>
    <xf numFmtId="0" fontId="0" fillId="0" borderId="9" xfId="0" applyBorder="1"/>
    <xf numFmtId="0" fontId="4" fillId="0" borderId="4" xfId="0" applyFont="1" applyFill="1" applyBorder="1" applyAlignment="1">
      <alignment horizontal="left" vertical="top"/>
    </xf>
    <xf numFmtId="4" fontId="0" fillId="0" borderId="5" xfId="0" applyNumberFormat="1" applyBorder="1"/>
    <xf numFmtId="0" fontId="4" fillId="10" borderId="6" xfId="0" applyFont="1" applyFill="1" applyBorder="1" applyAlignment="1">
      <alignment horizontal="left" vertical="top"/>
    </xf>
    <xf numFmtId="4" fontId="4" fillId="10" borderId="10" xfId="0" applyNumberFormat="1" applyFont="1" applyFill="1" applyBorder="1" applyAlignment="1">
      <alignment horizontal="left" vertical="top"/>
    </xf>
    <xf numFmtId="4" fontId="0" fillId="0" borderId="7" xfId="0" applyNumberFormat="1" applyBorder="1"/>
    <xf numFmtId="0" fontId="0" fillId="11" borderId="4" xfId="0" applyFill="1" applyBorder="1"/>
    <xf numFmtId="0" fontId="0" fillId="11" borderId="1" xfId="0" applyFill="1" applyBorder="1"/>
    <xf numFmtId="0" fontId="0" fillId="11" borderId="5" xfId="0" applyFill="1" applyBorder="1"/>
    <xf numFmtId="0" fontId="3" fillId="0" borderId="11" xfId="0" applyFont="1" applyBorder="1" applyAlignment="1">
      <alignment vertical="top" wrapText="1"/>
    </xf>
    <xf numFmtId="166" fontId="3" fillId="0" borderId="12" xfId="1" applyNumberFormat="1" applyFont="1" applyBorder="1"/>
    <xf numFmtId="0" fontId="3" fillId="0" borderId="14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2" fillId="0" borderId="0" xfId="0" applyFont="1"/>
    <xf numFmtId="4" fontId="2" fillId="0" borderId="0" xfId="0" applyNumberFormat="1" applyFont="1"/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wrapText="1"/>
    </xf>
    <xf numFmtId="0" fontId="3" fillId="0" borderId="18" xfId="0" applyFont="1" applyBorder="1" applyAlignment="1">
      <alignment vertical="top" wrapText="1"/>
    </xf>
    <xf numFmtId="0" fontId="3" fillId="0" borderId="19" xfId="0" applyFont="1" applyBorder="1" applyAlignment="1">
      <alignment wrapText="1"/>
    </xf>
    <xf numFmtId="0" fontId="3" fillId="0" borderId="1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/>
    </xf>
    <xf numFmtId="0" fontId="3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43" fontId="0" fillId="0" borderId="0" xfId="2" applyFont="1"/>
    <xf numFmtId="10" fontId="0" fillId="0" borderId="0" xfId="1" applyNumberFormat="1" applyFont="1"/>
    <xf numFmtId="10" fontId="0" fillId="0" borderId="0" xfId="0" applyNumberFormat="1"/>
    <xf numFmtId="43" fontId="0" fillId="0" borderId="0" xfId="0" applyNumberForma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Continuous"/>
    </xf>
    <xf numFmtId="0" fontId="0" fillId="0" borderId="0" xfId="0" applyAlignment="1">
      <alignment horizontal="centerContinuous"/>
    </xf>
    <xf numFmtId="0" fontId="0" fillId="2" borderId="20" xfId="0" applyFill="1" applyBorder="1"/>
  </cellXfs>
  <cellStyles count="3">
    <cellStyle name="Normal" xfId="0" builtinId="0"/>
    <cellStyle name="Porcentagem" xfId="1" builtinId="5"/>
    <cellStyle name="Vírgula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ia Machado Berger" refreshedDate="46126.753584837963" createdVersion="8" refreshedVersion="8" minRefreshableVersion="3" recordCount="29636" xr:uid="{4BD9673F-DD74-4220-84AC-7349321129E2}">
  <cacheSource type="worksheet">
    <worksheetSource ref="A1:G29637" sheet="Dados Amostra"/>
  </cacheSource>
  <cacheFields count="7">
    <cacheField name="ano_calendario" numFmtId="0">
      <sharedItems count="2">
        <s v="2024"/>
        <s v="2023"/>
      </sharedItems>
    </cacheField>
    <cacheField name="conteudo_codigo" numFmtId="0">
      <sharedItems/>
    </cacheField>
    <cacheField name="conteudo_descricao" numFmtId="0">
      <sharedItems/>
    </cacheField>
    <cacheField name="valor total" numFmtId="4">
      <sharedItems containsSemiMixedTypes="0" containsString="0" containsNumber="1" minValue="40637.440000000002" maxValue="2183581468.3200002"/>
    </cacheField>
    <cacheField name="% Total" numFmtId="164">
      <sharedItems containsSemiMixedTypes="0" containsString="0" containsNumber="1" minValue="1.8393648762096655E-4" maxValue="9.8835041212491141"/>
    </cacheField>
    <cacheField name="%Acum" numFmtId="164">
      <sharedItems containsSemiMixedTypes="0" containsString="0" containsNumber="1" minValue="9.8835041212491141" maxValue="100.00000000000055"/>
    </cacheField>
    <cacheField name="Gera crédito" numFmtId="0">
      <sharedItems count="2">
        <s v="N"/>
        <s v="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tricia Machado Berger" refreshedDate="46128.764420949075" createdVersion="8" refreshedVersion="8" minRefreshableVersion="3" recordCount="272" xr:uid="{8E9CF051-8689-4982-875E-0C0761870066}">
  <cacheSource type="worksheet">
    <worksheetSource ref="A1:C273" sheet="Valor Livro Caixa - DIRPF"/>
  </cacheSource>
  <cacheFields count="3">
    <cacheField name="ano-calendário" numFmtId="0">
      <sharedItems containsSemiMixedTypes="0" containsString="0" containsNumber="1" containsInteger="1" minValue="2023" maxValue="2024" count="2">
        <n v="2023"/>
        <n v="2024"/>
      </sharedItems>
    </cacheField>
    <cacheField name="ocupação" numFmtId="0">
      <sharedItems containsMixedTypes="1" containsNumber="1" containsInteger="1" minValue="0" maxValue="900" count="138">
        <n v="0"/>
        <n v="10"/>
        <n v="20"/>
        <n v="30"/>
        <n v="40"/>
        <n v="5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20"/>
        <n v="121"/>
        <n v="130"/>
        <n v="131"/>
        <n v="140"/>
        <n v="211"/>
        <n v="212"/>
        <n v="213"/>
        <n v="214"/>
        <n v="215"/>
        <n v="221"/>
        <n v="222"/>
        <n v="224"/>
        <n v="225"/>
        <n v="226"/>
        <n v="227"/>
        <n v="228"/>
        <n v="229"/>
        <n v="230"/>
        <n v="231"/>
        <n v="232"/>
        <n v="241"/>
        <n v="250"/>
        <n v="251"/>
        <n v="252"/>
        <n v="253"/>
        <n v="254"/>
        <n v="255"/>
        <n v="256"/>
        <n v="257"/>
        <n v="258"/>
        <n v="259"/>
        <n v="261"/>
        <n v="263"/>
        <n v="264"/>
        <n v="265"/>
        <n v="266"/>
        <n v="271"/>
        <n v="272"/>
        <n v="273"/>
        <n v="274"/>
        <n v="275"/>
        <n v="276"/>
        <n v="277"/>
        <n v="279"/>
        <n v="290"/>
        <n v="291"/>
        <n v="292"/>
        <n v="293"/>
        <n v="294"/>
        <n v="295"/>
        <n v="296"/>
        <n v="311"/>
        <n v="312"/>
        <n v="313"/>
        <n v="314"/>
        <n v="316"/>
        <n v="317"/>
        <n v="318"/>
        <n v="319"/>
        <n v="320"/>
        <n v="321"/>
        <n v="322"/>
        <n v="323"/>
        <n v="324"/>
        <n v="325"/>
        <n v="328"/>
        <n v="341"/>
        <n v="342"/>
        <n v="351"/>
        <n v="352"/>
        <n v="353"/>
        <n v="354"/>
        <n v="355"/>
        <n v="371"/>
        <n v="372"/>
        <n v="373"/>
        <n v="374"/>
        <n v="375"/>
        <n v="376"/>
        <n v="377"/>
        <n v="391"/>
        <n v="410"/>
        <n v="420"/>
        <n v="511"/>
        <n v="512"/>
        <n v="513"/>
        <n v="514"/>
        <n v="515"/>
        <n v="516"/>
        <n v="517"/>
        <n v="518"/>
        <n v="519"/>
        <n v="529"/>
        <n v="610"/>
        <n v="620"/>
        <n v="630"/>
        <n v="640"/>
        <n v="710"/>
        <n v="720"/>
        <n v="730"/>
        <n v="740"/>
        <n v="750"/>
        <n v="760"/>
        <n v="770"/>
        <n v="780"/>
        <n v="810"/>
        <n v="820"/>
        <n v="830"/>
        <n v="840"/>
        <n v="860"/>
        <n v="870"/>
        <n v="900"/>
        <s v="NULL"/>
      </sharedItems>
    </cacheField>
    <cacheField name="total livro caixa" numFmtId="4">
      <sharedItems containsSemiMixedTypes="0" containsString="0" containsNumber="1" minValue="0" maxValue="12018186232.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636">
  <r>
    <x v="0"/>
    <s v="10.01.00013"/>
    <s v="Remuneração paga a terceiros, com vínculo empregatício, INSS e FGTS"/>
    <n v="2183581468.3200002"/>
    <n v="9.8835041212491141"/>
    <n v="9.8835041212491141"/>
    <x v="0"/>
  </r>
  <r>
    <x v="1"/>
    <s v="10.01.00013"/>
    <s v="Remuneração paga a terceiros, com vínculo empregatício, INSS e FGTS"/>
    <n v="1913595191.3099999"/>
    <n v="8.6614702653004922"/>
    <n v="18.544974386549605"/>
    <x v="0"/>
  </r>
  <r>
    <x v="0"/>
    <s v="10.01.00006"/>
    <s v="Emolumentos pagos a terceiros"/>
    <n v="1027730618.83"/>
    <n v="4.6517979540077468"/>
    <n v="23.196772340557352"/>
    <x v="0"/>
  </r>
  <r>
    <x v="0"/>
    <s v="10.01.00002"/>
    <s v="Aluguel do escritório/consultório"/>
    <n v="998447509.25"/>
    <n v="4.5192543606424884"/>
    <n v="27.716026701199841"/>
    <x v="1"/>
  </r>
  <r>
    <x v="1"/>
    <s v="10.01.00006"/>
    <s v="Emolumentos pagos a terceiros"/>
    <n v="941208924.25999999"/>
    <n v="4.260176419722618"/>
    <n v="31.97620312092246"/>
    <x v="0"/>
  </r>
  <r>
    <x v="1"/>
    <s v="10.01.00002"/>
    <s v="Aluguel do escritório/consultório"/>
    <n v="907742295.26999998"/>
    <n v="4.1086970403883241"/>
    <n v="36.084900161310784"/>
    <x v="1"/>
  </r>
  <r>
    <x v="0"/>
    <s v="10.01.00012"/>
    <s v="Material de escritório"/>
    <n v="665317631.84000003"/>
    <n v="3.011414802530596"/>
    <n v="39.09631496384138"/>
    <x v="1"/>
  </r>
  <r>
    <x v="1"/>
    <s v="10.01.00012"/>
    <s v="Material de escritório"/>
    <n v="628242927.78999996"/>
    <n v="2.8436042602684886"/>
    <n v="41.939919224109872"/>
    <x v="1"/>
  </r>
  <r>
    <x v="0"/>
    <s v="10.01.00003"/>
    <s v="Condomínio do escritório/consultório"/>
    <n v="293514242.42000002"/>
    <n v="1.3285280474720775"/>
    <n v="43.268447271581948"/>
    <x v="0"/>
  </r>
  <r>
    <x v="0"/>
    <s v="10.01.00011"/>
    <s v="Material de conservação e limpeza do escritório/consultório"/>
    <n v="278520418.08999997"/>
    <n v="1.2606617797331157"/>
    <n v="44.529109051315061"/>
    <x v="1"/>
  </r>
  <r>
    <x v="1"/>
    <s v="10.01.00003"/>
    <s v="Condomínio do escritório/consultório"/>
    <n v="266716684.81"/>
    <n v="1.207234761684294"/>
    <n v="45.736343812999351"/>
    <x v="0"/>
  </r>
  <r>
    <x v="1"/>
    <s v="10.01.00011"/>
    <s v="Material de conservação e limpeza do escritório/consultório"/>
    <n v="259054382.81"/>
    <n v="1.1725530268857656"/>
    <n v="46.908896839885116"/>
    <x v="1"/>
  </r>
  <r>
    <x v="0"/>
    <s v="10.01.00004"/>
    <s v="Contribuições obrigatórias a entidades de classe"/>
    <n v="225805720.49000001"/>
    <n v="1.0220602260293048"/>
    <n v="47.93095706591442"/>
    <x v="0"/>
  </r>
  <r>
    <x v="1"/>
    <s v="10.01.00004"/>
    <s v="Contribuições obrigatórias a entidades de classe"/>
    <n v="202176415.34999999"/>
    <n v="0.91510734237384683"/>
    <n v="48.846064408288264"/>
    <x v="0"/>
  </r>
  <r>
    <x v="0"/>
    <s v="10.01.00007"/>
    <s v="Energia do escritório/consultório"/>
    <n v="157202578.81999999"/>
    <n v="0.7115431039235971"/>
    <n v="49.55760751221186"/>
    <x v="1"/>
  </r>
  <r>
    <x v="0"/>
    <s v="10.01.00010"/>
    <s v="ISS"/>
    <n v="139860442.75"/>
    <n v="0.63304771650350689"/>
    <n v="50.190655228715364"/>
    <x v="0"/>
  </r>
  <r>
    <x v="1"/>
    <s v="10.01.00010"/>
    <s v="ISS"/>
    <n v="137294478.72"/>
    <n v="0.6214334413168825"/>
    <n v="50.812088670032246"/>
    <x v="0"/>
  </r>
  <r>
    <x v="1"/>
    <s v="10.01.00007"/>
    <s v="Energia do escritório/consultório"/>
    <n v="136590811.63"/>
    <n v="0.61824844607630958"/>
    <n v="51.430337116108554"/>
    <x v="1"/>
  </r>
  <r>
    <x v="0"/>
    <s v="10.01.00001"/>
    <s v="Água do escritório/consultório"/>
    <n v="121731517.53"/>
    <n v="0.55099110001117968"/>
    <n v="51.981328216119735"/>
    <x v="1"/>
  </r>
  <r>
    <x v="0"/>
    <s v="10.01.00015"/>
    <s v="Diversos"/>
    <n v="103813503.23"/>
    <n v="0.46988912568690516"/>
    <n v="52.45121734180664"/>
    <x v="0"/>
  </r>
  <r>
    <x v="0"/>
    <s v="10.01.00014"/>
    <s v="Telefone do escritório/consultório"/>
    <n v="97862978.790000007"/>
    <n v="0.44295537776881977"/>
    <n v="52.894172719575458"/>
    <x v="1"/>
  </r>
  <r>
    <x v="1"/>
    <s v="10.01.00001"/>
    <s v="Água do escritório/consultório"/>
    <n v="93890082.450000003"/>
    <n v="0.42497293107774392"/>
    <n v="53.319145650653205"/>
    <x v="1"/>
  </r>
  <r>
    <x v="1"/>
    <s v="10.01.00015"/>
    <s v="Diversos"/>
    <n v="93049138.989999995"/>
    <n v="0.42116658436101606"/>
    <n v="53.740312235014223"/>
    <x v="0"/>
  </r>
  <r>
    <x v="1"/>
    <s v="10.01.00014"/>
    <s v="Telefone do escritório/consultório"/>
    <n v="92512454.269999996"/>
    <n v="0.41873739831099316"/>
    <n v="54.159049633325218"/>
    <x v="1"/>
  </r>
  <r>
    <x v="1"/>
    <s v="10.01.00001"/>
    <s v="DESPESAS DEDUTIVEIS"/>
    <n v="69487599.420000002"/>
    <n v="0.31452042674261743"/>
    <n v="54.473570060067836"/>
    <x v="0"/>
  </r>
  <r>
    <x v="0"/>
    <s v="10.01.00016"/>
    <s v="Serviço de Terceiros PF / PJ sem vínculo empregatício"/>
    <n v="64047826.200000003"/>
    <n v="0.28989848255663042"/>
    <n v="54.763468542624466"/>
    <x v="1"/>
  </r>
  <r>
    <x v="0"/>
    <s v="10.01.00009"/>
    <s v="IPTU do escritório/consultório quando pago pelo contribuinte"/>
    <n v="59929445.979999997"/>
    <n v="0.27125753488978765"/>
    <n v="55.03472607751425"/>
    <x v="0"/>
  </r>
  <r>
    <x v="0"/>
    <s v="10.01.00005"/>
    <s v="Cópia e autenticação de documentos"/>
    <n v="56774882.909999996"/>
    <n v="0.25697909483365677"/>
    <n v="55.291705172347903"/>
    <x v="1"/>
  </r>
  <r>
    <x v="1"/>
    <s v="10.01.00009"/>
    <s v="IPTU do escritório/consultório quando pago pelo contribuinte"/>
    <n v="54257071.789999999"/>
    <n v="0.24558277326650566"/>
    <n v="55.537287945614409"/>
    <x v="0"/>
  </r>
  <r>
    <x v="1"/>
    <s v="10.01.00003"/>
    <s v="Custos Direto Realiz. Leilão"/>
    <n v="52854304.450000003"/>
    <n v="0.23923345358817438"/>
    <n v="55.776521399202586"/>
    <x v="1"/>
  </r>
  <r>
    <x v="1"/>
    <s v="10.01.00016"/>
    <s v="Serviço de Terceiros PF / PJ sem vínculo empregatício"/>
    <n v="50781913.210000001"/>
    <n v="0.22985322772596309"/>
    <n v="56.006374626928547"/>
    <x v="1"/>
  </r>
  <r>
    <x v="1"/>
    <s v="10.01.00005"/>
    <s v="Cópia e autenticação de documentos"/>
    <n v="49284513.509999998"/>
    <n v="0.2230755753595077"/>
    <n v="56.229450202288056"/>
    <x v="1"/>
  </r>
  <r>
    <x v="0"/>
    <s v="10.01.00003"/>
    <s v="Custos Direto Realiz. Leilão"/>
    <n v="42172952.25"/>
    <n v="0.19088664811247308"/>
    <n v="56.420336850400531"/>
    <x v="1"/>
  </r>
  <r>
    <x v="0"/>
    <s v="10.01.00015"/>
    <s v="Material Odontológico"/>
    <n v="33888385.020000003"/>
    <n v="0.15338836579582224"/>
    <n v="56.573725216196351"/>
    <x v="1"/>
  </r>
  <r>
    <x v="1"/>
    <s v="10.01.00015"/>
    <s v="Material Odontológico"/>
    <n v="32437387.760000002"/>
    <n v="0.14682074392908931"/>
    <n v="56.720545960125442"/>
    <x v="1"/>
  </r>
  <r>
    <x v="0"/>
    <s v="10.01.00001"/>
    <s v="Despesas dedutiveis lançadas em livro caixa próprio"/>
    <n v="32222711.809999999"/>
    <n v="0.14584906017588797"/>
    <n v="56.866395020301333"/>
    <x v="0"/>
  </r>
  <r>
    <x v="0"/>
    <s v="10.01.00001"/>
    <s v="TOTAL DE DESPESAS DEDUTÍVEIS DO MÊS"/>
    <n v="28107728.829999998"/>
    <n v="0.12722348937316863"/>
    <n v="56.993618509674505"/>
    <x v="0"/>
  </r>
  <r>
    <x v="0"/>
    <s v="10.01.00020"/>
    <s v="Serviços prestados por PJ"/>
    <n v="25374629.440000001"/>
    <n v="0.1148527125202073"/>
    <n v="57.108471222194716"/>
    <x v="1"/>
  </r>
  <r>
    <x v="0"/>
    <s v="10.01.00001"/>
    <s v="Total de despesas dedutiveis lançadas em livro caixa"/>
    <n v="25166244.5"/>
    <n v="0.11390950364837123"/>
    <n v="57.222380725843088"/>
    <x v="0"/>
  </r>
  <r>
    <x v="0"/>
    <s v="10.01.00061"/>
    <s v="Fundesp e taxas judiciais"/>
    <n v="25067469.289999999"/>
    <n v="0.1134624192554709"/>
    <n v="57.335843145098558"/>
    <x v="0"/>
  </r>
  <r>
    <x v="1"/>
    <s v="10.01.00001"/>
    <s v="TOTAL DE DESPESAS DEDUTÍVEIS DO MÊS"/>
    <n v="24035128.82"/>
    <n v="0.10878975581799114"/>
    <n v="57.444632900916552"/>
    <x v="0"/>
  </r>
  <r>
    <x v="0"/>
    <s v="10.01.00015"/>
    <s v="Material Utilizado na Atividade Profissional"/>
    <n v="23784648.280000001"/>
    <n v="0.10765601041609076"/>
    <n v="57.552288911332646"/>
    <x v="1"/>
  </r>
  <r>
    <x v="0"/>
    <s v="10.01.00016"/>
    <s v="Servs 3º PJ"/>
    <n v="23779253.460000001"/>
    <n v="0.10763159194282701"/>
    <n v="57.659920503275472"/>
    <x v="0"/>
  </r>
  <r>
    <x v="1"/>
    <s v="10.01.00001"/>
    <s v="Total de Despesas Dedutíveis"/>
    <n v="23482795.190000001"/>
    <n v="0.10628973839816502"/>
    <n v="57.76621024167364"/>
    <x v="0"/>
  </r>
  <r>
    <x v="1"/>
    <s v="10.01.00012"/>
    <s v="Material de escritório/consultório"/>
    <n v="20942188.780000001"/>
    <n v="9.4790238934549381E-2"/>
    <n v="57.86100048060819"/>
    <x v="1"/>
  </r>
  <r>
    <x v="1"/>
    <s v="10.01.00016"/>
    <s v="Servs 3º PJ"/>
    <n v="20650547.149999999"/>
    <n v="9.3470186857788295E-2"/>
    <n v="57.954470667465976"/>
    <x v="0"/>
  </r>
  <r>
    <x v="0"/>
    <s v="10.01.00015"/>
    <s v="Material de uso e consumo"/>
    <n v="19694307.559999999"/>
    <n v="8.9141977415738968E-2"/>
    <n v="58.043612644881712"/>
    <x v="1"/>
  </r>
  <r>
    <x v="1"/>
    <s v="10.01.00020"/>
    <s v="Serviços prestados por PJ"/>
    <n v="19635638.859999999"/>
    <n v="8.8876426371891526E-2"/>
    <n v="58.132489071253602"/>
    <x v="1"/>
  </r>
  <r>
    <x v="0"/>
    <s v="10.01.00012"/>
    <s v="Material de escritório/consultório"/>
    <n v="19084301.359999999"/>
    <n v="8.6380917716727096E-2"/>
    <n v="58.218869988970326"/>
    <x v="1"/>
  </r>
  <r>
    <x v="0"/>
    <s v="10.01.00015"/>
    <s v="DESPESAS DIVERSAS"/>
    <n v="18638451.719999999"/>
    <n v="8.4362876797105385E-2"/>
    <n v="58.303232865767434"/>
    <x v="0"/>
  </r>
  <r>
    <x v="0"/>
    <s v="10.01.00015"/>
    <s v="Remoção / Guincho"/>
    <n v="18587421.129999999"/>
    <n v="8.4131897988257542E-2"/>
    <n v="58.387364763755691"/>
    <x v="0"/>
  </r>
  <r>
    <x v="1"/>
    <s v="10.01.00015"/>
    <s v="Material Utilizado na Atividade Profissional"/>
    <n v="18386489.27"/>
    <n v="8.3222423853579086E-2"/>
    <n v="58.470587187609269"/>
    <x v="1"/>
  </r>
  <r>
    <x v="1"/>
    <s v="10.01.00015"/>
    <s v="Material de uso e consumo"/>
    <n v="18224272.640000001"/>
    <n v="8.2488185743208209E-2"/>
    <n v="58.553075373352478"/>
    <x v="1"/>
  </r>
  <r>
    <x v="1"/>
    <s v="10.01.00013"/>
    <s v="Folha de Pagamento de Funcionários, INSS e FGTS"/>
    <n v="17816352.210000001"/>
    <n v="8.064182310021116E-2"/>
    <n v="58.633717196452686"/>
    <x v="0"/>
  </r>
  <r>
    <x v="0"/>
    <s v="10.01.00015"/>
    <s v="Salários"/>
    <n v="17656659.489999998"/>
    <n v="7.9919008916654349E-2"/>
    <n v="58.71363620536934"/>
    <x v="0"/>
  </r>
  <r>
    <x v="0"/>
    <s v="10.01.00015"/>
    <s v="Pagamentos a PJ cf nota fiscal"/>
    <n v="17503417.57"/>
    <n v="7.9225392868963032E-2"/>
    <n v="58.792861598238304"/>
    <x v="1"/>
  </r>
  <r>
    <x v="0"/>
    <s v="10.01.00015"/>
    <s v="Outras despesas administrativas/gerais"/>
    <n v="17139587.460000001"/>
    <n v="7.7578595420005864E-2"/>
    <n v="58.870440193658311"/>
    <x v="0"/>
  </r>
  <r>
    <x v="0"/>
    <s v="10.01.00013"/>
    <s v="Folha de Pagamento de Funcionários, INSS e FGTS"/>
    <n v="17048050.34"/>
    <n v="7.716427265903128E-2"/>
    <n v="58.947604466317344"/>
    <x v="0"/>
  </r>
  <r>
    <x v="1"/>
    <s v="10.01.00015"/>
    <s v="Custos Operacionais"/>
    <n v="16965737.93"/>
    <n v="7.6791703531078906E-2"/>
    <n v="59.024396169848423"/>
    <x v="1"/>
  </r>
  <r>
    <x v="0"/>
    <s v="10.01.00015"/>
    <s v="Compras de Milhas"/>
    <n v="16384799.1"/>
    <n v="7.4162210927390448E-2"/>
    <n v="59.098558380775813"/>
    <x v="0"/>
  </r>
  <r>
    <x v="1"/>
    <s v="10.01.00015"/>
    <s v="Serviços Prestados"/>
    <n v="16208525.140000001"/>
    <n v="7.3364345386120161E-2"/>
    <n v="59.171922726161931"/>
    <x v="0"/>
  </r>
  <r>
    <x v="1"/>
    <s v="10.01.00015"/>
    <s v="Material Odontologico"/>
    <n v="16031463.609999999"/>
    <n v="7.2562915081430826E-2"/>
    <n v="59.244485641243365"/>
    <x v="1"/>
  </r>
  <r>
    <x v="0"/>
    <s v="10.01.00015"/>
    <s v="Material Odontologico"/>
    <n v="15999811.25"/>
    <n v="7.2419647594027234E-2"/>
    <n v="59.31690528883739"/>
    <x v="1"/>
  </r>
  <r>
    <x v="0"/>
    <s v="10.01.00021"/>
    <s v="4022 - Serviços prestados por terceiros"/>
    <n v="15726134.560000001"/>
    <n v="7.1180909890512151E-2"/>
    <n v="59.388086198727905"/>
    <x v="1"/>
  </r>
  <r>
    <x v="0"/>
    <s v="10.01.00015"/>
    <s v="Serviços Tomados"/>
    <n v="15712924.710000001"/>
    <n v="7.1121118392548699E-2"/>
    <n v="59.459207317120452"/>
    <x v="1"/>
  </r>
  <r>
    <x v="0"/>
    <s v="11.01.00006"/>
    <s v="Carnê-leão pago"/>
    <n v="15587808.210000001"/>
    <n v="7.0554805909443741E-2"/>
    <n v="59.529762123029897"/>
    <x v="0"/>
  </r>
  <r>
    <x v="1"/>
    <s v="10.01.00015"/>
    <s v="Despesas diversas"/>
    <n v="15353951.550000001"/>
    <n v="6.9496304865894476E-2"/>
    <n v="59.599258427895791"/>
    <x v="0"/>
  </r>
  <r>
    <x v="1"/>
    <s v="10.01.00061"/>
    <s v="Fundesp e taxas judiciais"/>
    <n v="15266952.880000001"/>
    <n v="6.9102524406606317E-2"/>
    <n v="59.6683609523024"/>
    <x v="0"/>
  </r>
  <r>
    <x v="1"/>
    <s v="10.01.00015"/>
    <s v="Compras de Milhas"/>
    <n v="15248994.300000001"/>
    <n v="6.9021238820509839E-2"/>
    <n v="59.737382191122911"/>
    <x v="0"/>
  </r>
  <r>
    <x v="0"/>
    <s v="10.01.00015"/>
    <s v="Despesas Livro Caixa"/>
    <n v="15226705.699999999"/>
    <n v="6.892035434555302E-2"/>
    <n v="59.806302545468462"/>
    <x v="0"/>
  </r>
  <r>
    <x v="0"/>
    <s v="10.01.00015"/>
    <s v="Custos Operacionais"/>
    <n v="15168119.109999999"/>
    <n v="6.8655174954668913E-2"/>
    <n v="59.874957720423133"/>
    <x v="1"/>
  </r>
  <r>
    <x v="1"/>
    <s v="10.01.00021"/>
    <s v="REEMBOLSO AO TRIBUNAL"/>
    <n v="14793260.699999999"/>
    <n v="6.6958460316872345E-2"/>
    <n v="59.941916180740009"/>
    <x v="0"/>
  </r>
  <r>
    <x v="0"/>
    <s v="10.01.00012"/>
    <s v="4013 - Remuneração paga a terceiros, com vínculo empregatício, INSS e FGTS"/>
    <n v="14706288.800000001"/>
    <n v="6.6564801026136461E-2"/>
    <n v="60.008480981766148"/>
    <x v="0"/>
  </r>
  <r>
    <x v="0"/>
    <s v="10.01.00015"/>
    <s v="Despesas Dedutíveis Gerais e Repasse ao Iss"/>
    <n v="14000958.779999999"/>
    <n v="6.3372278896483947E-2"/>
    <n v="60.071853260662635"/>
    <x v="0"/>
  </r>
  <r>
    <x v="1"/>
    <s v="10.01.00015"/>
    <s v="Material de consumo"/>
    <n v="13806168.15"/>
    <n v="6.2490601696747076E-2"/>
    <n v="60.13434386235938"/>
    <x v="1"/>
  </r>
  <r>
    <x v="1"/>
    <s v="10.01.00015"/>
    <s v="Despesas Dedutíveis Gerais e Repasse ao Iss"/>
    <n v="13798953.24"/>
    <n v="6.2457944984023503E-2"/>
    <n v="60.196801807343405"/>
    <x v="0"/>
  </r>
  <r>
    <x v="1"/>
    <s v="11.01.00006"/>
    <s v="Carnê-leão pago"/>
    <n v="13454340.630000001"/>
    <n v="6.0898131347305887E-2"/>
    <n v="60.257699938690713"/>
    <x v="0"/>
  </r>
  <r>
    <x v="0"/>
    <s v="10.01.00015"/>
    <s v="Prestador de Serviços"/>
    <n v="13424530.48"/>
    <n v="6.0763202220706025E-2"/>
    <n v="60.318463140911419"/>
    <x v="0"/>
  </r>
  <r>
    <x v="0"/>
    <s v="10.01.00015"/>
    <s v="Material de consumo"/>
    <n v="13351235.310000001"/>
    <n v="6.0431447658179899E-2"/>
    <n v="60.378894588569601"/>
    <x v="1"/>
  </r>
  <r>
    <x v="1"/>
    <s v="10.01.00015"/>
    <s v="Pagamentos a PJ cf nota fiscal"/>
    <n v="13198353.25"/>
    <n v="5.9739460438102604E-2"/>
    <n v="60.438634049007703"/>
    <x v="0"/>
  </r>
  <r>
    <x v="0"/>
    <s v="10.01.00015"/>
    <s v="DESPESAS TOTAIS DE LIVRO CAIXA"/>
    <n v="13142962.460000001"/>
    <n v="5.9488746137222666E-2"/>
    <n v="60.498122795144923"/>
    <x v="0"/>
  </r>
  <r>
    <x v="0"/>
    <s v="10.01.00003"/>
    <s v="ESTADO S/ATOS NOTARIAIS"/>
    <n v="13112511.99"/>
    <n v="5.9350918742135585E-2"/>
    <n v="60.557473713887056"/>
    <x v="0"/>
  </r>
  <r>
    <x v="0"/>
    <s v="10.01.00093"/>
    <s v="SALÁRIOS"/>
    <n v="13041937.859999999"/>
    <n v="5.9031480372270122E-2"/>
    <n v="60.616505194259325"/>
    <x v="0"/>
  </r>
  <r>
    <x v="1"/>
    <s v="10.01.00001"/>
    <s v="Agua"/>
    <n v="13019003.15"/>
    <n v="5.892767142165696E-2"/>
    <n v="60.675432865680982"/>
    <x v="0"/>
  </r>
  <r>
    <x v="0"/>
    <s v="10.01.00015"/>
    <s v="Material de Consumo"/>
    <n v="12370949.439999999"/>
    <n v="5.5994397986934279E-2"/>
    <n v="60.731427263667918"/>
    <x v="1"/>
  </r>
  <r>
    <x v="0"/>
    <s v="10.01.00015"/>
    <s v="Outras Dedutiveis"/>
    <n v="12288516.640000001"/>
    <n v="5.5621283939967708E-2"/>
    <n v="60.787048547607888"/>
    <x v="0"/>
  </r>
  <r>
    <x v="0"/>
    <s v="10.01.00015"/>
    <s v="Material odontológico"/>
    <n v="12202363.800000001"/>
    <n v="5.5231331945251233E-2"/>
    <n v="60.842279879553139"/>
    <x v="1"/>
  </r>
  <r>
    <x v="1"/>
    <s v="10.01.00015"/>
    <s v="Material odontológico"/>
    <n v="12072737.01"/>
    <n v="5.4644604620543262E-2"/>
    <n v="60.896924484173681"/>
    <x v="1"/>
  </r>
  <r>
    <x v="1"/>
    <s v="10.01.00015"/>
    <s v="Outras Dedutiveis"/>
    <n v="11955867.1"/>
    <n v="5.4115618524126295E-2"/>
    <n v="60.95104010269781"/>
    <x v="0"/>
  </r>
  <r>
    <x v="1"/>
    <s v="10.01.00015"/>
    <s v="DESPESAS DIVERSAS"/>
    <n v="11943167.84"/>
    <n v="5.4058138100167859E-2"/>
    <n v="61.005098240797977"/>
    <x v="0"/>
  </r>
  <r>
    <x v="1"/>
    <s v="10.01.00015"/>
    <s v="Prestador de Serviços"/>
    <n v="11426561.27"/>
    <n v="5.1719831406446135E-2"/>
    <n v="61.056818072204422"/>
    <x v="0"/>
  </r>
  <r>
    <x v="0"/>
    <s v="10.01.00003"/>
    <s v="Custo Direto Realiz. Leilao"/>
    <n v="11390203.560000001"/>
    <n v="5.1555266180995381E-2"/>
    <n v="61.10837333838542"/>
    <x v="1"/>
  </r>
  <r>
    <x v="1"/>
    <s v="10.01.00015"/>
    <s v="Material de Consumo"/>
    <n v="11245885.720000001"/>
    <n v="5.0902043030357828E-2"/>
    <n v="61.159275381415775"/>
    <x v="1"/>
  </r>
  <r>
    <x v="0"/>
    <s v="10.01.00016"/>
    <s v="4017 - Outros Despesas"/>
    <n v="11167419.02"/>
    <n v="5.0546880667935189E-2"/>
    <n v="61.209822262083712"/>
    <x v="0"/>
  </r>
  <r>
    <x v="0"/>
    <s v="10.01.00016"/>
    <s v="INSS"/>
    <n v="11140032.98"/>
    <n v="5.0422923745268626E-2"/>
    <n v="61.260245185828978"/>
    <x v="0"/>
  </r>
  <r>
    <x v="1"/>
    <s v="10.01.00015"/>
    <s v="Material Médico"/>
    <n v="11134274.41"/>
    <n v="5.0396858837156312E-2"/>
    <n v="61.310642044666132"/>
    <x v="1"/>
  </r>
  <r>
    <x v="1"/>
    <s v="10.01.00019"/>
    <s v="Despesa com cartório"/>
    <n v="11072370.449999999"/>
    <n v="5.0116664096241804E-2"/>
    <n v="61.360758708762376"/>
    <x v="0"/>
  </r>
  <r>
    <x v="0"/>
    <s v="10.01.00006"/>
    <s v="DESPESAS DEDUTÍVEIS"/>
    <n v="11039503.119999999"/>
    <n v="4.996789731276137E-2"/>
    <n v="61.410726606075137"/>
    <x v="0"/>
  </r>
  <r>
    <x v="0"/>
    <s v="10.01.00006"/>
    <s v="Despesas dedutiveis conforme livro auxiliar"/>
    <n v="11021111.33"/>
    <n v="4.9884650896312346E-2"/>
    <n v="61.460611256971447"/>
    <x v="0"/>
  </r>
  <r>
    <x v="0"/>
    <s v="10.01.00015"/>
    <s v="AO ESTADO - SP. - RECOLHIMENTO RELATIVO AOS ATOS PRATICADOS NO MÊS"/>
    <n v="10943370.42"/>
    <n v="4.9532773663645675E-2"/>
    <n v="61.51014403063509"/>
    <x v="0"/>
  </r>
  <r>
    <x v="0"/>
    <s v="10.01.00015"/>
    <s v="LIVRO CAIXA TOTAL"/>
    <n v="10917306.060000001"/>
    <n v="4.9414799036541002E-2"/>
    <n v="61.55955882967163"/>
    <x v="0"/>
  </r>
  <r>
    <x v="0"/>
    <s v="10.01.00018"/>
    <s v="Materiais Aplicados na Prestação de Serviços"/>
    <n v="10884507.369999999"/>
    <n v="4.9266342937013846E-2"/>
    <n v="61.608825172608647"/>
    <x v="1"/>
  </r>
  <r>
    <x v="0"/>
    <s v="10.01.00015"/>
    <s v="Total de Despesas"/>
    <n v="10817277.57"/>
    <n v="4.8962041945724538E-2"/>
    <n v="61.657787214554368"/>
    <x v="0"/>
  </r>
  <r>
    <x v="1"/>
    <s v="10.01.00015"/>
    <s v="DESPESAS TOTAIS DE LIVRO CAIXA"/>
    <n v="10730070.82"/>
    <n v="4.856731965780877E-2"/>
    <n v="61.706354534212174"/>
    <x v="0"/>
  </r>
  <r>
    <x v="1"/>
    <s v="10.01.00015"/>
    <s v="LIVRO CAIXA TOTAL"/>
    <n v="10629922.310000001"/>
    <n v="4.8114019322702192E-2"/>
    <n v="61.754468553534878"/>
    <x v="0"/>
  </r>
  <r>
    <x v="1"/>
    <s v="10.01.00015"/>
    <s v="Remoção / Guincho"/>
    <n v="10511630.33"/>
    <n v="4.7578596537336537E-2"/>
    <n v="61.802047150072212"/>
    <x v="0"/>
  </r>
  <r>
    <x v="0"/>
    <s v="10.01.00015"/>
    <s v="Material de Uso e Consumo"/>
    <n v="10270581.43"/>
    <n v="4.6487541391862369E-2"/>
    <n v="61.848534691464074"/>
    <x v="1"/>
  </r>
  <r>
    <x v="1"/>
    <s v="10.01.00012"/>
    <s v="4013 - Remuneração paga a terceiros, com vínculo empregatício, INSS e FGTS"/>
    <n v="9961720.6600000001"/>
    <n v="4.5089550642501509E-2"/>
    <n v="61.893624242106576"/>
    <x v="0"/>
  </r>
  <r>
    <x v="1"/>
    <s v="10.01.00015"/>
    <s v="CUSTO DOS SERVIÇOS PRESTADOS"/>
    <n v="9909488.1199999992"/>
    <n v="4.485313146976027E-2"/>
    <n v="61.938477373576333"/>
    <x v="1"/>
  </r>
  <r>
    <x v="0"/>
    <s v="10.01.00001"/>
    <s v="TOTAL DE DESPESAS DEDUTÍVEIS"/>
    <n v="9860060.1199999992"/>
    <n v="4.4629406434174144E-2"/>
    <n v="61.983106780010509"/>
    <x v="0"/>
  </r>
  <r>
    <x v="0"/>
    <s v="10.01.00032"/>
    <s v="4033 - FERJ"/>
    <n v="9836709.2599999998"/>
    <n v="4.4523713871568601E-2"/>
    <n v="62.027630493882079"/>
    <x v="0"/>
  </r>
  <r>
    <x v="0"/>
    <s v="10.01.00020"/>
    <s v="Fundo Estaduais "/>
    <n v="9750541.75"/>
    <n v="4.413369547630442E-2"/>
    <n v="62.071764189358383"/>
    <x v="0"/>
  </r>
  <r>
    <x v="1"/>
    <s v="10.01.00015"/>
    <s v="PAGAMENTOS"/>
    <n v="9602766.5500000007"/>
    <n v="4.3464823341507405E-2"/>
    <n v="62.115229012699892"/>
    <x v="0"/>
  </r>
  <r>
    <x v="0"/>
    <s v="11.01.00004"/>
    <s v="Aquisição de máquina e equipamento"/>
    <n v="9589326.5"/>
    <n v="4.3403989893572435E-2"/>
    <n v="62.158633002593461"/>
    <x v="1"/>
  </r>
  <r>
    <x v="1"/>
    <s v="10.01.00015"/>
    <s v="AO ESTADO - SP. - RECOLHIMENTO RELATIVO AOS ATOS PRATICADOS NO MÊS"/>
    <n v="9417698.5099999998"/>
    <n v="4.2627153319761531E-2"/>
    <n v="62.201260155913225"/>
    <x v="0"/>
  </r>
  <r>
    <x v="0"/>
    <s v="10.01.00015"/>
    <s v="Material Médico"/>
    <n v="9397967.5999999996"/>
    <n v="4.2537845669403496E-2"/>
    <n v="62.243798001582626"/>
    <x v="1"/>
  </r>
  <r>
    <x v="1"/>
    <s v="10.01.00026"/>
    <s v="4027 - Serviços Contábil, Fiscal e Trabalhista"/>
    <n v="9349242.5999999996"/>
    <n v="4.2317302609620903E-2"/>
    <n v="62.286115304192244"/>
    <x v="1"/>
  </r>
  <r>
    <x v="1"/>
    <s v="10.01.00012"/>
    <s v="Material de consultório"/>
    <n v="9348387.7400000002"/>
    <n v="4.2313433272728435E-2"/>
    <n v="62.328428737464975"/>
    <x v="1"/>
  </r>
  <r>
    <x v="0"/>
    <s v="10.01.00016"/>
    <s v="Material Odontológico"/>
    <n v="9180426.75"/>
    <n v="4.1553194572703525E-2"/>
    <n v="62.369981932037682"/>
    <x v="1"/>
  </r>
  <r>
    <x v="0"/>
    <s v="10.01.00012"/>
    <s v="Material de consultório"/>
    <n v="9150606.8000000007"/>
    <n v="4.1418221088546231E-2"/>
    <n v="62.41140015312623"/>
    <x v="1"/>
  </r>
  <r>
    <x v="1"/>
    <s v="11.01.00004"/>
    <s v="Aquisição de máquina e equipamento"/>
    <n v="9086360.8100000005"/>
    <n v="4.112742566087333E-2"/>
    <n v="62.452527578787105"/>
    <x v="1"/>
  </r>
  <r>
    <x v="0"/>
    <s v="10.01.00002"/>
    <s v="SECR.FAZENDA S/ATOS NOTARIAIS"/>
    <n v="8973611.2799999993"/>
    <n v="4.0617089563690166E-2"/>
    <n v="62.493144668350794"/>
    <x v="0"/>
  </r>
  <r>
    <x v="0"/>
    <s v="10.01.00018"/>
    <s v="TOTAL DE DESPESAS DEDUTÍVEIS"/>
    <n v="8969470.3399999999"/>
    <n v="4.0598346504111392E-2"/>
    <n v="62.533743014854906"/>
    <x v="0"/>
  </r>
  <r>
    <x v="0"/>
    <s v="10.01.00015"/>
    <s v="TOTAL DESPESAS DEDUTÍVEIS"/>
    <n v="8962153.4399999995"/>
    <n v="4.056522815595083E-2"/>
    <n v="62.574308243010854"/>
    <x v="0"/>
  </r>
  <r>
    <x v="0"/>
    <s v="10.01.00015"/>
    <s v="Insumos"/>
    <n v="8890577.7100000009"/>
    <n v="4.0241256262664581E-2"/>
    <n v="62.614549499273522"/>
    <x v="1"/>
  </r>
  <r>
    <x v="1"/>
    <s v="10.01.00018"/>
    <s v="TOTAL DE DESPESAS DEDUTÍVEIS"/>
    <n v="8778017.7799999993"/>
    <n v="3.9731778348429281E-2"/>
    <n v="62.654281277621955"/>
    <x v="0"/>
  </r>
  <r>
    <x v="1"/>
    <s v="10.01.00006"/>
    <s v="DESPESAS DEDUTÍVEIS"/>
    <n v="8771793.0600000005"/>
    <n v="3.9703603514256072E-2"/>
    <n v="62.69398488113621"/>
    <x v="0"/>
  </r>
  <r>
    <x v="0"/>
    <s v="10.01.00015"/>
    <s v="Despesas Diversas"/>
    <n v="8714417.7200000007"/>
    <n v="3.9443906581682099E-2"/>
    <n v="62.733428787717891"/>
    <x v="0"/>
  </r>
  <r>
    <x v="0"/>
    <s v="10.01.00015"/>
    <s v="Despesas Dedutíveis do Livro Caixa"/>
    <n v="8670897.6500000004"/>
    <n v="3.9246922499593793E-2"/>
    <n v="62.772675710217484"/>
    <x v="0"/>
  </r>
  <r>
    <x v="1"/>
    <s v="10.01.00022"/>
    <s v="DROGAS E MEDICAMENTOS"/>
    <n v="8636925.0399999991"/>
    <n v="3.9093152907840052E-2"/>
    <n v="62.811768863125323"/>
    <x v="0"/>
  </r>
  <r>
    <x v="1"/>
    <s v="10.01.00016"/>
    <s v="Material Odontológico"/>
    <n v="8559403.6099999994"/>
    <n v="3.8742269103408611E-2"/>
    <n v="62.850511132228732"/>
    <x v="1"/>
  </r>
  <r>
    <x v="0"/>
    <s v="10.01.00006"/>
    <s v="DESPESAS DEDUTIVEIS DO MÊS"/>
    <n v="8557148.0800000001"/>
    <n v="3.8732059939988774E-2"/>
    <n v="62.88924319216872"/>
    <x v="0"/>
  </r>
  <r>
    <x v="0"/>
    <s v="10.01.00001"/>
    <s v="Despesas dedutiveis livro caixa próprio"/>
    <n v="8377973.7999999998"/>
    <n v="3.7921066734333708E-2"/>
    <n v="62.927164258903055"/>
    <x v="0"/>
  </r>
  <r>
    <x v="1"/>
    <s v="10.02.00001"/>
    <s v="Todas as depesas"/>
    <n v="8327261.5"/>
    <n v="3.7691528595583314E-2"/>
    <n v="62.964855787498635"/>
    <x v="0"/>
  </r>
  <r>
    <x v="0"/>
    <s v="10.01.00015"/>
    <s v="Total de Despesas Dedutíveis"/>
    <n v="8252565.1100000003"/>
    <n v="3.7353431717075072E-2"/>
    <n v="63.002209219215707"/>
    <x v="0"/>
  </r>
  <r>
    <x v="0"/>
    <s v="10.01.00015"/>
    <s v="Despesas diversas"/>
    <n v="8140435.29"/>
    <n v="3.6845900601720091E-2"/>
    <n v="63.039055119817426"/>
    <x v="0"/>
  </r>
  <r>
    <x v="1"/>
    <s v="10.01.00016"/>
    <s v="Serviços Prestados"/>
    <n v="8032199.3499999996"/>
    <n v="3.6355994282868467E-2"/>
    <n v="63.075411114100298"/>
    <x v="0"/>
  </r>
  <r>
    <x v="0"/>
    <s v="10.01.00015"/>
    <s v="CUSTO DOS SERVIÇOS PRESTADOS"/>
    <n v="8029160.7199999997"/>
    <n v="3.634224058850731E-2"/>
    <n v="63.111753354688808"/>
    <x v="0"/>
  </r>
  <r>
    <x v="1"/>
    <s v="10.01.00015"/>
    <s v="Despesas Diversas"/>
    <n v="7983421.4000000004"/>
    <n v="3.6135211556487301E-2"/>
    <n v="63.147888566245292"/>
    <x v="0"/>
  </r>
  <r>
    <x v="1"/>
    <s v="10.01.00006"/>
    <s v="DESPESAS DEDUTIVEIS DO MÊS"/>
    <n v="7958529.8799999999"/>
    <n v="3.6022545533225328E-2"/>
    <n v="63.183911111778521"/>
    <x v="0"/>
  </r>
  <r>
    <x v="1"/>
    <s v="10.01.00015"/>
    <s v="Material de Consultório"/>
    <n v="7942160.2199999997"/>
    <n v="3.5948451846124233E-2"/>
    <n v="63.219859563624645"/>
    <x v="1"/>
  </r>
  <r>
    <x v="0"/>
    <s v="10.01.00015"/>
    <s v="TOTAL DE DESPESAS DO MÊS"/>
    <n v="7926848.4500000002"/>
    <n v="3.587914646682229E-2"/>
    <n v="63.255738710091471"/>
    <x v="0"/>
  </r>
  <r>
    <x v="0"/>
    <s v="10.02.00001"/>
    <s v="Todas as depesas"/>
    <n v="7922966.7300000004"/>
    <n v="3.5861576709900395E-2"/>
    <n v="63.291600286801369"/>
    <x v="0"/>
  </r>
  <r>
    <x v="0"/>
    <s v="10.01.00001"/>
    <s v="Folha mensal de salários"/>
    <n v="7838495.3499999996"/>
    <n v="3.547923547625733E-2"/>
    <n v="63.327079522277629"/>
    <x v="0"/>
  </r>
  <r>
    <x v="1"/>
    <s v="10.01.00016"/>
    <s v="Serviços de Terceiros"/>
    <n v="7752463.0199999996"/>
    <n v="3.5089828943708823E-2"/>
    <n v="63.36216935122134"/>
    <x v="1"/>
  </r>
  <r>
    <x v="1"/>
    <s v="10.01.00003"/>
    <s v="Custo Direto Realiz. Leilao"/>
    <n v="7746695.6799999997"/>
    <n v="3.5063724340108897E-2"/>
    <n v="63.397233075561452"/>
    <x v="0"/>
  </r>
  <r>
    <x v="0"/>
    <s v="10.01.00017"/>
    <s v="Valor Excedente ao Teto Recolhido"/>
    <n v="7728219.3399999999"/>
    <n v="3.4980095226569981E-2"/>
    <n v="63.432213170788025"/>
    <x v="0"/>
  </r>
  <r>
    <x v="1"/>
    <s v="10.01.00016"/>
    <s v="4017 - Outros Despesas"/>
    <n v="7717234.8600000003"/>
    <n v="3.4930376379380235E-2"/>
    <n v="63.467143547167403"/>
    <x v="0"/>
  </r>
  <r>
    <x v="1"/>
    <s v="10.01.00015"/>
    <s v="Material de Uso e Consumo"/>
    <n v="7700915.4800000004"/>
    <n v="3.4856510273706454E-2"/>
    <n v="63.502000057441109"/>
    <x v="1"/>
  </r>
  <r>
    <x v="0"/>
    <s v="10.01.00016"/>
    <s v="Outras Despesas em geral"/>
    <n v="7652944.2800000003"/>
    <n v="3.4639379124821019E-2"/>
    <n v="63.536639436565927"/>
    <x v="0"/>
  </r>
  <r>
    <x v="0"/>
    <s v="10.01.00013"/>
    <s v="Remuneração paga a terceiros, com vínculo empregatício, INSS e FGTS e IRFONTE e Pis s/Salários e Férias "/>
    <n v="7540276.6500000004"/>
    <n v="3.412941373008211E-2"/>
    <n v="63.570768850296012"/>
    <x v="0"/>
  </r>
  <r>
    <x v="0"/>
    <s v="10.01.00015"/>
    <s v="Despesas Gerais"/>
    <n v="7520001.9800000004"/>
    <n v="3.4037644868966009E-2"/>
    <n v="63.604806495164979"/>
    <x v="0"/>
  </r>
  <r>
    <x v="1"/>
    <s v="10.01.00015"/>
    <s v="Fornecedor Plataforma"/>
    <n v="7496301.2599999998"/>
    <n v="3.3930368741560142E-2"/>
    <n v="63.638736863906537"/>
    <x v="0"/>
  </r>
  <r>
    <x v="0"/>
    <s v="10.01.00016"/>
    <s v="SECRETARIA DA FAZENDA - SP - RECOLHIMENTO RELATIVO AOS ATOS PRATICADOS"/>
    <n v="7489917.7599999998"/>
    <n v="3.3901475224430898E-2"/>
    <n v="63.67263833913097"/>
    <x v="0"/>
  </r>
  <r>
    <x v="1"/>
    <s v="10.01.00020"/>
    <s v="Fundo Estaduais "/>
    <n v="7485754.25"/>
    <n v="3.388263000668159E-2"/>
    <n v="63.70652096913765"/>
    <x v="0"/>
  </r>
  <r>
    <x v="0"/>
    <s v="10.01.00015"/>
    <s v="Despesas Mensais"/>
    <n v="7459842.4699999997"/>
    <n v="3.3765345999588442E-2"/>
    <n v="63.74028631513724"/>
    <x v="0"/>
  </r>
  <r>
    <x v="1"/>
    <s v="10.01.00021"/>
    <s v="4022 - Serviços prestados por terceiros"/>
    <n v="7458804.6299999999"/>
    <n v="3.3760648443730779E-2"/>
    <n v="63.774046963580972"/>
    <x v="1"/>
  </r>
  <r>
    <x v="1"/>
    <s v="10.01.00015"/>
    <s v="Despesas Gerais"/>
    <n v="7376848.3399999999"/>
    <n v="3.3389691215100104E-2"/>
    <n v="63.807436654796071"/>
    <x v="0"/>
  </r>
  <r>
    <x v="0"/>
    <s v="10.01.00015"/>
    <s v="Remuneração terceiros PJ"/>
    <n v="7363602.5300000003"/>
    <n v="3.3329736952058563E-2"/>
    <n v="63.840766391748126"/>
    <x v="1"/>
  </r>
  <r>
    <x v="1"/>
    <s v="10.01.00001"/>
    <s v="FOLHA MENSAL DE SALÁRIOS"/>
    <n v="7221485.2699999996"/>
    <n v="3.2686474245679525E-2"/>
    <n v="63.873452865993805"/>
    <x v="0"/>
  </r>
  <r>
    <x v="0"/>
    <s v="10.01.00001"/>
    <s v="FOLHA MENSAL DE SALÁRIOS"/>
    <n v="7130161.2599999998"/>
    <n v="3.2273116080527839E-2"/>
    <n v="63.90572598207433"/>
    <x v="0"/>
  </r>
  <r>
    <x v="1"/>
    <s v="10.01.00015"/>
    <s v="TOTAL DE DESPESAS DO MÊS"/>
    <n v="7084770.1299999999"/>
    <n v="3.2067663054418251E-2"/>
    <n v="63.93779364512875"/>
    <x v="0"/>
  </r>
  <r>
    <x v="0"/>
    <s v="10.01.00026"/>
    <s v="4027 - Serviços Contábil, Fiscal e Trabalhista"/>
    <n v="7077600.2199999997"/>
    <n v="3.2035210024356352E-2"/>
    <n v="63.969828855153104"/>
    <x v="0"/>
  </r>
  <r>
    <x v="0"/>
    <s v="10.01.00021"/>
    <s v="Despesas diversas"/>
    <n v="7036742.5599999996"/>
    <n v="3.1850276759051957E-2"/>
    <n v="64.001679131912155"/>
    <x v="0"/>
  </r>
  <r>
    <x v="0"/>
    <s v="10.01.00015"/>
    <s v="Despesas dedutíveis lançadas no livro caixa."/>
    <n v="6996903.1699999999"/>
    <n v="3.1669952470278796E-2"/>
    <n v="64.033349084382436"/>
    <x v="0"/>
  </r>
  <r>
    <x v="0"/>
    <s v="10.01.00059"/>
    <s v="Folha mensal de salários"/>
    <n v="6974638.6500000004"/>
    <n v="3.1569176988177398E-2"/>
    <n v="64.064918261370607"/>
    <x v="0"/>
  </r>
  <r>
    <x v="1"/>
    <s v="10.01.00015"/>
    <s v="Despesas Mensais"/>
    <n v="6957535.3799999999"/>
    <n v="3.1491762775800014E-2"/>
    <n v="64.096410024146408"/>
    <x v="0"/>
  </r>
  <r>
    <x v="1"/>
    <s v="10.01.00001"/>
    <s v="Folha mensal de salários"/>
    <n v="6947718.8700000001"/>
    <n v="3.1447330489462688E-2"/>
    <n v="64.127857354635864"/>
    <x v="0"/>
  </r>
  <r>
    <x v="1"/>
    <s v="10.01.00016"/>
    <s v="Repasse ao Estado"/>
    <n v="6927240.9100000001"/>
    <n v="3.1354641480606744E-2"/>
    <n v="64.159211996116468"/>
    <x v="0"/>
  </r>
  <r>
    <x v="0"/>
    <s v="10.01.00018"/>
    <s v="Fundos estaduais"/>
    <n v="6921506.8099999996"/>
    <n v="3.1328687330599576E-2"/>
    <n v="64.190540683447068"/>
    <x v="0"/>
  </r>
  <r>
    <x v="1"/>
    <s v="10.01.00032"/>
    <s v="4033 - FERJ"/>
    <n v="6903754.6299999999"/>
    <n v="3.1248335968977997E-2"/>
    <n v="64.22178901941605"/>
    <x v="0"/>
  </r>
  <r>
    <x v="1"/>
    <s v="10.01.00016"/>
    <s v="Despesas Gerais"/>
    <n v="6901143.6500000004"/>
    <n v="3.123651793884499E-2"/>
    <n v="64.253025537354901"/>
    <x v="0"/>
  </r>
  <r>
    <x v="0"/>
    <s v="10.01.00015"/>
    <s v="Material de Consultório"/>
    <n v="6875633.3099999996"/>
    <n v="3.1121050962145253E-2"/>
    <n v="64.284146588317043"/>
    <x v="1"/>
  </r>
  <r>
    <x v="0"/>
    <s v="10.01.00016"/>
    <s v="Serviços de Terceiros"/>
    <n v="6819986.6600000001"/>
    <n v="3.0869178566913836E-2"/>
    <n v="64.31501576688396"/>
    <x v="1"/>
  </r>
  <r>
    <x v="0"/>
    <s v="10.01.00041"/>
    <s v="Taxa judiciária e fundos estaduais e municipais"/>
    <n v="6747941.9199999999"/>
    <n v="3.0543083802401953E-2"/>
    <n v="64.345558850686359"/>
    <x v="0"/>
  </r>
  <r>
    <x v="0"/>
    <s v="10.01.00016"/>
    <s v="Despesas Gerais"/>
    <n v="6725697.6699999999"/>
    <n v="3.0442400068023932E-2"/>
    <n v="64.376001250754385"/>
    <x v="0"/>
  </r>
  <r>
    <x v="1"/>
    <s v="10.01.00015"/>
    <s v="Despesas dedutíveis lançadas no livro caixa."/>
    <n v="6669872.6699999999"/>
    <n v="3.0189720410510063E-2"/>
    <n v="64.406190971164889"/>
    <x v="0"/>
  </r>
  <r>
    <x v="0"/>
    <s v="10.01.00015"/>
    <s v="Fornecedor Plataforma"/>
    <n v="6653341.5300000003"/>
    <n v="3.0114895819493247E-2"/>
    <n v="64.436305866984384"/>
    <x v="0"/>
  </r>
  <r>
    <x v="1"/>
    <s v="10.01.00015"/>
    <s v="TOTAL DESPESAS DEDUTÍVEIS"/>
    <n v="6601867.5800000001"/>
    <n v="2.9881910238536931E-2"/>
    <n v="64.466187777222927"/>
    <x v="0"/>
  </r>
  <r>
    <x v="0"/>
    <s v="10.01.00025"/>
    <s v="Lançamento Despesas Dedutíveis, Apuração Livro Caixa - Sistema Auxiliar"/>
    <n v="6554892.6900000004"/>
    <n v="2.9669288669043847E-2"/>
    <n v="64.495857065891968"/>
    <x v="0"/>
  </r>
  <r>
    <x v="0"/>
    <s v="10.01.00069"/>
    <s v="ISSQN"/>
    <n v="6530540.9199999999"/>
    <n v="2.955906570615165E-2"/>
    <n v="64.525416131598121"/>
    <x v="0"/>
  </r>
  <r>
    <x v="1"/>
    <s v="10.01.00013"/>
    <s v="Remuneração paga a terceiros, com vínculo empregatício, INSS e FGTS e IRFONTE e Pis s/Salários e Férias "/>
    <n v="6525036.6100000003"/>
    <n v="2.9534151650340637E-2"/>
    <n v="64.554950283248459"/>
    <x v="0"/>
  </r>
  <r>
    <x v="0"/>
    <s v="10.01.00016"/>
    <s v="Serviços Tomados"/>
    <n v="6519874.9299999997"/>
    <n v="2.9510788434315618E-2"/>
    <n v="64.584461071682782"/>
    <x v="0"/>
  </r>
  <r>
    <x v="0"/>
    <s v="10.01.00057"/>
    <s v="I.N.S.S."/>
    <n v="6508458.9900000002"/>
    <n v="2.9459116677765709E-2"/>
    <n v="64.613920188360552"/>
    <x v="0"/>
  </r>
  <r>
    <x v="0"/>
    <s v="10.01.00015"/>
    <s v="Repasse Estadual"/>
    <n v="6496158.0300000003"/>
    <n v="2.9403439071677185E-2"/>
    <n v="64.643323627432224"/>
    <x v="0"/>
  </r>
  <r>
    <x v="1"/>
    <s v="10.01.00015"/>
    <s v="TOTAL DE DESPESAS DEDUTÍVEL DO MÊS"/>
    <n v="6474457.79"/>
    <n v="2.9305217679627588E-2"/>
    <n v="64.672628845111845"/>
    <x v="0"/>
  </r>
  <r>
    <x v="1"/>
    <s v="10.01.00016"/>
    <s v="SECRETARIA DA FAZENDA - SP - RECOLHIMENTO RELATIVO AOS ATOS PRATICADOS"/>
    <n v="6445880.1699999999"/>
    <n v="2.917586733060544E-2"/>
    <n v="64.701804712442453"/>
    <x v="0"/>
  </r>
  <r>
    <x v="0"/>
    <s v="10.01.00001"/>
    <s v="Total das despesas dedutiveis lançadas em livro caixa próprio"/>
    <n v="6433759.3099999996"/>
    <n v="2.9121004907791757E-2"/>
    <n v="64.730925717350246"/>
    <x v="0"/>
  </r>
  <r>
    <x v="0"/>
    <s v="10.01.00028"/>
    <s v="Outras despesas com manutenção - vinculadas a atividade"/>
    <n v="6385186.6500000004"/>
    <n v="2.8901151381713161E-2"/>
    <n v="64.759826868731963"/>
    <x v="1"/>
  </r>
  <r>
    <x v="0"/>
    <s v="10.01.00015"/>
    <s v="Despesas dedutíveis no mês"/>
    <n v="6378672.7300000004"/>
    <n v="2.8871667546967569E-2"/>
    <n v="64.788698536278929"/>
    <x v="0"/>
  </r>
  <r>
    <x v="0"/>
    <s v="10.01.00013"/>
    <s v="Remuneração paga a terceiros, com vínculo empregatício, INSS, FGTS e IRRF"/>
    <n v="6370083.9800000004"/>
    <n v="2.8832792447845808E-2"/>
    <n v="64.817531328726773"/>
    <x v="0"/>
  </r>
  <r>
    <x v="0"/>
    <s v="10.01.00015"/>
    <s v="Materiais Odontológicos"/>
    <n v="6352339.5700000003"/>
    <n v="2.8752476255430485E-2"/>
    <n v="64.846283804982207"/>
    <x v="1"/>
  </r>
  <r>
    <x v="0"/>
    <s v="10.01.00015"/>
    <s v="Total de Despesas Pagas"/>
    <n v="6336289.7699999996"/>
    <n v="2.867983034468859E-2"/>
    <n v="64.874963635326893"/>
    <x v="0"/>
  </r>
  <r>
    <x v="0"/>
    <s v="10.01.00013"/>
    <s v="Remuneração paga a terceiros, com vínculo empregatício"/>
    <n v="6320137.7800000003"/>
    <n v="2.8606721893253435E-2"/>
    <n v="64.903570357220147"/>
    <x v="0"/>
  </r>
  <r>
    <x v="0"/>
    <s v="10.01.00001"/>
    <s v="Salários"/>
    <n v="6317022.6399999997"/>
    <n v="2.8592621893104617E-2"/>
    <n v="64.932162979113258"/>
    <x v="0"/>
  </r>
  <r>
    <x v="1"/>
    <s v="10.01.00023"/>
    <s v="Remuneração paga a terceiros com vinculo empregaticio, INSS, FGTS, "/>
    <n v="6316771.1900000004"/>
    <n v="2.8591483759653983E-2"/>
    <n v="64.960754462872913"/>
    <x v="0"/>
  </r>
  <r>
    <x v="0"/>
    <s v="10.01.00015"/>
    <s v="Livro Caixa - Despesas dedutíveis"/>
    <n v="6301516.3799999999"/>
    <n v="2.8522436197338904E-2"/>
    <n v="64.989276899070248"/>
    <x v="0"/>
  </r>
  <r>
    <x v="0"/>
    <s v="10.01.00015"/>
    <s v="Remuneração paga a terceiros , sem vinculo empregatício"/>
    <n v="6211741.7000000002"/>
    <n v="2.8116090735703127E-2"/>
    <n v="65.017392989805955"/>
    <x v="1"/>
  </r>
  <r>
    <x v="0"/>
    <s v="10.01.00013"/>
    <s v="Remuneração paga a terceiros, com vínculo empregatício, INSS/FGTS/IRRF"/>
    <n v="6201471.0800000001"/>
    <n v="2.8069603019732589E-2"/>
    <n v="65.045462592825686"/>
    <x v="0"/>
  </r>
  <r>
    <x v="0"/>
    <s v="10.01.00015"/>
    <s v="Material Aplicado"/>
    <n v="6161693.5499999998"/>
    <n v="2.7889558726725015E-2"/>
    <n v="65.073352151552413"/>
    <x v="1"/>
  </r>
  <r>
    <x v="0"/>
    <s v="10.01.00016"/>
    <s v="Taxa extra judicial - FUNAJURIS"/>
    <n v="6160357.7300000004"/>
    <n v="2.7883512429544541E-2"/>
    <n v="65.101235663981953"/>
    <x v="0"/>
  </r>
  <r>
    <x v="0"/>
    <s v="10.01.00001"/>
    <s v="Salários, Férias e Abonos"/>
    <n v="6156914.75"/>
    <n v="2.7867928533311184E-2"/>
    <n v="65.129103592515264"/>
    <x v="0"/>
  </r>
  <r>
    <x v="0"/>
    <s v="10.01.00015"/>
    <s v="Serviços de Terceiros"/>
    <n v="6151029.5599999996"/>
    <n v="2.7841290507451724E-2"/>
    <n v="65.156944883022717"/>
    <x v="1"/>
  </r>
  <r>
    <x v="1"/>
    <s v="10.01.00016"/>
    <s v="Outras Despesas em geral"/>
    <n v="6123489.79"/>
    <n v="2.7716637759550057E-2"/>
    <n v="65.184661520782271"/>
    <x v="0"/>
  </r>
  <r>
    <x v="0"/>
    <s v="10.01.00015"/>
    <s v="Serviços Prestados"/>
    <n v="6052321.9199999999"/>
    <n v="2.7394511955383616E-2"/>
    <n v="65.21205603273765"/>
    <x v="0"/>
  </r>
  <r>
    <x v="0"/>
    <s v="10.01.00022"/>
    <s v="DROGAS E MEDICAMENTOS"/>
    <n v="6050680.8399999999"/>
    <n v="2.738708396555195E-2"/>
    <n v="65.2394431167032"/>
    <x v="0"/>
  </r>
  <r>
    <x v="0"/>
    <s v="10.01.00015"/>
    <s v="Material de consultório"/>
    <n v="6030740.5300000003"/>
    <n v="2.7296828511874916E-2"/>
    <n v="65.266739945215079"/>
    <x v="1"/>
  </r>
  <r>
    <x v="1"/>
    <s v="10.01.00015"/>
    <s v="Materiais Odontológicos"/>
    <n v="6012187.21"/>
    <n v="2.7212850965196093E-2"/>
    <n v="65.293952796180278"/>
    <x v="1"/>
  </r>
  <r>
    <x v="1"/>
    <s v="10.01.00015"/>
    <s v="Serviços de Terceiros"/>
    <n v="5940966.0300000003"/>
    <n v="2.6890483864969787E-2"/>
    <n v="65.320843280045253"/>
    <x v="1"/>
  </r>
  <r>
    <x v="1"/>
    <s v="10.01.00015"/>
    <s v="Material de consultório"/>
    <n v="5907487.9000000004"/>
    <n v="2.6738952428828181E-2"/>
    <n v="65.347582232474082"/>
    <x v="1"/>
  </r>
  <r>
    <x v="1"/>
    <s v="10.01.00017"/>
    <s v="PESSOAL"/>
    <n v="5843858.5700000003"/>
    <n v="2.6450948177825284E-2"/>
    <n v="65.374033180651907"/>
    <x v="0"/>
  </r>
  <r>
    <x v="0"/>
    <s v="10.02.00001"/>
    <s v="Livro Caixa Escriba"/>
    <n v="5784131.8499999996"/>
    <n v="2.6180608237762099E-2"/>
    <n v="65.400213788889673"/>
    <x v="0"/>
  </r>
  <r>
    <x v="0"/>
    <s v="10.03.00003"/>
    <s v="Complemento Salarial"/>
    <n v="5782665.6500000004"/>
    <n v="2.6173971804016528E-2"/>
    <n v="65.426387760693686"/>
    <x v="0"/>
  </r>
  <r>
    <x v="0"/>
    <s v="10.01.00015"/>
    <s v="Serv. Prestados PJ"/>
    <n v="5782279.8600000003"/>
    <n v="2.6172225609926564E-2"/>
    <n v="65.452559986303612"/>
    <x v="0"/>
  </r>
  <r>
    <x v="0"/>
    <s v="10.01.00015"/>
    <s v="Funajuris/Anoreg"/>
    <n v="5768857.4199999999"/>
    <n v="2.6111471869806537E-2"/>
    <n v="65.478671458173423"/>
    <x v="0"/>
  </r>
  <r>
    <x v="0"/>
    <s v="10.01.00026"/>
    <s v="PRESTAÇÃO DE SERVIÇO"/>
    <n v="5735193.75"/>
    <n v="2.5959100627419431E-2"/>
    <n v="65.504630558800841"/>
    <x v="0"/>
  </r>
  <r>
    <x v="0"/>
    <s v="10.01.00015"/>
    <s v="Remuneração paga a terceiros, sem vínculo empregatício"/>
    <n v="5704373.8200000003"/>
    <n v="2.5819600952417168E-2"/>
    <n v="65.530450159753258"/>
    <x v="1"/>
  </r>
  <r>
    <x v="0"/>
    <s v="10.01.00016"/>
    <s v="Material de Consumo/Dental"/>
    <n v="5599962.6100000003"/>
    <n v="2.5347006437712132E-2"/>
    <n v="65.55579716619097"/>
    <x v="1"/>
  </r>
  <r>
    <x v="1"/>
    <s v="10.01.00015"/>
    <s v="Material Aplicado"/>
    <n v="5572564.6299999999"/>
    <n v="2.5222995471245995E-2"/>
    <n v="65.581020161662209"/>
    <x v="1"/>
  </r>
  <r>
    <x v="0"/>
    <s v="10.01.00002"/>
    <s v="Arrematante - SRA Encargos / Comissão"/>
    <n v="5563754.9000000004"/>
    <n v="2.5183120154466963E-2"/>
    <n v="65.606203281816676"/>
    <x v="0"/>
  </r>
  <r>
    <x v="0"/>
    <s v="10.01.00056"/>
    <s v="I.R.R.F."/>
    <n v="5553280.2000000002"/>
    <n v="2.5135708714994313E-2"/>
    <n v="65.631338990531674"/>
    <x v="0"/>
  </r>
  <r>
    <x v="0"/>
    <s v="10.01.00023"/>
    <s v="Remuneração paga a terceiros com vinculo empregaticio, INSS, FGTS, "/>
    <n v="5519061.4299999997"/>
    <n v="2.4980824933818389E-2"/>
    <n v="65.656319815465494"/>
    <x v="0"/>
  </r>
  <r>
    <x v="0"/>
    <s v="10.01.00015"/>
    <s v="FUNAJURIS"/>
    <n v="5513703.3399999999"/>
    <n v="2.4956572710869384E-2"/>
    <n v="65.681276388176357"/>
    <x v="0"/>
  </r>
  <r>
    <x v="1"/>
    <s v="10.01.00015"/>
    <s v="Total de Despesas Pagas"/>
    <n v="5504508.0300000003"/>
    <n v="2.4914952150519473E-2"/>
    <n v="65.706191340326882"/>
    <x v="0"/>
  </r>
  <r>
    <x v="1"/>
    <s v="10.01.00065"/>
    <s v="DESPESAS DO MÊS"/>
    <n v="5481775.5599999996"/>
    <n v="2.4812058595050691E-2"/>
    <n v="65.731003398921928"/>
    <x v="0"/>
  </r>
  <r>
    <x v="1"/>
    <s v="10.01.00015"/>
    <s v="Insumos"/>
    <n v="5476397.3099999996"/>
    <n v="2.4787715122269249E-2"/>
    <n v="65.7557911140442"/>
    <x v="1"/>
  </r>
  <r>
    <x v="1"/>
    <s v="10.01.00015"/>
    <s v="Livro Caixa - Despesas dedutíveis"/>
    <n v="5476248.9199999999"/>
    <n v="2.4787043467376667E-2"/>
    <n v="65.78057815751157"/>
    <x v="0"/>
  </r>
  <r>
    <x v="1"/>
    <s v="10.01.00015"/>
    <s v="Repasse Estadual"/>
    <n v="5442170.5800000001"/>
    <n v="2.4632795311893621E-2"/>
    <n v="65.805210952823458"/>
    <x v="0"/>
  </r>
  <r>
    <x v="0"/>
    <s v="10.01.00016"/>
    <s v="Serviços de terceiros"/>
    <n v="5435539.2199999997"/>
    <n v="2.4602779910663862E-2"/>
    <n v="65.829813732734124"/>
    <x v="1"/>
  </r>
  <r>
    <x v="1"/>
    <s v="10.02.00001"/>
    <s v="Livro Caixa Escriba"/>
    <n v="5435239.1200000001"/>
    <n v="2.4601421573624545E-2"/>
    <n v="65.854415154307745"/>
    <x v="0"/>
  </r>
  <r>
    <x v="1"/>
    <s v="10.01.00015"/>
    <s v="Material Utilizado na Prestação de Serviços"/>
    <n v="5406288.7199999997"/>
    <n v="2.4470383917433058E-2"/>
    <n v="65.878885538225177"/>
    <x v="1"/>
  </r>
  <r>
    <x v="0"/>
    <s v="10.01.00021"/>
    <s v="FUNAJURIS"/>
    <n v="5404950.96"/>
    <n v="2.4464328839266723E-2"/>
    <n v="65.903349867064449"/>
    <x v="0"/>
  </r>
  <r>
    <x v="0"/>
    <s v="10.01.00015"/>
    <s v="Total de despesas"/>
    <n v="5361015.6399999997"/>
    <n v="2.4265465218839277E-2"/>
    <n v="65.927615332283295"/>
    <x v="0"/>
  </r>
  <r>
    <x v="0"/>
    <s v="10.01.00030"/>
    <s v="Impostos e taxas "/>
    <n v="5336949.1100000003"/>
    <n v="2.4156533332445239E-2"/>
    <n v="65.95177186561574"/>
    <x v="0"/>
  </r>
  <r>
    <x v="0"/>
    <s v="10.01.00021"/>
    <s v="SALÁRIOS - PAGTO. DE SALÁRIOS REF."/>
    <n v="5328178.7699999996"/>
    <n v="2.4116836305889386E-2"/>
    <n v="65.975888701921633"/>
    <x v="0"/>
  </r>
  <r>
    <x v="0"/>
    <s v="10.01.00015"/>
    <s v="Salarios e Ordenados"/>
    <n v="5313682.7"/>
    <n v="2.4051223014301445E-2"/>
    <n v="65.99993992493593"/>
    <x v="0"/>
  </r>
  <r>
    <x v="1"/>
    <s v="10.01.00015"/>
    <s v="Total de Despesas Dedutíveis"/>
    <n v="5242042.71"/>
    <n v="2.3726960262174312E-2"/>
    <n v="66.023666885198111"/>
    <x v="0"/>
  </r>
  <r>
    <x v="0"/>
    <s v="10.01.00006"/>
    <s v="TOTAL DE DESPESAS"/>
    <n v="5196589.83"/>
    <n v="2.3521227738190091E-2"/>
    <n v="66.047188112936297"/>
    <x v="0"/>
  </r>
  <r>
    <x v="0"/>
    <s v="10.01.00018"/>
    <s v="Material de Expediente "/>
    <n v="5183067.05"/>
    <n v="2.3460019830997339E-2"/>
    <n v="66.070648132767289"/>
    <x v="1"/>
  </r>
  <r>
    <x v="0"/>
    <s v="10.01.00017"/>
    <s v="Prestação de Serviços"/>
    <n v="5155033.13"/>
    <n v="2.3333130421156385E-2"/>
    <n v="66.093981263188439"/>
    <x v="0"/>
  </r>
  <r>
    <x v="0"/>
    <s v="10.01.00013"/>
    <s v="Folha Celetistas, com vínculo empregatício, INSS e FGTS"/>
    <n v="5154771.03"/>
    <n v="2.3331944082809152E-2"/>
    <n v="66.117313207271252"/>
    <x v="0"/>
  </r>
  <r>
    <x v="1"/>
    <s v="10.01.00021"/>
    <s v="Despesas diversas"/>
    <n v="5145486.16"/>
    <n v="2.3289918148699688E-2"/>
    <n v="66.140603125419958"/>
    <x v="0"/>
  </r>
  <r>
    <x v="0"/>
    <s v="10.01.00012"/>
    <s v="Material Odontológico"/>
    <n v="5124944.9800000004"/>
    <n v="2.3196942988335502E-2"/>
    <n v="66.163800068408293"/>
    <x v="1"/>
  </r>
  <r>
    <x v="1"/>
    <s v="10.01.00013"/>
    <s v="Remuneração paga a terceiros, com vínculo empregatício"/>
    <n v="5124462.6399999997"/>
    <n v="2.3194759781779203E-2"/>
    <n v="66.186994828190066"/>
    <x v="0"/>
  </r>
  <r>
    <x v="0"/>
    <s v="10.01.00027"/>
    <s v="FUNDESP/FUNCOMP/FEMAL - D"/>
    <n v="5108163.8899999997"/>
    <n v="2.3120987053290097E-2"/>
    <n v="66.210115815243356"/>
    <x v="0"/>
  </r>
  <r>
    <x v="1"/>
    <s v="10.01.00015"/>
    <s v="Despesas apuradas em livro caixa"/>
    <n v="5067142.01"/>
    <n v="2.2935310482059018E-2"/>
    <n v="66.23305112572541"/>
    <x v="0"/>
  </r>
  <r>
    <x v="1"/>
    <s v="10.01.00016"/>
    <s v="GPS"/>
    <n v="5049094.4800000004"/>
    <n v="2.2853622283234634E-2"/>
    <n v="66.255904748008646"/>
    <x v="0"/>
  </r>
  <r>
    <x v="1"/>
    <s v="10.01.00001"/>
    <s v="TOTAL DE DESPESAS DEDUTÍVEIS"/>
    <n v="5037080.33"/>
    <n v="2.2799242859906012E-2"/>
    <n v="66.27870399086855"/>
    <x v="0"/>
  </r>
  <r>
    <x v="1"/>
    <s v="10.01.00015"/>
    <s v="Total de Despesas"/>
    <n v="4989854.37"/>
    <n v="2.2585484876949207E-2"/>
    <n v="66.301289475745506"/>
    <x v="0"/>
  </r>
  <r>
    <x v="0"/>
    <s v="10.01.00015"/>
    <s v="Material Odontológico "/>
    <n v="4989853.74"/>
    <n v="2.2585482025391946E-2"/>
    <n v="66.323874957770897"/>
    <x v="1"/>
  </r>
  <r>
    <x v="0"/>
    <s v="10.01.00017"/>
    <s v="Serviço de Terceiros"/>
    <n v="4982762.1399999997"/>
    <n v="2.2553383448424179E-2"/>
    <n v="66.346428341219323"/>
    <x v="1"/>
  </r>
  <r>
    <x v="1"/>
    <s v="10.01.00001"/>
    <s v="Salários"/>
    <n v="4975474.95"/>
    <n v="2.2520399576083143E-2"/>
    <n v="66.368948740795403"/>
    <x v="0"/>
  </r>
  <r>
    <x v="0"/>
    <s v="10.01.00020"/>
    <s v="Taxa de Fiscalização Judiciaria"/>
    <n v="4943135.99"/>
    <n v="2.2374024343890492E-2"/>
    <n v="66.391322765139293"/>
    <x v="0"/>
  </r>
  <r>
    <x v="0"/>
    <s v="10.01.00018"/>
    <s v="Taxa de Fiscalização Judiciária (TFJ)"/>
    <n v="4934205.63"/>
    <n v="2.2333603021789716E-2"/>
    <n v="66.413656368161085"/>
    <x v="0"/>
  </r>
  <r>
    <x v="1"/>
    <s v="10.03.00003"/>
    <s v="Complemento Salarial"/>
    <n v="4911231.01"/>
    <n v="2.2229613427287052E-2"/>
    <n v="66.43588598158837"/>
    <x v="0"/>
  </r>
  <r>
    <x v="0"/>
    <s v="10.01.00024"/>
    <s v="Pagamentos apurados  no Livro Caixa"/>
    <n v="4893587.71"/>
    <n v="2.2149754887181107E-2"/>
    <n v="66.458035736475551"/>
    <x v="0"/>
  </r>
  <r>
    <x v="1"/>
    <s v="10.01.00016"/>
    <s v="Serviços prestados - pessoa jurídica"/>
    <n v="4863071.83"/>
    <n v="2.2011631428029574E-2"/>
    <n v="66.48004736790358"/>
    <x v="0"/>
  </r>
  <r>
    <x v="1"/>
    <s v="10.01.00008"/>
    <s v="Despesas Dedutíveis - Livro Caixa"/>
    <n v="4817906.1399999997"/>
    <n v="2.1807198806792175E-2"/>
    <n v="66.501854566710378"/>
    <x v="0"/>
  </r>
  <r>
    <x v="0"/>
    <s v="10.01.00016"/>
    <s v="Benefícios para funcionários"/>
    <n v="4803277.75"/>
    <n v="2.1740986597653274E-2"/>
    <n v="66.523595553308027"/>
    <x v="0"/>
  </r>
  <r>
    <x v="1"/>
    <s v="10.01.00018"/>
    <s v="MATERIAIS MÉDICOS e DESCARTÁVEIS"/>
    <n v="4781404.45"/>
    <n v="2.1641981887349677E-2"/>
    <n v="66.545237535195383"/>
    <x v="1"/>
  </r>
  <r>
    <x v="1"/>
    <s v="10.01.00001"/>
    <s v="Salários, Férias e Abonos"/>
    <n v="4775809.2300000004"/>
    <n v="2.1616656347299257E-2"/>
    <n v="66.566854191542689"/>
    <x v="0"/>
  </r>
  <r>
    <x v="0"/>
    <s v="10.01.00018"/>
    <s v="MATERIAIS MÉDICOS e DESCARTÁVEIS"/>
    <n v="4768790.66"/>
    <n v="2.158488832465999E-2"/>
    <n v="66.588439079867342"/>
    <x v="1"/>
  </r>
  <r>
    <x v="1"/>
    <s v="10.01.00016"/>
    <s v="Serviços de terceiros"/>
    <n v="4763809.3099999996"/>
    <n v="2.1562341332954538E-2"/>
    <n v="66.610001421200295"/>
    <x v="1"/>
  </r>
  <r>
    <x v="1"/>
    <s v="10.01.00015"/>
    <s v="Serviços Prestados PF e PJ"/>
    <n v="4759072.6900000004"/>
    <n v="2.154090205808892E-2"/>
    <n v="66.631542323258387"/>
    <x v="0"/>
  </r>
  <r>
    <x v="1"/>
    <s v="10.01.00027"/>
    <s v="FUNDESP/FUNCOMP/FEMAL - D"/>
    <n v="4742004.71"/>
    <n v="2.1463647578181103E-2"/>
    <n v="66.653005970836574"/>
    <x v="0"/>
  </r>
  <r>
    <x v="1"/>
    <s v="10.01.00017"/>
    <s v="Repasse ao Ipesp"/>
    <n v="4741262.08"/>
    <n v="2.1460286225846857E-2"/>
    <n v="66.67446625706242"/>
    <x v="0"/>
  </r>
  <r>
    <x v="1"/>
    <s v="10.01.00016"/>
    <s v="Material odontológico"/>
    <n v="4734974.4400000004"/>
    <n v="2.1431826598049802E-2"/>
    <n v="66.695898083660467"/>
    <x v="1"/>
  </r>
  <r>
    <x v="0"/>
    <s v="10.01.00016"/>
    <s v="Despesas Diversas"/>
    <n v="4725834.7"/>
    <n v="2.1390457563155652E-2"/>
    <n v="66.717288541223624"/>
    <x v="0"/>
  </r>
  <r>
    <x v="1"/>
    <s v="10.01.00059"/>
    <s v="Folha mensal de salários"/>
    <n v="4712575.45"/>
    <n v="2.1330442466892495E-2"/>
    <n v="66.738618983690515"/>
    <x v="0"/>
  </r>
  <r>
    <x v="1"/>
    <s v="10.01.00021"/>
    <s v="SALÁRIOS - PAGTO. DE SALÁRIOS REF."/>
    <n v="4710539.43"/>
    <n v="2.132122686749632E-2"/>
    <n v="66.759940210558014"/>
    <x v="0"/>
  </r>
  <r>
    <x v="1"/>
    <s v="10.01.00016"/>
    <s v="Benefícios para funcionários"/>
    <n v="4683666.88"/>
    <n v="2.1199594145050744E-2"/>
    <n v="66.781139804703059"/>
    <x v="0"/>
  </r>
  <r>
    <x v="0"/>
    <s v="10.01.00010"/>
    <s v="4010 - ISS"/>
    <n v="4677441.12"/>
    <n v="2.1171414603544905E-2"/>
    <n v="66.802311219306603"/>
    <x v="0"/>
  </r>
  <r>
    <x v="0"/>
    <s v="10.01.00016"/>
    <s v="Serviços prestados por terceiros"/>
    <n v="4661757.5599999996"/>
    <n v="2.1100426398092179E-2"/>
    <n v="66.823411645704695"/>
    <x v="1"/>
  </r>
  <r>
    <x v="0"/>
    <s v="10.01.00014"/>
    <s v="Despesas dedutível - Mensal total"/>
    <n v="4655361.55"/>
    <n v="2.1071476257182996E-2"/>
    <n v="66.844483121961872"/>
    <x v="0"/>
  </r>
  <r>
    <x v="1"/>
    <s v="10.01.00030"/>
    <s v="Impostos e taxas "/>
    <n v="4648133.53"/>
    <n v="2.1038760204910655E-2"/>
    <n v="66.865521882166789"/>
    <x v="0"/>
  </r>
  <r>
    <x v="1"/>
    <s v="10.01.00015"/>
    <s v="Salarios e Ordenados"/>
    <n v="4626943.83"/>
    <n v="2.0942849660552005E-2"/>
    <n v="66.886464731827346"/>
    <x v="0"/>
  </r>
  <r>
    <x v="0"/>
    <s v="10.01.00018"/>
    <s v="Salário Líquido"/>
    <n v="4624669.2300000004"/>
    <n v="2.0932554180946434E-2"/>
    <n v="66.90739728600829"/>
    <x v="0"/>
  </r>
  <r>
    <x v="1"/>
    <s v="10.01.00013"/>
    <s v="Folha Celetistas, com vínculo empregatício, INSS e FGTS"/>
    <n v="4624466.51"/>
    <n v="2.0931636613186984E-2"/>
    <n v="66.928328922621475"/>
    <x v="0"/>
  </r>
  <r>
    <x v="1"/>
    <s v="10.01.00015"/>
    <s v="Funajuris/Anoreg"/>
    <n v="4614190.99"/>
    <n v="2.0885126718437733E-2"/>
    <n v="66.949214049339915"/>
    <x v="0"/>
  </r>
  <r>
    <x v="1"/>
    <s v="10.02.00005"/>
    <s v="Repasse Anoreg"/>
    <n v="4608497.57"/>
    <n v="2.0859356697556723E-2"/>
    <n v="66.970073406037471"/>
    <x v="0"/>
  </r>
  <r>
    <x v="0"/>
    <s v="10.01.00017"/>
    <s v="Remuneração paga a terceiros, sem vínculo empregatício"/>
    <n v="4597664.2300000004"/>
    <n v="2.0810321952533323E-2"/>
    <n v="66.99088372799001"/>
    <x v="1"/>
  </r>
  <r>
    <x v="1"/>
    <s v="10.01.00015"/>
    <s v="Serviços de terceiros"/>
    <n v="4592147.34"/>
    <n v="2.0785350956102656E-2"/>
    <n v="67.011669078946113"/>
    <x v="1"/>
  </r>
  <r>
    <x v="0"/>
    <s v="10.01.00013"/>
    <s v="Remuneração paga a terceiros com vínculo empregatício e encargos trabalhistas"/>
    <n v="4589603.53"/>
    <n v="2.0773836956289309E-2"/>
    <n v="67.032442915902408"/>
    <x v="0"/>
  </r>
  <r>
    <x v="0"/>
    <s v="10.01.00015"/>
    <s v="Despesas mensais cartorarias"/>
    <n v="4574635.43"/>
    <n v="2.0706087124105994E-2"/>
    <n v="67.053149003026519"/>
    <x v="0"/>
  </r>
  <r>
    <x v="1"/>
    <s v="10.01.00015"/>
    <s v="Serv. Prestados PJ"/>
    <n v="4545860.26"/>
    <n v="2.0575842608199078E-2"/>
    <n v="67.073724845634715"/>
    <x v="0"/>
  </r>
  <r>
    <x v="0"/>
    <s v="10.01.00001"/>
    <s v="SALÁRIOS, FÉRIAS E ABONOS"/>
    <n v="4515177.55"/>
    <n v="2.0436964029526491E-2"/>
    <n v="67.094161809664243"/>
    <x v="0"/>
  </r>
  <r>
    <x v="0"/>
    <s v="10.01.00013"/>
    <s v="SALARIOS E GRATIFICAÇOES DE FUNCIONARIOS"/>
    <n v="4497369.5"/>
    <n v="2.0356359784564737E-2"/>
    <n v="67.114518169448814"/>
    <x v="0"/>
  </r>
  <r>
    <x v="0"/>
    <s v="10.01.00018"/>
    <s v="Taxa de Fiscalização Judiciária TFJ"/>
    <n v="4468634.67"/>
    <n v="2.0226297858848316E-2"/>
    <n v="67.134744467307669"/>
    <x v="0"/>
  </r>
  <r>
    <x v="1"/>
    <s v="10.01.00016"/>
    <s v="Taxa extra judicial - FUNAJURIS"/>
    <n v="4460889.46"/>
    <n v="2.0191240859113911E-2"/>
    <n v="67.154935708166789"/>
    <x v="0"/>
  </r>
  <r>
    <x v="1"/>
    <s v="10.01.00015"/>
    <s v="Despesa cfe Livro Art. 24 a da CN Registral e Notarial"/>
    <n v="4454896.25"/>
    <n v="2.0164113904340805E-2"/>
    <n v="67.175099822071132"/>
    <x v="0"/>
  </r>
  <r>
    <x v="1"/>
    <s v="10.01.00013"/>
    <s v="Remuneração paga a terceiros, com vínculo empregatício, INSS, FGTS e IRRF"/>
    <n v="4438719.0199999996"/>
    <n v="2.0090891209563855E-2"/>
    <n v="67.195190713280695"/>
    <x v="0"/>
  </r>
  <r>
    <x v="0"/>
    <s v="10.01.00015"/>
    <s v="Material utilizado na prestação de serviço"/>
    <n v="4419133.2300000004"/>
    <n v="2.0002240413158331E-2"/>
    <n v="67.215192953693858"/>
    <x v="1"/>
  </r>
  <r>
    <x v="0"/>
    <s v="10.01.00015"/>
    <s v="Despesa Administrativa - D"/>
    <n v="4418042.28"/>
    <n v="1.9997302466497072E-2"/>
    <n v="67.235190256160351"/>
    <x v="0"/>
  </r>
  <r>
    <x v="0"/>
    <s v="10.01.00015"/>
    <s v="Material de Expediente"/>
    <n v="4409362.59"/>
    <n v="1.9958015747347468E-2"/>
    <n v="67.2551482719077"/>
    <x v="1"/>
  </r>
  <r>
    <x v="1"/>
    <s v="10.01.00015"/>
    <s v="Material utilizado na prestação de serviço"/>
    <n v="4396103.63"/>
    <n v="1.9898001963705905E-2"/>
    <n v="67.275046273871411"/>
    <x v="1"/>
  </r>
  <r>
    <x v="0"/>
    <s v="10.03.00008"/>
    <s v="Vale Alimentação"/>
    <n v="4394091.3600000003"/>
    <n v="1.9888893863492289E-2"/>
    <n v="67.294935167734906"/>
    <x v="1"/>
  </r>
  <r>
    <x v="1"/>
    <s v="10.01.00015"/>
    <s v="DESPESAS DEDUTIVEIS CONFORME LIVRO DIARIO"/>
    <n v="4390778.8899999997"/>
    <n v="1.9873900692240605E-2"/>
    <n v="67.314809068427152"/>
    <x v="0"/>
  </r>
  <r>
    <x v="0"/>
    <s v="10.01.00004"/>
    <s v="DCTFWEB - INSS + IRRF"/>
    <n v="4387670.16"/>
    <n v="1.9859829705555377E-2"/>
    <n v="67.334668898132705"/>
    <x v="0"/>
  </r>
  <r>
    <x v="0"/>
    <s v="10.01.00016"/>
    <s v="Serviços Prestados"/>
    <n v="4385378.6500000004"/>
    <n v="1.9849457686531829E-2"/>
    <n v="67.354518355819238"/>
    <x v="0"/>
  </r>
  <r>
    <x v="0"/>
    <s v="10.01.00015"/>
    <s v="Despesas  PJ "/>
    <n v="4381702.21"/>
    <n v="1.9832817084649689E-2"/>
    <n v="67.374351172903886"/>
    <x v="0"/>
  </r>
  <r>
    <x v="1"/>
    <s v="10.01.00015"/>
    <s v="Material Odontológico "/>
    <n v="4367907.72"/>
    <n v="1.977037934154573E-2"/>
    <n v="67.394121552245437"/>
    <x v="1"/>
  </r>
  <r>
    <x v="0"/>
    <s v="10.01.00017"/>
    <s v="Material Médico"/>
    <n v="4360198.92"/>
    <n v="1.9735487143716032E-2"/>
    <n v="67.413857039389157"/>
    <x v="1"/>
  </r>
  <r>
    <x v="0"/>
    <s v="10.01.00008"/>
    <s v="Publicidade"/>
    <n v="4359176.45"/>
    <n v="1.9730859156803032E-2"/>
    <n v="67.433587898545966"/>
    <x v="0"/>
  </r>
  <r>
    <x v="0"/>
    <s v="10.01.00002"/>
    <s v="Aluguel do consultório"/>
    <n v="4342364.92"/>
    <n v="1.9654765441752708E-2"/>
    <n v="67.453242663987723"/>
    <x v="1"/>
  </r>
  <r>
    <x v="1"/>
    <s v="10.01.00015"/>
    <s v="Despesas de Custeio"/>
    <n v="4333082.93"/>
    <n v="1.9612752543333594E-2"/>
    <n v="67.472855416531061"/>
    <x v="0"/>
  </r>
  <r>
    <x v="1"/>
    <s v="10.01.00021"/>
    <s v="FUNAJURIS"/>
    <n v="4327043.3499999996"/>
    <n v="1.9585415704893333E-2"/>
    <n v="67.492440832235957"/>
    <x v="0"/>
  </r>
  <r>
    <x v="1"/>
    <s v="10.01.00015"/>
    <s v="Remuneração paga a terceiros, sem vínculo empregatício"/>
    <n v="4326172.93"/>
    <n v="1.9581475939062735E-2"/>
    <n v="67.51202230817502"/>
    <x v="1"/>
  </r>
  <r>
    <x v="1"/>
    <s v="10.01.00001"/>
    <s v="DESPESAS DEDUTÍVEIS DO MÊS"/>
    <n v="4310318.21"/>
    <n v="1.9509713015290621E-2"/>
    <n v="67.531532021190316"/>
    <x v="0"/>
  </r>
  <r>
    <x v="1"/>
    <s v="10.01.00017"/>
    <s v="DAES - taxa de fiscalização judiciária e taxa de incêndio"/>
    <n v="4306074.71"/>
    <n v="1.949050574029447E-2"/>
    <n v="67.551022526930609"/>
    <x v="0"/>
  </r>
  <r>
    <x v="1"/>
    <s v="10.01.00015"/>
    <s v="Despesas mensais cartorarias"/>
    <n v="4303403.91"/>
    <n v="1.9478416948009863E-2"/>
    <n v="67.570500943878613"/>
    <x v="0"/>
  </r>
  <r>
    <x v="0"/>
    <s v="10.01.00002"/>
    <s v="4002 - Aluguel do Cartório"/>
    <n v="4299977.57"/>
    <n v="1.9462908369098517E-2"/>
    <n v="67.589963852247706"/>
    <x v="1"/>
  </r>
  <r>
    <x v="1"/>
    <s v="10.01.00015"/>
    <s v="TOTAL DESPESAS"/>
    <n v="4284993.75"/>
    <n v="1.9395087383772058E-2"/>
    <n v="67.609358939631477"/>
    <x v="0"/>
  </r>
  <r>
    <x v="0"/>
    <s v="10.01.00015"/>
    <s v="Despesas dedutíveis"/>
    <n v="4280668.97"/>
    <n v="1.9375512212626102E-2"/>
    <n v="67.628734451844096"/>
    <x v="0"/>
  </r>
  <r>
    <x v="1"/>
    <s v="10.01.00006"/>
    <s v="DESPESAS DEDUTIVEIS"/>
    <n v="4232786.04"/>
    <n v="1.9158780598597252E-2"/>
    <n v="67.647893232442698"/>
    <x v="0"/>
  </r>
  <r>
    <x v="1"/>
    <s v="10.01.00008"/>
    <s v="Publicidade"/>
    <n v="4221025.1100000003"/>
    <n v="1.9105547320237296E-2"/>
    <n v="67.666998779762935"/>
    <x v="0"/>
  </r>
  <r>
    <x v="1"/>
    <s v="10.01.00013"/>
    <s v="Devoluções"/>
    <n v="4212865.43"/>
    <n v="1.9068614312663219E-2"/>
    <n v="67.686067394075593"/>
    <x v="0"/>
  </r>
  <r>
    <x v="0"/>
    <s v="10.01.00013"/>
    <s v="INSS"/>
    <n v="4191980.88"/>
    <n v="1.8974084963064807E-2"/>
    <n v="67.705041479038655"/>
    <x v="0"/>
  </r>
  <r>
    <x v="1"/>
    <s v="10.01.00015"/>
    <s v="Materiais/ Serviços Odontológicos"/>
    <n v="4188645.3"/>
    <n v="1.8958987189450653E-2"/>
    <n v="67.724000466228105"/>
    <x v="1"/>
  </r>
  <r>
    <x v="1"/>
    <s v="10.01.00015"/>
    <s v="Salários"/>
    <n v="4168551.78"/>
    <n v="1.8868038264204828E-2"/>
    <n v="67.742868504492307"/>
    <x v="0"/>
  </r>
  <r>
    <x v="0"/>
    <s v="10.01.00054"/>
    <s v="Salários e Ordenados"/>
    <n v="4166911.33"/>
    <n v="1.8860613125930428E-2"/>
    <n v="67.761729117618231"/>
    <x v="0"/>
  </r>
  <r>
    <x v="0"/>
    <s v="10.01.00017"/>
    <s v="DAES - taxa de fiscalização judiciária e taxa de incêndio"/>
    <n v="4165199.83"/>
    <n v="1.885286639536464E-2"/>
    <n v="67.780581984013594"/>
    <x v="0"/>
  </r>
  <r>
    <x v="0"/>
    <s v="10.01.00018"/>
    <s v="Taxa Judiciária/FUNDESP/FUNCOMP/FUNEMP Lei 19.191/15"/>
    <n v="4162797.25"/>
    <n v="1.8841991642269258E-2"/>
    <n v="67.79942397565587"/>
    <x v="0"/>
  </r>
  <r>
    <x v="0"/>
    <s v="10.01.00024"/>
    <s v="4025 - Locação Máquinas e Equipamentos"/>
    <n v="4161085.31"/>
    <n v="1.883424292013967E-2"/>
    <n v="67.818258218576005"/>
    <x v="0"/>
  </r>
  <r>
    <x v="1"/>
    <s v="10.01.00013"/>
    <s v="Remuneração paga a terceiros, com vínculo empregatício, INSS/FGTS/IRRF"/>
    <n v="4160234.6"/>
    <n v="1.8830392367314885E-2"/>
    <n v="67.837088610943326"/>
    <x v="0"/>
  </r>
  <r>
    <x v="1"/>
    <s v="10.01.00016"/>
    <s v="Material Médico Hospitalar"/>
    <n v="4157795.63"/>
    <n v="1.8819352902840428E-2"/>
    <n v="67.855907963846164"/>
    <x v="1"/>
  </r>
  <r>
    <x v="0"/>
    <s v="10.01.00016"/>
    <s v="Material de consumo"/>
    <n v="4150635.37"/>
    <n v="1.8786943551393761E-2"/>
    <n v="67.874694907397554"/>
    <x v="1"/>
  </r>
  <r>
    <x v="0"/>
    <s v="10.01.00017"/>
    <s v="FGTS"/>
    <n v="4137649.78"/>
    <n v="1.872816711729048E-2"/>
    <n v="67.893423074514843"/>
    <x v="0"/>
  </r>
  <r>
    <x v="0"/>
    <s v="10.01.00013"/>
    <s v="Salários, INSS, FGTS, Férias, GRRF, Rescisões"/>
    <n v="4127523.45"/>
    <n v="1.8682332498458912E-2"/>
    <n v="67.9121054070133"/>
    <x v="0"/>
  </r>
  <r>
    <x v="0"/>
    <s v="10.01.00015"/>
    <s v="Despesas com Pessoal"/>
    <n v="4123577.38"/>
    <n v="1.8664471475330818E-2"/>
    <n v="67.930769878488633"/>
    <x v="0"/>
  </r>
  <r>
    <x v="1"/>
    <s v="10.01.00018"/>
    <s v="Fundos estaduais"/>
    <n v="4122600.4"/>
    <n v="1.8660049388957368E-2"/>
    <n v="67.949429927877588"/>
    <x v="0"/>
  </r>
  <r>
    <x v="0"/>
    <s v="10.01.00015"/>
    <s v="DIVERSOS"/>
    <n v="4118157.65"/>
    <n v="1.8639940252398124E-2"/>
    <n v="67.968069868129987"/>
    <x v="0"/>
  </r>
  <r>
    <x v="0"/>
    <s v="10.01.00013"/>
    <s v="Salarios"/>
    <n v="4089233.8"/>
    <n v="1.8509022768977028E-2"/>
    <n v="67.986578890898969"/>
    <x v="0"/>
  </r>
  <r>
    <x v="1"/>
    <s v="10.01.00015"/>
    <s v="despesas dedutíveis tabelionato"/>
    <n v="4088428.07"/>
    <n v="1.8505375808288295E-2"/>
    <n v="68.005084266707257"/>
    <x v="0"/>
  </r>
  <r>
    <x v="0"/>
    <s v="10.01.00016"/>
    <s v="Material odontológico"/>
    <n v="4082175.79"/>
    <n v="1.8477076229800507E-2"/>
    <n v="68.023561342937057"/>
    <x v="1"/>
  </r>
  <r>
    <x v="0"/>
    <s v="10.01.00004"/>
    <s v="Contribuições obrigatórias a entidades de classe - sindicato patronal"/>
    <n v="4051199.87"/>
    <n v="1.8336870500167239E-2"/>
    <n v="68.041898213437221"/>
    <x v="0"/>
  </r>
  <r>
    <x v="0"/>
    <s v="10.01.00012"/>
    <s v="Material de Consultório"/>
    <n v="4050108.44"/>
    <n v="1.8331930380890926E-2"/>
    <n v="68.060230143818117"/>
    <x v="1"/>
  </r>
  <r>
    <x v="0"/>
    <s v="10.01.00038"/>
    <s v="ISSQN - PMBH"/>
    <n v="4038550.21"/>
    <n v="1.8279614579764788E-2"/>
    <n v="68.078509758397885"/>
    <x v="0"/>
  </r>
  <r>
    <x v="0"/>
    <s v="10.01.00015"/>
    <s v="DESPESAS GERAIS CARTORIO"/>
    <n v="4037104.8"/>
    <n v="1.8273072247408904E-2"/>
    <n v="68.096782830645296"/>
    <x v="0"/>
  </r>
  <r>
    <x v="0"/>
    <s v="10.01.00015"/>
    <s v="Despesa total do mês, conforme apurado em livro caixa da serventia"/>
    <n v="4033710.7"/>
    <n v="1.8257709595808948E-2"/>
    <n v="68.115040540241111"/>
    <x v="0"/>
  </r>
  <r>
    <x v="0"/>
    <s v="10.01.00005"/>
    <s v="INSS - CONTRIBUIÇÃO PREVIDENCIÁRIA - FOLHA DE PAGAMENTO"/>
    <n v="4019163.85"/>
    <n v="1.8191866459653001E-2"/>
    <n v="68.13323240670077"/>
    <x v="0"/>
  </r>
  <r>
    <x v="0"/>
    <s v="10.01.00016"/>
    <s v="GPS"/>
    <n v="4011240.49"/>
    <n v="1.8156003102892428E-2"/>
    <n v="68.151388409803658"/>
    <x v="0"/>
  </r>
  <r>
    <x v="0"/>
    <s v="10.01.00065"/>
    <s v="DESPESAS DO MÊS"/>
    <n v="4004812.53"/>
    <n v="1.8126908347293448E-2"/>
    <n v="68.169515318150957"/>
    <x v="0"/>
  </r>
  <r>
    <x v="0"/>
    <s v="10.01.00015"/>
    <s v="Compra de Bovinos"/>
    <n v="3997307"/>
    <n v="1.8092936206677953E-2"/>
    <n v="68.187608254357642"/>
    <x v="0"/>
  </r>
  <r>
    <x v="1"/>
    <s v="10.01.00013"/>
    <s v="4013 - Remuneração paga a terceiros, com vínculo empregatício, INSS e FGTS"/>
    <n v="3982953.28"/>
    <n v="1.802796723124311E-2"/>
    <n v="68.20563622158889"/>
    <x v="0"/>
  </r>
  <r>
    <x v="0"/>
    <s v="10.01.00015"/>
    <s v="despesas dedutíveis tabelionato"/>
    <n v="3963215.49"/>
    <n v="1.7938628440069253E-2"/>
    <n v="68.223574850028953"/>
    <x v="0"/>
  </r>
  <r>
    <x v="0"/>
    <s v="10.01.00018"/>
    <s v="Encargos sociais relativos a terceiros (vínculo empregatício)"/>
    <n v="3938949.15"/>
    <n v="1.7828792157394552E-2"/>
    <n v="68.241403642186341"/>
    <x v="0"/>
  </r>
  <r>
    <x v="0"/>
    <s v="10.02.00009"/>
    <s v="Despesas com pessoal e encargos"/>
    <n v="3938530.77"/>
    <n v="1.7826898451794717E-2"/>
    <n v="68.259230540638143"/>
    <x v="0"/>
  </r>
  <r>
    <x v="1"/>
    <s v="10.01.00069"/>
    <s v="ISSQN"/>
    <n v="3923825.48"/>
    <n v="1.7760338171618414E-2"/>
    <n v="68.276990878809755"/>
    <x v="0"/>
  </r>
  <r>
    <x v="0"/>
    <s v="10.01.00015"/>
    <s v="Serviços Pagos a Terceiros"/>
    <n v="3923120.34"/>
    <n v="1.775714650957275E-2"/>
    <n v="68.294748025319322"/>
    <x v="1"/>
  </r>
  <r>
    <x v="1"/>
    <s v="10.01.00013"/>
    <s v="Remuneração paga a terceiros com vínculo empregatício e encargos trabalhistas"/>
    <n v="3906743.79"/>
    <n v="1.7683021636393015E-2"/>
    <n v="68.312431046955709"/>
    <x v="0"/>
  </r>
  <r>
    <x v="1"/>
    <s v="10.01.00016"/>
    <s v="Insumos"/>
    <n v="3874910.32"/>
    <n v="1.7538934394170386E-2"/>
    <n v="68.329969981349876"/>
    <x v="1"/>
  </r>
  <r>
    <x v="1"/>
    <s v="10.01.00020"/>
    <s v="Taxa de Fiscalização Judiciaria"/>
    <n v="3874609.72"/>
    <n v="1.7537573793990385E-2"/>
    <n v="68.347507555143864"/>
    <x v="0"/>
  </r>
  <r>
    <x v="1"/>
    <s v="10.01.00016"/>
    <s v="Serviços prestados por terceiros"/>
    <n v="3871986.15"/>
    <n v="1.7525698777974913E-2"/>
    <n v="68.365033253921837"/>
    <x v="1"/>
  </r>
  <r>
    <x v="0"/>
    <s v="10.01.00015"/>
    <s v="TOTAL DESPESAS"/>
    <n v="3868930.67"/>
    <n v="1.7511868815772665E-2"/>
    <n v="68.382545122737611"/>
    <x v="0"/>
  </r>
  <r>
    <x v="0"/>
    <s v="10.01.00025"/>
    <s v="TFJ - MG - Recolhimento referente aos atos praticados no mês"/>
    <n v="3847445.05"/>
    <n v="1.7414618854230825E-2"/>
    <n v="68.399959741591843"/>
    <x v="0"/>
  </r>
  <r>
    <x v="1"/>
    <s v="10.01.00015"/>
    <s v="Despesas dedutíveis no mês"/>
    <n v="3823652.15"/>
    <n v="1.7306925494208224E-2"/>
    <n v="68.417266667086054"/>
    <x v="0"/>
  </r>
  <r>
    <x v="1"/>
    <s v="10.01.00015"/>
    <s v="DESPESAS GERAIS CARTORIO"/>
    <n v="3817046.99"/>
    <n v="1.7277028681550378E-2"/>
    <n v="68.434543695767601"/>
    <x v="0"/>
  </r>
  <r>
    <x v="1"/>
    <s v="10.01.00005"/>
    <s v="INSS - CONTRIBUIÇÃO PREVIDENCIÁRIA - FOLHA DE PAGAMENTO"/>
    <n v="3794928.09"/>
    <n v="1.7176912316542163E-2"/>
    <n v="68.451720608084145"/>
    <x v="0"/>
  </r>
  <r>
    <x v="1"/>
    <s v="10.01.00015"/>
    <s v="Serviços prestados por terceiros"/>
    <n v="3773457.51"/>
    <n v="1.7079730430272139E-2"/>
    <n v="68.468800338514413"/>
    <x v="1"/>
  </r>
  <r>
    <x v="1"/>
    <s v="10.01.00024"/>
    <s v="Pagamentos apurados  no Livro Caixa"/>
    <n v="3761934.38"/>
    <n v="1.7027573501622109E-2"/>
    <n v="68.485827912016035"/>
    <x v="0"/>
  </r>
  <r>
    <x v="1"/>
    <s v="10.01.00015"/>
    <s v="Compra de Bovinos"/>
    <n v="3755081"/>
    <n v="1.6996553175402454E-2"/>
    <n v="68.502824465191438"/>
    <x v="0"/>
  </r>
  <r>
    <x v="1"/>
    <s v="10.01.00018"/>
    <s v="Taxa de Fiscalização Judiciária TFJ"/>
    <n v="3745347.86"/>
    <n v="1.6952498245142989E-2"/>
    <n v="68.519776963436584"/>
    <x v="0"/>
  </r>
  <r>
    <x v="1"/>
    <s v="10.01.00015"/>
    <s v="Despesas consultório"/>
    <n v="3738290.74"/>
    <n v="1.6920555734356885E-2"/>
    <n v="68.536697519170943"/>
    <x v="0"/>
  </r>
  <r>
    <x v="0"/>
    <s v="10.01.00015"/>
    <s v="DESPESAS LIVRO CAIXA CARTORIO"/>
    <n v="3731250.52"/>
    <n v="1.6888689717725943E-2"/>
    <n v="68.553586208888674"/>
    <x v="0"/>
  </r>
  <r>
    <x v="0"/>
    <s v="10.01.00015"/>
    <s v="Serviço pessoa jurídica"/>
    <n v="3728578.39"/>
    <n v="1.6876594905487114E-2"/>
    <n v="68.570462803794157"/>
    <x v="0"/>
  </r>
  <r>
    <x v="1"/>
    <s v="10.01.00015"/>
    <s v="Despesa total do mês, conforme apurado em livro caixa da serventia"/>
    <n v="3728000.56"/>
    <n v="1.6873979484322739E-2"/>
    <n v="68.587336783278474"/>
    <x v="0"/>
  </r>
  <r>
    <x v="1"/>
    <s v="10.01.00018"/>
    <s v="Materiais Aplicados na Prestação de Serviços"/>
    <n v="3719723.63"/>
    <n v="1.6836515770257961E-2"/>
    <n v="68.604173299048725"/>
    <x v="1"/>
  </r>
  <r>
    <x v="1"/>
    <s v="10.01.00018"/>
    <s v="Encargos sociais relativos a terceiros (vínculo empregatício)"/>
    <n v="3714621.3"/>
    <n v="1.6813421189032295E-2"/>
    <n v="68.620986720237752"/>
    <x v="0"/>
  </r>
  <r>
    <x v="0"/>
    <s v="10.01.00015"/>
    <s v="Total de Despesas Dedutíveis do mês"/>
    <n v="3704595.78"/>
    <n v="1.6768042864625694E-2"/>
    <n v="68.637754763102379"/>
    <x v="0"/>
  </r>
  <r>
    <x v="0"/>
    <s v="10.01.00020"/>
    <s v="Folha de pagamento"/>
    <n v="3693414.19"/>
    <n v="1.6717431842114983E-2"/>
    <n v="68.654472194944489"/>
    <x v="0"/>
  </r>
  <r>
    <x v="0"/>
    <s v="10.01.00048"/>
    <s v="Taxa FRJ"/>
    <n v="3691651.91"/>
    <n v="1.6709455266981199E-2"/>
    <n v="68.671181650211466"/>
    <x v="0"/>
  </r>
  <r>
    <x v="0"/>
    <s v="10.01.00029"/>
    <s v="Folha Mensal de Salários"/>
    <n v="3689158.14"/>
    <n v="1.6698167762287632E-2"/>
    <n v="68.687879817973752"/>
    <x v="0"/>
  </r>
  <r>
    <x v="0"/>
    <s v="10.01.00016"/>
    <s v="Honorários pagos advogados parceiros de processo"/>
    <n v="3675000"/>
    <n v="1.6634084036963252E-2"/>
    <n v="68.704513902010717"/>
    <x v="0"/>
  </r>
  <r>
    <x v="1"/>
    <s v="10.01.00006"/>
    <s v="TOTAL DE DESPESAS"/>
    <n v="3672195.72"/>
    <n v="1.66213910766413E-2"/>
    <n v="68.721135293087357"/>
    <x v="0"/>
  </r>
  <r>
    <x v="0"/>
    <s v="10.01.00002"/>
    <s v="Aluguel"/>
    <n v="3653272.32"/>
    <n v="1.6535738443752845E-2"/>
    <n v="68.737671031531107"/>
    <x v="1"/>
  </r>
  <r>
    <x v="1"/>
    <s v="10.01.00018"/>
    <s v="Taxa Judiciária/FUNDESP/FUNCOMP/FUNEMP Lei 19.191/15"/>
    <n v="3638614.53"/>
    <n v="1.6469393161941646E-2"/>
    <n v="68.754140424693048"/>
    <x v="0"/>
  </r>
  <r>
    <x v="0"/>
    <s v="10.01.00015"/>
    <s v="Materiais odontológicos"/>
    <n v="3629574.35"/>
    <n v="1.6428474763620755E-2"/>
    <n v="68.770568899456663"/>
    <x v="1"/>
  </r>
  <r>
    <x v="1"/>
    <s v="10.01.00012"/>
    <s v="Material de Consultório"/>
    <n v="3627285.15"/>
    <n v="1.6418113200307172E-2"/>
    <n v="68.786987012656965"/>
    <x v="1"/>
  </r>
  <r>
    <x v="0"/>
    <s v="10.01.00006"/>
    <s v="DESPESAS DEDUTIVEIS"/>
    <n v="3618550.47"/>
    <n v="1.6378577580945002E-2"/>
    <n v="68.803365590237917"/>
    <x v="0"/>
  </r>
  <r>
    <x v="1"/>
    <s v="10.01.00025"/>
    <s v="TFJ - MG - Recolhimento referente aos atos praticados no mês"/>
    <n v="3616493.33"/>
    <n v="1.6369266386486281E-2"/>
    <n v="68.819734856624407"/>
    <x v="0"/>
  </r>
  <r>
    <x v="0"/>
    <s v="10.01.00015"/>
    <s v="Serviços prestados por terceiros"/>
    <n v="3614632.37"/>
    <n v="1.6360843157906844E-2"/>
    <n v="68.836095699782319"/>
    <x v="1"/>
  </r>
  <r>
    <x v="1"/>
    <s v="10.01.00025"/>
    <s v="Lançamento Despesas Dedutíveis, Apuração Livro Caixa - Sistema Auxiliar"/>
    <n v="3595444.18"/>
    <n v="1.6273992010974271E-2"/>
    <n v="68.852369691793299"/>
    <x v="0"/>
  </r>
  <r>
    <x v="0"/>
    <s v="10.01.00012"/>
    <s v="4013 - Remuneração paga a terceiros, com vínculo empregatício, INSS e "/>
    <n v="3583262.71"/>
    <n v="1.621885525024672E-2"/>
    <n v="68.868588547043544"/>
    <x v="0"/>
  </r>
  <r>
    <x v="0"/>
    <s v="10.01.00001"/>
    <s v="TOTAL DE DESPESAS DEDUTÍVEL DO MÊS"/>
    <n v="3565090.71"/>
    <n v="1.6136603665180133E-2"/>
    <n v="68.884725150708718"/>
    <x v="0"/>
  </r>
  <r>
    <x v="0"/>
    <s v="10.01.00015"/>
    <s v="Material odontologico"/>
    <n v="3558093.53"/>
    <n v="1.6104932459699382E-2"/>
    <n v="68.900830083168415"/>
    <x v="1"/>
  </r>
  <r>
    <x v="1"/>
    <s v="10.01.00015"/>
    <s v="MATERIAL ODONTOLOGICO"/>
    <n v="3536259.87"/>
    <n v="1.6006107171189322E-2"/>
    <n v="68.916836190339609"/>
    <x v="1"/>
  </r>
  <r>
    <x v="0"/>
    <s v="10.01.00002"/>
    <s v="Aluguel do Cartório"/>
    <n v="3524257.16"/>
    <n v="1.5951779528519578E-2"/>
    <n v="68.93278796986813"/>
    <x v="1"/>
  </r>
  <r>
    <x v="1"/>
    <s v="10.01.00016"/>
    <s v="Material de consumo"/>
    <n v="3523928.23"/>
    <n v="1.5950290698788346E-2"/>
    <n v="68.948738260566913"/>
    <x v="1"/>
  </r>
  <r>
    <x v="1"/>
    <s v="10.01.00017"/>
    <s v="Remuneração paga a terceiros, sem vínculo empregatício"/>
    <n v="3521926.8"/>
    <n v="1.594123166346478E-2"/>
    <n v="68.964679492230374"/>
    <x v="1"/>
  </r>
  <r>
    <x v="0"/>
    <s v="10.01.00006"/>
    <s v="TOTAL DE DESPESAS PAGAS"/>
    <n v="3514752.51"/>
    <n v="1.5908758808290482E-2"/>
    <n v="68.980588251038668"/>
    <x v="0"/>
  </r>
  <r>
    <x v="0"/>
    <s v="10.01.00015"/>
    <s v="Serviços de terceiros"/>
    <n v="3486153.69"/>
    <n v="1.5779312502103276E-2"/>
    <n v="68.996367563540772"/>
    <x v="1"/>
  </r>
  <r>
    <x v="1"/>
    <s v="10.01.00018"/>
    <s v="Despesas Diversas"/>
    <n v="3480953.28"/>
    <n v="1.5755773983200782E-2"/>
    <n v="69.012123337523974"/>
    <x v="0"/>
  </r>
  <r>
    <x v="0"/>
    <s v="10.01.00015"/>
    <s v="TOTAL DE DESPESAS DEDUTÍVEIS DO MÊS"/>
    <n v="3477268.46"/>
    <n v="1.5739095451080761E-2"/>
    <n v="69.027862432975056"/>
    <x v="0"/>
  </r>
  <r>
    <x v="0"/>
    <s v="10.01.00046"/>
    <s v="LOCAÇÃO DE IMÓVEL"/>
    <n v="3471237"/>
    <n v="1.5711795366045229E-2"/>
    <n v="69.0435742283411"/>
    <x v="0"/>
  </r>
  <r>
    <x v="0"/>
    <s v="10.01.00015"/>
    <s v="Outras Despesas"/>
    <n v="3461256.45"/>
    <n v="1.5666620588511867E-2"/>
    <n v="69.059240848929619"/>
    <x v="0"/>
  </r>
  <r>
    <x v="0"/>
    <s v="10.01.00015"/>
    <s v="Despesas Gerais Conf. Livro do Tribunal de Justiça do Est. de S.Paulo"/>
    <n v="3460283.84"/>
    <n v="1.5662218281988001E-2"/>
    <n v="69.074903067211608"/>
    <x v="0"/>
  </r>
  <r>
    <x v="0"/>
    <s v="10.01.00002"/>
    <s v="Aluguel do escritório"/>
    <n v="3456181.59"/>
    <n v="1.5643650344235448E-2"/>
    <n v="69.090546717555839"/>
    <x v="1"/>
  </r>
  <r>
    <x v="1"/>
    <s v="10.01.00017"/>
    <s v="Serviço de Terceiros"/>
    <n v="3451434.3"/>
    <n v="1.5622162773947602E-2"/>
    <n v="69.10616888032979"/>
    <x v="1"/>
  </r>
  <r>
    <x v="0"/>
    <s v="10.01.00011"/>
    <s v="Remuneração dos colaboradores (salários, férias, etc.)"/>
    <n v="3445203.03"/>
    <n v="1.5593958292631408E-2"/>
    <n v="69.121762838622416"/>
    <x v="0"/>
  </r>
  <r>
    <x v="1"/>
    <s v="10.01.00015"/>
    <s v="Material de consumo do consultório"/>
    <n v="3436176.89"/>
    <n v="1.5553103443300962E-2"/>
    <n v="69.137315942065712"/>
    <x v="1"/>
  </r>
  <r>
    <x v="0"/>
    <s v="10.01.00017"/>
    <s v="Taxas e contribuicoes s/ emolumentos"/>
    <n v="3434026.46"/>
    <n v="1.5543369992053179E-2"/>
    <n v="69.152859312057771"/>
    <x v="0"/>
  </r>
  <r>
    <x v="1"/>
    <s v="10.01.00039"/>
    <s v="Excedente FUNJURIS"/>
    <n v="3422411.2"/>
    <n v="1.5490796057100478E-2"/>
    <n v="69.168350108114865"/>
    <x v="0"/>
  </r>
  <r>
    <x v="0"/>
    <s v="10.02.00001"/>
    <s v="Despesas Lançadas Livro CX interno cfe provimento 45 do CNJ"/>
    <n v="3421027.18"/>
    <n v="1.5484531593157937E-2"/>
    <n v="69.183834639708024"/>
    <x v="0"/>
  </r>
  <r>
    <x v="1"/>
    <s v="10.01.00015"/>
    <s v="DIVERSOS"/>
    <n v="3419013.79"/>
    <n v="1.5475418423509179E-2"/>
    <n v="69.19931005813153"/>
    <x v="0"/>
  </r>
  <r>
    <x v="1"/>
    <s v="10.01.00006"/>
    <s v="TOTAL DE DESPESAS PAGAS"/>
    <n v="3411907.26"/>
    <n v="1.5443252269160553E-2"/>
    <n v="69.214753310400695"/>
    <x v="0"/>
  </r>
  <r>
    <x v="1"/>
    <s v="10.01.00018"/>
    <s v="Salário Líquido"/>
    <n v="3405507.65"/>
    <n v="1.5414285833638432E-2"/>
    <n v="69.230167596234338"/>
    <x v="0"/>
  </r>
  <r>
    <x v="1"/>
    <s v="10.01.00013"/>
    <s v="INSS"/>
    <n v="3404948.26"/>
    <n v="1.541175387710253E-2"/>
    <n v="69.245579350111441"/>
    <x v="0"/>
  </r>
  <r>
    <x v="0"/>
    <s v="10.01.00001"/>
    <s v="DESPESAS DEDUTÍVEIS DO MÊS"/>
    <n v="3396608.3"/>
    <n v="1.5374004871522963E-2"/>
    <n v="69.260953354982959"/>
    <x v="0"/>
  </r>
  <r>
    <x v="0"/>
    <s v="10.01.00016"/>
    <s v="Material de Consumo"/>
    <n v="3393988.37"/>
    <n v="1.5362146331171682E-2"/>
    <n v="69.27631550131413"/>
    <x v="1"/>
  </r>
  <r>
    <x v="0"/>
    <s v="10.01.00064"/>
    <s v="CUSTAS ESTADUAIS"/>
    <n v="3384608.14"/>
    <n v="1.5319688770870719E-2"/>
    <n v="69.291635190085003"/>
    <x v="0"/>
  </r>
  <r>
    <x v="1"/>
    <s v="10.01.00016"/>
    <s v="Material de uso e consumo"/>
    <n v="3375000.24"/>
    <n v="1.5276200712090109E-2"/>
    <n v="69.306911390797097"/>
    <x v="1"/>
  </r>
  <r>
    <x v="1"/>
    <s v="10.01.00015"/>
    <s v="DESPESAS LIVRO CAIXA CARTORIO"/>
    <n v="3372734.83"/>
    <n v="1.5265946829010333E-2"/>
    <n v="69.322177337626101"/>
    <x v="0"/>
  </r>
  <r>
    <x v="0"/>
    <s v="10.01.00012"/>
    <s v="Material do consultório"/>
    <n v="3369702.78"/>
    <n v="1.5252222917580598E-2"/>
    <n v="69.337429560543683"/>
    <x v="1"/>
  </r>
  <r>
    <x v="1"/>
    <s v="10.01.00015"/>
    <s v="Materiais odontológicos"/>
    <n v="3362127.98"/>
    <n v="1.521793724145456E-2"/>
    <n v="69.352647497785142"/>
    <x v="1"/>
  </r>
  <r>
    <x v="1"/>
    <s v="10.01.00017"/>
    <s v="Valor enviado para o Tribunal"/>
    <n v="3359511.78"/>
    <n v="1.5206095584132788E-2"/>
    <n v="69.367853593369276"/>
    <x v="0"/>
  </r>
  <r>
    <x v="0"/>
    <s v="10.01.00016"/>
    <s v="Material de uso e consumo"/>
    <n v="3338499.55"/>
    <n v="1.5110988318928979E-2"/>
    <n v="69.382964581688199"/>
    <x v="1"/>
  </r>
  <r>
    <x v="1"/>
    <s v="10.01.00010"/>
    <s v="4010 - ISS"/>
    <n v="3328291.02"/>
    <n v="1.5064781639768748E-2"/>
    <n v="69.398029363327964"/>
    <x v="0"/>
  </r>
  <r>
    <x v="0"/>
    <s v="10.01.00015"/>
    <s v="Despesas totais manutenção Cartório"/>
    <n v="3314629.13"/>
    <n v="1.5002944081574529E-2"/>
    <n v="69.413032307409537"/>
    <x v="1"/>
  </r>
  <r>
    <x v="0"/>
    <s v="10.01.00015"/>
    <s v="Material de consumo odontológico"/>
    <n v="3301117.16"/>
    <n v="1.4941785103483393E-2"/>
    <n v="69.427974092513026"/>
    <x v="1"/>
  </r>
  <r>
    <x v="1"/>
    <s v="10.01.00015"/>
    <s v="Materiais Médicos"/>
    <n v="3288495.44"/>
    <n v="1.4884655647382436E-2"/>
    <n v="69.442858748160404"/>
    <x v="1"/>
  </r>
  <r>
    <x v="0"/>
    <s v="10.01.00015"/>
    <s v="Serviços Prestados PF e PJ"/>
    <n v="3272351.15"/>
    <n v="1.4811582048313834E-2"/>
    <n v="69.457670330208714"/>
    <x v="0"/>
  </r>
  <r>
    <x v="0"/>
    <s v="10.01.00015"/>
    <s v="Material para prestação de serviços"/>
    <n v="3270939.54"/>
    <n v="1.4805192704268281E-2"/>
    <n v="69.472475522912987"/>
    <x v="1"/>
  </r>
  <r>
    <x v="0"/>
    <s v="10.01.00015"/>
    <s v="Despesas consultório"/>
    <n v="3268352.88"/>
    <n v="1.4793484753298195E-2"/>
    <n v="69.487269007666285"/>
    <x v="0"/>
  </r>
  <r>
    <x v="1"/>
    <s v="10.01.00002"/>
    <s v="Aluguel do consultório"/>
    <n v="3262835.88"/>
    <n v="1.4768513258976585E-2"/>
    <n v="69.502037520925256"/>
    <x v="1"/>
  </r>
  <r>
    <x v="0"/>
    <s v="10.01.00028"/>
    <s v="TOTAL DESPESAS PAGAS NO MÊS"/>
    <n v="3260005.66"/>
    <n v="1.4755702886915882E-2"/>
    <n v="69.516793223812172"/>
    <x v="0"/>
  </r>
  <r>
    <x v="0"/>
    <s v="10.01.00015"/>
    <s v="Material para prestação de serviço"/>
    <n v="3259114.66"/>
    <n v="1.4751669970214674E-2"/>
    <n v="69.531544893782382"/>
    <x v="1"/>
  </r>
  <r>
    <x v="0"/>
    <s v="10.03.00006"/>
    <s v="20% Estadual"/>
    <n v="3255930.07"/>
    <n v="1.4737255619824667E-2"/>
    <n v="69.546282149402202"/>
    <x v="0"/>
  </r>
  <r>
    <x v="1"/>
    <s v="10.01.00015"/>
    <s v="Material para prestação de serviços"/>
    <n v="3246874.84"/>
    <n v="1.4696269100969146E-2"/>
    <n v="69.560978418503169"/>
    <x v="1"/>
  </r>
  <r>
    <x v="1"/>
    <s v="10.01.00012"/>
    <s v="Material Odontológico"/>
    <n v="3240611.38"/>
    <n v="1.4667918918655634E-2"/>
    <n v="69.57564633742183"/>
    <x v="1"/>
  </r>
  <r>
    <x v="0"/>
    <s v="10.01.00018"/>
    <s v="Despesas Diversas"/>
    <n v="3236039.04"/>
    <n v="1.4647223221293576E-2"/>
    <n v="69.590293560643119"/>
    <x v="0"/>
  </r>
  <r>
    <x v="0"/>
    <s v="10.01.00015"/>
    <s v="Material de consumo do consultório"/>
    <n v="3230772.57"/>
    <n v="1.4623385696243741E-2"/>
    <n v="69.604916946339358"/>
    <x v="1"/>
  </r>
  <r>
    <x v="1"/>
    <s v="10.01.00015"/>
    <s v="DESPESAS"/>
    <n v="3229777.83"/>
    <n v="1.4618883223113149E-2"/>
    <n v="69.619535829562466"/>
    <x v="0"/>
  </r>
  <r>
    <x v="0"/>
    <s v="10.01.00015"/>
    <s v="Material para uso em paciente"/>
    <n v="3221517.05"/>
    <n v="1.4581492608492503E-2"/>
    <n v="69.634117322170965"/>
    <x v="1"/>
  </r>
  <r>
    <x v="0"/>
    <s v="10.01.00010"/>
    <s v="Propaganda"/>
    <n v="3211557.96"/>
    <n v="1.4536414964957353E-2"/>
    <n v="69.648653737135916"/>
    <x v="0"/>
  </r>
  <r>
    <x v="0"/>
    <s v="10.01.00017"/>
    <s v="Servs 3º PF"/>
    <n v="3209913.9"/>
    <n v="1.4528973486807199E-2"/>
    <n v="69.663182710622721"/>
    <x v="0"/>
  </r>
  <r>
    <x v="1"/>
    <s v="10.01.00015"/>
    <s v="Despesas Gerais Conf. Livro do Tribunal de Justiça do Est. de São Paul"/>
    <n v="3209184.88"/>
    <n v="1.4525673737162403E-2"/>
    <n v="69.677708384359889"/>
    <x v="0"/>
  </r>
  <r>
    <x v="1"/>
    <s v="10.01.00066"/>
    <s v="DESPESAS DEDUTÍVEIS NO MÊS"/>
    <n v="3204022.1"/>
    <n v="1.4502305542227886E-2"/>
    <n v="69.692210689902112"/>
    <x v="0"/>
  </r>
  <r>
    <x v="1"/>
    <s v="10.01.00001"/>
    <s v="TOTAL DE DESPESAS DEDUTÍVEL DO MÊS"/>
    <n v="3196377.74"/>
    <n v="1.446770501796971E-2"/>
    <n v="69.706678394920075"/>
    <x v="0"/>
  </r>
  <r>
    <x v="0"/>
    <s v="10.01.00036"/>
    <s v="Remuneração paga a terceiros, com vínculo empregatício, INSS e FGTS"/>
    <n v="3193738.2"/>
    <n v="1.4455757717240751E-2"/>
    <n v="69.721134152637319"/>
    <x v="0"/>
  </r>
  <r>
    <x v="1"/>
    <s v="10.01.00064"/>
    <s v="CUSTAS ESTADUAIS"/>
    <n v="3186086.43"/>
    <n v="1.4421123653237618E-2"/>
    <n v="69.735555276290555"/>
    <x v="0"/>
  </r>
  <r>
    <x v="1"/>
    <s v="10.01.00015"/>
    <s v="TOTAL DE DESPESAS DEDUTÍVEIS DO MÊS"/>
    <n v="3180911.36"/>
    <n v="1.4397699830305052E-2"/>
    <n v="69.749952976120866"/>
    <x v="0"/>
  </r>
  <r>
    <x v="0"/>
    <s v="10.01.00006"/>
    <s v="TRIBUNAL DE JUSTIÇA S/ATOS NOTARIAIS"/>
    <n v="3171206.45"/>
    <n v="1.4353772676968683E-2"/>
    <n v="69.764306748797836"/>
    <x v="0"/>
  </r>
  <r>
    <x v="1"/>
    <s v="10.01.00005"/>
    <s v="Custo Transporte"/>
    <n v="3158010.4"/>
    <n v="1.4294043641688146E-2"/>
    <n v="69.778600792439519"/>
    <x v="1"/>
  </r>
  <r>
    <x v="0"/>
    <s v="10.01.00066"/>
    <s v="DESPESAS DEDUTÍVEIS NO MÊS"/>
    <n v="3156024.34"/>
    <n v="1.4285054175309248E-2"/>
    <n v="69.792885846614823"/>
    <x v="0"/>
  </r>
  <r>
    <x v="0"/>
    <s v="10.01.00016"/>
    <s v="Insumos"/>
    <n v="3152354.6"/>
    <n v="1.4268443899512297E-2"/>
    <n v="69.807154290514333"/>
    <x v="1"/>
  </r>
  <r>
    <x v="1"/>
    <s v="10.01.00024"/>
    <s v="Folha de pagamento"/>
    <n v="3148205.92"/>
    <n v="1.4249665806515703E-2"/>
    <n v="69.82140395632085"/>
    <x v="0"/>
  </r>
  <r>
    <x v="1"/>
    <s v="10.01.00012"/>
    <s v="Material de escritório/Consultório"/>
    <n v="3140269.75"/>
    <n v="1.4213744468090771E-2"/>
    <n v="69.835617700788944"/>
    <x v="1"/>
  </r>
  <r>
    <x v="1"/>
    <s v="10.01.00021"/>
    <s v="Taxa Tribunal de Justiça - D"/>
    <n v="3139732.91"/>
    <n v="1.4211314579199778E-2"/>
    <n v="69.849829015368144"/>
    <x v="0"/>
  </r>
  <r>
    <x v="0"/>
    <s v="10.01.00015"/>
    <s v="Material para utilização na prestação do serviço do consultório"/>
    <n v="3139003.68"/>
    <n v="1.4208013879035895E-2"/>
    <n v="69.864037029247186"/>
    <x v="1"/>
  </r>
  <r>
    <x v="1"/>
    <s v="10.01.00016"/>
    <s v="Despesas com funcionários "/>
    <n v="3129660.54"/>
    <n v="1.4165724198510966E-2"/>
    <n v="69.878202753445692"/>
    <x v="0"/>
  </r>
  <r>
    <x v="1"/>
    <s v="10.01.00013"/>
    <s v="SALARIOS E GRATIFICAÇOES DE FUNCIONARIOS"/>
    <n v="3127551.09"/>
    <n v="1.4156176234273747E-2"/>
    <n v="69.892358929679972"/>
    <x v="0"/>
  </r>
  <r>
    <x v="0"/>
    <s v="10.01.00015"/>
    <s v="MATERIAL ODONTOLOGICO"/>
    <n v="3126841.6"/>
    <n v="1.4152964882904118E-2"/>
    <n v="69.906511894562883"/>
    <x v="1"/>
  </r>
  <r>
    <x v="0"/>
    <s v="10.01.00008"/>
    <s v="Contribuições providenciarias: INSS"/>
    <n v="3121549.66"/>
    <n v="1.4129012073467777E-2"/>
    <n v="69.920640906636351"/>
    <x v="0"/>
  </r>
  <r>
    <x v="0"/>
    <s v="10.01.00003"/>
    <s v="TAXA JUDICIARIA - FUNAJURIS (LEI ESTADUAL N. 8.033/2003)"/>
    <n v="3121399.48"/>
    <n v="1.4128332316531539E-2"/>
    <n v="69.934769238952882"/>
    <x v="0"/>
  </r>
  <r>
    <x v="0"/>
    <s v="10.01.00001"/>
    <s v="Remuneração com vínculo empregatício"/>
    <n v="3112331.84"/>
    <n v="1.4087289626524209E-2"/>
    <n v="69.948856528579412"/>
    <x v="0"/>
  </r>
  <r>
    <x v="0"/>
    <s v="10.01.00016"/>
    <s v="Serviços de terceiros sem vínculo empregatício"/>
    <n v="3109774.42"/>
    <n v="1.4075714024021404E-2"/>
    <n v="69.962932242603429"/>
    <x v="1"/>
  </r>
  <r>
    <x v="0"/>
    <s v="11.01.00019"/>
    <s v="Despesa Geral Não Dedutível"/>
    <n v="3108672.54"/>
    <n v="1.4070726605104765E-2"/>
    <n v="69.977002969208527"/>
    <x v="0"/>
  </r>
  <r>
    <x v="0"/>
    <s v="10.01.00015"/>
    <s v="FGTS"/>
    <n v="3106183.82"/>
    <n v="1.4059461958132119E-2"/>
    <n v="69.991062431166654"/>
    <x v="0"/>
  </r>
  <r>
    <x v="0"/>
    <s v="10.01.00016"/>
    <s v="Impostos e Taxas"/>
    <n v="3094830.56"/>
    <n v="1.4008073908898517E-2"/>
    <n v="70.005070505075551"/>
    <x v="0"/>
  </r>
  <r>
    <x v="1"/>
    <s v="10.01.00026"/>
    <s v="PRESTAÇÃO DE SERVIÇO"/>
    <n v="3084364.51"/>
    <n v="1.3960701621759723E-2"/>
    <n v="70.019031206697306"/>
    <x v="0"/>
  </r>
  <r>
    <x v="0"/>
    <s v="10.01.00020"/>
    <s v="Tribunal de Justiça Santa Catarina - FRJ e outros"/>
    <n v="3077430.08"/>
    <n v="1.392931444043498E-2"/>
    <n v="70.032960521137738"/>
    <x v="0"/>
  </r>
  <r>
    <x v="1"/>
    <s v="10.01.00016"/>
    <s v="Material Médico"/>
    <n v="3075152.12"/>
    <n v="1.3919003752524002E-2"/>
    <n v="70.046879524890258"/>
    <x v="1"/>
  </r>
  <r>
    <x v="1"/>
    <s v="10.01.00002"/>
    <s v="Aluguel do Cartório"/>
    <n v="3070706.67"/>
    <n v="1.3898882395005056E-2"/>
    <n v="70.06077840728527"/>
    <x v="1"/>
  </r>
  <r>
    <x v="1"/>
    <s v="10.01.00015"/>
    <s v="Despesas com Pessoal"/>
    <n v="3044056.61"/>
    <n v="1.3778256724901626E-2"/>
    <n v="70.074556664010174"/>
    <x v="0"/>
  </r>
  <r>
    <x v="1"/>
    <s v="10.01.00015"/>
    <s v="Material de Expediente"/>
    <n v="3042688.81"/>
    <n v="1.3772065677242916E-2"/>
    <n v="70.088328729687419"/>
    <x v="1"/>
  </r>
  <r>
    <x v="0"/>
    <s v="10.01.00017"/>
    <s v="Deduções descontos incondicionados"/>
    <n v="3038744.04"/>
    <n v="1.3754210538280607E-2"/>
    <n v="70.102082940225699"/>
    <x v="0"/>
  </r>
  <r>
    <x v="1"/>
    <s v="10.01.00025"/>
    <s v="Remessa de Intimação"/>
    <n v="3023384.85"/>
    <n v="1.3684690522716066E-2"/>
    <n v="70.115767630748422"/>
    <x v="0"/>
  </r>
  <r>
    <x v="1"/>
    <s v="10.01.00015"/>
    <s v="Material médico"/>
    <n v="3022666.05"/>
    <n v="1.3681437031666877E-2"/>
    <n v="70.129449067780087"/>
    <x v="1"/>
  </r>
  <r>
    <x v="1"/>
    <s v="10.01.00006"/>
    <s v="Remuneração paga a terceiros, sem vínculo empregatício."/>
    <n v="3020535.56"/>
    <n v="1.3671793834469623E-2"/>
    <n v="70.143120861614563"/>
    <x v="1"/>
  </r>
  <r>
    <x v="1"/>
    <s v="10.01.00015"/>
    <s v="despesas dedutíveis"/>
    <n v="3020352.67"/>
    <n v="1.3670966022869753E-2"/>
    <n v="70.156791827637434"/>
    <x v="0"/>
  </r>
  <r>
    <x v="1"/>
    <s v="10.03.00008"/>
    <s v="Vale Alimentação"/>
    <n v="3013157.93"/>
    <n v="1.3638400605241427E-2"/>
    <n v="70.17043022824268"/>
    <x v="1"/>
  </r>
  <r>
    <x v="0"/>
    <s v="10.01.00015"/>
    <s v="Despesa cfe Livro Art. 24 a da CN Registral e Notarial"/>
    <n v="3010243.63"/>
    <n v="1.3625209663443079E-2"/>
    <n v="70.184055437906125"/>
    <x v="0"/>
  </r>
  <r>
    <x v="0"/>
    <s v="10.01.00015"/>
    <s v="Despesas dedutíveis do mês conforme comprovantes"/>
    <n v="3003793.26"/>
    <n v="1.3596013473878588E-2"/>
    <n v="70.197651451379997"/>
    <x v="0"/>
  </r>
  <r>
    <x v="0"/>
    <s v="10.01.00015"/>
    <s v="DESPESA DO MÊS"/>
    <n v="2999044.83"/>
    <n v="1.357452074362998E-2"/>
    <n v="70.211225972123628"/>
    <x v="0"/>
  </r>
  <r>
    <x v="1"/>
    <s v="10.01.00008"/>
    <s v="Servicos diversos"/>
    <n v="2995769.92"/>
    <n v="1.3559697579506579E-2"/>
    <n v="70.224785669703138"/>
    <x v="0"/>
  </r>
  <r>
    <x v="0"/>
    <s v="10.01.00015"/>
    <s v="Outras despesas"/>
    <n v="2993867.26"/>
    <n v="1.355108560499399E-2"/>
    <n v="70.238336755308126"/>
    <x v="0"/>
  </r>
  <r>
    <x v="0"/>
    <s v="10.01.00015"/>
    <s v="Grerj / Taxas Estaduais/Seguros"/>
    <n v="2991457.49"/>
    <n v="1.3540178307935557E-2"/>
    <n v="70.25187693361606"/>
    <x v="0"/>
  </r>
  <r>
    <x v="0"/>
    <s v="10.01.00006"/>
    <s v="Remuneração paga a terceiros, sem vínculo empregatício."/>
    <n v="2986650.05"/>
    <n v="1.3518418481823266E-2"/>
    <n v="70.265395352097883"/>
    <x v="1"/>
  </r>
  <r>
    <x v="1"/>
    <s v="10.07.00001"/>
    <s v="FOLHA DE PAGAMENTO -SALARIOS"/>
    <n v="2986640.38"/>
    <n v="1.3518374712682413E-2"/>
    <n v="70.278913726810572"/>
    <x v="0"/>
  </r>
  <r>
    <x v="0"/>
    <s v="10.01.00008"/>
    <s v="Gás do escritório/consultório"/>
    <n v="2985612.35"/>
    <n v="1.3513721559644991E-2"/>
    <n v="70.292427448370219"/>
    <x v="1"/>
  </r>
  <r>
    <x v="1"/>
    <s v="10.01.00011"/>
    <s v="Remuneração dos colaboradores (salários, férias, etc.)"/>
    <n v="2983809.13"/>
    <n v="1.3505559678551896E-2"/>
    <n v="70.305933008048768"/>
    <x v="0"/>
  </r>
  <r>
    <x v="1"/>
    <s v="10.01.00012"/>
    <s v="Material do consultório"/>
    <n v="2982667.67"/>
    <n v="1.3500393109418607E-2"/>
    <n v="70.319433401158193"/>
    <x v="1"/>
  </r>
  <r>
    <x v="1"/>
    <s v="10.01.00015"/>
    <s v="MATERIAL DE CONSUMO"/>
    <n v="2979683.99"/>
    <n v="1.3486888134218769E-2"/>
    <n v="70.332920289292417"/>
    <x v="1"/>
  </r>
  <r>
    <x v="0"/>
    <s v="10.01.00015"/>
    <s v="Material de expediente"/>
    <n v="2977675.49"/>
    <n v="1.3477797098085916E-2"/>
    <n v="70.346398086390508"/>
    <x v="1"/>
  </r>
  <r>
    <x v="1"/>
    <s v="10.01.00015"/>
    <s v="Material odontologico"/>
    <n v="2968368.72"/>
    <n v="1.3435672038414434E-2"/>
    <n v="70.35983375842892"/>
    <x v="1"/>
  </r>
  <r>
    <x v="1"/>
    <s v="10.01.00017"/>
    <s v="Taxas e contribuicoes s/ emolumentos"/>
    <n v="2965437.44"/>
    <n v="1.3422404240358414E-2"/>
    <n v="70.373256162669279"/>
    <x v="0"/>
  </r>
  <r>
    <x v="1"/>
    <s v="10.01.00023"/>
    <s v="Serviços Terceirizados"/>
    <n v="2965070.39"/>
    <n v="1.3420742868781336E-2"/>
    <n v="70.386676905538053"/>
    <x v="0"/>
  </r>
  <r>
    <x v="0"/>
    <s v="10.01.00019"/>
    <s v="Pagamento Editais e Jornais e Publicidade"/>
    <n v="2962623.5"/>
    <n v="1.3409667556158423E-2"/>
    <n v="70.400086573094214"/>
    <x v="0"/>
  </r>
  <r>
    <x v="0"/>
    <s v="10.01.00001"/>
    <s v=" FOLHA MENSAL DE SALÁRIOS"/>
    <n v="2955713.94"/>
    <n v="1.3378392943451365E-2"/>
    <n v="70.413464966037665"/>
    <x v="0"/>
  </r>
  <r>
    <x v="0"/>
    <s v="10.01.00001"/>
    <s v="Total de despesas dedutíveis do mês"/>
    <n v="2950911.03"/>
    <n v="1.3356653621393683E-2"/>
    <n v="70.426821619659066"/>
    <x v="0"/>
  </r>
  <r>
    <x v="0"/>
    <s v="10.01.00017"/>
    <s v="Serviços de terceiros"/>
    <n v="2947977.56"/>
    <n v="1.3343375910781463E-2"/>
    <n v="70.440164995569845"/>
    <x v="1"/>
  </r>
  <r>
    <x v="1"/>
    <s v="10.01.00001"/>
    <s v="TOTAL DE DESPESAS DEDUTÍVEIS NO MÊS"/>
    <n v="2932768.48"/>
    <n v="1.3274535335313465E-2"/>
    <n v="70.453439530905158"/>
    <x v="0"/>
  </r>
  <r>
    <x v="1"/>
    <s v="10.01.00015"/>
    <s v="Serviço pessoa jurídica"/>
    <n v="2925936.85"/>
    <n v="1.3243613455713617E-2"/>
    <n v="70.466683144360871"/>
    <x v="0"/>
  </r>
  <r>
    <x v="0"/>
    <s v="10.01.00033"/>
    <s v="Excedente (FUNJURIS)"/>
    <n v="2921802.63"/>
    <n v="1.3224900812745646E-2"/>
    <n v="70.479908045173616"/>
    <x v="0"/>
  </r>
  <r>
    <x v="1"/>
    <s v="10.01.00017"/>
    <s v="Deduções descontos incondicionados"/>
    <n v="2920145.72"/>
    <n v="1.3217401171879882E-2"/>
    <n v="70.493125446345502"/>
    <x v="0"/>
  </r>
  <r>
    <x v="1"/>
    <s v="10.01.00011"/>
    <s v="Material de uso e consumo"/>
    <n v="2914735.47"/>
    <n v="1.3192912858094583E-2"/>
    <n v="70.50631835920359"/>
    <x v="1"/>
  </r>
  <r>
    <x v="0"/>
    <s v="10.01.00015"/>
    <s v="DESPESAS DEDUTIVEIS"/>
    <n v="2901804.56"/>
    <n v="1.3134383921056649E-2"/>
    <n v="70.519452743124646"/>
    <x v="0"/>
  </r>
  <r>
    <x v="1"/>
    <s v="10.01.00015"/>
    <s v="Despesas mensais"/>
    <n v="2894552.28"/>
    <n v="1.3101558061198254E-2"/>
    <n v="70.53255430118584"/>
    <x v="0"/>
  </r>
  <r>
    <x v="0"/>
    <s v="10.01.00001"/>
    <s v="Despesas gerais do Livro-Caixa"/>
    <n v="2893487.1"/>
    <n v="1.3096736756807918E-2"/>
    <n v="70.545651037942648"/>
    <x v="0"/>
  </r>
  <r>
    <x v="0"/>
    <s v="10.01.00001"/>
    <s v="TOTAL DE DESPESAS DEDUTÍVES NO MÊS"/>
    <n v="2891623.83"/>
    <n v="1.3088303072518516E-2"/>
    <n v="70.558739341015169"/>
    <x v="0"/>
  </r>
  <r>
    <x v="0"/>
    <s v="10.01.00018"/>
    <s v="INSS"/>
    <n v="2891496.61"/>
    <n v="1.3087727239002547E-2"/>
    <n v="70.571827068254166"/>
    <x v="0"/>
  </r>
  <r>
    <x v="0"/>
    <s v="10.01.00017"/>
    <s v="Serviços prestados por terceiros"/>
    <n v="2890611.68"/>
    <n v="1.308372179682926E-2"/>
    <n v="70.584910790050998"/>
    <x v="1"/>
  </r>
  <r>
    <x v="0"/>
    <s v="10.01.00017"/>
    <s v="Funjecc/TJMS e demais taxas do poder de policia"/>
    <n v="2864881.42"/>
    <n v="1.2967259400330507E-2"/>
    <n v="70.597878049451325"/>
    <x v="0"/>
  </r>
  <r>
    <x v="0"/>
    <s v="10.01.00044"/>
    <s v="Grerj"/>
    <n v="2864761.82"/>
    <n v="1.2966718057078584E-2"/>
    <n v="70.610844767508397"/>
    <x v="0"/>
  </r>
  <r>
    <x v="0"/>
    <s v="10.01.00015"/>
    <s v="DESPESAS LIVRO CAIXA"/>
    <n v="2857887.69"/>
    <n v="1.2935603810520484E-2"/>
    <n v="70.623780371318915"/>
    <x v="0"/>
  </r>
  <r>
    <x v="1"/>
    <s v="10.01.00001"/>
    <s v="SALÁRIOS, FÉRIAS E ABONOS"/>
    <n v="2857655.3"/>
    <n v="1.2934551947992772E-2"/>
    <n v="70.636714923266908"/>
    <x v="0"/>
  </r>
  <r>
    <x v="0"/>
    <s v="10.01.00012"/>
    <s v="Material de escritório/Consultório"/>
    <n v="2856447.16"/>
    <n v="1.2929083566417693E-2"/>
    <n v="70.649644006833327"/>
    <x v="1"/>
  </r>
  <r>
    <x v="0"/>
    <s v="10.01.00008"/>
    <s v="Servicos diversos"/>
    <n v="2845938.24"/>
    <n v="1.2881517237596545E-2"/>
    <n v="70.662525524070929"/>
    <x v="0"/>
  </r>
  <r>
    <x v="1"/>
    <s v="10.01.00015"/>
    <s v="Despesas dedutíveis n/mês"/>
    <n v="2841753.61"/>
    <n v="1.286257642478468E-2"/>
    <n v="70.675388100495709"/>
    <x v="0"/>
  </r>
  <r>
    <x v="0"/>
    <s v="10.01.00019"/>
    <s v="Despesas Diversas "/>
    <n v="2840135.73"/>
    <n v="1.2855253444680812E-2"/>
    <n v="70.688243353940393"/>
    <x v="0"/>
  </r>
  <r>
    <x v="0"/>
    <s v="10.01.00015"/>
    <s v="Despesas mensais"/>
    <n v="2839051.08"/>
    <n v="1.2850344013592188E-2"/>
    <n v="70.701093697953979"/>
    <x v="0"/>
  </r>
  <r>
    <x v="0"/>
    <s v="10.01.00015"/>
    <s v="Despesas Gerais Livro Caixa"/>
    <n v="2834438.78"/>
    <n v="1.2829467446026557E-2"/>
    <n v="70.713923165400004"/>
    <x v="0"/>
  </r>
  <r>
    <x v="1"/>
    <s v="10.01.00018"/>
    <s v="Remuneração paga a terceiros, com vínculo empregatício, INSS e FGTS"/>
    <n v="2830771.98"/>
    <n v="1.2812870477496834E-2"/>
    <n v="70.726736035877508"/>
    <x v="0"/>
  </r>
  <r>
    <x v="1"/>
    <s v="10.01.00016"/>
    <s v="Impostos e Taxas"/>
    <n v="2823499.37"/>
    <n v="1.2779952598338177E-2"/>
    <n v="70.739515988475844"/>
    <x v="0"/>
  </r>
  <r>
    <x v="0"/>
    <s v="10.01.00001"/>
    <s v="TOTAL DE DESPESAS DEDUTÍVEIS NO MÊS"/>
    <n v="2815434.53"/>
    <n v="1.2743448863289288E-2"/>
    <n v="70.752259437339134"/>
    <x v="0"/>
  </r>
  <r>
    <x v="1"/>
    <s v="10.01.00015"/>
    <s v="Material de expediente"/>
    <n v="2814502.85"/>
    <n v="1.2739231817461926E-2"/>
    <n v="70.764998669156597"/>
    <x v="1"/>
  </r>
  <r>
    <x v="0"/>
    <s v="10.01.00016"/>
    <s v="Material Odontologico"/>
    <n v="2810070.91"/>
    <n v="1.27191716100043E-2"/>
    <n v="70.777717840766599"/>
    <x v="1"/>
  </r>
  <r>
    <x v="1"/>
    <s v="10.01.00018"/>
    <s v="INSS/FGTS/IPSEMG/IRRF"/>
    <n v="2807846.96"/>
    <n v="1.270910538655015E-2"/>
    <n v="70.790426946153147"/>
    <x v="0"/>
  </r>
  <r>
    <x v="1"/>
    <s v="10.01.00019"/>
    <s v="Despesas Diversas "/>
    <n v="2799307.13"/>
    <n v="1.267045171311304E-2"/>
    <n v="70.803097397866253"/>
    <x v="0"/>
  </r>
  <r>
    <x v="1"/>
    <s v="10.01.00018"/>
    <s v="Folha de pagamento - D"/>
    <n v="2794553.21"/>
    <n v="1.2648934133579705E-2"/>
    <n v="70.815746331999833"/>
    <x v="0"/>
  </r>
  <r>
    <x v="1"/>
    <s v="10.01.00015"/>
    <s v="Material de consumo odontológico"/>
    <n v="2787790.68"/>
    <n v="1.2618325020022567E-2"/>
    <n v="70.828364657019861"/>
    <x v="1"/>
  </r>
  <r>
    <x v="0"/>
    <s v="10.01.00022"/>
    <s v="Drogas e medicamentos"/>
    <n v="2787201.63"/>
    <n v="1.2615658813981212E-2"/>
    <n v="70.840980315833846"/>
    <x v="0"/>
  </r>
  <r>
    <x v="1"/>
    <s v="10.01.00015"/>
    <s v="Despesas Gerais Livro Caixa"/>
    <n v="2785326.95"/>
    <n v="1.2607173484821375E-2"/>
    <n v="70.85358748931867"/>
    <x v="0"/>
  </r>
  <r>
    <x v="0"/>
    <s v="10.01.00013"/>
    <s v="4013 - Remuneração paga a terceiros, com vínculo empregatício, INSS e FGTS"/>
    <n v="2769799.43"/>
    <n v="1.253689156031372E-2"/>
    <n v="70.866124380878986"/>
    <x v="0"/>
  </r>
  <r>
    <x v="0"/>
    <s v="10.01.00021"/>
    <s v="Taxa Tribunal de Justiça - D"/>
    <n v="2759679.42"/>
    <n v="1.2491085547580409E-2"/>
    <n v="70.878615466426567"/>
    <x v="0"/>
  </r>
  <r>
    <x v="0"/>
    <s v="10.02.00025"/>
    <s v="REPASSES LEGAIS PARTE DO ESTADO"/>
    <n v="2755860.19"/>
    <n v="1.2473798637981367E-2"/>
    <n v="70.891089265064551"/>
    <x v="0"/>
  </r>
  <r>
    <x v="0"/>
    <s v="10.01.00014"/>
    <s v="Despesas do Mes"/>
    <n v="2755015.27"/>
    <n v="1.2469974292325716E-2"/>
    <n v="70.903559239356881"/>
    <x v="0"/>
  </r>
  <r>
    <x v="1"/>
    <s v="10.01.00010"/>
    <s v="Propaganda"/>
    <n v="2752337.43"/>
    <n v="1.2457853635020263E-2"/>
    <n v="70.916017092991908"/>
    <x v="0"/>
  </r>
  <r>
    <x v="0"/>
    <s v="10.01.00015"/>
    <s v="Honorários Contábeis"/>
    <n v="2749989.66"/>
    <n v="1.2447226967406806E-2"/>
    <n v="70.928464319959318"/>
    <x v="0"/>
  </r>
  <r>
    <x v="0"/>
    <s v="10.01.00025"/>
    <s v="REPASSES AO ESTADO, IPESP, FRC, SANTA CASA, TJ, MP E ISS"/>
    <n v="2745744.78"/>
    <n v="1.2428013446142361E-2"/>
    <n v="70.940892333405458"/>
    <x v="0"/>
  </r>
  <r>
    <x v="0"/>
    <s v="10.07.00001"/>
    <s v="FOLHA DE PAGAMENTO -SALARIOS"/>
    <n v="2743592"/>
    <n v="1.2418269358133355E-2"/>
    <n v="70.953310602763594"/>
    <x v="0"/>
  </r>
  <r>
    <x v="1"/>
    <s v="10.01.00015"/>
    <s v="FGTS"/>
    <n v="2739607.25"/>
    <n v="1.2400233258441848E-2"/>
    <n v="70.965710836022041"/>
    <x v="0"/>
  </r>
  <r>
    <x v="0"/>
    <s v="10.01.00015"/>
    <s v="Remuneração paga a terceiros, sem vínculo empregatício, INSS e FGTS"/>
    <n v="2735499.21"/>
    <n v="1.238163911352016E-2"/>
    <n v="70.978092475135554"/>
    <x v="1"/>
  </r>
  <r>
    <x v="1"/>
    <s v="10.01.00015"/>
    <s v="Material aplicado no serviço"/>
    <n v="2734711.46"/>
    <n v="1.237807353537047E-2"/>
    <n v="70.990470548670928"/>
    <x v="1"/>
  </r>
  <r>
    <x v="0"/>
    <s v="10.01.00015"/>
    <s v="Ordenados / Salários / Férias / 13º Salário"/>
    <n v="2731924.49"/>
    <n v="1.2365458924979044E-2"/>
    <n v="71.002836007595903"/>
    <x v="0"/>
  </r>
  <r>
    <x v="1"/>
    <s v="10.01.00016"/>
    <s v="Despesas diversas"/>
    <n v="2730100.36"/>
    <n v="1.2357202399342484E-2"/>
    <n v="71.015193209995246"/>
    <x v="0"/>
  </r>
  <r>
    <x v="0"/>
    <s v="10.01.00015"/>
    <s v="Total das despesas apuradas"/>
    <n v="2719750.65"/>
    <n v="1.231035669977835E-2"/>
    <n v="71.027503566695017"/>
    <x v="0"/>
  </r>
  <r>
    <x v="1"/>
    <s v="10.01.00015"/>
    <s v="Material utilizado na atividade profissional"/>
    <n v="2711154.5"/>
    <n v="1.2271448106174445E-2"/>
    <n v="71.039775014801194"/>
    <x v="1"/>
  </r>
  <r>
    <x v="1"/>
    <s v="10.01.00018"/>
    <s v="Material de Expediente "/>
    <n v="2709232.99"/>
    <n v="1.2262750811258022E-2"/>
    <n v="71.052037765612454"/>
    <x v="1"/>
  </r>
  <r>
    <x v="1"/>
    <s v="10.01.00015"/>
    <s v="Material para uso em paciente"/>
    <n v="2708668.41"/>
    <n v="1.2260195363321806E-2"/>
    <n v="71.064297960975779"/>
    <x v="1"/>
  </r>
  <r>
    <x v="0"/>
    <s v="10.01.00021"/>
    <s v="REEMBOLSO AO TRIBUNAL"/>
    <n v="2705152.39"/>
    <n v="1.2244280867497142E-2"/>
    <n v="71.076542241843271"/>
    <x v="0"/>
  </r>
  <r>
    <x v="1"/>
    <s v="10.01.00016"/>
    <s v="Material de Consumo"/>
    <n v="2700558.93"/>
    <n v="1.2223489575072537E-2"/>
    <n v="71.088765731418349"/>
    <x v="1"/>
  </r>
  <r>
    <x v="0"/>
    <s v="10.01.00011"/>
    <s v="DESPESAS OPERACIONAIS GERAIS"/>
    <n v="2686514.13"/>
    <n v="1.21599188584787E-2"/>
    <n v="71.100925650276821"/>
    <x v="0"/>
  </r>
  <r>
    <x v="0"/>
    <s v="10.01.00024"/>
    <s v="Despesas Diversas"/>
    <n v="2675906.94"/>
    <n v="1.2111907731987261E-2"/>
    <n v="71.113037558008813"/>
    <x v="0"/>
  </r>
  <r>
    <x v="1"/>
    <s v="10.01.00001"/>
    <s v="Total de despesas dedutíveis do mês"/>
    <n v="2673065.9900000002"/>
    <n v="1.2099048792927451E-2"/>
    <n v="71.125136606801746"/>
    <x v="0"/>
  </r>
  <r>
    <x v="0"/>
    <s v="10.01.00015"/>
    <s v="Material Utilizado na Prestação de Serviços"/>
    <n v="2671809.7000000002"/>
    <n v="1.2093362470904376E-2"/>
    <n v="71.137229969272653"/>
    <x v="1"/>
  </r>
  <r>
    <x v="1"/>
    <s v="10.01.00008"/>
    <s v="Gás do escritório/consultório"/>
    <n v="2671250.7200000002"/>
    <n v="1.2090832370143837E-2"/>
    <n v="71.149320801642801"/>
    <x v="1"/>
  </r>
  <r>
    <x v="0"/>
    <s v="10.01.00036"/>
    <s v="Grerj"/>
    <n v="2670881.0299999998"/>
    <n v="1.2089159049183937E-2"/>
    <n v="71.161409960691984"/>
    <x v="0"/>
  </r>
  <r>
    <x v="1"/>
    <s v="10.01.00025"/>
    <s v="Serviços Prestados PJ - Consultoria"/>
    <n v="2668459.52"/>
    <n v="1.2078198613582211E-2"/>
    <n v="71.173488159305563"/>
    <x v="0"/>
  </r>
  <r>
    <x v="0"/>
    <s v="10.01.00015"/>
    <s v="Material para Manutenção da Atividade"/>
    <n v="2664347.62"/>
    <n v="1.2059586997214433E-2"/>
    <n v="71.185547746302774"/>
    <x v="1"/>
  </r>
  <r>
    <x v="0"/>
    <s v="10.01.00018"/>
    <s v="AO TRIBUNAL DE JUSTIÇA - SP. - RECOLHIMENTO RELATIVO AOS ATOS PRATICAD"/>
    <n v="2658368.65"/>
    <n v="1.2032524496688041E-2"/>
    <n v="71.197580270799463"/>
    <x v="0"/>
  </r>
  <r>
    <x v="0"/>
    <s v="10.01.00020"/>
    <s v="Impostos e taxas"/>
    <n v="2657598.4900000002"/>
    <n v="1.2029038535827659E-2"/>
    <n v="71.209609309335292"/>
    <x v="0"/>
  </r>
  <r>
    <x v="1"/>
    <s v="10.01.00012"/>
    <s v="Refeitório"/>
    <n v="2653737.21"/>
    <n v="1.2011561296096979E-2"/>
    <n v="71.221620870631384"/>
    <x v="0"/>
  </r>
  <r>
    <x v="0"/>
    <s v="10.01.00013"/>
    <s v="Salários"/>
    <n v="2652672.1800000002"/>
    <n v="1.2006740670648847E-2"/>
    <n v="71.233627611302026"/>
    <x v="0"/>
  </r>
  <r>
    <x v="1"/>
    <s v="10.01.00015"/>
    <s v="Despesas cartório"/>
    <n v="2651274.83"/>
    <n v="1.2000415871375637E-2"/>
    <n v="71.245628027173396"/>
    <x v="0"/>
  </r>
  <r>
    <x v="0"/>
    <s v="10.01.00016"/>
    <s v="Material Médico Hospitalar"/>
    <n v="2650884.94"/>
    <n v="1.1998651119532052E-2"/>
    <n v="71.257626678292922"/>
    <x v="1"/>
  </r>
  <r>
    <x v="0"/>
    <s v="10.01.00016"/>
    <s v="Outros"/>
    <n v="2633015.27"/>
    <n v="1.1917767965112243E-2"/>
    <n v="71.269544446258038"/>
    <x v="0"/>
  </r>
  <r>
    <x v="1"/>
    <s v="10.01.00017"/>
    <s v="Servs 3º PF"/>
    <n v="2625910.5499999998"/>
    <n v="1.1885610003332896E-2"/>
    <n v="71.281430056261371"/>
    <x v="0"/>
  </r>
  <r>
    <x v="0"/>
    <s v="10.01.00015"/>
    <s v="Despesas dedutíveis n/mês"/>
    <n v="2623293.4300000002"/>
    <n v="1.1873764181832268E-2"/>
    <n v="71.293303820443199"/>
    <x v="0"/>
  </r>
  <r>
    <x v="1"/>
    <s v="10.01.00019"/>
    <s v="Serviços Prestados Por Terceiros"/>
    <n v="2622283.92"/>
    <n v="1.186919485552583E-2"/>
    <n v="71.30517301529872"/>
    <x v="1"/>
  </r>
  <r>
    <x v="1"/>
    <s v="10.01.00017"/>
    <s v="Serviços prestados por terceiros"/>
    <n v="2619926.7999999998"/>
    <n v="1.1858525867181556E-2"/>
    <n v="71.317031541165903"/>
    <x v="1"/>
  </r>
  <r>
    <x v="1"/>
    <s v="10.01.00015"/>
    <s v="Protético"/>
    <n v="2616463.04"/>
    <n v="1.1842847914821318E-2"/>
    <n v="71.328874389080724"/>
    <x v="0"/>
  </r>
  <r>
    <x v="0"/>
    <s v="10.01.00030"/>
    <s v="Despesa com FERJ"/>
    <n v="2615391.36"/>
    <n v="1.1837997189602071E-2"/>
    <n v="71.340712386270326"/>
    <x v="0"/>
  </r>
  <r>
    <x v="0"/>
    <s v="10.01.00017"/>
    <s v="Materiais odontológicos "/>
    <n v="2614604.7000000002"/>
    <n v="1.1834436545099076E-2"/>
    <n v="71.352546822815427"/>
    <x v="1"/>
  </r>
  <r>
    <x v="0"/>
    <s v="10.01.00016"/>
    <s v="Despesas diversas"/>
    <n v="2609338.39"/>
    <n v="1.1810599744254257E-2"/>
    <n v="71.364357422559678"/>
    <x v="0"/>
  </r>
  <r>
    <x v="1"/>
    <s v="10.01.00015"/>
    <s v="Dental"/>
    <n v="2606925.7799999998"/>
    <n v="1.1799679592556728E-2"/>
    <n v="71.376157102152234"/>
    <x v="0"/>
  </r>
  <r>
    <x v="1"/>
    <s v="10.01.00031"/>
    <s v="Despesa com FERJ"/>
    <n v="2605347.61"/>
    <n v="1.1792536351086085E-2"/>
    <n v="71.387949638503315"/>
    <x v="0"/>
  </r>
  <r>
    <x v="1"/>
    <s v="10.01.00015"/>
    <s v="Outras despesas administrativas"/>
    <n v="2602416.48"/>
    <n v="1.1779269231972271E-2"/>
    <n v="71.39972890773528"/>
    <x v="0"/>
  </r>
  <r>
    <x v="0"/>
    <s v="10.01.00031"/>
    <s v="Repasse"/>
    <n v="2602113.54"/>
    <n v="1.1777898040293862E-2"/>
    <n v="71.411506805775574"/>
    <x v="0"/>
  </r>
  <r>
    <x v="1"/>
    <s v="10.01.00035"/>
    <s v="4033 - FERJ"/>
    <n v="2600177.12"/>
    <n v="1.1769133258522201E-2"/>
    <n v="71.423275939034099"/>
    <x v="0"/>
  </r>
  <r>
    <x v="1"/>
    <s v="10.01.00023"/>
    <s v="DESPESAS COM CARTORIO"/>
    <n v="2593821.08"/>
    <n v="1.1740364033079398E-2"/>
    <n v="71.435016303067172"/>
    <x v="0"/>
  </r>
  <r>
    <x v="1"/>
    <s v="10.01.00015"/>
    <s v="Material de Uso/Consumo para prestação do serviço"/>
    <n v="2589093.31"/>
    <n v="1.1718964815803905E-2"/>
    <n v="71.446735267882971"/>
    <x v="1"/>
  </r>
  <r>
    <x v="0"/>
    <s v="10.01.00018"/>
    <s v="Remuneração paga a terceiros, com vínculo empregatício, INSS e FGTS"/>
    <n v="2581072.4900000002"/>
    <n v="1.1682660327660953E-2"/>
    <n v="71.458417928210636"/>
    <x v="0"/>
  </r>
  <r>
    <x v="1"/>
    <s v="10.01.00012"/>
    <s v="Material de escritório/consultorio"/>
    <n v="2572645.73"/>
    <n v="1.1644518440858415E-2"/>
    <n v="71.470062446651497"/>
    <x v="1"/>
  </r>
  <r>
    <x v="0"/>
    <s v="10.01.00017"/>
    <s v="FOLHA DE PAGAMENTO - SALARIOS LIQUIDOS DOS EMPREGADOS"/>
    <n v="2570107.58"/>
    <n v="1.1633030059797623E-2"/>
    <n v="71.481695476711295"/>
    <x v="0"/>
  </r>
  <r>
    <x v="0"/>
    <s v="10.01.00015"/>
    <s v="Totalidade das despesas dedutíveis referentes ao mês em curso"/>
    <n v="2569014.46"/>
    <n v="1.1628082291105788E-2"/>
    <n v="71.493323559002405"/>
    <x v="0"/>
  </r>
  <r>
    <x v="0"/>
    <s v="10.01.00016"/>
    <s v="Outras despesas dedutíveis"/>
    <n v="2562639.77"/>
    <n v="1.1599228650515424E-2"/>
    <n v="71.504922787652916"/>
    <x v="0"/>
  </r>
  <r>
    <x v="0"/>
    <s v="10.01.00029"/>
    <s v="Folha Mensal de Salarios "/>
    <n v="2557248.2200000002"/>
    <n v="1.1574824978191754E-2"/>
    <n v="71.516497612631113"/>
    <x v="0"/>
  </r>
  <r>
    <x v="1"/>
    <s v="10.01.00001"/>
    <s v=" FOLHA MENSAL DE SALÁRIOS"/>
    <n v="2555515.71"/>
    <n v="1.1566983150454371E-2"/>
    <n v="71.528064595781572"/>
    <x v="0"/>
  </r>
  <r>
    <x v="1"/>
    <s v="10.01.00002"/>
    <s v="Aluguel do escritório"/>
    <n v="2553788.1800000002"/>
    <n v="1.1559163863598216E-2"/>
    <n v="71.539623759645167"/>
    <x v="1"/>
  </r>
  <r>
    <x v="1"/>
    <s v="10.01.00006"/>
    <s v="( - ) Devolução de custas - Emolumentos pagos a terceiros"/>
    <n v="2550910.3199999998"/>
    <n v="1.1546137859493013E-2"/>
    <n v="71.551169897504664"/>
    <x v="0"/>
  </r>
  <r>
    <x v="0"/>
    <s v="10.01.00012"/>
    <s v="Material de consultorio"/>
    <n v="2549190.67"/>
    <n v="1.1538354239734058E-2"/>
    <n v="71.562708251744397"/>
    <x v="1"/>
  </r>
  <r>
    <x v="0"/>
    <s v="10.01.00017"/>
    <s v="TFJ - Taxa de Fiscalização Judiciária - Lei MG 15424/2004, arts. 6º e 23"/>
    <n v="2546922.02"/>
    <n v="1.1528085691502642E-2"/>
    <n v="71.574236337435906"/>
    <x v="0"/>
  </r>
  <r>
    <x v="0"/>
    <s v="10.01.00023"/>
    <s v="Serviços Terceirizados"/>
    <n v="2545650.3199999998"/>
    <n v="1.1522329619483644E-2"/>
    <n v="71.585758667055387"/>
    <x v="0"/>
  </r>
  <r>
    <x v="1"/>
    <s v="10.01.00015"/>
    <s v="Despesas dedutíveis do mês conforme comprovantes"/>
    <n v="2545559.67"/>
    <n v="1.1521919312077401E-2"/>
    <n v="71.597280586367461"/>
    <x v="0"/>
  </r>
  <r>
    <x v="0"/>
    <s v="10.01.00015"/>
    <s v="Material utilizado na prestação de serviços"/>
    <n v="2543889.6800000002"/>
    <n v="1.1514360467451308E-2"/>
    <n v="71.608794946834905"/>
    <x v="1"/>
  </r>
  <r>
    <x v="1"/>
    <s v="10.01.00019"/>
    <s v="Pagamento Editais e Jornais e Publicidade"/>
    <n v="2543028.5299999998"/>
    <n v="1.1510462660249014E-2"/>
    <n v="71.62030540949516"/>
    <x v="0"/>
  </r>
  <r>
    <x v="1"/>
    <s v="10.01.00015"/>
    <s v="Ordenados / Salários / Férias / 13º Salário"/>
    <n v="2535962.21"/>
    <n v="1.14784785076743E-2"/>
    <n v="71.631783888002829"/>
    <x v="0"/>
  </r>
  <r>
    <x v="1"/>
    <s v="10.01.00025"/>
    <s v="REPASSES AO ESTADO, IPESP, FRC, SANTA CASA, TJ, MP E ISS"/>
    <n v="2533158.15"/>
    <n v="1.1465786543134248E-2"/>
    <n v="71.64324967454597"/>
    <x v="0"/>
  </r>
  <r>
    <x v="1"/>
    <s v="10.01.00015"/>
    <s v="Remuneração paga a terceiros sem vinculo empregaticio"/>
    <n v="2532686.7200000002"/>
    <n v="1.1463652718307708E-2"/>
    <n v="71.654713327264275"/>
    <x v="1"/>
  </r>
  <r>
    <x v="1"/>
    <s v="10.01.00015"/>
    <s v="Material Utilizado em Procedimentos Médicos"/>
    <n v="2527698.84"/>
    <n v="1.1441076169984906E-2"/>
    <n v="71.666154403434263"/>
    <x v="1"/>
  </r>
  <r>
    <x v="0"/>
    <s v="10.01.00016"/>
    <s v="Material de Uso e Consumo"/>
    <n v="2520347.4300000002"/>
    <n v="1.1407801619854248E-2"/>
    <n v="71.677562205054116"/>
    <x v="1"/>
  </r>
  <r>
    <x v="0"/>
    <s v="10.01.00015"/>
    <s v="Dental"/>
    <n v="2518684.2000000002"/>
    <n v="1.1400273372890221E-2"/>
    <n v="71.688962478427001"/>
    <x v="0"/>
  </r>
  <r>
    <x v="0"/>
    <s v="10.01.00015"/>
    <s v="Material odontológico "/>
    <n v="2513284.0099999998"/>
    <n v="1.1375830593495508E-2"/>
    <n v="71.700338309020495"/>
    <x v="1"/>
  </r>
  <r>
    <x v="0"/>
    <s v="10.01.00016"/>
    <s v="Remuneração paga a terceiros, sem vínculo empregatício"/>
    <n v="2509189.19"/>
    <n v="1.1357296286013539E-2"/>
    <n v="71.711695605306502"/>
    <x v="1"/>
  </r>
  <r>
    <x v="1"/>
    <s v="10.01.00005"/>
    <s v="Total despesas dedutiveis livro caixa"/>
    <n v="2501765.98"/>
    <n v="1.1323696748880471E-2"/>
    <n v="71.723019302055377"/>
    <x v="0"/>
  </r>
  <r>
    <x v="1"/>
    <s v="10.01.00015"/>
    <s v="Material odontológico "/>
    <n v="2501726.65"/>
    <n v="1.1323518730234164E-2"/>
    <n v="71.734342820785614"/>
    <x v="1"/>
  </r>
  <r>
    <x v="0"/>
    <s v="10.01.00015"/>
    <s v="DESPESAS DEDUTÍVEIS"/>
    <n v="2501160.29"/>
    <n v="1.1320955225517111E-2"/>
    <n v="71.745663776011128"/>
    <x v="0"/>
  </r>
  <r>
    <x v="0"/>
    <s v="10.01.00016"/>
    <s v="Honorários Contábeis"/>
    <n v="2498302.5"/>
    <n v="1.1308020063879017E-2"/>
    <n v="71.756971796075007"/>
    <x v="0"/>
  </r>
  <r>
    <x v="1"/>
    <s v="10.01.00015"/>
    <s v="Total de Despesas Pagas "/>
    <n v="2497455.5099999998"/>
    <n v="1.130418634882093E-2"/>
    <n v="71.76827598242383"/>
    <x v="0"/>
  </r>
  <r>
    <x v="0"/>
    <s v="10.01.00003"/>
    <s v="Despesas Dedutíveis do mês"/>
    <n v="2487389.4500000002"/>
    <n v="1.1258624528967568E-2"/>
    <n v="71.779534606952794"/>
    <x v="0"/>
  </r>
  <r>
    <x v="0"/>
    <s v="11.01.00002"/>
    <s v="Aquisição de computador"/>
    <n v="2482798.7400000002"/>
    <n v="1.123784568381673E-2"/>
    <n v="71.790772452636617"/>
    <x v="1"/>
  </r>
  <r>
    <x v="0"/>
    <s v="10.01.00020"/>
    <s v="Taxa de fiscalização judiciária"/>
    <n v="2479659.7799999998"/>
    <n v="1.1223637867645662E-2"/>
    <n v="71.801996090504261"/>
    <x v="0"/>
  </r>
  <r>
    <x v="0"/>
    <s v="10.01.00015"/>
    <s v="4016 - Outras despesas com Pessoal"/>
    <n v="2478702.14"/>
    <n v="1.121930331955392E-2"/>
    <n v="71.81321539382381"/>
    <x v="0"/>
  </r>
  <r>
    <x v="1"/>
    <s v="10.01.00015"/>
    <s v="DESPESAS COM CARTÓRIO"/>
    <n v="2473460.41"/>
    <n v="1.1195577774705194E-2"/>
    <n v="71.82441097159851"/>
    <x v="0"/>
  </r>
  <r>
    <x v="0"/>
    <s v="10.01.00017"/>
    <s v="Outras despesas geral"/>
    <n v="2464966.41"/>
    <n v="1.1157131540743298E-2"/>
    <n v="71.835568103139252"/>
    <x v="0"/>
  </r>
  <r>
    <x v="1"/>
    <s v="10.01.00015"/>
    <s v="Material para prestação de serviço"/>
    <n v="2458296.73"/>
    <n v="1.1126942692411419E-2"/>
    <n v="71.846695045831666"/>
    <x v="1"/>
  </r>
  <r>
    <x v="0"/>
    <s v="10.01.00015"/>
    <s v="Repasse DARE"/>
    <n v="2452912.2999999998"/>
    <n v="1.1102571247211106E-2"/>
    <n v="71.857797617078873"/>
    <x v="0"/>
  </r>
  <r>
    <x v="0"/>
    <s v="10.01.00002"/>
    <s v="Aluguel de Imóveis"/>
    <n v="2445848.63"/>
    <n v="1.1070599089282025E-2"/>
    <n v="71.868868216168153"/>
    <x v="1"/>
  </r>
  <r>
    <x v="1"/>
    <s v="10.01.00016"/>
    <s v="Despesas Totais do 1º Tabelionato de Notas de Ponta Grossa - PR"/>
    <n v="2445073.1800000002"/>
    <n v="1.1067089184393192E-2"/>
    <n v="71.879935305352546"/>
    <x v="0"/>
  </r>
  <r>
    <x v="1"/>
    <s v="10.01.00024"/>
    <s v="4025 - Locação Máquinas e Equipamentos"/>
    <n v="2441285.7400000002"/>
    <n v="1.1049946165278919E-2"/>
    <n v="71.890985251517819"/>
    <x v="0"/>
  </r>
  <r>
    <x v="0"/>
    <s v="10.01.00015"/>
    <s v="Despesas operacionais"/>
    <n v="2438660.6800000002"/>
    <n v="1.1038064405104206E-2"/>
    <n v="71.902023315922918"/>
    <x v="0"/>
  </r>
  <r>
    <x v="0"/>
    <s v="10.01.00015"/>
    <s v="Protético"/>
    <n v="2433096.7200000002"/>
    <n v="1.1012880356609429E-2"/>
    <n v="71.913036196279521"/>
    <x v="0"/>
  </r>
  <r>
    <x v="1"/>
    <s v="10.01.00015"/>
    <s v="DESPESAS LIVRO CAIXA"/>
    <n v="2425251.0099999998"/>
    <n v="1.0977368465597281E-2"/>
    <n v="71.924013564745124"/>
    <x v="0"/>
  </r>
  <r>
    <x v="1"/>
    <s v="10.01.00013"/>
    <s v="Salários"/>
    <n v="2424694.86"/>
    <n v="1.097485117421302E-2"/>
    <n v="71.934988415919335"/>
    <x v="0"/>
  </r>
  <r>
    <x v="1"/>
    <s v="10.01.00015"/>
    <s v="Material para utilização na prestação do serviço do consultório"/>
    <n v="2424431.02"/>
    <n v="1.0973656960136201E-2"/>
    <n v="71.945962072879468"/>
    <x v="1"/>
  </r>
  <r>
    <x v="1"/>
    <s v="10.01.00016"/>
    <s v="Remuneração paga a terceiros, sem vínculo empregatício"/>
    <n v="2421544.5699999998"/>
    <n v="1.0960592075274025E-2"/>
    <n v="71.956922664954746"/>
    <x v="1"/>
  </r>
  <r>
    <x v="1"/>
    <s v="10.01.00015"/>
    <s v="Fornecedores"/>
    <n v="2417260.41"/>
    <n v="1.0941200761677348E-2"/>
    <n v="71.967863865716424"/>
    <x v="0"/>
  </r>
  <r>
    <x v="0"/>
    <s v="10.01.00015"/>
    <s v="Despesas gerais"/>
    <n v="2416251.7200000002"/>
    <n v="1.0936635146921635E-2"/>
    <n v="71.978800500863343"/>
    <x v="0"/>
  </r>
  <r>
    <x v="1"/>
    <s v="10.01.00015"/>
    <s v="Grerj / Taxas Estaduais/Seguros"/>
    <n v="2415587.4"/>
    <n v="1.0933628247681515E-2"/>
    <n v="71.989734129111028"/>
    <x v="0"/>
  </r>
  <r>
    <x v="1"/>
    <s v="10.01.00006"/>
    <s v="Serviços pagos a terceiros"/>
    <n v="2415351.71"/>
    <n v="1.0932561448425278E-2"/>
    <n v="72.000666690559456"/>
    <x v="1"/>
  </r>
  <r>
    <x v="0"/>
    <s v="10.01.00015"/>
    <s v="Material Utilizado em Procedimentos Médicos"/>
    <n v="2411036.96"/>
    <n v="1.0913031675881471E-2"/>
    <n v="72.011579722235339"/>
    <x v="1"/>
  </r>
  <r>
    <x v="0"/>
    <s v="10.01.00004"/>
    <s v="REGISTRO CIVIL S/ATOS NOTARIAIS"/>
    <n v="2410791.5499999998"/>
    <n v="1.0911920881170311E-2"/>
    <n v="72.02249164311651"/>
    <x v="0"/>
  </r>
  <r>
    <x v="1"/>
    <s v="10.01.00015"/>
    <s v="serviços prestados por terceiros pessoa juridica "/>
    <n v="2403534.6800000002"/>
    <n v="1.0879074245680432E-2"/>
    <n v="72.033370717362189"/>
    <x v="1"/>
  </r>
  <r>
    <x v="0"/>
    <s v="10.01.00015"/>
    <s v="TOTAL DE DESPESAS DEDUTÍVEIS (COD 4.015)"/>
    <n v="2402022.6800000002"/>
    <n v="1.0872230508248081E-2"/>
    <n v="72.044242947870444"/>
    <x v="0"/>
  </r>
  <r>
    <x v="1"/>
    <s v="10.01.00001"/>
    <s v="TOTAL DE DESPESAS DEDUTÍVES NO MÊS"/>
    <n v="2401340.58"/>
    <n v="1.0869143131725193E-2"/>
    <n v="72.055112091002172"/>
    <x v="0"/>
  </r>
  <r>
    <x v="1"/>
    <s v="10.01.00015"/>
    <s v="Expediente"/>
    <n v="2398404.71"/>
    <n v="1.0855854558037682E-2"/>
    <n v="72.065967945560203"/>
    <x v="0"/>
  </r>
  <r>
    <x v="1"/>
    <s v="10.01.00030"/>
    <s v="Despesa com FERJ"/>
    <n v="2393682.19"/>
    <n v="1.0834479103739384E-2"/>
    <n v="72.076802424663938"/>
    <x v="0"/>
  </r>
  <r>
    <x v="0"/>
    <s v="10.02.00001"/>
    <s v="FOLHA MENSAL DE SALÁRIOS"/>
    <n v="2380916.7000000002"/>
    <n v="1.0776698904165778E-2"/>
    <n v="72.087579123568105"/>
    <x v="0"/>
  </r>
  <r>
    <x v="1"/>
    <s v="10.01.00036"/>
    <s v="Remuneração paga a terceiros, com vínculo empregatício, INSS e FGTS"/>
    <n v="2380419.15"/>
    <n v="1.0774446852869834E-2"/>
    <n v="72.098353570420969"/>
    <x v="0"/>
  </r>
  <r>
    <x v="1"/>
    <s v="10.02.00001"/>
    <s v="MATERIAL CIRURGICO E PROTESES"/>
    <n v="2379439.2799999998"/>
    <n v="1.0770011685543221E-2"/>
    <n v="72.109123582106506"/>
    <x v="1"/>
  </r>
  <r>
    <x v="1"/>
    <s v="10.01.00001"/>
    <s v="Remuneração com vínculo empregatício"/>
    <n v="2379309.4700000002"/>
    <n v="1.0769424128958503E-2"/>
    <n v="72.119893006235458"/>
    <x v="0"/>
  </r>
  <r>
    <x v="0"/>
    <s v="10.01.00016"/>
    <s v="Comissões Devolvidas"/>
    <n v="2375972.5499999998"/>
    <n v="1.0754320290127312E-2"/>
    <n v="72.13064732652559"/>
    <x v="0"/>
  </r>
  <r>
    <x v="0"/>
    <s v="10.01.00012"/>
    <s v="Material de escritório/consultorio"/>
    <n v="2375652.34"/>
    <n v="1.0752870929569633E-2"/>
    <n v="72.141400197455155"/>
    <x v="1"/>
  </r>
  <r>
    <x v="1"/>
    <s v="10.01.00015"/>
    <s v="Material de uso profissional"/>
    <n v="2375105.0099999998"/>
    <n v="1.0750393559987061E-2"/>
    <n v="72.152150591015143"/>
    <x v="1"/>
  </r>
  <r>
    <x v="1"/>
    <s v="10.01.00002"/>
    <s v="4002 - Aluguel do Cartório"/>
    <n v="2371269.63"/>
    <n v="1.073303355094388E-2"/>
    <n v="72.162883624566092"/>
    <x v="1"/>
  </r>
  <r>
    <x v="0"/>
    <s v="10.01.00003"/>
    <s v="Condomínio do consultório"/>
    <n v="2370840.34"/>
    <n v="1.0731090463614293E-2"/>
    <n v="72.1736147150297"/>
    <x v="0"/>
  </r>
  <r>
    <x v="0"/>
    <s v="10.01.00015"/>
    <s v="REMOÇÕES E LOGÍSTICA VEICULOS APREENDIDOS"/>
    <n v="2369410.21"/>
    <n v="1.0724617292837755E-2"/>
    <n v="72.184339332322537"/>
    <x v="0"/>
  </r>
  <r>
    <x v="1"/>
    <s v="10.01.00015"/>
    <s v="Total de Custos e Despesas"/>
    <n v="2369019.8199999998"/>
    <n v="1.0722850277853486E-2"/>
    <n v="72.195062182600395"/>
    <x v="0"/>
  </r>
  <r>
    <x v="1"/>
    <s v="10.01.00015"/>
    <s v="Repasse DARE"/>
    <n v="2368692.1800000002"/>
    <n v="1.0721367287025222E-2"/>
    <n v="72.205783549887414"/>
    <x v="0"/>
  </r>
  <r>
    <x v="1"/>
    <s v="10.01.00019"/>
    <s v="Assistência Médica"/>
    <n v="2368161.2999999998"/>
    <n v="1.0718964374771194E-2"/>
    <n v="72.216502514262189"/>
    <x v="0"/>
  </r>
  <r>
    <x v="1"/>
    <s v="10.01.00015"/>
    <s v="DESPESA DO MÊS"/>
    <n v="2366614.46"/>
    <n v="1.0711962941695895E-2"/>
    <n v="72.227214477203887"/>
    <x v="0"/>
  </r>
  <r>
    <x v="0"/>
    <s v="10.01.00002"/>
    <s v="Aluguel "/>
    <n v="2365345.69"/>
    <n v="1.0706220131681314E-2"/>
    <n v="72.237920697335568"/>
    <x v="1"/>
  </r>
  <r>
    <x v="0"/>
    <s v="10.01.00002"/>
    <s v="Aluguel do cartório"/>
    <n v="2365221.59"/>
    <n v="1.0705658420163222E-2"/>
    <n v="72.248626355755732"/>
    <x v="1"/>
  </r>
  <r>
    <x v="0"/>
    <s v="10.01.00016"/>
    <s v="Protético"/>
    <n v="2360321.4900000002"/>
    <n v="1.0683479188819137E-2"/>
    <n v="72.259309834944546"/>
    <x v="0"/>
  </r>
  <r>
    <x v="1"/>
    <s v="10.01.00001"/>
    <s v="Despesas gerais do Livro-Caixa"/>
    <n v="2346021.77"/>
    <n v="1.0618754632578307E-2"/>
    <n v="72.26992858957712"/>
    <x v="0"/>
  </r>
  <r>
    <x v="0"/>
    <s v="10.01.00002"/>
    <s v="INSS - Previdencia Social sobre Folha"/>
    <n v="2340921.35"/>
    <n v="1.059566869655006E-2"/>
    <n v="72.280524258273672"/>
    <x v="0"/>
  </r>
  <r>
    <x v="0"/>
    <s v="10.01.00013"/>
    <s v="Remuneração paga a terceiros, com vínculo empregatício, INSS / FGTS / IRRF"/>
    <n v="2335131.79"/>
    <n v="1.0569463518978075E-2"/>
    <n v="72.291093721792649"/>
    <x v="0"/>
  </r>
  <r>
    <x v="0"/>
    <s v="10.01.00006"/>
    <s v="Serviços pagos a terceiros"/>
    <n v="2334545.0699999998"/>
    <n v="1.0566807859172316E-2"/>
    <n v="72.301660529651826"/>
    <x v="1"/>
  </r>
  <r>
    <x v="0"/>
    <s v="11.01.00008"/>
    <s v="Conservação e reforma do imóvel do contribuinte"/>
    <n v="2331851.66"/>
    <n v="1.0554616727665923E-2"/>
    <n v="72.312215146379486"/>
    <x v="1"/>
  </r>
  <r>
    <x v="1"/>
    <s v="10.01.00015"/>
    <s v="Despesas vinculadas aos serviços prestados"/>
    <n v="2329957.15"/>
    <n v="1.0546041642346501E-2"/>
    <n v="72.322761188021829"/>
    <x v="0"/>
  </r>
  <r>
    <x v="0"/>
    <s v="10.01.00026"/>
    <s v="CONTRIBUIÇÃO PREVIDENCIÁRIA - INSS SOBRE SALÁRIOS - PAGTO. CONTRIBUIÇÃ"/>
    <n v="2326627.3199999998"/>
    <n v="1.053096989485023E-2"/>
    <n v="72.333292157916674"/>
    <x v="0"/>
  </r>
  <r>
    <x v="0"/>
    <s v="10.01.00015"/>
    <s v="Despesas Conforme Caixa"/>
    <n v="2325979.08"/>
    <n v="1.0528035778214552E-2"/>
    <n v="72.343820193694881"/>
    <x v="0"/>
  </r>
  <r>
    <x v="1"/>
    <s v="10.01.00016"/>
    <s v="Serviços de Pessoa Jurídica"/>
    <n v="2324834.4900000002"/>
    <n v="1.0522855041820574E-2"/>
    <n v="72.354343048736709"/>
    <x v="0"/>
  </r>
  <r>
    <x v="1"/>
    <s v="10.01.00015"/>
    <s v="DIVERSOS "/>
    <n v="2321615.7400000002"/>
    <n v="1.0508286073658949E-2"/>
    <n v="72.364851334810368"/>
    <x v="0"/>
  </r>
  <r>
    <x v="1"/>
    <s v="10.01.00015"/>
    <s v="Materiais aplicados na prestação de serviços"/>
    <n v="2320662.9900000002"/>
    <n v="1.0503973659083106E-2"/>
    <n v="72.375355308469452"/>
    <x v="1"/>
  </r>
  <r>
    <x v="1"/>
    <s v="10.01.00015"/>
    <s v="MATERIAL ODONTOLÓGICO"/>
    <n v="2317570.7000000002"/>
    <n v="1.0489977084463607E-2"/>
    <n v="72.385845285553913"/>
    <x v="1"/>
  </r>
  <r>
    <x v="0"/>
    <s v="10.01.00028"/>
    <s v="SALARIOS"/>
    <n v="2314910.92"/>
    <n v="1.0477938171799706E-2"/>
    <n v="72.396323223725716"/>
    <x v="0"/>
  </r>
  <r>
    <x v="1"/>
    <s v="10.01.00016"/>
    <s v="INSS"/>
    <n v="2313676.12"/>
    <n v="1.0472349119563287E-2"/>
    <n v="72.406795572845283"/>
    <x v="0"/>
  </r>
  <r>
    <x v="1"/>
    <s v="10.01.00031"/>
    <s v="Repasse"/>
    <n v="2311588.7400000002"/>
    <n v="1.0462901050355919E-2"/>
    <n v="72.417258473895643"/>
    <x v="0"/>
  </r>
  <r>
    <x v="0"/>
    <s v="10.01.00015"/>
    <s v="Serviços tomados"/>
    <n v="2311181.9900000002"/>
    <n v="1.0461059985408427E-2"/>
    <n v="72.427719533881046"/>
    <x v="0"/>
  </r>
  <r>
    <x v="0"/>
    <s v="10.01.00018"/>
    <s v="INSS/FGTS/IPSEMG/IRRF"/>
    <n v="2309435.15"/>
    <n v="1.0453153296059003E-2"/>
    <n v="72.438172687177101"/>
    <x v="0"/>
  </r>
  <r>
    <x v="1"/>
    <s v="10.01.00016"/>
    <s v="Outros"/>
    <n v="2307269.2599999998"/>
    <n v="1.0443349868501229E-2"/>
    <n v="72.448616037045596"/>
    <x v="0"/>
  </r>
  <r>
    <x v="1"/>
    <s v="10.01.00015"/>
    <s v="Material para atendimento"/>
    <n v="2305220.83"/>
    <n v="1.0434078097953247E-2"/>
    <n v="72.459050115143555"/>
    <x v="1"/>
  </r>
  <r>
    <x v="1"/>
    <s v="11.01.00002"/>
    <s v="Aquisição de computador"/>
    <n v="2305170.2799999998"/>
    <n v="1.0433849294429962E-2"/>
    <n v="72.469483964437984"/>
    <x v="1"/>
  </r>
  <r>
    <x v="0"/>
    <s v="10.01.00015"/>
    <s v="Despesas dedutíveis - somatório (livro caixa - sistema próprio)"/>
    <n v="2301469.91"/>
    <n v="1.0417100378634627E-2"/>
    <n v="72.479901064816616"/>
    <x v="0"/>
  </r>
  <r>
    <x v="1"/>
    <s v="10.01.00013"/>
    <s v="Remuneração paga a terceiros, com vínculo empregatício, INSS e FGTS - D"/>
    <n v="2299555.8399999999"/>
    <n v="1.0408436759251599E-2"/>
    <n v="72.490309501575865"/>
    <x v="0"/>
  </r>
  <r>
    <x v="1"/>
    <s v="10.01.00018"/>
    <s v="AO TRIBUNAL DE JUSTIÇA - SP. - RECOLHIMENTO RELATIVO AOS ATOS PRATICAD"/>
    <n v="2293189.0499999998"/>
    <n v="1.0379618876284061E-2"/>
    <n v="72.500689120452151"/>
    <x v="0"/>
  </r>
  <r>
    <x v="1"/>
    <s v="10.01.00012"/>
    <s v="Material do consultório "/>
    <n v="2290480.98"/>
    <n v="1.0367361389492775E-2"/>
    <n v="72.511056481841649"/>
    <x v="1"/>
  </r>
  <r>
    <x v="1"/>
    <s v="10.01.00015"/>
    <s v="Honorários Contábeis"/>
    <n v="2283185"/>
    <n v="1.0334337731138489E-2"/>
    <n v="72.521390819572787"/>
    <x v="0"/>
  </r>
  <r>
    <x v="0"/>
    <s v="10.01.00015"/>
    <s v="Materiais Médicos"/>
    <n v="2276041.33"/>
    <n v="1.0302003470699757E-2"/>
    <n v="72.531692823043485"/>
    <x v="1"/>
  </r>
  <r>
    <x v="1"/>
    <s v="10.01.00015"/>
    <s v="Totalidade das despesas dedutíveis referentes ao mês em curso"/>
    <n v="2269961.11"/>
    <n v="1.0274482684184594E-2"/>
    <n v="72.541967305727667"/>
    <x v="0"/>
  </r>
  <r>
    <x v="1"/>
    <s v="11.01.00008"/>
    <s v="Conservação e reforma do imóvel do contribuinte"/>
    <n v="2269460.19"/>
    <n v="1.0272215379320432E-2"/>
    <n v="72.552239521106983"/>
    <x v="1"/>
  </r>
  <r>
    <x v="1"/>
    <s v="10.01.00016"/>
    <s v="Laboratório de Prótese"/>
    <n v="2266681.21"/>
    <n v="1.0259636933917156E-2"/>
    <n v="72.562499158040907"/>
    <x v="0"/>
  </r>
  <r>
    <x v="0"/>
    <s v="10.01.00017"/>
    <s v="Devoluções comissões "/>
    <n v="2266188.66"/>
    <n v="1.0257407514028068E-2"/>
    <n v="72.57275656555494"/>
    <x v="0"/>
  </r>
  <r>
    <x v="0"/>
    <s v="10.01.00015"/>
    <s v="Estadias pagad"/>
    <n v="2264590.19"/>
    <n v="1.02501723890456E-2"/>
    <n v="72.58300673794399"/>
    <x v="0"/>
  </r>
  <r>
    <x v="1"/>
    <s v="10.01.00028"/>
    <s v="TOTAL DESPESAS PAGAS NO MÊS"/>
    <n v="2262509.9700000002"/>
    <n v="1.0240756728012846E-2"/>
    <n v="72.593247494671999"/>
    <x v="0"/>
  </r>
  <r>
    <x v="0"/>
    <s v="10.02.00002"/>
    <s v="Salário dos funcionários"/>
    <n v="2259723.2000000002"/>
    <n v="1.0228143022877695E-2"/>
    <n v="72.603475637694871"/>
    <x v="0"/>
  </r>
  <r>
    <x v="0"/>
    <s v="10.01.00022"/>
    <s v="Impostos e taxas"/>
    <n v="2253959.64"/>
    <n v="1.0202055528621346E-2"/>
    <n v="72.613677693223494"/>
    <x v="0"/>
  </r>
  <r>
    <x v="1"/>
    <s v="10.01.00015"/>
    <s v="MATERIAL MÉDICO"/>
    <n v="2253486.2799999998"/>
    <n v="1.0199912968071755E-2"/>
    <n v="72.62387760619157"/>
    <x v="1"/>
  </r>
  <r>
    <x v="1"/>
    <s v="10.01.00015"/>
    <s v="Material aplicado em serviço"/>
    <n v="2246794.36"/>
    <n v="1.0169623455242196E-2"/>
    <n v="72.634047229646811"/>
    <x v="1"/>
  </r>
  <r>
    <x v="0"/>
    <s v="10.01.00016"/>
    <s v="Material Médico"/>
    <n v="2239351.88"/>
    <n v="1.0135936696667115E-2"/>
    <n v="72.644183166343481"/>
    <x v="1"/>
  </r>
  <r>
    <x v="1"/>
    <s v="10.01.00015"/>
    <s v="Despesas conforme livro diário auxiliar"/>
    <n v="2236066.29"/>
    <n v="1.012106519185868E-2"/>
    <n v="72.654304231535335"/>
    <x v="0"/>
  </r>
  <r>
    <x v="1"/>
    <s v="10.01.00015"/>
    <s v="Material Utilizado na Prestação de Serviço"/>
    <n v="2229743.81"/>
    <n v="1.0092447868418675E-2"/>
    <n v="72.664396679403751"/>
    <x v="1"/>
  </r>
  <r>
    <x v="1"/>
    <s v="10.01.00015"/>
    <s v="Material Medico"/>
    <n v="2229590.75"/>
    <n v="1.0091755075792089E-2"/>
    <n v="72.674488434479542"/>
    <x v="1"/>
  </r>
  <r>
    <x v="1"/>
    <s v="10.01.00013"/>
    <s v="Salários, INSS, FGTS, Férias, GRRF"/>
    <n v="2228365.69"/>
    <n v="1.008621010953622E-2"/>
    <n v="72.684574644589077"/>
    <x v="0"/>
  </r>
  <r>
    <x v="1"/>
    <s v="10.01.00016"/>
    <s v="Materiais de consumo"/>
    <n v="2226871.69"/>
    <n v="1.0079447845168539E-2"/>
    <n v="72.694654092434249"/>
    <x v="1"/>
  </r>
  <r>
    <x v="1"/>
    <s v="10.01.00008"/>
    <s v="Contribuições providenciarias: INSS"/>
    <n v="2224862.85"/>
    <n v="1.0070355270100018E-2"/>
    <n v="72.704724447704351"/>
    <x v="0"/>
  </r>
  <r>
    <x v="0"/>
    <s v="10.01.00017"/>
    <s v="Prestacao de servico pessoa juridica"/>
    <n v="2217295.34"/>
    <n v="1.0036102590565173E-2"/>
    <n v="72.714760550294912"/>
    <x v="0"/>
  </r>
  <r>
    <x v="0"/>
    <s v="10.01.00008"/>
    <s v="MINISTÉRIO PÚBLICO S/ATOS NOTARIAIS"/>
    <n v="2216283.98"/>
    <n v="1.00315248906382E-2"/>
    <n v="72.724792075185547"/>
    <x v="0"/>
  </r>
  <r>
    <x v="0"/>
    <s v="10.01.00015"/>
    <s v="MATERIAL ODONTOLÓGICO"/>
    <n v="2209090.1800000002"/>
    <n v="9.9989637277143641E-3"/>
    <n v="72.734791038913258"/>
    <x v="1"/>
  </r>
  <r>
    <x v="0"/>
    <s v="10.01.00021"/>
    <s v="OUTROS SERVIÇOS DE TERCEIROS"/>
    <n v="2206818.89"/>
    <n v="9.9886832301001264E-3"/>
    <n v="72.744779722143363"/>
    <x v="1"/>
  </r>
  <r>
    <x v="0"/>
    <s v="10.01.00015"/>
    <s v="material odontologico"/>
    <n v="2204806.13"/>
    <n v="9.9795729120086326E-3"/>
    <n v="72.754759295055365"/>
    <x v="1"/>
  </r>
  <r>
    <x v="1"/>
    <s v="10.01.00003"/>
    <s v="Condomínio do consultório"/>
    <n v="2202309.44"/>
    <n v="9.9682721905734635E-3"/>
    <n v="72.764727567245941"/>
    <x v="0"/>
  </r>
  <r>
    <x v="1"/>
    <s v="10.01.00015"/>
    <s v="Despesas do mês"/>
    <n v="2200771.91"/>
    <n v="9.9613128971777244E-3"/>
    <n v="72.774688880143117"/>
    <x v="0"/>
  </r>
  <r>
    <x v="0"/>
    <s v="10.01.00049"/>
    <s v="Total de despesas"/>
    <n v="2197502.31"/>
    <n v="9.946513767608401E-3"/>
    <n v="72.784635393910719"/>
    <x v="0"/>
  </r>
  <r>
    <x v="1"/>
    <s v="10.01.00015"/>
    <s v="OUTRAS DESPESAS"/>
    <n v="2196026.67"/>
    <n v="9.9398346057666849E-3"/>
    <n v="72.794575228516479"/>
    <x v="0"/>
  </r>
  <r>
    <x v="1"/>
    <s v="10.01.00015"/>
    <s v="Outras despesas"/>
    <n v="2191032.33"/>
    <n v="9.9172288176662318E-3"/>
    <n v="72.804492457334149"/>
    <x v="0"/>
  </r>
  <r>
    <x v="0"/>
    <s v="10.01.00015"/>
    <s v="Expediente"/>
    <n v="2190022.5699999998"/>
    <n v="9.912658359789453E-3"/>
    <n v="72.814405115693944"/>
    <x v="0"/>
  </r>
  <r>
    <x v="0"/>
    <s v="10.01.00020"/>
    <s v="GRS - GUIA DE RECOLHIMENTO SIMPLIFICADA"/>
    <n v="2188679.96"/>
    <n v="9.906581329158469E-3"/>
    <n v="72.824311697023106"/>
    <x v="0"/>
  </r>
  <r>
    <x v="0"/>
    <s v="10.01.00033"/>
    <s v="Salários e Ordenados"/>
    <n v="2186638.2999999998"/>
    <n v="9.897340201535364E-3"/>
    <n v="72.834209037224639"/>
    <x v="0"/>
  </r>
  <r>
    <x v="0"/>
    <s v="10.01.00015"/>
    <s v="OUTRAS DESPESAS"/>
    <n v="2181595.13"/>
    <n v="9.874513395115584E-3"/>
    <n v="72.844083550619757"/>
    <x v="0"/>
  </r>
  <r>
    <x v="0"/>
    <s v="10.01.00015"/>
    <s v="Material médico"/>
    <n v="2178142.61"/>
    <n v="9.8588863181579521E-3"/>
    <n v="72.853942436937913"/>
    <x v="1"/>
  </r>
  <r>
    <x v="0"/>
    <s v="10.01.00034"/>
    <s v="Taxas, Fundos Estaduais e tributos destinados à Terceiros"/>
    <n v="2177502.38"/>
    <n v="9.8559884570360509E-3"/>
    <n v="72.863798425394947"/>
    <x v="0"/>
  </r>
  <r>
    <x v="0"/>
    <s v="10.01.00016"/>
    <s v="Laboratório de Prótese"/>
    <n v="2176838.4300000002"/>
    <n v="9.8529832325200406E-3"/>
    <n v="72.873651408627467"/>
    <x v="0"/>
  </r>
  <r>
    <x v="0"/>
    <s v="10.01.00025"/>
    <s v="Taxa Fiscalizaçao Judicial DAP/TFJ CARTORIO"/>
    <n v="2174467.34"/>
    <n v="9.8422510120250179E-3"/>
    <n v="72.883493659639498"/>
    <x v="0"/>
  </r>
  <r>
    <x v="0"/>
    <s v="10.01.00001"/>
    <s v="Folha Mensal de Salários"/>
    <n v="2171955.33"/>
    <n v="9.8308809479592529E-3"/>
    <n v="72.893324540587457"/>
    <x v="0"/>
  </r>
  <r>
    <x v="1"/>
    <s v="11.01.00019"/>
    <s v="Despesa Geral Não Dedutível"/>
    <n v="2168570.1800000002"/>
    <n v="9.8155588065775602E-3"/>
    <n v="72.903140099394037"/>
    <x v="0"/>
  </r>
  <r>
    <x v="0"/>
    <s v="10.01.00015"/>
    <s v="DESPESAS"/>
    <n v="2164481.2999999998"/>
    <n v="9.7970513852069299E-3"/>
    <n v="72.912937150779243"/>
    <x v="0"/>
  </r>
  <r>
    <x v="0"/>
    <s v="10.01.00026"/>
    <s v="Guia Única IR/INSS"/>
    <n v="2164433.54"/>
    <n v="9.7968352100086704E-3"/>
    <n v="72.922733985989254"/>
    <x v="0"/>
  </r>
  <r>
    <x v="1"/>
    <s v="10.01.00015"/>
    <s v="Total das despesas apuradas"/>
    <n v="2164018.84"/>
    <n v="9.7949581611242818E-3"/>
    <n v="72.932528944150377"/>
    <x v="0"/>
  </r>
  <r>
    <x v="0"/>
    <s v="10.01.00012"/>
    <s v="4013 - Remuneração paga a terceiros, com vínculo empregatício, INSS e FGTS "/>
    <n v="2160101.86"/>
    <n v="9.7772288075212588E-3"/>
    <n v="72.942306172957899"/>
    <x v="0"/>
  </r>
  <r>
    <x v="1"/>
    <s v="10.01.00054"/>
    <s v="Salários e Ordenados"/>
    <n v="2159767.12"/>
    <n v="9.7757136800952649E-3"/>
    <n v="72.952081886637998"/>
    <x v="0"/>
  </r>
  <r>
    <x v="0"/>
    <s v="10.02.00007"/>
    <s v="Despesas totais lançadas no mês de julho"/>
    <n v="2159415.9300000002"/>
    <n v="9.7741240953407235E-3"/>
    <n v="72.961856010733342"/>
    <x v="0"/>
  </r>
  <r>
    <x v="0"/>
    <s v="10.03.00001"/>
    <s v="RENUNUMERAÇÃO OFICIAL SUBSTITUTA"/>
    <n v="2153942.29"/>
    <n v="9.7493488605793401E-3"/>
    <n v="72.971605359593923"/>
    <x v="0"/>
  </r>
  <r>
    <x v="0"/>
    <s v="10.01.00020"/>
    <s v="Total de despesas"/>
    <n v="2153321.08"/>
    <n v="9.7465370893291079E-3"/>
    <n v="72.98135189668325"/>
    <x v="0"/>
  </r>
  <r>
    <x v="0"/>
    <s v="10.01.00016"/>
    <s v="Despesas com Processos Judiciais"/>
    <n v="2152521.66"/>
    <n v="9.7429186894758216E-3"/>
    <n v="72.991094815372733"/>
    <x v="0"/>
  </r>
  <r>
    <x v="1"/>
    <s v="10.01.00016"/>
    <s v="Outras despesas dedutíveis"/>
    <n v="2152469.61"/>
    <n v="9.7426830965304818E-3"/>
    <n v="73.000837498469267"/>
    <x v="0"/>
  </r>
  <r>
    <x v="0"/>
    <s v="10.01.00015"/>
    <s v="Despesa relativa ao escritório/consultório"/>
    <n v="2152429.25"/>
    <n v="9.742500415814365E-3"/>
    <n v="73.010579998885078"/>
    <x v="0"/>
  </r>
  <r>
    <x v="1"/>
    <s v="10.01.00002"/>
    <s v="Aluguel "/>
    <n v="2152059.7400000002"/>
    <n v="9.7408279095851143E-3"/>
    <n v="73.020320826794659"/>
    <x v="1"/>
  </r>
  <r>
    <x v="1"/>
    <s v="10.01.00017"/>
    <s v="Materiais odontológicos "/>
    <n v="2146030.7000000002"/>
    <n v="9.7135387781504979E-3"/>
    <n v="73.030034365572803"/>
    <x v="1"/>
  </r>
  <r>
    <x v="0"/>
    <s v="10.01.00019"/>
    <s v="Custos Operacionais"/>
    <n v="2145382.34"/>
    <n v="9.710604118361053E-3"/>
    <n v="73.039744969691171"/>
    <x v="0"/>
  </r>
  <r>
    <x v="1"/>
    <s v="10.02.00011"/>
    <s v="Despesas totais lançadas no mês de novembro"/>
    <n v="2143092.06"/>
    <n v="9.7002376666635894E-3"/>
    <n v="73.049445207357834"/>
    <x v="0"/>
  </r>
  <r>
    <x v="0"/>
    <s v="10.01.00013"/>
    <s v="Folha de Pagamento - D"/>
    <n v="2140231.39"/>
    <n v="9.6872894693351506E-3"/>
    <n v="73.059132496827175"/>
    <x v="0"/>
  </r>
  <r>
    <x v="1"/>
    <s v="10.01.00015"/>
    <s v="Despesas nesta data conforme livro caixa interno "/>
    <n v="2138634.65"/>
    <n v="9.6800621748194537E-3"/>
    <n v="73.068812559001998"/>
    <x v="0"/>
  </r>
  <r>
    <x v="0"/>
    <s v="10.01.00025"/>
    <s v="TFJ MG - TAXA DE FISCALIZAÇÃO JUDICIÁRIA"/>
    <n v="2133730.35"/>
    <n v="9.6578639330936102E-3"/>
    <n v="73.078470422935098"/>
    <x v="0"/>
  </r>
  <r>
    <x v="0"/>
    <s v="10.01.00017"/>
    <s v="Salários"/>
    <n v="2132585.5499999998"/>
    <n v="9.6526822461805439E-3"/>
    <n v="73.088123105181282"/>
    <x v="0"/>
  </r>
  <r>
    <x v="0"/>
    <s v="10.01.00015"/>
    <s v="Despesas totais dedutiveis do livro caixa, conforme TJRS e CNJ"/>
    <n v="2129286.4300000002"/>
    <n v="9.6377495007851626E-3"/>
    <n v="73.097760854682065"/>
    <x v="0"/>
  </r>
  <r>
    <x v="0"/>
    <s v="10.01.00015"/>
    <s v="Honorários"/>
    <n v="2120666.6800000002"/>
    <n v="9.5987340869409157E-3"/>
    <n v="73.107359588769"/>
    <x v="0"/>
  </r>
  <r>
    <x v="0"/>
    <s v="10.01.00005"/>
    <s v="Vale alimentação"/>
    <n v="2120657.4300000002"/>
    <n v="9.5986922188382364E-3"/>
    <n v="73.116958280987845"/>
    <x v="1"/>
  </r>
  <r>
    <x v="0"/>
    <s v="10.01.00015"/>
    <s v="Despesas conforme livro diário auxiliar"/>
    <n v="2120432.52"/>
    <n v="9.5976742128951742E-3"/>
    <n v="73.126555955200743"/>
    <x v="0"/>
  </r>
  <r>
    <x v="1"/>
    <s v="10.01.00002"/>
    <s v="INSS - Previdencia Social sobre Folha"/>
    <n v="2109848.7999999998"/>
    <n v="9.549769318227503E-3"/>
    <n v="73.13610572451897"/>
    <x v="0"/>
  </r>
  <r>
    <x v="1"/>
    <s v="10.01.00014"/>
    <s v="Despesas do Mes"/>
    <n v="2104719.4900000002"/>
    <n v="9.5265526179304609E-3"/>
    <n v="73.145632277136897"/>
    <x v="0"/>
  </r>
  <r>
    <x v="0"/>
    <s v="10.01.00012"/>
    <s v="Material de Consultorio"/>
    <n v="2104008.73"/>
    <n v="9.52333551818349E-3"/>
    <n v="73.155155612655079"/>
    <x v="1"/>
  </r>
  <r>
    <x v="1"/>
    <s v="10.01.00028"/>
    <s v="SALARIOS"/>
    <n v="2102460.6"/>
    <n v="9.5163282462052204E-3"/>
    <n v="73.164671940901286"/>
    <x v="0"/>
  </r>
  <r>
    <x v="0"/>
    <s v="10.01.00015"/>
    <s v="DESPESAS DEDUTIVEIS DO MES"/>
    <n v="2096959.08"/>
    <n v="9.4914268187192251E-3"/>
    <n v="73.174163367719999"/>
    <x v="0"/>
  </r>
  <r>
    <x v="1"/>
    <s v="10.01.00015"/>
    <s v="Despesas dedutiveis no mês"/>
    <n v="2095660.24"/>
    <n v="9.485547903423831E-3"/>
    <n v="73.183648915623422"/>
    <x v="0"/>
  </r>
  <r>
    <x v="0"/>
    <s v="10.01.00015"/>
    <s v="Despesas dedutiveis no mês"/>
    <n v="2091495.2"/>
    <n v="9.4666957604640188E-3"/>
    <n v="73.193115611383888"/>
    <x v="0"/>
  </r>
  <r>
    <x v="0"/>
    <s v="10.01.00001"/>
    <s v="Despesas operacionais"/>
    <n v="2091350.14"/>
    <n v="9.4660391780883989E-3"/>
    <n v="73.202581650561982"/>
    <x v="0"/>
  </r>
  <r>
    <x v="1"/>
    <s v="10.01.00015"/>
    <s v="DESPESAS DEDUTIVEIS DO MES"/>
    <n v="2088511.44"/>
    <n v="9.4531904231616708E-3"/>
    <n v="73.21203484098514"/>
    <x v="0"/>
  </r>
  <r>
    <x v="1"/>
    <s v="10.01.00012"/>
    <s v="Material de consultorio"/>
    <n v="2079883.56"/>
    <n v="9.4141382106498785E-3"/>
    <n v="73.221448979195785"/>
    <x v="1"/>
  </r>
  <r>
    <x v="0"/>
    <s v="10.01.00091"/>
    <s v="VALES"/>
    <n v="2078796.82"/>
    <n v="9.4092193196331896E-3"/>
    <n v="73.230858198515421"/>
    <x v="1"/>
  </r>
  <r>
    <x v="0"/>
    <s v="10.01.00049"/>
    <s v="EMOLUMENTOS E CUSTAS"/>
    <n v="2076378.78"/>
    <n v="9.3982745902278196E-3"/>
    <n v="73.240256473105646"/>
    <x v="0"/>
  </r>
  <r>
    <x v="1"/>
    <s v="10.01.00016"/>
    <s v="Protético"/>
    <n v="2074881.21"/>
    <n v="9.3914961670356466E-3"/>
    <n v="73.249647969272687"/>
    <x v="0"/>
  </r>
  <r>
    <x v="0"/>
    <s v="10.01.00017"/>
    <s v="Serviços Protéticos"/>
    <n v="2074348.84"/>
    <n v="9.3890865106223791E-3"/>
    <n v="73.25903705578331"/>
    <x v="0"/>
  </r>
  <r>
    <x v="0"/>
    <s v="10.01.00010"/>
    <s v="ISS - D"/>
    <n v="2073963.95"/>
    <n v="9.3873443901856483E-3"/>
    <n v="73.268424400173501"/>
    <x v="0"/>
  </r>
  <r>
    <x v="1"/>
    <s v="10.01.00016"/>
    <s v="Despesas Diversas"/>
    <n v="2071663.43"/>
    <n v="9.3769315893669509E-3"/>
    <n v="73.277801331762873"/>
    <x v="0"/>
  </r>
  <r>
    <x v="1"/>
    <s v="10.01.00001"/>
    <s v="Folha Mensal de Salários"/>
    <n v="2070678.98"/>
    <n v="9.3724756916716608E-3"/>
    <n v="73.28717380745455"/>
    <x v="0"/>
  </r>
  <r>
    <x v="0"/>
    <s v="10.01.00015"/>
    <s v="Fornecedores"/>
    <n v="2068000.35"/>
    <n v="9.3603514586039251E-3"/>
    <n v="73.296534158913161"/>
    <x v="0"/>
  </r>
  <r>
    <x v="0"/>
    <s v="10.01.00008"/>
    <s v="Serviços pagos a Terceiros"/>
    <n v="2064362.76"/>
    <n v="9.3438867027530355E-3"/>
    <n v="73.305878045615913"/>
    <x v="1"/>
  </r>
  <r>
    <x v="1"/>
    <s v="10.01.00037"/>
    <s v="Estado - D"/>
    <n v="2063415.76"/>
    <n v="9.3396003142950743E-3"/>
    <n v="73.315217645930204"/>
    <x v="0"/>
  </r>
  <r>
    <x v="0"/>
    <s v="10.01.00035"/>
    <s v="4033 - FERJ"/>
    <n v="2062998.42"/>
    <n v="9.3377113160278673E-3"/>
    <n v="73.324555357246226"/>
    <x v="0"/>
  </r>
  <r>
    <x v="1"/>
    <s v="10.01.00017"/>
    <s v="Serviços de terceiros"/>
    <n v="2060707.63"/>
    <n v="9.3273425559269058E-3"/>
    <n v="73.333882699802146"/>
    <x v="1"/>
  </r>
  <r>
    <x v="1"/>
    <s v="10.01.00015"/>
    <s v="TOTAL DESPESAS LANÇADAS LIVRO CAIXA N/MÊS"/>
    <n v="2059898.27"/>
    <n v="9.3236791648367949E-3"/>
    <n v="73.343206378966983"/>
    <x v="0"/>
  </r>
  <r>
    <x v="0"/>
    <s v="10.01.00006"/>
    <s v="( - ) Devolução de custas - Emolumentos pagos a terceiros"/>
    <n v="2059644.88"/>
    <n v="9.3225322504002974E-3"/>
    <n v="73.352528911217377"/>
    <x v="0"/>
  </r>
  <r>
    <x v="1"/>
    <s v="10.01.00001"/>
    <s v="PAGAMENTO DESPESAS COM MATERIAL MEDICO "/>
    <n v="2049942.78"/>
    <n v="9.2786178159145784E-3"/>
    <n v="73.361807529033285"/>
    <x v="1"/>
  </r>
  <r>
    <x v="1"/>
    <s v="10.01.00017"/>
    <s v="Salários"/>
    <n v="2049812.91"/>
    <n v="9.2780299877529785E-3"/>
    <n v="73.37108555902104"/>
    <x v="0"/>
  </r>
  <r>
    <x v="0"/>
    <s v="10.01.00017"/>
    <s v="Serviços de Terceiros"/>
    <n v="2048886.22"/>
    <n v="9.2738355280696551E-3"/>
    <n v="73.380359394549103"/>
    <x v="1"/>
  </r>
  <r>
    <x v="0"/>
    <s v="10.01.00003"/>
    <s v=" Impostos e encargos"/>
    <n v="2048039.74"/>
    <n v="9.2700041214150673E-3"/>
    <n v="73.389629398670522"/>
    <x v="0"/>
  </r>
  <r>
    <x v="0"/>
    <s v="10.01.00026"/>
    <s v="Funajuris "/>
    <n v="2047832.96"/>
    <n v="9.2690681769532542E-3"/>
    <n v="73.39889846684747"/>
    <x v="0"/>
  </r>
  <r>
    <x v="1"/>
    <s v="10.01.00012"/>
    <s v="Salários, Férias 13º Salário"/>
    <n v="2047224.59"/>
    <n v="9.2663145231558219E-3"/>
    <n v="73.40816478137063"/>
    <x v="0"/>
  </r>
  <r>
    <x v="0"/>
    <s v="10.01.00067"/>
    <s v="DESPESAS DEDUTÍVEIS DO MÊS"/>
    <n v="2047092.81"/>
    <n v="9.265718049796803E-3"/>
    <n v="73.417430499420433"/>
    <x v="0"/>
  </r>
  <r>
    <x v="0"/>
    <s v="10.01.00011"/>
    <s v="Material de Uso Consumo"/>
    <n v="2047004.93"/>
    <n v="9.2653202801899533E-3"/>
    <n v="73.426695819700626"/>
    <x v="1"/>
  </r>
  <r>
    <x v="0"/>
    <s v="10.01.00012"/>
    <s v="Material odontologico"/>
    <n v="2046454.55"/>
    <n v="9.2628291054492034E-3"/>
    <n v="73.435958648806078"/>
    <x v="1"/>
  </r>
  <r>
    <x v="1"/>
    <s v="10.01.00020"/>
    <s v="Impostos e taxas"/>
    <n v="2046071.49"/>
    <n v="9.2610952681073788E-3"/>
    <n v="73.44521974407418"/>
    <x v="0"/>
  </r>
  <r>
    <x v="0"/>
    <s v="10.01.00017"/>
    <s v="Material Odontológico"/>
    <n v="2045348.69"/>
    <n v="9.2578236719327075E-3"/>
    <n v="73.45447756774611"/>
    <x v="1"/>
  </r>
  <r>
    <x v="0"/>
    <s v="10.01.00014"/>
    <s v="DESPESAS DEDUTÍVEIS COM CARTÓRIO NO MÊS"/>
    <n v="2044997.89"/>
    <n v="9.2562358524279006E-3"/>
    <n v="73.463733803598544"/>
    <x v="0"/>
  </r>
  <r>
    <x v="1"/>
    <s v="10.01.00017"/>
    <s v="TFJ - Taxa de Fiscalização Judiciária - Lei MG 15424/2004, arts. 6º e 23"/>
    <n v="2042455.18"/>
    <n v="9.2447268315240562E-3"/>
    <n v="73.472978530430069"/>
    <x v="0"/>
  </r>
  <r>
    <x v="0"/>
    <s v="10.01.00020"/>
    <s v="INSS"/>
    <n v="2041251.56"/>
    <n v="9.2392789087407719E-3"/>
    <n v="73.482217809338806"/>
    <x v="0"/>
  </r>
  <r>
    <x v="0"/>
    <s v="10.02.00010"/>
    <s v="Despesas totais lançadas no mês de outubro"/>
    <n v="2040113.96"/>
    <n v="9.2341298110535756E-3"/>
    <n v="73.491451939149854"/>
    <x v="0"/>
  </r>
  <r>
    <x v="0"/>
    <s v="10.01.00005"/>
    <s v="Despesas Diversas"/>
    <n v="2039081.16"/>
    <n v="9.2294550676540171E-3"/>
    <n v="73.500681394217509"/>
    <x v="0"/>
  </r>
  <r>
    <x v="0"/>
    <s v="10.01.00016"/>
    <s v="despesas com laboratorio"/>
    <n v="2037375.54"/>
    <n v="9.2217349516226909E-3"/>
    <n v="73.509903129169132"/>
    <x v="0"/>
  </r>
  <r>
    <x v="1"/>
    <s v="10.01.00015"/>
    <s v="Material / Serviços Odontológicos"/>
    <n v="2034952.96"/>
    <n v="9.2107696728998979E-3"/>
    <n v="73.519113898842036"/>
    <x v="1"/>
  </r>
  <r>
    <x v="0"/>
    <s v="10.01.00001"/>
    <s v="PAGAMENTO DESPESAS COM MATERIAL MEDICO "/>
    <n v="2031590.11"/>
    <n v="9.1955484675927679E-3"/>
    <n v="73.528309447309624"/>
    <x v="1"/>
  </r>
  <r>
    <x v="0"/>
    <s v="10.01.00007"/>
    <s v="Despesas com Material de consumo do consultório"/>
    <n v="2030610.08"/>
    <n v="9.1911125760611358E-3"/>
    <n v="73.537500559885686"/>
    <x v="1"/>
  </r>
  <r>
    <x v="0"/>
    <s v="10.01.00017"/>
    <s v="AO FUNDO DE REGISTRO CIVIL - RECOLHIMENTO RELATIVO AOS ATOS PRATICADOS"/>
    <n v="2026511.41"/>
    <n v="9.1725608423958906E-3"/>
    <n v="73.546673120728087"/>
    <x v="0"/>
  </r>
  <r>
    <x v="1"/>
    <s v="10.01.00067"/>
    <s v="DESPESAS DEDUTÍVEIS DO MÊS"/>
    <n v="2022087.13"/>
    <n v="9.1525353062535623E-3"/>
    <n v="73.555825656034344"/>
    <x v="0"/>
  </r>
  <r>
    <x v="0"/>
    <s v="10.01.00001"/>
    <s v="LIVRO CAIXA"/>
    <n v="2021345.26"/>
    <n v="9.1491773938931539E-3"/>
    <n v="73.564974833428238"/>
    <x v="0"/>
  </r>
  <r>
    <x v="1"/>
    <s v="10.01.00003"/>
    <s v=" Impostos e encargos"/>
    <n v="2020239.34"/>
    <n v="9.1441716887997772E-3"/>
    <n v="73.574119005117041"/>
    <x v="0"/>
  </r>
  <r>
    <x v="0"/>
    <s v="10.01.00012"/>
    <s v="Salários, Férias 13º Salário"/>
    <n v="2017613.7"/>
    <n v="9.1322873033818676E-3"/>
    <n v="73.583251292420428"/>
    <x v="0"/>
  </r>
  <r>
    <x v="0"/>
    <s v="10.01.00015"/>
    <s v="Total Despesas Dedutíveis"/>
    <n v="2015952.91"/>
    <n v="9.1247701005443861E-3"/>
    <n v="73.59237606252097"/>
    <x v="0"/>
  </r>
  <r>
    <x v="0"/>
    <s v="10.01.00015"/>
    <s v="MATERIAL DE CONSUMO"/>
    <n v="2015374.15"/>
    <n v="9.1221504699383355E-3"/>
    <n v="73.601498212990904"/>
    <x v="1"/>
  </r>
  <r>
    <x v="0"/>
    <s v="10.01.00021"/>
    <s v="Indenização"/>
    <n v="2013799.84"/>
    <n v="9.1150246999137843E-3"/>
    <n v="73.610613237690814"/>
    <x v="0"/>
  </r>
  <r>
    <x v="1"/>
    <s v="10.01.00012"/>
    <s v="Material odontológico"/>
    <n v="2009703.08"/>
    <n v="9.0964816114459564E-3"/>
    <n v="73.619709719302264"/>
    <x v="1"/>
  </r>
  <r>
    <x v="0"/>
    <s v="10.01.00028"/>
    <s v="Repasse Mensal"/>
    <n v="2009107.71"/>
    <n v="9.0937867993063394E-3"/>
    <n v="73.628803506101576"/>
    <x v="0"/>
  </r>
  <r>
    <x v="1"/>
    <s v="10.01.00007"/>
    <s v="Despesas com Material de consumo do consultório"/>
    <n v="2008773.1"/>
    <n v="9.0922722602969214E-3"/>
    <n v="73.63789577836188"/>
    <x v="1"/>
  </r>
  <r>
    <x v="1"/>
    <s v="10.01.00015"/>
    <s v="REMOÇÕES E LOGÍSTICA VEICULOS APREENDIDOS"/>
    <n v="2007868.44"/>
    <n v="9.0881775145921929E-3"/>
    <n v="73.646983955876479"/>
    <x v="0"/>
  </r>
  <r>
    <x v="0"/>
    <s v="10.01.00017"/>
    <s v="Despesas para o funcionamento da Serventia "/>
    <n v="2004072.46"/>
    <n v="9.0709958410350143E-3"/>
    <n v="73.656054951717508"/>
    <x v="0"/>
  </r>
  <r>
    <x v="0"/>
    <s v="10.01.00031"/>
    <s v="Despesa com FERJ"/>
    <n v="2000026.6"/>
    <n v="9.0526831402889512E-3"/>
    <n v="73.66510763485779"/>
    <x v="0"/>
  </r>
  <r>
    <x v="0"/>
    <s v="10.01.00017"/>
    <s v="Devolução de comissão (canc. leilão)"/>
    <n v="1999438.98"/>
    <n v="9.0500234068299559E-3"/>
    <n v="73.674157658264619"/>
    <x v="0"/>
  </r>
  <r>
    <x v="0"/>
    <s v="10.01.00024"/>
    <s v="Pagto ordenados e salários"/>
    <n v="1995536.73"/>
    <n v="9.0323607253515233E-3"/>
    <n v="73.683190018989976"/>
    <x v="0"/>
  </r>
  <r>
    <x v="1"/>
    <s v="10.01.00030"/>
    <s v="GRERJ - Acréscimo de 20%"/>
    <n v="1995154.8"/>
    <n v="9.0306320027076486E-3"/>
    <n v="73.692220650992681"/>
    <x v="0"/>
  </r>
  <r>
    <x v="0"/>
    <s v="10.01.00027"/>
    <s v="Assessoria jurídica"/>
    <n v="1991915.49"/>
    <n v="9.0159699742010449E-3"/>
    <n v="73.701236620966881"/>
    <x v="0"/>
  </r>
  <r>
    <x v="0"/>
    <s v="10.01.00010"/>
    <s v="DARF / IRRF"/>
    <n v="1991457.52"/>
    <n v="9.0138970731217499E-3"/>
    <n v="73.710250518039999"/>
    <x v="0"/>
  </r>
  <r>
    <x v="0"/>
    <s v="10.01.00010"/>
    <s v="ISSQN"/>
    <n v="1991337.97"/>
    <n v="9.0133559561838932E-3"/>
    <n v="73.719263873996184"/>
    <x v="0"/>
  </r>
  <r>
    <x v="0"/>
    <s v="10.01.00015"/>
    <s v="valor total das despesas dedutíveis - apuradas no Livro DADP do cartório"/>
    <n v="1985840.99"/>
    <n v="8.9884750780153209E-3"/>
    <n v="73.728252349074197"/>
    <x v="0"/>
  </r>
  <r>
    <x v="1"/>
    <s v="10.01.00015"/>
    <s v="Material do consultório"/>
    <n v="1984041.82"/>
    <n v="8.9803315283617739E-3"/>
    <n v="73.73723268060256"/>
    <x v="1"/>
  </r>
  <r>
    <x v="0"/>
    <s v="10.01.00016"/>
    <s v="Materiais de consumo"/>
    <n v="1980035.17"/>
    <n v="8.9621963031082507E-3"/>
    <n v="73.746194876905662"/>
    <x v="1"/>
  </r>
  <r>
    <x v="1"/>
    <s v="10.01.00014"/>
    <s v="Despesas Consolidadas"/>
    <n v="1979483.69"/>
    <n v="8.9597001494579904E-3"/>
    <n v="73.755154577055123"/>
    <x v="0"/>
  </r>
  <r>
    <x v="1"/>
    <s v="10.01.00015"/>
    <s v="Despesas totais dedutiveis do livro caixa, conforme TJRS e CNJ"/>
    <n v="1977488.08"/>
    <n v="8.9506674570920038E-3"/>
    <n v="73.764105244512209"/>
    <x v="0"/>
  </r>
  <r>
    <x v="1"/>
    <s v="10.01.00015"/>
    <s v="DESPESAS DEDUTIVEIS"/>
    <n v="1975552.6"/>
    <n v="8.9419069300248309E-3"/>
    <n v="73.773047151442228"/>
    <x v="0"/>
  </r>
  <r>
    <x v="1"/>
    <s v="10.01.00017"/>
    <s v="Prestação de Serviços"/>
    <n v="1974614.56"/>
    <n v="8.9376610970479508E-3"/>
    <n v="73.781984812539278"/>
    <x v="0"/>
  </r>
  <r>
    <x v="1"/>
    <s v="10.01.00016"/>
    <s v="Despesas com Processos Judiciais"/>
    <n v="1973817.55"/>
    <n v="8.9340536055327671E-3"/>
    <n v="73.790918866144807"/>
    <x v="0"/>
  </r>
  <r>
    <x v="1"/>
    <s v="10.01.00015"/>
    <s v="TOTAL DE DESPESAS DEDUTÍVEIS (COD 4.015)"/>
    <n v="1971026.47"/>
    <n v="8.9214203921249065E-3"/>
    <n v="73.799840286536934"/>
    <x v="0"/>
  </r>
  <r>
    <x v="1"/>
    <s v="10.01.00013"/>
    <s v="Remuneração paga a terceiros, com vínculo empregatício, INSS / FGTS / IRRF"/>
    <n v="1957055.24"/>
    <n v="8.8581826740515082E-3"/>
    <n v="73.808698469210981"/>
    <x v="0"/>
  </r>
  <r>
    <x v="1"/>
    <s v="10.01.00017"/>
    <s v="Devoluções"/>
    <n v="1953100.73"/>
    <n v="8.840283449108647E-3"/>
    <n v="73.817538752660084"/>
    <x v="0"/>
  </r>
  <r>
    <x v="0"/>
    <s v="10.01.00011"/>
    <s v="Aluguéis"/>
    <n v="1951200"/>
    <n v="8.8316802103191022E-3"/>
    <n v="73.826370432870405"/>
    <x v="0"/>
  </r>
  <r>
    <x v="0"/>
    <s v="10.01.00052"/>
    <s v="Salários e Ordenados"/>
    <n v="1944792.71"/>
    <n v="8.8026790129560554E-3"/>
    <n v="73.835173111883364"/>
    <x v="0"/>
  </r>
  <r>
    <x v="0"/>
    <s v="10.01.00015"/>
    <s v="Material de uso clínico"/>
    <n v="1943342.57"/>
    <n v="8.7961152712892916E-3"/>
    <n v="73.843969227154659"/>
    <x v="1"/>
  </r>
  <r>
    <x v="1"/>
    <s v="10.01.00016"/>
    <s v="Repasse JRT ADVOCACIA"/>
    <n v="1942795.99"/>
    <n v="8.7936412964177476E-3"/>
    <n v="73.85276286845108"/>
    <x v="0"/>
  </r>
  <r>
    <x v="0"/>
    <s v="10.01.00022"/>
    <s v="Despesas Diversas"/>
    <n v="1942579.76"/>
    <n v="8.7926625785969825E-3"/>
    <n v="73.86155553102968"/>
    <x v="0"/>
  </r>
  <r>
    <x v="0"/>
    <s v="10.01.00015"/>
    <s v="Serviços Prestados por Terceiros"/>
    <n v="1942526.53"/>
    <n v="8.7924216446396246E-3"/>
    <n v="73.870347952674322"/>
    <x v="1"/>
  </r>
  <r>
    <x v="1"/>
    <s v="10.01.00015"/>
    <s v="Serviços Postais"/>
    <n v="1936198.84"/>
    <n v="8.7637807392736793E-3"/>
    <n v="73.879111733413595"/>
    <x v="0"/>
  </r>
  <r>
    <x v="1"/>
    <s v="10.01.00018"/>
    <s v="ADMINISTRATIVA"/>
    <n v="1934147.41"/>
    <n v="8.7544953898815846E-3"/>
    <n v="73.887866228803475"/>
    <x v="0"/>
  </r>
  <r>
    <x v="0"/>
    <s v="10.01.00015"/>
    <s v="Material do consultório"/>
    <n v="1932866.87"/>
    <n v="8.7486993055352728E-3"/>
    <n v="73.896614928109017"/>
    <x v="1"/>
  </r>
  <r>
    <x v="1"/>
    <s v="10.01.00002"/>
    <s v="Aluguel"/>
    <n v="1929156.62"/>
    <n v="8.7319056700799966E-3"/>
    <n v="73.905346833779092"/>
    <x v="1"/>
  </r>
  <r>
    <x v="0"/>
    <s v="10.01.00041"/>
    <s v="DARF (INSS+ IRRF)"/>
    <n v="1928831.92"/>
    <n v="8.7304359865189619E-3"/>
    <n v="73.914077269765613"/>
    <x v="0"/>
  </r>
  <r>
    <x v="0"/>
    <s v="10.01.00016"/>
    <s v="Valor repasse- Tribunal SC - Referente FRJ "/>
    <n v="1928649.89"/>
    <n v="8.7296120675210715E-3"/>
    <n v="73.922806881833139"/>
    <x v="0"/>
  </r>
  <r>
    <x v="0"/>
    <s v="10.01.00008"/>
    <s v="Despesas Conforme livro caixa auxiliar"/>
    <n v="1924653.34"/>
    <n v="8.7115225577093901E-3"/>
    <n v="73.931518404390843"/>
    <x v="0"/>
  </r>
  <r>
    <x v="0"/>
    <s v="10.01.00016"/>
    <s v="Materiais Odontológicos"/>
    <n v="1922484.04"/>
    <n v="8.7017036955321439E-3"/>
    <n v="73.940220108086379"/>
    <x v="1"/>
  </r>
  <r>
    <x v="1"/>
    <s v="10.01.00016"/>
    <s v="Material de Uso e Consumo"/>
    <n v="1922461.05"/>
    <n v="8.7015996363234323E-3"/>
    <n v="73.948921707722704"/>
    <x v="1"/>
  </r>
  <r>
    <x v="0"/>
    <s v="10.01.00015"/>
    <s v="Despesa total do mês"/>
    <n v="1919904.04"/>
    <n v="8.6900258895959894E-3"/>
    <n v="73.957611733612296"/>
    <x v="0"/>
  </r>
  <r>
    <x v="0"/>
    <s v="10.01.00037"/>
    <s v="F.G.T.S."/>
    <n v="1918584.47"/>
    <n v="8.6840531444877835E-3"/>
    <n v="73.966295786756788"/>
    <x v="0"/>
  </r>
  <r>
    <x v="1"/>
    <s v="10.01.00015"/>
    <s v="Total Despesas Dedutíveis"/>
    <n v="1918220.02"/>
    <n v="8.682403541242268E-3"/>
    <n v="73.974978190298032"/>
    <x v="0"/>
  </r>
  <r>
    <x v="0"/>
    <s v="10.01.00054"/>
    <s v=" INSS E IRRF"/>
    <n v="1917798.74"/>
    <n v="8.6804967094264614E-3"/>
    <n v="73.983658687007463"/>
    <x v="0"/>
  </r>
  <r>
    <x v="0"/>
    <s v="10.01.00019"/>
    <s v="Salários dos Funcionários"/>
    <n v="1916867.61"/>
    <n v="8.676282153053853E-3"/>
    <n v="73.99233496916051"/>
    <x v="0"/>
  </r>
  <r>
    <x v="1"/>
    <s v="10.01.00026"/>
    <s v="CONTRIBUIÇÃO PREVIDENCIÁRIA - INSS SOBRE SALÁRIOS - PAGTO. CONTRIBUIÇÃ"/>
    <n v="1916003.61"/>
    <n v="8.6723714459496521E-3"/>
    <n v="74.001007340606463"/>
    <x v="0"/>
  </r>
  <r>
    <x v="0"/>
    <s v="10.01.00176"/>
    <s v="Despesas Gerais Dedutíveis"/>
    <n v="1914667.39"/>
    <n v="8.6663233382566242E-3"/>
    <n v="74.009673663944724"/>
    <x v="0"/>
  </r>
  <r>
    <x v="1"/>
    <s v="10.01.00015"/>
    <s v="Remoção e guincho"/>
    <n v="1913125"/>
    <n v="8.6593420471334209E-3"/>
    <n v="74.018333005991863"/>
    <x v="0"/>
  </r>
  <r>
    <x v="1"/>
    <s v="10.01.00002"/>
    <s v="Aluguel do cartório"/>
    <n v="1910227.21"/>
    <n v="8.6462258342405052E-3"/>
    <n v="74.026979231826104"/>
    <x v="1"/>
  </r>
  <r>
    <x v="0"/>
    <s v="10.02.00001"/>
    <s v="despesas gerais"/>
    <n v="1903772.96"/>
    <n v="8.6170120827042951E-3"/>
    <n v="74.035596243908813"/>
    <x v="0"/>
  </r>
  <r>
    <x v="0"/>
    <s v="10.01.00018"/>
    <s v="Materiais Médicos e Descartáveis "/>
    <n v="1902890.08"/>
    <n v="8.6130159194078171E-3"/>
    <n v="74.044209259828222"/>
    <x v="1"/>
  </r>
  <r>
    <x v="1"/>
    <s v="10.01.00015"/>
    <s v="Material de Consumo "/>
    <n v="1902160.75"/>
    <n v="8.6097147666157961E-3"/>
    <n v="74.052818974594842"/>
    <x v="1"/>
  </r>
  <r>
    <x v="1"/>
    <s v="10.01.00017"/>
    <s v="Material Odontológico"/>
    <n v="1901987.67"/>
    <n v="8.6089313578361724E-3"/>
    <n v="74.061427905952684"/>
    <x v="1"/>
  </r>
  <r>
    <x v="0"/>
    <s v="10.01.00012"/>
    <s v="Material de escritório / Consultório"/>
    <n v="1898050.6"/>
    <n v="8.5911110712404148E-3"/>
    <n v="74.070019017023924"/>
    <x v="1"/>
  </r>
  <r>
    <x v="1"/>
    <s v="10.01.00015"/>
    <s v="DESPESAS DEDUTÍVEIS"/>
    <n v="1896680.25"/>
    <n v="8.5849084815642091E-3"/>
    <n v="74.07860392550549"/>
    <x v="0"/>
  </r>
  <r>
    <x v="0"/>
    <s v="10.01.00015"/>
    <s v="MATERIAL DE USO E CONSUMO"/>
    <n v="1894356.14"/>
    <n v="8.5743889057679802E-3"/>
    <n v="74.087178314411261"/>
    <x v="1"/>
  </r>
  <r>
    <x v="1"/>
    <s v="10.01.00001"/>
    <s v="Despesas operacionais"/>
    <n v="1892898.14"/>
    <n v="8.5677895875296423E-3"/>
    <n v="74.095746103998792"/>
    <x v="0"/>
  </r>
  <r>
    <x v="0"/>
    <s v="10.03.00004"/>
    <s v="FGTS"/>
    <n v="1892741.03"/>
    <n v="8.567078463463506E-3"/>
    <n v="74.104313182462249"/>
    <x v="0"/>
  </r>
  <r>
    <x v="1"/>
    <s v="10.01.00025"/>
    <s v="Taxa Fiscalizaçao Judicial DAP/TFJ CARTORIO"/>
    <n v="1888996.54"/>
    <n v="8.5501298481341012E-3"/>
    <n v="74.112863312310381"/>
    <x v="0"/>
  </r>
  <r>
    <x v="0"/>
    <s v="10.01.00015"/>
    <s v="TOTAL DESPESAS LANÇADAS LIVRO CAIXA N/MÊS"/>
    <n v="1888219.39"/>
    <n v="8.5466122485669364E-3"/>
    <n v="74.121409924558947"/>
    <x v="0"/>
  </r>
  <r>
    <x v="1"/>
    <s v="10.03.00001"/>
    <s v="REMUNERAÇÃO OFICIAL SUBSTITUTO"/>
    <n v="1886335.24"/>
    <n v="8.5380840555225167E-3"/>
    <n v="74.129948008614463"/>
    <x v="0"/>
  </r>
  <r>
    <x v="1"/>
    <s v="10.01.00015"/>
    <s v="Serviços Prestados por Terceiros"/>
    <n v="1884048.23"/>
    <n v="8.5277324047651343E-3"/>
    <n v="74.138475741019221"/>
    <x v="1"/>
  </r>
  <r>
    <x v="1"/>
    <s v="10.01.00015"/>
    <s v="Despesa total do mês"/>
    <n v="1883480.14"/>
    <n v="8.5251610695813093E-3"/>
    <n v="74.147000902088806"/>
    <x v="0"/>
  </r>
  <r>
    <x v="0"/>
    <s v="10.14.00001"/>
    <s v="00027"/>
    <n v="1882979.04"/>
    <n v="8.5228929499864998E-3"/>
    <n v="74.155523795038789"/>
    <x v="0"/>
  </r>
  <r>
    <x v="0"/>
    <s v="10.01.00020"/>
    <s v="Licença de Uso Mensais de Plataformas e Hub's"/>
    <n v="1875474.68"/>
    <n v="8.4889261051202085E-3"/>
    <n v="74.164012721143905"/>
    <x v="0"/>
  </r>
  <r>
    <x v="1"/>
    <s v="10.01.00015"/>
    <s v="INSS"/>
    <n v="1875091.99"/>
    <n v="8.4871939425024915E-3"/>
    <n v="74.172499915086405"/>
    <x v="0"/>
  </r>
  <r>
    <x v="0"/>
    <s v="10.01.00015"/>
    <s v="Material aplicado no serviço"/>
    <n v="1873685.06"/>
    <n v="8.4808257814537515E-3"/>
    <n v="74.180980740867852"/>
    <x v="1"/>
  </r>
  <r>
    <x v="1"/>
    <s v="10.01.00002"/>
    <s v="ORDENADOS DE FUNCIONÁRIOS"/>
    <n v="1873527.84"/>
    <n v="8.4801141594966663E-3"/>
    <n v="74.189460855027349"/>
    <x v="0"/>
  </r>
  <r>
    <x v="1"/>
    <s v="10.01.00019"/>
    <s v="Custos Operacionais"/>
    <n v="1872693.29"/>
    <n v="8.4763367513788299E-3"/>
    <n v="74.197937191778735"/>
    <x v="0"/>
  </r>
  <r>
    <x v="0"/>
    <s v="10.01.00015"/>
    <s v="Pagamento a prestadores de serviço"/>
    <n v="1870346.08"/>
    <n v="8.465712618482937E-3"/>
    <n v="74.206402904397223"/>
    <x v="0"/>
  </r>
  <r>
    <x v="0"/>
    <s v="10.01.00016"/>
    <s v="Material Aplicado Na Prestação De Serviço"/>
    <n v="1868408.59"/>
    <n v="8.4569429935902104E-3"/>
    <n v="74.214859847390812"/>
    <x v="1"/>
  </r>
  <r>
    <x v="1"/>
    <s v="10.02.00002"/>
    <s v="Salário dos funcionários"/>
    <n v="1868077.84"/>
    <n v="8.4554459260268826E-3"/>
    <n v="74.223315293316844"/>
    <x v="0"/>
  </r>
  <r>
    <x v="1"/>
    <s v="10.02.00001"/>
    <s v="LIVRO CAIXA"/>
    <n v="1867518.22"/>
    <n v="8.4529129284462677E-3"/>
    <n v="74.231768206245292"/>
    <x v="0"/>
  </r>
  <r>
    <x v="1"/>
    <s v="10.02.00002"/>
    <s v="Saldo a transferir para o Poder Público"/>
    <n v="1865583.19"/>
    <n v="8.4441544382057084E-3"/>
    <n v="74.2402123606835"/>
    <x v="0"/>
  </r>
  <r>
    <x v="0"/>
    <s v="10.01.00035"/>
    <s v="Salários e Ordenados"/>
    <n v="1864474.29"/>
    <n v="8.4391352447938488E-3"/>
    <n v="74.2486514959283"/>
    <x v="0"/>
  </r>
  <r>
    <x v="1"/>
    <s v="10.01.00025"/>
    <s v="Lançamento Apuração Livro Caixa - Sistema Auxiliar"/>
    <n v="1863230.39"/>
    <n v="8.4335050033969555E-3"/>
    <n v="74.257085000931696"/>
    <x v="0"/>
  </r>
  <r>
    <x v="1"/>
    <s v="10.01.00017"/>
    <s v="Material Médico"/>
    <n v="1862629.94"/>
    <n v="8.4307871977479781E-3"/>
    <n v="74.265515788129449"/>
    <x v="1"/>
  </r>
  <r>
    <x v="0"/>
    <s v="10.01.00015"/>
    <s v="Material/Produtos Odontológicos/ consultório"/>
    <n v="1862309.38"/>
    <n v="8.4293362529918175E-3"/>
    <n v="74.273945124382436"/>
    <x v="1"/>
  </r>
  <r>
    <x v="0"/>
    <s v="10.01.00018"/>
    <s v="Folha de pagamento - D"/>
    <n v="1860274.56"/>
    <n v="8.4201260851332893E-3"/>
    <n v="74.282365250467564"/>
    <x v="0"/>
  </r>
  <r>
    <x v="1"/>
    <s v="11.01.00027"/>
    <s v="ISS - ND"/>
    <n v="1857385.57"/>
    <n v="8.4070497035164341E-3"/>
    <n v="74.290772300171085"/>
    <x v="0"/>
  </r>
  <r>
    <x v="0"/>
    <s v="10.01.00037"/>
    <s v="Salários e Ordenados"/>
    <n v="1855038.63"/>
    <n v="8.3964267927165125E-3"/>
    <n v="74.299168726963799"/>
    <x v="0"/>
  </r>
  <r>
    <x v="0"/>
    <s v="10.01.00009"/>
    <s v="Complemento de Salário"/>
    <n v="1852274.17"/>
    <n v="8.383914068918738E-3"/>
    <n v="74.307552641032714"/>
    <x v="0"/>
  </r>
  <r>
    <x v="1"/>
    <s v="10.01.00015"/>
    <s v="Material de consultório "/>
    <n v="1851530.24"/>
    <n v="8.3805468324187043E-3"/>
    <n v="74.315933187865127"/>
    <x v="1"/>
  </r>
  <r>
    <x v="0"/>
    <s v="10.01.00019"/>
    <s v="Recompe"/>
    <n v="1851018.03"/>
    <n v="8.3782284258378699E-3"/>
    <n v="74.324311416290968"/>
    <x v="0"/>
  </r>
  <r>
    <x v="0"/>
    <s v="10.01.00022"/>
    <s v="IMPOSTOS"/>
    <n v="1850381.33"/>
    <n v="8.3753465424892069E-3"/>
    <n v="74.332686762833461"/>
    <x v="0"/>
  </r>
  <r>
    <x v="0"/>
    <s v="10.01.00020"/>
    <s v="AO MINISTÉRIO PÚBLICO - SP. - RECOLHIMENTO RELATIVO AOS ATOS PRATICADO"/>
    <n v="1848442.74"/>
    <n v="8.3665719386869699E-3"/>
    <n v="74.341053334772141"/>
    <x v="0"/>
  </r>
  <r>
    <x v="0"/>
    <s v="10.01.00021"/>
    <s v="Despesas dedutíveis"/>
    <n v="1847093.94"/>
    <n v="8.3604668903743025E-3"/>
    <n v="74.349413801662521"/>
    <x v="0"/>
  </r>
  <r>
    <x v="0"/>
    <s v="10.01.00017"/>
    <s v="Fornecedores "/>
    <n v="1837833.55"/>
    <n v="8.3185517596327911E-3"/>
    <n v="74.357732353422151"/>
    <x v="0"/>
  </r>
  <r>
    <x v="1"/>
    <s v="10.01.00015"/>
    <s v="Estadias pagad"/>
    <n v="1836426.95"/>
    <n v="8.3121850922569015E-3"/>
    <n v="74.366044538514402"/>
    <x v="0"/>
  </r>
  <r>
    <x v="1"/>
    <s v="10.01.00015"/>
    <s v="Serviços prestados de Advocacia"/>
    <n v="1836028.91"/>
    <n v="8.3103834512201474E-3"/>
    <n v="74.374354921965619"/>
    <x v="0"/>
  </r>
  <r>
    <x v="1"/>
    <s v="10.01.00017"/>
    <s v="FOLHA DE PAGAMENTO - SALARIOS LIQUIDOS DOS EMPREGADOS"/>
    <n v="1835432.19"/>
    <n v="8.3076825286006808E-3"/>
    <n v="74.382662604494215"/>
    <x v="0"/>
  </r>
  <r>
    <x v="0"/>
    <s v="10.01.00063"/>
    <s v="Gratificação"/>
    <n v="1835219.28"/>
    <n v="8.3067188380340669E-3"/>
    <n v="74.390969323332243"/>
    <x v="0"/>
  </r>
  <r>
    <x v="0"/>
    <s v="10.01.00021"/>
    <s v="DARF 0561"/>
    <n v="1829646.22"/>
    <n v="8.2814936003788187E-3"/>
    <n v="74.399250816932621"/>
    <x v="0"/>
  </r>
  <r>
    <x v="0"/>
    <s v="10.01.00015"/>
    <s v="Total de Custos e Despesas"/>
    <n v="1827864.16"/>
    <n v="8.2734274953995234E-3"/>
    <n v="74.407524244428018"/>
    <x v="0"/>
  </r>
  <r>
    <x v="1"/>
    <s v="10.01.00015"/>
    <s v="Despesas Conforme Caixa"/>
    <n v="1826870.98"/>
    <n v="8.268932083267868E-3"/>
    <n v="74.415793176511286"/>
    <x v="0"/>
  </r>
  <r>
    <x v="0"/>
    <s v="10.01.00015"/>
    <s v="Material Odontológico utilizado na Atividade Profissional"/>
    <n v="1825235.64"/>
    <n v="8.2615300742912672E-3"/>
    <n v="74.424054706585579"/>
    <x v="1"/>
  </r>
  <r>
    <x v="0"/>
    <s v="10.01.00015"/>
    <s v="Despesas Gerais de Manutenção"/>
    <n v="1819777.7"/>
    <n v="8.2368259021474016E-3"/>
    <n v="74.432291532487724"/>
    <x v="1"/>
  </r>
  <r>
    <x v="1"/>
    <s v="10.02.00025"/>
    <s v="REPASSES LEGAIS PARTE DO ESTADO"/>
    <n v="1816628.36"/>
    <n v="8.2225711031757107E-3"/>
    <n v="74.4405141035909"/>
    <x v="0"/>
  </r>
  <r>
    <x v="1"/>
    <s v="10.01.00025"/>
    <s v="TFJ MG - TAXA DE FISCALIZAÇÃO JUDICIÁRIA"/>
    <n v="1815096.71"/>
    <n v="8.2156384243144264E-3"/>
    <n v="74.448729742015217"/>
    <x v="0"/>
  </r>
  <r>
    <x v="0"/>
    <s v="10.02.00001"/>
    <s v="LIVRO CAIXA"/>
    <n v="1811939.32"/>
    <n v="8.2013471887777013E-3"/>
    <n v="74.456931089203991"/>
    <x v="0"/>
  </r>
  <r>
    <x v="0"/>
    <s v="10.01.00015"/>
    <s v="Material utilizado na atividade profissional"/>
    <n v="1810882.99"/>
    <n v="8.1965659419774937E-3"/>
    <n v="74.465127655145963"/>
    <x v="1"/>
  </r>
  <r>
    <x v="0"/>
    <s v="10.01.00023"/>
    <s v="FGTS"/>
    <n v="1810315.82"/>
    <n v="8.1939987709725298E-3"/>
    <n v="74.47332165391694"/>
    <x v="0"/>
  </r>
  <r>
    <x v="0"/>
    <s v="10.02.00002"/>
    <s v="Despesas totais lançadas no mês de fevereiro"/>
    <n v="1809380.01"/>
    <n v="8.1897630316031048E-3"/>
    <n v="74.48151141694855"/>
    <x v="0"/>
  </r>
  <r>
    <x v="1"/>
    <s v="10.01.00012"/>
    <s v="Material de escritório/ consultório"/>
    <n v="1804855.9"/>
    <n v="8.1692856367915501E-3"/>
    <n v="74.489680702585346"/>
    <x v="1"/>
  </r>
  <r>
    <x v="1"/>
    <s v="10.01.00017"/>
    <s v="Despesas para o funcionamento da Serventia "/>
    <n v="1804041.18"/>
    <n v="8.1655979848332932E-3"/>
    <n v="74.497846300570174"/>
    <x v="0"/>
  </r>
  <r>
    <x v="1"/>
    <s v="10.01.00015"/>
    <s v="valor total das despesas dedutíveis - apuradas no Livro DADP do cartório"/>
    <n v="1800949.35"/>
    <n v="8.1516034923032228E-3"/>
    <n v="74.505997904062482"/>
    <x v="0"/>
  </r>
  <r>
    <x v="1"/>
    <s v="10.01.00016"/>
    <s v="Serviços de terceiros sem vínculo empregatício"/>
    <n v="1800504.19"/>
    <n v="8.1495885728882864E-3"/>
    <n v="74.514147492635374"/>
    <x v="1"/>
  </r>
  <r>
    <x v="0"/>
    <s v="10.01.00013"/>
    <s v="Remuneração paga a terceiros, com vínculo empregatício, INSS e FGTS "/>
    <n v="1800085.94"/>
    <n v="8.1476954557050327E-3"/>
    <n v="74.522295188091078"/>
    <x v="0"/>
  </r>
  <r>
    <x v="0"/>
    <s v="10.01.00025"/>
    <s v="SINAIT SINDICATO NACIONAL DOS AUDITORES FISCAIS DO TRABALHO"/>
    <n v="1800000"/>
    <n v="8.1473064670840433E-3"/>
    <n v="74.530442494558159"/>
    <x v="0"/>
  </r>
  <r>
    <x v="1"/>
    <s v="10.01.00018"/>
    <s v="INSS"/>
    <n v="1797162.99"/>
    <n v="8.1344653615728294E-3"/>
    <n v="74.538576959919737"/>
    <x v="0"/>
  </r>
  <r>
    <x v="1"/>
    <s v="10.01.00015"/>
    <s v="Assistência Jurídica"/>
    <n v="1796884.7"/>
    <n v="8.1332057427302047E-3"/>
    <n v="74.546710165662461"/>
    <x v="0"/>
  </r>
  <r>
    <x v="0"/>
    <s v="10.01.00024"/>
    <s v="REPASSE A TERCEIROS "/>
    <n v="1796648.14"/>
    <n v="8.132135005609175E-3"/>
    <n v="74.554842300668071"/>
    <x v="1"/>
  </r>
  <r>
    <x v="0"/>
    <s v="10.01.00015"/>
    <s v="DESPESAS COM LIVRO CAIXA"/>
    <n v="1793156.35"/>
    <n v="8.1163301815821206E-3"/>
    <n v="74.56295863084965"/>
    <x v="0"/>
  </r>
  <r>
    <x v="0"/>
    <s v="10.01.00016"/>
    <s v="Mão de Obra para Manutenção da Atividade"/>
    <n v="1792737.82"/>
    <n v="8.1144357970400812E-3"/>
    <n v="74.57107306664669"/>
    <x v="1"/>
  </r>
  <r>
    <x v="1"/>
    <s v="10.01.00017"/>
    <s v="Material odontológico"/>
    <n v="1792335.13"/>
    <n v="8.1126131087949551E-3"/>
    <n v="74.579185679755483"/>
    <x v="1"/>
  </r>
  <r>
    <x v="1"/>
    <s v="10.01.00010"/>
    <s v="ISS - D"/>
    <n v="1792237.63"/>
    <n v="8.1121717963613203E-3"/>
    <n v="74.587297851551838"/>
    <x v="0"/>
  </r>
  <r>
    <x v="0"/>
    <s v="10.02.00039"/>
    <s v="SALARIO E ENCARGOS FOLHA MENSAL DE SALARIOS"/>
    <n v="1791886.16"/>
    <n v="8.1105809442479949E-3"/>
    <n v="74.595408432496086"/>
    <x v="0"/>
  </r>
  <r>
    <x v="0"/>
    <s v="10.01.00019"/>
    <s v="GRS - Guia de recolhimento simplificada"/>
    <n v="1791375.84"/>
    <n v="8.1082710923389492E-3"/>
    <n v="74.603516703588426"/>
    <x v="0"/>
  </r>
  <r>
    <x v="0"/>
    <s v="10.02.00001"/>
    <s v="Salários"/>
    <n v="1788551.7"/>
    <n v="8.0954882400689765E-3"/>
    <n v="74.611612191828499"/>
    <x v="0"/>
  </r>
  <r>
    <x v="1"/>
    <s v="10.02.00001"/>
    <s v="despesas gerais"/>
    <n v="1787059.32"/>
    <n v="8.0887333082771181E-3"/>
    <n v="74.619700925136783"/>
    <x v="0"/>
  </r>
  <r>
    <x v="1"/>
    <s v="10.01.00015"/>
    <s v="Recompe"/>
    <n v="1785629.28"/>
    <n v="8.0822605448659015E-3"/>
    <n v="74.62778318568165"/>
    <x v="0"/>
  </r>
  <r>
    <x v="0"/>
    <s v="10.02.00002"/>
    <s v="GASTOS COM DENTAL"/>
    <n v="1785082.41"/>
    <n v="8.0797852573727593E-3"/>
    <n v="74.63586297093903"/>
    <x v="0"/>
  </r>
  <r>
    <x v="0"/>
    <s v="10.01.00018"/>
    <s v="TOTAL DESPESAS DEDUTÍVEIS"/>
    <n v="1782853.68"/>
    <n v="8.0696973982936574E-3"/>
    <n v="74.643932668337328"/>
    <x v="0"/>
  </r>
  <r>
    <x v="1"/>
    <s v="10.01.00015"/>
    <s v="MATERIAL DE USO E CONSUMO"/>
    <n v="1782407.5"/>
    <n v="8.0676778620717236E-3"/>
    <n v="74.652000346199401"/>
    <x v="1"/>
  </r>
  <r>
    <x v="0"/>
    <s v="10.01.00015"/>
    <s v="Serviços prestados"/>
    <n v="1781327.43"/>
    <n v="8.0627891613517765E-3"/>
    <n v="74.660063135360758"/>
    <x v="0"/>
  </r>
  <r>
    <x v="0"/>
    <s v="10.01.00020"/>
    <s v="Manutenção de sistemas de informática"/>
    <n v="1781210.6"/>
    <n v="8.0622603558992492E-3"/>
    <n v="74.668125395716658"/>
    <x v="1"/>
  </r>
  <r>
    <x v="0"/>
    <s v="10.01.00019"/>
    <s v="Despesas Diversas"/>
    <n v="1781004.4"/>
    <n v="8.0613270366806308E-3"/>
    <n v="74.676186722753343"/>
    <x v="0"/>
  </r>
  <r>
    <x v="1"/>
    <s v="10.01.00015"/>
    <s v="Materiais utilizados na prestação de serviço"/>
    <n v="1780691.49"/>
    <n v="8.0599107179769557E-3"/>
    <n v="74.684246633471318"/>
    <x v="1"/>
  </r>
  <r>
    <x v="0"/>
    <s v="10.01.00014"/>
    <s v="DESPESAS DO LIVRO CAIXA OFICIAL DO CARTÓRIO"/>
    <n v="1780221.78"/>
    <n v="8.0577846783543693E-3"/>
    <n v="74.692304418149675"/>
    <x v="0"/>
  </r>
  <r>
    <x v="1"/>
    <s v="10.01.00016"/>
    <s v="Material Odontologico"/>
    <n v="1779513.26"/>
    <n v="8.0545777174776713E-3"/>
    <n v="74.700358995867148"/>
    <x v="1"/>
  </r>
  <r>
    <x v="0"/>
    <s v="10.01.00015"/>
    <s v="MATERIAL MÉDICO"/>
    <n v="1775533.38"/>
    <n v="8.0365636607764388E-3"/>
    <n v="74.708395559527929"/>
    <x v="1"/>
  </r>
  <r>
    <x v="1"/>
    <s v="10.01.00015"/>
    <s v="Material utilizado na prestação de serviços"/>
    <n v="1772088.06"/>
    <n v="8.0209691730446751E-3"/>
    <n v="74.716416528700975"/>
    <x v="1"/>
  </r>
  <r>
    <x v="1"/>
    <s v="10.01.00003"/>
    <s v="TAXA JUDICIARIA - FUNAJURIS (LEI ESTADUAL N. 8.033/2003)"/>
    <n v="1766546.71"/>
    <n v="7.9958874637716879E-3"/>
    <n v="74.724412416164753"/>
    <x v="0"/>
  </r>
  <r>
    <x v="1"/>
    <s v="10.01.00015"/>
    <s v="Remuneração paga a terceiros, sem vínculo empregatício, INSS e FGTS"/>
    <n v="1764350.17"/>
    <n v="7.9859453056899052E-3"/>
    <n v="74.732398361470445"/>
    <x v="1"/>
  </r>
  <r>
    <x v="0"/>
    <s v="10.10.00001"/>
    <s v="Repasses Legais - Parte do Estado "/>
    <n v="1761465.14"/>
    <n v="7.9728868481472766E-3"/>
    <n v="74.740371248318596"/>
    <x v="0"/>
  </r>
  <r>
    <x v="1"/>
    <s v="10.01.00017"/>
    <s v="Funjecc/TJMS e demais taxas do poder de policia"/>
    <n v="1761179.79"/>
    <n v="7.9715952737581756E-3"/>
    <n v="74.748342843592354"/>
    <x v="0"/>
  </r>
  <r>
    <x v="0"/>
    <s v="10.02.00012"/>
    <s v="Despesas totais lançadas no mês de dezembro"/>
    <n v="1760869.8"/>
    <n v="7.9701921717961026E-3"/>
    <n v="74.756313035764151"/>
    <x v="0"/>
  </r>
  <r>
    <x v="0"/>
    <s v="10.02.00001"/>
    <s v="Despesas totais lançadas no mês de janeiro"/>
    <n v="1756469.95"/>
    <n v="7.9502772127076574E-3"/>
    <n v="74.764263312976865"/>
    <x v="0"/>
  </r>
  <r>
    <x v="1"/>
    <s v="10.01.00015"/>
    <s v="DESPESAS DEDUTÍVEIS COM CARTÓRIO NO MÊS"/>
    <n v="1754935.34"/>
    <n v="7.9433311360535188E-3"/>
    <n v="74.772206644112913"/>
    <x v="0"/>
  </r>
  <r>
    <x v="0"/>
    <s v="10.01.00019"/>
    <s v="Parceiros Comercias"/>
    <n v="1749707.95"/>
    <n v="7.9196704980796454E-3"/>
    <n v="74.780126314610996"/>
    <x v="0"/>
  </r>
  <r>
    <x v="0"/>
    <s v="10.01.00016"/>
    <s v="Serviços Terceirizados sem vínculo empregatício"/>
    <n v="1747184.52"/>
    <n v="7.9082487438806269E-3"/>
    <n v="74.78803456335487"/>
    <x v="0"/>
  </r>
  <r>
    <x v="0"/>
    <s v="10.01.00002"/>
    <s v="Previdência Social - Empregador"/>
    <n v="1746851.06"/>
    <n v="7.9067394100947857E-3"/>
    <n v="74.795941302764959"/>
    <x v="0"/>
  </r>
  <r>
    <x v="1"/>
    <s v="10.01.00015"/>
    <s v="Despesas conforme livro Caixa"/>
    <n v="1744731.28"/>
    <n v="7.89714468937101E-3"/>
    <n v="74.803838447454325"/>
    <x v="0"/>
  </r>
  <r>
    <x v="1"/>
    <s v="10.01.00017"/>
    <s v="AO FUNDO DE REGISTRO CIVIL - RECOLHIMENTO RELATIVO AOS ATOS PRATICADOS"/>
    <n v="1743864.49"/>
    <n v="7.8932213539417862E-3"/>
    <n v="74.811731668808264"/>
    <x v="0"/>
  </r>
  <r>
    <x v="1"/>
    <s v="10.01.00012"/>
    <s v="Material de escritório e consultório"/>
    <n v="1743861.15"/>
    <n v="7.8932062361620082E-3"/>
    <n v="74.819624875044425"/>
    <x v="1"/>
  </r>
  <r>
    <x v="0"/>
    <s v="10.01.00017"/>
    <s v="Softwares clinica"/>
    <n v="1742171.49"/>
    <n v="7.8855583595813569E-3"/>
    <n v="74.827510433404001"/>
    <x v="0"/>
  </r>
  <r>
    <x v="0"/>
    <s v="10.01.00036"/>
    <s v="FÉRIAS"/>
    <n v="1741864.99"/>
    <n v="7.8841710543412664E-3"/>
    <n v="74.835394604458344"/>
    <x v="0"/>
  </r>
  <r>
    <x v="1"/>
    <s v="10.01.00012"/>
    <s v="Material odontologico"/>
    <n v="1738657.72"/>
    <n v="7.8696540478897757E-3"/>
    <n v="74.843264258506238"/>
    <x v="1"/>
  </r>
  <r>
    <x v="0"/>
    <s v="10.02.00008"/>
    <s v="Despesas totais lançadas no mês de agosto"/>
    <n v="1738561.07"/>
    <n v="7.8692165827953086E-3"/>
    <n v="74.851133475089028"/>
    <x v="0"/>
  </r>
  <r>
    <x v="0"/>
    <s v="10.02.00003"/>
    <s v="Despesas totais lançadas no mês de março"/>
    <n v="1735353.49"/>
    <n v="7.854698173196591E-3"/>
    <n v="74.858988173262219"/>
    <x v="0"/>
  </r>
  <r>
    <x v="0"/>
    <s v="10.01.00015"/>
    <s v="Despesas - Livro Diário"/>
    <n v="1734309.94"/>
    <n v="7.8499747722722973E-3"/>
    <n v="74.866838148034489"/>
    <x v="0"/>
  </r>
  <r>
    <x v="1"/>
    <s v="10.02.00012"/>
    <s v="Despesas totais lançadas no mês de dezembro"/>
    <n v="1732984.71"/>
    <n v="7.8439764084115363E-3"/>
    <n v="74.874682124442899"/>
    <x v="0"/>
  </r>
  <r>
    <x v="0"/>
    <s v="10.01.00003"/>
    <s v="Selos de Fiscalização do Poder Judiciário"/>
    <n v="1726376.1"/>
    <n v="7.8140639800829605E-3"/>
    <n v="74.882496188422977"/>
    <x v="0"/>
  </r>
  <r>
    <x v="0"/>
    <s v="10.01.00019"/>
    <s v="Material de Expediente"/>
    <n v="1726293.11"/>
    <n v="7.8136883439920129E-3"/>
    <n v="74.890309876766963"/>
    <x v="1"/>
  </r>
  <r>
    <x v="0"/>
    <s v="10.01.00015"/>
    <s v="DESPESAS PERCEBIDAS NO MÊS"/>
    <n v="1724448.44"/>
    <n v="7.8053388485361044E-3"/>
    <n v="74.898115215615505"/>
    <x v="0"/>
  </r>
  <r>
    <x v="0"/>
    <s v="10.01.00015"/>
    <s v="Despesas dedutíveis escrituradas em Livro Diário Previsto pela CN-CNJ"/>
    <n v="1724165.28"/>
    <n v="7.8040571867032046E-3"/>
    <n v="74.905919272802208"/>
    <x v="0"/>
  </r>
  <r>
    <x v="1"/>
    <s v="10.01.00015"/>
    <s v="material odontologico"/>
    <n v="1721726.59"/>
    <n v="7.7930189895875322E-3"/>
    <n v="74.913712291791796"/>
    <x v="1"/>
  </r>
  <r>
    <x v="0"/>
    <s v="10.01.00018"/>
    <s v="ADIANTAMENTO SALARIAL"/>
    <n v="1719448.97"/>
    <n v="7.7827098406122201E-3"/>
    <n v="74.921495001632408"/>
    <x v="0"/>
  </r>
  <r>
    <x v="1"/>
    <s v="10.01.00020"/>
    <s v="INSS"/>
    <n v="1719298.37"/>
    <n v="7.7820281826378084E-3"/>
    <n v="74.92927702981504"/>
    <x v="0"/>
  </r>
  <r>
    <x v="1"/>
    <s v="10.01.00017"/>
    <s v="FGTS"/>
    <n v="1719210.88"/>
    <n v="7.7816321782806933E-3"/>
    <n v="74.937058661993319"/>
    <x v="0"/>
  </r>
  <r>
    <x v="1"/>
    <s v="10.02.00001"/>
    <s v="Salários"/>
    <n v="1714734.81"/>
    <n v="7.7613722260261812E-3"/>
    <n v="74.944820034219347"/>
    <x v="0"/>
  </r>
  <r>
    <x v="0"/>
    <s v="10.01.00040"/>
    <s v="Taxa de Negativação/Distribuidor"/>
    <n v="1714480.89"/>
    <n v="7.760222912660558E-3"/>
    <n v="74.952580257132013"/>
    <x v="0"/>
  </r>
  <r>
    <x v="0"/>
    <s v="10.01.00015"/>
    <s v="INSS"/>
    <n v="1713963.92"/>
    <n v="7.7578829609803975E-3"/>
    <n v="74.960338140092986"/>
    <x v="0"/>
  </r>
  <r>
    <x v="0"/>
    <s v="10.02.00011"/>
    <s v="Despesas totais lançadas no mês de novembro"/>
    <n v="1710759.39"/>
    <n v="7.7433783565398614E-3"/>
    <n v="74.968081518449523"/>
    <x v="0"/>
  </r>
  <r>
    <x v="1"/>
    <s v="10.01.00019"/>
    <s v="Material de Expediente"/>
    <n v="1709619.24"/>
    <n v="7.7382177168351697E-3"/>
    <n v="74.975819736166358"/>
    <x v="1"/>
  </r>
  <r>
    <x v="0"/>
    <s v="10.01.00022"/>
    <s v="Inss Funcionários (assalariados)"/>
    <n v="1708649.91"/>
    <n v="7.7338302565142028E-3"/>
    <n v="74.98355356642287"/>
    <x v="0"/>
  </r>
  <r>
    <x v="1"/>
    <s v="10.01.00024"/>
    <s v="Pagto ordenados e salários"/>
    <n v="1708593.69"/>
    <n v="7.7335757889755484E-3"/>
    <n v="74.991287142211846"/>
    <x v="0"/>
  </r>
  <r>
    <x v="1"/>
    <s v="10.01.00015"/>
    <s v="Material de uso clínico"/>
    <n v="1704824.45"/>
    <n v="7.7165151481822201E-3"/>
    <n v="74.999003657360035"/>
    <x v="1"/>
  </r>
  <r>
    <x v="1"/>
    <s v="10.01.00015"/>
    <s v="Despesas Lançadas Livro CX interno cfe provimento 45 do CNJ"/>
    <n v="1702024.41"/>
    <n v="7.7038413792932785E-3"/>
    <n v="75.006707498739331"/>
    <x v="0"/>
  </r>
  <r>
    <x v="1"/>
    <s v="10.01.00016"/>
    <s v="Material utilizado na prestação de serviço"/>
    <n v="1701622.01"/>
    <n v="7.7020200036697481E-3"/>
    <n v="75.014409518742994"/>
    <x v="1"/>
  </r>
  <r>
    <x v="0"/>
    <s v="10.01.00015"/>
    <s v="Insumos médicos e descartáveis"/>
    <n v="1700949.92"/>
    <n v="7.6989779352233797E-3"/>
    <n v="75.022108496678214"/>
    <x v="1"/>
  </r>
  <r>
    <x v="1"/>
    <s v="10.01.00016"/>
    <s v="Honorários Contábeis"/>
    <n v="1700865.64"/>
    <n v="7.6985964602294659E-3"/>
    <n v="75.029807093138444"/>
    <x v="0"/>
  </r>
  <r>
    <x v="0"/>
    <s v="10.01.00012"/>
    <s v="Material odontológico"/>
    <n v="1700846.22"/>
    <n v="7.6985085598452489E-3"/>
    <n v="75.037505601698285"/>
    <x v="1"/>
  </r>
  <r>
    <x v="0"/>
    <s v="10.02.00011"/>
    <s v="Excesso de receita a ser devolvido para união"/>
    <n v="1699865.09"/>
    <n v="7.6940676894041108E-3"/>
    <n v="75.045199669387685"/>
    <x v="0"/>
  </r>
  <r>
    <x v="1"/>
    <s v="10.02.00001"/>
    <s v="SERVIÇOS DIVERSOS"/>
    <n v="1696016.47"/>
    <n v="7.6766477523955833E-3"/>
    <n v="75.052876317140075"/>
    <x v="0"/>
  </r>
  <r>
    <x v="1"/>
    <s v="10.01.00022"/>
    <s v="Drogas e medicamentos"/>
    <n v="1695135.38"/>
    <n v="7.6726596911427577E-3"/>
    <n v="75.060548976831214"/>
    <x v="0"/>
  </r>
  <r>
    <x v="1"/>
    <s v="10.01.00015"/>
    <s v="Material de Consultorio"/>
    <n v="1688898.45"/>
    <n v="7.6444295910740086E-3"/>
    <n v="75.068193406422282"/>
    <x v="1"/>
  </r>
  <r>
    <x v="0"/>
    <s v="10.02.00001"/>
    <s v="Livro Caixa Resumido"/>
    <n v="1686484.06"/>
    <n v="7.6335013825956401E-3"/>
    <n v="75.075826907804881"/>
    <x v="0"/>
  </r>
  <r>
    <x v="1"/>
    <s v="10.01.00019"/>
    <s v="GRS - Guia de recolhimento simplificada"/>
    <n v="1673638.19"/>
    <n v="7.5753573605254624E-3"/>
    <n v="75.083402265165404"/>
    <x v="0"/>
  </r>
  <r>
    <x v="0"/>
    <s v="10.01.00015"/>
    <s v="Material Consultório"/>
    <n v="1667793.93"/>
    <n v="7.5489045953625053E-3"/>
    <n v="75.090951169760771"/>
    <x v="1"/>
  </r>
  <r>
    <x v="1"/>
    <s v="10.01.00017"/>
    <s v="Serviços de Terceiros PJ"/>
    <n v="1667624.61"/>
    <n v="7.5481382054008363E-3"/>
    <n v="75.098499307966179"/>
    <x v="1"/>
  </r>
  <r>
    <x v="1"/>
    <s v="10.01.00012"/>
    <s v="Material de consumo"/>
    <n v="1666834.14"/>
    <n v="7.5445603157658159E-3"/>
    <n v="75.106043868281944"/>
    <x v="1"/>
  </r>
  <r>
    <x v="0"/>
    <s v="10.01.00015"/>
    <s v="Deposito na plataforma esportiva Exterior"/>
    <n v="1664510"/>
    <n v="7.534040604181144E-3"/>
    <n v="75.113577908886128"/>
    <x v="0"/>
  </r>
  <r>
    <x v="0"/>
    <s v="10.01.00015"/>
    <s v="Materiais e Serviços Odontologicos"/>
    <n v="1659003.89"/>
    <n v="7.5091184010636566E-3"/>
    <n v="75.121087027287189"/>
    <x v="1"/>
  </r>
  <r>
    <x v="0"/>
    <s v="10.01.00020"/>
    <s v="Folha de pagamento - D"/>
    <n v="1658877.25"/>
    <n v="7.508545192790885E-3"/>
    <n v="75.128595572479981"/>
    <x v="0"/>
  </r>
  <r>
    <x v="0"/>
    <s v="10.01.00020"/>
    <s v="Refeitorio"/>
    <n v="1657888.26"/>
    <n v="7.5040687457781727E-3"/>
    <n v="75.136099641225755"/>
    <x v="0"/>
  </r>
  <r>
    <x v="0"/>
    <s v="10.01.00015"/>
    <s v="Materiais de Consumo"/>
    <n v="1657071.67"/>
    <n v="7.5003726296737514E-3"/>
    <n v="75.143600013855433"/>
    <x v="1"/>
  </r>
  <r>
    <x v="0"/>
    <s v="10.01.00015"/>
    <s v="Material aplicado"/>
    <n v="1656788.73"/>
    <n v="7.4990919636227548E-3"/>
    <n v="75.151099105819057"/>
    <x v="1"/>
  </r>
  <r>
    <x v="0"/>
    <s v="10.01.00019"/>
    <s v="FERJ-MA"/>
    <n v="1656758.97"/>
    <n v="7.4989572614891659E-3"/>
    <n v="75.158598063080547"/>
    <x v="0"/>
  </r>
  <r>
    <x v="1"/>
    <s v="10.01.00015"/>
    <s v="Despesas do Cartório "/>
    <n v="1652193.84"/>
    <n v="7.4782941986157878E-3"/>
    <n v="75.166076357279167"/>
    <x v="0"/>
  </r>
  <r>
    <x v="1"/>
    <s v="10.01.00015"/>
    <s v="DESPESAS COM LIVRO CAIXA"/>
    <n v="1652131.94"/>
    <n v="7.478014021798947E-3"/>
    <n v="75.173554371300966"/>
    <x v="0"/>
  </r>
  <r>
    <x v="1"/>
    <s v="10.01.00027"/>
    <s v="Funajuris "/>
    <n v="1651993.47"/>
    <n v="7.4773872676175595E-3"/>
    <n v="75.181031758568579"/>
    <x v="0"/>
  </r>
  <r>
    <x v="1"/>
    <s v="10.01.00015"/>
    <s v="Material de uso e consumo do consultório"/>
    <n v="1651339.39"/>
    <n v="7.474426717498677E-3"/>
    <n v="75.188506185286073"/>
    <x v="1"/>
  </r>
  <r>
    <x v="0"/>
    <s v="10.01.00014"/>
    <s v="Despesas Consolidadas"/>
    <n v="1647639.26"/>
    <n v="7.4576788880108694E-3"/>
    <n v="75.19596386417409"/>
    <x v="0"/>
  </r>
  <r>
    <x v="1"/>
    <s v="10.01.00015"/>
    <s v="RATEIO"/>
    <n v="1646956.33"/>
    <n v="7.4545877546744448E-3"/>
    <n v="75.203418451928769"/>
    <x v="0"/>
  </r>
  <r>
    <x v="1"/>
    <s v="10.01.00012"/>
    <s v="Material de escritório e consultório "/>
    <n v="1646231.42"/>
    <n v="7.4513066080460818E-3"/>
    <n v="75.210869758536816"/>
    <x v="1"/>
  </r>
  <r>
    <x v="0"/>
    <s v="10.01.00017"/>
    <s v="Serviços de Terceiros PJ"/>
    <n v="1645549.81"/>
    <n v="7.4482214494010655E-3"/>
    <n v="75.21831797998621"/>
    <x v="1"/>
  </r>
  <r>
    <x v="0"/>
    <s v="10.01.00015"/>
    <s v="DESPESAS DEDUTIVEIS CONFORME LIVRO DIARIO"/>
    <n v="1644640.97"/>
    <n v="7.4441077838402064E-3"/>
    <n v="75.22576208777005"/>
    <x v="0"/>
  </r>
  <r>
    <x v="0"/>
    <s v="10.01.00015"/>
    <s v="Despesas de Serviços Notarias e de Registro -( Cartorio)"/>
    <n v="1644040.82"/>
    <n v="7.4413913360756407E-3"/>
    <n v="75.233203479106123"/>
    <x v="0"/>
  </r>
  <r>
    <x v="1"/>
    <s v="10.01.00016"/>
    <s v="MATERIAIS UTILIZADOS NA PRESTAÇÃO DE SERVIÇO"/>
    <n v="1639409.34"/>
    <n v="7.4204279544333234E-3"/>
    <n v="75.240623907060552"/>
    <x v="1"/>
  </r>
  <r>
    <x v="1"/>
    <s v="10.01.00015"/>
    <s v="Serviço de Terceiros"/>
    <n v="1638807.65"/>
    <n v="7.4177045361954446E-3"/>
    <n v="75.248041611596747"/>
    <x v="1"/>
  </r>
  <r>
    <x v="0"/>
    <s v="10.01.00015"/>
    <s v="Material de Consumo do Consultório"/>
    <n v="1630518.97"/>
    <n v="7.3801876383245615E-3"/>
    <n v="75.255421799235066"/>
    <x v="1"/>
  </r>
  <r>
    <x v="0"/>
    <s v="10.01.00025"/>
    <s v="Repasse para Terceiros"/>
    <n v="1629516.52"/>
    <n v="7.3756502675646025E-3"/>
    <n v="75.262797449502628"/>
    <x v="1"/>
  </r>
  <r>
    <x v="0"/>
    <s v="10.01.00001"/>
    <s v="Folha mensal de salarios"/>
    <n v="1626018.43"/>
    <n v="7.3598169279649114E-3"/>
    <n v="75.270157266430587"/>
    <x v="0"/>
  </r>
  <r>
    <x v="1"/>
    <s v="10.01.00015"/>
    <s v="Despesas Gerais Dedutíveis - Atividade Cartorária"/>
    <n v="1625758.25"/>
    <n v="7.3586392800779081E-3"/>
    <n v="75.277515905710672"/>
    <x v="0"/>
  </r>
  <r>
    <x v="1"/>
    <s v="10.01.00019"/>
    <s v="Despesas Diversas"/>
    <n v="1623843.89"/>
    <n v="7.3499743480732824E-3"/>
    <n v="75.284865880058746"/>
    <x v="0"/>
  </r>
  <r>
    <x v="1"/>
    <s v="10.01.00053"/>
    <s v="Salários e Ordenados"/>
    <n v="1622671.76"/>
    <n v="7.3446689578903586E-3"/>
    <n v="75.29221054901663"/>
    <x v="0"/>
  </r>
  <r>
    <x v="1"/>
    <s v="10.01.00015"/>
    <s v="Insumos médicos e descartáveis"/>
    <n v="1622291.99"/>
    <n v="7.3429500120142446E-3"/>
    <n v="75.299553499028647"/>
    <x v="1"/>
  </r>
  <r>
    <x v="1"/>
    <s v="10.01.00015"/>
    <s v="Pagamento"/>
    <n v="1621342.38"/>
    <n v="7.3386518099619064E-3"/>
    <n v="75.306892150838607"/>
    <x v="0"/>
  </r>
  <r>
    <x v="0"/>
    <s v="10.01.00015"/>
    <s v="Pgto"/>
    <n v="1619690.05"/>
    <n v="7.3311728994648207E-3"/>
    <n v="75.314223323738076"/>
    <x v="0"/>
  </r>
  <r>
    <x v="0"/>
    <s v="10.01.00027"/>
    <s v="Repasse ao tribunal "/>
    <n v="1617589.44"/>
    <n v="7.3216649475549185E-3"/>
    <n v="75.321544988685631"/>
    <x v="0"/>
  </r>
  <r>
    <x v="0"/>
    <s v="10.01.00015"/>
    <s v="Recolhimento Funajuris TJMT"/>
    <n v="1616947.46"/>
    <n v="7.3187591654406206E-3"/>
    <n v="75.328863747851074"/>
    <x v="0"/>
  </r>
  <r>
    <x v="0"/>
    <s v="10.01.00015"/>
    <s v="Serviço prestado pessoa física"/>
    <n v="1616805.37"/>
    <n v="7.318116026120672E-3"/>
    <n v="75.336181863877201"/>
    <x v="0"/>
  </r>
  <r>
    <x v="0"/>
    <s v="10.01.00015"/>
    <s v="Materiais e insumos odontológicos"/>
    <n v="1615255.98"/>
    <n v="7.311103051027874E-3"/>
    <n v="75.343492966928224"/>
    <x v="1"/>
  </r>
  <r>
    <x v="1"/>
    <s v="10.01.00018"/>
    <s v="Serviços de terceiros"/>
    <n v="1613622.89"/>
    <n v="7.3037112261843569E-3"/>
    <n v="75.35079667815441"/>
    <x v="1"/>
  </r>
  <r>
    <x v="1"/>
    <s v="10.01.00015"/>
    <s v="Materiais Odontológicos "/>
    <n v="1613508.44"/>
    <n v="7.303193193281491E-3"/>
    <n v="75.35809987134769"/>
    <x v="1"/>
  </r>
  <r>
    <x v="0"/>
    <s v="10.01.00016"/>
    <s v="Serviços terceirizados"/>
    <n v="1611214.97"/>
    <n v="7.2928123027464565E-3"/>
    <n v="75.365392683650441"/>
    <x v="0"/>
  </r>
  <r>
    <x v="0"/>
    <s v="10.01.00015"/>
    <s v="Material do Consultório"/>
    <n v="1610890.36"/>
    <n v="7.2913430265507456E-3"/>
    <n v="75.372684026676993"/>
    <x v="1"/>
  </r>
  <r>
    <x v="0"/>
    <s v="10.01.00015"/>
    <s v="Serviços de Terceiros sem vínculo empregatício"/>
    <n v="1610200.14"/>
    <n v="7.2882188966231281E-3"/>
    <n v="75.379972245573612"/>
    <x v="1"/>
  </r>
  <r>
    <x v="1"/>
    <s v="10.01.00020"/>
    <s v="Material de uso e consumo utilizado no atendimento profissional"/>
    <n v="1606131.75"/>
    <n v="7.269804218757784E-3"/>
    <n v="75.387242049792363"/>
    <x v="1"/>
  </r>
  <r>
    <x v="1"/>
    <s v="10.01.00015"/>
    <s v="Materiais e Medicamentos"/>
    <n v="1602470.91"/>
    <n v="7.2532342268650275E-3"/>
    <n v="75.394495284019229"/>
    <x v="1"/>
  </r>
  <r>
    <x v="1"/>
    <s v="10.01.00015"/>
    <s v="Material Consultorio"/>
    <n v="1599262.95"/>
    <n v="7.2387140972793914E-3"/>
    <n v="75.401733998116512"/>
    <x v="1"/>
  </r>
  <r>
    <x v="0"/>
    <s v="10.01.00023"/>
    <s v="PROPAGANDAS E MARKETINGS"/>
    <n v="1598574.54"/>
    <n v="7.2355981599210549E-3"/>
    <n v="75.408969596276435"/>
    <x v="0"/>
  </r>
  <r>
    <x v="0"/>
    <s v="10.02.00001"/>
    <s v="Salários, 13º, Inss, Fgts, IR (fonte), Ipesp, verbas rescisórias"/>
    <n v="1597282.32"/>
    <n v="7.2297492086083352E-3"/>
    <n v="75.41619934548504"/>
    <x v="0"/>
  </r>
  <r>
    <x v="1"/>
    <s v="10.01.00012"/>
    <s v="Material de Consultorio"/>
    <n v="1596899.59"/>
    <n v="7.2280168649393652E-3"/>
    <n v="75.423427362349983"/>
    <x v="1"/>
  </r>
  <r>
    <x v="1"/>
    <s v="10.01.00015"/>
    <s v="DESPESAS MENSAIS"/>
    <n v="1595036.73"/>
    <n v="7.2195850364253234E-3"/>
    <n v="75.430646947386407"/>
    <x v="0"/>
  </r>
  <r>
    <x v="0"/>
    <s v="10.01.00024"/>
    <s v="Folha de pagamento"/>
    <n v="1590870.16"/>
    <n v="7.2007259682550142E-3"/>
    <n v="75.437847673354668"/>
    <x v="0"/>
  </r>
  <r>
    <x v="1"/>
    <s v="10.01.00020"/>
    <s v="AO MINISTÉRIO PÚBLICO - SP. - RECOLHIMENTO RELATIVO AOS ATOS PRATICADO"/>
    <n v="1590427.26"/>
    <n v="7.1987212782359741E-3"/>
    <n v="75.445046394632897"/>
    <x v="0"/>
  </r>
  <r>
    <x v="0"/>
    <s v="10.01.00017"/>
    <s v="Recibo de  Pagamentos a Terceiros Sem Vinculo Empregatício -  Autônomo"/>
    <n v="1588140.59"/>
    <n v="7.1883711664142607E-3"/>
    <n v="75.452234765799318"/>
    <x v="1"/>
  </r>
  <r>
    <x v="0"/>
    <s v="10.01.00016"/>
    <s v="Despesas Administrativas"/>
    <n v="1587277.72"/>
    <n v="7.184465574008007E-3"/>
    <n v="75.459419231373332"/>
    <x v="0"/>
  </r>
  <r>
    <x v="0"/>
    <s v="10.01.00016"/>
    <s v="despesas totais escrituradas em livro próprio regulamentado pela CGSP"/>
    <n v="1587112.61"/>
    <n v="7.1837182396909081E-3"/>
    <n v="75.466602949613019"/>
    <x v="0"/>
  </r>
  <r>
    <x v="0"/>
    <s v="10.01.00012"/>
    <s v="Material de escritório e consultório "/>
    <n v="1586567.26"/>
    <n v="7.1812498321454504E-3"/>
    <n v="75.473784199445163"/>
    <x v="1"/>
  </r>
  <r>
    <x v="0"/>
    <s v="10.01.00012"/>
    <s v="Material de escritório / consultório"/>
    <n v="1586340.57"/>
    <n v="7.1802237694215485E-3"/>
    <n v="75.480964423214587"/>
    <x v="1"/>
  </r>
  <r>
    <x v="1"/>
    <s v="10.02.00001"/>
    <s v="Livro Caixa Resumido"/>
    <n v="1585843"/>
    <n v="7.1779716275999763E-3"/>
    <n v="75.488142394842185"/>
    <x v="0"/>
  </r>
  <r>
    <x v="1"/>
    <s v="10.01.00015"/>
    <s v="Total de Despesas do Mês"/>
    <n v="1583312.28"/>
    <n v="7.1665168768097667E-3"/>
    <n v="75.495308911718993"/>
    <x v="0"/>
  </r>
  <r>
    <x v="0"/>
    <s v="10.01.00012"/>
    <s v="CUSTOS  DIVERSO"/>
    <n v="1582784.42"/>
    <n v="7.1641276339254809E-3"/>
    <n v="75.502473039352921"/>
    <x v="0"/>
  </r>
  <r>
    <x v="0"/>
    <s v="10.05.00001"/>
    <s v="Salarios e Encargos  -  Folha Mensal de Salarios "/>
    <n v="1582610.57"/>
    <n v="7.1633407399092023E-3"/>
    <n v="75.509636380092829"/>
    <x v="0"/>
  </r>
  <r>
    <x v="1"/>
    <s v="10.01.00017"/>
    <s v="Serviços de Terceiros"/>
    <n v="1581730.26"/>
    <n v="7.1593562091558467E-3"/>
    <n v="75.516795736301987"/>
    <x v="1"/>
  </r>
  <r>
    <x v="0"/>
    <s v="10.01.00020"/>
    <s v="Outras Despesas"/>
    <n v="1580463.7"/>
    <n v="7.1536234022230973E-3"/>
    <n v="75.523949359704204"/>
    <x v="0"/>
  </r>
  <r>
    <x v="0"/>
    <s v="10.01.00017"/>
    <s v="Despesa do consultório"/>
    <n v="1579889.87"/>
    <n v="7.1510260861842043E-3"/>
    <n v="75.531100385790381"/>
    <x v="0"/>
  </r>
  <r>
    <x v="1"/>
    <s v="10.01.00021"/>
    <s v="Impostos/Taxas"/>
    <n v="1575382.43"/>
    <n v="7.130624144483096E-3"/>
    <n v="75.538231009934862"/>
    <x v="0"/>
  </r>
  <r>
    <x v="0"/>
    <s v="10.01.00057"/>
    <s v="INSS"/>
    <n v="1573740.88"/>
    <n v="7.123194027299184E-3"/>
    <n v="75.545354203962162"/>
    <x v="0"/>
  </r>
  <r>
    <x v="0"/>
    <s v="10.01.00015"/>
    <s v="Total de Despesas Pagas "/>
    <n v="1571212.47"/>
    <n v="7.1117497322189405E-3"/>
    <n v="75.55246595369438"/>
    <x v="0"/>
  </r>
  <r>
    <x v="1"/>
    <s v="11.01.00007"/>
    <s v="Combustível"/>
    <n v="1568108.95"/>
    <n v="7.0977023274596479E-3"/>
    <n v="75.559563656021837"/>
    <x v="1"/>
  </r>
  <r>
    <x v="1"/>
    <s v="10.01.00016"/>
    <s v="Serviços Prestados por Terceiros"/>
    <n v="1567238.34"/>
    <n v="7.0937617016355887E-3"/>
    <n v="75.566657417723476"/>
    <x v="1"/>
  </r>
  <r>
    <x v="0"/>
    <s v="10.01.00067"/>
    <s v="TOTAL DE DESPESAS DEDUTÍVEIS"/>
    <n v="1567186.21"/>
    <n v="7.0935257465877394E-3"/>
    <n v="75.57375094347006"/>
    <x v="0"/>
  </r>
  <r>
    <x v="0"/>
    <s v="10.01.00014"/>
    <s v="SERVICOS PRESTADOS POR PESSOA JURIDICA "/>
    <n v="1566554.49"/>
    <n v="7.0906664041203021E-3"/>
    <n v="75.580841609874184"/>
    <x v="0"/>
  </r>
  <r>
    <x v="0"/>
    <s v="10.01.00015"/>
    <s v="Despesas do mês"/>
    <n v="1566362.94"/>
    <n v="7.0897993949237638E-3"/>
    <n v="75.587931409269103"/>
    <x v="0"/>
  </r>
  <r>
    <x v="0"/>
    <s v="10.01.00017"/>
    <s v="Serviços contratados de pessoa jurídica"/>
    <n v="1565760.29"/>
    <n v="7.08707163145577E-3"/>
    <n v="75.595018480900563"/>
    <x v="0"/>
  </r>
  <r>
    <x v="1"/>
    <s v="10.01.00018"/>
    <s v="DESPESAS DIVERSAS C/ LIVRO CAIXA"/>
    <n v="1564937.94"/>
    <n v="7.0833494439706546E-3"/>
    <n v="75.602101830344537"/>
    <x v="0"/>
  </r>
  <r>
    <x v="0"/>
    <s v="10.01.00025"/>
    <s v="SELOS / FUNJECC / FUNDE / PGE"/>
    <n v="1564449.67"/>
    <n v="7.0811393965658307E-3"/>
    <n v="75.609182969741099"/>
    <x v="0"/>
  </r>
  <r>
    <x v="1"/>
    <s v="10.02.00039"/>
    <s v="SALARIO E ENCARGOS FOLHA MENSAL DE SALARIOS"/>
    <n v="1562588.85"/>
    <n v="7.0727168016657882E-3"/>
    <n v="75.616255686542758"/>
    <x v="0"/>
  </r>
  <r>
    <x v="1"/>
    <s v="10.01.00015"/>
    <s v="Despesas Gerais de Manutenção"/>
    <n v="1562114.24"/>
    <n v="7.0705685832644864E-3"/>
    <n v="75.623326255126017"/>
    <x v="1"/>
  </r>
  <r>
    <x v="0"/>
    <s v="10.01.00047"/>
    <s v="Salários e Ordenados"/>
    <n v="1559113.79"/>
    <n v="7.0569877023260626E-3"/>
    <n v="75.630383242828344"/>
    <x v="0"/>
  </r>
  <r>
    <x v="1"/>
    <s v="10.01.00015"/>
    <s v="Material de Uso e/ou Consumo"/>
    <n v="1559030.78"/>
    <n v="7.056611975709488E-3"/>
    <n v="75.637439854804057"/>
    <x v="1"/>
  </r>
  <r>
    <x v="1"/>
    <s v="10.01.00015"/>
    <s v="livro caixa"/>
    <n v="1557606.46"/>
    <n v="7.0501651026277125E-3"/>
    <n v="75.644490019906684"/>
    <x v="0"/>
  </r>
  <r>
    <x v="0"/>
    <s v="10.01.00015"/>
    <s v="DESPESAS OPERACIONAIS ADMINISTRATIVAS GERAIS "/>
    <n v="1555646.83"/>
    <n v="7.0412952658654403E-3"/>
    <n v="75.651531315172548"/>
    <x v="0"/>
  </r>
  <r>
    <x v="1"/>
    <s v="10.01.00004"/>
    <s v="DCTFWEB - INSS + IRRF"/>
    <n v="1555096.85"/>
    <n v="7.0388059016372358E-3"/>
    <n v="75.658570121074192"/>
    <x v="0"/>
  </r>
  <r>
    <x v="0"/>
    <s v="10.01.00002"/>
    <s v="Taxas"/>
    <n v="1554314.13"/>
    <n v="7.035263090682837E-3"/>
    <n v="75.665605384164877"/>
    <x v="0"/>
  </r>
  <r>
    <x v="1"/>
    <s v="10.01.00016"/>
    <s v="Material de consultório"/>
    <n v="1554088.1"/>
    <n v="7.034240015304641E-3"/>
    <n v="75.672639624180178"/>
    <x v="1"/>
  </r>
  <r>
    <x v="0"/>
    <s v="10.01.00015"/>
    <s v="Remuneração paga a terceiros, sem vinculo empregaticio"/>
    <n v="1553407.1"/>
    <n v="7.0311576176912607E-3"/>
    <n v="75.679670781797867"/>
    <x v="1"/>
  </r>
  <r>
    <x v="1"/>
    <s v="10.01.00015"/>
    <s v="Despesas dedutíveis escrituradas em Livro Diário Previsto pela CN-CNJ"/>
    <n v="1551442.97"/>
    <n v="7.0222674126628184E-3"/>
    <n v="75.686693049210533"/>
    <x v="0"/>
  </r>
  <r>
    <x v="1"/>
    <s v="10.10.00001"/>
    <s v="Repasses Legais - Parte do Estado "/>
    <n v="1547711.91"/>
    <n v="7.0053795852922192E-3"/>
    <n v="75.693698428795827"/>
    <x v="0"/>
  </r>
  <r>
    <x v="0"/>
    <s v="10.01.00015"/>
    <s v="Material de consumo/consultório"/>
    <n v="1546328.45"/>
    <n v="6.9991176560672457E-3"/>
    <n v="75.700697546451892"/>
    <x v="1"/>
  </r>
  <r>
    <x v="0"/>
    <s v="10.01.00057"/>
    <s v="Repasses"/>
    <n v="1546032.11"/>
    <n v="6.997776337845883E-3"/>
    <n v="75.707695322789732"/>
    <x v="0"/>
  </r>
  <r>
    <x v="0"/>
    <s v="10.01.00015"/>
    <s v="DESPESAS COM LIVRO CAIXA "/>
    <n v="1546024.44"/>
    <n v="6.9977416212677699E-3"/>
    <n v="75.714693064410994"/>
    <x v="0"/>
  </r>
  <r>
    <x v="0"/>
    <s v="10.01.00065"/>
    <s v="TOTAL DE DESPESAS DEDUTÍVEIS DO MÊS"/>
    <n v="1545712.48"/>
    <n v="6.9963296025313971E-3"/>
    <n v="75.721689394013524"/>
    <x v="0"/>
  </r>
  <r>
    <x v="0"/>
    <s v="10.01.00014"/>
    <s v="Total de Despesas Pagas"/>
    <n v="1539751.55"/>
    <n v="6.9693487561209326E-3"/>
    <n v="75.728658742769639"/>
    <x v="0"/>
  </r>
  <r>
    <x v="0"/>
    <s v="10.01.00016"/>
    <s v="GPS - Previdência social"/>
    <n v="1539286.4"/>
    <n v="6.9672433563413962E-3"/>
    <n v="75.735625986125982"/>
    <x v="0"/>
  </r>
  <r>
    <x v="1"/>
    <s v="10.01.00015"/>
    <s v="MATERIAL DE CUSTEIO"/>
    <n v="1538811.74"/>
    <n v="6.9650949116260262E-3"/>
    <n v="75.742591081037602"/>
    <x v="1"/>
  </r>
  <r>
    <x v="0"/>
    <s v="10.01.00012"/>
    <s v="Material de consumo"/>
    <n v="1538233.35"/>
    <n v="6.9624769557440841E-3"/>
    <n v="75.749553557993352"/>
    <x v="1"/>
  </r>
  <r>
    <x v="0"/>
    <s v="10.01.00015"/>
    <s v="Pagamento a Terceiros sem vinculo empregatício"/>
    <n v="1538016.35"/>
    <n v="6.9614947526866634E-3"/>
    <n v="75.756515052746039"/>
    <x v="1"/>
  </r>
  <r>
    <x v="1"/>
    <s v="10.02.00006"/>
    <s v="Despesas totais lançadas no mês de junho"/>
    <n v="1536220.13"/>
    <n v="6.9533645555631598E-3"/>
    <n v="75.763468417301596"/>
    <x v="0"/>
  </r>
  <r>
    <x v="0"/>
    <s v="10.01.00015"/>
    <s v="Material de consultório "/>
    <n v="1535901.57"/>
    <n v="6.9519226633697412E-3"/>
    <n v="75.770420339964971"/>
    <x v="1"/>
  </r>
  <r>
    <x v="0"/>
    <s v="10.01.00031"/>
    <s v="INSS - SOBRE A FOLHA DE PAGAMENTO DOS EMPREGADOS"/>
    <n v="1535250.56"/>
    <n v="6.9489760089346663E-3"/>
    <n v="75.7773693159739"/>
    <x v="0"/>
  </r>
  <r>
    <x v="0"/>
    <s v="10.01.00036"/>
    <s v="Pagamento Salarial"/>
    <n v="1534040.67"/>
    <n v="6.9434997063671875E-3"/>
    <n v="75.784312815680266"/>
    <x v="0"/>
  </r>
  <r>
    <x v="0"/>
    <s v="10.01.00013"/>
    <s v="Folha Celetistas, com vinculo empregaticio e FGTS e INSS"/>
    <n v="1533699.37"/>
    <n v="6.9419548865354008E-3"/>
    <n v="75.791254770566795"/>
    <x v="0"/>
  </r>
  <r>
    <x v="1"/>
    <s v="10.01.00016"/>
    <s v="Materiais Odontológicos"/>
    <n v="1533212.43"/>
    <n v="6.9397508590847996E-3"/>
    <n v="75.798194521425884"/>
    <x v="1"/>
  </r>
  <r>
    <x v="1"/>
    <s v="10.01.00014"/>
    <s v="DESPESAS DO LIVRO CAIXA OFICIAL DO CARTÓRIO"/>
    <n v="1532097.94"/>
    <n v="6.9347063637600773E-3"/>
    <n v="75.805129227789649"/>
    <x v="0"/>
  </r>
  <r>
    <x v="1"/>
    <s v="10.01.00019"/>
    <s v="Repasse ao TJSP"/>
    <n v="1532037.74"/>
    <n v="6.9344338816215677E-3"/>
    <n v="75.812063661671274"/>
    <x v="0"/>
  </r>
  <r>
    <x v="0"/>
    <s v="10.01.00012"/>
    <s v="Material do consultório "/>
    <n v="1530675.25"/>
    <n v="6.9282668685169344E-3"/>
    <n v="75.818991928539788"/>
    <x v="1"/>
  </r>
  <r>
    <x v="0"/>
    <s v="10.02.00005"/>
    <s v="Despesas totais lançadas no mês de maio"/>
    <n v="1530086.44"/>
    <n v="6.9256017487831101E-3"/>
    <n v="75.825917530288578"/>
    <x v="0"/>
  </r>
  <r>
    <x v="1"/>
    <s v="10.02.00001"/>
    <s v="Salários, 13º, Inss, Fgts, IR (fonte), Ipesp, verbas rescisórias"/>
    <n v="1529956.31"/>
    <n v="6.9250127437883542E-3"/>
    <n v="75.83284254303237"/>
    <x v="0"/>
  </r>
  <r>
    <x v="1"/>
    <s v="10.01.00012"/>
    <s v="CUSTOS  DIVERSO"/>
    <n v="1529454.17"/>
    <n v="6.9227399168609195E-3"/>
    <n v="75.83976528294923"/>
    <x v="0"/>
  </r>
  <r>
    <x v="0"/>
    <s v="10.01.00015"/>
    <s v="serviços prestados por terceiros pessoa juridica "/>
    <n v="1529374.92"/>
    <n v="6.9223812090623005E-3"/>
    <n v="75.846687664158296"/>
    <x v="1"/>
  </r>
  <r>
    <x v="1"/>
    <s v="10.01.00015"/>
    <s v="Despesas dedutíveis"/>
    <n v="1528974.5"/>
    <n v="6.9205687954758833E-3"/>
    <n v="75.853608232953775"/>
    <x v="0"/>
  </r>
  <r>
    <x v="1"/>
    <s v="10.01.00015"/>
    <s v="MATERIAL DE CONSUMO DO CONSULTORIO"/>
    <n v="1528335.43"/>
    <n v="6.9176761848403732E-3"/>
    <n v="75.860525909138616"/>
    <x v="1"/>
  </r>
  <r>
    <x v="1"/>
    <s v="10.01.00015"/>
    <s v="Material Empregado"/>
    <n v="1526913.43"/>
    <n v="6.9112398127313766E-3"/>
    <n v="75.867437148951353"/>
    <x v="1"/>
  </r>
  <r>
    <x v="1"/>
    <s v="10.01.00036"/>
    <s v="VALE REFEIÇÃO/ALIMENTAÇÃO - PAGTO. VALE REFEIÇÃO/ALIMENTAÇÃO"/>
    <n v="1525472"/>
    <n v="6.9047154949753485E-3"/>
    <n v="75.874341864446322"/>
    <x v="1"/>
  </r>
  <r>
    <x v="0"/>
    <s v="10.01.00015"/>
    <s v="Material de uso profissional"/>
    <n v="1524601.45"/>
    <n v="6.9007751407281718E-3"/>
    <n v="75.881242639587043"/>
    <x v="1"/>
  </r>
  <r>
    <x v="1"/>
    <s v="10.01.00017"/>
    <s v="INSS - D"/>
    <n v="1524491.07"/>
    <n v="6.900275529790484E-3"/>
    <n v="75.888142915116831"/>
    <x v="0"/>
  </r>
  <r>
    <x v="1"/>
    <s v="10.01.00015"/>
    <s v="Honorários"/>
    <n v="1523932.97"/>
    <n v="6.897749412157551E-3"/>
    <n v="75.895040664528992"/>
    <x v="0"/>
  </r>
  <r>
    <x v="1"/>
    <s v="10.01.00020"/>
    <s v="DESPESAS COM CARTÓRIO"/>
    <n v="1523779.73"/>
    <n v="6.8970558048003202E-3"/>
    <n v="75.901937720333791"/>
    <x v="0"/>
  </r>
  <r>
    <x v="1"/>
    <s v="10.01.00015"/>
    <s v="DESPESAS COM LIVRO CAIXA "/>
    <n v="1523373.95"/>
    <n v="6.8952191303457569E-3"/>
    <n v="75.908832939464133"/>
    <x v="0"/>
  </r>
  <r>
    <x v="1"/>
    <s v="10.01.00015"/>
    <s v="Total de taxas recolhidas nos termos da Lei Estadual nº 11331"/>
    <n v="1521953.03"/>
    <n v="6.8887876466206411E-3"/>
    <n v="75.91572172711075"/>
    <x v="0"/>
  </r>
  <r>
    <x v="0"/>
    <s v="10.01.00015"/>
    <s v="Medicamentos"/>
    <n v="1520547.33"/>
    <n v="6.8824250528979865E-3"/>
    <n v="75.922604152163643"/>
    <x v="0"/>
  </r>
  <r>
    <x v="1"/>
    <s v="10.01.00030"/>
    <s v="Taxas judiciarias e fundos para o TJ"/>
    <n v="1516669.32"/>
    <n v="6.864872088479977E-3"/>
    <n v="75.929469024252128"/>
    <x v="0"/>
  </r>
  <r>
    <x v="1"/>
    <s v="10.01.00026"/>
    <s v="Remuneração Paga a Terceiro, Com Vínculo Empregatício - Salário"/>
    <n v="1516393.04"/>
    <n v="6.863621567462906E-3"/>
    <n v="75.93633264581959"/>
    <x v="0"/>
  </r>
  <r>
    <x v="0"/>
    <s v="10.01.00030"/>
    <s v="Taxas judiciarias e fundos para o TJ"/>
    <n v="1515815.36"/>
    <n v="6.8610068252407371E-3"/>
    <n v="75.943193652644837"/>
    <x v="0"/>
  </r>
  <r>
    <x v="0"/>
    <s v="10.01.00034"/>
    <s v="SERVIÇOS PRESTADOS PJ E PF"/>
    <n v="1514657.21"/>
    <n v="6.855764712471373E-3"/>
    <n v="75.950049417357306"/>
    <x v="0"/>
  </r>
  <r>
    <x v="0"/>
    <s v="10.01.00005"/>
    <s v="Salários"/>
    <n v="1512769"/>
    <n v="6.8472181427245886E-3"/>
    <n v="75.95689663550003"/>
    <x v="0"/>
  </r>
  <r>
    <x v="1"/>
    <s v="10.03.00004"/>
    <s v="FGTS"/>
    <n v="1510259.7"/>
    <n v="6.8358603448813362E-3"/>
    <n v="75.963732495844908"/>
    <x v="0"/>
  </r>
  <r>
    <x v="0"/>
    <s v="10.01.00027"/>
    <s v="imposto"/>
    <n v="1510141.09"/>
    <n v="6.8353234826479701E-3"/>
    <n v="75.970567819327556"/>
    <x v="0"/>
  </r>
  <r>
    <x v="1"/>
    <s v="10.01.00015"/>
    <s v="Material para Manutenção da Atividade"/>
    <n v="1509980.4"/>
    <n v="6.8345961544945266E-3"/>
    <n v="75.977402415482047"/>
    <x v="1"/>
  </r>
  <r>
    <x v="0"/>
    <s v="10.01.00018"/>
    <s v="Taxa de Fiscalização Judiciária Apurada"/>
    <n v="1509764.98"/>
    <n v="6.833621102961672E-3"/>
    <n v="75.984236036585003"/>
    <x v="0"/>
  </r>
  <r>
    <x v="0"/>
    <s v="10.01.00016"/>
    <s v="Material aplicado no serviço"/>
    <n v="1509590.13"/>
    <n v="6.8328296826640229E-3"/>
    <n v="75.991068866267668"/>
    <x v="1"/>
  </r>
  <r>
    <x v="0"/>
    <s v="10.01.00015"/>
    <s v="serviços prestados por terceiros"/>
    <n v="1509471.64"/>
    <n v="6.8322933635844183E-3"/>
    <n v="75.997901159631255"/>
    <x v="1"/>
  </r>
  <r>
    <x v="0"/>
    <s v="10.01.00037"/>
    <s v=" SISTEMAS DE INFORMÁTICA – AQUISIÇÃO E MANUTENÇÃO"/>
    <n v="1505503.94"/>
    <n v="6.8143344369902808E-3"/>
    <n v="76.00471549406825"/>
    <x v="1"/>
  </r>
  <r>
    <x v="0"/>
    <s v="10.02.00009"/>
    <s v="Despesas totais lançadas no mês de setembro"/>
    <n v="1503549.78"/>
    <n v="6.8054893589871053E-3"/>
    <n v="76.011520983427232"/>
    <x v="0"/>
  </r>
  <r>
    <x v="1"/>
    <s v="10.01.00019"/>
    <s v="Despesas"/>
    <n v="1502827.52"/>
    <n v="6.802220207004374E-3"/>
    <n v="76.018323203634239"/>
    <x v="0"/>
  </r>
  <r>
    <x v="1"/>
    <s v="10.01.00021"/>
    <s v="I N S S"/>
    <n v="1501164.6"/>
    <n v="6.7946933631875721E-3"/>
    <n v="76.025117896997429"/>
    <x v="0"/>
  </r>
  <r>
    <x v="0"/>
    <s v="10.01.00017"/>
    <s v="INSS"/>
    <n v="1500277.48"/>
    <n v="6.7906780084580828E-3"/>
    <n v="76.031908575005886"/>
    <x v="0"/>
  </r>
  <r>
    <x v="0"/>
    <s v="10.01.00016"/>
    <s v="Material utilizado na prestação de serviços"/>
    <n v="1500272.51"/>
    <n v="6.7906555128396714E-3"/>
    <n v="76.038699230518731"/>
    <x v="1"/>
  </r>
  <r>
    <x v="0"/>
    <s v="10.01.00026"/>
    <s v="Remuneração Paga a Terceiro, Com Vínculo Empregatício - Salário"/>
    <n v="1499665"/>
    <n v="6.7879057516442177E-3"/>
    <n v="76.045487136270381"/>
    <x v="0"/>
  </r>
  <r>
    <x v="0"/>
    <s v="10.01.00015"/>
    <s v="Materiais Clinicos"/>
    <n v="1498963.89"/>
    <n v="6.7847323305124741E-3"/>
    <n v="76.052271868600897"/>
    <x v="1"/>
  </r>
  <r>
    <x v="0"/>
    <s v="10.01.00022"/>
    <s v="Materiais Utilizados em Procedimentos"/>
    <n v="1498481.97"/>
    <n v="6.7825510249943533E-3"/>
    <n v="76.059054419625895"/>
    <x v="1"/>
  </r>
  <r>
    <x v="0"/>
    <s v="10.01.00015"/>
    <s v="Materiais médicos / insumos "/>
    <n v="1496953.59"/>
    <n v="6.7756331470731528E-3"/>
    <n v="76.065830052772966"/>
    <x v="1"/>
  </r>
  <r>
    <x v="0"/>
    <s v="10.01.00017"/>
    <s v="Material odontológico"/>
    <n v="1495960.37"/>
    <n v="6.7711375538902427E-3"/>
    <n v="76.07260119032685"/>
    <x v="1"/>
  </r>
  <r>
    <x v="0"/>
    <s v="10.01.00017"/>
    <s v="Despesas Diversas"/>
    <n v="1494006.18"/>
    <n v="6.7622923400986242E-3"/>
    <n v="76.079363482666949"/>
    <x v="0"/>
  </r>
  <r>
    <x v="0"/>
    <s v="10.01.00015"/>
    <s v="Laboratório de Prótese Dentária"/>
    <n v="1493748.39"/>
    <n v="6.7611255100240982E-3"/>
    <n v="76.086124608176974"/>
    <x v="0"/>
  </r>
  <r>
    <x v="0"/>
    <s v="10.02.00004"/>
    <s v="Despesas totais lançadas no mês de abril"/>
    <n v="1491841.12"/>
    <n v="6.7524926693543893E-3"/>
    <n v="76.092877100846323"/>
    <x v="0"/>
  </r>
  <r>
    <x v="1"/>
    <s v="10.01.00015"/>
    <s v="Honorários advocatícios"/>
    <n v="1491236.03"/>
    <n v="6.7497538617598517E-3"/>
    <n v="76.099626854708077"/>
    <x v="0"/>
  </r>
  <r>
    <x v="0"/>
    <s v="10.01.00001"/>
    <s v="Despesas cartorio conforme livro caixa auxiliar"/>
    <n v="1490074.12"/>
    <n v="6.7444947301725355E-3"/>
    <n v="76.106371349438248"/>
    <x v="0"/>
  </r>
  <r>
    <x v="1"/>
    <s v="10.01.00012"/>
    <s v="4013 - Remuneração paga a terceiros, com vínculo empregatício, INSS e FGTS "/>
    <n v="1489943.6"/>
    <n v="6.743903959928044E-3"/>
    <n v="76.113115253398178"/>
    <x v="0"/>
  </r>
  <r>
    <x v="0"/>
    <s v="10.01.00019"/>
    <s v="INSS"/>
    <n v="1489258.19"/>
    <n v="6.7408016014138192E-3"/>
    <n v="76.119856054999588"/>
    <x v="0"/>
  </r>
  <r>
    <x v="1"/>
    <s v="10.01.00020"/>
    <s v="Indenizações"/>
    <n v="1486719.41"/>
    <n v="6.7293103687957618E-3"/>
    <n v="76.126585365368385"/>
    <x v="0"/>
  </r>
  <r>
    <x v="1"/>
    <s v="10.01.00015"/>
    <s v="4016 - Outras despesas com Pessoal"/>
    <n v="1485213.08"/>
    <n v="6.722492295378784E-3"/>
    <n v="76.133307857663766"/>
    <x v="0"/>
  </r>
  <r>
    <x v="0"/>
    <s v="10.01.00012"/>
    <s v="Material de escritório e consultório"/>
    <n v="1484474.51"/>
    <n v="6.719149319746898E-3"/>
    <n v="76.140027006983516"/>
    <x v="1"/>
  </r>
  <r>
    <x v="0"/>
    <s v="10.01.00005"/>
    <s v="Aposta em plataformas online"/>
    <n v="1481334.67"/>
    <n v="6.7049375204482255E-3"/>
    <n v="76.146731944503969"/>
    <x v="0"/>
  </r>
  <r>
    <x v="1"/>
    <s v="10.01.00006"/>
    <s v="INSS"/>
    <n v="1478424.31"/>
    <n v="6.6917644121984804E-3"/>
    <n v="76.153423708916165"/>
    <x v="0"/>
  </r>
  <r>
    <x v="0"/>
    <s v="10.01.00015"/>
    <s v="Prestação de serviços"/>
    <n v="1478124.18"/>
    <n v="6.6904059393707209E-3"/>
    <n v="76.160114114855531"/>
    <x v="0"/>
  </r>
  <r>
    <x v="1"/>
    <s v="10.01.00015"/>
    <s v="Materiais de Consumo"/>
    <n v="1478033.06"/>
    <n v="6.6899935046122313E-3"/>
    <n v="76.166804108360139"/>
    <x v="1"/>
  </r>
  <r>
    <x v="0"/>
    <s v="10.01.00017"/>
    <s v="Despesas dedutíveis conforme relatório de caixa"/>
    <n v="1475439.13"/>
    <n v="6.6782526475765843E-3"/>
    <n v="76.173482361007714"/>
    <x v="0"/>
  </r>
  <r>
    <x v="0"/>
    <s v="11.01.00007"/>
    <s v="Combustível"/>
    <n v="1475189.34"/>
    <n v="6.6771220277530227E-3"/>
    <n v="76.180159483035467"/>
    <x v="1"/>
  </r>
  <r>
    <x v="0"/>
    <s v="10.01.00018"/>
    <s v="Diversos"/>
    <n v="1474086.4"/>
    <n v="6.6721298109781299E-3"/>
    <n v="76.186831612846447"/>
    <x v="0"/>
  </r>
  <r>
    <x v="1"/>
    <s v="10.01.00016"/>
    <s v="Produtos Consumíveis"/>
    <n v="1474076.06"/>
    <n v="6.6720830092287589E-3"/>
    <n v="76.193503695855682"/>
    <x v="1"/>
  </r>
  <r>
    <x v="0"/>
    <s v="10.03.00002"/>
    <s v="Férias"/>
    <n v="1472399.81"/>
    <n v="6.664495830081287E-3"/>
    <n v="76.200168191685762"/>
    <x v="0"/>
  </r>
  <r>
    <x v="0"/>
    <s v="10.01.00012"/>
    <s v="Material de escritório/ consultório"/>
    <n v="1472364.95"/>
    <n v="6.6643380439127065E-3"/>
    <n v="76.206832529729681"/>
    <x v="1"/>
  </r>
  <r>
    <x v="0"/>
    <s v="10.01.00014"/>
    <s v="REMUNERAÇÃO PAGA A TERCEIRO SEM VÍNCULO EMPREGATÍCIO"/>
    <n v="1471818.48"/>
    <n v="6.6618645669321141E-3"/>
    <n v="76.213494394296617"/>
    <x v="1"/>
  </r>
  <r>
    <x v="0"/>
    <s v="10.01.00015"/>
    <s v="Despesas Dedutiveis"/>
    <n v="1471771.74"/>
    <n v="6.6616530085408521E-3"/>
    <n v="76.220156047305153"/>
    <x v="0"/>
  </r>
  <r>
    <x v="0"/>
    <s v="10.01.00015"/>
    <s v="Material Utilizado na Prestação de Serviço"/>
    <n v="1469175.41"/>
    <n v="6.6499012884299168E-3"/>
    <n v="76.226805948593579"/>
    <x v="1"/>
  </r>
  <r>
    <x v="0"/>
    <s v="10.01.00021"/>
    <s v="Repasse ao FEPJ"/>
    <n v="1465317.84"/>
    <n v="6.6324408412031226E-3"/>
    <n v="76.233438389434781"/>
    <x v="0"/>
  </r>
  <r>
    <x v="1"/>
    <s v="10.01.00015"/>
    <s v="Serviços de Terceiros sem vínculo empregatício"/>
    <n v="1465248.7"/>
    <n v="6.6321278941091581E-3"/>
    <n v="76.240070517328888"/>
    <x v="1"/>
  </r>
  <r>
    <x v="1"/>
    <s v="10.01.00015"/>
    <s v="Despesas Mensal"/>
    <n v="1464386.65"/>
    <n v="6.6282260132536309E-3"/>
    <n v="76.246698743342137"/>
    <x v="0"/>
  </r>
  <r>
    <x v="0"/>
    <s v="10.01.00015"/>
    <s v="DESPESAS MENSAIS"/>
    <n v="1463827.2"/>
    <n v="6.6256937851408484E-3"/>
    <n v="76.253324437127276"/>
    <x v="0"/>
  </r>
  <r>
    <x v="1"/>
    <s v="10.01.00017"/>
    <s v="Despesa do consultório"/>
    <n v="1461475.93"/>
    <n v="6.6150512755425907E-3"/>
    <n v="76.259939488402821"/>
    <x v="0"/>
  </r>
  <r>
    <x v="1"/>
    <s v="10.01.00020"/>
    <s v="Folha de pagamento - D"/>
    <n v="1461474.29"/>
    <n v="6.6150438524411439E-3"/>
    <n v="76.266554532255256"/>
    <x v="0"/>
  </r>
  <r>
    <x v="1"/>
    <s v="10.01.00027"/>
    <s v="Assessoria jurídica"/>
    <n v="1460550.7"/>
    <n v="6.6108634242300702E-3"/>
    <n v="76.273165395679484"/>
    <x v="0"/>
  </r>
  <r>
    <x v="1"/>
    <s v="10.01.00011"/>
    <s v="DESPESAS OPERACIONAIS GERAIS"/>
    <n v="1460166.1"/>
    <n v="6.6091226164149367E-3"/>
    <n v="76.279774518295895"/>
    <x v="0"/>
  </r>
  <r>
    <x v="0"/>
    <s v="10.01.00023"/>
    <s v="Serviços de Terceiros"/>
    <n v="1459880.04"/>
    <n v="6.6078278283660617E-3"/>
    <n v="76.286382346124256"/>
    <x v="1"/>
  </r>
  <r>
    <x v="0"/>
    <s v="10.01.00021"/>
    <s v="I N S S"/>
    <n v="1458283.26"/>
    <n v="6.600600352799111E-3"/>
    <n v="76.292982946477053"/>
    <x v="0"/>
  </r>
  <r>
    <x v="0"/>
    <s v="10.01.00021"/>
    <s v="Taxas diversas"/>
    <n v="1457363.3"/>
    <n v="6.5964363549894118E-3"/>
    <n v="76.299579382832036"/>
    <x v="0"/>
  </r>
  <r>
    <x v="1"/>
    <s v="10.03.00003"/>
    <s v="Excesso de receita a ser devolvido para união"/>
    <n v="1456456.32"/>
    <n v="6.5923311083119036E-3"/>
    <n v="76.306171713940344"/>
    <x v="0"/>
  </r>
  <r>
    <x v="1"/>
    <s v="10.01.00016"/>
    <s v="Material utilizado na prestação de serviços"/>
    <n v="1455546.52"/>
    <n v="6.5882130975209296E-3"/>
    <n v="76.31275992703786"/>
    <x v="1"/>
  </r>
  <r>
    <x v="1"/>
    <s v="10.05.00001"/>
    <s v="Salarios e Encargos  -  Folha Mensal de Salarios "/>
    <n v="1452933.33"/>
    <n v="6.5763850643060862E-3"/>
    <n v="76.319336312102166"/>
    <x v="0"/>
  </r>
  <r>
    <x v="1"/>
    <s v="10.01.00009"/>
    <s v="Complemento de Salário"/>
    <n v="1452689.97"/>
    <n v="6.5752835484717354E-3"/>
    <n v="76.325911595650638"/>
    <x v="0"/>
  </r>
  <r>
    <x v="1"/>
    <s v="10.01.00017"/>
    <s v="Fornecedores "/>
    <n v="1452685.64"/>
    <n v="6.5752639496734003E-3"/>
    <n v="76.332486859600309"/>
    <x v="0"/>
  </r>
  <r>
    <x v="1"/>
    <s v="10.01.00015"/>
    <s v="Taxa de Fiscalização (TJ-PA)"/>
    <n v="1450227.49"/>
    <n v="6.5641376711222553E-3"/>
    <n v="76.339050997271428"/>
    <x v="0"/>
  </r>
  <r>
    <x v="0"/>
    <s v="10.01.00005"/>
    <s v="Custo Transporte"/>
    <n v="1449850.9"/>
    <n v="6.5624331188208996E-3"/>
    <n v="76.345613430390245"/>
    <x v="1"/>
  </r>
  <r>
    <x v="1"/>
    <s v="10.01.00015"/>
    <s v="Material aplicado na prestação de serviço"/>
    <n v="1449482.32"/>
    <n v="6.5607648220333227E-3"/>
    <n v="76.352174195212271"/>
    <x v="1"/>
  </r>
  <r>
    <x v="1"/>
    <s v="10.01.00018"/>
    <s v="Diversos"/>
    <n v="1447238.49"/>
    <n v="6.5506086161055254E-3"/>
    <n v="76.35872480382838"/>
    <x v="0"/>
  </r>
  <r>
    <x v="1"/>
    <s v="10.01.00015"/>
    <s v="DESPESAS OPERACIONAIS ADMINISTRATIVAS GERAIS "/>
    <n v="1446458.71"/>
    <n v="6.5470791124183558E-3"/>
    <n v="76.365271882940803"/>
    <x v="0"/>
  </r>
  <r>
    <x v="1"/>
    <s v="10.01.00018"/>
    <s v="ADIANTAMENTO SALARIAL"/>
    <n v="1446129.38"/>
    <n v="6.5455884721745752E-3"/>
    <n v="76.371817471412982"/>
    <x v="0"/>
  </r>
  <r>
    <x v="1"/>
    <s v="10.01.00016"/>
    <s v="Material aplicado no serviço"/>
    <n v="1444424.96"/>
    <n v="6.5378737876808941E-3"/>
    <n v="76.37835534520066"/>
    <x v="1"/>
  </r>
  <r>
    <x v="0"/>
    <s v="10.01.00015"/>
    <s v="Despesas"/>
    <n v="1443882.23"/>
    <n v="6.5354172389926269E-3"/>
    <n v="76.384890762439653"/>
    <x v="0"/>
  </r>
  <r>
    <x v="1"/>
    <s v="10.01.00022"/>
    <s v="SOFTWARE DE GESTÃO"/>
    <n v="1443046.36"/>
    <n v="6.5316338561833822E-3"/>
    <n v="76.391422396295837"/>
    <x v="0"/>
  </r>
  <r>
    <x v="0"/>
    <s v="10.01.00015"/>
    <s v="Laboratório de Prótese"/>
    <n v="1442041.39"/>
    <n v="6.5270850791943665E-3"/>
    <n v="76.397949481375036"/>
    <x v="0"/>
  </r>
  <r>
    <x v="0"/>
    <s v="10.01.00015"/>
    <s v="Despesas dedutíveis do mês"/>
    <n v="1441201.71"/>
    <n v="6.5232844512531007E-3"/>
    <n v="76.404472765826284"/>
    <x v="0"/>
  </r>
  <r>
    <x v="1"/>
    <s v="10.01.00022"/>
    <s v="Remuneração para à terceiros - Prestação de Serviços PJ"/>
    <n v="1438910.03"/>
    <n v="6.5129116627617185E-3"/>
    <n v="76.410985677489052"/>
    <x v="1"/>
  </r>
  <r>
    <x v="0"/>
    <s v="10.01.00017"/>
    <s v="Devoluções"/>
    <n v="1437155.41"/>
    <n v="6.5049697589432322E-3"/>
    <n v="76.417490647248002"/>
    <x v="0"/>
  </r>
  <r>
    <x v="0"/>
    <s v="10.01.00015"/>
    <s v="Despesas de Custeio"/>
    <n v="1434367.12"/>
    <n v="6.4923491738603963E-3"/>
    <n v="76.423982996421856"/>
    <x v="0"/>
  </r>
  <r>
    <x v="1"/>
    <s v="10.01.00015"/>
    <s v="Remuneração paga a terceiros, sem vinculo empregatício"/>
    <n v="1433368.17"/>
    <n v="6.4878276450852316E-3"/>
    <n v="76.430470824066944"/>
    <x v="1"/>
  </r>
  <r>
    <x v="1"/>
    <s v="10.01.00015"/>
    <s v="Rateio de Perda"/>
    <n v="1432815"/>
    <n v="6.4853238420194571E-3"/>
    <n v="76.436956147908958"/>
    <x v="0"/>
  </r>
  <r>
    <x v="0"/>
    <s v="10.01.00015"/>
    <s v="Recompe"/>
    <n v="1432663.52"/>
    <n v="6.4846382009174381E-3"/>
    <n v="76.443440786109875"/>
    <x v="0"/>
  </r>
  <r>
    <x v="1"/>
    <s v="10.01.00020"/>
    <s v="Manutenção de sistemas de informática"/>
    <n v="1432358.58"/>
    <n v="6.4832579566762878E-3"/>
    <n v="76.449924044066549"/>
    <x v="1"/>
  </r>
  <r>
    <x v="0"/>
    <s v="10.01.00025"/>
    <s v="Taxas Judiciárias"/>
    <n v="1432101.28"/>
    <n v="6.4820933444796301E-3"/>
    <n v="76.456406137411022"/>
    <x v="0"/>
  </r>
  <r>
    <x v="1"/>
    <s v="10.01.00015"/>
    <s v="Produtos de qualquer natureza usados e consumidos nos tratamentos"/>
    <n v="1431297.72"/>
    <n v="6.4784562058214689E-3"/>
    <n v="76.462884593616849"/>
    <x v="1"/>
  </r>
  <r>
    <x v="0"/>
    <s v="10.01.00015"/>
    <s v="MATERIAL TECNICO"/>
    <n v="1430478.45"/>
    <n v="6.4747479592829763E-3"/>
    <n v="76.469359341576137"/>
    <x v="1"/>
  </r>
  <r>
    <x v="1"/>
    <s v="10.01.00003"/>
    <s v="Selos de Fiscalização do Poder Judiciário"/>
    <n v="1429417.1"/>
    <n v="6.4699439905502882E-3"/>
    <n v="76.475829285566689"/>
    <x v="0"/>
  </r>
  <r>
    <x v="0"/>
    <s v="10.01.00015"/>
    <s v="DIVERSOS "/>
    <n v="1426982.77"/>
    <n v="6.4589255280213895E-3"/>
    <n v="76.482288211094712"/>
    <x v="0"/>
  </r>
  <r>
    <x v="1"/>
    <s v="10.01.00015"/>
    <s v="Material Consultório"/>
    <n v="1426861.87"/>
    <n v="6.4583783006036842E-3"/>
    <n v="76.488746589395319"/>
    <x v="1"/>
  </r>
  <r>
    <x v="0"/>
    <s v="10.01.00015"/>
    <s v="REPASSE AO TRIBUNAL DE JUSTIÇA DE MS - FUNJECC"/>
    <n v="1425383.39"/>
    <n v="6.4516862841228753E-3"/>
    <n v="76.495198275679442"/>
    <x v="0"/>
  </r>
  <r>
    <x v="1"/>
    <s v="10.01.00015"/>
    <s v="Outras despesas administrativas/gerais"/>
    <n v="1423691.95"/>
    <n v="6.4440303507613842E-3"/>
    <n v="76.501642306030206"/>
    <x v="0"/>
  </r>
  <r>
    <x v="1"/>
    <s v="10.01.00018"/>
    <s v="Repasse ao Registro Civil"/>
    <n v="1423372.23"/>
    <n v="6.4425832080815754E-3"/>
    <n v="76.50808488923829"/>
    <x v="0"/>
  </r>
  <r>
    <x v="0"/>
    <s v="10.01.00036"/>
    <s v="VALE REFEIÇÃO/ALIMENTAÇÃO - PAGTO. VALE REFEIÇÃO/ALIMENTAÇÃO"/>
    <n v="1422330"/>
    <n v="6.4378657818486926E-3"/>
    <n v="76.514522755020138"/>
    <x v="1"/>
  </r>
  <r>
    <x v="0"/>
    <s v="10.01.00015"/>
    <s v="GERAL"/>
    <n v="1421299.93"/>
    <n v="6.4332033951972761E-3"/>
    <n v="76.520955958415342"/>
    <x v="0"/>
  </r>
  <r>
    <x v="1"/>
    <s v="10.01.00067"/>
    <s v="OUTROS SERVIÇOS"/>
    <n v="1419021.79"/>
    <n v="6.4228918925556518E-3"/>
    <n v="76.527378850307898"/>
    <x v="0"/>
  </r>
  <r>
    <x v="1"/>
    <s v="10.02.00001"/>
    <s v="Despesas totais lançadas no mês de janeiro"/>
    <n v="1416203.16"/>
    <n v="6.4101339800960305E-3"/>
    <n v="76.533788984287995"/>
    <x v="0"/>
  </r>
  <r>
    <x v="1"/>
    <s v="10.01.00015"/>
    <s v="Gastos com Dentais e afins"/>
    <n v="1413428.12"/>
    <n v="6.3975733682413568E-3"/>
    <n v="76.540186557656241"/>
    <x v="0"/>
  </r>
  <r>
    <x v="1"/>
    <s v="10.03.00002"/>
    <s v="Despesas Tributárias_TFJ/MG"/>
    <n v="1411936.16"/>
    <n v="6.3908203374876708E-3"/>
    <n v="76.546577377993728"/>
    <x v="0"/>
  </r>
  <r>
    <x v="0"/>
    <s v="11.01.00015"/>
    <s v="Imposto complementar pago"/>
    <n v="1411571.88"/>
    <n v="6.3891715037099886E-3"/>
    <n v="76.552966549497441"/>
    <x v="0"/>
  </r>
  <r>
    <x v="0"/>
    <s v="10.01.00015"/>
    <s v="Material para uso profissional"/>
    <n v="1411100.2"/>
    <n v="6.3870365473131033E-3"/>
    <n v="76.55935358604475"/>
    <x v="1"/>
  </r>
  <r>
    <x v="1"/>
    <s v="10.01.00015"/>
    <s v="Material de uso e consumo na atividade"/>
    <n v="1407513.2"/>
    <n v="6.3708007760367525E-3"/>
    <n v="76.56572438682079"/>
    <x v="1"/>
  </r>
  <r>
    <x v="1"/>
    <s v="10.01.00016"/>
    <s v="Materiais odontológicos"/>
    <n v="1404753.8"/>
    <n v="6.3583109552227133E-3"/>
    <n v="76.572082697776011"/>
    <x v="1"/>
  </r>
  <r>
    <x v="1"/>
    <s v="10.01.00034"/>
    <s v="Serviços Terceirizados"/>
    <n v="1403329.27"/>
    <n v="6.3518631316218498E-3"/>
    <n v="76.578434560907638"/>
    <x v="0"/>
  </r>
  <r>
    <x v="0"/>
    <s v="10.01.00015"/>
    <s v="Material de Consultorio"/>
    <n v="1402505.63"/>
    <n v="6.3481351052337657E-3"/>
    <n v="76.584782696012866"/>
    <x v="1"/>
  </r>
  <r>
    <x v="0"/>
    <s v="10.01.00015"/>
    <s v="MATERIAL DE CONSUMO DO CONSULTORIO"/>
    <n v="1401990.33"/>
    <n v="6.3458027124434959E-3"/>
    <n v="76.591128498725311"/>
    <x v="1"/>
  </r>
  <r>
    <x v="0"/>
    <s v="10.02.00015"/>
    <s v="SERVIÇOS PRESTADOS POR TERCEIROS S/VINCULO"/>
    <n v="1401470.28"/>
    <n v="6.3434488198167126E-3"/>
    <n v="76.597471947545131"/>
    <x v="1"/>
  </r>
  <r>
    <x v="0"/>
    <s v="10.01.00015"/>
    <s v="Despesas efetuados durante o mes cf.livro caixa"/>
    <n v="1401400.45"/>
    <n v="6.3431327495886035E-3"/>
    <n v="76.603815080294723"/>
    <x v="0"/>
  </r>
  <r>
    <x v="0"/>
    <s v="10.01.00015"/>
    <s v="Material de consumo/Consultório"/>
    <n v="1401075.85"/>
    <n v="6.3416635186557069E-3"/>
    <n v="76.610156743813377"/>
    <x v="1"/>
  </r>
  <r>
    <x v="1"/>
    <s v="10.01.00019"/>
    <s v="Recompe"/>
    <n v="1399987.94"/>
    <n v="6.3367393318898143E-3"/>
    <n v="76.616493483145263"/>
    <x v="0"/>
  </r>
  <r>
    <x v="0"/>
    <s v="10.01.00016"/>
    <s v="Rateio - COHF"/>
    <n v="1398139.04"/>
    <n v="6.328370690263708E-3"/>
    <n v="76.622821853835532"/>
    <x v="0"/>
  </r>
  <r>
    <x v="0"/>
    <s v="10.01.00001"/>
    <s v="Salario de Empregados"/>
    <n v="1398072.81"/>
    <n v="6.3280709146485339E-3"/>
    <n v="76.62914992475018"/>
    <x v="0"/>
  </r>
  <r>
    <x v="0"/>
    <s v="10.02.00006"/>
    <s v="Despesas totais lançadas no mês de junho"/>
    <n v="1394245.13"/>
    <n v="6.3107457579719061E-3"/>
    <n v="76.635460670508152"/>
    <x v="0"/>
  </r>
  <r>
    <x v="0"/>
    <s v="10.01.00016"/>
    <s v="TAXA"/>
    <n v="1391273.99"/>
    <n v="6.2972975423404558E-3"/>
    <n v="76.641757968050499"/>
    <x v="0"/>
  </r>
  <r>
    <x v="0"/>
    <s v="10.01.00015"/>
    <s v="Serviço de Terceiros"/>
    <n v="1390747.99"/>
    <n v="6.2949167183395192E-3"/>
    <n v="76.648052884768845"/>
    <x v="1"/>
  </r>
  <r>
    <x v="1"/>
    <s v="10.02.00001"/>
    <s v="Despesas Gerais"/>
    <n v="1390104.82"/>
    <n v="6.2920055499503889E-3"/>
    <n v="76.654344890318797"/>
    <x v="0"/>
  </r>
  <r>
    <x v="1"/>
    <s v="10.01.00002"/>
    <s v="Previdência Social - Empregador"/>
    <n v="1386685.25"/>
    <n v="6.2765276139639175E-3"/>
    <n v="76.660621417932759"/>
    <x v="0"/>
  </r>
  <r>
    <x v="1"/>
    <s v="10.01.00017"/>
    <s v="Prestacao de servico pessoa juridica"/>
    <n v="1386438.72"/>
    <n v="6.2754117498176228E-3"/>
    <n v="76.666896829682571"/>
    <x v="0"/>
  </r>
  <r>
    <x v="0"/>
    <s v="10.01.00030"/>
    <s v="FUNJECC"/>
    <n v="1386080.08"/>
    <n v="6.2737884442668713E-3"/>
    <n v="76.673170618126832"/>
    <x v="0"/>
  </r>
  <r>
    <x v="0"/>
    <s v="10.01.00015"/>
    <s v="Material de consumo para uso e aplicação"/>
    <n v="1385243.64"/>
    <n v="6.2700024814772437E-3"/>
    <n v="76.679440620608304"/>
    <x v="1"/>
  </r>
  <r>
    <x v="1"/>
    <s v="10.01.00018"/>
    <s v="Taxa de Fiscalização Judiciária Apurada"/>
    <n v="1384749.7"/>
    <n v="6.2677667700570486E-3"/>
    <n v="76.685708387378355"/>
    <x v="0"/>
  </r>
  <r>
    <x v="0"/>
    <s v="10.01.00015"/>
    <s v="Plano Saúde Funcionários "/>
    <n v="1383541.77"/>
    <n v="6.2622993390010571E-3"/>
    <n v="76.691970686717355"/>
    <x v="1"/>
  </r>
  <r>
    <x v="1"/>
    <s v="10.01.00002"/>
    <s v="Aluguel do Cartorio"/>
    <n v="1382321.54"/>
    <n v="6.2567762346842082E-3"/>
    <n v="76.698227462952033"/>
    <x v="1"/>
  </r>
  <r>
    <x v="0"/>
    <s v="10.02.00028"/>
    <s v="DARF das contribuições previdenciárias "/>
    <n v="1381412.13"/>
    <n v="6.252659989142967E-3"/>
    <n v="76.704480122941177"/>
    <x v="0"/>
  </r>
  <r>
    <x v="1"/>
    <s v="10.01.00005"/>
    <s v="Salários"/>
    <n v="1380959.72"/>
    <n v="6.2506122541880942E-3"/>
    <n v="76.710730735195369"/>
    <x v="0"/>
  </r>
  <r>
    <x v="0"/>
    <s v="10.01.00001"/>
    <s v="Compra perfumaria e cosméticos"/>
    <n v="1380635.08"/>
    <n v="6.2491428422039421E-3"/>
    <n v="76.716979878037577"/>
    <x v="0"/>
  </r>
  <r>
    <x v="1"/>
    <s v="10.01.00015"/>
    <s v="Material de consumo consultório"/>
    <n v="1380494.2"/>
    <n v="6.2485051796844502E-3"/>
    <n v="76.723228383217261"/>
    <x v="1"/>
  </r>
  <r>
    <x v="1"/>
    <s v="10.01.00057"/>
    <s v="Repasses"/>
    <n v="1380276.88"/>
    <n v="6.2475215282169917E-3"/>
    <n v="76.729475904745485"/>
    <x v="0"/>
  </r>
  <r>
    <x v="0"/>
    <s v="10.01.00036"/>
    <s v="Honorários Advocatícios "/>
    <n v="1380127.17"/>
    <n v="6.2468438986329981E-3"/>
    <n v="76.735722748644122"/>
    <x v="0"/>
  </r>
  <r>
    <x v="1"/>
    <s v="10.01.00017"/>
    <s v="INSS"/>
    <n v="1379573.94"/>
    <n v="6.2443398239903402E-3"/>
    <n v="76.741967088468115"/>
    <x v="0"/>
  </r>
  <r>
    <x v="0"/>
    <s v="10.01.00016"/>
    <s v="Serviços de Terceiros PF / PJ sem Vínculo Empregatício"/>
    <n v="1378987.63"/>
    <n v="6.2416860199599423E-3"/>
    <n v="76.748208774488077"/>
    <x v="1"/>
  </r>
  <r>
    <x v="0"/>
    <s v="10.01.00035"/>
    <s v="FOLHA MENSAL DE SALARIOS"/>
    <n v="1377686.88"/>
    <n v="6.2357984594671309E-3"/>
    <n v="76.754444572947548"/>
    <x v="0"/>
  </r>
  <r>
    <x v="1"/>
    <s v="10.01.00015"/>
    <s v="Despesas dedutíveis - somatório (livro caixa - sistema próprio)"/>
    <n v="1377386.35"/>
    <n v="6.2344381761268251E-3"/>
    <n v="76.760679011123671"/>
    <x v="0"/>
  </r>
  <r>
    <x v="1"/>
    <s v="10.01.00016"/>
    <s v="Rateio - COHF"/>
    <n v="1376513.94"/>
    <n v="6.2304894029962966E-3"/>
    <n v="76.766909500526666"/>
    <x v="0"/>
  </r>
  <r>
    <x v="0"/>
    <s v="10.01.00006"/>
    <s v="INSS"/>
    <n v="1376502.95"/>
    <n v="6.2304396591640341E-3"/>
    <n v="76.773139940185828"/>
    <x v="0"/>
  </r>
  <r>
    <x v="0"/>
    <s v="10.01.00016"/>
    <s v="Serviço prestado pessoa jurídica"/>
    <n v="1372248.44"/>
    <n v="6.2111825498099935E-3"/>
    <n v="76.779351122735633"/>
    <x v="0"/>
  </r>
  <r>
    <x v="1"/>
    <s v="10.01.00015"/>
    <s v="Produtos Médicos Hospitalares"/>
    <n v="1371680.45"/>
    <n v="6.2086116672543049E-3"/>
    <n v="76.785559734402881"/>
    <x v="1"/>
  </r>
  <r>
    <x v="0"/>
    <s v="10.01.00034"/>
    <s v="Serviços Terceirizados"/>
    <n v="1370027.75"/>
    <n v="6.2011310820331116E-3"/>
    <n v="76.791760865484918"/>
    <x v="0"/>
  </r>
  <r>
    <x v="1"/>
    <s v="10.01.00012"/>
    <s v="Material de escritório / consultório"/>
    <n v="1368738.95"/>
    <n v="6.1952976106026784E-3"/>
    <n v="76.79795616309552"/>
    <x v="1"/>
  </r>
  <r>
    <x v="1"/>
    <s v="10.01.00015"/>
    <s v="Materiais Clinicos"/>
    <n v="1368589.63"/>
    <n v="6.1946217462684203E-3"/>
    <n v="76.804150784841795"/>
    <x v="1"/>
  </r>
  <r>
    <x v="1"/>
    <s v="10.02.00003"/>
    <s v="Despesas totais lançadas no mês de março"/>
    <n v="1366702.25"/>
    <n v="6.1860789333351724E-3"/>
    <n v="76.810336863775134"/>
    <x v="0"/>
  </r>
  <r>
    <x v="1"/>
    <s v="10.01.00015"/>
    <s v="Despesas com propaganda"/>
    <n v="1366531.56"/>
    <n v="6.1853063423680252E-3"/>
    <n v="76.816522170117508"/>
    <x v="0"/>
  </r>
  <r>
    <x v="0"/>
    <s v="10.01.00015"/>
    <s v="REPASSE ESCRITORIO"/>
    <n v="1365994.83"/>
    <n v="6.1828769513679821E-3"/>
    <n v="76.822705047068879"/>
    <x v="0"/>
  </r>
  <r>
    <x v="0"/>
    <s v="10.01.00040"/>
    <s v="Serviços de Terceiros"/>
    <n v="1365282.57"/>
    <n v="6.1796530621989572E-3"/>
    <n v="76.828884700131084"/>
    <x v="1"/>
  </r>
  <r>
    <x v="0"/>
    <s v="10.01.00020"/>
    <s v="Vale alimentação/refeição"/>
    <n v="1364835.46"/>
    <n v="6.177629316535347E-3"/>
    <n v="76.835062329447624"/>
    <x v="1"/>
  </r>
  <r>
    <x v="1"/>
    <s v="10.01.00028"/>
    <s v="Férias e Rescisões de Contrato de Trabalho"/>
    <n v="1364597.92"/>
    <n v="6.1765541436585737E-3"/>
    <n v="76.841238883591288"/>
    <x v="0"/>
  </r>
  <r>
    <x v="0"/>
    <s v="10.01.00016"/>
    <s v="MATERIAIS UTILIZADOS NA PRESTAÇÃO DE SERVIÇO"/>
    <n v="1364553.21"/>
    <n v="6.176351773618494E-3"/>
    <n v="76.847415235364906"/>
    <x v="1"/>
  </r>
  <r>
    <x v="0"/>
    <s v="10.01.00017"/>
    <s v="Despesas com software"/>
    <n v="1364508.13"/>
    <n v="6.1761477288543075E-3"/>
    <n v="76.853591383093757"/>
    <x v="0"/>
  </r>
  <r>
    <x v="1"/>
    <s v="10.02.00007"/>
    <s v="Despesas totais lançadas no mês de julho"/>
    <n v="1362260.94"/>
    <n v="6.1659763146211036E-3"/>
    <n v="76.859757359408377"/>
    <x v="0"/>
  </r>
  <r>
    <x v="1"/>
    <s v="10.01.00015"/>
    <s v="Material de consumo para uso e aplicação"/>
    <n v="1362260.02"/>
    <n v="6.1659721504422425E-3"/>
    <n v="76.865923331558818"/>
    <x v="1"/>
  </r>
  <r>
    <x v="1"/>
    <s v="10.01.00015"/>
    <s v="Despesas"/>
    <n v="1358878.22"/>
    <n v="6.1506651721031404E-3"/>
    <n v="76.872073996730919"/>
    <x v="0"/>
  </r>
  <r>
    <x v="0"/>
    <s v="10.01.00015"/>
    <s v="Material aplicado em serviço"/>
    <n v="1357399.14"/>
    <n v="6.1439704398535099E-3"/>
    <n v="76.878217967170769"/>
    <x v="1"/>
  </r>
  <r>
    <x v="1"/>
    <s v="10.01.00018"/>
    <s v="Materiais Médicos e Descartáveis "/>
    <n v="1356481.92"/>
    <n v="6.1398188440547653E-3"/>
    <n v="76.884357786014817"/>
    <x v="1"/>
  </r>
  <r>
    <x v="0"/>
    <s v="10.01.00017"/>
    <s v="PRESTAÇÃO DE SERVIÇOS ESCRIT"/>
    <n v="1355128.16"/>
    <n v="6.1336913453864991E-3"/>
    <n v="76.8904914773602"/>
    <x v="0"/>
  </r>
  <r>
    <x v="0"/>
    <s v="10.01.00026"/>
    <s v="TOTAL DESPESAS DEDUTÍVEIS"/>
    <n v="1354674.65"/>
    <n v="6.1316386315221167E-3"/>
    <n v="76.896623115991716"/>
    <x v="0"/>
  </r>
  <r>
    <x v="0"/>
    <s v="10.01.00020"/>
    <s v="Aluguel de Maquinas e Equipamentos"/>
    <n v="1352063.23"/>
    <n v="6.1198186098252996E-3"/>
    <n v="76.902742934601548"/>
    <x v="1"/>
  </r>
  <r>
    <x v="0"/>
    <s v="10.01.00015"/>
    <s v="REPASSE EXCEDENTE AO TRIBUNAL"/>
    <n v="1351604.5"/>
    <n v="6.1177422687721632E-3"/>
    <n v="76.908860676870319"/>
    <x v="0"/>
  </r>
  <r>
    <x v="0"/>
    <s v="10.01.00035"/>
    <s v="TFJ - MG"/>
    <n v="1350298.21"/>
    <n v="6.111829632680559E-3"/>
    <n v="76.914972506503005"/>
    <x v="0"/>
  </r>
  <r>
    <x v="0"/>
    <s v="10.01.00016"/>
    <s v="FGTS"/>
    <n v="1349623.54"/>
    <n v="6.1087758864282549E-3"/>
    <n v="76.921081282389437"/>
    <x v="0"/>
  </r>
  <r>
    <x v="1"/>
    <s v="10.01.00015"/>
    <s v="Pagamento Pessoa Fisica"/>
    <n v="1348845.56"/>
    <n v="6.1052545300475537E-3"/>
    <n v="76.927186536919478"/>
    <x v="0"/>
  </r>
  <r>
    <x v="0"/>
    <s v="10.01.00015"/>
    <s v="Material Consultorio"/>
    <n v="1347836.7"/>
    <n v="6.1006881458240073E-3"/>
    <n v="76.9332872250653"/>
    <x v="1"/>
  </r>
  <r>
    <x v="1"/>
    <s v="10.02.00008"/>
    <s v="Despesas totais lançadas no mês de agosto"/>
    <n v="1344894.48"/>
    <n v="6.0873708302497942E-3"/>
    <n v="76.939374595895544"/>
    <x v="0"/>
  </r>
  <r>
    <x v="0"/>
    <s v="10.01.00033"/>
    <s v="TOTAL DE DESPESAS DO MÊS"/>
    <n v="1344727.74"/>
    <n v="6.086616118094061E-3"/>
    <n v="76.94546121201364"/>
    <x v="0"/>
  </r>
  <r>
    <x v="0"/>
    <s v="10.01.00015"/>
    <s v="Compra perfumaria e cosméticos"/>
    <n v="1343541.37"/>
    <n v="6.0812462736644195E-3"/>
    <n v="76.951542458287307"/>
    <x v="0"/>
  </r>
  <r>
    <x v="0"/>
    <s v="10.01.00015"/>
    <s v="Material Medico"/>
    <n v="1341272.5"/>
    <n v="6.0709767296511005E-3"/>
    <n v="76.957613435016953"/>
    <x v="1"/>
  </r>
  <r>
    <x v="0"/>
    <s v="10.01.00015"/>
    <s v="INSUMOS E MEDICAMENTOS PARA APLICACAO NOS PACIENTES"/>
    <n v="1339879.67"/>
    <n v="6.0646723891696844E-3"/>
    <n v="76.963678107406125"/>
    <x v="1"/>
  </r>
  <r>
    <x v="1"/>
    <s v="10.01.00015"/>
    <s v="Despesas dedutíveis do mês"/>
    <n v="1339404.93"/>
    <n v="6.062523582351805E-3"/>
    <n v="76.969740630988483"/>
    <x v="0"/>
  </r>
  <r>
    <x v="0"/>
    <s v="10.01.00002"/>
    <s v="Aluguel do Cartorio"/>
    <n v="1338954.3999999999"/>
    <n v="6.0604843568059074E-3"/>
    <n v="76.975801115345291"/>
    <x v="1"/>
  </r>
  <r>
    <x v="1"/>
    <s v="10.01.00022"/>
    <s v="IMPOSTOS"/>
    <n v="1335590.53"/>
    <n v="6.04525853469178E-3"/>
    <n v="76.981846373879989"/>
    <x v="0"/>
  </r>
  <r>
    <x v="1"/>
    <s v="10.01.00016"/>
    <s v="Funjecc 5%"/>
    <n v="1334098.75"/>
    <n v="6.0385063186687432E-3"/>
    <n v="76.987884880198663"/>
    <x v="0"/>
  </r>
  <r>
    <x v="1"/>
    <s v="10.01.00013"/>
    <s v="Folha Celetistas, com vinculo empregaticio e FGTS e INSS"/>
    <n v="1333101.73"/>
    <n v="6.0339935256166245E-3"/>
    <n v="76.993918873724283"/>
    <x v="0"/>
  </r>
  <r>
    <x v="0"/>
    <s v="10.01.00018"/>
    <s v="DESPESA COM SALARIO"/>
    <n v="1332890.3899999999"/>
    <n v="6.0330369413117615E-3"/>
    <n v="76.999951910665601"/>
    <x v="0"/>
  </r>
  <r>
    <x v="1"/>
    <s v="10.02.00009"/>
    <s v="Despesas totais lançadas no mês de setembro"/>
    <n v="1332299.55"/>
    <n v="6.0303626332267549E-3"/>
    <n v="77.005982273298827"/>
    <x v="0"/>
  </r>
  <r>
    <x v="0"/>
    <s v="10.01.00015"/>
    <s v="Despesas Notariais - Livro Caixa"/>
    <n v="1331164.8500000001"/>
    <n v="6.0252266617555339E-3"/>
    <n v="77.012007499960589"/>
    <x v="0"/>
  </r>
  <r>
    <x v="1"/>
    <s v="10.01.00017"/>
    <s v="Serviços tomados"/>
    <n v="1330407.97"/>
    <n v="6.0218008099117513E-3"/>
    <n v="77.018029300770507"/>
    <x v="0"/>
  </r>
  <r>
    <x v="1"/>
    <s v="10.01.00007"/>
    <s v="Remunerações pagas aos funcionários"/>
    <n v="1328608.1499999999"/>
    <n v="6.0136543181753136E-3"/>
    <n v="77.024042955088689"/>
    <x v="0"/>
  </r>
  <r>
    <x v="1"/>
    <s v="10.01.00016"/>
    <s v="TAXA"/>
    <n v="1326933.5"/>
    <n v="6.0060743810780356E-3"/>
    <n v="77.030049029469765"/>
    <x v="0"/>
  </r>
  <r>
    <x v="1"/>
    <s v="10.01.00020"/>
    <s v="Servicos de terceiros"/>
    <n v="1326592.3999999999"/>
    <n v="6.0045304665025225E-3"/>
    <n v="77.036053559936263"/>
    <x v="1"/>
  </r>
  <r>
    <x v="1"/>
    <s v="10.01.00015"/>
    <s v="Valor total das despesas dedutiveis - apuradas no Livro DADP do Cartório"/>
    <n v="1326327.76"/>
    <n v="6.0033326314006073E-3"/>
    <n v="77.042056892567658"/>
    <x v="0"/>
  </r>
  <r>
    <x v="1"/>
    <s v="10.01.00015"/>
    <s v="Serviço prestado pessoa física"/>
    <n v="1324881.8799999999"/>
    <n v="5.99678817169248E-3"/>
    <n v="77.048053680739343"/>
    <x v="0"/>
  </r>
  <r>
    <x v="1"/>
    <s v="10.01.00001"/>
    <s v="Salario de Empregados"/>
    <n v="1321626.99"/>
    <n v="5.9820556237221208E-3"/>
    <n v="77.054035736363062"/>
    <x v="0"/>
  </r>
  <r>
    <x v="1"/>
    <s v="10.01.00020"/>
    <s v="Despesas diversas"/>
    <n v="1321619.18"/>
    <n v="5.9820202734646166E-3"/>
    <n v="77.060017756636526"/>
    <x v="0"/>
  </r>
  <r>
    <x v="0"/>
    <s v="10.01.00015"/>
    <s v="Total de taxas recolhidas nos termos da Lei Estadual nº 11331"/>
    <n v="1318857.1299999999"/>
    <n v="5.9695184580049439E-3"/>
    <n v="77.065987275094528"/>
    <x v="0"/>
  </r>
  <r>
    <x v="1"/>
    <s v="10.01.00016"/>
    <s v="Material Aplicado Na Prestação De Serviço"/>
    <n v="1317162.32"/>
    <n v="5.9618472710752345E-3"/>
    <n v="77.071949122365609"/>
    <x v="1"/>
  </r>
  <r>
    <x v="0"/>
    <s v="10.01.00020"/>
    <s v="TAXA FISCALIZAÇÃO"/>
    <n v="1316356.01"/>
    <n v="5.9581976851433033E-3"/>
    <n v="77.077907320050755"/>
    <x v="0"/>
  </r>
  <r>
    <x v="0"/>
    <s v="10.01.00017"/>
    <s v="PESSOAL"/>
    <n v="1314013.1499999999"/>
    <n v="5.9475932415713742E-3"/>
    <n v="77.083854913292328"/>
    <x v="0"/>
  </r>
  <r>
    <x v="1"/>
    <s v="10.01.00013"/>
    <s v="Despesa com pessoal e encargos"/>
    <n v="1313519.42"/>
    <n v="5.9453584806702662E-3"/>
    <n v="77.089800271773001"/>
    <x v="0"/>
  </r>
  <r>
    <x v="1"/>
    <s v="10.01.00017"/>
    <s v="Material de uso e consumo"/>
    <n v="1313220.22"/>
    <n v="5.9440042172841821E-3"/>
    <n v="77.095744275990285"/>
    <x v="1"/>
  </r>
  <r>
    <x v="1"/>
    <s v="10.01.00021"/>
    <s v="Despesas dedutíveis"/>
    <n v="1313128.1100000001"/>
    <n v="5.9435873015071371E-3"/>
    <n v="77.101687863291787"/>
    <x v="0"/>
  </r>
  <r>
    <x v="0"/>
    <s v="10.01.00017"/>
    <s v="Serviços tomados"/>
    <n v="1312049.52"/>
    <n v="5.9387052996836189E-3"/>
    <n v="77.107626568591471"/>
    <x v="0"/>
  </r>
  <r>
    <x v="1"/>
    <s v="10.01.00015"/>
    <s v="Despesas "/>
    <n v="1311811.29"/>
    <n v="5.9376270036727002E-3"/>
    <n v="77.113564195595146"/>
    <x v="0"/>
  </r>
  <r>
    <x v="0"/>
    <s v="10.01.00016"/>
    <s v="Produtos Consumíveis"/>
    <n v="1311622.9099999999"/>
    <n v="5.9367743427881058E-3"/>
    <n v="77.119500969937931"/>
    <x v="1"/>
  </r>
  <r>
    <x v="0"/>
    <s v="10.01.00015"/>
    <s v="Total das Despesas do Cartório"/>
    <n v="1309629.79"/>
    <n v="5.9277529208627312E-3"/>
    <n v="77.1254287228588"/>
    <x v="0"/>
  </r>
  <r>
    <x v="1"/>
    <s v="10.01.00015"/>
    <s v="Material para uso profissional"/>
    <n v="1308588"/>
    <n v="5.9230374861936512E-3"/>
    <n v="77.131351760344998"/>
    <x v="1"/>
  </r>
  <r>
    <x v="1"/>
    <s v="10.01.00016"/>
    <s v="Comissões Devolvidas"/>
    <n v="1307274.46"/>
    <n v="5.9170920345621107E-3"/>
    <n v="77.137268852379563"/>
    <x v="0"/>
  </r>
  <r>
    <x v="1"/>
    <s v="10.02.00004"/>
    <s v="Despesas totais lançadas no mês de abril"/>
    <n v="1305689.3600000001"/>
    <n v="5.9099174259615696E-3"/>
    <n v="77.14317876980553"/>
    <x v="0"/>
  </r>
  <r>
    <x v="1"/>
    <s v="10.01.00027"/>
    <s v="Folha de Pagamento"/>
    <n v="1303617.69"/>
    <n v="5.9005404646345332E-3"/>
    <n v="77.149079310270167"/>
    <x v="0"/>
  </r>
  <r>
    <x v="0"/>
    <s v="10.01.00015"/>
    <s v="Material aplicado na prestação de serviço"/>
    <n v="1303596.02"/>
    <n v="5.9004423801172334E-3"/>
    <n v="77.154979752650291"/>
    <x v="1"/>
  </r>
  <r>
    <x v="0"/>
    <s v="10.01.00015"/>
    <s v="Material de uso e consumo na atividade"/>
    <n v="1302959.1499999999"/>
    <n v="5.8975597273007371E-3"/>
    <n v="77.160877312377593"/>
    <x v="1"/>
  </r>
  <r>
    <x v="1"/>
    <s v="10.01.00010"/>
    <s v="DARF / IRRF"/>
    <n v="1302583.77"/>
    <n v="5.8958606517998408E-3"/>
    <n v="77.166773173029398"/>
    <x v="0"/>
  </r>
  <r>
    <x v="1"/>
    <s v="10.01.00015"/>
    <s v="Despesas gerais"/>
    <n v="1302082.05"/>
    <n v="5.8935897259105828E-3"/>
    <n v="77.172666762755313"/>
    <x v="0"/>
  </r>
  <r>
    <x v="0"/>
    <s v="10.01.00018"/>
    <s v="Débitos imóveis para leilão (IPTU, condomínio, etc.)"/>
    <n v="1302011.1000000001"/>
    <n v="5.8932685862473381E-3"/>
    <n v="77.178560031341561"/>
    <x v="0"/>
  </r>
  <r>
    <x v="1"/>
    <s v="10.01.00015"/>
    <s v="Material Dental"/>
    <n v="1301968.18"/>
    <n v="5.8930743182509107E-3"/>
    <n v="77.184453105659813"/>
    <x v="1"/>
  </r>
  <r>
    <x v="1"/>
    <s v="10.01.00016"/>
    <s v="GPS - Previdência social"/>
    <n v="1301434.3600000001"/>
    <n v="5.8906580987296573E-3"/>
    <n v="77.190343763758548"/>
    <x v="0"/>
  </r>
  <r>
    <x v="1"/>
    <s v="10.01.00016"/>
    <s v="Dental"/>
    <n v="1301098.3"/>
    <n v="5.8891369966122525E-3"/>
    <n v="77.196232900755163"/>
    <x v="0"/>
  </r>
  <r>
    <x v="0"/>
    <s v="10.01.00018"/>
    <s v="IRRF"/>
    <n v="1301038.3999999999"/>
    <n v="5.8888658723581519E-3"/>
    <n v="77.202121766627528"/>
    <x v="0"/>
  </r>
  <r>
    <x v="1"/>
    <s v="10.01.00024"/>
    <s v="4022 - Serviços prestados por terceiros"/>
    <n v="1300860.74"/>
    <n v="5.8880617332098522E-3"/>
    <n v="77.208009828360744"/>
    <x v="1"/>
  </r>
  <r>
    <x v="1"/>
    <s v="10.01.00021"/>
    <s v="Repasse ao Fundo Provisório/Reg Civil"/>
    <n v="1300638.8899999999"/>
    <n v="5.8870575776877833E-3"/>
    <n v="77.213896885938425"/>
    <x v="0"/>
  </r>
  <r>
    <x v="1"/>
    <s v="10.02.00010"/>
    <s v="Despesas totais lançadas no mês de outubro"/>
    <n v="1299088.18"/>
    <n v="5.880038627903577E-3"/>
    <n v="77.219776924566332"/>
    <x v="0"/>
  </r>
  <r>
    <x v="1"/>
    <s v="10.01.00016"/>
    <s v="FUNAJURIS"/>
    <n v="1298869.58"/>
    <n v="5.879049182795964E-3"/>
    <n v="77.225655973749127"/>
    <x v="0"/>
  </r>
  <r>
    <x v="1"/>
    <s v="10.02.00005"/>
    <s v="Despesas totais lançadas no mês de maio"/>
    <n v="1298479.95"/>
    <n v="5.8772856077855349E-3"/>
    <n v="77.231533259356908"/>
    <x v="0"/>
  </r>
  <r>
    <x v="0"/>
    <s v="10.01.00016"/>
    <s v="Material aplicado na prestação de serviço"/>
    <n v="1297995.3799999999"/>
    <n v="5.8750923076217824E-3"/>
    <n v="77.237408351664527"/>
    <x v="1"/>
  </r>
  <r>
    <x v="1"/>
    <s v="10.01.00015"/>
    <s v="Laboratório de Prótese"/>
    <n v="1296880.99"/>
    <n v="5.8700482649251973E-3"/>
    <n v="77.243278399929451"/>
    <x v="0"/>
  </r>
  <r>
    <x v="0"/>
    <s v="10.01.00015"/>
    <s v=" DESPESAS DO MÊS"/>
    <n v="1295594.46"/>
    <n v="5.8642250681534766E-3"/>
    <n v="77.249142624997603"/>
    <x v="0"/>
  </r>
  <r>
    <x v="1"/>
    <s v="10.01.00035"/>
    <s v="Devolução de Comissão"/>
    <n v="1293405.1200000001"/>
    <n v="5.8543154992975622E-3"/>
    <n v="77.254996940496895"/>
    <x v="0"/>
  </r>
  <r>
    <x v="0"/>
    <s v="10.01.00015"/>
    <s v="Despesas Gerais do Cartório"/>
    <n v="1293190.02"/>
    <n v="5.8533418961747461E-3"/>
    <n v="77.260850282393065"/>
    <x v="0"/>
  </r>
  <r>
    <x v="0"/>
    <s v="10.01.00024"/>
    <s v="FUNDESP/FUNCOMP/FEMAL - D"/>
    <n v="1293092.3500000001"/>
    <n v="5.852899814273279E-3"/>
    <n v="77.266703182207337"/>
    <x v="0"/>
  </r>
  <r>
    <x v="0"/>
    <s v="10.01.00016"/>
    <s v="Laboratório de prótese"/>
    <n v="1292503.75"/>
    <n v="5.8502356450585427E-3"/>
    <n v="77.272553417852393"/>
    <x v="0"/>
  </r>
  <r>
    <x v="0"/>
    <s v="10.01.00024"/>
    <s v="INSS"/>
    <n v="1291226.3"/>
    <n v="5.8444535469216671E-3"/>
    <n v="77.278397871399321"/>
    <x v="0"/>
  </r>
  <r>
    <x v="0"/>
    <s v="10.01.00074"/>
    <s v="Déposito Judicial/ISS"/>
    <n v="1290462.7"/>
    <n v="5.8409972784670746E-3"/>
    <n v="77.284238868677789"/>
    <x v="0"/>
  </r>
  <r>
    <x v="1"/>
    <s v="10.01.00013"/>
    <s v="Remuneração paga a terceiros, com vínculo empregatício, INSS e FGTS "/>
    <n v="1289811.26"/>
    <n v="5.8380486777310095E-3"/>
    <n v="77.29007691735552"/>
    <x v="0"/>
  </r>
  <r>
    <x v="0"/>
    <s v="10.01.00015"/>
    <s v="Gastos com Dentais e afins"/>
    <n v="1288597.68"/>
    <n v="5.8325556731852737E-3"/>
    <n v="77.295909473028701"/>
    <x v="0"/>
  </r>
  <r>
    <x v="0"/>
    <s v="10.01.00005"/>
    <s v="INSS - Contribuição previdenciária - Folha de Pagamento"/>
    <n v="1288222.68"/>
    <n v="5.8308583176712976E-3"/>
    <n v="77.301740331346366"/>
    <x v="0"/>
  </r>
  <r>
    <x v="0"/>
    <s v="10.01.00016"/>
    <s v="MATERIAL DE CONSUMO"/>
    <n v="1284813.32"/>
    <n v="5.8154265950176223E-3"/>
    <n v="77.307555757941387"/>
    <x v="1"/>
  </r>
  <r>
    <x v="0"/>
    <s v="10.01.00017"/>
    <s v="INSS - D"/>
    <n v="1283869.45"/>
    <n v="5.8111543738203521E-3"/>
    <n v="77.313366912315203"/>
    <x v="0"/>
  </r>
  <r>
    <x v="0"/>
    <s v="10.01.00020"/>
    <s v="Servicos de terceiros"/>
    <n v="1283521.6000000001"/>
    <n v="5.8095799068455878E-3"/>
    <n v="77.319176492222056"/>
    <x v="1"/>
  </r>
  <r>
    <x v="0"/>
    <s v="10.01.00016"/>
    <s v="Pagamentos a Terceiros - serviços prestados ao médico"/>
    <n v="1279769.1000000001"/>
    <n v="5.7925950360024035E-3"/>
    <n v="77.324969087258054"/>
    <x v="1"/>
  </r>
  <r>
    <x v="1"/>
    <s v="10.01.00027"/>
    <s v="Repasse ao tribunal "/>
    <n v="1278738.48"/>
    <n v="5.7879301598962318E-3"/>
    <n v="77.330757017417952"/>
    <x v="0"/>
  </r>
  <r>
    <x v="1"/>
    <s v="10.01.00016"/>
    <s v="Material aplicado na prestação de serviço"/>
    <n v="1276530.21"/>
    <n v="5.7779349085339722E-3"/>
    <n v="77.336534952326488"/>
    <x v="1"/>
  </r>
  <r>
    <x v="0"/>
    <s v="10.01.00016"/>
    <s v="Outras Despesas"/>
    <n v="1275610.6299999999"/>
    <n v="5.7737726307111941E-3"/>
    <n v="77.342308724957206"/>
    <x v="0"/>
  </r>
  <r>
    <x v="0"/>
    <s v="10.01.00009"/>
    <s v="COMPLEMENTO DE SALARIO"/>
    <n v="1274501.45"/>
    <n v="5.7687521699405497E-3"/>
    <n v="77.348077477127148"/>
    <x v="0"/>
  </r>
  <r>
    <x v="0"/>
    <s v="10.01.00016"/>
    <s v="Material de expediente"/>
    <n v="1272377.8899999999"/>
    <n v="5.7591403398731932E-3"/>
    <n v="77.353836617467024"/>
    <x v="1"/>
  </r>
  <r>
    <x v="0"/>
    <s v="10.01.00032"/>
    <s v="Repasse Recompe"/>
    <n v="1272009.3899999999"/>
    <n v="5.7574724051881266E-3"/>
    <n v="77.359594089872218"/>
    <x v="0"/>
  </r>
  <r>
    <x v="1"/>
    <s v="10.01.00027"/>
    <s v="Impostos e Taxas"/>
    <n v="1269956.24"/>
    <n v="5.7481792705920748E-3"/>
    <n v="77.365342269142815"/>
    <x v="0"/>
  </r>
  <r>
    <x v="0"/>
    <s v="10.01.00012"/>
    <s v="Material de escritório/consultório "/>
    <n v="1268975.57"/>
    <n v="5.7437404822403663E-3"/>
    <n v="77.37108600962506"/>
    <x v="1"/>
  </r>
  <r>
    <x v="0"/>
    <s v="10.01.00001"/>
    <s v="Material de expediente e consumo"/>
    <n v="1268627.45"/>
    <n v="5.7421647931696317E-3"/>
    <n v="77.376828174418236"/>
    <x v="1"/>
  </r>
  <r>
    <x v="1"/>
    <s v="10.01.00018"/>
    <s v="Materiais médicos e descartáveis"/>
    <n v="1267782.1000000001"/>
    <n v="5.7383385012129938E-3"/>
    <n v="77.382566512919453"/>
    <x v="1"/>
  </r>
  <r>
    <x v="0"/>
    <s v="10.01.00015"/>
    <s v="livro caixa"/>
    <n v="1267486.9099999999"/>
    <n v="5.7370023882152045E-3"/>
    <n v="77.388303515307669"/>
    <x v="0"/>
  </r>
  <r>
    <x v="0"/>
    <s v="10.01.00017"/>
    <s v="Livro caixa escriturado pela contabilidade"/>
    <n v="1267480.72"/>
    <n v="5.736974370533522E-3"/>
    <n v="77.394040489678204"/>
    <x v="0"/>
  </r>
  <r>
    <x v="1"/>
    <s v="10.03.00002"/>
    <s v="Férias"/>
    <n v="1265819.67"/>
    <n v="5.7294559908628827E-3"/>
    <n v="77.399769945669064"/>
    <x v="0"/>
  </r>
  <r>
    <x v="1"/>
    <s v="10.01.00016"/>
    <s v="Material Uso Profissinal"/>
    <n v="1265787.45"/>
    <n v="5.7293101540771213E-3"/>
    <n v="77.405499255823145"/>
    <x v="1"/>
  </r>
  <r>
    <x v="1"/>
    <s v="10.01.00018"/>
    <s v="Consultoria Imobiliaria"/>
    <n v="1264066.6599999999"/>
    <n v="5.721521374357403E-3"/>
    <n v="77.411220777197499"/>
    <x v="0"/>
  </r>
  <r>
    <x v="1"/>
    <s v="10.01.00010"/>
    <s v="Repasses a terceiros "/>
    <n v="1263743.6000000001"/>
    <n v="5.720059113897817E-3"/>
    <n v="77.416940836311397"/>
    <x v="1"/>
  </r>
  <r>
    <x v="0"/>
    <s v="10.01.00016"/>
    <s v="FRJ REPASSE"/>
    <n v="1262724.54"/>
    <n v="5.7154465616042899E-3"/>
    <n v="77.422656282873007"/>
    <x v="0"/>
  </r>
  <r>
    <x v="0"/>
    <s v="10.02.00003"/>
    <s v="IMAGEM"/>
    <n v="1261983.81"/>
    <n v="5.7120938092046439E-3"/>
    <n v="77.428368376682215"/>
    <x v="0"/>
  </r>
  <r>
    <x v="0"/>
    <s v="10.01.00015"/>
    <s v="Material de uso e consumo do escritório/consultório"/>
    <n v="1260768.1599999999"/>
    <n v="5.7065914352564719E-3"/>
    <n v="77.434074968117471"/>
    <x v="1"/>
  </r>
  <r>
    <x v="1"/>
    <s v="10.01.00015"/>
    <s v="Repasse ao TJ GO - Excedente Tabelião Interino"/>
    <n v="1259879.45"/>
    <n v="5.7025688837396039E-3"/>
    <n v="77.439777537001206"/>
    <x v="0"/>
  </r>
  <r>
    <x v="0"/>
    <s v="10.01.00012"/>
    <s v="Material de escritório / consultorio"/>
    <n v="1259337.27"/>
    <n v="5.7001148245060902E-3"/>
    <n v="77.445477651825712"/>
    <x v="1"/>
  </r>
  <r>
    <x v="1"/>
    <s v="10.01.00015"/>
    <s v="Produtos Odontológicos"/>
    <n v="1255835.03"/>
    <n v="5.6842627008387124E-3"/>
    <n v="77.451161914526551"/>
    <x v="1"/>
  </r>
  <r>
    <x v="0"/>
    <s v="10.01.00016"/>
    <s v="Material Uso Profissinal"/>
    <n v="1253237.42"/>
    <n v="5.6725051870876219E-3"/>
    <n v="77.456834419713644"/>
    <x v="1"/>
  </r>
  <r>
    <x v="1"/>
    <s v="10.01.00015"/>
    <s v="Material de Consumo do Consultório"/>
    <n v="1251273.8700000001"/>
    <n v="5.6636176073023769E-3"/>
    <n v="77.462498037320941"/>
    <x v="1"/>
  </r>
  <r>
    <x v="1"/>
    <s v="10.01.00040"/>
    <s v="Taxa de Negativação/Distribuidor"/>
    <n v="1251142.02"/>
    <n v="5.6630208171036629E-3"/>
    <n v="77.468161058138051"/>
    <x v="0"/>
  </r>
  <r>
    <x v="0"/>
    <s v="10.01.00016"/>
    <s v="Material Odontológico "/>
    <n v="1250944.75"/>
    <n v="5.6621279175776834E-3"/>
    <n v="77.473823186055625"/>
    <x v="1"/>
  </r>
  <r>
    <x v="1"/>
    <s v="10.01.00052"/>
    <s v="Salários e Ordenados"/>
    <n v="1249506.45"/>
    <n v="5.6556177670823464E-3"/>
    <n v="77.479478803822701"/>
    <x v="0"/>
  </r>
  <r>
    <x v="1"/>
    <s v="10.01.00019"/>
    <s v="FERJ-MA"/>
    <n v="1249295.94"/>
    <n v="5.6546649395910207E-3"/>
    <n v="77.485133468762285"/>
    <x v="0"/>
  </r>
  <r>
    <x v="1"/>
    <s v="10.01.00023"/>
    <s v="Serviços de Terceiros"/>
    <n v="1248875.5"/>
    <n v="5.6527619098515657E-3"/>
    <n v="77.490786230672143"/>
    <x v="1"/>
  </r>
  <r>
    <x v="0"/>
    <s v="10.01.00015"/>
    <s v="Insumos odontológicos"/>
    <n v="1248565.1399999999"/>
    <n v="5.6513571331653851E-3"/>
    <n v="77.496437587805303"/>
    <x v="1"/>
  </r>
  <r>
    <x v="0"/>
    <s v="10.01.00015"/>
    <s v="Material de consumo consultório"/>
    <n v="1247944.08"/>
    <n v="5.6485460408573591E-3"/>
    <n v="77.502086133846163"/>
    <x v="1"/>
  </r>
  <r>
    <x v="0"/>
    <s v="10.02.00001"/>
    <s v="Despesas Dedutíveis do Livro Caixa CNJ"/>
    <n v="1247873.18"/>
    <n v="5.6482251275081826E-3"/>
    <n v="77.507734358973664"/>
    <x v="0"/>
  </r>
  <r>
    <x v="0"/>
    <s v="10.01.00015"/>
    <s v="Material empregado na prestação dos serviços médicos"/>
    <n v="1243795.4099999999"/>
    <n v="5.6297679931235816E-3"/>
    <n v="77.513364126966792"/>
    <x v="1"/>
  </r>
  <r>
    <x v="0"/>
    <s v="10.01.00016"/>
    <s v="Material médico"/>
    <n v="1243548.49"/>
    <n v="5.6286503637275531E-3"/>
    <n v="77.518992777330524"/>
    <x v="1"/>
  </r>
  <r>
    <x v="0"/>
    <s v="10.01.00015"/>
    <s v="Pagamento Pessoa Fisica"/>
    <n v="1242521.8"/>
    <n v="5.6240032759071693E-3"/>
    <n v="77.524616780606436"/>
    <x v="0"/>
  </r>
  <r>
    <x v="0"/>
    <s v="10.01.00014"/>
    <s v="Despesas Consolidaddas"/>
    <n v="1240067.71"/>
    <n v="5.6128953740583881E-3"/>
    <n v="77.530229675980493"/>
    <x v="0"/>
  </r>
  <r>
    <x v="1"/>
    <s v="10.01.00016"/>
    <s v="MATERIAL ODONTOLOGICO"/>
    <n v="1239713.3400000001"/>
    <n v="5.6112913957290884E-3"/>
    <n v="77.535840967376217"/>
    <x v="1"/>
  </r>
  <r>
    <x v="0"/>
    <s v="10.01.00017"/>
    <s v="MATERIAL DE USO"/>
    <n v="1238601.42"/>
    <n v="5.6062585329474876E-3"/>
    <n v="77.541447225909167"/>
    <x v="1"/>
  </r>
  <r>
    <x v="1"/>
    <s v="10.01.00054"/>
    <s v="GUIA DE INSS E IRRF"/>
    <n v="1235676.27"/>
    <n v="5.5930184809962714E-3"/>
    <n v="77.547040244390161"/>
    <x v="0"/>
  </r>
  <r>
    <x v="0"/>
    <s v="10.01.00015"/>
    <s v="Contabilidade"/>
    <n v="1235578.58"/>
    <n v="5.5925763085691773E-3"/>
    <n v="77.552632820698733"/>
    <x v="0"/>
  </r>
  <r>
    <x v="1"/>
    <s v="10.01.00019"/>
    <s v="Despesa do Cartório "/>
    <n v="1235327.23"/>
    <n v="5.5914386277466756E-3"/>
    <n v="77.558224259326479"/>
    <x v="0"/>
  </r>
  <r>
    <x v="1"/>
    <s v="10.01.00016"/>
    <s v="despesas totais escrituradas em livro próprio regulamentado pela CGSP"/>
    <n v="1233623.92"/>
    <n v="5.5837289674253148E-3"/>
    <n v="77.563807988293902"/>
    <x v="0"/>
  </r>
  <r>
    <x v="0"/>
    <s v="10.01.00036"/>
    <s v="Tributos Federais"/>
    <n v="1232479.25"/>
    <n v="5.5785478689288287E-3"/>
    <n v="77.569386536162838"/>
    <x v="0"/>
  </r>
  <r>
    <x v="0"/>
    <s v="10.01.00002"/>
    <s v="Compra perfumaria e cosméticos "/>
    <n v="1231756.1499999999"/>
    <n v="5.5752749148697458E-3"/>
    <n v="77.574961811077713"/>
    <x v="0"/>
  </r>
  <r>
    <x v="1"/>
    <s v="10.01.00016"/>
    <s v="Despesas Administrativas"/>
    <n v="1231635.3899999999"/>
    <n v="5.5747283211314315E-3"/>
    <n v="77.58053653939885"/>
    <x v="0"/>
  </r>
  <r>
    <x v="1"/>
    <s v="10.01.00004"/>
    <s v="INSS"/>
    <n v="1231105.92"/>
    <n v="5.5723317909341383E-3"/>
    <n v="77.586108871189779"/>
    <x v="0"/>
  </r>
  <r>
    <x v="1"/>
    <s v="10.01.00015"/>
    <s v="Pagamentos a Terceiros Pessoa Juridica"/>
    <n v="1231091.33"/>
    <n v="5.5722657524889417E-3"/>
    <n v="77.59168113694227"/>
    <x v="1"/>
  </r>
  <r>
    <x v="0"/>
    <s v="10.01.00015"/>
    <s v="Taxa de Fiscalização (TJ-PA)"/>
    <n v="1228875.82"/>
    <n v="5.5622377308495591E-3"/>
    <n v="77.597243374673127"/>
    <x v="0"/>
  </r>
  <r>
    <x v="1"/>
    <s v="10.01.00015"/>
    <s v="Recolhimentos obrigatórios (Estado, Ipesp, TJ, MP e ISS)"/>
    <n v="1227939.47"/>
    <n v="5.5579995472881949E-3"/>
    <n v="77.602801374220419"/>
    <x v="0"/>
  </r>
  <r>
    <x v="1"/>
    <s v="10.01.00017"/>
    <s v="Livro caixa escriturado pela contabilidade"/>
    <n v="1227121.45"/>
    <n v="5.5542969586014146E-3"/>
    <n v="77.608355671179027"/>
    <x v="0"/>
  </r>
  <r>
    <x v="0"/>
    <s v="10.01.00015"/>
    <s v="Total de despesas no mês"/>
    <n v="1226995.94"/>
    <n v="5.5537288650265911E-3"/>
    <n v="77.613909400044051"/>
    <x v="0"/>
  </r>
  <r>
    <x v="0"/>
    <s v="10.01.00015"/>
    <s v="Produtos Médicos Hospitalares"/>
    <n v="1225620.79"/>
    <n v="5.5475045491998071E-3"/>
    <n v="77.61945690459325"/>
    <x v="1"/>
  </r>
  <r>
    <x v="1"/>
    <s v="10.01.00015"/>
    <s v="MATERIAL MEDICO"/>
    <n v="1225263.06"/>
    <n v="5.5458853625651025E-3"/>
    <n v="77.625002789955815"/>
    <x v="1"/>
  </r>
  <r>
    <x v="1"/>
    <s v="10.01.00015"/>
    <s v="Pgto"/>
    <n v="1225066.67"/>
    <n v="5.5449964461667285E-3"/>
    <n v="77.630547786401976"/>
    <x v="0"/>
  </r>
  <r>
    <x v="1"/>
    <s v="10.02.00002"/>
    <s v="Despesas totais lançadas no mês de fevereiro"/>
    <n v="1225055.05"/>
    <n v="5.5449438507772031E-3"/>
    <n v="77.636092730252756"/>
    <x v="0"/>
  </r>
  <r>
    <x v="1"/>
    <s v="10.01.00012"/>
    <s v="Material de escritório/Consultorio"/>
    <n v="1223665.48"/>
    <n v="5.5386542659730548E-3"/>
    <n v="77.641631384518732"/>
    <x v="1"/>
  </r>
  <r>
    <x v="0"/>
    <s v="10.01.00015"/>
    <s v="Despesa com uso e consumo"/>
    <n v="1222572.67"/>
    <n v="5.5337079004284468E-3"/>
    <n v="77.647165092419158"/>
    <x v="0"/>
  </r>
  <r>
    <x v="0"/>
    <s v="10.01.00056"/>
    <s v="Folha de Pagamento"/>
    <n v="1222390.1299999999"/>
    <n v="5.5328816730270567E-3"/>
    <n v="77.652697974092192"/>
    <x v="0"/>
  </r>
  <r>
    <x v="1"/>
    <s v="10.01.00019"/>
    <s v="Prestadores de Serviço"/>
    <n v="1222246.6499999999"/>
    <n v="5.532232242176003E-3"/>
    <n v="77.658230206334366"/>
    <x v="0"/>
  </r>
  <r>
    <x v="1"/>
    <s v="10.01.00014"/>
    <s v="REMUNERAÇÃO PAGA A TERCEIRO SEM VÍNCULO EMPREGATÍCIO"/>
    <n v="1221224.8999999999"/>
    <n v="5.5276075141855903E-3"/>
    <n v="77.663757813848548"/>
    <x v="1"/>
  </r>
  <r>
    <x v="1"/>
    <s v="10.01.00001"/>
    <s v="Despesas cartorio conforme livro caixa auxiliar"/>
    <n v="1219731.22"/>
    <n v="5.5208466982279497E-3"/>
    <n v="77.66927866054678"/>
    <x v="0"/>
  </r>
  <r>
    <x v="1"/>
    <s v="10.01.00015"/>
    <s v="GRERJ - Guia de Recolhimento do Estado RJ"/>
    <n v="1218894.19"/>
    <n v="5.5170580649323139E-3"/>
    <n v="77.674795718611719"/>
    <x v="0"/>
  </r>
  <r>
    <x v="0"/>
    <s v="10.01.00018"/>
    <s v="Protético"/>
    <n v="1218252.1599999999"/>
    <n v="5.5141520565039461E-3"/>
    <n v="77.680309870668225"/>
    <x v="0"/>
  </r>
  <r>
    <x v="1"/>
    <s v="10.01.00017"/>
    <s v="PRESTAÇÃO DE SERVIÇOS ESCRIT"/>
    <n v="1218172.8400000001"/>
    <n v="5.5137930318656311E-3"/>
    <n v="77.685823663700091"/>
    <x v="0"/>
  </r>
  <r>
    <x v="0"/>
    <s v="10.01.00016"/>
    <s v="Material de uso profissional"/>
    <n v="1218151.56"/>
    <n v="5.5136967125980641E-3"/>
    <n v="77.691337360412689"/>
    <x v="1"/>
  </r>
  <r>
    <x v="0"/>
    <s v="10.01.00006"/>
    <s v="Despesas gerais dedutíveis conforme livro auxiliar"/>
    <n v="1217837.31"/>
    <n v="5.5122743286773529E-3"/>
    <n v="77.696849634741369"/>
    <x v="0"/>
  </r>
  <r>
    <x v="0"/>
    <s v="10.01.00018"/>
    <s v="Serviços de terceiros"/>
    <n v="1217357.25"/>
    <n v="5.5101014420425812E-3"/>
    <n v="77.702359736183411"/>
    <x v="1"/>
  </r>
  <r>
    <x v="0"/>
    <s v="10.01.00001"/>
    <s v=" Folha mensal de salários"/>
    <n v="1215815.8799999999"/>
    <n v="5.5031247677263754E-3"/>
    <n v="77.707862860951138"/>
    <x v="0"/>
  </r>
  <r>
    <x v="0"/>
    <s v="10.01.00015"/>
    <s v="Despessas Cartório"/>
    <n v="1213579.33"/>
    <n v="5.4930015131269549E-3"/>
    <n v="77.713355862464269"/>
    <x v="0"/>
  </r>
  <r>
    <x v="0"/>
    <s v="10.01.00015"/>
    <s v="Despesas Administrativas"/>
    <n v="1212427.6599999999"/>
    <n v="5.4877887306608733E-3"/>
    <n v="77.718843651194931"/>
    <x v="0"/>
  </r>
  <r>
    <x v="0"/>
    <s v="10.03.00006"/>
    <s v="ARPEN, DARE, TJ, MP, SINOREG, PM e OUTROS"/>
    <n v="1212053.56"/>
    <n v="5.4860954488001315E-3"/>
    <n v="77.724329746643733"/>
    <x v="0"/>
  </r>
  <r>
    <x v="1"/>
    <s v="10.01.00015"/>
    <s v="DESPESAS COM PRODUTOS VETERINARIOS "/>
    <n v="1208627.81"/>
    <n v="5.4705895403947911E-3"/>
    <n v="77.729800336184127"/>
    <x v="1"/>
  </r>
  <r>
    <x v="1"/>
    <s v="10.01.00032"/>
    <s v="Entregas/logísticas"/>
    <n v="1206611"/>
    <n v="5.4614608908637461E-3"/>
    <n v="77.735261797074998"/>
    <x v="0"/>
  </r>
  <r>
    <x v="0"/>
    <s v="10.10.00002"/>
    <s v="Repasses Legais - Parte da Secretaria da Fazenda "/>
    <n v="1205215.5"/>
    <n v="5.4551444652110714E-3"/>
    <n v="77.740716941540214"/>
    <x v="0"/>
  </r>
  <r>
    <x v="1"/>
    <s v="10.01.00015"/>
    <s v="Material Odontológico utilizado na Atividade Profissional"/>
    <n v="1204653.99"/>
    <n v="5.4526029129586644E-3"/>
    <n v="77.746169544453167"/>
    <x v="1"/>
  </r>
  <r>
    <x v="1"/>
    <s v="10.01.00017"/>
    <s v="MATERIAL DE USO"/>
    <n v="1204288.51"/>
    <n v="5.4509486476433363E-3"/>
    <n v="77.751620493100816"/>
    <x v="1"/>
  </r>
  <r>
    <x v="0"/>
    <s v="10.01.00024"/>
    <s v="Material Utilizado na Atividade Profissional"/>
    <n v="1202773.81"/>
    <n v="5.4440926892512856E-3"/>
    <n v="77.757064585790062"/>
    <x v="1"/>
  </r>
  <r>
    <x v="1"/>
    <s v="10.01.00001"/>
    <s v=" Folha mensal de salários"/>
    <n v="1202609.6000000001"/>
    <n v="5.4433494285874191E-3"/>
    <n v="77.76250793521865"/>
    <x v="0"/>
  </r>
  <r>
    <x v="1"/>
    <s v="10.01.00022"/>
    <s v="Drogas e Medicamentos "/>
    <n v="1202368.8400000001"/>
    <n v="5.4422596810846328E-3"/>
    <n v="77.76795019489974"/>
    <x v="0"/>
  </r>
  <r>
    <x v="1"/>
    <s v="10.01.00008"/>
    <s v="Serviços pagos a Terceiros"/>
    <n v="1202272.46"/>
    <n v="5.4418234380861335E-3"/>
    <n v="77.77339201833783"/>
    <x v="1"/>
  </r>
  <r>
    <x v="1"/>
    <s v="10.01.00035"/>
    <s v="FOLHA MENSAL DE SALARIOS"/>
    <n v="1201820.55"/>
    <n v="5.4397779662719451E-3"/>
    <n v="77.778831796304104"/>
    <x v="0"/>
  </r>
  <r>
    <x v="1"/>
    <s v="10.01.00015"/>
    <s v="Recolhimento Funajuris TJMT"/>
    <n v="1201744.53"/>
    <n v="5.4394338783621517E-3"/>
    <n v="77.784271230182469"/>
    <x v="0"/>
  </r>
  <r>
    <x v="1"/>
    <s v="10.01.00002"/>
    <s v="Aluguel de Imóveis"/>
    <n v="1200981.06"/>
    <n v="5.4359781983241385E-3"/>
    <n v="77.78970720838079"/>
    <x v="1"/>
  </r>
  <r>
    <x v="0"/>
    <s v="10.01.00015"/>
    <s v="Comissões Devolvidas"/>
    <n v="1200696.8899999999"/>
    <n v="5.434691964947053E-3"/>
    <n v="77.79514190034574"/>
    <x v="0"/>
  </r>
  <r>
    <x v="1"/>
    <s v="10.01.00018"/>
    <s v="Protético"/>
    <n v="1200529.0900000001"/>
    <n v="5.4339324549330667E-3"/>
    <n v="77.800575832800675"/>
    <x v="0"/>
  </r>
  <r>
    <x v="0"/>
    <s v="10.01.00015"/>
    <s v="Total de Despesas Dedutíveis no mês"/>
    <n v="1199815.44"/>
    <n v="5.4307022742329358E-3"/>
    <n v="77.806006535074914"/>
    <x v="0"/>
  </r>
  <r>
    <x v="1"/>
    <s v="10.01.00013"/>
    <s v="Remuneração paga a terceiros"/>
    <n v="1198423.48"/>
    <n v="5.4244018716163135E-3"/>
    <n v="77.811430936946536"/>
    <x v="1"/>
  </r>
  <r>
    <x v="1"/>
    <s v="10.01.00015"/>
    <s v="Pagamento a prestadores de serviço"/>
    <n v="1198341.6599999999"/>
    <n v="5.4240315312745705E-3"/>
    <n v="77.816854968477813"/>
    <x v="0"/>
  </r>
  <r>
    <x v="0"/>
    <s v="10.01.00015"/>
    <s v="Despesas Livro Caixa Consolidada"/>
    <n v="1196865.6499999999"/>
    <n v="5.4173506947087476E-3"/>
    <n v="77.822272319172527"/>
    <x v="0"/>
  </r>
  <r>
    <x v="1"/>
    <s v="10.01.00015"/>
    <s v="Material de consumo/Consultório"/>
    <n v="1196328.32"/>
    <n v="5.4149185879398829E-3"/>
    <n v="77.827687237760472"/>
    <x v="1"/>
  </r>
  <r>
    <x v="1"/>
    <s v="10.01.00015"/>
    <s v="Material direto"/>
    <n v="1196221.72"/>
    <n v="5.4144360863457759E-3"/>
    <n v="77.833101673846812"/>
    <x v="1"/>
  </r>
  <r>
    <x v="0"/>
    <s v="10.01.00015"/>
    <s v="DESPESAS DE LIVRO CAIXA E REPASSE DE EMOLUMENTOS E TAXAS"/>
    <n v="1194991.6000000001"/>
    <n v="5.4088682171061714E-3"/>
    <n v="77.838510542063915"/>
    <x v="0"/>
  </r>
  <r>
    <x v="0"/>
    <s v="10.01.00055"/>
    <s v="Salários e Ordenados"/>
    <n v="1194860.19"/>
    <n v="5.4082734184712601E-3"/>
    <n v="77.843918815482382"/>
    <x v="0"/>
  </r>
  <r>
    <x v="1"/>
    <s v="10.01.00015"/>
    <s v="Despesas Notariais - Livro Caixa"/>
    <n v="1194793.04"/>
    <n v="5.407969478677224E-3"/>
    <n v="77.849326784961065"/>
    <x v="0"/>
  </r>
  <r>
    <x v="1"/>
    <s v="10.01.00023"/>
    <s v="PROPAGANDAS E MARKETINGS"/>
    <n v="1194631.96"/>
    <n v="5.4072403852740477E-3"/>
    <n v="77.854734025346332"/>
    <x v="0"/>
  </r>
  <r>
    <x v="1"/>
    <s v="10.01.00015"/>
    <s v="Remuneração terceiros PJ"/>
    <n v="1194294.5900000001"/>
    <n v="5.4057133537280481E-3"/>
    <n v="77.860139738700056"/>
    <x v="1"/>
  </r>
  <r>
    <x v="0"/>
    <s v="10.01.00025"/>
    <s v="Lançamento Apuração Livro Caixa - Sistema Auxiliar"/>
    <n v="1193081.74"/>
    <n v="5.4002236533677124E-3"/>
    <n v="77.865539962353424"/>
    <x v="0"/>
  </r>
  <r>
    <x v="0"/>
    <s v="10.01.00016"/>
    <s v="Invisalign Alinhadores Transparentes"/>
    <n v="1192876.3999999999"/>
    <n v="5.3992942267510726E-3"/>
    <n v="77.870939256580172"/>
    <x v="0"/>
  </r>
  <r>
    <x v="0"/>
    <s v="10.01.00015"/>
    <s v="Material de Consumo "/>
    <n v="1192728.33"/>
    <n v="5.3986240202685276E-3"/>
    <n v="77.876337880600445"/>
    <x v="1"/>
  </r>
  <r>
    <x v="0"/>
    <s v="10.01.00016"/>
    <s v="Material de Consultório"/>
    <n v="1190871.04"/>
    <n v="5.3902174031417224E-3"/>
    <n v="77.881728098003592"/>
    <x v="1"/>
  </r>
  <r>
    <x v="0"/>
    <s v="10.01.00015"/>
    <s v="MARINGÁ - Material hospitalar (Fármacos e utensílios) "/>
    <n v="1190098.28"/>
    <n v="5.3867196739497761E-3"/>
    <n v="77.887114817677542"/>
    <x v="1"/>
  </r>
  <r>
    <x v="0"/>
    <s v="10.01.00015"/>
    <s v="DESPESAS COM PRODUTOS VETERINARIOS "/>
    <n v="1189254.32"/>
    <n v="5.3828996735242425E-3"/>
    <n v="77.892497717351063"/>
    <x v="1"/>
  </r>
  <r>
    <x v="0"/>
    <s v="10.01.00015"/>
    <s v="Material odontológico de consumo"/>
    <n v="1188002.93"/>
    <n v="5.3772355302798835E-3"/>
    <n v="77.897874952881338"/>
    <x v="1"/>
  </r>
  <r>
    <x v="1"/>
    <s v="10.01.00036"/>
    <s v="Pagamento Salarial"/>
    <n v="1187188.58"/>
    <n v="5.3735495530457342E-3"/>
    <n v="77.90324850243438"/>
    <x v="0"/>
  </r>
  <r>
    <x v="0"/>
    <s v="10.01.00015"/>
    <s v="Honorários contábeis"/>
    <n v="1186504.46"/>
    <n v="5.3704530334344773E-3"/>
    <n v="77.908618955467816"/>
    <x v="0"/>
  </r>
  <r>
    <x v="1"/>
    <s v="10.01.00019"/>
    <s v="INSS"/>
    <n v="1186415.76"/>
    <n v="5.3700515522769046E-3"/>
    <n v="77.913989007020092"/>
    <x v="0"/>
  </r>
  <r>
    <x v="1"/>
    <s v="10.02.00001"/>
    <s v="Despesas Dedutíveis do Livro Caixa CNJ"/>
    <n v="1186220.27"/>
    <n v="5.3691667095317665E-3"/>
    <n v="77.91935817372962"/>
    <x v="0"/>
  </r>
  <r>
    <x v="1"/>
    <s v="10.01.00012"/>
    <s v="Material do consultório odontológico"/>
    <n v="1185225.7"/>
    <n v="5.364665005869006E-3"/>
    <n v="77.924722838735491"/>
    <x v="1"/>
  </r>
  <r>
    <x v="0"/>
    <s v="10.01.00015"/>
    <s v="Insumos Odontológicos"/>
    <n v="1185177.3999999999"/>
    <n v="5.3644463864788057E-3"/>
    <n v="77.930087285121971"/>
    <x v="1"/>
  </r>
  <r>
    <x v="0"/>
    <s v="10.01.00014"/>
    <s v="Despesas do Livro Caixa dedutiveis"/>
    <n v="1185079.73"/>
    <n v="5.3640043045773394E-3"/>
    <n v="77.935451289426553"/>
    <x v="0"/>
  </r>
  <r>
    <x v="1"/>
    <s v="10.01.00015"/>
    <s v="DESPESA GERAL"/>
    <n v="1184857.1399999999"/>
    <n v="5.3629967996070569E-3"/>
    <n v="77.940814286226157"/>
    <x v="0"/>
  </r>
  <r>
    <x v="0"/>
    <s v="10.01.00015"/>
    <s v="Produtos de qualquer natureza usados e consumidos nos tratamentos"/>
    <n v="1184035.1499999999"/>
    <n v="5.3592762415832357E-3"/>
    <n v="77.946173562467735"/>
    <x v="1"/>
  </r>
  <r>
    <x v="1"/>
    <s v="10.01.00015"/>
    <s v="Material utilizado na prestação do serviço"/>
    <n v="1183351.3500000001"/>
    <n v="5.3561811703820182E-3"/>
    <n v="77.951529743638119"/>
    <x v="1"/>
  </r>
  <r>
    <x v="0"/>
    <s v="10.01.00015"/>
    <s v="Despesa Total"/>
    <n v="1183205.3400000001"/>
    <n v="5.3555202880390968E-3"/>
    <n v="77.956885263926154"/>
    <x v="0"/>
  </r>
  <r>
    <x v="0"/>
    <s v="10.01.00016"/>
    <s v="Propaganda e Publicidade"/>
    <n v="1179741.3799999999"/>
    <n v="5.3398414304225844E-3"/>
    <n v="77.96222510535658"/>
    <x v="0"/>
  </r>
  <r>
    <x v="0"/>
    <s v="10.01.00005"/>
    <s v=" INSS - CONTRIBUIÇÃO PREVIDENCIÁRIA - FOLHA DE PAGAMENTO"/>
    <n v="1178367.31"/>
    <n v="5.3336220029796821E-3"/>
    <n v="77.96755872735956"/>
    <x v="0"/>
  </r>
  <r>
    <x v="0"/>
    <s v="10.01.00015"/>
    <s v="Materiais Odontológicos "/>
    <n v="1177636.6299999999"/>
    <n v="5.330314739707809E-3"/>
    <n v="77.972889042099268"/>
    <x v="1"/>
  </r>
  <r>
    <x v="0"/>
    <s v="10.01.00017"/>
    <s v="Salários e ordenados"/>
    <n v="1177456.99"/>
    <n v="5.3295016385223951E-3"/>
    <n v="77.978218543737796"/>
    <x v="0"/>
  </r>
  <r>
    <x v="0"/>
    <s v="10.01.00031"/>
    <s v="FEADMP/MS"/>
    <n v="1177047.74"/>
    <n v="5.3276492578714762E-3"/>
    <n v="77.983546192995661"/>
    <x v="0"/>
  </r>
  <r>
    <x v="0"/>
    <s v="10.01.00015"/>
    <s v="DESPESA GERAL"/>
    <n v="1176319.96"/>
    <n v="5.3243551208155791E-3"/>
    <n v="77.988870548116481"/>
    <x v="0"/>
  </r>
  <r>
    <x v="0"/>
    <s v="10.01.00015"/>
    <s v="Despesas com funcionários "/>
    <n v="1175724.3799999999"/>
    <n v="5.3216593581568751E-3"/>
    <n v="77.99419220747464"/>
    <x v="0"/>
  </r>
  <r>
    <x v="1"/>
    <s v="10.01.00015"/>
    <s v="Despesa Total"/>
    <n v="1175614.21"/>
    <n v="5.3211606977382761E-3"/>
    <n v="77.999513368172373"/>
    <x v="0"/>
  </r>
  <r>
    <x v="0"/>
    <s v="10.01.00015"/>
    <s v="Material de Uso/Consumo"/>
    <n v="1174681.6100000001"/>
    <n v="5.3169394877320532E-3"/>
    <n v="78.0048303076601"/>
    <x v="1"/>
  </r>
  <r>
    <x v="1"/>
    <s v="10.01.00015"/>
    <s v="Despesas - Livro Diário"/>
    <n v="1174628.8600000001"/>
    <n v="5.3167007263897536E-3"/>
    <n v="78.010147008386497"/>
    <x v="0"/>
  </r>
  <r>
    <x v="0"/>
    <s v="10.01.00023"/>
    <s v="REPASSE A TERCEIROS"/>
    <n v="1173012.75"/>
    <n v="5.3093857578039097E-3"/>
    <n v="78.015456394144294"/>
    <x v="1"/>
  </r>
  <r>
    <x v="0"/>
    <s v="10.01.00015"/>
    <s v="Material de uso clinico"/>
    <n v="1172013.69"/>
    <n v="5.3048637311377952E-3"/>
    <n v="78.020761257875435"/>
    <x v="1"/>
  </r>
  <r>
    <x v="0"/>
    <s v="10.01.00018"/>
    <s v="Serviços Técnicos"/>
    <n v="1171719.51"/>
    <n v="5.3035321896841925E-3"/>
    <n v="78.026064790065121"/>
    <x v="0"/>
  </r>
  <r>
    <x v="0"/>
    <s v="10.01.00020"/>
    <s v="Despesas diversas"/>
    <n v="1170555.58"/>
    <n v="5.2982639150085074E-3"/>
    <n v="78.03136305398013"/>
    <x v="0"/>
  </r>
  <r>
    <x v="1"/>
    <s v="10.01.00020"/>
    <s v="REPASSE AO MPSP"/>
    <n v="1170246.27"/>
    <n v="5.2968638909177655E-3"/>
    <n v="78.036659917871049"/>
    <x v="0"/>
  </r>
  <r>
    <x v="1"/>
    <s v="10.01.00016"/>
    <s v="Despesas diversas dedutíveis do consultório"/>
    <n v="1168627.32"/>
    <n v="5.2895360676928297E-3"/>
    <n v="78.041949453938741"/>
    <x v="0"/>
  </r>
  <r>
    <x v="0"/>
    <s v="10.01.00015"/>
    <s v="Beneficio pago a terceiros"/>
    <n v="1167896.79"/>
    <n v="5.2862294833631637E-3"/>
    <n v="78.047235683422102"/>
    <x v="1"/>
  </r>
  <r>
    <x v="0"/>
    <s v="10.01.00031"/>
    <s v="SALARIOS E PROVENTOS"/>
    <n v="1167678.1000000001"/>
    <n v="5.2852396308902269E-3"/>
    <n v="78.052520923052995"/>
    <x v="0"/>
  </r>
  <r>
    <x v="1"/>
    <s v="10.01.00015"/>
    <s v="Remuneração paga a terceiros, sem vinculo empregaticio"/>
    <n v="1167199.1299999999"/>
    <n v="5.2830716779021488E-3"/>
    <n v="78.057803994730904"/>
    <x v="1"/>
  </r>
  <r>
    <x v="1"/>
    <s v="10.01.00012"/>
    <s v="Material Médico"/>
    <n v="1166661.3700000001"/>
    <n v="5.2806376248322948E-3"/>
    <n v="78.063084632355739"/>
    <x v="1"/>
  </r>
  <r>
    <x v="0"/>
    <s v="10.01.00001"/>
    <s v="Folha mensal de salários."/>
    <n v="1166072.77"/>
    <n v="5.2779734556175576E-3"/>
    <n v="78.068362605811359"/>
    <x v="0"/>
  </r>
  <r>
    <x v="0"/>
    <s v="10.01.00021"/>
    <s v="Total de despesas"/>
    <n v="1165852.27"/>
    <n v="5.2769754105753399E-3"/>
    <n v="78.07363958122194"/>
    <x v="0"/>
  </r>
  <r>
    <x v="1"/>
    <s v="10.01.00063"/>
    <s v="Receita de Terceiros - Repasse ao Orgão Gestor FCRC"/>
    <n v="1165499.32"/>
    <n v="5.2753778595655857E-3"/>
    <n v="78.078914959081501"/>
    <x v="1"/>
  </r>
  <r>
    <x v="1"/>
    <s v="10.01.00005"/>
    <s v="Vale alimentação"/>
    <n v="1164122.44"/>
    <n v="5.2691457132720302E-3"/>
    <n v="78.084184104794772"/>
    <x v="1"/>
  </r>
  <r>
    <x v="0"/>
    <s v="10.01.00058"/>
    <s v="Contratação de Obras e Serviços"/>
    <n v="1163572.31"/>
    <n v="5.2666556701016221E-3"/>
    <n v="78.089450760464871"/>
    <x v="0"/>
  </r>
  <r>
    <x v="0"/>
    <s v="10.01.00015"/>
    <s v="Recolhimentos obrigatórios (Estado, Ipesp, TJ, MP e ISS)"/>
    <n v="1162954.2"/>
    <n v="5.2638579303236378E-3"/>
    <n v="78.094714618395201"/>
    <x v="0"/>
  </r>
  <r>
    <x v="1"/>
    <s v="10.01.00002"/>
    <s v="Taxas"/>
    <n v="1162920.0900000001"/>
    <n v="5.263703538866087E-3"/>
    <n v="78.099978321934074"/>
    <x v="0"/>
  </r>
  <r>
    <x v="0"/>
    <s v="10.01.00011"/>
    <s v=" Salários, férias e 13º salário"/>
    <n v="1162672.6499999999"/>
    <n v="5.2625835558037454E-3"/>
    <n v="78.105240905489879"/>
    <x v="0"/>
  </r>
  <r>
    <x v="1"/>
    <s v="10.01.00002"/>
    <s v="ALUGUEL DE IMOVEIS"/>
    <n v="1161740"/>
    <n v="5.2583621194834534E-3"/>
    <n v="78.110499267609356"/>
    <x v="1"/>
  </r>
  <r>
    <x v="0"/>
    <s v="10.01.00015"/>
    <s v="Material para procedimentos"/>
    <n v="1161655.4099999999"/>
    <n v="5.2579792413423136E-3"/>
    <n v="78.115757246850691"/>
    <x v="1"/>
  </r>
  <r>
    <x v="0"/>
    <s v="10.01.00001"/>
    <s v="(SALARIOS E ENCARGOS) FOLHA MENSAL DE SALARIOS"/>
    <n v="1161508.74"/>
    <n v="5.2573153716536872E-3"/>
    <n v="78.121014562222342"/>
    <x v="0"/>
  </r>
  <r>
    <x v="1"/>
    <s v="10.01.00016"/>
    <s v="PAGAMENTOS DIVERSOS"/>
    <n v="1158218.57"/>
    <n v="5.2424231364765735E-3"/>
    <n v="78.126256985358822"/>
    <x v="0"/>
  </r>
  <r>
    <x v="1"/>
    <s v="10.01.00015"/>
    <s v="Material para uso na prestação de serviço"/>
    <n v="1157918.6599999999"/>
    <n v="5.2410656594307162E-3"/>
    <n v="78.131498051018255"/>
    <x v="1"/>
  </r>
  <r>
    <x v="0"/>
    <s v="10.01.00017"/>
    <s v="Material de uso e consumo"/>
    <n v="1157690.68"/>
    <n v="5.2400337578038456E-3"/>
    <n v="78.136738084776056"/>
    <x v="1"/>
  </r>
  <r>
    <x v="1"/>
    <s v="10.01.00015"/>
    <s v="Despesas Dedutiveis"/>
    <n v="1157531.55"/>
    <n v="5.2393134906493421E-3"/>
    <n v="78.141977398266704"/>
    <x v="0"/>
  </r>
  <r>
    <x v="0"/>
    <s v="10.01.00021"/>
    <s v="INSS"/>
    <n v="1157493.17"/>
    <n v="5.2391397719703386E-3"/>
    <n v="78.147216538038677"/>
    <x v="0"/>
  </r>
  <r>
    <x v="1"/>
    <s v="10.01.00018"/>
    <s v="Débitos imóveis para leilão (IPTU, condomínio, etc.)"/>
    <n v="1157447.5900000001"/>
    <n v="5.2389334640654669E-3"/>
    <n v="78.152455471502748"/>
    <x v="0"/>
  </r>
  <r>
    <x v="0"/>
    <s v="10.01.00016"/>
    <s v="FUNAJURIS"/>
    <n v="1156156.02"/>
    <n v="5.2330874548356379E-3"/>
    <n v="78.157688558957588"/>
    <x v="0"/>
  </r>
  <r>
    <x v="1"/>
    <s v="10.01.00023"/>
    <s v="REPASSE A TERCEIROS"/>
    <n v="1154690.02"/>
    <n v="5.2264519263463347E-3"/>
    <n v="78.162915010883935"/>
    <x v="1"/>
  </r>
  <r>
    <x v="0"/>
    <s v="10.01.00015"/>
    <s v="Material de uso e consumo "/>
    <n v="1154263.04"/>
    <n v="5.2245192947267148E-3"/>
    <n v="78.168139530178664"/>
    <x v="1"/>
  </r>
  <r>
    <x v="0"/>
    <s v="10.01.00017"/>
    <s v="Serviços contratados de terceiros"/>
    <n v="1153986.54"/>
    <n v="5.2232677779277432E-3"/>
    <n v="78.173362797956585"/>
    <x v="1"/>
  </r>
  <r>
    <x v="1"/>
    <s v="10.01.00015"/>
    <s v="Serviços prestados"/>
    <n v="1152590.32"/>
    <n v="5.2169480933524819E-3"/>
    <n v="78.178579746049934"/>
    <x v="0"/>
  </r>
  <r>
    <x v="1"/>
    <s v="10.01.00015"/>
    <s v="Total de Despesas Dedutíveis no mês"/>
    <n v="1151373.04"/>
    <n v="5.2114383415656747E-3"/>
    <n v="78.183791184391495"/>
    <x v="0"/>
  </r>
  <r>
    <x v="0"/>
    <s v="10.01.00015"/>
    <s v="Insumo Consultório"/>
    <n v="1150827.03"/>
    <n v="5.208966946674512E-3"/>
    <n v="78.189000151338163"/>
    <x v="1"/>
  </r>
  <r>
    <x v="1"/>
    <s v="10.01.00015"/>
    <s v="Material de Consumo e Custeio"/>
    <n v="1147894.53"/>
    <n v="5.1956936265552213E-3"/>
    <n v="78.194195844964725"/>
    <x v="1"/>
  </r>
  <r>
    <x v="0"/>
    <s v="10.01.00015"/>
    <s v="Depósito plataforma aposta Exterior"/>
    <n v="1147731.69"/>
    <n v="5.1949565668968321E-3"/>
    <n v="78.199390801531621"/>
    <x v="0"/>
  </r>
  <r>
    <x v="0"/>
    <s v="10.01.00021"/>
    <s v="Locação de equipamento"/>
    <n v="1146000"/>
    <n v="5.1871184507101733E-3"/>
    <n v="78.204577919982327"/>
    <x v="0"/>
  </r>
  <r>
    <x v="1"/>
    <s v="10.01.00001"/>
    <s v="(SALARIOS E ENCARGOS) FOLHA MENSAL DE SALARIOS"/>
    <n v="1145147.75"/>
    <n v="5.183260927412078E-3"/>
    <n v="78.209761180909737"/>
    <x v="0"/>
  </r>
  <r>
    <x v="0"/>
    <s v="10.01.00015"/>
    <s v="Materiais e Medicamentos"/>
    <n v="1144740.42"/>
    <n v="5.1814172372213908E-3"/>
    <n v="78.214942598146962"/>
    <x v="1"/>
  </r>
  <r>
    <x v="0"/>
    <s v="10.01.00017"/>
    <s v="DIVERSAS"/>
    <n v="1143755.5900000001"/>
    <n v="5.1769596195391804E-3"/>
    <n v="78.220119557766495"/>
    <x v="0"/>
  </r>
  <r>
    <x v="0"/>
    <s v="10.01.00015"/>
    <s v="Despesas Dedutiveis Conforme Sistema - Dominio "/>
    <n v="1141702.27"/>
    <n v="5.1676657154752954E-3"/>
    <n v="78.22528722348197"/>
    <x v="0"/>
  </r>
  <r>
    <x v="0"/>
    <s v="10.01.00015"/>
    <s v="Material para utilização no serviço"/>
    <n v="1139454.68"/>
    <n v="5.1574924907295434E-3"/>
    <n v="78.230444715972695"/>
    <x v="1"/>
  </r>
  <r>
    <x v="0"/>
    <s v="10.01.00015"/>
    <s v="Material para Serviços"/>
    <n v="1138407.7"/>
    <n v="5.1527535646601497E-3"/>
    <n v="78.235597469537353"/>
    <x v="1"/>
  </r>
  <r>
    <x v="1"/>
    <s v="10.01.00033"/>
    <s v="TOTAL DE DESPESAS DO MÊS"/>
    <n v="1138184.28"/>
    <n v="5.1517423028763307E-3"/>
    <n v="78.240749211840225"/>
    <x v="0"/>
  </r>
  <r>
    <x v="0"/>
    <s v="10.01.00015"/>
    <s v="Material utilizado na prestação do serviço"/>
    <n v="1137689.1200000001"/>
    <n v="5.1495010693928638E-3"/>
    <n v="78.245898712909622"/>
    <x v="1"/>
  </r>
  <r>
    <x v="1"/>
    <s v="10.01.00015"/>
    <s v="TAXAS JUDICIARIAS"/>
    <n v="1136048.68"/>
    <n v="5.1420759763812721E-3"/>
    <n v="78.251040788886002"/>
    <x v="0"/>
  </r>
  <r>
    <x v="0"/>
    <s v="10.01.00034"/>
    <s v="FOLHA DE PAGAMENTO"/>
    <n v="1135955.3899999999"/>
    <n v="5.1416537195922082E-3"/>
    <n v="78.256182442605592"/>
    <x v="0"/>
  </r>
  <r>
    <x v="0"/>
    <s v="10.01.00006"/>
    <s v="ALUGUEL E CONDOMINIO"/>
    <n v="1133861"/>
    <n v="5.1321739211524333E-3"/>
    <n v="78.261314616526747"/>
    <x v="1"/>
  </r>
  <r>
    <x v="0"/>
    <s v="10.01.00015"/>
    <s v="Remuneração paga a terceiros, sem vinculo empregatício"/>
    <n v="1133364.07"/>
    <n v="5.12992467615094E-3"/>
    <n v="78.266444541202901"/>
    <x v="1"/>
  </r>
  <r>
    <x v="0"/>
    <s v="10.01.00029"/>
    <s v="DARF IRRF CÓDIGO 0561 SOBRE SALÁRIOS - PAGTO. DARF IRRF CÓDIGO 0561- S"/>
    <n v="1130542.6399999999"/>
    <n v="5.1171540901034807E-3"/>
    <n v="78.271561695293002"/>
    <x v="0"/>
  </r>
  <r>
    <x v="1"/>
    <s v="10.01.00015"/>
    <s v="Prestação de Serviço"/>
    <n v="1129556.2"/>
    <n v="5.1126891851082639E-3"/>
    <n v="78.276674384478113"/>
    <x v="0"/>
  </r>
  <r>
    <x v="0"/>
    <s v="10.02.00056"/>
    <s v="REPASSES LEGAIS - SEFAZ"/>
    <n v="1129255.44"/>
    <n v="5.1113278607232424E-3"/>
    <n v="78.281785712338831"/>
    <x v="0"/>
  </r>
  <r>
    <x v="0"/>
    <s v="10.01.00013"/>
    <s v="Remuneração paga a empregados, INSS, FGTS, IRRF"/>
    <n v="1129133.48"/>
    <n v="5.110775835447284E-3"/>
    <n v="78.286896488174278"/>
    <x v="0"/>
  </r>
  <r>
    <x v="1"/>
    <s v="10.01.00028"/>
    <s v="Emolumentos e custas extrajudiciais - D"/>
    <n v="1128179.49"/>
    <n v="5.1064578082825425E-3"/>
    <n v="78.29200294598256"/>
    <x v="0"/>
  </r>
  <r>
    <x v="1"/>
    <s v="10.01.00006"/>
    <s v="ALUGUEL E CONDOMINIO"/>
    <n v="1126334.18"/>
    <n v="5.0981054160065568E-3"/>
    <n v="78.29710105139857"/>
    <x v="1"/>
  </r>
  <r>
    <x v="0"/>
    <s v="10.01.00013"/>
    <s v="Limpeza, manutenção, papelaria, sistema"/>
    <n v="1126301.6000000001"/>
    <n v="5.0979579497595021E-3"/>
    <n v="78.302199009348328"/>
    <x v="1"/>
  </r>
  <r>
    <x v="1"/>
    <s v="10.01.00015"/>
    <s v="Material de uso e consumo "/>
    <n v="1126069.76"/>
    <n v="5.0969085766865421E-3"/>
    <n v="78.307295917925018"/>
    <x v="1"/>
  </r>
  <r>
    <x v="1"/>
    <s v="10.01.00017"/>
    <s v="Serviços contratados de pessoa jurídica"/>
    <n v="1125692.3"/>
    <n v="5.0952000865203944E-3"/>
    <n v="78.312391118011533"/>
    <x v="0"/>
  </r>
  <r>
    <x v="0"/>
    <s v="10.01.00022"/>
    <s v="Fundos Estatais Lei 19.191/15 Goias - SEFAZ"/>
    <n v="1125663.3400000001"/>
    <n v="5.0950690054119025E-3"/>
    <n v="78.317486187016939"/>
    <x v="0"/>
  </r>
  <r>
    <x v="1"/>
    <s v="10.02.00001"/>
    <s v="FOLHA MENSAL DE SALÁRIOS"/>
    <n v="1124836.52"/>
    <n v="5.0913265854490609E-3"/>
    <n v="78.322577513602383"/>
    <x v="0"/>
  </r>
  <r>
    <x v="1"/>
    <s v="10.01.00014"/>
    <s v="Despesas Consolidaddas"/>
    <n v="1124284.8500000001"/>
    <n v="5.0888295718053405E-3"/>
    <n v="78.327666343174187"/>
    <x v="0"/>
  </r>
  <r>
    <x v="1"/>
    <s v="10.01.00015"/>
    <s v="Despesas diversas dedutíveis do consultório"/>
    <n v="1124167"/>
    <n v="5.0882961495458149E-3"/>
    <n v="78.332754639323738"/>
    <x v="0"/>
  </r>
  <r>
    <x v="0"/>
    <s v="10.01.00054"/>
    <s v="GUIA DE INSS E IRRF"/>
    <n v="1122904.75"/>
    <n v="5.082582850885772E-3"/>
    <n v="78.337837222174628"/>
    <x v="0"/>
  </r>
  <r>
    <x v="1"/>
    <s v="10.01.00001"/>
    <s v="Material de expediente e consumo"/>
    <n v="1122810.6599999999"/>
    <n v="5.082156973071612E-3"/>
    <n v="78.342919379147702"/>
    <x v="1"/>
  </r>
  <r>
    <x v="1"/>
    <s v="10.01.00001"/>
    <s v="Folha mensal de salarios"/>
    <n v="1122257.42"/>
    <n v="5.0796528531661406E-3"/>
    <n v="78.347999032000871"/>
    <x v="0"/>
  </r>
  <r>
    <x v="1"/>
    <s v="10.01.00015"/>
    <s v="Medicamentos"/>
    <n v="1121036.3899999999"/>
    <n v="5.0741261278241939E-3"/>
    <n v="78.353073158128694"/>
    <x v="0"/>
  </r>
  <r>
    <x v="1"/>
    <s v="10.01.00015"/>
    <s v="Produtos odontológicos"/>
    <n v="1120547.31"/>
    <n v="5.0719124141314596E-3"/>
    <n v="78.358145070542832"/>
    <x v="1"/>
  </r>
  <r>
    <x v="1"/>
    <s v="10.02.00001"/>
    <s v="Despesas com Serviço"/>
    <n v="1120011.8700000001"/>
    <n v="5.0694888620343844E-3"/>
    <n v="78.363214559404867"/>
    <x v="0"/>
  </r>
  <r>
    <x v="1"/>
    <s v="10.01.00005"/>
    <s v="REGISTRO DE IMOVEIS- DIVERSOS"/>
    <n v="1120005.73"/>
    <n v="5.0694610706667692E-3"/>
    <n v="78.368284020475528"/>
    <x v="0"/>
  </r>
  <r>
    <x v="0"/>
    <s v="10.01.00081"/>
    <s v="ONR - Operador nacional do sistema de registro eletrônico imóveis"/>
    <n v="1119779.4099999999"/>
    <n v="5.0684366826669741E-3"/>
    <n v="78.373352457158191"/>
    <x v="0"/>
  </r>
  <r>
    <x v="0"/>
    <s v="10.01.00002"/>
    <s v="ALUGUEL DE IMOVEIS"/>
    <n v="1118000"/>
    <n v="5.0603825723333114E-3"/>
    <n v="78.37841283973053"/>
    <x v="1"/>
  </r>
  <r>
    <x v="0"/>
    <s v="10.01.00019"/>
    <s v="Salários e Ordenados"/>
    <n v="1117649.45"/>
    <n v="5.0587958843988463E-3"/>
    <n v="78.383471635614924"/>
    <x v="0"/>
  </r>
  <r>
    <x v="0"/>
    <s v="10.01.00015"/>
    <s v="fornecedor "/>
    <n v="1117183.48"/>
    <n v="5.0566867730685869E-3"/>
    <n v="78.388528322387998"/>
    <x v="0"/>
  </r>
  <r>
    <x v="0"/>
    <s v="10.01.00020"/>
    <s v="Material de uso e consumo utilizado no atendimento profissional"/>
    <n v="1116350.18"/>
    <n v="5.0529150228024637E-3"/>
    <n v="78.3935812374108"/>
    <x v="1"/>
  </r>
  <r>
    <x v="1"/>
    <s v="10.01.00017"/>
    <s v="Marketing - propaganda"/>
    <n v="1116319.47"/>
    <n v="5.0527760207015725E-3"/>
    <n v="78.398634013431504"/>
    <x v="0"/>
  </r>
  <r>
    <x v="0"/>
    <s v="10.01.00015"/>
    <s v="Prestadores de serviços"/>
    <n v="1115863.77"/>
    <n v="5.050713394280989E-3"/>
    <n v="78.403684726825787"/>
    <x v="0"/>
  </r>
  <r>
    <x v="1"/>
    <s v="10.01.00020"/>
    <s v="TAXA FISCALIZAÇÃO"/>
    <n v="1114853.04"/>
    <n v="5.0461385459112809E-3"/>
    <n v="78.408730865371695"/>
    <x v="0"/>
  </r>
  <r>
    <x v="0"/>
    <s v="10.01.00016"/>
    <s v="Material Médico Hospitalar "/>
    <n v="1113428.79"/>
    <n v="5.0396919896692005E-3"/>
    <n v="78.41377055736136"/>
    <x v="1"/>
  </r>
  <r>
    <x v="1"/>
    <s v="10.01.00015"/>
    <s v="Material Clinico"/>
    <n v="1113411.49"/>
    <n v="5.0396136850014888E-3"/>
    <n v="78.41881017104636"/>
    <x v="1"/>
  </r>
  <r>
    <x v="1"/>
    <s v="10.01.00021"/>
    <s v="Taxas diversas"/>
    <n v="1113140.56"/>
    <n v="5.0383873795897521E-3"/>
    <n v="78.423848558425945"/>
    <x v="0"/>
  </r>
  <r>
    <x v="0"/>
    <s v="10.01.00093"/>
    <s v="Sistemas de informática"/>
    <n v="1112911.77"/>
    <n v="5.037351811674971E-3"/>
    <n v="78.428885910237625"/>
    <x v="0"/>
  </r>
  <r>
    <x v="1"/>
    <s v="10.01.00011"/>
    <s v="Aluguéis"/>
    <n v="1112237.8799999999"/>
    <n v="5.034301595922136E-3"/>
    <n v="78.433920211833552"/>
    <x v="0"/>
  </r>
  <r>
    <x v="0"/>
    <s v="10.01.00007"/>
    <s v="IMPOSTO SOBRE A RENDA RETIDO NA FONTE – IRRF"/>
    <n v="1111988.74"/>
    <n v="5.0331739181814642E-3"/>
    <n v="78.438953385751731"/>
    <x v="0"/>
  </r>
  <r>
    <x v="1"/>
    <s v="10.01.00015"/>
    <s v="MATERIAL TECNICO"/>
    <n v="1111799.82"/>
    <n v="5.0323188131049306E-3"/>
    <n v="78.443985704564838"/>
    <x v="1"/>
  </r>
  <r>
    <x v="0"/>
    <s v="10.01.00019"/>
    <s v="FGTS"/>
    <n v="1110748.02"/>
    <n v="5.0275580703593309E-3"/>
    <n v="78.449013262635191"/>
    <x v="0"/>
  </r>
  <r>
    <x v="0"/>
    <s v="10.01.00015"/>
    <s v="Produtos Odontológicos"/>
    <n v="1109833.3500000001"/>
    <n v="5.0234180165780826E-3"/>
    <n v="78.454036680651768"/>
    <x v="1"/>
  </r>
  <r>
    <x v="0"/>
    <s v="10.01.00015"/>
    <s v="MATERIAL PARA CONSULTORIO"/>
    <n v="1109666.82"/>
    <n v="5.0226642549414365E-3"/>
    <n v="78.459059344906706"/>
    <x v="1"/>
  </r>
  <r>
    <x v="1"/>
    <s v="10.01.00056"/>
    <s v="Folha de Pagamento"/>
    <n v="1109272.18"/>
    <n v="5.0208780032613412E-3"/>
    <n v="78.464080222909971"/>
    <x v="0"/>
  </r>
  <r>
    <x v="1"/>
    <s v="10.01.00015"/>
    <s v="GERAL"/>
    <n v="1107109.3600000001"/>
    <n v="5.0110884713873757E-3"/>
    <n v="78.469091311381362"/>
    <x v="0"/>
  </r>
  <r>
    <x v="1"/>
    <s v="10.01.00005"/>
    <s v="Encargos Sociais"/>
    <n v="1106265.55"/>
    <n v="5.0072691499040475E-3"/>
    <n v="78.474098580531262"/>
    <x v="0"/>
  </r>
  <r>
    <x v="0"/>
    <s v="10.01.00002"/>
    <s v="PREVIDENCIA SOCIAL - EMPREGADOR"/>
    <n v="1105878.3400000001"/>
    <n v="5.0055165284945361E-3"/>
    <n v="78.479104097059761"/>
    <x v="0"/>
  </r>
  <r>
    <x v="0"/>
    <s v="10.01.00022"/>
    <s v="GRERJ"/>
    <n v="1105621.3"/>
    <n v="5.0043530931310372E-3"/>
    <n v="78.484108450152888"/>
    <x v="0"/>
  </r>
  <r>
    <x v="0"/>
    <s v="10.01.00013"/>
    <s v="Despesa Trabalhista: Salário líquido mensal dos funcionários"/>
    <n v="1101094.43"/>
    <n v="4.9838632057828984E-3"/>
    <n v="78.489092313358668"/>
    <x v="0"/>
  </r>
  <r>
    <x v="0"/>
    <s v="10.01.00015"/>
    <s v="Material de uso/consumo consultório"/>
    <n v="1100683.28"/>
    <n v="4.9820022251973756E-3"/>
    <n v="78.494074315583859"/>
    <x v="1"/>
  </r>
  <r>
    <x v="0"/>
    <s v="10.01.00016"/>
    <s v="PAGAMENTOS DIVERSOS"/>
    <n v="1097129.6000000001"/>
    <n v="4.9659172696162939E-3"/>
    <n v="78.499040232853474"/>
    <x v="0"/>
  </r>
  <r>
    <x v="1"/>
    <s v="10.03.00006"/>
    <s v="ARPEN, DARE, TJ, MP, SINOREG, PM e OUTROS"/>
    <n v="1095303.2"/>
    <n v="4.9576504693210257E-3"/>
    <n v="78.503997883322796"/>
    <x v="0"/>
  </r>
  <r>
    <x v="0"/>
    <s v="10.01.00015"/>
    <s v="Serviços prestados PJ"/>
    <n v="1093826.74"/>
    <n v="4.9509675959285866E-3"/>
    <n v="78.508948850918728"/>
    <x v="0"/>
  </r>
  <r>
    <x v="1"/>
    <s v="10.01.00015"/>
    <s v="Despesas efetuados durante o mes cf.livro caixa"/>
    <n v="1092006.29"/>
    <n v="4.9427277270074742E-3"/>
    <n v="78.51389157864574"/>
    <x v="0"/>
  </r>
  <r>
    <x v="0"/>
    <s v="10.01.00021"/>
    <s v="Salários e Ordenados"/>
    <n v="1091224.3700000001"/>
    <n v="4.9391885370781733E-3"/>
    <n v="78.51883076718282"/>
    <x v="0"/>
  </r>
  <r>
    <x v="1"/>
    <s v="10.01.00015"/>
    <s v="Materiais Odontológico"/>
    <n v="1090478.6299999999"/>
    <n v="4.9358131080088586E-3"/>
    <n v="78.523766580290825"/>
    <x v="1"/>
  </r>
  <r>
    <x v="1"/>
    <s v="10.01.00016"/>
    <s v="FGTS"/>
    <n v="1089120.81"/>
    <n v="4.9296672326382285E-3"/>
    <n v="78.52869624752347"/>
    <x v="0"/>
  </r>
  <r>
    <x v="0"/>
    <s v="10.01.00007"/>
    <s v="ISS S/ATOS NOTARIAIS"/>
    <n v="1088788.1599999999"/>
    <n v="4.9281615651402969E-3"/>
    <n v="78.533624409088617"/>
    <x v="0"/>
  </r>
  <r>
    <x v="1"/>
    <s v="10.01.00015"/>
    <s v="Material de uso/consumo"/>
    <n v="1088271.8400000001"/>
    <n v="4.9258245555430288E-3"/>
    <n v="78.538550233644159"/>
    <x v="1"/>
  </r>
  <r>
    <x v="1"/>
    <s v="10.01.00015"/>
    <s v="Laboratório de Prótese Dentária"/>
    <n v="1087112.1399999999"/>
    <n v="4.9205754270375398E-3"/>
    <n v="78.543470809071195"/>
    <x v="0"/>
  </r>
  <r>
    <x v="0"/>
    <s v="10.01.00015"/>
    <s v="Despesas Consultório"/>
    <n v="1086583.6599999999"/>
    <n v="4.9181833778588046E-3"/>
    <n v="78.548388992449048"/>
    <x v="0"/>
  </r>
  <r>
    <x v="1"/>
    <s v="10.01.00015"/>
    <s v="Plano Saúde Funcionários "/>
    <n v="1086242.02"/>
    <n v="4.9166370190913524E-3"/>
    <n v="78.553305629468142"/>
    <x v="1"/>
  </r>
  <r>
    <x v="1"/>
    <s v="10.01.00018"/>
    <s v="Serviços de Terceiros"/>
    <n v="1086033.2"/>
    <n v="4.9156918410155426E-3"/>
    <n v="78.558221321309162"/>
    <x v="1"/>
  </r>
  <r>
    <x v="1"/>
    <s v="10.01.00024"/>
    <s v="Taxa Fiscalização Judiciária"/>
    <n v="1085817.24"/>
    <n v="4.914714345290748E-3"/>
    <n v="78.563136035654452"/>
    <x v="0"/>
  </r>
  <r>
    <x v="0"/>
    <s v="10.01.00027"/>
    <s v="DESPESAS COM PRESTACAO DE SERVICOS DE TERCEIROS"/>
    <n v="1085506.99"/>
    <n v="4.913310066495518E-3"/>
    <n v="78.568049345720951"/>
    <x v="1"/>
  </r>
  <r>
    <x v="0"/>
    <s v="10.01.00015"/>
    <s v="Material de Consumo e Custeio"/>
    <n v="1085141.8"/>
    <n v="4.9116571138017881E-3"/>
    <n v="78.572961002834759"/>
    <x v="1"/>
  </r>
  <r>
    <x v="0"/>
    <s v="10.01.00023"/>
    <s v="Repasse TJRN"/>
    <n v="1085040.26"/>
    <n v="4.9111975151914173E-3"/>
    <n v="78.577872200349944"/>
    <x v="0"/>
  </r>
  <r>
    <x v="1"/>
    <s v="10.01.00012"/>
    <s v="Material de escritório / Consultório"/>
    <n v="1083772.24"/>
    <n v="4.9054580998878659E-3"/>
    <n v="78.582777658449828"/>
    <x v="1"/>
  </r>
  <r>
    <x v="1"/>
    <s v="10.01.00026"/>
    <s v="Saldo excedente ao teto transferido ao poder publico"/>
    <n v="1081744.69"/>
    <n v="4.8962808380949019E-3"/>
    <n v="78.587673939287924"/>
    <x v="0"/>
  </r>
  <r>
    <x v="0"/>
    <s v="10.01.00015"/>
    <s v="Material de Procedimentos Cirúrgicos e Estéticos "/>
    <n v="1080954.1200000001"/>
    <n v="4.8927024958317451E-3"/>
    <n v="78.592566641783762"/>
    <x v="1"/>
  </r>
  <r>
    <x v="1"/>
    <s v="10.01.00015"/>
    <s v="Outras Despesas Dedutíveis"/>
    <n v="1080219.53"/>
    <n v="4.8893775347997135E-3"/>
    <n v="78.597456019318557"/>
    <x v="0"/>
  </r>
  <r>
    <x v="1"/>
    <s v="10.01.00012"/>
    <s v="Material de consultorio/escritório"/>
    <n v="1079493.1499999999"/>
    <n v="4.8860897345377359E-3"/>
    <n v="78.602342109053097"/>
    <x v="1"/>
  </r>
  <r>
    <x v="1"/>
    <s v="10.01.00012"/>
    <s v="4013 - Remuneração paga a terceiros, com vínculo empregatício, INSS e "/>
    <n v="1079335.52"/>
    <n v="4.8853762568052883E-3"/>
    <n v="78.607227485309906"/>
    <x v="0"/>
  </r>
  <r>
    <x v="0"/>
    <s v="10.01.00015"/>
    <s v="DESPESAS DEDUTÍVEIS TOTAIS"/>
    <n v="1079257.29"/>
    <n v="4.8850221658136659E-3"/>
    <n v="78.612112507475715"/>
    <x v="0"/>
  </r>
  <r>
    <x v="0"/>
    <s v="10.01.00017"/>
    <s v="Honorários Contábeis"/>
    <n v="1078563.73"/>
    <n v="4.8818829181062704E-3"/>
    <n v="78.616994390393828"/>
    <x v="0"/>
  </r>
  <r>
    <x v="0"/>
    <s v="10.01.00022"/>
    <s v="Refeitorio Adm "/>
    <n v="1077899.9099999999"/>
    <n v="4.8788782820068368E-3"/>
    <n v="78.621873268675841"/>
    <x v="0"/>
  </r>
  <r>
    <x v="0"/>
    <s v="10.01.00019"/>
    <s v="Prestadores de Serviço"/>
    <n v="1077219.47"/>
    <n v="4.8757984191110252E-3"/>
    <n v="78.626749067094948"/>
    <x v="0"/>
  </r>
  <r>
    <x v="1"/>
    <s v="10.01.00015"/>
    <s v="Total das despesas do cartório"/>
    <n v="1077184.6100000001"/>
    <n v="4.8756406329424455E-3"/>
    <n v="78.631624707727894"/>
    <x v="0"/>
  </r>
  <r>
    <x v="1"/>
    <s v="10.01.00015"/>
    <s v="Honorários contábeis"/>
    <n v="1074943.51"/>
    <n v="4.8654967837627894E-3"/>
    <n v="78.636490204511659"/>
    <x v="0"/>
  </r>
  <r>
    <x v="0"/>
    <s v="10.01.00016"/>
    <s v="Contabilidade"/>
    <n v="1074854.0900000001"/>
    <n v="4.8650920436826301E-3"/>
    <n v="78.641355296555346"/>
    <x v="0"/>
  </r>
  <r>
    <x v="0"/>
    <s v="10.01.00035"/>
    <s v="Devolução de Comissão"/>
    <n v="1074734.6100000001"/>
    <n v="4.8645512435844702E-3"/>
    <n v="78.646219847798932"/>
    <x v="0"/>
  </r>
  <r>
    <x v="1"/>
    <s v="10.01.00015"/>
    <s v="Depósito plataforma aposta Exterior"/>
    <n v="1073502.7"/>
    <n v="4.8589752723012117E-3"/>
    <n v="78.651078823071231"/>
    <x v="0"/>
  </r>
  <r>
    <x v="0"/>
    <s v="10.02.00001"/>
    <s v="Aluguel"/>
    <n v="1073276.25"/>
    <n v="4.857950295884839E-3"/>
    <n v="78.655936773367117"/>
    <x v="1"/>
  </r>
  <r>
    <x v="1"/>
    <s v="10.01.00034"/>
    <s v="INSS - D"/>
    <n v="1072511.1200000001"/>
    <n v="4.8544871022197502E-3"/>
    <n v="78.660791260469338"/>
    <x v="0"/>
  </r>
  <r>
    <x v="0"/>
    <s v="10.01.00025"/>
    <s v="Vale Alimentação"/>
    <n v="1072341.68"/>
    <n v="4.8537201691043145E-3"/>
    <n v="78.665644980638447"/>
    <x v="1"/>
  </r>
  <r>
    <x v="1"/>
    <s v="10.01.00001"/>
    <s v="Folha mensal de salários."/>
    <n v="1071051.8"/>
    <n v="4.8478818092900031E-3"/>
    <n v="78.67049286244773"/>
    <x v="0"/>
  </r>
  <r>
    <x v="1"/>
    <s v="10.01.00015"/>
    <s v="Materiais e Serviços Odontologicos"/>
    <n v="1069948.8999999999"/>
    <n v="4.842889773566365E-3"/>
    <n v="78.675335752221301"/>
    <x v="1"/>
  </r>
  <r>
    <x v="1"/>
    <s v="10.01.00074"/>
    <s v="Déposito Judicial/ISS"/>
    <n v="1069555.1100000001"/>
    <n v="4.8411073692254357E-3"/>
    <n v="78.680176859590532"/>
    <x v="0"/>
  </r>
  <r>
    <x v="1"/>
    <s v="10.01.00018"/>
    <s v="Serviços Técnicos"/>
    <n v="1069196.3"/>
    <n v="4.8394832942068502E-3"/>
    <n v="78.685016342884737"/>
    <x v="0"/>
  </r>
  <r>
    <x v="1"/>
    <s v="10.01.00015"/>
    <s v="Prestação de Serviços de Terceiros"/>
    <n v="1068849.3799999999"/>
    <n v="4.8379130366737596E-3"/>
    <n v="78.689854255921404"/>
    <x v="1"/>
  </r>
  <r>
    <x v="1"/>
    <s v="10.01.00015"/>
    <s v="Serviço Prestado por Terceiro"/>
    <n v="1068472.6000000001"/>
    <n v="4.8362076243789456E-3"/>
    <n v="78.694690463545783"/>
    <x v="1"/>
  </r>
  <r>
    <x v="0"/>
    <s v="10.01.00015"/>
    <s v="Despesas Mensais do Cartório"/>
    <n v="1066950.96"/>
    <n v="4.8293202535941819E-3"/>
    <n v="78.699519783799374"/>
    <x v="0"/>
  </r>
  <r>
    <x v="0"/>
    <s v="10.01.00016"/>
    <s v="MATERIAL ODONTOLOGICO"/>
    <n v="1066243.06"/>
    <n v="4.8261160990119333E-3"/>
    <n v="78.704345899898385"/>
    <x v="1"/>
  </r>
  <r>
    <x v="0"/>
    <s v="10.01.00016"/>
    <s v="Serviços Prestados por Terceiros"/>
    <n v="1065691.29"/>
    <n v="4.8236186327400756E-3"/>
    <n v="78.709169518531127"/>
    <x v="1"/>
  </r>
  <r>
    <x v="1"/>
    <s v="10.01.00026"/>
    <s v="TOTAL DESPESAS DEDUTÍVEIS"/>
    <n v="1064625.19"/>
    <n v="4.8187931641708766E-3"/>
    <n v="78.713988311695303"/>
    <x v="0"/>
  </r>
  <r>
    <x v="0"/>
    <s v="10.01.00018"/>
    <s v="Outras despesas operacionais"/>
    <n v="1063747.69"/>
    <n v="4.8148213522681725E-3"/>
    <n v="78.718803133047572"/>
    <x v="0"/>
  </r>
  <r>
    <x v="1"/>
    <s v="10.01.00057"/>
    <s v=" ISSQN – IMPOSTO SOBRE SERVIÇOS DE QUALQUER NATUREZA"/>
    <n v="1063588.07"/>
    <n v="4.8140988672357972E-3"/>
    <n v="78.723617231914801"/>
    <x v="0"/>
  </r>
  <r>
    <x v="0"/>
    <s v="10.01.00015"/>
    <s v="Material de uso/consumo"/>
    <n v="1063452.43"/>
    <n v="4.8134849224306889E-3"/>
    <n v="78.728430716837238"/>
    <x v="1"/>
  </r>
  <r>
    <x v="0"/>
    <s v="10.01.00015"/>
    <s v="Materiais e medicamentos"/>
    <n v="1061901.8799999999"/>
    <n v="4.8064666968515007E-3"/>
    <n v="78.733237183534087"/>
    <x v="1"/>
  </r>
  <r>
    <x v="0"/>
    <s v="10.01.00017"/>
    <s v="Taxa de Fiscalização Judiciária - TFJ"/>
    <n v="1061482.51"/>
    <n v="4.8045685102331122E-3"/>
    <n v="78.738041752044325"/>
    <x v="0"/>
  </r>
  <r>
    <x v="0"/>
    <s v="10.01.00024"/>
    <s v="Vale Alimentação"/>
    <n v="1060166.46"/>
    <n v="4.7986116976353309E-3"/>
    <n v="78.742840363741962"/>
    <x v="1"/>
  </r>
  <r>
    <x v="0"/>
    <s v="10.01.00016"/>
    <s v="Colaboradores"/>
    <n v="1059904.71"/>
    <n v="4.7974269434865758E-3"/>
    <n v="78.747637790685445"/>
    <x v="0"/>
  </r>
  <r>
    <x v="1"/>
    <s v="10.01.00016"/>
    <s v="Valor repasse- Tribunal SC - Referente FRJ "/>
    <n v="1059287.1399999999"/>
    <n v="4.7946316479005324E-3"/>
    <n v="78.752432422333342"/>
    <x v="0"/>
  </r>
  <r>
    <x v="1"/>
    <s v="10.01.00015"/>
    <s v="Prestação de Serviços"/>
    <n v="1059173.25"/>
    <n v="4.7941161497152352E-3"/>
    <n v="78.757226538483053"/>
    <x v="0"/>
  </r>
  <r>
    <x v="1"/>
    <s v="10.01.00015"/>
    <s v="Remuneração Paga a Pessoa Jurídica"/>
    <n v="1058891.04"/>
    <n v="4.7928387878496377E-3"/>
    <n v="78.762019377270903"/>
    <x v="0"/>
  </r>
  <r>
    <x v="1"/>
    <s v="10.01.00015"/>
    <s v="Despesas lançadas Livro Caixa interno Provimento 45 do CNJ"/>
    <n v="1058543.0900000001"/>
    <n v="4.7912638682467371E-3"/>
    <n v="78.766810641139145"/>
    <x v="0"/>
  </r>
  <r>
    <x v="0"/>
    <s v="10.01.00001"/>
    <s v="Salários Fixos"/>
    <n v="1058457.71"/>
    <n v="4.7908774143433147E-3"/>
    <n v="78.771601518553481"/>
    <x v="0"/>
  </r>
  <r>
    <x v="1"/>
    <s v="10.10.00002"/>
    <s v="Repasses Legais - Parte da Secretaria da Fazenda "/>
    <n v="1057902.1100000001"/>
    <n v="4.788362612413808E-3"/>
    <n v="78.776389881165898"/>
    <x v="0"/>
  </r>
  <r>
    <x v="0"/>
    <s v="10.01.00005"/>
    <s v="Encargos Sociais"/>
    <n v="1055971.52"/>
    <n v="4.7796242188625371E-3"/>
    <n v="78.781169505384767"/>
    <x v="0"/>
  </r>
  <r>
    <x v="0"/>
    <s v="10.01.00015"/>
    <s v="Serviço Prestado por Terceiro"/>
    <n v="1055352.93"/>
    <n v="4.7768243064694963E-3"/>
    <n v="78.785946329691242"/>
    <x v="1"/>
  </r>
  <r>
    <x v="0"/>
    <s v="11.01.00010"/>
    <s v="Despesas de locomoção e transporte, salvo de representante comercial autônomo"/>
    <n v="1055239.08"/>
    <n v="4.7763089893354529E-3"/>
    <n v="78.790722638680577"/>
    <x v="1"/>
  </r>
  <r>
    <x v="0"/>
    <s v="10.01.00015"/>
    <s v="MATERIAL MEDICO"/>
    <n v="1054796.1399999999"/>
    <n v="4.7743041182651581E-3"/>
    <n v="78.795496942798849"/>
    <x v="1"/>
  </r>
  <r>
    <x v="1"/>
    <s v="10.01.00018"/>
    <s v="Despesa de Taxa Fiscalização Judiciária"/>
    <n v="1053167.3899999999"/>
    <n v="4.7669319374827896E-3"/>
    <n v="78.800263874736331"/>
    <x v="0"/>
  </r>
  <r>
    <x v="0"/>
    <s v="10.01.00013"/>
    <s v="Remuneração paga a terceiros"/>
    <n v="1050167.28"/>
    <n v="4.7533525954800331E-3"/>
    <n v="78.805017227331817"/>
    <x v="1"/>
  </r>
  <r>
    <x v="1"/>
    <s v="10.01.00016"/>
    <s v="REMUNERAÇÃO PAGOS A TERCEIROS S VINCULOS EMPRE"/>
    <n v="1049591.1200000001"/>
    <n v="4.7507447332055469E-3"/>
    <n v="78.809767972065018"/>
    <x v="1"/>
  </r>
  <r>
    <x v="0"/>
    <s v="10.02.00001"/>
    <s v="Despesas mensal cfe livro caixa"/>
    <n v="1049558.6399999999"/>
    <n v="4.7505977195866286E-3"/>
    <n v="78.81451856978461"/>
    <x v="0"/>
  </r>
  <r>
    <x v="0"/>
    <s v="10.01.00016"/>
    <s v="Aparelhos e Equipamentos do consultorio"/>
    <n v="1049401.3400000001"/>
    <n v="4.7498857355270339E-3"/>
    <n v="78.819268455520131"/>
    <x v="0"/>
  </r>
  <r>
    <x v="0"/>
    <s v="10.01.00034"/>
    <s v="Recolhimento do Fundo de Reaparelhamento da Justiça (FRJ) "/>
    <n v="1049059.6399999999"/>
    <n v="4.7483391051826983E-3"/>
    <n v="78.824016794625308"/>
    <x v="0"/>
  </r>
  <r>
    <x v="1"/>
    <s v="10.01.00034"/>
    <s v="FOLHA DE PAGAMENTO"/>
    <n v="1048342.27"/>
    <n v="4.74509208671587E-3"/>
    <n v="78.82876188671203"/>
    <x v="0"/>
  </r>
  <r>
    <x v="1"/>
    <s v="10.01.00031"/>
    <s v="Despesas dedutiveis no mes"/>
    <n v="1048105.54"/>
    <n v="4.744020580127007E-3"/>
    <n v="78.833505907292164"/>
    <x v="0"/>
  </r>
  <r>
    <x v="1"/>
    <s v="10.01.00001"/>
    <s v="DESPESAS GERAIS"/>
    <n v="1048095.73"/>
    <n v="4.7439761773067609E-3"/>
    <n v="78.838249883469473"/>
    <x v="0"/>
  </r>
  <r>
    <x v="1"/>
    <s v="10.01.00017"/>
    <s v="Serviços Técnicos Especializados"/>
    <n v="1047992.7"/>
    <n v="4.7435098345371485E-3"/>
    <n v="78.842993393304013"/>
    <x v="0"/>
  </r>
  <r>
    <x v="1"/>
    <s v="10.01.00023"/>
    <s v="FGTS"/>
    <n v="1047537.38"/>
    <n v="4.7414489281034852E-3"/>
    <n v="78.847734842232114"/>
    <x v="0"/>
  </r>
  <r>
    <x v="0"/>
    <s v="10.01.00017"/>
    <s v="Despesas dedutíveis no livro caixa"/>
    <n v="1044305.95"/>
    <n v="4.7268225666940809E-3"/>
    <n v="78.85246166479881"/>
    <x v="0"/>
  </r>
  <r>
    <x v="1"/>
    <s v="10.01.00025"/>
    <s v="Tributos Municipais"/>
    <n v="1042456.26"/>
    <n v="4.718450349305691E-3"/>
    <n v="78.857180115148111"/>
    <x v="0"/>
  </r>
  <r>
    <x v="1"/>
    <s v="10.01.00005"/>
    <s v="Despesas Diversas"/>
    <n v="1042097.75"/>
    <n v="4.7168276321715163E-3"/>
    <n v="78.861896942780277"/>
    <x v="0"/>
  </r>
  <r>
    <x v="1"/>
    <s v="10.01.00016"/>
    <s v="Despesas com funcionarios"/>
    <n v="1041653.64"/>
    <n v="4.7148174653520187E-3"/>
    <n v="78.866611760245632"/>
    <x v="0"/>
  </r>
  <r>
    <x v="1"/>
    <s v="10.01.00015"/>
    <s v="Pagamento a Terceiros sem vinculo empregatício"/>
    <n v="1041476.28"/>
    <n v="4.714014684088128E-3"/>
    <n v="78.871325774929716"/>
    <x v="1"/>
  </r>
  <r>
    <x v="0"/>
    <s v="10.01.00015"/>
    <s v=" Material de uso e consumo "/>
    <n v="1041364.13"/>
    <n v="4.7135070616324149E-3"/>
    <n v="78.876039281991353"/>
    <x v="1"/>
  </r>
  <r>
    <x v="0"/>
    <s v="10.01.00012"/>
    <s v="Material Odontologico"/>
    <n v="1040741.66"/>
    <n v="4.7106895872676569E-3"/>
    <n v="78.880749971578624"/>
    <x v="1"/>
  </r>
  <r>
    <x v="0"/>
    <s v="10.01.00032"/>
    <s v="Salários"/>
    <n v="1040489.17"/>
    <n v="4.7095467464843936E-3"/>
    <n v="78.885459518325106"/>
    <x v="0"/>
  </r>
  <r>
    <x v="0"/>
    <s v="10.01.00013"/>
    <s v="Remuneração paga a terceiros, com vínculo empregatício, INSS e FGTS - 1ª Zona "/>
    <n v="1038042.16"/>
    <n v="4.6984708907077156E-3"/>
    <n v="78.890157989215808"/>
    <x v="0"/>
  </r>
  <r>
    <x v="1"/>
    <s v="10.01.00016"/>
    <s v="Serviços de Terceiros PF / PJ sem Vínculo Empregatício"/>
    <n v="1037940.24"/>
    <n v="4.6980095721104245E-3"/>
    <n v="78.894855998787918"/>
    <x v="1"/>
  </r>
  <r>
    <x v="0"/>
    <s v="10.01.00014"/>
    <s v="Demais Despesas Deditíveis"/>
    <n v="1037759.45"/>
    <n v="4.6971912657014329E-3"/>
    <n v="78.899553190053624"/>
    <x v="0"/>
  </r>
  <r>
    <x v="0"/>
    <s v="10.01.00015"/>
    <s v="Material de Consumo Odontológico"/>
    <n v="1037425.5"/>
    <n v="4.6956797140377199E-3"/>
    <n v="78.904248869767656"/>
    <x v="1"/>
  </r>
  <r>
    <x v="0"/>
    <s v="10.01.00012"/>
    <s v="Material de escritório/Consultorio"/>
    <n v="1035439.08"/>
    <n v="4.6866886181975284E-3"/>
    <n v="78.908935558385849"/>
    <x v="1"/>
  </r>
  <r>
    <x v="0"/>
    <s v="10.01.00015"/>
    <s v="Total de despesas do Livro Provimento 45 CNJ"/>
    <n v="1035399.04"/>
    <n v="4.6865073858914493E-3"/>
    <n v="78.913622065771747"/>
    <x v="0"/>
  </r>
  <r>
    <x v="0"/>
    <s v="10.01.00015"/>
    <s v="Serviços"/>
    <n v="1034786.86"/>
    <n v="4.6837364869619941E-3"/>
    <n v="78.918305802258715"/>
    <x v="0"/>
  </r>
  <r>
    <x v="0"/>
    <s v="10.01.00049"/>
    <s v="Salários e Ordenados"/>
    <n v="1033977.22"/>
    <n v="4.6800718285131002E-3"/>
    <n v="78.922985874087232"/>
    <x v="0"/>
  </r>
  <r>
    <x v="1"/>
    <s v="10.01.00015"/>
    <s v="Material aplicado na prestação de serviços"/>
    <n v="1033787.28"/>
    <n v="4.6792121066295675E-3"/>
    <n v="78.927665086193855"/>
    <x v="1"/>
  </r>
  <r>
    <x v="1"/>
    <s v="10.01.00019"/>
    <s v="Total de despesas"/>
    <n v="1033208.72"/>
    <n v="4.6765933812797922E-3"/>
    <n v="78.932341679575131"/>
    <x v="0"/>
  </r>
  <r>
    <x v="0"/>
    <s v="10.01.00017"/>
    <s v="Serviços Prestados por Terceiros"/>
    <n v="1031590.53"/>
    <n v="4.6692689980286977E-3"/>
    <n v="78.93701094857316"/>
    <x v="1"/>
  </r>
  <r>
    <x v="0"/>
    <s v="10.02.00001"/>
    <s v="Despesas com Serviço"/>
    <n v="1031549.67"/>
    <n v="4.6690840541718948E-3"/>
    <n v="78.941680032627332"/>
    <x v="0"/>
  </r>
  <r>
    <x v="0"/>
    <s v="10.01.00015"/>
    <s v="Material Ambulatorial"/>
    <n v="1030935.94"/>
    <n v="4.6663061395063148E-3"/>
    <n v="78.946346338766844"/>
    <x v="1"/>
  </r>
  <r>
    <x v="0"/>
    <s v="10.01.00015"/>
    <s v="Demais despesas necessárias a manutenção da atividade"/>
    <n v="1030581.96"/>
    <n v="4.6647039264267488E-3"/>
    <n v="78.951011042693267"/>
    <x v="1"/>
  </r>
  <r>
    <x v="0"/>
    <s v="10.01.00015"/>
    <s v="Material/mercadoria aplicado serviço"/>
    <n v="1029421.82"/>
    <n v="4.6594528063574579E-3"/>
    <n v="78.955670495499618"/>
    <x v="1"/>
  </r>
  <r>
    <x v="0"/>
    <s v="10.01.00030"/>
    <s v="Salários Líquidos e Férias dos Funcionários do cartório"/>
    <n v="1029259.78"/>
    <n v="4.6587193677241666E-3"/>
    <n v="78.960329214867343"/>
    <x v="0"/>
  </r>
  <r>
    <x v="0"/>
    <s v="10.01.00017"/>
    <s v="Custos operacionais do Cartório"/>
    <n v="1027689.51"/>
    <n v="4.6516118838763505E-3"/>
    <n v="78.964980826751216"/>
    <x v="0"/>
  </r>
  <r>
    <x v="1"/>
    <s v="10.01.00015"/>
    <s v="Total de despesas no mês"/>
    <n v="1027316.52"/>
    <n v="4.649923626187929E-3"/>
    <n v="78.969630750377405"/>
    <x v="0"/>
  </r>
  <r>
    <x v="0"/>
    <s v="10.01.00015"/>
    <s v="LIVRO CAIXA UNICO"/>
    <n v="1027310.71"/>
    <n v="4.6498973284931659E-3"/>
    <n v="78.974280647705896"/>
    <x v="0"/>
  </r>
  <r>
    <x v="0"/>
    <s v="10.01.00015"/>
    <s v="Remuneração Paga a Terceiros, sem vínculo empregatício"/>
    <n v="1027103.16"/>
    <n v="4.648957898794698E-3"/>
    <n v="78.978929605604691"/>
    <x v="1"/>
  </r>
  <r>
    <x v="0"/>
    <s v="10.01.00029"/>
    <s v="Plano de saúde"/>
    <n v="1025602.17"/>
    <n v="4.6421639957202375E-3"/>
    <n v="78.983571769600417"/>
    <x v="1"/>
  </r>
  <r>
    <x v="0"/>
    <s v="10.01.00028"/>
    <s v="DARF INSS+IRRF"/>
    <n v="1023274.63"/>
    <n v="4.631628894778906E-3"/>
    <n v="78.988203398495202"/>
    <x v="0"/>
  </r>
  <r>
    <x v="0"/>
    <s v="10.01.00020"/>
    <s v="SALARIOS E ORDENADOS"/>
    <n v="1022615.75"/>
    <n v="4.6286466185094435E-3"/>
    <n v="78.992832045113715"/>
    <x v="0"/>
  </r>
  <r>
    <x v="1"/>
    <s v="10.01.00016"/>
    <s v="Serviços Profissionais"/>
    <n v="1021840.76"/>
    <n v="4.6251387957100404E-3"/>
    <n v="78.997457183909432"/>
    <x v="0"/>
  </r>
  <r>
    <x v="1"/>
    <s v="10.01.00015"/>
    <s v="Despesas mensais do cartório"/>
    <n v="1021458.5"/>
    <n v="4.6234085793933144E-3"/>
    <n v="79.002080592488824"/>
    <x v="0"/>
  </r>
  <r>
    <x v="1"/>
    <s v="10.01.00015"/>
    <s v="Despesas dedutíveis conforme sistema de escrituração"/>
    <n v="1021389.17"/>
    <n v="4.6230947723058906E-3"/>
    <n v="79.006703687261123"/>
    <x v="0"/>
  </r>
  <r>
    <x v="1"/>
    <s v="10.01.00015"/>
    <s v="Material aplicado"/>
    <n v="1021376.8"/>
    <n v="4.6230387822053364E-3"/>
    <n v="79.011326726043322"/>
    <x v="1"/>
  </r>
  <r>
    <x v="0"/>
    <s v="10.01.00013"/>
    <s v="FOLHA DE SALARIO MENSAL"/>
    <n v="1021247.05"/>
    <n v="4.6224514971975007E-3"/>
    <n v="79.01594917754052"/>
    <x v="0"/>
  </r>
  <r>
    <x v="0"/>
    <s v="10.01.00027"/>
    <s v="Vale Alimentação"/>
    <n v="1020724.89"/>
    <n v="4.6200880541170273E-3"/>
    <n v="79.020569265594631"/>
    <x v="1"/>
  </r>
  <r>
    <x v="1"/>
    <s v="10.01.00016"/>
    <s v="Material Odontológico "/>
    <n v="1019571.67"/>
    <n v="4.6148682559148209E-3"/>
    <n v="79.025184133850544"/>
    <x v="1"/>
  </r>
  <r>
    <x v="0"/>
    <s v="10.01.00041"/>
    <s v="Estado - D"/>
    <n v="1018439.74"/>
    <n v="4.6097448222429949E-3"/>
    <n v="79.029793878672791"/>
    <x v="0"/>
  </r>
  <r>
    <x v="0"/>
    <s v="10.01.00015"/>
    <s v="Material de uso e consumo usado na prestação de serviços"/>
    <n v="1018428.62"/>
    <n v="4.6096944899941539E-3"/>
    <n v="79.034403573162791"/>
    <x v="1"/>
  </r>
  <r>
    <x v="0"/>
    <s v="10.01.00015"/>
    <s v="DESPESAS OPERACIONAIS DO CARTÓRIO"/>
    <n v="1017717.42"/>
    <n v="4.6064753986833819E-3"/>
    <n v="79.039010048561479"/>
    <x v="0"/>
  </r>
  <r>
    <x v="0"/>
    <s v="10.01.00024"/>
    <s v="ABATIMENTO FUNJUS"/>
    <n v="1017476.36"/>
    <n v="4.6053842932961839E-3"/>
    <n v="79.043615432854779"/>
    <x v="0"/>
  </r>
  <r>
    <x v="0"/>
    <s v="10.01.00015"/>
    <s v="Despesas mensais do cartório"/>
    <n v="1016800.88"/>
    <n v="4.6023268807559694E-3"/>
    <n v="79.048217759735536"/>
    <x v="0"/>
  </r>
  <r>
    <x v="0"/>
    <s v="10.01.00022"/>
    <s v="Remuneração para à terceiros - Prestação de Serviços PJ"/>
    <n v="1015248.76"/>
    <n v="4.5953015489150302E-3"/>
    <n v="79.052813061284454"/>
    <x v="1"/>
  </r>
  <r>
    <x v="1"/>
    <s v="10.01.00016"/>
    <s v="Material Utilizado na Prestação de Serviço"/>
    <n v="1014633.64"/>
    <n v="4.5925173427183458E-3"/>
    <n v="79.057405578627169"/>
    <x v="1"/>
  </r>
  <r>
    <x v="1"/>
    <s v="10.01.00017"/>
    <s v="Devoluções comissões "/>
    <n v="1014624"/>
    <n v="4.5924737093659329E-3"/>
    <n v="79.061998052336534"/>
    <x v="0"/>
  </r>
  <r>
    <x v="0"/>
    <s v="10.01.00015"/>
    <s v="Serviços Contratados"/>
    <n v="1009961.85"/>
    <n v="4.57137150667398E-3"/>
    <n v="79.066569423843205"/>
    <x v="0"/>
  </r>
  <r>
    <x v="1"/>
    <s v="10.01.00018"/>
    <s v="IRRF"/>
    <n v="1009777.6"/>
    <n v="4.5705375393314462E-3"/>
    <n v="79.071139961382542"/>
    <x v="0"/>
  </r>
  <r>
    <x v="0"/>
    <s v="10.01.00035"/>
    <s v="INSS"/>
    <n v="1009237.24"/>
    <n v="4.5680917179300277E-3"/>
    <n v="79.07570805310047"/>
    <x v="0"/>
  </r>
  <r>
    <x v="1"/>
    <s v="10.01.00031"/>
    <s v="SALARIOS E PROVENTOS"/>
    <n v="1009143.5"/>
    <n v="4.5676674243143476E-3"/>
    <n v="79.080275720524781"/>
    <x v="0"/>
  </r>
  <r>
    <x v="1"/>
    <s v="10.01.00017"/>
    <s v="Despesas Diversas"/>
    <n v="1008495.46"/>
    <n v="4.5647342129349422E-3"/>
    <n v="79.084840454737716"/>
    <x v="0"/>
  </r>
  <r>
    <x v="0"/>
    <s v="10.01.00016"/>
    <s v="Materiais odontológicos"/>
    <n v="1008406.86"/>
    <n v="4.5643331844055076E-3"/>
    <n v="79.08940478792212"/>
    <x v="1"/>
  </r>
  <r>
    <x v="0"/>
    <s v="10.01.00004"/>
    <s v=" Plano de Saúde, Seguros Diversos"/>
    <n v="1008379.51"/>
    <n v="4.5642093906100205E-3"/>
    <n v="79.093968997312729"/>
    <x v="1"/>
  </r>
  <r>
    <x v="0"/>
    <s v="10.01.00034"/>
    <s v="INSS - D"/>
    <n v="1008082.61"/>
    <n v="4.5628655376710892E-3"/>
    <n v="79.098531862850393"/>
    <x v="0"/>
  </r>
  <r>
    <x v="1"/>
    <s v="10.01.00015"/>
    <s v="Insumos Médicos"/>
    <n v="1008039.36"/>
    <n v="4.5626697760018107E-3"/>
    <n v="79.1030945326264"/>
    <x v="1"/>
  </r>
  <r>
    <x v="0"/>
    <s v="10.01.00040"/>
    <s v="Serviços Terceirizados"/>
    <n v="1007416.85"/>
    <n v="4.5598521205857971E-3"/>
    <n v="79.107654384746979"/>
    <x v="0"/>
  </r>
  <r>
    <x v="0"/>
    <s v="10.01.00015"/>
    <s v="Material de consumo dermatológico / medicamentos"/>
    <n v="1007180.01"/>
    <n v="4.5587801161059843E-3"/>
    <n v="79.112213164863078"/>
    <x v="1"/>
  </r>
  <r>
    <x v="1"/>
    <s v="10.01.00016"/>
    <s v="Devoluções"/>
    <n v="1007040.66"/>
    <n v="4.5581493787969904E-3"/>
    <n v="79.116771314241873"/>
    <x v="0"/>
  </r>
  <r>
    <x v="1"/>
    <s v="10.01.00015"/>
    <s v="MATERIAIS PARA PROCEDIMENTOS/ CIRURGIA"/>
    <n v="1007018.44"/>
    <n v="4.5580488048249353E-3"/>
    <n v="79.121329363046698"/>
    <x v="1"/>
  </r>
  <r>
    <x v="0"/>
    <s v="10.01.00020"/>
    <s v="Remuneração paga a terceiros, com vínculo empregatício, INSS, FGTS e I"/>
    <n v="1005989.22"/>
    <n v="4.5533902655126839E-3"/>
    <n v="79.125882753312212"/>
    <x v="0"/>
  </r>
  <r>
    <x v="1"/>
    <s v="10.01.00015"/>
    <s v="Serviços prestados PJ"/>
    <n v="1005310.99"/>
    <n v="4.5503204056987004E-3"/>
    <n v="79.13043307371791"/>
    <x v="0"/>
  </r>
  <r>
    <x v="0"/>
    <s v="10.01.00015"/>
    <s v="4017 - Outros Despesas"/>
    <n v="1005241.13"/>
    <n v="4.55000419968215E-3"/>
    <n v="79.134983077917596"/>
    <x v="0"/>
  </r>
  <r>
    <x v="1"/>
    <s v="10.01.00017"/>
    <s v="Material de consumo"/>
    <n v="1004422"/>
    <n v="4.5462965868230485E-3"/>
    <n v="79.13952937450442"/>
    <x v="1"/>
  </r>
  <r>
    <x v="0"/>
    <s v="10.01.00020"/>
    <s v="FGTS"/>
    <n v="1003670.8"/>
    <n v="4.5428964442574531E-3"/>
    <n v="79.144072270948683"/>
    <x v="0"/>
  </r>
  <r>
    <x v="0"/>
    <s v="10.01.00028"/>
    <s v="Férias e Rescisões de Contrato de Trabalho"/>
    <n v="1002565.71"/>
    <n v="4.5378944959776138E-3"/>
    <n v="79.148610165444666"/>
    <x v="0"/>
  </r>
  <r>
    <x v="1"/>
    <s v="10.01.00015"/>
    <s v="Material para procedimento médico"/>
    <n v="1002407.83"/>
    <n v="4.5371798866748227E-3"/>
    <n v="79.153147345331334"/>
    <x v="1"/>
  </r>
  <r>
    <x v="1"/>
    <s v="10.01.00015"/>
    <s v="Despesas Mensais do Cartório"/>
    <n v="1002132.77"/>
    <n v="4.5359348877210253E-3"/>
    <n v="79.157683280219061"/>
    <x v="0"/>
  </r>
  <r>
    <x v="0"/>
    <s v="10.01.00055"/>
    <s v="Salários e Ordenados "/>
    <n v="1001375.09"/>
    <n v="4.5325054148521475E-3"/>
    <n v="79.162215785633919"/>
    <x v="0"/>
  </r>
  <r>
    <x v="0"/>
    <s v="10.01.00015"/>
    <s v="Laboratório"/>
    <n v="1000504.31"/>
    <n v="4.5285640195602541E-3"/>
    <n v="79.166744349653484"/>
    <x v="0"/>
  </r>
  <r>
    <x v="1"/>
    <s v="10.01.00037"/>
    <s v="Salários e Ordenados"/>
    <n v="1000217.06"/>
    <n v="4.5272638452365493E-3"/>
    <n v="79.171271613498718"/>
    <x v="0"/>
  </r>
  <r>
    <x v="0"/>
    <s v="10.01.00015"/>
    <s v="Remuneração Paga a Pessoa Jurídica"/>
    <n v="1000149.72"/>
    <n v="4.5269590454490522E-3"/>
    <n v="79.175798572544167"/>
    <x v="0"/>
  </r>
  <r>
    <x v="1"/>
    <s v="10.01.00015"/>
    <s v="Serviços Prestados Por Terceiros"/>
    <n v="999085.95"/>
    <n v="4.5221441231154463E-3"/>
    <n v="79.180320716667282"/>
    <x v="1"/>
  </r>
  <r>
    <x v="0"/>
    <s v="10.01.00016"/>
    <s v="Emolumentos a terceiros"/>
    <n v="998953.62"/>
    <n v="4.5215451603016748E-3"/>
    <n v="79.184842261827583"/>
    <x v="0"/>
  </r>
  <r>
    <x v="1"/>
    <s v="10.01.00015"/>
    <s v="Material aplicado nos serviços"/>
    <n v="997477"/>
    <n v="4.5148615627042168E-3"/>
    <n v="79.189357123390295"/>
    <x v="1"/>
  </r>
  <r>
    <x v="0"/>
    <s v="10.01.00015"/>
    <s v="Internet"/>
    <n v="996726.34"/>
    <n v="4.5114638643305597E-3"/>
    <n v="79.193868587254627"/>
    <x v="0"/>
  </r>
  <r>
    <x v="0"/>
    <s v="10.01.00017"/>
    <s v="Honorários contábeis"/>
    <n v="995980.7"/>
    <n v="4.5080888878893839E-3"/>
    <n v="79.198376676142516"/>
    <x v="0"/>
  </r>
  <r>
    <x v="0"/>
    <s v="10.01.00007"/>
    <s v="Energia do consultório"/>
    <n v="995815.58"/>
    <n v="4.5073415083094698E-3"/>
    <n v="79.202884017650831"/>
    <x v="1"/>
  </r>
  <r>
    <x v="1"/>
    <s v="10.01.00016"/>
    <s v="Despesas gerais"/>
    <n v="995219.86"/>
    <n v="4.5046451119713747E-3"/>
    <n v="79.207388662762796"/>
    <x v="0"/>
  </r>
  <r>
    <x v="0"/>
    <s v="10.01.00005"/>
    <s v="Cópia, autenticação, digitalização de documentos"/>
    <n v="995000"/>
    <n v="4.5036499637492343E-3"/>
    <n v="79.211892312726548"/>
    <x v="1"/>
  </r>
  <r>
    <x v="1"/>
    <s v="10.01.00015"/>
    <s v="MEDICACAO E INSUMOS PARA TRATAMENTO MEDICO DE PACIENTES"/>
    <n v="994516.42"/>
    <n v="4.5014611446040388E-3"/>
    <n v="79.216393773871147"/>
    <x v="1"/>
  </r>
  <r>
    <x v="0"/>
    <s v="10.01.00015"/>
    <s v="Materiais Odontologicos"/>
    <n v="991231.77"/>
    <n v="4.4865938945000908E-3"/>
    <n v="79.220880367765645"/>
    <x v="1"/>
  </r>
  <r>
    <x v="1"/>
    <s v="10.01.00009"/>
    <s v="COMPLEMENTO DE SALARIO"/>
    <n v="990998.84"/>
    <n v="4.4855395877804356E-3"/>
    <n v="79.225365907353421"/>
    <x v="0"/>
  </r>
  <r>
    <x v="1"/>
    <s v="10.01.00015"/>
    <s v="Material Empregado nos Implantes Hormoniais "/>
    <n v="989926.68"/>
    <n v="4.4806866899461308E-3"/>
    <n v="79.229846594043366"/>
    <x v="1"/>
  </r>
  <r>
    <x v="1"/>
    <s v="10.01.00015"/>
    <s v="Material Aplicado na Prestação de Serviços"/>
    <n v="989779.16"/>
    <n v="4.4800189729183402E-3"/>
    <n v="79.234326613016279"/>
    <x v="1"/>
  </r>
  <r>
    <x v="0"/>
    <s v="10.01.00002"/>
    <s v="ALUGUEL DE PREDIOS PARA USO DO CARTÓRIO/ ARQUIVOS"/>
    <n v="989528"/>
    <n v="4.4788821520892995E-3"/>
    <n v="79.238805495168364"/>
    <x v="1"/>
  </r>
  <r>
    <x v="0"/>
    <s v="10.01.00015"/>
    <s v="Material de uso e consumo do consultório"/>
    <n v="989410.93"/>
    <n v="4.4783522603292431E-3"/>
    <n v="79.2432838474287"/>
    <x v="1"/>
  </r>
  <r>
    <x v="1"/>
    <s v="11.01.00015"/>
    <s v="Imposto complementar pago"/>
    <n v="989355.88"/>
    <n v="4.4781030885397907E-3"/>
    <n v="79.247761950517244"/>
    <x v="0"/>
  </r>
  <r>
    <x v="1"/>
    <s v="10.01.00024"/>
    <s v="Imposto sobre Serviços ISS"/>
    <n v="988292.61"/>
    <n v="4.473290429346871E-3"/>
    <n v="79.25223524094659"/>
    <x v="0"/>
  </r>
  <r>
    <x v="0"/>
    <s v="10.01.00016"/>
    <s v="Material odontológico "/>
    <n v="987572.44"/>
    <n v="4.4700307372922037E-3"/>
    <n v="79.256705271683884"/>
    <x v="1"/>
  </r>
  <r>
    <x v="1"/>
    <s v="10.01.00015"/>
    <s v="Material de Consumo Odontológico"/>
    <n v="987466.9"/>
    <n v="4.4695530335563506E-3"/>
    <n v="79.261174824717443"/>
    <x v="1"/>
  </r>
  <r>
    <x v="0"/>
    <s v="10.01.00011"/>
    <s v="Material odontológico"/>
    <n v="986250.68"/>
    <n v="4.4640480796277974E-3"/>
    <n v="79.265638872797069"/>
    <x v="1"/>
  </r>
  <r>
    <x v="1"/>
    <s v="10.01.00015"/>
    <s v="Material de uso e consumo (Insumo)"/>
    <n v="985904.68"/>
    <n v="4.4624819862735688E-3"/>
    <n v="79.27010135478335"/>
    <x v="1"/>
  </r>
  <r>
    <x v="1"/>
    <s v="10.01.00015"/>
    <s v="Material de Procedimentos Cirúrgicos e Estéticos "/>
    <n v="985865.37"/>
    <n v="4.4623040581528908E-3"/>
    <n v="79.274563658841501"/>
    <x v="1"/>
  </r>
  <r>
    <x v="0"/>
    <s v="10.01.00016"/>
    <s v="Dental"/>
    <n v="985266.39"/>
    <n v="4.4595929061375271E-3"/>
    <n v="79.279023251747645"/>
    <x v="0"/>
  </r>
  <r>
    <x v="0"/>
    <s v="10.01.00028"/>
    <s v="Despesa com FERJ"/>
    <n v="984650.35"/>
    <n v="4.4568045357619808E-3"/>
    <n v="79.283480056283409"/>
    <x v="0"/>
  </r>
  <r>
    <x v="1"/>
    <s v="10.01.00040"/>
    <s v="Total de despesas"/>
    <n v="984264.1"/>
    <n v="4.4550562595825861E-3"/>
    <n v="79.287935112542996"/>
    <x v="0"/>
  </r>
  <r>
    <x v="0"/>
    <s v="10.01.00015"/>
    <s v="Despesas Material Aplicado"/>
    <n v="984183.46"/>
    <n v="4.4546912602528603E-3"/>
    <n v="79.292389803803246"/>
    <x v="1"/>
  </r>
  <r>
    <x v="0"/>
    <s v="10.01.00017"/>
    <s v="Salários e Ordenados"/>
    <n v="983942.03"/>
    <n v="4.4535984801415563E-3"/>
    <n v="79.296843402283386"/>
    <x v="0"/>
  </r>
  <r>
    <x v="1"/>
    <s v="10.01.00015"/>
    <s v="Insumos Odontológicos"/>
    <n v="983745.24"/>
    <n v="4.4527077532306352E-3"/>
    <n v="79.301296110036617"/>
    <x v="1"/>
  </r>
  <r>
    <x v="1"/>
    <s v="10.01.00008"/>
    <s v="Pagamento serviços de terceiros ( medicos)"/>
    <n v="983553.79"/>
    <n v="4.451841196662234E-3"/>
    <n v="79.305747951233286"/>
    <x v="1"/>
  </r>
  <r>
    <x v="1"/>
    <s v="10.01.00035"/>
    <s v="INSS"/>
    <n v="983222.2"/>
    <n v="4.4503403270225554E-3"/>
    <n v="79.310198291560312"/>
    <x v="0"/>
  </r>
  <r>
    <x v="0"/>
    <s v="10.01.00015"/>
    <s v="Repasse ao TJ GO - Excedente Tabelião Interino"/>
    <n v="981857.48"/>
    <n v="4.444163220310467E-3"/>
    <n v="79.314642454780625"/>
    <x v="0"/>
  </r>
  <r>
    <x v="1"/>
    <s v="10.01.00015"/>
    <s v=" Material de uso e consumo "/>
    <n v="981286.59"/>
    <n v="4.441579211538804E-3"/>
    <n v="79.319084033992169"/>
    <x v="1"/>
  </r>
  <r>
    <x v="0"/>
    <s v="10.01.00045"/>
    <s v="Gratificação"/>
    <n v="980308.82"/>
    <n v="4.43715354940307E-3"/>
    <n v="79.323521187541573"/>
    <x v="0"/>
  </r>
  <r>
    <x v="0"/>
    <s v="10.01.00018"/>
    <s v="REEMBOLSO AO TRIBUNAL"/>
    <n v="980067.82"/>
    <n v="4.4360627155927545E-3"/>
    <n v="79.327957250257171"/>
    <x v="0"/>
  </r>
  <r>
    <x v="1"/>
    <s v="10.01.00025"/>
    <s v="Taxas Judiciárias"/>
    <n v="979999.39"/>
    <n v="4.4357529821585648E-3"/>
    <n v="79.332393003239332"/>
    <x v="0"/>
  </r>
  <r>
    <x v="0"/>
    <s v="10.01.00004"/>
    <s v="Vale-Refeição"/>
    <n v="979849.5"/>
    <n v="4.4350745378439254E-3"/>
    <n v="79.33682807777717"/>
    <x v="1"/>
  </r>
  <r>
    <x v="0"/>
    <s v="10.01.00015"/>
    <s v="Despesas totais do cartório"/>
    <n v="979629.73"/>
    <n v="4.4340797969871079E-3"/>
    <n v="79.341262157574164"/>
    <x v="0"/>
  </r>
  <r>
    <x v="0"/>
    <s v="10.01.00006"/>
    <s v="Serviços e emolumentos pagos a terceiros e tributos incidentes sobre a atividade"/>
    <n v="979349.15"/>
    <n v="4.4328098129601439E-3"/>
    <n v="79.345694967387118"/>
    <x v="0"/>
  </r>
  <r>
    <x v="0"/>
    <s v="10.01.00016"/>
    <s v="Custo de Material em Geral"/>
    <n v="979295.91"/>
    <n v="4.4325688337399742E-3"/>
    <n v="79.350127536220853"/>
    <x v="1"/>
  </r>
  <r>
    <x v="0"/>
    <s v="11.01.00021"/>
    <s v="Auxílio Refeição - Funcionários"/>
    <n v="978856.6"/>
    <n v="4.4305803930710539E-3"/>
    <n v="79.35455811661393"/>
    <x v="1"/>
  </r>
  <r>
    <x v="1"/>
    <s v="10.01.00010"/>
    <s v="ISS - imposto sobre serviços"/>
    <n v="977679.77"/>
    <n v="4.425253729365689E-3"/>
    <n v="79.358983370343296"/>
    <x v="0"/>
  </r>
  <r>
    <x v="1"/>
    <s v="10.01.00016"/>
    <s v="Emolumentos a terceiros"/>
    <n v="977227.48"/>
    <n v="4.4232065375645786E-3"/>
    <n v="79.363406576880863"/>
    <x v="0"/>
  </r>
  <r>
    <x v="1"/>
    <s v="10.01.00041"/>
    <s v="DARF (INSS+ IRRF)"/>
    <n v="977176.72"/>
    <n v="4.4229767835222067E-3"/>
    <n v="79.367829553664379"/>
    <x v="0"/>
  </r>
  <r>
    <x v="0"/>
    <s v="10.01.00012"/>
    <s v="IRRF e INSS sobre trabalho assalariado"/>
    <n v="976150.21"/>
    <n v="4.4183305104324696E-3"/>
    <n v="79.372247884174811"/>
    <x v="0"/>
  </r>
  <r>
    <x v="1"/>
    <s v="10.01.00015"/>
    <s v="Insumos odontológicos"/>
    <n v="975797.43"/>
    <n v="4.4167337288905494E-3"/>
    <n v="79.3766646179037"/>
    <x v="1"/>
  </r>
  <r>
    <x v="1"/>
    <s v="10.01.00015"/>
    <s v="Material médico utilizado para trabalho"/>
    <n v="975787.85"/>
    <n v="4.416690367115019E-3"/>
    <n v="79.381081308270808"/>
    <x v="1"/>
  </r>
  <r>
    <x v="0"/>
    <s v="10.01.00006"/>
    <s v="Aluguel e Condomínio"/>
    <n v="975325.65"/>
    <n v="4.414598319865526E-3"/>
    <n v="79.385495906590677"/>
    <x v="1"/>
  </r>
  <r>
    <x v="1"/>
    <s v="10.01.00015"/>
    <s v="Despesa com uso e consumo "/>
    <n v="973655.89"/>
    <n v="4.4070405162841501E-3"/>
    <n v="79.389902947106961"/>
    <x v="0"/>
  </r>
  <r>
    <x v="0"/>
    <s v="10.01.00002"/>
    <s v="SALÁRIOS DOS EMPREGADOS"/>
    <n v="973637.86"/>
    <n v="4.4069589074310373E-3"/>
    <n v="79.394309906014385"/>
    <x v="0"/>
  </r>
  <r>
    <x v="1"/>
    <s v="10.01.00015"/>
    <s v="MARINGÁ - Material hospitalar (Fármacos e utensílios) "/>
    <n v="973414.5"/>
    <n v="4.4059479172240991E-3"/>
    <n v="79.398715853931606"/>
    <x v="1"/>
  </r>
  <r>
    <x v="0"/>
    <s v="10.01.00016"/>
    <s v="Taxa de fiscalização judiciaria-TFJ"/>
    <n v="973349.13"/>
    <n v="4.4056520342109036E-3"/>
    <n v="79.403121505965814"/>
    <x v="0"/>
  </r>
  <r>
    <x v="0"/>
    <s v="10.01.00015"/>
    <s v="Material aplicado em procedimentos estéticos"/>
    <n v="973047.43"/>
    <n v="4.4042864551213931E-3"/>
    <n v="79.407525792420941"/>
    <x v="1"/>
  </r>
  <r>
    <x v="1"/>
    <s v="10.01.00015"/>
    <s v="Materiais de consumo"/>
    <n v="973045.39"/>
    <n v="4.4042772215073973E-3"/>
    <n v="79.411930069642452"/>
    <x v="1"/>
  </r>
  <r>
    <x v="0"/>
    <s v="10.01.00002"/>
    <s v="SALARIOS DOS EMPREGADOS"/>
    <n v="972606.36"/>
    <n v="4.402290048197261E-3"/>
    <n v="79.416332359690642"/>
    <x v="0"/>
  </r>
  <r>
    <x v="0"/>
    <s v="10.01.00037"/>
    <s v="Estado - D"/>
    <n v="972285.94"/>
    <n v="4.4008397371204924E-3"/>
    <n v="79.420733199427758"/>
    <x v="0"/>
  </r>
  <r>
    <x v="1"/>
    <s v="10.01.00031"/>
    <s v="INSS - SOBRE A FOLHA DE PAGAMENTO DOS EMPREGADOS"/>
    <n v="972193.05"/>
    <n v="4.4004192908439783E-3"/>
    <n v="79.425133618718604"/>
    <x v="0"/>
  </r>
  <r>
    <x v="1"/>
    <s v="10.02.00001"/>
    <s v="Despesas mensal cfe livro caixa"/>
    <n v="971124.83"/>
    <n v="4.3955842265582731E-3"/>
    <n v="79.429529202945162"/>
    <x v="0"/>
  </r>
  <r>
    <x v="1"/>
    <s v="10.01.00015"/>
    <s v="Produtos Consumíveis"/>
    <n v="970849.4"/>
    <n v="4.3943375528803681E-3"/>
    <n v="79.433923540498043"/>
    <x v="1"/>
  </r>
  <r>
    <x v="0"/>
    <s v="10.01.00018"/>
    <s v="Material Odontologico"/>
    <n v="970790"/>
    <n v="4.3940686917669546E-3"/>
    <n v="79.438317609189809"/>
    <x v="1"/>
  </r>
  <r>
    <x v="1"/>
    <s v="10.01.00015"/>
    <s v="DESPESAS CFE. SISTEMA DE ESCRITURAÇÃO"/>
    <n v="970536.2"/>
    <n v="4.3929199215550947E-3"/>
    <n v="79.442710529111366"/>
    <x v="0"/>
  </r>
  <r>
    <x v="1"/>
    <s v="10.01.00015"/>
    <s v="Despesas Material Aplicado"/>
    <n v="970221.57"/>
    <n v="4.3914958176474624E-3"/>
    <n v="79.447102024929009"/>
    <x v="1"/>
  </r>
  <r>
    <x v="0"/>
    <s v="10.02.00001"/>
    <s v="Despesas Gerais"/>
    <n v="968892.9"/>
    <n v="4.3854818833787852E-3"/>
    <n v="79.451487506812384"/>
    <x v="0"/>
  </r>
  <r>
    <x v="1"/>
    <s v="10.01.00022"/>
    <s v="Prestação de serviço"/>
    <n v="967942.58"/>
    <n v="4.3811804676666738E-3"/>
    <n v="79.455868687280045"/>
    <x v="0"/>
  </r>
  <r>
    <x v="0"/>
    <s v="10.01.00013"/>
    <s v="Remuneração paga a terceiros, sem vínculo empregatício"/>
    <n v="967420.58"/>
    <n v="4.3788177487912193E-3"/>
    <n v="79.460247505028832"/>
    <x v="1"/>
  </r>
  <r>
    <x v="0"/>
    <s v="10.01.00064"/>
    <s v="DARF - IRRF Assalariado e Contribuição Previdenciária"/>
    <n v="967280.22"/>
    <n v="4.3781824399380422E-3"/>
    <n v="79.464625687468768"/>
    <x v="0"/>
  </r>
  <r>
    <x v="0"/>
    <s v="10.01.00016"/>
    <s v="Taxa Fiscalização Judiciária "/>
    <n v="966752.66"/>
    <n v="4.3757945549381672E-3"/>
    <n v="79.4690014820237"/>
    <x v="0"/>
  </r>
  <r>
    <x v="0"/>
    <s v="10.01.00021"/>
    <s v="Convênio médico; convênio odontológico (adiantamento salarial)"/>
    <n v="966146.06"/>
    <n v="4.3730489126587594E-3"/>
    <n v="79.473374530936354"/>
    <x v="0"/>
  </r>
  <r>
    <x v="1"/>
    <s v="10.01.00018"/>
    <s v="Material Odontologico"/>
    <n v="965507.9"/>
    <n v="4.3701604209392961E-3"/>
    <n v="79.477744691357287"/>
    <x v="1"/>
  </r>
  <r>
    <x v="0"/>
    <s v="10.01.00022"/>
    <s v="Drogas e Medicamentos "/>
    <n v="965043.57"/>
    <n v="4.3680587327104836E-3"/>
    <n v="79.482112750089996"/>
    <x v="0"/>
  </r>
  <r>
    <x v="0"/>
    <s v="10.01.00016"/>
    <s v="Taxa de Fiscalização Judiciária"/>
    <n v="964814.29"/>
    <n v="4.3670209469178333E-3"/>
    <n v="79.486479771036912"/>
    <x v="0"/>
  </r>
  <r>
    <x v="0"/>
    <s v="10.01.00021"/>
    <s v="Despesas Gerais"/>
    <n v="963479.87"/>
    <n v="4.3609809865312738E-3"/>
    <n v="79.490840752023445"/>
    <x v="0"/>
  </r>
  <r>
    <x v="1"/>
    <s v="10.01.00015"/>
    <s v="Equipamento de Apoio em Consultas"/>
    <n v="963034.98"/>
    <n v="4.3589672892123061E-3"/>
    <n v="79.495199719312652"/>
    <x v="0"/>
  </r>
  <r>
    <x v="1"/>
    <s v="11.01.00010"/>
    <s v="Despesas de locomoção e transporte, salvo de representante comercial autônomo"/>
    <n v="962990.4"/>
    <n v="4.3587655075888049E-3"/>
    <n v="79.499558484820241"/>
    <x v="1"/>
  </r>
  <r>
    <x v="1"/>
    <s v="10.01.00007"/>
    <s v="IRRF - Imposto sobre a Renda Retido na Fonte "/>
    <n v="962133.2"/>
    <n v="4.3548855791979242E-3"/>
    <n v="79.503913370399445"/>
    <x v="0"/>
  </r>
  <r>
    <x v="1"/>
    <s v="10.01.00017"/>
    <s v="Taxa de Fiscalização Judiciária - TFJ"/>
    <n v="961744.71"/>
    <n v="4.3531271641482593E-3"/>
    <n v="79.508266497563596"/>
    <x v="0"/>
  </r>
  <r>
    <x v="1"/>
    <s v="10.01.00015"/>
    <s v="serviços prestados por terceiros"/>
    <n v="961413.75"/>
    <n v="4.3516291460658453E-3"/>
    <n v="79.512618126709668"/>
    <x v="1"/>
  </r>
  <r>
    <x v="0"/>
    <s v="10.01.00015"/>
    <s v="TAXA DE FISCALIZAÇÃO JUDICIARIA"/>
    <n v="961096.52"/>
    <n v="4.3501932738266485E-3"/>
    <n v="79.516968319983491"/>
    <x v="0"/>
  </r>
  <r>
    <x v="1"/>
    <s v="10.01.00035"/>
    <s v="Parcelamento"/>
    <n v="960983.51"/>
    <n v="4.3496817587689567E-3"/>
    <n v="79.521318001742259"/>
    <x v="0"/>
  </r>
  <r>
    <x v="1"/>
    <s v="10.01.00002"/>
    <s v="PREVIDENCIA SOCIAL - EMPREGADOR"/>
    <n v="960954.18"/>
    <n v="4.3495490029363572E-3"/>
    <n v="79.525667550745197"/>
    <x v="0"/>
  </r>
  <r>
    <x v="0"/>
    <s v="10.01.00015"/>
    <s v="Despesas dedutíveis conforme sistema de escrituração"/>
    <n v="960893.55"/>
    <n v="4.3492745744968583E-3"/>
    <n v="79.530016825319692"/>
    <x v="0"/>
  </r>
  <r>
    <x v="1"/>
    <s v="10.01.00013"/>
    <s v="Serviços de Terceiros"/>
    <n v="958807.65"/>
    <n v="4.3398332041859186E-3"/>
    <n v="79.534356658523876"/>
    <x v="1"/>
  </r>
  <r>
    <x v="1"/>
    <s v="10.01.00005"/>
    <s v="INSS"/>
    <n v="958537.55"/>
    <n v="4.3386106555877183E-3"/>
    <n v="79.53869526917947"/>
    <x v="0"/>
  </r>
  <r>
    <x v="0"/>
    <s v="10.01.00052"/>
    <s v="FEADMP - MS"/>
    <n v="958473.43"/>
    <n v="4.338320430426236E-3"/>
    <n v="79.543033589609891"/>
    <x v="0"/>
  </r>
  <r>
    <x v="1"/>
    <s v="10.02.00001"/>
    <s v="Produto / Material utilizado na prestação de serviço"/>
    <n v="956051.38"/>
    <n v="4.3273575506325686E-3"/>
    <n v="79.547360947160527"/>
    <x v="1"/>
  </r>
  <r>
    <x v="1"/>
    <s v="10.01.00015"/>
    <s v="LIVRO CAIXA UNICO"/>
    <n v="955013.81"/>
    <n v="4.322661216870873E-3"/>
    <n v="79.551683608377402"/>
    <x v="0"/>
  </r>
  <r>
    <x v="1"/>
    <s v="10.01.00065"/>
    <s v="TOTAL DE DESPESAS DEDUTÍVEIS DO MÊS"/>
    <n v="954823.27"/>
    <n v="4.3217987792185178E-3"/>
    <n v="79.556005407156619"/>
    <x v="0"/>
  </r>
  <r>
    <x v="1"/>
    <s v="10.01.00022"/>
    <s v="Fundos Estatais Lei 19.191/15 Goias - SEFAZ"/>
    <n v="954658.25"/>
    <n v="4.3210518522667418E-3"/>
    <n v="79.560326459008891"/>
    <x v="0"/>
  </r>
  <r>
    <x v="0"/>
    <s v="10.01.00024"/>
    <s v="Laboratório de Prótese/ Protético"/>
    <n v="953488.78"/>
    <n v="4.3157585019922631E-3"/>
    <n v="79.56464221751088"/>
    <x v="0"/>
  </r>
  <r>
    <x v="0"/>
    <s v="10.01.00015"/>
    <s v="Produtos odontológicos"/>
    <n v="953300.25"/>
    <n v="4.3149051621654633E-3"/>
    <n v="79.568957122673041"/>
    <x v="1"/>
  </r>
  <r>
    <x v="1"/>
    <s v="10.01.00015"/>
    <s v="DESP. LIVRO CAIXA/REPASSE DE EMOLUMENTOS"/>
    <n v="953294.18"/>
    <n v="4.3148776876375449E-3"/>
    <n v="79.573272000360674"/>
    <x v="0"/>
  </r>
  <r>
    <x v="0"/>
    <s v="10.01.00018"/>
    <s v="Serviços de Terceiros"/>
    <n v="953029.06"/>
    <n v="4.3136776799205705E-3"/>
    <n v="79.577585678040592"/>
    <x v="1"/>
  </r>
  <r>
    <x v="0"/>
    <s v="10.01.00019"/>
    <s v="Serviços Prestados"/>
    <n v="951780.01"/>
    <n v="4.3080241281746191E-3"/>
    <n v="79.58189370216877"/>
    <x v="0"/>
  </r>
  <r>
    <x v="0"/>
    <s v="10.01.00016"/>
    <s v="Honorários recebidos de Pessoa Jurídica e repassados aos demais advoga"/>
    <n v="950718.28"/>
    <n v="4.3032184394550099E-3"/>
    <n v="79.586196920608231"/>
    <x v="0"/>
  </r>
  <r>
    <x v="1"/>
    <s v="10.01.00066"/>
    <s v="ISS RETIDO NA FONTE"/>
    <n v="950691.64"/>
    <n v="4.3030978593192968E-3"/>
    <n v="79.590500018467552"/>
    <x v="0"/>
  </r>
  <r>
    <x v="0"/>
    <s v="10.01.00015"/>
    <s v="Despesas Dedutíveis"/>
    <n v="950638.05"/>
    <n v="4.3028552959006464E-3"/>
    <n v="79.594802873763456"/>
    <x v="0"/>
  </r>
  <r>
    <x v="1"/>
    <s v="10.01.00026"/>
    <s v="Repasse Tribunal de Justiça SC"/>
    <n v="950579.22"/>
    <n v="4.3025890147676141E-3"/>
    <n v="79.599105462778226"/>
    <x v="0"/>
  </r>
  <r>
    <x v="0"/>
    <s v="10.01.00016"/>
    <s v="Funjecc 5%"/>
    <n v="949952.35"/>
    <n v="4.2997516247648242E-3"/>
    <n v="79.603405214402997"/>
    <x v="0"/>
  </r>
  <r>
    <x v="1"/>
    <s v="10.01.00016"/>
    <s v="Contabilidade"/>
    <n v="949736.46"/>
    <n v="4.2987744458797246E-3"/>
    <n v="79.607703988848883"/>
    <x v="0"/>
  </r>
  <r>
    <x v="0"/>
    <s v="10.01.00015"/>
    <s v="Material para manutenção da atividade"/>
    <n v="949420.88"/>
    <n v="4.2973460420047899E-3"/>
    <n v="79.612001334890891"/>
    <x v="1"/>
  </r>
  <r>
    <x v="0"/>
    <s v="10.01.00084"/>
    <s v="SEGURO SAÚDE"/>
    <n v="949045.45"/>
    <n v="4.2956467401898254E-3"/>
    <n v="79.616296981631081"/>
    <x v="1"/>
  </r>
  <r>
    <x v="1"/>
    <s v="10.04.00002"/>
    <s v="Serviços de Terceiros_PESSOA JURÍDICA"/>
    <n v="948157.19"/>
    <n v="4.2916262254995736E-3"/>
    <n v="79.620588607856575"/>
    <x v="1"/>
  </r>
  <r>
    <x v="1"/>
    <s v="10.01.00015"/>
    <s v="REPASSE AO TRIBUNAL DE JUSTIÇA DE MS - FUNJECC"/>
    <n v="948109.97"/>
    <n v="4.2914124944932542E-3"/>
    <n v="79.624880020351071"/>
    <x v="0"/>
  </r>
  <r>
    <x v="0"/>
    <s v="11.01.00003"/>
    <s v="CARNÊ-LEÃO"/>
    <n v="946421"/>
    <n v="4.2837677410467482E-3"/>
    <n v="79.629163788092114"/>
    <x v="0"/>
  </r>
  <r>
    <x v="0"/>
    <s v="10.01.00018"/>
    <s v="DESPESAS DIVERSAS C/ LIVRO CAIXA"/>
    <n v="945940.64"/>
    <n v="4.2815934965275658E-3"/>
    <n v="79.633445381588643"/>
    <x v="0"/>
  </r>
  <r>
    <x v="0"/>
    <s v="10.01.00048"/>
    <s v="Pagamento Funcionários"/>
    <n v="945871.1"/>
    <n v="4.281278738921054E-3"/>
    <n v="79.637726660327559"/>
    <x v="0"/>
  </r>
  <r>
    <x v="1"/>
    <s v="10.01.00015"/>
    <s v="Insumo Consultório"/>
    <n v="944942.85"/>
    <n v="4.2770772182387923E-3"/>
    <n v="79.642003737545792"/>
    <x v="1"/>
  </r>
  <r>
    <x v="0"/>
    <s v="10.01.00038"/>
    <s v="TOTAL DE DESPESAS DEDUTÍVEIS DO MÊS"/>
    <n v="944531.78"/>
    <n v="4.275216599755779E-3"/>
    <n v="79.646278954145544"/>
    <x v="0"/>
  </r>
  <r>
    <x v="0"/>
    <s v="10.01.00016"/>
    <s v="Outros Impostos e Taxas "/>
    <n v="944395.04"/>
    <n v="4.2745976760411629E-3"/>
    <n v="79.650553551821588"/>
    <x v="0"/>
  </r>
  <r>
    <x v="0"/>
    <s v="10.01.00018"/>
    <s v="Serviços Prestados por Terceiros"/>
    <n v="943682.69"/>
    <n v="4.2713733795068142E-3"/>
    <n v="79.654824925201098"/>
    <x v="1"/>
  </r>
  <r>
    <x v="0"/>
    <s v="10.01.00007"/>
    <s v="IRRF - Imposto sobre a Renda Retido na Fonte "/>
    <n v="943451.05"/>
    <n v="4.2703249116901286E-3"/>
    <n v="79.659095250112784"/>
    <x v="0"/>
  </r>
  <r>
    <x v="1"/>
    <s v="10.01.00016"/>
    <s v="Pagamentos a Terceiros - serviços prestados ao médico"/>
    <n v="942233.63"/>
    <n v="4.2648145262239295E-3"/>
    <n v="79.663360064639008"/>
    <x v="1"/>
  </r>
  <r>
    <x v="0"/>
    <s v="10.01.00017"/>
    <s v="Material de Consumo"/>
    <n v="939366.53"/>
    <n v="4.2518372249062764E-3"/>
    <n v="79.667611901863907"/>
    <x v="1"/>
  </r>
  <r>
    <x v="1"/>
    <s v="10.01.00016"/>
    <s v="Material de consumo odontológico"/>
    <n v="938482.13"/>
    <n v="4.2478341816621148E-3"/>
    <n v="79.671859736045576"/>
    <x v="1"/>
  </r>
  <r>
    <x v="0"/>
    <s v="10.01.00005"/>
    <s v="SALARIOS E GRATIFICAÇÕES/FUNCIONARIOS"/>
    <n v="937538.55"/>
    <n v="4.243563273086442E-3"/>
    <n v="79.676103299318669"/>
    <x v="0"/>
  </r>
  <r>
    <x v="1"/>
    <s v="10.01.00015"/>
    <s v="material de consumo"/>
    <n v="937522.89"/>
    <n v="4.2434923915201789E-3"/>
    <n v="79.680346791710193"/>
    <x v="1"/>
  </r>
  <r>
    <x v="1"/>
    <s v="10.01.00017"/>
    <s v="Fundo de Reaparelhamento do TJE 15,00%"/>
    <n v="937232.54"/>
    <n v="4.2421781857242243E-3"/>
    <n v="79.684588969895913"/>
    <x v="0"/>
  </r>
  <r>
    <x v="1"/>
    <s v="10.01.00015"/>
    <s v="Material de consultorio"/>
    <n v="935280.87"/>
    <n v="4.2333443781616608E-3"/>
    <n v="79.688822314274077"/>
    <x v="1"/>
  </r>
  <r>
    <x v="1"/>
    <s v="10.01.00002"/>
    <s v="Aluguel do escritório/consultório - D"/>
    <n v="934270.55"/>
    <n v="4.2287713855673143E-3"/>
    <n v="79.693051085659647"/>
    <x v="1"/>
  </r>
  <r>
    <x v="0"/>
    <s v="10.01.00022"/>
    <s v="Serviços prestados pesso jurídica"/>
    <n v="934146.14"/>
    <n v="4.2282082709019977E-3"/>
    <n v="79.697279293930549"/>
    <x v="0"/>
  </r>
  <r>
    <x v="1"/>
    <s v="10.01.00027"/>
    <s v="Saldo a transferir para o poder publico"/>
    <n v="933325.27"/>
    <n v="4.2244927823133112E-3"/>
    <n v="79.701503786712863"/>
    <x v="0"/>
  </r>
  <r>
    <x v="0"/>
    <s v="10.01.00029"/>
    <s v="Insumos médicos e descartáveis"/>
    <n v="932777.35"/>
    <n v="4.2220127422247303E-3"/>
    <n v="79.705725799455081"/>
    <x v="1"/>
  </r>
  <r>
    <x v="1"/>
    <s v="10.01.00015"/>
    <s v="Material odontológico de consumo"/>
    <n v="932548.87"/>
    <n v="4.2209785774571752E-3"/>
    <n v="79.709946778032531"/>
    <x v="1"/>
  </r>
  <r>
    <x v="0"/>
    <s v="10.01.00001"/>
    <s v="Material Odontológico"/>
    <n v="932513.4"/>
    <n v="4.2208180302569604E-3"/>
    <n v="79.714167596062794"/>
    <x v="1"/>
  </r>
  <r>
    <x v="1"/>
    <s v="10.01.00022"/>
    <s v="Total de despesas"/>
    <n v="932416.75"/>
    <n v="4.2203805651624916E-3"/>
    <n v="79.718387976627952"/>
    <x v="0"/>
  </r>
  <r>
    <x v="0"/>
    <s v="10.01.00016"/>
    <s v="Prestação de Serviços de Terceiros"/>
    <n v="932158.04"/>
    <n v="4.2192095709091037E-3"/>
    <n v="79.722607186198857"/>
    <x v="1"/>
  </r>
  <r>
    <x v="0"/>
    <s v="10.01.00016"/>
    <s v="Serviços de prótese dentária"/>
    <n v="932058.08"/>
    <n v="4.2187571238232972E-3"/>
    <n v="79.72682594332268"/>
    <x v="0"/>
  </r>
  <r>
    <x v="0"/>
    <s v="10.01.00015"/>
    <s v="Depósito na plataforma de aposta online BLAZE exterior"/>
    <n v="931960.76"/>
    <n v="4.2183166261203107E-3"/>
    <n v="79.731044259948803"/>
    <x v="0"/>
  </r>
  <r>
    <x v="0"/>
    <s v="10.01.00015"/>
    <s v="despesas dedutiveis lançadas no livro diario do cartorio "/>
    <n v="930448.14"/>
    <n v="4.2114700823935106E-3"/>
    <n v="79.735255730031199"/>
    <x v="0"/>
  </r>
  <r>
    <x v="0"/>
    <s v="10.01.00017"/>
    <s v="Serviços Prestados"/>
    <n v="929404.38"/>
    <n v="4.2067457309501307E-3"/>
    <n v="79.739462475762153"/>
    <x v="0"/>
  </r>
  <r>
    <x v="0"/>
    <s v="10.01.00013"/>
    <s v="Remuneração paga a terceiros, com vínculo empregatício, INSS e FGTS, IRRF"/>
    <n v="928879.41"/>
    <n v="4.2043695690190059E-3"/>
    <n v="79.743666845331177"/>
    <x v="0"/>
  </r>
  <r>
    <x v="1"/>
    <s v="10.01.00034"/>
    <s v="SERVIÇOS PRESTADOS PJ E PF"/>
    <n v="928765.2"/>
    <n v="4.2038526224236691E-3"/>
    <n v="79.747870697953601"/>
    <x v="0"/>
  </r>
  <r>
    <x v="0"/>
    <s v="10.01.00038"/>
    <s v="Serviços Prestados"/>
    <n v="928659.5"/>
    <n v="4.2033741944827964E-3"/>
    <n v="79.752074072148091"/>
    <x v="0"/>
  </r>
  <r>
    <x v="0"/>
    <s v="10.01.00015"/>
    <s v="MATERIAL DENTARIO"/>
    <n v="928616.1"/>
    <n v="4.2031777538713124E-3"/>
    <n v="79.756277249901956"/>
    <x v="1"/>
  </r>
  <r>
    <x v="0"/>
    <s v="10.01.00004"/>
    <s v="VALE-REFEIÇÃO"/>
    <n v="928504.39"/>
    <n v="4.202672122979402E-3"/>
    <n v="79.760479922024942"/>
    <x v="1"/>
  </r>
  <r>
    <x v="1"/>
    <s v="10.01.00017"/>
    <s v="Honorários Contábeis"/>
    <n v="928439.4"/>
    <n v="4.2023779599531267E-3"/>
    <n v="79.764682299984898"/>
    <x v="0"/>
  </r>
  <r>
    <x v="0"/>
    <s v="10.01.00015"/>
    <s v="Despesas de custeio - serviços pessoa jurídica (advogados)"/>
    <n v="928232.97"/>
    <n v="4.2014435996897935E-3"/>
    <n v="79.768883743584581"/>
    <x v="0"/>
  </r>
  <r>
    <x v="0"/>
    <s v="10.01.00012"/>
    <s v="Material e serviços aplicados na prestação do serviço"/>
    <n v="928133.4"/>
    <n v="4.2009929178537225E-3"/>
    <n v="79.77308473650244"/>
    <x v="1"/>
  </r>
  <r>
    <x v="1"/>
    <s v="10.02.00029"/>
    <s v="Depósito da Central de Registro Civil"/>
    <n v="927000"/>
    <n v="4.1958628305482819E-3"/>
    <n v="79.777280599332983"/>
    <x v="0"/>
  </r>
  <r>
    <x v="0"/>
    <s v="10.01.00015"/>
    <s v="Despesa Mensal do Cartório"/>
    <n v="925724.3"/>
    <n v="4.1900886534038048E-3"/>
    <n v="79.781470687986385"/>
    <x v="0"/>
  </r>
  <r>
    <x v="0"/>
    <s v="10.01.00005"/>
    <s v="INSS"/>
    <n v="924481.96"/>
    <n v="4.1844654730058507E-3"/>
    <n v="79.785655153459388"/>
    <x v="0"/>
  </r>
  <r>
    <x v="0"/>
    <s v="10.02.00001"/>
    <s v="Material médico de uso em consultorio"/>
    <n v="923719.29"/>
    <n v="4.1810134139929336E-3"/>
    <n v="79.789836166873386"/>
    <x v="1"/>
  </r>
  <r>
    <x v="0"/>
    <s v="10.01.00015"/>
    <s v="RATEIO"/>
    <n v="923010.78"/>
    <n v="4.1778064983790482E-3"/>
    <n v="79.794013973371761"/>
    <x v="0"/>
  </r>
  <r>
    <x v="0"/>
    <s v="10.01.00015"/>
    <s v="Material de consumo "/>
    <n v="921031.87"/>
    <n v="4.1688493949119491E-3"/>
    <n v="79.798182822766677"/>
    <x v="1"/>
  </r>
  <r>
    <x v="1"/>
    <s v="10.01.00026"/>
    <s v="SALÁRIOS COLABORADORES"/>
    <n v="919205.43"/>
    <n v="4.160582413565427E-3"/>
    <n v="79.802343405180238"/>
    <x v="0"/>
  </r>
  <r>
    <x v="1"/>
    <s v="10.01.00007"/>
    <s v="IMPOSTO SOBRE A RENDA RETIDO NA FONTE – IRRF"/>
    <n v="918711.06"/>
    <n v="4.1583447558442427E-3"/>
    <n v="79.806501749936089"/>
    <x v="0"/>
  </r>
  <r>
    <x v="0"/>
    <s v="10.01.00017"/>
    <s v="Custos Diversos"/>
    <n v="918154.05"/>
    <n v="4.1558235718580031E-3"/>
    <n v="79.810657573507953"/>
    <x v="0"/>
  </r>
  <r>
    <x v="1"/>
    <s v="10.01.00015"/>
    <s v="Uso e Consumo"/>
    <n v="917700"/>
    <n v="4.1537684138016808E-3"/>
    <n v="79.814811341921754"/>
    <x v="0"/>
  </r>
  <r>
    <x v="0"/>
    <s v="10.01.00051"/>
    <s v="Funjecc Lei 3003/05 - MS"/>
    <n v="916921.9"/>
    <n v="4.1502465142672154E-3"/>
    <n v="79.818961588436025"/>
    <x v="0"/>
  </r>
  <r>
    <x v="0"/>
    <s v="10.01.00018"/>
    <s v="Material Odontológico"/>
    <n v="916378.33"/>
    <n v="4.1477861635025974E-3"/>
    <n v="79.823109374599525"/>
    <x v="1"/>
  </r>
  <r>
    <x v="0"/>
    <s v="10.01.00012"/>
    <s v="Material para o consultório"/>
    <n v="916106.59"/>
    <n v="4.1465561918029503E-3"/>
    <n v="79.827255930791324"/>
    <x v="1"/>
  </r>
  <r>
    <x v="1"/>
    <s v="10.01.00016"/>
    <s v="Propaganda e Publicidade"/>
    <n v="915380.25"/>
    <n v="4.1432685725922265E-3"/>
    <n v="79.831399199363915"/>
    <x v="0"/>
  </r>
  <r>
    <x v="0"/>
    <s v="10.01.00015"/>
    <s v="MATERIAL DE USO MEDICO"/>
    <n v="915179.25"/>
    <n v="4.1423587900367353E-3"/>
    <n v="79.835541558153949"/>
    <x v="1"/>
  </r>
  <r>
    <x v="0"/>
    <s v="10.01.00016"/>
    <s v="Contas avista"/>
    <n v="915000"/>
    <n v="4.1415474541010551E-3"/>
    <n v="79.839683105608046"/>
    <x v="0"/>
  </r>
  <r>
    <x v="0"/>
    <s v="10.01.00017"/>
    <s v="Valor enviado para o Tribunal"/>
    <n v="914952.41"/>
    <n v="4.141332048370628E-3"/>
    <n v="79.843824437656423"/>
    <x v="0"/>
  </r>
  <r>
    <x v="0"/>
    <s v="10.01.00014"/>
    <s v="Despesas Gerais de Manutenção"/>
    <n v="914631.2"/>
    <n v="4.1398781615315759E-3"/>
    <n v="79.847964315817961"/>
    <x v="1"/>
  </r>
  <r>
    <x v="0"/>
    <s v="10.01.00015"/>
    <s v="Material Clínico"/>
    <n v="914516.93"/>
    <n v="4.1393609433593584E-3"/>
    <n v="79.852103676761317"/>
    <x v="1"/>
  </r>
  <r>
    <x v="1"/>
    <s v="10.01.00030"/>
    <s v="Salários Líquidos e Férias dos Funcionários do cartório"/>
    <n v="913943.07"/>
    <n v="4.1367634915320242E-3"/>
    <n v="79.856240440252847"/>
    <x v="0"/>
  </r>
  <r>
    <x v="1"/>
    <s v="10.01.00015"/>
    <s v="Despesas Dedutíveis Consolidadas"/>
    <n v="913721.29"/>
    <n v="4.1357596528496521E-3"/>
    <n v="79.860376199905701"/>
    <x v="0"/>
  </r>
  <r>
    <x v="1"/>
    <s v="10.01.00025"/>
    <s v="Vale Alimentação"/>
    <n v="912804.38"/>
    <n v="4.1316094601981336E-3"/>
    <n v="79.864507809365904"/>
    <x v="1"/>
  </r>
  <r>
    <x v="0"/>
    <s v="10.01.00016"/>
    <s v="Prestação de serviços"/>
    <n v="912788.74"/>
    <n v="4.1315386691574965E-3"/>
    <n v="79.86863934803506"/>
    <x v="0"/>
  </r>
  <r>
    <x v="1"/>
    <s v="10.01.00052"/>
    <s v="FEADMP - MS"/>
    <n v="912661.23"/>
    <n v="4.130961523019931E-3"/>
    <n v="79.872770309558078"/>
    <x v="0"/>
  </r>
  <r>
    <x v="1"/>
    <s v="10.01.00040"/>
    <s v="Serviços Terceirizados"/>
    <n v="912003.72"/>
    <n v="4.1279854477559467E-3"/>
    <n v="79.87689829500583"/>
    <x v="0"/>
  </r>
  <r>
    <x v="1"/>
    <s v="10.01.00015"/>
    <s v="Prestação de serviços diversos"/>
    <n v="911768.56"/>
    <n v="4.1269210474288364E-3"/>
    <n v="79.88102521605326"/>
    <x v="0"/>
  </r>
  <r>
    <x v="0"/>
    <s v="10.01.00002"/>
    <s v="REMUNERAÇÃO DE FÉRIAS"/>
    <n v="911073.28000000003"/>
    <n v="4.1237740145174838E-3"/>
    <n v="79.885148990067776"/>
    <x v="0"/>
  </r>
  <r>
    <x v="1"/>
    <s v="10.01.00016"/>
    <s v="Material odontológico "/>
    <n v="910966.99"/>
    <n v="4.1232929160706028E-3"/>
    <n v="79.889272282983853"/>
    <x v="1"/>
  </r>
  <r>
    <x v="0"/>
    <s v="10.01.00020"/>
    <s v="TSNR - taxas recolhidas - TJPE"/>
    <n v="910806.1"/>
    <n v="4.1225646826608866E-3"/>
    <n v="79.893394847666514"/>
    <x v="0"/>
  </r>
  <r>
    <x v="0"/>
    <s v="10.01.00041"/>
    <s v="DARF (INSS + IRRF)"/>
    <n v="910661.76"/>
    <n v="4.1219113592078534E-3"/>
    <n v="79.89751675902572"/>
    <x v="0"/>
  </r>
  <r>
    <x v="0"/>
    <s v="10.01.00022"/>
    <s v="FUNJECC"/>
    <n v="910549.55"/>
    <n v="4.1214034651752586E-3"/>
    <n v="79.901638162490897"/>
    <x v="0"/>
  </r>
  <r>
    <x v="1"/>
    <s v="10.01.00005"/>
    <s v="Despesas Indispensáveis na P.S"/>
    <n v="910084.63"/>
    <n v="4.1192991064404379E-3"/>
    <n v="79.905757461597332"/>
    <x v="0"/>
  </r>
  <r>
    <x v="0"/>
    <s v="10.01.00015"/>
    <s v="Materiais Odontológico"/>
    <n v="909389.75"/>
    <n v="4.1161538840416342E-3"/>
    <n v="79.909873615481374"/>
    <x v="1"/>
  </r>
  <r>
    <x v="0"/>
    <s v="10.01.00005"/>
    <s v="REGISTRO DE IMOVEIS- DIVERSOS"/>
    <n v="909305.57"/>
    <n v="4.1157728616758558E-3"/>
    <n v="79.913989388343055"/>
    <x v="0"/>
  </r>
  <r>
    <x v="0"/>
    <s v="10.01.00028"/>
    <s v="Selos de autenticidade"/>
    <n v="908923.43"/>
    <n v="4.1140431885128949E-3"/>
    <n v="79.918103431531563"/>
    <x v="0"/>
  </r>
  <r>
    <x v="0"/>
    <s v="10.01.00034"/>
    <s v="INSS"/>
    <n v="908384.99"/>
    <n v="4.1116060575717072E-3"/>
    <n v="79.92221503758914"/>
    <x v="0"/>
  </r>
  <r>
    <x v="0"/>
    <s v="10.01.00006"/>
    <s v="Serviços prestados por terceiros"/>
    <n v="907334.89"/>
    <n v="4.1068530095044378E-3"/>
    <n v="79.926321890598643"/>
    <x v="1"/>
  </r>
  <r>
    <x v="1"/>
    <s v="10.01.00022"/>
    <s v="Pagamento a autônomos"/>
    <n v="907257.74"/>
    <n v="4.1065038068966962E-3"/>
    <n v="79.930428394405538"/>
    <x v="0"/>
  </r>
  <r>
    <x v="0"/>
    <s v="10.01.00017"/>
    <s v="TOTAL DESPESAS PAGAS NO MÊS"/>
    <n v="906877.22"/>
    <n v="4.1047814663095544E-3"/>
    <n v="79.934533175871849"/>
    <x v="0"/>
  </r>
  <r>
    <x v="0"/>
    <s v="10.01.00022"/>
    <s v="Prestação de serviço"/>
    <n v="906296.23"/>
    <n v="4.1021517420960479E-3"/>
    <n v="79.938635327613952"/>
    <x v="0"/>
  </r>
  <r>
    <x v="0"/>
    <s v="10.01.00042"/>
    <s v="Grerj"/>
    <n v="905997.95"/>
    <n v="4.1008016428888249E-3"/>
    <n v="79.942736129256843"/>
    <x v="0"/>
  </r>
  <r>
    <x v="1"/>
    <s v="10.01.00001"/>
    <s v="Material / Medicamentos de Consumo do Consultório"/>
    <n v="905920.54"/>
    <n v="4.1004512634479264E-3"/>
    <n v="79.946836580520298"/>
    <x v="1"/>
  </r>
  <r>
    <x v="0"/>
    <s v="10.01.00018"/>
    <s v="Material de Consumo"/>
    <n v="905709.5"/>
    <n v="4.0994960370274751E-3"/>
    <n v="79.950936076557326"/>
    <x v="1"/>
  </r>
  <r>
    <x v="0"/>
    <s v="10.04.00006"/>
    <s v="Equipe Terceirizada em Regime Integral."/>
    <n v="905520.43"/>
    <n v="4.0986402530087352E-3"/>
    <n v="79.955034716810331"/>
    <x v="0"/>
  </r>
  <r>
    <x v="0"/>
    <s v="10.01.00014"/>
    <s v="TOTAL DE DESPESAS LIVRO CAIXA DO CARTORIO"/>
    <n v="905499.41"/>
    <n v="4.0985451105743252E-3"/>
    <n v="79.959133261920911"/>
    <x v="0"/>
  </r>
  <r>
    <x v="0"/>
    <s v="10.01.00015"/>
    <s v="Material Empreegado nos Implantes Hormonais "/>
    <n v="904946.26"/>
    <n v="4.0960413980341758E-3"/>
    <n v="79.96322930331894"/>
    <x v="1"/>
  </r>
  <r>
    <x v="1"/>
    <s v="10.01.00019"/>
    <s v="DESPESAS DIVERSAS"/>
    <n v="902522.07"/>
    <n v="4.0850688319983754E-3"/>
    <n v="79.967314372150938"/>
    <x v="0"/>
  </r>
  <r>
    <x v="0"/>
    <s v="10.01.00015"/>
    <s v="MATERIAL DE CONSULTORIO"/>
    <n v="902254.85"/>
    <n v="4.0838593190905235E-3"/>
    <n v="79.971398231470033"/>
    <x v="1"/>
  </r>
  <r>
    <x v="1"/>
    <s v="10.01.00006"/>
    <s v="Serviços prestados por terceiros"/>
    <n v="900258.2"/>
    <n v="4.07482191939191E-3"/>
    <n v="79.975473053389422"/>
    <x v="1"/>
  </r>
  <r>
    <x v="1"/>
    <s v="10.01.00008"/>
    <s v="HONORÁRIOS / SERVIÇOS PRESTADOS PJ"/>
    <n v="900000"/>
    <n v="4.0736532335420217E-3"/>
    <n v="79.979546706622969"/>
    <x v="0"/>
  </r>
  <r>
    <x v="0"/>
    <s v="10.01.00015"/>
    <s v="Serviço prestados por terceiros"/>
    <n v="899745.4"/>
    <n v="4.0725008423050666E-3"/>
    <n v="79.983619207465267"/>
    <x v="1"/>
  </r>
  <r>
    <x v="0"/>
    <s v="10.01.00015"/>
    <s v="Insumos Médicos"/>
    <n v="897942.61"/>
    <n v="4.0643409075129576E-3"/>
    <n v="79.987683548372786"/>
    <x v="1"/>
  </r>
  <r>
    <x v="0"/>
    <s v="10.01.00021"/>
    <s v="FGTS"/>
    <n v="897781.18"/>
    <n v="4.0636102299113014E-3"/>
    <n v="79.991747158602692"/>
    <x v="0"/>
  </r>
  <r>
    <x v="0"/>
    <s v="10.01.00020"/>
    <s v="Serviços Prestados Pessoa Jurídica"/>
    <n v="897650.96"/>
    <n v="4.0630208175512217E-3"/>
    <n v="79.995810179420246"/>
    <x v="0"/>
  </r>
  <r>
    <x v="1"/>
    <s v="10.02.00056"/>
    <s v="REPASSES LEGAIS - SEFAZ"/>
    <n v="896887.2"/>
    <n v="4.0595638248916103E-3"/>
    <n v="79.999869743245142"/>
    <x v="0"/>
  </r>
  <r>
    <x v="0"/>
    <s v="10.01.00035"/>
    <s v="Material Odontológico e Descartável"/>
    <n v="896853.46"/>
    <n v="4.0594111081581662E-3"/>
    <n v="80.003929154353301"/>
    <x v="1"/>
  </r>
  <r>
    <x v="0"/>
    <s v="10.01.00013"/>
    <s v="Serviços de Terceiros"/>
    <n v="896782.07"/>
    <n v="4.0590879769311188E-3"/>
    <n v="80.007988242330228"/>
    <x v="1"/>
  </r>
  <r>
    <x v="1"/>
    <s v="10.02.00001"/>
    <s v="Produtos para utilização na prestação de serviços médicos"/>
    <n v="896462.51"/>
    <n v="4.0576415584563296E-3"/>
    <n v="80.012045883888689"/>
    <x v="1"/>
  </r>
  <r>
    <x v="1"/>
    <s v="10.01.00016"/>
    <s v="Laboratório de prótese"/>
    <n v="896138.09"/>
    <n v="4.0561731422540789E-3"/>
    <n v="80.016102057030949"/>
    <x v="0"/>
  </r>
  <r>
    <x v="1"/>
    <s v="10.01.00016"/>
    <s v="Serviço prestado pessoa jurídica"/>
    <n v="896118.66"/>
    <n v="4.0560851966070476E-3"/>
    <n v="80.020158142227558"/>
    <x v="0"/>
  </r>
  <r>
    <x v="1"/>
    <s v="10.01.00015"/>
    <s v="Todas as Despesas"/>
    <n v="895311.84"/>
    <n v="4.0524333022716186E-3"/>
    <n v="80.024210575529835"/>
    <x v="0"/>
  </r>
  <r>
    <x v="0"/>
    <s v="10.01.00015"/>
    <s v="Material de uso no consultório"/>
    <n v="894975.57"/>
    <n v="4.0509112496351259E-3"/>
    <n v="80.028261486779471"/>
    <x v="1"/>
  </r>
  <r>
    <x v="0"/>
    <s v="10.01.00001"/>
    <s v="Conta de Água"/>
    <n v="894971.68"/>
    <n v="4.0508936424005952E-3"/>
    <n v="80.032312380421871"/>
    <x v="1"/>
  </r>
  <r>
    <x v="0"/>
    <s v="10.01.00020"/>
    <s v="Serviços de Terceiros "/>
    <n v="894921.75"/>
    <n v="4.0506676451717606E-3"/>
    <n v="80.036363048067045"/>
    <x v="1"/>
  </r>
  <r>
    <x v="0"/>
    <s v="10.01.00024"/>
    <s v="Prestação de Serviços Terceirizados"/>
    <n v="894324.26"/>
    <n v="4.0479632373156393E-3"/>
    <n v="80.040411011304357"/>
    <x v="0"/>
  </r>
  <r>
    <x v="0"/>
    <s v="10.01.00012"/>
    <s v="Material do consultorio"/>
    <n v="894228.08"/>
    <n v="4.0475278995734144E-3"/>
    <n v="80.04445853920393"/>
    <x v="1"/>
  </r>
  <r>
    <x v="1"/>
    <s v="10.01.00005"/>
    <s v="Obrigações e Encargos Trabalhistas"/>
    <n v="893016.94"/>
    <n v="4.0420459391542233E-3"/>
    <n v="80.048500585143088"/>
    <x v="0"/>
  </r>
  <r>
    <x v="1"/>
    <s v="10.01.00013"/>
    <s v="Despesas Trabalhistas (Salários, Férias, 13º, INSS, Ipesp, Iamspe e FGTS)"/>
    <n v="892892.21"/>
    <n v="4.0414813760788681E-3"/>
    <n v="80.052542066519166"/>
    <x v="0"/>
  </r>
  <r>
    <x v="0"/>
    <s v="10.01.00017"/>
    <s v="Prestação de serviços"/>
    <n v="891946.76"/>
    <n v="4.0372020033570318E-3"/>
    <n v="80.056579268522526"/>
    <x v="0"/>
  </r>
  <r>
    <x v="1"/>
    <s v="10.01.00015"/>
    <s v="Material do Consultório"/>
    <n v="890965.1"/>
    <n v="4.0327587339867672E-3"/>
    <n v="80.060612027256511"/>
    <x v="1"/>
  </r>
  <r>
    <x v="0"/>
    <s v="10.01.00016"/>
    <s v="Fuju"/>
    <n v="890839.4"/>
    <n v="4.0321897804184827E-3"/>
    <n v="80.064644217036928"/>
    <x v="0"/>
  </r>
  <r>
    <x v="0"/>
    <s v="10.02.00006"/>
    <s v="Locação de Software"/>
    <n v="890412.81"/>
    <n v="4.0302589140485973E-3"/>
    <n v="80.068674475950971"/>
    <x v="0"/>
  </r>
  <r>
    <x v="1"/>
    <s v="10.01.00015"/>
    <s v="Despesas diversas do Cartório"/>
    <n v="889815.65"/>
    <n v="4.0275559998653289E-3"/>
    <n v="80.07270203195084"/>
    <x v="0"/>
  </r>
  <r>
    <x v="0"/>
    <s v="10.01.00039"/>
    <s v="SALARIO E ENCARGOS FOLHA MENSAL DE SALARIOS"/>
    <n v="889801.07"/>
    <n v="4.0274900066829449E-3"/>
    <n v="80.076729521957517"/>
    <x v="0"/>
  </r>
  <r>
    <x v="0"/>
    <s v="10.01.00006"/>
    <s v="FUNDO DE GARANTIA POR TEMPO DE SERVIÇO - FGTS"/>
    <n v="889252.47"/>
    <n v="4.025006888723032E-3"/>
    <n v="80.080754528846242"/>
    <x v="0"/>
  </r>
  <r>
    <x v="1"/>
    <s v="10.01.00012"/>
    <s v="Material Odontologico"/>
    <n v="888952.1"/>
    <n v="4.0236473295877442E-3"/>
    <n v="80.084778176175831"/>
    <x v="1"/>
  </r>
  <r>
    <x v="0"/>
    <s v="10.01.00017"/>
    <s v="Laboratório de Prótese"/>
    <n v="888939.06"/>
    <n v="4.0235883068786725E-3"/>
    <n v="80.08880176448271"/>
    <x v="0"/>
  </r>
  <r>
    <x v="1"/>
    <s v="10.01.00010"/>
    <s v="IRRF"/>
    <n v="888621.5"/>
    <n v="4.0221509409666236E-3"/>
    <n v="80.092823915423679"/>
    <x v="0"/>
  </r>
  <r>
    <x v="0"/>
    <s v="10.01.00015"/>
    <s v="Material médico utilizado para trabalho"/>
    <n v="888224.46"/>
    <n v="4.0203538262112391E-3"/>
    <n v="80.096844269249885"/>
    <x v="1"/>
  </r>
  <r>
    <x v="1"/>
    <s v="10.01.00017"/>
    <s v="Honorários contábeis"/>
    <n v="887350.32"/>
    <n v="4.0163972226139417E-3"/>
    <n v="80.100860666472499"/>
    <x v="0"/>
  </r>
  <r>
    <x v="0"/>
    <s v="10.01.00025"/>
    <s v="Desp. c/ Soluções e Serviços"/>
    <n v="886539.86"/>
    <n v="4.012728852614323E-3"/>
    <n v="80.104873395325114"/>
    <x v="0"/>
  </r>
  <r>
    <x v="0"/>
    <s v="10.01.00029"/>
    <s v="Auxilio Alimentação"/>
    <n v="886498.32"/>
    <n v="4.0125408308861882E-3"/>
    <n v="80.108885936156"/>
    <x v="1"/>
  </r>
  <r>
    <x v="0"/>
    <s v="10.01.00019"/>
    <s v="GRS - GUIA DE RECOLHIMENTO SIMPLIFICADO"/>
    <n v="885699.33"/>
    <n v="4.0089243773338903E-3"/>
    <n v="80.112894860533331"/>
    <x v="0"/>
  </r>
  <r>
    <x v="1"/>
    <s v="10.02.00001"/>
    <s v="Aluguel"/>
    <n v="884668.45"/>
    <n v="4.0042583243945643E-3"/>
    <n v="80.116899118857731"/>
    <x v="1"/>
  </r>
  <r>
    <x v="1"/>
    <s v="10.01.00016"/>
    <s v="Mão de Obra para Manutenção da Atividade"/>
    <n v="883920"/>
    <n v="4.000870629102737E-3"/>
    <n v="80.12089998948683"/>
    <x v="1"/>
  </r>
  <r>
    <x v="0"/>
    <s v="10.01.00016"/>
    <s v="Honorários contábeis"/>
    <n v="882621.03"/>
    <n v="3.9949911253907662E-3"/>
    <n v="80.124894980612225"/>
    <x v="0"/>
  </r>
  <r>
    <x v="0"/>
    <s v="10.01.00014"/>
    <s v="Telefone/Internet do escritório/consultório"/>
    <n v="881410.4"/>
    <n v="3.9895114733750738E-3"/>
    <n v="80.128884492085604"/>
    <x v="1"/>
  </r>
  <r>
    <x v="1"/>
    <s v="10.01.00048"/>
    <s v="Taxa FRJ"/>
    <n v="881300.44"/>
    <n v="3.9890137634755619E-3"/>
    <n v="80.132873505849076"/>
    <x v="0"/>
  </r>
  <r>
    <x v="0"/>
    <s v="10.01.00018"/>
    <s v="Insumos"/>
    <n v="880900.62"/>
    <n v="3.987204065657968E-3"/>
    <n v="80.136860709914728"/>
    <x v="1"/>
  </r>
  <r>
    <x v="0"/>
    <s v="10.02.00001"/>
    <s v="DESPESAS DEDUTÍVEIS MENSAL "/>
    <n v="880417.88"/>
    <n v="3.9850190485891234E-3"/>
    <n v="80.140845728963313"/>
    <x v="0"/>
  </r>
  <r>
    <x v="1"/>
    <s v="10.01.00015"/>
    <s v="Fornecedores Plataforma"/>
    <n v="879916.92"/>
    <n v="3.9827515626737068E-3"/>
    <n v="80.144828480525987"/>
    <x v="0"/>
  </r>
  <r>
    <x v="0"/>
    <s v="10.01.00015"/>
    <s v="Serviço de terceiros"/>
    <n v="879814.19"/>
    <n v="3.9822865777885044E-3"/>
    <n v="80.148810767103782"/>
    <x v="1"/>
  </r>
  <r>
    <x v="0"/>
    <s v="10.01.00015"/>
    <s v="Material Técnico"/>
    <n v="879027"/>
    <n v="3.9787235343563803E-3"/>
    <n v="80.152789490638142"/>
    <x v="1"/>
  </r>
  <r>
    <x v="0"/>
    <s v="10.02.00001"/>
    <s v="TOTAL DAS DESPESAS DEDUTÍVEIS RGI FIRMINÓPOLIS"/>
    <n v="878985.3"/>
    <n v="3.9785347884232266E-3"/>
    <n v="80.156768025426558"/>
    <x v="0"/>
  </r>
  <r>
    <x v="0"/>
    <s v="10.01.00008"/>
    <s v="Pagamento serviços de terceiros ( medicos)"/>
    <n v="878663.3"/>
    <n v="3.9770773258218928E-3"/>
    <n v="80.160745102752387"/>
    <x v="1"/>
  </r>
  <r>
    <x v="1"/>
    <s v="10.01.00028"/>
    <s v="Repasse Mensal"/>
    <n v="878200.56"/>
    <n v="3.9749828343804599E-3"/>
    <n v="80.164720085586765"/>
    <x v="0"/>
  </r>
  <r>
    <x v="0"/>
    <s v="10.01.00012"/>
    <s v="Material de Trabalho"/>
    <n v="877811.21"/>
    <n v="3.9732205267288155E-3"/>
    <n v="80.168693306113497"/>
    <x v="1"/>
  </r>
  <r>
    <x v="0"/>
    <s v="10.01.00015"/>
    <s v="OUTROS"/>
    <n v="877809.81"/>
    <n v="3.9732141899348969E-3"/>
    <n v="80.172666520303437"/>
    <x v="0"/>
  </r>
  <r>
    <x v="0"/>
    <s v="10.01.00020"/>
    <s v="EXCEDENTE DEPOSITADO TJ/RS"/>
    <n v="876999.21"/>
    <n v="3.9695451862558863E-3"/>
    <n v="80.176636065489689"/>
    <x v="0"/>
  </r>
  <r>
    <x v="0"/>
    <s v="10.01.00022"/>
    <s v="Remuneração paga a terceiros sem vínculo empregatício."/>
    <n v="876968.82"/>
    <n v="3.9694076325650337E-3"/>
    <n v="80.180605473122256"/>
    <x v="1"/>
  </r>
  <r>
    <x v="0"/>
    <s v="10.02.00003"/>
    <s v="DEVOLUÇÃO DE TETO RESPONDENCIA TJ GO"/>
    <n v="876930.21"/>
    <n v="3.9692328728413145E-3"/>
    <n v="80.184574705995104"/>
    <x v="0"/>
  </r>
  <r>
    <x v="1"/>
    <s v="10.01.00016"/>
    <s v="Repasse do Excedente ao TJ/RS"/>
    <n v="876926.38"/>
    <n v="3.9692155371836655E-3"/>
    <n v="80.188543921532286"/>
    <x v="0"/>
  </r>
  <r>
    <x v="0"/>
    <s v="10.01.00024"/>
    <s v="4022 - Serviços prestados por terceiros"/>
    <n v="876218.89"/>
    <n v="3.9660132383767784E-3"/>
    <n v="80.192509934770669"/>
    <x v="1"/>
  </r>
  <r>
    <x v="1"/>
    <s v="10.01.00015"/>
    <s v="Material de Consumo do Consultorio"/>
    <n v="875012.95"/>
    <n v="3.9605548146207136E-3"/>
    <n v="80.196470489585295"/>
    <x v="1"/>
  </r>
  <r>
    <x v="0"/>
    <s v="10.01.00015"/>
    <s v="Material de Trabalho"/>
    <n v="874771.47"/>
    <n v="3.9594618081953414E-3"/>
    <n v="80.200429951393488"/>
    <x v="1"/>
  </r>
  <r>
    <x v="0"/>
    <s v="10.01.00015"/>
    <s v="Serviços terceirizados"/>
    <n v="874266.81"/>
    <n v="3.9571775750388534E-3"/>
    <n v="80.20438712896852"/>
    <x v="0"/>
  </r>
  <r>
    <x v="1"/>
    <s v="10.01.00028"/>
    <s v="Despesa com FERJ"/>
    <n v="873795.62"/>
    <n v="3.9550448365198391E-3"/>
    <n v="80.208342173805036"/>
    <x v="0"/>
  </r>
  <r>
    <x v="0"/>
    <s v="10.01.00018"/>
    <s v="Consultoria Imobiliaria"/>
    <n v="872879.84"/>
    <n v="3.9508997585662696E-3"/>
    <n v="80.2122930735636"/>
    <x v="0"/>
  </r>
  <r>
    <x v="0"/>
    <s v="10.01.00017"/>
    <s v="Serviço Prestado por Terceiros"/>
    <n v="872669.47"/>
    <n v="3.9499475647543358E-3"/>
    <n v="80.216243021128349"/>
    <x v="1"/>
  </r>
  <r>
    <x v="0"/>
    <s v="10.01.00012"/>
    <s v="Material para atendimento"/>
    <n v="872424.6"/>
    <n v="3.9488392142351166E-3"/>
    <n v="80.220191860342581"/>
    <x v="1"/>
  </r>
  <r>
    <x v="1"/>
    <s v="10.01.00019"/>
    <s v="Assistência médica"/>
    <n v="871637.72"/>
    <n v="3.945277573950216E-3"/>
    <n v="80.224137137916529"/>
    <x v="0"/>
  </r>
  <r>
    <x v="1"/>
    <s v="10.01.00017"/>
    <s v="Material de Consumo"/>
    <n v="870325.4"/>
    <n v="3.9393376443819482E-3"/>
    <n v="80.228076475560911"/>
    <x v="1"/>
  </r>
  <r>
    <x v="1"/>
    <s v="10.01.00002"/>
    <s v="REMUNERAÇÃO DE FÉRIAS"/>
    <n v="870000.23"/>
    <n v="3.9378658334686695E-3"/>
    <n v="80.232014341394375"/>
    <x v="0"/>
  </r>
  <r>
    <x v="1"/>
    <s v="10.01.00001"/>
    <s v="Salários Fixos"/>
    <n v="869415.78"/>
    <n v="3.9352204483216208E-3"/>
    <n v="80.235949561842702"/>
    <x v="0"/>
  </r>
  <r>
    <x v="1"/>
    <s v="10.01.00017"/>
    <s v="Remuneração paga a terceiro SEM vinculo empregaticio"/>
    <n v="868547.74"/>
    <n v="3.931291455040683E-3"/>
    <n v="80.239880853297748"/>
    <x v="1"/>
  </r>
  <r>
    <x v="1"/>
    <s v="10.01.00024"/>
    <s v="Despesas Diversas"/>
    <n v="868073.6"/>
    <n v="3.9291453639916252E-3"/>
    <n v="80.243809998661746"/>
    <x v="0"/>
  </r>
  <r>
    <x v="1"/>
    <s v="10.01.00015"/>
    <s v="Prestação de serviços"/>
    <n v="867925.91"/>
    <n v="3.9284768774960014E-3"/>
    <n v="80.247738475539236"/>
    <x v="0"/>
  </r>
  <r>
    <x v="1"/>
    <s v="10.01.00004"/>
    <s v=" Plano de Saúde, Seguros Diversos"/>
    <n v="867023.96"/>
    <n v="3.9243943980137872E-3"/>
    <n v="80.251662869937249"/>
    <x v="1"/>
  </r>
  <r>
    <x v="1"/>
    <s v="10.01.00013"/>
    <s v="FOLHA DE SALARIO MENSAL"/>
    <n v="865773.09"/>
    <n v="3.9187326084357413E-3"/>
    <n v="80.255581602545689"/>
    <x v="0"/>
  </r>
  <r>
    <x v="0"/>
    <s v="10.01.00015"/>
    <s v="MATERIAL DE CONSUMO ODONTOLÓGICO"/>
    <n v="865686.15"/>
    <n v="3.9183390935333814E-3"/>
    <n v="80.25949994163922"/>
    <x v="1"/>
  </r>
  <r>
    <x v="1"/>
    <s v="10.01.00015"/>
    <s v="Material de uso clinico"/>
    <n v="864699.22"/>
    <n v="3.9138719706602928E-3"/>
    <n v="80.263413813609887"/>
    <x v="1"/>
  </r>
  <r>
    <x v="1"/>
    <s v="10.01.00018"/>
    <s v="Taxa judiciária | Funcomp | Fundesp | Funemp "/>
    <n v="863996.61"/>
    <n v="3.9106917601064942E-3"/>
    <n v="80.267324505369999"/>
    <x v="0"/>
  </r>
  <r>
    <x v="1"/>
    <s v="10.01.00012"/>
    <s v="Material de uso e consumo"/>
    <n v="863995.96"/>
    <n v="3.9106888180236036E-3"/>
    <n v="80.271235194188023"/>
    <x v="1"/>
  </r>
  <r>
    <x v="1"/>
    <s v="10.01.00018"/>
    <s v="Tributos"/>
    <n v="863652.37"/>
    <n v="3.9091336330074784E-3"/>
    <n v="80.275144327821025"/>
    <x v="0"/>
  </r>
  <r>
    <x v="1"/>
    <s v="10.01.00015"/>
    <s v="Despesas Operacionais do Cartório"/>
    <n v="863435.48"/>
    <n v="3.9081519278410084E-3"/>
    <n v="80.27905247974887"/>
    <x v="0"/>
  </r>
  <r>
    <x v="0"/>
    <s v="10.01.00015"/>
    <s v="Despesas dedutíveis totais, de acordo com lançamentos no livro diário"/>
    <n v="863081.16"/>
    <n v="3.9065481758257768E-3"/>
    <n v="80.28295902792469"/>
    <x v="0"/>
  </r>
  <r>
    <x v="1"/>
    <s v="10.01.00015"/>
    <s v="Despesa de custeio"/>
    <n v="862912.91"/>
    <n v="3.9057866289851726E-3"/>
    <n v="80.286864814553681"/>
    <x v="0"/>
  </r>
  <r>
    <x v="0"/>
    <s v="10.01.00017"/>
    <s v="Salários e Encargos"/>
    <n v="862367.15"/>
    <n v="3.9033163656643525E-3"/>
    <n v="80.290768130919346"/>
    <x v="0"/>
  </r>
  <r>
    <x v="0"/>
    <s v="10.01.00035"/>
    <s v="DARE SEFAZ/SP (Valores de Repasse)"/>
    <n v="861868.5"/>
    <n v="3.9010593354589017E-3"/>
    <n v="80.294669190254808"/>
    <x v="0"/>
  </r>
  <r>
    <x v="0"/>
    <s v="10.02.00002"/>
    <s v="Material para consultório "/>
    <n v="861485.31"/>
    <n v="3.8993249097005011E-3"/>
    <n v="80.298568515164504"/>
    <x v="1"/>
  </r>
  <r>
    <x v="0"/>
    <s v="10.01.00017"/>
    <s v="Repasse"/>
    <n v="861390.41"/>
    <n v="3.8988953655984307E-3"/>
    <n v="80.302467410530099"/>
    <x v="0"/>
  </r>
  <r>
    <x v="1"/>
    <s v="10.01.00035"/>
    <s v="Material Odontológico e Descartável"/>
    <n v="860752.85"/>
    <n v="3.8960095896477891E-3"/>
    <n v="80.306363420119752"/>
    <x v="1"/>
  </r>
  <r>
    <x v="1"/>
    <s v="10.01.00058"/>
    <s v="Contratação de Obras e Serviços"/>
    <n v="860245.35"/>
    <n v="3.8937125018522088E-3"/>
    <n v="80.310257132621601"/>
    <x v="0"/>
  </r>
  <r>
    <x v="1"/>
    <s v="10.01.00012"/>
    <s v="Material de consumo do consultório"/>
    <n v="859238.93"/>
    <n v="3.8891571617552076E-3"/>
    <n v="80.314146289783352"/>
    <x v="1"/>
  </r>
  <r>
    <x v="1"/>
    <s v="10.01.00016"/>
    <s v="Material de Consultório"/>
    <n v="859113.3"/>
    <n v="3.8885885250266182E-3"/>
    <n v="80.318034878308382"/>
    <x v="1"/>
  </r>
  <r>
    <x v="1"/>
    <s v="10.01.00032"/>
    <s v="Prestação de Serviços"/>
    <n v="859066.94"/>
    <n v="3.8883786866222773E-3"/>
    <n v="80.321923256995007"/>
    <x v="0"/>
  </r>
  <r>
    <x v="0"/>
    <s v="10.01.00021"/>
    <s v="MATERIAL ODONTOLÓGICO "/>
    <n v="858766.38"/>
    <n v="3.887018267493529E-3"/>
    <n v="80.325810275262498"/>
    <x v="1"/>
  </r>
  <r>
    <x v="1"/>
    <s v="10.01.00004"/>
    <s v="Vale-Refeição"/>
    <n v="858462"/>
    <n v="3.8856405579699451E-3"/>
    <n v="80.329695915820466"/>
    <x v="1"/>
  </r>
  <r>
    <x v="1"/>
    <s v="10.01.00018"/>
    <s v="Repasses ao Tribunal de Justiça do RS"/>
    <n v="858128.46"/>
    <n v="3.8841308620815944E-3"/>
    <n v="80.333580046682542"/>
    <x v="0"/>
  </r>
  <r>
    <x v="1"/>
    <s v="10.01.00015"/>
    <s v="Custo material de insumo"/>
    <n v="858090.25"/>
    <n v="3.8839579128704242E-3"/>
    <n v="80.337464004595418"/>
    <x v="1"/>
  </r>
  <r>
    <x v="1"/>
    <s v="10.01.00016"/>
    <s v="Prestadores de serviços"/>
    <n v="857897.05"/>
    <n v="3.8830834353096237E-3"/>
    <n v="80.34134708803073"/>
    <x v="0"/>
  </r>
  <r>
    <x v="1"/>
    <s v="10.01.00019"/>
    <s v="Contribuições previdenciárias"/>
    <n v="857709.42"/>
    <n v="3.8822341691360576E-3"/>
    <n v="80.34522932219987"/>
    <x v="0"/>
  </r>
  <r>
    <x v="0"/>
    <s v="10.01.00032"/>
    <s v="Despesas com Fundo De Reaparelhamento  do Judiciário "/>
    <n v="856144.97"/>
    <n v="3.8751530282458185E-3"/>
    <n v="80.349104475228117"/>
    <x v="0"/>
  </r>
  <r>
    <x v="0"/>
    <s v="10.01.00002"/>
    <s v="Aluguel do escritório/consultório - D"/>
    <n v="855938.28"/>
    <n v="3.8742174911493292E-3"/>
    <n v="80.352978692719262"/>
    <x v="1"/>
  </r>
  <r>
    <x v="1"/>
    <s v="10.01.00015"/>
    <s v="despesas manutenção, mão de obras, impostos, encargos sociais"/>
    <n v="855369.47"/>
    <n v="3.8716428970429163E-3"/>
    <n v="80.356850335616301"/>
    <x v="0"/>
  </r>
  <r>
    <x v="1"/>
    <s v="10.01.00016"/>
    <s v="Taxa de fiscalização judiciaria-TFJ"/>
    <n v="855239.86"/>
    <n v="3.871056245714473E-3"/>
    <n v="80.360721391862015"/>
    <x v="0"/>
  </r>
  <r>
    <x v="0"/>
    <s v="10.01.00005"/>
    <s v="REPASSE TJ SERGIPE RATEIO RENDA BRUTA"/>
    <n v="854845.93"/>
    <n v="3.8692732076941517E-3"/>
    <n v="80.364590665069713"/>
    <x v="0"/>
  </r>
  <r>
    <x v="1"/>
    <s v="10.01.00015"/>
    <s v="Contabilidade"/>
    <n v="854705.25"/>
    <n v="3.8686364504309356E-3"/>
    <n v="80.368459301520147"/>
    <x v="0"/>
  </r>
  <r>
    <x v="1"/>
    <s v="10.01.00024"/>
    <s v="Salários"/>
    <n v="853977.55"/>
    <n v="3.8653426754775484E-3"/>
    <n v="80.372324644195629"/>
    <x v="0"/>
  </r>
  <r>
    <x v="0"/>
    <s v="10.01.00016"/>
    <s v="Material de consultório"/>
    <n v="853899.14"/>
    <n v="3.8649877697552789E-3"/>
    <n v="80.376189631965389"/>
    <x v="1"/>
  </r>
  <r>
    <x v="1"/>
    <s v="10.01.00016"/>
    <s v="Serviços de Terceiros "/>
    <n v="853773.96"/>
    <n v="3.864421169853307E-3"/>
    <n v="80.38005405313524"/>
    <x v="1"/>
  </r>
  <r>
    <x v="0"/>
    <s v="10.01.00015"/>
    <s v="Repasse ao TJ-RS"/>
    <n v="853738.09"/>
    <n v="3.8642588121405429E-3"/>
    <n v="80.383918311947383"/>
    <x v="0"/>
  </r>
  <r>
    <x v="1"/>
    <s v="10.01.00015"/>
    <s v="Prestadores de serviços"/>
    <n v="852907.84"/>
    <n v="3.8605008670326009E-3"/>
    <n v="80.387778812814418"/>
    <x v="0"/>
  </r>
  <r>
    <x v="1"/>
    <s v="10.01.00015"/>
    <s v="Material utilizado em procedimentos"/>
    <n v="851736.64"/>
    <n v="3.8551996862913516E-3"/>
    <n v="80.391634012500703"/>
    <x v="1"/>
  </r>
  <r>
    <x v="0"/>
    <s v="10.01.00015"/>
    <s v="Material para consultorio"/>
    <n v="851261.4"/>
    <n v="3.8530486163327869E-3"/>
    <n v="80.395487061117038"/>
    <x v="1"/>
  </r>
  <r>
    <x v="1"/>
    <s v="10.01.00019"/>
    <s v="Serviços Prestados"/>
    <n v="851253.25"/>
    <n v="3.8530117271396167E-3"/>
    <n v="80.399340072844183"/>
    <x v="0"/>
  </r>
  <r>
    <x v="1"/>
    <s v="10.01.00015"/>
    <s v="Material de Trabalho"/>
    <n v="849914.4"/>
    <n v="3.8469517153265857E-3"/>
    <n v="80.403187024559514"/>
    <x v="1"/>
  </r>
  <r>
    <x v="0"/>
    <s v="10.01.00015"/>
    <s v="Produtos Esteticos"/>
    <n v="849773.48"/>
    <n v="3.8463138717558403E-3"/>
    <n v="80.407033338431276"/>
    <x v="1"/>
  </r>
  <r>
    <x v="1"/>
    <s v="10.01.00015"/>
    <s v="Material/Produtos Odontológicos/ consultório"/>
    <n v="849632.53"/>
    <n v="3.8456758923966538E-3"/>
    <n v="80.410879014323669"/>
    <x v="1"/>
  </r>
  <r>
    <x v="0"/>
    <s v="10.01.00017"/>
    <s v="Taxa Tribunal de Justiça"/>
    <n v="849241.76"/>
    <n v="3.8439071574254639E-3"/>
    <n v="80.414722921481101"/>
    <x v="0"/>
  </r>
  <r>
    <x v="0"/>
    <s v="10.01.00015"/>
    <s v="Valor total das despesas dedutiveis - apuradas no Livro DADP do Cartório"/>
    <n v="848919.03"/>
    <n v="3.8424463906387295E-3"/>
    <n v="80.418565367871736"/>
    <x v="0"/>
  </r>
  <r>
    <x v="1"/>
    <s v="10.01.00025"/>
    <s v="Laboratório"/>
    <n v="848799.5"/>
    <n v="3.8419053642265006E-3"/>
    <n v="80.422407273235962"/>
    <x v="0"/>
  </r>
  <r>
    <x v="1"/>
    <s v="10.01.00015"/>
    <s v="Materiais para Serviços "/>
    <n v="847898.01"/>
    <n v="3.8378249668337169E-3"/>
    <n v="80.426245098202799"/>
    <x v="1"/>
  </r>
  <r>
    <x v="0"/>
    <s v="10.01.00017"/>
    <s v="Vale Alimentação"/>
    <n v="846673.89"/>
    <n v="3.8322842552823352E-3"/>
    <n v="80.43007738245808"/>
    <x v="1"/>
  </r>
  <r>
    <x v="1"/>
    <s v="10.01.00012"/>
    <s v="Material de CONSULTÓRIO/MEDICAMENTOS"/>
    <n v="846352.05"/>
    <n v="3.8308275168860203E-3"/>
    <n v="80.433908209974973"/>
    <x v="1"/>
  </r>
  <r>
    <x v="0"/>
    <s v="10.01.00018"/>
    <s v="Vale Transporte ( Condução )"/>
    <n v="846065.34"/>
    <n v="3.8295297867542545E-3"/>
    <n v="80.437737739761729"/>
    <x v="1"/>
  </r>
  <r>
    <x v="0"/>
    <s v="10.01.00025"/>
    <s v="Laboratório"/>
    <n v="844646.95"/>
    <n v="3.8231097545210063E-3"/>
    <n v="80.44156084951625"/>
    <x v="0"/>
  </r>
  <r>
    <x v="1"/>
    <s v="10.01.00013"/>
    <s v="Remuneração paga a terceiros, com vínculo empregatício, INSS e FGTS, IRRF"/>
    <n v="843741.05"/>
    <n v="3.8190093962273785E-3"/>
    <n v="80.445379858912474"/>
    <x v="0"/>
  </r>
  <r>
    <x v="0"/>
    <s v="10.01.00016"/>
    <s v="Despesas com cartório"/>
    <n v="843352.79"/>
    <n v="3.817252022222428E-3"/>
    <n v="80.449197110934691"/>
    <x v="0"/>
  </r>
  <r>
    <x v="1"/>
    <s v="10.01.00019"/>
    <s v="Remuneração paga a pessoa jurídica"/>
    <n v="843268.46"/>
    <n v="3.8168703209144452E-3"/>
    <n v="80.453013981255609"/>
    <x v="0"/>
  </r>
  <r>
    <x v="1"/>
    <s v="10.01.00016"/>
    <s v="Serviço Prestado Pessoa Jurídica "/>
    <n v="842981.58"/>
    <n v="3.8155718213148462E-3"/>
    <n v="80.456829553076929"/>
    <x v="0"/>
  </r>
  <r>
    <x v="1"/>
    <s v="10.01.00018"/>
    <s v="Serviços prestados por terceiros"/>
    <n v="842358.02"/>
    <n v="3.8127494133033939E-3"/>
    <n v="80.460642302490228"/>
    <x v="1"/>
  </r>
  <r>
    <x v="0"/>
    <s v="10.02.00001"/>
    <s v="Produtos para utilização na prestação de serviços médicos"/>
    <n v="841743.12"/>
    <n v="3.8099662028886106E-3"/>
    <n v="80.464452268693123"/>
    <x v="1"/>
  </r>
  <r>
    <x v="1"/>
    <s v="10.01.00016"/>
    <s v="Material de uso e consumo do consultório "/>
    <n v="841241.06"/>
    <n v="3.8076937380636861E-3"/>
    <n v="80.468259962431191"/>
    <x v="1"/>
  </r>
  <r>
    <x v="1"/>
    <s v="10.01.00018"/>
    <s v="PROVISÃO DE DEVOLUÇÃO DE SOBRAS AO TRIBUNAL"/>
    <n v="840982.08"/>
    <n v="3.8065215217143278E-3"/>
    <n v="80.472066483952901"/>
    <x v="0"/>
  </r>
  <r>
    <x v="0"/>
    <s v="10.01.00012"/>
    <s v="Material de consumo do consultório"/>
    <n v="840852.85"/>
    <n v="3.8059365903728047E-3"/>
    <n v="80.475872420543269"/>
    <x v="1"/>
  </r>
  <r>
    <x v="1"/>
    <s v="10.01.00005"/>
    <s v="SALARIOS E GRATIFICAÇÕES/FUNCIONARIOS"/>
    <n v="840830.16"/>
    <n v="3.8058338890485056E-3"/>
    <n v="80.479678254432315"/>
    <x v="0"/>
  </r>
  <r>
    <x v="0"/>
    <s v="10.01.00023"/>
    <s v="INSS"/>
    <n v="838913.28"/>
    <n v="3.7971575508148258E-3"/>
    <n v="80.483475411983136"/>
    <x v="0"/>
  </r>
  <r>
    <x v="1"/>
    <s v="10.01.00012"/>
    <s v="Material de Trabalho"/>
    <n v="838804.87"/>
    <n v="3.7966668566514388E-3"/>
    <n v="80.487272078839794"/>
    <x v="1"/>
  </r>
  <r>
    <x v="0"/>
    <s v="10.01.00018"/>
    <s v="Taxa judiciária | Funcomp | Fundesp | Funemp "/>
    <n v="837966.58"/>
    <n v="3.7928725202412764E-3"/>
    <n v="80.49106495136003"/>
    <x v="0"/>
  </r>
  <r>
    <x v="0"/>
    <s v="10.01.00015"/>
    <s v="GASTOS COM DENTAL "/>
    <n v="837741.58"/>
    <n v="3.7918541069328908E-3"/>
    <n v="80.494856805466966"/>
    <x v="0"/>
  </r>
  <r>
    <x v="1"/>
    <s v="10.01.00012"/>
    <s v="Material e serviços utilizados escritório e consultório"/>
    <n v="837726.09"/>
    <n v="3.7917839948344604E-3"/>
    <n v="80.498648589461794"/>
    <x v="1"/>
  </r>
  <r>
    <x v="0"/>
    <s v="10.01.00018"/>
    <s v="Taxa de Fiescalização Judiciária"/>
    <n v="837436.02"/>
    <n v="3.7904710563972897E-3"/>
    <n v="80.502439060518185"/>
    <x v="0"/>
  </r>
  <r>
    <x v="0"/>
    <s v="10.01.00007"/>
    <s v="4007 - Energia do Cartório"/>
    <n v="837311.82"/>
    <n v="3.7899088922510606E-3"/>
    <n v="80.506228969410429"/>
    <x v="1"/>
  </r>
  <r>
    <x v="0"/>
    <s v="10.01.00032"/>
    <s v="13º SALÁRIO - 1º PARCELA"/>
    <n v="836997"/>
    <n v="3.7884839283499677E-3"/>
    <n v="80.510017453338776"/>
    <x v="0"/>
  </r>
  <r>
    <x v="0"/>
    <s v="10.01.00017"/>
    <s v="Serviços Terceirizados"/>
    <n v="836511.66"/>
    <n v="3.7862871429495599E-3"/>
    <n v="80.51380374048172"/>
    <x v="0"/>
  </r>
  <r>
    <x v="1"/>
    <s v="10.01.00018"/>
    <s v="Remuneração paga a terceiros, sem vínculo empregatício"/>
    <n v="836119.24"/>
    <n v="3.7845109396141079E-3"/>
    <n v="80.51758825142133"/>
    <x v="1"/>
  </r>
  <r>
    <x v="0"/>
    <s v="10.01.00012"/>
    <s v="Material de uso e consumo"/>
    <n v="835802.25"/>
    <n v="3.7830761536824407E-3"/>
    <n v="80.521371327575011"/>
    <x v="1"/>
  </r>
  <r>
    <x v="0"/>
    <s v="10.01.00015"/>
    <s v="Seriços Profissionais PJ"/>
    <n v="835181.25"/>
    <n v="3.7802653329512968E-3"/>
    <n v="80.52515159290796"/>
    <x v="0"/>
  </r>
  <r>
    <x v="0"/>
    <s v="10.01.00028"/>
    <s v="FGTS"/>
    <n v="834176.42"/>
    <n v="3.7757171896416748E-3"/>
    <n v="80.5289273100976"/>
    <x v="0"/>
  </r>
  <r>
    <x v="1"/>
    <s v="10.01.00018"/>
    <s v="Taxa de Fiescalização Judiciária"/>
    <n v="834145.15"/>
    <n v="3.7755756528232163E-3"/>
    <n v="80.532702885750425"/>
    <x v="0"/>
  </r>
  <r>
    <x v="0"/>
    <s v="10.01.00006"/>
    <s v="Selo de fiscalização extrajudicial"/>
    <n v="833853"/>
    <n v="3.7742532997207946E-3"/>
    <n v="80.536477139050149"/>
    <x v="0"/>
  </r>
  <r>
    <x v="1"/>
    <s v="10.01.00015"/>
    <s v="Materiais e insumos odontológicos"/>
    <n v="833731.22"/>
    <n v="3.7737020891754824E-3"/>
    <n v="80.540250841139326"/>
    <x v="1"/>
  </r>
  <r>
    <x v="0"/>
    <s v="10.01.00013"/>
    <s v="Remuneração paga a terceiros, C/Vínculo Empregatício, INSS e FGTS"/>
    <n v="833149.2"/>
    <n v="3.7710677028921645E-3"/>
    <n v="80.544021908842211"/>
    <x v="0"/>
  </r>
  <r>
    <x v="1"/>
    <s v="10.01.00020"/>
    <s v="Serviços Prestados"/>
    <n v="833046.11"/>
    <n v="3.7706010885456697E-3"/>
    <n v="80.547792509930758"/>
    <x v="0"/>
  </r>
  <r>
    <x v="0"/>
    <s v="10.01.00015"/>
    <s v="Despesas Dedutiveis no mes "/>
    <n v="833032.73"/>
    <n v="3.7705405269009302E-3"/>
    <n v="80.551563050457659"/>
    <x v="0"/>
  </r>
  <r>
    <x v="0"/>
    <s v="10.01.00015"/>
    <s v="MATERIAL EMPREGADO SERVICOS MEDICOS"/>
    <n v="832732.07"/>
    <n v="3.769179655144045E-3"/>
    <n v="80.555332230112796"/>
    <x v="1"/>
  </r>
  <r>
    <x v="1"/>
    <s v="10.01.00015"/>
    <s v="Material e insumos de Consumo"/>
    <n v="831727.29"/>
    <n v="3.7646317381484916E-3"/>
    <n v="80.559096861850946"/>
    <x v="1"/>
  </r>
  <r>
    <x v="1"/>
    <s v="10.01.00015"/>
    <s v="Despesas Gerais do Cartório"/>
    <n v="830992.25"/>
    <n v="3.7613047402898442E-3"/>
    <n v="80.562858166591241"/>
    <x v="0"/>
  </r>
  <r>
    <x v="0"/>
    <s v="10.01.00012"/>
    <s v="Material de consumo consultório"/>
    <n v="829709.19"/>
    <n v="3.7554972497144791E-3"/>
    <n v="80.566613663840954"/>
    <x v="1"/>
  </r>
  <r>
    <x v="1"/>
    <s v="10.01.00015"/>
    <s v="Despesas  PJ "/>
    <n v="829298.13"/>
    <n v="3.7536366764942793E-3"/>
    <n v="80.570367300517447"/>
    <x v="0"/>
  </r>
  <r>
    <x v="1"/>
    <s v="10.01.00024"/>
    <s v="INSS"/>
    <n v="829023.44"/>
    <n v="3.7523933522645883E-3"/>
    <n v="80.574119693869704"/>
    <x v="0"/>
  </r>
  <r>
    <x v="1"/>
    <s v="10.01.00016"/>
    <s v="Material para uso na atividade profissional"/>
    <n v="828882.18"/>
    <n v="3.7517539697581779E-3"/>
    <n v="80.577871447839456"/>
    <x v="1"/>
  </r>
  <r>
    <x v="0"/>
    <s v="10.01.00018"/>
    <s v="Despesas Administrativas"/>
    <n v="828396.36"/>
    <n v="3.7495550117427117E-3"/>
    <n v="80.581621002851193"/>
    <x v="0"/>
  </r>
  <r>
    <x v="0"/>
    <s v="10.02.00001"/>
    <s v="SERVIÇOS DIVERSOS"/>
    <n v="826965.87"/>
    <n v="3.7430802115048785E-3"/>
    <n v="80.5853640830627"/>
    <x v="0"/>
  </r>
  <r>
    <x v="0"/>
    <s v="10.01.00031"/>
    <s v="Repasses (FETJ/FUNDPERJ/FUNPERJ/FUNARPEN/RESSAG/SELO/ISS)"/>
    <n v="826527.18"/>
    <n v="3.7410945771304098E-3"/>
    <n v="80.589105177639837"/>
    <x v="0"/>
  </r>
  <r>
    <x v="1"/>
    <s v="10.01.00015"/>
    <s v="MATERIAL EMPREGADO SERVICOS MEDICOS"/>
    <n v="826379.46"/>
    <n v="3.7404259548463434E-3"/>
    <n v="80.592845603594682"/>
    <x v="1"/>
  </r>
  <r>
    <x v="0"/>
    <s v="10.01.00015"/>
    <s v="DESPESAS GERAIS"/>
    <n v="826301.51"/>
    <n v="3.7400731312135058E-3"/>
    <n v="80.596585676725894"/>
    <x v="0"/>
  </r>
  <r>
    <x v="1"/>
    <s v="10.01.00015"/>
    <s v="Despesas Gerais Cartorárias Dedutíveis conforme Livro Caixa."/>
    <n v="825870.05"/>
    <n v="3.7381202218533457E-3"/>
    <n v="80.600323796947748"/>
    <x v="0"/>
  </r>
  <r>
    <x v="1"/>
    <s v="11.01.00012"/>
    <s v="Estacionamento"/>
    <n v="825849.13"/>
    <n v="3.7380255320470725E-3"/>
    <n v="80.604061822479792"/>
    <x v="1"/>
  </r>
  <r>
    <x v="1"/>
    <s v="10.01.00020"/>
    <s v="OUTROS"/>
    <n v="825460.21"/>
    <n v="3.7362651706964178E-3"/>
    <n v="80.607798087650494"/>
    <x v="0"/>
  </r>
  <r>
    <x v="0"/>
    <s v="10.01.00008"/>
    <s v="HONORÁRIOS / SERVIÇOS PRESTADOS PJ"/>
    <n v="825000"/>
    <n v="3.734182130746853E-3"/>
    <n v="80.611532269781236"/>
    <x v="0"/>
  </r>
  <r>
    <x v="0"/>
    <s v="10.01.00016"/>
    <s v="Protéticos"/>
    <n v="824118.28"/>
    <n v="3.7301912179367657E-3"/>
    <n v="80.615262460999176"/>
    <x v="0"/>
  </r>
  <r>
    <x v="1"/>
    <s v="10.01.00005"/>
    <s v="PAGAMENTO TAXA FISCALIZAÇÃO JUDICIAL"/>
    <n v="823994.22"/>
    <n v="3.7296296874699286E-3"/>
    <n v="80.618992090686646"/>
    <x v="0"/>
  </r>
  <r>
    <x v="0"/>
    <s v="10.01.00024"/>
    <s v="Salários"/>
    <n v="823892"/>
    <n v="3.7291670109882258E-3"/>
    <n v="80.622721257697634"/>
    <x v="0"/>
  </r>
  <r>
    <x v="0"/>
    <s v="11.01.00016"/>
    <s v="Seguro de vida"/>
    <n v="823472.86"/>
    <n v="3.7272698654145513E-3"/>
    <n v="80.626448527563042"/>
    <x v="1"/>
  </r>
  <r>
    <x v="0"/>
    <s v="10.01.00015"/>
    <s v="PRODUTOS ODONTOLOGICOS"/>
    <n v="822984.03"/>
    <n v="3.7250572832921596E-3"/>
    <n v="80.630173584846332"/>
    <x v="1"/>
  </r>
  <r>
    <x v="0"/>
    <s v="10.01.00012"/>
    <s v="Material de consultorio "/>
    <n v="822578.02"/>
    <n v="3.7232195677928816E-3"/>
    <n v="80.633896804414121"/>
    <x v="1"/>
  </r>
  <r>
    <x v="1"/>
    <s v="10.01.00014"/>
    <s v="TOTAL DE DESPESAS LIVRO CAIXA DO CARTORIO"/>
    <n v="821511.93"/>
    <n v="3.7183941444864964E-3"/>
    <n v="80.637615198558606"/>
    <x v="0"/>
  </r>
  <r>
    <x v="0"/>
    <s v="10.01.00015"/>
    <s v="Pagamento"/>
    <n v="821096.03"/>
    <n v="3.7165116640644627E-3"/>
    <n v="80.641331710222673"/>
    <x v="0"/>
  </r>
  <r>
    <x v="1"/>
    <s v="10.01.00015"/>
    <s v="34 POR CENTO TRIBUNAL"/>
    <n v="820668.54"/>
    <n v="3.7145767240413445E-3"/>
    <n v="80.645046286946709"/>
    <x v="0"/>
  </r>
  <r>
    <x v="0"/>
    <s v="10.01.00040"/>
    <s v="Honorários Advocatícios"/>
    <n v="819780"/>
    <n v="3.7105549419923088E-3"/>
    <n v="80.648756841888698"/>
    <x v="0"/>
  </r>
  <r>
    <x v="0"/>
    <s v="10.01.00012"/>
    <s v="PAGAMENTOS DE SALÁRIO"/>
    <n v="819318.63"/>
    <n v="3.7084666515563545E-3"/>
    <n v="80.652465308540258"/>
    <x v="0"/>
  </r>
  <r>
    <x v="1"/>
    <s v="10.01.00015"/>
    <s v="Despesas Mensais com a Serventia"/>
    <n v="818503.27"/>
    <n v="3.7047761027780204E-3"/>
    <n v="80.656170084643037"/>
    <x v="0"/>
  </r>
  <r>
    <x v="1"/>
    <s v="10.01.00019"/>
    <s v="FGTS"/>
    <n v="818459.48"/>
    <n v="3.7045778969168014E-3"/>
    <n v="80.659874662539949"/>
    <x v="0"/>
  </r>
  <r>
    <x v="0"/>
    <s v="10.01.00061"/>
    <s v="TRIBUNAL DE JUSTIÇA"/>
    <n v="818426.32"/>
    <n v="3.704427805426552E-3"/>
    <n v="80.66357909034538"/>
    <x v="0"/>
  </r>
  <r>
    <x v="0"/>
    <s v="10.01.00018"/>
    <s v="Honorários Contábeis"/>
    <n v="818269.43"/>
    <n v="3.7037176771423188E-3"/>
    <n v="80.66728280802252"/>
    <x v="0"/>
  </r>
  <r>
    <x v="0"/>
    <s v="10.01.00019"/>
    <s v="Remuneração paga a pessoa jurídica"/>
    <n v="817614.92"/>
    <n v="3.7007551807224457E-3"/>
    <n v="80.670983563203237"/>
    <x v="0"/>
  </r>
  <r>
    <x v="0"/>
    <s v="10.01.00034"/>
    <s v="Plano de Saúde dos Funcionários"/>
    <n v="817023.91"/>
    <n v="3.698080103169606E-3"/>
    <n v="80.6746816433064"/>
    <x v="1"/>
  </r>
  <r>
    <x v="1"/>
    <s v="10.01.00025"/>
    <s v="Desp. c/ Soluções e Serviços"/>
    <n v="816990.24"/>
    <n v="3.6979277032758578E-3"/>
    <n v="80.678379571009671"/>
    <x v="0"/>
  </r>
  <r>
    <x v="1"/>
    <s v="10.01.00021"/>
    <s v="INSS"/>
    <n v="816622.74"/>
    <n v="3.6962642948721617E-3"/>
    <n v="80.682075835304545"/>
    <x v="0"/>
  </r>
  <r>
    <x v="0"/>
    <s v="10.01.00021"/>
    <s v="Salários de empregados e rem. adicionais"/>
    <n v="816545.94"/>
    <n v="3.6959166764628992E-3"/>
    <n v="80.685771751981008"/>
    <x v="0"/>
  </r>
  <r>
    <x v="0"/>
    <s v="10.01.00016"/>
    <s v="Prestação de Serviços sem vínculo empregatício"/>
    <n v="816213.48"/>
    <n v="3.694411868958429E-3"/>
    <n v="80.689466163849971"/>
    <x v="0"/>
  </r>
  <r>
    <x v="0"/>
    <s v="10.01.00012"/>
    <s v="Material Médico"/>
    <n v="815872.12"/>
    <n v="3.6928667775497602E-3"/>
    <n v="80.693159030627527"/>
    <x v="1"/>
  </r>
  <r>
    <x v="0"/>
    <s v="10.01.00016"/>
    <s v="Outras despesas"/>
    <n v="815571.59"/>
    <n v="3.6915064942094531E-3"/>
    <n v="80.696850537121733"/>
    <x v="0"/>
  </r>
  <r>
    <x v="0"/>
    <s v="10.01.00017"/>
    <s v="Serviços Técnicos Especializados"/>
    <n v="815342.75"/>
    <n v="3.6904706999806042E-3"/>
    <n v="80.700541007821712"/>
    <x v="0"/>
  </r>
  <r>
    <x v="0"/>
    <s v="10.01.00015"/>
    <s v="Material prestação de serviços médicos"/>
    <n v="814880.78"/>
    <n v="3.688379693775827E-3"/>
    <n v="80.704229387515483"/>
    <x v="1"/>
  </r>
  <r>
    <x v="0"/>
    <s v="10.01.00015"/>
    <s v="Material utilizado em procedimentos"/>
    <n v="814347.37"/>
    <n v="3.6859653300299342E-3"/>
    <n v="80.707915352845518"/>
    <x v="1"/>
  </r>
  <r>
    <x v="0"/>
    <s v="10.01.00021"/>
    <s v="Salários e Encargos Folha de Mensal de Salários"/>
    <n v="812650.69"/>
    <n v="3.6782856789540604E-3"/>
    <n v="80.711593638524477"/>
    <x v="0"/>
  </r>
  <r>
    <x v="0"/>
    <s v="10.01.00005"/>
    <s v="FGTS"/>
    <n v="812084.97"/>
    <n v="3.6757250710570833E-3"/>
    <n v="80.715269363595539"/>
    <x v="0"/>
  </r>
  <r>
    <x v="1"/>
    <s v="10.01.00017"/>
    <s v="Despesas diversas"/>
    <n v="811316.4"/>
    <n v="3.6722463069840798E-3"/>
    <n v="80.718941609902529"/>
    <x v="0"/>
  </r>
  <r>
    <x v="1"/>
    <s v="10.01.00022"/>
    <s v="Emolumentos e Custas Extrajudiciais - D"/>
    <n v="811120.68"/>
    <n v="3.6713604231942256E-3"/>
    <n v="80.722612970325727"/>
    <x v="0"/>
  </r>
  <r>
    <x v="1"/>
    <s v="10.01.00016"/>
    <s v="Taxa Fiscalização Judiciária "/>
    <n v="810813.63"/>
    <n v="3.6699706284993826E-3"/>
    <n v="80.726282940954221"/>
    <x v="0"/>
  </r>
  <r>
    <x v="1"/>
    <s v="10.01.00015"/>
    <s v="Despesas c/Atividade"/>
    <n v="810592.92"/>
    <n v="3.668971632938077E-3"/>
    <n v="80.729951912587154"/>
    <x v="0"/>
  </r>
  <r>
    <x v="1"/>
    <s v="10.01.00002"/>
    <s v="ALUGUEL DE PREDIOS PARA USO DO CARTÓRIO/ ARQUIVOS"/>
    <n v="810585.85"/>
    <n v="3.6689396321287859E-3"/>
    <n v="80.733620852219289"/>
    <x v="1"/>
  </r>
  <r>
    <x v="0"/>
    <s v="10.01.00015"/>
    <s v="REPASSES LEGAIS - PARTE DO ESTADO"/>
    <n v="809348.46"/>
    <n v="3.6633388568236168E-3"/>
    <n v="80.737284191076114"/>
    <x v="0"/>
  </r>
  <r>
    <x v="0"/>
    <s v="10.02.00005"/>
    <s v="Repasse Anoreg"/>
    <n v="809266.97"/>
    <n v="3.6629700101547262E-3"/>
    <n v="80.740947161086268"/>
    <x v="0"/>
  </r>
  <r>
    <x v="1"/>
    <s v="10.01.00008"/>
    <s v="despesas  do escritório/consultório"/>
    <n v="809179.62"/>
    <n v="3.6625746394770044E-3"/>
    <n v="80.744609735725746"/>
    <x v="0"/>
  </r>
  <r>
    <x v="1"/>
    <s v="10.01.00008"/>
    <s v="INSS"/>
    <n v="808573.14"/>
    <n v="3.659829540351362E-3"/>
    <n v="80.748269565266099"/>
    <x v="0"/>
  </r>
  <r>
    <x v="0"/>
    <s v="10.01.00004"/>
    <s v="DESPESAS DEDUTIVEIS NECESSARIAS PARA O FUNCIONAMENTO DO CARTÓRIO"/>
    <n v="808551.61"/>
    <n v="3.6597320895134524E-3"/>
    <n v="80.751929297355616"/>
    <x v="0"/>
  </r>
  <r>
    <x v="1"/>
    <s v="10.01.00015"/>
    <s v="Insumo do Escritório"/>
    <n v="808525.92"/>
    <n v="3.6596158093450421E-3"/>
    <n v="80.755588913164956"/>
    <x v="1"/>
  </r>
  <r>
    <x v="1"/>
    <s v="10.01.00004"/>
    <s v="Contribuições obrigatórias a entidades de classe - sindicato patronal"/>
    <n v="808479.35"/>
    <n v="3.6594050204216124E-3"/>
    <n v="80.759248318185385"/>
    <x v="0"/>
  </r>
  <r>
    <x v="0"/>
    <s v="10.01.00015"/>
    <s v="Produtos/Medicamentos usados nas consultas/Procedimentos"/>
    <n v="808177.69"/>
    <n v="3.6580396223833567E-3"/>
    <n v="80.762906357807765"/>
    <x v="1"/>
  </r>
  <r>
    <x v="0"/>
    <s v="10.01.00016"/>
    <s v="Despesas com material de exames"/>
    <n v="808024.83"/>
    <n v="3.6573477350130461E-3"/>
    <n v="80.766563705542779"/>
    <x v="1"/>
  </r>
  <r>
    <x v="0"/>
    <s v="10.01.00013"/>
    <s v="Pagamento de Funcionários"/>
    <n v="807678.72"/>
    <n v="3.6557811437678677E-3"/>
    <n v="80.770219486686543"/>
    <x v="0"/>
  </r>
  <r>
    <x v="0"/>
    <s v="10.01.00016"/>
    <s v="Material utilizado na prestação de serviço"/>
    <n v="807281.44"/>
    <n v="3.653982942704955E-3"/>
    <n v="80.773873469629251"/>
    <x v="1"/>
  </r>
  <r>
    <x v="1"/>
    <s v="10.01.00015"/>
    <s v="Encargos Sociais"/>
    <n v="807231.28"/>
    <n v="3.6537559044314055E-3"/>
    <n v="80.777527225533689"/>
    <x v="0"/>
  </r>
  <r>
    <x v="0"/>
    <s v="10.01.00015"/>
    <s v="Pagamentos a Terceiros Pessoa Juridica"/>
    <n v="807215.19"/>
    <n v="3.6536830765641517E-3"/>
    <n v="80.781180908610253"/>
    <x v="1"/>
  </r>
  <r>
    <x v="0"/>
    <s v="10.01.00015"/>
    <s v="Material de Insumo"/>
    <n v="806859.16"/>
    <n v="3.6520715846077769E-3"/>
    <n v="80.784832980194864"/>
    <x v="1"/>
  </r>
  <r>
    <x v="0"/>
    <s v="10.01.00017"/>
    <s v="Serviços terceirizados: entrega de notificações, captação de títulos"/>
    <n v="806151.4"/>
    <n v="3.6488680637049198E-3"/>
    <n v="80.78848184825857"/>
    <x v="0"/>
  </r>
  <r>
    <x v="0"/>
    <s v="10.01.00025"/>
    <s v="FGTS"/>
    <n v="805805.2"/>
    <n v="3.6473010650944163E-3"/>
    <n v="80.792129149323671"/>
    <x v="0"/>
  </r>
  <r>
    <x v="0"/>
    <s v="10.01.00018"/>
    <s v="Remuneração paga a terceiros, sem vínculo empregatício"/>
    <n v="805081.63"/>
    <n v="3.6440259836830902E-3"/>
    <n v="80.79577317530736"/>
    <x v="1"/>
  </r>
  <r>
    <x v="0"/>
    <s v="10.01.00015"/>
    <s v="Locação de Maquinas e Equipamentos Bem Fazer LTDA"/>
    <n v="805000"/>
    <n v="3.6436565033348082E-3"/>
    <n v="80.799416831810689"/>
    <x v="0"/>
  </r>
  <r>
    <x v="0"/>
    <s v="10.01.00015"/>
    <s v="material odontológico"/>
    <n v="804544.26"/>
    <n v="3.6415936958629699E-3"/>
    <n v="80.803058425506549"/>
    <x v="1"/>
  </r>
  <r>
    <x v="1"/>
    <s v="10.01.00006"/>
    <s v="Despesas gerais dedutíveis conforme livro auxiliar"/>
    <n v="804438.62"/>
    <n v="3.6411155394989792E-3"/>
    <n v="80.806699541046044"/>
    <x v="0"/>
  </r>
  <r>
    <x v="1"/>
    <s v="10.01.00018"/>
    <s v="Material de Consumo"/>
    <n v="804435.07"/>
    <n v="3.6410994712001133E-3"/>
    <n v="80.810340640517239"/>
    <x v="1"/>
  </r>
  <r>
    <x v="0"/>
    <s v="10.01.00010"/>
    <s v="ISSQN "/>
    <n v="804248.11"/>
    <n v="3.6402532376350661E-3"/>
    <n v="80.813980893754874"/>
    <x v="0"/>
  </r>
  <r>
    <x v="0"/>
    <s v="10.01.00013"/>
    <s v="Salários "/>
    <n v="803809.61"/>
    <n v="3.6382684632540567E-3"/>
    <n v="80.817619162218122"/>
    <x v="0"/>
  </r>
  <r>
    <x v="0"/>
    <s v="10.01.00003"/>
    <s v="Serviços, honorários e outras despesas dedutíveis"/>
    <n v="803645.17"/>
    <n v="3.6375241615454754E-3"/>
    <n v="80.82125668637967"/>
    <x v="0"/>
  </r>
  <r>
    <x v="1"/>
    <s v="10.01.00015"/>
    <s v="MATERIAL APLICADO"/>
    <n v="802532.71"/>
    <n v="3.6324888545719342E-3"/>
    <n v="80.824889175234247"/>
    <x v="1"/>
  </r>
  <r>
    <x v="0"/>
    <s v="10.01.00035"/>
    <s v="Assessoria Jurídica"/>
    <n v="802320.7"/>
    <n v="3.6315292376585527E-3"/>
    <n v="80.828520704471913"/>
    <x v="0"/>
  </r>
  <r>
    <x v="0"/>
    <s v="10.01.00006"/>
    <s v="Insumos/serviços odontológicos"/>
    <n v="802236.01"/>
    <n v="3.6311459068892769E-3"/>
    <n v="80.832151850378807"/>
    <x v="1"/>
  </r>
  <r>
    <x v="0"/>
    <s v="10.01.00015"/>
    <s v="Material consultório"/>
    <n v="801677.54"/>
    <n v="3.6286181145322371E-3"/>
    <n v="80.83578046849334"/>
    <x v="1"/>
  </r>
  <r>
    <x v="0"/>
    <s v="10.01.00020"/>
    <s v="Despesas Diversas"/>
    <n v="801057.38"/>
    <n v="3.6258110958774441E-3"/>
    <n v="80.839406279589213"/>
    <x v="0"/>
  </r>
  <r>
    <x v="1"/>
    <s v="10.01.00015"/>
    <s v="DESPESAS DEDUTÍVEIS TOTAIS"/>
    <n v="800612.54"/>
    <n v="3.6237976248725454E-3"/>
    <n v="80.843030077214081"/>
    <x v="0"/>
  </r>
  <r>
    <x v="0"/>
    <s v="10.01.00019"/>
    <s v="Contribuições previdenciárias"/>
    <n v="800335.22"/>
    <n v="3.6225423965228496E-3"/>
    <n v="80.846652619610609"/>
    <x v="0"/>
  </r>
  <r>
    <x v="0"/>
    <s v="10.01.00089"/>
    <s v="VALE REFEIÇÃO"/>
    <n v="799299.36"/>
    <n v="3.6178538027022977E-3"/>
    <n v="80.850270473413318"/>
    <x v="1"/>
  </r>
  <r>
    <x v="1"/>
    <s v="10.01.00019"/>
    <s v="GRS - GUIA DE RECOLHIMENTO SIMPLIFICADO"/>
    <n v="799297.26"/>
    <n v="3.6178442975114194E-3"/>
    <n v="80.853888317710826"/>
    <x v="0"/>
  </r>
  <r>
    <x v="0"/>
    <s v="10.01.00011"/>
    <s v="Material Odontológico"/>
    <n v="799035.35"/>
    <n v="3.616658819157645E-3"/>
    <n v="80.857504976529981"/>
    <x v="1"/>
  </r>
  <r>
    <x v="1"/>
    <s v="10.01.00037"/>
    <s v="SISTEMAS DE INFORMÁTICA – AQUISIÇÃO E MANUTENÇÃO"/>
    <n v="798989.69"/>
    <n v="3.6164521491502629E-3"/>
    <n v="80.861121428679127"/>
    <x v="1"/>
  </r>
  <r>
    <x v="1"/>
    <s v="10.01.00029"/>
    <s v="Auxilio Alimentação"/>
    <n v="798294.5"/>
    <n v="3.6133055236042344E-3"/>
    <n v="80.864734734202727"/>
    <x v="1"/>
  </r>
  <r>
    <x v="0"/>
    <s v="10.02.00011"/>
    <s v="Despesas com Serviços"/>
    <n v="798276.43"/>
    <n v="3.6132237336998678E-3"/>
    <n v="80.868347957936422"/>
    <x v="0"/>
  </r>
  <r>
    <x v="0"/>
    <s v="10.01.00015"/>
    <s v="Material Aplicado no Serviço"/>
    <n v="798105.35"/>
    <n v="3.6124493774829852E-3"/>
    <n v="80.871960407313907"/>
    <x v="1"/>
  </r>
  <r>
    <x v="0"/>
    <s v="10.01.00017"/>
    <s v="Prestação de serviços de terceiros"/>
    <n v="797745.01"/>
    <n v="3.6108183772539022E-3"/>
    <n v="80.875571225691161"/>
    <x v="1"/>
  </r>
  <r>
    <x v="0"/>
    <s v="10.01.00037"/>
    <s v="SISTEMAS DE INFORMÁTICA – AQUISIÇÃO E MANUTENÇÃO"/>
    <n v="797624.33"/>
    <n v="3.6102721456180977E-3"/>
    <n v="80.879181497836782"/>
    <x v="1"/>
  </r>
  <r>
    <x v="0"/>
    <s v="10.01.00006"/>
    <s v="DESPESAS GERAIS DEDUTIVEIS "/>
    <n v="797102.42"/>
    <n v="3.607909834107967E-3"/>
    <n v="80.882789407670884"/>
    <x v="0"/>
  </r>
  <r>
    <x v="1"/>
    <s v="10.01.00015"/>
    <s v="GASTOS COM DENTAL "/>
    <n v="797072.11"/>
    <n v="3.6077726425196243E-3"/>
    <n v="80.886397180313409"/>
    <x v="0"/>
  </r>
  <r>
    <x v="1"/>
    <s v="10.01.00015"/>
    <s v="OUTRAS"/>
    <n v="795870.09"/>
    <n v="3.6023319617865326E-3"/>
    <n v="80.889999512275196"/>
    <x v="0"/>
  </r>
  <r>
    <x v="1"/>
    <s v="10.01.00015"/>
    <s v="SERVIÇOS PRESTADOS POR PESSOA FISICA"/>
    <n v="795570"/>
    <n v="3.6009736700100292E-3"/>
    <n v="80.8936004859452"/>
    <x v="0"/>
  </r>
  <r>
    <x v="1"/>
    <s v="10.01.00015"/>
    <s v="Insumos utilizados na prestação de serviços"/>
    <n v="795293.6"/>
    <n v="3.5997226058391944E-3"/>
    <n v="80.897200208551041"/>
    <x v="1"/>
  </r>
  <r>
    <x v="0"/>
    <s v="10.01.00015"/>
    <s v="Material de uso odontológico"/>
    <n v="794960.54"/>
    <n v="3.5982150825659017E-3"/>
    <n v="80.900798423633603"/>
    <x v="1"/>
  </r>
  <r>
    <x v="1"/>
    <s v="10.01.00015"/>
    <s v="Material utilizado na prestação de serviço "/>
    <n v="794434.95"/>
    <n v="3.5958361143403265E-3"/>
    <n v="80.904394259747946"/>
    <x v="1"/>
  </r>
  <r>
    <x v="0"/>
    <s v="10.01.00015"/>
    <s v="Despesas Operacionais - Cartório"/>
    <n v="794032.71"/>
    <n v="3.5940154629218153E-3"/>
    <n v="80.907988275210869"/>
    <x v="0"/>
  </r>
  <r>
    <x v="1"/>
    <s v="10.01.00011"/>
    <s v="Material odontológico"/>
    <n v="793865.33"/>
    <n v="3.5932578539460041E-3"/>
    <n v="80.911581533064819"/>
    <x v="1"/>
  </r>
  <r>
    <x v="0"/>
    <s v="10.01.00013"/>
    <s v="Remuneração paga a terceiros, sem vínculo empregatício, INSS e FGTS"/>
    <n v="793189.87"/>
    <n v="3.5902005319314173E-3"/>
    <n v="80.91517173359675"/>
    <x v="1"/>
  </r>
  <r>
    <x v="0"/>
    <s v="10.01.00015"/>
    <s v="Despesas Gerais Cartorárias"/>
    <n v="792459.71"/>
    <n v="3.5868956223258585E-3"/>
    <n v="80.91875862921907"/>
    <x v="0"/>
  </r>
  <r>
    <x v="0"/>
    <s v="10.02.00009"/>
    <s v="LABORATORIO"/>
    <n v="791753.81"/>
    <n v="3.5837005203063501E-3"/>
    <n v="80.922342329739379"/>
    <x v="0"/>
  </r>
  <r>
    <x v="0"/>
    <s v="10.01.00039"/>
    <s v="Total de despesas"/>
    <n v="791417.48"/>
    <n v="3.5821781960929753E-3"/>
    <n v="80.925924507935477"/>
    <x v="0"/>
  </r>
  <r>
    <x v="1"/>
    <s v="10.01.00007"/>
    <s v="Energia do consultório"/>
    <n v="791211.23"/>
    <n v="3.5812446505602887E-3"/>
    <n v="80.929505752586039"/>
    <x v="1"/>
  </r>
  <r>
    <x v="0"/>
    <s v="10.01.00005"/>
    <s v="Despesas Indispensáveis na P.S"/>
    <n v="790737.06"/>
    <n v="3.5790984237227905E-3"/>
    <n v="80.933084851009767"/>
    <x v="0"/>
  </r>
  <r>
    <x v="1"/>
    <s v="10.01.00020"/>
    <s v="Serviços Prestados Pessoa Jurídica"/>
    <n v="790634.87"/>
    <n v="3.5786358830295281E-3"/>
    <n v="80.936663486892797"/>
    <x v="0"/>
  </r>
  <r>
    <x v="1"/>
    <s v="10.01.00015"/>
    <s v="Internet"/>
    <n v="790468.8"/>
    <n v="3.577884203482313E-3"/>
    <n v="80.940241371096278"/>
    <x v="0"/>
  </r>
  <r>
    <x v="1"/>
    <s v="10.02.00001"/>
    <s v="Despesas do mês "/>
    <n v="790460.83"/>
    <n v="3.577848129019789E-3"/>
    <n v="80.943819219225304"/>
    <x v="0"/>
  </r>
  <r>
    <x v="1"/>
    <s v="10.02.00013"/>
    <s v="SERVICOS TERCEIRIZADOS"/>
    <n v="790325.82"/>
    <n v="3.5772370357719436E-3"/>
    <n v="80.947396456261075"/>
    <x v="0"/>
  </r>
  <r>
    <x v="1"/>
    <s v="10.01.00015"/>
    <s v="Insumos para procedimentos médicos"/>
    <n v="789797.87"/>
    <n v="3.574847385522334E-3"/>
    <n v="80.950971303646597"/>
    <x v="1"/>
  </r>
  <r>
    <x v="1"/>
    <s v="10.01.00018"/>
    <s v="Materiais e medicamentos"/>
    <n v="788648.06"/>
    <n v="3.5696430219396024E-3"/>
    <n v="80.95454094666853"/>
    <x v="1"/>
  </r>
  <r>
    <x v="0"/>
    <s v="10.01.00016"/>
    <s v="Material de consumo odontológico"/>
    <n v="788230.34"/>
    <n v="3.5677523036854743E-3"/>
    <n v="80.958108698972211"/>
    <x v="1"/>
  </r>
  <r>
    <x v="1"/>
    <s v="10.01.00021"/>
    <s v="Convênio médico; convênio odontológico (adiantamento salarial)"/>
    <n v="786961.62"/>
    <n v="3.5620097199849637E-3"/>
    <n v="80.961670708692196"/>
    <x v="0"/>
  </r>
  <r>
    <x v="0"/>
    <s v="10.01.00015"/>
    <s v="Despesas Operacionais do Cartório"/>
    <n v="786798.11"/>
    <n v="3.5612696277180561E-3"/>
    <n v="80.96523197831992"/>
    <x v="0"/>
  </r>
  <r>
    <x v="1"/>
    <s v="10.01.00017"/>
    <s v="Material utilizado no desempenho das funções"/>
    <n v="785588.93"/>
    <n v="3.5557965388103522E-3"/>
    <n v="80.968787774858725"/>
    <x v="1"/>
  </r>
  <r>
    <x v="1"/>
    <s v="10.01.00015"/>
    <s v="Despesas gerais Cartório cfe. Livro Caixa"/>
    <n v="785538.1"/>
    <n v="3.5555664679282838E-3"/>
    <n v="80.972343341326649"/>
    <x v="0"/>
  </r>
  <r>
    <x v="0"/>
    <s v="10.01.00013"/>
    <s v="Outras Despesas"/>
    <n v="785492.36"/>
    <n v="3.5553594358183928E-3"/>
    <n v="80.975898700762471"/>
    <x v="0"/>
  </r>
  <r>
    <x v="0"/>
    <s v="10.02.00012"/>
    <s v="DESPESAS COM MARKETING "/>
    <n v="785213.6"/>
    <n v="3.5540976896235232E-3"/>
    <n v="80.979452798452101"/>
    <x v="0"/>
  </r>
  <r>
    <x v="1"/>
    <s v="10.01.00018"/>
    <s v="Material Aplicado na Prestação de Serviço"/>
    <n v="785021.81"/>
    <n v="3.5532295941194561E-3"/>
    <n v="80.983006028046219"/>
    <x v="1"/>
  </r>
  <r>
    <x v="0"/>
    <s v="10.01.00015"/>
    <s v="Prestação de serviços diversos"/>
    <n v="784407.94"/>
    <n v="3.5504510457744836E-3"/>
    <n v="80.986556479091988"/>
    <x v="0"/>
  </r>
  <r>
    <x v="0"/>
    <s v="10.01.00015"/>
    <s v="15 - Ordenados, Férias e 13º Salário"/>
    <n v="783094.34"/>
    <n v="3.544505322566061E-3"/>
    <n v="80.990100984414553"/>
    <x v="0"/>
  </r>
  <r>
    <x v="0"/>
    <s v="10.01.00020"/>
    <s v="Material para Consultorio"/>
    <n v="782957.59"/>
    <n v="3.5438863535886315E-3"/>
    <n v="80.993644870768136"/>
    <x v="1"/>
  </r>
  <r>
    <x v="0"/>
    <s v="10.01.00022"/>
    <s v="Emolumentos e Custas Extrajudiciais - D"/>
    <n v="781349.68"/>
    <n v="3.5366085005100263E-3"/>
    <n v="80.997181479268647"/>
    <x v="0"/>
  </r>
  <r>
    <x v="0"/>
    <s v="10.01.00015"/>
    <s v="Serviços Prestados Por Terceiros"/>
    <n v="780511.9"/>
    <n v="3.5328164725033631E-3"/>
    <n v="81.000714295741147"/>
    <x v="1"/>
  </r>
  <r>
    <x v="1"/>
    <s v="10.01.00010"/>
    <s v="ISSQN"/>
    <n v="780422.95"/>
    <n v="3.5324138597754478E-3"/>
    <n v="81.00424670960092"/>
    <x v="0"/>
  </r>
  <r>
    <x v="0"/>
    <s v="10.01.00015"/>
    <s v="Fornecedor"/>
    <n v="780322.4"/>
    <n v="3.5319587421836335E-3"/>
    <n v="81.007778668343107"/>
    <x v="0"/>
  </r>
  <r>
    <x v="0"/>
    <s v="10.01.00017"/>
    <s v="REMUNERAÇÃO PAGA A TERCEIROS, COM VINCULO EMPREGATICIO, INSS E FGTS"/>
    <n v="780049.12"/>
    <n v="3.5307218000106754E-3"/>
    <n v="81.011309390143111"/>
    <x v="0"/>
  </r>
  <r>
    <x v="0"/>
    <s v="10.01.00020"/>
    <s v="Serviços Prestados"/>
    <n v="780016.12"/>
    <n v="3.5305724327254462E-3"/>
    <n v="81.014839962575834"/>
    <x v="0"/>
  </r>
  <r>
    <x v="0"/>
    <s v="10.01.00015"/>
    <s v="SERVIÇOS PRESTADOS P/ PESSOA FISICA"/>
    <n v="779970"/>
    <n v="3.5303636806286337E-3"/>
    <n v="81.018370326256459"/>
    <x v="0"/>
  </r>
  <r>
    <x v="0"/>
    <s v="10.01.00015"/>
    <s v="Material aplicado na prestação de serviços"/>
    <n v="779847.23"/>
    <n v="3.5298079890647644E-3"/>
    <n v="81.021900134245527"/>
    <x v="1"/>
  </r>
  <r>
    <x v="0"/>
    <s v="10.01.00027"/>
    <s v="ISSQN"/>
    <n v="779338.75"/>
    <n v="3.5275064655134413E-3"/>
    <n v="81.025427640711044"/>
    <x v="0"/>
  </r>
  <r>
    <x v="1"/>
    <s v="10.01.00015"/>
    <s v="Material Aplicado "/>
    <n v="778438.81"/>
    <n v="3.5234330838567812E-3"/>
    <n v="81.0289510737949"/>
    <x v="1"/>
  </r>
  <r>
    <x v="1"/>
    <s v="10.01.00013"/>
    <s v="Remuneração paga a terceiros, sem vínculo empregatício, INSS e FGTS"/>
    <n v="777588.87"/>
    <n v="3.5195860162686517E-3"/>
    <n v="81.032470659811167"/>
    <x v="1"/>
  </r>
  <r>
    <x v="0"/>
    <s v="10.01.00006"/>
    <s v="Material médico aplicado"/>
    <n v="777246.2"/>
    <n v="3.5180349954313872E-3"/>
    <n v="81.035988694806605"/>
    <x v="1"/>
  </r>
  <r>
    <x v="0"/>
    <s v="10.01.00012"/>
    <s v="Material Para Revenda"/>
    <n v="776512.69"/>
    <n v="3.5147149227832369E-3"/>
    <n v="81.039503409729392"/>
    <x v="1"/>
  </r>
  <r>
    <x v="1"/>
    <s v="10.01.00012"/>
    <s v="Material de consultório/escritório"/>
    <n v="776059.13"/>
    <n v="3.5126619826047864E-3"/>
    <n v="81.043016071712003"/>
    <x v="1"/>
  </r>
  <r>
    <x v="0"/>
    <s v="10.01.00002"/>
    <s v="ISS - Imposto sobre Serviços"/>
    <n v="775332.25"/>
    <n v="3.5093719192021227E-3"/>
    <n v="81.046525443631211"/>
    <x v="0"/>
  </r>
  <r>
    <x v="0"/>
    <s v="10.01.00032"/>
    <s v="Fundo de Reaparelhamento do Judiciário/Fundo de Registro Civil/Selos de Fiscalização e Segurança"/>
    <n v="775309.1"/>
    <n v="3.5092671357883935E-3"/>
    <n v="81.050034710766994"/>
    <x v="0"/>
  </r>
  <r>
    <x v="0"/>
    <s v="10.01.00015"/>
    <s v="Prestação de Serviço"/>
    <n v="774817.68"/>
    <n v="3.5070428305972526E-3"/>
    <n v="81.053541753597585"/>
    <x v="0"/>
  </r>
  <r>
    <x v="1"/>
    <s v="10.01.00017"/>
    <s v="Salários e ordenados"/>
    <n v="774548.71"/>
    <n v="3.5058253966970014E-3"/>
    <n v="81.057047578994286"/>
    <x v="0"/>
  </r>
  <r>
    <x v="0"/>
    <s v="10.01.00019"/>
    <s v="IMPOSTO MUNICIPAL - ISS - RECOLHIMENTO RELATIVO AOS ATOS PRATICADOS NO"/>
    <n v="774380.56"/>
    <n v="3.5050643024845353E-3"/>
    <n v="81.060552643296774"/>
    <x v="0"/>
  </r>
  <r>
    <x v="0"/>
    <s v="10.01.00015"/>
    <s v="Materiais Médicos utilizados nos procedimentos"/>
    <n v="773780.64"/>
    <n v="3.5023488957646831E-3"/>
    <n v="81.064054992192538"/>
    <x v="1"/>
  </r>
  <r>
    <x v="0"/>
    <s v="10.01.00028"/>
    <s v="Remuneração paga a terceiros,com vínculo emp, INSS e FGTS - 2ª Zona"/>
    <n v="773602.4"/>
    <n v="3.5015421313731869E-3"/>
    <n v="81.067556534323913"/>
    <x v="0"/>
  </r>
  <r>
    <x v="1"/>
    <s v="10.01.00016"/>
    <s v="Fuju"/>
    <n v="773595.04"/>
    <n v="3.5015088179422994E-3"/>
    <n v="81.071058043141861"/>
    <x v="0"/>
  </r>
  <r>
    <x v="1"/>
    <s v="10.01.00015"/>
    <s v="Material de consumo/consultório"/>
    <n v="773534.41"/>
    <n v="3.5012343895027996E-3"/>
    <n v="81.074559277531364"/>
    <x v="1"/>
  </r>
  <r>
    <x v="0"/>
    <s v="10.01.00015"/>
    <s v="Insumos utilizados na prestação de serviços"/>
    <n v="773403.4"/>
    <n v="3.5006414013804368E-3"/>
    <n v="81.078059918932738"/>
    <x v="1"/>
  </r>
  <r>
    <x v="1"/>
    <s v="10.01.00015"/>
    <s v="Compra de material de consumo"/>
    <n v="773036.71"/>
    <n v="3.4989816592646511E-3"/>
    <n v="81.081558900592"/>
    <x v="1"/>
  </r>
  <r>
    <x v="1"/>
    <s v="10.01.00021"/>
    <s v="FUNDO PROV REG. CIVIL"/>
    <n v="772953.33"/>
    <n v="3.4986042579239702E-3"/>
    <n v="81.085057504849928"/>
    <x v="0"/>
  </r>
  <r>
    <x v="0"/>
    <s v="10.01.00016"/>
    <s v="Serviços técnicos especializados"/>
    <n v="772556.39"/>
    <n v="3.4968075957967234E-3"/>
    <n v="81.088554312445723"/>
    <x v="0"/>
  </r>
  <r>
    <x v="1"/>
    <s v="10.01.00015"/>
    <s v="HONORÁRIO SERVIÇOS CONTABILIDADE"/>
    <n v="772234.64"/>
    <n v="3.4953512647657317E-3"/>
    <n v="81.092049663710483"/>
    <x v="0"/>
  </r>
  <r>
    <x v="1"/>
    <s v="10.01.00017"/>
    <s v="Serviços contratados de terceiros"/>
    <n v="771835.48"/>
    <n v="3.4935445542938425E-3"/>
    <n v="81.095543208264772"/>
    <x v="1"/>
  </r>
  <r>
    <x v="0"/>
    <s v="10.01.00019"/>
    <s v="Propaganda e Publicidade"/>
    <n v="771679.96"/>
    <n v="3.4928406270150858E-3"/>
    <n v="81.09903604889179"/>
    <x v="0"/>
  </r>
  <r>
    <x v="0"/>
    <s v="10.01.00017"/>
    <s v="PROPAGANDA E PUBLICIDADE"/>
    <n v="771664.58"/>
    <n v="3.4927710128076061E-3"/>
    <n v="81.102528819904592"/>
    <x v="0"/>
  </r>
  <r>
    <x v="1"/>
    <s v="10.01.00015"/>
    <s v="Despesas Dedutiveis no mes "/>
    <n v="771475.3"/>
    <n v="3.4919142782697792E-3"/>
    <n v="81.106020734182863"/>
    <x v="0"/>
  </r>
  <r>
    <x v="1"/>
    <s v="10.01.00020"/>
    <s v="FGTS"/>
    <n v="771123.12"/>
    <n v="3.4903202124966803E-3"/>
    <n v="81.109511054395355"/>
    <x v="0"/>
  </r>
  <r>
    <x v="0"/>
    <s v="10.01.00016"/>
    <s v="Serviço de Terceiro PF/PJ sem Vinculo Empregatício "/>
    <n v="770566.26"/>
    <n v="3.4877997074526466E-3"/>
    <n v="81.112998854102813"/>
    <x v="1"/>
  </r>
  <r>
    <x v="1"/>
    <s v="10.01.00028"/>
    <s v="Despesas com Provisões"/>
    <n v="770354.85"/>
    <n v="3.4868428063080871E-3"/>
    <n v="81.116485696909123"/>
    <x v="0"/>
  </r>
  <r>
    <x v="0"/>
    <s v="10.01.00031"/>
    <s v="Assessoria jurídica - D"/>
    <n v="770000"/>
    <n v="3.4852366553637295E-3"/>
    <n v="81.119970933564488"/>
    <x v="0"/>
  </r>
  <r>
    <x v="1"/>
    <s v="10.02.00003"/>
    <s v="DEVOLUÇÃO DE TETO RESPONDENCIA TJ GO"/>
    <n v="769803.2"/>
    <n v="3.484345883189994E-3"/>
    <n v="81.123455279447683"/>
    <x v="0"/>
  </r>
  <r>
    <x v="0"/>
    <s v="10.01.00019"/>
    <s v="Serviços de terceiros"/>
    <n v="769305.52"/>
    <n v="3.4820932434774733E-3"/>
    <n v="81.12693737269116"/>
    <x v="1"/>
  </r>
  <r>
    <x v="1"/>
    <s v="10.01.00025"/>
    <s v="FCRC"/>
    <n v="769021.11"/>
    <n v="3.4808059237928604E-3"/>
    <n v="81.130418178614946"/>
    <x v="0"/>
  </r>
  <r>
    <x v="1"/>
    <s v="10.01.00006"/>
    <s v="FUNDO DE GARANTIA POR TEMPO DE SERVIÇO - FGTS"/>
    <n v="768725.52"/>
    <n v="3.4794680002825239E-3"/>
    <n v="81.133897646615225"/>
    <x v="0"/>
  </r>
  <r>
    <x v="1"/>
    <s v="10.01.00018"/>
    <s v="Devolução/Excedente apurado p/devolução TJ-GO"/>
    <n v="768362.02"/>
    <n v="3.4778226970043099E-3"/>
    <n v="81.137375469312232"/>
    <x v="0"/>
  </r>
  <r>
    <x v="0"/>
    <s v="10.01.00018"/>
    <s v="Materiais e medicamentos"/>
    <n v="767888.52"/>
    <n v="3.4756795027753302E-3"/>
    <n v="81.140851148815003"/>
    <x v="1"/>
  </r>
  <r>
    <x v="0"/>
    <s v="10.01.00015"/>
    <s v="Despesas do Cartório "/>
    <n v="767738.74"/>
    <n v="3.4750015563516415E-3"/>
    <n v="81.144326150371356"/>
    <x v="0"/>
  </r>
  <r>
    <x v="0"/>
    <s v="10.01.00017"/>
    <s v="Material Odontologico"/>
    <n v="767558.12"/>
    <n v="3.4741840194104832E-3"/>
    <n v="81.147800334390766"/>
    <x v="1"/>
  </r>
  <r>
    <x v="0"/>
    <s v="10.01.00016"/>
    <s v="BENEFICIOS A FUNCIONARIOS"/>
    <n v="767259.52"/>
    <n v="3.4728324717932212E-3"/>
    <n v="81.151273166862566"/>
    <x v="0"/>
  </r>
  <r>
    <x v="0"/>
    <s v="10.01.00015"/>
    <s v="Outras despesas conf livro caixa"/>
    <n v="766825.32"/>
    <n v="3.4708671604221056E-3"/>
    <n v="81.154744034022983"/>
    <x v="0"/>
  </r>
  <r>
    <x v="0"/>
    <s v="10.01.00026"/>
    <s v="Materais Implantes Hormonais "/>
    <n v="766627.76"/>
    <n v="3.4699729482745296E-3"/>
    <n v="81.158214006971264"/>
    <x v="0"/>
  </r>
  <r>
    <x v="1"/>
    <s v="10.01.00006"/>
    <s v="Aluguel e Condomínio"/>
    <n v="766626.36"/>
    <n v="3.469966611480611E-3"/>
    <n v="81.16168397358274"/>
    <x v="1"/>
  </r>
  <r>
    <x v="1"/>
    <s v="10.01.00016"/>
    <s v="Material de consumo em procedimentos médicos"/>
    <n v="765277.04"/>
    <n v="3.4638592095016297E-3"/>
    <n v="81.165147832792243"/>
    <x v="1"/>
  </r>
  <r>
    <x v="0"/>
    <s v="10.01.00015"/>
    <s v="Medicamento Utilizado em Procedimento Médico"/>
    <n v="764967.6"/>
    <n v="3.4624585969943106E-3"/>
    <n v="81.168610291389243"/>
    <x v="0"/>
  </r>
  <r>
    <x v="0"/>
    <s v="10.01.00012"/>
    <s v="Material de consumo odontológico"/>
    <n v="764438.38"/>
    <n v="3.4600631983673605E-3"/>
    <n v="81.172070354587603"/>
    <x v="1"/>
  </r>
  <r>
    <x v="1"/>
    <s v="10.01.00008"/>
    <s v="Despesas Diversas"/>
    <n v="764430.65"/>
    <n v="3.4600282102123657E-3"/>
    <n v="81.175530382797817"/>
    <x v="0"/>
  </r>
  <r>
    <x v="1"/>
    <s v="10.01.00024"/>
    <s v="ABATIMENTO FUNJUS 20% DO PERIODO"/>
    <n v="764423.22"/>
    <n v="3.4599945799417822E-3"/>
    <n v="81.178990377377758"/>
    <x v="0"/>
  </r>
  <r>
    <x v="0"/>
    <s v="10.01.00016"/>
    <s v="Honorários"/>
    <n v="764356.59"/>
    <n v="3.4596929938140591E-3"/>
    <n v="81.182450070371573"/>
    <x v="0"/>
  </r>
  <r>
    <x v="0"/>
    <s v="11.01.00012"/>
    <s v="Estacionamento"/>
    <n v="764251.77"/>
    <n v="3.4592185490007928E-3"/>
    <n v="81.18590928892057"/>
    <x v="1"/>
  </r>
  <r>
    <x v="0"/>
    <s v="10.01.00015"/>
    <s v="Material  De Prestação  De Serviço Odontológico "/>
    <n v="763921.31"/>
    <n v="3.4577227940590636E-3"/>
    <n v="81.189367011714623"/>
    <x v="1"/>
  </r>
  <r>
    <x v="1"/>
    <s v="11.01.00016"/>
    <s v="Seguro de vida"/>
    <n v="763462.75"/>
    <n v="3.45564722247376E-3"/>
    <n v="81.192822658937104"/>
    <x v="1"/>
  </r>
  <r>
    <x v="0"/>
    <s v="10.01.00015"/>
    <s v="SERVIÇOS PRESTADOS"/>
    <n v="763340.84"/>
    <n v="3.4550954235118697E-3"/>
    <n v="81.196277754360622"/>
    <x v="0"/>
  </r>
  <r>
    <x v="0"/>
    <s v="10.01.00018"/>
    <s v="4036 - Material de expediente e Consumo"/>
    <n v="763290.59"/>
    <n v="3.4548679778729965E-3"/>
    <n v="81.199732622338502"/>
    <x v="1"/>
  </r>
  <r>
    <x v="1"/>
    <s v="10.01.00056"/>
    <s v="DARF Receita Federal - Contribuição Previdenciária"/>
    <n v="763290.2"/>
    <n v="3.4548662126232623E-3"/>
    <n v="81.203187488551123"/>
    <x v="0"/>
  </r>
  <r>
    <x v="0"/>
    <s v="10.01.00015"/>
    <s v="MATERIAL APLICADO EM SERVIÇO"/>
    <n v="763016.83"/>
    <n v="3.4536288630849809E-3"/>
    <n v="81.206641117414208"/>
    <x v="1"/>
  </r>
  <r>
    <x v="1"/>
    <s v="10.01.00015"/>
    <s v="Laboratório"/>
    <n v="762552.8"/>
    <n v="3.4515285327405805E-3"/>
    <n v="81.210092645946943"/>
    <x v="0"/>
  </r>
  <r>
    <x v="0"/>
    <s v="10.01.00016"/>
    <s v="Laboratório"/>
    <n v="762021.28"/>
    <n v="3.4491227236664781E-3"/>
    <n v="81.213541768670609"/>
    <x v="0"/>
  </r>
  <r>
    <x v="0"/>
    <s v="10.01.00037"/>
    <s v="PREVIDENCIA SOCIAL- GPS/ INSS"/>
    <n v="761935.32"/>
    <n v="3.4487336445198601E-3"/>
    <n v="81.216990502315127"/>
    <x v="0"/>
  </r>
  <r>
    <x v="0"/>
    <s v="10.01.00018"/>
    <s v="Honorário contábil"/>
    <n v="761918.73"/>
    <n v="3.4486585535119228E-3"/>
    <n v="81.220439160868636"/>
    <x v="0"/>
  </r>
  <r>
    <x v="0"/>
    <s v="10.01.00012"/>
    <s v="Material de escritório/ Consultório"/>
    <n v="761653.54"/>
    <n v="3.4474582289552528E-3"/>
    <n v="81.223886619097598"/>
    <x v="1"/>
  </r>
  <r>
    <x v="1"/>
    <s v="10.01.00034"/>
    <s v="INSS"/>
    <n v="761580.88"/>
    <n v="3.4471293493508648E-3"/>
    <n v="81.227333748446952"/>
    <x v="0"/>
  </r>
  <r>
    <x v="0"/>
    <s v="10.01.00012"/>
    <s v="Material do Consultorio"/>
    <n v="761555.45"/>
    <n v="3.4470142460156098E-3"/>
    <n v="81.230780762692973"/>
    <x v="1"/>
  </r>
  <r>
    <x v="0"/>
    <s v="10.01.00015"/>
    <s v="SERVIÇOS DE TERCEIROS PESSOA JURIDICA ESCRITÓRIO/CONSULTÓRIO"/>
    <n v="761399.88"/>
    <n v="3.4463100924227857E-3"/>
    <n v="81.234227072785401"/>
    <x v="1"/>
  </r>
  <r>
    <x v="1"/>
    <s v="10.01.00015"/>
    <s v="Custo de material escritório/consultório"/>
    <n v="760544.15"/>
    <n v="3.44243681766552E-3"/>
    <n v="81.237669509603066"/>
    <x v="1"/>
  </r>
  <r>
    <x v="1"/>
    <s v="10.01.00018"/>
    <s v="Vale Transporte ( Condução )"/>
    <n v="760457.83"/>
    <n v="3.4420461090576091E-3"/>
    <n v="81.241111555712124"/>
    <x v="1"/>
  </r>
  <r>
    <x v="0"/>
    <s v="10.01.00023"/>
    <s v="IRRF (assalariados)"/>
    <n v="760381"/>
    <n v="3.4416983548599062E-3"/>
    <n v="81.244553254066986"/>
    <x v="0"/>
  </r>
  <r>
    <x v="0"/>
    <s v="10.01.00015"/>
    <s v="Produtos Consumíveis"/>
    <n v="760028.68"/>
    <n v="3.4401036554074158E-3"/>
    <n v="81.247993357722393"/>
    <x v="1"/>
  </r>
  <r>
    <x v="1"/>
    <s v="10.01.00006"/>
    <s v="Despesas dedutiveis conforme livro auxiliar"/>
    <n v="759841.33"/>
    <n v="3.4392556565926336E-3"/>
    <n v="81.251432613378981"/>
    <x v="0"/>
  </r>
  <r>
    <x v="1"/>
    <s v="10.01.00051"/>
    <s v="Funjecc Lei 3003/05 - MS"/>
    <n v="759453.99"/>
    <n v="3.4375024467665446E-3"/>
    <n v="81.254870115825753"/>
    <x v="0"/>
  </r>
  <r>
    <x v="0"/>
    <s v="10.01.00016"/>
    <s v="Uso e Consumo"/>
    <n v="759289.4"/>
    <n v="3.4367574661157575E-3"/>
    <n v="81.258306873291872"/>
    <x v="0"/>
  </r>
  <r>
    <x v="0"/>
    <s v="10.01.00015"/>
    <s v="Material hospitalar/consultório"/>
    <n v="758908.1"/>
    <n v="3.4350315950291465E-3"/>
    <n v="81.261741904886904"/>
    <x v="1"/>
  </r>
  <r>
    <x v="0"/>
    <s v="10.01.00013"/>
    <s v="Remuneração paga a terceiros, com vínculo empregatício, INSS e FGTS, auxilio alimentação"/>
    <n v="758566.24"/>
    <n v="3.4334842404797924E-3"/>
    <n v="81.265175389127378"/>
    <x v="0"/>
  </r>
  <r>
    <x v="1"/>
    <s v="10.01.00015"/>
    <s v="Prestadores de serviço"/>
    <n v="758111.67"/>
    <n v="3.4314267287571575E-3"/>
    <n v="81.268606815856131"/>
    <x v="0"/>
  </r>
  <r>
    <x v="0"/>
    <s v="10.01.00015"/>
    <s v="Salário Líquido dos Funcionários"/>
    <n v="757284.58"/>
    <n v="3.4276830866983459E-3"/>
    <n v="81.27203449894283"/>
    <x v="0"/>
  </r>
  <r>
    <x v="0"/>
    <s v="10.01.00017"/>
    <s v="Despesas Dedutíveis Totais"/>
    <n v="757102.36"/>
    <n v="3.4268583077069949E-3"/>
    <n v="81.275461357250535"/>
    <x v="0"/>
  </r>
  <r>
    <x v="0"/>
    <s v="10.01.00017"/>
    <s v="Materiais odontológicos"/>
    <n v="756522.57"/>
    <n v="3.4242340150311334E-3"/>
    <n v="81.278885591265563"/>
    <x v="1"/>
  </r>
  <r>
    <x v="1"/>
    <s v="10.01.00015"/>
    <s v="Material de uso no consultório"/>
    <n v="756149.64"/>
    <n v="3.4225460289195953E-3"/>
    <n v="81.282308137294478"/>
    <x v="1"/>
  </r>
  <r>
    <x v="0"/>
    <s v="10.01.00018"/>
    <s v="Apoio administrativo"/>
    <n v="755895.48"/>
    <n v="3.4213956292464425E-3"/>
    <n v="81.285729532923725"/>
    <x v="0"/>
  </r>
  <r>
    <x v="0"/>
    <s v="10.01.00015"/>
    <s v="Despesas com propaganda"/>
    <n v="755690.98"/>
    <n v="3.4204700047061544E-3"/>
    <n v="81.289150002928437"/>
    <x v="0"/>
  </r>
  <r>
    <x v="0"/>
    <s v="10.01.00024"/>
    <s v="Material de uso e consumo"/>
    <n v="755525.95"/>
    <n v="3.4197230324915641E-3"/>
    <n v="81.292569725960931"/>
    <x v="1"/>
  </r>
  <r>
    <x v="0"/>
    <s v="10.01.00026"/>
    <s v="Taxa de fiscalização"/>
    <n v="755285.82"/>
    <n v="3.418636136546041E-3"/>
    <n v="81.295988362097475"/>
    <x v="0"/>
  </r>
  <r>
    <x v="1"/>
    <s v="10.01.00021"/>
    <s v="Despesas Diversas"/>
    <n v="754896.91"/>
    <n v="3.4168758204582007E-3"/>
    <n v="81.299405237917938"/>
    <x v="0"/>
  </r>
  <r>
    <x v="0"/>
    <s v="10.01.00018"/>
    <s v="TFJ"/>
    <n v="754496.99"/>
    <n v="3.4150656700124688E-3"/>
    <n v="81.30282030358795"/>
    <x v="0"/>
  </r>
  <r>
    <x v="1"/>
    <s v="10.01.00016"/>
    <s v="Taxa de Fiscalização Judiciária"/>
    <n v="754345.78"/>
    <n v="3.4143812510064203E-3"/>
    <n v="81.306234684838955"/>
    <x v="0"/>
  </r>
  <r>
    <x v="1"/>
    <s v="10.01.00021"/>
    <s v="Salários e Encargos Folha de Mensal de Salários"/>
    <n v="754208.88"/>
    <n v="3.4137616030867845E-3"/>
    <n v="81.30964844644204"/>
    <x v="0"/>
  </r>
  <r>
    <x v="0"/>
    <s v="10.01.00041"/>
    <s v="Salários e Ordenados"/>
    <n v="754184.56"/>
    <n v="3.4136515239238524E-3"/>
    <n v="81.313062097965968"/>
    <x v="0"/>
  </r>
  <r>
    <x v="0"/>
    <s v="10.01.00001"/>
    <s v="SALARIOS E ORDENADOS"/>
    <n v="754076.53"/>
    <n v="3.413162549747386E-3"/>
    <n v="81.316475260515716"/>
    <x v="0"/>
  </r>
  <r>
    <x v="0"/>
    <s v="10.01.00017"/>
    <s v="DESPESAS DE CUSTEIO PAGAS NECESSARIAS A PERCEPCAO DA RECEITA"/>
    <n v="754022.32"/>
    <n v="3.4129171800342849E-3"/>
    <n v="81.319888177695745"/>
    <x v="0"/>
  </r>
  <r>
    <x v="1"/>
    <s v="10.01.00016"/>
    <s v="Remuneração paga a terceiros, sem vinculo empregatício "/>
    <n v="753498.09"/>
    <n v="3.410544367551374E-3"/>
    <n v="81.323298722063299"/>
    <x v="1"/>
  </r>
  <r>
    <x v="0"/>
    <s v="10.01.00015"/>
    <s v="DESPESAS DEDUTIVEIS "/>
    <n v="752908.45"/>
    <n v="3.4078754910040121E-3"/>
    <n v="81.326706597554306"/>
    <x v="0"/>
  </r>
  <r>
    <x v="1"/>
    <s v="10.01.00015"/>
    <s v="Material consultório"/>
    <n v="752136.07"/>
    <n v="3.4043794817989865E-3"/>
    <n v="81.330110977036099"/>
    <x v="1"/>
  </r>
  <r>
    <x v="0"/>
    <s v="10.01.00015"/>
    <s v="Emolumentos ao Estado de São Paulo"/>
    <n v="751786.25"/>
    <n v="3.4027960980499228E-3"/>
    <n v="81.333513773134143"/>
    <x v="0"/>
  </r>
  <r>
    <x v="1"/>
    <s v="10.01.00015"/>
    <s v="Material de consumo "/>
    <n v="751772.29"/>
    <n v="3.4027329111619891E-3"/>
    <n v="81.336916506045299"/>
    <x v="1"/>
  </r>
  <r>
    <x v="1"/>
    <s v="10.01.00015"/>
    <s v="DENTAL"/>
    <n v="751546.79"/>
    <n v="3.4017122347129183E-3"/>
    <n v="81.340318218280018"/>
    <x v="0"/>
  </r>
  <r>
    <x v="0"/>
    <s v="10.01.00015"/>
    <s v="Materiais de consultório e medicamentos."/>
    <n v="751188.19"/>
    <n v="3.4000891102134198E-3"/>
    <n v="81.343718307390233"/>
    <x v="1"/>
  </r>
  <r>
    <x v="0"/>
    <s v="10.01.00019"/>
    <s v="Materiais de uso em consulta, procedimentos ou cirurgias"/>
    <n v="750879.95"/>
    <n v="3.3986939292437457E-3"/>
    <n v="81.347117001319475"/>
    <x v="1"/>
  </r>
  <r>
    <x v="0"/>
    <s v="10.01.00015"/>
    <s v="Material direto"/>
    <n v="750804.75"/>
    <n v="3.3983535528846771E-3"/>
    <n v="81.350515354872357"/>
    <x v="1"/>
  </r>
  <r>
    <x v="1"/>
    <s v="10.01.00049"/>
    <s v="Salários e Ordenados"/>
    <n v="750515.84"/>
    <n v="3.3970458649338954E-3"/>
    <n v="81.353912400737286"/>
    <x v="0"/>
  </r>
  <r>
    <x v="0"/>
    <s v="10.01.00015"/>
    <s v="Servicos de Terceiros"/>
    <n v="749710.34"/>
    <n v="3.3933999452898755E-3"/>
    <n v="81.357305800682582"/>
    <x v="1"/>
  </r>
  <r>
    <x v="0"/>
    <s v="10.01.00020"/>
    <s v="Vale alimentação"/>
    <n v="749600.81"/>
    <n v="3.3929041816913538E-3"/>
    <n v="81.360698704864276"/>
    <x v="1"/>
  </r>
  <r>
    <x v="1"/>
    <s v="10.01.00015"/>
    <s v="Salario e Ordenados"/>
    <n v="749337.74"/>
    <n v="3.3917134528511895E-3"/>
    <n v="81.364090418317133"/>
    <x v="0"/>
  </r>
  <r>
    <x v="1"/>
    <s v="10.02.00005"/>
    <s v="Salários e Ordenados"/>
    <n v="749097.1"/>
    <n v="3.3906242485021677E-3"/>
    <n v="81.367481042565629"/>
    <x v="0"/>
  </r>
  <r>
    <x v="1"/>
    <s v="10.01.00015"/>
    <s v="Despesa com uso e consumo"/>
    <n v="747942.6"/>
    <n v="3.3853986566598072E-3"/>
    <n v="81.37086644122229"/>
    <x v="0"/>
  </r>
  <r>
    <x v="0"/>
    <s v="10.01.00013"/>
    <s v="Salários, INSS, FGTS, Férias, GRRF"/>
    <n v="747627.78"/>
    <n v="3.3839736927587143E-3"/>
    <n v="81.374250414915053"/>
    <x v="0"/>
  </r>
  <r>
    <x v="1"/>
    <s v="10.01.00015"/>
    <s v="despesas dedutiveis lançadas no livro diario do cartorio "/>
    <n v="747402.79"/>
    <n v="3.3829553247131426E-3"/>
    <n v="81.377633370239764"/>
    <x v="0"/>
  </r>
  <r>
    <x v="0"/>
    <s v="10.01.00096"/>
    <s v="Devolução de Emolumentos"/>
    <n v="747225.66"/>
    <n v="3.3821535844939681E-3"/>
    <n v="81.38101552382426"/>
    <x v="0"/>
  </r>
  <r>
    <x v="0"/>
    <s v="10.01.00015"/>
    <s v="TFJ - Taxa de Fiscalização Judiciária"/>
    <n v="746638.8"/>
    <n v="3.379497291008816E-3"/>
    <n v="81.384395021115267"/>
    <x v="0"/>
  </r>
  <r>
    <x v="1"/>
    <s v="10.01.00004"/>
    <s v="VALE-REFEIÇÃO"/>
    <n v="746350.34"/>
    <n v="3.3781916398846522E-3"/>
    <n v="81.38777321275515"/>
    <x v="1"/>
  </r>
  <r>
    <x v="1"/>
    <s v="10.01.00037"/>
    <s v="Repasse a terceiros"/>
    <n v="746210.12"/>
    <n v="3.3775569647108666E-3"/>
    <n v="81.391150769719857"/>
    <x v="1"/>
  </r>
  <r>
    <x v="1"/>
    <s v="10.01.00015"/>
    <s v="REPASSES LEGAIS - PARTE DO ESTADO"/>
    <n v="746106.21"/>
    <n v="3.377086638813647E-3"/>
    <n v="81.394527856358664"/>
    <x v="0"/>
  </r>
  <r>
    <x v="0"/>
    <s v="10.01.00016"/>
    <s v="Custas Contador Judicial"/>
    <n v="746098.02"/>
    <n v="3.3770495685692217E-3"/>
    <n v="81.397904905927234"/>
    <x v="0"/>
  </r>
  <r>
    <x v="0"/>
    <s v="10.01.00021"/>
    <s v="RECIVIL - RECOMPE"/>
    <n v="745737.68"/>
    <n v="3.3754185683401391E-3"/>
    <n v="81.401280324495573"/>
    <x v="0"/>
  </r>
  <r>
    <x v="1"/>
    <s v="10.01.00005"/>
    <s v="FGTS"/>
    <n v="745655.38"/>
    <n v="3.3750460553833386E-3"/>
    <n v="81.404655370550955"/>
    <x v="0"/>
  </r>
  <r>
    <x v="0"/>
    <s v="10.01.00018"/>
    <s v="Material de consumo"/>
    <n v="745507.18"/>
    <n v="3.3743752604842156E-3"/>
    <n v="81.408029745811433"/>
    <x v="1"/>
  </r>
  <r>
    <x v="1"/>
    <s v="10.01.00027"/>
    <s v="ISSQN"/>
    <n v="745006.24"/>
    <n v="3.3721078650944254E-3"/>
    <n v="81.411401853676523"/>
    <x v="0"/>
  </r>
  <r>
    <x v="1"/>
    <s v="10.01.00016"/>
    <s v="DESPESAS OPERACIONAIS "/>
    <n v="744894.21"/>
    <n v="3.3716007857924769E-3"/>
    <n v="81.414773454462321"/>
    <x v="0"/>
  </r>
  <r>
    <x v="0"/>
    <s v="10.01.00019"/>
    <s v="DESPESAS DIVERSAS"/>
    <n v="743781.48"/>
    <n v="3.3665642567229665E-3"/>
    <n v="81.418140018719043"/>
    <x v="0"/>
  </r>
  <r>
    <x v="0"/>
    <s v="10.07.00017"/>
    <s v="IRF S/ SALARIO"/>
    <n v="743546.03"/>
    <n v="3.3654985437742589E-3"/>
    <n v="81.421505517262815"/>
    <x v="0"/>
  </r>
  <r>
    <x v="0"/>
    <s v="10.01.00012"/>
    <s v="Material do Consultório"/>
    <n v="743383.65"/>
    <n v="3.3647635662053003E-3"/>
    <n v="81.424870280829026"/>
    <x v="1"/>
  </r>
  <r>
    <x v="1"/>
    <s v="10.01.00035"/>
    <s v=" MÁQUINAS, EQUIPAMENTOS E MOBILIÁRIOS – MANUTENÇÃO"/>
    <n v="743065.75"/>
    <n v="3.3633246613575855E-3"/>
    <n v="81.428233605490391"/>
    <x v="1"/>
  </r>
  <r>
    <x v="0"/>
    <s v="10.01.00016"/>
    <s v="Material Aplicado na Prestação de Serviços"/>
    <n v="742734.51"/>
    <n v="3.361825375916388E-3"/>
    <n v="81.431595430866309"/>
    <x v="1"/>
  </r>
  <r>
    <x v="0"/>
    <s v="10.01.00019"/>
    <s v="INSS - Previdencia Social sobre Folha"/>
    <n v="742244.09"/>
    <n v="3.3596055970066168E-3"/>
    <n v="81.434955036463322"/>
    <x v="0"/>
  </r>
  <r>
    <x v="1"/>
    <s v="10.01.00025"/>
    <s v="SERVICOS DE TERCEIROS PESSOA FISICA"/>
    <n v="742141.83"/>
    <n v="3.3591427394736588E-3"/>
    <n v="81.438314179202791"/>
    <x v="1"/>
  </r>
  <r>
    <x v="0"/>
    <s v="10.01.00015"/>
    <s v="Mercadorias da Loja"/>
    <n v="741910.66"/>
    <n v="3.3580963990092172E-3"/>
    <n v="81.441672275601803"/>
    <x v="0"/>
  </r>
  <r>
    <x v="1"/>
    <s v="10.01.00015"/>
    <s v="Material Para Prestação de Serviços"/>
    <n v="741800.86"/>
    <n v="3.3575994133147246E-3"/>
    <n v="81.445029875015123"/>
    <x v="1"/>
  </r>
  <r>
    <x v="1"/>
    <s v="10.01.00015"/>
    <s v="Material para uso na prestação de serviços"/>
    <n v="741549.7"/>
    <n v="3.3564625924856839E-3"/>
    <n v="81.448386337607616"/>
    <x v="1"/>
  </r>
  <r>
    <x v="1"/>
    <s v="10.01.00015"/>
    <s v="Material aplicado em procedimentos estéticos"/>
    <n v="740498.44"/>
    <n v="3.351704293932025E-3"/>
    <n v="81.45173804190155"/>
    <x v="1"/>
  </r>
  <r>
    <x v="0"/>
    <s v="10.01.00010"/>
    <s v="PREFEITURA: TAXA DE ALVARA/ISS"/>
    <n v="740296.05"/>
    <n v="3.3507882198454291E-3"/>
    <n v="81.455088830121397"/>
    <x v="0"/>
  </r>
  <r>
    <x v="0"/>
    <s v="10.01.00019"/>
    <s v="Ferias"/>
    <n v="740271.81"/>
    <n v="3.3506785027850056E-3"/>
    <n v="81.458439508624181"/>
    <x v="0"/>
  </r>
  <r>
    <x v="0"/>
    <s v="10.01.00027"/>
    <s v="INSS"/>
    <n v="739876.43"/>
    <n v="3.3488889016566967E-3"/>
    <n v="81.461788397525837"/>
    <x v="0"/>
  </r>
  <r>
    <x v="0"/>
    <s v="10.01.00015"/>
    <s v="Salario e Ordenados"/>
    <n v="739836.05"/>
    <n v="3.3487061304149522E-3"/>
    <n v="81.465137103656247"/>
    <x v="0"/>
  </r>
  <r>
    <x v="0"/>
    <s v="10.01.00016"/>
    <s v="Remuneração paga a terceiros, sem vinculo empregatício"/>
    <n v="739296.73"/>
    <n v="3.3462650163461581E-3"/>
    <n v="81.468483368672594"/>
    <x v="1"/>
  </r>
  <r>
    <x v="0"/>
    <s v="10.01.00017"/>
    <s v="serviços prestados"/>
    <n v="739227.67"/>
    <n v="3.3459524313547047E-3"/>
    <n v="81.471829321103954"/>
    <x v="0"/>
  </r>
  <r>
    <x v="0"/>
    <s v="10.01.00021"/>
    <s v="Aluguel de maquinas e equipamentos de trabalho"/>
    <n v="739000"/>
    <n v="3.3449219328750592E-3"/>
    <n v="81.475174243036832"/>
    <x v="1"/>
  </r>
  <r>
    <x v="0"/>
    <s v="10.01.00016"/>
    <s v="Material de uso no funcionamento da atividade"/>
    <n v="738348.05"/>
    <n v="3.3419710237354958E-3"/>
    <n v="81.478516214060562"/>
    <x v="1"/>
  </r>
  <r>
    <x v="1"/>
    <s v="10.01.00015"/>
    <s v="Material de Uso/Consumo do Consultório"/>
    <n v="738165.17"/>
    <n v="3.3411432573984398E-3"/>
    <n v="81.481857357317963"/>
    <x v="1"/>
  </r>
  <r>
    <x v="0"/>
    <s v="10.01.00015"/>
    <s v="Despesas Descritas de forma pormenorizada no Livro Caixa"/>
    <n v="737823.47"/>
    <n v="3.3395966270541046E-3"/>
    <n v="81.485196953945021"/>
    <x v="0"/>
  </r>
  <r>
    <x v="1"/>
    <s v="10.01.00015"/>
    <s v="Despesas de materiais e gerais da atividade"/>
    <n v="737493.83"/>
    <n v="3.3381045836630998E-3"/>
    <n v="81.488535058528683"/>
    <x v="1"/>
  </r>
  <r>
    <x v="1"/>
    <s v="10.01.00017"/>
    <s v="Taxa Fiscalização Judiciária - TJMG"/>
    <n v="737211.56"/>
    <n v="3.3368269502206198E-3"/>
    <n v="81.491871885478901"/>
    <x v="0"/>
  </r>
  <r>
    <x v="0"/>
    <s v="10.01.00022"/>
    <s v="INSS"/>
    <n v="737106.97"/>
    <n v="3.3363535464520683E-3"/>
    <n v="81.495208239025359"/>
    <x v="0"/>
  </r>
  <r>
    <x v="0"/>
    <s v="10.01.00015"/>
    <s v="Material de Consultório "/>
    <n v="737000.88"/>
    <n v="3.3358733532614614E-3"/>
    <n v="81.498544112378625"/>
    <x v="1"/>
  </r>
  <r>
    <x v="1"/>
    <s v="10.01.00028"/>
    <s v="Selos de autenticidade"/>
    <n v="736977.69"/>
    <n v="3.3357683887964766E-3"/>
    <n v="81.501879880767419"/>
    <x v="0"/>
  </r>
  <r>
    <x v="1"/>
    <s v="10.01.00015"/>
    <s v="Serviços Contratados"/>
    <n v="736501.9"/>
    <n v="3.333614829383158E-3"/>
    <n v="81.505213495596806"/>
    <x v="0"/>
  </r>
  <r>
    <x v="0"/>
    <s v="10.01.00018"/>
    <s v="Material de Uso e Consumo no Atendimento"/>
    <n v="736403.39"/>
    <n v="3.33316894540534E-3"/>
    <n v="81.508546664542209"/>
    <x v="1"/>
  </r>
  <r>
    <x v="0"/>
    <s v="10.01.00029"/>
    <s v="Serviços terceirizados"/>
    <n v="736245.51"/>
    <n v="3.3324543361025493E-3"/>
    <n v="81.511879118878312"/>
    <x v="0"/>
  </r>
  <r>
    <x v="0"/>
    <s v="10.01.00016"/>
    <s v="Servico de Terceiros"/>
    <n v="736136.67"/>
    <n v="3.3319616956381734E-3"/>
    <n v="81.515211080573948"/>
    <x v="1"/>
  </r>
  <r>
    <x v="0"/>
    <s v="10.01.00011"/>
    <s v=" 4013 - Remuneração paga a terceiros, com vínculo empregatício, INSS e FGTS"/>
    <n v="735836.68"/>
    <n v="3.3306038564898063E-3"/>
    <n v="81.518541684430431"/>
    <x v="0"/>
  </r>
  <r>
    <x v="0"/>
    <s v="10.01.00016"/>
    <s v="Material de consumo em procedimentos médicos"/>
    <n v="735488.56"/>
    <n v="3.329028167419072E-3"/>
    <n v="81.521870712597845"/>
    <x v="1"/>
  </r>
  <r>
    <x v="0"/>
    <s v="10.01.00015"/>
    <s v="Descartávesi e Epis"/>
    <n v="735113.36"/>
    <n v="3.327329906648822E-3"/>
    <n v="81.525198042504499"/>
    <x v="0"/>
  </r>
  <r>
    <x v="0"/>
    <s v="10.01.00041"/>
    <s v="Planos de Saúde"/>
    <n v="735032.41"/>
    <n v="3.3269635041718723E-3"/>
    <n v="81.528525006008664"/>
    <x v="1"/>
  </r>
  <r>
    <x v="0"/>
    <s v="10.01.00022"/>
    <s v="Serviços prestados pessoa jurídica"/>
    <n v="734874.36"/>
    <n v="3.3262481254012479E-3"/>
    <n v="81.531851254134068"/>
    <x v="0"/>
  </r>
  <r>
    <x v="0"/>
    <s v="10.01.00018"/>
    <s v="Material odontológico"/>
    <n v="734626.66"/>
    <n v="3.3251269655057503E-3"/>
    <n v="81.535176381099575"/>
    <x v="1"/>
  </r>
  <r>
    <x v="1"/>
    <s v="10.01.00026"/>
    <s v="Taxa de fiscalização"/>
    <n v="734550.86"/>
    <n v="3.3247838733778583E-3"/>
    <n v="81.538501164972956"/>
    <x v="0"/>
  </r>
  <r>
    <x v="0"/>
    <s v="10.01.00022"/>
    <s v="I R R F"/>
    <n v="734548.91"/>
    <n v="3.3247750471291854E-3"/>
    <n v="81.54182594002009"/>
    <x v="0"/>
  </r>
  <r>
    <x v="0"/>
    <s v="10.01.00015"/>
    <s v="Custo material de insumo"/>
    <n v="734543.72"/>
    <n v="3.3247515557288721E-3"/>
    <n v="81.545150691575813"/>
    <x v="1"/>
  </r>
  <r>
    <x v="1"/>
    <s v="10.01.00001"/>
    <s v="Impostos e Taxas Municipais"/>
    <n v="732888.92"/>
    <n v="3.3172614653167996E-3"/>
    <n v="81.548467953041126"/>
    <x v="0"/>
  </r>
  <r>
    <x v="0"/>
    <s v="10.01.00018"/>
    <s v="Materiais médicos e descartáveis"/>
    <n v="732879.19"/>
    <n v="3.3172174245990637E-3"/>
    <n v="81.55178517046572"/>
    <x v="1"/>
  </r>
  <r>
    <x v="0"/>
    <s v="10.01.00016"/>
    <s v="Prestação de Serviços - PF"/>
    <n v="732837.87"/>
    <n v="3.3170303986528307E-3"/>
    <n v="81.555102200864368"/>
    <x v="0"/>
  </r>
  <r>
    <x v="0"/>
    <s v="10.01.00019"/>
    <s v="4019 - Licença de Software"/>
    <n v="732286.05"/>
    <n v="3.3145327060669048E-3"/>
    <n v="81.558416733570439"/>
    <x v="0"/>
  </r>
  <r>
    <x v="0"/>
    <s v="10.01.00003"/>
    <s v="13º SALÁRIO"/>
    <n v="732166.91"/>
    <n v="3.3139934449044114E-3"/>
    <n v="81.561730727015345"/>
    <x v="0"/>
  </r>
  <r>
    <x v="1"/>
    <s v="10.01.00013"/>
    <s v="Limpeza, manutenção, papelaria, sistema"/>
    <n v="731643.96"/>
    <n v="3.3116264260616549E-3"/>
    <n v="81.565042353441413"/>
    <x v="1"/>
  </r>
  <r>
    <x v="0"/>
    <s v="10.01.00015"/>
    <s v="Outras Despesas Dedutíveis"/>
    <n v="731177.41"/>
    <n v="3.3095146894882E-3"/>
    <n v="81.568351868130904"/>
    <x v="0"/>
  </r>
  <r>
    <x v="0"/>
    <s v="10.01.00015"/>
    <s v="Despesas terceiros PF e PJ"/>
    <n v="731152"/>
    <n v="3.3093996766785732E-3"/>
    <n v="81.571661267807585"/>
    <x v="1"/>
  </r>
  <r>
    <x v="0"/>
    <s v="10.01.00015"/>
    <s v="Material de uso e consumo usado na prestação de serviço"/>
    <n v="730939.21"/>
    <n v="3.3084365292657225E-3"/>
    <n v="81.574969704336851"/>
    <x v="1"/>
  </r>
  <r>
    <x v="0"/>
    <s v="10.01.00018"/>
    <s v="INSS - D"/>
    <n v="730872.49"/>
    <n v="3.3081345357726761E-3"/>
    <n v="81.578277838872623"/>
    <x v="0"/>
  </r>
  <r>
    <x v="1"/>
    <s v="10.03.00001"/>
    <s v="INVISALIGN"/>
    <n v="730819.93"/>
    <n v="3.3078966344238375E-3"/>
    <n v="81.581585735507048"/>
    <x v="0"/>
  </r>
  <r>
    <x v="1"/>
    <s v="10.01.00020"/>
    <s v="TSNR - taxas recolhidas - TJPE"/>
    <n v="730760.73"/>
    <n v="3.3076286785666976E-3"/>
    <n v="81.584893364185618"/>
    <x v="0"/>
  </r>
  <r>
    <x v="1"/>
    <s v="10.01.00013"/>
    <s v="Pagamento de Funcionários"/>
    <n v="730724.83"/>
    <n v="3.3074661850654931E-3"/>
    <n v="81.588200830370681"/>
    <x v="0"/>
  </r>
  <r>
    <x v="0"/>
    <s v="10.01.00024"/>
    <s v="FGTS"/>
    <n v="729643.83"/>
    <n v="3.3025732749038723E-3"/>
    <n v="81.591503403645589"/>
    <x v="0"/>
  </r>
  <r>
    <x v="1"/>
    <s v="10.01.00019"/>
    <s v="Compras de Contas"/>
    <n v="729600"/>
    <n v="3.3023748879913986E-3"/>
    <n v="81.594805778533583"/>
    <x v="0"/>
  </r>
  <r>
    <x v="0"/>
    <s v="10.01.00016"/>
    <s v="RECOMPE"/>
    <n v="729233.2"/>
    <n v="3.3007146479846613E-3"/>
    <n v="81.598106493181575"/>
    <x v="0"/>
  </r>
  <r>
    <x v="0"/>
    <s v="10.01.00031"/>
    <s v="Serviço prestado por terceiros "/>
    <n v="729130.98"/>
    <n v="3.3002519715029585E-3"/>
    <n v="81.601406745153085"/>
    <x v="1"/>
  </r>
  <r>
    <x v="1"/>
    <s v="10.01.00018"/>
    <s v="Material de Uso e Consumo no Atendimento"/>
    <n v="728686.27"/>
    <n v="3.2982390889146384E-3"/>
    <n v="81.604704984242005"/>
    <x v="1"/>
  </r>
  <r>
    <x v="0"/>
    <s v="10.01.00015"/>
    <s v="Grctj-Web"/>
    <n v="728150.48"/>
    <n v="3.2958139526190833E-3"/>
    <n v="81.608000798194624"/>
    <x v="0"/>
  </r>
  <r>
    <x v="0"/>
    <s v="10.01.00015"/>
    <s v="TOTAL DE DESPESA MES "/>
    <n v="727484.12"/>
    <n v="3.2927978197649682E-3"/>
    <n v="81.611293596014391"/>
    <x v="0"/>
  </r>
  <r>
    <x v="1"/>
    <s v="10.01.00016"/>
    <s v="Material de Consumo/Dental"/>
    <n v="726826.75"/>
    <n v="3.2898223781803759E-3"/>
    <n v="81.61458341839257"/>
    <x v="1"/>
  </r>
  <r>
    <x v="0"/>
    <s v="10.01.00011"/>
    <s v="4013 - Remuneração paga a terceiros, com vínculo empregatício, INSS e FGTS"/>
    <n v="726721.54"/>
    <n v="3.2893461681173753E-3"/>
    <n v="81.617872764560687"/>
    <x v="0"/>
  </r>
  <r>
    <x v="1"/>
    <s v="10.01.00016"/>
    <s v="Prestação de Serviços - PF"/>
    <n v="726247.52"/>
    <n v="3.2872006202220817E-3"/>
    <n v="81.621159965180908"/>
    <x v="0"/>
  </r>
  <r>
    <x v="0"/>
    <s v="10.01.00015"/>
    <s v="Remuneração paga a terceiros sem vinculo empregaticio"/>
    <n v="725784.43"/>
    <n v="3.2851045445821702E-3"/>
    <n v="81.624445069725496"/>
    <x v="1"/>
  </r>
  <r>
    <x v="1"/>
    <s v="10.01.00006"/>
    <s v="DESPESAS GERAIS DEDUTIVEIS "/>
    <n v="725754.94"/>
    <n v="3.2849710645445501E-3"/>
    <n v="81.627730040790041"/>
    <x v="0"/>
  </r>
  <r>
    <x v="1"/>
    <s v="10.01.00012"/>
    <s v="Material de escritório consultorio "/>
    <n v="725477.82"/>
    <n v="3.2837167414511296E-3"/>
    <n v="81.631013757531491"/>
    <x v="1"/>
  </r>
  <r>
    <x v="0"/>
    <s v="10.01.00015"/>
    <s v="Funajuris"/>
    <n v="725472.48"/>
    <n v="3.2836925711086104E-3"/>
    <n v="81.634297450102594"/>
    <x v="0"/>
  </r>
  <r>
    <x v="0"/>
    <s v="10.01.00018"/>
    <s v="Total Despesas Dedutíveis"/>
    <n v="725466.93"/>
    <n v="3.2836674502470038E-3"/>
    <n v="81.637581117552841"/>
    <x v="0"/>
  </r>
  <r>
    <x v="1"/>
    <s v="10.01.00034"/>
    <s v="Salários e Ordenados"/>
    <n v="725428.52"/>
    <n v="3.2834935957795587E-3"/>
    <n v="81.640864611148615"/>
    <x v="0"/>
  </r>
  <r>
    <x v="1"/>
    <s v="10.01.00015"/>
    <s v="fornecedor "/>
    <n v="725296.78"/>
    <n v="3.2828973034717958E-3"/>
    <n v="81.644147508452093"/>
    <x v="0"/>
  </r>
  <r>
    <x v="0"/>
    <s v="10.01.00016"/>
    <s v="Remuneração Paga a terceiros sem vinculo empregaticio"/>
    <n v="724954.36"/>
    <n v="3.2813474142048744E-3"/>
    <n v="81.647428855866295"/>
    <x v="1"/>
  </r>
  <r>
    <x v="1"/>
    <s v="10.01.00015"/>
    <s v="Material de consumo odontologico"/>
    <n v="724856.26"/>
    <n v="3.2809033860024175E-3"/>
    <n v="81.650709759252294"/>
    <x v="1"/>
  </r>
  <r>
    <x v="1"/>
    <s v="10.01.00012"/>
    <s v="Material consultório"/>
    <n v="724720.05"/>
    <n v="3.2802868612169279E-3"/>
    <n v="81.653990046113506"/>
    <x v="1"/>
  </r>
  <r>
    <x v="1"/>
    <s v="10.01.00001"/>
    <s v="DESPESAS VINHEDO"/>
    <n v="723824.06"/>
    <n v="3.2762313583716823E-3"/>
    <n v="81.657266277471876"/>
    <x v="0"/>
  </r>
  <r>
    <x v="0"/>
    <s v="10.01.00015"/>
    <s v="Despesas c/Atividade"/>
    <n v="723103.68"/>
    <n v="3.2729707157979279E-3"/>
    <n v="81.660539248187675"/>
    <x v="0"/>
  </r>
  <r>
    <x v="1"/>
    <s v="10.01.00018"/>
    <s v="Serviços advocatícios"/>
    <n v="722613.64"/>
    <n v="3.2707526568750778E-3"/>
    <n v="81.663810000844549"/>
    <x v="0"/>
  </r>
  <r>
    <x v="1"/>
    <s v="10.01.00016"/>
    <s v="MATERIAL DE CONSUMO"/>
    <n v="722179.99"/>
    <n v="3.2687898349587166E-3"/>
    <n v="81.667078790679511"/>
    <x v="1"/>
  </r>
  <r>
    <x v="0"/>
    <s v="10.01.00005"/>
    <s v="PAGAMENTO TAXA FISCALIZAÇÃO JUDICIAL"/>
    <n v="721640.78"/>
    <n v="3.266349218780874E-3"/>
    <n v="81.670345139898288"/>
    <x v="0"/>
  </r>
  <r>
    <x v="1"/>
    <s v="10.01.00014"/>
    <s v="Despesas Gerais de Manutenção"/>
    <n v="721622.36"/>
    <n v="3.2662658446780276E-3"/>
    <n v="81.67361140574296"/>
    <x v="1"/>
  </r>
  <r>
    <x v="0"/>
    <s v="10.01.00015"/>
    <s v="Materiais para Serviços "/>
    <n v="721571.42"/>
    <n v="3.2660352759050089E-3"/>
    <n v="81.67687744101886"/>
    <x v="1"/>
  </r>
  <r>
    <x v="1"/>
    <s v="10.01.00010"/>
    <s v="ISS, CIM e Taxas"/>
    <n v="721162.79"/>
    <n v="3.2641857015485395E-3"/>
    <n v="81.680141626720413"/>
    <x v="0"/>
  </r>
  <r>
    <x v="0"/>
    <s v="10.01.00013"/>
    <s v="Remuneração paga a terceiros, com vínculo empregatício."/>
    <n v="721101.88"/>
    <n v="3.2639100057502562E-3"/>
    <n v="81.68340553672617"/>
    <x v="0"/>
  </r>
  <r>
    <x v="0"/>
    <s v="10.01.00022"/>
    <s v="Material consultorio"/>
    <n v="720894.1"/>
    <n v="3.2629695350070726E-3"/>
    <n v="81.686668506261171"/>
    <x v="1"/>
  </r>
  <r>
    <x v="0"/>
    <s v="10.01.00016"/>
    <s v="Despesas com Pessoal"/>
    <n v="720424.88"/>
    <n v="3.260845713262359E-3"/>
    <n v="81.689929351974428"/>
    <x v="0"/>
  </r>
  <r>
    <x v="0"/>
    <s v="10.01.00011"/>
    <s v="Material de conservação e limpeza do consultório"/>
    <n v="720237.38"/>
    <n v="3.2599970355053705E-3"/>
    <n v="81.693189349009927"/>
    <x v="1"/>
  </r>
  <r>
    <x v="1"/>
    <s v="10.01.00057"/>
    <s v="INSS"/>
    <n v="720008.94"/>
    <n v="3.2589630517890701E-3"/>
    <n v="81.696448312061719"/>
    <x v="0"/>
  </r>
  <r>
    <x v="1"/>
    <s v="10.01.00013"/>
    <s v="REMUNERACAO PAGA A TERCEIROS , COM VINCULO EMPREGATICIO"/>
    <n v="718514.65"/>
    <n v="3.2521994747997931E-3"/>
    <n v="81.69970051153652"/>
    <x v="0"/>
  </r>
  <r>
    <x v="0"/>
    <s v="10.01.00016"/>
    <s v="SERVIÇOS PRESTADOS POR TERCEIROS"/>
    <n v="718137.93"/>
    <n v="3.2504943340818599E-3"/>
    <n v="81.702951005870602"/>
    <x v="1"/>
  </r>
  <r>
    <x v="0"/>
    <s v="10.01.00015"/>
    <s v="material para prestação de serviço"/>
    <n v="718047.69"/>
    <n v="3.2500858824509762E-3"/>
    <n v="81.706201091753059"/>
    <x v="1"/>
  </r>
  <r>
    <x v="0"/>
    <s v="10.01.00018"/>
    <s v="FGTS"/>
    <n v="717592.39"/>
    <n v="3.2480250665429412E-3"/>
    <n v="81.709449116819599"/>
    <x v="0"/>
  </r>
  <r>
    <x v="0"/>
    <s v="10.01.00010"/>
    <s v="ISS/QN"/>
    <n v="717458.55"/>
    <n v="3.2474192690443004E-3"/>
    <n v="81.712696536088643"/>
    <x v="0"/>
  </r>
  <r>
    <x v="1"/>
    <s v="10.01.00029"/>
    <s v="Despesa Administrativa/Despesas Cartorárias"/>
    <n v="717177.02"/>
    <n v="3.246144985050034E-3"/>
    <n v="81.715942681073699"/>
    <x v="0"/>
  </r>
  <r>
    <x v="0"/>
    <s v="10.01.00015"/>
    <s v="Despesas diversas dedutíveis do consultório"/>
    <n v="717087.71"/>
    <n v="3.2457407428608258E-3"/>
    <n v="81.719188421816554"/>
    <x v="0"/>
  </r>
  <r>
    <x v="0"/>
    <s v="10.01.00019"/>
    <s v="Excedente Depositado TJ/RS"/>
    <n v="716862.08"/>
    <n v="3.2447194779951765E-3"/>
    <n v="81.722433141294545"/>
    <x v="0"/>
  </r>
  <r>
    <x v="0"/>
    <s v="10.01.00017"/>
    <s v="Taxa Fiscalização Judiciária - TJMG"/>
    <n v="715718.74"/>
    <n v="3.2395443994529122E-3"/>
    <n v="81.725672685693993"/>
    <x v="0"/>
  </r>
  <r>
    <x v="0"/>
    <s v="10.01.00015"/>
    <s v="Serviços prestados por terceiros "/>
    <n v="715196.12"/>
    <n v="3.2371788742830082E-3"/>
    <n v="81.72890986456828"/>
    <x v="1"/>
  </r>
  <r>
    <x v="0"/>
    <s v="10.01.00019"/>
    <s v="Benefícios pagos a terceiros com vínculo empregatício (VT/VR/OUTROS)"/>
    <n v="714914.34"/>
    <n v="3.2359034587184001E-3"/>
    <n v="81.732145768026996"/>
    <x v="0"/>
  </r>
  <r>
    <x v="0"/>
    <s v="10.01.00015"/>
    <s v="Despesas em Geral"/>
    <n v="714631.58"/>
    <n v="3.2346236073980484E-3"/>
    <n v="81.735380391634394"/>
    <x v="0"/>
  </r>
  <r>
    <x v="1"/>
    <s v="10.01.00030"/>
    <s v="4028 - Manutenção e Reparo"/>
    <n v="714135.36"/>
    <n v="3.2323775760563279E-3"/>
    <n v="81.738612769210448"/>
    <x v="1"/>
  </r>
  <r>
    <x v="1"/>
    <s v="10.01.00013"/>
    <s v="Salários e Ordenados, com vínculo empregatício, INSS, FGTS, IRRF E CONTRINUIÇÕES RETIDAS"/>
    <n v="713800.94"/>
    <n v="3.2308638970403713E-3"/>
    <n v="81.741843633107493"/>
    <x v="0"/>
  </r>
  <r>
    <x v="0"/>
    <s v="10.01.00015"/>
    <s v="Material para Procedimentos"/>
    <n v="713236.84"/>
    <n v="3.228310621719215E-3"/>
    <n v="81.745071943729215"/>
    <x v="1"/>
  </r>
  <r>
    <x v="1"/>
    <s v="10.01.00029"/>
    <s v="DARF IRRF CÓDIGO 0561 SOBRE SALÁRIOS - PAGTO. DARF IRRF CÓDIGO 0561- S"/>
    <n v="712922.66"/>
    <n v="3.2268885546381989E-3"/>
    <n v="81.748298832283851"/>
    <x v="0"/>
  </r>
  <r>
    <x v="0"/>
    <s v="10.01.00013"/>
    <s v="Salários e Ordenados"/>
    <n v="712854.11"/>
    <n v="3.2265782780502442E-3"/>
    <n v="81.751525410561896"/>
    <x v="0"/>
  </r>
  <r>
    <x v="1"/>
    <s v="10.01.00016"/>
    <s v="Prestação de serviços"/>
    <n v="712762.89"/>
    <n v="3.2261653906636178E-3"/>
    <n v="81.754751575952554"/>
    <x v="0"/>
  </r>
  <r>
    <x v="1"/>
    <s v="10.01.00015"/>
    <s v="Material/mercadoria aplicado serviço"/>
    <n v="712698.24"/>
    <n v="3.225872766573008E-3"/>
    <n v="81.757977448719132"/>
    <x v="1"/>
  </r>
  <r>
    <x v="0"/>
    <s v="10.01.00020"/>
    <s v="Despesas com Pessoal"/>
    <n v="712675.76"/>
    <n v="3.2257710157677969E-3"/>
    <n v="81.761203219734895"/>
    <x v="0"/>
  </r>
  <r>
    <x v="0"/>
    <s v="10.01.00027"/>
    <s v="Alimentação de funcionários"/>
    <n v="712221.53"/>
    <n v="3.2237150429808288E-3"/>
    <n v="81.764426934777873"/>
    <x v="1"/>
  </r>
  <r>
    <x v="0"/>
    <s v="10.01.00010"/>
    <s v="ISS E TAXAS PBH"/>
    <n v="712197.6"/>
    <n v="3.22360672906763E-3"/>
    <n v="81.767650541506939"/>
    <x v="0"/>
  </r>
  <r>
    <x v="1"/>
    <s v="10.01.00018"/>
    <s v="INSS - D"/>
    <n v="711335.1"/>
    <n v="3.2197028113854853E-3"/>
    <n v="81.770870244318317"/>
    <x v="0"/>
  </r>
  <r>
    <x v="1"/>
    <s v="10.01.00002"/>
    <s v="ISS - Imposto sobre Serviços"/>
    <n v="711297.64"/>
    <n v="3.219533256885343E-3"/>
    <n v="81.774089777575199"/>
    <x v="0"/>
  </r>
  <r>
    <x v="0"/>
    <s v="10.01.00015"/>
    <s v="DESPESAS DE CONSULTORIO"/>
    <n v="711108.54"/>
    <n v="3.2186773370781619E-3"/>
    <n v="81.777308454912273"/>
    <x v="0"/>
  </r>
  <r>
    <x v="0"/>
    <s v="10.01.00035"/>
    <s v="Encargos Trabalhistas (FGTS, INSS, outros)"/>
    <n v="710977.97"/>
    <n v="3.2180863405196027E-3"/>
    <n v="81.780526541252797"/>
    <x v="0"/>
  </r>
  <r>
    <x v="1"/>
    <s v="10.01.00015"/>
    <s v="Material utilizado na Prestação do serviço"/>
    <n v="710544.51"/>
    <n v="3.2161243785967012E-3"/>
    <n v="81.783742665631394"/>
    <x v="1"/>
  </r>
  <r>
    <x v="1"/>
    <s v="10.01.00015"/>
    <s v="MATERIAL DE CONSULTORIO"/>
    <n v="709987.7"/>
    <n v="3.2136040998667357E-3"/>
    <n v="81.786956269731263"/>
    <x v="1"/>
  </r>
  <r>
    <x v="0"/>
    <s v="10.01.00015"/>
    <s v="Serviços pagos a terceiros"/>
    <n v="709269.51"/>
    <n v="3.2103533698491834E-3"/>
    <n v="81.790166623101115"/>
    <x v="1"/>
  </r>
  <r>
    <x v="0"/>
    <s v="10.01.00016"/>
    <s v="Laboratório de Prótese Dentária"/>
    <n v="708829.59"/>
    <n v="3.2083621681486276E-3"/>
    <n v="81.793374985269267"/>
    <x v="0"/>
  </r>
  <r>
    <x v="1"/>
    <s v="10.01.00016"/>
    <s v="Protéticos"/>
    <n v="708537.52"/>
    <n v="3.2070401771487162E-3"/>
    <n v="81.796582025446412"/>
    <x v="0"/>
  </r>
  <r>
    <x v="1"/>
    <s v="10.01.00015"/>
    <s v="Salário Líquido dos Funcionários"/>
    <n v="708420.42"/>
    <n v="3.2065101496002186E-3"/>
    <n v="81.799788535596008"/>
    <x v="0"/>
  </r>
  <r>
    <x v="0"/>
    <s v="10.02.00001"/>
    <s v="Depositos de Jogos"/>
    <n v="708304.61"/>
    <n v="3.2059859609546893E-3"/>
    <n v="81.802994521556968"/>
    <x v="0"/>
  </r>
  <r>
    <x v="0"/>
    <s v="10.01.00022"/>
    <s v="Laboratório - Protése e Protéticos - Procedimetos"/>
    <n v="708006.11"/>
    <n v="3.2046348659655641E-3"/>
    <n v="81.806199156422934"/>
    <x v="0"/>
  </r>
  <r>
    <x v="1"/>
    <s v="10.01.00006"/>
    <s v="Material médico aplicado"/>
    <n v="707883.58"/>
    <n v="3.2040802607092244E-3"/>
    <n v="81.80940323668365"/>
    <x v="1"/>
  </r>
  <r>
    <x v="1"/>
    <s v="10.01.00015"/>
    <s v="Material Odontológico utilizado na atividade profissional"/>
    <n v="707698.4"/>
    <n v="3.2032420839250169E-3"/>
    <n v="81.812606478767577"/>
    <x v="1"/>
  </r>
  <r>
    <x v="1"/>
    <s v="10.01.00025"/>
    <s v="INSS"/>
    <n v="707443.55"/>
    <n v="3.2020885611177188E-3"/>
    <n v="81.815808567328702"/>
    <x v="0"/>
  </r>
  <r>
    <x v="1"/>
    <s v="10.01.00015"/>
    <s v="Honorários Advocatícios / Repasse de Honorários"/>
    <n v="706573.24"/>
    <n v="3.1981492931780699E-3"/>
    <n v="81.819006716621885"/>
    <x v="0"/>
  </r>
  <r>
    <x v="0"/>
    <s v="10.01.00015"/>
    <s v="Deposito na Plataforma de Dinamica Exterior"/>
    <n v="706475.67"/>
    <n v="3.1977076639047399E-3"/>
    <n v="81.822204424285786"/>
    <x v="0"/>
  </r>
  <r>
    <x v="1"/>
    <s v="10.01.00018"/>
    <s v="Material de consultório"/>
    <n v="706408.53"/>
    <n v="3.1974037693735182E-3"/>
    <n v="81.825401828055163"/>
    <x v="1"/>
  </r>
  <r>
    <x v="0"/>
    <s v="10.01.00022"/>
    <s v="Repasses Legais - Estado "/>
    <n v="706390.33"/>
    <n v="3.1973213910525726E-3"/>
    <n v="81.828599149446219"/>
    <x v="0"/>
  </r>
  <r>
    <x v="0"/>
    <s v="10.01.00029"/>
    <s v="FUNADEP"/>
    <n v="706220.45"/>
    <n v="3.1965524663733346E-3"/>
    <n v="81.831795701912597"/>
    <x v="0"/>
  </r>
  <r>
    <x v="0"/>
    <s v="10.01.00026"/>
    <s v="RECOMPE - MG - Recolhimento referente aos atos praticados no mês"/>
    <n v="706135.75"/>
    <n v="3.1961690903412453E-3"/>
    <n v="81.834991871002941"/>
    <x v="0"/>
  </r>
  <r>
    <x v="0"/>
    <s v="10.01.00022"/>
    <s v="Assessoria jurídica"/>
    <n v="706037.56"/>
    <n v="3.1957246547734655E-3"/>
    <n v="81.838187595657715"/>
    <x v="0"/>
  </r>
  <r>
    <x v="0"/>
    <s v="10.01.00006"/>
    <s v="Remuneração de férias"/>
    <n v="705592.33"/>
    <n v="3.1937094185188319E-3"/>
    <n v="81.84138130507624"/>
    <x v="0"/>
  </r>
  <r>
    <x v="0"/>
    <s v="10.01.00015"/>
    <s v="Material Aplicado na Prestação de Serviço"/>
    <n v="705509.89"/>
    <n v="3.1933362718826398E-3"/>
    <n v="81.844574641348117"/>
    <x v="1"/>
  </r>
  <r>
    <x v="0"/>
    <s v="10.01.00022"/>
    <s v="Drogas e Medicamentos"/>
    <n v="705291.89"/>
    <n v="3.1923495425438485E-3"/>
    <n v="81.847766990890662"/>
    <x v="0"/>
  </r>
  <r>
    <x v="1"/>
    <s v="10.01.00021"/>
    <s v="Servicos Terceirizados"/>
    <n v="704892.08"/>
    <n v="3.1905398899890677E-3"/>
    <n v="81.850957530780647"/>
    <x v="0"/>
  </r>
  <r>
    <x v="0"/>
    <s v="10.01.00015"/>
    <s v="Materiais/Mercadorias/Insumos para o Consultório"/>
    <n v="704052.81"/>
    <n v="3.1867411178231626E-3"/>
    <n v="81.854144271898477"/>
    <x v="1"/>
  </r>
  <r>
    <x v="0"/>
    <s v="10.01.00021"/>
    <s v="Locacao de maquinas e equipamentos"/>
    <n v="703928.62"/>
    <n v="3.1861789989397473E-3"/>
    <n v="81.857330450897422"/>
    <x v="0"/>
  </r>
  <r>
    <x v="0"/>
    <s v="10.01.00033"/>
    <s v="4034 - Selos Digitais"/>
    <n v="703582.94"/>
    <n v="3.1846143539955578E-3"/>
    <n v="81.86051506525142"/>
    <x v="0"/>
  </r>
  <r>
    <x v="1"/>
    <s v="10.01.00015"/>
    <s v="Materiais de consultório e medicamentos."/>
    <n v="703399"/>
    <n v="3.1837817898002492E-3"/>
    <n v="81.863698847041221"/>
    <x v="1"/>
  </r>
  <r>
    <x v="0"/>
    <s v="10.01.00015"/>
    <s v="Materiais para Uso na Prestação de Serviços"/>
    <n v="703050.76"/>
    <n v="3.1822055575757503E-3"/>
    <n v="81.866881052598799"/>
    <x v="1"/>
  </r>
  <r>
    <x v="0"/>
    <s v="10.01.00016"/>
    <s v="Pagamentos a terceiros sem vínculo empregatício - despesa necessária"/>
    <n v="702469.1"/>
    <n v="3.1795728007537258E-3"/>
    <n v="81.870060625399546"/>
    <x v="1"/>
  </r>
  <r>
    <x v="1"/>
    <s v="10.01.00016"/>
    <s v="Remuneração Paga a terceiros sem vinculo empregaticio"/>
    <n v="702350.38"/>
    <n v="3.1790354406294086E-3"/>
    <n v="81.87323966084017"/>
    <x v="1"/>
  </r>
  <r>
    <x v="1"/>
    <s v="10.01.00015"/>
    <s v="Material usado na prestação de serviços"/>
    <n v="702220.41"/>
    <n v="3.1784471598396715E-3"/>
    <n v="81.87641810800001"/>
    <x v="1"/>
  </r>
  <r>
    <x v="0"/>
    <s v="10.01.00029"/>
    <s v="FUNEPJ"/>
    <n v="702185.67"/>
    <n v="3.1782899168248569E-3"/>
    <n v="81.879596397916828"/>
    <x v="0"/>
  </r>
  <r>
    <x v="0"/>
    <s v="10.01.00021"/>
    <s v="Despesas Diversas"/>
    <n v="702035.66"/>
    <n v="3.1776109293564525E-3"/>
    <n v="81.882774008846184"/>
    <x v="0"/>
  </r>
  <r>
    <x v="0"/>
    <s v="10.01.00037"/>
    <s v="Folha de Pagto. Mensal de Salários"/>
    <n v="701991.89"/>
    <n v="3.1774128140208613E-3"/>
    <n v="81.885951421660209"/>
    <x v="0"/>
  </r>
  <r>
    <x v="0"/>
    <s v="10.01.00015"/>
    <s v="DENTAL"/>
    <n v="701897.9"/>
    <n v="3.1769873888348385E-3"/>
    <n v="81.88912840904905"/>
    <x v="0"/>
  </r>
  <r>
    <x v="0"/>
    <s v="10.01.00015"/>
    <s v="Despesas paga a terceiros"/>
    <n v="701658.6"/>
    <n v="3.1759042497028524E-3"/>
    <n v="81.892304313298752"/>
    <x v="1"/>
  </r>
  <r>
    <x v="0"/>
    <s v="10.01.00018"/>
    <s v="Material de expediente"/>
    <n v="701444.41"/>
    <n v="3.174934765496084E-3"/>
    <n v="81.895479248064248"/>
    <x v="1"/>
  </r>
  <r>
    <x v="0"/>
    <s v="11.01.00014"/>
    <s v="Manutenção do veículo"/>
    <n v="700953.5"/>
    <n v="3.1727127687084414E-3"/>
    <n v="81.89865196083295"/>
    <x v="1"/>
  </r>
  <r>
    <x v="1"/>
    <s v="10.01.00016"/>
    <s v="RECOMPE"/>
    <n v="700919.04"/>
    <n v="3.1725567930524106E-3"/>
    <n v="81.901824517625997"/>
    <x v="0"/>
  </r>
  <r>
    <x v="0"/>
    <s v="10.01.00015"/>
    <s v="material de consumo"/>
    <n v="700628.25"/>
    <n v="3.1712405956926533E-3"/>
    <n v="81.904995758221688"/>
    <x v="1"/>
  </r>
  <r>
    <x v="0"/>
    <s v="10.06.00002"/>
    <s v="ISSQN"/>
    <n v="700382.34"/>
    <n v="3.1701275378408079E-3"/>
    <n v="81.90816588575953"/>
    <x v="0"/>
  </r>
  <r>
    <x v="0"/>
    <s v="10.01.00025"/>
    <s v="TOTAL DE DESPESAS DEDUTÍVEIS DO MÊS"/>
    <n v="700314.67"/>
    <n v="3.1698212443804592E-3"/>
    <n v="81.911335707003914"/>
    <x v="0"/>
  </r>
  <r>
    <x v="0"/>
    <s v="10.01.00018"/>
    <s v="MATERIAL DE CONSUMO DO CONSULTORIO"/>
    <n v="700093.25"/>
    <n v="3.1688190351593809E-3"/>
    <n v="81.914504526039067"/>
    <x v="1"/>
  </r>
  <r>
    <x v="1"/>
    <s v="10.01.00018"/>
    <s v="Material de consumo"/>
    <n v="700009.25"/>
    <n v="3.1684388275242501E-3"/>
    <n v="81.917672964866597"/>
    <x v="1"/>
  </r>
  <r>
    <x v="1"/>
    <s v="10.01.00021"/>
    <s v="MATERIAL ODONTOLÓGICO "/>
    <n v="699615.26"/>
    <n v="3.1666555179270467E-3"/>
    <n v="81.920839620384527"/>
    <x v="1"/>
  </r>
  <r>
    <x v="1"/>
    <s v="10.01.00017"/>
    <s v="Laboratório de Prótese"/>
    <n v="699446.56"/>
    <n v="3.1658919342598267E-3"/>
    <n v="81.924005512318786"/>
    <x v="0"/>
  </r>
  <r>
    <x v="1"/>
    <s v="10.01.00040"/>
    <s v="Serviços de Terceiros"/>
    <n v="699424.58"/>
    <n v="3.1657924465953E-3"/>
    <n v="81.92717130476538"/>
    <x v="1"/>
  </r>
  <r>
    <x v="1"/>
    <s v="10.01.00015"/>
    <s v="Despesas Diversas "/>
    <n v="698887.15"/>
    <n v="3.1633598871982976E-3"/>
    <n v="81.930334664652577"/>
    <x v="0"/>
  </r>
  <r>
    <x v="1"/>
    <s v="10.01.00015"/>
    <s v="Material de insumos"/>
    <n v="698881.81"/>
    <n v="3.1633357168557785E-3"/>
    <n v="81.933498000369426"/>
    <x v="1"/>
  </r>
  <r>
    <x v="0"/>
    <s v="10.01.00022"/>
    <s v="Prestadores de serviço"/>
    <n v="698645.3"/>
    <n v="3.1622652060488174E-3"/>
    <n v="81.936660265575469"/>
    <x v="0"/>
  </r>
  <r>
    <x v="1"/>
    <s v="10.01.00034"/>
    <s v="Plano de Saúde dos Funcionários"/>
    <n v="698494.73"/>
    <n v="3.1615836838628456E-3"/>
    <n v="81.939821849259332"/>
    <x v="1"/>
  </r>
  <r>
    <x v="0"/>
    <s v="10.01.00031"/>
    <s v="Imposto"/>
    <n v="698310.07"/>
    <n v="3.1607478607449499E-3"/>
    <n v="81.942982597120078"/>
    <x v="0"/>
  </r>
  <r>
    <x v="1"/>
    <s v="10.01.00002"/>
    <s v="Férias"/>
    <n v="698163.41"/>
    <n v="3.1600840363191379E-3"/>
    <n v="81.946142681156402"/>
    <x v="0"/>
  </r>
  <r>
    <x v="0"/>
    <s v="10.01.00023"/>
    <s v="Pagamento a prestadores de serviços administrativos"/>
    <n v="697765.07"/>
    <n v="3.1582810373979716E-3"/>
    <n v="81.949300962193803"/>
    <x v="0"/>
  </r>
  <r>
    <x v="1"/>
    <s v="10.01.00011"/>
    <s v="Material de conservação e limpeza do consultório"/>
    <n v="697410.94"/>
    <n v="3.1566781453762007E-3"/>
    <n v="81.952457640339176"/>
    <x v="1"/>
  </r>
  <r>
    <x v="0"/>
    <s v="10.01.00012"/>
    <s v="Remuneração paga a terceiros, com vínculo empregatício, INSS e FGTS"/>
    <n v="697354.68"/>
    <n v="3.1564234967862907E-3"/>
    <n v="81.955614063835966"/>
    <x v="0"/>
  </r>
  <r>
    <x v="1"/>
    <s v="10.01.00012"/>
    <s v="Material para o consultório"/>
    <n v="696457.49"/>
    <n v="3.1523625624034E-3"/>
    <n v="81.95876642639837"/>
    <x v="1"/>
  </r>
  <r>
    <x v="1"/>
    <s v="10.01.00024"/>
    <s v="Prestação de Serviços Terceirizados"/>
    <n v="696358.7"/>
    <n v="3.1519154110667981E-3"/>
    <n v="81.961918341809437"/>
    <x v="0"/>
  </r>
  <r>
    <x v="0"/>
    <s v="10.01.00012"/>
    <s v="Material de CONSULTÓRIO/MEDICAMENTOS"/>
    <n v="696230.24"/>
    <n v="3.1513339649619303E-3"/>
    <n v="81.965069675774402"/>
    <x v="1"/>
  </r>
  <r>
    <x v="1"/>
    <s v="10.01.00015"/>
    <s v="material odontológico"/>
    <n v="695859.31"/>
    <n v="3.1496550314131333E-3"/>
    <n v="81.968219330805809"/>
    <x v="1"/>
  </r>
  <r>
    <x v="1"/>
    <s v="10.01.00015"/>
    <s v="Serviços tomados"/>
    <n v="695201.39"/>
    <n v="3.1466771003737862E-3"/>
    <n v="81.971366007906184"/>
    <x v="0"/>
  </r>
  <r>
    <x v="0"/>
    <s v="10.01.00011"/>
    <s v="IRRF - Imposto sobre a Renda Retido na Fonte"/>
    <n v="694997.58"/>
    <n v="3.1457545989676439E-3"/>
    <n v="81.974511762505145"/>
    <x v="0"/>
  </r>
  <r>
    <x v="1"/>
    <s v="10.01.00015"/>
    <s v="Materiais Odontologicos"/>
    <n v="694991.41"/>
    <n v="3.1457266718115874E-3"/>
    <n v="81.977657489176963"/>
    <x v="1"/>
  </r>
  <r>
    <x v="1"/>
    <s v="10.01.00015"/>
    <s v="Serviços Tomados"/>
    <n v="694957.44"/>
    <n v="3.1455729140334281E-3"/>
    <n v="81.980803062090999"/>
    <x v="0"/>
  </r>
  <r>
    <x v="1"/>
    <s v="10.01.00015"/>
    <s v="Serviços prestado por terceiros PF"/>
    <n v="694902.91"/>
    <n v="3.1453260959102892E-3"/>
    <n v="81.983948388186903"/>
    <x v="1"/>
  </r>
  <r>
    <x v="1"/>
    <s v="10.01.00037"/>
    <s v="IRRF s/ Salário"/>
    <n v="694617.85"/>
    <n v="3.1440358341427851E-3"/>
    <n v="81.987092424021043"/>
    <x v="0"/>
  </r>
  <r>
    <x v="0"/>
    <s v="10.01.00015"/>
    <s v="Contador"/>
    <n v="694444.74"/>
    <n v="3.1432522895747201E-3"/>
    <n v="81.990235676310618"/>
    <x v="0"/>
  </r>
  <r>
    <x v="0"/>
    <s v="10.01.00016"/>
    <s v="Publicidade"/>
    <n v="694237.04"/>
    <n v="3.1423121809340459E-3"/>
    <n v="81.993377988491559"/>
    <x v="0"/>
  </r>
  <r>
    <x v="0"/>
    <s v="10.01.00006"/>
    <s v="Remuneração paga a terceiros, sem vínculo empregatício"/>
    <n v="692991.98"/>
    <n v="3.1366766890507636E-3"/>
    <n v="81.996514665180612"/>
    <x v="1"/>
  </r>
  <r>
    <x v="1"/>
    <s v="10.01.00012"/>
    <s v="Materiais/Insumos odontológicos"/>
    <n v="692358.68"/>
    <n v="3.1338101950587616E-3"/>
    <n v="81.999648475375665"/>
    <x v="1"/>
  </r>
  <r>
    <x v="0"/>
    <s v="10.01.00015"/>
    <s v="Material de Uso Odontologico"/>
    <n v="691913.74"/>
    <n v="3.1317962714257257E-3"/>
    <n v="82.002780271647097"/>
    <x v="1"/>
  </r>
  <r>
    <x v="1"/>
    <s v="10.01.00015"/>
    <s v="Material de Uso Odontologico"/>
    <n v="691864.45"/>
    <n v="3.1315731710169692E-3"/>
    <n v="82.005911844818115"/>
    <x v="1"/>
  </r>
  <r>
    <x v="0"/>
    <s v="10.01.00008"/>
    <s v="Repasse de Valor Excedente ao Teto Constitucional Para TJTO"/>
    <n v="691803.86"/>
    <n v="3.1312989236287241E-3"/>
    <n v="82.009043143741749"/>
    <x v="0"/>
  </r>
  <r>
    <x v="1"/>
    <s v="10.01.00027"/>
    <s v="SERVICOS DE ENTREGAS DE INTIMACOES"/>
    <n v="691050.35"/>
    <n v="3.1278883253531616E-3"/>
    <n v="82.012171032067101"/>
    <x v="0"/>
  </r>
  <r>
    <x v="1"/>
    <s v="10.01.00003"/>
    <s v="13º SALÁRIO"/>
    <n v="690883.01"/>
    <n v="3.1271308974286051E-3"/>
    <n v="82.015298162964527"/>
    <x v="0"/>
  </r>
  <r>
    <x v="0"/>
    <s v="10.01.00006"/>
    <s v="Despesas Trabalhistas"/>
    <n v="690140.78"/>
    <n v="3.1237713556069029E-3"/>
    <n v="82.018421934320131"/>
    <x v="0"/>
  </r>
  <r>
    <x v="0"/>
    <s v="10.01.00018"/>
    <s v="Repasses "/>
    <n v="689966.56"/>
    <n v="3.1229827868665171E-3"/>
    <n v="82.021544917106993"/>
    <x v="0"/>
  </r>
  <r>
    <x v="0"/>
    <s v="10.02.00001"/>
    <s v="MATERIAL CIRURGICO E PROTESES"/>
    <n v="689957.08"/>
    <n v="3.122939877719123E-3"/>
    <n v="82.024667856984706"/>
    <x v="1"/>
  </r>
  <r>
    <x v="1"/>
    <s v="10.01.00012"/>
    <s v="Material de consultório "/>
    <n v="689782.17"/>
    <n v="3.1221481858445918E-3"/>
    <n v="82.027790005170544"/>
    <x v="1"/>
  </r>
  <r>
    <x v="1"/>
    <s v="10.01.00015"/>
    <s v="Despesas Descritas de forma pormenorizada no Livro Caixa"/>
    <n v="689779.38"/>
    <n v="3.1221355575195677E-3"/>
    <n v="82.030912140728063"/>
    <x v="0"/>
  </r>
  <r>
    <x v="0"/>
    <s v="10.01.00015"/>
    <s v="Mateial de Consumo - Atividade Medica "/>
    <n v="689739.12"/>
    <n v="3.1219533294315868E-3"/>
    <n v="82.034034094057489"/>
    <x v="0"/>
  </r>
  <r>
    <x v="0"/>
    <s v="10.01.00015"/>
    <s v="Despesas Cartório"/>
    <n v="689648.16"/>
    <n v="3.121541618878117E-3"/>
    <n v="82.03715563567637"/>
    <x v="0"/>
  </r>
  <r>
    <x v="0"/>
    <s v="10.01.00015"/>
    <s v="Material p/ aplicação na prestação de serviço"/>
    <n v="689477.91"/>
    <n v="3.1207710194747717E-3"/>
    <n v="82.040276406695838"/>
    <x v="1"/>
  </r>
  <r>
    <x v="1"/>
    <s v="10.01.00019"/>
    <s v="Pagamentos a terceiros - Serviços terceirizados"/>
    <n v="689192.17"/>
    <n v="3.1194776798359361E-3"/>
    <n v="82.04339588437567"/>
    <x v="1"/>
  </r>
  <r>
    <x v="0"/>
    <s v="10.01.00008"/>
    <s v="Materiais e serviços odontológicos"/>
    <n v="689164.74"/>
    <n v="3.1193535239379408E-3"/>
    <n v="82.046515237899612"/>
    <x v="1"/>
  </r>
  <r>
    <x v="1"/>
    <s v="10.01.00018"/>
    <s v="MATERIAL DE CONSUMO DO CONSULTORIO"/>
    <n v="688905.51"/>
    <n v="3.1181801760182394E-3"/>
    <n v="82.049633418075629"/>
    <x v="1"/>
  </r>
  <r>
    <x v="0"/>
    <s v="10.01.00015"/>
    <s v="USO E CONSUMO "/>
    <n v="688869.12"/>
    <n v="3.1180154646391631E-3"/>
    <n v="82.052751433540266"/>
    <x v="0"/>
  </r>
  <r>
    <x v="0"/>
    <s v="10.01.00015"/>
    <s v="MATERIAL APLICADO"/>
    <n v="688840.7"/>
    <n v="3.1178868277226103E-3"/>
    <n v="82.055869320367989"/>
    <x v="1"/>
  </r>
  <r>
    <x v="0"/>
    <s v="10.01.00015"/>
    <s v="Compra de material de consumo"/>
    <n v="688507.8"/>
    <n v="3.1163800286543373E-3"/>
    <n v="82.058985700396647"/>
    <x v="1"/>
  </r>
  <r>
    <x v="0"/>
    <s v="10.01.00035"/>
    <s v="13º Salário"/>
    <n v="688399.57"/>
    <n v="3.1158901492215961E-3"/>
    <n v="82.062101590545865"/>
    <x v="0"/>
  </r>
  <r>
    <x v="1"/>
    <s v="10.01.00015"/>
    <s v="Material Dentário"/>
    <n v="688368.78"/>
    <n v="3.1157507850181959E-3"/>
    <n v="82.065217341330879"/>
    <x v="1"/>
  </r>
  <r>
    <x v="0"/>
    <s v="10.01.00059"/>
    <s v="Encargos Funcionários - INSS"/>
    <n v="687566.6"/>
    <n v="3.1121198926283259E-3"/>
    <n v="82.068329461223513"/>
    <x v="0"/>
  </r>
  <r>
    <x v="1"/>
    <s v="10.01.00015"/>
    <s v="Material Aplicado no Serviço"/>
    <n v="687241.9"/>
    <n v="3.1106502090672917E-3"/>
    <n v="82.07144011143258"/>
    <x v="1"/>
  </r>
  <r>
    <x v="1"/>
    <s v="10.01.00017"/>
    <s v="Serviços Protéticos"/>
    <n v="686982.98"/>
    <n v="3.1094782642948154E-3"/>
    <n v="82.074549589696872"/>
    <x v="0"/>
  </r>
  <r>
    <x v="0"/>
    <s v="10.01.00019"/>
    <s v="Serviços Terceira Pessoa Juridica"/>
    <n v="686813"/>
    <n v="3.1087088869874401E-3"/>
    <n v="82.077658298583856"/>
    <x v="0"/>
  </r>
  <r>
    <x v="0"/>
    <s v="10.01.00002"/>
    <s v="Férias"/>
    <n v="686421.59"/>
    <n v="3.1069372551961729E-3"/>
    <n v="82.080765235839053"/>
    <x v="0"/>
  </r>
  <r>
    <x v="0"/>
    <s v="10.01.00024"/>
    <s v="DESPESAS DEDUTIVEIS"/>
    <n v="686082.14"/>
    <n v="3.1054008089849224E-3"/>
    <n v="82.083870636648044"/>
    <x v="0"/>
  </r>
  <r>
    <x v="0"/>
    <s v="10.01.00016"/>
    <s v="Despesa Operacional - D"/>
    <n v="685760.02"/>
    <n v="3.1039428032298235E-3"/>
    <n v="82.08697457945128"/>
    <x v="0"/>
  </r>
  <r>
    <x v="0"/>
    <s v="10.01.00065"/>
    <s v="REPASSES"/>
    <n v="685499.26"/>
    <n v="3.102762530099625E-3"/>
    <n v="82.090077341981385"/>
    <x v="0"/>
  </r>
  <r>
    <x v="0"/>
    <s v="10.01.00015"/>
    <s v="Material de insumos"/>
    <n v="685384.65"/>
    <n v="3.1022437729917407E-3"/>
    <n v="82.09317958575437"/>
    <x v="1"/>
  </r>
  <r>
    <x v="1"/>
    <s v="10.01.00015"/>
    <s v="Material de Uso Profissional"/>
    <n v="685244.48"/>
    <n v="3.1016093241320233E-3"/>
    <n v="82.096281195078504"/>
    <x v="1"/>
  </r>
  <r>
    <x v="0"/>
    <s v="10.01.00027"/>
    <s v="FGTS - PAGTO. FGTS REF."/>
    <n v="685047.96"/>
    <n v="3.1007198193170721E-3"/>
    <n v="82.099381914897819"/>
    <x v="0"/>
  </r>
  <r>
    <x v="1"/>
    <s v="10.01.00015"/>
    <s v="Outras despesas conf livro caixa"/>
    <n v="685033.95"/>
    <n v="3.1006564061150702E-3"/>
    <n v="82.102482571303938"/>
    <x v="0"/>
  </r>
  <r>
    <x v="0"/>
    <s v="10.01.00027"/>
    <s v="GRERJ No"/>
    <n v="684688.93"/>
    <n v="3.0990947485165852E-3"/>
    <n v="82.105581666052458"/>
    <x v="0"/>
  </r>
  <r>
    <x v="0"/>
    <s v="10.01.00017"/>
    <s v="Funjecc Lei 1071/90 - MS - 5%"/>
    <n v="684195.33"/>
    <n v="3.0968605760320557E-3"/>
    <n v="82.108678526628495"/>
    <x v="0"/>
  </r>
  <r>
    <x v="0"/>
    <s v="10.01.00016"/>
    <s v="Prestadores de serviços"/>
    <n v="684049.8"/>
    <n v="3.0962018663041923E-3"/>
    <n v="82.111774728494794"/>
    <x v="0"/>
  </r>
  <r>
    <x v="0"/>
    <s v="10.01.00034"/>
    <s v="GPS - Previdência Social"/>
    <n v="683713.01"/>
    <n v="3.0946774600013869E-3"/>
    <n v="82.114869405954792"/>
    <x v="0"/>
  </r>
  <r>
    <x v="1"/>
    <s v="10.01.00019"/>
    <s v="Serviços de  Pessoa Jurídica"/>
    <n v="683695.29"/>
    <n v="3.0945972542954997E-3"/>
    <n v="82.117964003209082"/>
    <x v="0"/>
  </r>
  <r>
    <x v="0"/>
    <s v="10.02.00001"/>
    <s v="Despesas do mês "/>
    <n v="683570.35"/>
    <n v="3.0940317407010566E-3"/>
    <n v="82.121058034949783"/>
    <x v="0"/>
  </r>
  <r>
    <x v="1"/>
    <s v="10.01.00015"/>
    <s v="outras despesas dedutiveis"/>
    <n v="682939.63"/>
    <n v="3.0911769245149908E-3"/>
    <n v="82.124149211874297"/>
    <x v="0"/>
  </r>
  <r>
    <x v="1"/>
    <s v="10.01.00001"/>
    <s v="DESPESAS GERAIS CONSULTORIO"/>
    <n v="682842.7"/>
    <n v="3.090738192061738E-3"/>
    <n v="82.127239950066354"/>
    <x v="0"/>
  </r>
  <r>
    <x v="1"/>
    <s v="10.01.00017"/>
    <s v="FUNJECC 5%"/>
    <n v="682836.76"/>
    <n v="3.0907113059503964E-3"/>
    <n v="82.130330661372298"/>
    <x v="0"/>
  </r>
  <r>
    <x v="0"/>
    <s v="10.01.00017"/>
    <s v="Serviços"/>
    <n v="682803.17"/>
    <n v="3.0905592681591586E-3"/>
    <n v="82.133421220640457"/>
    <x v="0"/>
  </r>
  <r>
    <x v="0"/>
    <s v="10.01.00017"/>
    <s v="Serviços Prestados PF"/>
    <n v="682595.92"/>
    <n v="3.0896211963451015E-3"/>
    <n v="82.136510841836795"/>
    <x v="0"/>
  </r>
  <r>
    <x v="1"/>
    <s v="10.01.00020"/>
    <s v="OUTROS SERVIÇOS DE TERCEIROS - LEILOEIRO"/>
    <n v="682470.1"/>
    <n v="3.089051699623052E-3"/>
    <n v="82.139599893536413"/>
    <x v="1"/>
  </r>
  <r>
    <x v="0"/>
    <s v="10.01.00051"/>
    <s v="INSS"/>
    <n v="681615.76"/>
    <n v="3.0851847163968914E-3"/>
    <n v="82.142685078252811"/>
    <x v="0"/>
  </r>
  <r>
    <x v="1"/>
    <s v="10.01.00016"/>
    <s v="Outras Despesas"/>
    <n v="681263.33"/>
    <n v="3.0835895190534498E-3"/>
    <n v="82.145768667771861"/>
    <x v="0"/>
  </r>
  <r>
    <x v="0"/>
    <s v="10.01.00015"/>
    <s v="Remuneração paga a terceiros - Dentistas"/>
    <n v="681231.82"/>
    <n v="3.0834468959274621E-3"/>
    <n v="82.14885211466779"/>
    <x v="1"/>
  </r>
  <r>
    <x v="0"/>
    <s v="10.01.00016"/>
    <s v="Devoluções"/>
    <n v="681154.15"/>
    <n v="3.0830953396534079E-3"/>
    <n v="82.151935210007437"/>
    <x v="0"/>
  </r>
  <r>
    <x v="1"/>
    <s v="10.01.00018"/>
    <s v="Material odontológico"/>
    <n v="680867.62"/>
    <n v="3.0817984242522893E-3"/>
    <n v="82.155017008431685"/>
    <x v="1"/>
  </r>
  <r>
    <x v="1"/>
    <s v="10.01.00015"/>
    <s v="MATERIAL DENTARIO"/>
    <n v="680546.91"/>
    <n v="3.0803468005539234E-3"/>
    <n v="82.158097355232243"/>
    <x v="1"/>
  </r>
  <r>
    <x v="1"/>
    <s v="10.01.00017"/>
    <s v="Material de uso profissional"/>
    <n v="680019.4"/>
    <n v="3.077959141868117E-3"/>
    <n v="82.161175314374105"/>
    <x v="1"/>
  </r>
  <r>
    <x v="1"/>
    <s v="11.01.00021"/>
    <s v="Auxílio Refeição - Funcionários"/>
    <n v="679979"/>
    <n v="3.0777762801007446E-3"/>
    <n v="82.164253090654199"/>
    <x v="1"/>
  </r>
  <r>
    <x v="1"/>
    <s v="10.01.00017"/>
    <s v="Repasse"/>
    <n v="679969.41"/>
    <n v="3.0777328730624007E-3"/>
    <n v="82.167330823527266"/>
    <x v="0"/>
  </r>
  <r>
    <x v="0"/>
    <s v="10.01.00015"/>
    <s v="Material de consumo e insumos"/>
    <n v="679787.62"/>
    <n v="3.076910040372039E-3"/>
    <n v="82.170407733567643"/>
    <x v="1"/>
  </r>
  <r>
    <x v="1"/>
    <s v="10.01.00021"/>
    <s v="Total de despesas"/>
    <n v="679672.89"/>
    <n v="3.0763907401103897E-3"/>
    <n v="82.173484124307748"/>
    <x v="0"/>
  </r>
  <r>
    <x v="1"/>
    <s v="10.01.00029"/>
    <s v="GRERJ - Compra de Selo Cartório"/>
    <n v="679494"/>
    <n v="3.0755810336360024E-3"/>
    <n v="82.17655970534139"/>
    <x v="0"/>
  </r>
  <r>
    <x v="1"/>
    <s v="10.01.00013"/>
    <s v="Despesa Trabalhista: Salário líquido mensal dos funcionários"/>
    <n v="679439.24"/>
    <n v="3.0753331744681487E-3"/>
    <n v="82.179635038515855"/>
    <x v="0"/>
  </r>
  <r>
    <x v="1"/>
    <s v="10.01.00015"/>
    <s v="Despesas Cartório"/>
    <n v="679386.7"/>
    <n v="3.0750953636449366E-3"/>
    <n v="82.182710133879496"/>
    <x v="0"/>
  </r>
  <r>
    <x v="1"/>
    <s v="10.01.00018"/>
    <s v="Honorários Contábeis"/>
    <n v="679374.59"/>
    <n v="3.0750405503775389E-3"/>
    <n v="82.185785174429867"/>
    <x v="0"/>
  </r>
  <r>
    <x v="0"/>
    <s v="10.01.00005"/>
    <s v="(SALARIOS E ENCARGOS) CONTRIBUICOES PREVIDENCIARIAS"/>
    <n v="679145.43"/>
    <n v="3.0740033077386519E-3"/>
    <n v="82.188859177737612"/>
    <x v="0"/>
  </r>
  <r>
    <x v="0"/>
    <s v="10.01.00015"/>
    <s v="Despesa C/ Uso e Consumo"/>
    <n v="678866.67"/>
    <n v="3.0727415615437832E-3"/>
    <n v="82.191931919299151"/>
    <x v="0"/>
  </r>
  <r>
    <x v="1"/>
    <s v="10.01.00017"/>
    <s v="Recibo de  Pagamentos a Terceiros Sem Vinculo Empregatício -  Autônomo"/>
    <n v="678573.34"/>
    <n v="3.0714138674293435E-3"/>
    <n v="82.195003333166582"/>
    <x v="1"/>
  </r>
  <r>
    <x v="1"/>
    <s v="10.01.00015"/>
    <s v="Despesas Gerais Cartorárias"/>
    <n v="678566.59"/>
    <n v="3.0713833150300923E-3"/>
    <n v="82.198074716481614"/>
    <x v="0"/>
  </r>
  <r>
    <x v="0"/>
    <s v="10.01.00021"/>
    <s v="Servicos Terceirizados"/>
    <n v="678452.99"/>
    <n v="3.070869129466392E-3"/>
    <n v="82.201145585611087"/>
    <x v="0"/>
  </r>
  <r>
    <x v="1"/>
    <s v="10.02.00001"/>
    <s v="TOTAL DAS DESPESAS DEDUTÍVEIS RGI FIRMINÓPOLIS"/>
    <n v="678045.36"/>
    <n v="3.0690240813912931E-3"/>
    <n v="82.204214609692485"/>
    <x v="0"/>
  </r>
  <r>
    <x v="0"/>
    <s v="10.01.00015"/>
    <s v="outras despesas dedutiveis"/>
    <n v="678004.75"/>
    <n v="3.0688402691048328E-3"/>
    <n v="82.207283449961594"/>
    <x v="0"/>
  </r>
  <r>
    <x v="0"/>
    <s v="10.02.00035"/>
    <s v="SALARIO E ENCARGOS CONTRIBUICAO PREVIDENCIARIA"/>
    <n v="677913.07"/>
    <n v="3.0684252996287758E-3"/>
    <n v="82.210351875261225"/>
    <x v="0"/>
  </r>
  <r>
    <x v="1"/>
    <s v="10.01.00008"/>
    <s v="Repasse de Valor Excedente ao Teto Constitucional Para TJTO"/>
    <n v="677389.41"/>
    <n v="3.0660550671262471E-3"/>
    <n v="82.213417930328347"/>
    <x v="0"/>
  </r>
  <r>
    <x v="1"/>
    <s v="10.01.00027"/>
    <s v="DAE"/>
    <n v="677306.19"/>
    <n v="3.065678389990585E-3"/>
    <n v="82.216483608718335"/>
    <x v="0"/>
  </r>
  <r>
    <x v="0"/>
    <s v="10.01.00029"/>
    <s v="DEVOLUAÇÃO DE EXCESSO LUCRO CAT 36° OF"/>
    <n v="677116.5"/>
    <n v="3.0648197996773954E-3"/>
    <n v="82.21954842851801"/>
    <x v="0"/>
  </r>
  <r>
    <x v="0"/>
    <s v="10.01.00017"/>
    <s v="SALÁRIOS"/>
    <n v="676737.7"/>
    <n v="3.0631052442942112E-3"/>
    <n v="82.222611533762304"/>
    <x v="0"/>
  </r>
  <r>
    <x v="0"/>
    <s v="10.01.00016"/>
    <s v="ACADROLLI SERVIÇOS CONTÁBEIS LTDA"/>
    <n v="676500"/>
    <n v="3.0620293472124194E-3"/>
    <n v="82.22567356310951"/>
    <x v="0"/>
  </r>
  <r>
    <x v="0"/>
    <s v="10.01.00015"/>
    <s v="Material médico hospitalar"/>
    <n v="676434.8"/>
    <n v="3.0617342336670562E-3"/>
    <n v="82.228735297343178"/>
    <x v="1"/>
  </r>
  <r>
    <x v="1"/>
    <s v="10.01.00017"/>
    <s v="Serviços de terceiros "/>
    <n v="676269.54"/>
    <n v="3.0609862204077506E-3"/>
    <n v="82.231796283563583"/>
    <x v="1"/>
  </r>
  <r>
    <x v="0"/>
    <s v="10.01.00030"/>
    <s v="INSS Funcionários"/>
    <n v="675917.41"/>
    <n v="3.0593923809487202E-3"/>
    <n v="82.23485567594453"/>
    <x v="0"/>
  </r>
  <r>
    <x v="1"/>
    <s v="10.01.00021"/>
    <s v="OUTROS SERVIÇOS DE TERCEIROS"/>
    <n v="675558.27"/>
    <n v="3.0577668122572818E-3"/>
    <n v="82.237913442756792"/>
    <x v="1"/>
  </r>
  <r>
    <x v="1"/>
    <s v="10.01.00017"/>
    <s v="Taxa Tribunal de Justiça"/>
    <n v="675189.17"/>
    <n v="3.0560961618033931E-3"/>
    <n v="82.240969538918591"/>
    <x v="0"/>
  </r>
  <r>
    <x v="0"/>
    <s v="10.01.00003"/>
    <s v="Fundo Garantia Tempo Serviço"/>
    <n v="675137.35"/>
    <n v="3.055861609902768E-3"/>
    <n v="82.2440254005285"/>
    <x v="0"/>
  </r>
  <r>
    <x v="0"/>
    <s v="10.01.00016"/>
    <s v="MATERIAIS DIVERSOS PARA OBRA"/>
    <n v="674921.88"/>
    <n v="3.0548863320558448E-3"/>
    <n v="82.247080286860552"/>
    <x v="1"/>
  </r>
  <r>
    <x v="0"/>
    <s v="10.01.00015"/>
    <s v="Material de Uso/Consumo do Consultório"/>
    <n v="674921.04"/>
    <n v="3.0548825299794935E-3"/>
    <n v="82.250135169390532"/>
    <x v="1"/>
  </r>
  <r>
    <x v="0"/>
    <s v="10.01.00015"/>
    <s v="Materiais de consumo"/>
    <n v="674872.22"/>
    <n v="3.0546615569229801E-3"/>
    <n v="82.253189830947449"/>
    <x v="1"/>
  </r>
  <r>
    <x v="1"/>
    <s v="10.01.00015"/>
    <s v="Lançamento Despesas Dedutíveis, Apuração Livro Caixa - Sistema Auxiliar"/>
    <n v="674853.09"/>
    <n v="3.0545749691603605E-3"/>
    <n v="82.256244405916604"/>
    <x v="0"/>
  </r>
  <r>
    <x v="1"/>
    <s v="10.01.00012"/>
    <s v="Material de escritório / Consultorio"/>
    <n v="674292.99"/>
    <n v="3.0520397989646868E-3"/>
    <n v="82.259296445715563"/>
    <x v="1"/>
  </r>
  <r>
    <x v="1"/>
    <s v="10.01.00024"/>
    <s v="Vale Alimentação"/>
    <n v="674193.5"/>
    <n v="3.0515894792311252E-3"/>
    <n v="82.26234803519479"/>
    <x v="1"/>
  </r>
  <r>
    <x v="1"/>
    <s v="10.01.00015"/>
    <s v="Materiais Aplicados na Prestação de Serviço"/>
    <n v="673961.16"/>
    <n v="3.0505378430174799E-3"/>
    <n v="82.265398573037814"/>
    <x v="1"/>
  </r>
  <r>
    <x v="1"/>
    <s v="10.01.00030"/>
    <s v="despesas gerais temporario"/>
    <n v="673861.16"/>
    <n v="3.0500852148804191E-3"/>
    <n v="82.268448658252694"/>
    <x v="0"/>
  </r>
  <r>
    <x v="0"/>
    <s v="11.01.00029"/>
    <s v="Contribuições obrigatórias a entidades de classe"/>
    <n v="673675.62"/>
    <n v="3.0492454086349179E-3"/>
    <n v="82.271497903661327"/>
    <x v="0"/>
  </r>
  <r>
    <x v="0"/>
    <s v="10.01.00016"/>
    <s v="Insumos Médicos"/>
    <n v="673624.28"/>
    <n v="3.0490130293493512E-3"/>
    <n v="82.274546916690682"/>
    <x v="1"/>
  </r>
  <r>
    <x v="1"/>
    <s v="10.01.00039"/>
    <s v="Salário - Férias"/>
    <n v="673311.56"/>
    <n v="3.0475975706391366E-3"/>
    <n v="82.277594514261324"/>
    <x v="0"/>
  </r>
  <r>
    <x v="1"/>
    <s v="10.01.00011"/>
    <s v="Material Odontológico"/>
    <n v="673203.03"/>
    <n v="3.047106333321985E-3"/>
    <n v="82.28064162059465"/>
    <x v="1"/>
  </r>
  <r>
    <x v="1"/>
    <s v="10.01.00014"/>
    <s v="Despesas gerais de manutenção"/>
    <n v="673162.51"/>
    <n v="3.046922928400848E-3"/>
    <n v="82.283688543523056"/>
    <x v="1"/>
  </r>
  <r>
    <x v="1"/>
    <s v="10.01.00015"/>
    <s v="Remuneração paga a terceiros, outros dentistas parceiros"/>
    <n v="673154.73"/>
    <n v="3.0468877139317846E-3"/>
    <n v="82.286735431236991"/>
    <x v="1"/>
  </r>
  <r>
    <x v="0"/>
    <s v="10.01.00025"/>
    <s v="Prestação de serviços"/>
    <n v="673005.36"/>
    <n v="3.0462116232834579E-3"/>
    <n v="82.289781642860277"/>
    <x v="0"/>
  </r>
  <r>
    <x v="1"/>
    <s v="10.01.00015"/>
    <s v="Despesas com livro caixa "/>
    <n v="672958.04"/>
    <n v="3.0459974396490012E-3"/>
    <n v="82.292827640299919"/>
    <x v="0"/>
  </r>
  <r>
    <x v="0"/>
    <s v="10.01.00016"/>
    <s v="Serviço Prestado Pessoa Jurídica "/>
    <n v="672896.95"/>
    <n v="3.0457209291200708E-3"/>
    <n v="82.295873361229042"/>
    <x v="0"/>
  </r>
  <r>
    <x v="0"/>
    <s v="10.03.00007"/>
    <s v="Vale Transporte"/>
    <n v="672005.25"/>
    <n v="3.0416848440219051E-3"/>
    <n v="82.298915046073063"/>
    <x v="1"/>
  </r>
  <r>
    <x v="0"/>
    <s v="10.01.00015"/>
    <s v="Honorários profissionais"/>
    <n v="671290.98"/>
    <n v="3.0384518570273247E-3"/>
    <n v="82.301953497930086"/>
    <x v="0"/>
  </r>
  <r>
    <x v="0"/>
    <s v="10.01.00015"/>
    <s v="Material médico para prestação de serviços"/>
    <n v="671028.56999999995"/>
    <n v="3.037264115532865E-3"/>
    <n v="82.30499076204562"/>
    <x v="1"/>
  </r>
  <r>
    <x v="0"/>
    <s v="10.01.00013"/>
    <s v="INSS - CONTRIBUIÇÃO PREVIDENCIÁRIA - FOLHA DE PAGAMENTO"/>
    <n v="670688.76"/>
    <n v="3.0357260398603206E-3"/>
    <n v="82.308026488085474"/>
    <x v="0"/>
  </r>
  <r>
    <x v="0"/>
    <s v="10.01.00018"/>
    <s v="Serviços de terceiros "/>
    <n v="669917.36"/>
    <n v="3.0322344664110382E-3"/>
    <n v="82.311058722551891"/>
    <x v="1"/>
  </r>
  <r>
    <x v="0"/>
    <s v="10.01.00026"/>
    <s v="REPASSE PARA PODER PUBLICO "/>
    <n v="669913.4"/>
    <n v="3.0322165423368108E-3"/>
    <n v="82.314090939094228"/>
    <x v="0"/>
  </r>
  <r>
    <x v="1"/>
    <s v="10.01.00018"/>
    <s v="4036 - Material de expediente e Consumo"/>
    <n v="669761"/>
    <n v="3.0315267370559307E-3"/>
    <n v="82.317122465831289"/>
    <x v="1"/>
  </r>
  <r>
    <x v="0"/>
    <s v="10.01.00016"/>
    <s v="Serviços prestados exclusivamente a pessoa jurídica"/>
    <n v="669485.99"/>
    <n v="3.0302819644162015E-3"/>
    <n v="82.320152747795703"/>
    <x v="0"/>
  </r>
  <r>
    <x v="1"/>
    <s v="10.01.00016"/>
    <s v="Invisalign Alinhadores Transparentes"/>
    <n v="669121.72"/>
    <n v="3.0286331759013323E-3"/>
    <n v="82.323181380971604"/>
    <x v="0"/>
  </r>
  <r>
    <x v="0"/>
    <s v="10.01.00016"/>
    <s v="Serviços tomados"/>
    <n v="669061.31999999995"/>
    <n v="3.0283597885065478E-3"/>
    <n v="82.326209740760106"/>
    <x v="0"/>
  </r>
  <r>
    <x v="0"/>
    <s v="10.01.00016"/>
    <s v="Internet"/>
    <n v="668819.42000000004"/>
    <n v="3.0272648810429994E-3"/>
    <n v="82.329237005641147"/>
    <x v="0"/>
  </r>
  <r>
    <x v="1"/>
    <s v="10.01.00019"/>
    <s v="IMPOSTO MUNICIPAL - ISS - RECOLHIMENTO RELATIVO AOS ATOS PRATICADOS NO"/>
    <n v="668701.66"/>
    <n v="3.0267318661487972E-3"/>
    <n v="82.33226373750729"/>
    <x v="0"/>
  </r>
  <r>
    <x v="0"/>
    <s v="10.01.00013"/>
    <s v="Salários e Ordenados, com vínculo empregatício, INSS, FGTS, IRRF E CONTRINUIÇÕES RETIDAS"/>
    <n v="668577.27"/>
    <n v="3.0261688420091079E-3"/>
    <n v="82.335289906349303"/>
    <x v="0"/>
  </r>
  <r>
    <x v="1"/>
    <s v="10.01.00017"/>
    <s v="Serviços"/>
    <n v="668534.99"/>
    <n v="3.0259774708327586E-3"/>
    <n v="82.33831588382013"/>
    <x v="0"/>
  </r>
  <r>
    <x v="0"/>
    <s v="10.01.00015"/>
    <s v="Outras despesa essenciais ao funcionamento do Cartório"/>
    <n v="668252.9"/>
    <n v="3.0247006521209258E-3"/>
    <n v="82.341340584472249"/>
    <x v="0"/>
  </r>
  <r>
    <x v="0"/>
    <s v="10.02.00005"/>
    <s v="INSS - CONTRIBUIÇÃO PREVIDENCIÁRIA - FOLHA DE PAGAMENTO"/>
    <n v="668176.29"/>
    <n v="3.0243538937051238E-3"/>
    <n v="82.344364938365956"/>
    <x v="0"/>
  </r>
  <r>
    <x v="0"/>
    <s v="10.01.00002"/>
    <s v="INSS"/>
    <n v="668071.07999999996"/>
    <n v="3.0238776836421224E-3"/>
    <n v="82.347388816049602"/>
    <x v="0"/>
  </r>
  <r>
    <x v="1"/>
    <s v="10.01.00018"/>
    <s v="Material Odontológico"/>
    <n v="667934.61"/>
    <n v="3.0232599820234768E-3"/>
    <n v="82.350412076031631"/>
    <x v="1"/>
  </r>
  <r>
    <x v="0"/>
    <s v="10.01.00015"/>
    <s v="EXERCICIO DA ATIVIDADE"/>
    <n v="667888.18999999994"/>
    <n v="3.023049872042253E-3"/>
    <n v="82.353435125903673"/>
    <x v="0"/>
  </r>
  <r>
    <x v="0"/>
    <s v="10.01.00022"/>
    <s v="Tribunal de Justica / Repasses ao Funemp/GO e Fundesp/GO"/>
    <n v="667860.12"/>
    <n v="3.0229228193241805E-3"/>
    <n v="82.356458048722999"/>
    <x v="0"/>
  </r>
  <r>
    <x v="0"/>
    <s v="10.01.00015"/>
    <s v="Remuneracao paga a terceiros sem vinculo empregaticio"/>
    <n v="667829.31999999995"/>
    <n v="3.0227834098579655E-3"/>
    <n v="82.35948083213286"/>
    <x v="1"/>
  </r>
  <r>
    <x v="0"/>
    <s v="10.01.00001"/>
    <s v="RATEIO DE CONSULTORIO"/>
    <n v="667703.93000000005"/>
    <n v="3.0222158594369062E-3"/>
    <n v="82.362503047992291"/>
    <x v="0"/>
  </r>
  <r>
    <x v="0"/>
    <s v="10.01.00019"/>
    <s v="FUNAJURIS"/>
    <n v="667702.27"/>
    <n v="3.0222083458098306E-3"/>
    <n v="82.365525256338103"/>
    <x v="0"/>
  </r>
  <r>
    <x v="1"/>
    <s v="10.01.00008"/>
    <s v="Material Odontológico"/>
    <n v="667222.09"/>
    <n v="3.0200349160212948E-3"/>
    <n v="82.368545291254122"/>
    <x v="1"/>
  </r>
  <r>
    <x v="1"/>
    <s v="10.01.00016"/>
    <s v="Honorários contábeis"/>
    <n v="666918.74"/>
    <n v="3.0186618685675228E-3"/>
    <n v="82.371563953122688"/>
    <x v="0"/>
  </r>
  <r>
    <x v="1"/>
    <s v="10.01.00036"/>
    <s v="Tributos Federais"/>
    <n v="666105.59999999998"/>
    <n v="3.0149813681338315E-3"/>
    <n v="82.374578934490827"/>
    <x v="0"/>
  </r>
  <r>
    <x v="1"/>
    <s v="10.01.00007"/>
    <s v="4007 - Energia do Cartório"/>
    <n v="666034.38"/>
    <n v="3.0146590063746172E-3"/>
    <n v="82.377593593497195"/>
    <x v="1"/>
  </r>
  <r>
    <x v="1"/>
    <s v="10.01.00029"/>
    <s v="Plano de saúde"/>
    <n v="665986.43999999994"/>
    <n v="3.0144420164457102E-3"/>
    <n v="82.380608035513646"/>
    <x v="1"/>
  </r>
  <r>
    <x v="1"/>
    <s v="10.01.00015"/>
    <s v="Materiais aplicados no atendimento"/>
    <n v="665343.26"/>
    <n v="3.0115308027937665E-3"/>
    <n v="82.38361956631644"/>
    <x v="1"/>
  </r>
  <r>
    <x v="1"/>
    <s v="10.01.00031"/>
    <s v="Assessoria jurídica - D"/>
    <n v="665295.87"/>
    <n v="3.0113163023196138E-3"/>
    <n v="82.386630882618761"/>
    <x v="0"/>
  </r>
  <r>
    <x v="0"/>
    <s v="10.01.00017"/>
    <s v="Marketing e propaganda"/>
    <n v="665290.6"/>
    <n v="3.0112924488167902E-3"/>
    <n v="82.389642175067578"/>
    <x v="0"/>
  </r>
  <r>
    <x v="1"/>
    <s v="10.01.00016"/>
    <s v="Honorários pagos advogados parceiros de processo"/>
    <n v="665000"/>
    <n v="3.0099771114504934E-3"/>
    <n v="82.392652152179025"/>
    <x v="0"/>
  </r>
  <r>
    <x v="1"/>
    <s v="10.01.00015"/>
    <s v="Despesas Livro Caixa"/>
    <n v="664745.71"/>
    <n v="3.008826123360763E-3"/>
    <n v="82.395660978302388"/>
    <x v="0"/>
  </r>
  <r>
    <x v="1"/>
    <s v="10.01.00012"/>
    <s v="Material de escritório/consultório "/>
    <n v="664373.55000000005"/>
    <n v="3.0071416224858797E-3"/>
    <n v="82.398668119924878"/>
    <x v="1"/>
  </r>
  <r>
    <x v="1"/>
    <s v="10.01.00022"/>
    <s v="I R R F"/>
    <n v="664038.62"/>
    <n v="3.005625635066424E-3"/>
    <n v="82.401673745559947"/>
    <x v="0"/>
  </r>
  <r>
    <x v="0"/>
    <s v="10.01.00012"/>
    <s v="Material de Consumo para utilizar nos serviços medicos do consultorio"/>
    <n v="663676.16000000003"/>
    <n v="3.0039850391208357E-3"/>
    <n v="82.404677730599062"/>
    <x v="1"/>
  </r>
  <r>
    <x v="0"/>
    <s v="10.01.00015"/>
    <s v="Serviços Contábeis"/>
    <n v="663569.59"/>
    <n v="3.0035026733151705E-3"/>
    <n v="82.40768123327237"/>
    <x v="0"/>
  </r>
  <r>
    <x v="0"/>
    <s v="10.02.00030"/>
    <s v="REPASSES LEGAIS PARTE DO TRIBUNAL DE JUSTICA"/>
    <n v="662778.74"/>
    <n v="2.9999230636932293E-3"/>
    <n v="82.410681156336068"/>
    <x v="0"/>
  </r>
  <r>
    <x v="1"/>
    <s v="10.01.00008"/>
    <s v="Despesas consultório"/>
    <n v="662695.46"/>
    <n v="2.9995461149806856E-3"/>
    <n v="82.413680702451046"/>
    <x v="0"/>
  </r>
  <r>
    <x v="1"/>
    <s v="10.01.00015"/>
    <s v="Serviços terceirizados"/>
    <n v="662082.24"/>
    <n v="2.9967705087186052E-3"/>
    <n v="82.416677472959762"/>
    <x v="0"/>
  </r>
  <r>
    <x v="1"/>
    <s v="10.01.00017"/>
    <s v="Material de Consultório"/>
    <n v="661286.74"/>
    <n v="2.9931698518882908E-3"/>
    <n v="82.419670642811653"/>
    <x v="1"/>
  </r>
  <r>
    <x v="0"/>
    <s v="10.01.00008"/>
    <s v="Outros pagamentos"/>
    <n v="661091.41"/>
    <n v="2.9922857333481712E-3"/>
    <n v="82.422662928544995"/>
    <x v="0"/>
  </r>
  <r>
    <x v="0"/>
    <s v="10.01.00016"/>
    <s v="Remuneração paga a terceiros, sem vinculo empregatício "/>
    <n v="661003.26"/>
    <n v="2.9918867416453524E-3"/>
    <n v="82.425654815286634"/>
    <x v="1"/>
  </r>
  <r>
    <x v="0"/>
    <s v="10.01.00016"/>
    <s v="Material Utilizado na Prestação de Serviço"/>
    <n v="660953.64"/>
    <n v="2.9916621475637433E-3"/>
    <n v="82.428646477434199"/>
    <x v="1"/>
  </r>
  <r>
    <x v="0"/>
    <s v="10.01.00034"/>
    <s v="DARF INSS+IRRF"/>
    <n v="660921.56000000006"/>
    <n v="2.9915169444573748E-3"/>
    <n v="82.431637994378661"/>
    <x v="0"/>
  </r>
  <r>
    <x v="1"/>
    <s v="10.01.00016"/>
    <s v="Serviços prestados PJ"/>
    <n v="660799.13"/>
    <n v="2.9909627918291719E-3"/>
    <n v="82.434628957170489"/>
    <x v="0"/>
  </r>
  <r>
    <x v="1"/>
    <s v="10.01.00015"/>
    <s v="Material de Uso/Consumo"/>
    <n v="660798.07999999996"/>
    <n v="2.9909580392337323E-3"/>
    <n v="82.437619915209723"/>
    <x v="1"/>
  </r>
  <r>
    <x v="1"/>
    <s v="10.01.00006"/>
    <s v="Remuneração paga a terceiros, sem vínculo empregatício"/>
    <n v="660453.39"/>
    <n v="2.9893978753080998E-3"/>
    <n v="82.440609313085034"/>
    <x v="1"/>
  </r>
  <r>
    <x v="1"/>
    <s v="10.01.00016"/>
    <s v="Pagamento de Contas"/>
    <n v="659750"/>
    <n v="2.9862141342548317E-3"/>
    <n v="82.443595527219287"/>
    <x v="0"/>
  </r>
  <r>
    <x v="0"/>
    <s v="10.01.00019"/>
    <s v="Despesas"/>
    <n v="659715.14"/>
    <n v="2.9860563480862525E-3"/>
    <n v="82.446581583567379"/>
    <x v="0"/>
  </r>
  <r>
    <x v="0"/>
    <s v="10.01.00015"/>
    <s v="Serviços prestado por terceiros PF"/>
    <n v="659424"/>
    <n v="2.9847385665280157E-3"/>
    <n v="82.449566322133904"/>
    <x v="1"/>
  </r>
  <r>
    <x v="1"/>
    <s v="10.01.00032"/>
    <s v="Fundo de Reaparelhamento do Judiciário/Fundo de Registro Civil/Selos de Fiscalização e Segurança"/>
    <n v="659237.59"/>
    <n v="2.9838948224177211E-3"/>
    <n v="82.452550216956325"/>
    <x v="0"/>
  </r>
  <r>
    <x v="1"/>
    <s v="10.01.00018"/>
    <s v="TOTAL DESPESAS DEDUTÍVEIS"/>
    <n v="659214.81999999995"/>
    <n v="2.9837917589909126E-3"/>
    <n v="82.455534008715318"/>
    <x v="0"/>
  </r>
  <r>
    <x v="1"/>
    <s v="10.01.00017"/>
    <s v="Materiais Odontológicos "/>
    <n v="659027.06999999995"/>
    <n v="2.982941949663582E-3"/>
    <n v="82.458516950664986"/>
    <x v="1"/>
  </r>
  <r>
    <x v="0"/>
    <s v="10.01.00015"/>
    <s v="TOTAL DE DESPESAS DEDUTIVEIS CONFORME LIVRO DIARIO"/>
    <n v="658749.17000000004"/>
    <n v="2.9816840960706923E-3"/>
    <n v="82.461498634761057"/>
    <x v="0"/>
  </r>
  <r>
    <x v="0"/>
    <s v="10.01.00015"/>
    <s v="TOTAL DE DESPESAS DEDUTÍVEIS "/>
    <n v="658629.31000000006"/>
    <n v="2.9811415759856117E-3"/>
    <n v="82.464479776337043"/>
    <x v="0"/>
  </r>
  <r>
    <x v="0"/>
    <s v="10.01.00015"/>
    <s v="PRESTACAO DE SERVICO"/>
    <n v="658046.68999999994"/>
    <n v="2.9785044739334709E-3"/>
    <n v="82.467458280810973"/>
    <x v="0"/>
  </r>
  <r>
    <x v="1"/>
    <s v="10.01.00016"/>
    <s v="Uso e Consumo"/>
    <n v="658022.68000000005"/>
    <n v="2.9783957979177631E-3"/>
    <n v="82.470436676608898"/>
    <x v="0"/>
  </r>
  <r>
    <x v="1"/>
    <s v="10.01.00038"/>
    <s v="TOTAL DE DESPESAS DEDUTÍVEIS DO MÊS"/>
    <n v="657982.41"/>
    <n v="2.9782135245669692E-3"/>
    <n v="82.473414890133469"/>
    <x v="0"/>
  </r>
  <r>
    <x v="0"/>
    <s v="10.01.00015"/>
    <s v="Materiais de Uso em Procedimentos Médicos"/>
    <n v="657947.48"/>
    <n v="2.9780554215586936E-3"/>
    <n v="82.476392945555034"/>
    <x v="1"/>
  </r>
  <r>
    <x v="1"/>
    <s v="10.01.00026"/>
    <s v="RECOMPE - MG - Recolhimento referente aos atos praticados no mês"/>
    <n v="657925.04"/>
    <n v="2.9779538518047376E-3"/>
    <n v="82.479370899406845"/>
    <x v="0"/>
  </r>
  <r>
    <x v="0"/>
    <s v="10.01.00015"/>
    <s v="SALARIOS E ORDENADOS"/>
    <n v="657008.73"/>
    <n v="2.9738063749220407E-3"/>
    <n v="82.48234470578177"/>
    <x v="0"/>
  </r>
  <r>
    <x v="0"/>
    <s v="10.01.00015"/>
    <s v="DESPESAS CONFORME PLANILHA AUXILIAR"/>
    <n v="656459.30000000005"/>
    <n v="2.971319500148591E-3"/>
    <n v="82.485316025281918"/>
    <x v="0"/>
  </r>
  <r>
    <x v="0"/>
    <s v="10.01.00015"/>
    <s v="Insumos utilizados na prestação do serviço"/>
    <n v="656459.07999999996"/>
    <n v="2.9713185043666892E-3"/>
    <n v="82.488287343786283"/>
    <x v="1"/>
  </r>
  <r>
    <x v="1"/>
    <s v="10.01.00027"/>
    <s v="Ferias"/>
    <n v="655290.67000000004"/>
    <n v="2.966029951950464E-3"/>
    <n v="82.491253373738232"/>
    <x v="0"/>
  </r>
  <r>
    <x v="1"/>
    <s v="10.01.00016"/>
    <s v="Material de trabalho"/>
    <n v="654729.46"/>
    <n v="2.9634897575824683E-3"/>
    <n v="82.494216863495808"/>
    <x v="1"/>
  </r>
  <r>
    <x v="1"/>
    <s v="10.01.00016"/>
    <s v="Material de expediente"/>
    <n v="654388.27"/>
    <n v="2.9619454356416327E-3"/>
    <n v="82.497178808931451"/>
    <x v="1"/>
  </r>
  <r>
    <x v="0"/>
    <s v="10.01.00015"/>
    <s v="Materiais odontológicos "/>
    <n v="654253.38"/>
    <n v="2.9613348855475519E-3"/>
    <n v="82.500140143816992"/>
    <x v="1"/>
  </r>
  <r>
    <x v="1"/>
    <s v="10.01.00015"/>
    <s v="Produto utilizado na execução do serviço"/>
    <n v="654027.94999999995"/>
    <n v="2.9603145259381766E-3"/>
    <n v="82.503100458342928"/>
    <x v="1"/>
  </r>
  <r>
    <x v="1"/>
    <s v="10.01.00019"/>
    <s v="Aluguel de Equipamentos"/>
    <n v="653943.25"/>
    <n v="2.9599311499060874E-3"/>
    <n v="82.506060389492831"/>
    <x v="1"/>
  </r>
  <r>
    <x v="1"/>
    <s v="10.01.00001"/>
    <s v="Material Odontologico"/>
    <n v="653882.48"/>
    <n v="2.9596560877871952E-3"/>
    <n v="82.509020045580613"/>
    <x v="1"/>
  </r>
  <r>
    <x v="1"/>
    <s v="10.01.00015"/>
    <s v="Laboratório de prótese"/>
    <n v="653801.19999999995"/>
    <n v="2.9592881916373926E-3"/>
    <n v="82.511979333772246"/>
    <x v="0"/>
  </r>
  <r>
    <x v="0"/>
    <s v="10.01.00041"/>
    <s v="Plano de Saúde"/>
    <n v="653469.76"/>
    <n v="2.9577880009399207E-3"/>
    <n v="82.514937121773187"/>
    <x v="1"/>
  </r>
  <r>
    <x v="0"/>
    <s v="10.01.00016"/>
    <s v="Serviços de terceiros Pessoa Juridica"/>
    <n v="653404.87"/>
    <n v="2.9574942905417822E-3"/>
    <n v="82.517894616063728"/>
    <x v="1"/>
  </r>
  <r>
    <x v="0"/>
    <s v="10.01.00015"/>
    <s v="Despesas Totais do Mês"/>
    <n v="652909.72"/>
    <n v="2.9552531023211283E-3"/>
    <n v="82.520849869166042"/>
    <x v="0"/>
  </r>
  <r>
    <x v="1"/>
    <s v="10.01.00015"/>
    <s v="Aluguel"/>
    <n v="652842.18000000005"/>
    <n v="2.9549473972773584E-3"/>
    <n v="82.523804816563313"/>
    <x v="1"/>
  </r>
  <r>
    <x v="0"/>
    <s v="10.01.00003"/>
    <s v="Telefone/Internet"/>
    <n v="652656.68999999994"/>
    <n v="2.954107817345925E-3"/>
    <n v="82.526758924380658"/>
    <x v="1"/>
  </r>
  <r>
    <x v="1"/>
    <s v="10.02.00001"/>
    <s v="Material médico de uso em consultorio"/>
    <n v="651432.69999999995"/>
    <n v="2.9485676942111213E-3"/>
    <n v="82.529707492074863"/>
    <x v="1"/>
  </r>
  <r>
    <x v="1"/>
    <s v="10.02.00028"/>
    <s v="DARF das contribuições previdenciárias "/>
    <n v="651328.06000000006"/>
    <n v="2.948094064128502E-3"/>
    <n v="82.532655586138986"/>
    <x v="0"/>
  </r>
  <r>
    <x v="0"/>
    <s v="10.01.00023"/>
    <s v="DESPESAS DIVERSAS"/>
    <n v="651213.51"/>
    <n v="2.9475755785974994E-3"/>
    <n v="82.535603161717589"/>
    <x v="0"/>
  </r>
  <r>
    <x v="0"/>
    <s v="10.01.00018"/>
    <s v="Serviços Prestados PF"/>
    <n v="651033.27"/>
    <n v="2.9467597616432621E-3"/>
    <n v="82.53854992147923"/>
    <x v="0"/>
  </r>
  <r>
    <x v="1"/>
    <s v="10.01.00024"/>
    <s v="DESPESAS DIVERSAS CARTORIO"/>
    <n v="650923.31999999995"/>
    <n v="2.9462620970065641E-3"/>
    <n v="82.541496183576243"/>
    <x v="0"/>
  </r>
  <r>
    <x v="1"/>
    <s v="10.01.00005"/>
    <s v="Material de consumo para tratamentos"/>
    <n v="650289.16"/>
    <n v="2.9433917104125834E-3"/>
    <n v="82.54443957528666"/>
    <x v="1"/>
  </r>
  <r>
    <x v="0"/>
    <s v="10.01.00017"/>
    <s v="Despesas diversas"/>
    <n v="650123.09"/>
    <n v="2.942640030865367E-3"/>
    <n v="82.547382215317526"/>
    <x v="0"/>
  </r>
  <r>
    <x v="0"/>
    <s v="10.01.00019"/>
    <s v="Repasses obrigatórios - Estado de São Paulo"/>
    <n v="650039.19999999995"/>
    <n v="2.9422603211211873E-3"/>
    <n v="82.550324475638647"/>
    <x v="0"/>
  </r>
  <r>
    <x v="1"/>
    <s v="10.01.00016"/>
    <s v="Serviços de terceiros Pessoa Juridica"/>
    <n v="649821.15"/>
    <n v="2.9412733654683278E-3"/>
    <n v="82.553265749004112"/>
    <x v="1"/>
  </r>
  <r>
    <x v="1"/>
    <s v="10.01.00015"/>
    <s v="Impostos e Taxas Diversas"/>
    <n v="649658.23"/>
    <n v="2.9405359437074288E-3"/>
    <n v="82.55620628494782"/>
    <x v="0"/>
  </r>
  <r>
    <x v="1"/>
    <s v="10.01.00016"/>
    <s v="SERVIÇOS PRESTADOS POR TERCEIROS"/>
    <n v="649078.30000000005"/>
    <n v="2.9379110173521758E-3"/>
    <n v="82.559144195965175"/>
    <x v="1"/>
  </r>
  <r>
    <x v="0"/>
    <s v="10.01.00015"/>
    <s v="Material e insumos de Consumo"/>
    <n v="649024.28"/>
    <n v="2.9376665076325361E-3"/>
    <n v="82.562081862472809"/>
    <x v="1"/>
  </r>
  <r>
    <x v="0"/>
    <s v="10.01.00017"/>
    <s v="Material Odontológico e para Harmonização Facial"/>
    <n v="648621.38"/>
    <n v="2.9358428688683199E-3"/>
    <n v="82.565017705341674"/>
    <x v="1"/>
  </r>
  <r>
    <x v="1"/>
    <s v="10.01.00026"/>
    <s v="Taxa extra judicial - ANOREG-MT"/>
    <n v="648571.93000000005"/>
    <n v="2.935619044254544E-3"/>
    <n v="82.567953324385925"/>
    <x v="0"/>
  </r>
  <r>
    <x v="0"/>
    <s v="10.01.00007"/>
    <s v="Energia do Cartório"/>
    <n v="648450.41"/>
    <n v="2.9350690105423884E-3"/>
    <n v="82.570888393396473"/>
    <x v="1"/>
  </r>
  <r>
    <x v="0"/>
    <s v="10.01.00015"/>
    <s v="GASTOS COM LOCOÇÃO E TRANSPORTES EXCETO NO CASO DE REP COM. AUTONOMO"/>
    <n v="648420.92000000004"/>
    <n v="2.9349355305047695E-3"/>
    <n v="82.573823328926977"/>
    <x v="1"/>
  </r>
  <r>
    <x v="0"/>
    <s v="10.01.00001"/>
    <s v="RATEIO CONSULTORIO"/>
    <n v="648249.18000000005"/>
    <n v="2.9341581869421823E-3"/>
    <n v="82.576757487113923"/>
    <x v="0"/>
  </r>
  <r>
    <x v="1"/>
    <s v="10.01.00005"/>
    <s v="(SALARIOS E ENCARGOS) CONTRIBUICOES PREVIDENCIARIAS"/>
    <n v="648084.97"/>
    <n v="2.9334149262783154E-3"/>
    <n v="82.579690902040198"/>
    <x v="0"/>
  </r>
  <r>
    <x v="0"/>
    <s v="10.01.00016"/>
    <s v="Serviços prestado a terceiros "/>
    <n v="647750"/>
    <n v="2.9318987578076049E-3"/>
    <n v="82.582622800798006"/>
    <x v="1"/>
  </r>
  <r>
    <x v="0"/>
    <s v="10.01.00015"/>
    <s v="Insumo do Escritório"/>
    <n v="647743.94999999995"/>
    <n v="2.9318713738053122E-3"/>
    <n v="82.58555467217181"/>
    <x v="1"/>
  </r>
  <r>
    <x v="0"/>
    <s v="10.02.00045"/>
    <s v="SEDE DO CARTORIO ALUGUEL MENSAL E OU CONDOMINIO"/>
    <n v="647660.81999999995"/>
    <n v="2.9314951040349743E-3"/>
    <n v="82.588486167275846"/>
    <x v="1"/>
  </r>
  <r>
    <x v="1"/>
    <s v="10.01.00019"/>
    <s v="INSS - Previdencia Social sobre Folha"/>
    <n v="647109.74"/>
    <n v="2.9290007608972629E-3"/>
    <n v="82.591415168036747"/>
    <x v="0"/>
  </r>
  <r>
    <x v="0"/>
    <s v="10.01.00001"/>
    <s v="Aluguel"/>
    <n v="647058.47"/>
    <n v="2.9287686984513922E-3"/>
    <n v="82.5943439367352"/>
    <x v="1"/>
  </r>
  <r>
    <x v="1"/>
    <s v="10.01.00018"/>
    <s v="Serviços de terceiros "/>
    <n v="646495.61"/>
    <n v="2.9262210357191352E-3"/>
    <n v="82.597270157770922"/>
    <x v="1"/>
  </r>
  <r>
    <x v="0"/>
    <s v="10.01.00017"/>
    <s v="Produtos para uso consultório/escritório"/>
    <n v="645438.82999999996"/>
    <n v="2.9214377520923097E-3"/>
    <n v="82.600191595523015"/>
    <x v="1"/>
  </r>
  <r>
    <x v="0"/>
    <s v="10.01.00017"/>
    <s v="Recompe"/>
    <n v="645185.02"/>
    <n v="2.9202889366176377E-3"/>
    <n v="82.603111884459636"/>
    <x v="0"/>
  </r>
  <r>
    <x v="0"/>
    <s v="10.01.00016"/>
    <s v="Material consultório"/>
    <n v="645179.89"/>
    <n v="2.9202657167942065E-3"/>
    <n v="82.606032150176432"/>
    <x v="1"/>
  </r>
  <r>
    <x v="0"/>
    <s v="10.01.00015"/>
    <s v="Materiais utilizados na prestação de serviço"/>
    <n v="645058.68000000005"/>
    <n v="2.9197170862292759E-3"/>
    <n v="82.608951867262661"/>
    <x v="1"/>
  </r>
  <r>
    <x v="0"/>
    <s v="10.01.00002"/>
    <s v="Despesa com aluguel"/>
    <n v="644985.12"/>
    <n v="2.9193841329716542E-3"/>
    <n v="82.611871251395627"/>
    <x v="1"/>
  </r>
  <r>
    <x v="0"/>
    <s v="10.01.00020"/>
    <s v="DESPESA COM SALARIO"/>
    <n v="644971.01"/>
    <n v="2.9193202671415151E-3"/>
    <n v="82.614790571662766"/>
    <x v="0"/>
  </r>
  <r>
    <x v="1"/>
    <s v="10.01.00015"/>
    <s v="Material prestação de serviços médicos"/>
    <n v="644196.43000000005"/>
    <n v="2.9158143001174739E-3"/>
    <n v="82.61770638596289"/>
    <x v="1"/>
  </r>
  <r>
    <x v="0"/>
    <s v="10.01.00028"/>
    <s v="Vale Alimentação"/>
    <n v="643643.15"/>
    <n v="2.913309999160747E-3"/>
    <n v="82.620619695962048"/>
    <x v="1"/>
  </r>
  <r>
    <x v="0"/>
    <s v="10.01.00016"/>
    <s v="COMBUSTÍVEIS (CAMINHÕES E CARROS DE SERVIÇO)"/>
    <n v="643540.62"/>
    <n v="2.912845919531819E-3"/>
    <n v="82.623532541881573"/>
    <x v="1"/>
  </r>
  <r>
    <x v="0"/>
    <s v="10.01.00015"/>
    <s v="Material Odontológico utilizado na atividade profissional"/>
    <n v="643304.93000000005"/>
    <n v="2.9117791202755822E-3"/>
    <n v="82.626444321001856"/>
    <x v="1"/>
  </r>
  <r>
    <x v="0"/>
    <s v="10.01.00015"/>
    <s v="Encargos Sociais"/>
    <n v="643292.89"/>
    <n v="2.9117246238478797E-3"/>
    <n v="82.629356045625698"/>
    <x v="0"/>
  </r>
  <r>
    <x v="0"/>
    <s v="10.01.00015"/>
    <s v="MATERIAIS CONSULTORIO"/>
    <n v="643085.27"/>
    <n v="2.9107848773097154E-3"/>
    <n v="82.632266830503013"/>
    <x v="1"/>
  </r>
  <r>
    <x v="1"/>
    <s v="10.01.00015"/>
    <s v="Contador"/>
    <n v="642973.93999999994"/>
    <n v="2.9102809664047261E-3"/>
    <n v="82.635177111469417"/>
    <x v="0"/>
  </r>
  <r>
    <x v="0"/>
    <s v="10.01.00017"/>
    <s v="Materiais Odontológicos"/>
    <n v="642458.57999999996"/>
    <n v="2.9079483020375725E-3"/>
    <n v="82.638085059771456"/>
    <x v="1"/>
  </r>
  <r>
    <x v="0"/>
    <s v="10.01.00006"/>
    <s v="DESPESAS DEDUTIVEIS "/>
    <n v="642199.19999999995"/>
    <n v="2.9067742751756657E-3"/>
    <n v="82.640991834046631"/>
    <x v="0"/>
  </r>
  <r>
    <x v="1"/>
    <s v="10.01.00016"/>
    <s v="Outras despesas"/>
    <n v="641446.52"/>
    <n v="2.903367433713641E-3"/>
    <n v="82.643895201480348"/>
    <x v="0"/>
  </r>
  <r>
    <x v="0"/>
    <s v="10.01.00015"/>
    <s v="MATERIAIS ODONTOLÓGICOS"/>
    <n v="641419.19999999995"/>
    <n v="2.9032437757065955E-3"/>
    <n v="82.646798445256053"/>
    <x v="1"/>
  </r>
  <r>
    <x v="1"/>
    <s v="10.01.00012"/>
    <s v="Material de uso e consumo na atividade"/>
    <n v="641363.09"/>
    <n v="2.9029898060588914E-3"/>
    <n v="82.649701435062113"/>
    <x v="1"/>
  </r>
  <r>
    <x v="0"/>
    <s v="10.01.00015"/>
    <s v="Material médico/hospitalar"/>
    <n v="641206.80000000005"/>
    <n v="2.9022823935434803E-3"/>
    <n v="82.652603717455662"/>
    <x v="1"/>
  </r>
  <r>
    <x v="0"/>
    <s v="10.01.00063"/>
    <s v="Salários e Ordenados"/>
    <n v="640925.39"/>
    <n v="2.901008652702979E-3"/>
    <n v="82.655504726108362"/>
    <x v="0"/>
  </r>
  <r>
    <x v="1"/>
    <s v="10.01.00010"/>
    <s v="Propaganda e publicidade"/>
    <n v="640869.49"/>
    <n v="2.9007556335743623E-3"/>
    <n v="82.658405481741937"/>
    <x v="0"/>
  </r>
  <r>
    <x v="1"/>
    <s v="10.01.00015"/>
    <s v="Devolução de emolumentos "/>
    <n v="640847.85"/>
    <n v="2.9006576848455024E-3"/>
    <n v="82.661306139426785"/>
    <x v="0"/>
  </r>
  <r>
    <x v="0"/>
    <s v="10.01.00015"/>
    <s v="Material Aplicado "/>
    <n v="640663.18000000005"/>
    <n v="2.8998218164647937E-3"/>
    <n v="82.664205961243255"/>
    <x v="1"/>
  </r>
  <r>
    <x v="1"/>
    <s v="10.01.00015"/>
    <s v="DESPESAS OPERACIONAIS DO CARTÓRIO"/>
    <n v="640568.06000000006"/>
    <n v="2.8993912765808219E-3"/>
    <n v="82.66710535251984"/>
    <x v="0"/>
  </r>
  <r>
    <x v="1"/>
    <s v="10.02.00035"/>
    <s v="SALARIO E ENCARGOS CONTRIBUICAO PREVIDENCIARIA"/>
    <n v="640340.11"/>
    <n v="2.8983595107423929E-3"/>
    <n v="82.670003712030578"/>
    <x v="0"/>
  </r>
  <r>
    <x v="1"/>
    <s v="10.01.00036"/>
    <s v="Pagamento Darf"/>
    <n v="639612.07999999996"/>
    <n v="2.8950642421161532E-3"/>
    <n v="82.672898776272689"/>
    <x v="0"/>
  </r>
  <r>
    <x v="1"/>
    <s v="10.01.00048"/>
    <s v="Pagamento Funcionários"/>
    <n v="639564.32999999996"/>
    <n v="2.8948481121807068E-3"/>
    <n v="82.675793624384866"/>
    <x v="0"/>
  </r>
  <r>
    <x v="0"/>
    <s v="10.01.00016"/>
    <s v="Serviços Odontológicos"/>
    <n v="639475.01"/>
    <n v="2.8944438247286847E-3"/>
    <n v="82.678688068209595"/>
    <x v="0"/>
  </r>
  <r>
    <x v="0"/>
    <s v="10.01.00018"/>
    <s v="Material de consultório"/>
    <n v="639354.32999999996"/>
    <n v="2.8938975930928802E-3"/>
    <n v="82.681581965802692"/>
    <x v="1"/>
  </r>
  <r>
    <x v="0"/>
    <s v="10.03.00008"/>
    <s v="Locação de Máquinas, equipamentos e mobiliários"/>
    <n v="639308"/>
    <n v="2.8936878904769806E-3"/>
    <n v="82.68447565369317"/>
    <x v="0"/>
  </r>
  <r>
    <x v="1"/>
    <s v="10.01.00017"/>
    <s v="SALÁRIOS E ENCARGOS"/>
    <n v="638675.22"/>
    <n v="2.8908237501512907E-3"/>
    <n v="82.687366477443319"/>
    <x v="0"/>
  </r>
  <r>
    <x v="0"/>
    <s v="10.02.00001"/>
    <s v="CAIXA GERAL UNICO"/>
    <n v="638619.48"/>
    <n v="2.8905714552276934E-3"/>
    <n v="82.690257048898545"/>
    <x v="0"/>
  </r>
  <r>
    <x v="0"/>
    <s v="10.02.00061"/>
    <s v="DIVERSOS SERVIÇOS CARTORARIOS"/>
    <n v="638607.52"/>
    <n v="2.8905173209025012E-3"/>
    <n v="82.693147566219452"/>
    <x v="0"/>
  </r>
  <r>
    <x v="1"/>
    <s v="10.01.00019"/>
    <s v="Salários dos Funcionários"/>
    <n v="637688.93000000005"/>
    <n v="2.8863595240982798E-3"/>
    <n v="82.696033925743549"/>
    <x v="0"/>
  </r>
  <r>
    <x v="1"/>
    <s v="10.01.00015"/>
    <s v="Materiais para procedimentos médicos"/>
    <n v="637569.35"/>
    <n v="2.8858182713719831E-3"/>
    <n v="82.698919744014916"/>
    <x v="1"/>
  </r>
  <r>
    <x v="0"/>
    <s v="10.01.00039"/>
    <s v="Salário - Férias"/>
    <n v="637026.24"/>
    <n v="2.8833600026967952E-3"/>
    <n v="82.701803104017614"/>
    <x v="0"/>
  </r>
  <r>
    <x v="1"/>
    <s v="10.01.00015"/>
    <s v="Material de uso odontológico"/>
    <n v="636776.71"/>
    <n v="2.8822305597063884E-3"/>
    <n v="82.70468533457732"/>
    <x v="1"/>
  </r>
  <r>
    <x v="0"/>
    <s v="10.01.00010"/>
    <s v="ISSQN – IMPOSTO SOBRE SERVIÇOS DE QUALQUER NATUREZA"/>
    <n v="636675.92000000004"/>
    <n v="2.8817743558070459E-3"/>
    <n v="82.707567108933134"/>
    <x v="0"/>
  </r>
  <r>
    <x v="0"/>
    <s v="10.01.00015"/>
    <s v="Material p/ uso na prestação de serviço"/>
    <n v="636500.43000000005"/>
    <n v="2.8809800386893191E-3"/>
    <n v="82.710448088971816"/>
    <x v="1"/>
  </r>
  <r>
    <x v="0"/>
    <s v="10.01.00015"/>
    <s v="MATERIAL DE USO E CONSUMO NO ESCRITORIO"/>
    <n v="636094.75"/>
    <n v="2.8791438168628931E-3"/>
    <n v="82.713327232788686"/>
    <x v="1"/>
  </r>
  <r>
    <x v="0"/>
    <s v="10.01.00015"/>
    <s v="Material para uso na prestação de serviços"/>
    <n v="635983.46"/>
    <n v="2.8786400870091586E-3"/>
    <n v="82.71620587287569"/>
    <x v="1"/>
  </r>
  <r>
    <x v="0"/>
    <s v="10.01.00052"/>
    <s v="Funcionários - Remuneração - Salário mensal"/>
    <n v="635134.21"/>
    <n v="2.8747961425551745E-3"/>
    <n v="82.71908066901824"/>
    <x v="0"/>
  </r>
  <r>
    <x v="1"/>
    <s v="10.01.00016"/>
    <s v="Custas Contador Judicial"/>
    <n v="634655.68000000005"/>
    <n v="2.8726301811309008E-3"/>
    <n v="82.72195329919937"/>
    <x v="0"/>
  </r>
  <r>
    <x v="0"/>
    <s v="10.01.00020"/>
    <s v="Material Odontológico"/>
    <n v="634226.16"/>
    <n v="2.8706860527565993E-3"/>
    <n v="82.724823985252129"/>
    <x v="1"/>
  </r>
  <r>
    <x v="0"/>
    <s v="10.02.00001"/>
    <s v="Total das despesas dedutíveis conforme livro caixa serventia - o programa não permite importação dos dados do software da serventia"/>
    <n v="634127.67000000004"/>
    <n v="2.8702402593044087E-3"/>
    <n v="82.727694225511428"/>
    <x v="0"/>
  </r>
  <r>
    <x v="1"/>
    <s v="10.01.00019"/>
    <s v="Serviço de pesquisa e laudos periciais"/>
    <n v="633937.96"/>
    <n v="2.8693815784655917E-3"/>
    <n v="82.730563607089891"/>
    <x v="0"/>
  </r>
  <r>
    <x v="1"/>
    <s v="10.02.00038"/>
    <s v="SALARIO E ENCARGOS FOLHA MENSAL DE SALARIOS"/>
    <n v="633818"/>
    <n v="2.8688386057523743E-3"/>
    <n v="82.733432445695641"/>
    <x v="0"/>
  </r>
  <r>
    <x v="0"/>
    <s v="10.01.00025"/>
    <s v="Serviços Prestados Sem vinculo empregatício"/>
    <n v="633720.54"/>
    <n v="2.8683974743699955E-3"/>
    <n v="82.736300843170014"/>
    <x v="0"/>
  </r>
  <r>
    <x v="1"/>
    <s v="10.01.00005"/>
    <s v=" Repasses a terceiros"/>
    <n v="633308.77"/>
    <n v="2.8665336874900225E-3"/>
    <n v="82.739167376857509"/>
    <x v="1"/>
  </r>
  <r>
    <x v="1"/>
    <s v="10.01.00016"/>
    <s v="Serviços de Terceiros PF/PJ sem vinculo empregatício"/>
    <n v="633207.78"/>
    <n v="2.8660765783344055E-3"/>
    <n v="82.742033453435837"/>
    <x v="1"/>
  </r>
  <r>
    <x v="0"/>
    <s v="10.01.00015"/>
    <s v="Material para Consultório"/>
    <n v="632512.61"/>
    <n v="2.8629300433140039E-3"/>
    <n v="82.744896383479158"/>
    <x v="1"/>
  </r>
  <r>
    <x v="0"/>
    <s v="10.01.00015"/>
    <s v="Serviços terceiros PJ"/>
    <n v="632303.76"/>
    <n v="2.8619847294497533E-3"/>
    <n v="82.747758368208608"/>
    <x v="1"/>
  </r>
  <r>
    <x v="1"/>
    <s v="10.01.00019"/>
    <s v="Outras Despesas"/>
    <n v="631848.17000000004"/>
    <n v="2.8599226009201209E-3"/>
    <n v="82.750618290809527"/>
    <x v="0"/>
  </r>
  <r>
    <x v="1"/>
    <s v="10.01.00015"/>
    <s v="Material Uso e Consumo"/>
    <n v="631481.57999999996"/>
    <n v="2.8582633114324716E-3"/>
    <n v="82.753476554120965"/>
    <x v="1"/>
  </r>
  <r>
    <x v="1"/>
    <s v="10.01.00026"/>
    <s v="Desp. com Recibo de Pagamento Autonomo e INSS"/>
    <n v="631473.65"/>
    <n v="2.8582274180212032E-3"/>
    <n v="82.756334781538982"/>
    <x v="0"/>
  </r>
  <r>
    <x v="0"/>
    <s v="10.01.00016"/>
    <s v="Serviço de Terceiros"/>
    <n v="631283.04"/>
    <n v="2.8573646635291525E-3"/>
    <n v="82.759192146202508"/>
    <x v="1"/>
  </r>
  <r>
    <x v="1"/>
    <s v="10.01.00022"/>
    <s v="Repasses Legais - Estado "/>
    <n v="631109.64"/>
    <n v="2.8565798063394901E-3"/>
    <n v="82.762048726008842"/>
    <x v="0"/>
  </r>
  <r>
    <x v="1"/>
    <s v="10.01.00016"/>
    <s v="Material Aplicado na Prestação de Serviços"/>
    <n v="631014.64"/>
    <n v="2.8561498096092829E-3"/>
    <n v="82.764904875818445"/>
    <x v="1"/>
  </r>
  <r>
    <x v="1"/>
    <s v="10.01.00034"/>
    <s v="Recolhimento do Fundo de Reaparelhamento da Justiça (FRJ) "/>
    <n v="630523.17000000004"/>
    <n v="2.853925278104073E-3"/>
    <n v="82.767758801096548"/>
    <x v="0"/>
  </r>
  <r>
    <x v="0"/>
    <s v="10.01.00001"/>
    <s v="Despesas de consultório"/>
    <n v="630254.80000000005"/>
    <n v="2.8527105599726447E-3"/>
    <n v="82.770611511656526"/>
    <x v="0"/>
  </r>
  <r>
    <x v="0"/>
    <s v="10.01.00021"/>
    <s v="Despesas de cartório"/>
    <n v="630016.69999999995"/>
    <n v="2.8516328523783036E-3"/>
    <n v="82.773463144508909"/>
    <x v="0"/>
  </r>
  <r>
    <x v="1"/>
    <s v="10.01.00017"/>
    <s v="Serviços prestados por PJ"/>
    <n v="629860.22"/>
    <n v="2.8509245798694319E-3"/>
    <n v="82.776314069088784"/>
    <x v="0"/>
  </r>
  <r>
    <x v="1"/>
    <s v="10.01.00001"/>
    <s v="Fundo de Compensação de Registro Civil - FCRC"/>
    <n v="629659.06000000006"/>
    <n v="2.8500140731089218E-3"/>
    <n v="82.779164083161888"/>
    <x v="0"/>
  </r>
  <r>
    <x v="1"/>
    <s v="10.01.00015"/>
    <s v="Uso e consumo"/>
    <n v="629591.37"/>
    <n v="2.8497076891229457E-3"/>
    <n v="82.782013790851011"/>
    <x v="0"/>
  </r>
  <r>
    <x v="1"/>
    <s v="10.01.00006"/>
    <s v="despesas dedutiveis"/>
    <n v="629048.64"/>
    <n v="2.8472511404346789E-3"/>
    <n v="82.784861041991448"/>
    <x v="0"/>
  </r>
  <r>
    <x v="1"/>
    <s v="10.01.00015"/>
    <s v="Serviços de Terceiros no consultório"/>
    <n v="628990.39"/>
    <n v="2.8469874845448414E-3"/>
    <n v="82.787708029475993"/>
    <x v="1"/>
  </r>
  <r>
    <x v="1"/>
    <s v="10.01.00015"/>
    <s v="Custas e Taxas Judiciarias"/>
    <n v="628830.39"/>
    <n v="2.846263279525545E-3"/>
    <n v="82.790554292755516"/>
    <x v="0"/>
  </r>
  <r>
    <x v="1"/>
    <s v="10.01.00021"/>
    <s v="Salários de empregados e rem. adicionais"/>
    <n v="628771"/>
    <n v="2.8459944636749449E-3"/>
    <n v="82.793400287219185"/>
    <x v="0"/>
  </r>
  <r>
    <x v="1"/>
    <s v="10.01.00017"/>
    <s v="Salários e Encargos"/>
    <n v="628759.38"/>
    <n v="2.8459418682854182E-3"/>
    <n v="82.796246229087473"/>
    <x v="0"/>
  </r>
  <r>
    <x v="0"/>
    <s v="10.01.00036"/>
    <s v="FGTS"/>
    <n v="628506.62"/>
    <n v="2.8447978054061849E-3"/>
    <n v="82.799091026892881"/>
    <x v="0"/>
  </r>
  <r>
    <x v="1"/>
    <s v="10.01.00016"/>
    <s v="Insumos Médicos"/>
    <n v="628421"/>
    <n v="2.8444102651952337E-3"/>
    <n v="82.801935437158079"/>
    <x v="1"/>
  </r>
  <r>
    <x v="0"/>
    <s v="10.01.00019"/>
    <s v="Material de uso e consumo"/>
    <n v="628320.17000000004"/>
    <n v="2.8439538802446365E-3"/>
    <n v="82.804779391038323"/>
    <x v="1"/>
  </r>
  <r>
    <x v="1"/>
    <s v="10.01.00001"/>
    <s v="Material Odontológico"/>
    <n v="628279.49"/>
    <n v="2.8437697511184798E-3"/>
    <n v="82.807623160789447"/>
    <x v="1"/>
  </r>
  <r>
    <x v="1"/>
    <s v="10.01.00021"/>
    <s v=" MATERIAL ODONTOLÓGICO "/>
    <n v="628031.31000000006"/>
    <n v="2.8426464186079243E-3"/>
    <n v="82.810465807208061"/>
    <x v="1"/>
  </r>
  <r>
    <x v="1"/>
    <s v="10.01.00019"/>
    <s v="Serviços Prestados de Pessoa Física"/>
    <n v="627796.24"/>
    <n v="2.8415824256461364E-3"/>
    <n v="82.813307389633707"/>
    <x v="0"/>
  </r>
  <r>
    <x v="1"/>
    <s v="10.01.00017"/>
    <s v="Material aplicado em serviços"/>
    <n v="627720.18000000005"/>
    <n v="2.8412381566850888E-3"/>
    <n v="82.816148627790398"/>
    <x v="1"/>
  </r>
  <r>
    <x v="1"/>
    <s v="10.01.00019"/>
    <s v="goias tribunal de justica do estado"/>
    <n v="627561.81000000006"/>
    <n v="2.8405213295044267E-3"/>
    <n v="82.818989149119901"/>
    <x v="0"/>
  </r>
  <r>
    <x v="1"/>
    <s v="10.01.00017"/>
    <s v="Vale Alimentação"/>
    <n v="627524.9"/>
    <n v="2.8403542644590374E-3"/>
    <n v="82.821829503384365"/>
    <x v="1"/>
  </r>
  <r>
    <x v="0"/>
    <s v="10.01.00011"/>
    <s v="Despesas gerais , material de conservação e limpeza do escritório/consultório"/>
    <n v="626887.31999999995"/>
    <n v="2.8374683979827684E-3"/>
    <n v="82.824666971782349"/>
    <x v="1"/>
  </r>
  <r>
    <x v="0"/>
    <s v="10.01.00025"/>
    <s v="REPASSES LEGAIS PARTE DO ESTADO"/>
    <n v="626809.59999999998"/>
    <n v="2.8371166153946452E-3"/>
    <n v="82.827504088397745"/>
    <x v="0"/>
  </r>
  <r>
    <x v="1"/>
    <s v="10.01.00012"/>
    <s v="Material de escritório/consultótio"/>
    <n v="626802.06999999995"/>
    <n v="2.8370825324959244E-3"/>
    <n v="82.83034117093024"/>
    <x v="1"/>
  </r>
  <r>
    <x v="0"/>
    <s v="10.01.00015"/>
    <s v="Material de trabalho"/>
    <n v="626739.01"/>
    <n v="2.8367971051926947E-3"/>
    <n v="82.833177968035429"/>
    <x v="1"/>
  </r>
  <r>
    <x v="1"/>
    <s v="10.01.00011"/>
    <s v="IRRF - Imposto sobre a Renda Retido na Fonte"/>
    <n v="626632.19999999995"/>
    <n v="2.8363136530795002E-3"/>
    <n v="82.836014281688506"/>
    <x v="0"/>
  </r>
  <r>
    <x v="0"/>
    <s v="10.01.00015"/>
    <s v="Material de Consumo Médico e Serviços"/>
    <n v="626522"/>
    <n v="2.8358148568724604E-3"/>
    <n v="82.838850096545372"/>
    <x v="1"/>
  </r>
  <r>
    <x v="0"/>
    <s v="10.01.00026"/>
    <s v="FERJ"/>
    <n v="626395.62"/>
    <n v="2.8352428254328436E-3"/>
    <n v="82.841685339370798"/>
    <x v="0"/>
  </r>
  <r>
    <x v="0"/>
    <s v="10.01.00015"/>
    <s v="Material de consumo/Dental"/>
    <n v="626264.4"/>
    <n v="2.8346488867913933E-3"/>
    <n v="82.844519988257588"/>
    <x v="1"/>
  </r>
  <r>
    <x v="0"/>
    <s v="10.01.00015"/>
    <s v="Vale-alimentação / Vale-refeição"/>
    <n v="626131.43999999994"/>
    <n v="2.8340470724203576E-3"/>
    <n v="82.847354035330014"/>
    <x v="1"/>
  </r>
  <r>
    <x v="0"/>
    <s v="10.01.00027"/>
    <s v="Serviços diversos"/>
    <n v="626027.59"/>
    <n v="2.8335770181000205E-3"/>
    <n v="82.850187612348108"/>
    <x v="0"/>
  </r>
  <r>
    <x v="0"/>
    <s v="10.01.00024"/>
    <s v="Assessoria Jurídica"/>
    <n v="625653.87"/>
    <n v="2.8318854562261993E-3"/>
    <n v="82.85301949780434"/>
    <x v="0"/>
  </r>
  <r>
    <x v="1"/>
    <s v="10.01.00015"/>
    <s v="Despesas com serviços prestados por pessoa física e pessoa jurídica"/>
    <n v="625292.78"/>
    <n v="2.8302510612860888E-3"/>
    <n v="82.855849748865623"/>
    <x v="0"/>
  </r>
  <r>
    <x v="0"/>
    <s v="10.01.00040"/>
    <s v="FRJ TJ SC"/>
    <n v="625097.35"/>
    <n v="2.8293664901178316E-3"/>
    <n v="82.858679115355741"/>
    <x v="0"/>
  </r>
  <r>
    <x v="1"/>
    <s v="10.01.00015"/>
    <s v="Material para Consultório"/>
    <n v="625074.81000000006"/>
    <n v="2.8292644677357383E-3"/>
    <n v="82.861508379823476"/>
    <x v="1"/>
  </r>
  <r>
    <x v="0"/>
    <s v="10.01.00012"/>
    <s v=" VALE REFEIÇÃO; CESTA BÁSICA; VALE ALIMENTAÇÃO (ADIANTAMENTO SALARIAL)"/>
    <n v="625060.71"/>
    <n v="2.8292006471684126E-3"/>
    <n v="82.864337580470647"/>
    <x v="1"/>
  </r>
  <r>
    <x v="1"/>
    <s v="10.01.00015"/>
    <s v="Insumos p/ prestação de serviço"/>
    <n v="623808.31000000006"/>
    <n v="2.823531932379871E-3"/>
    <n v="82.867161112403025"/>
    <x v="1"/>
  </r>
  <r>
    <x v="0"/>
    <s v="10.01.00011"/>
    <s v="Material Odontologico consultório"/>
    <n v="623391.87"/>
    <n v="2.8216470077658969E-3"/>
    <n v="82.869982759410789"/>
    <x v="1"/>
  </r>
  <r>
    <x v="0"/>
    <s v="10.01.00015"/>
    <s v="Vale refeição / alimentação / cesta básica para funcionários"/>
    <n v="623329.88"/>
    <n v="2.8213664235837337E-3"/>
    <n v="82.872804125834378"/>
    <x v="1"/>
  </r>
  <r>
    <x v="0"/>
    <s v="10.01.00027"/>
    <s v="Ferias"/>
    <n v="623098.1"/>
    <n v="2.8203173220876549E-3"/>
    <n v="82.875624443156468"/>
    <x v="0"/>
  </r>
  <r>
    <x v="1"/>
    <s v="10.01.00012"/>
    <s v="Material do Consultorio"/>
    <n v="623074.92000000004"/>
    <n v="2.8202124028854848E-3"/>
    <n v="82.878444655559349"/>
    <x v="1"/>
  </r>
  <r>
    <x v="0"/>
    <s v="10.01.00030"/>
    <s v="4028 - Manutenção e Reparo"/>
    <n v="622929.30000000005"/>
    <n v="2.8195532857922976E-3"/>
    <n v="82.881264208845138"/>
    <x v="1"/>
  </r>
  <r>
    <x v="1"/>
    <s v="10.01.00066"/>
    <s v="REPASSE FUNAJURIS TJMT"/>
    <n v="622477.27"/>
    <n v="2.8175072708243442E-3"/>
    <n v="82.884081716115958"/>
    <x v="0"/>
  </r>
  <r>
    <x v="0"/>
    <s v="10.01.00035"/>
    <s v="Assessoria contábil - D"/>
    <n v="622146"/>
    <n v="2.8160078495947051E-3"/>
    <n v="82.886897723965546"/>
    <x v="0"/>
  </r>
  <r>
    <x v="0"/>
    <s v="10.01.00017"/>
    <s v="Serviços contratados de Pessoa Juridica"/>
    <n v="621145.94999999995"/>
    <n v="2.8114813419100339E-3"/>
    <n v="82.889709205307454"/>
    <x v="0"/>
  </r>
  <r>
    <x v="1"/>
    <s v="10.01.00015"/>
    <s v="Material Oftalmológico "/>
    <n v="621038.34"/>
    <n v="2.8109942687717434E-3"/>
    <n v="82.892520199576225"/>
    <x v="1"/>
  </r>
  <r>
    <x v="0"/>
    <s v="10.01.00001"/>
    <s v="TOTAL DE DESPESAS DUDUTÍVEIS DO MÊS"/>
    <n v="620511.31000000006"/>
    <n v="2.8086087827009954E-3"/>
    <n v="82.895328808358926"/>
    <x v="0"/>
  </r>
  <r>
    <x v="1"/>
    <s v="10.01.00018"/>
    <s v="Total Despesas Dedutíveis"/>
    <n v="620422.81999999995"/>
    <n v="2.8082082520625102E-3"/>
    <n v="82.898137016610988"/>
    <x v="0"/>
  </r>
  <r>
    <x v="0"/>
    <s v="10.01.00015"/>
    <s v="DESPESAS DO MÊS"/>
    <n v="620323.24"/>
    <n v="2.8077575249636257E-3"/>
    <n v="82.900944774135951"/>
    <x v="0"/>
  </r>
  <r>
    <x v="1"/>
    <s v="10.01.00021"/>
    <s v="Salários de empregados e rem adicionais"/>
    <n v="620060.69999999995"/>
    <n v="2.8065691950525879E-3"/>
    <n v="82.90375134333101"/>
    <x v="0"/>
  </r>
  <r>
    <x v="1"/>
    <s v="10.01.00015"/>
    <s v="MATERIAL DE USO E CONSUMO CONSULTORIO"/>
    <n v="620028.82999999996"/>
    <n v="2.8064249424653068E-3"/>
    <n v="82.906557768273473"/>
    <x v="1"/>
  </r>
  <r>
    <x v="0"/>
    <s v="10.03.00001"/>
    <s v="INVISALIGN"/>
    <n v="619897.78"/>
    <n v="2.8058317732916897E-3"/>
    <n v="82.90936360004676"/>
    <x v="0"/>
  </r>
  <r>
    <x v="1"/>
    <s v="10.01.00015"/>
    <s v="CAIXA GERAL UNICO"/>
    <n v="619816.91"/>
    <n v="2.8054657329172491E-3"/>
    <n v="82.912169065779679"/>
    <x v="0"/>
  </r>
  <r>
    <x v="1"/>
    <s v="10.01.00001"/>
    <s v="ALUGUEL - CONSULTORIO/CLINICA"/>
    <n v="619625.27"/>
    <n v="2.8045983163553869E-3"/>
    <n v="82.914973664096038"/>
    <x v="1"/>
  </r>
  <r>
    <x v="1"/>
    <s v="10.01.00023"/>
    <s v="Propagandas e marketing"/>
    <n v="619557.97"/>
    <n v="2.804293697619145E-3"/>
    <n v="82.91777795779366"/>
    <x v="0"/>
  </r>
  <r>
    <x v="1"/>
    <s v="10.01.00026"/>
    <s v="FERJ"/>
    <n v="619408.06000000006"/>
    <n v="2.8036151627788782E-3"/>
    <n v="82.920581572956436"/>
    <x v="0"/>
  </r>
  <r>
    <x v="1"/>
    <s v="10.01.00029"/>
    <s v="Vale Alimentação "/>
    <n v="619379.51"/>
    <n v="2.8034859374457474E-3"/>
    <n v="82.923385058893885"/>
    <x v="1"/>
  </r>
  <r>
    <x v="0"/>
    <s v="10.01.00015"/>
    <s v="Materiais Aplicados na Prestação de Serviço"/>
    <n v="619311.06999999995"/>
    <n v="2.803176158748743E-3"/>
    <n v="82.926188235052635"/>
    <x v="1"/>
  </r>
  <r>
    <x v="1"/>
    <s v="10.01.00015"/>
    <s v="PRESTACAO DE SERVICO"/>
    <n v="619282.99"/>
    <n v="2.8030490607678566E-3"/>
    <n v="82.928991284113408"/>
    <x v="0"/>
  </r>
  <r>
    <x v="0"/>
    <s v="10.01.00015"/>
    <s v="Remuneração paga a terceiros sem vinculo empregatício "/>
    <n v="619236.35"/>
    <n v="2.8028379550047318E-3"/>
    <n v="82.931794122068411"/>
    <x v="1"/>
  </r>
  <r>
    <x v="0"/>
    <s v="10.01.00042"/>
    <s v="Encargos Sociais"/>
    <n v="618800.37"/>
    <n v="2.800864586852777E-3"/>
    <n v="82.93459498665527"/>
    <x v="0"/>
  </r>
  <r>
    <x v="0"/>
    <s v="10.01.00006"/>
    <s v="MATERIAL MEDICO HOSPITALAR"/>
    <n v="618780.72"/>
    <n v="2.8007756454238443E-3"/>
    <n v="82.937395762300696"/>
    <x v="1"/>
  </r>
  <r>
    <x v="1"/>
    <s v="10.01.00019"/>
    <s v="FUNAJURIS"/>
    <n v="618773.56999999995"/>
    <n v="2.8007432825120446E-3"/>
    <n v="82.940196505583202"/>
    <x v="0"/>
  </r>
  <r>
    <x v="1"/>
    <s v="10.01.00017"/>
    <s v="Serviços protéticos"/>
    <n v="618678.12"/>
    <n v="2.8003112489552208E-3"/>
    <n v="82.942996816832164"/>
    <x v="0"/>
  </r>
  <r>
    <x v="0"/>
    <s v="10.01.00033"/>
    <s v="Serviços de Terceiros"/>
    <n v="618305.98"/>
    <n v="2.7986268386059644E-3"/>
    <n v="82.945795443670775"/>
    <x v="1"/>
  </r>
  <r>
    <x v="1"/>
    <s v="10.01.00015"/>
    <s v="MATERIAL UTILIZADO NA PRESTAÇÃO DE SERVIÇOS"/>
    <n v="618221.92000000004"/>
    <n v="2.798246359393952E-3"/>
    <n v="82.948593690030165"/>
    <x v="1"/>
  </r>
  <r>
    <x v="1"/>
    <s v="10.01.00026"/>
    <s v="Despesas diversas"/>
    <n v="618050.66"/>
    <n v="2.7974711884464231E-3"/>
    <n v="82.951391161218609"/>
    <x v="0"/>
  </r>
  <r>
    <x v="0"/>
    <s v="10.01.00018"/>
    <s v="Honorários"/>
    <n v="617642.30000000005"/>
    <n v="2.7956228361859237E-3"/>
    <n v="82.954186784054798"/>
    <x v="0"/>
  </r>
  <r>
    <x v="1"/>
    <s v="10.01.00016"/>
    <s v="Prestação de Serviços sem vínculo empregatício"/>
    <n v="617474.43999999994"/>
    <n v="2.794863054595054E-3"/>
    <n v="82.956981647109387"/>
    <x v="0"/>
  </r>
  <r>
    <x v="1"/>
    <s v="10.01.00015"/>
    <s v="Despesa C/ Uso e Consumo"/>
    <n v="617208.42000000004"/>
    <n v="2.7936589732248471E-3"/>
    <n v="82.959775306082605"/>
    <x v="0"/>
  </r>
  <r>
    <x v="0"/>
    <s v="10.01.00015"/>
    <s v="Material Para Prestação de Serviços"/>
    <n v="617138.12"/>
    <n v="2.7933407756444931E-3"/>
    <n v="82.962568646858244"/>
    <x v="1"/>
  </r>
  <r>
    <x v="1"/>
    <s v="10.01.00015"/>
    <s v="Material Enfermagem / Cirúrgico "/>
    <n v="617035.21"/>
    <n v="2.7928749760286441E-3"/>
    <n v="82.965361521834268"/>
    <x v="1"/>
  </r>
  <r>
    <x v="0"/>
    <s v="10.01.00008"/>
    <s v="Material Odontológico"/>
    <n v="616698.76"/>
    <n v="2.7913521086615056E-3"/>
    <n v="82.968152873942927"/>
    <x v="1"/>
  </r>
  <r>
    <x v="1"/>
    <s v="10.01.00016"/>
    <s v="Material Medico Hospitalar"/>
    <n v="616669.31000000006"/>
    <n v="2.7912188096751414E-3"/>
    <n v="82.970944092752603"/>
    <x v="1"/>
  </r>
  <r>
    <x v="1"/>
    <s v="10.01.00015"/>
    <s v="PRODUTOS ODONTOLOGICOS"/>
    <n v="616602.69999999995"/>
    <n v="2.7909173140730453E-3"/>
    <n v="82.973735010066676"/>
    <x v="1"/>
  </r>
  <r>
    <x v="0"/>
    <s v="10.01.00015"/>
    <s v="Medicamentos e Materiais de Procedimentos"/>
    <n v="616504.43000000005"/>
    <n v="2.7904725164027565E-3"/>
    <n v="82.976525482583085"/>
    <x v="1"/>
  </r>
  <r>
    <x v="1"/>
    <s v="10.01.00015"/>
    <s v="TOTAL DE DESPESAS MES "/>
    <n v="616388.27"/>
    <n v="2.7899467435587473E-3"/>
    <n v="82.979315429326647"/>
    <x v="0"/>
  </r>
  <r>
    <x v="1"/>
    <s v="10.01.00015"/>
    <s v="Material aplicado na produção de serviço"/>
    <n v="616265.89"/>
    <n v="2.789392817244613E-3"/>
    <n v="82.982104822143896"/>
    <x v="1"/>
  </r>
  <r>
    <x v="1"/>
    <s v="10.01.00001"/>
    <s v="Despesas dedutíveis TOTAL"/>
    <n v="615815.21"/>
    <n v="2.7873529127565096E-3"/>
    <n v="82.984892175056657"/>
    <x v="0"/>
  </r>
  <r>
    <x v="0"/>
    <s v="10.01.00018"/>
    <s v="Serviços Prestados"/>
    <n v="615728.31999999995"/>
    <n v="2.7869596241682179E-3"/>
    <n v="82.987679134680832"/>
    <x v="0"/>
  </r>
  <r>
    <x v="0"/>
    <s v="10.01.00030"/>
    <s v="DESPESAS COM LEILÃO"/>
    <n v="615632.43000000005"/>
    <n v="2.7865255990475912E-3"/>
    <n v="82.990465660279881"/>
    <x v="0"/>
  </r>
  <r>
    <x v="1"/>
    <s v="10.01.00012"/>
    <s v="Material de escritório/ Consultório"/>
    <n v="615556.28"/>
    <n v="2.7861809227212198E-3"/>
    <n v="82.993251841202607"/>
    <x v="1"/>
  </r>
  <r>
    <x v="0"/>
    <s v="10.01.00017"/>
    <s v="Serviços prestados por terceiros "/>
    <n v="615514.56999999995"/>
    <n v="2.7859921315252518E-3"/>
    <n v="82.996037833334128"/>
    <x v="1"/>
  </r>
  <r>
    <x v="0"/>
    <s v="10.01.00017"/>
    <s v="Folha de pagamento - Funcionários"/>
    <n v="615419.04"/>
    <n v="2.7855597358659185E-3"/>
    <n v="82.998823393069998"/>
    <x v="0"/>
  </r>
  <r>
    <x v="1"/>
    <s v="10.01.00015"/>
    <s v="Material Aplicado em Serviço. "/>
    <n v="615357.25"/>
    <n v="2.7852800569400289E-3"/>
    <n v="83.001608673126938"/>
    <x v="1"/>
  </r>
  <r>
    <x v="0"/>
    <s v="10.01.00020"/>
    <s v="Laboratório de protese dentária"/>
    <n v="614873.5"/>
    <n v="2.7830904683269998E-3"/>
    <n v="83.004391763595265"/>
    <x v="0"/>
  </r>
  <r>
    <x v="1"/>
    <s v="10.01.00016"/>
    <s v="Material de Expediente"/>
    <n v="614717.86"/>
    <n v="2.7823859978944794E-3"/>
    <n v="83.007174149593155"/>
    <x v="1"/>
  </r>
  <r>
    <x v="0"/>
    <s v="10.01.00015"/>
    <s v="Materiais de Uso em Tratamento Cirurgico"/>
    <n v="614468.91"/>
    <n v="2.7812591801472681E-3"/>
    <n v="83.009955408773308"/>
    <x v="1"/>
  </r>
  <r>
    <x v="0"/>
    <s v="10.01.00007"/>
    <s v="Energia do cartório"/>
    <n v="614277.38"/>
    <n v="2.7803922614763566E-3"/>
    <n v="83.012735801034779"/>
    <x v="1"/>
  </r>
  <r>
    <x v="0"/>
    <s v="10.01.00015"/>
    <s v="Material de uso e consumo do consultorio"/>
    <n v="614044.79"/>
    <n v="2.7793394936923683E-3"/>
    <n v="83.015515140528478"/>
    <x v="1"/>
  </r>
  <r>
    <x v="1"/>
    <s v="10.01.00015"/>
    <s v="Serviços de Terceiros sem Vínculo Empregatício"/>
    <n v="614000.36"/>
    <n v="2.7791383910110721E-3"/>
    <n v="83.018294278919484"/>
    <x v="1"/>
  </r>
  <r>
    <x v="0"/>
    <s v="10.01.00001"/>
    <s v="Aluguel e Condomínio do consultório"/>
    <n v="613946.65"/>
    <n v="2.7788952844386575E-3"/>
    <n v="83.02107317420392"/>
    <x v="1"/>
  </r>
  <r>
    <x v="0"/>
    <s v="10.01.00015"/>
    <s v="Despesas cartório"/>
    <n v="613856.91"/>
    <n v="2.7784890959484596E-3"/>
    <n v="83.023851663299865"/>
    <x v="0"/>
  </r>
  <r>
    <x v="0"/>
    <s v="10.01.00039"/>
    <s v="4044 - Móveis para o Cartório"/>
    <n v="613813.89"/>
    <n v="2.7782943753238963E-3"/>
    <n v="83.026629957675183"/>
    <x v="0"/>
  </r>
  <r>
    <x v="0"/>
    <s v="10.01.00016"/>
    <s v="Serviços de Pessoas Júridcas"/>
    <n v="613797.01"/>
    <n v="2.7782179716943603E-3"/>
    <n v="83.029408175646878"/>
    <x v="0"/>
  </r>
  <r>
    <x v="1"/>
    <s v="10.01.00017"/>
    <s v="Prestação de serviços"/>
    <n v="613557.55000000005"/>
    <n v="2.7771341083573562E-3"/>
    <n v="83.032185309755235"/>
    <x v="0"/>
  </r>
  <r>
    <x v="1"/>
    <s v="10.01.00016"/>
    <s v="Remuneração paga a terceiros, sem vínculo empregatício, INSS e FGTS"/>
    <n v="613342.19999999995"/>
    <n v="2.7761593736641966E-3"/>
    <n v="83.034961469128902"/>
    <x v="1"/>
  </r>
  <r>
    <x v="0"/>
    <s v="10.01.00017"/>
    <s v="Serviços de terceiros "/>
    <n v="613190.56999999995"/>
    <n v="2.7754730536199723E-3"/>
    <n v="83.037736942182519"/>
    <x v="1"/>
  </r>
  <r>
    <x v="0"/>
    <s v="10.01.00015"/>
    <s v="Material Dentário"/>
    <n v="612323.31999999995"/>
    <n v="2.7715476361013175E-3"/>
    <n v="83.04050848981862"/>
    <x v="1"/>
  </r>
  <r>
    <x v="1"/>
    <s v="10.02.00006"/>
    <s v="Locação de Software"/>
    <n v="612129.86"/>
    <n v="2.770671981707361E-3"/>
    <n v="83.043279161800328"/>
    <x v="0"/>
  </r>
  <r>
    <x v="0"/>
    <s v="10.01.00006"/>
    <s v="Serviços de Escreventes e Contábeis"/>
    <n v="612000"/>
    <n v="2.7700841988085746E-3"/>
    <n v="83.046049245999143"/>
    <x v="0"/>
  </r>
  <r>
    <x v="1"/>
    <s v="10.01.00015"/>
    <s v="Materiais Médicos utilizados nos procedimentos"/>
    <n v="611824.97"/>
    <n v="2.7692919637802779E-3"/>
    <n v="83.04881853796293"/>
    <x v="1"/>
  </r>
  <r>
    <x v="1"/>
    <s v="10.01.00015"/>
    <s v="material e medicamentos"/>
    <n v="611668.46"/>
    <n v="2.768583555482965E-3"/>
    <n v="83.051587121518409"/>
    <x v="1"/>
  </r>
  <r>
    <x v="0"/>
    <s v="10.01.00015"/>
    <s v="Serviços Auxiliares"/>
    <n v="611538.41"/>
    <n v="2.767994912590718E-3"/>
    <n v="83.054355116430997"/>
    <x v="0"/>
  </r>
  <r>
    <x v="0"/>
    <s v="10.01.00054"/>
    <s v="INSS"/>
    <n v="611454.30000000005"/>
    <n v="2.767614207064637E-3"/>
    <n v="83.057122730638056"/>
    <x v="0"/>
  </r>
  <r>
    <x v="0"/>
    <s v="10.01.00022"/>
    <s v="INSS referente empregados"/>
    <n v="611242.99"/>
    <n v="2.7666577585482147E-3"/>
    <n v="83.059889388396599"/>
    <x v="0"/>
  </r>
  <r>
    <x v="0"/>
    <s v="10.01.00002"/>
    <s v="Material odontológico"/>
    <n v="611053.63"/>
    <n v="2.765800661907878E-3"/>
    <n v="83.062655189058503"/>
    <x v="1"/>
  </r>
  <r>
    <x v="1"/>
    <s v="10.01.00006"/>
    <s v=" Prestação de Serviços"/>
    <n v="611005.26"/>
    <n v="2.7655817256779817E-3"/>
    <n v="83.065420770784186"/>
    <x v="0"/>
  </r>
  <r>
    <x v="0"/>
    <s v="10.01.00015"/>
    <s v="Despesas Totais do mês"/>
    <n v="610936.41"/>
    <n v="2.7652700912056158E-3"/>
    <n v="83.068186040875389"/>
    <x v="0"/>
  </r>
  <r>
    <x v="0"/>
    <s v="10.01.00013"/>
    <s v="Remuneração paga a Terceiros Com Vínculo Empregatício, INSS e FGTS"/>
    <n v="610721.80000000005"/>
    <n v="2.7642987059606707E-3"/>
    <n v="83.070950339581344"/>
    <x v="0"/>
  </r>
  <r>
    <x v="0"/>
    <s v="10.01.00016"/>
    <s v="CERD"/>
    <n v="610665.54"/>
    <n v="2.7640440573707607E-3"/>
    <n v="83.073714383638716"/>
    <x v="0"/>
  </r>
  <r>
    <x v="0"/>
    <s v="10.01.00018"/>
    <s v="Repasse Recivil/Recompe"/>
    <n v="609857.02"/>
    <n v="2.7603844683570015E-3"/>
    <n v="83.076474768107076"/>
    <x v="0"/>
  </r>
  <r>
    <x v="1"/>
    <s v="10.01.00018"/>
    <s v="FGTS"/>
    <n v="609439.36"/>
    <n v="2.7584940216797554E-3"/>
    <n v="83.079233262128753"/>
    <x v="0"/>
  </r>
  <r>
    <x v="1"/>
    <s v="10.01.00016"/>
    <s v="Honorários"/>
    <n v="609420.24"/>
    <n v="2.7584074791799497E-3"/>
    <n v="83.08199166960793"/>
    <x v="0"/>
  </r>
  <r>
    <x v="0"/>
    <s v="10.01.00045"/>
    <s v="Salários e Ordenados"/>
    <n v="609089.28000000003"/>
    <n v="2.7569094610975352E-3"/>
    <n v="83.084748579069029"/>
    <x v="0"/>
  </r>
  <r>
    <x v="0"/>
    <s v="10.01.00035"/>
    <s v="Prestação de Serviços de Terceiros"/>
    <n v="609067.28"/>
    <n v="2.756809882907382E-3"/>
    <n v="83.087505388951939"/>
    <x v="1"/>
  </r>
  <r>
    <x v="1"/>
    <s v="10.01.00023"/>
    <s v="DESPESAS DIVERSAS"/>
    <n v="608983.94999999995"/>
    <n v="2.7564327078807697E-3"/>
    <n v="83.090261821659823"/>
    <x v="0"/>
  </r>
  <r>
    <x v="0"/>
    <s v="10.01.00017"/>
    <s v="TRIBUTOS FEDERAIS "/>
    <n v="608914.25"/>
    <n v="2.7561172260692386E-3"/>
    <n v="83.093017938885893"/>
    <x v="0"/>
  </r>
  <r>
    <x v="0"/>
    <s v="10.01.00004"/>
    <s v="Contribuições obrigatórias a entidades de classe/senac"/>
    <n v="608524.07999999996"/>
    <n v="2.7543512068668704E-3"/>
    <n v="83.095772290092754"/>
    <x v="0"/>
  </r>
  <r>
    <x v="1"/>
    <s v="10.01.00030"/>
    <s v="Taxas diversas"/>
    <n v="608304.30000000005"/>
    <n v="2.7533564207472402E-3"/>
    <n v="83.098525646513494"/>
    <x v="0"/>
  </r>
  <r>
    <x v="0"/>
    <s v="10.01.00017"/>
    <s v="Honorário Advocatício do Cartório"/>
    <n v="608212.11"/>
    <n v="2.7529391428676841E-3"/>
    <n v="83.10127858565636"/>
    <x v="0"/>
  </r>
  <r>
    <x v="0"/>
    <s v="10.01.00016"/>
    <s v="DESPESAS COM SERVIÇOS VETERINARIOS TERCERIZADOS"/>
    <n v="608031.22"/>
    <n v="2.7521203838305557E-3"/>
    <n v="83.104030706040191"/>
    <x v="0"/>
  </r>
  <r>
    <x v="0"/>
    <s v="10.02.00014"/>
    <s v="CONVÊNIO MÉDICO; CONVÊNIO ODONTOLÓGICO - BENEFÍCIO AOS PREPOSTOS"/>
    <n v="607790.68000000005"/>
    <n v="2.7510316321096712E-3"/>
    <n v="83.106781737672307"/>
    <x v="0"/>
  </r>
  <r>
    <x v="1"/>
    <s v="10.01.00025"/>
    <s v="Serviços Prestados por Terceiros"/>
    <n v="607777.27"/>
    <n v="2.7509709346764913E-3"/>
    <n v="83.109532708606977"/>
    <x v="1"/>
  </r>
  <r>
    <x v="1"/>
    <s v="10.01.00015"/>
    <s v="Fornecedores Diversos"/>
    <n v="607722.65"/>
    <n v="2.7507237091880291E-3"/>
    <n v="83.112283432316161"/>
    <x v="0"/>
  </r>
  <r>
    <x v="1"/>
    <s v="10.01.00023"/>
    <s v="Pagamento a prestadores de serviços administrativos"/>
    <n v="607623.67000000004"/>
    <n v="2.7502756978579667E-3"/>
    <n v="83.115033708014025"/>
    <x v="0"/>
  </r>
  <r>
    <x v="0"/>
    <s v="10.01.00036"/>
    <s v="Adiantamento de salário"/>
    <n v="607311.6"/>
    <n v="2.7488631812306427E-3"/>
    <n v="83.117782571195249"/>
    <x v="0"/>
  </r>
  <r>
    <x v="1"/>
    <s v="10.01.00073"/>
    <s v="MICROFILMAGEM E DIGITALIZAÇÃO"/>
    <n v="607305"/>
    <n v="2.748833307773597E-3"/>
    <n v="83.120531404503026"/>
    <x v="0"/>
  </r>
  <r>
    <x v="1"/>
    <s v="10.06.00002"/>
    <s v="ISSQN"/>
    <n v="607163.43000000005"/>
    <n v="2.748192522119961E-3"/>
    <n v="83.123279597025146"/>
    <x v="0"/>
  </r>
  <r>
    <x v="1"/>
    <s v="10.01.00022"/>
    <s v="FÉRIAS - PAGTO. FÉRIAS REF."/>
    <n v="606774.5"/>
    <n v="2.7464321155064924E-3"/>
    <n v="83.126026029140647"/>
    <x v="0"/>
  </r>
  <r>
    <x v="0"/>
    <s v="10.01.00015"/>
    <s v="Material de uso profissional "/>
    <n v="606770.97"/>
    <n v="2.7464161377332543E-3"/>
    <n v="83.128772445278386"/>
    <x v="1"/>
  </r>
  <r>
    <x v="1"/>
    <s v="10.01.00001"/>
    <s v="Aluguel"/>
    <n v="606749.5"/>
    <n v="2.7463189584722276E-3"/>
    <n v="83.131518764236858"/>
    <x v="1"/>
  </r>
  <r>
    <x v="1"/>
    <s v="10.01.00015"/>
    <s v="Material  De Prestação  De Serviço Odontológico "/>
    <n v="606685.17000000004"/>
    <n v="2.7460277827916569E-3"/>
    <n v="83.13426479201965"/>
    <x v="1"/>
  </r>
  <r>
    <x v="0"/>
    <s v="10.01.00023"/>
    <s v="Taxa de Fiscalização Judiciária - TFJ"/>
    <n v="606101.91"/>
    <n v="2.7433877839194393E-3"/>
    <n v="83.137008179803573"/>
    <x v="0"/>
  </r>
  <r>
    <x v="1"/>
    <s v="10.01.00020"/>
    <s v="Valor de Remessa ao Tribunal de Justiça"/>
    <n v="605902.42000000004"/>
    <n v="2.7424848360488177E-3"/>
    <n v="83.139750664639621"/>
    <x v="0"/>
  </r>
  <r>
    <x v="0"/>
    <s v="10.01.00015"/>
    <s v="Serviços Prestados Pessoa Jurídica"/>
    <n v="605790.97"/>
    <n v="2.7419803819900639E-3"/>
    <n v="83.142492645021605"/>
    <x v="0"/>
  </r>
  <r>
    <x v="1"/>
    <s v="10.01.00015"/>
    <s v="Outras despesa essenciais ao funcionamento do Cartório"/>
    <n v="604454.31000000006"/>
    <n v="2.735930282733235E-3"/>
    <n v="83.145228575304344"/>
    <x v="0"/>
  </r>
  <r>
    <x v="0"/>
    <s v="10.01.00028"/>
    <s v="Folha Mensal de Salários"/>
    <n v="604447.71"/>
    <n v="2.7359004092761888E-3"/>
    <n v="83.147964475713621"/>
    <x v="0"/>
  </r>
  <r>
    <x v="0"/>
    <s v="10.01.00017"/>
    <s v="SALÁRIOS E ENCARGOS"/>
    <n v="604434.16"/>
    <n v="2.7358390781636174E-3"/>
    <n v="83.150700314791791"/>
    <x v="0"/>
  </r>
  <r>
    <x v="1"/>
    <s v="10.01.00015"/>
    <s v="Descartávesi e Epis"/>
    <n v="604284.4"/>
    <n v="2.7351612222655561E-3"/>
    <n v="83.153435476014053"/>
    <x v="0"/>
  </r>
  <r>
    <x v="1"/>
    <s v="10.01.00017"/>
    <s v="Material Odontológico e para Harmonização Facial"/>
    <n v="604213.1"/>
    <n v="2.7348384984038319E-3"/>
    <n v="83.156170314512451"/>
    <x v="1"/>
  </r>
  <r>
    <x v="1"/>
    <s v="10.01.00002"/>
    <s v="Remuneração de férias"/>
    <n v="604042.69999999995"/>
    <n v="2.7340672200582808E-3"/>
    <n v="83.158904381732512"/>
    <x v="0"/>
  </r>
  <r>
    <x v="1"/>
    <s v="10.01.00015"/>
    <s v="Demais despesas necessárias a manutenção da atividade"/>
    <n v="603863.18000000005"/>
    <n v="2.7332546620266311E-3"/>
    <n v="83.161637636394545"/>
    <x v="1"/>
  </r>
  <r>
    <x v="1"/>
    <s v="10.01.00020"/>
    <s v="Custeio e Manutenção Organizadora de Leilões presencial e online"/>
    <n v="603843.09"/>
    <n v="2.7331637290338951E-3"/>
    <n v="83.164370800123578"/>
    <x v="1"/>
  </r>
  <r>
    <x v="0"/>
    <s v="10.01.00025"/>
    <s v="Tributos Municipais"/>
    <n v="603501.66"/>
    <n v="2.7316183207855308E-3"/>
    <n v="83.167102418444358"/>
    <x v="0"/>
  </r>
  <r>
    <x v="0"/>
    <s v="10.01.00015"/>
    <s v="Produto utilizado na execução do serviço"/>
    <n v="603280.23"/>
    <n v="2.7306160663016382E-3"/>
    <n v="83.16983303451066"/>
    <x v="1"/>
  </r>
  <r>
    <x v="0"/>
    <s v="10.01.00015"/>
    <s v="Laboratório de prótese"/>
    <n v="603274.13"/>
    <n v="2.7305884559852773E-3"/>
    <n v="83.172563622966649"/>
    <x v="0"/>
  </r>
  <r>
    <x v="1"/>
    <s v="10.01.00015"/>
    <s v="Despesas Totais do Mês"/>
    <n v="602954.71"/>
    <n v="2.7291426711898792E-3"/>
    <n v="83.175292765637835"/>
    <x v="0"/>
  </r>
  <r>
    <x v="1"/>
    <s v="10.01.00006"/>
    <s v="Compras de Dental, Materiais e Produtos de Consumo"/>
    <n v="602929.16"/>
    <n v="2.7290270247008609E-3"/>
    <n v="83.178021792662534"/>
    <x v="1"/>
  </r>
  <r>
    <x v="1"/>
    <s v="10.01.00016"/>
    <s v="Despesas com material odontológico"/>
    <n v="602744.11"/>
    <n v="2.7281894363332306E-3"/>
    <n v="83.180749982098874"/>
    <x v="1"/>
  </r>
  <r>
    <x v="1"/>
    <s v="10.01.00017"/>
    <s v="Material de uso e consumo do consultório"/>
    <n v="602295.15"/>
    <n v="2.7261573170490852E-3"/>
    <n v="83.183476139415916"/>
    <x v="1"/>
  </r>
  <r>
    <x v="0"/>
    <s v="10.01.00005"/>
    <s v=" INSS - Contribuição previdenciária - Folha de Pagamento"/>
    <n v="602050.73"/>
    <n v="2.7250510033564827E-3"/>
    <n v="83.186201190419268"/>
    <x v="0"/>
  </r>
  <r>
    <x v="1"/>
    <s v="10.01.00016"/>
    <s v="COMBUSTÍVEIS (CAMINHÕES E CARROS DE SERVIÇO)"/>
    <n v="601270.01"/>
    <n v="2.7215172449648259E-3"/>
    <n v="83.188922707664233"/>
    <x v="1"/>
  </r>
  <r>
    <x v="0"/>
    <s v="10.01.00020"/>
    <s v="Despesas com prestadores de serviços - Despachante"/>
    <n v="601126.21"/>
    <n v="2.7208663657037331E-3"/>
    <n v="83.191643574029939"/>
    <x v="0"/>
  </r>
  <r>
    <x v="1"/>
    <s v="10.01.00003"/>
    <s v="OUTROS SERVIÇOS DE TERCEIROS"/>
    <n v="600817.21"/>
    <n v="2.7194677447602172E-3"/>
    <n v="83.194363041774693"/>
    <x v="1"/>
  </r>
  <r>
    <x v="0"/>
    <s v="10.01.00016"/>
    <s v="Material odontologico"/>
    <n v="600447.52"/>
    <n v="2.7177944238003199E-3"/>
    <n v="83.197080836198495"/>
    <x v="1"/>
  </r>
  <r>
    <x v="1"/>
    <s v="10.01.00015"/>
    <s v="Material de Expediente e Consumo Consultório"/>
    <n v="600160.86"/>
    <n v="2.7164969199826227E-3"/>
    <n v="83.199797333118482"/>
    <x v="1"/>
  </r>
  <r>
    <x v="0"/>
    <s v="10.01.00024"/>
    <s v="SERVIÇOS TOMADOS PESSOA JURIDICA"/>
    <n v="600093.29"/>
    <n v="2.7161910791504112E-3"/>
    <n v="83.202513524197627"/>
    <x v="0"/>
  </r>
  <r>
    <x v="1"/>
    <s v="10.01.00016"/>
    <s v="Publicidade"/>
    <n v="600063.6"/>
    <n v="2.7160566938565175E-3"/>
    <n v="83.205229580891483"/>
    <x v="0"/>
  </r>
  <r>
    <x v="1"/>
    <s v="10.01.00006"/>
    <s v="Serviços e emolumentos pagos a terceiros e tributos incidentes sobre a atividade"/>
    <n v="599893.23"/>
    <n v="2.715285551299408E-3"/>
    <n v="83.207944866442787"/>
    <x v="0"/>
  </r>
  <r>
    <x v="0"/>
    <s v="10.01.00025"/>
    <s v="Consultoria"/>
    <n v="599725.5"/>
    <n v="2.7145263581251169E-3"/>
    <n v="83.210659392800906"/>
    <x v="0"/>
  </r>
  <r>
    <x v="1"/>
    <s v="10.01.00024"/>
    <s v="SERVIÇOS TOMADOS PESSOA JURIDICA"/>
    <n v="599703"/>
    <n v="2.7144245167942788E-3"/>
    <n v="83.213373817317702"/>
    <x v="0"/>
  </r>
  <r>
    <x v="1"/>
    <s v="10.01.00001"/>
    <s v="RATEIO CONSULTORIO"/>
    <n v="599660.39"/>
    <n v="2.7142316519450775E-3"/>
    <n v="83.216088048969652"/>
    <x v="0"/>
  </r>
  <r>
    <x v="0"/>
    <s v="10.01.00024"/>
    <s v="MATERIAL UTILIZADO NA PRESTAÇAO DE SERVIÇOS PROFISSIONAIS"/>
    <n v="599176.31000000006"/>
    <n v="2.7120405696591963E-3"/>
    <n v="83.218800089539315"/>
    <x v="1"/>
  </r>
  <r>
    <x v="0"/>
    <s v="10.01.00001"/>
    <s v="SALARIOS"/>
    <n v="599137.92000000004"/>
    <n v="2.7118668057173789E-3"/>
    <n v="83.221511956345026"/>
    <x v="0"/>
  </r>
  <r>
    <x v="1"/>
    <s v="10.01.00015"/>
    <s v="Material para prestação do serviço"/>
    <n v="599045.80000000005"/>
    <n v="2.7114498446775188E-3"/>
    <n v="83.224223406189708"/>
    <x v="1"/>
  </r>
  <r>
    <x v="0"/>
    <s v="10.01.00009"/>
    <s v="Nova Veneza - Despesas como Interino"/>
    <n v="598953.31000000006"/>
    <n v="2.7110312089135519E-3"/>
    <n v="83.226934437398626"/>
    <x v="0"/>
  </r>
  <r>
    <x v="0"/>
    <s v="10.01.00023"/>
    <s v="Plano de Saúde"/>
    <n v="598855.32999999996"/>
    <n v="2.71058772386486E-3"/>
    <n v="83.229645025122494"/>
    <x v="1"/>
  </r>
  <r>
    <x v="0"/>
    <s v="10.01.00012"/>
    <s v="Material de escritório / Material para prestação de Serviço"/>
    <n v="598766.09"/>
    <n v="2.7101837985153477E-3"/>
    <n v="83.232355208921007"/>
    <x v="1"/>
  </r>
  <r>
    <x v="0"/>
    <s v="10.01.00016"/>
    <s v="Gastos dedutíveis referentes a manutenção do cartório"/>
    <n v="598739.79"/>
    <n v="2.7100647573153011E-3"/>
    <n v="83.235065273678316"/>
    <x v="1"/>
  </r>
  <r>
    <x v="0"/>
    <s v="10.01.00015"/>
    <s v="Valor total das despesas dedutíveis - apuradas no livro DADP do cartório"/>
    <n v="598593.07999999996"/>
    <n v="2.7094007065754195E-3"/>
    <n v="83.237774674384895"/>
    <x v="0"/>
  </r>
  <r>
    <x v="0"/>
    <s v="10.01.00012"/>
    <s v="Material de consultório/escritório"/>
    <n v="598420.38"/>
    <n v="2.7086190177827169E-3"/>
    <n v="83.240483293402676"/>
    <x v="1"/>
  </r>
  <r>
    <x v="1"/>
    <s v="10.01.00003"/>
    <s v="Des. Administrativa"/>
    <n v="598419"/>
    <n v="2.7086127715144253E-3"/>
    <n v="83.243191906174189"/>
    <x v="0"/>
  </r>
  <r>
    <x v="0"/>
    <s v="10.01.00030"/>
    <s v="Taxas diversas"/>
    <n v="598344"/>
    <n v="2.7082733004116302E-3"/>
    <n v="83.245900179474603"/>
    <x v="0"/>
  </r>
  <r>
    <x v="1"/>
    <s v="10.01.00015"/>
    <s v="Depósito Plataforma Esportiva"/>
    <n v="598310"/>
    <n v="2.7081194068450296E-3"/>
    <n v="83.24860829888145"/>
    <x v="0"/>
  </r>
  <r>
    <x v="0"/>
    <s v="10.01.00015"/>
    <s v="Material de Consumo Consultório"/>
    <n v="598092.48"/>
    <n v="2.7071348501212962E-3"/>
    <n v="83.251315433731577"/>
    <x v="1"/>
  </r>
  <r>
    <x v="1"/>
    <s v="10.01.00019"/>
    <s v="Serviços terceirizados (Advocacia/Contabilidade/PJgeral)"/>
    <n v="598038.18000000005"/>
    <n v="2.706889073042873E-3"/>
    <n v="83.254022322804616"/>
    <x v="0"/>
  </r>
  <r>
    <x v="0"/>
    <s v="10.01.00015"/>
    <s v="Uso e consumo"/>
    <n v="598024.48"/>
    <n v="2.706827062988095E-3"/>
    <n v="83.25672914986761"/>
    <x v="0"/>
  </r>
  <r>
    <x v="0"/>
    <s v="10.02.00013"/>
    <s v="SERVICOS TERCEIRIZADOS"/>
    <n v="597915.69999999995"/>
    <n v="2.7063346941006011E-3"/>
    <n v="83.259435484561706"/>
    <x v="0"/>
  </r>
  <r>
    <x v="1"/>
    <s v="10.01.00012"/>
    <s v="Material do Consultório"/>
    <n v="597454.22"/>
    <n v="2.7042459057736957E-3"/>
    <n v="83.262139730467482"/>
    <x v="1"/>
  </r>
  <r>
    <x v="0"/>
    <s v="10.01.00015"/>
    <s v="Material uso e consumo"/>
    <n v="597297.78"/>
    <n v="2.7035378143160788E-3"/>
    <n v="83.264843268281794"/>
    <x v="1"/>
  </r>
  <r>
    <x v="1"/>
    <s v="10.01.00015"/>
    <s v="Serviços pagos a terceiros"/>
    <n v="597178.49"/>
    <n v="2.7029978742113795E-3"/>
    <n v="83.267546266156003"/>
    <x v="1"/>
  </r>
  <r>
    <x v="1"/>
    <s v="10.01.00015"/>
    <s v="Materiais odontológicos "/>
    <n v="596862.52"/>
    <n v="2.7015677050867101E-3"/>
    <n v="83.270247833861092"/>
    <x v="1"/>
  </r>
  <r>
    <x v="0"/>
    <s v="11.01.00020"/>
    <s v="Plano de Saúde"/>
    <n v="596631.76"/>
    <n v="2.7005232203976301E-3"/>
    <n v="83.272948357081489"/>
    <x v="1"/>
  </r>
  <r>
    <x v="0"/>
    <s v="10.01.00015"/>
    <s v="Despesas com Dental"/>
    <n v="596489.14"/>
    <n v="2.6998776821485549E-3"/>
    <n v="83.275648234763636"/>
    <x v="0"/>
  </r>
  <r>
    <x v="1"/>
    <s v="10.01.00035"/>
    <s v="13º Salário"/>
    <n v="596354.23"/>
    <n v="2.6992670415288468E-3"/>
    <n v="83.278347501805172"/>
    <x v="0"/>
  </r>
  <r>
    <x v="0"/>
    <s v="10.01.00001"/>
    <s v="Aluguel do Cartório"/>
    <n v="596185.36"/>
    <n v="2.6985026883937935E-3"/>
    <n v="83.281046004493561"/>
    <x v="1"/>
  </r>
  <r>
    <x v="0"/>
    <s v="10.01.00016"/>
    <s v="Serviços prestados PJ"/>
    <n v="595945.79"/>
    <n v="2.6974183271658383E-3"/>
    <n v="83.28374342282072"/>
    <x v="0"/>
  </r>
  <r>
    <x v="0"/>
    <s v="10.01.00015"/>
    <s v="Produtos Estéticos"/>
    <n v="595821.54"/>
    <n v="2.696855936705541E-3"/>
    <n v="83.286440278757425"/>
    <x v="1"/>
  </r>
  <r>
    <x v="1"/>
    <s v="10.01.00015"/>
    <s v="Despesas Consultório"/>
    <n v="595740.16000000003"/>
    <n v="2.6964875879276012E-3"/>
    <n v="83.289136766345351"/>
    <x v="0"/>
  </r>
  <r>
    <x v="0"/>
    <s v="10.01.00029"/>
    <s v="Despesa com FERJ"/>
    <n v="595722.87"/>
    <n v="2.6964093285227033E-3"/>
    <n v="83.291833175673872"/>
    <x v="0"/>
  </r>
  <r>
    <x v="0"/>
    <s v="10.01.00040"/>
    <s v="Total de despesas"/>
    <n v="595329.5"/>
    <n v="2.6946288252199498E-3"/>
    <n v="83.294527804499097"/>
    <x v="0"/>
  </r>
  <r>
    <x v="1"/>
    <s v="10.01.00015"/>
    <s v="Produtos Estéticos"/>
    <n v="594724.94999999995"/>
    <n v="2.6918924618173517E-3"/>
    <n v="83.297219696960909"/>
    <x v="1"/>
  </r>
  <r>
    <x v="0"/>
    <s v="10.01.00017"/>
    <s v="Produtos utilizados em procedimentos médicos/pacientes"/>
    <n v="594630.52"/>
    <n v="2.6914650450675262E-3"/>
    <n v="83.299911162005969"/>
    <x v="1"/>
  </r>
  <r>
    <x v="0"/>
    <s v="10.01.00026"/>
    <s v="Auxílio Alimentação"/>
    <n v="594579.79"/>
    <n v="2.6912354268135959E-3"/>
    <n v="83.302602397432779"/>
    <x v="1"/>
  </r>
  <r>
    <x v="1"/>
    <s v="10.01.00015"/>
    <s v="Material de trabalho"/>
    <n v="594341.31000000006"/>
    <n v="2.6901559992323345E-3"/>
    <n v="83.305292553432011"/>
    <x v="1"/>
  </r>
  <r>
    <x v="0"/>
    <s v="10.01.00016"/>
    <s v="Vale alimentação e vale transporte"/>
    <n v="594224.66"/>
    <n v="2.689628008510454E-3"/>
    <n v="83.307982181440522"/>
    <x v="1"/>
  </r>
  <r>
    <x v="1"/>
    <s v="10.01.00013"/>
    <s v="Remuneração paga a terceiros, com vínculo empregatício, INSS , FGTS e Devolução Excedente de Teto."/>
    <n v="594149.56999999995"/>
    <n v="2.6892881300423347E-3"/>
    <n v="83.310671469570565"/>
    <x v="0"/>
  </r>
  <r>
    <x v="0"/>
    <s v="10.01.00016"/>
    <s v="Repasse conforme Lei Estadual 11.331/02"/>
    <n v="594093.44999999995"/>
    <n v="2.6890341151318163E-3"/>
    <n v="83.313360503685701"/>
    <x v="0"/>
  </r>
  <r>
    <x v="1"/>
    <s v="10.01.00037"/>
    <s v="Impressos gráficos - D"/>
    <n v="594039.74"/>
    <n v="2.6887910085594017E-3"/>
    <n v="83.316049294694267"/>
    <x v="0"/>
  </r>
  <r>
    <x v="0"/>
    <s v="10.01.00040"/>
    <s v="Vale Refeição e Alimentação "/>
    <n v="593800"/>
    <n v="2.6877058778636137E-3"/>
    <n v="83.318737000572128"/>
    <x v="1"/>
  </r>
  <r>
    <x v="1"/>
    <s v="10.01.00014"/>
    <s v="Telefone/Internet do escritório/consultório"/>
    <n v="593743.64"/>
    <n v="2.6874507766455665E-3"/>
    <n v="83.321424451348776"/>
    <x v="1"/>
  </r>
  <r>
    <x v="1"/>
    <s v="10.01.00015"/>
    <s v="Aluguel de centro cirúrgico "/>
    <n v="593446.43000000005"/>
    <n v="2.6861055205594101E-3"/>
    <n v="83.324110556869329"/>
    <x v="1"/>
  </r>
  <r>
    <x v="1"/>
    <s v="10.01.00015"/>
    <s v="Despesas Dedutíveis"/>
    <n v="593193.79"/>
    <n v="2.6849620008339409E-3"/>
    <n v="83.326795518870156"/>
    <x v="0"/>
  </r>
  <r>
    <x v="1"/>
    <s v="10.01.00015"/>
    <s v="Protetico"/>
    <n v="593176.30000000005"/>
    <n v="2.6848828361727695E-3"/>
    <n v="83.329480401706334"/>
    <x v="0"/>
  </r>
  <r>
    <x v="1"/>
    <s v="10.01.00030"/>
    <s v="INSS Funcionários"/>
    <n v="593158.31999999995"/>
    <n v="2.6848014536337253E-3"/>
    <n v="83.332165203159974"/>
    <x v="0"/>
  </r>
  <r>
    <x v="1"/>
    <s v="10.01.00022"/>
    <s v="Publicações e Editais"/>
    <n v="593107.25"/>
    <n v="2.6845702964441291E-3"/>
    <n v="83.334849773456412"/>
    <x v="0"/>
  </r>
  <r>
    <x v="1"/>
    <s v="10.01.00010"/>
    <s v="ISS/QN"/>
    <n v="592986.9"/>
    <n v="2.6840255584811767E-3"/>
    <n v="83.337533799014892"/>
    <x v="0"/>
  </r>
  <r>
    <x v="0"/>
    <s v="10.01.00026"/>
    <s v="Despesas Diversas"/>
    <n v="592724.84"/>
    <n v="2.6828394011851968E-3"/>
    <n v="83.340216638416081"/>
    <x v="0"/>
  </r>
  <r>
    <x v="0"/>
    <s v="10.01.00016"/>
    <s v="Material utilizado na Prestação de Serviço"/>
    <n v="592676.86"/>
    <n v="2.6826222302050355E-3"/>
    <n v="83.342899260646291"/>
    <x v="1"/>
  </r>
  <r>
    <x v="0"/>
    <s v="10.01.00023"/>
    <s v="IRRF"/>
    <n v="592341.91"/>
    <n v="2.6811061522599524E-3"/>
    <n v="83.345580366798558"/>
    <x v="0"/>
  </r>
  <r>
    <x v="1"/>
    <s v="10.01.00017"/>
    <s v="Serviços Prestados por Terceiros"/>
    <n v="591617.81999999995"/>
    <n v="2.6778287171823124E-3"/>
    <n v="83.34825819551574"/>
    <x v="1"/>
  </r>
  <r>
    <x v="0"/>
    <s v="10.02.00003"/>
    <s v="Locação de Equipamentos"/>
    <n v="591542.22"/>
    <n v="2.6774865303106949E-3"/>
    <n v="83.350935682046057"/>
    <x v="0"/>
  </r>
  <r>
    <x v="1"/>
    <s v="10.01.00015"/>
    <s v="Remuneração paga a terceiros sem vinculo empregatício "/>
    <n v="591519.38"/>
    <n v="2.6773831500441908E-3"/>
    <n v="83.3536130651961"/>
    <x v="1"/>
  </r>
  <r>
    <x v="0"/>
    <s v="10.01.00016"/>
    <s v="Material ultilizado nos pacientes"/>
    <n v="591050.27"/>
    <n v="2.6752598261904274E-3"/>
    <n v="83.356288325022291"/>
    <x v="1"/>
  </r>
  <r>
    <x v="0"/>
    <s v="10.01.00016"/>
    <s v="Despesas usuais e necessarias"/>
    <n v="591007.67000000004"/>
    <n v="2.67506700660404E-3"/>
    <n v="83.358963392028897"/>
    <x v="0"/>
  </r>
  <r>
    <x v="0"/>
    <s v="10.01.00015"/>
    <s v="Outras despesas com pessoal"/>
    <n v="590901.63"/>
    <n v="2.6745870397275012E-3"/>
    <n v="83.361637979068618"/>
    <x v="0"/>
  </r>
  <r>
    <x v="0"/>
    <s v="10.01.00037"/>
    <s v="Impressos gráficos - D"/>
    <n v="590532.62"/>
    <n v="2.6729167966389349E-3"/>
    <n v="83.364310895865259"/>
    <x v="0"/>
  </r>
  <r>
    <x v="0"/>
    <s v="10.01.00015"/>
    <s v="Material para uso na prestação de serviço"/>
    <n v="590530.39"/>
    <n v="2.672906703031479E-3"/>
    <n v="83.366983802568285"/>
    <x v="1"/>
  </r>
  <r>
    <x v="0"/>
    <s v="10.01.00015"/>
    <s v="material e medicamentos"/>
    <n v="590468.30000000005"/>
    <n v="2.6726256662211781E-3"/>
    <n v="83.369656428234507"/>
    <x v="1"/>
  </r>
  <r>
    <x v="1"/>
    <s v="10.01.00020"/>
    <s v="Manutenção do Programa de Informática - Processamento de Dados"/>
    <n v="590455.46"/>
    <n v="2.6725675487683791E-3"/>
    <n v="83.372328995783278"/>
    <x v="1"/>
  </r>
  <r>
    <x v="1"/>
    <s v="10.01.00015"/>
    <s v="Material Técnico"/>
    <n v="590295.64"/>
    <n v="2.6718441584797298E-3"/>
    <n v="83.375000839941762"/>
    <x v="1"/>
  </r>
  <r>
    <x v="0"/>
    <s v="10.01.00021"/>
    <s v="Salários e ordenados"/>
    <n v="590258.79"/>
    <n v="2.6716773650112234E-3"/>
    <n v="83.377672517306777"/>
    <x v="0"/>
  </r>
  <r>
    <x v="0"/>
    <s v="10.01.00017"/>
    <s v="Taxas TJAP"/>
    <n v="589871.74"/>
    <n v="2.6699254678067314E-3"/>
    <n v="83.380342442774591"/>
    <x v="0"/>
  </r>
  <r>
    <x v="0"/>
    <s v="10.01.00030"/>
    <s v="SALÁRIOS E OUTROS PROVENTOS"/>
    <n v="589508.11"/>
    <n v="2.6682795761119398E-3"/>
    <n v="83.383010722350704"/>
    <x v="0"/>
  </r>
  <r>
    <x v="1"/>
    <s v="10.01.00032"/>
    <s v="IMPOSTO SOBRE SERVIÇOS - ISS"/>
    <n v="588976.75"/>
    <n v="2.6658744912428562E-3"/>
    <n v="83.385676596841947"/>
    <x v="0"/>
  </r>
  <r>
    <x v="0"/>
    <s v="10.01.00015"/>
    <s v="DESPESA MENSAL "/>
    <n v="588860.18999999994"/>
    <n v="2.6653469078862986E-3"/>
    <n v="83.388341943749836"/>
    <x v="0"/>
  </r>
  <r>
    <x v="0"/>
    <s v="10.01.00027"/>
    <s v="DAE"/>
    <n v="588554.4"/>
    <n v="2.6639628163059822E-3"/>
    <n v="83.391005906566136"/>
    <x v="0"/>
  </r>
  <r>
    <x v="0"/>
    <s v="10.01.00019"/>
    <s v="Outras despesas operacionais"/>
    <n v="588055.84"/>
    <n v="2.6617061934658551E-3"/>
    <n v="83.3936676127596"/>
    <x v="0"/>
  </r>
  <r>
    <x v="1"/>
    <s v="10.01.00002"/>
    <s v="Despesa com aluguel"/>
    <n v="587994.26"/>
    <n v="2.6614274650590534E-3"/>
    <n v="83.396329040224657"/>
    <x v="1"/>
  </r>
  <r>
    <x v="0"/>
    <s v="10.01.00015"/>
    <s v="Despesa de custeio"/>
    <n v="587928.38"/>
    <n v="2.6611292736423583E-3"/>
    <n v="83.398990169498305"/>
    <x v="0"/>
  </r>
  <r>
    <x v="1"/>
    <s v="10.01.00060"/>
    <s v="Entrega de Intimações"/>
    <n v="587901.4"/>
    <n v="2.6610071545709792E-3"/>
    <n v="83.401651176652877"/>
    <x v="0"/>
  </r>
  <r>
    <x v="1"/>
    <s v="10.02.00045"/>
    <s v="SEDE DO CARTORIO ALUGUEL MENSAL E OU CONDOMINIO"/>
    <n v="587792.46"/>
    <n v="2.6605140614784657E-3"/>
    <n v="83.404311690714351"/>
    <x v="1"/>
  </r>
  <r>
    <x v="0"/>
    <s v="10.01.00006"/>
    <s v="Serviços de Terceiros - PJ"/>
    <n v="587677.59"/>
    <n v="2.6599941275374244E-3"/>
    <n v="83.406971684841892"/>
    <x v="1"/>
  </r>
  <r>
    <x v="1"/>
    <s v="10.01.00017"/>
    <s v="Serviços prestados - pessoa física"/>
    <n v="587364.72"/>
    <n v="2.6585779898850043E-3"/>
    <n v="83.409630262831783"/>
    <x v="0"/>
  </r>
  <r>
    <x v="1"/>
    <s v="10.01.00001"/>
    <s v="SALARIOS E ORDENADOS"/>
    <n v="587341.78"/>
    <n v="2.6584741569903631E-3"/>
    <n v="83.412288736988771"/>
    <x v="0"/>
  </r>
  <r>
    <x v="0"/>
    <s v="10.02.00007"/>
    <s v="Auxilio alimentação"/>
    <n v="587266.05000000005"/>
    <n v="2.6581313817021675E-3"/>
    <n v="83.414946868370478"/>
    <x v="1"/>
  </r>
  <r>
    <x v="1"/>
    <s v="10.01.00015"/>
    <s v="Materiais/Mercadorias/Insumos para o Consultório"/>
    <n v="587218.17000000004"/>
    <n v="2.6579146633501425E-3"/>
    <n v="83.417604783033823"/>
    <x v="1"/>
  </r>
  <r>
    <x v="0"/>
    <s v="10.01.00017"/>
    <s v="Despesas Diversas "/>
    <n v="586768.1"/>
    <n v="2.6558775198936755E-3"/>
    <n v="83.420260660553723"/>
    <x v="0"/>
  </r>
  <r>
    <x v="0"/>
    <s v="10.01.00016"/>
    <s v="Material Aplicado"/>
    <n v="586639.16"/>
    <n v="2.6552939011737502E-3"/>
    <n v="83.422915954454893"/>
    <x v="1"/>
  </r>
  <r>
    <x v="0"/>
    <s v="10.01.00015"/>
    <s v="DESPESAS C/ LIVRO CAIXA"/>
    <n v="586379.03"/>
    <n v="2.6541164796008154E-3"/>
    <n v="83.425570070934498"/>
    <x v="0"/>
  </r>
  <r>
    <x v="0"/>
    <s v="10.01.00015"/>
    <s v="Material usado Atendimento Consultorio"/>
    <n v="586201.82999999996"/>
    <n v="2.6533144225419445E-3"/>
    <n v="83.428223385357043"/>
    <x v="1"/>
  </r>
  <r>
    <x v="0"/>
    <s v="10.01.00030"/>
    <s v="Serviços de entrega de documentos"/>
    <n v="585725.15"/>
    <n v="2.6511568347382061E-3"/>
    <n v="83.430874542191788"/>
    <x v="1"/>
  </r>
  <r>
    <x v="0"/>
    <s v="10.01.00002"/>
    <s v="Contribuições previdenciárias"/>
    <n v="585606.82999999996"/>
    <n v="2.6506212851264361E-3"/>
    <n v="83.433525163476915"/>
    <x v="0"/>
  </r>
  <r>
    <x v="0"/>
    <s v="10.01.00003"/>
    <s v="GPS - Previdência Social Funcionários"/>
    <n v="585535.09"/>
    <n v="2.6502965697009092E-3"/>
    <n v="83.436175460046613"/>
    <x v="0"/>
  </r>
  <r>
    <x v="0"/>
    <s v="10.01.00016"/>
    <s v="Consignatários"/>
    <n v="585319.37"/>
    <n v="2.6493201602836428E-3"/>
    <n v="83.4388247802069"/>
    <x v="0"/>
  </r>
  <r>
    <x v="1"/>
    <s v="10.01.00035"/>
    <s v="Assessoria contábil - D"/>
    <n v="585008.39"/>
    <n v="2.6479125773030132E-3"/>
    <n v="83.441472692784203"/>
    <x v="0"/>
  </r>
  <r>
    <x v="1"/>
    <s v="10.01.00015"/>
    <s v="Medicamentos e Materiais de Procedimentos"/>
    <n v="584752.24"/>
    <n v="2.6467531703299337E-3"/>
    <n v="83.444119445954527"/>
    <x v="1"/>
  </r>
  <r>
    <x v="1"/>
    <s v="10.01.00017"/>
    <s v="Despesas com Laboratórios/Próteses"/>
    <n v="584719.96"/>
    <n v="2.6466070619672903E-3"/>
    <n v="83.446766053016489"/>
    <x v="0"/>
  </r>
  <r>
    <x v="0"/>
    <s v="10.01.00015"/>
    <s v="Materiais aplicados no atendimento"/>
    <n v="584411.89"/>
    <n v="2.6452126504654489E-3"/>
    <n v="83.449411265666953"/>
    <x v="1"/>
  </r>
  <r>
    <x v="1"/>
    <s v="10.01.00037"/>
    <s v="PREVIDENCIA SOCIAL- GPS/ INSS"/>
    <n v="584375.85"/>
    <n v="2.6450495232848525E-3"/>
    <n v="83.452056315190234"/>
    <x v="0"/>
  </r>
  <r>
    <x v="0"/>
    <s v="10.01.00015"/>
    <s v="Material aplicado na produção de serviço"/>
    <n v="584340.39"/>
    <n v="2.6448890213474508E-3"/>
    <n v="83.454701204211588"/>
    <x v="1"/>
  </r>
  <r>
    <x v="0"/>
    <s v="10.01.00020"/>
    <s v="Despesas dedutíveis conforme relatório de caixa"/>
    <n v="583862.85"/>
    <n v="2.6427275409417333E-3"/>
    <n v="83.457343931752533"/>
    <x v="0"/>
  </r>
  <r>
    <x v="0"/>
    <s v="10.01.00015"/>
    <s v="Insumos e medicamentos"/>
    <n v="583704.88"/>
    <n v="2.6420125242736193E-3"/>
    <n v="83.459985944276809"/>
    <x v="1"/>
  </r>
  <r>
    <x v="0"/>
    <s v="10.01.00012"/>
    <s v="Material de consumo escritório/consultório"/>
    <n v="583692.04"/>
    <n v="2.6419544068208211E-3"/>
    <n v="83.462627898683635"/>
    <x v="1"/>
  </r>
  <r>
    <x v="0"/>
    <s v="10.01.00014"/>
    <s v="Telefone e Internet do escritório/consultório"/>
    <n v="583583.9"/>
    <n v="2.6414649347534041E-3"/>
    <n v="83.46526936361839"/>
    <x v="1"/>
  </r>
  <r>
    <x v="0"/>
    <s v="10.01.00015"/>
    <s v="Despesas Mensal"/>
    <n v="583388.26"/>
    <n v="2.6405794130660593E-3"/>
    <n v="83.467909943031458"/>
    <x v="0"/>
  </r>
  <r>
    <x v="1"/>
    <s v="10.01.00015"/>
    <s v="Materiais - Insumos"/>
    <n v="583329.73"/>
    <n v="2.6403144898174379E-3"/>
    <n v="83.470550257521282"/>
    <x v="1"/>
  </r>
  <r>
    <x v="0"/>
    <s v="10.01.00002"/>
    <s v="Aluguel do Cartorio do 2°. Oficio Reg. Civil"/>
    <n v="583116"/>
    <n v="2.6393470877000991E-3"/>
    <n v="83.473189604608976"/>
    <x v="1"/>
  </r>
  <r>
    <x v="0"/>
    <s v="10.01.00015"/>
    <s v="Material utilizado na Prestação do serviço"/>
    <n v="583068"/>
    <n v="2.6391298261943105E-3"/>
    <n v="83.475828734435169"/>
    <x v="1"/>
  </r>
  <r>
    <x v="0"/>
    <s v="10.01.00015"/>
    <s v="Material aplicado - Produtos médicos"/>
    <n v="582622.47"/>
    <n v="2.6371132320552656E-3"/>
    <n v="83.478465847667223"/>
    <x v="1"/>
  </r>
  <r>
    <x v="0"/>
    <s v="10.01.00018"/>
    <s v="Despesas diversas"/>
    <n v="582555.78"/>
    <n v="2.6368113743506605E-3"/>
    <n v="83.481102659041568"/>
    <x v="0"/>
  </r>
  <r>
    <x v="1"/>
    <s v="10.01.00015"/>
    <s v="TFJ"/>
    <n v="582257.57999999996"/>
    <n v="2.6354616372459465E-3"/>
    <n v="83.483738120678808"/>
    <x v="0"/>
  </r>
  <r>
    <x v="0"/>
    <s v="10.01.00007"/>
    <s v="Medicina"/>
    <n v="582043.63"/>
    <n v="2.6344932393467064E-3"/>
    <n v="83.486372613918149"/>
    <x v="0"/>
  </r>
  <r>
    <x v="1"/>
    <s v="10.01.00020"/>
    <s v="Material Odontológico"/>
    <n v="581288.39"/>
    <n v="2.6310748106043729E-3"/>
    <n v="83.489003688728758"/>
    <x v="1"/>
  </r>
  <r>
    <x v="1"/>
    <s v="10.01.00016"/>
    <s v="Remuneração paga a terceiros, sem vinculo empregatício"/>
    <n v="581244.71"/>
    <n v="2.6308771026341046E-3"/>
    <n v="83.49163456583139"/>
    <x v="1"/>
  </r>
  <r>
    <x v="1"/>
    <s v="10.01.00015"/>
    <s v="Valor total das despesas dedutíveis - apuradas no livro DADP do cartório"/>
    <n v="581192.99"/>
    <n v="2.6306430033616176E-3"/>
    <n v="83.494265208834747"/>
    <x v="0"/>
  </r>
  <r>
    <x v="1"/>
    <s v="10.01.00015"/>
    <s v="Material para Procedimentos"/>
    <n v="581137.68999999994"/>
    <n v="2.6303927000018231E-3"/>
    <n v="83.496895601534746"/>
    <x v="1"/>
  </r>
  <r>
    <x v="1"/>
    <s v="10.01.00013"/>
    <s v="Material de consumo"/>
    <n v="580805.01"/>
    <n v="2.628886896715451E-3"/>
    <n v="83.499524488431462"/>
    <x v="1"/>
  </r>
  <r>
    <x v="0"/>
    <s v="10.01.00015"/>
    <s v="Custos/Insumos Médicos"/>
    <n v="580517.61"/>
    <n v="2.6275860434495399E-3"/>
    <n v="83.502152074474907"/>
    <x v="1"/>
  </r>
  <r>
    <x v="1"/>
    <s v="10.01.00012"/>
    <s v=" VALE REFEIÇÃO; CESTA BÁSICA; VALE ALIMENTAÇÃO (ADIANTAMENTO SALARIAL)"/>
    <n v="580419.49"/>
    <n v="2.6271419247214565E-3"/>
    <n v="83.504779216399626"/>
    <x v="1"/>
  </r>
  <r>
    <x v="1"/>
    <s v="10.01.00024"/>
    <s v="FGTS"/>
    <n v="580310.75"/>
    <n v="2.6266497368852169E-3"/>
    <n v="83.507405866136509"/>
    <x v="0"/>
  </r>
  <r>
    <x v="1"/>
    <s v="10.01.00035"/>
    <s v="Encargos Trabalhistas (FGTS, INSS, outros)"/>
    <n v="580267.14"/>
    <n v="2.6264523457546454E-3"/>
    <n v="83.51003231848226"/>
    <x v="0"/>
  </r>
  <r>
    <x v="0"/>
    <s v="10.01.00020"/>
    <s v="Serviços de terceiros"/>
    <n v="580036.16"/>
    <n v="2.6254068652836636E-3"/>
    <n v="83.512657725347538"/>
    <x v="1"/>
  </r>
  <r>
    <x v="0"/>
    <s v="11.01.00011"/>
    <s v="Enciclopédia ou livros/revistas em geral"/>
    <n v="579972.32999999996"/>
    <n v="2.6251179527437781E-3"/>
    <n v="83.515282843300284"/>
    <x v="0"/>
  </r>
  <r>
    <x v="0"/>
    <s v="10.02.00001"/>
    <s v="PGTO IRF"/>
    <n v="579708.76"/>
    <n v="2.6239249607629286E-3"/>
    <n v="83.517906768261042"/>
    <x v="0"/>
  </r>
  <r>
    <x v="1"/>
    <s v="10.01.00012"/>
    <s v="Material de uso/consumo do consultorio"/>
    <n v="579584.93999999994"/>
    <n v="2.6233645166036201E-3"/>
    <n v="83.520530132777651"/>
    <x v="1"/>
  </r>
  <r>
    <x v="1"/>
    <s v="10.01.00023"/>
    <s v="Impostos e Taxas"/>
    <n v="579516.31999999995"/>
    <n v="2.6230539231759695E-3"/>
    <n v="83.523153186700824"/>
    <x v="0"/>
  </r>
  <r>
    <x v="0"/>
    <s v="10.01.00002"/>
    <s v=" Aluguel, Condomínio e IPTU, luz, telefone"/>
    <n v="579189.61"/>
    <n v="2.6215751417893803E-3"/>
    <n v="83.525774761842612"/>
    <x v="1"/>
  </r>
  <r>
    <x v="0"/>
    <s v="10.01.00010"/>
    <s v="INSS de funcionáios"/>
    <n v="579090.06999999995"/>
    <n v="2.6211245957417501E-3"/>
    <n v="83.528395886438361"/>
    <x v="0"/>
  </r>
  <r>
    <x v="1"/>
    <s v="10.01.00011"/>
    <s v="OUTRAS DESPESAS OPERACIONAIS"/>
    <n v="579068.26"/>
    <n v="2.6210258775450578E-3"/>
    <n v="83.531016912315906"/>
    <x v="0"/>
  </r>
  <r>
    <x v="1"/>
    <s v="10.01.00001"/>
    <s v="RATEIO DE CONSULTORIO"/>
    <n v="579013.99"/>
    <n v="2.620780236255075E-3"/>
    <n v="83.533637692552162"/>
    <x v="0"/>
  </r>
  <r>
    <x v="0"/>
    <s v="10.01.00016"/>
    <s v="Material odontológico para o consultório"/>
    <n v="579010.19999999995"/>
    <n v="2.6207630816486804E-3"/>
    <n v="83.536258455633813"/>
    <x v="1"/>
  </r>
  <r>
    <x v="0"/>
    <s v="10.01.00073"/>
    <s v="MICROFILMAGEM E DIGITALIZAÇÃO"/>
    <n v="578871"/>
    <n v="2.6201330232818927E-3"/>
    <n v="83.538878588657099"/>
    <x v="0"/>
  </r>
  <r>
    <x v="0"/>
    <s v="10.05.00012"/>
    <s v="TFJ"/>
    <n v="578865.46"/>
    <n v="2.6201079476830991E-3"/>
    <n v="83.541498696604776"/>
    <x v="0"/>
  </r>
  <r>
    <x v="1"/>
    <s v="10.01.00012"/>
    <s v="Remuneração paga a terceiros, com vínculo empregatício, INSS e FGTS"/>
    <n v="578862.46"/>
    <n v="2.6200943688389875E-3"/>
    <n v="83.544118790973613"/>
    <x v="0"/>
  </r>
  <r>
    <x v="0"/>
    <s v="10.01.00023"/>
    <s v="Propagandas e marketing"/>
    <n v="578837.04"/>
    <n v="2.6199793107665472E-3"/>
    <n v="83.546738770284378"/>
    <x v="0"/>
  </r>
  <r>
    <x v="1"/>
    <s v="10.01.00016"/>
    <s v="Serviços prestados"/>
    <n v="578601.16"/>
    <n v="2.6189116515168494E-3"/>
    <n v="83.549357681935888"/>
    <x v="0"/>
  </r>
  <r>
    <x v="1"/>
    <s v="10.01.00017"/>
    <s v="Material Odontologico"/>
    <n v="578451.92000000004"/>
    <n v="2.6182361492851007E-3"/>
    <n v="83.551975918085176"/>
    <x v="1"/>
  </r>
  <r>
    <x v="1"/>
    <s v="10.01.00015"/>
    <s v="Medicamento Utilizado em Procedimento Médico"/>
    <n v="578040.80000000005"/>
    <n v="2.6163753044880188E-3"/>
    <n v="83.554592293389661"/>
    <x v="0"/>
  </r>
  <r>
    <x v="1"/>
    <s v="10.01.00015"/>
    <s v="Material de Consumo Consultório"/>
    <n v="577874.69999999995"/>
    <n v="2.6156234891523615E-3"/>
    <n v="83.557207916878809"/>
    <x v="1"/>
  </r>
  <r>
    <x v="1"/>
    <s v="10.01.00015"/>
    <s v="Material Aplicado ao serviço"/>
    <n v="577455.74"/>
    <n v="2.6137271583093341E-3"/>
    <n v="83.559821644037115"/>
    <x v="1"/>
  </r>
  <r>
    <x v="0"/>
    <s v="10.01.00050"/>
    <s v="INSS"/>
    <n v="577193.56999999995"/>
    <n v="2.6125405031224031E-3"/>
    <n v="83.562434184540237"/>
    <x v="0"/>
  </r>
  <r>
    <x v="1"/>
    <s v="10.01.00017"/>
    <s v="Publicidade e propaganda"/>
    <n v="577164.37"/>
    <n v="2.6124083357063816E-3"/>
    <n v="83.565046592875944"/>
    <x v="0"/>
  </r>
  <r>
    <x v="0"/>
    <s v="10.01.00013"/>
    <s v="REMUNERACAO PAGA A TERCEIROS , COM VINCULO EMPREGATICIO"/>
    <n v="577101.86"/>
    <n v="2.6121253978579053E-3"/>
    <n v="83.567658718273805"/>
    <x v="0"/>
  </r>
  <r>
    <x v="0"/>
    <s v="10.01.00015"/>
    <s v="Insumo para trabalho"/>
    <n v="576557.32999999996"/>
    <n v="2.6096607018631711E-3"/>
    <n v="83.570268378975669"/>
    <x v="1"/>
  </r>
  <r>
    <x v="1"/>
    <s v="10.01.00023"/>
    <s v="Plano de Saúde"/>
    <n v="576368.31999999995"/>
    <n v="2.6088051894213138E-3"/>
    <n v="83.572877184165094"/>
    <x v="1"/>
  </r>
  <r>
    <x v="0"/>
    <s v="10.01.00024"/>
    <s v="Serviço de Terceiros PF / PJ sem vínculo empregatício"/>
    <n v="576247.62"/>
    <n v="2.608258867259882E-3"/>
    <n v="83.575485443032349"/>
    <x v="1"/>
  </r>
  <r>
    <x v="0"/>
    <s v="10.13.00005"/>
    <s v="EXCELLENCE LOCAÇÃO DE MOVEIS"/>
    <n v="576000"/>
    <n v="2.6071380694668938E-3"/>
    <n v="83.578092581101814"/>
    <x v="0"/>
  </r>
  <r>
    <x v="1"/>
    <s v="10.01.00015"/>
    <s v="Materiais e pagamentos de terceiros"/>
    <n v="576000"/>
    <n v="2.6071380694668938E-3"/>
    <n v="83.580699719171278"/>
    <x v="1"/>
  </r>
  <r>
    <x v="1"/>
    <s v="10.01.00015"/>
    <s v="Outras Despesas"/>
    <n v="575926.93000000005"/>
    <n v="2.6068073340871438E-3"/>
    <n v="83.583306526505368"/>
    <x v="0"/>
  </r>
  <r>
    <x v="1"/>
    <s v="10.01.00002"/>
    <s v="Aluguel do Cartorio do 2°. Oficio Reg. Civil"/>
    <n v="575176.93000000005"/>
    <n v="2.6034126230591922E-3"/>
    <n v="83.585909939128427"/>
    <x v="1"/>
  </r>
  <r>
    <x v="0"/>
    <s v="10.01.00054"/>
    <s v="FUNADEP - MS"/>
    <n v="575084.05000000005"/>
    <n v="2.6029922220454907E-3"/>
    <n v="83.588512931350479"/>
    <x v="0"/>
  </r>
  <r>
    <x v="0"/>
    <s v="10.01.00027"/>
    <s v="Salários e Ordenados"/>
    <n v="575046.43999999994"/>
    <n v="2.602821988603142E-3"/>
    <n v="83.591115753339082"/>
    <x v="0"/>
  </r>
  <r>
    <x v="1"/>
    <s v="10.01.00027"/>
    <s v="Alimentação de funcionários"/>
    <n v="574983.37"/>
    <n v="2.6025365160370979E-3"/>
    <n v="83.593718289855119"/>
    <x v="1"/>
  </r>
  <r>
    <x v="0"/>
    <s v="10.01.00015"/>
    <s v="Despesas de materiais e gerais da atividade"/>
    <n v="574930.41"/>
    <n v="2.6022968041757113E-3"/>
    <n v="83.596320586659289"/>
    <x v="1"/>
  </r>
  <r>
    <x v="0"/>
    <s v="10.01.00015"/>
    <s v="Material Uso/Consumo escritório/consultório"/>
    <n v="574924.64"/>
    <n v="2.6022706875322029E-3"/>
    <n v="83.598922857346821"/>
    <x v="1"/>
  </r>
  <r>
    <x v="1"/>
    <s v="10.01.00015"/>
    <s v="PGTO a terceiros, sem vínculo empregatício"/>
    <n v="574879.05000000005"/>
    <n v="2.6020643343645173E-3"/>
    <n v="83.60152492168119"/>
    <x v="1"/>
  </r>
  <r>
    <x v="1"/>
    <s v="10.01.00015"/>
    <s v="Honorário Contábil"/>
    <n v="574732.85"/>
    <n v="2.6014025920281349E-3"/>
    <n v="83.604126324273224"/>
    <x v="0"/>
  </r>
  <r>
    <x v="0"/>
    <s v="10.01.00015"/>
    <s v="Materiais Utilizados na Prestação de Serviços Odontológicos"/>
    <n v="574637.09"/>
    <n v="2.6009691553240859E-3"/>
    <n v="83.606727293428548"/>
    <x v="1"/>
  </r>
  <r>
    <x v="0"/>
    <s v="10.01.00015"/>
    <s v="Custas e Taxas Judiciarias"/>
    <n v="574545.4"/>
    <n v="2.6005541405852155E-3"/>
    <n v="83.609327847569133"/>
    <x v="0"/>
  </r>
  <r>
    <x v="1"/>
    <s v="10.01.00019"/>
    <s v="Material de consumo"/>
    <n v="574544.29"/>
    <n v="2.6005491164128943E-3"/>
    <n v="83.611928396685542"/>
    <x v="1"/>
  </r>
  <r>
    <x v="1"/>
    <s v="10.01.00016"/>
    <s v="Serviço de Terceiros"/>
    <n v="574421.44999999995"/>
    <n v="2.5999931080093294E-3"/>
    <n v="83.614528389793549"/>
    <x v="1"/>
  </r>
  <r>
    <x v="0"/>
    <s v="10.01.00024"/>
    <s v="DESPESAS DIVERSAS CARTORIO"/>
    <n v="573722.14"/>
    <n v="2.5968278341840538E-3"/>
    <n v="83.617125217627731"/>
    <x v="0"/>
  </r>
  <r>
    <x v="1"/>
    <s v="10.01.00015"/>
    <s v="Materiais Utilizados"/>
    <n v="573491.41"/>
    <n v="2.595783485283415E-3"/>
    <n v="83.619721001113021"/>
    <x v="1"/>
  </r>
  <r>
    <x v="1"/>
    <s v="10.01.00016"/>
    <s v="Materiais Médicos - Consultório"/>
    <n v="573439.17000000004"/>
    <n v="2.5955470323446145E-3"/>
    <n v="83.622316548145363"/>
    <x v="1"/>
  </r>
  <r>
    <x v="0"/>
    <s v="10.01.00015"/>
    <s v="Insumos custeio de produçao"/>
    <n v="573291.35"/>
    <n v="2.5948779574324118E-3"/>
    <n v="83.624911426102798"/>
    <x v="1"/>
  </r>
  <r>
    <x v="0"/>
    <s v="10.01.00015"/>
    <s v="TAXA JURIDICA"/>
    <n v="572851.98"/>
    <n v="2.5928892451866103E-3"/>
    <n v="83.627504315347991"/>
    <x v="0"/>
  </r>
  <r>
    <x v="1"/>
    <s v="10.01.00015"/>
    <s v="SERVIÇOS DE TERCEIROS PESSOA JURIDICA ESCRITÓRIO/CONSULTÓRIO"/>
    <n v="572848.05000000005"/>
    <n v="2.5928714569008241E-3"/>
    <n v="83.630097186804889"/>
    <x v="1"/>
  </r>
  <r>
    <x v="1"/>
    <s v="10.01.00015"/>
    <s v="USO E CONSUMO "/>
    <n v="572416.59"/>
    <n v="2.5909185475406636E-3"/>
    <n v="83.632688105352429"/>
    <x v="0"/>
  </r>
  <r>
    <x v="1"/>
    <s v="10.01.00027"/>
    <s v="4028 - Manutenção e Reparo"/>
    <n v="572325.17000000004"/>
    <n v="2.5905047548977632E-3"/>
    <n v="83.635278610107321"/>
    <x v="1"/>
  </r>
  <r>
    <x v="1"/>
    <s v="10.01.00015"/>
    <s v="Grctj-Web"/>
    <n v="572138.84"/>
    <n v="2.5896613728899789E-3"/>
    <n v="83.637868271480215"/>
    <x v="0"/>
  </r>
  <r>
    <x v="0"/>
    <s v="10.01.00016"/>
    <s v="Total de Despesas Pagas "/>
    <n v="571725.5"/>
    <n v="2.5877904797482541E-3"/>
    <n v="83.640456061959966"/>
    <x v="0"/>
  </r>
  <r>
    <x v="0"/>
    <s v="10.01.00019"/>
    <s v="Salários e Ordenados "/>
    <n v="571660.98"/>
    <n v="2.5874984440742228E-3"/>
    <n v="83.643043560404038"/>
    <x v="0"/>
  </r>
  <r>
    <x v="1"/>
    <s v="10.01.00015"/>
    <s v="Despesas paga a terceiros"/>
    <n v="571448.55000000005"/>
    <n v="2.5865369261226664E-3"/>
    <n v="83.645630097330155"/>
    <x v="1"/>
  </r>
  <r>
    <x v="1"/>
    <s v="10.01.00025"/>
    <s v="TOTAL DE DESPESAS DEDUTÍVEIS DO MÊS"/>
    <n v="571444.17000000004"/>
    <n v="2.5865171010102626E-3"/>
    <n v="83.648216614431163"/>
    <x v="0"/>
  </r>
  <r>
    <x v="1"/>
    <s v="10.01.00016"/>
    <s v="Serviço tercerizado clinica"/>
    <n v="570657.99"/>
    <n v="2.582958629122323E-3"/>
    <n v="83.650799573060283"/>
    <x v="0"/>
  </r>
  <r>
    <x v="1"/>
    <s v="10.01.00015"/>
    <s v="Material de Uso Direto "/>
    <n v="570603.21"/>
    <n v="2.5827106794288411E-3"/>
    <n v="83.653382283739717"/>
    <x v="1"/>
  </r>
  <r>
    <x v="1"/>
    <s v="10.01.00019"/>
    <s v="Despesas materiais utilizados consultorio "/>
    <n v="570394.37"/>
    <n v="2.5817654108274044E-3"/>
    <n v="83.655964049150541"/>
    <x v="1"/>
  </r>
  <r>
    <x v="0"/>
    <s v="10.01.00024"/>
    <s v="Imposto sobre Serviços ISS"/>
    <n v="570216.93999999994"/>
    <n v="2.5809623127238182E-3"/>
    <n v="83.658545011463261"/>
    <x v="0"/>
  </r>
  <r>
    <x v="1"/>
    <s v="10.01.00015"/>
    <s v="DESPESAS COM MEDICAMENTOS /MATERIAL EM CONSULTORIO"/>
    <n v="570183.80000000005"/>
    <n v="2.5808123117591971E-3"/>
    <n v="83.661125823775023"/>
    <x v="1"/>
  </r>
  <r>
    <x v="1"/>
    <s v="10.01.00002"/>
    <s v=" Aluguel, Condomínio e IPTU, luz, telefone"/>
    <n v="570021.52"/>
    <n v="2.5800777868183757E-3"/>
    <n v="83.663705901561841"/>
    <x v="1"/>
  </r>
  <r>
    <x v="1"/>
    <s v="10.01.00016"/>
    <s v="Laboratório"/>
    <n v="569964.1"/>
    <n v="2.5798178877420755E-3"/>
    <n v="83.666285719449576"/>
    <x v="0"/>
  </r>
  <r>
    <x v="0"/>
    <s v="10.01.00017"/>
    <s v="Medicamentos e outros insumos médicos"/>
    <n v="569928.30000000005"/>
    <n v="2.5796558468690082E-3"/>
    <n v="83.668865375296448"/>
    <x v="1"/>
  </r>
  <r>
    <x v="0"/>
    <s v="10.01.00015"/>
    <s v="Pagamento feito a terceiros por meiagem profissional"/>
    <n v="569836"/>
    <n v="2.5792380710985014E-3"/>
    <n v="83.671444613367541"/>
    <x v="1"/>
  </r>
  <r>
    <x v="1"/>
    <s v="10.01.00012"/>
    <s v="Material de expediente"/>
    <n v="569691.5"/>
    <n v="2.5785840234404493E-3"/>
    <n v="83.67402319739098"/>
    <x v="1"/>
  </r>
  <r>
    <x v="0"/>
    <s v="10.01.00015"/>
    <s v="Custo do serviços prestados - Insumos "/>
    <n v="569633.93999999994"/>
    <n v="2.5783234906847571E-3"/>
    <n v="83.676601520881661"/>
    <x v="1"/>
  </r>
  <r>
    <x v="1"/>
    <s v="10.01.00003"/>
    <s v="INSS DO CARTORIO"/>
    <n v="569364.46"/>
    <n v="2.5771037483810072E-3"/>
    <n v="83.67917862463004"/>
    <x v="0"/>
  </r>
  <r>
    <x v="0"/>
    <s v="10.01.00030"/>
    <s v="01.00030 - Emolumentos pagos a terceiros"/>
    <n v="569312.72"/>
    <n v="2.5768695585828925E-3"/>
    <n v="83.681755494188621"/>
    <x v="0"/>
  </r>
  <r>
    <x v="0"/>
    <s v="10.01.00001"/>
    <s v="VT/VR Colaboradores"/>
    <n v="569029.84"/>
    <n v="2.5755891641087766E-3"/>
    <n v="83.684331083352731"/>
    <x v="0"/>
  </r>
  <r>
    <x v="0"/>
    <s v="10.01.00019"/>
    <s v="Serviços Prestados de Pessoa Física"/>
    <n v="568935.49"/>
    <n v="2.5751621094614605E-3"/>
    <n v="83.686906245462197"/>
    <x v="0"/>
  </r>
  <r>
    <x v="0"/>
    <s v="10.01.00015"/>
    <s v="Honorário Contábil"/>
    <n v="568837.92000000004"/>
    <n v="2.574720480188131E-3"/>
    <n v="83.68948096594238"/>
    <x v="0"/>
  </r>
  <r>
    <x v="1"/>
    <s v="10.01.00015"/>
    <s v="materias odontologicos para execução de serviços"/>
    <n v="568724.14"/>
    <n v="2.5742054798937835E-3"/>
    <n v="83.692055171422268"/>
    <x v="1"/>
  </r>
  <r>
    <x v="1"/>
    <s v="10.01.00016"/>
    <s v="Repasse conforme Lei Estadual 11.331/02"/>
    <n v="568632.88"/>
    <n v="2.5737924114559024E-3"/>
    <n v="83.694628963833722"/>
    <x v="0"/>
  </r>
  <r>
    <x v="1"/>
    <s v="10.01.00013"/>
    <s v="Remuneração paga a terceiros, com vínculo empregatício, INSS e FGTS, auxilio alimentação"/>
    <n v="568567.38"/>
    <n v="2.573495940026128E-3"/>
    <n v="83.697202459773749"/>
    <x v="0"/>
  </r>
  <r>
    <x v="0"/>
    <s v="10.01.00016"/>
    <s v="Remuneração paga a terceiros sem vínculo empregatício"/>
    <n v="568272.93000000005"/>
    <n v="2.5721631764765544E-3"/>
    <n v="83.69977462295023"/>
    <x v="1"/>
  </r>
  <r>
    <x v="0"/>
    <s v="10.01.00012"/>
    <s v="Materiais de consumo (luva, seringa,agulhas, etc)"/>
    <n v="567089.5"/>
    <n v="2.5668066393141425E-3"/>
    <n v="83.702341429589538"/>
    <x v="1"/>
  </r>
  <r>
    <x v="0"/>
    <s v="10.01.00019"/>
    <s v="Pagamento DARF"/>
    <n v="567019.44999999995"/>
    <n v="2.5664895733041315E-3"/>
    <n v="83.704907919162835"/>
    <x v="0"/>
  </r>
  <r>
    <x v="0"/>
    <s v="10.01.00011"/>
    <s v="Salários Ordenados "/>
    <n v="566465.07999999996"/>
    <n v="2.5639803387007107E-3"/>
    <n v="83.707471899501542"/>
    <x v="0"/>
  </r>
  <r>
    <x v="0"/>
    <s v="10.01.00015"/>
    <s v="Material de Uso Profissional"/>
    <n v="566321.42000000004"/>
    <n v="2.5633300931190103E-3"/>
    <n v="83.710035229594666"/>
    <x v="1"/>
  </r>
  <r>
    <x v="1"/>
    <s v="10.01.00016"/>
    <s v="DESPESAS COM SERVIÇOS VETERINARIOS TERCERIZADOS"/>
    <n v="565994.87"/>
    <n v="2.56185203593744E-3"/>
    <n v="83.712597081630605"/>
    <x v="0"/>
  </r>
  <r>
    <x v="0"/>
    <s v="10.01.00020"/>
    <s v="OUTRAS DESPESAS"/>
    <n v="565855.34"/>
    <n v="2.5612204838977993E-3"/>
    <n v="83.715158302114503"/>
    <x v="0"/>
  </r>
  <r>
    <x v="1"/>
    <s v="10.01.00015"/>
    <s v="Remuneração paga a terceiros - Dentistas"/>
    <n v="565784.28"/>
    <n v="2.5608988463436053E-3"/>
    <n v="83.717719200960843"/>
    <x v="1"/>
  </r>
  <r>
    <x v="1"/>
    <s v="10.01.00015"/>
    <s v="Material usado para o exercicio profissional"/>
    <n v="565438.98"/>
    <n v="2.5593359213863355E-3"/>
    <n v="83.720278536882233"/>
    <x v="1"/>
  </r>
  <r>
    <x v="0"/>
    <s v="10.03.00004"/>
    <s v="Softwares, informática e arquivo de segurança"/>
    <n v="565222.37"/>
    <n v="2.5583554835786494E-3"/>
    <n v="83.722836892365805"/>
    <x v="0"/>
  </r>
  <r>
    <x v="1"/>
    <s v="10.01.00017"/>
    <s v="Serviços Prestados"/>
    <n v="565213.77"/>
    <n v="2.5583165575588625E-3"/>
    <n v="83.725395208923359"/>
    <x v="0"/>
  </r>
  <r>
    <x v="0"/>
    <s v="10.01.00068"/>
    <s v="Salários e Ordenados"/>
    <n v="565192.81000000006"/>
    <n v="2.558221686701335E-3"/>
    <n v="83.727953430610057"/>
    <x v="0"/>
  </r>
  <r>
    <x v="0"/>
    <s v="10.01.00006"/>
    <s v=" Prestação de Serviços"/>
    <n v="565060.9"/>
    <n v="2.5576246249257389E-3"/>
    <n v="83.730511055234984"/>
    <x v="0"/>
  </r>
  <r>
    <x v="1"/>
    <s v="10.02.00001"/>
    <s v="MATERIAIS DE CONSUMO CLINICO E OU CIRURGICO "/>
    <n v="564708.96"/>
    <n v="2.5560316454601687E-3"/>
    <n v="83.733067086880439"/>
    <x v="1"/>
  </r>
  <r>
    <x v="0"/>
    <s v="10.01.00013"/>
    <s v="Remuneração paga a terceiros, com/sem vínculo empregatício, INSS e FGTS"/>
    <n v="564692.57999999996"/>
    <n v="2.555957504971318E-3"/>
    <n v="83.735623044385406"/>
    <x v="0"/>
  </r>
  <r>
    <x v="1"/>
    <s v="10.01.00006"/>
    <s v="DESPESAS DEDUTIVEIS "/>
    <n v="564682.38"/>
    <n v="2.5559113369013381E-3"/>
    <n v="83.738178955722304"/>
    <x v="0"/>
  </r>
  <r>
    <x v="0"/>
    <s v="10.01.00015"/>
    <s v="Material Utilizado na Produção de Serviços"/>
    <n v="564675.28"/>
    <n v="2.5558792003036071E-3"/>
    <n v="83.740734834922606"/>
    <x v="1"/>
  </r>
  <r>
    <x v="0"/>
    <s v="10.01.00015"/>
    <s v="DESPESAS DEDUTÍVEIS LIVRO CAIXA "/>
    <n v="564598.76"/>
    <n v="2.5555328492531284E-3"/>
    <n v="83.743290367771863"/>
    <x v="0"/>
  </r>
  <r>
    <x v="1"/>
    <s v="10.01.00016"/>
    <s v="Material de Utilização Direto e Procedimento Dermatológico"/>
    <n v="564547.85"/>
    <n v="2.5553024162685511E-3"/>
    <n v="83.745845670188132"/>
    <x v="1"/>
  </r>
  <r>
    <x v="1"/>
    <s v="10.01.00003"/>
    <s v="Fundo Garantia Tempo Serviço"/>
    <n v="564295.09"/>
    <n v="2.5541583533893173E-3"/>
    <n v="83.748399828541523"/>
    <x v="0"/>
  </r>
  <r>
    <x v="0"/>
    <s v="10.01.00027"/>
    <s v="Pagamento a Prestadores de Serviços"/>
    <n v="564214.98"/>
    <n v="2.5537957529887189E-3"/>
    <n v="83.75095362429451"/>
    <x v="0"/>
  </r>
  <r>
    <x v="0"/>
    <s v="10.01.00015"/>
    <s v="RECOMPE pago"/>
    <n v="564158.35"/>
    <n v="2.5535394296747017E-3"/>
    <n v="83.75350716372418"/>
    <x v="0"/>
  </r>
  <r>
    <x v="0"/>
    <s v="10.01.00015"/>
    <s v="Material usado na prestação de serviços"/>
    <n v="564093.86"/>
    <n v="2.5532475297891113E-3"/>
    <n v="83.756060411253969"/>
    <x v="1"/>
  </r>
  <r>
    <x v="0"/>
    <s v="10.01.00008"/>
    <s v="Despesas Servicos de Terceiros "/>
    <n v="563974.5"/>
    <n v="2.5527072728447164E-3"/>
    <n v="83.75861311852681"/>
    <x v="1"/>
  </r>
  <r>
    <x v="0"/>
    <s v="10.01.00006"/>
    <s v="Material de Uso e Consumo"/>
    <n v="563962.87"/>
    <n v="2.5526546321923763E-3"/>
    <n v="83.761165773159007"/>
    <x v="1"/>
  </r>
  <r>
    <x v="1"/>
    <s v="10.01.00015"/>
    <s v="Material aplicado - Produtos médicos"/>
    <n v="563888.75"/>
    <n v="2.5523191442171872E-3"/>
    <n v="83.763718092303222"/>
    <x v="1"/>
  </r>
  <r>
    <x v="1"/>
    <s v="10.01.00027"/>
    <s v="Salários e Ordenados"/>
    <n v="563862.55000000005"/>
    <n v="2.5522005556452777E-3"/>
    <n v="83.766270292858863"/>
    <x v="0"/>
  </r>
  <r>
    <x v="0"/>
    <s v="10.01.00066"/>
    <s v="REPASSE FUNAJURIS TJMT"/>
    <n v="563547.81999999995"/>
    <n v="2.5507759991095077E-3"/>
    <n v="83.768821068857974"/>
    <x v="0"/>
  </r>
  <r>
    <x v="0"/>
    <s v="10.01.00015"/>
    <s v="HONORÁRIO SERVIÇOS CONTABILIDADE"/>
    <n v="563370.98"/>
    <n v="2.5499755715119301E-3"/>
    <n v="83.771371044429486"/>
    <x v="0"/>
  </r>
  <r>
    <x v="1"/>
    <s v="10.01.00018"/>
    <s v="Serviço de terceiros PJ -Diversos"/>
    <n v="563160.69999999995"/>
    <n v="2.5490237850653201E-3"/>
    <n v="83.773920068214551"/>
    <x v="1"/>
  </r>
  <r>
    <x v="1"/>
    <s v="10.01.00015"/>
    <s v="VALOR DEVIDO A RG CONSULTORIA"/>
    <n v="562761.99"/>
    <n v="2.5472191114200475E-3"/>
    <n v="83.776467287325971"/>
    <x v="0"/>
  </r>
  <r>
    <x v="0"/>
    <s v="10.01.00020"/>
    <s v="Repasse ao FARPEN"/>
    <n v="562724.34"/>
    <n v="2.5470486969264442E-3"/>
    <n v="83.779014336022897"/>
    <x v="0"/>
  </r>
  <r>
    <x v="1"/>
    <s v="10.03.00007"/>
    <s v="Vale Transporte"/>
    <n v="562517.18999999994"/>
    <n v="2.5461110777405234E-3"/>
    <n v="83.781560447100631"/>
    <x v="1"/>
  </r>
  <r>
    <x v="1"/>
    <s v="10.01.00023"/>
    <s v="Tribunal de justiça - Funjecc"/>
    <n v="562478.25"/>
    <n v="2.5459348243439526E-3"/>
    <n v="83.784106381924971"/>
    <x v="0"/>
  </r>
  <r>
    <x v="0"/>
    <s v="10.01.00017"/>
    <s v="Material Consultorio"/>
    <n v="562411"/>
    <n v="2.5456304319217797E-3"/>
    <n v="83.786652012356896"/>
    <x v="1"/>
  </r>
  <r>
    <x v="1"/>
    <s v="10.01.00015"/>
    <s v="Insumos e ferramentas odontológicas "/>
    <n v="562182.63"/>
    <n v="2.5445967650451753E-3"/>
    <n v="83.789196609121944"/>
    <x v="1"/>
  </r>
  <r>
    <x v="0"/>
    <s v="10.01.00050"/>
    <s v="ISS - MS"/>
    <n v="562113.49"/>
    <n v="2.5442838179512116E-3"/>
    <n v="83.791740892939899"/>
    <x v="0"/>
  </r>
  <r>
    <x v="0"/>
    <s v="10.02.00001"/>
    <s v="Congressos, cursos e Treinamentos"/>
    <n v="562042.43000000005"/>
    <n v="2.5439621803970171E-3"/>
    <n v="83.794284855120296"/>
    <x v="0"/>
  </r>
  <r>
    <x v="1"/>
    <s v="10.01.00007"/>
    <s v="ISS"/>
    <n v="561975.15"/>
    <n v="2.5436576521864025E-3"/>
    <n v="83.796828512772478"/>
    <x v="0"/>
  </r>
  <r>
    <x v="1"/>
    <s v="10.01.00021"/>
    <s v="MATERIAL DE APLICAÇAO"/>
    <n v="561906.64"/>
    <n v="2.543347556649703E-3"/>
    <n v="83.799371860329131"/>
    <x v="1"/>
  </r>
  <r>
    <x v="1"/>
    <s v="10.01.00018"/>
    <s v="Repasse Recivil/Recompe"/>
    <n v="561905.85"/>
    <n v="2.5433439808874199E-3"/>
    <n v="83.801915204310021"/>
    <x v="0"/>
  </r>
  <r>
    <x v="1"/>
    <s v="10.01.00015"/>
    <s v="Fornecedor"/>
    <n v="561807.76"/>
    <n v="2.5428999979477777E-3"/>
    <n v="83.804458104307969"/>
    <x v="0"/>
  </r>
  <r>
    <x v="1"/>
    <s v="10.01.00017"/>
    <s v="DESPESAS DE CUSTEIO PAGAS NECESSARIAS A PERCEPCAO DA RECEITA"/>
    <n v="561695.5"/>
    <n v="2.5423918776011135E-3"/>
    <n v="83.807000496185566"/>
    <x v="0"/>
  </r>
  <r>
    <x v="0"/>
    <s v="10.02.00002"/>
    <s v="Saldo a transferir para o Poder Público"/>
    <n v="561573.09"/>
    <n v="2.5418378154985384E-3"/>
    <n v="83.809542334001065"/>
    <x v="0"/>
  </r>
  <r>
    <x v="0"/>
    <s v="10.01.00017"/>
    <s v="Material Medico "/>
    <n v="561568.07999999996"/>
    <n v="2.5418151388288714E-3"/>
    <n v="83.812084149139892"/>
    <x v="1"/>
  </r>
  <r>
    <x v="0"/>
    <s v="10.01.00020"/>
    <s v="Despesas diversas "/>
    <n v="561373.29"/>
    <n v="2.5409334644806922E-3"/>
    <n v="83.81462508260438"/>
    <x v="0"/>
  </r>
  <r>
    <x v="0"/>
    <s v="10.01.00008"/>
    <s v="Salários"/>
    <n v="561248.62"/>
    <n v="2.540369172982219E-3"/>
    <n v="83.817165451777356"/>
    <x v="0"/>
  </r>
  <r>
    <x v="0"/>
    <s v="10.01.00003"/>
    <s v="Produtos Médicos para aplicaçao"/>
    <n v="561148"/>
    <n v="2.5399137385507089E-3"/>
    <n v="83.819705365515901"/>
    <x v="1"/>
  </r>
  <r>
    <x v="1"/>
    <s v="10.01.00015"/>
    <s v="Material de uso profissional "/>
    <n v="560965.43999999994"/>
    <n v="2.5390874206236919E-3"/>
    <n v="83.82224445293653"/>
    <x v="1"/>
  </r>
  <r>
    <x v="0"/>
    <s v="10.01.00019"/>
    <s v="Vale Alimentação"/>
    <n v="560369.18000000005"/>
    <n v="2.5363885800936568E-3"/>
    <n v="83.824780841516628"/>
    <x v="1"/>
  </r>
  <r>
    <x v="0"/>
    <s v="10.01.00015"/>
    <s v="MATERIAL UTILIZADO NA PRESTAÇÃO DE SERVIÇOS"/>
    <n v="560343.73"/>
    <n v="2.5362733862327748E-3"/>
    <n v="83.827317114902854"/>
    <x v="1"/>
  </r>
  <r>
    <x v="1"/>
    <s v="10.01.00001"/>
    <s v="Despesa dedutível"/>
    <n v="560174.16"/>
    <n v="2.5355058647007619E-3"/>
    <n v="83.829852620767554"/>
    <x v="0"/>
  </r>
  <r>
    <x v="1"/>
    <s v="10.01.00016"/>
    <s v="Material odontologico"/>
    <n v="560154.01"/>
    <n v="2.5354146601311439E-3"/>
    <n v="83.832388035427684"/>
    <x v="1"/>
  </r>
  <r>
    <x v="1"/>
    <s v="10.01.00015"/>
    <s v="Serviços Prestados Pessoa Jurídica"/>
    <n v="559911.98"/>
    <n v="2.534319164251017E-3"/>
    <n v="83.834922354591939"/>
    <x v="0"/>
  </r>
  <r>
    <x v="1"/>
    <s v="10.01.00020"/>
    <s v="Outras Despesas"/>
    <n v="559808.67000000004"/>
    <n v="2.5338515541226203E-3"/>
    <n v="83.837456206146058"/>
    <x v="0"/>
  </r>
  <r>
    <x v="1"/>
    <s v="10.01.00017"/>
    <s v="Aquisição De Material P/ Uso E Consumo"/>
    <n v="559716.81999999995"/>
    <n v="2.5334358151787302E-3"/>
    <n v="83.839989641961239"/>
    <x v="1"/>
  </r>
  <r>
    <x v="0"/>
    <s v="10.01.00031"/>
    <s v="Excedente FUNJURIS"/>
    <n v="559493.53"/>
    <n v="2.5324251418114892E-3"/>
    <n v="83.842522067103047"/>
    <x v="0"/>
  </r>
  <r>
    <x v="0"/>
    <s v="10.01.00021"/>
    <s v="Salários de empregados e rem adicionais"/>
    <n v="558945.01"/>
    <n v="2.5299423859540858E-3"/>
    <n v="83.845052009488995"/>
    <x v="0"/>
  </r>
  <r>
    <x v="0"/>
    <s v="10.01.00015"/>
    <s v="Remuneração paga a terceiros, sem vinculo empregatício - ADV parceiro "/>
    <n v="558864.09"/>
    <n v="2.5295761192655765E-3"/>
    <n v="83.847581585608268"/>
    <x v="1"/>
  </r>
  <r>
    <x v="0"/>
    <s v="10.01.00016"/>
    <s v="SERVIÇOS DE TERCEIROS"/>
    <n v="558812.22"/>
    <n v="2.5293413410508838E-3"/>
    <n v="83.850110926949313"/>
    <x v="1"/>
  </r>
  <r>
    <x v="1"/>
    <s v="10.01.00016"/>
    <s v="4016 - Outras despesas com Colaboradores"/>
    <n v="558785.25"/>
    <n v="2.5292192672423186E-3"/>
    <n v="83.852640146216558"/>
    <x v="0"/>
  </r>
  <r>
    <x v="1"/>
    <s v="10.01.00005"/>
    <s v="INSS - Contribuição previdenciária - Folha de Pagamento"/>
    <n v="558633.91"/>
    <n v="2.5285342598196921E-3"/>
    <n v="83.855168680476382"/>
    <x v="0"/>
  </r>
  <r>
    <x v="0"/>
    <s v="10.01.00016"/>
    <s v="Serviços Protéticos"/>
    <n v="558600.19999999995"/>
    <n v="2.5283816788746884E-3"/>
    <n v="83.857697062155253"/>
    <x v="0"/>
  </r>
  <r>
    <x v="1"/>
    <s v="10.01.00016"/>
    <s v="livro caixa"/>
    <n v="558556.84"/>
    <n v="2.5281854193144595E-3"/>
    <n v="83.860225247574562"/>
    <x v="0"/>
  </r>
  <r>
    <x v="0"/>
    <s v="10.01.00015"/>
    <s v="Acessórios Consumíveis"/>
    <n v="558292.13"/>
    <n v="2.526987267372847E-3"/>
    <n v="83.862752234841935"/>
    <x v="0"/>
  </r>
  <r>
    <x v="0"/>
    <s v="10.01.00003"/>
    <s v="DESPESAS DEDUTIVEIS PARA FUNCIONAMENTO DO CARTÓRIO"/>
    <n v="558209.25"/>
    <n v="2.5266121291728518E-3"/>
    <n v="83.865278846971108"/>
    <x v="0"/>
  </r>
  <r>
    <x v="0"/>
    <s v="10.01.00001"/>
    <s v="Total de Despesas Pagas"/>
    <n v="558206.18000000005"/>
    <n v="2.5265982334890442E-3"/>
    <n v="83.867805445204596"/>
    <x v="0"/>
  </r>
  <r>
    <x v="1"/>
    <s v="10.01.00018"/>
    <s v="Material aplicado no serviço"/>
    <n v="558165.72"/>
    <n v="2.5264151001447893E-3"/>
    <n v="83.870331860304745"/>
    <x v="1"/>
  </r>
  <r>
    <x v="1"/>
    <s v="10.01.00017"/>
    <s v="Medicamentos e outros insumos médicos"/>
    <n v="557849"/>
    <n v="2.5249815363090921E-3"/>
    <n v="83.872856841841056"/>
    <x v="1"/>
  </r>
  <r>
    <x v="1"/>
    <s v="10.01.00017"/>
    <s v="Materiais Odontológicos"/>
    <n v="557734.43999999994"/>
    <n v="2.524463005515276E-3"/>
    <n v="83.87538130484657"/>
    <x v="1"/>
  </r>
  <r>
    <x v="0"/>
    <s v="10.01.00021"/>
    <s v="Assessoria Jurídica"/>
    <n v="557724.07999999996"/>
    <n v="2.5244161132402763E-3"/>
    <n v="83.877905720959816"/>
    <x v="0"/>
  </r>
  <r>
    <x v="0"/>
    <s v="10.01.00015"/>
    <s v="Custo dos serviços prestados - Insumos "/>
    <n v="557550.05000000005"/>
    <n v="2.5236284044933511E-3"/>
    <n v="83.880429349364306"/>
    <x v="1"/>
  </r>
  <r>
    <x v="1"/>
    <s v="10.01.00021"/>
    <s v="RECIVIL - RECOMPE"/>
    <n v="557373.25"/>
    <n v="2.5228281579470282E-3"/>
    <n v="83.882952177522256"/>
    <x v="0"/>
  </r>
  <r>
    <x v="0"/>
    <s v="10.01.00015"/>
    <s v="Materiais utilizados na prestação de serviços"/>
    <n v="557079.75"/>
    <n v="2.5214996943647566E-3"/>
    <n v="83.885473677216623"/>
    <x v="1"/>
  </r>
  <r>
    <x v="0"/>
    <s v="10.01.00029"/>
    <s v="INSS/GPS MENSAL S/ FOLHA DE PAGAMENTO"/>
    <n v="556867.51"/>
    <n v="2.5205390364066598E-3"/>
    <n v="83.887994216253034"/>
    <x v="0"/>
  </r>
  <r>
    <x v="1"/>
    <s v="10.01.00016"/>
    <s v="CERD"/>
    <n v="556530.22"/>
    <n v="2.5190123669631692E-3"/>
    <n v="83.890513228619994"/>
    <x v="0"/>
  </r>
  <r>
    <x v="0"/>
    <s v="10.01.00015"/>
    <s v="Prestação de Serviços "/>
    <n v="556148.62"/>
    <n v="2.5172851379921478E-3"/>
    <n v="83.893030513757992"/>
    <x v="0"/>
  </r>
  <r>
    <x v="0"/>
    <s v="10.02.00001"/>
    <s v="Material Odontológico"/>
    <n v="556136.28"/>
    <n v="2.5172292836800345E-3"/>
    <n v="83.895547743041675"/>
    <x v="1"/>
  </r>
  <r>
    <x v="0"/>
    <s v="10.01.00015"/>
    <s v="Fornecedores Plataforma"/>
    <n v="556031.41"/>
    <n v="2.5167546125526995E-3"/>
    <n v="83.898064497654232"/>
    <x v="0"/>
  </r>
  <r>
    <x v="1"/>
    <s v="10.01.00015"/>
    <s v="Despesas Operacionais Registro Civil"/>
    <n v="556021.11"/>
    <n v="2.5167079918545819E-3"/>
    <n v="83.900581205646091"/>
    <x v="0"/>
  </r>
  <r>
    <x v="0"/>
    <s v="10.01.00001"/>
    <s v="DESPESAS OPERACIONAIS DA SERVENTIA"/>
    <n v="555806.19999999995"/>
    <n v="2.5157352487252256E-3"/>
    <n v="83.903096940894812"/>
    <x v="0"/>
  </r>
  <r>
    <x v="1"/>
    <s v="10.01.00015"/>
    <s v="Material hospitalar/consultório"/>
    <n v="555604.54"/>
    <n v="2.5148224788240307E-3"/>
    <n v="83.905611763373642"/>
    <x v="1"/>
  </r>
  <r>
    <x v="0"/>
    <s v="10.01.00016"/>
    <s v="Remuneração paga a Serviços de terceirizados"/>
    <n v="555505.65"/>
    <n v="2.5143748748592916E-3"/>
    <n v="83.908126138248505"/>
    <x v="0"/>
  </r>
  <r>
    <x v="0"/>
    <s v="10.01.00031"/>
    <s v="Salários"/>
    <n v="555203.88"/>
    <n v="2.5130089789300847E-3"/>
    <n v="83.910639147227442"/>
    <x v="0"/>
  </r>
  <r>
    <x v="1"/>
    <s v="10.01.00016"/>
    <s v="Material Utilizado nos Serviços"/>
    <n v="555135.26"/>
    <n v="2.5126983855024341E-3"/>
    <n v="83.913151845612944"/>
    <x v="1"/>
  </r>
  <r>
    <x v="1"/>
    <s v="10.01.00001"/>
    <s v="TOTAL DE DESPESAS DUDUTÍVEIS DO MÊS"/>
    <n v="554959.55000000005"/>
    <n v="2.5119030726028055E-3"/>
    <n v="83.915663748685546"/>
    <x v="0"/>
  </r>
  <r>
    <x v="1"/>
    <s v="10.01.00018"/>
    <s v="Valor retido para pagamento dos encargos sociais dos empregados"/>
    <n v="554914.04"/>
    <n v="2.5116970815376293E-3"/>
    <n v="83.918175445767091"/>
    <x v="0"/>
  </r>
  <r>
    <x v="0"/>
    <s v="10.01.00016"/>
    <s v="Despesas Gerais com o consultorio"/>
    <n v="554168.93000000005"/>
    <n v="2.5083245040255805E-3"/>
    <n v="83.920683770271111"/>
    <x v="0"/>
  </r>
  <r>
    <x v="1"/>
    <s v="10.01.00016"/>
    <s v="Materias utilizados na prestaçao de serviço"/>
    <n v="554107.39"/>
    <n v="2.5080459566700331E-3"/>
    <n v="83.923191816227785"/>
    <x v="1"/>
  </r>
  <r>
    <x v="1"/>
    <s v="10.01.00015"/>
    <s v="TAXA JURIDICA"/>
    <n v="553834.17000000004"/>
    <n v="2.5068092860739571E-3"/>
    <n v="83.92569862551386"/>
    <x v="0"/>
  </r>
  <r>
    <x v="1"/>
    <s v="10.01.00019"/>
    <s v="Honorários Contábeis"/>
    <n v="553760.15"/>
    <n v="2.5064742507269052E-3"/>
    <n v="83.928205099764583"/>
    <x v="0"/>
  </r>
  <r>
    <x v="1"/>
    <s v="10.01.00015"/>
    <s v="Medicamentos e Produtos Hospitalares"/>
    <n v="553704.48"/>
    <n v="2.5062222726430039E-3"/>
    <n v="83.930711322037226"/>
    <x v="1"/>
  </r>
  <r>
    <x v="1"/>
    <s v="10.01.00016"/>
    <s v="Material de consumo "/>
    <n v="553642.41"/>
    <n v="2.5059413263583304E-3"/>
    <n v="83.933217263363588"/>
    <x v="1"/>
  </r>
  <r>
    <x v="0"/>
    <s v="10.01.00012"/>
    <s v="Material de Uso e Consumo do Consultório"/>
    <n v="553323.93999999994"/>
    <n v="2.5044998415302347E-3"/>
    <n v="83.935721763205123"/>
    <x v="1"/>
  </r>
  <r>
    <x v="0"/>
    <s v="10.01.00018"/>
    <s v="FGTS sobre Folha"/>
    <n v="553290.86"/>
    <n v="2.5043501121424952E-3"/>
    <n v="83.93822611331727"/>
    <x v="0"/>
  </r>
  <r>
    <x v="0"/>
    <s v="10.01.00019"/>
    <s v="Honorários Contábeis"/>
    <n v="553115.78"/>
    <n v="2.5035576508001304E-3"/>
    <n v="83.940729670968068"/>
    <x v="0"/>
  </r>
  <r>
    <x v="0"/>
    <s v="10.01.00033"/>
    <s v="Insumos Médicos"/>
    <n v="553006.23"/>
    <n v="2.5030617966759808E-3"/>
    <n v="83.943232732764741"/>
    <x v="1"/>
  </r>
  <r>
    <x v="0"/>
    <s v="10.01.00008"/>
    <s v="Serviços prestados por terceiros"/>
    <n v="552383.23"/>
    <n v="2.5002419233820954E-3"/>
    <n v="83.945732974688127"/>
    <x v="1"/>
  </r>
  <r>
    <x v="1"/>
    <s v="10.01.00031"/>
    <s v=" Taxas e emolumentos pagos a entidades de classe"/>
    <n v="552044.84"/>
    <n v="2.4987102750290975E-3"/>
    <n v="83.948231684963162"/>
    <x v="0"/>
  </r>
  <r>
    <x v="0"/>
    <s v="10.01.00022"/>
    <s v="Pagamento de salários"/>
    <n v="551590.85"/>
    <n v="2.4966553885496577E-3"/>
    <n v="83.950728340351716"/>
    <x v="0"/>
  </r>
  <r>
    <x v="0"/>
    <s v="10.01.00018"/>
    <s v="Servicos de terceiros"/>
    <n v="551475.32999999996"/>
    <n v="2.4961325125257257E-3"/>
    <n v="83.953224472864235"/>
    <x v="1"/>
  </r>
  <r>
    <x v="1"/>
    <s v="10.01.00011"/>
    <s v="4013 - Remuneração paga a terceiros, com vínculo empregatício, INSS e FGTS"/>
    <n v="551377.49"/>
    <n v="2.4956896611564262E-3"/>
    <n v="83.955720162525395"/>
    <x v="0"/>
  </r>
  <r>
    <x v="1"/>
    <s v="10.01.00015"/>
    <s v="Copa/cozinha"/>
    <n v="551222.81999999995"/>
    <n v="2.4949895812168351E-3"/>
    <n v="83.958215152106618"/>
    <x v="0"/>
  </r>
  <r>
    <x v="1"/>
    <s v="10.01.00006"/>
    <s v="Serviços de Escreventes e Contábeis"/>
    <n v="551000"/>
    <n v="2.4939810352018373E-3"/>
    <n v="83.960709133141819"/>
    <x v="0"/>
  </r>
  <r>
    <x v="1"/>
    <s v="10.01.00012"/>
    <s v="Material de consumo escritório/consultório"/>
    <n v="550959.39"/>
    <n v="2.4937972229153774E-3"/>
    <n v="83.96320293036473"/>
    <x v="1"/>
  </r>
  <r>
    <x v="0"/>
    <s v="10.01.00001"/>
    <s v="ALUGUEL - CONSULTORIO/CLINICA"/>
    <n v="550679.78"/>
    <n v="2.4925316293813431E-3"/>
    <n v="83.965695461994116"/>
    <x v="1"/>
  </r>
  <r>
    <x v="1"/>
    <s v="10.01.00002"/>
    <s v="INSS"/>
    <n v="549674.48"/>
    <n v="2.4879813587194767E-3"/>
    <n v="83.968183443352842"/>
    <x v="0"/>
  </r>
  <r>
    <x v="0"/>
    <s v="10.01.00016"/>
    <s v="Serviços Pessoa Jurídica"/>
    <n v="549603.59"/>
    <n v="2.4876604906331145E-3"/>
    <n v="83.970671103843472"/>
    <x v="0"/>
  </r>
  <r>
    <x v="0"/>
    <s v="10.01.00016"/>
    <s v="Compra de Materiais Odontologicos"/>
    <n v="549522.43999999994"/>
    <n v="2.4872931828998903E-3"/>
    <n v="83.973158397026367"/>
    <x v="1"/>
  </r>
  <r>
    <x v="0"/>
    <s v="10.01.00015"/>
    <s v="MATERIAL DE USO E CONSUMO CONSULTORIO"/>
    <n v="549452.1"/>
    <n v="2.4869748042682821E-3"/>
    <n v="83.975645371830637"/>
    <x v="1"/>
  </r>
  <r>
    <x v="0"/>
    <s v="10.01.00001"/>
    <s v="SALARIOS E ENCARGOS - FOLHA MENSAL DE SALARIOS"/>
    <n v="549340.68999999994"/>
    <n v="2.4864705312607834E-3"/>
    <n v="83.978131842361904"/>
    <x v="0"/>
  </r>
  <r>
    <x v="1"/>
    <s v="10.01.00029"/>
    <s v="Despesa com FERJ"/>
    <n v="549143.56999999995"/>
    <n v="2.4855783106770102E-3"/>
    <n v="83.980617420672587"/>
    <x v="0"/>
  </r>
  <r>
    <x v="1"/>
    <s v="10.01.00021"/>
    <s v="Fornecedores"/>
    <n v="549139.04"/>
    <n v="2.4855578066224019E-3"/>
    <n v="83.983102978479209"/>
    <x v="0"/>
  </r>
  <r>
    <x v="0"/>
    <s v="10.03.00001"/>
    <s v="Previdência Social"/>
    <n v="548738.26"/>
    <n v="2.4837437635746914E-3"/>
    <n v="83.985586722242786"/>
    <x v="0"/>
  </r>
  <r>
    <x v="0"/>
    <s v="10.01.00020"/>
    <s v="Serviços Informática "/>
    <n v="548608.18000000005"/>
    <n v="2.4831549848940036E-3"/>
    <n v="83.988069877227673"/>
    <x v="0"/>
  </r>
  <r>
    <x v="1"/>
    <s v="10.01.00015"/>
    <s v="Material de Uso Consultório"/>
    <n v="548539.03"/>
    <n v="2.4828419925372264E-3"/>
    <n v="83.990552719220204"/>
    <x v="1"/>
  </r>
  <r>
    <x v="0"/>
    <s v="10.01.00068"/>
    <s v="IRPF Colaboradores "/>
    <n v="548261.62"/>
    <n v="2.4815863568222077E-3"/>
    <n v="83.993034305577027"/>
    <x v="0"/>
  </r>
  <r>
    <x v="1"/>
    <s v="10.01.00019"/>
    <s v="Repasses obrigatórios - Estado de São Paulo"/>
    <n v="548015.49"/>
    <n v="2.4804723031884614E-3"/>
    <n v="83.995514777880217"/>
    <x v="0"/>
  </r>
  <r>
    <x v="1"/>
    <s v="10.01.00050"/>
    <s v="INSS"/>
    <n v="547744.51"/>
    <n v="2.4792457714626556E-3"/>
    <n v="83.997994023651685"/>
    <x v="0"/>
  </r>
  <r>
    <x v="0"/>
    <s v="10.01.00025"/>
    <s v="Emolumentos e custas extrajudiciais - D"/>
    <n v="547732.79"/>
    <n v="2.4791927234449926E-3"/>
    <n v="84.000473216375127"/>
    <x v="0"/>
  </r>
  <r>
    <x v="0"/>
    <s v="10.01.00015"/>
    <s v="Medicamentos para pacientes"/>
    <n v="547665.36"/>
    <n v="2.4788875162921721E-3"/>
    <n v="84.002952103891417"/>
    <x v="0"/>
  </r>
  <r>
    <x v="0"/>
    <s v="10.01.00013"/>
    <s v="Despesas C/Pessoal"/>
    <n v="547119.73"/>
    <n v="2.4764178413879305E-3"/>
    <n v="84.00542852173281"/>
    <x v="0"/>
  </r>
  <r>
    <x v="1"/>
    <s v="10.01.00013"/>
    <s v="Remuneração paga a terceiros, com vínculo empregatício, INSS, FGTS e SALÁRIOS"/>
    <n v="547117.06999999995"/>
    <n v="2.4764058014794849E-3"/>
    <n v="84.007904927534284"/>
    <x v="0"/>
  </r>
  <r>
    <x v="0"/>
    <s v="10.01.00001"/>
    <s v="Material Odontologico"/>
    <n v="547023.22"/>
    <n v="2.4759810099728536E-3"/>
    <n v="84.010380908544263"/>
    <x v="1"/>
  </r>
  <r>
    <x v="1"/>
    <s v="10.01.00081"/>
    <s v="ONR - Operador nacional do sistema de registro eletrônico imóveis"/>
    <n v="546797.68999999994"/>
    <n v="2.4749601977353416E-3"/>
    <n v="84.012855868741994"/>
    <x v="0"/>
  </r>
  <r>
    <x v="1"/>
    <s v="10.01.00016"/>
    <s v="Folha de pagamento"/>
    <n v="546562.85"/>
    <n v="2.4738972458182695E-3"/>
    <n v="84.015329765987815"/>
    <x v="0"/>
  </r>
  <r>
    <x v="0"/>
    <s v="10.01.00015"/>
    <s v="Material Aplicado na Prestação de Serviços"/>
    <n v="546518.80000000005"/>
    <n v="2.4736978631238948E-3"/>
    <n v="84.017803463850939"/>
    <x v="1"/>
  </r>
  <r>
    <x v="1"/>
    <s v="10.01.00015"/>
    <s v="Serviços prestados por terceiros "/>
    <n v="546267.36"/>
    <n v="2.4725597749360706E-3"/>
    <n v="84.020276023625868"/>
    <x v="1"/>
  </r>
  <r>
    <x v="1"/>
    <s v="10.01.00035"/>
    <s v="Devolução de emolumentos - Pedidos CRC"/>
    <n v="546195.28"/>
    <n v="2.4722335205748778E-3"/>
    <n v="84.022748257146446"/>
    <x v="0"/>
  </r>
  <r>
    <x v="1"/>
    <s v="10.01.00027"/>
    <s v="INSS"/>
    <n v="545998.64"/>
    <n v="2.4713434726061621E-3"/>
    <n v="84.025219600619053"/>
    <x v="0"/>
  </r>
  <r>
    <x v="1"/>
    <s v="10.01.00017"/>
    <s v="Recompe"/>
    <n v="545033.42000000004"/>
    <n v="2.4669746153016298E-3"/>
    <n v="84.027686575234355"/>
    <x v="0"/>
  </r>
  <r>
    <x v="0"/>
    <s v="10.01.00015"/>
    <s v="MEDICACAO E INSUMOS PARA TRATAMENTO MEDICO DE PACIENTES"/>
    <n v="545028.96"/>
    <n v="2.4669544280867166E-3"/>
    <n v="84.030153529662442"/>
    <x v="1"/>
  </r>
  <r>
    <x v="1"/>
    <s v="10.01.00015"/>
    <s v="Emolumentos ao Estado de São Paulo"/>
    <n v="544989.24"/>
    <n v="2.4667746441906762E-3"/>
    <n v="84.032620304306633"/>
    <x v="0"/>
  </r>
  <r>
    <x v="0"/>
    <s v="10.01.00017"/>
    <s v="Material de consumo"/>
    <n v="544757.01"/>
    <n v="2.4657235058679816E-3"/>
    <n v="84.035086027812497"/>
    <x v="1"/>
  </r>
  <r>
    <x v="1"/>
    <s v="10.01.00020"/>
    <s v="Total de despesas"/>
    <n v="544675.79"/>
    <n v="2.465355881295061E-3"/>
    <n v="84.037551383693796"/>
    <x v="0"/>
  </r>
  <r>
    <x v="0"/>
    <s v="10.01.00015"/>
    <s v="Material Médico Utilizado no Consultório"/>
    <n v="544529.76"/>
    <n v="2.4646949084265123E-3"/>
    <n v="84.040016078602221"/>
    <x v="1"/>
  </r>
  <r>
    <x v="0"/>
    <s v="10.01.00033"/>
    <s v="Serviço Tomado de Pessoa Jurídica"/>
    <n v="544516.94999999995"/>
    <n v="2.4646369267621545E-3"/>
    <n v="84.042480715528981"/>
    <x v="0"/>
  </r>
  <r>
    <x v="0"/>
    <s v="10.01.00022"/>
    <s v="FÉRIAS - PAGTO. FÉRIAS REF."/>
    <n v="544298.16"/>
    <n v="2.463646621661081E-3"/>
    <n v="84.044944362150645"/>
    <x v="0"/>
  </r>
  <r>
    <x v="0"/>
    <s v="10.01.00017"/>
    <s v="Propaganda e publicidade"/>
    <n v="544262.03"/>
    <n v="2.4634830871151604E-3"/>
    <n v="84.047407845237757"/>
    <x v="0"/>
  </r>
  <r>
    <x v="0"/>
    <s v="10.01.00025"/>
    <s v="transferência de valor PJ serventias Serviços Extra Judicial "/>
    <n v="544027.79"/>
    <n v="2.4624228509669108E-3"/>
    <n v="84.049870268088725"/>
    <x v="0"/>
  </r>
  <r>
    <x v="1"/>
    <s v="10.01.00018"/>
    <s v="Serviços Terceirizados"/>
    <n v="543958.85"/>
    <n v="2.4621108091292215E-3"/>
    <n v="84.052332378897859"/>
    <x v="0"/>
  </r>
  <r>
    <x v="1"/>
    <s v="10.02.00001"/>
    <s v="Total das despesas dedutíveis conforme livro caixa serventia - o programa não permite importação dos dados do software da serventia"/>
    <n v="543897.11"/>
    <n v="2.4618313565174001E-3"/>
    <n v="84.054794210254371"/>
    <x v="0"/>
  </r>
  <r>
    <x v="0"/>
    <s v="10.01.00018"/>
    <s v="Serviço de terceiros PJ -Diversos"/>
    <n v="543793.49"/>
    <n v="2.4613623432417787E-3"/>
    <n v="84.057255572597612"/>
    <x v="1"/>
  </r>
  <r>
    <x v="0"/>
    <s v="10.01.00015"/>
    <s v="Material Odontológico p/ serviços"/>
    <n v="543588.26"/>
    <n v="2.46043341451609E-3"/>
    <n v="84.059716006012124"/>
    <x v="1"/>
  </r>
  <r>
    <x v="0"/>
    <s v="10.01.00018"/>
    <s v="Serviços prestados por terceiros"/>
    <n v="543361.75"/>
    <n v="2.4594081665228348E-3"/>
    <n v="84.062175414178654"/>
    <x v="1"/>
  </r>
  <r>
    <x v="1"/>
    <s v="10.01.00015"/>
    <s v="Medicamentos/ cosméticos"/>
    <n v="543266.25"/>
    <n v="2.4589759066519423E-3"/>
    <n v="84.064634390085303"/>
    <x v="0"/>
  </r>
  <r>
    <x v="0"/>
    <s v="10.01.00017"/>
    <s v="Material de Uso / Consumo "/>
    <n v="543165.55000000005"/>
    <n v="2.4585201101179231E-3"/>
    <n v="84.067092910195427"/>
    <x v="1"/>
  </r>
  <r>
    <x v="0"/>
    <s v="10.01.00013"/>
    <s v="Remuneração paga a terceiros, com vínculo empregatício (SALÁRIO)"/>
    <n v="543010.73"/>
    <n v="2.4578193512361261E-3"/>
    <n v="84.069550729546663"/>
    <x v="0"/>
  </r>
  <r>
    <x v="0"/>
    <s v="10.01.00020"/>
    <s v="FUNAJUIRS ao TJMT"/>
    <n v="542320.11"/>
    <n v="2.4546934107959606E-3"/>
    <n v="84.07200542295746"/>
    <x v="0"/>
  </r>
  <r>
    <x v="1"/>
    <s v="10.01.00025"/>
    <s v="REPASSES LEGAIS PARTE DO ESTADO"/>
    <n v="542054.69999999995"/>
    <n v="2.4534920904573888E-3"/>
    <n v="84.074458915047913"/>
    <x v="0"/>
  </r>
  <r>
    <x v="1"/>
    <s v="10.01.00016"/>
    <s v="Fundo Especial Modernização do Judiciário- FERJ"/>
    <n v="542005.18000000005"/>
    <n v="2.453267949003917E-3"/>
    <n v="84.076912182996921"/>
    <x v="0"/>
  </r>
  <r>
    <x v="0"/>
    <s v="10.01.00017"/>
    <s v="Diversas"/>
    <n v="541875.68000000005"/>
    <n v="2.4526817955664243E-3"/>
    <n v="84.079364864792481"/>
    <x v="0"/>
  </r>
  <r>
    <x v="0"/>
    <s v="10.01.00019"/>
    <s v="Serviços Prestados por Terceiros"/>
    <n v="541662.07999999996"/>
    <n v="2.4517149818656632E-3"/>
    <n v="84.08181657977434"/>
    <x v="1"/>
  </r>
  <r>
    <x v="1"/>
    <s v="10.01.00015"/>
    <s v="Materiais de Uso em Tratamento Cirurgico"/>
    <n v="541341.18999999994"/>
    <n v="2.4502625434366506E-3"/>
    <n v="84.084266842317774"/>
    <x v="1"/>
  </r>
  <r>
    <x v="0"/>
    <s v="10.01.00019"/>
    <s v="Material de consumo"/>
    <n v="541017.17000000004"/>
    <n v="2.4487959377469484E-3"/>
    <n v="84.086715638255527"/>
    <x v="1"/>
  </r>
  <r>
    <x v="1"/>
    <s v="10.01.00019"/>
    <s v="Despesas diversas"/>
    <n v="540650.74"/>
    <n v="2.4471373724643183E-3"/>
    <n v="84.089162775627997"/>
    <x v="0"/>
  </r>
  <r>
    <x v="0"/>
    <s v="10.01.00025"/>
    <s v="DESPESAS EXTRAS COM OUTROS CARTORIOS"/>
    <n v="540594.31000000006"/>
    <n v="2.4468819544065756E-3"/>
    <n v="84.09160965758241"/>
    <x v="0"/>
  </r>
  <r>
    <x v="1"/>
    <s v="10.01.00020"/>
    <s v="PAT - VALE REFEIÇÃO - CONFORME CCT"/>
    <n v="540557.42000000004"/>
    <n v="2.4467149798868141E-3"/>
    <n v="84.094056372562292"/>
    <x v="1"/>
  </r>
  <r>
    <x v="1"/>
    <s v="10.01.00018"/>
    <s v="Prestação de serviços"/>
    <n v="540427.71"/>
    <n v="2.4461278759302331E-3"/>
    <n v="84.09650250043822"/>
    <x v="0"/>
  </r>
  <r>
    <x v="1"/>
    <s v="10.01.00015"/>
    <s v="PRODUTOS  DE USO E CONSUMO DO CONSUTORIO"/>
    <n v="540369.41"/>
    <n v="2.4458639937263273E-3"/>
    <n v="84.098948364431948"/>
    <x v="1"/>
  </r>
  <r>
    <x v="1"/>
    <s v="10.01.00018"/>
    <s v="Material médico/hospitalar"/>
    <n v="540236.51"/>
    <n v="2.4452624509321741E-3"/>
    <n v="84.101393626882881"/>
    <x v="1"/>
  </r>
  <r>
    <x v="1"/>
    <s v="10.01.00015"/>
    <s v="Materiais para Uso na Prestação de Serviços"/>
    <n v="540164.01"/>
    <n v="2.4449342955328054E-3"/>
    <n v="84.103838561178421"/>
    <x v="1"/>
  </r>
  <r>
    <x v="0"/>
    <s v="10.01.00019"/>
    <s v="EMOLUMENTOS E TAXAS EXTRAJUDICIAIS"/>
    <n v="540132.72"/>
    <n v="2.4447926681887191E-3"/>
    <n v="84.106283353846607"/>
    <x v="0"/>
  </r>
  <r>
    <x v="0"/>
    <s v="10.01.00015"/>
    <s v="Honorários com Engenheiros e Reembolso de Despesas"/>
    <n v="539990.68999999994"/>
    <n v="2.4441498004456521E-3"/>
    <n v="84.108727503647046"/>
    <x v="0"/>
  </r>
  <r>
    <x v="0"/>
    <s v="10.01.00017"/>
    <s v="Benefícios a Empregados "/>
    <n v="539936.24"/>
    <n v="2.4439033444250231E-3"/>
    <n v="84.111171406991474"/>
    <x v="0"/>
  </r>
  <r>
    <x v="0"/>
    <s v="10.01.00020"/>
    <s v="Repasses obrigatórios - IPESP"/>
    <n v="539772.96"/>
    <n v="2.4431642932028308E-3"/>
    <n v="84.113614571284671"/>
    <x v="0"/>
  </r>
  <r>
    <x v="0"/>
    <s v="10.01.00013"/>
    <s v="Remuneração paga a terceiros, com vínculo empregatício, INSS e FGTS e IRRF 0561"/>
    <n v="539752.74"/>
    <n v="2.4430727717935177E-3"/>
    <n v="84.116057644056468"/>
    <x v="0"/>
  </r>
  <r>
    <x v="1"/>
    <s v="10.01.00016"/>
    <s v="Serviços Pessoa Jurídica "/>
    <n v="539709.42000000004"/>
    <n v="2.4428766932845436E-3"/>
    <n v="84.118500520749748"/>
    <x v="0"/>
  </r>
  <r>
    <x v="0"/>
    <s v="10.01.00029"/>
    <s v="Vale Alimentação "/>
    <n v="539704.94999999995"/>
    <n v="2.4428564608068165E-3"/>
    <n v="84.120943377210551"/>
    <x v="1"/>
  </r>
  <r>
    <x v="1"/>
    <s v="10.01.00015"/>
    <s v="Despesas com Dental"/>
    <n v="539164.11"/>
    <n v="2.4404084667903401E-3"/>
    <n v="84.123383785677348"/>
    <x v="0"/>
  </r>
  <r>
    <x v="0"/>
    <s v="10.01.00015"/>
    <s v="Despesa com uso e consumo "/>
    <n v="539105.56000000006"/>
    <n v="2.4401434530160917E-3"/>
    <n v="84.125823929130362"/>
    <x v="0"/>
  </r>
  <r>
    <x v="1"/>
    <s v="10.01.00013"/>
    <s v="FOLHA MENSAL DE SALÁRIOS "/>
    <n v="539086.81999999995"/>
    <n v="2.4400586305032058E-3"/>
    <n v="84.12826398776086"/>
    <x v="0"/>
  </r>
  <r>
    <x v="1"/>
    <s v="10.01.00015"/>
    <s v="Materiais para a prestação de serviço"/>
    <n v="539006.54"/>
    <n v="2.4396952606347746E-3"/>
    <n v="84.130703683021494"/>
    <x v="1"/>
  </r>
  <r>
    <x v="0"/>
    <s v="10.01.00021"/>
    <s v="Vale Alimentação ou Refeição"/>
    <n v="538912.84"/>
    <n v="2.4392711480703488E-3"/>
    <n v="84.133142954169571"/>
    <x v="1"/>
  </r>
  <r>
    <x v="1"/>
    <s v="10.01.00052"/>
    <s v="Funcionários - Remuneração - Salário mensal"/>
    <n v="538852.80000000005"/>
    <n v="2.4389993901368584E-3"/>
    <n v="84.135581953559708"/>
    <x v="0"/>
  </r>
  <r>
    <x v="1"/>
    <s v="10.01.00016"/>
    <s v="Internet"/>
    <n v="538753.07999999996"/>
    <n v="2.4385480293585811E-3"/>
    <n v="84.138020501589068"/>
    <x v="0"/>
  </r>
  <r>
    <x v="0"/>
    <s v="10.01.00017"/>
    <s v="Despesas com Laboratórios/Próteses"/>
    <n v="537799.71"/>
    <n v="2.4342328084882904E-3"/>
    <n v="84.140454734397551"/>
    <x v="0"/>
  </r>
  <r>
    <x v="0"/>
    <s v="10.01.00015"/>
    <s v="Laboratorio de Protese"/>
    <n v="537487.93000000005"/>
    <n v="2.4328216044825642E-3"/>
    <n v="84.142887556002037"/>
    <x v="0"/>
  </r>
  <r>
    <x v="0"/>
    <s v="10.01.00015"/>
    <s v="Material para procedimento médico"/>
    <n v="537408.76"/>
    <n v="2.4324632587864534E-3"/>
    <n v="84.145320019260822"/>
    <x v="1"/>
  </r>
  <r>
    <x v="1"/>
    <s v="10.01.00015"/>
    <s v="Materiais de consultório"/>
    <n v="537231.43999999994"/>
    <n v="2.4316606585738179E-3"/>
    <n v="84.147751679919395"/>
    <x v="1"/>
  </r>
  <r>
    <x v="1"/>
    <s v="10.01.00017"/>
    <s v="Salários e Ordenados"/>
    <n v="537227.9"/>
    <n v="2.4316446355377662E-3"/>
    <n v="84.150183324554931"/>
    <x v="0"/>
  </r>
  <r>
    <x v="0"/>
    <s v="10.01.00015"/>
    <s v="Materiais Cirúrgicos"/>
    <n v="537096.81999999995"/>
    <n v="2.4310513305757075E-3"/>
    <n v="84.152614375885506"/>
    <x v="1"/>
  </r>
  <r>
    <x v="0"/>
    <s v="10.01.00015"/>
    <s v="Serviços de Terceiros sem Vínculo Empregatício"/>
    <n v="536643.81000000006"/>
    <n v="2.4290008798520117E-3"/>
    <n v="84.155043376765363"/>
    <x v="1"/>
  </r>
  <r>
    <x v="0"/>
    <s v="10.01.00015"/>
    <s v="FORNECEDORES"/>
    <n v="536639.94999999995"/>
    <n v="2.4289834084059206E-3"/>
    <n v="84.15747236017377"/>
    <x v="0"/>
  </r>
  <r>
    <x v="0"/>
    <s v="10.01.00021"/>
    <s v="CONTRIBUIÇÃO A ENTIDADE  JUDICIAIS"/>
    <n v="536519.81000000006"/>
    <n v="2.4284396209620571E-3"/>
    <n v="84.159900799794727"/>
    <x v="0"/>
  </r>
  <r>
    <x v="1"/>
    <s v="10.01.00019"/>
    <s v="Ferias"/>
    <n v="536297.46"/>
    <n v="2.4274332022993033E-3"/>
    <n v="84.162328232997027"/>
    <x v="0"/>
  </r>
  <r>
    <x v="1"/>
    <s v="10.01.00015"/>
    <s v="Serviços Prestados PJ"/>
    <n v="536215.5"/>
    <n v="2.4270622282781687E-3"/>
    <n v="84.164755295225305"/>
    <x v="0"/>
  </r>
  <r>
    <x v="1"/>
    <s v="10.01.00008"/>
    <s v="Material de consumo Odontologico"/>
    <n v="536065.41"/>
    <n v="2.4263828787072553E-3"/>
    <n v="84.167181678104015"/>
    <x v="1"/>
  </r>
  <r>
    <x v="0"/>
    <s v="10.01.00012"/>
    <s v="Plano de saúde dos colaboradores, conforme acordo coletivo"/>
    <n v="535972.69999999995"/>
    <n v="2.4259632471613861E-3"/>
    <n v="84.169607641351178"/>
    <x v="1"/>
  </r>
  <r>
    <x v="0"/>
    <s v="10.01.00017"/>
    <s v="Despesas com serviços de terceiros"/>
    <n v="535893.18999999994"/>
    <n v="2.4256033625296098E-3"/>
    <n v="84.172033244713703"/>
    <x v="1"/>
  </r>
  <r>
    <x v="0"/>
    <s v="10.01.00001"/>
    <s v="Despesas de Custeio em Geral do Consultório"/>
    <n v="535811.5"/>
    <n v="2.4252336106044452E-3"/>
    <n v="84.174458478324311"/>
    <x v="0"/>
  </r>
  <r>
    <x v="1"/>
    <s v="10.01.00015"/>
    <s v="Pagamentos Terceiros - Serviços Prestados ao médico"/>
    <n v="535549.56999999995"/>
    <n v="2.424048041725043E-3"/>
    <n v="84.176882526366043"/>
    <x v="1"/>
  </r>
  <r>
    <x v="0"/>
    <s v="10.01.00015"/>
    <s v="Despesa com Pessoal"/>
    <n v="535442.02"/>
    <n v="2.4235612401636349E-3"/>
    <n v="84.179306087606207"/>
    <x v="0"/>
  </r>
  <r>
    <x v="0"/>
    <s v="10.01.00012"/>
    <s v="Vale refeição; cesta básica; vale alimentação (adiantamento salarial)"/>
    <n v="535396.98"/>
    <n v="2.4233573764507032E-3"/>
    <n v="84.181729444982665"/>
    <x v="1"/>
  </r>
  <r>
    <x v="1"/>
    <s v="10.01.00022"/>
    <s v="DEVOLUÇÃO RECEITA"/>
    <n v="535326.82999999996"/>
    <n v="2.423039857812555E-3"/>
    <n v="84.184152484840482"/>
    <x v="0"/>
  </r>
  <r>
    <x v="1"/>
    <s v="10.01.00033"/>
    <s v="Salário e Ordenados"/>
    <n v="534781.52"/>
    <n v="2.4205716313183525E-3"/>
    <n v="84.186573056471801"/>
    <x v="0"/>
  </r>
  <r>
    <x v="0"/>
    <s v="10.01.00052"/>
    <s v="Encargos Funcionários - Alimentação"/>
    <n v="534686.21"/>
    <n v="2.4201402314409201E-3"/>
    <n v="84.188993196703237"/>
    <x v="1"/>
  </r>
  <r>
    <x v="1"/>
    <s v="10.01.00018"/>
    <s v="Material de Uso Odontologico"/>
    <n v="534565.27"/>
    <n v="2.4195928229719596E-3"/>
    <n v="84.191412789526211"/>
    <x v="1"/>
  </r>
  <r>
    <x v="1"/>
    <s v="10.01.00015"/>
    <s v="EXERCICIO DA ATIVIDADE"/>
    <n v="534531.04"/>
    <n v="2.4194378883606441E-3"/>
    <n v="84.193832227414575"/>
    <x v="0"/>
  </r>
  <r>
    <x v="1"/>
    <s v="10.01.00022"/>
    <s v="Despesas diversas"/>
    <n v="534424.14"/>
    <n v="2.4189540288821268E-3"/>
    <n v="84.196251181443458"/>
    <x v="0"/>
  </r>
  <r>
    <x v="1"/>
    <s v="10.01.00023"/>
    <s v="DARF - IRRF 0591"/>
    <n v="534414.17000000004"/>
    <n v="2.4189089018568618E-3"/>
    <n v="84.198670090345317"/>
    <x v="0"/>
  </r>
  <r>
    <x v="0"/>
    <s v="10.01.00015"/>
    <s v="Material consultorio"/>
    <n v="534312.25"/>
    <n v="2.4184475832595698E-3"/>
    <n v="84.20108853792857"/>
    <x v="1"/>
  </r>
  <r>
    <x v="1"/>
    <s v="10.01.00017"/>
    <s v="Despesas Diversas "/>
    <n v="534299.43999999994"/>
    <n v="2.418389601595212E-3"/>
    <n v="84.203506927530171"/>
    <x v="0"/>
  </r>
  <r>
    <x v="1"/>
    <s v="10.01.00016"/>
    <s v="Remuneração paga a terceiros sem vínculo empregatício"/>
    <n v="534250.78"/>
    <n v="2.4181693527437192E-3"/>
    <n v="84.205925096882908"/>
    <x v="1"/>
  </r>
  <r>
    <x v="0"/>
    <s v="10.01.00017"/>
    <s v="MATERIAL ODONTOLÓGICO"/>
    <n v="534203.59"/>
    <n v="2.4179557575258401E-3"/>
    <n v="84.20834305264043"/>
    <x v="1"/>
  </r>
  <r>
    <x v="1"/>
    <s v="10.01.00018"/>
    <s v="Serviços Prestados por Terceiros"/>
    <n v="534022.63"/>
    <n v="2.4171366816490162E-3"/>
    <n v="84.210760189322073"/>
    <x v="1"/>
  </r>
  <r>
    <x v="1"/>
    <s v="10.01.00015"/>
    <s v="Ressarcimento ao TJSC"/>
    <n v="533948.72"/>
    <n v="2.4168021441929146E-3"/>
    <n v="84.21317699146627"/>
    <x v="0"/>
  </r>
  <r>
    <x v="1"/>
    <s v="10.01.00016"/>
    <s v="SERVIÇOS PRESTADOS"/>
    <n v="533908.71"/>
    <n v="2.4166210476752768E-3"/>
    <n v="84.215593612513942"/>
    <x v="0"/>
  </r>
  <r>
    <x v="0"/>
    <s v="10.01.00008"/>
    <s v="Material de consumo Odontologico"/>
    <n v="533854.71999999997"/>
    <n v="2.4163766737440779E-3"/>
    <n v="84.218009989187692"/>
    <x v="1"/>
  </r>
  <r>
    <x v="1"/>
    <s v="10.01.00001"/>
    <s v="Aluguel e Condomínio do consultório"/>
    <n v="533774.18999999994"/>
    <n v="2.4160121723053032E-3"/>
    <n v="84.220426001359996"/>
    <x v="1"/>
  </r>
  <r>
    <x v="1"/>
    <s v="10.01.00017"/>
    <s v="Material de Uso e Consumo"/>
    <n v="533527.04000000004"/>
    <n v="2.4148935018645594E-3"/>
    <n v="84.222840894861861"/>
    <x v="1"/>
  </r>
  <r>
    <x v="0"/>
    <s v="10.01.00056"/>
    <s v="Selos - MS"/>
    <n v="533504"/>
    <n v="2.4147892163417805E-3"/>
    <n v="84.225255684078206"/>
    <x v="0"/>
  </r>
  <r>
    <x v="0"/>
    <s v="10.01.00013"/>
    <s v="Serviços de Terceiros "/>
    <n v="533443.83999999997"/>
    <n v="2.4145169152545247E-3"/>
    <n v="84.227670200993458"/>
    <x v="1"/>
  </r>
  <r>
    <x v="1"/>
    <s v="10.01.00035"/>
    <s v="Convênio médico e convênio odontológico"/>
    <n v="533407.18000000005"/>
    <n v="2.4143509817794789E-3"/>
    <n v="84.230084551975239"/>
    <x v="0"/>
  </r>
  <r>
    <x v="1"/>
    <s v="10.01.00015"/>
    <s v="Medicamentos e Insumos hospitalares"/>
    <n v="533224.14"/>
    <n v="2.413522491237404E-3"/>
    <n v="84.232498074466477"/>
    <x v="1"/>
  </r>
  <r>
    <x v="1"/>
    <s v="10.01.00014"/>
    <s v="reformas e manutenções prediais"/>
    <n v="532875.28"/>
    <n v="2.4119434527184558E-3"/>
    <n v="84.234910017919191"/>
    <x v="0"/>
  </r>
  <r>
    <x v="0"/>
    <s v="10.01.00006"/>
    <s v="Serviços tomados"/>
    <n v="532629.27"/>
    <n v="2.4108299422384736E-3"/>
    <n v="84.237320847861426"/>
    <x v="0"/>
  </r>
  <r>
    <x v="1"/>
    <s v="10.01.00017"/>
    <s v="Medicamentos Consultorio"/>
    <n v="532448.18000000005"/>
    <n v="2.4100102779450717E-3"/>
    <n v="84.239730858139367"/>
    <x v="0"/>
  </r>
  <r>
    <x v="1"/>
    <s v="10.01.00015"/>
    <s v="Serviços Auxiliares"/>
    <n v="532097.15"/>
    <n v="2.4084214173955487E-3"/>
    <n v="84.242139279556767"/>
    <x v="0"/>
  </r>
  <r>
    <x v="0"/>
    <s v="10.01.00015"/>
    <s v="TFJ"/>
    <n v="532092.01"/>
    <n v="2.408398152309304E-3"/>
    <n v="84.244547677709079"/>
    <x v="0"/>
  </r>
  <r>
    <x v="0"/>
    <s v="10.01.00015"/>
    <s v="Serviços protéticos"/>
    <n v="531904.56999999995"/>
    <n v="2.4075497461291981E-3"/>
    <n v="84.246955227455203"/>
    <x v="0"/>
  </r>
  <r>
    <x v="0"/>
    <s v="10.01.00020"/>
    <s v="Saldo transferido para o Poder Publico"/>
    <n v="531709.21"/>
    <n v="2.4066654918006372E-3"/>
    <n v="84.249361892947007"/>
    <x v="0"/>
  </r>
  <r>
    <x v="1"/>
    <s v="10.01.00017"/>
    <s v="Prestação de serviços de terceiros"/>
    <n v="531626.77"/>
    <n v="2.4062923451644452E-3"/>
    <n v="84.251768185292178"/>
    <x v="1"/>
  </r>
  <r>
    <x v="1"/>
    <s v="10.01.00019"/>
    <s v="Vale Alimentação"/>
    <n v="531500.88"/>
    <n v="2.4057225316026997E-3"/>
    <n v="84.254173907823784"/>
    <x v="1"/>
  </r>
  <r>
    <x v="1"/>
    <s v="10.01.00035"/>
    <s v="Folha mensal de salários"/>
    <n v="531448.54"/>
    <n v="2.4054856260357625E-3"/>
    <n v="84.256579393449826"/>
    <x v="0"/>
  </r>
  <r>
    <x v="0"/>
    <s v="10.01.00020"/>
    <s v="Vale Alimentação"/>
    <n v="531418.4"/>
    <n v="2.4053492039152525E-3"/>
    <n v="84.258984742653737"/>
    <x v="1"/>
  </r>
  <r>
    <x v="0"/>
    <s v="10.01.00001"/>
    <s v="Material / Medicamentos de Consumo do Consultório"/>
    <n v="530843.05000000005"/>
    <n v="2.4027450079286768E-3"/>
    <n v="84.261387487661665"/>
    <x v="1"/>
  </r>
  <r>
    <x v="1"/>
    <s v="10.01.00026"/>
    <s v="Auxílio Alimentação"/>
    <n v="530716.5"/>
    <n v="2.4021722070212271E-3"/>
    <n v="84.263789659868692"/>
    <x v="1"/>
  </r>
  <r>
    <x v="0"/>
    <s v="10.01.00025"/>
    <s v="Remessa de Intimação"/>
    <n v="530701.15"/>
    <n v="2.4021027286021883E-3"/>
    <n v="84.266191762597288"/>
    <x v="0"/>
  </r>
  <r>
    <x v="1"/>
    <s v="10.01.00015"/>
    <s v="Material de uso e consumo no consultório"/>
    <n v="530561.31999999995"/>
    <n v="2.4014698186781368E-3"/>
    <n v="84.268593232415967"/>
    <x v="1"/>
  </r>
  <r>
    <x v="0"/>
    <s v="10.01.00015"/>
    <s v="Materiais para Prestação de Serviços"/>
    <n v="530325.98"/>
    <n v="2.4004046036203795E-3"/>
    <n v="84.270993637019586"/>
    <x v="1"/>
  </r>
  <r>
    <x v="1"/>
    <s v="10.01.00015"/>
    <s v="MATERIAIS CONSULTORIO"/>
    <n v="530251.17000000004"/>
    <n v="2.4000659925110445E-3"/>
    <n v="84.273393703012104"/>
    <x v="1"/>
  </r>
  <r>
    <x v="0"/>
    <s v="10.01.00017"/>
    <s v="Contabilidade"/>
    <n v="529914.89"/>
    <n v="2.3985438946117384E-3"/>
    <n v="84.275792246906718"/>
    <x v="0"/>
  </r>
  <r>
    <x v="1"/>
    <s v="10.01.00016"/>
    <s v="Serviços de Protético"/>
    <n v="529846"/>
    <n v="2.3982320790881177E-3"/>
    <n v="84.278190478985806"/>
    <x v="0"/>
  </r>
  <r>
    <x v="1"/>
    <s v="10.01.00016"/>
    <s v="Material utilizado na prestação de serviços "/>
    <n v="529702.04"/>
    <n v="2.3975804756220056E-3"/>
    <n v="84.280588059461422"/>
    <x v="1"/>
  </r>
  <r>
    <x v="0"/>
    <s v="10.01.00016"/>
    <s v="Organização, suporte e gestão de leilão eletrônico"/>
    <n v="529401.56000000006"/>
    <n v="2.3962204185957675E-3"/>
    <n v="84.282984279880012"/>
    <x v="0"/>
  </r>
  <r>
    <x v="1"/>
    <s v="10.01.00001"/>
    <s v="Despesas de Custeio em Geral do Consultório"/>
    <n v="529113.74"/>
    <n v="2.3949176642916801E-3"/>
    <n v="84.285379197544302"/>
    <x v="0"/>
  </r>
  <r>
    <x v="1"/>
    <s v="10.01.00016"/>
    <s v="material de consumo"/>
    <n v="528897.89"/>
    <n v="2.3939406664578362E-3"/>
    <n v="84.287773138210753"/>
    <x v="1"/>
  </r>
  <r>
    <x v="1"/>
    <s v="10.01.00015"/>
    <s v="Vale-alimentação / Vale-refeição"/>
    <n v="528473.32999999996"/>
    <n v="2.3920189884391327E-3"/>
    <n v="84.290165157199198"/>
    <x v="1"/>
  </r>
  <r>
    <x v="0"/>
    <s v="10.01.00015"/>
    <s v="Impostos e Contribuições sobre Receitas Cartorárias"/>
    <n v="528313.84"/>
    <n v="2.3912970918233355E-3"/>
    <n v="84.292556454291017"/>
    <x v="0"/>
  </r>
  <r>
    <x v="0"/>
    <s v="10.01.00016"/>
    <s v="Material de consumo "/>
    <n v="528193.64"/>
    <n v="2.3907530328025894E-3"/>
    <n v="84.294947207323816"/>
    <x v="1"/>
  </r>
  <r>
    <x v="0"/>
    <s v="10.01.00019"/>
    <s v="Serviços de  Pessoa Jurídica"/>
    <n v="528142.98"/>
    <n v="2.3905237313883543E-3"/>
    <n v="84.297337731055208"/>
    <x v="0"/>
  </r>
  <r>
    <x v="1"/>
    <s v="10.01.00013"/>
    <s v="Remuneração paga a terceiros, sem vínculo empregatício"/>
    <n v="528060.54"/>
    <n v="2.3901505847521622E-3"/>
    <n v="84.299727881639967"/>
    <x v="1"/>
  </r>
  <r>
    <x v="0"/>
    <s v="10.01.00015"/>
    <s v="Insumos médicos, utilizados nos atendimentos"/>
    <n v="527823.65"/>
    <n v="2.38907835395828E-3"/>
    <n v="84.302116959993924"/>
    <x v="1"/>
  </r>
  <r>
    <x v="1"/>
    <s v="10.01.00016"/>
    <s v="Outras despesas operacionais"/>
    <n v="527548.79"/>
    <n v="2.3878342602607567E-3"/>
    <n v="84.304504794254186"/>
    <x v="0"/>
  </r>
  <r>
    <x v="0"/>
    <s v="10.01.00015"/>
    <s v=" Material utilizado nos serviços de tratamento odontológico"/>
    <n v="527454.98"/>
    <n v="2.3874096498053801E-3"/>
    <n v="84.306892203903985"/>
    <x v="1"/>
  </r>
  <r>
    <x v="1"/>
    <s v="10.01.00015"/>
    <s v="Pagamento feito a terceiros por meiagem profissional"/>
    <n v="527421"/>
    <n v="2.3872558467644073E-3"/>
    <n v="84.309279459750755"/>
    <x v="1"/>
  </r>
  <r>
    <x v="1"/>
    <s v="10.01.00015"/>
    <s v="Custeio das Atividades"/>
    <n v="527346.9"/>
    <n v="2.3869204493148456E-3"/>
    <n v="84.311666380200066"/>
    <x v="0"/>
  </r>
  <r>
    <x v="1"/>
    <s v="10.01.00029"/>
    <s v="FUNEPJ"/>
    <n v="527165.21"/>
    <n v="2.3860980692526207E-3"/>
    <n v="84.314052478269318"/>
    <x v="0"/>
  </r>
  <r>
    <x v="0"/>
    <s v="10.01.00016"/>
    <s v="Serviços tomados por terceiros "/>
    <n v="526884.27"/>
    <n v="2.3848264557643638E-3"/>
    <n v="84.316437304725085"/>
    <x v="1"/>
  </r>
  <r>
    <x v="0"/>
    <s v="10.01.00016"/>
    <s v="Manutenção consultorio"/>
    <n v="526876.69999999995"/>
    <n v="2.3847921918143879E-3"/>
    <n v="84.318822096916904"/>
    <x v="1"/>
  </r>
  <r>
    <x v="1"/>
    <s v="10.01.00015"/>
    <s v="Material do Consultorio"/>
    <n v="526778.49"/>
    <n v="2.3843476657209816E-3"/>
    <n v="84.321206444582629"/>
    <x v="1"/>
  </r>
  <r>
    <x v="0"/>
    <s v="10.01.00015"/>
    <s v="Materiais Odontologicos utilizado na atividade profissional"/>
    <n v="526761.85"/>
    <n v="2.3842723483989744E-3"/>
    <n v="84.323590716931022"/>
    <x v="1"/>
  </r>
  <r>
    <x v="0"/>
    <s v="10.01.00016"/>
    <s v="Fundo Especial Modernização do Judiciário- FERJ"/>
    <n v="526727.86"/>
    <n v="2.3841185000951881E-3"/>
    <n v="84.325974835431111"/>
    <x v="0"/>
  </r>
  <r>
    <x v="0"/>
    <s v="10.01.00015"/>
    <s v="Medicamentos/ cosméticos"/>
    <n v="526561.81999999995"/>
    <n v="2.3833669563364129E-3"/>
    <n v="84.328358202387449"/>
    <x v="0"/>
  </r>
  <r>
    <x v="1"/>
    <s v="10.01.00025"/>
    <s v="Emolumentos e custas extrajudiciais - D"/>
    <n v="526504.38"/>
    <n v="2.3831069667344857E-3"/>
    <n v="84.330741309354181"/>
    <x v="0"/>
  </r>
  <r>
    <x v="0"/>
    <s v="10.01.00032"/>
    <s v="Vale alimentação"/>
    <n v="526338.87"/>
    <n v="2.382357821904837E-3"/>
    <n v="84.333123667176082"/>
    <x v="1"/>
  </r>
  <r>
    <x v="1"/>
    <s v="10.01.00013"/>
    <s v="SALARIO, 13O SALARIO, FERIAS E RESCISOES"/>
    <n v="525923.85"/>
    <n v="2.3804793246104097E-3"/>
    <n v="84.335504146500696"/>
    <x v="0"/>
  </r>
  <r>
    <x v="1"/>
    <s v="10.01.00015"/>
    <s v="Impostos e Contribuições sobre Receitas Cartorárias"/>
    <n v="525647.34"/>
    <n v="2.3792277625486243E-3"/>
    <n v="84.337883374263242"/>
    <x v="0"/>
  </r>
  <r>
    <x v="1"/>
    <s v="10.01.00017"/>
    <s v="Serviços prestados por terceiros "/>
    <n v="525579.72"/>
    <n v="2.3789216954023442E-3"/>
    <n v="84.340262295958638"/>
    <x v="1"/>
  </r>
  <r>
    <x v="0"/>
    <s v="10.01.00001"/>
    <s v="FOLHA DE PAGAMENTO"/>
    <n v="525549.48"/>
    <n v="2.3787848206536974E-3"/>
    <n v="84.342641080779288"/>
    <x v="0"/>
  </r>
  <r>
    <x v="0"/>
    <s v="10.01.00015"/>
    <s v="Publicidade e Propaganda"/>
    <n v="525426.65"/>
    <n v="2.3782288575129465E-3"/>
    <n v="84.345019309636797"/>
    <x v="0"/>
  </r>
  <r>
    <x v="1"/>
    <s v="10.01.00015"/>
    <s v="Locação de Maquinas e Equipamentos Bem Fazer LTDA"/>
    <n v="525000"/>
    <n v="2.3762977195661791E-3"/>
    <n v="84.347395607356361"/>
    <x v="0"/>
  </r>
  <r>
    <x v="0"/>
    <s v="10.01.00022"/>
    <s v="Serviços de terceiros"/>
    <n v="524929.17000000004"/>
    <n v="2.3759771230566994E-3"/>
    <n v="84.349771584479413"/>
    <x v="1"/>
  </r>
  <r>
    <x v="1"/>
    <s v="10.01.00018"/>
    <s v="Apoio administrativo"/>
    <n v="524786.81000000006"/>
    <n v="2.3753327616407808E-3"/>
    <n v="84.352146917241058"/>
    <x v="0"/>
  </r>
  <r>
    <x v="0"/>
    <s v="10.01.00027"/>
    <s v="Benfeitorias"/>
    <n v="524730.23"/>
    <n v="2.3750766646408314E-3"/>
    <n v="84.354521993905692"/>
    <x v="0"/>
  </r>
  <r>
    <x v="0"/>
    <s v="10.01.00015"/>
    <s v="Material de consumo odontologico"/>
    <n v="524443.34"/>
    <n v="2.3737781197784194E-3"/>
    <n v="84.356895772025467"/>
    <x v="1"/>
  </r>
  <r>
    <x v="1"/>
    <s v="10.01.00014"/>
    <s v="Despesas do Livro Caixa dedutiveis"/>
    <n v="524291.77"/>
    <n v="2.3730920713110775E-3"/>
    <n v="84.359268864096776"/>
    <x v="0"/>
  </r>
  <r>
    <x v="1"/>
    <s v="10.01.00017"/>
    <s v="Publicidade"/>
    <n v="524272.87"/>
    <n v="2.3730065245931731E-3"/>
    <n v="84.361641870621369"/>
    <x v="0"/>
  </r>
  <r>
    <x v="0"/>
    <s v="10.01.00021"/>
    <s v="Excedente TJ"/>
    <n v="524169.12"/>
    <n v="2.3725369229009728E-3"/>
    <n v="84.364014407544275"/>
    <x v="0"/>
  </r>
  <r>
    <x v="0"/>
    <s v="10.01.00019"/>
    <s v="Serviços de Terceiros"/>
    <n v="524029.49"/>
    <n v="2.3719049182331958E-3"/>
    <n v="84.36638631246251"/>
    <x v="1"/>
  </r>
  <r>
    <x v="0"/>
    <s v="10.01.00001"/>
    <s v="Compra de Mercadoria Para Revenda"/>
    <n v="523497.16"/>
    <n v="2.369495442871183E-3"/>
    <n v="84.368755807905387"/>
    <x v="0"/>
  </r>
  <r>
    <x v="0"/>
    <s v="10.01.00019"/>
    <s v="goias tribunal de justica do estado"/>
    <n v="523365.51"/>
    <n v="2.3688995579287434E-3"/>
    <n v="84.371124707463309"/>
    <x v="0"/>
  </r>
  <r>
    <x v="0"/>
    <s v="10.01.00015"/>
    <s v="Lançamento Despesas Dedutíveis, Apuração Livro Caixa - Sistema Auxiliar"/>
    <n v="523190.22"/>
    <n v="2.3681061460672907E-3"/>
    <n v="84.373492813609374"/>
    <x v="0"/>
  </r>
  <r>
    <x v="1"/>
    <s v="10.01.00018"/>
    <s v="FGTS sobre Folha"/>
    <n v="523085.88"/>
    <n v="2.3676338738690818E-3"/>
    <n v="84.375860447483248"/>
    <x v="0"/>
  </r>
  <r>
    <x v="1"/>
    <s v="10.01.00015"/>
    <s v="DESPESAS CONFORME SISTEMA DE ESCRITURAÇÃO"/>
    <n v="522885.95"/>
    <n v="2.3667289344346575E-3"/>
    <n v="84.378227176417681"/>
    <x v="0"/>
  </r>
  <r>
    <x v="0"/>
    <s v="10.01.00001"/>
    <s v="Alugueis e Condomínios"/>
    <n v="522804.76"/>
    <n v="2.3663614456501782E-3"/>
    <n v="84.380593537863334"/>
    <x v="0"/>
  </r>
  <r>
    <x v="0"/>
    <s v="10.01.00015"/>
    <s v="Medicamentos e Produtos Hospitalares"/>
    <n v="522796.46"/>
    <n v="2.3663238775148022E-3"/>
    <n v="84.382959861740844"/>
    <x v="1"/>
  </r>
  <r>
    <x v="0"/>
    <s v="10.01.00016"/>
    <s v="Emolumentos ao IPESP"/>
    <n v="522236.62"/>
    <n v="2.3637898841522842E-3"/>
    <n v="84.385323651625001"/>
    <x v="0"/>
  </r>
  <r>
    <x v="0"/>
    <s v="10.01.00015"/>
    <s v="Material aplicado na prestação de serviços "/>
    <n v="522157.08"/>
    <n v="2.3634298637320666E-3"/>
    <n v="84.387687081488735"/>
    <x v="1"/>
  </r>
  <r>
    <x v="1"/>
    <s v="10.01.00012"/>
    <s v="Material para atendimento"/>
    <n v="522131.24"/>
    <n v="2.36331290462145E-3"/>
    <n v="84.390050394393356"/>
    <x v="1"/>
  </r>
  <r>
    <x v="1"/>
    <s v="10.01.00015"/>
    <s v="Honorários profissionais"/>
    <n v="521839.08"/>
    <n v="2.3619905062562153E-3"/>
    <n v="84.392412384899615"/>
    <x v="0"/>
  </r>
  <r>
    <x v="1"/>
    <s v="10.02.00001"/>
    <s v="IRPF"/>
    <n v="521837.12"/>
    <n v="2.3619816347447285E-3"/>
    <n v="84.394774366534364"/>
    <x v="0"/>
  </r>
  <r>
    <x v="1"/>
    <s v="10.01.00036"/>
    <s v="Material Aplicado na Prestação de Serviços"/>
    <n v="521360.63"/>
    <n v="2.3598249069344507E-3"/>
    <n v="84.397134191441296"/>
    <x v="1"/>
  </r>
  <r>
    <x v="1"/>
    <s v="10.01.00001"/>
    <s v="Alugueis e Condomínios"/>
    <n v="521076.54"/>
    <n v="2.3585390356598759E-3"/>
    <n v="84.39949273047695"/>
    <x v="0"/>
  </r>
  <r>
    <x v="0"/>
    <s v="10.01.00036"/>
    <s v="Vale alimentação"/>
    <n v="520964.12"/>
    <n v="2.3580301911081927E-3"/>
    <n v="84.401850760668054"/>
    <x v="1"/>
  </r>
  <r>
    <x v="1"/>
    <s v="10.01.00016"/>
    <s v="Serviço de Terceiro PF/PJ sem Vinculo Empregatício "/>
    <n v="520478.09"/>
    <n v="2.3558302825736391E-3"/>
    <n v="84.404206590950622"/>
    <x v="1"/>
  </r>
  <r>
    <x v="0"/>
    <s v="10.01.00004"/>
    <s v="Alimentação - D"/>
    <n v="520346.61"/>
    <n v="2.3552351670990323E-3"/>
    <n v="84.406561826117724"/>
    <x v="1"/>
  </r>
  <r>
    <x v="0"/>
    <s v="10.01.00024"/>
    <s v="Laboratório de Prótese"/>
    <n v="520320.19"/>
    <n v="2.3551155827452211E-3"/>
    <n v="84.408916941700468"/>
    <x v="0"/>
  </r>
  <r>
    <x v="0"/>
    <s v="10.01.00015"/>
    <s v="Materiais - Insumos"/>
    <n v="520293.95"/>
    <n v="2.3549968131220565E-3"/>
    <n v="84.411271938513593"/>
    <x v="1"/>
  </r>
  <r>
    <x v="0"/>
    <s v="10.01.00015"/>
    <s v="material Dental"/>
    <n v="520115.5"/>
    <n v="2.3541890982114724E-3"/>
    <n v="84.413626127611806"/>
    <x v="1"/>
  </r>
  <r>
    <x v="0"/>
    <s v="10.01.00013"/>
    <s v="Remuneração paga a terceiros, com vínculo empregatício, INSS, IRRF S/SALARIOS  e FGTS"/>
    <n v="520074.97"/>
    <n v="2.3540056480275216E-3"/>
    <n v="84.415980133259836"/>
    <x v="0"/>
  </r>
  <r>
    <x v="1"/>
    <s v="10.01.00002"/>
    <s v="Aluguel  Prédio"/>
    <n v="520000"/>
    <n v="2.3536663127131678E-3"/>
    <n v="84.418333799572551"/>
    <x v="1"/>
  </r>
  <r>
    <x v="1"/>
    <s v="10.01.00018"/>
    <s v="Despesas diversas"/>
    <n v="519885.7"/>
    <n v="2.3531489587525082E-3"/>
    <n v="84.420686948531298"/>
    <x v="0"/>
  </r>
  <r>
    <x v="1"/>
    <s v="10.01.00035"/>
    <s v="REPASSE PARA O FUNDO DE COMPENSAÇÃO DO REGISTRO CIVIL"/>
    <n v="519766.05"/>
    <n v="2.3526073891865155E-3"/>
    <n v="84.423039555920482"/>
    <x v="0"/>
  </r>
  <r>
    <x v="0"/>
    <s v="10.01.00015"/>
    <s v="Despesas "/>
    <n v="519694.63"/>
    <n v="2.3522841221710273E-3"/>
    <n v="84.42539184004265"/>
    <x v="0"/>
  </r>
  <r>
    <x v="1"/>
    <s v="10.01.00016"/>
    <s v="SERVIÇOS DE TERCEIROS"/>
    <n v="519520.8"/>
    <n v="2.3514973186803752E-3"/>
    <n v="84.427743337361335"/>
    <x v="1"/>
  </r>
  <r>
    <x v="0"/>
    <s v="10.01.00015"/>
    <s v="Material Uso e Consumo"/>
    <n v="519447.13"/>
    <n v="2.3511638675318032E-3"/>
    <n v="84.430094501228865"/>
    <x v="1"/>
  </r>
  <r>
    <x v="1"/>
    <s v="10.01.00017"/>
    <s v="Laboratório"/>
    <n v="519414.98"/>
    <n v="2.3510183475857383E-3"/>
    <n v="84.432445519576447"/>
    <x v="0"/>
  </r>
  <r>
    <x v="0"/>
    <s v="10.01.00020"/>
    <s v="PAT - VALE REFEIÇÃO - CONFORME CCT"/>
    <n v="519087.52"/>
    <n v="2.3495361714881207E-3"/>
    <n v="84.434795055747941"/>
    <x v="1"/>
  </r>
  <r>
    <x v="1"/>
    <s v="10.01.00021"/>
    <s v="Salários e Ordenados"/>
    <n v="519005.81"/>
    <n v="2.3491663290373288E-3"/>
    <n v="84.437144222076981"/>
    <x v="0"/>
  </r>
  <r>
    <x v="1"/>
    <s v="10.01.00015"/>
    <s v="Serviços Contábeis"/>
    <n v="518809.88"/>
    <n v="2.3482794947283867E-3"/>
    <n v="84.439492501571706"/>
    <x v="0"/>
  </r>
  <r>
    <x v="1"/>
    <s v="10.02.00007"/>
    <s v="Auxilio alimentação"/>
    <n v="518529.36"/>
    <n v="2.3470097822783052E-3"/>
    <n v="84.44183951135399"/>
    <x v="1"/>
  </r>
  <r>
    <x v="1"/>
    <s v="10.02.00004"/>
    <s v="Salários e proventos"/>
    <n v="518511.71"/>
    <n v="2.3469298934121145E-3"/>
    <n v="84.444186441247396"/>
    <x v="0"/>
  </r>
  <r>
    <x v="1"/>
    <s v="10.01.00015"/>
    <s v="Materiais de consumo odontológico"/>
    <n v="518415.28"/>
    <n v="2.3464934240995474E-3"/>
    <n v="84.446532934671495"/>
    <x v="1"/>
  </r>
  <r>
    <x v="0"/>
    <s v="10.01.00026"/>
    <s v="Vale alimentação "/>
    <n v="518298.61"/>
    <n v="2.3459653428520386E-3"/>
    <n v="84.44887890001435"/>
    <x v="1"/>
  </r>
  <r>
    <x v="0"/>
    <s v="10.01.00019"/>
    <s v="Material de Consumo"/>
    <n v="518247.76"/>
    <n v="2.3457351814443438E-3"/>
    <n v="84.4512246351958"/>
    <x v="1"/>
  </r>
  <r>
    <x v="0"/>
    <s v="10.01.00037"/>
    <s v="INSS"/>
    <n v="518230.26"/>
    <n v="2.345655971520358E-3"/>
    <n v="84.453570291167324"/>
    <x v="0"/>
  </r>
  <r>
    <x v="1"/>
    <s v="10.01.00037"/>
    <s v="ISS RETIDO NA FONTE"/>
    <n v="518047.65"/>
    <n v="2.3448294272792728E-3"/>
    <n v="84.455915120594597"/>
    <x v="0"/>
  </r>
  <r>
    <x v="1"/>
    <s v="10.01.00019"/>
    <s v="Plano de Saúde "/>
    <n v="517997.32"/>
    <n v="2.3446016195378902E-3"/>
    <n v="84.458259722214137"/>
    <x v="1"/>
  </r>
  <r>
    <x v="0"/>
    <s v="10.01.00017"/>
    <s v="Serviço de terceiros PJ - envio de intimação"/>
    <n v="517967.99"/>
    <n v="2.3444688637052902E-3"/>
    <n v="84.460604191077849"/>
    <x v="1"/>
  </r>
  <r>
    <x v="1"/>
    <s v="10.01.00020"/>
    <s v="Laboratório de protese dentária"/>
    <n v="517814"/>
    <n v="2.3437718616370314E-3"/>
    <n v="84.462947962939481"/>
    <x v="0"/>
  </r>
  <r>
    <x v="0"/>
    <s v="10.01.00001"/>
    <s v="Fopag - Folha de Pagamento Mensal"/>
    <n v="517736.93"/>
    <n v="2.3434230211317989E-3"/>
    <n v="84.465291385960612"/>
    <x v="0"/>
  </r>
  <r>
    <x v="0"/>
    <s v="10.02.00009"/>
    <s v="Selos"/>
    <n v="517665.2"/>
    <n v="2.3430983509690859E-3"/>
    <n v="84.467634484311574"/>
    <x v="0"/>
  </r>
  <r>
    <x v="0"/>
    <s v="10.01.00088"/>
    <s v="Rescisão contratual"/>
    <n v="517539.95"/>
    <n v="2.342531434227418E-3"/>
    <n v="84.469977015745798"/>
    <x v="0"/>
  </r>
  <r>
    <x v="0"/>
    <s v="10.01.00017"/>
    <s v="Materiais uso/consumo do consultório"/>
    <n v="517487.24"/>
    <n v="2.3422928539363732E-3"/>
    <n v="84.472319308599737"/>
    <x v="1"/>
  </r>
  <r>
    <x v="0"/>
    <s v="10.01.00024"/>
    <s v="Vale Refeição e Alimentação Funcionários "/>
    <n v="517485.14"/>
    <n v="2.3422833487454953E-3"/>
    <n v="84.474661591948475"/>
    <x v="1"/>
  </r>
  <r>
    <x v="1"/>
    <s v="10.01.00015"/>
    <s v="Material técnico"/>
    <n v="517262.96"/>
    <n v="2.3412776995505747E-3"/>
    <n v="84.477002869648032"/>
    <x v="1"/>
  </r>
  <r>
    <x v="0"/>
    <s v="10.01.00017"/>
    <s v="Marketing e Publicidade"/>
    <n v="517156.18"/>
    <n v="2.3407943832258215E-3"/>
    <n v="84.479343664031262"/>
    <x v="0"/>
  </r>
  <r>
    <x v="0"/>
    <s v="10.01.00015"/>
    <s v="Salário/INSS/FGTS/ Férias funcionários/IRRF"/>
    <n v="516746.34"/>
    <n v="2.338939332068894E-3"/>
    <n v="84.481682603363325"/>
    <x v="0"/>
  </r>
  <r>
    <x v="0"/>
    <s v="10.01.00015"/>
    <s v="Despesas com serviços prestados por pessoa física e pessoa jurídica"/>
    <n v="516670.86"/>
    <n v="2.3385976883510411E-3"/>
    <n v="84.484021201051675"/>
    <x v="0"/>
  </r>
  <r>
    <x v="0"/>
    <s v="10.01.00015"/>
    <s v="Material Odontológico em uso no consultório"/>
    <n v="516669.56"/>
    <n v="2.3385918041852593E-3"/>
    <n v="84.486359792855865"/>
    <x v="1"/>
  </r>
  <r>
    <x v="0"/>
    <s v="10.01.00066"/>
    <s v="Funajuris "/>
    <n v="516375.54"/>
    <n v="2.3372609869366746E-3"/>
    <n v="84.488697053842799"/>
    <x v="0"/>
  </r>
  <r>
    <x v="0"/>
    <s v="10.01.00015"/>
    <s v="Material medico, odontológico e prótese"/>
    <n v="516350.39"/>
    <n v="2.3371471509602043E-3"/>
    <n v="84.491034200993752"/>
    <x v="1"/>
  </r>
  <r>
    <x v="0"/>
    <s v="10.01.00015"/>
    <s v="Material para uso em paciente "/>
    <n v="516248.41"/>
    <n v="2.3366855607860303E-3"/>
    <n v="84.493370886554544"/>
    <x v="1"/>
  </r>
  <r>
    <x v="1"/>
    <s v="10.01.00019"/>
    <s v="Vale alimentação"/>
    <n v="516203.03"/>
    <n v="2.3364801581374326E-3"/>
    <n v="84.495707366712679"/>
    <x v="1"/>
  </r>
  <r>
    <x v="0"/>
    <s v="10.01.00057"/>
    <s v="Serviços de Terceiros"/>
    <n v="515995.29"/>
    <n v="2.3355398684455032E-3"/>
    <n v="84.498042906581119"/>
    <x v="1"/>
  </r>
  <r>
    <x v="0"/>
    <s v="10.01.00008"/>
    <s v="Material odontológico"/>
    <n v="515993.66"/>
    <n v="2.3355324906068693E-3"/>
    <n v="84.500378439071724"/>
    <x v="1"/>
  </r>
  <r>
    <x v="1"/>
    <s v="10.01.00016"/>
    <s v="PROTETICO"/>
    <n v="515841.25"/>
    <n v="2.3348426400631758E-3"/>
    <n v="84.502713281711792"/>
    <x v="0"/>
  </r>
  <r>
    <x v="1"/>
    <s v="10.01.00016"/>
    <s v="MATERIAL DE CONSUMO DO CONSULTORIO"/>
    <n v="515786.35"/>
    <n v="2.3345941472159297E-3"/>
    <n v="84.505047875859006"/>
    <x v="1"/>
  </r>
  <r>
    <x v="1"/>
    <s v="10.01.00015"/>
    <s v="Remuneração paga a Autônomos"/>
    <n v="515500"/>
    <n v="2.3332980465454577E-3"/>
    <n v="84.507381173905557"/>
    <x v="0"/>
  </r>
  <r>
    <x v="0"/>
    <s v="10.01.00005"/>
    <s v="Outras despesas"/>
    <n v="515456.53"/>
    <n v="2.3331012890942778E-3"/>
    <n v="84.509714275194654"/>
    <x v="0"/>
  </r>
  <r>
    <x v="0"/>
    <s v="10.01.00004"/>
    <s v="DESPESAS NECESSARIAS PARA FUNCIONAMENTO CARTÓRIO"/>
    <n v="515247.43"/>
    <n v="2.3321548436596846E-3"/>
    <n v="84.512046430038311"/>
    <x v="0"/>
  </r>
  <r>
    <x v="0"/>
    <s v="10.01.00023"/>
    <s v="Despesas com máquinas e equipamentos"/>
    <n v="515100.56"/>
    <n v="2.3314900687147846E-3"/>
    <n v="84.514377920107023"/>
    <x v="0"/>
  </r>
  <r>
    <x v="1"/>
    <s v="10.01.00015"/>
    <s v="Material cirúrgico /Odontológico "/>
    <n v="515083.68"/>
    <n v="2.3314136650852487E-3"/>
    <n v="84.516709333772113"/>
    <x v="1"/>
  </r>
  <r>
    <x v="0"/>
    <s v="10.01.00017"/>
    <s v="Material médico ambulatorial"/>
    <n v="515077.45"/>
    <n v="2.3313854663523097E-3"/>
    <n v="84.519040719238461"/>
    <x v="1"/>
  </r>
  <r>
    <x v="1"/>
    <s v="10.01.00036"/>
    <s v="Honorários Advocatícios "/>
    <n v="514952.25"/>
    <n v="2.33081877592471E-3"/>
    <n v="84.521371538014392"/>
    <x v="0"/>
  </r>
  <r>
    <x v="0"/>
    <s v="10.01.00016"/>
    <s v="Assistência técnica em máquinas e equipamentos de informática"/>
    <n v="514940.64"/>
    <n v="2.3307662257979977E-3"/>
    <n v="84.523702304240189"/>
    <x v="0"/>
  </r>
  <r>
    <x v="0"/>
    <s v="10.01.00016"/>
    <s v="Material Empregado no Serviço"/>
    <n v="514817.49"/>
    <n v="2.3302088142472077E-3"/>
    <n v="84.526032513054432"/>
    <x v="1"/>
  </r>
  <r>
    <x v="1"/>
    <s v="10.01.00015"/>
    <s v="Material de consumo escritorio"/>
    <n v="514770.89"/>
    <n v="2.3299978895353381E-3"/>
    <n v="84.528362510943964"/>
    <x v="1"/>
  </r>
  <r>
    <x v="0"/>
    <s v="10.02.00003"/>
    <s v="SERVIÇO DE INTIMAÇÃO"/>
    <n v="514770"/>
    <n v="2.3299938611449182E-3"/>
    <n v="84.530692504805103"/>
    <x v="0"/>
  </r>
  <r>
    <x v="1"/>
    <s v="10.01.00015"/>
    <s v="Remuneração paga a terceiros sem vinculo empregatício"/>
    <n v="514654.62"/>
    <n v="2.3294716188003782E-3"/>
    <n v="84.533021976423896"/>
    <x v="1"/>
  </r>
  <r>
    <x v="1"/>
    <s v="10.01.00006"/>
    <s v="Material de Uso e Consumo"/>
    <n v="514329.44"/>
    <n v="2.3279997626242856E-3"/>
    <n v="84.535349976186524"/>
    <x v="1"/>
  </r>
  <r>
    <x v="0"/>
    <s v="10.01.00015"/>
    <s v="Material de Uso Consultório"/>
    <n v="514151.5"/>
    <n v="2.3271943561172007E-3"/>
    <n v="84.537677170542636"/>
    <x v="1"/>
  </r>
  <r>
    <x v="1"/>
    <s v="10.01.00023"/>
    <s v="Material Especifico"/>
    <n v="514099.93"/>
    <n v="2.3269609357869188E-3"/>
    <n v="84.540004131478426"/>
    <x v="1"/>
  </r>
  <r>
    <x v="1"/>
    <s v="10.01.00037"/>
    <s v=" SISTEMAS DE INFORMÁTICA – AQUISIÇÃO E MANUTENÇÃO"/>
    <n v="514060.89"/>
    <n v="2.3267842297622103E-3"/>
    <n v="84.542330915708192"/>
    <x v="1"/>
  </r>
  <r>
    <x v="1"/>
    <s v="10.01.00001"/>
    <s v="VT/VR Colaboradores"/>
    <n v="513958.44"/>
    <n v="2.3263205122357922E-3"/>
    <n v="84.544657236220431"/>
    <x v="0"/>
  </r>
  <r>
    <x v="0"/>
    <s v="10.01.00015"/>
    <s v="Remuneração paga a terceiros sem vínculo empregatício"/>
    <n v="513890.23"/>
    <n v="2.326011774583503E-3"/>
    <n v="84.546983247995016"/>
    <x v="1"/>
  </r>
  <r>
    <x v="0"/>
    <s v="10.01.00016"/>
    <s v="Serviços pagos a terceiros"/>
    <n v="513677.48"/>
    <n v="2.3250488082219075E-3"/>
    <n v="84.549308296803233"/>
    <x v="1"/>
  </r>
  <r>
    <x v="0"/>
    <s v="10.01.00001"/>
    <s v="Despesas mensais dedutíveis conforme escriturado no Livro-Caixa"/>
    <n v="513496.25"/>
    <n v="2.3242285102491136E-3"/>
    <n v="84.55163252531348"/>
    <x v="0"/>
  </r>
  <r>
    <x v="1"/>
    <s v="10.01.00032"/>
    <s v="Vale alimentação"/>
    <n v="513343.73"/>
    <n v="2.3235381618144689E-3"/>
    <n v="84.553956063475297"/>
    <x v="1"/>
  </r>
  <r>
    <x v="1"/>
    <s v="10.01.00016"/>
    <s v="Material Médico Hospitalar "/>
    <n v="513336.43"/>
    <n v="2.3235051199604639E-3"/>
    <n v="84.556279568595258"/>
    <x v="1"/>
  </r>
  <r>
    <x v="0"/>
    <s v="10.01.00015"/>
    <s v="Remuneração paga a terceiros, sem vínculo empregatício."/>
    <n v="513283.17"/>
    <n v="2.3232640502146656E-3"/>
    <n v="84.558602832645477"/>
    <x v="1"/>
  </r>
  <r>
    <x v="1"/>
    <s v="10.01.00016"/>
    <s v="Materiais de Aplicação Odontológica"/>
    <n v="513268.2"/>
    <n v="2.3231962917825478E-3"/>
    <n v="84.56092602893726"/>
    <x v="1"/>
  </r>
  <r>
    <x v="1"/>
    <s v="10.01.00015"/>
    <s v="Remuneração paga a terceiros sem vínculo empregatício"/>
    <n v="512934.83"/>
    <n v="2.3216873653620299E-3"/>
    <n v="84.563247716302627"/>
    <x v="1"/>
  </r>
  <r>
    <x v="1"/>
    <s v="10.01.00040"/>
    <s v="SERVIÇOS PRESTADOS PJ E PF"/>
    <n v="512864.58"/>
    <n v="2.321369394095745E-3"/>
    <n v="84.565569085696723"/>
    <x v="0"/>
  </r>
  <r>
    <x v="1"/>
    <s v="10.01.00015"/>
    <s v="Despesas com Material utilizado na prestação de serviço"/>
    <n v="512863.19"/>
    <n v="2.3213631025646403E-3"/>
    <n v="84.56789044879929"/>
    <x v="1"/>
  </r>
  <r>
    <x v="1"/>
    <s v="10.01.00015"/>
    <s v="Material Odontológico de Consumo"/>
    <n v="512854.62"/>
    <n v="2.3213243123332938E-3"/>
    <n v="84.570211773111623"/>
    <x v="1"/>
  </r>
  <r>
    <x v="1"/>
    <s v="10.01.00015"/>
    <s v="Materiais necessario para o desempenho de suas funçoess"/>
    <n v="512738.63"/>
    <n v="2.3207993089571178E-3"/>
    <n v="84.572532572420585"/>
    <x v="1"/>
  </r>
  <r>
    <x v="1"/>
    <s v="10.01.00008"/>
    <s v="Salários"/>
    <n v="512705.03"/>
    <n v="2.3206472259030657E-3"/>
    <n v="84.574853219646485"/>
    <x v="0"/>
  </r>
  <r>
    <x v="1"/>
    <s v="10.01.00015"/>
    <s v="Material de Expediente "/>
    <n v="512612.61"/>
    <n v="2.3202289069787947E-3"/>
    <n v="84.577173448553467"/>
    <x v="1"/>
  </r>
  <r>
    <x v="0"/>
    <s v="10.01.00015"/>
    <s v="Serviços Protéticos"/>
    <n v="512337.99"/>
    <n v="2.3189858995887997E-3"/>
    <n v="84.579492434453059"/>
    <x v="0"/>
  </r>
  <r>
    <x v="0"/>
    <s v="10.01.00015"/>
    <s v="Material Utilizado na Prestação do Serviço"/>
    <n v="512316.61"/>
    <n v="2.3188891276930959E-3"/>
    <n v="84.581811323580752"/>
    <x v="1"/>
  </r>
  <r>
    <x v="0"/>
    <s v="10.01.00018"/>
    <s v="Serviços advocatícios"/>
    <n v="512166.64"/>
    <n v="2.3182103212759471E-3"/>
    <n v="84.584129533902029"/>
    <x v="0"/>
  </r>
  <r>
    <x v="0"/>
    <s v="10.01.00008"/>
    <s v="Material de consumo aplicado na atividade profissional"/>
    <n v="512008.38"/>
    <n v="2.3174939919862357E-3"/>
    <n v="84.58644702789401"/>
    <x v="1"/>
  </r>
  <r>
    <x v="0"/>
    <s v="10.01.00022"/>
    <s v="Salário"/>
    <n v="511966.2"/>
    <n v="2.3173030734380236E-3"/>
    <n v="84.58876433096745"/>
    <x v="0"/>
  </r>
  <r>
    <x v="1"/>
    <s v="10.01.00021"/>
    <s v="Salários e ordenados"/>
    <n v="511627.03"/>
    <n v="2.3157678945855565E-3"/>
    <n v="84.591080098862037"/>
    <x v="0"/>
  </r>
  <r>
    <x v="1"/>
    <s v="10.01.00008"/>
    <s v="13º SALARIOS DE FUCIONARIOS"/>
    <n v="511237.35"/>
    <n v="2.31400409326106E-3"/>
    <n v="84.593394102955301"/>
    <x v="0"/>
  </r>
  <r>
    <x v="0"/>
    <s v="10.01.00015"/>
    <s v="Insumos para procedimentos médicos"/>
    <n v="510814.09"/>
    <n v="2.3120882994081392E-3"/>
    <n v="84.595706191254706"/>
    <x v="1"/>
  </r>
  <r>
    <x v="1"/>
    <s v="10.01.00031"/>
    <s v="Salários"/>
    <n v="510641.6"/>
    <n v="2.3113075611345237E-3"/>
    <n v="84.598017498815835"/>
    <x v="0"/>
  </r>
  <r>
    <x v="0"/>
    <s v="10.01.00008"/>
    <s v="DESPESAS NECESSARIAS PARA FUNCIONAMENTO DO CARTÓRIO"/>
    <n v="510393.34"/>
    <n v="2.3101838665214583E-3"/>
    <n v="84.600327682682362"/>
    <x v="0"/>
  </r>
  <r>
    <x v="1"/>
    <s v="10.01.00020"/>
    <s v="Insumo e material odontologico"/>
    <n v="510027.9"/>
    <n v="2.3085297822573853E-3"/>
    <n v="84.602636212464617"/>
    <x v="1"/>
  </r>
  <r>
    <x v="1"/>
    <s v="10.01.00027"/>
    <s v="Serviços diversos"/>
    <n v="509987.8"/>
    <n v="2.3083482783744238E-3"/>
    <n v="84.604944560742993"/>
    <x v="0"/>
  </r>
  <r>
    <x v="0"/>
    <s v="10.01.00021"/>
    <s v=" MATERIAL ODONTOLÓGICO "/>
    <n v="509341.52"/>
    <n v="2.3054230332502311E-3"/>
    <n v="84.607249983776242"/>
    <x v="1"/>
  </r>
  <r>
    <x v="0"/>
    <s v="10.01.00016"/>
    <s v="PRESTAÇÃO DE SERVIÇOS"/>
    <n v="509124.73"/>
    <n v="2.3044417807118983E-3"/>
    <n v="84.609554425556951"/>
    <x v="0"/>
  </r>
  <r>
    <x v="0"/>
    <s v="10.01.00006"/>
    <s v="Emolumentos e serviços pagos a terceiros"/>
    <n v="509028.32"/>
    <n v="2.3040054019249586E-3"/>
    <n v="84.611858430958875"/>
    <x v="0"/>
  </r>
  <r>
    <x v="1"/>
    <s v="10.01.00017"/>
    <s v="Benefícios a Empregados "/>
    <n v="508959.73"/>
    <n v="2.3036949442857488E-3"/>
    <n v="84.614162125903164"/>
    <x v="0"/>
  </r>
  <r>
    <x v="1"/>
    <s v="10.01.00015"/>
    <s v="Material p/ uso na prestação de serviço"/>
    <n v="508550.03"/>
    <n v="2.3018405268082132E-3"/>
    <n v="84.616463966429976"/>
    <x v="1"/>
  </r>
  <r>
    <x v="1"/>
    <s v="10.01.00017"/>
    <s v="Vale transporte"/>
    <n v="507963.67"/>
    <n v="2.2991864964637468E-3"/>
    <n v="84.618763152926434"/>
    <x v="1"/>
  </r>
  <r>
    <x v="0"/>
    <s v="10.01.00022"/>
    <s v="SERVIÇOS ADMINISTRATIVOS"/>
    <n v="507876.76"/>
    <n v="2.2987931173498277E-3"/>
    <n v="84.621061946043781"/>
    <x v="0"/>
  </r>
  <r>
    <x v="0"/>
    <s v="10.01.00018"/>
    <s v="Serviços odontológicos "/>
    <n v="507764.4"/>
    <n v="2.2982845443750271E-3"/>
    <n v="84.623360230588162"/>
    <x v="0"/>
  </r>
  <r>
    <x v="1"/>
    <s v="10.01.00019"/>
    <s v="Folha de pagamento"/>
    <n v="507611.29"/>
    <n v="2.2975915254343738E-3"/>
    <n v="84.625657822113595"/>
    <x v="0"/>
  </r>
  <r>
    <x v="0"/>
    <s v="10.01.00013"/>
    <s v="Remuneração paga a terceiros com vínculo empregatício, INSS e FGTS"/>
    <n v="507579.33"/>
    <n v="2.2974468654817694E-3"/>
    <n v="84.627955268979079"/>
    <x v="0"/>
  </r>
  <r>
    <x v="0"/>
    <s v="10.01.00015"/>
    <s v="Despesas totais do mês"/>
    <n v="507557.84"/>
    <n v="2.2973495956951154E-3"/>
    <n v="84.630252618574772"/>
    <x v="0"/>
  </r>
  <r>
    <x v="0"/>
    <s v="10.01.00017"/>
    <s v="Publicidade"/>
    <n v="507360.47"/>
    <n v="2.2964562435409995E-3"/>
    <n v="84.632549074818314"/>
    <x v="0"/>
  </r>
  <r>
    <x v="0"/>
    <s v="10.01.00023"/>
    <s v="Vale Alimentação"/>
    <n v="507077.38"/>
    <n v="2.2951748985477957E-3"/>
    <n v="84.634844249716863"/>
    <x v="1"/>
  </r>
  <r>
    <x v="0"/>
    <s v="10.01.00012"/>
    <s v="Material Odontológico "/>
    <n v="506892.67"/>
    <n v="2.2943388491158318E-3"/>
    <n v="84.637138588565975"/>
    <x v="1"/>
  </r>
  <r>
    <x v="1"/>
    <s v="10.01.00001"/>
    <s v="Despesas de consultório"/>
    <n v="506747.65"/>
    <n v="2.2936824477914675E-3"/>
    <n v="84.63943227101376"/>
    <x v="0"/>
  </r>
  <r>
    <x v="1"/>
    <s v="10.01.00015"/>
    <s v="Material médico aplicado na prestação do serviço  "/>
    <n v="506522.96"/>
    <n v="2.2926654376303067E-3"/>
    <n v="84.641724936451396"/>
    <x v="1"/>
  </r>
  <r>
    <x v="1"/>
    <s v="10.01.00027"/>
    <s v="FGTS - PAGTO. FGTS REF."/>
    <n v="506422.5"/>
    <n v="2.2922107274038158E-3"/>
    <n v="84.644017147178801"/>
    <x v="0"/>
  </r>
  <r>
    <x v="0"/>
    <s v="10.02.00014"/>
    <s v="Folha Mensal de Salários"/>
    <n v="506370.26"/>
    <n v="2.2919742744650154E-3"/>
    <n v="84.646309121453271"/>
    <x v="0"/>
  </r>
  <r>
    <x v="0"/>
    <s v="10.01.00012"/>
    <s v="Material de escritório consultorio "/>
    <n v="506349.03"/>
    <n v="2.2918781815115179E-3"/>
    <n v="84.64860099963478"/>
    <x v="1"/>
  </r>
  <r>
    <x v="0"/>
    <s v="10.01.00015"/>
    <s v="Despesas do Mês"/>
    <n v="506340.2"/>
    <n v="2.2918382144470153E-3"/>
    <n v="84.650892837849227"/>
    <x v="0"/>
  </r>
  <r>
    <x v="0"/>
    <s v="10.02.00029"/>
    <s v="REPASSES LEGAIS PARTE DO REGISTRO CIVIL (SINOREG)"/>
    <n v="506048.47"/>
    <n v="2.2905177623827695E-3"/>
    <n v="84.653183355611617"/>
    <x v="0"/>
  </r>
  <r>
    <x v="1"/>
    <s v="10.01.00026"/>
    <s v="PREST DE SERVS ODONT P JURIDICA"/>
    <n v="505682.08"/>
    <n v="2.2888593781513946E-3"/>
    <n v="84.655472214989771"/>
    <x v="0"/>
  </r>
  <r>
    <x v="0"/>
    <s v="10.01.00016"/>
    <s v="Diversos"/>
    <n v="505499.01"/>
    <n v="2.2880307518208785E-3"/>
    <n v="84.657760245741599"/>
    <x v="0"/>
  </r>
  <r>
    <x v="0"/>
    <s v="10.01.00019"/>
    <s v="Serviços Técnicos"/>
    <n v="505370.52"/>
    <n v="2.2874491699275698E-3"/>
    <n v="84.660047694911526"/>
    <x v="0"/>
  </r>
  <r>
    <x v="1"/>
    <s v="10.01.00015"/>
    <s v="Material De Uso E Consumo"/>
    <n v="505265.35"/>
    <n v="2.2869731409158232E-3"/>
    <n v="84.662334668052438"/>
    <x v="1"/>
  </r>
  <r>
    <x v="1"/>
    <s v="10.01.00018"/>
    <s v="TFJ"/>
    <n v="505231.89"/>
    <n v="2.2868216915411634E-3"/>
    <n v="84.664621489743979"/>
    <x v="0"/>
  </r>
  <r>
    <x v="0"/>
    <s v="10.01.00025"/>
    <s v="Manutenção e Conservação Prédio do Cartório"/>
    <n v="505224.65"/>
    <n v="2.28678892126404E-3"/>
    <n v="84.666908278665247"/>
    <x v="1"/>
  </r>
  <r>
    <x v="0"/>
    <s v="10.01.00015"/>
    <s v="Salários e Ordenados"/>
    <n v="504949.1"/>
    <n v="2.2855417044323704E-3"/>
    <n v="84.669193820369685"/>
    <x v="0"/>
  </r>
  <r>
    <x v="0"/>
    <s v="10.01.00015"/>
    <s v="Internet do escritório/consultório"/>
    <n v="504813.19"/>
    <n v="2.2849265375312917E-3"/>
    <n v="84.671478746907212"/>
    <x v="0"/>
  </r>
  <r>
    <x v="0"/>
    <s v="10.01.00012"/>
    <s v="Materiais Odontológicos"/>
    <n v="504494.74"/>
    <n v="2.2834851432288234E-3"/>
    <n v="84.673762232050436"/>
    <x v="1"/>
  </r>
  <r>
    <x v="1"/>
    <s v="10.01.00020"/>
    <s v="FUNAJUIRS ao TJMT"/>
    <n v="504287.13"/>
    <n v="2.2825454419534729E-3"/>
    <n v="84.676044777492393"/>
    <x v="0"/>
  </r>
  <r>
    <x v="1"/>
    <s v="10.01.00015"/>
    <s v="Rateio de Despesas"/>
    <n v="504047.07"/>
    <n v="2.2814588628476463E-3"/>
    <n v="84.678326236355247"/>
    <x v="0"/>
  </r>
  <r>
    <x v="1"/>
    <s v="10.01.00016"/>
    <s v="Prestação de Serviço"/>
    <n v="503922.84"/>
    <n v="2.2808965629129764E-3"/>
    <n v="84.680607132918155"/>
    <x v="0"/>
  </r>
  <r>
    <x v="1"/>
    <s v="10.01.00016"/>
    <s v="Material de uso no funcionamento da atividade"/>
    <n v="503481.59"/>
    <n v="2.2788993412581984E-3"/>
    <n v="84.682886032259418"/>
    <x v="1"/>
  </r>
  <r>
    <x v="1"/>
    <s v="10.01.00015"/>
    <s v="Remuneração paga a terceiros sem vínculo empregatício - Dentistas"/>
    <n v="503459.16"/>
    <n v="2.2787978167670554E-3"/>
    <n v="84.685164830076189"/>
    <x v="1"/>
  </r>
  <r>
    <x v="0"/>
    <s v="10.01.00015"/>
    <s v="material e medicamento"/>
    <n v="503151.92"/>
    <n v="2.2774071620787519E-3"/>
    <n v="84.687442237238272"/>
    <x v="1"/>
  </r>
  <r>
    <x v="0"/>
    <s v="10.01.00031"/>
    <s v="Vale Refeição"/>
    <n v="503130.32"/>
    <n v="2.2773093944011467E-3"/>
    <n v="84.689719546632674"/>
    <x v="1"/>
  </r>
  <r>
    <x v="0"/>
    <s v="10.01.00018"/>
    <s v="Contabilidade"/>
    <n v="502894.95"/>
    <n v="2.276244043554948E-3"/>
    <n v="84.691995790676231"/>
    <x v="0"/>
  </r>
  <r>
    <x v="0"/>
    <s v="10.01.00012"/>
    <s v="Material de escritório / e procedimentos médicos"/>
    <n v="502842.28"/>
    <n v="2.2760056443151583E-3"/>
    <n v="84.69427179632055"/>
    <x v="1"/>
  </r>
  <r>
    <x v="0"/>
    <s v="10.01.00015"/>
    <s v="Materiais Aplicados"/>
    <n v="502775.05"/>
    <n v="2.2757013424186128E-3"/>
    <n v="84.696547497662962"/>
    <x v="1"/>
  </r>
  <r>
    <x v="0"/>
    <s v="10.01.00016"/>
    <s v="Prestação de Serviço"/>
    <n v="502772.56"/>
    <n v="2.2756900719779999E-3"/>
    <n v="84.698823187734945"/>
    <x v="0"/>
  </r>
  <r>
    <x v="0"/>
    <s v="10.01.00019"/>
    <s v="Serviços Prestados Por Terceiros"/>
    <n v="502689.5"/>
    <n v="2.2753141190473575E-3"/>
    <n v="84.701098501853991"/>
    <x v="1"/>
  </r>
  <r>
    <x v="1"/>
    <s v="10.01.00001"/>
    <s v="Comitente - SRA Despesas"/>
    <n v="502569.89"/>
    <n v="2.2747727305326201E-3"/>
    <n v="84.703373274584521"/>
    <x v="0"/>
  </r>
  <r>
    <x v="0"/>
    <s v="10.01.00012"/>
    <s v="Material de escritório/consultótio"/>
    <n v="502460.24"/>
    <n v="2.2742764237803333E-3"/>
    <n v="84.705647551008298"/>
    <x v="1"/>
  </r>
  <r>
    <x v="1"/>
    <s v="10.01.00015"/>
    <s v="Taxas Municipais/Estaduais/Federais"/>
    <n v="502409.76"/>
    <n v="2.2740479370967452E-3"/>
    <n v="84.70792159894539"/>
    <x v="0"/>
  </r>
  <r>
    <x v="0"/>
    <s v="10.01.00016"/>
    <s v="16 - Obrigações Sociais - INSS/FGTS"/>
    <n v="502296.54"/>
    <n v="2.273535471519966E-3"/>
    <n v="84.710195134416907"/>
    <x v="0"/>
  </r>
  <r>
    <x v="0"/>
    <s v="10.01.00026"/>
    <s v="Salários pagos aos colaboradores"/>
    <n v="502269.79"/>
    <n v="2.2734143934933018E-3"/>
    <n v="84.712468548810406"/>
    <x v="0"/>
  </r>
  <r>
    <x v="1"/>
    <s v="10.01.00018"/>
    <s v="DESPESAS OPERACIONAIS "/>
    <n v="502269.52"/>
    <n v="2.2734131713973323E-3"/>
    <n v="84.714741961981801"/>
    <x v="0"/>
  </r>
  <r>
    <x v="1"/>
    <s v="10.01.00015"/>
    <s v="Material empregado"/>
    <n v="502222.96"/>
    <n v="2.2732024277367169E-3"/>
    <n v="84.717015164409531"/>
    <x v="1"/>
  </r>
  <r>
    <x v="0"/>
    <s v="10.01.00002"/>
    <s v="Obrigações Sociais (INSS/FGTS)"/>
    <n v="502154.61"/>
    <n v="2.2728930564050358E-3"/>
    <n v="84.719288057465931"/>
    <x v="0"/>
  </r>
  <r>
    <x v="1"/>
    <s v="10.01.00015"/>
    <s v="TFJ - Taxa de Fiscalização Judiciária"/>
    <n v="502088.39"/>
    <n v="2.2725933260526751E-3"/>
    <n v="84.721560650791986"/>
    <x v="0"/>
  </r>
  <r>
    <x v="0"/>
    <s v="10.01.00017"/>
    <s v="Material Dental/Alinhadores/Insumos"/>
    <n v="502010.55"/>
    <n v="2.2722410003107869E-3"/>
    <n v="84.723832891792298"/>
    <x v="1"/>
  </r>
  <r>
    <x v="1"/>
    <s v="10.01.00015"/>
    <s v="Custo dos serviços prestados - Insumos "/>
    <n v="501997.81"/>
    <n v="2.272183335486126E-3"/>
    <n v="84.726105075127791"/>
    <x v="1"/>
  </r>
  <r>
    <x v="0"/>
    <s v="10.01.00018"/>
    <s v="RECOMPE"/>
    <n v="501795.37"/>
    <n v="2.271267035085461E-3"/>
    <n v="84.728376342162875"/>
    <x v="0"/>
  </r>
  <r>
    <x v="1"/>
    <s v="10.01.00054"/>
    <s v="FUNADEP - MS"/>
    <n v="501634.56"/>
    <n v="2.2705391637782547E-3"/>
    <n v="84.730646881326649"/>
    <x v="0"/>
  </r>
  <r>
    <x v="0"/>
    <s v="10.01.00023"/>
    <s v="Material Especifico"/>
    <n v="501633.12"/>
    <n v="2.2705326459330809E-3"/>
    <n v="84.732917413972586"/>
    <x v="1"/>
  </r>
  <r>
    <x v="0"/>
    <s v="10.01.00015"/>
    <s v="Despesas de custeio pagas necessárias a percepção dos rendimentos"/>
    <n v="501337.09"/>
    <n v="2.2691927308589417E-3"/>
    <n v="84.735186606703451"/>
    <x v="0"/>
  </r>
  <r>
    <x v="1"/>
    <s v="10.01.00018"/>
    <s v="Material utilizado na prestação de serviços "/>
    <n v="501196.79999999999"/>
    <n v="2.2685577388454597E-3"/>
    <n v="84.737455164442295"/>
    <x v="1"/>
  </r>
  <r>
    <x v="0"/>
    <s v="10.01.00016"/>
    <s v="Material Odontologico "/>
    <n v="501182.99"/>
    <n v="2.2684952308997318E-3"/>
    <n v="84.739723659673189"/>
    <x v="1"/>
  </r>
  <r>
    <x v="1"/>
    <s v="10.01.00013"/>
    <s v="INSS - CONTRIBUIÇÃO PREVIDENCIÁRIA - FOLHA DE PAGAMENTO"/>
    <n v="501171.05"/>
    <n v="2.2684411871001665E-3"/>
    <n v="84.741992100860287"/>
    <x v="0"/>
  </r>
  <r>
    <x v="1"/>
    <s v="10.01.00015"/>
    <s v="Material de uso odontologico"/>
    <n v="501066.2"/>
    <n v="2.2679666064984593E-3"/>
    <n v="84.744260067466783"/>
    <x v="1"/>
  </r>
  <r>
    <x v="0"/>
    <s v="10.01.00028"/>
    <s v="13 Salario"/>
    <n v="500974.79"/>
    <n v="2.2675528591183723E-3"/>
    <n v="84.746527620325907"/>
    <x v="0"/>
  </r>
  <r>
    <x v="0"/>
    <s v="10.01.00022"/>
    <s v="Plano de saúde"/>
    <n v="500562.54"/>
    <n v="2.2656868996233414E-3"/>
    <n v="84.748793307225526"/>
    <x v="1"/>
  </r>
  <r>
    <x v="1"/>
    <s v="10.01.00013"/>
    <s v="Remuneração paga a terceiros, com vínculo empregatício, INSS e FGTS, Vale transporte, Alimentação"/>
    <n v="500459.4"/>
    <n v="2.2652200589627774E-3"/>
    <n v="84.751058527284485"/>
    <x v="0"/>
  </r>
  <r>
    <x v="1"/>
    <s v="10.01.00016"/>
    <s v="serviços prestados por PJ"/>
    <n v="500108.37"/>
    <n v="2.2636311984132549E-3"/>
    <n v="84.753322158482902"/>
    <x v="0"/>
  </r>
  <r>
    <x v="1"/>
    <s v="10.01.00007"/>
    <s v="Energia do Cartório"/>
    <n v="500036.65"/>
    <n v="2.2633065735133554E-3"/>
    <n v="84.755585465056413"/>
    <x v="1"/>
  </r>
  <r>
    <x v="1"/>
    <s v="10.01.00016"/>
    <s v="Material para prestação de serviço"/>
    <n v="499917.81"/>
    <n v="2.2627686702352732E-3"/>
    <n v="84.757848233726648"/>
    <x v="1"/>
  </r>
  <r>
    <x v="0"/>
    <s v="11.01.00028"/>
    <s v="ISS"/>
    <n v="499868.53"/>
    <n v="2.2625456150893301E-3"/>
    <n v="84.760110779341744"/>
    <x v="0"/>
  </r>
  <r>
    <x v="1"/>
    <s v="10.01.00016"/>
    <s v="Invisalign Alinhadores Transparentes "/>
    <n v="499715.04"/>
    <n v="2.2618508761617561E-3"/>
    <n v="84.762372630217911"/>
    <x v="0"/>
  </r>
  <r>
    <x v="0"/>
    <s v="10.02.00010"/>
    <s v="Despesas Diversas"/>
    <n v="499662.01"/>
    <n v="2.2616108474606731E-3"/>
    <n v="84.764634241065366"/>
    <x v="0"/>
  </r>
  <r>
    <x v="0"/>
    <s v="10.01.00003"/>
    <s v="Condomínio "/>
    <n v="499320.72"/>
    <n v="2.2600660728916999E-3"/>
    <n v="84.766894307138259"/>
    <x v="0"/>
  </r>
  <r>
    <x v="1"/>
    <s v="10.01.00015"/>
    <s v="IMPOSTOS E TAXAS TJCE"/>
    <n v="499312.01"/>
    <n v="2.2600266489809623E-3"/>
    <n v="84.769154333787242"/>
    <x v="0"/>
  </r>
  <r>
    <x v="1"/>
    <s v="10.01.00016"/>
    <s v="Despesas administrativas "/>
    <n v="499237.8"/>
    <n v="2.2596907536404499E-3"/>
    <n v="84.771414024540888"/>
    <x v="0"/>
  </r>
  <r>
    <x v="0"/>
    <s v="10.01.00006"/>
    <s v="Serviços de terceiros"/>
    <n v="499197.08"/>
    <n v="2.259506443463039E-3"/>
    <n v="84.773673530984354"/>
    <x v="1"/>
  </r>
  <r>
    <x v="0"/>
    <s v="10.01.00016"/>
    <s v="Material de Utilização Direta em Procedimentos Oftalmológicos"/>
    <n v="499189.93"/>
    <n v="2.2594740805512389E-3"/>
    <n v="84.7759330050649"/>
    <x v="1"/>
  </r>
  <r>
    <x v="0"/>
    <s v="10.01.00018"/>
    <s v="PLANO DE SAÚDE"/>
    <n v="499056.03"/>
    <n v="2.2588680114757156E-3"/>
    <n v="84.778191873076381"/>
    <x v="1"/>
  </r>
  <r>
    <x v="1"/>
    <s v="10.01.00005"/>
    <s v=" INSS - Contribuição previdenciária - Folha de Pagamento"/>
    <n v="498673.61"/>
    <n v="2.2571370709539695E-3"/>
    <n v="84.780449010147336"/>
    <x v="0"/>
  </r>
  <r>
    <x v="1"/>
    <s v="10.01.00015"/>
    <s v="Despesas de custeio da atividade"/>
    <n v="498438.16"/>
    <n v="2.2560713580052614E-3"/>
    <n v="84.782705081505341"/>
    <x v="0"/>
  </r>
  <r>
    <x v="1"/>
    <s v="10.01.00006"/>
    <s v="Insumos/serviços odontológicos"/>
    <n v="498388.84"/>
    <n v="2.2558481218080636E-3"/>
    <n v="84.784960929627147"/>
    <x v="1"/>
  </r>
  <r>
    <x v="1"/>
    <s v="10.01.00027"/>
    <s v="Selos e Autenticidade"/>
    <n v="498152.61"/>
    <n v="2.2547788783598859E-3"/>
    <n v="84.787215708505514"/>
    <x v="0"/>
  </r>
  <r>
    <x v="1"/>
    <s v="10.01.00010"/>
    <s v="INSS de funcionáios"/>
    <n v="498024.22"/>
    <n v="2.2541977490947141E-3"/>
    <n v="84.78946990625461"/>
    <x v="0"/>
  </r>
  <r>
    <x v="0"/>
    <s v="10.01.00019"/>
    <s v="Despesas materiais utilizados consultorio "/>
    <n v="497874.45"/>
    <n v="2.2535198479338393E-3"/>
    <n v="84.79172342610255"/>
    <x v="1"/>
  </r>
  <r>
    <x v="1"/>
    <s v="10.01.00015"/>
    <s v="Material de Consumo no exercício da atividade"/>
    <n v="497758.12"/>
    <n v="2.2529933056219973E-3"/>
    <n v="84.793976419408168"/>
    <x v="1"/>
  </r>
  <r>
    <x v="0"/>
    <s v="10.01.00042"/>
    <s v="DARF INSS+IRRF"/>
    <n v="497546.57"/>
    <n v="2.2520357707980464E-3"/>
    <n v="84.796228455178962"/>
    <x v="0"/>
  </r>
  <r>
    <x v="0"/>
    <s v="10.01.00016"/>
    <s v="Marketing"/>
    <n v="497421.19"/>
    <n v="2.2514682656398E-3"/>
    <n v="84.798479923444603"/>
    <x v="0"/>
  </r>
  <r>
    <x v="0"/>
    <s v="10.01.00017"/>
    <s v="Insumos e descartáveis"/>
    <n v="497343.1"/>
    <n v="2.25111480832757E-3"/>
    <n v="84.800731038252934"/>
    <x v="1"/>
  </r>
  <r>
    <x v="0"/>
    <s v="10.01.00037"/>
    <s v="IRRF s/ Salário"/>
    <n v="497315.66"/>
    <n v="2.25099060716676E-3"/>
    <n v="84.8029820288601"/>
    <x v="0"/>
  </r>
  <r>
    <x v="1"/>
    <s v="10.01.00017"/>
    <s v="Insumos e descartáveis"/>
    <n v="497187.38"/>
    <n v="2.2504099757925397E-3"/>
    <n v="84.805232438835887"/>
    <x v="1"/>
  </r>
  <r>
    <x v="1"/>
    <s v="11.01.00020"/>
    <s v="Plano de Saúde"/>
    <n v="496530.15"/>
    <n v="2.2474351678873389E-3"/>
    <n v="84.807479874003775"/>
    <x v="1"/>
  </r>
  <r>
    <x v="0"/>
    <s v="10.01.00015"/>
    <s v="Custo como Material e Serviços aplicado nos serviços"/>
    <n v="496325.08"/>
    <n v="2.2465069633666695E-3"/>
    <n v="84.809726380967135"/>
    <x v="1"/>
  </r>
  <r>
    <x v="0"/>
    <s v="10.02.00023"/>
    <s v="ALUGUEL"/>
    <n v="496200"/>
    <n v="2.2459408160928345E-3"/>
    <n v="84.81197232178323"/>
    <x v="1"/>
  </r>
  <r>
    <x v="1"/>
    <s v="10.01.00015"/>
    <s v="Material Médico/Medicamentos/Consultorio"/>
    <n v="496169.13"/>
    <n v="2.2458010897869239E-3"/>
    <n v="84.814218122873015"/>
    <x v="1"/>
  </r>
  <r>
    <x v="0"/>
    <s v="10.01.00043"/>
    <s v="ALUGUEL DO IMÓVEL "/>
    <n v="496156.29"/>
    <n v="2.2457429723341253E-3"/>
    <n v="84.81646386584535"/>
    <x v="1"/>
  </r>
  <r>
    <x v="1"/>
    <s v="10.01.00015"/>
    <s v="Custo do serviços prestados - Insumos "/>
    <n v="496106.39"/>
    <n v="2.2455171108937324E-3"/>
    <n v="84.818709382956243"/>
    <x v="1"/>
  </r>
  <r>
    <x v="0"/>
    <s v="10.01.00017"/>
    <s v="Serviços Pessoa Jurídica"/>
    <n v="496024.8"/>
    <n v="2.2451478115967046E-3"/>
    <n v="84.820954530767835"/>
    <x v="0"/>
  </r>
  <r>
    <x v="0"/>
    <s v="10.01.00018"/>
    <s v="Conservação de sistema e softwares"/>
    <n v="495856.72"/>
    <n v="2.244387034223934E-3"/>
    <n v="84.82319891780206"/>
    <x v="1"/>
  </r>
  <r>
    <x v="1"/>
    <s v="10.01.00016"/>
    <s v="Vale Transporte"/>
    <n v="495525.46"/>
    <n v="2.2428876582571084E-3"/>
    <n v="84.825441805460315"/>
    <x v="1"/>
  </r>
  <r>
    <x v="0"/>
    <s v="10.01.00015"/>
    <s v="Material Empregado no Serviço Médico"/>
    <n v="495488.82"/>
    <n v="2.2427218153076895E-3"/>
    <n v="84.827684527275622"/>
    <x v="1"/>
  </r>
  <r>
    <x v="1"/>
    <s v="10.01.00015"/>
    <s v="Despesas totais do mês"/>
    <n v="495092.34"/>
    <n v="2.2409272352698732E-3"/>
    <n v="84.829925454510885"/>
    <x v="0"/>
  </r>
  <r>
    <x v="1"/>
    <s v="10.01.00015"/>
    <s v="Material Utilizado na Produção de Serviços"/>
    <n v="494963.13"/>
    <n v="2.2403423944539779E-3"/>
    <n v="84.832165796905343"/>
    <x v="1"/>
  </r>
  <r>
    <x v="1"/>
    <s v="10.01.00017"/>
    <s v="Material Consultório"/>
    <n v="494939.5"/>
    <n v="2.2402354384251904E-3"/>
    <n v="84.834406032343765"/>
    <x v="1"/>
  </r>
  <r>
    <x v="1"/>
    <s v="10.01.00019"/>
    <s v="Folha mensal de salários"/>
    <n v="494920.74"/>
    <n v="2.240150525386678E-3"/>
    <n v="84.836646182869146"/>
    <x v="0"/>
  </r>
  <r>
    <x v="0"/>
    <s v="10.01.00015"/>
    <s v="DESPESAS COM CARTÓRIO CONFORME RELATÓRIO"/>
    <n v="494486.91"/>
    <n v="2.2381868887396692E-3"/>
    <n v="84.838884369757892"/>
    <x v="0"/>
  </r>
  <r>
    <x v="1"/>
    <s v="10.01.00020"/>
    <s v="Serviços PJ"/>
    <n v="494179.56"/>
    <n v="2.2367957361604149E-3"/>
    <n v="84.841121165494059"/>
    <x v="0"/>
  </r>
  <r>
    <x v="1"/>
    <s v="10.01.00015"/>
    <s v="Produtos Esteticos"/>
    <n v="494058.87"/>
    <n v="2.2362494592617966E-3"/>
    <n v="84.843357414953317"/>
    <x v="1"/>
  </r>
  <r>
    <x v="0"/>
    <s v="10.01.00016"/>
    <s v="Material de trabalho"/>
    <n v="494054.43"/>
    <n v="2.2362293625725112E-3"/>
    <n v="84.845593644315883"/>
    <x v="1"/>
  </r>
  <r>
    <x v="1"/>
    <s v="10.01.00015"/>
    <s v="Material Médico e/ou Material Odontológico e Prótese dentária"/>
    <n v="493937.51"/>
    <n v="2.2357001497546607E-3"/>
    <n v="84.847829344465637"/>
    <x v="1"/>
  </r>
  <r>
    <x v="1"/>
    <s v="10.01.00015"/>
    <s v="Material Utilizado no Tratamento do Paciente"/>
    <n v="493904.18"/>
    <n v="2.2355492887965781E-3"/>
    <n v="84.850064893754436"/>
    <x v="1"/>
  </r>
  <r>
    <x v="1"/>
    <s v="10.01.00015"/>
    <s v="Vale refeição / alimentação / cesta básica para funcionários"/>
    <n v="493835.99"/>
    <n v="2.2352406416699167E-3"/>
    <n v="84.852300134396103"/>
    <x v="1"/>
  </r>
  <r>
    <x v="1"/>
    <s v="10.05.00017"/>
    <s v="Salários e Encargos - IRRFRetido na Fonte + Contrib.Previdenciarias"/>
    <n v="493799.53"/>
    <n v="2.2350756134511449E-3"/>
    <n v="84.854535210009558"/>
    <x v="0"/>
  </r>
  <r>
    <x v="1"/>
    <s v="10.01.00015"/>
    <s v="Material Empregado no Serviço Médico"/>
    <n v="493797.77"/>
    <n v="2.2350676471959326E-3"/>
    <n v="84.85677027765675"/>
    <x v="1"/>
  </r>
  <r>
    <x v="0"/>
    <s v="10.01.00020"/>
    <s v="Despesas com material no procedimento"/>
    <n v="493726.76"/>
    <n v="2.2347462359558062E-3"/>
    <n v="84.859005023892706"/>
    <x v="1"/>
  </r>
  <r>
    <x v="0"/>
    <s v="10.01.00016"/>
    <s v="materiais odontologicos"/>
    <n v="493681.63"/>
    <n v="2.2345419648775507E-3"/>
    <n v="84.861239565857588"/>
    <x v="1"/>
  </r>
  <r>
    <x v="0"/>
    <s v="10.01.00015"/>
    <s v="Material de Procedimento"/>
    <n v="493468.73"/>
    <n v="2.2335783195737494E-3"/>
    <n v="84.863473144177163"/>
    <x v="1"/>
  </r>
  <r>
    <x v="0"/>
    <s v="10.01.00015"/>
    <s v="Total de Custos e Despesas Dedutíveis"/>
    <n v="493450.21"/>
    <n v="2.2334944928427661E-3"/>
    <n v="84.865706638670005"/>
    <x v="0"/>
  </r>
  <r>
    <x v="0"/>
    <s v="10.01.00019"/>
    <s v="Folha mensal de salários"/>
    <n v="493271.43"/>
    <n v="2.2326852842593299E-3"/>
    <n v="84.867939323954261"/>
    <x v="0"/>
  </r>
  <r>
    <x v="1"/>
    <s v="10.01.00015"/>
    <s v="MATERIAL PARA USO NA  ATIVIDADE PROFISSIONAL "/>
    <n v="493146.23"/>
    <n v="2.2321185938317303E-3"/>
    <n v="84.870171442548099"/>
    <x v="1"/>
  </r>
  <r>
    <x v="1"/>
    <s v="10.01.00016"/>
    <s v="Materiais e Medicamentos"/>
    <n v="493082.02"/>
    <n v="2.2318279613049241E-3"/>
    <n v="84.872403270509409"/>
    <x v="1"/>
  </r>
  <r>
    <x v="1"/>
    <s v="10.01.00015"/>
    <s v="Custo com insumo e material para trabalho"/>
    <n v="492990.85"/>
    <n v="2.2314153002323659E-3"/>
    <n v="84.874634685809639"/>
    <x v="1"/>
  </r>
  <r>
    <x v="1"/>
    <s v="10.01.00015"/>
    <s v="Insumos utilizados na prestação do serviço"/>
    <n v="492737.28000000003"/>
    <n v="2.2302675710652226E-3"/>
    <n v="84.876864953380704"/>
    <x v="1"/>
  </r>
  <r>
    <x v="0"/>
    <s v="10.01.00015"/>
    <s v="Custo com insumo e material para trabalho"/>
    <n v="492615.43"/>
    <n v="2.2297160436802145E-3"/>
    <n v="84.87909466942439"/>
    <x v="1"/>
  </r>
  <r>
    <x v="1"/>
    <s v="10.01.00030"/>
    <s v="Serviços de entrega de documentos"/>
    <n v="492590.2"/>
    <n v="2.2296018456012343E-3"/>
    <n v="84.881324271269989"/>
    <x v="1"/>
  </r>
  <r>
    <x v="0"/>
    <s v="10.01.00015"/>
    <s v="Despesas com atividade"/>
    <n v="492473.15"/>
    <n v="2.2290720443668057E-3"/>
    <n v="84.883553343314361"/>
    <x v="0"/>
  </r>
  <r>
    <x v="0"/>
    <s v="10.01.00071"/>
    <s v="REPASSE AO FUNAJURIS"/>
    <n v="492188.63"/>
    <n v="2.2277842267912421E-3"/>
    <n v="84.885781127541151"/>
    <x v="0"/>
  </r>
  <r>
    <x v="1"/>
    <s v="10.01.00015"/>
    <s v="Pagamentos Fornecedores diversos"/>
    <n v="492043.06"/>
    <n v="2.227125336012123E-3"/>
    <n v="84.888008252877157"/>
    <x v="0"/>
  </r>
  <r>
    <x v="0"/>
    <s v="10.01.00016"/>
    <s v="Vale Transporte"/>
    <n v="491596.72"/>
    <n v="2.2251050755851686E-3"/>
    <n v="84.890233357952738"/>
    <x v="1"/>
  </r>
  <r>
    <x v="0"/>
    <s v="10.01.00015"/>
    <s v="Serviços Terceiros "/>
    <n v="491433.95"/>
    <n v="2.2243683327664758E-3"/>
    <n v="84.8924577262855"/>
    <x v="1"/>
  </r>
  <r>
    <x v="1"/>
    <s v="10.01.00011"/>
    <s v="Plano de Saúde, Alimentação e Transporte"/>
    <n v="491271.02"/>
    <n v="2.2236308657427634E-3"/>
    <n v="84.894681357151242"/>
    <x v="1"/>
  </r>
  <r>
    <x v="1"/>
    <s v="10.01.00016"/>
    <s v="Despesas Relativas ao Escritório/Consultório"/>
    <n v="491051.93"/>
    <n v="2.2226392027572782E-3"/>
    <n v="84.896903996353998"/>
    <x v="0"/>
  </r>
  <r>
    <x v="0"/>
    <s v="10.02.00002"/>
    <s v="Remuneração paga a terceiros, sem vínculo empregatício"/>
    <n v="490901.65"/>
    <n v="2.2219589931929038E-3"/>
    <n v="84.899125955347188"/>
    <x v="1"/>
  </r>
  <r>
    <x v="0"/>
    <s v="10.01.00015"/>
    <s v="Material de uso odontologico"/>
    <n v="490823.4"/>
    <n v="2.2216048116756545E-3"/>
    <n v="84.901347560158868"/>
    <x v="1"/>
  </r>
  <r>
    <x v="1"/>
    <s v="10.01.00070"/>
    <s v="Vale Alimentação "/>
    <n v="490597.02"/>
    <n v="2.2205801520989777E-3"/>
    <n v="84.903568140310966"/>
    <x v="1"/>
  </r>
  <r>
    <x v="0"/>
    <s v="10.01.00016"/>
    <s v="Serviços prestados "/>
    <n v="490486.65"/>
    <n v="2.2200805864241043E-3"/>
    <n v="84.905788220897392"/>
    <x v="0"/>
  </r>
  <r>
    <x v="0"/>
    <s v="10.01.00034"/>
    <s v="FOLHA MENSAL DE SALARIOS"/>
    <n v="490372.56"/>
    <n v="2.2195641829825322E-3"/>
    <n v="84.908007785080372"/>
    <x v="0"/>
  </r>
  <r>
    <x v="1"/>
    <s v="10.01.00002"/>
    <s v="Aluguel / Condomínio"/>
    <n v="490330.86"/>
    <n v="2.219375437049378E-3"/>
    <n v="84.910227160517422"/>
    <x v="1"/>
  </r>
  <r>
    <x v="0"/>
    <s v="10.01.00037"/>
    <s v="Bradesco Saude"/>
    <n v="490267.45"/>
    <n v="2.219088425547668E-3"/>
    <n v="84.91244624894297"/>
    <x v="0"/>
  </r>
  <r>
    <x v="0"/>
    <s v="10.01.00018"/>
    <s v="Locação de equipamentos"/>
    <n v="490226.61"/>
    <n v="2.2189035722164924E-3"/>
    <n v="84.914665152515184"/>
    <x v="0"/>
  </r>
  <r>
    <x v="1"/>
    <s v="10.01.00015"/>
    <s v="Fornecedor "/>
    <n v="490118.28"/>
    <n v="2.2184132401556157E-3"/>
    <n v="84.916883565755342"/>
    <x v="0"/>
  </r>
  <r>
    <x v="1"/>
    <s v="10.01.00018"/>
    <s v="Repasses "/>
    <n v="489860.55"/>
    <n v="2.2172466816579701E-3"/>
    <n v="84.919100812436994"/>
    <x v="0"/>
  </r>
  <r>
    <x v="0"/>
    <s v="10.01.00018"/>
    <s v="Prestação de serviços"/>
    <n v="489729.97"/>
    <n v="2.2166556398365966E-3"/>
    <n v="84.921317468076836"/>
    <x v="0"/>
  </r>
  <r>
    <x v="0"/>
    <s v="10.01.00016"/>
    <s v="IRRF "/>
    <n v="489671.26"/>
    <n v="2.2163899018573289E-3"/>
    <n v="84.923533857978697"/>
    <x v="0"/>
  </r>
  <r>
    <x v="0"/>
    <s v="10.01.00030"/>
    <s v="Salário e proventos"/>
    <n v="489654.62"/>
    <n v="2.2163145845353217E-3"/>
    <n v="84.925750172563227"/>
    <x v="0"/>
  </r>
  <r>
    <x v="1"/>
    <s v="10.01.00015"/>
    <s v="Material Odontológico p/ serviços"/>
    <n v="489630.64"/>
    <n v="2.2162060443080547E-3"/>
    <n v="84.927966378607536"/>
    <x v="1"/>
  </r>
  <r>
    <x v="1"/>
    <s v="10.01.00015"/>
    <s v="MATERIAL DE USO E CONSUMO/INSUMOS"/>
    <n v="489583.07"/>
    <n v="2.2159907291032553E-3"/>
    <n v="84.930182369336634"/>
    <x v="1"/>
  </r>
  <r>
    <x v="0"/>
    <s v="10.01.00017"/>
    <s v="Material de consumo odontológico"/>
    <n v="489464.32000000001"/>
    <n v="2.215453233190496E-3"/>
    <n v="84.932397822569826"/>
    <x v="1"/>
  </r>
  <r>
    <x v="1"/>
    <s v="10.02.00003"/>
    <s v="Locação de Equipamentos"/>
    <n v="489157.01"/>
    <n v="2.2140622616624965E-3"/>
    <n v="84.934611884831483"/>
    <x v="0"/>
  </r>
  <r>
    <x v="1"/>
    <s v="10.01.00015"/>
    <s v="Material uso e consumo"/>
    <n v="489086.19"/>
    <n v="2.2137417104158307E-3"/>
    <n v="84.936825626541903"/>
    <x v="1"/>
  </r>
  <r>
    <x v="1"/>
    <s v="10.01.00015"/>
    <s v="Serviços de terceiros sem vínculo empregatício (despesa de custeio)"/>
    <n v="489041.42"/>
    <n v="2.2135390687988686E-3"/>
    <n v="84.939039165610708"/>
    <x v="1"/>
  </r>
  <r>
    <x v="1"/>
    <s v="10.01.00027"/>
    <s v="Vale Alimentação"/>
    <n v="488895.95"/>
    <n v="2.2128806306478872E-3"/>
    <n v="84.94125204624136"/>
    <x v="1"/>
  </r>
  <r>
    <x v="0"/>
    <s v="10.01.00013"/>
    <s v="Remuneração paga a terceiros, com vínculo empregatício, INSS e FGTS, Vale transporte, Alimentação"/>
    <n v="488883.83"/>
    <n v="2.2128257721176756E-3"/>
    <n v="84.943464872013479"/>
    <x v="0"/>
  </r>
  <r>
    <x v="1"/>
    <s v="10.01.00015"/>
    <s v="Materiais de Consumo Odontológico"/>
    <n v="488784.33"/>
    <n v="2.2123754071213006E-3"/>
    <n v="84.945677247420605"/>
    <x v="1"/>
  </r>
  <r>
    <x v="0"/>
    <s v="10.01.00019"/>
    <s v="Material Odontológico"/>
    <n v="488771.31"/>
    <n v="2.2123164749378553E-3"/>
    <n v="84.947889563895544"/>
    <x v="1"/>
  </r>
  <r>
    <x v="0"/>
    <s v="10.01.00015"/>
    <s v="Despesas de custeio da atividade"/>
    <n v="488758.94"/>
    <n v="2.2122604848373011E-3"/>
    <n v="84.950101824380383"/>
    <x v="0"/>
  </r>
  <r>
    <x v="0"/>
    <s v="10.02.00027"/>
    <s v="REPASSES LEGAIS PARTE DO ISS"/>
    <n v="488533.46"/>
    <n v="2.2112398989138577E-3"/>
    <n v="84.952313064279295"/>
    <x v="0"/>
  </r>
  <r>
    <x v="0"/>
    <s v="10.01.00015"/>
    <s v="Despesa com Terceiros necessários a manutenção da fonte produtora"/>
    <n v="488431.23"/>
    <n v="2.210777177169341E-3"/>
    <n v="84.954523841456464"/>
    <x v="1"/>
  </r>
  <r>
    <x v="1"/>
    <s v="10.01.00015"/>
    <s v="Material para uso e consumo da Atividade"/>
    <n v="488382.6"/>
    <n v="2.2105570641062881E-3"/>
    <n v="84.956734398520567"/>
    <x v="1"/>
  </r>
  <r>
    <x v="1"/>
    <s v="10.01.00017"/>
    <s v="Materiais médicos aplicados ao serviço"/>
    <n v="488357.16"/>
    <n v="2.2104419155082201E-3"/>
    <n v="84.958944840436075"/>
    <x v="1"/>
  </r>
  <r>
    <x v="1"/>
    <s v="10.01.00018"/>
    <s v="Propaganda e Publicidade"/>
    <n v="488343.35"/>
    <n v="2.2103794075624922E-3"/>
    <n v="84.961155219843633"/>
    <x v="0"/>
  </r>
  <r>
    <x v="1"/>
    <s v="10.05.00001"/>
    <s v="REPASSE A ANOREG (FUNDÃO)"/>
    <n v="488144.11"/>
    <n v="2.2094775912622133E-3"/>
    <n v="84.963364697434898"/>
    <x v="0"/>
  </r>
  <r>
    <x v="0"/>
    <s v="10.01.00025"/>
    <s v="Fundo de Reaparelhamento do Judiciário"/>
    <n v="487974.59"/>
    <n v="2.208710296044269E-3"/>
    <n v="84.965573407730943"/>
    <x v="0"/>
  </r>
  <r>
    <x v="0"/>
    <s v="10.01.00015"/>
    <s v="Serviços Prestados PJ"/>
    <n v="487915"/>
    <n v="2.2084405749373945E-3"/>
    <n v="84.967781848305876"/>
    <x v="0"/>
  </r>
  <r>
    <x v="0"/>
    <s v="10.01.00015"/>
    <s v="Outras Despesas Dedutiveis"/>
    <n v="487829.5"/>
    <n v="2.2080535778802083E-3"/>
    <n v="84.96998990188375"/>
    <x v="0"/>
  </r>
  <r>
    <x v="0"/>
    <s v="10.01.00016"/>
    <s v="Serviços prestados à pessoa física e jurídica"/>
    <n v="487813.85"/>
    <n v="2.2079827415767582E-3"/>
    <n v="84.972197884625331"/>
    <x v="0"/>
  </r>
  <r>
    <x v="1"/>
    <s v="10.01.00022"/>
    <s v="Ticket Alimentação - Funcionários"/>
    <n v="487792.17"/>
    <n v="2.2078846117966435E-3"/>
    <n v="84.974405769237123"/>
    <x v="1"/>
  </r>
  <r>
    <x v="0"/>
    <s v="10.01.00017"/>
    <s v="Laboratorio de Próteses"/>
    <n v="487744.66"/>
    <n v="2.2076695681687263E-3"/>
    <n v="84.976613438805288"/>
    <x v="0"/>
  </r>
  <r>
    <x v="1"/>
    <s v="10.01.00002"/>
    <s v="Obrigações Sociais (INSS/FGTS)"/>
    <n v="487678.81"/>
    <n v="2.2073715125404719E-3"/>
    <n v="84.978820810317828"/>
    <x v="0"/>
  </r>
  <r>
    <x v="1"/>
    <s v="10.01.00025"/>
    <s v="SELOS / FUNJECC"/>
    <n v="487620.1"/>
    <n v="2.2071057745612038E-3"/>
    <n v="84.981027916092387"/>
    <x v="0"/>
  </r>
  <r>
    <x v="0"/>
    <s v="10.01.00011"/>
    <s v="Material de uso e consumo consultório"/>
    <n v="487540.11"/>
    <n v="2.2067437173143695E-3"/>
    <n v="84.983234659809696"/>
    <x v="1"/>
  </r>
  <r>
    <x v="0"/>
    <s v="10.01.00006"/>
    <s v="despesas dedutiveis"/>
    <n v="487323.25"/>
    <n v="2.2057621479363411E-3"/>
    <n v="84.985440421957634"/>
    <x v="0"/>
  </r>
  <r>
    <x v="0"/>
    <s v="10.01.00002"/>
    <s v="Aluguel do escritório/consultório / centro cirurgico"/>
    <n v="487315"/>
    <n v="2.2057248061150333E-3"/>
    <n v="84.987646146763751"/>
    <x v="1"/>
  </r>
  <r>
    <x v="0"/>
    <s v="10.01.00016"/>
    <s v="Despesas com funcionarios"/>
    <n v="487123.4"/>
    <n v="2.2048575706044263E-3"/>
    <n v="84.989851004334355"/>
    <x v="0"/>
  </r>
  <r>
    <x v="1"/>
    <s v="10.01.00015"/>
    <s v="Material Aplicado na Atividade"/>
    <n v="487114.81"/>
    <n v="2.2048186898474529E-3"/>
    <n v="84.992055823024202"/>
    <x v="1"/>
  </r>
  <r>
    <x v="1"/>
    <s v="10.01.00015"/>
    <s v="Insumos utilizados na prestação dos serviços"/>
    <n v="486858.71"/>
    <n v="2.2036595091884416E-3"/>
    <n v="84.994259482533394"/>
    <x v="1"/>
  </r>
  <r>
    <x v="1"/>
    <s v="10.01.00015"/>
    <s v="MATERIAL DE USO E CONSUMO NO ESCRITORIO"/>
    <n v="486705.46"/>
    <n v="2.2029658565683968E-3"/>
    <n v="84.996462448389963"/>
    <x v="1"/>
  </r>
  <r>
    <x v="1"/>
    <s v="10.01.00008"/>
    <s v="FGTS"/>
    <n v="486685.52"/>
    <n v="2.2028756025178667E-3"/>
    <n v="84.998665323992483"/>
    <x v="0"/>
  </r>
  <r>
    <x v="1"/>
    <s v="10.01.00021"/>
    <s v="CONTRIBUIÇÃO A ENTIDADE  JUDICIAIS"/>
    <n v="486402.02"/>
    <n v="2.201592401749301E-3"/>
    <n v="85.00086691639423"/>
    <x v="0"/>
  </r>
  <r>
    <x v="0"/>
    <s v="10.01.00021"/>
    <s v="Serviços terceirizados"/>
    <n v="486346.04"/>
    <n v="2.2013390205181745E-3"/>
    <n v="85.003068255414746"/>
    <x v="0"/>
  </r>
  <r>
    <x v="1"/>
    <s v="10.01.00029"/>
    <s v="Despesas terceiros sem vínculo empregatício"/>
    <n v="485744.6"/>
    <n v="2.1986167338506396E-3"/>
    <n v="85.005266872148596"/>
    <x v="1"/>
  </r>
  <r>
    <x v="1"/>
    <s v="10.01.00034"/>
    <s v="FOLHA MENSAL DE SALARIOS"/>
    <n v="485165.12"/>
    <n v="2.1959938443220028E-3"/>
    <n v="85.00746286599292"/>
    <x v="0"/>
  </r>
  <r>
    <x v="0"/>
    <s v="10.01.00022"/>
    <s v="Despesas diversas"/>
    <n v="485078.74"/>
    <n v="2.1956028641372106E-3"/>
    <n v="85.009658468857054"/>
    <x v="0"/>
  </r>
  <r>
    <x v="0"/>
    <s v="10.01.00015"/>
    <s v="Material utilizado em consulta"/>
    <n v="485006.3"/>
    <n v="2.195274980314724E-3"/>
    <n v="85.011853743837364"/>
    <x v="1"/>
  </r>
  <r>
    <x v="0"/>
    <s v="10.01.00011"/>
    <s v="Material de conservação e limpeza do escritório/Material consultório"/>
    <n v="484812.88"/>
    <n v="2.1943995069720222E-3"/>
    <n v="85.01404814334434"/>
    <x v="1"/>
  </r>
  <r>
    <x v="0"/>
    <s v="10.01.00012"/>
    <s v="Material odontologico e equipamentos odontologicos"/>
    <n v="484523.85"/>
    <n v="2.1930912758674767E-3"/>
    <n v="85.01624123462021"/>
    <x v="1"/>
  </r>
  <r>
    <x v="1"/>
    <s v="10.01.00043"/>
    <s v="ALUGUEL DO IMÓVEL "/>
    <n v="484259.1"/>
    <n v="2.19189294287461E-3"/>
    <n v="85.018433127563085"/>
    <x v="1"/>
  </r>
  <r>
    <x v="1"/>
    <s v="10.01.00004"/>
    <s v="Alimentação - D"/>
    <n v="484215.64"/>
    <n v="2.1916962306862439E-3"/>
    <n v="85.020624823793767"/>
    <x v="1"/>
  </r>
  <r>
    <x v="1"/>
    <s v="10.01.00012"/>
    <s v="Material para revenda"/>
    <n v="484100"/>
    <n v="2.1911728115085469E-3"/>
    <n v="85.022815996605274"/>
    <x v="1"/>
  </r>
  <r>
    <x v="0"/>
    <s v="10.01.00015"/>
    <s v="Material de Uso Odontológico"/>
    <n v="484059.05"/>
    <n v="2.1909874602864211E-3"/>
    <n v="85.025006984065556"/>
    <x v="1"/>
  </r>
  <r>
    <x v="1"/>
    <s v="10.01.00015"/>
    <s v="DESPESAS DEDUTÍVEIS LIVRO CAIXA "/>
    <n v="483854.35"/>
    <n v="2.1900609304898585E-3"/>
    <n v="85.027197044996043"/>
    <x v="0"/>
  </r>
  <r>
    <x v="1"/>
    <s v="10.02.00001"/>
    <s v="Material Odontológico"/>
    <n v="483555.91"/>
    <n v="2.1887101070776163E-3"/>
    <n v="85.029385755103121"/>
    <x v="1"/>
  </r>
  <r>
    <x v="0"/>
    <s v="10.01.00016"/>
    <s v="Laboratório de prótese dentária"/>
    <n v="483453.33"/>
    <n v="2.1882458011346201E-3"/>
    <n v="85.031574000904257"/>
    <x v="0"/>
  </r>
  <r>
    <x v="0"/>
    <s v="10.01.00015"/>
    <s v="Material para utilização na prestação de serviços"/>
    <n v="483432.73"/>
    <n v="2.188152559738385E-3"/>
    <n v="85.033762153463996"/>
    <x v="1"/>
  </r>
  <r>
    <x v="0"/>
    <s v="10.01.00023"/>
    <s v="Repasses Legais - Sefaz"/>
    <n v="483423.4"/>
    <n v="2.1881103295331977E-3"/>
    <n v="85.035950263793524"/>
    <x v="0"/>
  </r>
  <r>
    <x v="0"/>
    <s v="10.01.00037"/>
    <s v="CONVÊNIO MÉDICO/ODONTOLÓGICO - (FUNCIONÁRIOS)"/>
    <n v="483284.05"/>
    <n v="2.1874795922242041E-3"/>
    <n v="85.038137743385747"/>
    <x v="0"/>
  </r>
  <r>
    <x v="1"/>
    <s v="10.01.00019"/>
    <s v="Material Médico"/>
    <n v="483170.1"/>
    <n v="2.1869638224620239E-3"/>
    <n v="85.040324707208214"/>
    <x v="1"/>
  </r>
  <r>
    <x v="1"/>
    <s v="10.01.00001"/>
    <s v="PG. Tribunal de Justiça do Estado de Minas Gerais"/>
    <n v="483136.86"/>
    <n v="2.1868133688692651E-3"/>
    <n v="85.042511520577079"/>
    <x v="0"/>
  </r>
  <r>
    <x v="1"/>
    <s v="10.01.00006"/>
    <s v="MATERIAL MEDICO HOSPITALAR"/>
    <n v="482980.8"/>
    <n v="2.1861069973985693E-3"/>
    <n v="85.044697627574479"/>
    <x v="1"/>
  </r>
  <r>
    <x v="0"/>
    <s v="10.01.00015"/>
    <s v="Despesas com publicidade"/>
    <n v="482878.65"/>
    <n v="2.1856446377565624E-3"/>
    <n v="85.046883272212241"/>
    <x v="0"/>
  </r>
  <r>
    <x v="0"/>
    <s v="10.01.00015"/>
    <s v="Marketing"/>
    <n v="482757.16"/>
    <n v="2.1850947398328476E-3"/>
    <n v="85.049068366952071"/>
    <x v="0"/>
  </r>
  <r>
    <x v="1"/>
    <s v="10.01.00014"/>
    <s v="Telefone e Internet do escritório/consultório"/>
    <n v="482480.61"/>
    <n v="2.1838429967198075E-3"/>
    <n v="85.051252209948785"/>
    <x v="1"/>
  </r>
  <r>
    <x v="0"/>
    <s v="10.01.00015"/>
    <s v="Insumos e ferramentas odontológicas "/>
    <n v="482422.92"/>
    <n v="2.1835818755475377E-3"/>
    <n v="85.053435791824327"/>
    <x v="1"/>
  </r>
  <r>
    <x v="1"/>
    <s v="10.01.00001"/>
    <s v="FOLHA DE PAGAMENTO"/>
    <n v="482268.05"/>
    <n v="2.1828808903516725E-3"/>
    <n v="85.055618672714672"/>
    <x v="0"/>
  </r>
  <r>
    <x v="0"/>
    <s v="10.01.00017"/>
    <s v="Materiais Odontológicos "/>
    <n v="481828.6"/>
    <n v="2.1808918160033611E-3"/>
    <n v="85.057799564530683"/>
    <x v="1"/>
  </r>
  <r>
    <x v="0"/>
    <s v="10.01.00020"/>
    <s v="Direitos Trabalhistas"/>
    <n v="481496.45"/>
    <n v="2.1793884116461156E-3"/>
    <n v="85.05997895294233"/>
    <x v="0"/>
  </r>
  <r>
    <x v="0"/>
    <s v="10.01.00018"/>
    <s v="Serviços pago a terceiros, sem vínculo empregatício"/>
    <n v="481224.97"/>
    <n v="2.1781596167796246E-3"/>
    <n v="85.062157112559106"/>
    <x v="1"/>
  </r>
  <r>
    <x v="0"/>
    <s v="10.01.00016"/>
    <s v="Despesas administrativas"/>
    <n v="481073.96"/>
    <n v="2.1774761030298501E-3"/>
    <n v="85.064334588662135"/>
    <x v="0"/>
  </r>
  <r>
    <x v="1"/>
    <s v="10.01.00015"/>
    <s v="DESPESA MENSAL "/>
    <n v="481028.98"/>
    <n v="2.1772725108938004E-3"/>
    <n v="85.066511861173026"/>
    <x v="0"/>
  </r>
  <r>
    <x v="1"/>
    <s v="10.01.00018"/>
    <s v="Remuneração paga a terceiros, sem vínculo empregatício, INSS e FGTS"/>
    <n v="480917.76000000001"/>
    <n v="2.1767690978797619E-3"/>
    <n v="85.068688630270913"/>
    <x v="1"/>
  </r>
  <r>
    <x v="1"/>
    <s v="10.01.00018"/>
    <s v="Comissão dos escreventes autorizados"/>
    <n v="480796.54"/>
    <n v="2.1762204220520174E-3"/>
    <n v="85.070864850692971"/>
    <x v="0"/>
  </r>
  <r>
    <x v="0"/>
    <s v="10.01.00022"/>
    <s v="Prestadores de Serviço"/>
    <n v="480636.3"/>
    <n v="2.1754951307251923E-3"/>
    <n v="85.073040345823699"/>
    <x v="0"/>
  </r>
  <r>
    <x v="1"/>
    <s v="10.01.00006"/>
    <s v="Selos Extrajudiciais "/>
    <n v="480480"/>
    <n v="2.1747876729469669E-3"/>
    <n v="85.075215133496641"/>
    <x v="0"/>
  </r>
  <r>
    <x v="0"/>
    <s v="10.01.00016"/>
    <s v="MATERIAIS PARA PROCEDIMENTOS/ CIRURGIA"/>
    <n v="480414.35"/>
    <n v="2.174490522574987E-3"/>
    <n v="85.077389624019219"/>
    <x v="1"/>
  </r>
  <r>
    <x v="0"/>
    <s v="10.01.00033"/>
    <s v="13º SALÁRIO - 2º PARCELA"/>
    <n v="480335"/>
    <n v="2.1741313621482295E-3"/>
    <n v="85.079563755381372"/>
    <x v="0"/>
  </r>
  <r>
    <x v="0"/>
    <s v="10.01.00020"/>
    <s v="Material e Produtos Técnicos para Procedimentos"/>
    <n v="480276.63"/>
    <n v="2.1738671631046278E-3"/>
    <n v="85.08173762254448"/>
    <x v="1"/>
  </r>
  <r>
    <x v="1"/>
    <s v="10.13.00005"/>
    <s v="EXCELLENCE LOCAÇÃO DE MOVEIS"/>
    <n v="480000"/>
    <n v="2.1726150578890778E-3"/>
    <n v="85.083910237602367"/>
    <x v="0"/>
  </r>
  <r>
    <x v="0"/>
    <s v="10.01.00015"/>
    <s v="Serviço Prestado"/>
    <n v="479940.78"/>
    <n v="2.1723470115063113E-3"/>
    <n v="85.086082584613877"/>
    <x v="0"/>
  </r>
  <r>
    <x v="0"/>
    <s v="10.01.00015"/>
    <s v="Insumos p/ prestação de serviço"/>
    <n v="479907.32"/>
    <n v="2.1721955621316507E-3"/>
    <n v="85.088254780176001"/>
    <x v="1"/>
  </r>
  <r>
    <x v="1"/>
    <s v="10.01.00015"/>
    <s v="Material / Serviços odontológicos"/>
    <n v="479881.58"/>
    <n v="2.1720790556491714E-3"/>
    <n v="85.090426859231655"/>
    <x v="1"/>
  </r>
  <r>
    <x v="1"/>
    <s v="10.01.00017"/>
    <s v="Despesas Diversas."/>
    <n v="479611.24"/>
    <n v="2.1708554207434429E-3"/>
    <n v="85.092597714652399"/>
    <x v="0"/>
  </r>
  <r>
    <x v="0"/>
    <s v="10.01.00015"/>
    <s v="Insumos para prestação de serviço"/>
    <n v="479455.36"/>
    <n v="2.1701498640033933E-3"/>
    <n v="85.094767864516399"/>
    <x v="1"/>
  </r>
  <r>
    <x v="1"/>
    <s v="10.01.00021"/>
    <s v="TFJ - RI"/>
    <n v="479200.61"/>
    <n v="2.1689967938242323E-3"/>
    <n v="85.096936861310226"/>
    <x v="0"/>
  </r>
  <r>
    <x v="1"/>
    <s v="10.01.00015"/>
    <s v="MATERIAL UTILIZADO NO PROCEDIMENTO"/>
    <n v="478769.85"/>
    <n v="2.1670470528610316E-3"/>
    <n v="85.099103908363091"/>
    <x v="1"/>
  </r>
  <r>
    <x v="0"/>
    <s v="10.01.00015"/>
    <s v="Serviços prestados Pessoa Física/ PJ"/>
    <n v="478687.3"/>
    <n v="2.1666734083338884E-3"/>
    <n v="85.101270581771431"/>
    <x v="0"/>
  </r>
  <r>
    <x v="0"/>
    <s v="10.01.00011"/>
    <s v="Material de consumo, conservação, manutenção, higiene e limpeza do escritório/consultório"/>
    <n v="478672.12"/>
    <n v="2.1666046993826828E-3"/>
    <n v="85.103437186470813"/>
    <x v="1"/>
  </r>
  <r>
    <x v="1"/>
    <s v="10.01.00007"/>
    <s v="Energia elétrica"/>
    <n v="478626.91"/>
    <n v="2.1664000662019178E-3"/>
    <n v="85.105603586537015"/>
    <x v="1"/>
  </r>
  <r>
    <x v="0"/>
    <s v="10.01.00020"/>
    <s v="Honorários Contábeis"/>
    <n v="478358.54"/>
    <n v="2.1651853480704891E-3"/>
    <n v="85.107768771885091"/>
    <x v="0"/>
  </r>
  <r>
    <x v="0"/>
    <s v="10.01.00026"/>
    <s v="Lanches e refeições"/>
    <n v="477798.06"/>
    <n v="2.1626484578878944E-3"/>
    <n v="85.109931420342974"/>
    <x v="0"/>
  </r>
  <r>
    <x v="1"/>
    <s v="10.01.00019"/>
    <s v="Propaganda e Publicidade"/>
    <n v="477630.32"/>
    <n v="2.1618892194507893E-3"/>
    <n v="85.112093309562425"/>
    <x v="0"/>
  </r>
  <r>
    <x v="1"/>
    <s v="10.01.00013"/>
    <s v="Salários e Ordenados"/>
    <n v="477577.07"/>
    <n v="2.1616481949678044E-3"/>
    <n v="85.114254957757396"/>
    <x v="0"/>
  </r>
  <r>
    <x v="0"/>
    <s v="10.01.00016"/>
    <s v="MATERIAL UTILIZADO NOS SERVIÇOS ODONTOLOGICOS"/>
    <n v="477314.49"/>
    <n v="2.1604596840055119E-3"/>
    <n v="85.116415417441402"/>
    <x v="1"/>
  </r>
  <r>
    <x v="0"/>
    <s v="10.01.00018"/>
    <s v="Material utilizado na prestação de serviços "/>
    <n v="477266.32"/>
    <n v="2.1602416530318901E-3"/>
    <n v="85.118575659094432"/>
    <x v="1"/>
  </r>
  <r>
    <x v="1"/>
    <s v="10.01.00015"/>
    <s v="Despesa com Terceiros necessários a manutenção da fonte produtora"/>
    <n v="477044.15"/>
    <n v="2.1592360490997834E-3"/>
    <n v="85.120734895143528"/>
    <x v="1"/>
  </r>
  <r>
    <x v="0"/>
    <s v="10.01.00017"/>
    <s v="Diversos"/>
    <n v="476772.86"/>
    <n v="2.1580081142267525E-3"/>
    <n v="85.12289290325775"/>
    <x v="0"/>
  </r>
  <r>
    <x v="1"/>
    <s v="10.01.00016"/>
    <s v="Pagamentos a terceiros sem vínculo empregatício - despesa necessária"/>
    <n v="476741.93"/>
    <n v="2.1578681163439599E-3"/>
    <n v="85.125050771374092"/>
    <x v="1"/>
  </r>
  <r>
    <x v="1"/>
    <s v="10.01.00015"/>
    <s v="DESPESAS C/ LIVRO CAIXA"/>
    <n v="476409.49"/>
    <n v="2.156363399365117E-3"/>
    <n v="85.127207134773457"/>
    <x v="0"/>
  </r>
  <r>
    <x v="1"/>
    <s v="10.01.00015"/>
    <s v="Material para prestação de Serviços"/>
    <n v="476409.14"/>
    <n v="2.1563618151666372E-3"/>
    <n v="85.129363496588624"/>
    <x v="1"/>
  </r>
  <r>
    <x v="0"/>
    <s v="10.01.00024"/>
    <s v=" Verbas Indenizatórias "/>
    <n v="476363.82"/>
    <n v="2.1561566840949216E-3"/>
    <n v="85.131519653272719"/>
    <x v="0"/>
  </r>
  <r>
    <x v="0"/>
    <s v="10.01.00017"/>
    <s v="Plano de saúde "/>
    <n v="476268.92"/>
    <n v="2.1557271399928512E-3"/>
    <n v="85.133675380412711"/>
    <x v="1"/>
  </r>
  <r>
    <x v="1"/>
    <s v="10.01.00017"/>
    <s v="SALÁRIOS"/>
    <n v="476050.92"/>
    <n v="2.1547404106540603E-3"/>
    <n v="85.135830120823371"/>
    <x v="0"/>
  </r>
  <r>
    <x v="1"/>
    <s v="10.01.00015"/>
    <s v="Insumos "/>
    <n v="476024.73"/>
    <n v="2.1546218673449639E-3"/>
    <n v="85.137984742690719"/>
    <x v="1"/>
  </r>
  <r>
    <x v="0"/>
    <s v="10.01.00039"/>
    <s v="Grerj"/>
    <n v="475779.13"/>
    <n v="2.1535102126403441E-3"/>
    <n v="85.140138252903355"/>
    <x v="0"/>
  </r>
  <r>
    <x v="0"/>
    <s v="10.01.00012"/>
    <s v="MATERIAL ODONTOLOGICO"/>
    <n v="475725.65"/>
    <n v="2.1532681471126444E-3"/>
    <n v="85.142291521050467"/>
    <x v="1"/>
  </r>
  <r>
    <x v="0"/>
    <s v="10.01.00025"/>
    <s v="Salário e proventos"/>
    <n v="475690.08"/>
    <n v="2.153107147284292E-3"/>
    <n v="85.144444628197746"/>
    <x v="0"/>
  </r>
  <r>
    <x v="0"/>
    <s v="10.01.00012"/>
    <s v="Material  para uso no consultório"/>
    <n v="475669.78"/>
    <n v="2.153015263772469E-3"/>
    <n v="85.146597643461519"/>
    <x v="1"/>
  </r>
  <r>
    <x v="1"/>
    <s v="10.01.00015"/>
    <s v="Materiais e medicamentos"/>
    <n v="475588.33"/>
    <n v="2.1526465981548332E-3"/>
    <n v="85.148750290059667"/>
    <x v="1"/>
  </r>
  <r>
    <x v="1"/>
    <s v="10.01.00005"/>
    <s v="Assistencia Tecnica Pericial paga pelo escritorio"/>
    <n v="475490"/>
    <n v="2.1522015289076619E-3"/>
    <n v="85.150902491588568"/>
    <x v="0"/>
  </r>
  <r>
    <x v="0"/>
    <s v="10.01.00015"/>
    <s v="Material Cirúrgico"/>
    <n v="475409.82"/>
    <n v="2.151838611667367E-3"/>
    <n v="85.153054330200234"/>
    <x v="1"/>
  </r>
  <r>
    <x v="1"/>
    <s v="10.01.00016"/>
    <s v="Serviços prestados exclusivamente a pessoa jurídica"/>
    <n v="474800"/>
    <n v="2.1490783947619462E-3"/>
    <n v="85.155203408595"/>
    <x v="0"/>
  </r>
  <r>
    <x v="0"/>
    <s v="10.01.00015"/>
    <s v="FETJ"/>
    <n v="474672.38"/>
    <n v="2.1485007507334301E-3"/>
    <n v="85.157351909345735"/>
    <x v="0"/>
  </r>
  <r>
    <x v="1"/>
    <s v="10.01.00023"/>
    <s v="Serviços Terceiros Pessoa Física"/>
    <n v="474660.41"/>
    <n v="2.148446571145424E-3"/>
    <n v="85.159500355916876"/>
    <x v="1"/>
  </r>
  <r>
    <x v="0"/>
    <s v="10.01.00016"/>
    <s v="Serviços de Terceiros PF/PJ sem vinculo empregatício"/>
    <n v="474589.05"/>
    <n v="2.1481235757068178E-3"/>
    <n v="85.161648479492584"/>
    <x v="1"/>
  </r>
  <r>
    <x v="0"/>
    <s v="10.01.00002"/>
    <s v="Remuneração de férias"/>
    <n v="474514.04"/>
    <n v="2.1477840593412088E-3"/>
    <n v="85.16379626355193"/>
    <x v="0"/>
  </r>
  <r>
    <x v="0"/>
    <s v="10.01.00018"/>
    <s v="Compras Mat. Dentários"/>
    <n v="474436.28"/>
    <n v="2.1474320957018309E-3"/>
    <n v="85.165943695647627"/>
    <x v="0"/>
  </r>
  <r>
    <x v="0"/>
    <s v="10.01.00006"/>
    <s v="FGTS - Fundo de Garantia por Tempo de Serviço"/>
    <n v="474388.44"/>
    <n v="2.1472155584010616E-3"/>
    <n v="85.168090911206022"/>
    <x v="0"/>
  </r>
  <r>
    <x v="1"/>
    <s v="10.01.00016"/>
    <s v="Serviços de terceiros "/>
    <n v="474237.43"/>
    <n v="2.1465320446512866E-3"/>
    <n v="85.17023744325067"/>
    <x v="1"/>
  </r>
  <r>
    <x v="1"/>
    <s v="10.01.00019"/>
    <s v="Gastos Gerais"/>
    <n v="474163.9"/>
    <n v="2.1461992271821061E-3"/>
    <n v="85.172383642477854"/>
    <x v="0"/>
  </r>
  <r>
    <x v="0"/>
    <s v="10.01.00017"/>
    <s v="Internet"/>
    <n v="474059.86"/>
    <n v="2.1457283128683089E-3"/>
    <n v="85.174529370790722"/>
    <x v="0"/>
  </r>
  <r>
    <x v="1"/>
    <s v="10.01.00001"/>
    <s v="MATERIAIS DE EXPEDIENTE E CONSUMO"/>
    <n v="474039.32"/>
    <n v="2.1456353430489563E-3"/>
    <n v="85.176675006133777"/>
    <x v="1"/>
  </r>
  <r>
    <x v="0"/>
    <s v="10.05.00007"/>
    <s v="Salário e proventos"/>
    <n v="474012.15999999997"/>
    <n v="2.1455124092469311E-3"/>
    <n v="85.17882051854302"/>
    <x v="0"/>
  </r>
  <r>
    <x v="0"/>
    <s v="10.01.00024"/>
    <s v="Salário empregados/Rescisão "/>
    <n v="473962.96"/>
    <n v="2.1452897162034974E-3"/>
    <n v="85.180965808259216"/>
    <x v="0"/>
  </r>
  <r>
    <x v="0"/>
    <s v="10.01.00039"/>
    <s v="Vale alimentação"/>
    <n v="473919.78"/>
    <n v="2.1450942713739148E-3"/>
    <n v="85.183110902530586"/>
    <x v="1"/>
  </r>
  <r>
    <x v="1"/>
    <s v="10.01.00025"/>
    <s v="SELOS / FUNJECC / FUNDE / PGE"/>
    <n v="473766.08"/>
    <n v="2.1443985819272534E-3"/>
    <n v="85.18525530111252"/>
    <x v="0"/>
  </r>
  <r>
    <x v="1"/>
    <s v="10.01.00020"/>
    <s v="BANRICARD VALE ALIMENTAÇÃO"/>
    <n v="473535.6"/>
    <n v="2.1433553645969568E-3"/>
    <n v="85.187398656477114"/>
    <x v="1"/>
  </r>
  <r>
    <x v="1"/>
    <s v="10.01.00026"/>
    <s v="Repasse Serventia Comarca NA"/>
    <n v="473519.24"/>
    <n v="2.1432813146337335E-3"/>
    <n v="85.189541937791745"/>
    <x v="0"/>
  </r>
  <r>
    <x v="1"/>
    <s v="10.01.00007"/>
    <s v="Medicina"/>
    <n v="473299.01"/>
    <n v="2.1422844916874862E-3"/>
    <n v="85.191684222283428"/>
    <x v="0"/>
  </r>
  <r>
    <x v="0"/>
    <s v="10.01.00019"/>
    <s v="Vale Transporte e Vale Alimentação"/>
    <n v="472652.65"/>
    <n v="2.1393588844607838E-3"/>
    <n v="85.193823581167891"/>
    <x v="1"/>
  </r>
  <r>
    <x v="0"/>
    <s v="10.01.00015"/>
    <s v="Materiais Médicos/Hospitalares"/>
    <n v="472579.14"/>
    <n v="2.1390261575172306E-3"/>
    <n v="85.195962607325413"/>
    <x v="1"/>
  </r>
  <r>
    <x v="1"/>
    <s v="10.01.00015"/>
    <s v="Material aplicado na prestação de serviços "/>
    <n v="472517.01"/>
    <n v="2.138744939655675E-3"/>
    <n v="85.19810135226507"/>
    <x v="1"/>
  </r>
  <r>
    <x v="0"/>
    <s v="10.01.00017"/>
    <s v="Serviços de Terceiros "/>
    <n v="472469.82"/>
    <n v="2.1385313444377964E-3"/>
    <n v="85.200239883609513"/>
    <x v="1"/>
  </r>
  <r>
    <x v="1"/>
    <s v="10.01.00023"/>
    <s v="Despesas lançadas em sistema próprio"/>
    <n v="472435.64"/>
    <n v="2.1383766361405491E-3"/>
    <n v="85.202378260245652"/>
    <x v="0"/>
  </r>
  <r>
    <x v="0"/>
    <s v="10.01.00032"/>
    <s v="INSS"/>
    <n v="472307.4"/>
    <n v="2.1377961858175831E-3"/>
    <n v="85.204516056431473"/>
    <x v="0"/>
  </r>
  <r>
    <x v="0"/>
    <s v="10.01.00016"/>
    <s v="Serviços Terceiros PJ"/>
    <n v="472242.59"/>
    <n v="2.1375028375219549E-3"/>
    <n v="85.206653559269"/>
    <x v="1"/>
  </r>
  <r>
    <x v="0"/>
    <s v="10.01.00015"/>
    <s v="material dental de consumo"/>
    <n v="472196.92"/>
    <n v="2.137296122251759E-3"/>
    <n v="85.208790855391257"/>
    <x v="1"/>
  </r>
  <r>
    <x v="1"/>
    <s v="10.01.00015"/>
    <s v="MATERIAIS DE PROCEDIMENTO"/>
    <n v="472192.7"/>
    <n v="2.1372770213443754E-3"/>
    <n v="85.210928132412604"/>
    <x v="1"/>
  </r>
  <r>
    <x v="0"/>
    <s v="10.01.00011"/>
    <s v="Plano de Saúde, Alimentação e Transporte"/>
    <n v="472130.55"/>
    <n v="2.136995712957192E-3"/>
    <n v="85.213065128125564"/>
    <x v="1"/>
  </r>
  <r>
    <x v="1"/>
    <s v="10.01.00035"/>
    <s v="MATERIAS ODONTOLÓGICOS e DESCARTÁVEIS"/>
    <n v="472102.40000000002"/>
    <n v="2.1368682981366101E-3"/>
    <n v="85.215201996423701"/>
    <x v="1"/>
  </r>
  <r>
    <x v="0"/>
    <s v="10.01.00016"/>
    <s v="BOLETOS EM GERAL "/>
    <n v="472072.77"/>
    <n v="2.1367341844195989E-3"/>
    <n v="85.21733873060812"/>
    <x v="0"/>
  </r>
  <r>
    <x v="0"/>
    <s v="10.01.00011"/>
    <s v="Despesas Diversas das Atividades"/>
    <n v="471615.51"/>
    <n v="2.1346644970000775E-3"/>
    <n v="85.219473395105126"/>
    <x v="0"/>
  </r>
  <r>
    <x v="0"/>
    <s v="10.01.00036"/>
    <s v="Serviços de vigilância - D"/>
    <n v="471390.27"/>
    <n v="2.1336449973841628E-3"/>
    <n v="85.221607040102512"/>
    <x v="0"/>
  </r>
  <r>
    <x v="0"/>
    <s v="10.01.00028"/>
    <s v="TFJ"/>
    <n v="471377.61"/>
    <n v="2.1335876946620108E-3"/>
    <n v="85.22374062779717"/>
    <x v="0"/>
  </r>
  <r>
    <x v="1"/>
    <s v="10.01.00018"/>
    <s v="Serviço de Terceiros"/>
    <n v="471279.27"/>
    <n v="2.133142580152026E-3"/>
    <n v="85.225873770377319"/>
    <x v="1"/>
  </r>
  <r>
    <x v="0"/>
    <s v="10.01.00049"/>
    <s v="ASSESSORIA E CONSULTORIA JURÍDICAS PARA A PRESTAÇÃO DO SERVIÇO EXTRAJUDICIAL"/>
    <n v="471262"/>
    <n v="2.1330644112727555E-3"/>
    <n v="85.228006834788587"/>
    <x v="0"/>
  </r>
  <r>
    <x v="1"/>
    <s v="10.02.00024"/>
    <s v="REPASSES LEGAIS PARTE DO ESTADO"/>
    <n v="471112.78"/>
    <n v="2.1323889995666346E-3"/>
    <n v="85.230139223788157"/>
    <x v="0"/>
  </r>
  <r>
    <x v="0"/>
    <s v="10.01.00028"/>
    <s v="FUNDE/PGE"/>
    <n v="470813.62"/>
    <n v="2.1310349172318052E-3"/>
    <n v="85.232270258705384"/>
    <x v="0"/>
  </r>
  <r>
    <x v="0"/>
    <s v="10.01.00020"/>
    <s v="DESPESAS DEDUTÍVEIS CONSOLIDADAS"/>
    <n v="470761.2"/>
    <n v="2.1307976495623581E-3"/>
    <n v="85.23440105635494"/>
    <x v="0"/>
  </r>
  <r>
    <x v="1"/>
    <s v="10.01.00017"/>
    <s v="MATERIAL ODONTOLÓGICO"/>
    <n v="470711.5"/>
    <n v="2.1305726933782392E-3"/>
    <n v="85.236531629048315"/>
    <x v="1"/>
  </r>
  <r>
    <x v="1"/>
    <s v="10.01.00015"/>
    <s v="Materiais para Prestação de Serviços"/>
    <n v="470603.5"/>
    <n v="2.1300838549902141E-3"/>
    <n v="85.238661712903308"/>
    <x v="1"/>
  </r>
  <r>
    <x v="1"/>
    <s v="10.01.00037"/>
    <s v="Bradesco Saude"/>
    <n v="470580.03"/>
    <n v="2.1299776231664459E-3"/>
    <n v="85.240791690526478"/>
    <x v="0"/>
  </r>
  <r>
    <x v="1"/>
    <s v="10.01.00015"/>
    <s v="Material medico, odontológico e prótese"/>
    <n v="470468.41"/>
    <n v="2.1294723996398593E-3"/>
    <n v="85.242921162926123"/>
    <x v="1"/>
  </r>
  <r>
    <x v="0"/>
    <s v="10.01.00008"/>
    <s v="Salario dos funcionarios "/>
    <n v="470429.92"/>
    <n v="2.1292981830699047E-3"/>
    <n v="85.245050461109187"/>
    <x v="0"/>
  </r>
  <r>
    <x v="1"/>
    <s v="10.01.00012"/>
    <s v="Insumos e produtos odontológicos  "/>
    <n v="470322.88"/>
    <n v="2.1288136899119958E-3"/>
    <n v="85.247179274799095"/>
    <x v="1"/>
  </r>
  <r>
    <x v="0"/>
    <s v="10.01.00021"/>
    <s v="DESPESA COM SALARIO"/>
    <n v="470243.03"/>
    <n v="2.128452266344553E-3"/>
    <n v="85.249307727065442"/>
    <x v="0"/>
  </r>
  <r>
    <x v="1"/>
    <s v="10.01.00016"/>
    <s v="Serviços prestado a terceiros "/>
    <n v="470000"/>
    <n v="2.1273522441830556E-3"/>
    <n v="85.25143507930963"/>
    <x v="1"/>
  </r>
  <r>
    <x v="1"/>
    <s v="10.01.00016"/>
    <s v="Despesas com cartório"/>
    <n v="469987.21"/>
    <n v="2.1272943530443256E-3"/>
    <n v="85.253562373662675"/>
    <x v="0"/>
  </r>
  <r>
    <x v="0"/>
    <s v="10.01.00017"/>
    <s v="Material expediente"/>
    <n v="469771.89"/>
    <n v="2.1263197541396077E-3"/>
    <n v="85.255688693416815"/>
    <x v="1"/>
  </r>
  <r>
    <x v="0"/>
    <s v="10.01.00015"/>
    <s v="Rateio de Despesas"/>
    <n v="469555.32"/>
    <n v="2.1253394973831763E-3"/>
    <n v="85.257814032914197"/>
    <x v="0"/>
  </r>
  <r>
    <x v="1"/>
    <s v="10.01.00015"/>
    <s v="Serviço prestados por terceiros"/>
    <n v="469426.9"/>
    <n v="2.1247582323295636E-3"/>
    <n v="85.259938791146524"/>
    <x v="1"/>
  </r>
  <r>
    <x v="1"/>
    <s v="10.01.00016"/>
    <s v="Material aplicado"/>
    <n v="469316.56"/>
    <n v="2.1242588024431314E-3"/>
    <n v="85.262063049948964"/>
    <x v="1"/>
  </r>
  <r>
    <x v="1"/>
    <s v="10.01.00015"/>
    <s v="Insumos de Consultório"/>
    <n v="469242.46"/>
    <n v="2.1239234049935697E-3"/>
    <n v="85.264186973353958"/>
    <x v="1"/>
  </r>
  <r>
    <x v="0"/>
    <s v="10.01.00015"/>
    <s v="Vale alimentação"/>
    <n v="469161.51"/>
    <n v="2.1235570025166196E-3"/>
    <n v="85.266310530356478"/>
    <x v="1"/>
  </r>
  <r>
    <x v="0"/>
    <s v="10.01.00021"/>
    <s v="Vale Alimentação"/>
    <n v="468995.07"/>
    <n v="2.1228036482452963E-3"/>
    <n v="85.268433334004726"/>
    <x v="1"/>
  </r>
  <r>
    <x v="1"/>
    <s v="10.01.00015"/>
    <s v="Material Aplicado em Serviços"/>
    <n v="468468.78"/>
    <n v="2.1204215116227623E-3"/>
    <n v="85.270553755516346"/>
    <x v="1"/>
  </r>
  <r>
    <x v="1"/>
    <s v="10.01.00017"/>
    <s v="Serviço Prestado por Terceiros"/>
    <n v="468415.19"/>
    <n v="2.1201789482041115E-3"/>
    <n v="85.272673934464549"/>
    <x v="1"/>
  </r>
  <r>
    <x v="1"/>
    <s v="10.01.00015"/>
    <s v="Material usado em cirurgias"/>
    <n v="468103.1"/>
    <n v="2.1187663410511602E-3"/>
    <n v="85.274792700805605"/>
    <x v="1"/>
  </r>
  <r>
    <x v="0"/>
    <s v="10.01.00015"/>
    <s v="Serviço prestado por terceiros"/>
    <n v="468077.36"/>
    <n v="2.1186498345686804E-3"/>
    <n v="85.276911350640177"/>
    <x v="1"/>
  </r>
  <r>
    <x v="1"/>
    <s v="10.01.00005"/>
    <s v="Material de Consumo"/>
    <n v="467949.37"/>
    <n v="2.1180705158160575E-3"/>
    <n v="85.279029421155997"/>
    <x v="1"/>
  </r>
  <r>
    <x v="0"/>
    <s v="10.01.00015"/>
    <s v="MATERIAL DE USO E CONSUMO EM PACIENTES"/>
    <n v="467948.91"/>
    <n v="2.118068433726627E-3"/>
    <n v="85.281147489589728"/>
    <x v="1"/>
  </r>
  <r>
    <x v="0"/>
    <s v="10.02.00001"/>
    <s v="MOVIMENTO CAIXA"/>
    <n v="467816.56"/>
    <n v="2.1174693803872277E-3"/>
    <n v="85.283264958970122"/>
    <x v="0"/>
  </r>
  <r>
    <x v="0"/>
    <s v="10.01.00019"/>
    <s v="IRRF 0561"/>
    <n v="467770.89"/>
    <n v="2.1172626651170322E-3"/>
    <n v="85.285382221635246"/>
    <x v="0"/>
  </r>
  <r>
    <x v="1"/>
    <s v="10.01.00006"/>
    <s v="Material Odontologico"/>
    <n v="467490.47"/>
    <n v="2.1159934052950879E-3"/>
    <n v="85.287498215040543"/>
    <x v="1"/>
  </r>
  <r>
    <x v="1"/>
    <s v="10.01.00036"/>
    <s v="Serviço administrativo"/>
    <n v="467398.09"/>
    <n v="2.1155752674220721E-3"/>
    <n v="85.289613790307968"/>
    <x v="0"/>
  </r>
  <r>
    <x v="1"/>
    <s v="10.14.00001"/>
    <s v="Funcionários"/>
    <n v="467362.28"/>
    <n v="2.1154131812861905E-3"/>
    <n v="85.291729203489254"/>
    <x v="0"/>
  </r>
  <r>
    <x v="1"/>
    <s v="10.01.00015"/>
    <s v="Material de Procedimento"/>
    <n v="467104.81"/>
    <n v="2.1142477996217014E-3"/>
    <n v="85.293843451288879"/>
    <x v="1"/>
  </r>
  <r>
    <x v="1"/>
    <s v="10.02.00002"/>
    <s v="TOTAL DAS DESPESAS DEDUTÍVEIS RESPONDENCIA"/>
    <n v="466949.69"/>
    <n v="2.1135456828554936E-3"/>
    <n v="85.295956996971739"/>
    <x v="0"/>
  </r>
  <r>
    <x v="0"/>
    <s v="10.01.00016"/>
    <s v="Serviços Profissionais"/>
    <n v="466783.43"/>
    <n v="2.1127931433148174E-3"/>
    <n v="85.298069790115051"/>
    <x v="0"/>
  </r>
  <r>
    <x v="0"/>
    <s v="10.01.00018"/>
    <s v="Honorários contábeis"/>
    <n v="466781.74"/>
    <n v="2.1127854938993011E-3"/>
    <n v="85.300182575608943"/>
    <x v="0"/>
  </r>
  <r>
    <x v="0"/>
    <s v="10.01.00010"/>
    <s v="ISS/ALVARÁ"/>
    <n v="466777.12"/>
    <n v="2.112764582479369E-3"/>
    <n v="85.302295340191421"/>
    <x v="0"/>
  </r>
  <r>
    <x v="1"/>
    <s v="10.01.00016"/>
    <s v="Total de Despesas Pagas "/>
    <n v="466698.27"/>
    <n v="2.1124076851932968E-3"/>
    <n v="85.30440774787661"/>
    <x v="0"/>
  </r>
  <r>
    <x v="1"/>
    <s v="10.01.00016"/>
    <s v="MATERIAL DE USO E CONSUMO"/>
    <n v="466687.97"/>
    <n v="2.1123610644951797E-3"/>
    <n v="85.3065201089411"/>
    <x v="1"/>
  </r>
  <r>
    <x v="1"/>
    <s v="10.01.00021"/>
    <s v="Material Utilizado no Atendimento"/>
    <n v="466631.63"/>
    <n v="2.1121060538027599E-3"/>
    <n v="85.308632214994901"/>
    <x v="1"/>
  </r>
  <r>
    <x v="0"/>
    <s v="10.01.00006"/>
    <s v="Compras de Dental, Materiais e Produtos de Consumo"/>
    <n v="466605.48"/>
    <n v="2.1119876915449186E-3"/>
    <n v="85.31074420268645"/>
    <x v="1"/>
  </r>
  <r>
    <x v="1"/>
    <s v="10.02.00001"/>
    <s v="MOVIMENTO CAIXA"/>
    <n v="466557.62"/>
    <n v="2.1117710637185219E-3"/>
    <n v="85.312855973750175"/>
    <x v="0"/>
  </r>
  <r>
    <x v="0"/>
    <s v="10.01.00001"/>
    <s v="DESPESAS CONSULTORIO"/>
    <n v="466528.96"/>
    <n v="2.1116413404944404E-3"/>
    <n v="85.314967615090666"/>
    <x v="0"/>
  </r>
  <r>
    <x v="0"/>
    <s v="10.01.00015"/>
    <s v="Material Consultório "/>
    <n v="466263.64"/>
    <n v="2.1104404275211924E-3"/>
    <n v="85.317078055518181"/>
    <x v="1"/>
  </r>
  <r>
    <x v="0"/>
    <s v="10.01.00020"/>
    <s v="Serviços de Terceiros"/>
    <n v="466253.38"/>
    <n v="2.11039398787433E-3"/>
    <n v="85.319188449506058"/>
    <x v="1"/>
  </r>
  <r>
    <x v="1"/>
    <s v="10.01.00015"/>
    <s v="Material Aplicado na Prestação de Serviço"/>
    <n v="466140.75"/>
    <n v="2.1098841928035589E-3"/>
    <n v="85.321298333698863"/>
    <x v="1"/>
  </r>
  <r>
    <x v="0"/>
    <s v="10.01.00026"/>
    <s v="SALARIOS FUNCIONÁRIOS"/>
    <n v="465958.03"/>
    <n v="2.1090571506715227E-3"/>
    <n v="85.323407390849539"/>
    <x v="0"/>
  </r>
  <r>
    <x v="1"/>
    <s v="10.06.00002"/>
    <s v="REPASSE TJ SC"/>
    <n v="465781.97"/>
    <n v="2.1082602535734138E-3"/>
    <n v="85.325515651103117"/>
    <x v="0"/>
  </r>
  <r>
    <x v="1"/>
    <s v="10.01.00015"/>
    <s v="Insumos e ferramentas odontológicas"/>
    <n v="465662.55"/>
    <n v="2.1077197250521369E-3"/>
    <n v="85.327623370828164"/>
    <x v="1"/>
  </r>
  <r>
    <x v="0"/>
    <s v="10.01.00023"/>
    <s v="Comissionamento de dentista parceiro"/>
    <n v="465379.73"/>
    <n v="2.1064396021549031E-3"/>
    <n v="85.329729810430322"/>
    <x v="0"/>
  </r>
  <r>
    <x v="1"/>
    <s v="10.01.00015"/>
    <s v="Material Odontológico em uso no consultório"/>
    <n v="465351.2"/>
    <n v="2.1063104673473996E-3"/>
    <n v="85.331836120897677"/>
    <x v="1"/>
  </r>
  <r>
    <x v="1"/>
    <s v="10.01.00015"/>
    <s v="Material usado na prestação de serviço"/>
    <n v="465251.56"/>
    <n v="2.105859468671633E-3"/>
    <n v="85.333941980366347"/>
    <x v="1"/>
  </r>
  <r>
    <x v="0"/>
    <s v="10.01.00004"/>
    <s v="DESPESAS NECESSARIAS PARA O FUNCIONAMENSTO DO CARTORIO"/>
    <n v="465249.44"/>
    <n v="2.1058498729551274E-3"/>
    <n v="85.336047830239309"/>
    <x v="0"/>
  </r>
  <r>
    <x v="0"/>
    <s v="10.01.00001"/>
    <s v="Salarios e Ordenados"/>
    <n v="465075.54"/>
    <n v="2.1050627526247798E-3"/>
    <n v="85.338152892991928"/>
    <x v="0"/>
  </r>
  <r>
    <x v="0"/>
    <s v="10.01.00016"/>
    <s v="4016 - Outras despesas com Colaboradores"/>
    <n v="464869.31"/>
    <n v="2.1041292976177206E-3"/>
    <n v="85.340257022289549"/>
    <x v="0"/>
  </r>
  <r>
    <x v="0"/>
    <s v="10.01.00012"/>
    <s v="Material de escritório e uso e consumo"/>
    <n v="464275.73"/>
    <n v="2.101442587521758E-3"/>
    <n v="85.342358464877066"/>
    <x v="1"/>
  </r>
  <r>
    <x v="1"/>
    <s v="10.01.00028"/>
    <s v="Honorários Advocatícios"/>
    <n v="464209.31"/>
    <n v="2.1011419519131229E-3"/>
    <n v="85.344459606828977"/>
    <x v="0"/>
  </r>
  <r>
    <x v="0"/>
    <s v="10.01.00008"/>
    <s v="REMUNERAÇÃO PAGA A FUNCIONARIOS"/>
    <n v="464045.54"/>
    <n v="2.1004006828130592E-3"/>
    <n v="85.346560007511783"/>
    <x v="0"/>
  </r>
  <r>
    <x v="0"/>
    <s v="10.01.00017"/>
    <s v="Materiais médicos aplicados ao serviço"/>
    <n v="463892.64"/>
    <n v="2.0997086143914943E-3"/>
    <n v="85.348659716126178"/>
    <x v="1"/>
  </r>
  <r>
    <x v="1"/>
    <s v="10.01.00015"/>
    <s v="Material Aplicado em Serviço"/>
    <n v="463778.1"/>
    <n v="2.0991901741233055E-3"/>
    <n v="85.3507589063003"/>
    <x v="1"/>
  </r>
  <r>
    <x v="0"/>
    <s v="10.01.00013"/>
    <s v="Remuneração paga a terceiros, sem vinculo e com vínculo empregatício, INSS e FGTS"/>
    <n v="463698.99"/>
    <n v="2.0988321000040772E-3"/>
    <n v="85.352857738400303"/>
    <x v="0"/>
  </r>
  <r>
    <x v="1"/>
    <s v="10.01.00017"/>
    <s v="Material Consultorio"/>
    <n v="463544.44"/>
    <n v="2.0981325632182506E-3"/>
    <n v="85.354955870963522"/>
    <x v="1"/>
  </r>
  <r>
    <x v="1"/>
    <s v="10.01.00015"/>
    <s v="Material medico, dentário e prótese"/>
    <n v="463380.19"/>
    <n v="2.097389121503129E-3"/>
    <n v="85.357053260085024"/>
    <x v="1"/>
  </r>
  <r>
    <x v="0"/>
    <s v="10.01.00015"/>
    <s v="Despesas de custeio necessárias à manutenção da fonte produtora"/>
    <n v="463371.93"/>
    <n v="2.0973517344190077E-3"/>
    <n v="85.359150611819445"/>
    <x v="1"/>
  </r>
  <r>
    <x v="1"/>
    <s v="10.01.00012"/>
    <s v="Plano de saúde dos colaboradores, conforme acordo coletivo"/>
    <n v="463340.83"/>
    <n v="2.0972109670683824E-3"/>
    <n v="85.36124782278651"/>
    <x v="1"/>
  </r>
  <r>
    <x v="0"/>
    <s v="10.01.00016"/>
    <s v="Material Utilizado nos Serviços"/>
    <n v="463308.44"/>
    <n v="2.0970643608147882E-3"/>
    <n v="85.363344887147321"/>
    <x v="1"/>
  </r>
  <r>
    <x v="1"/>
    <s v="10.01.00016"/>
    <s v="Material de uso profissional"/>
    <n v="463085.94"/>
    <n v="2.0960572632098295E-3"/>
    <n v="85.365440944410537"/>
    <x v="1"/>
  </r>
  <r>
    <x v="0"/>
    <s v="10.01.00012"/>
    <s v="Material consultório"/>
    <n v="462767.01"/>
    <n v="2.0946136962923033E-3"/>
    <n v="85.367535558106823"/>
    <x v="1"/>
  </r>
  <r>
    <x v="1"/>
    <s v="10.01.00015"/>
    <s v="Serviços Prestados por Pessoa Jurídica"/>
    <n v="462430.55"/>
    <n v="2.0930907836623504E-3"/>
    <n v="85.369628648890483"/>
    <x v="0"/>
  </r>
  <r>
    <x v="0"/>
    <s v="10.01.00008"/>
    <s v="ISS - D"/>
    <n v="462383.23"/>
    <n v="2.0928766000278933E-3"/>
    <n v="85.371721525490514"/>
    <x v="0"/>
  </r>
  <r>
    <x v="1"/>
    <s v="10.01.00015"/>
    <s v="Cursos e Treinamentos"/>
    <n v="462357.47"/>
    <n v="2.0927600030197866E-3"/>
    <n v="85.373814285493538"/>
    <x v="0"/>
  </r>
  <r>
    <x v="0"/>
    <s v="10.01.00017"/>
    <s v="Vale transporte"/>
    <n v="462338.11"/>
    <n v="2.0926723742124517E-3"/>
    <n v="85.375906957867755"/>
    <x v="1"/>
  </r>
  <r>
    <x v="0"/>
    <s v="10.01.00020"/>
    <s v="Honorarios Advocaticios "/>
    <n v="462323.08"/>
    <n v="2.0926043442034518E-3"/>
    <n v="85.377999562211954"/>
    <x v="0"/>
  </r>
  <r>
    <x v="0"/>
    <s v="10.01.00005"/>
    <s v="SANTA CASA S/ATOS NOTARIAIS"/>
    <n v="462270.46"/>
    <n v="2.0923661712777307E-3"/>
    <n v="85.380091928383237"/>
    <x v="0"/>
  </r>
  <r>
    <x v="0"/>
    <s v="10.01.00016"/>
    <s v="TAXA TFJ"/>
    <n v="461998.76"/>
    <n v="2.0911363806293379E-3"/>
    <n v="85.382183064763865"/>
    <x v="0"/>
  </r>
  <r>
    <x v="1"/>
    <s v="10.01.00015"/>
    <s v="Material Médico Utilizado"/>
    <n v="461898.76"/>
    <n v="2.090683752492278E-3"/>
    <n v="85.384273748516364"/>
    <x v="1"/>
  </r>
  <r>
    <x v="1"/>
    <s v="10.01.00022"/>
    <s v="INSS referente empregados"/>
    <n v="461876.36"/>
    <n v="2.0905823637895763E-3"/>
    <n v="85.386364330880156"/>
    <x v="0"/>
  </r>
  <r>
    <x v="0"/>
    <s v="10.01.00022"/>
    <s v="Ticket Alimentação - Funcionários"/>
    <n v="461788"/>
    <n v="2.09018242156767E-3"/>
    <n v="85.388454513301724"/>
    <x v="1"/>
  </r>
  <r>
    <x v="1"/>
    <s v="10.02.00001"/>
    <s v="Despesas Dedutíveis - Livro Caixa"/>
    <n v="461640.13"/>
    <n v="2.089513120341399E-3"/>
    <n v="85.390544026422063"/>
    <x v="0"/>
  </r>
  <r>
    <x v="0"/>
    <s v="10.01.00015"/>
    <s v="Prestação de Serviços"/>
    <n v="461579.3"/>
    <n v="2.0892377866456248E-3"/>
    <n v="85.392633264208712"/>
    <x v="0"/>
  </r>
  <r>
    <x v="0"/>
    <s v="10.01.00015"/>
    <s v="Materiais para Cirurgia"/>
    <n v="461575.84"/>
    <n v="2.0892221257120831E-3"/>
    <n v="85.39472248633443"/>
    <x v="1"/>
  </r>
  <r>
    <x v="1"/>
    <s v="10.01.00024"/>
    <s v="Previdência social (INSS/GPS)"/>
    <n v="461096.6"/>
    <n v="2.0870529506280353E-3"/>
    <n v="85.396809539285059"/>
    <x v="0"/>
  </r>
  <r>
    <x v="0"/>
    <s v="10.01.00017"/>
    <s v="Material de Uso e Consumo"/>
    <n v="461081.85"/>
    <n v="2.086986187977819E-3"/>
    <n v="85.398896525473035"/>
    <x v="1"/>
  </r>
  <r>
    <x v="0"/>
    <s v="10.01.00015"/>
    <s v="Produtos Odontologicos"/>
    <n v="460891.74"/>
    <n v="2.0861256966264539E-3"/>
    <n v="85.400982651169656"/>
    <x v="1"/>
  </r>
  <r>
    <x v="1"/>
    <s v="10.01.00017"/>
    <s v="MATERIAL DE CONSUMO DO CONSULTORIO"/>
    <n v="460814.34"/>
    <n v="2.0857753624483693E-3"/>
    <n v="85.403068426532101"/>
    <x v="1"/>
  </r>
  <r>
    <x v="0"/>
    <s v="10.01.00023"/>
    <s v="Alimentação - D"/>
    <n v="460662.14"/>
    <n v="2.0850864624237637E-3"/>
    <n v="85.405153512994531"/>
    <x v="1"/>
  </r>
  <r>
    <x v="1"/>
    <s v="10.01.00017"/>
    <s v="Material de Uso / Consumo "/>
    <n v="460212.65"/>
    <n v="2.0830519442104917E-3"/>
    <n v="85.407236564938742"/>
    <x v="1"/>
  </r>
  <r>
    <x v="0"/>
    <s v="10.01.00015"/>
    <s v="DESPESAS COM PESSOAL"/>
    <n v="460133.28"/>
    <n v="2.0826926932581073E-3"/>
    <n v="85.409319257632006"/>
    <x v="0"/>
  </r>
  <r>
    <x v="0"/>
    <s v="10.01.00026"/>
    <s v="Taxa Fundos Estaduais"/>
    <n v="459945.16"/>
    <n v="2.081841209206669E-3"/>
    <n v="85.41140109884121"/>
    <x v="0"/>
  </r>
  <r>
    <x v="1"/>
    <s v="10.01.00059"/>
    <s v="Encargos Funcionários - INSS"/>
    <n v="459883.75"/>
    <n v="2.0815632502677005E-3"/>
    <n v="85.413482662091482"/>
    <x v="0"/>
  </r>
  <r>
    <x v="0"/>
    <s v="10.01.00015"/>
    <s v="Material Enfermagem / Cirúrgico "/>
    <n v="459028.98"/>
    <n v="2.077694320740551E-3"/>
    <n v="85.415560356412229"/>
    <x v="1"/>
  </r>
  <r>
    <x v="0"/>
    <s v="10.01.00022"/>
    <s v="Taxa de Recolhimento ao FEPJ"/>
    <n v="459017.74"/>
    <n v="2.0776434453379455E-3"/>
    <n v="85.417637999857561"/>
    <x v="0"/>
  </r>
  <r>
    <x v="0"/>
    <s v="10.03.00009"/>
    <s v="Compra de Selo cartorário"/>
    <n v="459006.5"/>
    <n v="2.0775925699353399E-3"/>
    <n v="85.419715592427494"/>
    <x v="0"/>
  </r>
  <r>
    <x v="0"/>
    <s v="10.01.00011"/>
    <s v="4012 - Material de escritório"/>
    <n v="458899.25"/>
    <n v="2.0771071262583427E-3"/>
    <n v="85.421792699553748"/>
    <x v="1"/>
  </r>
  <r>
    <x v="1"/>
    <s v="10.01.00016"/>
    <s v="Remuneração paga a Serviços de terceirizados"/>
    <n v="458772.52"/>
    <n v="2.0765335106202464E-3"/>
    <n v="85.423869233064366"/>
    <x v="0"/>
  </r>
  <r>
    <x v="0"/>
    <s v="10.01.00018"/>
    <s v="Publicidade e propaganda"/>
    <n v="458516.27"/>
    <n v="2.0753736510190296E-3"/>
    <n v="85.42594460671539"/>
    <x v="0"/>
  </r>
  <r>
    <x v="0"/>
    <s v="10.01.00012"/>
    <s v="Material de uso e consumo do consultório"/>
    <n v="458013.68"/>
    <n v="2.0730987872649787E-3"/>
    <n v="85.428017705502654"/>
    <x v="1"/>
  </r>
  <r>
    <x v="0"/>
    <s v="10.01.00015"/>
    <s v="Material / Serviços odontológicos"/>
    <n v="457925.94"/>
    <n v="2.0727016513375218E-3"/>
    <n v="85.430090407153997"/>
    <x v="1"/>
  </r>
  <r>
    <x v="0"/>
    <s v="10.01.00022"/>
    <s v="Serviços de Terceiros"/>
    <n v="457922.18"/>
    <n v="2.0726846325195684E-3"/>
    <n v="85.432163091786521"/>
    <x v="1"/>
  </r>
  <r>
    <x v="0"/>
    <s v="10.01.00017"/>
    <s v="despesas por conta de terceiros"/>
    <n v="457798.13"/>
    <n v="2.0721231473155451E-3"/>
    <n v="85.434235214933835"/>
    <x v="1"/>
  </r>
  <r>
    <x v="0"/>
    <s v="10.01.00017"/>
    <s v="Férias"/>
    <n v="457730.51"/>
    <n v="2.071817080169265E-3"/>
    <n v="85.436307032014"/>
    <x v="0"/>
  </r>
  <r>
    <x v="1"/>
    <s v="10.01.00017"/>
    <s v="Material utilizado na prestação de serviços "/>
    <n v="457161.65"/>
    <n v="2.0692422597487843E-3"/>
    <n v="85.43837627427375"/>
    <x v="1"/>
  </r>
  <r>
    <x v="0"/>
    <s v="10.01.00021"/>
    <s v="Laboratório de Prótese"/>
    <n v="457141.64"/>
    <n v="2.0691516888585587E-3"/>
    <n v="85.440445425962608"/>
    <x v="0"/>
  </r>
  <r>
    <x v="1"/>
    <s v="10.03.00011"/>
    <s v="Rescisão Contratual - TRCT"/>
    <n v="457139.02"/>
    <n v="2.0691398300013678E-3"/>
    <n v="85.442514565792607"/>
    <x v="0"/>
  </r>
  <r>
    <x v="0"/>
    <s v="10.01.00077"/>
    <s v="LOCAÇÃO DE EQUIPAMENTOS"/>
    <n v="457084.14"/>
    <n v="2.068891427679749E-3"/>
    <n v="85.44458345722029"/>
    <x v="0"/>
  </r>
  <r>
    <x v="0"/>
    <s v="10.01.00018"/>
    <s v="Material de uso e consumo- consultorio"/>
    <n v="457037.58"/>
    <n v="2.0686806840191337E-3"/>
    <n v="85.446652137904309"/>
    <x v="1"/>
  </r>
  <r>
    <x v="0"/>
    <s v="10.01.00012"/>
    <s v="Material de escritório, material de consultório e material cirúrgico"/>
    <n v="456756.8"/>
    <n v="2.0674097947358961E-3"/>
    <n v="85.448719547699042"/>
    <x v="1"/>
  </r>
  <r>
    <x v="0"/>
    <s v="10.01.00007"/>
    <s v="Energia elétrica"/>
    <n v="456748.61"/>
    <n v="2.0673727244914708E-3"/>
    <n v="85.450786920423539"/>
    <x v="1"/>
  </r>
  <r>
    <x v="0"/>
    <s v="10.01.00015"/>
    <s v="Folha Mensal de Salarios"/>
    <n v="456698.47"/>
    <n v="2.0671457767435487E-3"/>
    <n v="85.452854066200288"/>
    <x v="0"/>
  </r>
  <r>
    <x v="1"/>
    <s v="10.01.00015"/>
    <s v="Materiais utilizados consultório"/>
    <n v="456673.42"/>
    <n v="2.0670323933952147E-3"/>
    <n v="85.454921098593687"/>
    <x v="1"/>
  </r>
  <r>
    <x v="0"/>
    <s v="10.01.00017"/>
    <s v="Material de Consultório"/>
    <n v="456491.73"/>
    <n v="2.0662100133329903E-3"/>
    <n v="85.456987308607026"/>
    <x v="1"/>
  </r>
  <r>
    <x v="0"/>
    <s v="10.01.00040"/>
    <s v="SERVIÇOS PRESTADOS PJ E PF"/>
    <n v="456456.54"/>
    <n v="2.0660507334915586E-3"/>
    <n v="85.459053359340515"/>
    <x v="0"/>
  </r>
  <r>
    <x v="0"/>
    <s v="10.02.00002"/>
    <s v="TOTAL DAS DESPESAS DEDUTÍVEIS RESPONDENCIA"/>
    <n v="456396.93"/>
    <n v="2.0657809218590571E-3"/>
    <n v="85.461119140262369"/>
    <x v="0"/>
  </r>
  <r>
    <x v="0"/>
    <s v="10.01.00016"/>
    <s v="Outras depesas"/>
    <n v="456373.53"/>
    <n v="2.0656750068749853E-3"/>
    <n v="85.463184815269244"/>
    <x v="0"/>
  </r>
  <r>
    <x v="1"/>
    <s v="10.01.00025"/>
    <s v="Benefícios de funcionários "/>
    <n v="456348.92"/>
    <n v="2.0655636150904546E-3"/>
    <n v="85.465250378884335"/>
    <x v="0"/>
  </r>
  <r>
    <x v="0"/>
    <s v="10.01.00015"/>
    <s v="Compra de insumos"/>
    <n v="456316.72"/>
    <n v="2.065417868830321E-3"/>
    <n v="85.467315796753169"/>
    <x v="1"/>
  </r>
  <r>
    <x v="1"/>
    <s v="10.01.00028"/>
    <s v="13 Salario"/>
    <n v="456265.32"/>
    <n v="2.0651852179678722E-3"/>
    <n v="85.469380981971142"/>
    <x v="0"/>
  </r>
  <r>
    <x v="0"/>
    <s v="10.01.00015"/>
    <s v="Serviços de Pessoa Juridica"/>
    <n v="456259.78"/>
    <n v="2.0651601423690791E-3"/>
    <n v="85.471446142113507"/>
    <x v="0"/>
  </r>
  <r>
    <x v="0"/>
    <s v="10.01.00015"/>
    <s v="Remuneração paga a terceiros, SEM vínculo empregatício"/>
    <n v="456248.66"/>
    <n v="2.0651098101202381E-3"/>
    <n v="85.473511251923625"/>
    <x v="1"/>
  </r>
  <r>
    <x v="1"/>
    <s v="10.01.00058"/>
    <s v="EMOLUMENTOS - FUNDOS DE COMPENSACAO"/>
    <n v="456038.11"/>
    <n v="2.0641568015776577E-3"/>
    <n v="85.475575408725206"/>
    <x v="0"/>
  </r>
  <r>
    <x v="1"/>
    <s v="10.01.00015"/>
    <s v="Materiais e serviços odontológicos"/>
    <n v="456017.64"/>
    <n v="2.0640641485980015E-3"/>
    <n v="85.477639472873804"/>
    <x v="1"/>
  </r>
  <r>
    <x v="1"/>
    <s v="10.01.00017"/>
    <s v="Materiais e Medicamentos"/>
    <n v="455996.4"/>
    <n v="2.0639680103816901E-3"/>
    <n v="85.47970344088418"/>
    <x v="1"/>
  </r>
  <r>
    <x v="1"/>
    <s v="10.01.00001"/>
    <s v="SALARIOS E ENCARGOS - FOLHA MENSAL DE SALARIOS"/>
    <n v="455875.49"/>
    <n v="2.0634207377011704E-3"/>
    <n v="85.481766861621878"/>
    <x v="0"/>
  </r>
  <r>
    <x v="0"/>
    <s v="10.01.00016"/>
    <s v="Protetico"/>
    <n v="455845.06"/>
    <n v="2.0632830029590631E-3"/>
    <n v="85.483830144624832"/>
    <x v="0"/>
  </r>
  <r>
    <x v="1"/>
    <s v="10.01.00018"/>
    <s v="Medicamentos e materiais de procedimentos"/>
    <n v="455775.63"/>
    <n v="2.062968743243502E-3"/>
    <n v="85.485893113368078"/>
    <x v="1"/>
  </r>
  <r>
    <x v="1"/>
    <s v="10.01.00015"/>
    <s v="Serviço prestado por terceiros"/>
    <n v="455693.46"/>
    <n v="2.0625968187032795E-3"/>
    <n v="85.487955710186782"/>
    <x v="1"/>
  </r>
  <r>
    <x v="0"/>
    <s v="10.01.00015"/>
    <s v="Material de Consumo Odontologico"/>
    <n v="455674.02"/>
    <n v="2.0625088277934352E-3"/>
    <n v="85.490018219014573"/>
    <x v="1"/>
  </r>
  <r>
    <x v="0"/>
    <s v="10.01.00044"/>
    <s v="DARF (INSS+ IRRF)"/>
    <n v="455415.76"/>
    <n v="2.0613398703666634E-3"/>
    <n v="85.492079558884939"/>
    <x v="0"/>
  </r>
  <r>
    <x v="0"/>
    <s v="10.01.00017"/>
    <s v="Material p/ Consultório conf."/>
    <n v="455404.57"/>
    <n v="2.0612892212781265E-3"/>
    <n v="85.494140848106213"/>
    <x v="1"/>
  </r>
  <r>
    <x v="1"/>
    <s v="10.01.00015"/>
    <s v="Deposito Plataforma Aposta Exterior"/>
    <n v="455364.9"/>
    <n v="2.0611096636961547E-3"/>
    <n v="85.496201957769912"/>
    <x v="0"/>
  </r>
  <r>
    <x v="0"/>
    <s v="10.01.00015"/>
    <s v="Aluguel de centro cirúrgico "/>
    <n v="455292.15"/>
    <n v="2.0607803767264433E-3"/>
    <n v="85.498262738146636"/>
    <x v="1"/>
  </r>
  <r>
    <x v="1"/>
    <s v="10.01.00029"/>
    <s v="Imposto sobre Renda Retido na Fonte - IRRF - 0561"/>
    <n v="455279.45"/>
    <n v="2.0607228929530367E-3"/>
    <n v="85.500323461039585"/>
    <x v="0"/>
  </r>
  <r>
    <x v="1"/>
    <s v="10.01.00016"/>
    <s v="Serviços de prótese dentária"/>
    <n v="455136.95"/>
    <n v="2.0600778978577261E-3"/>
    <n v="85.502383538937437"/>
    <x v="0"/>
  </r>
  <r>
    <x v="0"/>
    <s v="10.01.00035"/>
    <s v="Convênio médico e convênio odontológico"/>
    <n v="455024.77"/>
    <n v="2.0595701396135717E-3"/>
    <n v="85.504443109077044"/>
    <x v="0"/>
  </r>
  <r>
    <x v="0"/>
    <s v="10.01.00015"/>
    <s v="Material de uso medico"/>
    <n v="454846.25"/>
    <n v="2.0587621078632917E-3"/>
    <n v="85.506501871184909"/>
    <x v="1"/>
  </r>
  <r>
    <x v="0"/>
    <s v="10.01.00016"/>
    <s v="Publicidade e propaganda"/>
    <n v="454746.14"/>
    <n v="2.0583089818352806E-3"/>
    <n v="85.508560180166739"/>
    <x v="0"/>
  </r>
  <r>
    <x v="1"/>
    <s v="10.01.00006"/>
    <s v="Serviços de Terceiros - PJ"/>
    <n v="454700.23"/>
    <n v="2.0581011802575564E-3"/>
    <n v="85.510618281346993"/>
    <x v="1"/>
  </r>
  <r>
    <x v="1"/>
    <s v="10.01.00002"/>
    <s v="SALARIOS DOS EMPREGADOS"/>
    <n v="454588.99"/>
    <n v="2.0575976767178905E-3"/>
    <n v="85.512675879023718"/>
    <x v="0"/>
  </r>
  <r>
    <x v="1"/>
    <s v="10.01.00024"/>
    <s v="Vale Refeição e Alimentação Funcionários "/>
    <n v="454434.9"/>
    <n v="2.0569002220214949E-3"/>
    <n v="85.514732779245733"/>
    <x v="1"/>
  </r>
  <r>
    <x v="0"/>
    <s v="10.01.00015"/>
    <s v="Rateio de despesas do consultório"/>
    <n v="454428.93"/>
    <n v="2.056873200121712E-3"/>
    <n v="85.516789652445851"/>
    <x v="0"/>
  </r>
  <r>
    <x v="0"/>
    <s v="10.01.00015"/>
    <s v="Despesas conforme Controle Interno"/>
    <n v="454207.51"/>
    <n v="2.0558709909006333E-3"/>
    <n v="85.518845523436752"/>
    <x v="0"/>
  </r>
  <r>
    <x v="0"/>
    <s v="10.01.00018"/>
    <s v="Serviços Terceirizados"/>
    <n v="454203.68"/>
    <n v="2.0558536552429839E-3"/>
    <n v="85.520901377092002"/>
    <x v="0"/>
  </r>
  <r>
    <x v="0"/>
    <s v="10.01.00016"/>
    <s v="Vale Alimentação"/>
    <n v="454184.74"/>
    <n v="2.0557679274738247E-3"/>
    <n v="85.522957145019475"/>
    <x v="1"/>
  </r>
  <r>
    <x v="0"/>
    <s v="10.01.00010"/>
    <s v="Prestações de serviço de terceiros"/>
    <n v="453775.3"/>
    <n v="2.0539146868294453E-3"/>
    <n v="85.525011059706301"/>
    <x v="1"/>
  </r>
  <r>
    <x v="0"/>
    <s v="10.01.00005"/>
    <s v="Serviços Prestados para o Cartório"/>
    <n v="453745.19"/>
    <n v="2.0537784004973766E-3"/>
    <n v="85.527064838106796"/>
    <x v="0"/>
  </r>
  <r>
    <x v="1"/>
    <s v="10.01.00017"/>
    <s v="Obrigações Trabalhistas / Previdenciárias"/>
    <n v="453610.5"/>
    <n v="2.0531687556595698E-3"/>
    <n v="85.529118006862461"/>
    <x v="0"/>
  </r>
  <r>
    <x v="0"/>
    <s v="10.01.00015"/>
    <s v="Terceiros "/>
    <n v="453590.93"/>
    <n v="2.053080176333147E-3"/>
    <n v="85.5311710870388"/>
    <x v="1"/>
  </r>
  <r>
    <x v="1"/>
    <s v="10.01.00017"/>
    <s v="Prestador de Serviços Odontologicos"/>
    <n v="453532.4"/>
    <n v="2.0528152530845264E-3"/>
    <n v="85.53322390229188"/>
    <x v="0"/>
  </r>
  <r>
    <x v="0"/>
    <s v="10.01.00016"/>
    <s v="MATERIAL ODONTOLOGICO "/>
    <n v="453359.24"/>
    <n v="2.0520314822023928E-3"/>
    <n v="85.535275933774088"/>
    <x v="1"/>
  </r>
  <r>
    <x v="1"/>
    <s v="10.03.00001"/>
    <s v="Previdência Social"/>
    <n v="453270.23"/>
    <n v="2.0516285978975949E-3"/>
    <n v="85.537327562371985"/>
    <x v="0"/>
  </r>
  <r>
    <x v="0"/>
    <s v="10.01.00015"/>
    <s v="Recolhimento de Taxa Fiscal MG"/>
    <n v="453221.49"/>
    <n v="2.0514079869435923E-3"/>
    <n v="85.539378970358925"/>
    <x v="0"/>
  </r>
  <r>
    <x v="0"/>
    <s v="10.01.00015"/>
    <s v="Material de uso e consumo no consultório"/>
    <n v="453201.96"/>
    <n v="2.0513195886684241E-3"/>
    <n v="85.541430289947598"/>
    <x v="1"/>
  </r>
  <r>
    <x v="0"/>
    <s v="10.01.00040"/>
    <s v="INSS"/>
    <n v="453104.7"/>
    <n v="2.0508793625423198E-3"/>
    <n v="85.543481169310141"/>
    <x v="0"/>
  </r>
  <r>
    <x v="1"/>
    <s v="10.01.00015"/>
    <s v="Despesas Totais do mês"/>
    <n v="452967.66"/>
    <n v="2.050259080943292E-3"/>
    <n v="85.545531428391087"/>
    <x v="0"/>
  </r>
  <r>
    <x v="1"/>
    <s v="10.01.00021"/>
    <s v="Produtos farmacêuticos"/>
    <n v="452835.29"/>
    <n v="2.0496599370782654E-3"/>
    <n v="85.547581088328158"/>
    <x v="1"/>
  </r>
  <r>
    <x v="0"/>
    <s v="10.01.00003"/>
    <s v="FGTS"/>
    <n v="452789.26"/>
    <n v="2.0494515923467765E-3"/>
    <n v="85.5496305399205"/>
    <x v="0"/>
  </r>
  <r>
    <x v="1"/>
    <s v="10.01.00015"/>
    <s v="Vale alimentação"/>
    <n v="452755.66"/>
    <n v="2.0492995092927244E-3"/>
    <n v="85.551679839429795"/>
    <x v="1"/>
  </r>
  <r>
    <x v="0"/>
    <s v="10.01.00018"/>
    <s v="Material Médico"/>
    <n v="452755.02"/>
    <n v="2.0492966124726476E-3"/>
    <n v="85.553729136042264"/>
    <x v="1"/>
  </r>
  <r>
    <x v="0"/>
    <s v="10.03.00001"/>
    <s v="assistência medica"/>
    <n v="452541.68"/>
    <n v="2.048330975605043E-3"/>
    <n v="85.555777467017876"/>
    <x v="0"/>
  </r>
  <r>
    <x v="1"/>
    <s v="10.01.00018"/>
    <s v="Materiais de uso e consumo"/>
    <n v="452209.22"/>
    <n v="2.0468261681005724E-3"/>
    <n v="85.557824293185973"/>
    <x v="1"/>
  </r>
  <r>
    <x v="0"/>
    <s v="10.01.00015"/>
    <s v="Material de Insumo p/ Prestação de Serviço"/>
    <n v="452206.66"/>
    <n v="2.0468145808202635E-3"/>
    <n v="85.559871107766796"/>
    <x v="1"/>
  </r>
  <r>
    <x v="1"/>
    <s v="10.01.00019"/>
    <s v="Serviços Técnicos"/>
    <n v="451987.04"/>
    <n v="2.0458205189056522E-3"/>
    <n v="85.561916928285697"/>
    <x v="0"/>
  </r>
  <r>
    <x v="0"/>
    <s v="10.01.00008"/>
    <s v="FGTS"/>
    <n v="451703.3"/>
    <n v="2.0445362318295573E-3"/>
    <n v="85.563961464517533"/>
    <x v="0"/>
  </r>
  <r>
    <x v="1"/>
    <s v="10.01.00016"/>
    <s v="Serviços prestados por terceiros "/>
    <n v="451609.31"/>
    <n v="2.0441108066435345E-3"/>
    <n v="85.566005575324169"/>
    <x v="1"/>
  </r>
  <r>
    <x v="0"/>
    <s v="10.01.00012"/>
    <s v="Material de Consultório "/>
    <n v="451566.74"/>
    <n v="2.0439181228455879E-3"/>
    <n v="85.56804949344702"/>
    <x v="1"/>
  </r>
  <r>
    <x v="1"/>
    <s v="10.01.00015"/>
    <s v="Despesa com Material Usado na Prestação de Serviço"/>
    <n v="451505.85"/>
    <n v="2.043642517572932E-3"/>
    <n v="85.570093135964598"/>
    <x v="1"/>
  </r>
  <r>
    <x v="1"/>
    <s v="10.01.00041"/>
    <s v="DARF (INSS + IRRF)"/>
    <n v="451399.32"/>
    <n v="2.0431603328185215E-3"/>
    <n v="85.572136296297415"/>
    <x v="0"/>
  </r>
  <r>
    <x v="0"/>
    <s v="10.01.00015"/>
    <s v="Taxas  judiciarias"/>
    <n v="451230.07"/>
    <n v="2.0423942596965476E-3"/>
    <n v="85.574178690557119"/>
    <x v="0"/>
  </r>
  <r>
    <x v="1"/>
    <s v="10.01.00015"/>
    <s v="Materiais odontologicos"/>
    <n v="451209.62"/>
    <n v="2.0423016972425183E-3"/>
    <n v="85.576220992254363"/>
    <x v="1"/>
  </r>
  <r>
    <x v="1"/>
    <s v="10.01.00018"/>
    <s v="RECOMPE"/>
    <n v="450955.47"/>
    <n v="2.0411513428321799E-3"/>
    <n v="85.5782621435972"/>
    <x v="0"/>
  </r>
  <r>
    <x v="0"/>
    <s v="10.01.00015"/>
    <s v="Plano Gerador de Benefício Livre - PGBL"/>
    <n v="450750"/>
    <n v="2.0402213277989621E-3"/>
    <n v="85.580302364925004"/>
    <x v="0"/>
  </r>
  <r>
    <x v="0"/>
    <s v="10.01.00016"/>
    <s v="Medicamentos utilizados no atendimento ao paciente"/>
    <n v="450640.27"/>
    <n v="2.0397246589441663E-3"/>
    <n v="85.582342089583946"/>
    <x v="0"/>
  </r>
  <r>
    <x v="1"/>
    <s v="10.01.00016"/>
    <s v="Laboratorio"/>
    <n v="450624.65"/>
    <n v="2.0396539584291574E-3"/>
    <n v="85.58438174354238"/>
    <x v="0"/>
  </r>
  <r>
    <x v="0"/>
    <s v="10.01.00018"/>
    <s v="PROVISÃO DE DEVOLUÇÃO DE SOBRAS AO TRIBUNAL"/>
    <n v="450328.89"/>
    <n v="2.0383152654509882E-3"/>
    <n v="85.586420058807832"/>
    <x v="0"/>
  </r>
  <r>
    <x v="0"/>
    <s v="10.01.00015"/>
    <s v="MATERIAL DE USO E CONSUMO/INSUMOS"/>
    <n v="450193.15"/>
    <n v="2.0377008680177427E-3"/>
    <n v="85.588457759675848"/>
    <x v="1"/>
  </r>
  <r>
    <x v="0"/>
    <s v="10.01.00016"/>
    <s v="Materiais Médicos - Consultório"/>
    <n v="450058.2"/>
    <n v="2.0370900463467798E-3"/>
    <n v="85.590494849722191"/>
    <x v="1"/>
  </r>
  <r>
    <x v="0"/>
    <s v="10.01.00019"/>
    <s v="Ministério da Fazenda - Imp. de Renda Retido na Fonte"/>
    <n v="449970.19"/>
    <n v="2.0366916883233529E-3"/>
    <n v="85.592531541410509"/>
    <x v="0"/>
  </r>
  <r>
    <x v="1"/>
    <s v="10.01.00001"/>
    <s v="TAXA DE FISCALIZAÇÃO JUDICIÁRIA MG"/>
    <n v="449923.71"/>
    <n v="2.0364813067652475E-3"/>
    <n v="85.594568022717269"/>
    <x v="0"/>
  </r>
  <r>
    <x v="0"/>
    <s v="10.01.00017"/>
    <s v="Serviços protéticos"/>
    <n v="449738.43"/>
    <n v="2.0356426773529023E-3"/>
    <n v="85.596603665394625"/>
    <x v="0"/>
  </r>
  <r>
    <x v="1"/>
    <s v="10.01.00015"/>
    <s v="Internet do escritório/consultório"/>
    <n v="449659.12"/>
    <n v="2.0352836979773995E-3"/>
    <n v="85.598638949092603"/>
    <x v="0"/>
  </r>
  <r>
    <x v="1"/>
    <s v="10.01.00016"/>
    <s v="Laboratório de prótese dentária"/>
    <n v="449609.51"/>
    <n v="2.0350591491586044E-3"/>
    <n v="85.600674008241768"/>
    <x v="0"/>
  </r>
  <r>
    <x v="1"/>
    <s v="10.01.00015"/>
    <s v="FUNJECC 5%"/>
    <n v="449457.43"/>
    <n v="2.0343707922877629E-3"/>
    <n v="85.602708379034055"/>
    <x v="0"/>
  </r>
  <r>
    <x v="1"/>
    <s v="10.01.00017"/>
    <s v="Serviços contratados de Pessoa Juridica"/>
    <n v="449434.63"/>
    <n v="2.0342675930725132E-3"/>
    <n v="85.60474264662713"/>
    <x v="0"/>
  </r>
  <r>
    <x v="0"/>
    <s v="10.01.00016"/>
    <s v="Compra de Insumos "/>
    <n v="449338.52"/>
    <n v="2.0338325721699847E-3"/>
    <n v="85.606776479199297"/>
    <x v="1"/>
  </r>
  <r>
    <x v="0"/>
    <s v="10.01.00015"/>
    <s v="materiais odontologicos"/>
    <n v="449273.97"/>
    <n v="2.0335404007075118E-3"/>
    <n v="85.6088100196"/>
    <x v="1"/>
  </r>
  <r>
    <x v="0"/>
    <s v="10.01.00017"/>
    <s v="Material de uso e consumo do consultório"/>
    <n v="449228.63"/>
    <n v="2.0333351791101692E-3"/>
    <n v="85.610843354779107"/>
    <x v="1"/>
  </r>
  <r>
    <x v="0"/>
    <s v="10.01.00013"/>
    <s v="Remuneração paga a terceiros, com vínculo empregatício IRRF,INSS e FGTS"/>
    <n v="449164.54"/>
    <n v="2.0330450897371273E-3"/>
    <n v="85.612876399868838"/>
    <x v="0"/>
  </r>
  <r>
    <x v="0"/>
    <s v="10.01.00018"/>
    <s v="Serviço prestado de Terceiros"/>
    <n v="449017.69"/>
    <n v="2.0323804053178542E-3"/>
    <n v="85.614908780274163"/>
    <x v="1"/>
  </r>
  <r>
    <x v="0"/>
    <s v="10.01.00015"/>
    <s v="Materiais para a prestação de serviço"/>
    <n v="448675.87"/>
    <n v="2.0308332318197549E-3"/>
    <n v="85.616939613505977"/>
    <x v="1"/>
  </r>
  <r>
    <x v="0"/>
    <s v="10.01.00020"/>
    <s v="MateriaisPara Prestação de Serviços"/>
    <n v="448510.95"/>
    <n v="2.0300867574961153E-3"/>
    <n v="85.618969700263477"/>
    <x v="1"/>
  </r>
  <r>
    <x v="1"/>
    <s v="10.01.00016"/>
    <s v="Material de Utilização Direta em Procedimentos Oftalmológicos"/>
    <n v="448493.67"/>
    <n v="2.0300085433540313E-3"/>
    <n v="85.620999708806835"/>
    <x v="1"/>
  </r>
  <r>
    <x v="0"/>
    <s v="10.01.00018"/>
    <s v="Propaganda e Publicidade"/>
    <n v="448278.97"/>
    <n v="2.0290367507437628E-3"/>
    <n v="85.623028745557576"/>
    <x v="0"/>
  </r>
  <r>
    <x v="1"/>
    <s v="10.01.00021"/>
    <s v="Vale Alimentação ou Refeição"/>
    <n v="448170.56"/>
    <n v="2.0285460565803758E-3"/>
    <n v="85.625057291614155"/>
    <x v="1"/>
  </r>
  <r>
    <x v="0"/>
    <s v="10.01.00016"/>
    <s v="Despesas de consumo/custeio"/>
    <n v="448117.86"/>
    <n v="2.0283075215521452E-3"/>
    <n v="85.627085599135711"/>
    <x v="0"/>
  </r>
  <r>
    <x v="0"/>
    <s v="10.01.00015"/>
    <s v="Viagens e Estadias "/>
    <n v="447977.21"/>
    <n v="2.0276709000773704E-3"/>
    <n v="85.629113270035788"/>
    <x v="0"/>
  </r>
  <r>
    <x v="0"/>
    <s v="10.01.00041"/>
    <s v="INSS E IRF FOLHA"/>
    <n v="447895.85"/>
    <n v="2.0273026418250574E-3"/>
    <n v="85.631140572677609"/>
    <x v="0"/>
  </r>
  <r>
    <x v="1"/>
    <s v="10.01.00015"/>
    <s v="Materiais médico"/>
    <n v="447863.08"/>
    <n v="2.0271543155845435E-3"/>
    <n v="85.633167726993193"/>
    <x v="1"/>
  </r>
  <r>
    <x v="1"/>
    <s v="10.01.00015"/>
    <s v="Material de consumo do Consultório"/>
    <n v="447628.64"/>
    <n v="2.026093174180019E-3"/>
    <n v="85.635193820167373"/>
    <x v="1"/>
  </r>
  <r>
    <x v="1"/>
    <s v="10.01.00034"/>
    <s v="GPS - Previdência Social"/>
    <n v="447454.7"/>
    <n v="2.0253058727984167E-3"/>
    <n v="85.637219126040165"/>
    <x v="0"/>
  </r>
  <r>
    <x v="0"/>
    <s v="10.01.00022"/>
    <s v="Locação de Maquinas e Equipamentos"/>
    <n v="447355.33"/>
    <n v="2.0248560962186201E-3"/>
    <n v="85.639243982136378"/>
    <x v="0"/>
  </r>
  <r>
    <x v="1"/>
    <s v="10.01.00034"/>
    <s v="Indenizações"/>
    <n v="447272.2"/>
    <n v="2.0244798264482818E-3"/>
    <n v="85.641268461962824"/>
    <x v="0"/>
  </r>
  <r>
    <x v="0"/>
    <s v="10.01.00042"/>
    <s v="INSS"/>
    <n v="447196.95"/>
    <n v="2.0241392237751437E-3"/>
    <n v="85.643292601186602"/>
    <x v="0"/>
  </r>
  <r>
    <x v="0"/>
    <s v="10.01.00015"/>
    <s v="Insumos medicos"/>
    <n v="447095.57"/>
    <n v="2.0236803493697926E-3"/>
    <n v="85.645316281535969"/>
    <x v="1"/>
  </r>
  <r>
    <x v="0"/>
    <s v="10.01.00035"/>
    <s v="Repasse ao tribunal"/>
    <n v="446949.07"/>
    <n v="2.0230172491489994E-3"/>
    <n v="85.647339298785113"/>
    <x v="0"/>
  </r>
  <r>
    <x v="1"/>
    <s v="10.01.00008"/>
    <s v="ISS - D"/>
    <n v="446905.13"/>
    <n v="2.022818364345575E-3"/>
    <n v="85.649362117149465"/>
    <x v="0"/>
  </r>
  <r>
    <x v="1"/>
    <s v="10.01.00012"/>
    <s v="Material do consultorio"/>
    <n v="446797.27"/>
    <n v="2.0223301596369418E-3"/>
    <n v="85.651384447309098"/>
    <x v="1"/>
  </r>
  <r>
    <x v="0"/>
    <s v="10.01.00024"/>
    <s v="TAXAS ESTADUAIS "/>
    <n v="446786.52"/>
    <n v="2.0222815021122076E-3"/>
    <n v="85.653406728811206"/>
    <x v="0"/>
  </r>
  <r>
    <x v="1"/>
    <s v="10.01.00009"/>
    <s v="Encargos Sociais (INSS, FGTS, V. Transp, V. Refeição, Seguro Funcionários...)"/>
    <n v="446641.48"/>
    <n v="2.0216250102622155E-3"/>
    <n v="85.655428353821463"/>
    <x v="0"/>
  </r>
  <r>
    <x v="1"/>
    <s v="10.01.00006"/>
    <s v="Remuneração de férias"/>
    <n v="446620.8"/>
    <n v="2.0215314067634715E-3"/>
    <n v="85.657449885228232"/>
    <x v="0"/>
  </r>
  <r>
    <x v="1"/>
    <s v="10.01.00021"/>
    <s v="ALUGUEL"/>
    <n v="446584.82"/>
    <n v="2.0213685511597571E-3"/>
    <n v="85.659471253779387"/>
    <x v="1"/>
  </r>
  <r>
    <x v="0"/>
    <s v="10.01.00022"/>
    <s v="Remuneração a Empregados/Estagiários"/>
    <n v="446287.88"/>
    <n v="2.0200245171695707E-3"/>
    <n v="85.661491278296552"/>
    <x v="0"/>
  </r>
  <r>
    <x v="0"/>
    <s v="10.01.00010"/>
    <s v="MATERIAL P/ PRESTAÇÃO DE SERVIÇO"/>
    <n v="446159.97"/>
    <n v="2.0194455605194567E-3"/>
    <n v="85.663510723857073"/>
    <x v="1"/>
  </r>
  <r>
    <x v="1"/>
    <s v="10.01.00015"/>
    <s v="Remuneracao paga a terceiros sem vinculo"/>
    <n v="445974.26"/>
    <n v="2.0186049848061223E-3"/>
    <n v="85.665529328841885"/>
    <x v="1"/>
  </r>
  <r>
    <x v="1"/>
    <s v="10.01.00017"/>
    <s v="SERVIÇO PRESTADO POR TERCEIRO"/>
    <n v="445839.49"/>
    <n v="2.0179949778658061E-3"/>
    <n v="85.667547323819747"/>
    <x v="1"/>
  </r>
  <r>
    <x v="0"/>
    <s v="10.01.00007"/>
    <s v="Auxílio alimentação, refeição, educação e habitação"/>
    <n v="445669.15"/>
    <n v="2.0172239710971383E-3"/>
    <n v="85.669564547790841"/>
    <x v="1"/>
  </r>
  <r>
    <x v="1"/>
    <s v="10.01.00016"/>
    <s v="Serviço de Terceiros PF/PJ sem Vínculo Empregatício"/>
    <n v="445490.67"/>
    <n v="2.016416120398113E-3"/>
    <n v="85.671580963911239"/>
    <x v="1"/>
  </r>
  <r>
    <x v="0"/>
    <s v="10.01.00025"/>
    <s v="Serviços prestados P.J"/>
    <n v="445372.27"/>
    <n v="2.0158802086838335E-3"/>
    <n v="85.673596844119928"/>
    <x v="0"/>
  </r>
  <r>
    <x v="1"/>
    <s v="10.01.00015"/>
    <s v="Serviços de terceiros sem vínculo empregatício"/>
    <n v="445312"/>
    <n v="2.0156074097056275E-3"/>
    <n v="85.675612451529631"/>
    <x v="1"/>
  </r>
  <r>
    <x v="0"/>
    <s v="10.01.00016"/>
    <s v="Serviço de terceiros"/>
    <n v="445151.31"/>
    <n v="2.0148800815521853E-3"/>
    <n v="85.677627331611177"/>
    <x v="1"/>
  </r>
  <r>
    <x v="0"/>
    <s v="10.01.00015"/>
    <s v="Material utilizado em procedimentos médicos"/>
    <n v="445143.25"/>
    <n v="2.0148435997243384E-3"/>
    <n v="85.679642175210901"/>
    <x v="1"/>
  </r>
  <r>
    <x v="1"/>
    <s v="10.02.00017"/>
    <s v="Serviços Jurídicos"/>
    <n v="444992.94"/>
    <n v="2.0141632543715232E-3"/>
    <n v="85.681656338465274"/>
    <x v="0"/>
  </r>
  <r>
    <x v="1"/>
    <s v="10.01.00019"/>
    <s v="Serviços de Terceiros"/>
    <n v="444957.33"/>
    <n v="2.0140020734919161E-3"/>
    <n v="85.683670340538768"/>
    <x v="1"/>
  </r>
  <r>
    <x v="0"/>
    <s v="10.01.00024"/>
    <s v="IRRF E INSS S/SALARIO"/>
    <n v="444871.51"/>
    <n v="2.0136136280246909E-3"/>
    <n v="85.685683954166791"/>
    <x v="0"/>
  </r>
  <r>
    <x v="1"/>
    <s v="10.01.00018"/>
    <s v="Material de consumo escritório/consultório"/>
    <n v="444500.69"/>
    <n v="2.0119351923668441E-3"/>
    <n v="85.687695889359162"/>
    <x v="1"/>
  </r>
  <r>
    <x v="0"/>
    <s v="10.01.00065"/>
    <s v="DESPESAS TOTAL DO MÊS"/>
    <n v="444398.65"/>
    <n v="2.011473330615788E-3"/>
    <n v="85.689707362689774"/>
    <x v="0"/>
  </r>
  <r>
    <x v="1"/>
    <s v="10.01.00011"/>
    <s v="Material de consumo, conservação, manutenção, higiene e limpeza do escritório/consultório"/>
    <n v="444165.26"/>
    <n v="2.0104169418067026E-3"/>
    <n v="85.691717779631574"/>
    <x v="1"/>
  </r>
  <r>
    <x v="1"/>
    <s v="10.01.00016"/>
    <s v="Material de Consultorio"/>
    <n v="444119.74"/>
    <n v="2.010210905478713E-3"/>
    <n v="85.693727990537056"/>
    <x v="1"/>
  </r>
  <r>
    <x v="0"/>
    <s v="10.01.00023"/>
    <s v=" ALUGUEL"/>
    <n v="443988.96"/>
    <n v="2.0096189584010659E-3"/>
    <n v="85.695737609495453"/>
    <x v="1"/>
  </r>
  <r>
    <x v="0"/>
    <s v="10.01.00019"/>
    <s v="Serviço de pesquisa e laudos periciais"/>
    <n v="443945.4"/>
    <n v="2.0094217935845622E-3"/>
    <n v="85.69774703128904"/>
    <x v="0"/>
  </r>
  <r>
    <x v="1"/>
    <s v="10.01.00017"/>
    <s v="Contabilidade"/>
    <n v="443870.82"/>
    <n v="2.009084223519943E-3"/>
    <n v="85.699756115512557"/>
    <x v="0"/>
  </r>
  <r>
    <x v="0"/>
    <s v="10.01.00016"/>
    <s v="Material para uso na atividade profissional"/>
    <n v="443753.2"/>
    <n v="2.0085518423051327E-3"/>
    <n v="85.701764667354865"/>
    <x v="1"/>
  </r>
  <r>
    <x v="0"/>
    <s v="10.01.00017"/>
    <s v="Prestador de Serviços Odontologicos"/>
    <n v="443691.94"/>
    <n v="2.0082745623083696E-3"/>
    <n v="85.70377294191718"/>
    <x v="0"/>
  </r>
  <r>
    <x v="0"/>
    <s v="10.01.00019"/>
    <s v="Vale alimentação"/>
    <n v="443678.19"/>
    <n v="2.0082123259395237E-3"/>
    <n v="85.705781154243112"/>
    <x v="1"/>
  </r>
  <r>
    <x v="1"/>
    <s v="10.01.00020"/>
    <s v="Despesas com material no procedimento"/>
    <n v="443595.64"/>
    <n v="2.0078386814123806E-3"/>
    <n v="85.70778899292452"/>
    <x v="1"/>
  </r>
  <r>
    <x v="1"/>
    <s v="10.01.00019"/>
    <s v="Excedente TJ"/>
    <n v="443360.69"/>
    <n v="2.0067752316043574E-3"/>
    <n v="85.709795768156127"/>
    <x v="0"/>
  </r>
  <r>
    <x v="0"/>
    <s v="10.01.00025"/>
    <s v="Assessoria Jurídica"/>
    <n v="443325.66"/>
    <n v="2.0066166759679449E-3"/>
    <n v="85.711802384832097"/>
    <x v="0"/>
  </r>
  <r>
    <x v="0"/>
    <s v="10.01.00019"/>
    <s v="Despesas com informática "/>
    <n v="443280.5"/>
    <n v="2.0064122691012486E-3"/>
    <n v="85.713808797101194"/>
    <x v="0"/>
  </r>
  <r>
    <x v="1"/>
    <s v="10.01.00015"/>
    <s v="Insumos Odontologia"/>
    <n v="443278.8"/>
    <n v="2.0064045744229188E-3"/>
    <n v="85.715815201675611"/>
    <x v="1"/>
  </r>
  <r>
    <x v="1"/>
    <s v="10.02.00001"/>
    <s v="livro caixa"/>
    <n v="443183.28"/>
    <n v="2.005972224026399E-3"/>
    <n v="85.717821173899637"/>
    <x v="0"/>
  </r>
  <r>
    <x v="0"/>
    <s v="10.01.00015"/>
    <s v="Material de consultorio"/>
    <n v="443009.73"/>
    <n v="2.0051866878945308E-3"/>
    <n v="85.719826360587533"/>
    <x v="1"/>
  </r>
  <r>
    <x v="1"/>
    <s v="10.01.00008"/>
    <s v="Materiais aplicados no serviço"/>
    <n v="442982.32"/>
    <n v="2.0050626225221629E-3"/>
    <n v="85.721831423210048"/>
    <x v="1"/>
  </r>
  <r>
    <x v="0"/>
    <s v="10.01.00016"/>
    <s v="Material de uso odontológico"/>
    <n v="442979.7"/>
    <n v="2.0050507636649719E-3"/>
    <n v="85.723836473973719"/>
    <x v="1"/>
  </r>
  <r>
    <x v="0"/>
    <s v="10.01.00016"/>
    <s v="Material Medico Hospitalar"/>
    <n v="442940.48"/>
    <n v="2.0048732429096164E-3"/>
    <n v="85.72584134721663"/>
    <x v="1"/>
  </r>
  <r>
    <x v="0"/>
    <s v="10.01.00029"/>
    <s v="TFJ"/>
    <n v="442848.72"/>
    <n v="2.00445791133105E-3"/>
    <n v="85.727845805127956"/>
    <x v="0"/>
  </r>
  <r>
    <x v="1"/>
    <s v="10.01.00016"/>
    <s v="Laboratório de Prótese Dentária"/>
    <n v="442830.98"/>
    <n v="2.0043776150995354E-3"/>
    <n v="85.72985018274305"/>
    <x v="0"/>
  </r>
  <r>
    <x v="0"/>
    <s v="10.01.00015"/>
    <s v="Material/Serviços aplicados na Prestação de Serviços/Insumos"/>
    <n v="442821.15"/>
    <n v="2.0043331217536628E-3"/>
    <n v="85.731854515864811"/>
    <x v="1"/>
  </r>
  <r>
    <x v="0"/>
    <s v="10.02.00001"/>
    <s v="SALARIO FUNCIONARIO + INSALUBRIDADE"/>
    <n v="442592.65"/>
    <n v="2.0032988664604803E-3"/>
    <n v="85.733857814731266"/>
    <x v="0"/>
  </r>
  <r>
    <x v="0"/>
    <s v="10.01.00012"/>
    <s v="Material de escritório/cartório"/>
    <n v="442525.06"/>
    <n v="2.002992935102641E-3"/>
    <n v="85.73586080766637"/>
    <x v="1"/>
  </r>
  <r>
    <x v="1"/>
    <s v="10.01.00015"/>
    <s v="MATERIAL DE USO E CONSUMO EM PACIENTES"/>
    <n v="442466.7"/>
    <n v="2.0027287813218528E-3"/>
    <n v="85.737863536447691"/>
    <x v="1"/>
  </r>
  <r>
    <x v="0"/>
    <s v="10.01.00023"/>
    <s v="Serviço de Assessoria"/>
    <n v="442420"/>
    <n v="2.0025174039818455E-3"/>
    <n v="85.739866053851671"/>
    <x v="0"/>
  </r>
  <r>
    <x v="1"/>
    <s v="10.01.00018"/>
    <s v="Publicidade e Propaganda"/>
    <n v="442363.79"/>
    <n v="2.0022629817060037E-3"/>
    <n v="85.741868316833376"/>
    <x v="0"/>
  </r>
  <r>
    <x v="0"/>
    <s v="10.01.00015"/>
    <s v="Salários, Férias, Abono Pecuniário, 13º Salario e Rescisões"/>
    <n v="442270.24"/>
    <n v="2.0018395480837841E-3"/>
    <n v="85.743870156381462"/>
    <x v="0"/>
  </r>
  <r>
    <x v="1"/>
    <s v="10.01.00056"/>
    <s v="Selos - MS"/>
    <n v="442050"/>
    <n v="2.000842679874723E-3"/>
    <n v="85.745870999061339"/>
    <x v="0"/>
  </r>
  <r>
    <x v="1"/>
    <s v="10.01.00013"/>
    <s v="Remuneração paga a terceiros, com vínculo empregatício, INSS e FGTS e IRRF 0561"/>
    <n v="441997.51"/>
    <n v="2.0006050953655799E-3"/>
    <n v="85.7478716041567"/>
    <x v="0"/>
  </r>
  <r>
    <x v="0"/>
    <s v="10.01.00017"/>
    <s v="material de consumo do consultório/escritório"/>
    <n v="441971.24"/>
    <n v="2.0004861899539741E-3"/>
    <n v="85.749872090346656"/>
    <x v="1"/>
  </r>
  <r>
    <x v="1"/>
    <s v="10.01.00015"/>
    <s v="INJETAVEIS USADOS EM PROCEDIMENTOS MÉDICOS"/>
    <n v="441925.81"/>
    <n v="2.0002805609913078E-3"/>
    <n v="85.751872370907648"/>
    <x v="0"/>
  </r>
  <r>
    <x v="0"/>
    <s v="10.01.00015"/>
    <s v="Aquisição de Selos"/>
    <n v="441916.9"/>
    <n v="2.0002402318242954E-3"/>
    <n v="85.753872611139471"/>
    <x v="1"/>
  </r>
  <r>
    <x v="0"/>
    <s v="10.01.00012"/>
    <s v="Material Dentário"/>
    <n v="441864.62"/>
    <n v="2.0000035978342406E-3"/>
    <n v="85.755872614737299"/>
    <x v="1"/>
  </r>
  <r>
    <x v="0"/>
    <s v="10.01.00015"/>
    <s v="Outros"/>
    <n v="441777.41"/>
    <n v="1.9996088608359099E-3"/>
    <n v="85.757872223598142"/>
    <x v="0"/>
  </r>
  <r>
    <x v="0"/>
    <s v="10.01.00019"/>
    <s v="Assistência Médica"/>
    <n v="441742.46"/>
    <n v="1.9994506673020078E-3"/>
    <n v="85.75987167426544"/>
    <x v="0"/>
  </r>
  <r>
    <x v="1"/>
    <s v="10.01.00023"/>
    <s v="Vale Alimentação"/>
    <n v="441724.02"/>
    <n v="1.9993672026735339E-3"/>
    <n v="85.761871041468112"/>
    <x v="1"/>
  </r>
  <r>
    <x v="0"/>
    <s v="10.01.00015"/>
    <s v="materias odontologicos para execução de serviços"/>
    <n v="441720.05"/>
    <n v="1.9993492333364926E-3"/>
    <n v="85.763870390701442"/>
    <x v="1"/>
  </r>
  <r>
    <x v="1"/>
    <s v="10.01.00017"/>
    <s v="Serviços Prestados PF"/>
    <n v="441532.33"/>
    <n v="1.9984995597976032E-3"/>
    <n v="85.765868890261245"/>
    <x v="0"/>
  </r>
  <r>
    <x v="1"/>
    <s v="10.01.00015"/>
    <s v="Material de Consumo Médico e Serviços"/>
    <n v="441483.64"/>
    <n v="1.9982791751576683E-3"/>
    <n v="85.7678671694364"/>
    <x v="1"/>
  </r>
  <r>
    <x v="1"/>
    <s v="10.01.00018"/>
    <s v="GPS INSS"/>
    <n v="441372.69"/>
    <n v="1.9977769842396001E-3"/>
    <n v="85.76986494642064"/>
    <x v="0"/>
  </r>
  <r>
    <x v="1"/>
    <s v="10.01.00008"/>
    <s v="Material Odontologico"/>
    <n v="441219.93"/>
    <n v="1.9970855494974267E-3"/>
    <n v="85.77186203197013"/>
    <x v="1"/>
  </r>
  <r>
    <x v="0"/>
    <s v="10.01.00015"/>
    <s v="Insumos para consultório"/>
    <n v="441038.92"/>
    <n v="1.9962662473065342E-3"/>
    <n v="85.773858298217434"/>
    <x v="1"/>
  </r>
  <r>
    <x v="1"/>
    <s v="11.01.00011"/>
    <s v="Enciclopédia ou livros/revistas em geral"/>
    <n v="441028.46"/>
    <n v="1.9962189024033978E-3"/>
    <n v="85.775854517119839"/>
    <x v="0"/>
  </r>
  <r>
    <x v="0"/>
    <s v="10.01.00002"/>
    <s v="LOCAÇÃO DE IMÓVEIS"/>
    <n v="441000.08"/>
    <n v="1.9960904465381002E-3"/>
    <n v="85.777850607566378"/>
    <x v="0"/>
  </r>
  <r>
    <x v="1"/>
    <s v="10.01.00003"/>
    <s v="GPS - Previdência Social Funcionários"/>
    <n v="440905.48"/>
    <n v="1.995662260320441E-3"/>
    <n v="85.779846269826706"/>
    <x v="0"/>
  </r>
  <r>
    <x v="0"/>
    <s v="10.01.00004"/>
    <s v="Despesas em geral com leilão"/>
    <n v="440862.48"/>
    <n v="1.9954676302215051E-3"/>
    <n v="85.781841737456929"/>
    <x v="0"/>
  </r>
  <r>
    <x v="0"/>
    <s v="10.01.00018"/>
    <s v="Serviços de Terceiros "/>
    <n v="440492.09"/>
    <n v="1.993791140864648E-3"/>
    <n v="85.783835528597791"/>
    <x v="1"/>
  </r>
  <r>
    <x v="1"/>
    <s v="10.01.00017"/>
    <s v="Férias"/>
    <n v="440470.31"/>
    <n v="1.9936925584563962E-3"/>
    <n v="85.785829221156249"/>
    <x v="0"/>
  </r>
  <r>
    <x v="1"/>
    <s v="10.01.00024"/>
    <s v="SELOS"/>
    <n v="440435.6"/>
    <n v="1.9935354512300224E-3"/>
    <n v="85.787822756607483"/>
    <x v="0"/>
  </r>
  <r>
    <x v="0"/>
    <s v="10.01.00021"/>
    <s v="Produtos farmacêuticos"/>
    <n v="440227.93"/>
    <n v="1.9925954783777894E-3"/>
    <n v="85.789815352085867"/>
    <x v="1"/>
  </r>
  <r>
    <x v="1"/>
    <s v="10.02.00030"/>
    <s v="REPASSES LEGAIS PARTE DO TRIBUNAL DE JUSTICA"/>
    <n v="440037.5"/>
    <n v="1.9917335386163857E-3"/>
    <n v="85.791807085624484"/>
    <x v="0"/>
  </r>
  <r>
    <x v="0"/>
    <s v="10.01.00002"/>
    <s v="Aluguel  Prédio"/>
    <n v="440000"/>
    <n v="1.9915638030649882E-3"/>
    <n v="85.793798649427544"/>
    <x v="1"/>
  </r>
  <r>
    <x v="1"/>
    <s v="10.01.00015"/>
    <s v="Honorários com Engenheiros e Reembolso de Despesas"/>
    <n v="439850.38"/>
    <n v="1.9908865808463188E-3"/>
    <n v="85.795789536008385"/>
    <x v="0"/>
  </r>
  <r>
    <x v="1"/>
    <s v="10.01.00015"/>
    <s v="Despesas Médicas"/>
    <n v="439796.52"/>
    <n v="1.990642795331698E-3"/>
    <n v="85.79778017880372"/>
    <x v="0"/>
  </r>
  <r>
    <x v="1"/>
    <s v="10.02.00001"/>
    <s v="material de consumo para atendimento de pacientes"/>
    <n v="439765.53"/>
    <n v="1.9905025258720233E-3"/>
    <n v="85.799770681329591"/>
    <x v="1"/>
  </r>
  <r>
    <x v="0"/>
    <s v="10.01.00025"/>
    <s v="Benefícios de funcionários "/>
    <n v="439598.94"/>
    <n v="1.9897484926584942E-3"/>
    <n v="85.801760429822252"/>
    <x v="0"/>
  </r>
  <r>
    <x v="1"/>
    <s v="10.01.00015"/>
    <s v="Serviços Terceiros "/>
    <n v="439572.96"/>
    <n v="1.9896308998684862E-3"/>
    <n v="85.803750060722123"/>
    <x v="1"/>
  </r>
  <r>
    <x v="1"/>
    <s v="10.01.00020"/>
    <s v="Honorários Contábeis"/>
    <n v="439364.13"/>
    <n v="1.9886856765298634E-3"/>
    <n v="85.80573874639866"/>
    <x v="0"/>
  </r>
  <r>
    <x v="1"/>
    <s v="10.01.00015"/>
    <s v="Material de Insumo p/ Prestação de Serviço"/>
    <n v="439171.88"/>
    <n v="1.9878154989363649E-3"/>
    <n v="85.807726561897596"/>
    <x v="1"/>
  </r>
  <r>
    <x v="1"/>
    <s v="10.01.00017"/>
    <s v="Prestadores de serviços"/>
    <n v="439143.88"/>
    <n v="1.9876887630579884E-3"/>
    <n v="85.809714250660647"/>
    <x v="0"/>
  </r>
  <r>
    <x v="0"/>
    <s v="10.02.00028"/>
    <s v="REPASSES LEGAIS PARTE DO MINISTERIO PUBLICO"/>
    <n v="439067.43"/>
    <n v="1.9873427288472057E-3"/>
    <n v="85.8117015933895"/>
    <x v="0"/>
  </r>
  <r>
    <x v="0"/>
    <s v="10.01.00015"/>
    <s v="DESPESAS CONFORME SISTEMA DE ESCRITURAÇÃO"/>
    <n v="439040.83"/>
    <n v="1.9872223297627478E-3"/>
    <n v="85.81368881571926"/>
    <x v="0"/>
  </r>
  <r>
    <x v="0"/>
    <s v="10.01.00016"/>
    <s v="Material Hospitalar"/>
    <n v="439033.55"/>
    <n v="1.9871893784343697E-3"/>
    <n v="85.8156760050977"/>
    <x v="1"/>
  </r>
  <r>
    <x v="0"/>
    <s v="10.01.00015"/>
    <s v="Material de Uso e Consumo Destinado a Prestação de Serviços"/>
    <n v="439001.72"/>
    <n v="1.9870453068983429E-3"/>
    <n v="85.817663050404605"/>
    <x v="1"/>
  </r>
  <r>
    <x v="0"/>
    <s v="10.02.00007"/>
    <s v="Salário e proventos"/>
    <n v="438946.45"/>
    <n v="1.9867951393269905E-3"/>
    <n v="85.819649845543935"/>
    <x v="0"/>
  </r>
  <r>
    <x v="1"/>
    <s v="10.01.00015"/>
    <s v="Materiais de uso no consultório"/>
    <n v="438874.98"/>
    <n v="1.9864716459974331E-3"/>
    <n v="85.821636317189927"/>
    <x v="1"/>
  </r>
  <r>
    <x v="0"/>
    <s v="10.01.00036"/>
    <s v="Serviço administrativo"/>
    <n v="438352.21"/>
    <n v="1.9841054418853234E-3"/>
    <n v="85.823620422631819"/>
    <x v="0"/>
  </r>
  <r>
    <x v="0"/>
    <s v="10.01.00013"/>
    <s v="Remuneração paga a terceiros, com vínculo empregatício, INSS,FGTS e IR S FOLHA"/>
    <n v="438336.48"/>
    <n v="1.9840342434793638E-3"/>
    <n v="85.825604456875297"/>
    <x v="0"/>
  </r>
  <r>
    <x v="1"/>
    <s v="10.01.00018"/>
    <s v="Serviços pago a terceiros, sem vínculo empregatício"/>
    <n v="438065.57"/>
    <n v="1.982808028593254E-3"/>
    <n v="85.827587264903883"/>
    <x v="1"/>
  </r>
  <r>
    <x v="1"/>
    <s v="10.01.00017"/>
    <s v="Custos Diversos"/>
    <n v="437990.58"/>
    <n v="1.9824686027532725E-3"/>
    <n v="85.829569733506631"/>
    <x v="0"/>
  </r>
  <r>
    <x v="0"/>
    <s v="10.01.00019"/>
    <s v="Despesas diversas"/>
    <n v="437755.6"/>
    <n v="1.9814050171568084E-3"/>
    <n v="85.831551138523793"/>
    <x v="0"/>
  </r>
  <r>
    <x v="0"/>
    <s v="10.01.00017"/>
    <s v="Propaganda e Publicidade"/>
    <n v="437683.95"/>
    <n v="1.9810807090966049E-3"/>
    <n v="85.833532219232893"/>
    <x v="0"/>
  </r>
  <r>
    <x v="0"/>
    <s v="10.01.00012"/>
    <s v="Insumos para procedimentos médicos"/>
    <n v="437582.12"/>
    <n v="1.9806197978646366E-3"/>
    <n v="85.835512839030756"/>
    <x v="1"/>
  </r>
  <r>
    <x v="0"/>
    <s v="10.01.00015"/>
    <s v="Materiais e serviços odontológicos"/>
    <n v="437488.52"/>
    <n v="1.9801961379283485E-3"/>
    <n v="85.837493035168677"/>
    <x v="1"/>
  </r>
  <r>
    <x v="1"/>
    <s v="10.01.00017"/>
    <s v="Material de consumo odontológico"/>
    <n v="437305.77"/>
    <n v="1.9793689600078705E-3"/>
    <n v="85.839472404128685"/>
    <x v="1"/>
  </r>
  <r>
    <x v="1"/>
    <s v="10.01.00008"/>
    <s v="GPS / INSS"/>
    <n v="437143.24"/>
    <n v="1.9786333034967065E-3"/>
    <n v="85.841451037432179"/>
    <x v="0"/>
  </r>
  <r>
    <x v="0"/>
    <s v="10.01.00029"/>
    <s v="Entregas e logística"/>
    <n v="436558.5"/>
    <n v="1.9759866057280609E-3"/>
    <n v="85.843427024037908"/>
    <x v="0"/>
  </r>
  <r>
    <x v="0"/>
    <s v="10.01.00023"/>
    <s v="Aluguel"/>
    <n v="436459.08"/>
    <n v="1.9755366028341953E-3"/>
    <n v="85.845402560640736"/>
    <x v="1"/>
  </r>
  <r>
    <x v="0"/>
    <s v="10.01.00012"/>
    <s v="INSS"/>
    <n v="436445.9"/>
    <n v="1.9754769464457307E-3"/>
    <n v="85.847378037587177"/>
    <x v="0"/>
  </r>
  <r>
    <x v="1"/>
    <s v="10.01.00015"/>
    <s v="Protéticos"/>
    <n v="436365.41"/>
    <n v="1.9751126260582111E-3"/>
    <n v="85.849353150213233"/>
    <x v="0"/>
  </r>
  <r>
    <x v="1"/>
    <s v="10.01.00028"/>
    <s v="DARF INSS+IRRF"/>
    <n v="436328.72"/>
    <n v="1.9749465567947236E-3"/>
    <n v="85.851328096770033"/>
    <x v="0"/>
  </r>
  <r>
    <x v="0"/>
    <s v="10.01.00015"/>
    <s v="Remuneracao paga a terceiros sem vinculo"/>
    <n v="436324.7"/>
    <n v="1.9749283611436136E-3"/>
    <n v="85.853303025131183"/>
    <x v="1"/>
  </r>
  <r>
    <x v="1"/>
    <s v="10.01.00019"/>
    <s v="Material Odontológico"/>
    <n v="436163.46"/>
    <n v="1.974198543535418E-3"/>
    <n v="85.855277223674719"/>
    <x v="1"/>
  </r>
  <r>
    <x v="0"/>
    <s v="10.01.00008"/>
    <s v="Materiais aplicados no serviço"/>
    <n v="435946.09"/>
    <n v="1.97321466575389E-3"/>
    <n v="85.857250438340472"/>
    <x v="1"/>
  </r>
  <r>
    <x v="0"/>
    <s v="10.01.00013"/>
    <s v="Obrigação Trabalhista - Remuneração paga a terceiros, com vínculo empregatício, INSS e FGTS e IRRF"/>
    <n v="435848.84"/>
    <n v="1.9727744848905991E-3"/>
    <n v="85.859223212825356"/>
    <x v="0"/>
  </r>
  <r>
    <x v="0"/>
    <s v="10.01.00015"/>
    <s v="Despesas com insumos da Clinica utilizados em pacientes"/>
    <n v="435796.47"/>
    <n v="1.9725374435352206E-3"/>
    <n v="85.861195750268891"/>
    <x v="1"/>
  </r>
  <r>
    <x v="0"/>
    <s v="10.01.00025"/>
    <s v="Convênio Médico - Unimed"/>
    <n v="435748.09"/>
    <n v="1.9723184620425108E-3"/>
    <n v="85.863168068730928"/>
    <x v="0"/>
  </r>
  <r>
    <x v="0"/>
    <s v="10.01.00014"/>
    <s v="Telefone e internet do escritório/consultório"/>
    <n v="435738.91"/>
    <n v="1.9722769107795284E-3"/>
    <n v="85.865140345641706"/>
    <x v="1"/>
  </r>
  <r>
    <x v="1"/>
    <s v="10.01.00022"/>
    <s v="Tribunal de Justica / Repasses ao Funemp/GO e Fundesp/GO"/>
    <n v="435636.25"/>
    <n v="1.9718122427340224E-3"/>
    <n v="85.867112157884435"/>
    <x v="0"/>
  </r>
  <r>
    <x v="1"/>
    <s v="10.01.00019"/>
    <s v="IRRF 0561"/>
    <n v="435595.62"/>
    <n v="1.9716283399219352E-3"/>
    <n v="85.869083786224351"/>
    <x v="0"/>
  </r>
  <r>
    <x v="0"/>
    <s v="10.01.00023"/>
    <s v="Remuneração paga a terceiros, sem vínculo empregatício"/>
    <n v="435460.55"/>
    <n v="1.9710169750972078E-3"/>
    <n v="85.871054803199442"/>
    <x v="1"/>
  </r>
  <r>
    <x v="0"/>
    <s v="10.01.00016"/>
    <s v="Material de Consumo em Odontologia"/>
    <n v="435338.72"/>
    <n v="1.9704655382378274E-3"/>
    <n v="85.873025268737678"/>
    <x v="1"/>
  </r>
  <r>
    <x v="0"/>
    <s v="10.01.00012"/>
    <s v="Material aplicado no serviço"/>
    <n v="435293.15"/>
    <n v="1.9702592755957691E-3"/>
    <n v="85.874995528013272"/>
    <x v="1"/>
  </r>
  <r>
    <x v="1"/>
    <s v="10.01.00017"/>
    <s v="Serviços Tomados - Pessoa Jurídica"/>
    <n v="435053.84"/>
    <n v="1.9691760912009704E-3"/>
    <n v="85.876964704104466"/>
    <x v="0"/>
  </r>
  <r>
    <x v="0"/>
    <s v="10.01.00016"/>
    <s v="Material utilizado nos procedimentos do consultório"/>
    <n v="435042.24"/>
    <n v="1.9691235863370715E-3"/>
    <n v="85.878933827690801"/>
    <x v="1"/>
  </r>
  <r>
    <x v="1"/>
    <s v="10.01.00012"/>
    <s v="MATERIAL UTILIZADO NA PRESTAÇÃO DE SERVIÇOS"/>
    <n v="435035.98"/>
    <n v="1.9690952518156913E-3"/>
    <n v="85.88090292294261"/>
    <x v="1"/>
  </r>
  <r>
    <x v="0"/>
    <s v="10.02.00043"/>
    <s v="SELOS DE AUTENTICIDADE"/>
    <n v="435000"/>
    <n v="1.9689323962119769E-3"/>
    <n v="85.88287185533882"/>
    <x v="0"/>
  </r>
  <r>
    <x v="1"/>
    <s v="10.01.00015"/>
    <s v="Serviços de terceiros/pessoa jurídica "/>
    <n v="434847.98"/>
    <n v="1.968244310918018E-3"/>
    <n v="85.884840099649736"/>
    <x v="1"/>
  </r>
  <r>
    <x v="1"/>
    <s v="10.01.00027"/>
    <s v="Anuncios e Publicidades"/>
    <n v="434820.2"/>
    <n v="1.9681185708215428E-3"/>
    <n v="85.886808218220551"/>
    <x v="0"/>
  </r>
  <r>
    <x v="1"/>
    <s v="10.01.00015"/>
    <s v="Despesas do Mês"/>
    <n v="434811.65"/>
    <n v="1.9680798711158242E-3"/>
    <n v="85.88877629809167"/>
    <x v="0"/>
  </r>
  <r>
    <x v="0"/>
    <s v="10.01.00001"/>
    <s v="TAXA DE FISCALIZAÇÃO JUDICIÁRIA MG"/>
    <n v="434774.28"/>
    <n v="1.9679107239810047E-3"/>
    <n v="85.890744208815647"/>
    <x v="0"/>
  </r>
  <r>
    <x v="0"/>
    <s v="10.01.00015"/>
    <s v="Materiais, Insumos e Medicamentos"/>
    <n v="434747"/>
    <n v="1.9677872470252149E-3"/>
    <n v="85.892711996062673"/>
    <x v="1"/>
  </r>
  <r>
    <x v="1"/>
    <s v="10.01.00008"/>
    <s v="Material para realização de procedimento"/>
    <n v="434551.79"/>
    <n v="1.966903671638859E-3"/>
    <n v="85.894678899734316"/>
    <x v="1"/>
  </r>
  <r>
    <x v="0"/>
    <s v="10.01.00021"/>
    <s v="MATERIAL DE APLICAÇAO"/>
    <n v="434289.4"/>
    <n v="1.9657160206700271E-3"/>
    <n v="85.89664461575498"/>
    <x v="1"/>
  </r>
  <r>
    <x v="1"/>
    <s v="10.01.00017"/>
    <s v="Material aplicado a procedimentos médicos"/>
    <n v="434086.18"/>
    <n v="1.9647961897698929E-3"/>
    <n v="85.898609411944747"/>
    <x v="1"/>
  </r>
  <r>
    <x v="0"/>
    <s v="10.01.00018"/>
    <s v="Serviço de Terceiros"/>
    <n v="434062.57"/>
    <n v="1.9646893242667332E-3"/>
    <n v="85.900574101269015"/>
    <x v="1"/>
  </r>
  <r>
    <x v="0"/>
    <s v="10.01.00015"/>
    <s v="Mercadorias Utilizadas na Prestação de Serviços"/>
    <n v="433961.57"/>
    <n v="1.9642321698483023E-3"/>
    <n v="85.902538333438869"/>
    <x v="0"/>
  </r>
  <r>
    <x v="1"/>
    <s v="10.01.00012"/>
    <s v="Material Dentário"/>
    <n v="433953.22"/>
    <n v="1.9641943753988577E-3"/>
    <n v="85.904502527814273"/>
    <x v="1"/>
  </r>
  <r>
    <x v="1"/>
    <s v="10.01.00008"/>
    <s v="Material odontológico"/>
    <n v="433805.7"/>
    <n v="1.9635266583710666E-3"/>
    <n v="85.906466054472645"/>
    <x v="1"/>
  </r>
  <r>
    <x v="0"/>
    <s v="10.01.00022"/>
    <s v="Vale refeição/ alimentação"/>
    <n v="433565.71"/>
    <n v="1.9624403961049359E-3"/>
    <n v="85.908428494868744"/>
    <x v="1"/>
  </r>
  <r>
    <x v="1"/>
    <s v="10.01.00020"/>
    <s v="GASTOS COM PROPAGANDA"/>
    <n v="433523.62"/>
    <n v="1.9622498849220472E-3"/>
    <n v="85.91039074475367"/>
    <x v="0"/>
  </r>
  <r>
    <x v="0"/>
    <s v="10.01.00011"/>
    <s v="Material/Serviço de consumo,conservação, manutenção, higiene e limpeza"/>
    <n v="433247.42"/>
    <n v="1.9609997260074869E-3"/>
    <n v="85.912351744479679"/>
    <x v="1"/>
  </r>
  <r>
    <x v="0"/>
    <s v="10.01.00049"/>
    <s v="INSS"/>
    <n v="433245.88"/>
    <n v="1.960992755534176E-3"/>
    <n v="85.914312737235207"/>
    <x v="0"/>
  </r>
  <r>
    <x v="0"/>
    <s v="10.01.00033"/>
    <s v="Plano de saúde - Acordo coletivo"/>
    <n v="433168.17"/>
    <n v="1.9606410182088667E-3"/>
    <n v="85.916273378253422"/>
    <x v="1"/>
  </r>
  <r>
    <x v="0"/>
    <s v="10.01.00015"/>
    <s v="Material Odontologico "/>
    <n v="433167.38"/>
    <n v="1.960637442446584E-3"/>
    <n v="85.918234015695873"/>
    <x v="1"/>
  </r>
  <r>
    <x v="0"/>
    <s v="10.01.00024"/>
    <s v="Assistência Médica dos Funcionários"/>
    <n v="433087.55"/>
    <n v="1.9602761094047686E-3"/>
    <n v="85.920194291805274"/>
    <x v="0"/>
  </r>
  <r>
    <x v="0"/>
    <s v="10.01.00015"/>
    <s v="Despesa Administrativa"/>
    <n v="433063"/>
    <n v="1.9601649891971204E-3"/>
    <n v="85.922154456794473"/>
    <x v="0"/>
  </r>
  <r>
    <x v="0"/>
    <s v="10.01.00020"/>
    <s v="Serviços PJ"/>
    <n v="432976.89"/>
    <n v="1.9597752311082978E-3"/>
    <n v="85.924114232025588"/>
    <x v="0"/>
  </r>
  <r>
    <x v="1"/>
    <s v="10.01.00015"/>
    <s v="Despesas do Cartorio"/>
    <n v="432906.49"/>
    <n v="1.9594565808998075E-3"/>
    <n v="85.926073688606493"/>
    <x v="0"/>
  </r>
  <r>
    <x v="1"/>
    <s v="10.01.00022"/>
    <s v="Intimação - MGM Serviços / One Logística"/>
    <n v="432559.7"/>
    <n v="1.9578869117832963E-3"/>
    <n v="85.928031575518276"/>
    <x v="0"/>
  </r>
  <r>
    <x v="1"/>
    <s v="10.01.00017"/>
    <s v="despesas por conta de terceiros"/>
    <n v="432550.42"/>
    <n v="1.9578449078921771E-3"/>
    <n v="85.929989420426168"/>
    <x v="1"/>
  </r>
  <r>
    <x v="0"/>
    <s v="10.01.00016"/>
    <s v="Despesas administrativas "/>
    <n v="432244.7"/>
    <n v="1.9564611331515567E-3"/>
    <n v="85.931945881559315"/>
    <x v="0"/>
  </r>
  <r>
    <x v="0"/>
    <s v="10.01.00013"/>
    <s v="Remuneração paga a terceiros, com vínculo empregatício,IRRF, INSS e FGTS"/>
    <n v="432244.42"/>
    <n v="1.9564598657927728E-3"/>
    <n v="85.93390234142511"/>
    <x v="0"/>
  </r>
  <r>
    <x v="1"/>
    <s v="10.01.00009"/>
    <s v="INSS - Contribuições previdenciárias."/>
    <n v="432165.72"/>
    <n v="1.9561036474489064E-3"/>
    <n v="85.935858445072554"/>
    <x v="0"/>
  </r>
  <r>
    <x v="1"/>
    <s v="10.01.00001"/>
    <s v="Comitentes - SRA Despesas"/>
    <n v="432053.62"/>
    <n v="1.9555962513072619E-3"/>
    <n v="85.937814041323861"/>
    <x v="0"/>
  </r>
  <r>
    <x v="1"/>
    <s v="10.01.00037"/>
    <s v="CONVÊNIO MÉDICO/ODONTOLÓGICO - (FUNCIONÁRIOS)"/>
    <n v="431994.95"/>
    <n v="1.9553306943792485E-3"/>
    <n v="85.939769372018247"/>
    <x v="0"/>
  </r>
  <r>
    <x v="0"/>
    <s v="10.01.00016"/>
    <s v="DESPESAS DIVERSAS"/>
    <n v="431970.08"/>
    <n v="1.9552181257615616E-3"/>
    <n v="85.941724590144005"/>
    <x v="0"/>
  </r>
  <r>
    <x v="1"/>
    <s v="10.01.00023"/>
    <s v="Repasses Legais - Sefaz"/>
    <n v="431920.21"/>
    <n v="1.95499240010961E-3"/>
    <n v="85.943679582544121"/>
    <x v="0"/>
  </r>
  <r>
    <x v="1"/>
    <s v="10.01.00012"/>
    <s v="Material Aplicado em Atendimentos"/>
    <n v="431529.26"/>
    <n v="1.953222850407773E-3"/>
    <n v="85.945632805394524"/>
    <x v="1"/>
  </r>
  <r>
    <x v="0"/>
    <s v="10.01.00016"/>
    <s v="Material de Expediente"/>
    <n v="431449.28"/>
    <n v="1.9528608384237524E-3"/>
    <n v="85.947585666232953"/>
    <x v="1"/>
  </r>
  <r>
    <x v="0"/>
    <s v="10.01.00015"/>
    <s v="Material de Expediente "/>
    <n v="431284.7"/>
    <n v="1.9521159030357787E-3"/>
    <n v="85.949537782135991"/>
    <x v="1"/>
  </r>
  <r>
    <x v="1"/>
    <s v="10.01.00028"/>
    <s v="Salarios e ordenados"/>
    <n v="431170.11"/>
    <n v="1.9515972364535208E-3"/>
    <n v="85.951489379372447"/>
    <x v="0"/>
  </r>
  <r>
    <x v="0"/>
    <s v="10.01.00010"/>
    <s v="FGTS - Fundo de Garantia por Tempo de Serviço"/>
    <n v="431084.12"/>
    <n v="1.9512080215184629E-3"/>
    <n v="85.95344058739397"/>
    <x v="0"/>
  </r>
  <r>
    <x v="1"/>
    <s v="10.01.00025"/>
    <s v="DESPESAS EXTRAS COM OUTROS CARTORIOS"/>
    <n v="430989.59"/>
    <n v="1.9507801521405001E-3"/>
    <n v="85.955391367546113"/>
    <x v="0"/>
  </r>
  <r>
    <x v="1"/>
    <s v="10.01.00008"/>
    <s v="Material de consumo aplicado na atividade profissional"/>
    <n v="430949.15"/>
    <n v="1.950597109321873E-3"/>
    <n v="85.957341964655441"/>
    <x v="1"/>
  </r>
  <r>
    <x v="0"/>
    <s v="10.01.00015"/>
    <s v="Materiais de Insumo"/>
    <n v="430796.24"/>
    <n v="1.949904995637494E-3"/>
    <n v="85.959291869651082"/>
    <x v="1"/>
  </r>
  <r>
    <x v="0"/>
    <s v="10.01.00015"/>
    <s v="Material Dental"/>
    <n v="430747.31"/>
    <n v="1.9496835246900304E-3"/>
    <n v="85.961241553175768"/>
    <x v="1"/>
  </r>
  <r>
    <x v="1"/>
    <s v="10.01.00020"/>
    <s v="Serviços Informática "/>
    <n v="430548.12"/>
    <n v="1.9487819347038203E-3"/>
    <n v="85.963190335110468"/>
    <x v="0"/>
  </r>
  <r>
    <x v="1"/>
    <s v="10.01.00015"/>
    <s v="Material para exercício da profissão"/>
    <n v="430496.43"/>
    <n v="1.9485479712197738E-3"/>
    <n v="85.965138883081693"/>
    <x v="1"/>
  </r>
  <r>
    <x v="0"/>
    <s v="10.01.00017"/>
    <s v="UNIMED"/>
    <n v="430422.3"/>
    <n v="1.9482124379817708E-3"/>
    <n v="85.967087095519673"/>
    <x v="0"/>
  </r>
  <r>
    <x v="1"/>
    <s v="10.01.00015"/>
    <s v="Repasse fundos e Receitas estaduais"/>
    <n v="430372.1"/>
    <n v="1.9479852186569668E-3"/>
    <n v="85.969035080738337"/>
    <x v="0"/>
  </r>
  <r>
    <x v="0"/>
    <s v="10.01.00018"/>
    <s v="Alimentação/ Plano de saúde"/>
    <n v="430359.05"/>
    <n v="1.9479261506850805E-3"/>
    <n v="85.970983006889028"/>
    <x v="1"/>
  </r>
  <r>
    <x v="0"/>
    <s v="10.01.00001"/>
    <s v="Despesas Diversas do Consultório"/>
    <n v="430264.78"/>
    <n v="1.9474994581402741E-3"/>
    <n v="85.972930506347168"/>
    <x v="0"/>
  </r>
  <r>
    <x v="1"/>
    <s v="10.01.00018"/>
    <s v="repasse ao tribunal de justiça"/>
    <n v="430101.08"/>
    <n v="1.9467585058799064E-3"/>
    <n v="85.974877264853049"/>
    <x v="0"/>
  </r>
  <r>
    <x v="1"/>
    <s v="10.01.00015"/>
    <s v="MATERIAL PARA USO NO CONSULTÓRIO "/>
    <n v="430094.67"/>
    <n v="1.9467294924163205E-3"/>
    <n v="85.976823994345466"/>
    <x v="1"/>
  </r>
  <r>
    <x v="0"/>
    <s v="10.01.00015"/>
    <s v="Serviços prestados por P F"/>
    <n v="429958.55"/>
    <n v="1.9461133749961541E-3"/>
    <n v="85.978770107720464"/>
    <x v="0"/>
  </r>
  <r>
    <x v="1"/>
    <s v="10.01.00017"/>
    <s v="serviços prestados PF"/>
    <n v="429925.11"/>
    <n v="1.9459620161471213E-3"/>
    <n v="85.980716069736616"/>
    <x v="0"/>
  </r>
  <r>
    <x v="0"/>
    <s v="10.01.00015"/>
    <s v="Insumos Farmacêuticos"/>
    <n v="429899.51"/>
    <n v="1.9458461433440339E-3"/>
    <n v="85.982661915879959"/>
    <x v="1"/>
  </r>
  <r>
    <x v="0"/>
    <s v="10.01.00015"/>
    <s v="Pagamento a Prestadores de Serviços"/>
    <n v="429840.12"/>
    <n v="1.9455773274934338E-3"/>
    <n v="85.984607493207449"/>
    <x v="0"/>
  </r>
  <r>
    <x v="0"/>
    <s v="10.01.00004"/>
    <s v="Verbas rescisórias"/>
    <n v="429797.1"/>
    <n v="1.9453826068688705E-3"/>
    <n v="85.986552875814311"/>
    <x v="0"/>
  </r>
  <r>
    <x v="1"/>
    <s v="10.01.00015"/>
    <s v="Material de Consultório "/>
    <n v="429758.99"/>
    <n v="1.9452101102858368E-3"/>
    <n v="85.988498085924604"/>
    <x v="1"/>
  </r>
  <r>
    <x v="0"/>
    <s v="10.01.00017"/>
    <s v="Material Odontológico "/>
    <n v="429732.14"/>
    <n v="1.9450885796310365E-3"/>
    <n v="85.990443174504236"/>
    <x v="1"/>
  </r>
  <r>
    <x v="1"/>
    <s v="10.01.00020"/>
    <s v="Serviços de terceiros"/>
    <n v="429722.67"/>
    <n v="1.9450457157464565E-3"/>
    <n v="85.992388220219979"/>
    <x v="1"/>
  </r>
  <r>
    <x v="0"/>
    <s v="10.01.00015"/>
    <s v="Materiais Odontologicos(Dental)"/>
    <n v="429517.79"/>
    <n v="1.9441183712192475E-3"/>
    <n v="85.994332338591192"/>
    <x v="1"/>
  </r>
  <r>
    <x v="0"/>
    <s v="10.01.00016"/>
    <s v="Serviços de confeccçao de proteses"/>
    <n v="429178"/>
    <n v="1.9425803860723307E-3"/>
    <n v="85.996274918977264"/>
    <x v="0"/>
  </r>
  <r>
    <x v="0"/>
    <s v="10.02.00015"/>
    <s v="SERVIÇO PRESTADO POR TERCEIROS"/>
    <n v="429172.81"/>
    <n v="1.9425568946720173E-3"/>
    <n v="85.99821747587194"/>
    <x v="1"/>
  </r>
  <r>
    <x v="1"/>
    <s v="10.01.00015"/>
    <s v="Despesa com material de uso e consumo"/>
    <n v="429035.02"/>
    <n v="1.9419332183619618E-3"/>
    <n v="86.000159409090301"/>
    <x v="1"/>
  </r>
  <r>
    <x v="1"/>
    <s v="10.01.00001"/>
    <s v="SALARIOS"/>
    <n v="428879"/>
    <n v="1.9412270279425207E-3"/>
    <n v="86.002100636118243"/>
    <x v="0"/>
  </r>
  <r>
    <x v="1"/>
    <s v="10.01.00022"/>
    <s v="SERVIÇOS PRESTADOS POR TERCEIROS"/>
    <n v="428698.43"/>
    <n v="1.9404097173154307E-3"/>
    <n v="86.004041045835564"/>
    <x v="1"/>
  </r>
  <r>
    <x v="0"/>
    <s v="10.01.00063"/>
    <s v="DESPESAS DIVERSAS  "/>
    <n v="428665.32"/>
    <n v="1.9402598521392504E-3"/>
    <n v="86.005981305687698"/>
    <x v="0"/>
  </r>
  <r>
    <x v="1"/>
    <s v="10.01.00015"/>
    <s v="material de consumo médico"/>
    <n v="428524.86"/>
    <n v="1.9396240906579356E-3"/>
    <n v="86.007920929778351"/>
    <x v="1"/>
  </r>
  <r>
    <x v="1"/>
    <s v="10.01.00022"/>
    <s v="Serviços Prestados por Pessoa Jurídica"/>
    <n v="428464.37"/>
    <n v="1.9393502958978278E-3"/>
    <n v="86.00986028007425"/>
    <x v="0"/>
  </r>
  <r>
    <x v="1"/>
    <s v="10.01.00039"/>
    <s v="SALARIO E ENCARGOS FOLHA MENSAL DE SALARIOS"/>
    <n v="428140.7"/>
    <n v="1.9378852744066049E-3"/>
    <n v="86.011798165348651"/>
    <x v="0"/>
  </r>
  <r>
    <x v="1"/>
    <s v="10.01.00023"/>
    <s v="Alimentação - D"/>
    <n v="427981.99"/>
    <n v="1.9371669082902765E-3"/>
    <n v="86.013735332256942"/>
    <x v="1"/>
  </r>
  <r>
    <x v="1"/>
    <s v="10.01.00017"/>
    <s v="Prestação de Serviços Pessoa Juridica"/>
    <n v="427776.18"/>
    <n v="1.9362353543213929E-3"/>
    <n v="86.015671567611264"/>
    <x v="0"/>
  </r>
  <r>
    <x v="0"/>
    <s v="10.01.00015"/>
    <s v="Material médico de uso na atividade"/>
    <n v="427518.04"/>
    <n v="1.9350669400483857E-3"/>
    <n v="86.017606634551314"/>
    <x v="1"/>
  </r>
  <r>
    <x v="0"/>
    <s v="10.01.00015"/>
    <s v="Materiais de Consumo Odontológico"/>
    <n v="427249.24"/>
    <n v="1.9338502756159677E-3"/>
    <n v="86.019540484826933"/>
    <x v="1"/>
  </r>
  <r>
    <x v="0"/>
    <s v="10.01.00005"/>
    <s v="Aluguel do escritório/consultório"/>
    <n v="427177.36"/>
    <n v="1.9335249265110489E-3"/>
    <n v="86.021474009753447"/>
    <x v="1"/>
  </r>
  <r>
    <x v="1"/>
    <s v="10.01.00029"/>
    <s v="INSS/GPS MENSAL S/ FOLHA DE PAGAMENTO"/>
    <n v="427131.56"/>
    <n v="1.9333176228242752E-3"/>
    <n v="86.023407327376276"/>
    <x v="0"/>
  </r>
  <r>
    <x v="0"/>
    <s v="10.01.00051"/>
    <s v="Premiação"/>
    <n v="427105.42"/>
    <n v="1.9331993058292476E-3"/>
    <n v="86.025340526682101"/>
    <x v="0"/>
  </r>
  <r>
    <x v="0"/>
    <s v="10.01.00025"/>
    <s v="FRJ - FUNDO DE REAPARELHAMENTO DA JUSTIÇA"/>
    <n v="426813.67"/>
    <n v="1.9318787632393744E-3"/>
    <n v="86.027272405445345"/>
    <x v="0"/>
  </r>
  <r>
    <x v="1"/>
    <s v="10.01.00015"/>
    <s v="DESPESAS GERAIS"/>
    <n v="426554.2"/>
    <n v="1.9307043290121447E-3"/>
    <n v="86.029203109774357"/>
    <x v="0"/>
  </r>
  <r>
    <x v="0"/>
    <s v="10.01.00024"/>
    <s v="SELOS"/>
    <n v="426484.88"/>
    <n v="1.9303905671875343E-3"/>
    <n v="86.031133500341539"/>
    <x v="0"/>
  </r>
  <r>
    <x v="0"/>
    <s v="10.01.00012"/>
    <s v="Insumos "/>
    <n v="426441.67"/>
    <n v="1.9301949865695106E-3"/>
    <n v="86.03306369532811"/>
    <x v="1"/>
  </r>
  <r>
    <x v="1"/>
    <s v="10.01.00015"/>
    <s v="Despesa com informática e tecnologia"/>
    <n v="426346.93"/>
    <n v="1.9297661666724595E-3"/>
    <n v="86.034993461494778"/>
    <x v="0"/>
  </r>
  <r>
    <x v="1"/>
    <s v="10.01.00016"/>
    <s v="Serviços Terceiros Pessoa Juridica"/>
    <n v="426332.47"/>
    <n v="1.9297007166438407E-3"/>
    <n v="86.036923162211423"/>
    <x v="1"/>
  </r>
  <r>
    <x v="0"/>
    <s v="10.01.00016"/>
    <s v="Material de Utilização Direto e Procedimento Dermatológico"/>
    <n v="426177.6"/>
    <n v="1.9289997314479758E-3"/>
    <n v="86.03885216194287"/>
    <x v="1"/>
  </r>
  <r>
    <x v="1"/>
    <s v="10.01.00018"/>
    <s v="Remuneração paga Advogados"/>
    <n v="426032.68"/>
    <n v="1.9283437827517481E-3"/>
    <n v="86.040780505725621"/>
    <x v="0"/>
  </r>
  <r>
    <x v="0"/>
    <s v="10.01.00015"/>
    <s v="Custeio das Atividades"/>
    <n v="425872.71"/>
    <n v="1.9276197135208928E-3"/>
    <n v="86.042708125439148"/>
    <x v="0"/>
  </r>
  <r>
    <x v="0"/>
    <s v="10.01.00006"/>
    <s v="Material Odontologico"/>
    <n v="425707.23"/>
    <n v="1.9268707044796855E-3"/>
    <n v="86.044634996143628"/>
    <x v="1"/>
  </r>
  <r>
    <x v="1"/>
    <s v="10.01.00016"/>
    <s v="TAXA TFJ"/>
    <n v="425557.82"/>
    <n v="1.9261944327801039E-3"/>
    <n v="86.046561190576412"/>
    <x v="0"/>
  </r>
  <r>
    <x v="0"/>
    <s v="10.01.00020"/>
    <s v="4022 - Serviços prestados por terceiros"/>
    <n v="425479.04"/>
    <n v="1.9258378523337276E-3"/>
    <n v="86.048487028428752"/>
    <x v="1"/>
  </r>
  <r>
    <x v="0"/>
    <s v="10.01.00016"/>
    <s v="Materiais e Medicamentos"/>
    <n v="425472.9"/>
    <n v="1.9258100609661124E-3"/>
    <n v="86.05041283848972"/>
    <x v="1"/>
  </r>
  <r>
    <x v="0"/>
    <s v="10.10.00004"/>
    <s v="Repasses Legais - Parte do Tribunal da Justica"/>
    <n v="425382.82"/>
    <n v="1.9254023335402485E-3"/>
    <n v="86.052338240823261"/>
    <x v="0"/>
  </r>
  <r>
    <x v="1"/>
    <s v="10.01.00015"/>
    <s v="Materiais e medicamentos para uso em consultório"/>
    <n v="425324.49"/>
    <n v="1.9251383155479012E-3"/>
    <n v="86.054263379138803"/>
    <x v="1"/>
  </r>
  <r>
    <x v="1"/>
    <s v="10.01.00012"/>
    <s v="IRRF e INSS sobre trabalho assalariado"/>
    <n v="425279.8"/>
    <n v="1.9249360360334489E-3"/>
    <n v="86.056188315174836"/>
    <x v="0"/>
  </r>
  <r>
    <x v="1"/>
    <s v="10.01.00016"/>
    <s v="Honorários recebidos de Pessoa Jurídica e repassados aos demais advoga"/>
    <n v="425155.99"/>
    <n v="1.9243756371369548E-3"/>
    <n v="86.058112690811967"/>
    <x v="0"/>
  </r>
  <r>
    <x v="0"/>
    <s v="10.02.00001"/>
    <s v="Consultoria"/>
    <n v="425154.85"/>
    <n v="1.9243704771761921E-3"/>
    <n v="86.060037061289137"/>
    <x v="0"/>
  </r>
  <r>
    <x v="0"/>
    <s v="10.01.00016"/>
    <s v="MATERIAL DE USO PROFISSIONAL"/>
    <n v="425119.93"/>
    <n v="1.9242124194307308E-3"/>
    <n v="86.061961273708562"/>
    <x v="1"/>
  </r>
  <r>
    <x v="1"/>
    <s v="10.01.00020"/>
    <s v="Vale alimentação"/>
    <n v="425001.75"/>
    <n v="1.9236775034983532E-3"/>
    <n v="86.06388495121206"/>
    <x v="1"/>
  </r>
  <r>
    <x v="1"/>
    <s v="10.01.00015"/>
    <s v="INSUMO MATERIAL PARA CONSULTORIO"/>
    <n v="424832.83"/>
    <n v="1.9229129240492309E-3"/>
    <n v="86.065807864136104"/>
    <x v="1"/>
  </r>
  <r>
    <x v="1"/>
    <s v="10.01.00016"/>
    <s v="Despesas com Prestadores de Serviços"/>
    <n v="424590.55"/>
    <n v="1.9218162965987612E-3"/>
    <n v="86.067729680432706"/>
    <x v="0"/>
  </r>
  <r>
    <x v="0"/>
    <s v="10.01.00015"/>
    <s v="Fornecedores "/>
    <n v="424565.5"/>
    <n v="1.9217029132504279E-3"/>
    <n v="86.069651383345956"/>
    <x v="0"/>
  </r>
  <r>
    <x v="0"/>
    <s v="10.01.00019"/>
    <s v="Fundo de Gratuidade - taxas recolhidas"/>
    <n v="424543.82"/>
    <n v="1.9216047834703131E-3"/>
    <n v="86.071572988129432"/>
    <x v="0"/>
  </r>
  <r>
    <x v="1"/>
    <s v="10.01.00023"/>
    <s v="ALUGUEL"/>
    <n v="424394.23999999999"/>
    <n v="1.9209277423028986E-3"/>
    <n v="86.073493915871737"/>
    <x v="1"/>
  </r>
  <r>
    <x v="1"/>
    <s v="11.01.00019"/>
    <s v="Despesas Eventuais - I"/>
    <n v="424184.32000000001"/>
    <n v="1.9199775853175817E-3"/>
    <n v="86.075413893457053"/>
    <x v="0"/>
  </r>
  <r>
    <x v="1"/>
    <s v="10.01.00015"/>
    <s v="Materiais e medicamentos consumidos no tratamento"/>
    <n v="424084.19"/>
    <n v="1.9195243687639431E-3"/>
    <n v="86.077333417825812"/>
    <x v="1"/>
  </r>
  <r>
    <x v="0"/>
    <s v="10.01.00015"/>
    <s v="Material e Medicamentos Utilizados ns Prest dos Servicos"/>
    <n v="424074.1"/>
    <n v="1.9194786985849137E-3"/>
    <n v="86.079252896524395"/>
    <x v="1"/>
  </r>
  <r>
    <x v="1"/>
    <s v="10.01.00013"/>
    <s v="Remuneração paga a terceiros com vínculo empregatício, INSS e FGTS"/>
    <n v="424029.49"/>
    <n v="1.9192767811729711E-3"/>
    <n v="86.081172173305561"/>
    <x v="0"/>
  </r>
  <r>
    <x v="1"/>
    <s v="10.01.00015"/>
    <s v="Insumos/Consumivéis"/>
    <n v="424004.23"/>
    <n v="1.9191624473055497E-3"/>
    <n v="86.083091335752869"/>
    <x v="1"/>
  </r>
  <r>
    <x v="0"/>
    <s v="10.01.00017"/>
    <s v="Fundo de Reparelhamento do Poder Judiciario"/>
    <n v="423971.51"/>
    <n v="1.9190143473791039E-3"/>
    <n v="86.085010350100248"/>
    <x v="0"/>
  </r>
  <r>
    <x v="1"/>
    <s v="10.02.00010"/>
    <s v="Congressos, cursos e treinamentos "/>
    <n v="423930.12"/>
    <n v="1.9188270045931745E-3"/>
    <n v="86.086929177104835"/>
    <x v="0"/>
  </r>
  <r>
    <x v="0"/>
    <s v="10.01.00012"/>
    <s v="Material de consultório / escritório"/>
    <n v="423884.48"/>
    <n v="1.9186204251114202E-3"/>
    <n v="86.088847797529951"/>
    <x v="1"/>
  </r>
  <r>
    <x v="1"/>
    <s v="10.01.00017"/>
    <s v="Serviço prestado por terceiro"/>
    <n v="423841.81"/>
    <n v="1.9184272886853368E-3"/>
    <n v="86.090766224818637"/>
    <x v="1"/>
  </r>
  <r>
    <x v="0"/>
    <s v="10.01.00004"/>
    <s v="VERBAS RESCISÓRIAS"/>
    <n v="423815.59"/>
    <n v="1.9183086095877996E-3"/>
    <n v="86.092684533428226"/>
    <x v="0"/>
  </r>
  <r>
    <x v="1"/>
    <s v="10.01.00022"/>
    <s v="DESPESAS D/MES"/>
    <n v="423703.3"/>
    <n v="1.9178003534526945E-3"/>
    <n v="86.09460233378168"/>
    <x v="0"/>
  </r>
  <r>
    <x v="1"/>
    <s v="10.01.00015"/>
    <s v="MATERIAL HOSPITALAR/MATERIAL DE CONSUMO"/>
    <n v="423689.45"/>
    <n v="1.9177376644557119E-3"/>
    <n v="86.096520071446136"/>
    <x v="1"/>
  </r>
  <r>
    <x v="1"/>
    <s v="10.01.00015"/>
    <s v="Salários, Férias, Abono Pecuniário, 13º Salario e Rescisões"/>
    <n v="423574.97"/>
    <n v="1.9172194957644052E-3"/>
    <n v="86.098437290941902"/>
    <x v="0"/>
  </r>
  <r>
    <x v="1"/>
    <s v="10.01.00013"/>
    <s v="Remuneração paga a terceiros, com vínculo empregatício, INSS e FGTS 1º Ofício de Notas"/>
    <n v="423187.46"/>
    <n v="1.9154655164704832E-3"/>
    <n v="86.100352756458378"/>
    <x v="0"/>
  </r>
  <r>
    <x v="0"/>
    <s v="10.01.00026"/>
    <s v="Saldo excedente ao teto transferido ao poder publico"/>
    <n v="423060.14"/>
    <n v="1.9148892303263783E-3"/>
    <n v="86.102267645688698"/>
    <x v="0"/>
  </r>
  <r>
    <x v="0"/>
    <s v="10.01.00015"/>
    <s v="Material de Consumo do Consultorio"/>
    <n v="422968.59"/>
    <n v="1.9144748492668994E-3"/>
    <n v="86.10418212053797"/>
    <x v="1"/>
  </r>
  <r>
    <x v="1"/>
    <s v="10.01.00015"/>
    <s v="DESPESAS CARTORIO"/>
    <n v="422800.64000000001"/>
    <n v="1.9137146603107069E-3"/>
    <n v="86.106095835198275"/>
    <x v="0"/>
  </r>
  <r>
    <x v="0"/>
    <s v="10.01.00009"/>
    <s v="INSS - Contribuições previdenciárias."/>
    <n v="422668.17"/>
    <n v="1.913115063817543E-3"/>
    <n v="86.108008950262089"/>
    <x v="0"/>
  </r>
  <r>
    <x v="1"/>
    <s v="10.01.00014"/>
    <s v="Matérial Odontológico"/>
    <n v="422648.54"/>
    <n v="1.9130262129142383E-3"/>
    <n v="86.109921976475007"/>
    <x v="0"/>
  </r>
  <r>
    <x v="1"/>
    <s v="10.01.00012"/>
    <s v="Material utilizado em consultório"/>
    <n v="422365.06"/>
    <n v="1.9117431026712999E-3"/>
    <n v="86.111833719577675"/>
    <x v="1"/>
  </r>
  <r>
    <x v="0"/>
    <s v="10.01.00015"/>
    <s v="34 POR CENTO TRIBUNAL"/>
    <n v="422344.34"/>
    <n v="1.9116493181213009E-3"/>
    <n v="86.113745368895792"/>
    <x v="0"/>
  </r>
  <r>
    <x v="1"/>
    <s v="10.01.00017"/>
    <s v="Materiais uso/consumo do consultório"/>
    <n v="422327.61"/>
    <n v="1.9115735934339705E-3"/>
    <n v="86.115656942489224"/>
    <x v="1"/>
  </r>
  <r>
    <x v="1"/>
    <s v="10.01.00015"/>
    <s v="Marketing"/>
    <n v="422304.85"/>
    <n v="1.9114705752699757E-3"/>
    <n v="86.11756841306449"/>
    <x v="0"/>
  </r>
  <r>
    <x v="0"/>
    <s v="10.01.00022"/>
    <s v="Remuneração Tabelião Substituto"/>
    <n v="422091.86"/>
    <n v="1.910506522600851E-3"/>
    <n v="86.119478919587095"/>
    <x v="0"/>
  </r>
  <r>
    <x v="0"/>
    <s v="10.01.00012"/>
    <s v="Material utilizado na prestação de serviços"/>
    <n v="421957.02"/>
    <n v="1.9098961988208395E-3"/>
    <n v="86.12138881578592"/>
    <x v="1"/>
  </r>
  <r>
    <x v="1"/>
    <s v="10.01.00015"/>
    <s v="Material utilizado nos procedimentos"/>
    <n v="421942.53"/>
    <n v="1.9098306130037796E-3"/>
    <n v="86.123298646398922"/>
    <x v="1"/>
  </r>
  <r>
    <x v="0"/>
    <s v="10.01.00015"/>
    <s v="Serviços Prestados por Terceiros "/>
    <n v="421852.93"/>
    <n v="1.9094250581929732E-3"/>
    <n v="86.125208071457109"/>
    <x v="1"/>
  </r>
  <r>
    <x v="0"/>
    <s v="10.01.00015"/>
    <s v="FUNJECC 5%"/>
    <n v="421812.18"/>
    <n v="1.9092406122271212E-3"/>
    <n v="86.127117312069331"/>
    <x v="0"/>
  </r>
  <r>
    <x v="0"/>
    <s v="10.01.00015"/>
    <s v="Cursos e Congressos"/>
    <n v="421616.07"/>
    <n v="1.9083529631875324E-3"/>
    <n v="86.129025665032515"/>
    <x v="0"/>
  </r>
  <r>
    <x v="1"/>
    <s v="10.01.00015"/>
    <s v="Material consumido da aplicação do serviço"/>
    <n v="421501.19"/>
    <n v="1.9078329839836779E-3"/>
    <n v="86.130933498016503"/>
    <x v="1"/>
  </r>
  <r>
    <x v="1"/>
    <s v="10.01.00015"/>
    <s v="Materiais consumiveis na prestação de serviços"/>
    <n v="421456.8"/>
    <n v="1.9076320623536366E-3"/>
    <n v="86.132841130078859"/>
    <x v="1"/>
  </r>
  <r>
    <x v="1"/>
    <s v="10.01.00015"/>
    <s v="SALARIO E ORDENADOS"/>
    <n v="421352.46"/>
    <n v="1.9071597901554279E-3"/>
    <n v="86.134748289869009"/>
    <x v="0"/>
  </r>
  <r>
    <x v="0"/>
    <s v="10.01.00015"/>
    <s v="DESPESAS RELAC. A ATIVIDADE MEDICA"/>
    <n v="421207.95"/>
    <n v="1.9065056972345621E-3"/>
    <n v="86.136654795566244"/>
    <x v="0"/>
  </r>
  <r>
    <x v="1"/>
    <s v="10.01.00017"/>
    <s v="Contribuição ao Fundo de Compensação do Registro Civil"/>
    <n v="421197.95"/>
    <n v="1.9064604344208563E-3"/>
    <n v="86.138561256000671"/>
    <x v="0"/>
  </r>
  <r>
    <x v="1"/>
    <s v="10.01.00015"/>
    <s v="Material Utilizado no Exercício da Profissão"/>
    <n v="421145.3"/>
    <n v="1.9062221257066939E-3"/>
    <n v="86.140467478126382"/>
    <x v="1"/>
  </r>
  <r>
    <x v="0"/>
    <s v="10.01.00015"/>
    <s v="Serviço de marketing"/>
    <n v="421100"/>
    <n v="1.9060170851606056E-3"/>
    <n v="86.142373495211544"/>
    <x v="0"/>
  </r>
  <r>
    <x v="0"/>
    <s v="10.01.00015"/>
    <s v="Despesas de serviços com organização de leilões"/>
    <n v="421000"/>
    <n v="1.9055644570235455E-3"/>
    <n v="86.144279059668563"/>
    <x v="0"/>
  </r>
  <r>
    <x v="0"/>
    <s v="10.01.00015"/>
    <s v="Remuneração paga a terceiros sem vínculo empregatício - Dentistas"/>
    <n v="420732.2"/>
    <n v="1.9043523188724983E-3"/>
    <n v="86.146183411987437"/>
    <x v="1"/>
  </r>
  <r>
    <x v="0"/>
    <s v="10.01.00016"/>
    <s v="Vale refeição pago a terceiros, com vínculo empregatício"/>
    <n v="420485.28"/>
    <n v="1.9032346894764694E-3"/>
    <n v="86.148086646676916"/>
    <x v="1"/>
  </r>
  <r>
    <x v="1"/>
    <s v="10.01.00027"/>
    <s v="GPS"/>
    <n v="420379.84"/>
    <n v="1.9027574383687531E-3"/>
    <n v="86.149989404115288"/>
    <x v="0"/>
  </r>
  <r>
    <x v="0"/>
    <s v="10.01.00021"/>
    <s v="Livro Caixa Cartório"/>
    <n v="420301.23"/>
    <n v="1.9024016273902096E-3"/>
    <n v="86.151891805742679"/>
    <x v="0"/>
  </r>
  <r>
    <x v="0"/>
    <s v="10.01.00015"/>
    <s v="Serviços Profissionais"/>
    <n v="420245.18"/>
    <n v="1.9021479293193876E-3"/>
    <n v="86.153793953671993"/>
    <x v="0"/>
  </r>
  <r>
    <x v="1"/>
    <s v="10.01.00019"/>
    <s v="Material de Consumo"/>
    <n v="420215.89"/>
    <n v="1.9020153545380428E-3"/>
    <n v="86.155695969026524"/>
    <x v="1"/>
  </r>
  <r>
    <x v="1"/>
    <s v="10.01.00016"/>
    <s v="Repasse para outros entes públicos, de acordo com a Lei estadual 11331"/>
    <n v="420211.98"/>
    <n v="1.9019976567778835E-3"/>
    <n v="86.157597966683298"/>
    <x v="0"/>
  </r>
  <r>
    <x v="0"/>
    <s v="10.01.00017"/>
    <s v="Material utilizado na prestação de serviços "/>
    <n v="419993.92"/>
    <n v="1.9010106558622101E-3"/>
    <n v="86.159498977339155"/>
    <x v="1"/>
  </r>
  <r>
    <x v="1"/>
    <s v="10.01.00025"/>
    <s v="Serviços Prestados Sem vinculo empregatício"/>
    <n v="419890.36"/>
    <n v="1.9005419141634706E-3"/>
    <n v="86.161399519253322"/>
    <x v="0"/>
  </r>
  <r>
    <x v="1"/>
    <s v="10.01.00015"/>
    <s v="Plano Gerador de Benefício Livre - PGBL"/>
    <n v="419670"/>
    <n v="1.8995445028006444E-3"/>
    <n v="86.163299063756128"/>
    <x v="0"/>
  </r>
  <r>
    <x v="0"/>
    <s v="10.01.00042"/>
    <s v="Salários e Ordenados"/>
    <n v="419507.72"/>
    <n v="1.8988099778598231E-3"/>
    <n v="86.165197873733987"/>
    <x v="0"/>
  </r>
  <r>
    <x v="0"/>
    <s v="10.01.00016"/>
    <s v="INSS SOBRE FOLHA DE PAGAMENTO"/>
    <n v="419332.83"/>
    <n v="1.8980183765109186E-3"/>
    <n v="86.167095892110495"/>
    <x v="0"/>
  </r>
  <r>
    <x v="1"/>
    <s v="10.01.00001"/>
    <s v="Fopag - Folha de Pagamento Mensal"/>
    <n v="419327.46"/>
    <n v="1.8979940703799584E-3"/>
    <n v="86.168993886180871"/>
    <x v="0"/>
  </r>
  <r>
    <x v="0"/>
    <s v="10.01.00016"/>
    <s v="Material de enfermagem"/>
    <n v="419157.27"/>
    <n v="1.8972237425534957E-3"/>
    <n v="86.170891109923431"/>
    <x v="1"/>
  </r>
  <r>
    <x v="0"/>
    <s v="10.01.00015"/>
    <s v="MATERIAIS PARA PROCEDIMENTOS/ CIRURGIA"/>
    <n v="419078.73"/>
    <n v="1.8968682484146483E-3"/>
    <n v="86.17278797817184"/>
    <x v="1"/>
  </r>
  <r>
    <x v="0"/>
    <s v="10.01.00015"/>
    <s v="DESPESAS D/MES"/>
    <n v="419071.61"/>
    <n v="1.89683602129129E-3"/>
    <n v="86.174684814193128"/>
    <x v="0"/>
  </r>
  <r>
    <x v="1"/>
    <s v="10.01.00016"/>
    <s v="Adiantamento Salarial "/>
    <n v="419066.87"/>
    <n v="1.8968145667175931E-3"/>
    <n v="86.176581628759848"/>
    <x v="0"/>
  </r>
  <r>
    <x v="0"/>
    <s v="11.01.00020"/>
    <s v="Despesas Eventuais"/>
    <n v="419020.46"/>
    <n v="1.8966045019991834E-3"/>
    <n v="86.178478233261842"/>
    <x v="0"/>
  </r>
  <r>
    <x v="0"/>
    <s v="10.01.00032"/>
    <s v="Licença de uso - Sistema de informática - Pagto. Licença de uso"/>
    <n v="419001.32"/>
    <n v="1.8965178689737501E-3"/>
    <n v="86.180374751130813"/>
    <x v="0"/>
  </r>
  <r>
    <x v="0"/>
    <s v="10.01.00016"/>
    <s v="Materiais cirúrgicos e estéticos "/>
    <n v="418998.58"/>
    <n v="1.8965054669627948E-3"/>
    <n v="86.182271256597772"/>
    <x v="1"/>
  </r>
  <r>
    <x v="0"/>
    <s v="10.01.00016"/>
    <s v="Serviços de terceiros "/>
    <n v="418918.43"/>
    <n v="1.8961426855109409E-3"/>
    <n v="86.184167399283282"/>
    <x v="1"/>
  </r>
  <r>
    <x v="1"/>
    <s v="10.01.00016"/>
    <s v="Serviços Odontológicos"/>
    <n v="418916.43"/>
    <n v="1.8961336329481999E-3"/>
    <n v="86.186063532916236"/>
    <x v="0"/>
  </r>
  <r>
    <x v="0"/>
    <s v="10.01.00039"/>
    <s v="4044 - Contribuições a Entidades de Classe "/>
    <n v="418867.91"/>
    <n v="1.8959140177760979E-3"/>
    <n v="86.187959446934016"/>
    <x v="0"/>
  </r>
  <r>
    <x v="1"/>
    <s v="10.01.00022"/>
    <s v="FUNAJURIS - Fundo de apoio ao judiciário. "/>
    <n v="418581.59"/>
    <n v="1.8946180528940674E-3"/>
    <n v="86.189854064986903"/>
    <x v="0"/>
  </r>
  <r>
    <x v="1"/>
    <s v="10.01.00017"/>
    <s v="Funjecc Lei 1071/90 - MS - 5%"/>
    <n v="418566.26"/>
    <n v="1.8945486650006559E-3"/>
    <n v="86.19174861365191"/>
    <x v="0"/>
  </r>
  <r>
    <x v="0"/>
    <s v="10.01.00018"/>
    <s v="Material aplicado no serviço"/>
    <n v="418377.06"/>
    <n v="1.8936922925653383E-3"/>
    <n v="86.193642305944479"/>
    <x v="1"/>
  </r>
  <r>
    <x v="1"/>
    <s v="10.01.00015"/>
    <s v="Material Utilizado na Prestação de Serviços "/>
    <n v="418291.14"/>
    <n v="1.893303394469976E-3"/>
    <n v="86.195535609338947"/>
    <x v="1"/>
  </r>
  <r>
    <x v="0"/>
    <s v="10.01.00016"/>
    <s v="Material de Consultorio"/>
    <n v="418227.82"/>
    <n v="1.8930167903335896E-3"/>
    <n v="86.19742862612928"/>
    <x v="1"/>
  </r>
  <r>
    <x v="1"/>
    <s v="10.01.00017"/>
    <s v="SELOS"/>
    <n v="418037.79"/>
    <n v="1.8921566610847337E-3"/>
    <n v="86.199320782790366"/>
    <x v="0"/>
  </r>
  <r>
    <x v="1"/>
    <s v="10.01.00006"/>
    <s v="Compras de Materiais e Produtos de Consumo"/>
    <n v="417990.37"/>
    <n v="1.8919420248221398E-3"/>
    <n v="86.201212724815193"/>
    <x v="1"/>
  </r>
  <r>
    <x v="1"/>
    <s v="10.01.00015"/>
    <s v="Material para consultório"/>
    <n v="417840.02"/>
    <n v="1.8912614984180698E-3"/>
    <n v="86.203103986313607"/>
    <x v="1"/>
  </r>
  <r>
    <x v="1"/>
    <s v="10.01.00019"/>
    <s v="Serviços Terceira Pessoa Juridica"/>
    <n v="417786"/>
    <n v="1.8910169886984299E-3"/>
    <n v="86.204995003302301"/>
    <x v="0"/>
  </r>
  <r>
    <x v="1"/>
    <s v="10.01.00015"/>
    <s v="Total de despesas do mês - dedutíveis do livro Caixa "/>
    <n v="417690.46"/>
    <n v="1.8905845477762825E-3"/>
    <n v="86.206885587850081"/>
    <x v="0"/>
  </r>
  <r>
    <x v="1"/>
    <s v="10.01.00015"/>
    <s v="Serviços Protéticos"/>
    <n v="417597.15"/>
    <n v="1.8901622004615919E-3"/>
    <n v="86.208775750050549"/>
    <x v="0"/>
  </r>
  <r>
    <x v="1"/>
    <s v="10.01.00015"/>
    <s v="Despesas com atividade rural"/>
    <n v="417535.7"/>
    <n v="1.8898840604713682E-3"/>
    <n v="86.210665634111024"/>
    <x v="0"/>
  </r>
  <r>
    <x v="1"/>
    <s v="10.01.00017"/>
    <s v="Serviços Profissionais"/>
    <n v="417501.46"/>
    <n v="1.8897290805972387E-3"/>
    <n v="86.212555363191626"/>
    <x v="0"/>
  </r>
  <r>
    <x v="0"/>
    <s v="10.01.00017"/>
    <s v="Salários "/>
    <n v="417487.06"/>
    <n v="1.8896639021455022E-3"/>
    <n v="86.214445027093774"/>
    <x v="0"/>
  </r>
  <r>
    <x v="0"/>
    <s v="10.01.00017"/>
    <s v="Publicidade e propaganda"/>
    <n v="417424.52"/>
    <n v="1.8893808285085846E-3"/>
    <n v="86.21633440792229"/>
    <x v="0"/>
  </r>
  <r>
    <x v="0"/>
    <s v="10.01.00015"/>
    <s v="Materiais para procedimentos cirurgicos"/>
    <n v="417419.68"/>
    <n v="1.8893589213067508E-3"/>
    <n v="86.218223766843593"/>
    <x v="1"/>
  </r>
  <r>
    <x v="0"/>
    <s v="10.01.00068"/>
    <s v="DESPESAS TOTAL DO MÊS"/>
    <n v="417336.68"/>
    <n v="1.8889832399529907E-3"/>
    <n v="86.220112750083544"/>
    <x v="0"/>
  </r>
  <r>
    <x v="0"/>
    <s v="10.01.00015"/>
    <s v="Fundos e Receitas Estaduais"/>
    <n v="417027.22"/>
    <n v="1.8875825369200443E-3"/>
    <n v="86.222000332620468"/>
    <x v="0"/>
  </r>
  <r>
    <x v="0"/>
    <s v="10.01.00015"/>
    <s v="Aluguel"/>
    <n v="416844.44"/>
    <n v="1.8867552232111257E-3"/>
    <n v="86.223887087843679"/>
    <x v="1"/>
  </r>
  <r>
    <x v="1"/>
    <s v="10.01.00015"/>
    <s v="Serviços protéticos"/>
    <n v="416709.62"/>
    <n v="1.8861449899567411E-3"/>
    <n v="86.225773232833632"/>
    <x v="0"/>
  </r>
  <r>
    <x v="0"/>
    <s v="10.01.00020"/>
    <s v="Insumo e material odontologico"/>
    <n v="416460.3"/>
    <n v="1.8850164974854224E-3"/>
    <n v="86.227658249331114"/>
    <x v="1"/>
  </r>
  <r>
    <x v="0"/>
    <s v="10.01.00016"/>
    <s v="Contador"/>
    <n v="416306.46"/>
    <n v="1.8843201743593693E-3"/>
    <n v="86.229542569505469"/>
    <x v="0"/>
  </r>
  <r>
    <x v="0"/>
    <s v="10.01.00015"/>
    <s v="Remuneração paga a terceiros, outros dentistas parceiros"/>
    <n v="416299.53"/>
    <n v="1.8842888072294708E-3"/>
    <n v="86.231426858312702"/>
    <x v="1"/>
  </r>
  <r>
    <x v="1"/>
    <s v="10.01.00015"/>
    <s v="Insumos utilizados na prestação de serviço"/>
    <n v="416272.97"/>
    <n v="1.8841685891962674E-3"/>
    <n v="86.233311026901902"/>
    <x v="1"/>
  </r>
  <r>
    <x v="1"/>
    <s v="10.01.00022"/>
    <s v="Plano de saúde"/>
    <n v="416224.25"/>
    <n v="1.8839480687678919E-3"/>
    <n v="86.235194974970668"/>
    <x v="1"/>
  </r>
  <r>
    <x v="0"/>
    <s v="10.01.00015"/>
    <s v="Publicidade"/>
    <n v="416142.57"/>
    <n v="1.883578362105541E-3"/>
    <n v="86.237078553332779"/>
    <x v="0"/>
  </r>
  <r>
    <x v="0"/>
    <s v="10.01.00016"/>
    <s v="Materiais de Aplicação Odontológica"/>
    <n v="416048.31"/>
    <n v="1.883151714823548E-3"/>
    <n v="86.238961705047601"/>
    <x v="1"/>
  </r>
  <r>
    <x v="0"/>
    <s v="10.01.00017"/>
    <s v="Material para procedimento do escritório/consultorio"/>
    <n v="415955.15"/>
    <n v="1.8827300464510626E-3"/>
    <n v="86.240844435094047"/>
    <x v="1"/>
  </r>
  <r>
    <x v="1"/>
    <s v="10.01.00023"/>
    <s v="Taxa de Fiscalização Judiciária - TFJ"/>
    <n v="415836.8"/>
    <n v="1.8821943610508518E-3"/>
    <n v="86.242726629455092"/>
    <x v="0"/>
  </r>
  <r>
    <x v="1"/>
    <s v="10.05.00006"/>
    <s v="Serviços terceirizados."/>
    <n v="415605.48"/>
    <n v="1.8811473416442041E-3"/>
    <n v="86.244607776796741"/>
    <x v="0"/>
  </r>
  <r>
    <x v="1"/>
    <s v="10.03.00001"/>
    <s v="assistência medica"/>
    <n v="415562.04"/>
    <n v="1.8809507199814652E-3"/>
    <n v="86.24648872751672"/>
    <x v="0"/>
  </r>
  <r>
    <x v="1"/>
    <s v="10.01.00015"/>
    <s v="Material de Uso / Consumo"/>
    <n v="415519.78"/>
    <n v="1.880759439330744E-3"/>
    <n v="86.248369486956051"/>
    <x v="1"/>
  </r>
  <r>
    <x v="0"/>
    <s v="10.01.00024"/>
    <s v="Férias"/>
    <n v="415353.12"/>
    <n v="1.8800050892775189E-3"/>
    <n v="86.250249492045327"/>
    <x v="0"/>
  </r>
  <r>
    <x v="1"/>
    <s v="10.01.00018"/>
    <s v="PLANO DE SAÚDE"/>
    <n v="415090.57"/>
    <n v="1.8788167141036674E-3"/>
    <n v="86.252128308759424"/>
    <x v="1"/>
  </r>
  <r>
    <x v="1"/>
    <s v="10.01.00001"/>
    <s v="Despesas mensais dedutíveis conforme escriturado no Livro-Caixa"/>
    <n v="414885.04"/>
    <n v="1.8778864274935675E-3"/>
    <n v="86.254006195186918"/>
    <x v="0"/>
  </r>
  <r>
    <x v="0"/>
    <s v="10.01.00015"/>
    <s v="Remuneração paga a prestadores de serviço"/>
    <n v="414648.18"/>
    <n v="1.8768143324881267E-3"/>
    <n v="86.255883009519408"/>
    <x v="0"/>
  </r>
  <r>
    <x v="1"/>
    <s v="10.01.00016"/>
    <s v="PRESTAÇÃO DE SERVIÇOS"/>
    <n v="414641.58"/>
    <n v="1.8767844590310808E-3"/>
    <n v="86.257759793978437"/>
    <x v="0"/>
  </r>
  <r>
    <x v="1"/>
    <s v="10.01.00025"/>
    <s v="GRS - GUIA DE RECOLHIMENTO SIMPLIFICADO"/>
    <n v="414626.29"/>
    <n v="1.8767152521889242E-3"/>
    <n v="86.259636509230631"/>
    <x v="0"/>
  </r>
  <r>
    <x v="1"/>
    <s v="10.01.00015"/>
    <s v="Insumos médicos, utilizados nos atendimentos"/>
    <n v="414521.59999999998"/>
    <n v="1.8762413957922359E-3"/>
    <n v="86.261512750626423"/>
    <x v="1"/>
  </r>
  <r>
    <x v="0"/>
    <s v="10.01.00005"/>
    <s v="Assistencia Tecnica Pericial paga pelo escritorio"/>
    <n v="414412"/>
    <n v="1.8757453153540177E-3"/>
    <n v="86.263388495941783"/>
    <x v="0"/>
  </r>
  <r>
    <x v="1"/>
    <s v="10.01.00017"/>
    <s v="Material para procedimento do escritório/consultorio"/>
    <n v="414245.92"/>
    <n v="1.8749935905439882E-3"/>
    <n v="86.26526348953233"/>
    <x v="1"/>
  </r>
  <r>
    <x v="0"/>
    <s v="10.01.00018"/>
    <s v="Materiais medicos e descartáveis"/>
    <n v="414235.38"/>
    <n v="1.8749458835383421E-3"/>
    <n v="86.267138435415873"/>
    <x v="1"/>
  </r>
  <r>
    <x v="1"/>
    <s v="10.01.00016"/>
    <s v="Material de uso no consultório"/>
    <n v="414176.86"/>
    <n v="1.8746810055525343E-3"/>
    <n v="86.269013116421419"/>
    <x v="1"/>
  </r>
  <r>
    <x v="0"/>
    <s v="10.01.00015"/>
    <s v="Depósito de Aposta Exterior"/>
    <n v="414154.86"/>
    <n v="1.8745814273623813E-3"/>
    <n v="86.270887697848778"/>
    <x v="0"/>
  </r>
  <r>
    <x v="1"/>
    <s v="10.01.00019"/>
    <s v="Remuneração paga a terceiros, sem vínculo empregatício"/>
    <n v="414000.67"/>
    <n v="1.8738835200378481E-3"/>
    <n v="86.272761581368812"/>
    <x v="1"/>
  </r>
  <r>
    <x v="1"/>
    <s v="10.01.00036"/>
    <s v="Adiantamento de salário"/>
    <n v="413931.6"/>
    <n v="1.8735708897835803E-3"/>
    <n v="86.274635152258597"/>
    <x v="0"/>
  </r>
  <r>
    <x v="1"/>
    <s v="10.01.00021"/>
    <s v="Emolumentos, custas judiciais e extrajudiciais pago ao estado de Goias"/>
    <n v="413851.94"/>
    <n v="1.8732103262095983E-3"/>
    <n v="86.276508362584806"/>
    <x v="0"/>
  </r>
  <r>
    <x v="1"/>
    <s v="10.01.00013"/>
    <s v="Remuneração paga a empregados do cartório"/>
    <n v="413731.07"/>
    <n v="1.8726632345803338E-3"/>
    <n v="86.278381025819385"/>
    <x v="0"/>
  </r>
  <r>
    <x v="1"/>
    <s v="10.01.00024"/>
    <s v="MATERIAL UTILIZADO NA PRESTAÇAO DE SERVIÇOS PROFISSIONAIS"/>
    <n v="413678.04"/>
    <n v="1.8724232058792507E-3"/>
    <n v="86.280253449025267"/>
    <x v="1"/>
  </r>
  <r>
    <x v="0"/>
    <s v="10.01.00015"/>
    <s v="LABORATÓRIO DE PRÓTESE DENTARIA"/>
    <n v="413663"/>
    <n v="1.8723551306074368E-3"/>
    <n v="86.282125804155868"/>
    <x v="0"/>
  </r>
  <r>
    <x v="1"/>
    <s v="10.01.00018"/>
    <s v="Despesas paga a terceiros"/>
    <n v="413605.19"/>
    <n v="1.8720934662814024E-3"/>
    <n v="86.283997897622143"/>
    <x v="1"/>
  </r>
  <r>
    <x v="1"/>
    <s v="10.01.00021"/>
    <s v="DESPESA COM SALARIO"/>
    <n v="413516.23"/>
    <n v="1.8716908082906734E-3"/>
    <n v="86.28586958843043"/>
    <x v="0"/>
  </r>
  <r>
    <x v="0"/>
    <s v="10.01.00019"/>
    <s v="Material Uso e Consumo"/>
    <n v="413385.24"/>
    <n v="1.8710979106939384E-3"/>
    <n v="86.287740686341124"/>
    <x v="1"/>
  </r>
  <r>
    <x v="0"/>
    <s v="10.01.00079"/>
    <s v="CESTA BÁSICA"/>
    <n v="413300"/>
    <n v="1.8707120904699083E-3"/>
    <n v="86.289611398431589"/>
    <x v="0"/>
  </r>
  <r>
    <x v="0"/>
    <s v="10.01.00025"/>
    <s v="GRS - GUIA DE RECOLHIMENTO SIMPLIFICADO"/>
    <n v="413178.09"/>
    <n v="1.8701602915080183E-3"/>
    <n v="86.291481558723092"/>
    <x v="0"/>
  </r>
  <r>
    <x v="0"/>
    <s v="10.01.00025"/>
    <s v="FERMOJU"/>
    <n v="412796.17"/>
    <n v="1.8684316141269574E-3"/>
    <n v="86.293349990337219"/>
    <x v="0"/>
  </r>
  <r>
    <x v="1"/>
    <s v="10.01.00015"/>
    <s v="PRODUTOS ODONTOLÓGICOS"/>
    <n v="412716.84"/>
    <n v="1.8680725442258277E-3"/>
    <n v="86.295218062881446"/>
    <x v="1"/>
  </r>
  <r>
    <x v="0"/>
    <s v="10.01.00020"/>
    <s v="Despesas com materiais para exercício profissional"/>
    <n v="412558.41"/>
    <n v="1.8673554454682832E-3"/>
    <n v="86.297085418326915"/>
    <x v="1"/>
  </r>
  <r>
    <x v="1"/>
    <s v="10.01.00018"/>
    <s v="Cancelamento Prenotação"/>
    <n v="412463.01"/>
    <n v="1.8669236382255279E-3"/>
    <n v="86.298952341965148"/>
    <x v="0"/>
  </r>
  <r>
    <x v="0"/>
    <s v="10.01.00015"/>
    <s v="Outras despesas geais"/>
    <n v="412460.79999999999"/>
    <n v="1.8669136351436987E-3"/>
    <n v="86.300819255600288"/>
    <x v="0"/>
  </r>
  <r>
    <x v="1"/>
    <s v="10.01.00018"/>
    <s v="Prestação de serviços para o consultório"/>
    <n v="412283.44"/>
    <n v="1.8661108538798087E-3"/>
    <n v="86.30268536645417"/>
    <x v="0"/>
  </r>
  <r>
    <x v="0"/>
    <s v="10.01.00025"/>
    <s v="INSS"/>
    <n v="412223.05"/>
    <n v="1.8658375117478381E-3"/>
    <n v="86.304551203965914"/>
    <x v="0"/>
  </r>
  <r>
    <x v="1"/>
    <s v="10.01.00012"/>
    <s v="Material Médico e Medicamentos Clinicas médicas"/>
    <n v="412049.66"/>
    <n v="1.8650526998209892E-3"/>
    <n v="86.306416256665742"/>
    <x v="1"/>
  </r>
  <r>
    <x v="1"/>
    <s v="10.01.00005"/>
    <s v="Honorários Profissionais"/>
    <n v="411915.25"/>
    <n v="1.8644443223419665E-3"/>
    <n v="86.308280700988078"/>
    <x v="0"/>
  </r>
  <r>
    <x v="1"/>
    <s v="10.01.00029"/>
    <s v="Postagem, Intimação e Publicação de Edital"/>
    <n v="411914.25"/>
    <n v="1.8644397960605962E-3"/>
    <n v="86.310145140784144"/>
    <x v="0"/>
  </r>
  <r>
    <x v="0"/>
    <s v="10.01.00016"/>
    <s v="Pagamentos a terceiros para manutenção de atividades do Consultório"/>
    <n v="411870.37"/>
    <n v="1.8642411828340543E-3"/>
    <n v="86.312009381966973"/>
    <x v="1"/>
  </r>
  <r>
    <x v="0"/>
    <s v="10.01.00003"/>
    <s v="13º Salário"/>
    <n v="411820.06"/>
    <n v="1.8640134656182992E-3"/>
    <n v="86.313873395432594"/>
    <x v="0"/>
  </r>
  <r>
    <x v="0"/>
    <s v="10.01.00015"/>
    <s v="PRESTADORES/FORNECEDORES DE SERVIÇOS"/>
    <n v="411756.02"/>
    <n v="1.8637236025593261E-3"/>
    <n v="86.315737119035148"/>
    <x v="0"/>
  </r>
  <r>
    <x v="0"/>
    <s v="10.01.00021"/>
    <s v="Honorários Contábeis"/>
    <n v="411708.13"/>
    <n v="1.8635068389444877E-3"/>
    <n v="86.317600625874093"/>
    <x v="0"/>
  </r>
  <r>
    <x v="1"/>
    <s v="10.01.00020"/>
    <s v="Repasses obrigatórios - IPESP"/>
    <n v="411587.11"/>
    <n v="1.8629590683730173E-3"/>
    <n v="86.319463584942469"/>
    <x v="0"/>
  </r>
  <r>
    <x v="1"/>
    <s v="10.01.00025"/>
    <s v="FERMOJU"/>
    <n v="411508.12"/>
    <n v="1.8626015374075535E-3"/>
    <n v="86.32132618647988"/>
    <x v="0"/>
  </r>
  <r>
    <x v="1"/>
    <s v="10.01.00015"/>
    <s v="Despesas medicas, dentarias e protese"/>
    <n v="411315.46"/>
    <n v="1.8617295040386933E-3"/>
    <n v="86.323187915983922"/>
    <x v="0"/>
  </r>
  <r>
    <x v="0"/>
    <s v="10.01.00016"/>
    <s v="PROTETICO"/>
    <n v="411209.59"/>
    <n v="1.8612503066299877E-3"/>
    <n v="86.325049166290555"/>
    <x v="0"/>
  </r>
  <r>
    <x v="1"/>
    <s v="10.02.00006"/>
    <s v="Sede do Cartorio - Aluguel Mensal "/>
    <n v="411120"/>
    <n v="1.8608447970819954E-3"/>
    <n v="86.326910011087634"/>
    <x v="1"/>
  </r>
  <r>
    <x v="0"/>
    <s v="10.02.00006"/>
    <s v="Sede do Cartorio - Aluguel Mensal "/>
    <n v="411120"/>
    <n v="1.8608447970819954E-3"/>
    <n v="86.328770855884713"/>
    <x v="1"/>
  </r>
  <r>
    <x v="1"/>
    <s v="10.01.00020"/>
    <s v="Material Dermatológico "/>
    <n v="410684.42"/>
    <n v="1.8588732394425884E-3"/>
    <n v="86.330629729124155"/>
    <x v="1"/>
  </r>
  <r>
    <x v="0"/>
    <s v="10.01.00039"/>
    <s v="Salários e Ordenados "/>
    <n v="410285.96"/>
    <n v="1.8570696973676584E-3"/>
    <n v="86.33248679882152"/>
    <x v="0"/>
  </r>
  <r>
    <x v="0"/>
    <s v="10.01.00015"/>
    <s v="Uso e Consumo"/>
    <n v="410273.09"/>
    <n v="1.8570114441264188E-3"/>
    <n v="86.334343810265651"/>
    <x v="0"/>
  </r>
  <r>
    <x v="1"/>
    <s v="10.01.00015"/>
    <s v="Material Odontológico p/ Serviços"/>
    <n v="410055.4"/>
    <n v="1.8560261179348522E-3"/>
    <n v="86.336199836383585"/>
    <x v="1"/>
  </r>
  <r>
    <x v="1"/>
    <s v="10.01.00017"/>
    <s v="Salários "/>
    <n v="410008.21"/>
    <n v="1.8558125227169737E-3"/>
    <n v="86.338055648906305"/>
    <x v="0"/>
  </r>
  <r>
    <x v="0"/>
    <s v="10.01.00043"/>
    <s v="Assessoria e Consultoria Jurídicas para a Prestação do Serviço Extraju"/>
    <n v="410000"/>
    <n v="1.855775361946921E-3"/>
    <n v="86.339911424268251"/>
    <x v="0"/>
  </r>
  <r>
    <x v="1"/>
    <s v="11.01.00014"/>
    <s v="Manutenção do veículo"/>
    <n v="409885.52"/>
    <n v="1.8552571932556143E-3"/>
    <n v="86.341766681461507"/>
    <x v="1"/>
  </r>
  <r>
    <x v="1"/>
    <s v="10.01.00015"/>
    <s v="Serviços terceiros PJ"/>
    <n v="409786.37"/>
    <n v="1.8548084124577189E-3"/>
    <n v="86.343621489873968"/>
    <x v="1"/>
  </r>
  <r>
    <x v="1"/>
    <s v="10.01.00020"/>
    <s v="F G T S"/>
    <n v="409724.24"/>
    <n v="1.8545271945961635E-3"/>
    <n v="86.345476017068563"/>
    <x v="0"/>
  </r>
  <r>
    <x v="0"/>
    <s v="10.01.00015"/>
    <s v="SALARIOS"/>
    <n v="409712.39"/>
    <n v="1.854473558161922E-3"/>
    <n v="86.347330490626732"/>
    <x v="0"/>
  </r>
  <r>
    <x v="0"/>
    <s v="10.01.00017"/>
    <s v="Materiais dermatológicos"/>
    <n v="409499.37"/>
    <n v="1.853509369704356E-3"/>
    <n v="86.349183999996441"/>
    <x v="1"/>
  </r>
  <r>
    <x v="0"/>
    <s v="10.01.00014"/>
    <s v="Despesas gerais consultório"/>
    <n v="409456.17"/>
    <n v="1.8533138343491461E-3"/>
    <n v="86.351037313830787"/>
    <x v="0"/>
  </r>
  <r>
    <x v="0"/>
    <s v="10.01.00015"/>
    <s v="RECOMPE"/>
    <n v="409426.31"/>
    <n v="1.85317867958742E-3"/>
    <n v="86.352890492510369"/>
    <x v="0"/>
  </r>
  <r>
    <x v="0"/>
    <s v="10.01.00019"/>
    <s v="REPASSE FUNAJURIS"/>
    <n v="409280.55"/>
    <n v="1.8525189288148408E-3"/>
    <n v="86.354743011439183"/>
    <x v="0"/>
  </r>
  <r>
    <x v="1"/>
    <s v="10.04.00005"/>
    <s v="FERJ"/>
    <n v="409156.1"/>
    <n v="1.8519556330982695E-3"/>
    <n v="86.356594967072283"/>
    <x v="0"/>
  </r>
  <r>
    <x v="1"/>
    <s v="10.01.00015"/>
    <s v="SALARIOS"/>
    <n v="409123.17"/>
    <n v="1.8518065826527356E-3"/>
    <n v="86.358446773654933"/>
    <x v="0"/>
  </r>
  <r>
    <x v="0"/>
    <s v="10.01.00042"/>
    <s v="Convênio médico/ odontológico (funcionários)"/>
    <n v="409108.09"/>
    <n v="1.8517383263296672E-3"/>
    <n v="86.360298511981256"/>
    <x v="0"/>
  </r>
  <r>
    <x v="1"/>
    <s v="10.01.00021"/>
    <s v="SERVICOS PRESTADOS POR TERCEIROS-PJ"/>
    <n v="408792.56"/>
    <n v="1.8503101487688006E-3"/>
    <n v="86.362148822130024"/>
    <x v="1"/>
  </r>
  <r>
    <x v="1"/>
    <s v="10.01.00016"/>
    <s v="MATERIAL UTILIZADO NA PRESTAÇÃO DO SERVIÇO"/>
    <n v="408775.37"/>
    <n v="1.8502323419920402E-3"/>
    <n v="86.363999054472018"/>
    <x v="1"/>
  </r>
  <r>
    <x v="0"/>
    <s v="10.01.00025"/>
    <s v="Despesas com segurança"/>
    <n v="408766.75"/>
    <n v="1.8501933254466256E-3"/>
    <n v="86.36584924779747"/>
    <x v="0"/>
  </r>
  <r>
    <x v="0"/>
    <s v="10.01.00017"/>
    <s v="Serviços Prestados PJ"/>
    <n v="408758.61"/>
    <n v="1.8501564815162691E-3"/>
    <n v="86.36769940427898"/>
    <x v="0"/>
  </r>
  <r>
    <x v="1"/>
    <s v="10.01.00015"/>
    <s v="Fundos e Receitas Estaduais"/>
    <n v="408615.49"/>
    <n v="1.8495086801265084E-3"/>
    <n v="86.369548912959104"/>
    <x v="0"/>
  </r>
  <r>
    <x v="0"/>
    <s v="10.01.00015"/>
    <s v="Despesas totais no mês"/>
    <n v="408554"/>
    <n v="1.84923035908503E-3"/>
    <n v="86.371398143318189"/>
    <x v="0"/>
  </r>
  <r>
    <x v="0"/>
    <s v="10.01.00020"/>
    <s v="Serviços Protéticos"/>
    <n v="408543.59"/>
    <n v="1.849183240495962E-3"/>
    <n v="86.373247326558683"/>
    <x v="0"/>
  </r>
  <r>
    <x v="1"/>
    <s v="10.01.00020"/>
    <s v="DESPESA COM SALARIO"/>
    <n v="408473.34"/>
    <n v="1.8488652692296773E-3"/>
    <n v="86.375096191827907"/>
    <x v="0"/>
  </r>
  <r>
    <x v="1"/>
    <s v="10.01.00022"/>
    <s v="ISS / ALVARÁ"/>
    <n v="408319.96"/>
    <n v="1.8481710281930542E-3"/>
    <n v="86.376944362856094"/>
    <x v="0"/>
  </r>
  <r>
    <x v="1"/>
    <s v="10.01.00014"/>
    <s v="Telefone e internet do escritório/consultório"/>
    <n v="408287.23"/>
    <n v="1.8480228830037942E-3"/>
    <n v="86.378792385739104"/>
    <x v="1"/>
  </r>
  <r>
    <x v="1"/>
    <s v="10.01.00020"/>
    <s v="material de uso e consumo do consultorio"/>
    <n v="408248.33"/>
    <n v="1.8478468106584781E-3"/>
    <n v="86.380640232549766"/>
    <x v="1"/>
  </r>
  <r>
    <x v="0"/>
    <s v="10.01.00015"/>
    <s v="Material de uso/consumo em procedimento médico"/>
    <n v="408204.47"/>
    <n v="1.8476482879575633E-3"/>
    <n v="86.382487880837729"/>
    <x v="1"/>
  </r>
  <r>
    <x v="0"/>
    <s v="10.02.00001"/>
    <s v="Material Odontologico"/>
    <n v="407663.05"/>
    <n v="1.845197668697892E-3"/>
    <n v="86.38433307850643"/>
    <x v="1"/>
  </r>
  <r>
    <x v="1"/>
    <s v="10.01.00006"/>
    <s v="Emolumentos pagos a terceiros - CORREIOS - ECT - TARIFA POSTAL USO DO CARTORIO"/>
    <n v="407514.69"/>
    <n v="1.8445261495937493E-3"/>
    <n v="86.386177604656027"/>
    <x v="0"/>
  </r>
  <r>
    <x v="1"/>
    <s v="10.01.00023"/>
    <s v="Assessoria contábil"/>
    <n v="407442"/>
    <n v="1.8441971342009202E-3"/>
    <n v="86.388021801790231"/>
    <x v="0"/>
  </r>
  <r>
    <x v="0"/>
    <s v="10.01.00003"/>
    <s v="TFJ - MG- recolhimento relativo aos atos praticados no mês "/>
    <n v="407360.68"/>
    <n v="1.8438290569998629E-3"/>
    <n v="86.389865630847225"/>
    <x v="0"/>
  </r>
  <r>
    <x v="1"/>
    <s v="10.01.00007"/>
    <s v="Auxílio alimentação, refeição, educação e habitação"/>
    <n v="407346.29"/>
    <n v="1.8437639238109399E-3"/>
    <n v="86.391709394771041"/>
    <x v="1"/>
  </r>
  <r>
    <x v="1"/>
    <s v="10.01.00006"/>
    <s v="Emolumentos pagos a terceiros - taxas"/>
    <n v="407245.9"/>
    <n v="1.8433095304241452E-3"/>
    <n v="86.39355270430147"/>
    <x v="0"/>
  </r>
  <r>
    <x v="0"/>
    <s v="10.01.00018"/>
    <s v="Laboratório de Prótese/Protético"/>
    <n v="407202.26"/>
    <n v="1.843112003505132E-3"/>
    <n v="86.395395816304969"/>
    <x v="0"/>
  </r>
  <r>
    <x v="0"/>
    <s v="10.01.00026"/>
    <s v="Serviços prestados para o Cartório"/>
    <n v="407159.06"/>
    <n v="1.842916468149922E-3"/>
    <n v="86.397238732773118"/>
    <x v="0"/>
  </r>
  <r>
    <x v="0"/>
    <s v="10.01.00015"/>
    <s v="Material Odontológico, Hospitalar e Prótese dentária"/>
    <n v="407089.91"/>
    <n v="1.8426034757931446E-3"/>
    <n v="86.399081336248912"/>
    <x v="1"/>
  </r>
  <r>
    <x v="1"/>
    <s v="10.01.00002"/>
    <s v="Contribuições previdenciárias"/>
    <n v="407056.19"/>
    <n v="1.8424508495853281E-3"/>
    <n v="86.400923787098492"/>
    <x v="0"/>
  </r>
  <r>
    <x v="1"/>
    <s v="10.01.00016"/>
    <s v="INSUMOS ( MEDICAMENTOS E OUTROS MATERIAIS AFINS)"/>
    <n v="406973.48"/>
    <n v="1.8420764808531657E-3"/>
    <n v="86.402765863579347"/>
    <x v="1"/>
  </r>
  <r>
    <x v="1"/>
    <s v="10.01.00012"/>
    <s v="Material médico"/>
    <n v="406930.7"/>
    <n v="1.8418828465361315E-3"/>
    <n v="86.404607746425881"/>
    <x v="1"/>
  </r>
  <r>
    <x v="0"/>
    <s v="10.01.00030"/>
    <s v="Salários e Ordenados"/>
    <n v="406754.24"/>
    <n v="1.8410841389254748E-3"/>
    <n v="86.406448830564813"/>
    <x v="0"/>
  </r>
  <r>
    <x v="1"/>
    <s v="10.01.00024"/>
    <s v="Medicamentos, Produtos e Materiais - Consultório"/>
    <n v="406700.31"/>
    <n v="1.8408400365711583E-3"/>
    <n v="86.408289670601377"/>
    <x v="1"/>
  </r>
  <r>
    <x v="1"/>
    <s v="10.01.00039"/>
    <s v="Vale alimentação"/>
    <n v="406688.7"/>
    <n v="1.8407874864444457E-3"/>
    <n v="86.410130458087821"/>
    <x v="1"/>
  </r>
  <r>
    <x v="0"/>
    <s v="10.01.00023"/>
    <s v="Seguro Saude"/>
    <n v="406286.41"/>
    <n v="1.8389666087118659E-3"/>
    <n v="86.411969424696537"/>
    <x v="1"/>
  </r>
  <r>
    <x v="1"/>
    <s v="10.01.00041"/>
    <s v="FGTS"/>
    <n v="406277.95"/>
    <n v="1.8389283163714708E-3"/>
    <n v="86.413808353012911"/>
    <x v="0"/>
  </r>
  <r>
    <x v="1"/>
    <s v="10.01.00006"/>
    <s v="Material de Consumo/Consultório"/>
    <n v="406009.39"/>
    <n v="1.8377127382465819E-3"/>
    <n v="86.415646065751162"/>
    <x v="1"/>
  </r>
  <r>
    <x v="0"/>
    <s v="10.01.00019"/>
    <s v="Honorários"/>
    <n v="405586.34"/>
    <n v="1.8357978949127484E-3"/>
    <n v="86.417481863646074"/>
    <x v="0"/>
  </r>
  <r>
    <x v="1"/>
    <s v="10.01.00013"/>
    <s v="Folha mensal de salários"/>
    <n v="405305.43"/>
    <n v="1.8345264172129326E-3"/>
    <n v="86.419316390063287"/>
    <x v="0"/>
  </r>
  <r>
    <x v="0"/>
    <s v="10.01.00016"/>
    <s v="Materiais, Insumos e Medicamentos "/>
    <n v="405223.9"/>
    <n v="1.8341573894927877E-3"/>
    <n v="86.421150547452783"/>
    <x v="1"/>
  </r>
  <r>
    <x v="0"/>
    <s v="10.01.00048"/>
    <s v="Grerj"/>
    <n v="405181.54"/>
    <n v="1.8339656562139286E-3"/>
    <n v="86.422984513109"/>
    <x v="0"/>
  </r>
  <r>
    <x v="0"/>
    <s v="10.01.00023"/>
    <s v="Total de despesas"/>
    <n v="405043.53"/>
    <n v="1.833340984121972E-3"/>
    <n v="86.424817854093121"/>
    <x v="0"/>
  </r>
  <r>
    <x v="0"/>
    <s v="10.01.00021"/>
    <s v="Despesas com prestadores de serviços -  Outros"/>
    <n v="404662.18"/>
    <n v="1.8316148867212928E-3"/>
    <n v="86.426649468979846"/>
    <x v="0"/>
  </r>
  <r>
    <x v="1"/>
    <s v="10.01.00015"/>
    <s v="MATERIAL RELACIONADO A ATIVIDADE"/>
    <n v="404624.16"/>
    <n v="1.8314427975035822E-3"/>
    <n v="86.428480911777356"/>
    <x v="1"/>
  </r>
  <r>
    <x v="1"/>
    <s v="11.01.00020"/>
    <s v="Despesas Eventuais"/>
    <n v="404501.03"/>
    <n v="1.8308854764784203E-3"/>
    <n v="86.430311797253836"/>
    <x v="0"/>
  </r>
  <r>
    <x v="0"/>
    <s v="10.01.00021"/>
    <s v="Insumos e materiais"/>
    <n v="404335.09"/>
    <n v="1.8301343853477825E-3"/>
    <n v="86.43214193163918"/>
    <x v="1"/>
  </r>
  <r>
    <x v="0"/>
    <s v="10.01.00015"/>
    <s v="Materiais de consultório"/>
    <n v="404308.73"/>
    <n v="1.8300150725708533E-3"/>
    <n v="86.43397194671175"/>
    <x v="1"/>
  </r>
  <r>
    <x v="0"/>
    <s v="10.01.00015"/>
    <s v="SERVICOS DE MAO DE OBRA EM CONSTRUCAO DE IMOVEL"/>
    <n v="404191.48"/>
    <n v="1.8294843660801503E-3"/>
    <n v="86.435801431077834"/>
    <x v="0"/>
  </r>
  <r>
    <x v="1"/>
    <s v="10.01.00024"/>
    <s v="Seguro de Vida "/>
    <n v="404108.5"/>
    <n v="1.8291087752520176E-3"/>
    <n v="86.437630539853089"/>
    <x v="1"/>
  </r>
  <r>
    <x v="0"/>
    <s v="10.01.00015"/>
    <s v="DESPESAS DE CUSTEIO PAGAS NECESSARIAS A PERCEPCAO DA RECEITA"/>
    <n v="404029.64"/>
    <n v="1.8287518327031319E-3"/>
    <n v="86.439459291685793"/>
    <x v="0"/>
  </r>
  <r>
    <x v="0"/>
    <s v="10.01.00012"/>
    <s v="Material aplicado na prestação do serviço"/>
    <n v="403829.51"/>
    <n v="1.8278459880124334E-3"/>
    <n v="86.441287137673811"/>
    <x v="1"/>
  </r>
  <r>
    <x v="1"/>
    <s v="10.01.00019"/>
    <s v="Honorários"/>
    <n v="403780.69"/>
    <n v="1.8276250149559204E-3"/>
    <n v="86.443114762688765"/>
    <x v="0"/>
  </r>
  <r>
    <x v="0"/>
    <s v="10.01.00040"/>
    <s v="Salários e Ordenados"/>
    <n v="403754.42"/>
    <n v="1.8275061095443148E-3"/>
    <n v="86.444942268798314"/>
    <x v="0"/>
  </r>
  <r>
    <x v="0"/>
    <s v="10.01.00001"/>
    <s v="FOLHA SALARIAL"/>
    <n v="403745.77"/>
    <n v="1.8274669572104591E-3"/>
    <n v="86.446769735755524"/>
    <x v="0"/>
  </r>
  <r>
    <x v="1"/>
    <s v="10.01.00022"/>
    <s v="Pagamento de salários"/>
    <n v="403730.33"/>
    <n v="1.8273970714260969E-3"/>
    <n v="86.448597132826947"/>
    <x v="0"/>
  </r>
  <r>
    <x v="1"/>
    <s v="10.01.00016"/>
    <s v="Material para Prestação de Serviço"/>
    <n v="403697.59"/>
    <n v="1.8272488809740236E-3"/>
    <n v="86.450424381707919"/>
    <x v="1"/>
  </r>
  <r>
    <x v="0"/>
    <s v="10.01.00016"/>
    <s v="Remuneração paga a terceiros, sem vínculo empregatício, INSS e FGTS"/>
    <n v="403564.51"/>
    <n v="1.8266465234492238E-3"/>
    <n v="86.452251028231373"/>
    <x v="1"/>
  </r>
  <r>
    <x v="1"/>
    <s v="10.01.00015"/>
    <s v="Remuneracao paga a terceiros sem vinculo empregaticio"/>
    <n v="403553.76"/>
    <n v="1.8265978659244896E-3"/>
    <n v="86.454077626097302"/>
    <x v="1"/>
  </r>
  <r>
    <x v="0"/>
    <s v="10.01.00016"/>
    <s v="Despesas com Prestadores de Serviços"/>
    <n v="403531.05"/>
    <n v="1.8264950740745631E-3"/>
    <n v="86.455904121171372"/>
    <x v="0"/>
  </r>
  <r>
    <x v="1"/>
    <s v="10.01.00015"/>
    <s v="MATERIAIS ODONTOLÓGICOS"/>
    <n v="403477.65"/>
    <n v="1.8262533706493733E-3"/>
    <n v="86.457730374542024"/>
    <x v="1"/>
  </r>
  <r>
    <x v="0"/>
    <s v="10.01.00023"/>
    <s v="13º SALÁRIO - PAGTO. 13º SALÁRIO REF."/>
    <n v="403414.56"/>
    <n v="1.8259678075577021E-3"/>
    <n v="86.459556342349586"/>
    <x v="0"/>
  </r>
  <r>
    <x v="0"/>
    <s v="10.01.00018"/>
    <s v="MATERIAIS MEDICOS E DESCARTAVEIS"/>
    <n v="403380.83"/>
    <n v="1.8258151360870717E-3"/>
    <n v="86.461382157485673"/>
    <x v="1"/>
  </r>
  <r>
    <x v="0"/>
    <s v="10.01.00023"/>
    <s v="Assessoria contábil"/>
    <n v="403260.4"/>
    <n v="1.8252700360216101E-3"/>
    <n v="86.463207427521695"/>
    <x v="0"/>
  </r>
  <r>
    <x v="0"/>
    <s v="10.01.00021"/>
    <s v="SERVIÇO DE TERCEIROS"/>
    <n v="403209.83"/>
    <n v="1.8250411419726987E-3"/>
    <n v="86.465032468663665"/>
    <x v="1"/>
  </r>
  <r>
    <x v="1"/>
    <s v="10.01.00016"/>
    <s v="dental"/>
    <n v="402917.59"/>
    <n v="1.8237183815049537E-3"/>
    <n v="86.466856187045167"/>
    <x v="0"/>
  </r>
  <r>
    <x v="0"/>
    <s v="10.01.00015"/>
    <s v="Remuneração sem vinculo empregatício "/>
    <n v="402733.59"/>
    <n v="1.822885545732763E-3"/>
    <n v="86.468679072590902"/>
    <x v="0"/>
  </r>
  <r>
    <x v="0"/>
    <s v="10.01.00015"/>
    <s v="SALARIO E ORDENADOS"/>
    <n v="402681.17"/>
    <n v="1.8226482780633159E-3"/>
    <n v="86.470501720868967"/>
    <x v="0"/>
  </r>
  <r>
    <x v="0"/>
    <s v="10.01.00017"/>
    <s v="Serviços Prestados para o Cartório"/>
    <n v="402676.96"/>
    <n v="1.8226292224187458E-3"/>
    <n v="86.472324350091384"/>
    <x v="0"/>
  </r>
  <r>
    <x v="1"/>
    <s v="10.01.00018"/>
    <s v="Serviço de terceiros"/>
    <n v="402587.28"/>
    <n v="1.8222233055054302E-3"/>
    <n v="86.474146573396894"/>
    <x v="1"/>
  </r>
  <r>
    <x v="0"/>
    <s v="10.01.00011"/>
    <s v="Material de conservação e limpeza e uso e consumo do escritório"/>
    <n v="402410.64"/>
    <n v="1.821423783164127E-3"/>
    <n v="86.475967997180064"/>
    <x v="1"/>
  </r>
  <r>
    <x v="1"/>
    <s v="10.01.00019"/>
    <s v="Salários e Ordenados "/>
    <n v="402282.46"/>
    <n v="1.8208436044180433E-3"/>
    <n v="86.477788840784484"/>
    <x v="0"/>
  </r>
  <r>
    <x v="1"/>
    <s v="10.01.00020"/>
    <s v="Despesas com informática"/>
    <n v="402281.09"/>
    <n v="1.8208374034125656E-3"/>
    <n v="86.479609678187899"/>
    <x v="0"/>
  </r>
  <r>
    <x v="0"/>
    <s v="10.01.00018"/>
    <s v="Serviços Prestados PJ"/>
    <n v="402256.78"/>
    <n v="1.8207273695124463E-3"/>
    <n v="86.481430405557404"/>
    <x v="0"/>
  </r>
  <r>
    <x v="0"/>
    <s v="10.01.00015"/>
    <s v="Insumos "/>
    <n v="402238.89"/>
    <n v="1.8206463943387259E-3"/>
    <n v="86.48325105195174"/>
    <x v="1"/>
  </r>
  <r>
    <x v="1"/>
    <s v="10.01.00016"/>
    <s v="Compra de Insumos "/>
    <n v="401737.42"/>
    <n v="1.8183766000198101E-3"/>
    <n v="86.485069428551753"/>
    <x v="1"/>
  </r>
  <r>
    <x v="1"/>
    <s v="10.01.00016"/>
    <s v="Serviços pagos a terceiros"/>
    <n v="401708.85"/>
    <n v="1.8182472841610517E-3"/>
    <n v="86.486887675835916"/>
    <x v="1"/>
  </r>
  <r>
    <x v="1"/>
    <s v="10.01.00015"/>
    <s v=" Material consumo consultório"/>
    <n v="401558.83"/>
    <n v="1.8175682514298345E-3"/>
    <n v="86.488705244087342"/>
    <x v="1"/>
  </r>
  <r>
    <x v="0"/>
    <s v="10.01.00006"/>
    <s v="Material Odontológico"/>
    <n v="401326.3"/>
    <n v="1.816515755222728E-3"/>
    <n v="86.490521759842565"/>
    <x v="1"/>
  </r>
  <r>
    <x v="1"/>
    <s v="10.01.00029"/>
    <s v="Serviços terceirizados"/>
    <n v="401228.53"/>
    <n v="1.8160732206931244E-3"/>
    <n v="86.49233783306326"/>
    <x v="0"/>
  </r>
  <r>
    <x v="0"/>
    <s v="10.01.00015"/>
    <s v="SERVIÇOS DE TERCEIROS"/>
    <n v="401035.79"/>
    <n v="1.8152008252217545E-3"/>
    <n v="86.49415303388848"/>
    <x v="1"/>
  </r>
  <r>
    <x v="0"/>
    <s v="10.01.00026"/>
    <s v="PREST DE SERVS ODONT P JURIDICA"/>
    <n v="401007.8"/>
    <n v="1.8150741346061911E-3"/>
    <n v="86.495968108023092"/>
    <x v="0"/>
  </r>
  <r>
    <x v="0"/>
    <s v="10.01.00015"/>
    <s v="Material para consultório"/>
    <n v="400971.91"/>
    <n v="1.8149116863678001E-3"/>
    <n v="86.497783019709459"/>
    <x v="1"/>
  </r>
  <r>
    <x v="0"/>
    <s v="10.01.00015"/>
    <s v="PAGAMENTOS UNIFICADOS TOTAL MES"/>
    <n v="400930.68"/>
    <n v="1.8147250677868906E-3"/>
    <n v="86.499597744777247"/>
    <x v="0"/>
  </r>
  <r>
    <x v="1"/>
    <s v="10.01.00015"/>
    <s v="Remuneração paga a terceiros sem vínculo empregatício "/>
    <n v="400880.11"/>
    <n v="1.8144961737379789E-3"/>
    <n v="86.501412240950984"/>
    <x v="1"/>
  </r>
  <r>
    <x v="1"/>
    <s v="10.01.00015"/>
    <s v="Materiais para Cirurgia"/>
    <n v="400842.84"/>
    <n v="1.8143274792312967E-3"/>
    <n v="86.503226568430222"/>
    <x v="1"/>
  </r>
  <r>
    <x v="0"/>
    <s v="10.01.00008"/>
    <s v="Material de consumo"/>
    <n v="400783.08"/>
    <n v="1.8140569886565894E-3"/>
    <n v="86.505040625418872"/>
    <x v="1"/>
  </r>
  <r>
    <x v="1"/>
    <s v="10.01.00017"/>
    <s v="MATERIAS DE CONSUMO"/>
    <n v="400755.77"/>
    <n v="1.8139333759123583E-3"/>
    <n v="86.506854558794785"/>
    <x v="1"/>
  </r>
  <r>
    <x v="1"/>
    <s v="10.01.00016"/>
    <s v="Insumos gastos na prestação de serviços "/>
    <n v="400734.75"/>
    <n v="1.8138382334779483E-3"/>
    <n v="86.508668397028259"/>
    <x v="1"/>
  </r>
  <r>
    <x v="0"/>
    <s v="10.01.00016"/>
    <s v="Serviço prestado Pessoa Jurídica"/>
    <n v="400727"/>
    <n v="1.8138031547973261E-3"/>
    <n v="86.510482200183063"/>
    <x v="0"/>
  </r>
  <r>
    <x v="0"/>
    <s v="10.01.00015"/>
    <s v="Material consumo consultorio"/>
    <n v="400669.04"/>
    <n v="1.8135408115290859E-3"/>
    <n v="86.512295740994588"/>
    <x v="1"/>
  </r>
  <r>
    <x v="0"/>
    <s v="10.01.00024"/>
    <s v="MATERIAL DE USO e CONSUMO"/>
    <n v="400642.33"/>
    <n v="1.8134199145536775E-3"/>
    <n v="86.514109160909143"/>
    <x v="1"/>
  </r>
  <r>
    <x v="0"/>
    <s v="10.01.00015"/>
    <s v="Repasse"/>
    <n v="400574.05"/>
    <n v="1.8131108600616926E-3"/>
    <n v="86.515922271769199"/>
    <x v="0"/>
  </r>
  <r>
    <x v="0"/>
    <s v="10.01.00017"/>
    <s v="Funcionários"/>
    <n v="400484.67"/>
    <n v="1.812706301032788E-3"/>
    <n v="86.517734978070237"/>
    <x v="0"/>
  </r>
  <r>
    <x v="0"/>
    <s v="10.01.00017"/>
    <s v="Despesas Diversas."/>
    <n v="400375.61"/>
    <n v="1.8122126647865102E-3"/>
    <n v="86.519547190735025"/>
    <x v="0"/>
  </r>
  <r>
    <x v="0"/>
    <s v="10.01.00009"/>
    <s v="Sistema de Informática - Aquisição/Manutenção "/>
    <n v="400266.28"/>
    <n v="1.8117178064442625E-3"/>
    <n v="86.521358908541472"/>
    <x v="1"/>
  </r>
  <r>
    <x v="1"/>
    <s v="11.01.00009"/>
    <s v="Depreciação de instalações e equipamentos"/>
    <n v="400239.22"/>
    <n v="1.8115953252703736E-3"/>
    <n v="86.523170503866737"/>
    <x v="1"/>
  </r>
  <r>
    <x v="1"/>
    <s v="10.01.00003"/>
    <s v="Produtos Médicos para aplicaçao"/>
    <n v="400239.21"/>
    <n v="1.8115952800075602E-3"/>
    <n v="86.52498209914674"/>
    <x v="1"/>
  </r>
  <r>
    <x v="0"/>
    <s v="10.01.00013"/>
    <s v="Remuneração paga a terceiros, com vínculo empregatício, INSS e FGTS 1º Ofício de Notas"/>
    <n v="400121.71"/>
    <n v="1.8110634419465144E-3"/>
    <n v="86.526793162588689"/>
    <x v="0"/>
  </r>
  <r>
    <x v="0"/>
    <s v="10.01.00018"/>
    <s v="SERVIÇOS PROFISSIONAIS CONTRATADOS"/>
    <n v="400120.13"/>
    <n v="1.8110562904219488E-3"/>
    <n v="86.52860421887911"/>
    <x v="0"/>
  </r>
  <r>
    <x v="1"/>
    <s v="10.01.00024"/>
    <s v="LOCAÇÃO DE IMÓVEIS"/>
    <n v="400000"/>
    <n v="1.8105125482408982E-3"/>
    <n v="86.530414731427356"/>
    <x v="0"/>
  </r>
  <r>
    <x v="1"/>
    <s v="10.02.00003"/>
    <s v="Locação de máquinas e equipamentos "/>
    <n v="400000"/>
    <n v="1.8105125482408982E-3"/>
    <n v="86.532225243975603"/>
    <x v="0"/>
  </r>
  <r>
    <x v="1"/>
    <s v="10.01.00015"/>
    <s v="Materiais de Procedimentos"/>
    <n v="399731.59"/>
    <n v="1.8092976490582152E-3"/>
    <n v="86.534034541624663"/>
    <x v="1"/>
  </r>
  <r>
    <x v="0"/>
    <s v="10.01.00015"/>
    <s v="Repasse de Fundos Diversos "/>
    <n v="399666.12"/>
    <n v="1.8090013134168816E-3"/>
    <n v="86.535843542938082"/>
    <x v="0"/>
  </r>
  <r>
    <x v="0"/>
    <s v="10.01.00002"/>
    <s v="SALÁRIOS E ENCARGOS - FOLHA PAGAMENTOS MENSAL"/>
    <n v="399644.13"/>
    <n v="1.8089017804895423E-3"/>
    <n v="86.537652444718574"/>
    <x v="0"/>
  </r>
  <r>
    <x v="1"/>
    <s v="10.01.00016"/>
    <s v="Material utilizado nos procedimentos do consultório"/>
    <n v="399425.26"/>
    <n v="1.8079111132859585E-3"/>
    <n v="86.539460355831864"/>
    <x v="1"/>
  </r>
  <r>
    <x v="1"/>
    <s v="10.01.00012"/>
    <s v="Material de odontológico"/>
    <n v="399283.56"/>
    <n v="1.807269739215744E-3"/>
    <n v="86.541267625571081"/>
    <x v="1"/>
  </r>
  <r>
    <x v="1"/>
    <s v="10.01.00015"/>
    <s v="materiais odontologicos"/>
    <n v="399099.95"/>
    <n v="1.8064386686932879E-3"/>
    <n v="86.543074064239775"/>
    <x v="1"/>
  </r>
  <r>
    <x v="1"/>
    <s v="10.01.00016"/>
    <s v="Despesas de consumo/custeio"/>
    <n v="399019.31"/>
    <n v="1.8060736693635622E-3"/>
    <n v="86.544880137909132"/>
    <x v="0"/>
  </r>
  <r>
    <x v="1"/>
    <s v="10.01.00010"/>
    <s v="ISS - IMPOSTO SOBRE SERVICO PAGOS AO GDF"/>
    <n v="398973.25"/>
    <n v="1.8058651888436324E-3"/>
    <n v="86.546686003097975"/>
    <x v="0"/>
  </r>
  <r>
    <x v="0"/>
    <s v="10.01.00012"/>
    <s v="OUTROS PAGAMENTOS"/>
    <n v="398691.93"/>
    <n v="1.8045918553684546E-3"/>
    <n v="86.54849059495335"/>
    <x v="0"/>
  </r>
  <r>
    <x v="0"/>
    <s v="10.01.00010"/>
    <s v="4013 - Remuneração paga a terceiros, com vínculo empregatício, INSS e "/>
    <n v="398526.31"/>
    <n v="1.8038422126478556E-3"/>
    <n v="86.550294437166002"/>
    <x v="0"/>
  </r>
  <r>
    <x v="1"/>
    <s v="10.01.00015"/>
    <s v="Remuneração paga a terceiros, sem vinculo empregatício - ADV parceiro "/>
    <n v="398499.74"/>
    <n v="1.8037219493518386E-3"/>
    <n v="86.55209815911536"/>
    <x v="1"/>
  </r>
  <r>
    <x v="1"/>
    <s v="10.01.00015"/>
    <s v="Serviços Profissionais"/>
    <n v="398398.07"/>
    <n v="1.8032617623248896E-3"/>
    <n v="86.553901420877679"/>
    <x v="0"/>
  </r>
  <r>
    <x v="0"/>
    <s v="10.01.00005"/>
    <s v="Material de Consumo"/>
    <n v="398280.21"/>
    <n v="1.8027282948025506E-3"/>
    <n v="86.555704149172485"/>
    <x v="1"/>
  </r>
  <r>
    <x v="0"/>
    <s v="10.01.00015"/>
    <s v="Despesas Custeio - Materiais, serviços e medicamentos"/>
    <n v="398160.95"/>
    <n v="1.8021884904862923E-3"/>
    <n v="86.557506337662971"/>
    <x v="1"/>
  </r>
  <r>
    <x v="1"/>
    <s v="10.01.00015"/>
    <s v="dental"/>
    <n v="397814.58"/>
    <n v="1.8006207224079568E-3"/>
    <n v="86.559306958385378"/>
    <x v="0"/>
  </r>
  <r>
    <x v="1"/>
    <s v="11.01.00013"/>
    <s v="IPTU de imóvel residencial"/>
    <n v="397789.08"/>
    <n v="1.8005053022330064E-3"/>
    <n v="86.561107463687605"/>
    <x v="0"/>
  </r>
  <r>
    <x v="1"/>
    <s v="10.01.00065"/>
    <s v="REPASSES"/>
    <n v="397727.72"/>
    <n v="1.8002275696081061E-3"/>
    <n v="86.562907691257209"/>
    <x v="0"/>
  </r>
  <r>
    <x v="0"/>
    <s v="10.01.00015"/>
    <s v="Selos de Autenticidade"/>
    <n v="397709.52"/>
    <n v="1.8001451912871614E-3"/>
    <n v="86.564707836448491"/>
    <x v="0"/>
  </r>
  <r>
    <x v="1"/>
    <s v="10.01.00015"/>
    <s v="Pagtos diversos de acordo com o livro caixa"/>
    <n v="397685.13"/>
    <n v="1.8000347952845323E-3"/>
    <n v="86.566507871243772"/>
    <x v="0"/>
  </r>
  <r>
    <x v="1"/>
    <s v="10.01.00035"/>
    <s v="Aparelho Ortodôntico/Odontológico"/>
    <n v="397665.56"/>
    <n v="1.7999462159581097E-3"/>
    <n v="86.568307817459726"/>
    <x v="0"/>
  </r>
  <r>
    <x v="1"/>
    <s v="10.01.00015"/>
    <s v="Material dermatológico"/>
    <n v="397564.96"/>
    <n v="1.7994908720522272E-3"/>
    <n v="86.570107308331771"/>
    <x v="1"/>
  </r>
  <r>
    <x v="0"/>
    <s v="10.01.00016"/>
    <s v="DEVOLUCAO A CLIENTES DE VALORES RECEBIDOS EM CONTA JUDICIAL"/>
    <n v="397547.24"/>
    <n v="1.7994106663463399E-3"/>
    <n v="86.571906718998122"/>
    <x v="0"/>
  </r>
  <r>
    <x v="0"/>
    <s v="10.01.00017"/>
    <s v="Serviços prestados por PJ"/>
    <n v="397455.25"/>
    <n v="1.7989942937230582E-3"/>
    <n v="86.573705713291844"/>
    <x v="0"/>
  </r>
  <r>
    <x v="0"/>
    <s v="10.01.00018"/>
    <s v="Serviços Tomados De Terceiros"/>
    <n v="397450.87"/>
    <n v="1.7989744686106549E-3"/>
    <n v="86.575504687760457"/>
    <x v="1"/>
  </r>
  <r>
    <x v="1"/>
    <s v="10.01.00015"/>
    <s v="Selos de Autenticidade"/>
    <n v="397304.94"/>
    <n v="1.7983139483702432E-3"/>
    <n v="86.577303001708827"/>
    <x v="0"/>
  </r>
  <r>
    <x v="0"/>
    <s v="10.01.00016"/>
    <s v="propaganda e Marketing"/>
    <n v="397301.54"/>
    <n v="1.7982985590135829E-3"/>
    <n v="86.579101300267837"/>
    <x v="0"/>
  </r>
  <r>
    <x v="1"/>
    <s v="10.01.00015"/>
    <s v="DESPESAS DE CUSTEIO CARTORIO"/>
    <n v="397166.5"/>
    <n v="1.7976873299772969E-3"/>
    <n v="86.58089898759782"/>
    <x v="0"/>
  </r>
  <r>
    <x v="1"/>
    <s v="10.01.00012"/>
    <s v="Material para Consultorio"/>
    <n v="397160.36"/>
    <n v="1.7976595386096814E-3"/>
    <n v="86.58269664713643"/>
    <x v="1"/>
  </r>
  <r>
    <x v="0"/>
    <s v="10.03.00001"/>
    <s v="Salários"/>
    <n v="397149.41"/>
    <n v="1.7976099758286734E-3"/>
    <n v="86.584494257112254"/>
    <x v="0"/>
  </r>
  <r>
    <x v="1"/>
    <s v="10.01.00006"/>
    <s v="FGTS"/>
    <n v="397079.33"/>
    <n v="1.7972927740302215E-3"/>
    <n v="86.586291549886283"/>
    <x v="0"/>
  </r>
  <r>
    <x v="1"/>
    <s v="10.01.00024"/>
    <s v="Material de uso e consumo"/>
    <n v="396923.42"/>
    <n v="1.7965870815017308E-3"/>
    <n v="86.588088136967784"/>
    <x v="1"/>
  </r>
  <r>
    <x v="1"/>
    <s v="10.01.00015"/>
    <s v="Remuneração Substituta"/>
    <n v="396913.96"/>
    <n v="1.7965442628799652E-3"/>
    <n v="86.589884681230657"/>
    <x v="0"/>
  </r>
  <r>
    <x v="0"/>
    <s v="10.01.00005"/>
    <s v="Materiais e Insumos Odontológicos"/>
    <n v="396330.23999999999"/>
    <n v="1.7939021819183172E-3"/>
    <n v="86.591678583412573"/>
    <x v="1"/>
  </r>
  <r>
    <x v="0"/>
    <s v="10.01.00020"/>
    <s v="Despesas com informática"/>
    <n v="396267.25"/>
    <n v="1.7936170714547826E-3"/>
    <n v="86.59347220048403"/>
    <x v="0"/>
  </r>
  <r>
    <x v="0"/>
    <s v="10.01.00017"/>
    <s v="Material odontológico "/>
    <n v="396188.61"/>
    <n v="1.7932611246877987E-3"/>
    <n v="86.595265461608719"/>
    <x v="1"/>
  </r>
  <r>
    <x v="1"/>
    <s v="10.01.00022"/>
    <s v="Salário"/>
    <n v="396168.07"/>
    <n v="1.7931681548684466E-3"/>
    <n v="86.59705862976358"/>
    <x v="0"/>
  </r>
  <r>
    <x v="1"/>
    <s v="10.01.00012"/>
    <s v="Material utilizado na prestação de Serviço"/>
    <n v="396151.08"/>
    <n v="1.7930912533479599E-3"/>
    <n v="86.598851721016928"/>
    <x v="1"/>
  </r>
  <r>
    <x v="1"/>
    <s v="10.01.00023"/>
    <s v="Serviços Prestados PJ - Administrativo"/>
    <n v="396113.36"/>
    <n v="1.7929205220146608E-3"/>
    <n v="86.600644641538949"/>
    <x v="0"/>
  </r>
  <r>
    <x v="1"/>
    <s v="10.01.00019"/>
    <s v="Ministério da Fazenda - Imp. de Renda Retido na Fonte"/>
    <n v="395938.26"/>
    <n v="1.7921279701466682E-3"/>
    <n v="86.602436769509097"/>
    <x v="0"/>
  </r>
  <r>
    <x v="0"/>
    <s v="10.01.00015"/>
    <s v="Material p/ prestação de serviços"/>
    <n v="395837.48"/>
    <n v="1.7916718115101389E-3"/>
    <n v="86.6042284413206"/>
    <x v="1"/>
  </r>
  <r>
    <x v="0"/>
    <s v="10.01.00015"/>
    <s v="Despesas lançadas Livro Caixa interno Provimento 45 do CNJ"/>
    <n v="395831.38"/>
    <n v="1.7916442011937787E-3"/>
    <n v="86.606020085521791"/>
    <x v="0"/>
  </r>
  <r>
    <x v="0"/>
    <s v="10.01.00005"/>
    <s v="Prestação de serviços protéticos"/>
    <n v="395685.38"/>
    <n v="1.7909833641136705E-3"/>
    <n v="86.607811068885908"/>
    <x v="0"/>
  </r>
  <r>
    <x v="0"/>
    <s v="10.01.00023"/>
    <s v="Tribunal de justiça - Funjecc"/>
    <n v="395649.27"/>
    <n v="1.7908199200933781E-3"/>
    <n v="86.609601888805997"/>
    <x v="0"/>
  </r>
  <r>
    <x v="1"/>
    <s v="10.01.00016"/>
    <s v="MATERIAIS PARA PROCEDIMENTOS/ CIRURGIA"/>
    <n v="395479.1"/>
    <n v="1.7900496827925423E-3"/>
    <n v="86.611391938488794"/>
    <x v="1"/>
  </r>
  <r>
    <x v="0"/>
    <s v="10.01.00066"/>
    <s v="ISS RETIDO NA FONTE"/>
    <n v="395342.75"/>
    <n v="1.7894325243276612E-3"/>
    <n v="86.613181371013127"/>
    <x v="0"/>
  </r>
  <r>
    <x v="0"/>
    <s v="10.01.00020"/>
    <s v="IEPTB / CRA / CEPRO"/>
    <n v="395335.69"/>
    <n v="1.7894005687811847E-3"/>
    <n v="86.614970771581909"/>
    <x v="0"/>
  </r>
  <r>
    <x v="0"/>
    <s v="10.01.00002"/>
    <s v="ALUGUEL"/>
    <n v="395086.63"/>
    <n v="1.7882732531430225E-3"/>
    <n v="86.61675904483505"/>
    <x v="1"/>
  </r>
  <r>
    <x v="0"/>
    <s v="10.01.00031"/>
    <s v="Materiais e serviços de apoio ao atendimento"/>
    <n v="394971.34"/>
    <n v="1.7877514181638058E-3"/>
    <n v="86.618546796253213"/>
    <x v="1"/>
  </r>
  <r>
    <x v="0"/>
    <s v="10.01.00017"/>
    <s v="Materiais odontologicos"/>
    <n v="394940.14"/>
    <n v="1.7876101981850431E-3"/>
    <n v="86.620334406451391"/>
    <x v="1"/>
  </r>
  <r>
    <x v="0"/>
    <s v="10.01.00015"/>
    <s v="Outros custos "/>
    <n v="394921.95"/>
    <n v="1.7875278651269116E-3"/>
    <n v="86.622121934316525"/>
    <x v="0"/>
  </r>
  <r>
    <x v="0"/>
    <s v="10.01.00015"/>
    <s v="Invisalign Alinhadores Transparentes "/>
    <n v="394865.98"/>
    <n v="1.7872745291585988E-3"/>
    <n v="86.623909208845689"/>
    <x v="0"/>
  </r>
  <r>
    <x v="1"/>
    <s v="10.01.00015"/>
    <s v="Despesas Consultório/Materiais e Funcionários "/>
    <n v="394614.37"/>
    <n v="1.7861356715029417E-3"/>
    <n v="86.625695344517197"/>
    <x v="1"/>
  </r>
  <r>
    <x v="1"/>
    <s v="10.01.00028"/>
    <s v="Vale Alimentação"/>
    <n v="394613.46"/>
    <n v="1.7861315525868945E-3"/>
    <n v="86.627481476069789"/>
    <x v="1"/>
  </r>
  <r>
    <x v="0"/>
    <s v="10.01.00015"/>
    <s v="Despesa a confirmar"/>
    <n v="394566.02"/>
    <n v="1.7859168257986732E-3"/>
    <n v="86.629267392895585"/>
    <x v="0"/>
  </r>
  <r>
    <x v="0"/>
    <s v="10.01.00015"/>
    <s v="Materiais de Consumo Médico / Materiais para Procedimentos"/>
    <n v="394503.33"/>
    <n v="1.7856330732195502E-3"/>
    <n v="86.631053025968811"/>
    <x v="1"/>
  </r>
  <r>
    <x v="0"/>
    <s v="10.01.00002"/>
    <s v="Aluguel do escritório/cartório"/>
    <n v="394456.55"/>
    <n v="1.7854213337770333E-3"/>
    <n v="86.632838447302589"/>
    <x v="1"/>
  </r>
  <r>
    <x v="0"/>
    <s v="10.01.00010"/>
    <s v="Repasses a terceiros "/>
    <n v="394416.53"/>
    <n v="1.7852401919965818E-3"/>
    <n v="86.634623687494582"/>
    <x v="1"/>
  </r>
  <r>
    <x v="0"/>
    <s v="10.01.00015"/>
    <s v="Insumos médicos/hospitalares"/>
    <n v="394414.89"/>
    <n v="1.7852327688951341E-3"/>
    <n v="86.636408920263477"/>
    <x v="1"/>
  </r>
  <r>
    <x v="1"/>
    <s v="10.01.00015"/>
    <s v="Material Hospitalar"/>
    <n v="394380.56"/>
    <n v="1.7850773816556812E-3"/>
    <n v="86.638193997645132"/>
    <x v="1"/>
  </r>
  <r>
    <x v="1"/>
    <s v="10.01.00015"/>
    <s v="Material Auxiliar"/>
    <n v="394255.05"/>
    <n v="1.784509288080857E-3"/>
    <n v="86.639978506933218"/>
    <x v="1"/>
  </r>
  <r>
    <x v="0"/>
    <s v="10.01.00016"/>
    <s v="Serviços de Próteses"/>
    <n v="394220.38"/>
    <n v="1.7843523619057384E-3"/>
    <n v="86.641762859295127"/>
    <x v="0"/>
  </r>
  <r>
    <x v="1"/>
    <s v="10.01.00015"/>
    <s v="Material Uso/Consumo escritório/consultório"/>
    <n v="394201.53"/>
    <n v="1.7842670415019024E-3"/>
    <n v="86.643547126336628"/>
    <x v="1"/>
  </r>
  <r>
    <x v="1"/>
    <s v="10.01.00020"/>
    <s v="Serviços de Terceiros"/>
    <n v="394139.82"/>
    <n v="1.7839877246785226E-3"/>
    <n v="86.645331114061307"/>
    <x v="1"/>
  </r>
  <r>
    <x v="0"/>
    <s v="10.01.00003"/>
    <s v="I N S S  DOS EMPREGADOS"/>
    <n v="394125.77"/>
    <n v="1.7839241304252655E-3"/>
    <n v="86.647115038191728"/>
    <x v="0"/>
  </r>
  <r>
    <x v="1"/>
    <s v="10.01.00015"/>
    <s v="Material aplicado na produção do serviço"/>
    <n v="394113.45"/>
    <n v="1.7838683666387798E-3"/>
    <n v="86.648898906558372"/>
    <x v="1"/>
  </r>
  <r>
    <x v="0"/>
    <s v="10.01.00016"/>
    <s v="GUIAS"/>
    <n v="393745.58"/>
    <n v="1.7822032835109764E-3"/>
    <n v="86.650681109841884"/>
    <x v="0"/>
  </r>
  <r>
    <x v="1"/>
    <s v="10.01.00035"/>
    <s v="Salários e Ordenados"/>
    <n v="393650.32"/>
    <n v="1.7817721099476127E-3"/>
    <n v="86.652462881951834"/>
    <x v="0"/>
  </r>
  <r>
    <x v="0"/>
    <s v="10.01.00012"/>
    <s v="Material utilizado em consultório"/>
    <n v="393574.27"/>
    <n v="1.7814278862493785E-3"/>
    <n v="86.654244309838077"/>
    <x v="1"/>
  </r>
  <r>
    <x v="0"/>
    <s v="10.01.00056"/>
    <s v="FGTS"/>
    <n v="393565.98"/>
    <n v="1.7813903633768162E-3"/>
    <n v="86.656025700201454"/>
    <x v="0"/>
  </r>
  <r>
    <x v="1"/>
    <s v="10.01.00015"/>
    <s v="Total de Despesas Dedutíveis do mês"/>
    <n v="393511.25"/>
    <n v="1.781142639997403E-3"/>
    <n v="86.657806842841453"/>
    <x v="0"/>
  </r>
  <r>
    <x v="0"/>
    <s v="10.01.00038"/>
    <s v="Despesas Diversas"/>
    <n v="393496.83"/>
    <n v="1.781077371020039E-3"/>
    <n v="86.659587920212473"/>
    <x v="0"/>
  </r>
  <r>
    <x v="1"/>
    <s v="10.01.00019"/>
    <s v="Benefícios pagos a terceiros com vínculo empregatício (VT/VR/OUTROS)"/>
    <n v="393482.12"/>
    <n v="1.7810107894210775E-3"/>
    <n v="86.661368931001888"/>
    <x v="0"/>
  </r>
  <r>
    <x v="0"/>
    <s v="10.01.00015"/>
    <s v="Material utilizado para procedimentos/tratamentos"/>
    <n v="393423.2"/>
    <n v="1.7807441009227215E-3"/>
    <n v="86.663149675102815"/>
    <x v="1"/>
  </r>
  <r>
    <x v="1"/>
    <s v="10.01.00012"/>
    <s v="Material de escritório e Consumo"/>
    <n v="393416.82"/>
    <n v="1.7807152232475771E-3"/>
    <n v="86.664930390326063"/>
    <x v="1"/>
  </r>
  <r>
    <x v="0"/>
    <s v="10.01.00026"/>
    <s v="Repasse Tribunal de Justiça SC"/>
    <n v="393340.1"/>
    <n v="1.7803679669408244E-3"/>
    <n v="86.666710758293007"/>
    <x v="0"/>
  </r>
  <r>
    <x v="1"/>
    <s v="10.01.00012"/>
    <s v="Material de Consumo"/>
    <n v="393314"/>
    <n v="1.7802498309970516E-3"/>
    <n v="86.668491008124008"/>
    <x v="1"/>
  </r>
  <r>
    <x v="1"/>
    <s v="10.01.00019"/>
    <s v="Fundo de Gratuidade - taxas recolhidas"/>
    <n v="393151.83"/>
    <n v="1.7795158039471814E-3"/>
    <n v="86.670270523927954"/>
    <x v="0"/>
  </r>
  <r>
    <x v="0"/>
    <s v="10.01.00016"/>
    <s v="Invisalign Alinhadores Transparentes "/>
    <n v="393147.92"/>
    <n v="1.7794981061870221E-3"/>
    <n v="86.672050022034142"/>
    <x v="0"/>
  </r>
  <r>
    <x v="1"/>
    <s v="10.01.00026"/>
    <s v="SALARIOS FUNCIONÁRIOS"/>
    <n v="393046.77"/>
    <n v="1.7790402728263858E-3"/>
    <n v="86.673829062306964"/>
    <x v="0"/>
  </r>
  <r>
    <x v="1"/>
    <s v="10.01.00017"/>
    <s v="TOTAL DESPESAS PAGAS NO MÊS"/>
    <n v="393013.78"/>
    <n v="1.7788909508039696E-3"/>
    <n v="86.675607953257767"/>
    <x v="0"/>
  </r>
  <r>
    <x v="0"/>
    <s v="10.02.00001"/>
    <s v="Valores pagos ao Estado (Guia DARE - Código 244-6)"/>
    <n v="392902.7"/>
    <n v="1.778388171469323E-3"/>
    <n v="86.677386341429241"/>
    <x v="0"/>
  </r>
  <r>
    <x v="1"/>
    <s v="10.01.00018"/>
    <s v="Alimentação/ Plano de saúde"/>
    <n v="392859.97"/>
    <n v="1.7781947634663571E-3"/>
    <n v="86.679164536192701"/>
    <x v="1"/>
  </r>
  <r>
    <x v="1"/>
    <s v="10.01.00017"/>
    <s v="MATERIAL UTILIZADO NA ATIVIDADE"/>
    <n v="392770.87"/>
    <n v="1.7777914717962365E-3"/>
    <n v="86.680942327664496"/>
    <x v="1"/>
  </r>
  <r>
    <x v="0"/>
    <s v="10.01.00029"/>
    <s v="Despesas Diversas"/>
    <n v="392658.8"/>
    <n v="1.7772842114430331E-3"/>
    <n v="86.682719611875939"/>
    <x v="0"/>
  </r>
  <r>
    <x v="1"/>
    <s v="10.01.00015"/>
    <s v="material e medicamento"/>
    <n v="392626.77"/>
    <n v="1.7771392346507327E-3"/>
    <n v="86.684496751110586"/>
    <x v="1"/>
  </r>
  <r>
    <x v="1"/>
    <s v="10.01.00019"/>
    <s v="Salários e Ordenados"/>
    <n v="392335.74"/>
    <n v="1.7758219509834464E-3"/>
    <n v="86.686272573061572"/>
    <x v="0"/>
  </r>
  <r>
    <x v="1"/>
    <s v="10.01.00012"/>
    <s v="Material de uso na prestação de serviço"/>
    <n v="392249.42"/>
    <n v="1.7754312423755361E-3"/>
    <n v="86.688048004303951"/>
    <x v="1"/>
  </r>
  <r>
    <x v="0"/>
    <s v="10.01.00028"/>
    <s v="Salarios e ordenados"/>
    <n v="392173.65"/>
    <n v="1.7750882860360856E-3"/>
    <n v="86.68982309258999"/>
    <x v="0"/>
  </r>
  <r>
    <x v="1"/>
    <s v="10.01.00041"/>
    <s v="Salários e Ordenados"/>
    <n v="392153.93"/>
    <n v="1.7749990277674571E-3"/>
    <n v="86.691598091617763"/>
    <x v="0"/>
  </r>
  <r>
    <x v="0"/>
    <s v="10.01.00011"/>
    <s v="Rateio de Perdas e Prejuízos Cooperativa 2023"/>
    <n v="392035.59"/>
    <n v="1.7744633876300602E-3"/>
    <n v="86.693372555005396"/>
    <x v="0"/>
  </r>
  <r>
    <x v="0"/>
    <s v="10.01.00015"/>
    <s v="Material Aplicado na Atividade"/>
    <n v="391804.74"/>
    <n v="1.7734184955756566E-3"/>
    <n v="86.695145973500971"/>
    <x v="1"/>
  </r>
  <r>
    <x v="1"/>
    <s v="10.01.00015"/>
    <s v="Material de consumo e insumos"/>
    <n v="391793.47"/>
    <n v="1.77336748438461E-3"/>
    <n v="86.69691934098536"/>
    <x v="1"/>
  </r>
  <r>
    <x v="1"/>
    <s v="10.01.00012"/>
    <s v="Insumos/ortodonticos"/>
    <n v="391755.65"/>
    <n v="1.7731963004231736E-3"/>
    <n v="86.69869253728578"/>
    <x v="1"/>
  </r>
  <r>
    <x v="0"/>
    <s v="10.01.00003"/>
    <s v="FUNDO GARANTIA TEMPO SERVIÇO"/>
    <n v="391607.75"/>
    <n v="1.7725268634084617E-3"/>
    <n v="86.700465064149185"/>
    <x v="0"/>
  </r>
  <r>
    <x v="0"/>
    <s v="10.01.00016"/>
    <s v="Serviço de terceiros PF/PJ sem vínculo empregatício"/>
    <n v="391364.29"/>
    <n v="1.7714248949459747E-3"/>
    <n v="86.702236489044125"/>
    <x v="1"/>
  </r>
  <r>
    <x v="0"/>
    <s v="10.01.00017"/>
    <s v="gastos gerais do cartório no mes"/>
    <n v="391203.38"/>
    <n v="1.7706965710106313E-3"/>
    <n v="86.70400718561514"/>
    <x v="0"/>
  </r>
  <r>
    <x v="0"/>
    <s v="10.01.00039"/>
    <s v="Taxas Estaduais - D"/>
    <n v="391155.99"/>
    <n v="1.7704820705364784E-3"/>
    <n v="86.70577766768568"/>
    <x v="0"/>
  </r>
  <r>
    <x v="1"/>
    <s v="10.01.00026"/>
    <s v="Salários"/>
    <n v="391135.62"/>
    <n v="1.7703898701849593E-3"/>
    <n v="86.707548057555869"/>
    <x v="0"/>
  </r>
  <r>
    <x v="0"/>
    <s v="10.01.00016"/>
    <s v="Material de expediente "/>
    <n v="391015.36"/>
    <n v="1.7698455395873307E-3"/>
    <n v="86.709317903095453"/>
    <x v="1"/>
  </r>
  <r>
    <x v="0"/>
    <s v="10.01.00031"/>
    <s v="Plano de Saúde (funcionários e colaboradores)"/>
    <n v="390990.53"/>
    <n v="1.7697331520208986E-3"/>
    <n v="86.71108763624747"/>
    <x v="1"/>
  </r>
  <r>
    <x v="1"/>
    <s v="10.01.00016"/>
    <s v="MATERIAL UTILIZADO NOS SERVIÇOS ODONTOLOGICOS"/>
    <n v="390768.12"/>
    <n v="1.7687264617812629E-3"/>
    <n v="86.712856362709246"/>
    <x v="1"/>
  </r>
  <r>
    <x v="0"/>
    <s v="10.01.00016"/>
    <s v="Serviços de Laboratório de Prótese Dentária"/>
    <n v="390711.09"/>
    <n v="1.7684683279546975E-3"/>
    <n v="86.714624831037199"/>
    <x v="0"/>
  </r>
  <r>
    <x v="0"/>
    <s v="10.01.00015"/>
    <s v="Materiais/insumos"/>
    <n v="390680.86"/>
    <n v="1.768331498468864E-3"/>
    <n v="86.716393162535667"/>
    <x v="1"/>
  </r>
  <r>
    <x v="1"/>
    <s v="10.01.00018"/>
    <s v="Treinadores"/>
    <n v="390620.03"/>
    <n v="1.7680561647730904E-3"/>
    <n v="86.718161218700445"/>
    <x v="0"/>
  </r>
  <r>
    <x v="0"/>
    <s v="10.01.00015"/>
    <s v="Material utilizado na prestação de serviço "/>
    <n v="390587.62"/>
    <n v="1.7679094679938692E-3"/>
    <n v="86.719929128168445"/>
    <x v="1"/>
  </r>
  <r>
    <x v="1"/>
    <s v="10.01.00019"/>
    <s v="4019 - Licença de Software"/>
    <n v="390582.41"/>
    <n v="1.7678858860679281E-3"/>
    <n v="86.721697014054513"/>
    <x v="0"/>
  </r>
  <r>
    <x v="0"/>
    <s v="10.01.00015"/>
    <s v="Material para Procedimentos Médicos "/>
    <n v="390425.67"/>
    <n v="1.7671764367259003E-3"/>
    <n v="86.723464190491242"/>
    <x v="1"/>
  </r>
  <r>
    <x v="1"/>
    <s v="10.01.00015"/>
    <s v="Materiais Utilizados na Prestação de Serviços Odontológicos"/>
    <n v="390384.11"/>
    <n v="1.7669883244721379E-3"/>
    <n v="86.725231178815719"/>
    <x v="1"/>
  </r>
  <r>
    <x v="1"/>
    <s v="10.01.00016"/>
    <s v="Diversos"/>
    <n v="390281.96"/>
    <n v="1.7665259648301311E-3"/>
    <n v="86.726997704780544"/>
    <x v="0"/>
  </r>
  <r>
    <x v="0"/>
    <s v="10.01.00017"/>
    <s v="SELOS"/>
    <n v="390259.91"/>
    <n v="1.766426160325909E-3"/>
    <n v="86.728764130940874"/>
    <x v="0"/>
  </r>
  <r>
    <x v="0"/>
    <s v="10.01.00007"/>
    <s v="GPS"/>
    <n v="390218.02"/>
    <n v="1.7662365543992947E-3"/>
    <n v="86.730530367495277"/>
    <x v="0"/>
  </r>
  <r>
    <x v="1"/>
    <s v="10.01.00001"/>
    <s v="Salarios e Ordenados"/>
    <n v="390021.15"/>
    <n v="1.7653454653858642E-3"/>
    <n v="86.732295712960664"/>
    <x v="0"/>
  </r>
  <r>
    <x v="0"/>
    <s v="10.01.00030"/>
    <s v="Honorários Advocatícios"/>
    <n v="389884.15999999997"/>
    <n v="1.7647254101009052E-3"/>
    <n v="86.734060438370761"/>
    <x v="0"/>
  </r>
  <r>
    <x v="1"/>
    <s v="10.01.00015"/>
    <s v=" MATERIAL DE CONSUMO NF"/>
    <n v="389794.48"/>
    <n v="1.7643194931875896E-3"/>
    <n v="86.735824757863952"/>
    <x v="1"/>
  </r>
  <r>
    <x v="0"/>
    <s v="10.01.00029"/>
    <s v="Publicidade consultório"/>
    <n v="389780.57"/>
    <n v="1.7642565326137247E-3"/>
    <n v="86.737589014396562"/>
    <x v="0"/>
  </r>
  <r>
    <x v="1"/>
    <s v="10.01.00020"/>
    <s v="MateriaisPara Prestação de Serviços"/>
    <n v="389769.29"/>
    <n v="1.7642054761598642E-3"/>
    <n v="86.739353219872726"/>
    <x v="1"/>
  </r>
  <r>
    <x v="1"/>
    <s v="10.01.00008"/>
    <s v="Despesas de Consultório"/>
    <n v="389763.18"/>
    <n v="1.76417782058069E-3"/>
    <n v="86.741117397693301"/>
    <x v="0"/>
  </r>
  <r>
    <x v="0"/>
    <s v="10.01.00017"/>
    <s v="Serviços Tomados - Pessoa Jurídica"/>
    <n v="389702.09"/>
    <n v="1.7639013100517601E-3"/>
    <n v="86.742881299003358"/>
    <x v="0"/>
  </r>
  <r>
    <x v="0"/>
    <s v="10.01.00015"/>
    <s v="Material Odontológico de Consumo"/>
    <n v="389639.84"/>
    <n v="1.7636195490364401E-3"/>
    <n v="86.744644918552396"/>
    <x v="1"/>
  </r>
  <r>
    <x v="0"/>
    <s v="10.01.00017"/>
    <s v="Protetico"/>
    <n v="389626.26"/>
    <n v="1.7635580821354269E-3"/>
    <n v="86.746408476634528"/>
    <x v="0"/>
  </r>
  <r>
    <x v="1"/>
    <s v="10.01.00033"/>
    <s v="Salários e Ordenados"/>
    <n v="389602.88"/>
    <n v="1.7634522576769822E-3"/>
    <n v="86.748171928892205"/>
    <x v="0"/>
  </r>
  <r>
    <x v="0"/>
    <s v="10.01.00018"/>
    <s v="Material de Uso e Consumo"/>
    <n v="389581.13"/>
    <n v="1.7633538110571718E-3"/>
    <n v="86.749935282703262"/>
    <x v="1"/>
  </r>
  <r>
    <x v="1"/>
    <s v="10.01.00023"/>
    <s v="13º SALÁRIO - PAGTO. 13º SALÁRIO REF."/>
    <n v="389462.88"/>
    <n v="1.7628185782850982E-3"/>
    <n v="86.751698101281548"/>
    <x v="0"/>
  </r>
  <r>
    <x v="1"/>
    <s v="10.01.00015"/>
    <s v="Materiais Cirúrgicos"/>
    <n v="389394.36"/>
    <n v="1.7625084374855841E-3"/>
    <n v="86.753460609719028"/>
    <x v="1"/>
  </r>
  <r>
    <x v="0"/>
    <s v="10.01.00020"/>
    <s v="F G T S"/>
    <n v="389096.23"/>
    <n v="1.7611590172205665E-3"/>
    <n v="86.755221768736249"/>
    <x v="0"/>
  </r>
  <r>
    <x v="0"/>
    <s v="10.01.00016"/>
    <s v="Material Consultório"/>
    <n v="388980.22"/>
    <n v="1.760633923318763E-3"/>
    <n v="86.756982402659574"/>
    <x v="1"/>
  </r>
  <r>
    <x v="0"/>
    <s v="10.01.00016"/>
    <s v="Material utilizado na prestação de serviços "/>
    <n v="388954.93"/>
    <n v="1.7605194536629005E-3"/>
    <n v="86.758742922113242"/>
    <x v="1"/>
  </r>
  <r>
    <x v="0"/>
    <s v="10.01.00015"/>
    <s v="Despesas Consolidadas"/>
    <n v="388948.12"/>
    <n v="1.7604886296867666E-3"/>
    <n v="86.760503410742928"/>
    <x v="0"/>
  </r>
  <r>
    <x v="1"/>
    <s v="10.01.00022"/>
    <s v="Lançamento Apuração Livro Caixa - Sistema Auxiliar"/>
    <n v="388908.63"/>
    <n v="1.7603098868354419E-3"/>
    <n v="86.762263720629761"/>
    <x v="0"/>
  </r>
  <r>
    <x v="0"/>
    <s v="11.01.00013"/>
    <s v="IPTU de imóvel residencial"/>
    <n v="388836.76"/>
    <n v="1.7599845829933366E-3"/>
    <n v="86.76402370521275"/>
    <x v="0"/>
  </r>
  <r>
    <x v="1"/>
    <s v="10.01.00050"/>
    <s v="ISS - MS"/>
    <n v="388697.13"/>
    <n v="1.7593525783255594E-3"/>
    <n v="86.765783057791083"/>
    <x v="0"/>
  </r>
  <r>
    <x v="0"/>
    <s v="10.01.00017"/>
    <s v="4017 - Outros Despesas a Especificar"/>
    <n v="388696.67"/>
    <n v="1.7593504962361288E-3"/>
    <n v="86.767542408287312"/>
    <x v="0"/>
  </r>
  <r>
    <x v="0"/>
    <s v="10.01.00021"/>
    <s v="Outras despesas operacionais"/>
    <n v="388684.82"/>
    <n v="1.7592968598018873E-3"/>
    <n v="86.769301705147114"/>
    <x v="0"/>
  </r>
  <r>
    <x v="1"/>
    <s v="10.01.00008"/>
    <s v="Fundo de Compensação do Registro Civil - Res 16/2009"/>
    <n v="388508.24"/>
    <n v="1.758497609037466E-3"/>
    <n v="86.771060202756146"/>
    <x v="0"/>
  </r>
  <r>
    <x v="0"/>
    <s v="10.01.00006"/>
    <s v="Despesas ordinárias autorizadas PROV CNJ"/>
    <n v="388096.69"/>
    <n v="1.7566348179393948E-3"/>
    <n v="86.772816837574084"/>
    <x v="0"/>
  </r>
  <r>
    <x v="0"/>
    <s v="10.01.00015"/>
    <s v="Materiais aplicados nos serviços"/>
    <n v="387964.8"/>
    <n v="1.7560378466894263E-3"/>
    <n v="86.774572875420773"/>
    <x v="1"/>
  </r>
  <r>
    <x v="1"/>
    <s v="10.01.00055"/>
    <s v="Salários e Ordenados"/>
    <n v="387745.94"/>
    <n v="1.7550472247486561E-3"/>
    <n v="86.776327922645521"/>
    <x v="0"/>
  </r>
  <r>
    <x v="1"/>
    <s v="10.01.00019"/>
    <s v="Excedente depositado TJ/RS"/>
    <n v="387507.46"/>
    <n v="1.7539677971673952E-3"/>
    <n v="86.778081890442692"/>
    <x v="0"/>
  </r>
  <r>
    <x v="1"/>
    <s v="10.01.00021"/>
    <s v="Livro Caixa Cartório"/>
    <n v="387155.81"/>
    <n v="1.7523761303234228E-3"/>
    <n v="86.779834266573019"/>
    <x v="0"/>
  </r>
  <r>
    <x v="0"/>
    <s v="10.01.00026"/>
    <s v="FGTS"/>
    <n v="386929.09"/>
    <n v="1.7513499318110798E-3"/>
    <n v="86.781585616504827"/>
    <x v="0"/>
  </r>
  <r>
    <x v="0"/>
    <s v="10.01.00006"/>
    <s v="ENCARGOS SOCIAIS INSS -FGTS E IRRF"/>
    <n v="386915.05"/>
    <n v="1.7512863828206364E-3"/>
    <n v="86.783336902887655"/>
    <x v="0"/>
  </r>
  <r>
    <x v="1"/>
    <s v="10.01.00016"/>
    <s v="Vale refeição pago a terceiros, com vínculo empregatício"/>
    <n v="386757.79"/>
    <n v="1.7505745798122954E-3"/>
    <n v="86.785087477467471"/>
    <x v="1"/>
  </r>
  <r>
    <x v="1"/>
    <s v="10.01.00018"/>
    <s v="Devolução de excedente de rendimentos mensais"/>
    <n v="386690.53"/>
    <n v="1.750270142127309E-3"/>
    <n v="86.786837747609596"/>
    <x v="0"/>
  </r>
  <r>
    <x v="1"/>
    <s v="10.01.00008"/>
    <s v="Material de uso no consultório"/>
    <n v="386470.68"/>
    <n v="1.7492750391679818E-3"/>
    <n v="86.78858702264877"/>
    <x v="1"/>
  </r>
  <r>
    <x v="1"/>
    <s v="10.01.00015"/>
    <s v="Despesa com pagamento de buy-in e outros gastos."/>
    <n v="386293.81"/>
    <n v="1.7484744757819636E-3"/>
    <n v="86.790335497124545"/>
    <x v="0"/>
  </r>
  <r>
    <x v="0"/>
    <s v="10.01.00076"/>
    <s v="Devolução de Emolumentos"/>
    <n v="386242.11"/>
    <n v="1.7482404670351034E-3"/>
    <n v="86.792083737591582"/>
    <x v="0"/>
  </r>
  <r>
    <x v="1"/>
    <s v="10.01.00015"/>
    <s v="Material de uso odontológico e  Serviços Laboratoriais"/>
    <n v="386201.28"/>
    <n v="1.7480556589667417E-3"/>
    <n v="86.793831793250547"/>
    <x v="1"/>
  </r>
  <r>
    <x v="0"/>
    <s v="10.01.00012"/>
    <s v="Despesas de Custeio"/>
    <n v="386190.36"/>
    <n v="1.7480062319741745E-3"/>
    <n v="86.795579799482525"/>
    <x v="0"/>
  </r>
  <r>
    <x v="1"/>
    <s v="10.01.00015"/>
    <s v="Despesas Material / serviços Odontologicos"/>
    <n v="386145.16"/>
    <n v="1.7478016440562235E-3"/>
    <n v="86.797327601126582"/>
    <x v="1"/>
  </r>
  <r>
    <x v="1"/>
    <s v="10.01.00015"/>
    <s v="Material de uso e consumo do escritório"/>
    <n v="386121.17"/>
    <n v="1.7476930585661426E-3"/>
    <n v="86.799075294185144"/>
    <x v="1"/>
  </r>
  <r>
    <x v="0"/>
    <s v="10.01.00015"/>
    <s v="Despesas Cartorio"/>
    <n v="386119.16"/>
    <n v="1.7476839607405879E-3"/>
    <n v="86.800822978145888"/>
    <x v="0"/>
  </r>
  <r>
    <x v="0"/>
    <s v="10.01.00015"/>
    <s v="dentais e afins"/>
    <n v="385977.39"/>
    <n v="1.7470422698306776E-3"/>
    <n v="86.802570020415715"/>
    <x v="0"/>
  </r>
  <r>
    <x v="0"/>
    <s v="10.01.00001"/>
    <s v="Despesa dedutível"/>
    <n v="385913.22"/>
    <n v="1.7467518183551258E-3"/>
    <n v="86.804316772234074"/>
    <x v="0"/>
  </r>
  <r>
    <x v="1"/>
    <s v="10.01.00011"/>
    <s v=" Devolução de Emolumentos"/>
    <n v="385897.59"/>
    <n v="1.7466810725773037E-3"/>
    <n v="86.806063453306649"/>
    <x v="0"/>
  </r>
  <r>
    <x v="1"/>
    <s v="10.01.00031"/>
    <s v="Materiais e serviços de apoio ao atendimento"/>
    <n v="385770.39"/>
    <n v="1.7461053295869632E-3"/>
    <n v="86.807809558636237"/>
    <x v="1"/>
  </r>
  <r>
    <x v="1"/>
    <s v="10.01.00021"/>
    <s v="SERVIÇO DE TERCEIROS"/>
    <n v="385677.01"/>
    <n v="1.7456826654325761E-3"/>
    <n v="86.809555241301666"/>
    <x v="1"/>
  </r>
  <r>
    <x v="1"/>
    <s v="10.01.00010"/>
    <s v="Locação e Manut. Sistemas"/>
    <n v="385540.7"/>
    <n v="1.7450656880189494E-3"/>
    <n v="86.811300306989679"/>
    <x v="0"/>
  </r>
  <r>
    <x v="1"/>
    <s v="10.01.00016"/>
    <s v="MATERIAL TECNICO"/>
    <n v="385514.23999999999"/>
    <n v="1.744945922613883E-3"/>
    <n v="86.813045252912289"/>
    <x v="1"/>
  </r>
  <r>
    <x v="1"/>
    <s v="10.01.00022"/>
    <s v="Serviços prestados por terceiros - PJ"/>
    <n v="385440.3"/>
    <n v="1.744611249369341E-3"/>
    <n v="86.814789864161654"/>
    <x v="1"/>
  </r>
  <r>
    <x v="0"/>
    <s v="10.01.00004"/>
    <s v="Contribuições obrigatórias a entidades de classe-compras de materiais"/>
    <n v="385427.55"/>
    <n v="1.7445535392818655E-3"/>
    <n v="86.816534417700936"/>
    <x v="1"/>
  </r>
  <r>
    <x v="0"/>
    <s v="10.01.00011"/>
    <s v="Fundo TJ/SC - FRJ - Repasse"/>
    <n v="385408.84"/>
    <n v="1.7444688525574219E-3"/>
    <n v="86.8182788865535"/>
    <x v="0"/>
  </r>
  <r>
    <x v="0"/>
    <s v="10.01.00001"/>
    <s v="Material odontológico"/>
    <n v="385344.91"/>
    <n v="1.7441794873893988E-3"/>
    <n v="86.820023066040889"/>
    <x v="1"/>
  </r>
  <r>
    <x v="0"/>
    <s v="10.01.00016"/>
    <s v="MATERIAL DE CONSUMO DO CONSULTORIO"/>
    <n v="385238.26"/>
    <n v="1.7436967594812243E-3"/>
    <n v="86.821766762800365"/>
    <x v="1"/>
  </r>
  <r>
    <x v="1"/>
    <s v="10.01.00015"/>
    <s v="Material de expediente/consumo"/>
    <n v="385170.64"/>
    <n v="1.7433906923349442E-3"/>
    <n v="86.823510153492705"/>
    <x v="1"/>
  </r>
  <r>
    <x v="1"/>
    <s v="10.01.00017"/>
    <s v="Taxas TJAP"/>
    <n v="385076.11"/>
    <n v="1.7429628229569812E-3"/>
    <n v="86.825253116315665"/>
    <x v="0"/>
  </r>
  <r>
    <x v="0"/>
    <s v="10.01.00016"/>
    <s v="Vale transporte para funcionários "/>
    <n v="384991.86"/>
    <n v="1.7425814837515078E-3"/>
    <n v="86.826995697799418"/>
    <x v="1"/>
  </r>
  <r>
    <x v="1"/>
    <s v="10.01.00003"/>
    <s v="FGTS"/>
    <n v="384829.04"/>
    <n v="1.7418445146187463E-3"/>
    <n v="86.82873754231403"/>
    <x v="0"/>
  </r>
  <r>
    <x v="0"/>
    <s v="10.01.00018"/>
    <s v="Material de Consultório"/>
    <n v="384790.94"/>
    <n v="1.7416720632985265E-3"/>
    <n v="86.830479214377334"/>
    <x v="1"/>
  </r>
  <r>
    <x v="1"/>
    <s v="10.01.00027"/>
    <s v="Medicamentos"/>
    <n v="384697.36"/>
    <n v="1.7412484938878656E-3"/>
    <n v="86.83222046287122"/>
    <x v="0"/>
  </r>
  <r>
    <x v="1"/>
    <s v="10.01.00017"/>
    <s v="Material de enfermagem"/>
    <n v="384665.15"/>
    <n v="1.7411027023649188E-3"/>
    <n v="86.833961565573588"/>
    <x v="1"/>
  </r>
  <r>
    <x v="0"/>
    <s v="10.01.00017"/>
    <s v="Manutenção"/>
    <n v="384484.1"/>
    <n v="1.7402832191227709E-3"/>
    <n v="86.835701848792709"/>
    <x v="1"/>
  </r>
  <r>
    <x v="1"/>
    <s v="10.01.00021"/>
    <s v="MANUTENÇAO E REPARO "/>
    <n v="384436.46"/>
    <n v="1.7400675870782754E-3"/>
    <n v="86.837441916379788"/>
    <x v="0"/>
  </r>
  <r>
    <x v="1"/>
    <s v="10.01.00009"/>
    <s v="MATERIAL DE CONSUMO"/>
    <n v="384251.72"/>
    <n v="1.7392314018578703E-3"/>
    <n v="86.839181147781645"/>
    <x v="1"/>
  </r>
  <r>
    <x v="0"/>
    <s v="10.01.00016"/>
    <s v="Repasse para outros entes públicos, de acordo com a Lei estadual 11331"/>
    <n v="384090.52"/>
    <n v="1.7385017653009293E-3"/>
    <n v="86.840919649546947"/>
    <x v="0"/>
  </r>
  <r>
    <x v="1"/>
    <s v="10.01.00016"/>
    <s v="Despesas c/materiais de exames"/>
    <n v="384079.01"/>
    <n v="1.7384496678023538E-3"/>
    <n v="86.842658099214745"/>
    <x v="1"/>
  </r>
  <r>
    <x v="1"/>
    <s v="10.01.00017"/>
    <s v="PEÇAS/SERVIÇOS DE MANUTENÇÃO (CAMINHÕES, PRANCHAS, CEGONHA)"/>
    <n v="383909.02"/>
    <n v="1.737680245232165E-3"/>
    <n v="86.844395779459973"/>
    <x v="1"/>
  </r>
  <r>
    <x v="0"/>
    <s v="10.01.00019"/>
    <s v="VISA VALE"/>
    <n v="383847.72"/>
    <n v="1.737402784184147E-3"/>
    <n v="86.846133182244159"/>
    <x v="1"/>
  </r>
  <r>
    <x v="0"/>
    <s v="10.01.00015"/>
    <s v="Despesas Conforme Controle Interno"/>
    <n v="383844.72"/>
    <n v="1.7373892053400353E-3"/>
    <n v="86.847870571449505"/>
    <x v="0"/>
  </r>
  <r>
    <x v="1"/>
    <s v="10.02.00014"/>
    <s v="CONVÊNIO MÉDICO; CONVÊNIO ODONTOLÓGICO - BENEFÍCIO AOS PREPOSTOS"/>
    <n v="383819.28"/>
    <n v="1.7372740567419673E-3"/>
    <n v="86.849607845506242"/>
    <x v="0"/>
  </r>
  <r>
    <x v="0"/>
    <s v="10.01.00015"/>
    <s v="Serviços Terceiros"/>
    <n v="383752.15"/>
    <n v="1.7369702074735587E-3"/>
    <n v="86.851344815713716"/>
    <x v="1"/>
  </r>
  <r>
    <x v="0"/>
    <s v="10.01.00015"/>
    <s v="Material Aplicado em Serviço. "/>
    <n v="383656.54"/>
    <n v="1.7365374497117152E-3"/>
    <n v="86.853081353163432"/>
    <x v="1"/>
  </r>
  <r>
    <x v="1"/>
    <s v="10.01.00015"/>
    <s v="Material de consumo e insumos."/>
    <n v="383641.19"/>
    <n v="1.7364679712926767E-3"/>
    <n v="86.854817821134731"/>
    <x v="1"/>
  </r>
  <r>
    <x v="1"/>
    <s v="10.01.00016"/>
    <s v="DESPESA NECESSÁRIAS A PERCEPÇÃO DE RENDA "/>
    <n v="383628.39"/>
    <n v="1.7364100348911328E-3"/>
    <n v="86.856554231169625"/>
    <x v="0"/>
  </r>
  <r>
    <x v="0"/>
    <s v="10.02.00001"/>
    <s v="despesa necessária à percepção da receita e à manutenção da fonte"/>
    <n v="383396.33"/>
    <n v="1.735359666036271E-3"/>
    <n v="86.858289590835668"/>
    <x v="1"/>
  </r>
  <r>
    <x v="0"/>
    <s v="10.01.00053"/>
    <s v="FUNDE-PGE MS"/>
    <n v="383389.38"/>
    <n v="1.7353282083807451E-3"/>
    <n v="86.860024919044051"/>
    <x v="0"/>
  </r>
  <r>
    <x v="0"/>
    <s v="10.01.00018"/>
    <s v="ADMINISTRATIVA"/>
    <n v="383354.61"/>
    <n v="1.7351708295774892E-3"/>
    <n v="86.861760089873627"/>
    <x v="0"/>
  </r>
  <r>
    <x v="1"/>
    <s v="10.01.00017"/>
    <s v="Despesas de custeio"/>
    <n v="383304.26"/>
    <n v="1.7349429313104796E-3"/>
    <n v="86.863495032804934"/>
    <x v="0"/>
  </r>
  <r>
    <x v="0"/>
    <s v="10.01.00021"/>
    <s v="Serviços de Terceiros"/>
    <n v="383247.61"/>
    <n v="1.7346865174708351E-3"/>
    <n v="86.8652297193224"/>
    <x v="1"/>
  </r>
  <r>
    <x v="1"/>
    <s v="10.01.00015"/>
    <s v="Insumos para prestação de serviço"/>
    <n v="383179.63"/>
    <n v="1.7343788208632617E-3"/>
    <n v="86.866964098143256"/>
    <x v="1"/>
  </r>
  <r>
    <x v="0"/>
    <s v="10.01.00015"/>
    <s v="Servico de terceiros"/>
    <n v="383086.16"/>
    <n v="1.7339557493435511E-3"/>
    <n v="86.868698053892601"/>
    <x v="1"/>
  </r>
  <r>
    <x v="0"/>
    <s v="10.02.00001"/>
    <s v="Pagamento salário funcionários"/>
    <n v="383050.04"/>
    <n v="1.7337922600604452E-3"/>
    <n v="86.870431846152655"/>
    <x v="0"/>
  </r>
  <r>
    <x v="0"/>
    <s v="10.02.00001"/>
    <s v="Compras de Materiais "/>
    <n v="382949.78"/>
    <n v="1.7333384550902286E-3"/>
    <n v="86.872165184607752"/>
    <x v="1"/>
  </r>
  <r>
    <x v="1"/>
    <s v="10.01.00012"/>
    <s v="Material de Odontológico"/>
    <n v="382890.56"/>
    <n v="1.7330704087074615E-3"/>
    <n v="86.873898255016456"/>
    <x v="1"/>
  </r>
  <r>
    <x v="1"/>
    <s v="10.01.00019"/>
    <s v="Outras despesas"/>
    <n v="382523.72"/>
    <n v="1.7314099876494695E-3"/>
    <n v="86.875629665004112"/>
    <x v="0"/>
  </r>
  <r>
    <x v="0"/>
    <s v="10.01.00015"/>
    <s v="Materiais Utilizados"/>
    <n v="382456.27"/>
    <n v="1.7311046899710228E-3"/>
    <n v="86.877360769694079"/>
    <x v="1"/>
  </r>
  <r>
    <x v="0"/>
    <s v="10.01.00030"/>
    <s v="Folha de Pagt. Mensal de Salários"/>
    <n v="382349.81"/>
    <n v="1.7306228220563085E-3"/>
    <n v="86.879091392516131"/>
    <x v="0"/>
  </r>
  <r>
    <x v="1"/>
    <s v="10.01.00015"/>
    <s v="Serviço Prestado"/>
    <n v="382303.07"/>
    <n v="1.7304112636650462E-3"/>
    <n v="86.880821803779796"/>
    <x v="0"/>
  </r>
  <r>
    <x v="0"/>
    <s v="10.01.00018"/>
    <s v="DESPESAS DEDUTÍVEIS "/>
    <n v="382110.49"/>
    <n v="1.7295395923986958E-3"/>
    <n v="86.882551343372199"/>
    <x v="0"/>
  </r>
  <r>
    <x v="0"/>
    <s v="10.01.00023"/>
    <s v="Despesas diversas"/>
    <n v="382058.01"/>
    <n v="1.7293020531523667E-3"/>
    <n v="86.884280645425349"/>
    <x v="0"/>
  </r>
  <r>
    <x v="0"/>
    <s v="10.02.00012"/>
    <s v="Plano de saúde dos empregados"/>
    <n v="382049.01"/>
    <n v="1.7292613166200311E-3"/>
    <n v="86.886009906741975"/>
    <x v="1"/>
  </r>
  <r>
    <x v="0"/>
    <s v="10.01.00017"/>
    <s v="Vale Refeição (Funcionários)"/>
    <n v="382020.96"/>
    <n v="1.729134354427586E-3"/>
    <n v="86.88773904109641"/>
    <x v="1"/>
  </r>
  <r>
    <x v="1"/>
    <s v="10.01.00012"/>
    <s v="Material de Uso e Consumo/ material de Escritorio"/>
    <n v="382002.22"/>
    <n v="1.7290495319147005E-3"/>
    <n v="86.889468090628327"/>
    <x v="1"/>
  </r>
  <r>
    <x v="1"/>
    <s v="10.01.00026"/>
    <s v="IRRF"/>
    <n v="381969.51"/>
    <n v="1.7289014772510682E-3"/>
    <n v="86.891196992105577"/>
    <x v="0"/>
  </r>
  <r>
    <x v="1"/>
    <s v="10.05.00007"/>
    <s v="Salário e proventos"/>
    <n v="381892.15"/>
    <n v="1.7285513241242383E-3"/>
    <n v="86.892925543429698"/>
    <x v="0"/>
  </r>
  <r>
    <x v="1"/>
    <s v="10.01.00004"/>
    <s v="FRCPN, FGTS, INSS, FUNAJURIS"/>
    <n v="381865.68"/>
    <n v="1.7284315134563585E-3"/>
    <n v="86.894653974943154"/>
    <x v="0"/>
  </r>
  <r>
    <x v="1"/>
    <s v="10.01.00024"/>
    <s v="IRRF S/SALARIO"/>
    <n v="381535.36"/>
    <n v="1.7269363921940211E-3"/>
    <n v="86.896380911335342"/>
    <x v="0"/>
  </r>
  <r>
    <x v="0"/>
    <s v="10.01.00016"/>
    <s v="Material Médico Aplicado"/>
    <n v="381266.09"/>
    <n v="1.7257176004093595E-3"/>
    <n v="86.89810662893575"/>
    <x v="1"/>
  </r>
  <r>
    <x v="1"/>
    <s v="10.01.00015"/>
    <s v="Material Médico e Hospitalar "/>
    <n v="381209.34"/>
    <n v="1.7254607339415777E-3"/>
    <n v="86.899832089669687"/>
    <x v="1"/>
  </r>
  <r>
    <x v="0"/>
    <s v="10.01.00016"/>
    <s v="Serviços de Prótese Odontológica"/>
    <n v="381087.54"/>
    <n v="1.7249094328706384E-3"/>
    <n v="86.901556999102553"/>
    <x v="0"/>
  </r>
  <r>
    <x v="0"/>
    <s v="10.01.00046"/>
    <s v="REPASSE A TERCEIROS "/>
    <n v="381083.51"/>
    <n v="1.7248911919567147E-3"/>
    <n v="86.903281890294508"/>
    <x v="1"/>
  </r>
  <r>
    <x v="1"/>
    <s v="10.01.00018"/>
    <s v="Prestação de Serviços"/>
    <n v="381063.18"/>
    <n v="1.7247991726564503E-3"/>
    <n v="86.905006689467172"/>
    <x v="0"/>
  </r>
  <r>
    <x v="0"/>
    <s v="10.01.00016"/>
    <s v="Serviço prestado por terceiros"/>
    <n v="381043.71"/>
    <n v="1.7247110459581649E-3"/>
    <n v="86.906731400513124"/>
    <x v="1"/>
  </r>
  <r>
    <x v="0"/>
    <s v="10.01.00018"/>
    <s v="Material de consumo escritório/consultório"/>
    <n v="380849.68"/>
    <n v="1.7238328115838268E-3"/>
    <n v="86.908455233324702"/>
    <x v="1"/>
  </r>
  <r>
    <x v="1"/>
    <s v="10.01.00026"/>
    <s v="Salários pagos aos colaboradores"/>
    <n v="380701.36"/>
    <n v="1.723161473530939E-3"/>
    <n v="86.910178394798237"/>
    <x v="0"/>
  </r>
  <r>
    <x v="1"/>
    <s v="10.01.00013"/>
    <s v="Remuneração paga a terceiros, C/Vínculo Empregatício, INSS e FGTS"/>
    <n v="380527.49"/>
    <n v="1.7223744889890325E-3"/>
    <n v="86.911900769287229"/>
    <x v="0"/>
  </r>
  <r>
    <x v="0"/>
    <s v="11.01.00003"/>
    <s v="Aquisição de linha telefônica/aparelho telefônico"/>
    <n v="380505.62"/>
    <n v="1.7222754992154571E-3"/>
    <n v="86.913623044786448"/>
    <x v="1"/>
  </r>
  <r>
    <x v="0"/>
    <s v="10.01.00018"/>
    <s v="repasse ao tribunal de justiça"/>
    <n v="380457.6"/>
    <n v="1.7220581471840408E-3"/>
    <n v="86.915345102933628"/>
    <x v="0"/>
  </r>
  <r>
    <x v="1"/>
    <s v="10.01.00018"/>
    <s v="Material de uso e consumo- consultorio"/>
    <n v="380390.72"/>
    <n v="1.7217554294859752E-3"/>
    <n v="86.917066858363114"/>
    <x v="1"/>
  </r>
  <r>
    <x v="0"/>
    <s v="10.01.00022"/>
    <s v="Pagamento a autônomos"/>
    <n v="380356"/>
    <n v="1.7215982769967877E-3"/>
    <n v="86.918788456640115"/>
    <x v="0"/>
  </r>
  <r>
    <x v="1"/>
    <s v="10.01.00013"/>
    <s v="Remuneração paga a terceiros, sem vinc empreg Lei 8.134/90, art. 6º, III"/>
    <n v="380245.4"/>
    <n v="1.7210976702771994E-3"/>
    <n v="86.920509554310399"/>
    <x v="1"/>
  </r>
  <r>
    <x v="0"/>
    <s v="10.01.00019"/>
    <s v="Locação de Bens Moveis"/>
    <n v="380000"/>
    <n v="1.7199869208288534E-3"/>
    <n v="86.922229541231232"/>
    <x v="0"/>
  </r>
  <r>
    <x v="1"/>
    <s v="10.01.00010"/>
    <s v="Prestações de serviço de terceiros"/>
    <n v="379952.85"/>
    <n v="1.7197735066622295E-3"/>
    <n v="86.923949314737897"/>
    <x v="1"/>
  </r>
  <r>
    <x v="1"/>
    <s v="10.01.00026"/>
    <s v="Serviços de terceiros"/>
    <n v="379819.56"/>
    <n v="1.7191701986183422E-3"/>
    <n v="86.925668484936509"/>
    <x v="1"/>
  </r>
  <r>
    <x v="0"/>
    <s v="10.01.00015"/>
    <s v="Protéticos"/>
    <n v="379758.48"/>
    <n v="1.7188937333522253E-3"/>
    <n v="86.927387378669863"/>
    <x v="0"/>
  </r>
  <r>
    <x v="0"/>
    <s v="10.01.00015"/>
    <s v="Lanches dos funcionários "/>
    <n v="379559.98"/>
    <n v="1.7179952665001611E-3"/>
    <n v="86.929105373936366"/>
    <x v="0"/>
  </r>
  <r>
    <x v="1"/>
    <s v="10.01.00016"/>
    <s v="DESPESAS DIVERSAS"/>
    <n v="379336.47"/>
    <n v="1.7169835973510177E-3"/>
    <n v="86.930822357533714"/>
    <x v="0"/>
  </r>
  <r>
    <x v="0"/>
    <s v="10.01.00018"/>
    <s v="Encargos da folha (FGTS, INSS, IRRF)"/>
    <n v="379297.08"/>
    <n v="1.7168053071278297E-3"/>
    <n v="86.93253916284084"/>
    <x v="0"/>
  </r>
  <r>
    <x v="1"/>
    <s v="10.01.00019"/>
    <s v="Serviços de terceiros"/>
    <n v="379190.35"/>
    <n v="1.7163222171171452E-3"/>
    <n v="86.93425548505796"/>
    <x v="1"/>
  </r>
  <r>
    <x v="1"/>
    <s v="10.01.00015"/>
    <s v="Material de Uso e Consumo "/>
    <n v="379112.19"/>
    <n v="1.7159684429652192E-3"/>
    <n v="86.935971453500926"/>
    <x v="1"/>
  </r>
  <r>
    <x v="0"/>
    <s v="10.01.00014"/>
    <s v="Telefone do consultório"/>
    <n v="378888.97"/>
    <n v="1.7149580864376731E-3"/>
    <n v="86.937686411587364"/>
    <x v="1"/>
  </r>
  <r>
    <x v="0"/>
    <s v="10.01.00019"/>
    <s v="Plano de Saúde "/>
    <n v="378747.41"/>
    <n v="1.7143173460468508E-3"/>
    <n v="86.939400728933407"/>
    <x v="1"/>
  </r>
  <r>
    <x v="1"/>
    <s v="10.01.00015"/>
    <s v="material de consumo odontologico"/>
    <n v="378711.77"/>
    <n v="1.7141560293788027E-3"/>
    <n v="86.941114884962786"/>
    <x v="1"/>
  </r>
  <r>
    <x v="0"/>
    <s v="10.01.00018"/>
    <s v="Material odontologico"/>
    <n v="378673.37"/>
    <n v="1.7139822201741714E-3"/>
    <n v="86.942828867182968"/>
    <x v="1"/>
  </r>
  <r>
    <x v="1"/>
    <s v="10.01.00007"/>
    <s v="Energia do cartório"/>
    <n v="378516.44"/>
    <n v="1.7132719108386828E-3"/>
    <n v="86.944542139093812"/>
    <x v="1"/>
  </r>
  <r>
    <x v="1"/>
    <s v="10.01.00033"/>
    <s v="Plano de saúde - Acordo coletivo"/>
    <n v="378507.09"/>
    <n v="1.7132295901078679E-3"/>
    <n v="86.946255368683921"/>
    <x v="1"/>
  </r>
  <r>
    <x v="1"/>
    <s v="10.01.00015"/>
    <s v=" Material utilizado nos serviços de tratamento odontológico"/>
    <n v="378381.09"/>
    <n v="1.7126592786551719E-3"/>
    <n v="86.947968027962574"/>
    <x v="1"/>
  </r>
  <r>
    <x v="0"/>
    <s v="10.01.00015"/>
    <s v="Materiais Medicos"/>
    <n v="378345.24"/>
    <n v="1.7124970114680358E-3"/>
    <n v="86.949680524974042"/>
    <x v="1"/>
  </r>
  <r>
    <x v="0"/>
    <s v="10.01.00019"/>
    <s v="Salários dos prepostos"/>
    <n v="378230.61"/>
    <n v="1.7119781638345235E-3"/>
    <n v="86.951392503137882"/>
    <x v="0"/>
  </r>
  <r>
    <x v="1"/>
    <s v="10.01.00016"/>
    <s v="Emolumentos ao IPESP"/>
    <n v="378051.25"/>
    <n v="1.7111663300078924E-3"/>
    <n v="86.953103669467893"/>
    <x v="0"/>
  </r>
  <r>
    <x v="0"/>
    <s v="10.01.00015"/>
    <s v="Materiais de uso no consultório"/>
    <n v="377974.88"/>
    <n v="1.7108206578996194E-3"/>
    <n v="86.954814490125798"/>
    <x v="1"/>
  </r>
  <r>
    <x v="0"/>
    <s v="10.01.00012"/>
    <s v="Material de escritório/ consultório (insumos)"/>
    <n v="377874.65"/>
    <n v="1.7103669887178442E-3"/>
    <n v="86.956524857114516"/>
    <x v="1"/>
  </r>
  <r>
    <x v="0"/>
    <s v="10.01.00028"/>
    <s v="Despesas Compartilhadas"/>
    <n v="377810.89"/>
    <n v="1.7100783930176543E-3"/>
    <n v="86.958234935507534"/>
    <x v="0"/>
  </r>
  <r>
    <x v="0"/>
    <s v="10.01.00018"/>
    <s v="Serviços Prestados- PF/PJ"/>
    <n v="377808.12"/>
    <n v="1.7100658552182575E-3"/>
    <n v="86.959945001362755"/>
    <x v="0"/>
  </r>
  <r>
    <x v="0"/>
    <s v="10.01.00015"/>
    <s v="DESPESAS DEDUTIVEIS NO MÊS"/>
    <n v="377725.77"/>
    <n v="1.7096931159473888E-3"/>
    <n v="86.961654694478696"/>
    <x v="0"/>
  </r>
  <r>
    <x v="0"/>
    <s v="10.01.00016"/>
    <s v="Serviços de Protético"/>
    <n v="377671.12"/>
    <n v="1.7094457546704851E-3"/>
    <n v="86.963364140233367"/>
    <x v="0"/>
  </r>
  <r>
    <x v="0"/>
    <s v="10.01.00016"/>
    <s v="Outras despesas "/>
    <n v="377660.95"/>
    <n v="1.7093997223889463E-3"/>
    <n v="86.965073539955753"/>
    <x v="0"/>
  </r>
  <r>
    <x v="1"/>
    <s v="10.01.00017"/>
    <s v="Protético"/>
    <n v="377454.39"/>
    <n v="1.7084647737090348E-3"/>
    <n v="86.966782004729467"/>
    <x v="0"/>
  </r>
  <r>
    <x v="0"/>
    <s v="10.01.00026"/>
    <s v="Depósito do valor excedente ao teto - "/>
    <n v="377419.57"/>
    <n v="1.7083071685917103E-3"/>
    <n v="86.968490311898051"/>
    <x v="0"/>
  </r>
  <r>
    <x v="0"/>
    <s v="10.01.00015"/>
    <s v="Material para exames e/ou procedimentos"/>
    <n v="377381.35"/>
    <n v="1.7081341741177259E-3"/>
    <n v="86.970198446072175"/>
    <x v="1"/>
  </r>
  <r>
    <x v="1"/>
    <s v="10.01.00015"/>
    <s v="Total das despesas dedutiveis escrituradas em sistema proprio "/>
    <n v="377367.63"/>
    <n v="1.7080720735373211E-3"/>
    <n v="86.971906518145715"/>
    <x v="0"/>
  </r>
  <r>
    <x v="0"/>
    <s v="10.01.00009"/>
    <s v="Fundos estaduais"/>
    <n v="377364.81"/>
    <n v="1.7080593094238559E-3"/>
    <n v="86.973614577455137"/>
    <x v="0"/>
  </r>
  <r>
    <x v="1"/>
    <s v="10.01.00015"/>
    <s v="Material de uso e consumo usado na prestação de serviço"/>
    <n v="377077.87"/>
    <n v="1.7067605382473756E-3"/>
    <n v="86.975321337993378"/>
    <x v="1"/>
  </r>
  <r>
    <x v="0"/>
    <s v="10.01.00024"/>
    <s v="SERVIÇOS DIVERSOS"/>
    <n v="377062.25"/>
    <n v="1.7066898377323665E-3"/>
    <n v="86.977028027831111"/>
    <x v="0"/>
  </r>
  <r>
    <x v="0"/>
    <s v="10.01.00015"/>
    <s v="Despesa e Material de Consultório"/>
    <n v="376997.81"/>
    <n v="1.7063981641608449E-3"/>
    <n v="86.97873442599527"/>
    <x v="1"/>
  </r>
  <r>
    <x v="1"/>
    <s v="10.01.00015"/>
    <s v="Material aplicado em pacientes"/>
    <n v="376938.8"/>
    <n v="1.7061310682971657E-3"/>
    <n v="86.980440557063574"/>
    <x v="1"/>
  </r>
  <r>
    <x v="0"/>
    <s v="10.01.00021"/>
    <s v="Despesas correio"/>
    <n v="376885.91"/>
    <n v="1.7058916732754746E-3"/>
    <n v="86.982146448736856"/>
    <x v="0"/>
  </r>
  <r>
    <x v="0"/>
    <s v="10.01.00021"/>
    <s v="REPASSE AO ESTADO DE SP, IPESP E SANTA CASA"/>
    <n v="376855.47"/>
    <n v="1.7057538932705534E-3"/>
    <n v="86.983852202630132"/>
    <x v="0"/>
  </r>
  <r>
    <x v="1"/>
    <s v="10.01.00016"/>
    <s v="Material Médico Hospitalar e Odontológico"/>
    <n v="376848.6"/>
    <n v="1.7057227977175372E-3"/>
    <n v="86.985557925427855"/>
    <x v="1"/>
  </r>
  <r>
    <x v="0"/>
    <s v="10.01.00011"/>
    <s v="Material de copa, conservação e limpeza do escritório/consultório"/>
    <n v="376834.15"/>
    <n v="1.7056573929517325E-3"/>
    <n v="86.987263582820802"/>
    <x v="1"/>
  </r>
  <r>
    <x v="1"/>
    <s v="10.01.00018"/>
    <s v="Medicamentos e Procedimentos"/>
    <n v="376758.91"/>
    <n v="1.7053168355414079E-3"/>
    <n v="86.988968899656342"/>
    <x v="0"/>
  </r>
  <r>
    <x v="1"/>
    <s v="10.01.00017"/>
    <s v="Devolução de tratamento cancelado"/>
    <n v="376546.42"/>
    <n v="1.7043550460129691E-3"/>
    <n v="86.990673254702358"/>
    <x v="0"/>
  </r>
  <r>
    <x v="0"/>
    <s v="10.01.00006"/>
    <s v="FGTS"/>
    <n v="376496.14"/>
    <n v="1.7041274645856553E-3"/>
    <n v="86.99237738216695"/>
    <x v="0"/>
  </r>
  <r>
    <x v="0"/>
    <s v="10.01.00012"/>
    <s v="Insumos Odontologicos"/>
    <n v="376435"/>
    <n v="1.7038507277426565E-3"/>
    <n v="86.994081232894686"/>
    <x v="1"/>
  </r>
  <r>
    <x v="0"/>
    <s v="10.01.00013"/>
    <s v="Folha mensal de salários"/>
    <n v="376415.36"/>
    <n v="1.7037618315765379E-3"/>
    <n v="86.995784994726264"/>
    <x v="0"/>
  </r>
  <r>
    <x v="0"/>
    <s v="10.01.00015"/>
    <s v="Despesas Dedutíveis - Livro Caixa"/>
    <n v="376412.82"/>
    <n v="1.7037503348218564E-3"/>
    <n v="86.997488745061091"/>
    <x v="0"/>
  </r>
  <r>
    <x v="1"/>
    <s v="10.01.00017"/>
    <s v="Internet"/>
    <n v="376360.68"/>
    <n v="1.7035143345111932E-3"/>
    <n v="86.999192259395599"/>
    <x v="0"/>
  </r>
  <r>
    <x v="1"/>
    <s v="10.01.00048"/>
    <s v="Serviços Prestados a Terceiro Autonomo- Daniel Rocha Flores"/>
    <n v="376249.55"/>
    <n v="1.7030113288624784E-3"/>
    <n v="87.000895270724456"/>
    <x v="1"/>
  </r>
  <r>
    <x v="1"/>
    <s v="10.01.00029"/>
    <s v="Despesas Diversas"/>
    <n v="376131.77"/>
    <n v="1.7024782234426488E-3"/>
    <n v="87.002597748947892"/>
    <x v="0"/>
  </r>
  <r>
    <x v="0"/>
    <s v="10.01.00017"/>
    <s v="GRS"/>
    <n v="376131.19"/>
    <n v="1.7024755981994539E-3"/>
    <n v="87.004300224546085"/>
    <x v="0"/>
  </r>
  <r>
    <x v="1"/>
    <s v="10.01.00018"/>
    <s v="Repasse Poder Judiciário"/>
    <n v="376067.31"/>
    <n v="1.7021864593454994E-3"/>
    <n v="87.006002411005426"/>
    <x v="0"/>
  </r>
  <r>
    <x v="0"/>
    <s v="10.01.00013"/>
    <s v="Remuneração Funcionários - Cartório"/>
    <n v="375973.85"/>
    <n v="1.7017634330886032E-3"/>
    <n v="87.007704174438516"/>
    <x v="0"/>
  </r>
  <r>
    <x v="0"/>
    <s v="10.01.00031"/>
    <s v="Folha mensal de salários"/>
    <n v="375725.63"/>
    <n v="1.7006399195267923E-3"/>
    <n v="87.009404814358049"/>
    <x v="0"/>
  </r>
  <r>
    <x v="0"/>
    <s v="10.01.00016"/>
    <s v="Honorário Contábil"/>
    <n v="375714.92"/>
    <n v="1.700591443053313E-3"/>
    <n v="87.011105405801104"/>
    <x v="0"/>
  </r>
  <r>
    <x v="1"/>
    <s v="10.01.00013"/>
    <s v="Remuneração paga a terceiros, com vínculo empregatício (SALÁRIO)"/>
    <n v="375625.51"/>
    <n v="1.7001867482359678E-3"/>
    <n v="87.012805592549341"/>
    <x v="0"/>
  </r>
  <r>
    <x v="0"/>
    <s v="10.01.00009"/>
    <s v="FGTS / GFIP"/>
    <n v="375596.4"/>
    <n v="1.7000549881852694E-3"/>
    <n v="87.014505647537533"/>
    <x v="0"/>
  </r>
  <r>
    <x v="1"/>
    <s v="10.01.00023"/>
    <s v="Total de despesas"/>
    <n v="375557.39"/>
    <n v="1.6998784179490022E-3"/>
    <n v="87.016205525955485"/>
    <x v="0"/>
  </r>
  <r>
    <x v="0"/>
    <s v="10.01.00015"/>
    <s v="Devolução de emolumentos "/>
    <n v="375310.97"/>
    <n v="1.6987630516936583E-3"/>
    <n v="87.017904289007177"/>
    <x v="0"/>
  </r>
  <r>
    <x v="0"/>
    <s v="10.01.00015"/>
    <s v="Despesa com Material Usado na Prestação de Serviço"/>
    <n v="375306.63"/>
    <n v="1.6987434076325102E-3"/>
    <n v="87.019603032414807"/>
    <x v="1"/>
  </r>
  <r>
    <x v="0"/>
    <s v="10.01.00041"/>
    <s v="ARRENDAMENTO PREDIAL"/>
    <n v="375140"/>
    <n v="1.6979891933677264E-3"/>
    <n v="87.021301021608181"/>
    <x v="1"/>
  </r>
  <r>
    <x v="0"/>
    <s v="10.01.00010"/>
    <s v="ISSQN próprio e retido na fonte"/>
    <n v="374942.37"/>
    <n v="1.6970946643804544E-3"/>
    <n v="87.022998116272561"/>
    <x v="0"/>
  </r>
  <r>
    <x v="0"/>
    <s v="10.01.00018"/>
    <s v="Materiais de consumo e laboratório de prótese"/>
    <n v="374931.04"/>
    <n v="1.6970433816125253E-3"/>
    <n v="87.024695159654172"/>
    <x v="1"/>
  </r>
  <r>
    <x v="0"/>
    <s v="10.07.00002"/>
    <s v="INSS"/>
    <n v="374831.38"/>
    <n v="1.6965922924111311E-3"/>
    <n v="87.026391751946576"/>
    <x v="0"/>
  </r>
  <r>
    <x v="0"/>
    <s v="10.01.00018"/>
    <s v="Devolução/Excedente apurado p/devolução TJ-GO"/>
    <n v="374810.54"/>
    <n v="1.6964979647073677E-3"/>
    <n v="87.028088249911278"/>
    <x v="0"/>
  </r>
  <r>
    <x v="0"/>
    <s v="10.01.00015"/>
    <s v="Material para uso e consumo"/>
    <n v="374707.04"/>
    <n v="1.6960294945855103E-3"/>
    <n v="87.02978427940586"/>
    <x v="1"/>
  </r>
  <r>
    <x v="1"/>
    <s v="10.01.00016"/>
    <s v="Plano de Saúde"/>
    <n v="374689.63"/>
    <n v="1.6959506920268485E-3"/>
    <n v="87.031480230097884"/>
    <x v="1"/>
  </r>
  <r>
    <x v="1"/>
    <s v="10.01.00015"/>
    <s v="Material utilizado em procedimentos médicos"/>
    <n v="374647.46"/>
    <n v="1.6957598187414503E-3"/>
    <n v="87.033175989916629"/>
    <x v="1"/>
  </r>
  <r>
    <x v="1"/>
    <s v="10.01.00015"/>
    <s v="manutenção das instalações"/>
    <n v="374513.83"/>
    <n v="1.6951549717618966E-3"/>
    <n v="87.034871144888385"/>
    <x v="1"/>
  </r>
  <r>
    <x v="0"/>
    <s v="10.01.00012"/>
    <s v="Material de Uso e Consumo"/>
    <n v="374451.7"/>
    <n v="1.694873753900341E-3"/>
    <n v="87.03656601864229"/>
    <x v="1"/>
  </r>
  <r>
    <x v="0"/>
    <s v="10.01.00016"/>
    <s v="Plano de Saúde"/>
    <n v="374394.58"/>
    <n v="1.6946152127084522E-3"/>
    <n v="87.038260633855003"/>
    <x v="1"/>
  </r>
  <r>
    <x v="1"/>
    <s v="10.01.00026"/>
    <s v="FGTS"/>
    <n v="374285.53"/>
    <n v="1.6941216217249879E-3"/>
    <n v="87.039954755476728"/>
    <x v="0"/>
  </r>
  <r>
    <x v="0"/>
    <s v="10.02.00017"/>
    <s v="SERVIÇOS CONTRATADOS DE PESSOA FISICA"/>
    <n v="374272.12"/>
    <n v="1.6940609242918081E-3"/>
    <n v="87.041648816401022"/>
    <x v="0"/>
  </r>
  <r>
    <x v="0"/>
    <s v="10.01.00022"/>
    <s v="FUNAJURIS - Fundo de apoio ao judiciário. "/>
    <n v="374247.01"/>
    <n v="1.6939472693665925E-3"/>
    <n v="87.043342763670395"/>
    <x v="0"/>
  </r>
  <r>
    <x v="0"/>
    <s v="10.01.00015"/>
    <s v="MAT CONSUMO"/>
    <n v="374235.53"/>
    <n v="1.6938953076564582E-3"/>
    <n v="87.045036658978049"/>
    <x v="0"/>
  </r>
  <r>
    <x v="1"/>
    <s v="10.01.00015"/>
    <s v="Material de uso/consumo em procedimento médico"/>
    <n v="374117.23"/>
    <n v="1.6933598485703158E-3"/>
    <n v="87.046730018826622"/>
    <x v="1"/>
  </r>
  <r>
    <x v="1"/>
    <s v="10.01.00015"/>
    <s v="Material utilizado na prestaçao de serviços"/>
    <n v="374023.26"/>
    <n v="1.6929345139099201E-3"/>
    <n v="87.048422953340534"/>
    <x v="1"/>
  </r>
  <r>
    <x v="0"/>
    <s v="10.01.00015"/>
    <s v="Materiais e Insumos "/>
    <n v="374004.82"/>
    <n v="1.6928510492814461E-3"/>
    <n v="87.050115804389819"/>
    <x v="1"/>
  </r>
  <r>
    <x v="1"/>
    <s v="10.01.00017"/>
    <s v="Material odontológico e serviços de laboratório de prótese"/>
    <n v="373928.35"/>
    <n v="1.6925049245450363E-3"/>
    <n v="87.051808309314367"/>
    <x v="1"/>
  </r>
  <r>
    <x v="1"/>
    <s v="10.01.00023"/>
    <s v="Remuneração paga a pessoa física "/>
    <n v="373806.1"/>
    <n v="1.6919515866474801E-3"/>
    <n v="87.053500260901018"/>
    <x v="0"/>
  </r>
  <r>
    <x v="1"/>
    <s v="10.01.00017"/>
    <s v="Produtos para uso consultório/escritório"/>
    <n v="373803.92"/>
    <n v="1.6919417193540921E-3"/>
    <n v="87.055192202620375"/>
    <x v="1"/>
  </r>
  <r>
    <x v="1"/>
    <s v="10.01.00015"/>
    <s v="Produtos, medicamentos Odontológicos"/>
    <n v="373791.32"/>
    <n v="1.6918846882088227E-3"/>
    <n v="87.056884087308589"/>
    <x v="1"/>
  </r>
  <r>
    <x v="0"/>
    <s v="10.01.00015"/>
    <s v="MATERIAL PARA USO NA  ATIVIDADE PROFISSIONAL "/>
    <n v="373550.76"/>
    <n v="1.6907958459623105E-3"/>
    <n v="87.058574883154549"/>
    <x v="1"/>
  </r>
  <r>
    <x v="0"/>
    <s v="10.01.00017"/>
    <s v="Material usado na prestação de serviço"/>
    <n v="373548.16"/>
    <n v="1.6907840776307467E-3"/>
    <n v="87.060265667232173"/>
    <x v="1"/>
  </r>
  <r>
    <x v="1"/>
    <s v="10.10.00004"/>
    <s v="Repasses Legais - Parte do Tribunal da Justica"/>
    <n v="373524.57"/>
    <n v="1.6906773026532146E-3"/>
    <n v="87.061956344534821"/>
    <x v="0"/>
  </r>
  <r>
    <x v="1"/>
    <s v="10.01.00015"/>
    <s v="Materiais Médicos/Hospitalares"/>
    <n v="373499.1"/>
    <n v="1.690562018266705E-3"/>
    <n v="87.063646906553089"/>
    <x v="1"/>
  </r>
  <r>
    <x v="0"/>
    <s v="10.01.00022"/>
    <s v="Repasses"/>
    <n v="373483.93"/>
    <n v="1.6904933545783133E-3"/>
    <n v="87.065337399907662"/>
    <x v="0"/>
  </r>
  <r>
    <x v="1"/>
    <s v="10.01.00016"/>
    <s v="Contador"/>
    <n v="373457.67"/>
    <n v="1.6903744944295213E-3"/>
    <n v="87.067027774402092"/>
    <x v="0"/>
  </r>
  <r>
    <x v="0"/>
    <s v="10.01.00015"/>
    <s v="Custo de material escritório/consultório"/>
    <n v="373311.29"/>
    <n v="1.6897119373624925E-3"/>
    <n v="87.068717486339452"/>
    <x v="1"/>
  </r>
  <r>
    <x v="0"/>
    <s v="10.01.00030"/>
    <s v="GRERJ Lei 3217/99"/>
    <n v="373278.63"/>
    <n v="1.6895641090129286E-3"/>
    <n v="87.070407050448466"/>
    <x v="0"/>
  </r>
  <r>
    <x v="0"/>
    <s v="10.01.00016"/>
    <s v="Despesa com Matérias/Equipamentos Auxiliares"/>
    <n v="373266.79"/>
    <n v="1.6895105178415006E-3"/>
    <n v="87.072096560966301"/>
    <x v="0"/>
  </r>
  <r>
    <x v="1"/>
    <s v="10.01.00015"/>
    <s v="Material de uso e consumo odontológico"/>
    <n v="373122.89"/>
    <n v="1.688859185952271E-3"/>
    <n v="87.073785420152248"/>
    <x v="1"/>
  </r>
  <r>
    <x v="1"/>
    <s v="10.01.00022"/>
    <s v="Salários "/>
    <n v="373109.15"/>
    <n v="1.6887969948462392E-3"/>
    <n v="87.075474217147089"/>
    <x v="0"/>
  </r>
  <r>
    <x v="1"/>
    <s v="10.01.00017"/>
    <s v="Salário"/>
    <n v="373082.18"/>
    <n v="1.6886749210376739E-3"/>
    <n v="87.077162892068131"/>
    <x v="0"/>
  </r>
  <r>
    <x v="0"/>
    <s v="10.02.00011"/>
    <s v="DIVERSOS SERVICOS TERCEIRIZADOS"/>
    <n v="373022.14"/>
    <n v="1.6884031631041832E-3"/>
    <n v="87.078851295231232"/>
    <x v="0"/>
  </r>
  <r>
    <x v="1"/>
    <s v="10.01.00016"/>
    <s v="Serviços prestados "/>
    <n v="373009.38"/>
    <n v="1.688345407753894E-3"/>
    <n v="87.080539640638989"/>
    <x v="0"/>
  </r>
  <r>
    <x v="1"/>
    <s v="10.02.00002"/>
    <s v="pagamentos efetuados a terceiros sem vinculo empregatício"/>
    <n v="372991.83"/>
    <n v="1.68826597151584E-3"/>
    <n v="87.082227906610498"/>
    <x v="1"/>
  </r>
  <r>
    <x v="0"/>
    <s v="10.01.00015"/>
    <s v="Serviços prestados por terceiros - PJ"/>
    <n v="372988.34"/>
    <n v="1.6882501747938566E-3"/>
    <n v="87.083916156785293"/>
    <x v="1"/>
  </r>
  <r>
    <x v="0"/>
    <s v="10.01.00018"/>
    <s v="Taxas"/>
    <n v="372935.61"/>
    <n v="1.6880115039771845E-3"/>
    <n v="87.085604168289265"/>
    <x v="0"/>
  </r>
  <r>
    <x v="0"/>
    <s v="10.01.00018"/>
    <s v="Medicamentos e Procedimentos"/>
    <n v="372858.05"/>
    <n v="1.6876604455940808E-3"/>
    <n v="87.087291828734863"/>
    <x v="0"/>
  </r>
  <r>
    <x v="1"/>
    <s v="10.01.00032"/>
    <s v="Licença de uso - Sistema de informática - Pagto. Licença de uso"/>
    <n v="372748.08"/>
    <n v="1.6871626904317555E-3"/>
    <n v="87.088978991425293"/>
    <x v="0"/>
  </r>
  <r>
    <x v="0"/>
    <s v="10.01.00017"/>
    <s v="Uso e Consumo"/>
    <n v="372724.52"/>
    <n v="1.6870560512426643E-3"/>
    <n v="87.090666047476532"/>
    <x v="0"/>
  </r>
  <r>
    <x v="0"/>
    <s v="10.01.00015"/>
    <s v="Prestadores de Serviços "/>
    <n v="372688.12"/>
    <n v="1.6868912946007744E-3"/>
    <n v="87.092352938771128"/>
    <x v="0"/>
  </r>
  <r>
    <x v="1"/>
    <s v="10.01.00016"/>
    <s v="Materiais cirúrgicos e estéticos "/>
    <n v="372573.73"/>
    <n v="1.686373533274791E-3"/>
    <n v="87.094039312304403"/>
    <x v="1"/>
  </r>
  <r>
    <x v="1"/>
    <s v="10.01.00015"/>
    <s v="Fornecedor Invisalign"/>
    <n v="372484.9"/>
    <n v="1.6859714637006407E-3"/>
    <n v="87.095725283768104"/>
    <x v="0"/>
  </r>
  <r>
    <x v="1"/>
    <s v="10.01.00018"/>
    <s v="Salários e Ordenados"/>
    <n v="372466.87"/>
    <n v="1.6858898548475284E-3"/>
    <n v="87.097411173622945"/>
    <x v="0"/>
  </r>
  <r>
    <x v="0"/>
    <s v="10.01.00022"/>
    <s v="Material Aplicado"/>
    <n v="372458.93"/>
    <n v="1.6858539161734459E-3"/>
    <n v="87.099097027539116"/>
    <x v="1"/>
  </r>
  <r>
    <x v="1"/>
    <s v="10.01.00016"/>
    <s v="REPASSE COMPULSORIO TJ MG "/>
    <n v="372422.22"/>
    <n v="1.685687756384331E-3"/>
    <n v="87.100782715295495"/>
    <x v="0"/>
  </r>
  <r>
    <x v="1"/>
    <s v="10.01.00025"/>
    <s v="Serviços Prestados Por Terceiros - PF"/>
    <n v="372381.44"/>
    <n v="1.6855031746300379E-3"/>
    <n v="87.102468218470122"/>
    <x v="1"/>
  </r>
  <r>
    <x v="1"/>
    <s v="10.01.00004"/>
    <s v="VERBAS RESCISÓRIAS"/>
    <n v="372372.47999999998"/>
    <n v="1.6854626191489573E-3"/>
    <n v="87.104153681089272"/>
    <x v="0"/>
  </r>
  <r>
    <x v="1"/>
    <s v="10.01.00025"/>
    <s v="MATERIAL DE CONSUMO"/>
    <n v="372319.69"/>
    <n v="1.6852236767554033E-3"/>
    <n v="87.105838904766031"/>
    <x v="1"/>
  </r>
  <r>
    <x v="1"/>
    <s v="10.01.00022"/>
    <s v="FUNJECC"/>
    <n v="372248.61"/>
    <n v="1.6849019486755807E-3"/>
    <n v="87.10752380671471"/>
    <x v="0"/>
  </r>
  <r>
    <x v="0"/>
    <s v="10.01.00015"/>
    <s v="Totais de custos e despesas"/>
    <n v="372235.11"/>
    <n v="1.6848408438770775E-3"/>
    <n v="87.109208647558589"/>
    <x v="0"/>
  </r>
  <r>
    <x v="0"/>
    <s v="10.01.00015"/>
    <s v="Gastos Diversos com Consultório"/>
    <n v="372214.76"/>
    <n v="1.6847487340511862E-3"/>
    <n v="87.110893396292639"/>
    <x v="0"/>
  </r>
  <r>
    <x v="1"/>
    <s v="10.01.00016"/>
    <s v="Serviços técnicos especializados"/>
    <n v="372058.66"/>
    <n v="1.684042181529235E-3"/>
    <n v="87.112577438474162"/>
    <x v="0"/>
  </r>
  <r>
    <x v="0"/>
    <s v="10.01.00017"/>
    <s v="Vale transporte e vale refeição "/>
    <n v="372006.88"/>
    <n v="1.6838078106798651E-3"/>
    <n v="87.11426124628484"/>
    <x v="1"/>
  </r>
  <r>
    <x v="1"/>
    <s v="10.01.00015"/>
    <s v="TAXA DE FISCALIZACAO JUDICIARIA"/>
    <n v="371858.12"/>
    <n v="1.6831344810631743E-3"/>
    <n v="87.11594438076591"/>
    <x v="0"/>
  </r>
  <r>
    <x v="0"/>
    <s v="10.01.00004"/>
    <s v="DIVERSOS"/>
    <n v="371849.8"/>
    <n v="1.6830968224021709E-3"/>
    <n v="87.117627477588314"/>
    <x v="0"/>
  </r>
  <r>
    <x v="1"/>
    <s v="10.03.00004"/>
    <s v="Softwares, informática e arquivo de segurança"/>
    <n v="371769.97"/>
    <n v="1.6827354893603555E-3"/>
    <n v="87.119310213077668"/>
    <x v="0"/>
  </r>
  <r>
    <x v="0"/>
    <s v="10.01.00015"/>
    <s v="Materiais de Uso e Consumo"/>
    <n v="371750.56"/>
    <n v="1.6826476342389524E-3"/>
    <n v="87.120992860711908"/>
    <x v="1"/>
  </r>
  <r>
    <x v="0"/>
    <s v="10.01.00024"/>
    <s v="Invisalign Day"/>
    <n v="371730.86"/>
    <n v="1.6825584664959515E-3"/>
    <n v="87.122675419178407"/>
    <x v="0"/>
  </r>
  <r>
    <x v="0"/>
    <s v="10.01.00026"/>
    <s v="REPASSES LEGAIS PARTE DO SEFAZ"/>
    <n v="371705.66"/>
    <n v="1.6824444042054124E-3"/>
    <n v="87.124357863582617"/>
    <x v="0"/>
  </r>
  <r>
    <x v="0"/>
    <s v="10.01.00017"/>
    <s v="Material Consultório"/>
    <n v="371648.37"/>
    <n v="1.6821850935456904E-3"/>
    <n v="87.12604004867616"/>
    <x v="1"/>
  </r>
  <r>
    <x v="1"/>
    <s v="10.01.00009"/>
    <s v="Fundos estaduais"/>
    <n v="371499.46"/>
    <n v="1.6815110849867944E-3"/>
    <n v="87.127721559761142"/>
    <x v="0"/>
  </r>
  <r>
    <x v="0"/>
    <s v="10.01.00019"/>
    <s v="Insumos e Descartáveis "/>
    <n v="371489.28000000003"/>
    <n v="1.6814650074424415E-3"/>
    <n v="87.129403024768578"/>
    <x v="1"/>
  </r>
  <r>
    <x v="1"/>
    <s v="10.01.00012"/>
    <s v="Material de Expediente"/>
    <n v="371487.92"/>
    <n v="1.6814588516997774E-3"/>
    <n v="87.131084483620285"/>
    <x v="1"/>
  </r>
  <r>
    <x v="0"/>
    <s v="10.01.00038"/>
    <s v="IRRF dos funcionários"/>
    <n v="371218.92"/>
    <n v="1.6802412820110856E-3"/>
    <n v="87.132764724902302"/>
    <x v="0"/>
  </r>
  <r>
    <x v="0"/>
    <s v="10.01.00012"/>
    <s v="Material de uso odontologico/ hospitalar"/>
    <n v="371144.34"/>
    <n v="1.6799037119464661E-3"/>
    <n v="87.134444628614247"/>
    <x v="1"/>
  </r>
  <r>
    <x v="1"/>
    <s v="10.01.00041"/>
    <s v="ARRENDAMENTO PREDIAL"/>
    <n v="371140"/>
    <n v="1.6798840678853176E-3"/>
    <n v="87.13612451268213"/>
    <x v="1"/>
  </r>
  <r>
    <x v="0"/>
    <s v="10.01.00012"/>
    <s v="Material de escritório/dental"/>
    <n v="371133"/>
    <n v="1.6798523839157233E-3"/>
    <n v="87.137804365066046"/>
    <x v="1"/>
  </r>
  <r>
    <x v="1"/>
    <s v="10.01.00038"/>
    <s v="ISSQN - PMBH"/>
    <n v="371066.43"/>
    <n v="1.6795510693648822E-3"/>
    <n v="87.139483916135404"/>
    <x v="0"/>
  </r>
  <r>
    <x v="1"/>
    <s v="10.01.00018"/>
    <s v="Material de consumo hospitalar no consultório"/>
    <n v="370892.76"/>
    <n v="1.6787649900792498E-3"/>
    <n v="87.141162681125479"/>
    <x v="1"/>
  </r>
  <r>
    <x v="0"/>
    <s v="10.01.00026"/>
    <s v="Vale Alimentação pago a terceiro com vinculo empregatício"/>
    <n v="370834.72"/>
    <n v="1.6785022847085E-3"/>
    <n v="87.142841183410184"/>
    <x v="1"/>
  </r>
  <r>
    <x v="0"/>
    <s v="10.01.00015"/>
    <s v="Material de procedimentos cirúrgicos e estéticos"/>
    <n v="370815.6"/>
    <n v="1.678415742208694E-3"/>
    <n v="87.144519599152389"/>
    <x v="1"/>
  </r>
  <r>
    <x v="0"/>
    <s v="10.01.00015"/>
    <s v="Material de Consumo Odontologia e Harmonização"/>
    <n v="370779.33"/>
    <n v="1.6782515739833825E-3"/>
    <n v="87.146197850726367"/>
    <x v="1"/>
  </r>
  <r>
    <x v="0"/>
    <s v="10.01.00001"/>
    <s v="MATERIAL ODONTOLOGICO"/>
    <n v="370655.47"/>
    <n v="1.6776909487728196E-3"/>
    <n v="87.147875541675134"/>
    <x v="1"/>
  </r>
  <r>
    <x v="0"/>
    <s v="10.01.00019"/>
    <s v="Material Médico"/>
    <n v="370588.63"/>
    <n v="1.6773884121260086E-3"/>
    <n v="87.149552930087253"/>
    <x v="1"/>
  </r>
  <r>
    <x v="1"/>
    <s v="10.01.00010"/>
    <s v="ISS E TAXAS PBH"/>
    <n v="370586.22"/>
    <n v="1.6773775037879054E-3"/>
    <n v="87.151230307591035"/>
    <x v="0"/>
  </r>
  <r>
    <x v="0"/>
    <s v="10.01.00003"/>
    <s v="Assessoria Administrativa"/>
    <n v="370379.76"/>
    <n v="1.6764430077361309E-3"/>
    <n v="87.152906750598774"/>
    <x v="0"/>
  </r>
  <r>
    <x v="0"/>
    <s v="10.01.00006"/>
    <s v="Despesas pagas a outra empresa por produtos ou serviços necessários para prestar o meu serviço"/>
    <n v="370202.49"/>
    <n v="1.6756406338375644E-3"/>
    <n v="87.154582391232609"/>
    <x v="1"/>
  </r>
  <r>
    <x v="1"/>
    <s v="10.01.00015"/>
    <s v="SERVICOS DE MAO DE OBRA EM CONSTRUCAO DE IMOVEL"/>
    <n v="370198.24"/>
    <n v="1.675621397141739E-3"/>
    <n v="87.156258012629749"/>
    <x v="0"/>
  </r>
  <r>
    <x v="1"/>
    <s v="10.01.00016"/>
    <s v="Serviços terceirizados"/>
    <n v="370039.48"/>
    <n v="1.6749028047113421E-3"/>
    <n v="87.157932915434458"/>
    <x v="0"/>
  </r>
  <r>
    <x v="0"/>
    <s v="10.01.00024"/>
    <s v="DIVERSAS"/>
    <n v="369702.62"/>
    <n v="1.6733780815688412E-3"/>
    <n v="87.159606293516021"/>
    <x v="0"/>
  </r>
  <r>
    <x v="0"/>
    <s v="10.01.00015"/>
    <s v="Pagamentos a terceiros"/>
    <n v="369628.33"/>
    <n v="1.6730418241258193E-3"/>
    <n v="87.16127933534014"/>
    <x v="1"/>
  </r>
  <r>
    <x v="1"/>
    <s v="10.01.00016"/>
    <s v=" Serviços de terceiros"/>
    <n v="369578.58"/>
    <n v="1.6728166416276318E-3"/>
    <n v="87.16295215198177"/>
    <x v="1"/>
  </r>
  <r>
    <x v="1"/>
    <s v="10.01.00017"/>
    <s v="Funcionários"/>
    <n v="369563.96"/>
    <n v="1.6727504673939937E-3"/>
    <n v="87.164624902449162"/>
    <x v="0"/>
  </r>
  <r>
    <x v="1"/>
    <s v="10.01.00015"/>
    <s v="Repasse de serviço prestado"/>
    <n v="369546.36"/>
    <n v="1.6726708048418709E-3"/>
    <n v="87.166297573253999"/>
    <x v="0"/>
  </r>
  <r>
    <x v="0"/>
    <s v="10.01.00002"/>
    <s v="Aluguel do imóvel (sede do cartório)"/>
    <n v="369500"/>
    <n v="1.6724609664375296E-3"/>
    <n v="87.167970034220431"/>
    <x v="1"/>
  </r>
  <r>
    <x v="1"/>
    <s v="10.01.00018"/>
    <s v="Honorários contábeis"/>
    <n v="369484.08"/>
    <n v="1.6723889080381099E-3"/>
    <n v="87.169642423128465"/>
    <x v="0"/>
  </r>
  <r>
    <x v="1"/>
    <s v="10.01.00024"/>
    <s v="DESP COM RESSARCIMENTO DE ODONT PARCEIROS"/>
    <n v="369428.89"/>
    <n v="1.6721391025692665E-3"/>
    <n v="87.171314562231032"/>
    <x v="0"/>
  </r>
  <r>
    <x v="1"/>
    <s v="10.01.00006"/>
    <s v="Honorários Contábeis e Advocatícios"/>
    <n v="369427.07"/>
    <n v="1.6721308647371716E-3"/>
    <n v="87.172986693095766"/>
    <x v="0"/>
  </r>
  <r>
    <x v="0"/>
    <s v="10.01.00015"/>
    <s v="MATERIAL CONSULTORIO"/>
    <n v="369404.15999999997"/>
    <n v="1.6720271676309714E-3"/>
    <n v="87.174658720263395"/>
    <x v="1"/>
  </r>
  <r>
    <x v="1"/>
    <s v="10.01.00022"/>
    <s v="Assessoria jurídica"/>
    <n v="369372.72"/>
    <n v="1.6718848613446794E-3"/>
    <n v="87.176330605124733"/>
    <x v="0"/>
  </r>
  <r>
    <x v="0"/>
    <s v="10.01.00007"/>
    <s v="IRRF - IMPOSTO SOBRE A RENDA RETIDO NA FONTE"/>
    <n v="369281.66"/>
    <n v="1.6714726981630723E-3"/>
    <n v="87.178002077822896"/>
    <x v="0"/>
  </r>
  <r>
    <x v="0"/>
    <s v="10.01.00015"/>
    <s v="Despesas Dedutíveis conforme sistema de Escrituração"/>
    <n v="369128.37"/>
    <n v="1.670778864491773E-3"/>
    <n v="87.17967285668739"/>
    <x v="0"/>
  </r>
  <r>
    <x v="1"/>
    <s v="10.01.00015"/>
    <s v="Mercadorias da Loja"/>
    <n v="369057.39"/>
    <n v="1.6704575890400875E-3"/>
    <n v="87.181343314276432"/>
    <x v="0"/>
  </r>
  <r>
    <x v="0"/>
    <s v="10.01.00015"/>
    <s v="Material empregado na prestação de serviço"/>
    <n v="368987.87"/>
    <n v="1.6701429219592033E-3"/>
    <n v="87.183013457198385"/>
    <x v="1"/>
  </r>
  <r>
    <x v="1"/>
    <s v="10.01.00018"/>
    <s v="Serviços Prestados PJ"/>
    <n v="368929.17"/>
    <n v="1.6698772292427491E-3"/>
    <n v="87.184683334427632"/>
    <x v="0"/>
  </r>
  <r>
    <x v="0"/>
    <s v="10.01.00024"/>
    <s v="Plano Saude Funcionarios - AMIL SAUDE"/>
    <n v="368916.11"/>
    <n v="1.6698181160080489E-3"/>
    <n v="87.186353152543646"/>
    <x v="1"/>
  </r>
  <r>
    <x v="1"/>
    <s v="10.01.00093"/>
    <s v="Sistemas de informática"/>
    <n v="368712.07"/>
    <n v="1.6688945735571915E-3"/>
    <n v="87.188022047117201"/>
    <x v="0"/>
  </r>
  <r>
    <x v="0"/>
    <s v="10.02.00001"/>
    <s v="Folha mensal de salários"/>
    <n v="368692.01"/>
    <n v="1.6688037763528971E-3"/>
    <n v="87.189690850893555"/>
    <x v="0"/>
  </r>
  <r>
    <x v="0"/>
    <s v="10.01.00017"/>
    <s v="Serviço prestado por terceiro"/>
    <n v="368691.08"/>
    <n v="1.6687995669112223E-3"/>
    <n v="87.19135965046047"/>
    <x v="1"/>
  </r>
  <r>
    <x v="1"/>
    <s v="10.01.00031"/>
    <s v="Serviço prestado por terceiros "/>
    <n v="368638.56"/>
    <n v="1.6685618466136384E-3"/>
    <n v="87.193028212307084"/>
    <x v="1"/>
  </r>
  <r>
    <x v="1"/>
    <s v="10.01.00015"/>
    <s v="Materiais de Uso Profissional "/>
    <n v="368566.72"/>
    <n v="1.6682366785599741E-3"/>
    <n v="87.194696448985638"/>
    <x v="1"/>
  </r>
  <r>
    <x v="0"/>
    <s v="10.01.00017"/>
    <s v="Trabalhador Eventual"/>
    <n v="368405.82"/>
    <n v="1.6675083998874444E-3"/>
    <n v="87.196363957385529"/>
    <x v="0"/>
  </r>
  <r>
    <x v="0"/>
    <s v="10.01.00020"/>
    <s v="SERVIÇOS PROFISSIONAIS CONTRATADOS"/>
    <n v="368380.3"/>
    <n v="1.6673928891868665E-3"/>
    <n v="87.198031350274718"/>
    <x v="0"/>
  </r>
  <r>
    <x v="0"/>
    <s v="10.01.00010"/>
    <s v="ISS/Tributos municipais."/>
    <n v="368369.63"/>
    <n v="1.6673445937646423E-3"/>
    <n v="87.199698694868488"/>
    <x v="0"/>
  </r>
  <r>
    <x v="0"/>
    <s v="10.01.00015"/>
    <s v="Material de apoio"/>
    <n v="368366.36"/>
    <n v="1.6673297928245603E-3"/>
    <n v="87.201366024661311"/>
    <x v="1"/>
  </r>
  <r>
    <x v="0"/>
    <s v="10.01.00010"/>
    <s v="Locação e Manut. Sistemas"/>
    <n v="368361.97"/>
    <n v="1.6673099224493433E-3"/>
    <n v="87.203033334583765"/>
    <x v="0"/>
  </r>
  <r>
    <x v="0"/>
    <s v="10.01.00002"/>
    <s v="DESPESAS CONSULTORIO"/>
    <n v="368333.12"/>
    <n v="1.6671793392318013E-3"/>
    <n v="87.204700513923001"/>
    <x v="0"/>
  </r>
  <r>
    <x v="1"/>
    <s v="10.02.00001"/>
    <s v="Despesas de tratamento de pele"/>
    <n v="368295.41"/>
    <n v="1.6670086531613158E-3"/>
    <n v="87.206367522576159"/>
    <x v="0"/>
  </r>
  <r>
    <x v="1"/>
    <s v="10.01.00005"/>
    <s v="Serviços Prestados para o Cartório"/>
    <n v="368281.14"/>
    <n v="1.6669440631261576E-3"/>
    <n v="87.20803446663929"/>
    <x v="0"/>
  </r>
  <r>
    <x v="0"/>
    <s v="10.01.00018"/>
    <s v="Tributos"/>
    <n v="368262.39"/>
    <n v="1.666859195350459E-3"/>
    <n v="87.209701325834644"/>
    <x v="0"/>
  </r>
  <r>
    <x v="0"/>
    <s v="10.01.00026"/>
    <s v="Taxa extra judicial - ANOREG-MT"/>
    <n v="368058.8"/>
    <n v="1.6659376897262177E-3"/>
    <n v="87.211367263524366"/>
    <x v="0"/>
  </r>
  <r>
    <x v="1"/>
    <s v="10.01.00015"/>
    <s v="Insumos para procedimentos de harmonização orofacial"/>
    <n v="367888.97"/>
    <n v="1.6651689913610484E-3"/>
    <n v="87.213032432515732"/>
    <x v="1"/>
  </r>
  <r>
    <x v="1"/>
    <s v="10.01.00015"/>
    <s v="DESPESAS DO MÊS"/>
    <n v="367732.34"/>
    <n v="1.6644600399099711E-3"/>
    <n v="87.214696892555637"/>
    <x v="0"/>
  </r>
  <r>
    <x v="0"/>
    <s v="10.01.00015"/>
    <s v="Material de consumo e insumos."/>
    <n v="367651.11"/>
    <n v="1.6640923700742369E-3"/>
    <n v="87.216360984925714"/>
    <x v="1"/>
  </r>
  <r>
    <x v="0"/>
    <s v="10.01.00020"/>
    <s v="Despesas com estagiários "/>
    <n v="367580.37"/>
    <n v="1.6637721809300806E-3"/>
    <n v="87.218024757106647"/>
    <x v="0"/>
  </r>
  <r>
    <x v="1"/>
    <s v="10.01.00015"/>
    <s v="Serviço de marketing"/>
    <n v="367500"/>
    <n v="1.6634084036963254E-3"/>
    <n v="87.219688165510348"/>
    <x v="0"/>
  </r>
  <r>
    <x v="1"/>
    <s v="10.01.00003"/>
    <s v="Despesas Postais"/>
    <n v="367390.66"/>
    <n v="1.6629135000912636E-3"/>
    <n v="87.221351079010446"/>
    <x v="0"/>
  </r>
  <r>
    <x v="1"/>
    <s v="10.01.00015"/>
    <s v="Remoção de veiculos "/>
    <n v="367360"/>
    <n v="1.662774724304441E-3"/>
    <n v="87.223013853734756"/>
    <x v="0"/>
  </r>
  <r>
    <x v="0"/>
    <s v="10.01.00017"/>
    <s v="PEÇAS/SERVIÇOS DE MANUTENÇÃO (CAMINHÕES, PRANCHAS, CEGONHA)"/>
    <n v="367348.75"/>
    <n v="1.6627238036390219E-3"/>
    <n v="87.224676577538389"/>
    <x v="1"/>
  </r>
  <r>
    <x v="0"/>
    <s v="10.01.00016"/>
    <s v="Adiantamento Salarial "/>
    <n v="367306.74"/>
    <n v="1.6625336545586426E-3"/>
    <n v="87.226339111192942"/>
    <x v="0"/>
  </r>
  <r>
    <x v="0"/>
    <s v="10.01.00015"/>
    <s v="Material Médico Utilizado"/>
    <n v="366901.69"/>
    <n v="1.6607002842894802E-3"/>
    <n v="87.227999811477233"/>
    <x v="1"/>
  </r>
  <r>
    <x v="1"/>
    <s v="10.01.00015"/>
    <s v="Despesas gerais somadas"/>
    <n v="366899.82"/>
    <n v="1.6606918201433174E-3"/>
    <n v="87.229660503297382"/>
    <x v="0"/>
  </r>
  <r>
    <x v="1"/>
    <s v="10.01.00033"/>
    <s v="4034 - Selos Digitais"/>
    <n v="366748.54"/>
    <n v="1.6600070842975726E-3"/>
    <n v="87.231320510381678"/>
    <x v="0"/>
  </r>
  <r>
    <x v="1"/>
    <s v="10.01.00016"/>
    <s v="propaganda e Marketing"/>
    <n v="366661.71"/>
    <n v="1.6596140672861632E-3"/>
    <n v="87.232980124448972"/>
    <x v="0"/>
  </r>
  <r>
    <x v="0"/>
    <s v="10.01.00015"/>
    <s v="Produtos, medicamentos Odontológicos"/>
    <n v="366644.08"/>
    <n v="1.6595342689455996E-3"/>
    <n v="87.23463965871791"/>
    <x v="1"/>
  </r>
  <r>
    <x v="0"/>
    <s v="10.01.00005"/>
    <s v="Materiais e Serviços para tratamentos dermatológicos"/>
    <n v="366637.17"/>
    <n v="1.6595029923413284E-3"/>
    <n v="87.236299161710249"/>
    <x v="1"/>
  </r>
  <r>
    <x v="0"/>
    <s v="10.01.00015"/>
    <s v="Honorários Contábeis "/>
    <n v="366368.67"/>
    <n v="1.6582876857933219E-3"/>
    <n v="87.237957449396049"/>
    <x v="0"/>
  </r>
  <r>
    <x v="1"/>
    <s v="10.01.00015"/>
    <s v="Material para uso no serviço odontológico"/>
    <n v="365839.31"/>
    <n v="1.6558916534869799E-3"/>
    <n v="87.239613341049534"/>
    <x v="1"/>
  </r>
  <r>
    <x v="0"/>
    <s v="10.01.00008"/>
    <s v="INSS"/>
    <n v="365823.55"/>
    <n v="1.6558203192925793E-3"/>
    <n v="87.24126916136882"/>
    <x v="0"/>
  </r>
  <r>
    <x v="0"/>
    <s v="10.01.00017"/>
    <s v="PUBLICIDADE E PROPAGANDA"/>
    <n v="365776.3"/>
    <n v="1.6556064524978183E-3"/>
    <n v="87.242924767821322"/>
    <x v="0"/>
  </r>
  <r>
    <x v="0"/>
    <s v="10.01.00015"/>
    <s v="Pagtos diversos de acordo com o livro caixa"/>
    <n v="365776.22"/>
    <n v="1.6556060903953086E-3"/>
    <n v="87.244580373911717"/>
    <x v="0"/>
  </r>
  <r>
    <x v="1"/>
    <s v="10.01.00026"/>
    <s v="Vale alimentação "/>
    <n v="365678.57"/>
    <n v="1.6551640990194695E-3"/>
    <n v="87.246235538010737"/>
    <x v="1"/>
  </r>
  <r>
    <x v="1"/>
    <s v="10.01.00020"/>
    <s v="HONORÁRIOS ADVOCATÍCIOS"/>
    <n v="365520"/>
    <n v="1.6544463665825327E-3"/>
    <n v="87.247889984377323"/>
    <x v="0"/>
  </r>
  <r>
    <x v="1"/>
    <s v="10.01.00015"/>
    <s v="Materiais para uso na prestação de serviços "/>
    <n v="365442.73"/>
    <n v="1.6540966208210264E-3"/>
    <n v="87.249544080998149"/>
    <x v="1"/>
  </r>
  <r>
    <x v="0"/>
    <s v="10.01.00008"/>
    <s v="Alimentação"/>
    <n v="365283.82"/>
    <n v="1.6533773494484241E-3"/>
    <n v="87.25119745834759"/>
    <x v="1"/>
  </r>
  <r>
    <x v="0"/>
    <s v="10.01.00015"/>
    <s v="Despesa com informática e tecnologia"/>
    <n v="365268.29"/>
    <n v="1.6533070562987384E-3"/>
    <n v="87.252850765403892"/>
    <x v="0"/>
  </r>
  <r>
    <x v="0"/>
    <s v="10.01.00015"/>
    <s v="Serviços pagos a terceiros "/>
    <n v="365119.6"/>
    <n v="1.6526340435217435E-3"/>
    <n v="87.254503399447415"/>
    <x v="1"/>
  </r>
  <r>
    <x v="0"/>
    <s v="10.01.00015"/>
    <s v="laboratorio de protese"/>
    <n v="365079.57"/>
    <n v="1.6524528564784784E-3"/>
    <n v="87.256155852303891"/>
    <x v="0"/>
  </r>
  <r>
    <x v="1"/>
    <s v="10.01.00015"/>
    <s v="Taxas  judiciarias"/>
    <n v="364999"/>
    <n v="1.652088173988449E-3"/>
    <n v="87.257807940477875"/>
    <x v="0"/>
  </r>
  <r>
    <x v="1"/>
    <s v="10.01.00019"/>
    <s v="Serviços Prestados por Terceiros"/>
    <n v="364898.03"/>
    <n v="1.6516311553584596E-3"/>
    <n v="87.259459571633229"/>
    <x v="1"/>
  </r>
  <r>
    <x v="0"/>
    <s v="10.01.00032"/>
    <s v="Despesas  Vinculadas a Atividade da Serventia (Prov. 45/2015-CNJ)"/>
    <n v="364794.33"/>
    <n v="1.6511617799803281E-3"/>
    <n v="87.261110733413204"/>
    <x v="0"/>
  </r>
  <r>
    <x v="1"/>
    <s v="10.01.00023"/>
    <s v=" ALUGUEL"/>
    <n v="364644.07"/>
    <n v="1.6504816609415813E-3"/>
    <n v="87.26276121507415"/>
    <x v="1"/>
  </r>
  <r>
    <x v="0"/>
    <s v="10.01.00015"/>
    <s v="CONF.LIVRO CAIXA - DESPESAS ADMINISTRATIVAS"/>
    <n v="364560.58"/>
    <n v="1.6501037617099499E-3"/>
    <n v="87.264411318835855"/>
    <x v="0"/>
  </r>
  <r>
    <x v="0"/>
    <s v="10.01.00016"/>
    <s v="Serviços prestados por terceiros "/>
    <n v="364501.88"/>
    <n v="1.6498380689934952E-3"/>
    <n v="87.266061156904854"/>
    <x v="1"/>
  </r>
  <r>
    <x v="1"/>
    <s v="10.01.00016"/>
    <s v="Material de Aplicação e Consumo"/>
    <n v="364484.39"/>
    <n v="1.6497589043323233E-3"/>
    <n v="87.267710915809189"/>
    <x v="1"/>
  </r>
  <r>
    <x v="0"/>
    <s v="10.02.00064"/>
    <s v="CUSTEIO CENTRAL ELETRÔNICA"/>
    <n v="364408.84"/>
    <n v="1.6494169437747746E-3"/>
    <n v="87.269360332752967"/>
    <x v="0"/>
  </r>
  <r>
    <x v="0"/>
    <s v="10.01.00015"/>
    <s v="Material médico aplicado na prestação do serviço  "/>
    <n v="364268.63"/>
    <n v="1.6487823138638025E-3"/>
    <n v="87.271009115066832"/>
    <x v="1"/>
  </r>
  <r>
    <x v="0"/>
    <s v="10.01.00023"/>
    <s v="Remuneração paga a pessoa física "/>
    <n v="364102.25"/>
    <n v="1.6480292311693617E-3"/>
    <n v="87.272657144297995"/>
    <x v="0"/>
  </r>
  <r>
    <x v="0"/>
    <s v="10.01.00012"/>
    <s v="MATERIAL UTILIZADO NA PRESTAÇÃO DE SERVIÇOS"/>
    <n v="364040.59"/>
    <n v="1.6477501406600504E-3"/>
    <n v="87.274304894438657"/>
    <x v="1"/>
  </r>
  <r>
    <x v="1"/>
    <s v="10.04.00002"/>
    <s v="Serviços Terceiros_PESSOA JURIDICA"/>
    <n v="363983.98"/>
    <n v="1.6474939078716605E-3"/>
    <n v="87.275952388346525"/>
    <x v="1"/>
  </r>
  <r>
    <x v="0"/>
    <s v="10.01.00016"/>
    <s v="Fornecedores"/>
    <n v="363941.99"/>
    <n v="1.6473038493169088E-3"/>
    <n v="87.277599692195835"/>
    <x v="0"/>
  </r>
  <r>
    <x v="0"/>
    <s v="10.01.00015"/>
    <s v="Serviços de Prótese Dentária"/>
    <n v="363932.5"/>
    <n v="1.6472608949067017E-3"/>
    <n v="87.279246953090748"/>
    <x v="0"/>
  </r>
  <r>
    <x v="0"/>
    <s v="10.03.00009"/>
    <s v="Vale Combustível"/>
    <n v="363931.3"/>
    <n v="1.6472554633690571E-3"/>
    <n v="87.280894208554116"/>
    <x v="1"/>
  </r>
  <r>
    <x v="0"/>
    <s v="10.01.00015"/>
    <s v="Serviços Tercerizados"/>
    <n v="363855.28"/>
    <n v="1.646911375459264E-3"/>
    <n v="87.282541119929576"/>
    <x v="0"/>
  </r>
  <r>
    <x v="0"/>
    <s v="10.01.00021"/>
    <s v="PAGAMENTO FERIAS"/>
    <n v="363824.08"/>
    <n v="1.6467701554805012E-3"/>
    <n v="87.28418789008505"/>
    <x v="0"/>
  </r>
  <r>
    <x v="0"/>
    <s v="10.01.00015"/>
    <s v="Pagamentos feitos a terceiros sem vínculo empregatício - despesa de cu"/>
    <n v="363790.5"/>
    <n v="1.6466181629520764E-3"/>
    <n v="87.285834508248001"/>
    <x v="1"/>
  </r>
  <r>
    <x v="1"/>
    <s v="10.01.00015"/>
    <s v="RECOMPE"/>
    <n v="363699.76"/>
    <n v="1.6462074481805079E-3"/>
    <n v="87.287480715696177"/>
    <x v="0"/>
  </r>
  <r>
    <x v="1"/>
    <s v="10.01.00012"/>
    <s v="Material odontologico e equipamentos odontologicos"/>
    <n v="363581.7"/>
    <n v="1.6456730754018944E-3"/>
    <n v="87.289126388771578"/>
    <x v="1"/>
  </r>
  <r>
    <x v="0"/>
    <s v="10.01.00016"/>
    <s v="Serviços prestados por PF"/>
    <n v="363479.03"/>
    <n v="1.6452083620935747E-3"/>
    <n v="87.29077159713367"/>
    <x v="0"/>
  </r>
  <r>
    <x v="0"/>
    <s v="10.01.00013"/>
    <s v="FOLHA MENSAL DE SALÁRIOS "/>
    <n v="363467.4"/>
    <n v="1.645155721441235E-3"/>
    <n v="87.292416752855118"/>
    <x v="0"/>
  </r>
  <r>
    <x v="1"/>
    <s v="10.01.00018"/>
    <s v="Contabilidade"/>
    <n v="363318.89"/>
    <n v="1.6444835233948869E-3"/>
    <n v="87.294061236378511"/>
    <x v="0"/>
  </r>
  <r>
    <x v="1"/>
    <s v="10.01.00011"/>
    <s v="material de  manut.,conservação , limpeza  e medicamentos"/>
    <n v="363228.13"/>
    <n v="1.6440727180976908E-3"/>
    <n v="87.295705309096604"/>
    <x v="1"/>
  </r>
  <r>
    <x v="0"/>
    <s v="10.01.00055"/>
    <s v="INSS"/>
    <n v="363039.72"/>
    <n v="1.6432199214246553E-3"/>
    <n v="87.297348529018024"/>
    <x v="0"/>
  </r>
  <r>
    <x v="0"/>
    <s v="10.01.00016"/>
    <s v="Serviços prestados"/>
    <n v="363026.08"/>
    <n v="1.6431581829467606E-3"/>
    <n v="87.298991687200967"/>
    <x v="0"/>
  </r>
  <r>
    <x v="1"/>
    <s v="10.01.00015"/>
    <s v="Material Cirúrgico"/>
    <n v="362979.03"/>
    <n v="1.6429452214082737E-3"/>
    <n v="87.300634632422373"/>
    <x v="1"/>
  </r>
  <r>
    <x v="0"/>
    <s v="10.01.00015"/>
    <s v="Material de procedimento"/>
    <n v="362826.18"/>
    <n v="1.642253379300777E-3"/>
    <n v="87.302276885801675"/>
    <x v="1"/>
  </r>
  <r>
    <x v="0"/>
    <s v="10.01.00021"/>
    <s v="Protetico"/>
    <n v="362601.48"/>
    <n v="1.6412363238768029E-3"/>
    <n v="87.303918122125552"/>
    <x v="0"/>
  </r>
  <r>
    <x v="0"/>
    <s v="10.01.00018"/>
    <s v="Marketing"/>
    <n v="362472.63"/>
    <n v="1.6406531125222007E-3"/>
    <n v="87.305558775238069"/>
    <x v="0"/>
  </r>
  <r>
    <x v="0"/>
    <s v="10.01.00072"/>
    <s v="Manutenção e Reparo"/>
    <n v="362424.67"/>
    <n v="1.6404360320676663E-3"/>
    <n v="87.307199211270131"/>
    <x v="1"/>
  </r>
  <r>
    <x v="0"/>
    <s v="10.01.00058"/>
    <s v="INSS "/>
    <n v="362363.03"/>
    <n v="1.6401570320839828E-3"/>
    <n v="87.308839368302216"/>
    <x v="0"/>
  </r>
  <r>
    <x v="1"/>
    <s v="10.01.00016"/>
    <s v="SERVICOS PRESTADOS POR TERCEIROS"/>
    <n v="362264.5"/>
    <n v="1.6397110575805374E-3"/>
    <n v="87.310479079359794"/>
    <x v="1"/>
  </r>
  <r>
    <x v="0"/>
    <s v="10.01.00015"/>
    <s v="Outras despesas operacionais"/>
    <n v="362226.62"/>
    <n v="1.639539602042219E-3"/>
    <n v="87.312118618961833"/>
    <x v="0"/>
  </r>
  <r>
    <x v="0"/>
    <s v="10.01.00016"/>
    <s v="Prestação de serviços de terceiros"/>
    <n v="362219.14"/>
    <n v="1.6395057454575669E-3"/>
    <n v="87.313758124707292"/>
    <x v="1"/>
  </r>
  <r>
    <x v="1"/>
    <s v="10.01.00015"/>
    <s v="Material de Serviço"/>
    <n v="362199.92"/>
    <n v="1.6394187503296239E-3"/>
    <n v="87.315397543457621"/>
    <x v="1"/>
  </r>
  <r>
    <x v="0"/>
    <s v="10.01.00016"/>
    <s v="Material Consultorio"/>
    <n v="362093.92"/>
    <n v="1.6389389645043398E-3"/>
    <n v="87.317036482422125"/>
    <x v="1"/>
  </r>
  <r>
    <x v="0"/>
    <s v="10.01.00017"/>
    <s v="Serviços Contábeis"/>
    <n v="362061.17"/>
    <n v="1.6387907287894526E-3"/>
    <n v="87.318675273150916"/>
    <x v="0"/>
  </r>
  <r>
    <x v="0"/>
    <s v="10.02.00026"/>
    <s v="REPASSES LEGAIS PARTE DO SEFAZ "/>
    <n v="362033.57"/>
    <n v="1.6386658034236239E-3"/>
    <n v="87.320313938954342"/>
    <x v="0"/>
  </r>
  <r>
    <x v="1"/>
    <s v="10.01.00016"/>
    <s v="Prestação de Serviços"/>
    <n v="361801.96"/>
    <n v="1.6376174713953792E-3"/>
    <n v="87.321951556425731"/>
    <x v="0"/>
  </r>
  <r>
    <x v="0"/>
    <s v="10.01.00015"/>
    <s v="USO E CONSUMO"/>
    <n v="361641.71"/>
    <n v="1.6368921348057402E-3"/>
    <n v="87.323588448560542"/>
    <x v="0"/>
  </r>
  <r>
    <x v="0"/>
    <s v="10.01.00020"/>
    <s v="Manutenção do Programa de Informática - Processamento de Dados"/>
    <n v="361608.01"/>
    <n v="1.6367395991235508E-3"/>
    <n v="87.325225188159664"/>
    <x v="1"/>
  </r>
  <r>
    <x v="0"/>
    <s v="10.01.00016"/>
    <s v="Prestadores de Serviços "/>
    <n v="361555.32"/>
    <n v="1.6365011093581335E-3"/>
    <n v="87.326861689269023"/>
    <x v="0"/>
  </r>
  <r>
    <x v="0"/>
    <s v="10.01.00015"/>
    <s v="Material de consumo/ insumos"/>
    <n v="361494.21"/>
    <n v="1.6362245083035762E-3"/>
    <n v="87.328497913777326"/>
    <x v="1"/>
  </r>
  <r>
    <x v="1"/>
    <s v="10.01.00013"/>
    <s v="Salários e Encargos Trabalhistas e Sociais"/>
    <n v="361463.71"/>
    <n v="1.6360864567217727E-3"/>
    <n v="87.330134000234054"/>
    <x v="0"/>
  </r>
  <r>
    <x v="1"/>
    <s v="10.01.00018"/>
    <s v="Material Medico"/>
    <n v="361422.14"/>
    <n v="1.6358982992051969E-3"/>
    <n v="87.331769898533253"/>
    <x v="1"/>
  </r>
  <r>
    <x v="1"/>
    <s v="10.02.00012"/>
    <s v="Assessoria/Consultoria"/>
    <n v="361400"/>
    <n v="1.6357980873356517E-3"/>
    <n v="87.333405696620588"/>
    <x v="0"/>
  </r>
  <r>
    <x v="0"/>
    <s v="10.01.00011"/>
    <s v=" Devolução de Emolumentos"/>
    <n v="361245.12"/>
    <n v="1.6350970568769726E-3"/>
    <n v="87.335040793677464"/>
    <x v="0"/>
  </r>
  <r>
    <x v="1"/>
    <s v="10.01.00062"/>
    <s v="gratificação"/>
    <n v="360997.57"/>
    <n v="1.6339765759236804E-3"/>
    <n v="87.336674770253381"/>
    <x v="0"/>
  </r>
  <r>
    <x v="0"/>
    <s v="10.01.00017"/>
    <s v="Protéticos/serviços de protese odontologica "/>
    <n v="360894.06"/>
    <n v="1.6335080605390092E-3"/>
    <n v="87.338308278313917"/>
    <x v="0"/>
  </r>
  <r>
    <x v="0"/>
    <s v="10.01.00015"/>
    <s v="Remuneração paga a terceiros sem vinculo empregatício"/>
    <n v="360691.15"/>
    <n v="1.6325896327861003E-3"/>
    <n v="87.339940867946709"/>
    <x v="1"/>
  </r>
  <r>
    <x v="0"/>
    <s v="10.01.00019"/>
    <s v="Folha de pagamento"/>
    <n v="360660.77"/>
    <n v="1.6324521243580613E-3"/>
    <n v="87.341573320071063"/>
    <x v="0"/>
  </r>
  <r>
    <x v="0"/>
    <s v="10.01.00018"/>
    <s v="Laboratório de Prótese"/>
    <n v="360648.05"/>
    <n v="1.6323945500590273E-3"/>
    <n v="87.343205714621121"/>
    <x v="0"/>
  </r>
  <r>
    <x v="0"/>
    <s v="10.01.00042"/>
    <s v="SALARIOS E ENCARGOS - FOLHA MENSAL DE SALARIOS"/>
    <n v="360576"/>
    <n v="1.6320684314862753E-3"/>
    <n v="87.344837783052611"/>
    <x v="0"/>
  </r>
  <r>
    <x v="0"/>
    <s v="10.01.00016"/>
    <s v="SERVIÇOS PRESTADOS"/>
    <n v="360547.03"/>
    <n v="1.6319373051149691E-3"/>
    <n v="87.346469720357732"/>
    <x v="0"/>
  </r>
  <r>
    <x v="0"/>
    <s v="10.02.00001"/>
    <s v="Serviços pagos a terceiros laboratório e assistência técnica"/>
    <n v="360446"/>
    <n v="1.6314800149080971E-3"/>
    <n v="87.348101200372639"/>
    <x v="1"/>
  </r>
  <r>
    <x v="1"/>
    <s v="10.01.00017"/>
    <s v="Material p/ Consultório conf."/>
    <n v="360252.43"/>
    <n v="1.6306038626231895E-3"/>
    <n v="87.349731804235262"/>
    <x v="1"/>
  </r>
  <r>
    <x v="1"/>
    <s v="10.01.00018"/>
    <s v="Serviços odontológicos "/>
    <n v="360023.32"/>
    <n v="1.6295668462983708E-3"/>
    <n v="87.351361371081566"/>
    <x v="0"/>
  </r>
  <r>
    <x v="0"/>
    <s v="10.01.00016"/>
    <s v="(SEDE DE UNIDADE) ALUGUEL"/>
    <n v="360000"/>
    <n v="1.6294612934168084E-3"/>
    <n v="87.352990832374985"/>
    <x v="1"/>
  </r>
  <r>
    <x v="0"/>
    <s v="10.01.00025"/>
    <s v="PAGAMENTO ESCRIVÃO"/>
    <n v="360000"/>
    <n v="1.6294612934168084E-3"/>
    <n v="87.354620293668404"/>
    <x v="0"/>
  </r>
  <r>
    <x v="1"/>
    <s v="10.01.00016"/>
    <s v="(SEDE DE UNIDADE) ALUGUEL"/>
    <n v="360000"/>
    <n v="1.6294612934168084E-3"/>
    <n v="87.356249754961823"/>
    <x v="1"/>
  </r>
  <r>
    <x v="0"/>
    <s v="10.01.00017"/>
    <s v="Sistema de Informática"/>
    <n v="359952.47"/>
    <n v="1.6292461592632636E-3"/>
    <n v="87.357879001121091"/>
    <x v="0"/>
  </r>
  <r>
    <x v="0"/>
    <s v="10.01.00015"/>
    <s v="Despesas com Material Odontológico"/>
    <n v="359895.57"/>
    <n v="1.6289886138532766E-3"/>
    <n v="87.359507989734951"/>
    <x v="1"/>
  </r>
  <r>
    <x v="0"/>
    <s v="10.01.00006"/>
    <s v="DESPESAS DEDUTIVEIS - GERAL"/>
    <n v="359831.21"/>
    <n v="1.6286973023842647E-3"/>
    <n v="87.36113668703733"/>
    <x v="0"/>
  </r>
  <r>
    <x v="0"/>
    <s v="10.01.00016"/>
    <s v="Materiais odontologicos"/>
    <n v="359258.89"/>
    <n v="1.6261068210302416E-3"/>
    <n v="87.362762793858366"/>
    <x v="1"/>
  </r>
  <r>
    <x v="0"/>
    <s v="10.01.00012"/>
    <s v="Material de expediente"/>
    <n v="359247.71"/>
    <n v="1.6260562172045183E-3"/>
    <n v="87.364388850075571"/>
    <x v="1"/>
  </r>
  <r>
    <x v="0"/>
    <s v="10.01.00018"/>
    <s v="Material odontológico e protético"/>
    <n v="359205.48"/>
    <n v="1.6258650723422374E-3"/>
    <n v="87.366014715147912"/>
    <x v="1"/>
  </r>
  <r>
    <x v="0"/>
    <s v="10.01.00017"/>
    <s v="Serviços Diversos pagos a PJ"/>
    <n v="359192.19"/>
    <n v="1.6258049180628224E-3"/>
    <n v="87.367640520065976"/>
    <x v="0"/>
  </r>
  <r>
    <x v="1"/>
    <s v="10.01.00012"/>
    <s v="Material de escritório/expediente"/>
    <n v="359188.28"/>
    <n v="1.6257872203026633E-3"/>
    <n v="87.369266307286281"/>
    <x v="1"/>
  </r>
  <r>
    <x v="0"/>
    <s v="10.01.00015"/>
    <s v="Repasse produção Hosp. Cardiológico Costantini"/>
    <n v="358980.82"/>
    <n v="1.6248481979695179E-3"/>
    <n v="87.370891155484244"/>
    <x v="1"/>
  </r>
  <r>
    <x v="1"/>
    <s v="10.01.00015"/>
    <s v="Repasse Fundo Especial Modernização - FERJ"/>
    <n v="358813.13"/>
    <n v="1.6240891858464821E-3"/>
    <n v="87.372515244670097"/>
    <x v="0"/>
  </r>
  <r>
    <x v="1"/>
    <s v="10.01.00018"/>
    <s v="DESPESAS DIVERSAS"/>
    <n v="358801.88"/>
    <n v="1.6240382651810626E-3"/>
    <n v="87.374139282935275"/>
    <x v="0"/>
  </r>
  <r>
    <x v="1"/>
    <s v="10.01.00033"/>
    <s v="Insumos Médicos"/>
    <n v="358702.83"/>
    <n v="1.6235899370113044E-3"/>
    <n v="87.375762872872286"/>
    <x v="1"/>
  </r>
  <r>
    <x v="1"/>
    <s v="10.01.00015"/>
    <s v="Material não Aplicado( Protético e Outros)"/>
    <n v="358685.81"/>
    <n v="1.6235128997023765E-3"/>
    <n v="87.377386385771985"/>
    <x v="1"/>
  </r>
  <r>
    <x v="1"/>
    <s v="10.01.00016"/>
    <s v="Serviços Protéticos"/>
    <n v="358524.2"/>
    <n v="1.6227814073700739E-3"/>
    <n v="87.379009167179348"/>
    <x v="0"/>
  </r>
  <r>
    <x v="0"/>
    <s v="10.01.00015"/>
    <s v="Material de consumo do Consultório"/>
    <n v="358497.91"/>
    <n v="1.6226624114328405E-3"/>
    <n v="87.380631829590783"/>
    <x v="1"/>
  </r>
  <r>
    <x v="0"/>
    <s v="10.01.00028"/>
    <s v="Mão de Obra de Terceiros "/>
    <n v="358390.23"/>
    <n v="1.622175021454854E-3"/>
    <n v="87.382254004612236"/>
    <x v="1"/>
  </r>
  <r>
    <x v="1"/>
    <s v="10.01.00016"/>
    <s v="Serviços de Laboratório de Prótese Dentária"/>
    <n v="358327"/>
    <n v="1.6218888246837908E-3"/>
    <n v="87.383875893436922"/>
    <x v="0"/>
  </r>
  <r>
    <x v="0"/>
    <s v="10.01.00021"/>
    <s v="Inss e  IRPF s/Salários"/>
    <n v="358297.85"/>
    <n v="1.6217568835818377E-3"/>
    <n v="87.385497650320502"/>
    <x v="0"/>
  </r>
  <r>
    <x v="1"/>
    <s v="10.01.00015"/>
    <s v="Despesas Para Gerar Receita"/>
    <n v="358213.65"/>
    <n v="1.6213757706904333E-3"/>
    <n v="87.387119026091199"/>
    <x v="0"/>
  </r>
  <r>
    <x v="1"/>
    <s v="10.01.00015"/>
    <s v="USO E CONSUMO"/>
    <n v="358212.96"/>
    <n v="1.6213726475562875E-3"/>
    <n v="87.388740398738761"/>
    <x v="0"/>
  </r>
  <r>
    <x v="0"/>
    <s v="10.01.00015"/>
    <s v="Materiais de Procedimentos"/>
    <n v="357804.94"/>
    <n v="1.6195258342314544E-3"/>
    <n v="87.390359924572991"/>
    <x v="1"/>
  </r>
  <r>
    <x v="0"/>
    <s v="10.01.00015"/>
    <s v="Medicamentos e Insumos hospitalares"/>
    <n v="357790.7"/>
    <n v="1.6194613799847368E-3"/>
    <n v="87.391979385952979"/>
    <x v="1"/>
  </r>
  <r>
    <x v="1"/>
    <s v="10.01.00040"/>
    <s v="Serviços terceirizados "/>
    <n v="357609.54"/>
    <n v="1.6186413988516384E-3"/>
    <n v="87.393598027351828"/>
    <x v="0"/>
  </r>
  <r>
    <x v="0"/>
    <s v="10.03.00001"/>
    <s v="DIVERSOS "/>
    <n v="357424.96"/>
    <n v="1.617805937836253E-3"/>
    <n v="87.395215833289669"/>
    <x v="0"/>
  </r>
  <r>
    <x v="0"/>
    <s v="10.01.00019"/>
    <s v="Material empregado "/>
    <n v="357417.02"/>
    <n v="1.6177699991621706E-3"/>
    <n v="87.396833603288826"/>
    <x v="1"/>
  </r>
  <r>
    <x v="1"/>
    <s v="10.01.00017"/>
    <s v="Serviço de terceiros PJ - envio de intimação"/>
    <n v="357412.8"/>
    <n v="1.6177508982547861E-3"/>
    <n v="87.398451354187074"/>
    <x v="1"/>
  </r>
  <r>
    <x v="1"/>
    <s v="10.01.00026"/>
    <s v="Serviços prestados para o Cartório"/>
    <n v="357053.83"/>
    <n v="1.6161260990311813E-3"/>
    <n v="87.400067480286111"/>
    <x v="0"/>
  </r>
  <r>
    <x v="0"/>
    <s v="10.01.00035"/>
    <s v="despesas diversas"/>
    <n v="357050.56"/>
    <n v="1.6161112980910993E-3"/>
    <n v="87.401683591584202"/>
    <x v="0"/>
  </r>
  <r>
    <x v="1"/>
    <s v="10.01.00012"/>
    <s v="Material de uso e consumo do cartório"/>
    <n v="357041.76"/>
    <n v="1.6160714668150382E-3"/>
    <n v="87.403299663051016"/>
    <x v="1"/>
  </r>
  <r>
    <x v="1"/>
    <s v="10.01.00017"/>
    <s v="SERVIÇOS TOMADOS"/>
    <n v="357016.51"/>
    <n v="1.6159571782104305E-3"/>
    <n v="87.404915620229232"/>
    <x v="0"/>
  </r>
  <r>
    <x v="1"/>
    <s v="10.01.00010"/>
    <s v="ISSQN próprio e retido na fonte"/>
    <n v="356997.22"/>
    <n v="1.6158698662427913E-3"/>
    <n v="87.406531490095475"/>
    <x v="0"/>
  </r>
  <r>
    <x v="1"/>
    <s v="10.01.00013"/>
    <s v="Remuneração paga a terceiros, com vínculo empregatício IRRF,INSS e FGTS"/>
    <n v="356961.34"/>
    <n v="1.6157074632672144E-3"/>
    <n v="87.408147197558748"/>
    <x v="0"/>
  </r>
  <r>
    <x v="0"/>
    <s v="10.01.00028"/>
    <s v="Emolumentos e custas extrajudiciais - D"/>
    <n v="356888.41"/>
    <n v="1.6153773615668562E-3"/>
    <n v="87.409762574920308"/>
    <x v="0"/>
  </r>
  <r>
    <x v="0"/>
    <s v="10.01.00018"/>
    <s v="Material de consumo hospitalar no consultório"/>
    <n v="356768.82"/>
    <n v="1.6148360635777459E-3"/>
    <n v="87.411377410983889"/>
    <x v="1"/>
  </r>
  <r>
    <x v="0"/>
    <s v="10.01.00020"/>
    <s v="Despesas com equipamentos"/>
    <n v="356666.4"/>
    <n v="1.6143724818397688E-3"/>
    <n v="87.412991783465728"/>
    <x v="0"/>
  </r>
  <r>
    <x v="0"/>
    <s v="10.01.00022"/>
    <s v="Despesa Consultorio"/>
    <n v="356515.49"/>
    <n v="1.6136894207181313E-3"/>
    <n v="87.41460547288645"/>
    <x v="0"/>
  </r>
  <r>
    <x v="1"/>
    <s v="11.01.00017"/>
    <s v="Seguro de imóvel residencial"/>
    <n v="356439.89"/>
    <n v="1.6133472338465138E-3"/>
    <n v="87.416218820120292"/>
    <x v="0"/>
  </r>
  <r>
    <x v="0"/>
    <s v="10.02.00001"/>
    <s v="Despesas de tratamento de pele"/>
    <n v="356417.85"/>
    <n v="1.6132474746051056E-3"/>
    <n v="87.417832067594901"/>
    <x v="0"/>
  </r>
  <r>
    <x v="1"/>
    <s v="10.01.00020"/>
    <s v="Devolução de Valores ao Judiciário/Excedente ao teto"/>
    <n v="356371.46"/>
    <n v="1.6130375004123237E-3"/>
    <n v="87.419445105095306"/>
    <x v="0"/>
  </r>
  <r>
    <x v="0"/>
    <s v="10.01.00008"/>
    <s v="TAXAS E EMOLUMENTOS "/>
    <n v="356329.2"/>
    <n v="1.6128462197616017E-3"/>
    <n v="87.421057951315063"/>
    <x v="0"/>
  </r>
  <r>
    <x v="1"/>
    <s v="10.01.00015"/>
    <s v="Material de consumo consultorio"/>
    <n v="356216.76"/>
    <n v="1.6123372846842913E-3"/>
    <n v="87.422670288599747"/>
    <x v="1"/>
  </r>
  <r>
    <x v="1"/>
    <s v="10.01.00015"/>
    <s v="Laboratorio de Protese"/>
    <n v="355913.27"/>
    <n v="1.610963603551127E-3"/>
    <n v="87.424281252203301"/>
    <x v="0"/>
  </r>
  <r>
    <x v="0"/>
    <s v="10.01.00045"/>
    <s v="SEDE DO CARTORIO ALUGUEL MENSAL E OU CONDOMINIO"/>
    <n v="355796.22"/>
    <n v="1.610433802316698E-3"/>
    <n v="87.425891686005613"/>
    <x v="1"/>
  </r>
  <r>
    <x v="1"/>
    <s v="10.01.00028"/>
    <s v="FGTS"/>
    <n v="355598.26"/>
    <n v="1.6095377796565738E-3"/>
    <n v="87.427501223785271"/>
    <x v="0"/>
  </r>
  <r>
    <x v="1"/>
    <s v="10.01.00015"/>
    <s v="Despesas com insumos da Clinica utilizados em pacientes"/>
    <n v="355579.22"/>
    <n v="1.6094515992592774E-3"/>
    <n v="87.429110675384536"/>
    <x v="1"/>
  </r>
  <r>
    <x v="0"/>
    <s v="10.01.00016"/>
    <s v="Material Consultorio e descartaveis"/>
    <n v="355557.54"/>
    <n v="1.6093534694791626E-3"/>
    <n v="87.430720028854012"/>
    <x v="1"/>
  </r>
  <r>
    <x v="1"/>
    <s v="10.01.00045"/>
    <s v="Salários e Ordenados"/>
    <n v="355521.55"/>
    <n v="1.6091905686126348E-3"/>
    <n v="87.432329219422627"/>
    <x v="0"/>
  </r>
  <r>
    <x v="0"/>
    <s v="10.01.00015"/>
    <s v=" Remuneração paga a terceiros, SEM vínculo empregatício"/>
    <n v="355510.09"/>
    <n v="1.6091386974281278E-3"/>
    <n v="87.433938358120059"/>
    <x v="1"/>
  </r>
  <r>
    <x v="1"/>
    <s v="10.01.00015"/>
    <s v="Material para exames e/ou procedimentos"/>
    <n v="355366.41"/>
    <n v="1.6084883613207994E-3"/>
    <n v="87.435546846481387"/>
    <x v="1"/>
  </r>
  <r>
    <x v="1"/>
    <s v="10.01.00015"/>
    <s v="Locação de equipamentos de informática - D"/>
    <n v="355320.75"/>
    <n v="1.608281691313418E-3"/>
    <n v="87.437155128172705"/>
    <x v="0"/>
  </r>
  <r>
    <x v="1"/>
    <s v="10.01.00015"/>
    <s v="Servicos Prestado"/>
    <n v="355262.95"/>
    <n v="1.6080200722501973E-3"/>
    <n v="87.438763148244959"/>
    <x v="0"/>
  </r>
  <r>
    <x v="1"/>
    <s v="10.01.00022"/>
    <s v="Despesas c/ empregados"/>
    <n v="354863.56"/>
    <n v="1.6062123207335921E-3"/>
    <n v="87.440369360565697"/>
    <x v="0"/>
  </r>
  <r>
    <x v="1"/>
    <s v="10.01.00015"/>
    <s v="Remuneração Paga a Terceiros, sem vínculo empregatício"/>
    <n v="354842"/>
    <n v="1.6061147341072423E-3"/>
    <n v="87.441975475299799"/>
    <x v="1"/>
  </r>
  <r>
    <x v="0"/>
    <s v="10.01.00022"/>
    <s v="Total de despesas"/>
    <n v="354813.67"/>
    <n v="1.6059865045560131E-3"/>
    <n v="87.443581461804357"/>
    <x v="0"/>
  </r>
  <r>
    <x v="0"/>
    <s v="10.01.00007"/>
    <s v="CONTRIBUICAO PREVIDENCIARIA EMPREGADOS - INSS"/>
    <n v="354697.79"/>
    <n v="1.6054619990707873E-3"/>
    <n v="87.445186923803433"/>
    <x v="0"/>
  </r>
  <r>
    <x v="1"/>
    <s v="10.01.00001"/>
    <s v="Aluguel do consultório"/>
    <n v="354223.08"/>
    <n v="1.6033133280413489E-3"/>
    <n v="87.446790237131481"/>
    <x v="1"/>
  </r>
  <r>
    <x v="1"/>
    <s v="10.01.00017"/>
    <s v="Propaganda e Publicidade"/>
    <n v="354069.09"/>
    <n v="1.6026163259730902E-3"/>
    <n v="87.448392853457449"/>
    <x v="0"/>
  </r>
  <r>
    <x v="0"/>
    <s v="10.01.00015"/>
    <s v="MATERIAIS ODONTOLOGICOS"/>
    <n v="354036.24"/>
    <n v="1.6024676376300655E-3"/>
    <n v="87.449995321095074"/>
    <x v="1"/>
  </r>
  <r>
    <x v="0"/>
    <s v="10.01.00011"/>
    <s v="ASSESSORIA CONTÁBIL"/>
    <n v="354012.46"/>
    <n v="1.602360002659073E-3"/>
    <n v="87.451597681097738"/>
    <x v="0"/>
  </r>
  <r>
    <x v="0"/>
    <s v="10.01.00015"/>
    <s v="Outras despesas conf llivro caixa"/>
    <n v="353977.59"/>
    <n v="1.6022021712276799E-3"/>
    <n v="87.453199883268965"/>
    <x v="0"/>
  </r>
  <r>
    <x v="0"/>
    <s v="10.01.00015"/>
    <s v="Custo/despesa da atividade autônoma"/>
    <n v="353953.74"/>
    <n v="1.602094219416991E-3"/>
    <n v="87.454801977488387"/>
    <x v="0"/>
  </r>
  <r>
    <x v="0"/>
    <s v="10.01.00021"/>
    <s v="Serviços Prestados Pessoa Jurídica"/>
    <n v="353776.32"/>
    <n v="1.6012911665762189E-3"/>
    <n v="87.456403268654967"/>
    <x v="0"/>
  </r>
  <r>
    <x v="0"/>
    <s v="10.01.00006"/>
    <s v="Serviços de Terceiros"/>
    <n v="353700.07"/>
    <n v="1.6009460376217104E-3"/>
    <n v="87.458004214692593"/>
    <x v="1"/>
  </r>
  <r>
    <x v="1"/>
    <s v="10.01.00028"/>
    <s v="INSS"/>
    <n v="353697.69"/>
    <n v="1.6009352650720482E-3"/>
    <n v="87.459605149957667"/>
    <x v="0"/>
  </r>
  <r>
    <x v="1"/>
    <s v="10.01.00017"/>
    <s v="Prestação de Serviços de Terceiros"/>
    <n v="353539.85"/>
    <n v="1.6002208368205123E-3"/>
    <n v="87.461205370794488"/>
    <x v="1"/>
  </r>
  <r>
    <x v="0"/>
    <s v="10.01.00019"/>
    <s v="Pagamentos a terceiros - Serviços terceirizados"/>
    <n v="353324.43"/>
    <n v="1.5992457852876572E-3"/>
    <n v="87.462804616579774"/>
    <x v="1"/>
  </r>
  <r>
    <x v="1"/>
    <s v="10.01.00021"/>
    <s v="Vale Alimentação"/>
    <n v="353321.41"/>
    <n v="1.5992321159179178E-3"/>
    <n v="87.464403848695696"/>
    <x v="1"/>
  </r>
  <r>
    <x v="0"/>
    <s v="10.01.00018"/>
    <s v="Vale Refeição"/>
    <n v="353304.68"/>
    <n v="1.5991563912305879E-3"/>
    <n v="87.466003005086932"/>
    <x v="1"/>
  </r>
  <r>
    <x v="0"/>
    <s v="10.01.00017"/>
    <s v="Serviços de Terceiros Manutenção Fonte Produtora"/>
    <n v="353258.98"/>
    <n v="1.5989495401719513E-3"/>
    <n v="87.467601954627099"/>
    <x v="1"/>
  </r>
  <r>
    <x v="0"/>
    <s v="10.01.00015"/>
    <s v="Material de Uso e Consumo do Consultório"/>
    <n v="353118.41"/>
    <n v="1.5983132807996859E-3"/>
    <n v="87.469200267907894"/>
    <x v="1"/>
  </r>
  <r>
    <x v="1"/>
    <s v="10.01.00001"/>
    <s v="Materiais diversos para procedimentos"/>
    <n v="352996.05"/>
    <n v="1.5977594450111788E-3"/>
    <n v="87.470798027352899"/>
    <x v="1"/>
  </r>
  <r>
    <x v="0"/>
    <s v="10.01.00003"/>
    <s v="Prestador de Serviços P.J."/>
    <n v="352955.22"/>
    <n v="1.5975746369428171E-3"/>
    <n v="87.472395601989845"/>
    <x v="0"/>
  </r>
  <r>
    <x v="1"/>
    <s v="10.01.00015"/>
    <s v="laboratorio de protese"/>
    <n v="352950.86"/>
    <n v="1.5975549023560412E-3"/>
    <n v="87.473993156892206"/>
    <x v="0"/>
  </r>
  <r>
    <x v="1"/>
    <s v="10.01.00070"/>
    <s v="FERJ"/>
    <n v="352935.21"/>
    <n v="1.5974840660525915E-3"/>
    <n v="87.475590640958259"/>
    <x v="0"/>
  </r>
  <r>
    <x v="1"/>
    <s v="10.01.00020"/>
    <s v="Vale Alimentação"/>
    <n v="352836.44"/>
    <n v="1.597037005241617E-3"/>
    <n v="87.477187677963499"/>
    <x v="1"/>
  </r>
  <r>
    <x v="1"/>
    <s v="10.01.00015"/>
    <s v="Outras despesas conf llivro caixa"/>
    <n v="352802.67"/>
    <n v="1.5968841527197318E-3"/>
    <n v="87.478784562116218"/>
    <x v="0"/>
  </r>
  <r>
    <x v="0"/>
    <s v="10.01.00015"/>
    <s v="Protetico"/>
    <n v="352725.09"/>
    <n v="1.5965330038110008E-3"/>
    <n v="87.480381095120023"/>
    <x v="0"/>
  </r>
  <r>
    <x v="1"/>
    <s v="10.01.00017"/>
    <s v="Vale Refeição (Funcionários)"/>
    <n v="352720"/>
    <n v="1.5965099650388243E-3"/>
    <n v="87.481977605085063"/>
    <x v="1"/>
  </r>
  <r>
    <x v="0"/>
    <s v="10.01.00023"/>
    <s v="Remoção Delivery"/>
    <n v="352696.61"/>
    <n v="1.5964040953175657E-3"/>
    <n v="87.483574009180387"/>
    <x v="0"/>
  </r>
  <r>
    <x v="1"/>
    <s v="10.01.00015"/>
    <s v="Despesas Dedutíveis - Livro Caixa"/>
    <n v="352692.91"/>
    <n v="1.5963873480764944E-3"/>
    <n v="87.48517039652846"/>
    <x v="0"/>
  </r>
  <r>
    <x v="0"/>
    <s v="10.01.00019"/>
    <s v="Produtos Odontologicos e Procedimentos"/>
    <n v="352554.08"/>
    <n v="1.5957589644338141E-3"/>
    <n v="87.486766155492887"/>
    <x v="1"/>
  </r>
  <r>
    <x v="0"/>
    <s v="10.01.00017"/>
    <s v="MATERIAS DE CONSUMO"/>
    <n v="352321.24"/>
    <n v="1.5947050650794829E-3"/>
    <n v="87.488360860557961"/>
    <x v="1"/>
  </r>
  <r>
    <x v="1"/>
    <s v="10.01.00015"/>
    <s v="Material de uso e consumo do escritório/consultório"/>
    <n v="352298.95"/>
    <n v="1.5946041742677321E-3"/>
    <n v="87.489955464732233"/>
    <x v="1"/>
  </r>
  <r>
    <x v="1"/>
    <s v="10.01.00052"/>
    <s v="Encargos Funcionários - Alimentação"/>
    <n v="352206.14"/>
    <n v="1.5941840900937268E-3"/>
    <n v="87.491549648822328"/>
    <x v="1"/>
  </r>
  <r>
    <x v="1"/>
    <s v="10.01.00011"/>
    <s v="Material/Serviço de consumo,conservação, manutenção, higiene e limpeza"/>
    <n v="352192.4"/>
    <n v="1.5941218989876944E-3"/>
    <n v="87.493143770721318"/>
    <x v="1"/>
  </r>
  <r>
    <x v="0"/>
    <s v="10.01.00035"/>
    <s v="SALARIO E ENCARGOS CONTRIBUICAO PREVIDENCIARIA"/>
    <n v="352179.31"/>
    <n v="1.5940626499645531E-3"/>
    <n v="87.494737833371289"/>
    <x v="0"/>
  </r>
  <r>
    <x v="1"/>
    <s v="10.01.00015"/>
    <s v="Pagamento Fornecedores - Material uso consumo consultorio "/>
    <n v="352178.61"/>
    <n v="1.5940594815675938E-3"/>
    <n v="87.496331892852851"/>
    <x v="1"/>
  </r>
  <r>
    <x v="0"/>
    <s v="10.01.00018"/>
    <s v="Material/Insumo Consumido na Atividade"/>
    <n v="352154.9"/>
    <n v="1.5939521634362971E-3"/>
    <n v="87.497925845016283"/>
    <x v="1"/>
  </r>
  <r>
    <x v="1"/>
    <s v="10.01.00033"/>
    <s v="Serviços de Terceiros"/>
    <n v="352042.68"/>
    <n v="1.5934442241408878E-3"/>
    <n v="87.499519289240425"/>
    <x v="1"/>
  </r>
  <r>
    <x v="1"/>
    <s v="10.01.00015"/>
    <s v="Material Aplicado Na Prestação do Serviço"/>
    <n v="352016.65"/>
    <n v="1.5933264050368113E-3"/>
    <n v="87.501112615645468"/>
    <x v="1"/>
  </r>
  <r>
    <x v="0"/>
    <s v="10.01.00028"/>
    <s v="ISSQN - Imposto Sobre Serviços de Qualquer Natureza"/>
    <n v="351976.58"/>
    <n v="1.593145036942291E-3"/>
    <n v="87.502705760682417"/>
    <x v="0"/>
  </r>
  <r>
    <x v="0"/>
    <s v="10.10.00006"/>
    <s v="Repasses Legais - Parte do Imposto Municipal "/>
    <n v="351926.56"/>
    <n v="1.5929186323481335E-3"/>
    <n v="87.504298679314772"/>
    <x v="0"/>
  </r>
  <r>
    <x v="1"/>
    <s v="10.01.00015"/>
    <s v="Material Aplicado / Consultorio"/>
    <n v="351884.51"/>
    <n v="1.5927283022164997E-3"/>
    <n v="87.505891407616986"/>
    <x v="1"/>
  </r>
  <r>
    <x v="0"/>
    <s v="10.01.00015"/>
    <s v="Materiais médicos "/>
    <n v="351864.26"/>
    <n v="1.5926366450187452E-3"/>
    <n v="87.507484044262"/>
    <x v="1"/>
  </r>
  <r>
    <x v="0"/>
    <s v="10.01.00012"/>
    <s v="Material utilizado em Consulta"/>
    <n v="351834.16"/>
    <n v="1.5925004039494899E-3"/>
    <n v="87.509076544665945"/>
    <x v="1"/>
  </r>
  <r>
    <x v="1"/>
    <s v="10.01.00016"/>
    <s v="Material e/ou produtos técnicos para procedimentos "/>
    <n v="351811.48"/>
    <n v="1.5923977478880043E-3"/>
    <n v="87.51066894241383"/>
    <x v="1"/>
  </r>
  <r>
    <x v="0"/>
    <s v="10.01.00025"/>
    <s v="Despesa com FERJ"/>
    <n v="351774.76"/>
    <n v="1.5922315428360764E-3"/>
    <n v="87.512261173956659"/>
    <x v="0"/>
  </r>
  <r>
    <x v="1"/>
    <s v="10.01.00015"/>
    <s v="Material p/ Uso e consumo da Atividade"/>
    <n v="351760.32"/>
    <n v="1.5921661833330845E-3"/>
    <n v="87.513853340139988"/>
    <x v="1"/>
  </r>
  <r>
    <x v="1"/>
    <s v="10.01.00022"/>
    <s v="RemuneraçãoTabelião Substituto"/>
    <n v="351722.95"/>
    <n v="1.5919970361982652E-3"/>
    <n v="87.515445337176189"/>
    <x v="0"/>
  </r>
  <r>
    <x v="0"/>
    <s v="10.01.00025"/>
    <s v="Folha de Pagamento de Funcionários, FGTS e INSS"/>
    <n v="351697.37"/>
    <n v="1.5918812539208052E-3"/>
    <n v="87.517037218430104"/>
    <x v="0"/>
  </r>
  <r>
    <x v="1"/>
    <s v="10.01.00012"/>
    <s v="Material aplicado no serviço"/>
    <n v="351632.38"/>
    <n v="1.5915870908945297E-3"/>
    <n v="87.518628805521004"/>
    <x v="1"/>
  </r>
  <r>
    <x v="0"/>
    <s v="10.01.00012"/>
    <s v="Material de consultório odontológico"/>
    <n v="351631.96"/>
    <n v="1.5915851898563541E-3"/>
    <n v="87.520220390710861"/>
    <x v="1"/>
  </r>
  <r>
    <x v="1"/>
    <s v="10.01.00015"/>
    <s v="Material médico de uso na atividade"/>
    <n v="351623.82"/>
    <n v="1.5915483459259974E-3"/>
    <n v="87.521811939056789"/>
    <x v="1"/>
  </r>
  <r>
    <x v="0"/>
    <s v="10.01.00018"/>
    <s v="FERIAS/FUNCIONARIOS"/>
    <n v="351603.95"/>
    <n v="1.5914584087151635E-3"/>
    <n v="87.523403397465501"/>
    <x v="0"/>
  </r>
  <r>
    <x v="1"/>
    <s v="10.01.00016"/>
    <s v="Publicidade e propaganda"/>
    <n v="351493.48"/>
    <n v="1.5909583904121529E-3"/>
    <n v="87.52499435585591"/>
    <x v="0"/>
  </r>
  <r>
    <x v="1"/>
    <s v="10.01.00018"/>
    <s v="Serviços Prestados PF"/>
    <n v="351483.41"/>
    <n v="1.5909128107587508E-3"/>
    <n v="87.526585268666665"/>
    <x v="0"/>
  </r>
  <r>
    <x v="0"/>
    <s v="10.01.00028"/>
    <s v="Honorários Advocatícios"/>
    <n v="351464"/>
    <n v="1.5908249556373479E-3"/>
    <n v="87.528176093622307"/>
    <x v="0"/>
  </r>
  <r>
    <x v="0"/>
    <s v="10.05.00019"/>
    <s v="Salarios e Encargos - Receita Federal - Contribuições Previdenciarias "/>
    <n v="351428.48"/>
    <n v="1.5906641821230639E-3"/>
    <n v="87.529766757804424"/>
    <x v="0"/>
  </r>
  <r>
    <x v="0"/>
    <s v="10.01.00016"/>
    <s v="MATERIAL TECNICO"/>
    <n v="351320.06"/>
    <n v="1.5901734426968632E-3"/>
    <n v="87.531356931247117"/>
    <x v="1"/>
  </r>
  <r>
    <x v="1"/>
    <s v="10.14.00001"/>
    <s v="00027"/>
    <n v="351315.44"/>
    <n v="1.5901525312769309E-3"/>
    <n v="87.532947083778396"/>
    <x v="0"/>
  </r>
  <r>
    <x v="0"/>
    <s v="10.01.00015"/>
    <s v="Recompe apurado no período para repasse ao TJMG"/>
    <n v="351286.94"/>
    <n v="1.5900235322578687E-3"/>
    <n v="87.534537107310655"/>
    <x v="0"/>
  </r>
  <r>
    <x v="0"/>
    <s v="10.02.00025"/>
    <s v="REMUNERAÇÃO PARA A TERCEIROS, COM VÍNCULO EMPREGATÍCIO, INSS E FGTS"/>
    <n v="351233.8"/>
    <n v="1.589783005665835E-3"/>
    <n v="87.536126890316325"/>
    <x v="0"/>
  </r>
  <r>
    <x v="0"/>
    <s v="10.01.00017"/>
    <s v="Material de uso profissional"/>
    <n v="351229.88"/>
    <n v="1.5897652626428625E-3"/>
    <n v="87.537716655578961"/>
    <x v="1"/>
  </r>
  <r>
    <x v="1"/>
    <s v="10.01.00015"/>
    <s v="Material Médico e/ou Material Odontológico e Prótese Dentária"/>
    <n v="351161.04"/>
    <n v="1.58945367343331E-3"/>
    <n v="87.539306109252394"/>
    <x v="1"/>
  </r>
  <r>
    <x v="1"/>
    <s v="10.01.00035"/>
    <s v="Repasse ao tribunal"/>
    <n v="351070.7"/>
    <n v="1.5890447691742898E-3"/>
    <n v="87.54089515402157"/>
    <x v="0"/>
  </r>
  <r>
    <x v="0"/>
    <s v="10.01.00008"/>
    <s v="Material de médico / Medicamentos"/>
    <n v="351021.39"/>
    <n v="1.5888215782399054E-3"/>
    <n v="87.542483975599808"/>
    <x v="1"/>
  </r>
  <r>
    <x v="1"/>
    <s v="10.01.00022"/>
    <s v="Despesa com Lab. De Protése e Protéticos "/>
    <n v="350977.9"/>
    <n v="1.5886247302630979E-3"/>
    <n v="87.544072600330068"/>
    <x v="0"/>
  </r>
  <r>
    <x v="1"/>
    <s v="10.01.00015"/>
    <s v="Cursos"/>
    <n v="350625.8"/>
    <n v="1.587031026592509E-3"/>
    <n v="87.545659631356656"/>
    <x v="0"/>
  </r>
  <r>
    <x v="1"/>
    <s v="10.01.00016"/>
    <s v="Material Hospitalar"/>
    <n v="350496.46"/>
    <n v="1.5864455973600355E-3"/>
    <n v="87.547246076954011"/>
    <x v="1"/>
  </r>
  <r>
    <x v="0"/>
    <s v="10.01.00017"/>
    <s v="Protético"/>
    <n v="350485.63"/>
    <n v="1.5863965777327916E-3"/>
    <n v="87.548832473531746"/>
    <x v="0"/>
  </r>
  <r>
    <x v="1"/>
    <s v="10.01.00006"/>
    <s v="DESPESAS DEDUTIVEIS - GERAL"/>
    <n v="350317.04"/>
    <n v="1.5856334919565219E-3"/>
    <n v="87.550418107023702"/>
    <x v="0"/>
  </r>
  <r>
    <x v="1"/>
    <s v="10.01.00015"/>
    <s v="Materiais de Uso em Procedimentos Médicos"/>
    <n v="350286.17"/>
    <n v="1.5854937656506114E-3"/>
    <n v="87.552003600789348"/>
    <x v="1"/>
  </r>
  <r>
    <x v="0"/>
    <s v="10.01.00016"/>
    <s v="MATERIAL ODONTOLÓGICO"/>
    <n v="350272.69"/>
    <n v="1.5854327513777358E-3"/>
    <n v="87.553589033540732"/>
    <x v="1"/>
  </r>
  <r>
    <x v="0"/>
    <s v="10.01.00019"/>
    <s v="IRRF"/>
    <n v="350146.51"/>
    <n v="1.5848616251943929E-3"/>
    <n v="87.555173895165922"/>
    <x v="0"/>
  </r>
  <r>
    <x v="0"/>
    <s v="10.01.00015"/>
    <s v="DESPESAS DEDUTÍVEIS "/>
    <n v="350126.73"/>
    <n v="1.5847720953488824E-3"/>
    <n v="87.556758667261278"/>
    <x v="0"/>
  </r>
  <r>
    <x v="1"/>
    <s v="10.01.00002"/>
    <s v="SALÁRIOS E ENCARGOS - FOLHA PAGAMENTOS MENSAL"/>
    <n v="349894.51"/>
    <n v="1.5837210022890014E-3"/>
    <n v="87.558342388263569"/>
    <x v="0"/>
  </r>
  <r>
    <x v="1"/>
    <s v="10.01.00034"/>
    <s v="Actus"/>
    <n v="349841.28"/>
    <n v="1.5834800683316443E-3"/>
    <n v="87.559925868331902"/>
    <x v="0"/>
  </r>
  <r>
    <x v="0"/>
    <s v="10.01.00015"/>
    <s v="Despesa C/ Uso e consumo "/>
    <n v="349832.26"/>
    <n v="1.5834392412736814E-3"/>
    <n v="87.561509307573175"/>
    <x v="0"/>
  </r>
  <r>
    <x v="0"/>
    <s v="10.01.00016"/>
    <s v="Previdência Social"/>
    <n v="349818.47"/>
    <n v="1.5833768238535805E-3"/>
    <n v="87.563092684397034"/>
    <x v="0"/>
  </r>
  <r>
    <x v="0"/>
    <s v="10.01.00008"/>
    <s v="Materiais Odontologicos "/>
    <n v="349768.76"/>
    <n v="1.5831518224066481E-3"/>
    <n v="87.564675836219436"/>
    <x v="1"/>
  </r>
  <r>
    <x v="1"/>
    <s v="10.01.00015"/>
    <s v="Material Odontológico para Atendimento"/>
    <n v="349588.79"/>
    <n v="1.5823372275483806E-3"/>
    <n v="87.566258173446982"/>
    <x v="1"/>
  </r>
  <r>
    <x v="1"/>
    <s v="10.01.00015"/>
    <s v="DESPESAS DE CUSTEIO PAGAS NECESSARIAS A PERCEPCAO DA RECEITA"/>
    <n v="349544.29"/>
    <n v="1.5821358080273888E-3"/>
    <n v="87.567840309255004"/>
    <x v="0"/>
  </r>
  <r>
    <x v="1"/>
    <s v="10.01.00017"/>
    <s v="Feiras e Eventos"/>
    <n v="349541.08"/>
    <n v="1.5821212786641893E-3"/>
    <n v="87.569422430533663"/>
    <x v="0"/>
  </r>
  <r>
    <x v="1"/>
    <s v="10.01.00022"/>
    <s v="Serviços Prestados por Terceiros - PJ"/>
    <n v="349270.97"/>
    <n v="1.5808986848031758E-3"/>
    <n v="87.57100332921847"/>
    <x v="1"/>
  </r>
  <r>
    <x v="1"/>
    <s v="10.01.00015"/>
    <s v="Despesas de custeio - Fornecedor Especializado"/>
    <n v="349123.79"/>
    <n v="1.5802325067110507E-3"/>
    <n v="87.572583561725182"/>
    <x v="0"/>
  </r>
  <r>
    <x v="0"/>
    <s v="10.01.00012"/>
    <s v="Materias odontológicos aplicados na prestação de serviço"/>
    <n v="348992.95"/>
    <n v="1.5796402880565211E-3"/>
    <n v="87.574163202013239"/>
    <x v="1"/>
  </r>
  <r>
    <x v="0"/>
    <s v="10.01.00012"/>
    <s v="Material de escritório e Consumo"/>
    <n v="348939.26"/>
    <n v="1.5793972720097333E-3"/>
    <n v="87.575742599285249"/>
    <x v="1"/>
  </r>
  <r>
    <x v="0"/>
    <s v="10.01.00047"/>
    <s v="Salários e Ordenados "/>
    <n v="348863.63"/>
    <n v="1.5790549493496747E-3"/>
    <n v="87.577321654234595"/>
    <x v="0"/>
  </r>
  <r>
    <x v="0"/>
    <s v="10.01.00016"/>
    <s v="Material Utilizado na Atividade Profissional"/>
    <n v="348861.16"/>
    <n v="1.5790437694346892E-3"/>
    <n v="87.578900698004034"/>
    <x v="1"/>
  </r>
  <r>
    <x v="1"/>
    <s v="10.01.00018"/>
    <s v="Remuneração Paga a terceiro sem vinculo empregaticio"/>
    <n v="348840.72"/>
    <n v="1.578951252243474E-3"/>
    <n v="87.580479649256276"/>
    <x v="1"/>
  </r>
  <r>
    <x v="1"/>
    <s v="10.01.00017"/>
    <s v="Fundo de Reparelhamento do Poder Judiciario"/>
    <n v="348682.06"/>
    <n v="1.5782331124412146E-3"/>
    <n v="87.582057882368716"/>
    <x v="0"/>
  </r>
  <r>
    <x v="0"/>
    <s v="10.01.00036"/>
    <s v="VALE TRANSPORTE/VALE ALIMENTAÇÃO FUNCIONÁRIOS"/>
    <n v="348673.17"/>
    <n v="1.5781928737998298E-3"/>
    <n v="87.583636075242509"/>
    <x v="1"/>
  </r>
  <r>
    <x v="0"/>
    <s v="10.01.00032"/>
    <s v="Aluguel de Software e Hardware"/>
    <n v="348670.9"/>
    <n v="1.5781825991411187E-3"/>
    <n v="87.585214257841656"/>
    <x v="1"/>
  </r>
  <r>
    <x v="0"/>
    <s v="10.01.00021"/>
    <s v="Outras Despesas"/>
    <n v="348630.45"/>
    <n v="1.5779995110596777E-3"/>
    <n v="87.586792257352712"/>
    <x v="0"/>
  </r>
  <r>
    <x v="0"/>
    <s v="10.01.00019"/>
    <s v="Honorários contábeis"/>
    <n v="348535.96"/>
    <n v="1.5775718227329695E-3"/>
    <n v="87.588369829175448"/>
    <x v="0"/>
  </r>
  <r>
    <x v="1"/>
    <s v="10.01.00006"/>
    <s v="Material dentário e protético"/>
    <n v="348433.22"/>
    <n v="1.5771067925849538E-3"/>
    <n v="87.58994693596803"/>
    <x v="1"/>
  </r>
  <r>
    <x v="0"/>
    <s v="10.01.00012"/>
    <s v="Insumos e produtos odontológicos  "/>
    <n v="348427.03"/>
    <n v="1.5770787749032698E-3"/>
    <n v="87.59152401474293"/>
    <x v="1"/>
  </r>
  <r>
    <x v="1"/>
    <s v="10.01.00027"/>
    <s v="Contribuições Obrigatórias"/>
    <n v="348347.98"/>
    <n v="1.5767209723609238E-3"/>
    <n v="87.593100735715296"/>
    <x v="0"/>
  </r>
  <r>
    <x v="0"/>
    <s v="10.01.00015"/>
    <s v="Material técnico"/>
    <n v="348331.74"/>
    <n v="1.5766474655514652E-3"/>
    <n v="87.594677383180851"/>
    <x v="1"/>
  </r>
  <r>
    <x v="1"/>
    <s v="10.01.00015"/>
    <s v="Material de consumo no consultório"/>
    <n v="348284.12"/>
    <n v="1.5764319240325971E-3"/>
    <n v="87.596253815104888"/>
    <x v="1"/>
  </r>
  <r>
    <x v="0"/>
    <s v="10.01.00016"/>
    <s v="Repasse Tribunal de Justiça"/>
    <n v="348245.35"/>
    <n v="1.5762564401038586E-3"/>
    <n v="87.59783007154499"/>
    <x v="0"/>
  </r>
  <r>
    <x v="0"/>
    <s v="10.01.00025"/>
    <s v="13 salário"/>
    <n v="348217.83"/>
    <n v="1.57613187684054E-3"/>
    <n v="87.599406203421836"/>
    <x v="0"/>
  </r>
  <r>
    <x v="0"/>
    <s v="10.01.00014"/>
    <s v="4015 - Informática"/>
    <n v="348216.74"/>
    <n v="1.5761269431938457E-3"/>
    <n v="87.600982330365028"/>
    <x v="0"/>
  </r>
  <r>
    <x v="1"/>
    <s v="10.01.00016"/>
    <s v="FGTS - D"/>
    <n v="348195.83"/>
    <n v="1.5760322986503868E-3"/>
    <n v="87.602558362663672"/>
    <x v="0"/>
  </r>
  <r>
    <x v="1"/>
    <s v="10.01.00042"/>
    <s v="INSS"/>
    <n v="348089.28"/>
    <n v="1.5755500233703491E-3"/>
    <n v="87.604133912687047"/>
    <x v="0"/>
  </r>
  <r>
    <x v="0"/>
    <s v="10.01.00016"/>
    <s v="Despesas Cartório"/>
    <n v="347976.04"/>
    <n v="1.5750374672679418E-3"/>
    <n v="87.605708950154309"/>
    <x v="0"/>
  </r>
  <r>
    <x v="1"/>
    <s v="10.01.00022"/>
    <s v="Remuneração a Empregados/Estagiários"/>
    <n v="347893.54"/>
    <n v="1.5746640490548671E-3"/>
    <n v="87.607283614203368"/>
    <x v="0"/>
  </r>
  <r>
    <x v="0"/>
    <s v="10.01.00016"/>
    <s v="Material de uso e consumo "/>
    <n v="347871.07"/>
    <n v="1.5745623435124698E-3"/>
    <n v="87.608858176546875"/>
    <x v="1"/>
  </r>
  <r>
    <x v="1"/>
    <s v="10.01.00015"/>
    <s v="Materiais de serviços "/>
    <n v="347803.02"/>
    <n v="1.5742543300652004E-3"/>
    <n v="87.610432430876941"/>
    <x v="1"/>
  </r>
  <r>
    <x v="1"/>
    <s v="10.01.00015"/>
    <s v="Depósito na casa de aposta"/>
    <n v="347795"/>
    <n v="1.5742180292886083E-3"/>
    <n v="87.612006648906231"/>
    <x v="0"/>
  </r>
  <r>
    <x v="1"/>
    <s v="10.01.00015"/>
    <s v="Despesas diversas "/>
    <n v="347698.83"/>
    <n v="1.5737827368091976E-3"/>
    <n v="87.613580431643044"/>
    <x v="0"/>
  </r>
  <r>
    <x v="0"/>
    <s v="10.01.00015"/>
    <s v="Despesas relacionadas a atividade médica"/>
    <n v="347629.82"/>
    <n v="1.5734703781318121E-3"/>
    <n v="87.615153902021177"/>
    <x v="0"/>
  </r>
  <r>
    <x v="0"/>
    <s v="10.01.00029"/>
    <s v="Postagem, Intimação e Publicação de Edital"/>
    <n v="347531.04"/>
    <n v="1.5730232720580237E-3"/>
    <n v="87.616726925293236"/>
    <x v="0"/>
  </r>
  <r>
    <x v="1"/>
    <s v="10.01.00016"/>
    <s v="Honorários Contábeis "/>
    <n v="347428.49"/>
    <n v="1.5725591019034686E-3"/>
    <n v="87.618299484395138"/>
    <x v="0"/>
  </r>
  <r>
    <x v="1"/>
    <s v="10.01.00020"/>
    <s v="Salários dos Prepostos"/>
    <n v="347415.62"/>
    <n v="1.5725008486622289E-3"/>
    <n v="87.619871985243805"/>
    <x v="0"/>
  </r>
  <r>
    <x v="1"/>
    <s v="10.01.00012"/>
    <s v="Material de consumo odontologico"/>
    <n v="347403.72"/>
    <n v="1.5724469859139186E-3"/>
    <n v="87.621444432229723"/>
    <x v="1"/>
  </r>
  <r>
    <x v="1"/>
    <s v="10.01.00020"/>
    <s v="Vale Refeição / Vale Alimentação"/>
    <n v="347368.19"/>
    <n v="1.5722861671368213E-3"/>
    <n v="87.623016718396855"/>
    <x v="1"/>
  </r>
  <r>
    <x v="0"/>
    <s v="10.01.00036"/>
    <s v="AUXILIO ALIMENTACAO"/>
    <n v="347242.73"/>
    <n v="1.5717182998760655E-3"/>
    <n v="87.624588436696726"/>
    <x v="1"/>
  </r>
  <r>
    <x v="1"/>
    <s v="10.01.00017"/>
    <s v="Material Odontológico "/>
    <n v="347213.36"/>
    <n v="1.5715853629922111E-3"/>
    <n v="87.626160022059722"/>
    <x v="1"/>
  </r>
  <r>
    <x v="0"/>
    <s v="10.01.00016"/>
    <s v="Serviços tomados de terceiros"/>
    <n v="347188.36"/>
    <n v="1.5714722059579458E-3"/>
    <n v="87.627731494265674"/>
    <x v="1"/>
  </r>
  <r>
    <x v="1"/>
    <s v="10.01.00017"/>
    <s v="Materiais dermatológicos"/>
    <n v="347062.41"/>
    <n v="1.5709021208193186E-3"/>
    <n v="87.629302396386493"/>
    <x v="1"/>
  </r>
  <r>
    <x v="0"/>
    <s v="10.01.00015"/>
    <s v="Material Oftalmológico "/>
    <n v="346690.2"/>
    <n v="1.5692173936303669E-3"/>
    <n v="87.63087161378013"/>
    <x v="1"/>
  </r>
  <r>
    <x v="0"/>
    <s v="10.01.00012"/>
    <s v="Material de Utilizado Tratamentos"/>
    <n v="346657.01"/>
    <n v="1.5690671663516763E-3"/>
    <n v="87.632440680946488"/>
    <x v="1"/>
  </r>
  <r>
    <x v="0"/>
    <s v="10.01.00015"/>
    <s v="Material de consumo no consultório"/>
    <n v="346427.47"/>
    <n v="1.5680282037258682E-3"/>
    <n v="87.634008709150208"/>
    <x v="1"/>
  </r>
  <r>
    <x v="0"/>
    <s v="10.01.00031"/>
    <s v="4033 - FERJ"/>
    <n v="346392.78"/>
    <n v="1.5678711870251224E-3"/>
    <n v="87.635576580337229"/>
    <x v="0"/>
  </r>
  <r>
    <x v="1"/>
    <s v="10.01.00019"/>
    <s v="Pagamento do excedente ao teto remuneratorio feito ao TJMG"/>
    <n v="346391.34"/>
    <n v="1.5678646691799488E-3"/>
    <n v="87.637144445006413"/>
    <x v="0"/>
  </r>
  <r>
    <x v="0"/>
    <s v="10.01.00017"/>
    <s v="IRRF"/>
    <n v="346342.08"/>
    <n v="1.5676417045596327E-3"/>
    <n v="87.638712086710967"/>
    <x v="0"/>
  </r>
  <r>
    <x v="0"/>
    <s v="10.01.00019"/>
    <s v="Remuneração paga a terceiros, sem vínculo empregatício"/>
    <n v="346168.59"/>
    <n v="1.566856440004647E-3"/>
    <n v="87.640278943150975"/>
    <x v="1"/>
  </r>
  <r>
    <x v="0"/>
    <s v="10.01.00017"/>
    <s v="Laboratório"/>
    <n v="346109.75"/>
    <n v="1.5665901136088008E-3"/>
    <n v="87.641845533264586"/>
    <x v="0"/>
  </r>
  <r>
    <x v="1"/>
    <s v="10.01.00012"/>
    <s v="Material de Uso e consumo na Atividade"/>
    <n v="346030.61"/>
    <n v="1.566231903701131E-3"/>
    <n v="87.643411765168281"/>
    <x v="1"/>
  </r>
  <r>
    <x v="1"/>
    <s v="10.01.00018"/>
    <s v="Material Odontológico "/>
    <n v="345785.58"/>
    <n v="1.5651228289768925E-3"/>
    <n v="87.644976887997259"/>
    <x v="1"/>
  </r>
  <r>
    <x v="1"/>
    <s v="10.01.00015"/>
    <s v="Material Médico,  Material Odontológico, Material Hospitalar e/ou Material Protético"/>
    <n v="345729.97"/>
    <n v="1.5648711224698734E-3"/>
    <n v="87.646541759119728"/>
    <x v="1"/>
  </r>
  <r>
    <x v="0"/>
    <s v="10.01.00025"/>
    <s v="Serviços Prestados Por Terceiros - PF"/>
    <n v="345598.66"/>
    <n v="1.5642767764630996E-3"/>
    <n v="87.648106035896191"/>
    <x v="1"/>
  </r>
  <r>
    <x v="0"/>
    <s v="10.01.00015"/>
    <s v="Material de Uso e Consumo Consultório"/>
    <n v="345587.3"/>
    <n v="1.5642253579067295E-3"/>
    <n v="87.649670261254101"/>
    <x v="1"/>
  </r>
  <r>
    <x v="1"/>
    <s v="10.01.00017"/>
    <s v="GRS"/>
    <n v="345579.29"/>
    <n v="1.564189102392951E-3"/>
    <n v="87.651234450356498"/>
    <x v="0"/>
  </r>
  <r>
    <x v="1"/>
    <s v="10.01.00015"/>
    <s v="Produtos médicos e estéticos"/>
    <n v="345407.06"/>
    <n v="1.5634095409524922E-3"/>
    <n v="87.652797859897447"/>
    <x v="1"/>
  </r>
  <r>
    <x v="1"/>
    <s v="10.01.00015"/>
    <s v="Produtos Odontologicos"/>
    <n v="345367.11"/>
    <n v="1.5632287160117365E-3"/>
    <n v="87.654361088613456"/>
    <x v="1"/>
  </r>
  <r>
    <x v="1"/>
    <s v="10.02.00001"/>
    <s v="INSS/GPS_Previdência Social"/>
    <n v="345345.56"/>
    <n v="1.5631311746482001E-3"/>
    <n v="87.655924219788105"/>
    <x v="0"/>
  </r>
  <r>
    <x v="1"/>
    <s v="10.01.00015"/>
    <s v="Serviços de prótese"/>
    <n v="345336.15"/>
    <n v="1.5630885823405029E-3"/>
    <n v="87.657487308370449"/>
    <x v="0"/>
  </r>
  <r>
    <x v="1"/>
    <s v="10.01.00015"/>
    <s v="laboratorio"/>
    <n v="345250.56"/>
    <n v="1.5627011779179927E-3"/>
    <n v="87.659050009548366"/>
    <x v="0"/>
  </r>
  <r>
    <x v="0"/>
    <s v="10.01.00015"/>
    <s v="Material p/uso de tratamento odontologico"/>
    <n v="345064.31"/>
    <n v="1.5618581580127181E-3"/>
    <n v="87.660611867706379"/>
    <x v="1"/>
  </r>
  <r>
    <x v="0"/>
    <s v="10.01.00020"/>
    <s v="Remuneração a Empregados/Estagiários"/>
    <n v="345043.42"/>
    <n v="1.5617636039948861E-3"/>
    <n v="87.662173631310381"/>
    <x v="0"/>
  </r>
  <r>
    <x v="0"/>
    <s v="10.01.00016"/>
    <s v="Serviços Pessoa Jurídica "/>
    <n v="344956.15999999997"/>
    <n v="1.5613686406824874E-3"/>
    <n v="87.66373499995106"/>
    <x v="0"/>
  </r>
  <r>
    <x v="0"/>
    <s v="10.01.00024"/>
    <s v="Material de Uso e Consumo "/>
    <n v="344952.59"/>
    <n v="1.5613524818579947E-3"/>
    <n v="87.665296352432918"/>
    <x v="1"/>
  </r>
  <r>
    <x v="0"/>
    <s v="10.01.00017"/>
    <s v="Material de Uso / Consumo"/>
    <n v="344855.61"/>
    <n v="1.5609135230906736E-3"/>
    <n v="87.666857265956011"/>
    <x v="1"/>
  </r>
  <r>
    <x v="1"/>
    <s v="10.01.00013"/>
    <s v="Remuneração paga a terceiros, com vínculo empregatício,IRRF, INSS e FGTS"/>
    <n v="344680.29"/>
    <n v="1.5601199754407794E-3"/>
    <n v="87.668417385931448"/>
    <x v="0"/>
  </r>
  <r>
    <x v="1"/>
    <s v="10.01.00015"/>
    <s v="Materiais médicos e hospitalares"/>
    <n v="344677.82"/>
    <n v="1.5601087955257943E-3"/>
    <n v="87.669977494726979"/>
    <x v="1"/>
  </r>
  <r>
    <x v="0"/>
    <s v="10.04.00005"/>
    <s v="FERJ"/>
    <n v="344485.42"/>
    <n v="1.5592379389900903E-3"/>
    <n v="87.67153673266597"/>
    <x v="0"/>
  </r>
  <r>
    <x v="1"/>
    <s v="10.01.00051"/>
    <s v="INSS"/>
    <n v="344439.93"/>
    <n v="1.5590320384505415E-3"/>
    <n v="87.673095764704428"/>
    <x v="0"/>
  </r>
  <r>
    <x v="0"/>
    <s v="10.01.00015"/>
    <s v="DESPESAS GERAIS "/>
    <n v="344434.88"/>
    <n v="1.5590091807296199E-3"/>
    <n v="87.674654773885152"/>
    <x v="0"/>
  </r>
  <r>
    <x v="0"/>
    <s v="10.01.00017"/>
    <s v="Prestação de Serviços - PJ"/>
    <n v="344308.71"/>
    <n v="1.5584380998090914E-3"/>
    <n v="87.676213211984958"/>
    <x v="0"/>
  </r>
  <r>
    <x v="1"/>
    <s v="10.01.00024"/>
    <s v="Serviços Prestados PJ - Assessoria Jurídica"/>
    <n v="344304.57"/>
    <n v="1.5584193610042169E-3"/>
    <n v="87.677771631345962"/>
    <x v="0"/>
  </r>
  <r>
    <x v="0"/>
    <s v="10.01.00023"/>
    <s v="Serviços de terceiros"/>
    <n v="344277.74"/>
    <n v="1.5582979208750435E-3"/>
    <n v="87.679329929266842"/>
    <x v="1"/>
  </r>
  <r>
    <x v="1"/>
    <s v="10.01.00034"/>
    <s v="Serviços Adquiridos a Protéticos e Laboratório"/>
    <n v="344095.25"/>
    <n v="1.5574719197877225E-3"/>
    <n v="87.680887401186624"/>
    <x v="0"/>
  </r>
  <r>
    <x v="0"/>
    <s v="10.01.00012"/>
    <s v="Material de uso na prestação de serviço"/>
    <n v="344023.02"/>
    <n v="1.557144986484324E-3"/>
    <n v="87.682444546173102"/>
    <x v="1"/>
  </r>
  <r>
    <x v="1"/>
    <s v="10.01.00016"/>
    <s v="MATERIIAIS DIVERSOS PARA OBRA"/>
    <n v="343928.19"/>
    <n v="1.5567157592219496E-3"/>
    <n v="87.684001261932323"/>
    <x v="1"/>
  </r>
  <r>
    <x v="1"/>
    <s v="10.01.00015"/>
    <s v="Despesas de custeio necessárias à percepção da receita e à manutenção "/>
    <n v="343885.42"/>
    <n v="1.5565221701677287E-3"/>
    <n v="87.685557784102485"/>
    <x v="1"/>
  </r>
  <r>
    <x v="0"/>
    <s v="10.01.00015"/>
    <s v="Despesas apuradas em livro caixa"/>
    <n v="343862.16"/>
    <n v="1.5564168888630486E-3"/>
    <n v="87.687114200991346"/>
    <x v="0"/>
  </r>
  <r>
    <x v="0"/>
    <s v="10.01.00015"/>
    <s v="Despesas Dedutíveis "/>
    <n v="343826.79"/>
    <n v="1.5562567942909702E-3"/>
    <n v="87.688670457785634"/>
    <x v="0"/>
  </r>
  <r>
    <x v="1"/>
    <s v="10.01.00012"/>
    <s v="Material de Uso e Consumo / Consultório"/>
    <n v="343809.06"/>
    <n v="1.5561765433222696E-3"/>
    <n v="87.690226634328951"/>
    <x v="1"/>
  </r>
  <r>
    <x v="0"/>
    <s v="10.01.00020"/>
    <s v="INSS "/>
    <n v="343787.97"/>
    <n v="1.5560810840481638E-3"/>
    <n v="87.691782715412998"/>
    <x v="0"/>
  </r>
  <r>
    <x v="0"/>
    <s v="10.01.00015"/>
    <s v="Despesas Dedutíveis no mês"/>
    <n v="343777.85"/>
    <n v="1.5560352780806931E-3"/>
    <n v="87.693338750691083"/>
    <x v="0"/>
  </r>
  <r>
    <x v="1"/>
    <s v="10.01.00015"/>
    <s v="Propaganda e Publicidade"/>
    <n v="343710.16"/>
    <n v="1.555728894094717E-3"/>
    <n v="87.694894479585173"/>
    <x v="0"/>
  </r>
  <r>
    <x v="1"/>
    <s v="10.01.00032"/>
    <s v="Salários e Ordenados"/>
    <n v="343682.78"/>
    <n v="1.5556049645107902E-3"/>
    <n v="87.696450084549681"/>
    <x v="0"/>
  </r>
  <r>
    <x v="1"/>
    <s v="10.01.00015"/>
    <s v="Publicidade e Propaganda"/>
    <n v="343666.78"/>
    <n v="1.5555325440088606E-3"/>
    <n v="87.698005617093685"/>
    <x v="0"/>
  </r>
  <r>
    <x v="1"/>
    <s v="10.01.00016"/>
    <s v="Mão de Obra de Terceiros"/>
    <n v="343546.61"/>
    <n v="1.5549886207765551E-3"/>
    <n v="87.699560605714467"/>
    <x v="1"/>
  </r>
  <r>
    <x v="0"/>
    <s v="10.01.00017"/>
    <s v="Serviços Profissionais"/>
    <n v="343538.72"/>
    <n v="1.5549529084165413E-3"/>
    <n v="87.701115558622888"/>
    <x v="0"/>
  </r>
  <r>
    <x v="0"/>
    <s v="10.01.00005"/>
    <s v="Custeio do serviço de protesto"/>
    <n v="343321.83"/>
    <n v="1.5539712032500714E-3"/>
    <n v="87.702669529826139"/>
    <x v="0"/>
  </r>
  <r>
    <x v="1"/>
    <s v="10.01.00032"/>
    <s v="INSS"/>
    <n v="343319.08"/>
    <n v="1.5539587559763022E-3"/>
    <n v="87.704223488582116"/>
    <x v="0"/>
  </r>
  <r>
    <x v="0"/>
    <s v="10.03.00011"/>
    <s v="Rescisão Contratual - TRCT"/>
    <n v="343280.87"/>
    <n v="1.5537858067651313E-3"/>
    <n v="87.705777274388879"/>
    <x v="0"/>
  </r>
  <r>
    <x v="0"/>
    <s v="10.01.00006"/>
    <s v="Emolumentos e custas pagos a terceiros"/>
    <n v="343267.35"/>
    <n v="1.5537246114410007E-3"/>
    <n v="87.70733099900032"/>
    <x v="0"/>
  </r>
  <r>
    <x v="1"/>
    <s v="10.01.00001"/>
    <s v="MATERIAIS ODONTOLOGICOS"/>
    <n v="343257.7"/>
    <n v="1.5536809328257747E-3"/>
    <n v="87.708884679933149"/>
    <x v="1"/>
  </r>
  <r>
    <x v="1"/>
    <s v="10.01.00022"/>
    <s v="LABORATORIO"/>
    <n v="343220.41"/>
    <n v="1.5535121477934647E-3"/>
    <n v="87.710438192080943"/>
    <x v="0"/>
  </r>
  <r>
    <x v="0"/>
    <s v="10.01.00015"/>
    <s v="Material p/ Prestação de Serviço"/>
    <n v="343198.07"/>
    <n v="1.5534110306676455E-3"/>
    <n v="87.711991603111613"/>
    <x v="1"/>
  </r>
  <r>
    <x v="0"/>
    <s v="10.01.00060"/>
    <s v="INSS"/>
    <n v="343139.05"/>
    <n v="1.5531438895411524E-3"/>
    <n v="87.713544747001151"/>
    <x v="0"/>
  </r>
  <r>
    <x v="0"/>
    <s v="10.01.00001"/>
    <s v="Laboratório de Prótese"/>
    <n v="342930.64"/>
    <n v="1.5522005672407055E-3"/>
    <n v="87.715096947568398"/>
    <x v="0"/>
  </r>
  <r>
    <x v="0"/>
    <s v="10.01.00015"/>
    <s v="MATERIAL RELACIONADO A ATIVIDADE"/>
    <n v="342874.08"/>
    <n v="1.551944560766384E-3"/>
    <n v="87.716648892129157"/>
    <x v="1"/>
  </r>
  <r>
    <x v="0"/>
    <s v="10.01.00019"/>
    <s v="Transporte, Assistência Médica &amp; Alimentação de Funcionários"/>
    <n v="342566.64"/>
    <n v="1.550553000821806E-3"/>
    <n v="87.718199445129983"/>
    <x v="1"/>
  </r>
  <r>
    <x v="1"/>
    <s v="10.01.00015"/>
    <s v="Despesas com Rateio de Perdas ADM UNIMED"/>
    <n v="342558.79"/>
    <n v="1.5505174695130467E-3"/>
    <n v="87.719749962599494"/>
    <x v="0"/>
  </r>
  <r>
    <x v="1"/>
    <s v="10.01.00004"/>
    <s v="Recolhimento de Contribuições Previdenciárias"/>
    <n v="342520.25"/>
    <n v="1.5503430266290239E-3"/>
    <n v="87.721300305626116"/>
    <x v="0"/>
  </r>
  <r>
    <x v="0"/>
    <s v="10.01.00015"/>
    <s v="Material uso consultório"/>
    <n v="342411.33"/>
    <n v="1.5498500240621379E-3"/>
    <n v="87.722850155650178"/>
    <x v="1"/>
  </r>
  <r>
    <x v="0"/>
    <s v="10.01.00005"/>
    <s v="Despesas em Nome da Pessoa Juridica"/>
    <n v="342339.32"/>
    <n v="1.549524086540641E-3"/>
    <n v="87.72439967973672"/>
    <x v="0"/>
  </r>
  <r>
    <x v="0"/>
    <s v="10.01.00019"/>
    <s v="Despesas Manutenção Prestação de Serviços Notariais"/>
    <n v="342291.54"/>
    <n v="1.5493078208167535E-3"/>
    <n v="87.725948987557544"/>
    <x v="1"/>
  </r>
  <r>
    <x v="0"/>
    <s v="10.01.00015"/>
    <s v="Material de expediente "/>
    <n v="342287.04"/>
    <n v="1.5492874525505854E-3"/>
    <n v="87.727498275010092"/>
    <x v="1"/>
  </r>
  <r>
    <x v="0"/>
    <s v="10.01.00016"/>
    <s v="Materiais Odontologicos"/>
    <n v="342242.98"/>
    <n v="1.5490880245933969E-3"/>
    <n v="87.729047363034681"/>
    <x v="1"/>
  </r>
  <r>
    <x v="1"/>
    <s v="10.01.00015"/>
    <s v="Material de Insumo"/>
    <n v="342181.54"/>
    <n v="1.5488099298659873E-3"/>
    <n v="87.730596172964553"/>
    <x v="1"/>
  </r>
  <r>
    <x v="0"/>
    <s v="10.01.00015"/>
    <s v="Material de expediente/consumo"/>
    <n v="341763.16"/>
    <n v="1.5469162242661547E-3"/>
    <n v="87.732143089188824"/>
    <x v="1"/>
  </r>
  <r>
    <x v="1"/>
    <s v="10.01.00026"/>
    <s v="REPASSES LEGAIS PARTE DO SEFAZ"/>
    <n v="341741.02"/>
    <n v="1.5468160123966097E-3"/>
    <n v="87.733689905201217"/>
    <x v="0"/>
  </r>
  <r>
    <x v="1"/>
    <s v="10.02.00001"/>
    <s v="MATERIAL DE CONSUMO NF"/>
    <n v="341699.42"/>
    <n v="1.5466277190915923E-3"/>
    <n v="87.735236532920311"/>
    <x v="1"/>
  </r>
  <r>
    <x v="0"/>
    <s v="10.01.00064"/>
    <s v="ASSESSORIA DE INFORMÁTICA"/>
    <n v="341669.53"/>
    <n v="1.5464924285414254E-3"/>
    <n v="87.736783025348856"/>
    <x v="0"/>
  </r>
  <r>
    <x v="0"/>
    <s v="10.01.00019"/>
    <s v="Excedente depositado TJ/RS"/>
    <n v="341587.62"/>
    <n v="1.5461216808343591E-3"/>
    <n v="87.738329147029688"/>
    <x v="0"/>
  </r>
  <r>
    <x v="0"/>
    <s v="10.01.00024"/>
    <s v="Vale refeição de funcionários"/>
    <n v="341536"/>
    <n v="1.5458880341900085E-3"/>
    <n v="87.739875035063875"/>
    <x v="1"/>
  </r>
  <r>
    <x v="0"/>
    <s v="10.01.00013"/>
    <s v="ALUGUEL - MOG - MAJOR SOLON"/>
    <n v="341462.68"/>
    <n v="1.5455561672399159E-3"/>
    <n v="87.741420591231119"/>
    <x v="1"/>
  </r>
  <r>
    <x v="1"/>
    <s v="10.01.00001"/>
    <s v="Laboratório de Prótese"/>
    <n v="341288.35"/>
    <n v="1.5447671006085788E-3"/>
    <n v="87.74296535833173"/>
    <x v="0"/>
  </r>
  <r>
    <x v="0"/>
    <s v="10.01.00016"/>
    <s v="Laboratorio"/>
    <n v="341199.08"/>
    <n v="1.5443630394706255E-3"/>
    <n v="87.744509721371202"/>
    <x v="0"/>
  </r>
  <r>
    <x v="1"/>
    <s v="10.01.00020"/>
    <s v="DESPESAS TOTAIS DE LIVRO CAIXA"/>
    <n v="341139.76"/>
    <n v="1.5440945404597212E-3"/>
    <n v="87.746053815911665"/>
    <x v="0"/>
  </r>
  <r>
    <x v="1"/>
    <s v="10.01.00019"/>
    <s v="Material odontológico"/>
    <n v="340978.24"/>
    <n v="1.5433634554927415E-3"/>
    <n v="87.747597179367162"/>
    <x v="1"/>
  </r>
  <r>
    <x v="0"/>
    <s v="10.01.00006"/>
    <s v="Emolumentos pagos a terceiros(laboratorios,dentistas,marketing,prestadores)"/>
    <n v="340976.17"/>
    <n v="1.5433540860903044E-3"/>
    <n v="87.749140533453257"/>
    <x v="0"/>
  </r>
  <r>
    <x v="1"/>
    <s v="10.01.00015"/>
    <s v="SERVIÇOS PRESTADOS"/>
    <n v="340908.28"/>
    <n v="1.5430467968480543E-3"/>
    <n v="87.750683580250112"/>
    <x v="0"/>
  </r>
  <r>
    <x v="0"/>
    <s v="10.01.00017"/>
    <s v="Remuneração paga a terceiro SEM vinculo empregaticio"/>
    <n v="340877.92"/>
    <n v="1.5429093789456427E-3"/>
    <n v="87.752226489629052"/>
    <x v="1"/>
  </r>
  <r>
    <x v="0"/>
    <s v="10.01.00010"/>
    <s v="Material Odontológico"/>
    <n v="340864.71"/>
    <n v="1.5428495867687371E-3"/>
    <n v="87.753769339215822"/>
    <x v="1"/>
  </r>
  <r>
    <x v="0"/>
    <s v="10.01.00015"/>
    <s v=" Material de uso e consumo"/>
    <n v="340745.81"/>
    <n v="1.5423114119137724E-3"/>
    <n v="87.755311650627732"/>
    <x v="1"/>
  </r>
  <r>
    <x v="0"/>
    <s v="10.01.00016"/>
    <s v="Prestação de Serviços"/>
    <n v="340744.95"/>
    <n v="1.5423075193117938E-3"/>
    <n v="87.756853958147047"/>
    <x v="0"/>
  </r>
  <r>
    <x v="0"/>
    <s v="10.01.00030"/>
    <s v="FADESPES"/>
    <n v="340645.99"/>
    <n v="1.5418595985073589E-3"/>
    <n v="87.758395817745551"/>
    <x v="0"/>
  </r>
  <r>
    <x v="0"/>
    <s v="10.01.00028"/>
    <s v="FUNCAD"/>
    <n v="340645.99"/>
    <n v="1.5418595985073589E-3"/>
    <n v="87.759937677344055"/>
    <x v="0"/>
  </r>
  <r>
    <x v="1"/>
    <s v="10.01.00015"/>
    <s v="Outros"/>
    <n v="340558.49"/>
    <n v="1.541463548887431E-3"/>
    <n v="87.761479140892945"/>
    <x v="0"/>
  </r>
  <r>
    <x v="0"/>
    <s v="11.01.00019"/>
    <s v="Despesas Gerais"/>
    <n v="340452.24"/>
    <n v="1.5409826314918048E-3"/>
    <n v="87.763020123524441"/>
    <x v="0"/>
  </r>
  <r>
    <x v="0"/>
    <s v="10.01.00016"/>
    <s v="Gastos com Material Médicos e Medicamentos"/>
    <n v="340094.01"/>
    <n v="1.539361181716414E-3"/>
    <n v="87.764559484706155"/>
    <x v="1"/>
  </r>
  <r>
    <x v="0"/>
    <s v="10.01.00015"/>
    <s v="Material usado em cirurgias"/>
    <n v="340055.2"/>
    <n v="1.5391855167364208E-3"/>
    <n v="87.766098670222888"/>
    <x v="1"/>
  </r>
  <r>
    <x v="0"/>
    <s v="10.01.00023"/>
    <s v="ALUGUEL ARQUIVO MORTO"/>
    <n v="340000"/>
    <n v="1.5389356660047637E-3"/>
    <n v="87.767637605888893"/>
    <x v="1"/>
  </r>
  <r>
    <x v="0"/>
    <s v="10.01.00016"/>
    <s v="PRESTACAO DE SERVICOS PESSOA JURIDICA"/>
    <n v="339875.05"/>
    <n v="1.5383701071475069E-3"/>
    <n v="87.769175975996035"/>
    <x v="0"/>
  </r>
  <r>
    <x v="0"/>
    <s v="10.01.00018"/>
    <s v="CUSTAS E REPASSES "/>
    <n v="339802.9"/>
    <n v="1.5380435359466178E-3"/>
    <n v="87.770714019531979"/>
    <x v="0"/>
  </r>
  <r>
    <x v="0"/>
    <s v="10.01.00019"/>
    <s v="Materiais odontológicos, medicamentos e próteses"/>
    <n v="339750.67"/>
    <n v="1.5378071282706311E-3"/>
    <n v="87.772251826660252"/>
    <x v="1"/>
  </r>
  <r>
    <x v="0"/>
    <s v="10.01.00015"/>
    <s v="Materiais de procedimentos"/>
    <n v="339653.48"/>
    <n v="1.5373672189842222E-3"/>
    <n v="87.773789193879239"/>
    <x v="1"/>
  </r>
  <r>
    <x v="1"/>
    <s v="10.01.00017"/>
    <s v="Materiais odontológicos"/>
    <n v="339470.8"/>
    <n v="1.5365403579034407E-3"/>
    <n v="87.775325734237143"/>
    <x v="1"/>
  </r>
  <r>
    <x v="1"/>
    <s v="10.02.00011"/>
    <s v="DIVERSOS SERVICOS TERCEIRIZADOS"/>
    <n v="339428.36"/>
    <n v="1.5363482625220725E-3"/>
    <n v="87.776862082499662"/>
    <x v="0"/>
  </r>
  <r>
    <x v="0"/>
    <s v="10.01.00017"/>
    <s v="Despesas de locomoção e transporte, salvo de representante comercial a"/>
    <n v="339395.42"/>
    <n v="1.536199166813725E-3"/>
    <n v="87.778398281666469"/>
    <x v="1"/>
  </r>
  <r>
    <x v="0"/>
    <s v="10.01.00034"/>
    <s v="Vale Alimentação"/>
    <n v="339329.4"/>
    <n v="1.5359003417176379E-3"/>
    <n v="87.779934182008191"/>
    <x v="1"/>
  </r>
  <r>
    <x v="0"/>
    <s v="10.01.00043"/>
    <s v="Funcionários - INSS"/>
    <n v="339243.75"/>
    <n v="1.5355126657182459E-3"/>
    <n v="87.781469694673902"/>
    <x v="0"/>
  </r>
  <r>
    <x v="0"/>
    <s v="10.01.00022"/>
    <s v="Oficial substituto "/>
    <n v="339152.46"/>
    <n v="1.5350994614919235E-3"/>
    <n v="87.783004794135394"/>
    <x v="0"/>
  </r>
  <r>
    <x v="1"/>
    <s v="10.01.00016"/>
    <s v="Material de consumo - Dentária"/>
    <n v="339093.33"/>
    <n v="1.5348318224744795E-3"/>
    <n v="87.784539625957862"/>
    <x v="1"/>
  </r>
  <r>
    <x v="0"/>
    <s v="10.01.00041"/>
    <s v="PLANO DE SAUDE DE EMPREGADOS"/>
    <n v="339084.41"/>
    <n v="1.5347914480446539E-3"/>
    <n v="87.786074417405914"/>
    <x v="1"/>
  </r>
  <r>
    <x v="0"/>
    <s v="10.01.00015"/>
    <s v="Material cirúrgico /Odontológico "/>
    <n v="338708.61"/>
    <n v="1.5330904715055815E-3"/>
    <n v="87.787607507877425"/>
    <x v="1"/>
  </r>
  <r>
    <x v="0"/>
    <s v="10.01.00016"/>
    <s v="Material aplicado"/>
    <n v="338677.53"/>
    <n v="1.5329497946805833E-3"/>
    <n v="87.789140457672104"/>
    <x v="1"/>
  </r>
  <r>
    <x v="0"/>
    <s v="10.01.00015"/>
    <s v="laboratorio"/>
    <n v="338569.1"/>
    <n v="1.5324590099915687E-3"/>
    <n v="87.790672916682098"/>
    <x v="0"/>
  </r>
  <r>
    <x v="0"/>
    <s v="10.01.00016"/>
    <s v="Internet/Telecomunicação/Sistema"/>
    <n v="338472.41"/>
    <n v="1.5320213638458451E-3"/>
    <n v="87.792204938045941"/>
    <x v="0"/>
  </r>
  <r>
    <x v="1"/>
    <s v="10.01.00001"/>
    <s v="FOLHA SALARIAL"/>
    <n v="338300.33"/>
    <n v="1.5312424813475924E-3"/>
    <n v="87.79373618052729"/>
    <x v="0"/>
  </r>
  <r>
    <x v="1"/>
    <s v="10.01.00017"/>
    <s v="Protéticos/serviços de protese odontologica "/>
    <n v="338291.95"/>
    <n v="1.5312045511097067E-3"/>
    <n v="87.795267385078404"/>
    <x v="0"/>
  </r>
  <r>
    <x v="0"/>
    <s v="11.01.00017"/>
    <s v="Seguro de imóvel residencial"/>
    <n v="338275.39"/>
    <n v="1.5311295958902094E-3"/>
    <n v="87.796798514674293"/>
    <x v="0"/>
  </r>
  <r>
    <x v="1"/>
    <s v="10.01.00018"/>
    <s v="Serviços de Terceiros "/>
    <n v="338158.62"/>
    <n v="1.5306010620145642E-3"/>
    <n v="87.798329115736308"/>
    <x v="1"/>
  </r>
  <r>
    <x v="0"/>
    <s v="10.01.00024"/>
    <s v="Folha de pagamento mensal (Salario)"/>
    <n v="337960.5"/>
    <n v="1.5297043151494205E-3"/>
    <n v="87.799858820051455"/>
    <x v="0"/>
  </r>
  <r>
    <x v="1"/>
    <s v="10.01.00018"/>
    <s v="Material de Expediente"/>
    <n v="337869.38"/>
    <n v="1.5292918803909311E-3"/>
    <n v="87.801388111931843"/>
    <x v="1"/>
  </r>
  <r>
    <x v="1"/>
    <s v="10.01.00015"/>
    <s v="Recompe apurado no período para repasse ao TJMG"/>
    <n v="337817.87"/>
    <n v="1.5290587316375314E-3"/>
    <n v="87.802917170663477"/>
    <x v="0"/>
  </r>
  <r>
    <x v="1"/>
    <s v="10.01.00015"/>
    <s v="FORNECEDORES"/>
    <n v="337730.49"/>
    <n v="1.5286632251713681E-3"/>
    <n v="87.80444583388865"/>
    <x v="0"/>
  </r>
  <r>
    <x v="1"/>
    <s v="10.01.00016"/>
    <s v="Material de Procedimento "/>
    <n v="337572.29"/>
    <n v="1.5279471674585386E-3"/>
    <n v="87.80597378105611"/>
    <x v="1"/>
  </r>
  <r>
    <x v="0"/>
    <s v="10.01.00015"/>
    <s v="Materiais odontológico"/>
    <n v="337354.19"/>
    <n v="1.5269599854916105E-3"/>
    <n v="87.807500741041608"/>
    <x v="1"/>
  </r>
  <r>
    <x v="0"/>
    <s v="10.01.00015"/>
    <s v="Impostos e Taxas"/>
    <n v="337130.2"/>
    <n v="1.5259461437274093E-3"/>
    <n v="87.809026687185337"/>
    <x v="0"/>
  </r>
  <r>
    <x v="1"/>
    <s v="10.01.00005"/>
    <s v="Materiais e Serviços para tratamentos dermatológicos"/>
    <n v="337126.47"/>
    <n v="1.5259292606978967E-3"/>
    <n v="87.810552616446031"/>
    <x v="1"/>
  </r>
  <r>
    <x v="1"/>
    <s v="10.01.00015"/>
    <s v="Despesas com protético"/>
    <n v="337108.25"/>
    <n v="1.5258467918513245E-3"/>
    <n v="87.812078463237881"/>
    <x v="0"/>
  </r>
  <r>
    <x v="0"/>
    <s v="10.01.00092"/>
    <s v="EMPRÉSTIMOS CONSIGNADOS"/>
    <n v="337065.28"/>
    <n v="1.5256522975408298E-3"/>
    <n v="87.813604115535426"/>
    <x v="0"/>
  </r>
  <r>
    <x v="0"/>
    <s v="10.01.00011"/>
    <s v="Produto/material Odontológico"/>
    <n v="336949.31"/>
    <n v="1.525127384690281E-3"/>
    <n v="87.815129242920122"/>
    <x v="1"/>
  </r>
  <r>
    <x v="0"/>
    <s v="10.01.00008"/>
    <s v="Material Odontologico"/>
    <n v="336795.81"/>
    <n v="1.5244326004998936E-3"/>
    <n v="87.816653675520627"/>
    <x v="1"/>
  </r>
  <r>
    <x v="0"/>
    <s v="10.01.00015"/>
    <s v="Aluguel p/ Cirurgias"/>
    <n v="336705.85"/>
    <n v="1.524025416227794E-3"/>
    <n v="87.818177700936857"/>
    <x v="1"/>
  </r>
  <r>
    <x v="1"/>
    <s v="10.01.00016"/>
    <s v="Materiais aplicados na prestação de serviços"/>
    <n v="336558.44"/>
    <n v="1.5233581970909538E-3"/>
    <n v="87.819701059133948"/>
    <x v="1"/>
  </r>
  <r>
    <x v="0"/>
    <s v="10.01.00023"/>
    <s v="SALÁRIOS E ENCARGOS"/>
    <n v="336452.7"/>
    <n v="1.5228795880988261E-3"/>
    <n v="87.821223938722042"/>
    <x v="0"/>
  </r>
  <r>
    <x v="1"/>
    <s v="10.01.00017"/>
    <s v="Material de Expediente"/>
    <n v="336420.99"/>
    <n v="1.5227360597165644E-3"/>
    <n v="87.822746674781754"/>
    <x v="1"/>
  </r>
  <r>
    <x v="0"/>
    <s v="10.01.00020"/>
    <s v="Assessoria Jurídica"/>
    <n v="336400"/>
    <n v="1.5226410530705956E-3"/>
    <n v="87.824269315834826"/>
    <x v="0"/>
  </r>
  <r>
    <x v="0"/>
    <s v="10.01.00051"/>
    <s v="EMOLUMENTOS E CUSTAS"/>
    <n v="336368.74"/>
    <n v="1.5224995615149505E-3"/>
    <n v="87.825791815396343"/>
    <x v="0"/>
  </r>
  <r>
    <x v="0"/>
    <s v="10.01.00024"/>
    <s v="Vale Transporte"/>
    <n v="336244.56"/>
    <n v="1.5219374878943492E-3"/>
    <n v="87.827313752884237"/>
    <x v="1"/>
  </r>
  <r>
    <x v="1"/>
    <s v="10.01.00017"/>
    <s v="Plano de saúde "/>
    <n v="336199.86"/>
    <n v="1.5217351631170832E-3"/>
    <n v="87.828835488047361"/>
    <x v="1"/>
  </r>
  <r>
    <x v="1"/>
    <s v="10.01.00017"/>
    <s v="Serviços Prestados por Pessoa Física"/>
    <n v="336191.44"/>
    <n v="1.5216970518279428E-3"/>
    <n v="87.830357185099189"/>
    <x v="0"/>
  </r>
  <r>
    <x v="0"/>
    <s v="10.01.00017"/>
    <s v="Materiais de uso no consultório"/>
    <n v="335877.68"/>
    <n v="1.5202768857851025E-3"/>
    <n v="87.831877461984973"/>
    <x v="1"/>
  </r>
  <r>
    <x v="1"/>
    <s v="10.02.00029"/>
    <s v="REPASSES LEGAIS PARTE DO REGISTRO CIVIL (SINOREG)"/>
    <n v="335835.44"/>
    <n v="1.5200856956600083E-3"/>
    <n v="87.833397547680633"/>
    <x v="0"/>
  </r>
  <r>
    <x v="1"/>
    <s v="10.01.00021"/>
    <s v="Despesas correio"/>
    <n v="335814.37"/>
    <n v="1.5199903269115297E-3"/>
    <n v="87.834917538007545"/>
    <x v="0"/>
  </r>
  <r>
    <x v="0"/>
    <s v="10.01.00016"/>
    <s v="Prestador de serviços"/>
    <n v="335591.78"/>
    <n v="1.5189828219412476E-3"/>
    <n v="87.83643652082948"/>
    <x v="0"/>
  </r>
  <r>
    <x v="1"/>
    <s v="10.01.00007"/>
    <s v="IRRF - IMPOSTO SOBRE A RENDA RETIDO NA FONTE"/>
    <n v="335581.76"/>
    <n v="1.5189374686019139E-3"/>
    <n v="87.837955458298083"/>
    <x v="0"/>
  </r>
  <r>
    <x v="0"/>
    <s v="10.01.00017"/>
    <s v="Taxas"/>
    <n v="335581.47"/>
    <n v="1.5189361559803164E-3"/>
    <n v="87.839474394454058"/>
    <x v="0"/>
  </r>
  <r>
    <x v="0"/>
    <s v="10.01.00015"/>
    <s v="despesas livro caixa"/>
    <n v="335560.96000000002"/>
    <n v="1.5188433219494055E-3"/>
    <n v="87.840993237776004"/>
    <x v="0"/>
  </r>
  <r>
    <x v="0"/>
    <s v="10.01.00015"/>
    <s v="AQUISIÇÃO DE INSUMOS para atividade fim"/>
    <n v="335539.78000000003"/>
    <n v="1.5187474553099761E-3"/>
    <n v="87.842511985231312"/>
    <x v="1"/>
  </r>
  <r>
    <x v="0"/>
    <s v="10.01.00016"/>
    <s v="Mão de Obra de Terceiros "/>
    <n v="335508.96000000002"/>
    <n v="1.5186079553181342E-3"/>
    <n v="87.844030593186631"/>
    <x v="1"/>
  </r>
  <r>
    <x v="1"/>
    <s v="10.01.00002"/>
    <s v="Aluguel do escritório/cartório"/>
    <n v="335501"/>
    <n v="1.5185719261184239E-3"/>
    <n v="87.845549165112743"/>
    <x v="1"/>
  </r>
  <r>
    <x v="1"/>
    <s v="10.01.00016"/>
    <s v="Honorário Contábil"/>
    <n v="335495.3"/>
    <n v="1.5185461263146115E-3"/>
    <n v="87.847067711239063"/>
    <x v="0"/>
  </r>
  <r>
    <x v="1"/>
    <s v="10.01.00003"/>
    <s v="Prestador de Serviços P.J."/>
    <n v="335332.40999999997"/>
    <n v="1.5178088403421542E-3"/>
    <n v="87.848585520079411"/>
    <x v="0"/>
  </r>
  <r>
    <x v="1"/>
    <s v="10.01.00024"/>
    <s v="Serviço de Apoio ao Escritório - D"/>
    <n v="335324.27"/>
    <n v="1.5177719964117977E-3"/>
    <n v="87.850103292075829"/>
    <x v="0"/>
  </r>
  <r>
    <x v="1"/>
    <s v="10.01.00025"/>
    <s v="108 DESPESAS DE MATERIAL MEDICO ESPECIALIZADO"/>
    <n v="335316.03999999998"/>
    <n v="1.5177347451161174E-3"/>
    <n v="87.851621026820951"/>
    <x v="1"/>
  </r>
  <r>
    <x v="1"/>
    <s v="10.02.00007"/>
    <s v="Salário e proventos"/>
    <n v="335192.58"/>
    <n v="1.517175930418103E-3"/>
    <n v="87.853138202751367"/>
    <x v="0"/>
  </r>
  <r>
    <x v="0"/>
    <s v="10.01.00017"/>
    <s v="Prestação de Serviços de Terceiros"/>
    <n v="335176.51"/>
    <n v="1.5171031930764774E-3"/>
    <n v="87.854655305944448"/>
    <x v="1"/>
  </r>
  <r>
    <x v="1"/>
    <s v="10.01.00012"/>
    <s v="Material de escritório, material de consultório e material cirúrgico"/>
    <n v="335144.33"/>
    <n v="1.5169575373419715E-3"/>
    <n v="87.856172263481795"/>
    <x v="1"/>
  </r>
  <r>
    <x v="0"/>
    <s v="10.01.00028"/>
    <s v="INSS de Remuneração para a terceiros, com vinculo empregatício"/>
    <n v="335129.89"/>
    <n v="1.51689217783898E-3"/>
    <n v="87.857689155659628"/>
    <x v="0"/>
  </r>
  <r>
    <x v="0"/>
    <s v="10.01.00037"/>
    <s v="Sistemas de informática – aquisição e manutenção"/>
    <n v="335093.2"/>
    <n v="1.5167261085754925E-3"/>
    <n v="87.859205881768204"/>
    <x v="1"/>
  </r>
  <r>
    <x v="1"/>
    <s v="10.01.00019"/>
    <s v="Serviços de Prótese Dentária"/>
    <n v="335064.96000000002"/>
    <n v="1.5165982863895868E-3"/>
    <n v="87.860722480054591"/>
    <x v="0"/>
  </r>
  <r>
    <x v="0"/>
    <s v="10.01.00015"/>
    <s v="Materiais Utilizados na Prestação de Serviços"/>
    <n v="334946.76"/>
    <n v="1.5160632799315814E-3"/>
    <n v="87.862238543334527"/>
    <x v="1"/>
  </r>
  <r>
    <x v="0"/>
    <s v="10.02.00048"/>
    <s v="FOLHA MENSAL DE SALÁRIOS"/>
    <n v="334903.53999999998"/>
    <n v="1.5158676540507441E-3"/>
    <n v="87.863754410988577"/>
    <x v="0"/>
  </r>
  <r>
    <x v="1"/>
    <s v="10.01.00015"/>
    <s v="Material de uso"/>
    <n v="334851.17"/>
    <n v="1.5156306126953656E-3"/>
    <n v="87.865270041601278"/>
    <x v="1"/>
  </r>
  <r>
    <x v="1"/>
    <s v="10.02.00001"/>
    <s v="Material Clinico e Cirurgico"/>
    <n v="334797.65999999997"/>
    <n v="1.5153884113792246E-3"/>
    <n v="87.866785430012655"/>
    <x v="1"/>
  </r>
  <r>
    <x v="0"/>
    <s v="10.01.00016"/>
    <s v="SERVIÇOS PAGOS À TERCEIROS"/>
    <n v="334737.53000000003"/>
    <n v="1.5151162460804106E-3"/>
    <n v="87.868300546258737"/>
    <x v="1"/>
  </r>
  <r>
    <x v="0"/>
    <s v="10.01.00028"/>
    <s v="Repasse taxa de logística - Porto Seguro"/>
    <n v="334730"/>
    <n v="1.5150821631816898E-3"/>
    <n v="87.869815628421918"/>
    <x v="0"/>
  </r>
  <r>
    <x v="1"/>
    <s v="10.01.00015"/>
    <s v="Material de uso e consumo do consultorio"/>
    <n v="334620.56"/>
    <n v="1.5145868069484912E-3"/>
    <n v="87.871330215228866"/>
    <x v="1"/>
  </r>
  <r>
    <x v="1"/>
    <s v="10.01.00016"/>
    <s v="Materiais odontológicos "/>
    <n v="334428.58"/>
    <n v="1.513717851450963E-3"/>
    <n v="87.872843933080318"/>
    <x v="1"/>
  </r>
  <r>
    <x v="1"/>
    <s v="10.01.00053"/>
    <s v="FUNDE-PGE MS"/>
    <n v="334423.03999999998"/>
    <n v="1.5136927758521695E-3"/>
    <n v="87.874357625856177"/>
    <x v="0"/>
  </r>
  <r>
    <x v="0"/>
    <s v="10.01.00015"/>
    <s v="Material / Medicamentos Consultório "/>
    <n v="334339.55"/>
    <n v="1.5133148766205381E-3"/>
    <n v="87.875870940732796"/>
    <x v="1"/>
  </r>
  <r>
    <x v="1"/>
    <s v="10.01.00023"/>
    <s v="Seguro Saude"/>
    <n v="334258.08"/>
    <n v="1.5129461204772753E-3"/>
    <n v="87.877383886853266"/>
    <x v="1"/>
  </r>
  <r>
    <x v="1"/>
    <s v="10.01.00012"/>
    <s v="Vale refeição; cesta básica; vale alimentação (adiantamento salarial)"/>
    <n v="334249.44"/>
    <n v="1.5129070134062331E-3"/>
    <n v="87.878896793866673"/>
    <x v="1"/>
  </r>
  <r>
    <x v="0"/>
    <s v="10.01.00015"/>
    <s v="Despesas do Cartorio"/>
    <n v="334115.82"/>
    <n v="1.5123022116894933E-3"/>
    <n v="87.880409096078367"/>
    <x v="0"/>
  </r>
  <r>
    <x v="1"/>
    <s v="10.01.00021"/>
    <s v="Protetico"/>
    <n v="333869.96999999997"/>
    <n v="1.5111894254145307E-3"/>
    <n v="87.881920285503782"/>
    <x v="0"/>
  </r>
  <r>
    <x v="1"/>
    <s v="10.01.00003"/>
    <s v="Condomínio "/>
    <n v="333845.52"/>
    <n v="1.5110787578350195E-3"/>
    <n v="87.883431364261611"/>
    <x v="0"/>
  </r>
  <r>
    <x v="1"/>
    <s v="10.01.00034"/>
    <s v="IRRF dos funcionários"/>
    <n v="333815.58"/>
    <n v="1.5109432409707837E-3"/>
    <n v="87.884942307502584"/>
    <x v="0"/>
  </r>
  <r>
    <x v="1"/>
    <s v="10.01.00018"/>
    <s v="Serviços tomados pago a terceiros "/>
    <n v="333612.57"/>
    <n v="1.5100243605897378E-3"/>
    <n v="87.886452331863168"/>
    <x v="1"/>
  </r>
  <r>
    <x v="0"/>
    <s v="10.01.00005"/>
    <s v="Demais despesas escritório"/>
    <n v="333565.96000000002"/>
    <n v="1.509813390615054E-3"/>
    <n v="87.88796214525378"/>
    <x v="0"/>
  </r>
  <r>
    <x v="0"/>
    <s v="10.01.00005"/>
    <s v="Material de consumo"/>
    <n v="333504.95"/>
    <n v="1.5095372421886335E-3"/>
    <n v="87.889471682495966"/>
    <x v="1"/>
  </r>
  <r>
    <x v="1"/>
    <s v="10.01.00036"/>
    <s v="FGTS"/>
    <n v="333494.88"/>
    <n v="1.5094916625352315E-3"/>
    <n v="87.890981174158497"/>
    <x v="0"/>
  </r>
  <r>
    <x v="0"/>
    <s v="10.01.00023"/>
    <s v="Despesas dedutíveis no mês"/>
    <n v="333466.69"/>
    <n v="1.5093640666633942E-3"/>
    <n v="87.892490538225161"/>
    <x v="0"/>
  </r>
  <r>
    <x v="1"/>
    <s v="10.01.00012"/>
    <s v="Material de consumo do consultorio"/>
    <n v="333375.90999999997"/>
    <n v="1.5089531708405708E-3"/>
    <n v="87.893999491396002"/>
    <x v="1"/>
  </r>
  <r>
    <x v="1"/>
    <s v="10.01.00024"/>
    <s v="DIVERSAS"/>
    <n v="333357.09999999998"/>
    <n v="1.5088680314879897E-3"/>
    <n v="87.895508359427495"/>
    <x v="0"/>
  </r>
  <r>
    <x v="0"/>
    <s v="10.01.00015"/>
    <s v="Despesas com rateio"/>
    <n v="333302.59999999998"/>
    <n v="1.5086213491532919E-3"/>
    <n v="87.897016980776655"/>
    <x v="0"/>
  </r>
  <r>
    <x v="0"/>
    <s v="10.01.00006"/>
    <s v=" FGTS - FUNDO DE GARANTIA POR TEMPO DE SERVIÇO"/>
    <n v="333299.52"/>
    <n v="1.5086074082066709E-3"/>
    <n v="87.898525588184867"/>
    <x v="0"/>
  </r>
  <r>
    <x v="0"/>
    <s v="10.01.00008"/>
    <s v="Serviços de Terceiros"/>
    <n v="333230.59000000003"/>
    <n v="1.508295411631795E-3"/>
    <n v="87.900033883596493"/>
    <x v="1"/>
  </r>
  <r>
    <x v="0"/>
    <s v="10.01.00010"/>
    <s v="Manutenção do Sistema Material  e serviços de Informática"/>
    <n v="333195.58"/>
    <n v="1.5081369465210102E-3"/>
    <n v="87.901542020543019"/>
    <x v="1"/>
  </r>
  <r>
    <x v="1"/>
    <s v="10.01.00018"/>
    <s v="Serviços Prestados- PF/PJ"/>
    <n v="332941.64"/>
    <n v="1.5069875426297595E-3"/>
    <n v="87.903049008085645"/>
    <x v="0"/>
  </r>
  <r>
    <x v="0"/>
    <s v="10.01.00019"/>
    <s v="Desconto Sobre Serviços Cartoriais"/>
    <n v="332876.68"/>
    <n v="1.5066935153919252E-3"/>
    <n v="87.904555701601041"/>
    <x v="0"/>
  </r>
  <r>
    <x v="1"/>
    <s v="10.01.00015"/>
    <s v="Material Clínico"/>
    <n v="332794.75"/>
    <n v="1.5063226771592317E-3"/>
    <n v="87.906062024278199"/>
    <x v="1"/>
  </r>
  <r>
    <x v="1"/>
    <s v="10.01.00020"/>
    <s v="Locação de equipamentos odontológicos "/>
    <n v="332765.09000000003"/>
    <n v="1.5061884276537799E-3"/>
    <n v="87.907568212705854"/>
    <x v="0"/>
  </r>
  <r>
    <x v="0"/>
    <s v="10.01.00015"/>
    <s v="Serviços Prestados por terceiros"/>
    <n v="332739.57"/>
    <n v="1.506072916953202E-3"/>
    <n v="87.909074285622808"/>
    <x v="1"/>
  </r>
  <r>
    <x v="1"/>
    <s v="10.01.00015"/>
    <s v="Despesas Dedutíveis "/>
    <n v="332579.39"/>
    <n v="1.5053478972032589E-3"/>
    <n v="87.910579633520015"/>
    <x v="0"/>
  </r>
  <r>
    <x v="0"/>
    <s v="10.01.00028"/>
    <s v="FGTS RESCISÓRIO - PAGTO. FGTS - RESCISÓRIO REF."/>
    <n v="332533.40000000002"/>
    <n v="1.505139733523025E-3"/>
    <n v="87.91208477325354"/>
    <x v="0"/>
  </r>
  <r>
    <x v="1"/>
    <s v="10.01.00012"/>
    <s v="Material Consultório"/>
    <n v="332456.90000000002"/>
    <n v="1.504793472998174E-3"/>
    <n v="87.913589566726543"/>
    <x v="1"/>
  </r>
  <r>
    <x v="0"/>
    <s v="10.01.00020"/>
    <s v="Vale Refeição / Vale Alimentação"/>
    <n v="332451.64"/>
    <n v="1.5047696647581645E-3"/>
    <n v="87.915094336391306"/>
    <x v="1"/>
  </r>
  <r>
    <x v="1"/>
    <s v="10.01.00018"/>
    <s v="Serviços Prestados"/>
    <n v="332377.46000000002"/>
    <n v="1.5044339052060934E-3"/>
    <n v="87.916598770296517"/>
    <x v="0"/>
  </r>
  <r>
    <x v="1"/>
    <s v="10.01.00015"/>
    <s v="Material de Uso e Aplicação"/>
    <n v="332283.45"/>
    <n v="1.504008389494443E-3"/>
    <n v="87.918102778686006"/>
    <x v="1"/>
  </r>
  <r>
    <x v="0"/>
    <s v="10.01.00067"/>
    <s v="OUTROS SERVIÇOS"/>
    <n v="332273.98"/>
    <n v="1.503965525609863E-3"/>
    <n v="87.91960674421162"/>
    <x v="0"/>
  </r>
  <r>
    <x v="0"/>
    <s v="10.01.00027"/>
    <s v="Manutenção e reforma"/>
    <n v="332148.38"/>
    <n v="1.5033970246697156E-3"/>
    <n v="87.921110141236284"/>
    <x v="1"/>
  </r>
  <r>
    <x v="0"/>
    <s v="10.01.00025"/>
    <s v="honorários advocativos"/>
    <n v="332107.2"/>
    <n v="1.5032106324028743E-3"/>
    <n v="87.922613351868691"/>
    <x v="0"/>
  </r>
  <r>
    <x v="0"/>
    <s v="10.01.00024"/>
    <s v="Hapvida Saude"/>
    <n v="332052.37"/>
    <n v="1.5029624563953239E-3"/>
    <n v="87.92411631432509"/>
    <x v="0"/>
  </r>
  <r>
    <x v="1"/>
    <s v="10.01.00003"/>
    <s v="FUNDO GARANTIA TEMPO SERVIÇO"/>
    <n v="332042.05"/>
    <n v="1.5029157451715795E-3"/>
    <n v="87.925619230070268"/>
    <x v="0"/>
  </r>
  <r>
    <x v="1"/>
    <s v="10.01.00015"/>
    <s v="Material uso p/tratamento odontologico"/>
    <n v="331938.84000000003"/>
    <n v="1.5024485876713198E-3"/>
    <n v="87.92712167865794"/>
    <x v="1"/>
  </r>
  <r>
    <x v="1"/>
    <s v="10.01.00015"/>
    <s v="Total de Custos e Despesas Dedutíveis"/>
    <n v="331887.32"/>
    <n v="1.5022153936551062E-3"/>
    <n v="87.928623894051597"/>
    <x v="0"/>
  </r>
  <r>
    <x v="1"/>
    <s v="10.01.00024"/>
    <s v="TAXAS ESTADUAIS "/>
    <n v="331466.89"/>
    <n v="1.5003124091784639E-3"/>
    <n v="87.930124206460775"/>
    <x v="0"/>
  </r>
  <r>
    <x v="1"/>
    <s v="10.01.00009"/>
    <s v="FGTS / GFIP"/>
    <n v="331380.02"/>
    <n v="1.4999192111157997E-3"/>
    <n v="87.931624125671888"/>
    <x v="0"/>
  </r>
  <r>
    <x v="1"/>
    <s v="10.01.00015"/>
    <s v="Insumos ou ferramentas odontologicas"/>
    <n v="331363.71999999997"/>
    <n v="1.4998454327294587E-3"/>
    <n v="87.933123971104621"/>
    <x v="1"/>
  </r>
  <r>
    <x v="0"/>
    <s v="10.07.00018"/>
    <s v="IFOOD BENEFICIOS-ALIMENTAÇÃO"/>
    <n v="331357"/>
    <n v="1.4998150161186483E-3"/>
    <n v="87.934623786120738"/>
    <x v="1"/>
  </r>
  <r>
    <x v="1"/>
    <s v="10.02.00001"/>
    <s v="MATERIAL UTILIZADO NA PRESTAÇÃO DE SERVIÇO"/>
    <n v="331311.76"/>
    <n v="1.4996102471494424E-3"/>
    <n v="87.93612339636789"/>
    <x v="1"/>
  </r>
  <r>
    <x v="0"/>
    <s v="10.01.00017"/>
    <s v="Despesa administrativa com escritório/consultório"/>
    <n v="331254.51"/>
    <n v="1.4993511175409753E-3"/>
    <n v="87.937622747485435"/>
    <x v="0"/>
  </r>
  <r>
    <x v="0"/>
    <s v="10.01.00015"/>
    <s v="Material de Uso consultorio/proteticos"/>
    <n v="331238.37"/>
    <n v="1.4992780633596538E-3"/>
    <n v="87.939122025548798"/>
    <x v="1"/>
  </r>
  <r>
    <x v="1"/>
    <s v="10.01.00015"/>
    <s v="Locação de Equipamentos Cirúrgicos"/>
    <n v="331200"/>
    <n v="1.4991043899434638E-3"/>
    <n v="87.940621129938748"/>
    <x v="0"/>
  </r>
  <r>
    <x v="0"/>
    <s v="10.01.00032"/>
    <s v="Serviços terceirizados"/>
    <n v="331158.36"/>
    <n v="1.498915915587192E-3"/>
    <n v="87.942120045854338"/>
    <x v="0"/>
  </r>
  <r>
    <x v="1"/>
    <s v="10.01.00021"/>
    <s v="FGTS"/>
    <n v="331125.19"/>
    <n v="1.4987657788341291E-3"/>
    <n v="87.943618811633172"/>
    <x v="0"/>
  </r>
  <r>
    <x v="0"/>
    <s v="10.01.00015"/>
    <s v="Despesa no tratamento do paciente"/>
    <n v="331123.59999999998"/>
    <n v="1.4987585820467498E-3"/>
    <n v="87.945117570215217"/>
    <x v="0"/>
  </r>
  <r>
    <x v="1"/>
    <s v="10.01.00015"/>
    <s v="MATERIAL PARA USO E CONSUMO NO CONMSULTÓRIO"/>
    <n v="331067.88"/>
    <n v="1.4985063776487798E-3"/>
    <n v="87.946616076592861"/>
    <x v="1"/>
  </r>
  <r>
    <x v="1"/>
    <s v="10.01.00016"/>
    <s v="Serviços de Prótese"/>
    <n v="331017.46000000002"/>
    <n v="1.4982781625420742E-3"/>
    <n v="87.948114354755404"/>
    <x v="0"/>
  </r>
  <r>
    <x v="0"/>
    <s v="10.01.00016"/>
    <s v="SERVICOS PRESTADOS POR TERCEIROS"/>
    <n v="330969.02"/>
    <n v="1.4980589094724824E-3"/>
    <n v="87.94961241366488"/>
    <x v="1"/>
  </r>
  <r>
    <x v="0"/>
    <s v="10.01.00015"/>
    <s v="Materiais e equipamentos odontológicos "/>
    <n v="330935.2"/>
    <n v="1.4979058306365284E-3"/>
    <n v="87.951110319495513"/>
    <x v="1"/>
  </r>
  <r>
    <x v="0"/>
    <s v="10.01.00028"/>
    <s v="Vale Refeição e Vale Alimentação"/>
    <n v="330924.68"/>
    <n v="1.4978582141565095E-3"/>
    <n v="87.952608177709664"/>
    <x v="1"/>
  </r>
  <r>
    <x v="0"/>
    <s v="10.01.00018"/>
    <s v="Serviços Contábeis"/>
    <n v="330886.94"/>
    <n v="1.497687392297583E-3"/>
    <n v="87.954105865101965"/>
    <x v="0"/>
  </r>
  <r>
    <x v="0"/>
    <s v="10.01.00128"/>
    <s v="Outras premiações"/>
    <n v="330856.81"/>
    <n v="1.4975510154398867E-3"/>
    <n v="87.955603416117398"/>
    <x v="0"/>
  </r>
  <r>
    <x v="1"/>
    <s v="10.01.00001"/>
    <s v="EMOLUMENTOS / CUSTAS JUDICIAIS"/>
    <n v="330796.73"/>
    <n v="1.4972790764551408E-3"/>
    <n v="87.957100695193859"/>
    <x v="0"/>
  </r>
  <r>
    <x v="0"/>
    <s v="10.01.00015"/>
    <s v="Material de uso e de consumo"/>
    <n v="330783.2"/>
    <n v="1.4972178358681968E-3"/>
    <n v="87.95859791302972"/>
    <x v="1"/>
  </r>
  <r>
    <x v="0"/>
    <s v="10.01.00041"/>
    <s v="Locação de máquinas e equipamentos"/>
    <n v="330760"/>
    <n v="1.4971128261403988E-3"/>
    <n v="87.960095025855864"/>
    <x v="0"/>
  </r>
  <r>
    <x v="1"/>
    <s v="10.01.00016"/>
    <s v="Material P/Uso no Consultório / Material Odontológico."/>
    <n v="330694.06"/>
    <n v="1.4968143631468214E-3"/>
    <n v="87.961591840219015"/>
    <x v="1"/>
  </r>
  <r>
    <x v="1"/>
    <s v="10.01.00002"/>
    <s v="Material odontológico"/>
    <n v="330649.05"/>
    <n v="1.4966106352223305E-3"/>
    <n v="87.963088450854244"/>
    <x v="1"/>
  </r>
  <r>
    <x v="1"/>
    <s v="10.01.00008"/>
    <s v="Alimentação"/>
    <n v="330527.63"/>
    <n v="1.496061054138312E-3"/>
    <n v="87.964584511908384"/>
    <x v="1"/>
  </r>
  <r>
    <x v="1"/>
    <s v="10.01.00016"/>
    <s v="Protético - Serviços Protéticos"/>
    <n v="330518.26"/>
    <n v="1.4960186428818695E-3"/>
    <n v="87.966080530551267"/>
    <x v="0"/>
  </r>
  <r>
    <x v="0"/>
    <s v="10.01.00016"/>
    <s v="REPASSES LEGAIS - PARTE DO IPESP"/>
    <n v="330513.18"/>
    <n v="1.4959956493725069E-3"/>
    <n v="87.967576526200645"/>
    <x v="0"/>
  </r>
  <r>
    <x v="0"/>
    <s v="10.01.00017"/>
    <s v="Vale Transporte"/>
    <n v="330511.44"/>
    <n v="1.4959877736429219E-3"/>
    <n v="87.969072513974282"/>
    <x v="1"/>
  </r>
  <r>
    <x v="1"/>
    <s v="10.01.00016"/>
    <s v="Material Utilizado na Prestação de Serviços"/>
    <n v="330497.40000000002"/>
    <n v="1.4959242246524787E-3"/>
    <n v="87.970568438198939"/>
    <x v="1"/>
  </r>
  <r>
    <x v="0"/>
    <s v="10.01.00023"/>
    <s v="Despesas"/>
    <n v="330478.26"/>
    <n v="1.4958375916270454E-3"/>
    <n v="87.972064275790572"/>
    <x v="0"/>
  </r>
  <r>
    <x v="1"/>
    <s v="10.03.00009"/>
    <s v="Vale Combustível"/>
    <n v="330477.2"/>
    <n v="1.4958327937687926E-3"/>
    <n v="87.973560108584337"/>
    <x v="1"/>
  </r>
  <r>
    <x v="0"/>
    <s v="10.01.00012"/>
    <s v="Material odontológicos"/>
    <n v="330452.01"/>
    <n v="1.4957187767410671E-3"/>
    <n v="87.975055827361075"/>
    <x v="1"/>
  </r>
  <r>
    <x v="1"/>
    <s v="10.01.00042"/>
    <s v="Convênio médico/ odontológico (funcionários)"/>
    <n v="330437.90999999997"/>
    <n v="1.4956549561737414E-3"/>
    <n v="87.976551482317248"/>
    <x v="0"/>
  </r>
  <r>
    <x v="1"/>
    <s v="10.01.00012"/>
    <s v="VALE REFEIÇÃO; CESTA BÁSICA; VALE ALIMENTAÇÃO (ADIANTAMENTO SALARIAL)"/>
    <n v="330322.01"/>
    <n v="1.4951303601628888E-3"/>
    <n v="87.978046612677417"/>
    <x v="1"/>
  </r>
  <r>
    <x v="1"/>
    <s v="10.01.00015"/>
    <s v="Serviços prestados por terceiros - PJ"/>
    <n v="330206.87"/>
    <n v="1.4946092041258775E-3"/>
    <n v="87.979541221881547"/>
    <x v="1"/>
  </r>
  <r>
    <x v="1"/>
    <s v="10.01.00015"/>
    <s v="Materiais e Medicamentos de Consumo"/>
    <n v="330122.78000000003"/>
    <n v="1.4942285891254238E-3"/>
    <n v="87.981035450470671"/>
    <x v="1"/>
  </r>
  <r>
    <x v="1"/>
    <s v="10.01.00015"/>
    <s v="Material de consumo/expediente"/>
    <n v="330092.48"/>
    <n v="1.4940914427998943E-3"/>
    <n v="87.982529541913465"/>
    <x v="1"/>
  </r>
  <r>
    <x v="0"/>
    <s v="10.01.00034"/>
    <s v="VALE TRANSPORTE - PAGTO. VALE TRANSPORTE REF."/>
    <n v="330077"/>
    <n v="1.4940213759642774E-3"/>
    <n v="87.984023563289426"/>
    <x v="1"/>
  </r>
  <r>
    <x v="0"/>
    <s v="10.01.00025"/>
    <s v="Serviços Prestados por Terceiros"/>
    <n v="330071.90999999997"/>
    <n v="1.4939983371921009E-3"/>
    <n v="87.985517561626622"/>
    <x v="1"/>
  </r>
  <r>
    <x v="0"/>
    <s v="10.01.00015"/>
    <s v="Insumos médicos utilizados com pacientes"/>
    <n v="330024.99"/>
    <n v="1.4937859640701925E-3"/>
    <n v="87.987011347590695"/>
    <x v="1"/>
  </r>
  <r>
    <x v="1"/>
    <s v="10.01.00043"/>
    <s v="Assessoria e Consultoria Jurídicas para a Prestação do Serviço Extraju"/>
    <n v="330000"/>
    <n v="1.4936728522987413E-3"/>
    <n v="87.988505020443"/>
    <x v="0"/>
  </r>
  <r>
    <x v="1"/>
    <s v="10.02.00001"/>
    <s v="MATERIAIS ODONTOLÓGICOS"/>
    <n v="329805.42"/>
    <n v="1.4927921284696494E-3"/>
    <n v="87.989997812571474"/>
    <x v="1"/>
  </r>
  <r>
    <x v="0"/>
    <s v="10.01.00016"/>
    <s v="Materiais odontológicos "/>
    <n v="329591.13"/>
    <n v="1.4918221916347431E-3"/>
    <n v="87.991489634763113"/>
    <x v="1"/>
  </r>
  <r>
    <x v="1"/>
    <s v="10.01.00015"/>
    <s v="Honorário Serviços Contabilidade "/>
    <n v="329445.28999999998"/>
    <n v="1.4911620787596543E-3"/>
    <n v="87.992980796841877"/>
    <x v="0"/>
  </r>
  <r>
    <x v="1"/>
    <s v="10.01.00020"/>
    <s v="Aluguel de bens móveis"/>
    <n v="329350.40000000002"/>
    <n v="1.490732579920398E-3"/>
    <n v="87.994471529421801"/>
    <x v="1"/>
  </r>
  <r>
    <x v="1"/>
    <s v="10.01.00015"/>
    <s v="Material utilizado atendimento clinico "/>
    <n v="329325.14"/>
    <n v="1.4906182460529766E-3"/>
    <n v="87.995962147667854"/>
    <x v="1"/>
  </r>
  <r>
    <x v="1"/>
    <s v="10.01.00013"/>
    <s v="Remuneração paga a terceiros, com vínculo empregatício, INSS,FGTS e IR S FOLHA"/>
    <n v="329201.57"/>
    <n v="1.4900589334640112E-3"/>
    <n v="87.997452206601324"/>
    <x v="0"/>
  </r>
  <r>
    <x v="1"/>
    <s v="10.01.00015"/>
    <s v="Medicamentos e materias de consultório"/>
    <n v="329200.31"/>
    <n v="1.4900532303494841E-3"/>
    <n v="87.998942259831679"/>
    <x v="1"/>
  </r>
  <r>
    <x v="0"/>
    <s v="10.01.00024"/>
    <s v="Repasse TJ"/>
    <n v="329138.87"/>
    <n v="1.4897751356220744E-3"/>
    <n v="88.000432034967304"/>
    <x v="0"/>
  </r>
  <r>
    <x v="1"/>
    <s v="10.01.00015"/>
    <s v="Materiais aplicados nos serviços"/>
    <n v="329115.21000000002"/>
    <n v="1.489668043804846E-3"/>
    <n v="88.001921703011107"/>
    <x v="1"/>
  </r>
  <r>
    <x v="1"/>
    <s v="10.01.00018"/>
    <s v="Honorários"/>
    <n v="329099.05"/>
    <n v="1.4895948990978969E-3"/>
    <n v="88.003411297910205"/>
    <x v="0"/>
  </r>
  <r>
    <x v="0"/>
    <s v="10.02.00001"/>
    <s v="MATERIAL UTILIZADO NA PRESTAÇÃO DE SERVIÇO"/>
    <n v="329096.28999999998"/>
    <n v="1.4895824065613141E-3"/>
    <n v="88.004900880316768"/>
    <x v="1"/>
  </r>
  <r>
    <x v="1"/>
    <s v="10.01.00017"/>
    <s v="Uso e Consumo"/>
    <n v="329012.96000000002"/>
    <n v="1.489205231534702E-3"/>
    <n v="88.006390085548304"/>
    <x v="0"/>
  </r>
  <r>
    <x v="1"/>
    <s v="10.01.00015"/>
    <s v="Despesas Dedutíveis no mês"/>
    <n v="328960.57"/>
    <n v="1.4889680996536961E-3"/>
    <n v="88.007879053647954"/>
    <x v="0"/>
  </r>
  <r>
    <x v="0"/>
    <s v="10.01.00016"/>
    <s v="DESPESAS TABELIONATO TRINDADE DO SUL"/>
    <n v="328841.07"/>
    <n v="1.4884272090299091E-3"/>
    <n v="88.00936748085698"/>
    <x v="0"/>
  </r>
  <r>
    <x v="0"/>
    <s v="10.01.00016"/>
    <s v="Material de produção de serviços "/>
    <n v="328808.27"/>
    <n v="1.4882787470009535E-3"/>
    <n v="88.010855759603984"/>
    <x v="1"/>
  </r>
  <r>
    <x v="1"/>
    <s v="10.01.00010"/>
    <s v="ISS/Tributos municipais."/>
    <n v="328750.32"/>
    <n v="1.4880164489955269E-3"/>
    <n v="88.012343776052987"/>
    <x v="0"/>
  </r>
  <r>
    <x v="0"/>
    <s v="10.01.00025"/>
    <s v="Despesas diversas"/>
    <n v="328742.27"/>
    <n v="1.4879800124304938E-3"/>
    <n v="88.013831756065414"/>
    <x v="0"/>
  </r>
  <r>
    <x v="1"/>
    <s v="10.01.00019"/>
    <s v="INVESTIMENTO"/>
    <n v="328702.71000000002"/>
    <n v="1.4878009527394727E-3"/>
    <n v="88.015319557018159"/>
    <x v="0"/>
  </r>
  <r>
    <x v="0"/>
    <s v="11.01.00003"/>
    <s v="Despesas Diversas"/>
    <n v="328690.02"/>
    <n v="1.4877435142288797E-3"/>
    <n v="88.016807300532392"/>
    <x v="0"/>
  </r>
  <r>
    <x v="0"/>
    <s v="10.01.00026"/>
    <s v="Plano de Saúde "/>
    <n v="328589.33"/>
    <n v="1.4872877629576737E-3"/>
    <n v="88.018294588295348"/>
    <x v="1"/>
  </r>
  <r>
    <x v="0"/>
    <s v="10.01.00001"/>
    <s v="Despesas Dedutíveis"/>
    <n v="328515.09000000003"/>
    <n v="1.4869517318287203E-3"/>
    <n v="88.019781540027182"/>
    <x v="0"/>
  </r>
  <r>
    <x v="0"/>
    <s v="10.01.00030"/>
    <s v="Vale Transporte"/>
    <n v="328463.65999999997"/>
    <n v="1.4867189451778298E-3"/>
    <n v="88.021268258972356"/>
    <x v="1"/>
  </r>
  <r>
    <x v="1"/>
    <s v="10.01.00013"/>
    <s v="Remuneração paga empregados do cartório"/>
    <n v="328453.58"/>
    <n v="1.4866733202616145E-3"/>
    <n v="88.022754932292614"/>
    <x v="0"/>
  </r>
  <r>
    <x v="0"/>
    <s v="10.01.00017"/>
    <s v="Serviços prestados por pessoa jurídica"/>
    <n v="328373.56"/>
    <n v="1.4863111272263388E-3"/>
    <n v="88.024241243419837"/>
    <x v="0"/>
  </r>
  <r>
    <x v="1"/>
    <s v="10.01.00015"/>
    <s v="Rateio e Perdas Unimed"/>
    <n v="328320.96999999997"/>
    <n v="1.4860730900890587E-3"/>
    <n v="88.025727316509929"/>
    <x v="0"/>
  </r>
  <r>
    <x v="1"/>
    <s v="10.01.00016"/>
    <s v="Repasse Tribunal de Justiça"/>
    <n v="328209.09000000003"/>
    <n v="1.485566689729316E-3"/>
    <n v="88.027212883199653"/>
    <x v="0"/>
  </r>
  <r>
    <x v="0"/>
    <s v="10.01.00029"/>
    <s v="Repasse taxa de Logística - Azul Seguros"/>
    <n v="328180"/>
    <n v="1.485435020204245E-3"/>
    <n v="88.028698318219853"/>
    <x v="0"/>
  </r>
  <r>
    <x v="1"/>
    <s v="10.01.00013"/>
    <s v="Obrigação Trabalhista - Remuneração paga a terceiros, com vínculo empregatício, INSS e FGTS e IRRF"/>
    <n v="328176.09999999998"/>
    <n v="1.4854173677068996E-3"/>
    <n v="88.030183735587556"/>
    <x v="0"/>
  </r>
  <r>
    <x v="1"/>
    <s v="10.01.00016"/>
    <s v="ACADROLLI SERVIÇOS CONTÁBEIS LTDA"/>
    <n v="328134.03999999998"/>
    <n v="1.4852269923124521E-3"/>
    <n v="88.031668962579872"/>
    <x v="0"/>
  </r>
  <r>
    <x v="0"/>
    <s v="10.01.00020"/>
    <s v="Pagamento ISSQN"/>
    <n v="328096.88"/>
    <n v="1.4850587956967206E-3"/>
    <n v="88.033154021375566"/>
    <x v="0"/>
  </r>
  <r>
    <x v="0"/>
    <s v="10.01.00001"/>
    <s v="RATEIO"/>
    <n v="328096.59000000003"/>
    <n v="1.4850574830751232E-3"/>
    <n v="88.034639078858646"/>
    <x v="0"/>
  </r>
  <r>
    <x v="0"/>
    <s v="10.01.00015"/>
    <s v="Salarios e Encargos"/>
    <n v="328073.40000000002"/>
    <n v="1.4849525186101389E-3"/>
    <n v="88.036124031377256"/>
    <x v="0"/>
  </r>
  <r>
    <x v="1"/>
    <s v="10.01.00023"/>
    <s v="Comissionamento de dentista parceiro"/>
    <n v="327928.69"/>
    <n v="1.4842975204329991E-3"/>
    <n v="88.03760832889769"/>
    <x v="0"/>
  </r>
  <r>
    <x v="0"/>
    <s v="10.01.00020"/>
    <s v="BANRICARD VALE ALIMENTAÇÃO"/>
    <n v="327910.40000000002"/>
    <n v="1.4842147347467307E-3"/>
    <n v="88.039092543632435"/>
    <x v="1"/>
  </r>
  <r>
    <x v="1"/>
    <s v="10.01.00015"/>
    <s v="Remuneração paga a terceiros, SEM vínculo empregatício"/>
    <n v="327876.51"/>
    <n v="1.484061339071081E-3"/>
    <n v="88.040576604971506"/>
    <x v="1"/>
  </r>
  <r>
    <x v="1"/>
    <s v="10.01.00015"/>
    <s v="SERVIÇOS PRESTADOS POR TERCEIROS SEM VINCULO EMPREGATICIO"/>
    <n v="327751.34999999998"/>
    <n v="1.4834948296947362E-3"/>
    <n v="88.042060099801205"/>
    <x v="1"/>
  </r>
  <r>
    <x v="1"/>
    <s v="10.01.00020"/>
    <s v="Serviços prestados por terceiros"/>
    <n v="327706.74"/>
    <n v="1.4832929122827938E-3"/>
    <n v="88.043543392713488"/>
    <x v="1"/>
  </r>
  <r>
    <x v="1"/>
    <s v="10.01.00015"/>
    <s v="Despesas Dedutíveis conforme sistema de Escrituração"/>
    <n v="327445.62"/>
    <n v="1.4821110096913022E-3"/>
    <n v="88.045025503723181"/>
    <x v="0"/>
  </r>
  <r>
    <x v="1"/>
    <s v="10.01.00016"/>
    <s v="DESPESAS DE ODONTOLOGIA"/>
    <n v="327432.64"/>
    <n v="1.4820522585591118E-3"/>
    <n v="88.046507555981734"/>
    <x v="0"/>
  </r>
  <r>
    <x v="0"/>
    <s v="10.02.00001"/>
    <s v="Salarios / Ferias / 13 Salarios"/>
    <n v="327408.06"/>
    <n v="1.4819410025630224E-3"/>
    <n v="88.0479894969843"/>
    <x v="0"/>
  </r>
  <r>
    <x v="0"/>
    <s v="10.03.00001"/>
    <s v="Serviços de terceiros PJ "/>
    <n v="327397.57"/>
    <n v="1.4818935218714447E-3"/>
    <n v="88.04947139050617"/>
    <x v="1"/>
  </r>
  <r>
    <x v="0"/>
    <s v="10.01.00015"/>
    <s v="Despesa de Custeio"/>
    <n v="327285.68"/>
    <n v="1.4813870762488879E-3"/>
    <n v="88.050952777582424"/>
    <x v="0"/>
  </r>
  <r>
    <x v="0"/>
    <s v="10.01.00015"/>
    <s v="Insumos para prestação de serviços"/>
    <n v="327281.62"/>
    <n v="1.4813686995465234E-3"/>
    <n v="88.052434146281968"/>
    <x v="1"/>
  </r>
  <r>
    <x v="1"/>
    <s v="10.01.00003"/>
    <s v="TFJ - MG- recolhimento relativo aos atos praticados no mês "/>
    <n v="327245.45"/>
    <n v="1.4812049839493487E-3"/>
    <n v="88.053915351265914"/>
    <x v="0"/>
  </r>
  <r>
    <x v="0"/>
    <s v="10.01.00013"/>
    <s v="Remuneração paga empregados do cartório"/>
    <n v="327162.01"/>
    <n v="1.4808273110317857E-3"/>
    <n v="88.055396178576942"/>
    <x v="0"/>
  </r>
  <r>
    <x v="0"/>
    <s v="10.01.00018"/>
    <s v="Remuneração paga Advogados"/>
    <n v="327030.28000000003"/>
    <n v="1.4802310639868363E-3"/>
    <n v="88.056876409640935"/>
    <x v="0"/>
  </r>
  <r>
    <x v="0"/>
    <s v="10.01.00015"/>
    <s v="Despesas de Custeio em Geral"/>
    <n v="326983.74"/>
    <n v="1.4800204108518483E-3"/>
    <n v="88.058356430051788"/>
    <x v="0"/>
  </r>
  <r>
    <x v="0"/>
    <s v="10.01.00017"/>
    <s v="RATEIO C"/>
    <n v="326927.46000000002"/>
    <n v="1.479765671736311E-3"/>
    <n v="88.05983619572352"/>
    <x v="0"/>
  </r>
  <r>
    <x v="1"/>
    <s v="10.01.00025"/>
    <s v="Folha de Pagamento de Funcionários, FGTS e INSS"/>
    <n v="326924.69"/>
    <n v="1.4797531339369144E-3"/>
    <n v="88.061315948857455"/>
    <x v="0"/>
  </r>
  <r>
    <x v="1"/>
    <s v="10.01.00015"/>
    <s v="Outras despesas dedutíveis"/>
    <n v="326882.39"/>
    <n v="1.479561672234938E-3"/>
    <n v="88.062795510529696"/>
    <x v="0"/>
  </r>
  <r>
    <x v="1"/>
    <s v="10.01.00019"/>
    <s v="VISA VALE"/>
    <n v="326819.3"/>
    <n v="1.4792761091432665E-3"/>
    <n v="88.064274786638833"/>
    <x v="1"/>
  </r>
  <r>
    <x v="0"/>
    <s v="10.01.00018"/>
    <s v="Medicamentos e materiais de procedimentos"/>
    <n v="326816.86"/>
    <n v="1.4792650650167223E-3"/>
    <n v="88.065754051703848"/>
    <x v="1"/>
  </r>
  <r>
    <x v="0"/>
    <s v="10.01.00031"/>
    <s v="SALARIOS"/>
    <n v="326801.53000000003"/>
    <n v="1.479195677123311E-3"/>
    <n v="88.067233247380969"/>
    <x v="0"/>
  </r>
  <r>
    <x v="0"/>
    <s v="10.01.00007"/>
    <s v="Energia Elétrica"/>
    <n v="326780.82"/>
    <n v="1.4791019378361258E-3"/>
    <n v="88.068712349318801"/>
    <x v="1"/>
  </r>
  <r>
    <x v="0"/>
    <s v="10.01.00015"/>
    <s v="Despesas de custeio necessárias à percepção da receita e à manutenção "/>
    <n v="326774.38"/>
    <n v="1.4790727885840992E-3"/>
    <n v="88.070191422107385"/>
    <x v="1"/>
  </r>
  <r>
    <x v="1"/>
    <s v="10.01.00017"/>
    <s v="Despesa administrativa com escritório/consultório"/>
    <n v="326642.14"/>
    <n v="1.4784742331356508E-3"/>
    <n v="88.071669896340524"/>
    <x v="0"/>
  </r>
  <r>
    <x v="0"/>
    <s v="10.01.00015"/>
    <s v="Material Médico e Hospitalar "/>
    <n v="326630.3"/>
    <n v="1.4784206419642227E-3"/>
    <n v="88.073148316982483"/>
    <x v="1"/>
  </r>
  <r>
    <x v="0"/>
    <s v="10.01.00015"/>
    <s v="Material de Serviço"/>
    <n v="326518.92"/>
    <n v="1.4779165047451651E-3"/>
    <n v="88.074626233487223"/>
    <x v="1"/>
  </r>
  <r>
    <x v="0"/>
    <s v="10.01.00012"/>
    <s v="Material de escritório/ Clínica"/>
    <n v="326489.48"/>
    <n v="1.4777832510216144E-3"/>
    <n v="88.076104016738242"/>
    <x v="1"/>
  </r>
  <r>
    <x v="1"/>
    <s v="10.01.00015"/>
    <s v="Material médico / odontológico"/>
    <n v="326466.21999999997"/>
    <n v="1.4776779697169343E-3"/>
    <n v="88.077581694707959"/>
    <x v="1"/>
  </r>
  <r>
    <x v="0"/>
    <s v="10.01.00041"/>
    <s v="Desesas com Sistemas"/>
    <n v="326356.65000000002"/>
    <n v="1.4771820250671576E-3"/>
    <n v="88.079058876733029"/>
    <x v="0"/>
  </r>
  <r>
    <x v="1"/>
    <s v="10.01.00031"/>
    <s v="Plano de Saúde (funcionários e colaboradores)"/>
    <n v="326246.65000000002"/>
    <n v="1.4766841341163914E-3"/>
    <n v="88.080535560867148"/>
    <x v="1"/>
  </r>
  <r>
    <x v="1"/>
    <s v="10.01.00019"/>
    <s v="Desconto Sobre Serviços Cartoriais"/>
    <n v="326158.26"/>
    <n v="1.4762840561060437E-3"/>
    <n v="88.082011844923258"/>
    <x v="0"/>
  </r>
  <r>
    <x v="0"/>
    <s v="10.01.00040"/>
    <s v="Tribunal de Justiça de Mato Grosso do Sul - FUNJECC"/>
    <n v="326121.73"/>
    <n v="1.4761187110475754E-3"/>
    <n v="88.083487963634312"/>
    <x v="0"/>
  </r>
  <r>
    <x v="1"/>
    <s v="10.01.00020"/>
    <s v="Despesas com materiais para exercício profissional"/>
    <n v="326051.48"/>
    <n v="1.4758007397812907E-3"/>
    <n v="88.084963764374095"/>
    <x v="1"/>
  </r>
  <r>
    <x v="0"/>
    <s v="10.10.00003"/>
    <s v="Repasses Legais - Parte do Registro Civil - Sinoreg"/>
    <n v="326049.31"/>
    <n v="1.4757909177507164E-3"/>
    <n v="88.086439555291847"/>
    <x v="0"/>
  </r>
  <r>
    <x v="1"/>
    <s v="10.01.00031"/>
    <s v="SEGURO SAUDE"/>
    <n v="326017.43"/>
    <n v="1.4756466199006217E-3"/>
    <n v="88.087915201911741"/>
    <x v="1"/>
  </r>
  <r>
    <x v="0"/>
    <s v="10.01.00015"/>
    <s v="Assessoria Contábil"/>
    <n v="325994.05"/>
    <n v="1.475540795442177E-3"/>
    <n v="88.089390742707181"/>
    <x v="0"/>
  </r>
  <r>
    <x v="0"/>
    <s v="10.01.00001"/>
    <s v="RATEIO DE FUNCIONÁRIOS"/>
    <n v="325983.74"/>
    <n v="1.475494129481246E-3"/>
    <n v="88.090866236836661"/>
    <x v="0"/>
  </r>
  <r>
    <x v="0"/>
    <s v="10.01.00015"/>
    <s v="SERVIÇO PRESTADOS POR TERCEIROS"/>
    <n v="325945.89"/>
    <n v="1.4753228097313688E-3"/>
    <n v="88.092341559646385"/>
    <x v="1"/>
  </r>
  <r>
    <x v="0"/>
    <s v="10.01.00016"/>
    <s v="Serviços de Terceiros Pessoa Jurídica "/>
    <n v="325936.96999999997"/>
    <n v="1.4752824353015429E-3"/>
    <n v="88.093816842081694"/>
    <x v="1"/>
  </r>
  <r>
    <x v="0"/>
    <s v="10.01.00014"/>
    <s v="Materiais de consumo (luva, seringa,agulhas, etc)"/>
    <n v="325810.88"/>
    <n v="1.4747117164835238E-3"/>
    <n v="88.095291553798177"/>
    <x v="1"/>
  </r>
  <r>
    <x v="1"/>
    <s v="10.01.00017"/>
    <s v="Serviços Contábeis"/>
    <n v="325791.44"/>
    <n v="1.4746237255736793E-3"/>
    <n v="88.096766177523747"/>
    <x v="0"/>
  </r>
  <r>
    <x v="0"/>
    <s v="10.01.00001"/>
    <s v="MATERIAIS DE EXPEDIENTE E CONSUMO"/>
    <n v="325716.92"/>
    <n v="1.4742864270859419E-3"/>
    <n v="88.09824046395083"/>
    <x v="1"/>
  </r>
  <r>
    <x v="1"/>
    <s v="10.01.00020"/>
    <s v="Selo de Fiscalização TJRJ"/>
    <n v="325690"/>
    <n v="1.4741645795914454E-3"/>
    <n v="88.099714628530421"/>
    <x v="0"/>
  </r>
  <r>
    <x v="0"/>
    <s v="10.01.00018"/>
    <s v="Uso e Consumo"/>
    <n v="325625.42"/>
    <n v="1.4738722723405318E-3"/>
    <n v="88.101188500802763"/>
    <x v="0"/>
  </r>
  <r>
    <x v="0"/>
    <s v="10.01.00015"/>
    <s v="INTERNET"/>
    <n v="325407.61"/>
    <n v="1.4728864029952011E-3"/>
    <n v="88.102661387205757"/>
    <x v="0"/>
  </r>
  <r>
    <x v="0"/>
    <s v="10.01.00016"/>
    <s v="Serviço tomados "/>
    <n v="325097.21999999997"/>
    <n v="1.4714814905205798E-3"/>
    <n v="88.104132868696283"/>
    <x v="0"/>
  </r>
  <r>
    <x v="1"/>
    <s v="10.01.00022"/>
    <s v="Taxa de Recolhimento ao FEPJ"/>
    <n v="325094.68"/>
    <n v="1.4714699937658986E-3"/>
    <n v="88.105604338690043"/>
    <x v="0"/>
  </r>
  <r>
    <x v="1"/>
    <s v="10.01.00018"/>
    <s v="Materiais de consumo e laboratório de prótese"/>
    <n v="324986.51"/>
    <n v="1.4709803859100405E-3"/>
    <n v="88.107075319075946"/>
    <x v="1"/>
  </r>
  <r>
    <x v="0"/>
    <s v="10.01.00015"/>
    <s v="Total das Despesas"/>
    <n v="324821.56"/>
    <n v="1.4702337757979596E-3"/>
    <n v="88.108545552851737"/>
    <x v="0"/>
  </r>
  <r>
    <x v="1"/>
    <s v="10.01.00024"/>
    <s v="SERVIÇOS DIVERSOS"/>
    <n v="324783.53000000003"/>
    <n v="1.4700616413174357E-3"/>
    <n v="88.110015614493051"/>
    <x v="0"/>
  </r>
  <r>
    <x v="1"/>
    <s v="10.01.00017"/>
    <s v="Manutenção"/>
    <n v="324622.44"/>
    <n v="1.4693325026514453E-3"/>
    <n v="88.111484946995702"/>
    <x v="1"/>
  </r>
  <r>
    <x v="0"/>
    <s v="10.01.00017"/>
    <s v="Material utilizado na prestação de serviços"/>
    <n v="324619.90999999997"/>
    <n v="1.4693210511595777E-3"/>
    <n v="88.112954268046863"/>
    <x v="1"/>
  </r>
  <r>
    <x v="1"/>
    <s v="10.01.00051"/>
    <s v="Serviços Prestados a Terceiro Autonomo- Arthur De Souza Araujo"/>
    <n v="324561.40000000002"/>
    <n v="1.469056218436584E-3"/>
    <n v="88.114423324265303"/>
    <x v="1"/>
  </r>
  <r>
    <x v="1"/>
    <s v="10.01.00020"/>
    <s v="IRRF Trabalho Assalariado"/>
    <n v="324539.31"/>
    <n v="1.4689562328811072E-3"/>
    <n v="88.115892280498187"/>
    <x v="0"/>
  </r>
  <r>
    <x v="0"/>
    <s v="10.01.00016"/>
    <s v="Material e Medicamento"/>
    <n v="324432.03000000003"/>
    <n v="1.4684706534156692E-3"/>
    <n v="88.117360751151608"/>
    <x v="1"/>
  </r>
  <r>
    <x v="0"/>
    <s v="10.01.00006"/>
    <s v="PAGTO DUP./FORNECEDOR"/>
    <n v="324356.8"/>
    <n v="1.4681301412681584E-3"/>
    <n v="88.11882888129287"/>
    <x v="0"/>
  </r>
  <r>
    <x v="1"/>
    <s v="10.01.00001"/>
    <s v="Despesas Dedutíveis"/>
    <n v="324340.88"/>
    <n v="1.4680580828687385E-3"/>
    <n v="88.120296939375734"/>
    <x v="0"/>
  </r>
  <r>
    <x v="0"/>
    <s v="10.01.00016"/>
    <s v="Pagamento a Prestadores de Serviços"/>
    <n v="324291.34000000003"/>
    <n v="1.4678338508896391E-3"/>
    <n v="88.12176477322663"/>
    <x v="0"/>
  </r>
  <r>
    <x v="1"/>
    <s v="10.01.00028"/>
    <s v="SALÁRIOS E ENCARGOS - FOLHA MENSAL DE SALÁRIOS"/>
    <n v="324121.71000000002"/>
    <n v="1.4670660577807437E-3"/>
    <n v="88.123231839284415"/>
    <x v="0"/>
  </r>
  <r>
    <x v="1"/>
    <s v="10.01.00017"/>
    <s v="Honorários"/>
    <n v="324069.90999999997"/>
    <n v="1.4668315964057462E-3"/>
    <n v="88.124698670880818"/>
    <x v="0"/>
  </r>
  <r>
    <x v="0"/>
    <s v="10.01.00015"/>
    <s v="Material/Serviço consultório"/>
    <n v="324048.5"/>
    <n v="1.466734688721602E-3"/>
    <n v="88.126165405569537"/>
    <x v="1"/>
  </r>
  <r>
    <x v="0"/>
    <s v="10.01.00018"/>
    <s v="Assessoria advocatícia"/>
    <n v="324000"/>
    <n v="1.4665151640751277E-3"/>
    <n v="88.127631920733606"/>
    <x v="0"/>
  </r>
  <r>
    <x v="1"/>
    <s v="10.01.00026"/>
    <s v="Vale Alimentação pago a terceiro com vinculo empregatício"/>
    <n v="323979"/>
    <n v="1.466420112166345E-3"/>
    <n v="88.129098340845772"/>
    <x v="1"/>
  </r>
  <r>
    <x v="0"/>
    <s v="10.01.00029"/>
    <s v="Entrega de documentos"/>
    <n v="323942.7"/>
    <n v="1.4662558081525922E-3"/>
    <n v="88.130564596653926"/>
    <x v="1"/>
  </r>
  <r>
    <x v="1"/>
    <s v="10.01.00039"/>
    <s v="Plano de Saúde"/>
    <n v="323921.96999999997"/>
    <n v="1.4661619783397793E-3"/>
    <n v="88.132030758632268"/>
    <x v="1"/>
  </r>
  <r>
    <x v="0"/>
    <s v="10.01.00026"/>
    <s v="RECOMPE"/>
    <n v="323917.03999999998"/>
    <n v="1.4661396637726224E-3"/>
    <n v="88.133496898296045"/>
    <x v="0"/>
  </r>
  <r>
    <x v="0"/>
    <s v="10.01.00016"/>
    <s v="DESPESAS GERAIS "/>
    <n v="323888.28000000003"/>
    <n v="1.4660094879204041E-3"/>
    <n v="88.134962907783958"/>
    <x v="0"/>
  </r>
  <r>
    <x v="0"/>
    <s v="10.01.00021"/>
    <s v="Fornecedores"/>
    <n v="323882.77"/>
    <n v="1.4659845481100522E-3"/>
    <n v="88.136428892332063"/>
    <x v="0"/>
  </r>
  <r>
    <x v="1"/>
    <s v="10.01.00040"/>
    <s v="FRJ TJ SC"/>
    <n v="323809.52"/>
    <n v="1.4656529979996554E-3"/>
    <n v="88.137894545330056"/>
    <x v="0"/>
  </r>
  <r>
    <x v="0"/>
    <s v="10.01.00021"/>
    <s v="Despesas diversas "/>
    <n v="323788.01"/>
    <n v="1.4655556376873737E-3"/>
    <n v="88.13936010096775"/>
    <x v="0"/>
  </r>
  <r>
    <x v="0"/>
    <s v="10.01.00036"/>
    <s v="Selos de autenticidade"/>
    <n v="323750"/>
    <n v="1.4653835937324773E-3"/>
    <n v="88.140825484561489"/>
    <x v="0"/>
  </r>
  <r>
    <x v="0"/>
    <s v="10.01.00015"/>
    <s v="Materiais/Serviços Odontológicos"/>
    <n v="323686.92"/>
    <n v="1.4650980759036195E-3"/>
    <n v="88.142290582637386"/>
    <x v="1"/>
  </r>
  <r>
    <x v="1"/>
    <s v="10.01.00017"/>
    <s v="Remuneração paga a terceitos, SEM vínculo empregáticio"/>
    <n v="323662.09999999998"/>
    <n v="1.4649857336000011E-3"/>
    <n v="88.143755568370992"/>
    <x v="0"/>
  </r>
  <r>
    <x v="1"/>
    <s v="10.02.00001"/>
    <s v="Consultoria"/>
    <n v="323432.01"/>
    <n v="1.4639442815194395E-3"/>
    <n v="88.145219512652517"/>
    <x v="0"/>
  </r>
  <r>
    <x v="0"/>
    <s v="10.01.00016"/>
    <s v="MATERIAL DE USO E CONSUMO"/>
    <n v="323421.21999999997"/>
    <n v="1.4638954429434504E-3"/>
    <n v="88.146683408095456"/>
    <x v="1"/>
  </r>
  <r>
    <x v="1"/>
    <s v="10.01.00015"/>
    <s v="Serviços Tercerizados"/>
    <n v="323355.19"/>
    <n v="1.4635965725845496E-3"/>
    <n v="88.148147004668047"/>
    <x v="0"/>
  </r>
  <r>
    <x v="1"/>
    <s v="10.01.00015"/>
    <s v="Despesas da Prestação de Contas do Interino - TJSC"/>
    <n v="323335.48"/>
    <n v="1.463507359578735E-3"/>
    <n v="88.149610512027621"/>
    <x v="0"/>
  </r>
  <r>
    <x v="0"/>
    <s v="10.01.00015"/>
    <s v="Aluguel de veículo"/>
    <n v="323204.37"/>
    <n v="1.4629139188282352E-3"/>
    <n v="88.15107342594645"/>
    <x v="1"/>
  </r>
  <r>
    <x v="0"/>
    <s v="10.02.00037"/>
    <s v="SISTEMAS DE INFORMÁTICA – AQUISIÇÃO E MANUTENÇÃO"/>
    <n v="323006.75"/>
    <n v="1.462019435103777E-3"/>
    <n v="88.152535445381559"/>
    <x v="1"/>
  </r>
  <r>
    <x v="0"/>
    <s v="10.01.00035"/>
    <s v="Folha mensal de salários"/>
    <n v="322994.32"/>
    <n v="1.4619631734263403E-3"/>
    <n v="88.153997408554986"/>
    <x v="0"/>
  </r>
  <r>
    <x v="0"/>
    <s v="10.01.00016"/>
    <s v="Serviços Prestados por terceiros"/>
    <n v="322890.96000000002"/>
    <n v="1.461495336983875E-3"/>
    <n v="88.155458903891969"/>
    <x v="1"/>
  </r>
  <r>
    <x v="1"/>
    <s v="10.01.00006"/>
    <s v="Emolumentos pagos a terceiros(laboratorios,dentistas,marketing,prestadores)"/>
    <n v="322837.93"/>
    <n v="1.4612553082827919E-3"/>
    <n v="88.156920159200254"/>
    <x v="0"/>
  </r>
  <r>
    <x v="1"/>
    <s v="10.01.00015"/>
    <s v="Compra de Material dentário e cirúrgico"/>
    <n v="322821.64"/>
    <n v="1.4611815751592648E-3"/>
    <n v="88.158381340775406"/>
    <x v="1"/>
  </r>
  <r>
    <x v="0"/>
    <s v="10.01.00059"/>
    <s v="INSS"/>
    <n v="322817.71999999997"/>
    <n v="1.4611638321362919E-3"/>
    <n v="88.159842504607539"/>
    <x v="0"/>
  </r>
  <r>
    <x v="1"/>
    <s v="10.01.00015"/>
    <s v="Materias e Medicamentos"/>
    <n v="322786.25"/>
    <n v="1.4610213900615593E-3"/>
    <n v="88.161303525997596"/>
    <x v="1"/>
  </r>
  <r>
    <x v="1"/>
    <s v="10.01.00015"/>
    <s v="Laboratório de Prótese Odontológica"/>
    <n v="322736.61"/>
    <n v="1.4607967054543224E-3"/>
    <n v="88.162764322703055"/>
    <x v="0"/>
  </r>
  <r>
    <x v="1"/>
    <s v="10.01.00021"/>
    <s v="Honorários Contábeis"/>
    <n v="322509.87"/>
    <n v="1.4597704164163521E-3"/>
    <n v="88.164224093119472"/>
    <x v="0"/>
  </r>
  <r>
    <x v="1"/>
    <s v="10.01.00015"/>
    <s v="despesas livro caixa"/>
    <n v="322493.96000000002"/>
    <n v="1.4596984032797461E-3"/>
    <n v="88.165683791522753"/>
    <x v="0"/>
  </r>
  <r>
    <x v="1"/>
    <s v="10.02.00025"/>
    <s v="REPASSES LEGAIS PARTE DO IPESP"/>
    <n v="322302.65000000002"/>
    <n v="1.4588324803907361E-3"/>
    <n v="88.167142624003148"/>
    <x v="0"/>
  </r>
  <r>
    <x v="1"/>
    <s v="10.01.00024"/>
    <s v="Laboratório de Prótese"/>
    <n v="322246.3"/>
    <n v="1.4585774244355025E-3"/>
    <n v="88.168601201427578"/>
    <x v="0"/>
  </r>
  <r>
    <x v="1"/>
    <s v="10.01.00018"/>
    <s v="FERIAS/FUNCIONARIOS"/>
    <n v="322169.09000000003"/>
    <n v="1.4582279502508785E-3"/>
    <n v="88.170059429377829"/>
    <x v="0"/>
  </r>
  <r>
    <x v="1"/>
    <s v="10.01.00005"/>
    <s v=" INSS - CONTRIBUIÇÃO PREVIDENCIÁRIA - FOLHA DE PAGAMENTO"/>
    <n v="322093.34999999998"/>
    <n v="1.4578851296998688E-3"/>
    <n v="88.171517314507525"/>
    <x v="0"/>
  </r>
  <r>
    <x v="0"/>
    <s v="10.01.00018"/>
    <s v="Comissão dos escreventes autorizados"/>
    <n v="321925.14"/>
    <n v="1.45712376391052E-3"/>
    <n v="88.172974438271439"/>
    <x v="0"/>
  </r>
  <r>
    <x v="0"/>
    <s v="10.01.00015"/>
    <s v="Material para prestação de Serviços"/>
    <n v="321864.59000000003"/>
    <n v="1.4568496975735301E-3"/>
    <n v="88.174431287969014"/>
    <x v="1"/>
  </r>
  <r>
    <x v="1"/>
    <s v="10.01.00015"/>
    <s v="- Material de uso no consultório"/>
    <n v="321795.08"/>
    <n v="1.4565350757554593E-3"/>
    <n v="88.175887823044775"/>
    <x v="1"/>
  </r>
  <r>
    <x v="0"/>
    <s v="10.01.00015"/>
    <s v="Servicos de terceiros"/>
    <n v="321775.53999999998"/>
    <n v="1.4564466322174777E-3"/>
    <n v="88.177344269676993"/>
    <x v="1"/>
  </r>
  <r>
    <x v="0"/>
    <s v="10.01.00032"/>
    <s v="Tribunal de Justiça de Santa Catarina "/>
    <n v="321755.99"/>
    <n v="1.4563581434166824E-3"/>
    <n v="88.178800627820408"/>
    <x v="0"/>
  </r>
  <r>
    <x v="0"/>
    <s v="10.01.00015"/>
    <s v="material de consumo odontologico"/>
    <n v="321748.65000000002"/>
    <n v="1.4563249205114225E-3"/>
    <n v="88.180256952740919"/>
    <x v="1"/>
  </r>
  <r>
    <x v="0"/>
    <s v="10.01.00018"/>
    <s v="Material Dentário / Médico"/>
    <n v="321732.13"/>
    <n v="1.4562501463431798E-3"/>
    <n v="88.181713202887266"/>
    <x v="1"/>
  </r>
  <r>
    <x v="0"/>
    <s v="10.01.00026"/>
    <s v="SERVIÇOS TOMADOS PESSOA FISICA"/>
    <n v="321721.81"/>
    <n v="1.4562034351194354E-3"/>
    <n v="88.183169406322392"/>
    <x v="0"/>
  </r>
  <r>
    <x v="0"/>
    <s v="10.01.00015"/>
    <s v=" Material Odontológico"/>
    <n v="321688.25"/>
    <n v="1.4560515331166379E-3"/>
    <n v="88.184625457855503"/>
    <x v="1"/>
  </r>
  <r>
    <x v="0"/>
    <s v="10.01.00015"/>
    <s v="Material de consumo/expediente"/>
    <n v="321672.2"/>
    <n v="1.4559788863006398E-3"/>
    <n v="88.186081436741802"/>
    <x v="1"/>
  </r>
  <r>
    <x v="1"/>
    <s v="10.01.00016"/>
    <s v="Contratação de Serviços de Terceiros Pessoa Jurídica"/>
    <n v="321632.56"/>
    <n v="1.455799464507109E-3"/>
    <n v="88.18753723620631"/>
    <x v="1"/>
  </r>
  <r>
    <x v="1"/>
    <s v="10.01.00013"/>
    <s v="Remuneração Funcionários - Cartório"/>
    <n v="321583.07"/>
    <n v="1.455575458842078E-3"/>
    <n v="88.188992811665159"/>
    <x v="0"/>
  </r>
  <r>
    <x v="1"/>
    <s v="10.01.00015"/>
    <s v="Gastos Diversos com Consultório"/>
    <n v="321323.21000000002"/>
    <n v="1.4543992593651133E-3"/>
    <n v="88.190447210924518"/>
    <x v="0"/>
  </r>
  <r>
    <x v="1"/>
    <s v="10.01.00019"/>
    <s v="Material Dentário"/>
    <n v="321141.81"/>
    <n v="1.4535781919244859E-3"/>
    <n v="88.191900789116445"/>
    <x v="1"/>
  </r>
  <r>
    <x v="0"/>
    <s v="10.01.00011"/>
    <s v="DESPESAS COM ISUMOS LIGADOS AO SERVIÇO ODONTOLOGICO. "/>
    <n v="320971.52000000002"/>
    <n v="1.4528074114698861E-3"/>
    <n v="88.193353596527913"/>
    <x v="0"/>
  </r>
  <r>
    <x v="0"/>
    <s v="10.01.00004"/>
    <s v="OUTRAS DESPESAS"/>
    <n v="320932.75"/>
    <n v="1.4526319275411479E-3"/>
    <n v="88.194806228455448"/>
    <x v="0"/>
  </r>
  <r>
    <x v="1"/>
    <s v="10.01.00020"/>
    <s v="Honorarios Advocaticios "/>
    <n v="320741.02"/>
    <n v="1.4517641036139624E-3"/>
    <n v="88.196257992559069"/>
    <x v="0"/>
  </r>
  <r>
    <x v="1"/>
    <s v="10.01.00015"/>
    <s v="Material de uso na prestação de serviço "/>
    <n v="320640.71000000002"/>
    <n v="1.4513100723296773E-3"/>
    <n v="88.197709302631395"/>
    <x v="1"/>
  </r>
  <r>
    <x v="1"/>
    <s v="10.01.00022"/>
    <s v="Materiais de consumo do consultório"/>
    <n v="320482.03000000003"/>
    <n v="1.4505918420017903E-3"/>
    <n v="88.199159894473397"/>
    <x v="1"/>
  </r>
  <r>
    <x v="0"/>
    <s v="10.01.00016"/>
    <s v="SERVIÇOS DE MANUTENÇÃO e CONSERVAÇÃO"/>
    <n v="320243.34000000003"/>
    <n v="1.449511463901441E-3"/>
    <n v="88.2006094059373"/>
    <x v="1"/>
  </r>
  <r>
    <x v="1"/>
    <s v="10.01.00015"/>
    <s v="Material usado em pacientes"/>
    <n v="320122.99"/>
    <n v="1.4489667259384889E-3"/>
    <n v="88.202058372663245"/>
    <x v="1"/>
  </r>
  <r>
    <x v="0"/>
    <s v="10.01.00015"/>
    <s v="Despesas com materiais de uso e consumo no Escritório/Consultório"/>
    <n v="320122.90999999997"/>
    <n v="1.4489663638359792E-3"/>
    <n v="88.203507339027084"/>
    <x v="1"/>
  </r>
  <r>
    <x v="0"/>
    <s v="10.01.00015"/>
    <s v="Cursos"/>
    <n v="320117.11"/>
    <n v="1.4489401114040298E-3"/>
    <n v="88.204956279138486"/>
    <x v="0"/>
  </r>
  <r>
    <x v="1"/>
    <s v="10.01.00022"/>
    <s v="Oficial substituto "/>
    <n v="320102.15000000002"/>
    <n v="1.4488723982347259E-3"/>
    <n v="88.206405151536714"/>
    <x v="0"/>
  </r>
  <r>
    <x v="0"/>
    <s v="10.01.00016"/>
    <s v="Locação mobiliário de escritório - D"/>
    <n v="320006"/>
    <n v="1.4484371962809424E-3"/>
    <n v="88.207853588733002"/>
    <x v="0"/>
  </r>
  <r>
    <x v="1"/>
    <s v="10.01.00015"/>
    <s v="LIVRO CAIXA DESPESAS MENSAL"/>
    <n v="319983.65000000002"/>
    <n v="1.4483360338923095E-3"/>
    <n v="88.209301924766891"/>
    <x v="0"/>
  </r>
  <r>
    <x v="0"/>
    <s v="10.01.00033"/>
    <s v="FETJ - RJ Recolhimento Relativo aos Atos Praticados no Mês"/>
    <n v="319912.84999999998"/>
    <n v="1.4480155731712706E-3"/>
    <n v="88.210749940340065"/>
    <x v="0"/>
  </r>
  <r>
    <x v="1"/>
    <s v="10.01.00016"/>
    <s v="Material Médico Aplicado"/>
    <n v="319907.18"/>
    <n v="1.4479899091558994E-3"/>
    <n v="88.212197930249218"/>
    <x v="1"/>
  </r>
  <r>
    <x v="1"/>
    <s v="10.01.00008"/>
    <s v="Materiais Odontologicos "/>
    <n v="319837.26"/>
    <n v="1.447673431562467E-3"/>
    <n v="88.213645603680774"/>
    <x v="1"/>
  </r>
  <r>
    <x v="1"/>
    <s v="10.01.00015"/>
    <s v="DESPESAS DEDUTÍVEIS "/>
    <n v="319695.08"/>
    <n v="1.4470298848771948E-3"/>
    <n v="88.215092633565646"/>
    <x v="0"/>
  </r>
  <r>
    <x v="0"/>
    <s v="10.01.00026"/>
    <s v="Desp. com Recibo de Pagamento Autonomo e INSS"/>
    <n v="319692.34999999998"/>
    <n v="1.4470175281290527E-3"/>
    <n v="88.216539651093782"/>
    <x v="0"/>
  </r>
  <r>
    <x v="0"/>
    <s v="10.01.00032"/>
    <s v="FUNEMP"/>
    <n v="319639.08"/>
    <n v="1.4467764131204409E-3"/>
    <n v="88.217986427506901"/>
    <x v="0"/>
  </r>
  <r>
    <x v="1"/>
    <s v="10.01.00015"/>
    <s v="Combustível "/>
    <n v="319627.84000000003"/>
    <n v="1.4467255377178356E-3"/>
    <n v="88.219433153044619"/>
    <x v="1"/>
  </r>
  <r>
    <x v="1"/>
    <s v="10.01.00014"/>
    <s v="Telefone do consultório"/>
    <n v="319616.17"/>
    <n v="1.4466727160142405E-3"/>
    <n v="88.220879825760633"/>
    <x v="1"/>
  </r>
  <r>
    <x v="1"/>
    <s v="10.01.00015"/>
    <s v="Despesas totais no mês"/>
    <n v="319556.90000000002"/>
    <n v="1.446404443317405E-3"/>
    <n v="88.222326230203947"/>
    <x v="0"/>
  </r>
  <r>
    <x v="0"/>
    <s v="10.01.00017"/>
    <s v="FUNJECC 5%"/>
    <n v="319413.55"/>
    <n v="1.4457556008829291E-3"/>
    <n v="88.223771985804831"/>
    <x v="0"/>
  </r>
  <r>
    <x v="1"/>
    <s v="10.01.00014"/>
    <s v="Despesa Escritorio"/>
    <n v="319393.46000000002"/>
    <n v="1.4456646678901938E-3"/>
    <n v="88.225217650472715"/>
    <x v="0"/>
  </r>
  <r>
    <x v="0"/>
    <s v="10.01.00012"/>
    <s v="Material de consultório "/>
    <n v="319330.67"/>
    <n v="1.4453804626829334E-3"/>
    <n v="88.226663030935399"/>
    <x v="1"/>
  </r>
  <r>
    <x v="0"/>
    <s v="10.01.00016"/>
    <s v="Honorários Contábeis "/>
    <n v="319264.14"/>
    <n v="1.4450793291833474E-3"/>
    <n v="88.228108110264586"/>
    <x v="0"/>
  </r>
  <r>
    <x v="0"/>
    <s v="10.01.00090"/>
    <s v="VALE TRANSPORTE"/>
    <n v="319139.01"/>
    <n v="1.4445129555954437E-3"/>
    <n v="88.229552623220187"/>
    <x v="1"/>
  </r>
  <r>
    <x v="1"/>
    <s v="10.02.00001"/>
    <s v="Material Odontologico"/>
    <n v="319132.46000000002"/>
    <n v="1.4444833084524666E-3"/>
    <n v="88.230997106528633"/>
    <x v="1"/>
  </r>
  <r>
    <x v="0"/>
    <s v="10.01.00021"/>
    <s v="Despesas Com funcionários"/>
    <n v="319102.73"/>
    <n v="1.4443487421073183E-3"/>
    <n v="88.232441455270745"/>
    <x v="0"/>
  </r>
  <r>
    <x v="1"/>
    <s v="10.01.00015"/>
    <s v="MATERIAL DE CONSUMO "/>
    <n v="319018.07"/>
    <n v="1.4439655471264832E-3"/>
    <n v="88.23388542081787"/>
    <x v="1"/>
  </r>
  <r>
    <x v="1"/>
    <s v="10.01.00015"/>
    <s v="Material da atividade"/>
    <n v="318989.96000000002"/>
    <n v="1.4438383133571558E-3"/>
    <n v="88.235329259131234"/>
    <x v="1"/>
  </r>
  <r>
    <x v="1"/>
    <s v="10.01.00016"/>
    <s v="BOLETOS EM GERAL "/>
    <n v="318963.67"/>
    <n v="1.4437193174199224E-3"/>
    <n v="88.236772978448656"/>
    <x v="0"/>
  </r>
  <r>
    <x v="0"/>
    <s v="10.01.00019"/>
    <s v="SERVIÇOS DE TERCEIROS"/>
    <n v="318883.25"/>
    <n v="1.4433553138720986E-3"/>
    <n v="88.238216333762523"/>
    <x v="1"/>
  </r>
  <r>
    <x v="0"/>
    <s v="10.01.00012"/>
    <s v="Materiais odontologicos"/>
    <n v="318862.42"/>
    <n v="1.4432610314311489E-3"/>
    <n v="88.239659594793949"/>
    <x v="1"/>
  </r>
  <r>
    <x v="1"/>
    <s v="10.01.00017"/>
    <s v="UNIMED"/>
    <n v="318756.59999999998"/>
    <n v="1.4427820603365117E-3"/>
    <n v="88.241102376854286"/>
    <x v="0"/>
  </r>
  <r>
    <x v="1"/>
    <s v="10.01.00013"/>
    <s v="Salários, Vales, Benefícios"/>
    <n v="318701.11"/>
    <n v="1.442530896983257E-3"/>
    <n v="88.242544907751267"/>
    <x v="0"/>
  </r>
  <r>
    <x v="0"/>
    <s v="10.01.00017"/>
    <s v="Serviço Prestado de terceiros"/>
    <n v="318634.17"/>
    <n v="1.442227907708309E-3"/>
    <n v="88.243987135658969"/>
    <x v="1"/>
  </r>
  <r>
    <x v="1"/>
    <s v="10.01.00012"/>
    <s v="Material de escritório/dental"/>
    <n v="318587.8"/>
    <n v="1.4420180240411543E-3"/>
    <n v="88.245429153683006"/>
    <x v="1"/>
  </r>
  <r>
    <x v="1"/>
    <s v="10.01.00023"/>
    <s v="SERVIÇOS DE TERCEIROS - DOCUMENTOS ESPECIALIZADOS"/>
    <n v="318561.21999999997"/>
    <n v="1.4418977154823235E-3"/>
    <n v="88.246871051398486"/>
    <x v="1"/>
  </r>
  <r>
    <x v="1"/>
    <s v="10.03.00008"/>
    <s v="Locação de Máquinas, equipamentos e mobiliários"/>
    <n v="318363.82"/>
    <n v="1.4410042275397668E-3"/>
    <n v="88.24831205562603"/>
    <x v="0"/>
  </r>
  <r>
    <x v="0"/>
    <s v="10.01.00019"/>
    <s v="Serviços Contratados"/>
    <n v="318349.65999999997"/>
    <n v="1.4409401353955588E-3"/>
    <n v="88.249752995761426"/>
    <x v="0"/>
  </r>
  <r>
    <x v="0"/>
    <s v="10.01.00015"/>
    <s v="Material Aplicado na Prestação de Serviços Odontológico"/>
    <n v="318347.46000000002"/>
    <n v="1.4409301775765437E-3"/>
    <n v="88.251193925939006"/>
    <x v="1"/>
  </r>
  <r>
    <x v="1"/>
    <s v="10.01.00002"/>
    <s v="SALÁRIOS DOS EMPREGADOS"/>
    <n v="318294.56"/>
    <n v="1.4406907372920387E-3"/>
    <n v="88.252634616676303"/>
    <x v="0"/>
  </r>
  <r>
    <x v="0"/>
    <s v="10.01.00007"/>
    <s v="INSS Funcionários"/>
    <n v="318287.53000000003"/>
    <n v="1.4406589175340035E-3"/>
    <n v="88.254075275593834"/>
    <x v="0"/>
  </r>
  <r>
    <x v="0"/>
    <s v="10.01.00022"/>
    <s v="Materiais, próteses e aparelhos odontológicos "/>
    <n v="318259.98"/>
    <n v="1.4405342184822432E-3"/>
    <n v="88.255515809812323"/>
    <x v="1"/>
  </r>
  <r>
    <x v="1"/>
    <s v="10.01.00016"/>
    <s v="Serviços Tomados"/>
    <n v="318219.33"/>
    <n v="1.4403502251445284E-3"/>
    <n v="88.256956160037461"/>
    <x v="0"/>
  </r>
  <r>
    <x v="0"/>
    <s v="10.01.00003"/>
    <s v="Alimentação paga a funcionarios "/>
    <n v="318218.83"/>
    <n v="1.4403479620038431E-3"/>
    <n v="88.258396507999464"/>
    <x v="1"/>
  </r>
  <r>
    <x v="1"/>
    <s v="10.01.00017"/>
    <s v="Manutenção de equipamentos"/>
    <n v="318204.94"/>
    <n v="1.4402850919556054E-3"/>
    <n v="88.259836793091424"/>
    <x v="1"/>
  </r>
  <r>
    <x v="0"/>
    <s v="10.01.00016"/>
    <s v="Material de Prótese"/>
    <n v="318193.05"/>
    <n v="1.4402312744701089E-3"/>
    <n v="88.261277024365896"/>
    <x v="1"/>
  </r>
  <r>
    <x v="1"/>
    <s v="10.01.00016"/>
    <s v="materiais odontológicos"/>
    <n v="318188.51"/>
    <n v="1.4402107251526863E-3"/>
    <n v="88.262717235091046"/>
    <x v="1"/>
  </r>
  <r>
    <x v="0"/>
    <s v="10.01.00015"/>
    <s v="Material odontológico para o consultório"/>
    <n v="318164.65999999997"/>
    <n v="1.4401027733419974E-3"/>
    <n v="88.26415733786439"/>
    <x v="1"/>
  </r>
  <r>
    <x v="0"/>
    <s v="10.01.00025"/>
    <s v="Locação de Equipamentos"/>
    <n v="318132.38"/>
    <n v="1.4399566649793546E-3"/>
    <n v="88.265597294529371"/>
    <x v="0"/>
  </r>
  <r>
    <x v="0"/>
    <s v="10.01.00021"/>
    <s v="Repasse ao Fundo Provisório/Reg Civil"/>
    <n v="318098.95"/>
    <n v="1.4398053513931355E-3"/>
    <n v="88.267037099880767"/>
    <x v="0"/>
  </r>
  <r>
    <x v="0"/>
    <s v="10.02.00002"/>
    <s v="Vale -alimentação "/>
    <n v="318039.71000000002"/>
    <n v="1.439537214484741E-3"/>
    <n v="88.268476637095247"/>
    <x v="1"/>
  </r>
  <r>
    <x v="1"/>
    <s v="10.01.00012"/>
    <s v="Material de escritório / Material para prestação de serviço"/>
    <n v="318004.90000000002"/>
    <n v="1.4393796546302302E-3"/>
    <n v="88.269916016749875"/>
    <x v="1"/>
  </r>
  <r>
    <x v="0"/>
    <s v="10.01.00016"/>
    <s v="Remuneração paga a terceiros sem vinculo empregaticio"/>
    <n v="317985.01"/>
    <n v="1.4392896268937689E-3"/>
    <n v="88.271355306376762"/>
    <x v="1"/>
  </r>
  <r>
    <x v="0"/>
    <s v="10.01.00010"/>
    <s v="DARF"/>
    <n v="317977.68"/>
    <n v="1.4392564492513222E-3"/>
    <n v="88.272794562826007"/>
    <x v="0"/>
  </r>
  <r>
    <x v="0"/>
    <s v="10.01.00014"/>
    <s v="Despesas gerais de manutenção"/>
    <n v="317936.76"/>
    <n v="1.4390712338176372E-3"/>
    <n v="88.274233634059826"/>
    <x v="1"/>
  </r>
  <r>
    <x v="0"/>
    <s v="10.02.00002"/>
    <s v="Protético"/>
    <n v="317922.15999999997"/>
    <n v="1.4390051501096265E-3"/>
    <n v="88.27567263920993"/>
    <x v="0"/>
  </r>
  <r>
    <x v="0"/>
    <s v="10.01.00015"/>
    <s v="Material utilizado no exercício da profissão"/>
    <n v="317896.40999999997"/>
    <n v="1.4388885983643333E-3"/>
    <n v="88.277111527808287"/>
    <x v="1"/>
  </r>
  <r>
    <x v="1"/>
    <s v="10.01.00015"/>
    <s v="Material de consumo, protéticos, e aplicáveis aos serviços"/>
    <n v="317725.63"/>
    <n v="1.4381156000318621E-3"/>
    <n v="88.278549643408326"/>
    <x v="1"/>
  </r>
  <r>
    <x v="1"/>
    <s v="10.01.00016"/>
    <s v="Serviço Pessoa Jurídica"/>
    <n v="317716.15999999997"/>
    <n v="1.4380727361472823E-3"/>
    <n v="88.279987716144475"/>
    <x v="0"/>
  </r>
  <r>
    <x v="0"/>
    <s v="10.01.00016"/>
    <s v="Despesa com uso e consumo"/>
    <n v="317518.26"/>
    <n v="1.4371769850640404E-3"/>
    <n v="88.28142489312954"/>
    <x v="0"/>
  </r>
  <r>
    <x v="1"/>
    <s v="10.01.00001"/>
    <s v="Aluguel e Condomínio do consultório "/>
    <n v="317442.26"/>
    <n v="1.4368329876798746E-3"/>
    <n v="88.282861726117218"/>
    <x v="1"/>
  </r>
  <r>
    <x v="0"/>
    <s v="10.01.00020"/>
    <s v="Marketing"/>
    <n v="317314.40000000002"/>
    <n v="1.4362542573438293E-3"/>
    <n v="88.284297980374561"/>
    <x v="0"/>
  </r>
  <r>
    <x v="1"/>
    <s v="10.01.00020"/>
    <s v="SERVIÇOS PROFISSIONAIS CONTRATADOS"/>
    <n v="317297.39"/>
    <n v="1.4361772652977153E-3"/>
    <n v="88.285734157639865"/>
    <x v="0"/>
  </r>
  <r>
    <x v="1"/>
    <s v="10.01.00016"/>
    <s v="Material de consumo do consultório"/>
    <n v="317290.31"/>
    <n v="1.4361452192256114E-3"/>
    <n v="88.287170302859096"/>
    <x v="1"/>
  </r>
  <r>
    <x v="1"/>
    <s v="10.01.00006"/>
    <s v="Serviços de terceiros"/>
    <n v="317203.46000000002"/>
    <n v="1.4357521116885748E-3"/>
    <n v="88.288606054970785"/>
    <x v="1"/>
  </r>
  <r>
    <x v="1"/>
    <s v="10.01.00015"/>
    <s v="Material para uso em paciente "/>
    <n v="317177.26"/>
    <n v="1.435633523116665E-3"/>
    <n v="88.290041688493901"/>
    <x v="1"/>
  </r>
  <r>
    <x v="0"/>
    <s v="10.01.00015"/>
    <s v="Material odontologico - consumo nos tratamentos"/>
    <n v="317003.46000000002"/>
    <n v="1.4348468554144544E-3"/>
    <n v="88.291476535349318"/>
    <x v="1"/>
  </r>
  <r>
    <x v="0"/>
    <s v="10.01.00017"/>
    <s v="Prestador de Serviços para Consultório"/>
    <n v="316836.65000000002"/>
    <n v="1.4340918264190241E-3"/>
    <n v="88.292910627175743"/>
    <x v="0"/>
  </r>
  <r>
    <x v="0"/>
    <s v="10.01.00029"/>
    <s v="ISSQN DEPOSITADO EM JUIZO"/>
    <n v="316633.84000000003"/>
    <n v="1.4331738512942524E-3"/>
    <n v="88.29434380102704"/>
    <x v="0"/>
  </r>
  <r>
    <x v="1"/>
    <s v="10.01.00021"/>
    <s v="Locacao de maquinas e equipamentos"/>
    <n v="316518.28000000003"/>
    <n v="1.4326507942190657E-3"/>
    <n v="88.295776451821254"/>
    <x v="0"/>
  </r>
  <r>
    <x v="1"/>
    <s v="10.01.00015"/>
    <s v="Comissões Devolvidas"/>
    <n v="316453.74"/>
    <n v="1.4323586680194066E-3"/>
    <n v="88.29720881048928"/>
    <x v="0"/>
  </r>
  <r>
    <x v="0"/>
    <s v="10.01.00022"/>
    <s v="Despesa com Lab. De Protése e Protéticos "/>
    <n v="316407.57"/>
    <n v="1.4321496896085261E-3"/>
    <n v="88.298640960178886"/>
    <x v="0"/>
  </r>
  <r>
    <x v="1"/>
    <s v="10.01.00015"/>
    <s v="Materiais Aplicados"/>
    <n v="316372.76"/>
    <n v="1.4319921297540155E-3"/>
    <n v="88.300072952308639"/>
    <x v="1"/>
  </r>
  <r>
    <x v="1"/>
    <s v="10.01.00015"/>
    <s v="Materiais e serviços"/>
    <n v="316280.37"/>
    <n v="1.4315739466181855E-3"/>
    <n v="88.301504526255258"/>
    <x v="1"/>
  </r>
  <r>
    <x v="1"/>
    <s v="10.01.00020"/>
    <s v="Rateio de despesas"/>
    <n v="316180.34000000003"/>
    <n v="1.4311211826926844E-3"/>
    <n v="88.302935647437948"/>
    <x v="0"/>
  </r>
  <r>
    <x v="0"/>
    <s v="10.01.00019"/>
    <s v="Vale alimentação/refeição"/>
    <n v="316154.19"/>
    <n v="1.4310028204348429E-3"/>
    <n v="88.304366650258387"/>
    <x v="1"/>
  </r>
  <r>
    <x v="1"/>
    <s v="10.01.00066"/>
    <s v="DEVOLUÇÃO DE EMOLUMENTOS"/>
    <n v="316037.53000000003"/>
    <n v="1.4304747844501484E-3"/>
    <n v="88.305797125042844"/>
    <x v="0"/>
  </r>
  <r>
    <x v="0"/>
    <s v="10.01.00003"/>
    <s v="TAXA DE FISCALIZAÇÃO JUDICIÁRIA"/>
    <n v="315994.93"/>
    <n v="1.4302819648637608E-3"/>
    <n v="88.307227407007701"/>
    <x v="0"/>
  </r>
  <r>
    <x v="0"/>
    <s v="10.01.00031"/>
    <s v="GPS"/>
    <n v="315919.73"/>
    <n v="1.4299415885046913E-3"/>
    <n v="88.308657348596199"/>
    <x v="0"/>
  </r>
  <r>
    <x v="0"/>
    <s v="10.01.00015"/>
    <s v="Ressarcimento ao TJSC"/>
    <n v="315892.83"/>
    <n v="1.4298198315358223E-3"/>
    <n v="88.310087168427728"/>
    <x v="0"/>
  </r>
  <r>
    <x v="0"/>
    <s v="10.01.00015"/>
    <s v="Material Cirurgico"/>
    <n v="315806.95"/>
    <n v="1.429431114491715E-3"/>
    <n v="88.311516599542216"/>
    <x v="1"/>
  </r>
  <r>
    <x v="0"/>
    <s v="10.01.00019"/>
    <s v="Pagamento profissional sem vínculo empregatício(Protético)"/>
    <n v="315752.40000000002"/>
    <n v="1.4291842058429488E-3"/>
    <n v="88.312945783748063"/>
    <x v="0"/>
  </r>
  <r>
    <x v="1"/>
    <s v="10.01.00020"/>
    <s v="Diversos entidades de classe - pagamento associativo"/>
    <n v="315636.24"/>
    <n v="1.4286584329989394E-3"/>
    <n v="88.314374442181062"/>
    <x v="0"/>
  </r>
  <r>
    <x v="0"/>
    <s v="10.01.00034"/>
    <s v="Serviços Prestados Por Terceiros"/>
    <n v="315636.03000000003"/>
    <n v="1.4286574824798517E-3"/>
    <n v="88.31580309966354"/>
    <x v="1"/>
  </r>
  <r>
    <x v="1"/>
    <s v="10.01.00015"/>
    <s v=" Material de uso e consumo"/>
    <n v="315557.42"/>
    <n v="1.4283016715013084E-3"/>
    <n v="88.317231401335036"/>
    <x v="1"/>
  </r>
  <r>
    <x v="1"/>
    <s v="10.01.00013"/>
    <s v="FOLHA DE PAGAMENTO, HOLERITE, FUNCIONÁRIOS"/>
    <n v="315546.49"/>
    <n v="1.4282521992459278E-3"/>
    <n v="88.318659653534283"/>
    <x v="0"/>
  </r>
  <r>
    <x v="0"/>
    <s v="10.01.00014"/>
    <s v="4017 - Outros Despesas"/>
    <n v="315507.99"/>
    <n v="1.4280779374131597E-3"/>
    <n v="88.320087731471702"/>
    <x v="0"/>
  </r>
  <r>
    <x v="1"/>
    <s v="10.01.00015"/>
    <s v="Repasse de Fundos Diversos "/>
    <n v="315498.3"/>
    <n v="1.4280340777466784E-3"/>
    <n v="88.321515765549449"/>
    <x v="0"/>
  </r>
  <r>
    <x v="0"/>
    <s v="10.01.00020"/>
    <s v="Remuneração paga a terceiros, sem vinculo empregatício"/>
    <n v="315451.13"/>
    <n v="1.4278205730544273E-3"/>
    <n v="88.322943586122506"/>
    <x v="1"/>
  </r>
  <r>
    <x v="1"/>
    <s v="10.01.00018"/>
    <s v="Despesas com Rateio de Perdas ADM UNIMED"/>
    <n v="315284.57"/>
    <n v="1.4270666756293399E-3"/>
    <n v="88.324370652798137"/>
    <x v="0"/>
  </r>
  <r>
    <x v="0"/>
    <s v="10.01.00012"/>
    <s v="VALE REFEIÇÃO; CESTA BÁSICA; VALE ALIMENTAÇÃO (ADIANTAMENTO SALARIAL)"/>
    <n v="315165.90999999997"/>
    <n v="1.4265295870819041E-3"/>
    <n v="88.325797182385216"/>
    <x v="1"/>
  </r>
  <r>
    <x v="0"/>
    <s v="10.01.00017"/>
    <s v="Fundimper"/>
    <n v="315144.24"/>
    <n v="1.4264315025646031E-3"/>
    <n v="88.327223613887782"/>
    <x v="0"/>
  </r>
  <r>
    <x v="1"/>
    <s v="10.02.00001"/>
    <s v="DESPESAS DE CUSTEIO"/>
    <n v="315121.36"/>
    <n v="1.4263279412468437E-3"/>
    <n v="88.328649941829028"/>
    <x v="0"/>
  </r>
  <r>
    <x v="1"/>
    <s v="10.02.00002"/>
    <s v="SERVIÇOS CONTRATADOS DE PESSOA JURIDICA"/>
    <n v="315112.15000000002"/>
    <n v="1.4262862541954205E-3"/>
    <n v="88.330076228083229"/>
    <x v="0"/>
  </r>
  <r>
    <x v="0"/>
    <s v="10.01.00015"/>
    <s v="TAXA DE FISCALIZACAO JUDICIARIA"/>
    <n v="315096.14"/>
    <n v="1.4262137884306773E-3"/>
    <n v="88.331502441871663"/>
    <x v="0"/>
  </r>
  <r>
    <x v="1"/>
    <s v="10.01.00018"/>
    <s v="Compras Mat. Dentários"/>
    <n v="315051.17"/>
    <n v="1.4260102415574411E-3"/>
    <n v="88.332928452113222"/>
    <x v="0"/>
  </r>
  <r>
    <x v="1"/>
    <s v="10.01.00022"/>
    <s v="Materiais, próteses e aparelhos odontológicos "/>
    <n v="314989.86"/>
    <n v="1.4257327352466096E-3"/>
    <n v="88.334354184848465"/>
    <x v="1"/>
  </r>
  <r>
    <x v="0"/>
    <s v="10.01.00015"/>
    <s v="Material utilizado em tratamento odontologico."/>
    <n v="314964.31"/>
    <n v="1.4256170887575908E-3"/>
    <n v="88.335779801937221"/>
    <x v="1"/>
  </r>
  <r>
    <x v="0"/>
    <s v="10.01.00053"/>
    <s v="Serviços Prestados por Terceiros"/>
    <n v="314785.91999999998"/>
    <n v="1.4248096454238888E-3"/>
    <n v="88.337204611582649"/>
    <x v="1"/>
  </r>
  <r>
    <x v="1"/>
    <s v="10.01.00022"/>
    <s v="Repasses"/>
    <n v="314777.71000000002"/>
    <n v="1.4247724846538363E-3"/>
    <n v="88.338629384067303"/>
    <x v="0"/>
  </r>
  <r>
    <x v="1"/>
    <s v="10.01.00019"/>
    <s v="Repasse - despesa com entrega de intimações (Protesto)"/>
    <n v="314732.15000000002"/>
    <n v="1.4245662672745917E-3"/>
    <n v="88.340053950334578"/>
    <x v="0"/>
  </r>
  <r>
    <x v="0"/>
    <s v="10.01.00015"/>
    <s v="Material de Uso Consumo "/>
    <n v="314647.67999999999"/>
    <n v="1.4241839322872167E-3"/>
    <n v="88.341478134266865"/>
    <x v="1"/>
  </r>
  <r>
    <x v="0"/>
    <s v="10.01.00014"/>
    <s v="Matérial Odontológico"/>
    <n v="314549.21000000002"/>
    <n v="1.4237382293606536E-3"/>
    <n v="88.342901872496228"/>
    <x v="0"/>
  </r>
  <r>
    <x v="0"/>
    <s v="10.01.00017"/>
    <s v="Remuneração paga a terceiros, sem vinculo empregaticio"/>
    <n v="314523.34000000003"/>
    <n v="1.4236211344615963E-3"/>
    <n v="88.344325493630691"/>
    <x v="1"/>
  </r>
  <r>
    <x v="0"/>
    <s v="10.01.00025"/>
    <s v="Outras depesas operacionais"/>
    <n v="314484.12"/>
    <n v="1.4234436137062411E-3"/>
    <n v="88.345748937244394"/>
    <x v="0"/>
  </r>
  <r>
    <x v="0"/>
    <s v="10.01.00012"/>
    <s v="Material Aplicado em Atendimentos"/>
    <n v="314439.89"/>
    <n v="1.4232434162812194E-3"/>
    <n v="88.347172180660678"/>
    <x v="1"/>
  </r>
  <r>
    <x v="1"/>
    <s v="10.01.00015"/>
    <s v="DESPESAS RELAC. A ATIVIDADE MEDICA"/>
    <n v="314437.17"/>
    <n v="1.4232311047958914E-3"/>
    <n v="88.348595411765473"/>
    <x v="0"/>
  </r>
  <r>
    <x v="1"/>
    <s v="10.01.00015"/>
    <s v="Material usado na atividade Odontologica"/>
    <n v="314261.65000000002"/>
    <n v="1.4224366518897234E-3"/>
    <n v="88.350017848417366"/>
    <x v="1"/>
  </r>
  <r>
    <x v="0"/>
    <s v="10.01.00025"/>
    <s v="Assessoria de Terceiros"/>
    <n v="314185.27"/>
    <n v="1.4220909345186367E-3"/>
    <n v="88.351439939351891"/>
    <x v="1"/>
  </r>
  <r>
    <x v="1"/>
    <s v="10.01.00001"/>
    <s v="Despesas Diversas do Consultório"/>
    <n v="314165.31"/>
    <n v="1.4220005899424795E-3"/>
    <n v="88.352861939941832"/>
    <x v="0"/>
  </r>
  <r>
    <x v="0"/>
    <s v="10.01.00027"/>
    <s v="Honorários Advocatícios"/>
    <n v="314124"/>
    <n v="1.4218136092590599E-3"/>
    <n v="88.354283753551087"/>
    <x v="0"/>
  </r>
  <r>
    <x v="1"/>
    <s v="10.01.00016"/>
    <s v="Royalties"/>
    <n v="313974.11"/>
    <n v="1.4211351649444203E-3"/>
    <n v="88.355704888716033"/>
    <x v="0"/>
  </r>
  <r>
    <x v="0"/>
    <s v="10.01.00016"/>
    <s v="Serviço de protético"/>
    <n v="313965.84999999998"/>
    <n v="1.421097777860299E-3"/>
    <n v="88.357125986493898"/>
    <x v="0"/>
  </r>
  <r>
    <x v="1"/>
    <s v="11.01.00019"/>
    <s v="Despesas Gerais"/>
    <n v="313930.31"/>
    <n v="1.4209369138203879E-3"/>
    <n v="88.358546923407715"/>
    <x v="0"/>
  </r>
  <r>
    <x v="0"/>
    <s v="10.01.00015"/>
    <s v="Serv.prestados Pessoa Juridica"/>
    <n v="313906.26"/>
    <n v="1.4208280567534249E-3"/>
    <n v="88.359967751464467"/>
    <x v="0"/>
  </r>
  <r>
    <x v="1"/>
    <s v="10.01.00029"/>
    <s v="Publicidade consultório"/>
    <n v="313860.06"/>
    <n v="1.4206189425541031E-3"/>
    <n v="88.361388370407028"/>
    <x v="0"/>
  </r>
  <r>
    <x v="1"/>
    <s v="10.01.00001"/>
    <s v="Material odontológico"/>
    <n v="313849.01"/>
    <n v="1.4205689271449581E-3"/>
    <n v="88.362808939334172"/>
    <x v="1"/>
  </r>
  <r>
    <x v="0"/>
    <s v="10.01.00015"/>
    <s v="PROTÉTICO"/>
    <n v="313755.71999999997"/>
    <n v="1.4201466703558944E-3"/>
    <n v="88.364229086004528"/>
    <x v="0"/>
  </r>
  <r>
    <x v="0"/>
    <s v="10.01.00015"/>
    <s v="Serv.Prest.Por Pessoa Juridica"/>
    <n v="313687.94"/>
    <n v="1.419839879004595E-3"/>
    <n v="88.365648925883534"/>
    <x v="0"/>
  </r>
  <r>
    <x v="0"/>
    <s v="10.01.00015"/>
    <s v="Material e serviços utilizado na Prestação de Serviço"/>
    <n v="313607.90000000002"/>
    <n v="1.4194775954436921E-3"/>
    <n v="88.367068403478982"/>
    <x v="1"/>
  </r>
  <r>
    <x v="1"/>
    <s v="10.01.00028"/>
    <s v="TOTAL DESPESAS DO CONSULTORIO N/ MES"/>
    <n v="313540.74"/>
    <n v="1.4191736103868423E-3"/>
    <n v="88.368487577089368"/>
    <x v="0"/>
  </r>
  <r>
    <x v="0"/>
    <s v="10.01.00015"/>
    <s v="Outras despesas consultório"/>
    <n v="313497.55"/>
    <n v="1.4189781202944461E-3"/>
    <n v="88.369906555209667"/>
    <x v="0"/>
  </r>
  <r>
    <x v="0"/>
    <s v="10.01.00022"/>
    <s v="Locacao de moveis e utensilios"/>
    <n v="313490"/>
    <n v="1.4189439468700979E-3"/>
    <n v="88.371325499156541"/>
    <x v="0"/>
  </r>
  <r>
    <x v="0"/>
    <s v="10.01.00017"/>
    <s v="COMPRA DE INSUMOS"/>
    <n v="313452.77"/>
    <n v="1.4187754334146706E-3"/>
    <n v="88.372744274589962"/>
    <x v="1"/>
  </r>
  <r>
    <x v="1"/>
    <s v="10.01.00015"/>
    <s v="Despesas dedutíveis totais, de acordo com lançamentos no livro diário"/>
    <n v="313358.21000000002"/>
    <n v="1.4183474282482664E-3"/>
    <n v="88.374162622018204"/>
    <x v="0"/>
  </r>
  <r>
    <x v="1"/>
    <s v="10.01.00015"/>
    <s v="Material e/ou produtos técnicos para procedimentos "/>
    <n v="313350.15000000002"/>
    <n v="1.4183109464204193E-3"/>
    <n v="88.375580932964624"/>
    <x v="1"/>
  </r>
  <r>
    <x v="1"/>
    <s v="10.01.00015"/>
    <s v=" Material Odontológico"/>
    <n v="313281.25"/>
    <n v="1.4179990856339848E-3"/>
    <n v="88.376998932050256"/>
    <x v="1"/>
  </r>
  <r>
    <x v="1"/>
    <s v="10.01.00016"/>
    <s v="Remuneração paga a terceiros PJ"/>
    <n v="313098.2"/>
    <n v="1.4171705498290962E-3"/>
    <n v="88.378416102600085"/>
    <x v="1"/>
  </r>
  <r>
    <x v="1"/>
    <s v="10.01.00012"/>
    <s v="Material de Consumo para utilizar nos serviços medicos do consultorio"/>
    <n v="313083.53999999998"/>
    <n v="1.417104194544203E-3"/>
    <n v="88.379833206794629"/>
    <x v="1"/>
  </r>
  <r>
    <x v="0"/>
    <s v="10.01.00012"/>
    <s v="Material de escritório/Consumo"/>
    <n v="313074.24"/>
    <n v="1.4170621001274564E-3"/>
    <n v="88.38125026889476"/>
    <x v="1"/>
  </r>
  <r>
    <x v="1"/>
    <s v="10.01.00015"/>
    <s v="Outras despesas geais"/>
    <n v="313051.01"/>
    <n v="1.4169569546112174E-3"/>
    <n v="88.382667225849374"/>
    <x v="0"/>
  </r>
  <r>
    <x v="1"/>
    <s v="10.01.00015"/>
    <s v="Material utilizado em consulta"/>
    <n v="312974.71000000002"/>
    <n v="1.4166115993426405E-3"/>
    <n v="88.384083837448713"/>
    <x v="1"/>
  </r>
  <r>
    <x v="0"/>
    <s v="10.01.00027"/>
    <s v="FUNJECC 6,8%"/>
    <n v="312956.84999999998"/>
    <n v="1.4165307599573614E-3"/>
    <n v="88.385500368208668"/>
    <x v="0"/>
  </r>
  <r>
    <x v="1"/>
    <s v="10.01.00015"/>
    <s v="Taxa de Uso da Clinica "/>
    <n v="312950.46999999997"/>
    <n v="1.4165018822822168E-3"/>
    <n v="88.386916870090943"/>
    <x v="0"/>
  </r>
  <r>
    <x v="1"/>
    <s v="10.01.00016"/>
    <s v="Serviços Contábeis"/>
    <n v="312919.75"/>
    <n v="1.4163628349185119E-3"/>
    <n v="88.388333232925859"/>
    <x v="0"/>
  </r>
  <r>
    <x v="1"/>
    <s v="10.01.00015"/>
    <s v="dentais e afins"/>
    <n v="312852.71000000002"/>
    <n v="1.4160593930154272E-3"/>
    <n v="88.389749292318868"/>
    <x v="0"/>
  </r>
  <r>
    <x v="1"/>
    <s v="10.01.00024"/>
    <s v="(EXPEDIENTE) MATERIAL DE CONSUMO (PAPELARIA)"/>
    <n v="312836.56"/>
    <n v="1.4159862935712918E-3"/>
    <n v="88.391165278612434"/>
    <x v="1"/>
  </r>
  <r>
    <x v="1"/>
    <s v="10.01.00020"/>
    <s v="Material para Consultorio"/>
    <n v="312768.71999999997"/>
    <n v="1.4156792306431098E-3"/>
    <n v="88.39258095784308"/>
    <x v="1"/>
  </r>
  <r>
    <x v="1"/>
    <s v="10.01.00015"/>
    <s v="Viagens e Estadias "/>
    <n v="312740.58"/>
    <n v="1.4155518610853414E-3"/>
    <n v="88.393996509704166"/>
    <x v="0"/>
  </r>
  <r>
    <x v="0"/>
    <s v="10.01.00015"/>
    <s v="Material usado na prestação de serviço"/>
    <n v="312721.74"/>
    <n v="1.4154665859443191E-3"/>
    <n v="88.395411976290106"/>
    <x v="1"/>
  </r>
  <r>
    <x v="1"/>
    <s v="10.01.00015"/>
    <s v="Material e serviços odontológicos"/>
    <n v="312559.99"/>
    <n v="1.4147344599326243E-3"/>
    <n v="88.396826710750034"/>
    <x v="1"/>
  </r>
  <r>
    <x v="1"/>
    <s v="10.01.00025"/>
    <s v="Salário e proventos"/>
    <n v="312540.58"/>
    <n v="1.4146466048112209E-3"/>
    <n v="88.398241357354848"/>
    <x v="0"/>
  </r>
  <r>
    <x v="1"/>
    <s v="10.01.00003"/>
    <s v="13º Salário"/>
    <n v="312400.71999999997"/>
    <n v="1.4140135590987285E-3"/>
    <n v="88.399655370913948"/>
    <x v="0"/>
  </r>
  <r>
    <x v="1"/>
    <s v="10.01.00015"/>
    <s v="Serviços Prestados por terceiros"/>
    <n v="312305.03999999998"/>
    <n v="1.4135804844971891E-3"/>
    <n v="88.401068951398443"/>
    <x v="1"/>
  </r>
  <r>
    <x v="1"/>
    <s v="10.01.00008"/>
    <s v="Materiais odontológicos "/>
    <n v="312258.23"/>
    <n v="1.4133686092662313E-3"/>
    <n v="88.402482320007707"/>
    <x v="1"/>
  </r>
  <r>
    <x v="1"/>
    <s v="10.01.00015"/>
    <s v="Materiais de Uso e Consumo"/>
    <n v="312106.71000000002"/>
    <n v="1.4126827871129579E-3"/>
    <n v="88.403895002794826"/>
    <x v="1"/>
  </r>
  <r>
    <x v="0"/>
    <s v="10.01.00006"/>
    <s v="Honorários Contábeis e Advocatícios"/>
    <n v="312100.17"/>
    <n v="1.412653185232794E-3"/>
    <n v="88.405307655980053"/>
    <x v="0"/>
  </r>
  <r>
    <x v="0"/>
    <s v="10.01.00002"/>
    <s v="CONDOMINIO - CONSULTORIO/CLINICA"/>
    <n v="312041.34000000003"/>
    <n v="1.4123869040997615E-3"/>
    <n v="88.406720042884146"/>
    <x v="0"/>
  </r>
  <r>
    <x v="0"/>
    <s v="10.01.00011"/>
    <s v="Material de uso p/ escritório, material de conservação e limpeza do escritório/consultório"/>
    <n v="312014.95"/>
    <n v="1.4122674555343913E-3"/>
    <n v="88.408132310339681"/>
    <x v="1"/>
  </r>
  <r>
    <x v="0"/>
    <s v="10.01.00016"/>
    <s v="Despesas Rateadas"/>
    <n v="311945.15999999997"/>
    <n v="1.4119515663575367E-3"/>
    <n v="88.409544261906035"/>
    <x v="0"/>
  </r>
  <r>
    <x v="0"/>
    <s v="10.01.00015"/>
    <s v="DESPESAS COM CARTÓRIO"/>
    <n v="311934.90000000002"/>
    <n v="1.4119051267106745E-3"/>
    <n v="88.410956167032751"/>
    <x v="0"/>
  </r>
  <r>
    <x v="0"/>
    <s v="10.02.00005"/>
    <s v="13º Salário"/>
    <n v="311891.43"/>
    <n v="1.4117083692594943E-3"/>
    <n v="88.412367875402012"/>
    <x v="0"/>
  </r>
  <r>
    <x v="0"/>
    <s v="10.01.00015"/>
    <s v="Material Utilizado em Procedimentos e Exames Odontológicos"/>
    <n v="311822.94"/>
    <n v="1.4113983642484219E-3"/>
    <n v="88.413779273766266"/>
    <x v="1"/>
  </r>
  <r>
    <x v="0"/>
    <s v="10.01.00017"/>
    <s v="Serviços pagos a terceiros"/>
    <n v="311815.43"/>
    <n v="1.4113643718753285E-3"/>
    <n v="88.415190638138142"/>
    <x v="1"/>
  </r>
  <r>
    <x v="0"/>
    <s v="10.01.00015"/>
    <s v="Material de consumo no escritório/consultório"/>
    <n v="311709.32"/>
    <n v="1.410884088159094E-3"/>
    <n v="88.416601522226301"/>
    <x v="1"/>
  </r>
  <r>
    <x v="0"/>
    <s v="10.01.00016"/>
    <s v="Serviços de protese"/>
    <n v="311691.48"/>
    <n v="1.4108033392994425E-3"/>
    <n v="88.418012325565599"/>
    <x v="0"/>
  </r>
  <r>
    <x v="0"/>
    <s v="10.01.00013"/>
    <s v="Remuneração paga a terceiros, também com vínculo empregatício, INSS e FGTS"/>
    <n v="311555.07"/>
    <n v="1.4101859092576787E-3"/>
    <n v="88.419422511474863"/>
    <x v="0"/>
  </r>
  <r>
    <x v="0"/>
    <s v="10.01.00042"/>
    <s v="ONR - OPERADOR NACIONAL DO SREI - SISTEMA DE REGISTRO DE IMÓVEIS "/>
    <n v="311270.78000000003"/>
    <n v="1.4088991327268303E-3"/>
    <n v="88.42083141060759"/>
    <x v="0"/>
  </r>
  <r>
    <x v="1"/>
    <s v="10.02.00027"/>
    <s v="REPASSES LEGAIS PARTE DO ISS"/>
    <n v="311222.34000000003"/>
    <n v="1.4086798796572382E-3"/>
    <n v="88.42224009048725"/>
    <x v="0"/>
  </r>
  <r>
    <x v="1"/>
    <s v="10.01.00024"/>
    <s v="Plano Saude Funcionarios - AMIL SAUDE"/>
    <n v="311199.52"/>
    <n v="1.4085765899163611E-3"/>
    <n v="88.42364866707716"/>
    <x v="1"/>
  </r>
  <r>
    <x v="0"/>
    <s v="10.01.00018"/>
    <s v="Devolução de excedente de rendimentos mensais"/>
    <n v="311047.31"/>
    <n v="1.4078876446289416E-3"/>
    <n v="88.425056554721792"/>
    <x v="0"/>
  </r>
  <r>
    <x v="0"/>
    <s v="10.01.00016"/>
    <s v="Receita dos Serviços Extrajudiciais Vagos"/>
    <n v="310959.18"/>
    <n v="1.4074887434517504E-3"/>
    <n v="88.426464043465245"/>
    <x v="0"/>
  </r>
  <r>
    <x v="1"/>
    <s v="10.01.00015"/>
    <s v="Compra de mercadorias"/>
    <n v="310885.32"/>
    <n v="1.4071544323097178E-3"/>
    <n v="88.427871197897559"/>
    <x v="0"/>
  </r>
  <r>
    <x v="0"/>
    <s v="10.01.00015"/>
    <s v="Locação de Equipamentos"/>
    <n v="310795.02"/>
    <n v="1.4067457091019525E-3"/>
    <n v="88.429277943606664"/>
    <x v="0"/>
  </r>
  <r>
    <x v="1"/>
    <s v="10.01.00002"/>
    <s v="DESPESAS COM PESSOAL"/>
    <n v="310721.91999999998"/>
    <n v="1.4064148379337614E-3"/>
    <n v="88.430684358444594"/>
    <x v="0"/>
  </r>
  <r>
    <x v="0"/>
    <s v="10.01.00015"/>
    <s v="Produtos utilizados em consultas e procedimentos"/>
    <n v="310691.21999999997"/>
    <n v="1.4062758810956836E-3"/>
    <n v="88.432090634325689"/>
    <x v="1"/>
  </r>
  <r>
    <x v="0"/>
    <s v="10.01.00017"/>
    <s v="Material Expediente - Aluguel Máquinas. Sistema. Manutenção"/>
    <n v="310533.5"/>
    <n v="1.4055619959979127E-3"/>
    <n v="88.433496196321684"/>
    <x v="1"/>
  </r>
  <r>
    <x v="0"/>
    <s v="10.01.00022"/>
    <s v="Despesas c/ empregados"/>
    <n v="310524.64"/>
    <n v="1.4055218931449691E-3"/>
    <n v="88.434901718214832"/>
    <x v="0"/>
  </r>
  <r>
    <x v="0"/>
    <s v="10.01.00006"/>
    <s v="Condomínio do escritório/consultório"/>
    <n v="310511.88"/>
    <n v="1.4054641377946801E-3"/>
    <n v="88.436307182352621"/>
    <x v="0"/>
  </r>
  <r>
    <x v="0"/>
    <s v="10.01.00017"/>
    <s v="Material utilizado no desempenho das funções"/>
    <n v="310493.46999999997"/>
    <n v="1.4053808089546471E-3"/>
    <n v="88.437712563161583"/>
    <x v="1"/>
  </r>
  <r>
    <x v="0"/>
    <s v="10.01.00018"/>
    <s v="Despesas com propaganda e publicidade da atividade"/>
    <n v="310476.55"/>
    <n v="1.4053042242738567E-3"/>
    <n v="88.43911786738586"/>
    <x v="0"/>
  </r>
  <r>
    <x v="0"/>
    <s v="10.02.00001"/>
    <s v="Despesas judiciais"/>
    <n v="310445.03999999998"/>
    <n v="1.4051616011478689E-3"/>
    <n v="88.440523028987002"/>
    <x v="0"/>
  </r>
  <r>
    <x v="0"/>
    <s v="10.01.00006"/>
    <s v="Material de Consumo/Consultório"/>
    <n v="310368.12"/>
    <n v="1.4048134395848422E-3"/>
    <n v="88.44192784242658"/>
    <x v="1"/>
  </r>
  <r>
    <x v="0"/>
    <s v="10.01.00020"/>
    <s v="Locação de equipamentos odontológicos "/>
    <n v="310317.53000000003"/>
    <n v="1.4045844550103037E-3"/>
    <n v="88.443332426881597"/>
    <x v="0"/>
  </r>
  <r>
    <x v="0"/>
    <s v="10.02.00030"/>
    <s v="FUNJECC 5%"/>
    <n v="310317.06"/>
    <n v="1.4045823276580595E-3"/>
    <n v="88.444737009209248"/>
    <x v="0"/>
  </r>
  <r>
    <x v="0"/>
    <s v="10.01.00020"/>
    <s v="Material Dermatológico "/>
    <n v="310250.26"/>
    <n v="1.404279972062503E-3"/>
    <n v="88.446141289181313"/>
    <x v="1"/>
  </r>
  <r>
    <x v="1"/>
    <s v="10.01.00015"/>
    <s v="Custo/despesa da atividade autônoma"/>
    <n v="310237.49"/>
    <n v="1.4042221714494006E-3"/>
    <n v="88.447545511352757"/>
    <x v="0"/>
  </r>
  <r>
    <x v="0"/>
    <s v="11.01.00019"/>
    <s v="ISS"/>
    <n v="310212.18"/>
    <n v="1.4041076112679106E-3"/>
    <n v="88.448949618964022"/>
    <x v="0"/>
  </r>
  <r>
    <x v="0"/>
    <s v="10.01.00015"/>
    <s v="Produtos odontológicos "/>
    <n v="310124.84999999998"/>
    <n v="1.4037123311158156E-3"/>
    <n v="88.450353331295133"/>
    <x v="1"/>
  </r>
  <r>
    <x v="1"/>
    <s v="10.01.00017"/>
    <s v="Laboratório de prótese"/>
    <n v="310115.28999999998"/>
    <n v="1.4036690598659128E-3"/>
    <n v="88.451757000355002"/>
    <x v="0"/>
  </r>
  <r>
    <x v="1"/>
    <s v="10.01.00020"/>
    <s v="Pagamento ISSQN"/>
    <n v="309984.76"/>
    <n v="1.4030782443586083E-3"/>
    <n v="88.453160078599367"/>
    <x v="0"/>
  </r>
  <r>
    <x v="0"/>
    <s v="10.01.00015"/>
    <s v="Despesas Para Gerar Receita"/>
    <n v="309983.95"/>
    <n v="1.4030745780706981E-3"/>
    <n v="88.454563153177432"/>
    <x v="0"/>
  </r>
  <r>
    <x v="1"/>
    <s v="10.01.00017"/>
    <s v="RATEIO DE PERDAS DA COOPERATIVA"/>
    <n v="309975"/>
    <n v="1.4030340678524312E-3"/>
    <n v="88.455966187245281"/>
    <x v="0"/>
  </r>
  <r>
    <x v="0"/>
    <s v="10.01.00015"/>
    <s v="Repasse de serviço prestado"/>
    <n v="309780"/>
    <n v="1.4021514429851637E-3"/>
    <n v="88.457368338688269"/>
    <x v="0"/>
  </r>
  <r>
    <x v="1"/>
    <s v="10.01.00012"/>
    <s v="Prestação de Serviços"/>
    <n v="309744.64000000001"/>
    <n v="1.4019913936758994E-3"/>
    <n v="88.458770330081947"/>
    <x v="0"/>
  </r>
  <r>
    <x v="1"/>
    <s v="10.01.00016"/>
    <s v="Pagamentos a terceiros para manutenção de atividades do Consultório"/>
    <n v="309707.5"/>
    <n v="1.4018232875857952E-3"/>
    <n v="88.460172153369527"/>
    <x v="1"/>
  </r>
  <r>
    <x v="1"/>
    <s v="10.01.00012"/>
    <s v="Material de escritório /consultório"/>
    <n v="309637.71999999997"/>
    <n v="1.4015074436717543E-3"/>
    <n v="88.461573660813201"/>
    <x v="1"/>
  </r>
  <r>
    <x v="0"/>
    <s v="10.02.00001"/>
    <s v="Despesas consultório/escritório"/>
    <n v="309636.28999999998"/>
    <n v="1.4015009710893944E-3"/>
    <n v="88.462975161784286"/>
    <x v="0"/>
  </r>
  <r>
    <x v="0"/>
    <s v="10.01.00008"/>
    <s v="Material de uso no consultório"/>
    <n v="309473.84000000003"/>
    <n v="1.4007656766807401E-3"/>
    <n v="88.464375927460964"/>
    <x v="1"/>
  </r>
  <r>
    <x v="0"/>
    <s v="10.01.00016"/>
    <s v="Protético Dentário"/>
    <n v="309453.96000000002"/>
    <n v="1.4006756942070927E-3"/>
    <n v="88.465776603155177"/>
    <x v="0"/>
  </r>
  <r>
    <x v="1"/>
    <s v="10.01.00022"/>
    <s v="Material Odontológico"/>
    <n v="309344.14"/>
    <n v="1.400178617986973E-3"/>
    <n v="88.467176781773162"/>
    <x v="1"/>
  </r>
  <r>
    <x v="1"/>
    <s v="10.01.00012"/>
    <s v="Material de uso e consumo "/>
    <n v="309329.09999999998"/>
    <n v="1.400110542715159E-3"/>
    <n v="88.46857689231588"/>
    <x v="1"/>
  </r>
  <r>
    <x v="0"/>
    <s v="10.01.00021"/>
    <s v="Despesas diversas com a serventia"/>
    <n v="309320.98"/>
    <n v="1.4000737893104299E-3"/>
    <n v="88.469976966105193"/>
    <x v="0"/>
  </r>
  <r>
    <x v="0"/>
    <s v="10.01.00015"/>
    <s v="Despesas de custeio"/>
    <n v="309239.98"/>
    <n v="1.3997071605194109E-3"/>
    <n v="88.471376673265709"/>
    <x v="0"/>
  </r>
  <r>
    <x v="1"/>
    <s v="10.01.00015"/>
    <s v="Despesa a confirmar"/>
    <n v="309200"/>
    <n v="1.3995261997902144E-3"/>
    <n v="88.4727761994655"/>
    <x v="0"/>
  </r>
  <r>
    <x v="0"/>
    <s v="10.01.00019"/>
    <s v="DESPESAS COM ALIMENTACAO DOS FUNCIONARIOS"/>
    <n v="309178.59000000003"/>
    <n v="1.39942929210607E-3"/>
    <n v="88.474175628757607"/>
    <x v="1"/>
  </r>
  <r>
    <x v="1"/>
    <s v="10.01.00017"/>
    <s v="Serviços de Terceiros Manutenção Fonte Produtora"/>
    <n v="309060.90000000002"/>
    <n v="1.3988965940515637E-3"/>
    <n v="88.475574525351661"/>
    <x v="1"/>
  </r>
  <r>
    <x v="1"/>
    <s v="10.01.00041"/>
    <s v="Estado - D"/>
    <n v="309021.88"/>
    <n v="1.3987199785524828E-3"/>
    <n v="88.476973245330214"/>
    <x v="0"/>
  </r>
  <r>
    <x v="0"/>
    <s v="10.01.00025"/>
    <s v="Devolução de Emolumentos"/>
    <n v="308901.34000000003"/>
    <n v="1.3981743805960706E-3"/>
    <n v="88.478371419710811"/>
    <x v="0"/>
  </r>
  <r>
    <x v="1"/>
    <s v="10.01.00020"/>
    <s v="Material p/ Uso na Prestação de Serviço "/>
    <n v="308892.64"/>
    <n v="1.3981350019481463E-3"/>
    <n v="88.47976955471276"/>
    <x v="1"/>
  </r>
  <r>
    <x v="0"/>
    <s v="10.01.00018"/>
    <s v="FOLHA PAGAMENTO"/>
    <n v="308887.61"/>
    <n v="1.3981122347528519E-3"/>
    <n v="88.481167666947513"/>
    <x v="0"/>
  </r>
  <r>
    <x v="1"/>
    <s v="10.01.00015"/>
    <s v="Aquisição de Selos"/>
    <n v="308850.67"/>
    <n v="1.3979450339190219E-3"/>
    <n v="88.482565611981428"/>
    <x v="1"/>
  </r>
  <r>
    <x v="0"/>
    <s v="10.01.00020"/>
    <s v="Material aplicado na Prestação de Serviço"/>
    <n v="308697.21000000002"/>
    <n v="1.3972504307798895E-3"/>
    <n v="88.483962862412213"/>
    <x v="1"/>
  </r>
  <r>
    <x v="0"/>
    <s v="10.01.00015"/>
    <s v="Materiais Aplicados na Prestação de Serviços"/>
    <n v="308621.84999999998"/>
    <n v="1.3969093302158007E-3"/>
    <n v="88.485359771742424"/>
    <x v="1"/>
  </r>
  <r>
    <x v="1"/>
    <s v="10.01.00021"/>
    <s v="Material de uso e consumo"/>
    <n v="308525.11"/>
    <n v="1.3964714577560087E-3"/>
    <n v="88.486756243200176"/>
    <x v="1"/>
  </r>
  <r>
    <x v="0"/>
    <s v="10.01.00011"/>
    <s v="Material de consumo odontologico"/>
    <n v="308496.86"/>
    <n v="1.3963435903072891E-3"/>
    <n v="88.488152586790477"/>
    <x v="1"/>
  </r>
  <r>
    <x v="0"/>
    <s v="10.01.00015"/>
    <s v="Serviços Postais"/>
    <n v="308480.33"/>
    <n v="1.3962687708762333E-3"/>
    <n v="88.489548855561353"/>
    <x v="0"/>
  </r>
  <r>
    <x v="1"/>
    <s v="10.01.00031"/>
    <s v="SALARIOS"/>
    <n v="308198.15000000002"/>
    <n v="1.3949915447990767E-3"/>
    <n v="88.490943847106152"/>
    <x v="0"/>
  </r>
  <r>
    <x v="0"/>
    <s v="10.01.00019"/>
    <s v="Serviços de Terceiros - Pessoa Jurídica"/>
    <n v="308084.71000000002"/>
    <n v="1.3944780834403954E-3"/>
    <n v="88.492338325189593"/>
    <x v="1"/>
  </r>
  <r>
    <x v="0"/>
    <s v="10.01.00016"/>
    <s v="Material de Procedimento "/>
    <n v="308063.45"/>
    <n v="1.3943818546984564E-3"/>
    <n v="88.493732707044288"/>
    <x v="1"/>
  </r>
  <r>
    <x v="0"/>
    <s v="10.01.00019"/>
    <s v="Assistencia medica e odontologica"/>
    <n v="308054.63"/>
    <n v="1.3943419328967678E-3"/>
    <n v="88.495127048977182"/>
    <x v="0"/>
  </r>
  <r>
    <x v="0"/>
    <s v="10.01.00015"/>
    <s v="Material Aplicado Na Prestação do Serviço"/>
    <n v="308020.31"/>
    <n v="1.3941865909201288E-3"/>
    <n v="88.496521235568096"/>
    <x v="1"/>
  </r>
  <r>
    <x v="0"/>
    <s v="10.01.00037"/>
    <s v="Recolhimento das custas ao FUJU"/>
    <n v="307982.96999999997"/>
    <n v="1.3940175795737501E-3"/>
    <n v="88.497915253147667"/>
    <x v="0"/>
  </r>
  <r>
    <x v="0"/>
    <s v="10.01.00012"/>
    <s v="Material de escritório e consumo"/>
    <n v="307969.09999999998"/>
    <n v="1.3939548000511401E-3"/>
    <n v="88.499309207947718"/>
    <x v="1"/>
  </r>
  <r>
    <x v="0"/>
    <s v="10.01.00031"/>
    <s v="SEGURO SAUDE"/>
    <n v="307733.8"/>
    <n v="1.3928897660446372E-3"/>
    <n v="88.500702097713756"/>
    <x v="1"/>
  </r>
  <r>
    <x v="1"/>
    <s v="10.01.00015"/>
    <s v="total de despesas"/>
    <n v="307717.64"/>
    <n v="1.3928166213376884E-3"/>
    <n v="88.502094914335089"/>
    <x v="0"/>
  </r>
  <r>
    <x v="0"/>
    <s v="10.01.00023"/>
    <s v="Sercab sev de entregas rapidas ,cobranças e ass de infor Lt"/>
    <n v="307646.90000000002"/>
    <n v="1.3924964321935323E-3"/>
    <n v="88.503487410767278"/>
    <x v="0"/>
  </r>
  <r>
    <x v="0"/>
    <s v="10.01.00057"/>
    <s v="Sindicatos e Entidades de Classe"/>
    <n v="307631.46999999997"/>
    <n v="1.3924265916719835E-3"/>
    <n v="88.504879837358956"/>
    <x v="0"/>
  </r>
  <r>
    <x v="1"/>
    <s v="10.01.00017"/>
    <s v="Serviços prestados por pessoa jurídica"/>
    <n v="307622.96000000002"/>
    <n v="1.39238807301752E-3"/>
    <n v="88.506272225431971"/>
    <x v="0"/>
  </r>
  <r>
    <x v="0"/>
    <s v="10.01.00016"/>
    <s v="OUTROS SERVIÇOS DE TERCEIROS"/>
    <n v="307585.52"/>
    <n v="1.3922186090430046E-3"/>
    <n v="88.507664444041012"/>
    <x v="1"/>
  </r>
  <r>
    <x v="1"/>
    <s v="10.01.00018"/>
    <s v="Materiais e serviços odontológicos"/>
    <n v="307565.40000000002"/>
    <n v="1.3921275402618281E-3"/>
    <n v="88.509056571581269"/>
    <x v="1"/>
  </r>
  <r>
    <x v="0"/>
    <s v="10.01.00020"/>
    <s v="Despesas com Serviços Pessoa Jurídica"/>
    <n v="307534.2"/>
    <n v="1.3919863202830653E-3"/>
    <n v="88.510448557901555"/>
    <x v="0"/>
  </r>
  <r>
    <x v="0"/>
    <s v="10.01.00016"/>
    <s v="Assessoria Contábil"/>
    <n v="307443.59999999998"/>
    <n v="1.3915762391908885E-3"/>
    <n v="88.511840134140741"/>
    <x v="0"/>
  </r>
  <r>
    <x v="1"/>
    <s v="10.01.00018"/>
    <s v="FERMOJU"/>
    <n v="307391.84000000003"/>
    <n v="1.3913419588671464E-3"/>
    <n v="88.513231476099605"/>
    <x v="0"/>
  </r>
  <r>
    <x v="0"/>
    <s v="10.01.00008"/>
    <s v="Serviços essenciais a atividade"/>
    <n v="307255.09999999998"/>
    <n v="1.3907230351525299E-3"/>
    <n v="88.514622199134763"/>
    <x v="0"/>
  </r>
  <r>
    <x v="0"/>
    <s v="10.01.00022"/>
    <s v="Repasse à PMJP (ISSQN)"/>
    <n v="307214.46000000002"/>
    <n v="1.3905390870776288E-3"/>
    <n v="88.516012738221846"/>
    <x v="0"/>
  </r>
  <r>
    <x v="0"/>
    <s v="10.01.00021"/>
    <s v="TFJ - RI"/>
    <n v="307159.28999999998"/>
    <n v="1.3902893721344125E-3"/>
    <n v="88.517403027593986"/>
    <x v="0"/>
  </r>
  <r>
    <x v="1"/>
    <s v="10.01.00017"/>
    <s v="Pagamentos a Terceiros"/>
    <n v="307150.19"/>
    <n v="1.3902481829739402E-3"/>
    <n v="88.518793275776957"/>
    <x v="1"/>
  </r>
  <r>
    <x v="0"/>
    <s v="10.01.00006"/>
    <s v="Pagamentos a terceiros"/>
    <n v="307113.3"/>
    <n v="1.3900812084541787E-3"/>
    <n v="88.520183356985413"/>
    <x v="1"/>
  </r>
  <r>
    <x v="1"/>
    <s v="10.01.00014"/>
    <s v="Despesas gerais consultório"/>
    <n v="307109.27"/>
    <n v="1.3900629675402552E-3"/>
    <n v="88.521573419952958"/>
    <x v="0"/>
  </r>
  <r>
    <x v="0"/>
    <s v="10.01.00016"/>
    <s v="Insumos gastos na prestação de serviços "/>
    <n v="306999.96000000002"/>
    <n v="1.3895681997236346E-3"/>
    <n v="88.522962988152685"/>
    <x v="1"/>
  </r>
  <r>
    <x v="0"/>
    <s v="10.08.00005"/>
    <s v="VALDEMIR FRANCISCO DA SILVA - CPF: 031.947.561-17 - PEDREIRO/ENCANADOR"/>
    <n v="306990"/>
    <n v="1.3895231179611835E-3"/>
    <n v="88.524352511270649"/>
    <x v="0"/>
  </r>
  <r>
    <x v="1"/>
    <s v="10.01.00016"/>
    <s v="Material de consumo odontológico "/>
    <n v="306813.84999999998"/>
    <n v="1.3887258134977517E-3"/>
    <n v="88.525741237084148"/>
    <x v="1"/>
  </r>
  <r>
    <x v="0"/>
    <s v="10.01.00027"/>
    <s v="Selos e Autenticidade"/>
    <n v="306805.2"/>
    <n v="1.3886866611638963E-3"/>
    <n v="88.527129923745306"/>
    <x v="0"/>
  </r>
  <r>
    <x v="0"/>
    <s v="10.01.00015"/>
    <s v="Material Oftalmologico"/>
    <n v="306777.96000000002"/>
    <n v="1.3885633652593609E-3"/>
    <n v="88.52851848711056"/>
    <x v="1"/>
  </r>
  <r>
    <x v="1"/>
    <s v="10.01.00007"/>
    <s v="ISS "/>
    <n v="306764.26"/>
    <n v="1.3885013552045837E-3"/>
    <n v="88.529906988465768"/>
    <x v="0"/>
  </r>
  <r>
    <x v="0"/>
    <s v="10.01.00020"/>
    <s v="Folha de Pagamento"/>
    <n v="306669.59000000003"/>
    <n v="1.3880728521472288E-3"/>
    <n v="88.53129506131792"/>
    <x v="0"/>
  </r>
  <r>
    <x v="1"/>
    <s v="10.01.00015"/>
    <s v="Serviços de Terceiros Pessoas Jurídicas"/>
    <n v="306669.43"/>
    <n v="1.3880721279422095E-3"/>
    <n v="88.532683133445857"/>
    <x v="1"/>
  </r>
  <r>
    <x v="0"/>
    <s v="10.01.00021"/>
    <s v="Serviços de terceiros"/>
    <n v="306592.02"/>
    <n v="1.3877217485013112E-3"/>
    <n v="88.534070855194358"/>
    <x v="1"/>
  </r>
  <r>
    <x v="1"/>
    <s v="10.01.00019"/>
    <s v="IRRF"/>
    <n v="306590.32"/>
    <n v="1.3877140538229812E-3"/>
    <n v="88.535458569248178"/>
    <x v="0"/>
  </r>
  <r>
    <x v="1"/>
    <s v="10.01.00017"/>
    <s v="Remuneração paga a terceiros sem vínculo empregatício"/>
    <n v="306589.89"/>
    <n v="1.3877121075219917E-3"/>
    <n v="88.536846281355693"/>
    <x v="1"/>
  </r>
  <r>
    <x v="0"/>
    <s v="10.01.00021"/>
    <s v="Material Odontológico"/>
    <n v="306458.87"/>
    <n v="1.3871190741368154E-3"/>
    <n v="88.538233400429831"/>
    <x v="1"/>
  </r>
  <r>
    <x v="0"/>
    <s v="10.01.00015"/>
    <s v="Todas as Despesas"/>
    <n v="306417.28000000003"/>
    <n v="1.3869308260946122E-3"/>
    <n v="88.539620331255932"/>
    <x v="0"/>
  </r>
  <r>
    <x v="0"/>
    <s v="10.01.00023"/>
    <s v="13º Salário"/>
    <n v="306379.83"/>
    <n v="1.3867613168572831E-3"/>
    <n v="88.541007092572784"/>
    <x v="0"/>
  </r>
  <r>
    <x v="0"/>
    <s v="10.01.00015"/>
    <s v="Material utilizado como insumo"/>
    <n v="306331.87"/>
    <n v="1.3865442364027489E-3"/>
    <n v="88.54239363680918"/>
    <x v="1"/>
  </r>
  <r>
    <x v="0"/>
    <s v="10.01.00022"/>
    <s v="Lançamento Apuração Livro Caixa - Sistema Auxiliar"/>
    <n v="306321.01"/>
    <n v="1.3864950809870642E-3"/>
    <n v="88.543780131890173"/>
    <x v="0"/>
  </r>
  <r>
    <x v="0"/>
    <s v="10.01.00015"/>
    <s v="Material de consumo - execução atividade"/>
    <n v="306311.27"/>
    <n v="1.3864509950065147E-3"/>
    <n v="88.545166582885173"/>
    <x v="1"/>
  </r>
  <r>
    <x v="0"/>
    <s v="10.01.00012"/>
    <s v="material de escritorio e odontologico"/>
    <n v="306184.34000000003"/>
    <n v="1.3858764741121442E-3"/>
    <n v="88.54655245935929"/>
    <x v="1"/>
  </r>
  <r>
    <x v="0"/>
    <s v="10.01.00024"/>
    <s v="Despesas com serviços gráficos"/>
    <n v="306148.59999999998"/>
    <n v="1.3857147048159585E-3"/>
    <n v="88.5479381740641"/>
    <x v="0"/>
  </r>
  <r>
    <x v="0"/>
    <s v="10.01.00062"/>
    <s v="Prestação de Serviços de Terceiros"/>
    <n v="306073.73"/>
    <n v="1.3853758221297416E-3"/>
    <n v="88.549323549886225"/>
    <x v="1"/>
  </r>
  <r>
    <x v="0"/>
    <s v="10.01.00015"/>
    <s v="Material de consumo/insumos"/>
    <n v="306045.02"/>
    <n v="1.3852458725915919E-3"/>
    <n v="88.550708795758823"/>
    <x v="1"/>
  </r>
  <r>
    <x v="0"/>
    <s v="10.01.00016"/>
    <s v="Insumos utilizados nos tratamentos"/>
    <n v="306044.64"/>
    <n v="1.385244152604671E-3"/>
    <n v="88.552094039911424"/>
    <x v="1"/>
  </r>
  <r>
    <x v="1"/>
    <s v="10.01.00015"/>
    <s v="Material de consumo e/ou insumos"/>
    <n v="306003.33"/>
    <n v="1.3850571719212514E-3"/>
    <n v="88.55347909708334"/>
    <x v="1"/>
  </r>
  <r>
    <x v="1"/>
    <s v="10.01.00015"/>
    <s v="Material de procedimentos cirúrgicos e estéticos"/>
    <n v="305822.26"/>
    <n v="1.3842375981534764E-3"/>
    <n v="88.5548633346815"/>
    <x v="1"/>
  </r>
  <r>
    <x v="0"/>
    <s v="10.01.00008"/>
    <s v="Material/Matéria Prima para Execução de Serviço"/>
    <n v="305594.96999999997"/>
    <n v="1.3832088196607522E-3"/>
    <n v="88.55624654350116"/>
    <x v="1"/>
  </r>
  <r>
    <x v="0"/>
    <s v="11.01.00019"/>
    <s v="Despesas diversas (não dedutíveis)"/>
    <n v="305580.07"/>
    <n v="1.3831413780683304E-3"/>
    <n v="88.557629684879231"/>
    <x v="0"/>
  </r>
  <r>
    <x v="1"/>
    <s v="10.01.00015"/>
    <s v="INTERNET"/>
    <n v="305519.11"/>
    <n v="1.3828654559559783E-3"/>
    <n v="88.559012550335183"/>
    <x v="0"/>
  </r>
  <r>
    <x v="1"/>
    <s v="10.01.00017"/>
    <s v="Insumos Para Atendimento "/>
    <n v="305512.40999999997"/>
    <n v="1.3828351298707951E-3"/>
    <n v="88.560395385465057"/>
    <x v="1"/>
  </r>
  <r>
    <x v="1"/>
    <s v="10.01.00017"/>
    <s v="IR RETIDO NA FONTE"/>
    <n v="305491.99"/>
    <n v="1.3827427032052076E-3"/>
    <n v="88.561778128168257"/>
    <x v="0"/>
  </r>
  <r>
    <x v="0"/>
    <s v="11.01.00019"/>
    <s v="Diversos não dedutíveis"/>
    <n v="305484.95"/>
    <n v="1.3827108381843586E-3"/>
    <n v="88.563160839006443"/>
    <x v="0"/>
  </r>
  <r>
    <x v="0"/>
    <s v="10.01.00016"/>
    <s v="Serviço de Próteses Contratados"/>
    <n v="305460.17"/>
    <n v="1.3825986769319949E-3"/>
    <n v="88.564543437683369"/>
    <x v="0"/>
  </r>
  <r>
    <x v="0"/>
    <s v="10.01.00016"/>
    <s v="Salários e Ordenados"/>
    <n v="305443.71000000002"/>
    <n v="1.382524174340635E-3"/>
    <n v="88.565925961857715"/>
    <x v="0"/>
  </r>
  <r>
    <x v="1"/>
    <s v="10.01.00016"/>
    <s v="Gastos dedutíveis referentes a manutenção do cartório"/>
    <n v="305410.05"/>
    <n v="1.3823718197097004E-3"/>
    <n v="88.567308333677431"/>
    <x v="1"/>
  </r>
  <r>
    <x v="0"/>
    <s v="10.01.00017"/>
    <s v="Material de uso clínico"/>
    <n v="305371.62"/>
    <n v="1.3821978747166281E-3"/>
    <n v="88.56869053155215"/>
    <x v="1"/>
  </r>
  <r>
    <x v="0"/>
    <s v="10.01.00021"/>
    <s v="Devolução excedente interino- pj serventias"/>
    <n v="305360.5"/>
    <n v="1.3821475424677871E-3"/>
    <n v="88.570072679094622"/>
    <x v="0"/>
  </r>
  <r>
    <x v="1"/>
    <s v="10.01.00015"/>
    <s v="Invisalign"/>
    <n v="305144.28999999998"/>
    <n v="1.3811689151726491E-3"/>
    <n v="88.571453848009796"/>
    <x v="0"/>
  </r>
  <r>
    <x v="0"/>
    <s v="11.01.00011"/>
    <s v="Juros e IOF s/ Antecipação de Recebiveis do Cartão de Credito - ND"/>
    <n v="305097.17"/>
    <n v="1.3809556367944662E-3"/>
    <n v="88.572834803646586"/>
    <x v="0"/>
  </r>
  <r>
    <x v="0"/>
    <s v="10.01.00017"/>
    <s v="Serviços Terceira Pessoa Jurídica"/>
    <n v="305095"/>
    <n v="1.3809458147638922E-3"/>
    <n v="88.574215749461345"/>
    <x v="0"/>
  </r>
  <r>
    <x v="1"/>
    <s v="10.01.00015"/>
    <s v="LABORATÓRIO DE PRÓTESE DENTARIA"/>
    <n v="304945"/>
    <n v="1.3802668725583019E-3"/>
    <n v="88.575596016333904"/>
    <x v="0"/>
  </r>
  <r>
    <x v="0"/>
    <s v="10.01.00016"/>
    <s v="Material Consultório/Odontológico"/>
    <n v="304938.21000000002"/>
    <n v="1.3802361391077956E-3"/>
    <n v="88.576976252473017"/>
    <x v="1"/>
  </r>
  <r>
    <x v="0"/>
    <s v="10.01.00017"/>
    <s v="Insumos"/>
    <n v="304679.33"/>
    <n v="1.379064375386574E-3"/>
    <n v="88.578355316848402"/>
    <x v="1"/>
  </r>
  <r>
    <x v="0"/>
    <s v="10.01.00015"/>
    <s v="Remuneração paga a terceiros sem vínculo empregatício "/>
    <n v="304665.84999999998"/>
    <n v="1.3790033611136981E-3"/>
    <n v="88.579734320209511"/>
    <x v="1"/>
  </r>
  <r>
    <x v="1"/>
    <s v="10.01.00012"/>
    <s v="Material de escritório ou para atividade do consultório"/>
    <n v="304551.34000000003"/>
    <n v="1.3784850566339508E-3"/>
    <n v="88.581112805266145"/>
    <x v="1"/>
  </r>
  <r>
    <x v="1"/>
    <s v="10.01.00011"/>
    <s v="Material de conservação e limpeza e uso e consumo do escritório"/>
    <n v="304368.23"/>
    <n v="1.3776562492521795E-3"/>
    <n v="88.582490461515391"/>
    <x v="1"/>
  </r>
  <r>
    <x v="1"/>
    <s v="10.01.00015"/>
    <s v="Salarios e Encargos"/>
    <n v="304357.28000000003"/>
    <n v="1.3776066864711715E-3"/>
    <n v="88.583868068201866"/>
    <x v="0"/>
  </r>
  <r>
    <x v="0"/>
    <s v="10.02.00002"/>
    <s v="Valores pagos ao IPESP (Guia DARE - Código 318-9)"/>
    <n v="304356.02"/>
    <n v="1.3776009833566447E-3"/>
    <n v="88.585245669185227"/>
    <x v="0"/>
  </r>
  <r>
    <x v="1"/>
    <s v="10.02.00012"/>
    <s v="Plano de saúde dos empregados"/>
    <n v="304289.02"/>
    <n v="1.3772977225048144E-3"/>
    <n v="88.586622966907726"/>
    <x v="1"/>
  </r>
  <r>
    <x v="1"/>
    <s v="10.01.00015"/>
    <s v="Material de Consumo Odontologico"/>
    <n v="304232.34000000003"/>
    <n v="1.3770411728767286E-3"/>
    <n v="88.588000008080598"/>
    <x v="1"/>
  </r>
  <r>
    <x v="0"/>
    <s v="10.01.00036"/>
    <s v="Taxa"/>
    <n v="304174"/>
    <n v="1.3767771096215675E-3"/>
    <n v="88.589376785190225"/>
    <x v="0"/>
  </r>
  <r>
    <x v="1"/>
    <s v="10.01.00016"/>
    <s v="Material para uso e consumo"/>
    <n v="304162.78000000003"/>
    <n v="1.3767263247445895E-3"/>
    <n v="88.590753511514976"/>
    <x v="1"/>
  </r>
  <r>
    <x v="0"/>
    <s v="10.01.00015"/>
    <s v="Materiais odontológicos e Esteticos"/>
    <n v="304139.96000000002"/>
    <n v="1.3766230350037124E-3"/>
    <n v="88.592130134549976"/>
    <x v="1"/>
  </r>
  <r>
    <x v="1"/>
    <s v="10.01.00020"/>
    <s v="Despesas Diversas"/>
    <n v="304113.61"/>
    <n v="1.3765037674895969E-3"/>
    <n v="88.593506638317464"/>
    <x v="0"/>
  </r>
  <r>
    <x v="0"/>
    <s v="10.01.00016"/>
    <s v="Vale alimentação dos funcionários do cartório"/>
    <n v="304038.96000000002"/>
    <n v="1.3761658805852815E-3"/>
    <n v="88.594882804198051"/>
    <x v="1"/>
  </r>
  <r>
    <x v="1"/>
    <s v="10.01.00015"/>
    <s v="Material Consumo na Atividade"/>
    <n v="304008.86"/>
    <n v="1.3760296395160263E-3"/>
    <n v="88.596258833837567"/>
    <x v="1"/>
  </r>
  <r>
    <x v="0"/>
    <s v="10.01.00016"/>
    <s v="Aluguel de Equipamentos e Mobiliários"/>
    <n v="303924.78999999998"/>
    <n v="1.3756491150411995E-3"/>
    <n v="88.597634482952614"/>
    <x v="1"/>
  </r>
  <r>
    <x v="1"/>
    <s v="10.01.00015"/>
    <s v="Insumos médicos utilizados com pacientes"/>
    <n v="303907.12"/>
    <n v="1.3755691356493811E-3"/>
    <n v="88.599010052088261"/>
    <x v="1"/>
  </r>
  <r>
    <x v="1"/>
    <s v="10.01.00001"/>
    <s v="RATEIO DE FUNCIONÁRIOS"/>
    <n v="303874.71999999997"/>
    <n v="1.3754224841329736E-3"/>
    <n v="88.600385474572391"/>
    <x v="0"/>
  </r>
  <r>
    <x v="0"/>
    <s v="10.01.00015"/>
    <s v="material de consumo do consultório"/>
    <n v="303562.52"/>
    <n v="1.3740093790890718E-3"/>
    <n v="88.601759483951483"/>
    <x v="1"/>
  </r>
  <r>
    <x v="1"/>
    <s v="10.01.00004"/>
    <s v="Verbas rescisórias"/>
    <n v="303544.21999999997"/>
    <n v="1.3739265481399895E-3"/>
    <n v="88.603133410499623"/>
    <x v="0"/>
  </r>
  <r>
    <x v="0"/>
    <s v="10.01.00015"/>
    <s v="Material de consumo e/ou uso profissional"/>
    <n v="303509.24"/>
    <n v="1.3737682188176459E-3"/>
    <n v="88.604507178718436"/>
    <x v="1"/>
  </r>
  <r>
    <x v="1"/>
    <s v="10.01.00015"/>
    <s v="Material de uso na prestação de serviço"/>
    <n v="303400.45"/>
    <n v="1.3732758046673382E-3"/>
    <n v="88.605880454523103"/>
    <x v="1"/>
  </r>
  <r>
    <x v="0"/>
    <s v="10.01.00015"/>
    <s v="FERJ, FERC, FADEP, FEMPE"/>
    <n v="303398.02"/>
    <n v="1.3732648058036076E-3"/>
    <n v="88.607253719328909"/>
    <x v="0"/>
  </r>
  <r>
    <x v="1"/>
    <s v="10.01.00008"/>
    <s v="REMUNERAÇÃO PAGA A FUNCIONARIOS"/>
    <n v="303265.46999999997"/>
    <n v="1.3726648472079342E-3"/>
    <n v="88.608626384176119"/>
    <x v="0"/>
  </r>
  <r>
    <x v="1"/>
    <s v="10.01.00015"/>
    <s v="Material de uso clínico "/>
    <n v="303257.78000000003"/>
    <n v="1.3726300401041944E-3"/>
    <n v="88.609999014216228"/>
    <x v="1"/>
  </r>
  <r>
    <x v="0"/>
    <s v="10.01.00019"/>
    <s v="Pagamentos a Terceiros - serviços prestados ao médico"/>
    <n v="303250.32"/>
    <n v="1.3725962740451698E-3"/>
    <n v="88.611371610490266"/>
    <x v="1"/>
  </r>
  <r>
    <x v="0"/>
    <s v="10.01.00019"/>
    <s v="Serviços Terceirizados"/>
    <n v="303116.76"/>
    <n v="1.3719917439053121E-3"/>
    <n v="88.612743602234175"/>
    <x v="0"/>
  </r>
  <r>
    <x v="1"/>
    <s v="10.01.00015"/>
    <s v="Material de consumo/aplicado na prestação"/>
    <n v="303086.03000000003"/>
    <n v="1.3718526512787935E-3"/>
    <n v="88.61411545488545"/>
    <x v="1"/>
  </r>
  <r>
    <x v="1"/>
    <s v="10.01.00019"/>
    <s v="Produtos Odontologicos e Procedimentos"/>
    <n v="303008.17"/>
    <n v="1.3715002350112781E-3"/>
    <n v="88.61548695512046"/>
    <x v="1"/>
  </r>
  <r>
    <x v="1"/>
    <s v="10.01.00015"/>
    <s v="Material de consumo Odontologico"/>
    <n v="302912.84999999998"/>
    <n v="1.3710687898710323E-3"/>
    <n v="88.616858023910325"/>
    <x v="1"/>
  </r>
  <r>
    <x v="1"/>
    <s v="10.01.00063"/>
    <s v="Salários e Ordenados"/>
    <n v="302831.19"/>
    <n v="1.3706991737343092E-3"/>
    <n v="88.618228723084059"/>
    <x v="0"/>
  </r>
  <r>
    <x v="0"/>
    <s v="10.01.00015"/>
    <s v="despesa de salários"/>
    <n v="302811.39"/>
    <n v="1.3706095533631713E-3"/>
    <n v="88.619599332637421"/>
    <x v="0"/>
  </r>
  <r>
    <x v="1"/>
    <s v="10.01.00023"/>
    <s v="Repasse de Entradas  "/>
    <n v="302798.65999999997"/>
    <n v="1.3705519338013234E-3"/>
    <n v="88.620969884571224"/>
    <x v="0"/>
  </r>
  <r>
    <x v="1"/>
    <s v="10.01.00015"/>
    <s v="Repasse Terceiros - Indenização"/>
    <n v="302776.21999999997"/>
    <n v="1.370450364047367E-3"/>
    <n v="88.622340334935274"/>
    <x v="1"/>
  </r>
  <r>
    <x v="0"/>
    <s v="10.01.00016"/>
    <s v="DESPESAS DE ODONTOLOGIA"/>
    <n v="302637.18"/>
    <n v="1.3698210298855986E-3"/>
    <n v="88.623710155965156"/>
    <x v="0"/>
  </r>
  <r>
    <x v="1"/>
    <s v="10.01.00026"/>
    <s v="4043 - Máquinas e Equipamentos"/>
    <n v="302581.19"/>
    <n v="1.3695676033916586E-3"/>
    <n v="88.625079723568547"/>
    <x v="0"/>
  </r>
  <r>
    <x v="1"/>
    <s v="10.01.00016"/>
    <s v="Serviços Prestados PJ"/>
    <n v="302512.83"/>
    <n v="1.3692581867971643E-3"/>
    <n v="88.626448981755345"/>
    <x v="0"/>
  </r>
  <r>
    <x v="1"/>
    <s v="10.01.00018"/>
    <s v="MATERIAL PARA USO E CONSUMO EM CIRURGIA"/>
    <n v="302461.48"/>
    <n v="1.3690257622487837E-3"/>
    <n v="88.62781800751759"/>
    <x v="1"/>
  </r>
  <r>
    <x v="0"/>
    <s v="10.01.00017"/>
    <s v="Laboratório de Prótese Dentária / Técnico Prótese Dentária"/>
    <n v="302421.32"/>
    <n v="1.3688439867889405E-3"/>
    <n v="88.629186851504372"/>
    <x v="0"/>
  </r>
  <r>
    <x v="0"/>
    <s v="10.01.00015"/>
    <s v="Laboratório de Prótese Odontológica"/>
    <n v="302354.19"/>
    <n v="1.3685401375205318E-3"/>
    <n v="88.630555391641892"/>
    <x v="0"/>
  </r>
  <r>
    <x v="0"/>
    <s v="10.01.00015"/>
    <s v="Materiais odontologicos"/>
    <n v="302336.36"/>
    <n v="1.3684594339236939E-3"/>
    <n v="88.631923851075811"/>
    <x v="1"/>
  </r>
  <r>
    <x v="0"/>
    <s v="10.01.00024"/>
    <s v="FUNDOS ESTADUAIS GO"/>
    <n v="302222.38"/>
    <n v="1.3679435283730729E-3"/>
    <n v="88.63329179460419"/>
    <x v="0"/>
  </r>
  <r>
    <x v="1"/>
    <s v="10.01.00015"/>
    <s v="Despesas legais e Judiciais "/>
    <n v="302127.40000000002"/>
    <n v="1.367513622168493E-3"/>
    <n v="88.634659308226361"/>
    <x v="0"/>
  </r>
  <r>
    <x v="0"/>
    <s v="10.01.00015"/>
    <s v="Material Consumo na Atividade"/>
    <n v="302097.86"/>
    <n v="1.3673799158168054E-3"/>
    <n v="88.636026688142181"/>
    <x v="1"/>
  </r>
  <r>
    <x v="1"/>
    <s v="10.01.00016"/>
    <s v="Material de Procedimento"/>
    <n v="301998.46999999997"/>
    <n v="1.3669300487113812E-3"/>
    <n v="88.637393618190899"/>
    <x v="1"/>
  </r>
  <r>
    <x v="0"/>
    <s v="10.01.00015"/>
    <s v="LABORATÓRIO DE PRÓTESE DENTÁRIA"/>
    <n v="301954.09999999998"/>
    <n v="1.3667292176069675E-3"/>
    <n v="88.638760347408507"/>
    <x v="0"/>
  </r>
  <r>
    <x v="0"/>
    <s v="10.01.00019"/>
    <s v="Serviços e materiais Odontológicos "/>
    <n v="301913.51"/>
    <n v="1.3665454958461348E-3"/>
    <n v="88.640126892904348"/>
    <x v="1"/>
  </r>
  <r>
    <x v="1"/>
    <s v="10.01.00006"/>
    <s v="Serviços tomados"/>
    <n v="301872.32"/>
    <n v="1.3663590583164798E-3"/>
    <n v="88.641493251962672"/>
    <x v="0"/>
  </r>
  <r>
    <x v="1"/>
    <s v="10.01.00012"/>
    <s v="Material do Consultório "/>
    <n v="301806.96000000002"/>
    <n v="1.3660632205660973E-3"/>
    <n v="88.642859315183244"/>
    <x v="1"/>
  </r>
  <r>
    <x v="0"/>
    <s v="10.01.00006"/>
    <s v="Folha de Pagamento Colaboradores (13º. Férias, etc)"/>
    <n v="301801.09999999998"/>
    <n v="1.3660366965572654E-3"/>
    <n v="88.644225351879797"/>
    <x v="0"/>
  </r>
  <r>
    <x v="1"/>
    <s v="10.01.00028"/>
    <s v="Mão de Obra de Terceiros"/>
    <n v="301790.78000000003"/>
    <n v="1.3659899853335209E-3"/>
    <n v="88.645591341865128"/>
    <x v="1"/>
  </r>
  <r>
    <x v="1"/>
    <s v="10.01.00003"/>
    <s v="Assessoria Jurídica"/>
    <n v="301786"/>
    <n v="1.3659683497085694E-3"/>
    <n v="88.64695731021483"/>
    <x v="0"/>
  </r>
  <r>
    <x v="0"/>
    <s v="10.01.00017"/>
    <s v="Material de consultório"/>
    <n v="301776.63"/>
    <n v="1.3659259384521268E-3"/>
    <n v="88.648323236153288"/>
    <x v="1"/>
  </r>
  <r>
    <x v="1"/>
    <s v="10.01.00017"/>
    <s v="Manutenção de Software"/>
    <n v="301773.64"/>
    <n v="1.3659124048708286E-3"/>
    <n v="88.649689148558153"/>
    <x v="1"/>
  </r>
  <r>
    <x v="1"/>
    <s v="10.01.00042"/>
    <s v="SALARIOS E ENCARGOS - FOLHA MENSAL DE SALARIOS"/>
    <n v="301770"/>
    <n v="1.3658959292066396E-3"/>
    <n v="88.651055044487364"/>
    <x v="0"/>
  </r>
  <r>
    <x v="1"/>
    <s v="11.01.00003"/>
    <s v="Aquisição de linha telefônica/aparelho telefônico"/>
    <n v="301630.73"/>
    <n v="1.3652655540001559E-3"/>
    <n v="88.652420310041364"/>
    <x v="1"/>
  </r>
  <r>
    <x v="1"/>
    <s v="10.01.00017"/>
    <s v="Laboratorio de Próteses"/>
    <n v="301630"/>
    <n v="1.3652622498147554E-3"/>
    <n v="88.653785572291184"/>
    <x v="0"/>
  </r>
  <r>
    <x v="0"/>
    <s v="10.01.00015"/>
    <s v="Material de Uso e Consumo "/>
    <n v="301549.78000000003"/>
    <n v="1.3648991515232058E-3"/>
    <n v="88.65515047144271"/>
    <x v="1"/>
  </r>
  <r>
    <x v="0"/>
    <s v="10.01.00002"/>
    <s v="Aluguel Prédio do Cartório"/>
    <n v="301500"/>
    <n v="1.364673833236577E-3"/>
    <n v="88.656515145275947"/>
    <x v="1"/>
  </r>
  <r>
    <x v="0"/>
    <s v="10.01.00016"/>
    <s v="INSUMOS"/>
    <n v="301441.18"/>
    <n v="1.3644075973663582E-3"/>
    <n v="88.657879552873311"/>
    <x v="1"/>
  </r>
  <r>
    <x v="0"/>
    <s v="10.01.00025"/>
    <s v="Serviços terceirizados: entrega de notificações, captação de títulos"/>
    <n v="301144.76"/>
    <n v="1.3630659170424844E-3"/>
    <n v="88.659242618790358"/>
    <x v="0"/>
  </r>
  <r>
    <x v="1"/>
    <s v="10.01.00015"/>
    <s v="Depósito Plataforma Apostas Exterior"/>
    <n v="301113.03999999998"/>
    <n v="1.3629223433974087E-3"/>
    <n v="88.660605541133762"/>
    <x v="0"/>
  </r>
  <r>
    <x v="0"/>
    <s v="10.01.00028"/>
    <s v="Repasse - Antiga Tabeliã"/>
    <n v="301061.65000000002"/>
    <n v="1.3626897377977739E-3"/>
    <n v="88.661968230871565"/>
    <x v="0"/>
  </r>
  <r>
    <x v="1"/>
    <s v="10.01.00018"/>
    <s v="Taxas"/>
    <n v="300991.28999999998"/>
    <n v="1.362371268640538E-3"/>
    <n v="88.663330602140206"/>
    <x v="0"/>
  </r>
  <r>
    <x v="1"/>
    <s v="10.01.00002"/>
    <s v="DESPESAS CONSULTORIO"/>
    <n v="300946.84999999998"/>
    <n v="1.3621701206964283E-3"/>
    <n v="88.664692772260906"/>
    <x v="0"/>
  </r>
  <r>
    <x v="1"/>
    <s v="10.01.00032"/>
    <s v="Repasse Recompe"/>
    <n v="300937.23"/>
    <n v="1.3621265778696432E-3"/>
    <n v="88.66605489883878"/>
    <x v="0"/>
  </r>
  <r>
    <x v="1"/>
    <s v="10.01.00032"/>
    <s v="Folha Mensal de Salários"/>
    <n v="300907.34999999998"/>
    <n v="1.3619913325822895E-3"/>
    <n v="88.667416890171367"/>
    <x v="0"/>
  </r>
  <r>
    <x v="0"/>
    <s v="10.01.00016"/>
    <s v="Remuneração paga a terceiros - Pessoa Física"/>
    <n v="300857.06"/>
    <n v="1.361763705892162E-3"/>
    <n v="88.668778653877254"/>
    <x v="1"/>
  </r>
  <r>
    <x v="0"/>
    <s v="10.01.00015"/>
    <s v="MATERIAL APLICADO NO SERVIÇO"/>
    <n v="300769.03000000003"/>
    <n v="1.3613652573431082E-3"/>
    <n v="88.670140019134593"/>
    <x v="1"/>
  </r>
  <r>
    <x v="1"/>
    <s v="10.01.00016"/>
    <s v="Mão de Obra de Terceiros "/>
    <n v="300719.56"/>
    <n v="1.3611413422037043E-3"/>
    <n v="88.671501160476794"/>
    <x v="1"/>
  </r>
  <r>
    <x v="1"/>
    <s v="10.01.00015"/>
    <s v="SELOS"/>
    <n v="300694.53000000003"/>
    <n v="1.3610280493809982E-3"/>
    <n v="88.672862188526182"/>
    <x v="0"/>
  </r>
  <r>
    <x v="1"/>
    <s v="10.02.00011"/>
    <s v="Vale Alimentação"/>
    <n v="300657.14"/>
    <n v="1.3608588117205514E-3"/>
    <n v="88.674223047337904"/>
    <x v="1"/>
  </r>
  <r>
    <x v="0"/>
    <s v="10.01.00016"/>
    <s v="TOTAL DE DESPESAS DEDUTIVEIS NO MES (CARTORIO DE URUPA/RO)"/>
    <n v="300476.94"/>
    <n v="1.3600431758175689E-3"/>
    <n v="88.675583090513726"/>
    <x v="0"/>
  </r>
  <r>
    <x v="1"/>
    <s v="10.01.00016"/>
    <s v="Material de procedimentos"/>
    <n v="300424.69"/>
    <n v="1.359806677615955E-3"/>
    <n v="88.676942897191338"/>
    <x v="1"/>
  </r>
  <r>
    <x v="0"/>
    <s v="10.01.00016"/>
    <s v="materiais odontológicos"/>
    <n v="300419.11"/>
    <n v="1.3597814209659067E-3"/>
    <n v="88.678302678612297"/>
    <x v="1"/>
  </r>
  <r>
    <x v="1"/>
    <s v="10.01.00015"/>
    <s v="DESPESAS DEDUTIVEIS NO MÊS"/>
    <n v="300409.31"/>
    <n v="1.3597370634084751E-3"/>
    <n v="88.679662415675708"/>
    <x v="0"/>
  </r>
  <r>
    <x v="1"/>
    <s v="10.01.00012"/>
    <s v="ESCRITORIO / MEDICO / limpeza"/>
    <n v="300264.77"/>
    <n v="1.3590828346991682E-3"/>
    <n v="88.681021498510404"/>
    <x v="0"/>
  </r>
  <r>
    <x v="1"/>
    <s v="10.01.00005"/>
    <s v="Materiais e Insumos Odontológicos"/>
    <n v="300194.89"/>
    <n v="1.3587665381569905E-3"/>
    <n v="88.682380265048565"/>
    <x v="1"/>
  </r>
  <r>
    <x v="1"/>
    <s v="10.01.00068"/>
    <s v="IRPF Colaboradores "/>
    <n v="300170.71999999997"/>
    <n v="1.3586571379362628E-3"/>
    <n v="88.683738922186507"/>
    <x v="0"/>
  </r>
  <r>
    <x v="1"/>
    <s v="10.01.00015"/>
    <s v="CONF.LIVRO CAIXA - DESPESAS ADMINISTRATIVAS"/>
    <n v="300097.25"/>
    <n v="1.3583245920439648E-3"/>
    <n v="88.685097246778554"/>
    <x v="0"/>
  </r>
  <r>
    <x v="0"/>
    <s v="10.01.00023"/>
    <s v="Material Aplicado"/>
    <n v="300078.2"/>
    <n v="1.358238366383855E-3"/>
    <n v="88.686455485144933"/>
    <x v="1"/>
  </r>
  <r>
    <x v="1"/>
    <s v="10.01.00001"/>
    <s v="MATERIAL ODONTOLOGICO"/>
    <n v="300044.88"/>
    <n v="1.3580875506885863E-3"/>
    <n v="88.687813572695617"/>
    <x v="1"/>
  </r>
  <r>
    <x v="1"/>
    <s v="10.01.00015"/>
    <s v="COMISSOES"/>
    <n v="300000"/>
    <n v="1.3578844111806739E-3"/>
    <n v="88.689171457106795"/>
    <x v="0"/>
  </r>
  <r>
    <x v="0"/>
    <s v="10.01.00016"/>
    <s v="Material consumo/ Dental"/>
    <n v="299895.05"/>
    <n v="1.357409377950829E-3"/>
    <n v="88.69052886648474"/>
    <x v="1"/>
  </r>
  <r>
    <x v="1"/>
    <s v="10.01.00017"/>
    <s v="Pagamento feito a Terceiros sem vínculo empregatício"/>
    <n v="299874.87"/>
    <n v="1.3573180375927702E-3"/>
    <n v="88.691886184522332"/>
    <x v="1"/>
  </r>
  <r>
    <x v="1"/>
    <s v="10.01.00015"/>
    <s v="material dental de consumo"/>
    <n v="299869.26"/>
    <n v="1.3572926451542813E-3"/>
    <n v="88.693243477167485"/>
    <x v="1"/>
  </r>
  <r>
    <x v="1"/>
    <s v="10.01.00015"/>
    <s v="Insumos médicos utilizados em pacientes"/>
    <n v="299859.68"/>
    <n v="1.3572492833787508E-3"/>
    <n v="88.694600726450858"/>
    <x v="1"/>
  </r>
  <r>
    <x v="0"/>
    <s v="10.01.00019"/>
    <s v="Facebook (marketing consultório odontológico)"/>
    <n v="299832.27"/>
    <n v="1.3571252180063827E-3"/>
    <n v="88.695957851668865"/>
    <x v="0"/>
  </r>
  <r>
    <x v="0"/>
    <s v="10.01.00019"/>
    <s v="Devolução de comissão"/>
    <n v="299776.7"/>
    <n v="1.3568736925506184E-3"/>
    <n v="88.697314725361409"/>
    <x v="0"/>
  </r>
  <r>
    <x v="1"/>
    <s v="10.01.00021"/>
    <s v="Assistencia Tecnica"/>
    <n v="299740"/>
    <n v="1.3567075780243172E-3"/>
    <n v="88.698671432939435"/>
    <x v="0"/>
  </r>
  <r>
    <x v="1"/>
    <s v="10.01.00015"/>
    <s v="Despesas de custeio pagas necessárias a percepção dos rendimentos"/>
    <n v="299667.05"/>
    <n v="1.3563773857983316E-3"/>
    <n v="88.700027810325238"/>
    <x v="0"/>
  </r>
  <r>
    <x v="0"/>
    <s v="10.01.00015"/>
    <s v="Dentária"/>
    <n v="299655.84999999998"/>
    <n v="1.356326691446981E-3"/>
    <n v="88.701384137016689"/>
    <x v="0"/>
  </r>
  <r>
    <x v="0"/>
    <s v="10.01.00012"/>
    <s v="Material de Consumo"/>
    <n v="299603.02"/>
    <n v="1.3560875680021722E-3"/>
    <n v="88.702740224584687"/>
    <x v="1"/>
  </r>
  <r>
    <x v="0"/>
    <s v="10.01.00008"/>
    <s v="13º SALARIOS DE FUCIONARIOS"/>
    <n v="299554.21000000002"/>
    <n v="1.3558666402084731E-3"/>
    <n v="88.704096091224898"/>
    <x v="0"/>
  </r>
  <r>
    <x v="0"/>
    <s v="10.01.00020"/>
    <s v="Material de Aplicação Direta em Consultório"/>
    <n v="299500.46000000002"/>
    <n v="1.3556233525848032E-3"/>
    <n v="88.705451714577478"/>
    <x v="1"/>
  </r>
  <r>
    <x v="0"/>
    <s v="10.01.00016"/>
    <s v="Cursos e Treinamentos"/>
    <n v="299459.99"/>
    <n v="1.3554401739777346E-3"/>
    <n v="88.706807154751459"/>
    <x v="0"/>
  </r>
  <r>
    <x v="1"/>
    <s v="10.01.00022"/>
    <s v="Vale refeição/ alimentação"/>
    <n v="299425.68"/>
    <n v="1.3552848772639095E-3"/>
    <n v="88.708162439628722"/>
    <x v="1"/>
  </r>
  <r>
    <x v="1"/>
    <s v="10.01.00015"/>
    <s v="Despesas com publicidade"/>
    <n v="299335.53999999998"/>
    <n v="1.3548768782611633E-3"/>
    <n v="88.709517316506989"/>
    <x v="0"/>
  </r>
  <r>
    <x v="0"/>
    <s v="10.01.00002"/>
    <s v="Protético"/>
    <n v="299252.64"/>
    <n v="1.3545016495355405E-3"/>
    <n v="88.710871818156519"/>
    <x v="0"/>
  </r>
  <r>
    <x v="0"/>
    <s v="10.01.00015"/>
    <s v="Material de Utilizacao Direta prest serviços"/>
    <n v="299175.21999999997"/>
    <n v="1.3541512248318283E-3"/>
    <n v="88.71222596938135"/>
    <x v="1"/>
  </r>
  <r>
    <x v="0"/>
    <s v="10.01.00015"/>
    <s v="SELOS"/>
    <n v="299114.28999999998"/>
    <n v="1.3538754385079175E-3"/>
    <n v="88.713579844819861"/>
    <x v="0"/>
  </r>
  <r>
    <x v="0"/>
    <s v="10.01.00019"/>
    <s v="Serviços terceirizados (Advocacia/Contabilidade/PJgeral)"/>
    <n v="298795.78000000003"/>
    <n v="1.3524337726285674E-3"/>
    <n v="88.714932278592485"/>
    <x v="0"/>
  </r>
  <r>
    <x v="0"/>
    <s v="10.01.00007"/>
    <s v="Energia"/>
    <n v="298785.11"/>
    <n v="1.3523854772063426E-3"/>
    <n v="88.71628466406969"/>
    <x v="1"/>
  </r>
  <r>
    <x v="0"/>
    <s v="10.01.00015"/>
    <s v="Material de consumo consultorio"/>
    <n v="298668.25"/>
    <n v="1.3518565359653743E-3"/>
    <n v="88.717636520605652"/>
    <x v="1"/>
  </r>
  <r>
    <x v="0"/>
    <s v="10.01.00016"/>
    <s v="Remuneração paga a terceiros sem vinculo empregatício"/>
    <n v="298667.08"/>
    <n v="1.3518512402161706E-3"/>
    <n v="88.718988371845867"/>
    <x v="1"/>
  </r>
  <r>
    <x v="1"/>
    <s v="10.01.00067"/>
    <s v="DIGITALIZAÇÃO"/>
    <n v="298655.40000000002"/>
    <n v="1.3517983732497622E-3"/>
    <n v="88.720340170219117"/>
    <x v="0"/>
  </r>
  <r>
    <x v="0"/>
    <s v="10.01.00016"/>
    <s v="Produtos Dermatologicos"/>
    <n v="298619.06"/>
    <n v="1.3516338881847543E-3"/>
    <n v="88.721691804107309"/>
    <x v="1"/>
  </r>
  <r>
    <x v="1"/>
    <s v="10.01.00015"/>
    <s v="Materiais Aplicados na Prestação de Serviços"/>
    <n v="298606.51"/>
    <n v="1.3515770833535533E-3"/>
    <n v="88.723043381190664"/>
    <x v="1"/>
  </r>
  <r>
    <x v="0"/>
    <s v="10.02.00001"/>
    <s v="Material de uso e consumo"/>
    <n v="298597.26"/>
    <n v="1.3515352152508753E-3"/>
    <n v="88.724394916405913"/>
    <x v="1"/>
  </r>
  <r>
    <x v="0"/>
    <s v="10.01.00016"/>
    <s v="INSS Funcionário(a)"/>
    <n v="298586.92"/>
    <n v="1.3514884135015031E-3"/>
    <n v="88.725746404819418"/>
    <x v="0"/>
  </r>
  <r>
    <x v="1"/>
    <s v="10.01.00003"/>
    <s v="Alimentação paga a funcionarios "/>
    <n v="298534.77"/>
    <n v="1.3512523679280264E-3"/>
    <n v="88.727097657187343"/>
    <x v="1"/>
  </r>
  <r>
    <x v="1"/>
    <s v="10.01.00006"/>
    <s v="Material de Consumo"/>
    <n v="298453.78000000003"/>
    <n v="1.3508857843998212E-3"/>
    <n v="88.728448542971748"/>
    <x v="1"/>
  </r>
  <r>
    <x v="0"/>
    <s v="10.01.00015"/>
    <s v="Material de consumo, protéticos, e aplicáveis aos serviços"/>
    <n v="298429.93"/>
    <n v="1.3507778325891322E-3"/>
    <n v="88.729799320804332"/>
    <x v="1"/>
  </r>
  <r>
    <x v="0"/>
    <s v="10.01.00019"/>
    <s v="Marketing"/>
    <n v="298362.21999999997"/>
    <n v="1.3504713580775286E-3"/>
    <n v="88.731149792162412"/>
    <x v="0"/>
  </r>
  <r>
    <x v="0"/>
    <s v="10.01.00028"/>
    <s v="Total de despesas dedutiveis"/>
    <n v="298360.13"/>
    <n v="1.3504618981494642E-3"/>
    <n v="88.732500254060568"/>
    <x v="0"/>
  </r>
  <r>
    <x v="0"/>
    <s v="10.01.00017"/>
    <s v="4017 - Outras Despesas"/>
    <n v="298222.77"/>
    <n v="1.3498401681403985E-3"/>
    <n v="88.733850094228714"/>
    <x v="0"/>
  </r>
  <r>
    <x v="1"/>
    <s v="10.01.00013"/>
    <s v="Remuneração paga a terceiros, com vínculo empregatício, INSS, FGTS e IRF"/>
    <n v="298163.5"/>
    <n v="1.3495718954435628E-3"/>
    <n v="88.73519966612416"/>
    <x v="0"/>
  </r>
  <r>
    <x v="0"/>
    <s v="10.02.00001"/>
    <s v="MATERIAIS ODONTOLÓGICOS"/>
    <n v="298068.37"/>
    <n v="1.3491413102967773E-3"/>
    <n v="88.73654880743446"/>
    <x v="1"/>
  </r>
  <r>
    <x v="1"/>
    <s v="10.01.00017"/>
    <s v="Despesas profissionais em nome da PJ"/>
    <n v="298038.12"/>
    <n v="1.3490043902853167E-3"/>
    <n v="88.737897811824752"/>
    <x v="0"/>
  </r>
  <r>
    <x v="0"/>
    <s v="10.01.00026"/>
    <s v="Repasse do TJGO"/>
    <n v="297966.03999999998"/>
    <n v="1.3486781359241236E-3"/>
    <n v="88.739246489960678"/>
    <x v="0"/>
  </r>
  <r>
    <x v="1"/>
    <s v="10.01.00030"/>
    <s v="DESPESAS COM LEILÃO"/>
    <n v="297964.84999999998"/>
    <n v="1.3486727496492925E-3"/>
    <n v="88.740595162710321"/>
    <x v="0"/>
  </r>
  <r>
    <x v="1"/>
    <s v="10.01.00015"/>
    <s v="Despesas com Material"/>
    <n v="297952.43"/>
    <n v="1.3486165332346697E-3"/>
    <n v="88.741943779243556"/>
    <x v="1"/>
  </r>
  <r>
    <x v="1"/>
    <s v="10.01.00017"/>
    <s v="Pagamento a terceiros"/>
    <n v="297949.96999999997"/>
    <n v="1.3486053985824979E-3"/>
    <n v="88.743292384642132"/>
    <x v="1"/>
  </r>
  <r>
    <x v="1"/>
    <s v="10.01.00023"/>
    <s v="Material de Consumo Odontológico - Consultório"/>
    <n v="297930.31"/>
    <n v="1.3485164118907519E-3"/>
    <n v="88.744640901054026"/>
    <x v="1"/>
  </r>
  <r>
    <x v="0"/>
    <s v="10.01.00016"/>
    <s v="Despesa com Protético"/>
    <n v="297793.42"/>
    <n v="1.3478968092339302E-3"/>
    <n v="88.745988797863262"/>
    <x v="0"/>
  </r>
  <r>
    <x v="0"/>
    <s v="10.01.00015"/>
    <s v="Serviços de Informática"/>
    <n v="297769.83"/>
    <n v="1.3477900342563978E-3"/>
    <n v="88.747336587897522"/>
    <x v="0"/>
  </r>
  <r>
    <x v="1"/>
    <s v="10.01.00012"/>
    <s v="Material de escritório e expediente"/>
    <n v="297754.05"/>
    <n v="1.3477186095363696E-3"/>
    <n v="88.748684306507059"/>
    <x v="1"/>
  </r>
  <r>
    <x v="1"/>
    <s v="10.01.00011"/>
    <s v="Despesas gerais , material de conservação e limpeza do escritório/consultório"/>
    <n v="297753.71000000002"/>
    <n v="1.3477170706007037E-3"/>
    <n v="88.75003202357766"/>
    <x v="1"/>
  </r>
  <r>
    <x v="1"/>
    <s v="10.01.00016"/>
    <s v="Material aplicado na prestação do serviço"/>
    <n v="297736.2"/>
    <n v="1.3476378154139044E-3"/>
    <n v="88.751379661393074"/>
    <x v="1"/>
  </r>
  <r>
    <x v="0"/>
    <s v="10.01.00015"/>
    <s v="Alimentação"/>
    <n v="297655.81"/>
    <n v="1.3472739476545217E-3"/>
    <n v="88.752726935340732"/>
    <x v="1"/>
  </r>
  <r>
    <x v="0"/>
    <s v="10.01.00015"/>
    <s v="Materiais utilizados na prestação do serviço"/>
    <n v="297653.34999999998"/>
    <n v="1.3472628130023498E-3"/>
    <n v="88.754074198153731"/>
    <x v="1"/>
  </r>
  <r>
    <x v="1"/>
    <s v="10.01.00020"/>
    <s v="Máquinas/Equipamentos Médicos"/>
    <n v="297653.34000000003"/>
    <n v="1.3472627677395363E-3"/>
    <n v="88.755421460921468"/>
    <x v="0"/>
  </r>
  <r>
    <x v="0"/>
    <s v="10.01.00015"/>
    <s v="Despesas de Consultório"/>
    <n v="297623.65000000002"/>
    <n v="1.3471283824456433E-3"/>
    <n v="88.756768589303917"/>
    <x v="0"/>
  </r>
  <r>
    <x v="0"/>
    <s v="10.10.00007"/>
    <s v="Repasses Legais - Parte do Ministerio Público "/>
    <n v="297600.52"/>
    <n v="1.3470236895575412E-3"/>
    <n v="88.758115612993478"/>
    <x v="0"/>
  </r>
  <r>
    <x v="0"/>
    <s v="10.01.00026"/>
    <s v="VALE REFEICAO FUNCIONARIOS"/>
    <n v="297597"/>
    <n v="1.3470077570471165E-3"/>
    <n v="88.759462620750526"/>
    <x v="1"/>
  </r>
  <r>
    <x v="0"/>
    <s v="10.01.00015"/>
    <s v="Material consumido da aplicação do serviço"/>
    <n v="297572.33"/>
    <n v="1.3468960936857039E-3"/>
    <n v="88.760809516844205"/>
    <x v="1"/>
  </r>
  <r>
    <x v="1"/>
    <s v="10.02.00001"/>
    <s v="Serviços pagos a terceiros laboratório e assistência técnica"/>
    <n v="297540"/>
    <n v="1.3467497590089921E-3"/>
    <n v="88.762156266603213"/>
    <x v="1"/>
  </r>
  <r>
    <x v="1"/>
    <s v="10.01.00015"/>
    <s v="FETJ"/>
    <n v="297529.90000000002"/>
    <n v="1.3467040435671492E-3"/>
    <n v="88.763502970646783"/>
    <x v="0"/>
  </r>
  <r>
    <x v="0"/>
    <s v="10.01.00012"/>
    <s v="Material de escritório - consultorio"/>
    <n v="297522.84000000003"/>
    <n v="1.3466720880206727E-3"/>
    <n v="88.764849642734802"/>
    <x v="1"/>
  </r>
  <r>
    <x v="0"/>
    <s v="10.01.00015"/>
    <s v="Consultoria, cursos e palestras."/>
    <n v="297404.19"/>
    <n v="1.3461350447360508E-3"/>
    <n v="88.766195777779544"/>
    <x v="0"/>
  </r>
  <r>
    <x v="1"/>
    <s v="10.01.00002"/>
    <s v="ALUGUEL"/>
    <n v="297362.33"/>
    <n v="1.3459455745978774E-3"/>
    <n v="88.767541723354142"/>
    <x v="1"/>
  </r>
  <r>
    <x v="1"/>
    <s v="10.01.00018"/>
    <s v="Informática"/>
    <n v="297161.28000000003"/>
    <n v="1.3450355657283178E-3"/>
    <n v="88.768886758919876"/>
    <x v="0"/>
  </r>
  <r>
    <x v="0"/>
    <s v="10.01.00015"/>
    <s v="Folha de pagamento -  Salário Mensal"/>
    <n v="297116.03000000003"/>
    <n v="1.3448307514962981E-3"/>
    <n v="88.770231589671369"/>
    <x v="0"/>
  </r>
  <r>
    <x v="0"/>
    <s v="10.01.00016"/>
    <s v="Despesas com Alimetntação"/>
    <n v="297081.14"/>
    <n v="1.3446728295392776E-3"/>
    <n v="88.771576262500915"/>
    <x v="0"/>
  </r>
  <r>
    <x v="0"/>
    <s v="10.01.00041"/>
    <s v="Aluguel "/>
    <n v="297080.39"/>
    <n v="1.3446694348282497E-3"/>
    <n v="88.772920931935744"/>
    <x v="1"/>
  </r>
  <r>
    <x v="1"/>
    <s v="10.01.00034"/>
    <s v="DARF INSS+IRRF"/>
    <n v="297044.53000000003"/>
    <n v="1.3445071223783002E-3"/>
    <n v="88.774265439058127"/>
    <x v="0"/>
  </r>
  <r>
    <x v="0"/>
    <s v="10.01.00026"/>
    <s v="Vale alimentação e vale transporte"/>
    <n v="296980.40000000002"/>
    <n v="1.3442168519540033E-3"/>
    <n v="88.775609655910074"/>
    <x v="1"/>
  </r>
  <r>
    <x v="1"/>
    <s v="10.01.00015"/>
    <s v="Material de Uso na prestação de serviço"/>
    <n v="296955.28000000003"/>
    <n v="1.3441031517659738E-3"/>
    <n v="88.77695375906184"/>
    <x v="1"/>
  </r>
  <r>
    <x v="1"/>
    <s v="10.01.00015"/>
    <s v="Despesas dedutíveis Livro Caixa"/>
    <n v="296902.67"/>
    <n v="1.3438650241030662E-3"/>
    <n v="88.778297624085937"/>
    <x v="0"/>
  </r>
  <r>
    <x v="0"/>
    <s v="10.01.00016"/>
    <s v="Convenio Medico"/>
    <n v="296894.78999999998"/>
    <n v="1.3438293570058658E-3"/>
    <n v="88.779641453442949"/>
    <x v="0"/>
  </r>
  <r>
    <x v="0"/>
    <s v="10.01.00024"/>
    <s v="Serviço de Apoio ao Escritório - D"/>
    <n v="296681.27"/>
    <n v="1.342862905407615E-3"/>
    <n v="88.780984316348352"/>
    <x v="0"/>
  </r>
  <r>
    <x v="1"/>
    <s v="10.01.00018"/>
    <s v="Material odontologico"/>
    <n v="296662.94"/>
    <n v="1.3427799386700918E-3"/>
    <n v="88.78232709628702"/>
    <x v="1"/>
  </r>
  <r>
    <x v="0"/>
    <s v="10.01.00009"/>
    <s v="4010 - ISS"/>
    <n v="296591.46000000002"/>
    <n v="1.3424564000777213E-3"/>
    <n v="88.783669552687101"/>
    <x v="0"/>
  </r>
  <r>
    <x v="1"/>
    <s v="10.01.00021"/>
    <s v="PAGAMENTO FERIAS"/>
    <n v="296545.21000000002"/>
    <n v="1.3422470595643309E-3"/>
    <n v="88.78501179974667"/>
    <x v="0"/>
  </r>
  <r>
    <x v="0"/>
    <s v="10.01.00016"/>
    <s v="Remuneraçao paga a terceiros sem vinculo empregaticio"/>
    <n v="296513"/>
    <n v="1.3421012680413836E-3"/>
    <n v="88.786353901014706"/>
    <x v="1"/>
  </r>
  <r>
    <x v="0"/>
    <s v="10.01.00017"/>
    <s v="Honorários Contábeis "/>
    <n v="296496.03999999998"/>
    <n v="1.342024502309338E-3"/>
    <n v="88.787695925517014"/>
    <x v="0"/>
  </r>
  <r>
    <x v="1"/>
    <s v="10.01.00017"/>
    <s v="despesas no tratamento de pacientes"/>
    <n v="296492.40999999997"/>
    <n v="1.3420080719079629E-3"/>
    <n v="88.789037933588915"/>
    <x v="0"/>
  </r>
  <r>
    <x v="1"/>
    <s v="10.01.00015"/>
    <s v="Livro Caixa Serventia"/>
    <n v="296469.46000000002"/>
    <n v="1.3419041937505079E-3"/>
    <n v="88.790379837782666"/>
    <x v="0"/>
  </r>
  <r>
    <x v="0"/>
    <s v="10.01.00026"/>
    <s v="Treinamento e Capacitação"/>
    <n v="296447.5"/>
    <n v="1.3418047966116092E-3"/>
    <n v="88.791721642579276"/>
    <x v="0"/>
  </r>
  <r>
    <x v="1"/>
    <s v="10.01.00017"/>
    <s v="Trabalhador Eventual"/>
    <n v="296443.65000000002"/>
    <n v="1.3417873704283324E-3"/>
    <n v="88.793063429949697"/>
    <x v="0"/>
  </r>
  <r>
    <x v="0"/>
    <s v="10.01.00035"/>
    <s v="4038 - Itens de Higiene e Cozinha"/>
    <n v="296383.67"/>
    <n v="1.3415158840717235E-3"/>
    <n v="88.794404945833776"/>
    <x v="0"/>
  </r>
  <r>
    <x v="0"/>
    <s v="10.01.00015"/>
    <s v="Material p/ Uso e consumo da Atividade"/>
    <n v="296343.21999999997"/>
    <n v="1.3413327959902828E-3"/>
    <n v="88.795746278629764"/>
    <x v="1"/>
  </r>
  <r>
    <x v="0"/>
    <s v="10.01.00046"/>
    <s v="Despesas Administrativas"/>
    <n v="296289.40000000002"/>
    <n v="1.3410891915269171E-3"/>
    <n v="88.797087367821291"/>
    <x v="0"/>
  </r>
  <r>
    <x v="0"/>
    <s v="10.01.00001"/>
    <s v="despesas totais "/>
    <n v="296278.06"/>
    <n v="1.3410378634961745E-3"/>
    <n v="88.798428405684788"/>
    <x v="0"/>
  </r>
  <r>
    <x v="0"/>
    <s v="10.01.00015"/>
    <s v="Insumos e materiais médicos e estéticos"/>
    <n v="296261.67"/>
    <n v="1.3409636777445102E-3"/>
    <n v="88.799769369362537"/>
    <x v="1"/>
  </r>
  <r>
    <x v="0"/>
    <s v="10.01.00019"/>
    <s v="Despesas Diversas relacionadas com a profissão"/>
    <n v="296259.26"/>
    <n v="1.3409527694064071E-3"/>
    <n v="88.801110322131947"/>
    <x v="0"/>
  </r>
  <r>
    <x v="1"/>
    <s v="10.01.00012"/>
    <s v="Material de escritório / Insumos Cosultorio"/>
    <n v="296255.3"/>
    <n v="1.3409348453321795E-3"/>
    <n v="88.802451256977278"/>
    <x v="1"/>
  </r>
  <r>
    <x v="1"/>
    <s v="10.01.00017"/>
    <s v="Vale transporte e vale refeição "/>
    <n v="296216.64"/>
    <n v="1.3407598592943921E-3"/>
    <n v="88.803792016836567"/>
    <x v="1"/>
  </r>
  <r>
    <x v="1"/>
    <s v="10.01.00015"/>
    <s v="Prestação de serviços de terceiros"/>
    <n v="296130.71999999997"/>
    <n v="1.3403709611990299E-3"/>
    <n v="88.805132387797769"/>
    <x v="1"/>
  </r>
  <r>
    <x v="1"/>
    <s v="10.01.00016"/>
    <s v="Material para serviço odontológico"/>
    <n v="296074.19"/>
    <n v="1.3401150905131497E-3"/>
    <n v="88.806472502888283"/>
    <x v="1"/>
  </r>
  <r>
    <x v="1"/>
    <s v="10.01.00018"/>
    <s v="Serviços Tomados De Terceiros "/>
    <n v="296060.28999999998"/>
    <n v="1.3400521752020983E-3"/>
    <n v="88.807812555063492"/>
    <x v="1"/>
  </r>
  <r>
    <x v="0"/>
    <s v="10.01.00015"/>
    <s v="Material Ortodôntico"/>
    <n v="296041.86"/>
    <n v="1.3399687558364381E-3"/>
    <n v="88.809152523819336"/>
    <x v="1"/>
  </r>
  <r>
    <x v="1"/>
    <s v="10.01.00011"/>
    <s v="Material e instrumental necessário ao exercício da função"/>
    <n v="296010.82"/>
    <n v="1.3398282600626946E-3"/>
    <n v="88.810492352079393"/>
    <x v="1"/>
  </r>
  <r>
    <x v="0"/>
    <s v="10.01.00010"/>
    <s v="ASSESSORIA JURIDICA"/>
    <n v="296007.5"/>
    <n v="1.3398132328085442E-3"/>
    <n v="88.811832165312197"/>
    <x v="0"/>
  </r>
  <r>
    <x v="0"/>
    <s v="10.01.00015"/>
    <s v="DESPESA TOTAIS NO MES"/>
    <n v="295975.48"/>
    <n v="1.3396683012790575E-3"/>
    <n v="88.813171833613481"/>
    <x v="0"/>
  </r>
  <r>
    <x v="1"/>
    <s v="10.01.00015"/>
    <s v="Outros - Diversos"/>
    <n v="295966.31"/>
    <n v="1.3396267952788892E-3"/>
    <n v="88.814511460408767"/>
    <x v="0"/>
  </r>
  <r>
    <x v="0"/>
    <s v="10.01.00018"/>
    <s v="Vale Transporte"/>
    <n v="295964.09999999998"/>
    <n v="1.3396167921970602E-3"/>
    <n v="88.815851077200961"/>
    <x v="1"/>
  </r>
  <r>
    <x v="1"/>
    <s v="10.01.00027"/>
    <s v="ALUGUÉIS DE EQUIPAMENTOS"/>
    <n v="295963.14"/>
    <n v="1.3396124469669446E-3"/>
    <n v="88.81719068964793"/>
    <x v="0"/>
  </r>
  <r>
    <x v="0"/>
    <s v="10.01.00015"/>
    <s v="Servicos Prestado"/>
    <n v="295958.75"/>
    <n v="1.3395925765917274E-3"/>
    <n v="88.818530282224515"/>
    <x v="0"/>
  </r>
  <r>
    <x v="0"/>
    <s v="10.01.00015"/>
    <s v="total de despesas"/>
    <n v="295882.90000000002"/>
    <n v="1.3392492581497674E-3"/>
    <n v="88.819869531482667"/>
    <x v="0"/>
  </r>
  <r>
    <x v="0"/>
    <s v="10.01.00018"/>
    <s v="Medicamentos dermatologicos"/>
    <n v="295836.87"/>
    <n v="1.3390409134182784E-3"/>
    <n v="88.821208572396088"/>
    <x v="0"/>
  </r>
  <r>
    <x v="0"/>
    <s v="10.01.00015"/>
    <s v="Material Médico e/ou Material Odontológico e Prótese dentária"/>
    <n v="295682.67"/>
    <n v="1.3383429608309315E-3"/>
    <n v="88.822546915356924"/>
    <x v="1"/>
  </r>
  <r>
    <x v="1"/>
    <s v="10.01.00022"/>
    <s v="Despesas Diversas"/>
    <n v="295645.75"/>
    <n v="1.3381758505227289E-3"/>
    <n v="88.823885091207444"/>
    <x v="0"/>
  </r>
  <r>
    <x v="0"/>
    <s v="10.01.00015"/>
    <s v="Cursos e Treinamentos"/>
    <n v="295629.07"/>
    <n v="1.3381003521494672E-3"/>
    <n v="88.825223191559587"/>
    <x v="0"/>
  </r>
  <r>
    <x v="1"/>
    <s v="10.01.00015"/>
    <s v="Honorarios Contabeis"/>
    <n v="295592.7"/>
    <n v="1.3379357312960185E-3"/>
    <n v="88.826561127290887"/>
    <x v="0"/>
  </r>
  <r>
    <x v="1"/>
    <s v="10.01.00018"/>
    <s v="Material de expediente"/>
    <n v="295514.40000000002"/>
    <n v="1.3375813234647004E-3"/>
    <n v="88.827898708614356"/>
    <x v="1"/>
  </r>
  <r>
    <x v="0"/>
    <s v="10.01.00015"/>
    <s v="dental"/>
    <n v="295447.49"/>
    <n v="1.3372784699781932E-3"/>
    <n v="88.829235987084331"/>
    <x v="0"/>
  </r>
  <r>
    <x v="1"/>
    <s v="10.01.00027"/>
    <s v="DESPESAS COM PRESTACAO DE SERVICOS DE TERCEIROS"/>
    <n v="295317.71999999997"/>
    <n v="1.3366910944447301E-3"/>
    <n v="88.830572678178783"/>
    <x v="1"/>
  </r>
  <r>
    <x v="0"/>
    <s v="10.01.00013"/>
    <s v="Folha Mensal de Salários"/>
    <n v="295299.87"/>
    <n v="1.3366103003222649E-3"/>
    <n v="88.83190928847911"/>
    <x v="0"/>
  </r>
  <r>
    <x v="0"/>
    <s v="10.01.00020"/>
    <s v="Serviços prestados por terceiros"/>
    <n v="295136.69"/>
    <n v="1.33587170172821E-3"/>
    <n v="88.833245160180837"/>
    <x v="1"/>
  </r>
  <r>
    <x v="0"/>
    <s v="10.01.00016"/>
    <s v="Despesas Colaboradores"/>
    <n v="294998.64"/>
    <n v="1.3352468485849987E-3"/>
    <n v="88.834580407029421"/>
    <x v="0"/>
  </r>
  <r>
    <x v="1"/>
    <s v="10.02.00002"/>
    <s v="Custo de Material "/>
    <n v="294927.53000000003"/>
    <n v="1.3349249847167352E-3"/>
    <n v="88.835915332014139"/>
    <x v="1"/>
  </r>
  <r>
    <x v="0"/>
    <s v="10.01.00017"/>
    <s v="Materiais odontológicos de consumo "/>
    <n v="294786.51"/>
    <n v="1.3342866885178526E-3"/>
    <n v="88.837249618702657"/>
    <x v="1"/>
  </r>
  <r>
    <x v="1"/>
    <s v="10.01.00015"/>
    <s v="Terceiros "/>
    <n v="294679.94"/>
    <n v="1.3338043227121876E-3"/>
    <n v="88.838583423025369"/>
    <x v="1"/>
  </r>
  <r>
    <x v="0"/>
    <s v="10.01.00019"/>
    <s v="Salário"/>
    <n v="294655.90000000002"/>
    <n v="1.3336955109080385E-3"/>
    <n v="88.839917118536277"/>
    <x v="0"/>
  </r>
  <r>
    <x v="1"/>
    <s v="11.01.00019"/>
    <s v="OUTRAS DESPESAS INDEDUTÍVEIS - PAGTO"/>
    <n v="294603.89"/>
    <n v="1.3334600990139534E-3"/>
    <n v="88.841250578635297"/>
    <x v="0"/>
  </r>
  <r>
    <x v="0"/>
    <s v="10.01.00024"/>
    <s v="VALE ALIMENTAÇÃO"/>
    <n v="294518.78000000003"/>
    <n v="1.3330748672065016E-3"/>
    <n v="88.842583653502501"/>
    <x v="1"/>
  </r>
  <r>
    <x v="0"/>
    <s v="10.01.00015"/>
    <s v="Material utilizado para desempenho da atividade"/>
    <n v="294479.73"/>
    <n v="1.3328981159189792E-3"/>
    <n v="88.84391655161842"/>
    <x v="1"/>
  </r>
  <r>
    <x v="0"/>
    <s v="10.01.00013"/>
    <s v="Salários, vales e benefícios"/>
    <n v="294404.42"/>
    <n v="1.3325572416689592E-3"/>
    <n v="88.845249108860088"/>
    <x v="1"/>
  </r>
  <r>
    <x v="0"/>
    <s v="10.01.00016"/>
    <s v="LABORATORIO DE PROTESE"/>
    <n v="294389.92"/>
    <n v="1.3324916105890855E-3"/>
    <n v="88.846581600470671"/>
    <x v="0"/>
  </r>
  <r>
    <x v="0"/>
    <s v="10.01.00001"/>
    <s v="Despesas Dedutíveis do Cartório"/>
    <n v="294334.03000000003"/>
    <n v="1.3322386367232827E-3"/>
    <n v="88.847913839107392"/>
    <x v="0"/>
  </r>
  <r>
    <x v="0"/>
    <s v="10.01.00015"/>
    <s v="Material odontologico "/>
    <n v="294287.67"/>
    <n v="1.3320287983189414E-3"/>
    <n v="88.849245867905708"/>
    <x v="1"/>
  </r>
  <r>
    <x v="0"/>
    <s v="10.01.00019"/>
    <s v="Estorno de receitas"/>
    <n v="294274.73"/>
    <n v="1.3319702282380058E-3"/>
    <n v="88.850577838133944"/>
    <x v="0"/>
  </r>
  <r>
    <x v="1"/>
    <s v="10.01.00020"/>
    <s v="Material e Produtos Técnicos para Procedimentos"/>
    <n v="294256.11"/>
    <n v="1.3318859488788851E-3"/>
    <n v="88.851909724082816"/>
    <x v="1"/>
  </r>
  <r>
    <x v="0"/>
    <s v="10.01.00029"/>
    <s v="FUNJECC"/>
    <n v="294243.92"/>
    <n v="1.3318307735089773E-3"/>
    <n v="88.853241554856325"/>
    <x v="0"/>
  </r>
  <r>
    <x v="0"/>
    <s v="10.01.00018"/>
    <s v="Informática"/>
    <n v="294140.53000000003"/>
    <n v="1.3313628012780712E-3"/>
    <n v="88.854572917657606"/>
    <x v="0"/>
  </r>
  <r>
    <x v="0"/>
    <s v="10.01.00008"/>
    <s v="Material para realização de procedimento"/>
    <n v="294125.52"/>
    <n v="1.3312948617946983E-3"/>
    <n v="88.855904212519405"/>
    <x v="1"/>
  </r>
  <r>
    <x v="1"/>
    <s v="10.01.00018"/>
    <s v="Material/Insumo Consumido na Atividade"/>
    <n v="294000.67"/>
    <n v="1.3307297555655785E-3"/>
    <n v="88.857234942274971"/>
    <x v="1"/>
  </r>
  <r>
    <x v="0"/>
    <s v="10.01.00017"/>
    <s v="Software"/>
    <n v="293978.77"/>
    <n v="1.3306306300035623E-3"/>
    <n v="88.858565572904979"/>
    <x v="0"/>
  </r>
  <r>
    <x v="0"/>
    <s v="10.01.00016"/>
    <s v="Serviços Prestados PJ"/>
    <n v="293784.40999999997"/>
    <n v="1.329750901956372E-3"/>
    <n v="88.859895323806938"/>
    <x v="0"/>
  </r>
  <r>
    <x v="0"/>
    <s v="10.01.00001"/>
    <s v="Aluguel e Condomínio do consultório "/>
    <n v="293721.77"/>
    <n v="1.3294673756913179E-3"/>
    <n v="88.861224791182636"/>
    <x v="1"/>
  </r>
  <r>
    <x v="0"/>
    <s v="10.01.00024"/>
    <s v="Utilização de Software"/>
    <n v="293570.44"/>
    <n v="1.3287824135315043E-3"/>
    <n v="88.862553573596173"/>
    <x v="0"/>
  </r>
  <r>
    <x v="0"/>
    <s v="10.01.00015"/>
    <s v="Despesas de locomoção e transporte, salvo de representante comercial a"/>
    <n v="293541.57"/>
    <n v="1.3286517397883351E-3"/>
    <n v="88.863882225335956"/>
    <x v="1"/>
  </r>
  <r>
    <x v="1"/>
    <s v="10.07.00017"/>
    <s v="IRF S/ SALARIO"/>
    <n v="293487.64"/>
    <n v="1.3284076374340185E-3"/>
    <n v="88.865210632973387"/>
    <x v="0"/>
  </r>
  <r>
    <x v="0"/>
    <s v="10.01.00002"/>
    <s v=" REMUNERAÇÃO DE FÉRIAS"/>
    <n v="293487.23"/>
    <n v="1.3284057816586564E-3"/>
    <n v="88.86653903875505"/>
    <x v="0"/>
  </r>
  <r>
    <x v="0"/>
    <s v="10.01.00002"/>
    <s v="Aluguel/Cond. do escritório/consultório"/>
    <n v="293471.27"/>
    <n v="1.328333542207982E-3"/>
    <n v="88.867867372297255"/>
    <x v="1"/>
  </r>
  <r>
    <x v="1"/>
    <s v="10.01.00015"/>
    <s v="Ordenados e salários"/>
    <n v="293468.14"/>
    <n v="1.3283193749472919E-3"/>
    <n v="88.869195691672203"/>
    <x v="0"/>
  </r>
  <r>
    <x v="0"/>
    <s v="10.01.00025"/>
    <s v="Prestação de serviços combinados de escritório e apoio administrativo"/>
    <n v="293320"/>
    <n v="1.3276488516250507E-3"/>
    <n v="88.870523340523832"/>
    <x v="0"/>
  </r>
  <r>
    <x v="1"/>
    <s v="10.01.00015"/>
    <s v="Material / Medicamentos Consultório "/>
    <n v="293286.5"/>
    <n v="1.3274972211991356E-3"/>
    <n v="88.871850837745029"/>
    <x v="1"/>
  </r>
  <r>
    <x v="1"/>
    <s v="10.01.00015"/>
    <s v="Pagamento a terceiros"/>
    <n v="293153.01"/>
    <n v="1.3268930078989738E-3"/>
    <n v="88.873177730752928"/>
    <x v="1"/>
  </r>
  <r>
    <x v="1"/>
    <s v="10.01.00015"/>
    <s v="Despesa e Material de Consultório"/>
    <n v="293137.8"/>
    <n v="1.3268241631593271E-3"/>
    <n v="88.874504554916086"/>
    <x v="1"/>
  </r>
  <r>
    <x v="0"/>
    <s v="10.01.00020"/>
    <s v="material de uso e consumo do consultorio"/>
    <n v="293115.21000000002"/>
    <n v="1.3267219144631652E-3"/>
    <n v="88.875831276830553"/>
    <x v="1"/>
  </r>
  <r>
    <x v="1"/>
    <s v="10.01.00015"/>
    <s v="Materiais profissionais"/>
    <n v="293021.19"/>
    <n v="1.326296353488701E-3"/>
    <n v="88.877157573184036"/>
    <x v="1"/>
  </r>
  <r>
    <x v="0"/>
    <s v="10.01.00015"/>
    <s v="Honorarios Contabeis"/>
    <n v="292912.46000000002"/>
    <n v="1.3258042109152756E-3"/>
    <n v="88.878483377394957"/>
    <x v="0"/>
  </r>
  <r>
    <x v="0"/>
    <s v="10.01.00024"/>
    <s v="Lançamento Despesas Dedutíveis, Apuração Livro Caixa - Sistema Auxilia"/>
    <n v="292904.28000000003"/>
    <n v="1.3257671859336641E-3"/>
    <n v="88.879809144580889"/>
    <x v="0"/>
  </r>
  <r>
    <x v="0"/>
    <s v="11.01.00019"/>
    <s v="Outras despesas"/>
    <n v="292892.90999999997"/>
    <n v="1.3257157221144801E-3"/>
    <n v="88.881134860303007"/>
    <x v="0"/>
  </r>
  <r>
    <x v="0"/>
    <s v="10.01.00019"/>
    <s v="Material para prestação dos serviços"/>
    <n v="292885.8"/>
    <n v="1.3256835402539354E-3"/>
    <n v="88.882460543843266"/>
    <x v="1"/>
  </r>
  <r>
    <x v="0"/>
    <s v="10.01.00012"/>
    <s v="Material do consultório/escritório"/>
    <n v="292854.69"/>
    <n v="1.3255427276404957E-3"/>
    <n v="88.883786086570908"/>
    <x v="1"/>
  </r>
  <r>
    <x v="0"/>
    <s v="10.01.00012"/>
    <s v="Material de Consultório aplicado no serviço odontologico"/>
    <n v="292731.93"/>
    <n v="1.3249870813394407E-3"/>
    <n v="88.88511107365224"/>
    <x v="1"/>
  </r>
  <r>
    <x v="1"/>
    <s v="10.01.00015"/>
    <s v="MAT/MED UTILIZADOS EM PROCEDIMENTOS MÉDICOS"/>
    <n v="292724.18"/>
    <n v="1.3249520026588186E-3"/>
    <n v="88.886436025654902"/>
    <x v="0"/>
  </r>
  <r>
    <x v="0"/>
    <s v="10.01.00003"/>
    <s v="Diárias de Pedreiro/ajudantes"/>
    <n v="292680.40000000002"/>
    <n v="1.3247538420604135E-3"/>
    <n v="88.887760779496958"/>
    <x v="0"/>
  </r>
  <r>
    <x v="0"/>
    <s v="10.01.00018"/>
    <s v="Material Aplicado na Prestação de Serviços"/>
    <n v="292668.82"/>
    <n v="1.3247014277221422E-3"/>
    <n v="88.889085480924678"/>
    <x v="1"/>
  </r>
  <r>
    <x v="0"/>
    <s v="10.01.00018"/>
    <s v="Remuneração paga a terceiro sem vinculo empregaticio"/>
    <n v="292639.84999999998"/>
    <n v="1.3245703013508355E-3"/>
    <n v="88.890410051226027"/>
    <x v="1"/>
  </r>
  <r>
    <x v="1"/>
    <s v="10.01.00015"/>
    <s v="Despesas com Materiais "/>
    <n v="292459.12"/>
    <n v="1.3237522665187267E-3"/>
    <n v="88.891733803492542"/>
    <x v="1"/>
  </r>
  <r>
    <x v="0"/>
    <s v="10.01.00015"/>
    <s v="Material de  Uso e Consumo"/>
    <n v="292453.90999999997"/>
    <n v="1.3237286845927856E-3"/>
    <n v="88.893057532177139"/>
    <x v="1"/>
  </r>
  <r>
    <x v="1"/>
    <s v="10.01.00015"/>
    <s v="Material Médico de Consultório"/>
    <n v="292385.24"/>
    <n v="1.3234178648510665E-3"/>
    <n v="88.894380950041992"/>
    <x v="1"/>
  </r>
  <r>
    <x v="0"/>
    <s v="10.01.00016"/>
    <s v="material de consumo"/>
    <n v="292334.94"/>
    <n v="1.3231901928981253E-3"/>
    <n v="88.895704140234884"/>
    <x v="1"/>
  </r>
  <r>
    <x v="1"/>
    <s v="10.01.00020"/>
    <s v="VALE REFEICAO"/>
    <n v="292316.12"/>
    <n v="1.3231050082827306E-3"/>
    <n v="88.897027245243166"/>
    <x v="1"/>
  </r>
  <r>
    <x v="1"/>
    <s v="10.01.00012"/>
    <s v="Material Empregado"/>
    <n v="292307.27"/>
    <n v="1.3230649506926007E-3"/>
    <n v="88.898350310193862"/>
    <x v="1"/>
  </r>
  <r>
    <x v="1"/>
    <s v="10.01.00015"/>
    <s v="Rateio de Perdas - Unimed - Rio (CNPJ: 42.163.881/0001-01"/>
    <n v="292295.42"/>
    <n v="1.3230113142583589E-3"/>
    <n v="88.899673321508118"/>
    <x v="0"/>
  </r>
  <r>
    <x v="0"/>
    <s v="10.02.00001"/>
    <s v="DESPESAS DE CUSTEIO"/>
    <n v="292254.13"/>
    <n v="1.322824424100567E-3"/>
    <n v="88.900996145932211"/>
    <x v="0"/>
  </r>
  <r>
    <x v="1"/>
    <s v="10.01.00025"/>
    <s v="Despesa com FERJ"/>
    <n v="291872.08"/>
    <n v="1.3210951583029285E-3"/>
    <n v="88.902317241090515"/>
    <x v="0"/>
  </r>
  <r>
    <x v="0"/>
    <s v="10.01.00016"/>
    <s v="Despesas com Protético"/>
    <n v="291852.24"/>
    <n v="1.3210053568805356E-3"/>
    <n v="88.9036382464474"/>
    <x v="0"/>
  </r>
  <r>
    <x v="0"/>
    <s v="10.01.00015"/>
    <s v="Despesas diversas "/>
    <n v="291832.63"/>
    <n v="1.3209165965028581E-3"/>
    <n v="88.904959163043898"/>
    <x v="0"/>
  </r>
  <r>
    <x v="1"/>
    <s v="10.01.00011"/>
    <s v="Material de conservação e limpeza do cartório"/>
    <n v="291822.83"/>
    <n v="1.3208722389454262E-3"/>
    <n v="88.906280035282848"/>
    <x v="1"/>
  </r>
  <r>
    <x v="1"/>
    <s v="10.01.00015"/>
    <s v="Publicidade"/>
    <n v="291782.21999999997"/>
    <n v="1.320688426658966E-3"/>
    <n v="88.907600723709507"/>
    <x v="0"/>
  </r>
  <r>
    <x v="1"/>
    <s v="10.01.00012"/>
    <s v="Material de consultorio "/>
    <n v="291677.95"/>
    <n v="1.3202164713004534E-3"/>
    <n v="88.908920940180806"/>
    <x v="1"/>
  </r>
  <r>
    <x v="1"/>
    <s v="10.01.00017"/>
    <s v="Honorários Contábeis "/>
    <n v="291520.33"/>
    <n v="1.3195030388308191E-3"/>
    <n v="88.910240443219635"/>
    <x v="0"/>
  </r>
  <r>
    <x v="0"/>
    <s v="10.11.00001"/>
    <s v="00024"/>
    <n v="291488.14"/>
    <n v="1.3193573378334994E-3"/>
    <n v="88.91155980055747"/>
    <x v="0"/>
  </r>
  <r>
    <x v="0"/>
    <s v="10.01.00015"/>
    <s v="Material dermatológico"/>
    <n v="291487.40000000002"/>
    <n v="1.3193539883852852E-3"/>
    <n v="88.912879154545848"/>
    <x v="1"/>
  </r>
  <r>
    <x v="1"/>
    <s v="10.01.00017"/>
    <s v="Contador"/>
    <n v="291475.71999999997"/>
    <n v="1.3193011214188762E-3"/>
    <n v="88.914198455667261"/>
    <x v="0"/>
  </r>
  <r>
    <x v="1"/>
    <s v="10.01.00021"/>
    <s v="Transporte de Bens do Leilão"/>
    <n v="291308.36"/>
    <n v="1.3185436029686923E-3"/>
    <n v="88.915516999270224"/>
    <x v="1"/>
  </r>
  <r>
    <x v="0"/>
    <s v="10.01.00015"/>
    <s v="Insumos utilizados na prestação dos serviços"/>
    <n v="291294.03000000003"/>
    <n v="1.3184787413566519E-3"/>
    <n v="88.916835478011578"/>
    <x v="1"/>
  </r>
  <r>
    <x v="1"/>
    <s v="10.01.00016"/>
    <s v="Serviços de confeccçao de proteses"/>
    <n v="291278.40000000002"/>
    <n v="1.3184079955788294E-3"/>
    <n v="88.918153886007161"/>
    <x v="0"/>
  </r>
  <r>
    <x v="0"/>
    <s v="10.01.00006"/>
    <s v="MATERIAL USADO NA PRESTAÇÃO DO SERVIÇO"/>
    <n v="291207.07"/>
    <n v="1.3180851359286642E-3"/>
    <n v="88.919471971143096"/>
    <x v="1"/>
  </r>
  <r>
    <x v="0"/>
    <s v="10.01.00006"/>
    <s v="Mensalidades"/>
    <n v="291137.59999999998"/>
    <n v="1.3177706951618482E-3"/>
    <n v="88.920789741838263"/>
    <x v="0"/>
  </r>
  <r>
    <x v="1"/>
    <s v="10.01.00015"/>
    <s v="Material de Uso Profissional - Align Technology do Brasil LTDA"/>
    <n v="291124.90000000002"/>
    <n v="1.3177132113884418E-3"/>
    <n v="88.922107455049655"/>
    <x v="1"/>
  </r>
  <r>
    <x v="0"/>
    <s v="10.01.00015"/>
    <s v="MATERIAL PARA PRESTACAO DE SERVICOS"/>
    <n v="291113.7"/>
    <n v="1.3176625170370911E-3"/>
    <n v="88.923425117566694"/>
    <x v="1"/>
  </r>
  <r>
    <x v="0"/>
    <s v="10.01.00012"/>
    <s v="Material de escritório / Consultorio"/>
    <n v="291087.94"/>
    <n v="1.3175459200289842E-3"/>
    <n v="88.924742663486725"/>
    <x v="1"/>
  </r>
  <r>
    <x v="0"/>
    <s v="10.01.00015"/>
    <s v="Produtos médicos e estéticos"/>
    <n v="291079.3"/>
    <n v="1.3175068129579423E-3"/>
    <n v="88.926060170299678"/>
    <x v="1"/>
  </r>
  <r>
    <x v="0"/>
    <s v="10.01.00007"/>
    <s v="Calculos Processuais"/>
    <n v="291075"/>
    <n v="1.3174873499480486E-3"/>
    <n v="88.927377657649629"/>
    <x v="0"/>
  </r>
  <r>
    <x v="1"/>
    <s v="10.01.00017"/>
    <s v="Fundimper"/>
    <n v="291072.44"/>
    <n v="1.31747576266774E-3"/>
    <n v="88.92869513341229"/>
    <x v="0"/>
  </r>
  <r>
    <x v="1"/>
    <s v="10.01.00015"/>
    <s v="Material de Uso Odontológico"/>
    <n v="290923.37"/>
    <n v="1.3168010299038242E-3"/>
    <n v="88.930011934442192"/>
    <x v="1"/>
  </r>
  <r>
    <x v="1"/>
    <s v="10.01.00015"/>
    <s v="Material Médico Odontológico"/>
    <n v="290920.13"/>
    <n v="1.3167863647521837E-3"/>
    <n v="88.931328720806945"/>
    <x v="1"/>
  </r>
  <r>
    <x v="1"/>
    <s v="10.01.00016"/>
    <s v="Serviço de Terceiros PF / PJ sem vínculo empregatício (Protético, Dentistas terceiros, Serviços de manutenção de máquinas e equipamentos,  Marketing, Faxineira, etc)"/>
    <n v="290900.21999999997"/>
    <n v="1.3166962464900946E-3"/>
    <n v="88.932645417053436"/>
    <x v="1"/>
  </r>
  <r>
    <x v="0"/>
    <s v="10.01.00052"/>
    <s v="Rescisão de Contrato de Trabalho"/>
    <n v="290831.02"/>
    <n v="1.3163830278192493E-3"/>
    <n v="88.933961800081249"/>
    <x v="0"/>
  </r>
  <r>
    <x v="1"/>
    <s v="10.01.00016"/>
    <s v="Produtos Dermatologicos"/>
    <n v="290802.08"/>
    <n v="1.3162520372363841E-3"/>
    <n v="88.935278052118491"/>
    <x v="1"/>
  </r>
  <r>
    <x v="0"/>
    <s v="10.01.00034"/>
    <s v="Serviços de Informatica"/>
    <n v="290770.89"/>
    <n v="1.316110862520435E-3"/>
    <n v="88.93659416298101"/>
    <x v="0"/>
  </r>
  <r>
    <x v="0"/>
    <s v="10.01.00015"/>
    <s v="Despesas dedutíveis Livro Caixa"/>
    <n v="290662.90999999997"/>
    <n v="1.3156221146580372E-3"/>
    <n v="88.93790978509567"/>
    <x v="0"/>
  </r>
  <r>
    <x v="1"/>
    <s v="10.01.00015"/>
    <s v="Honorários Contábeis "/>
    <n v="290593.05"/>
    <n v="1.315305908641487E-3"/>
    <n v="88.939225091004317"/>
    <x v="0"/>
  </r>
  <r>
    <x v="0"/>
    <s v="10.01.00003"/>
    <s v="Condomínio do cartório"/>
    <n v="290455.09000000003"/>
    <n v="1.3146814628635986E-3"/>
    <n v="88.940539772467176"/>
    <x v="0"/>
  </r>
  <r>
    <x v="1"/>
    <s v="10.01.00010"/>
    <s v="Outras Despesas"/>
    <n v="290453.71000000002"/>
    <n v="1.3146752165953074E-3"/>
    <n v="88.941854447683767"/>
    <x v="0"/>
  </r>
  <r>
    <x v="1"/>
    <s v="10.02.00001"/>
    <s v="Despesas Gerais com cartório"/>
    <n v="290453.40999999997"/>
    <n v="1.3146738587108959E-3"/>
    <n v="88.943169121542482"/>
    <x v="0"/>
  </r>
  <r>
    <x v="1"/>
    <s v="10.01.00015"/>
    <s v="Serviço prestados por terceiros, sem vinculo empregatícios."/>
    <n v="290417"/>
    <n v="1.3145090568061925E-3"/>
    <n v="88.944483630599294"/>
    <x v="1"/>
  </r>
  <r>
    <x v="1"/>
    <s v="10.01.00020"/>
    <s v="OUTRAS DESPESAS"/>
    <n v="290410.43"/>
    <n v="1.3144793191375876E-3"/>
    <n v="88.945798109918428"/>
    <x v="0"/>
  </r>
  <r>
    <x v="1"/>
    <s v="10.01.00017"/>
    <s v="Material Expediente - Aluguel Máquinas. Sistema. Manutenção"/>
    <n v="290263.84000000003"/>
    <n v="1.3138158115514713E-3"/>
    <n v="88.947111925729985"/>
    <x v="1"/>
  </r>
  <r>
    <x v="1"/>
    <s v="10.01.00012"/>
    <s v="OUTROS PAGAMENTOS"/>
    <n v="290225.55"/>
    <n v="1.3136425002377907E-3"/>
    <n v="88.948425568230221"/>
    <x v="0"/>
  </r>
  <r>
    <x v="1"/>
    <s v="10.01.00015"/>
    <s v="FERJ, FERC, FADEP, FEMPE"/>
    <n v="290129.71999999997"/>
    <n v="1.3132087466940457E-3"/>
    <n v="88.949738776976915"/>
    <x v="0"/>
  </r>
  <r>
    <x v="1"/>
    <s v="10.01.00016"/>
    <s v="materiais e medicamentos"/>
    <n v="290063.17"/>
    <n v="1.3129075226688321E-3"/>
    <n v="88.951051684499589"/>
    <x v="1"/>
  </r>
  <r>
    <x v="0"/>
    <s v="10.01.00021"/>
    <s v="Manutenção de Equipamentos - Computadores e Máquinas"/>
    <n v="289962.57"/>
    <n v="1.3124521787629497E-3"/>
    <n v="88.952364136678355"/>
    <x v="1"/>
  </r>
  <r>
    <x v="0"/>
    <s v="10.01.00027"/>
    <s v="FGTS - D"/>
    <n v="289962.38"/>
    <n v="1.3124513187694894E-3"/>
    <n v="88.953676587997123"/>
    <x v="0"/>
  </r>
  <r>
    <x v="1"/>
    <s v="10.01.00016"/>
    <s v="Cursos"/>
    <n v="289903.8"/>
    <n v="1.3121861692067993E-3"/>
    <n v="88.954988774166324"/>
    <x v="0"/>
  </r>
  <r>
    <x v="1"/>
    <s v="10.01.00016"/>
    <s v="Material Aplicado"/>
    <n v="289844.46999999997"/>
    <n v="1.3119176249330813E-3"/>
    <n v="88.956300691791256"/>
    <x v="1"/>
  </r>
  <r>
    <x v="1"/>
    <s v="10.01.00015"/>
    <s v="Remuneração paga a terceiros"/>
    <n v="289758.89"/>
    <n v="1.3115302657733855E-3"/>
    <n v="88.957612222057023"/>
    <x v="1"/>
  </r>
  <r>
    <x v="0"/>
    <s v="10.01.00016"/>
    <s v="DESPESA NECESSÁRIAS A PERCEPÇÃO DE RENDA "/>
    <n v="289637.90999999997"/>
    <n v="1.3109826762531698E-3"/>
    <n v="88.958923204733281"/>
    <x v="0"/>
  </r>
  <r>
    <x v="0"/>
    <s v="10.01.00028"/>
    <s v="INSS "/>
    <n v="289627.58"/>
    <n v="1.3109359197666117E-3"/>
    <n v="88.960234140653043"/>
    <x v="0"/>
  </r>
  <r>
    <x v="0"/>
    <s v="10.01.00065"/>
    <s v="CONTRIBUIÇÃO FIC-SREI"/>
    <n v="289572.90000000002"/>
    <n v="1.3106884227012672E-3"/>
    <n v="88.961544829075748"/>
    <x v="0"/>
  </r>
  <r>
    <x v="1"/>
    <s v="10.01.00015"/>
    <s v="Prestação de Serviços "/>
    <n v="289556.47999999998"/>
    <n v="1.3106141011611618E-3"/>
    <n v="88.962855443176906"/>
    <x v="0"/>
  </r>
  <r>
    <x v="1"/>
    <s v="10.01.00015"/>
    <s v="Outros custos "/>
    <n v="289497.59000000003"/>
    <n v="1.310347548451247E-3"/>
    <n v="88.96416579072536"/>
    <x v="0"/>
  </r>
  <r>
    <x v="0"/>
    <s v="10.01.00016"/>
    <s v="Auxílio Refeições  e Vale Transportes"/>
    <n v="289482.82"/>
    <n v="1.3102806952754033E-3"/>
    <n v="88.965476071420639"/>
    <x v="1"/>
  </r>
  <r>
    <x v="0"/>
    <s v="10.01.00016"/>
    <s v="Serviços Contábeis"/>
    <n v="289408.39"/>
    <n v="1.3099438041529895E-3"/>
    <n v="88.966786015224798"/>
    <x v="0"/>
  </r>
  <r>
    <x v="0"/>
    <s v="10.01.00007"/>
    <s v="Auxílio alimentação, refeição, educação e habitação."/>
    <n v="289406.78000000003"/>
    <n v="1.3099365168399827E-3"/>
    <n v="88.968095951741631"/>
    <x v="1"/>
  </r>
  <r>
    <x v="1"/>
    <s v="10.01.00015"/>
    <s v="Totais de custos e despesas"/>
    <n v="289281.58"/>
    <n v="1.3093698264123833E-3"/>
    <n v="88.969405321568047"/>
    <x v="0"/>
  </r>
  <r>
    <x v="0"/>
    <s v="10.01.00017"/>
    <s v="Material de Uso Odontológico"/>
    <n v="289228.62"/>
    <n v="1.309130114550996E-3"/>
    <n v="88.970714451682596"/>
    <x v="1"/>
  </r>
  <r>
    <x v="1"/>
    <s v="10.01.00020"/>
    <s v="Material aplicado na Prestação de Serviço"/>
    <n v="289150.40000000002"/>
    <n v="1.3087760688221877E-3"/>
    <n v="88.972023227751421"/>
    <x v="1"/>
  </r>
  <r>
    <x v="0"/>
    <s v="10.01.00017"/>
    <s v="Prestação Serviços - PJ"/>
    <n v="289135.03999999998"/>
    <n v="1.3087065451403352E-3"/>
    <n v="88.973331934296567"/>
    <x v="0"/>
  </r>
  <r>
    <x v="1"/>
    <s v="10.01.00015"/>
    <s v="Serviço Prestado Pessoa Física "/>
    <n v="289105.25"/>
    <n v="1.3085717072183049E-3"/>
    <n v="88.97464050600378"/>
    <x v="0"/>
  </r>
  <r>
    <x v="1"/>
    <s v="10.01.00017"/>
    <s v="Serviços de Prestação Jurídica - PJ"/>
    <n v="289078.53999999998"/>
    <n v="1.3084508102428961E-3"/>
    <n v="88.975948956814022"/>
    <x v="0"/>
  </r>
  <r>
    <x v="0"/>
    <s v="10.01.00016"/>
    <s v="Materiais de uso/consumo - escritório/consultório "/>
    <n v="289072.96999999997"/>
    <n v="1.3084255988556619E-3"/>
    <n v="88.977257382412873"/>
    <x v="1"/>
  </r>
  <r>
    <x v="1"/>
    <s v="10.01.00008"/>
    <s v="Material de consumo"/>
    <n v="288980.87"/>
    <n v="1.3080087283414295E-3"/>
    <n v="88.978565391141217"/>
    <x v="1"/>
  </r>
  <r>
    <x v="1"/>
    <s v="10.01.00012"/>
    <s v="Material de Consultorio odontologico"/>
    <n v="288979.59000000003"/>
    <n v="1.3080029347012751E-3"/>
    <n v="88.979873394075923"/>
    <x v="1"/>
  </r>
  <r>
    <x v="1"/>
    <s v="10.01.00021"/>
    <s v="Outras Despesas"/>
    <n v="288848.27"/>
    <n v="1.3074085434316876E-3"/>
    <n v="88.981180802619349"/>
    <x v="0"/>
  </r>
  <r>
    <x v="0"/>
    <s v="10.01.00017"/>
    <s v="Prestação de serviços pessoa jurídica"/>
    <n v="288834.40000000002"/>
    <n v="1.3073457639090774E-3"/>
    <n v="88.982488148383254"/>
    <x v="0"/>
  </r>
  <r>
    <x v="1"/>
    <s v="10.01.00005"/>
    <s v="Material de consumo"/>
    <n v="288730.84999999998"/>
    <n v="1.3068770674731513E-3"/>
    <n v="88.983795025450732"/>
    <x v="1"/>
  </r>
  <r>
    <x v="0"/>
    <s v="10.01.00018"/>
    <s v="Pagamentos Efetuados a Terceiros sem Vinculo Empregatício"/>
    <n v="288672.71999999997"/>
    <n v="1.3066139547370781E-3"/>
    <n v="88.985101639405471"/>
    <x v="1"/>
  </r>
  <r>
    <x v="1"/>
    <s v="10.01.00015"/>
    <s v="Dentária"/>
    <n v="288654.15000000002"/>
    <n v="1.3065299016920262E-3"/>
    <n v="88.986408169307168"/>
    <x v="0"/>
  </r>
  <r>
    <x v="0"/>
    <s v="10.01.00028"/>
    <s v="Mão de Obra de Terceiros"/>
    <n v="288611.34999999998"/>
    <n v="1.3063361768493645E-3"/>
    <n v="88.987714505484021"/>
    <x v="1"/>
  </r>
  <r>
    <x v="1"/>
    <s v="10.01.00006"/>
    <s v=" FGTS - FUNDO DE GARANTIA POR TEMPO DE SERVIÇO"/>
    <n v="288606.28999999998"/>
    <n v="1.3063132738656291E-3"/>
    <n v="88.989020818757893"/>
    <x v="0"/>
  </r>
  <r>
    <x v="0"/>
    <s v="10.01.00016"/>
    <s v="Prestação de Serviços de Terceiros P.J"/>
    <n v="288590.40999999997"/>
    <n v="1.3062413965174639E-3"/>
    <n v="88.990327060154414"/>
    <x v="1"/>
  </r>
  <r>
    <x v="1"/>
    <s v="10.01.00015"/>
    <s v="material utilizado nos proscedimentos "/>
    <n v="288537.39"/>
    <n v="1.3060014130791948E-3"/>
    <n v="88.991633061567498"/>
    <x v="1"/>
  </r>
  <r>
    <x v="0"/>
    <s v="10.02.00004"/>
    <s v="LOCACAO DE MOBILIARIO E EQUIPAMENTOS DE ESCRITÓRIO/INFORMÁTICA"/>
    <n v="288476.02"/>
    <n v="1.305723635191481E-3"/>
    <n v="88.992938785202696"/>
    <x v="0"/>
  </r>
  <r>
    <x v="0"/>
    <s v="10.01.00015"/>
    <s v="Propaganda e Publicidade"/>
    <n v="288444.90000000002"/>
    <n v="1.3055827773152278E-3"/>
    <n v="88.994244367980016"/>
    <x v="0"/>
  </r>
  <r>
    <x v="1"/>
    <s v="10.01.00015"/>
    <s v="Despesas de escritório"/>
    <n v="288356.46999999997"/>
    <n v="1.3051825182536253E-3"/>
    <n v="88.995549550498268"/>
    <x v="0"/>
  </r>
  <r>
    <x v="1"/>
    <s v="10.01.00016"/>
    <s v="Remuneração paga a Terceiros, sem Vínculo Empregatício"/>
    <n v="288270.73"/>
    <n v="1.3047944348889098E-3"/>
    <n v="88.996854344933155"/>
    <x v="1"/>
  </r>
  <r>
    <x v="0"/>
    <s v="10.01.00013"/>
    <s v="FOLHA DE PAGAMENTO, HOLERITE, FUNCIONÁRIOS"/>
    <n v="288260.67"/>
    <n v="1.3047489004983216E-3"/>
    <n v="88.99815909383365"/>
    <x v="0"/>
  </r>
  <r>
    <x v="0"/>
    <s v="10.01.00017"/>
    <s v="FGTS "/>
    <n v="288221.8"/>
    <n v="1.3045729639414463E-3"/>
    <n v="88.999463666797595"/>
    <x v="0"/>
  </r>
  <r>
    <x v="1"/>
    <s v="10.01.00021"/>
    <s v="Serviços prestados por Terceiros - Serviços prestados por terceiro"/>
    <n v="288147"/>
    <n v="1.3042343980949253E-3"/>
    <n v="89.000767901195687"/>
    <x v="1"/>
  </r>
  <r>
    <x v="0"/>
    <s v="11.01.00019"/>
    <s v="OUTRAS DESPESAS INDEDUTÍVEIS - PAGTO"/>
    <n v="288139.45"/>
    <n v="1.3042002246705772E-3"/>
    <n v="89.002072101420353"/>
    <x v="0"/>
  </r>
  <r>
    <x v="1"/>
    <s v="10.01.00012"/>
    <s v="Material de Consultório "/>
    <n v="288010.01"/>
    <n v="1.3036143428099664E-3"/>
    <n v="89.00337571576317"/>
    <x v="1"/>
  </r>
  <r>
    <x v="1"/>
    <s v="10.01.00029"/>
    <s v="Locação de equipamentos"/>
    <n v="288000"/>
    <n v="1.3035690347334469E-3"/>
    <n v="89.004679284797902"/>
    <x v="0"/>
  </r>
  <r>
    <x v="0"/>
    <s v="10.01.00030"/>
    <s v="Locação de Equipamentos "/>
    <n v="288000"/>
    <n v="1.3035690347334469E-3"/>
    <n v="89.005982853832634"/>
    <x v="0"/>
  </r>
  <r>
    <x v="1"/>
    <s v="10.01.00026"/>
    <s v="Serviços de Terceiros"/>
    <n v="287965.40000000002"/>
    <n v="1.303412425398024E-3"/>
    <n v="89.007286266258035"/>
    <x v="1"/>
  </r>
  <r>
    <x v="1"/>
    <s v="10.01.00012"/>
    <s v="Material de consultorio odontologico"/>
    <n v="287945.34999999998"/>
    <n v="1.3033216734565434E-3"/>
    <n v="89.008589587931496"/>
    <x v="1"/>
  </r>
  <r>
    <x v="0"/>
    <s v="10.02.00004"/>
    <s v="VERBAS RESCISÓRIAS"/>
    <n v="287919.12"/>
    <n v="1.3032029490961925E-3"/>
    <n v="89.009892790880599"/>
    <x v="0"/>
  </r>
  <r>
    <x v="1"/>
    <s v="10.01.00017"/>
    <s v="Material de Consumo Consultorio"/>
    <n v="287865.74"/>
    <n v="1.3029613361966296E-3"/>
    <n v="89.011195752216793"/>
    <x v="1"/>
  </r>
  <r>
    <x v="0"/>
    <s v="10.01.00031"/>
    <s v="Refeições / Lanches"/>
    <n v="287856.12"/>
    <n v="1.3029177933698447E-3"/>
    <n v="89.01249867001016"/>
    <x v="0"/>
  </r>
  <r>
    <x v="1"/>
    <s v="10.01.00023"/>
    <s v="DESPESA COM APARELHO ODONTOLOGICO"/>
    <n v="287834.34000000003"/>
    <n v="1.302819210961593E-3"/>
    <n v="89.013801489221123"/>
    <x v="0"/>
  </r>
  <r>
    <x v="0"/>
    <s v="10.02.00002"/>
    <s v="Serviço terceirizado de conservação e limpeza "/>
    <n v="287786.2"/>
    <n v="1.302601315776412E-3"/>
    <n v="89.015104090536894"/>
    <x v="1"/>
  </r>
  <r>
    <x v="0"/>
    <s v="10.01.00004"/>
    <s v="INSS"/>
    <n v="287764.96999999997"/>
    <n v="1.302505222822914E-3"/>
    <n v="89.016406595759719"/>
    <x v="0"/>
  </r>
  <r>
    <x v="1"/>
    <s v="10.01.00016"/>
    <s v="Material p/ Prestação de Serviços"/>
    <n v="287651.98"/>
    <n v="1.3019937982908496E-3"/>
    <n v="89.017708589558012"/>
    <x v="1"/>
  </r>
  <r>
    <x v="1"/>
    <s v="10.01.00016"/>
    <s v="Combustiveis e Lubrificantes"/>
    <n v="287597.76"/>
    <n v="1.3017483833149357E-3"/>
    <n v="89.019010337941324"/>
    <x v="1"/>
  </r>
  <r>
    <x v="1"/>
    <s v="10.01.00024"/>
    <s v="Material de Uso e Consumo "/>
    <n v="287346.65000000002"/>
    <n v="1.3006117887999638E-3"/>
    <n v="89.020310949730131"/>
    <x v="1"/>
  </r>
  <r>
    <x v="0"/>
    <s v="10.01.00004"/>
    <s v="Contribuições obrigatórias a entidades de classe - sindicato patronal "/>
    <n v="287277.84999999998"/>
    <n v="1.3003003806416663E-3"/>
    <n v="89.021611250110766"/>
    <x v="0"/>
  </r>
  <r>
    <x v="0"/>
    <s v="10.01.00015"/>
    <s v="Material de Enfermagem / Cirúrgico "/>
    <n v="287260.81"/>
    <n v="1.3002232528071113E-3"/>
    <n v="89.022911473363578"/>
    <x v="1"/>
  </r>
  <r>
    <x v="0"/>
    <s v="10.01.00015"/>
    <s v="material utilizado na prestação de serviço"/>
    <n v="287076.25"/>
    <n v="1.299387882317353E-3"/>
    <n v="89.024210861245891"/>
    <x v="1"/>
  </r>
  <r>
    <x v="0"/>
    <s v="10.01.00013"/>
    <s v="Salarios com vínculo empregatício, INSS e FGTS"/>
    <n v="286980.81"/>
    <n v="1.2989558940233428E-3"/>
    <n v="89.02550981713992"/>
    <x v="0"/>
  </r>
  <r>
    <x v="0"/>
    <s v="10.01.00022"/>
    <s v="Aquisição de Selos"/>
    <n v="286757.5"/>
    <n v="1.2979451301304735E-3"/>
    <n v="89.026807762270053"/>
    <x v="1"/>
  </r>
  <r>
    <x v="0"/>
    <s v="10.01.00015"/>
    <s v="Insumos/materiais odontológicos"/>
    <n v="286757.33"/>
    <n v="1.2979443606626405E-3"/>
    <n v="89.028105706630711"/>
    <x v="1"/>
  </r>
  <r>
    <x v="0"/>
    <s v="10.01.00016"/>
    <s v="Repasse de Honorários"/>
    <n v="286745.43"/>
    <n v="1.2978904979143303E-3"/>
    <n v="89.029403597128621"/>
    <x v="0"/>
  </r>
  <r>
    <x v="0"/>
    <s v="10.01.00018"/>
    <s v="Materiais de uso e consumo"/>
    <n v="286682.01"/>
    <n v="1.2976034411498068E-3"/>
    <n v="89.030701200569766"/>
    <x v="1"/>
  </r>
  <r>
    <x v="1"/>
    <s v="10.10.00003"/>
    <s v="Repasses Legais - Parte do Registro Civil - Sinoreg"/>
    <n v="286633.78999999998"/>
    <n v="1.2973851838621161E-3"/>
    <n v="89.031998585753627"/>
    <x v="0"/>
  </r>
  <r>
    <x v="0"/>
    <s v="10.01.00018"/>
    <s v="Insumos médicos e descartáveis"/>
    <n v="286537.39"/>
    <n v="1.2969488503379904E-3"/>
    <n v="89.033295534603965"/>
    <x v="1"/>
  </r>
  <r>
    <x v="0"/>
    <s v="10.01.00018"/>
    <s v="Internet"/>
    <n v="286521.55"/>
    <n v="1.2968771540410799E-3"/>
    <n v="89.034592411758013"/>
    <x v="0"/>
  </r>
  <r>
    <x v="0"/>
    <s v="10.01.00015"/>
    <s v="TOTAL DE DESPESAS "/>
    <n v="286518.3"/>
    <n v="1.2968624436266254E-3"/>
    <n v="89.035889274201637"/>
    <x v="0"/>
  </r>
  <r>
    <x v="1"/>
    <s v="10.01.00034"/>
    <s v="VALE TRANSPORTE - PAGTO. VALE TRANSPORTE REF."/>
    <n v="286373.90000000002"/>
    <n v="1.2962088485967106E-3"/>
    <n v="89.037185483050237"/>
    <x v="1"/>
  </r>
  <r>
    <x v="1"/>
    <s v="10.01.00016"/>
    <s v="Serviços tomados"/>
    <n v="286269.09000000003"/>
    <n v="1.2957344490462576E-3"/>
    <n v="89.038481217499282"/>
    <x v="0"/>
  </r>
  <r>
    <x v="1"/>
    <s v="10.01.00023"/>
    <s v="INSS"/>
    <n v="286230.40999999997"/>
    <n v="1.2955593724828427E-3"/>
    <n v="89.039776776871761"/>
    <x v="0"/>
  </r>
  <r>
    <x v="0"/>
    <s v="10.01.00015"/>
    <s v="Honorário Serviços Contabilidade "/>
    <n v="286205.42"/>
    <n v="1.2954462607113913E-3"/>
    <n v="89.041072223132474"/>
    <x v="0"/>
  </r>
  <r>
    <x v="1"/>
    <s v="10.01.00016"/>
    <s v="SERVIÇOS PAGOS À TERCEIROS"/>
    <n v="286196.95"/>
    <n v="1.2954079231081825E-3"/>
    <n v="89.042367631055583"/>
    <x v="1"/>
  </r>
  <r>
    <x v="0"/>
    <s v="10.01.00017"/>
    <s v="Manutenção de Software"/>
    <n v="286164.82"/>
    <n v="1.2952624936877449E-3"/>
    <n v="89.043662893549268"/>
    <x v="1"/>
  </r>
  <r>
    <x v="1"/>
    <s v="10.01.00015"/>
    <s v="Material de uso e consumo odontologico"/>
    <n v="286157.01"/>
    <n v="1.2952271434302407E-3"/>
    <n v="89.044958120692698"/>
    <x v="1"/>
  </r>
  <r>
    <x v="0"/>
    <s v="10.01.00015"/>
    <s v="Materiais Cirúrgicos, Dentários, Odonto e Prótéticos   "/>
    <n v="286156.48"/>
    <n v="1.295224744501114E-3"/>
    <n v="89.046253345437194"/>
    <x v="1"/>
  </r>
  <r>
    <x v="1"/>
    <s v="10.01.00015"/>
    <s v="Pagamentos a Terceiros sem vinculo empregatício (Serviços)"/>
    <n v="286150.32"/>
    <n v="1.2951968626078712E-3"/>
    <n v="89.047548542299808"/>
    <x v="1"/>
  </r>
  <r>
    <x v="1"/>
    <s v="10.01.00016"/>
    <s v="Materiais para procedimentos dermatológicos"/>
    <n v="286002.11"/>
    <n v="1.2945260224459343E-3"/>
    <n v="89.048843068322256"/>
    <x v="1"/>
  </r>
  <r>
    <x v="0"/>
    <s v="10.01.00005"/>
    <s v="Contribuições Previdenciárias"/>
    <n v="285983.65999999997"/>
    <n v="1.2944425125546465E-3"/>
    <n v="89.050137510834816"/>
    <x v="0"/>
  </r>
  <r>
    <x v="1"/>
    <s v="10.01.00015"/>
    <s v="Material de uso e consumo usado na prestação de serviços"/>
    <n v="285973.23"/>
    <n v="1.2943953034399512E-3"/>
    <n v="89.051431906138262"/>
    <x v="1"/>
  </r>
  <r>
    <x v="1"/>
    <s v="10.01.00016"/>
    <s v="MATERIAL ODONTOLOGICO "/>
    <n v="285928.5"/>
    <n v="1.2941928428742441E-3"/>
    <n v="89.05272609898114"/>
    <x v="1"/>
  </r>
  <r>
    <x v="0"/>
    <s v="10.01.00019"/>
    <s v="Publicidade e Propaganda"/>
    <n v="285909.33"/>
    <n v="1.29410607406037E-3"/>
    <n v="89.054020205055195"/>
    <x v="0"/>
  </r>
  <r>
    <x v="0"/>
    <s v="10.01.00018"/>
    <s v="Vale refeição; cesta básica; vale alimentação; (adiantamento salarial)"/>
    <n v="285870.57"/>
    <n v="1.2939306353944454E-3"/>
    <n v="89.055314135690594"/>
    <x v="1"/>
  </r>
  <r>
    <x v="1"/>
    <s v="10.01.00016"/>
    <s v="Material e Medicamento"/>
    <n v="285785.01"/>
    <n v="1.2935433667603767E-3"/>
    <n v="89.05660767905735"/>
    <x v="1"/>
  </r>
  <r>
    <x v="0"/>
    <s v="10.01.00016"/>
    <s v="Prestador de Serviço "/>
    <n v="285784.92"/>
    <n v="1.2935429593950532E-3"/>
    <n v="89.057901222016739"/>
    <x v="0"/>
  </r>
  <r>
    <x v="1"/>
    <s v="10.01.00018"/>
    <s v="MATERIAL PARA USO E CONSUMO NO CONSULTÓRIO"/>
    <n v="285761.12"/>
    <n v="1.2934352338984329E-3"/>
    <n v="89.059194657250643"/>
    <x v="1"/>
  </r>
  <r>
    <x v="0"/>
    <s v="10.01.00015"/>
    <s v="Fornecedor "/>
    <n v="285737.57"/>
    <n v="1.2933286399721552E-3"/>
    <n v="89.060487985890617"/>
    <x v="0"/>
  </r>
  <r>
    <x v="0"/>
    <s v="10.01.00015"/>
    <s v="Despesas com Material utilizado na Prestação de Serviços"/>
    <n v="285729.68"/>
    <n v="1.2932929276121411E-3"/>
    <n v="89.061781278818231"/>
    <x v="1"/>
  </r>
  <r>
    <x v="1"/>
    <s v="10.01.00017"/>
    <s v="Produtos e serviços odontológicos"/>
    <n v="285696.77"/>
    <n v="1.2931439676922346E-3"/>
    <n v="89.063074422785917"/>
    <x v="1"/>
  </r>
  <r>
    <x v="0"/>
    <s v="10.01.00015"/>
    <s v="DESPESAS DIVERSAS - CF. LIVRO DIARIO DE REGISTRO"/>
    <n v="285666.92"/>
    <n v="1.2930088581933222E-3"/>
    <n v="89.064367431644115"/>
    <x v="0"/>
  </r>
  <r>
    <x v="0"/>
    <s v="10.01.00038"/>
    <s v="Contratos diversos"/>
    <n v="285611.38"/>
    <n v="1.2927574685259989E-3"/>
    <n v="89.065660189112634"/>
    <x v="0"/>
  </r>
  <r>
    <x v="0"/>
    <s v="10.01.00015"/>
    <s v="Material aplicável "/>
    <n v="285586.53999999998"/>
    <n v="1.2926450356967531E-3"/>
    <n v="89.066952834148324"/>
    <x v="1"/>
  </r>
  <r>
    <x v="0"/>
    <s v="10.01.00015"/>
    <s v="Honorários Profissionais"/>
    <n v="285543.81"/>
    <n v="1.2924516276937874E-3"/>
    <n v="89.068245285776015"/>
    <x v="0"/>
  </r>
  <r>
    <x v="0"/>
    <s v="10.01.00023"/>
    <s v="Internet e Licenças/ Autorização de Sistemas de Informatica"/>
    <n v="285343.56"/>
    <n v="1.2915452398493243E-3"/>
    <n v="89.069536831015867"/>
    <x v="0"/>
  </r>
  <r>
    <x v="0"/>
    <s v="10.01.00025"/>
    <s v="Plano de Saude Funcionarios"/>
    <n v="285332.67"/>
    <n v="1.2914959486451983E-3"/>
    <n v="89.070828326964516"/>
    <x v="1"/>
  </r>
  <r>
    <x v="1"/>
    <s v="10.01.00019"/>
    <s v="Serviços e materiais Odontológicos "/>
    <n v="285269.89"/>
    <n v="1.2912117887007521E-3"/>
    <n v="89.072119538753213"/>
    <x v="1"/>
  </r>
  <r>
    <x v="1"/>
    <s v="10.01.00016"/>
    <s v="Material de escritório/consultório"/>
    <n v="285214.87"/>
    <n v="1.2909627526997412E-3"/>
    <n v="89.073410501505919"/>
    <x v="1"/>
  </r>
  <r>
    <x v="1"/>
    <s v="10.01.00015"/>
    <s v="Material de uso e consumo do consultório "/>
    <n v="285195.61"/>
    <n v="1.2908755765205435E-3"/>
    <n v="89.074701377082434"/>
    <x v="1"/>
  </r>
  <r>
    <x v="0"/>
    <s v="10.01.00005"/>
    <s v="REPASSE TJ SERGIPE RATEIO RENDA BRUTA "/>
    <n v="285169.57"/>
    <n v="1.2907577121536531E-3"/>
    <n v="89.075992134794589"/>
    <x v="0"/>
  </r>
  <r>
    <x v="1"/>
    <s v="10.01.00015"/>
    <s v="Despesas com materiais cirúrgicos"/>
    <n v="285158.09000000003"/>
    <n v="1.2907057504435188E-3"/>
    <n v="89.077282840545038"/>
    <x v="1"/>
  </r>
  <r>
    <x v="1"/>
    <s v="10.01.00016"/>
    <s v="Material Dentário"/>
    <n v="285151.25"/>
    <n v="1.2906747906789437E-3"/>
    <n v="89.078573515335719"/>
    <x v="1"/>
  </r>
  <r>
    <x v="0"/>
    <s v="10.07.00001"/>
    <s v="Suporte em geral"/>
    <n v="285120.32"/>
    <n v="1.2905347927961509E-3"/>
    <n v="89.079864050128521"/>
    <x v="0"/>
  </r>
  <r>
    <x v="1"/>
    <s v="10.01.00018"/>
    <s v="Taxas e impostos"/>
    <n v="285102.14"/>
    <n v="1.2904525050008333E-3"/>
    <n v="89.081154502633524"/>
    <x v="0"/>
  </r>
  <r>
    <x v="1"/>
    <s v="10.01.00015"/>
    <s v="Materiais médicos "/>
    <n v="285061.36"/>
    <n v="1.2902679232465401E-3"/>
    <n v="89.082444770556776"/>
    <x v="1"/>
  </r>
  <r>
    <x v="0"/>
    <s v="10.01.00015"/>
    <s v="Material aplicado em pacientes"/>
    <n v="285043.77"/>
    <n v="1.2901883059572314E-3"/>
    <n v="89.083734958862735"/>
    <x v="1"/>
  </r>
  <r>
    <x v="1"/>
    <s v="10.01.00015"/>
    <s v="Medicamentos, Produtos e Materiais - Consultório"/>
    <n v="285022.25"/>
    <n v="1.2900909003821361E-3"/>
    <n v="89.085025049763118"/>
    <x v="1"/>
  </r>
  <r>
    <x v="0"/>
    <s v="10.01.00017"/>
    <s v="Despesa medica"/>
    <n v="284985.28999999998"/>
    <n v="1.2899236090226785E-3"/>
    <n v="89.08631497337214"/>
    <x v="0"/>
  </r>
  <r>
    <x v="1"/>
    <s v="10.01.00005"/>
    <s v="Prestação de serviços protéticos"/>
    <n v="284983.12"/>
    <n v="1.2899137869921043E-3"/>
    <n v="89.087604887159131"/>
    <x v="0"/>
  </r>
  <r>
    <x v="0"/>
    <s v="10.01.00020"/>
    <s v="Remuneração paga a terceiros, sem vínculo empregatício"/>
    <n v="284970.64"/>
    <n v="1.2898572990005992E-3"/>
    <n v="89.088894744458131"/>
    <x v="1"/>
  </r>
  <r>
    <x v="1"/>
    <s v="10.01.00015"/>
    <s v="Pagtos diversos de acordo com livro caixa"/>
    <n v="284787.39"/>
    <n v="1.2890278579394364E-3"/>
    <n v="89.090183772316067"/>
    <x v="0"/>
  </r>
  <r>
    <x v="0"/>
    <s v="10.01.00018"/>
    <s v="Despesas com livro caixa compartilhado no mês"/>
    <n v="284784.09000000003"/>
    <n v="1.2890129212109135E-3"/>
    <n v="89.091472785237272"/>
    <x v="0"/>
  </r>
  <r>
    <x v="1"/>
    <s v="10.01.00017"/>
    <s v="MATERIAL MEDICO"/>
    <n v="284748"/>
    <n v="1.2888495677162483E-3"/>
    <n v="89.092761634804987"/>
    <x v="1"/>
  </r>
  <r>
    <x v="0"/>
    <s v="10.01.00019"/>
    <s v="Vale Transporte"/>
    <n v="284685.40999999997"/>
    <n v="1.2885662677652621E-3"/>
    <n v="89.094050201072747"/>
    <x v="1"/>
  </r>
  <r>
    <x v="0"/>
    <s v="10.01.00020"/>
    <s v="DESPESAS TOTAIS DE LIVRO CAIXA"/>
    <n v="284660.82"/>
    <n v="1.2884549665063592E-3"/>
    <n v="89.09533865603926"/>
    <x v="0"/>
  </r>
  <r>
    <x v="0"/>
    <s v="10.01.00002"/>
    <s v="Condominio"/>
    <n v="284649.99"/>
    <n v="1.2884059468791155E-3"/>
    <n v="89.09662706198614"/>
    <x v="0"/>
  </r>
  <r>
    <x v="1"/>
    <s v="10.01.00015"/>
    <s v="encargos totais"/>
    <n v="284636.68"/>
    <n v="1.2883457020740729E-3"/>
    <n v="89.09791540768822"/>
    <x v="0"/>
  </r>
  <r>
    <x v="1"/>
    <s v="10.01.00016"/>
    <s v="Previdência Social"/>
    <n v="284629.73"/>
    <n v="1.2883142444185471E-3"/>
    <n v="89.099203721932639"/>
    <x v="0"/>
  </r>
  <r>
    <x v="1"/>
    <s v="10.01.00012"/>
    <s v="Material de consumo odontológico"/>
    <n v="284584.53999999998"/>
    <n v="1.2881097017634095E-3"/>
    <n v="89.1004918316344"/>
    <x v="1"/>
  </r>
  <r>
    <x v="0"/>
    <s v="10.01.00018"/>
    <s v="Remuneração Paga a terceiro sem vinculo empregaticio"/>
    <n v="284540.96999999997"/>
    <n v="1.2879124916840925E-3"/>
    <n v="89.101779744126091"/>
    <x v="1"/>
  </r>
  <r>
    <x v="1"/>
    <s v="11.01.00019"/>
    <s v="Diversos não dedutíveis"/>
    <n v="284515.73"/>
    <n v="1.2877982483422985E-3"/>
    <n v="89.103067542374433"/>
    <x v="0"/>
  </r>
  <r>
    <x v="1"/>
    <s v="10.01.00015"/>
    <s v="Materiais utilizados na prestação do serviço"/>
    <n v="284475.84000000003"/>
    <n v="1.2876176949784253E-3"/>
    <n v="89.104355160069417"/>
    <x v="1"/>
  </r>
  <r>
    <x v="1"/>
    <s v="10.01.00028"/>
    <s v="Despesas Diversas"/>
    <n v="284362.17"/>
    <n v="1.2871031925750288E-3"/>
    <n v="89.105642263261998"/>
    <x v="0"/>
  </r>
  <r>
    <x v="0"/>
    <s v="10.01.00027"/>
    <s v="Locação de Maquinas e Equipamentos"/>
    <n v="284320.67"/>
    <n v="1.2869153518981489E-3"/>
    <n v="89.106929178613896"/>
    <x v="0"/>
  </r>
  <r>
    <x v="1"/>
    <s v="10.01.00018"/>
    <s v="Despesas com publicações"/>
    <n v="284306.23"/>
    <n v="1.2868499923951574E-3"/>
    <n v="89.108216028606293"/>
    <x v="0"/>
  </r>
  <r>
    <x v="0"/>
    <s v="10.01.00019"/>
    <s v="Cursos"/>
    <n v="284294.53000000003"/>
    <n v="1.2867970349031215E-3"/>
    <n v="89.109502825641201"/>
    <x v="0"/>
  </r>
  <r>
    <x v="0"/>
    <s v="10.01.00034"/>
    <s v="Rescisões"/>
    <n v="284275.07"/>
    <n v="1.2867089534676494E-3"/>
    <n v="89.110789534594673"/>
    <x v="0"/>
  </r>
  <r>
    <x v="1"/>
    <s v="10.01.00024"/>
    <s v="Restituição de teto remuneratório"/>
    <n v="284204.96000000002"/>
    <n v="1.2863916158807566E-3"/>
    <n v="89.112075926210551"/>
    <x v="0"/>
  </r>
  <r>
    <x v="1"/>
    <s v="10.01.00017"/>
    <s v="Serviços Pessoa Jurídica"/>
    <n v="284117.87"/>
    <n v="1.2859974220361908E-3"/>
    <n v="89.113361923632581"/>
    <x v="0"/>
  </r>
  <r>
    <x v="1"/>
    <s v="10.01.00015"/>
    <s v="Material/Serviço consultório"/>
    <n v="284096.90999999997"/>
    <n v="1.2859025511786628E-3"/>
    <n v="89.114647826183756"/>
    <x v="1"/>
  </r>
  <r>
    <x v="0"/>
    <s v="10.01.00007"/>
    <s v="ENERGIA DO ESCRITORIO/CONSULTORIO"/>
    <n v="283926.21000000002"/>
    <n v="1.2851299149487011E-3"/>
    <n v="89.115932956098703"/>
    <x v="1"/>
  </r>
  <r>
    <x v="1"/>
    <s v="10.01.00016"/>
    <s v="Pagamento de material útil na prestação de serviço"/>
    <n v="283894.83"/>
    <n v="1.2849878802392916E-3"/>
    <n v="89.117217943978943"/>
    <x v="1"/>
  </r>
  <r>
    <x v="1"/>
    <s v="10.01.00029"/>
    <s v="IRRF - Folha de Pagamento "/>
    <n v="283745.96999999997"/>
    <n v="1.2843140979944636E-3"/>
    <n v="89.118502258076944"/>
    <x v="0"/>
  </r>
  <r>
    <x v="1"/>
    <s v="10.02.00001"/>
    <s v="Folha mensal de salários"/>
    <n v="283685.01"/>
    <n v="1.2840381758821118E-3"/>
    <n v="89.119786296252826"/>
    <x v="0"/>
  </r>
  <r>
    <x v="0"/>
    <s v="10.01.00016"/>
    <s v="Serviços de Terceiros Pessoa Jurudica"/>
    <n v="283665.64"/>
    <n v="1.2839505018119634E-3"/>
    <n v="89.121070246754641"/>
    <x v="1"/>
  </r>
  <r>
    <x v="1"/>
    <s v="10.01.00027"/>
    <s v="Honorários Advocatícios"/>
    <n v="283662.88"/>
    <n v="1.2839380092753805E-3"/>
    <n v="89.122354184763921"/>
    <x v="0"/>
  </r>
  <r>
    <x v="1"/>
    <s v="10.01.00017"/>
    <s v="Laboratório de Prótese Dentária / Técnico Prótese Dentária"/>
    <n v="283659.14"/>
    <n v="1.2839210809830544E-3"/>
    <n v="89.123638105844904"/>
    <x v="0"/>
  </r>
  <r>
    <x v="0"/>
    <s v="10.01.00015"/>
    <s v="PROTETICO"/>
    <n v="283581.15999999997"/>
    <n v="1.2835681215617747E-3"/>
    <n v="89.124921673966469"/>
    <x v="0"/>
  </r>
  <r>
    <x v="1"/>
    <s v="10.01.00018"/>
    <s v="Vale Refeição"/>
    <n v="283550.37"/>
    <n v="1.2834287573583738E-3"/>
    <n v="89.12620510272383"/>
    <x v="1"/>
  </r>
  <r>
    <x v="0"/>
    <s v="10.01.00015"/>
    <s v="Rateio de despesa"/>
    <n v="283533"/>
    <n v="1.2833501358509665E-3"/>
    <n v="89.12748845285968"/>
    <x v="0"/>
  </r>
  <r>
    <x v="0"/>
    <s v="10.01.00006"/>
    <s v="Material odontológico"/>
    <n v="283303.21000000002"/>
    <n v="1.2823100416548159E-3"/>
    <n v="89.12877076290134"/>
    <x v="1"/>
  </r>
  <r>
    <x v="1"/>
    <s v="10.02.00028"/>
    <s v="REPASSES LEGAIS PARTE DO MINISTERIO PUBLICO"/>
    <n v="283243.3"/>
    <n v="1.282038872137903E-3"/>
    <n v="89.130052801773473"/>
    <x v="0"/>
  </r>
  <r>
    <x v="1"/>
    <s v="10.01.00088"/>
    <s v="Rescisão contratual"/>
    <n v="283225.88"/>
    <n v="1.2819600243164273E-3"/>
    <n v="89.131334761797788"/>
    <x v="0"/>
  </r>
  <r>
    <x v="1"/>
    <s v="10.01.00017"/>
    <s v="Insumos de Consultório"/>
    <n v="283185.81"/>
    <n v="1.2817786562219072E-3"/>
    <n v="89.132616540454009"/>
    <x v="1"/>
  </r>
  <r>
    <x v="0"/>
    <s v="10.01.00012"/>
    <s v="Material de Expediente"/>
    <n v="283168.71999999997"/>
    <n v="1.2817013020732834E-3"/>
    <n v="89.133898241756086"/>
    <x v="1"/>
  </r>
  <r>
    <x v="0"/>
    <s v="10.01.00025"/>
    <s v="Vale Refeição"/>
    <n v="283165.59999999998"/>
    <n v="1.2816871800754072E-3"/>
    <n v="89.135179928936168"/>
    <x v="1"/>
  </r>
  <r>
    <x v="0"/>
    <s v="10.01.00026"/>
    <s v="INSS"/>
    <n v="283048.96999999997"/>
    <n v="1.281159279879154E-3"/>
    <n v="89.136461088216052"/>
    <x v="0"/>
  </r>
  <r>
    <x v="0"/>
    <s v="10.01.00006"/>
    <s v="Fornecedores de serviço"/>
    <n v="283030.53000000003"/>
    <n v="1.2810758152506801E-3"/>
    <n v="89.137742164031309"/>
    <x v="0"/>
  </r>
  <r>
    <x v="1"/>
    <s v="10.01.00017"/>
    <s v="Prestação de serviços pessoa jurídica"/>
    <n v="282882.84999999998"/>
    <n v="1.2804073740178693E-3"/>
    <n v="89.13902257140532"/>
    <x v="0"/>
  </r>
  <r>
    <x v="1"/>
    <s v="10.01.00022"/>
    <s v="INSS"/>
    <n v="282863.45"/>
    <n v="1.2803195641592799E-3"/>
    <n v="89.14030289096948"/>
    <x v="0"/>
  </r>
  <r>
    <x v="0"/>
    <s v="10.01.00015"/>
    <s v=" Remuneração paga a terceiros, sem vínculo empregatício"/>
    <n v="282850.57"/>
    <n v="1.2802612656552265E-3"/>
    <n v="89.141583152235128"/>
    <x v="1"/>
  </r>
  <r>
    <x v="1"/>
    <s v="10.01.00015"/>
    <s v="Anuncios e Propagandas"/>
    <n v="282835.39"/>
    <n v="1.2801925567040209E-3"/>
    <n v="89.142863344791834"/>
    <x v="0"/>
  </r>
  <r>
    <x v="0"/>
    <s v="10.01.00015"/>
    <s v="SERVIÇOS PRESTADOS POR TERCEIROS"/>
    <n v="282828.55"/>
    <n v="1.2801615969394459E-3"/>
    <n v="89.144143506388772"/>
    <x v="1"/>
  </r>
  <r>
    <x v="1"/>
    <s v="10.01.00012"/>
    <s v="MATERIAL DO CARTORIO"/>
    <n v="282700.51"/>
    <n v="1.279582051872754E-3"/>
    <n v="89.145423088440651"/>
    <x v="1"/>
  </r>
  <r>
    <x v="0"/>
    <s v="10.01.00017"/>
    <s v="Materiais e Medicamentos"/>
    <n v="282657.83"/>
    <n v="1.2793888701838566E-3"/>
    <n v="89.146702477310839"/>
    <x v="1"/>
  </r>
  <r>
    <x v="0"/>
    <s v="10.01.00008"/>
    <s v="Investimentos"/>
    <n v="282594"/>
    <n v="1.2790999576439712E-3"/>
    <n v="89.147981577268482"/>
    <x v="0"/>
  </r>
  <r>
    <x v="1"/>
    <s v="10.01.00015"/>
    <s v="Material para uso e consumo"/>
    <n v="282497.59999999998"/>
    <n v="1.278663624119845E-3"/>
    <n v="89.149260240892602"/>
    <x v="1"/>
  </r>
  <r>
    <x v="1"/>
    <s v="10.01.00004"/>
    <s v="4004 - Contribuições obrigatórias a entidades de classe"/>
    <n v="282496.7"/>
    <n v="1.2786595504666114E-3"/>
    <n v="89.150538900443067"/>
    <x v="0"/>
  </r>
  <r>
    <x v="0"/>
    <s v="10.01.00015"/>
    <s v="DESPESAS COM ESCRITORIO"/>
    <n v="282473.14"/>
    <n v="1.2785529112775201E-3"/>
    <n v="89.15181745335434"/>
    <x v="0"/>
  </r>
  <r>
    <x v="0"/>
    <s v="10.01.00014"/>
    <s v=" CONVÊNIO MÉDICO; CONVÊNIO ODONTOLÓGICO - BENEFÍCIO AOS PREPOSTOS"/>
    <n v="282452.93"/>
    <n v="1.2784614351310202E-3"/>
    <n v="89.153095914789475"/>
    <x v="0"/>
  </r>
  <r>
    <x v="1"/>
    <s v="10.01.00015"/>
    <s v="Despesas Médicas "/>
    <n v="282302.33"/>
    <n v="1.2777797771566077E-3"/>
    <n v="89.15437369456663"/>
    <x v="0"/>
  </r>
  <r>
    <x v="0"/>
    <s v="10.01.00015"/>
    <s v="TOTAL DE DESPESAS DEDUTIVEIS NO MES (CARTORIO DE ALVORADA DOESTE/RO)"/>
    <n v="282286.27"/>
    <n v="1.2777070850777958E-3"/>
    <n v="89.15565140165171"/>
    <x v="0"/>
  </r>
  <r>
    <x v="1"/>
    <s v="10.01.00019"/>
    <s v="Propaganda"/>
    <n v="282203.02"/>
    <n v="1.2773302721536932E-3"/>
    <n v="89.15692873192387"/>
    <x v="0"/>
  </r>
  <r>
    <x v="1"/>
    <s v="10.01.00020"/>
    <s v="Saldo transferido para o Poder Publico"/>
    <n v="282197.84000000003"/>
    <n v="1.2773068260161933E-3"/>
    <n v="89.158206038749881"/>
    <x v="0"/>
  </r>
  <r>
    <x v="1"/>
    <s v="10.01.00016"/>
    <s v="Software"/>
    <n v="282143.58"/>
    <n v="1.2770612299890245E-3"/>
    <n v="89.159483099979866"/>
    <x v="0"/>
  </r>
  <r>
    <x v="0"/>
    <s v="10.01.00002"/>
    <s v="Aluguel de imóveis"/>
    <n v="282142.88"/>
    <n v="1.277058061592065E-3"/>
    <n v="89.160760158041455"/>
    <x v="1"/>
  </r>
  <r>
    <x v="1"/>
    <s v="10.01.00022"/>
    <s v="IRRF - D"/>
    <n v="282072.38"/>
    <n v="1.2767389587554376E-3"/>
    <n v="89.162036897000206"/>
    <x v="0"/>
  </r>
  <r>
    <x v="0"/>
    <s v="10.01.00015"/>
    <s v=" Material de Uso e tratamento"/>
    <n v="282069.73"/>
    <n v="1.2767269641098052E-3"/>
    <n v="89.163313623964314"/>
    <x v="1"/>
  </r>
  <r>
    <x v="0"/>
    <s v="10.01.00018"/>
    <s v="Folha de pagamento"/>
    <n v="282054.67"/>
    <n v="1.2766587983123641E-3"/>
    <n v="89.164590282762632"/>
    <x v="0"/>
  </r>
  <r>
    <x v="1"/>
    <s v="10.01.00002"/>
    <s v="Condominio"/>
    <n v="281988.36"/>
    <n v="1.2763586605946794E-3"/>
    <n v="89.165866641423221"/>
    <x v="0"/>
  </r>
  <r>
    <x v="1"/>
    <s v="10.01.00015"/>
    <s v="01.00015 - Despesa Dedutíveis"/>
    <n v="281976.59000000003"/>
    <n v="1.2763053862629476E-3"/>
    <n v="89.167142946809491"/>
    <x v="0"/>
  </r>
  <r>
    <x v="0"/>
    <s v="10.01.00016"/>
    <s v="Folha de pagamento"/>
    <n v="281911.37"/>
    <n v="1.2760101821919568E-3"/>
    <n v="89.168418956991687"/>
    <x v="0"/>
  </r>
  <r>
    <x v="1"/>
    <s v="10.01.00016"/>
    <s v="Consignatários"/>
    <n v="281882.36"/>
    <n v="1.2758788747693956E-3"/>
    <n v="89.169694835866451"/>
    <x v="0"/>
  </r>
  <r>
    <x v="0"/>
    <s v="10.01.00019"/>
    <s v="Serviços contábeis/administrativos"/>
    <n v="281865.86"/>
    <n v="1.2758041911267808E-3"/>
    <n v="89.170970640057575"/>
    <x v="0"/>
  </r>
  <r>
    <x v="1"/>
    <s v="10.01.00015"/>
    <s v="Pagamentos Efetuados a Terceiros"/>
    <n v="281745.7"/>
    <n v="1.2752603131572892E-3"/>
    <n v="89.172245900370726"/>
    <x v="1"/>
  </r>
  <r>
    <x v="1"/>
    <s v="10.01.00015"/>
    <s v="Remuneração paga a terceiros (CNPJ/CPF), sem vinculo empregatício"/>
    <n v="281647.11"/>
    <n v="1.2748140670769614E-3"/>
    <n v="89.173520714437799"/>
    <x v="1"/>
  </r>
  <r>
    <x v="0"/>
    <s v="10.01.00061"/>
    <s v="Manutenção e Reparo"/>
    <n v="281600.53000000003"/>
    <n v="1.2746032328907191E-3"/>
    <n v="89.174795317670686"/>
    <x v="1"/>
  </r>
  <r>
    <x v="0"/>
    <s v="10.01.00021"/>
    <s v="Impressos gráficos"/>
    <n v="281592.95"/>
    <n v="1.2745689236779297E-3"/>
    <n v="89.176069886594362"/>
    <x v="0"/>
  </r>
  <r>
    <x v="1"/>
    <s v="10.01.00015"/>
    <s v="Despesas e Custos Relacionados com a Atividade"/>
    <n v="281592.65000000002"/>
    <n v="1.2745675657935185E-3"/>
    <n v="89.177344454160149"/>
    <x v="0"/>
  </r>
  <r>
    <x v="0"/>
    <s v="10.01.00017"/>
    <s v="Insumos Para Atendimento "/>
    <n v="281578.09999999998"/>
    <n v="1.2745017083995761E-3"/>
    <n v="89.178618955868544"/>
    <x v="1"/>
  </r>
  <r>
    <x v="1"/>
    <s v="10.01.00006"/>
    <s v="despesas em Nome da Pessoa Juridica"/>
    <n v="281573.84000000003"/>
    <n v="1.2744824264409376E-3"/>
    <n v="89.179893438294982"/>
    <x v="0"/>
  </r>
  <r>
    <x v="1"/>
    <s v="10.01.00018"/>
    <s v="Vale Transporte"/>
    <n v="281549.15000000002"/>
    <n v="1.2743706725538975E-3"/>
    <n v="89.18116780896753"/>
    <x v="1"/>
  </r>
  <r>
    <x v="1"/>
    <s v="10.01.00017"/>
    <s v="Remuneração paga a terceiros, sem vinculo empregaticio"/>
    <n v="281514.53000000003"/>
    <n v="1.2742139726928472E-3"/>
    <n v="89.182442022940222"/>
    <x v="1"/>
  </r>
  <r>
    <x v="0"/>
    <s v="10.01.00016"/>
    <s v=" Locação de Equipamentos Odontológicos"/>
    <n v="281465.23"/>
    <n v="1.2739908270212763E-3"/>
    <n v="89.183716013767238"/>
    <x v="0"/>
  </r>
  <r>
    <x v="1"/>
    <s v="10.01.00019"/>
    <s v="Selos"/>
    <n v="281395.71999999997"/>
    <n v="1.2736762052032058E-3"/>
    <n v="89.18498968997244"/>
    <x v="0"/>
  </r>
  <r>
    <x v="1"/>
    <s v="10.01.00036"/>
    <s v="AUXILIO ALIMENTACAO"/>
    <n v="281337.86"/>
    <n v="1.2734143145631026E-3"/>
    <n v="89.186263104287008"/>
    <x v="1"/>
  </r>
  <r>
    <x v="1"/>
    <s v="10.01.00015"/>
    <s v="Folha de pagamento -  Salário Mensal"/>
    <n v="281316.21000000002"/>
    <n v="1.2733163205714292E-3"/>
    <n v="89.187536420607586"/>
    <x v="0"/>
  </r>
  <r>
    <x v="0"/>
    <s v="10.02.00001"/>
    <s v="Serviços Diversos "/>
    <n v="281279.11"/>
    <n v="1.2731483955325798E-3"/>
    <n v="89.188809569003112"/>
    <x v="0"/>
  </r>
  <r>
    <x v="1"/>
    <s v="10.01.00015"/>
    <s v="Material Auxiliar de Consumo"/>
    <n v="281242.61"/>
    <n v="1.2729831862625528E-3"/>
    <n v="89.190082552189381"/>
    <x v="1"/>
  </r>
  <r>
    <x v="0"/>
    <s v="10.01.00015"/>
    <s v="Despesas Diversas "/>
    <n v="281021.51"/>
    <n v="1.2719824254515126E-3"/>
    <n v="89.191354534614831"/>
    <x v="0"/>
  </r>
  <r>
    <x v="0"/>
    <s v="10.01.00016"/>
    <s v="Insumos Medicos"/>
    <n v="280850.5"/>
    <n v="1.271208386074326E-3"/>
    <n v="89.192625743000903"/>
    <x v="1"/>
  </r>
  <r>
    <x v="0"/>
    <s v="10.01.00015"/>
    <s v="Serviços de prótese"/>
    <n v="280840.88"/>
    <n v="1.271164843247541E-3"/>
    <n v="89.193896907844149"/>
    <x v="0"/>
  </r>
  <r>
    <x v="1"/>
    <s v="10.01.00016"/>
    <s v="REPASSES LEGAIS - PARTE DO IPESP"/>
    <n v="280834.63"/>
    <n v="1.2711365539889747E-3"/>
    <n v="89.195168044398145"/>
    <x v="0"/>
  </r>
  <r>
    <x v="1"/>
    <s v="10.01.00020"/>
    <s v="Serviços Protéticos"/>
    <n v="280759.53000000003"/>
    <n v="1.2707966302580424E-3"/>
    <n v="89.196438841028396"/>
    <x v="0"/>
  </r>
  <r>
    <x v="1"/>
    <s v="10.01.00016"/>
    <s v="PROTESE DENTARIA"/>
    <n v="280744.34000000003"/>
    <n v="1.2707278760440231E-3"/>
    <n v="89.197709568904443"/>
    <x v="0"/>
  </r>
  <r>
    <x v="1"/>
    <s v="10.01.00015"/>
    <s v="Remuneração paga a prestadores de serviço"/>
    <n v="280683.48"/>
    <n v="1.270452406559808E-3"/>
    <n v="89.198980021311002"/>
    <x v="0"/>
  </r>
  <r>
    <x v="1"/>
    <s v="10.01.00038"/>
    <s v="Impostos retidos - IRRF, CRF, INSS, ISSQN"/>
    <n v="280665.61"/>
    <n v="1.2703715219117154E-3"/>
    <n v="89.200250392832913"/>
    <x v="0"/>
  </r>
  <r>
    <x v="0"/>
    <s v="10.02.00009"/>
    <s v="Fundo de garantia por tempo de serviço - FGTS"/>
    <n v="280540.13"/>
    <n v="1.2698035641253323E-3"/>
    <n v="89.201520196397041"/>
    <x v="0"/>
  </r>
  <r>
    <x v="0"/>
    <s v="10.01.00026"/>
    <s v="Despesas diversas"/>
    <n v="280514.5"/>
    <n v="1.2696875555338037E-3"/>
    <n v="89.202789883952576"/>
    <x v="0"/>
  </r>
  <r>
    <x v="0"/>
    <s v="10.01.00015"/>
    <s v="Material Médico Odontológico"/>
    <n v="280512.32"/>
    <n v="1.2696776882404159E-3"/>
    <n v="89.204059561640818"/>
    <x v="1"/>
  </r>
  <r>
    <x v="0"/>
    <s v="10.01.00043"/>
    <s v="Locação de Móveis "/>
    <n v="280500"/>
    <n v="1.2696219244539299E-3"/>
    <n v="89.205329183565269"/>
    <x v="0"/>
  </r>
  <r>
    <x v="0"/>
    <s v="10.01.00021"/>
    <s v="INSS e IR- Funcionários"/>
    <n v="280486.78999999998"/>
    <n v="1.2695621322770243E-3"/>
    <n v="89.206598745697548"/>
    <x v="0"/>
  </r>
  <r>
    <x v="1"/>
    <s v="10.01.00005"/>
    <s v="Serviços de Terceiros"/>
    <n v="280437.84999999998"/>
    <n v="1.2693406160667468E-3"/>
    <n v="89.20786808631361"/>
    <x v="1"/>
  </r>
  <r>
    <x v="0"/>
    <s v="10.02.00026"/>
    <s v="REPASSES LEGAIS PARTE DO IPESP"/>
    <n v="280413.74"/>
    <n v="1.2692314874229017E-3"/>
    <n v="89.209137317801037"/>
    <x v="0"/>
  </r>
  <r>
    <x v="0"/>
    <s v="10.01.00012"/>
    <s v="Materiais, outras despesas necessárias a profissão"/>
    <n v="280413.38"/>
    <n v="1.2692298579616084E-3"/>
    <n v="89.210406547659005"/>
    <x v="1"/>
  </r>
  <r>
    <x v="1"/>
    <s v="10.05.00006"/>
    <s v="Salarios e Encargos - Contribuições Previdenciarias"/>
    <n v="280370.13"/>
    <n v="1.2690340962923298E-3"/>
    <n v="89.211675581755301"/>
    <x v="0"/>
  </r>
  <r>
    <x v="0"/>
    <s v="10.01.00019"/>
    <s v="Material dentário "/>
    <n v="280333.3"/>
    <n v="1.2688673933494506E-3"/>
    <n v="89.212944449148651"/>
    <x v="1"/>
  </r>
  <r>
    <x v="0"/>
    <s v="10.02.00036"/>
    <s v="SALARIO E ENCARGOS DARF IRRF"/>
    <n v="280254.03000000003"/>
    <n v="1.2685085950252029E-3"/>
    <n v="89.214212957743669"/>
    <x v="0"/>
  </r>
  <r>
    <x v="1"/>
    <s v="10.01.00043"/>
    <s v="Funcionários - INSS"/>
    <n v="280189.26"/>
    <n v="1.268215427780829E-3"/>
    <n v="89.215481173171455"/>
    <x v="0"/>
  </r>
  <r>
    <x v="1"/>
    <s v="10.01.00025"/>
    <s v="BANRICARD VALE REFEIÇÃO"/>
    <n v="280152"/>
    <n v="1.2680467785369605E-3"/>
    <n v="89.216749219949989"/>
    <x v="1"/>
  </r>
  <r>
    <x v="1"/>
    <s v="10.01.00002"/>
    <s v="CONDOMINIO - CONSULTORIO/CLINICA"/>
    <n v="280033.71000000002"/>
    <n v="1.2675113647136319E-3"/>
    <n v="89.218016731314705"/>
    <x v="0"/>
  </r>
  <r>
    <x v="0"/>
    <s v="10.01.00016"/>
    <s v="Material Médico Hospitalar e Odontológico"/>
    <n v="279840.96000000002"/>
    <n v="1.2666389239794483E-3"/>
    <n v="89.219283370238685"/>
    <x v="1"/>
  </r>
  <r>
    <x v="1"/>
    <s v="10.01.00030"/>
    <s v="Vale Transporte"/>
    <n v="279759.25"/>
    <n v="1.2662690815286564E-3"/>
    <n v="89.220549639320211"/>
    <x v="1"/>
  </r>
  <r>
    <x v="0"/>
    <s v="10.01.00017"/>
    <s v="Serviços contratados de pessoa jurídica "/>
    <n v="279673.03999999998"/>
    <n v="1.2658788708116966E-3"/>
    <n v="89.221815518191022"/>
    <x v="0"/>
  </r>
  <r>
    <x v="1"/>
    <s v="10.01.00024"/>
    <s v="Salário empregados/Rescisão "/>
    <n v="279650.19"/>
    <n v="1.2657754452823785E-3"/>
    <n v="89.223081293636298"/>
    <x v="0"/>
  </r>
  <r>
    <x v="0"/>
    <s v="10.01.00015"/>
    <s v="Material de Uso e Aplicação"/>
    <n v="279609.59999999998"/>
    <n v="1.2655917235215456E-3"/>
    <n v="89.224346885359822"/>
    <x v="1"/>
  </r>
  <r>
    <x v="0"/>
    <s v="10.01.00017"/>
    <s v="DEVOLUÇÃO DE TITULOS"/>
    <n v="279566.84000000003"/>
    <n v="1.2653981797301388E-3"/>
    <n v="89.225612283539547"/>
    <x v="0"/>
  </r>
  <r>
    <x v="1"/>
    <s v="10.01.00015"/>
    <s v="TOTAL DE DESPESAS "/>
    <n v="279519.3"/>
    <n v="1.2651830003137803E-3"/>
    <n v="89.226877466539861"/>
    <x v="0"/>
  </r>
  <r>
    <x v="1"/>
    <s v="10.01.00015"/>
    <s v="Materiais de uso profissional"/>
    <n v="279473.88"/>
    <n v="1.2649774166139276E-3"/>
    <n v="89.228142443956472"/>
    <x v="1"/>
  </r>
  <r>
    <x v="1"/>
    <s v="10.01.00017"/>
    <s v="Prestação de Serviços - PJ"/>
    <n v="279435.23"/>
    <n v="1.2648024758389537E-3"/>
    <n v="89.229407246432316"/>
    <x v="0"/>
  </r>
  <r>
    <x v="0"/>
    <s v="10.01.00029"/>
    <s v="Serviços de Processamento de Dados"/>
    <n v="279413.94"/>
    <n v="1.2647061113085737E-3"/>
    <n v="89.230671952543631"/>
    <x v="0"/>
  </r>
  <r>
    <x v="0"/>
    <s v="10.01.00015"/>
    <s v="Outras Despesas do Consultorio"/>
    <n v="279361.59000000003"/>
    <n v="1.2644691604788228E-3"/>
    <n v="89.231936421704106"/>
    <x v="0"/>
  </r>
  <r>
    <x v="1"/>
    <s v="10.01.00025"/>
    <s v="Guia de Previdência Social - GPS"/>
    <n v="279328.95"/>
    <n v="1.2643214226548862E-3"/>
    <n v="89.233200743126758"/>
    <x v="0"/>
  </r>
  <r>
    <x v="0"/>
    <s v="10.01.00035"/>
    <s v="Locação de Equipamentos"/>
    <n v="279244.06"/>
    <n v="1.2639371866293356E-3"/>
    <n v="89.234464680313394"/>
    <x v="0"/>
  </r>
  <r>
    <x v="0"/>
    <s v="10.01.00015"/>
    <s v="insumos consultório"/>
    <n v="279235.96999999997"/>
    <n v="1.2639005690130475E-3"/>
    <n v="89.235728580882409"/>
    <x v="1"/>
  </r>
  <r>
    <x v="0"/>
    <s v="10.01.00055"/>
    <s v="SALARIOS "/>
    <n v="279233.52"/>
    <n v="1.2638894796236898E-3"/>
    <n v="89.236992470362026"/>
    <x v="0"/>
  </r>
  <r>
    <x v="0"/>
    <s v="10.01.00023"/>
    <s v="Material de Consumo Odontológico - Consultório"/>
    <n v="279229.03999999998"/>
    <n v="1.2638692018831492E-3"/>
    <n v="89.238256339563904"/>
    <x v="1"/>
  </r>
  <r>
    <x v="0"/>
    <s v="10.01.00018"/>
    <s v="Material de uso e consumo"/>
    <n v="279191.13"/>
    <n v="1.26369761055639E-3"/>
    <n v="89.239520037174458"/>
    <x v="1"/>
  </r>
  <r>
    <x v="0"/>
    <s v="10.01.00015"/>
    <s v="Materiais utilizados na prestação de serviço veterinário "/>
    <n v="279113.73"/>
    <n v="1.2633472763783052E-3"/>
    <n v="89.240783384450836"/>
    <x v="1"/>
  </r>
  <r>
    <x v="0"/>
    <s v="10.01.00018"/>
    <s v="Treinadores"/>
    <n v="279088.59999999998"/>
    <n v="1.2632335309274618E-3"/>
    <n v="89.242046617981757"/>
    <x v="0"/>
  </r>
  <r>
    <x v="1"/>
    <s v="10.01.00015"/>
    <s v="MATERIAIS DENTÁRIOS/PROTÉTICOS/MATERIAIS DIVERSOS"/>
    <n v="279079.08"/>
    <n v="1.2631904407288139E-3"/>
    <n v="89.243309808422481"/>
    <x v="1"/>
  </r>
  <r>
    <x v="0"/>
    <s v="10.01.00018"/>
    <s v="Material Odontológico "/>
    <n v="279068.81"/>
    <n v="1.2631439558191378E-3"/>
    <n v="89.244572952378306"/>
    <x v="1"/>
  </r>
  <r>
    <x v="0"/>
    <s v="10.01.00002"/>
    <s v="Alugueis Pagos"/>
    <n v="279013.46999999997"/>
    <n v="1.2628934714080885E-3"/>
    <n v="89.245835845849712"/>
    <x v="0"/>
  </r>
  <r>
    <x v="0"/>
    <s v="10.01.00018"/>
    <s v="Serviços de Prótese Dentária"/>
    <n v="278922.09999999998"/>
    <n v="1.2624799050792565E-3"/>
    <n v="89.247098325754791"/>
    <x v="0"/>
  </r>
  <r>
    <x v="0"/>
    <s v="10.01.00015"/>
    <s v="Pagamentos a Terceiros sem vinculo empregatício (Serviços)"/>
    <n v="278887.57"/>
    <n v="1.2623236125835298E-3"/>
    <n v="89.24836064936737"/>
    <x v="1"/>
  </r>
  <r>
    <x v="0"/>
    <s v="10.01.00017"/>
    <s v="Devolução de Comissão"/>
    <n v="278838.05"/>
    <n v="1.2620994711300575E-3"/>
    <n v="89.249622748838505"/>
    <x v="0"/>
  </r>
  <r>
    <x v="0"/>
    <s v="10.01.00018"/>
    <s v="FERMOJU"/>
    <n v="278819.73"/>
    <n v="1.2620165496553481E-3"/>
    <n v="89.250884765388165"/>
    <x v="0"/>
  </r>
  <r>
    <x v="0"/>
    <s v="10.01.00015"/>
    <s v="DROGAS E MEDICAMENTOS"/>
    <n v="278815.53000000003"/>
    <n v="1.2619975392735917E-3"/>
    <n v="89.252146762927438"/>
    <x v="0"/>
  </r>
  <r>
    <x v="1"/>
    <s v="10.01.00015"/>
    <s v="Materiais e serviços inerentes ao serviço médico"/>
    <n v="278791"/>
    <n v="1.2618865095915706E-3"/>
    <n v="89.253408649437034"/>
    <x v="1"/>
  </r>
  <r>
    <x v="1"/>
    <s v="10.01.00015"/>
    <s v="Material de Consumo/consultório"/>
    <n v="278765.53999999998"/>
    <n v="1.2617712704678752E-3"/>
    <n v="89.254670420707498"/>
    <x v="1"/>
  </r>
  <r>
    <x v="0"/>
    <s v="10.01.00015"/>
    <s v="encargos totais"/>
    <n v="278713.48"/>
    <n v="1.2615356322597214E-3"/>
    <n v="89.255931956339751"/>
    <x v="0"/>
  </r>
  <r>
    <x v="0"/>
    <s v="10.01.00018"/>
    <s v="Salários e Ordenados "/>
    <n v="278661.99"/>
    <n v="1.2613025740319493E-3"/>
    <n v="89.257193258913787"/>
    <x v="0"/>
  </r>
  <r>
    <x v="0"/>
    <s v="10.01.00017"/>
    <s v="Devolução de tratamento cancelado"/>
    <n v="278628.73"/>
    <n v="1.2611520299135631E-3"/>
    <n v="89.258454410943699"/>
    <x v="0"/>
  </r>
  <r>
    <x v="1"/>
    <s v="10.01.00011"/>
    <s v="Material de consultório"/>
    <n v="278623.90000000002"/>
    <n v="1.2611301679745432E-3"/>
    <n v="89.259715541111674"/>
    <x v="1"/>
  </r>
  <r>
    <x v="1"/>
    <s v="10.01.00015"/>
    <s v="Material dentário"/>
    <n v="278567.75"/>
    <n v="1.2608760172755839E-3"/>
    <n v="89.260976417128944"/>
    <x v="1"/>
  </r>
  <r>
    <x v="1"/>
    <s v="10.01.00006"/>
    <s v="Serviços pagos a terceiros/ONR/ vigilância / intimações"/>
    <n v="278525.39"/>
    <n v="1.2606842839967252E-3"/>
    <n v="89.262237101412936"/>
    <x v="1"/>
  </r>
  <r>
    <x v="1"/>
    <s v="10.01.00015"/>
    <s v="DESPESA TOTAL MENSAL CARTORIO"/>
    <n v="278446.84999999998"/>
    <n v="1.2603287898578779E-3"/>
    <n v="89.26349743020279"/>
    <x v="0"/>
  </r>
  <r>
    <x v="1"/>
    <s v="10.01.00015"/>
    <s v="Remuneração paga a terceiros sem Vinculo empregaticio"/>
    <n v="278444.93"/>
    <n v="1.2603200993976463E-3"/>
    <n v="89.264757750302181"/>
    <x v="1"/>
  </r>
  <r>
    <x v="0"/>
    <s v="10.01.00016"/>
    <s v="Material p/ Prestação de Serviço"/>
    <n v="278381.88"/>
    <n v="1.26003471735723E-3"/>
    <n v="89.266017785019542"/>
    <x v="1"/>
  </r>
  <r>
    <x v="0"/>
    <s v="10.01.00031"/>
    <s v="Remuneração de Férias"/>
    <n v="278322.03999999998"/>
    <n v="1.259763864680013E-3"/>
    <n v="89.267277548884223"/>
    <x v="0"/>
  </r>
  <r>
    <x v="1"/>
    <s v="10.01.00015"/>
    <s v="Material de Construção e Reforma"/>
    <n v="278199.02"/>
    <n v="1.2592070415458016E-3"/>
    <n v="89.268536755925766"/>
    <x v="1"/>
  </r>
  <r>
    <x v="0"/>
    <s v="10.01.00020"/>
    <s v="LOCACAO DE EQUIPAMENTOS"/>
    <n v="278196.3"/>
    <n v="1.2591947300604734E-3"/>
    <n v="89.269795950655819"/>
    <x v="0"/>
  </r>
  <r>
    <x v="1"/>
    <s v="10.01.00015"/>
    <s v="DESPESAS D/MES"/>
    <n v="278136.13"/>
    <n v="1.2589223837104046E-3"/>
    <n v="89.271054873039532"/>
    <x v="0"/>
  </r>
  <r>
    <x v="0"/>
    <s v="10.01.00008"/>
    <s v="Insumos para a atividade"/>
    <n v="278059.36"/>
    <n v="1.2585749010895831E-3"/>
    <n v="89.272313447940618"/>
    <x v="1"/>
  </r>
  <r>
    <x v="1"/>
    <s v="10.01.00015"/>
    <s v="Impostos e Taxas"/>
    <n v="278048.48"/>
    <n v="1.2585256551482711E-3"/>
    <n v="89.273571973595764"/>
    <x v="0"/>
  </r>
  <r>
    <x v="0"/>
    <s v="10.01.00015"/>
    <s v="MATERIAL UTILIZADO NA PRESTAÇÃO DE SERVIÇO"/>
    <n v="278008.82"/>
    <n v="1.2583461428291132E-3"/>
    <n v="89.274830319738598"/>
    <x v="1"/>
  </r>
  <r>
    <x v="0"/>
    <s v="10.01.00027"/>
    <s v="Outras Despesas"/>
    <n v="277934.26"/>
    <n v="1.2580086632901211E-3"/>
    <n v="89.276088328401883"/>
    <x v="0"/>
  </r>
  <r>
    <x v="1"/>
    <s v="10.02.00001"/>
    <s v="Pagamento salário funcionários"/>
    <n v="277918.61"/>
    <n v="1.257937826986671E-3"/>
    <n v="89.277346266228875"/>
    <x v="0"/>
  </r>
  <r>
    <x v="0"/>
    <s v="10.01.00015"/>
    <s v="Materiais de uso e consumo no escritório/ Consultório"/>
    <n v="277905.34000000003"/>
    <n v="1.2578777632328833E-3"/>
    <n v="89.278604143992112"/>
    <x v="1"/>
  </r>
  <r>
    <x v="1"/>
    <s v="10.01.00015"/>
    <s v="Material uso e consumo consultório"/>
    <n v="277870.02"/>
    <n v="1.2577178949748735E-3"/>
    <n v="89.279861861887085"/>
    <x v="1"/>
  </r>
  <r>
    <x v="0"/>
    <s v="10.01.00016"/>
    <s v="Royalties"/>
    <n v="277808.49"/>
    <n v="1.2574393928821402E-3"/>
    <n v="89.281119301279972"/>
    <x v="0"/>
  </r>
  <r>
    <x v="1"/>
    <s v="10.01.00015"/>
    <s v="Material de Enfermagem / Cirúrgico "/>
    <n v="277735.84999999998"/>
    <n v="1.2571106038033798E-3"/>
    <n v="89.282376411883774"/>
    <x v="1"/>
  </r>
  <r>
    <x v="0"/>
    <s v="10.01.00015"/>
    <s v="Deposito plataforma exterior"/>
    <n v="277696.8"/>
    <n v="1.2569338525158576E-3"/>
    <n v="89.283633345736291"/>
    <x v="0"/>
  </r>
  <r>
    <x v="1"/>
    <s v="10.01.00164"/>
    <s v="FOLHA MENSAL"/>
    <n v="277597.46000000002"/>
    <n v="1.2564842117245023E-3"/>
    <n v="89.284889829948014"/>
    <x v="0"/>
  </r>
  <r>
    <x v="0"/>
    <s v="10.01.00020"/>
    <s v="TAXA JUDICIARIA"/>
    <n v="277589.17"/>
    <n v="1.2564466888519397E-3"/>
    <n v="89.28614627663687"/>
    <x v="0"/>
  </r>
  <r>
    <x v="1"/>
    <s v="10.01.00019"/>
    <s v="Pagamento DARF"/>
    <n v="277528.90000000002"/>
    <n v="1.2561738898737337E-3"/>
    <n v="89.287402450526741"/>
    <x v="0"/>
  </r>
  <r>
    <x v="0"/>
    <s v="10.01.00027"/>
    <s v="GPS"/>
    <n v="277508.71000000002"/>
    <n v="1.2560825042528612E-3"/>
    <n v="89.288658533030997"/>
    <x v="0"/>
  </r>
  <r>
    <x v="1"/>
    <s v="10.01.00015"/>
    <s v="material de uso e consumo"/>
    <n v="277427.13"/>
    <n v="1.2557132502186473E-3"/>
    <n v="89.289914246281214"/>
    <x v="1"/>
  </r>
  <r>
    <x v="1"/>
    <s v="10.01.00024"/>
    <s v="Assistência Médica dos Funcionários"/>
    <n v="277426.45"/>
    <n v="1.2557101723473154E-3"/>
    <n v="89.291169956453558"/>
    <x v="0"/>
  </r>
  <r>
    <x v="1"/>
    <s v="10.01.00024"/>
    <s v="Utilização de Software"/>
    <n v="277394.7"/>
    <n v="1.2555664629137987E-3"/>
    <n v="89.292425522916474"/>
    <x v="0"/>
  </r>
  <r>
    <x v="1"/>
    <s v="10.01.00076"/>
    <s v="Devolução de Emolumentos"/>
    <n v="277308.53000000003"/>
    <n v="1.2551764332480941E-3"/>
    <n v="89.293680699349721"/>
    <x v="0"/>
  </r>
  <r>
    <x v="1"/>
    <s v="10.01.00016"/>
    <s v="Material aplicado a procedimentos médicos"/>
    <n v="277302.09000000003"/>
    <n v="1.2551472839960674E-3"/>
    <n v="89.29493584663372"/>
    <x v="1"/>
  </r>
  <r>
    <x v="1"/>
    <s v="10.01.00024"/>
    <s v="Hapvida Saude"/>
    <n v="277270.37"/>
    <n v="1.2550037103509918E-3"/>
    <n v="89.296190850344075"/>
    <x v="0"/>
  </r>
  <r>
    <x v="1"/>
    <s v="10.01.00017"/>
    <s v="Propaganda e publicidade"/>
    <n v="277218.23"/>
    <n v="1.2547677100403286E-3"/>
    <n v="89.297445618054113"/>
    <x v="0"/>
  </r>
  <r>
    <x v="1"/>
    <s v="10.01.00015"/>
    <s v="Material de Uso e Consumo no atendimento profissional"/>
    <n v="277200.95"/>
    <n v="1.2546894958982446E-3"/>
    <n v="89.298700307550007"/>
    <x v="1"/>
  </r>
  <r>
    <x v="0"/>
    <s v="10.01.00015"/>
    <s v="Material de consumo escritorio"/>
    <n v="277116.90000000002"/>
    <n v="1.2543090619490456E-3"/>
    <n v="89.299954616611956"/>
    <x v="1"/>
  </r>
  <r>
    <x v="1"/>
    <s v="10.01.00008"/>
    <s v="Despesa c/dental"/>
    <n v="277112.13"/>
    <n v="1.2542874715869077E-3"/>
    <n v="89.301208904083538"/>
    <x v="0"/>
  </r>
  <r>
    <x v="0"/>
    <s v="10.01.00020"/>
    <s v="Rateio de despesas"/>
    <n v="277055.65999999997"/>
    <n v="1.2540318724779096E-3"/>
    <n v="89.302462935956015"/>
    <x v="0"/>
  </r>
  <r>
    <x v="0"/>
    <s v="10.01.00015"/>
    <s v="Materiais de serviços "/>
    <n v="277043.15000000002"/>
    <n v="1.2539752486979635E-3"/>
    <n v="89.303716911204717"/>
    <x v="1"/>
  </r>
  <r>
    <x v="1"/>
    <s v="10.01.00016"/>
    <s v="Materiais para fisioterapia "/>
    <n v="276974.44"/>
    <n v="1.2536642479049895E-3"/>
    <n v="89.304970575452629"/>
    <x v="1"/>
  </r>
  <r>
    <x v="0"/>
    <s v="10.02.00001"/>
    <s v="DESPESAS TRABALHISTAS"/>
    <n v="276840.7"/>
    <n v="1.2530589030344851E-3"/>
    <n v="89.306223634355661"/>
    <x v="0"/>
  </r>
  <r>
    <x v="1"/>
    <s v="10.01.00015"/>
    <s v="Aluguel p/ Cirurgias"/>
    <n v="276709.89"/>
    <n v="1.2524668201683968E-3"/>
    <n v="89.307476101175823"/>
    <x v="1"/>
  </r>
  <r>
    <x v="1"/>
    <s v="10.01.00015"/>
    <s v="Despesas com rateio"/>
    <n v="276704.33"/>
    <n v="1.2524416540439763E-3"/>
    <n v="89.308728542829869"/>
    <x v="0"/>
  </r>
  <r>
    <x v="0"/>
    <s v="10.01.00012"/>
    <s v="Material para consultorio"/>
    <n v="276665.02"/>
    <n v="1.2522637259232978E-3"/>
    <n v="89.309980806555785"/>
    <x v="1"/>
  </r>
  <r>
    <x v="1"/>
    <s v="10.01.00016"/>
    <s v="Serviços prestados por terceiros - PJ"/>
    <n v="276655.78999999998"/>
    <n v="1.252221948346247E-3"/>
    <n v="89.311233028504134"/>
    <x v="1"/>
  </r>
  <r>
    <x v="0"/>
    <s v="10.01.00017"/>
    <s v="Honorarios e pagamentos feitos a Terceiros sem Vinculo Empregaticio"/>
    <n v="276644.57"/>
    <n v="1.252171163469269E-3"/>
    <n v="89.312485199667606"/>
    <x v="1"/>
  </r>
  <r>
    <x v="0"/>
    <s v="10.01.00030"/>
    <s v="TRANSMISSÃO LEILÃO VIA INTERNET (LEILÃO ONLINE)"/>
    <n v="276594.07"/>
    <n v="1.2519425862600536E-3"/>
    <n v="89.313737142253871"/>
    <x v="0"/>
  </r>
  <r>
    <x v="1"/>
    <s v="10.01.00013"/>
    <s v="MARINGÁ - Remuneração paga a terceiros, com vínculo empregatício, INSS e FGTS"/>
    <n v="276555.65999999997"/>
    <n v="1.2517687317926086E-3"/>
    <n v="89.314988910985662"/>
    <x v="0"/>
  </r>
  <r>
    <x v="0"/>
    <s v="10.01.00015"/>
    <s v="Material usado em pacientes"/>
    <n v="276532.53999999998"/>
    <n v="1.2516640841673202E-3"/>
    <n v="89.316240575069827"/>
    <x v="1"/>
  </r>
  <r>
    <x v="1"/>
    <s v="10.01.00044"/>
    <s v="DARF (INSS+ IRRF)"/>
    <n v="276490.37"/>
    <n v="1.2514732108819221E-3"/>
    <n v="89.317492048280712"/>
    <x v="0"/>
  </r>
  <r>
    <x v="0"/>
    <s v="10.01.00015"/>
    <s v="Insumos de Consultório"/>
    <n v="276446.93"/>
    <n v="1.2512765892191829E-3"/>
    <n v="89.318743324869928"/>
    <x v="1"/>
  </r>
  <r>
    <x v="1"/>
    <s v="10.01.00030"/>
    <s v="TRANSMISSÃO LEILÃO VIA INTERNET (LEILÃO ONLINE)"/>
    <n v="276384.23"/>
    <n v="1.2509927913772463E-3"/>
    <n v="89.319994317661312"/>
    <x v="0"/>
  </r>
  <r>
    <x v="1"/>
    <s v="11.01.00001"/>
    <s v="Aplicação de capital"/>
    <n v="276285.07"/>
    <n v="1.2505439653165374E-3"/>
    <n v="89.321244861626624"/>
    <x v="0"/>
  </r>
  <r>
    <x v="0"/>
    <s v="10.01.00015"/>
    <s v="Insumos e ferramentas odontológicas"/>
    <n v="276263.11"/>
    <n v="1.2504445681776389E-3"/>
    <n v="89.322495306194796"/>
    <x v="1"/>
  </r>
  <r>
    <x v="0"/>
    <s v="10.01.00003"/>
    <s v="I N S S DOS EMPREGADOS"/>
    <n v="276240.03000000003"/>
    <n v="1.2503401016036055E-3"/>
    <n v="89.323745646296402"/>
    <x v="0"/>
  </r>
  <r>
    <x v="0"/>
    <s v="10.01.00020"/>
    <s v="Serviços Prestados "/>
    <n v="276172.01"/>
    <n v="1.2500322239447773E-3"/>
    <n v="89.324995678520352"/>
    <x v="0"/>
  </r>
  <r>
    <x v="1"/>
    <s v="10.01.00016"/>
    <s v="INSS Funcionário(a)"/>
    <n v="276104.64"/>
    <n v="1.2497272883688398E-3"/>
    <n v="89.32624540580872"/>
    <x v="0"/>
  </r>
  <r>
    <x v="1"/>
    <s v="10.01.00016"/>
    <s v="Serviços de Prótese Odontológica"/>
    <n v="276094.18"/>
    <n v="1.2496799434657032E-3"/>
    <n v="89.32749508575219"/>
    <x v="0"/>
  </r>
  <r>
    <x v="1"/>
    <s v="10.01.00016"/>
    <s v="Auxílio Refeições  e Vale Transportes"/>
    <n v="276044.26"/>
    <n v="1.2494539914996829E-3"/>
    <n v="89.328744539743695"/>
    <x v="1"/>
  </r>
  <r>
    <x v="0"/>
    <s v="10.01.00008"/>
    <s v=" Contribuições a entidades de classe"/>
    <n v="276044.12"/>
    <n v="1.249453357820291E-3"/>
    <n v="89.32999399310151"/>
    <x v="0"/>
  </r>
  <r>
    <x v="0"/>
    <s v="10.01.00006"/>
    <s v="Compras de Materiais e Produtos de Consumo"/>
    <n v="276041.81"/>
    <n v="1.2494429021103247E-3"/>
    <n v="89.331243436003618"/>
    <x v="1"/>
  </r>
  <r>
    <x v="1"/>
    <s v="10.01.00007"/>
    <s v="ENERGIA DO ESCRITORIO/CONSULTORIO"/>
    <n v="276031.84000000003"/>
    <n v="1.2493977750850599E-3"/>
    <n v="89.332492833778701"/>
    <x v="1"/>
  </r>
  <r>
    <x v="0"/>
    <s v="10.01.00015"/>
    <s v="DESPESA TOTAL MENSAL CARTORIO"/>
    <n v="276029.42"/>
    <n v="1.2493868214841428E-3"/>
    <n v="89.333742220600186"/>
    <x v="0"/>
  </r>
  <r>
    <x v="0"/>
    <s v="10.01.00020"/>
    <s v="VALE REFEIÇÃO; CESTA BASICA; VALE ALIMENTAÇÃO"/>
    <n v="276023.65000000002"/>
    <n v="1.2493607048406346E-3"/>
    <n v="89.334991581305033"/>
    <x v="1"/>
  </r>
  <r>
    <x v="1"/>
    <s v="10.01.00016"/>
    <s v="laboratorio de protese"/>
    <n v="276001.73"/>
    <n v="1.249261488752991E-3"/>
    <n v="89.336240842793785"/>
    <x v="0"/>
  </r>
  <r>
    <x v="1"/>
    <s v="10.01.00011"/>
    <s v="MATERIAL DE CONSERVACAO E LIMPEZA DO CARTORIO"/>
    <n v="275966.26"/>
    <n v="1.2491009415527758E-3"/>
    <n v="89.337489943735335"/>
    <x v="1"/>
  </r>
  <r>
    <x v="0"/>
    <s v="10.01.00016"/>
    <s v="Cursos"/>
    <n v="275919.63"/>
    <n v="1.2488898810524647E-3"/>
    <n v="89.338738833616389"/>
    <x v="0"/>
  </r>
  <r>
    <x v="0"/>
    <s v="10.01.00022"/>
    <s v="Pagamentos a Terceiros sem Vinculo Empregatício"/>
    <n v="275894.77"/>
    <n v="1.2487773576975916E-3"/>
    <n v="89.339987610974092"/>
    <x v="1"/>
  </r>
  <r>
    <x v="1"/>
    <s v="10.01.00019"/>
    <s v="Despesas custeio/material de expediente/uso e consumo do consultorio"/>
    <n v="275834.40999999997"/>
    <n v="1.2485041513540618E-3"/>
    <n v="89.34123611512544"/>
    <x v="1"/>
  </r>
  <r>
    <x v="1"/>
    <s v="10.01.00018"/>
    <s v="Despesa com Laboratorio"/>
    <n v="275805.19"/>
    <n v="1.2483718934124129E-3"/>
    <n v="89.342484487018851"/>
    <x v="0"/>
  </r>
  <r>
    <x v="0"/>
    <s v="10.01.00031"/>
    <s v="Salários e Ordenados"/>
    <n v="275759.53999999998"/>
    <n v="1.2481652686678448E-3"/>
    <n v="89.343732652287514"/>
    <x v="0"/>
  </r>
  <r>
    <x v="1"/>
    <s v="10.01.00015"/>
    <s v="Serviços de Prótese Dentária"/>
    <n v="275736.64"/>
    <n v="1.2480616168244582E-3"/>
    <n v="89.344980713904334"/>
    <x v="0"/>
  </r>
  <r>
    <x v="1"/>
    <s v="10.01.00021"/>
    <s v="Despesas diversas "/>
    <n v="275721.02"/>
    <n v="1.2479909163094494E-3"/>
    <n v="89.346228704820646"/>
    <x v="0"/>
  </r>
  <r>
    <x v="0"/>
    <s v="10.01.00012"/>
    <s v="IMPRESSOS E MAT. ESCRITORIO"/>
    <n v="275708.5"/>
    <n v="1.2479342472666894E-3"/>
    <n v="89.347476639067906"/>
    <x v="0"/>
  </r>
  <r>
    <x v="1"/>
    <s v="10.01.00018"/>
    <s v="Correios"/>
    <n v="275698.62"/>
    <n v="1.2478895276067476E-3"/>
    <n v="89.348724528595511"/>
    <x v="0"/>
  </r>
  <r>
    <x v="1"/>
    <s v="10.01.00013"/>
    <s v="Serviços de Terceiros "/>
    <n v="275674.01"/>
    <n v="1.2477781358222171E-3"/>
    <n v="89.349972306731331"/>
    <x v="1"/>
  </r>
  <r>
    <x v="1"/>
    <s v="10.01.00023"/>
    <s v="Materiais oftalmologicos"/>
    <n v="275650.63"/>
    <n v="1.2476723113637725E-3"/>
    <n v="89.351219979042696"/>
    <x v="1"/>
  </r>
  <r>
    <x v="0"/>
    <s v="10.01.00015"/>
    <s v="Material Aplicado na prestação de serviço"/>
    <n v="275598.67"/>
    <n v="1.2474371257837561E-3"/>
    <n v="89.35246741616848"/>
    <x v="1"/>
  </r>
  <r>
    <x v="1"/>
    <s v="10.01.00015"/>
    <s v="material para uso e consumo odontologico"/>
    <n v="275480.05"/>
    <n v="1.2469002182875751E-3"/>
    <n v="89.353714316386771"/>
    <x v="1"/>
  </r>
  <r>
    <x v="0"/>
    <s v="10.01.00018"/>
    <s v="Materiais e serviços odontológicos"/>
    <n v="275471.89"/>
    <n v="1.2468632838315912E-3"/>
    <n v="89.354961179670596"/>
    <x v="1"/>
  </r>
  <r>
    <x v="0"/>
    <s v="10.01.00015"/>
    <s v="Vale Transporte/Alimwntação"/>
    <n v="275467.75"/>
    <n v="1.2468445450267169E-3"/>
    <n v="89.356208024215618"/>
    <x v="1"/>
  </r>
  <r>
    <x v="0"/>
    <s v="10.01.00016"/>
    <s v="Material de Serviço"/>
    <n v="275432.61"/>
    <n v="1.2466854914993538E-3"/>
    <n v="89.357454709707113"/>
    <x v="1"/>
  </r>
  <r>
    <x v="0"/>
    <s v="10.01.00003"/>
    <s v="ENERGIA ELETRICA - CONSULTORIO/CLINICA"/>
    <n v="275412.36"/>
    <n v="1.2465938343015992E-3"/>
    <n v="89.358701303541409"/>
    <x v="1"/>
  </r>
  <r>
    <x v="1"/>
    <s v="10.01.00032"/>
    <s v="Aluguel de Software e Hardware"/>
    <n v="275408.65999999997"/>
    <n v="1.2465770870605279E-3"/>
    <n v="89.359947880628468"/>
    <x v="1"/>
  </r>
  <r>
    <x v="1"/>
    <s v="10.01.00017"/>
    <s v="laboratorio de protese"/>
    <n v="275362.01"/>
    <n v="1.2463659360345894E-3"/>
    <n v="89.361194246564509"/>
    <x v="0"/>
  </r>
  <r>
    <x v="1"/>
    <s v="10.01.00015"/>
    <s v="Material Utilizado em Procedimentos e Exames Odontológicos"/>
    <n v="275226.26"/>
    <n v="1.24575149333853E-3"/>
    <n v="89.362439998057852"/>
    <x v="1"/>
  </r>
  <r>
    <x v="0"/>
    <s v="10.02.00005"/>
    <s v="Salários e Ordenados"/>
    <n v="275197.21000000002"/>
    <n v="1.2456200048647141E-3"/>
    <n v="89.363685618062718"/>
    <x v="0"/>
  </r>
  <r>
    <x v="0"/>
    <s v="10.01.00022"/>
    <s v="Folha Mensal Salarial"/>
    <n v="275066.46999999997"/>
    <n v="1.2450282388383215E-3"/>
    <n v="89.364930646301559"/>
    <x v="0"/>
  </r>
  <r>
    <x v="1"/>
    <s v="10.01.00012"/>
    <s v="Material dentário utilizado na prestação de serviços"/>
    <n v="275021.81"/>
    <n v="1.2448260951123105E-3"/>
    <n v="89.366175472396677"/>
    <x v="1"/>
  </r>
  <r>
    <x v="1"/>
    <s v="10.01.00015"/>
    <s v="Material uso consultório"/>
    <n v="274965.82"/>
    <n v="1.2445726686183705E-3"/>
    <n v="89.367420045065302"/>
    <x v="1"/>
  </r>
  <r>
    <x v="0"/>
    <s v="10.01.00020"/>
    <s v="GASTOS COM PROPAGANDA"/>
    <n v="274940.46999999997"/>
    <n v="1.2444579273856256E-3"/>
    <n v="89.368664502992686"/>
    <x v="0"/>
  </r>
  <r>
    <x v="0"/>
    <s v="10.01.00016"/>
    <s v="Serviços Odontologicos Prestados"/>
    <n v="274894.3"/>
    <n v="1.2442489489747448E-3"/>
    <n v="89.369908751941665"/>
    <x v="0"/>
  </r>
  <r>
    <x v="1"/>
    <s v="10.01.00005"/>
    <s v="Contribuições Previdenciárias"/>
    <n v="274873.01"/>
    <n v="1.2441525844443648E-3"/>
    <n v="89.371152904526113"/>
    <x v="0"/>
  </r>
  <r>
    <x v="1"/>
    <s v="10.01.00015"/>
    <s v="MATERIAIS HOF"/>
    <n v="274862.40000000002"/>
    <n v="1.2441045605990227E-3"/>
    <n v="89.372397009086711"/>
    <x v="1"/>
  </r>
  <r>
    <x v="0"/>
    <s v="10.01.00015"/>
    <s v="Aquisições de Selos"/>
    <n v="274807.38"/>
    <n v="1.2438555245980123E-3"/>
    <n v="89.373640864611303"/>
    <x v="0"/>
  </r>
  <r>
    <x v="1"/>
    <s v="10.01.00015"/>
    <s v="materias odontologicos"/>
    <n v="274797.34999999998"/>
    <n v="1.2438101259958649E-3"/>
    <n v="89.374884674737302"/>
    <x v="1"/>
  </r>
  <r>
    <x v="0"/>
    <s v="10.01.00020"/>
    <s v="Consultoria Esportiva "/>
    <n v="274780.74"/>
    <n v="1.2437349444622992E-3"/>
    <n v="89.376128409681769"/>
    <x v="0"/>
  </r>
  <r>
    <x v="0"/>
    <s v="10.01.00020"/>
    <s v="Aluguel de bens móveis"/>
    <n v="274779.78000000003"/>
    <n v="1.2437305992321838E-3"/>
    <n v="89.377372140280997"/>
    <x v="1"/>
  </r>
  <r>
    <x v="0"/>
    <s v="10.01.00017"/>
    <s v="SERVIÇOS TOMADOS"/>
    <n v="274741.37"/>
    <n v="1.2435567447647386E-3"/>
    <n v="89.378615697025765"/>
    <x v="0"/>
  </r>
  <r>
    <x v="1"/>
    <s v="10.01.00016"/>
    <s v="Despesas administrativas"/>
    <n v="274706.05"/>
    <n v="1.2433968765067291E-3"/>
    <n v="89.379859093902269"/>
    <x v="0"/>
  </r>
  <r>
    <x v="0"/>
    <s v="10.01.00001"/>
    <s v="Remuneração paga a Terceiros "/>
    <n v="274702.26"/>
    <n v="1.2433797219003344E-3"/>
    <n v="89.381102473624168"/>
    <x v="1"/>
  </r>
  <r>
    <x v="1"/>
    <s v="10.01.00016"/>
    <s v="Prestação de serviços de terceiros"/>
    <n v="274641.40999999997"/>
    <n v="1.2431042976789332E-3"/>
    <n v="89.382345577921853"/>
    <x v="1"/>
  </r>
  <r>
    <x v="0"/>
    <s v="10.01.00015"/>
    <s v="SERVIÇOS PRESTADOS POR TERCEIROS SEM VINCULO EMPREGATICIO"/>
    <n v="274613.56"/>
    <n v="1.2429782407427621E-3"/>
    <n v="89.383588556162593"/>
    <x v="1"/>
  </r>
  <r>
    <x v="1"/>
    <s v="10.01.00016"/>
    <s v="Desp. c/ Materiais de Consumo Odontológico"/>
    <n v="274491.42"/>
    <n v="1.2424254007361566E-3"/>
    <n v="89.384830981563326"/>
    <x v="1"/>
  </r>
  <r>
    <x v="0"/>
    <s v="10.02.00036"/>
    <s v="Aluguel De Imóveis E Condomínios"/>
    <n v="274465.91999999998"/>
    <n v="1.2423099805612063E-3"/>
    <n v="89.38607329154388"/>
    <x v="1"/>
  </r>
  <r>
    <x v="1"/>
    <s v="10.01.00019"/>
    <s v="Aluguel Móveis e Equipamentos"/>
    <n v="274400"/>
    <n v="1.2420116080932562E-3"/>
    <n v="89.387315303151979"/>
    <x v="1"/>
  </r>
  <r>
    <x v="0"/>
    <s v="10.01.00015"/>
    <s v="Material dentário"/>
    <n v="274390.40999999997"/>
    <n v="1.2419682010549121E-3"/>
    <n v="89.388557271353037"/>
    <x v="1"/>
  </r>
  <r>
    <x v="0"/>
    <s v="10.01.00015"/>
    <s v="Insumos / Serviços Protéticos "/>
    <n v="274311.96999999997"/>
    <n v="1.241613159544202E-3"/>
    <n v="89.389798884512587"/>
    <x v="1"/>
  </r>
  <r>
    <x v="0"/>
    <s v="10.01.00018"/>
    <s v="Recompe recolhido ao Fundo (5,66%) - Lei MG 15424/2004, art. 31, par. único"/>
    <n v="274308.84999999998"/>
    <n v="1.2415990375463258E-3"/>
    <n v="89.391040483550128"/>
    <x v="0"/>
  </r>
  <r>
    <x v="1"/>
    <s v="10.01.00026"/>
    <s v="Ao Estado de São Paulo"/>
    <n v="274305.74"/>
    <n v="1.2415849608112632E-3"/>
    <n v="89.392282068510937"/>
    <x v="0"/>
  </r>
  <r>
    <x v="0"/>
    <s v="10.01.00015"/>
    <s v="Medicamentos e materias de consultório"/>
    <n v="274224.40000000002"/>
    <n v="1.2412167930845785E-3"/>
    <n v="89.393523285304028"/>
    <x v="1"/>
  </r>
  <r>
    <x v="0"/>
    <s v="10.01.00002"/>
    <s v="Aluguel do Cartório "/>
    <n v="274070.43"/>
    <n v="1.2405198815419469E-3"/>
    <n v="89.394763805185576"/>
    <x v="1"/>
  </r>
  <r>
    <x v="0"/>
    <s v="10.01.00015"/>
    <s v="Materiais e medicamentos consumidos no tratamento"/>
    <n v="274021.87"/>
    <n v="1.2403000853185905E-3"/>
    <n v="89.39600410527089"/>
    <x v="1"/>
  </r>
  <r>
    <x v="1"/>
    <s v="10.01.00016"/>
    <s v="Funajuris "/>
    <n v="274005.78000000003"/>
    <n v="1.2402272574513376E-3"/>
    <n v="89.397244332528345"/>
    <x v="0"/>
  </r>
  <r>
    <x v="0"/>
    <s v="10.01.00032"/>
    <s v="CMI HOSPITALAR - MAFRA"/>
    <n v="273949.2"/>
    <n v="1.2399711604513888E-3"/>
    <n v="89.39848430368879"/>
    <x v="0"/>
  </r>
  <r>
    <x v="0"/>
    <s v="10.02.00004"/>
    <s v="Previdência Social"/>
    <n v="273863.43"/>
    <n v="1.2395829412982322E-3"/>
    <n v="89.399723886630085"/>
    <x v="0"/>
  </r>
  <r>
    <x v="0"/>
    <s v="10.01.00034"/>
    <s v="Contabilidade"/>
    <n v="273813.02"/>
    <n v="1.2393547714543403E-3"/>
    <n v="89.400963241401541"/>
    <x v="0"/>
  </r>
  <r>
    <x v="0"/>
    <s v="10.01.00022"/>
    <s v="Remunerações de Funcionários"/>
    <n v="273779.26"/>
    <n v="1.2392019641952687E-3"/>
    <n v="89.402202443365738"/>
    <x v="0"/>
  </r>
  <r>
    <x v="1"/>
    <s v="10.01.00015"/>
    <s v="Aquisições de Selos"/>
    <n v="273751.71999999997"/>
    <n v="1.2390773104063221E-3"/>
    <n v="89.403441520676139"/>
    <x v="0"/>
  </r>
  <r>
    <x v="0"/>
    <s v="10.01.00015"/>
    <s v="Material Clinico e Cirurgico"/>
    <n v="273565.03999999998"/>
    <n v="1.2382323442000581E-3"/>
    <n v="89.404679753020346"/>
    <x v="1"/>
  </r>
  <r>
    <x v="1"/>
    <s v="10.01.00015"/>
    <s v="Material utilizado para procedimentos/tratamentos"/>
    <n v="273513.08"/>
    <n v="1.2379971586200418E-3"/>
    <n v="89.405917750178972"/>
    <x v="1"/>
  </r>
  <r>
    <x v="0"/>
    <s v="10.01.00014"/>
    <s v="Aluguel de software e de impressora do cartório"/>
    <n v="273397.38"/>
    <n v="1.237473467865463E-3"/>
    <n v="89.407155223646839"/>
    <x v="1"/>
  </r>
  <r>
    <x v="1"/>
    <s v="10.01.00015"/>
    <s v="Insumo Utilizados na Prestação de Serviços"/>
    <n v="273382.84000000003"/>
    <n v="1.2374076557343345E-3"/>
    <n v="89.408392631302576"/>
    <x v="1"/>
  </r>
  <r>
    <x v="1"/>
    <s v="10.01.00004"/>
    <s v="contribuições obrigatórias a entidades de classe"/>
    <n v="273279.76"/>
    <n v="1.2369410866506529E-3"/>
    <n v="89.409629572389221"/>
    <x v="0"/>
  </r>
  <r>
    <x v="0"/>
    <s v="10.01.00015"/>
    <s v="DESPESA DEDUTÍVEIS ESCRITURADAS EM LIVRO DIARIO AUXILIAR "/>
    <n v="273188.51"/>
    <n v="1.2365280634755854E-3"/>
    <n v="89.410866100452694"/>
    <x v="0"/>
  </r>
  <r>
    <x v="1"/>
    <s v="10.01.00015"/>
    <s v="Produtos utilizados em consultas e procedimentos"/>
    <n v="273108.95"/>
    <n v="1.2361679525297402E-3"/>
    <n v="89.412102268405221"/>
    <x v="1"/>
  </r>
  <r>
    <x v="0"/>
    <s v="10.01.00015"/>
    <s v="Material relacionado a atividade"/>
    <n v="273091.27"/>
    <n v="1.236087927875108E-3"/>
    <n v="89.413338356333099"/>
    <x v="1"/>
  </r>
  <r>
    <x v="1"/>
    <s v="10.01.00015"/>
    <s v="Material Oftalmológico"/>
    <n v="273090.24"/>
    <n v="1.2360832658052962E-3"/>
    <n v="89.414574439598908"/>
    <x v="1"/>
  </r>
  <r>
    <x v="1"/>
    <s v="11.01.00026"/>
    <s v="Plano de saúde"/>
    <n v="273056.86"/>
    <n v="1.2359321785331454E-3"/>
    <n v="89.41581037177744"/>
    <x v="1"/>
  </r>
  <r>
    <x v="1"/>
    <s v="10.01.00026"/>
    <s v="RECOMPE"/>
    <n v="273029.06"/>
    <n v="1.2358063479110427E-3"/>
    <n v="89.417046178125347"/>
    <x v="0"/>
  </r>
  <r>
    <x v="0"/>
    <s v="10.01.00016"/>
    <s v="Materiais utilizados na prestação de serviços odontologicos "/>
    <n v="273027.90000000002"/>
    <n v="1.2358010974246531E-3"/>
    <n v="89.418281979222769"/>
    <x v="1"/>
  </r>
  <r>
    <x v="0"/>
    <s v="10.01.00015"/>
    <s v="Material da atividade"/>
    <n v="272951.59000000003"/>
    <n v="1.2354556968932624E-3"/>
    <n v="89.419517434919669"/>
    <x v="1"/>
  </r>
  <r>
    <x v="0"/>
    <s v="10.01.00015"/>
    <s v="Locação de equipamentos de informática - D"/>
    <n v="272941.34000000003"/>
    <n v="1.2354093025092137E-3"/>
    <n v="89.420752844222179"/>
    <x v="0"/>
  </r>
  <r>
    <x v="0"/>
    <s v="10.01.00015"/>
    <s v="Combustivel"/>
    <n v="272927.53999999998"/>
    <n v="1.2353468398262992E-3"/>
    <n v="89.421988191061999"/>
    <x v="1"/>
  </r>
  <r>
    <x v="1"/>
    <s v="10.01.00028"/>
    <s v="Vale Refeição e Vale Alimentação"/>
    <n v="272830.59999999998"/>
    <n v="1.234908062110233E-3"/>
    <n v="89.423223099124115"/>
    <x v="1"/>
  </r>
  <r>
    <x v="0"/>
    <s v="10.01.00018"/>
    <s v="Prestação de Serviços"/>
    <n v="272781.42"/>
    <n v="1.2346854595924267E-3"/>
    <n v="89.424457784583709"/>
    <x v="0"/>
  </r>
  <r>
    <x v="0"/>
    <s v="11.01.00025"/>
    <s v="Despesas com Informática - ND"/>
    <n v="272743.53000000003"/>
    <n v="1.2345139587912949E-3"/>
    <n v="89.425692298542501"/>
    <x v="0"/>
  </r>
  <r>
    <x v="0"/>
    <s v="10.01.00029"/>
    <s v="Salários e Ordenados"/>
    <n v="272726.3"/>
    <n v="1.2344359709632793E-3"/>
    <n v="89.426926734513458"/>
    <x v="0"/>
  </r>
  <r>
    <x v="1"/>
    <s v="10.01.00015"/>
    <s v="Material Médico/Hospitalar, Material Odontológico e Prótese Dentária"/>
    <n v="272632.48"/>
    <n v="1.2340113152450893E-3"/>
    <n v="89.428160745828706"/>
    <x v="1"/>
  </r>
  <r>
    <x v="0"/>
    <s v="10.01.00009"/>
    <s v="IPTU do consultório quando pago pelo contribuinte"/>
    <n v="272584.40000000002"/>
    <n v="1.233793691636791E-3"/>
    <n v="89.429394539520345"/>
    <x v="0"/>
  </r>
  <r>
    <x v="0"/>
    <s v="10.01.00016"/>
    <s v="Serviços Prestados por Terceiros Sem Vínculo Empregatício"/>
    <n v="272547.93"/>
    <n v="1.233628618155205E-3"/>
    <n v="89.430628168138497"/>
    <x v="1"/>
  </r>
  <r>
    <x v="0"/>
    <s v="10.01.00028"/>
    <s v="FUNREJUS "/>
    <n v="272532.71000000002"/>
    <n v="1.2335597281527447E-3"/>
    <n v="89.431861727866647"/>
    <x v="0"/>
  </r>
  <r>
    <x v="0"/>
    <s v="10.01.00015"/>
    <s v="Deposito plataforma aposta exterior"/>
    <n v="272499.65999999997"/>
    <n v="1.233410134553446E-3"/>
    <n v="89.433095138001207"/>
    <x v="0"/>
  </r>
  <r>
    <x v="0"/>
    <s v="10.01.00018"/>
    <s v="Prestação de serviços para o consultório"/>
    <n v="272399.63"/>
    <n v="1.2329573706279448E-3"/>
    <n v="89.434328095371839"/>
    <x v="0"/>
  </r>
  <r>
    <x v="0"/>
    <s v="10.01.00010"/>
    <s v="SALARIOS"/>
    <n v="272384.24"/>
    <n v="1.232887711157651E-3"/>
    <n v="89.435560983082993"/>
    <x v="0"/>
  </r>
  <r>
    <x v="1"/>
    <s v="10.01.00006"/>
    <s v="Consumíveis necessários a prática da profissão"/>
    <n v="272331.73"/>
    <n v="1.2326500361228806E-3"/>
    <n v="89.436793633119123"/>
    <x v="0"/>
  </r>
  <r>
    <x v="0"/>
    <s v="10.01.00012"/>
    <s v="Despesas relacionadas com a atividade do profissional"/>
    <n v="272330.98"/>
    <n v="1.2326466414118529E-3"/>
    <n v="89.438026279760535"/>
    <x v="0"/>
  </r>
  <r>
    <x v="1"/>
    <s v="10.01.00011"/>
    <s v="Material de conservação, LOCAÇÃO"/>
    <n v="272207.37"/>
    <n v="1.2320871477716326E-3"/>
    <n v="89.439258366908305"/>
    <x v="1"/>
  </r>
  <r>
    <x v="1"/>
    <s v="10.09.00001"/>
    <s v="VALDEMIR FRANCISCO DA SILVA -CPF: 031.947.561-17-PEDREIRO E ENCANADOR"/>
    <n v="272100"/>
    <n v="1.2316011609408712E-3"/>
    <n v="89.440489968069244"/>
    <x v="0"/>
  </r>
  <r>
    <x v="0"/>
    <s v="10.01.00023"/>
    <s v="ADIANTAMENTO DE SALARIOS "/>
    <n v="272100"/>
    <n v="1.2316011609408712E-3"/>
    <n v="89.441721569230182"/>
    <x v="0"/>
  </r>
  <r>
    <x v="0"/>
    <s v="10.01.00016"/>
    <s v="Despesa com Material Odontológico"/>
    <n v="272067.05"/>
    <n v="1.2314520199697098E-3"/>
    <n v="89.442953021250148"/>
    <x v="1"/>
  </r>
  <r>
    <x v="0"/>
    <s v="10.02.00011"/>
    <s v="MATERIAIS ODONTOLÓGICOS,Equipamentos"/>
    <n v="272037.02"/>
    <n v="1.2313160957401507E-3"/>
    <n v="89.444184337345888"/>
    <x v="1"/>
  </r>
  <r>
    <x v="1"/>
    <s v="10.01.00018"/>
    <s v="SERVIÇOS PROFISSIONAIS CONTRATADOS"/>
    <n v="271973.52"/>
    <n v="1.2310286768731176E-3"/>
    <n v="89.445415366022758"/>
    <x v="0"/>
  </r>
  <r>
    <x v="0"/>
    <s v="10.01.00012"/>
    <s v="Material de odontológico"/>
    <n v="271875.07"/>
    <n v="1.2305830644721814E-3"/>
    <n v="89.446645949087227"/>
    <x v="1"/>
  </r>
  <r>
    <x v="0"/>
    <s v="10.01.00039"/>
    <s v="4042 - FERMOJUPI"/>
    <n v="271858.01"/>
    <n v="1.2305058461119993E-3"/>
    <n v="89.447876454933336"/>
    <x v="0"/>
  </r>
  <r>
    <x v="0"/>
    <s v="10.01.00016"/>
    <s v="Materiais utilizados nas consultas e cirurgias do consultório"/>
    <n v="271841.62"/>
    <n v="1.2304316603603349E-3"/>
    <n v="89.449106886593697"/>
    <x v="1"/>
  </r>
  <r>
    <x v="1"/>
    <s v="10.01.00027"/>
    <s v="ENERGIA ELÉTRICA"/>
    <n v="271725.36"/>
    <n v="1.2299054348881887E-3"/>
    <n v="89.45033679202858"/>
    <x v="1"/>
  </r>
  <r>
    <x v="1"/>
    <s v="10.01.00015"/>
    <s v="Materiais utilizados na prestação de serviços"/>
    <n v="271709.44"/>
    <n v="1.2298333764887688E-3"/>
    <n v="89.451566625405064"/>
    <x v="1"/>
  </r>
  <r>
    <x v="0"/>
    <s v="10.01.00009"/>
    <s v="FGTS E INSS"/>
    <n v="271677.28000000003"/>
    <n v="1.2296878112798902E-3"/>
    <n v="89.452796313216339"/>
    <x v="0"/>
  </r>
  <r>
    <x v="0"/>
    <s v="10.01.00013"/>
    <s v="MARINGÁ - Remuneração paga a terceiros, com vínculo empregatício, INSS e FGTS"/>
    <n v="271651.25"/>
    <n v="1.2295699921758133E-3"/>
    <n v="89.454025883208516"/>
    <x v="0"/>
  </r>
  <r>
    <x v="0"/>
    <s v="10.01.00025"/>
    <s v="108 DESPESAS DE MATERIAL MEDICO ESPECIALIZADO"/>
    <n v="271615.02"/>
    <n v="1.2294060050017565E-3"/>
    <n v="89.455255289213511"/>
    <x v="1"/>
  </r>
  <r>
    <x v="1"/>
    <s v="10.01.00016"/>
    <s v="Prestação de serviços por terceiros sem vínculo empregatício"/>
    <n v="271480"/>
    <n v="1.2287948664910977E-3"/>
    <n v="89.456484084080003"/>
    <x v="1"/>
  </r>
  <r>
    <x v="0"/>
    <s v="10.01.00013"/>
    <s v="Remuneração paga a funcionários, com vínculo empregatício, INSS e FGTS"/>
    <n v="271447.51"/>
    <n v="1.2286478076093668E-3"/>
    <n v="89.457712731887611"/>
    <x v="0"/>
  </r>
  <r>
    <x v="1"/>
    <s v="10.01.00020"/>
    <s v="LOCACAO DE EQUIPAMENTOS"/>
    <n v="271331.90999999997"/>
    <n v="1.2281245694829252E-3"/>
    <n v="89.45894085645709"/>
    <x v="0"/>
  </r>
  <r>
    <x v="1"/>
    <s v="10.01.00023"/>
    <s v="Material de consumo"/>
    <n v="271263.44"/>
    <n v="1.2278146549974801E-3"/>
    <n v="89.460168671112086"/>
    <x v="1"/>
  </r>
  <r>
    <x v="0"/>
    <s v="10.01.00015"/>
    <s v="Insumos Odontologia"/>
    <n v="271164.17"/>
    <n v="1.2273653310458203E-3"/>
    <n v="89.461396036443134"/>
    <x v="1"/>
  </r>
  <r>
    <x v="0"/>
    <s v="10.01.00016"/>
    <s v="laboratorio de protese"/>
    <n v="271124.71000000002"/>
    <n v="1.2271867239829367E-3"/>
    <n v="89.462623223167114"/>
    <x v="0"/>
  </r>
  <r>
    <x v="0"/>
    <s v="10.01.00016"/>
    <s v="Total de despesas"/>
    <n v="271114.15999999997"/>
    <n v="1.2271389717144765E-3"/>
    <n v="89.463850362138828"/>
    <x v="0"/>
  </r>
  <r>
    <x v="0"/>
    <s v="10.01.00016"/>
    <s v="VALE REFEIÇÃO DOS FUNCIONÁRIOS"/>
    <n v="271100"/>
    <n v="1.2270748795702689E-3"/>
    <n v="89.465077437018394"/>
    <x v="1"/>
  </r>
  <r>
    <x v="1"/>
    <s v="10.01.00016"/>
    <s v="REMUNERACAO PAGA A TERCEIROS S/ VINCULO EMPREGATICIO"/>
    <n v="271093.19"/>
    <n v="1.227044055594135E-3"/>
    <n v="89.46630448107399"/>
    <x v="0"/>
  </r>
  <r>
    <x v="0"/>
    <s v="10.01.00017"/>
    <s v="MATERIAL UTILIZADO NA ATIVIDADE"/>
    <n v="271023.35999999999"/>
    <n v="1.2267279853660257E-3"/>
    <n v="89.467531209059359"/>
    <x v="1"/>
  </r>
  <r>
    <x v="1"/>
    <s v="10.01.00006"/>
    <s v="prestação de serviços pagos a terceiros"/>
    <n v="271011.78000000003"/>
    <n v="1.2266755710277544E-3"/>
    <n v="89.468757884630392"/>
    <x v="1"/>
  </r>
  <r>
    <x v="1"/>
    <s v="10.10.00006"/>
    <s v="Repasses Legais - Parte do Imposto Municipal "/>
    <n v="270931.09000000003"/>
    <n v="1.2263103453839606E-3"/>
    <n v="89.46998419497578"/>
    <x v="0"/>
  </r>
  <r>
    <x v="0"/>
    <s v="10.01.00015"/>
    <s v="Outras despesas administrativas "/>
    <n v="270916.37"/>
    <n v="1.226243718522185E-3"/>
    <n v="89.4712104386943"/>
    <x v="0"/>
  </r>
  <r>
    <x v="0"/>
    <s v="10.01.00008"/>
    <s v="Serviços terceirizados"/>
    <n v="270880.24"/>
    <n v="1.2260801839762653E-3"/>
    <n v="89.472436518878283"/>
    <x v="0"/>
  </r>
  <r>
    <x v="0"/>
    <s v="10.01.00003"/>
    <s v="Material de consumo"/>
    <n v="270852.09000000003"/>
    <n v="1.2259527691556829E-3"/>
    <n v="89.473662471647444"/>
    <x v="1"/>
  </r>
  <r>
    <x v="0"/>
    <s v="10.01.00015"/>
    <s v="DESPESAS COM CONSULTORIO"/>
    <n v="270823.78000000003"/>
    <n v="1.2258246301300813E-3"/>
    <n v="89.47488829627757"/>
    <x v="0"/>
  </r>
  <r>
    <x v="1"/>
    <s v="10.01.00026"/>
    <s v="Depósito do valor excedente ao teto - "/>
    <n v="270712.37"/>
    <n v="1.2253203571225822E-3"/>
    <n v="89.476113616634692"/>
    <x v="0"/>
  </r>
  <r>
    <x v="0"/>
    <s v="10.01.00015"/>
    <s v="Material medico, dentário e prótese"/>
    <n v="270673.73"/>
    <n v="1.2251454616104222E-3"/>
    <n v="89.477338762096295"/>
    <x v="1"/>
  </r>
  <r>
    <x v="0"/>
    <s v="10.01.00015"/>
    <s v="Material de consumo/dental"/>
    <n v="270604.21999999997"/>
    <n v="1.2248308397923514E-3"/>
    <n v="89.478563592936084"/>
    <x v="1"/>
  </r>
  <r>
    <x v="0"/>
    <s v="10.01.00074"/>
    <s v="Adiantamento 13º Salario "/>
    <n v="270592.71000000002"/>
    <n v="1.2247787422937761E-3"/>
    <n v="89.479788371678382"/>
    <x v="0"/>
  </r>
  <r>
    <x v="1"/>
    <s v="10.01.00026"/>
    <s v="VALE REFEICAO FUNCIONARIOS"/>
    <n v="270533.2"/>
    <n v="1.2245093832894116E-3"/>
    <n v="89.481012881061673"/>
    <x v="1"/>
  </r>
  <r>
    <x v="0"/>
    <s v="10.01.00018"/>
    <s v="Cursos e Treinamentos"/>
    <n v="270521.87"/>
    <n v="1.2244581005214825E-3"/>
    <n v="89.482237339162197"/>
    <x v="0"/>
  </r>
  <r>
    <x v="1"/>
    <s v="10.01.00028"/>
    <s v="Despesas Trabalhistas"/>
    <n v="270493.01"/>
    <n v="1.224327472041127E-3"/>
    <n v="89.483461666634241"/>
    <x v="0"/>
  </r>
  <r>
    <x v="0"/>
    <s v="10.01.00006"/>
    <s v="FGTS - FUNDO DE GARANTIA POR TEMPO DE SERVIÇO"/>
    <n v="270466.92"/>
    <n v="1.2242093813601678E-3"/>
    <n v="89.484685876015604"/>
    <x v="0"/>
  </r>
  <r>
    <x v="1"/>
    <s v="10.01.00013"/>
    <s v="ALUGUEL - MOG - MAJOR SOLON"/>
    <n v="270457.18"/>
    <n v="1.2241652953796183E-3"/>
    <n v="89.485910041310987"/>
    <x v="1"/>
  </r>
  <r>
    <x v="1"/>
    <s v="10.01.00016"/>
    <s v="Serviço prestado Pessoa Jurídica"/>
    <n v="270446.32"/>
    <n v="1.2241161399639336E-3"/>
    <n v="89.487134157450953"/>
    <x v="0"/>
  </r>
  <r>
    <x v="0"/>
    <s v="10.01.00017"/>
    <s v="Serviço de terceiros"/>
    <n v="270415.65000000002"/>
    <n v="1.2239773189142973E-3"/>
    <n v="89.488358134769868"/>
    <x v="1"/>
  </r>
  <r>
    <x v="1"/>
    <s v="10.01.00015"/>
    <s v="RATEIO DE PERDAS DE COOPERADOS."/>
    <n v="270405"/>
    <n v="1.2239291140177001E-3"/>
    <n v="89.489582063883887"/>
    <x v="0"/>
  </r>
  <r>
    <x v="0"/>
    <s v="10.01.00016"/>
    <s v="Materiais para procedimentos dermatológicos"/>
    <n v="270345.48"/>
    <n v="1.223659709750522E-3"/>
    <n v="89.490805723593638"/>
    <x v="1"/>
  </r>
  <r>
    <x v="1"/>
    <s v="10.01.00026"/>
    <s v="INSS"/>
    <n v="270318.81"/>
    <n v="1.2235389938263681E-3"/>
    <n v="89.492029262587465"/>
    <x v="0"/>
  </r>
  <r>
    <x v="1"/>
    <s v="10.01.00019"/>
    <s v="DESPESAS COM ALIMENTACAO DOS FUNCIONARIOS"/>
    <n v="270282.26"/>
    <n v="1.2233735582422725E-3"/>
    <n v="89.493252636145712"/>
    <x v="1"/>
  </r>
  <r>
    <x v="1"/>
    <s v="10.01.00048"/>
    <s v="Remuneração paga a terceiros com vínculo empregatício (Salários)"/>
    <n v="270244.11"/>
    <n v="1.2232008806079841E-3"/>
    <n v="89.494475837026314"/>
    <x v="0"/>
  </r>
  <r>
    <x v="1"/>
    <s v="10.01.00016"/>
    <s v=" Locação de Equipamentos Odontológicos"/>
    <n v="270234.23999999999"/>
    <n v="1.2231562062108561E-3"/>
    <n v="89.495698993232523"/>
    <x v="0"/>
  </r>
  <r>
    <x v="0"/>
    <s v="10.01.00033"/>
    <s v="FERC"/>
    <n v="270135.08"/>
    <n v="1.2227073801501474E-3"/>
    <n v="89.496921700612674"/>
    <x v="0"/>
  </r>
  <r>
    <x v="1"/>
    <s v="10.01.00012"/>
    <s v="Material de Laboratório"/>
    <n v="270133.06"/>
    <n v="1.2226982370617786E-3"/>
    <n v="89.498144398849732"/>
    <x v="1"/>
  </r>
  <r>
    <x v="1"/>
    <s v="10.01.00016"/>
    <s v="Salários e Ordenados"/>
    <n v="270031.65000000002"/>
    <n v="1.222239226867986E-3"/>
    <n v="89.499366638076594"/>
    <x v="0"/>
  </r>
  <r>
    <x v="1"/>
    <s v="10.01.00015"/>
    <s v="Outras despesas administrativas "/>
    <n v="270000.51"/>
    <n v="1.2220982784661054E-3"/>
    <n v="89.500588736355056"/>
    <x v="0"/>
  </r>
  <r>
    <x v="1"/>
    <s v="10.01.00029"/>
    <s v="Entrega de documentos"/>
    <n v="269956.05"/>
    <n v="1.2218970399963682E-3"/>
    <n v="89.501810633395053"/>
    <x v="1"/>
  </r>
  <r>
    <x v="1"/>
    <s v="10.01.00015"/>
    <s v="Material consultorio"/>
    <n v="269946.53000000003"/>
    <n v="1.2218539497977205E-3"/>
    <n v="89.503032487344854"/>
    <x v="1"/>
  </r>
  <r>
    <x v="0"/>
    <s v="10.01.00016"/>
    <s v="Cursos e treinamentos"/>
    <n v="269898.67"/>
    <n v="1.2216373219713231E-3"/>
    <n v="89.504254124666829"/>
    <x v="0"/>
  </r>
  <r>
    <x v="0"/>
    <s v="10.01.00004"/>
    <s v="Contribuições obrigatórias a entidades de classe (centrais, sindicatos e associações)"/>
    <n v="269838.78000000003"/>
    <n v="1.221366242980038E-3"/>
    <n v="89.505475490909802"/>
    <x v="0"/>
  </r>
  <r>
    <x v="0"/>
    <s v="10.01.00015"/>
    <s v="Materiais para uso na prestação de serviços "/>
    <n v="269803.40999999997"/>
    <n v="1.2212061484079596E-3"/>
    <n v="89.506696697058217"/>
    <x v="1"/>
  </r>
  <r>
    <x v="1"/>
    <s v="10.01.00042"/>
    <s v="ONR - OPERADOR NACIONAL DO SREI - SISTEMA DE REGISTRO DE IMÓVEIS "/>
    <n v="269742.21999999997"/>
    <n v="1.2209291852508925E-3"/>
    <n v="89.507917626243469"/>
    <x v="0"/>
  </r>
  <r>
    <x v="1"/>
    <s v="10.01.00019"/>
    <s v="Material de uso profissional"/>
    <n v="269729.09999999998"/>
    <n v="1.2208698004393102E-3"/>
    <n v="89.509138496043903"/>
    <x v="1"/>
  </r>
  <r>
    <x v="0"/>
    <s v="10.01.00009"/>
    <s v="IPTU "/>
    <n v="269513.76"/>
    <n v="1.219895111008965E-3"/>
    <n v="89.510358391154909"/>
    <x v="0"/>
  </r>
  <r>
    <x v="0"/>
    <s v="10.01.00012"/>
    <s v="Material de escritório/expediente"/>
    <n v="269453.34000000003"/>
    <n v="1.2196216330885531E-3"/>
    <n v="89.511578012787993"/>
    <x v="1"/>
  </r>
  <r>
    <x v="1"/>
    <s v="10.01.00015"/>
    <s v="Materiaia Odontologicos empregados"/>
    <n v="269447.26"/>
    <n v="1.2195941132978198E-3"/>
    <n v="89.512797606901287"/>
    <x v="1"/>
  </r>
  <r>
    <x v="1"/>
    <s v="10.01.00002"/>
    <s v="Despesas de Manutenção consultório"/>
    <n v="269413.07"/>
    <n v="1.2194393597377588E-3"/>
    <n v="89.514017046261031"/>
    <x v="1"/>
  </r>
  <r>
    <x v="0"/>
    <s v="10.01.00016"/>
    <s v="Despesas com material odontológico"/>
    <n v="269397.8"/>
    <n v="1.2193702434212296E-3"/>
    <n v="89.51523641650445"/>
    <x v="1"/>
  </r>
  <r>
    <x v="0"/>
    <s v="10.02.00006"/>
    <s v="Propaganda "/>
    <n v="269384.55"/>
    <n v="1.2193102701930692E-3"/>
    <n v="89.516455726774637"/>
    <x v="0"/>
  </r>
  <r>
    <x v="0"/>
    <s v="10.01.00013"/>
    <s v="I.P.T.U."/>
    <n v="269314.75"/>
    <n v="1.2189943357534011E-3"/>
    <n v="89.517674721110396"/>
    <x v="0"/>
  </r>
  <r>
    <x v="1"/>
    <s v="10.01.00015"/>
    <s v="Serviços de Terceiros sem vinculo empregaticio PF"/>
    <n v="269217.52"/>
    <n v="1.2185542454157376E-3"/>
    <n v="89.518893275355808"/>
    <x v="1"/>
  </r>
  <r>
    <x v="1"/>
    <s v="10.01.00016"/>
    <s v="Materiais Cirurgicos/ Odontológicos"/>
    <n v="269135.17"/>
    <n v="1.2181815061448682E-3"/>
    <n v="89.520111456861954"/>
    <x v="1"/>
  </r>
  <r>
    <x v="1"/>
    <s v="10.01.00007"/>
    <s v="INSS Funcionários"/>
    <n v="269092.03999999998"/>
    <n v="1.2179862876293543E-3"/>
    <n v="89.521329443149583"/>
    <x v="0"/>
  </r>
  <r>
    <x v="1"/>
    <s v="10.01.00015"/>
    <s v="Material aplicado na Prestação dos Serviços"/>
    <n v="269035.34000000003"/>
    <n v="1.2177296474756413E-3"/>
    <n v="89.522547172797061"/>
    <x v="1"/>
  </r>
  <r>
    <x v="0"/>
    <s v="10.01.00019"/>
    <s v="Taxas FERJ"/>
    <n v="268990.57"/>
    <n v="1.2175270058586794E-3"/>
    <n v="89.523764699802925"/>
    <x v="0"/>
  </r>
  <r>
    <x v="1"/>
    <s v="10.01.00012"/>
    <s v="Material de uso consultorio"/>
    <n v="268989.90000000002"/>
    <n v="1.2175239732501611E-3"/>
    <n v="89.524982223776178"/>
    <x v="1"/>
  </r>
  <r>
    <x v="0"/>
    <s v="11.01.00019"/>
    <s v="Despesa não dedutível lançada pelo cliente"/>
    <n v="268947.76"/>
    <n v="1.217333235753204E-3"/>
    <n v="89.526199557011935"/>
    <x v="0"/>
  </r>
  <r>
    <x v="1"/>
    <s v="10.01.00015"/>
    <s v="MATERIAL PARA PROCEDIMENTO ODONTOLOGICO"/>
    <n v="268810.36"/>
    <n v="1.2167113246928829E-3"/>
    <n v="89.527416268336623"/>
    <x v="1"/>
  </r>
  <r>
    <x v="1"/>
    <s v="10.01.00042"/>
    <s v="INSS "/>
    <n v="268805.55"/>
    <n v="1.2166895532794905E-3"/>
    <n v="89.528632957889897"/>
    <x v="0"/>
  </r>
  <r>
    <x v="1"/>
    <s v="10.01.00016"/>
    <s v="Protetico"/>
    <n v="268682.78999999998"/>
    <n v="1.2161339069784352E-3"/>
    <n v="89.529849091796876"/>
    <x v="0"/>
  </r>
  <r>
    <x v="1"/>
    <s v="10.01.00015"/>
    <s v="material de consultório"/>
    <n v="268563.65000000002"/>
    <n v="1.2155946458159419E-3"/>
    <n v="89.53106468644269"/>
    <x v="1"/>
  </r>
  <r>
    <x v="0"/>
    <s v="10.01.00015"/>
    <s v="Serviços de terceiros sem vínculo empregatício (despesa de custeio)"/>
    <n v="268510"/>
    <n v="1.215351810820409E-3"/>
    <n v="89.532280038253504"/>
    <x v="1"/>
  </r>
  <r>
    <x v="0"/>
    <s v="10.01.00006"/>
    <s v="Pagamento de serviços de terceiros"/>
    <n v="268498.71999999997"/>
    <n v="1.2153007543665485E-3"/>
    <n v="89.533495339007871"/>
    <x v="1"/>
  </r>
  <r>
    <x v="0"/>
    <s v="10.01.00012"/>
    <s v="Materiais odontológicos do consultório"/>
    <n v="268391.08"/>
    <n v="1.2148135454398171E-3"/>
    <n v="89.534710152553316"/>
    <x v="1"/>
  </r>
  <r>
    <x v="1"/>
    <s v="10.01.00018"/>
    <s v="Internet"/>
    <n v="268359.53000000003"/>
    <n v="1.2146707412625747E-3"/>
    <n v="89.535924823294579"/>
    <x v="0"/>
  </r>
  <r>
    <x v="0"/>
    <s v="10.01.00001"/>
    <s v="Despesas dedutíveis TOTAL"/>
    <n v="268339.5"/>
    <n v="1.2145800798467213E-3"/>
    <n v="89.537139403374425"/>
    <x v="0"/>
  </r>
  <r>
    <x v="1"/>
    <s v="10.01.00015"/>
    <s v="Material para Procedimentos Médicos "/>
    <n v="268332.40999999997"/>
    <n v="1.2145479885118037E-3"/>
    <n v="89.538353951362936"/>
    <x v="1"/>
  </r>
  <r>
    <x v="0"/>
    <s v="10.01.00013"/>
    <s v="FGTS"/>
    <n v="268331.98"/>
    <n v="1.2145460422108144E-3"/>
    <n v="89.539568497405142"/>
    <x v="0"/>
  </r>
  <r>
    <x v="0"/>
    <s v="10.01.00016"/>
    <s v="Materiais para fisioterapia "/>
    <n v="268145.61"/>
    <n v="1.2137024791517752E-3"/>
    <n v="89.540782199884291"/>
    <x v="1"/>
  </r>
  <r>
    <x v="1"/>
    <s v="10.01.00016"/>
    <s v="Serviços Pagos a Terceiros"/>
    <n v="268085.07"/>
    <n v="1.213428458077599E-3"/>
    <n v="89.541995628342363"/>
    <x v="1"/>
  </r>
  <r>
    <x v="0"/>
    <s v="10.02.00050"/>
    <s v="ASSESSORIA E CONSULTORIA JURÍDICAS PARA A PRESTAÇÃO DO SERVIÇO EXTRAJU"/>
    <n v="268069.65000000002"/>
    <n v="1.2133586628188646E-3"/>
    <n v="89.543208987005187"/>
    <x v="0"/>
  </r>
  <r>
    <x v="1"/>
    <s v="10.01.00028"/>
    <s v="ANUNCIOS,EDITAIS E PUBLICAÇÕES"/>
    <n v="268058"/>
    <n v="1.2133059316408968E-3"/>
    <n v="89.544422292936829"/>
    <x v="0"/>
  </r>
  <r>
    <x v="0"/>
    <s v="10.01.00022"/>
    <s v="SERVIÇOS PRESTADOS POR TERCEIROS"/>
    <n v="267743.12"/>
    <n v="1.2118806961629216E-3"/>
    <n v="89.54563417363299"/>
    <x v="1"/>
  </r>
  <r>
    <x v="0"/>
    <s v="10.01.00018"/>
    <s v="Despesas  Diversas"/>
    <n v="267735.64"/>
    <n v="1.2118468395782695E-3"/>
    <n v="89.546846020472572"/>
    <x v="0"/>
  </r>
  <r>
    <x v="1"/>
    <s v="10.01.00017"/>
    <s v="Insumos"/>
    <n v="267712.2"/>
    <n v="1.2117407435429425E-3"/>
    <n v="89.548057761216114"/>
    <x v="1"/>
  </r>
  <r>
    <x v="0"/>
    <s v="10.01.00015"/>
    <s v="Remuneração paga a terceiros (CNPJ/CPF), sem vinculo empregatício"/>
    <n v="267695.71000000002"/>
    <n v="1.2116661051631413E-3"/>
    <n v="89.549269427321278"/>
    <x v="1"/>
  </r>
  <r>
    <x v="1"/>
    <s v="10.02.00010"/>
    <s v="Previdência social - GPS/INSS "/>
    <n v="267682.28000000003"/>
    <n v="1.2116053172043343E-3"/>
    <n v="89.550481032638487"/>
    <x v="0"/>
  </r>
  <r>
    <x v="1"/>
    <s v="10.01.00015"/>
    <s v="Materiais, medicamentos e insumos de consultório"/>
    <n v="267653.40000000002"/>
    <n v="1.2114745981983512E-3"/>
    <n v="89.55169250723668"/>
    <x v="1"/>
  </r>
  <r>
    <x v="0"/>
    <s v="10.01.00015"/>
    <s v="Materiais e serviços inerentes ao serviço médico"/>
    <n v="267624.37"/>
    <n v="1.2113432002501625E-3"/>
    <n v="89.552903850436934"/>
    <x v="1"/>
  </r>
  <r>
    <x v="1"/>
    <s v="10.01.00012"/>
    <s v="Material de escritório / Material para prestação de Serviço"/>
    <n v="267596.24"/>
    <n v="1.2112158759552075E-3"/>
    <n v="89.554115066312889"/>
    <x v="1"/>
  </r>
  <r>
    <x v="1"/>
    <s v="10.01.00019"/>
    <s v="Despesas com informática "/>
    <n v="267593.32"/>
    <n v="1.2112026592136053E-3"/>
    <n v="89.555326268972109"/>
    <x v="0"/>
  </r>
  <r>
    <x v="0"/>
    <s v="10.01.00015"/>
    <s v="Laboratórios de prótese dentária"/>
    <n v="267453.53999999998"/>
    <n v="1.2105699756036225E-3"/>
    <n v="89.556536838947707"/>
    <x v="0"/>
  </r>
  <r>
    <x v="0"/>
    <s v="10.01.00025"/>
    <s v="Plano de Saúde"/>
    <n v="267436.39"/>
    <n v="1.2104923498781168E-3"/>
    <n v="89.557747331297591"/>
    <x v="1"/>
  </r>
  <r>
    <x v="1"/>
    <s v="10.01.00017"/>
    <s v="VISA VALE"/>
    <n v="267422.82"/>
    <n v="1.2104309282399176E-3"/>
    <n v="89.55895776222583"/>
    <x v="1"/>
  </r>
  <r>
    <x v="0"/>
    <s v="10.01.00015"/>
    <s v="Materiais e Medicamentos Utilizados em Procedimentos Médicos"/>
    <n v="267378.8"/>
    <n v="1.2102316813339836E-3"/>
    <n v="89.560167993907157"/>
    <x v="1"/>
  </r>
  <r>
    <x v="1"/>
    <s v="10.01.00017"/>
    <s v="Material utilizado na prestação de serviços"/>
    <n v="267302.48"/>
    <n v="1.2098862355397794E-3"/>
    <n v="89.5613778801427"/>
    <x v="1"/>
  </r>
  <r>
    <x v="0"/>
    <s v="10.02.00001"/>
    <s v="materiais para procedimento em consultório"/>
    <n v="267301.92"/>
    <n v="1.2098837008222118E-3"/>
    <n v="89.562587763843524"/>
    <x v="1"/>
  </r>
  <r>
    <x v="0"/>
    <s v="10.01.00016"/>
    <s v="RECIVIL - RECOMPE"/>
    <n v="267184.95"/>
    <n v="1.2093542616902924E-3"/>
    <n v="89.563797118105214"/>
    <x v="0"/>
  </r>
  <r>
    <x v="1"/>
    <s v="10.01.00028"/>
    <s v="Repasse taxa de logística - Porto Seguro"/>
    <n v="267180"/>
    <n v="1.2093318565975079E-3"/>
    <n v="89.565006449961814"/>
    <x v="0"/>
  </r>
  <r>
    <x v="0"/>
    <s v="10.01.00015"/>
    <s v="Material de uso odontológico e  Serviços Laboratoriais"/>
    <n v="267067.39"/>
    <n v="1.2088221520523646E-3"/>
    <n v="89.566215272113865"/>
    <x v="1"/>
  </r>
  <r>
    <x v="1"/>
    <s v="10.01.00020"/>
    <s v="Serviços Prestados "/>
    <n v="267049.28999999998"/>
    <n v="1.2087402263595566E-3"/>
    <n v="89.567424012340226"/>
    <x v="0"/>
  </r>
  <r>
    <x v="1"/>
    <s v="10.01.00025"/>
    <s v=" Medicamentos utilizados em procedimentos consultório"/>
    <n v="267013.74"/>
    <n v="1.2085793170568317E-3"/>
    <n v="89.568632591657277"/>
    <x v="0"/>
  </r>
  <r>
    <x v="1"/>
    <s v="10.01.00016"/>
    <s v="Vale alimentação dos funcionários do cartório"/>
    <n v="266985.11"/>
    <n v="1.2084497296211913E-3"/>
    <n v="89.569841041386894"/>
    <x v="1"/>
  </r>
  <r>
    <x v="0"/>
    <s v="10.01.00015"/>
    <s v="Custas Extras Judiciais Acréscimos /Lei 3217/99 ( Custas 20%)"/>
    <n v="266976.71999999997"/>
    <n v="1.2084117541204919E-3"/>
    <n v="89.571049453141015"/>
    <x v="0"/>
  </r>
  <r>
    <x v="1"/>
    <s v="10.01.00017"/>
    <s v="Material odontológico "/>
    <n v="266966.69"/>
    <n v="1.2083663555183448E-3"/>
    <n v="89.572257819496528"/>
    <x v="1"/>
  </r>
  <r>
    <x v="1"/>
    <s v="10.01.00015"/>
    <s v="Material de Uso e Consumo no Consultório"/>
    <n v="266948.2"/>
    <n v="1.2082826645758026E-3"/>
    <n v="89.573466102161106"/>
    <x v="1"/>
  </r>
  <r>
    <x v="1"/>
    <s v="10.01.00015"/>
    <s v=" Material e medicamentos aplicados em procedimento medico"/>
    <n v="266871.03999999998"/>
    <n v="1.2079334167052467E-3"/>
    <n v="89.574674035577814"/>
    <x v="1"/>
  </r>
  <r>
    <x v="1"/>
    <s v="10.01.00033"/>
    <s v="Salário Titular Interna"/>
    <n v="266648.34999999998"/>
    <n v="1.2069254591068274E-3"/>
    <n v="89.575880961036916"/>
    <x v="0"/>
  </r>
  <r>
    <x v="1"/>
    <s v="10.01.00015"/>
    <s v="MAT CONSUMO"/>
    <n v="266632.46999999997"/>
    <n v="1.2068535817586622E-3"/>
    <n v="89.577087814618679"/>
    <x v="0"/>
  </r>
  <r>
    <x v="1"/>
    <s v="10.01.00031"/>
    <s v="Serviços Prestados - PJ"/>
    <n v="266593.65000000002"/>
    <n v="1.2066778715158555E-3"/>
    <n v="89.578294492490201"/>
    <x v="0"/>
  </r>
  <r>
    <x v="1"/>
    <s v="10.01.00022"/>
    <s v="UNIMED"/>
    <n v="266482.84000000003"/>
    <n v="1.2061763142771791E-3"/>
    <n v="89.579500668804485"/>
    <x v="0"/>
  </r>
  <r>
    <x v="1"/>
    <s v="10.01.00016"/>
    <s v="Despesas com Material de Uso/Consumo"/>
    <n v="266449.73"/>
    <n v="1.2060264491009982E-3"/>
    <n v="89.580706695253582"/>
    <x v="1"/>
  </r>
  <r>
    <x v="0"/>
    <s v="10.01.00044"/>
    <s v="ESTAGIARIO"/>
    <n v="266415.40999999997"/>
    <n v="1.2058711071243591E-3"/>
    <n v="89.5819125663607"/>
    <x v="0"/>
  </r>
  <r>
    <x v="0"/>
    <s v="10.01.00017"/>
    <s v="MATERIAL MEDICO"/>
    <n v="266388.19"/>
    <n v="1.2057479017454516E-3"/>
    <n v="89.58311831426245"/>
    <x v="1"/>
  </r>
  <r>
    <x v="1"/>
    <s v="10.01.00045"/>
    <s v="Gratificação"/>
    <n v="266364.98"/>
    <n v="1.2056428467548397E-3"/>
    <n v="89.584323957109206"/>
    <x v="0"/>
  </r>
  <r>
    <x v="0"/>
    <s v="10.01.00018"/>
    <s v="SALARIOS"/>
    <n v="266202.82"/>
    <n v="1.2049088649677829E-3"/>
    <n v="89.585528865974169"/>
    <x v="0"/>
  </r>
  <r>
    <x v="1"/>
    <s v="10.01.00015"/>
    <s v="Taxa de fiscalização - TJPA"/>
    <n v="266188.05"/>
    <n v="1.2048420117919392E-3"/>
    <n v="89.586733707985957"/>
    <x v="0"/>
  </r>
  <r>
    <x v="0"/>
    <s v="10.01.00023"/>
    <s v="Align Aparelhos Ortodônticos"/>
    <n v="266162.38"/>
    <n v="1.2047258221491559E-3"/>
    <n v="89.587938433808105"/>
    <x v="0"/>
  </r>
  <r>
    <x v="0"/>
    <s v="11.01.00019"/>
    <s v="Despesas, brindes para realização dos casamentos."/>
    <n v="266064.83"/>
    <n v="1.2042842834014537E-3"/>
    <n v="89.589142718091509"/>
    <x v="0"/>
  </r>
  <r>
    <x v="0"/>
    <s v="10.03.00004"/>
    <s v="DARF das contribuições previdenciárias "/>
    <n v="265935.83"/>
    <n v="1.2037003931046459E-3"/>
    <n v="89.590346418484614"/>
    <x v="0"/>
  </r>
  <r>
    <x v="1"/>
    <s v="10.01.00014"/>
    <s v="4015 - Informática"/>
    <n v="265932.83"/>
    <n v="1.203686814260534E-3"/>
    <n v="89.591550105298879"/>
    <x v="0"/>
  </r>
  <r>
    <x v="0"/>
    <s v="10.01.00016"/>
    <s v="Prestação de Serviço- PF"/>
    <n v="265912.14"/>
    <n v="1.2035931654989765E-3"/>
    <n v="89.592753698464378"/>
    <x v="0"/>
  </r>
  <r>
    <x v="1"/>
    <s v="10.01.00019"/>
    <s v="Comissão "/>
    <n v="265790.28999999998"/>
    <n v="1.2030416381139683E-3"/>
    <n v="89.593956740102499"/>
    <x v="0"/>
  </r>
  <r>
    <x v="1"/>
    <s v="10.01.00022"/>
    <s v="Material Aplicado"/>
    <n v="265771.90999999997"/>
    <n v="1.2029584450623766E-3"/>
    <n v="89.595159698547562"/>
    <x v="1"/>
  </r>
  <r>
    <x v="0"/>
    <s v="10.01.00017"/>
    <s v="despesas dedutíveis conforme relatório de caixa"/>
    <n v="265678.14"/>
    <n v="1.2025340156582554E-3"/>
    <n v="89.596362232563223"/>
    <x v="0"/>
  </r>
  <r>
    <x v="0"/>
    <s v="10.01.00015"/>
    <s v="Material de Uso e Consumo no Consultório"/>
    <n v="265644.33"/>
    <n v="1.2023809820851153E-3"/>
    <n v="89.597564613545302"/>
    <x v="1"/>
  </r>
  <r>
    <x v="1"/>
    <s v="10.01.00007"/>
    <s v=" IRRF - Imposto sobre a Renda Retido na Fonte "/>
    <n v="265596.38"/>
    <n v="1.2021639468933951E-3"/>
    <n v="89.598766777492202"/>
    <x v="0"/>
  </r>
  <r>
    <x v="1"/>
    <s v="10.01.00013"/>
    <s v="Remuneração paga a terceiros, com vínculo empregatício,"/>
    <n v="265356.73"/>
    <n v="1.2010792235629302E-3"/>
    <n v="89.599967856715764"/>
    <x v="0"/>
  </r>
  <r>
    <x v="1"/>
    <s v="10.01.00015"/>
    <s v="Material Odontólogico"/>
    <n v="265354.69"/>
    <n v="1.2010699899489342E-3"/>
    <n v="89.601168926705711"/>
    <x v="1"/>
  </r>
  <r>
    <x v="1"/>
    <s v="10.01.00018"/>
    <s v="Folha de pagamento"/>
    <n v="265351.09000000003"/>
    <n v="1.201053695336E-3"/>
    <n v="89.60236998040105"/>
    <x v="0"/>
  </r>
  <r>
    <x v="0"/>
    <s v="10.01.00016"/>
    <s v="servico odontológico contratados de terceiros"/>
    <n v="265325.57"/>
    <n v="1.2009381846354221E-3"/>
    <n v="89.603570918585689"/>
    <x v="1"/>
  </r>
  <r>
    <x v="1"/>
    <s v="10.01.00003"/>
    <s v="I N S S DOS EMPREGADOS"/>
    <n v="265240.59000000003"/>
    <n v="1.2005535412445486E-3"/>
    <n v="89.604771472126927"/>
    <x v="0"/>
  </r>
  <r>
    <x v="0"/>
    <s v="10.01.00020"/>
    <s v="FOLHA MENSAL DE SALARIOS"/>
    <n v="265123.25"/>
    <n v="1.2000224273885217E-3"/>
    <n v="89.605971494554311"/>
    <x v="0"/>
  </r>
  <r>
    <x v="1"/>
    <s v="10.01.00008"/>
    <s v="Materiais e serviços odontológicos"/>
    <n v="265091.64"/>
    <n v="1.1998793516343972E-3"/>
    <n v="89.607171373905942"/>
    <x v="1"/>
  </r>
  <r>
    <x v="0"/>
    <s v="10.01.00015"/>
    <s v="Material de procedimento medico"/>
    <n v="265068.48"/>
    <n v="1.1997745229578539E-3"/>
    <n v="89.608371148428901"/>
    <x v="1"/>
  </r>
  <r>
    <x v="1"/>
    <s v="10.01.00015"/>
    <s v="Insumos / Serviços Protéticos "/>
    <n v="265023.24"/>
    <n v="1.1995697539886479E-3"/>
    <n v="89.609570718182894"/>
    <x v="1"/>
  </r>
  <r>
    <x v="0"/>
    <s v="10.01.00038"/>
    <s v="Plano de saúde"/>
    <n v="264979.23"/>
    <n v="1.1993705523455276E-3"/>
    <n v="89.610770088735237"/>
    <x v="1"/>
  </r>
  <r>
    <x v="1"/>
    <s v="10.01.00003"/>
    <s v="ENERGIA ELETRICA - CONSULTORIO/CLINICA"/>
    <n v="264974.09999999998"/>
    <n v="1.1993473325220964E-3"/>
    <n v="89.611969436067753"/>
    <x v="1"/>
  </r>
  <r>
    <x v="0"/>
    <s v="10.01.00017"/>
    <s v="Produtos e serviços odontológicos"/>
    <n v="264890.17"/>
    <n v="1.1989674417266618E-3"/>
    <n v="89.613168403509476"/>
    <x v="1"/>
  </r>
  <r>
    <x v="1"/>
    <s v="10.01.00016"/>
    <s v="MATERIAL MEDICO"/>
    <n v="264825.38"/>
    <n v="1.1986741839566607E-3"/>
    <n v="89.61436707769343"/>
    <x v="1"/>
  </r>
  <r>
    <x v="0"/>
    <s v="10.01.00015"/>
    <s v="Material Tecnico/ Medicamento"/>
    <n v="264824.14"/>
    <n v="1.198668571367761E-3"/>
    <n v="89.615565746264792"/>
    <x v="1"/>
  </r>
  <r>
    <x v="1"/>
    <s v="10.01.00018"/>
    <s v="Serviços de Prótese Dentária"/>
    <n v="264787.95"/>
    <n v="1.1985047652449592E-3"/>
    <n v="89.616764251030034"/>
    <x v="0"/>
  </r>
  <r>
    <x v="1"/>
    <s v="10.01.00016"/>
    <s v="Vale alimentação e vale transporte"/>
    <n v="264758.99"/>
    <n v="1.1983736841364662E-3"/>
    <n v="89.617962624714167"/>
    <x v="1"/>
  </r>
  <r>
    <x v="1"/>
    <s v="10.01.00002"/>
    <s v="Contribuição previdenciaria"/>
    <n v="264733.17"/>
    <n v="1.1982568155514772E-3"/>
    <n v="89.619160881529723"/>
    <x v="0"/>
  </r>
  <r>
    <x v="0"/>
    <s v="10.01.00018"/>
    <s v="Serviços prestados de terceiros"/>
    <n v="264597.34000000003"/>
    <n v="1.1976420107529086E-3"/>
    <n v="89.620358523540474"/>
    <x v="1"/>
  </r>
  <r>
    <x v="0"/>
    <s v="10.01.00008"/>
    <s v="Despesas consultório"/>
    <n v="264513.75"/>
    <n v="1.1972636588931398E-3"/>
    <n v="89.62155578719937"/>
    <x v="0"/>
  </r>
  <r>
    <x v="1"/>
    <s v="10.01.00033"/>
    <s v="Serviço Tomado de Pessoa Jurídica"/>
    <n v="264478.02"/>
    <n v="1.1971019348597683E-3"/>
    <n v="89.622752889134233"/>
    <x v="0"/>
  </r>
  <r>
    <x v="0"/>
    <s v="10.01.00017"/>
    <s v="Ferias"/>
    <n v="264454.18"/>
    <n v="1.196994028311893E-3"/>
    <n v="89.623949883162538"/>
    <x v="0"/>
  </r>
  <r>
    <x v="0"/>
    <s v="10.01.00018"/>
    <s v="Aparelhos Invisalign"/>
    <n v="264426.86"/>
    <n v="1.196870370304848E-3"/>
    <n v="89.625146753532846"/>
    <x v="0"/>
  </r>
  <r>
    <x v="0"/>
    <s v="10.01.00012"/>
    <s v="Material de escritório / Desempenho da função"/>
    <n v="264419.95"/>
    <n v="1.1968390937005774E-3"/>
    <n v="89.62634359262654"/>
    <x v="1"/>
  </r>
  <r>
    <x v="0"/>
    <s v="10.01.00018"/>
    <s v="Correios"/>
    <n v="264324.52"/>
    <n v="1.1964071506693809E-3"/>
    <n v="89.627539999777213"/>
    <x v="0"/>
  </r>
  <r>
    <x v="0"/>
    <s v="10.01.00015"/>
    <s v="INSUMOS"/>
    <n v="264317.21999999997"/>
    <n v="1.1963741088153752E-3"/>
    <n v="89.628736373886028"/>
    <x v="1"/>
  </r>
  <r>
    <x v="0"/>
    <s v="10.01.00004"/>
    <s v="Despesas gerais"/>
    <n v="264240.02"/>
    <n v="1.1960246798935648E-3"/>
    <n v="89.629932398565927"/>
    <x v="0"/>
  </r>
  <r>
    <x v="0"/>
    <s v="10.01.00017"/>
    <s v="Honorários"/>
    <n v="264222.13"/>
    <n v="1.1959437047198449E-3"/>
    <n v="89.631128342270642"/>
    <x v="0"/>
  </r>
  <r>
    <x v="0"/>
    <s v="10.01.00016"/>
    <s v="Despesas do Tabelionato"/>
    <n v="264135.90000000002"/>
    <n v="1.1955534034772579E-3"/>
    <n v="89.632323895674119"/>
    <x v="0"/>
  </r>
  <r>
    <x v="1"/>
    <s v="10.01.00015"/>
    <s v="Despesas com Propagandas"/>
    <n v="264105.38"/>
    <n v="1.1954152613698268E-3"/>
    <n v="89.633519310935483"/>
    <x v="0"/>
  </r>
  <r>
    <x v="1"/>
    <s v="10.01.00015"/>
    <s v="Outras despesas operacionais"/>
    <n v="264071.08"/>
    <n v="1.1952600099188154E-3"/>
    <n v="89.634714570945405"/>
    <x v="0"/>
  </r>
  <r>
    <x v="0"/>
    <s v="10.01.00012"/>
    <s v="Material de escritório / uso "/>
    <n v="264010.84000000003"/>
    <n v="1.1949873467290502E-3"/>
    <n v="89.635909558292141"/>
    <x v="1"/>
  </r>
  <r>
    <x v="1"/>
    <s v="10.01.00037"/>
    <s v="Recolhimento das custas ao FUJU"/>
    <n v="264005.88"/>
    <n v="1.194964896373452E-3"/>
    <n v="89.637104523188512"/>
    <x v="0"/>
  </r>
  <r>
    <x v="1"/>
    <s v="10.01.00015"/>
    <s v="Materiais Auxiliares e de Consumo"/>
    <n v="263983.67"/>
    <n v="1.1948643676642108E-3"/>
    <n v="89.638299387556174"/>
    <x v="1"/>
  </r>
  <r>
    <x v="1"/>
    <s v="10.01.00032"/>
    <s v="Vale transporte, vale alimentação, vale refeição"/>
    <n v="263864.69"/>
    <n v="1.1943258307067369E-3"/>
    <n v="89.639493713386884"/>
    <x v="1"/>
  </r>
  <r>
    <x v="1"/>
    <s v="10.01.00006"/>
    <s v="MATERIAL USADO NA PRESTAÇÃO DO SERVIÇO"/>
    <n v="263843.88"/>
    <n v="1.1942316387914145E-3"/>
    <n v="89.640687945025675"/>
    <x v="1"/>
  </r>
  <r>
    <x v="0"/>
    <s v="10.01.00015"/>
    <s v="Material usado para o exercicio profissional"/>
    <n v="263838.82"/>
    <n v="1.1942087358076793E-3"/>
    <n v="89.641882153761486"/>
    <x v="1"/>
  </r>
  <r>
    <x v="0"/>
    <s v="10.01.00015"/>
    <s v="Materiais Médico "/>
    <n v="263817.38"/>
    <n v="1.1941116923350934E-3"/>
    <n v="89.643076265453814"/>
    <x v="1"/>
  </r>
  <r>
    <x v="0"/>
    <s v="10.01.00017"/>
    <s v="Repasse Registro Civil"/>
    <n v="263802.76"/>
    <n v="1.1940455181014553E-3"/>
    <n v="89.644270310971919"/>
    <x v="0"/>
  </r>
  <r>
    <x v="1"/>
    <s v="10.01.00030"/>
    <s v="FADESPES"/>
    <n v="263742.87"/>
    <n v="1.19377443911017E-3"/>
    <n v="89.645464085411035"/>
    <x v="0"/>
  </r>
  <r>
    <x v="1"/>
    <s v="10.01.00032"/>
    <s v="FUNEMP"/>
    <n v="263742.87"/>
    <n v="1.19377443911017E-3"/>
    <n v="89.646657859850151"/>
    <x v="0"/>
  </r>
  <r>
    <x v="1"/>
    <s v="10.01.00028"/>
    <s v="FUNCAD"/>
    <n v="263742.87"/>
    <n v="1.19377443911017E-3"/>
    <n v="89.647851634289268"/>
    <x v="0"/>
  </r>
  <r>
    <x v="0"/>
    <s v="10.01.00014"/>
    <s v="Telefone "/>
    <n v="263740.26"/>
    <n v="1.1937626255157927E-3"/>
    <n v="89.649045396914786"/>
    <x v="1"/>
  </r>
  <r>
    <x v="1"/>
    <s v="10.01.00016"/>
    <s v="MATERIAL UTILIZADO NA PRESTAÇÃO DE SERVIÇO"/>
    <n v="263724.74"/>
    <n v="1.1936923776289209E-3"/>
    <n v="89.650239089292413"/>
    <x v="1"/>
  </r>
  <r>
    <x v="1"/>
    <s v="10.01.00002"/>
    <s v="Alugueis Pagos"/>
    <n v="263720.89"/>
    <n v="1.1936749514456443E-3"/>
    <n v="89.651432764243864"/>
    <x v="0"/>
  </r>
  <r>
    <x v="0"/>
    <s v="10.01.00015"/>
    <s v="Materiais de Uso Profissional "/>
    <n v="263717.40999999997"/>
    <n v="1.1936591999864743E-3"/>
    <n v="89.652626423443849"/>
    <x v="1"/>
  </r>
  <r>
    <x v="0"/>
    <s v="10.01.00020"/>
    <s v="Prestação de serviço administrativos"/>
    <n v="263695.42"/>
    <n v="1.1935596670591348E-3"/>
    <n v="89.653819983110907"/>
    <x v="0"/>
  </r>
  <r>
    <x v="0"/>
    <s v="10.01.00037"/>
    <s v="FGTS - SOBRE A FOLHA DE PAGAMETOS DOS EMPREGADOS"/>
    <n v="263668.94"/>
    <n v="1.1934398111284412E-3"/>
    <n v="89.655013422922039"/>
    <x v="0"/>
  </r>
  <r>
    <x v="1"/>
    <s v="10.01.00016"/>
    <s v="Despesa com Material Odontológico"/>
    <n v="263621.46999999997"/>
    <n v="1.1932249485517787E-3"/>
    <n v="89.65620664787059"/>
    <x v="1"/>
  </r>
  <r>
    <x v="0"/>
    <s v="10.01.00015"/>
    <s v="Material de uso e consumo/ consultório"/>
    <n v="263494.96999999997"/>
    <n v="1.1926523739583974E-3"/>
    <n v="89.657399300244549"/>
    <x v="1"/>
  </r>
  <r>
    <x v="1"/>
    <s v="10.01.00016"/>
    <s v="Serviços de prótese dentaria "/>
    <n v="263422.59999999998"/>
    <n v="1.192324806975607E-3"/>
    <n v="89.658591625051528"/>
    <x v="0"/>
  </r>
  <r>
    <x v="1"/>
    <s v="10.01.00021"/>
    <s v="Serviços Prestados por Terceiros"/>
    <n v="263342.63"/>
    <n v="1.1919628402544001E-3"/>
    <n v="89.659783587891781"/>
    <x v="1"/>
  </r>
  <r>
    <x v="0"/>
    <s v="10.01.00025"/>
    <s v="INSS / IRRF"/>
    <n v="263268.2"/>
    <n v="1.1916259491319863E-3"/>
    <n v="89.660975213840914"/>
    <x v="0"/>
  </r>
  <r>
    <x v="0"/>
    <s v="10.01.00015"/>
    <s v="Treinamento e Desenvolvimento Pessoal"/>
    <n v="263228.2"/>
    <n v="1.191444897877162E-3"/>
    <n v="89.662166658738798"/>
    <x v="0"/>
  </r>
  <r>
    <x v="0"/>
    <s v="10.01.00033"/>
    <s v="Férias"/>
    <n v="263217.65000000002"/>
    <n v="1.1913971456087025E-3"/>
    <n v="89.663358055884402"/>
    <x v="0"/>
  </r>
  <r>
    <x v="1"/>
    <s v="10.01.00017"/>
    <s v="Despesa inerente ao funcionamento"/>
    <n v="263147.96999999997"/>
    <n v="1.1910817543227985E-3"/>
    <n v="89.66454913763873"/>
    <x v="0"/>
  </r>
  <r>
    <x v="0"/>
    <s v="10.01.00015"/>
    <s v="Material de uso consultório"/>
    <n v="262955.99"/>
    <n v="1.1902127988252704E-3"/>
    <n v="89.665739350437562"/>
    <x v="1"/>
  </r>
  <r>
    <x v="0"/>
    <s v="10.01.00017"/>
    <s v="Honorário Contábil"/>
    <n v="262911.25"/>
    <n v="1.1900102929967497E-3"/>
    <n v="89.666929360730563"/>
    <x v="0"/>
  </r>
  <r>
    <x v="0"/>
    <s v="10.01.00019"/>
    <s v="Cursos e Congressos"/>
    <n v="262902.96000000002"/>
    <n v="1.1899727701241874E-3"/>
    <n v="89.668119333500684"/>
    <x v="0"/>
  </r>
  <r>
    <x v="1"/>
    <s v="10.01.00016"/>
    <s v="Material para Consultorio"/>
    <n v="262858.49"/>
    <n v="1.1897714863916367E-3"/>
    <n v="89.669309104987079"/>
    <x v="1"/>
  </r>
  <r>
    <x v="1"/>
    <s v="10.01.00015"/>
    <s v="Material uso consultorio"/>
    <n v="262830.75"/>
    <n v="1.1896459273464163E-3"/>
    <n v="89.670498750914419"/>
    <x v="1"/>
  </r>
  <r>
    <x v="1"/>
    <s v="10.01.00015"/>
    <s v="DESPESAS TOTAIS NO DECORRER DO MES, CONFORME LIVRO AUXILIAR"/>
    <n v="262763.28000000003"/>
    <n v="1.1893405391423418E-3"/>
    <n v="89.671688091453561"/>
    <x v="0"/>
  </r>
  <r>
    <x v="0"/>
    <s v="10.01.00026"/>
    <s v="Contribuições para entidade de classe (SINTSERN, ANOREG, SINOREG)"/>
    <n v="262746.21000000002"/>
    <n v="1.1892632755193455E-3"/>
    <n v="89.672877354729081"/>
    <x v="0"/>
  </r>
  <r>
    <x v="1"/>
    <s v="10.01.00015"/>
    <s v="Materiais de procedimentos"/>
    <n v="262741.43"/>
    <n v="1.1892416398943939E-3"/>
    <n v="89.674066596368974"/>
    <x v="1"/>
  </r>
  <r>
    <x v="1"/>
    <s v="10.01.00005"/>
    <s v="Rateio de perdas proporcionais a produção exercicio"/>
    <n v="262710"/>
    <n v="1.1890993788709161E-3"/>
    <n v="89.67525569574785"/>
    <x v="1"/>
  </r>
  <r>
    <x v="1"/>
    <s v="10.01.00013"/>
    <s v="Remuneração paga a terceiros, com vínculo empregatício."/>
    <n v="262508.01"/>
    <n v="1.1881851152968682E-3"/>
    <n v="89.676443880863147"/>
    <x v="0"/>
  </r>
  <r>
    <x v="1"/>
    <s v="10.01.00016"/>
    <s v="Custas Judiciais - Selos"/>
    <n v="262497.40000000002"/>
    <n v="1.188137091451526E-3"/>
    <n v="89.677632017954593"/>
    <x v="0"/>
  </r>
  <r>
    <x v="0"/>
    <s v="10.01.00015"/>
    <s v="Medicamentos e materiais de consumo"/>
    <n v="262476.83"/>
    <n v="1.1880439858437328E-3"/>
    <n v="89.678820061940442"/>
    <x v="1"/>
  </r>
  <r>
    <x v="0"/>
    <s v="10.01.00004"/>
    <s v="4004 - Contribuições do Sistema (conforme Prov.107)"/>
    <n v="262432.90999999997"/>
    <n v="1.1878451915659357E-3"/>
    <n v="89.680007907132008"/>
    <x v="0"/>
  </r>
  <r>
    <x v="1"/>
    <s v="10.01.00017"/>
    <s v="Serviços Terceirizados"/>
    <n v="262340.31"/>
    <n v="1.1874260579110179E-3"/>
    <n v="89.681195333189919"/>
    <x v="0"/>
  </r>
  <r>
    <x v="1"/>
    <s v="10.01.00017"/>
    <s v="Despesa de custeio necessária ao recebimento da receita e à manutenção"/>
    <n v="262329.8"/>
    <n v="1.1873784866938129E-3"/>
    <n v="89.68238271167661"/>
    <x v="1"/>
  </r>
  <r>
    <x v="0"/>
    <s v="10.07.00014"/>
    <s v="13º SALARIO"/>
    <n v="262275"/>
    <n v="1.187130446474704E-3"/>
    <n v="89.683569842123077"/>
    <x v="0"/>
  </r>
  <r>
    <x v="0"/>
    <s v="10.01.00015"/>
    <s v="Despesas Materiais Odontológica"/>
    <n v="262236.81"/>
    <n v="1.1869575877891606E-3"/>
    <n v="89.684756799710868"/>
    <x v="1"/>
  </r>
  <r>
    <x v="0"/>
    <s v="10.01.00015"/>
    <s v="Valores Repassados ao Cliente"/>
    <n v="262234.05"/>
    <n v="1.1869450952525778E-3"/>
    <n v="89.685943744806124"/>
    <x v="0"/>
  </r>
  <r>
    <x v="1"/>
    <s v="10.01.00016"/>
    <s v="Material Dermatologico "/>
    <n v="262217.55"/>
    <n v="1.1868704116099629E-3"/>
    <n v="89.68713061521774"/>
    <x v="1"/>
  </r>
  <r>
    <x v="0"/>
    <s v="10.01.00048"/>
    <s v="Remuneração paga a terceiros com vínculo empregatício (Salários)"/>
    <n v="262213.59999999998"/>
    <n v="1.1868525327985489E-3"/>
    <n v="89.688317467750537"/>
    <x v="0"/>
  </r>
  <r>
    <x v="0"/>
    <s v="10.01.00012"/>
    <s v="Material de escritório e expediente"/>
    <n v="262208.48"/>
    <n v="1.1868293582379314E-3"/>
    <n v="89.689504297108769"/>
    <x v="1"/>
  </r>
  <r>
    <x v="0"/>
    <s v="10.01.00012"/>
    <s v="Material do Consultório "/>
    <n v="262167.82"/>
    <n v="1.1866453196374028E-3"/>
    <n v="89.690690942428404"/>
    <x v="1"/>
  </r>
  <r>
    <x v="0"/>
    <s v="10.01.00023"/>
    <s v="Vale alimentação"/>
    <n v="262161.55"/>
    <n v="1.1866169398532093E-3"/>
    <n v="89.691877559368251"/>
    <x v="1"/>
  </r>
  <r>
    <x v="0"/>
    <s v="10.01.00019"/>
    <s v="Material Dentário"/>
    <n v="262129.94"/>
    <n v="1.1864738640990846E-3"/>
    <n v="89.693064033232346"/>
    <x v="1"/>
  </r>
  <r>
    <x v="0"/>
    <s v="10.01.00021"/>
    <s v="Plano de saúde - Funcionários"/>
    <n v="262124.96"/>
    <n v="1.1864513232178588E-3"/>
    <n v="89.694250484555567"/>
    <x v="1"/>
  </r>
  <r>
    <x v="1"/>
    <s v="10.01.00015"/>
    <s v="Materiais para a prestação do serviço"/>
    <n v="262078.5"/>
    <n v="1.1862410321853807E-3"/>
    <n v="89.695436725587754"/>
    <x v="1"/>
  </r>
  <r>
    <x v="0"/>
    <s v="10.01.00026"/>
    <s v="Serviços prestados por terceiros "/>
    <n v="262052.29"/>
    <n v="1.1861223983506573E-3"/>
    <n v="89.696622847986106"/>
    <x v="1"/>
  </r>
  <r>
    <x v="1"/>
    <s v="10.01.00015"/>
    <s v="Material Uso Consumo"/>
    <n v="262041.08"/>
    <n v="1.1860716587364926E-3"/>
    <n v="89.697808919644842"/>
    <x v="1"/>
  </r>
  <r>
    <x v="0"/>
    <s v="10.01.00027"/>
    <s v="Assessoria Jurídica "/>
    <n v="262000"/>
    <n v="1.1858857190977885E-3"/>
    <n v="89.698994805363938"/>
    <x v="0"/>
  </r>
  <r>
    <x v="1"/>
    <s v="10.01.00018"/>
    <s v="Taxas diversas "/>
    <n v="261966.93"/>
    <n v="1.1857360349728627E-3"/>
    <n v="89.700180541398908"/>
    <x v="0"/>
  </r>
  <r>
    <x v="0"/>
    <s v="10.01.00015"/>
    <s v="- Material de uso no consultório"/>
    <n v="261924.41"/>
    <n v="1.1855435774889846E-3"/>
    <n v="89.701366084976399"/>
    <x v="1"/>
  </r>
  <r>
    <x v="0"/>
    <s v="10.01.00016"/>
    <s v="FGTS - D"/>
    <n v="261912.3"/>
    <n v="1.1854887642215866E-3"/>
    <n v="89.702551573740621"/>
    <x v="0"/>
  </r>
  <r>
    <x v="0"/>
    <s v="10.01.00017"/>
    <s v="Remuneração paga a terceiros com vinculo empregaticio-Férias"/>
    <n v="261891.64"/>
    <n v="1.1853952512484701E-3"/>
    <n v="89.703736968991876"/>
    <x v="0"/>
  </r>
  <r>
    <x v="0"/>
    <s v="10.01.00015"/>
    <s v="Material de uso e consumo odontológico"/>
    <n v="261886.82"/>
    <n v="1.1853734345722636E-3"/>
    <n v="89.704922342426443"/>
    <x v="1"/>
  </r>
  <r>
    <x v="1"/>
    <s v="10.01.00017"/>
    <s v="Serviços Prestados PJ"/>
    <n v="261852.09"/>
    <n v="1.1852162368202626E-3"/>
    <n v="89.706107558663263"/>
    <x v="0"/>
  </r>
  <r>
    <x v="0"/>
    <s v="10.01.00007"/>
    <s v=" IRRF - Imposto sobre a Renda Retido na Fonte "/>
    <n v="261825.47"/>
    <n v="1.1850957472101771E-3"/>
    <n v="89.707292654410466"/>
    <x v="0"/>
  </r>
  <r>
    <x v="0"/>
    <s v="10.01.00015"/>
    <s v="Materiais consumiveis na prestação de serviços"/>
    <n v="261807.32"/>
    <n v="1.1850135952033007E-3"/>
    <n v="89.708477668005671"/>
    <x v="1"/>
  </r>
  <r>
    <x v="1"/>
    <s v="10.01.00042"/>
    <s v="DARF INSS+IRRF"/>
    <n v="261790.06"/>
    <n v="1.184935471586844E-3"/>
    <n v="89.709662603477256"/>
    <x v="0"/>
  </r>
  <r>
    <x v="0"/>
    <s v="10.01.00005"/>
    <s v="Devolução de 75% dos emolumentos "/>
    <n v="261744.09"/>
    <n v="1.1847273984322375E-3"/>
    <n v="89.710847330875694"/>
    <x v="0"/>
  </r>
  <r>
    <x v="1"/>
    <s v="10.01.00013"/>
    <s v="Material Odontologico"/>
    <n v="261737.65"/>
    <n v="1.1846982491802108E-3"/>
    <n v="89.71203202912487"/>
    <x v="1"/>
  </r>
  <r>
    <x v="0"/>
    <s v="10.02.00001"/>
    <s v="Serviços terceirod PJ"/>
    <n v="261689.58"/>
    <n v="1.184480670834726E-3"/>
    <n v="89.7132165097957"/>
    <x v="1"/>
  </r>
  <r>
    <x v="1"/>
    <s v="10.01.00023"/>
    <s v="Sercab sev de entregas rapidas ,cobranças e ass de infor Lt"/>
    <n v="261673.71"/>
    <n v="1.1844088387493745E-3"/>
    <n v="89.714400918634453"/>
    <x v="0"/>
  </r>
  <r>
    <x v="1"/>
    <s v="10.01.00015"/>
    <s v="Material consultório "/>
    <n v="261656.89"/>
    <n v="1.1843327066967213E-3"/>
    <n v="89.715585251341153"/>
    <x v="1"/>
  </r>
  <r>
    <x v="0"/>
    <s v="10.02.00002"/>
    <s v="Custo na Prestação do Serviço"/>
    <n v="261650.16"/>
    <n v="1.1843022448230968E-3"/>
    <n v="89.716769553585976"/>
    <x v="0"/>
  </r>
  <r>
    <x v="0"/>
    <s v="10.01.00074"/>
    <s v="INSS"/>
    <n v="261649.6"/>
    <n v="1.1842997101055295E-3"/>
    <n v="89.717953853296081"/>
    <x v="0"/>
  </r>
  <r>
    <x v="0"/>
    <s v="10.01.00015"/>
    <s v=" Material e medicamentos aplicados em procedimento medico"/>
    <n v="261544.01"/>
    <n v="1.1838217800556076E-3"/>
    <n v="89.719137675076141"/>
    <x v="1"/>
  </r>
  <r>
    <x v="1"/>
    <s v="10.01.00015"/>
    <s v="TOTAL DE DESPESAS DEDUTIVEIS CONFORME LIVRO DIARIO"/>
    <n v="261521.1"/>
    <n v="1.1837180829494072E-3"/>
    <n v="89.720321393159097"/>
    <x v="0"/>
  </r>
  <r>
    <x v="1"/>
    <s v="10.01.00012"/>
    <s v="Material de Uso/Consumo do Consultório"/>
    <n v="261447.04000000001"/>
    <n v="1.1833828665511002E-3"/>
    <n v="89.721504776025654"/>
    <x v="1"/>
  </r>
  <r>
    <x v="0"/>
    <s v="10.01.00029"/>
    <s v="FOLHA MENSAL DE SALARIOS"/>
    <n v="261367.03"/>
    <n v="1.1830207187786383E-3"/>
    <n v="89.722687796744438"/>
    <x v="0"/>
  </r>
  <r>
    <x v="0"/>
    <s v="10.01.00015"/>
    <s v="Material uso e consumo consultório"/>
    <n v="261353.87"/>
    <n v="1.1829611529158013E-3"/>
    <n v="89.723870757897359"/>
    <x v="1"/>
  </r>
  <r>
    <x v="1"/>
    <s v="10.01.00018"/>
    <s v="Comissão de divulgadores"/>
    <n v="261320.72"/>
    <n v="1.1828111066883658E-3"/>
    <n v="89.725053569004046"/>
    <x v="0"/>
  </r>
  <r>
    <x v="1"/>
    <s v="10.01.00016"/>
    <s v="Despesa com Matérias/Equipamentos Auxiliares"/>
    <n v="261270.39999999999"/>
    <n v="1.182583344209797E-3"/>
    <n v="89.72623615234825"/>
    <x v="0"/>
  </r>
  <r>
    <x v="0"/>
    <s v="10.01.00015"/>
    <s v="Correios e entregas"/>
    <n v="261241"/>
    <n v="1.1824502715375013E-3"/>
    <n v="89.727418602619792"/>
    <x v="0"/>
  </r>
  <r>
    <x v="1"/>
    <s v="10.01.00019"/>
    <s v="Serviços Protéticos"/>
    <n v="261151.13"/>
    <n v="1.1820434946307253E-3"/>
    <n v="89.72860064611443"/>
    <x v="0"/>
  </r>
  <r>
    <x v="0"/>
    <s v="10.01.00003"/>
    <s v="Material de consumo "/>
    <n v="261119.59"/>
    <n v="1.1819007357162965E-3"/>
    <n v="89.729782546850146"/>
    <x v="1"/>
  </r>
  <r>
    <x v="1"/>
    <s v="10.01.00011"/>
    <s v="4012 - Material de escritório"/>
    <n v="261059.26"/>
    <n v="1.181627665161208E-3"/>
    <n v="89.730964174515307"/>
    <x v="1"/>
  </r>
  <r>
    <x v="1"/>
    <s v="10.01.00028"/>
    <s v="Mão de Obra de Terceiros "/>
    <n v="261037.64"/>
    <n v="1.1815298069579757E-3"/>
    <n v="89.732145704322264"/>
    <x v="1"/>
  </r>
  <r>
    <x v="1"/>
    <s v="10.10.00007"/>
    <s v="Repasses Legais - Parte do Ministerio Público "/>
    <n v="261022.55"/>
    <n v="1.1814615053720931E-3"/>
    <n v="89.733327165827632"/>
    <x v="0"/>
  </r>
  <r>
    <x v="0"/>
    <s v="10.01.00024"/>
    <s v="(EXPEDIENTE) MATERIAL DE CONSUMO (PAPELARIA)"/>
    <n v="260987.71"/>
    <n v="1.1813038097291415E-3"/>
    <n v="89.734508469637362"/>
    <x v="1"/>
  </r>
  <r>
    <x v="1"/>
    <s v="10.04.00001"/>
    <s v="Repasse Diligencias RTD"/>
    <n v="260955.35"/>
    <n v="1.1811573392639888E-3"/>
    <n v="89.735689626976622"/>
    <x v="0"/>
  </r>
  <r>
    <x v="0"/>
    <s v="11.01.00024"/>
    <s v="Salários"/>
    <n v="260938.99"/>
    <n v="1.1810832893007657E-3"/>
    <n v="89.736870710265919"/>
    <x v="0"/>
  </r>
  <r>
    <x v="0"/>
    <s v="10.01.00016"/>
    <s v="Despesas com consultório"/>
    <n v="260936.51"/>
    <n v="1.1810720641229667E-3"/>
    <n v="89.738051782330047"/>
    <x v="0"/>
  </r>
  <r>
    <x v="1"/>
    <s v="10.01.00016"/>
    <s v="Aparelhos e Utensilios Médico-Odontológicos"/>
    <n v="260919.18"/>
    <n v="1.1809936236668141E-3"/>
    <n v="89.73923277595371"/>
    <x v="0"/>
  </r>
  <r>
    <x v="0"/>
    <s v="10.01.00001"/>
    <s v="DESPESAS COM MATERIAIS MÉDICOS"/>
    <n v="260900.97"/>
    <n v="1.1809112000830554E-3"/>
    <n v="89.74041368715379"/>
    <x v="1"/>
  </r>
  <r>
    <x v="0"/>
    <s v="10.01.00018"/>
    <s v="Material de Uso Odontologico"/>
    <n v="260880.35"/>
    <n v="1.1808178681611936E-3"/>
    <n v="89.741594505021951"/>
    <x v="1"/>
  </r>
  <r>
    <x v="0"/>
    <s v="10.01.00024"/>
    <s v="Taxa Assistencial RECOMP 3% CARTORIO "/>
    <n v="260726.33"/>
    <n v="1.1801207303044933E-3"/>
    <n v="89.742774625752261"/>
    <x v="0"/>
  </r>
  <r>
    <x v="0"/>
    <s v="10.01.00008"/>
    <s v="Material de uso odontológico"/>
    <n v="260686.42"/>
    <n v="1.1799400864149928E-3"/>
    <n v="89.743954565838678"/>
    <x v="1"/>
  </r>
  <r>
    <x v="1"/>
    <s v="10.01.00020"/>
    <s v="SERVIÇOS PROTETICOS"/>
    <n v="260677.1"/>
    <n v="1.1798979014726186E-3"/>
    <n v="89.745134463740143"/>
    <x v="0"/>
  </r>
  <r>
    <x v="1"/>
    <s v="10.01.00015"/>
    <s v="Remuneração paga a terceiros PF sem vínculo empregatício"/>
    <n v="260665.03"/>
    <n v="1.1798432692564755E-3"/>
    <n v="89.746314307009399"/>
    <x v="1"/>
  </r>
  <r>
    <x v="1"/>
    <s v="10.01.00029"/>
    <s v="FUNJECC"/>
    <n v="260594.24"/>
    <n v="1.1795228537982505E-3"/>
    <n v="89.747493829863203"/>
    <x v="0"/>
  </r>
  <r>
    <x v="0"/>
    <s v="10.01.00020"/>
    <s v="Manutenção e Benfeitorias - Imóvel do Cartório"/>
    <n v="260589.34"/>
    <n v="1.1795006750195346E-3"/>
    <n v="89.748673330538224"/>
    <x v="1"/>
  </r>
  <r>
    <x v="1"/>
    <s v="10.01.00074"/>
    <s v="Adiantamento 13º Salario "/>
    <n v="260568.4"/>
    <n v="1.1794058946876342E-3"/>
    <n v="89.749852736432914"/>
    <x v="0"/>
  </r>
  <r>
    <x v="0"/>
    <s v="10.02.00010"/>
    <s v="DARF das contribuições previdenciárias "/>
    <n v="260482.08"/>
    <n v="1.1790151860797237E-3"/>
    <n v="89.751031751618996"/>
    <x v="0"/>
  </r>
  <r>
    <x v="1"/>
    <s v="10.04.00002"/>
    <s v="Folha de pagamento "/>
    <n v="260474.88"/>
    <n v="1.1789825968538555E-3"/>
    <n v="89.752210734215851"/>
    <x v="0"/>
  </r>
  <r>
    <x v="1"/>
    <s v="10.01.00015"/>
    <s v="Dental "/>
    <n v="260440.71"/>
    <n v="1.1788279338194219E-3"/>
    <n v="89.753389562149664"/>
    <x v="0"/>
  </r>
  <r>
    <x v="0"/>
    <s v="10.01.00015"/>
    <s v="Outras despesas dedutíveis"/>
    <n v="260405.82"/>
    <n v="1.1786700118624016E-3"/>
    <n v="89.754568232161532"/>
    <x v="0"/>
  </r>
  <r>
    <x v="1"/>
    <s v="10.01.00017"/>
    <s v="Material usado em procedimentos médicos"/>
    <n v="260391.65"/>
    <n v="1.1786058744553802E-3"/>
    <n v="89.755746838035989"/>
    <x v="1"/>
  </r>
  <r>
    <x v="0"/>
    <s v="10.01.00015"/>
    <s v="Assessoria contabil "/>
    <n v="260358.47"/>
    <n v="1.1784556924395036E-3"/>
    <n v="89.756925293728429"/>
    <x v="0"/>
  </r>
  <r>
    <x v="1"/>
    <s v="10.01.00022"/>
    <s v="Remunerações de Funcionários"/>
    <n v="260338.65"/>
    <n v="1.1783659815427384E-3"/>
    <n v="89.758103659709974"/>
    <x v="0"/>
  </r>
  <r>
    <x v="0"/>
    <s v="10.01.00003"/>
    <s v="Serviços de Protéticos, serviços de hemocentro, segurança do trabalho  e demais serviços "/>
    <n v="260238.91"/>
    <n v="1.1779145302388346E-3"/>
    <n v="89.759281574240219"/>
    <x v="0"/>
  </r>
  <r>
    <x v="0"/>
    <s v="10.02.00005"/>
    <s v="Indenizaçoões"/>
    <n v="260229.3"/>
    <n v="1.1778710326748631E-3"/>
    <n v="89.7604594452729"/>
    <x v="0"/>
  </r>
  <r>
    <x v="0"/>
    <s v="10.01.00015"/>
    <s v="DESPESAS LANÇADOS NO SISTEMA DOMINIO"/>
    <n v="259949.64"/>
    <n v="1.1766052128267604E-3"/>
    <n v="89.761636050485734"/>
    <x v="0"/>
  </r>
  <r>
    <x v="0"/>
    <s v="10.01.00013"/>
    <s v="Remuneração paga a terceiros, com vínculo empregatício, INSS e FGTS - D"/>
    <n v="259862.43"/>
    <n v="1.1762104758284301E-3"/>
    <n v="89.762812260961567"/>
    <x v="0"/>
  </r>
  <r>
    <x v="1"/>
    <s v="10.01.00015"/>
    <s v="Serviços Profissionais PJ"/>
    <n v="259798.84"/>
    <n v="1.1759226495960736E-3"/>
    <n v="89.763988183611161"/>
    <x v="0"/>
  </r>
  <r>
    <x v="1"/>
    <s v="10.01.00015"/>
    <s v="DESPESAS COM INSUMOS"/>
    <n v="259662.07"/>
    <n v="1.1753035900930163E-3"/>
    <n v="89.765163487201249"/>
    <x v="1"/>
  </r>
  <r>
    <x v="0"/>
    <s v="10.01.00012"/>
    <s v="Material medico aplicado"/>
    <n v="259645.83"/>
    <n v="1.1752300832835578E-3"/>
    <n v="89.766338717284526"/>
    <x v="1"/>
  </r>
  <r>
    <x v="1"/>
    <s v="10.01.00022"/>
    <s v="FERJ - Fundo especial de modernização e reaparelhamento do judiciário"/>
    <n v="259595.1"/>
    <n v="1.175000465029627E-3"/>
    <n v="89.767513717749551"/>
    <x v="0"/>
  </r>
  <r>
    <x v="1"/>
    <s v="10.01.00016"/>
    <s v="Locação mobiliário de escritório - D"/>
    <n v="259451"/>
    <n v="1.1743482278841232E-3"/>
    <n v="89.768688065977429"/>
    <x v="0"/>
  </r>
  <r>
    <x v="0"/>
    <s v="10.01.00030"/>
    <s v="INSS"/>
    <n v="259417.85"/>
    <n v="1.1741981816566877E-3"/>
    <n v="89.769862264159087"/>
    <x v="0"/>
  </r>
  <r>
    <x v="1"/>
    <s v="10.01.00017"/>
    <s v="Material usado na prestação de serviço"/>
    <n v="259352.12"/>
    <n v="1.1739006691821982E-3"/>
    <n v="89.771036164828274"/>
    <x v="1"/>
  </r>
  <r>
    <x v="1"/>
    <s v="10.01.00016"/>
    <s v="RECIVIL - RECOMPE"/>
    <n v="259347.68"/>
    <n v="1.1738805724929126E-3"/>
    <n v="89.772210045400769"/>
    <x v="0"/>
  </r>
  <r>
    <x v="1"/>
    <s v="10.01.00015"/>
    <s v="VALE REFEIÇÃO E VALE TRANSPORTE FUNCIONARIOS"/>
    <n v="259226.98"/>
    <n v="1.1733342503314811E-3"/>
    <n v="89.773383379651094"/>
    <x v="1"/>
  </r>
  <r>
    <x v="0"/>
    <s v="10.01.00046"/>
    <s v="Vale Refeição"/>
    <n v="259215.75"/>
    <n v="1.1732834201916892E-3"/>
    <n v="89.77455666307128"/>
    <x v="1"/>
  </r>
  <r>
    <x v="0"/>
    <s v="10.01.00015"/>
    <s v="Material odontologico para prestação de serviço"/>
    <n v="259139"/>
    <n v="1.1729360280964955E-3"/>
    <n v="89.775729599099378"/>
    <x v="1"/>
  </r>
  <r>
    <x v="0"/>
    <s v="10.01.00017"/>
    <s v="Material de Consumo Consultório Odontológico"/>
    <n v="259113.84"/>
    <n v="1.1728221468572111E-3"/>
    <n v="89.776902421246234"/>
    <x v="1"/>
  </r>
  <r>
    <x v="1"/>
    <s v="10.01.00025"/>
    <s v="Aluguel de máquinas e equipamentos"/>
    <n v="259034.31"/>
    <n v="1.1724621716998071E-3"/>
    <n v="89.778074883417929"/>
    <x v="1"/>
  </r>
  <r>
    <x v="1"/>
    <s v="10.01.00015"/>
    <s v="MATERIAL DE USO NA PRESTAÇÃO DE SERVIÇO"/>
    <n v="258992.77"/>
    <n v="1.1722741499716723E-3"/>
    <n v="89.779247157567895"/>
    <x v="1"/>
  </r>
  <r>
    <x v="0"/>
    <s v="10.01.00020"/>
    <s v="FUNDO DE GARANTIA DO TEMPO DE SERVICO (FGTS)"/>
    <n v="258982.57"/>
    <n v="1.1722279819016922E-3"/>
    <n v="89.780419385549791"/>
    <x v="0"/>
  </r>
  <r>
    <x v="0"/>
    <s v="10.01.00003"/>
    <s v="Taxa de Condomínio "/>
    <n v="258965.45"/>
    <n v="1.1721504919646273E-3"/>
    <n v="89.781591536041759"/>
    <x v="0"/>
  </r>
  <r>
    <x v="0"/>
    <s v="10.02.00008"/>
    <s v="Honorários contábeis"/>
    <n v="258944.16"/>
    <n v="1.1720541274342472E-3"/>
    <n v="89.782763590169196"/>
    <x v="0"/>
  </r>
  <r>
    <x v="0"/>
    <s v="10.01.00014"/>
    <s v="Materiais de aplicação"/>
    <n v="258931.05"/>
    <n v="1.1719947878854786E-3"/>
    <n v="89.783935584957078"/>
    <x v="1"/>
  </r>
  <r>
    <x v="1"/>
    <s v="10.02.00005"/>
    <s v="Rateio das Perdas em Cooperativa de Trabalho Médico"/>
    <n v="258912"/>
    <n v="1.1719085622253686E-3"/>
    <n v="89.785107493519305"/>
    <x v="0"/>
  </r>
  <r>
    <x v="1"/>
    <s v="10.01.00015"/>
    <s v="PAGAMENTOS UNIFICADOS TOTAL MES"/>
    <n v="258874.44"/>
    <n v="1.1717385550970888E-3"/>
    <n v="89.786279232074406"/>
    <x v="0"/>
  </r>
  <r>
    <x v="1"/>
    <s v="10.01.00015"/>
    <s v="Mídia"/>
    <n v="258872.36"/>
    <n v="1.1717291404318379E-3"/>
    <n v="89.787450961214844"/>
    <x v="0"/>
  </r>
  <r>
    <x v="1"/>
    <s v="10.01.00015"/>
    <s v="DESPESA COM INSUMO"/>
    <n v="258870.54"/>
    <n v="1.1717209025997434E-3"/>
    <n v="89.788622682117449"/>
    <x v="1"/>
  </r>
  <r>
    <x v="1"/>
    <s v="10.01.00015"/>
    <s v=" Material de Procedimento"/>
    <n v="258848.86"/>
    <n v="1.1716227728196288E-3"/>
    <n v="89.789794304890265"/>
    <x v="1"/>
  </r>
  <r>
    <x v="1"/>
    <s v="10.02.00002"/>
    <s v="MEDICAMENTOS E PRODUTOS DE USO MEDICO"/>
    <n v="258817.86"/>
    <n v="1.1714824580971402E-3"/>
    <n v="89.790965787348355"/>
    <x v="1"/>
  </r>
  <r>
    <x v="0"/>
    <s v="10.01.00030"/>
    <s v="Bradesco Saúde S/A"/>
    <n v="258782.69"/>
    <n v="1.1713232687813361E-3"/>
    <n v="89.792137110617134"/>
    <x v="0"/>
  </r>
  <r>
    <x v="0"/>
    <s v="10.02.00004"/>
    <s v="Serviços Prestados por Profissionais "/>
    <n v="258764.03"/>
    <n v="1.1712388083709607E-3"/>
    <n v="89.793308349425502"/>
    <x v="0"/>
  </r>
  <r>
    <x v="1"/>
    <s v="10.01.00065"/>
    <s v="CONTRIBUIÇÃO FIC-SREI"/>
    <n v="258743.19"/>
    <n v="1.1711444806671973E-3"/>
    <n v="89.794479493906167"/>
    <x v="0"/>
  </r>
  <r>
    <x v="1"/>
    <s v="10.01.00023"/>
    <s v="Locação de móveis, máquinas e equipamentos"/>
    <n v="258577.27"/>
    <n v="1.1703934800621869E-3"/>
    <n v="89.795649887386233"/>
    <x v="0"/>
  </r>
  <r>
    <x v="1"/>
    <s v="10.01.00015"/>
    <s v="Acessórios Consumíveis"/>
    <n v="258561.78"/>
    <n v="1.1703233679637563E-3"/>
    <n v="89.796820210754191"/>
    <x v="0"/>
  </r>
  <r>
    <x v="1"/>
    <s v="10.01.00015"/>
    <s v="Material para prótese dentária "/>
    <n v="258539.51"/>
    <n v="1.170222567677633E-3"/>
    <n v="89.797990433321871"/>
    <x v="1"/>
  </r>
  <r>
    <x v="1"/>
    <s v="10.01.00010"/>
    <s v="SALARIOS"/>
    <n v="258483.74"/>
    <n v="1.1699701369655947E-3"/>
    <n v="89.799160403458842"/>
    <x v="0"/>
  </r>
  <r>
    <x v="1"/>
    <s v="10.01.00016"/>
    <s v="Remuneração paga a terceiros sem vinculo empregaticio"/>
    <n v="258461"/>
    <n v="1.169867209327227E-3"/>
    <n v="89.800330270668169"/>
    <x v="1"/>
  </r>
  <r>
    <x v="0"/>
    <s v="10.01.00016"/>
    <s v="Serviço indispensável à atividade"/>
    <n v="258415.13"/>
    <n v="1.1696595888007575E-3"/>
    <n v="89.801499930256966"/>
    <x v="0"/>
  </r>
  <r>
    <x v="1"/>
    <s v="10.01.00015"/>
    <s v="Materiais e medicamentos odontológicos"/>
    <n v="258382.79"/>
    <n v="1.1695132088612324E-3"/>
    <n v="89.802669443465831"/>
    <x v="1"/>
  </r>
  <r>
    <x v="0"/>
    <s v="10.01.00015"/>
    <s v="Materiais para procedimentos médicos"/>
    <n v="258310.26"/>
    <n v="1.1691849176734225E-3"/>
    <n v="89.803838628383502"/>
    <x v="1"/>
  </r>
  <r>
    <x v="0"/>
    <s v="10.01.00015"/>
    <s v="Materiais e serviços"/>
    <n v="258282.5"/>
    <n v="1.1690592681025745E-3"/>
    <n v="89.80500768765161"/>
    <x v="1"/>
  </r>
  <r>
    <x v="1"/>
    <s v="10.01.00031"/>
    <s v="Honorários Advocatícios"/>
    <n v="258265.06"/>
    <n v="1.1689803297554714E-3"/>
    <n v="89.806176667981362"/>
    <x v="0"/>
  </r>
  <r>
    <x v="0"/>
    <s v="10.01.00015"/>
    <s v="Materiais e Serviços aplicados na produção"/>
    <n v="258167.93"/>
    <n v="1.1685406920459447E-3"/>
    <n v="89.807345208673411"/>
    <x v="1"/>
  </r>
  <r>
    <x v="0"/>
    <s v="10.01.00022"/>
    <s v="Vale transporte "/>
    <n v="258103.54"/>
    <n v="1.1682492447884915E-3"/>
    <n v="89.808513457918195"/>
    <x v="1"/>
  </r>
  <r>
    <x v="1"/>
    <s v="10.01.00015"/>
    <s v="Materiais Dentários"/>
    <n v="258032.53"/>
    <n v="1.1679278335483651E-3"/>
    <n v="89.809681385751745"/>
    <x v="1"/>
  </r>
  <r>
    <x v="0"/>
    <s v="10.01.00022"/>
    <s v="Vale Alimentação"/>
    <n v="257945.35"/>
    <n v="1.167533232338476E-3"/>
    <n v="89.810848918984078"/>
    <x v="1"/>
  </r>
  <r>
    <x v="0"/>
    <s v="10.01.00023"/>
    <s v="Serviços Prestados PJ"/>
    <n v="257903.98"/>
    <n v="1.1673459800781742E-3"/>
    <n v="89.812016264964157"/>
    <x v="0"/>
  </r>
  <r>
    <x v="1"/>
    <s v="10.01.00017"/>
    <s v="Serviços Diversos pagos a PJ"/>
    <n v="257893.81"/>
    <n v="1.1672999477966351E-3"/>
    <n v="89.813183564911952"/>
    <x v="0"/>
  </r>
  <r>
    <x v="0"/>
    <s v="10.01.00016"/>
    <s v="Laboratorio e protetico"/>
    <n v="257843.11"/>
    <n v="1.1670704653311457E-3"/>
    <n v="89.814350635377281"/>
    <x v="0"/>
  </r>
  <r>
    <x v="0"/>
    <s v="10.01.00011"/>
    <s v="Material/Serviço de consumo, conservação, manutenção, higiene e limpeza do escritório/consultório"/>
    <n v="257645.27"/>
    <n v="1.1661749858247856E-3"/>
    <n v="89.815516810363107"/>
    <x v="1"/>
  </r>
  <r>
    <x v="1"/>
    <s v="10.01.00016"/>
    <s v="Devolução - Excedente teto"/>
    <n v="257585.4"/>
    <n v="1.1659039973591276E-3"/>
    <n v="89.816682714360468"/>
    <x v="0"/>
  </r>
  <r>
    <x v="0"/>
    <s v="10.01.00008"/>
    <s v="Serviços de laboratório protético e serviços de diagnóstico"/>
    <n v="257501.81"/>
    <n v="1.1655256454993592E-3"/>
    <n v="89.817848240005972"/>
    <x v="0"/>
  </r>
  <r>
    <x v="1"/>
    <s v="10.01.00015"/>
    <s v="Material de Custeio - Insumos"/>
    <n v="257451.6"/>
    <n v="1.1652983809117411E-3"/>
    <n v="89.819013538386884"/>
    <x v="1"/>
  </r>
  <r>
    <x v="1"/>
    <s v="10.02.00002"/>
    <s v="Custo na Prestação do Serviço"/>
    <n v="257412.69"/>
    <n v="1.1651222633036111E-3"/>
    <n v="89.820178660650186"/>
    <x v="0"/>
  </r>
  <r>
    <x v="1"/>
    <s v="10.01.00013"/>
    <s v="Remuneração paga a terceiros, com vínculo empregatício, INSS "/>
    <n v="257403.82"/>
    <n v="1.1650821151878538E-3"/>
    <n v="89.821343742765379"/>
    <x v="0"/>
  </r>
  <r>
    <x v="1"/>
    <s v="10.01.00015"/>
    <s v="Selos"/>
    <n v="257398.96"/>
    <n v="1.1650601174603926E-3"/>
    <n v="89.822508802882837"/>
    <x v="0"/>
  </r>
  <r>
    <x v="1"/>
    <s v="10.02.00005"/>
    <s v="13º Salário"/>
    <n v="257374.99"/>
    <n v="1.1649516224959391E-3"/>
    <n v="89.823673754505336"/>
    <x v="0"/>
  </r>
  <r>
    <x v="0"/>
    <s v="10.01.00027"/>
    <s v="4028 - Manutenção e Reparo"/>
    <n v="257358"/>
    <n v="1.1648747209754527E-3"/>
    <n v="89.824838629226306"/>
    <x v="1"/>
  </r>
  <r>
    <x v="0"/>
    <s v="10.01.00014"/>
    <s v="Convênio médico; convênio odontológico - Benefício aos prepostos"/>
    <n v="257321.88"/>
    <n v="1.1647112316923466E-3"/>
    <n v="89.826003340458001"/>
    <x v="0"/>
  </r>
  <r>
    <x v="0"/>
    <s v="10.01.00016"/>
    <s v="Serviço de Terceiros PF / PJ sem vínculo empregatício (Protético, Dentistas terceiros, Serviços de manutenção de máquinas e equipamentos,  Marketing, Faxineira, etc)"/>
    <n v="257310.84"/>
    <n v="1.1646612615460153E-3"/>
    <n v="89.827168001719542"/>
    <x v="1"/>
  </r>
  <r>
    <x v="0"/>
    <s v="10.01.00021"/>
    <s v="Gastos com propagandas, relacionadas à sua atividade"/>
    <n v="257285.4"/>
    <n v="1.164546112947947E-3"/>
    <n v="89.828332547832488"/>
    <x v="0"/>
  </r>
  <r>
    <x v="1"/>
    <s v="10.01.00018"/>
    <s v="Salários"/>
    <n v="257273.1"/>
    <n v="1.1644904396870888E-3"/>
    <n v="89.82949703827218"/>
    <x v="0"/>
  </r>
  <r>
    <x v="1"/>
    <s v="10.01.00008"/>
    <s v="SERVICOS HOSPITALARES"/>
    <n v="257265.62"/>
    <n v="1.1644565831024365E-3"/>
    <n v="89.830661494855278"/>
    <x v="0"/>
  </r>
  <r>
    <x v="0"/>
    <s v="10.01.00017"/>
    <s v="Laboratório de prótese"/>
    <n v="257223.03"/>
    <n v="1.1642638087788625E-3"/>
    <n v="89.831825758664053"/>
    <x v="0"/>
  </r>
  <r>
    <x v="0"/>
    <s v="10.01.00038"/>
    <s v="Outras Despesas não Especificas "/>
    <n v="257217.37"/>
    <n v="1.164238190026305E-3"/>
    <n v="89.832989996854081"/>
    <x v="0"/>
  </r>
  <r>
    <x v="0"/>
    <s v="10.01.00018"/>
    <s v="Material médico"/>
    <n v="257211.68"/>
    <n v="1.1642124354853062E-3"/>
    <n v="89.834154209289565"/>
    <x v="1"/>
  </r>
  <r>
    <x v="1"/>
    <s v="10.01.00016"/>
    <s v="MATERIAL E MEDICAMENTO"/>
    <n v="257116.95"/>
    <n v="1.163783660851069E-3"/>
    <n v="89.835317992950422"/>
    <x v="1"/>
  </r>
  <r>
    <x v="1"/>
    <s v="10.01.00015"/>
    <s v="Material aplicado na prestação de serviços (próteses em geral e etc)"/>
    <n v="257095"/>
    <n v="1.1636843089749844E-3"/>
    <n v="89.8364816772594"/>
    <x v="1"/>
  </r>
  <r>
    <x v="0"/>
    <s v="10.01.00016"/>
    <s v="Laboratório Protético"/>
    <n v="256955.24"/>
    <n v="1.1630517158906289E-3"/>
    <n v="89.837644728975292"/>
    <x v="0"/>
  </r>
  <r>
    <x v="0"/>
    <s v="10.01.00024"/>
    <s v="DESP COM RESSARCIMENTO DE ODONT PARCEIROS"/>
    <n v="256876.93"/>
    <n v="1.1626972627964971E-3"/>
    <n v="89.838807426238091"/>
    <x v="0"/>
  </r>
  <r>
    <x v="1"/>
    <s v="10.01.00012"/>
    <s v="Material de escritório e consumo"/>
    <n v="256868.4"/>
    <n v="1.162658653616406E-3"/>
    <n v="89.839970084891704"/>
    <x v="1"/>
  </r>
  <r>
    <x v="1"/>
    <s v="10.01.00016"/>
    <s v="Material Aplicado "/>
    <n v="256773.21"/>
    <n v="1.1622277968927383E-3"/>
    <n v="89.8411323126886"/>
    <x v="1"/>
  </r>
  <r>
    <x v="0"/>
    <s v="10.01.00015"/>
    <s v="Despesas diversas do Cartório"/>
    <n v="256651.73"/>
    <n v="1.1616779442318375E-3"/>
    <n v="89.842293990632825"/>
    <x v="0"/>
  </r>
  <r>
    <x v="0"/>
    <s v="10.01.00018"/>
    <s v="Aluguel de bens moveis"/>
    <n v="256626.49"/>
    <n v="1.1615637008900435E-3"/>
    <n v="89.843455554333715"/>
    <x v="1"/>
  </r>
  <r>
    <x v="1"/>
    <s v="10.01.00015"/>
    <s v="Custas Extras - Judiciais/Lei 3217/99 ( Custas 20%)"/>
    <n v="256528.85"/>
    <n v="1.161121754777018E-3"/>
    <n v="89.844616676088492"/>
    <x v="0"/>
  </r>
  <r>
    <x v="1"/>
    <s v="10.01.00016"/>
    <s v="Salário, Férias, 13º e Rescisão"/>
    <n v="256391.56"/>
    <n v="1.1605003416076481E-3"/>
    <n v="89.845777176430104"/>
    <x v="0"/>
  </r>
  <r>
    <x v="0"/>
    <s v="10.01.00016"/>
    <s v="Despesas com Material Odontológico"/>
    <n v="256294.2"/>
    <n v="1.1600596628534062E-3"/>
    <n v="89.846937236092955"/>
    <x v="1"/>
  </r>
  <r>
    <x v="1"/>
    <s v="10.01.00016"/>
    <s v="Serviço prestado por terceiros"/>
    <n v="256287.88"/>
    <n v="1.1600310567551439E-3"/>
    <n v="89.848097267149711"/>
    <x v="1"/>
  </r>
  <r>
    <x v="0"/>
    <s v="10.01.00022"/>
    <s v="FGTS"/>
    <n v="256245.26"/>
    <n v="1.1598381466431289E-3"/>
    <n v="89.84925710529636"/>
    <x v="0"/>
  </r>
  <r>
    <x v="0"/>
    <s v="10.01.00013"/>
    <s v="Remuneração paga a terceiros, Advogados Parceiros"/>
    <n v="256200"/>
    <n v="1.1596332871482954E-3"/>
    <n v="89.850416738583505"/>
    <x v="1"/>
  </r>
  <r>
    <x v="1"/>
    <s v="10.01.00019"/>
    <s v="FUNAJURIS/FUNDO DE COMPENSAÇÃO"/>
    <n v="256176.31"/>
    <n v="1.1595260595426257E-3"/>
    <n v="89.851576264643043"/>
    <x v="0"/>
  </r>
  <r>
    <x v="1"/>
    <s v="10.01.00016"/>
    <s v="CONF.LIVRO CAIXA - DESPESAS COM PESSOAL"/>
    <n v="255971.12"/>
    <n v="1.158597311868192E-3"/>
    <n v="89.852734861954914"/>
    <x v="0"/>
  </r>
  <r>
    <x v="1"/>
    <s v="10.01.00016"/>
    <s v="Serviços de Proteticos"/>
    <n v="255945.48"/>
    <n v="1.1584812580138497E-3"/>
    <n v="89.853893343212931"/>
    <x v="0"/>
  </r>
  <r>
    <x v="0"/>
    <s v="10.01.00026"/>
    <s v="Vale Alimentação p/ Funcionário."/>
    <n v="255929.4"/>
    <n v="1.1584084754094105E-3"/>
    <n v="89.855051751688336"/>
    <x v="1"/>
  </r>
  <r>
    <x v="1"/>
    <s v="10.01.00015"/>
    <s v="Serviços Prestados Para Consultório"/>
    <n v="255851.29"/>
    <n v="1.1580549275715527E-3"/>
    <n v="89.856209806615908"/>
    <x v="0"/>
  </r>
  <r>
    <x v="0"/>
    <s v="10.01.00005"/>
    <s v="Fopag - Inss - Previdência Oficial"/>
    <n v="255582.81"/>
    <n v="1.1568397115491733E-3"/>
    <n v="89.857366646327463"/>
    <x v="0"/>
  </r>
  <r>
    <x v="1"/>
    <s v="10.01.00026"/>
    <s v="Taxa Fundos Estaduais"/>
    <n v="255559.49"/>
    <n v="1.1567341586676109E-3"/>
    <n v="89.858523380486133"/>
    <x v="0"/>
  </r>
  <r>
    <x v="1"/>
    <s v="10.01.00002"/>
    <s v="Protético"/>
    <n v="255479"/>
    <n v="1.1563698382800911E-3"/>
    <n v="89.859679750324418"/>
    <x v="0"/>
  </r>
  <r>
    <x v="1"/>
    <s v="10.01.00025"/>
    <s v="Consultoria"/>
    <n v="255395.29"/>
    <n v="1.1559909432665579E-3"/>
    <n v="89.860835741267678"/>
    <x v="0"/>
  </r>
  <r>
    <x v="1"/>
    <s v="10.01.00002"/>
    <s v=" REMUNERAÇÃO DE FÉRIAS"/>
    <n v="255326.82"/>
    <n v="1.1556810287811129E-3"/>
    <n v="89.861991422296455"/>
    <x v="0"/>
  </r>
  <r>
    <x v="0"/>
    <s v="10.01.00016"/>
    <s v="Materiais utilizados em  manutenção de serviços"/>
    <n v="255303.44"/>
    <n v="1.1555752043226682E-3"/>
    <n v="89.863146997500778"/>
    <x v="1"/>
  </r>
  <r>
    <x v="1"/>
    <s v="10.01.00015"/>
    <s v="Despesas com Material Odontológico"/>
    <n v="255260.98"/>
    <n v="1.1553830184156725E-3"/>
    <n v="89.864302380519192"/>
    <x v="1"/>
  </r>
  <r>
    <x v="1"/>
    <s v="10.01.00015"/>
    <s v="Despesas Consolidadas"/>
    <n v="255240.36"/>
    <n v="1.1552896864938105E-3"/>
    <n v="89.865457670205686"/>
    <x v="0"/>
  </r>
  <r>
    <x v="0"/>
    <s v="10.01.00022"/>
    <s v="Marketing"/>
    <n v="255200.38"/>
    <n v="1.1551087257646139E-3"/>
    <n v="89.866612778931454"/>
    <x v="0"/>
  </r>
  <r>
    <x v="0"/>
    <s v="10.01.00015"/>
    <s v="Material Odontológico (Dental)"/>
    <n v="255198.6"/>
    <n v="1.1551006689837745E-3"/>
    <n v="89.867767879600436"/>
    <x v="1"/>
  </r>
  <r>
    <x v="0"/>
    <s v="10.01.00015"/>
    <s v="Serviços Protetico"/>
    <n v="255096.5"/>
    <n v="1.1546385356558358E-3"/>
    <n v="89.868922518136088"/>
    <x v="0"/>
  </r>
  <r>
    <x v="0"/>
    <s v="10.01.00022"/>
    <s v="Material de uso e de consumo"/>
    <n v="255094.37"/>
    <n v="1.1546288946765162E-3"/>
    <n v="89.87007714703077"/>
    <x v="1"/>
  </r>
  <r>
    <x v="1"/>
    <s v="10.01.00016"/>
    <s v="Despesas Médicas"/>
    <n v="255081.52"/>
    <n v="1.1545707319609042E-3"/>
    <n v="89.871231717762726"/>
    <x v="0"/>
  </r>
  <r>
    <x v="0"/>
    <s v="10.01.00016"/>
    <s v="Software"/>
    <n v="255071.78"/>
    <n v="1.1545266459803544E-3"/>
    <n v="89.872386244408702"/>
    <x v="0"/>
  </r>
  <r>
    <x v="0"/>
    <s v="10.01.00015"/>
    <s v="Material Utilizado no Exercício da Profissão"/>
    <n v="255056.8"/>
    <n v="1.1544588422854227E-3"/>
    <n v="89.873540703250981"/>
    <x v="1"/>
  </r>
  <r>
    <x v="0"/>
    <s v="10.01.00026"/>
    <s v="Assessoria e Consultoria Contábil, Jurídica e Agronômica "/>
    <n v="255012.63"/>
    <n v="1.1542589164372833E-3"/>
    <n v="89.874694962167425"/>
    <x v="0"/>
  </r>
  <r>
    <x v="0"/>
    <s v="10.01.00015"/>
    <s v="Insumos utilizados na prestação de serviço"/>
    <n v="254901.09"/>
    <n v="1.1537540550132063E-3"/>
    <n v="89.875848716222436"/>
    <x v="1"/>
  </r>
  <r>
    <x v="1"/>
    <s v="10.01.00025"/>
    <s v="ISS"/>
    <n v="254828.32"/>
    <n v="1.1534246775178679E-3"/>
    <n v="89.877002140899947"/>
    <x v="0"/>
  </r>
  <r>
    <x v="0"/>
    <s v="10.01.00017"/>
    <s v="Despesas de custeio"/>
    <n v="254762.14"/>
    <n v="1.1531251282167613E-3"/>
    <n v="89.878155266028159"/>
    <x v="0"/>
  </r>
  <r>
    <x v="0"/>
    <s v="10.01.00021"/>
    <s v="TAXA RECIVIL"/>
    <n v="254750.3"/>
    <n v="1.1530715370453332E-3"/>
    <n v="89.879308337565206"/>
    <x v="0"/>
  </r>
  <r>
    <x v="1"/>
    <s v="10.01.00015"/>
    <s v="Despesa com material odontologico"/>
    <n v="254747.56"/>
    <n v="1.1530591350343779E-3"/>
    <n v="89.880461396700241"/>
    <x v="1"/>
  </r>
  <r>
    <x v="1"/>
    <s v="10.01.00025"/>
    <s v="Despesas diversas"/>
    <n v="254740.54"/>
    <n v="1.1530273605391563E-3"/>
    <n v="89.881614424060785"/>
    <x v="0"/>
  </r>
  <r>
    <x v="1"/>
    <s v="10.01.00016"/>
    <s v="COMPRA DE MATERIAL ODONTOLÓGICO"/>
    <n v="254719.85"/>
    <n v="1.1529337117775985E-3"/>
    <n v="89.882767357772565"/>
    <x v="1"/>
  </r>
  <r>
    <x v="0"/>
    <s v="10.01.00015"/>
    <s v="Material de insumo"/>
    <n v="254700.55"/>
    <n v="1.1528463545471457E-3"/>
    <n v="89.883920204127108"/>
    <x v="1"/>
  </r>
  <r>
    <x v="1"/>
    <s v="10.01.00058"/>
    <s v="Rescisões"/>
    <n v="254694.98"/>
    <n v="1.1528211431599117E-3"/>
    <n v="89.885073025270273"/>
    <x v="0"/>
  </r>
  <r>
    <x v="1"/>
    <s v="10.02.00001"/>
    <s v="Despesas com medicamentos"/>
    <n v="254604.31"/>
    <n v="1.152410745228039E-3"/>
    <n v="89.886225436015508"/>
    <x v="0"/>
  </r>
  <r>
    <x v="1"/>
    <s v="10.01.00025"/>
    <s v="Emolumentos pagos a terceiros - Tribunal de Justiça "/>
    <n v="254593.24"/>
    <n v="1.1523606392932664E-3"/>
    <n v="89.887377796654803"/>
    <x v="0"/>
  </r>
  <r>
    <x v="1"/>
    <s v="10.01.00022"/>
    <s v="dro"/>
    <n v="254532.36"/>
    <n v="1.1520850792834242E-3"/>
    <n v="89.888529881734087"/>
    <x v="0"/>
  </r>
  <r>
    <x v="1"/>
    <s v="10.01.00025"/>
    <s v="Vale Refeição"/>
    <n v="254524.07"/>
    <n v="1.1520475564108618E-3"/>
    <n v="89.889681929290504"/>
    <x v="1"/>
  </r>
  <r>
    <x v="1"/>
    <s v="10.01.00017"/>
    <s v="IRRF"/>
    <n v="254478.46"/>
    <n v="1.1518411127175489E-3"/>
    <n v="89.890833770403219"/>
    <x v="0"/>
  </r>
  <r>
    <x v="1"/>
    <s v="10.01.00007"/>
    <s v="CONTRIBUICAO PREVIDENCIARIA EMPREGADOS - INSS"/>
    <n v="254463.31"/>
    <n v="1.1517725395547842E-3"/>
    <n v="89.891985542942777"/>
    <x v="0"/>
  </r>
  <r>
    <x v="1"/>
    <s v="10.01.00003"/>
    <s v="Condomínio do escritório"/>
    <n v="254386.09"/>
    <n v="1.1514230201073463E-3"/>
    <n v="89.893136965962881"/>
    <x v="0"/>
  </r>
  <r>
    <x v="1"/>
    <s v="10.01.00016"/>
    <s v="MATERIAL DE USO PROFISSIONAL"/>
    <n v="254287.56"/>
    <n v="1.1509770456039007E-3"/>
    <n v="89.894287943008479"/>
    <x v="1"/>
  </r>
  <r>
    <x v="0"/>
    <s v="10.01.00019"/>
    <s v="Medicamentos manipulados"/>
    <n v="254260.08"/>
    <n v="1.1508526633918366E-3"/>
    <n v="89.895438795671865"/>
    <x v="0"/>
  </r>
  <r>
    <x v="0"/>
    <s v="10.01.00017"/>
    <s v="Marketing médico, software e outros"/>
    <n v="254233.09"/>
    <n v="1.1507304990576442E-3"/>
    <n v="89.896589526170928"/>
    <x v="0"/>
  </r>
  <r>
    <x v="1"/>
    <s v="10.01.00003"/>
    <s v="INSS"/>
    <n v="254220.86"/>
    <n v="1.1506751426364815E-3"/>
    <n v="89.897740201313567"/>
    <x v="0"/>
  </r>
  <r>
    <x v="1"/>
    <s v="10.01.00015"/>
    <s v="Serviços de Informática"/>
    <n v="254207.16"/>
    <n v="1.1506131325817043E-3"/>
    <n v="89.898890814446148"/>
    <x v="0"/>
  </r>
  <r>
    <x v="1"/>
    <s v="10.01.00007"/>
    <s v="GPS"/>
    <n v="253919.58"/>
    <n v="1.1493114645851465E-3"/>
    <n v="89.900040125910735"/>
    <x v="0"/>
  </r>
  <r>
    <x v="0"/>
    <s v="10.01.00015"/>
    <s v="Material Médico,  Material Odontológico, Material Hospitalar e/ou Material Protético"/>
    <n v="253897.91"/>
    <n v="1.1492133800678457E-3"/>
    <n v="89.901189339290809"/>
    <x v="1"/>
  </r>
  <r>
    <x v="0"/>
    <s v="10.01.00018"/>
    <s v="Publicidade e Propaganda"/>
    <n v="253895.14"/>
    <n v="1.1492008422684492E-3"/>
    <n v="89.902338540133073"/>
    <x v="0"/>
  </r>
  <r>
    <x v="0"/>
    <s v="10.01.00017"/>
    <s v="MATERIAL DE CONSUMO"/>
    <n v="253854.11"/>
    <n v="1.1490151289438133E-3"/>
    <n v="89.903487555262018"/>
    <x v="1"/>
  </r>
  <r>
    <x v="1"/>
    <s v="10.01.00014"/>
    <s v="Convênio médico; convênio odontológico - Benefício aos prepostos"/>
    <n v="253836.87"/>
    <n v="1.148937095852984E-3"/>
    <n v="89.904636492357866"/>
    <x v="0"/>
  </r>
  <r>
    <x v="1"/>
    <s v="10.01.00015"/>
    <s v="Insumos para Consumo"/>
    <n v="253795.09"/>
    <n v="1.1487479878173202E-3"/>
    <n v="89.905785240345679"/>
    <x v="1"/>
  </r>
  <r>
    <x v="0"/>
    <s v="10.01.00068"/>
    <s v="Serv. Prest. - Intimações"/>
    <n v="253761.67"/>
    <n v="1.148596719493915E-3"/>
    <n v="89.906933837065168"/>
    <x v="0"/>
  </r>
  <r>
    <x v="1"/>
    <s v="10.01.00015"/>
    <s v="LABORATÓRIO DE PRÓTESE DENTÁRIA"/>
    <n v="253700.33"/>
    <n v="1.148319077394642E-3"/>
    <n v="89.908082156142569"/>
    <x v="0"/>
  </r>
  <r>
    <x v="1"/>
    <s v="10.01.00019"/>
    <s v="Devolução de Emolumentos"/>
    <n v="253659.48"/>
    <n v="1.148134178800653E-3"/>
    <n v="89.909230290321375"/>
    <x v="0"/>
  </r>
  <r>
    <x v="1"/>
    <s v="10.01.00006"/>
    <s v="FGTS - FUNDO DE GARANTIA POR TEMPO DE SERVIÇO"/>
    <n v="253625.26"/>
    <n v="1.147979289452151E-3"/>
    <n v="89.910378269610831"/>
    <x v="0"/>
  </r>
  <r>
    <x v="0"/>
    <s v="10.01.00006"/>
    <s v="Boletos"/>
    <n v="253326.89"/>
    <n v="1.1466287828796045E-3"/>
    <n v="89.911524898393708"/>
    <x v="0"/>
  </r>
  <r>
    <x v="1"/>
    <s v="10.01.00007"/>
    <s v="Auxílio alimentação, refeição, educação e habitação."/>
    <n v="253279.37"/>
    <n v="1.1464136939888733E-3"/>
    <n v="89.912671312087696"/>
    <x v="1"/>
  </r>
  <r>
    <x v="0"/>
    <s v="10.01.00016"/>
    <s v="Serviços prestados por teceiros"/>
    <n v="253194.93"/>
    <n v="1.1460314947899398E-3"/>
    <n v="89.91381734358248"/>
    <x v="0"/>
  </r>
  <r>
    <x v="1"/>
    <s v="10.01.00016"/>
    <s v="DESPESAS GERAIS "/>
    <n v="253189.97"/>
    <n v="1.1460090444343415E-3"/>
    <n v="89.914963352626913"/>
    <x v="0"/>
  </r>
  <r>
    <x v="0"/>
    <s v="10.01.00024"/>
    <s v="INDENIZAÇÃO"/>
    <n v="253137.02"/>
    <n v="1.1457693778357681E-3"/>
    <n v="89.916109122004755"/>
    <x v="0"/>
  </r>
  <r>
    <x v="0"/>
    <s v="10.01.00019"/>
    <s v="FUNAJURIS/FUNDO DE COMPENSAÇÃO"/>
    <n v="253097.58"/>
    <n v="1.1455908612985114E-3"/>
    <n v="89.917254712866054"/>
    <x v="0"/>
  </r>
  <r>
    <x v="0"/>
    <s v="10.01.00001"/>
    <s v="Previdencia Social funcionários"/>
    <n v="253066.17"/>
    <n v="1.1454486908006611E-3"/>
    <n v="89.91840016155686"/>
    <x v="0"/>
  </r>
  <r>
    <x v="0"/>
    <s v="10.01.00026"/>
    <s v="Serviços prestados PJ"/>
    <n v="253051.78"/>
    <n v="1.1453835576117381E-3"/>
    <n v="89.919545545114474"/>
    <x v="0"/>
  </r>
  <r>
    <x v="1"/>
    <s v="10.01.00018"/>
    <s v="Remuneração paga a terceiro sem vinculo empregaticio"/>
    <n v="252967"/>
    <n v="1.1449998194771383E-3"/>
    <n v="89.920690544933947"/>
    <x v="1"/>
  </r>
  <r>
    <x v="1"/>
    <s v="10.01.00015"/>
    <s v="Despesas com atividade"/>
    <n v="252947.35"/>
    <n v="1.144910878048206E-3"/>
    <n v="89.921835455812001"/>
    <x v="0"/>
  </r>
  <r>
    <x v="0"/>
    <s v="10.01.00016"/>
    <s v="funjecc "/>
    <n v="252945.64"/>
    <n v="1.1449031381070623E-3"/>
    <n v="89.922980358950113"/>
    <x v="0"/>
  </r>
  <r>
    <x v="1"/>
    <s v="10.01.00027"/>
    <s v="FGTS - D"/>
    <n v="252907.41"/>
    <n v="1.144730098370264E-3"/>
    <n v="89.924125089048488"/>
    <x v="0"/>
  </r>
  <r>
    <x v="1"/>
    <s v="10.01.00018"/>
    <s v="Laboratório de Prótese Dentária"/>
    <n v="252888.7"/>
    <n v="1.1446454116458202E-3"/>
    <n v="89.92526973446013"/>
    <x v="0"/>
  </r>
  <r>
    <x v="1"/>
    <s v="10.01.00016"/>
    <s v="RESUMO LIVRO REC/DESP - COLINA"/>
    <n v="252887.08"/>
    <n v="1.1446380790699998E-3"/>
    <n v="89.926414372539199"/>
    <x v="0"/>
  </r>
  <r>
    <x v="1"/>
    <s v="10.01.00005"/>
    <s v="Rateio Perdas Exercício 2022 - Cooperados"/>
    <n v="252825"/>
    <n v="1.1443570875225128E-3"/>
    <n v="89.927558729626725"/>
    <x v="0"/>
  </r>
  <r>
    <x v="0"/>
    <s v="10.01.00022"/>
    <s v="Remuneração funcionários"/>
    <n v="252741.22"/>
    <n v="1.1439778756692838E-3"/>
    <n v="89.928702707502396"/>
    <x v="0"/>
  </r>
  <r>
    <x v="1"/>
    <s v="10.01.00017"/>
    <s v="Material do Consultório/Hospitalar"/>
    <n v="252737.87"/>
    <n v="1.1439627126266921E-3"/>
    <n v="89.929846670215028"/>
    <x v="1"/>
  </r>
  <r>
    <x v="1"/>
    <s v="10.01.00015"/>
    <s v="Produtos Hospitalares"/>
    <n v="252622.98"/>
    <n v="1.1434426881600237E-3"/>
    <n v="89.930990112903189"/>
    <x v="1"/>
  </r>
  <r>
    <x v="0"/>
    <s v="10.01.00015"/>
    <s v="Materiais utilizados na prestação de serviços odontológicos"/>
    <n v="252560.19"/>
    <n v="1.1431584829527635E-3"/>
    <n v="89.932133271386135"/>
    <x v="1"/>
  </r>
  <r>
    <x v="0"/>
    <s v="11.01.00018"/>
    <s v="Seguro de carro"/>
    <n v="252514.6"/>
    <n v="1.1429521297850779E-3"/>
    <n v="89.933276223515918"/>
    <x v="1"/>
  </r>
  <r>
    <x v="1"/>
    <s v="10.01.00015"/>
    <s v="Material Aplicado na Prestação de Serviços Odontológico"/>
    <n v="252501.86"/>
    <n v="1.1428944649604163E-3"/>
    <n v="89.93441911798088"/>
    <x v="1"/>
  </r>
  <r>
    <x v="1"/>
    <s v="10.01.00015"/>
    <s v="Materiais Diversos"/>
    <n v="252494.04"/>
    <n v="1.1428590694400984E-3"/>
    <n v="89.935561977050327"/>
    <x v="1"/>
  </r>
  <r>
    <x v="1"/>
    <s v="10.01.00018"/>
    <s v="Material de uso e consumo "/>
    <n v="252455.42"/>
    <n v="1.1426842644535657E-3"/>
    <n v="89.936704661314778"/>
    <x v="1"/>
  </r>
  <r>
    <x v="0"/>
    <s v="10.01.00043"/>
    <s v="Salários e Ordenados"/>
    <n v="252447.74"/>
    <n v="1.1426495026126394E-3"/>
    <n v="89.937847310817389"/>
    <x v="0"/>
  </r>
  <r>
    <x v="1"/>
    <s v="10.01.00015"/>
    <s v="Materiais Odontologicos(Dental)"/>
    <n v="252382.15"/>
    <n v="1.1423526238175416E-3"/>
    <n v="89.938989663441205"/>
    <x v="1"/>
  </r>
  <r>
    <x v="0"/>
    <s v="10.01.00015"/>
    <s v="Material de uso"/>
    <n v="252361.8"/>
    <n v="1.1422605139916498E-3"/>
    <n v="89.940131923955192"/>
    <x v="1"/>
  </r>
  <r>
    <x v="0"/>
    <s v="10.01.00015"/>
    <s v="Custos Diversos"/>
    <n v="252350.91"/>
    <n v="1.1422112227875241E-3"/>
    <n v="89.941274135177977"/>
    <x v="0"/>
  </r>
  <r>
    <x v="0"/>
    <s v="10.01.00013"/>
    <s v="Remuneração paga a terceiros, sem vinc empreg Lei 8.134/90, art. 6º, III"/>
    <n v="252335"/>
    <n v="1.1421392096509179E-3"/>
    <n v="89.942416274387625"/>
    <x v="0"/>
  </r>
  <r>
    <x v="0"/>
    <s v="10.01.00012"/>
    <s v="Material de uso e consumo clínica"/>
    <n v="252297.16"/>
    <n v="1.1419679351638541E-3"/>
    <n v="89.943558242322794"/>
    <x v="1"/>
  </r>
  <r>
    <x v="0"/>
    <s v="10.02.00002"/>
    <s v="Material de uso e Consumo para atendimento "/>
    <n v="252280.23"/>
    <n v="1.1418913052202498E-3"/>
    <n v="89.944700133628018"/>
    <x v="1"/>
  </r>
  <r>
    <x v="1"/>
    <s v="10.01.00016"/>
    <s v="Desp. Com Protético "/>
    <n v="252235.45"/>
    <n v="1.1416886183404744E-3"/>
    <n v="89.945841822246365"/>
    <x v="0"/>
  </r>
  <r>
    <x v="0"/>
    <s v="10.01.00013"/>
    <s v="Auxilio Alimentação"/>
    <n v="252229.24"/>
    <n v="1.1416605101331628E-3"/>
    <n v="89.946983482756494"/>
    <x v="1"/>
  </r>
  <r>
    <x v="0"/>
    <s v="10.02.00002"/>
    <s v="SERVIÇOS CONTRATADOS DE PESSOA JURIDICA"/>
    <n v="252219.68"/>
    <n v="1.1416172388832599E-3"/>
    <n v="89.94812509999538"/>
    <x v="0"/>
  </r>
  <r>
    <x v="0"/>
    <s v="10.01.00017"/>
    <s v="Material para Manutenção da atividade"/>
    <n v="252211.97"/>
    <n v="1.1415823412538925E-3"/>
    <n v="89.949266682336628"/>
    <x v="1"/>
  </r>
  <r>
    <x v="0"/>
    <s v="10.01.00016"/>
    <s v="Laboratórios de Prótese"/>
    <n v="252187.75"/>
    <n v="1.1414727147190966E-3"/>
    <n v="89.950408155051349"/>
    <x v="0"/>
  </r>
  <r>
    <x v="0"/>
    <s v="10.01.00015"/>
    <s v="Material Odontologicos"/>
    <n v="252152.44"/>
    <n v="1.1413128917239007E-3"/>
    <n v="89.951549467943067"/>
    <x v="1"/>
  </r>
  <r>
    <x v="0"/>
    <s v="10.01.00034"/>
    <s v="Plano de saúde"/>
    <n v="252131.28"/>
    <n v="1.1412171156100985E-3"/>
    <n v="89.952690685058684"/>
    <x v="1"/>
  </r>
  <r>
    <x v="0"/>
    <s v="10.01.00012"/>
    <s v="Material Empregado"/>
    <n v="252130.67"/>
    <n v="1.1412143545784625E-3"/>
    <n v="89.95383189941326"/>
    <x v="1"/>
  </r>
  <r>
    <x v="1"/>
    <s v="10.01.00006"/>
    <s v="Boletos"/>
    <n v="252104.55"/>
    <n v="1.1410961281090625E-3"/>
    <n v="89.954972995541368"/>
    <x v="0"/>
  </r>
  <r>
    <x v="0"/>
    <s v="10.01.00016"/>
    <s v="Material para Uso na prestação de Serviço"/>
    <n v="252093.64"/>
    <n v="1.1410467463793092E-3"/>
    <n v="89.956114042287751"/>
    <x v="1"/>
  </r>
  <r>
    <x v="0"/>
    <s v="10.01.00015"/>
    <s v="Despesas com manutenção"/>
    <n v="252082.09"/>
    <n v="1.1409944678294787E-3"/>
    <n v="89.957255036755583"/>
    <x v="1"/>
  </r>
  <r>
    <x v="1"/>
    <s v="10.01.00016"/>
    <s v="DESPESAS TABELIONATO TRINDADE DO SUL"/>
    <n v="252028.93"/>
    <n v="1.1407538507118174E-3"/>
    <n v="89.958395790606289"/>
    <x v="0"/>
  </r>
  <r>
    <x v="0"/>
    <s v="10.01.00017"/>
    <s v="Taxa de fiscalização - TJPA"/>
    <n v="252005.46"/>
    <n v="1.1406476188880494E-3"/>
    <n v="89.959536438225172"/>
    <x v="0"/>
  </r>
  <r>
    <x v="1"/>
    <s v="10.01.00015"/>
    <s v="Insumos médicos/hospitalares"/>
    <n v="251996.68"/>
    <n v="1.1406078781376154E-3"/>
    <n v="89.960677046103314"/>
    <x v="1"/>
  </r>
  <r>
    <x v="1"/>
    <s v="10.01.00012"/>
    <s v="Material Odontológico "/>
    <n v="251897.34"/>
    <n v="1.1401582373462599E-3"/>
    <n v="89.961817204340662"/>
    <x v="1"/>
  </r>
  <r>
    <x v="0"/>
    <s v="10.01.00001"/>
    <s v="SALÁRIOS"/>
    <n v="251893.98"/>
    <n v="1.1401430290408547E-3"/>
    <n v="89.962957347369709"/>
    <x v="0"/>
  </r>
  <r>
    <x v="1"/>
    <s v="10.01.00017"/>
    <s v="Despesas com Pessoal - Folha de Pgto - Férias "/>
    <n v="251883.08"/>
    <n v="1.1400936925739151E-3"/>
    <n v="89.964097441062279"/>
    <x v="0"/>
  </r>
  <r>
    <x v="0"/>
    <s v="10.01.00015"/>
    <s v="Prestação de serviços de terceiros"/>
    <n v="251824.11"/>
    <n v="1.1398267777614907E-3"/>
    <n v="89.965237267840038"/>
    <x v="0"/>
  </r>
  <r>
    <x v="0"/>
    <s v="10.01.00029"/>
    <s v="Locação de Máquinas e Equipamentos"/>
    <n v="251769.62"/>
    <n v="1.1395801406896065E-3"/>
    <n v="89.966376847980726"/>
    <x v="0"/>
  </r>
  <r>
    <x v="1"/>
    <s v="10.01.00015"/>
    <s v="Material Utilizacao Direta p/ prest serviços"/>
    <n v="251704.84"/>
    <n v="1.1392869281824189E-3"/>
    <n v="89.967516134908905"/>
    <x v="1"/>
  </r>
  <r>
    <x v="0"/>
    <s v="10.01.00012"/>
    <s v="Material de escritório /consultório"/>
    <n v="251698.76"/>
    <n v="1.1392594083916858E-3"/>
    <n v="89.968655394317295"/>
    <x v="1"/>
  </r>
  <r>
    <x v="0"/>
    <s v="10.01.00015"/>
    <s v="Serviços Prestados por Pessoa Jurídica"/>
    <n v="251656.4"/>
    <n v="1.1390676751128271E-3"/>
    <n v="89.969794461992407"/>
    <x v="0"/>
  </r>
  <r>
    <x v="0"/>
    <s v="10.01.00018"/>
    <s v="Plano de Saúde Funcionários"/>
    <n v="251626.72"/>
    <n v="1.1389333350817475E-3"/>
    <n v="89.970933395327492"/>
    <x v="1"/>
  </r>
  <r>
    <x v="0"/>
    <s v="10.01.00016"/>
    <s v="dental"/>
    <n v="251503.42"/>
    <n v="1.1383752445887523E-3"/>
    <n v="89.972071770572086"/>
    <x v="0"/>
  </r>
  <r>
    <x v="0"/>
    <s v="10.01.00016"/>
    <s v="Assessoria Jurídica "/>
    <n v="251462.39"/>
    <n v="1.1381895312641164E-3"/>
    <n v="89.973209960103347"/>
    <x v="0"/>
  </r>
  <r>
    <x v="1"/>
    <s v="10.01.00018"/>
    <s v="Laboratório de Prótese"/>
    <n v="251435.86"/>
    <n v="1.1380694490193543E-3"/>
    <n v="89.97434802955236"/>
    <x v="0"/>
  </r>
  <r>
    <x v="0"/>
    <s v="10.01.00012"/>
    <s v="Material de escritório/Consultório Odont"/>
    <n v="251421.48"/>
    <n v="1.1380043610932453E-3"/>
    <n v="89.975486033913455"/>
    <x v="1"/>
  </r>
  <r>
    <x v="0"/>
    <s v="10.01.00015"/>
    <s v="Material de uso ou consumo na profissão"/>
    <n v="251413.54"/>
    <n v="1.1379684224191624E-3"/>
    <n v="89.976624002335868"/>
    <x v="1"/>
  </r>
  <r>
    <x v="1"/>
    <s v="10.02.00014"/>
    <s v="Folha Mensal de Salários"/>
    <n v="251376.96"/>
    <n v="1.137802851046626E-3"/>
    <n v="89.977761805186915"/>
    <x v="0"/>
  </r>
  <r>
    <x v="1"/>
    <s v="10.01.00019"/>
    <s v="ISS - Repasse (dedutível)"/>
    <n v="251250.68"/>
    <n v="1.1372312722351462E-3"/>
    <n v="89.978899036459154"/>
    <x v="0"/>
  </r>
  <r>
    <x v="0"/>
    <s v="10.01.00019"/>
    <s v="Internet"/>
    <n v="251217.94"/>
    <n v="1.1370830817830728E-3"/>
    <n v="89.980036119540941"/>
    <x v="0"/>
  </r>
  <r>
    <x v="0"/>
    <s v="10.01.00017"/>
    <s v="Material de consumo médico"/>
    <n v="251210.46"/>
    <n v="1.1370492251984207E-3"/>
    <n v="89.981173168766134"/>
    <x v="1"/>
  </r>
  <r>
    <x v="1"/>
    <s v="10.01.00016"/>
    <s v="Emolumentos"/>
    <n v="251188.36"/>
    <n v="1.1369491943801304E-3"/>
    <n v="89.982310117960509"/>
    <x v="0"/>
  </r>
  <r>
    <x v="1"/>
    <s v="10.01.00012"/>
    <s v="Material de Consumo Próprio Para Uso Diario do Profissional"/>
    <n v="251078.44"/>
    <n v="1.1364516655318737E-3"/>
    <n v="89.983446569626039"/>
    <x v="1"/>
  </r>
  <r>
    <x v="0"/>
    <s v="10.01.00015"/>
    <s v="Material de Consumo Operacional"/>
    <n v="251071.56"/>
    <n v="1.136420524716044E-3"/>
    <n v="89.984582990150756"/>
    <x v="1"/>
  </r>
  <r>
    <x v="1"/>
    <s v="10.01.00015"/>
    <s v="Material de Uso"/>
    <n v="251051.89"/>
    <n v="1.1363314927614844E-3"/>
    <n v="89.985719321643515"/>
    <x v="1"/>
  </r>
  <r>
    <x v="0"/>
    <s v="10.01.00012"/>
    <s v="Material de escritório/uso e consumo na atividade autonoma"/>
    <n v="251027.4"/>
    <n v="1.1362206441307182E-3"/>
    <n v="89.986855542287643"/>
    <x v="1"/>
  </r>
  <r>
    <x v="1"/>
    <s v="10.01.00020"/>
    <s v="FOLHA MENSAL DE SALARIOS"/>
    <n v="250960.22"/>
    <n v="1.1359165685482411E-3"/>
    <n v="89.987991458856186"/>
    <x v="0"/>
  </r>
  <r>
    <x v="1"/>
    <s v="10.01.00016"/>
    <s v="Outras depesas"/>
    <n v="250888.48"/>
    <n v="1.1355918531227142E-3"/>
    <n v="89.989127050709314"/>
    <x v="0"/>
  </r>
  <r>
    <x v="0"/>
    <s v="10.03.00008"/>
    <s v="Serviços de Terceiros - Tabelionato de Protesto de Cel Fabriciano"/>
    <n v="250827.55"/>
    <n v="1.1353160667988034E-3"/>
    <n v="89.990262366776108"/>
    <x v="1"/>
  </r>
  <r>
    <x v="0"/>
    <s v="10.01.00015"/>
    <s v="Material de Procedimento "/>
    <n v="250818.35"/>
    <n v="1.1352744250101938E-3"/>
    <n v="89.991397641201118"/>
    <x v="1"/>
  </r>
  <r>
    <x v="0"/>
    <s v="10.01.00038"/>
    <s v="DEVOLUÇÃO DE ORDEM DE SERVIÇOS"/>
    <n v="250813.46"/>
    <n v="1.1352522914942914E-3"/>
    <n v="89.992532893492609"/>
    <x v="0"/>
  </r>
  <r>
    <x v="0"/>
    <s v="10.01.00005"/>
    <s v="Mercadoria utilizada na prestação do serviço"/>
    <n v="250796.66"/>
    <n v="1.1351762499672655E-3"/>
    <n v="89.993668069742583"/>
    <x v="0"/>
  </r>
  <r>
    <x v="0"/>
    <s v="10.01.00022"/>
    <s v="FOLHA MENSAL DE SALÁRIOS"/>
    <n v="250728.19"/>
    <n v="1.1348663354818203E-3"/>
    <n v="89.994802936078059"/>
    <x v="0"/>
  </r>
  <r>
    <x v="0"/>
    <s v="10.01.00016"/>
    <s v="Material  Odontológico "/>
    <n v="250724.95"/>
    <n v="1.1348516703301797E-3"/>
    <n v="89.995937787748389"/>
    <x v="1"/>
  </r>
  <r>
    <x v="0"/>
    <s v="10.01.00015"/>
    <s v="Pagamento de Royaties"/>
    <n v="250723.73"/>
    <n v="1.1348461482669076E-3"/>
    <n v="89.99707263389665"/>
    <x v="0"/>
  </r>
  <r>
    <x v="1"/>
    <s v="10.01.00024"/>
    <s v="Vale refeição de funcionários"/>
    <n v="250697.12"/>
    <n v="1.1347257039196355E-3"/>
    <n v="89.99820735960057"/>
    <x v="1"/>
  </r>
  <r>
    <x v="0"/>
    <s v="10.01.00071"/>
    <s v="MATERIAL DE EXPEDIENTE"/>
    <n v="250667.33"/>
    <n v="1.1345908659976054E-3"/>
    <n v="89.999341950466572"/>
    <x v="1"/>
  </r>
  <r>
    <x v="1"/>
    <s v="10.01.00015"/>
    <s v="Despesas Gerais no uso da Profissao "/>
    <n v="250654.49"/>
    <n v="1.1345327485448068E-3"/>
    <n v="90.000476483215124"/>
    <x v="0"/>
  </r>
  <r>
    <x v="1"/>
    <s v="10.01.00016"/>
    <s v="Medicamentos"/>
    <n v="250569.21"/>
    <n v="1.134146747269522E-3"/>
    <n v="90.0016106299624"/>
    <x v="0"/>
  </r>
  <r>
    <x v="1"/>
    <s v="10.01.00015"/>
    <s v="MATERIAL UTILIZADO NA PRESTAÇÃO DE SERVIÇO"/>
    <n v="250502.71"/>
    <n v="1.1338457495583768E-3"/>
    <n v="90.002744475711964"/>
    <x v="1"/>
  </r>
  <r>
    <x v="0"/>
    <s v="10.01.00012"/>
    <s v="Material de escritório (Insumos)"/>
    <n v="250471.05"/>
    <n v="1.1337024474901837E-3"/>
    <n v="90.003878178159454"/>
    <x v="1"/>
  </r>
  <r>
    <x v="1"/>
    <s v="10.01.00015"/>
    <s v="Suprimentos operacionais "/>
    <n v="250408.53"/>
    <n v="1.1334194643788935E-3"/>
    <n v="90.005011597623835"/>
    <x v="0"/>
  </r>
  <r>
    <x v="0"/>
    <s v="10.01.00015"/>
    <s v="Laboratório de prótese "/>
    <n v="250273.08"/>
    <n v="1.1328063795672456E-3"/>
    <n v="90.006144404003408"/>
    <x v="0"/>
  </r>
  <r>
    <x v="0"/>
    <s v="10.01.00016"/>
    <s v="COMPRA DE MATERIAL ODONTOLÓGICO"/>
    <n v="250202.4"/>
    <n v="1.1324864619999713E-3"/>
    <n v="90.007276890465405"/>
    <x v="1"/>
  </r>
  <r>
    <x v="0"/>
    <s v="10.02.00001"/>
    <s v="MATERIAL MEDICO USO EM CONSULTORIO"/>
    <n v="250164.42"/>
    <n v="1.1323145538335159E-3"/>
    <n v="90.008409205019234"/>
    <x v="1"/>
  </r>
  <r>
    <x v="1"/>
    <s v="10.01.00059"/>
    <s v="INSS"/>
    <n v="250160.23"/>
    <n v="1.1322955887145731E-3"/>
    <n v="90.009541500607952"/>
    <x v="0"/>
  </r>
  <r>
    <x v="0"/>
    <s v="10.01.00017"/>
    <s v="VISA VALE"/>
    <n v="250141.03"/>
    <n v="1.1322086841122575E-3"/>
    <n v="90.010673709292064"/>
    <x v="1"/>
  </r>
  <r>
    <x v="1"/>
    <s v="10.01.00011"/>
    <s v="Material/Serviço de consumo, conservação, manutenção, higiene e limpeza"/>
    <n v="250123.6"/>
    <n v="1.1321297910279679E-3"/>
    <n v="90.011805839083095"/>
    <x v="1"/>
  </r>
  <r>
    <x v="1"/>
    <s v="10.01.00015"/>
    <s v="MATERIAL PARA CONSULTORIO"/>
    <n v="250104.08"/>
    <n v="1.1320414380156137E-3"/>
    <n v="90.012937880521108"/>
    <x v="1"/>
  </r>
  <r>
    <x v="1"/>
    <s v="10.01.00039"/>
    <s v="SALÁRIOS - ADIANTAMENTO SALARIAL - VALE"/>
    <n v="250100.25"/>
    <n v="1.1320241023579643E-3"/>
    <n v="90.014069904623469"/>
    <x v="0"/>
  </r>
  <r>
    <x v="1"/>
    <s v="10.01.00001"/>
    <s v="Despesas de Consultório"/>
    <n v="249987.52"/>
    <n v="1.1315138546590562E-3"/>
    <n v="90.015201418478128"/>
    <x v="0"/>
  </r>
  <r>
    <x v="0"/>
    <s v="10.01.00013"/>
    <s v="Folha de pagto, Férias e 13º INSS e FGTS"/>
    <n v="249987.18"/>
    <n v="1.1315123157233902E-3"/>
    <n v="90.016332930793851"/>
    <x v="0"/>
  </r>
  <r>
    <x v="0"/>
    <s v="10.01.00015"/>
    <s v="Material de consumo/serviço usual e necessário"/>
    <n v="249972.78"/>
    <n v="1.1314471372716537E-3"/>
    <n v="90.01746437793112"/>
    <x v="1"/>
  </r>
  <r>
    <x v="1"/>
    <s v="10.01.00015"/>
    <s v="Material para Prestação de Serviço"/>
    <n v="249943.25"/>
    <n v="1.1313134761827797E-3"/>
    <n v="90.018595691407299"/>
    <x v="1"/>
  </r>
  <r>
    <x v="1"/>
    <s v="10.01.00012"/>
    <s v="Material medico aplicado"/>
    <n v="249906.91"/>
    <n v="1.1311489911177721E-3"/>
    <n v="90.01972684039842"/>
    <x v="1"/>
  </r>
  <r>
    <x v="1"/>
    <s v="10.01.00012"/>
    <s v="Material de consumo de consultório e escritório"/>
    <n v="249883.26"/>
    <n v="1.1310419445633574E-3"/>
    <n v="90.02085788234298"/>
    <x v="1"/>
  </r>
  <r>
    <x v="1"/>
    <s v="10.01.00015"/>
    <s v="Despesas lançadas no livro caixa"/>
    <n v="249650.96"/>
    <n v="1.1299904894009666E-3"/>
    <n v="90.021987872832383"/>
    <x v="0"/>
  </r>
  <r>
    <x v="0"/>
    <s v="10.01.00037"/>
    <s v="Vale refeição"/>
    <n v="249563.84"/>
    <n v="1.1295961597679596E-3"/>
    <n v="90.023117468992154"/>
    <x v="1"/>
  </r>
  <r>
    <x v="0"/>
    <s v="10.01.00016"/>
    <s v="Despesas consultório"/>
    <n v="249536.74"/>
    <n v="1.1294734975428162E-3"/>
    <n v="90.024246942489697"/>
    <x v="0"/>
  </r>
  <r>
    <x v="1"/>
    <s v="10.01.00018"/>
    <s v="Prestação de serviços de terceiros"/>
    <n v="249467.08"/>
    <n v="1.12915819678254E-3"/>
    <n v="90.025376100686486"/>
    <x v="1"/>
  </r>
  <r>
    <x v="0"/>
    <s v="10.01.00016"/>
    <s v="MATERIAL DE USO E CONSUMO CONFORME"/>
    <n v="249454.96"/>
    <n v="1.1291033382523283E-3"/>
    <n v="90.026505204024744"/>
    <x v="1"/>
  </r>
  <r>
    <x v="1"/>
    <s v="10.01.00008"/>
    <s v="Serviços terceirizados"/>
    <n v="249336.69"/>
    <n v="1.1285680149546273E-3"/>
    <n v="90.027633772039692"/>
    <x v="0"/>
  </r>
  <r>
    <x v="1"/>
    <s v="10.01.00015"/>
    <s v="Serviços contábeis"/>
    <n v="249292.13"/>
    <n v="1.1283663238567533E-3"/>
    <n v="90.028762138363547"/>
    <x v="0"/>
  </r>
  <r>
    <x v="0"/>
    <s v="10.02.00011"/>
    <s v="Vale Alimentação"/>
    <n v="249210.98"/>
    <n v="1.1279990161235289E-3"/>
    <n v="90.029890137379667"/>
    <x v="1"/>
  </r>
  <r>
    <x v="1"/>
    <s v="10.01.00015"/>
    <s v="Serv.Prest.Por Pessoa Juridica"/>
    <n v="249131.19"/>
    <n v="1.1276378641329687E-3"/>
    <n v="90.031017775243797"/>
    <x v="0"/>
  </r>
  <r>
    <x v="1"/>
    <s v="10.01.00045"/>
    <s v="S J RIO PRETO -  Material hospitalar (Fármacos e utensílios)"/>
    <n v="249077.04"/>
    <n v="1.1273927659967505E-3"/>
    <n v="90.032145168009791"/>
    <x v="1"/>
  </r>
  <r>
    <x v="0"/>
    <s v="10.01.00015"/>
    <s v="Dental "/>
    <n v="248998.7"/>
    <n v="1.1270381771141774E-3"/>
    <n v="90.033272206186908"/>
    <x v="0"/>
  </r>
  <r>
    <x v="0"/>
    <s v="10.02.00001"/>
    <s v="Materiais Odontológicos "/>
    <n v="248955.51999999999"/>
    <n v="1.1268427322845948E-3"/>
    <n v="90.034399048919198"/>
    <x v="1"/>
  </r>
  <r>
    <x v="0"/>
    <s v="10.01.00023"/>
    <s v="Outras despesas "/>
    <n v="248912.87"/>
    <n v="1.1266496863841387E-3"/>
    <n v="90.035525698605582"/>
    <x v="0"/>
  </r>
  <r>
    <x v="1"/>
    <s v="10.01.00016"/>
    <s v="Despesas com Alimetntação"/>
    <n v="248897.06"/>
    <n v="1.1265781258756695E-3"/>
    <n v="90.036652276731459"/>
    <x v="0"/>
  </r>
  <r>
    <x v="0"/>
    <s v="10.01.00017"/>
    <s v="MATERIAL DE CONSUMO DO CONSULTORIO"/>
    <n v="248875.57"/>
    <n v="1.1264808560890152E-3"/>
    <n v="90.037778757587546"/>
    <x v="1"/>
  </r>
  <r>
    <x v="0"/>
    <s v="10.01.00008"/>
    <s v="SERVICOS PRESTADOS"/>
    <n v="248832.65"/>
    <n v="1.1262865880925889E-3"/>
    <n v="90.038905044175635"/>
    <x v="0"/>
  </r>
  <r>
    <x v="1"/>
    <s v="10.01.00015"/>
    <s v="Despesas e Custeio em Geral"/>
    <n v="248804.51"/>
    <n v="1.1261592185348203E-3"/>
    <n v="90.040031203394165"/>
    <x v="0"/>
  </r>
  <r>
    <x v="0"/>
    <s v="10.05.00003"/>
    <s v="outros"/>
    <n v="248785.64"/>
    <n v="1.1260738076053569E-3"/>
    <n v="90.041157277201776"/>
    <x v="0"/>
  </r>
  <r>
    <x v="1"/>
    <s v="10.01.00021"/>
    <s v="Ampliação e reformas do consultório"/>
    <n v="248735.39"/>
    <n v="1.1258463619664841E-3"/>
    <n v="90.042283123563749"/>
    <x v="0"/>
  </r>
  <r>
    <x v="0"/>
    <s v="10.01.00024"/>
    <s v="Sindicato e Entidade de Classe"/>
    <n v="248716.86"/>
    <n v="1.1257624899726868E-3"/>
    <n v="90.043408886053726"/>
    <x v="0"/>
  </r>
  <r>
    <x v="0"/>
    <s v="10.01.00003"/>
    <s v="Condomínio do Consultório"/>
    <n v="248685.15"/>
    <n v="1.125618961590425E-3"/>
    <n v="90.044534505015321"/>
    <x v="0"/>
  </r>
  <r>
    <x v="0"/>
    <s v="10.01.00018"/>
    <s v="Manutenção consultório"/>
    <n v="248677.45"/>
    <n v="1.1255841092238715E-3"/>
    <n v="90.045660089124539"/>
    <x v="1"/>
  </r>
  <r>
    <x v="1"/>
    <s v="10.02.00015"/>
    <s v="40 - FCRC - Fundo de Compensação de Registro Civil"/>
    <n v="248664.5"/>
    <n v="1.1255254938801222E-3"/>
    <n v="90.046785614618415"/>
    <x v="0"/>
  </r>
  <r>
    <x v="1"/>
    <s v="10.01.00022"/>
    <s v="Material Dermatológico &amp; Médico"/>
    <n v="248628.97"/>
    <n v="1.1253646751030247E-3"/>
    <n v="90.047910979293519"/>
    <x v="1"/>
  </r>
  <r>
    <x v="0"/>
    <s v="10.01.00011"/>
    <s v="MATERIAL DE CONSERVACAO E LIMPEZA DO CARTORIO"/>
    <n v="248601.68"/>
    <n v="1.1252411528844207E-3"/>
    <n v="90.049036220446411"/>
    <x v="1"/>
  </r>
  <r>
    <x v="0"/>
    <s v="10.01.00017"/>
    <s v="Prestadores de serviços"/>
    <n v="248477.39"/>
    <n v="1.1246785813728689E-3"/>
    <n v="90.050160899027787"/>
    <x v="0"/>
  </r>
  <r>
    <x v="0"/>
    <s v="10.01.00013"/>
    <s v="Remuneração para a terceiros com vinculo empregatício"/>
    <n v="248428.68"/>
    <n v="1.1244581062073067E-3"/>
    <n v="90.051285357133992"/>
    <x v="0"/>
  </r>
  <r>
    <x v="1"/>
    <s v="10.01.00017"/>
    <s v="Material odontológico utilizado no consultório/em pacientes"/>
    <n v="248415.62"/>
    <n v="1.1243989929726067E-3"/>
    <n v="90.052409756126963"/>
    <x v="1"/>
  </r>
  <r>
    <x v="1"/>
    <s v="10.01.00043"/>
    <s v="DIVERSOS - FUJU"/>
    <n v="248403.44"/>
    <n v="1.1243438628655129E-3"/>
    <n v="90.053534099989832"/>
    <x v="0"/>
  </r>
  <r>
    <x v="0"/>
    <s v="10.01.00016"/>
    <s v="Medicamentos e Materiais Hospitalares"/>
    <n v="248374.23"/>
    <n v="1.1242116501866775E-3"/>
    <n v="90.054658311640026"/>
    <x v="1"/>
  </r>
  <r>
    <x v="1"/>
    <s v="10.01.00001"/>
    <s v="Aluguel do escritório/consultório"/>
    <n v="248364.6"/>
    <n v="1.1241680620970786E-3"/>
    <n v="90.055782479702117"/>
    <x v="1"/>
  </r>
  <r>
    <x v="1"/>
    <s v="10.01.00015"/>
    <s v="Produtos dental, materais e insumos"/>
    <n v="248349.2"/>
    <n v="1.1240983573639713E-3"/>
    <n v="90.056906578059483"/>
    <x v="1"/>
  </r>
  <r>
    <x v="0"/>
    <s v="10.01.00017"/>
    <s v="Honorarios Contabeis"/>
    <n v="248337"/>
    <n v="1.1240431367312499E-3"/>
    <n v="90.05803062119621"/>
    <x v="0"/>
  </r>
  <r>
    <x v="1"/>
    <s v="10.01.00011"/>
    <s v="Material de uso p/ escritório, material de conservação e limpeza do escritório/consultório"/>
    <n v="248207.76"/>
    <n v="1.1234581601269134E-3"/>
    <n v="90.059154079356333"/>
    <x v="1"/>
  </r>
  <r>
    <x v="0"/>
    <s v="10.01.00015"/>
    <s v="Material de uso clínico "/>
    <n v="248170.54"/>
    <n v="1.1232896919342995E-3"/>
    <n v="90.060277369048265"/>
    <x v="1"/>
  </r>
  <r>
    <x v="1"/>
    <s v="10.01.00023"/>
    <s v="FOLHA MENSAL DE SALÁRIOS"/>
    <n v="248117.24"/>
    <n v="1.1230484411372463E-3"/>
    <n v="90.061400417489409"/>
    <x v="0"/>
  </r>
  <r>
    <x v="0"/>
    <s v="10.01.00015"/>
    <s v="uso e consumo profissão "/>
    <n v="248075.68"/>
    <n v="1.1228603288834841E-3"/>
    <n v="90.062523277818286"/>
    <x v="0"/>
  </r>
  <r>
    <x v="1"/>
    <s v="10.01.00017"/>
    <s v="Serviços prestados P.J."/>
    <n v="248049.29"/>
    <n v="1.1227408803181141E-3"/>
    <n v="90.063646018698606"/>
    <x v="0"/>
  </r>
  <r>
    <x v="1"/>
    <s v="10.01.00012"/>
    <s v="Impressos Material de escritório"/>
    <n v="248023.16"/>
    <n v="1.1226226085859E-3"/>
    <n v="90.064768641307197"/>
    <x v="1"/>
  </r>
  <r>
    <x v="1"/>
    <s v="10.01.00027"/>
    <s v="Assessoria Jurídica "/>
    <n v="248000"/>
    <n v="1.1225177799093571E-3"/>
    <n v="90.065891159087101"/>
    <x v="0"/>
  </r>
  <r>
    <x v="0"/>
    <s v="10.01.00016"/>
    <s v="Demais despesas serviços e materiais necessários "/>
    <n v="247970.87"/>
    <n v="1.1223859293330314E-3"/>
    <n v="90.067013545016437"/>
    <x v="1"/>
  </r>
  <r>
    <x v="0"/>
    <s v="10.01.00011"/>
    <s v="Material Aplicado no Serviço"/>
    <n v="247811.31"/>
    <n v="1.121663715877538E-3"/>
    <n v="90.068135208732315"/>
    <x v="1"/>
  </r>
  <r>
    <x v="1"/>
    <s v="10.01.00021"/>
    <s v="Serviços de Terceiros"/>
    <n v="247783.25"/>
    <n v="1.121536708422279E-3"/>
    <n v="90.06925674544074"/>
    <x v="1"/>
  </r>
  <r>
    <x v="0"/>
    <s v="10.01.00012"/>
    <s v="Material de consultorio odontologico"/>
    <n v="247766.05"/>
    <n v="1.1214588563827046E-3"/>
    <n v="90.070378204297128"/>
    <x v="1"/>
  </r>
  <r>
    <x v="0"/>
    <s v="10.01.00020"/>
    <s v=" Medicamentos utilizados em procedimentos consultório"/>
    <n v="247759.31"/>
    <n v="1.1214283492462667E-3"/>
    <n v="90.071499632646379"/>
    <x v="0"/>
  </r>
  <r>
    <x v="1"/>
    <s v="10.01.00017"/>
    <s v="Repasse Registro Civil"/>
    <n v="247716.89"/>
    <n v="1.1212363443905257E-3"/>
    <n v="90.072620868990768"/>
    <x v="0"/>
  </r>
  <r>
    <x v="0"/>
    <s v="10.01.00015"/>
    <s v="MATERIAIS HOF"/>
    <n v="247695.72"/>
    <n v="1.1211405230139102E-3"/>
    <n v="90.073742009513779"/>
    <x v="1"/>
  </r>
  <r>
    <x v="1"/>
    <s v="10.01.00017"/>
    <s v="Serviço de Protese"/>
    <n v="247582.87"/>
    <n v="1.1206297321612376E-3"/>
    <n v="90.074862639245936"/>
    <x v="0"/>
  </r>
  <r>
    <x v="1"/>
    <s v="10.01.00017"/>
    <s v="Vale Transporte"/>
    <n v="247519.24"/>
    <n v="1.1203417248776262E-3"/>
    <n v="90.075982980970807"/>
    <x v="1"/>
  </r>
  <r>
    <x v="0"/>
    <s v="10.01.00017"/>
    <s v="Contador"/>
    <n v="247451.04"/>
    <n v="1.1200330324881512E-3"/>
    <n v="90.077103014003299"/>
    <x v="0"/>
  </r>
  <r>
    <x v="1"/>
    <s v="10.01.00019"/>
    <s v="Excedente Tribunal de Justiça SC "/>
    <n v="247448.79"/>
    <n v="1.1200228483550674E-3"/>
    <n v="90.078223036851654"/>
    <x v="0"/>
  </r>
  <r>
    <x v="1"/>
    <s v="10.01.00016"/>
    <s v="Serviços de terceiros sem vinculo empregatício"/>
    <n v="247439.62"/>
    <n v="1.1199813423548989E-3"/>
    <n v="90.07934301819401"/>
    <x v="1"/>
  </r>
  <r>
    <x v="0"/>
    <s v="10.01.00015"/>
    <s v="Despesas c/exercicio da Profissão"/>
    <n v="247391.37"/>
    <n v="1.1197629492787674E-3"/>
    <n v="90.080462781143282"/>
    <x v="0"/>
  </r>
  <r>
    <x v="1"/>
    <s v="10.01.00016"/>
    <s v="Remuneração paga a terceiros, sem vínculo empregatício "/>
    <n v="247361.76"/>
    <n v="1.1196289260873838E-3"/>
    <n v="90.081582410069373"/>
    <x v="1"/>
  </r>
  <r>
    <x v="1"/>
    <s v="10.07.00014"/>
    <s v="13º SALARIO"/>
    <n v="247323"/>
    <n v="1.1194534874214592E-3"/>
    <n v="90.082701863556792"/>
    <x v="0"/>
  </r>
  <r>
    <x v="1"/>
    <s v="10.01.00015"/>
    <s v="Material Médico/Hospitalar e/ou Material Odontológico e Prótese Dentária"/>
    <n v="247289.2"/>
    <n v="1.119300499111133E-3"/>
    <n v="90.083821164055905"/>
    <x v="1"/>
  </r>
  <r>
    <x v="0"/>
    <s v="10.01.00015"/>
    <s v="MATERIAIS DE CONSUMO"/>
    <n v="247263.19"/>
    <n v="1.1191827705326835E-3"/>
    <n v="90.084940346826443"/>
    <x v="1"/>
  </r>
  <r>
    <x v="0"/>
    <s v="10.01.00018"/>
    <s v="Materiais Clínicos Odontológicos"/>
    <n v="247260"/>
    <n v="1.1191683316951113E-3"/>
    <n v="90.086059515158141"/>
    <x v="1"/>
  </r>
  <r>
    <x v="1"/>
    <s v="10.01.00017"/>
    <s v="Rateio despesa reembolsada"/>
    <n v="247245"/>
    <n v="1.1191004374745523E-3"/>
    <n v="90.087178615595619"/>
    <x v="0"/>
  </r>
  <r>
    <x v="1"/>
    <s v="10.01.00015"/>
    <s v="Material de Uso e Consumo em Escritório/Consultório"/>
    <n v="247180.08"/>
    <n v="1.1188065912879725E-3"/>
    <n v="90.088297422186912"/>
    <x v="1"/>
  </r>
  <r>
    <x v="0"/>
    <s v="10.01.00064"/>
    <s v="Serviços de Terceiros"/>
    <n v="247087.75"/>
    <n v="1.1183886797290251E-3"/>
    <n v="90.08941581086664"/>
    <x v="1"/>
  </r>
  <r>
    <x v="0"/>
    <s v="10.01.00021"/>
    <s v="Serviço Advocatício"/>
    <n v="247086.35"/>
    <n v="1.1183823429351063E-3"/>
    <n v="90.090534193209578"/>
    <x v="0"/>
  </r>
  <r>
    <x v="0"/>
    <s v="10.01.00017"/>
    <s v="Material Aplicado"/>
    <n v="247085.78"/>
    <n v="1.1183797629547249E-3"/>
    <n v="90.091652572972535"/>
    <x v="1"/>
  </r>
  <r>
    <x v="0"/>
    <s v="10.02.00001"/>
    <s v="Material odontologico"/>
    <n v="247067.34"/>
    <n v="1.118296298326251E-3"/>
    <n v="90.092770869270865"/>
    <x v="1"/>
  </r>
  <r>
    <x v="1"/>
    <s v="10.01.00015"/>
    <s v="Material de uso e consumo nos serviços"/>
    <n v="247050.8"/>
    <n v="1.1182214336323813E-3"/>
    <n v="90.093889090704494"/>
    <x v="1"/>
  </r>
  <r>
    <x v="0"/>
    <s v="10.01.00017"/>
    <s v="Cursos"/>
    <n v="247049.83"/>
    <n v="1.1182170431394518E-3"/>
    <n v="90.095007307747636"/>
    <x v="0"/>
  </r>
  <r>
    <x v="1"/>
    <s v="10.01.00016"/>
    <s v="Material para prestação de serviços"/>
    <n v="247023.85"/>
    <n v="1.1180994503494437E-3"/>
    <n v="90.096125407197988"/>
    <x v="1"/>
  </r>
  <r>
    <x v="1"/>
    <s v="10.01.00015"/>
    <s v="Material aplicado na prestação dos serviços"/>
    <n v="246981.95"/>
    <n v="1.1179097991600153E-3"/>
    <n v="90.097243316997151"/>
    <x v="1"/>
  </r>
  <r>
    <x v="1"/>
    <s v="10.01.00019"/>
    <s v="Facebook (marketing consultório odontológico)"/>
    <n v="246914.05"/>
    <n v="1.1176024646549513E-3"/>
    <n v="90.098360919461811"/>
    <x v="0"/>
  </r>
  <r>
    <x v="1"/>
    <s v="10.01.00015"/>
    <s v="Despesas Consultorio"/>
    <n v="246895.71"/>
    <n v="1.1175194526546145E-3"/>
    <n v="90.09947843891446"/>
    <x v="0"/>
  </r>
  <r>
    <x v="1"/>
    <s v="10.01.00015"/>
    <s v="Serviços prestados por Pessoa Física"/>
    <n v="246879.1"/>
    <n v="1.117444271121049E-3"/>
    <n v="90.100595883185576"/>
    <x v="0"/>
  </r>
  <r>
    <x v="1"/>
    <s v="10.01.00015"/>
    <s v="Dentais"/>
    <n v="246852.76"/>
    <n v="1.1173250488697474E-3"/>
    <n v="90.101713208234443"/>
    <x v="0"/>
  </r>
  <r>
    <x v="0"/>
    <s v="10.01.00017"/>
    <s v="Servicos Proteticos"/>
    <n v="246845"/>
    <n v="1.1172899249263114E-3"/>
    <n v="90.102830498159364"/>
    <x v="0"/>
  </r>
  <r>
    <x v="0"/>
    <s v="10.01.00027"/>
    <s v="Material de uso e consumo"/>
    <n v="246800.91"/>
    <n v="1.1170903611806816E-3"/>
    <n v="90.103947588520541"/>
    <x v="1"/>
  </r>
  <r>
    <x v="0"/>
    <s v="10.01.00025"/>
    <s v="Aluguel de máquinas e equipamentos"/>
    <n v="246665"/>
    <n v="1.1164751942796031E-3"/>
    <n v="90.105064063714821"/>
    <x v="1"/>
  </r>
  <r>
    <x v="1"/>
    <s v="10.01.00021"/>
    <s v="Gastos Reforma"/>
    <n v="246661.48"/>
    <n v="1.1164592617691786E-3"/>
    <n v="90.106180522976587"/>
    <x v="0"/>
  </r>
  <r>
    <x v="1"/>
    <s v="10.01.00015"/>
    <s v="Material odontológico / Médico"/>
    <n v="246585.05"/>
    <n v="1.1161133180840233E-3"/>
    <n v="90.107296636294677"/>
    <x v="1"/>
  </r>
  <r>
    <x v="1"/>
    <s v="10.01.00015"/>
    <s v="Prestador de serviços"/>
    <n v="246572.14"/>
    <n v="1.1160548837915289E-3"/>
    <n v="90.108412691178472"/>
    <x v="0"/>
  </r>
  <r>
    <x v="1"/>
    <s v="10.01.00024"/>
    <s v="Vale Transporte"/>
    <n v="246568.16"/>
    <n v="1.1160368691916739E-3"/>
    <n v="90.109528728047664"/>
    <x v="1"/>
  </r>
  <r>
    <x v="0"/>
    <s v="10.03.00001"/>
    <s v="Laboratórios de prótese dentária"/>
    <n v="246557.4"/>
    <n v="1.1159881664041262E-3"/>
    <n v="90.110644716214068"/>
    <x v="0"/>
  </r>
  <r>
    <x v="0"/>
    <s v="10.01.00015"/>
    <s v="Material para exercício da profissão"/>
    <n v="246525.98"/>
    <n v="1.1158459506434618E-3"/>
    <n v="90.111760562164719"/>
    <x v="1"/>
  </r>
  <r>
    <x v="1"/>
    <s v="10.01.00015"/>
    <s v="Material de Consumo Para Desempenho de Atividade Odontologica "/>
    <n v="246474.04"/>
    <n v="1.1156108555890728E-3"/>
    <n v="90.112876173020311"/>
    <x v="1"/>
  </r>
  <r>
    <x v="0"/>
    <s v="11.01.00009"/>
    <s v="Depreciação de instalações e equipamentos"/>
    <n v="246409.37"/>
    <n v="1.115318140972836E-3"/>
    <n v="90.113991491161286"/>
    <x v="1"/>
  </r>
  <r>
    <x v="1"/>
    <s v="10.01.00015"/>
    <s v="Honorarios profissionais"/>
    <n v="246375.07"/>
    <n v="1.1151628895218243E-3"/>
    <n v="90.115106654050805"/>
    <x v="0"/>
  </r>
  <r>
    <x v="0"/>
    <s v="10.01.00017"/>
    <s v="Cursos e Congressos"/>
    <n v="246306.73"/>
    <n v="1.1148535634529573E-3"/>
    <n v="90.116221507614256"/>
    <x v="0"/>
  </r>
  <r>
    <x v="1"/>
    <s v="10.02.00026"/>
    <s v="REPASSES LEGAIS PARTE DO SEFAZ"/>
    <n v="246266.7"/>
    <n v="1.1146723764096922E-3"/>
    <n v="90.117336179990659"/>
    <x v="0"/>
  </r>
  <r>
    <x v="1"/>
    <s v="10.01.00018"/>
    <s v="Serviço prestado de Terceiros"/>
    <n v="246209"/>
    <n v="1.1144112099746083E-3"/>
    <n v="90.118450591200627"/>
    <x v="1"/>
  </r>
  <r>
    <x v="1"/>
    <s v="10.01.00014"/>
    <s v="Serviço e compra de Material para Manutenção da Atividade"/>
    <n v="246106.17"/>
    <n v="1.1139457724612693E-3"/>
    <n v="90.119564536973087"/>
    <x v="1"/>
  </r>
  <r>
    <x v="1"/>
    <s v="10.01.00015"/>
    <s v="Insumos medicos"/>
    <n v="246096.84"/>
    <n v="1.1139035422560815E-3"/>
    <n v="90.120678440515348"/>
    <x v="1"/>
  </r>
  <r>
    <x v="0"/>
    <s v="10.01.00015"/>
    <s v="Material aplicado ao Serviço"/>
    <n v="246025.74"/>
    <n v="1.1135817236506318E-3"/>
    <n v="90.121792022238992"/>
    <x v="1"/>
  </r>
  <r>
    <x v="0"/>
    <s v="10.01.00015"/>
    <s v="Material de aplicação direta em paciente"/>
    <n v="246017.21"/>
    <n v="1.1135431144705405E-3"/>
    <n v="90.122905565353463"/>
    <x v="1"/>
  </r>
  <r>
    <x v="0"/>
    <s v="10.02.00004"/>
    <s v="Férias"/>
    <n v="246007.73"/>
    <n v="1.1135002053231473E-3"/>
    <n v="90.124019065558784"/>
    <x v="0"/>
  </r>
  <r>
    <x v="1"/>
    <s v="10.01.00016"/>
    <s v="SERVIÇOS DE MANUTENÇÃO e CONSERVAÇÃO"/>
    <n v="245952.44"/>
    <n v="1.1132499472261666E-3"/>
    <n v="90.125132315506008"/>
    <x v="1"/>
  </r>
  <r>
    <x v="0"/>
    <s v="10.01.00017"/>
    <s v="Alimentação"/>
    <n v="245896.01"/>
    <n v="1.1129945291684237E-3"/>
    <n v="90.126245310035173"/>
    <x v="1"/>
  </r>
  <r>
    <x v="1"/>
    <s v="10.01.00016"/>
    <s v="Serviços de Prótese Dentária"/>
    <n v="245839.4"/>
    <n v="1.1127382963800336E-3"/>
    <n v="90.127358048331558"/>
    <x v="0"/>
  </r>
  <r>
    <x v="1"/>
    <s v="10.01.00015"/>
    <s v="Compra de materiais"/>
    <n v="245817.44"/>
    <n v="1.1126388992411353E-3"/>
    <n v="90.128470687230802"/>
    <x v="1"/>
  </r>
  <r>
    <x v="0"/>
    <s v="10.01.00015"/>
    <s v="Material Auxiliar de Consumo"/>
    <n v="245801.12"/>
    <n v="1.112565030329167E-3"/>
    <n v="90.129583252261128"/>
    <x v="1"/>
  </r>
  <r>
    <x v="0"/>
    <s v="10.01.00016"/>
    <s v="Material aplicado na prestação do serviço"/>
    <n v="245797.91"/>
    <n v="1.1125505009659674E-3"/>
    <n v="90.130695802762091"/>
    <x v="1"/>
  </r>
  <r>
    <x v="0"/>
    <s v="10.01.00015"/>
    <s v="Material odontológico consultório"/>
    <n v="245739.89"/>
    <n v="1.1122878861208451E-3"/>
    <n v="90.131808090648207"/>
    <x v="1"/>
  </r>
  <r>
    <x v="1"/>
    <s v="10.01.00015"/>
    <s v="Material de uso e de consumo"/>
    <n v="245726.05"/>
    <n v="1.1122252423866759E-3"/>
    <n v="90.132920315890587"/>
    <x v="1"/>
  </r>
  <r>
    <x v="0"/>
    <s v="10.01.00001"/>
    <s v="PG. Tribunal de Justiça do Estado de Minas Gerais"/>
    <n v="245656.99"/>
    <n v="1.1119126573952221E-3"/>
    <n v="90.13403222854798"/>
    <x v="0"/>
  </r>
  <r>
    <x v="0"/>
    <s v="10.01.00012"/>
    <s v="Material Médico/Consultório"/>
    <n v="245651.13"/>
    <n v="1.1118861333863906E-3"/>
    <n v="90.135144114681367"/>
    <x v="1"/>
  </r>
  <r>
    <x v="1"/>
    <s v="10.01.00016"/>
    <s v="Assessoria Contábil"/>
    <n v="245636.84"/>
    <n v="1.1118214528256045E-3"/>
    <n v="90.136255936134191"/>
    <x v="0"/>
  </r>
  <r>
    <x v="1"/>
    <s v="10.01.00016"/>
    <s v="OUTROS SERVIÇOS DE TERCEIROS"/>
    <n v="245616.6"/>
    <n v="1.1117298408906636E-3"/>
    <n v="90.137367665975077"/>
    <x v="1"/>
  </r>
  <r>
    <x v="1"/>
    <s v="10.01.00016"/>
    <s v="MATERIAIS DIRETO"/>
    <n v="245599.55"/>
    <n v="1.1116526677932947E-3"/>
    <n v="90.138479318642865"/>
    <x v="1"/>
  </r>
  <r>
    <x v="1"/>
    <s v="10.01.00017"/>
    <s v="INSS sobre a Folha"/>
    <n v="245466.81"/>
    <n v="1.111051849204161E-3"/>
    <n v="90.139590370492073"/>
    <x v="0"/>
  </r>
  <r>
    <x v="0"/>
    <s v="10.01.00019"/>
    <s v="Folha de pagamento/Férias - D"/>
    <n v="245432.78"/>
    <n v="1.1108978198491196E-3"/>
    <n v="90.140701268311915"/>
    <x v="0"/>
  </r>
  <r>
    <x v="1"/>
    <s v="10.01.00016"/>
    <s v="Outras despesas "/>
    <n v="245406.99"/>
    <n v="1.1107810870525717E-3"/>
    <n v="90.141812049398965"/>
    <x v="0"/>
  </r>
  <r>
    <x v="0"/>
    <s v="10.01.00016"/>
    <s v="SERVIÇOS PRESTADOS POR TERCEIROS SEM VINCULO"/>
    <n v="245306.38"/>
    <n v="1.1103256978838754E-3"/>
    <n v="90.142922375096845"/>
    <x v="1"/>
  </r>
  <r>
    <x v="1"/>
    <s v="10.01.00017"/>
    <s v="Folha mensal de salários "/>
    <n v="245269.22"/>
    <n v="1.1101575012681438E-3"/>
    <n v="90.144032532598118"/>
    <x v="0"/>
  </r>
  <r>
    <x v="0"/>
    <s v="10.01.00016"/>
    <s v="Material para Consultorio"/>
    <n v="245212.3"/>
    <n v="1.1098998653325291E-3"/>
    <n v="90.145142432463444"/>
    <x v="1"/>
  </r>
  <r>
    <x v="0"/>
    <s v="10.01.00012"/>
    <s v="Material de uso/consumo consultório"/>
    <n v="245211.22"/>
    <n v="1.1098949769486489E-3"/>
    <n v="90.146252327440394"/>
    <x v="1"/>
  </r>
  <r>
    <x v="0"/>
    <s v="10.01.00012"/>
    <s v="Material Aplicado em Serviços"/>
    <n v="245106.69"/>
    <n v="1.1094218447569798E-3"/>
    <n v="90.147361749285153"/>
    <x v="1"/>
  </r>
  <r>
    <x v="1"/>
    <s v="10.01.00018"/>
    <s v="Assessoria jurídica"/>
    <n v="245000"/>
    <n v="1.1089389357975502E-3"/>
    <n v="90.148470688220954"/>
    <x v="0"/>
  </r>
  <r>
    <x v="1"/>
    <s v="10.01.00015"/>
    <s v="Serviços prestados por Terceiros"/>
    <n v="244956.56"/>
    <n v="1.1087423141348113E-3"/>
    <n v="90.149579430535084"/>
    <x v="1"/>
  </r>
  <r>
    <x v="0"/>
    <s v="10.01.00058"/>
    <s v="EMOLUMENTOS - FUNDOS DE COMPENSACAO"/>
    <n v="244937.25"/>
    <n v="1.108654911641545E-3"/>
    <n v="90.150688085446731"/>
    <x v="0"/>
  </r>
  <r>
    <x v="1"/>
    <s v="10.01.00020"/>
    <s v="Repasses Legais - Tribunal de Justiça - Funajuris"/>
    <n v="244767.44"/>
    <n v="1.1078863038020031E-3"/>
    <n v="90.151795971750531"/>
    <x v="0"/>
  </r>
  <r>
    <x v="1"/>
    <s v="10.01.00008"/>
    <s v="Serviços de laboratório protético e serviços de diagnóstico"/>
    <n v="244741"/>
    <n v="1.1077666289225642E-3"/>
    <n v="90.15290373837945"/>
    <x v="0"/>
  </r>
  <r>
    <x v="1"/>
    <s v="10.01.00016"/>
    <s v="Fornecedores"/>
    <n v="244735.42"/>
    <n v="1.1077413722725164E-3"/>
    <n v="90.154011479751716"/>
    <x v="0"/>
  </r>
  <r>
    <x v="1"/>
    <s v="10.01.00016"/>
    <s v="Aparelho odontológico"/>
    <n v="244719.81"/>
    <n v="1.1076707170203212E-3"/>
    <n v="90.155119150468735"/>
    <x v="0"/>
  </r>
  <r>
    <x v="1"/>
    <s v="10.01.00015"/>
    <s v="Prestação de serviço"/>
    <n v="244709.82"/>
    <n v="1.1076254994694288E-3"/>
    <n v="90.156226775968207"/>
    <x v="0"/>
  </r>
  <r>
    <x v="0"/>
    <s v="10.01.00015"/>
    <s v="Taxa Administrativa"/>
    <n v="244645.9"/>
    <n v="1.1073361795642198E-3"/>
    <n v="90.157334112147765"/>
    <x v="0"/>
  </r>
  <r>
    <x v="0"/>
    <s v="10.01.00017"/>
    <s v="Pagamentos a Terceiros"/>
    <n v="244644.39"/>
    <n v="1.1073293448793503E-3"/>
    <n v="90.158441441492641"/>
    <x v="1"/>
  </r>
  <r>
    <x v="0"/>
    <s v="10.01.00019"/>
    <s v="Serviços de Terceiros - Pessoa Jurídica "/>
    <n v="244640.91"/>
    <n v="1.1073135934201808E-3"/>
    <n v="90.159548755086064"/>
    <x v="1"/>
  </r>
  <r>
    <x v="0"/>
    <s v="10.01.00016"/>
    <s v="INSS empregados"/>
    <n v="244631.11"/>
    <n v="1.1072692358627487E-3"/>
    <n v="90.160656024321923"/>
    <x v="0"/>
  </r>
  <r>
    <x v="0"/>
    <s v="10.01.00015"/>
    <s v="MATERIAL ODONTOLOGICO/CONSULTÓRIO"/>
    <n v="244607.52"/>
    <n v="1.1071624608852164E-3"/>
    <n v="90.161763186782807"/>
    <x v="1"/>
  </r>
  <r>
    <x v="1"/>
    <s v="10.01.00019"/>
    <s v="Impostos e Taxas"/>
    <n v="244512.1"/>
    <n v="1.1067305631168333E-3"/>
    <n v="90.16286991734593"/>
    <x v="0"/>
  </r>
  <r>
    <x v="0"/>
    <s v="10.01.00019"/>
    <s v="Material de consumo para utilização em consultas"/>
    <n v="244485.13"/>
    <n v="1.1066084893082684E-3"/>
    <n v="90.163976525835238"/>
    <x v="1"/>
  </r>
  <r>
    <x v="0"/>
    <s v="10.01.00016"/>
    <s v="Materiais de Escritorio diversos"/>
    <n v="244448.87"/>
    <n v="1.1064443663457702E-3"/>
    <n v="90.165082970201581"/>
    <x v="1"/>
  </r>
  <r>
    <x v="1"/>
    <s v="10.02.00013"/>
    <s v="ASSESSORIA ADMINISTRATIVA, GESTÃO E DIGITAÇÃO"/>
    <n v="244382.34"/>
    <n v="1.1061432328461839E-3"/>
    <n v="90.166189113434427"/>
    <x v="0"/>
  </r>
  <r>
    <x v="1"/>
    <s v="10.01.00017"/>
    <s v="MATERIAL USO E CONSUMO"/>
    <n v="244348.65"/>
    <n v="1.1059907424268085E-3"/>
    <n v="90.167295104176858"/>
    <x v="1"/>
  </r>
  <r>
    <x v="0"/>
    <s v="10.01.00016"/>
    <s v="Remuneração paga a terceiros SEM vínculos empregatícios"/>
    <n v="244191.91"/>
    <n v="1.1052812930847802E-3"/>
    <n v="90.168400385469937"/>
    <x v="1"/>
  </r>
  <r>
    <x v="0"/>
    <s v="10.01.00017"/>
    <s v="Serviços Terceiros"/>
    <n v="244162.55"/>
    <n v="1.1051484014637394E-3"/>
    <n v="90.169505533871401"/>
    <x v="1"/>
  </r>
  <r>
    <x v="0"/>
    <s v="10.01.00051"/>
    <s v="Devolução 75%"/>
    <n v="244081.25"/>
    <n v="1.1047804147883095E-3"/>
    <n v="90.170610314286193"/>
    <x v="0"/>
  </r>
  <r>
    <x v="1"/>
    <s v="10.01.00016"/>
    <s v="Material Consultorio"/>
    <n v="244033.24"/>
    <n v="1.1045631080197067E-3"/>
    <n v="90.171714877394209"/>
    <x v="1"/>
  </r>
  <r>
    <x v="0"/>
    <s v="10.01.00011"/>
    <s v="TRIBUTOS SOBRE A FOLHA DE SALARIOS (INSS/FGTS)"/>
    <n v="244024.4"/>
    <n v="1.1045230956923907E-3"/>
    <n v="90.1728194004899"/>
    <x v="0"/>
  </r>
  <r>
    <x v="1"/>
    <s v="10.01.00015"/>
    <s v="Insumo para trabalho"/>
    <n v="243999.42"/>
    <n v="1.1044100291837532E-3"/>
    <n v="90.173923810519085"/>
    <x v="1"/>
  </r>
  <r>
    <x v="0"/>
    <s v="10.01.00015"/>
    <s v="Material Aplicado na Prestação do Serviço"/>
    <n v="243927.6"/>
    <n v="1.1040849516557164E-3"/>
    <n v="90.175027895470734"/>
    <x v="1"/>
  </r>
  <r>
    <x v="1"/>
    <s v="10.01.00015"/>
    <s v="DESPESAS MATERIAL ODONTOLOGICO"/>
    <n v="243839.99"/>
    <n v="1.1036884041448378E-3"/>
    <n v="90.176131583874877"/>
    <x v="1"/>
  </r>
  <r>
    <x v="1"/>
    <s v="10.01.00015"/>
    <s v="despesa de custeio necessárias à percepção da receita e a manutenção da fonte produtora"/>
    <n v="243813.51"/>
    <n v="1.1035685482141443E-3"/>
    <n v="90.177235152423094"/>
    <x v="1"/>
  </r>
  <r>
    <x v="1"/>
    <s v="10.02.00001"/>
    <s v="Materiais Odontológicos "/>
    <n v="243772.61"/>
    <n v="1.1033834233060867E-3"/>
    <n v="90.178338535846407"/>
    <x v="1"/>
  </r>
  <r>
    <x v="0"/>
    <s v="10.01.00015"/>
    <s v="Material empregado"/>
    <n v="243760.87"/>
    <n v="1.1033302847627958E-3"/>
    <n v="90.179441866131171"/>
    <x v="1"/>
  </r>
  <r>
    <x v="1"/>
    <s v="10.02.00026"/>
    <s v="REPASSES LEGAIS PARTE DO IPESP"/>
    <n v="243718.66"/>
    <n v="1.1031392304261427E-3"/>
    <n v="90.180545005361594"/>
    <x v="0"/>
  </r>
  <r>
    <x v="0"/>
    <s v="10.01.00083"/>
    <s v="SERVIÇOS TERCEIRIZADOS"/>
    <n v="243687.6"/>
    <n v="1.1029986441267719E-3"/>
    <n v="90.181648004005723"/>
    <x v="0"/>
  </r>
  <r>
    <x v="0"/>
    <s v="10.01.00018"/>
    <s v="Repasse Ministério Público"/>
    <n v="243617.13"/>
    <n v="1.1026796770785855E-3"/>
    <n v="90.182750683682798"/>
    <x v="0"/>
  </r>
  <r>
    <x v="0"/>
    <s v="10.01.00015"/>
    <s v="Honorários de prestação de serviços"/>
    <n v="243614.82"/>
    <n v="1.1026692213686195E-3"/>
    <n v="90.183853352904165"/>
    <x v="0"/>
  </r>
  <r>
    <x v="0"/>
    <s v="10.01.00015"/>
    <s v="Compra de material odontológico"/>
    <n v="243600.15"/>
    <n v="1.1026028208209128E-3"/>
    <n v="90.184955955724988"/>
    <x v="1"/>
  </r>
  <r>
    <x v="0"/>
    <s v="10.01.00016"/>
    <s v="Despesas diversas no consultório"/>
    <n v="243588.41"/>
    <n v="1.1025496822776217E-3"/>
    <n v="90.18605850540726"/>
    <x v="0"/>
  </r>
  <r>
    <x v="0"/>
    <s v="10.01.00015"/>
    <s v="Material para atendimento odontologico"/>
    <n v="243565.99"/>
    <n v="1.1024482030492929E-3"/>
    <n v="90.187160953610316"/>
    <x v="1"/>
  </r>
  <r>
    <x v="0"/>
    <s v="10.01.00016"/>
    <s v="Cursos e Congressos"/>
    <n v="243510.09"/>
    <n v="1.1021951839206763E-3"/>
    <n v="90.188263148794235"/>
    <x v="0"/>
  </r>
  <r>
    <x v="1"/>
    <s v="10.01.00015"/>
    <s v="Internet/Telefone"/>
    <n v="243440.22"/>
    <n v="1.1018789326413124E-3"/>
    <n v="90.189365027726879"/>
    <x v="1"/>
  </r>
  <r>
    <x v="1"/>
    <s v="10.01.00015"/>
    <s v="Material Odontológico/consultório"/>
    <n v="243388.86"/>
    <n v="1.1016464628301179E-3"/>
    <n v="90.190466674189707"/>
    <x v="1"/>
  </r>
  <r>
    <x v="1"/>
    <s v="10.01.00015"/>
    <s v="Material Dentario"/>
    <n v="243382.69"/>
    <n v="1.1016185356740615E-3"/>
    <n v="90.191568292725378"/>
    <x v="1"/>
  </r>
  <r>
    <x v="1"/>
    <s v="10.01.00036"/>
    <s v="SERVIÇOS ADVOCATÍCIOS / ASSESSORIA JURÍDICA"/>
    <n v="243307.39"/>
    <n v="1.1012777066868552E-3"/>
    <n v="90.192669570432059"/>
    <x v="0"/>
  </r>
  <r>
    <x v="0"/>
    <s v="10.01.00002"/>
    <s v="Aluguel do Consultório"/>
    <n v="243229.61"/>
    <n v="1.1009256525218495E-3"/>
    <n v="90.193770496084582"/>
    <x v="1"/>
  </r>
  <r>
    <x v="0"/>
    <s v="10.01.00018"/>
    <s v="Serviços prestados pessoa jurídica"/>
    <n v="243222.12"/>
    <n v="1.1008917506743839E-3"/>
    <n v="90.194871387835263"/>
    <x v="0"/>
  </r>
  <r>
    <x v="0"/>
    <s v="10.01.00026"/>
    <s v="Despesas de Materiais de Uso/Consumo"/>
    <n v="243211.41"/>
    <n v="1.1008432742009048E-3"/>
    <n v="90.195972231109465"/>
    <x v="1"/>
  </r>
  <r>
    <x v="0"/>
    <s v="10.01.00069"/>
    <s v="ENTIDADES DE CLASSE (CONTRIBUIÇÕES)"/>
    <n v="243207.08"/>
    <n v="1.1008236754025699E-3"/>
    <n v="90.197073054784866"/>
    <x v="0"/>
  </r>
  <r>
    <x v="0"/>
    <s v="10.01.00015"/>
    <s v="Material uso n/ prest. de serv "/>
    <n v="243132.14"/>
    <n v="1.1004844758766572E-3"/>
    <n v="90.198173539260736"/>
    <x v="1"/>
  </r>
  <r>
    <x v="0"/>
    <s v="10.01.00080"/>
    <s v="Honorários Contábeis"/>
    <n v="243108"/>
    <n v="1.1003752114443707E-3"/>
    <n v="90.199273914472187"/>
    <x v="0"/>
  </r>
  <r>
    <x v="0"/>
    <s v="10.01.00026"/>
    <s v="INSS - CONTRIBUICAO PREVIDENCIARIA"/>
    <n v="243101.76"/>
    <n v="1.1003469674486183E-3"/>
    <n v="90.200374261439634"/>
    <x v="0"/>
  </r>
  <r>
    <x v="1"/>
    <s v="10.01.00015"/>
    <s v="Demais despesas de Custeio (Materiais e Serviços)"/>
    <n v="243079.23"/>
    <n v="1.1002449903293387E-3"/>
    <n v="90.20147450642996"/>
    <x v="1"/>
  </r>
  <r>
    <x v="1"/>
    <s v="10.01.00032"/>
    <s v="Serviços terceirizados"/>
    <n v="243066.86"/>
    <n v="1.1001890002287841E-3"/>
    <n v="90.202574695430187"/>
    <x v="0"/>
  </r>
  <r>
    <x v="0"/>
    <s v="10.01.00023"/>
    <s v="FOLHA MENSAL DE SALÁRIOS"/>
    <n v="242995.69"/>
    <n v="1.0998668647836385E-3"/>
    <n v="90.203674562294964"/>
    <x v="0"/>
  </r>
  <r>
    <x v="1"/>
    <s v="10.01.00019"/>
    <s v="DESPESAS DE CUSTEIO, NECESSARIAS A RECEITA"/>
    <n v="242842.26"/>
    <n v="1.0991723974329471E-3"/>
    <n v="90.204773734692395"/>
    <x v="0"/>
  </r>
  <r>
    <x v="0"/>
    <s v="10.01.00012"/>
    <s v="Material de consumo - insumo médico da clinica"/>
    <n v="242835.8"/>
    <n v="1.0991431576552928E-3"/>
    <n v="90.205872877850055"/>
    <x v="1"/>
  </r>
  <r>
    <x v="0"/>
    <s v="10.01.00062"/>
    <s v="gratificação"/>
    <n v="242824.87"/>
    <n v="1.0990936853999122E-3"/>
    <n v="90.206971971535452"/>
    <x v="0"/>
  </r>
  <r>
    <x v="0"/>
    <s v="10.01.00015"/>
    <s v="Material Utilizado em Atendimento"/>
    <n v="242815.28"/>
    <n v="1.0990502783615682E-3"/>
    <n v="90.208071021813808"/>
    <x v="1"/>
  </r>
  <r>
    <x v="0"/>
    <s v="10.01.00015"/>
    <s v="Material Odontólogico"/>
    <n v="242783.68"/>
    <n v="1.098907247870257E-3"/>
    <n v="90.209169929061673"/>
    <x v="1"/>
  </r>
  <r>
    <x v="0"/>
    <s v="10.01.00012"/>
    <s v="Material utilizado no consultório"/>
    <n v="242756.26"/>
    <n v="1.0987831372350752E-3"/>
    <n v="90.210268712198911"/>
    <x v="1"/>
  </r>
  <r>
    <x v="1"/>
    <s v="10.01.00051"/>
    <s v="Honorários Advocatícios"/>
    <n v="242731.06"/>
    <n v="1.0986690749445361E-3"/>
    <n v="90.21136738127386"/>
    <x v="0"/>
  </r>
  <r>
    <x v="1"/>
    <s v="10.01.00006"/>
    <s v="DESPESAS ADMINISTRATIVAS"/>
    <n v="242712.3"/>
    <n v="1.0985841619060234E-3"/>
    <n v="90.212465965435769"/>
    <x v="0"/>
  </r>
  <r>
    <x v="1"/>
    <s v="10.01.00012"/>
    <s v="Material Aplicado"/>
    <n v="242674.35"/>
    <n v="1.0984123895280092E-3"/>
    <n v="90.213564377825293"/>
    <x v="1"/>
  </r>
  <r>
    <x v="0"/>
    <s v="10.01.00015"/>
    <s v="Serviços de terceiros "/>
    <n v="242658.48"/>
    <n v="1.0983405574426577E-3"/>
    <n v="90.214662718382741"/>
    <x v="1"/>
  </r>
  <r>
    <x v="0"/>
    <s v="10.01.00002"/>
    <s v="Aluguel do consultório, aluguel de equipamentos e bloco cirúrgico"/>
    <n v="242618.86"/>
    <n v="1.0981612261747543E-3"/>
    <n v="90.215760879608922"/>
    <x v="1"/>
  </r>
  <r>
    <x v="1"/>
    <s v="10.01.00014"/>
    <s v="Materiais de aplicação"/>
    <n v="242559.79"/>
    <n v="1.0978938587341929E-3"/>
    <n v="90.216858773467649"/>
    <x v="1"/>
  </r>
  <r>
    <x v="1"/>
    <s v="10.01.00020"/>
    <s v="Rateio consultório"/>
    <n v="242544.94"/>
    <n v="1.0978266434558395E-3"/>
    <n v="90.217956600111108"/>
    <x v="0"/>
  </r>
  <r>
    <x v="0"/>
    <s v="10.01.00015"/>
    <s v="Materiais Auxiliares e de Consumo"/>
    <n v="242512.83"/>
    <n v="1.0976813045610293E-3"/>
    <n v="90.219054281415666"/>
    <x v="1"/>
  </r>
  <r>
    <x v="1"/>
    <s v="10.01.00015"/>
    <s v="Mat./Prod. de consumo indisp atv profissional "/>
    <n v="242423.73"/>
    <n v="1.0972780128909088E-3"/>
    <n v="90.220151559428558"/>
    <x v="0"/>
  </r>
  <r>
    <x v="1"/>
    <s v="10.01.00024"/>
    <s v="Serviços de Terceiros"/>
    <n v="242417.14"/>
    <n v="1.0972481846966765E-3"/>
    <n v="90.22124880761325"/>
    <x v="1"/>
  </r>
  <r>
    <x v="0"/>
    <s v="10.02.00013"/>
    <s v="ASSESSORIA ADMINISTRATIVA, GESTÃO E DIGITAÇÃO"/>
    <n v="242416.27"/>
    <n v="1.097244246831884E-3"/>
    <n v="90.222346051860086"/>
    <x v="0"/>
  </r>
  <r>
    <x v="0"/>
    <s v="10.01.00015"/>
    <s v="MATERIAIS DENTÁRIOS/PROTÉTICOS/MATERIAIS DIVERSOS"/>
    <n v="242346.09"/>
    <n v="1.0969265924052952E-3"/>
    <n v="90.223442978452496"/>
    <x v="1"/>
  </r>
  <r>
    <x v="0"/>
    <s v="10.01.00028"/>
    <s v="GPS/INSS - Contribuições Previdenciárias"/>
    <n v="242329.56"/>
    <n v="1.0968517729742391E-3"/>
    <n v="90.224539830225467"/>
    <x v="0"/>
  </r>
  <r>
    <x v="1"/>
    <s v="10.01.00015"/>
    <s v="Rateio de Despesa do Consultório "/>
    <n v="242244"/>
    <n v="1.0964645043401704E-3"/>
    <n v="90.22563629472981"/>
    <x v="0"/>
  </r>
  <r>
    <x v="0"/>
    <s v="10.01.00016"/>
    <s v="PROTESE DENTARIA"/>
    <n v="242235.51999999999"/>
    <n v="1.0964261214741478E-3"/>
    <n v="90.226732720851288"/>
    <x v="0"/>
  </r>
  <r>
    <x v="0"/>
    <s v="10.01.00008"/>
    <s v="Despesa c/dental"/>
    <n v="242224.14"/>
    <n v="1.0963746123921504E-3"/>
    <n v="90.227829095463676"/>
    <x v="0"/>
  </r>
  <r>
    <x v="1"/>
    <s v="10.01.00017"/>
    <s v="Devolução de comissão (canc. leilão)"/>
    <n v="242180.61"/>
    <n v="1.096177583364088E-3"/>
    <n v="90.228925273047039"/>
    <x v="0"/>
  </r>
  <r>
    <x v="1"/>
    <s v="10.01.00018"/>
    <s v="Maquinas e equipamentos"/>
    <n v="242122.66"/>
    <n v="1.0959152853586617E-3"/>
    <n v="90.230021188332401"/>
    <x v="0"/>
  </r>
  <r>
    <x v="0"/>
    <s v="10.01.00015"/>
    <s v="Materiais Dentários"/>
    <n v="242070.24"/>
    <n v="1.0956780176892146E-3"/>
    <n v="90.231116866350092"/>
    <x v="1"/>
  </r>
  <r>
    <x v="1"/>
    <s v="10.01.00015"/>
    <s v="Material de uso e consumo  "/>
    <n v="242067.63"/>
    <n v="1.0956662040948373E-3"/>
    <n v="90.232212532554186"/>
    <x v="1"/>
  </r>
  <r>
    <x v="0"/>
    <s v="10.01.00017"/>
    <s v="Material de uso e consumo consultorio"/>
    <n v="242019.64"/>
    <n v="1.0954489878518621E-3"/>
    <n v="90.23330798154204"/>
    <x v="1"/>
  </r>
  <r>
    <x v="0"/>
    <s v="10.01.00015"/>
    <s v="Material Dentario"/>
    <n v="241969.68"/>
    <n v="1.0952228548345869E-3"/>
    <n v="90.23440320439687"/>
    <x v="1"/>
  </r>
  <r>
    <x v="1"/>
    <s v="10.01.00015"/>
    <s v="Material usado na prestação do serviço"/>
    <n v="241941.04"/>
    <n v="1.0950932221361329E-3"/>
    <n v="90.235498297619003"/>
    <x v="1"/>
  </r>
  <r>
    <x v="1"/>
    <s v="10.01.00008"/>
    <s v="Despesas de uso e consumo"/>
    <n v="241914.75"/>
    <n v="1.0949742261988995E-3"/>
    <n v="90.236593271845209"/>
    <x v="0"/>
  </r>
  <r>
    <x v="0"/>
    <s v="10.01.00015"/>
    <s v="Serviços de assessoria técnica/profissional e licença para funcionamento"/>
    <n v="241870.78"/>
    <n v="1.0947752056070343E-3"/>
    <n v="90.23768804705081"/>
    <x v="0"/>
  </r>
  <r>
    <x v="1"/>
    <s v="10.01.00036"/>
    <s v="Serviços de vigilância - D"/>
    <n v="241858.56"/>
    <n v="1.0947198944486855E-3"/>
    <n v="90.238782766945263"/>
    <x v="0"/>
  </r>
  <r>
    <x v="0"/>
    <s v="10.01.00016"/>
    <s v="Despesas serviços odontológicos"/>
    <n v="241831.53"/>
    <n v="1.0945975490632381E-3"/>
    <n v="90.239877364494333"/>
    <x v="0"/>
  </r>
  <r>
    <x v="1"/>
    <s v="10.01.00015"/>
    <s v="Produtos odontológicos "/>
    <n v="241823.54"/>
    <n v="1.094561384075087E-3"/>
    <n v="90.240971925878412"/>
    <x v="1"/>
  </r>
  <r>
    <x v="0"/>
    <s v="10.01.00008"/>
    <s v="Despesas de Consultório"/>
    <n v="241792.17"/>
    <n v="1.0944193946284912E-3"/>
    <n v="90.242066345273045"/>
    <x v="0"/>
  </r>
  <r>
    <x v="0"/>
    <s v="10.01.00015"/>
    <s v="INSS - Previdência Social"/>
    <n v="241758.38"/>
    <n v="1.0942664515809785E-3"/>
    <n v="90.243160611724633"/>
    <x v="0"/>
  </r>
  <r>
    <x v="0"/>
    <s v="10.01.00012"/>
    <s v="Material de USO E CONSUMO"/>
    <n v="241726.39"/>
    <n v="1.0941216558399329E-3"/>
    <n v="90.244254733380473"/>
    <x v="1"/>
  </r>
  <r>
    <x v="0"/>
    <s v="10.01.00027"/>
    <s v="Impostos Federais - INSS - IRRF - DARF"/>
    <n v="241672.65"/>
    <n v="1.0938784134790767E-3"/>
    <n v="90.245348611793958"/>
    <x v="0"/>
  </r>
  <r>
    <x v="0"/>
    <s v="10.01.00015"/>
    <s v="remuneração paga a terceiros, sem vinculo empregatício"/>
    <n v="241672.25"/>
    <n v="1.0938766029665286E-3"/>
    <n v="90.246442488396923"/>
    <x v="1"/>
  </r>
  <r>
    <x v="0"/>
    <s v="10.01.00015"/>
    <s v="DESPESAS COM MATERIAL ODONTOLOGICO"/>
    <n v="241661.13"/>
    <n v="1.0938262707176874E-3"/>
    <n v="90.247536314667641"/>
    <x v="1"/>
  </r>
  <r>
    <x v="0"/>
    <s v="10.01.00007"/>
    <s v="Manutenção e Reparo (Cartório, Maquinas e Equipamentos, Software)."/>
    <n v="241645.4"/>
    <n v="1.0937550723117279E-3"/>
    <n v="90.24863006973996"/>
    <x v="1"/>
  </r>
  <r>
    <x v="1"/>
    <s v="10.01.00016"/>
    <s v="Compra de Materiais Odontologicos"/>
    <n v="241586.14"/>
    <n v="1.0934868448777061E-3"/>
    <n v="90.24972355658484"/>
    <x v="1"/>
  </r>
  <r>
    <x v="1"/>
    <s v="10.01.00015"/>
    <s v="Material de consumo - execução atividade"/>
    <n v="241562.97"/>
    <n v="1.0933819709383493E-3"/>
    <n v="90.250816938555772"/>
    <x v="1"/>
  </r>
  <r>
    <x v="1"/>
    <s v="10.01.00016"/>
    <s v="Vale transporte para funcionários "/>
    <n v="241517.07"/>
    <n v="1.0931742146234385E-3"/>
    <n v="90.251910112770389"/>
    <x v="1"/>
  </r>
  <r>
    <x v="0"/>
    <s v="10.01.00012"/>
    <s v="Material  odontologico"/>
    <n v="241399.84"/>
    <n v="1.0926435986583628E-3"/>
    <n v="90.253002756369042"/>
    <x v="1"/>
  </r>
  <r>
    <x v="1"/>
    <s v="10.01.00008"/>
    <s v="Material de Consumo"/>
    <n v="241372.28"/>
    <n v="1.0925188543437891E-3"/>
    <n v="90.254095275223392"/>
    <x v="1"/>
  </r>
  <r>
    <x v="1"/>
    <s v="10.01.00016"/>
    <s v="Prestação de serviço"/>
    <n v="241366.85"/>
    <n v="1.0924942766359466E-3"/>
    <n v="90.255187769500026"/>
    <x v="0"/>
  </r>
  <r>
    <x v="0"/>
    <s v="10.01.00015"/>
    <s v="Material utilizado na profissão de odontologia"/>
    <n v="241316.37"/>
    <n v="1.0922657899523586E-3"/>
    <n v="90.256280035289976"/>
    <x v="1"/>
  </r>
  <r>
    <x v="0"/>
    <s v="10.03.00016"/>
    <s v="Taxas custodias"/>
    <n v="241268.09"/>
    <n v="1.092047261087786E-3"/>
    <n v="90.257372082551058"/>
    <x v="0"/>
  </r>
  <r>
    <x v="1"/>
    <s v="10.01.00015"/>
    <s v="Pagamento Fornecedores"/>
    <n v="241175.88"/>
    <n v="1.0916298926826027E-3"/>
    <n v="90.258463712443742"/>
    <x v="0"/>
  </r>
  <r>
    <x v="1"/>
    <s v="10.01.00026"/>
    <s v="Repasse do TJGO"/>
    <n v="241153.23"/>
    <n v="1.0915273724095586E-3"/>
    <n v="90.259555239816152"/>
    <x v="0"/>
  </r>
  <r>
    <x v="0"/>
    <s v="10.01.00015"/>
    <s v="Material de Consumo Medico"/>
    <n v="241104.67"/>
    <n v="1.0913075761862024E-3"/>
    <n v="90.260646547392341"/>
    <x v="1"/>
  </r>
  <r>
    <x v="1"/>
    <s v="10.01.00015"/>
    <s v="insumos consultório"/>
    <n v="241095.81"/>
    <n v="1.0912674733332586E-3"/>
    <n v="90.261737814865668"/>
    <x v="1"/>
  </r>
  <r>
    <x v="1"/>
    <s v="10.01.00015"/>
    <s v="Despesa no tratamento de pacientes"/>
    <n v="241046.13"/>
    <n v="1.091042607674767E-3"/>
    <n v="90.262828857473338"/>
    <x v="0"/>
  </r>
  <r>
    <x v="0"/>
    <s v="10.01.00015"/>
    <s v="MATERIAL ODONTOLOGICO/ CONSUMO"/>
    <n v="241022.57"/>
    <n v="1.0909359684856759E-3"/>
    <n v="90.263919793441829"/>
    <x v="1"/>
  </r>
  <r>
    <x v="0"/>
    <s v="10.01.00017"/>
    <s v="INSS sobre a Folha"/>
    <n v="241022.11"/>
    <n v="1.0909338863962451E-3"/>
    <n v="90.265010727328232"/>
    <x v="0"/>
  </r>
  <r>
    <x v="0"/>
    <s v="10.01.00018"/>
    <s v="Laboratório De Protése Dentária"/>
    <n v="241014.65"/>
    <n v="1.0909001203372206E-3"/>
    <n v="90.266101627448563"/>
    <x v="0"/>
  </r>
  <r>
    <x v="0"/>
    <s v="10.01.00015"/>
    <s v="VALE REFEIÇÃO E VALE TRANSPORTE FUNCIONARIOS"/>
    <n v="241005.04"/>
    <n v="1.0908566227732491E-3"/>
    <n v="90.26719248407133"/>
    <x v="1"/>
  </r>
  <r>
    <x v="1"/>
    <s v="10.01.00018"/>
    <s v="Despesas com Sistemas"/>
    <n v="240938.77"/>
    <n v="1.0905566661068191E-3"/>
    <n v="90.268283040737444"/>
    <x v="0"/>
  </r>
  <r>
    <x v="0"/>
    <s v="10.01.00062"/>
    <s v="Salários e encargos INSS"/>
    <n v="240881.96"/>
    <n v="1.0902995280621553E-3"/>
    <n v="90.269373340265503"/>
    <x v="0"/>
  </r>
  <r>
    <x v="0"/>
    <s v="10.01.00015"/>
    <s v="Despesas inerentes a produção áudiovisual"/>
    <n v="240850"/>
    <n v="1.0901548681095509E-3"/>
    <n v="90.270463495133612"/>
    <x v="1"/>
  </r>
  <r>
    <x v="1"/>
    <s v="10.01.00024"/>
    <s v="Folha de pagamento mensal (Salario)"/>
    <n v="240847.54"/>
    <n v="1.0901437334573793E-3"/>
    <n v="90.271553638867076"/>
    <x v="0"/>
  </r>
  <r>
    <x v="0"/>
    <s v="10.01.00015"/>
    <s v="Material de Uso e Consumo em Escritório/Consultório"/>
    <n v="240844.6"/>
    <n v="1.0901304261901497E-3"/>
    <n v="90.272643769293268"/>
    <x v="1"/>
  </r>
  <r>
    <x v="1"/>
    <s v="10.01.00016"/>
    <s v="DESPESAS DEDUTÍVEIS"/>
    <n v="240818.74"/>
    <n v="1.0900133765539058E-3"/>
    <n v="90.273733782669822"/>
    <x v="0"/>
  </r>
  <r>
    <x v="0"/>
    <s v="10.01.00017"/>
    <s v="Alimentação de Funcionários"/>
    <n v="240799.76"/>
    <n v="1.0899274677334918E-3"/>
    <n v="90.274823710137554"/>
    <x v="1"/>
  </r>
  <r>
    <x v="0"/>
    <s v="10.01.00015"/>
    <s v="Serviços Tomados de terceiros sem vínculo empregatício - Enfermagem / Apoio adm"/>
    <n v="240762.95"/>
    <n v="1.0897608553162401E-3"/>
    <n v="90.275913470992876"/>
    <x v="1"/>
  </r>
  <r>
    <x v="1"/>
    <s v="10.01.00012"/>
    <s v="Material de consultório odontológico"/>
    <n v="240756.38"/>
    <n v="1.0897311176476352E-3"/>
    <n v="90.277003202110521"/>
    <x v="1"/>
  </r>
  <r>
    <x v="0"/>
    <s v="10.01.00026"/>
    <s v="IRRF"/>
    <n v="240660.2"/>
    <n v="1.0892957799054108E-3"/>
    <n v="90.278092497890427"/>
    <x v="0"/>
  </r>
  <r>
    <x v="1"/>
    <s v="10.01.00033"/>
    <s v="Férias"/>
    <n v="240625.95"/>
    <n v="1.0891407547684675E-3"/>
    <n v="90.279181638645198"/>
    <x v="0"/>
  </r>
  <r>
    <x v="0"/>
    <s v="10.01.00012"/>
    <s v="Material de Uso e consumo na Atividade"/>
    <n v="240608.9"/>
    <n v="1.0890635816710986E-3"/>
    <n v="90.280270702226872"/>
    <x v="1"/>
  </r>
  <r>
    <x v="1"/>
    <s v="10.01.00015"/>
    <s v="compra de material próprio para consumo médico"/>
    <n v="240569.78"/>
    <n v="1.0888865135438807E-3"/>
    <n v="90.281359588740415"/>
    <x v="1"/>
  </r>
  <r>
    <x v="1"/>
    <s v="10.01.00015"/>
    <s v="Material de uso no trabalho"/>
    <n v="240565.01"/>
    <n v="1.088864923181743E-3"/>
    <n v="90.282448453663591"/>
    <x v="1"/>
  </r>
  <r>
    <x v="1"/>
    <s v="10.01.00015"/>
    <s v="material de consumo do consultório"/>
    <n v="240559.7"/>
    <n v="1.0888408886276651E-3"/>
    <n v="90.283537294552218"/>
    <x v="1"/>
  </r>
  <r>
    <x v="0"/>
    <s v="10.01.00028"/>
    <s v="Selos de Autenticidade"/>
    <n v="240507.4"/>
    <n v="1.0886041641119824E-3"/>
    <n v="90.284625898716328"/>
    <x v="0"/>
  </r>
  <r>
    <x v="0"/>
    <s v="10.01.00015"/>
    <s v="Material de utilização direto em procedimentos oftalmologicos"/>
    <n v="240504.79"/>
    <n v="1.0885923505176054E-3"/>
    <n v="90.285714491066841"/>
    <x v="1"/>
  </r>
  <r>
    <x v="1"/>
    <s v="10.01.00020"/>
    <s v="DESPESAS COM MATERIAL DE CONSUMO DO CONSULTORIO"/>
    <n v="240499.14"/>
    <n v="1.0885667770278613E-3"/>
    <n v="90.286803057843869"/>
    <x v="1"/>
  </r>
  <r>
    <x v="0"/>
    <s v="10.01.00015"/>
    <s v="Despesas necessárias a atividade médica "/>
    <n v="240435.68"/>
    <n v="1.0882795392120829E-3"/>
    <n v="90.287891337383087"/>
    <x v="0"/>
  </r>
  <r>
    <x v="1"/>
    <s v="10.01.00017"/>
    <s v="COMPRA DE INSUMOS"/>
    <n v="240424.39"/>
    <n v="1.0882284374954089E-3"/>
    <n v="90.288979565820583"/>
    <x v="1"/>
  </r>
  <r>
    <x v="0"/>
    <s v="10.01.00016"/>
    <s v="Materiais para procedimentos"/>
    <n v="240350.99"/>
    <n v="1.0878962084428067E-3"/>
    <n v="90.290067462029029"/>
    <x v="1"/>
  </r>
  <r>
    <x v="1"/>
    <s v="10.01.00016"/>
    <s v="Material Odontologico / Laboratório"/>
    <n v="240294.11"/>
    <n v="1.0876387535584467E-3"/>
    <n v="90.291155100782589"/>
    <x v="1"/>
  </r>
  <r>
    <x v="0"/>
    <s v="10.01.00019"/>
    <s v="FÉRIAS COM 1/3 CONSTITUCIONAL"/>
    <n v="240196.25"/>
    <n v="1.0871958116635198E-3"/>
    <n v="90.292242296594253"/>
    <x v="0"/>
  </r>
  <r>
    <x v="0"/>
    <s v="10.01.00017"/>
    <s v="Taxas Judiciarias"/>
    <n v="240172.81"/>
    <n v="1.0870897156281926E-3"/>
    <n v="90.293329386309878"/>
    <x v="0"/>
  </r>
  <r>
    <x v="1"/>
    <s v="10.01.00015"/>
    <s v="MATERIAL APLICADO NO SERVIÇO"/>
    <n v="240171.75"/>
    <n v="1.08708491776994E-3"/>
    <n v="90.294416471227649"/>
    <x v="1"/>
  </r>
  <r>
    <x v="0"/>
    <s v="10.01.00005"/>
    <s v="Salários e Bolsa Estágio"/>
    <n v="240114.5"/>
    <n v="1.086825788161473E-3"/>
    <n v="90.295503297015813"/>
    <x v="0"/>
  </r>
  <r>
    <x v="1"/>
    <s v="10.01.00015"/>
    <s v="Materiais usado na prestação de serviços"/>
    <n v="240082.05"/>
    <n v="1.0866789103309968E-3"/>
    <n v="90.296589975926139"/>
    <x v="1"/>
  </r>
  <r>
    <x v="0"/>
    <s v="10.01.00015"/>
    <s v="Honorário Serviços Contabilidade"/>
    <n v="240066.43"/>
    <n v="1.0866082098159879E-3"/>
    <n v="90.297676584135957"/>
    <x v="0"/>
  </r>
  <r>
    <x v="1"/>
    <s v="10.01.00019"/>
    <s v="serviços ref a pessoa jurídica "/>
    <n v="240065.5"/>
    <n v="1.0866040003743136E-3"/>
    <n v="90.298763188136334"/>
    <x v="0"/>
  </r>
  <r>
    <x v="1"/>
    <s v="10.01.00015"/>
    <s v="Material aplicado no servico"/>
    <n v="240010.1"/>
    <n v="1.086353244386382E-3"/>
    <n v="90.299849541380723"/>
    <x v="1"/>
  </r>
  <r>
    <x v="1"/>
    <s v="10.01.00072"/>
    <s v="SERVIÇOS DE INFORMÁTICA"/>
    <n v="240000"/>
    <n v="1.0863075289445389E-3"/>
    <n v="90.300935848909674"/>
    <x v="0"/>
  </r>
  <r>
    <x v="0"/>
    <s v="10.01.00072"/>
    <s v="SERVIÇOS DE INFORMÁTICA"/>
    <n v="240000"/>
    <n v="1.0863075289445389E-3"/>
    <n v="90.302022156438625"/>
    <x v="0"/>
  </r>
  <r>
    <x v="1"/>
    <s v="10.02.00023"/>
    <s v="ALUGUEL"/>
    <n v="240000"/>
    <n v="1.0863075289445389E-3"/>
    <n v="90.303108463967575"/>
    <x v="1"/>
  </r>
  <r>
    <x v="0"/>
    <s v="10.01.00018"/>
    <s v="Material Médico no Exercício da Profissão"/>
    <n v="239931.56"/>
    <n v="1.0859977502475349E-3"/>
    <n v="90.304194461717827"/>
    <x v="1"/>
  </r>
  <r>
    <x v="0"/>
    <s v="10.01.00003"/>
    <s v="Condomínio do Cartório"/>
    <n v="239923.72"/>
    <n v="1.0859622642015896E-3"/>
    <n v="90.305280423982026"/>
    <x v="0"/>
  </r>
  <r>
    <x v="0"/>
    <s v="10.02.00001"/>
    <s v="Material relacionado a atividade"/>
    <n v="239875.66"/>
    <n v="1.0857447311189185E-3"/>
    <n v="90.30636616871314"/>
    <x v="1"/>
  </r>
  <r>
    <x v="1"/>
    <s v="10.01.00068"/>
    <s v="Serv. Prest. - Intimações"/>
    <n v="239850.73"/>
    <n v="1.0856318909243494E-3"/>
    <n v="90.307451800604071"/>
    <x v="0"/>
  </r>
  <r>
    <x v="1"/>
    <s v="10.01.00015"/>
    <s v="GRERJ Eletrônica - Acréscimo de 20% - Lei 3.217/99"/>
    <n v="239842.24"/>
    <n v="1.0855934627955128E-3"/>
    <n v="90.30853739406686"/>
    <x v="0"/>
  </r>
  <r>
    <x v="0"/>
    <s v="10.01.00006"/>
    <s v="Reinaldo da Costa Valente CNPJ 13.772.815/0001-30"/>
    <n v="239834"/>
    <n v="1.085556166237019E-3"/>
    <n v="90.309622950233091"/>
    <x v="1"/>
  </r>
  <r>
    <x v="0"/>
    <s v="10.01.00038"/>
    <s v="Serviços de Terceiros"/>
    <n v="239806.18"/>
    <n v="1.0854302450892888E-3"/>
    <n v="90.310708380478175"/>
    <x v="1"/>
  </r>
  <r>
    <x v="1"/>
    <s v="10.01.00023"/>
    <s v=" 4043 - Máquinas e Equipamentos"/>
    <n v="239751.39"/>
    <n v="1.0851822501329936E-3"/>
    <n v="90.311793562728312"/>
    <x v="0"/>
  </r>
  <r>
    <x v="1"/>
    <s v="10.01.00015"/>
    <s v="Insumos de consumo necessários a atividade"/>
    <n v="239748.81"/>
    <n v="1.0851705723270576E-3"/>
    <n v="90.312878733300636"/>
    <x v="1"/>
  </r>
  <r>
    <x v="1"/>
    <s v="10.01.00020"/>
    <s v="Marketing"/>
    <n v="239742.99"/>
    <n v="1.0851442293694803E-3"/>
    <n v="90.31396387753"/>
    <x v="0"/>
  </r>
  <r>
    <x v="1"/>
    <s v="10.01.00026"/>
    <s v="Serviços prestados por terceiros "/>
    <n v="239737.36"/>
    <n v="1.0851187464053639E-3"/>
    <n v="90.315048996276403"/>
    <x v="1"/>
  </r>
  <r>
    <x v="0"/>
    <s v="10.01.00020"/>
    <s v="Salário / Pgto de Salário"/>
    <n v="239702.97"/>
    <n v="1.0849630875890289E-3"/>
    <n v="90.316133959363995"/>
    <x v="0"/>
  </r>
  <r>
    <x v="1"/>
    <s v="10.01.00015"/>
    <s v="Material para procedimentos"/>
    <n v="239682.33"/>
    <n v="1.0848696651415397E-3"/>
    <n v="90.31721882902913"/>
    <x v="1"/>
  </r>
  <r>
    <x v="0"/>
    <s v="10.01.00015"/>
    <s v="Pagamento a outros profissionais/empresas relacionados ao serviço do "/>
    <n v="239649.12"/>
    <n v="1.084719347337222E-3"/>
    <n v="90.318303548376463"/>
    <x v="0"/>
  </r>
  <r>
    <x v="1"/>
    <s v="10.01.00028"/>
    <s v="TFJ - Taxa de Fiscalização Judiciária"/>
    <n v="239607.42"/>
    <n v="1.084530601404068E-3"/>
    <n v="90.319388078977866"/>
    <x v="0"/>
  </r>
  <r>
    <x v="0"/>
    <s v="10.02.00001"/>
    <s v="FORNECEDORES "/>
    <n v="239556.2"/>
    <n v="1.0842987652722657E-3"/>
    <n v="90.320472377743144"/>
    <x v="0"/>
  </r>
  <r>
    <x v="1"/>
    <s v="10.01.00015"/>
    <s v="Material utilizados em consultório"/>
    <n v="239373.03"/>
    <n v="1.0834696863136126E-3"/>
    <n v="90.321555847429451"/>
    <x v="1"/>
  </r>
  <r>
    <x v="0"/>
    <s v="10.01.00015"/>
    <s v="Honorários Contabeis"/>
    <n v="239242.09"/>
    <n v="1.082877015030946E-3"/>
    <n v="90.322638724444488"/>
    <x v="0"/>
  </r>
  <r>
    <x v="1"/>
    <s v="10.01.00018"/>
    <s v="Vale refeição; cesta básica; vale alimentação; (adiantamento salarial)"/>
    <n v="239216.72"/>
    <n v="1.0827621832725737E-3"/>
    <n v="90.323721486627761"/>
    <x v="1"/>
  </r>
  <r>
    <x v="0"/>
    <s v="10.01.00022"/>
    <s v="4025 - Locação Máquinas e Equipamentos"/>
    <n v="239170"/>
    <n v="1.0825507154069392E-3"/>
    <n v="90.324804037343171"/>
    <x v="0"/>
  </r>
  <r>
    <x v="1"/>
    <s v="10.01.00015"/>
    <s v="Compra de Mercadorias"/>
    <n v="239161.87"/>
    <n v="1.0825139167393962E-3"/>
    <n v="90.325886551259913"/>
    <x v="0"/>
  </r>
  <r>
    <x v="1"/>
    <s v="10.01.00017"/>
    <s v="Assistência Técnica Médica"/>
    <n v="239150"/>
    <n v="1.0824601897795271E-3"/>
    <n v="90.326969011449691"/>
    <x v="0"/>
  </r>
  <r>
    <x v="0"/>
    <s v="10.01.00010"/>
    <s v="ISS/ FERMOJU/FERC/FRMP/FAADEP/DARF/FGTS/GPS"/>
    <n v="239148.92"/>
    <n v="1.0824553013956469E-3"/>
    <n v="90.328051466751091"/>
    <x v="0"/>
  </r>
  <r>
    <x v="0"/>
    <s v="10.01.00009"/>
    <s v="Manutenção do Sistema Material &amp; Serviços de Informática"/>
    <n v="239142.88"/>
    <n v="1.0824279626561685E-3"/>
    <n v="90.329133894713749"/>
    <x v="1"/>
  </r>
  <r>
    <x v="0"/>
    <s v="10.01.00016"/>
    <s v="Material de uso/consumo "/>
    <n v="239074.17"/>
    <n v="1.0821169618631943E-3"/>
    <n v="90.330216011675617"/>
    <x v="1"/>
  </r>
  <r>
    <x v="1"/>
    <s v="10.01.00015"/>
    <s v="Material para serviços escritório/consultório"/>
    <n v="239048.12"/>
    <n v="1.08199905223349E-3"/>
    <n v="90.331298010727849"/>
    <x v="1"/>
  </r>
  <r>
    <x v="0"/>
    <s v="10.01.00015"/>
    <s v="Remuneração paga à Advogados "/>
    <n v="238981.83"/>
    <n v="1.0816990050414328E-3"/>
    <n v="90.332379709732891"/>
    <x v="0"/>
  </r>
  <r>
    <x v="1"/>
    <s v="10.01.00021"/>
    <s v="Gastos com propagandas, relacionadas à sua atividade"/>
    <n v="238953.3"/>
    <n v="1.0815698702339297E-3"/>
    <n v="90.333461279603128"/>
    <x v="0"/>
  </r>
  <r>
    <x v="0"/>
    <s v="10.01.00015"/>
    <s v="Taxas Diversas"/>
    <n v="238933.97"/>
    <n v="1.0814823772150358E-3"/>
    <n v="90.334542761980344"/>
    <x v="0"/>
  </r>
  <r>
    <x v="1"/>
    <s v="10.01.00015"/>
    <s v="Materiais e aparelhos odontológicos e/ou ortodônticos "/>
    <n v="238891.04"/>
    <n v="1.0812880639557959E-3"/>
    <n v="90.335624050044302"/>
    <x v="1"/>
  </r>
  <r>
    <x v="0"/>
    <s v="10.01.00015"/>
    <s v="Compra para Revenda"/>
    <n v="238822.83"/>
    <n v="1.0809793263035071E-3"/>
    <n v="90.336705029370606"/>
    <x v="0"/>
  </r>
  <r>
    <x v="1"/>
    <s v="10.01.00054"/>
    <s v="LICENÇA DE USO - SISTEMA DE INFORMÁTICA"/>
    <n v="238798.04"/>
    <n v="1.08086711978833E-3"/>
    <n v="90.337785896490388"/>
    <x v="0"/>
  </r>
  <r>
    <x v="0"/>
    <s v="10.02.00002"/>
    <s v="Custo de Material "/>
    <n v="238737.52"/>
    <n v="1.0805931892397811E-3"/>
    <n v="90.338866489679631"/>
    <x v="1"/>
  </r>
  <r>
    <x v="0"/>
    <s v="10.01.00023"/>
    <s v="Maquina e Equipamento necessário para atividade"/>
    <n v="238720.17"/>
    <n v="1.0805146582580011E-3"/>
    <n v="90.339947004337887"/>
    <x v="0"/>
  </r>
  <r>
    <x v="1"/>
    <s v="10.01.00045"/>
    <s v="SEDE DO CARTORIO ALUGUEL MENSAL E OU CONDOMINIO"/>
    <n v="238715"/>
    <n v="1.080491257383315E-3"/>
    <n v="90.34102749559527"/>
    <x v="1"/>
  </r>
  <r>
    <x v="0"/>
    <s v="10.01.00016"/>
    <s v="MATERIAL MEDICO"/>
    <n v="238613.75"/>
    <n v="1.0800329713945417E-3"/>
    <n v="90.342107528566672"/>
    <x v="1"/>
  </r>
  <r>
    <x v="1"/>
    <s v="10.01.00012"/>
    <s v="Material de uso e consumo do consultório"/>
    <n v="238564.43"/>
    <n v="1.0798097351973435E-3"/>
    <n v="90.343187338301874"/>
    <x v="1"/>
  </r>
  <r>
    <x v="0"/>
    <s v="10.01.00013"/>
    <s v="Material de uso/consumo"/>
    <n v="238501.08"/>
    <n v="1.0795229952725157E-3"/>
    <n v="90.344266861297143"/>
    <x v="1"/>
  </r>
  <r>
    <x v="0"/>
    <s v="10.01.00028"/>
    <s v="ANUNCIOS,EDITAIS E PUBLICAÇÕES"/>
    <n v="238480"/>
    <n v="1.0794275812612236E-3"/>
    <n v="90.345346288878403"/>
    <x v="0"/>
  </r>
  <r>
    <x v="0"/>
    <s v="10.01.00018"/>
    <s v="Cancelamento Prenotação"/>
    <n v="238475.43"/>
    <n v="1.07940689615536E-3"/>
    <n v="90.346425695774556"/>
    <x v="0"/>
  </r>
  <r>
    <x v="0"/>
    <s v="10.01.00015"/>
    <s v="Pagamento a Prestadores de Serviços "/>
    <n v="238443.56"/>
    <n v="1.0792626435680789E-3"/>
    <n v="90.347504958418128"/>
    <x v="0"/>
  </r>
  <r>
    <x v="0"/>
    <s v="10.01.00015"/>
    <s v="Serviços de Protéticos"/>
    <n v="238423.57"/>
    <n v="1.0791721632034804E-3"/>
    <n v="90.34858413058133"/>
    <x v="0"/>
  </r>
  <r>
    <x v="1"/>
    <s v="10.01.00015"/>
    <s v="INSS - Previdência Social"/>
    <n v="238340.97"/>
    <n v="1.0787982923622687E-3"/>
    <n v="90.349662928873698"/>
    <x v="0"/>
  </r>
  <r>
    <x v="1"/>
    <s v="10.02.00001"/>
    <s v="Despesas consultório/escritório"/>
    <n v="238326.96"/>
    <n v="1.0787348791602665E-3"/>
    <n v="90.350741663752856"/>
    <x v="0"/>
  </r>
  <r>
    <x v="1"/>
    <s v="10.01.00015"/>
    <s v="Material Odontologico/Insumo"/>
    <n v="238292.43"/>
    <n v="1.0785785866645396E-3"/>
    <n v="90.351820242339528"/>
    <x v="1"/>
  </r>
  <r>
    <x v="0"/>
    <s v="10.01.00015"/>
    <s v="Despesas com Publicidade e Propaganda"/>
    <n v="238260.42"/>
    <n v="1.0784337003978668E-3"/>
    <n v="90.352898676039928"/>
    <x v="0"/>
  </r>
  <r>
    <x v="0"/>
    <s v="10.01.00030"/>
    <s v="Cartão Alimentação"/>
    <n v="238216.23"/>
    <n v="1.0782336840240998E-3"/>
    <n v="90.353976909723954"/>
    <x v="1"/>
  </r>
  <r>
    <x v="0"/>
    <s v="10.01.00015"/>
    <s v="Serviços contábeis"/>
    <n v="238184.35"/>
    <n v="1.0780893861740051E-3"/>
    <n v="90.355054999110124"/>
    <x v="0"/>
  </r>
  <r>
    <x v="1"/>
    <s v="10.01.00021"/>
    <s v="Serviço Advocatício"/>
    <n v="238150.7"/>
    <n v="1.0779370768058843E-3"/>
    <n v="90.356132936186924"/>
    <x v="0"/>
  </r>
  <r>
    <x v="0"/>
    <s v="10.01.00015"/>
    <s v="Material médico / odontológico"/>
    <n v="238150.65"/>
    <n v="1.0779368504918157E-3"/>
    <n v="90.357210873037417"/>
    <x v="1"/>
  </r>
  <r>
    <x v="0"/>
    <s v="10.01.00022"/>
    <s v="GPS"/>
    <n v="238150.36"/>
    <n v="1.0779355378702181E-3"/>
    <n v="90.358288808575281"/>
    <x v="0"/>
  </r>
  <r>
    <x v="1"/>
    <s v="10.01.00018"/>
    <s v="Serviços Tomados"/>
    <n v="238133.62"/>
    <n v="1.0778597679200743E-3"/>
    <n v="90.359366668343199"/>
    <x v="0"/>
  </r>
  <r>
    <x v="0"/>
    <s v="10.01.00015"/>
    <s v="COMPRA DE PRODUTO ODONTOLÓGICO"/>
    <n v="238068.31"/>
    <n v="1.0775641564837602E-3"/>
    <n v="90.360444232499688"/>
    <x v="1"/>
  </r>
  <r>
    <x v="0"/>
    <s v="10.01.00017"/>
    <s v="DESPESAS JUDICIARIAS "/>
    <n v="237992.25"/>
    <n v="1.0772198875227124E-3"/>
    <n v="90.361521452387208"/>
    <x v="0"/>
  </r>
  <r>
    <x v="1"/>
    <s v="10.01.00016"/>
    <s v="laboratorio/protetico"/>
    <n v="237982.94"/>
    <n v="1.0771777478431519E-3"/>
    <n v="90.362598630135054"/>
    <x v="0"/>
  </r>
  <r>
    <x v="0"/>
    <s v="10.01.00017"/>
    <s v="Material Utilizado em Consultas e Cirurgias"/>
    <n v="237974.42"/>
    <n v="1.0771391839258745E-3"/>
    <n v="90.363675769318974"/>
    <x v="1"/>
  </r>
  <r>
    <x v="0"/>
    <s v="10.01.00020"/>
    <s v="REPASSE PRECATÓRIO PROC. JUDICIAL AO SR. GABRIEL NUNES SANTOS"/>
    <n v="237955.52"/>
    <n v="1.0770536372079701E-3"/>
    <n v="90.364752822956177"/>
    <x v="0"/>
  </r>
  <r>
    <x v="0"/>
    <s v="10.01.00010"/>
    <s v="ISS - imposto sobre serviços"/>
    <n v="237943.13"/>
    <n v="1.0769975565817884E-3"/>
    <n v="90.365829820512758"/>
    <x v="0"/>
  </r>
  <r>
    <x v="1"/>
    <s v="10.01.00037"/>
    <s v="FGTS - SOBRE A FOLHA DE PAGAMETOS DOS EMPREGADOS"/>
    <n v="237911.3"/>
    <n v="1.076853485045762E-3"/>
    <n v="90.366906673997804"/>
    <x v="0"/>
  </r>
  <r>
    <x v="1"/>
    <s v="10.01.00023"/>
    <s v="Vale alimentação"/>
    <n v="237910.46"/>
    <n v="1.0768496829694108E-3"/>
    <n v="90.367983523680778"/>
    <x v="1"/>
  </r>
  <r>
    <x v="1"/>
    <s v="10.01.00016"/>
    <s v="Materiais utilizados em  manutenção de serviços"/>
    <n v="237877.66"/>
    <n v="1.0767012209404552E-3"/>
    <n v="90.369060224901716"/>
    <x v="1"/>
  </r>
  <r>
    <x v="0"/>
    <s v="10.01.00046"/>
    <s v="Aquis. de móveis, utensílios, eletrodomésticos e equipamentos "/>
    <n v="237854.62"/>
    <n v="1.0765969354176762E-3"/>
    <n v="90.370136821837136"/>
    <x v="0"/>
  </r>
  <r>
    <x v="0"/>
    <s v="10.01.00016"/>
    <s v="Serviços Terceiros Pessoa Juridica"/>
    <n v="237824.03"/>
    <n v="1.0764584764705496E-3"/>
    <n v="90.371213280313611"/>
    <x v="1"/>
  </r>
  <r>
    <x v="1"/>
    <s v="10.01.00012"/>
    <s v="Material de escritório / uso "/>
    <n v="237805.72"/>
    <n v="1.0763756002586538E-3"/>
    <n v="90.372289655913875"/>
    <x v="1"/>
  </r>
  <r>
    <x v="0"/>
    <s v="10.03.00001"/>
    <s v="SERVIÇOS PAGOS A TERCEIROS"/>
    <n v="237765.87"/>
    <n v="1.0761952279460354E-3"/>
    <n v="90.373365851141827"/>
    <x v="1"/>
  </r>
  <r>
    <x v="0"/>
    <s v="10.01.00015"/>
    <s v="DESPESAS DEDUTÍVEIS NO MÊS"/>
    <n v="237733.77"/>
    <n v="1.076049934314039E-3"/>
    <n v="90.374441901076139"/>
    <x v="0"/>
  </r>
  <r>
    <x v="0"/>
    <s v="10.01.00023"/>
    <s v="TAXAS"/>
    <n v="237728.32"/>
    <n v="1.0760252660805692E-3"/>
    <n v="90.375517926342226"/>
    <x v="0"/>
  </r>
  <r>
    <x v="1"/>
    <s v="10.01.00016"/>
    <s v="Recompe"/>
    <n v="237725.85"/>
    <n v="1.0760140861655839E-3"/>
    <n v="90.376593940428393"/>
    <x v="0"/>
  </r>
  <r>
    <x v="0"/>
    <s v="10.01.00016"/>
    <s v="Serviços Proteticos"/>
    <n v="237716.1"/>
    <n v="1.0759699549222207E-3"/>
    <n v="90.377669910383318"/>
    <x v="0"/>
  </r>
  <r>
    <x v="1"/>
    <s v="10.01.00005"/>
    <s v="Rateio de Perdas Cooperativa Unimed Exercicio 2022"/>
    <n v="237707"/>
    <n v="1.0759287657617481E-3"/>
    <n v="90.378745839149076"/>
    <x v="0"/>
  </r>
  <r>
    <x v="0"/>
    <s v="10.01.00017"/>
    <s v="Materiais médicos e odontológicos"/>
    <n v="237698.52"/>
    <n v="1.0758903828957252E-3"/>
    <n v="90.379821729531969"/>
    <x v="1"/>
  </r>
  <r>
    <x v="0"/>
    <s v="10.01.00015"/>
    <s v="Materiais de consumo "/>
    <n v="237676.95"/>
    <n v="1.0757927510065615E-3"/>
    <n v="90.380897522282979"/>
    <x v="1"/>
  </r>
  <r>
    <x v="0"/>
    <s v="10.01.00016"/>
    <s v="Despesas gerais pagas "/>
    <n v="237665.17"/>
    <n v="1.0757394314120157E-3"/>
    <n v="90.381973261714393"/>
    <x v="0"/>
  </r>
  <r>
    <x v="1"/>
    <s v="10.01.00020"/>
    <s v="Material odontológico "/>
    <n v="237623.19"/>
    <n v="1.0755494181200779E-3"/>
    <n v="90.383048811132511"/>
    <x v="1"/>
  </r>
  <r>
    <x v="0"/>
    <s v="10.01.00017"/>
    <s v="Publicidade e Propaganda"/>
    <n v="237602.94"/>
    <n v="1.0754577609223231E-3"/>
    <n v="90.38412426889343"/>
    <x v="0"/>
  </r>
  <r>
    <x v="1"/>
    <s v="10.01.00026"/>
    <s v="Assessoria e Consultoria Contábil, Jurídica e Agronômica "/>
    <n v="237584"/>
    <n v="1.075372033153164E-3"/>
    <n v="90.385199640926587"/>
    <x v="0"/>
  </r>
  <r>
    <x v="1"/>
    <s v="10.01.00018"/>
    <s v="Locação de equipamentos"/>
    <n v="237583.27"/>
    <n v="1.0753687289677635E-3"/>
    <n v="90.386275009655549"/>
    <x v="0"/>
  </r>
  <r>
    <x v="0"/>
    <s v="10.01.00002"/>
    <s v="aluguel do escritorio"/>
    <n v="237534.38"/>
    <n v="1.0751474390715548E-3"/>
    <n v="90.387350157094616"/>
    <x v="1"/>
  </r>
  <r>
    <x v="1"/>
    <s v="10.01.00020"/>
    <s v="Inss "/>
    <n v="237494.14"/>
    <n v="1.0749653015092017E-3"/>
    <n v="90.388425122396129"/>
    <x v="0"/>
  </r>
  <r>
    <x v="0"/>
    <s v="10.01.00015"/>
    <s v="Materiais e insumos para o consultório"/>
    <n v="237462.17"/>
    <n v="1.0748205962937836E-3"/>
    <n v="90.389499942992416"/>
    <x v="1"/>
  </r>
  <r>
    <x v="1"/>
    <s v="10.01.00017"/>
    <s v="Software"/>
    <n v="237450.22"/>
    <n v="1.0747665072314049E-3"/>
    <n v="90.390574709499646"/>
    <x v="0"/>
  </r>
  <r>
    <x v="0"/>
    <s v="10.01.00035"/>
    <s v="GPS/INSS"/>
    <n v="237445.88"/>
    <n v="1.0747468631702565E-3"/>
    <n v="90.391649456362813"/>
    <x v="0"/>
  </r>
  <r>
    <x v="0"/>
    <s v="10.01.00015"/>
    <s v="Material Utilizado no Consultório"/>
    <n v="237443.68"/>
    <n v="1.0747369053512412E-3"/>
    <n v="90.392724193268165"/>
    <x v="1"/>
  </r>
  <r>
    <x v="0"/>
    <s v="10.04.00006"/>
    <s v="OUTRAS DESPESAS"/>
    <n v="237436.76"/>
    <n v="1.0747055834841566E-3"/>
    <n v="90.393798898851657"/>
    <x v="0"/>
  </r>
  <r>
    <x v="1"/>
    <s v="10.01.00015"/>
    <s v="Serviços pagos a terceiros (Pessoa Jurídica)"/>
    <n v="237430.82"/>
    <n v="1.0746786973728152E-3"/>
    <n v="90.394873577549035"/>
    <x v="1"/>
  </r>
  <r>
    <x v="1"/>
    <s v="10.01.00019"/>
    <s v="Serviços Terceirizados"/>
    <n v="237381.53"/>
    <n v="1.074455596964058E-3"/>
    <n v="90.395948033145999"/>
    <x v="0"/>
  </r>
  <r>
    <x v="0"/>
    <s v="10.03.00001"/>
    <s v="Devolução de Guias"/>
    <n v="237368.38"/>
    <n v="1.0743960763640347E-3"/>
    <n v="90.397022429222361"/>
    <x v="0"/>
  </r>
  <r>
    <x v="1"/>
    <s v="10.01.00015"/>
    <s v="Custos C/ Proteses e Laboratórios"/>
    <n v="237314.47"/>
    <n v="1.0741520645353455E-3"/>
    <n v="90.398096581286893"/>
    <x v="0"/>
  </r>
  <r>
    <x v="0"/>
    <s v="10.01.00012"/>
    <s v="Material de Odontológico"/>
    <n v="237292.21"/>
    <n v="1.0740513095120359E-3"/>
    <n v="90.399170632596409"/>
    <x v="1"/>
  </r>
  <r>
    <x v="1"/>
    <s v="10.01.00016"/>
    <s v="Assistência técnica em máquinas e equipamentos de informática"/>
    <n v="237234"/>
    <n v="1.0737878346734533E-3"/>
    <n v="90.400244420431079"/>
    <x v="0"/>
  </r>
  <r>
    <x v="0"/>
    <s v="10.01.00015"/>
    <s v="Materiais odontológicos e laboratórios"/>
    <n v="237223.37"/>
    <n v="1.0737397203024837E-3"/>
    <n v="90.401318160151376"/>
    <x v="1"/>
  </r>
  <r>
    <x v="1"/>
    <s v="10.01.00022"/>
    <s v="Vale Refeição"/>
    <n v="237222.13"/>
    <n v="1.0737341077135842E-3"/>
    <n v="90.402391894259097"/>
    <x v="1"/>
  </r>
  <r>
    <x v="0"/>
    <s v="10.01.00015"/>
    <s v="Material de consumo procedimentos"/>
    <n v="237197.64"/>
    <n v="1.073623259082818E-3"/>
    <n v="90.403465517518185"/>
    <x v="1"/>
  </r>
  <r>
    <x v="1"/>
    <s v="11.01.00018"/>
    <s v="Seguro de carro"/>
    <n v="237129.61"/>
    <n v="1.073315336161176E-3"/>
    <n v="90.404538832854342"/>
    <x v="1"/>
  </r>
  <r>
    <x v="0"/>
    <s v="10.01.00015"/>
    <s v="Serviços prestados por Pessoa Física"/>
    <n v="237044.18"/>
    <n v="1.0729286559436856E-3"/>
    <n v="90.405611761510286"/>
    <x v="0"/>
  </r>
  <r>
    <x v="0"/>
    <s v="10.01.00015"/>
    <s v="manutenção das instalações"/>
    <n v="237019.1"/>
    <n v="1.0728151368069108E-3"/>
    <n v="90.406684576647095"/>
    <x v="1"/>
  </r>
  <r>
    <x v="1"/>
    <s v="10.01.00006"/>
    <s v="Pagamentos/Emolumentos pagos a terceiros"/>
    <n v="237000.58"/>
    <n v="1.0727313100759271E-3"/>
    <n v="90.407757307957169"/>
    <x v="0"/>
  </r>
  <r>
    <x v="1"/>
    <s v="10.01.00024"/>
    <s v="VALE ALIMENTAÇÃO"/>
    <n v="236990.61"/>
    <n v="1.0726861830506621E-3"/>
    <n v="90.40882999414022"/>
    <x v="1"/>
  </r>
  <r>
    <x v="0"/>
    <s v="10.01.00015"/>
    <s v="Material usado em tratamentos"/>
    <n v="236964.96"/>
    <n v="1.0725700839335063E-3"/>
    <n v="90.409902564224154"/>
    <x v="1"/>
  </r>
  <r>
    <x v="1"/>
    <s v="10.01.00016"/>
    <s v="Serviços prestados por PF"/>
    <n v="236951.6"/>
    <n v="1.0725096128143951E-3"/>
    <n v="90.410975073836966"/>
    <x v="0"/>
  </r>
  <r>
    <x v="0"/>
    <s v="10.01.00015"/>
    <s v="Fornecedor e Prestador"/>
    <n v="236935.82"/>
    <n v="1.0724381880943671E-3"/>
    <n v="90.412047512025055"/>
    <x v="0"/>
  </r>
  <r>
    <x v="1"/>
    <s v="10.01.00015"/>
    <s v="Repasse produção Hosp. Cardiológico Costantini"/>
    <n v="236812.73"/>
    <n v="1.0718810481204597E-3"/>
    <n v="90.413119393073174"/>
    <x v="1"/>
  </r>
  <r>
    <x v="0"/>
    <s v="10.01.00003"/>
    <s v="Material Odontológico"/>
    <n v="236726.02"/>
    <n v="1.0714885742628146E-3"/>
    <n v="90.414190881647443"/>
    <x v="1"/>
  </r>
  <r>
    <x v="0"/>
    <s v="10.01.00025"/>
    <s v="SALÁRIOS E ORDENADOS"/>
    <n v="236612.75"/>
    <n v="1.0709758823719666E-3"/>
    <n v="90.415261857529813"/>
    <x v="0"/>
  </r>
  <r>
    <x v="1"/>
    <s v="10.01.00017"/>
    <s v="Despesas com congressos, palestras e eventos"/>
    <n v="236595.21"/>
    <n v="1.070896491396726E-3"/>
    <n v="90.416332754021212"/>
    <x v="0"/>
  </r>
  <r>
    <x v="0"/>
    <s v="10.01.00017"/>
    <s v="Material odontológico e serviços de laboratório de prótese"/>
    <n v="236553.25"/>
    <n v="1.0707065686304156E-3"/>
    <n v="90.417403460589838"/>
    <x v="1"/>
  </r>
  <r>
    <x v="1"/>
    <s v="10.01.00015"/>
    <s v="Material Aplicado na Prestação de Serviços Odontológicos"/>
    <n v="236453.34"/>
    <n v="1.0702543478586788E-3"/>
    <n v="90.418473714937704"/>
    <x v="1"/>
  </r>
  <r>
    <x v="1"/>
    <s v="10.01.00015"/>
    <s v="Material Cirurgico"/>
    <n v="236451.67"/>
    <n v="1.07024678896879E-3"/>
    <n v="90.419543961726674"/>
    <x v="1"/>
  </r>
  <r>
    <x v="1"/>
    <s v="10.01.00015"/>
    <s v="Vale refeição"/>
    <n v="236415.84"/>
    <n v="1.0700846123072811E-3"/>
    <n v="90.420614046338983"/>
    <x v="1"/>
  </r>
  <r>
    <x v="0"/>
    <s v="10.01.00018"/>
    <s v="Vale alimentação"/>
    <n v="236343.71"/>
    <n v="1.0697581316320198E-3"/>
    <n v="90.421683804470618"/>
    <x v="1"/>
  </r>
  <r>
    <x v="0"/>
    <s v="10.01.00016"/>
    <s v="Materiais e serviços de informática"/>
    <n v="236335.58"/>
    <n v="1.0697213329644766E-3"/>
    <n v="90.422753525803586"/>
    <x v="1"/>
  </r>
  <r>
    <x v="1"/>
    <s v="10.01.00017"/>
    <s v="MATERIAL DE TRABALHO"/>
    <n v="236310"/>
    <n v="1.0696055506870166E-3"/>
    <n v="90.423823131354268"/>
    <x v="1"/>
  </r>
  <r>
    <x v="1"/>
    <s v="10.01.00009"/>
    <s v="IPTU do consultório quando pago pelo contribuinte"/>
    <n v="236292.7"/>
    <n v="1.0695272460193054E-3"/>
    <n v="90.424892658600285"/>
    <x v="0"/>
  </r>
  <r>
    <x v="0"/>
    <s v="10.01.00019"/>
    <s v="Serviço de protese odontológica"/>
    <n v="236249.13"/>
    <n v="1.0693300359399882E-3"/>
    <n v="90.425961988636232"/>
    <x v="0"/>
  </r>
  <r>
    <x v="1"/>
    <s v="10.01.00015"/>
    <s v="Despesas Materiais Odontológica"/>
    <n v="236230.05"/>
    <n v="1.069243674491437E-3"/>
    <n v="90.427031232310725"/>
    <x v="1"/>
  </r>
  <r>
    <x v="0"/>
    <s v="10.01.00004"/>
    <s v="Compra de material aplicado na construção"/>
    <n v="236226.59"/>
    <n v="1.0692280135578948E-3"/>
    <n v="90.428100460324288"/>
    <x v="1"/>
  </r>
  <r>
    <x v="1"/>
    <s v="10.01.00015"/>
    <s v="Correios e entregas"/>
    <n v="236224"/>
    <n v="1.0692162904891449E-3"/>
    <n v="90.429169676614777"/>
    <x v="0"/>
  </r>
  <r>
    <x v="1"/>
    <s v="10.01.00015"/>
    <s v="material medico"/>
    <n v="236151.22"/>
    <n v="1.0688868677309923E-3"/>
    <n v="90.430238563482504"/>
    <x v="1"/>
  </r>
  <r>
    <x v="0"/>
    <s v="10.01.00015"/>
    <s v="Materiais Dentários/Materiais Diversos/Protéticos"/>
    <n v="235971.66"/>
    <n v="1.068074128648087E-3"/>
    <n v="90.431306637611158"/>
    <x v="1"/>
  </r>
  <r>
    <x v="1"/>
    <s v="10.01.00020"/>
    <s v="Propaganda e marketing"/>
    <n v="235887.72"/>
    <n v="1.0676941925898387E-3"/>
    <n v="90.432374331803743"/>
    <x v="0"/>
  </r>
  <r>
    <x v="0"/>
    <s v="10.01.00015"/>
    <s v="Medicamento/Materiais de uso em procedimento médico"/>
    <n v="235860.94"/>
    <n v="1.0675729787747341E-3"/>
    <n v="90.433441904782512"/>
    <x v="1"/>
  </r>
  <r>
    <x v="1"/>
    <s v="11.01.00019"/>
    <s v="Despesas gerais não dedutíveis"/>
    <n v="235856.46"/>
    <n v="1.0675527010341936E-3"/>
    <n v="90.434509457483543"/>
    <x v="0"/>
  </r>
  <r>
    <x v="1"/>
    <s v="10.01.00015"/>
    <s v="Material de uso e consumo consultório"/>
    <n v="235816.04"/>
    <n v="1.0673697487411941E-3"/>
    <n v="90.435576827232282"/>
    <x v="1"/>
  </r>
  <r>
    <x v="0"/>
    <s v="10.01.00005"/>
    <s v="SALARIOS E ENCARGOS - CONTRIBUICOES PREVIDENCIARIAS"/>
    <n v="235757.41"/>
    <n v="1.0671043728644357E-3"/>
    <n v="90.436643931605147"/>
    <x v="0"/>
  </r>
  <r>
    <x v="1"/>
    <s v="10.01.00019"/>
    <s v="PUBLICIDADE E PROPAGANDA DO ESCRITORIO/CONSULTORIO"/>
    <n v="235736.75"/>
    <n v="1.0670108598913189E-3"/>
    <n v="90.437710942465031"/>
    <x v="0"/>
  </r>
  <r>
    <x v="0"/>
    <s v="10.01.00015"/>
    <s v="MATERIAL PARA PROCEDIMENTO ODONTOLOGICO"/>
    <n v="235716.85"/>
    <n v="1.066920786892044E-3"/>
    <n v="90.438777863251929"/>
    <x v="1"/>
  </r>
  <r>
    <x v="1"/>
    <s v="10.01.00015"/>
    <s v="Desps.C/ Materiais E Medicamentos "/>
    <n v="235682.02"/>
    <n v="1.0667631365119058E-3"/>
    <n v="90.439844626388435"/>
    <x v="1"/>
  </r>
  <r>
    <x v="1"/>
    <s v="10.01.00008"/>
    <s v="Material de uso odontológico"/>
    <n v="235681.38"/>
    <n v="1.0667602396918286E-3"/>
    <n v="90.44091138662813"/>
    <x v="1"/>
  </r>
  <r>
    <x v="1"/>
    <s v="10.01.00016"/>
    <s v="Serviço de terceiros"/>
    <n v="235656.59"/>
    <n v="1.0666480331766514E-3"/>
    <n v="90.441978034661304"/>
    <x v="1"/>
  </r>
  <r>
    <x v="0"/>
    <s v="10.01.00013"/>
    <s v="Selo do TJ-RS"/>
    <n v="235653.85"/>
    <n v="1.0666356311656959E-3"/>
    <n v="90.443044670292466"/>
    <x v="0"/>
  </r>
  <r>
    <x v="1"/>
    <s v="10.01.00015"/>
    <s v="MATERIAL ODONTOLOGICO/ CONSUMO"/>
    <n v="235573.71"/>
    <n v="1.066272894976656E-3"/>
    <n v="90.444110943187439"/>
    <x v="1"/>
  </r>
  <r>
    <x v="0"/>
    <s v="10.01.00015"/>
    <s v="Material Odontologico/Insumo"/>
    <n v="235544.54"/>
    <n v="1.0661408633490755E-3"/>
    <n v="90.445177084050783"/>
    <x v="1"/>
  </r>
  <r>
    <x v="1"/>
    <s v="10.01.00015"/>
    <s v="Materiais médicos / insumos "/>
    <n v="235514.1"/>
    <n v="1.0660030833441545E-3"/>
    <n v="90.446243087134121"/>
    <x v="1"/>
  </r>
  <r>
    <x v="0"/>
    <s v="10.01.00015"/>
    <s v="Material Odontológico aplicado"/>
    <n v="235449.64"/>
    <n v="1.0657113192470054E-3"/>
    <n v="90.447308798453363"/>
    <x v="1"/>
  </r>
  <r>
    <x v="0"/>
    <s v="10.01.00018"/>
    <s v="SALARIOS E ORDENADOS"/>
    <n v="235437.83"/>
    <n v="1.0656578638640185E-3"/>
    <n v="90.448374456317225"/>
    <x v="0"/>
  </r>
  <r>
    <x v="0"/>
    <s v="10.01.00015"/>
    <s v="Material aplicado ao serviço "/>
    <n v="235431.22"/>
    <n v="1.0656279451441589E-3"/>
    <n v="90.449440084262363"/>
    <x v="1"/>
  </r>
  <r>
    <x v="1"/>
    <s v="10.01.00016"/>
    <s v="Material de Aplicação Direta no Consultório"/>
    <n v="235379.26"/>
    <n v="1.0653927595641423E-3"/>
    <n v="90.450505477021935"/>
    <x v="1"/>
  </r>
  <r>
    <x v="0"/>
    <s v="10.01.00018"/>
    <s v="Laboratório de prótese"/>
    <n v="235355.69"/>
    <n v="1.0652860751122373E-3"/>
    <n v="90.451570763097052"/>
    <x v="0"/>
  </r>
  <r>
    <x v="0"/>
    <s v="10.01.00013"/>
    <s v="Remuneração paga a terceiros, com vinclulo empregatício , INSS e FGTS "/>
    <n v="235343.29"/>
    <n v="1.0652299492232419E-3"/>
    <n v="90.452635993046272"/>
    <x v="0"/>
  </r>
  <r>
    <x v="0"/>
    <s v="10.01.00025"/>
    <s v="4025 - Locação Máquinas e Equipamentos"/>
    <n v="235338.32"/>
    <n v="1.06520745360483E-3"/>
    <n v="90.453701200499879"/>
    <x v="0"/>
  </r>
  <r>
    <x v="1"/>
    <s v="10.01.00015"/>
    <s v="Vale Transporte/Alimwntação"/>
    <n v="235231.16"/>
    <n v="1.0647224172931561E-3"/>
    <n v="90.454765922917176"/>
    <x v="1"/>
  </r>
  <r>
    <x v="0"/>
    <s v="10.01.00016"/>
    <s v="Material de Aplicação e Consumo"/>
    <n v="235197.4"/>
    <n v="1.0645696100340847E-3"/>
    <n v="90.455830492527213"/>
    <x v="1"/>
  </r>
  <r>
    <x v="1"/>
    <s v="10.01.00024"/>
    <s v="Taxa Assistencial RECOMP 3% CARTORIO "/>
    <n v="235175.26"/>
    <n v="1.0644693981645395E-3"/>
    <n v="90.456894961925371"/>
    <x v="0"/>
  </r>
  <r>
    <x v="0"/>
    <s v="10.01.00028"/>
    <s v="INSS"/>
    <n v="235167.52"/>
    <n v="1.064434364746731E-3"/>
    <n v="90.457959396290121"/>
    <x v="0"/>
  </r>
  <r>
    <x v="0"/>
    <s v="10.01.00018"/>
    <s v="Devolução de Custas"/>
    <n v="235164.39"/>
    <n v="1.0644201974860411E-3"/>
    <n v="90.459023816487601"/>
    <x v="0"/>
  </r>
  <r>
    <x v="1"/>
    <s v="10.01.00020"/>
    <s v="Despesas com Serviços Pessoa Jurídica"/>
    <n v="235083.3"/>
    <n v="1.0640531613296989E-3"/>
    <n v="90.46008786964893"/>
    <x v="0"/>
  </r>
  <r>
    <x v="1"/>
    <s v="10.01.00017"/>
    <s v="Lanches e Refeições"/>
    <n v="235069.26"/>
    <n v="1.0639896123392557E-3"/>
    <n v="90.461151859261264"/>
    <x v="0"/>
  </r>
  <r>
    <x v="1"/>
    <s v="10.01.00015"/>
    <s v="Taxa Administrativa"/>
    <n v="235067.17"/>
    <n v="1.0639801524111911E-3"/>
    <n v="90.462215839413673"/>
    <x v="0"/>
  </r>
  <r>
    <x v="1"/>
    <s v="10.01.00020"/>
    <s v="Serviços prestados por terceiros - PJ"/>
    <n v="235045.35"/>
    <n v="1.0638813889516847E-3"/>
    <n v="90.463279720802632"/>
    <x v="1"/>
  </r>
  <r>
    <x v="0"/>
    <s v="10.01.00015"/>
    <s v="Prejuizos Atos Cooperativos"/>
    <n v="235000"/>
    <n v="1.0636761220915278E-3"/>
    <n v="90.464343396924718"/>
    <x v="0"/>
  </r>
  <r>
    <x v="1"/>
    <s v="10.01.00036"/>
    <s v="Adiantamento de Salários"/>
    <n v="235000"/>
    <n v="1.0636761220915278E-3"/>
    <n v="90.465407073046805"/>
    <x v="0"/>
  </r>
  <r>
    <x v="0"/>
    <s v="10.01.00004"/>
    <s v="Contribuições obrigatórias a entidades de classe - SINDICATO/FEDERAÇÃO"/>
    <n v="234962.77"/>
    <n v="1.0635076086361003E-3"/>
    <n v="90.466470580655439"/>
    <x v="0"/>
  </r>
  <r>
    <x v="0"/>
    <s v="10.01.00029"/>
    <s v="serviço assessoria financeira e administrativa"/>
    <n v="234950"/>
    <n v="1.0634498080229976E-3"/>
    <n v="90.467534030463469"/>
    <x v="0"/>
  </r>
  <r>
    <x v="1"/>
    <s v="10.01.00017"/>
    <s v="Medicamentos usados em consultório dermatológico"/>
    <n v="234819.27"/>
    <n v="1.0628580872594187E-3"/>
    <n v="90.468596888550735"/>
    <x v="0"/>
  </r>
  <r>
    <x v="1"/>
    <s v="10.01.00015"/>
    <s v="Material Odontológico aplicado"/>
    <n v="234794.16"/>
    <n v="1.062744432334203E-3"/>
    <n v="90.469659632983067"/>
    <x v="1"/>
  </r>
  <r>
    <x v="1"/>
    <s v="10.02.00001"/>
    <s v="MATERIAL MEDICO USO EM CONSULTORIO"/>
    <n v="234751.88"/>
    <n v="1.0625530611578539E-3"/>
    <n v="90.470722186044227"/>
    <x v="1"/>
  </r>
  <r>
    <x v="1"/>
    <s v="10.01.00020"/>
    <s v="VALE REFEIÇÃO; CESTA BASICA; VALE ALIMENTAÇÃO"/>
    <n v="234749.8"/>
    <n v="1.0625436464926032E-3"/>
    <n v="90.471784729690725"/>
    <x v="1"/>
  </r>
  <r>
    <x v="1"/>
    <s v="10.01.00017"/>
    <s v="Serviços ou Protético"/>
    <n v="234740.49"/>
    <n v="1.0625015068130427E-3"/>
    <n v="90.472847231197534"/>
    <x v="0"/>
  </r>
  <r>
    <x v="0"/>
    <s v="10.01.00012"/>
    <s v="Material de expediente do consultório "/>
    <n v="234739.15"/>
    <n v="1.0624954415960062E-3"/>
    <n v="90.473909726639135"/>
    <x v="1"/>
  </r>
  <r>
    <x v="1"/>
    <s v="10.01.00028"/>
    <s v="Repasse Fundo de Compensação"/>
    <n v="234649.42"/>
    <n v="1.0620892983686221E-3"/>
    <n v="90.474971815937508"/>
    <x v="0"/>
  </r>
  <r>
    <x v="1"/>
    <s v="10.01.00016"/>
    <s v="DARF"/>
    <n v="234549.83"/>
    <n v="1.0616385260069237E-3"/>
    <n v="90.476033454463519"/>
    <x v="0"/>
  </r>
  <r>
    <x v="0"/>
    <s v="10.01.00015"/>
    <s v="Material expediente/consumo"/>
    <n v="234500.99"/>
    <n v="1.0614174624247836E-3"/>
    <n v="90.477094871925942"/>
    <x v="1"/>
  </r>
  <r>
    <x v="1"/>
    <s v="10.01.00016"/>
    <s v="Pagamento a Prestadores de Serviços"/>
    <n v="234459.36"/>
    <n v="1.0612290333313252E-3"/>
    <n v="90.478156100959268"/>
    <x v="0"/>
  </r>
  <r>
    <x v="1"/>
    <s v="10.01.00019"/>
    <s v="Vale Transporte"/>
    <n v="234409.54"/>
    <n v="1.0610035339934419E-3"/>
    <n v="90.479217104493259"/>
    <x v="1"/>
  </r>
  <r>
    <x v="1"/>
    <s v="10.01.00026"/>
    <s v="Despesas Diversas"/>
    <n v="234269.55"/>
    <n v="1.0603698998643712E-3"/>
    <n v="90.48027747439312"/>
    <x v="0"/>
  </r>
  <r>
    <x v="0"/>
    <s v="10.01.00011"/>
    <s v="Material/Serviço de consumo, conservação, manutenção, higiene e limpeza"/>
    <n v="234166.07"/>
    <n v="1.0599015202681415E-3"/>
    <n v="90.481337375913384"/>
    <x v="1"/>
  </r>
  <r>
    <x v="0"/>
    <s v="10.01.00015"/>
    <s v="Despesas c/ consultório"/>
    <n v="234125.17"/>
    <n v="1.0597163953600839E-3"/>
    <n v="90.482397092308744"/>
    <x v="0"/>
  </r>
  <r>
    <x v="0"/>
    <s v="10.01.00006"/>
    <s v="Repasse de participação nos honorários advocatícios "/>
    <n v="234109.82"/>
    <n v="1.059646916941045E-3"/>
    <n v="90.483456739225687"/>
    <x v="0"/>
  </r>
  <r>
    <x v="0"/>
    <s v="10.01.00033"/>
    <s v="Guia de Previdência Social - GPS"/>
    <n v="234077.84"/>
    <n v="1.0595021664628133E-3"/>
    <n v="90.484516241392157"/>
    <x v="0"/>
  </r>
  <r>
    <x v="0"/>
    <s v="10.01.00020"/>
    <s v="Máquinas/Equipamentos Médicos"/>
    <n v="234021.37"/>
    <n v="1.0592465673538154E-3"/>
    <n v="90.485575487959508"/>
    <x v="0"/>
  </r>
  <r>
    <x v="1"/>
    <s v="10.01.00023"/>
    <s v="Material de uso odontológico"/>
    <n v="234007.82"/>
    <n v="1.0591852362412436E-3"/>
    <n v="90.486634673195752"/>
    <x v="1"/>
  </r>
  <r>
    <x v="1"/>
    <s v="10.01.00028"/>
    <s v="FUNREJUS "/>
    <n v="234005.87"/>
    <n v="1.0591764099925709E-3"/>
    <n v="90.487693849605748"/>
    <x v="0"/>
  </r>
  <r>
    <x v="1"/>
    <s v="10.01.00018"/>
    <s v="Insumos"/>
    <n v="234002.85"/>
    <n v="1.0591627406228317E-3"/>
    <n v="90.488753012346365"/>
    <x v="1"/>
  </r>
  <r>
    <x v="1"/>
    <s v="10.01.00015"/>
    <s v="Material Utilizado no tratamento do paciente"/>
    <n v="233934.17"/>
    <n v="1.0588518756182988E-3"/>
    <n v="90.489811864221977"/>
    <x v="1"/>
  </r>
  <r>
    <x v="1"/>
    <s v="10.01.00018"/>
    <s v="SALARIOS E ORDENADOS"/>
    <n v="233807.93"/>
    <n v="1.0582804778580738E-3"/>
    <n v="90.490870144699841"/>
    <x v="0"/>
  </r>
  <r>
    <x v="0"/>
    <s v="10.01.00015"/>
    <s v="Selos"/>
    <n v="233800.55"/>
    <n v="1.0582470739015589E-3"/>
    <n v="90.49192839177374"/>
    <x v="0"/>
  </r>
  <r>
    <x v="1"/>
    <s v="10.01.00015"/>
    <s v="Material Utilizado para Prestação de Serviço "/>
    <n v="233774.8"/>
    <n v="1.0581305221562659E-3"/>
    <n v="90.492986522295894"/>
    <x v="1"/>
  </r>
  <r>
    <x v="0"/>
    <s v="10.01.00015"/>
    <s v="Material para procedimentos Odontologicos "/>
    <n v="233770.82"/>
    <n v="1.0581125075564111E-3"/>
    <n v="90.494044634803444"/>
    <x v="1"/>
  </r>
  <r>
    <x v="0"/>
    <s v="10.01.00001"/>
    <s v="RATEIO DE CONSULTÓRIO "/>
    <n v="233717.08"/>
    <n v="1.0578692651955547E-3"/>
    <n v="90.49510250406864"/>
    <x v="0"/>
  </r>
  <r>
    <x v="1"/>
    <s v="10.01.00017"/>
    <s v="Despesas com materiais para realização de serviços "/>
    <n v="233659.97"/>
    <n v="1.0576107692664798E-3"/>
    <n v="90.496160114837906"/>
    <x v="1"/>
  </r>
  <r>
    <x v="0"/>
    <s v="10.01.00011"/>
    <s v="4013 - Remuneração paga a terceiros, com vínculo empregatício, INSS e "/>
    <n v="233631.18"/>
    <n v="1.05748045762582E-3"/>
    <n v="90.497217595295538"/>
    <x v="0"/>
  </r>
  <r>
    <x v="1"/>
    <s v="10.02.00009"/>
    <s v="Fundo de garantia por tempo de serviço - FGTS"/>
    <n v="233576.63"/>
    <n v="1.0572335489770536E-3"/>
    <n v="90.498274828844515"/>
    <x v="0"/>
  </r>
  <r>
    <x v="1"/>
    <s v="10.01.00015"/>
    <s v="Repasse de Honorários à Terceiros"/>
    <n v="233559.07"/>
    <n v="1.0571540674761859E-3"/>
    <n v="90.499331982911997"/>
    <x v="1"/>
  </r>
  <r>
    <x v="0"/>
    <s v="10.01.00015"/>
    <s v="Servicos contratuais"/>
    <n v="233524.73"/>
    <n v="1.0569986349739195E-3"/>
    <n v="90.500388981546976"/>
    <x v="0"/>
  </r>
  <r>
    <x v="0"/>
    <s v="10.01.00028"/>
    <s v="ISSQN – Imposto Sobre Serviços de Qualquer Natureza"/>
    <n v="233427.33"/>
    <n v="1.0565577751684226E-3"/>
    <n v="90.501445539322148"/>
    <x v="0"/>
  </r>
  <r>
    <x v="1"/>
    <s v="10.01.00017"/>
    <s v="Serviços pagos a terceiros"/>
    <n v="233372.24"/>
    <n v="1.0563084223277161E-3"/>
    <n v="90.502501847744469"/>
    <x v="1"/>
  </r>
  <r>
    <x v="0"/>
    <s v="10.01.00016"/>
    <s v="Material de expediente e medicamentos"/>
    <n v="233346.8"/>
    <n v="1.0561932737296481E-3"/>
    <n v="90.503558041018195"/>
    <x v="1"/>
  </r>
  <r>
    <x v="0"/>
    <s v="10.01.00017"/>
    <s v="Pagamento feito a Terceiros sem vínculo empregatício"/>
    <n v="233291.46"/>
    <n v="1.055942789318599E-3"/>
    <n v="90.504613983807516"/>
    <x v="1"/>
  </r>
  <r>
    <x v="0"/>
    <s v="10.01.00022"/>
    <s v="Honorarios Contabeis"/>
    <n v="233240.2"/>
    <n v="1.055710772135542E-3"/>
    <n v="90.505669694579652"/>
    <x v="0"/>
  </r>
  <r>
    <x v="1"/>
    <s v="10.01.00016"/>
    <s v="Remuneração paga a terceiros - Pessoa Física"/>
    <n v="233173.7"/>
    <n v="1.055409774424397E-3"/>
    <n v="90.506725104354075"/>
    <x v="1"/>
  </r>
  <r>
    <x v="1"/>
    <s v="10.01.00008"/>
    <s v="Material de Uso e Consumo"/>
    <n v="233120.84"/>
    <n v="1.0551705151911469E-3"/>
    <n v="90.507780274869262"/>
    <x v="1"/>
  </r>
  <r>
    <x v="0"/>
    <s v="10.01.00015"/>
    <s v="Despesas e Custos Relacionados com a Atividade"/>
    <n v="233087.13"/>
    <n v="1.0550179342461439E-3"/>
    <n v="90.508835292803511"/>
    <x v="0"/>
  </r>
  <r>
    <x v="1"/>
    <s v="10.01.00003"/>
    <s v="Serviços, honorários e outras despesas dedutíveis"/>
    <n v="233058.53"/>
    <n v="1.0548884825989447E-3"/>
    <n v="90.50989018128611"/>
    <x v="0"/>
  </r>
  <r>
    <x v="0"/>
    <s v="10.01.00021"/>
    <s v="S.I.N. Sistema de Implante"/>
    <n v="233023.74"/>
    <n v="1.0547310132700614E-3"/>
    <n v="90.510944912299379"/>
    <x v="0"/>
  </r>
  <r>
    <x v="1"/>
    <s v="10.01.00025"/>
    <s v="Assistência e Manutenção em Informática"/>
    <n v="233023.6"/>
    <n v="1.0547303795906695E-3"/>
    <n v="90.511999642678973"/>
    <x v="1"/>
  </r>
  <r>
    <x v="0"/>
    <s v="10.01.00015"/>
    <s v="Materiais Odontológicos de Uso Diário"/>
    <n v="232915.69"/>
    <n v="1.0542419485679677E-3"/>
    <n v="90.513053884627539"/>
    <x v="1"/>
  </r>
  <r>
    <x v="0"/>
    <s v="10.01.00017"/>
    <s v="Lanches e Refeições"/>
    <n v="232775.85"/>
    <n v="1.0536089933811028E-3"/>
    <n v="90.514107493620926"/>
    <x v="0"/>
  </r>
  <r>
    <x v="1"/>
    <s v="10.01.00018"/>
    <s v="Serviços prestados pessoa jurídica"/>
    <n v="232763.57"/>
    <n v="1.0535534106458717E-3"/>
    <n v="90.515161047031569"/>
    <x v="0"/>
  </r>
  <r>
    <x v="0"/>
    <s v="10.01.00015"/>
    <s v="Despesas Odontologicas"/>
    <n v="232756.88"/>
    <n v="1.0535231298235026E-3"/>
    <n v="90.516214570161395"/>
    <x v="0"/>
  </r>
  <r>
    <x v="0"/>
    <s v="10.01.00015"/>
    <s v="MATERIAL DE USO NA PREST. DE SERVIÇOS"/>
    <n v="232731.93"/>
    <n v="1.053410199103306E-3"/>
    <n v="90.517267980360501"/>
    <x v="1"/>
  </r>
  <r>
    <x v="0"/>
    <s v="10.01.00019"/>
    <s v="Selos"/>
    <n v="232666.2"/>
    <n v="1.0531126866288164E-3"/>
    <n v="90.518321093047135"/>
    <x v="0"/>
  </r>
  <r>
    <x v="1"/>
    <s v="10.01.00018"/>
    <s v="Material de Uso e Consumo"/>
    <n v="232650.6"/>
    <n v="1.0530420766394347E-3"/>
    <n v="90.519374135123769"/>
    <x v="1"/>
  </r>
  <r>
    <x v="0"/>
    <s v="10.01.00015"/>
    <s v="Serviços prestados por Terceiros"/>
    <n v="232636.95"/>
    <n v="1.0529802928987261E-3"/>
    <n v="90.520427115416666"/>
    <x v="1"/>
  </r>
  <r>
    <x v="0"/>
    <s v="10.01.00050"/>
    <s v=" ASSESSORIA E CONSULTORIA JURÍDICAS PARA A PRESTAÇÃO DO SERVIÇO EXTRAJ"/>
    <n v="232620.53"/>
    <n v="1.0529059713586207E-3"/>
    <n v="90.52148002138803"/>
    <x v="0"/>
  </r>
  <r>
    <x v="0"/>
    <s v="10.01.00028"/>
    <s v="Serviços terceirizados/REPASSE/ ADVOG"/>
    <n v="232485.23"/>
    <n v="1.0522935654891784E-3"/>
    <n v="90.522532314953523"/>
    <x v="0"/>
  </r>
  <r>
    <x v="1"/>
    <s v="10.01.00029"/>
    <s v="Repasse taxa de Logística - Azul Seguros"/>
    <n v="232480"/>
    <n v="1.0522698930376102E-3"/>
    <n v="90.52358458484656"/>
    <x v="0"/>
  </r>
  <r>
    <x v="0"/>
    <s v="10.01.00036"/>
    <s v="SERVIÇOS ADVOCATÍCIOS / ASSESSORIA JURÍDICA"/>
    <n v="232441.5"/>
    <n v="1.0520956312048419E-3"/>
    <n v="90.524636680477769"/>
    <x v="0"/>
  </r>
  <r>
    <x v="1"/>
    <s v="10.01.00018"/>
    <s v="Outras despesas"/>
    <n v="232421.48"/>
    <n v="1.0520050150518024E-3"/>
    <n v="90.525688685492824"/>
    <x v="0"/>
  </r>
  <r>
    <x v="0"/>
    <s v="10.01.00015"/>
    <s v="PRODUTOS ODONTOLÓGICOS"/>
    <n v="232418.26"/>
    <n v="1.0519904404257892E-3"/>
    <n v="90.526740675933254"/>
    <x v="1"/>
  </r>
  <r>
    <x v="0"/>
    <s v="10.03.00001"/>
    <s v="SALARIO"/>
    <n v="232411.14"/>
    <n v="1.0519582133024304E-3"/>
    <n v="90.52779263414655"/>
    <x v="0"/>
  </r>
  <r>
    <x v="0"/>
    <s v="10.01.00015"/>
    <s v="Material Aplicado na Prestação de Serviços Odontológicos"/>
    <n v="232386.88"/>
    <n v="1.0518484057163795E-3"/>
    <n v="90.528844482552273"/>
    <x v="1"/>
  </r>
  <r>
    <x v="0"/>
    <s v="10.01.00008"/>
    <s v="Despesas Diversas"/>
    <n v="232380.75"/>
    <n v="1.0518206596115778E-3"/>
    <n v="90.529896303211885"/>
    <x v="0"/>
  </r>
  <r>
    <x v="1"/>
    <s v="10.01.00015"/>
    <s v="Locação de Equipamentos"/>
    <n v="232251.76"/>
    <n v="1.0512368145775839E-3"/>
    <n v="90.53094754002646"/>
    <x v="0"/>
  </r>
  <r>
    <x v="1"/>
    <s v="10.01.00016"/>
    <s v="VALE REFEIÇÃO DOS FUNCIONÁRIOS"/>
    <n v="232220.52"/>
    <n v="1.0510954135475661E-3"/>
    <n v="90.531998635440004"/>
    <x v="1"/>
  </r>
  <r>
    <x v="0"/>
    <s v="10.01.00017"/>
    <s v="Encargos trabalhistas"/>
    <n v="232212.63"/>
    <n v="1.0510597011875523E-3"/>
    <n v="90.533049695141187"/>
    <x v="0"/>
  </r>
  <r>
    <x v="1"/>
    <s v="10.01.00064"/>
    <s v="DARF - IRRF Assalariado e Contribuição Previdenciária"/>
    <n v="232194.94"/>
    <n v="1.0509796312701061E-3"/>
    <n v="90.534100674772461"/>
    <x v="0"/>
  </r>
  <r>
    <x v="1"/>
    <s v="10.01.00006"/>
    <s v="Repasse de participação nos honorários advocatícios "/>
    <n v="232190.1"/>
    <n v="1.0509577240682725E-3"/>
    <n v="90.535151632496536"/>
    <x v="0"/>
  </r>
  <r>
    <x v="0"/>
    <s v="10.01.00015"/>
    <s v="Compra material para uso odontológicos"/>
    <n v="232041.13"/>
    <n v="1.050283443932494E-3"/>
    <n v="90.536201915940467"/>
    <x v="1"/>
  </r>
  <r>
    <x v="0"/>
    <s v="10.01.00015"/>
    <s v="Despesas com Material"/>
    <n v="232013.4"/>
    <n v="1.0501579301500871E-3"/>
    <n v="90.537252073870619"/>
    <x v="1"/>
  </r>
  <r>
    <x v="0"/>
    <s v="10.01.00001"/>
    <s v="MATERIAIS ODONTOLOGICOS"/>
    <n v="231943.38"/>
    <n v="1.0498409999285176E-3"/>
    <n v="90.538301914870544"/>
    <x v="1"/>
  </r>
  <r>
    <x v="1"/>
    <s v="10.01.00012"/>
    <s v="PAGAMENTOS DE SALÁRIO"/>
    <n v="231852.14"/>
    <n v="1.0494280220162638E-3"/>
    <n v="90.539351342892559"/>
    <x v="0"/>
  </r>
  <r>
    <x v="0"/>
    <s v="10.01.00005"/>
    <s v="Tecnologia e Sistema"/>
    <n v="231838.82"/>
    <n v="1.0493677319484075E-3"/>
    <n v="90.54040071062451"/>
    <x v="0"/>
  </r>
  <r>
    <x v="0"/>
    <s v="10.01.00005"/>
    <s v="COMPRA MATERIAS ODONTOLÓGICOS"/>
    <n v="231837.26"/>
    <n v="1.0493606709494692E-3"/>
    <n v="90.541450071295458"/>
    <x v="1"/>
  </r>
  <r>
    <x v="0"/>
    <s v="10.01.00032"/>
    <s v="Despesas diversas"/>
    <n v="231837.11"/>
    <n v="1.0493599920072636E-3"/>
    <n v="90.542499431287467"/>
    <x v="0"/>
  </r>
  <r>
    <x v="1"/>
    <s v="10.01.00016"/>
    <s v="Servico de Terceiros"/>
    <n v="231823.12"/>
    <n v="1.049296669330889E-3"/>
    <n v="90.543548727956804"/>
    <x v="1"/>
  </r>
  <r>
    <x v="1"/>
    <s v="10.01.00016"/>
    <s v="Serviços Prestados Por PJ"/>
    <n v="231816.7"/>
    <n v="1.0492676106044897E-3"/>
    <n v="90.544597995567415"/>
    <x v="0"/>
  </r>
  <r>
    <x v="0"/>
    <s v="10.01.00012"/>
    <s v="Material de Escritório/Consultório"/>
    <n v="231677.91"/>
    <n v="1.048639408013064E-3"/>
    <n v="90.545646634975427"/>
    <x v="1"/>
  </r>
  <r>
    <x v="1"/>
    <s v="10.01.00018"/>
    <s v="Material de Consultório"/>
    <n v="231665.61"/>
    <n v="1.0485837347522053E-3"/>
    <n v="90.546695218710184"/>
    <x v="1"/>
  </r>
  <r>
    <x v="0"/>
    <s v="10.01.00016"/>
    <s v="Insumos para procedimentos médicos"/>
    <n v="231594.31"/>
    <n v="1.0482610108904814E-3"/>
    <n v="90.547743479721078"/>
    <x v="1"/>
  </r>
  <r>
    <x v="1"/>
    <s v="10.01.00015"/>
    <s v="Material de uso medico em consultorio"/>
    <n v="231590.08"/>
    <n v="1.0482418647202838E-3"/>
    <n v="90.5487917215858"/>
    <x v="1"/>
  </r>
  <r>
    <x v="1"/>
    <s v="10.01.00006"/>
    <s v="Serviços Terceirizados"/>
    <n v="231554.7"/>
    <n v="1.0480817248853919E-3"/>
    <n v="90.549839803310689"/>
    <x v="0"/>
  </r>
  <r>
    <x v="0"/>
    <s v="10.01.00019"/>
    <s v="Serviços prestados por terceiros"/>
    <n v="231543.76"/>
    <n v="1.0480322073671976E-3"/>
    <n v="90.550887835518054"/>
    <x v="1"/>
  </r>
  <r>
    <x v="0"/>
    <s v="10.01.00022"/>
    <s v="Vale Refeição"/>
    <n v="231537.09"/>
    <n v="1.0480020170704554E-3"/>
    <n v="90.551935837535126"/>
    <x v="1"/>
  </r>
  <r>
    <x v="0"/>
    <s v="10.01.00015"/>
    <s v="Materiais para trabalho"/>
    <n v="231512.46"/>
    <n v="1.0478905347602976E-3"/>
    <n v="90.55298372806989"/>
    <x v="1"/>
  </r>
  <r>
    <x v="1"/>
    <s v="10.01.00012"/>
    <s v="Material de Odontologico"/>
    <n v="231506.9"/>
    <n v="1.0478653686358771E-3"/>
    <n v="90.554031593438523"/>
    <x v="1"/>
  </r>
  <r>
    <x v="1"/>
    <s v="10.01.00019"/>
    <s v="Remuneração paga a terceiros s/ vínculo empregatício"/>
    <n v="231482.22"/>
    <n v="1.0477536600116506E-3"/>
    <n v="90.555079347098541"/>
    <x v="0"/>
  </r>
  <r>
    <x v="1"/>
    <s v="10.01.00041"/>
    <s v="INSS E IRF FOLHA"/>
    <n v="231473.73"/>
    <n v="1.0477152318828142E-3"/>
    <n v="90.556127062330418"/>
    <x v="0"/>
  </r>
  <r>
    <x v="1"/>
    <s v="10.01.00010"/>
    <s v="Material Odontológico"/>
    <n v="231419.16"/>
    <n v="1.0474682327084204E-3"/>
    <n v="90.557174530563131"/>
    <x v="1"/>
  </r>
  <r>
    <x v="1"/>
    <s v="10.01.00016"/>
    <s v="Pagamento Pessoa Juridica"/>
    <n v="231381.29"/>
    <n v="1.0472968224329159E-3"/>
    <n v="90.558221827385566"/>
    <x v="0"/>
  </r>
  <r>
    <x v="1"/>
    <s v="10.01.00003"/>
    <s v="TAXA DE FISCALIZAÇÃO JUDICIÁRIA"/>
    <n v="231351.01"/>
    <n v="1.047159766633014E-3"/>
    <n v="90.559268987152194"/>
    <x v="0"/>
  </r>
  <r>
    <x v="1"/>
    <s v="10.01.00015"/>
    <s v="Despesas Legais e Judiciais"/>
    <n v="231318.67"/>
    <n v="1.0470133866934887E-3"/>
    <n v="90.56031600053889"/>
    <x v="0"/>
  </r>
  <r>
    <x v="0"/>
    <s v="10.01.00018"/>
    <s v="Assessoria, Licenças de Informática e Manutenção"/>
    <n v="231305.18"/>
    <n v="1.0469523271577992E-3"/>
    <n v="90.561362952866048"/>
    <x v="1"/>
  </r>
  <r>
    <x v="1"/>
    <s v="10.01.00003"/>
    <s v="Taxa de Condomínio "/>
    <n v="231297.85"/>
    <n v="1.0469191495153527E-3"/>
    <n v="90.562409872015564"/>
    <x v="0"/>
  </r>
  <r>
    <x v="0"/>
    <s v="10.01.00018"/>
    <s v="SUPORTE TÉCNICO/SERV. T.I"/>
    <n v="231251.22"/>
    <n v="1.0467080890150414E-3"/>
    <n v="90.563456580104585"/>
    <x v="0"/>
  </r>
  <r>
    <x v="0"/>
    <s v="10.01.00012"/>
    <s v="Material aplicado na prestação de serviços"/>
    <n v="231250.76"/>
    <n v="1.046706006925611E-3"/>
    <n v="90.564503286111517"/>
    <x v="1"/>
  </r>
  <r>
    <x v="0"/>
    <s v="10.01.00017"/>
    <s v="Despesa inerente ao funcionamento"/>
    <n v="231246.27"/>
    <n v="1.0466856839222568E-3"/>
    <n v="90.565549971795434"/>
    <x v="0"/>
  </r>
  <r>
    <x v="1"/>
    <s v="10.01.00020"/>
    <s v="FUNDO DE GARANTIA DO TEMPO DE SERVICO (FGTS)"/>
    <n v="231193.8"/>
    <n v="1.0464481899387413E-3"/>
    <n v="90.566596419985373"/>
    <x v="0"/>
  </r>
  <r>
    <x v="0"/>
    <s v="10.01.00020"/>
    <s v="Aquisição de Maquinas, Equipamentos (hardware) e Programas (software) "/>
    <n v="231180.06"/>
    <n v="1.0463859988327094E-3"/>
    <n v="90.567642805984207"/>
    <x v="1"/>
  </r>
  <r>
    <x v="0"/>
    <s v="10.01.00010"/>
    <s v="Salários e Ordenados"/>
    <n v="231141.86"/>
    <n v="1.0462130948843524E-3"/>
    <n v="90.568689019079088"/>
    <x v="0"/>
  </r>
  <r>
    <x v="1"/>
    <s v="10.01.00022"/>
    <s v="Prestadores de Serviço"/>
    <n v="231118.04"/>
    <n v="1.0461052788621047E-3"/>
    <n v="90.569735124357948"/>
    <x v="0"/>
  </r>
  <r>
    <x v="1"/>
    <s v="10.01.00015"/>
    <s v="Material Utilizado na Atividade profissional"/>
    <n v="231055.14"/>
    <n v="1.0458205757638938E-3"/>
    <n v="90.570780944933716"/>
    <x v="1"/>
  </r>
  <r>
    <x v="0"/>
    <s v="10.01.00021"/>
    <s v="Serviços prestados por terceiros"/>
    <n v="231047.78"/>
    <n v="1.0457872623330063E-3"/>
    <n v="90.571826732196044"/>
    <x v="1"/>
  </r>
  <r>
    <x v="0"/>
    <s v="10.01.00017"/>
    <s v="Material de uso ou consumo do escritório/consultório"/>
    <n v="231047.16"/>
    <n v="1.0457844560385564E-3"/>
    <n v="90.572872516652083"/>
    <x v="1"/>
  </r>
  <r>
    <x v="1"/>
    <s v="10.01.00015"/>
    <s v="Materiais Médico "/>
    <n v="230742"/>
    <n v="1.0444032160155034E-3"/>
    <n v="90.573916919868097"/>
    <x v="1"/>
  </r>
  <r>
    <x v="0"/>
    <s v="10.01.00015"/>
    <s v="Material para aplicação em serviços"/>
    <n v="230737.76"/>
    <n v="1.0443840245824921E-3"/>
    <n v="90.574961303892678"/>
    <x v="1"/>
  </r>
  <r>
    <x v="0"/>
    <s v="10.01.00017"/>
    <s v="Folha mensal de salários "/>
    <n v="230732.75"/>
    <n v="1.0443613479128254E-3"/>
    <n v="90.576005665240586"/>
    <x v="0"/>
  </r>
  <r>
    <x v="0"/>
    <s v="10.01.00015"/>
    <s v="Material para Procedimentos Odontológicos"/>
    <n v="230701"/>
    <n v="1.0442176384793088E-3"/>
    <n v="90.577049882879066"/>
    <x v="1"/>
  </r>
  <r>
    <x v="0"/>
    <s v="10.01.00017"/>
    <s v="DESPESAS DIVERSAS"/>
    <n v="230660.68"/>
    <n v="1.0440351388144458E-3"/>
    <n v="90.578093918017885"/>
    <x v="0"/>
  </r>
  <r>
    <x v="1"/>
    <s v="10.01.00015"/>
    <s v="Material usado Atendimento Consultorio"/>
    <n v="230534.91"/>
    <n v="1.0434658684064654E-3"/>
    <n v="90.579137383886291"/>
    <x v="1"/>
  </r>
  <r>
    <x v="1"/>
    <s v="10.01.00026"/>
    <s v="REMUNERAÇÃO PAGA A TERCEIROS SEM VINCULO EMPREGATÍCIO"/>
    <n v="230527.2"/>
    <n v="1.043430970777098E-3"/>
    <n v="90.580180814857073"/>
    <x v="1"/>
  </r>
  <r>
    <x v="0"/>
    <s v="10.01.00047"/>
    <s v="(DIVERSOS) SEVICOS TERCEIRIZADOS: MOTOBOY"/>
    <n v="230469.2"/>
    <n v="1.0431684464576032E-3"/>
    <n v="90.581223983303531"/>
    <x v="0"/>
  </r>
  <r>
    <x v="1"/>
    <s v="10.01.00019"/>
    <s v="REPASSE FUNAJURIS"/>
    <n v="230411.11"/>
    <n v="1.0429055147727849E-3"/>
    <n v="90.58226688881831"/>
    <x v="0"/>
  </r>
  <r>
    <x v="0"/>
    <s v="10.01.00019"/>
    <s v="Outras Despesas"/>
    <n v="230408.95999999999"/>
    <n v="1.042895783267838E-3"/>
    <n v="90.583309784601582"/>
    <x v="0"/>
  </r>
  <r>
    <x v="0"/>
    <s v="10.01.00015"/>
    <s v="Despesas diversas escritório/consultório"/>
    <n v="230408.85"/>
    <n v="1.0428952853768873E-3"/>
    <n v="90.584352679886962"/>
    <x v="0"/>
  </r>
  <r>
    <x v="0"/>
    <s v="10.01.00017"/>
    <s v="MATERIAL USO E CONSUMO"/>
    <n v="230405.36"/>
    <n v="1.0428794886549037E-3"/>
    <n v="90.585395559375613"/>
    <x v="1"/>
  </r>
  <r>
    <x v="0"/>
    <s v="10.01.00019"/>
    <s v="RECIVIL/RECOMPE"/>
    <n v="230349.49"/>
    <n v="1.0426266053147283E-3"/>
    <n v="90.586438185980924"/>
    <x v="0"/>
  </r>
  <r>
    <x v="1"/>
    <s v="10.01.00016"/>
    <s v="Medicamentos, Produtos e Materiais "/>
    <n v="230315.44"/>
    <n v="1.0424724854340593E-3"/>
    <n v="90.587480658466362"/>
    <x v="1"/>
  </r>
  <r>
    <x v="1"/>
    <s v="10.01.00018"/>
    <s v="Serviços Laboratoriais ( Próteses )"/>
    <n v="230236.85"/>
    <n v="1.0421167649811436E-3"/>
    <n v="90.58852277523134"/>
    <x v="0"/>
  </r>
  <r>
    <x v="0"/>
    <s v="10.01.00015"/>
    <s v="MATERIAL PARA PRESTAÇÃO SERVIÇO"/>
    <n v="230236.1"/>
    <n v="1.0421133702701159E-3"/>
    <n v="90.589564888601615"/>
    <x v="1"/>
  </r>
  <r>
    <x v="0"/>
    <s v="10.01.00018"/>
    <s v="Materia Aplicado Procedimento Médico"/>
    <n v="230168.37"/>
    <n v="1.0418068052328849E-3"/>
    <n v="90.590606695406848"/>
    <x v="1"/>
  </r>
  <r>
    <x v="0"/>
    <s v="10.01.00008"/>
    <s v="VALE TRANSPORTE"/>
    <n v="230162.94"/>
    <n v="1.0417822275250424E-3"/>
    <n v="90.591648477634379"/>
    <x v="1"/>
  </r>
  <r>
    <x v="1"/>
    <s v="10.01.00016"/>
    <s v="Prestador de Serviços - Protéticos"/>
    <n v="230138.31"/>
    <n v="1.0416707452148846E-3"/>
    <n v="90.592690148379589"/>
    <x v="0"/>
  </r>
  <r>
    <x v="0"/>
    <s v="10.01.00020"/>
    <s v="PAGAMENTO DE FUNCIONÁRIO"/>
    <n v="230125.97"/>
    <n v="1.0416148909027714E-3"/>
    <n v="90.593731763270497"/>
    <x v="0"/>
  </r>
  <r>
    <x v="1"/>
    <s v="10.01.00015"/>
    <s v="Assessoria Contábil"/>
    <n v="230061.11"/>
    <n v="1.041321316293074E-3"/>
    <n v="90.594773084586791"/>
    <x v="0"/>
  </r>
  <r>
    <x v="0"/>
    <s v="10.01.00016"/>
    <s v="Material para serviço odontológico"/>
    <n v="230046.45"/>
    <n v="1.0412549610081812E-3"/>
    <n v="90.5958143395478"/>
    <x v="1"/>
  </r>
  <r>
    <x v="1"/>
    <s v="10.01.00019"/>
    <s v="Protético"/>
    <n v="229977.78"/>
    <n v="1.0409441412664617E-3"/>
    <n v="90.596855283689067"/>
    <x v="0"/>
  </r>
  <r>
    <x v="0"/>
    <s v="10.01.00018"/>
    <s v="MATERIAL CONSULTÓRIO"/>
    <n v="229959.52"/>
    <n v="1.0408614913686345E-3"/>
    <n v="90.597896145180442"/>
    <x v="1"/>
  </r>
  <r>
    <x v="0"/>
    <s v="10.01.00016"/>
    <s v="Material de Consumo "/>
    <n v="229841.19"/>
    <n v="1.0403258964940512E-3"/>
    <n v="90.598936471076939"/>
    <x v="1"/>
  </r>
  <r>
    <x v="0"/>
    <s v="10.01.00005"/>
    <s v="Compra perfumaria e cosméticos"/>
    <n v="229820.91"/>
    <n v="1.0402341035078554E-3"/>
    <n v="90.599976705180453"/>
    <x v="0"/>
  </r>
  <r>
    <x v="0"/>
    <s v="10.02.00048"/>
    <s v="ASSESSORIA E CONSULTORIA TRIBUTÁRIAS"/>
    <n v="229805.73"/>
    <n v="1.0401653945566497E-3"/>
    <n v="90.601016870575009"/>
    <x v="0"/>
  </r>
  <r>
    <x v="0"/>
    <s v="10.01.00021"/>
    <s v="Serviços Prestados"/>
    <n v="229709.53"/>
    <n v="1.0397299662887978E-3"/>
    <n v="90.602056600541303"/>
    <x v="0"/>
  </r>
  <r>
    <x v="1"/>
    <s v="10.01.00016"/>
    <s v="Material de uso Profissional "/>
    <n v="229630.34"/>
    <n v="1.0393715300670598E-3"/>
    <n v="90.603095972071372"/>
    <x v="1"/>
  </r>
  <r>
    <x v="1"/>
    <s v="10.01.00022"/>
    <s v="GPS"/>
    <n v="229602.9"/>
    <n v="1.0392473289062504E-3"/>
    <n v="90.604135219400277"/>
    <x v="0"/>
  </r>
  <r>
    <x v="1"/>
    <s v="10.01.00015"/>
    <s v="Despesas Gerais Clinica"/>
    <n v="229575.94"/>
    <n v="1.039125300360499E-3"/>
    <n v="90.605174344700643"/>
    <x v="0"/>
  </r>
  <r>
    <x v="1"/>
    <s v="10.02.00001"/>
    <s v="MATERIAIS ODONTOLOGICOS"/>
    <n v="229575.82"/>
    <n v="1.0391247572067346E-3"/>
    <n v="90.606213469457856"/>
    <x v="1"/>
  </r>
  <r>
    <x v="1"/>
    <s v="10.01.00022"/>
    <s v="Devolução à Justiça do Estado"/>
    <n v="229534.77"/>
    <n v="1.0389389533564713E-3"/>
    <n v="90.607252408411213"/>
    <x v="0"/>
  </r>
  <r>
    <x v="1"/>
    <s v="10.01.00019"/>
    <s v="Seguros em geral"/>
    <n v="229531.85"/>
    <n v="1.0389257366148691E-3"/>
    <n v="90.608291334147822"/>
    <x v="1"/>
  </r>
  <r>
    <x v="0"/>
    <s v="10.01.00015"/>
    <s v="Insumos/consumíveis para realização de trabalho especializado-cirurgia"/>
    <n v="229521.48"/>
    <n v="1.0388787990770561E-3"/>
    <n v="90.609330212946901"/>
    <x v="1"/>
  </r>
  <r>
    <x v="1"/>
    <s v="10.02.00002"/>
    <s v="Honorários Advocatícios"/>
    <n v="229455.82"/>
    <n v="1.0385816034422623E-3"/>
    <n v="90.61036879455034"/>
    <x v="0"/>
  </r>
  <r>
    <x v="0"/>
    <s v="10.01.00001"/>
    <s v="Fundo de Compensação de Registro Civil - FCRC"/>
    <n v="229440.64000000001"/>
    <n v="1.0385128944910564E-3"/>
    <n v="90.611407307444836"/>
    <x v="0"/>
  </r>
  <r>
    <x v="1"/>
    <s v="10.01.00018"/>
    <s v="Repasse Ministério Público"/>
    <n v="229430.39999999999"/>
    <n v="1.0384665453698214E-3"/>
    <n v="90.612445773990203"/>
    <x v="0"/>
  </r>
  <r>
    <x v="0"/>
    <s v="10.01.00002"/>
    <s v="Despesas com aluguel "/>
    <n v="229372.72"/>
    <n v="1.0382054694603653E-3"/>
    <n v="90.613483979459659"/>
    <x v="1"/>
  </r>
  <r>
    <x v="0"/>
    <s v="10.01.00016"/>
    <s v="Boleto Align"/>
    <n v="229353.71"/>
    <n v="1.03811942485151E-3"/>
    <n v="90.614522098884507"/>
    <x v="0"/>
  </r>
  <r>
    <x v="0"/>
    <s v="10.01.00015"/>
    <s v="Despesas com segurança e serviços terceirizados "/>
    <n v="229332.2"/>
    <n v="1.0380220645392283E-3"/>
    <n v="90.615560120949041"/>
    <x v="0"/>
  </r>
  <r>
    <x v="1"/>
    <s v="10.01.00045"/>
    <s v="REPASSES LEGAIS - PARTE DA SECRETARIA DA FAZENDA"/>
    <n v="229241.09"/>
    <n v="1.0376096750435528E-3"/>
    <n v="90.616597730624079"/>
    <x v="0"/>
  </r>
  <r>
    <x v="1"/>
    <s v="10.02.00001"/>
    <s v="MATERIAL ODONTOLOGICO"/>
    <n v="229238.16"/>
    <n v="1.037596413039137E-3"/>
    <n v="90.617635327037121"/>
    <x v="1"/>
  </r>
  <r>
    <x v="1"/>
    <s v="10.01.00001"/>
    <s v="Despesas Dedutíveis do Cartório"/>
    <n v="229130.36"/>
    <n v="1.0371084799073859E-3"/>
    <n v="90.618672435517027"/>
    <x v="0"/>
  </r>
  <r>
    <x v="0"/>
    <s v="10.01.00024"/>
    <s v="Vale transporte"/>
    <n v="229023.55"/>
    <n v="1.0366250277941919E-3"/>
    <n v="90.619709060544821"/>
    <x v="1"/>
  </r>
  <r>
    <x v="0"/>
    <s v="10.01.00017"/>
    <s v="Propaganda; Publicidade e Marketing"/>
    <n v="229014.13"/>
    <n v="1.0365823902236809E-3"/>
    <n v="90.620745642935049"/>
    <x v="0"/>
  </r>
  <r>
    <x v="1"/>
    <s v="10.01.00016"/>
    <s v="Serviço tomados "/>
    <n v="228988.49"/>
    <n v="1.0364663363693386E-3"/>
    <n v="90.621782109271422"/>
    <x v="0"/>
  </r>
  <r>
    <x v="0"/>
    <s v="10.01.00015"/>
    <s v="ANOREG"/>
    <n v="228910.64"/>
    <n v="1.0361139653646374E-3"/>
    <n v="90.622818223236791"/>
    <x v="0"/>
  </r>
  <r>
    <x v="0"/>
    <s v="10.01.00030"/>
    <s v="Suporte técnico e manutenção - D"/>
    <n v="228909.25"/>
    <n v="1.036107673833532E-3"/>
    <n v="90.623854330910632"/>
    <x v="1"/>
  </r>
  <r>
    <x v="0"/>
    <s v="10.01.00018"/>
    <s v="SISTEMAS DE INFORMÁTICA - AQUISIÇÃO E MANUTENÇÃO"/>
    <n v="228905.77"/>
    <n v="1.0360919223743625E-3"/>
    <n v="90.624890422833005"/>
    <x v="1"/>
  </r>
  <r>
    <x v="0"/>
    <s v="10.01.00018"/>
    <s v="Despesa com Laboratorio"/>
    <n v="228838.9"/>
    <n v="1.0357892499391103E-3"/>
    <n v="90.625926212082945"/>
    <x v="0"/>
  </r>
  <r>
    <x v="0"/>
    <s v="10.01.00016"/>
    <s v="PAGAMENTO ORDENADOS"/>
    <n v="228745.35"/>
    <n v="1.0353658163168903E-3"/>
    <n v="90.626961577899266"/>
    <x v="0"/>
  </r>
  <r>
    <x v="1"/>
    <s v="10.01.00015"/>
    <s v="Serv.prestados Pessoa Juridica"/>
    <n v="228692.33"/>
    <n v="1.0351258328786209E-3"/>
    <n v="90.627996703732151"/>
    <x v="0"/>
  </r>
  <r>
    <x v="0"/>
    <s v="10.01.00016"/>
    <s v="Materiais utilizados na prestação de serviços"/>
    <n v="228510.38"/>
    <n v="1.0343022759832401E-3"/>
    <n v="90.629031006008134"/>
    <x v="1"/>
  </r>
  <r>
    <x v="0"/>
    <s v="10.01.00026"/>
    <s v="Plano de Saúde Funcionários "/>
    <n v="228502.34"/>
    <n v="1.0342658846810204E-3"/>
    <n v="90.630065271892818"/>
    <x v="1"/>
  </r>
  <r>
    <x v="0"/>
    <s v="10.01.00015"/>
    <s v="Plano de Saúde"/>
    <n v="228450.08"/>
    <n v="1.0340293412165926E-3"/>
    <n v="90.63109930123403"/>
    <x v="1"/>
  </r>
  <r>
    <x v="1"/>
    <s v="10.01.00015"/>
    <s v="despesas dedutíveis conforme LIVRO CAIXA"/>
    <n v="228264.52"/>
    <n v="1.0331894444454636E-3"/>
    <n v="90.632132490678472"/>
    <x v="0"/>
  </r>
  <r>
    <x v="1"/>
    <s v="10.01.00017"/>
    <s v="DARE "/>
    <n v="228224.37"/>
    <n v="1.0330077142484341E-3"/>
    <n v="90.633165498392728"/>
    <x v="0"/>
  </r>
  <r>
    <x v="0"/>
    <s v="10.01.00015"/>
    <s v="Material Auxiliar e de Consumo"/>
    <n v="228222.41"/>
    <n v="1.0329988427369477E-3"/>
    <n v="90.63419849723546"/>
    <x v="1"/>
  </r>
  <r>
    <x v="0"/>
    <s v="10.01.00018"/>
    <s v="Despesas com Sistemas"/>
    <n v="228191.56"/>
    <n v="1.0328592069566646E-3"/>
    <n v="90.635231356442418"/>
    <x v="0"/>
  </r>
  <r>
    <x v="1"/>
    <s v="10.01.00018"/>
    <s v="DESPESAS ADMINISTRATIVAS"/>
    <n v="228180.96"/>
    <n v="1.0328112283741362E-3"/>
    <n v="90.636264167670788"/>
    <x v="0"/>
  </r>
  <r>
    <x v="0"/>
    <s v="10.01.00012"/>
    <s v="Material para trabalho"/>
    <n v="228155.97"/>
    <n v="1.0326981166026848E-3"/>
    <n v="90.637296865787391"/>
    <x v="1"/>
  </r>
  <r>
    <x v="1"/>
    <s v="10.01.00025"/>
    <s v="Plano de Saúde"/>
    <n v="228145.61"/>
    <n v="1.0326512243276854E-3"/>
    <n v="90.638329517011712"/>
    <x v="1"/>
  </r>
  <r>
    <x v="0"/>
    <s v="10.01.00061"/>
    <s v="Remuneração paga a terceiros com vinculo empregatício"/>
    <n v="228113.26"/>
    <n v="1.0325047991253465E-3"/>
    <n v="90.63936202181084"/>
    <x v="0"/>
  </r>
  <r>
    <x v="0"/>
    <s v="10.01.00015"/>
    <s v="Material,Medicamento e Produtos Consumidos nos Tratamentos"/>
    <n v="228067.87"/>
    <n v="1.0322993512139346E-3"/>
    <n v="90.640394321162049"/>
    <x v="1"/>
  </r>
  <r>
    <x v="0"/>
    <s v="10.01.00017"/>
    <s v="Serviços de terceiros indispensáveis a execução das atividades "/>
    <n v="228037.7"/>
    <n v="1.0321627933049839E-3"/>
    <n v="90.641426483955357"/>
    <x v="1"/>
  </r>
  <r>
    <x v="1"/>
    <s v="10.01.00016"/>
    <s v="Materiais Odontologicos"/>
    <n v="228024.4"/>
    <n v="1.0321025937627547E-3"/>
    <n v="90.642458586549125"/>
    <x v="1"/>
  </r>
  <r>
    <x v="1"/>
    <s v="10.01.00015"/>
    <s v="Despesas Cartório "/>
    <n v="227944.55"/>
    <n v="1.0317411701953121E-3"/>
    <n v="90.64349032771932"/>
    <x v="0"/>
  </r>
  <r>
    <x v="0"/>
    <s v="10.01.00015"/>
    <s v="Despesas Gerais - Dedutíveis"/>
    <n v="227879.95"/>
    <n v="1.0314487724187714E-3"/>
    <n v="90.644521776491743"/>
    <x v="0"/>
  </r>
  <r>
    <x v="1"/>
    <s v="10.01.00015"/>
    <s v="Remuneração paga a terceiros, sem vínculo empregatício "/>
    <n v="227860.89"/>
    <n v="1.0313625014958477E-3"/>
    <n v="90.645553138993236"/>
    <x v="1"/>
  </r>
  <r>
    <x v="0"/>
    <s v="10.01.00018"/>
    <s v="Material de uso e consumo na atividade"/>
    <n v="227839.6"/>
    <n v="1.0312661369654675E-3"/>
    <n v="90.646584405130199"/>
    <x v="1"/>
  </r>
  <r>
    <x v="0"/>
    <s v="10.01.00015"/>
    <s v="protetico"/>
    <n v="227832.42"/>
    <n v="1.0312336382652266E-3"/>
    <n v="90.647615638768457"/>
    <x v="0"/>
  </r>
  <r>
    <x v="0"/>
    <s v="10.01.00012"/>
    <s v="Compra de material"/>
    <n v="227803.6"/>
    <n v="1.0311031908361258E-3"/>
    <n v="90.648646741959297"/>
    <x v="1"/>
  </r>
  <r>
    <x v="0"/>
    <s v="10.01.00015"/>
    <s v="Material de Uso / Consumo"/>
    <n v="227696.96"/>
    <n v="1.0306205081907647E-3"/>
    <n v="90.649677362467486"/>
    <x v="1"/>
  </r>
  <r>
    <x v="0"/>
    <s v="10.01.00015"/>
    <s v="DESPESAS TNP CEDRO"/>
    <n v="227689.56"/>
    <n v="1.0305870137086223E-3"/>
    <n v="90.650707949481188"/>
    <x v="0"/>
  </r>
  <r>
    <x v="1"/>
    <s v="10.01.00016"/>
    <s v="INSS - CONTRIBUICAO PREVIDENCIARIA"/>
    <n v="227657.15"/>
    <n v="1.030440316929401E-3"/>
    <n v="90.651738389798112"/>
    <x v="0"/>
  </r>
  <r>
    <x v="0"/>
    <s v="10.01.00019"/>
    <s v="Manutenção de máquinas, equipamentos e mobiliários"/>
    <n v="227648.34"/>
    <n v="1.030400440390526E-3"/>
    <n v="90.652768790238497"/>
    <x v="1"/>
  </r>
  <r>
    <x v="1"/>
    <s v="10.01.00018"/>
    <s v="Vale Alimentação"/>
    <n v="227613.46"/>
    <n v="1.0302425636963194E-3"/>
    <n v="90.653799032802198"/>
    <x v="1"/>
  </r>
  <r>
    <x v="0"/>
    <s v="11.01.00001"/>
    <s v="Aplicação de capital"/>
    <n v="227567.92"/>
    <n v="1.0300364368427022E-3"/>
    <n v="90.654829069239042"/>
    <x v="0"/>
  </r>
  <r>
    <x v="0"/>
    <s v="10.01.00035"/>
    <s v="SISTEMAS DE INFORMÁTICA – AQUISIÇÃO E MANUTENÇÃO"/>
    <n v="227554.55"/>
    <n v="1.0299759204607773E-3"/>
    <n v="90.655859045159502"/>
    <x v="1"/>
  </r>
  <r>
    <x v="0"/>
    <s v="10.01.00015"/>
    <s v="Suprimentos operacionais "/>
    <n v="227545.9"/>
    <n v="1.0299367681269216E-3"/>
    <n v="90.656888981927622"/>
    <x v="0"/>
  </r>
  <r>
    <x v="0"/>
    <s v="10.01.00015"/>
    <s v="01.00015 Materiais de Gasto e Consumo"/>
    <n v="227541.29"/>
    <n v="1.0299159019698031E-3"/>
    <n v="90.657918897829589"/>
    <x v="1"/>
  </r>
  <r>
    <x v="0"/>
    <s v="10.01.00012"/>
    <s v="Material de Consumo Odontológico"/>
    <n v="227465.23"/>
    <n v="1.0295716330087552E-3"/>
    <n v="90.658948469462601"/>
    <x v="1"/>
  </r>
  <r>
    <x v="1"/>
    <s v="10.01.00017"/>
    <s v="Taxas e contribuicoes / emolumentos"/>
    <n v="227460.86"/>
    <n v="1.0295518531591654E-3"/>
    <n v="90.659978021315766"/>
    <x v="0"/>
  </r>
  <r>
    <x v="1"/>
    <s v="10.01.00019"/>
    <s v="Folha de pagamento/Férias - D"/>
    <n v="227424.88"/>
    <n v="1.0293889975554512E-3"/>
    <n v="90.661007410313317"/>
    <x v="0"/>
  </r>
  <r>
    <x v="1"/>
    <s v="10.01.00068"/>
    <s v="CUSTEIO FRJ"/>
    <n v="227390.14"/>
    <n v="1.0292317545406366E-3"/>
    <n v="90.662036642067861"/>
    <x v="0"/>
  </r>
  <r>
    <x v="1"/>
    <s v="10.01.00035"/>
    <s v="4038 - Itens de Higiene e Cozinha"/>
    <n v="227296.3"/>
    <n v="1.0288070082968193E-3"/>
    <n v="90.663065449076157"/>
    <x v="0"/>
  </r>
  <r>
    <x v="0"/>
    <s v="10.01.00015"/>
    <s v="Material utilizado nos procedimentos"/>
    <n v="227266.06"/>
    <n v="1.0286701335481723E-3"/>
    <n v="90.664094119209707"/>
    <x v="1"/>
  </r>
  <r>
    <x v="1"/>
    <s v="10.01.00011"/>
    <s v="Material de Consumo"/>
    <n v="227201.84"/>
    <n v="1.028379455758552E-3"/>
    <n v="90.665122498665468"/>
    <x v="1"/>
  </r>
  <r>
    <x v="1"/>
    <s v="10.01.00015"/>
    <s v=" Depósito plataforma exterior "/>
    <n v="227140.7"/>
    <n v="1.0281027189155535E-3"/>
    <n v="90.666150601384388"/>
    <x v="0"/>
  </r>
  <r>
    <x v="1"/>
    <s v="10.01.00018"/>
    <s v="FOLHA PAGAMENTO"/>
    <n v="227138.25"/>
    <n v="1.0280916295261956E-3"/>
    <n v="90.667178693013909"/>
    <x v="0"/>
  </r>
  <r>
    <x v="1"/>
    <s v="10.01.00017"/>
    <s v="CONF.LIVRO CAIXA - DESPESAS TRIBUTARIAS"/>
    <n v="227130.36"/>
    <n v="1.0280559171661815E-3"/>
    <n v="90.66820674893107"/>
    <x v="0"/>
  </r>
  <r>
    <x v="0"/>
    <s v="10.01.00018"/>
    <s v="Manutenção de Equipamentos"/>
    <n v="227128.8"/>
    <n v="1.0280488561672434E-3"/>
    <n v="90.66923479778724"/>
    <x v="1"/>
  </r>
  <r>
    <x v="0"/>
    <s v="10.01.00015"/>
    <s v="Material de Uso/Consumo na Atividade"/>
    <n v="227121.32"/>
    <n v="1.0280149995825912E-3"/>
    <n v="90.670262812786817"/>
    <x v="1"/>
  </r>
  <r>
    <x v="1"/>
    <s v="10.01.00018"/>
    <s v="Recompe recolhido ao Fundo (5,66%) - Lei MG 15424/2004, art. 31, par. único"/>
    <n v="227057.73"/>
    <n v="1.0277271733502348E-3"/>
    <n v="90.671290539960168"/>
    <x v="0"/>
  </r>
  <r>
    <x v="1"/>
    <s v="10.01.00021"/>
    <s v="Serviços de terceiros"/>
    <n v="227032.62"/>
    <n v="1.0276135184250188E-3"/>
    <n v="90.672318153478599"/>
    <x v="1"/>
  </r>
  <r>
    <x v="1"/>
    <s v="10.01.00015"/>
    <s v="Dentárias: Materiais e Serviços"/>
    <n v="227026.83"/>
    <n v="1.027587311255883E-3"/>
    <n v="90.673345740789856"/>
    <x v="1"/>
  </r>
  <r>
    <x v="0"/>
    <s v="10.01.00005"/>
    <s v="TABELIONATO - TAPIRA (MG) - DIVERSOS"/>
    <n v="227012.9"/>
    <n v="1.0275242601563905E-3"/>
    <n v="90.674373265050008"/>
    <x v="0"/>
  </r>
  <r>
    <x v="0"/>
    <s v="10.01.00012"/>
    <s v="Material de uso odontologico"/>
    <n v="226957.06"/>
    <n v="1.0272715126046562E-3"/>
    <n v="90.675400536562606"/>
    <x v="1"/>
  </r>
  <r>
    <x v="0"/>
    <s v="10.01.00016"/>
    <s v="Consumíveis consultório"/>
    <n v="226935.67"/>
    <n v="1.0271746954461391E-3"/>
    <n v="90.676427711258057"/>
    <x v="0"/>
  </r>
  <r>
    <x v="1"/>
    <s v="10.01.00038"/>
    <s v="Plano de saúde"/>
    <n v="226909.04"/>
    <n v="1.0270541605732399E-3"/>
    <n v="90.677454765418631"/>
    <x v="1"/>
  </r>
  <r>
    <x v="0"/>
    <s v="10.01.00016"/>
    <s v="Insumos Odontológicos - NeoDent"/>
    <n v="226758.52"/>
    <n v="1.0263728647013368E-3"/>
    <n v="90.678481138283331"/>
    <x v="1"/>
  </r>
  <r>
    <x v="0"/>
    <s v="10.01.00023"/>
    <s v="Folha Mensal de Salários"/>
    <n v="226730.58"/>
    <n v="1.0262464003998422E-3"/>
    <n v="90.679507384683731"/>
    <x v="0"/>
  </r>
  <r>
    <x v="0"/>
    <s v="10.01.00053"/>
    <s v="Adiantamento 2º Parcela 13º Salario"/>
    <n v="226698.94"/>
    <n v="1.0261031888572764E-3"/>
    <n v="90.680533487872594"/>
    <x v="0"/>
  </r>
  <r>
    <x v="1"/>
    <s v="10.01.00018"/>
    <s v="Despesas com Serviços Prestados"/>
    <n v="226585.77"/>
    <n v="1.0255909495945651E-3"/>
    <n v="90.68155907882219"/>
    <x v="0"/>
  </r>
  <r>
    <x v="0"/>
    <s v="10.01.00021"/>
    <s v="FOLHA DE PAGAMENTO"/>
    <n v="226529.73"/>
    <n v="1.0253372967865568E-3"/>
    <n v="90.682584416118971"/>
    <x v="0"/>
  </r>
  <r>
    <x v="1"/>
    <s v="10.01.00020"/>
    <s v="Serviços prestados por Pessoa Jurídica"/>
    <n v="226518.45"/>
    <n v="1.0252862403326963E-3"/>
    <n v="90.683609702359306"/>
    <x v="0"/>
  </r>
  <r>
    <x v="0"/>
    <s v="10.01.00015"/>
    <s v="Fornecedor Invisalign"/>
    <n v="226381.61"/>
    <n v="1.024666863989943E-3"/>
    <n v="90.684634369223289"/>
    <x v="0"/>
  </r>
  <r>
    <x v="0"/>
    <s v="10.01.00032"/>
    <s v="SALÁRIO"/>
    <n v="226370.71"/>
    <n v="1.0246175275230034E-3"/>
    <n v="90.685658986750809"/>
    <x v="0"/>
  </r>
  <r>
    <x v="0"/>
    <s v="10.01.00028"/>
    <s v="4029 - Treinamentos Cursos"/>
    <n v="226324.8"/>
    <n v="1.0244097259452791E-3"/>
    <n v="90.686683396476752"/>
    <x v="0"/>
  </r>
  <r>
    <x v="0"/>
    <s v="10.01.00016"/>
    <s v="Despesas de custeio"/>
    <n v="226306.75"/>
    <n v="1.0243280265665399E-3"/>
    <n v="90.687707724503312"/>
    <x v="0"/>
  </r>
  <r>
    <x v="0"/>
    <s v="10.01.00032"/>
    <s v="Contribuições Previdenciárias"/>
    <n v="226276.59"/>
    <n v="1.0241915139204024E-3"/>
    <n v="90.688731916017232"/>
    <x v="0"/>
  </r>
  <r>
    <x v="1"/>
    <s v="10.01.00016"/>
    <s v="Salário"/>
    <n v="226250.32"/>
    <n v="1.0240726085087967E-3"/>
    <n v="90.689755988625748"/>
    <x v="0"/>
  </r>
  <r>
    <x v="0"/>
    <s v="10.01.00019"/>
    <s v="Serviços de Protético"/>
    <n v="226245"/>
    <n v="1.0240485286919052E-3"/>
    <n v="90.69078003715444"/>
    <x v="0"/>
  </r>
  <r>
    <x v="0"/>
    <s v="10.01.00015"/>
    <s v="Repasse crédito Indenização"/>
    <n v="226219.27"/>
    <n v="1.0239320674722396E-3"/>
    <n v="90.691803969221908"/>
    <x v="0"/>
  </r>
  <r>
    <x v="0"/>
    <s v="10.01.00016"/>
    <s v="Internet do escritório/consultório"/>
    <n v="226124.22"/>
    <n v="1.0235018444279638E-3"/>
    <n v="90.692827471066337"/>
    <x v="0"/>
  </r>
  <r>
    <x v="1"/>
    <s v="10.01.00016"/>
    <s v="Material consultório"/>
    <n v="226060.53"/>
    <n v="1.0232135655674703E-3"/>
    <n v="90.693850684631911"/>
    <x v="1"/>
  </r>
  <r>
    <x v="0"/>
    <s v="10.01.00016"/>
    <s v="Serviço Prestado Por Pessoa Juridica"/>
    <n v="226024.22"/>
    <n v="1.0230492162909034E-3"/>
    <n v="90.694873733848198"/>
    <x v="0"/>
  </r>
  <r>
    <x v="1"/>
    <s v="10.01.00012"/>
    <s v="Material de escritório/ Clínica "/>
    <n v="225964.3"/>
    <n v="1.022778001511177E-3"/>
    <n v="90.69589651184971"/>
    <x v="1"/>
  </r>
  <r>
    <x v="1"/>
    <s v="10.01.00028"/>
    <s v="Total de despesas dedutiveis"/>
    <n v="225934.77"/>
    <n v="1.0226443404223033E-3"/>
    <n v="90.696919156190134"/>
    <x v="0"/>
  </r>
  <r>
    <x v="0"/>
    <s v="10.01.00015"/>
    <s v="Material Médico/Hospitalar, Material Odontológico e Prótese Dentária"/>
    <n v="225925.68"/>
    <n v="1.0226031965246444E-3"/>
    <n v="90.697941759386666"/>
    <x v="1"/>
  </r>
  <r>
    <x v="0"/>
    <s v="10.01.00015"/>
    <s v="Material Odontológico / Cirúrgico "/>
    <n v="225909.84"/>
    <n v="1.0225315002277342E-3"/>
    <n v="90.698964290886892"/>
    <x v="1"/>
  </r>
  <r>
    <x v="1"/>
    <s v="10.01.00016"/>
    <s v="Vale Alimentação"/>
    <n v="225908.88"/>
    <n v="1.0225271549976183E-3"/>
    <n v="90.699986818041893"/>
    <x v="1"/>
  </r>
  <r>
    <x v="0"/>
    <s v="10.01.00017"/>
    <s v="Taxa TFJ"/>
    <n v="225906.25"/>
    <n v="1.0225152508776135E-3"/>
    <n v="90.701009333292774"/>
    <x v="0"/>
  </r>
  <r>
    <x v="1"/>
    <s v="10.01.00006"/>
    <s v="Materiais odontológicos "/>
    <n v="225868.84"/>
    <n v="1.0223459226915395E-3"/>
    <n v="90.702031679215466"/>
    <x v="1"/>
  </r>
  <r>
    <x v="0"/>
    <s v="10.01.00020"/>
    <s v="IRRF Trabalho Assalariado"/>
    <n v="225798.34"/>
    <n v="1.0220268198549119E-3"/>
    <n v="90.70305370603532"/>
    <x v="0"/>
  </r>
  <r>
    <x v="0"/>
    <s v="10.01.00015"/>
    <s v="Materialespecífico usado na prestação de serviço"/>
    <n v="225725.77"/>
    <n v="1.0216983476158473E-3"/>
    <n v="90.704075404382934"/>
    <x v="1"/>
  </r>
  <r>
    <x v="1"/>
    <s v="10.02.00001"/>
    <s v="Produtos e Insumos"/>
    <n v="225609.36"/>
    <n v="1.0211714432014954E-3"/>
    <n v="90.705096575826133"/>
    <x v="1"/>
  </r>
  <r>
    <x v="0"/>
    <s v="10.01.00041"/>
    <s v="Assessoria e Consultoria"/>
    <n v="225579.37"/>
    <n v="1.0210357000231911E-3"/>
    <n v="90.706117611526153"/>
    <x v="0"/>
  </r>
  <r>
    <x v="1"/>
    <s v="10.01.00018"/>
    <s v="Material Médico no exercício da profissão"/>
    <n v="225568.19"/>
    <n v="1.0209850961974678E-3"/>
    <n v="90.707138596622357"/>
    <x v="1"/>
  </r>
  <r>
    <x v="1"/>
    <s v="10.01.00015"/>
    <s v="Materiais Odontológicos de Uso Diário"/>
    <n v="225519.52"/>
    <n v="1.0207648020831605E-3"/>
    <n v="90.708159361424435"/>
    <x v="1"/>
  </r>
  <r>
    <x v="1"/>
    <s v="10.01.00012"/>
    <s v="Material de Uso Odontologico"/>
    <n v="225487.06"/>
    <n v="1.0206178789898708E-3"/>
    <n v="90.709179979303428"/>
    <x v="1"/>
  </r>
  <r>
    <x v="1"/>
    <s v="10.01.00012"/>
    <s v="Outras despesas dedutíveis"/>
    <n v="225483.39"/>
    <n v="1.0206012675372407E-3"/>
    <n v="90.710200580570969"/>
    <x v="0"/>
  </r>
  <r>
    <x v="1"/>
    <s v="10.01.00006"/>
    <s v="Pagamentos a terceiros"/>
    <n v="225481.54"/>
    <n v="1.0205928939167053E-3"/>
    <n v="90.711221173464892"/>
    <x v="1"/>
  </r>
  <r>
    <x v="1"/>
    <s v="10.01.00012"/>
    <s v="Material de escritório/consultório odontológico"/>
    <n v="225465.62"/>
    <n v="1.0205208355172852E-3"/>
    <n v="90.712241694300403"/>
    <x v="1"/>
  </r>
  <r>
    <x v="1"/>
    <s v="10.01.00051"/>
    <s v="Premiação"/>
    <n v="225453.68"/>
    <n v="1.0204667917177201E-3"/>
    <n v="90.713262161092118"/>
    <x v="0"/>
  </r>
  <r>
    <x v="1"/>
    <s v="10.01.00015"/>
    <s v="DESPESA TOTAL SERVENTIA"/>
    <n v="225439.91"/>
    <n v="1.0204044648232469E-3"/>
    <n v="90.714282565556942"/>
    <x v="0"/>
  </r>
  <r>
    <x v="0"/>
    <s v="10.01.00017"/>
    <s v="Serviço de Protese"/>
    <n v="225398.74"/>
    <n v="1.020218117819219E-3"/>
    <n v="90.715302783674758"/>
    <x v="0"/>
  </r>
  <r>
    <x v="1"/>
    <s v="10.01.00006"/>
    <s v="Material de expediente e medicamentos"/>
    <n v="225350.63"/>
    <n v="1.0200003584224795E-3"/>
    <n v="90.716322784033181"/>
    <x v="1"/>
  </r>
  <r>
    <x v="0"/>
    <s v="10.01.00015"/>
    <s v="Material de uso e consumo consultório"/>
    <n v="225333.18"/>
    <n v="1.0199213748125625E-3"/>
    <n v="90.717342705408001"/>
    <x v="1"/>
  </r>
  <r>
    <x v="0"/>
    <s v="10.01.00016"/>
    <s v="Serviços prestados Pessoa Juridica"/>
    <n v="225327.85"/>
    <n v="1.0198972497328573E-3"/>
    <n v="90.718362602657734"/>
    <x v="0"/>
  </r>
  <r>
    <x v="1"/>
    <s v="10.01.00015"/>
    <s v="Material Odontológico / Cirúrgico "/>
    <n v="225266.53"/>
    <n v="1.0196196981592119E-3"/>
    <n v="90.71938222235589"/>
    <x v="1"/>
  </r>
  <r>
    <x v="0"/>
    <s v="10.01.00001"/>
    <s v="MATERIAL MEDICO para clinica"/>
    <n v="225180.74"/>
    <n v="1.0192313884804279E-3"/>
    <n v="90.720401453744373"/>
    <x v="1"/>
  </r>
  <r>
    <x v="0"/>
    <s v="10.01.00027"/>
    <s v="Outras Despesas de Custeio"/>
    <n v="225104.54"/>
    <n v="1.0188864858399881E-3"/>
    <n v="90.72142034023021"/>
    <x v="0"/>
  </r>
  <r>
    <x v="1"/>
    <s v="10.01.00002"/>
    <s v="Serviço de confecção de aparelho ortodontico removível"/>
    <n v="225097.49"/>
    <n v="1.0188545755563253E-3"/>
    <n v="90.722439194805773"/>
    <x v="0"/>
  </r>
  <r>
    <x v="1"/>
    <s v="10.01.00017"/>
    <s v="DEVOLUÇÃO DE TITULOS"/>
    <n v="225034.91"/>
    <n v="1.018571320868153E-3"/>
    <n v="90.723457766126643"/>
    <x v="0"/>
  </r>
  <r>
    <x v="0"/>
    <s v="10.01.00015"/>
    <s v="SERVIÇOS TOMADOS DE PJ"/>
    <n v="225030.33"/>
    <n v="1.0185505904994755E-3"/>
    <n v="90.724476316717144"/>
    <x v="0"/>
  </r>
  <r>
    <x v="1"/>
    <s v="10.01.00031"/>
    <s v="Refeições / Lanches"/>
    <n v="224955.77"/>
    <n v="1.0182131109604834E-3"/>
    <n v="90.725494529828111"/>
    <x v="0"/>
  </r>
  <r>
    <x v="1"/>
    <s v="10.01.00019"/>
    <s v="Insumos e Descartáveis "/>
    <n v="224930.86"/>
    <n v="1.0181003612915419E-3"/>
    <n v="90.726512630189404"/>
    <x v="1"/>
  </r>
  <r>
    <x v="1"/>
    <s v="10.01.00046"/>
    <s v="Despesas com locação de equipamentos"/>
    <n v="224802.8"/>
    <n v="1.0175207256992226E-3"/>
    <n v="90.727530150915101"/>
    <x v="0"/>
  </r>
  <r>
    <x v="0"/>
    <s v="10.02.00001"/>
    <s v="despesas gerais lançadas no livro caixa oficial"/>
    <n v="224791.43"/>
    <n v="1.0174692618800387E-3"/>
    <n v="90.728547620176982"/>
    <x v="0"/>
  </r>
  <r>
    <x v="0"/>
    <s v="10.01.00019"/>
    <s v="Remuneração paga a terceiros s/ vínculo empregatício"/>
    <n v="224780.71"/>
    <n v="1.017420740143746E-3"/>
    <n v="90.729565040917123"/>
    <x v="0"/>
  </r>
  <r>
    <x v="1"/>
    <s v="10.02.00023"/>
    <s v="EXPEDIENTE SISTEMA DE INFORMATICA AQUISICAO / MANUT E LOCACAO"/>
    <n v="224780.69"/>
    <n v="1.0174206496181186E-3"/>
    <n v="90.73058246156674"/>
    <x v="0"/>
  </r>
  <r>
    <x v="0"/>
    <s v="10.01.00039"/>
    <s v="Plano de Saúde"/>
    <n v="224765.51"/>
    <n v="1.0173519406669127E-3"/>
    <n v="90.731599813507401"/>
    <x v="1"/>
  </r>
  <r>
    <x v="0"/>
    <s v="10.01.00019"/>
    <s v="Produtos Médicos"/>
    <n v="224645.86"/>
    <n v="1.0168103711009201E-3"/>
    <n v="90.732616623878499"/>
    <x v="1"/>
  </r>
  <r>
    <x v="1"/>
    <s v="10.01.00016"/>
    <s v="Remuneração pago a terceiros sem vínculos empregatícios"/>
    <n v="224522.8"/>
    <n v="1.0162533669154539E-3"/>
    <n v="90.733632877245412"/>
    <x v="1"/>
  </r>
  <r>
    <x v="0"/>
    <s v="10.01.00016"/>
    <s v="Material de Procedimento"/>
    <n v="224440.63"/>
    <n v="1.0158814423752317E-3"/>
    <n v="90.734648758687783"/>
    <x v="1"/>
  </r>
  <r>
    <x v="0"/>
    <s v="10.02.00004"/>
    <s v="Contribuição Anoreg"/>
    <n v="224425.32"/>
    <n v="1.0158121450074475E-3"/>
    <n v="90.735664570832796"/>
    <x v="0"/>
  </r>
  <r>
    <x v="1"/>
    <s v="10.01.00004"/>
    <s v="Folha De Pagamento"/>
    <n v="224405.81"/>
    <n v="1.0157238372579072E-3"/>
    <n v="90.736680294670052"/>
    <x v="0"/>
  </r>
  <r>
    <x v="1"/>
    <s v="10.01.00024"/>
    <s v="Honorário Advocatício do Cartório"/>
    <n v="224397.43"/>
    <n v="1.0156859070200215E-3"/>
    <n v="90.737695980577072"/>
    <x v="0"/>
  </r>
  <r>
    <x v="0"/>
    <s v="10.01.00017"/>
    <s v="Propaganda"/>
    <n v="224389.64"/>
    <n v="1.0156506472881444E-3"/>
    <n v="90.738711631224362"/>
    <x v="0"/>
  </r>
  <r>
    <x v="0"/>
    <s v="10.01.00011"/>
    <s v="Material de conservação e limpeza e prestação serviços do escritório/consultório"/>
    <n v="224328.58"/>
    <n v="1.0153742725476555E-3"/>
    <n v="90.739727005496903"/>
    <x v="1"/>
  </r>
  <r>
    <x v="0"/>
    <s v="10.01.00015"/>
    <s v="Insumos da Prestação de Serviços"/>
    <n v="224304.59"/>
    <n v="1.0152656870575749E-3"/>
    <n v="90.740742271183962"/>
    <x v="1"/>
  </r>
  <r>
    <x v="0"/>
    <s v="10.01.00010"/>
    <s v="Outras Despesas"/>
    <n v="224302.69"/>
    <n v="1.0152570871229706E-3"/>
    <n v="90.74175752827108"/>
    <x v="0"/>
  </r>
  <r>
    <x v="0"/>
    <s v="10.01.00016"/>
    <s v="Material Medico"/>
    <n v="224239.66"/>
    <n v="1.0149717956081815E-3"/>
    <n v="90.742772500066692"/>
    <x v="1"/>
  </r>
  <r>
    <x v="0"/>
    <s v="10.01.00019"/>
    <s v="INSS funcionários"/>
    <n v="224192.88"/>
    <n v="1.014760056165665E-3"/>
    <n v="90.743787260122858"/>
    <x v="0"/>
  </r>
  <r>
    <x v="1"/>
    <s v="10.01.00007"/>
    <s v="Calculos Processuais"/>
    <n v="224185.72"/>
    <n v="1.0147276479910514E-3"/>
    <n v="90.744801987770842"/>
    <x v="0"/>
  </r>
  <r>
    <x v="0"/>
    <s v="10.01.00066"/>
    <s v="DEVOLUÇÃO DE EMOLUMENTOS"/>
    <n v="224120.5"/>
    <n v="1.0144324439200607E-3"/>
    <n v="90.745816420214766"/>
    <x v="0"/>
  </r>
  <r>
    <x v="0"/>
    <s v="10.02.00002"/>
    <s v="prestação de serviço"/>
    <n v="224095.67"/>
    <n v="1.0143200563536286E-3"/>
    <n v="90.746830740271122"/>
    <x v="0"/>
  </r>
  <r>
    <x v="1"/>
    <s v="10.01.00017"/>
    <s v="Material de expediente"/>
    <n v="224045.02"/>
    <n v="1.0140908002022075E-3"/>
    <n v="90.747844831071319"/>
    <x v="1"/>
  </r>
  <r>
    <x v="1"/>
    <s v="10.01.00016"/>
    <s v="Serviços Tomados "/>
    <n v="224042.72"/>
    <n v="1.0140803897550552E-3"/>
    <n v="90.74885891146107"/>
    <x v="0"/>
  </r>
  <r>
    <x v="1"/>
    <s v="10.01.00018"/>
    <s v="Perdas Unimed"/>
    <n v="224040"/>
    <n v="1.014068078269727E-3"/>
    <n v="90.749872979539333"/>
    <x v="0"/>
  </r>
  <r>
    <x v="0"/>
    <s v="10.01.00017"/>
    <s v="DARE "/>
    <n v="224000.83"/>
    <n v="1.0138907838284407E-3"/>
    <n v="90.750886870323157"/>
    <x v="0"/>
  </r>
  <r>
    <x v="0"/>
    <s v="10.01.00001"/>
    <s v="Material de Procedimento"/>
    <n v="223978.05"/>
    <n v="1.0137876751388183E-3"/>
    <n v="90.751900657998291"/>
    <x v="1"/>
  </r>
  <r>
    <x v="1"/>
    <s v="10.01.00013"/>
    <s v="Auxilio Alimentação"/>
    <n v="223956.35"/>
    <n v="1.0136894548330763E-3"/>
    <n v="90.752914347453128"/>
    <x v="1"/>
  </r>
  <r>
    <x v="0"/>
    <s v="10.01.00018"/>
    <s v="Serviços de Informática"/>
    <n v="223943.36"/>
    <n v="1.013630658438072E-3"/>
    <n v="90.753927978111562"/>
    <x v="0"/>
  </r>
  <r>
    <x v="0"/>
    <s v="10.01.00015"/>
    <s v="Material Utilizado na Atividade Profissional "/>
    <n v="223743.18"/>
    <n v="1.0127245874333049E-3"/>
    <n v="90.754940702699002"/>
    <x v="1"/>
  </r>
  <r>
    <x v="0"/>
    <s v="10.01.00016"/>
    <s v="SERVIÇOS DE PRÓTESE DENTÁRIA"/>
    <n v="223687.69"/>
    <n v="1.0124734240800502E-3"/>
    <n v="90.755953176123086"/>
    <x v="0"/>
  </r>
  <r>
    <x v="0"/>
    <s v="10.01.00017"/>
    <s v="Locação de Equipamentos"/>
    <n v="223575.29"/>
    <n v="1.0119646700539945E-3"/>
    <n v="90.756965140793142"/>
    <x v="0"/>
  </r>
  <r>
    <x v="0"/>
    <s v="10.01.00015"/>
    <s v="Despesas Consultório/Materiais e Funcionários "/>
    <n v="223552.17"/>
    <n v="1.0118600224287063E-3"/>
    <n v="90.757977000815572"/>
    <x v="1"/>
  </r>
  <r>
    <x v="1"/>
    <s v="10.01.00079"/>
    <s v="CESTA BÁSICA"/>
    <n v="223516.85"/>
    <n v="1.0117001541706965E-3"/>
    <n v="90.758988700969738"/>
    <x v="0"/>
  </r>
  <r>
    <x v="1"/>
    <s v="11.01.00019"/>
    <s v="Outras despesas"/>
    <n v="223509.74"/>
    <n v="1.0116679723101516E-3"/>
    <n v="90.760000368942045"/>
    <x v="0"/>
  </r>
  <r>
    <x v="1"/>
    <s v="10.01.00019"/>
    <s v="Plano de Saúde"/>
    <n v="223420.3"/>
    <n v="1.0112631417043649E-3"/>
    <n v="90.761011632083751"/>
    <x v="1"/>
  </r>
  <r>
    <x v="1"/>
    <s v="10.01.00016"/>
    <s v="Material de Uso e consumo do escritório/consultório"/>
    <n v="223317.4"/>
    <n v="1.01079738735133E-3"/>
    <n v="90.762022429471102"/>
    <x v="1"/>
  </r>
  <r>
    <x v="1"/>
    <s v="10.01.00015"/>
    <s v="Material de consumo no escritório/consultório"/>
    <n v="223307.61"/>
    <n v="1.0107530750567118E-3"/>
    <n v="90.763033182546152"/>
    <x v="1"/>
  </r>
  <r>
    <x v="0"/>
    <s v="10.04.00001"/>
    <s v="Salários"/>
    <n v="223294.16"/>
    <n v="1.0106921965722772E-3"/>
    <n v="90.764043874742725"/>
    <x v="0"/>
  </r>
  <r>
    <x v="1"/>
    <s v="10.01.00015"/>
    <s v="Despesa C/ Uso e consumo "/>
    <n v="223279.33"/>
    <n v="1.010625071819551E-3"/>
    <n v="90.765054499814539"/>
    <x v="0"/>
  </r>
  <r>
    <x v="0"/>
    <s v="10.01.00015"/>
    <s v="material de uso e consumo"/>
    <n v="223272.88"/>
    <n v="1.0105958773047108E-3"/>
    <n v="90.766065095691843"/>
    <x v="1"/>
  </r>
  <r>
    <x v="0"/>
    <s v="10.01.00018"/>
    <s v="Serviços prestados"/>
    <n v="223268.17"/>
    <n v="1.0105745585194553E-3"/>
    <n v="90.767075670250364"/>
    <x v="0"/>
  </r>
  <r>
    <x v="1"/>
    <s v="10.01.00003"/>
    <s v="Material uso e consumo"/>
    <n v="223209.16"/>
    <n v="1.0103074626557759E-3"/>
    <n v="90.768085977713014"/>
    <x v="1"/>
  </r>
  <r>
    <x v="0"/>
    <s v="10.01.00055"/>
    <s v="Manutenção e Reparo"/>
    <n v="223165.83"/>
    <n v="1.0101113388839877E-3"/>
    <n v="90.769096089051899"/>
    <x v="1"/>
  </r>
  <r>
    <x v="0"/>
    <s v="10.01.00015"/>
    <s v="Serviços Tomados "/>
    <n v="223164.01"/>
    <n v="1.0101031010518932E-3"/>
    <n v="90.770106192152952"/>
    <x v="0"/>
  </r>
  <r>
    <x v="1"/>
    <s v="10.01.00015"/>
    <s v="Serviços prestados Pessoa Física/ PJ"/>
    <n v="223082.27"/>
    <n v="1.0097331228126603E-3"/>
    <n v="90.771115925275765"/>
    <x v="0"/>
  </r>
  <r>
    <x v="1"/>
    <s v="10.03.00001"/>
    <s v="SALARIO"/>
    <n v="223078.41"/>
    <n v="1.0097156513665696E-3"/>
    <n v="90.772125640927129"/>
    <x v="0"/>
  </r>
  <r>
    <x v="1"/>
    <s v="10.01.00005"/>
    <s v="Material Dental"/>
    <n v="223045.11"/>
    <n v="1.0095649261969285E-3"/>
    <n v="90.773135205853322"/>
    <x v="1"/>
  </r>
  <r>
    <x v="1"/>
    <s v="10.01.00015"/>
    <s v="Despesa no tratamento do paciente"/>
    <n v="223031.83"/>
    <n v="1.0095048171803269E-3"/>
    <n v="90.774144710670498"/>
    <x v="0"/>
  </r>
  <r>
    <x v="1"/>
    <s v="10.01.00007"/>
    <s v="Servico de protético juridico"/>
    <n v="223017.59"/>
    <n v="1.0094403629336097E-3"/>
    <n v="90.775154151033433"/>
    <x v="0"/>
  </r>
  <r>
    <x v="0"/>
    <s v="10.01.00019"/>
    <s v="Contribuições obrigatórias a entidades de classe (centrais, sindicatos e associações)"/>
    <n v="222996.31"/>
    <n v="1.0093440436660433E-3"/>
    <n v="90.7761634950771"/>
    <x v="0"/>
  </r>
  <r>
    <x v="1"/>
    <s v="10.01.00020"/>
    <s v="MATERIAL APLICADO"/>
    <n v="222994.23"/>
    <n v="1.0093346290007924E-3"/>
    <n v="90.777172829706103"/>
    <x v="1"/>
  </r>
  <r>
    <x v="1"/>
    <s v="10.01.00015"/>
    <s v="Pagamento Fornecedor"/>
    <n v="222988.71"/>
    <n v="1.0093096439276268E-3"/>
    <n v="90.778182139350037"/>
    <x v="0"/>
  </r>
  <r>
    <x v="0"/>
    <s v="10.01.00022"/>
    <s v="Convênio Médico/Odontológico"/>
    <n v="222961.03"/>
    <n v="1.0091843564592883E-3"/>
    <n v="90.779191323706499"/>
    <x v="0"/>
  </r>
  <r>
    <x v="1"/>
    <s v="10.01.00015"/>
    <s v="FGTS e INSS"/>
    <n v="222950.07"/>
    <n v="1.0091347484154668E-3"/>
    <n v="90.780200458454914"/>
    <x v="0"/>
  </r>
  <r>
    <x v="0"/>
    <s v="10.01.00015"/>
    <s v="Material Médico de Consultório"/>
    <n v="222934.64"/>
    <n v="1.0090649078939183E-3"/>
    <n v="90.781209523362804"/>
    <x v="1"/>
  </r>
  <r>
    <x v="1"/>
    <s v="10.01.00015"/>
    <s v="Materiais injetáveis e implantes"/>
    <n v="222907.57"/>
    <n v="1.0089423814572162E-3"/>
    <n v="90.782218465744265"/>
    <x v="1"/>
  </r>
  <r>
    <x v="1"/>
    <s v="10.01.00031"/>
    <s v="Rescisão de Contrato"/>
    <n v="222903.31"/>
    <n v="1.0089230994985772E-3"/>
    <n v="90.78322738884377"/>
    <x v="0"/>
  </r>
  <r>
    <x v="1"/>
    <s v="10.01.00025"/>
    <s v="FGTS"/>
    <n v="222797.96"/>
    <n v="1.0084462557561843E-3"/>
    <n v="90.784235835099523"/>
    <x v="0"/>
  </r>
  <r>
    <x v="0"/>
    <s v="10.01.00015"/>
    <s v="Insumos utilizados no consultório"/>
    <n v="222775.69"/>
    <n v="1.0083454554700611E-3"/>
    <n v="90.785244180554997"/>
    <x v="1"/>
  </r>
  <r>
    <x v="1"/>
    <s v="10.01.00022"/>
    <s v="Vale transporte "/>
    <n v="222774.18"/>
    <n v="1.0083386207851914E-3"/>
    <n v="90.786252519175775"/>
    <x v="1"/>
  </r>
  <r>
    <x v="0"/>
    <s v="10.01.00002"/>
    <s v="Folha de Pagamento "/>
    <n v="222767.51"/>
    <n v="1.0083084304884497E-3"/>
    <n v="90.787260827606261"/>
    <x v="0"/>
  </r>
  <r>
    <x v="1"/>
    <s v="10.01.00012"/>
    <s v="MATERIAL ODONTOLOGICO"/>
    <n v="222740.07"/>
    <n v="1.0081842293276403E-3"/>
    <n v="90.788269011835595"/>
    <x v="1"/>
  </r>
  <r>
    <x v="1"/>
    <s v="10.01.00017"/>
    <s v="RATEIO C"/>
    <n v="222719.44"/>
    <n v="1.0080908521429648E-3"/>
    <n v="90.789277102687734"/>
    <x v="0"/>
  </r>
  <r>
    <x v="1"/>
    <s v="10.01.00015"/>
    <s v="Pagamento Terceiros - Prestadores de serviços "/>
    <n v="222700.12"/>
    <n v="1.0080034043868846E-3"/>
    <n v="90.790285106092128"/>
    <x v="1"/>
  </r>
  <r>
    <x v="1"/>
    <s v="10.01.00015"/>
    <s v="Material Médico utilizado no Consultorio"/>
    <n v="222657.56"/>
    <n v="1.0078107658517519E-3"/>
    <n v="90.791292916857984"/>
    <x v="1"/>
  </r>
  <r>
    <x v="1"/>
    <s v="10.01.00012"/>
    <s v="Material de escritório/odontológicos"/>
    <n v="222611.85"/>
    <n v="1.0076038695303016E-3"/>
    <n v="90.792300520727508"/>
    <x v="1"/>
  </r>
  <r>
    <x v="1"/>
    <s v="10.01.00015"/>
    <s v="Material p/Proc. Clinico e Estetico"/>
    <n v="222586.15"/>
    <n v="1.007487544099077E-3"/>
    <n v="90.793308008271609"/>
    <x v="1"/>
  </r>
  <r>
    <x v="1"/>
    <s v="10.01.00016"/>
    <s v="Insumos odontológicos"/>
    <n v="222491.04"/>
    <n v="1.0070570494779192E-3"/>
    <n v="90.794315065321086"/>
    <x v="1"/>
  </r>
  <r>
    <x v="0"/>
    <s v="10.01.00002"/>
    <s v="Material odontologico"/>
    <n v="222474.35"/>
    <n v="1.0069815058418438E-3"/>
    <n v="90.795322046826925"/>
    <x v="1"/>
  </r>
  <r>
    <x v="1"/>
    <s v="10.01.00027"/>
    <s v="Despesas com Serviços de Processamento de Dados"/>
    <n v="222465.34"/>
    <n v="1.0069407240466946E-3"/>
    <n v="90.796328987550979"/>
    <x v="0"/>
  </r>
  <r>
    <x v="0"/>
    <s v="10.01.00056"/>
    <s v="IMPOSTO FEDERAIS"/>
    <n v="222459.47"/>
    <n v="1.0069141547750491E-3"/>
    <n v="90.79733590170575"/>
    <x v="0"/>
  </r>
  <r>
    <x v="0"/>
    <s v="10.01.00017"/>
    <s v="Despesa com Terceiros"/>
    <n v="222437.16"/>
    <n v="1.006813173437671E-3"/>
    <n v="90.798342714879183"/>
    <x v="1"/>
  </r>
  <r>
    <x v="0"/>
    <s v="10.01.00039"/>
    <s v="TERMO DE RESCISÃO"/>
    <n v="222415.05"/>
    <n v="1.0067130973565668E-3"/>
    <n v="90.799349427976537"/>
    <x v="0"/>
  </r>
  <r>
    <x v="0"/>
    <s v="10.01.00040"/>
    <s v="Serviços Terceirizados "/>
    <n v="222344.5"/>
    <n v="1.0063937682058711E-3"/>
    <n v="90.800355821744745"/>
    <x v="0"/>
  </r>
  <r>
    <x v="1"/>
    <s v="10.01.00022"/>
    <s v="Serviços prestados pessoa jurídica"/>
    <n v="222338.88"/>
    <n v="1.0063683305045683E-3"/>
    <n v="90.801362190075253"/>
    <x v="0"/>
  </r>
  <r>
    <x v="0"/>
    <s v="10.01.00008"/>
    <s v="RATEIO CONSULTORIO"/>
    <n v="222292.58"/>
    <n v="1.0061587636771094E-3"/>
    <n v="90.802368348838925"/>
    <x v="0"/>
  </r>
  <r>
    <x v="0"/>
    <s v="10.01.00018"/>
    <s v="Plano de Saúde Corporativo"/>
    <n v="222158.45"/>
    <n v="1.0055516535568704E-3"/>
    <n v="90.803373900492488"/>
    <x v="1"/>
  </r>
  <r>
    <x v="1"/>
    <s v="10.01.00002"/>
    <s v="ALUGUEL PÁTIO (CAMPO GRANDE/MS)"/>
    <n v="222125.04"/>
    <n v="1.0054004304962789E-3"/>
    <n v="90.804379300922989"/>
    <x v="1"/>
  </r>
  <r>
    <x v="0"/>
    <s v="10.01.00015"/>
    <s v="Material de Procedimentos"/>
    <n v="222122.56"/>
    <n v="1.0053892053184796E-3"/>
    <n v="90.805384690128307"/>
    <x v="1"/>
  </r>
  <r>
    <x v="1"/>
    <s v="10.01.00013"/>
    <s v="Remuneração paga a terceiros, também com vínculo empregatício, INSS e FGTS"/>
    <n v="222057.19"/>
    <n v="1.0050933223052832E-3"/>
    <n v="90.806389783450612"/>
    <x v="0"/>
  </r>
  <r>
    <x v="0"/>
    <s v="10.01.00015"/>
    <s v="Dentárias: Materiais e Serviços"/>
    <n v="222033"/>
    <n v="1.0049838315589284E-3"/>
    <n v="90.807394767282176"/>
    <x v="1"/>
  </r>
  <r>
    <x v="1"/>
    <s v="10.01.00015"/>
    <s v="SERVICOS DE TERCEIROS"/>
    <n v="221952.64000000001"/>
    <n v="1.0046200995879869E-3"/>
    <n v="90.808399387381769"/>
    <x v="1"/>
  </r>
  <r>
    <x v="0"/>
    <s v="10.01.00013"/>
    <s v="FUNCIONARIOS, INSS e FGTS"/>
    <n v="221947.68"/>
    <n v="1.0045976492323886E-3"/>
    <n v="90.809403985030997"/>
    <x v="0"/>
  </r>
  <r>
    <x v="0"/>
    <s v="10.01.00022"/>
    <s v="UNIMED"/>
    <n v="221935.05"/>
    <n v="1.0045404822986779E-3"/>
    <n v="90.810408525513296"/>
    <x v="0"/>
  </r>
  <r>
    <x v="0"/>
    <s v="10.01.00015"/>
    <s v="Matáeria Prima de uso e consumo no escritório/consultório"/>
    <n v="221914.42"/>
    <n v="1.0044471051140025E-3"/>
    <n v="90.811412972618413"/>
    <x v="0"/>
  </r>
  <r>
    <x v="0"/>
    <s v="10.01.00016"/>
    <s v="Material de consumo do consultório"/>
    <n v="221832.17"/>
    <n v="1.0040748184712706E-3"/>
    <n v="90.812417047436881"/>
    <x v="1"/>
  </r>
  <r>
    <x v="1"/>
    <s v="10.01.00061"/>
    <s v="Remuneração paga a terceiros com vinculo empregatício"/>
    <n v="221803.85"/>
    <n v="1.003946634182855E-3"/>
    <n v="90.813420994071066"/>
    <x v="0"/>
  </r>
  <r>
    <x v="1"/>
    <s v="10.01.00013"/>
    <s v="Remuneração e benefícios pagos a terceiros, com vínculo empregatício, INSS e FGTS"/>
    <n v="221739.32"/>
    <n v="1.0036545532460101E-3"/>
    <n v="90.814424648624311"/>
    <x v="0"/>
  </r>
  <r>
    <x v="0"/>
    <s v="10.01.00015"/>
    <s v="Insumos utilizados na atividade"/>
    <n v="221733.62"/>
    <n v="1.0036287534421976E-3"/>
    <n v="90.815428277377748"/>
    <x v="1"/>
  </r>
  <r>
    <x v="0"/>
    <s v="10.01.00015"/>
    <s v="Material para serviços escritório/consultório"/>
    <n v="221722.06"/>
    <n v="1.0035764296295532E-3"/>
    <n v="90.816431853807373"/>
    <x v="1"/>
  </r>
  <r>
    <x v="0"/>
    <s v="10.01.00021"/>
    <s v=" Insumos medicos"/>
    <n v="221700.68"/>
    <n v="1.0034796577338499E-3"/>
    <n v="90.817435333465113"/>
    <x v="1"/>
  </r>
  <r>
    <x v="1"/>
    <s v="10.01.00018"/>
    <s v="Serviços proteticos"/>
    <n v="221669.88"/>
    <n v="1.0033402482676353E-3"/>
    <n v="90.818438673713374"/>
    <x v="0"/>
  </r>
  <r>
    <x v="1"/>
    <s v="10.01.00017"/>
    <s v="Despesas de Custeio - Honorário Advocatícios "/>
    <n v="221651.38"/>
    <n v="1.0032565120622792E-3"/>
    <n v="90.819441930225437"/>
    <x v="0"/>
  </r>
  <r>
    <x v="1"/>
    <s v="10.01.00015"/>
    <s v="Material Médico e/ou Odontológico e Prótese Dentária"/>
    <n v="221632"/>
    <n v="1.0031687927293169E-3"/>
    <n v="90.820445099018173"/>
    <x v="1"/>
  </r>
  <r>
    <x v="0"/>
    <s v="10.01.00036"/>
    <s v="Cartão alimentação"/>
    <n v="221594.1"/>
    <n v="1.0029972466653711E-3"/>
    <n v="90.821448096264831"/>
    <x v="1"/>
  </r>
  <r>
    <x v="0"/>
    <s v="10.01.00020"/>
    <s v="Internet e Sofware"/>
    <n v="221582.35"/>
    <n v="1.0029440628592666E-3"/>
    <n v="90.822451040327692"/>
    <x v="0"/>
  </r>
  <r>
    <x v="0"/>
    <s v="10.01.00007"/>
    <s v="Energia do escritório"/>
    <n v="221533.04"/>
    <n v="1.002720871924882E-3"/>
    <n v="90.823453761199616"/>
    <x v="1"/>
  </r>
  <r>
    <x v="1"/>
    <s v="10.01.00015"/>
    <s v=" Material uso consultório"/>
    <n v="221463.64"/>
    <n v="1.0024067479977624E-3"/>
    <n v="90.824456167947616"/>
    <x v="1"/>
  </r>
  <r>
    <x v="1"/>
    <s v="10.01.00015"/>
    <s v="Próteses "/>
    <n v="221452"/>
    <n v="1.0023540620826086E-3"/>
    <n v="90.825458522009697"/>
    <x v="0"/>
  </r>
  <r>
    <x v="0"/>
    <s v="10.01.00017"/>
    <s v="MATERIAL DE TRABALHO"/>
    <n v="221444.95"/>
    <n v="1.0023221517989457E-3"/>
    <n v="90.826460844161502"/>
    <x v="1"/>
  </r>
  <r>
    <x v="1"/>
    <s v="10.01.00022"/>
    <s v="Aquisição de Selos"/>
    <n v="221413.5"/>
    <n v="1.0021798002498403E-3"/>
    <n v="90.827463023961755"/>
    <x v="1"/>
  </r>
  <r>
    <x v="0"/>
    <s v="10.01.00016"/>
    <s v="Serviço Odontológico "/>
    <n v="221404.55"/>
    <n v="1.0021392900315734E-3"/>
    <n v="90.828465163251792"/>
    <x v="0"/>
  </r>
  <r>
    <x v="0"/>
    <s v="10.01.00008"/>
    <s v="Pagamento Prestadores de Serviços"/>
    <n v="221399.45"/>
    <n v="1.0021162059965835E-3"/>
    <n v="90.829467279457788"/>
    <x v="0"/>
  </r>
  <r>
    <x v="0"/>
    <s v="10.01.00021"/>
    <s v="Serviços Tomados "/>
    <n v="221335.51"/>
    <n v="1.0018267955657471E-3"/>
    <n v="90.830469106253346"/>
    <x v="0"/>
  </r>
  <r>
    <x v="0"/>
    <s v="10.01.00003"/>
    <s v="Materiais odontológicos "/>
    <n v="221310.3"/>
    <n v="1.0017126880123941E-3"/>
    <n v="90.831470818941355"/>
    <x v="1"/>
  </r>
  <r>
    <x v="0"/>
    <s v="10.01.00023"/>
    <s v="Locação de Máquinas e Equipamentos"/>
    <n v="221304.47"/>
    <n v="1.0016862997920036E-3"/>
    <n v="90.832472505241142"/>
    <x v="0"/>
  </r>
  <r>
    <x v="1"/>
    <s v="10.01.00027"/>
    <s v="DESPESAS DEDUTÍVEIS TOTAIS"/>
    <n v="221293.56"/>
    <n v="1.0016369180622503E-3"/>
    <n v="90.833474142159204"/>
    <x v="0"/>
  </r>
  <r>
    <x v="1"/>
    <s v="10.01.00015"/>
    <s v="Taxas Diversas"/>
    <n v="221275.82"/>
    <n v="1.0015566218307358E-3"/>
    <n v="90.834475698781034"/>
    <x v="0"/>
  </r>
  <r>
    <x v="0"/>
    <s v="10.01.00015"/>
    <s v="Serviços de manutenção em informática"/>
    <n v="221271.6"/>
    <n v="1.0015375209233518E-3"/>
    <n v="90.835477236301955"/>
    <x v="1"/>
  </r>
  <r>
    <x v="0"/>
    <s v="10.01.00015"/>
    <s v="Material de uso e consumo do consultório "/>
    <n v="221248.91"/>
    <n v="1.001434819599053E-3"/>
    <n v="90.836478671121554"/>
    <x v="1"/>
  </r>
  <r>
    <x v="1"/>
    <s v="10.01.00016"/>
    <s v="INSS empregados"/>
    <n v="221225.92"/>
    <n v="1.0013307603903429E-3"/>
    <n v="90.837480001881943"/>
    <x v="0"/>
  </r>
  <r>
    <x v="0"/>
    <s v="10.01.00020"/>
    <s v="Manutenção das Instalações"/>
    <n v="221213.83"/>
    <n v="1.0012760376485721E-3"/>
    <n v="90.838481277919598"/>
    <x v="1"/>
  </r>
  <r>
    <x v="0"/>
    <s v="10.01.00030"/>
    <s v="REPASSES LEGAIS PARTE DO TRIBUNAL DE JUSTICA"/>
    <n v="221204.84"/>
    <n v="1.0012353463790505E-3"/>
    <n v="90.839482513265978"/>
    <x v="0"/>
  </r>
  <r>
    <x v="0"/>
    <s v="10.01.00017"/>
    <s v="Remuneração paga à terceiros sem vinculo empregatício"/>
    <n v="221203.53"/>
    <n v="1.001229416950455E-3"/>
    <n v="90.840483742682935"/>
    <x v="1"/>
  </r>
  <r>
    <x v="0"/>
    <s v="10.01.00016"/>
    <s v="Recolhimento FUJU"/>
    <n v="221199.86"/>
    <n v="1.0012128054978249E-3"/>
    <n v="90.841484955488426"/>
    <x v="0"/>
  </r>
  <r>
    <x v="0"/>
    <s v="10.01.00012"/>
    <s v="Material de escritório / Consultório "/>
    <n v="221180.34"/>
    <n v="1.0011244524854709E-3"/>
    <n v="90.842486079940912"/>
    <x v="1"/>
  </r>
  <r>
    <x v="1"/>
    <s v="10.01.00016"/>
    <s v="Internet do escritório/consultório"/>
    <n v="221031.39"/>
    <n v="1.0004502628753196E-3"/>
    <n v="90.843486530203791"/>
    <x v="0"/>
  </r>
  <r>
    <x v="1"/>
    <s v="10.01.00015"/>
    <s v="Material de uso no Consultório"/>
    <n v="220982.62"/>
    <n v="1.0002295161328752E-3"/>
    <n v="90.844486759719928"/>
    <x v="1"/>
  </r>
  <r>
    <x v="1"/>
    <s v="10.01.00041"/>
    <s v="PLANO DE SAUDE DE EMPREGADOS"/>
    <n v="220924.55"/>
    <n v="9.9996667497368429E-4"/>
    <n v="90.845486726394896"/>
    <x v="1"/>
  </r>
  <r>
    <x v="1"/>
    <s v="10.01.00016"/>
    <s v="Laboratórios e Dentárias"/>
    <n v="220912.86"/>
    <n v="9.9991376274446184E-4"/>
    <n v="90.846486640157636"/>
    <x v="0"/>
  </r>
  <r>
    <x v="1"/>
    <s v="10.01.00016"/>
    <s v="Material de expediente "/>
    <n v="220878.85"/>
    <n v="9.9975982391504797E-4"/>
    <n v="90.847486399981548"/>
    <x v="1"/>
  </r>
  <r>
    <x v="1"/>
    <s v="10.01.00017"/>
    <s v="material de consumo do consultório/escritório"/>
    <n v="220839.07"/>
    <n v="9.9957976844212526E-4"/>
    <n v="90.848485979749995"/>
    <x v="1"/>
  </r>
  <r>
    <x v="0"/>
    <s v="10.01.00017"/>
    <s v="Material de Consumo (Dental/Fornecedor)"/>
    <n v="220827.35"/>
    <n v="9.9952672042446199E-4"/>
    <n v="90.849485506470415"/>
    <x v="1"/>
  </r>
  <r>
    <x v="0"/>
    <s v="10.01.00021"/>
    <s v="Serviços PF"/>
    <n v="220816.1"/>
    <n v="9.9947579975904273E-4"/>
    <n v="90.850484982270174"/>
    <x v="0"/>
  </r>
  <r>
    <x v="1"/>
    <s v="10.01.00015"/>
    <s v="Material e Serviços Odontológicos"/>
    <n v="220761.44"/>
    <n v="9.9922839321932538E-4"/>
    <n v="90.851484210663401"/>
    <x v="1"/>
  </r>
  <r>
    <x v="1"/>
    <s v="10.01.00012"/>
    <s v="Materias odontológicos aplicados na prestação de serviço"/>
    <n v="220749.2"/>
    <n v="9.9917299153534948E-4"/>
    <n v="90.852483383654942"/>
    <x v="1"/>
  </r>
  <r>
    <x v="1"/>
    <s v="10.01.00015"/>
    <s v="material para prestação de serviço"/>
    <n v="220736.82"/>
    <n v="9.991169561719812E-4"/>
    <n v="90.853482500611108"/>
    <x v="1"/>
  </r>
  <r>
    <x v="1"/>
    <s v="10.01.00006"/>
    <s v="PAGTO DUP./FORNECEDOR"/>
    <n v="220724.31"/>
    <n v="9.9906033239203487E-4"/>
    <n v="90.854481560943498"/>
    <x v="0"/>
  </r>
  <r>
    <x v="1"/>
    <s v="10.01.00005"/>
    <s v="COMPRA MATERIAS ODONTOLÓGICOS"/>
    <n v="220662.21"/>
    <n v="9.9877925031892053E-4"/>
    <n v="90.855480340193822"/>
    <x v="1"/>
  </r>
  <r>
    <x v="0"/>
    <s v="10.01.00017"/>
    <s v="SALÁRIOS E ORDENADOS"/>
    <n v="220648.26"/>
    <n v="9.9871610869380089E-4"/>
    <n v="90.856479056302518"/>
    <x v="0"/>
  </r>
  <r>
    <x v="0"/>
    <s v="10.01.00015"/>
    <s v="Material de uso e consumo nos serviços"/>
    <n v="220642.07"/>
    <n v="9.9868809101211664E-4"/>
    <n v="90.857477744393535"/>
    <x v="1"/>
  </r>
  <r>
    <x v="1"/>
    <s v="10.01.00016"/>
    <s v="Material hospitalar de uso na atividade"/>
    <n v="220578.78"/>
    <n v="9.984016226641712E-4"/>
    <n v="90.858476146016201"/>
    <x v="1"/>
  </r>
  <r>
    <x v="0"/>
    <s v="10.01.00012"/>
    <s v="Material de escritório/ consultório "/>
    <n v="220576.45"/>
    <n v="9.9839107642857782E-4"/>
    <n v="90.859474537092623"/>
    <x v="1"/>
  </r>
  <r>
    <x v="1"/>
    <s v="10.01.00015"/>
    <s v="Material de consumo em procedimentos médicos"/>
    <n v="220555.76"/>
    <n v="9.9829742766702006E-4"/>
    <n v="90.860472834520294"/>
    <x v="1"/>
  </r>
  <r>
    <x v="1"/>
    <s v="10.01.00015"/>
    <s v="Prest de serviços de advocacia"/>
    <n v="220500"/>
    <n v="9.9804504221779515E-4"/>
    <n v="90.861470879562518"/>
    <x v="0"/>
  </r>
  <r>
    <x v="0"/>
    <s v="10.01.00016"/>
    <s v="Material para uso e consumo"/>
    <n v="220491.29"/>
    <n v="9.9800561830705741E-4"/>
    <n v="90.862468885180832"/>
    <x v="1"/>
  </r>
  <r>
    <x v="0"/>
    <s v="10.01.00008"/>
    <s v="Despesas de uso e consumo"/>
    <n v="220465.63"/>
    <n v="9.9788947392708775E-4"/>
    <n v="90.863466774654754"/>
    <x v="0"/>
  </r>
  <r>
    <x v="0"/>
    <s v="10.01.00015"/>
    <s v="Duplicatas "/>
    <n v="220464.69"/>
    <n v="9.9788521922259928E-4"/>
    <n v="90.864464659873974"/>
    <x v="0"/>
  </r>
  <r>
    <x v="0"/>
    <s v="10.01.00015"/>
    <s v="Material dental"/>
    <n v="220451.68"/>
    <n v="9.9782633230196768E-4"/>
    <n v="90.865462486206269"/>
    <x v="1"/>
  </r>
  <r>
    <x v="1"/>
    <s v="10.01.00015"/>
    <s v="Salário/INSS/FGTS/ Férias funcionários/IRRF"/>
    <n v="220435.66"/>
    <n v="9.9775382127441055E-4"/>
    <n v="90.86646024002755"/>
    <x v="0"/>
  </r>
  <r>
    <x v="0"/>
    <s v="10.05.00006"/>
    <s v="Salarios e Encargos - Contribuições Previdenciarias"/>
    <n v="220428.13"/>
    <n v="9.9771973837569001E-4"/>
    <n v="90.867457959765929"/>
    <x v="0"/>
  </r>
  <r>
    <x v="0"/>
    <s v="10.01.00018"/>
    <s v="Serviços pagos a terceiros"/>
    <n v="220427.1"/>
    <n v="9.9771507630587843E-4"/>
    <n v="90.868455674842238"/>
    <x v="1"/>
  </r>
  <r>
    <x v="1"/>
    <s v="10.01.00010"/>
    <s v="ISSQN - Imposto Sobre Serviços de Qualquer Natureza"/>
    <n v="220421.42"/>
    <n v="9.9768936702769335E-4"/>
    <n v="90.869453364209264"/>
    <x v="0"/>
  </r>
  <r>
    <x v="0"/>
    <s v="10.01.00015"/>
    <s v="Despesas com Materiais Odontológicos "/>
    <n v="220380.07"/>
    <n v="9.9750220529301907E-4"/>
    <n v="90.870450866414558"/>
    <x v="1"/>
  </r>
  <r>
    <x v="1"/>
    <s v="10.01.00016"/>
    <s v="material de produção dos serviços "/>
    <n v="220374.76"/>
    <n v="9.9747817073894099E-4"/>
    <n v="90.871448344585303"/>
    <x v="1"/>
  </r>
  <r>
    <x v="0"/>
    <s v="10.01.00010"/>
    <s v="ALVARÁ / ISS escritório pago pelo contribuinte"/>
    <n v="220348.88"/>
    <n v="9.9736103057706973E-4"/>
    <n v="90.872445705615874"/>
    <x v="0"/>
  </r>
  <r>
    <x v="1"/>
    <s v="10.01.00017"/>
    <s v="Honorário Contábil"/>
    <n v="220303.13"/>
    <n v="9.971539532043648E-4"/>
    <n v="90.873442859569082"/>
    <x v="0"/>
  </r>
  <r>
    <x v="1"/>
    <s v="10.01.00017"/>
    <s v="Manutenção e Reforma"/>
    <n v="220300.93"/>
    <n v="9.9714399538534948E-4"/>
    <n v="90.874440003564473"/>
    <x v="1"/>
  </r>
  <r>
    <x v="0"/>
    <s v="10.01.00015"/>
    <s v="GRERJ"/>
    <n v="220287.28"/>
    <n v="9.9708221164464066E-4"/>
    <n v="90.875437085776113"/>
    <x v="0"/>
  </r>
  <r>
    <x v="0"/>
    <s v="10.01.00018"/>
    <s v="Material de uso e consumo consultorio"/>
    <n v="220283.08"/>
    <n v="9.9706320126288404E-4"/>
    <n v="90.876434148977381"/>
    <x v="1"/>
  </r>
  <r>
    <x v="0"/>
    <s v="10.01.00015"/>
    <s v="Protese Dentária"/>
    <n v="220260"/>
    <n v="9.969587346888506E-4"/>
    <n v="90.87743110771207"/>
    <x v="0"/>
  </r>
  <r>
    <x v="0"/>
    <s v="10.01.00044"/>
    <s v="Operador Nacional do Sistema de Registro - D"/>
    <n v="220233.28"/>
    <n v="9.968377924506281E-4"/>
    <n v="90.878427945504527"/>
    <x v="0"/>
  </r>
  <r>
    <x v="0"/>
    <s v="10.01.00015"/>
    <s v="Material de procedimentos"/>
    <n v="220230.74"/>
    <n v="9.9682629569594681E-4"/>
    <n v="90.879424771800217"/>
    <x v="1"/>
  </r>
  <r>
    <x v="0"/>
    <s v="10.02.00002"/>
    <s v="Honorários Advocatícios"/>
    <n v="220201.05"/>
    <n v="9.9669191040205373E-4"/>
    <n v="90.880421463710618"/>
    <x v="0"/>
  </r>
  <r>
    <x v="1"/>
    <s v="10.01.00018"/>
    <s v="INSS,  FGTS"/>
    <n v="220157.28"/>
    <n v="9.9649379506646252E-4"/>
    <n v="90.88141795750569"/>
    <x v="0"/>
  </r>
  <r>
    <x v="1"/>
    <s v="10.01.00015"/>
    <s v="Pagamentos a terceiros"/>
    <n v="220138.96"/>
    <n v="9.9641087359175285E-4"/>
    <n v="90.882414368379287"/>
    <x v="1"/>
  </r>
  <r>
    <x v="0"/>
    <s v="10.05.00004"/>
    <s v="ISSQN - Imposto sobre Serviços de Qualquer natureza"/>
    <n v="220123.2"/>
    <n v="9.9633953939735225E-4"/>
    <n v="90.883410707918685"/>
    <x v="0"/>
  </r>
  <r>
    <x v="0"/>
    <s v="10.02.00005"/>
    <s v="Material de Consumo"/>
    <n v="220081.35"/>
    <n v="9.961501145219927E-4"/>
    <n v="90.884406858033202"/>
    <x v="1"/>
  </r>
  <r>
    <x v="1"/>
    <s v="10.01.00005"/>
    <s v="Material Cirurgico"/>
    <n v="220065.15"/>
    <n v="9.9607678876378891E-4"/>
    <n v="90.885402934821968"/>
    <x v="1"/>
  </r>
  <r>
    <x v="0"/>
    <s v="10.01.00017"/>
    <s v="Serviços de terceiro PF"/>
    <n v="220052.49"/>
    <n v="9.9601948604163696E-4"/>
    <n v="90.886398954308007"/>
    <x v="1"/>
  </r>
  <r>
    <x v="0"/>
    <s v="10.01.00015"/>
    <s v="Material de uso do consultório"/>
    <n v="220049.08"/>
    <n v="9.9600405142216317E-4"/>
    <n v="90.887394958359423"/>
    <x v="1"/>
  </r>
  <r>
    <x v="0"/>
    <s v="10.01.00018"/>
    <s v="Maquinas e equipamentos"/>
    <n v="220041.47"/>
    <n v="9.9596960642093298E-4"/>
    <n v="90.888390927965844"/>
    <x v="0"/>
  </r>
  <r>
    <x v="0"/>
    <s v="10.01.00015"/>
    <s v="Material de uso na Prestação do Serviço"/>
    <n v="220031.12"/>
    <n v="9.9592275940874725E-4"/>
    <n v="90.889386850725259"/>
    <x v="1"/>
  </r>
  <r>
    <x v="0"/>
    <s v="10.01.00020"/>
    <s v="Despesas operacionais de próteses em geral"/>
    <n v="220000"/>
    <n v="9.9578190153249411E-4"/>
    <n v="90.890382632626796"/>
    <x v="0"/>
  </r>
  <r>
    <x v="1"/>
    <s v="10.01.00057"/>
    <s v="Serviços de Terceiros"/>
    <n v="219997.39"/>
    <n v="9.9577008793811685E-4"/>
    <n v="90.891378402714736"/>
    <x v="1"/>
  </r>
  <r>
    <x v="0"/>
    <s v="10.01.00015"/>
    <s v="Material usado na atividade Odontologica"/>
    <n v="219939.94"/>
    <n v="9.9551005307337579E-4"/>
    <n v="90.892373912767809"/>
    <x v="1"/>
  </r>
  <r>
    <x v="0"/>
    <s v="10.01.00015"/>
    <s v="Compra de insumos e materiais odontológicos"/>
    <n v="219879.15"/>
    <n v="9.952349004288567E-4"/>
    <n v="90.893369147668238"/>
    <x v="1"/>
  </r>
  <r>
    <x v="0"/>
    <s v="10.01.00010"/>
    <s v="Despesas Financeiras"/>
    <n v="219826.21"/>
    <n v="9.9499527909309698E-4"/>
    <n v="90.894364142947325"/>
    <x v="0"/>
  </r>
  <r>
    <x v="0"/>
    <s v="10.01.00019"/>
    <s v="Material de Uso e Consumo"/>
    <n v="219721.39"/>
    <n v="9.9452083427983059E-4"/>
    <n v="90.895358663781607"/>
    <x v="1"/>
  </r>
  <r>
    <x v="1"/>
    <s v="10.01.00025"/>
    <s v="Prestação de serviços combinados de escritório e apoio administrativo"/>
    <n v="219700"/>
    <n v="9.9442401712131353E-4"/>
    <n v="90.89635308779873"/>
    <x v="0"/>
  </r>
  <r>
    <x v="1"/>
    <s v="10.01.00021"/>
    <s v="Recolhimento IRRF "/>
    <n v="219690.28"/>
    <n v="9.9438002166639112E-4"/>
    <n v="90.897347467820396"/>
    <x v="0"/>
  </r>
  <r>
    <x v="0"/>
    <s v="10.02.00026"/>
    <s v="REPASSES LEGAIS PARTE DO SEFAZ"/>
    <n v="219683.02"/>
    <n v="9.9434716086364058E-4"/>
    <n v="90.898341814981265"/>
    <x v="0"/>
  </r>
  <r>
    <x v="0"/>
    <s v="10.01.00015"/>
    <s v="materias de consumo odontologico e despesas com laboratorio"/>
    <n v="219660.79999999999"/>
    <n v="9.9424658689158574E-4"/>
    <n v="90.89933606156815"/>
    <x v="1"/>
  </r>
  <r>
    <x v="0"/>
    <s v="10.01.00015"/>
    <s v="MATERIAL PARA USO NO CONSULTORIO EM PROCEDIMENTOS"/>
    <n v="219657.07"/>
    <n v="9.9422970386207356E-4"/>
    <n v="90.900330291272013"/>
    <x v="1"/>
  </r>
  <r>
    <x v="0"/>
    <s v="10.01.00017"/>
    <s v="Servicos Tercerizados de Fonoaudiologia "/>
    <n v="219655"/>
    <n v="9.9422033445963629E-4"/>
    <n v="90.901324511606475"/>
    <x v="0"/>
  </r>
  <r>
    <x v="0"/>
    <s v="10.01.00015"/>
    <s v="Serviços de Terceiros - Pessoa Júridica"/>
    <n v="219644"/>
    <n v="9.9417054536455967E-4"/>
    <n v="90.902318682151844"/>
    <x v="1"/>
  </r>
  <r>
    <x v="1"/>
    <s v="10.01.00008"/>
    <s v="Salários e Ordenados "/>
    <n v="219628.46"/>
    <n v="9.9410020695206045E-4"/>
    <n v="90.903312782358796"/>
    <x v="0"/>
  </r>
  <r>
    <x v="0"/>
    <s v="10.01.00033"/>
    <s v="INSS e IRRF - Descontado dos colaboradores"/>
    <n v="219612.01"/>
    <n v="9.9402574962351403E-4"/>
    <n v="90.904306808108416"/>
    <x v="0"/>
  </r>
  <r>
    <x v="0"/>
    <s v="10.01.00015"/>
    <s v="Outras Despesas Dedutivas"/>
    <n v="219600.67"/>
    <n v="9.9397442159277144E-4"/>
    <n v="90.905300782530006"/>
    <x v="0"/>
  </r>
  <r>
    <x v="0"/>
    <s v="10.01.00012"/>
    <s v="Material de  escritório/consultório"/>
    <n v="219598.59"/>
    <n v="9.9396500692752071E-4"/>
    <n v="90.906294747536933"/>
    <x v="1"/>
  </r>
  <r>
    <x v="1"/>
    <s v="10.01.00026"/>
    <s v="Vale Alimentação p/ Funcionário."/>
    <n v="219537.82"/>
    <n v="9.9368994480862919E-4"/>
    <n v="90.907288437481739"/>
    <x v="1"/>
  </r>
  <r>
    <x v="1"/>
    <s v="10.01.00015"/>
    <s v="Medicamento/Materiais de uso em procedimento médico"/>
    <n v="219530.32"/>
    <n v="9.9365599769834969E-4"/>
    <n v="90.908282093479443"/>
    <x v="1"/>
  </r>
  <r>
    <x v="0"/>
    <s v="10.01.00017"/>
    <s v="Serviços especializados"/>
    <n v="219495.5"/>
    <n v="9.9349839258102519E-4"/>
    <n v="90.909275591872017"/>
    <x v="0"/>
  </r>
  <r>
    <x v="1"/>
    <s v="10.01.00015"/>
    <s v="Material relacionado a atividade"/>
    <n v="219434.86"/>
    <n v="9.9322391887871173E-4"/>
    <n v="90.9102688157909"/>
    <x v="1"/>
  </r>
  <r>
    <x v="0"/>
    <s v="10.01.00016"/>
    <s v="DESPESAS DEDUTÍVEIS"/>
    <n v="219421.07"/>
    <n v="9.931615014586114E-4"/>
    <n v="90.911261977292355"/>
    <x v="0"/>
  </r>
  <r>
    <x v="0"/>
    <s v="10.01.00015"/>
    <s v="Materiais para Procedimentos / Cirurgia"/>
    <n v="219398.2"/>
    <n v="9.9305798540366566E-4"/>
    <n v="90.912255035277752"/>
    <x v="1"/>
  </r>
  <r>
    <x v="1"/>
    <s v="10.03.00001"/>
    <s v="Despesas Tributárias_RECOMPE"/>
    <n v="219350.22"/>
    <n v="9.9284081442350416E-4"/>
    <n v="90.913247876092171"/>
    <x v="0"/>
  </r>
  <r>
    <x v="0"/>
    <s v="10.01.00015"/>
    <s v="Serviços Prestados "/>
    <n v="219313.91"/>
    <n v="9.9267646514693774E-4"/>
    <n v="90.914240552557317"/>
    <x v="0"/>
  </r>
  <r>
    <x v="0"/>
    <s v="10.01.00017"/>
    <s v="CONF.LIVRO CAIXA - DESPESAS TRIBUTARIAS"/>
    <n v="219281.75"/>
    <n v="9.925308999380589E-4"/>
    <n v="90.915233083457252"/>
    <x v="0"/>
  </r>
  <r>
    <x v="1"/>
    <s v="10.01.00018"/>
    <s v="MATERIAIS E EQUIPAMENTOS MÉDICOS"/>
    <n v="219270.31"/>
    <n v="9.924791192791793E-4"/>
    <n v="90.916225562576528"/>
    <x v="1"/>
  </r>
  <r>
    <x v="0"/>
    <s v="10.01.00028"/>
    <s v="FAADEP"/>
    <n v="219257.7"/>
    <n v="9.9242204287109618E-4"/>
    <n v="90.917217984619398"/>
    <x v="0"/>
  </r>
  <r>
    <x v="1"/>
    <s v="10.01.00030"/>
    <s v="Cartão Alimentação"/>
    <n v="219227.39"/>
    <n v="9.9228485128275323E-4"/>
    <n v="90.918210269470677"/>
    <x v="1"/>
  </r>
  <r>
    <x v="0"/>
    <s v="10.01.00024"/>
    <s v="Serviços de Terceiros"/>
    <n v="219174.19"/>
    <n v="9.920440531138372E-4"/>
    <n v="90.919202313523797"/>
    <x v="1"/>
  </r>
  <r>
    <x v="0"/>
    <s v="10.01.00015"/>
    <s v="DESPESAS DE LIVRO CAIXA"/>
    <n v="219146.86"/>
    <n v="9.9192034984397852E-4"/>
    <n v="90.920194233873644"/>
    <x v="0"/>
  </r>
  <r>
    <x v="1"/>
    <s v="10.01.00016"/>
    <s v="Cursos e Treinamentos"/>
    <n v="219112.88"/>
    <n v="9.9176654680300548E-4"/>
    <n v="90.921186000420448"/>
    <x v="0"/>
  </r>
  <r>
    <x v="1"/>
    <s v="10.01.00019"/>
    <s v="Honorários contábeis"/>
    <n v="219073.85"/>
    <n v="9.9158988604111089E-4"/>
    <n v="90.922177590306489"/>
    <x v="0"/>
  </r>
  <r>
    <x v="1"/>
    <s v="10.01.00005"/>
    <s v="Material de uso e consumo"/>
    <n v="219052.63"/>
    <n v="9.914938383504266E-4"/>
    <n v="90.923169084144845"/>
    <x v="1"/>
  </r>
  <r>
    <x v="1"/>
    <s v="10.01.00013"/>
    <s v="Remuneração paga a terceiros, com ou sem vínculo empregatício, INSS e FGTS"/>
    <n v="219045.09"/>
    <n v="9.9145971018889216E-4"/>
    <n v="90.924160543855038"/>
    <x v="0"/>
  </r>
  <r>
    <x v="0"/>
    <s v="10.01.00015"/>
    <s v="Material de uso e consumo escritório/consultório"/>
    <n v="219010.89"/>
    <n v="9.9130491136601774E-4"/>
    <n v="90.925151848766404"/>
    <x v="1"/>
  </r>
  <r>
    <x v="1"/>
    <s v="10.01.00015"/>
    <s v="Material odontológico_ Despesas Invisalign"/>
    <n v="218960.71"/>
    <n v="9.910777825668409E-4"/>
    <n v="90.926142926548977"/>
    <x v="1"/>
  </r>
  <r>
    <x v="1"/>
    <s v="10.01.00016"/>
    <s v="Consumíveis consultório"/>
    <n v="218951.89"/>
    <n v="9.9103786076515225E-4"/>
    <n v="90.927133964409748"/>
    <x v="0"/>
  </r>
  <r>
    <x v="1"/>
    <s v="10.01.00002"/>
    <s v="Despesas com aluguel "/>
    <n v="218930.61"/>
    <n v="9.9094154149758566E-4"/>
    <n v="90.92812490595125"/>
    <x v="1"/>
  </r>
  <r>
    <x v="0"/>
    <s v="10.01.00016"/>
    <s v="Mão de Obra de Terceiros"/>
    <n v="218892.49"/>
    <n v="9.9076899965173828E-4"/>
    <n v="90.929115674950907"/>
    <x v="1"/>
  </r>
  <r>
    <x v="1"/>
    <s v="10.01.00006"/>
    <s v="Materiais de Trabalho"/>
    <n v="218845.54"/>
    <n v="9.9055649074138857E-4"/>
    <n v="90.930106231441655"/>
    <x v="1"/>
  </r>
  <r>
    <x v="1"/>
    <s v="10.01.00015"/>
    <s v="Despesas Livro Caixa Serventia Paulo Lopes"/>
    <n v="218816.35"/>
    <n v="9.9042436858818076E-4"/>
    <n v="90.931096655810251"/>
    <x v="0"/>
  </r>
  <r>
    <x v="0"/>
    <s v="10.01.00015"/>
    <s v="SERVIÇOS PAGOS A TERCEIROS"/>
    <n v="218795.68"/>
    <n v="9.9033081035225035E-4"/>
    <n v="90.932086986620604"/>
    <x v="1"/>
  </r>
  <r>
    <x v="0"/>
    <s v="10.01.00017"/>
    <s v="Selos"/>
    <n v="218772.07"/>
    <n v="9.9022394484909039E-4"/>
    <n v="90.933077210565457"/>
    <x v="0"/>
  </r>
  <r>
    <x v="0"/>
    <s v="10.01.00019"/>
    <s v="Serviços de Informatica"/>
    <n v="218765.17"/>
    <n v="9.9019271350763338E-4"/>
    <n v="90.934067403278959"/>
    <x v="0"/>
  </r>
  <r>
    <x v="1"/>
    <s v="10.01.00017"/>
    <s v="Devolução de Comissão"/>
    <n v="218749.12"/>
    <n v="9.90120066691635E-4"/>
    <n v="90.935057523345648"/>
    <x v="0"/>
  </r>
  <r>
    <x v="1"/>
    <s v="10.01.00015"/>
    <s v="Medicamentos e materiais de consumo"/>
    <n v="218736.86"/>
    <n v="9.9006457448203153E-4"/>
    <n v="90.936047587920129"/>
    <x v="1"/>
  </r>
  <r>
    <x v="0"/>
    <s v="10.01.00033"/>
    <s v="Devoluções Depósito Prévio"/>
    <n v="218724.13"/>
    <n v="9.9000695492018381E-4"/>
    <n v="90.937037594875051"/>
    <x v="0"/>
  </r>
  <r>
    <x v="0"/>
    <s v="10.01.00022"/>
    <s v="SALÁRIOS"/>
    <n v="218704.15"/>
    <n v="9.8991651981839902E-4"/>
    <n v="90.938027511394864"/>
    <x v="0"/>
  </r>
  <r>
    <x v="0"/>
    <s v="10.01.00016"/>
    <s v="Material para prestação de serviços"/>
    <n v="218659.5"/>
    <n v="9.8971442135520186E-4"/>
    <n v="90.939017225816215"/>
    <x v="1"/>
  </r>
  <r>
    <x v="1"/>
    <s v="10.01.00031"/>
    <s v="FGTS"/>
    <n v="218648.84"/>
    <n v="9.8966617119579099E-4"/>
    <n v="90.940006891987409"/>
    <x v="0"/>
  </r>
  <r>
    <x v="0"/>
    <s v="10.01.00028"/>
    <s v="INSS - CONTRIBUICAO PREVIDENCIARIA - FOLHA DE PAGAMENTO"/>
    <n v="218645.67"/>
    <n v="9.8965182288384638E-4"/>
    <n v="90.940996543810286"/>
    <x v="0"/>
  </r>
  <r>
    <x v="0"/>
    <s v="10.01.00015"/>
    <s v="Material  Odontológicos "/>
    <n v="218643.06"/>
    <n v="9.8964000928946911E-4"/>
    <n v="90.94198618381958"/>
    <x v="1"/>
  </r>
  <r>
    <x v="0"/>
    <s v="10.01.00015"/>
    <s v="Materiais e medicamentos para uso em consultório"/>
    <n v="218632.31"/>
    <n v="9.8959135176473513E-4"/>
    <n v="90.942975775171348"/>
    <x v="1"/>
  </r>
  <r>
    <x v="1"/>
    <s v="10.01.00016"/>
    <s v="Material Medico"/>
    <n v="218631.09"/>
    <n v="9.8958582970146299E-4"/>
    <n v="90.943965361001048"/>
    <x v="1"/>
  </r>
  <r>
    <x v="1"/>
    <s v="10.01.00032"/>
    <s v="Honorários Contábeis"/>
    <n v="218619.91"/>
    <n v="9.8953522587573971E-4"/>
    <n v="90.944954896226918"/>
    <x v="0"/>
  </r>
  <r>
    <x v="1"/>
    <s v="10.01.00016"/>
    <s v="Material médico"/>
    <n v="218613.79"/>
    <n v="9.8950752503375165E-4"/>
    <n v="90.945944403751952"/>
    <x v="1"/>
  </r>
  <r>
    <x v="0"/>
    <s v="10.01.00015"/>
    <s v="material para uso e consumo odontologico"/>
    <n v="218609.87"/>
    <n v="9.8948978201077891E-4"/>
    <n v="90.946933893533966"/>
    <x v="1"/>
  </r>
  <r>
    <x v="1"/>
    <s v="10.01.00030"/>
    <s v="GRERJ Lei 3217/99"/>
    <n v="218575.51"/>
    <n v="9.8933425898288497E-4"/>
    <n v="90.947923227792955"/>
    <x v="0"/>
  </r>
  <r>
    <x v="1"/>
    <s v="10.01.00019"/>
    <s v="Remuneração com terceiros"/>
    <n v="218567.34"/>
    <n v="9.8929727926408699E-4"/>
    <n v="90.948912525072217"/>
    <x v="1"/>
  </r>
  <r>
    <x v="1"/>
    <s v="10.01.00018"/>
    <s v="Rateio despesas consultório"/>
    <n v="218532.01"/>
    <n v="9.8913736574326376E-4"/>
    <n v="90.949901662437966"/>
    <x v="0"/>
  </r>
  <r>
    <x v="0"/>
    <s v="10.02.00022"/>
    <s v="Meio eletrônico, investimento e demais gastos com informatização"/>
    <n v="218523.83"/>
    <n v="9.891003407616521E-4"/>
    <n v="90.950890762778727"/>
    <x v="0"/>
  </r>
  <r>
    <x v="0"/>
    <s v="10.01.00023"/>
    <s v="Selos Digitais"/>
    <n v="218500"/>
    <n v="9.8899247947659076E-4"/>
    <n v="90.951879755258204"/>
    <x v="0"/>
  </r>
  <r>
    <x v="0"/>
    <s v="10.01.00019"/>
    <s v="TFJ - MG - recolhimento relativo aos atos praticados no mês "/>
    <n v="218397.41"/>
    <n v="9.8852812827078074E-4"/>
    <n v="90.952868283386479"/>
    <x v="0"/>
  </r>
  <r>
    <x v="1"/>
    <s v="10.01.00032"/>
    <s v="SALÁRIO"/>
    <n v="218373.83"/>
    <n v="9.8842139855606181E-4"/>
    <n v="90.953856704785039"/>
    <x v="0"/>
  </r>
  <r>
    <x v="0"/>
    <s v="10.01.00016"/>
    <s v="Material  de uso profissional"/>
    <n v="218350.02"/>
    <n v="9.8831362779662783E-4"/>
    <n v="90.95484501841284"/>
    <x v="1"/>
  </r>
  <r>
    <x v="1"/>
    <s v="10.01.00014"/>
    <s v=" CONVÊNIO MÉDICO; CONVÊNIO ODONTOLÓGICO - BENEFÍCIO AOS PREPOSTOS"/>
    <n v="218263.63"/>
    <n v="9.8792260234902159E-4"/>
    <n v="90.955832941015188"/>
    <x v="0"/>
  </r>
  <r>
    <x v="0"/>
    <s v="10.01.00015"/>
    <s v="Despesa com material odontológico"/>
    <n v="218202.49"/>
    <n v="9.8764586550602264E-4"/>
    <n v="90.956820586880696"/>
    <x v="1"/>
  </r>
  <r>
    <x v="1"/>
    <s v="10.01.00010"/>
    <s v="DARF"/>
    <n v="218198.43"/>
    <n v="9.8762748880365818E-4"/>
    <n v="90.957808214369493"/>
    <x v="0"/>
  </r>
  <r>
    <x v="1"/>
    <s v="10.01.00012"/>
    <s v="Custos dos serviços odontológicos"/>
    <n v="218195.68"/>
    <n v="9.8761504152988897E-4"/>
    <n v="90.958795829411017"/>
    <x v="0"/>
  </r>
  <r>
    <x v="0"/>
    <s v="10.01.00006"/>
    <s v="Materiais utilizados na atividade"/>
    <n v="218182.57"/>
    <n v="9.8755570198112035E-4"/>
    <n v="90.959783385112999"/>
    <x v="1"/>
  </r>
  <r>
    <x v="0"/>
    <s v="10.01.00022"/>
    <s v="Excedente (FUNJURIS)"/>
    <n v="218096.66"/>
    <n v="9.8716684914857203E-4"/>
    <n v="90.960770551962142"/>
    <x v="0"/>
  </r>
  <r>
    <x v="0"/>
    <s v="10.01.00015"/>
    <s v="Despesas com Material utilizado na prestação de serviço"/>
    <n v="218070.59"/>
    <n v="9.8704884899324043E-4"/>
    <n v="90.96175760081114"/>
    <x v="1"/>
  </r>
  <r>
    <x v="1"/>
    <s v="10.01.00016"/>
    <s v="Transporte e Refeições funcionários"/>
    <n v="218056.7"/>
    <n v="9.8698597894500287E-4"/>
    <n v="90.96274458679008"/>
    <x v="0"/>
  </r>
  <r>
    <x v="0"/>
    <s v="10.01.00016"/>
    <s v="Medicamentos"/>
    <n v="218014.3"/>
    <n v="9.86794064614889E-4"/>
    <n v="90.963731380854696"/>
    <x v="0"/>
  </r>
  <r>
    <x v="1"/>
    <s v="10.01.00016"/>
    <s v="Produtos de qualquer natureza usados e consumidos nos tratamentos, etc"/>
    <n v="217979.24"/>
    <n v="9.8663537319003598E-4"/>
    <n v="90.964718016227891"/>
    <x v="1"/>
  </r>
  <r>
    <x v="1"/>
    <s v="10.01.00006"/>
    <s v="Fornecedores de serviço"/>
    <n v="217852.45"/>
    <n v="9.8606148597505717E-4"/>
    <n v="90.965704077713866"/>
    <x v="0"/>
  </r>
  <r>
    <x v="0"/>
    <s v="10.01.00011"/>
    <s v="Material de conservação e limpeza do cartório"/>
    <n v="217792.95"/>
    <n v="9.8579217223350641E-4"/>
    <n v="90.966689869886096"/>
    <x v="1"/>
  </r>
  <r>
    <x v="0"/>
    <s v="10.01.00023"/>
    <s v="FUNJECC 6,8%"/>
    <n v="217742.14"/>
    <n v="9.8556219187706604E-4"/>
    <n v="90.967675432077968"/>
    <x v="0"/>
  </r>
  <r>
    <x v="0"/>
    <s v="10.01.00063"/>
    <s v="Receita de Terceiros - Repasse ao Orgão Gestor FCRC"/>
    <n v="217739.4"/>
    <n v="9.8554978986611051E-4"/>
    <n v="90.968660981867828"/>
    <x v="1"/>
  </r>
  <r>
    <x v="1"/>
    <s v="10.01.00016"/>
    <s v="Produtos Injetáveis"/>
    <n v="217727.7"/>
    <n v="9.854968323740746E-4"/>
    <n v="90.969646478700199"/>
    <x v="1"/>
  </r>
  <r>
    <x v="0"/>
    <s v="10.01.00038"/>
    <s v="FUNAJURIS Despesas com Fundo de Apoio ao Judiciario "/>
    <n v="217689.07"/>
    <n v="9.8532198212472827E-4"/>
    <n v="90.970631800682327"/>
    <x v="0"/>
  </r>
  <r>
    <x v="1"/>
    <s v="10.01.00006"/>
    <s v="Material odontológico"/>
    <n v="217667.49"/>
    <n v="9.8522430497275065E-4"/>
    <n v="90.971617024987296"/>
    <x v="1"/>
  </r>
  <r>
    <x v="0"/>
    <s v="10.01.00015"/>
    <s v="material de uso e consumo odontologico "/>
    <n v="217661.5"/>
    <n v="9.8519719254734086E-4"/>
    <n v="90.972602222179844"/>
    <x v="1"/>
  </r>
  <r>
    <x v="1"/>
    <s v="10.01.00016"/>
    <s v="MATERIAL UTILIZADO EM EXAMES/CONSULTAS"/>
    <n v="217594.39"/>
    <n v="9.8489343380455969E-4"/>
    <n v="90.973587115613654"/>
    <x v="1"/>
  </r>
  <r>
    <x v="0"/>
    <s v="10.01.00021"/>
    <s v="Consultorias e manutenção de soft, Pabx, xerox e equipamentos"/>
    <n v="217593.03"/>
    <n v="9.848872780618956E-4"/>
    <n v="90.974572002891719"/>
    <x v="1"/>
  </r>
  <r>
    <x v="0"/>
    <s v="10.01.00016"/>
    <s v="pagamento de alvara para cliente"/>
    <n v="217568.49"/>
    <n v="9.8477620311706086E-4"/>
    <n v="90.975556779094831"/>
    <x v="0"/>
  </r>
  <r>
    <x v="1"/>
    <s v="10.01.00015"/>
    <s v="SALÁRIOS E ORDENADOS"/>
    <n v="217513.97"/>
    <n v="9.8452943025673567E-4"/>
    <n v="90.976541308525086"/>
    <x v="0"/>
  </r>
  <r>
    <x v="1"/>
    <s v="10.01.00025"/>
    <s v="Remuneração Paga a Terceiro, Com Vínculo Empregatício - Férias"/>
    <n v="217408.95"/>
    <n v="9.8405408018719526E-4"/>
    <n v="90.977525362605277"/>
    <x v="0"/>
  </r>
  <r>
    <x v="1"/>
    <s v="10.01.00015"/>
    <s v="Material de Consumo Odontologia e Harmonização"/>
    <n v="217370.44"/>
    <n v="9.838797730916133E-4"/>
    <n v="90.978509242378365"/>
    <x v="1"/>
  </r>
  <r>
    <x v="1"/>
    <s v="10.01.00025"/>
    <s v="Fundo de Reaparelhamento do Judiciário"/>
    <n v="217320.3"/>
    <n v="9.8365282534369118E-4"/>
    <n v="90.979492895203705"/>
    <x v="0"/>
  </r>
  <r>
    <x v="1"/>
    <s v="10.01.00017"/>
    <s v="Publicidade "/>
    <n v="217285.69"/>
    <n v="9.834961707454546E-4"/>
    <n v="90.980476391374452"/>
    <x v="0"/>
  </r>
  <r>
    <x v="1"/>
    <s v="10.01.00024"/>
    <s v="Funcivil"/>
    <n v="217246.48"/>
    <n v="9.8331869525291357E-4"/>
    <n v="90.9814597100697"/>
    <x v="0"/>
  </r>
  <r>
    <x v="0"/>
    <s v="10.01.00016"/>
    <s v="Materiais Aplicados na Prestação de Serviços"/>
    <n v="217238.18"/>
    <n v="9.8328112711753733E-4"/>
    <n v="90.98244299119682"/>
    <x v="1"/>
  </r>
  <r>
    <x v="1"/>
    <s v="10.01.00016"/>
    <s v="Materiais de uso/consumo - escritório/consultório "/>
    <n v="217175.71"/>
    <n v="9.8299837032031598E-4"/>
    <n v="90.983425989567138"/>
    <x v="1"/>
  </r>
  <r>
    <x v="0"/>
    <s v="10.01.00035"/>
    <s v="Repasse - Renda Excedente - TJMT (Item 2.12.12 CNGCE)"/>
    <n v="217143.67"/>
    <n v="9.8285334826520195E-4"/>
    <n v="90.9844088429154"/>
    <x v="0"/>
  </r>
  <r>
    <x v="0"/>
    <s v="10.01.00016"/>
    <s v="Serviços Prestados por Terceiros Pessoa Jurídica"/>
    <n v="217117.06"/>
    <n v="9.8273290391792992E-4"/>
    <n v="90.985391575819321"/>
    <x v="1"/>
  </r>
  <r>
    <x v="0"/>
    <s v="10.02.00001"/>
    <s v="MATERIAL ODONTOLOGICO"/>
    <n v="216993.63"/>
    <n v="9.8217422500835672E-4"/>
    <n v="90.986373750044336"/>
    <x v="1"/>
  </r>
  <r>
    <x v="0"/>
    <s v="10.01.00018"/>
    <s v="Outras despesas administrativas"/>
    <n v="216963.51"/>
    <n v="9.8203789341347412E-4"/>
    <n v="90.987355787937744"/>
    <x v="0"/>
  </r>
  <r>
    <x v="0"/>
    <s v="10.01.00015"/>
    <s v="Materiais médicos e hospitalares"/>
    <n v="216963.4"/>
    <n v="9.8203739552252321E-4"/>
    <n v="90.988337825333261"/>
    <x v="1"/>
  </r>
  <r>
    <x v="0"/>
    <s v="10.01.00020"/>
    <s v="Material odontológico "/>
    <n v="216962.03"/>
    <n v="9.8203119451704545E-4"/>
    <n v="90.989319856527771"/>
    <x v="1"/>
  </r>
  <r>
    <x v="1"/>
    <s v="10.01.00001"/>
    <s v="Água do escritório"/>
    <n v="216904.69"/>
    <n v="9.8177165754325529E-4"/>
    <n v="90.990301628185321"/>
    <x v="1"/>
  </r>
  <r>
    <x v="0"/>
    <s v="10.01.00006"/>
    <s v="Repasses ao cliente de valores recebidos em ações judiciais"/>
    <n v="216878.77"/>
    <n v="9.816543363301291E-4"/>
    <n v="90.99128328252165"/>
    <x v="0"/>
  </r>
  <r>
    <x v="1"/>
    <s v="10.01.00021"/>
    <s v="Despesas diversas com a serventia"/>
    <n v="216849.34"/>
    <n v="9.8152112786939233E-4"/>
    <n v="90.992264803649519"/>
    <x v="0"/>
  </r>
  <r>
    <x v="0"/>
    <s v="10.01.00016"/>
    <s v="Prestadores Serviços "/>
    <n v="216764.46"/>
    <n v="9.8113693710665559E-4"/>
    <n v="90.993245940586633"/>
    <x v="0"/>
  </r>
  <r>
    <x v="1"/>
    <s v="10.01.00015"/>
    <s v="INSUMOS"/>
    <n v="216763.56"/>
    <n v="9.8113286345342205E-4"/>
    <n v="90.994227073450091"/>
    <x v="1"/>
  </r>
  <r>
    <x v="1"/>
    <s v="10.01.00020"/>
    <s v="CRVA"/>
    <n v="216737.01"/>
    <n v="9.8101269068303254E-4"/>
    <n v="90.995208086140778"/>
    <x v="0"/>
  </r>
  <r>
    <x v="0"/>
    <s v="10.01.00012"/>
    <s v="Material de trabalho"/>
    <n v="216582.66"/>
    <n v="9.8031405915348022E-4"/>
    <n v="90.996188400199927"/>
    <x v="1"/>
  </r>
  <r>
    <x v="0"/>
    <s v="10.01.00015"/>
    <s v="MATERIAL USO E CONSUMO"/>
    <n v="216573.09"/>
    <n v="9.8027074264076344E-4"/>
    <n v="90.997168670942571"/>
    <x v="1"/>
  </r>
  <r>
    <x v="1"/>
    <s v="10.02.00036"/>
    <s v="SALARIO E ENCARGOS DARF IRRF"/>
    <n v="216568.88"/>
    <n v="9.8025168699619335E-4"/>
    <n v="90.998148922629568"/>
    <x v="0"/>
  </r>
  <r>
    <x v="0"/>
    <s v="10.01.00015"/>
    <s v="Material e Medicamentos para pacientes"/>
    <n v="216552.95"/>
    <n v="9.8017958333395977E-4"/>
    <n v="90.999129102212905"/>
    <x v="1"/>
  </r>
  <r>
    <x v="1"/>
    <s v="10.01.00033"/>
    <s v="FETJ - RJ Recolhimento Relativo aos Atos Praticados no Mês"/>
    <n v="216456.64"/>
    <n v="9.7974365717515711E-4"/>
    <n v="91.000108845870074"/>
    <x v="0"/>
  </r>
  <r>
    <x v="1"/>
    <s v="10.01.00031"/>
    <s v="4033 - FERJ"/>
    <n v="216368.14"/>
    <n v="9.7934308127385866E-4"/>
    <n v="91.001088188951343"/>
    <x v="0"/>
  </r>
  <r>
    <x v="0"/>
    <s v="10.01.00015"/>
    <s v="SERVIÇOS TOMADOS "/>
    <n v="216349.33"/>
    <n v="9.7925794192127739E-4"/>
    <n v="91.002067446893264"/>
    <x v="0"/>
  </r>
  <r>
    <x v="1"/>
    <s v="10.01.00026"/>
    <s v="Serviços jurídicos"/>
    <n v="216300"/>
    <n v="9.7903466046126569E-4"/>
    <n v="91.003046481553724"/>
    <x v="0"/>
  </r>
  <r>
    <x v="1"/>
    <s v="10.01.00018"/>
    <s v="Material Aplicado na Prestação de Serviços"/>
    <n v="216261.56"/>
    <n v="9.7886067020537971E-4"/>
    <n v="91.004025342223926"/>
    <x v="1"/>
  </r>
  <r>
    <x v="1"/>
    <s v="10.01.00016"/>
    <s v="Serviços utilizados na prestação de serviços"/>
    <n v="216208.14"/>
    <n v="9.7861887625456251E-4"/>
    <n v="91.005003961100186"/>
    <x v="0"/>
  </r>
  <r>
    <x v="0"/>
    <s v="10.01.00002"/>
    <s v="ALUGUEL DO CARTORIO"/>
    <n v="216199.5"/>
    <n v="9.785797691835203E-4"/>
    <n v="91.005982540869368"/>
    <x v="1"/>
  </r>
  <r>
    <x v="1"/>
    <s v="10.01.00016"/>
    <s v="invisalign material ortodontico"/>
    <n v="216191.62"/>
    <n v="9.7854410208631989E-4"/>
    <n v="91.006961084971451"/>
    <x v="1"/>
  </r>
  <r>
    <x v="1"/>
    <s v="10.01.00017"/>
    <s v="Material de uso clínico"/>
    <n v="216163.5"/>
    <n v="9.784168230541786E-4"/>
    <n v="91.00793950179451"/>
    <x v="1"/>
  </r>
  <r>
    <x v="0"/>
    <s v="10.01.00016"/>
    <s v="Acessórios Consumíveis"/>
    <n v="216090.39"/>
    <n v="9.7808590662317374E-4"/>
    <n v="91.008917587701134"/>
    <x v="0"/>
  </r>
  <r>
    <x v="1"/>
    <s v="10.01.00015"/>
    <s v="Remuneração paga a terceiros s/vinculo empregaticio"/>
    <n v="216087.47"/>
    <n v="9.7807268988157176E-4"/>
    <n v="91.00989566039101"/>
    <x v="0"/>
  </r>
  <r>
    <x v="1"/>
    <s v="10.01.00015"/>
    <s v="Materiais de consumo odontologicos e laboratorial"/>
    <n v="216067.14"/>
    <n v="9.7798067058130732E-4"/>
    <n v="91.010873641061593"/>
    <x v="1"/>
  </r>
  <r>
    <x v="0"/>
    <s v="10.01.00015"/>
    <s v="Pagamentos Efetuados a Terceiros"/>
    <n v="216049.44"/>
    <n v="9.7790055540104772E-4"/>
    <n v="91.011851541616991"/>
    <x v="1"/>
  </r>
  <r>
    <x v="1"/>
    <s v="10.01.00026"/>
    <s v="Plano de Saúde "/>
    <n v="216039.24"/>
    <n v="9.778543873310674E-4"/>
    <n v="91.012829396004321"/>
    <x v="1"/>
  </r>
  <r>
    <x v="0"/>
    <s v="10.01.00049"/>
    <s v="Vale Alimentação/Refeição"/>
    <n v="216025.69"/>
    <n v="9.7779305621849603E-4"/>
    <n v="91.013807189060543"/>
    <x v="1"/>
  </r>
  <r>
    <x v="0"/>
    <s v="10.01.00016"/>
    <s v="Despesas com Software"/>
    <n v="216009.71"/>
    <n v="9.7772072624219362E-4"/>
    <n v="91.014784909786783"/>
    <x v="0"/>
  </r>
  <r>
    <x v="0"/>
    <s v="10.01.00001"/>
    <s v="Aluguel da Sede do Cartorio"/>
    <n v="215940"/>
    <n v="9.7740519916784886E-4"/>
    <n v="91.015762314985949"/>
    <x v="1"/>
  </r>
  <r>
    <x v="1"/>
    <s v="10.05.00002"/>
    <s v="REPASSE ISSQN"/>
    <n v="215934.13"/>
    <n v="9.7737862989620344E-4"/>
    <n v="91.016739693615847"/>
    <x v="0"/>
  </r>
  <r>
    <x v="0"/>
    <s v="10.01.00016"/>
    <s v="Material utilizado no procedimento médico odontológico"/>
    <n v="215924.89"/>
    <n v="9.7733680705633917E-4"/>
    <n v="91.017717030422901"/>
    <x v="1"/>
  </r>
  <r>
    <x v="1"/>
    <s v="10.01.00020"/>
    <s v="PAGAMENTO DE FUNCIONÁRIO"/>
    <n v="215906.29"/>
    <n v="9.7725261822284603E-4"/>
    <n v="91.018694283041128"/>
    <x v="0"/>
  </r>
  <r>
    <x v="0"/>
    <s v="10.01.00005"/>
    <s v=" Repasses a terceiros"/>
    <n v="215878.83"/>
    <n v="9.7712832653640909E-4"/>
    <n v="91.019671411367668"/>
    <x v="1"/>
  </r>
  <r>
    <x v="0"/>
    <s v="10.01.00015"/>
    <s v="compras dental, implantes e componentes e descartáveis"/>
    <n v="215870.66"/>
    <n v="9.7709134681761133E-4"/>
    <n v="91.020648502714479"/>
    <x v="0"/>
  </r>
  <r>
    <x v="0"/>
    <s v="10.01.00025"/>
    <s v="Vale Refeição; cesta básica; vale alimentação (adiantamento salarial)"/>
    <n v="215850"/>
    <n v="9.7699783384449482E-4"/>
    <n v="91.021625500548325"/>
    <x v="1"/>
  </r>
  <r>
    <x v="0"/>
    <s v="10.01.00015"/>
    <s v="Materiais Aplicados no Serviços Odontologicos"/>
    <n v="215846.3"/>
    <n v="9.7698108660342346E-4"/>
    <n v="91.022602481634934"/>
    <x v="1"/>
  </r>
  <r>
    <x v="1"/>
    <s v="10.01.00015"/>
    <s v="Salário"/>
    <n v="215838.38"/>
    <n v="9.7694523845496834E-4"/>
    <n v="91.023579426873383"/>
    <x v="0"/>
  </r>
  <r>
    <x v="0"/>
    <s v="10.01.00004"/>
    <s v="Contribuições obrigatórias a entidades de classe e despesas livro caixa"/>
    <n v="215763.91"/>
    <n v="9.7660816628129961E-4"/>
    <n v="91.024556035039666"/>
    <x v="0"/>
  </r>
  <r>
    <x v="1"/>
    <s v="10.01.00016"/>
    <s v="Serviço Odontológico "/>
    <n v="215747.69"/>
    <n v="9.7653474999746847E-4"/>
    <n v="91.025532569789661"/>
    <x v="0"/>
  </r>
  <r>
    <x v="0"/>
    <s v="10.01.00015"/>
    <s v="Material de procedimento odontológico"/>
    <n v="215732.39"/>
    <n v="9.7646549789249832E-4"/>
    <n v="91.02650903528756"/>
    <x v="1"/>
  </r>
  <r>
    <x v="1"/>
    <s v="10.01.00015"/>
    <s v="MATERIAL UTILIZADO PARA PRESTAÇÃO DE SERVIÇOS "/>
    <n v="215709.56"/>
    <n v="9.763621628888073E-4"/>
    <n v="91.027485397450448"/>
    <x v="1"/>
  </r>
  <r>
    <x v="0"/>
    <s v="10.01.00044"/>
    <s v="Vale Alimentação"/>
    <n v="215709.1"/>
    <n v="9.7636008079937686E-4"/>
    <n v="91.028461757531247"/>
    <x v="1"/>
  </r>
  <r>
    <x v="0"/>
    <s v="10.01.00016"/>
    <s v="Transporte e Refeições funcionários"/>
    <n v="215687.5"/>
    <n v="9.7626231312177188E-4"/>
    <n v="91.029438019844363"/>
    <x v="0"/>
  </r>
  <r>
    <x v="1"/>
    <s v="10.01.00030"/>
    <s v="Auxilio Transporte"/>
    <n v="215658.39"/>
    <n v="9.7613055307107371E-4"/>
    <n v="91.030414150397434"/>
    <x v="1"/>
  </r>
  <r>
    <x v="0"/>
    <s v="10.01.00025"/>
    <s v="Honorários Advocatícios"/>
    <n v="215648"/>
    <n v="9.7608352500763306E-4"/>
    <n v="91.031390233922437"/>
    <x v="0"/>
  </r>
  <r>
    <x v="1"/>
    <s v="10.01.00003"/>
    <s v="fornecedores"/>
    <n v="215638.1"/>
    <n v="9.7603871482206421E-4"/>
    <n v="91.032366272637262"/>
    <x v="0"/>
  </r>
  <r>
    <x v="1"/>
    <s v="10.01.00015"/>
    <s v="Materiais utilizados em procedimentos-consultorio"/>
    <n v="215630.24"/>
    <n v="9.7600313825049116E-4"/>
    <n v="91.03334227577551"/>
    <x v="1"/>
  </r>
  <r>
    <x v="0"/>
    <s v="10.01.00028"/>
    <s v="GPS PREVIDENCIA SOCIAL"/>
    <n v="215591.37"/>
    <n v="9.7582720169361588E-4"/>
    <n v="91.03431810297721"/>
    <x v="0"/>
  </r>
  <r>
    <x v="0"/>
    <s v="10.01.00023"/>
    <s v="DARF"/>
    <n v="215564.26"/>
    <n v="9.7570449420565902E-4"/>
    <n v="91.035293807471419"/>
    <x v="0"/>
  </r>
  <r>
    <x v="0"/>
    <s v="10.01.00024"/>
    <s v="VERBAS RESCISÓRIAS - PAGTO. VERBAS RESCISÓRIAS REF."/>
    <n v="215533.29"/>
    <n v="9.7556431527161128E-4"/>
    <n v="91.036269371786688"/>
    <x v="0"/>
  </r>
  <r>
    <x v="0"/>
    <s v="10.01.00019"/>
    <s v="Outras despesas"/>
    <n v="215527.93"/>
    <n v="9.7554005440346492E-4"/>
    <n v="91.037244911841086"/>
    <x v="0"/>
  </r>
  <r>
    <x v="1"/>
    <s v="10.01.00016"/>
    <s v="PRESTACAO DE SERVICOS PESSOA JURIDICA"/>
    <n v="215523.5"/>
    <n v="9.7552000297699312E-4"/>
    <n v="91.038220431844067"/>
    <x v="0"/>
  </r>
  <r>
    <x v="1"/>
    <s v="10.01.00017"/>
    <s v="SALÁRIOS E ORDENADOS"/>
    <n v="215489"/>
    <n v="9.7536384626970734E-4"/>
    <n v="91.039195795690333"/>
    <x v="0"/>
  </r>
  <r>
    <x v="0"/>
    <s v="10.01.00015"/>
    <s v="Material médico e medicamentos"/>
    <n v="215444.82"/>
    <n v="9.751638751587542E-4"/>
    <n v="91.040170959565486"/>
    <x v="1"/>
  </r>
  <r>
    <x v="0"/>
    <s v="10.01.00015"/>
    <s v="Serviços prestados P F"/>
    <n v="215424"/>
    <n v="9.7506963798061827E-4"/>
    <n v="91.04114602920346"/>
    <x v="0"/>
  </r>
  <r>
    <x v="0"/>
    <s v="10.01.00015"/>
    <s v="Prestadores de Serviços"/>
    <n v="215371.12"/>
    <n v="9.7483028822174063E-4"/>
    <n v="91.042120859491689"/>
    <x v="0"/>
  </r>
  <r>
    <x v="0"/>
    <s v="10.01.00017"/>
    <s v="Despesas com Serviços Prestados"/>
    <n v="215280.42"/>
    <n v="9.7441975450142718E-4"/>
    <n v="91.043095279246188"/>
    <x v="0"/>
  </r>
  <r>
    <x v="0"/>
    <s v="10.01.00029"/>
    <s v="Cursos e Treinamentos"/>
    <n v="215279.64"/>
    <n v="9.7441622400195813E-4"/>
    <n v="91.044069695470185"/>
    <x v="0"/>
  </r>
  <r>
    <x v="1"/>
    <s v="10.01.00060"/>
    <s v="INSS"/>
    <n v="215240.25"/>
    <n v="9.742379337787701E-4"/>
    <n v="91.04504393340396"/>
    <x v="0"/>
  </r>
  <r>
    <x v="1"/>
    <s v="10.01.00015"/>
    <s v="Material odontológico para uso em paciente"/>
    <n v="215161.41"/>
    <n v="9.7388108175551177E-4"/>
    <n v="91.046017814485722"/>
    <x v="1"/>
  </r>
  <r>
    <x v="0"/>
    <s v="10.01.00026"/>
    <s v="Vale Alimentação"/>
    <n v="215152.22"/>
    <n v="9.7383948522971589E-4"/>
    <n v="91.046991653970949"/>
    <x v="1"/>
  </r>
  <r>
    <x v="0"/>
    <s v="10.01.00025"/>
    <s v="Serviços Prestados"/>
    <n v="215127.8"/>
    <n v="9.7372895343864584E-4"/>
    <n v="91.047965382924389"/>
    <x v="0"/>
  </r>
  <r>
    <x v="0"/>
    <s v="10.01.00002"/>
    <s v="Material dentário"/>
    <n v="215121.26"/>
    <n v="9.7369935155848205E-4"/>
    <n v="91.04893908227595"/>
    <x v="1"/>
  </r>
  <r>
    <x v="0"/>
    <s v="10.01.00015"/>
    <s v="Custos de materiais do consultório"/>
    <n v="215093.25"/>
    <n v="9.7357257041729144E-4"/>
    <n v="91.049912654846366"/>
    <x v="1"/>
  </r>
  <r>
    <x v="1"/>
    <s v="10.01.00015"/>
    <s v="Material de uso ou consumo na profissão"/>
    <n v="215093.23"/>
    <n v="9.7357247989166419E-4"/>
    <n v="91.050886227326259"/>
    <x v="1"/>
  </r>
  <r>
    <x v="0"/>
    <s v="10.01.00026"/>
    <s v="TFJ - Taxa de Fiscalização Judiciária"/>
    <n v="215091.81"/>
    <n v="9.7356605257211781E-4"/>
    <n v="91.051859793378839"/>
    <x v="0"/>
  </r>
  <r>
    <x v="1"/>
    <s v="10.01.00008"/>
    <s v="Materiais Odontológicos"/>
    <n v="215083.47"/>
    <n v="9.7352830338548696E-4"/>
    <n v="91.052833321682229"/>
    <x v="1"/>
  </r>
  <r>
    <x v="1"/>
    <s v="10.01.00020"/>
    <s v=" materiais odontológicos"/>
    <n v="215073.55"/>
    <n v="9.7348340267429054E-4"/>
    <n v="91.053806805084903"/>
    <x v="1"/>
  </r>
  <r>
    <x v="1"/>
    <s v="10.01.00015"/>
    <s v="MATERIAL PARA USO NO CONSULTORIO EM PROCEDIMENTOS"/>
    <n v="215064.02"/>
    <n v="9.7344026721282869E-4"/>
    <n v="91.05478024535212"/>
    <x v="1"/>
  </r>
  <r>
    <x v="0"/>
    <s v="10.01.00015"/>
    <s v="Serviços Prestados Por Terceiros "/>
    <n v="215026.16"/>
    <n v="9.7326890220013785E-4"/>
    <n v="91.05575351425432"/>
    <x v="1"/>
  </r>
  <r>
    <x v="1"/>
    <s v="10.02.00004"/>
    <s v="Previdência Social"/>
    <n v="215019.71"/>
    <n v="9.7323970768529739E-4"/>
    <n v="91.05672675396201"/>
    <x v="0"/>
  </r>
  <r>
    <x v="1"/>
    <s v="10.01.00015"/>
    <s v="Material de trabalho para o consultório"/>
    <n v="214997.71"/>
    <n v="9.7314012949514415E-4"/>
    <n v="91.057699894091499"/>
    <x v="1"/>
  </r>
  <r>
    <x v="0"/>
    <s v="10.01.00003"/>
    <s v="Condominio"/>
    <n v="214952.42"/>
    <n v="9.7293513421186956E-4"/>
    <n v="91.058672829225713"/>
    <x v="0"/>
  </r>
  <r>
    <x v="1"/>
    <s v="10.01.00017"/>
    <s v="Serviços Contratados"/>
    <n v="214941.77"/>
    <n v="9.7288692931527259E-4"/>
    <n v="91.059645716155032"/>
    <x v="0"/>
  </r>
  <r>
    <x v="0"/>
    <s v="10.05.00017"/>
    <s v="Salários e Encargos - IRRFRetido na Fonte + Contrib.Previdenciarias"/>
    <n v="214808.54"/>
    <n v="9.7228389284826733E-4"/>
    <n v="91.060618000047882"/>
    <x v="0"/>
  </r>
  <r>
    <x v="0"/>
    <s v="10.01.00015"/>
    <s v="DESPESAS CONFORME SISTEMA DE ESCRITURAÇÃO DOMINIO"/>
    <n v="214768.43"/>
    <n v="9.7210234370249244E-4"/>
    <n v="91.061590102391591"/>
    <x v="0"/>
  </r>
  <r>
    <x v="0"/>
    <s v="10.01.00015"/>
    <s v="- Material gasto no consultório"/>
    <n v="214722.15"/>
    <n v="9.7189286740066087E-4"/>
    <n v="91.062561995258989"/>
    <x v="1"/>
  </r>
  <r>
    <x v="1"/>
    <s v="10.01.00018"/>
    <s v="Plano de Saúde Funcionários"/>
    <n v="214690.06"/>
    <n v="9.7174761903147833E-4"/>
    <n v="91.063533742878022"/>
    <x v="1"/>
  </r>
  <r>
    <x v="1"/>
    <s v="10.01.00016"/>
    <s v="Estorno de receitas transferido ao poder judiciário"/>
    <n v="214681.42"/>
    <n v="9.7170851196043656E-4"/>
    <n v="91.064505451389977"/>
    <x v="0"/>
  </r>
  <r>
    <x v="0"/>
    <s v="10.01.00015"/>
    <s v="Medicamento Utilizado em Procedimentos Consultório"/>
    <n v="214636.84"/>
    <n v="9.7150673033693483E-4"/>
    <n v="91.065476958120314"/>
    <x v="0"/>
  </r>
  <r>
    <x v="1"/>
    <s v="10.01.00019"/>
    <s v="Material Hospitalar"/>
    <n v="214603.62"/>
    <n v="9.7135636726980359E-4"/>
    <n v="91.066448314487587"/>
    <x v="1"/>
  </r>
  <r>
    <x v="0"/>
    <s v="10.01.00015"/>
    <s v="Material de Custeio - Insumos"/>
    <n v="214585.96"/>
    <n v="9.7127643314079859E-4"/>
    <n v="91.067419590920721"/>
    <x v="1"/>
  </r>
  <r>
    <x v="1"/>
    <s v="10.01.00026"/>
    <s v="CURSOS e ESPECIALIZAÇÕES"/>
    <n v="214554.64"/>
    <n v="9.7113467000827143E-4"/>
    <n v="91.068390725590731"/>
    <x v="0"/>
  </r>
  <r>
    <x v="1"/>
    <s v="10.01.00015"/>
    <s v="MATERIAL DE EXPEDIENTE"/>
    <n v="214530.59"/>
    <n v="9.7102581294130849E-4"/>
    <n v="91.069361751403676"/>
    <x v="1"/>
  </r>
  <r>
    <x v="1"/>
    <s v="10.01.00019"/>
    <s v="Devolução de comissão"/>
    <n v="214527.55"/>
    <n v="9.7101205304594182E-4"/>
    <n v="91.070332763456719"/>
    <x v="0"/>
  </r>
  <r>
    <x v="1"/>
    <s v="10.01.00016"/>
    <s v="Serviços tomados por terceiros "/>
    <n v="214517.82"/>
    <n v="9.7096801232820595E-4"/>
    <n v="91.071303731469044"/>
    <x v="1"/>
  </r>
  <r>
    <x v="0"/>
    <s v="10.01.00015"/>
    <s v="Salário"/>
    <n v="214515.49"/>
    <n v="9.7095746609261236E-4"/>
    <n v="91.072274688935138"/>
    <x v="0"/>
  </r>
  <r>
    <x v="1"/>
    <s v="10.01.00015"/>
    <s v="Material aplicado na Prestação de Serviços"/>
    <n v="214465.36"/>
    <n v="9.7073056360750393E-4"/>
    <n v="91.073245419498747"/>
    <x v="1"/>
  </r>
  <r>
    <x v="0"/>
    <s v="10.01.00018"/>
    <s v="Serviços De Próteses Dentária"/>
    <n v="214453.96"/>
    <n v="9.7067896399987905E-4"/>
    <n v="91.074216098462742"/>
    <x v="0"/>
  </r>
  <r>
    <x v="1"/>
    <s v="10.01.00013"/>
    <s v="Remuneração para a terceiros com vinculo empregatício"/>
    <n v="214417.92000000001"/>
    <n v="9.7051583681928284E-4"/>
    <n v="91.075186614299568"/>
    <x v="0"/>
  </r>
  <r>
    <x v="0"/>
    <s v="10.01.00013"/>
    <s v="Remuneração paga para dentista parceiros"/>
    <n v="214394.84"/>
    <n v="9.7041137024524919E-4"/>
    <n v="91.076157025669815"/>
    <x v="0"/>
  </r>
  <r>
    <x v="1"/>
    <s v="10.01.00015"/>
    <s v="Selos de Fiscalização Extrajudicial"/>
    <n v="214365.87"/>
    <n v="9.7028024387394276E-4"/>
    <n v="91.077127305913692"/>
    <x v="0"/>
  </r>
  <r>
    <x v="1"/>
    <s v="10.01.00030"/>
    <s v="Bradesco Saúde S/A"/>
    <n v="214293.26"/>
    <n v="9.6995159058362349E-4"/>
    <n v="91.078097257504268"/>
    <x v="0"/>
  </r>
  <r>
    <x v="1"/>
    <s v="10.01.00016"/>
    <s v="Serviços de terceiros pessoa juridica"/>
    <n v="214246.49"/>
    <n v="9.6973989640392034E-4"/>
    <n v="91.079066997400673"/>
    <x v="1"/>
  </r>
  <r>
    <x v="1"/>
    <s v="10.01.00003"/>
    <s v="Material de consumo"/>
    <n v="214239.66"/>
    <n v="9.697089819021592E-4"/>
    <n v="91.080036706382572"/>
    <x v="1"/>
  </r>
  <r>
    <x v="0"/>
    <s v="10.01.00016"/>
    <s v="Serviços Prestados Por PJ"/>
    <n v="214219.25"/>
    <n v="9.696166004993851E-4"/>
    <n v="91.081006322983072"/>
    <x v="0"/>
  </r>
  <r>
    <x v="1"/>
    <s v="10.01.00022"/>
    <s v="Serviços de terceiros"/>
    <n v="214217.87"/>
    <n v="9.6961035423109366E-4"/>
    <n v="91.081975933337304"/>
    <x v="1"/>
  </r>
  <r>
    <x v="1"/>
    <s v="10.01.00022"/>
    <s v="Materiais Utilizados em Procedimentos"/>
    <n v="214161.32"/>
    <n v="9.6935439301958624E-4"/>
    <n v="91.082945287730325"/>
    <x v="1"/>
  </r>
  <r>
    <x v="1"/>
    <s v="10.01.00025"/>
    <s v="Multas de veículos de leilão"/>
    <n v="214145.55"/>
    <n v="9.6928301356237175E-4"/>
    <n v="91.083914570743886"/>
    <x v="0"/>
  </r>
  <r>
    <x v="1"/>
    <s v="10.01.00017"/>
    <s v="GPS"/>
    <n v="214138.05"/>
    <n v="9.6924906645209214E-4"/>
    <n v="91.084883819810344"/>
    <x v="0"/>
  </r>
  <r>
    <x v="1"/>
    <s v="10.01.00018"/>
    <s v="Encargos da folha (FGTS, INSS, IRRF)"/>
    <n v="214114.45"/>
    <n v="9.6914224621174607E-4"/>
    <n v="91.085852962056549"/>
    <x v="0"/>
  </r>
  <r>
    <x v="0"/>
    <s v="10.01.00011"/>
    <s v="Material de estoque e limpeza consultório- laboratórios/dental"/>
    <n v="213974.82"/>
    <n v="9.6851024154396897E-4"/>
    <n v="91.086821472298098"/>
    <x v="1"/>
  </r>
  <r>
    <x v="0"/>
    <s v="10.01.00015"/>
    <s v="Pagamento Fornecedor"/>
    <n v="213902.97"/>
    <n v="9.6818502822749119E-4"/>
    <n v="91.087789657326326"/>
    <x v="0"/>
  </r>
  <r>
    <x v="0"/>
    <s v="10.01.00001"/>
    <s v="SALÁRIOS E ORDENADOS "/>
    <n v="213827.23"/>
    <n v="9.6784220767648181E-4"/>
    <n v="91.088757499533997"/>
    <x v="0"/>
  </r>
  <r>
    <x v="0"/>
    <s v="10.01.00012"/>
    <s v="Custos dos serviços odontológicos"/>
    <n v="213571.9"/>
    <n v="9.6668651225412575E-4"/>
    <n v="91.089724186046254"/>
    <x v="0"/>
  </r>
  <r>
    <x v="0"/>
    <s v="10.01.00027"/>
    <s v="ENERGIA ELÉTRICA"/>
    <n v="213549.28"/>
    <n v="9.6658412776952276E-4"/>
    <n v="91.090690770174021"/>
    <x v="1"/>
  </r>
  <r>
    <x v="0"/>
    <s v="10.01.00015"/>
    <s v="Material prestação de serviço odontológico"/>
    <n v="213494.49"/>
    <n v="9.6633613281322747E-4"/>
    <n v="91.09165710630684"/>
    <x v="1"/>
  </r>
  <r>
    <x v="0"/>
    <s v="10.01.00023"/>
    <s v="Funjecc 5%"/>
    <n v="213475.13"/>
    <n v="9.6624850400589253E-4"/>
    <n v="91.09262335481084"/>
    <x v="0"/>
  </r>
  <r>
    <x v="1"/>
    <s v="10.01.00080"/>
    <s v="Honorários Contábeis"/>
    <n v="213461.2"/>
    <n v="9.6618545290640015E-4"/>
    <n v="91.09358954026375"/>
    <x v="0"/>
  </r>
  <r>
    <x v="0"/>
    <s v="10.01.00015"/>
    <s v="Publicidade e propaganda"/>
    <n v="213457.03"/>
    <n v="9.6616657831308478E-4"/>
    <n v="91.094555706842058"/>
    <x v="0"/>
  </r>
  <r>
    <x v="1"/>
    <s v="10.01.00015"/>
    <s v="Total de despesas do Livro Provimento 45 CNJ"/>
    <n v="213436.9"/>
    <n v="9.6607546426909446E-4"/>
    <n v="91.095521782306321"/>
    <x v="0"/>
  </r>
  <r>
    <x v="0"/>
    <s v="10.01.00015"/>
    <s v="Compra de materiais"/>
    <n v="213410.23"/>
    <n v="9.6595474834494058E-4"/>
    <n v="91.096487737054659"/>
    <x v="1"/>
  </r>
  <r>
    <x v="1"/>
    <s v="10.01.00050"/>
    <s v="TAXAS TRIBUNAL DE JUSTIÇA (FRC E FRJ)"/>
    <n v="213403.76"/>
    <n v="9.6592546330447288E-4"/>
    <n v="91.097453662517964"/>
    <x v="0"/>
  </r>
  <r>
    <x v="0"/>
    <s v="10.02.00001"/>
    <s v="INSUMOS DA ATIVIDADE MEDICA"/>
    <n v="213388.34"/>
    <n v="9.6585566804573792E-4"/>
    <n v="91.098419518186006"/>
    <x v="1"/>
  </r>
  <r>
    <x v="1"/>
    <s v="10.01.00019"/>
    <s v="Taxa de Fiscalização Judiciária"/>
    <n v="213376.08"/>
    <n v="9.6580017583613445E-4"/>
    <n v="91.09938531836184"/>
    <x v="0"/>
  </r>
  <r>
    <x v="1"/>
    <s v="10.01.00016"/>
    <s v="Serviços Odontologicos Prestados"/>
    <n v="213369.82"/>
    <n v="9.6577184131475455E-4"/>
    <n v="91.100351090203148"/>
    <x v="0"/>
  </r>
  <r>
    <x v="0"/>
    <s v="10.01.00016"/>
    <s v="MATERIAL DE USO E CONSUMO CONSULTORIO"/>
    <n v="213311.19"/>
    <n v="9.6550646543799607E-4"/>
    <n v="91.101316596668582"/>
    <x v="1"/>
  </r>
  <r>
    <x v="0"/>
    <s v="10.01.00020"/>
    <s v="Insumos médicos e descartáveis"/>
    <n v="213305.41"/>
    <n v="9.6548030353167398E-4"/>
    <n v="91.102282076972116"/>
    <x v="1"/>
  </r>
  <r>
    <x v="1"/>
    <s v="10.01.00015"/>
    <s v="Produtos Injetáveis Médicos  "/>
    <n v="213305.05"/>
    <n v="9.6547867407038043E-4"/>
    <n v="91.103247555646192"/>
    <x v="1"/>
  </r>
  <r>
    <x v="0"/>
    <s v="10.01.00016"/>
    <s v="Manutenção de sistemas de computação e comunicação"/>
    <n v="213280.36"/>
    <n v="9.6536692018334039E-4"/>
    <n v="91.104212922566376"/>
    <x v="1"/>
  </r>
  <r>
    <x v="0"/>
    <s v="10.01.00017"/>
    <s v="Salarios e ordenados"/>
    <n v="213261.53"/>
    <n v="9.6528169030513197E-4"/>
    <n v="91.105178204256674"/>
    <x v="0"/>
  </r>
  <r>
    <x v="0"/>
    <s v="10.01.00015"/>
    <s v="Recibo de Férias"/>
    <n v="213249.99"/>
    <n v="9.6522945701811515E-4"/>
    <n v="91.106143433713697"/>
    <x v="0"/>
  </r>
  <r>
    <x v="1"/>
    <s v="11.01.00023"/>
    <s v="Despesas Não Dedutíveis"/>
    <n v="213234.13"/>
    <n v="9.6515767019557754E-4"/>
    <n v="91.107108591383891"/>
    <x v="0"/>
  </r>
  <r>
    <x v="1"/>
    <s v="10.01.00015"/>
    <s v="Materiais utilizados na prestação de serviço veterinário "/>
    <n v="213209.89"/>
    <n v="9.6504795313515415E-4"/>
    <n v="91.108073639337022"/>
    <x v="1"/>
  </r>
  <r>
    <x v="1"/>
    <s v="10.01.00003"/>
    <s v="Material Odontológico"/>
    <n v="213200.85"/>
    <n v="9.650070355515639E-4"/>
    <n v="91.109038646372568"/>
    <x v="1"/>
  </r>
  <r>
    <x v="0"/>
    <s v="10.01.00015"/>
    <s v="MATERIAL DE USO EM PACIENTES "/>
    <n v="213193.51"/>
    <n v="9.6497381264630359E-4"/>
    <n v="91.110003620185211"/>
    <x v="1"/>
  </r>
  <r>
    <x v="1"/>
    <s v="10.01.00015"/>
    <s v="Pagamento fornecedores"/>
    <n v="213109.01"/>
    <n v="9.6459134187048786E-4"/>
    <n v="91.11096821152708"/>
    <x v="0"/>
  </r>
  <r>
    <x v="1"/>
    <s v="10.01.00015"/>
    <s v="Material Uso Prestação de Serviço"/>
    <n v="213091.25"/>
    <n v="9.6451095511334575E-4"/>
    <n v="91.111932722482194"/>
    <x v="1"/>
  </r>
  <r>
    <x v="1"/>
    <s v="10.01.00015"/>
    <s v="Material para Consultório e Estético"/>
    <n v="213073.96"/>
    <n v="9.6443269570844798E-4"/>
    <n v="91.112897155177905"/>
    <x v="1"/>
  </r>
  <r>
    <x v="0"/>
    <s v="10.01.00015"/>
    <s v="Material de Consumo na Prestação de Serviços"/>
    <n v="213072.3"/>
    <n v="9.6442518208137275E-4"/>
    <n v="91.113861580359981"/>
    <x v="1"/>
  </r>
  <r>
    <x v="1"/>
    <s v="10.01.00018"/>
    <s v="Serviços Contábeis"/>
    <n v="213024.71"/>
    <n v="9.6420977635094593E-4"/>
    <n v="91.114825790136337"/>
    <x v="0"/>
  </r>
  <r>
    <x v="1"/>
    <s v="10.01.00024"/>
    <s v="Assessoria Jurídica"/>
    <n v="212948.44"/>
    <n v="9.6386455687081014E-4"/>
    <n v="91.115789654693202"/>
    <x v="0"/>
  </r>
  <r>
    <x v="1"/>
    <s v="10.01.00021"/>
    <s v="Impressos gráficos"/>
    <n v="212919.54"/>
    <n v="9.6373374733919979E-4"/>
    <n v="91.116753388440543"/>
    <x v="0"/>
  </r>
  <r>
    <x v="1"/>
    <s v="10.01.00022"/>
    <s v="Propaganda e Publicidade"/>
    <n v="212910.44"/>
    <n v="9.6369255817872724E-4"/>
    <n v="91.117717080998716"/>
    <x v="0"/>
  </r>
  <r>
    <x v="1"/>
    <s v="10.01.00012"/>
    <s v="Material de consumo consultório "/>
    <n v="212828.43"/>
    <n v="9.6332135784352407E-4"/>
    <n v="91.11868040235656"/>
    <x v="1"/>
  </r>
  <r>
    <x v="1"/>
    <s v="10.01.00013"/>
    <s v="Outras Despesas"/>
    <n v="212789.2"/>
    <n v="9.6314379182535546E-4"/>
    <n v="91.119643546148382"/>
    <x v="0"/>
  </r>
  <r>
    <x v="0"/>
    <s v="10.01.00015"/>
    <s v="Material Médico utilizado no Consultorio"/>
    <n v="212772.38"/>
    <n v="9.6306765977270193E-4"/>
    <n v="91.12060661380815"/>
    <x v="1"/>
  </r>
  <r>
    <x v="1"/>
    <s v="10.01.00020"/>
    <s v="Treinamento Empresarial e Gerencial"/>
    <n v="212762.69"/>
    <n v="9.6302380010622067E-4"/>
    <n v="91.12156963760826"/>
    <x v="0"/>
  </r>
  <r>
    <x v="0"/>
    <s v="10.01.00017"/>
    <s v="Material odontológico utilizado no consultório/em pacientes"/>
    <n v="212755.33"/>
    <n v="9.6299048667533311E-4"/>
    <n v="91.12253262809493"/>
    <x v="1"/>
  </r>
  <r>
    <x v="1"/>
    <s v="10.01.00040"/>
    <s v="Serviços Terceirizados "/>
    <n v="212731.06"/>
    <n v="9.6288063382646857E-4"/>
    <n v="91.123495508728752"/>
    <x v="0"/>
  </r>
  <r>
    <x v="0"/>
    <s v="10.01.00015"/>
    <s v="Materiais Odontologicos "/>
    <n v="212641.02"/>
    <n v="9.6247308745185949E-4"/>
    <n v="91.124457981816207"/>
    <x v="1"/>
  </r>
  <r>
    <x v="1"/>
    <s v="10.01.00001"/>
    <s v="Aluguel da Sede do Cartorio"/>
    <n v="212640"/>
    <n v="9.6246847064486159E-4"/>
    <n v="91.125420450286853"/>
    <x v="1"/>
  </r>
  <r>
    <x v="1"/>
    <s v="10.01.00015"/>
    <s v="Compra de insumos e materiais odontológicos"/>
    <n v="212635.7"/>
    <n v="9.6244900763496795E-4"/>
    <n v="91.126382899294484"/>
    <x v="1"/>
  </r>
  <r>
    <x v="0"/>
    <s v="10.01.00012"/>
    <s v="Material de consumo de consultório e escritório"/>
    <n v="212619.1"/>
    <n v="9.623738713642159E-4"/>
    <n v="91.127345273165844"/>
    <x v="1"/>
  </r>
  <r>
    <x v="0"/>
    <s v="10.01.00019"/>
    <s v="Laboratório de Prótese"/>
    <n v="212584.53"/>
    <n v="9.6221739781723414E-4"/>
    <n v="91.128307490563657"/>
    <x v="0"/>
  </r>
  <r>
    <x v="1"/>
    <s v="10.01.00016"/>
    <s v="Repasse ao Fundo de Registro Civil"/>
    <n v="212512.32"/>
    <n v="9.6189055503946303E-4"/>
    <n v="91.129269381118689"/>
    <x v="0"/>
  </r>
  <r>
    <x v="0"/>
    <s v="10.01.00002"/>
    <s v="Despesas de Manutenção consultório"/>
    <n v="212504.81"/>
    <n v="9.6185656266636974E-4"/>
    <n v="91.130231237681357"/>
    <x v="1"/>
  </r>
  <r>
    <x v="1"/>
    <s v="10.01.00017"/>
    <s v="Correios"/>
    <n v="212496.49"/>
    <n v="9.6181890400536647E-4"/>
    <n v="91.13119305658536"/>
    <x v="0"/>
  </r>
  <r>
    <x v="1"/>
    <s v="10.01.00015"/>
    <s v="Taxa de Fiscalização Judiciária"/>
    <n v="212439.19"/>
    <n v="9.6155954808283092E-4"/>
    <n v="91.132154616133448"/>
    <x v="0"/>
  </r>
  <r>
    <x v="1"/>
    <s v="10.01.00006"/>
    <s v="Material de consumo"/>
    <n v="212423.4"/>
    <n v="9.6148807809998908E-4"/>
    <n v="91.133116104211553"/>
    <x v="1"/>
  </r>
  <r>
    <x v="1"/>
    <s v="10.01.00001"/>
    <s v="Despesa com Pessoal – Salários"/>
    <n v="212421.74"/>
    <n v="9.6148056447291385E-4"/>
    <n v="91.134077584776023"/>
    <x v="0"/>
  </r>
  <r>
    <x v="0"/>
    <s v="10.01.00025"/>
    <s v="13º Salário"/>
    <n v="212402.75"/>
    <n v="9.6139461038968613E-4"/>
    <n v="91.135038979386408"/>
    <x v="0"/>
  </r>
  <r>
    <x v="1"/>
    <s v="10.01.00015"/>
    <s v="Material de utilização direto em procedimentos oftalmologicos"/>
    <n v="212402.45"/>
    <n v="9.613932525052751E-4"/>
    <n v="91.136000372638918"/>
    <x v="1"/>
  </r>
  <r>
    <x v="1"/>
    <s v="10.01.00011"/>
    <s v="Material de Consumo consultório"/>
    <n v="212327.1"/>
    <n v="9.610521972040002E-4"/>
    <n v="91.136961424836116"/>
    <x v="1"/>
  </r>
  <r>
    <x v="0"/>
    <s v="10.01.00016"/>
    <s v="Outras despesas c/ mat odontologia"/>
    <n v="212326.58"/>
    <n v="9.6104984353768724E-4"/>
    <n v="91.137922474679655"/>
    <x v="0"/>
  </r>
  <r>
    <x v="0"/>
    <s v="10.01.00018"/>
    <s v="Serviços Contabeis"/>
    <n v="212213"/>
    <n v="9.6053574849961449E-4"/>
    <n v="91.13888301042816"/>
    <x v="0"/>
  </r>
  <r>
    <x v="1"/>
    <s v="10.01.00015"/>
    <s v="Despesas Gerais - Dedutíveis"/>
    <n v="212176.79"/>
    <n v="9.6037185185118487E-4"/>
    <n v="91.139843382280006"/>
    <x v="0"/>
  </r>
  <r>
    <x v="1"/>
    <s v="10.01.00012"/>
    <s v="Despesas relacionadas com a atividade do profissional"/>
    <n v="212152.37"/>
    <n v="9.6026132006011482E-4"/>
    <n v="91.140803643600066"/>
    <x v="0"/>
  </r>
  <r>
    <x v="1"/>
    <s v="10.01.00020"/>
    <s v="TAXAS DIVERSAS"/>
    <n v="212136.62"/>
    <n v="9.601900311285278E-4"/>
    <n v="91.141763833631188"/>
    <x v="0"/>
  </r>
  <r>
    <x v="1"/>
    <s v="10.01.00020"/>
    <s v="Manutenção das Instalações"/>
    <n v="212063.01"/>
    <n v="9.5985685155683777E-4"/>
    <n v="91.14272369048274"/>
    <x v="1"/>
  </r>
  <r>
    <x v="1"/>
    <s v="10.01.00015"/>
    <s v="MATERIAL DE CONSUMO ODONTOLÓGICO"/>
    <n v="211984.54"/>
    <n v="9.5950167425768677E-4"/>
    <n v="91.143683192156999"/>
    <x v="1"/>
  </r>
  <r>
    <x v="1"/>
    <s v="10.01.00015"/>
    <s v="Protese Dentária"/>
    <n v="211851"/>
    <n v="9.5889723464345636E-4"/>
    <n v="91.144642089391638"/>
    <x v="0"/>
  </r>
  <r>
    <x v="1"/>
    <s v="10.01.00017"/>
    <s v="Material de uso e consumo consultorio"/>
    <n v="211847.3"/>
    <n v="9.5888048740238522E-4"/>
    <n v="91.145600969879041"/>
    <x v="1"/>
  </r>
  <r>
    <x v="1"/>
    <s v="10.01.00015"/>
    <s v="Perdas Liquidas cooperativa - UNIMED"/>
    <n v="211815"/>
    <n v="9.5873428851411466E-4"/>
    <n v="91.146559704167558"/>
    <x v="0"/>
  </r>
  <r>
    <x v="1"/>
    <s v="10.01.00001"/>
    <s v="Despesas com RH - Salários"/>
    <n v="211814.41"/>
    <n v="9.5873161800810605E-4"/>
    <n v="91.147518435785571"/>
    <x v="0"/>
  </r>
  <r>
    <x v="0"/>
    <s v="10.01.00100"/>
    <s v="VALE ALIMENTAÇÃO"/>
    <n v="211790"/>
    <n v="9.5862113147984968E-4"/>
    <n v="91.148477056917045"/>
    <x v="1"/>
  </r>
  <r>
    <x v="0"/>
    <s v="10.01.00001"/>
    <s v="Laboratório de prótese"/>
    <n v="211750.31"/>
    <n v="9.5844148337225052E-4"/>
    <n v="91.149435498400422"/>
    <x v="0"/>
  </r>
  <r>
    <x v="1"/>
    <s v="10.01.00015"/>
    <s v="MATERIAL DE USO ODONTOLOGICO"/>
    <n v="211725.57"/>
    <n v="9.5832950317114175E-4"/>
    <n v="91.150393827903599"/>
    <x v="1"/>
  </r>
  <r>
    <x v="1"/>
    <s v="10.01.00018"/>
    <s v="Material utilizado na prestação de serviço "/>
    <n v="211702.32"/>
    <n v="9.5822426712927533E-4"/>
    <n v="91.151352052170722"/>
    <x v="1"/>
  </r>
  <r>
    <x v="1"/>
    <s v="10.01.00017"/>
    <s v="Serviços contratados de pessoa jurídica "/>
    <n v="211675.33"/>
    <n v="9.5810210279508262E-4"/>
    <n v="91.152310154273522"/>
    <x v="0"/>
  </r>
  <r>
    <x v="1"/>
    <s v="10.01.00018"/>
    <s v="Pagamentos Efetuados a Terceiros sem Vinculo Empregatício"/>
    <n v="211658.23999999999"/>
    <n v="9.5802474864645898E-4"/>
    <n v="91.153268179022163"/>
    <x v="1"/>
  </r>
  <r>
    <x v="1"/>
    <s v="10.01.00016"/>
    <s v="Materiais Aplicados nos Serviços"/>
    <n v="211613.91"/>
    <n v="9.5782409859330032E-4"/>
    <n v="91.154226003120755"/>
    <x v="1"/>
  </r>
  <r>
    <x v="0"/>
    <s v="10.01.00001"/>
    <s v="Salários "/>
    <n v="211586.18"/>
    <n v="9.576985848108936E-4"/>
    <n v="91.155183701705568"/>
    <x v="0"/>
  </r>
  <r>
    <x v="1"/>
    <s v="10.01.00025"/>
    <s v="Funadep/ Funde"/>
    <n v="211569.8"/>
    <n v="9.5762444432204304E-4"/>
    <n v="91.156141326149893"/>
    <x v="0"/>
  </r>
  <r>
    <x v="1"/>
    <s v="10.01.00015"/>
    <s v="Serviços prestados por terceiros."/>
    <n v="211557.22"/>
    <n v="9.5756750370240085E-4"/>
    <n v="91.157098893653597"/>
    <x v="1"/>
  </r>
  <r>
    <x v="0"/>
    <s v="10.01.00017"/>
    <s v="Recolhimento Fundo Garantidor Renda Mínima"/>
    <n v="211475.55"/>
    <n v="9.5719784230286376E-4"/>
    <n v="91.158056091495894"/>
    <x v="0"/>
  </r>
  <r>
    <x v="1"/>
    <s v="10.01.00016"/>
    <s v="Materiais e serviços de informática"/>
    <n v="211467.92"/>
    <n v="9.571633067760061E-4"/>
    <n v="91.159013254802673"/>
    <x v="1"/>
  </r>
  <r>
    <x v="0"/>
    <s v="10.01.00012"/>
    <s v="Material dentário utilizado na prestação de serviços"/>
    <n v="211454.97"/>
    <n v="9.5710469143225668E-4"/>
    <n v="91.15997035949411"/>
    <x v="1"/>
  </r>
  <r>
    <x v="1"/>
    <s v="10.01.00015"/>
    <s v="Produtos odontológicos para aplicação em pacientes e clientes"/>
    <n v="211451.15"/>
    <n v="9.5708740103742107E-4"/>
    <n v="91.160927446895144"/>
    <x v="1"/>
  </r>
  <r>
    <x v="0"/>
    <s v="10.01.00012"/>
    <s v="Material/insumo utilizado na prestação de serviço"/>
    <n v="211436.52"/>
    <n v="9.5702118154096906E-4"/>
    <n v="91.161884468076678"/>
    <x v="1"/>
  </r>
  <r>
    <x v="0"/>
    <s v="10.01.00015"/>
    <s v="Despesas de custeio - Fornecedor Especializado"/>
    <n v="211419.44"/>
    <n v="9.5694387265515932E-4"/>
    <n v="91.16284141194933"/>
    <x v="0"/>
  </r>
  <r>
    <x v="1"/>
    <s v="10.01.00025"/>
    <s v="Material Aplicado"/>
    <n v="211415.19"/>
    <n v="9.5692463595933419E-4"/>
    <n v="91.163798336585288"/>
    <x v="1"/>
  </r>
  <r>
    <x v="1"/>
    <s v="10.01.00022"/>
    <s v="Materiais Odontológicos"/>
    <n v="211406.31"/>
    <n v="9.5688444258076324E-4"/>
    <n v="91.164755221027875"/>
    <x v="1"/>
  </r>
  <r>
    <x v="1"/>
    <s v="10.01.00015"/>
    <s v="DESPESAS DEDUTIVEIS LIVRO CAIXA"/>
    <n v="211311.25"/>
    <n v="9.5645417427367386E-4"/>
    <n v="91.165711675202147"/>
    <x v="0"/>
  </r>
  <r>
    <x v="0"/>
    <s v="10.01.00007"/>
    <s v=" Aluguel de Equipamentos e Sistemas"/>
    <n v="211303.13"/>
    <n v="9.5641742086894461E-4"/>
    <n v="91.166668092623013"/>
    <x v="1"/>
  </r>
  <r>
    <x v="1"/>
    <s v="10.01.00022"/>
    <s v="Pagamentos a Terceiros sem Vinculo Empregatício"/>
    <n v="211205.19"/>
    <n v="9.5597411687150787E-4"/>
    <n v="91.16762406673989"/>
    <x v="1"/>
  </r>
  <r>
    <x v="0"/>
    <s v="10.02.00001"/>
    <s v="Materiais cirurgicos e proteses"/>
    <n v="211198.54"/>
    <n v="9.5594401710039328E-4"/>
    <n v="91.168580010756997"/>
    <x v="1"/>
  </r>
  <r>
    <x v="1"/>
    <s v="10.01.00015"/>
    <s v="Material Odontologico/Proteticos"/>
    <n v="211191.56"/>
    <n v="9.5591242365642641E-4"/>
    <n v="91.169535923180661"/>
    <x v="1"/>
  </r>
  <r>
    <x v="0"/>
    <s v="10.01.00015"/>
    <s v=" Material de Procedimento"/>
    <n v="211187.28"/>
    <n v="9.5589305117216024E-4"/>
    <n v="91.170491816231831"/>
    <x v="1"/>
  </r>
  <r>
    <x v="1"/>
    <s v="10.01.00015"/>
    <s v="Servico de terceiros"/>
    <n v="211183.85"/>
    <n v="9.5587752602705909E-4"/>
    <n v="91.171447693757855"/>
    <x v="1"/>
  </r>
  <r>
    <x v="0"/>
    <s v="10.01.00016"/>
    <s v="Material aplicado na Prestação de Serviço correspondente"/>
    <n v="211080.11"/>
    <n v="9.5540796959767279E-4"/>
    <n v="91.172403101727454"/>
    <x v="1"/>
  </r>
  <r>
    <x v="0"/>
    <s v="10.01.00015"/>
    <s v="DESPESAS GERAIS DO CONSULTORIO MÉDICO"/>
    <n v="211045.63"/>
    <n v="9.5525190341601447E-4"/>
    <n v="91.173358353630874"/>
    <x v="0"/>
  </r>
  <r>
    <x v="0"/>
    <s v="10.01.00012"/>
    <s v="Material, medicação e conservação do consultório"/>
    <n v="211044.83"/>
    <n v="9.5524828239091795E-4"/>
    <n v="91.174313601913269"/>
    <x v="1"/>
  </r>
  <r>
    <x v="1"/>
    <s v="10.01.00022"/>
    <s v="Laboratório - Protése e Protéticos - Procedimetos"/>
    <n v="211042.95"/>
    <n v="9.5523977298194135E-4"/>
    <n v="91.175268841686247"/>
    <x v="0"/>
  </r>
  <r>
    <x v="0"/>
    <s v="10.01.00018"/>
    <s v="Atestados e Assistência médica "/>
    <n v="211041.36"/>
    <n v="9.5523257619456198E-4"/>
    <n v="91.176224074262436"/>
    <x v="0"/>
  </r>
  <r>
    <x v="0"/>
    <s v="10.01.00014"/>
    <s v="(SALARIOS E ENCARGOS) CONVENIO MEDICO, CONV. ODONTOLOGICO (ADI. SALAR)"/>
    <n v="211037.45"/>
    <n v="9.5521487843440293E-4"/>
    <n v="91.177179289140867"/>
    <x v="0"/>
  </r>
  <r>
    <x v="0"/>
    <s v="10.01.00016"/>
    <s v="Salário"/>
    <n v="210984.62"/>
    <n v="9.549757549895939E-4"/>
    <n v="91.17813426489586"/>
    <x v="0"/>
  </r>
  <r>
    <x v="0"/>
    <s v="10.01.00020"/>
    <s v="Propaganda e marketing"/>
    <n v="210971.93"/>
    <n v="9.5491831647900112E-4"/>
    <n v="91.179089183212341"/>
    <x v="0"/>
  </r>
  <r>
    <x v="0"/>
    <s v="10.01.00017"/>
    <s v="Serviços de Programas e Manutenção de Informática e Internet"/>
    <n v="210945.09"/>
    <n v="9.5479683108701415E-4"/>
    <n v="91.180043980043422"/>
    <x v="1"/>
  </r>
  <r>
    <x v="1"/>
    <s v="10.01.00006"/>
    <s v="Pagamentos para terceiros "/>
    <n v="210934.21"/>
    <n v="9.547475851457019E-4"/>
    <n v="91.180998727628563"/>
    <x v="1"/>
  </r>
  <r>
    <x v="0"/>
    <s v="10.01.00019"/>
    <s v="Locação de maquinas "/>
    <n v="210914"/>
    <n v="9.5465610899920204E-4"/>
    <n v="91.181953383737564"/>
    <x v="0"/>
  </r>
  <r>
    <x v="0"/>
    <s v="10.01.00015"/>
    <s v="Custo com mercadorias revendidas"/>
    <n v="210847.05"/>
    <n v="9.5435307446144018E-4"/>
    <n v="91.182907736812027"/>
    <x v="0"/>
  </r>
  <r>
    <x v="0"/>
    <s v="10.01.00016"/>
    <s v="Laboratorio de Protese"/>
    <n v="210840.48"/>
    <n v="9.5432333679283546E-4"/>
    <n v="91.183862060148826"/>
    <x v="0"/>
  </r>
  <r>
    <x v="1"/>
    <s v="10.01.00016"/>
    <s v="Folha de Pagamento"/>
    <n v="210747.72"/>
    <n v="9.5390347893289831E-4"/>
    <n v="91.184815963627756"/>
    <x v="0"/>
  </r>
  <r>
    <x v="0"/>
    <s v="10.01.00002"/>
    <s v="Aluguel do Cartório."/>
    <n v="210680"/>
    <n v="9.5359695915848118E-4"/>
    <n v="91.18576956058692"/>
    <x v="1"/>
  </r>
  <r>
    <x v="1"/>
    <s v="10.01.00016"/>
    <s v="Prestação de serviços "/>
    <n v="210658.43"/>
    <n v="9.5349932726931724E-4"/>
    <n v="91.186723059914186"/>
    <x v="0"/>
  </r>
  <r>
    <x v="1"/>
    <s v="10.01.00015"/>
    <s v="MATERIAL CONSULTORIO"/>
    <n v="210655.19"/>
    <n v="9.5348466211767654E-4"/>
    <n v="91.187676544576306"/>
    <x v="1"/>
  </r>
  <r>
    <x v="0"/>
    <s v="10.01.00023"/>
    <s v="Despesas Com Funcionários "/>
    <n v="210651.7"/>
    <n v="9.5346886539569311E-4"/>
    <n v="91.188630013441696"/>
    <x v="0"/>
  </r>
  <r>
    <x v="0"/>
    <s v="10.01.00019"/>
    <s v="Serviço / Manutenção Informática - D"/>
    <n v="210634.85"/>
    <n v="9.5339259755459842E-4"/>
    <n v="91.189583406039247"/>
    <x v="1"/>
  </r>
  <r>
    <x v="0"/>
    <s v="10.01.00032"/>
    <s v="Encargos da folha (FGTS, INSS, IRRF)"/>
    <n v="210632.86"/>
    <n v="9.533835902546708E-4"/>
    <n v="91.190536789629505"/>
    <x v="0"/>
  </r>
  <r>
    <x v="0"/>
    <s v="10.01.00006"/>
    <s v="Emolumentos pagos a terceiros "/>
    <n v="210630.99"/>
    <n v="9.5337512610850798E-4"/>
    <n v="91.191490164755606"/>
    <x v="0"/>
  </r>
  <r>
    <x v="1"/>
    <s v="10.01.00062"/>
    <s v="Salários e encargos INSS"/>
    <n v="210612.35"/>
    <n v="9.5329075622375991E-4"/>
    <n v="91.192443455511835"/>
    <x v="0"/>
  </r>
  <r>
    <x v="1"/>
    <s v="10.01.00017"/>
    <s v="Material utilizado na atividade profissional"/>
    <n v="210607.39"/>
    <n v="9.532683058681617E-4"/>
    <n v="91.193396723817699"/>
    <x v="1"/>
  </r>
  <r>
    <x v="0"/>
    <s v="10.02.00001"/>
    <s v="REPASSE TJ"/>
    <n v="210596.29"/>
    <n v="9.5321806414494807E-4"/>
    <n v="91.194349941881839"/>
    <x v="0"/>
  </r>
  <r>
    <x v="1"/>
    <s v="10.01.00020"/>
    <s v="Despesas com estagiários "/>
    <n v="210587.34"/>
    <n v="9.5317755392668115E-4"/>
    <n v="91.195303119435764"/>
    <x v="0"/>
  </r>
  <r>
    <x v="1"/>
    <s v="10.01.00006"/>
    <s v="Folha de Pagamento Colaboradores (13º. Férias, etc)"/>
    <n v="210554.03"/>
    <n v="9.5302678349422636E-4"/>
    <n v="91.196256146219255"/>
    <x v="0"/>
  </r>
  <r>
    <x v="1"/>
    <s v="10.01.00016"/>
    <s v="Prestadores Serviços "/>
    <n v="210548.5"/>
    <n v="9.5300175315824701E-4"/>
    <n v="91.197209147972416"/>
    <x v="0"/>
  </r>
  <r>
    <x v="0"/>
    <s v="10.01.00018"/>
    <s v="INSS,  FGTS"/>
    <n v="210523.88"/>
    <n v="9.5289031611090272E-4"/>
    <n v="91.19816203828853"/>
    <x v="0"/>
  </r>
  <r>
    <x v="1"/>
    <s v="10.01.00042"/>
    <s v="(DIVERSOS) ENTIDADES DE CLASSE (SERVICOS: ESPECIFICAR)"/>
    <n v="210482.42"/>
    <n v="9.5270265648527753E-4"/>
    <n v="91.199114740945021"/>
    <x v="0"/>
  </r>
  <r>
    <x v="1"/>
    <s v="10.01.00022"/>
    <s v="Alimentação"/>
    <n v="210467.38"/>
    <n v="9.5263458121346381E-4"/>
    <n v="91.200067375526231"/>
    <x v="1"/>
  </r>
  <r>
    <x v="1"/>
    <s v="10.01.00017"/>
    <s v="4017 - Outros Despesas"/>
    <n v="210463.25"/>
    <n v="9.5261588767140304E-4"/>
    <n v="91.201019991413901"/>
    <x v="0"/>
  </r>
  <r>
    <x v="0"/>
    <s v="10.01.00017"/>
    <s v="Despesas com sistema operacional"/>
    <n v="210462.44"/>
    <n v="9.5261222138349295E-4"/>
    <n v="91.201972603635284"/>
    <x v="0"/>
  </r>
  <r>
    <x v="1"/>
    <s v="10.01.00015"/>
    <s v="Insumos Para Atendimento "/>
    <n v="210455.1"/>
    <n v="9.5257899847823264E-4"/>
    <n v="91.202925182633763"/>
    <x v="1"/>
  </r>
  <r>
    <x v="0"/>
    <s v="10.01.00013"/>
    <s v="Remuneração dos funcionários, com vínculo empregatício"/>
    <n v="210417.85"/>
    <n v="9.5241039449717776E-4"/>
    <n v="91.203877593028267"/>
    <x v="0"/>
  </r>
  <r>
    <x v="0"/>
    <s v="10.01.00015"/>
    <s v="MATERIAL HOSPITALAR"/>
    <n v="210398.57"/>
    <n v="9.5232312779235258E-4"/>
    <n v="91.204829916156058"/>
    <x v="1"/>
  </r>
  <r>
    <x v="0"/>
    <s v="10.01.00018"/>
    <s v="Outras despesas"/>
    <n v="210366.26"/>
    <n v="9.5217688364126834E-4"/>
    <n v="91.205782093039701"/>
    <x v="0"/>
  </r>
  <r>
    <x v="1"/>
    <s v="10.01.00015"/>
    <s v="Serviços prestados por P F"/>
    <n v="210349"/>
    <n v="9.5209876002481182E-4"/>
    <n v="91.206734191799725"/>
    <x v="0"/>
  </r>
  <r>
    <x v="1"/>
    <s v="10.01.00016"/>
    <s v="Correios"/>
    <n v="210298.95"/>
    <n v="9.5187221964221325E-4"/>
    <n v="91.20768606401937"/>
    <x v="0"/>
  </r>
  <r>
    <x v="0"/>
    <s v="10.01.00015"/>
    <s v="Material descartáveis, uso e consumo, protéticos e outros"/>
    <n v="210224.18"/>
    <n v="9.5153378958413317E-4"/>
    <n v="91.208637597808959"/>
    <x v="1"/>
  </r>
  <r>
    <x v="0"/>
    <s v="10.01.00023"/>
    <s v="Programa de Alimentação do Trabalhador"/>
    <n v="210197.93"/>
    <n v="9.5141497469815491E-4"/>
    <n v="91.209589012783653"/>
    <x v="1"/>
  </r>
  <r>
    <x v="0"/>
    <s v="10.01.00006"/>
    <s v="serviços pagos a pessoa juridica"/>
    <n v="210171.74"/>
    <n v="9.5129643138905883E-4"/>
    <n v="91.210540309215048"/>
    <x v="0"/>
  </r>
  <r>
    <x v="0"/>
    <s v="10.01.00012"/>
    <s v="Material Odontológico e de escritório"/>
    <n v="210160.44"/>
    <n v="9.5124528440957107E-4"/>
    <n v="91.21149155449946"/>
    <x v="1"/>
  </r>
  <r>
    <x v="0"/>
    <s v="10.01.00017"/>
    <s v="FGTS - D"/>
    <n v="210151.64"/>
    <n v="9.5120545313350988E-4"/>
    <n v="91.212442759952594"/>
    <x v="0"/>
  </r>
  <r>
    <x v="0"/>
    <s v="10.01.00018"/>
    <s v="Vale Alimentação"/>
    <n v="210145.97"/>
    <n v="9.5117978911813848E-4"/>
    <n v="91.213393939741707"/>
    <x v="1"/>
  </r>
  <r>
    <x v="0"/>
    <s v="10.01.00016"/>
    <s v="Serviços contratos - PJ "/>
    <n v="210115.76"/>
    <n v="9.5104305015793265E-4"/>
    <n v="91.214344982791872"/>
    <x v="0"/>
  </r>
  <r>
    <x v="0"/>
    <s v="10.01.00015"/>
    <s v="Materiais necessario para o desempenho de suas funçoess"/>
    <n v="210113.41"/>
    <n v="9.510324133967117E-4"/>
    <n v="91.215296015205269"/>
    <x v="1"/>
  </r>
  <r>
    <x v="0"/>
    <s v="10.01.00031"/>
    <s v="Material de uso e consumo nos serviços"/>
    <n v="210097.08"/>
    <n v="9.5095849922192965E-4"/>
    <n v="91.216246973704486"/>
    <x v="1"/>
  </r>
  <r>
    <x v="0"/>
    <s v="10.01.00012"/>
    <s v="Material de escritório / Consultório   "/>
    <n v="210088.33"/>
    <n v="9.5091889425993697E-4"/>
    <n v="91.217197892598747"/>
    <x v="1"/>
  </r>
  <r>
    <x v="1"/>
    <s v="10.01.00017"/>
    <s v="DESPESAS MATERIAIS ODONTOLÓGICOS "/>
    <n v="210037.02"/>
    <n v="9.5068665076281133E-4"/>
    <n v="91.218148579249515"/>
    <x v="1"/>
  </r>
  <r>
    <x v="1"/>
    <s v="10.01.00040"/>
    <s v="Salários e Ordenados"/>
    <n v="210032.21"/>
    <n v="9.5066487934941863E-4"/>
    <n v="91.21909924412887"/>
    <x v="0"/>
  </r>
  <r>
    <x v="1"/>
    <s v="10.01.00023"/>
    <s v="Assessoria e consultoria jurídicas"/>
    <n v="210000"/>
    <n v="9.5051908782647172E-4"/>
    <n v="91.220049763216693"/>
    <x v="0"/>
  </r>
  <r>
    <x v="1"/>
    <s v="10.01.00021"/>
    <s v="Laboratório de Prótese"/>
    <n v="209992.42"/>
    <n v="9.5048477861368256E-4"/>
    <n v="91.221000247995306"/>
    <x v="0"/>
  </r>
  <r>
    <x v="1"/>
    <s v="10.01.00001"/>
    <s v="Previdencia Social funcionários"/>
    <n v="209982.63"/>
    <n v="9.5044046631906419E-4"/>
    <n v="91.221950688461632"/>
    <x v="0"/>
  </r>
  <r>
    <x v="1"/>
    <s v="10.01.00023"/>
    <s v="Aluguel de bens moveis"/>
    <n v="209906.26"/>
    <n v="9.5009479421079139E-4"/>
    <n v="91.222900783255838"/>
    <x v="1"/>
  </r>
  <r>
    <x v="1"/>
    <s v="10.01.00015"/>
    <s v="Material odontológico, Próteses e Medicamentos"/>
    <n v="209868.03"/>
    <n v="9.4992175447399332E-4"/>
    <n v="91.223850705010307"/>
    <x v="1"/>
  </r>
  <r>
    <x v="1"/>
    <s v="10.01.00015"/>
    <s v="Material de Apoio"/>
    <n v="209789.17"/>
    <n v="9.4956481192510762E-4"/>
    <n v="91.224800269822225"/>
    <x v="1"/>
  </r>
  <r>
    <x v="1"/>
    <s v="10.01.00021"/>
    <s v="Material Odontológico"/>
    <n v="209772.84"/>
    <n v="9.4949089775032568E-4"/>
    <n v="91.225749760719978"/>
    <x v="1"/>
  </r>
  <r>
    <x v="0"/>
    <s v="10.01.00016"/>
    <s v="Materiais de Consumo do Consultório"/>
    <n v="209764.38"/>
    <n v="9.4945260540993024E-4"/>
    <n v="91.226699213325389"/>
    <x v="1"/>
  </r>
  <r>
    <x v="1"/>
    <s v="10.01.00012"/>
    <s v="Material de escritório / Consultório   "/>
    <n v="209668.34"/>
    <n v="9.4901790134709768E-4"/>
    <n v="91.227648231226738"/>
    <x v="1"/>
  </r>
  <r>
    <x v="1"/>
    <s v="10.01.00006"/>
    <s v="Honorários pagos a terceiros"/>
    <n v="209667.39"/>
    <n v="9.4901360137979575E-4"/>
    <n v="91.228597244828123"/>
    <x v="1"/>
  </r>
  <r>
    <x v="0"/>
    <s v="10.01.00033"/>
    <s v="01.33 TFJ MG REPASSE DESPESAS DE CUSTEIO "/>
    <n v="209652.37"/>
    <n v="9.4894561663360906E-4"/>
    <n v="91.229546190444751"/>
    <x v="0"/>
  </r>
  <r>
    <x v="0"/>
    <s v="10.01.00018"/>
    <s v="Vale Alimentação "/>
    <n v="209541"/>
    <n v="9.484415246773652E-4"/>
    <n v="91.230494631969421"/>
    <x v="1"/>
  </r>
  <r>
    <x v="1"/>
    <s v="10.07.00002"/>
    <s v="INSS"/>
    <n v="209537.64"/>
    <n v="9.4842631637196003E-4"/>
    <n v="91.231443058285791"/>
    <x v="0"/>
  </r>
  <r>
    <x v="0"/>
    <s v="10.01.00001"/>
    <s v="FOLHA MENSAL DE SALÁRIOS "/>
    <n v="209526.05"/>
    <n v="9.483738567708747E-4"/>
    <n v="91.232391432142563"/>
    <x v="0"/>
  </r>
  <r>
    <x v="0"/>
    <s v="10.01.00015"/>
    <s v="Material destinado a profissão"/>
    <n v="209504.79"/>
    <n v="9.482776280289358E-4"/>
    <n v="91.23333970977059"/>
    <x v="1"/>
  </r>
  <r>
    <x v="0"/>
    <s v="10.01.00023"/>
    <s v="Material de uso odontológico"/>
    <n v="209442.02"/>
    <n v="9.4799351334730287E-4"/>
    <n v="91.23428770328394"/>
    <x v="1"/>
  </r>
  <r>
    <x v="1"/>
    <s v="10.01.00018"/>
    <s v="Laboratorio de Protese"/>
    <n v="209439.44"/>
    <n v="9.4798183554136686E-4"/>
    <n v="91.235235685119477"/>
    <x v="0"/>
  </r>
  <r>
    <x v="0"/>
    <s v="10.01.00033"/>
    <s v="Emolumentos e custas extrajudiciais "/>
    <n v="209432.1"/>
    <n v="9.4794861263610656E-4"/>
    <n v="91.236183633732111"/>
    <x v="0"/>
  </r>
  <r>
    <x v="1"/>
    <s v="10.01.00015"/>
    <s v="Materiais odontológicos de consumo"/>
    <n v="209416.37"/>
    <n v="9.4787741423014689E-4"/>
    <n v="91.237131511146345"/>
    <x v="1"/>
  </r>
  <r>
    <x v="0"/>
    <s v="10.01.00008"/>
    <s v="Materiais Odontológicos"/>
    <n v="209414.49"/>
    <n v="9.4786890482117018E-4"/>
    <n v="91.238079380051161"/>
    <x v="1"/>
  </r>
  <r>
    <x v="0"/>
    <s v="10.01.00018"/>
    <s v="Software"/>
    <n v="209299.16"/>
    <n v="9.4734688879069876E-4"/>
    <n v="91.239026726939954"/>
    <x v="0"/>
  </r>
  <r>
    <x v="1"/>
    <s v="10.01.00018"/>
    <s v="Serviços de Informática"/>
    <n v="209292.21"/>
    <n v="9.4731543113517303E-4"/>
    <n v="91.239974042371088"/>
    <x v="0"/>
  </r>
  <r>
    <x v="1"/>
    <s v="10.01.00020"/>
    <s v="LABORATÓRIOS ODONTOLÓGICOS"/>
    <n v="209286.24"/>
    <n v="9.4728840923539049E-4"/>
    <n v="91.240921330780324"/>
    <x v="0"/>
  </r>
  <r>
    <x v="0"/>
    <s v="10.01.00015"/>
    <s v="Material Médico/Hospitalar e/ou Material Odontológico e Prótese Dentária"/>
    <n v="209282.02"/>
    <n v="9.472693083280065E-4"/>
    <n v="91.241868600088651"/>
    <x v="1"/>
  </r>
  <r>
    <x v="0"/>
    <s v="10.01.00020"/>
    <s v="ANOREG"/>
    <n v="209264.32"/>
    <n v="9.4718919314774701E-4"/>
    <n v="91.242815789281792"/>
    <x v="0"/>
  </r>
  <r>
    <x v="1"/>
    <s v="10.01.00016"/>
    <s v="Marketing"/>
    <n v="209238.23"/>
    <n v="9.4707110246678805E-4"/>
    <n v="91.243762860384265"/>
    <x v="0"/>
  </r>
  <r>
    <x v="0"/>
    <s v="10.01.00006"/>
    <s v="MATERIAL DE USO E CONSUMO"/>
    <n v="209215.12"/>
    <n v="9.4696650010431325E-4"/>
    <n v="91.244709826884375"/>
    <x v="1"/>
  </r>
  <r>
    <x v="0"/>
    <s v="10.01.00017"/>
    <s v="Remuneração para a terceiros sem vínculo empregatício"/>
    <n v="209160.39"/>
    <n v="9.4671877672490037E-4"/>
    <n v="91.245656545661106"/>
    <x v="1"/>
  </r>
  <r>
    <x v="1"/>
    <s v="10.01.00016"/>
    <s v="material odontologico"/>
    <n v="209082.16"/>
    <n v="9.463646857332781E-4"/>
    <n v="91.246602910346837"/>
    <x v="1"/>
  </r>
  <r>
    <x v="1"/>
    <s v="10.01.00085"/>
    <s v="Encargos Funcionários - 13o Salário"/>
    <n v="209062.22"/>
    <n v="9.4627443168274824E-4"/>
    <n v="91.247549184778521"/>
    <x v="0"/>
  </r>
  <r>
    <x v="0"/>
    <s v="10.01.00022"/>
    <s v="Plano de Saúde dos Funcionários"/>
    <n v="209018.84"/>
    <n v="9.4607808159689151E-4"/>
    <n v="91.248495262860118"/>
    <x v="1"/>
  </r>
  <r>
    <x v="1"/>
    <s v="10.01.00022"/>
    <s v="Convênio Médico/Odontológico"/>
    <n v="209007.27"/>
    <n v="9.4602571252143364E-4"/>
    <n v="91.24944128857264"/>
    <x v="0"/>
  </r>
  <r>
    <x v="1"/>
    <s v="10.01.00016"/>
    <s v="Serviços tomados de terceiros"/>
    <n v="208982.88"/>
    <n v="9.4591531651880474E-4"/>
    <n v="91.250387203889161"/>
    <x v="1"/>
  </r>
  <r>
    <x v="0"/>
    <s v="10.01.00027"/>
    <s v="Planos de Saúde "/>
    <n v="208979.8"/>
    <n v="9.4590137557218313E-4"/>
    <n v="91.251333105264735"/>
    <x v="1"/>
  </r>
  <r>
    <x v="1"/>
    <s v="10.01.00023"/>
    <s v="Provimento n. 57 de 22/10/2020 Corregedoria Geral de Justiça/SC"/>
    <n v="208942.6"/>
    <n v="9.4573299790519675E-4"/>
    <n v="91.25227883826264"/>
    <x v="0"/>
  </r>
  <r>
    <x v="0"/>
    <s v="10.01.00015"/>
    <s v="SALÁRIOS E ORDENADOS"/>
    <n v="208935.51"/>
    <n v="9.457009065702793E-4"/>
    <n v="91.25322453916921"/>
    <x v="0"/>
  </r>
  <r>
    <x v="0"/>
    <s v="10.01.00007"/>
    <s v="taxa maquinha"/>
    <n v="208858.33"/>
    <n v="9.4535156817409608E-4"/>
    <n v="91.254169890737387"/>
    <x v="0"/>
  </r>
  <r>
    <x v="0"/>
    <s v="10.01.00010"/>
    <s v="ISS e Alvará"/>
    <n v="208824.81"/>
    <n v="9.4519984722255348E-4"/>
    <n v="91.25511509058461"/>
    <x v="0"/>
  </r>
  <r>
    <x v="1"/>
    <s v="10.01.00003"/>
    <s v="Material procedimentos consultas"/>
    <n v="208742.13"/>
    <n v="9.4482561427883217E-4"/>
    <n v="91.256059916198893"/>
    <x v="1"/>
  </r>
  <r>
    <x v="0"/>
    <s v="10.01.00016"/>
    <s v="Material Odontologico / Laboratório"/>
    <n v="208700.46"/>
    <n v="9.4463700413411906E-4"/>
    <n v="91.257004553203032"/>
    <x v="1"/>
  </r>
  <r>
    <x v="0"/>
    <s v="10.01.00015"/>
    <s v="despesas dedutíveis conforme LIVRO CAIXA"/>
    <n v="208697.18"/>
    <n v="9.4462215793122365E-4"/>
    <n v="91.257949175360963"/>
    <x v="0"/>
  </r>
  <r>
    <x v="0"/>
    <s v="10.01.00013"/>
    <s v="PAGAMENTO INSS/FGTS"/>
    <n v="208690.77"/>
    <n v="9.4459314446763802E-4"/>
    <n v="91.25889376850543"/>
    <x v="0"/>
  </r>
  <r>
    <x v="0"/>
    <s v="10.01.00015"/>
    <s v="Materiais usado na prestação de serviços"/>
    <n v="208688.01"/>
    <n v="9.4458065193105513E-4"/>
    <n v="91.259838349157363"/>
    <x v="1"/>
  </r>
  <r>
    <x v="0"/>
    <s v="10.01.00014"/>
    <s v="FGTS"/>
    <n v="208637.42"/>
    <n v="9.4435166735651647E-4"/>
    <n v="91.26078270082472"/>
    <x v="0"/>
  </r>
  <r>
    <x v="1"/>
    <s v="10.01.00015"/>
    <s v="Aluguel de veículo"/>
    <n v="208591.67"/>
    <n v="9.4414458998381154E-4"/>
    <n v="91.261726845414699"/>
    <x v="1"/>
  </r>
  <r>
    <x v="1"/>
    <s v="10.01.00018"/>
    <s v="Material de uso e consumo"/>
    <n v="208548.3"/>
    <n v="9.4394828516076827E-4"/>
    <n v="91.262670793699854"/>
    <x v="1"/>
  </r>
  <r>
    <x v="0"/>
    <s v="10.01.00021"/>
    <s v="Serviços Terceirizados"/>
    <n v="208520.65"/>
    <n v="9.4382313348087121E-4"/>
    <n v="91.263614616833337"/>
    <x v="0"/>
  </r>
  <r>
    <x v="1"/>
    <s v="10.01.00015"/>
    <s v="Despesas Gerais na Manutençao da Profissao "/>
    <n v="208505.51"/>
    <n v="9.4375460558092036E-4"/>
    <n v="91.264558371438923"/>
    <x v="0"/>
  </r>
  <r>
    <x v="1"/>
    <s v="10.01.00015"/>
    <s v="DESPESAS COM MATERIAL ODONTOLOGICO"/>
    <n v="208450.08"/>
    <n v="9.4350371380454775E-4"/>
    <n v="91.265501875152722"/>
    <x v="1"/>
  </r>
  <r>
    <x v="1"/>
    <s v="10.01.00015"/>
    <s v="MATERIAIS CONSUMIVEIS NA PRESTACAO DO SERVICO"/>
    <n v="208447.68"/>
    <n v="9.4349285072925829E-4"/>
    <n v="91.266445368003446"/>
    <x v="1"/>
  </r>
  <r>
    <x v="0"/>
    <s v="10.01.00019"/>
    <s v="Serviços prestados PJ"/>
    <n v="208408.54"/>
    <n v="9.4331569207641301E-4"/>
    <n v="91.267388683695529"/>
    <x v="0"/>
  </r>
  <r>
    <x v="0"/>
    <s v="10.01.00008"/>
    <s v="Salários e Ordenados "/>
    <n v="208389.02"/>
    <n v="9.4322733906405877E-4"/>
    <n v="91.268331911034593"/>
    <x v="0"/>
  </r>
  <r>
    <x v="0"/>
    <s v="10.01.00015"/>
    <s v="insumos para procedimentos"/>
    <n v="208351.48"/>
    <n v="9.4305742246140643E-4"/>
    <n v="91.269274968457054"/>
    <x v="1"/>
  </r>
  <r>
    <x v="1"/>
    <s v="10.01.00017"/>
    <s v="Material Aplicado na Prestação de Serviços"/>
    <n v="208327.89"/>
    <n v="9.4295064748387404E-4"/>
    <n v="91.270217919104539"/>
    <x v="1"/>
  </r>
  <r>
    <x v="1"/>
    <s v="10.01.00013"/>
    <s v="Remuneração paga a terceiros, com vínculo empregatício, INSS, IRRF e FGTS"/>
    <n v="208318.42"/>
    <n v="9.4290778359929427E-4"/>
    <n v="91.271160826888135"/>
    <x v="0"/>
  </r>
  <r>
    <x v="0"/>
    <s v="10.01.00006"/>
    <s v="Salários - Encargos trabalhistas com vínculo empregatício"/>
    <n v="208316.95"/>
    <n v="9.4290112996567961E-4"/>
    <n v="91.272103728018095"/>
    <x v="0"/>
  </r>
  <r>
    <x v="0"/>
    <s v="10.01.00006"/>
    <s v="prestação de serviços pagos a terceiros"/>
    <n v="208287.57"/>
    <n v="9.4276814781901123E-4"/>
    <n v="91.273046496165918"/>
    <x v="1"/>
  </r>
  <r>
    <x v="0"/>
    <s v="10.01.00015"/>
    <s v="Material e serviços odontológicos"/>
    <n v="208284.89"/>
    <n v="9.42756017384938E-4"/>
    <n v="91.273989252183299"/>
    <x v="1"/>
  </r>
  <r>
    <x v="0"/>
    <s v="10.01.00016"/>
    <s v="Serviços terceirizados do Cartório"/>
    <n v="208260.31"/>
    <n v="9.4264476138884853E-4"/>
    <n v="91.274931896944693"/>
    <x v="0"/>
  </r>
  <r>
    <x v="0"/>
    <s v="10.01.00033"/>
    <s v="Vale alimentação para empregados com vínculo empregatício"/>
    <n v="208136.4"/>
    <n v="9.420839098642172E-4"/>
    <n v="91.275873980854556"/>
    <x v="1"/>
  </r>
  <r>
    <x v="1"/>
    <s v="10.01.00017"/>
    <s v="Serviço de Laboratório de Próteses"/>
    <n v="208056"/>
    <n v="9.4171999684202075E-4"/>
    <n v="91.276815700851401"/>
    <x v="0"/>
  </r>
  <r>
    <x v="1"/>
    <s v="10.01.00017"/>
    <s v="Despesas com Serviços Prestados"/>
    <n v="208054"/>
    <n v="9.4171094427927967E-4"/>
    <n v="91.277757411795676"/>
    <x v="0"/>
  </r>
  <r>
    <x v="0"/>
    <s v="10.01.00016"/>
    <s v="Despesas Médicas"/>
    <n v="208041.64"/>
    <n v="9.4165499944153907E-4"/>
    <n v="91.278699066795113"/>
    <x v="0"/>
  </r>
  <r>
    <x v="0"/>
    <s v="10.01.00016"/>
    <s v="Material Odontológico- Dental"/>
    <n v="208033.67"/>
    <n v="9.4161892497901533E-4"/>
    <n v="91.279640685720096"/>
    <x v="1"/>
  </r>
  <r>
    <x v="1"/>
    <s v="10.01.00015"/>
    <s v="Servicos de terceiros"/>
    <n v="207960.22"/>
    <n v="9.4128646961234462E-4"/>
    <n v="91.280581972189708"/>
    <x v="1"/>
  </r>
  <r>
    <x v="1"/>
    <s v="10.01.00018"/>
    <s v="Serviços De Próteses Dentária"/>
    <n v="207934.33"/>
    <n v="9.4116928418765968E-4"/>
    <n v="91.281523141473897"/>
    <x v="0"/>
  </r>
  <r>
    <x v="0"/>
    <s v="10.01.00016"/>
    <s v="Serviços de terceiro PF"/>
    <n v="207929.08"/>
    <n v="9.411455212104639E-4"/>
    <n v="91.282464286995108"/>
    <x v="1"/>
  </r>
  <r>
    <x v="0"/>
    <s v="10.01.00016"/>
    <s v="Estorno de receitas transferido ao poder judiciário"/>
    <n v="207896.33"/>
    <n v="9.4099728549557678E-4"/>
    <n v="91.283405284280605"/>
    <x v="0"/>
  </r>
  <r>
    <x v="1"/>
    <s v="10.01.00023"/>
    <s v="MANUTENÇÃO"/>
    <n v="207877.16"/>
    <n v="9.4091051668170229E-4"/>
    <n v="91.28434619479728"/>
    <x v="1"/>
  </r>
  <r>
    <x v="0"/>
    <s v="10.01.00030"/>
    <s v="Auxilio Transporte"/>
    <n v="207851.88"/>
    <n v="9.4079609228865354E-4"/>
    <n v="91.285286990889574"/>
    <x v="1"/>
  </r>
  <r>
    <x v="0"/>
    <s v="10.01.00035"/>
    <s v="Condominio"/>
    <n v="207826.53"/>
    <n v="9.406813510559087E-4"/>
    <n v="91.286227672240628"/>
    <x v="0"/>
  </r>
  <r>
    <x v="0"/>
    <s v="10.01.00020"/>
    <s v="DESPESAS COM MATERIAL DE CONSUMO DO CONSULTORIO"/>
    <n v="207655.67"/>
    <n v="9.3990799062092765E-4"/>
    <n v="91.287167580231255"/>
    <x v="1"/>
  </r>
  <r>
    <x v="0"/>
    <s v="10.01.00028"/>
    <s v="Máquinas, equipamentos e mobiliários - locação"/>
    <n v="207655.02"/>
    <n v="9.3990504853803676E-4"/>
    <n v="91.288107485279795"/>
    <x v="0"/>
  </r>
  <r>
    <x v="1"/>
    <s v="10.01.00015"/>
    <s v="Material de Consumo Consultorio"/>
    <n v="207599.86"/>
    <n v="9.3965537885763424E-4"/>
    <n v="91.289047140658653"/>
    <x v="1"/>
  </r>
  <r>
    <x v="1"/>
    <s v="10.01.00016"/>
    <s v="Prestação de serviço sem vínculo de emprego"/>
    <n v="207587.77"/>
    <n v="9.3960065611586375E-4"/>
    <n v="91.289986741314763"/>
    <x v="0"/>
  </r>
  <r>
    <x v="0"/>
    <s v="10.01.00015"/>
    <s v="Material de Uso e Consumo consultório"/>
    <n v="207524.93"/>
    <n v="9.3931622459453518E-4"/>
    <n v="91.290926057539352"/>
    <x v="1"/>
  </r>
  <r>
    <x v="0"/>
    <s v="10.01.00019"/>
    <s v="Expediente sistema de informática/locação/sistema de uso"/>
    <n v="207518.92"/>
    <n v="9.3928902164349792E-4"/>
    <n v="91.291865346560996"/>
    <x v="0"/>
  </r>
  <r>
    <x v="0"/>
    <s v="10.01.00045"/>
    <s v="Salários e Ordenados "/>
    <n v="207509"/>
    <n v="9.3924412093230139E-4"/>
    <n v="91.292804590681925"/>
    <x v="0"/>
  </r>
  <r>
    <x v="1"/>
    <s v="10.01.00030"/>
    <s v="Vale refeição pago a terceiros, com vínculo empregatício"/>
    <n v="207436.99"/>
    <n v="9.3891818341080441E-4"/>
    <n v="91.293743508865333"/>
    <x v="1"/>
  </r>
  <r>
    <x v="0"/>
    <s v="10.01.00015"/>
    <s v="Serviços profissionais terceiros PF/PJ sem vinculo"/>
    <n v="207433.96"/>
    <n v="9.3890446877825141E-4"/>
    <n v="91.294682413334115"/>
    <x v="1"/>
  </r>
  <r>
    <x v="1"/>
    <s v="10.01.00016"/>
    <s v="Compra de material odontológico"/>
    <n v="207403.66"/>
    <n v="9.3876732245272226E-4"/>
    <n v="91.295621180656568"/>
    <x v="1"/>
  </r>
  <r>
    <x v="0"/>
    <s v="10.01.00015"/>
    <s v="Serviços prestados p/Pessoa Jurídica"/>
    <n v="207390.95"/>
    <n v="9.3870979341650201E-4"/>
    <n v="91.296559890449984"/>
    <x v="0"/>
  </r>
  <r>
    <x v="0"/>
    <s v="10.01.00017"/>
    <s v="Remuneração paga a terceiros, sem vínculo empregatício, INSS e FGTS"/>
    <n v="207356.54"/>
    <n v="9.3855404407453945E-4"/>
    <n v="91.297498444494053"/>
    <x v="1"/>
  </r>
  <r>
    <x v="0"/>
    <s v="10.01.00019"/>
    <s v="PUBLICIDADE E PROPAGANDA DO ESCRITORIO/CONSULTORIO"/>
    <n v="207340.43"/>
    <n v="9.38481125681659E-4"/>
    <n v="91.29843692561974"/>
    <x v="0"/>
  </r>
  <r>
    <x v="1"/>
    <s v="10.01.00015"/>
    <s v="Material de Consumo Operacional"/>
    <n v="207340.39"/>
    <n v="9.3848094463040417E-4"/>
    <n v="91.299375406564366"/>
    <x v="1"/>
  </r>
  <r>
    <x v="0"/>
    <s v="10.01.00015"/>
    <s v="serviços de terceiros"/>
    <n v="207334.61"/>
    <n v="9.3845478272408208E-4"/>
    <n v="91.300313861347092"/>
    <x v="1"/>
  </r>
  <r>
    <x v="0"/>
    <s v="10.01.00013"/>
    <s v="Remuneração paga a terceiros, com vínculo empregatício, IR, INSS e FGTS"/>
    <n v="207279.59"/>
    <n v="9.3820574672307162E-4"/>
    <n v="91.301252067093813"/>
    <x v="0"/>
  </r>
  <r>
    <x v="0"/>
    <s v="10.01.00016"/>
    <s v="Serviços Terceiros"/>
    <n v="207160.86"/>
    <n v="9.3766834133593999E-4"/>
    <n v="91.302189735435149"/>
    <x v="1"/>
  </r>
  <r>
    <x v="1"/>
    <s v="10.01.00015"/>
    <s v="Material de consumo/serviço usual e necessário"/>
    <n v="206994.5"/>
    <n v="9.369153491671265E-4"/>
    <n v="91.303126650784321"/>
    <x v="1"/>
  </r>
  <r>
    <x v="1"/>
    <s v="10.01.00022"/>
    <s v="SERVIÇOS PRESTADOS"/>
    <n v="206965.42"/>
    <n v="9.3678372490486948E-4"/>
    <n v="91.304063434509231"/>
    <x v="0"/>
  </r>
  <r>
    <x v="0"/>
    <s v="10.01.00018"/>
    <s v="Devolução Processo"/>
    <n v="206943.07"/>
    <n v="9.3668256251623649E-4"/>
    <n v="91.305000117071742"/>
    <x v="0"/>
  </r>
  <r>
    <x v="1"/>
    <s v="10.01.00015"/>
    <s v="DESPESAS DIVERSAS - CF. LIVRO DIARIO DE REGISTRO"/>
    <n v="206908.11"/>
    <n v="9.3652432371952015E-4"/>
    <n v="91.305936641395462"/>
    <x v="0"/>
  </r>
  <r>
    <x v="0"/>
    <s v="10.01.00019"/>
    <s v="Contador"/>
    <n v="206886.68"/>
    <n v="9.3642732550974826E-4"/>
    <n v="91.306873068720975"/>
    <x v="0"/>
  </r>
  <r>
    <x v="1"/>
    <s v="10.01.00016"/>
    <s v="Despesa com Matérias Auxiliares"/>
    <n v="206872.72"/>
    <n v="9.3636413862181473E-4"/>
    <n v="91.307809432859599"/>
    <x v="0"/>
  </r>
  <r>
    <x v="1"/>
    <s v="10.01.00018"/>
    <s v="Vale transporte (condução)"/>
    <n v="206805.84"/>
    <n v="9.3606142092374873E-4"/>
    <n v="91.308745494280529"/>
    <x v="1"/>
  </r>
  <r>
    <x v="0"/>
    <s v="10.01.00015"/>
    <s v="Aluguel de equipamentos"/>
    <n v="206789.86"/>
    <n v="9.3598909094744654E-4"/>
    <n v="91.309681483371477"/>
    <x v="1"/>
  </r>
  <r>
    <x v="0"/>
    <s v="10.01.00004"/>
    <s v=" VERBAS RESCISÓRIAS"/>
    <n v="206784.58"/>
    <n v="9.3596519218180961E-4"/>
    <n v="91.310617448563661"/>
    <x v="0"/>
  </r>
  <r>
    <x v="1"/>
    <s v="10.01.00028"/>
    <s v="INSS - CONTRIBUICAO PREVIDENCIARIA - FOLHA DE PAGAMENTO"/>
    <n v="206778.66"/>
    <n v="9.3593839659609579E-4"/>
    <n v="91.311553386960256"/>
    <x v="0"/>
  </r>
  <r>
    <x v="1"/>
    <s v="10.01.00012"/>
    <s v="Dental  . Material de consumo no consultório"/>
    <n v="206743.09"/>
    <n v="9.3577739676774338E-4"/>
    <n v="91.312489164357018"/>
    <x v="1"/>
  </r>
  <r>
    <x v="0"/>
    <s v="10.01.00016"/>
    <s v="Remuneração paga a terceiros, SEM vínculo empregatício"/>
    <n v="206687.44"/>
    <n v="9.3552550920946939E-4"/>
    <n v="91.313424689866224"/>
    <x v="1"/>
  </r>
  <r>
    <x v="0"/>
    <s v="10.01.00046"/>
    <s v="ARPEN/DOCUMENTAL/CONVENIOS PROTESTO"/>
    <n v="206657.32"/>
    <n v="9.35389177614587E-4"/>
    <n v="91.314360079043837"/>
    <x v="0"/>
  </r>
  <r>
    <x v="1"/>
    <s v="10.01.00019"/>
    <s v="Custo de Material Consultorio"/>
    <n v="206652.62"/>
    <n v="9.35367904092145E-4"/>
    <n v="91.315295446947928"/>
    <x v="1"/>
  </r>
  <r>
    <x v="1"/>
    <s v="10.01.00015"/>
    <s v="Materiais de uso do  consultório  "/>
    <n v="206632.95999999999"/>
    <n v="9.3527891740039903E-4"/>
    <n v="91.316230725865324"/>
    <x v="1"/>
  </r>
  <r>
    <x v="0"/>
    <s v="10.01.00016"/>
    <s v="Prestação de serviço"/>
    <n v="206588.95"/>
    <n v="9.3507971575727887E-4"/>
    <n v="91.317165805581084"/>
    <x v="0"/>
  </r>
  <r>
    <x v="0"/>
    <s v="10.01.00015"/>
    <s v="Honorário contábil"/>
    <n v="206572.3"/>
    <n v="9.3500435317245831E-4"/>
    <n v="91.318100809934251"/>
    <x v="0"/>
  </r>
  <r>
    <x v="1"/>
    <s v="10.01.00019"/>
    <s v="Serviços de prótese dentária "/>
    <n v="206569.82"/>
    <n v="9.3499312799465932E-4"/>
    <n v="91.319035803062249"/>
    <x v="0"/>
  </r>
  <r>
    <x v="0"/>
    <s v="10.01.00020"/>
    <s v="Despesas Extras"/>
    <n v="206560.05"/>
    <n v="9.3494890622566841E-4"/>
    <n v="91.319970751968469"/>
    <x v="0"/>
  </r>
  <r>
    <x v="0"/>
    <s v="10.01.00008"/>
    <s v="Materiais odontologicos "/>
    <n v="206551.48"/>
    <n v="9.349101159943225E-4"/>
    <n v="91.320905662084471"/>
    <x v="1"/>
  </r>
  <r>
    <x v="1"/>
    <s v="10.01.00020"/>
    <s v="Previdência Social (INSS) dos empregados"/>
    <n v="206537.78"/>
    <n v="9.3484810593954517E-4"/>
    <n v="91.321840510190412"/>
    <x v="0"/>
  </r>
  <r>
    <x v="0"/>
    <s v="10.01.00018"/>
    <s v="Fornecedores"/>
    <n v="206534.25"/>
    <n v="9.3483212816630691E-4"/>
    <n v="91.322775342318579"/>
    <x v="0"/>
  </r>
  <r>
    <x v="0"/>
    <s v="10.01.00015"/>
    <s v="Material de consumo e produtos do escritório/consultório"/>
    <n v="206515.57"/>
    <n v="9.3474757723030402E-4"/>
    <n v="91.323710089895812"/>
    <x v="1"/>
  </r>
  <r>
    <x v="1"/>
    <s v="10.01.00019"/>
    <s v="Outras Despesas da Atividade"/>
    <n v="206513.68"/>
    <n v="9.3473902255851351E-4"/>
    <n v="91.324644828918366"/>
    <x v="0"/>
  </r>
  <r>
    <x v="1"/>
    <s v="10.01.00015"/>
    <s v="Outras despesas "/>
    <n v="206496.35"/>
    <n v="9.3466058210236113E-4"/>
    <n v="91.32557948950047"/>
    <x v="0"/>
  </r>
  <r>
    <x v="0"/>
    <s v="10.01.00018"/>
    <s v="CONSULTORIA PJ"/>
    <n v="206472.48"/>
    <n v="9.3455253976604475E-4"/>
    <n v="91.32651404204023"/>
    <x v="0"/>
  </r>
  <r>
    <x v="1"/>
    <s v="10.01.00017"/>
    <s v="Despesa com propaganda"/>
    <n v="206471.48"/>
    <n v="9.3454801348467431E-4"/>
    <n v="91.32744859005372"/>
    <x v="0"/>
  </r>
  <r>
    <x v="0"/>
    <s v="10.01.00002"/>
    <s v="ALUGUEL PÁTIO (CAMPO GRANDE/MS)"/>
    <n v="206427.21"/>
    <n v="9.3434763500839762E-4"/>
    <n v="91.32838293768873"/>
    <x v="1"/>
  </r>
  <r>
    <x v="1"/>
    <s v="10.01.00016"/>
    <s v="Despesas C/ Alimentação Pessoal"/>
    <n v="206419.82"/>
    <n v="9.3431418578906892E-4"/>
    <n v="91.329317251874514"/>
    <x v="1"/>
  </r>
  <r>
    <x v="1"/>
    <s v="10.01.00016"/>
    <s v="Serviços/ manutenção informática"/>
    <n v="206417.43"/>
    <n v="9.3430336797659314E-4"/>
    <n v="91.330251555242484"/>
    <x v="1"/>
  </r>
  <r>
    <x v="1"/>
    <s v="10.01.00018"/>
    <s v="Serviços Tomados De Terceiros"/>
    <n v="206414.46"/>
    <n v="9.3428992492092244E-4"/>
    <n v="91.331185845167411"/>
    <x v="1"/>
  </r>
  <r>
    <x v="0"/>
    <s v="10.01.00015"/>
    <s v="Materiais de uso no consultório "/>
    <n v="206352.58"/>
    <n v="9.3400983862970959E-4"/>
    <n v="91.332119855006042"/>
    <x v="1"/>
  </r>
  <r>
    <x v="0"/>
    <s v="10.01.00022"/>
    <s v="LABORATORIO"/>
    <n v="206306.9"/>
    <n v="9.3380307809670042E-4"/>
    <n v="91.33305365808414"/>
    <x v="0"/>
  </r>
  <r>
    <x v="0"/>
    <s v="10.01.00015"/>
    <s v="Insumos e descartáveis"/>
    <n v="206202.73"/>
    <n v="9.3333157536632492E-4"/>
    <n v="91.333986989659508"/>
    <x v="1"/>
  </r>
  <r>
    <x v="1"/>
    <s v="10.01.00019"/>
    <s v="Material Utilizado no Atendimento"/>
    <n v="206196.75"/>
    <n v="9.3330450820372859E-4"/>
    <n v="91.334920294167716"/>
    <x v="1"/>
  </r>
  <r>
    <x v="0"/>
    <s v="10.01.00035"/>
    <s v="Locação de máquinas, equipamentos e mobiliário p/escritório"/>
    <n v="206164.33"/>
    <n v="9.3315776616169366E-4"/>
    <n v="91.335853451933872"/>
    <x v="0"/>
  </r>
  <r>
    <x v="1"/>
    <s v="10.01.00017"/>
    <s v="Materiais Hospitalares"/>
    <n v="206162.32"/>
    <n v="9.3314866833613878E-4"/>
    <n v="91.33678660060221"/>
    <x v="1"/>
  </r>
  <r>
    <x v="1"/>
    <s v="10.01.00015"/>
    <s v="Material Odontológico Aplicado"/>
    <n v="206145.69"/>
    <n v="9.3307339627694559E-4"/>
    <n v="91.337719673998492"/>
    <x v="1"/>
  </r>
  <r>
    <x v="0"/>
    <s v="10.01.00015"/>
    <s v="Diversos - Livro Caixa"/>
    <n v="206131.20000000001"/>
    <n v="9.3300781045988575E-4"/>
    <n v="91.338652681808952"/>
    <x v="0"/>
  </r>
  <r>
    <x v="1"/>
    <s v="10.01.00015"/>
    <s v="Material com consumo e protético"/>
    <n v="205975.84"/>
    <n v="9.3230460738614898E-4"/>
    <n v="91.339584986416341"/>
    <x v="1"/>
  </r>
  <r>
    <x v="1"/>
    <s v="10.01.00005"/>
    <s v="Remuneração paga a terceiros, com vínculo empregatício, INSS e FGTS"/>
    <n v="205953.66"/>
    <n v="9.3220421446534897E-4"/>
    <n v="91.340517190630806"/>
    <x v="0"/>
  </r>
  <r>
    <x v="0"/>
    <s v="10.01.00012"/>
    <s v="Material de consumo odontologico"/>
    <n v="205909.67"/>
    <n v="9.3200510334785617E-4"/>
    <n v="91.341449195734157"/>
    <x v="1"/>
  </r>
  <r>
    <x v="0"/>
    <s v="11.01.00005"/>
    <s v="Arrendamento mercantil (leasing) de automóveis, equipamentos e máquinas"/>
    <n v="205907.68"/>
    <n v="9.3199609604792866E-4"/>
    <n v="91.342381191830199"/>
    <x v="1"/>
  </r>
  <r>
    <x v="0"/>
    <s v="10.01.00015"/>
    <s v="DESPESAS COM INSUMOS"/>
    <n v="205903.76"/>
    <n v="9.3197835302495592E-4"/>
    <n v="91.343313170183222"/>
    <x v="1"/>
  </r>
  <r>
    <x v="0"/>
    <s v="10.01.00015"/>
    <s v="Laboratório "/>
    <n v="205893.48"/>
    <n v="9.3193182285246606E-4"/>
    <n v="91.34424510200607"/>
    <x v="0"/>
  </r>
  <r>
    <x v="0"/>
    <s v="10.01.00031"/>
    <s v=" Taxas e emolumentos pagos a entidades de classe"/>
    <n v="205849.48"/>
    <n v="9.3173266647215969E-4"/>
    <n v="91.345176834672543"/>
    <x v="0"/>
  </r>
  <r>
    <x v="1"/>
    <s v="10.01.00001"/>
    <s v="RATEIO DE CONSULTÓRIO "/>
    <n v="205840.25"/>
    <n v="9.3169088889510888E-4"/>
    <n v="91.346108525561434"/>
    <x v="0"/>
  </r>
  <r>
    <x v="0"/>
    <s v="10.01.00015"/>
    <s v="Material uso consultorio"/>
    <n v="205725.07"/>
    <n v="9.3116955180684298E-4"/>
    <n v="91.347039695113239"/>
    <x v="1"/>
  </r>
  <r>
    <x v="0"/>
    <s v="10.01.00016"/>
    <s v="Serviços de Terceiros "/>
    <n v="205640.88"/>
    <n v="9.3078848417825196E-4"/>
    <n v="91.347970483597422"/>
    <x v="1"/>
  </r>
  <r>
    <x v="0"/>
    <s v="10.01.00016"/>
    <s v="Materiais Aplicados nos Serviços"/>
    <n v="205621.05"/>
    <n v="9.3069872801867289E-4"/>
    <n v="91.348901182325434"/>
    <x v="1"/>
  </r>
  <r>
    <x v="1"/>
    <s v="10.01.00018"/>
    <s v="Cursos, congressos e seminários"/>
    <n v="205567.49"/>
    <n v="9.3045630038846353E-4"/>
    <n v="91.34983163862583"/>
    <x v="0"/>
  </r>
  <r>
    <x v="0"/>
    <s v="10.01.00015"/>
    <s v="Prestadores"/>
    <n v="205505.87"/>
    <n v="9.3017739093040688E-4"/>
    <n v="91.350761816016757"/>
    <x v="0"/>
  </r>
  <r>
    <x v="0"/>
    <s v="10.01.00012"/>
    <s v="Material de escritório/cONSULTÓRIO"/>
    <n v="205502.26"/>
    <n v="9.3016105105465919E-4"/>
    <n v="91.351691977067816"/>
    <x v="1"/>
  </r>
  <r>
    <x v="0"/>
    <s v="10.01.00016"/>
    <s v="Repasse ao Fundo de Registro Civil"/>
    <n v="205487.39"/>
    <n v="9.3009374525067834E-4"/>
    <n v="91.352622070813069"/>
    <x v="0"/>
  </r>
  <r>
    <x v="0"/>
    <s v="10.01.00015"/>
    <s v="Insumos ou ferramentas odontologicas"/>
    <n v="205484.19"/>
    <n v="9.3007926115029225E-4"/>
    <n v="91.353552150074222"/>
    <x v="1"/>
  </r>
  <r>
    <x v="0"/>
    <s v="10.01.00006"/>
    <s v=" Emolumentos pagos a terceiros Dentistas / Protéticos"/>
    <n v="205446.52"/>
    <n v="9.2990875613106164E-4"/>
    <n v="91.354482058830357"/>
    <x v="0"/>
  </r>
  <r>
    <x v="0"/>
    <s v="10.01.00015"/>
    <s v="Material aplicado na Prestação de Serviços"/>
    <n v="205405.06"/>
    <n v="9.2972109650543645E-4"/>
    <n v="91.355411779926868"/>
    <x v="1"/>
  </r>
  <r>
    <x v="1"/>
    <s v="10.01.00015"/>
    <s v="Material de expediente ou consumo do consultório "/>
    <n v="205397.61"/>
    <n v="9.2968737570922545E-4"/>
    <n v="91.35634146730257"/>
    <x v="1"/>
  </r>
  <r>
    <x v="1"/>
    <s v="10.01.00016"/>
    <s v="Materiais Aplicados"/>
    <n v="205389.58"/>
    <n v="9.2965102966981964E-4"/>
    <n v="91.357271118332235"/>
    <x v="1"/>
  </r>
  <r>
    <x v="0"/>
    <s v="10.01.00017"/>
    <s v="Serviço Tomado"/>
    <n v="205347.29"/>
    <n v="9.2945961323065678E-4"/>
    <n v="91.358200577945468"/>
    <x v="0"/>
  </r>
  <r>
    <x v="0"/>
    <s v="10.01.00006"/>
    <s v="Serviços Terceirizados"/>
    <n v="205341.84"/>
    <n v="9.2943494499718698E-4"/>
    <n v="91.359130012890461"/>
    <x v="0"/>
  </r>
  <r>
    <x v="0"/>
    <s v="10.01.00018"/>
    <s v="Contador"/>
    <n v="205329.95"/>
    <n v="9.2938112751169072E-4"/>
    <n v="91.360059394017966"/>
    <x v="0"/>
  </r>
  <r>
    <x v="1"/>
    <s v="10.01.00015"/>
    <s v="Pagamento prestação de serviço de terceiros"/>
    <n v="205229.97"/>
    <n v="9.2892858990025774E-4"/>
    <n v="91.360988322607867"/>
    <x v="1"/>
  </r>
  <r>
    <x v="0"/>
    <s v="10.01.00015"/>
    <s v="Material Oftalmologico e Lentes de Contato"/>
    <n v="205143"/>
    <n v="9.2853493920945647E-4"/>
    <n v="91.361916857547072"/>
    <x v="1"/>
  </r>
  <r>
    <x v="1"/>
    <s v="10.01.00015"/>
    <s v="Materiais médicos utilizados na prestação dos serviços"/>
    <n v="205132.82"/>
    <n v="9.2848886166510384E-4"/>
    <n v="91.362845346408733"/>
    <x v="1"/>
  </r>
  <r>
    <x v="0"/>
    <s v="10.01.00007"/>
    <s v="Energia do escritório/consultório - D"/>
    <n v="205132.45"/>
    <n v="9.2848718694099673E-4"/>
    <n v="91.363773833595673"/>
    <x v="1"/>
  </r>
  <r>
    <x v="1"/>
    <s v="10.01.00015"/>
    <s v="Outras Despesas Dedutivas"/>
    <n v="205128.23"/>
    <n v="9.2846808603361274E-4"/>
    <n v="91.364702301681703"/>
    <x v="0"/>
  </r>
  <r>
    <x v="0"/>
    <s v="10.01.00015"/>
    <s v="Despesas conforme Livro Caixa"/>
    <n v="205095.95"/>
    <n v="9.2832197767096964E-4"/>
    <n v="91.365630623659371"/>
    <x v="0"/>
  </r>
  <r>
    <x v="1"/>
    <s v="10.01.00015"/>
    <s v="Despesas Dedutíveis – Livro Caixa"/>
    <n v="205078.18"/>
    <n v="9.2824154565101407E-4"/>
    <n v="91.366558865205022"/>
    <x v="0"/>
  </r>
  <r>
    <x v="0"/>
    <s v="10.01.00018"/>
    <s v="FUNDO ESPECIAL DE MODERNIZAÇÃO"/>
    <n v="205040.68"/>
    <n v="9.2807181009961644E-4"/>
    <n v="91.367486937015116"/>
    <x v="0"/>
  </r>
  <r>
    <x v="1"/>
    <s v="10.01.00013"/>
    <s v="REMUNERACAO PAGA A TERCEIROS, COM VINCULO EMPREGATICIO, INSS E FGTS"/>
    <n v="205024.46"/>
    <n v="9.2799839381578519E-4"/>
    <n v="91.368414935408936"/>
    <x v="0"/>
  </r>
  <r>
    <x v="0"/>
    <s v="10.01.00015"/>
    <s v="Material para prótese dentária "/>
    <n v="205008.6"/>
    <n v="9.2792660699324769E-4"/>
    <n v="91.369342862015927"/>
    <x v="1"/>
  </r>
  <r>
    <x v="0"/>
    <s v="10.01.00018"/>
    <s v="Fopag/Férias/RCT "/>
    <n v="204957.45"/>
    <n v="9.2769508770114124E-4"/>
    <n v="91.370270557103623"/>
    <x v="0"/>
  </r>
  <r>
    <x v="0"/>
    <s v="10.01.00015"/>
    <s v="Material utilizado em consultório"/>
    <n v="204940.25"/>
    <n v="9.2761723566156691E-4"/>
    <n v="91.371198174339284"/>
    <x v="1"/>
  </r>
  <r>
    <x v="1"/>
    <s v="10.01.00030"/>
    <s v="INSS"/>
    <n v="204929.21"/>
    <n v="9.2756726551523547E-4"/>
    <n v="91.372125741604805"/>
    <x v="0"/>
  </r>
  <r>
    <x v="0"/>
    <s v="10.01.00016"/>
    <s v="Material Dermatologico "/>
    <n v="204925.24"/>
    <n v="9.2754929617819412E-4"/>
    <n v="91.373053290900984"/>
    <x v="1"/>
  </r>
  <r>
    <x v="0"/>
    <s v="10.01.00001"/>
    <s v="Despesa com Pessoal – Salários"/>
    <n v="204891.37"/>
    <n v="9.2739599102817176E-4"/>
    <n v="91.373980686892011"/>
    <x v="0"/>
  </r>
  <r>
    <x v="1"/>
    <s v="10.02.00001"/>
    <s v="Serviços terceirod PJ"/>
    <n v="204888.45"/>
    <n v="9.2738277428656979E-4"/>
    <n v="91.374908069666304"/>
    <x v="1"/>
  </r>
  <r>
    <x v="1"/>
    <s v="10.01.00016"/>
    <s v="Manutenção de sistemas de computação e comunicação"/>
    <n v="204875.22"/>
    <n v="9.273228915840367E-4"/>
    <n v="91.375835392557889"/>
    <x v="1"/>
  </r>
  <r>
    <x v="1"/>
    <s v="10.01.00017"/>
    <s v="Selos"/>
    <n v="204685.5"/>
    <n v="9.2646416548240599E-4"/>
    <n v="91.376761856723377"/>
    <x v="0"/>
  </r>
  <r>
    <x v="0"/>
    <s v="10.01.00015"/>
    <s v="Material Odontológico ou Medicação "/>
    <n v="204662.03"/>
    <n v="9.2635793365863797E-4"/>
    <n v="91.377688214657041"/>
    <x v="1"/>
  </r>
  <r>
    <x v="1"/>
    <s v="10.01.00016"/>
    <s v="Aquisicao material Odontologico"/>
    <n v="204641.82"/>
    <n v="9.2626645751213823E-4"/>
    <n v="91.378614481114553"/>
    <x v="1"/>
  </r>
  <r>
    <x v="1"/>
    <s v="10.01.00015"/>
    <s v="Material Utilizado no Consultório"/>
    <n v="204616.01"/>
    <n v="9.2614963418996283E-4"/>
    <n v="91.37954063074875"/>
    <x v="1"/>
  </r>
  <r>
    <x v="0"/>
    <s v="10.02.00001"/>
    <s v="Despesas com medicamentos"/>
    <n v="204594.36"/>
    <n v="9.2605164019828935E-4"/>
    <n v="91.380466682388942"/>
    <x v="0"/>
  </r>
  <r>
    <x v="0"/>
    <s v="10.01.00015"/>
    <s v="Material de Consumo/consultório"/>
    <n v="204581.35"/>
    <n v="9.2599275327765775E-4"/>
    <n v="91.381392675142223"/>
    <x v="1"/>
  </r>
  <r>
    <x v="0"/>
    <s v="10.01.00017"/>
    <s v="Protéticos"/>
    <n v="204578.83"/>
    <n v="9.2598134704860371E-4"/>
    <n v="91.382318656489275"/>
    <x v="0"/>
  </r>
  <r>
    <x v="0"/>
    <s v="10.01.00016"/>
    <s v="Insumos Médicos e Descartáveis "/>
    <n v="204563.14"/>
    <n v="9.2591032969389908E-4"/>
    <n v="91.383244566818973"/>
    <x v="1"/>
  </r>
  <r>
    <x v="0"/>
    <s v="10.01.00020"/>
    <s v="Selo de Fiscalização TJRJ"/>
    <n v="204489"/>
    <n v="9.2557475119308264E-4"/>
    <n v="91.384170141570166"/>
    <x v="0"/>
  </r>
  <r>
    <x v="0"/>
    <s v="10.01.00012"/>
    <s v="Material de escritório - D"/>
    <n v="204447.51"/>
    <n v="9.2538695577901642E-4"/>
    <n v="91.385095528525952"/>
    <x v="1"/>
  </r>
  <r>
    <x v="0"/>
    <s v="10.01.00014"/>
    <s v="Despesas com Alimentação"/>
    <n v="204417"/>
    <n v="9.2524885893439934E-4"/>
    <n v="91.386020777384886"/>
    <x v="1"/>
  </r>
  <r>
    <x v="1"/>
    <s v="11.01.00008"/>
    <s v="DESPESAS NÃO DEDUTIVEIS"/>
    <n v="204400.21"/>
    <n v="9.2517286267018673E-4"/>
    <n v="91.386945950247551"/>
    <x v="0"/>
  </r>
  <r>
    <x v="1"/>
    <s v="10.01.00023"/>
    <s v="DESPESAS COM SERVIÇOS DE TERCEIROS"/>
    <n v="204397.54"/>
    <n v="9.2516077749892739E-4"/>
    <n v="91.387871111025049"/>
    <x v="1"/>
  </r>
  <r>
    <x v="0"/>
    <s v="10.01.00015"/>
    <s v="Materiais de uso do  consultório  "/>
    <n v="204383.44"/>
    <n v="9.2509695693160192E-4"/>
    <n v="91.388796207981983"/>
    <x v="1"/>
  </r>
  <r>
    <x v="0"/>
    <s v="10.01.00015"/>
    <s v="Gastos com Dental"/>
    <n v="204379.87"/>
    <n v="9.2508079810710883E-4"/>
    <n v="91.389721288780095"/>
    <x v="0"/>
  </r>
  <r>
    <x v="0"/>
    <s v="10.01.00061"/>
    <s v="INSS"/>
    <n v="204332.7"/>
    <n v="9.2486729341485752E-4"/>
    <n v="91.390646156073515"/>
    <x v="0"/>
  </r>
  <r>
    <x v="0"/>
    <s v="10.02.00001"/>
    <s v="MATERIAL UTILIZADO EM PACIENTES"/>
    <n v="204324.07"/>
    <n v="9.2482823160662921E-4"/>
    <n v="91.391570984305119"/>
    <x v="1"/>
  </r>
  <r>
    <x v="1"/>
    <s v="10.01.00015"/>
    <s v="Remuneração pagas a terceiros sem vínculo empregatício"/>
    <n v="204317.56"/>
    <n v="9.2479876551490657E-4"/>
    <n v="91.392495783070629"/>
    <x v="1"/>
  </r>
  <r>
    <x v="0"/>
    <s v="10.01.00015"/>
    <s v="Insumos e ferramentas odontologicas"/>
    <n v="204314.39"/>
    <n v="9.2478441720296185E-4"/>
    <n v="91.393420567487837"/>
    <x v="1"/>
  </r>
  <r>
    <x v="1"/>
    <s v="10.01.00003"/>
    <s v="ISS"/>
    <n v="204310.58"/>
    <n v="9.247671720709398E-4"/>
    <n v="91.394345334659903"/>
    <x v="0"/>
  </r>
  <r>
    <x v="1"/>
    <s v="10.01.00022"/>
    <s v="Locacao de moveis e utensilios"/>
    <n v="204300.2"/>
    <n v="9.2472018927031304E-4"/>
    <n v="91.395270054849178"/>
    <x v="0"/>
  </r>
  <r>
    <x v="0"/>
    <s v="10.01.00016"/>
    <s v="Material Insumos para consultório"/>
    <n v="204271.48"/>
    <n v="9.2459019446934935E-4"/>
    <n v="91.39619464504365"/>
    <x v="1"/>
  </r>
  <r>
    <x v="1"/>
    <s v="10.01.00017"/>
    <s v="Dental"/>
    <n v="204191.86"/>
    <n v="9.2422981194662185E-4"/>
    <n v="91.397118874855593"/>
    <x v="0"/>
  </r>
  <r>
    <x v="0"/>
    <s v="10.01.00042"/>
    <s v="Folha de Pagamento Ferias - D"/>
    <n v="204178.38"/>
    <n v="9.2416879767374623E-4"/>
    <n v="91.39804304365326"/>
    <x v="0"/>
  </r>
  <r>
    <x v="0"/>
    <s v="10.01.00015"/>
    <s v="DESPESAS DIVERSAS C/ LIVRO CAIXA"/>
    <n v="204163.96"/>
    <n v="9.2410352869638215E-4"/>
    <n v="91.398967147181963"/>
    <x v="0"/>
  </r>
  <r>
    <x v="1"/>
    <s v="10.01.00018"/>
    <s v="Serviços prestados "/>
    <n v="204085.64"/>
    <n v="9.2374903033943655E-4"/>
    <n v="91.399890896212298"/>
    <x v="0"/>
  </r>
  <r>
    <x v="1"/>
    <s v="10.01.00012"/>
    <s v="Material odontológicos"/>
    <n v="204056.24"/>
    <n v="9.2361595766714071E-4"/>
    <n v="91.400814512169958"/>
    <x v="1"/>
  </r>
  <r>
    <x v="1"/>
    <s v="10.01.00015"/>
    <s v="Materiais de consumo "/>
    <n v="204054.92"/>
    <n v="9.2360998297573178E-4"/>
    <n v="91.401738122152935"/>
    <x v="1"/>
  </r>
  <r>
    <x v="1"/>
    <s v="10.01.00015"/>
    <s v="Serviços Prestados "/>
    <n v="204051.65"/>
    <n v="9.2359518203564972E-4"/>
    <n v="91.402661717334965"/>
    <x v="0"/>
  </r>
  <r>
    <x v="1"/>
    <s v="10.01.00012"/>
    <s v="Material de Consultorio "/>
    <n v="204018.92"/>
    <n v="9.2344703684638996E-4"/>
    <n v="91.403585164371805"/>
    <x v="1"/>
  </r>
  <r>
    <x v="0"/>
    <s v="10.01.00015"/>
    <s v="Taxa de Uso da Clinica "/>
    <n v="204000"/>
    <n v="9.2336139960285822E-4"/>
    <n v="91.404508525771405"/>
    <x v="0"/>
  </r>
  <r>
    <x v="0"/>
    <s v="10.01.00015"/>
    <s v="Serviço prestado a PF sem vínculo empregatício"/>
    <n v="203970.93"/>
    <n v="9.2322982060341467E-4"/>
    <n v="91.405431755592005"/>
    <x v="0"/>
  </r>
  <r>
    <x v="1"/>
    <s v="10.01.00022"/>
    <s v="Prestação de Serviços por PJ e PF Relacionados a Atividade"/>
    <n v="203896.35"/>
    <n v="9.2289225053879514E-4"/>
    <n v="91.406354647842548"/>
    <x v="0"/>
  </r>
  <r>
    <x v="1"/>
    <s v="10.01.00012"/>
    <s v="Remuneração paga a terceiros, com vínculo empresgatício,INSS e FGTS"/>
    <n v="203786.63"/>
    <n v="9.2239562694681272E-4"/>
    <n v="91.407277043469492"/>
    <x v="0"/>
  </r>
  <r>
    <x v="0"/>
    <s v="10.01.00016"/>
    <s v="MATERIAL  PARA APLICAÇÃO NA PRESTAÇÃO SERVIÇOS"/>
    <n v="203742.28"/>
    <n v="9.2219488636802649E-4"/>
    <n v="91.408199238355863"/>
    <x v="1"/>
  </r>
  <r>
    <x v="1"/>
    <s v="10.01.00019"/>
    <s v="Manutenção de máquinas, equipamentos e mobiliários"/>
    <n v="203734.48"/>
    <n v="9.2215958137333595E-4"/>
    <n v="91.409121397937241"/>
    <x v="1"/>
  </r>
  <r>
    <x v="1"/>
    <s v="10.01.00016"/>
    <s v="Remuneração paga a terceiros sem vinculo empregatício"/>
    <n v="203699.21"/>
    <n v="9.219999394293948E-4"/>
    <n v="91.410043397876677"/>
    <x v="1"/>
  </r>
  <r>
    <x v="0"/>
    <s v="10.01.00016"/>
    <s v="CONF.LIVRO CAIXA - DESPESAS COM PESSOAL"/>
    <n v="203677.5"/>
    <n v="9.2190167386083891E-4"/>
    <n v="91.41096529955054"/>
    <x v="0"/>
  </r>
  <r>
    <x v="0"/>
    <s v="10.01.00016"/>
    <s v="Remuneração paga a terceiros - serviços prestados"/>
    <n v="203636.88"/>
    <n v="9.2171781631156507E-4"/>
    <n v="91.411887017366851"/>
    <x v="1"/>
  </r>
  <r>
    <x v="0"/>
    <s v="10.01.00015"/>
    <s v="DESPESAS TOTAIS NO DECORRER DO MES, CONFORME LIVRO AUXILIAR"/>
    <n v="203608.38"/>
    <n v="9.2158881729250287E-4"/>
    <n v="91.412808606184143"/>
    <x v="0"/>
  </r>
  <r>
    <x v="1"/>
    <s v="10.01.00015"/>
    <s v="DESPESAS GERAIS DE MANUTENÇ]ÃO DO CONSULTORIO MÉDICO"/>
    <n v="203584.95"/>
    <n v="9.2148276651998979E-4"/>
    <n v="91.413730088950658"/>
    <x v="0"/>
  </r>
  <r>
    <x v="1"/>
    <s v="10.01.00015"/>
    <s v="Material de uso médico especifico "/>
    <n v="203562.87"/>
    <n v="9.2138282622732668E-4"/>
    <n v="91.414651471776878"/>
    <x v="1"/>
  </r>
  <r>
    <x v="1"/>
    <s v="10.01.00017"/>
    <s v="Publicidade e Propaganda"/>
    <n v="203552.39"/>
    <n v="9.2133539079856301E-4"/>
    <n v="91.415572807167678"/>
    <x v="0"/>
  </r>
  <r>
    <x v="1"/>
    <s v="10.01.00018"/>
    <s v="SUPORTE TÉCNICO/SERV. T.I"/>
    <n v="203545.5"/>
    <n v="9.2130420471991947E-4"/>
    <n v="91.416494111372401"/>
    <x v="0"/>
  </r>
  <r>
    <x v="0"/>
    <s v="10.01.00015"/>
    <s v="PRODUTOS CONSULTÓRIO"/>
    <n v="203539.25"/>
    <n v="9.2127591546135325E-4"/>
    <n v="91.417415387287861"/>
    <x v="1"/>
  </r>
  <r>
    <x v="0"/>
    <s v="10.01.00012"/>
    <s v="Material de uso e consumo no consultório"/>
    <n v="203526.94"/>
    <n v="9.2122019693768116E-4"/>
    <n v="91.418336607484804"/>
    <x v="1"/>
  </r>
  <r>
    <x v="0"/>
    <s v="10.01.00025"/>
    <s v="MATERIAL DE CONSUMO"/>
    <n v="203491.34"/>
    <n v="9.2105906132088761E-4"/>
    <n v="91.41925766654613"/>
    <x v="1"/>
  </r>
  <r>
    <x v="0"/>
    <s v="10.01.00016"/>
    <s v="Material hospitalar de uso na atividade"/>
    <n v="203486.35"/>
    <n v="9.2103647517684836E-4"/>
    <n v="91.420178703021307"/>
    <x v="1"/>
  </r>
  <r>
    <x v="0"/>
    <s v="10.01.00002"/>
    <s v="Aluguel do escritório/consultório "/>
    <n v="203480.71"/>
    <n v="9.210109469499181E-4"/>
    <n v="91.42109971396826"/>
    <x v="1"/>
  </r>
  <r>
    <x v="0"/>
    <s v="10.01.00019"/>
    <s v="Laboratório de prótese"/>
    <n v="203449"/>
    <n v="9.2086741856765636E-4"/>
    <n v="91.422020581386832"/>
    <x v="0"/>
  </r>
  <r>
    <x v="1"/>
    <s v="10.01.00016"/>
    <s v="Material de Consumo "/>
    <n v="203405.36"/>
    <n v="9.2066989164864309E-4"/>
    <n v="91.422941251278488"/>
    <x v="1"/>
  </r>
  <r>
    <x v="0"/>
    <s v="10.01.00015"/>
    <s v="caixa"/>
    <n v="203328.81"/>
    <n v="9.2032340480972363E-4"/>
    <n v="91.423861574683301"/>
    <x v="0"/>
  </r>
  <r>
    <x v="0"/>
    <s v="10.01.00033"/>
    <s v="SELO NORMAL"/>
    <n v="203319"/>
    <n v="9.20279001989478E-4"/>
    <n v="91.424781853685289"/>
    <x v="0"/>
  </r>
  <r>
    <x v="0"/>
    <s v="10.01.00017"/>
    <s v="Insumos médicos e descartáveis"/>
    <n v="203318.03"/>
    <n v="9.202746114965485E-4"/>
    <n v="91.425702128296791"/>
    <x v="1"/>
  </r>
  <r>
    <x v="0"/>
    <s v="10.01.00020"/>
    <s v="Despesas Pagos a Terceiros"/>
    <n v="203311.62"/>
    <n v="9.2024559803296298E-4"/>
    <n v="91.42662237389483"/>
    <x v="1"/>
  </r>
  <r>
    <x v="1"/>
    <s v="10.01.00015"/>
    <s v="Devolução de comissoes quando nao homologado a arrematçao "/>
    <n v="203249.74"/>
    <n v="9.1996551174175012E-4"/>
    <n v="91.427542339406571"/>
    <x v="0"/>
  </r>
  <r>
    <x v="0"/>
    <s v="10.01.00020"/>
    <s v="TAXAS DIVERSAS"/>
    <n v="203213.65"/>
    <n v="9.1980215824708509E-4"/>
    <n v="91.428462141564822"/>
    <x v="0"/>
  </r>
  <r>
    <x v="0"/>
    <s v="10.01.00023"/>
    <s v="Vale Refeição dos Funcionários "/>
    <n v="203121.93"/>
    <n v="9.1938700771977341E-4"/>
    <n v="91.429381528572549"/>
    <x v="1"/>
  </r>
  <r>
    <x v="0"/>
    <s v="10.01.00006"/>
    <s v="Pagamentos para terceiros "/>
    <n v="203098.35"/>
    <n v="9.1928027800505471E-4"/>
    <n v="91.430300808850561"/>
    <x v="1"/>
  </r>
  <r>
    <x v="0"/>
    <s v="10.01.00023"/>
    <s v="Repasse de Entradas  "/>
    <n v="203074.97"/>
    <n v="9.1917445354661002E-4"/>
    <n v="91.431219983304103"/>
    <x v="0"/>
  </r>
  <r>
    <x v="1"/>
    <s v="10.01.00018"/>
    <s v="Despesas com propaganda e publicidade da atividade"/>
    <n v="203062.42"/>
    <n v="9.1911764871540898E-4"/>
    <n v="91.432139100952824"/>
    <x v="0"/>
  </r>
  <r>
    <x v="0"/>
    <s v="10.01.00019"/>
    <s v="pagamentos dedutíveis conforme relatório de caixa"/>
    <n v="203009.47"/>
    <n v="9.1887798211683558E-4"/>
    <n v="91.43305797893494"/>
    <x v="0"/>
  </r>
  <r>
    <x v="1"/>
    <s v="10.01.00021"/>
    <s v="Material de construção - Reforma"/>
    <n v="202990.39"/>
    <n v="9.1879162066828453E-4"/>
    <n v="91.433976770555603"/>
    <x v="1"/>
  </r>
  <r>
    <x v="0"/>
    <s v="10.01.00015"/>
    <s v="PRESTADOR DE SERVIÇO"/>
    <n v="202938.48"/>
    <n v="9.185566614023365E-4"/>
    <n v="91.434895327217006"/>
    <x v="0"/>
  </r>
  <r>
    <x v="1"/>
    <s v="10.01.00016"/>
    <s v="Poder Judiciario - Selos do Tabilionato"/>
    <n v="202936.7"/>
    <n v="9.185486046214969E-4"/>
    <n v="91.435813875821623"/>
    <x v="0"/>
  </r>
  <r>
    <x v="1"/>
    <s v="10.01.00015"/>
    <s v="Materiais odontológicos e Esteticos"/>
    <n v="202933.97"/>
    <n v="9.1853624787335494E-4"/>
    <n v="91.436732412069503"/>
    <x v="1"/>
  </r>
  <r>
    <x v="1"/>
    <s v="10.01.00016"/>
    <s v="Material  de uso profissional"/>
    <n v="202920.52"/>
    <n v="9.1847536938892047E-4"/>
    <n v="91.437650887438892"/>
    <x v="1"/>
  </r>
  <r>
    <x v="0"/>
    <s v="10.01.00026"/>
    <s v="CURSOS e ESPECIALIZAÇÕES"/>
    <n v="202871.71"/>
    <n v="9.1825444159522129E-4"/>
    <n v="91.438569141880492"/>
    <x v="0"/>
  </r>
  <r>
    <x v="0"/>
    <s v="10.01.00016"/>
    <s v="Propaganda"/>
    <n v="202861.46"/>
    <n v="9.1820804721117258E-4"/>
    <n v="91.439487349927703"/>
    <x v="0"/>
  </r>
  <r>
    <x v="0"/>
    <s v="10.01.00015"/>
    <s v="Materiais de consumo consultório"/>
    <n v="202828.52"/>
    <n v="9.1805895150282491E-4"/>
    <n v="91.440405408879201"/>
    <x v="1"/>
  </r>
  <r>
    <x v="1"/>
    <s v="10.01.00016"/>
    <s v="Material utilizado na Prestação de Serviço"/>
    <n v="202825.87"/>
    <n v="9.1804695685719293E-4"/>
    <n v="91.441323455836056"/>
    <x v="1"/>
  </r>
  <r>
    <x v="1"/>
    <s v="10.01.00019"/>
    <s v="Material aplicado a procedimento odontológico"/>
    <n v="202820.92"/>
    <n v="9.1802455176440839E-4"/>
    <n v="91.442241480387821"/>
    <x v="1"/>
  </r>
  <r>
    <x v="1"/>
    <s v="10.01.00002"/>
    <s v="aluguel do escritorio"/>
    <n v="202800"/>
    <n v="9.1792986195813546E-4"/>
    <n v="91.443159410249777"/>
    <x v="1"/>
  </r>
  <r>
    <x v="0"/>
    <s v="10.01.00017"/>
    <s v="Repasse - Recompe"/>
    <n v="202778.54"/>
    <n v="9.1783272795992231E-4"/>
    <n v="91.444077242977741"/>
    <x v="0"/>
  </r>
  <r>
    <x v="0"/>
    <s v="10.01.00018"/>
    <s v="Material de Harmonização"/>
    <n v="202771.54"/>
    <n v="9.1780104399032808E-4"/>
    <n v="91.444995044021738"/>
    <x v="1"/>
  </r>
  <r>
    <x v="0"/>
    <s v="10.01.00015"/>
    <s v="Produtos Farmacêuticos"/>
    <n v="202756.5"/>
    <n v="9.1773296871851414E-4"/>
    <n v="91.445912776990454"/>
    <x v="1"/>
  </r>
  <r>
    <x v="0"/>
    <s v="10.01.00012"/>
    <s v="DENTAL"/>
    <n v="202748.82"/>
    <n v="9.1769820687758819E-4"/>
    <n v="91.446830475197331"/>
    <x v="0"/>
  </r>
  <r>
    <x v="1"/>
    <s v="10.01.00018"/>
    <s v="FUNDO ESPECIAL DE MODERNIZAÇÃO"/>
    <n v="202748.34"/>
    <n v="9.1769603426253006E-4"/>
    <n v="91.447748171231595"/>
    <x v="0"/>
  </r>
  <r>
    <x v="0"/>
    <s v="10.01.00015"/>
    <s v="Serviços pagos a terceiros - sem vínculo"/>
    <n v="202748.24"/>
    <n v="9.1769558163439316E-4"/>
    <n v="91.448665866813229"/>
    <x v="1"/>
  </r>
  <r>
    <x v="0"/>
    <s v="10.01.00029"/>
    <s v="Suprimento de informática"/>
    <n v="202692.2"/>
    <n v="9.1744192882638447E-4"/>
    <n v="91.449583308742049"/>
    <x v="0"/>
  </r>
  <r>
    <x v="0"/>
    <s v="10.01.00015"/>
    <s v="Material Utilizado na Prestação de Serviços/ Rateio"/>
    <n v="202691.01"/>
    <n v="9.1743654255155348E-4"/>
    <n v="91.4505007452846"/>
    <x v="1"/>
  </r>
  <r>
    <x v="1"/>
    <s v="10.01.00015"/>
    <s v="01.00015 Materiais de Gasto e Consumo"/>
    <n v="202682.41"/>
    <n v="9.1739761653176631E-4"/>
    <n v="91.451418142901133"/>
    <x v="1"/>
  </r>
  <r>
    <x v="0"/>
    <s v="10.01.00060"/>
    <s v="TOTAL DESPESAS DEDUTIVEIS"/>
    <n v="202677.17"/>
    <n v="9.1737389881738443E-4"/>
    <n v="91.452335516799948"/>
    <x v="0"/>
  </r>
  <r>
    <x v="0"/>
    <s v="10.01.00008"/>
    <s v="Despesas de Custeio"/>
    <n v="202653.97"/>
    <n v="9.172688890895864E-4"/>
    <n v="91.453252785689031"/>
    <x v="0"/>
  </r>
  <r>
    <x v="0"/>
    <s v="10.01.00015"/>
    <s v="Despesa com material odontologico"/>
    <n v="202585.84"/>
    <n v="9.1696051353980723E-4"/>
    <n v="91.454169746202567"/>
    <x v="1"/>
  </r>
  <r>
    <x v="1"/>
    <s v="10.01.00003"/>
    <s v="materiais e produtos odontologicos"/>
    <n v="202560.47"/>
    <n v="9.1684568178143514E-4"/>
    <n v="91.455086591884353"/>
    <x v="1"/>
  </r>
  <r>
    <x v="0"/>
    <s v="10.01.00040"/>
    <s v="DARF das contribuições previdenciárias"/>
    <n v="202534.5"/>
    <n v="9.1672813425424044E-4"/>
    <n v="91.45600332001861"/>
    <x v="0"/>
  </r>
  <r>
    <x v="0"/>
    <s v="10.01.00022"/>
    <s v="Sistema de Informática "/>
    <n v="202502.98"/>
    <n v="9.1658546586543925E-4"/>
    <n v="91.456919905484469"/>
    <x v="0"/>
  </r>
  <r>
    <x v="0"/>
    <s v="10.01.00024"/>
    <s v="Serv. Prestado Pessoa Juridica"/>
    <n v="202485.67"/>
    <n v="9.1650711593491412E-4"/>
    <n v="91.4578364126004"/>
    <x v="0"/>
  </r>
  <r>
    <x v="0"/>
    <s v="10.01.00015"/>
    <s v="Serviços prestados Pessoa Juridicas"/>
    <n v="202442.29"/>
    <n v="9.1631076584905739E-4"/>
    <n v="91.458752723366246"/>
    <x v="0"/>
  </r>
  <r>
    <x v="0"/>
    <s v="10.01.00015"/>
    <s v="Taxa de Fiscalização Judiciária"/>
    <n v="202378.18"/>
    <n v="9.1602058595038807E-4"/>
    <n v="91.459668743952193"/>
    <x v="0"/>
  </r>
  <r>
    <x v="0"/>
    <s v="10.01.00015"/>
    <s v="Serviços Prestados por Terceiros. "/>
    <n v="202377.01"/>
    <n v="9.1601529020118443E-4"/>
    <n v="91.460584759242394"/>
    <x v="1"/>
  </r>
  <r>
    <x v="0"/>
    <s v="10.01.00017"/>
    <s v="Remuneração paga a Profissional Liberal Autônomo"/>
    <n v="202357"/>
    <n v="9.159247193109587E-4"/>
    <n v="91.461500683961702"/>
    <x v="0"/>
  </r>
  <r>
    <x v="1"/>
    <s v="10.01.00017"/>
    <s v="Marketing médico, software e outros"/>
    <n v="202350.12"/>
    <n v="9.1589357849512895E-4"/>
    <n v="91.462416577540196"/>
    <x v="0"/>
  </r>
  <r>
    <x v="1"/>
    <s v="10.01.00027"/>
    <s v="Materiais diversos"/>
    <n v="202325.53"/>
    <n v="9.1578227723622591E-4"/>
    <n v="91.463332359817429"/>
    <x v="1"/>
  </r>
  <r>
    <x v="0"/>
    <s v="10.01.00015"/>
    <s v="Remuneração paga a Terceiros, sem vinculo empregaticio - profissionais de saúde"/>
    <n v="202315.63"/>
    <n v="9.1573746705065685E-4"/>
    <n v="91.464248097284482"/>
    <x v="1"/>
  </r>
  <r>
    <x v="0"/>
    <s v="10.01.00015"/>
    <s v="Selos de Fiscalização Extrajudicial"/>
    <n v="202312.85"/>
    <n v="9.157248839884466E-4"/>
    <n v="91.465163822168478"/>
    <x v="0"/>
  </r>
  <r>
    <x v="1"/>
    <s v="10.01.00001"/>
    <s v="Protético"/>
    <n v="202290.08"/>
    <n v="9.1562182056163788E-4"/>
    <n v="91.466079443989045"/>
    <x v="0"/>
  </r>
  <r>
    <x v="0"/>
    <s v="10.01.00019"/>
    <s v="Protético"/>
    <n v="202251.87"/>
    <n v="9.1544887135046717E-4"/>
    <n v="91.466994892860399"/>
    <x v="0"/>
  </r>
  <r>
    <x v="0"/>
    <s v="10.01.00015"/>
    <s v="MATERIAL ODONTOLOGICO "/>
    <n v="202064.15"/>
    <n v="9.1459919781157776E-4"/>
    <n v="91.467909492058212"/>
    <x v="1"/>
  </r>
  <r>
    <x v="1"/>
    <s v="10.01.00015"/>
    <s v="Despesas – Outros gastos necessários à atividade específica e individu"/>
    <n v="202039.75"/>
    <n v="9.1448875654613507E-4"/>
    <n v="91.468823980814761"/>
    <x v="0"/>
  </r>
  <r>
    <x v="1"/>
    <s v="10.01.00028"/>
    <s v="FORNECEDORES"/>
    <n v="201918.18"/>
    <n v="9.139384965199109E-4"/>
    <n v="91.469737919311285"/>
    <x v="0"/>
  </r>
  <r>
    <x v="0"/>
    <s v="10.01.00016"/>
    <s v="Recompe"/>
    <n v="201911.81"/>
    <n v="9.1390966410758031E-4"/>
    <n v="91.470651828975392"/>
    <x v="0"/>
  </r>
  <r>
    <x v="0"/>
    <s v="10.01.00015"/>
    <s v="Material Tecnico"/>
    <n v="201803.88"/>
    <n v="9.1342114255925128E-4"/>
    <n v="91.471565250117948"/>
    <x v="1"/>
  </r>
  <r>
    <x v="0"/>
    <s v="10.01.00017"/>
    <s v="Serviços PJ"/>
    <n v="201773.67"/>
    <n v="9.1328440359904524E-4"/>
    <n v="91.472478534521542"/>
    <x v="0"/>
  </r>
  <r>
    <x v="0"/>
    <s v="10.01.00010"/>
    <s v="Despesas e gastos com materiais e serviços de aplicação no consultorio "/>
    <n v="201734.62"/>
    <n v="9.1310765231152318E-4"/>
    <n v="91.473391642173851"/>
    <x v="1"/>
  </r>
  <r>
    <x v="0"/>
    <s v="10.01.00015"/>
    <s v="Material usado na prestação do serviço"/>
    <n v="201727.33"/>
    <n v="9.1307465572033138E-4"/>
    <n v="91.474304716829565"/>
    <x v="1"/>
  </r>
  <r>
    <x v="0"/>
    <s v="10.01.00015"/>
    <s v="outras despesas dedutíveis"/>
    <n v="201710.68"/>
    <n v="9.1299929313551093E-4"/>
    <n v="91.4752177161227"/>
    <x v="0"/>
  </r>
  <r>
    <x v="1"/>
    <s v="10.01.00016"/>
    <s v="SERVICOS DE TERCEIROS"/>
    <n v="201702.12"/>
    <n v="9.129605481669787E-4"/>
    <n v="91.476130676670863"/>
    <x v="1"/>
  </r>
  <r>
    <x v="0"/>
    <s v="10.02.00002"/>
    <s v="Medicamentos uso médico"/>
    <n v="201700.42"/>
    <n v="9.1295285348864876E-4"/>
    <n v="91.477043629524346"/>
    <x v="0"/>
  </r>
  <r>
    <x v="0"/>
    <s v="10.01.00015"/>
    <s v="Material de Uso Consumo na Atividade"/>
    <n v="201678.24"/>
    <n v="9.1285246056784864E-4"/>
    <n v="91.477956481984918"/>
    <x v="1"/>
  </r>
  <r>
    <x v="0"/>
    <s v="10.01.00015"/>
    <s v="Material de uso nos pacientes"/>
    <n v="201604.53"/>
    <n v="9.125188283680215E-4"/>
    <n v="91.47886900081329"/>
    <x v="1"/>
  </r>
  <r>
    <x v="1"/>
    <s v="10.01.00017"/>
    <s v="MATERIAL DE CONSUMO"/>
    <n v="201593.71"/>
    <n v="9.1246985400359176E-4"/>
    <n v="91.479781470667291"/>
    <x v="1"/>
  </r>
  <r>
    <x v="0"/>
    <s v="10.01.00016"/>
    <s v="Salário, Férias, 13º e Rescisão"/>
    <n v="201579.22"/>
    <n v="9.124042681865317E-4"/>
    <n v="91.480693874935483"/>
    <x v="0"/>
  </r>
  <r>
    <x v="0"/>
    <s v="10.01.00015"/>
    <s v="DESPESAS DEDUTIVEIS LIVRO CAIXA"/>
    <n v="201567.96"/>
    <n v="9.1235330225829866E-4"/>
    <n v="91.481606228237737"/>
    <x v="0"/>
  </r>
  <r>
    <x v="0"/>
    <s v="10.01.00019"/>
    <s v="Impostos e Taxas"/>
    <n v="201467.66"/>
    <n v="9.1189931623682718E-4"/>
    <n v="91.482518127553973"/>
    <x v="0"/>
  </r>
  <r>
    <x v="1"/>
    <s v="10.01.00016"/>
    <s v="Gastos com Averbação para Leilão"/>
    <n v="201383.1"/>
    <n v="9.1151657388412915E-4"/>
    <n v="91.483429644127852"/>
    <x v="0"/>
  </r>
  <r>
    <x v="1"/>
    <s v="10.01.00020"/>
    <s v="DESPESAS COM INFORMATICA"/>
    <n v="201380.67"/>
    <n v="9.1150557502039866E-4"/>
    <n v="91.484341149702871"/>
    <x v="0"/>
  </r>
  <r>
    <x v="1"/>
    <s v="10.01.00007"/>
    <s v=" Aluguel de Equipamentos e Sistemas"/>
    <n v="201377.12"/>
    <n v="9.1148950672153303E-4"/>
    <n v="91.485252639209591"/>
    <x v="1"/>
  </r>
  <r>
    <x v="0"/>
    <s v="10.01.00015"/>
    <s v="Material de Consumo da Atividade"/>
    <n v="201370.08"/>
    <n v="9.1145764170068398E-4"/>
    <n v="91.486164096851297"/>
    <x v="1"/>
  </r>
  <r>
    <x v="1"/>
    <s v="10.02.00001"/>
    <s v="Material odontologico"/>
    <n v="201314.69"/>
    <n v="9.1120693097556619E-4"/>
    <n v="91.487075303782277"/>
    <x v="1"/>
  </r>
  <r>
    <x v="0"/>
    <s v="10.02.00038"/>
    <s v="SALARIO E ENCARGOS FGTS"/>
    <n v="201281"/>
    <n v="9.1105444055619071E-4"/>
    <n v="91.487986358222827"/>
    <x v="0"/>
  </r>
  <r>
    <x v="0"/>
    <s v="10.01.00001"/>
    <s v="Protético"/>
    <n v="201268.67"/>
    <n v="9.1099863150689115E-4"/>
    <n v="91.488897356854338"/>
    <x v="0"/>
  </r>
  <r>
    <x v="1"/>
    <s v="10.01.00017"/>
    <s v="Serviços contratados"/>
    <n v="201261.08"/>
    <n v="9.1096427703128821E-4"/>
    <n v="91.489808321131363"/>
    <x v="0"/>
  </r>
  <r>
    <x v="1"/>
    <s v="10.01.00019"/>
    <s v="SERVIÇOS DE TERCEIROS"/>
    <n v="201252.92"/>
    <n v="9.1092734257530424E-4"/>
    <n v="91.490719248473937"/>
    <x v="1"/>
  </r>
  <r>
    <x v="0"/>
    <s v="10.01.00015"/>
    <s v="Material de Consumo Para Desempenho de Atividade Odontologica "/>
    <n v="201252.08"/>
    <n v="9.1092354049895289E-4"/>
    <n v="91.491630172014439"/>
    <x v="1"/>
  </r>
  <r>
    <x v="0"/>
    <s v="10.01.00038"/>
    <s v="Servicos tomados"/>
    <n v="201246.35"/>
    <n v="9.1089760490669941E-4"/>
    <n v="91.49254106961935"/>
    <x v="0"/>
  </r>
  <r>
    <x v="1"/>
    <s v="10.01.00002"/>
    <s v="ALUGUEL DO CARTORIO"/>
    <n v="201220.73"/>
    <n v="9.1078164157798458E-4"/>
    <n v="91.493451851260929"/>
    <x v="1"/>
  </r>
  <r>
    <x v="1"/>
    <s v="10.01.00016"/>
    <s v="SISTEMAS ELETRÕNICOS"/>
    <n v="201176.32000000001"/>
    <n v="9.1058062942231605E-4"/>
    <n v="91.494362431890352"/>
    <x v="0"/>
  </r>
  <r>
    <x v="0"/>
    <s v="10.01.00018"/>
    <s v="Serviços prestados "/>
    <n v="201156.77"/>
    <n v="9.1049214062152066E-4"/>
    <n v="91.495272924030971"/>
    <x v="0"/>
  </r>
  <r>
    <x v="1"/>
    <s v="10.01.00015"/>
    <s v="Serviços Prestados por Terceiros sem vínculo empregatício"/>
    <n v="201149.79"/>
    <n v="9.1046054717755401E-4"/>
    <n v="91.496183384578146"/>
    <x v="1"/>
  </r>
  <r>
    <x v="1"/>
    <s v="10.01.00016"/>
    <s v="Material aplicado na Prestação de Serviço correspondente"/>
    <n v="201148.94"/>
    <n v="9.1045669983838887E-4"/>
    <n v="91.497093841277987"/>
    <x v="1"/>
  </r>
  <r>
    <x v="1"/>
    <s v="10.01.00011"/>
    <s v="Material de uso e consumo consultório"/>
    <n v="201146.61"/>
    <n v="9.1044615360279539E-4"/>
    <n v="91.498004287431584"/>
    <x v="1"/>
  </r>
  <r>
    <x v="1"/>
    <s v="10.01.00015"/>
    <s v="Material"/>
    <n v="201124.08"/>
    <n v="9.1034417648351562E-4"/>
    <n v="91.498914631608073"/>
    <x v="1"/>
  </r>
  <r>
    <x v="0"/>
    <s v="10.01.00026"/>
    <s v="Pequenos reparos"/>
    <n v="201121.05"/>
    <n v="9.1033046185096263E-4"/>
    <n v="91.499824962069923"/>
    <x v="0"/>
  </r>
  <r>
    <x v="0"/>
    <s v="10.01.00020"/>
    <s v="HONORÁRIOS ADVOCATÍCIOS"/>
    <n v="201120"/>
    <n v="9.1032570925552369E-4"/>
    <n v="91.500735287779179"/>
    <x v="0"/>
  </r>
  <r>
    <x v="0"/>
    <s v="10.02.00009"/>
    <s v="INSS - Contribuições previdenciárias"/>
    <n v="201066.51"/>
    <n v="9.1008359846501019E-4"/>
    <n v="91.501645371377649"/>
    <x v="0"/>
  </r>
  <r>
    <x v="1"/>
    <s v="10.01.00015"/>
    <s v="Despesas c/ consultório"/>
    <n v="201061.33"/>
    <n v="9.1006015232751049E-4"/>
    <n v="91.50255543152997"/>
    <x v="0"/>
  </r>
  <r>
    <x v="0"/>
    <s v="10.01.00015"/>
    <s v="Materiais  Odontológicos"/>
    <n v="201059.71"/>
    <n v="9.1005281975169009E-4"/>
    <n v="91.503465484349718"/>
    <x v="1"/>
  </r>
  <r>
    <x v="1"/>
    <s v="10.01.00015"/>
    <s v="Material Médico / Odontológico"/>
    <n v="201037.89"/>
    <n v="9.0995405629218362E-4"/>
    <n v="91.504375438406015"/>
    <x v="1"/>
  </r>
  <r>
    <x v="1"/>
    <s v="10.01.00015"/>
    <s v="Material Odontológico/ Protético "/>
    <n v="201036.94"/>
    <n v="9.0994975632488159E-4"/>
    <n v="91.505285388162335"/>
    <x v="1"/>
  </r>
  <r>
    <x v="1"/>
    <s v="10.01.00018"/>
    <s v="Cursos"/>
    <n v="201015.89"/>
    <n v="9.0985447810203028E-4"/>
    <n v="91.50619524264043"/>
    <x v="0"/>
  </r>
  <r>
    <x v="0"/>
    <s v="10.01.00002"/>
    <s v="Aluguel, condominio e IPTU do escritorio/consultorio"/>
    <n v="200983.19"/>
    <n v="9.0970646870121156E-4"/>
    <n v="91.507104949109134"/>
    <x v="1"/>
  </r>
  <r>
    <x v="0"/>
    <s v="10.01.00020"/>
    <s v="INSUMOS"/>
    <n v="200967.83"/>
    <n v="9.0963694501935901E-4"/>
    <n v="91.508014586054159"/>
    <x v="1"/>
  </r>
  <r>
    <x v="0"/>
    <s v="10.01.00015"/>
    <s v="Material aplicado na produção do serviço"/>
    <n v="200953.57"/>
    <n v="9.0957240024701434E-4"/>
    <n v="91.508924158454406"/>
    <x v="1"/>
  </r>
  <r>
    <x v="0"/>
    <s v="10.01.00016"/>
    <s v="Material de consumo / insumos"/>
    <n v="200934.13"/>
    <n v="9.0948440933716975E-4"/>
    <n v="91.50983364286374"/>
    <x v="1"/>
  </r>
  <r>
    <x v="1"/>
    <s v="10.01.00019"/>
    <s v="Serviços prestado por terceiros "/>
    <n v="200910"/>
    <n v="9.0937519016769726E-4"/>
    <n v="91.510743018053901"/>
    <x v="1"/>
  </r>
  <r>
    <x v="1"/>
    <s v="10.01.00019"/>
    <s v="Serviços prestados por terceiros"/>
    <n v="200887.76"/>
    <n v="9.0927452567001496E-4"/>
    <n v="91.511652292579569"/>
    <x v="1"/>
  </r>
  <r>
    <x v="1"/>
    <s v="10.01.00021"/>
    <s v="REPASSE AO ESTADO DE SP, IPESP E SANTA CASA"/>
    <n v="200838.17"/>
    <n v="9.0905006737684684E-4"/>
    <n v="91.512561342646947"/>
    <x v="0"/>
  </r>
  <r>
    <x v="1"/>
    <s v="10.01.00016"/>
    <s v="INSUMOS PARA TRABALHO"/>
    <n v="200777.91"/>
    <n v="9.0877731366145428E-4"/>
    <n v="91.513470119960616"/>
    <x v="1"/>
  </r>
  <r>
    <x v="0"/>
    <s v="10.01.00016"/>
    <s v="Material de Uso Profissional"/>
    <n v="200670.23"/>
    <n v="9.0828992368346788E-4"/>
    <n v="91.514378409884301"/>
    <x v="1"/>
  </r>
  <r>
    <x v="1"/>
    <s v="10.01.00019"/>
    <s v="IRRF s/Salarios"/>
    <n v="200645.36"/>
    <n v="9.0817735506578095E-4"/>
    <n v="91.515286587239373"/>
    <x v="0"/>
  </r>
  <r>
    <x v="1"/>
    <s v="10.01.00015"/>
    <s v="Material para utilizar na prestação do serviço"/>
    <n v="200634.68"/>
    <n v="9.0812901438074294E-4"/>
    <n v="91.51619471625375"/>
    <x v="1"/>
  </r>
  <r>
    <x v="1"/>
    <s v="10.01.00015"/>
    <s v="Material Consultório Odontológico"/>
    <n v="200625.78"/>
    <n v="9.0808873047654474E-4"/>
    <n v="91.517102804984233"/>
    <x v="1"/>
  </r>
  <r>
    <x v="0"/>
    <s v="10.01.00015"/>
    <s v="Material odontológico para uso em paciente"/>
    <n v="200622.59"/>
    <n v="9.0807429163897234E-4"/>
    <n v="91.518010879275877"/>
    <x v="1"/>
  </r>
  <r>
    <x v="0"/>
    <s v="10.01.00015"/>
    <s v="Despesas conforme controle Interno"/>
    <n v="200597.61"/>
    <n v="9.0796122513033472E-4"/>
    <n v="91.518918840501001"/>
    <x v="0"/>
  </r>
  <r>
    <x v="1"/>
    <s v="10.01.00021"/>
    <s v="Despesas do mês"/>
    <n v="200571.81"/>
    <n v="9.0784444707097322E-4"/>
    <n v="91.519826684948072"/>
    <x v="0"/>
  </r>
  <r>
    <x v="1"/>
    <s v="10.01.00012"/>
    <s v="Materiais, outras despesas necessárias a profissão"/>
    <n v="200532.67"/>
    <n v="9.0766728841812784E-4"/>
    <n v="91.520734352236488"/>
    <x v="1"/>
  </r>
  <r>
    <x v="1"/>
    <s v="10.01.00015"/>
    <s v="Material descartáveis, uso e consumo, protéticos e outros"/>
    <n v="200524.36"/>
    <n v="9.0762967501993802E-4"/>
    <n v="91.521641981911515"/>
    <x v="1"/>
  </r>
  <r>
    <x v="1"/>
    <s v="10.01.00016"/>
    <s v="Laboratório de Protese"/>
    <n v="200491.8"/>
    <n v="9.0748229929851136E-4"/>
    <n v="91.522549464210812"/>
    <x v="0"/>
  </r>
  <r>
    <x v="0"/>
    <s v="10.01.00015"/>
    <s v="Materiais e Serviços Odontologico "/>
    <n v="200455.47"/>
    <n v="9.0731785949631737E-4"/>
    <n v="91.523456782070312"/>
    <x v="1"/>
  </r>
  <r>
    <x v="0"/>
    <s v="10.01.00018"/>
    <s v="LOCAÇÃO DE MAQUINAS E EQUIPAMENTOS"/>
    <n v="200389.55"/>
    <n v="9.0701948702836719E-4"/>
    <n v="91.524363801557342"/>
    <x v="0"/>
  </r>
  <r>
    <x v="0"/>
    <s v="10.01.00012"/>
    <s v="Fornecedores"/>
    <n v="200386.56"/>
    <n v="9.0700595344706913E-4"/>
    <n v="91.525270807510793"/>
    <x v="0"/>
  </r>
  <r>
    <x v="1"/>
    <s v="10.01.00003"/>
    <s v="Material de expediente/uso do escritório/consultório"/>
    <n v="200340.93"/>
    <n v="9.0679941922812857E-4"/>
    <n v="91.52617760693002"/>
    <x v="1"/>
  </r>
  <r>
    <x v="1"/>
    <s v="10.01.00007"/>
    <s v="Energia do escritório/consultório - D"/>
    <n v="200326.99"/>
    <n v="9.067363228658224E-4"/>
    <n v="91.527084343252881"/>
    <x v="1"/>
  </r>
  <r>
    <x v="0"/>
    <s v="11.01.00019"/>
    <s v="Despesa geral não dedutível"/>
    <n v="200271.5"/>
    <n v="9.0648515951256771E-4"/>
    <n v="91.527990828412399"/>
    <x v="0"/>
  </r>
  <r>
    <x v="1"/>
    <s v="10.01.00015"/>
    <s v="Material utilizado para exercicio da profissão"/>
    <n v="200246.95"/>
    <n v="9.063740393049195E-4"/>
    <n v="91.528897202451702"/>
    <x v="1"/>
  </r>
  <r>
    <x v="0"/>
    <s v="10.01.00015"/>
    <s v="Material e/ou produtos técnicos para procedimentos "/>
    <n v="200119.4"/>
    <n v="9.05796712116099E-4"/>
    <n v="91.52980299916382"/>
    <x v="1"/>
  </r>
  <r>
    <x v="1"/>
    <s v="10.01.00012"/>
    <s v="material de escritorio e odontologico"/>
    <n v="200105.03"/>
    <n v="9.0573166945280353E-4"/>
    <n v="91.530708730833268"/>
    <x v="1"/>
  </r>
  <r>
    <x v="1"/>
    <s v="10.01.00015"/>
    <s v="Serviços de Protéticos"/>
    <n v="200094.14"/>
    <n v="9.0568237824867771E-4"/>
    <n v="91.531614413211514"/>
    <x v="0"/>
  </r>
  <r>
    <x v="0"/>
    <s v="10.01.00016"/>
    <s v="Materiais dentais/prótese"/>
    <n v="200077.54"/>
    <n v="9.0560724197792577E-4"/>
    <n v="91.532520020453489"/>
    <x v="1"/>
  </r>
  <r>
    <x v="0"/>
    <s v="10.01.00017"/>
    <s v="SERVIÇOS DE TERCEIROS"/>
    <n v="200048.84"/>
    <n v="9.0547733770258943E-4"/>
    <n v="91.533425497791185"/>
    <x v="1"/>
  </r>
  <r>
    <x v="0"/>
    <s v="10.01.00015"/>
    <s v="Despesas com Rateio de Perdas ADM UNIMED"/>
    <n v="200033.75"/>
    <n v="9.0540903611670688E-4"/>
    <n v="91.534330906827307"/>
    <x v="0"/>
  </r>
  <r>
    <x v="0"/>
    <s v="10.01.00036"/>
    <s v="Folha Mensal de Salários"/>
    <n v="199969.09"/>
    <n v="9.0511636676328389E-4"/>
    <n v="91.535236023194074"/>
    <x v="0"/>
  </r>
  <r>
    <x v="1"/>
    <s v="10.01.00024"/>
    <s v="Saldo Mensal Livro Caixa"/>
    <n v="199947.58"/>
    <n v="9.0501900645100224E-4"/>
    <n v="91.536141042200526"/>
    <x v="0"/>
  </r>
  <r>
    <x v="0"/>
    <s v="10.01.00025"/>
    <s v="Serviços Advocatícios"/>
    <n v="199902.4"/>
    <n v="9.0481450905867844E-4"/>
    <n v="91.537045856709582"/>
    <x v="0"/>
  </r>
  <r>
    <x v="1"/>
    <s v="10.01.00015"/>
    <s v="Despesas totais"/>
    <n v="199890.29"/>
    <n v="9.0475969579128048E-4"/>
    <n v="91.537950616405368"/>
    <x v="0"/>
  </r>
  <r>
    <x v="1"/>
    <s v="10.01.00012"/>
    <s v="Insumos utilizados na prestação dos serviços"/>
    <n v="199818.96"/>
    <n v="9.0443683614111522E-4"/>
    <n v="91.538855053241505"/>
    <x v="1"/>
  </r>
  <r>
    <x v="0"/>
    <s v="10.01.00008"/>
    <s v="DENTAL / NEODENT / STRAUMANN"/>
    <n v="199808.32"/>
    <n v="9.0438867650733214E-4"/>
    <n v="91.539759441918008"/>
    <x v="0"/>
  </r>
  <r>
    <x v="0"/>
    <s v="10.01.00015"/>
    <s v="Despesas Legais e Judiciais"/>
    <n v="199770.48"/>
    <n v="9.0421740202026866E-4"/>
    <n v="91.540663659320032"/>
    <x v="0"/>
  </r>
  <r>
    <x v="1"/>
    <s v="10.01.00017"/>
    <s v="Cursos e Congressos"/>
    <n v="199743.92"/>
    <n v="9.0409718398706547E-4"/>
    <n v="91.541567756504023"/>
    <x v="0"/>
  </r>
  <r>
    <x v="1"/>
    <s v="10.01.00021"/>
    <s v="Despesa com ajuda médica"/>
    <n v="199692.9"/>
    <n v="9.0386625311153718E-4"/>
    <n v="91.542471622757134"/>
    <x v="0"/>
  </r>
  <r>
    <x v="0"/>
    <s v="10.01.00015"/>
    <s v="Despesas com insumos da clinica utilizados em pacientes"/>
    <n v="199679.11"/>
    <n v="9.0380383569143652E-4"/>
    <n v="91.543375426592831"/>
    <x v="1"/>
  </r>
  <r>
    <x v="1"/>
    <s v="10.01.00017"/>
    <s v="Credito a Receber em 2024"/>
    <n v="199671.49"/>
    <n v="9.0376934542739265E-4"/>
    <n v="91.544279195938259"/>
    <x v="0"/>
  </r>
  <r>
    <x v="0"/>
    <s v="10.01.00032"/>
    <s v="Excedente (FUNJURIS)"/>
    <n v="199647.46"/>
    <n v="9.0366057888605707E-4"/>
    <n v="91.545182856517144"/>
    <x v="0"/>
  </r>
  <r>
    <x v="1"/>
    <s v="10.01.00025"/>
    <s v="Serviços Prestados"/>
    <n v="199621.8"/>
    <n v="9.0354443450608741E-4"/>
    <n v="91.546086400951651"/>
    <x v="0"/>
  </r>
  <r>
    <x v="0"/>
    <s v="10.01.00019"/>
    <s v="Medicamentos"/>
    <n v="199615.29"/>
    <n v="9.0351496841436477E-4"/>
    <n v="91.546989915920065"/>
    <x v="0"/>
  </r>
  <r>
    <x v="1"/>
    <s v="10.01.00012"/>
    <s v="Material de escritório/cONSULTÓRIO"/>
    <n v="199554.15"/>
    <n v="9.0323823157136614E-4"/>
    <n v="91.547893154151637"/>
    <x v="1"/>
  </r>
  <r>
    <x v="0"/>
    <s v="10.01.00028"/>
    <s v="Salários funcionários"/>
    <n v="199532.36"/>
    <n v="9.031396039003006E-4"/>
    <n v="91.548796293755544"/>
    <x v="0"/>
  </r>
  <r>
    <x v="1"/>
    <s v="10.01.00039"/>
    <s v="4044 - Contribuições a Entidades de Classe "/>
    <n v="199515.65"/>
    <n v="9.0306396973859797E-4"/>
    <n v="91.549699357725288"/>
    <x v="0"/>
  </r>
  <r>
    <x v="0"/>
    <s v="10.01.00018"/>
    <s v="Material de Expediente"/>
    <n v="199507.37"/>
    <n v="9.0302649212884941E-4"/>
    <n v="91.550602384217413"/>
    <x v="1"/>
  </r>
  <r>
    <x v="0"/>
    <s v="10.01.00022"/>
    <s v="Pagamentos feitos a terceiros, sem vínculo empregatício"/>
    <n v="199498.92"/>
    <n v="9.0298824505126777E-4"/>
    <n v="91.551505372462458"/>
    <x v="1"/>
  </r>
  <r>
    <x v="1"/>
    <s v="10.01.00016"/>
    <s v="Materiais para procedimentos"/>
    <n v="199491.32"/>
    <n v="9.0295384531285125E-4"/>
    <n v="91.55240832630777"/>
    <x v="1"/>
  </r>
  <r>
    <x v="1"/>
    <s v="10.01.00015"/>
    <s v="Laboratório de Protese"/>
    <n v="199461.07"/>
    <n v="9.028169253013906E-4"/>
    <n v="91.553311143233074"/>
    <x v="0"/>
  </r>
  <r>
    <x v="1"/>
    <s v="10.01.00017"/>
    <s v="Material de Consumo Consultório Odontológico"/>
    <n v="199451.53"/>
    <n v="9.0277374457711497E-4"/>
    <n v="91.554213916977645"/>
    <x v="1"/>
  </r>
  <r>
    <x v="1"/>
    <s v="10.01.00047"/>
    <s v="Salários e Ordenados "/>
    <n v="199443.07"/>
    <n v="9.0273545223671975E-4"/>
    <n v="91.555116652429888"/>
    <x v="0"/>
  </r>
  <r>
    <x v="1"/>
    <s v="10.01.00026"/>
    <s v="Serviços tomados de Pessoas Jurídicas"/>
    <n v="199439.9"/>
    <n v="9.0272110392477481E-4"/>
    <n v="91.556019373533815"/>
    <x v="0"/>
  </r>
  <r>
    <x v="0"/>
    <s v="10.01.00026"/>
    <s v="Assessoria Jurídica"/>
    <n v="199388"/>
    <n v="9.0248618992164068E-4"/>
    <n v="91.55692185972373"/>
    <x v="0"/>
  </r>
  <r>
    <x v="0"/>
    <s v="10.01.00017"/>
    <s v="Rateio Consultorio"/>
    <n v="199362.16"/>
    <n v="9.0236923081102435E-4"/>
    <n v="91.557824228954544"/>
    <x v="0"/>
  </r>
  <r>
    <x v="0"/>
    <s v="10.01.00034"/>
    <s v="Contribuições previdenciárias"/>
    <n v="199348.77"/>
    <n v="9.0230862390347185E-4"/>
    <n v="91.558726537578451"/>
    <x v="0"/>
  </r>
  <r>
    <x v="1"/>
    <s v="10.01.00012"/>
    <s v="Material para prestação de serviço"/>
    <n v="199343.33"/>
    <n v="9.0228400093281572E-4"/>
    <n v="91.559628821579381"/>
    <x v="1"/>
  </r>
  <r>
    <x v="0"/>
    <s v="10.01.00016"/>
    <s v="Despesa com protético"/>
    <n v="199328.21"/>
    <n v="9.0221556355849224E-4"/>
    <n v="91.560531037142937"/>
    <x v="0"/>
  </r>
  <r>
    <x v="1"/>
    <s v="10.01.00054"/>
    <s v=" INSS E IRRF"/>
    <n v="199305.55"/>
    <n v="9.0211299802263442E-4"/>
    <n v="91.561433150140957"/>
    <x v="0"/>
  </r>
  <r>
    <x v="1"/>
    <s v="10.01.00015"/>
    <s v="Serviços de Tecnologia da Informação"/>
    <n v="199285.05"/>
    <n v="9.0202020925453711E-4"/>
    <n v="91.56233517035021"/>
    <x v="0"/>
  </r>
  <r>
    <x v="0"/>
    <s v="10.01.00015"/>
    <s v="Material Odontológico/Consultório"/>
    <n v="199281.81"/>
    <n v="9.020055441028963E-4"/>
    <n v="91.563237175894315"/>
    <x v="1"/>
  </r>
  <r>
    <x v="0"/>
    <s v="10.01.00011"/>
    <s v="Material de uso e consumo"/>
    <n v="199267.93"/>
    <n v="9.0194271931747232E-4"/>
    <n v="91.564139118613639"/>
    <x v="1"/>
  </r>
  <r>
    <x v="1"/>
    <s v="10.01.00025"/>
    <s v="Despesas postais"/>
    <n v="199252.25"/>
    <n v="9.0187174722558138E-4"/>
    <n v="91.56504099036087"/>
    <x v="0"/>
  </r>
  <r>
    <x v="1"/>
    <s v="10.01.00022"/>
    <s v="Honorarios Contabeis"/>
    <n v="199211.33"/>
    <n v="9.0168653179189628E-4"/>
    <n v="91.565942676892661"/>
    <x v="0"/>
  </r>
  <r>
    <x v="0"/>
    <s v="10.01.00021"/>
    <s v="Despesas com coletas e entregas de documentos"/>
    <n v="199200"/>
    <n v="9.0163524902396738E-4"/>
    <n v="91.566844312141683"/>
    <x v="1"/>
  </r>
  <r>
    <x v="0"/>
    <s v="10.01.00021"/>
    <s v="Folha de pagamento"/>
    <n v="199196.26"/>
    <n v="9.016183207316413E-4"/>
    <n v="91.567745930462408"/>
    <x v="0"/>
  </r>
  <r>
    <x v="0"/>
    <s v="10.01.00015"/>
    <s v="Material para aplicação na prestação de serviços"/>
    <n v="199172.3"/>
    <n v="9.0150987103000159E-4"/>
    <n v="91.568647440333436"/>
    <x v="1"/>
  </r>
  <r>
    <x v="1"/>
    <s v="10.01.00015"/>
    <s v="Materiais e Insumos médicos "/>
    <n v="199163.45"/>
    <n v="9.014698134398719E-4"/>
    <n v="91.569548910146878"/>
    <x v="1"/>
  </r>
  <r>
    <x v="1"/>
    <s v="10.01.00015"/>
    <s v="SERVIÇOS DE TERCEIROS SEM VINCULO EMPREGATICIO"/>
    <n v="199148.95"/>
    <n v="9.0140418235999816E-4"/>
    <n v="91.570450314329236"/>
    <x v="1"/>
  </r>
  <r>
    <x v="0"/>
    <s v="10.01.00006"/>
    <s v="Material de Consumo"/>
    <n v="199114.76"/>
    <n v="9.0124942879993731E-4"/>
    <n v="91.571351563758029"/>
    <x v="1"/>
  </r>
  <r>
    <x v="1"/>
    <s v="10.01.00020"/>
    <s v="Serviços Jurídicos"/>
    <n v="199084.23"/>
    <n v="9.0111124142969287E-4"/>
    <n v="91.572252674999461"/>
    <x v="0"/>
  </r>
  <r>
    <x v="0"/>
    <s v="10.01.00015"/>
    <s v="SERVIÇOS PAGOS A TERCEIROS-SERVIÇOS DE PRÓTESES"/>
    <n v="199082.04"/>
    <n v="9.0110132887349123E-4"/>
    <n v="91.57315377632834"/>
    <x v="1"/>
  </r>
  <r>
    <x v="0"/>
    <s v="10.01.00022"/>
    <s v="Bradesco"/>
    <n v="199077.09"/>
    <n v="9.010789237807067E-4"/>
    <n v="91.574054855252115"/>
    <x v="0"/>
  </r>
  <r>
    <x v="1"/>
    <s v="10.01.00015"/>
    <s v="Material de uso e Consumo"/>
    <n v="199049.66"/>
    <n v="9.0095476788271112E-4"/>
    <n v="91.574955810020001"/>
    <x v="1"/>
  </r>
  <r>
    <x v="0"/>
    <s v="10.01.00015"/>
    <s v="Material Aplicado nos Serviços "/>
    <n v="199030.07"/>
    <n v="9.0086609803066101E-4"/>
    <n v="91.575856676118036"/>
    <x v="1"/>
  </r>
  <r>
    <x v="1"/>
    <s v="10.02.00002"/>
    <s v="Protético"/>
    <n v="198975"/>
    <n v="9.0061683571558194E-4"/>
    <n v="91.576757292953758"/>
    <x v="0"/>
  </r>
  <r>
    <x v="0"/>
    <s v="10.01.00018"/>
    <s v="Serviços Tomados"/>
    <n v="198943.41"/>
    <n v="9.0047385048708445E-4"/>
    <n v="91.577657766804251"/>
    <x v="0"/>
  </r>
  <r>
    <x v="1"/>
    <s v="10.01.00001"/>
    <s v="Água do consultório"/>
    <n v="198940.47"/>
    <n v="9.0046054321985501E-4"/>
    <n v="91.578558227347472"/>
    <x v="1"/>
  </r>
  <r>
    <x v="1"/>
    <s v="10.01.00008"/>
    <s v="RATEIO CONSULTORIO"/>
    <n v="198928.81"/>
    <n v="9.0040776677907382E-4"/>
    <n v="91.57945863511425"/>
    <x v="0"/>
  </r>
  <r>
    <x v="0"/>
    <s v="10.01.00016"/>
    <s v="Despesas de Custeio "/>
    <n v="198897.1"/>
    <n v="9.0026423839681196E-4"/>
    <n v="91.580358899352646"/>
    <x v="0"/>
  </r>
  <r>
    <x v="1"/>
    <s v="10.01.00012"/>
    <s v="Material de Uso da Atividade / Protético"/>
    <n v="198891.67"/>
    <n v="9.0023966068896951E-4"/>
    <n v="91.581259139013341"/>
    <x v="1"/>
  </r>
  <r>
    <x v="1"/>
    <s v="10.02.00001"/>
    <s v="Materiais cirurgicos e proteses"/>
    <n v="198829.59"/>
    <n v="8.9995866914148253E-4"/>
    <n v="91.582159097682478"/>
    <x v="1"/>
  </r>
  <r>
    <x v="1"/>
    <s v="10.01.00012"/>
    <s v="Material de escritório/ consultório (insumos)"/>
    <n v="198790.92"/>
    <n v="8.9978363784088159E-4"/>
    <n v="91.583058881320312"/>
    <x v="1"/>
  </r>
  <r>
    <x v="1"/>
    <s v="10.01.00017"/>
    <s v="Alimentação"/>
    <n v="198733.7"/>
    <n v="8.9952464402085559E-4"/>
    <n v="91.583958405964339"/>
    <x v="1"/>
  </r>
  <r>
    <x v="1"/>
    <s v="10.01.00027"/>
    <s v="Despesa medica"/>
    <n v="198689.67"/>
    <n v="8.9932535185210808E-4"/>
    <n v="91.584857731316191"/>
    <x v="0"/>
  </r>
  <r>
    <x v="1"/>
    <s v="10.05.00009"/>
    <s v="Outras despesas."/>
    <n v="198672.8"/>
    <n v="8.9924899348538571E-4"/>
    <n v="91.585756980309682"/>
    <x v="0"/>
  </r>
  <r>
    <x v="1"/>
    <s v="11.01.00005"/>
    <s v="Arrendamento mercantil (leasing) de automóveis, equipamentos e máquinas"/>
    <n v="198669.31"/>
    <n v="8.9923319676340249E-4"/>
    <n v="91.586656213506444"/>
    <x v="1"/>
  </r>
  <r>
    <x v="1"/>
    <s v="10.01.00015"/>
    <s v="Material de procedimento odontológico"/>
    <n v="198644.28"/>
    <n v="8.9911990394069626E-4"/>
    <n v="91.587555333410378"/>
    <x v="1"/>
  </r>
  <r>
    <x v="0"/>
    <s v="10.02.00010"/>
    <s v="INSS - Contribuição previdenciária - Folha de Pagamento"/>
    <n v="198638.13"/>
    <n v="8.9909206731026716E-4"/>
    <n v="91.588454425477693"/>
    <x v="0"/>
  </r>
  <r>
    <x v="0"/>
    <s v="10.01.00018"/>
    <s v="Insumos e Ativos  Aplicados na Prestação de Serviços"/>
    <n v="198609.57"/>
    <n v="8.9896279671432267E-4"/>
    <n v="91.589353388274404"/>
    <x v="1"/>
  </r>
  <r>
    <x v="1"/>
    <s v="10.01.00001"/>
    <s v="despesas totais "/>
    <n v="198604.96"/>
    <n v="8.989419305572041E-4"/>
    <n v="91.590252330204962"/>
    <x v="0"/>
  </r>
  <r>
    <x v="0"/>
    <s v="10.01.00015"/>
    <s v="Serviços de Terceiros "/>
    <n v="198604.25"/>
    <n v="8.9893871689743113E-4"/>
    <n v="91.591151268921863"/>
    <x v="1"/>
  </r>
  <r>
    <x v="1"/>
    <s v="10.01.00016"/>
    <s v="Material Medico "/>
    <n v="198524.95"/>
    <n v="8.9857978278474234E-4"/>
    <n v="91.592049848704647"/>
    <x v="1"/>
  </r>
  <r>
    <x v="1"/>
    <s v="10.03.00001"/>
    <s v="SERVIÇOS PAGOS A TERCEIROS"/>
    <n v="198456.58"/>
    <n v="8.9827032092743421E-4"/>
    <n v="91.592948119025579"/>
    <x v="1"/>
  </r>
  <r>
    <x v="1"/>
    <s v="10.01.00057"/>
    <s v="Sindicatos e Entidades de Classe"/>
    <n v="198443.74"/>
    <n v="8.982122034746357E-4"/>
    <n v="91.593846331229059"/>
    <x v="0"/>
  </r>
  <r>
    <x v="1"/>
    <s v="10.01.00011"/>
    <s v="Material de conservação, limpeza e prestação de serviços do escritório/consultório"/>
    <n v="198398.11"/>
    <n v="8.9800566925569503E-4"/>
    <n v="91.594744336898316"/>
    <x v="1"/>
  </r>
  <r>
    <x v="1"/>
    <s v="10.01.00002"/>
    <s v="Aluguel do consultório, aluguel de equipamentos e bloco cirúrgico"/>
    <n v="198379.59"/>
    <n v="8.9792184252471155E-4"/>
    <n v="91.595642258740838"/>
    <x v="1"/>
  </r>
  <r>
    <x v="0"/>
    <s v="10.01.00015"/>
    <s v="Honorários contabeis "/>
    <n v="198350.07"/>
    <n v="8.9778822669865145E-4"/>
    <n v="91.596540046967533"/>
    <x v="0"/>
  </r>
  <r>
    <x v="0"/>
    <s v="10.01.00015"/>
    <s v="DESPESAS CONSOLIDADAS"/>
    <n v="198318.25"/>
    <n v="8.9764420042543879E-4"/>
    <n v="91.597437691167954"/>
    <x v="0"/>
  </r>
  <r>
    <x v="0"/>
    <s v="10.01.00012"/>
    <s v="Material de CONSULTORIO"/>
    <n v="198269.03"/>
    <n v="8.9742141685637778E-4"/>
    <n v="91.598335112584806"/>
    <x v="1"/>
  </r>
  <r>
    <x v="0"/>
    <s v="10.01.00015"/>
    <s v="Material de Uso e Consumo."/>
    <n v="198226.02"/>
    <n v="8.9722674149462806E-4"/>
    <n v="91.599232339326306"/>
    <x v="1"/>
  </r>
  <r>
    <x v="0"/>
    <s v="10.01.00004"/>
    <s v="REPASSE TJ BAHIA MENSAL TOTAL"/>
    <n v="198188.89"/>
    <n v="8.9705868066733776E-4"/>
    <n v="91.60012939800697"/>
    <x v="0"/>
  </r>
  <r>
    <x v="1"/>
    <s v="10.01.00017"/>
    <s v="Remuneração paga a terceiros com vinculo empregaticio-Férias"/>
    <n v="198153.47"/>
    <n v="8.9689835978119109E-4"/>
    <n v="91.601026296366754"/>
    <x v="0"/>
  </r>
  <r>
    <x v="1"/>
    <s v="10.01.00024"/>
    <s v="INSS sobre remuneração de servidores da serventia"/>
    <n v="198113.99"/>
    <n v="8.9671966219267963E-4"/>
    <n v="91.601923016028948"/>
    <x v="0"/>
  </r>
  <r>
    <x v="0"/>
    <s v="10.01.00017"/>
    <s v="Cursos e Treinamentos"/>
    <n v="198105.29"/>
    <n v="8.9668028354475545E-4"/>
    <n v="91.602819696312494"/>
    <x v="0"/>
  </r>
  <r>
    <x v="0"/>
    <s v="10.01.00015"/>
    <s v="Insumos utilizados na prestação de serviços  "/>
    <n v="198070.99"/>
    <n v="8.9652503209374369E-4"/>
    <n v="91.603716221344584"/>
    <x v="1"/>
  </r>
  <r>
    <x v="0"/>
    <s v="10.01.00018"/>
    <s v="Serviços Pessoa Jurídica "/>
    <n v="198062.65"/>
    <n v="8.9648728290711284E-4"/>
    <n v="91.604612708627485"/>
    <x v="0"/>
  </r>
  <r>
    <x v="0"/>
    <s v="10.01.00015"/>
    <s v="Despesas dedutiveis"/>
    <n v="197986.75"/>
    <n v="8.9614373815108427E-4"/>
    <n v="91.605508852365631"/>
    <x v="0"/>
  </r>
  <r>
    <x v="1"/>
    <s v="10.01.00035"/>
    <s v="Locação de máquinas, equipamentos e mobiliário p/escritório"/>
    <n v="197969.6"/>
    <n v="8.9606611242557834E-4"/>
    <n v="91.606404918478063"/>
    <x v="0"/>
  </r>
  <r>
    <x v="1"/>
    <s v="10.01.00020"/>
    <s v="Serviços protéticos"/>
    <n v="197954.7"/>
    <n v="8.9599867083315634E-4"/>
    <n v="91.607300917148891"/>
    <x v="0"/>
  </r>
  <r>
    <x v="1"/>
    <s v="10.01.00016"/>
    <s v="Serviços de próteses pagos "/>
    <n v="197870"/>
    <n v="8.9561529480106637E-4"/>
    <n v="91.608196532443685"/>
    <x v="0"/>
  </r>
  <r>
    <x v="1"/>
    <s v="10.01.00015"/>
    <s v="compras dental, implantes e componentes e descartáveis"/>
    <n v="197839.8"/>
    <n v="8.9547860110367422E-4"/>
    <n v="91.609092011044794"/>
    <x v="0"/>
  </r>
  <r>
    <x v="1"/>
    <s v="10.01.00015"/>
    <s v="Pagamento de Terceiros PF - sem vínculo"/>
    <n v="197805.25"/>
    <n v="8.9532221808231983E-4"/>
    <n v="91.609987333262879"/>
    <x v="1"/>
  </r>
  <r>
    <x v="1"/>
    <s v="10.01.00007"/>
    <s v="(SALARIOS E ENCARGOS) IRRF"/>
    <n v="197795.02"/>
    <n v="8.9527591422389869E-4"/>
    <n v="91.610882609177096"/>
    <x v="0"/>
  </r>
  <r>
    <x v="0"/>
    <s v="10.01.00006"/>
    <s v="Serviços prestados por PF"/>
    <n v="197769.5"/>
    <n v="8.9516040352332076E-4"/>
    <n v="91.611777769580627"/>
    <x v="0"/>
  </r>
  <r>
    <x v="1"/>
    <s v="10.01.00006"/>
    <s v="Demais despesas necessarias a manutenção da atividade"/>
    <n v="197710.05"/>
    <n v="8.948913160958385E-4"/>
    <n v="91.61267266089672"/>
    <x v="1"/>
  </r>
  <r>
    <x v="1"/>
    <s v="10.01.00015"/>
    <s v="Outras"/>
    <n v="197650.96"/>
    <n v="8.9462385812964958E-4"/>
    <n v="91.613567284754851"/>
    <x v="0"/>
  </r>
  <r>
    <x v="0"/>
    <s v="10.01.00018"/>
    <s v="Cursos e treinamentos"/>
    <n v="197576.79"/>
    <n v="8.942881438403921E-4"/>
    <n v="91.614461572898691"/>
    <x v="0"/>
  </r>
  <r>
    <x v="0"/>
    <s v="10.01.00021"/>
    <s v="Contabilidade"/>
    <n v="197547.12"/>
    <n v="8.9415384907212637E-4"/>
    <n v="91.615355726747765"/>
    <x v="0"/>
  </r>
  <r>
    <x v="0"/>
    <s v="10.01.00012"/>
    <s v="Material de uso consultório"/>
    <n v="197521.23"/>
    <n v="8.9403666364744143E-4"/>
    <n v="91.616249763411417"/>
    <x v="1"/>
  </r>
  <r>
    <x v="0"/>
    <s v="10.01.00021"/>
    <s v="Serviços prestados por Terceiros - Serviços prestados por terceiro"/>
    <n v="197518.69"/>
    <n v="8.9402516689276014E-4"/>
    <n v="91.617143788578304"/>
    <x v="1"/>
  </r>
  <r>
    <x v="1"/>
    <s v="10.01.00015"/>
    <s v="PRESTADORES/FORNECEDORES DE SERVIÇOS"/>
    <n v="197496.99"/>
    <n v="8.9392694658701804E-4"/>
    <n v="91.618037715524892"/>
    <x v="0"/>
  </r>
  <r>
    <x v="0"/>
    <s v="10.01.00075"/>
    <s v="Aquisição de materiais"/>
    <n v="197466.7"/>
    <n v="8.9378984552430257E-4"/>
    <n v="91.618931505370412"/>
    <x v="1"/>
  </r>
  <r>
    <x v="1"/>
    <s v="10.04.00001"/>
    <s v="Salários"/>
    <n v="197465.1"/>
    <n v="8.9378260347410953E-4"/>
    <n v="91.619825287973882"/>
    <x v="0"/>
  </r>
  <r>
    <x v="0"/>
    <s v="10.01.00027"/>
    <s v="Impostos/Taxas"/>
    <n v="197435.65"/>
    <n v="8.9364930448774529E-4"/>
    <n v="91.620718937278369"/>
    <x v="0"/>
  </r>
  <r>
    <x v="1"/>
    <s v="10.01.00016"/>
    <s v="Servicos prestados de informatica para o cartorio do 2°. oficio reg"/>
    <n v="197403.59"/>
    <n v="8.9350419190700368E-4"/>
    <n v="91.621612441470276"/>
    <x v="0"/>
  </r>
  <r>
    <x v="0"/>
    <s v="10.01.00031"/>
    <s v="Impostos e Taxas"/>
    <n v="197378.85"/>
    <n v="8.9339221170589512E-4"/>
    <n v="91.622505833681984"/>
    <x v="0"/>
  </r>
  <r>
    <x v="1"/>
    <s v="10.01.00015"/>
    <s v="MATERIAL DE USO NA ATIVIDADE"/>
    <n v="197370.62"/>
    <n v="8.9335496041021507E-4"/>
    <n v="91.623399188642395"/>
    <x v="1"/>
  </r>
  <r>
    <x v="0"/>
    <s v="10.01.00016"/>
    <s v="Servicos prestados de informatica para o cartorio do 2°. oficio reg"/>
    <n v="197357.09"/>
    <n v="8.9329371982327084E-4"/>
    <n v="91.624292482362222"/>
    <x v="0"/>
  </r>
  <r>
    <x v="0"/>
    <s v="10.01.00012"/>
    <s v="Remuneração paga a terceiros, com vínculo empresgatício,INSS e FGTS"/>
    <n v="197352.77"/>
    <n v="8.9327416628774974E-4"/>
    <n v="91.625185756528509"/>
    <x v="0"/>
  </r>
  <r>
    <x v="0"/>
    <s v="10.01.00015"/>
    <s v="Insumos - atividade médica"/>
    <n v="197344.42"/>
    <n v="8.9323637183830542E-4"/>
    <n v="91.626078992900347"/>
    <x v="1"/>
  </r>
  <r>
    <x v="0"/>
    <s v="10.01.00017"/>
    <s v="Material usado na execução dos serviços"/>
    <n v="197327.43"/>
    <n v="8.9315947031781869E-4"/>
    <n v="91.626972152370669"/>
    <x v="1"/>
  </r>
  <r>
    <x v="0"/>
    <s v="10.01.00025"/>
    <s v="Despesa com Profissional Odontológico"/>
    <n v="197306.89"/>
    <n v="8.9306650049846665E-4"/>
    <n v="91.627865218871165"/>
    <x v="0"/>
  </r>
  <r>
    <x v="1"/>
    <s v="10.01.00015"/>
    <s v="Pagamento ao Cliente Demandante"/>
    <n v="197298.41"/>
    <n v="8.9302811763244396E-4"/>
    <n v="91.628758246988795"/>
    <x v="0"/>
  </r>
  <r>
    <x v="0"/>
    <s v="10.01.00018"/>
    <s v="Despesas em Geral no mes"/>
    <n v="197247.61"/>
    <n v="8.9279818253881716E-4"/>
    <n v="91.629651045171329"/>
    <x v="0"/>
  </r>
  <r>
    <x v="0"/>
    <s v="10.01.00010"/>
    <s v="Remuneração e Folha de Pgto"/>
    <n v="197184.98"/>
    <n v="8.925147015365764E-4"/>
    <n v="91.630543559872862"/>
    <x v="0"/>
  </r>
  <r>
    <x v="1"/>
    <s v="10.01.00021"/>
    <s v="Plano de saúde - Funcionários"/>
    <n v="197181.87"/>
    <n v="8.9250062480151376E-4"/>
    <n v="91.631436060497663"/>
    <x v="1"/>
  </r>
  <r>
    <x v="1"/>
    <s v="10.01.00015"/>
    <s v="Aparelhos e materiais ortodônticos"/>
    <n v="197167.44"/>
    <n v="8.92435310561336E-4"/>
    <n v="91.632328495808224"/>
    <x v="1"/>
  </r>
  <r>
    <x v="0"/>
    <s v="10.01.00015"/>
    <s v="DESPESA COM MATERIAL ODONTOLOGICO"/>
    <n v="197144.62"/>
    <n v="8.9233202082045888E-4"/>
    <n v="91.633220827829049"/>
    <x v="1"/>
  </r>
  <r>
    <x v="1"/>
    <s v="10.01.00016"/>
    <s v="Material/Insumo utilizado na prestação de serviços"/>
    <n v="197108.4"/>
    <n v="8.9216807890921568E-4"/>
    <n v="91.634112995907955"/>
    <x v="1"/>
  </r>
  <r>
    <x v="0"/>
    <s v="10.01.00031"/>
    <s v="INSS (CONTRIBUIÇÃO PREVIDENCIÁRIA)"/>
    <n v="197101.11"/>
    <n v="8.9213508231802388E-4"/>
    <n v="91.63500513099028"/>
    <x v="0"/>
  </r>
  <r>
    <x v="1"/>
    <s v="10.01.00022"/>
    <s v="Serviços prestados por RODRIGO SIMONETTI LODI - SOC. IND. DE ADVOCACIA"/>
    <n v="197084.36"/>
    <n v="8.9205926710506631E-4"/>
    <n v="91.635897190257381"/>
    <x v="0"/>
  </r>
  <r>
    <x v="0"/>
    <s v="10.01.00017"/>
    <s v="Serviços prestados por RODRIGO SIMONETTI LODI - SOC. IND. DE ADVOCACIA"/>
    <n v="197084.36"/>
    <n v="8.9205926710506631E-4"/>
    <n v="91.636789249524483"/>
    <x v="0"/>
  </r>
  <r>
    <x v="0"/>
    <s v="10.01.00017"/>
    <s v="Dental"/>
    <n v="197013.64"/>
    <n v="8.9173916848653745E-4"/>
    <n v="91.637680988692964"/>
    <x v="0"/>
  </r>
  <r>
    <x v="1"/>
    <s v="10.01.00015"/>
    <s v="Material utilizado em tratamento odontologico."/>
    <n v="196986.02"/>
    <n v="8.9161415259508142E-4"/>
    <n v="91.638572602845557"/>
    <x v="1"/>
  </r>
  <r>
    <x v="1"/>
    <s v="10.01.00016"/>
    <s v="Despesas com congressos/cursos (inscrições/viagens/estadias)"/>
    <n v="196984.63"/>
    <n v="8.916078610639763E-4"/>
    <n v="91.63946421070662"/>
    <x v="0"/>
  </r>
  <r>
    <x v="1"/>
    <s v="10.01.00019"/>
    <s v="Material utilizado na prestaçao de serviço"/>
    <n v="196973.59"/>
    <n v="8.9155789091764474E-4"/>
    <n v="91.640355768597544"/>
    <x v="1"/>
  </r>
  <r>
    <x v="1"/>
    <s v="10.01.00017"/>
    <s v="Alimentação de Funcionários"/>
    <n v="196903.44"/>
    <n v="8.9124037227949701E-4"/>
    <n v="91.641247008969827"/>
    <x v="1"/>
  </r>
  <r>
    <x v="1"/>
    <s v="10.01.00017"/>
    <s v="Despesas com material de consumo"/>
    <n v="196885.44"/>
    <n v="8.9115889921482627E-4"/>
    <n v="91.642138167869035"/>
    <x v="1"/>
  </r>
  <r>
    <x v="0"/>
    <s v="10.01.00019"/>
    <s v="VALE REFEIÇÃO"/>
    <n v="196817.45"/>
    <n v="8.9085115734443892E-4"/>
    <n v="91.643029019026386"/>
    <x v="1"/>
  </r>
  <r>
    <x v="1"/>
    <s v="10.01.00023"/>
    <s v="DESPESAS DEDUTIVEIS"/>
    <n v="196790.82"/>
    <n v="8.9073062247153976E-4"/>
    <n v="91.643919749648859"/>
    <x v="0"/>
  </r>
  <r>
    <x v="1"/>
    <s v="10.01.00020"/>
    <s v="Remuneração a Empregados/Estagiários"/>
    <n v="196770.2"/>
    <n v="8.9063729054967807E-4"/>
    <n v="91.644810386939412"/>
    <x v="0"/>
  </r>
  <r>
    <x v="0"/>
    <s v="10.01.00016"/>
    <s v="Insumos médicos, utilizados nos atendimentos"/>
    <n v="196739.26"/>
    <n v="8.904972474040717E-4"/>
    <n v="91.645700884186809"/>
    <x v="1"/>
  </r>
  <r>
    <x v="1"/>
    <s v="10.01.00025"/>
    <s v="Renda Liquida a Repassar ao TJ/MA"/>
    <n v="196732.36"/>
    <n v="8.9046601606261448E-4"/>
    <n v="91.646591350202868"/>
    <x v="0"/>
  </r>
  <r>
    <x v="0"/>
    <s v="10.01.00021"/>
    <s v="Repasses obrigatórios - Tribunal de Justiça do Estado de São Paulo"/>
    <n v="196725.09"/>
    <n v="8.9043310999705014E-4"/>
    <n v="91.64748178331287"/>
    <x v="0"/>
  </r>
  <r>
    <x v="0"/>
    <s v="10.01.00015"/>
    <s v="despesas"/>
    <n v="196705.07"/>
    <n v="8.9034249384401074E-4"/>
    <n v="91.648372125806716"/>
    <x v="0"/>
  </r>
  <r>
    <x v="1"/>
    <s v="10.02.00001"/>
    <s v="DESPESAS TRABALHISTAS"/>
    <n v="196695.33"/>
    <n v="8.9029840786346087E-4"/>
    <n v="91.649262424214584"/>
    <x v="0"/>
  </r>
  <r>
    <x v="1"/>
    <s v="10.01.00021"/>
    <s v="Folha de pagamento"/>
    <n v="196656.23"/>
    <n v="8.9012143026187063E-4"/>
    <n v="91.650152545644843"/>
    <x v="0"/>
  </r>
  <r>
    <x v="0"/>
    <s v="10.01.00007"/>
    <s v="(SALARIOS E ENCARGOS) IRRF"/>
    <n v="196621.96"/>
    <n v="8.8996631459929991E-4"/>
    <n v="91.651042511959446"/>
    <x v="0"/>
  </r>
  <r>
    <x v="1"/>
    <s v="10.01.00015"/>
    <s v="materiais de uso e consumo"/>
    <n v="196608.44"/>
    <n v="8.8990511927516936E-4"/>
    <n v="91.651932417078726"/>
    <x v="1"/>
  </r>
  <r>
    <x v="1"/>
    <s v="10.01.00015"/>
    <s v="Rateio de produção medica-Unimed Recife Coop. de Trabalho Medico"/>
    <n v="196605.65"/>
    <n v="8.8989249095014532E-4"/>
    <n v="91.652822309569672"/>
    <x v="1"/>
  </r>
  <r>
    <x v="1"/>
    <s v="10.01.00016"/>
    <s v="Insumos médicos, utilizados nos atendimentos"/>
    <n v="196603.69"/>
    <n v="8.8988361943865906E-4"/>
    <n v="91.653712193189108"/>
    <x v="1"/>
  </r>
  <r>
    <x v="1"/>
    <s v="10.01.00008"/>
    <s v="Despesas uso e consumo"/>
    <n v="196582.36"/>
    <n v="8.8978707385702408E-4"/>
    <n v="91.654601980262967"/>
    <x v="0"/>
  </r>
  <r>
    <x v="0"/>
    <s v="10.01.00015"/>
    <s v="Materiais de consumo odontológico"/>
    <n v="196554.4"/>
    <n v="8.8966051902990208E-4"/>
    <n v="91.655491640782003"/>
    <x v="1"/>
  </r>
  <r>
    <x v="1"/>
    <s v="11.01.00002"/>
    <s v=" AQUISIÇÃO DE MÓVEIS, UTENSÍLIOS, ELETRODOMÉSTICOS E EQUIPAMENTOS"/>
    <n v="196508.13"/>
    <n v="8.8945108799088441E-4"/>
    <n v="91.656381091869989"/>
    <x v="1"/>
  </r>
  <r>
    <x v="0"/>
    <s v="10.01.00016"/>
    <s v="Honorarios Contabeis"/>
    <n v="196502.12"/>
    <n v="8.8942388503984694E-4"/>
    <n v="91.65727051575503"/>
    <x v="0"/>
  </r>
  <r>
    <x v="1"/>
    <s v="10.01.00015"/>
    <s v="Material para desempenho"/>
    <n v="196416.04"/>
    <n v="8.8903426273946563E-4"/>
    <n v="91.658159550017771"/>
    <x v="1"/>
  </r>
  <r>
    <x v="0"/>
    <s v="10.01.00012"/>
    <s v="Material de escritório odontológico "/>
    <n v="196392.23"/>
    <n v="8.8892649198003154E-4"/>
    <n v="91.659048476509753"/>
    <x v="1"/>
  </r>
  <r>
    <x v="1"/>
    <s v="10.01.00042"/>
    <s v="Honorário Advocatício"/>
    <n v="196380.51"/>
    <n v="8.8887344396236805E-4"/>
    <n v="91.659937349953722"/>
    <x v="0"/>
  </r>
  <r>
    <x v="0"/>
    <s v="10.01.00028"/>
    <s v="Serviços de Terceiros "/>
    <n v="196375.55"/>
    <n v="8.8885099360676983E-4"/>
    <n v="91.660826200947326"/>
    <x v="1"/>
  </r>
  <r>
    <x v="0"/>
    <s v="10.01.00015"/>
    <s v="Prestação de serviço"/>
    <n v="196366.93"/>
    <n v="8.888119770613552E-4"/>
    <n v="91.66171501292439"/>
    <x v="0"/>
  </r>
  <r>
    <x v="0"/>
    <s v="10.01.00018"/>
    <s v="Despesas com Marketing/Assessoria"/>
    <n v="196364.24"/>
    <n v="8.8879980136446829E-4"/>
    <n v="91.662603812725749"/>
    <x v="0"/>
  </r>
  <r>
    <x v="0"/>
    <s v="10.01.00017"/>
    <s v="Remuneracao paga a terceiros, sem vinculo empregaticio."/>
    <n v="196346.66"/>
    <n v="8.8872022933797316E-4"/>
    <n v="91.66349253295509"/>
    <x v="1"/>
  </r>
  <r>
    <x v="1"/>
    <s v="10.01.00015"/>
    <s v="Labortatórios e Insumos Odontológicos"/>
    <n v="196317.63"/>
    <n v="8.8858883138978465E-4"/>
    <n v="91.664381121786477"/>
    <x v="1"/>
  </r>
  <r>
    <x v="1"/>
    <s v="10.01.00011"/>
    <s v="Material de conservação e limpeza"/>
    <n v="196312.81"/>
    <n v="8.8856701471357828E-4"/>
    <n v="91.665269688801189"/>
    <x v="1"/>
  </r>
  <r>
    <x v="0"/>
    <s v="10.01.00016"/>
    <s v="Serviços pagos a Terceiros"/>
    <n v="196254.1"/>
    <n v="8.8830127673431025E-4"/>
    <n v="91.66615799007792"/>
    <x v="1"/>
  </r>
  <r>
    <x v="0"/>
    <s v="10.01.00016"/>
    <s v="Materiais Odontológicos "/>
    <n v="196222.53"/>
    <n v="8.8815838203144023E-4"/>
    <n v="91.667046148459946"/>
    <x v="1"/>
  </r>
  <r>
    <x v="1"/>
    <s v="10.01.00013"/>
    <s v="Remuneração paga a terceiros, sem vínculo empregatício "/>
    <n v="196185.38"/>
    <n v="8.8799023067852247E-4"/>
    <n v="91.667934138690626"/>
    <x v="1"/>
  </r>
  <r>
    <x v="0"/>
    <s v="10.01.00014"/>
    <s v="DESPESAS REFERENTE CUSTOS DESTE MES"/>
    <n v="196175"/>
    <n v="8.879432478778956E-4"/>
    <n v="91.668822081938501"/>
    <x v="0"/>
  </r>
  <r>
    <x v="0"/>
    <s v="10.01.00003"/>
    <s v="Resssarcimetos de valores recebs a odontologos parceiros"/>
    <n v="196152.42"/>
    <n v="8.8784104444454743E-4"/>
    <n v="91.669709922982946"/>
    <x v="0"/>
  </r>
  <r>
    <x v="1"/>
    <s v="10.01.00019"/>
    <s v="Laboratório de Prótese"/>
    <n v="196105.5"/>
    <n v="8.8762867132263865E-4"/>
    <n v="91.670597551654268"/>
    <x v="0"/>
  </r>
  <r>
    <x v="0"/>
    <s v="10.01.00046"/>
    <s v="Vale Alimentação"/>
    <n v="196102.35"/>
    <n v="8.876144135363214E-4"/>
    <n v="91.671485166067811"/>
    <x v="1"/>
  </r>
  <r>
    <x v="1"/>
    <s v="10.01.00016"/>
    <s v="MATERIAL ODONTOLÓGICO"/>
    <n v="196090.53"/>
    <n v="8.8756091289052079E-4"/>
    <n v="91.672372726980697"/>
    <x v="1"/>
  </r>
  <r>
    <x v="0"/>
    <s v="10.01.00015"/>
    <s v="Software, Sistemas - Informática "/>
    <n v="196085.03"/>
    <n v="8.8753601834298248E-4"/>
    <n v="91.673260262999037"/>
    <x v="0"/>
  </r>
  <r>
    <x v="0"/>
    <s v="11.01.00019"/>
    <s v="OUTRAS DESPESAS"/>
    <n v="196023.83"/>
    <n v="8.8725900992310156E-4"/>
    <n v="91.674147522008965"/>
    <x v="0"/>
  </r>
  <r>
    <x v="0"/>
    <s v="10.01.00015"/>
    <s v="despesas totais de livro caixa"/>
    <n v="196014.11"/>
    <n v="8.8721501446817938E-4"/>
    <n v="91.675034737023438"/>
    <x v="0"/>
  </r>
  <r>
    <x v="0"/>
    <s v="10.03.00001"/>
    <s v="acessoria de gestão de clinica"/>
    <n v="196000"/>
    <n v="8.8715114863804022E-4"/>
    <n v="91.67592188817207"/>
    <x v="0"/>
  </r>
  <r>
    <x v="1"/>
    <s v="10.01.00016"/>
    <s v="Material Utilizado na Atividade Profissional"/>
    <n v="195987.57"/>
    <n v="8.8709488696060365E-4"/>
    <n v="91.676808983059033"/>
    <x v="1"/>
  </r>
  <r>
    <x v="0"/>
    <s v="10.01.00008"/>
    <s v="Pagamento a terceiros sem vinculo empregaticio"/>
    <n v="195881.01"/>
    <n v="8.8661256641775227E-4"/>
    <n v="91.677695595625451"/>
    <x v="1"/>
  </r>
  <r>
    <x v="1"/>
    <s v="10.01.00015"/>
    <s v="Deposito plataforma aposta exterior"/>
    <n v="195876.64"/>
    <n v="8.8659278656816277E-4"/>
    <n v="91.678582188412022"/>
    <x v="0"/>
  </r>
  <r>
    <x v="1"/>
    <s v="10.01.00016"/>
    <s v="Material Empregado no Serviço"/>
    <n v="195817.86"/>
    <n v="8.8632673174919856E-4"/>
    <n v="91.679468515143768"/>
    <x v="1"/>
  </r>
  <r>
    <x v="1"/>
    <s v="10.01.00014"/>
    <s v="Honorários Profissionais"/>
    <n v="195790"/>
    <n v="8.8620062955021368E-4"/>
    <n v="91.680354715773319"/>
    <x v="0"/>
  </r>
  <r>
    <x v="0"/>
    <s v="10.01.00015"/>
    <s v="Produtos dental, materais e insumos"/>
    <n v="195789.86"/>
    <n v="8.8619999587082174E-4"/>
    <n v="91.681240915769195"/>
    <x v="1"/>
  </r>
  <r>
    <x v="1"/>
    <s v="10.01.00004"/>
    <s v="Devolução de Comissão de Arrematação"/>
    <n v="195758.12"/>
    <n v="8.8605633170011895E-4"/>
    <n v="91.682126972100889"/>
    <x v="0"/>
  </r>
  <r>
    <x v="1"/>
    <s v="10.01.00012"/>
    <s v="Materiais - insumos"/>
    <n v="195756.62"/>
    <n v="8.8604954227806292E-4"/>
    <n v="91.683013021643163"/>
    <x v="1"/>
  </r>
  <r>
    <x v="1"/>
    <s v="10.01.00031"/>
    <s v="IRRF dos funcionários"/>
    <n v="195745.36"/>
    <n v="8.8599857634982988E-4"/>
    <n v="91.683899020219513"/>
    <x v="0"/>
  </r>
  <r>
    <x v="0"/>
    <s v="10.01.00015"/>
    <s v="Despesas Médicas"/>
    <n v="195712.56"/>
    <n v="8.8585011432087426E-4"/>
    <n v="91.684784870333829"/>
    <x v="0"/>
  </r>
  <r>
    <x v="0"/>
    <s v="10.02.00001"/>
    <s v="Material de Consumo"/>
    <n v="195697.47"/>
    <n v="8.8578181273499192E-4"/>
    <n v="91.68567065214657"/>
    <x v="1"/>
  </r>
  <r>
    <x v="1"/>
    <s v="10.01.00016"/>
    <s v="servico odontológico contratados de terceiros"/>
    <n v="195697.23"/>
    <n v="8.8578072642746296E-4"/>
    <n v="91.68655643287299"/>
    <x v="1"/>
  </r>
  <r>
    <x v="0"/>
    <s v="10.01.00020"/>
    <s v="LABORATÓRIOS ODONTOLÓGICOS"/>
    <n v="195638.78"/>
    <n v="8.8551616528135136E-4"/>
    <n v="91.687441949038273"/>
    <x v="0"/>
  </r>
  <r>
    <x v="0"/>
    <s v="10.01.00036"/>
    <s v="Impostos e Taxas Diversas"/>
    <n v="195564.16"/>
    <n v="8.8517841416547701E-4"/>
    <n v="91.688327127452439"/>
    <x v="0"/>
  </r>
  <r>
    <x v="1"/>
    <s v="10.01.00015"/>
    <s v="Despesas com material odontológico"/>
    <n v="195423.9"/>
    <n v="8.8454355794043626E-4"/>
    <n v="91.689211671010383"/>
    <x v="1"/>
  </r>
  <r>
    <x v="0"/>
    <s v="10.01.00066"/>
    <s v="LUZ"/>
    <n v="195399.76"/>
    <n v="8.8443429350814999E-4"/>
    <n v="91.690096105303894"/>
    <x v="0"/>
  </r>
  <r>
    <x v="1"/>
    <s v="10.01.00016"/>
    <s v="Honorarios Contabeis"/>
    <n v="195386.91"/>
    <n v="8.8437613079253769E-4"/>
    <n v="91.690980481434693"/>
    <x v="0"/>
  </r>
  <r>
    <x v="1"/>
    <s v="10.01.00025"/>
    <s v="Locação de Equipamentos"/>
    <n v="195363.25"/>
    <n v="8.8426903897530912E-4"/>
    <n v="91.69186475047367"/>
    <x v="0"/>
  </r>
  <r>
    <x v="1"/>
    <s v="10.11.00001"/>
    <s v="00024"/>
    <n v="195358.81"/>
    <n v="8.8424894228602364E-4"/>
    <n v="91.692748999415954"/>
    <x v="0"/>
  </r>
  <r>
    <x v="1"/>
    <s v="10.01.00015"/>
    <s v="Despesa de Custeio"/>
    <n v="195357.42"/>
    <n v="8.8424265075491874E-4"/>
    <n v="91.69363324206671"/>
    <x v="0"/>
  </r>
  <r>
    <x v="0"/>
    <s v="10.01.00023"/>
    <s v="Especializações e Aperfeiçoamento em Psicologia"/>
    <n v="195348.29"/>
    <n v="8.8420132580600515E-4"/>
    <n v="91.694517443392513"/>
    <x v="0"/>
  </r>
  <r>
    <x v="0"/>
    <s v="10.01.00010"/>
    <s v="Impsotos e Taxas Serviços Publicos"/>
    <n v="195346.45"/>
    <n v="8.8419299744828326E-4"/>
    <n v="91.69540163638996"/>
    <x v="0"/>
  </r>
  <r>
    <x v="0"/>
    <s v="10.01.00016"/>
    <s v="Manutenção e suporte técnico  "/>
    <n v="195266.98"/>
    <n v="8.8383329386776128E-4"/>
    <n v="91.696285469683829"/>
    <x v="1"/>
  </r>
  <r>
    <x v="1"/>
    <s v="10.01.00071"/>
    <s v="REPASSE AO FUNAJURIS"/>
    <n v="195217.65"/>
    <n v="8.8361001240774948E-4"/>
    <n v="91.697169079696238"/>
    <x v="0"/>
  </r>
  <r>
    <x v="1"/>
    <s v="10.01.00020"/>
    <s v="Propaganda"/>
    <n v="195172.82"/>
    <n v="8.8340709921390544E-4"/>
    <n v="91.698052486795447"/>
    <x v="0"/>
  </r>
  <r>
    <x v="1"/>
    <s v="10.01.00015"/>
    <s v="Material para o consultório"/>
    <n v="195113.49"/>
    <n v="8.8313855494018755E-4"/>
    <n v="91.698935625350387"/>
    <x v="1"/>
  </r>
  <r>
    <x v="1"/>
    <s v="10.01.00015"/>
    <s v="Material de  Uso e Consumo"/>
    <n v="195097.49"/>
    <n v="8.83066134438258E-4"/>
    <n v="91.699818691484822"/>
    <x v="1"/>
  </r>
  <r>
    <x v="0"/>
    <s v="10.01.00015"/>
    <s v="Folha de pagamento"/>
    <n v="195051.66"/>
    <n v="8.828586949630432E-4"/>
    <n v="91.700701550179787"/>
    <x v="0"/>
  </r>
  <r>
    <x v="0"/>
    <s v="10.01.00016"/>
    <s v="Laboratórios"/>
    <n v="195026.97"/>
    <n v="8.8274694107600305E-4"/>
    <n v="91.70158429712086"/>
    <x v="0"/>
  </r>
  <r>
    <x v="1"/>
    <s v="10.01.00015"/>
    <s v="SERVICOS DE TERCEIROS PJ"/>
    <n v="195015.59"/>
    <n v="8.8269543199400564E-4"/>
    <n v="91.702466992552857"/>
    <x v="1"/>
  </r>
  <r>
    <x v="0"/>
    <s v="10.01.00017"/>
    <s v="Material usado na prestação de serviços"/>
    <n v="194939.84"/>
    <n v="8.8235256618018247E-4"/>
    <n v="91.703349345119037"/>
    <x v="1"/>
  </r>
  <r>
    <x v="1"/>
    <s v="10.01.00015"/>
    <s v="4017 - Outros Despesas"/>
    <n v="194872.16"/>
    <n v="8.8204622745702017E-4"/>
    <n v="91.704231391346497"/>
    <x v="0"/>
  </r>
  <r>
    <x v="1"/>
    <s v="10.01.00015"/>
    <s v="Insumos/materiais odontológicos"/>
    <n v="194869.82"/>
    <n v="8.820356359586129E-4"/>
    <n v="91.70511342698245"/>
    <x v="1"/>
  </r>
  <r>
    <x v="0"/>
    <s v="10.01.00015"/>
    <s v="Honorários Advocatícios, Contábeis e Escritórios de Apoio Administrativos"/>
    <n v="194777.28"/>
    <n v="8.8161677388057746E-4"/>
    <n v="91.705995043756332"/>
    <x v="0"/>
  </r>
  <r>
    <x v="1"/>
    <s v="10.01.00015"/>
    <s v="PROTÉTICO"/>
    <n v="194776.5"/>
    <n v="8.8161324338110829E-4"/>
    <n v="91.706876656999711"/>
    <x v="0"/>
  </r>
  <r>
    <x v="0"/>
    <s v="10.01.00032"/>
    <s v="Honorários Contábeis"/>
    <n v="194764.73"/>
    <n v="8.8155996904937641E-4"/>
    <n v="91.707758216968756"/>
    <x v="0"/>
  </r>
  <r>
    <x v="0"/>
    <s v="10.01.00003"/>
    <s v=" 13º SALÁRIO"/>
    <n v="194746.11"/>
    <n v="8.8147568969025559E-4"/>
    <n v="91.708639692658451"/>
    <x v="0"/>
  </r>
  <r>
    <x v="0"/>
    <s v="10.01.00012"/>
    <s v="Material de Uso/Consumo do Consultório"/>
    <n v="194733.78"/>
    <n v="8.8141988064095625E-4"/>
    <n v="91.709521112539093"/>
    <x v="1"/>
  </r>
  <r>
    <x v="0"/>
    <s v="10.01.00015"/>
    <s v="Material de uso na prestação de serviço "/>
    <n v="194710.31"/>
    <n v="8.8131364881718812E-4"/>
    <n v="91.710402426187912"/>
    <x v="1"/>
  </r>
  <r>
    <x v="0"/>
    <s v="10.01.00015"/>
    <s v="MATERIAL ODONTOLÓGICO "/>
    <n v="194653.29"/>
    <n v="8.8105556025343647E-4"/>
    <n v="91.711283481748168"/>
    <x v="1"/>
  </r>
  <r>
    <x v="1"/>
    <s v="10.01.00016"/>
    <s v="Prestação de Serviços de Terceiros P.J"/>
    <n v="194621.57"/>
    <n v="8.8091198660836094E-4"/>
    <n v="91.712164393734781"/>
    <x v="1"/>
  </r>
  <r>
    <x v="0"/>
    <s v="10.01.00022"/>
    <s v="4041 - Internet"/>
    <n v="194611.75"/>
    <n v="8.8086753852530163E-4"/>
    <n v="91.713045261273308"/>
    <x v="0"/>
  </r>
  <r>
    <x v="1"/>
    <s v="10.01.00015"/>
    <s v="Folha de pagamento"/>
    <n v="194596.69"/>
    <n v="8.8079937272786044E-4"/>
    <n v="91.713926060646031"/>
    <x v="0"/>
  </r>
  <r>
    <x v="0"/>
    <s v="10.01.00015"/>
    <s v="Serviço Prestado Pessoa Física "/>
    <n v="194560"/>
    <n v="8.8063330346437301E-4"/>
    <n v="91.714806693949498"/>
    <x v="0"/>
  </r>
  <r>
    <x v="0"/>
    <s v="10.01.00015"/>
    <s v="MATERIAL PARA USO NO CONSULTÓRIO"/>
    <n v="194520.55"/>
    <n v="8.804547416643027E-4"/>
    <n v="91.71568714869116"/>
    <x v="1"/>
  </r>
  <r>
    <x v="0"/>
    <s v="10.01.00016"/>
    <s v="Serviços prestados por Terceiros"/>
    <n v="194466.52"/>
    <n v="8.8021018668184899E-4"/>
    <n v="91.716567358877839"/>
    <x v="1"/>
  </r>
  <r>
    <x v="1"/>
    <s v="10.01.00008"/>
    <s v="Material de Custeiro /utiliz,.na prest. de servicos"/>
    <n v="194427.71"/>
    <n v="8.80034521701856E-4"/>
    <n v="91.717447393399539"/>
    <x v="1"/>
  </r>
  <r>
    <x v="0"/>
    <s v="10.01.00016"/>
    <s v="Produtos e insumos medicos p uso no consultorio"/>
    <n v="194386.8"/>
    <n v="8.7984935153098459E-4"/>
    <n v="91.718327242751073"/>
    <x v="1"/>
  </r>
  <r>
    <x v="0"/>
    <s v="10.01.00015"/>
    <s v="Labortatórios e Insumos Odontológicos"/>
    <n v="194325.14"/>
    <n v="8.7957026102167333E-4"/>
    <n v="91.719206813012093"/>
    <x v="1"/>
  </r>
  <r>
    <x v="0"/>
    <s v="10.01.00038"/>
    <s v="FGTS"/>
    <n v="194257.7"/>
    <n v="8.7926500860603988E-4"/>
    <n v="91.720086078020699"/>
    <x v="0"/>
  </r>
  <r>
    <x v="1"/>
    <s v="10.01.00018"/>
    <s v="Vale alimentação"/>
    <n v="194239.94"/>
    <n v="8.7918462184889798E-4"/>
    <n v="91.720965262642551"/>
    <x v="1"/>
  </r>
  <r>
    <x v="1"/>
    <s v="10.01.00006"/>
    <s v="Reinaldo da Costa Valente CNPJ 13.772.815/0001-30"/>
    <n v="194200"/>
    <n v="8.7900384217095618E-4"/>
    <n v="91.721844266484723"/>
    <x v="1"/>
  </r>
  <r>
    <x v="1"/>
    <s v="10.03.00004"/>
    <s v="DARF das contribuições previdenciárias "/>
    <n v="194196.25"/>
    <n v="8.7898686861581643E-4"/>
    <n v="91.722723253353337"/>
    <x v="0"/>
  </r>
  <r>
    <x v="1"/>
    <s v="10.01.00019"/>
    <s v="Repasse Funajuris"/>
    <n v="194185.24"/>
    <n v="8.7893703425792602E-4"/>
    <n v="91.723602190387595"/>
    <x v="0"/>
  </r>
  <r>
    <x v="0"/>
    <s v="10.01.00015"/>
    <s v="MATERIAL MEDICO/OFTALMOLOGICO"/>
    <n v="194155.08"/>
    <n v="8.7880052161178859E-4"/>
    <n v="91.7244809909092"/>
    <x v="1"/>
  </r>
  <r>
    <x v="0"/>
    <s v="10.01.00019"/>
    <s v="Material de uso profissional"/>
    <n v="194060.35"/>
    <n v="8.7837174697755161E-4"/>
    <n v="91.725359362656178"/>
    <x v="1"/>
  </r>
  <r>
    <x v="1"/>
    <s v="10.01.00022"/>
    <s v="Selos"/>
    <n v="194011.24"/>
    <n v="8.781494612994413E-4"/>
    <n v="91.726237512117478"/>
    <x v="0"/>
  </r>
  <r>
    <x v="1"/>
    <s v="10.01.00016"/>
    <s v="Material médicos"/>
    <n v="194000.63"/>
    <n v="8.7810143745409926E-4"/>
    <n v="91.727115613554929"/>
    <x v="1"/>
  </r>
  <r>
    <x v="0"/>
    <s v="10.01.00015"/>
    <s v="Aluguel de Software"/>
    <n v="193993.66"/>
    <n v="8.7806988927294617E-4"/>
    <n v="91.727993683444197"/>
    <x v="1"/>
  </r>
  <r>
    <x v="1"/>
    <s v="10.01.00015"/>
    <s v="Material utilizado em procedimento odontológico"/>
    <n v="193990.81"/>
    <n v="8.7805698937103995E-4"/>
    <n v="91.728871740433561"/>
    <x v="1"/>
  </r>
  <r>
    <x v="0"/>
    <s v="10.01.00018"/>
    <s v="Remuneração paga a terceiros, sem vínculo empregatício, INSS e FGTS"/>
    <n v="193983.35999999999"/>
    <n v="8.7802326857482874E-4"/>
    <n v="91.729749763702131"/>
    <x v="1"/>
  </r>
  <r>
    <x v="1"/>
    <s v="10.01.00015"/>
    <s v="Serviços"/>
    <n v="193961.74"/>
    <n v="8.779254103715964E-4"/>
    <n v="91.730627689112509"/>
    <x v="0"/>
  </r>
  <r>
    <x v="0"/>
    <s v="10.01.00015"/>
    <s v="Despesas com materiais cirúrgicos"/>
    <n v="193935.5"/>
    <n v="8.7780664074843182E-4"/>
    <n v="91.731505495753254"/>
    <x v="1"/>
  </r>
  <r>
    <x v="0"/>
    <s v="10.01.00015"/>
    <s v="Material consultório "/>
    <n v="193932.36"/>
    <n v="8.7779242822492813E-4"/>
    <n v="91.732383288181481"/>
    <x v="1"/>
  </r>
  <r>
    <x v="0"/>
    <s v="10.01.00016"/>
    <s v="Serviços utilizados na prestação de serviços"/>
    <n v="193920.22"/>
    <n v="8.7773747916908903E-4"/>
    <n v="91.733261025660653"/>
    <x v="0"/>
  </r>
  <r>
    <x v="1"/>
    <s v="10.01.00027"/>
    <s v="Desp. c/ Aluguel de Equipamentos"/>
    <n v="193881"/>
    <n v="8.775599584137341E-4"/>
    <n v="91.734138585619064"/>
    <x v="1"/>
  </r>
  <r>
    <x v="0"/>
    <s v="10.01.00017"/>
    <s v="Prestação de Serviço"/>
    <n v="193875.35"/>
    <n v="8.7753438492399016E-4"/>
    <n v="91.735016120003991"/>
    <x v="0"/>
  </r>
  <r>
    <x v="0"/>
    <s v="10.01.00088"/>
    <s v="F.G.T.S.RESCISÓRIO"/>
    <n v="193865.69"/>
    <n v="8.7749066104595005E-4"/>
    <n v="91.73589361066503"/>
    <x v="0"/>
  </r>
  <r>
    <x v="0"/>
    <s v="10.01.00012"/>
    <s v="Material de escritório/consultório odontológico"/>
    <n v="193863.76"/>
    <n v="8.7748192532290494E-4"/>
    <n v="91.736771092590359"/>
    <x v="1"/>
  </r>
  <r>
    <x v="0"/>
    <s v="10.01.00015"/>
    <s v="Material de Uso Protetico/Dental"/>
    <n v="193847.12"/>
    <n v="8.7740660800089806E-4"/>
    <n v="91.737648499198357"/>
    <x v="1"/>
  </r>
  <r>
    <x v="0"/>
    <s v="10.01.00016"/>
    <s v="Insumos para prestação de serviços"/>
    <n v="193794.75"/>
    <n v="8.7716956664551948E-4"/>
    <n v="91.738525668765007"/>
    <x v="1"/>
  </r>
  <r>
    <x v="0"/>
    <s v="10.01.00015"/>
    <s v="Material de uso no trabalho"/>
    <n v="193770.85"/>
    <n v="8.7706138852076216E-4"/>
    <n v="91.739402730153529"/>
    <x v="1"/>
  </r>
  <r>
    <x v="0"/>
    <s v="10.01.00015"/>
    <s v="Materiais e aparelhos odontológicos e/ou ortodônticos"/>
    <n v="193750.05"/>
    <n v="8.769672418682536E-4"/>
    <n v="91.740279697395394"/>
    <x v="1"/>
  </r>
  <r>
    <x v="0"/>
    <s v="10.01.00036"/>
    <s v="Verbas Rescisórias "/>
    <n v="193740.7"/>
    <n v="8.7692492113743863E-4"/>
    <n v="91.741156622316538"/>
    <x v="0"/>
  </r>
  <r>
    <x v="1"/>
    <s v="10.01.00001"/>
    <s v="Materiais Odontológicos consumo"/>
    <n v="193680.03"/>
    <n v="8.7665031164668402E-4"/>
    <n v="91.742033272628191"/>
    <x v="1"/>
  </r>
  <r>
    <x v="0"/>
    <s v="10.01.00013"/>
    <s v="REMUNERACAO PAGA A TERCEIROS, COM VINCULO EMPREGATICIO, INSS E FGTS"/>
    <n v="193648.8"/>
    <n v="8.7650895587948008E-4"/>
    <n v="91.742909781584075"/>
    <x v="0"/>
  </r>
  <r>
    <x v="1"/>
    <s v="10.01.00001"/>
    <s v="SALÁRIOS"/>
    <n v="193625.68"/>
    <n v="8.7640430825419182E-4"/>
    <n v="91.743786185892333"/>
    <x v="0"/>
  </r>
  <r>
    <x v="0"/>
    <s v="10.01.00022"/>
    <s v="Marketing/Anúncios "/>
    <n v="193616.87"/>
    <n v="8.7636443171531684E-4"/>
    <n v="91.744662550324051"/>
    <x v="0"/>
  </r>
  <r>
    <x v="0"/>
    <s v="10.01.00016"/>
    <s v="Material Odontológico consultório"/>
    <n v="193577.47"/>
    <n v="8.7618609622931503E-4"/>
    <n v="91.745538736420286"/>
    <x v="1"/>
  </r>
  <r>
    <x v="1"/>
    <s v="10.01.00028"/>
    <s v="SERVIÇOS TOMADOS"/>
    <n v="193575.73"/>
    <n v="8.7617822049973037E-4"/>
    <n v="91.746414914640781"/>
    <x v="0"/>
  </r>
  <r>
    <x v="0"/>
    <s v="10.01.00015"/>
    <s v="Remuneração paga a terceiros"/>
    <n v="193487.32"/>
    <n v="8.7577805196375536E-4"/>
    <n v="91.747290692692744"/>
    <x v="1"/>
  </r>
  <r>
    <x v="0"/>
    <s v="10.02.00004"/>
    <s v="ASSESSORIA E CONSULTORIA EM INFORMATICA"/>
    <n v="193469.94"/>
    <n v="8.7569938519353415E-4"/>
    <n v="91.748166392077934"/>
    <x v="0"/>
  </r>
  <r>
    <x v="1"/>
    <s v="10.01.00019"/>
    <s v="GPS"/>
    <n v="193467.58"/>
    <n v="8.7568870316949952E-4"/>
    <n v="91.749042080781109"/>
    <x v="0"/>
  </r>
  <r>
    <x v="0"/>
    <s v="10.01.00015"/>
    <s v="material de consultório"/>
    <n v="193273.35"/>
    <n v="8.7480956353888769E-4"/>
    <n v="91.74991689034465"/>
    <x v="1"/>
  </r>
  <r>
    <x v="0"/>
    <s v="10.01.00020"/>
    <s v="Despesas com assessoria de informática e digitação"/>
    <n v="193250"/>
    <n v="8.7470387486888405E-4"/>
    <n v="91.750791594219521"/>
    <x v="0"/>
  </r>
  <r>
    <x v="0"/>
    <s v="10.01.00021"/>
    <s v="plano de saúde e seguro de vida do titular e colaboradores"/>
    <n v="193246.9"/>
    <n v="8.7468984339663519E-4"/>
    <n v="91.751666284062921"/>
    <x v="1"/>
  </r>
  <r>
    <x v="1"/>
    <s v="10.01.00015"/>
    <s v="Serviços de protése"/>
    <n v="193242.81"/>
    <n v="8.7467133090582936E-4"/>
    <n v="91.752540955393826"/>
    <x v="0"/>
  </r>
  <r>
    <x v="0"/>
    <s v="10.01.00018"/>
    <s v="Salários e Ordenados"/>
    <n v="193242.57"/>
    <n v="8.7467024459830052E-4"/>
    <n v="91.753415625638425"/>
    <x v="0"/>
  </r>
  <r>
    <x v="1"/>
    <s v="10.01.00003"/>
    <s v="Remuneração pago a Terceiro, sem vinculo empregaticio"/>
    <n v="193225.71"/>
    <n v="8.7459393149439194E-4"/>
    <n v="91.754290219569924"/>
    <x v="1"/>
  </r>
  <r>
    <x v="0"/>
    <s v="10.01.00016"/>
    <s v="REMUNERAÇÃO PAGA À PESSOA JURÍDICA"/>
    <n v="193209.31"/>
    <n v="8.7451970047991423E-4"/>
    <n v="91.755164739270398"/>
    <x v="0"/>
  </r>
  <r>
    <x v="0"/>
    <s v="10.01.00011"/>
    <s v="Material de Consumo consultório"/>
    <n v="193187.78"/>
    <n v="8.7442224964200512E-4"/>
    <n v="91.756039161520036"/>
    <x v="1"/>
  </r>
  <r>
    <x v="0"/>
    <s v="10.01.00016"/>
    <s v="Material Veterinario"/>
    <n v="193125.18"/>
    <n v="8.741389044282055E-4"/>
    <n v="91.756913300424458"/>
    <x v="1"/>
  </r>
  <r>
    <x v="0"/>
    <s v="10.01.00016"/>
    <s v="Taxa de Fiscalização Judiciaria"/>
    <n v="193097.29"/>
    <n v="8.7401266644077948E-4"/>
    <n v="91.757787313090901"/>
    <x v="0"/>
  </r>
  <r>
    <x v="0"/>
    <s v="10.01.00023"/>
    <s v="Propagandas e Marketings "/>
    <n v="193084.33"/>
    <n v="8.7395400583421639E-4"/>
    <n v="91.758661267096741"/>
    <x v="0"/>
  </r>
  <r>
    <x v="0"/>
    <s v="10.01.00015"/>
    <s v="Material odontológico_ Despesas Invisalign"/>
    <n v="193041.23"/>
    <n v="8.7375892310714344E-4"/>
    <n v="91.759535026019847"/>
    <x v="1"/>
  </r>
  <r>
    <x v="1"/>
    <s v="10.01.00017"/>
    <s v="Material usado na prestação de serviços"/>
    <n v="193017.78"/>
    <n v="8.7365278180900267E-4"/>
    <n v="91.760408678801653"/>
    <x v="1"/>
  </r>
  <r>
    <x v="0"/>
    <s v="10.02.00040"/>
    <s v="SALARIO E ENCARGOS REMUNERACAO DE FERIAS"/>
    <n v="193016.02"/>
    <n v="8.7364481555379054E-4"/>
    <n v="91.761282323617209"/>
    <x v="0"/>
  </r>
  <r>
    <x v="0"/>
    <s v="10.01.00016"/>
    <s v="Material consumo/dental "/>
    <n v="192987.44"/>
    <n v="8.735154544322188E-4"/>
    <n v="91.762155839071639"/>
    <x v="1"/>
  </r>
  <r>
    <x v="1"/>
    <s v="10.01.00015"/>
    <s v="Prestadores de Serviço"/>
    <n v="192980.83"/>
    <n v="8.7348553571235882E-4"/>
    <n v="91.763029324607345"/>
    <x v="0"/>
  </r>
  <r>
    <x v="0"/>
    <s v="10.01.00021"/>
    <s v="Despesas Bueno de Andrada"/>
    <n v="192915.48"/>
    <n v="8.7318974322479011E-4"/>
    <n v="91.763902514350576"/>
    <x v="0"/>
  </r>
  <r>
    <x v="1"/>
    <s v="10.01.00015"/>
    <s v="Material aplicado nos servicos"/>
    <n v="192890.39"/>
    <n v="8.730761788252018E-4"/>
    <n v="91.764775590529396"/>
    <x v="1"/>
  </r>
  <r>
    <x v="1"/>
    <s v="10.01.00024"/>
    <s v="PRESTADORES DE SERVIÇOS/MANUTENÇÃO E MÃO DE OBRA"/>
    <n v="192863.21"/>
    <n v="8.7295315449754875E-4"/>
    <n v="91.765648543683895"/>
    <x v="1"/>
  </r>
  <r>
    <x v="1"/>
    <s v="10.01.00015"/>
    <s v="Material Aplicado a Atividade"/>
    <n v="192859.2"/>
    <n v="8.7293500410925279E-4"/>
    <n v="91.766521478688006"/>
    <x v="1"/>
  </r>
  <r>
    <x v="0"/>
    <s v="10.01.00017"/>
    <s v="Material de uso Odontológico"/>
    <n v="192854.64"/>
    <n v="8.7291436426620273E-4"/>
    <n v="91.767394393052271"/>
    <x v="1"/>
  </r>
  <r>
    <x v="0"/>
    <s v="10.01.00017"/>
    <s v="Despesa c/Alimentaçao Pessoal"/>
    <n v="192847.01"/>
    <n v="8.7287982873934507E-4"/>
    <n v="91.768267272881005"/>
    <x v="1"/>
  </r>
  <r>
    <x v="1"/>
    <s v="10.01.00018"/>
    <s v="Recibo de Férias"/>
    <n v="192846"/>
    <n v="8.7287525719516074E-4"/>
    <n v="91.769140148138206"/>
    <x v="0"/>
  </r>
  <r>
    <x v="1"/>
    <s v="10.01.00018"/>
    <s v="Material utilizado na prestação de serviços"/>
    <n v="192840.75"/>
    <n v="8.7285149421796517E-4"/>
    <n v="91.770012999632428"/>
    <x v="1"/>
  </r>
  <r>
    <x v="0"/>
    <s v="10.01.00019"/>
    <s v="Plano de Saúde"/>
    <n v="192814.43"/>
    <n v="8.7273236249229072E-4"/>
    <n v="91.770885731994923"/>
    <x v="1"/>
  </r>
  <r>
    <x v="0"/>
    <s v="10.01.00018"/>
    <s v="MARKETING"/>
    <n v="192799.89"/>
    <n v="8.7266655036116227E-4"/>
    <n v="91.771758398545288"/>
    <x v="0"/>
  </r>
  <r>
    <x v="0"/>
    <s v="10.01.00023"/>
    <s v="Plano de Saúde/Odontológico"/>
    <n v="192735.74"/>
    <n v="8.7237618941123812E-4"/>
    <n v="91.772630774734694"/>
    <x v="1"/>
  </r>
  <r>
    <x v="1"/>
    <s v="10.01.00012"/>
    <s v="Material para trabalho"/>
    <n v="192719.21"/>
    <n v="8.7230136998018204E-4"/>
    <n v="91.773503076104674"/>
    <x v="1"/>
  </r>
  <r>
    <x v="1"/>
    <s v="10.01.00016"/>
    <s v="Remuneraçao paga a terceiros sem vinculo empregaticio"/>
    <n v="192637.78"/>
    <n v="8.719327948881739E-4"/>
    <n v="91.774375008899568"/>
    <x v="1"/>
  </r>
  <r>
    <x v="0"/>
    <s v="10.01.00012"/>
    <s v="Prestação de Serviços"/>
    <n v="192620.28"/>
    <n v="8.7185358496418832E-4"/>
    <n v="91.775246862484536"/>
    <x v="0"/>
  </r>
  <r>
    <x v="1"/>
    <s v="10.01.00016"/>
    <s v="Profissional odontológico"/>
    <n v="192611.37"/>
    <n v="8.7181325579717623E-4"/>
    <n v="91.776118675740335"/>
    <x v="0"/>
  </r>
  <r>
    <x v="0"/>
    <s v="10.01.00016"/>
    <s v="TAXA DE FISCALIZAÇÃO JUDICIARIA ESTADUAL"/>
    <n v="192607.16"/>
    <n v="8.7179420015260603E-4"/>
    <n v="91.776990469940486"/>
    <x v="0"/>
  </r>
  <r>
    <x v="1"/>
    <s v="10.01.00031"/>
    <s v="PROPAGANDA DA ATIVIDADE PROFISSIONAL"/>
    <n v="192604.72"/>
    <n v="8.7178315602606186E-4"/>
    <n v="91.777862253096515"/>
    <x v="0"/>
  </r>
  <r>
    <x v="1"/>
    <s v="10.01.00020"/>
    <s v="Manutenção e Benfeitorias - Imóvel do Cartório"/>
    <n v="192476.32"/>
    <n v="8.7120198149807655E-4"/>
    <n v="91.778733455078012"/>
    <x v="1"/>
  </r>
  <r>
    <x v="1"/>
    <s v="10.01.00044"/>
    <s v="Taxa "/>
    <n v="192461.63"/>
    <n v="8.7113549042474225E-4"/>
    <n v="91.779604590568439"/>
    <x v="0"/>
  </r>
  <r>
    <x v="0"/>
    <s v="10.01.00016"/>
    <s v="Materiais Utilizados em Consulta"/>
    <n v="192455.67"/>
    <n v="8.711085137877735E-4"/>
    <n v="91.780475699082231"/>
    <x v="1"/>
  </r>
  <r>
    <x v="1"/>
    <s v="10.01.00015"/>
    <s v="Materiais utilizados em pacientes"/>
    <n v="192431.56"/>
    <n v="8.7099938514392827E-4"/>
    <n v="91.781346698467374"/>
    <x v="1"/>
  </r>
  <r>
    <x v="0"/>
    <s v="10.01.00016"/>
    <s v="SERVICOS DE TERCEIROS"/>
    <n v="192412.33"/>
    <n v="8.7091234475317148E-4"/>
    <n v="91.782217610812125"/>
    <x v="1"/>
  </r>
  <r>
    <x v="0"/>
    <s v="10.01.00025"/>
    <s v="Prestação de Serviços de conservação e limpeza de imóvel e moveis"/>
    <n v="192404.85"/>
    <n v="8.7087848816851956E-4"/>
    <n v="91.783088489300297"/>
    <x v="1"/>
  </r>
  <r>
    <x v="0"/>
    <s v="10.01.00028"/>
    <s v="Férias"/>
    <n v="192374.68"/>
    <n v="8.7074193025956845E-4"/>
    <n v="91.783959231230554"/>
    <x v="0"/>
  </r>
  <r>
    <x v="0"/>
    <s v="10.01.00019"/>
    <s v="Alimentação"/>
    <n v="192353.61"/>
    <n v="8.7064656151108978E-4"/>
    <n v="91.784829877792063"/>
    <x v="1"/>
  </r>
  <r>
    <x v="1"/>
    <s v="10.01.00003"/>
    <s v="Materiais odontológicos "/>
    <n v="192351.26"/>
    <n v="8.7063592474986905E-4"/>
    <n v="91.785700513716819"/>
    <x v="1"/>
  </r>
  <r>
    <x v="1"/>
    <s v="10.01.00015"/>
    <s v="Pagamento de nota fiscal"/>
    <n v="192295.19"/>
    <n v="8.7038213615341922E-4"/>
    <n v="91.786570895852975"/>
    <x v="0"/>
  </r>
  <r>
    <x v="1"/>
    <s v="10.01.00018"/>
    <s v="Material de Harmonização"/>
    <n v="192273.33"/>
    <n v="8.7028319164265781E-4"/>
    <n v="91.78744117904462"/>
    <x v="1"/>
  </r>
  <r>
    <x v="0"/>
    <s v="10.01.00031"/>
    <s v="INSS Patronal"/>
    <n v="192264.3"/>
    <n v="8.7024231932188124E-4"/>
    <n v="91.788311421363943"/>
    <x v="0"/>
  </r>
  <r>
    <x v="0"/>
    <s v="10.01.00016"/>
    <s v="Serviços Terceirizados"/>
    <n v="192226.98"/>
    <n v="8.700733985011306E-4"/>
    <n v="91.789181494762445"/>
    <x v="0"/>
  </r>
  <r>
    <x v="0"/>
    <s v="10.01.00003"/>
    <s v="Remuneração pago a Terceiro, sem vinculo empregaticio"/>
    <n v="192218"/>
    <n v="8.7003275249442243E-4"/>
    <n v="91.790051527514933"/>
    <x v="1"/>
  </r>
  <r>
    <x v="0"/>
    <s v="10.01.00028"/>
    <s v="Despesas Diversas"/>
    <n v="192193.39"/>
    <n v="8.6992136070989203E-4"/>
    <n v="91.790921448875636"/>
    <x v="0"/>
  </r>
  <r>
    <x v="0"/>
    <s v="10.01.00015"/>
    <s v="Material de uso medico em consultorio"/>
    <n v="192170.84"/>
    <n v="8.698192930649848E-4"/>
    <n v="91.791791268168694"/>
    <x v="1"/>
  </r>
  <r>
    <x v="1"/>
    <s v="10.01.00026"/>
    <s v="IRRF sobre folha"/>
    <n v="192126.26"/>
    <n v="8.696175114414835E-4"/>
    <n v="91.792660885680135"/>
    <x v="0"/>
  </r>
  <r>
    <x v="1"/>
    <s v="10.01.00001"/>
    <s v="SALÁRIOS E ORDENADOS "/>
    <n v="192125.45"/>
    <n v="8.696138451535733E-4"/>
    <n v="91.793530499525289"/>
    <x v="0"/>
  </r>
  <r>
    <x v="0"/>
    <s v="10.01.00010"/>
    <s v="Materiais aplicados, cirurgicos e dentários, uniformes e aventais descartaveis"/>
    <n v="192076.73"/>
    <n v="8.6939332472519757E-4"/>
    <n v="91.794399892850009"/>
    <x v="1"/>
  </r>
  <r>
    <x v="0"/>
    <s v="10.01.00016"/>
    <s v="Serviços de Protéticos"/>
    <n v="192043.93"/>
    <n v="8.6924486269624162E-4"/>
    <n v="91.795269137712708"/>
    <x v="0"/>
  </r>
  <r>
    <x v="1"/>
    <s v="10.01.00016"/>
    <s v="Laboratório de Protéses"/>
    <n v="192028.88"/>
    <n v="8.6917674216161422E-4"/>
    <n v="91.796138314454865"/>
    <x v="0"/>
  </r>
  <r>
    <x v="1"/>
    <s v="10.01.00033"/>
    <s v="INSS s/ folha"/>
    <n v="192017.88"/>
    <n v="8.6912695306653749E-4"/>
    <n v="91.797007441407928"/>
    <x v="0"/>
  </r>
  <r>
    <x v="0"/>
    <s v="10.01.00015"/>
    <s v="Insumos para o consultório"/>
    <n v="191991.53"/>
    <n v="8.690076855524221E-4"/>
    <n v="91.797876449093479"/>
    <x v="1"/>
  </r>
  <r>
    <x v="0"/>
    <s v="10.01.00015"/>
    <s v="Serviços prestados "/>
    <n v="191983.98"/>
    <n v="8.689735121280742E-4"/>
    <n v="91.798745422605606"/>
    <x v="0"/>
  </r>
  <r>
    <x v="0"/>
    <s v="10.01.00015"/>
    <s v="Recompe "/>
    <n v="191941.93"/>
    <n v="8.687831819964403E-4"/>
    <n v="91.799614205787606"/>
    <x v="0"/>
  </r>
  <r>
    <x v="0"/>
    <s v="10.01.00006"/>
    <s v="Serviços pagos a terceiros/ONR/ vigilância / intimações"/>
    <n v="191870.16"/>
    <n v="8.6845833078247228E-4"/>
    <n v="91.800482664118391"/>
    <x v="1"/>
  </r>
  <r>
    <x v="0"/>
    <s v="10.01.00021"/>
    <s v="Remuneração paga a terceiros, sem vínculo empregatício"/>
    <n v="191756.87"/>
    <n v="8.6794554836599656E-4"/>
    <n v="91.801350609666756"/>
    <x v="1"/>
  </r>
  <r>
    <x v="1"/>
    <s v="10.01.00042"/>
    <s v="Salários e Ordenados"/>
    <n v="191712.42"/>
    <n v="8.6774435515907353E-4"/>
    <n v="91.802218354021917"/>
    <x v="0"/>
  </r>
  <r>
    <x v="1"/>
    <s v="10.01.00006"/>
    <s v="Despesas pagas a outra empresa por produtos ou serviços necessários para prestar o meu serviço"/>
    <n v="191710.28"/>
    <n v="8.6773466891694028E-4"/>
    <n v="91.803086088690833"/>
    <x v="1"/>
  </r>
  <r>
    <x v="0"/>
    <s v="10.01.00022"/>
    <s v="Materiais Odontológicos"/>
    <n v="191701.99"/>
    <n v="8.6769714604437804E-4"/>
    <n v="91.803953785836882"/>
    <x v="1"/>
  </r>
  <r>
    <x v="0"/>
    <s v="10.01.00024"/>
    <s v="Seguro de Vida "/>
    <n v="191698.02"/>
    <n v="8.676791767073367E-4"/>
    <n v="91.804821465013589"/>
    <x v="1"/>
  </r>
  <r>
    <x v="0"/>
    <s v="10.01.00003"/>
    <s v="Aluguéis e Taxas"/>
    <n v="191691"/>
    <n v="8.676474022121151E-4"/>
    <n v="91.805689112415806"/>
    <x v="0"/>
  </r>
  <r>
    <x v="1"/>
    <s v="10.01.00015"/>
    <s v="Despesas Dedutiveis Livro Caixa"/>
    <n v="191626.93"/>
    <n v="8.6735740336470061E-4"/>
    <n v="91.806556469819171"/>
    <x v="0"/>
  </r>
  <r>
    <x v="0"/>
    <s v="10.01.00017"/>
    <s v="Despesas diversas "/>
    <n v="191626.55"/>
    <n v="8.673556833777797E-4"/>
    <n v="91.807423825502553"/>
    <x v="0"/>
  </r>
  <r>
    <x v="1"/>
    <s v="10.01.00021"/>
    <s v="Serviços Terceirizados"/>
    <n v="191595.86"/>
    <n v="8.6721677180251597E-4"/>
    <n v="91.808291042274362"/>
    <x v="0"/>
  </r>
  <r>
    <x v="1"/>
    <s v="10.01.00015"/>
    <s v="Material Odontologico e Cirurgico"/>
    <n v="191564.19"/>
    <n v="8.6707342447150905E-4"/>
    <n v="91.809158115698835"/>
    <x v="1"/>
  </r>
  <r>
    <x v="1"/>
    <s v="10.01.00002"/>
    <s v="Pagamento a terceiros / Fornecedores / Prestadores de serviço"/>
    <n v="191549.4"/>
    <n v="8.6700648077003774E-4"/>
    <n v="91.81002512217961"/>
    <x v="1"/>
  </r>
  <r>
    <x v="1"/>
    <s v="10.01.00002"/>
    <s v="Aluguel, condominio e IPTU do escritorio/consultorio"/>
    <n v="191464.41"/>
    <n v="8.6662179211635041E-4"/>
    <n v="91.810891743971723"/>
    <x v="1"/>
  </r>
  <r>
    <x v="0"/>
    <s v="10.01.00015"/>
    <s v="Manutenção de Máquinas, equipamentos e mobiliários"/>
    <n v="191435.74"/>
    <n v="8.6649202362945501E-4"/>
    <n v="91.811758235995356"/>
    <x v="1"/>
  </r>
  <r>
    <x v="0"/>
    <s v="10.01.00012"/>
    <s v="Remuneração paga  a terceiros, com vínculo empregatício, INSS e FGTS "/>
    <n v="191377.48"/>
    <n v="8.6622832247680397E-4"/>
    <n v="91.812624464317835"/>
    <x v="0"/>
  </r>
  <r>
    <x v="0"/>
    <s v="10.01.00015"/>
    <s v="Remuneração paga a prestadores de serviços"/>
    <n v="191361.07"/>
    <n v="8.6615404619951237E-4"/>
    <n v="91.813490618364028"/>
    <x v="0"/>
  </r>
  <r>
    <x v="0"/>
    <s v="10.01.00016"/>
    <s v="Sistemas de Informática"/>
    <n v="191353.1"/>
    <n v="8.6611797173698863E-4"/>
    <n v="91.814356736335768"/>
    <x v="0"/>
  </r>
  <r>
    <x v="1"/>
    <s v="10.01.00015"/>
    <s v="despesas"/>
    <n v="191302.46"/>
    <n v="8.6588876084838125E-4"/>
    <n v="91.815222625096609"/>
    <x v="0"/>
  </r>
  <r>
    <x v="1"/>
    <s v="10.01.00010"/>
    <s v="Impsotos e Taxas Serviços Publicos"/>
    <n v="191259.62"/>
    <n v="8.6569485495446472E-4"/>
    <n v="91.816088319951561"/>
    <x v="0"/>
  </r>
  <r>
    <x v="1"/>
    <s v="10.01.00017"/>
    <s v="DESPACHANTE"/>
    <n v="191163"/>
    <n v="8.6525752564843702E-4"/>
    <n v="91.816953577477207"/>
    <x v="0"/>
  </r>
  <r>
    <x v="0"/>
    <s v="10.01.00019"/>
    <s v="Material para utilização na prestação de serviços"/>
    <n v="191159.81"/>
    <n v="8.6524308681086494E-4"/>
    <n v="91.817818820564014"/>
    <x v="1"/>
  </r>
  <r>
    <x v="1"/>
    <s v="10.01.00015"/>
    <s v="Rateio perdas proporcional a produção do exercicio 2022"/>
    <n v="191145"/>
    <n v="8.6517605258376639E-4"/>
    <n v="91.818683996616599"/>
    <x v="1"/>
  </r>
  <r>
    <x v="0"/>
    <s v="10.01.00017"/>
    <s v="Fornecedores"/>
    <n v="191143.66"/>
    <n v="8.6516998736672966E-4"/>
    <n v="91.819549166603963"/>
    <x v="0"/>
  </r>
  <r>
    <x v="1"/>
    <s v="10.01.00016"/>
    <s v="Laboratorio "/>
    <n v="191136.07"/>
    <n v="8.6513563289112683E-4"/>
    <n v="91.820414302236856"/>
    <x v="0"/>
  </r>
  <r>
    <x v="0"/>
    <s v="10.01.00018"/>
    <s v="PRESTAÇÃO DE SERVIÇO PESSOA JURÍDICA "/>
    <n v="191120.27"/>
    <n v="8.6506411764547119E-4"/>
    <n v="91.821279366354503"/>
    <x v="0"/>
  </r>
  <r>
    <x v="1"/>
    <s v="10.01.00023"/>
    <s v="Internet e Licenças/ Autorização de Sistemas de Informatica"/>
    <n v="191112.88"/>
    <n v="8.6503066842614248E-4"/>
    <n v="91.822144397022925"/>
    <x v="0"/>
  </r>
  <r>
    <x v="0"/>
    <s v="10.01.00018"/>
    <s v="Despesas com Serviços Prestados"/>
    <n v="191062.3"/>
    <n v="8.648017291144175E-4"/>
    <n v="91.823009198752032"/>
    <x v="0"/>
  </r>
  <r>
    <x v="0"/>
    <s v="10.01.00015"/>
    <s v="Material aplicado na prestação dos serviços"/>
    <n v="190949.68"/>
    <n v="8.6429197930646025E-4"/>
    <n v="91.823873490731344"/>
    <x v="1"/>
  </r>
  <r>
    <x v="1"/>
    <s v="10.01.00021"/>
    <s v="TAXAS OFICIAIS - TAXA JUDICIARIA -TJ/MG"/>
    <n v="190925.27"/>
    <n v="8.6418149277820387E-4"/>
    <n v="91.824737672224117"/>
    <x v="0"/>
  </r>
  <r>
    <x v="0"/>
    <s v="10.01.00015"/>
    <s v="Aluguel de carro"/>
    <n v="190880.95"/>
    <n v="8.6398088798785879E-4"/>
    <n v="91.825601653112102"/>
    <x v="1"/>
  </r>
  <r>
    <x v="1"/>
    <s v="10.01.00016"/>
    <s v="Total despesas dedutíveis - Livro Caixa"/>
    <n v="190835.07"/>
    <n v="8.6377322219857559E-4"/>
    <n v="91.826465426334295"/>
    <x v="0"/>
  </r>
  <r>
    <x v="0"/>
    <s v="10.01.00017"/>
    <s v="Material aplicado"/>
    <n v="190834.14"/>
    <n v="8.6376901275690091E-4"/>
    <n v="91.827329195347048"/>
    <x v="1"/>
  </r>
  <r>
    <x v="0"/>
    <s v="10.01.00033"/>
    <s v="4031 - Despesas com Estagiários"/>
    <n v="190829.2"/>
    <n v="8.6374665292693017E-4"/>
    <n v="91.828192941999973"/>
    <x v="0"/>
  </r>
  <r>
    <x v="0"/>
    <s v="10.01.00022"/>
    <s v="Laboratorio"/>
    <n v="190821"/>
    <n v="8.6370953741969115E-4"/>
    <n v="91.829056651537385"/>
    <x v="0"/>
  </r>
  <r>
    <x v="1"/>
    <s v="10.01.00015"/>
    <s v="MATERIAL DE CONSUMO ODONTOLOGICO"/>
    <n v="190752.32"/>
    <n v="8.6339867241515831E-4"/>
    <n v="91.829920050209807"/>
    <x v="1"/>
  </r>
  <r>
    <x v="0"/>
    <s v="10.01.00016"/>
    <s v="Laboratório de prótese/Protético"/>
    <n v="190732.72"/>
    <n v="8.6330995730029452E-4"/>
    <n v="91.830783360167104"/>
    <x v="0"/>
  </r>
  <r>
    <x v="1"/>
    <s v="10.01.00015"/>
    <s v="material médico cirurgico e medicamentos"/>
    <n v="190672.72"/>
    <n v="8.6303838041805827E-4"/>
    <n v="91.83164639854752"/>
    <x v="1"/>
  </r>
  <r>
    <x v="1"/>
    <s v="10.01.00015"/>
    <s v="Material aplicado ao serviço "/>
    <n v="190663.38"/>
    <n v="8.6299610495005688E-4"/>
    <n v="91.832509394652476"/>
    <x v="1"/>
  </r>
  <r>
    <x v="1"/>
    <s v="10.02.00007"/>
    <s v="Despesas Bancárias"/>
    <n v="190657.39"/>
    <n v="8.6296899252464698E-4"/>
    <n v="91.833372363644997"/>
    <x v="0"/>
  </r>
  <r>
    <x v="1"/>
    <s v="10.01.00017"/>
    <s v="Diversos"/>
    <n v="190648.31"/>
    <n v="8.6292789388980179E-4"/>
    <n v="91.834235291538889"/>
    <x v="0"/>
  </r>
  <r>
    <x v="1"/>
    <s v="10.01.00015"/>
    <s v="Aquisição de materiais odontológicos"/>
    <n v="190647.29"/>
    <n v="8.6292327708280389E-4"/>
    <n v="91.835098214815972"/>
    <x v="1"/>
  </r>
  <r>
    <x v="0"/>
    <s v="10.01.00020"/>
    <s v="DESPESAS COM INFORMATICA"/>
    <n v="190631.91"/>
    <n v="8.6285366287532398E-4"/>
    <n v="91.835961068478852"/>
    <x v="0"/>
  </r>
  <r>
    <x v="1"/>
    <s v="10.01.00002"/>
    <s v="RATEIO CONSULTORIO - VALINHOS"/>
    <n v="190564.77"/>
    <n v="8.6254976834410167E-4"/>
    <n v="91.836823618247195"/>
    <x v="0"/>
  </r>
  <r>
    <x v="0"/>
    <s v="10.01.00015"/>
    <s v="HONORARIOS CONTABEIS"/>
    <n v="190560.64000000001"/>
    <n v="8.6253107480204123E-4"/>
    <n v="91.837686149321996"/>
    <x v="0"/>
  </r>
  <r>
    <x v="1"/>
    <s v="10.01.00015"/>
    <s v="Material de Uso e Consumo."/>
    <n v="190526.16"/>
    <n v="8.623750086203827E-4"/>
    <n v="91.838548524330619"/>
    <x v="1"/>
  </r>
  <r>
    <x v="1"/>
    <s v="10.01.00012"/>
    <s v="Material de Uso e Consumo na Atividade"/>
    <n v="190496.8"/>
    <n v="8.622421169993419E-4"/>
    <n v="91.839410766447614"/>
    <x v="1"/>
  </r>
  <r>
    <x v="1"/>
    <s v="10.01.00009"/>
    <s v="IPTU "/>
    <n v="190442.64"/>
    <n v="8.6199697360031015E-4"/>
    <n v="91.840272763421211"/>
    <x v="0"/>
  </r>
  <r>
    <x v="0"/>
    <s v="10.01.00022"/>
    <s v="Pagamento a terceiros sem vínculo empregatício"/>
    <n v="190428.58"/>
    <n v="8.6193333408423928E-4"/>
    <n v="91.84113469675529"/>
    <x v="1"/>
  </r>
  <r>
    <x v="0"/>
    <s v="10.01.00037"/>
    <s v="Fermojupi"/>
    <n v="190424.87"/>
    <n v="8.6191654158035457E-4"/>
    <n v="91.841996613296871"/>
    <x v="0"/>
  </r>
  <r>
    <x v="0"/>
    <s v="10.01.00005"/>
    <s v="Aluguel "/>
    <n v="190418.27"/>
    <n v="8.6188666812330849E-4"/>
    <n v="91.84285849996499"/>
    <x v="1"/>
  </r>
  <r>
    <x v="0"/>
    <s v="10.01.00025"/>
    <s v="Salários / Férias / 13. Salário"/>
    <n v="190415.81"/>
    <n v="8.6187553347113674E-4"/>
    <n v="91.843720375498464"/>
    <x v="0"/>
  </r>
  <r>
    <x v="0"/>
    <s v="10.01.00015"/>
    <s v="Material de Consultorio p/ Atendimento"/>
    <n v="190383.75"/>
    <n v="8.6173042089039535E-4"/>
    <n v="91.844582105919358"/>
    <x v="1"/>
  </r>
  <r>
    <x v="1"/>
    <s v="10.01.00008"/>
    <s v="Remuneração paga a serviços prestados por pessoa jurídica"/>
    <n v="190352.13"/>
    <n v="8.6158729987345693E-4"/>
    <n v="91.845443693219238"/>
    <x v="0"/>
  </r>
  <r>
    <x v="0"/>
    <s v="10.01.00025"/>
    <s v="FCRC"/>
    <n v="190352.01"/>
    <n v="8.6158675671969235E-4"/>
    <n v="91.846305279975951"/>
    <x v="0"/>
  </r>
  <r>
    <x v="0"/>
    <s v="10.01.00017"/>
    <s v="Despesas Rateadas"/>
    <n v="190343.31"/>
    <n v="8.6154737807176806E-4"/>
    <n v="91.847166827354016"/>
    <x v="0"/>
  </r>
  <r>
    <x v="1"/>
    <s v="10.01.00026"/>
    <s v="FUNJURIS"/>
    <n v="190333.39"/>
    <n v="8.6150247736057175E-4"/>
    <n v="91.848028329831379"/>
    <x v="0"/>
  </r>
  <r>
    <x v="0"/>
    <s v="10.01.00022"/>
    <s v="Propaganda e Publicidade"/>
    <n v="190328.22"/>
    <n v="8.6147907648588572E-4"/>
    <n v="91.84888980890787"/>
    <x v="0"/>
  </r>
  <r>
    <x v="0"/>
    <s v="10.01.00015"/>
    <s v="Material e Serviços Odontológicos"/>
    <n v="190267.81"/>
    <n v="8.6120564382828764E-4"/>
    <n v="91.8497510145517"/>
    <x v="1"/>
  </r>
  <r>
    <x v="1"/>
    <s v="10.01.00017"/>
    <s v="Fornecedores"/>
    <n v="190265.32"/>
    <n v="8.6119437338767497E-4"/>
    <n v="91.850612208925085"/>
    <x v="0"/>
  </r>
  <r>
    <x v="0"/>
    <s v="10.01.00015"/>
    <s v="Repasse fundos e Receitas estaduais"/>
    <n v="190236.89"/>
    <n v="8.6106569120830874E-4"/>
    <n v="91.851473274616296"/>
    <x v="0"/>
  </r>
  <r>
    <x v="0"/>
    <s v="10.01.00015"/>
    <s v="TOTAL DE DESPESAS LIVRO CAIXA CORREGEDORIA DE SP"/>
    <n v="190153.59"/>
    <n v="8.6068865197013746E-4"/>
    <n v="91.852333963268265"/>
    <x v="0"/>
  </r>
  <r>
    <x v="0"/>
    <s v="10.01.00012"/>
    <s v="Material de escritório / Insumos Cosultorio"/>
    <n v="190121.22"/>
    <n v="8.6054213624217114E-4"/>
    <n v="91.853194505404502"/>
    <x v="1"/>
  </r>
  <r>
    <x v="0"/>
    <s v="10.01.00019"/>
    <s v="Gastos Gerais"/>
    <n v="190082.63"/>
    <n v="8.6036746704407953E-4"/>
    <n v="91.854054872871544"/>
    <x v="0"/>
  </r>
  <r>
    <x v="1"/>
    <s v="10.01.00017"/>
    <s v="Material de trabalho"/>
    <n v="190037.01"/>
    <n v="8.6016097808795276E-4"/>
    <n v="91.854915033849636"/>
    <x v="1"/>
  </r>
  <r>
    <x v="1"/>
    <s v="10.01.00015"/>
    <s v="MATERIAL DE CONSUMO NO TRATAMENTO DE PACIENTES"/>
    <n v="190034.64"/>
    <n v="8.6015025080110434E-4"/>
    <n v="91.855775184100438"/>
    <x v="1"/>
  </r>
  <r>
    <x v="1"/>
    <s v="10.02.00008"/>
    <s v="Honorários contábeis"/>
    <n v="190032.96"/>
    <n v="8.6014264664840176E-4"/>
    <n v="91.856635326747082"/>
    <x v="0"/>
  </r>
  <r>
    <x v="0"/>
    <s v="10.02.00029"/>
    <s v="Depósito da Central de Registro Civil"/>
    <n v="190000"/>
    <n v="8.5999346041442672E-4"/>
    <n v="91.857495320207491"/>
    <x v="0"/>
  </r>
  <r>
    <x v="1"/>
    <s v="10.01.00015"/>
    <s v="Material operacional"/>
    <n v="189998.23"/>
    <n v="8.5998544889640091E-4"/>
    <n v="91.858355305656389"/>
    <x v="1"/>
  </r>
  <r>
    <x v="1"/>
    <s v="10.01.00015"/>
    <s v="Pagamentos feitos a terceiros sem vínculo empregatício - despesa de cu"/>
    <n v="189911"/>
    <n v="8.59590621372443E-4"/>
    <n v="91.859214896277763"/>
    <x v="1"/>
  </r>
  <r>
    <x v="0"/>
    <s v="10.01.00017"/>
    <s v="Cursos e Especializações"/>
    <n v="189899.25"/>
    <n v="8.5953743756633858E-4"/>
    <n v="91.860074433715326"/>
    <x v="0"/>
  </r>
  <r>
    <x v="0"/>
    <s v="10.01.00015"/>
    <s v="Dentais / laboratorios / material utilizado tratamento odontologico"/>
    <n v="189881.83"/>
    <n v="8.5945858974486255E-4"/>
    <n v="91.86093389230507"/>
    <x v="1"/>
  </r>
  <r>
    <x v="0"/>
    <s v="10.01.00018"/>
    <s v="Vale refeição; cesta básica; vale alimentação"/>
    <n v="189866.59"/>
    <n v="8.5938960921677469E-4"/>
    <n v="91.861793281914288"/>
    <x v="1"/>
  </r>
  <r>
    <x v="0"/>
    <s v="10.01.00029"/>
    <s v="Despesa Administrativa/Despesas Cartorárias"/>
    <n v="189854.91"/>
    <n v="8.5933674225036603E-4"/>
    <n v="91.86265261865654"/>
    <x v="0"/>
  </r>
  <r>
    <x v="1"/>
    <s v="10.01.00006"/>
    <s v="Material para atendimento"/>
    <n v="189853.37"/>
    <n v="8.5932977177705528E-4"/>
    <n v="91.863511948428311"/>
    <x v="1"/>
  </r>
  <r>
    <x v="0"/>
    <s v="10.01.00016"/>
    <s v="Funjecc 1071/90"/>
    <n v="189808.1"/>
    <n v="8.5912486701940826E-4"/>
    <n v="91.864371073295331"/>
    <x v="0"/>
  </r>
  <r>
    <x v="1"/>
    <s v="10.01.00015"/>
    <s v="Custos de materiais do consultório"/>
    <n v="189795.82"/>
    <n v="8.590692842841771E-4"/>
    <n v="91.86523014257962"/>
    <x v="1"/>
  </r>
  <r>
    <x v="0"/>
    <s v="10.01.00015"/>
    <s v="Material de Uso Medico"/>
    <n v="189792.93"/>
    <n v="8.5905620333101595E-4"/>
    <n v="91.866089198782944"/>
    <x v="1"/>
  </r>
  <r>
    <x v="0"/>
    <s v="10.01.00005"/>
    <s v="Desp. Materiais e Próteses Odontológicos  p/ Prest. Serviços"/>
    <n v="189764.53"/>
    <n v="8.5892765694009097E-4"/>
    <n v="91.86694812643988"/>
    <x v="1"/>
  </r>
  <r>
    <x v="1"/>
    <s v="10.02.00043"/>
    <s v="SELOS DE AUTENTICIDADE"/>
    <n v="189745.25"/>
    <n v="8.588403902352658E-4"/>
    <n v="91.867806966830116"/>
    <x v="0"/>
  </r>
  <r>
    <x v="0"/>
    <s v="10.01.00016"/>
    <s v="Salário/Rescisões/Férias/13ºSalário"/>
    <n v="189741.2"/>
    <n v="8.588220587957149E-4"/>
    <n v="91.868665788888919"/>
    <x v="0"/>
  </r>
  <r>
    <x v="0"/>
    <s v="10.01.00015"/>
    <s v="Material Médico e/ou Odontológico e Prótese Dentária"/>
    <n v="189648.84"/>
    <n v="8.5840401144832591E-4"/>
    <n v="91.869524192900371"/>
    <x v="1"/>
  </r>
  <r>
    <x v="0"/>
    <s v="10.01.00013"/>
    <s v="Remuneração paga a terceiros, com vínculo empregatício, INSS, IRRF e FGTS"/>
    <n v="189600.29"/>
    <n v="8.5818426048778337E-4"/>
    <n v="91.870382377160865"/>
    <x v="0"/>
  </r>
  <r>
    <x v="0"/>
    <s v="10.01.00039"/>
    <s v="GPS + IRRF "/>
    <n v="189583.89"/>
    <n v="8.5811002947330534E-4"/>
    <n v="91.871240487190335"/>
    <x v="0"/>
  </r>
  <r>
    <x v="0"/>
    <s v="10.01.00017"/>
    <s v="Assessoria Contábil"/>
    <n v="189582.38"/>
    <n v="8.5810319478843585E-4"/>
    <n v="91.872098590385121"/>
    <x v="0"/>
  </r>
  <r>
    <x v="0"/>
    <s v="10.01.00017"/>
    <s v="Serviços de Terceiros Pessoa Juridica"/>
    <n v="189576.14"/>
    <n v="8.5807495079268331E-4"/>
    <n v="91.87295666533592"/>
    <x v="1"/>
  </r>
  <r>
    <x v="1"/>
    <s v="10.02.00001"/>
    <s v="DESPESAS DEDUTÍVEIS"/>
    <n v="189573.93"/>
    <n v="8.580649477108542E-4"/>
    <n v="91.873814730283627"/>
    <x v="0"/>
  </r>
  <r>
    <x v="0"/>
    <s v="10.01.00015"/>
    <s v="Material de consumo do consultório - Dentais"/>
    <n v="189548.31"/>
    <n v="8.5794898438213947E-4"/>
    <n v="91.874672679268002"/>
    <x v="1"/>
  </r>
  <r>
    <x v="1"/>
    <s v="10.01.00015"/>
    <s v="Material de uso consultório"/>
    <n v="189537.72"/>
    <n v="8.5790105106242469E-4"/>
    <n v="91.875530580319065"/>
    <x v="1"/>
  </r>
  <r>
    <x v="0"/>
    <s v="10.01.00046"/>
    <s v="locação de maquinas e equipamentos"/>
    <n v="189531.53"/>
    <n v="8.5787303338074076E-4"/>
    <n v="91.876388453352448"/>
    <x v="0"/>
  </r>
  <r>
    <x v="1"/>
    <s v="10.01.00008"/>
    <s v="FGTS FUNCIONÁRIOS"/>
    <n v="189513.23"/>
    <n v="8.5779020243165866E-4"/>
    <n v="91.877246243554879"/>
    <x v="0"/>
  </r>
  <r>
    <x v="0"/>
    <s v="10.01.00015"/>
    <s v="materias odontologicos"/>
    <n v="189455.46"/>
    <n v="8.5752871915687899E-4"/>
    <n v="91.878103772274031"/>
    <x v="1"/>
  </r>
  <r>
    <x v="0"/>
    <s v="10.01.00022"/>
    <s v="Manipulação de Medicações - Farmácia"/>
    <n v="189364.12"/>
    <n v="8.5711528861648811E-4"/>
    <n v="91.878960887562641"/>
    <x v="0"/>
  </r>
  <r>
    <x v="1"/>
    <s v="10.01.00015"/>
    <s v="Materiais Aplicados no Serviços Odontologicos"/>
    <n v="189342.96"/>
    <n v="8.5701951250268622E-4"/>
    <n v="91.87981790707515"/>
    <x v="1"/>
  </r>
  <r>
    <x v="1"/>
    <s v="10.01.00001"/>
    <s v="Insumos Oftálmicos"/>
    <n v="189339.54"/>
    <n v="8.5700403262039876E-4"/>
    <n v="91.880674911107775"/>
    <x v="1"/>
  </r>
  <r>
    <x v="0"/>
    <s v="10.01.00019"/>
    <s v="Devolução de Emolumentos"/>
    <n v="189325.65"/>
    <n v="8.5694116257216098E-4"/>
    <n v="91.881531852270342"/>
    <x v="0"/>
  </r>
  <r>
    <x v="1"/>
    <s v="10.01.00015"/>
    <s v="Material médico/hospitalar"/>
    <n v="189324.16"/>
    <n v="8.5693441841291895E-4"/>
    <n v="91.88238878668875"/>
    <x v="1"/>
  </r>
  <r>
    <x v="0"/>
    <s v="10.01.00020"/>
    <s v="Honorarios"/>
    <n v="189286.77"/>
    <n v="8.5676518075247202E-4"/>
    <n v="91.883245551869507"/>
    <x v="0"/>
  </r>
  <r>
    <x v="1"/>
    <s v="10.01.00018"/>
    <s v="Materiais Clínicos Odontológicos"/>
    <n v="189285.01"/>
    <n v="8.5675721449725989E-4"/>
    <n v="91.884102309084"/>
    <x v="1"/>
  </r>
  <r>
    <x v="0"/>
    <s v="10.01.00012"/>
    <s v="Material de escritório/informática"/>
    <n v="189268.4"/>
    <n v="8.5668203296369416E-4"/>
    <n v="91.88495899111696"/>
    <x v="1"/>
  </r>
  <r>
    <x v="0"/>
    <s v="10.01.00016"/>
    <s v="Material de Uso e Consumo em consultório"/>
    <n v="189257.17"/>
    <n v="8.5663120282390237E-4"/>
    <n v="91.885815622319782"/>
    <x v="1"/>
  </r>
  <r>
    <x v="1"/>
    <s v="10.01.00018"/>
    <s v="Serviços pagos a terceiros"/>
    <n v="189247.69"/>
    <n v="8.5658829367650893E-4"/>
    <n v="91.886672210613455"/>
    <x v="1"/>
  </r>
  <r>
    <x v="0"/>
    <s v="10.01.00016"/>
    <s v="Serviço prestado por Pessoa Juridica"/>
    <n v="189213.67"/>
    <n v="8.5643430958428106E-4"/>
    <n v="91.887528644923037"/>
    <x v="0"/>
  </r>
  <r>
    <x v="0"/>
    <s v="10.01.00017"/>
    <s v="Material Aplicado atendimento Médico e Hospitalar"/>
    <n v="189211.14"/>
    <n v="8.5642285809241344E-4"/>
    <n v="91.88838506778113"/>
    <x v="1"/>
  </r>
  <r>
    <x v="1"/>
    <s v="10.01.00016"/>
    <s v="Laboratório de Prótese Odontológica"/>
    <n v="189210.76"/>
    <n v="8.5642113810549254E-4"/>
    <n v="91.889241488919239"/>
    <x v="0"/>
  </r>
  <r>
    <x v="0"/>
    <s v="10.01.00015"/>
    <s v="Remuneração paga a terceiros sem Vinculo empregaticio"/>
    <n v="189206.56"/>
    <n v="8.5640212772373602E-4"/>
    <n v="91.890097891046963"/>
    <x v="1"/>
  </r>
  <r>
    <x v="1"/>
    <s v="10.01.00016"/>
    <s v="Material Odontológico- Dental"/>
    <n v="189202.44"/>
    <n v="8.5638347944448916E-4"/>
    <n v="91.890954274526408"/>
    <x v="1"/>
  </r>
  <r>
    <x v="0"/>
    <s v="10.01.00022"/>
    <s v="Serviços Prestados PJ"/>
    <n v="189137.36"/>
    <n v="8.5608890905289044E-4"/>
    <n v="91.891810363435454"/>
    <x v="0"/>
  </r>
  <r>
    <x v="0"/>
    <s v="10.01.00026"/>
    <s v="Direito de Uso"/>
    <n v="189101.55"/>
    <n v="8.5592682291700908E-4"/>
    <n v="91.892666290258376"/>
    <x v="0"/>
  </r>
  <r>
    <x v="1"/>
    <s v="10.01.00015"/>
    <s v="Material de consumo (dental, preenchedores, toxina botulínica)"/>
    <n v="189088.75"/>
    <n v="8.5586888651546539E-4"/>
    <n v="91.893522159144894"/>
    <x v="1"/>
  </r>
  <r>
    <x v="1"/>
    <s v="10.01.00012"/>
    <s v="Insumos"/>
    <n v="189075.91"/>
    <n v="8.5581076906266699E-4"/>
    <n v="91.894377969913961"/>
    <x v="1"/>
  </r>
  <r>
    <x v="0"/>
    <s v="10.01.00020"/>
    <s v="Serviços juridicos"/>
    <n v="189000"/>
    <n v="8.5546717904382442E-4"/>
    <n v="91.895233437093012"/>
    <x v="0"/>
  </r>
  <r>
    <x v="1"/>
    <s v="10.01.00002"/>
    <s v="Aluguel de prédio do cartório"/>
    <n v="189000"/>
    <n v="8.5546717904382442E-4"/>
    <n v="91.896088904272062"/>
    <x v="1"/>
  </r>
  <r>
    <x v="0"/>
    <s v="10.01.00015"/>
    <s v="Materiais e Medicamentos de Consumo"/>
    <n v="188976.81"/>
    <n v="8.5536221457884008E-4"/>
    <n v="91.896944266486642"/>
    <x v="1"/>
  </r>
  <r>
    <x v="0"/>
    <s v="10.01.00015"/>
    <s v="Despesas com material odontológico"/>
    <n v="188966.69"/>
    <n v="8.5531640861136974E-4"/>
    <n v="91.89779958289526"/>
    <x v="1"/>
  </r>
  <r>
    <x v="1"/>
    <s v="10.01.00021"/>
    <s v="GPS"/>
    <n v="188963.25"/>
    <n v="8.5530083820345491E-4"/>
    <n v="91.898654883733457"/>
    <x v="0"/>
  </r>
  <r>
    <x v="0"/>
    <s v="10.01.00015"/>
    <s v="Serviços prestados por pessoa jurídica"/>
    <n v="188959.01"/>
    <n v="8.5528164677044346E-4"/>
    <n v="91.899510165380221"/>
    <x v="0"/>
  </r>
  <r>
    <x v="1"/>
    <s v="10.01.00015"/>
    <s v="Despesas com exercicio da profissao "/>
    <n v="188945.37"/>
    <n v="8.5521990829254843E-4"/>
    <n v="91.900365385288509"/>
    <x v="0"/>
  </r>
  <r>
    <x v="0"/>
    <s v="10.01.00015"/>
    <s v="Serviço Terceiros sem vinculo empregaticio"/>
    <n v="188910.8"/>
    <n v="8.5506343474556668E-4"/>
    <n v="91.901220448723251"/>
    <x v="1"/>
  </r>
  <r>
    <x v="1"/>
    <s v="10.01.00022"/>
    <s v="Folha Mensal Salarial"/>
    <n v="188899.27"/>
    <n v="8.5501124672136375E-4"/>
    <n v="91.902075459969979"/>
    <x v="0"/>
  </r>
  <r>
    <x v="1"/>
    <s v="10.01.00003"/>
    <s v=" 13º SALÁRIO"/>
    <n v="188887.67999999999"/>
    <n v="8.5495878712027831E-4"/>
    <n v="91.902930418757094"/>
    <x v="0"/>
  </r>
  <r>
    <x v="0"/>
    <s v="10.01.00017"/>
    <s v="DESPACHANTE"/>
    <n v="188884.8"/>
    <n v="8.5494575142993105E-4"/>
    <n v="91.903785364508522"/>
    <x v="0"/>
  </r>
  <r>
    <x v="1"/>
    <s v="10.01.00016"/>
    <s v="Material utilizados na prestação de serviço"/>
    <n v="188882.21"/>
    <n v="8.5493402836118125E-4"/>
    <n v="91.90464029853689"/>
    <x v="1"/>
  </r>
  <r>
    <x v="1"/>
    <s v="10.01.00016"/>
    <s v="Despesas com materiais de consumo do consultorio e farmaceuticos"/>
    <n v="188845.88"/>
    <n v="8.5476958855898726E-4"/>
    <n v="91.905495068125447"/>
    <x v="1"/>
  </r>
  <r>
    <x v="1"/>
    <s v="10.01.00005"/>
    <s v="Tecnologia e Sistema"/>
    <n v="188845.66"/>
    <n v="8.5476859277708577E-4"/>
    <n v="91.906349836718221"/>
    <x v="0"/>
  </r>
  <r>
    <x v="0"/>
    <s v="10.01.00001"/>
    <s v="Serviços próteticos"/>
    <n v="188718.12"/>
    <n v="8.5419131085107917E-4"/>
    <n v="91.907204028029071"/>
    <x v="0"/>
  </r>
  <r>
    <x v="0"/>
    <s v="10.01.00026"/>
    <s v="Contabilidade"/>
    <n v="188714.94"/>
    <n v="8.5417691727632066E-4"/>
    <n v="91.908058204946343"/>
    <x v="0"/>
  </r>
  <r>
    <x v="0"/>
    <s v="10.01.00023"/>
    <s v="Frmmp"/>
    <n v="188690.57"/>
    <n v="8.54066611799319E-4"/>
    <n v="91.908912271558137"/>
    <x v="0"/>
  </r>
  <r>
    <x v="1"/>
    <s v="10.01.00015"/>
    <s v="Insumos Odontológicos "/>
    <n v="188673.91"/>
    <n v="8.5399120395168466E-4"/>
    <n v="91.909766262762091"/>
    <x v="1"/>
  </r>
  <r>
    <x v="0"/>
    <s v="10.01.00015"/>
    <s v="Serviço prestado por pessoa fisica/juridica sem vinculo empregatício."/>
    <n v="188641.4"/>
    <n v="8.538440545443265E-4"/>
    <n v="91.910620106816637"/>
    <x v="0"/>
  </r>
  <r>
    <x v="0"/>
    <s v="10.01.00045"/>
    <s v="REPASSES LEGAIS - PARTE DA SECRETARIA DA FAZENDA"/>
    <n v="188583.58"/>
    <n v="8.5358234495547811E-4"/>
    <n v="91.911473689161596"/>
    <x v="0"/>
  </r>
  <r>
    <x v="0"/>
    <s v="10.01.00016"/>
    <s v="Material de consumo - Dentária"/>
    <n v="188570.63"/>
    <n v="8.5352372961172891E-4"/>
    <n v="91.912327212891213"/>
    <x v="1"/>
  </r>
  <r>
    <x v="0"/>
    <s v="10.01.00015"/>
    <s v="Prestador de Serviço"/>
    <n v="188505.92"/>
    <n v="8.532308339442373E-4"/>
    <n v="91.913180443725153"/>
    <x v="0"/>
  </r>
  <r>
    <x v="0"/>
    <s v="10.01.00012"/>
    <s v="Material usado na prestação de serviços odontológicos"/>
    <n v="188500.91"/>
    <n v="8.5320815727457059E-4"/>
    <n v="91.914033651882434"/>
    <x v="1"/>
  </r>
  <r>
    <x v="0"/>
    <s v="10.02.00001"/>
    <s v="Folha mensal de salário da serventia"/>
    <n v="188475.73"/>
    <n v="8.5309418550965895E-4"/>
    <n v="91.91488674606795"/>
    <x v="0"/>
  </r>
  <r>
    <x v="1"/>
    <s v="10.01.00017"/>
    <s v="Prestação de serviço de terceiros Pessoa Jurídica"/>
    <n v="188466.13"/>
    <n v="8.5305073320850113E-4"/>
    <n v="91.915739796801162"/>
    <x v="1"/>
  </r>
  <r>
    <x v="1"/>
    <s v="10.01.00015"/>
    <s v="MARKETING"/>
    <n v="188457.9"/>
    <n v="8.5301348191282108E-4"/>
    <n v="91.916592810283078"/>
    <x v="0"/>
  </r>
  <r>
    <x v="1"/>
    <s v="10.01.00015"/>
    <s v="despesa com materiais de consumo"/>
    <n v="188427.67"/>
    <n v="8.5287665242698779E-4"/>
    <n v="91.917445686935508"/>
    <x v="1"/>
  </r>
  <r>
    <x v="0"/>
    <s v="10.01.00015"/>
    <s v="Despesas com Informatica"/>
    <n v="188400.92"/>
    <n v="8.5275557440032403E-4"/>
    <n v="91.918298442509908"/>
    <x v="0"/>
  </r>
  <r>
    <x v="0"/>
    <s v="10.01.00038"/>
    <s v="Contribuição ANOREG"/>
    <n v="188380.9"/>
    <n v="8.5266495824728463E-4"/>
    <n v="91.919151107468153"/>
    <x v="0"/>
  </r>
  <r>
    <x v="0"/>
    <s v="10.01.00022"/>
    <s v="Materiais aplicados na prestação de serviços"/>
    <n v="188312.99"/>
    <n v="8.5235757847940694E-4"/>
    <n v="91.920003465046634"/>
    <x v="1"/>
  </r>
  <r>
    <x v="0"/>
    <s v="10.01.00016"/>
    <s v="Despesas diversas dedutíveis do consultório"/>
    <n v="188300.78"/>
    <n v="8.5230231258387186E-4"/>
    <n v="91.920855767359214"/>
    <x v="0"/>
  </r>
  <r>
    <x v="0"/>
    <s v="10.01.00019"/>
    <s v="Aluguel do escritório/consultório"/>
    <n v="188300"/>
    <n v="8.5229878208440291E-4"/>
    <n v="91.921708066141292"/>
    <x v="1"/>
  </r>
  <r>
    <x v="1"/>
    <s v="10.01.00015"/>
    <s v="PROTETICO"/>
    <n v="188296"/>
    <n v="8.5228067695892053E-4"/>
    <n v="91.922560346818244"/>
    <x v="0"/>
  </r>
  <r>
    <x v="0"/>
    <s v="10.01.00012"/>
    <s v="Material de uso e consumo consultório"/>
    <n v="188265.35"/>
    <n v="8.5214194643491161E-4"/>
    <n v="91.923412488764683"/>
    <x v="1"/>
  </r>
  <r>
    <x v="0"/>
    <s v="10.01.00041"/>
    <s v="FARPEN"/>
    <n v="188256.81"/>
    <n v="8.5210329199200653E-4"/>
    <n v="91.924264592056673"/>
    <x v="0"/>
  </r>
  <r>
    <x v="1"/>
    <s v="10.01.00014"/>
    <s v="(SALARIOS E ENCARGOS) CONVENIO MEDICO, CONV. ODONTOLOGICO (ADI. SALAR)"/>
    <n v="188230.65"/>
    <n v="8.5198488447135159E-4"/>
    <n v="91.92511657694115"/>
    <x v="0"/>
  </r>
  <r>
    <x v="1"/>
    <s v="10.01.00015"/>
    <s v="insumos para procedimentos"/>
    <n v="188156.08"/>
    <n v="8.5164735966954586E-4"/>
    <n v="91.925968224300817"/>
    <x v="1"/>
  </r>
  <r>
    <x v="0"/>
    <s v="10.01.00018"/>
    <s v="Materiais Odontológicos"/>
    <n v="188114.29"/>
    <n v="8.5145820637106827E-4"/>
    <n v="91.926819682507187"/>
    <x v="1"/>
  </r>
  <r>
    <x v="1"/>
    <s v="10.04.00013"/>
    <s v="Remuneração paga a terceiros, com vínculo empregatício, INSS e FGTS"/>
    <n v="188101.55"/>
    <n v="8.5140054154640688E-4"/>
    <n v="91.927671083048736"/>
    <x v="0"/>
  </r>
  <r>
    <x v="0"/>
    <s v="10.01.00054"/>
    <s v="LICENÇA DE USO - SISTEMA DE INFORMÁTICA"/>
    <n v="188099.32"/>
    <n v="8.5139044793895052E-4"/>
    <n v="91.92852247349667"/>
    <x v="0"/>
  </r>
  <r>
    <x v="0"/>
    <s v="10.01.00015"/>
    <s v="Material de Uso e Consumo do Consultório."/>
    <n v="188095.33"/>
    <n v="8.5137238807628159E-4"/>
    <n v="91.92937384588474"/>
    <x v="1"/>
  </r>
  <r>
    <x v="0"/>
    <s v="10.01.00016"/>
    <s v="Serviços Prestados "/>
    <n v="188087.69"/>
    <n v="8.5133780728661025E-4"/>
    <n v="91.930225183692031"/>
    <x v="0"/>
  </r>
  <r>
    <x v="1"/>
    <s v="10.01.00019"/>
    <s v="Produtos Médicos"/>
    <n v="188059.26"/>
    <n v="8.5120912510724402E-4"/>
    <n v="91.931076392817133"/>
    <x v="1"/>
  </r>
  <r>
    <x v="1"/>
    <s v="10.01.00015"/>
    <s v="Material Tecnico/ Medicamento"/>
    <n v="187995.88"/>
    <n v="8.5092224939397536E-4"/>
    <n v="91.931927315066531"/>
    <x v="1"/>
  </r>
  <r>
    <x v="1"/>
    <s v="10.01.00012"/>
    <s v="Material/Medicamentos Consultorio"/>
    <n v="187921.62"/>
    <n v="8.5058612773939433E-4"/>
    <n v="91.932777901194271"/>
    <x v="1"/>
  </r>
  <r>
    <x v="1"/>
    <s v="10.01.00015"/>
    <s v="Material de Consumo da Atividade"/>
    <n v="187841.16"/>
    <n v="8.5022194314031581E-4"/>
    <n v="91.93362812313741"/>
    <x v="1"/>
  </r>
  <r>
    <x v="1"/>
    <s v="10.01.00016"/>
    <s v="Serviços Pessoa Física"/>
    <n v="187826"/>
    <n v="8.501533247147375E-4"/>
    <n v="91.93447827646213"/>
    <x v="0"/>
  </r>
  <r>
    <x v="0"/>
    <s v="10.01.00013"/>
    <s v="Material de Consumo"/>
    <n v="187814.51"/>
    <n v="8.5010131774178928E-4"/>
    <n v="91.935328377779868"/>
    <x v="1"/>
  </r>
  <r>
    <x v="1"/>
    <s v="10.01.00029"/>
    <s v="Suprimento de informática"/>
    <n v="187747.94"/>
    <n v="8.4980000319094821E-4"/>
    <n v="91.936178177783063"/>
    <x v="0"/>
  </r>
  <r>
    <x v="0"/>
    <s v="10.01.00022"/>
    <s v="Material Odontológico"/>
    <n v="187747.61"/>
    <n v="8.4979850951809582E-4"/>
    <n v="91.937027976292583"/>
    <x v="1"/>
  </r>
  <r>
    <x v="1"/>
    <s v="10.01.00018"/>
    <s v="Insumos Odontológicos "/>
    <n v="187730.72"/>
    <n v="8.4972206062574641E-4"/>
    <n v="91.937877698353205"/>
    <x v="1"/>
  </r>
  <r>
    <x v="1"/>
    <s v="10.01.00016"/>
    <s v="Material de uso clinico"/>
    <n v="187704.9"/>
    <n v="8.4960519204075756E-4"/>
    <n v="91.938727303545249"/>
    <x v="1"/>
  </r>
  <r>
    <x v="0"/>
    <s v="10.01.00015"/>
    <s v="compra de material próprio para consumo médico"/>
    <n v="187658.56"/>
    <n v="8.493954441620437E-4"/>
    <n v="91.939576698989413"/>
    <x v="1"/>
  </r>
  <r>
    <x v="1"/>
    <s v="10.01.00032"/>
    <s v="À Secretaria da Fazenda do Estado de São Paulo"/>
    <n v="187620.33"/>
    <n v="8.4922240442524563E-4"/>
    <n v="91.940425921393839"/>
    <x v="0"/>
  </r>
  <r>
    <x v="1"/>
    <s v="10.01.00012"/>
    <s v="INFORMATICA"/>
    <n v="187549.25"/>
    <n v="8.4890067634542322E-4"/>
    <n v="91.941274822070184"/>
    <x v="0"/>
  </r>
  <r>
    <x v="0"/>
    <s v="10.01.00016"/>
    <s v="FIC SREI/RTDPJ"/>
    <n v="187542.74"/>
    <n v="8.4887121025370058E-4"/>
    <n v="91.942123693280436"/>
    <x v="0"/>
  </r>
  <r>
    <x v="0"/>
    <s v="10.01.00015"/>
    <s v="Material de trabalho utilizado na execução do serviço prestado"/>
    <n v="187542.48"/>
    <n v="8.4887003342054438E-4"/>
    <n v="91.942972563313859"/>
    <x v="1"/>
  </r>
  <r>
    <x v="0"/>
    <s v="10.02.00012"/>
    <s v="Assessoria/Consultoria"/>
    <n v="187523.67"/>
    <n v="8.4878489406796322E-4"/>
    <n v="91.943821348207933"/>
    <x v="0"/>
  </r>
  <r>
    <x v="1"/>
    <s v="10.01.00017"/>
    <s v="Materiais odontológico "/>
    <n v="187509.66"/>
    <n v="8.4872148086596107E-4"/>
    <n v="91.944670069688797"/>
    <x v="1"/>
  </r>
  <r>
    <x v="0"/>
    <s v="10.01.00019"/>
    <s v="Material Hospitalar"/>
    <n v="187498.93"/>
    <n v="8.4867291386685455E-4"/>
    <n v="91.945518742602658"/>
    <x v="1"/>
  </r>
  <r>
    <x v="0"/>
    <s v="10.01.00016"/>
    <s v="MATERIAL UTILIZADO"/>
    <n v="187483.54"/>
    <n v="8.4860325439656097E-4"/>
    <n v="91.946367345857055"/>
    <x v="1"/>
  </r>
  <r>
    <x v="0"/>
    <s v="10.01.00016"/>
    <s v="Material utilizado na prestação do serviço"/>
    <n v="187450.88"/>
    <n v="8.4845542604699707E-4"/>
    <n v="91.947215801283107"/>
    <x v="1"/>
  </r>
  <r>
    <x v="0"/>
    <s v="10.01.00012"/>
    <s v="Material de Consultorio odontologico"/>
    <n v="187431.03"/>
    <n v="8.4836557936179065E-4"/>
    <n v="91.948064166862466"/>
    <x v="1"/>
  </r>
  <r>
    <x v="1"/>
    <s v="10.01.00017"/>
    <s v="Assessoria Contábil"/>
    <n v="187415.12"/>
    <n v="8.4829356622518432E-4"/>
    <n v="91.948912460428687"/>
    <x v="0"/>
  </r>
  <r>
    <x v="0"/>
    <s v="10.01.00015"/>
    <s v="Material de consumo em procedimentos médicos"/>
    <n v="187353.96"/>
    <n v="8.4801673885655834E-4"/>
    <n v="91.949760477167544"/>
    <x v="1"/>
  </r>
  <r>
    <x v="0"/>
    <s v="10.01.00086"/>
    <s v="Encargos Funcionários - Assist, Médica e Odontol,"/>
    <n v="187345.82"/>
    <n v="8.4797989492620173E-4"/>
    <n v="91.950608457062472"/>
    <x v="0"/>
  </r>
  <r>
    <x v="1"/>
    <s v="10.01.00025"/>
    <s v="Despesas Administrativas"/>
    <n v="187302.14"/>
    <n v="8.4778218695593375E-4"/>
    <n v="91.951456239249424"/>
    <x v="0"/>
  </r>
  <r>
    <x v="1"/>
    <s v="10.01.00005"/>
    <s v="Outras despesas"/>
    <n v="187282.18"/>
    <n v="8.4769184237977642E-4"/>
    <n v="91.952303931091805"/>
    <x v="0"/>
  </r>
  <r>
    <x v="1"/>
    <s v="10.01.00016"/>
    <s v="Material de consumo para a atividade"/>
    <n v="187279.12"/>
    <n v="8.476779919587825E-4"/>
    <n v="91.953151609083761"/>
    <x v="1"/>
  </r>
  <r>
    <x v="1"/>
    <s v="10.01.00015"/>
    <s v="TOTAL DE DESPESAS LIVRO CAIXA CORREGEDORIA DE SP"/>
    <n v="187266.04"/>
    <n v="8.4761878819845503E-4"/>
    <n v="91.953999227871961"/>
    <x v="0"/>
  </r>
  <r>
    <x v="1"/>
    <s v="10.01.00015"/>
    <s v="Materiais Cicúrgico"/>
    <n v="187244.26"/>
    <n v="8.4752020579020328E-4"/>
    <n v="91.954846748077756"/>
    <x v="1"/>
  </r>
  <r>
    <x v="1"/>
    <s v="10.01.00001"/>
    <s v="Salários "/>
    <n v="187192.51"/>
    <n v="8.4728597072927455E-4"/>
    <n v="91.955694034048491"/>
    <x v="0"/>
  </r>
  <r>
    <x v="1"/>
    <s v="10.01.00015"/>
    <s v="Material de Procedimentos"/>
    <n v="187182.02"/>
    <n v="8.4723849003769699E-4"/>
    <n v="91.95654127253853"/>
    <x v="1"/>
  </r>
  <r>
    <x v="1"/>
    <s v="10.01.00015"/>
    <s v="Material odontologico para prestação de serviço"/>
    <n v="187174.95"/>
    <n v="8.472064892284069E-4"/>
    <n v="91.957388479027756"/>
    <x v="1"/>
  </r>
  <r>
    <x v="1"/>
    <s v="10.01.00010"/>
    <s v=" Invisaline -  Aparelho Ortodontico"/>
    <n v="187161.26"/>
    <n v="8.4714452443644325E-4"/>
    <n v="91.958235623552198"/>
    <x v="0"/>
  </r>
  <r>
    <x v="0"/>
    <s v="10.01.00002"/>
    <s v="Aluguel do Imóvel "/>
    <n v="187156"/>
    <n v="8.4712071619643401E-4"/>
    <n v="91.9590827442684"/>
    <x v="1"/>
  </r>
  <r>
    <x v="1"/>
    <s v="10.01.00015"/>
    <s v="materias de consumo odontologico e despesas com laboratorio"/>
    <n v="187067.62"/>
    <n v="8.4672068344890015E-4"/>
    <n v="91.959929464951855"/>
    <x v="1"/>
  </r>
  <r>
    <x v="0"/>
    <s v="10.01.00025"/>
    <s v="Reformas e Manutenção de equipamentos eletrônicos "/>
    <n v="187067.51999999999"/>
    <n v="8.4672023082076303E-4"/>
    <n v="91.960776185182681"/>
    <x v="1"/>
  </r>
  <r>
    <x v="0"/>
    <s v="10.01.00015"/>
    <s v="Insumos de consumo necessários a atividade"/>
    <n v="187042.17"/>
    <n v="8.466054895880183E-4"/>
    <n v="91.961622790672266"/>
    <x v="1"/>
  </r>
  <r>
    <x v="0"/>
    <s v="10.01.00016"/>
    <s v="Insumos Odontológicos "/>
    <n v="187019.51999999999"/>
    <n v="8.4650296931497416E-4"/>
    <n v="91.962469293641576"/>
    <x v="1"/>
  </r>
  <r>
    <x v="0"/>
    <s v="10.01.00035"/>
    <s v="Taxas diversas"/>
    <n v="187018.59"/>
    <n v="8.4649875987329948E-4"/>
    <n v="91.963315792401445"/>
    <x v="0"/>
  </r>
  <r>
    <x v="1"/>
    <s v="10.01.00017"/>
    <s v="Material Utilizado em Consultas e Cirurgias"/>
    <n v="186972.37"/>
    <n v="8.4628955514835021E-4"/>
    <n v="91.964162081956587"/>
    <x v="1"/>
  </r>
  <r>
    <x v="0"/>
    <s v="10.01.00016"/>
    <s v="DENTAL"/>
    <n v="186934.5"/>
    <n v="8.4611814487284558E-4"/>
    <n v="91.965008200101465"/>
    <x v="0"/>
  </r>
  <r>
    <x v="1"/>
    <s v="10.01.00017"/>
    <s v="Material de Consumo (Dental/Fornecedor)"/>
    <n v="186877.66"/>
    <n v="8.4586087103974048E-4"/>
    <n v="91.965854060972504"/>
    <x v="1"/>
  </r>
  <r>
    <x v="0"/>
    <s v="10.01.00025"/>
    <s v="Locação de Maquinas e Equipamentos"/>
    <n v="186851.9"/>
    <n v="8.4574427403163381E-4"/>
    <n v="91.966699805246535"/>
    <x v="0"/>
  </r>
  <r>
    <x v="0"/>
    <s v="10.01.00016"/>
    <s v="Material de uso clinico"/>
    <n v="186844.46"/>
    <n v="8.4571059849823638E-4"/>
    <n v="91.967545515845032"/>
    <x v="1"/>
  </r>
  <r>
    <x v="0"/>
    <s v="10.01.00040"/>
    <s v="SERVIÇOS TERCEIRIZADOS"/>
    <n v="186818.07"/>
    <n v="8.4559114993286628E-4"/>
    <n v="91.968391106994972"/>
    <x v="0"/>
  </r>
  <r>
    <x v="1"/>
    <s v="10.01.00030"/>
    <s v="Honorários Advocatícios"/>
    <n v="186800"/>
    <n v="8.4550936002849946E-4"/>
    <n v="91.969236616355005"/>
    <x v="0"/>
  </r>
  <r>
    <x v="0"/>
    <s v="10.01.00012"/>
    <s v="Material Consultório"/>
    <n v="186787.93"/>
    <n v="8.4545472781235632E-4"/>
    <n v="91.970082071082814"/>
    <x v="1"/>
  </r>
  <r>
    <x v="0"/>
    <s v="10.01.00012"/>
    <s v="Material de consultório, despesas com terceiros"/>
    <n v="186759.09"/>
    <n v="8.4532418985762826E-4"/>
    <n v="91.970927395272668"/>
    <x v="1"/>
  </r>
  <r>
    <x v="1"/>
    <s v="10.01.00015"/>
    <s v="Material para Próteses"/>
    <n v="186749.96"/>
    <n v="8.4528286490871457E-4"/>
    <n v="91.971772678137583"/>
    <x v="1"/>
  </r>
  <r>
    <x v="0"/>
    <s v="10.01.00028"/>
    <s v="Despesas de custeio"/>
    <n v="186721.1"/>
    <n v="8.4515223642835904E-4"/>
    <n v="91.972617830374006"/>
    <x v="0"/>
  </r>
  <r>
    <x v="1"/>
    <s v="10.01.00015"/>
    <s v="Material de Consumo da Clínica"/>
    <n v="186705.58"/>
    <n v="8.4508198854148719E-4"/>
    <n v="91.97346291236255"/>
    <x v="1"/>
  </r>
  <r>
    <x v="0"/>
    <s v="10.01.00016"/>
    <s v="INSS Folha"/>
    <n v="186698.27"/>
    <n v="8.4504890142466803E-4"/>
    <n v="91.974307961263975"/>
    <x v="0"/>
  </r>
  <r>
    <x v="1"/>
    <s v="10.01.00016"/>
    <s v="Produtos Odontológicos"/>
    <n v="186686.97"/>
    <n v="8.4499775444518037E-4"/>
    <n v="91.975152959018416"/>
    <x v="1"/>
  </r>
  <r>
    <x v="0"/>
    <s v="10.01.00017"/>
    <s v="Material/Serviço Odontológico"/>
    <n v="186583.44"/>
    <n v="8.4452914853488188E-4"/>
    <n v="91.975997488166954"/>
    <x v="1"/>
  </r>
  <r>
    <x v="1"/>
    <s v="10.01.00015"/>
    <s v="Material de procedimentos"/>
    <n v="186555.84"/>
    <n v="8.4440422316905321E-4"/>
    <n v="91.976841892390127"/>
    <x v="1"/>
  </r>
  <r>
    <x v="0"/>
    <s v="10.01.00012"/>
    <s v="Material Aplicado"/>
    <n v="186406.78"/>
    <n v="8.4372953566795139E-4"/>
    <n v="91.977685621925801"/>
    <x v="1"/>
  </r>
  <r>
    <x v="1"/>
    <s v="10.01.00012"/>
    <s v="Material utilizado na prestação de serviços"/>
    <n v="186387.61"/>
    <n v="8.4364276685407668E-4"/>
    <n v="91.978529264692654"/>
    <x v="1"/>
  </r>
  <r>
    <x v="1"/>
    <s v="10.01.00015"/>
    <s v="Materiais Utilizados na Prestação de Serviços"/>
    <n v="186356.59"/>
    <n v="8.4350236160596077E-4"/>
    <n v="91.979372767054258"/>
    <x v="1"/>
  </r>
  <r>
    <x v="0"/>
    <s v="10.01.00016"/>
    <s v="Serviços de Terceiros sem vínculo Empregaticio"/>
    <n v="186347.78"/>
    <n v="8.4346248506708579E-4"/>
    <n v="91.980216229539323"/>
    <x v="1"/>
  </r>
  <r>
    <x v="1"/>
    <s v="10.01.00032"/>
    <s v="Despesas  Vinculadas a Atividade da Serventia (Prov. 45/2015-CNJ)"/>
    <n v="186337.31"/>
    <n v="8.4341509490113548E-4"/>
    <n v="91.981059644634229"/>
    <x v="0"/>
  </r>
  <r>
    <x v="0"/>
    <s v="10.01.00015"/>
    <s v="Despesa com software"/>
    <n v="186268.7"/>
    <n v="8.4310454673629861E-4"/>
    <n v="91.981902749180961"/>
    <x v="0"/>
  </r>
  <r>
    <x v="0"/>
    <s v="10.01.00020"/>
    <s v="Serviços protéticos"/>
    <n v="186245.7"/>
    <n v="8.4300044226477482E-4"/>
    <n v="91.98274574962322"/>
    <x v="0"/>
  </r>
  <r>
    <x v="0"/>
    <s v="10.01.00032"/>
    <s v="INSS - Instituto Nacional do Seguro Social"/>
    <n v="186226.91"/>
    <n v="8.4291539343782113E-4"/>
    <n v="91.983588665016654"/>
    <x v="0"/>
  </r>
  <r>
    <x v="0"/>
    <s v="10.01.00016"/>
    <s v="Serviços de Proteticos"/>
    <n v="186206.97"/>
    <n v="8.4282513938729138E-4"/>
    <n v="91.984431490156041"/>
    <x v="0"/>
  </r>
  <r>
    <x v="1"/>
    <s v="10.01.00037"/>
    <s v="Pagamento de salario"/>
    <n v="186201.41"/>
    <n v="8.4279997326287067E-4"/>
    <n v="91.985274290129297"/>
    <x v="0"/>
  </r>
  <r>
    <x v="0"/>
    <s v="10.01.00024"/>
    <s v="Produto Uso no Consultório"/>
    <n v="186177.86"/>
    <n v="8.42693379336593E-4"/>
    <n v="91.986116983508637"/>
    <x v="1"/>
  </r>
  <r>
    <x v="1"/>
    <s v="10.01.00015"/>
    <s v="Despesas com Material Dermatologico"/>
    <n v="186122.11"/>
    <n v="8.4244103915018188E-4"/>
    <n v="91.986959424547791"/>
    <x v="1"/>
  </r>
  <r>
    <x v="0"/>
    <s v="10.01.00020"/>
    <s v="Material de Procedimento"/>
    <n v="186103.14"/>
    <n v="8.4235517559258163E-4"/>
    <n v="91.987801779723384"/>
    <x v="1"/>
  </r>
  <r>
    <x v="1"/>
    <s v="10.01.00015"/>
    <s v="Material usado em tratamentos"/>
    <n v="186101.54"/>
    <n v="8.423479335423887E-4"/>
    <n v="91.988644127656926"/>
    <x v="1"/>
  </r>
  <r>
    <x v="1"/>
    <s v="10.01.00015"/>
    <s v="Despesas Odontologicas"/>
    <n v="186067.22"/>
    <n v="8.4219259156574969E-4"/>
    <n v="91.989486320248488"/>
    <x v="0"/>
  </r>
  <r>
    <x v="0"/>
    <s v="10.01.00019"/>
    <s v="Taxa TSNR "/>
    <n v="186059.98"/>
    <n v="8.421598212886265E-4"/>
    <n v="91.990328480069778"/>
    <x v="0"/>
  </r>
  <r>
    <x v="1"/>
    <s v="10.01.00005"/>
    <s v="Materiais cirúrgicos e procedimentos no consultório "/>
    <n v="186042.7"/>
    <n v="8.4208160714654241E-4"/>
    <n v="91.991170561676924"/>
    <x v="1"/>
  </r>
  <r>
    <x v="0"/>
    <s v="10.01.00013"/>
    <s v="Remuneração paga a terceiros, com vínculo empregatício,"/>
    <n v="186022.24"/>
    <n v="8.4198899942969981E-4"/>
    <n v="91.99201255067635"/>
    <x v="0"/>
  </r>
  <r>
    <x v="1"/>
    <s v="10.02.00035"/>
    <s v="SALARIO E ENCARGOS DARF IRRF"/>
    <n v="185993.51"/>
    <n v="8.4185895936592255E-4"/>
    <n v="91.992854409635711"/>
    <x v="0"/>
  </r>
  <r>
    <x v="0"/>
    <s v="10.06.00002"/>
    <s v="Meio eletrônico, investimento e demais gastos com informatização"/>
    <n v="185984.89"/>
    <n v="8.4181994282050792E-4"/>
    <n v="91.993696229578532"/>
    <x v="0"/>
  </r>
  <r>
    <x v="1"/>
    <s v="10.01.00015"/>
    <s v="Despesas com dental"/>
    <n v="185929.76"/>
    <n v="8.4157040892854655E-4"/>
    <n v="91.994537799987455"/>
    <x v="0"/>
  </r>
  <r>
    <x v="1"/>
    <s v="10.01.00005"/>
    <s v="Fopag - Inss - Previdência Oficial"/>
    <n v="185928.32000000001"/>
    <n v="8.4156389108337303E-4"/>
    <n v="91.995379363878541"/>
    <x v="0"/>
  </r>
  <r>
    <x v="1"/>
    <s v="10.01.00015"/>
    <s v="Material de Uso Consumo "/>
    <n v="185897.42"/>
    <n v="8.4142402898902137E-4"/>
    <n v="91.996220787907532"/>
    <x v="1"/>
  </r>
  <r>
    <x v="1"/>
    <s v="10.01.00025"/>
    <s v="Outras depesas operacionais"/>
    <n v="185883.92"/>
    <n v="8.4136292419051829E-4"/>
    <n v="91.997062150831724"/>
    <x v="0"/>
  </r>
  <r>
    <x v="0"/>
    <s v="11.01.00019"/>
    <s v="Despesas Eventuais - I"/>
    <n v="185882.15"/>
    <n v="8.4135491267249216E-4"/>
    <n v="91.997903505744389"/>
    <x v="0"/>
  </r>
  <r>
    <x v="1"/>
    <s v="10.01.00012"/>
    <s v="Invisalign"/>
    <n v="185788.69"/>
    <n v="8.4093188641559571E-4"/>
    <n v="91.998744437630805"/>
    <x v="0"/>
  </r>
  <r>
    <x v="0"/>
    <s v="10.02.00010"/>
    <s v="Congressos, cursos e treinamentos "/>
    <n v="185786.56"/>
    <n v="8.4092224543627636E-4"/>
    <n v="91.999585359876235"/>
    <x v="0"/>
  </r>
  <r>
    <x v="1"/>
    <s v="10.01.00038"/>
    <s v="DEVOLUÇÃO DE ORDEM DE SERVIÇOS"/>
    <n v="185761.45"/>
    <n v="8.4080859051106059E-4"/>
    <n v="92.000426168466745"/>
    <x v="0"/>
  </r>
  <r>
    <x v="1"/>
    <s v="10.01.00022"/>
    <s v="Salário líquido funcionáros"/>
    <n v="185702.2"/>
    <n v="8.4054040833985235E-4"/>
    <n v="92.001266708875079"/>
    <x v="0"/>
  </r>
  <r>
    <x v="0"/>
    <s v="10.03.00010"/>
    <s v="6 Oficio Distribuidor"/>
    <n v="185693.49"/>
    <n v="8.4050098442911439E-4"/>
    <n v="92.002107209859503"/>
    <x v="0"/>
  </r>
  <r>
    <x v="0"/>
    <s v="10.01.00018"/>
    <s v="Guia de Previdência Social -GPS Funcionários"/>
    <n v="185663.92"/>
    <n v="8.4036714228898589E-4"/>
    <n v="92.002947577001791"/>
    <x v="0"/>
  </r>
  <r>
    <x v="1"/>
    <s v="10.01.00017"/>
    <s v="Aluguel do estacionamento do Cartorio"/>
    <n v="185608"/>
    <n v="8.4011403263474168E-4"/>
    <n v="92.003787691034432"/>
    <x v="1"/>
  </r>
  <r>
    <x v="0"/>
    <s v="10.01.00019"/>
    <s v="Despesas terceiros sem vínculo empregatício"/>
    <n v="185596.7"/>
    <n v="8.4006288565525392E-4"/>
    <n v="92.00462775392009"/>
    <x v="1"/>
  </r>
  <r>
    <x v="1"/>
    <s v="10.01.00026"/>
    <s v="INSS - Contribuição previdenciária - Folha de Pagamento"/>
    <n v="185587.81"/>
    <n v="8.400226470138693E-4"/>
    <n v="92.005467776567102"/>
    <x v="0"/>
  </r>
  <r>
    <x v="0"/>
    <s v="10.01.00016"/>
    <s v="Remuneração paga a Terceiros, sem vinculo empregatício"/>
    <n v="185564.29"/>
    <n v="8.3991618887603267E-4"/>
    <n v="92.006307692755982"/>
    <x v="1"/>
  </r>
  <r>
    <x v="1"/>
    <s v="10.01.00015"/>
    <s v="Despesas diversas escritório/consultório"/>
    <n v="185556.98"/>
    <n v="8.398831017592135E-4"/>
    <n v="92.007147575857744"/>
    <x v="0"/>
  </r>
  <r>
    <x v="0"/>
    <s v="10.01.00062"/>
    <s v="MANUTENÇÃO DE MÁQUINAS, EQUIPAMENTOS E MOBILIÁRIOS"/>
    <n v="185543.02"/>
    <n v="8.3981991487127976E-4"/>
    <n v="92.007987395772616"/>
    <x v="1"/>
  </r>
  <r>
    <x v="1"/>
    <s v="10.01.00015"/>
    <s v="MATERIAIS DE CONSUMO"/>
    <n v="185532.97"/>
    <n v="8.3977442574350539E-4"/>
    <n v="92.008827170198359"/>
    <x v="1"/>
  </r>
  <r>
    <x v="0"/>
    <s v="10.01.00026"/>
    <s v="INSS - Contribuição Previdenciária - Folha de Pagamento"/>
    <n v="185508.95"/>
    <n v="8.3966570446498349E-4"/>
    <n v="92.00966683590282"/>
    <x v="0"/>
  </r>
  <r>
    <x v="1"/>
    <s v="10.01.00044"/>
    <s v="Vale Alimentação"/>
    <n v="185438.8"/>
    <n v="8.3934818582683565E-4"/>
    <n v="92.010506184088641"/>
    <x v="1"/>
  </r>
  <r>
    <x v="1"/>
    <s v="10.01.00015"/>
    <s v="Despesas com Materiais, Instalações, Máq. e Equip. Odontológicos do consultório"/>
    <n v="185435.82"/>
    <n v="8.3933469750835149E-4"/>
    <n v="92.011345518786143"/>
    <x v="1"/>
  </r>
  <r>
    <x v="0"/>
    <s v="10.01.00015"/>
    <s v="Despesas Mensais com a Serventia"/>
    <n v="185432.99"/>
    <n v="8.3932188813207241E-4"/>
    <n v="92.01218484067428"/>
    <x v="0"/>
  </r>
  <r>
    <x v="0"/>
    <s v="10.01.00015"/>
    <s v="Despesas com exercicio da profissao "/>
    <n v="185360.96"/>
    <n v="8.3899586008494796E-4"/>
    <n v="92.013023836534359"/>
    <x v="0"/>
  </r>
  <r>
    <x v="1"/>
    <s v="10.01.00016"/>
    <s v="Remuneração paga a terceiros SEM vínculos empregatícios"/>
    <n v="185299.92"/>
    <n v="8.3871957587008667E-4"/>
    <n v="92.013862556110226"/>
    <x v="1"/>
  </r>
  <r>
    <x v="1"/>
    <s v="10.02.00004"/>
    <s v="LOCACAO DE MOBILIARIO E EQUIPAMENTOS DE ESCRITÓRIO/INFORMÁTICA"/>
    <n v="185288.76"/>
    <n v="8.3866906256999053E-4"/>
    <n v="92.0147012251728"/>
    <x v="0"/>
  </r>
  <r>
    <x v="1"/>
    <s v="10.01.00013"/>
    <s v="Remuneração paga a funcionários, com vínculo empregatício, INSS e FGTS"/>
    <n v="185266.37"/>
    <n v="8.3856771913010282E-4"/>
    <n v="92.015539792891929"/>
    <x v="0"/>
  </r>
  <r>
    <x v="0"/>
    <s v="10.01.00031"/>
    <s v="DILIGENCIAS"/>
    <n v="185247.5"/>
    <n v="8.3848230820063958E-4"/>
    <n v="92.016378275200125"/>
    <x v="0"/>
  </r>
  <r>
    <x v="0"/>
    <s v="10.01.00014"/>
    <s v="Materiais Técnicos"/>
    <n v="185224.33"/>
    <n v="8.383774342612826E-4"/>
    <n v="92.017216652634389"/>
    <x v="1"/>
  </r>
  <r>
    <x v="0"/>
    <s v="10.01.00021"/>
    <s v="Assessoria Contábil"/>
    <n v="185206.53"/>
    <n v="8.3829686645288599E-4"/>
    <n v="92.018054949500836"/>
    <x v="0"/>
  </r>
  <r>
    <x v="0"/>
    <s v="10.01.00004"/>
    <s v="Aluguel de Imóveis"/>
    <n v="185186.75"/>
    <n v="8.3820733660737554E-4"/>
    <n v="92.01889315683745"/>
    <x v="1"/>
  </r>
  <r>
    <x v="1"/>
    <s v="10.01.00015"/>
    <s v="Despesas Consultorio odontologico"/>
    <n v="185141.71"/>
    <n v="8.3800347289444336E-4"/>
    <n v="92.019731160310343"/>
    <x v="0"/>
  </r>
  <r>
    <x v="1"/>
    <s v="10.01.00001"/>
    <s v="Material de Procedimento"/>
    <n v="185104.78"/>
    <n v="8.378363173234272E-4"/>
    <n v="92.020568996627659"/>
    <x v="1"/>
  </r>
  <r>
    <x v="0"/>
    <s v="10.01.00015"/>
    <s v="Taxas Administrativas"/>
    <n v="185091.13"/>
    <n v="8.3777453358271849E-4"/>
    <n v="92.021406771161239"/>
    <x v="0"/>
  </r>
  <r>
    <x v="0"/>
    <s v="10.01.00015"/>
    <s v="Laboratório de Protese"/>
    <n v="185084.09"/>
    <n v="8.3774266856186943E-4"/>
    <n v="92.022244513829804"/>
    <x v="0"/>
  </r>
  <r>
    <x v="1"/>
    <s v="10.01.00015"/>
    <s v="Royalties pagos a franqueadora curso livre"/>
    <n v="185064.13"/>
    <n v="8.376523239857121E-4"/>
    <n v="92.023082166153785"/>
    <x v="0"/>
  </r>
  <r>
    <x v="1"/>
    <s v="10.01.00015"/>
    <s v="Materiais, Instalações, Máq.e Equip. Médicos do escritório/consultório"/>
    <n v="185056.9"/>
    <n v="8.376195989714027E-4"/>
    <n v="92.023919785752753"/>
    <x v="1"/>
  </r>
  <r>
    <x v="0"/>
    <s v="10.01.00017"/>
    <s v="Marketing odontológico"/>
    <n v="185031.96"/>
    <n v="8.3750671351401991E-4"/>
    <n v="92.024757292466262"/>
    <x v="0"/>
  </r>
  <r>
    <x v="0"/>
    <s v="10.01.00018"/>
    <s v="Pagamento a Terceiros considerados como despesa de custeio"/>
    <n v="185015"/>
    <n v="8.3742994778197453E-4"/>
    <n v="92.025594722414041"/>
    <x v="1"/>
  </r>
  <r>
    <x v="0"/>
    <s v="10.01.00022"/>
    <s v="DEVOLUÇÃO RECEITA"/>
    <n v="185010.57"/>
    <n v="8.3740989635550274E-4"/>
    <n v="92.02643213231039"/>
    <x v="0"/>
  </r>
  <r>
    <x v="0"/>
    <s v="10.01.00015"/>
    <s v="Aluguel de máquinas, equipamentos e softwares"/>
    <n v="184981.67"/>
    <n v="8.3727908682389239E-4"/>
    <n v="92.027269411397214"/>
    <x v="1"/>
  </r>
  <r>
    <x v="1"/>
    <s v="10.01.00015"/>
    <s v="Materiais e Serviços aplicados na produção"/>
    <n v="184967.69"/>
    <n v="8.3721580941033139E-4"/>
    <n v="92.028106627206625"/>
    <x v="1"/>
  </r>
  <r>
    <x v="0"/>
    <s v="10.01.00016"/>
    <s v="Material utilizado nos serviços odontologicos"/>
    <n v="184951"/>
    <n v="8.3714026577425601E-4"/>
    <n v="92.028943767472398"/>
    <x v="1"/>
  </r>
  <r>
    <x v="1"/>
    <s v="10.01.00033"/>
    <s v="13° SALARIOS"/>
    <n v="184943.77"/>
    <n v="8.3710754075994639E-4"/>
    <n v="92.029780875013159"/>
    <x v="0"/>
  </r>
  <r>
    <x v="1"/>
    <s v="10.01.00015"/>
    <s v="Despesas de custeio"/>
    <n v="184935.7"/>
    <n v="8.3707101366928575E-4"/>
    <n v="92.030617946026823"/>
    <x v="0"/>
  </r>
  <r>
    <x v="1"/>
    <s v="10.01.00015"/>
    <s v="MATERIAL UTILIZADO NA PRESTAÇÃO DE SERVIÇOS - CONSULTÓRIO ODONTOLÓGICO"/>
    <n v="184892.48"/>
    <n v="8.3687538778844843E-4"/>
    <n v="92.031454821414613"/>
    <x v="1"/>
  </r>
  <r>
    <x v="1"/>
    <s v="10.01.00017"/>
    <s v="DESPESAS DIVERSAS"/>
    <n v="184870.92"/>
    <n v="8.3677780116209817E-4"/>
    <n v="92.032291599215782"/>
    <x v="0"/>
  </r>
  <r>
    <x v="1"/>
    <s v="10.01.00016"/>
    <s v="Cursos e Congressos"/>
    <n v="184868.04"/>
    <n v="8.367647654717508E-4"/>
    <n v="92.033128363981248"/>
    <x v="0"/>
  </r>
  <r>
    <x v="0"/>
    <s v="10.01.00018"/>
    <s v="PG.Tribunal de Justiça do Estado de Minas Gerais"/>
    <n v="184859.77"/>
    <n v="8.3672733312481582E-4"/>
    <n v="92.033965091314371"/>
    <x v="0"/>
  </r>
  <r>
    <x v="0"/>
    <s v="10.01.00036"/>
    <s v="Salários e Ordenados"/>
    <n v="184857.15"/>
    <n v="8.3671547426762498E-4"/>
    <n v="92.034801806788636"/>
    <x v="0"/>
  </r>
  <r>
    <x v="1"/>
    <s v="10.06.00001"/>
    <s v="HONORARIOS CONTABEIS"/>
    <n v="184850"/>
    <n v="8.3668311135582523E-4"/>
    <n v="92.035638489899995"/>
    <x v="0"/>
  </r>
  <r>
    <x v="0"/>
    <s v="10.01.00015"/>
    <s v="MATERIAL DE CONSUMO (PRODUTOS ODONTOLÓGICOS)"/>
    <n v="184759.48"/>
    <n v="8.3627339236615823E-4"/>
    <n v="92.036474763292361"/>
    <x v="1"/>
  </r>
  <r>
    <x v="1"/>
    <s v="10.01.00025"/>
    <s v="honorários advocativos"/>
    <n v="184744.9"/>
    <n v="8.3620739918377485E-4"/>
    <n v="92.03731097069155"/>
    <x v="0"/>
  </r>
  <r>
    <x v="1"/>
    <s v="10.01.00019"/>
    <s v="FÉRIAS COM 1/3 CONSTITUCIONAL"/>
    <n v="184733.58"/>
    <n v="8.3615616167865962E-4"/>
    <n v="92.038147126853232"/>
    <x v="0"/>
  </r>
  <r>
    <x v="0"/>
    <s v="10.01.00008"/>
    <s v="Despesas do escritório/consultório"/>
    <n v="184698.54"/>
    <n v="8.3599756077943374E-4"/>
    <n v="92.038983124414017"/>
    <x v="0"/>
  </r>
  <r>
    <x v="0"/>
    <s v="10.01.00015"/>
    <s v="Material protético de aplicação no laboratório"/>
    <n v="184689.21"/>
    <n v="8.3595533057424602E-4"/>
    <n v="92.039819079744589"/>
    <x v="1"/>
  </r>
  <r>
    <x v="0"/>
    <s v="10.01.00017"/>
    <s v="GPS"/>
    <n v="184677.63"/>
    <n v="8.3590291623597448E-4"/>
    <n v="92.040654982660826"/>
    <x v="0"/>
  </r>
  <r>
    <x v="0"/>
    <s v="10.01.00016"/>
    <s v="Material Aplicado na Prestação do Serviço"/>
    <n v="184672.74"/>
    <n v="8.3588078272007224E-4"/>
    <n v="92.041490863443542"/>
    <x v="1"/>
  </r>
  <r>
    <x v="0"/>
    <s v="10.01.00015"/>
    <s v="Custo de aquisiçao de mercadorias"/>
    <n v="184660.24"/>
    <n v="8.3582420420293959E-4"/>
    <n v="92.042326687647744"/>
    <x v="0"/>
  </r>
  <r>
    <x v="1"/>
    <s v="10.01.00016"/>
    <s v="Publicidade e Propaganda"/>
    <n v="184630.3"/>
    <n v="8.3568868733870365E-4"/>
    <n v="92.04316237633509"/>
    <x v="0"/>
  </r>
  <r>
    <x v="1"/>
    <s v="10.01.00015"/>
    <s v="Material utilizado no consultorio custo"/>
    <n v="184601.60000000001"/>
    <n v="8.3555878306336754E-4"/>
    <n v="92.043997935118156"/>
    <x v="1"/>
  </r>
  <r>
    <x v="0"/>
    <s v="10.01.00022"/>
    <s v="Serviços Prestados por Terceiros"/>
    <n v="184593.36"/>
    <n v="8.3552148650487381E-4"/>
    <n v="92.044833456604664"/>
    <x v="1"/>
  </r>
  <r>
    <x v="0"/>
    <s v="10.01.00016"/>
    <s v="Prestação de serviços de protéticos "/>
    <n v="184566"/>
    <n v="8.353976474465742E-4"/>
    <n v="92.045668854252114"/>
    <x v="0"/>
  </r>
  <r>
    <x v="0"/>
    <s v="10.01.00028"/>
    <s v="MATERIAS ODONTOLÓGICOS e DESCARTÁVEIS"/>
    <n v="184518.31"/>
    <n v="8.3518178908801005E-4"/>
    <n v="92.046504036041199"/>
    <x v="1"/>
  </r>
  <r>
    <x v="0"/>
    <s v="10.01.00015"/>
    <s v="Material Médico e/ou Material Odontológico e Prótese Dentária"/>
    <n v="184513.85"/>
    <n v="8.3516160187309721E-4"/>
    <n v="92.047339197643069"/>
    <x v="1"/>
  </r>
  <r>
    <x v="0"/>
    <s v="10.01.00025"/>
    <s v="SERVIÇOS DE PRÓTESE"/>
    <n v="184489.25"/>
    <n v="8.3505025535138039E-4"/>
    <n v="92.048174247898416"/>
    <x v="0"/>
  </r>
  <r>
    <x v="1"/>
    <s v="10.01.00015"/>
    <s v="Material Enfermagem / Cirúrgico"/>
    <n v="184483.08"/>
    <n v="8.3502232819532372E-4"/>
    <n v="92.049009270226605"/>
    <x v="1"/>
  </r>
  <r>
    <x v="0"/>
    <s v="10.01.00020"/>
    <s v="Salários"/>
    <n v="184465.66"/>
    <n v="8.349434803738479E-4"/>
    <n v="92.049844213706976"/>
    <x v="0"/>
  </r>
  <r>
    <x v="0"/>
    <s v="10.01.00020"/>
    <s v="Aluguel"/>
    <n v="184443.6"/>
    <n v="8.3484363060681247E-4"/>
    <n v="92.050679057337589"/>
    <x v="1"/>
  </r>
  <r>
    <x v="0"/>
    <s v="10.01.00020"/>
    <s v="TFJ - Taxa de Fiscalização Judicial"/>
    <n v="184371.37"/>
    <n v="8.3451669730341379E-4"/>
    <n v="92.0515135740349"/>
    <x v="0"/>
  </r>
  <r>
    <x v="0"/>
    <s v="10.03.00001"/>
    <s v="Material de consumo"/>
    <n v="184340.55"/>
    <n v="8.3437719731157178E-4"/>
    <n v="92.052347951232207"/>
    <x v="1"/>
  </r>
  <r>
    <x v="0"/>
    <s v="10.01.00015"/>
    <s v="Insumos Consultório"/>
    <n v="184310.51"/>
    <n v="8.3424122781919894E-4"/>
    <n v="92.053182192460028"/>
    <x v="1"/>
  </r>
  <r>
    <x v="1"/>
    <s v="10.01.00013"/>
    <s v="Fla.Pagt./FGTS/INSS"/>
    <n v="184293.96"/>
    <n v="8.3416631786251551E-4"/>
    <n v="92.054016358777886"/>
    <x v="0"/>
  </r>
  <r>
    <x v="1"/>
    <s v="10.01.00015"/>
    <s v="Mercadorias Utilizadas na Prestação de Serviços"/>
    <n v="184279.78"/>
    <n v="8.3410213519268038E-4"/>
    <n v="92.054850460913073"/>
    <x v="0"/>
  </r>
  <r>
    <x v="1"/>
    <s v="10.01.00015"/>
    <s v="Serviços Prestados Pessoa Física"/>
    <n v="184271.32"/>
    <n v="8.3406384285228505E-4"/>
    <n v="92.055684524755932"/>
    <x v="0"/>
  </r>
  <r>
    <x v="0"/>
    <s v="10.01.00012"/>
    <s v="Inss"/>
    <n v="184255.29"/>
    <n v="8.3399128656191424E-4"/>
    <n v="92.056518516042487"/>
    <x v="0"/>
  </r>
  <r>
    <x v="0"/>
    <s v="10.01.00015"/>
    <s v="material medico"/>
    <n v="184252.22"/>
    <n v="8.3397739087810654E-4"/>
    <n v="92.05735249343337"/>
    <x v="1"/>
  </r>
  <r>
    <x v="0"/>
    <s v="10.01.00015"/>
    <s v="Rateio de despesas do consultorio"/>
    <n v="184248.38"/>
    <n v="8.3396000995764345E-4"/>
    <n v="92.058186453443327"/>
    <x v="0"/>
  </r>
  <r>
    <x v="0"/>
    <s v="10.01.00012"/>
    <s v="Material de uso e consumo do consutório"/>
    <n v="184246.1"/>
    <n v="8.3394969003611858E-4"/>
    <n v="92.05902040313336"/>
    <x v="1"/>
  </r>
  <r>
    <x v="0"/>
    <s v="10.01.00008"/>
    <s v="Laboratório/Protético"/>
    <n v="184244"/>
    <n v="8.3394018484524016E-4"/>
    <n v="92.059854343318207"/>
    <x v="0"/>
  </r>
  <r>
    <x v="0"/>
    <s v="10.03.00004"/>
    <s v="Manutenção de Sistema de informática"/>
    <n v="184233.14"/>
    <n v="8.3389102942955549E-4"/>
    <n v="92.060688234347637"/>
    <x v="1"/>
  </r>
  <r>
    <x v="1"/>
    <s v="10.01.00006"/>
    <s v="Mensalidades"/>
    <n v="184185.42"/>
    <n v="8.336750352825504E-4"/>
    <n v="92.061521909382918"/>
    <x v="0"/>
  </r>
  <r>
    <x v="1"/>
    <s v="10.01.00042"/>
    <s v="Auxilio alimentação"/>
    <n v="184131.94"/>
    <n v="8.3343296975485048E-4"/>
    <n v="92.062355342352674"/>
    <x v="1"/>
  </r>
  <r>
    <x v="1"/>
    <s v="10.01.00034"/>
    <s v="INSS - GPS"/>
    <n v="184130.65"/>
    <n v="8.3342713085188236E-4"/>
    <n v="92.063188769483531"/>
    <x v="0"/>
  </r>
  <r>
    <x v="1"/>
    <s v="10.03.00016"/>
    <s v="Taxas custodias"/>
    <n v="184128.4"/>
    <n v="8.3341694671879853E-4"/>
    <n v="92.06402218643025"/>
    <x v="0"/>
  </r>
  <r>
    <x v="1"/>
    <s v="10.01.00017"/>
    <s v="Material de Uso e Consumo Consultório"/>
    <n v="184106.66"/>
    <n v="8.3331854536180161E-4"/>
    <n v="92.064855504975611"/>
    <x v="1"/>
  </r>
  <r>
    <x v="0"/>
    <s v="10.01.00018"/>
    <s v="Recibo de Férias"/>
    <n v="184068"/>
    <n v="8.3314355932401414E-4"/>
    <n v="92.06568864853493"/>
    <x v="0"/>
  </r>
  <r>
    <x v="1"/>
    <s v="10.01.00051"/>
    <s v="Prestação de Serviços de Informática"/>
    <n v="184060.21"/>
    <n v="8.3310829959213706E-4"/>
    <n v="92.066521756834518"/>
    <x v="0"/>
  </r>
  <r>
    <x v="1"/>
    <s v="10.01.00015"/>
    <s v="Pagamento a Fornecedor"/>
    <n v="184020.43"/>
    <n v="8.3292824411921457E-4"/>
    <n v="92.067354685078641"/>
    <x v="0"/>
  </r>
  <r>
    <x v="1"/>
    <s v="10.01.00015"/>
    <s v="GRERJ"/>
    <n v="183959.59"/>
    <n v="8.3265286516062719E-4"/>
    <n v="92.068187337943797"/>
    <x v="0"/>
  </r>
  <r>
    <x v="1"/>
    <s v="10.01.00018"/>
    <s v="Laboratório De Protése Dentária"/>
    <n v="183933"/>
    <n v="8.3253251133898285E-4"/>
    <n v="92.069019870455136"/>
    <x v="0"/>
  </r>
  <r>
    <x v="1"/>
    <s v="10.01.00001"/>
    <s v="Serviços próteticos"/>
    <n v="183859.5"/>
    <n v="8.3219982965824363E-4"/>
    <n v="92.069852070284796"/>
    <x v="0"/>
  </r>
  <r>
    <x v="1"/>
    <s v="10.01.00015"/>
    <s v="Material Ortodôntico"/>
    <n v="183744.48"/>
    <n v="8.3167921677499703E-4"/>
    <n v="92.070683749501569"/>
    <x v="1"/>
  </r>
  <r>
    <x v="0"/>
    <s v="10.01.00015"/>
    <s v="MATERIAL APLICADO NOS SERVICOS ODONTOLOGICOS PRESTADOS"/>
    <n v="183710.94"/>
    <n v="8.3152740529782686E-4"/>
    <n v="92.071515276906865"/>
    <x v="1"/>
  </r>
  <r>
    <x v="1"/>
    <s v="10.01.00015"/>
    <s v="Honorário Serviços Contabilidade"/>
    <n v="183692.2"/>
    <n v="8.3144258278494189E-4"/>
    <n v="92.072346719489644"/>
    <x v="0"/>
  </r>
  <r>
    <x v="1"/>
    <s v="10.01.00016"/>
    <s v="Serviços Prestados "/>
    <n v="183622.41"/>
    <n v="8.3112669360808759E-4"/>
    <n v="92.073177846183256"/>
    <x v="0"/>
  </r>
  <r>
    <x v="0"/>
    <s v="10.01.00022"/>
    <s v="Assistência Médica"/>
    <n v="183602.41"/>
    <n v="8.3103616798067554E-4"/>
    <n v="92.074008882351237"/>
    <x v="0"/>
  </r>
  <r>
    <x v="0"/>
    <s v="10.01.00016"/>
    <s v="LABORATÓRIO DE PRÓTESE"/>
    <n v="183539.24"/>
    <n v="8.3075024278649447E-4"/>
    <n v="92.074839632594021"/>
    <x v="0"/>
  </r>
  <r>
    <x v="0"/>
    <s v="10.01.00015"/>
    <s v="Insumos para a prestação de serviços"/>
    <n v="183524"/>
    <n v="8.3068126225840661E-4"/>
    <n v="92.075670313856278"/>
    <x v="1"/>
  </r>
  <r>
    <x v="1"/>
    <s v="10.01.00015"/>
    <s v="Material Aplicado na produção do serviço "/>
    <n v="183519"/>
    <n v="8.3065863085155347E-4"/>
    <n v="92.076500972487125"/>
    <x v="1"/>
  </r>
  <r>
    <x v="0"/>
    <s v="10.01.00014"/>
    <s v="Telefone do Cartório"/>
    <n v="183512.8"/>
    <n v="8.3063056790705586E-4"/>
    <n v="92.077331603055029"/>
    <x v="1"/>
  </r>
  <r>
    <x v="1"/>
    <s v="10.01.00038"/>
    <s v="Servicos tomados"/>
    <n v="183507.58"/>
    <n v="8.3060694071830123E-4"/>
    <n v="92.078162209995753"/>
    <x v="0"/>
  </r>
  <r>
    <x v="0"/>
    <s v="10.01.00015"/>
    <s v="Materiais aplicados em serviços"/>
    <n v="183500.44"/>
    <n v="8.3057462306931516E-4"/>
    <n v="92.078992784618819"/>
    <x v="1"/>
  </r>
  <r>
    <x v="0"/>
    <s v="10.05.00005"/>
    <s v="Salarios e Encargos - FGTS"/>
    <n v="183472.19"/>
    <n v="8.3044675562059559E-4"/>
    <n v="92.079823231374434"/>
    <x v="0"/>
  </r>
  <r>
    <x v="1"/>
    <s v="10.01.00008"/>
    <s v="Material para atendimento"/>
    <n v="183413.89"/>
    <n v="8.3018287341668972E-4"/>
    <n v="92.080653414247848"/>
    <x v="1"/>
  </r>
  <r>
    <x v="1"/>
    <s v="10.01.00016"/>
    <s v="Material/equipamentos odontológicos"/>
    <n v="183400.67"/>
    <n v="8.301230359769702E-4"/>
    <n v="92.08148353728383"/>
    <x v="1"/>
  </r>
  <r>
    <x v="1"/>
    <s v="10.01.00015"/>
    <s v="Material de insumo"/>
    <n v="183395.97"/>
    <n v="8.3010176245452831E-4"/>
    <n v="92.082313639046291"/>
    <x v="1"/>
  </r>
  <r>
    <x v="0"/>
    <s v="10.01.00015"/>
    <s v="Material Odontológico/consultório"/>
    <n v="183366.67"/>
    <n v="8.299691424103698E-4"/>
    <n v="92.083143608188706"/>
    <x v="1"/>
  </r>
  <r>
    <x v="0"/>
    <s v="10.01.00019"/>
    <s v="Emolumentos ao Tribunal de Justiça"/>
    <n v="183364.54"/>
    <n v="8.2995950143105034E-4"/>
    <n v="92.083973567690137"/>
    <x v="0"/>
  </r>
  <r>
    <x v="0"/>
    <s v="10.01.00012"/>
    <s v="Material de Uso da Atividade / Protético"/>
    <n v="183363.49"/>
    <n v="8.2995474883561118E-4"/>
    <n v="92.084803522438975"/>
    <x v="1"/>
  </r>
  <r>
    <x v="0"/>
    <s v="10.01.00015"/>
    <s v="Vale transporte"/>
    <n v="183345.71"/>
    <n v="8.2987427155284182E-4"/>
    <n v="92.085633396710534"/>
    <x v="1"/>
  </r>
  <r>
    <x v="0"/>
    <s v="10.01.00046"/>
    <s v="SALARIOS E ENCARGOS - CONTRIBUIÇOES PREVIDENCIARIAS"/>
    <n v="183314.97"/>
    <n v="8.2973513366350947E-4"/>
    <n v="92.086463131844198"/>
    <x v="0"/>
  </r>
  <r>
    <x v="0"/>
    <s v="10.01.00028"/>
    <s v="Despesas do Responsável Interinamente pela a Unidade"/>
    <n v="183295.08"/>
    <n v="8.2964510592704822E-4"/>
    <n v="92.087292776950122"/>
    <x v="0"/>
  </r>
  <r>
    <x v="1"/>
    <s v="10.01.00019"/>
    <s v="Protetico"/>
    <n v="183279.67"/>
    <n v="8.2957535593112738E-4"/>
    <n v="92.088122352306058"/>
    <x v="0"/>
  </r>
  <r>
    <x v="0"/>
    <s v="10.01.00016"/>
    <s v="Serviços tomados de pessoa jurídica"/>
    <n v="183270.11"/>
    <n v="8.2953208468122428E-4"/>
    <n v="92.088951884390738"/>
    <x v="0"/>
  </r>
  <r>
    <x v="0"/>
    <s v="10.01.00017"/>
    <s v=" Material para consumo"/>
    <n v="183241.34"/>
    <n v="8.2940186356619209E-4"/>
    <n v="92.089781286254308"/>
    <x v="1"/>
  </r>
  <r>
    <x v="0"/>
    <s v="10.01.00017"/>
    <s v="Correios"/>
    <n v="183198.65"/>
    <n v="8.2920863661448108E-4"/>
    <n v="92.090610494890925"/>
    <x v="0"/>
  </r>
  <r>
    <x v="0"/>
    <s v="10.01.00021"/>
    <s v="Material odontológico"/>
    <n v="183187.94"/>
    <n v="8.2916016014100192E-4"/>
    <n v="92.091439655051062"/>
    <x v="1"/>
  </r>
  <r>
    <x v="1"/>
    <s v="11.01.00003"/>
    <s v="Despesas Diversas"/>
    <n v="183186.61"/>
    <n v="8.2915414018677898E-4"/>
    <n v="92.092268809191253"/>
    <x v="0"/>
  </r>
  <r>
    <x v="1"/>
    <s v="10.01.00022"/>
    <s v="Prestação de serviço de terceiros"/>
    <n v="183166.17"/>
    <n v="8.2906162299556407E-4"/>
    <n v="92.093097870814248"/>
    <x v="1"/>
  </r>
  <r>
    <x v="1"/>
    <s v="10.01.00021"/>
    <s v="Serviço Terceiros"/>
    <n v="183160"/>
    <n v="8.290336958395074E-4"/>
    <n v="92.093926904510084"/>
    <x v="1"/>
  </r>
  <r>
    <x v="1"/>
    <s v="10.01.00015"/>
    <s v="SERVIÇOS PRESTADOS TERCEIROS"/>
    <n v="183157.81"/>
    <n v="8.2902378328330564E-4"/>
    <n v="92.094755928293367"/>
    <x v="1"/>
  </r>
  <r>
    <x v="1"/>
    <s v="10.01.00015"/>
    <s v="Material de consumo e produtos do escritório/consultório"/>
    <n v="183153.63"/>
    <n v="8.2900486342717659E-4"/>
    <n v="92.0955849331568"/>
    <x v="1"/>
  </r>
  <r>
    <x v="0"/>
    <s v="10.01.00017"/>
    <s v="Aquisição De Material P/ Uso E Consumo"/>
    <n v="183146.03"/>
    <n v="8.2897046368876008E-4"/>
    <n v="92.096413903620487"/>
    <x v="1"/>
  </r>
  <r>
    <x v="1"/>
    <s v="10.01.00015"/>
    <s v="Materiais de Expediente"/>
    <n v="183131.81"/>
    <n v="8.2890609996767012E-4"/>
    <n v="92.097242809720456"/>
    <x v="1"/>
  </r>
  <r>
    <x v="0"/>
    <s v="10.01.00016"/>
    <s v="Serviços prestados por pessoa jurídica"/>
    <n v="183127.53"/>
    <n v="8.2888672748340384E-4"/>
    <n v="92.098071696447946"/>
    <x v="0"/>
  </r>
  <r>
    <x v="1"/>
    <s v="10.01.00015"/>
    <s v="Material dentário aplicado no serviço"/>
    <n v="183095.79"/>
    <n v="8.2874306331270106E-4"/>
    <n v="92.098900439511254"/>
    <x v="1"/>
  </r>
  <r>
    <x v="0"/>
    <s v="10.01.00015"/>
    <s v="Custos C/ Proteses e Laboratórios"/>
    <n v="183087.53"/>
    <n v="8.2870567622857986E-4"/>
    <n v="92.099729145187482"/>
    <x v="0"/>
  </r>
  <r>
    <x v="1"/>
    <s v="10.01.00018"/>
    <s v="SISTEMAS DE INFORMÁTICA - AQUISIÇÃO E MANUTENÇÃO"/>
    <n v="183048.67"/>
    <n v="8.2852978493451837E-4"/>
    <n v="92.100557674972421"/>
    <x v="1"/>
  </r>
  <r>
    <x v="0"/>
    <s v="10.01.00035"/>
    <s v="Despesas diversas"/>
    <n v="183038.67"/>
    <n v="8.2848452212081229E-4"/>
    <n v="92.101386159494538"/>
    <x v="0"/>
  </r>
  <r>
    <x v="1"/>
    <s v="10.01.00016"/>
    <s v="Serviço protético"/>
    <n v="183025.1"/>
    <n v="8.2842310048261323E-4"/>
    <n v="92.102214582595025"/>
    <x v="0"/>
  </r>
  <r>
    <x v="0"/>
    <s v="10.01.00024"/>
    <s v="INSS sobre remuneração de servidores da serventia"/>
    <n v="183024.27"/>
    <n v="8.2841934366907556E-4"/>
    <n v="92.103043001938687"/>
    <x v="0"/>
  </r>
  <r>
    <x v="0"/>
    <s v="10.01.00006"/>
    <s v="Serviços Prestados de terceiros"/>
    <n v="183024.24"/>
    <n v="8.2841920788063442E-4"/>
    <n v="92.103871421146565"/>
    <x v="1"/>
  </r>
  <r>
    <x v="0"/>
    <s v="10.01.00019"/>
    <s v="UNIMED"/>
    <n v="183021.01"/>
    <n v="8.284045879918074E-4"/>
    <n v="92.104699825734556"/>
    <x v="0"/>
  </r>
  <r>
    <x v="1"/>
    <s v="10.01.00014"/>
    <s v="Segurança / Vigilancia dos imoveis e bens do leilão"/>
    <n v="183006.88"/>
    <n v="8.2834063163604078E-4"/>
    <n v="92.105528166366199"/>
    <x v="0"/>
  </r>
  <r>
    <x v="0"/>
    <s v="10.01.00016"/>
    <s v="salarios e honorarios"/>
    <n v="182975.96"/>
    <n v="8.2820067901606166E-4"/>
    <n v="92.106356367045208"/>
    <x v="0"/>
  </r>
  <r>
    <x v="0"/>
    <s v="10.01.00017"/>
    <s v="Remuneração de autônomo"/>
    <n v="182917.05"/>
    <n v="8.2793403578051939E-4"/>
    <n v="92.107184301080991"/>
    <x v="0"/>
  </r>
  <r>
    <x v="1"/>
    <s v="10.01.00017"/>
    <s v="Material de uso na atividade"/>
    <n v="182910.53"/>
    <n v="8.2790452442598329E-4"/>
    <n v="92.108012205605419"/>
    <x v="1"/>
  </r>
  <r>
    <x v="0"/>
    <s v="10.01.00037"/>
    <s v="Grerj"/>
    <n v="182896.73"/>
    <n v="8.2784206174306896E-4"/>
    <n v="92.108840047667158"/>
    <x v="0"/>
  </r>
  <r>
    <x v="0"/>
    <s v="10.01.00017"/>
    <s v="Despesas Administrativas de escritório/consultório"/>
    <n v="182874.63"/>
    <n v="8.277420309247786E-4"/>
    <n v="92.109667789698079"/>
    <x v="0"/>
  </r>
  <r>
    <x v="1"/>
    <s v="10.01.00015"/>
    <s v="Material técnico "/>
    <n v="182849.01"/>
    <n v="8.2762606759606387E-4"/>
    <n v="92.110495415765669"/>
    <x v="1"/>
  </r>
  <r>
    <x v="0"/>
    <s v="10.01.00016"/>
    <s v="Material para procedimentos"/>
    <n v="182846.56"/>
    <n v="8.276149782067058E-4"/>
    <n v="92.111323030743876"/>
    <x v="1"/>
  </r>
  <r>
    <x v="1"/>
    <s v="10.01.00018"/>
    <s v="Cursos e Treinamentos"/>
    <n v="182804.63"/>
    <n v="8.2742519122883649E-4"/>
    <n v="92.112150455935108"/>
    <x v="0"/>
  </r>
  <r>
    <x v="1"/>
    <s v="10.01.00017"/>
    <s v="Material Odontologicos/Medicamentos"/>
    <n v="182790.82"/>
    <n v="8.2736268328310837E-4"/>
    <n v="92.11297781861839"/>
    <x v="1"/>
  </r>
  <r>
    <x v="0"/>
    <s v="10.01.00015"/>
    <s v="Material Oftalmológico"/>
    <n v="182772.66"/>
    <n v="8.2728048601341832E-4"/>
    <n v="92.113805099104397"/>
    <x v="1"/>
  </r>
  <r>
    <x v="1"/>
    <s v="10.01.00012"/>
    <s v="Material de uso odontologico"/>
    <n v="182674.97"/>
    <n v="8.268383135863241E-4"/>
    <n v="92.114631937417982"/>
    <x v="1"/>
  </r>
  <r>
    <x v="1"/>
    <s v="10.01.00016"/>
    <s v="Materiais utililzados na prestação de serviço"/>
    <n v="182669.16"/>
    <n v="8.2681201589156097E-4"/>
    <n v="92.11545874943387"/>
    <x v="1"/>
  </r>
  <r>
    <x v="0"/>
    <s v="11.01.00019"/>
    <s v="Manutenção e Reforma - ND"/>
    <n v="182658.13"/>
    <n v="8.2676209100804321E-4"/>
    <n v="92.116285511524879"/>
    <x v="1"/>
  </r>
  <r>
    <x v="0"/>
    <s v="10.01.00015"/>
    <s v="Materiais Odontológicos."/>
    <n v="182643.16"/>
    <n v="8.2669433257592524E-4"/>
    <n v="92.117112205857453"/>
    <x v="1"/>
  </r>
  <r>
    <x v="1"/>
    <s v="10.01.00016"/>
    <s v="Salários e ordenados"/>
    <n v="182631.81"/>
    <n v="8.2664295928236897E-4"/>
    <n v="92.117938848816735"/>
    <x v="0"/>
  </r>
  <r>
    <x v="0"/>
    <s v="10.01.00019"/>
    <s v="SERVIÇOS CONTABEIS"/>
    <n v="182631.23"/>
    <n v="8.2664033403917405E-4"/>
    <n v="92.118765489150775"/>
    <x v="0"/>
  </r>
  <r>
    <x v="1"/>
    <s v="10.01.00017"/>
    <s v="Material Medico"/>
    <n v="182565.86"/>
    <n v="8.2634445102597754E-4"/>
    <n v="92.119591833601802"/>
    <x v="1"/>
  </r>
  <r>
    <x v="0"/>
    <s v="10.01.00026"/>
    <s v="Recompe"/>
    <n v="182545.12"/>
    <n v="8.2625057595035148E-4"/>
    <n v="92.120418084177757"/>
    <x v="0"/>
  </r>
  <r>
    <x v="0"/>
    <s v="10.01.00021"/>
    <s v="Honorários Contábeis "/>
    <n v="182539.62"/>
    <n v="8.2622568140281307E-4"/>
    <n v="92.121244309859165"/>
    <x v="0"/>
  </r>
  <r>
    <x v="1"/>
    <s v="10.02.00001"/>
    <s v="Material de Consumo"/>
    <n v="182538.46"/>
    <n v="8.2622043091642322E-4"/>
    <n v="92.122070530290088"/>
    <x v="1"/>
  </r>
  <r>
    <x v="1"/>
    <s v="10.01.00002"/>
    <s v="Pagamento de aluguel"/>
    <n v="182524.79999999999"/>
    <n v="8.2615860191290083E-4"/>
    <n v="92.122896688891998"/>
    <x v="1"/>
  </r>
  <r>
    <x v="1"/>
    <s v="10.01.00015"/>
    <s v="despesas dedutíveis totais"/>
    <n v="182419.99"/>
    <n v="8.256842023624479E-4"/>
    <n v="92.123722373094367"/>
    <x v="0"/>
  </r>
  <r>
    <x v="1"/>
    <s v="10.01.00017"/>
    <s v="INSS Empregados"/>
    <n v="182400.66"/>
    <n v="8.2559670934355422E-4"/>
    <n v="92.124547969803714"/>
    <x v="0"/>
  </r>
  <r>
    <x v="0"/>
    <s v="10.01.00016"/>
    <s v="Honorários Advocaticios"/>
    <n v="182400"/>
    <n v="8.2559372199784964E-4"/>
    <n v="92.125373563525713"/>
    <x v="0"/>
  </r>
  <r>
    <x v="0"/>
    <s v="10.01.00001"/>
    <s v="Água do consultório"/>
    <n v="182302.79"/>
    <n v="8.2515372218581345E-4"/>
    <n v="92.126198717247902"/>
    <x v="1"/>
  </r>
  <r>
    <x v="0"/>
    <s v="10.01.00016"/>
    <s v="Material de Aplicação Direta no Consultório"/>
    <n v="182301.77"/>
    <n v="8.2514910537881533E-4"/>
    <n v="92.127023866353284"/>
    <x v="1"/>
  </r>
  <r>
    <x v="1"/>
    <s v="10.01.00021"/>
    <s v=" Insumos medicos"/>
    <n v="182261.55"/>
    <n v="8.2496705834208964E-4"/>
    <n v="92.127848833411619"/>
    <x v="1"/>
  </r>
  <r>
    <x v="1"/>
    <s v="10.01.00015"/>
    <s v="Despesas com serviços"/>
    <n v="182242.79"/>
    <n v="8.248821453035772E-4"/>
    <n v="92.128673715556928"/>
    <x v="0"/>
  </r>
  <r>
    <x v="0"/>
    <s v="10.01.00012"/>
    <s v="Material de escritório/consultorio "/>
    <n v="182221.82"/>
    <n v="8.2478722918323576E-4"/>
    <n v="92.129498502786106"/>
    <x v="1"/>
  </r>
  <r>
    <x v="0"/>
    <s v="10.01.00017"/>
    <s v="uso e consumo"/>
    <n v="182217.60000000001"/>
    <n v="8.2476812827585178E-4"/>
    <n v="92.130323270914388"/>
    <x v="0"/>
  </r>
  <r>
    <x v="0"/>
    <s v="10.01.00023"/>
    <s v="Cursos e aperfeicoamentos"/>
    <n v="182209.71"/>
    <n v="8.2473241591583769E-4"/>
    <n v="92.13114800333031"/>
    <x v="0"/>
  </r>
  <r>
    <x v="0"/>
    <s v="10.01.00016"/>
    <s v="Honorarios contabeis"/>
    <n v="182187.17"/>
    <n v="8.2463039353374446E-4"/>
    <n v="92.131972633723848"/>
    <x v="0"/>
  </r>
  <r>
    <x v="0"/>
    <s v="10.01.00018"/>
    <s v="Aluguel Moto "/>
    <n v="182185.63"/>
    <n v="8.246234230604336E-4"/>
    <n v="92.132797257146905"/>
    <x v="1"/>
  </r>
  <r>
    <x v="0"/>
    <s v="10.01.00017"/>
    <s v="Prestação de Serviços Pessoa Juridica "/>
    <n v="182163.32"/>
    <n v="8.2452244172305554E-4"/>
    <n v="92.133621779588623"/>
    <x v="0"/>
  </r>
  <r>
    <x v="0"/>
    <s v="10.01.00015"/>
    <s v="Serviços de Terceiros - PJ"/>
    <n v="182154.29"/>
    <n v="8.2448156940227897E-4"/>
    <n v="92.134446261158018"/>
    <x v="1"/>
  </r>
  <r>
    <x v="1"/>
    <s v="10.01.00016"/>
    <s v="Aluguel de Equipamentos e Mobiliários"/>
    <n v="182101.36"/>
    <n v="8.2424199332933282E-4"/>
    <n v="92.135270503151347"/>
    <x v="1"/>
  </r>
  <r>
    <x v="0"/>
    <s v="10.01.00018"/>
    <s v="Laboratorio"/>
    <n v="182090.91"/>
    <n v="8.241946936890103E-4"/>
    <n v="92.136094697845039"/>
    <x v="0"/>
  </r>
  <r>
    <x v="0"/>
    <s v="10.01.00013"/>
    <s v="Material Odontológico"/>
    <n v="182075.42"/>
    <n v="8.241245815905796E-4"/>
    <n v="92.136918822426622"/>
    <x v="1"/>
  </r>
  <r>
    <x v="1"/>
    <s v="10.01.00015"/>
    <s v="Despesas escritório"/>
    <n v="182038.6"/>
    <n v="8.2395792391051401E-4"/>
    <n v="92.137742780350536"/>
    <x v="0"/>
  </r>
  <r>
    <x v="0"/>
    <s v="10.02.00002"/>
    <s v="Férias"/>
    <n v="182036.91"/>
    <n v="8.2395027449499764E-4"/>
    <n v="92.13856673062503"/>
    <x v="0"/>
  </r>
  <r>
    <x v="0"/>
    <s v="10.01.00042"/>
    <s v="Digitalização"/>
    <n v="182024.26"/>
    <n v="8.2389301703565969E-4"/>
    <n v="92.139390623642072"/>
    <x v="0"/>
  </r>
  <r>
    <x v="0"/>
    <s v="10.01.00015"/>
    <s v="Honorarios profissionais"/>
    <n v="181995.51999999999"/>
    <n v="8.2376293170906831E-4"/>
    <n v="92.140214386573774"/>
    <x v="0"/>
  </r>
  <r>
    <x v="1"/>
    <s v="10.01.00015"/>
    <s v="Despesas com Materiais Odontológicos "/>
    <n v="181992.82"/>
    <n v="8.2375071074936783E-4"/>
    <n v="92.141038137284525"/>
    <x v="1"/>
  </r>
  <r>
    <x v="1"/>
    <s v="10.01.00015"/>
    <s v="Material de serviços odontológicos"/>
    <n v="181990.14"/>
    <n v="8.237385803152947E-4"/>
    <n v="92.141861875864834"/>
    <x v="1"/>
  </r>
  <r>
    <x v="0"/>
    <s v="10.01.00019"/>
    <s v="Taxa de Fiscalização Judiciária"/>
    <n v="181983"/>
    <n v="8.2370626266630841E-4"/>
    <n v="92.142685582127498"/>
    <x v="0"/>
  </r>
  <r>
    <x v="1"/>
    <s v="10.01.00015"/>
    <s v="Honorários a terceiro"/>
    <n v="181955.4"/>
    <n v="8.2358133730047996E-4"/>
    <n v="92.143509163464799"/>
    <x v="1"/>
  </r>
  <r>
    <x v="0"/>
    <s v="10.01.00023"/>
    <s v="Despesas de custeio"/>
    <n v="181834.27"/>
    <n v="8.2303306883805877E-4"/>
    <n v="92.144332196533639"/>
    <x v="0"/>
  </r>
  <r>
    <x v="1"/>
    <s v="10.01.00017"/>
    <s v="Material para uso injetável no consultório"/>
    <n v="181815.13"/>
    <n v="8.2294643581262543E-4"/>
    <n v="92.145155142969458"/>
    <x v="1"/>
  </r>
  <r>
    <x v="0"/>
    <s v="10.01.00018"/>
    <s v="Laboratório de Prótese Dentária"/>
    <n v="181804.9"/>
    <n v="8.2290013195420418E-4"/>
    <n v="92.145978043101408"/>
    <x v="0"/>
  </r>
  <r>
    <x v="1"/>
    <s v="10.01.00015"/>
    <s v="Despesas material odontologico Consultorio"/>
    <n v="181801.03"/>
    <n v="8.2288261524530006E-4"/>
    <n v="92.146800925716647"/>
    <x v="1"/>
  </r>
  <r>
    <x v="0"/>
    <s v="10.01.00018"/>
    <s v="Despesas com alimentação de funcionários"/>
    <n v="181767.11"/>
    <n v="8.227290837812092E-4"/>
    <n v="92.147623654800427"/>
    <x v="1"/>
  </r>
  <r>
    <x v="1"/>
    <s v="10.01.00019"/>
    <s v="Publicidade e Propaganda"/>
    <n v="181743.95"/>
    <n v="8.2262425510466611E-4"/>
    <n v="92.148446279055534"/>
    <x v="0"/>
  </r>
  <r>
    <x v="0"/>
    <s v="10.01.00018"/>
    <s v="Despesa com protetico"/>
    <n v="181742.51"/>
    <n v="8.2261773725949248E-4"/>
    <n v="92.14926889679279"/>
    <x v="0"/>
  </r>
  <r>
    <x v="1"/>
    <s v="10.01.00015"/>
    <s v="Salários e ordenados"/>
    <n v="181636.37"/>
    <n v="8.2213731775481673E-4"/>
    <n v="92.150091034110545"/>
    <x v="0"/>
  </r>
  <r>
    <x v="0"/>
    <s v="10.01.00023"/>
    <s v="Honorários Contábeis"/>
    <n v="181614.85"/>
    <n v="8.2203991217972129E-4"/>
    <n v="92.150913074022725"/>
    <x v="0"/>
  </r>
  <r>
    <x v="1"/>
    <s v="11.01.00001"/>
    <s v="Carnê-Leão pago"/>
    <n v="181598.4"/>
    <n v="8.2196545485117476E-4"/>
    <n v="92.151735039477572"/>
    <x v="0"/>
  </r>
  <r>
    <x v="0"/>
    <s v="10.01.00006"/>
    <s v="Emolumentos pagos a terceiros - D"/>
    <n v="181598.18"/>
    <n v="8.2196445906927327E-4"/>
    <n v="92.152557003936636"/>
    <x v="0"/>
  </r>
  <r>
    <x v="1"/>
    <s v="10.01.00016"/>
    <s v="Remuneração paga a terceiros, SEM vínculo empregatício"/>
    <n v="181578.16"/>
    <n v="8.2187384291623387E-4"/>
    <n v="92.153378877779545"/>
    <x v="1"/>
  </r>
  <r>
    <x v="1"/>
    <s v="10.01.00016"/>
    <s v="Material de consumo / dental "/>
    <n v="181568.16"/>
    <n v="8.2182858010252779E-4"/>
    <n v="92.154200706359646"/>
    <x v="1"/>
  </r>
  <r>
    <x v="0"/>
    <s v="10.01.00036"/>
    <s v="DISTRIBUIÇÃO"/>
    <n v="181536.92"/>
    <n v="8.2168717907251038E-4"/>
    <n v="92.155022393538715"/>
    <x v="0"/>
  </r>
  <r>
    <x v="1"/>
    <s v="10.01.00019"/>
    <s v="VALE REFEIÇÃO"/>
    <n v="181536.11"/>
    <n v="8.2168351278459997E-4"/>
    <n v="92.155844077051498"/>
    <x v="1"/>
  </r>
  <r>
    <x v="0"/>
    <s v="10.01.00032"/>
    <s v="Assessoria Jurídica  "/>
    <n v="181527.4"/>
    <n v="8.2164408887386211E-4"/>
    <n v="92.156665721140371"/>
    <x v="0"/>
  </r>
  <r>
    <x v="0"/>
    <s v="10.01.00032"/>
    <s v="FERIAS"/>
    <n v="181523.76"/>
    <n v="8.2162761320967316E-4"/>
    <n v="92.157487348753577"/>
    <x v="0"/>
  </r>
  <r>
    <x v="0"/>
    <s v="10.01.00018"/>
    <s v="Assistência  Contábil"/>
    <n v="181503.85"/>
    <n v="8.2153749494758444E-4"/>
    <n v="92.15830888624852"/>
    <x v="0"/>
  </r>
  <r>
    <x v="1"/>
    <s v="10.01.00017"/>
    <s v="MATERIAL UTILIZADO NA PRESTAÇÃO DE SERVIÇOS"/>
    <n v="181495.31"/>
    <n v="8.2149884050467957E-4"/>
    <n v="92.159130385089028"/>
    <x v="1"/>
  </r>
  <r>
    <x v="0"/>
    <s v="11.01.00006"/>
    <s v="06 - Carnê-leão pago"/>
    <n v="181481.25"/>
    <n v="8.2143520098860881E-4"/>
    <n v="92.159951820290019"/>
    <x v="0"/>
  </r>
  <r>
    <x v="1"/>
    <s v="10.01.00015"/>
    <s v="Custos do Serviços Prestados"/>
    <n v="181480.86"/>
    <n v="8.2143343573887423E-4"/>
    <n v="92.16077325372575"/>
    <x v="0"/>
  </r>
  <r>
    <x v="1"/>
    <s v="10.01.00015"/>
    <s v="Material de procedimento medico"/>
    <n v="181475.74"/>
    <n v="8.2141026117825671E-4"/>
    <n v="92.161594663986932"/>
    <x v="1"/>
  </r>
  <r>
    <x v="1"/>
    <s v="10.01.00016"/>
    <s v="Material de Uso e Consumo em consultório"/>
    <n v="181470.85"/>
    <n v="8.2138812766235458E-4"/>
    <n v="92.162416052114594"/>
    <x v="1"/>
  </r>
  <r>
    <x v="0"/>
    <s v="10.01.00015"/>
    <s v="Material para desempenho"/>
    <n v="181461.53"/>
    <n v="8.2134594271998066E-4"/>
    <n v="92.163237398057319"/>
    <x v="1"/>
  </r>
  <r>
    <x v="0"/>
    <s v="10.01.00012"/>
    <s v="Material de consumo consultório "/>
    <n v="181412.35"/>
    <n v="8.2112334020217447E-4"/>
    <n v="92.164058521397521"/>
    <x v="1"/>
  </r>
  <r>
    <x v="1"/>
    <s v="10.02.00004"/>
    <s v="Serviços Prestados por Profissionais "/>
    <n v="181386.34"/>
    <n v="8.2100561162372495E-4"/>
    <n v="92.164879527009148"/>
    <x v="0"/>
  </r>
  <r>
    <x v="0"/>
    <s v="10.01.00004"/>
    <s v="Folha De Pagamento"/>
    <n v="181355.6"/>
    <n v="8.2086647373439271E-4"/>
    <n v="92.165700393482879"/>
    <x v="0"/>
  </r>
  <r>
    <x v="0"/>
    <s v="10.01.00017"/>
    <s v="MATERIAL CONSULTÓRIO"/>
    <n v="181338.07"/>
    <n v="8.2078712802196598E-4"/>
    <n v="92.1665211806109"/>
    <x v="1"/>
  </r>
  <r>
    <x v="1"/>
    <s v="10.01.00021"/>
    <s v="Serviços Prestados PF"/>
    <n v="181306.3"/>
    <n v="8.2064332806282194E-4"/>
    <n v="92.167341823938969"/>
    <x v="0"/>
  </r>
  <r>
    <x v="1"/>
    <s v="10.01.00032"/>
    <s v="MATERIAL DE CONSUMO (PAPELARIA)"/>
    <n v="181280.91"/>
    <n v="8.2052840577882238E-4"/>
    <n v="92.168162352344751"/>
    <x v="1"/>
  </r>
  <r>
    <x v="1"/>
    <s v="10.01.00016"/>
    <s v="Despesas diversas no consultório"/>
    <n v="181211.34"/>
    <n v="8.2021351238386947E-4"/>
    <n v="92.168982565857135"/>
    <x v="0"/>
  </r>
  <r>
    <x v="0"/>
    <s v="10.01.00015"/>
    <s v="GRERJ No"/>
    <n v="181181.57"/>
    <n v="8.2007876498746673E-4"/>
    <n v="92.169802644622123"/>
    <x v="0"/>
  </r>
  <r>
    <x v="0"/>
    <s v="10.01.00001"/>
    <s v="SALARIO"/>
    <n v="181146.38"/>
    <n v="8.1991948514603522E-4"/>
    <n v="92.170622564107276"/>
    <x v="0"/>
  </r>
  <r>
    <x v="0"/>
    <s v="10.01.00017"/>
    <s v="Despesas Gerais da Clínica"/>
    <n v="181115"/>
    <n v="8.1977745043662587E-4"/>
    <n v="92.171442341557707"/>
    <x v="0"/>
  </r>
  <r>
    <x v="1"/>
    <s v="10.01.00017"/>
    <s v="Protéticos"/>
    <n v="181113.37"/>
    <n v="8.1977007259799158E-4"/>
    <n v="92.172262111630303"/>
    <x v="0"/>
  </r>
  <r>
    <x v="0"/>
    <s v="10.01.00017"/>
    <s v="Outras despesas"/>
    <n v="181107.03"/>
    <n v="8.1974137597410214E-4"/>
    <n v="92.173081853006281"/>
    <x v="0"/>
  </r>
  <r>
    <x v="1"/>
    <s v="10.01.00001"/>
    <s v="Materiais de consumo, Medicamentos e Odontológicos"/>
    <n v="181076.25"/>
    <n v="8.1960205703351496E-4"/>
    <n v="92.173901455063316"/>
    <x v="1"/>
  </r>
  <r>
    <x v="0"/>
    <s v="10.01.00021"/>
    <s v="DESPESAS DIVERSAS DO CONSULTORIO"/>
    <n v="181052.05"/>
    <n v="8.1949252102434629E-4"/>
    <n v="92.174720947584333"/>
    <x v="0"/>
  </r>
  <r>
    <x v="0"/>
    <s v="10.01.00002"/>
    <s v="Pagamento a terceiros / Fornecedores / Prestadores de serviço"/>
    <n v="181041.09"/>
    <n v="8.1944291298052449E-4"/>
    <n v="92.175540390497318"/>
    <x v="1"/>
  </r>
  <r>
    <x v="0"/>
    <s v="10.01.00016"/>
    <s v="Medicamentos, Produtos e Materiais "/>
    <n v="181004.68"/>
    <n v="8.1927811107582085E-4"/>
    <n v="92.176359668608399"/>
    <x v="1"/>
  </r>
  <r>
    <x v="1"/>
    <s v="10.01.00031"/>
    <s v="Serviços terceirizados"/>
    <n v="180990.02"/>
    <n v="8.1921175579092781E-4"/>
    <n v="92.177178880364195"/>
    <x v="0"/>
  </r>
  <r>
    <x v="0"/>
    <s v="10.01.00017"/>
    <s v="Material odontologico"/>
    <n v="180929.6"/>
    <n v="8.1893827787051616E-4"/>
    <n v="92.177997818642069"/>
    <x v="1"/>
  </r>
  <r>
    <x v="0"/>
    <s v="10.01.00015"/>
    <s v="Material/Serviços aplicados no Atendimento ao paciente no consultório"/>
    <n v="180928.49"/>
    <n v="8.1893325369819471E-4"/>
    <n v="92.178816751895766"/>
    <x v="1"/>
  </r>
  <r>
    <x v="0"/>
    <s v="10.01.00017"/>
    <s v="Mão de Obra de Terceiros"/>
    <n v="180924.15"/>
    <n v="8.1891360963704635E-4"/>
    <n v="92.179635665505401"/>
    <x v="1"/>
  </r>
  <r>
    <x v="1"/>
    <s v="10.01.00015"/>
    <s v="Compra de vacinas"/>
    <n v="180908.25"/>
    <n v="8.1884164176325371E-4"/>
    <n v="92.180454507147161"/>
    <x v="0"/>
  </r>
  <r>
    <x v="1"/>
    <s v="10.01.00021"/>
    <s v="MATERIAL DE APLICAÇÃO"/>
    <n v="180903.31"/>
    <n v="8.1881928193328285E-4"/>
    <n v="92.181273326429093"/>
    <x v="1"/>
  </r>
  <r>
    <x v="0"/>
    <s v="10.14.00001"/>
    <s v="Funcionários"/>
    <n v="180887.22"/>
    <n v="8.1874645406602986E-4"/>
    <n v="92.182092072883165"/>
    <x v="0"/>
  </r>
  <r>
    <x v="1"/>
    <s v="10.01.00015"/>
    <s v="Materiais utilizados no tratamento"/>
    <n v="180885.09"/>
    <n v="8.1873681308671051E-4"/>
    <n v="92.182910809696253"/>
    <x v="1"/>
  </r>
  <r>
    <x v="0"/>
    <s v="10.03.00001"/>
    <s v="ALUGUEL"/>
    <n v="180878"/>
    <n v="8.1870472175179306E-4"/>
    <n v="92.183729514418005"/>
    <x v="1"/>
  </r>
  <r>
    <x v="0"/>
    <s v="10.01.00015"/>
    <s v="Copa, Refeições e Lanches"/>
    <n v="180862.36"/>
    <n v="8.1863393071115683E-4"/>
    <n v="92.184548148348711"/>
    <x v="0"/>
  </r>
  <r>
    <x v="1"/>
    <s v="10.01.00015"/>
    <s v="Material utilizado na Harmonização Orofacial"/>
    <n v="180828.26"/>
    <n v="8.184795845164192E-4"/>
    <n v="92.18536662793322"/>
    <x v="1"/>
  </r>
  <r>
    <x v="0"/>
    <s v="10.01.00015"/>
    <s v="Pagamento ao Cliente Demandante"/>
    <n v="180806.78"/>
    <n v="8.183823599925787E-4"/>
    <n v="92.186185010293215"/>
    <x v="0"/>
  </r>
  <r>
    <x v="1"/>
    <s v="10.01.00002"/>
    <s v="Despesas com Bloco Cirurgico"/>
    <n v="180767.15"/>
    <n v="8.1820298346186172E-4"/>
    <n v="92.187003213276682"/>
    <x v="0"/>
  </r>
  <r>
    <x v="1"/>
    <s v="10.01.00012"/>
    <s v="Materiais Odontológicos aplicados"/>
    <n v="180759.25"/>
    <n v="8.1816722583903396E-4"/>
    <n v="92.187821380502527"/>
    <x v="1"/>
  </r>
  <r>
    <x v="0"/>
    <s v="10.01.00012"/>
    <s v="Material e insumo utilizado na prestação de serviço  odontológico e EPI"/>
    <n v="180715.07"/>
    <n v="8.1796725472808082E-4"/>
    <n v="92.18863934775726"/>
    <x v="1"/>
  </r>
  <r>
    <x v="1"/>
    <s v="10.01.00062"/>
    <s v="MANUTENÇÃO DE MÁQUINAS, EQUIPAMENTOS E MOBILIÁRIOS"/>
    <n v="180677.08"/>
    <n v="8.1779530129881149E-4"/>
    <n v="92.189457143058561"/>
    <x v="1"/>
  </r>
  <r>
    <x v="0"/>
    <s v="10.01.00023"/>
    <s v="Material para Prestação de Serviço "/>
    <n v="180674.91"/>
    <n v="8.1778547926823742E-4"/>
    <n v="92.190274928537832"/>
    <x v="1"/>
  </r>
  <r>
    <x v="0"/>
    <s v="10.01.00005"/>
    <s v="Material de uso e consumo"/>
    <n v="180656.66"/>
    <n v="8.1770287463322393E-4"/>
    <n v="92.191092631412459"/>
    <x v="1"/>
  </r>
  <r>
    <x v="1"/>
    <s v="10.01.00015"/>
    <s v="Material de uso ou consumo clinica"/>
    <n v="180623.8"/>
    <n v="8.1755414102738591E-4"/>
    <n v="92.191910185553482"/>
    <x v="1"/>
  </r>
  <r>
    <x v="1"/>
    <s v="10.01.00058"/>
    <s v="Salários e Ordenados"/>
    <n v="180622.25"/>
    <n v="8.1754712529126159E-4"/>
    <n v="92.192727732678776"/>
    <x v="0"/>
  </r>
  <r>
    <x v="0"/>
    <s v="10.01.00015"/>
    <s v="Remuneração paga a terceiros, sem vínculo empregatício "/>
    <n v="180575.09"/>
    <n v="8.1733366586182396E-4"/>
    <n v="92.19354506634464"/>
    <x v="1"/>
  </r>
  <r>
    <x v="0"/>
    <s v="10.01.00015"/>
    <s v="Despesas com dental"/>
    <n v="180559.3"/>
    <n v="8.17262195878982E-4"/>
    <n v="92.194362328540521"/>
    <x v="0"/>
  </r>
  <r>
    <x v="1"/>
    <s v="10.01.00015"/>
    <s v="Matáeria Prima de uso e consumo no escritório/consultório"/>
    <n v="180509.57"/>
    <n v="8.1703710390642204E-4"/>
    <n v="92.195179365644421"/>
    <x v="0"/>
  </r>
  <r>
    <x v="1"/>
    <s v="10.01.00015"/>
    <s v="Serviços Prestados por Terceiros para Preparação dos Serviços"/>
    <n v="180473"/>
    <n v="8.168715777966992E-4"/>
    <n v="92.195996237222218"/>
    <x v="1"/>
  </r>
  <r>
    <x v="0"/>
    <s v="10.01.00020"/>
    <s v="CRVA"/>
    <n v="180471.39"/>
    <n v="8.1686429048369248E-4"/>
    <n v="92.196813101512703"/>
    <x v="0"/>
  </r>
  <r>
    <x v="0"/>
    <s v="10.01.00016"/>
    <s v="Material para procedimento"/>
    <n v="180469.95"/>
    <n v="8.1685777263851885E-4"/>
    <n v="92.197629959285337"/>
    <x v="1"/>
  </r>
  <r>
    <x v="0"/>
    <s v="10.02.00006"/>
    <s v="Encargos S/ Folha Salarios"/>
    <n v="180463.01"/>
    <n v="8.1682636024580692E-4"/>
    <n v="92.198446785645586"/>
    <x v="0"/>
  </r>
  <r>
    <x v="1"/>
    <s v="10.01.00032"/>
    <s v="Encargos da folha (FGTS, INSS, IRRF)"/>
    <n v="180446.27"/>
    <n v="8.1675059029566281E-4"/>
    <n v="92.199263536235875"/>
    <x v="0"/>
  </r>
  <r>
    <x v="1"/>
    <s v="10.01.00016"/>
    <s v="Remuneração paga a terceiros, sem vínculo empregatício."/>
    <n v="180426.17"/>
    <n v="8.1665961204011386E-4"/>
    <n v="92.200080195847917"/>
    <x v="1"/>
  </r>
  <r>
    <x v="1"/>
    <s v="10.01.00016"/>
    <s v="Serviços prestados por teceiros"/>
    <n v="180422.9"/>
    <n v="8.1664481110003181E-4"/>
    <n v="92.200896840659013"/>
    <x v="0"/>
  </r>
  <r>
    <x v="0"/>
    <s v="10.01.00016"/>
    <s v="Honorários de protéticos"/>
    <n v="180412"/>
    <n v="8.1659547463309231E-4"/>
    <n v="92.201713436133645"/>
    <x v="0"/>
  </r>
  <r>
    <x v="0"/>
    <s v="10.01.00015"/>
    <s v="Invisalign"/>
    <n v="180402.52"/>
    <n v="8.1655256548569908E-4"/>
    <n v="92.202529988699126"/>
    <x v="0"/>
  </r>
  <r>
    <x v="1"/>
    <s v="10.01.00023"/>
    <s v="SALÁRIOS E ENCARGOS"/>
    <n v="180373.3"/>
    <n v="8.1642030754405001E-4"/>
    <n v="92.20334640900667"/>
    <x v="0"/>
  </r>
  <r>
    <x v="0"/>
    <s v="10.01.00026"/>
    <s v="INSS - Contribuição previdenciária - Folha de Pagamento"/>
    <n v="180335.26"/>
    <n v="8.162481278007125E-4"/>
    <n v="92.204162657134475"/>
    <x v="0"/>
  </r>
  <r>
    <x v="0"/>
    <s v="10.01.00055"/>
    <s v="IMPRESSOS E LIVROS"/>
    <n v="180307.26"/>
    <n v="8.1612139192233557E-4"/>
    <n v="92.204978778526396"/>
    <x v="0"/>
  </r>
  <r>
    <x v="1"/>
    <s v="10.02.00004"/>
    <s v="Férias"/>
    <n v="180297.41"/>
    <n v="8.1607680805083512E-4"/>
    <n v="92.205794855334446"/>
    <x v="0"/>
  </r>
  <r>
    <x v="1"/>
    <s v="10.01.00012"/>
    <s v="Material de escritório (Insumos)"/>
    <n v="180288.81"/>
    <n v="8.1603788203104795E-4"/>
    <n v="92.206610893216478"/>
    <x v="1"/>
  </r>
  <r>
    <x v="0"/>
    <s v="10.01.00018"/>
    <s v="Cursos, eventos e congressos"/>
    <n v="180239.82"/>
    <n v="8.1581613950670211E-4"/>
    <n v="92.207426709355985"/>
    <x v="0"/>
  </r>
  <r>
    <x v="0"/>
    <s v="10.01.00015"/>
    <s v="Materiais de consumo odontologicos e laboratorial"/>
    <n v="180211.8"/>
    <n v="8.1568931310269782E-4"/>
    <n v="92.208242398669086"/>
    <x v="1"/>
  </r>
  <r>
    <x v="0"/>
    <s v="10.01.00036"/>
    <s v="Rescições"/>
    <n v="180188.41"/>
    <n v="8.1558344338143935E-4"/>
    <n v="92.209057982112469"/>
    <x v="0"/>
  </r>
  <r>
    <x v="1"/>
    <s v="10.01.00017"/>
    <s v="Materiais odontologicos"/>
    <n v="180172.29"/>
    <n v="8.1551047972574522E-4"/>
    <n v="92.209873492592195"/>
    <x v="1"/>
  </r>
  <r>
    <x v="0"/>
    <s v="10.01.00016"/>
    <s v="Férias funcionários"/>
    <n v="180160.93"/>
    <n v="8.1545906116937527E-4"/>
    <n v="92.210688951653367"/>
    <x v="0"/>
  </r>
  <r>
    <x v="0"/>
    <s v="10.01.00021"/>
    <s v="MANUTENÇÃO DE SITES E PROVEDORES"/>
    <n v="180057.43"/>
    <n v="8.1499059104751792E-4"/>
    <n v="92.21150394224442"/>
    <x v="1"/>
  </r>
  <r>
    <x v="0"/>
    <s v="10.01.00015"/>
    <s v="Despesas com consultório"/>
    <n v="180045.81"/>
    <n v="8.1493799565799155E-4"/>
    <n v="92.212318880240076"/>
    <x v="0"/>
  </r>
  <r>
    <x v="1"/>
    <s v="10.01.00015"/>
    <s v="Material uso Consultório"/>
    <n v="180029.94"/>
    <n v="8.1486616357264016E-4"/>
    <n v="92.213133746403642"/>
    <x v="1"/>
  </r>
  <r>
    <x v="1"/>
    <s v="10.02.00001"/>
    <s v="MATERIAIS E PRODUTOS DE USO MEDICO"/>
    <n v="180012.09"/>
    <n v="8.1478536945017483E-4"/>
    <n v="92.213948531773099"/>
    <x v="1"/>
  </r>
  <r>
    <x v="1"/>
    <s v="10.01.00021"/>
    <s v="Outras despesas"/>
    <n v="180011.42"/>
    <n v="8.1478233684165646E-4"/>
    <n v="92.214763314109945"/>
    <x v="0"/>
  </r>
  <r>
    <x v="1"/>
    <s v="10.01.00043"/>
    <s v="Serviços advocatícios / assessoria jurídica"/>
    <n v="180000"/>
    <n v="8.1473064670840422E-4"/>
    <n v="92.215578044756654"/>
    <x v="0"/>
  </r>
  <r>
    <x v="1"/>
    <s v="10.01.00003"/>
    <s v="Locação de móveis, máquinas e equipamentos"/>
    <n v="180000"/>
    <n v="8.1473064670840422E-4"/>
    <n v="92.216392775403364"/>
    <x v="0"/>
  </r>
  <r>
    <x v="1"/>
    <s v="10.01.00019"/>
    <s v="Alugueis de Equipamentos"/>
    <n v="180000"/>
    <n v="8.1473064670840422E-4"/>
    <n v="92.217207506050073"/>
    <x v="0"/>
  </r>
  <r>
    <x v="0"/>
    <s v="10.01.00002"/>
    <s v="ALUGUEL DO IMÓVEL"/>
    <n v="180000"/>
    <n v="8.1473064670840422E-4"/>
    <n v="92.218022236696783"/>
    <x v="1"/>
  </r>
  <r>
    <x v="0"/>
    <s v="10.01.00019"/>
    <s v="Alugueis de Equipamentos"/>
    <n v="180000"/>
    <n v="8.1473064670840422E-4"/>
    <n v="92.218836967343492"/>
    <x v="0"/>
  </r>
  <r>
    <x v="1"/>
    <s v="10.01.00033"/>
    <s v="Vale alimentação para empregados com vínculo empregatício"/>
    <n v="179998.65"/>
    <n v="8.1472453622855392E-4"/>
    <n v="92.219651691879719"/>
    <x v="1"/>
  </r>
  <r>
    <x v="0"/>
    <s v="10.01.00017"/>
    <s v="Honorários Advocatícios"/>
    <n v="179972.97"/>
    <n v="8.1460830132295691E-4"/>
    <n v="92.220466300181045"/>
    <x v="0"/>
  </r>
  <r>
    <x v="1"/>
    <s v="10.01.00015"/>
    <s v="Vale transporte"/>
    <n v="179962.08"/>
    <n v="8.1455901011883087E-4"/>
    <n v="92.221280859191168"/>
    <x v="1"/>
  </r>
  <r>
    <x v="1"/>
    <s v="10.01.00017"/>
    <s v="Despesas com sistema operacional"/>
    <n v="179949.69"/>
    <n v="8.1450292949264923E-4"/>
    <n v="92.222095362120655"/>
    <x v="0"/>
  </r>
  <r>
    <x v="0"/>
    <s v="10.01.00018"/>
    <s v="Despesas com publicações"/>
    <n v="179910.31"/>
    <n v="8.14324684532275E-4"/>
    <n v="92.222909686805181"/>
    <x v="0"/>
  </r>
  <r>
    <x v="0"/>
    <s v="10.01.00015"/>
    <s v="Material de expediente ou consumo do consultório "/>
    <n v="179897.17"/>
    <n v="8.1426520919506524E-4"/>
    <n v="92.223723952014382"/>
    <x v="1"/>
  </r>
  <r>
    <x v="1"/>
    <s v="10.01.00006"/>
    <s v="ENCARGOS SOCIAIS INSS -FGTS E IRRF"/>
    <n v="179884.94"/>
    <n v="8.142098527739028E-4"/>
    <n v="92.224538161867159"/>
    <x v="0"/>
  </r>
  <r>
    <x v="1"/>
    <s v="10.01.00015"/>
    <s v="Material de Uso na Prestação do Serviço"/>
    <n v="179865.82"/>
    <n v="8.1412331027409693E-4"/>
    <n v="92.225352285177436"/>
    <x v="1"/>
  </r>
  <r>
    <x v="1"/>
    <s v="10.01.00015"/>
    <s v="Fornecedor de Material de Odontologico"/>
    <n v="179847.97"/>
    <n v="8.1404251615163159E-4"/>
    <n v="92.226166327693591"/>
    <x v="1"/>
  </r>
  <r>
    <x v="1"/>
    <s v="10.01.00015"/>
    <s v="Remuneração paga a Terceiros, sem vinculo empregatício"/>
    <n v="179840.57"/>
    <n v="8.1400902166948921E-4"/>
    <n v="92.226980336715258"/>
    <x v="1"/>
  </r>
  <r>
    <x v="0"/>
    <s v="10.01.00015"/>
    <s v="Mão de Obra de Terceiros "/>
    <n v="179837.25"/>
    <n v="8.1399399441533875E-4"/>
    <n v="92.227794330709671"/>
    <x v="1"/>
  </r>
  <r>
    <x v="1"/>
    <s v="10.01.00018"/>
    <s v="Plano de Saúde Corporativo"/>
    <n v="179819.02"/>
    <n v="8.1391148030595262E-4"/>
    <n v="92.228608242189978"/>
    <x v="1"/>
  </r>
  <r>
    <x v="1"/>
    <s v="10.01.00036"/>
    <s v="Cartão alimentação"/>
    <n v="179811.01"/>
    <n v="8.1387522479217417E-4"/>
    <n v="92.229422117414771"/>
    <x v="1"/>
  </r>
  <r>
    <x v="0"/>
    <s v="10.01.00017"/>
    <s v="Propaganda Atividade profissional "/>
    <n v="179796.66"/>
    <n v="8.1381027265450595E-4"/>
    <n v="92.230235927687431"/>
    <x v="0"/>
  </r>
  <r>
    <x v="1"/>
    <s v="10.01.00018"/>
    <s v="Serviços Prestados por terceiros sem vinculo empregaticio"/>
    <n v="179782.5"/>
    <n v="8.1374618051029829E-4"/>
    <n v="92.231049673867943"/>
    <x v="1"/>
  </r>
  <r>
    <x v="1"/>
    <s v="10.01.00016"/>
    <s v="LABORATÓRIO DE PRÓTESE"/>
    <n v="179777.32"/>
    <n v="8.1372273437279859E-4"/>
    <n v="92.231863396602321"/>
    <x v="0"/>
  </r>
  <r>
    <x v="0"/>
    <s v="10.01.00019"/>
    <s v="Selos de autenticidade"/>
    <n v="179746"/>
    <n v="8.135809712402712E-4"/>
    <n v="92.232676977573561"/>
    <x v="0"/>
  </r>
  <r>
    <x v="0"/>
    <s v="10.01.00038"/>
    <s v="Fundo de Reserva -fins rescisórios - Processo 207.598.0001/2023 "/>
    <n v="179712.79"/>
    <n v="8.1343065343595364E-4"/>
    <n v="92.233490408226999"/>
    <x v="0"/>
  </r>
  <r>
    <x v="1"/>
    <s v="10.01.00016"/>
    <s v="Salário/Rescisões/Férias/13ºSalário"/>
    <n v="179706.82"/>
    <n v="8.1340363153617121E-4"/>
    <n v="92.234303811858538"/>
    <x v="0"/>
  </r>
  <r>
    <x v="1"/>
    <s v="10.01.00046"/>
    <s v="ISS"/>
    <n v="179653.51"/>
    <n v="8.1316233547630427E-4"/>
    <n v="92.235116974194014"/>
    <x v="0"/>
  </r>
  <r>
    <x v="0"/>
    <s v="10.01.00020"/>
    <s v="SERVIÇOS PROTETICOS"/>
    <n v="179635.88"/>
    <n v="8.1308253713574064E-4"/>
    <n v="92.235930056731149"/>
    <x v="0"/>
  </r>
  <r>
    <x v="0"/>
    <s v="10.01.00015"/>
    <s v="MATERIAL UTILIZADO PARA PRESTAÇÃO DE SERVIÇOS "/>
    <n v="179624.87"/>
    <n v="8.1303270277785023E-4"/>
    <n v="92.236743089433929"/>
    <x v="1"/>
  </r>
  <r>
    <x v="1"/>
    <s v="10.01.00017"/>
    <s v="Cursos e treinamentos"/>
    <n v="179620.47"/>
    <n v="8.1301278713981969E-4"/>
    <n v="92.237556102221063"/>
    <x v="0"/>
  </r>
  <r>
    <x v="1"/>
    <s v="10.01.00021"/>
    <s v="Recomp 1º Ofício de Notas"/>
    <n v="179604.97"/>
    <n v="8.1294262977857519E-4"/>
    <n v="92.238369044850842"/>
    <x v="0"/>
  </r>
  <r>
    <x v="1"/>
    <s v="10.01.00015"/>
    <s v="PRODUTOS CONSULTÓRIO"/>
    <n v="179585.18"/>
    <n v="8.1285305467025106E-4"/>
    <n v="92.23918189790551"/>
    <x v="1"/>
  </r>
  <r>
    <x v="1"/>
    <s v="10.01.00001"/>
    <s v="FOLHA MENSAL DE SALÁRIOS "/>
    <n v="179533.52"/>
    <n v="8.1261922697464567E-4"/>
    <n v="92.239994517132487"/>
    <x v="0"/>
  </r>
  <r>
    <x v="1"/>
    <s v="10.01.00015"/>
    <s v=" Material de Uso e tratamento"/>
    <n v="179526.09"/>
    <n v="8.1258559670406203E-4"/>
    <n v="92.240807102729192"/>
    <x v="1"/>
  </r>
  <r>
    <x v="0"/>
    <s v="10.01.00015"/>
    <s v="Materiais e Insumos médicos "/>
    <n v="179512.73"/>
    <n v="8.12525125584951E-4"/>
    <n v="92.241619627854774"/>
    <x v="1"/>
  </r>
  <r>
    <x v="0"/>
    <s v="10.01.00031"/>
    <s v="REPASSE TRIBUNAL - TETO EXCEDIDO"/>
    <n v="179484.23"/>
    <n v="8.123961265658888E-4"/>
    <n v="92.242432023981337"/>
    <x v="0"/>
  </r>
  <r>
    <x v="1"/>
    <s v="10.01.00005"/>
    <s v="serviços contábeis"/>
    <n v="179460"/>
    <n v="8.1228645476827909E-4"/>
    <n v="92.243244310436111"/>
    <x v="0"/>
  </r>
  <r>
    <x v="1"/>
    <s v="10.02.00008"/>
    <s v="33 - Serviços de Terceiros"/>
    <n v="179428.41"/>
    <n v="8.1214346953978171E-4"/>
    <n v="92.244056453905657"/>
    <x v="1"/>
  </r>
  <r>
    <x v="1"/>
    <s v="10.01.00015"/>
    <s v="Duplicatas "/>
    <n v="179396.14"/>
    <n v="8.119974064399524E-4"/>
    <n v="92.244868451312101"/>
    <x v="0"/>
  </r>
  <r>
    <x v="1"/>
    <s v="10.01.00018"/>
    <s v="material médico"/>
    <n v="179369.37"/>
    <n v="8.1187623788766129E-4"/>
    <n v="92.245680327549991"/>
    <x v="1"/>
  </r>
  <r>
    <x v="0"/>
    <s v="10.01.00015"/>
    <s v="Material de Uso na Prestação do Serviço"/>
    <n v="179363.69"/>
    <n v="8.1185052860947632E-4"/>
    <n v="92.246492178078597"/>
    <x v="1"/>
  </r>
  <r>
    <x v="0"/>
    <s v="10.01.00024"/>
    <s v="Material de expediente"/>
    <n v="179296.06"/>
    <n v="8.1154441620038252E-4"/>
    <n v="92.247303722494792"/>
    <x v="1"/>
  </r>
  <r>
    <x v="0"/>
    <s v="10.01.00025"/>
    <s v="Despesas medicas"/>
    <n v="179250.81"/>
    <n v="8.1133960196836275E-4"/>
    <n v="92.248115062096758"/>
    <x v="0"/>
  </r>
  <r>
    <x v="0"/>
    <s v="10.01.00018"/>
    <s v="FEADMP"/>
    <n v="179248.43"/>
    <n v="8.1132882941870065E-4"/>
    <n v="92.248926390926172"/>
    <x v="0"/>
  </r>
  <r>
    <x v="1"/>
    <s v="10.01.00016"/>
    <s v="Despesas fundamentais para o exercício da profissão;"/>
    <n v="179248.01"/>
    <n v="8.1132692838052503E-4"/>
    <n v="92.249737717854558"/>
    <x v="0"/>
  </r>
  <r>
    <x v="1"/>
    <s v="10.01.00020"/>
    <s v="TAXA JUDICIARIA"/>
    <n v="179209.27"/>
    <n v="8.1115158024022791E-4"/>
    <n v="92.250548869434795"/>
    <x v="0"/>
  </r>
  <r>
    <x v="1"/>
    <s v="10.01.00019"/>
    <s v="TFJ - MG - recolhimento relativo aos atos praticados no mês "/>
    <n v="179192.6"/>
    <n v="8.110761271297801E-4"/>
    <n v="92.25135994556193"/>
    <x v="0"/>
  </r>
  <r>
    <x v="0"/>
    <s v="10.01.00020"/>
    <s v="Rateio consultório"/>
    <n v="179127.57"/>
    <n v="8.1078178305224989E-4"/>
    <n v="92.252170727344989"/>
    <x v="0"/>
  </r>
  <r>
    <x v="1"/>
    <s v="10.01.00015"/>
    <s v="Material medico para procedimento no consultório"/>
    <n v="179120.39"/>
    <n v="8.1074928435200899E-4"/>
    <n v="92.252981476629344"/>
    <x v="1"/>
  </r>
  <r>
    <x v="1"/>
    <s v="10.01.00015"/>
    <s v="Despesas do Serviço Notarial e Registral"/>
    <n v="179100.28"/>
    <n v="8.1065826083364593E-4"/>
    <n v="92.253792134890176"/>
    <x v="0"/>
  </r>
  <r>
    <x v="1"/>
    <s v="10.01.00016"/>
    <s v="LABORATÓRIOS DE PRÓTESE"/>
    <n v="179100"/>
    <n v="8.1065699347486226E-4"/>
    <n v="92.254602791883656"/>
    <x v="0"/>
  </r>
  <r>
    <x v="1"/>
    <s v="10.01.00017"/>
    <s v="Locação de Equipamentos"/>
    <n v="179086.44"/>
    <n v="8.1059561709947688E-4"/>
    <n v="92.255413387500752"/>
    <x v="0"/>
  </r>
  <r>
    <x v="0"/>
    <s v="10.01.00020"/>
    <s v="Serviços prestados por terceiros sem vínculo empregatício"/>
    <n v="179066.32"/>
    <n v="8.1050454831830035E-4"/>
    <n v="92.256223892049064"/>
    <x v="1"/>
  </r>
  <r>
    <x v="1"/>
    <s v="10.01.00029"/>
    <s v="Aluguel de Software e Hardware"/>
    <n v="179065.11"/>
    <n v="8.1049907151784189E-4"/>
    <n v="92.257034391120584"/>
    <x v="1"/>
  </r>
  <r>
    <x v="1"/>
    <s v="10.01.00016"/>
    <s v="Material de consumo dental"/>
    <n v="179054.05"/>
    <n v="8.1044901084588298E-4"/>
    <n v="92.257844840131426"/>
    <x v="1"/>
  </r>
  <r>
    <x v="1"/>
    <s v="10.01.00016"/>
    <s v="Material Consultorio e descartaveis"/>
    <n v="179049.08"/>
    <n v="8.104265152274712E-4"/>
    <n v="92.258655266646656"/>
    <x v="1"/>
  </r>
  <r>
    <x v="1"/>
    <s v="10.01.00025"/>
    <s v="Aparelhos Ortodônticos "/>
    <n v="179041.42"/>
    <n v="8.1039184391217239E-4"/>
    <n v="92.259465658490569"/>
    <x v="0"/>
  </r>
  <r>
    <x v="1"/>
    <s v="10.01.00015"/>
    <s v="Trabalhos protéticos"/>
    <n v="179004.5"/>
    <n v="8.1022473360396969E-4"/>
    <n v="92.260275883224168"/>
    <x v="0"/>
  </r>
  <r>
    <x v="0"/>
    <s v="10.01.00012"/>
    <s v="Férias"/>
    <n v="178997.24"/>
    <n v="8.1019187280121914E-4"/>
    <n v="92.261086075096969"/>
    <x v="0"/>
  </r>
  <r>
    <x v="0"/>
    <s v="10.01.00019"/>
    <s v="Despesas custeio/material de expediente/uso e consumo do consultorio"/>
    <n v="178987.71"/>
    <n v="8.1014873733975729E-4"/>
    <n v="92.261896223834313"/>
    <x v="1"/>
  </r>
  <r>
    <x v="0"/>
    <s v="10.01.00019"/>
    <s v="Serviços Protéticos"/>
    <n v="178982.21"/>
    <n v="8.1012384279221909E-4"/>
    <n v="92.26270634767711"/>
    <x v="0"/>
  </r>
  <r>
    <x v="0"/>
    <s v="10.01.00042"/>
    <s v="Auxílio alimentação"/>
    <n v="178977.81"/>
    <n v="8.1010392715418844E-4"/>
    <n v="92.263516451604261"/>
    <x v="1"/>
  </r>
  <r>
    <x v="1"/>
    <s v="10.01.00015"/>
    <s v="Despesas com produtos odontológicos "/>
    <n v="178951.62"/>
    <n v="8.0998538384509226E-4"/>
    <n v="92.2643264369881"/>
    <x v="1"/>
  </r>
  <r>
    <x v="1"/>
    <s v="10.01.00015"/>
    <s v="DESPESAS CF LIVRO CAIXA "/>
    <n v="178933"/>
    <n v="8.0990110448597166E-4"/>
    <n v="92.265136338092589"/>
    <x v="0"/>
  </r>
  <r>
    <x v="0"/>
    <s v="10.01.00020"/>
    <s v="Repasses Legais - Tribunal de Justiça - Funajuris"/>
    <n v="178879.05"/>
    <n v="8.096569116060276E-4"/>
    <n v="92.265945995004188"/>
    <x v="0"/>
  </r>
  <r>
    <x v="1"/>
    <s v="10.01.00015"/>
    <s v="Material para uso na prestação do serviço"/>
    <n v="178837.93"/>
    <n v="8.0947079091606838E-4"/>
    <n v="92.2667554657951"/>
    <x v="1"/>
  </r>
  <r>
    <x v="1"/>
    <s v="10.01.00017"/>
    <s v="Serviços de Terceiros "/>
    <n v="178821.97"/>
    <n v="8.0939855146539366E-4"/>
    <n v="92.267564864346568"/>
    <x v="1"/>
  </r>
  <r>
    <x v="0"/>
    <s v="10.01.00017"/>
    <s v="laboratorio de protese"/>
    <n v="178812.38"/>
    <n v="8.0935514442704963E-4"/>
    <n v="92.268374219490994"/>
    <x v="0"/>
  </r>
  <r>
    <x v="0"/>
    <s v="10.01.00020"/>
    <s v="Serviços Jurídicos"/>
    <n v="178792"/>
    <n v="8.0926289881271668E-4"/>
    <n v="92.269183482389806"/>
    <x v="0"/>
  </r>
  <r>
    <x v="1"/>
    <s v="10.01.00027"/>
    <s v="Outras Despesas"/>
    <n v="178785.04"/>
    <n v="8.0923139589437728E-4"/>
    <n v="92.269992713785697"/>
    <x v="0"/>
  </r>
  <r>
    <x v="0"/>
    <s v="10.01.00015"/>
    <s v="Insumos  e Mat Prima na Fabricação Biscoitos Congelados"/>
    <n v="178771.55"/>
    <n v="8.0917033635868787E-4"/>
    <n v="92.270801884122051"/>
    <x v="1"/>
  </r>
  <r>
    <x v="1"/>
    <s v="10.01.00030"/>
    <s v="Taxa de ocupação"/>
    <n v="178752.32"/>
    <n v="8.0908329596793131E-4"/>
    <n v="92.271610967418013"/>
    <x v="0"/>
  </r>
  <r>
    <x v="0"/>
    <s v="10.01.00015"/>
    <s v="Material para uso no serviço odontológico"/>
    <n v="178739.99"/>
    <n v="8.0902748691863164E-4"/>
    <n v="92.272419994904936"/>
    <x v="1"/>
  </r>
  <r>
    <x v="0"/>
    <s v="10.01.00020"/>
    <s v="FGTS CELETISTAS"/>
    <n v="178736.58"/>
    <n v="8.0901205229915796E-4"/>
    <n v="92.273229006957237"/>
    <x v="0"/>
  </r>
  <r>
    <x v="1"/>
    <s v="10.01.00015"/>
    <s v=" - Material Odontológico"/>
    <n v="178736"/>
    <n v="8.0900942705596304E-4"/>
    <n v="92.274038016384296"/>
    <x v="1"/>
  </r>
  <r>
    <x v="0"/>
    <s v="10.01.00029"/>
    <s v="Aperfeiçoamento Profissional"/>
    <n v="178720.56"/>
    <n v="8.0893954127160095E-4"/>
    <n v="92.274846955925568"/>
    <x v="0"/>
  </r>
  <r>
    <x v="0"/>
    <s v="10.01.00015"/>
    <s v="laboratório de prótese"/>
    <n v="178688.64000000001"/>
    <n v="8.0879506237025139E-4"/>
    <n v="92.275655750987937"/>
    <x v="0"/>
  </r>
  <r>
    <x v="0"/>
    <s v="10.01.00016"/>
    <s v="Serviços de prótese dentaria "/>
    <n v="178644"/>
    <n v="8.0859300916986758E-4"/>
    <n v="92.276464343997105"/>
    <x v="0"/>
  </r>
  <r>
    <x v="1"/>
    <s v="10.01.00012"/>
    <s v="Material utilizado em Consulta"/>
    <n v="178642.04"/>
    <n v="8.0858413765838133E-4"/>
    <n v="92.277272928134764"/>
    <x v="1"/>
  </r>
  <r>
    <x v="1"/>
    <s v="10.01.00015"/>
    <s v="Vale Transporte"/>
    <n v="178614.06"/>
    <n v="8.0845749230563165E-4"/>
    <n v="92.278081385627075"/>
    <x v="1"/>
  </r>
  <r>
    <x v="0"/>
    <s v="10.01.00016"/>
    <s v="DARF"/>
    <n v="178604.77"/>
    <n v="8.0841544315169887E-4"/>
    <n v="92.278889801070221"/>
    <x v="0"/>
  </r>
  <r>
    <x v="1"/>
    <s v="10.02.00003"/>
    <s v="Medicamentos "/>
    <n v="178592.01"/>
    <n v="8.0835768780141001E-4"/>
    <n v="92.279698158758023"/>
    <x v="0"/>
  </r>
  <r>
    <x v="1"/>
    <s v="10.01.00002"/>
    <s v="Material dentário"/>
    <n v="178516.29"/>
    <n v="8.08014957776028E-4"/>
    <n v="92.280506173715793"/>
    <x v="1"/>
  </r>
  <r>
    <x v="0"/>
    <s v="10.01.00015"/>
    <s v="PGTO DE TERCEIROS SEM VINCULO EMPREGATICIO"/>
    <n v="178497.74"/>
    <n v="8.0793099525660326E-4"/>
    <n v="92.281314104711043"/>
    <x v="1"/>
  </r>
  <r>
    <x v="0"/>
    <s v="10.01.00027"/>
    <s v="DESPESAS DEDUTÍVEIS TOTAIS"/>
    <n v="178493.37"/>
    <n v="8.0791121540701376E-4"/>
    <n v="92.282122015926447"/>
    <x v="0"/>
  </r>
  <r>
    <x v="0"/>
    <s v="10.01.00015"/>
    <s v="Remuneracao paga a terceiro sem vinculo"/>
    <n v="178460.16"/>
    <n v="8.077608976026962E-4"/>
    <n v="92.282929776824048"/>
    <x v="1"/>
  </r>
  <r>
    <x v="1"/>
    <s v="10.02.00009"/>
    <s v="Selos"/>
    <n v="178431.43"/>
    <n v="8.0763085753891861E-4"/>
    <n v="92.283737407681585"/>
    <x v="0"/>
  </r>
  <r>
    <x v="0"/>
    <s v="10.01.00015"/>
    <s v="MATERIAIS UTILIZADOS NA PRESTAÇÃO DE SERVIÇOS"/>
    <n v="178391.85"/>
    <n v="8.0745170732227035E-4"/>
    <n v="92.284544859388902"/>
    <x v="1"/>
  </r>
  <r>
    <x v="1"/>
    <s v="10.01.00013"/>
    <s v="Salários empregados, INSS e FGTS"/>
    <n v="178331.2"/>
    <n v="8.0717718835714332E-4"/>
    <n v="92.285352036577265"/>
    <x v="0"/>
  </r>
  <r>
    <x v="0"/>
    <s v="10.01.00006"/>
    <s v="Prestação Serviços pagos a terceiros"/>
    <n v="178324.28"/>
    <n v="8.0714586649005863E-4"/>
    <n v="92.286159182443754"/>
    <x v="1"/>
  </r>
  <r>
    <x v="0"/>
    <s v="10.01.00051"/>
    <s v="Previdência Social"/>
    <n v="178229.51"/>
    <n v="8.0671691080456672E-4"/>
    <n v="92.286965899354556"/>
    <x v="0"/>
  </r>
  <r>
    <x v="0"/>
    <s v="10.01.00032"/>
    <s v="Serviços prestados por terceiros"/>
    <n v="178201.13"/>
    <n v="8.0658845493926899E-4"/>
    <n v="92.287772487809491"/>
    <x v="1"/>
  </r>
  <r>
    <x v="0"/>
    <s v="10.02.00010"/>
    <s v="PREVIDENCIA SOCIAL - GPS"/>
    <n v="178164.1"/>
    <n v="8.064208467401156E-4"/>
    <n v="92.288578908656234"/>
    <x v="0"/>
  </r>
  <r>
    <x v="1"/>
    <s v="10.01.00015"/>
    <s v="Materiais Odontologicos "/>
    <n v="178149.76000000001"/>
    <n v="8.0635593986526127E-4"/>
    <n v="92.289385264596106"/>
    <x v="1"/>
  </r>
  <r>
    <x v="1"/>
    <s v="10.01.00015"/>
    <s v="Material de uso medico"/>
    <n v="178144.04"/>
    <n v="8.0633004953582126E-4"/>
    <n v="92.290191594645648"/>
    <x v="1"/>
  </r>
  <r>
    <x v="1"/>
    <s v="10.01.00015"/>
    <s v="Despesas de custeio necessárias à percepção da receita e à manutenção"/>
    <n v="178002.79"/>
    <n v="8.0569071229222376E-4"/>
    <n v="92.290997285357946"/>
    <x v="1"/>
  </r>
  <r>
    <x v="0"/>
    <s v="10.01.00022"/>
    <s v="remuneração paga a terceiros sem vinculo - conservação consultorio"/>
    <n v="178000"/>
    <n v="8.0567808396719983E-4"/>
    <n v="92.29180296344191"/>
    <x v="1"/>
  </r>
  <r>
    <x v="1"/>
    <s v="10.01.00021"/>
    <s v="Serviços Prestados"/>
    <n v="177994.7"/>
    <n v="8.0565409467593565E-4"/>
    <n v="92.292608617536587"/>
    <x v="0"/>
  </r>
  <r>
    <x v="0"/>
    <s v="10.01.00015"/>
    <s v="Materiais diversos adquiridos para uso na atividade odontológica"/>
    <n v="177952.68"/>
    <n v="8.054639003327429E-4"/>
    <n v="92.293414081436921"/>
    <x v="1"/>
  </r>
  <r>
    <x v="1"/>
    <s v="11.01.00019"/>
    <s v="DESPESA NÃO DEDUTÍVEL LANÇADA PELO CLIENTE"/>
    <n v="177913.09"/>
    <n v="8.0528470485328064E-4"/>
    <n v="92.294219366141775"/>
    <x v="0"/>
  </r>
  <r>
    <x v="1"/>
    <s v="10.01.00003"/>
    <s v="Aluguéis e Taxas"/>
    <n v="177910"/>
    <n v="8.0527071864384557E-4"/>
    <n v="92.295024636860418"/>
    <x v="0"/>
  </r>
  <r>
    <x v="0"/>
    <s v="10.01.00017"/>
    <s v="Aluguel, Manutenção de equipamentos do escritório "/>
    <n v="177896.08"/>
    <n v="8.0520771280716665E-4"/>
    <n v="92.29582984457322"/>
    <x v="1"/>
  </r>
  <r>
    <x v="0"/>
    <s v="10.01.00003"/>
    <s v="Bancarias "/>
    <n v="177887.29"/>
    <n v="8.0516792679391914E-4"/>
    <n v="92.296635012500019"/>
    <x v="0"/>
  </r>
  <r>
    <x v="1"/>
    <s v="10.05.00004"/>
    <s v="ISSQN - Imposto sobre Serviços de Qualquer natureza"/>
    <n v="177866.55"/>
    <n v="8.0507405171829287E-4"/>
    <n v="92.297440086551731"/>
    <x v="0"/>
  </r>
  <r>
    <x v="0"/>
    <s v="10.01.00039"/>
    <s v="Microfilmagem e Digitalização"/>
    <n v="177836.57"/>
    <n v="8.0493835380280232E-4"/>
    <n v="92.29824502490554"/>
    <x v="0"/>
  </r>
  <r>
    <x v="0"/>
    <s v="10.01.00019"/>
    <s v="Assessoria Contábil"/>
    <n v="177822.64"/>
    <n v="8.0487530270330983E-4"/>
    <n v="92.299049900208246"/>
    <x v="0"/>
  </r>
  <r>
    <x v="0"/>
    <s v="10.01.00012"/>
    <s v="Material de escritório/ Serviços"/>
    <n v="177815.69"/>
    <n v="8.0484384504778399E-4"/>
    <n v="92.299854744053292"/>
    <x v="1"/>
  </r>
  <r>
    <x v="1"/>
    <s v="10.01.00029"/>
    <s v="CRVA"/>
    <n v="177808.84"/>
    <n v="8.0481284002039538E-4"/>
    <n v="92.300659556893308"/>
    <x v="0"/>
  </r>
  <r>
    <x v="0"/>
    <s v="10.01.00030"/>
    <s v="Funjecc 5%"/>
    <n v="177793.38"/>
    <n v="8.0474286371040593E-4"/>
    <n v="92.301464299757015"/>
    <x v="0"/>
  </r>
  <r>
    <x v="0"/>
    <s v="10.01.00019"/>
    <s v="Suporte Informática"/>
    <n v="177769.12"/>
    <n v="8.0463305612435518E-4"/>
    <n v="92.302268932813135"/>
    <x v="0"/>
  </r>
  <r>
    <x v="1"/>
    <s v="10.01.00015"/>
    <s v="Honorários contabeis"/>
    <n v="177763.11"/>
    <n v="8.0460585317331771E-4"/>
    <n v="92.303073538666311"/>
    <x v="0"/>
  </r>
  <r>
    <x v="1"/>
    <s v="10.01.00020"/>
    <s v="Demais Despesas "/>
    <n v="177747.41"/>
    <n v="8.045347905557993E-4"/>
    <n v="92.303878073456872"/>
    <x v="0"/>
  </r>
  <r>
    <x v="1"/>
    <s v="10.01.00018"/>
    <s v="CONSULTORIA PJ"/>
    <n v="177736.49"/>
    <n v="8.0448536356323244E-4"/>
    <n v="92.304682558820431"/>
    <x v="0"/>
  </r>
  <r>
    <x v="1"/>
    <s v="10.01.00015"/>
    <s v="Material utilizado para desempenho da atividade"/>
    <n v="177734.88"/>
    <n v="8.0447807625022572E-4"/>
    <n v="92.305487036896679"/>
    <x v="1"/>
  </r>
  <r>
    <x v="1"/>
    <s v="10.01.00022"/>
    <s v="Pagamentos feitos a terceiros, sem vínculo empregatício"/>
    <n v="177733.22"/>
    <n v="8.0447056262315049E-4"/>
    <n v="92.306291507459306"/>
    <x v="1"/>
  </r>
  <r>
    <x v="1"/>
    <s v="10.01.00023"/>
    <s v="DARF"/>
    <n v="177669.97"/>
    <n v="8.0418427532645987E-4"/>
    <n v="92.307095691734631"/>
    <x v="0"/>
  </r>
  <r>
    <x v="0"/>
    <s v="10.02.00034"/>
    <s v="MÁQUINAS, EQUIPAMENTOS E MOBILIÁRIOS - LOCAÇÃO"/>
    <n v="177628.24"/>
    <n v="8.0399539360486469E-4"/>
    <n v="92.307899687128241"/>
    <x v="0"/>
  </r>
  <r>
    <x v="0"/>
    <s v="10.01.00021"/>
    <s v="Honorários contábeis"/>
    <n v="177623.28"/>
    <n v="8.0397294324926647E-4"/>
    <n v="92.308703660071487"/>
    <x v="0"/>
  </r>
  <r>
    <x v="0"/>
    <s v="10.01.00017"/>
    <s v="Prestação de Serviços - Cartório e CRVA - 1ª Zona"/>
    <n v="177608.38"/>
    <n v="8.0390550165684448E-4"/>
    <n v="92.309507565573142"/>
    <x v="0"/>
  </r>
  <r>
    <x v="1"/>
    <s v="10.01.00016"/>
    <s v="Remuneração paga à pessoas jurídicas"/>
    <n v="177598.23"/>
    <n v="8.0385955990093299E-4"/>
    <n v="92.310311425133037"/>
    <x v="0"/>
  </r>
  <r>
    <x v="0"/>
    <s v="10.01.00018"/>
    <s v="Material para uso odontologico"/>
    <n v="177589.8"/>
    <n v="8.038214033489787E-4"/>
    <n v="92.311115246536389"/>
    <x v="1"/>
  </r>
  <r>
    <x v="0"/>
    <s v="10.01.00006"/>
    <s v="Consumíveis necessários a prática da profissão"/>
    <n v="177486.59"/>
    <n v="8.0335424584871882E-4"/>
    <n v="92.311918600782235"/>
    <x v="0"/>
  </r>
  <r>
    <x v="1"/>
    <s v="10.01.00010"/>
    <s v="Material Odontologico"/>
    <n v="177474.39"/>
    <n v="8.0329902521599752E-4"/>
    <n v="92.312721899807457"/>
    <x v="1"/>
  </r>
  <r>
    <x v="0"/>
    <s v="10.01.00015"/>
    <s v="Comissoes, fretes e despesas"/>
    <n v="177452.99"/>
    <n v="8.0320216279466657E-4"/>
    <n v="92.313525101970257"/>
    <x v="0"/>
  </r>
  <r>
    <x v="1"/>
    <s v="10.01.00020"/>
    <s v="Prestação de serviço administrativos"/>
    <n v="177427.18"/>
    <n v="8.0308533947249139E-4"/>
    <n v="92.314328187309727"/>
    <x v="0"/>
  </r>
  <r>
    <x v="1"/>
    <s v="10.01.00012"/>
    <s v="Material de escritório / dental / laboratório/ manutenção itero"/>
    <n v="177419.6"/>
    <n v="8.0305103025970223E-4"/>
    <n v="92.315131238339987"/>
    <x v="1"/>
  </r>
  <r>
    <x v="0"/>
    <s v="10.01.00025"/>
    <s v="Serviço de Terceiros PF / PJ sem vínculo empregatício"/>
    <n v="177397.42"/>
    <n v="8.0295063733890233E-4"/>
    <n v="92.315934188977323"/>
    <x v="1"/>
  </r>
  <r>
    <x v="1"/>
    <s v="10.01.00019"/>
    <s v="Material de uso e consumo"/>
    <n v="177371.16"/>
    <n v="8.0283177719011039E-4"/>
    <n v="92.316737020754516"/>
    <x v="1"/>
  </r>
  <r>
    <x v="1"/>
    <s v="10.01.00015"/>
    <s v="Serviços Tomados "/>
    <n v="177366.96"/>
    <n v="8.0281276680835365E-4"/>
    <n v="92.317539833521323"/>
    <x v="0"/>
  </r>
  <r>
    <x v="1"/>
    <s v="10.01.00018"/>
    <s v="Despesa médica"/>
    <n v="177326.05"/>
    <n v="8.0262759663748235E-4"/>
    <n v="92.318342461117965"/>
    <x v="0"/>
  </r>
  <r>
    <x v="0"/>
    <s v="10.01.00015"/>
    <s v="Material Hospitalar "/>
    <n v="177324.29"/>
    <n v="8.0261963038227022E-4"/>
    <n v="92.319145080748342"/>
    <x v="1"/>
  </r>
  <r>
    <x v="0"/>
    <s v="10.01.00012"/>
    <s v="Material de escritório/ Clínica "/>
    <n v="177315.06"/>
    <n v="8.0257785280521941E-4"/>
    <n v="92.319947658601151"/>
    <x v="1"/>
  </r>
  <r>
    <x v="1"/>
    <s v="10.01.00015"/>
    <s v="Material de Uso Dental/Protetico"/>
    <n v="177301.78"/>
    <n v="8.0251774378861781E-4"/>
    <n v="92.320750176344944"/>
    <x v="1"/>
  </r>
  <r>
    <x v="0"/>
    <s v="10.01.00015"/>
    <s v="Material de consumo clinica"/>
    <n v="177288.13"/>
    <n v="8.0245596004790921E-4"/>
    <n v="92.321552632304986"/>
    <x v="1"/>
  </r>
  <r>
    <x v="0"/>
    <s v="10.02.00052"/>
    <s v="INSS - CONTRIBUIÇÃO PREVIDENCIÁRIA - FOLHA DE PAGAMENTO"/>
    <n v="177257.18"/>
    <n v="8.0231587163948894E-4"/>
    <n v="92.322354948176624"/>
    <x v="0"/>
  </r>
  <r>
    <x v="1"/>
    <s v="10.01.00018"/>
    <s v="Aluguel do Imóvel"/>
    <n v="177253.62"/>
    <n v="8.0229975807780953E-4"/>
    <n v="92.323157247934702"/>
    <x v="1"/>
  </r>
  <r>
    <x v="0"/>
    <s v="10.01.00021"/>
    <s v="DARF"/>
    <n v="177228.05"/>
    <n v="8.0218402106316331E-4"/>
    <n v="92.323959431955771"/>
    <x v="0"/>
  </r>
  <r>
    <x v="0"/>
    <s v="10.01.00025"/>
    <s v="Despesas postais"/>
    <n v="177181.08"/>
    <n v="8.0197142162718603E-4"/>
    <n v="92.324761403377394"/>
    <x v="0"/>
  </r>
  <r>
    <x v="0"/>
    <s v="10.01.00015"/>
    <s v="Material Utilizado em Procedimentos"/>
    <n v="177172.38"/>
    <n v="8.0193204297926196E-4"/>
    <n v="92.32556333542037"/>
    <x v="1"/>
  </r>
  <r>
    <x v="0"/>
    <s v="10.01.00018"/>
    <s v="Marketing, publicidade e propaganda do consultório"/>
    <n v="177168"/>
    <n v="8.0191221786685878E-4"/>
    <n v="92.326365247638236"/>
    <x v="0"/>
  </r>
  <r>
    <x v="0"/>
    <s v="10.01.00016"/>
    <s v="Fornecedor material odontológico"/>
    <n v="177155.4"/>
    <n v="8.0185518672158912E-4"/>
    <n v="92.327167102824959"/>
    <x v="1"/>
  </r>
  <r>
    <x v="1"/>
    <s v="10.01.00008"/>
    <s v="Serviços de terceiros sem vinculo empregatício"/>
    <n v="177136.17"/>
    <n v="8.0176814633083255E-4"/>
    <n v="92.32796887097129"/>
    <x v="1"/>
  </r>
  <r>
    <x v="0"/>
    <s v="10.01.00015"/>
    <s v="Uso e consumo odontológico"/>
    <n v="177124.7"/>
    <n v="8.017162298835117E-4"/>
    <n v="92.328770587201177"/>
    <x v="0"/>
  </r>
  <r>
    <x v="0"/>
    <s v="10.01.00046"/>
    <s v="DIVERSOS - ISSQN - IMPOSTO SOBRE SERVICOS DE QUALQUER NATUREZA"/>
    <n v="177108.3"/>
    <n v="8.0164199886903357E-4"/>
    <n v="92.329572229200039"/>
    <x v="0"/>
  </r>
  <r>
    <x v="0"/>
    <s v="10.01.00023"/>
    <s v="Locação de móveis, máquinas e equipamentos"/>
    <n v="177082.23"/>
    <n v="8.0152399871370218E-4"/>
    <n v="92.330373753198757"/>
    <x v="0"/>
  </r>
  <r>
    <x v="1"/>
    <s v="10.01.00015"/>
    <s v="DESPESAS COM CONSULTORIO"/>
    <n v="177080.62"/>
    <n v="8.0151671140069535E-4"/>
    <n v="92.331175269910162"/>
    <x v="0"/>
  </r>
  <r>
    <x v="0"/>
    <s v="10.01.00017"/>
    <s v="Serviços PJ materiais odontológicos personalizados  "/>
    <n v="177045.64"/>
    <n v="8.0135838207835187E-4"/>
    <n v="92.331976628292239"/>
    <x v="1"/>
  </r>
  <r>
    <x v="1"/>
    <s v="10.01.00032"/>
    <s v="Multa Rescisória "/>
    <n v="177042.37"/>
    <n v="8.0134358113826982E-4"/>
    <n v="92.332777971873384"/>
    <x v="0"/>
  </r>
  <r>
    <x v="1"/>
    <s v="10.01.00015"/>
    <s v="Material para uso e consumo do consultório"/>
    <n v="177038.68"/>
    <n v="8.0132687916001236E-4"/>
    <n v="92.333579298752539"/>
    <x v="1"/>
  </r>
  <r>
    <x v="0"/>
    <s v="10.01.00016"/>
    <s v="Pagamento de nota fiscal"/>
    <n v="177037.25"/>
    <n v="8.0132040657765241E-4"/>
    <n v="92.33438061915912"/>
    <x v="0"/>
  </r>
  <r>
    <x v="0"/>
    <s v="10.01.00022"/>
    <s v="Intimação - MGM Serviços / One Logística"/>
    <n v="177007.64"/>
    <n v="8.0118638338626898E-4"/>
    <n v="92.335181805542504"/>
    <x v="0"/>
  </r>
  <r>
    <x v="0"/>
    <s v="10.01.00029"/>
    <s v="DEVOLUÇAO DE VENDA DE APARTAMENTO"/>
    <n v="177000"/>
    <n v="8.0115180259659753E-4"/>
    <n v="92.335982957345095"/>
    <x v="0"/>
  </r>
  <r>
    <x v="1"/>
    <s v="10.01.00032"/>
    <s v="INSS - Contribuição Previdenciária - Folha de Pagamento"/>
    <n v="176994.7"/>
    <n v="8.0112781330533335E-4"/>
    <n v="92.336784085158399"/>
    <x v="0"/>
  </r>
  <r>
    <x v="0"/>
    <s v="10.05.00003"/>
    <s v="Salarios e Encargos - Remuneração de Férias "/>
    <n v="176984"/>
    <n v="8.0107938209466787E-4"/>
    <n v="92.337585164540499"/>
    <x v="0"/>
  </r>
  <r>
    <x v="1"/>
    <s v="10.01.00019"/>
    <s v="Serviços odontológicos - Terceiros"/>
    <n v="176880.88"/>
    <n v="8.0061263195973142E-4"/>
    <n v="92.338385777172462"/>
    <x v="1"/>
  </r>
  <r>
    <x v="0"/>
    <s v="10.01.00016"/>
    <s v="Serviços contratados de Pessoa Juridica"/>
    <n v="176868.11"/>
    <n v="8.0055483134662867E-4"/>
    <n v="92.339186332003806"/>
    <x v="0"/>
  </r>
  <r>
    <x v="0"/>
    <s v="10.01.00011"/>
    <s v="Material de conservação e limpeza "/>
    <n v="176851.75"/>
    <n v="8.0048078138340579E-4"/>
    <n v="92.339986812785185"/>
    <x v="1"/>
  </r>
  <r>
    <x v="0"/>
    <s v="10.01.00001"/>
    <s v="Folha mensal de salários/férias/13º/Rescisões"/>
    <n v="176847.6"/>
    <n v="8.0046199731571778E-4"/>
    <n v="92.3407872747825"/>
    <x v="0"/>
  </r>
  <r>
    <x v="1"/>
    <s v="10.01.00016"/>
    <s v="MATERIAL  PARA APLICAÇÃO NA PRESTAÇÃO SERVIÇOS"/>
    <n v="176843.35"/>
    <n v="8.0044276061989265E-4"/>
    <n v="92.341587717543121"/>
    <x v="1"/>
  </r>
  <r>
    <x v="0"/>
    <s v="10.01.00015"/>
    <s v="Material aplicado na prestação do serviço"/>
    <n v="176841.62"/>
    <n v="8.0043493015312145E-4"/>
    <n v="92.342388152473276"/>
    <x v="1"/>
  </r>
  <r>
    <x v="1"/>
    <s v="10.01.00013"/>
    <s v="Remuneração paga a terceiros, sem vínculo empregatício."/>
    <n v="176835.84"/>
    <n v="8.0040876824679947E-4"/>
    <n v="92.343188561241519"/>
    <x v="1"/>
  </r>
  <r>
    <x v="0"/>
    <s v="10.01.00020"/>
    <s v="OUTROS"/>
    <n v="176819.28"/>
    <n v="8.0033381302730224E-4"/>
    <n v="92.343988895054551"/>
    <x v="0"/>
  </r>
  <r>
    <x v="1"/>
    <s v="10.01.00017"/>
    <s v="Assessoria de terceiros"/>
    <n v="176791.33"/>
    <n v="8.0020730346299393E-4"/>
    <n v="92.344789102358007"/>
    <x v="1"/>
  </r>
  <r>
    <x v="1"/>
    <s v="10.01.00016"/>
    <s v="Honorários Advocaticios"/>
    <n v="176790.42"/>
    <n v="8.0020318454694672E-4"/>
    <n v="92.345589305542561"/>
    <x v="0"/>
  </r>
  <r>
    <x v="0"/>
    <s v="10.02.00002"/>
    <s v="SERVIÇOS PRESTADOS POR TERCEIROS"/>
    <n v="176789.5"/>
    <n v="8.0019902036808583E-4"/>
    <n v="92.346389504562922"/>
    <x v="1"/>
  </r>
  <r>
    <x v="0"/>
    <s v="10.01.00015"/>
    <s v="Bens e Consumo"/>
    <n v="176780.79999999999"/>
    <n v="8.0015964172016143E-4"/>
    <n v="92.347189664204635"/>
    <x v="0"/>
  </r>
  <r>
    <x v="1"/>
    <s v="10.01.00015"/>
    <s v="Serviços de Prótese Dentária "/>
    <n v="176767.48"/>
    <n v="8.0009935165230523E-4"/>
    <n v="92.347989763556285"/>
    <x v="0"/>
  </r>
  <r>
    <x v="0"/>
    <s v="10.01.00013"/>
    <s v="Folha de Pagamento, INSS e FGTS"/>
    <n v="176749.46"/>
    <n v="8.0001778806200669E-4"/>
    <n v="92.348789781344351"/>
    <x v="0"/>
  </r>
  <r>
    <x v="1"/>
    <s v="10.01.00033"/>
    <s v="Honorários Advogado "/>
    <n v="176741.4"/>
    <n v="7.9998130623415973E-4"/>
    <n v="92.349589762650581"/>
    <x v="0"/>
  </r>
  <r>
    <x v="0"/>
    <s v="10.01.00015"/>
    <s v="Material para uso na atividade da profissão"/>
    <n v="176741.13"/>
    <n v="7.9998008413818963E-4"/>
    <n v="92.35038974273472"/>
    <x v="1"/>
  </r>
  <r>
    <x v="0"/>
    <s v="10.01.00026"/>
    <s v="Produtos de consumo direto."/>
    <n v="176719.7"/>
    <n v="7.9988308592841763E-4"/>
    <n v="92.351189625820652"/>
    <x v="1"/>
  </r>
  <r>
    <x v="1"/>
    <s v="10.01.00049"/>
    <s v="Fundo de Compensação do Registro Civil"/>
    <n v="176719.69"/>
    <n v="7.9988304066560395E-4"/>
    <n v="92.351989508861323"/>
    <x v="0"/>
  </r>
  <r>
    <x v="0"/>
    <s v="10.01.00015"/>
    <s v="Material uso Consultório"/>
    <n v="176712.05"/>
    <n v="7.9984845987593261E-4"/>
    <n v="92.3527893573212"/>
    <x v="1"/>
  </r>
  <r>
    <x v="0"/>
    <s v="10.01.00020"/>
    <s v="Despesas Diversas "/>
    <n v="176708.91"/>
    <n v="7.9983424735242904E-4"/>
    <n v="92.353589191568545"/>
    <x v="0"/>
  </r>
  <r>
    <x v="0"/>
    <s v="10.01.00017"/>
    <s v="Serviços de laboratório"/>
    <n v="176693.27"/>
    <n v="7.997634563117926E-4"/>
    <n v="92.354388955024859"/>
    <x v="0"/>
  </r>
  <r>
    <x v="1"/>
    <s v="10.01.00003"/>
    <s v="Aluguéis e Taxas_Condomínio"/>
    <n v="176634.72"/>
    <n v="7.9949844253754399E-4"/>
    <n v="92.355188453467392"/>
    <x v="0"/>
  </r>
  <r>
    <x v="0"/>
    <s v="10.01.00015"/>
    <s v="Material Consumo Odontológico"/>
    <n v="176627.66"/>
    <n v="7.9946648699106746E-4"/>
    <n v="92.355987919954387"/>
    <x v="1"/>
  </r>
  <r>
    <x v="0"/>
    <s v="10.01.00015"/>
    <s v="Material utilizado para prestação de serviços"/>
    <n v="176563.49"/>
    <n v="7.9917603551551595E-4"/>
    <n v="92.356787095989901"/>
    <x v="1"/>
  </r>
  <r>
    <x v="0"/>
    <s v="10.01.00015"/>
    <s v="Materiais para procedimentos"/>
    <n v="176549.7"/>
    <n v="7.9911361809541529E-4"/>
    <n v="92.357586209608002"/>
    <x v="1"/>
  </r>
  <r>
    <x v="0"/>
    <s v="10.01.00019"/>
    <s v="Assessoria de Terceiros"/>
    <n v="176542.25"/>
    <n v="7.990798972992043E-4"/>
    <n v="92.358385289505307"/>
    <x v="1"/>
  </r>
  <r>
    <x v="1"/>
    <s v="10.01.00001"/>
    <s v="Laboratório de prótese"/>
    <n v="176535.3"/>
    <n v="7.9904843964367868E-4"/>
    <n v="92.359184337944953"/>
    <x v="0"/>
  </r>
  <r>
    <x v="1"/>
    <s v="10.01.00026"/>
    <s v="Plano de Saúde Funcionários "/>
    <n v="176526.35"/>
    <n v="7.9900792942541176E-4"/>
    <n v="92.359983345874383"/>
    <x v="1"/>
  </r>
  <r>
    <x v="1"/>
    <s v="10.01.00021"/>
    <s v="Honorários Contábeis "/>
    <n v="176496.03"/>
    <n v="7.9887069257425503E-4"/>
    <n v="92.36078221656696"/>
    <x v="0"/>
  </r>
  <r>
    <x v="1"/>
    <s v="10.01.00016"/>
    <s v="Serviços prestados por pessoa jurídica"/>
    <n v="176452.29"/>
    <n v="7.9867271302710497E-4"/>
    <n v="92.361580889279992"/>
    <x v="0"/>
  </r>
  <r>
    <x v="0"/>
    <s v="10.01.00001"/>
    <s v="Insumos Médicos"/>
    <n v="176437.37"/>
    <n v="7.9860518090905561E-4"/>
    <n v="92.362379494460896"/>
    <x v="1"/>
  </r>
  <r>
    <x v="1"/>
    <s v="10.01.00015"/>
    <s v="FUJU, FUNDIMPER, FUMORPGE  e FUNDEP"/>
    <n v="176436.22"/>
    <n v="7.9859997568547945E-4"/>
    <n v="92.363178094436577"/>
    <x v="0"/>
  </r>
  <r>
    <x v="0"/>
    <s v="10.01.00058"/>
    <s v="FGTS (Rescisão)"/>
    <n v="176393.19"/>
    <n v="7.9840520979810236E-4"/>
    <n v="92.36397649964637"/>
    <x v="0"/>
  </r>
  <r>
    <x v="0"/>
    <s v="10.01.00015"/>
    <s v="Aquisição de Material aplicado na Prestação de Serviços"/>
    <n v="176390.87"/>
    <n v="7.9839470882532256E-4"/>
    <n v="92.364774894355193"/>
    <x v="1"/>
  </r>
  <r>
    <x v="0"/>
    <s v="10.01.00016"/>
    <s v="Pagto. Profissional odontológico/implantodontista/dentista/protético"/>
    <n v="176382.28"/>
    <n v="7.9835582806834907E-4"/>
    <n v="92.36557325018326"/>
    <x v="0"/>
  </r>
  <r>
    <x v="0"/>
    <s v="10.01.00011"/>
    <s v="Material utilizados na elaboraçao dos seviços de odontologia,conservação e limpeza do  escritório/consultório"/>
    <n v="176367.63"/>
    <n v="7.9828951804626982E-4"/>
    <n v="92.366371539701305"/>
    <x v="1"/>
  </r>
  <r>
    <x v="0"/>
    <s v="10.01.00022"/>
    <s v="ALUGUEL"/>
    <n v="176343.77"/>
    <n v="7.9818152097276712E-4"/>
    <n v="92.367169721222282"/>
    <x v="1"/>
  </r>
  <r>
    <x v="0"/>
    <s v="10.01.00016"/>
    <s v="Propaganda e Publicidade "/>
    <n v="176327.67999999999"/>
    <n v="7.9810869310551413E-4"/>
    <n v="92.367967829915386"/>
    <x v="0"/>
  </r>
  <r>
    <x v="1"/>
    <s v="10.01.00023"/>
    <s v="Excedente TJ"/>
    <n v="176268.67"/>
    <n v="7.9784159724183507E-4"/>
    <n v="92.368765671512634"/>
    <x v="0"/>
  </r>
  <r>
    <x v="0"/>
    <s v="10.01.00015"/>
    <s v="Materiais para uso em serviços odontológicos "/>
    <n v="176265.79"/>
    <n v="7.978285615514877E-4"/>
    <n v="92.369563500074179"/>
    <x v="1"/>
  </r>
  <r>
    <x v="1"/>
    <s v="10.01.00037"/>
    <s v="IRRF S Folha - D"/>
    <n v="176203.78"/>
    <n v="7.9754788684369669E-4"/>
    <n v="92.370361047961026"/>
    <x v="0"/>
  </r>
  <r>
    <x v="1"/>
    <s v="10.01.00036"/>
    <s v="IRRF dos funcionários"/>
    <n v="176160.3"/>
    <n v="7.9735108412970284E-4"/>
    <n v="92.371158399045157"/>
    <x v="0"/>
  </r>
  <r>
    <x v="1"/>
    <s v="10.01.00016"/>
    <s v="Pagamento de nota fiscal"/>
    <n v="176153.8"/>
    <n v="7.9732166330079388E-4"/>
    <n v="92.371955720708456"/>
    <x v="0"/>
  </r>
  <r>
    <x v="0"/>
    <s v="10.01.00015"/>
    <s v="Selo"/>
    <n v="176120"/>
    <n v="7.9716867499046761E-4"/>
    <n v="92.372752889383449"/>
    <x v="0"/>
  </r>
  <r>
    <x v="0"/>
    <s v="10.01.00001"/>
    <s v="Aluguel do escritório/consultório"/>
    <n v="176115.53"/>
    <n v="7.9714844251274099E-4"/>
    <n v="92.373550037825964"/>
    <x v="1"/>
  </r>
  <r>
    <x v="0"/>
    <s v="10.01.00015"/>
    <s v="Materiais e medicamentos odontológicos"/>
    <n v="176113.05"/>
    <n v="7.9713721733494177E-4"/>
    <n v="92.374347175043297"/>
    <x v="1"/>
  </r>
  <r>
    <x v="0"/>
    <s v="10.01.00022"/>
    <s v="Protese odontologica"/>
    <n v="176111"/>
    <n v="7.9712793845813207E-4"/>
    <n v="92.375144302981752"/>
    <x v="0"/>
  </r>
  <r>
    <x v="1"/>
    <s v="10.01.00015"/>
    <s v="Laboratório/protético"/>
    <n v="176092.86"/>
    <n v="7.9704583171406938E-4"/>
    <n v="92.37594134881347"/>
    <x v="0"/>
  </r>
  <r>
    <x v="0"/>
    <s v="10.01.00018"/>
    <s v="Máquinas e equipamentos"/>
    <n v="176084.59"/>
    <n v="7.9700839936713451E-4"/>
    <n v="92.376738357212844"/>
    <x v="0"/>
  </r>
  <r>
    <x v="0"/>
    <s v="10.01.00021"/>
    <s v="Emolumentos, custas judiciais e extrajudiciais pago ao estado de Goias"/>
    <n v="176037.98"/>
    <n v="7.9679742939245076E-4"/>
    <n v="92.377535154642231"/>
    <x v="0"/>
  </r>
  <r>
    <x v="1"/>
    <s v="10.01.00017"/>
    <s v="Rateio Consultorio"/>
    <n v="176033.97"/>
    <n v="7.967792790041547E-4"/>
    <n v="92.378331933921231"/>
    <x v="0"/>
  </r>
  <r>
    <x v="1"/>
    <s v="10.01.00012"/>
    <s v="DENTAL"/>
    <n v="175999.29"/>
    <n v="7.9662230756622225E-4"/>
    <n v="92.379128556228792"/>
    <x v="0"/>
  </r>
  <r>
    <x v="1"/>
    <s v="10.01.00060"/>
    <s v="Serviços terceirizados: conservação e limpeza"/>
    <n v="175990.01"/>
    <n v="7.9658030367510304E-4"/>
    <n v="92.379925136532464"/>
    <x v="1"/>
  </r>
  <r>
    <x v="1"/>
    <s v="10.01.00015"/>
    <s v="Total de despesas"/>
    <n v="175964.37"/>
    <n v="7.9646424982076063E-4"/>
    <n v="92.38072160078228"/>
    <x v="0"/>
  </r>
  <r>
    <x v="1"/>
    <s v="10.01.00015"/>
    <s v="Material de Uso Consumo/ Materiais para trabalho"/>
    <n v="175952.31"/>
    <n v="7.9640966286743128E-4"/>
    <n v="92.381518010445149"/>
    <x v="1"/>
  </r>
  <r>
    <x v="0"/>
    <s v="10.01.00015"/>
    <s v="Materiais injetáveis e implantes"/>
    <n v="175876.97"/>
    <n v="7.9606865282897006E-4"/>
    <n v="92.382314079097981"/>
    <x v="1"/>
  </r>
  <r>
    <x v="1"/>
    <s v="10.01.00017"/>
    <s v="Material Odontológico (inclusive implante)"/>
    <n v="175873.09"/>
    <n v="7.9605109085725215E-4"/>
    <n v="92.38311013018884"/>
    <x v="1"/>
  </r>
  <r>
    <x v="1"/>
    <s v="10.01.00015"/>
    <s v="- Material gasto no consultório"/>
    <n v="175869.49"/>
    <n v="7.9603479624431792E-4"/>
    <n v="92.383906164985078"/>
    <x v="1"/>
  </r>
  <r>
    <x v="0"/>
    <s v="10.01.00027"/>
    <s v="Locação de sistemas"/>
    <n v="175853.02"/>
    <n v="7.9596024839014403E-4"/>
    <n v="92.384702125233474"/>
    <x v="0"/>
  </r>
  <r>
    <x v="1"/>
    <s v="10.02.00001"/>
    <s v="despesas de  custeio"/>
    <n v="175821.72"/>
    <n v="7.9581857578324433E-4"/>
    <n v="92.385497943809256"/>
    <x v="0"/>
  </r>
  <r>
    <x v="1"/>
    <s v="10.01.00012"/>
    <s v="Material adquirido na prestação de serviço"/>
    <n v="175816.63"/>
    <n v="7.9579553701106796E-4"/>
    <n v="92.386293739346272"/>
    <x v="1"/>
  </r>
  <r>
    <x v="1"/>
    <s v="10.01.00015"/>
    <s v="Materiais odontológicos e laboratórios"/>
    <n v="175809.81"/>
    <n v="7.9576466777212039E-4"/>
    <n v="92.387089504014043"/>
    <x v="1"/>
  </r>
  <r>
    <x v="0"/>
    <s v="10.01.00012"/>
    <s v="Material de escritório / consultório "/>
    <n v="175724.2"/>
    <n v="7.9537717282398331E-4"/>
    <n v="92.387884881186864"/>
    <x v="1"/>
  </r>
  <r>
    <x v="1"/>
    <s v="10.01.00015"/>
    <s v="Rateio"/>
    <n v="175709.67"/>
    <n v="7.9531140595566843E-4"/>
    <n v="92.388680192592815"/>
    <x v="0"/>
  </r>
  <r>
    <x v="0"/>
    <s v="10.01.00025"/>
    <s v="Manutenção de Imóvel/Abatimento do aluguel"/>
    <n v="175642.61"/>
    <n v="7.9500787352695577E-4"/>
    <n v="92.389475200466336"/>
    <x v="1"/>
  </r>
  <r>
    <x v="0"/>
    <s v="10.01.00015"/>
    <s v="Material Utilizado Para Prestação de Serviços"/>
    <n v="175630.23"/>
    <n v="7.949518381635877E-4"/>
    <n v="92.390270152304495"/>
    <x v="1"/>
  </r>
  <r>
    <x v="1"/>
    <s v="10.01.00023"/>
    <s v="Salário"/>
    <n v="175628.98"/>
    <n v="7.9494618031187452E-4"/>
    <n v="92.391065098484802"/>
    <x v="0"/>
  </r>
  <r>
    <x v="1"/>
    <s v="10.01.00032"/>
    <s v="INSS - Instituto Nacional do Seguro Social"/>
    <n v="175610.33"/>
    <n v="7.9486176516431256E-4"/>
    <n v="92.39185996024996"/>
    <x v="0"/>
  </r>
  <r>
    <x v="0"/>
    <s v="11.01.00019"/>
    <s v="Outras Despesas"/>
    <n v="175566.87"/>
    <n v="7.9466505297594628E-4"/>
    <n v="92.392654625302939"/>
    <x v="0"/>
  </r>
  <r>
    <x v="0"/>
    <s v="10.01.00015"/>
    <s v="Despesas necessárias à percepção da receita"/>
    <n v="175559.38"/>
    <n v="7.9463115112848046E-4"/>
    <n v="92.393449256454062"/>
    <x v="0"/>
  </r>
  <r>
    <x v="1"/>
    <s v="10.01.00040"/>
    <s v="Tribunal de Justiça de Mato Grosso do Sul - FUNJECC"/>
    <n v="175547.81"/>
    <n v="7.945787820530227E-4"/>
    <n v="92.394243835236111"/>
    <x v="0"/>
  </r>
  <r>
    <x v="0"/>
    <s v="10.01.00034"/>
    <s v="4035 - Tarifas bancárias"/>
    <n v="175515.79"/>
    <n v="7.9443385052353592E-4"/>
    <n v="92.395038269086641"/>
    <x v="0"/>
  </r>
  <r>
    <x v="0"/>
    <s v="10.01.00020"/>
    <s v="Materiais / Insumos do escritório/consultório"/>
    <n v="175515.14"/>
    <n v="7.9443090844064513E-4"/>
    <n v="92.395832699995083"/>
    <x v="1"/>
  </r>
  <r>
    <x v="1"/>
    <s v="10.01.00015"/>
    <s v="EXERCICIO DA ATIVIDDE"/>
    <n v="175504.76"/>
    <n v="7.9438392564001815E-4"/>
    <n v="92.39662708392072"/>
    <x v="0"/>
  </r>
  <r>
    <x v="1"/>
    <s v="10.01.00012"/>
    <s v="Material utilizado no consultório"/>
    <n v="175491.45"/>
    <n v="7.9432368083497563E-4"/>
    <n v="92.397421407601556"/>
    <x v="1"/>
  </r>
  <r>
    <x v="1"/>
    <s v="10.01.00016"/>
    <s v="Material Odontologico "/>
    <n v="175424.51"/>
    <n v="7.9402069156002744E-4"/>
    <n v="92.398215428293113"/>
    <x v="1"/>
  </r>
  <r>
    <x v="0"/>
    <s v="10.01.00015"/>
    <s v="Material médico/hospitalar "/>
    <n v="175413.62"/>
    <n v="7.9397140035590151E-4"/>
    <n v="92.399009399693469"/>
    <x v="1"/>
  </r>
  <r>
    <x v="1"/>
    <s v="10.01.00015"/>
    <s v="Rateio de despesas"/>
    <n v="175395.17"/>
    <n v="7.93887890464614E-4"/>
    <n v="92.399803287583936"/>
    <x v="0"/>
  </r>
  <r>
    <x v="0"/>
    <s v="10.01.00015"/>
    <s v="Vale Alimentação"/>
    <n v="175395.02"/>
    <n v="7.9388721152240838E-4"/>
    <n v="92.400597174795465"/>
    <x v="1"/>
  </r>
  <r>
    <x v="1"/>
    <s v="10.01.00015"/>
    <s v="Insumos utilizados na atividade"/>
    <n v="175386.93"/>
    <n v="7.9385059390612005E-4"/>
    <n v="92.401391025389373"/>
    <x v="1"/>
  </r>
  <r>
    <x v="1"/>
    <s v="10.01.00017"/>
    <s v="4017 - Outras Despesas"/>
    <n v="175384.48"/>
    <n v="7.938395045167622E-4"/>
    <n v="92.402184864893883"/>
    <x v="0"/>
  </r>
  <r>
    <x v="1"/>
    <s v="10.01.00012"/>
    <s v="Material de utilização consultorio"/>
    <n v="175380.15"/>
    <n v="7.9381990571842742E-4"/>
    <n v="92.402978684799606"/>
    <x v="1"/>
  </r>
  <r>
    <x v="1"/>
    <s v="10.01.00016"/>
    <s v="SERVIÇOS PROTETICOS"/>
    <n v="175376.41"/>
    <n v="7.9380297742610146E-4"/>
    <n v="92.403772487777033"/>
    <x v="0"/>
  </r>
  <r>
    <x v="1"/>
    <s v="10.01.00019"/>
    <s v="Internet"/>
    <n v="175337.5"/>
    <n v="7.9362685981797135E-4"/>
    <n v="92.40456611463685"/>
    <x v="0"/>
  </r>
  <r>
    <x v="0"/>
    <s v="10.01.00018"/>
    <s v="Alimentação"/>
    <n v="175315.49"/>
    <n v="7.9352723636500432E-4"/>
    <n v="92.405359641873218"/>
    <x v="1"/>
  </r>
  <r>
    <x v="1"/>
    <s v="10.01.00018"/>
    <s v="PROTETICO"/>
    <n v="175295.72"/>
    <n v="7.9343775178230755E-4"/>
    <n v="92.406153079625"/>
    <x v="0"/>
  </r>
  <r>
    <x v="0"/>
    <s v="10.01.00015"/>
    <s v="Materiais de consumo para exercício da profissão "/>
    <n v="175235.54"/>
    <n v="7.9316536016942475E-4"/>
    <n v="92.406946244985164"/>
    <x v="1"/>
  </r>
  <r>
    <x v="1"/>
    <s v="10.01.00015"/>
    <s v="Material odontológico para prestação de serviço"/>
    <n v="175225.68"/>
    <n v="7.9312073103511051E-4"/>
    <n v="92.407739365716196"/>
    <x v="1"/>
  </r>
  <r>
    <x v="0"/>
    <s v="10.03.00006"/>
    <s v="Copa e alimentação"/>
    <n v="175216.18"/>
    <n v="7.9307773136208981E-4"/>
    <n v="92.408532443447555"/>
    <x v="1"/>
  </r>
  <r>
    <x v="0"/>
    <s v="10.01.00002"/>
    <s v="Aluguel / CONDOMINIO"/>
    <n v="175200"/>
    <n v="7.9300449612951349E-4"/>
    <n v="92.409325447943687"/>
    <x v="1"/>
  </r>
  <r>
    <x v="1"/>
    <s v="10.01.00019"/>
    <s v="Serviço / Manutenção Informática - D"/>
    <n v="175198.9"/>
    <n v="7.9299951722000583E-4"/>
    <n v="92.410118447460903"/>
    <x v="1"/>
  </r>
  <r>
    <x v="0"/>
    <s v="10.01.00019"/>
    <s v="Serviços de prótese dentária "/>
    <n v="175198.57"/>
    <n v="7.9299802354715343E-4"/>
    <n v="92.410911445484444"/>
    <x v="0"/>
  </r>
  <r>
    <x v="1"/>
    <s v="10.01.00027"/>
    <s v="Despesa com Advogados "/>
    <n v="175163.33"/>
    <n v="7.9283851739165342E-4"/>
    <n v="92.411704284001843"/>
    <x v="0"/>
  </r>
  <r>
    <x v="1"/>
    <s v="10.01.00016"/>
    <s v="Pagamento Material uso Profissional"/>
    <n v="175120.22"/>
    <n v="7.9264338940176679E-4"/>
    <n v="92.412496927391246"/>
    <x v="1"/>
  </r>
  <r>
    <x v="0"/>
    <s v="10.03.00006"/>
    <s v=" Sistemas de informática – aquisição e manutenção"/>
    <n v="175092.15"/>
    <n v="7.9251633668369389E-4"/>
    <n v="92.413289443727933"/>
    <x v="1"/>
  </r>
  <r>
    <x v="0"/>
    <s v="10.01.00026"/>
    <s v="DESPESA FGTS - FUNDO GARANTIA TEMPO SERVICO"/>
    <n v="175077.71"/>
    <n v="7.9245097718070245E-4"/>
    <n v="92.41408189470512"/>
    <x v="0"/>
  </r>
  <r>
    <x v="1"/>
    <s v="10.01.00015"/>
    <s v="Remuneração paga a Terceiros, sem vinculo empregaticio - profissionais de saúde"/>
    <n v="175072.57"/>
    <n v="7.9242771209445768E-4"/>
    <n v="92.414874322417219"/>
    <x v="1"/>
  </r>
  <r>
    <x v="0"/>
    <s v="10.01.00016"/>
    <s v="Publicidade "/>
    <n v="175004.99"/>
    <n v="7.9212182599943228E-4"/>
    <n v="92.415666444243215"/>
    <x v="0"/>
  </r>
  <r>
    <x v="0"/>
    <s v="10.02.00018"/>
    <s v="MATERIAIS MÉDICOS.MATERIAIS DE PROCEDIMENTOS"/>
    <n v="175004.26"/>
    <n v="7.9211852181403184E-4"/>
    <n v="92.41645856276503"/>
    <x v="1"/>
  </r>
  <r>
    <x v="1"/>
    <s v="10.01.00022"/>
    <s v="Aluguel de Moveis"/>
    <n v="175000"/>
    <n v="7.9209923985539303E-4"/>
    <n v="92.417250662004889"/>
    <x v="1"/>
  </r>
  <r>
    <x v="0"/>
    <s v="10.01.00031"/>
    <s v="Aluguel de Equipamentos de Informática"/>
    <n v="175000"/>
    <n v="7.9209923985539303E-4"/>
    <n v="92.418042761244749"/>
    <x v="1"/>
  </r>
  <r>
    <x v="1"/>
    <s v="10.01.00016"/>
    <s v="Serviços Proteticos"/>
    <n v="174987.44"/>
    <n v="7.920423897613783E-4"/>
    <n v="92.41883480363451"/>
    <x v="0"/>
  </r>
  <r>
    <x v="0"/>
    <s v="10.01.00015"/>
    <s v="Serviços de terceiros sem vínculo empregatício"/>
    <n v="174984.89"/>
    <n v="7.9203084774388333E-4"/>
    <n v="92.419626834482258"/>
    <x v="1"/>
  </r>
  <r>
    <x v="1"/>
    <s v="10.01.00015"/>
    <s v="material odontologico de consultorio"/>
    <n v="174971.01"/>
    <n v="7.9196802295845923E-4"/>
    <n v="92.42041880250521"/>
    <x v="1"/>
  </r>
  <r>
    <x v="1"/>
    <s v="10.01.00015"/>
    <s v="Material usado procedimentos odontologicos "/>
    <n v="174943.66"/>
    <n v="7.9184422916297342E-4"/>
    <n v="92.42121064673438"/>
    <x v="1"/>
  </r>
  <r>
    <x v="0"/>
    <s v="10.01.00016"/>
    <s v="Despesas de custeio necessárias à percepção da receita"/>
    <n v="174943.47"/>
    <n v="7.9184336916951286E-4"/>
    <n v="92.422002490103552"/>
    <x v="0"/>
  </r>
  <r>
    <x v="1"/>
    <s v="10.01.00006"/>
    <s v="Salários - Encargos trabalhistas com vínculo empregatício"/>
    <n v="174920.03"/>
    <n v="7.9173727313418599E-4"/>
    <n v="92.422794227376684"/>
    <x v="0"/>
  </r>
  <r>
    <x v="1"/>
    <s v="10.01.00015"/>
    <s v="Honorários Advocatícios, Contábeis e Escritórios de Apoio Administrativos"/>
    <n v="174916"/>
    <n v="7.9171903222026246E-4"/>
    <n v="92.423585946408906"/>
    <x v="0"/>
  </r>
  <r>
    <x v="0"/>
    <s v="10.02.00001"/>
    <s v="DESPESAS DEDUTÍVEIS"/>
    <n v="174877.23"/>
    <n v="7.9154354829152429E-4"/>
    <n v="92.424377489957195"/>
    <x v="0"/>
  </r>
  <r>
    <x v="1"/>
    <s v="10.01.00015"/>
    <s v="Despesas com Informatica"/>
    <n v="174852.1"/>
    <n v="7.9142980284068094E-4"/>
    <n v="92.42516891976004"/>
    <x v="0"/>
  </r>
  <r>
    <x v="0"/>
    <s v="10.01.00015"/>
    <s v="Material de serviço"/>
    <n v="174848.52"/>
    <n v="7.9141359875337417E-4"/>
    <n v="92.425960333358788"/>
    <x v="1"/>
  </r>
  <r>
    <x v="0"/>
    <s v="10.01.00016"/>
    <s v="SERVIÇO DE TERCEIROS"/>
    <n v="174842.02"/>
    <n v="7.9138417792446521E-4"/>
    <n v="92.426751717536717"/>
    <x v="1"/>
  </r>
  <r>
    <x v="1"/>
    <s v="10.01.00019"/>
    <s v="Repasse Tribunal de Justiça/Go"/>
    <n v="174810.1"/>
    <n v="7.9123969902311565E-4"/>
    <n v="92.427542957235744"/>
    <x v="0"/>
  </r>
  <r>
    <x v="0"/>
    <s v="10.01.00015"/>
    <s v="Serviços de Tecnologia da Informação"/>
    <n v="174804.1"/>
    <n v="7.9121254133489207E-4"/>
    <n v="92.428334169777074"/>
    <x v="0"/>
  </r>
  <r>
    <x v="0"/>
    <s v="10.01.00016"/>
    <s v="Folha de Pagamento"/>
    <n v="174801.48"/>
    <n v="7.9120068247770102E-4"/>
    <n v="92.429125370459545"/>
    <x v="0"/>
  </r>
  <r>
    <x v="1"/>
    <s v="10.01.00005"/>
    <s v="Desp. Materiais e Próteses Odontológicos  p/ Prest. Serviços"/>
    <n v="174755.78"/>
    <n v="7.9099383141906449E-4"/>
    <n v="92.42991636429096"/>
    <x v="1"/>
  </r>
  <r>
    <x v="1"/>
    <s v="10.01.00016"/>
    <s v="Serviço indispensável à atividade"/>
    <n v="174747.21"/>
    <n v="7.9095504118771847E-4"/>
    <n v="92.430707319332143"/>
    <x v="0"/>
  </r>
  <r>
    <x v="1"/>
    <s v="10.01.00005"/>
    <s v="Devolução de 75% dos emolumentos "/>
    <n v="174735.45"/>
    <n v="7.9090181211880026E-4"/>
    <n v="92.431498221144267"/>
    <x v="0"/>
  </r>
  <r>
    <x v="1"/>
    <s v="10.01.00017"/>
    <s v="MATERIAL DE UTILIZAÇÃO DIRETO EM PROCEDIMENTOS OFTALMOLOGICOS"/>
    <n v="174718.46"/>
    <n v="7.9082491059831363E-4"/>
    <n v="92.432289046054862"/>
    <x v="1"/>
  </r>
  <r>
    <x v="0"/>
    <s v="10.01.00015"/>
    <s v="Serviços Tomados por Pessoa Jurídica"/>
    <n v="174713.66"/>
    <n v="7.9080318444773483E-4"/>
    <n v="92.433079849239306"/>
    <x v="0"/>
  </r>
  <r>
    <x v="0"/>
    <s v="10.01.00022"/>
    <s v="Próteses Dentárias"/>
    <n v="174706.5"/>
    <n v="7.9077077627312119E-4"/>
    <n v="92.433870620015583"/>
    <x v="0"/>
  </r>
  <r>
    <x v="1"/>
    <s v="10.01.00015"/>
    <s v="Recompe "/>
    <n v="174674.49"/>
    <n v="7.9062589000644819E-4"/>
    <n v="92.434661245905588"/>
    <x v="0"/>
  </r>
  <r>
    <x v="1"/>
    <s v="10.01.00015"/>
    <s v="MATERIAL DE USO NO CONSULTORIO"/>
    <n v="174652.66"/>
    <n v="7.9052708128412794E-4"/>
    <n v="92.435451772986866"/>
    <x v="1"/>
  </r>
  <r>
    <x v="1"/>
    <s v="10.01.00026"/>
    <s v="INSS - CONTRIBUICAO PREVIDENCIARIA"/>
    <n v="174565.15"/>
    <n v="7.9013098640138657E-4"/>
    <n v="92.436241903973269"/>
    <x v="0"/>
  </r>
  <r>
    <x v="0"/>
    <s v="10.01.00015"/>
    <s v="Materiais e Medicamentos usado no Serviço"/>
    <n v="174555.35"/>
    <n v="7.9008662884395484E-4"/>
    <n v="92.437031990602108"/>
    <x v="1"/>
  </r>
  <r>
    <x v="1"/>
    <s v="10.01.00044"/>
    <s v="Operador Nacional do Sistema de Registro - D"/>
    <n v="174485.08"/>
    <n v="7.8976856705204252E-4"/>
    <n v="92.437821759169154"/>
    <x v="0"/>
  </r>
  <r>
    <x v="0"/>
    <s v="10.01.00015"/>
    <s v="Software e produtos de informática"/>
    <n v="174454.66"/>
    <n v="7.8963087757274889E-4"/>
    <n v="92.438611390046731"/>
    <x v="1"/>
  </r>
  <r>
    <x v="1"/>
    <s v="10.01.00022"/>
    <s v="Assistência Médica"/>
    <n v="174400.09"/>
    <n v="7.8938387839835498E-4"/>
    <n v="92.439400773925129"/>
    <x v="0"/>
  </r>
  <r>
    <x v="0"/>
    <s v="10.01.00038"/>
    <s v="Salários e ordenados"/>
    <n v="174396.34"/>
    <n v="7.8936690484321522E-4"/>
    <n v="92.440190140829969"/>
    <x v="0"/>
  </r>
  <r>
    <x v="0"/>
    <s v="10.01.00017"/>
    <s v="Pagamento aos Advogados Integrantes da Demanda"/>
    <n v="174388.51"/>
    <n v="7.8933146406008343E-4"/>
    <n v="92.440979472294032"/>
    <x v="0"/>
  </r>
  <r>
    <x v="0"/>
    <s v="10.01.00010"/>
    <s v="FGTS - Fundo de Garantia por Tempo de Serviço."/>
    <n v="174367.64"/>
    <n v="7.89237000567879E-4"/>
    <n v="92.441768709294607"/>
    <x v="0"/>
  </r>
  <r>
    <x v="0"/>
    <s v="10.01.00017"/>
    <s v="Serviços Pagos a Terceiros"/>
    <n v="174355.55"/>
    <n v="7.8918227782610829E-4"/>
    <n v="92.442557891572434"/>
    <x v="1"/>
  </r>
  <r>
    <x v="0"/>
    <s v="10.01.00016"/>
    <s v="Material de consultório/cirúrgico"/>
    <n v="174318.91"/>
    <n v="7.8901643487668959E-4"/>
    <n v="92.443346908007314"/>
    <x v="1"/>
  </r>
  <r>
    <x v="1"/>
    <s v="10.01.00015"/>
    <s v="HONORARIOS CONTABEIS"/>
    <n v="174311.74"/>
    <n v="7.8898398143926226E-4"/>
    <n v="92.444135891988751"/>
    <x v="0"/>
  </r>
  <r>
    <x v="1"/>
    <s v="10.01.00015"/>
    <s v="RESUMO LIVRO REC/DESP - JABORANDI"/>
    <n v="174292.43"/>
    <n v="7.8889657894599594E-4"/>
    <n v="92.44492478856769"/>
    <x v="0"/>
  </r>
  <r>
    <x v="0"/>
    <s v="10.01.00023"/>
    <s v=" 4043 - Máquinas e Equipamentos"/>
    <n v="174278.85"/>
    <n v="7.8883511204498331E-4"/>
    <n v="92.445713623679737"/>
    <x v="0"/>
  </r>
  <r>
    <x v="1"/>
    <s v="10.01.00015"/>
    <s v="FORNECEDOR"/>
    <n v="174265.78"/>
    <n v="7.8877595354746941E-4"/>
    <n v="92.446502399633289"/>
    <x v="0"/>
  </r>
  <r>
    <x v="1"/>
    <s v="10.01.00017"/>
    <s v="Devolução Teto Desembargador"/>
    <n v="174261.16"/>
    <n v="7.8875504212753728E-4"/>
    <n v="92.447291154675412"/>
    <x v="0"/>
  </r>
  <r>
    <x v="0"/>
    <s v="10.01.00021"/>
    <s v="Despesas com serviços odontológicos de terceiros"/>
    <n v="174229.59"/>
    <n v="7.8861214742466737E-4"/>
    <n v="92.448079766822843"/>
    <x v="1"/>
  </r>
  <r>
    <x v="0"/>
    <s v="10.01.00021"/>
    <s v="Recomp 1º Ofício de Notas"/>
    <n v="174195.52"/>
    <n v="7.8845793701837078E-4"/>
    <n v="92.448868224759863"/>
    <x v="0"/>
  </r>
  <r>
    <x v="1"/>
    <s v="10.01.00016"/>
    <s v="Pagamento efetuados a Terceiros (Insumos)"/>
    <n v="174187.55"/>
    <n v="7.8842186255584726E-4"/>
    <n v="92.449656646622415"/>
    <x v="1"/>
  </r>
  <r>
    <x v="0"/>
    <s v="10.01.00001"/>
    <s v="DESPESAS COM COMBUSTIVEIS"/>
    <n v="174183.77"/>
    <n v="7.8840475321226636E-4"/>
    <n v="92.450445051375624"/>
    <x v="1"/>
  </r>
  <r>
    <x v="0"/>
    <s v="10.01.00015"/>
    <s v="Material Consultório Odontológico"/>
    <n v="174178.2"/>
    <n v="7.8837954182503207E-4"/>
    <n v="92.451233430917455"/>
    <x v="1"/>
  </r>
  <r>
    <x v="1"/>
    <s v="10.01.00015"/>
    <s v="Material Consumo"/>
    <n v="174174.58"/>
    <n v="7.8836315668647048E-4"/>
    <n v="92.452021794074142"/>
    <x v="1"/>
  </r>
  <r>
    <x v="0"/>
    <s v="10.01.00019"/>
    <s v="Propaganda e Marketing"/>
    <n v="174172.2"/>
    <n v="7.8835238413680849E-4"/>
    <n v="92.452810146458276"/>
    <x v="0"/>
  </r>
  <r>
    <x v="1"/>
    <s v="10.01.00018"/>
    <s v="Honorários advocatícios "/>
    <n v="174130"/>
    <n v="7.8816137506296908E-4"/>
    <n v="92.453598307833346"/>
    <x v="0"/>
  </r>
  <r>
    <x v="1"/>
    <s v="10.01.00018"/>
    <s v="Outras despesas operacionais"/>
    <n v="174128.6"/>
    <n v="7.8815503826905027E-4"/>
    <n v="92.454386462871611"/>
    <x v="0"/>
  </r>
  <r>
    <x v="0"/>
    <s v="10.01.00016"/>
    <s v="Serviços tomados do escritório/consultório"/>
    <n v="174120.59"/>
    <n v="7.8811878275527171E-4"/>
    <n v="92.455174581654362"/>
    <x v="0"/>
  </r>
  <r>
    <x v="0"/>
    <s v="10.01.00003"/>
    <s v="Salários (empregados)"/>
    <n v="174060.28"/>
    <n v="7.8784580272581075E-4"/>
    <n v="92.455962427457081"/>
    <x v="0"/>
  </r>
  <r>
    <x v="0"/>
    <s v="10.01.00016"/>
    <s v="Materiais Odontologicos e farmaceuticos"/>
    <n v="173994.06"/>
    <n v="7.8754607237344944E-4"/>
    <n v="92.456749973529455"/>
    <x v="1"/>
  </r>
  <r>
    <x v="0"/>
    <s v="10.01.00008"/>
    <s v="material do consultorio/seguro consultorio"/>
    <n v="173976.02"/>
    <n v="7.8746441825752376E-4"/>
    <n v="92.457537437947707"/>
    <x v="1"/>
  </r>
  <r>
    <x v="0"/>
    <s v="10.01.00029"/>
    <s v="FGTS"/>
    <n v="173971.02"/>
    <n v="7.8744178685067061E-4"/>
    <n v="92.458324879734562"/>
    <x v="0"/>
  </r>
  <r>
    <x v="0"/>
    <s v="10.01.00018"/>
    <s v="Material Consultório"/>
    <n v="173897.22"/>
    <n v="7.8710774728552025E-4"/>
    <n v="92.459111987481847"/>
    <x v="1"/>
  </r>
  <r>
    <x v="1"/>
    <s v="10.01.00015"/>
    <s v="Insumos utilizados na prestação de serviços odontológicos"/>
    <n v="173883.58"/>
    <n v="7.8704600880762522E-4"/>
    <n v="92.459899033490657"/>
    <x v="1"/>
  </r>
  <r>
    <x v="0"/>
    <s v="10.01.00015"/>
    <s v="Serviços de prótese odontológica"/>
    <n v="173873.7"/>
    <n v="7.8700128914768372E-4"/>
    <n v="92.460686034779812"/>
    <x v="0"/>
  </r>
  <r>
    <x v="1"/>
    <s v="10.01.00065"/>
    <s v="SERVIÇOS DIVERSOS"/>
    <n v="173871.85"/>
    <n v="7.8699291552714816E-4"/>
    <n v="92.461473027695334"/>
    <x v="0"/>
  </r>
  <r>
    <x v="1"/>
    <s v="10.01.00016"/>
    <s v="Serviço de terceiros sem vínculo empregatício"/>
    <n v="173844.96"/>
    <n v="7.8687120382109257E-4"/>
    <n v="92.462259898899148"/>
    <x v="1"/>
  </r>
  <r>
    <x v="1"/>
    <s v="10.01.00016"/>
    <s v="Prestador de Serviço"/>
    <n v="173816.15"/>
    <n v="7.8674080165480544E-4"/>
    <n v="92.463046639700806"/>
    <x v="0"/>
  </r>
  <r>
    <x v="0"/>
    <s v="10.01.00001"/>
    <s v="Material de Consumo"/>
    <n v="173797.51"/>
    <n v="7.8665643177005759E-4"/>
    <n v="92.463833296132577"/>
    <x v="1"/>
  </r>
  <r>
    <x v="0"/>
    <s v="10.01.00013"/>
    <s v="SALÁRIOS E ENCARGOS- Folha de Pagamento Mensal, 13º SALÁRIO"/>
    <n v="173792.79"/>
    <n v="7.8663506772198833E-4"/>
    <n v="92.464619931200303"/>
    <x v="0"/>
  </r>
  <r>
    <x v="1"/>
    <s v="10.01.00033"/>
    <s v="Emolumentos e custas extrajudiciais "/>
    <n v="173762.26"/>
    <n v="7.864968803517439E-4"/>
    <n v="92.465406428080655"/>
    <x v="0"/>
  </r>
  <r>
    <x v="0"/>
    <s v="10.01.00019"/>
    <s v="Laboratórios diversos"/>
    <n v="173749.76000000001"/>
    <n v="7.8644030183461135E-4"/>
    <n v="92.466192868382493"/>
    <x v="0"/>
  </r>
  <r>
    <x v="1"/>
    <s v="10.01.00037"/>
    <s v="Plano de saúde e odontológico"/>
    <n v="173729.55"/>
    <n v="7.8634882568811139E-4"/>
    <n v="92.466979217208177"/>
    <x v="1"/>
  </r>
  <r>
    <x v="1"/>
    <s v="10.01.00015"/>
    <s v="Material de Uso e Consumo/ Materiais para trabalho"/>
    <n v="173673.12"/>
    <n v="7.8609340763036834E-4"/>
    <n v="92.467765310615803"/>
    <x v="1"/>
  </r>
  <r>
    <x v="1"/>
    <s v="10.01.00025"/>
    <s v="Serviços prestados P.J"/>
    <n v="173662.8"/>
    <n v="7.8604669640662365E-4"/>
    <n v="92.468551357312208"/>
    <x v="0"/>
  </r>
  <r>
    <x v="0"/>
    <s v="10.01.00016"/>
    <s v="Remuneração paga a terceiros"/>
    <n v="173660.65"/>
    <n v="7.8603696490167684E-4"/>
    <n v="92.469337394277105"/>
    <x v="1"/>
  </r>
  <r>
    <x v="1"/>
    <s v="10.01.00023"/>
    <s v="Plano de Saúde/Odontológico"/>
    <n v="173622.73"/>
    <n v="7.858653283121037E-4"/>
    <n v="92.470123259605415"/>
    <x v="1"/>
  </r>
  <r>
    <x v="0"/>
    <s v="10.01.00016"/>
    <s v="Material para uso nos Implantes"/>
    <n v="173548.84"/>
    <n v="7.8553088138162989E-4"/>
    <n v="92.470908790486803"/>
    <x v="1"/>
  </r>
  <r>
    <x v="1"/>
    <s v="10.01.00017"/>
    <s v="Serviços Contratados Consultório "/>
    <n v="173527.74"/>
    <n v="7.8543537684471008E-4"/>
    <n v="92.471694225863644"/>
    <x v="0"/>
  </r>
  <r>
    <x v="0"/>
    <s v="10.01.00017"/>
    <s v="Despesa de custeio necessária ao recebimento da receita e à manutenção"/>
    <n v="173491.54"/>
    <n v="7.8527152545909446E-4"/>
    <n v="92.472479497389102"/>
    <x v="1"/>
  </r>
  <r>
    <x v="0"/>
    <s v="10.01.00026"/>
    <s v="Prestação de Serviços - Cartório e CRVA - 2ª Zona"/>
    <n v="173484.57"/>
    <n v="7.8523997727794137E-4"/>
    <n v="92.473264737366378"/>
    <x v="0"/>
  </r>
  <r>
    <x v="1"/>
    <s v="10.01.00008"/>
    <s v="material do consultorio/seguro consultorio"/>
    <n v="173439.33"/>
    <n v="7.8503520830873518E-4"/>
    <n v="92.474049772574688"/>
    <x v="1"/>
  </r>
  <r>
    <x v="0"/>
    <s v="10.01.00016"/>
    <s v="Despesas com material de ortodontia "/>
    <n v="173382.23"/>
    <n v="7.8477675764247398E-4"/>
    <n v="92.474834549332328"/>
    <x v="1"/>
  </r>
  <r>
    <x v="0"/>
    <s v="10.01.00017"/>
    <s v="Serviços de manutenção do consultório"/>
    <n v="173322.59"/>
    <n v="7.8450681022153106E-4"/>
    <n v="92.475619056142548"/>
    <x v="1"/>
  </r>
  <r>
    <x v="0"/>
    <s v="10.01.00024"/>
    <s v="Laboratório de Prótese/Protético"/>
    <n v="173312.2"/>
    <n v="7.8445978215809062E-4"/>
    <n v="92.476403515924702"/>
    <x v="0"/>
  </r>
  <r>
    <x v="0"/>
    <s v="10.01.00019"/>
    <s v="Propaganda e publicidade "/>
    <n v="173310.86"/>
    <n v="7.8445371694105389E-4"/>
    <n v="92.477187969641648"/>
    <x v="0"/>
  </r>
  <r>
    <x v="1"/>
    <s v="10.01.00015"/>
    <s v="Material para revenda"/>
    <n v="173306.56"/>
    <n v="7.8443425393116036E-4"/>
    <n v="92.477972403895578"/>
    <x v="1"/>
  </r>
  <r>
    <x v="1"/>
    <s v="10.01.00015"/>
    <s v="Material de uso Odontológico"/>
    <n v="173282.62"/>
    <n v="7.8432589475514801E-4"/>
    <n v="92.478756729790334"/>
    <x v="1"/>
  </r>
  <r>
    <x v="0"/>
    <s v="10.01.00018"/>
    <s v="Remuneração paga a terceiros sem vinculo"/>
    <n v="173268.06"/>
    <n v="7.8425999209839219E-4"/>
    <n v="92.479540989782436"/>
    <x v="1"/>
  </r>
  <r>
    <x v="1"/>
    <s v="10.01.00019"/>
    <s v="Serviço de terceiros"/>
    <n v="173248.77"/>
    <n v="7.8417268013075312E-4"/>
    <n v="92.480325162462563"/>
    <x v="1"/>
  </r>
  <r>
    <x v="0"/>
    <s v="10.01.00016"/>
    <s v="Materiais de Consumo"/>
    <n v="173240.62"/>
    <n v="7.8413579093758294E-4"/>
    <n v="92.4811092982535"/>
    <x v="1"/>
  </r>
  <r>
    <x v="1"/>
    <s v="10.01.00020"/>
    <s v="Contabilidade"/>
    <n v="173225.78"/>
    <n v="7.8406862092204302E-4"/>
    <n v="92.481893366874417"/>
    <x v="0"/>
  </r>
  <r>
    <x v="0"/>
    <s v="10.02.00001"/>
    <s v="Despesas do Consultório"/>
    <n v="173220.75"/>
    <n v="7.8404585372674905E-4"/>
    <n v="92.482677412728137"/>
    <x v="0"/>
  </r>
  <r>
    <x v="0"/>
    <s v="10.01.00014"/>
    <s v="INSS"/>
    <n v="173219.47"/>
    <n v="7.8404006008659451E-4"/>
    <n v="92.48346145278822"/>
    <x v="0"/>
  </r>
  <r>
    <x v="0"/>
    <s v="10.01.00017"/>
    <s v="Honorários profissionais"/>
    <n v="173210.73"/>
    <n v="7.8400050038741561E-4"/>
    <n v="92.484245453288608"/>
    <x v="0"/>
  </r>
  <r>
    <x v="1"/>
    <s v="10.02.00038"/>
    <s v="SALARIO E ENCARGOS FGTS"/>
    <n v="173210.42"/>
    <n v="7.8399909724019058E-4"/>
    <n v="92.485029452385845"/>
    <x v="0"/>
  </r>
  <r>
    <x v="0"/>
    <s v="11.01.00022"/>
    <s v="Outras despesas não dedutiveis"/>
    <n v="173206.01"/>
    <n v="7.8397913633934625E-4"/>
    <n v="92.485813431522189"/>
    <x v="0"/>
  </r>
  <r>
    <x v="0"/>
    <s v="10.01.00027"/>
    <s v="Desp. c/ Aluguel de Equipamentos"/>
    <n v="173202"/>
    <n v="7.8396098595105018E-4"/>
    <n v="92.486597392508145"/>
    <x v="1"/>
  </r>
  <r>
    <x v="0"/>
    <s v="10.01.00021"/>
    <s v="Recivil - Recomp"/>
    <n v="173141.5"/>
    <n v="7.8368714592812877E-4"/>
    <n v="92.487381079654071"/>
    <x v="0"/>
  </r>
  <r>
    <x v="0"/>
    <s v="10.01.00015"/>
    <s v="Material Clínico - Alinhadores e placas estéticas"/>
    <n v="173078.59"/>
    <n v="7.8340239756710412E-4"/>
    <n v="92.488164482051644"/>
    <x v="1"/>
  </r>
  <r>
    <x v="0"/>
    <s v="10.01.00018"/>
    <s v="Prestação de serviços de terceiros"/>
    <n v="173071.15"/>
    <n v="7.833687220337068E-4"/>
    <n v="92.488947850773684"/>
    <x v="1"/>
  </r>
  <r>
    <x v="0"/>
    <s v="10.05.00006"/>
    <s v="Serviços terceirizados"/>
    <n v="173062.83"/>
    <n v="7.8333106337270342E-4"/>
    <n v="92.489731181837058"/>
    <x v="0"/>
  </r>
  <r>
    <x v="0"/>
    <s v="10.01.00015"/>
    <s v="Serviços de terceiros/pessoa jurídica "/>
    <n v="173029.12"/>
    <n v="7.8317848242770048E-4"/>
    <n v="92.49051436031948"/>
    <x v="1"/>
  </r>
  <r>
    <x v="0"/>
    <s v="10.01.00015"/>
    <s v="MATERIAL DE CONSUMO "/>
    <n v="173003.18"/>
    <n v="7.8306107068894704E-4"/>
    <n v="92.491297421390172"/>
    <x v="1"/>
  </r>
  <r>
    <x v="1"/>
    <s v="10.01.00015"/>
    <s v="Material de expediente uso e consumo"/>
    <n v="172919.07"/>
    <n v="7.8268036516286577E-4"/>
    <n v="92.492080101755334"/>
    <x v="1"/>
  </r>
  <r>
    <x v="1"/>
    <s v="10.01.00019"/>
    <s v="Propaganda e publicidade "/>
    <n v="172874.39"/>
    <n v="7.8247813091122736E-4"/>
    <n v="92.49286257988625"/>
    <x v="0"/>
  </r>
  <r>
    <x v="1"/>
    <s v="10.01.00013"/>
    <s v="Locação e/ou Manutencao Maq. Aparelhos"/>
    <n v="172867.72"/>
    <n v="7.8244794061448531E-4"/>
    <n v="92.493645027826858"/>
    <x v="0"/>
  </r>
  <r>
    <x v="0"/>
    <s v="10.02.00002"/>
    <s v="Material de Uso e Consumo da clinica "/>
    <n v="172834"/>
    <n v="7.8229531440666847E-4"/>
    <n v="92.494427323141267"/>
    <x v="1"/>
  </r>
  <r>
    <x v="1"/>
    <s v="10.01.00016"/>
    <s v="Serviço de protético"/>
    <n v="172831.59"/>
    <n v="7.8228440606856544E-4"/>
    <n v="92.495209607547338"/>
    <x v="0"/>
  </r>
  <r>
    <x v="1"/>
    <s v="10.01.00012"/>
    <s v="Material para prestação de Serviço de Odontologia"/>
    <n v="172824.09"/>
    <n v="7.8225045895828594E-4"/>
    <n v="92.495991858006292"/>
    <x v="1"/>
  </r>
  <r>
    <x v="0"/>
    <s v="10.01.00023"/>
    <s v="Manutenção de Equipamentos"/>
    <n v="172807.39"/>
    <n v="7.8217487005939688E-4"/>
    <n v="92.496774032876345"/>
    <x v="1"/>
  </r>
  <r>
    <x v="1"/>
    <s v="10.02.00024"/>
    <s v="REPASSES DE VALORES AO TRIBUNAL DE JUSTICA"/>
    <n v="172714.18"/>
    <n v="7.8175297537284296E-4"/>
    <n v="92.497555785851716"/>
    <x v="0"/>
  </r>
  <r>
    <x v="1"/>
    <s v="10.01.00017"/>
    <s v="FGTS - D"/>
    <n v="172695.57"/>
    <n v="7.8166874127653604E-4"/>
    <n v="92.498337454592999"/>
    <x v="0"/>
  </r>
  <r>
    <x v="0"/>
    <s v="10.01.00015"/>
    <s v="Software"/>
    <n v="172688.77"/>
    <n v="7.8163796256321594E-4"/>
    <n v="92.49911909255556"/>
    <x v="0"/>
  </r>
  <r>
    <x v="1"/>
    <s v="10.01.00012"/>
    <s v="Material de uso e consumo consultório"/>
    <n v="172688.15"/>
    <n v="7.816351562687663E-4"/>
    <n v="92.499900727711832"/>
    <x v="1"/>
  </r>
  <r>
    <x v="1"/>
    <s v="10.01.00009"/>
    <s v="Serviços Tecnicos"/>
    <n v="172646.15"/>
    <n v="7.814450524512009E-4"/>
    <n v="92.500682172764286"/>
    <x v="0"/>
  </r>
  <r>
    <x v="1"/>
    <s v="10.01.00015"/>
    <s v=" Sublocação de imóvel residencial (aluguel + condomínio) "/>
    <n v="172637.24"/>
    <n v="7.8140472328418881E-4"/>
    <n v="92.50146357748757"/>
    <x v="1"/>
  </r>
  <r>
    <x v="1"/>
    <s v="10.01.00015"/>
    <s v="Serviços Terceiros - Protético"/>
    <n v="172625.23"/>
    <n v="7.8135036264492797E-4"/>
    <n v="92.502244927850214"/>
    <x v="1"/>
  </r>
  <r>
    <x v="0"/>
    <s v="10.01.00010"/>
    <s v="ISS 1º Ofício de Notas"/>
    <n v="172591.45"/>
    <n v="7.8119746486022905E-4"/>
    <n v="92.503026125315074"/>
    <x v="0"/>
  </r>
  <r>
    <x v="1"/>
    <s v="10.01.00012"/>
    <s v="Material de escritório / consultorio"/>
    <n v="172580.4"/>
    <n v="7.8114744945108382E-4"/>
    <n v="92.503807272764519"/>
    <x v="1"/>
  </r>
  <r>
    <x v="1"/>
    <s v="10.01.00015"/>
    <s v="Material Aplicado Prestação de Serviços"/>
    <n v="172573.94"/>
    <n v="7.8111820967342979E-4"/>
    <n v="92.504588390974192"/>
    <x v="1"/>
  </r>
  <r>
    <x v="0"/>
    <s v="10.01.00016"/>
    <s v="Laboratório de Protéses"/>
    <n v="172564.05"/>
    <n v="7.8107344475067452E-4"/>
    <n v="92.505369464418948"/>
    <x v="0"/>
  </r>
  <r>
    <x v="1"/>
    <s v="10.01.00019"/>
    <s v="Despesa diversa"/>
    <n v="172560.68"/>
    <n v="7.8105819118245545E-4"/>
    <n v="92.506150522610127"/>
    <x v="0"/>
  </r>
  <r>
    <x v="1"/>
    <s v="10.01.00022"/>
    <s v="4022 - Serviços prestados por terceiros"/>
    <n v="172498.67"/>
    <n v="7.8077751647466465E-4"/>
    <n v="92.506931300126595"/>
    <x v="1"/>
  </r>
  <r>
    <x v="1"/>
    <s v="10.01.00016"/>
    <s v="Serviços Prestados Por Terceiros"/>
    <n v="172427.89"/>
    <n v="7.8045714627925328E-4"/>
    <n v="92.507711757272872"/>
    <x v="1"/>
  </r>
  <r>
    <x v="1"/>
    <s v="10.05.00003"/>
    <s v="outros"/>
    <n v="172389.29"/>
    <n v="7.802824318183481E-4"/>
    <n v="92.508492039704691"/>
    <x v="0"/>
  </r>
  <r>
    <x v="1"/>
    <s v="10.01.00016"/>
    <s v="Servicos de Oftalmologia"/>
    <n v="172370"/>
    <n v="7.8019511985070913E-4"/>
    <n v="92.509272234824536"/>
    <x v="0"/>
  </r>
  <r>
    <x v="0"/>
    <s v="10.01.00017"/>
    <s v="Outras despesas com funcionários "/>
    <n v="172335.08"/>
    <n v="7.8003706210524773E-4"/>
    <n v="92.510052271886636"/>
    <x v="0"/>
  </r>
  <r>
    <x v="0"/>
    <s v="10.01.00016"/>
    <s v="Serviços laboratório protético"/>
    <n v="172334.15"/>
    <n v="7.8003285266357305E-4"/>
    <n v="92.510832304739296"/>
    <x v="0"/>
  </r>
  <r>
    <x v="1"/>
    <s v="10.01.00004"/>
    <s v="Capatazia "/>
    <n v="172328"/>
    <n v="7.8000501603314374E-4"/>
    <n v="92.511612309755336"/>
    <x v="0"/>
  </r>
  <r>
    <x v="0"/>
    <s v="10.01.00015"/>
    <s v="DEPOSITOS REALIZADOS NA PLATAFORMA"/>
    <n v="172309.87"/>
    <n v="7.7992295455189483E-4"/>
    <n v="92.512392232709885"/>
    <x v="0"/>
  </r>
  <r>
    <x v="0"/>
    <s v="10.01.00058"/>
    <s v="Serviços de Terceiros"/>
    <n v="172307.03"/>
    <n v="7.7991009991280229E-4"/>
    <n v="92.513172142809793"/>
    <x v="1"/>
  </r>
  <r>
    <x v="0"/>
    <s v="10.01.00015"/>
    <s v="Material de prestação de serviço"/>
    <n v="172303.56"/>
    <n v="7.7989439371644632E-4"/>
    <n v="92.513952037203509"/>
    <x v="1"/>
  </r>
  <r>
    <x v="1"/>
    <s v="10.01.00017"/>
    <s v="Cursos"/>
    <n v="172287.43"/>
    <n v="7.798213847979384E-4"/>
    <n v="92.514731858588306"/>
    <x v="0"/>
  </r>
  <r>
    <x v="0"/>
    <s v="10.01.00011"/>
    <s v="Material de Consumo"/>
    <n v="172270.57"/>
    <n v="7.7974507169403025E-4"/>
    <n v="92.515511603660002"/>
    <x v="1"/>
  </r>
  <r>
    <x v="0"/>
    <s v="10.01.00016"/>
    <s v="Material Medico "/>
    <n v="172269.69"/>
    <n v="7.7974108856642397E-4"/>
    <n v="92.516291344748566"/>
    <x v="1"/>
  </r>
  <r>
    <x v="0"/>
    <s v="10.01.00015"/>
    <s v="Honorários Prestadores de Serviços"/>
    <n v="172257.5"/>
    <n v="7.7968591319651647E-4"/>
    <n v="92.517071030661768"/>
    <x v="0"/>
  </r>
  <r>
    <x v="0"/>
    <s v="10.01.00019"/>
    <s v="Contabilidade"/>
    <n v="172230.01"/>
    <n v="7.795614857216386E-4"/>
    <n v="92.517850592147497"/>
    <x v="0"/>
  </r>
  <r>
    <x v="1"/>
    <s v="10.01.00020"/>
    <s v="Plano de saude"/>
    <n v="172203.38"/>
    <n v="7.7944095084873943E-4"/>
    <n v="92.518630033098347"/>
    <x v="1"/>
  </r>
  <r>
    <x v="0"/>
    <s v="10.01.00023"/>
    <s v="DESPESAS COM SERVIÇOS DE TERCEIROS"/>
    <n v="172202.56"/>
    <n v="7.7943723929801544E-4"/>
    <n v="92.519409470337649"/>
    <x v="1"/>
  </r>
  <r>
    <x v="1"/>
    <s v="10.01.00012"/>
    <s v="Material de Consultório/Escritório"/>
    <n v="172173.85"/>
    <n v="7.7930728975986543E-4"/>
    <n v="92.520188777627411"/>
    <x v="1"/>
  </r>
  <r>
    <x v="1"/>
    <s v="10.01.00015"/>
    <s v="Rateio de Produção Médica"/>
    <n v="172127.4"/>
    <n v="7.7909704399020088E-4"/>
    <n v="92.520967874671399"/>
    <x v="1"/>
  </r>
  <r>
    <x v="0"/>
    <s v="10.01.00015"/>
    <s v="Honorários contábeis "/>
    <n v="172077.57"/>
    <n v="7.7887149938950392E-4"/>
    <n v="92.521746746170791"/>
    <x v="0"/>
  </r>
  <r>
    <x v="0"/>
    <s v="10.01.00012"/>
    <s v="Material para uso nos pacientes"/>
    <n v="172064.2"/>
    <n v="7.7881098300757899E-4"/>
    <n v="92.522525557153799"/>
    <x v="1"/>
  </r>
  <r>
    <x v="1"/>
    <s v="10.01.00019"/>
    <s v="UNIMED"/>
    <n v="172046.4"/>
    <n v="7.7873041519918227E-4"/>
    <n v="92.523304287569005"/>
    <x v="0"/>
  </r>
  <r>
    <x v="0"/>
    <s v="10.01.00025"/>
    <s v="Repasses Legais - Tribunal de Justiça"/>
    <n v="172031.1"/>
    <n v="7.7866116309421212E-4"/>
    <n v="92.524082948732101"/>
    <x v="0"/>
  </r>
  <r>
    <x v="0"/>
    <s v="10.01.00017"/>
    <s v="Remuneração paga a terceiros sem vinculo empregatício"/>
    <n v="171973.75"/>
    <n v="7.7840158085760785E-4"/>
    <n v="92.52486135031296"/>
    <x v="1"/>
  </r>
  <r>
    <x v="0"/>
    <s v="10.01.00015"/>
    <s v="Remuneração paga a terceiros s/vinculo empregaticio"/>
    <n v="171942.76"/>
    <n v="7.7826131139793308E-4"/>
    <n v="92.525639611624356"/>
    <x v="0"/>
  </r>
  <r>
    <x v="1"/>
    <s v="10.01.00015"/>
    <s v="Pagamentos a terceiros sem vinculo empregatício "/>
    <n v="171926.77"/>
    <n v="7.781889361588171E-4"/>
    <n v="92.526417800560509"/>
    <x v="1"/>
  </r>
  <r>
    <x v="1"/>
    <s v="10.01.00009"/>
    <s v="4010 - ISS"/>
    <n v="171887.7"/>
    <n v="7.780120943456678E-4"/>
    <n v="92.527195812654853"/>
    <x v="0"/>
  </r>
  <r>
    <x v="0"/>
    <s v="10.01.00019"/>
    <s v="Material utilizado na prestaçao de serviço"/>
    <n v="171877.42"/>
    <n v="7.7796556417317794E-4"/>
    <n v="92.527973778219021"/>
    <x v="1"/>
  </r>
  <r>
    <x v="0"/>
    <s v="10.01.00005"/>
    <s v="Laboratório de Prótese"/>
    <n v="171864.51"/>
    <n v="7.7790712988068346E-4"/>
    <n v="92.528751685348908"/>
    <x v="0"/>
  </r>
  <r>
    <x v="0"/>
    <s v="10.01.00016"/>
    <s v="Insumos odontológicos"/>
    <n v="171855.62"/>
    <n v="7.7786689123929872E-4"/>
    <n v="92.529529552240149"/>
    <x v="1"/>
  </r>
  <r>
    <x v="0"/>
    <s v="10.01.00011"/>
    <s v="Material de consultório"/>
    <n v="171839.29"/>
    <n v="7.7779297706451677E-4"/>
    <n v="92.53030734521721"/>
    <x v="1"/>
  </r>
  <r>
    <x v="0"/>
    <s v="10.01.00017"/>
    <s v="Serviços contratados"/>
    <n v="171795.96"/>
    <n v="7.7759685329272866E-4"/>
    <n v="92.531084942070507"/>
    <x v="0"/>
  </r>
  <r>
    <x v="1"/>
    <s v="10.01.00021"/>
    <s v="MANUTENÇÃO DE SITES E PROVEDORES"/>
    <n v="171775.01"/>
    <n v="7.7750202769801457E-4"/>
    <n v="92.531862444098209"/>
    <x v="1"/>
  </r>
  <r>
    <x v="1"/>
    <s v="10.01.00016"/>
    <s v="Acessórios Consumíveis"/>
    <n v="171772.19"/>
    <n v="7.7748926358454939E-4"/>
    <n v="92.532639933361793"/>
    <x v="0"/>
  </r>
  <r>
    <x v="1"/>
    <s v="10.01.00012"/>
    <s v="MATERIAL ESCRITORIO EXPEDIENTE E INFORMATICA"/>
    <n v="171754.18"/>
    <n v="7.7740774525706486E-4"/>
    <n v="92.533417341107054"/>
    <x v="1"/>
  </r>
  <r>
    <x v="0"/>
    <s v="10.01.00015"/>
    <s v="Serviço de Protetico"/>
    <n v="171747.26"/>
    <n v="7.7737642338998028E-4"/>
    <n v="92.53419471753044"/>
    <x v="0"/>
  </r>
  <r>
    <x v="0"/>
    <s v="10.01.00019"/>
    <s v="Vales Transportes e Refeições dos Funcionarios"/>
    <n v="171724.62"/>
    <n v="7.7727394837974993E-4"/>
    <n v="92.534971991478812"/>
    <x v="1"/>
  </r>
  <r>
    <x v="0"/>
    <s v="10.01.00016"/>
    <s v="Prestação de serviços ref. trab não assalariado exclusivamente a PJ"/>
    <n v="171719.13"/>
    <n v="7.7724909909502519E-4"/>
    <n v="92.535749240577914"/>
    <x v="0"/>
  </r>
  <r>
    <x v="1"/>
    <s v="10.01.00016"/>
    <s v="Despesas com Rateio de Perdas ADM UNIMED"/>
    <n v="171579.43"/>
    <n v="7.7661677758755201E-4"/>
    <n v="92.5365258573555"/>
    <x v="0"/>
  </r>
  <r>
    <x v="1"/>
    <s v="10.02.00001"/>
    <s v="Salarios"/>
    <n v="171557.2"/>
    <n v="7.7651615835268371E-4"/>
    <n v="92.537302373513853"/>
    <x v="0"/>
  </r>
  <r>
    <x v="1"/>
    <s v="10.01.00018"/>
    <s v="Serviços Pessoa Jurídica "/>
    <n v="171532.28"/>
    <n v="7.7640336342092828E-4"/>
    <n v="92.538078776877271"/>
    <x v="0"/>
  </r>
  <r>
    <x v="0"/>
    <s v="10.01.00020"/>
    <s v="Convênio Médico/Odontológico"/>
    <n v="171500.84"/>
    <n v="7.7626105713463642E-4"/>
    <n v="92.538855037934411"/>
    <x v="0"/>
  </r>
  <r>
    <x v="1"/>
    <s v="10.01.00016"/>
    <s v="SERVIÇOS PRESTADOS POR TERCEIROS SEM VINCULO"/>
    <n v="171488.99"/>
    <n v="7.7620742070039477E-4"/>
    <n v="92.53963124535511"/>
    <x v="1"/>
  </r>
  <r>
    <x v="0"/>
    <s v="10.01.00015"/>
    <s v="Protetico "/>
    <n v="171460.44"/>
    <n v="7.7607819536726417E-4"/>
    <n v="92.540407323550482"/>
    <x v="0"/>
  </r>
  <r>
    <x v="0"/>
    <s v="10.01.00015"/>
    <s v="Serviços Veterinario"/>
    <n v="171413.79"/>
    <n v="7.758670443413256E-4"/>
    <n v="92.541183190594822"/>
    <x v="0"/>
  </r>
  <r>
    <x v="1"/>
    <s v="10.03.00001"/>
    <s v="Salario"/>
    <n v="171411.67"/>
    <n v="7.7585744862481993E-4"/>
    <n v="92.541959048043452"/>
    <x v="0"/>
  </r>
  <r>
    <x v="0"/>
    <s v="10.01.00015"/>
    <s v="Remuneração pagas a terceiros sem vínculo empregatício"/>
    <n v="171397.63"/>
    <n v="7.7579389963437664E-4"/>
    <n v="92.542734841943087"/>
    <x v="1"/>
  </r>
  <r>
    <x v="0"/>
    <s v="10.01.00015"/>
    <s v="Produtos para uso médico"/>
    <n v="171395.63"/>
    <n v="7.7578484707163545E-4"/>
    <n v="92.543510626790152"/>
    <x v="1"/>
  </r>
  <r>
    <x v="0"/>
    <s v="11.01.00020"/>
    <s v="*Outras despesas"/>
    <n v="171378.44"/>
    <n v="7.7570704029487469E-4"/>
    <n v="92.544286333830442"/>
    <x v="0"/>
  </r>
  <r>
    <x v="1"/>
    <s v="10.01.00017"/>
    <s v="Servicos Tercerizados de Fonoaudiologia "/>
    <n v="171376"/>
    <n v="7.7569599616833052E-4"/>
    <n v="92.54506202982661"/>
    <x v="0"/>
  </r>
  <r>
    <x v="1"/>
    <s v="10.01.00015"/>
    <s v="Servicos de Terceiros"/>
    <n v="171367.62"/>
    <n v="7.7565806593044484E-4"/>
    <n v="92.545837687892543"/>
    <x v="1"/>
  </r>
  <r>
    <x v="0"/>
    <s v="10.01.00017"/>
    <s v="Insumos de Consultório"/>
    <n v="171364.02"/>
    <n v="7.756417713175106E-4"/>
    <n v="92.546613329663856"/>
    <x v="1"/>
  </r>
  <r>
    <x v="0"/>
    <s v="10.01.00017"/>
    <s v="Prestação de serviço pessoa jurídica"/>
    <n v="171355.44"/>
    <n v="7.7560293582335091E-4"/>
    <n v="92.547388932599674"/>
    <x v="0"/>
  </r>
  <r>
    <x v="1"/>
    <s v="10.01.00015"/>
    <s v="Despesas com segurança e serviços terceirizados "/>
    <n v="171347.13"/>
    <n v="7.7556532242516131E-4"/>
    <n v="92.548164497922102"/>
    <x v="0"/>
  </r>
  <r>
    <x v="0"/>
    <s v="10.01.00038"/>
    <s v="INSS E IRF FOLHA"/>
    <n v="171331.26"/>
    <n v="7.7549349033980981E-4"/>
    <n v="92.548939991412439"/>
    <x v="0"/>
  </r>
  <r>
    <x v="1"/>
    <s v="10.01.00028"/>
    <s v="Serviços de terceiros"/>
    <n v="171317.71"/>
    <n v="7.7543215922723811E-4"/>
    <n v="92.549715423571669"/>
    <x v="1"/>
  </r>
  <r>
    <x v="1"/>
    <s v="10.01.00028"/>
    <s v="Vale Refeição"/>
    <n v="171311.8"/>
    <n v="7.7540540890433775E-4"/>
    <n v="92.550490828980571"/>
    <x v="1"/>
  </r>
  <r>
    <x v="0"/>
    <s v="10.01.00016"/>
    <s v="Material de uso cliníco"/>
    <n v="171311.35"/>
    <n v="7.7540337207772109E-4"/>
    <n v="92.551266232352646"/>
    <x v="1"/>
  </r>
  <r>
    <x v="1"/>
    <s v="10.01.00015"/>
    <s v="Remuneração paga a terceiros, sem vínculo empregatício."/>
    <n v="171308.67"/>
    <n v="7.7539124164364797E-4"/>
    <n v="92.552041623594292"/>
    <x v="1"/>
  </r>
  <r>
    <x v="0"/>
    <s v="10.01.00015"/>
    <s v="Material aplicado no serviço prestado"/>
    <n v="171304.05"/>
    <n v="7.7537033022371561E-4"/>
    <n v="92.552816993924509"/>
    <x v="1"/>
  </r>
  <r>
    <x v="1"/>
    <s v="10.01.00015"/>
    <s v="Materiais para uso em serviços odontológicos "/>
    <n v="171259.69"/>
    <n v="7.7516954438211581E-4"/>
    <n v="92.553592163468892"/>
    <x v="1"/>
  </r>
  <r>
    <x v="0"/>
    <s v="10.01.00010"/>
    <s v="Contribuição a Associações e Entidades de Classe"/>
    <n v="171232.26"/>
    <n v="7.7504538848412012E-4"/>
    <n v="92.554367208857371"/>
    <x v="0"/>
  </r>
  <r>
    <x v="0"/>
    <s v="10.01.00012"/>
    <s v="Material de CONSUMO ODONTOLOGICO"/>
    <n v="171216.8"/>
    <n v="7.7497541217413056E-4"/>
    <n v="92.555142184269542"/>
    <x v="1"/>
  </r>
  <r>
    <x v="1"/>
    <s v="10.01.00021"/>
    <s v="Planos de saúde"/>
    <n v="171209.29"/>
    <n v="7.7494141980103748E-4"/>
    <n v="92.555917125689348"/>
    <x v="1"/>
  </r>
  <r>
    <x v="0"/>
    <s v="10.01.00043"/>
    <s v="DIVERSOS - FUJU"/>
    <n v="171208.2"/>
    <n v="7.749364861543435E-4"/>
    <n v="92.5566920621755"/>
    <x v="0"/>
  </r>
  <r>
    <x v="1"/>
    <s v="10.02.00001"/>
    <s v="implante "/>
    <n v="171195.82"/>
    <n v="7.7488045079097544E-4"/>
    <n v="92.557466942626291"/>
    <x v="0"/>
  </r>
  <r>
    <x v="0"/>
    <s v="10.01.00032"/>
    <s v="Taxas e Emolumentos"/>
    <n v="171186.56"/>
    <n v="7.7483853742548359E-4"/>
    <n v="92.558241781163716"/>
    <x v="0"/>
  </r>
  <r>
    <x v="0"/>
    <s v="10.01.00037"/>
    <s v="Repasse a terceiros"/>
    <n v="171179.02"/>
    <n v="7.7480440926394915E-4"/>
    <n v="92.559016585572977"/>
    <x v="1"/>
  </r>
  <r>
    <x v="0"/>
    <s v="10.01.00015"/>
    <s v="Material p/Proc. Clinico e Estetico"/>
    <n v="171176.01"/>
    <n v="7.7479078515702384E-4"/>
    <n v="92.559791376358135"/>
    <x v="1"/>
  </r>
  <r>
    <x v="0"/>
    <s v="10.02.00070"/>
    <s v="COMUNICAÇÃO DE VENDAS"/>
    <n v="171172"/>
    <n v="7.7477263476872767E-4"/>
    <n v="92.560566148992905"/>
    <x v="0"/>
  </r>
  <r>
    <x v="1"/>
    <s v="10.01.00022"/>
    <s v="FRMMP-CE"/>
    <n v="171171.16"/>
    <n v="7.7476883269237632E-4"/>
    <n v="92.561340917825603"/>
    <x v="0"/>
  </r>
  <r>
    <x v="1"/>
    <s v="10.01.00019"/>
    <s v="Depósito Judicial "/>
    <n v="171166.68"/>
    <n v="7.7474855495183591E-4"/>
    <n v="92.562115666380549"/>
    <x v="0"/>
  </r>
  <r>
    <x v="1"/>
    <s v="10.01.00016"/>
    <s v="Material de consumo do escritório/consultório"/>
    <n v="171165.88"/>
    <n v="7.7474493392673961E-4"/>
    <n v="92.56289041131447"/>
    <x v="1"/>
  </r>
  <r>
    <x v="0"/>
    <s v="10.01.00048"/>
    <s v="Plano de saúde"/>
    <n v="171165.56"/>
    <n v="7.7474348551670089E-4"/>
    <n v="92.563665154799992"/>
    <x v="1"/>
  </r>
  <r>
    <x v="0"/>
    <s v="11.01.00019"/>
    <s v="Outras despesas não dedutíveis "/>
    <n v="171142.77"/>
    <n v="7.7464033156426492E-4"/>
    <n v="92.564439795131563"/>
    <x v="0"/>
  </r>
  <r>
    <x v="0"/>
    <s v="10.01.00018"/>
    <s v="Material de consumo do consultório"/>
    <n v="171124.46"/>
    <n v="7.7455745535236914E-4"/>
    <n v="92.565214352586921"/>
    <x v="1"/>
  </r>
  <r>
    <x v="0"/>
    <s v="10.01.00015"/>
    <s v="Despesas Gerais "/>
    <n v="171124.09"/>
    <n v="7.7455578062826202E-4"/>
    <n v="92.565988908367544"/>
    <x v="0"/>
  </r>
  <r>
    <x v="1"/>
    <s v="10.01.00015"/>
    <s v="Despesa com informática"/>
    <n v="171058.44"/>
    <n v="7.7425863025628206E-4"/>
    <n v="92.566763166997802"/>
    <x v="0"/>
  </r>
  <r>
    <x v="1"/>
    <s v="10.01.00015"/>
    <s v="MATERIAL DE USO E CONSUMO DO CONSULTORIO"/>
    <n v="171043.32"/>
    <n v="7.7419019288195857E-4"/>
    <n v="92.567537357190687"/>
    <x v="1"/>
  </r>
  <r>
    <x v="0"/>
    <s v="10.01.00016"/>
    <s v="Serviços de terceiro"/>
    <n v="171031.5"/>
    <n v="7.7413669223615797E-4"/>
    <n v="92.568311493882931"/>
    <x v="1"/>
  </r>
  <r>
    <x v="1"/>
    <s v="10.01.00015"/>
    <s v="MATERIAL ODONTOLOGICO "/>
    <n v="170988.99"/>
    <n v="7.7394428001509362E-4"/>
    <n v="92.569085438162944"/>
    <x v="1"/>
  </r>
  <r>
    <x v="0"/>
    <s v="10.01.00019"/>
    <s v="Serviços odontológicos - Terceiros"/>
    <n v="170981.56"/>
    <n v="7.7391064974451009E-4"/>
    <n v="92.569859348812685"/>
    <x v="1"/>
  </r>
  <r>
    <x v="0"/>
    <s v="10.01.00037"/>
    <s v="Ferias"/>
    <n v="170974.53"/>
    <n v="7.7387882998647471E-4"/>
    <n v="92.570633227642674"/>
    <x v="0"/>
  </r>
  <r>
    <x v="0"/>
    <s v="10.01.00021"/>
    <s v="Remuneração paga a terceiros sem vinculo - transportes e fretes"/>
    <n v="170960"/>
    <n v="7.7381306311816004E-4"/>
    <n v="92.571407040705793"/>
    <x v="1"/>
  </r>
  <r>
    <x v="0"/>
    <s v="10.01.00015"/>
    <s v="Insumos e material odontológico"/>
    <n v="170920.87"/>
    <n v="7.7363594972812823E-4"/>
    <n v="92.57218067665552"/>
    <x v="1"/>
  </r>
  <r>
    <x v="0"/>
    <s v="10.01.00034"/>
    <s v="Serviços Adquiridos a Protéticos e Laboratório"/>
    <n v="170901.94"/>
    <n v="7.7355026722178281E-4"/>
    <n v="92.572954226922747"/>
    <x v="0"/>
  </r>
  <r>
    <x v="0"/>
    <s v="10.01.00015"/>
    <s v="Material de insumos/consultório odontológico"/>
    <n v="170898.42"/>
    <n v="7.7353433471135833E-4"/>
    <n v="92.573727761257459"/>
    <x v="1"/>
  </r>
  <r>
    <x v="1"/>
    <s v="10.01.00015"/>
    <s v="Selos de autenticidade"/>
    <n v="170897"/>
    <n v="7.7352790739181206E-4"/>
    <n v="92.574501289164857"/>
    <x v="0"/>
  </r>
  <r>
    <x v="1"/>
    <s v="10.01.00013"/>
    <s v="Remuneração liquida paga a terceiros, com vínculo empregatício"/>
    <n v="170871.01"/>
    <n v="7.7341026933899011E-4"/>
    <n v="92.575274699434189"/>
    <x v="0"/>
  </r>
  <r>
    <x v="0"/>
    <s v="10.01.00025"/>
    <s v="Remuneração Paga a Terceiro, Com Vínculo Empregatício - Férias"/>
    <n v="170869"/>
    <n v="7.7340117151343513E-4"/>
    <n v="92.576048100605703"/>
    <x v="0"/>
  </r>
  <r>
    <x v="1"/>
    <s v="10.01.00010"/>
    <s v="ISS e Alvará"/>
    <n v="170851.39"/>
    <n v="7.7332146369849897E-4"/>
    <n v="92.576821422069401"/>
    <x v="0"/>
  </r>
  <r>
    <x v="0"/>
    <s v="10.01.00024"/>
    <s v="Devoluções de Custas - Serviço não Realizado"/>
    <n v="170847.29"/>
    <n v="7.7330290594487935E-4"/>
    <n v="92.577594724975341"/>
    <x v="0"/>
  </r>
  <r>
    <x v="1"/>
    <s v="10.02.00001"/>
    <s v="Material Médico e Material Ortodôntico"/>
    <n v="170798.53"/>
    <n v="7.7308220446524879E-4"/>
    <n v="92.578367807179802"/>
    <x v="1"/>
  </r>
  <r>
    <x v="1"/>
    <s v="10.01.00001"/>
    <s v="Cartório de BATAYPORÃ-MS"/>
    <n v="170789.34"/>
    <n v="7.7304060793945291E-4"/>
    <n v="92.579140847787741"/>
    <x v="0"/>
  </r>
  <r>
    <x v="1"/>
    <s v="10.01.00022"/>
    <s v="Materiais intermediários de serviço"/>
    <n v="170781.78"/>
    <n v="7.7300638925229123E-4"/>
    <n v="92.579913854176993"/>
    <x v="1"/>
  </r>
  <r>
    <x v="1"/>
    <s v="10.01.00023"/>
    <s v="Encargos trabalhistas (FGTS, INSS, IR)"/>
    <n v="170761.73"/>
    <n v="7.7291563731081067E-4"/>
    <n v="92.580686769814307"/>
    <x v="0"/>
  </r>
  <r>
    <x v="1"/>
    <s v="10.02.00001"/>
    <s v="LIVRO CAIXA UNICO"/>
    <n v="170746.54"/>
    <n v="7.7284688309679122E-4"/>
    <n v="92.581459616697401"/>
    <x v="0"/>
  </r>
  <r>
    <x v="0"/>
    <s v="10.01.00015"/>
    <s v="Material hospitalar"/>
    <n v="170687.14"/>
    <n v="7.7257802198337747E-4"/>
    <n v="92.582232194719381"/>
    <x v="1"/>
  </r>
  <r>
    <x v="1"/>
    <s v="10.01.00015"/>
    <s v="material de dentística e cirurgia "/>
    <n v="170668.63"/>
    <n v="7.7249424051520756E-4"/>
    <n v="92.583004688959903"/>
    <x v="1"/>
  </r>
  <r>
    <x v="0"/>
    <s v="10.01.00022"/>
    <s v="Prestadores de Serviços"/>
    <n v="170609"/>
    <n v="7.7222433835707853E-4"/>
    <n v="92.583776913298266"/>
    <x v="0"/>
  </r>
  <r>
    <x v="1"/>
    <s v="10.01.00016"/>
    <s v="Laboratórios "/>
    <n v="170607.32"/>
    <n v="7.7221673420437595E-4"/>
    <n v="92.584549130032471"/>
    <x v="0"/>
  </r>
  <r>
    <x v="0"/>
    <s v="10.01.00015"/>
    <s v="Aquisição de Serviços de Terceiros (ODONTOLOGIA)"/>
    <n v="170601.5"/>
    <n v="7.7219039124679903E-4"/>
    <n v="92.585321320423716"/>
    <x v="1"/>
  </r>
  <r>
    <x v="0"/>
    <s v="10.01.00017"/>
    <s v="Manutenção de máquinas"/>
    <n v="170585.31"/>
    <n v="7.7211711075140892E-4"/>
    <n v="92.586093437534473"/>
    <x v="1"/>
  </r>
  <r>
    <x v="1"/>
    <s v="10.01.00015"/>
    <s v="Custo com mercadorias revendidas"/>
    <n v="170582"/>
    <n v="7.7210212876007236E-4"/>
    <n v="92.586865539663236"/>
    <x v="0"/>
  </r>
  <r>
    <x v="1"/>
    <s v="10.01.00006"/>
    <s v="Emolumentos pagos a terceiros, fornecedores, prestadores de serviço"/>
    <n v="170576.18"/>
    <n v="7.7207578580249523E-4"/>
    <n v="92.58763761544904"/>
    <x v="0"/>
  </r>
  <r>
    <x v="0"/>
    <s v="10.01.00015"/>
    <s v="Prestador de serviços"/>
    <n v="170566.45"/>
    <n v="7.7203174508475958E-4"/>
    <n v="92.588409647194126"/>
    <x v="0"/>
  </r>
  <r>
    <x v="0"/>
    <s v="10.01.00011"/>
    <s v="SALÁRIO"/>
    <n v="170556.08"/>
    <n v="7.7198480754694628E-4"/>
    <n v="92.589181632001669"/>
    <x v="0"/>
  </r>
  <r>
    <x v="1"/>
    <s v="10.01.00015"/>
    <s v="Despesas c/ Material de Uso e Consumo"/>
    <n v="170504.04"/>
    <n v="7.7174925986442009E-4"/>
    <n v="92.589953381261537"/>
    <x v="1"/>
  </r>
  <r>
    <x v="1"/>
    <s v="10.01.00025"/>
    <s v="ASSISTENCIA JURÍDICA"/>
    <n v="170500"/>
    <n v="7.7173097368768288E-4"/>
    <n v="92.590725112235219"/>
    <x v="0"/>
  </r>
  <r>
    <x v="0"/>
    <s v="10.01.00015"/>
    <s v="Insumos para procedimento médico."/>
    <n v="170496.89"/>
    <n v="7.7171689695262045E-4"/>
    <n v="92.591496829132169"/>
    <x v="1"/>
  </r>
  <r>
    <x v="0"/>
    <s v="10.01.00016"/>
    <s v="Laboratórios PJ"/>
    <n v="170468.58"/>
    <n v="7.7158875792701859E-4"/>
    <n v="92.592268417890097"/>
    <x v="0"/>
  </r>
  <r>
    <x v="1"/>
    <s v="10.01.00015"/>
    <s v="Materiais e Serviços Odontológicos"/>
    <n v="170457.13"/>
    <n v="7.715369320053252E-4"/>
    <n v="92.593039954822103"/>
    <x v="1"/>
  </r>
  <r>
    <x v="0"/>
    <s v="10.01.00017"/>
    <s v="Material de Consumo para Consultorio"/>
    <n v="170426.73"/>
    <n v="7.7139933305165893E-4"/>
    <n v="92.59381135415515"/>
    <x v="1"/>
  </r>
  <r>
    <x v="1"/>
    <s v="10.01.00010"/>
    <s v="ISS 1º Ofício de Notas"/>
    <n v="170398.79"/>
    <n v="7.712728687501644E-4"/>
    <n v="92.594582627023897"/>
    <x v="0"/>
  </r>
  <r>
    <x v="0"/>
    <s v="10.02.00008"/>
    <s v="Pagamento INSS funcionários"/>
    <n v="170371.96"/>
    <n v="7.7115142862099089E-4"/>
    <n v="92.59535377845252"/>
    <x v="0"/>
  </r>
  <r>
    <x v="1"/>
    <s v="11.01.00021"/>
    <s v="Despesas Diversas - ND"/>
    <n v="170361.27"/>
    <n v="7.711030426731392E-4"/>
    <n v="92.596124881495186"/>
    <x v="0"/>
  </r>
  <r>
    <x v="0"/>
    <s v="10.01.00015"/>
    <s v="Sistema"/>
    <n v="170341.39"/>
    <n v="7.7101306019949174E-4"/>
    <n v="92.596895894555388"/>
    <x v="0"/>
  </r>
  <r>
    <x v="1"/>
    <s v="10.01.00016"/>
    <s v="folha mensal de funcionários"/>
    <n v="170340.39"/>
    <n v="7.7100853391812109E-4"/>
    <n v="92.597666903089305"/>
    <x v="0"/>
  </r>
  <r>
    <x v="1"/>
    <s v="10.01.00035"/>
    <s v="SISTEMAS DE INFORMÁTICA – AQUISIÇÃO E MANUTENÇÃO"/>
    <n v="170325.16"/>
    <n v="7.709395986528468E-4"/>
    <n v="92.598437842687957"/>
    <x v="1"/>
  </r>
  <r>
    <x v="0"/>
    <s v="10.01.00016"/>
    <s v="Material aplicado no Serviço "/>
    <n v="170306.84"/>
    <n v="7.7085667717813745E-4"/>
    <n v="92.599208699365136"/>
    <x v="1"/>
  </r>
  <r>
    <x v="1"/>
    <s v="10.01.00016"/>
    <s v="Gastos com laboratório"/>
    <n v="170298.87"/>
    <n v="7.7082060271561371E-4"/>
    <n v="92.599979519967846"/>
    <x v="0"/>
  </r>
  <r>
    <x v="0"/>
    <s v="10.01.00013"/>
    <s v="4014 - Telefone do Cartório"/>
    <n v="170274.03"/>
    <n v="7.7070816988636783E-4"/>
    <n v="92.600750228137727"/>
    <x v="1"/>
  </r>
  <r>
    <x v="0"/>
    <s v="10.01.00014"/>
    <s v="FUNDO DE GARANTIA POR TEMPO DE SERVIÇO - FGTS"/>
    <n v="170265.22"/>
    <n v="7.7066829334749285E-4"/>
    <n v="92.601520896431069"/>
    <x v="0"/>
  </r>
  <r>
    <x v="1"/>
    <s v="10.01.00036"/>
    <s v="DISTRIBUIÇÃO"/>
    <n v="170254"/>
    <n v="7.7061750847051474E-4"/>
    <n v="92.602291513939534"/>
    <x v="0"/>
  </r>
  <r>
    <x v="1"/>
    <s v="10.02.00001"/>
    <s v="Material Médico"/>
    <n v="170215.97"/>
    <n v="7.704453739899907E-4"/>
    <n v="92.603061959313521"/>
    <x v="1"/>
  </r>
  <r>
    <x v="1"/>
    <s v="10.01.00023"/>
    <s v="Cursos e aperfeicoamentos"/>
    <n v="170214.91"/>
    <n v="7.7044057613173797E-4"/>
    <n v="92.603832399889654"/>
    <x v="0"/>
  </r>
  <r>
    <x v="1"/>
    <s v="10.01.00023"/>
    <s v="Programa de Alimentação do Trabalhador"/>
    <n v="170175.4"/>
    <n v="7.7026174275478536E-4"/>
    <n v="92.604602661632413"/>
    <x v="1"/>
  </r>
  <r>
    <x v="0"/>
    <s v="10.01.00015"/>
    <s v="Serviços de protése"/>
    <n v="170171.23"/>
    <n v="7.702428681614701E-4"/>
    <n v="92.60537290450057"/>
    <x v="0"/>
  </r>
  <r>
    <x v="0"/>
    <s v="10.01.00015"/>
    <s v="Material para prestação de serviços (Invisalign)"/>
    <n v="170129.54"/>
    <n v="7.7005416749112963E-4"/>
    <n v="92.606142958668059"/>
    <x v="1"/>
  </r>
  <r>
    <x v="1"/>
    <s v="10.01.00015"/>
    <s v="outras despesas dedutíveis"/>
    <n v="170120.48"/>
    <n v="7.7001315938191202E-4"/>
    <n v="92.606912971827441"/>
    <x v="0"/>
  </r>
  <r>
    <x v="0"/>
    <s v="10.01.00017"/>
    <s v="Marketing"/>
    <n v="170101.38"/>
    <n v="7.6992670740773351E-4"/>
    <n v="92.607682898534847"/>
    <x v="0"/>
  </r>
  <r>
    <x v="1"/>
    <s v="10.01.00015"/>
    <s v="Serviços pagos a terceiros - sem vínculo"/>
    <n v="170042.21"/>
    <n v="7.6965888733903482E-4"/>
    <n v="92.608452557422183"/>
    <x v="1"/>
  </r>
  <r>
    <x v="0"/>
    <s v="10.01.00006"/>
    <s v=" FGTS - Fundo de Garantia por Tempo de Serviço"/>
    <n v="170041.03"/>
    <n v="7.6965354632701772E-4"/>
    <n v="92.609222210968511"/>
    <x v="0"/>
  </r>
  <r>
    <x v="1"/>
    <s v="10.01.00012"/>
    <s v="Material de uso/consumo para execução dos serviços"/>
    <n v="170020.49"/>
    <n v="7.6956057650766536E-4"/>
    <n v="92.609991771545012"/>
    <x v="1"/>
  </r>
  <r>
    <x v="0"/>
    <s v="10.01.00042"/>
    <s v="ALUGUEL IMÓVEL"/>
    <n v="170000"/>
    <n v="7.6946783300238183E-4"/>
    <n v="92.610761239378007"/>
    <x v="1"/>
  </r>
  <r>
    <x v="0"/>
    <s v="10.01.00017"/>
    <s v="Aluguel do estacionamento do Cartorio"/>
    <n v="169936"/>
    <n v="7.6917815099466331E-4"/>
    <n v="92.611530417528996"/>
    <x v="1"/>
  </r>
  <r>
    <x v="1"/>
    <s v="10.01.00021"/>
    <s v="Serviços PF"/>
    <n v="169919.44"/>
    <n v="7.6910319577516608E-4"/>
    <n v="92.612299520724775"/>
    <x v="0"/>
  </r>
  <r>
    <x v="0"/>
    <s v="10.01.00015"/>
    <s v="material de consumo odontológico"/>
    <n v="169912.72"/>
    <n v="7.6907277916435563E-4"/>
    <n v="92.613068593503939"/>
    <x v="1"/>
  </r>
  <r>
    <x v="1"/>
    <s v="10.01.00015"/>
    <s v="Material de Serviços"/>
    <n v="169892.3"/>
    <n v="7.6898035249876786E-4"/>
    <n v="92.613837573856443"/>
    <x v="1"/>
  </r>
  <r>
    <x v="1"/>
    <s v="10.01.00025"/>
    <s v="Plano de Saúde dos Funcionários"/>
    <n v="169843.26"/>
    <n v="7.6875838366035362E-4"/>
    <n v="92.614606332240101"/>
    <x v="1"/>
  </r>
  <r>
    <x v="0"/>
    <s v="10.01.00017"/>
    <s v="Desp. c/ Mat de Expediente"/>
    <n v="169838.36"/>
    <n v="7.6873620488163749E-4"/>
    <n v="92.615375068444976"/>
    <x v="0"/>
  </r>
  <r>
    <x v="1"/>
    <s v="10.01.00016"/>
    <s v="Prestação de serviços ref. trab não assalariado exclusivamente a PJ"/>
    <n v="169816.38"/>
    <n v="7.6863671721711182E-4"/>
    <n v="92.616143705162187"/>
    <x v="0"/>
  </r>
  <r>
    <x v="1"/>
    <s v="10.01.00012"/>
    <s v="Material de consultório, despesas com terceiros"/>
    <n v="169812.15"/>
    <n v="7.6861757104691416E-4"/>
    <n v="92.616912322733228"/>
    <x v="1"/>
  </r>
  <r>
    <x v="0"/>
    <s v="10.01.00018"/>
    <s v="PROTESES"/>
    <n v="169760.23"/>
    <n v="7.6838256651815256E-4"/>
    <n v="92.617680705299748"/>
    <x v="0"/>
  </r>
  <r>
    <x v="0"/>
    <s v="10.01.00015"/>
    <s v="Honorários a terceiro"/>
    <n v="169753.24"/>
    <n v="7.6835092781137189E-4"/>
    <n v="92.618449056227561"/>
    <x v="1"/>
  </r>
  <r>
    <x v="0"/>
    <s v="10.01.00017"/>
    <s v="Serviços Tomados"/>
    <n v="169748.39"/>
    <n v="7.6832897534672459E-4"/>
    <n v="92.619217385202901"/>
    <x v="0"/>
  </r>
  <r>
    <x v="0"/>
    <s v="10.01.00012"/>
    <s v="Materiais - insumos"/>
    <n v="169743.13"/>
    <n v="7.6830516710671513E-4"/>
    <n v="92.619985690370015"/>
    <x v="1"/>
  </r>
  <r>
    <x v="0"/>
    <s v="10.02.00001"/>
    <s v="Compra de Material dentário consultorio"/>
    <n v="169729.81"/>
    <n v="7.682448770388587E-4"/>
    <n v="92.620753935247052"/>
    <x v="1"/>
  </r>
  <r>
    <x v="0"/>
    <s v="10.01.00012"/>
    <s v="Material de uso/consumo para execução dos serviços"/>
    <n v="169717.94"/>
    <n v="7.681911500789897E-4"/>
    <n v="92.621522126397124"/>
    <x v="1"/>
  </r>
  <r>
    <x v="0"/>
    <s v="10.01.00031"/>
    <s v="Despesas Gerais"/>
    <n v="169696.52"/>
    <n v="7.6809419713203138E-4"/>
    <n v="92.622290220594252"/>
    <x v="0"/>
  </r>
  <r>
    <x v="0"/>
    <s v="10.01.00015"/>
    <s v="FIC - SREI -Provimento do CNJ nº 115 - 24/03/2021"/>
    <n v="169679.41"/>
    <n v="7.6801675245778038E-4"/>
    <n v="92.623058237346712"/>
    <x v="0"/>
  </r>
  <r>
    <x v="1"/>
    <s v="10.01.00024"/>
    <s v="MATERIAL DE USO e CONSUMO"/>
    <n v="169664.67"/>
    <n v="7.679500350703778E-4"/>
    <n v="92.623826187381781"/>
    <x v="1"/>
  </r>
  <r>
    <x v="0"/>
    <s v="10.01.00015"/>
    <s v="Selos de autenticidade"/>
    <n v="169663.6"/>
    <n v="7.6794519194931118E-4"/>
    <n v="92.624594132573733"/>
    <x v="0"/>
  </r>
  <r>
    <x v="1"/>
    <s v="10.01.00016"/>
    <s v="Prótese Odontológica"/>
    <n v="169657.94"/>
    <n v="7.6791957319675356E-4"/>
    <n v="92.625362052146926"/>
    <x v="0"/>
  </r>
  <r>
    <x v="1"/>
    <s v="10.02.00037"/>
    <s v="SISTEMAS DE INFORMÁTICA – AQUISIÇÃO E MANUTENÇÃO"/>
    <n v="169655.96"/>
    <n v="7.6791061115963984E-4"/>
    <n v="92.626129962758085"/>
    <x v="1"/>
  </r>
  <r>
    <x v="1"/>
    <s v="10.01.00031"/>
    <s v="Vale Alimentação"/>
    <n v="169596.06"/>
    <n v="7.6763948690554071E-4"/>
    <n v="92.626897602244995"/>
    <x v="1"/>
  </r>
  <r>
    <x v="1"/>
    <s v="10.01.00012"/>
    <s v="Material aplicado na prestação de serviços"/>
    <n v="169562.6"/>
    <n v="7.6748803753088029E-4"/>
    <n v="92.62766509028252"/>
    <x v="1"/>
  </r>
  <r>
    <x v="1"/>
    <s v="10.01.00015"/>
    <s v="Material Utilizado no Consultorio"/>
    <n v="169556.87"/>
    <n v="7.6746210193862682E-4"/>
    <n v="92.628432552384453"/>
    <x v="1"/>
  </r>
  <r>
    <x v="1"/>
    <s v="10.01.00015"/>
    <s v="Descontos Unimed"/>
    <n v="169538.73"/>
    <n v="7.6737999519456413E-4"/>
    <n v="92.629199932379649"/>
    <x v="0"/>
  </r>
  <r>
    <x v="1"/>
    <s v="10.01.00016"/>
    <s v="salarios e honorarios"/>
    <n v="169503.16"/>
    <n v="7.6721899536621172E-4"/>
    <n v="92.629967151375013"/>
    <x v="0"/>
  </r>
  <r>
    <x v="0"/>
    <s v="10.01.00019"/>
    <s v="HONORÁRIOS DIVERSOS"/>
    <n v="169432.17"/>
    <n v="7.6689767465171275E-4"/>
    <n v="92.630734049049664"/>
    <x v="0"/>
  </r>
  <r>
    <x v="0"/>
    <s v="10.01.00016"/>
    <s v="Material de Manutenção da Atividade"/>
    <n v="169425.36"/>
    <n v="7.6686685067557875E-4"/>
    <n v="92.631500915900347"/>
    <x v="1"/>
  </r>
  <r>
    <x v="0"/>
    <s v="10.01.00022"/>
    <s v="Serviços prestados por terceiros"/>
    <n v="169416.39"/>
    <n v="7.6682624993168469E-4"/>
    <n v="92.632267742150276"/>
    <x v="1"/>
  </r>
  <r>
    <x v="0"/>
    <s v="10.01.00022"/>
    <s v="Guia de Recolhimento recisório do FGTS"/>
    <n v="169415.48"/>
    <n v="7.6682213101563737E-4"/>
    <n v="92.633034564281289"/>
    <x v="0"/>
  </r>
  <r>
    <x v="0"/>
    <s v="10.01.00029"/>
    <s v="CRVA"/>
    <n v="169415.37"/>
    <n v="7.6682163312468668E-4"/>
    <n v="92.63380138591441"/>
    <x v="0"/>
  </r>
  <r>
    <x v="0"/>
    <s v="10.01.00008"/>
    <s v="Locação/Manutenção do sistema "/>
    <n v="169378.7"/>
    <n v="7.6665565438682661E-4"/>
    <n v="92.634568041568798"/>
    <x v="1"/>
  </r>
  <r>
    <x v="1"/>
    <s v="10.01.00018"/>
    <s v="Material Dentário / Médico"/>
    <n v="169375.47"/>
    <n v="7.666410344979996E-4"/>
    <n v="92.6353346826033"/>
    <x v="1"/>
  </r>
  <r>
    <x v="0"/>
    <s v="10.01.00022"/>
    <s v="Prestação de Serviços por PJ e PF Relacionados a Atividade"/>
    <n v="169367.25"/>
    <n v="7.6660382846513323E-4"/>
    <n v="92.636101286431767"/>
    <x v="0"/>
  </r>
  <r>
    <x v="0"/>
    <s v="10.01.00005"/>
    <s v="Despesas de Consultório"/>
    <n v="169344.16"/>
    <n v="7.66499316628286E-4"/>
    <n v="92.636867785748393"/>
    <x v="0"/>
  </r>
  <r>
    <x v="1"/>
    <s v="10.01.00016"/>
    <s v="Insumos Odontológicos "/>
    <n v="169268.71"/>
    <n v="7.6615780869887398E-4"/>
    <n v="92.637633943557091"/>
    <x v="1"/>
  </r>
  <r>
    <x v="1"/>
    <s v="10.01.00015"/>
    <s v="Materialespecífico usado na prestação de serviço"/>
    <n v="169238.59"/>
    <n v="7.660214771039916E-4"/>
    <n v="92.638399965034196"/>
    <x v="1"/>
  </r>
  <r>
    <x v="1"/>
    <s v="10.01.00015"/>
    <s v="LABORATORIO"/>
    <n v="169230.95"/>
    <n v="7.6598689631432026E-4"/>
    <n v="92.639165951930508"/>
    <x v="0"/>
  </r>
  <r>
    <x v="1"/>
    <s v="10.01.00016"/>
    <s v="serviço prestado por terceiros"/>
    <n v="169216.67"/>
    <n v="7.6592226101634801E-4"/>
    <n v="92.639931874191518"/>
    <x v="1"/>
  </r>
  <r>
    <x v="1"/>
    <s v="10.01.00013"/>
    <s v="Salários,13º salário, férias, rescisão, INSS e FGTS "/>
    <n v="169153.57"/>
    <n v="7.6563665266186302E-4"/>
    <n v="92.640697510844177"/>
    <x v="0"/>
  </r>
  <r>
    <x v="1"/>
    <s v="10.02.00006"/>
    <s v="Recibo Salário"/>
    <n v="169141.26"/>
    <n v="7.6558093413819082E-4"/>
    <n v="92.64146309177832"/>
    <x v="0"/>
  </r>
  <r>
    <x v="0"/>
    <s v="10.01.00012"/>
    <s v="MATERIAL ESCRITORIO EXPEDIENTE E INFORMATICA"/>
    <n v="169138.89"/>
    <n v="7.6557020685134262E-4"/>
    <n v="92.642228661985172"/>
    <x v="1"/>
  </r>
  <r>
    <x v="0"/>
    <s v="10.01.00015"/>
    <s v="Compra de Material de Uso/Consumo"/>
    <n v="169114.28"/>
    <n v="7.6545881506681201E-4"/>
    <n v="92.642994120800239"/>
    <x v="1"/>
  </r>
  <r>
    <x v="0"/>
    <s v="10.01.00015"/>
    <s v="Pagamento fornecedores"/>
    <n v="169088.77"/>
    <n v="7.6534334962904786E-4"/>
    <n v="92.643759464149866"/>
    <x v="0"/>
  </r>
  <r>
    <x v="1"/>
    <s v="10.01.00016"/>
    <s v="FERIAS"/>
    <n v="169079.88"/>
    <n v="7.6530311098766323E-4"/>
    <n v="92.644524767260847"/>
    <x v="0"/>
  </r>
  <r>
    <x v="1"/>
    <s v="10.01.00017"/>
    <s v="MATERIAL PARA PRESTAÇÃO DE SERVIÇOS"/>
    <n v="169072.2"/>
    <n v="7.6526834914673718E-4"/>
    <n v="92.645290035609989"/>
    <x v="1"/>
  </r>
  <r>
    <x v="1"/>
    <s v="10.01.00018"/>
    <s v="Guia de Previdência Social -GPS Funcionários"/>
    <n v="169060.44"/>
    <n v="7.6521512007781875E-4"/>
    <n v="92.646055250730072"/>
    <x v="0"/>
  </r>
  <r>
    <x v="0"/>
    <s v="10.01.00012"/>
    <s v="Material para procedimentos veterinários"/>
    <n v="169040.36"/>
    <n v="7.6512423234789695E-4"/>
    <n v="92.646820374962417"/>
    <x v="1"/>
  </r>
  <r>
    <x v="1"/>
    <s v="10.01.00037"/>
    <s v="Ferias"/>
    <n v="168997.54"/>
    <n v="7.64930416979608E-4"/>
    <n v="92.647585305379394"/>
    <x v="0"/>
  </r>
  <r>
    <x v="0"/>
    <s v="10.01.00017"/>
    <s v="Pagamento a terceiros"/>
    <n v="168988.38"/>
    <n v="7.6488895624225316E-4"/>
    <n v="92.648350194335634"/>
    <x v="1"/>
  </r>
  <r>
    <x v="0"/>
    <s v="10.01.00012"/>
    <s v="Material de escritórios/uso e consumo"/>
    <n v="168973.27"/>
    <n v="7.6482056413074324E-4"/>
    <n v="92.649115014899763"/>
    <x v="1"/>
  </r>
  <r>
    <x v="1"/>
    <s v="10.02.00034"/>
    <s v="SALARIO E ENCARGOS CONTRIBUICAO PREVIDENCIARIA"/>
    <n v="168972.05"/>
    <n v="7.648150420674711E-4"/>
    <n v="92.649879829941824"/>
    <x v="0"/>
  </r>
  <r>
    <x v="1"/>
    <s v="10.01.00030"/>
    <s v="Devolução ao TJCE"/>
    <n v="168971.8"/>
    <n v="7.6481391049712858E-4"/>
    <n v="92.650644643852317"/>
    <x v="0"/>
  </r>
  <r>
    <x v="0"/>
    <s v="10.01.00016"/>
    <s v="MATERIAL UTILIZADO EM EXAMES/CONSULTAS"/>
    <n v="168970.01"/>
    <n v="7.648058084534753E-4"/>
    <n v="92.651409449660775"/>
    <x v="1"/>
  </r>
  <r>
    <x v="0"/>
    <s v="10.01.00015"/>
    <s v="Material Odontologico p/ Serviços"/>
    <n v="168967.31"/>
    <n v="7.647935874937746E-4"/>
    <n v="92.652174243248268"/>
    <x v="1"/>
  </r>
  <r>
    <x v="0"/>
    <s v="10.02.00001"/>
    <s v="Material para atendimento aos pacientes"/>
    <n v="168946.56"/>
    <n v="7.6469966715533454E-4"/>
    <n v="92.652938942915426"/>
    <x v="1"/>
  </r>
  <r>
    <x v="1"/>
    <s v="10.01.00015"/>
    <s v="protetico"/>
    <n v="168939.55"/>
    <n v="7.6466793792292662E-4"/>
    <n v="92.653703610853356"/>
    <x v="0"/>
  </r>
  <r>
    <x v="0"/>
    <s v="10.01.00017"/>
    <s v="Material de Expediente"/>
    <n v="168933.04"/>
    <n v="7.6463847183120398E-4"/>
    <n v="92.654468249325191"/>
    <x v="1"/>
  </r>
  <r>
    <x v="0"/>
    <s v="10.01.00012"/>
    <s v="Material de escritório dos Cartórios "/>
    <n v="168884.44"/>
    <n v="7.6441849455659283E-4"/>
    <n v="92.655232667819746"/>
    <x v="1"/>
  </r>
  <r>
    <x v="0"/>
    <s v="10.01.00015"/>
    <s v="DESPESAS COM SERVICO DA ATIVIDADE"/>
    <n v="168881.6"/>
    <n v="7.6440563991750029E-4"/>
    <n v="92.655997073459659"/>
    <x v="0"/>
  </r>
  <r>
    <x v="1"/>
    <s v="10.01.00012"/>
    <s v="Material para consultorio ou procedimentos dermatologicos"/>
    <n v="168877.52"/>
    <n v="7.6438717268950815E-4"/>
    <n v="92.656761460632353"/>
    <x v="1"/>
  </r>
  <r>
    <x v="1"/>
    <s v="10.01.00017"/>
    <s v="Honorários profissionais"/>
    <n v="168855.49"/>
    <n v="7.6428745871091376E-4"/>
    <n v="92.657525748091061"/>
    <x v="0"/>
  </r>
  <r>
    <x v="0"/>
    <s v="10.01.00017"/>
    <s v="pagamentos efetuados a terceiros(autonomos)"/>
    <n v="168847.76"/>
    <n v="7.6425247055591909E-4"/>
    <n v="92.658290000561621"/>
    <x v="1"/>
  </r>
  <r>
    <x v="0"/>
    <s v="10.01.00001"/>
    <s v="Material para uso profissional"/>
    <n v="168847.55"/>
    <n v="7.6425152003683117E-4"/>
    <n v="92.65905425208166"/>
    <x v="1"/>
  </r>
  <r>
    <x v="0"/>
    <s v="10.01.00022"/>
    <s v="Assessoria Jurídica"/>
    <n v="168794.89"/>
    <n v="7.6401316605985545E-4"/>
    <n v="92.659818265247722"/>
    <x v="0"/>
  </r>
  <r>
    <x v="0"/>
    <s v="10.01.00015"/>
    <s v="Pagamentos a terceiros sem vinculo empregatício "/>
    <n v="168780.75"/>
    <n v="7.6394916444127504E-4"/>
    <n v="92.660582214412159"/>
    <x v="1"/>
  </r>
  <r>
    <x v="0"/>
    <s v="10.01.00022"/>
    <s v="Aluguel de equipamento"/>
    <n v="168775.4"/>
    <n v="7.6392494883594224E-4"/>
    <n v="92.661346139361001"/>
    <x v="1"/>
  </r>
  <r>
    <x v="1"/>
    <s v="10.01.00015"/>
    <s v="MATERIAL APLICADO NOS SERVICOS ODONTOLOGICOS PRESTADOS"/>
    <n v="168773.94"/>
    <n v="7.6391834046514115E-4"/>
    <n v="92.662110057701469"/>
    <x v="1"/>
  </r>
  <r>
    <x v="0"/>
    <s v="10.03.00002"/>
    <s v="Despesas Tributárias_RECOMPE"/>
    <n v="168758.21"/>
    <n v="7.638471420591817E-4"/>
    <n v="92.662873904843522"/>
    <x v="0"/>
  </r>
  <r>
    <x v="1"/>
    <s v="10.01.00015"/>
    <s v="Material hospitalar"/>
    <n v="168751.73"/>
    <n v="7.6381781175590021E-4"/>
    <n v="92.663637722655281"/>
    <x v="1"/>
  </r>
  <r>
    <x v="0"/>
    <s v="10.01.00023"/>
    <s v="Material de uso hospitalar"/>
    <n v="168720.27"/>
    <n v="7.6367541494398088E-4"/>
    <n v="92.664401398070225"/>
    <x v="1"/>
  </r>
  <r>
    <x v="1"/>
    <s v="10.01.00016"/>
    <s v="Produto médico hospitalar aplicado"/>
    <n v="168700.59"/>
    <n v="7.6358633772660755E-4"/>
    <n v="92.665164984407951"/>
    <x v="1"/>
  </r>
  <r>
    <x v="1"/>
    <s v="10.01.00015"/>
    <s v="Material de Uso consultorio/proteticos"/>
    <n v="168697.66"/>
    <n v="7.6357307572219178E-4"/>
    <n v="92.665928557483667"/>
    <x v="1"/>
  </r>
  <r>
    <x v="1"/>
    <s v="10.01.00006"/>
    <s v="Emolumentos e serviços pagos a terceiros"/>
    <n v="168688.73"/>
    <n v="7.6353265602955222E-4"/>
    <n v="92.666692090139691"/>
    <x v="0"/>
  </r>
  <r>
    <x v="0"/>
    <s v="10.01.00015"/>
    <s v="Fundep"/>
    <n v="168682.14"/>
    <n v="7.6350282783531993E-4"/>
    <n v="92.667455592967528"/>
    <x v="0"/>
  </r>
  <r>
    <x v="1"/>
    <s v="10.01.00015"/>
    <s v="Despesa de uso consumo consultório"/>
    <n v="168674.39"/>
    <n v="7.634677491546979E-4"/>
    <n v="92.66821906071668"/>
    <x v="0"/>
  </r>
  <r>
    <x v="1"/>
    <s v="10.01.00021"/>
    <s v="Selos "/>
    <n v="168664.44"/>
    <n v="7.6342271265506033E-4"/>
    <n v="92.668982483429332"/>
    <x v="0"/>
  </r>
  <r>
    <x v="1"/>
    <s v="10.01.00015"/>
    <s v="Material de Uso e Consumo no Atendimento"/>
    <n v="168649.01"/>
    <n v="7.633528721335118E-4"/>
    <n v="92.669745836301459"/>
    <x v="1"/>
  </r>
  <r>
    <x v="0"/>
    <s v="10.01.00027"/>
    <s v="Contribuições Obrigatórias"/>
    <n v="168640.47"/>
    <n v="7.6331421769060693E-4"/>
    <n v="92.670509150519152"/>
    <x v="0"/>
  </r>
  <r>
    <x v="1"/>
    <s v="10.01.00020"/>
    <s v="Folha de Pagamento"/>
    <n v="168635.29"/>
    <n v="7.6329077155310723E-4"/>
    <n v="92.671272441290711"/>
    <x v="0"/>
  </r>
  <r>
    <x v="0"/>
    <s v="10.01.00016"/>
    <s v="Material de Uso e Consumo na Atividade"/>
    <n v="168588.06"/>
    <n v="7.6307699528397363E-4"/>
    <n v="92.672035518285995"/>
    <x v="1"/>
  </r>
  <r>
    <x v="1"/>
    <s v="10.01.00020"/>
    <s v="Salários"/>
    <n v="168584.8"/>
    <n v="7.6306223960670547E-4"/>
    <n v="92.672798580525608"/>
    <x v="0"/>
  </r>
  <r>
    <x v="0"/>
    <s v="10.01.00042"/>
    <s v="Auxilio alimentação"/>
    <n v="168577.62"/>
    <n v="7.6302974090646457E-4"/>
    <n v="92.673561610266518"/>
    <x v="1"/>
  </r>
  <r>
    <x v="1"/>
    <s v="10.01.00002"/>
    <s v="MATERIAL MEDICO"/>
    <n v="168546.47"/>
    <n v="7.6288874724177039E-4"/>
    <n v="92.674324499013764"/>
    <x v="1"/>
  </r>
  <r>
    <x v="1"/>
    <s v="10.01.00002"/>
    <s v="Aluguel, condominio e IPTU do consultorio"/>
    <n v="168527.15"/>
    <n v="7.6280129948569028E-4"/>
    <n v="92.675087300313251"/>
    <x v="1"/>
  </r>
  <r>
    <x v="1"/>
    <s v="10.01.00012"/>
    <s v="materiais de consumo do consultorio"/>
    <n v="168501.13"/>
    <n v="7.6268352564442729E-4"/>
    <n v="92.675849983838901"/>
    <x v="1"/>
  </r>
  <r>
    <x v="0"/>
    <s v="10.01.00001"/>
    <s v="Água/demais alimentos do escritório/consultório"/>
    <n v="168485.56"/>
    <n v="7.6261305144348693E-4"/>
    <n v="92.676612596890351"/>
    <x v="1"/>
  </r>
  <r>
    <x v="1"/>
    <s v="10.01.00022"/>
    <s v="Remuneração funcionários"/>
    <n v="168471.57"/>
    <n v="7.6254972876711226E-4"/>
    <n v="92.677375146619113"/>
    <x v="0"/>
  </r>
  <r>
    <x v="0"/>
    <s v="10.01.00018"/>
    <s v="GPS"/>
    <n v="168462.75"/>
    <n v="7.6250980696542349E-4"/>
    <n v="92.678137656426074"/>
    <x v="0"/>
  </r>
  <r>
    <x v="0"/>
    <s v="10.01.00058"/>
    <s v="IPESP"/>
    <n v="168442.83"/>
    <n v="7.624196434405211E-4"/>
    <n v="92.67890007606951"/>
    <x v="0"/>
  </r>
  <r>
    <x v="0"/>
    <s v="10.01.00015"/>
    <s v="Rateio De despesas Conforme Demonstrativo "/>
    <n v="168437.35"/>
    <n v="7.6239483941861026E-4"/>
    <n v="92.679662470908923"/>
    <x v="0"/>
  </r>
  <r>
    <x v="0"/>
    <s v="10.01.00006"/>
    <s v="SALÁRIOS E ENCARGOS - INSS"/>
    <n v="168436.27"/>
    <n v="7.6238995103472984E-4"/>
    <n v="92.680424860859958"/>
    <x v="0"/>
  </r>
  <r>
    <x v="0"/>
    <s v="10.01.00018"/>
    <s v="Prestação de serviços protéticos"/>
    <n v="168435.94"/>
    <n v="7.6238845736187767E-4"/>
    <n v="92.681187249317318"/>
    <x v="0"/>
  </r>
  <r>
    <x v="0"/>
    <s v="10.01.00018"/>
    <s v="Serviço Prestado de terceiros"/>
    <n v="168427.65"/>
    <n v="7.6235093448931532E-4"/>
    <n v="92.681949600251812"/>
    <x v="1"/>
  </r>
  <r>
    <x v="0"/>
    <s v="10.01.00015"/>
    <s v="Locação de Máquinas e Equiptos utilizados na prest. de serv."/>
    <n v="168427"/>
    <n v="7.6234799240642442E-4"/>
    <n v="92.682711948244219"/>
    <x v="0"/>
  </r>
  <r>
    <x v="1"/>
    <s v="10.01.00001"/>
    <s v="RATEIO"/>
    <n v="168401.4"/>
    <n v="7.6223211960333695E-4"/>
    <n v="92.683474180363817"/>
    <x v="0"/>
  </r>
  <r>
    <x v="0"/>
    <s v="10.01.00011"/>
    <s v="Material de consumo, conservação e limpeza do escritório/consultório"/>
    <n v="168396.13"/>
    <n v="7.6220826610051402E-4"/>
    <n v="92.684236388629913"/>
    <x v="1"/>
  </r>
  <r>
    <x v="1"/>
    <s v="10.01.00019"/>
    <s v="Material de Consultório"/>
    <n v="168387.28"/>
    <n v="7.6216820851038411E-4"/>
    <n v="92.684998556838423"/>
    <x v="1"/>
  </r>
  <r>
    <x v="1"/>
    <s v="10.01.00015"/>
    <s v="SERVIÇOS PRESTADOS POR TERCEIROS"/>
    <n v="168324.76"/>
    <n v="7.6188522539909415E-4"/>
    <n v="92.685760442063824"/>
    <x v="1"/>
  </r>
  <r>
    <x v="1"/>
    <s v="10.01.00015"/>
    <s v="Demais despesas necessarias a manutenção da atividade"/>
    <n v="168303.57"/>
    <n v="7.61789313496851E-4"/>
    <n v="92.686522231377324"/>
    <x v="1"/>
  </r>
  <r>
    <x v="1"/>
    <s v="10.01.00015"/>
    <s v="SERVIÇOS PAGOS A TERCEIROS-SERVIÇOS DE PRÓTESES"/>
    <n v="168275.5"/>
    <n v="7.6166226077877821E-4"/>
    <n v="92.68728389363811"/>
    <x v="1"/>
  </r>
  <r>
    <x v="0"/>
    <s v="10.01.00015"/>
    <s v="material médico cirurgico e medicamentos"/>
    <n v="168266.23"/>
    <n v="7.6162030215047279E-4"/>
    <n v="92.688045513940267"/>
    <x v="1"/>
  </r>
  <r>
    <x v="1"/>
    <s v="10.01.00015"/>
    <s v="Despesas com manutenção"/>
    <n v="168242.37"/>
    <n v="7.6151230507697008E-4"/>
    <n v="92.688807026245343"/>
    <x v="1"/>
  </r>
  <r>
    <x v="1"/>
    <s v="10.01.00015"/>
    <s v="Material e ou Produtos técnicos para procedimentos"/>
    <n v="168228.01"/>
    <n v="7.6144730767648829E-4"/>
    <n v="92.689568473553024"/>
    <x v="1"/>
  </r>
  <r>
    <x v="1"/>
    <s v="10.01.00019"/>
    <s v="Publicidade e propaganda"/>
    <n v="168209.46"/>
    <n v="7.6136334515706366E-4"/>
    <n v="92.690329836898186"/>
    <x v="0"/>
  </r>
  <r>
    <x v="0"/>
    <s v="10.01.00016"/>
    <s v="Despesas com materiais de consumo do consultorio e farmaceuticos"/>
    <n v="168202.01"/>
    <n v="7.6132962436085267E-4"/>
    <n v="92.691091166522554"/>
    <x v="1"/>
  </r>
  <r>
    <x v="0"/>
    <s v="10.01.00013"/>
    <s v="Remuneração liquida paga a terceiros, com vínculo empregatício"/>
    <n v="168157.8"/>
    <n v="7.6112951746145827E-4"/>
    <n v="92.691852296040011"/>
    <x v="0"/>
  </r>
  <r>
    <x v="1"/>
    <s v="10.01.00015"/>
    <s v="Material de Uso clinico"/>
    <n v="168117.83"/>
    <n v="7.6094860199507532E-4"/>
    <n v="92.692613244642004"/>
    <x v="1"/>
  </r>
  <r>
    <x v="0"/>
    <s v="10.01.00029"/>
    <s v="DARF INSS+IRRF"/>
    <n v="168100.05"/>
    <n v="7.6086812471230607E-4"/>
    <n v="92.693374112766719"/>
    <x v="0"/>
  </r>
  <r>
    <x v="0"/>
    <s v="10.01.00024"/>
    <s v="Saldo Mensal Livro Caixa"/>
    <n v="168095.75"/>
    <n v="7.6084866170241243E-4"/>
    <n v="92.694134961428418"/>
    <x v="0"/>
  </r>
  <r>
    <x v="1"/>
    <s v="10.01.00015"/>
    <s v="Laboratorio de Proteses"/>
    <n v="168078.36"/>
    <n v="7.6076994966937765E-4"/>
    <n v="92.694895731378082"/>
    <x v="0"/>
  </r>
  <r>
    <x v="0"/>
    <s v="10.01.00018"/>
    <s v="Laboratorio de Protese"/>
    <n v="168076.18"/>
    <n v="7.6076008237598979E-4"/>
    <n v="92.695656491460454"/>
    <x v="0"/>
  </r>
  <r>
    <x v="1"/>
    <s v="10.01.00044"/>
    <s v="Adiantamento 2º Parc 13º Salario "/>
    <n v="168075.21"/>
    <n v="7.6075569188306029E-4"/>
    <n v="92.69641724715234"/>
    <x v="0"/>
  </r>
  <r>
    <x v="1"/>
    <s v="10.01.00017"/>
    <s v="Aluguel, Manutenção de equipamentos do escritório "/>
    <n v="168063.7"/>
    <n v="7.6070359438448472E-4"/>
    <n v="92.69717795074672"/>
    <x v="1"/>
  </r>
  <r>
    <x v="0"/>
    <s v="10.01.00016"/>
    <s v="Material aplicado na prestação de serviços"/>
    <n v="168031.31"/>
    <n v="7.6055698813089082E-4"/>
    <n v="92.697938507734847"/>
    <x v="1"/>
  </r>
  <r>
    <x v="0"/>
    <s v="10.01.00015"/>
    <s v="Trabalhos protéticos"/>
    <n v="168012"/>
    <n v="7.604695856376246E-4"/>
    <n v="92.69869897732049"/>
    <x v="0"/>
  </r>
  <r>
    <x v="0"/>
    <s v="10.01.00017"/>
    <s v="Despesas de manutenção e conservação do consultório "/>
    <n v="167995.3"/>
    <n v="7.6039399673873543E-4"/>
    <n v="92.699459371317232"/>
    <x v="1"/>
  </r>
  <r>
    <x v="1"/>
    <s v="10.01.00017"/>
    <s v="Manutenção  Sistema Medicos "/>
    <n v="167922.15"/>
    <n v="7.6006289925647586E-4"/>
    <n v="92.700219434216493"/>
    <x v="1"/>
  </r>
  <r>
    <x v="0"/>
    <s v="10.01.00015"/>
    <s v="DESPESAS GERAIS DE MANUTENÇÃO/FUNCIONAMENTO"/>
    <n v="167912.49"/>
    <n v="7.6001917537843586E-4"/>
    <n v="92.700979453391867"/>
    <x v="1"/>
  </r>
  <r>
    <x v="0"/>
    <s v="10.01.00020"/>
    <s v="GPS"/>
    <n v="167901.77"/>
    <n v="7.5997065364214302E-4"/>
    <n v="92.701739424045513"/>
    <x v="0"/>
  </r>
  <r>
    <x v="0"/>
    <s v="10.01.00001"/>
    <s v="Folha de Pagamento - Salário dos Funcionários"/>
    <n v="167900.11"/>
    <n v="7.5996314001506779E-4"/>
    <n v="92.702499387185526"/>
    <x v="0"/>
  </r>
  <r>
    <x v="1"/>
    <s v="10.01.00022"/>
    <s v="Sistema de Informática "/>
    <n v="167799.65"/>
    <n v="7.5950842978857712E-4"/>
    <n v="92.703258895615321"/>
    <x v="0"/>
  </r>
  <r>
    <x v="1"/>
    <s v="10.01.00019"/>
    <s v="Pagamentos a Terceiros - serviços prestados ao médico"/>
    <n v="167797.75"/>
    <n v="7.5949982985397304E-4"/>
    <n v="92.704018395445175"/>
    <x v="1"/>
  </r>
  <r>
    <x v="0"/>
    <s v="10.01.00021"/>
    <s v="Cota mensal - ONR"/>
    <n v="167784.08"/>
    <n v="7.5943795558763686E-4"/>
    <n v="92.704777833400769"/>
    <x v="0"/>
  </r>
  <r>
    <x v="0"/>
    <s v="10.01.00018"/>
    <s v="Salário"/>
    <n v="167781.4"/>
    <n v="7.5942582515356363E-4"/>
    <n v="92.70553725922592"/>
    <x v="0"/>
  </r>
  <r>
    <x v="1"/>
    <s v="10.01.00015"/>
    <s v="Material de Uso e Consumo do Laboratório"/>
    <n v="167749.45000000001"/>
    <n v="7.5928121046377293E-4"/>
    <n v="92.706296540436384"/>
    <x v="1"/>
  </r>
  <r>
    <x v="1"/>
    <s v="10.01.00008"/>
    <s v="Material de uso e consumo"/>
    <n v="167711.64000000001"/>
    <n v="7.5911007176515048E-4"/>
    <n v="92.707055650508153"/>
    <x v="1"/>
  </r>
  <r>
    <x v="1"/>
    <s v="10.01.00041"/>
    <s v="Despesas com Manutenção"/>
    <n v="167674.29999999999"/>
    <n v="7.5894106041877205E-4"/>
    <n v="92.707814591568578"/>
    <x v="1"/>
  </r>
  <r>
    <x v="0"/>
    <s v="10.01.00015"/>
    <s v="Marketing e Propaganda"/>
    <n v="167661.44"/>
    <n v="7.5888285244034618E-4"/>
    <n v="92.708573474421016"/>
    <x v="0"/>
  </r>
  <r>
    <x v="1"/>
    <s v="10.01.00017"/>
    <s v="Material aplicado"/>
    <n v="167594.76999999999"/>
    <n v="7.585810852613681E-4"/>
    <n v="92.70933205550628"/>
    <x v="1"/>
  </r>
  <r>
    <x v="1"/>
    <s v="10.01.00020"/>
    <s v="Internet e Sofware"/>
    <n v="167531.25"/>
    <n v="7.5829357586870748E-4"/>
    <n v="92.710090349082151"/>
    <x v="0"/>
  </r>
  <r>
    <x v="1"/>
    <s v="10.01.00015"/>
    <s v="Materiais Dentários/Materiais Diversos/Protéticos"/>
    <n v="167504.43"/>
    <n v="7.5817218100234787E-4"/>
    <n v="92.710848521263159"/>
    <x v="1"/>
  </r>
  <r>
    <x v="1"/>
    <s v="10.01.00007"/>
    <s v="ENERGIA ELÉTRICA"/>
    <n v="167424.42000000001"/>
    <n v="7.5781003322988611E-4"/>
    <n v="92.711606331296395"/>
    <x v="1"/>
  </r>
  <r>
    <x v="0"/>
    <s v="10.01.00039"/>
    <s v="Serviços diversos"/>
    <n v="167346.20000000001"/>
    <n v="7.5745598750107763E-4"/>
    <n v="92.712363787283891"/>
    <x v="0"/>
  </r>
  <r>
    <x v="1"/>
    <s v="10.01.00015"/>
    <s v="Material de consumo/insumos"/>
    <n v="167342.74"/>
    <n v="7.5744032656753523E-4"/>
    <n v="92.713121227610458"/>
    <x v="1"/>
  </r>
  <r>
    <x v="0"/>
    <s v="10.01.00026"/>
    <s v="Material de Consumo em Odontologia"/>
    <n v="167331.17000000001"/>
    <n v="7.5738795749207737E-4"/>
    <n v="92.71387861556795"/>
    <x v="1"/>
  </r>
  <r>
    <x v="1"/>
    <s v="10.01.00028"/>
    <s v="GPS/INSS - Contribuições Previdenciárias"/>
    <n v="167314.26999999999"/>
    <n v="7.5731146333691418E-4"/>
    <n v="92.714635927031281"/>
    <x v="0"/>
  </r>
  <r>
    <x v="0"/>
    <s v="10.01.00015"/>
    <s v="Insumos, gastos nos procedimentos "/>
    <n v="167280.54"/>
    <n v="7.5715879186628377E-4"/>
    <n v="92.715393085823152"/>
    <x v="1"/>
  </r>
  <r>
    <x v="0"/>
    <s v="10.01.00015"/>
    <s v="Compra de materiais odontológicos"/>
    <n v="167215.25"/>
    <n v="7.5686327095559724E-4"/>
    <n v="92.716149949094103"/>
    <x v="1"/>
  </r>
  <r>
    <x v="1"/>
    <s v="10.01.00016"/>
    <s v="Medicamentos utilizados no atendimento ao paciente"/>
    <n v="167194.23999999999"/>
    <n v="7.5676817378400086E-4"/>
    <n v="92.716906717267889"/>
    <x v="0"/>
  </r>
  <r>
    <x v="1"/>
    <s v="10.01.00017"/>
    <s v="LABORATÓRIOS"/>
    <n v="167151"/>
    <n v="7.5657245737753597E-4"/>
    <n v="92.717663289725266"/>
    <x v="0"/>
  </r>
  <r>
    <x v="0"/>
    <s v="10.02.00001"/>
    <s v="Remuneração a Pessoa Juridica"/>
    <n v="167138.71"/>
    <n v="7.5651682937949124E-4"/>
    <n v="92.71841980655465"/>
    <x v="0"/>
  </r>
  <r>
    <x v="0"/>
    <s v="10.01.00015"/>
    <s v="Servicos contratados"/>
    <n v="167089.10999999999"/>
    <n v="7.5629232582350933E-4"/>
    <n v="92.719176098880467"/>
    <x v="0"/>
  </r>
  <r>
    <x v="0"/>
    <s v="10.01.00027"/>
    <s v="Remuneração Paga a Terceiro, Com Vínculo Empregatício - Adiantamento de Salário"/>
    <n v="167076"/>
    <n v="7.5623298627474082E-4"/>
    <n v="92.719932331866744"/>
    <x v="0"/>
  </r>
  <r>
    <x v="0"/>
    <s v="10.01.00015"/>
    <s v="Desp. com material odontologico"/>
    <n v="167022.54"/>
    <n v="7.5599101127266847E-4"/>
    <n v="92.720688322878019"/>
    <x v="1"/>
  </r>
  <r>
    <x v="0"/>
    <s v="10.01.00015"/>
    <s v="Material para aplicação em serviço"/>
    <n v="167009.94"/>
    <n v="7.5593398012739881E-4"/>
    <n v="92.721444256858149"/>
    <x v="1"/>
  </r>
  <r>
    <x v="1"/>
    <s v="10.01.00010"/>
    <s v="ISS / TFF"/>
    <n v="166995.79"/>
    <n v="7.5586993324600494E-4"/>
    <n v="92.722200126791392"/>
    <x v="0"/>
  </r>
  <r>
    <x v="0"/>
    <s v="10.01.00016"/>
    <s v="Serviços de próteses pagos "/>
    <n v="166994.75"/>
    <n v="7.5586522591337935E-4"/>
    <n v="92.722955992017305"/>
    <x v="0"/>
  </r>
  <r>
    <x v="0"/>
    <s v="10.01.00016"/>
    <s v="Compra de Selos"/>
    <n v="166973.74"/>
    <n v="7.5577012874178298E-4"/>
    <n v="92.723711762146053"/>
    <x v="0"/>
  </r>
  <r>
    <x v="0"/>
    <s v="10.01.00035"/>
    <s v="Auxilio alimentação"/>
    <n v="166886.91"/>
    <n v="7.5537711173037365E-4"/>
    <n v="92.724467139257783"/>
    <x v="1"/>
  </r>
  <r>
    <x v="1"/>
    <s v="10.01.00015"/>
    <s v="Pagamentos Efetuados a Terceiros sem Vinculo Empregatício"/>
    <n v="166852.13"/>
    <n v="7.552196876643042E-4"/>
    <n v="92.725222358945445"/>
    <x v="1"/>
  </r>
  <r>
    <x v="0"/>
    <s v="10.01.00016"/>
    <s v="Desp. Com Protético "/>
    <n v="166807.45000000001"/>
    <n v="7.5501745341266567E-4"/>
    <n v="92.725977376398859"/>
    <x v="0"/>
  </r>
  <r>
    <x v="0"/>
    <s v="10.01.00015"/>
    <s v="Despesas Cartório Mensal"/>
    <n v="166743.81"/>
    <n v="7.5472940086624047E-4"/>
    <n v="92.726732105799726"/>
    <x v="0"/>
  </r>
  <r>
    <x v="0"/>
    <s v="10.01.00016"/>
    <s v="Material de consumo para a atividade"/>
    <n v="166722.65"/>
    <n v="7.5463362475243858E-4"/>
    <n v="92.727486739424478"/>
    <x v="1"/>
  </r>
  <r>
    <x v="0"/>
    <s v="10.01.00019"/>
    <s v="Dental"/>
    <n v="166704.76999999999"/>
    <n v="7.545526948415321E-4"/>
    <n v="92.728241292119321"/>
    <x v="0"/>
  </r>
  <r>
    <x v="0"/>
    <s v="10.01.00028"/>
    <s v="Serviços Terceiros PF/PJ"/>
    <n v="166690.56"/>
    <n v="7.5448837638325593E-4"/>
    <n v="92.728995780495708"/>
    <x v="1"/>
  </r>
  <r>
    <x v="0"/>
    <s v="10.01.00018"/>
    <s v="Despesa com protese"/>
    <n v="166684.19"/>
    <n v="7.5445954397092524E-4"/>
    <n v="92.729750240039678"/>
    <x v="0"/>
  </r>
  <r>
    <x v="0"/>
    <s v="10.01.00062"/>
    <s v="Encargos Funcionários - FGTS"/>
    <n v="166683.68"/>
    <n v="7.5445723556742618E-4"/>
    <n v="92.730504697275251"/>
    <x v="0"/>
  </r>
  <r>
    <x v="0"/>
    <s v="10.01.00020"/>
    <s v="Serviços Confecção de Protese Dentária "/>
    <n v="166670"/>
    <n v="7.5439531603827632E-4"/>
    <n v="92.731259092591287"/>
    <x v="0"/>
  </r>
  <r>
    <x v="0"/>
    <s v="11.01.00024"/>
    <s v="Máquinas e Equipamentos - ND"/>
    <n v="166651.75"/>
    <n v="7.5431271140326283E-4"/>
    <n v="92.732013405302695"/>
    <x v="0"/>
  </r>
  <r>
    <x v="0"/>
    <s v="10.01.00015"/>
    <s v="Material de uso escritório/consultório"/>
    <n v="166649.49"/>
    <n v="7.5430248200736522E-4"/>
    <n v="92.732767707784703"/>
    <x v="1"/>
  </r>
  <r>
    <x v="1"/>
    <s v="10.01.00015"/>
    <s v="Material uso/consumo"/>
    <n v="166625.45000000001"/>
    <n v="7.5419367020321607E-4"/>
    <n v="92.733521901454907"/>
    <x v="1"/>
  </r>
  <r>
    <x v="1"/>
    <s v="10.01.00015"/>
    <s v="Material de Uso Oftalmológico"/>
    <n v="166624.6"/>
    <n v="7.5418982286405104E-4"/>
    <n v="92.734276091277778"/>
    <x v="1"/>
  </r>
  <r>
    <x v="0"/>
    <s v="10.01.00025"/>
    <s v="Assistência e Manutenção em Informática"/>
    <n v="166623.91"/>
    <n v="7.5418669972990532E-4"/>
    <n v="92.735030277977501"/>
    <x v="1"/>
  </r>
  <r>
    <x v="1"/>
    <s v="10.01.00003"/>
    <s v="Férias Trabalhistas "/>
    <n v="166618.57"/>
    <n v="7.5416252938738631E-4"/>
    <n v="92.73578444050689"/>
    <x v="0"/>
  </r>
  <r>
    <x v="1"/>
    <s v="10.01.00011"/>
    <s v="Vale refeição/ Cesta básica / Vale alimentação "/>
    <n v="166609.15"/>
    <n v="7.5411989181687516E-4"/>
    <n v="92.736538560398714"/>
    <x v="1"/>
  </r>
  <r>
    <x v="1"/>
    <s v="10.01.00015"/>
    <s v="Material médico hospitalar"/>
    <n v="166599.99"/>
    <n v="7.5407843107952043E-4"/>
    <n v="92.7372926388298"/>
    <x v="1"/>
  </r>
  <r>
    <x v="0"/>
    <s v="10.01.00015"/>
    <s v="Despesas com produtos e materiais odontológicos"/>
    <n v="166557.72"/>
    <n v="7.5388710516598504E-4"/>
    <n v="92.738046525934962"/>
    <x v="1"/>
  </r>
  <r>
    <x v="0"/>
    <s v="10.01.00016"/>
    <s v="Laboratorio "/>
    <n v="166537.57999999999"/>
    <n v="7.5379594585918105E-4"/>
    <n v="92.738800321880817"/>
    <x v="0"/>
  </r>
  <r>
    <x v="0"/>
    <s v="10.01.00022"/>
    <s v="Selos"/>
    <n v="166533.25"/>
    <n v="7.5377634706084648E-4"/>
    <n v="92.73955409822787"/>
    <x v="0"/>
  </r>
  <r>
    <x v="1"/>
    <s v="10.01.00008"/>
    <s v="Material Aplicado"/>
    <n v="166520.53"/>
    <n v="7.5371877276181234E-4"/>
    <n v="92.740307817000627"/>
    <x v="1"/>
  </r>
  <r>
    <x v="1"/>
    <s v="10.01.00015"/>
    <s v="Material prestação de serviço odontológico"/>
    <n v="166456.10999999999"/>
    <n v="7.5342718971591809E-4"/>
    <n v="92.741061244190348"/>
    <x v="1"/>
  </r>
  <r>
    <x v="0"/>
    <s v="10.01.00008"/>
    <s v="Protético"/>
    <n v="166438.04999999999"/>
    <n v="7.5334544507436505E-4"/>
    <n v="92.741814589635425"/>
    <x v="0"/>
  </r>
  <r>
    <x v="1"/>
    <s v="10.01.00015"/>
    <s v="Material Operacional"/>
    <n v="166416.28"/>
    <n v="7.5324690792892709E-4"/>
    <n v="92.742567836543358"/>
    <x v="1"/>
  </r>
  <r>
    <x v="1"/>
    <s v="10.01.00014"/>
    <s v="DSespesas com ordenados e salarios"/>
    <n v="166390.26"/>
    <n v="7.531291340876641E-4"/>
    <n v="92.743320965677441"/>
    <x v="0"/>
  </r>
  <r>
    <x v="1"/>
    <s v="10.01.00002"/>
    <s v="Material Dental"/>
    <n v="166384.47"/>
    <n v="7.5310292691852822E-4"/>
    <n v="92.744074068604363"/>
    <x v="1"/>
  </r>
  <r>
    <x v="1"/>
    <s v="10.01.00012"/>
    <s v="Laboratórios"/>
    <n v="166357.78"/>
    <n v="7.5298212046874687E-4"/>
    <n v="92.744827050724837"/>
    <x v="0"/>
  </r>
  <r>
    <x v="1"/>
    <s v="10.01.00015"/>
    <s v="Despesas Laboratorio"/>
    <n v="166350"/>
    <n v="7.5294690599968358E-4"/>
    <n v="92.745579997630841"/>
    <x v="0"/>
  </r>
  <r>
    <x v="0"/>
    <s v="10.01.00006"/>
    <s v="Honorários pagos a terceiros"/>
    <n v="166342.73000000001"/>
    <n v="7.5291399993411936E-4"/>
    <n v="92.746332911630773"/>
    <x v="1"/>
  </r>
  <r>
    <x v="0"/>
    <s v="10.01.00022"/>
    <s v="Material Dermatológico &amp; Médico"/>
    <n v="166330.23000000001"/>
    <n v="7.5285742141698682E-4"/>
    <n v="92.747085769052191"/>
    <x v="1"/>
  </r>
  <r>
    <x v="0"/>
    <s v="10.01.00015"/>
    <s v="Serviços Prestados por Pessoa Juridica"/>
    <n v="166304.60999999999"/>
    <n v="7.5274145808827198E-4"/>
    <n v="92.747838510510277"/>
    <x v="0"/>
  </r>
  <r>
    <x v="0"/>
    <s v="10.01.00003"/>
    <s v="I N S S   DOS EMPREGADOS"/>
    <n v="166299.82"/>
    <n v="7.5271977720050686E-4"/>
    <n v="92.748591230287474"/>
    <x v="0"/>
  </r>
  <r>
    <x v="0"/>
    <s v="10.01.00022"/>
    <s v="Serviços Prestados"/>
    <n v="166268.34"/>
    <n v="7.5257728986296017E-4"/>
    <n v="92.749343807577333"/>
    <x v="0"/>
  </r>
  <r>
    <x v="1"/>
    <s v="10.01.00016"/>
    <s v="Despesas e e materiais de escritorio"/>
    <n v="166264.82999999999"/>
    <n v="7.5256140261534938E-4"/>
    <n v="92.750096368979953"/>
    <x v="1"/>
  </r>
  <r>
    <x v="1"/>
    <s v="10.01.00015"/>
    <s v="Material do consultorio"/>
    <n v="166231.07"/>
    <n v="7.5240859535627782E-4"/>
    <n v="92.750848777575314"/>
    <x v="1"/>
  </r>
  <r>
    <x v="0"/>
    <s v="10.01.00019"/>
    <s v="serviço prestado"/>
    <n v="166205.65"/>
    <n v="7.5229353728383712E-4"/>
    <n v="92.751601071112603"/>
    <x v="0"/>
  </r>
  <r>
    <x v="0"/>
    <s v="10.01.00002"/>
    <s v="Aluguel, condominio e IPTU do consultorio"/>
    <n v="166189.84"/>
    <n v="7.5222197677536791E-4"/>
    <n v="92.752353293089385"/>
    <x v="1"/>
  </r>
  <r>
    <x v="0"/>
    <s v="10.01.00020"/>
    <s v="FGTS 8% Salários"/>
    <n v="166170.64000000001"/>
    <n v="7.5213507217305239E-4"/>
    <n v="92.753105428161561"/>
    <x v="0"/>
  </r>
  <r>
    <x v="0"/>
    <s v="10.01.00015"/>
    <s v="MATERIAL DE CONSUMO NO TRATAMENTO DE PACIENTES"/>
    <n v="166141.21"/>
    <n v="7.5200186371231551E-4"/>
    <n v="92.753857430025278"/>
    <x v="1"/>
  </r>
  <r>
    <x v="0"/>
    <s v="10.01.00015"/>
    <s v="Diversas"/>
    <n v="166112.29"/>
    <n v="7.518709636550778E-4"/>
    <n v="92.754609300988932"/>
    <x v="0"/>
  </r>
  <r>
    <x v="1"/>
    <s v="10.01.00015"/>
    <s v="REMUNERAÇÃO PAGA A TERCEIROS, SEM VÍNCULO EMPREGATÍCIO"/>
    <n v="166100.48000000001"/>
    <n v="7.5181750827209098E-4"/>
    <n v="92.755361118497206"/>
    <x v="1"/>
  </r>
  <r>
    <x v="0"/>
    <s v="10.01.00025"/>
    <s v="BANRICARD VALE REFEIÇÃO"/>
    <n v="166088.79999999999"/>
    <n v="7.5176464130568231E-4"/>
    <n v="92.756112883138513"/>
    <x v="1"/>
  </r>
  <r>
    <x v="0"/>
    <s v="10.01.00020"/>
    <s v="Auxilio Alimentação "/>
    <n v="166050.94"/>
    <n v="7.5159327629299125E-4"/>
    <n v="92.756864476414805"/>
    <x v="1"/>
  </r>
  <r>
    <x v="0"/>
    <s v="10.01.00015"/>
    <s v="Manutenção e reparos dos imóveis locados"/>
    <n v="166010.42000000001"/>
    <n v="7.5140987137185453E-4"/>
    <n v="92.757615886286175"/>
    <x v="1"/>
  </r>
  <r>
    <x v="1"/>
    <s v="10.01.00040"/>
    <s v="Honorários Advocatícios"/>
    <n v="165972.43"/>
    <n v="7.5123791794258531E-4"/>
    <n v="92.758367124204113"/>
    <x v="0"/>
  </r>
  <r>
    <x v="0"/>
    <s v="10.01.00016"/>
    <s v="Salários e ordenados"/>
    <n v="165967.04000000001"/>
    <n v="7.512135212859978E-4"/>
    <n v="92.759118337725397"/>
    <x v="0"/>
  </r>
  <r>
    <x v="1"/>
    <s v="10.03.00010"/>
    <s v="eurosilicone"/>
    <n v="165958.01999999999"/>
    <n v="7.5117269422803491E-4"/>
    <n v="92.75986951041962"/>
    <x v="0"/>
  </r>
  <r>
    <x v="0"/>
    <s v="10.01.00017"/>
    <s v="Material de Consultorio"/>
    <n v="165954.38"/>
    <n v="7.5115621856384595E-4"/>
    <n v="92.760620666638189"/>
    <x v="1"/>
  </r>
  <r>
    <x v="0"/>
    <s v="10.01.00015"/>
    <s v="MATERIAL UTILIZADO CONSULTORIO"/>
    <n v="165938.17000000001"/>
    <n v="7.5108284754282859E-4"/>
    <n v="92.761371749485733"/>
    <x v="1"/>
  </r>
  <r>
    <x v="0"/>
    <s v="10.01.00003"/>
    <s v="Condomínio do escritório/consultório "/>
    <n v="165929.76"/>
    <n v="7.5104478151650177E-4"/>
    <n v="92.762122794267256"/>
    <x v="0"/>
  </r>
  <r>
    <x v="0"/>
    <s v="10.01.00024"/>
    <s v="Plano de Saude"/>
    <n v="165926.97"/>
    <n v="7.5103215319147773E-4"/>
    <n v="92.762873826420446"/>
    <x v="1"/>
  </r>
  <r>
    <x v="1"/>
    <s v="10.01.00015"/>
    <s v="Material aplicado ao serviço"/>
    <n v="165886.25"/>
    <n v="7.5084784301406677E-4"/>
    <n v="92.763624674263454"/>
    <x v="1"/>
  </r>
  <r>
    <x v="0"/>
    <s v="10.01.00015"/>
    <s v="Mat./Prod. de consumo indisp atv profissional "/>
    <n v="165883.09"/>
    <n v="7.5083353996493562E-4"/>
    <n v="92.764375507803422"/>
    <x v="0"/>
  </r>
  <r>
    <x v="1"/>
    <s v="10.01.00014"/>
    <s v="Telefone/internet do escritório/consultório"/>
    <n v="165877.12"/>
    <n v="7.5080651806515319E-4"/>
    <n v="92.765126314321492"/>
    <x v="1"/>
  </r>
  <r>
    <x v="1"/>
    <s v="10.01.00012"/>
    <s v="Material para atendimento odontológico"/>
    <n v="165872.01999999999"/>
    <n v="7.5078343403016314E-4"/>
    <n v="92.765877097755521"/>
    <x v="1"/>
  </r>
  <r>
    <x v="1"/>
    <s v="10.02.00001"/>
    <s v="Dental"/>
    <n v="165859.42000000001"/>
    <n v="7.5072640288489359E-4"/>
    <n v="92.766627824158405"/>
    <x v="0"/>
  </r>
  <r>
    <x v="0"/>
    <s v="10.01.00019"/>
    <s v="laboratório de prótese"/>
    <n v="165851.96"/>
    <n v="7.506926368258688E-4"/>
    <n v="92.767378516795233"/>
    <x v="0"/>
  </r>
  <r>
    <x v="0"/>
    <s v="10.01.00012"/>
    <s v="Dental  . Material de consumo no consultório"/>
    <n v="165840.5"/>
    <n v="7.5064076564136174E-4"/>
    <n v="92.768129157560878"/>
    <x v="1"/>
  </r>
  <r>
    <x v="0"/>
    <s v="10.01.00023"/>
    <s v="Despesas Bancarias"/>
    <n v="165834.51999999999"/>
    <n v="7.5061369847876551E-4"/>
    <n v="92.768879771259364"/>
    <x v="0"/>
  </r>
  <r>
    <x v="0"/>
    <s v="10.01.00018"/>
    <s v="Mão de Obra de Terceiros "/>
    <n v="165801.21"/>
    <n v="7.5046292804631072E-4"/>
    <n v="92.769630234187417"/>
    <x v="1"/>
  </r>
  <r>
    <x v="1"/>
    <s v="10.01.00008"/>
    <s v="SERVICOS PRESTADOS"/>
    <n v="165756.44"/>
    <n v="7.5026028642934898E-4"/>
    <n v="92.770380494473841"/>
    <x v="0"/>
  </r>
  <r>
    <x v="0"/>
    <s v="10.01.00018"/>
    <s v="Serviço de prótese"/>
    <n v="165741.70000000001"/>
    <n v="7.5019356904194629E-4"/>
    <n v="92.771130688042888"/>
    <x v="0"/>
  </r>
  <r>
    <x v="1"/>
    <s v="10.01.00017"/>
    <s v="Serviços prestados escritório/consultório"/>
    <n v="165631.12"/>
    <n v="7.4969305284798505E-4"/>
    <n v="92.771880381095741"/>
    <x v="0"/>
  </r>
  <r>
    <x v="1"/>
    <s v="10.01.00023"/>
    <s v="Alimentação"/>
    <n v="165612.94"/>
    <n v="7.4961076505266754E-4"/>
    <n v="92.772629991860796"/>
    <x v="1"/>
  </r>
  <r>
    <x v="0"/>
    <s v="10.01.00012"/>
    <s v="materiais de consumo do consultorio"/>
    <n v="165593.13"/>
    <n v="7.4952109941871594E-4"/>
    <n v="92.773379512960219"/>
    <x v="1"/>
  </r>
  <r>
    <x v="0"/>
    <s v="10.01.00017"/>
    <s v="Material de Uso e Consumo Consultório"/>
    <n v="165557.71"/>
    <n v="7.4936077853256916E-4"/>
    <n v="92.774128873738746"/>
    <x v="1"/>
  </r>
  <r>
    <x v="1"/>
    <s v="10.01.00015"/>
    <s v="Material Médico "/>
    <n v="165520.78"/>
    <n v="7.4919362296155278E-4"/>
    <n v="92.774878067361712"/>
    <x v="1"/>
  </r>
  <r>
    <x v="0"/>
    <s v="10.01.00013"/>
    <s v="Salario Funcionarios"/>
    <n v="165513.88"/>
    <n v="7.4916239162009567E-4"/>
    <n v="92.775627229753326"/>
    <x v="0"/>
  </r>
  <r>
    <x v="0"/>
    <s v="10.01.00026"/>
    <s v="Funcionarios Vale Alimentação"/>
    <n v="165511.14000000001"/>
    <n v="7.4914998960914025E-4"/>
    <n v="92.776376379742942"/>
    <x v="1"/>
  </r>
  <r>
    <x v="1"/>
    <s v="10.01.00017"/>
    <s v="Align Technology do Brasil LTDA - CNPJ:04.799.405/0001-92"/>
    <n v="165455.43"/>
    <n v="7.4889783047398396E-4"/>
    <n v="92.777125277573418"/>
    <x v="0"/>
  </r>
  <r>
    <x v="1"/>
    <s v="10.01.00016"/>
    <s v="Pagamento a terceiros, sem vínculo empregatício, para realização de cirurgias ou apoio em consultório"/>
    <n v="165430"/>
    <n v="7.4878272713872957E-4"/>
    <n v="92.777874060300562"/>
    <x v="1"/>
  </r>
  <r>
    <x v="0"/>
    <s v="10.01.00015"/>
    <s v="Material de Uso Profissional - Align Technology do Brasil LTDA"/>
    <n v="165413.76999999999"/>
    <n v="7.4870926559208464E-4"/>
    <n v="92.778622769566155"/>
    <x v="1"/>
  </r>
  <r>
    <x v="1"/>
    <s v="10.01.00019"/>
    <s v="Vale alimentação/refeição"/>
    <n v="165405.10999999999"/>
    <n v="7.4867006799541518E-4"/>
    <n v="92.779371439634147"/>
    <x v="1"/>
  </r>
  <r>
    <x v="0"/>
    <s v="10.01.00015"/>
    <s v="Material Odontológicos"/>
    <n v="165397.09"/>
    <n v="7.4863376721882305E-4"/>
    <n v="92.780120073401363"/>
    <x v="1"/>
  </r>
  <r>
    <x v="0"/>
    <s v="10.01.00012"/>
    <s v="Material de escritório  / Fornecedores"/>
    <n v="165369.14000000001"/>
    <n v="7.4850725765451473E-4"/>
    <n v="92.780868580659018"/>
    <x v="1"/>
  </r>
  <r>
    <x v="1"/>
    <s v="10.01.00003"/>
    <s v="Condomínio do Cartório"/>
    <n v="165365.21"/>
    <n v="7.4848946936872821E-4"/>
    <n v="92.781617070128391"/>
    <x v="0"/>
  </r>
  <r>
    <x v="0"/>
    <s v="10.01.00012"/>
    <s v="Protético e Materiais para procedimentos"/>
    <n v="165362.31"/>
    <n v="7.4847634315275348E-4"/>
    <n v="92.782365546471539"/>
    <x v="1"/>
  </r>
  <r>
    <x v="0"/>
    <s v="10.01.00015"/>
    <s v="Pagtos diversos de acordo livro caixa"/>
    <n v="165344.82999999999"/>
    <n v="7.4839722375439526E-4"/>
    <n v="92.783113943695298"/>
    <x v="0"/>
  </r>
  <r>
    <x v="1"/>
    <s v="10.01.00017"/>
    <s v="Despesas com Terceiros"/>
    <n v="165320"/>
    <n v="7.4828483618796327E-4"/>
    <n v="92.78386222853149"/>
    <x v="1"/>
  </r>
  <r>
    <x v="0"/>
    <s v="10.01.00015"/>
    <s v="Despesas com materiais e serviços odontológicos"/>
    <n v="165272.29999999999"/>
    <n v="7.4806893256658543E-4"/>
    <n v="92.784610297464056"/>
    <x v="1"/>
  </r>
  <r>
    <x v="1"/>
    <s v="10.01.00017"/>
    <s v="Material de consultório"/>
    <n v="165237.63"/>
    <n v="7.4791200639146677E-4"/>
    <n v="92.785358209470445"/>
    <x v="1"/>
  </r>
  <r>
    <x v="1"/>
    <s v="10.01.00024"/>
    <s v="DIGITALIZAÇÃO"/>
    <n v="165217.18"/>
    <n v="7.4781944393743785E-4"/>
    <n v="92.786106028914389"/>
    <x v="0"/>
  </r>
  <r>
    <x v="0"/>
    <s v="10.01.00017"/>
    <s v="Materiais médicos e descartáveis"/>
    <n v="165211.1"/>
    <n v="7.4779192414670473E-4"/>
    <n v="92.78685382083853"/>
    <x v="1"/>
  </r>
  <r>
    <x v="1"/>
    <s v="10.01.00016"/>
    <s v="MATERIAL UTILIZADO"/>
    <n v="165199.54"/>
    <n v="7.4773960033406065E-4"/>
    <n v="92.787601560438858"/>
    <x v="1"/>
  </r>
  <r>
    <x v="0"/>
    <s v="10.01.00020"/>
    <s v="Honorários contábeis"/>
    <n v="165192.91"/>
    <n v="7.4770959108857343E-4"/>
    <n v="92.78834927002994"/>
    <x v="0"/>
  </r>
  <r>
    <x v="1"/>
    <s v="10.01.00015"/>
    <s v="Publicidade "/>
    <n v="165164.42000000001"/>
    <n v="7.4758063733232501E-4"/>
    <n v="92.789096850667278"/>
    <x v="0"/>
  </r>
  <r>
    <x v="0"/>
    <s v="10.01.00015"/>
    <s v="Despesas totais"/>
    <n v="165162.70000000001"/>
    <n v="7.475728521283676E-4"/>
    <n v="92.789844423519412"/>
    <x v="0"/>
  </r>
  <r>
    <x v="1"/>
    <s v="10.01.00022"/>
    <s v="DESPESAS DIVERSAS"/>
    <n v="165150.54999999999"/>
    <n v="7.475178578097147E-4"/>
    <n v="92.790591941377215"/>
    <x v="0"/>
  </r>
  <r>
    <x v="0"/>
    <s v="10.02.00001"/>
    <s v="Insumos para Utilização em execução de Procedimentos Medicos"/>
    <n v="165147.07999999999"/>
    <n v="7.4750215161335863E-4"/>
    <n v="92.791339443528827"/>
    <x v="1"/>
  </r>
  <r>
    <x v="1"/>
    <s v="10.01.00040"/>
    <s v="DESPESAS COM A INTERINIDADE"/>
    <n v="165109.29999999999"/>
    <n v="7.4733114870317733E-4"/>
    <n v="92.792086774677529"/>
    <x v="0"/>
  </r>
  <r>
    <x v="0"/>
    <s v="10.01.00015"/>
    <s v="Material para atividade odontológica"/>
    <n v="165094.35"/>
    <n v="7.4726348079668693E-4"/>
    <n v="92.792834038158318"/>
    <x v="1"/>
  </r>
  <r>
    <x v="0"/>
    <s v="10.01.00001"/>
    <s v="ALUGUEL DO ESCRITÓRIO/PATIO PARA DEPOSITO DE VEÍCULOS "/>
    <n v="165026.69"/>
    <n v="7.4695723259915199E-4"/>
    <n v="92.793580995390911"/>
    <x v="1"/>
  </r>
  <r>
    <x v="0"/>
    <s v="10.01.00017"/>
    <s v="Prestação de serviço PJ "/>
    <n v="165002.32"/>
    <n v="7.4684692712215044E-4"/>
    <n v="92.79432784231804"/>
    <x v="0"/>
  </r>
  <r>
    <x v="0"/>
    <s v="10.01.00016"/>
    <s v="LABORATÓRIOS DE PRÓTESE"/>
    <n v="165001.59"/>
    <n v="7.4684362293674978E-4"/>
    <n v="92.795074685940975"/>
    <x v="0"/>
  </r>
  <r>
    <x v="0"/>
    <s v="10.01.00004"/>
    <s v="Contribuições obrigatórias a entidades de classe / SERJUS / CORI / ANOREG / SINOREG"/>
    <n v="164998.46"/>
    <n v="7.4682945567605978E-4"/>
    <n v="92.795821515396653"/>
    <x v="0"/>
  </r>
  <r>
    <x v="0"/>
    <s v="10.01.00016"/>
    <s v="INSUMOS PARA TRABALHO"/>
    <n v="164996.76999999999"/>
    <n v="7.4682180626054352E-4"/>
    <n v="92.796568337202913"/>
    <x v="1"/>
  </r>
  <r>
    <x v="1"/>
    <s v="10.01.00022"/>
    <s v="Drogas e Medicamentos"/>
    <n v="164995.26"/>
    <n v="7.4681497157567402E-4"/>
    <n v="92.797315152174491"/>
    <x v="0"/>
  </r>
  <r>
    <x v="0"/>
    <s v="10.01.00015"/>
    <s v="Vale Transporte"/>
    <n v="164984.74"/>
    <n v="7.467673550956551E-4"/>
    <n v="92.798061919529587"/>
    <x v="1"/>
  </r>
  <r>
    <x v="0"/>
    <s v="10.01.00017"/>
    <s v="Serviços de Próteses-PJ"/>
    <n v="164975.65"/>
    <n v="7.4672621119799634E-4"/>
    <n v="92.798808645740792"/>
    <x v="0"/>
  </r>
  <r>
    <x v="1"/>
    <s v="10.01.00010"/>
    <s v="FGTS - Fundo de Garantia por Tempo de Serviço"/>
    <n v="164970.56"/>
    <n v="7.4670317242582008E-4"/>
    <n v="92.799555348913216"/>
    <x v="0"/>
  </r>
  <r>
    <x v="1"/>
    <s v="10.01.00016"/>
    <s v="Serviços contábeis"/>
    <n v="164945.64000000001"/>
    <n v="7.4659037749406465E-4"/>
    <n v="92.800301939290705"/>
    <x v="0"/>
  </r>
  <r>
    <x v="0"/>
    <s v="11.01.00019"/>
    <s v="Despesas Não Dedutíveis Gerais"/>
    <n v="164940.56"/>
    <n v="7.4656738398470195E-4"/>
    <n v="92.80104850667469"/>
    <x v="0"/>
  </r>
  <r>
    <x v="1"/>
    <s v="10.01.00016"/>
    <s v="Insumos para prestação de serviços"/>
    <n v="164915.68"/>
    <n v="7.4645477010420135E-4"/>
    <n v="92.801794961444799"/>
    <x v="1"/>
  </r>
  <r>
    <x v="0"/>
    <s v="10.01.00018"/>
    <s v="Serviços tomados"/>
    <n v="164881.65"/>
    <n v="7.4630074074915969E-4"/>
    <n v="92.802541262185542"/>
    <x v="0"/>
  </r>
  <r>
    <x v="0"/>
    <s v="10.01.00023"/>
    <s v="Serviços Terceiros Pessoa Física"/>
    <n v="164879.78"/>
    <n v="7.4629227660299676E-4"/>
    <n v="92.803287554462145"/>
    <x v="1"/>
  </r>
  <r>
    <x v="1"/>
    <s v="10.01.00025"/>
    <s v="Manutenção;Ampliação;Melhorias Prédio;Móveis;Equipamentos e Periféric "/>
    <n v="164869.07"/>
    <n v="7.4624380012951771E-4"/>
    <n v="92.804033798262267"/>
    <x v="1"/>
  </r>
  <r>
    <x v="0"/>
    <s v="10.01.00018"/>
    <s v="Despesas com Pessoal"/>
    <n v="164753.51999999999"/>
    <n v="7.4572078831714448E-4"/>
    <n v="92.804779519050584"/>
    <x v="0"/>
  </r>
  <r>
    <x v="1"/>
    <s v="10.01.00012"/>
    <s v="Materiais odontológicos do consultório"/>
    <n v="164748.81"/>
    <n v="7.4569946953188901E-4"/>
    <n v="92.805525218520117"/>
    <x v="1"/>
  </r>
  <r>
    <x v="1"/>
    <s v="10.01.00020"/>
    <s v="Honorários contábeis"/>
    <n v="164736.64000000001"/>
    <n v="7.4564438468760887E-4"/>
    <n v="92.80627086290481"/>
    <x v="0"/>
  </r>
  <r>
    <x v="0"/>
    <s v="10.01.00014"/>
    <s v="Material escritório/consultório"/>
    <n v="164725.85"/>
    <n v="7.4559554611161995E-4"/>
    <n v="92.807016458450917"/>
    <x v="1"/>
  </r>
  <r>
    <x v="1"/>
    <s v="10.01.00010"/>
    <s v="ALVARÁ / ISS escritório pago pelo contribuinte"/>
    <n v="164720.72"/>
    <n v="7.4557232628818875E-4"/>
    <n v="92.807762030777212"/>
    <x v="0"/>
  </r>
  <r>
    <x v="0"/>
    <s v="10.01.00015"/>
    <s v="Pagamentos de Serviços Terceirizados"/>
    <n v="164672.64000000001"/>
    <n v="7.4535470267989023E-4"/>
    <n v="92.808507385479885"/>
    <x v="0"/>
  </r>
  <r>
    <x v="1"/>
    <s v="10.02.00010"/>
    <s v="PREVIDENCIA SOCIAL - GPS"/>
    <n v="164668.42000000001"/>
    <n v="7.4533560177250636E-4"/>
    <n v="92.809252721081663"/>
    <x v="0"/>
  </r>
  <r>
    <x v="0"/>
    <s v="10.01.00037"/>
    <s v="IRRF S Folha - D"/>
    <n v="164665.24"/>
    <n v="7.4532120819774774E-4"/>
    <n v="92.809998042289862"/>
    <x v="0"/>
  </r>
  <r>
    <x v="1"/>
    <s v="10.01.00021"/>
    <s v="Folha de pagamento/Férias - D"/>
    <n v="164659.84"/>
    <n v="7.4529676627834655E-4"/>
    <n v="92.810743339056145"/>
    <x v="0"/>
  </r>
  <r>
    <x v="0"/>
    <s v="10.01.00015"/>
    <s v="Serviço pagos PJ"/>
    <n v="164659.17000000001"/>
    <n v="7.4529373366982819E-4"/>
    <n v="92.811488632789818"/>
    <x v="0"/>
  </r>
  <r>
    <x v="1"/>
    <s v="10.01.00005"/>
    <s v="SALARIOS E ENCARGOS - CONTRIBUICOES PREVIDENCIARIAS"/>
    <n v="164635.67000000001"/>
    <n v="7.4518736605761913E-4"/>
    <n v="92.812233820155882"/>
    <x v="0"/>
  </r>
  <r>
    <x v="0"/>
    <s v="10.01.00015"/>
    <s v="NEODENT"/>
    <n v="164589.28"/>
    <n v="7.4497739186483677E-4"/>
    <n v="92.812978797547743"/>
    <x v="0"/>
  </r>
  <r>
    <x v="1"/>
    <s v="10.01.00015"/>
    <s v="Despesas CRVA"/>
    <n v="164562.5"/>
    <n v="7.4485617804973209E-4"/>
    <n v="92.813723653725788"/>
    <x v="0"/>
  </r>
  <r>
    <x v="0"/>
    <s v="10.01.00018"/>
    <s v="Taxas diversas "/>
    <n v="164529.88"/>
    <n v="7.4470853075142302E-4"/>
    <n v="92.814468362256534"/>
    <x v="0"/>
  </r>
  <r>
    <x v="1"/>
    <s v="10.01.00031"/>
    <s v="Material de uso consumo nos serviços"/>
    <n v="164529.14000000001"/>
    <n v="7.447051813032089E-4"/>
    <n v="92.815213067437838"/>
    <x v="1"/>
  </r>
  <r>
    <x v="1"/>
    <s v="10.01.00012"/>
    <s v="Despesas Gerais"/>
    <n v="164497.37"/>
    <n v="7.4456138134406475E-4"/>
    <n v="92.815957628819177"/>
    <x v="0"/>
  </r>
  <r>
    <x v="1"/>
    <s v="10.01.00003"/>
    <s v="Bancarias "/>
    <n v="164436.13"/>
    <n v="7.4428419187292912E-4"/>
    <n v="92.816701913011045"/>
    <x v="0"/>
  </r>
  <r>
    <x v="0"/>
    <s v="10.01.00014"/>
    <s v="Vale alimentação"/>
    <n v="164424.1"/>
    <n v="7.442297407080407E-4"/>
    <n v="92.817446142751749"/>
    <x v="1"/>
  </r>
  <r>
    <x v="1"/>
    <s v="10.01.00024"/>
    <s v="13 SALARIO"/>
    <n v="164395.57999999999"/>
    <n v="7.4410065116335114E-4"/>
    <n v="92.81819024340291"/>
    <x v="0"/>
  </r>
  <r>
    <x v="0"/>
    <s v="10.01.00018"/>
    <s v="Serviços tomados de pessoa física"/>
    <n v="164395.01999999999"/>
    <n v="7.4409811644578357E-4"/>
    <n v="92.818934341519352"/>
    <x v="0"/>
  </r>
  <r>
    <x v="0"/>
    <s v="10.01.00035"/>
    <s v="Encargos Funcionários - Férias"/>
    <n v="164383.76999999999"/>
    <n v="7.4404719578036432E-4"/>
    <n v="92.819678388715133"/>
    <x v="0"/>
  </r>
  <r>
    <x v="1"/>
    <s v="10.01.00020"/>
    <s v="Material de Uso e Consumo"/>
    <n v="164294.45000000001"/>
    <n v="7.4364290832834221E-4"/>
    <n v="92.820422031623465"/>
    <x v="1"/>
  </r>
  <r>
    <x v="0"/>
    <s v="10.01.00025"/>
    <s v="Taxa de Fiscalização"/>
    <n v="164287.9"/>
    <n v="7.4361326118536474E-4"/>
    <n v="92.821165644884644"/>
    <x v="0"/>
  </r>
  <r>
    <x v="0"/>
    <s v="10.01.00016"/>
    <s v="Pagamento efetuados a Terceiros (Insumos)"/>
    <n v="164269.57"/>
    <n v="7.435302944478416E-4"/>
    <n v="92.821909175179087"/>
    <x v="1"/>
  </r>
  <r>
    <x v="0"/>
    <s v="10.01.00015"/>
    <s v="Material utilizado na execução da atividade profissional(cabeleireira)"/>
    <n v="164254.19"/>
    <n v="7.4346068024036169E-4"/>
    <n v="92.822652635859328"/>
    <x v="1"/>
  </r>
  <r>
    <x v="1"/>
    <s v="10.03.00001"/>
    <s v="Devolução de Guias"/>
    <n v="164253.07999999999"/>
    <n v="7.4345565606804024E-4"/>
    <n v="92.823396091515392"/>
    <x v="0"/>
  </r>
  <r>
    <x v="1"/>
    <s v="10.01.00016"/>
    <s v="Serviços odontológicos"/>
    <n v="164202.79999999999"/>
    <n v="7.432280746407264E-4"/>
    <n v="92.824139319590032"/>
    <x v="0"/>
  </r>
  <r>
    <x v="0"/>
    <s v="10.01.00016"/>
    <s v="Material Dentário / Médico"/>
    <n v="164188.96"/>
    <n v="7.4316543090655724E-4"/>
    <n v="92.824882485020936"/>
    <x v="1"/>
  </r>
  <r>
    <x v="0"/>
    <s v="10.01.00016"/>
    <s v="Compra de Material Odontologico"/>
    <n v="164170.67000000001"/>
    <n v="7.4308264522028903E-4"/>
    <n v="92.825625567666151"/>
    <x v="1"/>
  </r>
  <r>
    <x v="0"/>
    <s v="10.01.00016"/>
    <s v="Folha de pagamento mensal de salário"/>
    <n v="164167.78"/>
    <n v="7.4306956426712799E-4"/>
    <n v="92.826368637230416"/>
    <x v="0"/>
  </r>
  <r>
    <x v="0"/>
    <s v="10.01.00029"/>
    <s v="INSS - Contribuição previdenciária - Folha de Pagamento"/>
    <n v="164150.79"/>
    <n v="7.4299266274664147E-4"/>
    <n v="92.827111629893167"/>
    <x v="0"/>
  </r>
  <r>
    <x v="1"/>
    <s v="10.01.00015"/>
    <s v="Material aplicado no serviço "/>
    <n v="164093.4"/>
    <n v="7.4273289945878259E-4"/>
    <n v="92.827854362792621"/>
    <x v="1"/>
  </r>
  <r>
    <x v="0"/>
    <s v="10.01.00015"/>
    <s v="Material Utilizado"/>
    <n v="164089.69"/>
    <n v="7.4271610695489767E-4"/>
    <n v="92.828597078899577"/>
    <x v="1"/>
  </r>
  <r>
    <x v="0"/>
    <s v="10.01.00018"/>
    <s v="Material de Consultorio"/>
    <n v="164066.82"/>
    <n v="7.4261259089995193E-4"/>
    <n v="92.829339691490475"/>
    <x v="1"/>
  </r>
  <r>
    <x v="0"/>
    <s v="10.01.00016"/>
    <s v="servicos de terceiros pessoas juridicas e fisica"/>
    <n v="164040.85999999999"/>
    <n v="7.4249508863557102E-4"/>
    <n v="92.830082186579105"/>
    <x v="1"/>
  </r>
  <r>
    <x v="0"/>
    <s v="11.01.00011"/>
    <s v="Outras Despesas"/>
    <n v="164026.29"/>
    <n v="7.4242914071600153E-4"/>
    <n v="92.83082461571982"/>
    <x v="0"/>
  </r>
  <r>
    <x v="0"/>
    <s v="10.01.00016"/>
    <s v="invisalign material ortodontico"/>
    <n v="164022.09"/>
    <n v="7.424101303342449E-4"/>
    <n v="92.831567025850148"/>
    <x v="1"/>
  </r>
  <r>
    <x v="0"/>
    <s v="10.01.00022"/>
    <s v="FRMMP-CE"/>
    <n v="163964.81"/>
    <n v="7.4215086493733683E-4"/>
    <n v="92.832309176715086"/>
    <x v="0"/>
  </r>
  <r>
    <x v="1"/>
    <s v="10.01.00015"/>
    <s v="01.00015 - Material Odontológico e Laboratório"/>
    <n v="163955.4"/>
    <n v="7.4210827262963935E-4"/>
    <n v="92.833051284987718"/>
    <x v="1"/>
  </r>
  <r>
    <x v="1"/>
    <s v="10.01.00018"/>
    <s v="SALARIOS"/>
    <n v="163951.38"/>
    <n v="7.4209007697852961E-4"/>
    <n v="92.833793375064701"/>
    <x v="0"/>
  </r>
  <r>
    <x v="1"/>
    <s v="10.01.00021"/>
    <s v="Publicidade e Propaganda"/>
    <n v="163932.17000000001"/>
    <n v="7.4200312711340051E-4"/>
    <n v="92.834535378191816"/>
    <x v="0"/>
  </r>
  <r>
    <x v="1"/>
    <s v="10.01.00006"/>
    <s v="Pagamentos a Lab. de Prótese e Prestadores de Serviços"/>
    <n v="163928.54"/>
    <n v="7.4198669671202513E-4"/>
    <n v="92.835277364888526"/>
    <x v="0"/>
  </r>
  <r>
    <x v="1"/>
    <s v="10.01.00017"/>
    <s v="Prestação de Serviços por Pessoa Jurídica"/>
    <n v="163920.57999999999"/>
    <n v="7.4195066751231507E-4"/>
    <n v="92.836019315556044"/>
    <x v="0"/>
  </r>
  <r>
    <x v="0"/>
    <s v="10.01.00017"/>
    <s v="Facectomia"/>
    <n v="163905"/>
    <n v="7.4188014804856114E-4"/>
    <n v="92.836761195704099"/>
    <x v="0"/>
  </r>
  <r>
    <x v="0"/>
    <s v="10.01.00015"/>
    <s v="Material tratamento dentário"/>
    <n v="163892.44"/>
    <n v="7.4182329795454641E-4"/>
    <n v="92.837503019002057"/>
    <x v="1"/>
  </r>
  <r>
    <x v="1"/>
    <s v="10.01.00020"/>
    <s v="Salário / Pgto de Salário"/>
    <n v="163882.35"/>
    <n v="7.41777627775517E-4"/>
    <n v="92.838244796629837"/>
    <x v="0"/>
  </r>
  <r>
    <x v="0"/>
    <s v="10.01.00016"/>
    <s v="Protético "/>
    <n v="163876.20000000001"/>
    <n v="7.417497911450878E-4"/>
    <n v="92.838986546420983"/>
    <x v="0"/>
  </r>
  <r>
    <x v="0"/>
    <s v="10.01.00015"/>
    <s v="Material utilizado em pacientes"/>
    <n v="163858.38"/>
    <n v="7.4166913281106361E-4"/>
    <n v="92.839728215553791"/>
    <x v="1"/>
  </r>
  <r>
    <x v="1"/>
    <s v="10.01.00017"/>
    <s v="Materiais odontológicos de consumo "/>
    <n v="163842.48000000001"/>
    <n v="7.4159716493727107E-4"/>
    <n v="92.840469812718723"/>
    <x v="1"/>
  </r>
  <r>
    <x v="0"/>
    <s v="10.01.00021"/>
    <s v="IRRF"/>
    <n v="163823.12"/>
    <n v="7.4150953612993613E-4"/>
    <n v="92.84121132225485"/>
    <x v="0"/>
  </r>
  <r>
    <x v="0"/>
    <s v="10.01.00022"/>
    <s v="INSS s/ Folha de Pagamento"/>
    <n v="163804.34"/>
    <n v="7.4142453256579623E-4"/>
    <n v="92.841952746787413"/>
    <x v="0"/>
  </r>
  <r>
    <x v="0"/>
    <s v="10.01.00023"/>
    <s v="Alimentação"/>
    <n v="163787.51999999999"/>
    <n v="7.4134840051314269E-4"/>
    <n v="92.842694095187923"/>
    <x v="1"/>
  </r>
  <r>
    <x v="0"/>
    <s v="10.01.00013"/>
    <s v="Remuneração paga a terceiros, salário / férias"/>
    <n v="163782.76"/>
    <n v="7.4132685541381871E-4"/>
    <n v="92.843435422043342"/>
    <x v="1"/>
  </r>
  <r>
    <x v="1"/>
    <s v="10.01.00016"/>
    <s v="Material consumo/ Dental"/>
    <n v="163729.67000000001"/>
    <n v="7.4108655513585348E-4"/>
    <n v="92.84417650859848"/>
    <x v="1"/>
  </r>
  <r>
    <x v="0"/>
    <s v="10.01.00018"/>
    <s v="GASTOS COM MATERIAIS APLICADOS NA PREST SERVIÇOS"/>
    <n v="163678.51999999999"/>
    <n v="7.4085503584374703E-4"/>
    <n v="92.844917363634323"/>
    <x v="1"/>
  </r>
  <r>
    <x v="0"/>
    <s v="10.01.00031"/>
    <s v="PROPAGANDA DA ATIVIDADE PROFISSIONAL"/>
    <n v="163668.41"/>
    <n v="7.4080927513909026E-4"/>
    <n v="92.845658172909467"/>
    <x v="0"/>
  </r>
  <r>
    <x v="0"/>
    <s v="10.01.00015"/>
    <s v="Materiais Utilizados na Prestação do Serviço"/>
    <n v="163640.16"/>
    <n v="7.4068140769037081E-4"/>
    <n v="92.846398854317158"/>
    <x v="1"/>
  </r>
  <r>
    <x v="0"/>
    <s v="10.01.00015"/>
    <s v="Materiais / Medicamentos Médicos"/>
    <n v="163629.76999999999"/>
    <n v="7.4063437962693015E-4"/>
    <n v="92.847139488696783"/>
    <x v="1"/>
  </r>
  <r>
    <x v="1"/>
    <s v="10.01.00019"/>
    <s v="Benfeitoria do Imóvel Alugado"/>
    <n v="163616.62"/>
    <n v="7.4057485902690682E-4"/>
    <n v="92.847880063555806"/>
    <x v="0"/>
  </r>
  <r>
    <x v="0"/>
    <s v="10.01.00017"/>
    <s v="Prestacao de servicos pessoa juridica"/>
    <n v="163607.54"/>
    <n v="7.4053376039206185E-4"/>
    <n v="92.848620597316199"/>
    <x v="0"/>
  </r>
  <r>
    <x v="1"/>
    <s v="10.01.00049"/>
    <s v="Vale Alimentação/Refeição"/>
    <n v="163606.72"/>
    <n v="7.4053004884133786E-4"/>
    <n v="92.849361127365043"/>
    <x v="1"/>
  </r>
  <r>
    <x v="1"/>
    <s v="10.01.00015"/>
    <s v="Material para atividade odontológica"/>
    <n v="163597.19"/>
    <n v="7.4048691337987602E-4"/>
    <n v="92.850101614278429"/>
    <x v="1"/>
  </r>
  <r>
    <x v="1"/>
    <s v="10.01.00013"/>
    <s v="Despesas C/Pessoal"/>
    <n v="163594.04999999999"/>
    <n v="7.4047270085637223E-4"/>
    <n v="92.850842086979284"/>
    <x v="0"/>
  </r>
  <r>
    <x v="1"/>
    <s v="10.01.00017"/>
    <s v="Materiais de uso profissional"/>
    <n v="163579.78"/>
    <n v="7.4040811082121377E-4"/>
    <n v="92.851582495090099"/>
    <x v="1"/>
  </r>
  <r>
    <x v="1"/>
    <s v="10.01.00001"/>
    <s v="SALARIO"/>
    <n v="163577.78"/>
    <n v="7.4039905825847257E-4"/>
    <n v="92.852322894148358"/>
    <x v="0"/>
  </r>
  <r>
    <x v="1"/>
    <s v="10.01.00020"/>
    <s v="Pagamentos a Terceiros, sem vínculo empregatício"/>
    <n v="163537.54"/>
    <n v="7.4021692069611963E-4"/>
    <n v="92.853063111069048"/>
    <x v="1"/>
  </r>
  <r>
    <x v="1"/>
    <s v="10.01.00011"/>
    <s v="TRIBUTOS SOBRE A FOLHA DE SALARIOS (INSS/FGTS)"/>
    <n v="163532.35"/>
    <n v="7.4019342929580614E-4"/>
    <n v="92.853803304498342"/>
    <x v="0"/>
  </r>
  <r>
    <x v="1"/>
    <s v="10.01.00020"/>
    <s v="Serviços prestados por terceiros sem vínculo empregatício"/>
    <n v="163531.64000000001"/>
    <n v="7.4019021563603317E-4"/>
    <n v="92.85454349471398"/>
    <x v="1"/>
  </r>
  <r>
    <x v="1"/>
    <s v="10.01.00018"/>
    <s v="Laboratório de prótese"/>
    <n v="163522.57"/>
    <n v="7.4014916226400166E-4"/>
    <n v="92.855283643876248"/>
    <x v="0"/>
  </r>
  <r>
    <x v="0"/>
    <s v="10.01.00050"/>
    <s v="FGTS"/>
    <n v="163514.74"/>
    <n v="7.4011372148086987E-4"/>
    <n v="92.856023757597725"/>
    <x v="0"/>
  </r>
  <r>
    <x v="1"/>
    <s v="10.01.00017"/>
    <s v="Laboratorio de protese"/>
    <n v="163507.54999999999"/>
    <n v="7.4008117751781519E-4"/>
    <n v="92.856763838775237"/>
    <x v="0"/>
  </r>
  <r>
    <x v="0"/>
    <s v="10.01.00024"/>
    <s v="Remuneração"/>
    <n v="163506.99"/>
    <n v="7.4007864280024763E-4"/>
    <n v="92.857503917418043"/>
    <x v="0"/>
  </r>
  <r>
    <x v="1"/>
    <s v="10.01.00015"/>
    <s v="material aplicado na atividade"/>
    <n v="163463.32"/>
    <n v="7.3988098009279354E-4"/>
    <n v="92.858243798398135"/>
    <x v="1"/>
  </r>
  <r>
    <x v="0"/>
    <s v="10.01.00020"/>
    <s v="Auxilio Transporte e Alimentação"/>
    <n v="163460.70000000001"/>
    <n v="7.398691212356026E-4"/>
    <n v="92.858983667519368"/>
    <x v="1"/>
  </r>
  <r>
    <x v="1"/>
    <s v="10.01.00017"/>
    <s v="Benfeitorias em Imóveis de Terceiros"/>
    <n v="163450.5"/>
    <n v="7.3982295316562239E-4"/>
    <n v="92.859723490472533"/>
    <x v="1"/>
  </r>
  <r>
    <x v="0"/>
    <s v="10.01.00008"/>
    <s v="Custo do Serviço Prestado"/>
    <n v="163429.85999999999"/>
    <n v="7.3972953071813302E-4"/>
    <n v="92.860463220003254"/>
    <x v="0"/>
  </r>
  <r>
    <x v="1"/>
    <s v="10.01.00019"/>
    <s v="Serviços Prestados PJ"/>
    <n v="163417.43"/>
    <n v="7.3967326904069656E-4"/>
    <n v="92.861202893272292"/>
    <x v="0"/>
  </r>
  <r>
    <x v="1"/>
    <s v="10.01.00015"/>
    <s v="Material Utilizado na Prestação do Serviço"/>
    <n v="163406.97"/>
    <n v="7.3962592413756004E-4"/>
    <n v="92.861942519196432"/>
    <x v="1"/>
  </r>
  <r>
    <x v="0"/>
    <s v="10.01.00015"/>
    <s v="Material Utilizado na Atividade"/>
    <n v="163329.34"/>
    <n v="7.3927454891476016E-4"/>
    <n v="92.862681793745352"/>
    <x v="1"/>
  </r>
  <r>
    <x v="1"/>
    <s v="10.01.00015"/>
    <s v="laboratório de prótese"/>
    <n v="163328.39000000001"/>
    <n v="7.3927024894745823E-4"/>
    <n v="92.863421063994295"/>
    <x v="0"/>
  </r>
  <r>
    <x v="0"/>
    <s v="10.01.00015"/>
    <s v="LABORATORIO DE PROTESE"/>
    <n v="163324.09"/>
    <n v="7.3925078593756448E-4"/>
    <n v="92.864160314780236"/>
    <x v="0"/>
  </r>
  <r>
    <x v="1"/>
    <s v="10.01.00016"/>
    <s v="Produtos/Medicamentos farmacêuticos, químicos, cosméticos"/>
    <n v="163302.54"/>
    <n v="7.3915324457402812E-4"/>
    <n v="92.864899468024817"/>
    <x v="1"/>
  </r>
  <r>
    <x v="0"/>
    <s v="10.01.00028"/>
    <s v="CONVENIO MEDICO, CONVENIO ODONTOLOGICO AOS PREPOSTOS"/>
    <n v="163281.03"/>
    <n v="7.3905588426174647E-4"/>
    <n v="92.865638523909084"/>
    <x v="0"/>
  </r>
  <r>
    <x v="0"/>
    <s v="10.05.00018"/>
    <s v="Salários e Encargos - Receita Federal - IRRF Retido na fonte "/>
    <n v="163266.42000000001"/>
    <n v="7.3898975529092205E-4"/>
    <n v="92.866377513664375"/>
    <x v="0"/>
  </r>
  <r>
    <x v="0"/>
    <s v="10.01.00004"/>
    <s v="Recolhimento de Contribuições Previdenciárias"/>
    <n v="163249.13"/>
    <n v="7.3891149588602417E-4"/>
    <n v="92.867116425160262"/>
    <x v="0"/>
  </r>
  <r>
    <x v="0"/>
    <s v="10.01.00031"/>
    <s v="FGTS"/>
    <n v="163225.72"/>
    <n v="7.3880553563913844E-4"/>
    <n v="92.867855230695895"/>
    <x v="0"/>
  </r>
  <r>
    <x v="0"/>
    <s v="10.02.00001"/>
    <s v="material de consumo para atendimento de pacientes"/>
    <n v="163220.25"/>
    <n v="7.3878077688004128E-4"/>
    <n v="92.86859401147278"/>
    <x v="1"/>
  </r>
  <r>
    <x v="1"/>
    <s v="10.01.00015"/>
    <s v="Congressos e cursos"/>
    <n v="163204.01999999999"/>
    <n v="7.3870731533339634E-4"/>
    <n v="92.869332718788115"/>
    <x v="0"/>
  </r>
  <r>
    <x v="0"/>
    <s v="10.01.00044"/>
    <s v="Locação Maquinas e equipamentos"/>
    <n v="163200"/>
    <n v="7.386891196822866E-4"/>
    <n v="92.870071407907801"/>
    <x v="0"/>
  </r>
  <r>
    <x v="0"/>
    <s v="10.01.00015"/>
    <s v="RECOMP RECIVIL"/>
    <n v="163183.43"/>
    <n v="7.3861411919997559E-4"/>
    <n v="92.870810022027001"/>
    <x v="0"/>
  </r>
  <r>
    <x v="1"/>
    <s v="10.01.00020"/>
    <s v="Aluguel"/>
    <n v="163182.13"/>
    <n v="7.386082350341939E-4"/>
    <n v="92.871548630262041"/>
    <x v="1"/>
  </r>
  <r>
    <x v="1"/>
    <s v="10.01.00015"/>
    <s v="Material de uso no tratamento"/>
    <n v="163166.43"/>
    <n v="7.3853717241667539E-4"/>
    <n v="92.87228716743445"/>
    <x v="1"/>
  </r>
  <r>
    <x v="0"/>
    <s v="10.01.00005"/>
    <s v="Material Dental"/>
    <n v="163161.56"/>
    <n v="7.385151294264005E-4"/>
    <n v="92.873025682563878"/>
    <x v="1"/>
  </r>
  <r>
    <x v="1"/>
    <s v="10.01.00018"/>
    <s v="Atestados e Assistência médica "/>
    <n v="163133.85"/>
    <n v="7.3838970616962115E-4"/>
    <n v="92.873764072270049"/>
    <x v="0"/>
  </r>
  <r>
    <x v="1"/>
    <s v="10.01.00001"/>
    <s v="Honorários contábeis"/>
    <n v="163120.84"/>
    <n v="7.3833081924898965E-4"/>
    <n v="92.874502403089295"/>
    <x v="0"/>
  </r>
  <r>
    <x v="0"/>
    <s v="10.01.00016"/>
    <s v="Pagamento efetuado a terceiros"/>
    <n v="163109.57999999999"/>
    <n v="7.3827985332075661E-4"/>
    <n v="92.875240682942618"/>
    <x v="1"/>
  </r>
  <r>
    <x v="0"/>
    <s v="10.01.00016"/>
    <s v="Compra de material odontológico"/>
    <n v="163106.22"/>
    <n v="7.3826464501535144E-4"/>
    <n v="92.875978947587626"/>
    <x v="1"/>
  </r>
  <r>
    <x v="0"/>
    <s v="10.01.00018"/>
    <s v="Propagandas e Publicidades"/>
    <n v="163100.72"/>
    <n v="7.3823975046781313E-4"/>
    <n v="92.876717187338087"/>
    <x v="0"/>
  </r>
  <r>
    <x v="1"/>
    <s v="10.01.00022"/>
    <s v="FGTS"/>
    <n v="163027.79"/>
    <n v="7.3790964876745515E-4"/>
    <n v="92.87745509698685"/>
    <x v="0"/>
  </r>
  <r>
    <x v="1"/>
    <s v="10.01.00016"/>
    <s v="Serviços Prestados por terceiros"/>
    <n v="163016.54"/>
    <n v="7.3785872810203578E-4"/>
    <n v="92.878192955714951"/>
    <x v="1"/>
  </r>
  <r>
    <x v="1"/>
    <s v="10.03.00006"/>
    <s v=" Sistemas de informática – aquisição e manutenção"/>
    <n v="162973.04"/>
    <n v="7.3766183486241468E-4"/>
    <n v="92.878930617549813"/>
    <x v="1"/>
  </r>
  <r>
    <x v="0"/>
    <s v="10.01.00015"/>
    <s v="Material dentário aplicado no serviço"/>
    <n v="162930.51999999999"/>
    <n v="7.3746937737853655E-4"/>
    <n v="92.879668086927197"/>
    <x v="1"/>
  </r>
  <r>
    <x v="0"/>
    <s v="10.01.00001"/>
    <s v="Material de Consumo Odontológico"/>
    <n v="162920.53"/>
    <n v="7.3742415982764426E-4"/>
    <n v="92.880405511087019"/>
    <x v="1"/>
  </r>
  <r>
    <x v="1"/>
    <s v="10.01.00017"/>
    <s v="Serviço de terceiros"/>
    <n v="162886.59"/>
    <n v="7.3727053783792604E-4"/>
    <n v="92.88114278162486"/>
    <x v="1"/>
  </r>
  <r>
    <x v="1"/>
    <s v="10.01.00006"/>
    <s v="Produto utilizado na execução do serviço"/>
    <n v="162879.76999999999"/>
    <n v="7.3723966859897858E-4"/>
    <n v="92.881880021293455"/>
    <x v="1"/>
  </r>
  <r>
    <x v="0"/>
    <s v="10.03.00001"/>
    <s v="FOPAG/FERIAS/13º SALARIO"/>
    <n v="162873"/>
    <n v="7.3720902567409963E-4"/>
    <n v="92.882617230319127"/>
    <x v="0"/>
  </r>
  <r>
    <x v="0"/>
    <s v="10.01.00015"/>
    <s v="Rateio de produção medica-Unimed Recife Coop. de Trabalho Medico"/>
    <n v="162869.67000000001"/>
    <n v="7.371939531571355E-4"/>
    <n v="92.883354424272284"/>
    <x v="1"/>
  </r>
  <r>
    <x v="1"/>
    <s v="10.01.00015"/>
    <s v="Despesas com tratamento odontológico"/>
    <n v="162851.1"/>
    <n v="7.371099001120834E-4"/>
    <n v="92.884091534172398"/>
    <x v="0"/>
  </r>
  <r>
    <x v="0"/>
    <s v="10.01.00015"/>
    <s v="PROTÉTICOS"/>
    <n v="162846.22"/>
    <n v="7.3708781185899484E-4"/>
    <n v="92.884828621984255"/>
    <x v="0"/>
  </r>
  <r>
    <x v="0"/>
    <s v="10.01.00013"/>
    <s v="Material Odontologico"/>
    <n v="162841.35"/>
    <n v="7.3706576886872007E-4"/>
    <n v="92.885565687753129"/>
    <x v="1"/>
  </r>
  <r>
    <x v="0"/>
    <s v="10.03.00007"/>
    <s v="DESPESAS GERAIS"/>
    <n v="162830.38"/>
    <n v="7.3701611556208459E-4"/>
    <n v="92.886302703868694"/>
    <x v="0"/>
  </r>
  <r>
    <x v="1"/>
    <s v="10.01.00017"/>
    <s v="material de consumo"/>
    <n v="162820.76"/>
    <n v="7.3697257273529942E-4"/>
    <n v="92.887039676441432"/>
    <x v="1"/>
  </r>
  <r>
    <x v="0"/>
    <s v="10.01.00015"/>
    <s v="Material Enfermagem / Cirúrgico"/>
    <n v="162796.13"/>
    <n v="7.3686109042514145E-4"/>
    <n v="92.887776537531863"/>
    <x v="1"/>
  </r>
  <r>
    <x v="1"/>
    <s v="10.01.00016"/>
    <s v="Férias funcionários"/>
    <n v="162794.57999999999"/>
    <n v="7.3685407468901691E-4"/>
    <n v="92.888513391606551"/>
    <x v="0"/>
  </r>
  <r>
    <x v="0"/>
    <s v="10.01.00024"/>
    <s v="Prestação de Serviço "/>
    <n v="162792.70000000001"/>
    <n v="7.3684556528004019E-4"/>
    <n v="92.889250237171836"/>
    <x v="0"/>
  </r>
  <r>
    <x v="1"/>
    <s v="10.01.00015"/>
    <s v="Material aplicado na prestação do serviço"/>
    <n v="162792.68"/>
    <n v="7.3684547475441284E-4"/>
    <n v="92.889987082646584"/>
    <x v="1"/>
  </r>
  <r>
    <x v="1"/>
    <s v="10.03.00001"/>
    <s v="Laboratórios de prótese dentária"/>
    <n v="162792.45000000001"/>
    <n v="7.3684443370969767E-4"/>
    <n v="92.890723927080288"/>
    <x v="0"/>
  </r>
  <r>
    <x v="1"/>
    <s v="10.01.00006"/>
    <s v="Pagos a terceiros"/>
    <n v="162792.34"/>
    <n v="7.3684393581874687E-4"/>
    <n v="92.891460771016099"/>
    <x v="1"/>
  </r>
  <r>
    <x v="0"/>
    <s v="10.01.00008"/>
    <s v="Vale Transporte "/>
    <n v="162771.32"/>
    <n v="7.3674879338433681E-4"/>
    <n v="92.892197519809486"/>
    <x v="1"/>
  </r>
  <r>
    <x v="0"/>
    <s v="10.01.00015"/>
    <s v="Remuneração paga a terceiros pessoa fisica sem vinculo empregaticio"/>
    <n v="162767.75"/>
    <n v="7.3673263455984372E-4"/>
    <n v="92.89293425244405"/>
    <x v="1"/>
  </r>
  <r>
    <x v="1"/>
    <s v="10.01.00025"/>
    <s v="HONORARIOS ADVOCATICIOS"/>
    <n v="162763.5"/>
    <n v="7.3671339786401859E-4"/>
    <n v="92.89367096584192"/>
    <x v="0"/>
  </r>
  <r>
    <x v="0"/>
    <s v="10.01.00030"/>
    <s v="RECOMPE-MG"/>
    <n v="162755.82999999999"/>
    <n v="7.36678681285906E-4"/>
    <n v="92.894407644523213"/>
    <x v="0"/>
  </r>
  <r>
    <x v="0"/>
    <s v="10.01.00015"/>
    <s v="AQUISIÇÃO DE MATERIAL ODONTOLÓGICO"/>
    <n v="162704.23000000001"/>
    <n v="7.3644512516718311E-4"/>
    <n v="92.895144089648383"/>
    <x v="1"/>
  </r>
  <r>
    <x v="0"/>
    <s v="10.01.00005"/>
    <s v="Despesas advogatícias"/>
    <n v="162640"/>
    <n v="7.361544021147492E-4"/>
    <n v="92.895880244050502"/>
    <x v="0"/>
  </r>
  <r>
    <x v="1"/>
    <s v="10.02.00001"/>
    <s v="DESPESAS DEDUTÍVEIS "/>
    <n v="162630.5"/>
    <n v="7.361114024417285E-4"/>
    <n v="92.896616355452949"/>
    <x v="0"/>
  </r>
  <r>
    <x v="1"/>
    <s v="10.01.00015"/>
    <s v="Materiais Utilizados na Prestação de Serviços "/>
    <n v="162612.6"/>
    <n v="7.3603038200519477E-4"/>
    <n v="92.897352385834949"/>
    <x v="1"/>
  </r>
  <r>
    <x v="1"/>
    <s v="10.01.00015"/>
    <s v="Materiais empregados no serviço"/>
    <n v="162610.16"/>
    <n v="7.3601933787865049E-4"/>
    <n v="92.898088405172828"/>
    <x v="1"/>
  </r>
  <r>
    <x v="1"/>
    <s v="11.01.00001"/>
    <s v="Despesas Gerais"/>
    <n v="162593.54"/>
    <n v="7.3594411108227108E-4"/>
    <n v="92.898824349283913"/>
    <x v="0"/>
  </r>
  <r>
    <x v="1"/>
    <s v="10.01.00019"/>
    <s v="SERVIÇOS CONTABEIS"/>
    <n v="162516.54"/>
    <n v="7.3559558741673474E-4"/>
    <n v="92.899559944871328"/>
    <x v="0"/>
  </r>
  <r>
    <x v="1"/>
    <s v="10.01.00006"/>
    <s v="Prestação Serviços pagos a terceiros"/>
    <n v="162509.45000000001"/>
    <n v="7.3556349608181718E-4"/>
    <n v="92.900295508367407"/>
    <x v="1"/>
  </r>
  <r>
    <x v="0"/>
    <s v="10.01.00013"/>
    <s v="Material de Uso e Consumo"/>
    <n v="162507.42000000001"/>
    <n v="7.3555430773063484E-4"/>
    <n v="92.901031062675131"/>
    <x v="1"/>
  </r>
  <r>
    <x v="1"/>
    <s v="10.01.00018"/>
    <s v="HONORARIOS ADVOCATICIOS"/>
    <n v="162500"/>
    <n v="7.3552072272286498E-4"/>
    <n v="92.901766583397858"/>
    <x v="0"/>
  </r>
  <r>
    <x v="1"/>
    <s v="10.01.00018"/>
    <s v="Serviços contábeis"/>
    <n v="162396.68"/>
    <n v="7.350530673316543E-4"/>
    <n v="92.902501636465189"/>
    <x v="0"/>
  </r>
  <r>
    <x v="1"/>
    <s v="10.01.00017"/>
    <s v="IRPF- DARF"/>
    <n v="162395.07999999999"/>
    <n v="7.3504582528146126E-4"/>
    <n v="92.903236682290469"/>
    <x v="0"/>
  </r>
  <r>
    <x v="1"/>
    <s v="10.01.00016"/>
    <s v="Serviço de Próteses"/>
    <n v="162391.01"/>
    <n v="7.3502740331628312E-4"/>
    <n v="92.903971709693792"/>
    <x v="0"/>
  </r>
  <r>
    <x v="0"/>
    <s v="10.01.00016"/>
    <s v="Materiais uso na atividade odontologica"/>
    <n v="162335.07999999999"/>
    <n v="7.3477424839922512E-4"/>
    <n v="92.904706483942192"/>
    <x v="1"/>
  </r>
  <r>
    <x v="0"/>
    <s v="11.01.00003"/>
    <s v="Despesas Diversas - ND"/>
    <n v="162331.76"/>
    <n v="7.3475922114507488E-4"/>
    <n v="92.905441243163338"/>
    <x v="0"/>
  </r>
  <r>
    <x v="1"/>
    <s v="10.01.00017"/>
    <s v="DEVOLUÇÕES DE EMOLUMENTOS"/>
    <n v="162323.85999999999"/>
    <n v="7.3472346352224701E-4"/>
    <n v="92.906175966626861"/>
    <x v="0"/>
  </r>
  <r>
    <x v="0"/>
    <s v="10.01.00015"/>
    <s v="Material utilizados em consultório"/>
    <n v="162294.15"/>
    <n v="7.3458898770272646E-4"/>
    <n v="92.906910555614559"/>
    <x v="1"/>
  </r>
  <r>
    <x v="0"/>
    <s v="10.01.00022"/>
    <s v="Anoreg - FCRCPN"/>
    <n v="162259.5"/>
    <n v="7.3443215205323516E-4"/>
    <n v="92.907644987766616"/>
    <x v="0"/>
  </r>
  <r>
    <x v="0"/>
    <s v="10.01.00020"/>
    <s v="Aquisição de equipamento utilizado em procedimentos médicos"/>
    <n v="162247.82999999999"/>
    <n v="7.3437933034964007E-4"/>
    <n v="92.90837936709697"/>
    <x v="1"/>
  </r>
  <r>
    <x v="0"/>
    <s v="10.01.00027"/>
    <s v="Despesas de consumo e/ou custeio"/>
    <n v="162223.88"/>
    <n v="7.3427092591081436E-4"/>
    <n v="92.909113638022887"/>
    <x v="0"/>
  </r>
  <r>
    <x v="1"/>
    <s v="10.01.00015"/>
    <s v="Materiais de uso e consumo/consultório "/>
    <n v="162172.31"/>
    <n v="7.3403750558053229E-4"/>
    <n v="92.909847675528468"/>
    <x v="1"/>
  </r>
  <r>
    <x v="1"/>
    <s v="10.01.00016"/>
    <s v="Serviço Prestado Por Pessoa Juridica"/>
    <n v="162167.12"/>
    <n v="7.340140141802188E-4"/>
    <n v="92.910581689542653"/>
    <x v="0"/>
  </r>
  <r>
    <x v="0"/>
    <s v="10.01.00016"/>
    <s v="Serviços Pagos a Terceiros"/>
    <n v="162113.38"/>
    <n v="7.3377077181936267E-4"/>
    <n v="92.911315460314469"/>
    <x v="1"/>
  </r>
  <r>
    <x v="0"/>
    <s v="10.01.00040"/>
    <s v="DARF (INSS+ IRRF)"/>
    <n v="162108.81"/>
    <n v="7.3375008671349904E-4"/>
    <n v="92.912049210401179"/>
    <x v="0"/>
  </r>
  <r>
    <x v="0"/>
    <s v="10.01.00005"/>
    <s v="Serviços de Terceiros"/>
    <n v="162087.70000000001"/>
    <n v="7.3365453691376565E-4"/>
    <n v="92.912782864938094"/>
    <x v="1"/>
  </r>
  <r>
    <x v="0"/>
    <s v="10.01.00015"/>
    <s v="Material médico/hospitalar/estético"/>
    <n v="162085.70000000001"/>
    <n v="7.3364548435102446E-4"/>
    <n v="92.91351651042244"/>
    <x v="1"/>
  </r>
  <r>
    <x v="1"/>
    <s v="10.01.00023"/>
    <s v="Aluguel"/>
    <n v="162076.28"/>
    <n v="7.336028467805133E-4"/>
    <n v="92.914250113269219"/>
    <x v="1"/>
  </r>
  <r>
    <x v="0"/>
    <s v="10.01.00035"/>
    <s v="Pagamento de Férias"/>
    <n v="162036.01999999999"/>
    <n v="7.334206186925329E-4"/>
    <n v="92.914983533887906"/>
    <x v="0"/>
  </r>
  <r>
    <x v="1"/>
    <s v="10.01.00015"/>
    <s v="Taxas jurídicas - FUNJECC"/>
    <n v="162028.20000000001"/>
    <n v="7.3338522317221478E-4"/>
    <n v="92.915716919111077"/>
    <x v="0"/>
  </r>
  <r>
    <x v="0"/>
    <s v="10.01.00016"/>
    <s v="Material de uso no consultório"/>
    <n v="162020.9"/>
    <n v="7.3335218131820941E-4"/>
    <n v="92.916450271292391"/>
    <x v="1"/>
  </r>
  <r>
    <x v="1"/>
    <s v="10.01.00020"/>
    <s v="Despesas Cartório"/>
    <n v="162019.89000000001"/>
    <n v="7.3334760977402519E-4"/>
    <n v="92.917183618902158"/>
    <x v="0"/>
  </r>
  <r>
    <x v="1"/>
    <s v="10.01.00015"/>
    <s v="Material de uso odontologicos"/>
    <n v="161966.43"/>
    <n v="7.3310563477195262E-4"/>
    <n v="92.917916724536923"/>
    <x v="1"/>
  </r>
  <r>
    <x v="0"/>
    <s v="10.01.00027"/>
    <s v="Despesas Administrativas em Geral"/>
    <n v="161960.72"/>
    <n v="7.3307978970532661E-4"/>
    <n v="92.918649804326634"/>
    <x v="0"/>
  </r>
  <r>
    <x v="1"/>
    <s v="10.01.00016"/>
    <s v="Prestaçao de Serviços de Terceiros"/>
    <n v="161958"/>
    <n v="7.3306747821999855E-4"/>
    <n v="92.919382871804856"/>
    <x v="1"/>
  </r>
  <r>
    <x v="0"/>
    <s v="10.01.00016"/>
    <s v="Serviços de confecção de próteses e outros"/>
    <n v="161941.12"/>
    <n v="7.3299107459046272E-4"/>
    <n v="92.920115862879442"/>
    <x v="0"/>
  </r>
  <r>
    <x v="0"/>
    <s v="10.01.00015"/>
    <s v="Material ortodôntico"/>
    <n v="161926.73000000001"/>
    <n v="7.3292594140153989E-4"/>
    <n v="92.920848788820848"/>
    <x v="1"/>
  </r>
  <r>
    <x v="1"/>
    <s v="10.01.00002"/>
    <s v="Material odontologico"/>
    <n v="161914.54999999999"/>
    <n v="7.3287081129444584E-4"/>
    <n v="92.921581659632139"/>
    <x v="1"/>
  </r>
  <r>
    <x v="0"/>
    <s v="10.01.00015"/>
    <s v="Compra de Produtos e Medicamentos Veterinários"/>
    <n v="161908.04"/>
    <n v="7.3284134520272331E-4"/>
    <n v="92.922314500977336"/>
    <x v="1"/>
  </r>
  <r>
    <x v="0"/>
    <s v="10.01.00015"/>
    <s v="Vale Refeição"/>
    <n v="161873.1"/>
    <n v="7.3268319693163444E-4"/>
    <n v="92.923047184174266"/>
    <x v="1"/>
  </r>
  <r>
    <x v="1"/>
    <s v="10.01.00015"/>
    <s v="MATERIAL ORTODONTICO"/>
    <n v="161843.32999999999"/>
    <n v="7.325484495352316E-4"/>
    <n v="92.9237797326238"/>
    <x v="1"/>
  </r>
  <r>
    <x v="0"/>
    <s v="10.01.00015"/>
    <s v="Despesas medicas, dentarias e protese"/>
    <n v="161783.35"/>
    <n v="7.3227696317862293E-4"/>
    <n v="92.924512009586977"/>
    <x v="0"/>
  </r>
  <r>
    <x v="0"/>
    <s v="10.01.00030"/>
    <s v="Assessoria e Consultoria"/>
    <n v="161780.68"/>
    <n v="7.3226487800736326E-4"/>
    <n v="92.925244274464987"/>
    <x v="0"/>
  </r>
  <r>
    <x v="0"/>
    <s v="10.01.00018"/>
    <s v="Prestação de Serviços "/>
    <n v="161765.10999999999"/>
    <n v="7.3219440380642301E-4"/>
    <n v="92.925976468868797"/>
    <x v="0"/>
  </r>
  <r>
    <x v="0"/>
    <s v="10.01.00053"/>
    <s v="FGTS"/>
    <n v="161744.22"/>
    <n v="7.3209984978859111E-4"/>
    <n v="92.926708568718581"/>
    <x v="0"/>
  </r>
  <r>
    <x v="1"/>
    <s v="10.01.00017"/>
    <s v="LABORATÓRIO DE PRÓTESE"/>
    <n v="161708.75"/>
    <n v="7.3193930258837593E-4"/>
    <n v="92.927440508021164"/>
    <x v="0"/>
  </r>
  <r>
    <x v="1"/>
    <s v="10.02.00017"/>
    <s v="SERVIÇOS CONTRATADOS DE PESSOA FISICA"/>
    <n v="161698.9"/>
    <n v="7.3189471871687548E-4"/>
    <n v="92.928172402739875"/>
    <x v="0"/>
  </r>
  <r>
    <x v="0"/>
    <s v="10.01.00015"/>
    <s v="material aplicado na prestação de serviços"/>
    <n v="161692.17000000001"/>
    <n v="7.3186425684325135E-4"/>
    <n v="92.928904266996724"/>
    <x v="1"/>
  </r>
  <r>
    <x v="0"/>
    <s v="10.01.00016"/>
    <s v="Serviços de Terceiros (Pessoa Física/Jurídica Sem Vínculo)"/>
    <n v="161660.29"/>
    <n v="7.3171995899315662E-4"/>
    <n v="92.929635986955716"/>
    <x v="1"/>
  </r>
  <r>
    <x v="1"/>
    <s v="10.01.00016"/>
    <s v="Materiais Protéticos e Cirúrgicos"/>
    <n v="161656.54"/>
    <n v="7.3170298543801687E-4"/>
    <n v="92.93036768994115"/>
    <x v="1"/>
  </r>
  <r>
    <x v="0"/>
    <s v="10.01.00019"/>
    <s v="Protetico"/>
    <n v="161611.17000000001"/>
    <n v="7.3149762805223262E-4"/>
    <n v="92.931099187569203"/>
    <x v="0"/>
  </r>
  <r>
    <x v="1"/>
    <s v="10.01.00017"/>
    <s v="Procedimentos/Insumos/Materiais Oftalmológicos"/>
    <n v="161574.71"/>
    <n v="7.3133259983346036E-4"/>
    <n v="92.931830520169029"/>
    <x v="1"/>
  </r>
  <r>
    <x v="0"/>
    <s v="10.01.00015"/>
    <s v="Royalties pagos a franqueadora curso livre"/>
    <n v="161565.78"/>
    <n v="7.3129218014082091E-4"/>
    <n v="92.932561812349164"/>
    <x v="0"/>
  </r>
  <r>
    <x v="0"/>
    <s v="10.01.00006"/>
    <s v="ALIMENTACAO DO TRABALHADOR"/>
    <n v="161563"/>
    <n v="7.3127959707861066E-4"/>
    <n v="92.93329309194624"/>
    <x v="1"/>
  </r>
  <r>
    <x v="0"/>
    <s v="10.01.00021"/>
    <s v="Taxa de Recolhimento ao Farpen"/>
    <n v="161523.35999999999"/>
    <n v="7.311001752850799E-4"/>
    <n v="92.934024192121527"/>
    <x v="0"/>
  </r>
  <r>
    <x v="0"/>
    <s v="10.01.00019"/>
    <s v="Honorarios Profissionais "/>
    <n v="161489.88"/>
    <n v="7.3094863538479223E-4"/>
    <n v="92.934755140756906"/>
    <x v="0"/>
  </r>
  <r>
    <x v="1"/>
    <s v="10.01.00015"/>
    <s v="Material de uso na execução da prestação do serviço"/>
    <n v="161477.1"/>
    <n v="7.3089078950887602E-4"/>
    <n v="92.935486031546418"/>
    <x v="1"/>
  </r>
  <r>
    <x v="1"/>
    <s v="10.01.00015"/>
    <s v="MATERIAL ODONTOLÓGICO "/>
    <n v="161474.4"/>
    <n v="7.3087856854917521E-4"/>
    <n v="92.936216910114965"/>
    <x v="1"/>
  </r>
  <r>
    <x v="1"/>
    <s v="10.01.00023"/>
    <s v="FGTS referente empregados"/>
    <n v="161402.65"/>
    <n v="7.3055380786083454E-4"/>
    <n v="92.93694746392282"/>
    <x v="0"/>
  </r>
  <r>
    <x v="0"/>
    <s v="10.01.00015"/>
    <s v="Despesas Laboratorio"/>
    <n v="161401.4"/>
    <n v="7.3054815000912125E-4"/>
    <n v="92.937678012072823"/>
    <x v="0"/>
  </r>
  <r>
    <x v="0"/>
    <s v="10.01.00017"/>
    <s v="SERVICOS DE TERCEIROS PJ"/>
    <n v="161397.35999999999"/>
    <n v="7.3052986383238404E-4"/>
    <n v="92.938408541936653"/>
    <x v="1"/>
  </r>
  <r>
    <x v="0"/>
    <s v="10.01.00017"/>
    <s v="Despesas c/ laboratórios/hospitais"/>
    <n v="161385.96"/>
    <n v="7.3047826422475927E-4"/>
    <n v="92.939139020200884"/>
    <x v="0"/>
  </r>
  <r>
    <x v="0"/>
    <s v="10.01.00062"/>
    <s v="ISSQN – IMPOSTO SOBRE SERVIÇOS DE QUALQUER NATUREZA"/>
    <n v="161331.01"/>
    <n v="7.3022954506344467E-4"/>
    <n v="92.939869249745954"/>
    <x v="0"/>
  </r>
  <r>
    <x v="1"/>
    <s v="10.01.00016"/>
    <s v="PRODUTOS FARMACEUTICOS PARA APLICACAO E USO EM PACIENTES"/>
    <n v="161328.44"/>
    <n v="7.3021791252032213E-4"/>
    <n v="92.940599467658473"/>
    <x v="1"/>
  </r>
  <r>
    <x v="1"/>
    <s v="10.01.00018"/>
    <s v="serviços de Terceiros"/>
    <n v="161311.23000000001"/>
    <n v="7.3014001521793423E-4"/>
    <n v="92.941329607673694"/>
    <x v="1"/>
  </r>
  <r>
    <x v="1"/>
    <s v="10.01.00017"/>
    <s v="Fornecedor"/>
    <n v="161280.14000000001"/>
    <n v="7.2999929313012212E-4"/>
    <n v="92.942059606966822"/>
    <x v="0"/>
  </r>
  <r>
    <x v="0"/>
    <s v="10.01.00009"/>
    <s v="Impostos e taxas sobre emolumentos líquidos"/>
    <n v="161277.28"/>
    <n v="7.2998634796540211E-4"/>
    <n v="92.942789593314785"/>
    <x v="0"/>
  </r>
  <r>
    <x v="1"/>
    <s v="10.01.00016"/>
    <s v="Prestação de Serviços de Terceiros"/>
    <n v="161267.09"/>
    <n v="7.2994022515823569E-4"/>
    <n v="92.943519533539941"/>
    <x v="1"/>
  </r>
  <r>
    <x v="0"/>
    <s v="10.01.00006"/>
    <s v="Serviços prestados por Terceiros"/>
    <n v="161228.78"/>
    <n v="7.2976682331892797E-4"/>
    <n v="92.944249300363253"/>
    <x v="1"/>
  </r>
  <r>
    <x v="0"/>
    <s v="10.01.00015"/>
    <s v="Serviço prestado por PJ"/>
    <n v="161211.07999999999"/>
    <n v="7.2968670813866826E-4"/>
    <n v="92.944978987071394"/>
    <x v="0"/>
  </r>
  <r>
    <x v="0"/>
    <s v="10.01.00017"/>
    <s v="Material Odontológico (inclusive implante)"/>
    <n v="161186.17000000001"/>
    <n v="7.2957395846972662E-4"/>
    <n v="92.945708561029861"/>
    <x v="1"/>
  </r>
  <r>
    <x v="1"/>
    <s v="10.01.00015"/>
    <s v="Produtos dental, materiais e insumos"/>
    <n v="161183.92000000001"/>
    <n v="7.295637743366429E-4"/>
    <n v="92.946438124804203"/>
    <x v="1"/>
  </r>
  <r>
    <x v="0"/>
    <s v="10.01.00015"/>
    <s v="Despesas efetuada a terceiros"/>
    <n v="161177.24"/>
    <n v="7.2953353877708716E-4"/>
    <n v="92.947167658342977"/>
    <x v="1"/>
  </r>
  <r>
    <x v="0"/>
    <s v="10.01.00023"/>
    <s v="Despesas com Correios"/>
    <n v="161130.07"/>
    <n v="7.2932003408483586E-4"/>
    <n v="92.947896978377059"/>
    <x v="0"/>
  </r>
  <r>
    <x v="0"/>
    <s v="10.01.00015"/>
    <s v="Material uso/consumo"/>
    <n v="161112.43"/>
    <n v="7.2924019048145844E-4"/>
    <n v="92.94862621856754"/>
    <x v="1"/>
  </r>
  <r>
    <x v="1"/>
    <s v="10.01.00016"/>
    <s v="Serviços de Protéticos"/>
    <n v="161107.14000000001"/>
    <n v="7.2921624645300794E-4"/>
    <n v="92.949355434813995"/>
    <x v="0"/>
  </r>
  <r>
    <x v="0"/>
    <s v="10.01.00015"/>
    <s v="Alimentação de funcionários"/>
    <n v="161102.09"/>
    <n v="7.2919338873208628E-4"/>
    <n v="92.950084628202731"/>
    <x v="1"/>
  </r>
  <r>
    <x v="1"/>
    <s v="10.01.00033"/>
    <s v="Serviços Odontológicos "/>
    <n v="161094"/>
    <n v="7.2915677111579818E-4"/>
    <n v="92.950813784973846"/>
    <x v="0"/>
  </r>
  <r>
    <x v="0"/>
    <s v="10.01.00015"/>
    <s v="Material odontológico, Próteses e Medicamentos"/>
    <n v="161080.01"/>
    <n v="7.290934484394235E-4"/>
    <n v="92.951542878422288"/>
    <x v="1"/>
  </r>
  <r>
    <x v="1"/>
    <s v="10.01.00015"/>
    <s v="Serviços Prótese Dentária "/>
    <n v="161072.5"/>
    <n v="7.2905945606633021E-4"/>
    <n v="92.952271937878351"/>
    <x v="0"/>
  </r>
  <r>
    <x v="1"/>
    <s v="10.01.00017"/>
    <s v="Serviço Prestado Protetico"/>
    <n v="161026.70000000001"/>
    <n v="7.2885215237955677E-4"/>
    <n v="92.953000790030728"/>
    <x v="0"/>
  </r>
  <r>
    <x v="0"/>
    <s v="10.01.00015"/>
    <s v="Serviços Proteticos"/>
    <n v="161020.75"/>
    <n v="7.2882522100540159E-4"/>
    <n v="92.953729615251731"/>
    <x v="0"/>
  </r>
  <r>
    <x v="1"/>
    <s v="10.01.00015"/>
    <s v="Material de uso na prestação dos serviços"/>
    <n v="160998"/>
    <n v="7.2872224810422034E-4"/>
    <n v="92.95445833749983"/>
    <x v="1"/>
  </r>
  <r>
    <x v="1"/>
    <s v="10.01.00017"/>
    <s v="PESSOAL / FOLHA DE PAGAMENTO "/>
    <n v="160985.32"/>
    <n v="7.2866485485644124E-4"/>
    <n v="92.955187002354691"/>
    <x v="0"/>
  </r>
  <r>
    <x v="1"/>
    <s v="10.01.00015"/>
    <s v="Remuneração paga a prestadores de serviços"/>
    <n v="160965.54999999999"/>
    <n v="7.2857537027374425E-4"/>
    <n v="92.955915577724966"/>
    <x v="0"/>
  </r>
  <r>
    <x v="0"/>
    <s v="10.01.00015"/>
    <s v="Despesas com Insumos"/>
    <n v="160960.62"/>
    <n v="7.2855305570658729E-4"/>
    <n v="92.956644130780674"/>
    <x v="1"/>
  </r>
  <r>
    <x v="0"/>
    <s v="10.01.00017"/>
    <s v="Serviços Tomados de Terceiros"/>
    <n v="160945.60999999999"/>
    <n v="7.284851162232145E-4"/>
    <n v="92.957372615896901"/>
    <x v="1"/>
  </r>
  <r>
    <x v="1"/>
    <s v="10.02.00001"/>
    <s v="materiais para procedimento em consultório"/>
    <n v="160918.37"/>
    <n v="7.2836182031867926E-4"/>
    <n v="92.958100977717223"/>
    <x v="1"/>
  </r>
  <r>
    <x v="0"/>
    <s v="10.01.00018"/>
    <s v="Honorários Advocaticios"/>
    <n v="160900"/>
    <n v="7.2827867252990141E-4"/>
    <n v="92.958829256389748"/>
    <x v="0"/>
  </r>
  <r>
    <x v="1"/>
    <s v="10.01.00019"/>
    <s v="Laboratório de prótese"/>
    <n v="160872.63"/>
    <n v="7.2815478820878801E-4"/>
    <n v="92.959557411177954"/>
    <x v="0"/>
  </r>
  <r>
    <x v="1"/>
    <s v="10.01.00002"/>
    <s v="Aluguel do escritório/consultório "/>
    <n v="160869.18"/>
    <n v="7.281391725380594E-4"/>
    <n v="92.960285550350491"/>
    <x v="1"/>
  </r>
  <r>
    <x v="0"/>
    <s v="10.01.00043"/>
    <s v="INSS"/>
    <n v="160847.64000000001"/>
    <n v="7.2804167643733672E-4"/>
    <n v="92.96101359202693"/>
    <x v="0"/>
  </r>
  <r>
    <x v="1"/>
    <s v="10.01.00026"/>
    <s v="FACEBOOK SERVIÇOS ONLINE DO BRASIL LTDA"/>
    <n v="160836.85999999999"/>
    <n v="7.2799288312416148E-4"/>
    <n v="92.961741584910058"/>
    <x v="0"/>
  </r>
  <r>
    <x v="1"/>
    <s v="10.01.00016"/>
    <s v="Vale transporte"/>
    <n v="160832.54999999999"/>
    <n v="7.2797337485145416E-4"/>
    <n v="92.962469558284909"/>
    <x v="1"/>
  </r>
  <r>
    <x v="0"/>
    <s v="10.01.00015"/>
    <s v="Remuneração paga a terceiros, SEM vínculo empregatício, INSS e FGTS"/>
    <n v="160832.43"/>
    <n v="7.2797283169768968E-4"/>
    <n v="92.963197531116606"/>
    <x v="1"/>
  </r>
  <r>
    <x v="0"/>
    <s v="10.02.00002"/>
    <s v="REMUNERAÇÃO DE FÉRIAS"/>
    <n v="160827.37"/>
    <n v="7.2794992871395457E-4"/>
    <n v="92.963925481045322"/>
    <x v="0"/>
  </r>
  <r>
    <x v="0"/>
    <s v="10.01.00046"/>
    <s v="ISS"/>
    <n v="160802.07"/>
    <n v="7.2783541379527834E-4"/>
    <n v="92.96465331645912"/>
    <x v="0"/>
  </r>
  <r>
    <x v="0"/>
    <s v="10.01.00013"/>
    <s v="Salário dos Funcionários"/>
    <n v="160801.59"/>
    <n v="7.2783324118022043E-4"/>
    <n v="92.965381149700306"/>
    <x v="0"/>
  </r>
  <r>
    <x v="1"/>
    <s v="10.01.00028"/>
    <s v="Despesas de custeio"/>
    <n v="160764.38"/>
    <n v="7.2766481825042026E-4"/>
    <n v="92.966108814518563"/>
    <x v="0"/>
  </r>
  <r>
    <x v="1"/>
    <s v="10.01.00015"/>
    <s v="Despesa com serviços de digitação e digitalização"/>
    <n v="160750"/>
    <n v="7.2759973032431101E-4"/>
    <n v="92.966836414248888"/>
    <x v="0"/>
  </r>
  <r>
    <x v="1"/>
    <s v="10.01.00025"/>
    <s v="Férias"/>
    <n v="160738.37"/>
    <n v="7.2754708967197085E-4"/>
    <n v="92.967563961338556"/>
    <x v="0"/>
  </r>
  <r>
    <x v="0"/>
    <s v="10.01.00016"/>
    <s v="Material para uso na prestação de serviços"/>
    <n v="160726.10999999999"/>
    <n v="7.2749159746236726E-4"/>
    <n v="92.968291452936015"/>
    <x v="1"/>
  </r>
  <r>
    <x v="1"/>
    <s v="10.01.00015"/>
    <s v="Serviços pagos a terceiros sem vínculo empregatício"/>
    <n v="160668.20000000001"/>
    <n v="7.2722948050819587E-4"/>
    <n v="92.969018682416518"/>
    <x v="1"/>
  </r>
  <r>
    <x v="0"/>
    <s v="10.01.00016"/>
    <s v="Despesas de Software e Produtos de Informatica"/>
    <n v="160658.84"/>
    <n v="7.271871145145669E-4"/>
    <n v="92.969745869531039"/>
    <x v="1"/>
  </r>
  <r>
    <x v="0"/>
    <s v="10.01.00015"/>
    <s v="Insumos p/ uso na prestação de serviços"/>
    <n v="160649.16"/>
    <n v="7.2714330011089943E-4"/>
    <n v="92.97047301283115"/>
    <x v="1"/>
  </r>
  <r>
    <x v="1"/>
    <s v="10.01.00041"/>
    <s v="FARPEN"/>
    <n v="160645.39000000001"/>
    <n v="7.2712623603013232E-4"/>
    <n v="92.971200139067179"/>
    <x v="0"/>
  </r>
  <r>
    <x v="0"/>
    <s v="10.01.00015"/>
    <s v="Material utilizado para consulta e atendimento"/>
    <n v="160636.51"/>
    <n v="7.2708604265156137E-4"/>
    <n v="92.971927225109823"/>
    <x v="1"/>
  </r>
  <r>
    <x v="0"/>
    <s v="10.02.00001"/>
    <s v="LIVRO CAIXA UNICO"/>
    <n v="160618.19"/>
    <n v="7.2700312117685191E-4"/>
    <n v="92.972654228230994"/>
    <x v="0"/>
  </r>
  <r>
    <x v="1"/>
    <s v="10.01.00016"/>
    <s v="Compra de Material Odontologico"/>
    <n v="160603.12"/>
    <n v="7.2693491011659693E-4"/>
    <n v="92.973381163141113"/>
    <x v="1"/>
  </r>
  <r>
    <x v="1"/>
    <s v="10.01.00015"/>
    <s v="Material de uso e consumo utilizados na prestação de serviços"/>
    <n v="160589.71"/>
    <n v="7.2687421268341718E-4"/>
    <n v="92.974108037353801"/>
    <x v="1"/>
  </r>
  <r>
    <x v="0"/>
    <s v="10.01.00020"/>
    <s v="Serviços de Informática"/>
    <n v="160587.21"/>
    <n v="7.268628969799906E-4"/>
    <n v="92.974834900250784"/>
    <x v="0"/>
  </r>
  <r>
    <x v="0"/>
    <s v="10.01.00025"/>
    <s v="Imposto de Renda Retido na Fonte s/Folha de Pagamento e Férias"/>
    <n v="160569.97"/>
    <n v="7.2678486388916155E-4"/>
    <n v="92.97556168511467"/>
    <x v="0"/>
  </r>
  <r>
    <x v="1"/>
    <s v="10.02.00003"/>
    <s v="Serviços prestados por PJ"/>
    <n v="160535.57"/>
    <n v="7.2662915981001278E-4"/>
    <n v="92.976288314274484"/>
    <x v="0"/>
  </r>
  <r>
    <x v="0"/>
    <s v="10.01.00015"/>
    <s v="Rateio de despesas mensais com o condomínio das salas"/>
    <n v="160525.24"/>
    <n v="7.2658240332345442E-4"/>
    <n v="92.977014896677801"/>
    <x v="0"/>
  </r>
  <r>
    <x v="0"/>
    <s v="10.01.00015"/>
    <s v="Material e Uso e Consumo do Escritorio / Consultorio"/>
    <n v="160523.84"/>
    <n v="7.2657606652953561E-4"/>
    <n v="92.977741472744327"/>
    <x v="1"/>
  </r>
  <r>
    <x v="0"/>
    <s v="10.01.00016"/>
    <s v="Material de Consumo Dental "/>
    <n v="160517.41"/>
    <n v="7.2654696254032263E-4"/>
    <n v="92.978468019706867"/>
    <x v="1"/>
  </r>
  <r>
    <x v="1"/>
    <s v="10.01.00027"/>
    <s v="Impostos Federais - INSS - IRRF - DARF"/>
    <n v="160475.54999999999"/>
    <n v="7.2635749240214918E-4"/>
    <n v="92.979194377199263"/>
    <x v="0"/>
  </r>
  <r>
    <x v="1"/>
    <s v="10.10.00003"/>
    <s v="GUIA DE DEPOSITO JUDICIAL"/>
    <n v="160466.48000000001"/>
    <n v="7.26316439030118E-4"/>
    <n v="92.979920693638292"/>
    <x v="0"/>
  </r>
  <r>
    <x v="0"/>
    <s v="10.01.00001"/>
    <s v="Material utilizado no consultório"/>
    <n v="160452.44"/>
    <n v="7.262528900396747E-4"/>
    <n v="92.980646946528324"/>
    <x v="1"/>
  </r>
  <r>
    <x v="1"/>
    <s v="10.01.00034"/>
    <s v="Serviços Adquirido a Terceiros Laboratórios e Protéticos"/>
    <n v="160431.54999999999"/>
    <n v="7.261583360218427E-4"/>
    <n v="92.981373104864346"/>
    <x v="1"/>
  </r>
  <r>
    <x v="1"/>
    <s v="10.01.00017"/>
    <s v="Prestacao de servicos pessoa juridica"/>
    <n v="160415.79"/>
    <n v="7.260870018274421E-4"/>
    <n v="92.982099191866169"/>
    <x v="0"/>
  </r>
  <r>
    <x v="1"/>
    <s v="10.01.00012"/>
    <s v="Material de uso e consumo no consultório"/>
    <n v="160414.54999999999"/>
    <n v="7.260813892385425E-4"/>
    <n v="92.982825273255401"/>
    <x v="1"/>
  </r>
  <r>
    <x v="0"/>
    <s v="10.01.00015"/>
    <s v="marketing"/>
    <n v="160396.72"/>
    <n v="7.2600068564170463E-4"/>
    <n v="92.983551273941046"/>
    <x v="0"/>
  </r>
  <r>
    <x v="1"/>
    <s v="10.01.00020"/>
    <s v="Publicidade e Propaganda"/>
    <n v="160387.15"/>
    <n v="7.2595736912898796E-4"/>
    <n v="92.984277231310173"/>
    <x v="0"/>
  </r>
  <r>
    <x v="0"/>
    <s v="10.01.00017"/>
    <s v="4017 - Outros Despesas"/>
    <n v="160365.54"/>
    <n v="7.258595561885693E-4"/>
    <n v="92.985003090866357"/>
    <x v="0"/>
  </r>
  <r>
    <x v="0"/>
    <s v="10.01.00022"/>
    <s v="Serviços prestados por terceiros - PJ"/>
    <n v="160358.20000000001"/>
    <n v="7.258263332833091E-4"/>
    <n v="92.985728917199637"/>
    <x v="1"/>
  </r>
  <r>
    <x v="1"/>
    <s v="10.01.00017"/>
    <s v="Despesas Rateadas"/>
    <n v="160348.22"/>
    <n v="7.2578116099523038E-4"/>
    <n v="92.986454698360632"/>
    <x v="0"/>
  </r>
  <r>
    <x v="0"/>
    <s v="10.01.00018"/>
    <s v="Honorários advocatícios "/>
    <n v="160317.66"/>
    <n v="7.2564283783654491E-4"/>
    <n v="92.987180341198467"/>
    <x v="0"/>
  </r>
  <r>
    <x v="1"/>
    <s v="10.01.00019"/>
    <s v="Despesas com Alimentação"/>
    <n v="160314.98000000001"/>
    <n v="7.2563070740247167E-4"/>
    <n v="92.987905971905874"/>
    <x v="1"/>
  </r>
  <r>
    <x v="0"/>
    <s v="10.01.00025"/>
    <s v="Serviços de Informática"/>
    <n v="160312.19"/>
    <n v="7.2561807907744775E-4"/>
    <n v="92.988631589984948"/>
    <x v="0"/>
  </r>
  <r>
    <x v="1"/>
    <s v="10.01.00016"/>
    <s v="Material Dentário / Médico"/>
    <n v="160285.19"/>
    <n v="7.2549586948044136E-4"/>
    <n v="92.989357085854422"/>
    <x v="1"/>
  </r>
  <r>
    <x v="0"/>
    <s v="10.01.00018"/>
    <s v="Material do consultório"/>
    <n v="160274.07999999999"/>
    <n v="7.2544558249441394E-4"/>
    <n v="92.990082531436911"/>
    <x v="1"/>
  </r>
  <r>
    <x v="1"/>
    <s v="10.01.00017"/>
    <s v="Serviços Terceira Pessoa Jurídica"/>
    <n v="160260"/>
    <n v="7.2538185245271593E-4"/>
    <n v="92.990807913289359"/>
    <x v="0"/>
  </r>
  <r>
    <x v="1"/>
    <s v="10.01.00008"/>
    <s v="Folha de Pagamento "/>
    <n v="160257.32"/>
    <n v="7.253697220186427E-4"/>
    <n v="92.991533283011378"/>
    <x v="0"/>
  </r>
  <r>
    <x v="0"/>
    <s v="10.01.00011"/>
    <s v="Material de consumo do consultório"/>
    <n v="160208.01999999999"/>
    <n v="7.2514657634707193E-4"/>
    <n v="92.992258429587721"/>
    <x v="1"/>
  </r>
  <r>
    <x v="1"/>
    <s v="10.02.00005"/>
    <s v="Material de Consumo"/>
    <n v="160200.97"/>
    <n v="7.251146660634093E-4"/>
    <n v="92.992983544253789"/>
    <x v="1"/>
  </r>
  <r>
    <x v="1"/>
    <s v="10.04.00001"/>
    <s v="ISSQN"/>
    <n v="160196.81"/>
    <n v="7.2509583673290761E-4"/>
    <n v="92.993708640090517"/>
    <x v="0"/>
  </r>
  <r>
    <x v="1"/>
    <s v="10.01.00015"/>
    <s v="Material de Uso e Consumo no atendimento"/>
    <n v="160191.31"/>
    <n v="7.2507094218536919E-4"/>
    <n v="92.994433711032698"/>
    <x v="1"/>
  </r>
  <r>
    <x v="0"/>
    <s v="10.01.00013"/>
    <s v="INSS "/>
    <n v="160187.26"/>
    <n v="7.250526107458183E-4"/>
    <n v="92.995158763643445"/>
    <x v="0"/>
  </r>
  <r>
    <x v="1"/>
    <s v="10.01.00020"/>
    <s v="MATERIAIS MEDICOS "/>
    <n v="160146.03"/>
    <n v="7.2486599216490838E-4"/>
    <n v="92.995883629635614"/>
    <x v="1"/>
  </r>
  <r>
    <x v="0"/>
    <s v="10.01.00015"/>
    <s v="Insumos médicos utilizados em pacientes"/>
    <n v="160133.29999999999"/>
    <n v="7.2480837260306056E-4"/>
    <n v="92.996608438008224"/>
    <x v="1"/>
  </r>
  <r>
    <x v="0"/>
    <s v="10.01.00012"/>
    <s v="Material de consumo do consultorio"/>
    <n v="160133.07"/>
    <n v="7.248073315583454E-4"/>
    <n v="92.997333245339789"/>
    <x v="1"/>
  </r>
  <r>
    <x v="1"/>
    <s v="10.01.00015"/>
    <s v="DESPESAS COM MATERIAL ODONTOLOGICOS"/>
    <n v="160123.03"/>
    <n v="7.247618876933846E-4"/>
    <n v="92.998058007227485"/>
    <x v="1"/>
  </r>
  <r>
    <x v="1"/>
    <s v="10.01.00012"/>
    <s v="Material de Consumo Escritório/Consultório"/>
    <n v="160109.19"/>
    <n v="7.2469924395921544E-4"/>
    <n v="92.998782706471445"/>
    <x v="1"/>
  </r>
  <r>
    <x v="1"/>
    <s v="10.01.00023"/>
    <s v="Previdencia social s/Salarios  E IRRF"/>
    <n v="160079.04000000001"/>
    <n v="7.2456277657589169E-4"/>
    <n v="92.999507269248028"/>
    <x v="0"/>
  </r>
  <r>
    <x v="0"/>
    <s v="10.01.00015"/>
    <s v="Despesas pagas a pessoa jurídica"/>
    <n v="160029.29999999999"/>
    <n v="7.2433763934051795E-4"/>
    <n v="93.000231606887368"/>
    <x v="0"/>
  </r>
  <r>
    <x v="0"/>
    <s v="10.01.00045"/>
    <s v="Apoio administrativo - D"/>
    <n v="160007.72"/>
    <n v="7.2423996218854043E-4"/>
    <n v="93.00095584684955"/>
    <x v="0"/>
  </r>
  <r>
    <x v="1"/>
    <s v="10.01.00024"/>
    <s v="Serviço de Assessoria "/>
    <n v="160005.96"/>
    <n v="7.2423199593332809E-4"/>
    <n v="93.001680078845482"/>
    <x v="0"/>
  </r>
  <r>
    <x v="1"/>
    <s v="10.01.00012"/>
    <s v="Material do consultório/escritório"/>
    <n v="159992.76"/>
    <n v="7.2417224901923625E-4"/>
    <n v="93.002404251094504"/>
    <x v="1"/>
  </r>
  <r>
    <x v="0"/>
    <s v="10.01.00019"/>
    <s v="DESPESAS GERAIS"/>
    <n v="159951.26999999999"/>
    <n v="7.2398445360516981E-4"/>
    <n v="93.003128235548104"/>
    <x v="0"/>
  </r>
  <r>
    <x v="0"/>
    <s v="10.02.00001"/>
    <s v="Material Médico"/>
    <n v="159942.95000000001"/>
    <n v="7.2394679494416653E-4"/>
    <n v="93.003852182343053"/>
    <x v="1"/>
  </r>
  <r>
    <x v="0"/>
    <s v="11.01.00020"/>
    <s v="Plano de Sáude"/>
    <n v="159919.81"/>
    <n v="7.2384205679325081E-4"/>
    <n v="93.004576024399853"/>
    <x v="0"/>
  </r>
  <r>
    <x v="0"/>
    <s v="10.03.00001"/>
    <s v="Salario"/>
    <n v="159906.04"/>
    <n v="7.2377972989877762E-4"/>
    <n v="93.005299804129749"/>
    <x v="0"/>
  </r>
  <r>
    <x v="0"/>
    <s v="10.01.00010"/>
    <s v="ISS do Cartório"/>
    <n v="159905.72"/>
    <n v="7.2377828148873901E-4"/>
    <n v="93.006023582411231"/>
    <x v="0"/>
  </r>
  <r>
    <x v="1"/>
    <s v="10.01.00015"/>
    <s v="Material de consumo/dental"/>
    <n v="159902.39999999999"/>
    <n v="7.2376325423458856E-4"/>
    <n v="93.00674734566546"/>
    <x v="1"/>
  </r>
  <r>
    <x v="1"/>
    <s v="10.01.00015"/>
    <s v="Material utilizado na prestação de serviços veterinarios"/>
    <n v="159851.97"/>
    <n v="7.2353499386506909E-4"/>
    <n v="93.007470880659326"/>
    <x v="1"/>
  </r>
  <r>
    <x v="0"/>
    <s v="10.01.00050"/>
    <s v="Licença de Direito e Uso de Software"/>
    <n v="159841.47"/>
    <n v="7.2348746791067774E-4"/>
    <n v="93.008194368127235"/>
    <x v="0"/>
  </r>
  <r>
    <x v="1"/>
    <s v="10.01.00021"/>
    <s v="Honorários contábeis"/>
    <n v="159795.04999999999"/>
    <n v="7.2327735792945434E-4"/>
    <n v="93.00891764548517"/>
    <x v="0"/>
  </r>
  <r>
    <x v="0"/>
    <s v="10.01.00018"/>
    <s v="Cursos"/>
    <n v="159794.98000000001"/>
    <n v="7.2327704108975847E-4"/>
    <n v="93.009640922526259"/>
    <x v="0"/>
  </r>
  <r>
    <x v="0"/>
    <s v="10.01.00022"/>
    <s v="Serviços prestados por SOARES ANTONIO SOCIEDADE IND. DE ADVOCACIA"/>
    <n v="159767.4"/>
    <n v="7.2315220624955727E-4"/>
    <n v="93.010364074732507"/>
    <x v="0"/>
  </r>
  <r>
    <x v="0"/>
    <s v="10.01.00019"/>
    <s v="Serviços prestados por CASTANHEIRA BORGES-SOCIEDADE IND. DE ADVOCACIA"/>
    <n v="159767.4"/>
    <n v="7.2315220624955727E-4"/>
    <n v="93.011087226938756"/>
    <x v="0"/>
  </r>
  <r>
    <x v="0"/>
    <s v="10.01.00015"/>
    <s v="Materiais e medicamentos "/>
    <n v="159748.67000000001"/>
    <n v="7.2306742899948587E-4"/>
    <n v="93.011810294367748"/>
    <x v="1"/>
  </r>
  <r>
    <x v="1"/>
    <s v="10.01.00019"/>
    <s v="Livro caixa - Rateio - Fujii - Fabiane Kikuchi Fujii - 40%"/>
    <n v="159733.20000000001"/>
    <n v="7.2299740742668274E-4"/>
    <n v="93.012533291775171"/>
    <x v="0"/>
  </r>
  <r>
    <x v="0"/>
    <s v="10.01.00016"/>
    <s v="Gastos com torneios poker"/>
    <n v="159724.73000000001"/>
    <n v="7.2295906982347362E-4"/>
    <n v="93.013256250844989"/>
    <x v="0"/>
  </r>
  <r>
    <x v="1"/>
    <s v="10.01.00013"/>
    <s v="Salários, Férias, 13º Salário e Indenizações Trabalhista"/>
    <n v="159668.82999999999"/>
    <n v="7.2270605069485699E-4"/>
    <n v="93.013978956895684"/>
    <x v="0"/>
  </r>
  <r>
    <x v="0"/>
    <s v="10.01.00015"/>
    <s v="DESPESAS COM MEDICAMENTOS/MATERIAL EM CONSULTÓRIO"/>
    <n v="159635.18"/>
    <n v="7.2255374132673624E-4"/>
    <n v="93.014701510637011"/>
    <x v="1"/>
  </r>
  <r>
    <x v="0"/>
    <s v="10.01.00007"/>
    <s v="Despesas diversas"/>
    <n v="159624.6"/>
    <n v="7.2250585326983524E-4"/>
    <n v="93.015424016490286"/>
    <x v="0"/>
  </r>
  <r>
    <x v="1"/>
    <s v="10.01.00015"/>
    <s v="Despesas com Material Odontologico"/>
    <n v="159610.57999999999"/>
    <n v="7.224423948050193E-4"/>
    <n v="93.016146458885089"/>
    <x v="1"/>
  </r>
  <r>
    <x v="0"/>
    <s v="10.01.00018"/>
    <s v="Serviços proteticos"/>
    <n v="159599.17000000001"/>
    <n v="7.2239074993458085E-4"/>
    <n v="93.016868849635017"/>
    <x v="0"/>
  </r>
  <r>
    <x v="1"/>
    <s v="10.01.00015"/>
    <s v="Despesas de Custeio Exercício Atividade/Fornecedores"/>
    <n v="159594.47"/>
    <n v="7.2236947641213895E-4"/>
    <n v="93.017591219111424"/>
    <x v="0"/>
  </r>
  <r>
    <x v="0"/>
    <s v="10.01.00012"/>
    <s v="Material de uso e consumo "/>
    <n v="159551.22"/>
    <n v="7.2217371474286049E-4"/>
    <n v="93.018313392826173"/>
    <x v="1"/>
  </r>
  <r>
    <x v="1"/>
    <s v="10.02.00001"/>
    <s v="Serviços Médicos Auxiliares de Prestação de Serviços"/>
    <n v="159524.44"/>
    <n v="7.2205250092775581E-4"/>
    <n v="93.019035445327106"/>
    <x v="0"/>
  </r>
  <r>
    <x v="0"/>
    <s v="10.01.00016"/>
    <s v="folha mensal de funcionários"/>
    <n v="159516"/>
    <n v="7.2201429911298784E-4"/>
    <n v="93.01975745962622"/>
    <x v="0"/>
  </r>
  <r>
    <x v="0"/>
    <s v="10.01.00017"/>
    <s v="DIVERSAS "/>
    <n v="159496.22"/>
    <n v="7.2192476926747739E-4"/>
    <n v="93.020479384395486"/>
    <x v="0"/>
  </r>
  <r>
    <x v="1"/>
    <s v="10.01.00015"/>
    <s v="Honorários Profissionais "/>
    <n v="159474.5"/>
    <n v="7.2182645843610782E-4"/>
    <n v="93.021201210853917"/>
    <x v="0"/>
  </r>
  <r>
    <x v="0"/>
    <s v="10.01.00017"/>
    <s v="Material Aplicado a Atividade"/>
    <n v="159446.46"/>
    <n v="7.2169954150647618E-4"/>
    <n v="93.021922910395418"/>
    <x v="1"/>
  </r>
  <r>
    <x v="1"/>
    <s v="10.01.00047"/>
    <s v="(DIVERSOS) SEVICOS TERCEIRIZADOS: MOTOBOY"/>
    <n v="159424"/>
    <n v="7.2159788122689238E-4"/>
    <n v="93.022644508276642"/>
    <x v="0"/>
  </r>
  <r>
    <x v="1"/>
    <s v="10.01.00015"/>
    <s v=" - Despesas com Pesquisas/ Trabalho"/>
    <n v="159423.72"/>
    <n v="7.2159661386810871E-4"/>
    <n v="93.023366104890513"/>
    <x v="0"/>
  </r>
  <r>
    <x v="0"/>
    <s v="10.01.00016"/>
    <s v="Serviços de informática"/>
    <n v="159421.22"/>
    <n v="7.2158529816468214E-4"/>
    <n v="93.024087690188679"/>
    <x v="0"/>
  </r>
  <r>
    <x v="0"/>
    <s v="10.01.00049"/>
    <s v="Assessoria e consultoria contábeis"/>
    <n v="159415.35999999999"/>
    <n v="7.2155877415585028E-4"/>
    <n v="93.024809248962839"/>
    <x v="0"/>
  </r>
  <r>
    <x v="1"/>
    <s v="10.01.00015"/>
    <s v="Material Direto"/>
    <n v="159361.25"/>
    <n v="7.2131385707088715E-4"/>
    <n v="93.02553056281991"/>
    <x v="1"/>
  </r>
  <r>
    <x v="1"/>
    <s v="10.01.00017"/>
    <s v="Despesas diversas "/>
    <n v="159345.21"/>
    <n v="7.2124125551770266E-4"/>
    <n v="93.026251804075429"/>
    <x v="0"/>
  </r>
  <r>
    <x v="1"/>
    <s v="10.02.00001"/>
    <s v="Materiais odontologicos"/>
    <n v="159338.69"/>
    <n v="7.2121174416316634E-4"/>
    <n v="93.026973015819593"/>
    <x v="1"/>
  </r>
  <r>
    <x v="1"/>
    <s v="10.01.00017"/>
    <s v="Despesas dentais"/>
    <n v="159337.01999999999"/>
    <n v="7.2120418527327743E-4"/>
    <n v="93.027694220004861"/>
    <x v="0"/>
  </r>
  <r>
    <x v="1"/>
    <s v="10.01.00017"/>
    <s v="Serviços prestados PJ"/>
    <n v="159333.10999999999"/>
    <n v="7.2118648751311838E-4"/>
    <n v="93.028415406492371"/>
    <x v="0"/>
  </r>
  <r>
    <x v="0"/>
    <s v="10.01.00024"/>
    <s v="Renumeração Paga a Terceiros sem vínculo empregatício"/>
    <n v="159311.18"/>
    <n v="7.21087226162661E-4"/>
    <n v="93.029136493718539"/>
    <x v="1"/>
  </r>
  <r>
    <x v="1"/>
    <s v="10.01.00015"/>
    <s v="Material de Uso e Consumo do Consultório."/>
    <n v="159288.65"/>
    <n v="7.2098524904338145E-4"/>
    <n v="93.029857478967585"/>
    <x v="1"/>
  </r>
  <r>
    <x v="0"/>
    <s v="10.01.00015"/>
    <s v="Material de Uso e Consumo no atendimento"/>
    <n v="159223.60999999999"/>
    <n v="7.2069085970303734E-4"/>
    <n v="93.030578169827294"/>
    <x v="1"/>
  </r>
  <r>
    <x v="1"/>
    <s v="10.01.00015"/>
    <s v="Sistema"/>
    <n v="159222.64000000001"/>
    <n v="7.2068646921010805E-4"/>
    <n v="93.031298856296502"/>
    <x v="0"/>
  </r>
  <r>
    <x v="0"/>
    <s v="10.01.00015"/>
    <s v="Material para Consultório e Estético"/>
    <n v="159209.59"/>
    <n v="7.2062740123822163E-4"/>
    <n v="93.032019483697738"/>
    <x v="1"/>
  </r>
  <r>
    <x v="0"/>
    <s v="10.01.00016"/>
    <s v="Aluguel de equipamentos"/>
    <n v="159209.13"/>
    <n v="7.2062531914879118E-4"/>
    <n v="93.032740109016885"/>
    <x v="1"/>
  </r>
  <r>
    <x v="0"/>
    <s v="10.01.00015"/>
    <s v="Material aplicado em prestação de serviço"/>
    <n v="159065.5"/>
    <n v="7.1997520935553159E-4"/>
    <n v="93.033460084226235"/>
    <x v="1"/>
  </r>
  <r>
    <x v="0"/>
    <s v="10.01.00016"/>
    <s v="Medicamentos , Produtos , e Serviços Protéticos"/>
    <n v="159050.76"/>
    <n v="7.1990849196812889E-4"/>
    <n v="93.034179992718208"/>
    <x v="1"/>
  </r>
  <r>
    <x v="1"/>
    <s v="10.01.00018"/>
    <s v="DESPESAS ESCRITORIO "/>
    <n v="159050.6"/>
    <n v="7.1990776776310959E-4"/>
    <n v="93.034899900485968"/>
    <x v="0"/>
  </r>
  <r>
    <x v="0"/>
    <s v="10.01.00015"/>
    <s v="Material aplicado e Uso e Consumo"/>
    <n v="159040.23000000001"/>
    <n v="7.198608302252964E-4"/>
    <n v="93.035619761316198"/>
    <x v="1"/>
  </r>
  <r>
    <x v="1"/>
    <s v="10.01.00015"/>
    <s v="material de uso odontológico"/>
    <n v="159022.78"/>
    <n v="7.1978184661537943E-4"/>
    <n v="93.036339543162811"/>
    <x v="1"/>
  </r>
  <r>
    <x v="0"/>
    <s v="10.01.00018"/>
    <s v="Vale refeição"/>
    <n v="159022.32999999999"/>
    <n v="7.1977980978876256E-4"/>
    <n v="93.037059322972596"/>
    <x v="1"/>
  </r>
  <r>
    <x v="0"/>
    <s v="10.01.00015"/>
    <s v="Material utilizado no consultorio custo"/>
    <n v="158999.12"/>
    <n v="7.1967475479815096E-4"/>
    <n v="93.037778997727401"/>
    <x v="1"/>
  </r>
  <r>
    <x v="0"/>
    <s v="10.01.00001"/>
    <s v="13° salário"/>
    <n v="158996.45000000001"/>
    <n v="7.1966266962689152E-4"/>
    <n v="93.038498660397025"/>
    <x v="0"/>
  </r>
  <r>
    <x v="1"/>
    <s v="10.01.00015"/>
    <s v="Material Uso/Consumo"/>
    <n v="158967.13"/>
    <n v="7.1952995905710544E-4"/>
    <n v="93.039218190356081"/>
    <x v="1"/>
  </r>
  <r>
    <x v="1"/>
    <s v="10.01.00015"/>
    <s v="DROGAS E MEDICAMENTOS"/>
    <n v="158954.85"/>
    <n v="7.1947437632187438E-4"/>
    <n v="93.039937664732406"/>
    <x v="0"/>
  </r>
  <r>
    <x v="0"/>
    <s v="10.02.00001"/>
    <s v="Material Farmacológico"/>
    <n v="158946.70000000001"/>
    <n v="7.1943748712870398E-4"/>
    <n v="93.040657102219541"/>
    <x v="1"/>
  </r>
  <r>
    <x v="0"/>
    <s v="10.01.00005"/>
    <s v="REPASSE TJ SERGIPE RATEIO RECEITA BRUTA"/>
    <n v="158942.66"/>
    <n v="7.1941920095196677E-4"/>
    <n v="93.041376521420489"/>
    <x v="0"/>
  </r>
  <r>
    <x v="1"/>
    <s v="10.01.00018"/>
    <s v="Mão de Obra de Terceiros "/>
    <n v="158939.44"/>
    <n v="7.1940462632595343E-4"/>
    <n v="93.042095926046812"/>
    <x v="1"/>
  </r>
  <r>
    <x v="1"/>
    <s v="10.01.00018"/>
    <s v="Uso e Consumo"/>
    <n v="158934.56"/>
    <n v="7.1938253807286487E-4"/>
    <n v="93.042815308584892"/>
    <x v="0"/>
  </r>
  <r>
    <x v="1"/>
    <s v="10.01.00019"/>
    <s v="Material de Insumo - Odontologia"/>
    <n v="158881.39000000001"/>
    <n v="7.1914187569239009E-4"/>
    <n v="93.043534450460584"/>
    <x v="1"/>
  </r>
  <r>
    <x v="0"/>
    <s v="10.01.00016"/>
    <s v="Despesas com material para realização de exames  "/>
    <n v="158873.4"/>
    <n v="7.1910571070423878E-4"/>
    <n v="93.044253556171284"/>
    <x v="1"/>
  </r>
  <r>
    <x v="0"/>
    <s v="10.01.00016"/>
    <s v="MATERIAL DE CONSUMO PARA CONSULTORIO MEDICO"/>
    <n v="158818.09"/>
    <n v="7.1885536208163086E-4"/>
    <n v="93.044972411533365"/>
    <x v="1"/>
  </r>
  <r>
    <x v="0"/>
    <s v="10.01.00014"/>
    <s v="Remuneração paga a terceiros, com vínculo empregatício"/>
    <n v="158776.1"/>
    <n v="7.1866530352687925E-4"/>
    <n v="93.045691076836889"/>
    <x v="0"/>
  </r>
  <r>
    <x v="1"/>
    <s v="10.01.00019"/>
    <s v="Sistema de Informatica"/>
    <n v="158756.74"/>
    <n v="7.1857767471954442E-4"/>
    <n v="93.046409654511606"/>
    <x v="0"/>
  </r>
  <r>
    <x v="1"/>
    <s v="10.01.00015"/>
    <s v="Serviço Terceiros sem vinculo empregaticio"/>
    <n v="158733.20000000001"/>
    <n v="7.1847112605608054E-4"/>
    <n v="93.047128125637656"/>
    <x v="1"/>
  </r>
  <r>
    <x v="0"/>
    <s v="10.01.00021"/>
    <s v="Sistemas de informática - aquisição e manutenção"/>
    <n v="158700.04999999999"/>
    <n v="7.1832107982864495E-4"/>
    <n v="93.047846446717486"/>
    <x v="1"/>
  </r>
  <r>
    <x v="1"/>
    <s v="10.01.00016"/>
    <s v="Outras despesas c/ mat odontologia"/>
    <n v="158686.89000000001"/>
    <n v="7.1826151396580794E-4"/>
    <n v="93.048564708231453"/>
    <x v="0"/>
  </r>
  <r>
    <x v="1"/>
    <s v="10.01.00015"/>
    <s v="Material uso n/ prest. de serv "/>
    <n v="158649.01"/>
    <n v="7.1809005842748941E-4"/>
    <n v="93.04928279828988"/>
    <x v="1"/>
  </r>
  <r>
    <x v="0"/>
    <s v="10.01.00029"/>
    <s v="Vale alimentação"/>
    <n v="158608.37"/>
    <n v="7.179061103525881E-4"/>
    <n v="93.050000704400233"/>
    <x v="1"/>
  </r>
  <r>
    <x v="0"/>
    <s v="10.01.00016"/>
    <s v="Vale refeição pago a terceiros com vínculo empregatício"/>
    <n v="158596.03"/>
    <n v="7.1785025604047487E-4"/>
    <n v="93.050718554656271"/>
    <x v="1"/>
  </r>
  <r>
    <x v="0"/>
    <s v="10.01.00021"/>
    <s v="Plano de Saúde "/>
    <n v="158557.87"/>
    <n v="7.1767753314337266E-4"/>
    <n v="93.051436232189417"/>
    <x v="1"/>
  </r>
  <r>
    <x v="0"/>
    <s v="10.01.00001"/>
    <s v="RATEIO DE DESPESAS CONSULTORIO"/>
    <n v="158544.28"/>
    <n v="7.1761602097954625E-4"/>
    <n v="93.052153848210395"/>
    <x v="0"/>
  </r>
  <r>
    <x v="1"/>
    <s v="10.01.00015"/>
    <s v="Material odontológico consultório"/>
    <n v="158511.98000000001"/>
    <n v="7.174698220912759E-4"/>
    <n v="93.052871318032487"/>
    <x v="1"/>
  </r>
  <r>
    <x v="0"/>
    <s v="10.01.00015"/>
    <s v="Material Dentário de Uso e Consumo no Consultório"/>
    <n v="158493.10999999999"/>
    <n v="7.1738441116181244E-4"/>
    <n v="93.053588702443648"/>
    <x v="1"/>
  </r>
  <r>
    <x v="0"/>
    <s v="10.01.00022"/>
    <s v="Materiais intermediários de serviço"/>
    <n v="158377.01999999999"/>
    <n v="7.1685895515749922E-4"/>
    <n v="93.054305561398806"/>
    <x v="1"/>
  </r>
  <r>
    <x v="1"/>
    <s v="10.01.00029"/>
    <s v="Tarifas bancárias, IOF, tarifas e juros cartão de crédito"/>
    <n v="158376.41"/>
    <n v="7.1685619412586326E-4"/>
    <n v="93.055022417592937"/>
    <x v="0"/>
  </r>
  <r>
    <x v="0"/>
    <s v="10.01.00019"/>
    <s v="Material de Consumo Dental"/>
    <n v="158360.98000000001"/>
    <n v="7.1678635360431496E-4"/>
    <n v="93.055739203946544"/>
    <x v="1"/>
  </r>
  <r>
    <x v="0"/>
    <s v="10.01.00009"/>
    <s v="VALE ALIMENTAÇÃO"/>
    <n v="158359"/>
    <n v="7.1677739156720101E-4"/>
    <n v="93.056455981338118"/>
    <x v="1"/>
  </r>
  <r>
    <x v="1"/>
    <s v="10.01.00015"/>
    <s v="Material Oftalmologico e Lentes de Contato"/>
    <n v="158346.85"/>
    <n v="7.1672239724854822E-4"/>
    <n v="93.057172703735361"/>
    <x v="1"/>
  </r>
  <r>
    <x v="0"/>
    <s v="10.01.00016"/>
    <s v="Despesas com propaganda"/>
    <n v="158342.66"/>
    <n v="7.1670343212960549E-4"/>
    <n v="93.057889407167494"/>
    <x v="0"/>
  </r>
  <r>
    <x v="0"/>
    <s v="10.01.00020"/>
    <s v="Material de Consultório"/>
    <n v="158308.56"/>
    <n v="7.1654908593486786E-4"/>
    <n v="93.05860595625343"/>
    <x v="1"/>
  </r>
  <r>
    <x v="0"/>
    <s v="10.01.00164"/>
    <s v="FOLHA MENSAL"/>
    <n v="158295.72"/>
    <n v="7.1649096848206935E-4"/>
    <n v="93.059322447221916"/>
    <x v="0"/>
  </r>
  <r>
    <x v="0"/>
    <s v="10.01.00011"/>
    <s v="Conservação e limpeza do escritório/consultório"/>
    <n v="158291.04"/>
    <n v="7.1646978548525503E-4"/>
    <n v="93.060038917007404"/>
    <x v="1"/>
  </r>
  <r>
    <x v="1"/>
    <s v="10.01.00015"/>
    <s v="Serviço de prótese"/>
    <n v="158276.35"/>
    <n v="7.1640329441192074E-4"/>
    <n v="93.060755320301823"/>
    <x v="0"/>
  </r>
  <r>
    <x v="0"/>
    <s v="10.01.00015"/>
    <s v=" Material consumo consultório"/>
    <n v="158269.96"/>
    <n v="7.1637437147396258E-4"/>
    <n v="93.061471694673301"/>
    <x v="1"/>
  </r>
  <r>
    <x v="1"/>
    <s v="10.01.00016"/>
    <s v="Contribuição - IPESP"/>
    <n v="158267.63"/>
    <n v="7.1636382523836909E-4"/>
    <n v="93.062188058498535"/>
    <x v="0"/>
  </r>
  <r>
    <x v="1"/>
    <s v="10.01.00018"/>
    <s v="Material de consumo - Produtos Odontológicos"/>
    <n v="158222.6"/>
    <n v="7.1616000678825092E-4"/>
    <n v="93.062904218505324"/>
    <x v="1"/>
  </r>
  <r>
    <x v="0"/>
    <s v="10.01.00015"/>
    <s v="Material de Consumo de Consultório"/>
    <n v="158197.81"/>
    <n v="7.1604780027307365E-4"/>
    <n v="93.063620266305591"/>
    <x v="1"/>
  </r>
  <r>
    <x v="1"/>
    <s v="10.01.00016"/>
    <s v="Serviços de Laboratório"/>
    <n v="158193.01"/>
    <n v="7.1602607412249474E-4"/>
    <n v="93.064336292379707"/>
    <x v="0"/>
  </r>
  <r>
    <x v="0"/>
    <s v="10.01.00015"/>
    <s v="Material clinico utilização na prestação de serviço "/>
    <n v="158186.20000000001"/>
    <n v="7.1599525014636107E-4"/>
    <n v="93.065052287629854"/>
    <x v="1"/>
  </r>
  <r>
    <x v="0"/>
    <s v="10.01.00001"/>
    <s v="Despesas n/mes"/>
    <n v="158142.85"/>
    <n v="7.1579903584894538E-4"/>
    <n v="93.065768086665699"/>
    <x v="0"/>
  </r>
  <r>
    <x v="0"/>
    <s v="10.01.00016"/>
    <s v="Material para Serviço Odontológico"/>
    <n v="158113.82"/>
    <n v="7.1566763790075687E-4"/>
    <n v="93.066483754303604"/>
    <x v="1"/>
  </r>
  <r>
    <x v="0"/>
    <s v="10.01.00015"/>
    <s v="Material de Uso Médico"/>
    <n v="158070.60999999999"/>
    <n v="7.1547205728273301E-4"/>
    <n v="93.067199226360884"/>
    <x v="1"/>
  </r>
  <r>
    <x v="1"/>
    <s v="10.01.00015"/>
    <s v="Material De Enfermagem / Cirúrgico "/>
    <n v="158062.63"/>
    <n v="7.1543593755739559E-4"/>
    <n v="93.067914662298435"/>
    <x v="1"/>
  </r>
  <r>
    <x v="0"/>
    <s v="10.01.00016"/>
    <s v="Serviços odontológicos"/>
    <n v="158051.99"/>
    <n v="7.1538777792361241E-4"/>
    <n v="93.068630050076365"/>
    <x v="0"/>
  </r>
  <r>
    <x v="0"/>
    <s v="10.01.00019"/>
    <s v="Serviços de Terceiros "/>
    <n v="158042.32"/>
    <n v="7.1534400878275884E-4"/>
    <n v="93.069345394085147"/>
    <x v="1"/>
  </r>
  <r>
    <x v="1"/>
    <s v="10.01.00013"/>
    <s v="Material de Uso e  Consumo consultório"/>
    <n v="158023.76999999999"/>
    <n v="7.1526004626333399E-4"/>
    <n v="93.07006065413141"/>
    <x v="1"/>
  </r>
  <r>
    <x v="1"/>
    <s v="10.01.00003"/>
    <s v="Salários (empregados)"/>
    <n v="158021.91"/>
    <n v="7.1525162737998474E-4"/>
    <n v="93.070775905758794"/>
    <x v="0"/>
  </r>
  <r>
    <x v="0"/>
    <s v="10.01.00017"/>
    <s v="Outras Despesasp/ Prestação de Serviço"/>
    <n v="158009.12"/>
    <n v="7.1519373624125474E-4"/>
    <n v="93.071491099495034"/>
    <x v="0"/>
  </r>
  <r>
    <x v="0"/>
    <s v="10.01.00020"/>
    <s v="Materiais odontologicos"/>
    <n v="158003.76999999999"/>
    <n v="7.1516952063592194E-4"/>
    <n v="93.072206269015666"/>
    <x v="1"/>
  </r>
  <r>
    <x v="1"/>
    <s v="10.01.00017"/>
    <s v="Ferias"/>
    <n v="158000.35999999999"/>
    <n v="7.1515408601644816E-4"/>
    <n v="93.07292142310169"/>
    <x v="0"/>
  </r>
  <r>
    <x v="1"/>
    <s v="10.01.00056"/>
    <s v="FGTS"/>
    <n v="157997.78"/>
    <n v="7.1514240821051204E-4"/>
    <n v="93.073636565509901"/>
    <x v="0"/>
  </r>
  <r>
    <x v="1"/>
    <s v="10.01.00022"/>
    <s v="Recompe"/>
    <n v="157995.75"/>
    <n v="7.1513321985932981E-4"/>
    <n v="93.074351698729757"/>
    <x v="0"/>
  </r>
  <r>
    <x v="1"/>
    <s v="10.01.00015"/>
    <s v="Materiais de uso e consumo no escritório/ Consultório"/>
    <n v="157936.26999999999"/>
    <n v="7.148639966434063E-4"/>
    <n v="93.075066562726406"/>
    <x v="1"/>
  </r>
  <r>
    <x v="1"/>
    <s v="10.01.00038"/>
    <s v="CONTRIBUIÇÃO PREVIDENCIÁRIA - INSS SOBRE 13 ° SALÁRIO"/>
    <n v="157917.70000000001"/>
    <n v="7.1477994359835431E-4"/>
    <n v="93.075781342669998"/>
    <x v="0"/>
  </r>
  <r>
    <x v="0"/>
    <s v="10.01.00003"/>
    <s v="Produtos médicos"/>
    <n v="157898.43"/>
    <n v="7.1469272215634271E-4"/>
    <n v="93.076496035392154"/>
    <x v="1"/>
  </r>
  <r>
    <x v="0"/>
    <s v="10.01.00012"/>
    <s v="Material de Uso na Prestação dos Serviços"/>
    <n v="157896.71"/>
    <n v="7.146849369523853E-4"/>
    <n v="93.077210720329106"/>
    <x v="1"/>
  </r>
  <r>
    <x v="0"/>
    <s v="10.01.00031"/>
    <s v="Aluguel do Cartório e CRVA - 2ª Zona"/>
    <n v="157876.56"/>
    <n v="7.1459373238276773E-4"/>
    <n v="93.077925314061488"/>
    <x v="1"/>
  </r>
  <r>
    <x v="0"/>
    <s v="10.01.00029"/>
    <s v="FERC-Fundo Especial para o Registro Civil"/>
    <n v="157818.79"/>
    <n v="7.1433224910798807E-4"/>
    <n v="93.078639646310592"/>
    <x v="0"/>
  </r>
  <r>
    <x v="0"/>
    <s v="10.01.00016"/>
    <s v="Material de escritório/consultório"/>
    <n v="157796.32"/>
    <n v="7.1423054356559059E-4"/>
    <n v="93.079353876854157"/>
    <x v="1"/>
  </r>
  <r>
    <x v="1"/>
    <s v="10.01.00015"/>
    <s v="Material aplicado no Serviço"/>
    <n v="157792.06"/>
    <n v="7.1421126160695178E-4"/>
    <n v="93.080068088115766"/>
    <x v="1"/>
  </r>
  <r>
    <x v="1"/>
    <s v="10.01.00015"/>
    <s v="Duplicata"/>
    <n v="157782.57"/>
    <n v="7.1416830719674487E-4"/>
    <n v="93.080782256422964"/>
    <x v="0"/>
  </r>
  <r>
    <x v="1"/>
    <s v="10.01.00015"/>
    <s v="Software, Sistemas"/>
    <n v="157757.14000000001"/>
    <n v="7.1405320386149049E-4"/>
    <n v="93.081496309626829"/>
    <x v="0"/>
  </r>
  <r>
    <x v="1"/>
    <s v="10.02.00001"/>
    <s v="Material de uso e consumo"/>
    <n v="157749.34"/>
    <n v="7.1401789886679963E-4"/>
    <n v="93.082210327525701"/>
    <x v="1"/>
  </r>
  <r>
    <x v="0"/>
    <s v="10.01.00020"/>
    <s v="Despesas administrativas"/>
    <n v="157745.56"/>
    <n v="7.1400078952321873E-4"/>
    <n v="93.082924328315229"/>
    <x v="0"/>
  </r>
  <r>
    <x v="1"/>
    <s v="10.01.00017"/>
    <s v="Prestação de Serviços por terceiros"/>
    <n v="157688.45000000001"/>
    <n v="7.1374229359414375E-4"/>
    <n v="93.083638070608828"/>
    <x v="1"/>
  </r>
  <r>
    <x v="0"/>
    <s v="10.01.00015"/>
    <s v="Despesas Tabelionato"/>
    <n v="157682.99"/>
    <n v="7.1371758009786015E-4"/>
    <n v="93.084351788188926"/>
    <x v="0"/>
  </r>
  <r>
    <x v="1"/>
    <s v="10.01.00015"/>
    <s v="Vale alimentação/refeição/cesta básica para funcionários "/>
    <n v="157675.15"/>
    <n v="7.1368209405191468E-4"/>
    <n v="93.085065470282984"/>
    <x v="1"/>
  </r>
  <r>
    <x v="0"/>
    <s v="10.01.00019"/>
    <s v="Despesas com aparelhos Ortodonticos"/>
    <n v="157592.14000000001"/>
    <n v="7.1330636743534108E-4"/>
    <n v="93.085778776650415"/>
    <x v="0"/>
  </r>
  <r>
    <x v="0"/>
    <s v="10.01.00002"/>
    <s v="material de consumo"/>
    <n v="157542.93"/>
    <n v="7.1308362912909365E-4"/>
    <n v="93.086491860279537"/>
    <x v="1"/>
  </r>
  <r>
    <x v="0"/>
    <s v="10.01.00015"/>
    <s v="Material para o consultório "/>
    <n v="157528.98000000001"/>
    <n v="7.1302048750397379E-4"/>
    <n v="93.087204880767047"/>
    <x v="1"/>
  </r>
  <r>
    <x v="0"/>
    <s v="10.01.00042"/>
    <s v="Alelo"/>
    <n v="157522.9"/>
    <n v="7.1299296771324045E-4"/>
    <n v="93.087917873734753"/>
    <x v="0"/>
  </r>
  <r>
    <x v="1"/>
    <s v="10.02.00036"/>
    <s v="Aluguel De Imóveis E Condomínios"/>
    <n v="157500"/>
    <n v="7.1288931586985379E-4"/>
    <n v="93.088630763050617"/>
    <x v="1"/>
  </r>
  <r>
    <x v="1"/>
    <s v="10.01.00018"/>
    <s v="Contador"/>
    <n v="157485.93"/>
    <n v="7.1282563109096935E-4"/>
    <n v="93.089343588681714"/>
    <x v="0"/>
  </r>
  <r>
    <x v="0"/>
    <s v="10.01.00037"/>
    <s v="Prestador de serviços"/>
    <n v="157482.20000000001"/>
    <n v="7.1280874806145707E-4"/>
    <n v="93.090056397429777"/>
    <x v="0"/>
  </r>
  <r>
    <x v="0"/>
    <s v="10.01.00021"/>
    <s v="Processamento de Dados / Informática"/>
    <n v="157469.41"/>
    <n v="7.1275085692272696E-4"/>
    <n v="93.090769148286697"/>
    <x v="0"/>
  </r>
  <r>
    <x v="0"/>
    <s v="10.01.00015"/>
    <s v="material para procedimentos"/>
    <n v="157445.38"/>
    <n v="7.1264209038139137E-4"/>
    <n v="93.091481790377074"/>
    <x v="1"/>
  </r>
  <r>
    <x v="0"/>
    <s v="10.01.00005"/>
    <s v="MATERIAL ODONTOLOGICO"/>
    <n v="157409.71"/>
    <n v="7.1248063792490207E-4"/>
    <n v="93.092194271015003"/>
    <x v="1"/>
  </r>
  <r>
    <x v="1"/>
    <s v="10.01.00015"/>
    <s v="Insumos para Biomédicos"/>
    <n v="157405.43"/>
    <n v="7.1246126544063579E-4"/>
    <n v="93.09290673228044"/>
    <x v="1"/>
  </r>
  <r>
    <x v="1"/>
    <s v="10.01.00016"/>
    <s v="Software, marketing e outros"/>
    <n v="157401.63"/>
    <n v="7.1244406557142764E-4"/>
    <n v="93.09361917634601"/>
    <x v="0"/>
  </r>
  <r>
    <x v="0"/>
    <s v="10.01.00033"/>
    <s v="FERIAS"/>
    <n v="157387.13"/>
    <n v="7.123784344915539E-4"/>
    <n v="93.094331554780496"/>
    <x v="0"/>
  </r>
  <r>
    <x v="0"/>
    <s v="10.01.00015"/>
    <s v="HONORÁRIOS"/>
    <n v="157366.22"/>
    <n v="7.1228378994809454E-4"/>
    <n v="93.095043838570447"/>
    <x v="0"/>
  </r>
  <r>
    <x v="0"/>
    <s v="10.01.00015"/>
    <s v="Despesas Prótese/Material Odont. e Servs.em Aparelhos"/>
    <n v="157352.85999999999"/>
    <n v="7.1222331882898329E-4"/>
    <n v="93.095756061889276"/>
    <x v="1"/>
  </r>
  <r>
    <x v="0"/>
    <s v="10.01.00016"/>
    <s v="Material para Uso e Consumo"/>
    <n v="157331.66"/>
    <n v="7.1212736166392657E-4"/>
    <n v="93.096468189250942"/>
    <x v="1"/>
  </r>
  <r>
    <x v="1"/>
    <s v="10.01.00017"/>
    <s v="MATERIAL MÉDICO E HOSPITALAR"/>
    <n v="157329.4"/>
    <n v="7.1211713226802895E-4"/>
    <n v="93.097180306383208"/>
    <x v="1"/>
  </r>
  <r>
    <x v="0"/>
    <s v="10.01.00020"/>
    <s v="Propagandas e Publicidade"/>
    <n v="157320.75"/>
    <n v="7.1207797993417328E-4"/>
    <n v="93.097892384363149"/>
    <x v="0"/>
  </r>
  <r>
    <x v="0"/>
    <s v="10.02.00006"/>
    <s v="Publicidade"/>
    <n v="157302.67000000001"/>
    <n v="7.1199614476699289E-4"/>
    <n v="93.098604380507922"/>
    <x v="0"/>
  </r>
  <r>
    <x v="0"/>
    <s v="10.01.00021"/>
    <s v="Folha de pagamento/Férias - D"/>
    <n v="157302.03"/>
    <n v="7.1199324794691567E-4"/>
    <n v="93.099316373755869"/>
    <x v="0"/>
  </r>
  <r>
    <x v="1"/>
    <s v="10.01.00016"/>
    <s v="Serviço Prestado por Terceiros"/>
    <n v="157263.96"/>
    <n v="7.118209324151368E-4"/>
    <n v="93.100028194688278"/>
    <x v="1"/>
  </r>
  <r>
    <x v="1"/>
    <s v="10.01.00015"/>
    <s v="MATERIAIS DE USO PROFISISONAL"/>
    <n v="157249.35"/>
    <n v="7.1175480344431237E-4"/>
    <n v="93.100739949491725"/>
    <x v="1"/>
  </r>
  <r>
    <x v="0"/>
    <s v="10.01.00016"/>
    <s v="Honorarios"/>
    <n v="157234.38"/>
    <n v="7.116870450121944E-4"/>
    <n v="93.101451636536737"/>
    <x v="0"/>
  </r>
  <r>
    <x v="0"/>
    <s v="10.02.00072"/>
    <s v="PREMIAÇÃO"/>
    <n v="157216.1"/>
    <n v="7.1160430458873977E-4"/>
    <n v="93.102163240841321"/>
    <x v="0"/>
  </r>
  <r>
    <x v="0"/>
    <s v="10.01.00078"/>
    <s v="Serviços Gráficos"/>
    <n v="157195.91"/>
    <n v="7.1151291896786727E-4"/>
    <n v="93.10287475376029"/>
    <x v="0"/>
  </r>
  <r>
    <x v="0"/>
    <s v="10.01.00015"/>
    <s v="MATERIAL - PRODUTO USADO NA PRESTAÇÃO DE SERVIÇO"/>
    <n v="157188.01"/>
    <n v="7.1147716134503962E-4"/>
    <n v="93.103586230921636"/>
    <x v="1"/>
  </r>
  <r>
    <x v="0"/>
    <s v="10.01.00015"/>
    <s v="Material Uso Clínico"/>
    <n v="157074.60999999999"/>
    <n v="7.1096388103761309E-4"/>
    <n v="93.104297194802669"/>
    <x v="1"/>
  </r>
  <r>
    <x v="0"/>
    <s v="10.01.00017"/>
    <s v="DESPESAS MATERIAIS ODONTOLÓGICOS "/>
    <n v="157003.97"/>
    <n v="7.1064414452159388E-4"/>
    <n v="93.105007838947188"/>
    <x v="1"/>
  </r>
  <r>
    <x v="1"/>
    <s v="10.01.00019"/>
    <s v="Cursos"/>
    <n v="156951.94"/>
    <n v="7.1040864210188148E-4"/>
    <n v="93.105718247589294"/>
    <x v="0"/>
  </r>
  <r>
    <x v="0"/>
    <s v="10.01.00017"/>
    <s v="Plano de Saúde"/>
    <n v="156881.71"/>
    <n v="7.1009076136122398E-4"/>
    <n v="93.106428338350653"/>
    <x v="1"/>
  </r>
  <r>
    <x v="0"/>
    <s v="10.01.00015"/>
    <s v="Pagamento as Fornecedores"/>
    <n v="156859.15"/>
    <n v="7.0998864845350329E-4"/>
    <n v="93.107138326999106"/>
    <x v="0"/>
  </r>
  <r>
    <x v="1"/>
    <s v="10.01.00020"/>
    <s v="Auxilio Transporte e Alimentação"/>
    <n v="156841.76999999999"/>
    <n v="7.0990998168328219E-4"/>
    <n v="93.107848236980786"/>
    <x v="1"/>
  </r>
  <r>
    <x v="0"/>
    <s v="10.01.00025"/>
    <s v="Outras despesas"/>
    <n v="156835.17000000001"/>
    <n v="7.0988010822623621E-4"/>
    <n v="93.108558117089018"/>
    <x v="0"/>
  </r>
  <r>
    <x v="0"/>
    <s v="10.01.00016"/>
    <s v="Material/Insumo utilizado na prestação de serviços"/>
    <n v="156826.66"/>
    <n v="7.0984158957177238E-4"/>
    <n v="93.109267958678586"/>
    <x v="1"/>
  </r>
  <r>
    <x v="1"/>
    <s v="10.01.00015"/>
    <s v="Material Odontologico p/ Serviços"/>
    <n v="156825.5"/>
    <n v="7.0983633908538253E-4"/>
    <n v="93.10997779501767"/>
    <x v="1"/>
  </r>
  <r>
    <x v="0"/>
    <s v="10.01.00018"/>
    <s v="Preparação, digitalização e arquivo eletrônico de documentos"/>
    <n v="156790"/>
    <n v="7.096756560967261E-4"/>
    <n v="93.110687470673767"/>
    <x v="1"/>
  </r>
  <r>
    <x v="1"/>
    <s v="10.01.00016"/>
    <s v="Prestação de serviços de protéticos "/>
    <n v="156771.5"/>
    <n v="7.0959191989136998E-4"/>
    <n v="93.111397062593653"/>
    <x v="0"/>
  </r>
  <r>
    <x v="1"/>
    <s v="10.01.00024"/>
    <s v="Devoluções de Custas - Serviço não Realizado"/>
    <n v="156741.59"/>
    <n v="7.0945653881557529E-4"/>
    <n v="93.112106519132467"/>
    <x v="0"/>
  </r>
  <r>
    <x v="1"/>
    <s v="10.01.00015"/>
    <s v="Material de Consumo Medico"/>
    <n v="156726.84"/>
    <n v="7.0938977616535892E-4"/>
    <n v="93.11281590890863"/>
    <x v="1"/>
  </r>
  <r>
    <x v="1"/>
    <s v="10.01.00015"/>
    <s v="SERVICOS PRESTADOS POR TERCEIROS"/>
    <n v="156704.81"/>
    <n v="7.0929006218676453E-4"/>
    <n v="93.113525198970819"/>
    <x v="1"/>
  </r>
  <r>
    <x v="0"/>
    <s v="10.01.00023"/>
    <s v="Serviços Prestados"/>
    <n v="156661.88"/>
    <n v="7.0909574892752457E-4"/>
    <n v="93.114234294719751"/>
    <x v="0"/>
  </r>
  <r>
    <x v="0"/>
    <s v="10.01.00021"/>
    <s v="Material Médico Aplicado"/>
    <n v="156607.4"/>
    <n v="7.088491571184541E-4"/>
    <n v="93.114943143876872"/>
    <x v="1"/>
  </r>
  <r>
    <x v="0"/>
    <s v="10.01.00015"/>
    <s v="Insumos atividade profissional"/>
    <n v="156576.42000000001"/>
    <n v="7.0870893292159301E-4"/>
    <n v="93.115651852809791"/>
    <x v="1"/>
  </r>
  <r>
    <x v="1"/>
    <s v="10.01.00015"/>
    <s v="Acessórios e medicamentos"/>
    <n v="156568.39000000001"/>
    <n v="7.0867258688218709E-4"/>
    <n v="93.116360525396672"/>
    <x v="0"/>
  </r>
  <r>
    <x v="1"/>
    <s v="10.01.00026"/>
    <s v="Serviços prestados PJ"/>
    <n v="156538.42000000001"/>
    <n v="7.0853693422951011E-4"/>
    <n v="93.117069062330899"/>
    <x v="0"/>
  </r>
  <r>
    <x v="0"/>
    <s v="10.01.00017"/>
    <s v="MATERIAL UTILIZADO NA PRESTAÇÃO DE SERVIÇOS"/>
    <n v="156516.45000000001"/>
    <n v="7.0843749182779791E-4"/>
    <n v="93.117777499822722"/>
    <x v="1"/>
  </r>
  <r>
    <x v="1"/>
    <s v="10.01.00013"/>
    <s v="Folha Mensal de Salários"/>
    <n v="156500.64000000001"/>
    <n v="7.0836593131932881E-4"/>
    <n v="93.118485865754039"/>
    <x v="0"/>
  </r>
  <r>
    <x v="1"/>
    <s v="10.01.00016"/>
    <s v="Insumos aplicados na prestação de serviço"/>
    <n v="156497.56"/>
    <n v="7.0835199037270721E-4"/>
    <n v="93.119194217744408"/>
    <x v="1"/>
  </r>
  <r>
    <x v="0"/>
    <s v="10.01.00012"/>
    <s v="Material para o consultorio"/>
    <n v="156487.82"/>
    <n v="7.0830790439215755E-4"/>
    <n v="93.119902525648797"/>
    <x v="1"/>
  </r>
  <r>
    <x v="0"/>
    <s v="10.01.00016"/>
    <s v="PROTÉTICO"/>
    <n v="156440.44"/>
    <n v="7.0809344918081843E-4"/>
    <n v="93.120610619097974"/>
    <x v="0"/>
  </r>
  <r>
    <x v="0"/>
    <s v="11.01.00030"/>
    <s v="DESPESAS NÃO DEDUTÍVEIS"/>
    <n v="156389.17000000001"/>
    <n v="7.0786138673494773E-4"/>
    <n v="93.121318480484703"/>
    <x v="0"/>
  </r>
  <r>
    <x v="0"/>
    <s v="10.01.00015"/>
    <s v="Despesas Lançadas no Livro Caixa Auxiliar"/>
    <n v="156369.99"/>
    <n v="7.0777457265825945E-4"/>
    <n v="93.122026255057364"/>
    <x v="0"/>
  </r>
  <r>
    <x v="1"/>
    <s v="10.01.00016"/>
    <s v="TFJ"/>
    <n v="156362.92000000001"/>
    <n v="7.0774257184896936E-4"/>
    <n v="93.122733997629211"/>
    <x v="0"/>
  </r>
  <r>
    <x v="1"/>
    <s v="10.01.00037"/>
    <s v="INSS"/>
    <n v="156362.85"/>
    <n v="7.0774225500927338E-4"/>
    <n v="93.123441739884214"/>
    <x v="0"/>
  </r>
  <r>
    <x v="0"/>
    <s v="10.01.00012"/>
    <s v="Insumos Odontológicos"/>
    <n v="156344.92000000001"/>
    <n v="7.076610987842985E-4"/>
    <n v="93.124149400983001"/>
    <x v="1"/>
  </r>
  <r>
    <x v="1"/>
    <s v="10.01.00014"/>
    <s v="Telefone do Cartório"/>
    <n v="156332.45000000001"/>
    <n v="7.0760465605560711E-4"/>
    <n v="93.124857005639058"/>
    <x v="1"/>
  </r>
  <r>
    <x v="1"/>
    <s v="10.01.00020"/>
    <s v="Remuneração Paga a Prestadores de Serviços Pessoa Juridica"/>
    <n v="156329.72"/>
    <n v="7.0759229930746537E-4"/>
    <n v="93.125564597938364"/>
    <x v="0"/>
  </r>
  <r>
    <x v="1"/>
    <s v="10.01.00016"/>
    <s v="IR"/>
    <n v="156319.82"/>
    <n v="7.0754748912189641E-4"/>
    <n v="93.126272145427492"/>
    <x v="0"/>
  </r>
  <r>
    <x v="0"/>
    <s v="10.01.00016"/>
    <s v="Serviços contábeis"/>
    <n v="156291.34"/>
    <n v="7.0741858062846157E-4"/>
    <n v="93.126979564008124"/>
    <x v="0"/>
  </r>
  <r>
    <x v="1"/>
    <s v="10.01.00015"/>
    <s v="Medicamentos para uso em pacientes"/>
    <n v="156287.66"/>
    <n v="7.0740192391301779E-4"/>
    <n v="93.127686965932043"/>
    <x v="0"/>
  </r>
  <r>
    <x v="0"/>
    <s v="10.01.00013"/>
    <s v=" FGTS"/>
    <n v="156242.96"/>
    <n v="7.071995991357518E-4"/>
    <n v="93.128394165531176"/>
    <x v="0"/>
  </r>
  <r>
    <x v="1"/>
    <s v="10.01.00012"/>
    <s v="Material de Escritório/Consultório"/>
    <n v="156230.87"/>
    <n v="7.0714487639398119E-4"/>
    <n v="93.129101310407577"/>
    <x v="1"/>
  </r>
  <r>
    <x v="1"/>
    <s v="10.01.00018"/>
    <s v="Selos de fiscalização cartorária"/>
    <n v="156200"/>
    <n v="7.0700515008807079E-4"/>
    <n v="93.129808315557668"/>
    <x v="0"/>
  </r>
  <r>
    <x v="1"/>
    <s v="10.01.00021"/>
    <s v="Recivil - Recomp"/>
    <n v="156187.13"/>
    <n v="7.0694689684683114E-4"/>
    <n v="93.130515262454509"/>
    <x v="0"/>
  </r>
  <r>
    <x v="0"/>
    <s v="10.01.00015"/>
    <s v="MATERIAL DE USO NA ATIVIDADE"/>
    <n v="156116.82"/>
    <n v="7.066286540036641E-4"/>
    <n v="93.13122189110851"/>
    <x v="1"/>
  </r>
  <r>
    <x v="1"/>
    <s v="10.01.00015"/>
    <s v="Material de procedimento médico"/>
    <n v="156105.45000000001"/>
    <n v="7.0657719018448037E-4"/>
    <n v="93.131928468298696"/>
    <x v="1"/>
  </r>
  <r>
    <x v="1"/>
    <s v="10.01.00030"/>
    <s v="Assessoria Jurídica"/>
    <n v="156100"/>
    <n v="7.0655252195101056E-4"/>
    <n v="93.132635020820643"/>
    <x v="0"/>
  </r>
  <r>
    <x v="1"/>
    <s v="10.01.00015"/>
    <s v="Materiais de laboratório"/>
    <n v="156096.13"/>
    <n v="7.0653500524210633E-4"/>
    <n v="93.133341555825879"/>
    <x v="1"/>
  </r>
  <r>
    <x v="0"/>
    <s v="10.01.00015"/>
    <s v="MATERIAL DIRETO"/>
    <n v="156084.99"/>
    <n v="7.0648458246763777E-4"/>
    <n v="93.134048040408345"/>
    <x v="1"/>
  </r>
  <r>
    <x v="0"/>
    <s v="10.01.00019"/>
    <s v="Locação de Maquinas e Equipamentos"/>
    <n v="156067.29"/>
    <n v="7.0640446728737817E-4"/>
    <n v="93.134754444875639"/>
    <x v="0"/>
  </r>
  <r>
    <x v="0"/>
    <s v="10.01.00018"/>
    <s v="Aluguel de equipamentos"/>
    <n v="156049.26"/>
    <n v="7.0632285843426628E-4"/>
    <n v="93.135460767734074"/>
    <x v="1"/>
  </r>
  <r>
    <x v="0"/>
    <s v="10.01.00017"/>
    <s v="Prestação de Serviços Pessoa Juridica"/>
    <n v="156024.84"/>
    <n v="7.0621232664319601E-4"/>
    <n v="93.136166980060722"/>
    <x v="0"/>
  </r>
  <r>
    <x v="1"/>
    <s v="10.01.00015"/>
    <s v="NEODENT"/>
    <n v="155989.51"/>
    <n v="7.0605241312237277E-4"/>
    <n v="93.136873032473844"/>
    <x v="0"/>
  </r>
  <r>
    <x v="1"/>
    <s v="10.01.00015"/>
    <s v="MATERIAL HOSPITALAR"/>
    <n v="155949.1"/>
    <n v="7.0586950609218674E-4"/>
    <n v="93.137578901979936"/>
    <x v="1"/>
  </r>
  <r>
    <x v="1"/>
    <s v="10.01.00025"/>
    <s v="Plano de Saude Funcionarios"/>
    <n v="155934.63"/>
    <n v="7.0580401080075415E-4"/>
    <n v="93.138284705990742"/>
    <x v="1"/>
  </r>
  <r>
    <x v="1"/>
    <s v="10.01.00015"/>
    <s v="Serviço de terceiros"/>
    <n v="155924.76999999999"/>
    <n v="7.0575938166643991E-4"/>
    <n v="93.138990465372402"/>
    <x v="1"/>
  </r>
  <r>
    <x v="1"/>
    <s v="10.01.00005"/>
    <s v="Laboratório de Prótese"/>
    <n v="155895.14000000001"/>
    <n v="7.0562526794942912E-4"/>
    <n v="93.139696090640356"/>
    <x v="0"/>
  </r>
  <r>
    <x v="1"/>
    <s v="10.01.00023"/>
    <s v="Outros Custos"/>
    <n v="155875.57"/>
    <n v="7.0553668862300637E-4"/>
    <n v="93.140401627328984"/>
    <x v="0"/>
  </r>
  <r>
    <x v="1"/>
    <s v="10.01.00021"/>
    <s v="MATERIAL DE APLICACAO"/>
    <n v="155874.57999999999"/>
    <n v="7.055322076044494E-4"/>
    <n v="93.141107159536588"/>
    <x v="1"/>
  </r>
  <r>
    <x v="0"/>
    <s v="11.01.00020"/>
    <s v="Despesas com Serviços - ND"/>
    <n v="155867.87"/>
    <n v="7.0550183625645263E-4"/>
    <n v="93.141812661372839"/>
    <x v="0"/>
  </r>
  <r>
    <x v="1"/>
    <s v="10.03.00010"/>
    <s v="Vale Refeição"/>
    <n v="155862.41"/>
    <n v="7.0547712276016925E-4"/>
    <n v="93.142518138495603"/>
    <x v="1"/>
  </r>
  <r>
    <x v="0"/>
    <s v="10.01.00018"/>
    <s v="Serviços, honorários e outras despesas dedutíveis"/>
    <n v="155858.01999999999"/>
    <n v="7.0545725238495218E-4"/>
    <n v="93.143223595747983"/>
    <x v="0"/>
  </r>
  <r>
    <x v="0"/>
    <s v="10.01.00028"/>
    <s v="Vale alimentação dos funcionários"/>
    <n v="155790.20000000001"/>
    <n v="7.0515027998239803E-4"/>
    <n v="93.143928746027967"/>
    <x v="1"/>
  </r>
  <r>
    <x v="0"/>
    <s v="10.01.00027"/>
    <s v="FGTS"/>
    <n v="155775.34"/>
    <n v="7.0508301944123076E-4"/>
    <n v="93.144633829047407"/>
    <x v="0"/>
  </r>
  <r>
    <x v="1"/>
    <s v="10.01.00017"/>
    <s v="Despesa medica"/>
    <n v="155750.37"/>
    <n v="7.0496999819540682E-4"/>
    <n v="93.145338799045604"/>
    <x v="0"/>
  </r>
  <r>
    <x v="1"/>
    <s v="10.01.00018"/>
    <s v="Serviços prestados"/>
    <n v="155726.62"/>
    <n v="7.0486249901285513E-4"/>
    <n v="93.14604366154461"/>
    <x v="0"/>
  </r>
  <r>
    <x v="0"/>
    <s v="10.01.00030"/>
    <s v="Devolução de Comissões"/>
    <n v="155724.54999999999"/>
    <n v="7.0485312961041796E-4"/>
    <n v="93.146748514674215"/>
    <x v="0"/>
  </r>
  <r>
    <x v="0"/>
    <s v="10.01.00015"/>
    <s v="Material de Uso"/>
    <n v="155709.23000000001"/>
    <n v="7.0478378697982035E-4"/>
    <n v="93.147453298461201"/>
    <x v="1"/>
  </r>
  <r>
    <x v="1"/>
    <s v="10.01.00015"/>
    <s v="material de consumo, produtos farmacêuticos"/>
    <n v="155696.57999999999"/>
    <n v="7.0472652952048218E-4"/>
    <n v="93.148158024990721"/>
    <x v="1"/>
  </r>
  <r>
    <x v="0"/>
    <s v="10.01.00016"/>
    <s v="INSUMOS ( MEDICAMENTOS E OUTROS MATERIAIS AFINS)"/>
    <n v="155687.35"/>
    <n v="7.0468475194343158E-4"/>
    <n v="93.148862709742659"/>
    <x v="1"/>
  </r>
  <r>
    <x v="1"/>
    <s v="10.01.00002"/>
    <s v="Aluguel do imóvel para o Cartório"/>
    <n v="155681.68"/>
    <n v="7.0465908792806018E-4"/>
    <n v="93.149567368830589"/>
    <x v="1"/>
  </r>
  <r>
    <x v="0"/>
    <s v="10.01.00015"/>
    <s v="Despesas Consultorio"/>
    <n v="155604.01999999999"/>
    <n v="7.0430757691681916E-4"/>
    <n v="93.150271676407499"/>
    <x v="0"/>
  </r>
  <r>
    <x v="0"/>
    <s v="10.01.00021"/>
    <s v="Despesas Processos Judiciais e Honorários Advocatícios"/>
    <n v="155568.4"/>
    <n v="7.0414635077439836E-4"/>
    <n v="93.150975822758269"/>
    <x v="0"/>
  </r>
  <r>
    <x v="0"/>
    <s v="10.01.00015"/>
    <s v="Despesas gerais do consultorio"/>
    <n v="155531.6"/>
    <n v="7.0397978361996024E-4"/>
    <n v="93.151679802541892"/>
    <x v="0"/>
  </r>
  <r>
    <x v="1"/>
    <s v="10.01.00015"/>
    <s v="Protético "/>
    <n v="155505.54"/>
    <n v="7.0386182872744243E-4"/>
    <n v="93.152383664370618"/>
    <x v="0"/>
  </r>
  <r>
    <x v="0"/>
    <s v="10.01.00017"/>
    <s v="Sistemas"/>
    <n v="155478.5"/>
    <n v="7.0373943807918121E-4"/>
    <n v="93.153087403808698"/>
    <x v="0"/>
  </r>
  <r>
    <x v="1"/>
    <s v="10.01.00012"/>
    <s v="Material Aplicado em Serviços"/>
    <n v="155428.56"/>
    <n v="7.0351339558753345E-4"/>
    <n v="93.15379091720429"/>
    <x v="1"/>
  </r>
  <r>
    <x v="0"/>
    <s v="10.01.00015"/>
    <s v="Prestação de Serviços de Terceiros"/>
    <n v="155393.44"/>
    <n v="7.0335443258579781E-4"/>
    <n v="93.154494271636878"/>
    <x v="1"/>
  </r>
  <r>
    <x v="1"/>
    <s v="10.01.00015"/>
    <s v="Serviços de Terceiros "/>
    <n v="155386.5"/>
    <n v="7.0332302019308587E-4"/>
    <n v="93.155197594657068"/>
    <x v="1"/>
  </r>
  <r>
    <x v="1"/>
    <s v="10.01.00012"/>
    <s v="Material de escritório / Consultório "/>
    <n v="155346.10999999999"/>
    <n v="7.0314020368852719E-4"/>
    <n v="93.155900734860751"/>
    <x v="1"/>
  </r>
  <r>
    <x v="0"/>
    <s v="10.01.00048"/>
    <s v="Aluguel de maquinas"/>
    <n v="155310"/>
    <n v="7.029767596682348E-4"/>
    <n v="93.15660371162042"/>
    <x v="1"/>
  </r>
  <r>
    <x v="1"/>
    <s v="10.01.00017"/>
    <s v="Serviços Prestados para o Cartório"/>
    <n v="155299.94"/>
    <n v="7.0293122527764654E-4"/>
    <n v="93.157306642845697"/>
    <x v="0"/>
  </r>
  <r>
    <x v="1"/>
    <s v="10.01.00005"/>
    <s v="TABELIONATO - TAPIRA (MG) - DIVERSOS"/>
    <n v="155296.15"/>
    <n v="7.0291407067125196E-4"/>
    <n v="93.158009556916369"/>
    <x v="0"/>
  </r>
  <r>
    <x v="0"/>
    <s v="10.01.00021"/>
    <s v="Transporte de Bens do Leilão"/>
    <n v="155270"/>
    <n v="7.0279570841341071E-4"/>
    <n v="93.158712352624789"/>
    <x v="1"/>
  </r>
  <r>
    <x v="1"/>
    <s v="10.01.00018"/>
    <s v="Honorário contábil"/>
    <n v="155251.57999999999"/>
    <n v="7.0271233431056413E-4"/>
    <n v="93.159415064959106"/>
    <x v="0"/>
  </r>
  <r>
    <x v="0"/>
    <s v="10.01.00019"/>
    <s v="Material odontológico"/>
    <n v="155244.89000000001"/>
    <n v="7.0268205348819493E-4"/>
    <n v="93.160117747012592"/>
    <x v="1"/>
  </r>
  <r>
    <x v="1"/>
    <s v="10.01.00015"/>
    <s v="Material medico/hospitalar"/>
    <n v="155225.68"/>
    <n v="7.0259510362306551E-4"/>
    <n v="93.16082034211621"/>
    <x v="1"/>
  </r>
  <r>
    <x v="1"/>
    <s v="10.05.00005"/>
    <s v="Salarios e Encargos - FGTS"/>
    <n v="155211.95000000001"/>
    <n v="7.0253295777984726E-4"/>
    <n v="93.161522875073985"/>
    <x v="0"/>
  </r>
  <r>
    <x v="1"/>
    <s v="10.01.00015"/>
    <s v="Pagamento a outros profissionais/empresas relacionados ao serviço do "/>
    <n v="155173.67000000001"/>
    <n v="7.0235969172898068E-4"/>
    <n v="93.162225234765714"/>
    <x v="0"/>
  </r>
  <r>
    <x v="0"/>
    <s v="10.01.00055"/>
    <s v=" CONGRESSOS, CURSOS E TREINAMENTOS"/>
    <n v="155153"/>
    <n v="7.0226613349305027E-4"/>
    <n v="93.162927500899201"/>
    <x v="0"/>
  </r>
  <r>
    <x v="1"/>
    <s v="10.01.00016"/>
    <s v="Despesas de Custeio - Produtos Utilizados nos pacientes"/>
    <n v="155127.24"/>
    <n v="7.0214953648494349E-4"/>
    <n v="93.163629650435681"/>
    <x v="1"/>
  </r>
  <r>
    <x v="1"/>
    <s v="10.01.00015"/>
    <s v=" Material de consumo odontológico"/>
    <n v="155106.51999999999"/>
    <n v="7.0205575193494458E-4"/>
    <n v="93.16433170618761"/>
    <x v="1"/>
  </r>
  <r>
    <x v="1"/>
    <s v="10.01.00015"/>
    <s v="Material de uso médico"/>
    <n v="155099.13"/>
    <n v="7.0202230271561587E-4"/>
    <n v="93.165033728490329"/>
    <x v="1"/>
  </r>
  <r>
    <x v="1"/>
    <s v="10.01.00033"/>
    <s v="Serviços Prestados a Terceiro"/>
    <n v="155097.62"/>
    <n v="7.0201546803074627E-4"/>
    <n v="93.165735743958365"/>
    <x v="1"/>
  </r>
  <r>
    <x v="0"/>
    <s v="10.01.00015"/>
    <s v="INSUMOS FARMACEUTICOS"/>
    <n v="155093.5"/>
    <n v="7.0199681975149941E-4"/>
    <n v="93.166437740778122"/>
    <x v="1"/>
  </r>
  <r>
    <x v="0"/>
    <s v="10.01.00017"/>
    <s v="Serviços prestados PJ"/>
    <n v="155090.76999999999"/>
    <n v="7.0198446300335756E-4"/>
    <n v="93.167139725241128"/>
    <x v="0"/>
  </r>
  <r>
    <x v="1"/>
    <s v="10.01.00018"/>
    <s v="Laboratório"/>
    <n v="155000.45000000001"/>
    <n v="7.015756492699649E-4"/>
    <n v="93.167841300890402"/>
    <x v="0"/>
  </r>
  <r>
    <x v="0"/>
    <s v="10.01.00016"/>
    <s v="Software, marketing e outros"/>
    <n v="154964.54"/>
    <n v="7.0141311050594664E-4"/>
    <n v="93.168542714000907"/>
    <x v="0"/>
  </r>
  <r>
    <x v="0"/>
    <s v="10.01.00031"/>
    <s v="Licenciamento ou seção de direito de uso de softwares"/>
    <n v="154961.72"/>
    <n v="7.0140034639248146E-4"/>
    <n v="93.169244114347293"/>
    <x v="0"/>
  </r>
  <r>
    <x v="0"/>
    <s v="10.01.00015"/>
    <s v="Custos do Serviços Prestados"/>
    <n v="154929.45000000001"/>
    <n v="7.0125428329265215E-4"/>
    <n v="93.169945368630593"/>
    <x v="0"/>
  </r>
  <r>
    <x v="1"/>
    <s v="10.01.00016"/>
    <s v="PRESTAÇÃO DE SERVIÇOS "/>
    <n v="154912.07999999999"/>
    <n v="7.0117566178524472E-4"/>
    <n v="93.170646544292381"/>
    <x v="0"/>
  </r>
  <r>
    <x v="1"/>
    <s v="10.01.00049"/>
    <s v="Serviços Prestados a Terceiro Autonomo- Henrique Enok"/>
    <n v="154904.97"/>
    <n v="7.0114347992469969E-4"/>
    <n v="93.171347687772311"/>
    <x v="1"/>
  </r>
  <r>
    <x v="0"/>
    <s v="10.02.00004"/>
    <s v="Sistemas de informática - Manutenção "/>
    <n v="154881.13"/>
    <n v="7.0103557337682467E-4"/>
    <n v="93.172048723345682"/>
    <x v="1"/>
  </r>
  <r>
    <x v="0"/>
    <s v="10.01.00011"/>
    <s v="Material de conservação"/>
    <n v="154853.26"/>
    <n v="7.009094259150259E-4"/>
    <n v="93.172749632771598"/>
    <x v="1"/>
  </r>
  <r>
    <x v="1"/>
    <s v="10.01.00018"/>
    <s v="Propaganda e publicidade"/>
    <n v="154812.13"/>
    <n v="7.0072325996225311E-4"/>
    <n v="93.173450356031566"/>
    <x v="0"/>
  </r>
  <r>
    <x v="1"/>
    <s v="10.01.00015"/>
    <s v="Gastos com Dental"/>
    <n v="154781.9"/>
    <n v="7.0058643047641971E-4"/>
    <n v="93.174150942462049"/>
    <x v="0"/>
  </r>
  <r>
    <x v="0"/>
    <s v="10.01.00016"/>
    <s v="Despesa com produtos veterinário"/>
    <n v="154766.04999999999"/>
    <n v="7.0051468891669567E-4"/>
    <n v="93.174851457150965"/>
    <x v="1"/>
  </r>
  <r>
    <x v="0"/>
    <s v="10.01.00023"/>
    <s v="FGTS referente empregados"/>
    <n v="154765.37"/>
    <n v="7.0051161104536363E-4"/>
    <n v="93.175551968762008"/>
    <x v="0"/>
  </r>
  <r>
    <x v="1"/>
    <s v="10.01.00015"/>
    <s v="Pagamentos de Serviços Terceirizados"/>
    <n v="154754.22"/>
    <n v="7.0046114300808149E-4"/>
    <n v="93.17625242990502"/>
    <x v="0"/>
  </r>
  <r>
    <x v="1"/>
    <s v="10.01.00016"/>
    <s v="Estornos, descontos e comissões"/>
    <n v="154745.16"/>
    <n v="7.0042013489886377E-4"/>
    <n v="93.176952850039925"/>
    <x v="0"/>
  </r>
  <r>
    <x v="1"/>
    <s v="10.01.00016"/>
    <s v="Serviço Prestados Pessoas Jurídicas "/>
    <n v="154726"/>
    <n v="7.0033341134780307E-4"/>
    <n v="93.17765318345127"/>
    <x v="0"/>
  </r>
  <r>
    <x v="1"/>
    <s v="10.01.00016"/>
    <s v="Despesa com material odontológico"/>
    <n v="154724.10999999999"/>
    <n v="7.0032485667601257E-4"/>
    <n v="93.17835350830795"/>
    <x v="1"/>
  </r>
  <r>
    <x v="1"/>
    <s v="10.01.00019"/>
    <s v="Manutenção e Conservação "/>
    <n v="154713.38"/>
    <n v="7.0027628967690616E-4"/>
    <n v="93.179053784597627"/>
    <x v="1"/>
  </r>
  <r>
    <x v="1"/>
    <s v="10.01.00015"/>
    <s v="Material médico/hospitalar "/>
    <n v="154679.91"/>
    <n v="7.0012479503943207E-4"/>
    <n v="93.179753909392673"/>
    <x v="1"/>
  </r>
  <r>
    <x v="0"/>
    <s v="10.01.00019"/>
    <s v="Materiais Médicos para tratamentos clínicos"/>
    <n v="154678.49"/>
    <n v="7.0011836771988569E-4"/>
    <n v="93.180454027760391"/>
    <x v="1"/>
  </r>
  <r>
    <x v="1"/>
    <s v="10.01.00015"/>
    <s v="Fundep"/>
    <n v="154675.29"/>
    <n v="7.0010388361949993E-4"/>
    <n v="93.181154131644007"/>
    <x v="0"/>
  </r>
  <r>
    <x v="0"/>
    <s v="10.01.00007"/>
    <s v="Energia elétrica - CEB"/>
    <n v="154665.43"/>
    <n v="7.0005925448518569E-4"/>
    <n v="93.181854190898491"/>
    <x v="1"/>
  </r>
  <r>
    <x v="1"/>
    <s v="10.01.00015"/>
    <s v="Insumos do consultório"/>
    <n v="154660.42000000001"/>
    <n v="7.0003657781551908E-4"/>
    <n v="93.182554227476302"/>
    <x v="1"/>
  </r>
  <r>
    <x v="0"/>
    <s v="10.01.00015"/>
    <s v="Pagamentos de Duplicatas, Boletos, Notas Fiscais e Afins"/>
    <n v="154639.73000000001"/>
    <n v="6.9994292905396131E-4"/>
    <n v="93.183254170405363"/>
    <x v="0"/>
  </r>
  <r>
    <x v="1"/>
    <s v="10.01.00015"/>
    <s v="TODAS AS DESPESAS "/>
    <n v="154639.16"/>
    <n v="6.9994034907357996E-4"/>
    <n v="93.183954110754442"/>
    <x v="0"/>
  </r>
  <r>
    <x v="0"/>
    <s v="10.01.00016"/>
    <s v="Serviços prestados por PJ"/>
    <n v="154620.10999999999"/>
    <n v="6.9985412341346995E-4"/>
    <n v="93.184653964877853"/>
    <x v="0"/>
  </r>
  <r>
    <x v="0"/>
    <s v="10.01.00030"/>
    <s v="Treinamentos"/>
    <n v="154608.12"/>
    <n v="6.9979985329983647E-4"/>
    <n v="93.185353764731147"/>
    <x v="0"/>
  </r>
  <r>
    <x v="1"/>
    <s v="10.01.00016"/>
    <s v="PRODUTOS ODONTOLÓGICOS- MATERIAL DE CONSUMO"/>
    <n v="154607.17000000001"/>
    <n v="6.9979555333253443E-4"/>
    <n v="93.186053560284478"/>
    <x v="1"/>
  </r>
  <r>
    <x v="1"/>
    <s v="10.01.00015"/>
    <s v="Material dentário do consultório. "/>
    <n v="154592.24"/>
    <n v="6.9972797595167129E-4"/>
    <n v="93.186753288260434"/>
    <x v="1"/>
  </r>
  <r>
    <x v="0"/>
    <s v="10.01.00015"/>
    <s v="Despesas com materiais utilizados nas sessões de fisioterapia"/>
    <n v="154578.21"/>
    <n v="6.9966447222404179E-4"/>
    <n v="93.187452952732656"/>
    <x v="1"/>
  </r>
  <r>
    <x v="1"/>
    <s v="10.01.00015"/>
    <s v="Material de Consumo/Custo do serv. Prestados"/>
    <n v="154577.85"/>
    <n v="6.9966284276274835E-4"/>
    <n v="93.188152615575419"/>
    <x v="1"/>
  </r>
  <r>
    <x v="1"/>
    <s v="10.01.00015"/>
    <s v="Despesas com materiais de uso odontológico"/>
    <n v="154576"/>
    <n v="6.9965446914221278E-4"/>
    <n v="93.188852270044563"/>
    <x v="1"/>
  </r>
  <r>
    <x v="0"/>
    <s v="10.01.00044"/>
    <s v="Custas de RTD"/>
    <n v="154538.6"/>
    <n v="6.9948518621895227E-4"/>
    <n v="93.189551755230781"/>
    <x v="0"/>
  </r>
  <r>
    <x v="0"/>
    <s v="10.01.00015"/>
    <s v="Material médico/odontológico"/>
    <n v="154511.65"/>
    <n v="6.993632029360145E-4"/>
    <n v="93.190251118433721"/>
    <x v="1"/>
  </r>
  <r>
    <x v="0"/>
    <s v="10.01.00016"/>
    <s v="SISTEMAS ELETRÕNICOS"/>
    <n v="154452.43"/>
    <n v="6.9909515655324742E-4"/>
    <n v="93.19095021359027"/>
    <x v="0"/>
  </r>
  <r>
    <x v="0"/>
    <s v="10.01.00005"/>
    <s v="Despesas diversas"/>
    <n v="154451.70000000001"/>
    <n v="6.9909185236784698E-4"/>
    <n v="93.191649305442638"/>
    <x v="0"/>
  </r>
  <r>
    <x v="1"/>
    <s v="10.01.00027"/>
    <s v="IRRF S/Salários"/>
    <n v="154449.23000000001"/>
    <n v="6.9908067245286155E-4"/>
    <n v="93.192348386115086"/>
    <x v="0"/>
  </r>
  <r>
    <x v="0"/>
    <s v="10.01.00020"/>
    <s v="PAGAMENTO DE SALARIOS"/>
    <n v="154439.14000000001"/>
    <n v="6.9903500227383214E-4"/>
    <n v="93.193047421117356"/>
    <x v="0"/>
  </r>
  <r>
    <x v="0"/>
    <s v="10.01.00016"/>
    <s v="Despesas paga a terceiros"/>
    <n v="154418.1"/>
    <n v="6.9893976931379462E-4"/>
    <n v="93.193746360886664"/>
    <x v="1"/>
  </r>
  <r>
    <x v="0"/>
    <s v="10.01.00008"/>
    <s v="Material para atendimento"/>
    <n v="154393.47"/>
    <n v="6.9882828700363665E-4"/>
    <n v="93.194445189173663"/>
    <x v="1"/>
  </r>
  <r>
    <x v="0"/>
    <s v="10.01.00015"/>
    <s v="CONTADOR"/>
    <n v="154372.62"/>
    <n v="6.9873391403705968E-4"/>
    <n v="93.195143923087699"/>
    <x v="0"/>
  </r>
  <r>
    <x v="1"/>
    <s v="10.01.00015"/>
    <s v="Pagamento as Fornecedores"/>
    <n v="154331.88"/>
    <n v="6.9854951333402136E-4"/>
    <n v="93.195842472601029"/>
    <x v="0"/>
  </r>
  <r>
    <x v="1"/>
    <s v="10.01.00020"/>
    <s v="Consultoria em Tecnologia Informação e manutenção Informatica"/>
    <n v="154331.64000000001"/>
    <n v="6.9854842702649241E-4"/>
    <n v="93.196541021028054"/>
    <x v="1"/>
  </r>
  <r>
    <x v="1"/>
    <s v="10.01.00012"/>
    <s v="Material Utilizados no Serviço"/>
    <n v="154326.38"/>
    <n v="6.9852461878648305E-4"/>
    <n v="93.197239545646838"/>
    <x v="1"/>
  </r>
  <r>
    <x v="0"/>
    <s v="10.01.00015"/>
    <s v="aquisição de produtos para revenda"/>
    <n v="154322.89000000001"/>
    <n v="6.9850882206449962E-4"/>
    <n v="93.197938054468906"/>
    <x v="1"/>
  </r>
  <r>
    <x v="0"/>
    <s v="10.01.00015"/>
    <s v="INSUMOS UTILIZADOS NA PRESTAÇÃO DE SERVIÇO"/>
    <n v="154301.14000000001"/>
    <n v="6.9841037544468912E-4"/>
    <n v="93.198636464844355"/>
    <x v="1"/>
  </r>
  <r>
    <x v="1"/>
    <s v="10.01.00019"/>
    <s v="MATERIAL UTILIZADO NA PRESTAÇAO DE SERVIÇO"/>
    <n v="154293.76999999999"/>
    <n v="6.9837701675098767E-4"/>
    <n v="93.199334841861102"/>
    <x v="1"/>
  </r>
  <r>
    <x v="1"/>
    <s v="10.01.00015"/>
    <s v="Materiais para procedimentos estéticos"/>
    <n v="154288.44"/>
    <n v="6.9835289167128234E-4"/>
    <n v="93.200033194752777"/>
    <x v="1"/>
  </r>
  <r>
    <x v="1"/>
    <s v="10.01.00014"/>
    <s v="Remuneração paga a terceiros, com vínculo empregatício"/>
    <n v="154282.74"/>
    <n v="6.983270918674699E-4"/>
    <n v="93.200731521844645"/>
    <x v="0"/>
  </r>
  <r>
    <x v="1"/>
    <s v="10.01.00019"/>
    <s v="Suporte Informática"/>
    <n v="154272.32999999999"/>
    <n v="6.9827997327840188E-4"/>
    <n v="93.201429801817923"/>
    <x v="0"/>
  </r>
  <r>
    <x v="0"/>
    <s v="10.01.00015"/>
    <s v="Material de consumo do escritório/consultório utilizado no desempenho da atividade"/>
    <n v="154269.35999999999"/>
    <n v="6.9826653022273118E-4"/>
    <n v="93.202128068348145"/>
    <x v="1"/>
  </r>
  <r>
    <x v="1"/>
    <s v="10.01.00017"/>
    <s v="serviços terceirizados - proteses"/>
    <n v="154268.19"/>
    <n v="6.9826123447352766E-4"/>
    <n v="93.202826329582621"/>
    <x v="0"/>
  </r>
  <r>
    <x v="0"/>
    <s v="10.01.00018"/>
    <s v="Protetico"/>
    <n v="154201.54"/>
    <n v="6.9795955782017704E-4"/>
    <n v="93.203524289140447"/>
    <x v="0"/>
  </r>
  <r>
    <x v="1"/>
    <s v="10.01.00018"/>
    <s v="Material de uso e consumo na atividade"/>
    <n v="154190.39999999999"/>
    <n v="6.9790913504570848E-4"/>
    <n v="93.204222198275488"/>
    <x v="1"/>
  </r>
  <r>
    <x v="0"/>
    <s v="10.01.00027"/>
    <s v="Taxa de expediente"/>
    <n v="154164.09"/>
    <n v="6.9779004858284803E-4"/>
    <n v="93.204919988324065"/>
    <x v="0"/>
  </r>
  <r>
    <x v="1"/>
    <s v="10.01.00015"/>
    <s v="Cursos e Congressos"/>
    <n v="154148.09"/>
    <n v="6.9771762808091837E-4"/>
    <n v="93.20561770595215"/>
    <x v="0"/>
  </r>
  <r>
    <x v="0"/>
    <s v="10.01.00015"/>
    <s v=" Sublocação de imóvel residencial (aluguel + condomínio) "/>
    <n v="154144.54"/>
    <n v="6.9770155978205275E-4"/>
    <n v="93.206315407511937"/>
    <x v="1"/>
  </r>
  <r>
    <x v="1"/>
    <s v="10.01.00014"/>
    <s v="INSS"/>
    <n v="154133.92000000001"/>
    <n v="6.9765349067389692E-4"/>
    <n v="93.207013061002613"/>
    <x v="0"/>
  </r>
  <r>
    <x v="0"/>
    <s v="10.01.00012"/>
    <s v="Material de escritório e de consumo"/>
    <n v="154121.82999999999"/>
    <n v="6.9759876793212621E-4"/>
    <n v="93.207710659770541"/>
    <x v="1"/>
  </r>
  <r>
    <x v="0"/>
    <s v="10.01.00015"/>
    <s v="Material odontológico para prestação de serviço"/>
    <n v="154109.25"/>
    <n v="6.9754182731248413E-4"/>
    <n v="93.208408201597848"/>
    <x v="1"/>
  </r>
  <r>
    <x v="0"/>
    <s v="10.01.00016"/>
    <s v="Remuneração de Prestador de Serviço Autonomo"/>
    <n v="154101.24"/>
    <n v="6.9750557179870556E-4"/>
    <n v="93.209105707169641"/>
    <x v="0"/>
  </r>
  <r>
    <x v="1"/>
    <s v="10.01.00015"/>
    <s v="Material Odontológico, Hospitalar e Prótese dentária"/>
    <n v="154063.54"/>
    <n v="6.9733493099103402E-4"/>
    <n v="93.209803042100631"/>
    <x v="1"/>
  </r>
  <r>
    <x v="1"/>
    <s v="10.01.00015"/>
    <s v="Material Médico/Odontológico"/>
    <n v="154026.26999999999"/>
    <n v="6.9716623648435156E-4"/>
    <n v="93.210500208337109"/>
    <x v="1"/>
  </r>
  <r>
    <x v="0"/>
    <s v="10.01.00020"/>
    <s v="Cursos"/>
    <n v="153991.48000000001"/>
    <n v="6.9700876715546843E-4"/>
    <n v="93.211197217104271"/>
    <x v="0"/>
  </r>
  <r>
    <x v="1"/>
    <s v="10.01.00012"/>
    <s v="Despesas Consultório "/>
    <n v="153987.18"/>
    <n v="6.9698930414557468E-4"/>
    <n v="93.211894206408417"/>
    <x v="0"/>
  </r>
  <r>
    <x v="1"/>
    <s v="11.01.00022"/>
    <s v="OUTRAS DESPESAS"/>
    <n v="153982.62"/>
    <n v="6.9696866430252473E-4"/>
    <n v="93.212591175072717"/>
    <x v="0"/>
  </r>
  <r>
    <x v="0"/>
    <s v="10.01.00015"/>
    <s v="Material do Consultorio"/>
    <n v="153978.96"/>
    <n v="6.9695209811270831E-4"/>
    <n v="93.213288127170827"/>
    <x v="1"/>
  </r>
  <r>
    <x v="0"/>
    <s v="10.01.00006"/>
    <s v="Pagos a terceiros"/>
    <n v="153970.06"/>
    <n v="6.9691181420851E-4"/>
    <n v="93.21398503898503"/>
    <x v="1"/>
  </r>
  <r>
    <x v="1"/>
    <s v="10.01.00016"/>
    <s v="Despesas com serviços e materiais de informática"/>
    <n v="153967.76999999999"/>
    <n v="6.9690144902417135E-4"/>
    <n v="93.214681940434048"/>
    <x v="1"/>
  </r>
  <r>
    <x v="0"/>
    <s v="10.01.00013"/>
    <s v="Remuneração paga a terceiros, com ou sem vínculo empregatício, INSS e FGTS"/>
    <n v="153963.72"/>
    <n v="6.9688311758462035E-4"/>
    <n v="93.215378823551632"/>
    <x v="0"/>
  </r>
  <r>
    <x v="0"/>
    <s v="10.01.00038"/>
    <s v="CONTRIBUIÇÃO PREVIDENCIÁRIA - INSS SOBRE 13 ° SALÁRIO"/>
    <n v="153956.32999999999"/>
    <n v="6.9684966836529164E-4"/>
    <n v="93.21607567321999"/>
    <x v="0"/>
  </r>
  <r>
    <x v="1"/>
    <s v="10.01.00017"/>
    <s v="Seguros"/>
    <n v="153953.4"/>
    <n v="6.9683640636087577E-4"/>
    <n v="93.216772509626352"/>
    <x v="1"/>
  </r>
  <r>
    <x v="1"/>
    <s v="10.01.00038"/>
    <s v="TOTAL DE DESPESAS DO MÊS"/>
    <n v="153915.10999999999"/>
    <n v="6.966630950471953E-4"/>
    <n v="93.217469172721394"/>
    <x v="0"/>
  </r>
  <r>
    <x v="0"/>
    <s v="10.01.00012"/>
    <s v="Material de escritório ou para atividade do consultório"/>
    <n v="153899.37"/>
    <n v="6.9659185137842217E-4"/>
    <n v="93.218165764572774"/>
    <x v="1"/>
  </r>
  <r>
    <x v="0"/>
    <s v="10.01.00046"/>
    <s v="DARF (Previdencia + IRRF)"/>
    <n v="153896.09"/>
    <n v="6.9657700517552655E-4"/>
    <n v="93.218862341577946"/>
    <x v="0"/>
  </r>
  <r>
    <x v="1"/>
    <s v="10.01.00025"/>
    <s v="Imposto de Renda Retido na Fonte s/Folha de Pagamento e Férias"/>
    <n v="153892.29"/>
    <n v="6.9655980530631829E-4"/>
    <n v="93.219558901383252"/>
    <x v="0"/>
  </r>
  <r>
    <x v="0"/>
    <s v="10.01.00013"/>
    <s v="Remuneração paga a empregados do cartório"/>
    <n v="153890.32999999999"/>
    <n v="6.9655093379483181E-4"/>
    <n v="93.220255452317048"/>
    <x v="0"/>
  </r>
  <r>
    <x v="1"/>
    <s v="10.01.00015"/>
    <s v="PROTÉTICOS"/>
    <n v="153884.68"/>
    <n v="6.9652536030508799E-4"/>
    <n v="93.220951977677359"/>
    <x v="0"/>
  </r>
  <r>
    <x v="0"/>
    <s v="10.01.00002"/>
    <s v="Aluguel consultório"/>
    <n v="153884.51"/>
    <n v="6.96524590837255E-4"/>
    <n v="93.221648502268195"/>
    <x v="1"/>
  </r>
  <r>
    <x v="1"/>
    <s v="10.01.00025"/>
    <s v="Repasses Legais - Tribunal de Justiça"/>
    <n v="153880.14000000001"/>
    <n v="6.965048109876655E-4"/>
    <n v="93.222345007079184"/>
    <x v="0"/>
  </r>
  <r>
    <x v="0"/>
    <s v="10.01.00015"/>
    <s v="Materiais  Medicamentos usados nos Serviços"/>
    <n v="153870"/>
    <n v="6.9645891449456759E-4"/>
    <n v="93.223041465993674"/>
    <x v="1"/>
  </r>
  <r>
    <x v="1"/>
    <s v="10.01.00016"/>
    <s v="Despesas com Material Odontológico"/>
    <n v="153865.85999999999"/>
    <n v="6.9644017568969326E-4"/>
    <n v="93.223737906169362"/>
    <x v="1"/>
  </r>
  <r>
    <x v="1"/>
    <s v="10.01.00003"/>
    <s v="Salario/Férias/Rescisão funcionários "/>
    <n v="153834.03"/>
    <n v="6.9629610415366692E-4"/>
    <n v="93.224434202273514"/>
    <x v="0"/>
  </r>
  <r>
    <x v="0"/>
    <s v="10.01.00017"/>
    <s v="Obrigações Trabalhistas - Remunerações e Encargos"/>
    <n v="153832.62"/>
    <n v="6.9628972209693444E-4"/>
    <n v="93.225130491995614"/>
    <x v="0"/>
  </r>
  <r>
    <x v="0"/>
    <s v="10.01.00017"/>
    <s v="Materiais de uso profissional"/>
    <n v="153818.07999999999"/>
    <n v="6.9622390996580588E-4"/>
    <n v="93.225826715905583"/>
    <x v="1"/>
  </r>
  <r>
    <x v="0"/>
    <s v="10.01.00016"/>
    <s v="Gastos com Profissionais"/>
    <n v="153753.16"/>
    <n v="6.9593006377922635E-4"/>
    <n v="93.226522645969368"/>
    <x v="0"/>
  </r>
  <r>
    <x v="0"/>
    <s v="10.01.00013"/>
    <s v="Remuneração paga a terceiros, sem vínculo empregatício."/>
    <n v="153731.72"/>
    <n v="6.9583302030664068E-4"/>
    <n v="93.22721847898967"/>
    <x v="1"/>
  </r>
  <r>
    <x v="0"/>
    <s v="10.01.00016"/>
    <s v="MATERIAL E MEDICAMENTO"/>
    <n v="153691.73000000001"/>
    <n v="6.9565201431463037E-4"/>
    <n v="93.227914131003985"/>
    <x v="1"/>
  </r>
  <r>
    <x v="0"/>
    <s v="10.01.00018"/>
    <s v="Total de despesas"/>
    <n v="153677.53"/>
    <n v="6.9558774111916778E-4"/>
    <n v="93.228609718745105"/>
    <x v="0"/>
  </r>
  <r>
    <x v="0"/>
    <s v="10.01.00033"/>
    <s v="INSS s/ folha"/>
    <n v="153649.49"/>
    <n v="6.9546082418953602E-4"/>
    <n v="93.229305179569295"/>
    <x v="0"/>
  </r>
  <r>
    <x v="0"/>
    <s v="10.01.00026"/>
    <s v="Serviços de Terceiros"/>
    <n v="153647.57"/>
    <n v="6.9545213372930448E-4"/>
    <n v="93.230000631703021"/>
    <x v="1"/>
  </r>
  <r>
    <x v="0"/>
    <s v="10.01.00019"/>
    <s v="Serviços prestados"/>
    <n v="153604.04999999999"/>
    <n v="6.9525514996405581E-4"/>
    <n v="93.230695886852985"/>
    <x v="0"/>
  </r>
  <r>
    <x v="0"/>
    <s v="10.01.00017"/>
    <s v="material de consumo"/>
    <n v="153589.92000000001"/>
    <n v="6.951911936082894E-4"/>
    <n v="93.231391078046599"/>
    <x v="1"/>
  </r>
  <r>
    <x v="0"/>
    <s v="10.01.00018"/>
    <s v="Serviços Prestado"/>
    <n v="153563.31"/>
    <n v="6.9507074926101749E-4"/>
    <n v="93.232086148795858"/>
    <x v="0"/>
  </r>
  <r>
    <x v="1"/>
    <s v="10.01.00015"/>
    <s v="Materiais de Insumo"/>
    <n v="153546.87"/>
    <n v="6.9499633719528485E-4"/>
    <n v="93.23278114513306"/>
    <x v="1"/>
  </r>
  <r>
    <x v="1"/>
    <s v="10.01.00011"/>
    <s v="Material de consumo, conservação e limpeza do escritório/consultório"/>
    <n v="153526.96"/>
    <n v="6.9490621893319613E-4"/>
    <n v="93.233476051352"/>
    <x v="1"/>
  </r>
  <r>
    <x v="0"/>
    <s v="10.01.00029"/>
    <s v="IRRF"/>
    <n v="153516.60999999999"/>
    <n v="6.9485937192101041E-4"/>
    <n v="93.234170910723918"/>
    <x v="0"/>
  </r>
  <r>
    <x v="1"/>
    <s v="10.01.00012"/>
    <s v="Material usado na prestação de serviços odontológicos"/>
    <n v="153507.04"/>
    <n v="6.9481605540829374E-4"/>
    <n v="93.234865726779333"/>
    <x v="1"/>
  </r>
  <r>
    <x v="1"/>
    <s v="10.01.00012"/>
    <s v="Material de escritório - consultorio"/>
    <n v="153469.41"/>
    <n v="6.9464573144031806E-4"/>
    <n v="93.235560372510776"/>
    <x v="1"/>
  </r>
  <r>
    <x v="1"/>
    <s v="10.01.00018"/>
    <s v="Serviços de publicidade e propaganda"/>
    <n v="153465.67000000001"/>
    <n v="6.946288031479921E-4"/>
    <n v="93.236255001313921"/>
    <x v="0"/>
  </r>
  <r>
    <x v="0"/>
    <s v="10.01.00013"/>
    <s v="HONORÁRIOS"/>
    <n v="153454.16"/>
    <n v="6.9457670564941642E-4"/>
    <n v="93.236949578019576"/>
    <x v="0"/>
  </r>
  <r>
    <x v="1"/>
    <s v="10.01.00005"/>
    <s v="Salários e Bolsa Estágio"/>
    <n v="153448.72"/>
    <n v="6.9455208267876019E-4"/>
    <n v="93.237644130102254"/>
    <x v="0"/>
  </r>
  <r>
    <x v="1"/>
    <s v="10.01.00016"/>
    <s v="Materiais Cirurgicos / Odontológicos "/>
    <n v="153448.1"/>
    <n v="6.9454927638431055E-4"/>
    <n v="93.238338679378643"/>
    <x v="1"/>
  </r>
  <r>
    <x v="1"/>
    <s v="10.01.00015"/>
    <s v="MATERIAL UTILIZADO NA PRESTAÇÃO DO SERVIÇO"/>
    <n v="153445.28"/>
    <n v="6.9453651227084536E-4"/>
    <n v="93.239033215890913"/>
    <x v="1"/>
  </r>
  <r>
    <x v="0"/>
    <s v="10.01.00010"/>
    <s v="ISS - Imposto Sobre Serviços"/>
    <n v="153440.07"/>
    <n v="6.9451293034490462E-4"/>
    <n v="93.239727728821265"/>
    <x v="0"/>
  </r>
  <r>
    <x v="1"/>
    <s v="10.01.00016"/>
    <s v="Honorarios contabeis"/>
    <n v="153427.17000000001"/>
    <n v="6.9445454131522382E-4"/>
    <n v="93.240422183362583"/>
    <x v="0"/>
  </r>
  <r>
    <x v="0"/>
    <s v="10.01.00006"/>
    <s v="(SALARIOS E ENCARGOS) FGTS"/>
    <n v="153417.87"/>
    <n v="6.9441244689847715E-4"/>
    <n v="93.241116595809487"/>
    <x v="0"/>
  </r>
  <r>
    <x v="0"/>
    <s v="10.01.00015"/>
    <s v="Insumos para atividade médica"/>
    <n v="153404.57"/>
    <n v="6.9435224735624819E-4"/>
    <n v="93.241810948056838"/>
    <x v="1"/>
  </r>
  <r>
    <x v="0"/>
    <s v="10.02.00003"/>
    <s v="Serviços prestados por PJ"/>
    <n v="153400.68"/>
    <n v="6.9433464012171649E-4"/>
    <n v="93.242505282696953"/>
    <x v="0"/>
  </r>
  <r>
    <x v="1"/>
    <s v="10.01.00016"/>
    <s v="Propaganda"/>
    <n v="153390.87"/>
    <n v="6.9429023730147087E-4"/>
    <n v="93.243199572934259"/>
    <x v="0"/>
  </r>
  <r>
    <x v="1"/>
    <s v="10.01.00008"/>
    <s v="Material de serviço Odontológico"/>
    <n v="153354.92000000001"/>
    <n v="6.9412751748619778E-4"/>
    <n v="93.24389370045175"/>
    <x v="1"/>
  </r>
  <r>
    <x v="1"/>
    <s v="10.01.00016"/>
    <s v="Material de consumo odontológico (dentais) e fornecedores "/>
    <n v="153327.82999999999"/>
    <n v="6.9400490052386806E-4"/>
    <n v="93.244587705352274"/>
    <x v="1"/>
  </r>
  <r>
    <x v="0"/>
    <s v="10.01.00021"/>
    <s v="Complemento de Salario - Pensão Alimenticia "/>
    <n v="153327.75"/>
    <n v="6.9400453842135851E-4"/>
    <n v="93.245281709890691"/>
    <x v="0"/>
  </r>
  <r>
    <x v="1"/>
    <s v="10.01.00015"/>
    <s v="Material de uso do consultorio"/>
    <n v="153304.39000000001"/>
    <n v="6.938988044885413E-4"/>
    <n v="93.245975608695176"/>
    <x v="1"/>
  </r>
  <r>
    <x v="0"/>
    <s v="10.01.00015"/>
    <s v="FOLHA MENSAL DE SALARIOS"/>
    <n v="153279.04000000001"/>
    <n v="6.9378406325579646E-4"/>
    <n v="93.246669392758434"/>
    <x v="0"/>
  </r>
  <r>
    <x v="0"/>
    <s v="10.01.00015"/>
    <s v="Despesa com serviços de digitação e digitalização"/>
    <n v="153250"/>
    <n v="6.9365262004479416E-4"/>
    <n v="93.247363045378478"/>
    <x v="0"/>
  </r>
  <r>
    <x v="1"/>
    <s v="10.01.00015"/>
    <s v="Material tratamento dentário"/>
    <n v="153249.60999999999"/>
    <n v="6.9365085479505958E-4"/>
    <n v="93.248056696233277"/>
    <x v="1"/>
  </r>
  <r>
    <x v="1"/>
    <s v="10.01.00015"/>
    <s v="Tarifas Bancárias"/>
    <n v="153246.76"/>
    <n v="6.9363795489315347E-4"/>
    <n v="93.248750334188173"/>
    <x v="0"/>
  </r>
  <r>
    <x v="1"/>
    <s v="10.01.00055"/>
    <s v="INSS"/>
    <n v="153225.14000000001"/>
    <n v="6.9354009668992113E-4"/>
    <n v="93.249443874284864"/>
    <x v="0"/>
  </r>
  <r>
    <x v="0"/>
    <s v="10.01.00018"/>
    <s v="Material de Uso Profissional"/>
    <n v="153219.71"/>
    <n v="6.9351551898207857E-4"/>
    <n v="93.250137389803839"/>
    <x v="1"/>
  </r>
  <r>
    <x v="0"/>
    <s v="10.01.00041"/>
    <s v="ASSESSORIA E CONSULTORIA JURIDICAS"/>
    <n v="153188"/>
    <n v="6.9337199059981683E-4"/>
    <n v="93.250830761794433"/>
    <x v="0"/>
  </r>
  <r>
    <x v="0"/>
    <s v="10.01.00016"/>
    <s v="Material e equipamentos de estética e Odontológico para Consultório"/>
    <n v="153159.42000000001"/>
    <n v="6.9324262947824508E-4"/>
    <n v="93.251524004423914"/>
    <x v="1"/>
  </r>
  <r>
    <x v="1"/>
    <s v="10.02.00010"/>
    <s v="Despesas Diversas"/>
    <n v="153152.13"/>
    <n v="6.9320963288705328E-4"/>
    <n v="93.252217214056799"/>
    <x v="0"/>
  </r>
  <r>
    <x v="0"/>
    <s v="10.02.00002"/>
    <s v="Profissional Odontologicos"/>
    <n v="153138.68"/>
    <n v="6.931487544026187E-4"/>
    <n v="93.252910362811207"/>
    <x v="0"/>
  </r>
  <r>
    <x v="1"/>
    <s v="10.01.00004"/>
    <s v=" VERBAS RESCISÓRIAS"/>
    <n v="153128.70000000001"/>
    <n v="6.931035821145402E-4"/>
    <n v="93.253603466393315"/>
    <x v="0"/>
  </r>
  <r>
    <x v="1"/>
    <s v="10.01.00016"/>
    <s v="Recibo de Rescisão"/>
    <n v="153125.84"/>
    <n v="6.9309063694982019E-4"/>
    <n v="93.254296557030258"/>
    <x v="0"/>
  </r>
  <r>
    <x v="0"/>
    <s v="10.01.00015"/>
    <s v="Serviços Proteticos Contratados "/>
    <n v="153124"/>
    <n v="6.930823085920983E-4"/>
    <n v="93.254989639338845"/>
    <x v="0"/>
  </r>
  <r>
    <x v="0"/>
    <s v="10.01.00017"/>
    <s v="Laboratório de Próteses"/>
    <n v="153111.18"/>
    <n v="6.9302428166492715E-4"/>
    <n v="93.255682663620505"/>
    <x v="0"/>
  </r>
  <r>
    <x v="0"/>
    <s v="10.01.00019"/>
    <s v="Custo de Material Consultorio"/>
    <n v="153105.16"/>
    <n v="6.9299703345107621E-4"/>
    <n v="93.256375660653958"/>
    <x v="1"/>
  </r>
  <r>
    <x v="1"/>
    <s v="10.01.00003"/>
    <s v="Produtos médicos"/>
    <n v="153089.18"/>
    <n v="6.9292470347477391E-4"/>
    <n v="93.25706858535743"/>
    <x v="1"/>
  </r>
  <r>
    <x v="1"/>
    <s v="10.01.00006"/>
    <s v="Certidões e Emolumentos pagos a terceiros"/>
    <n v="153037.38"/>
    <n v="6.9269024209977668E-4"/>
    <n v="93.257761275599535"/>
    <x v="0"/>
  </r>
  <r>
    <x v="1"/>
    <s v="10.01.00015"/>
    <s v="Material para uso no consultório"/>
    <n v="153021.5"/>
    <n v="6.926183647516115E-4"/>
    <n v="93.258453893964287"/>
    <x v="1"/>
  </r>
  <r>
    <x v="1"/>
    <s v="10.01.00015"/>
    <s v="Material de consumo/Dental"/>
    <n v="152993.60999999999"/>
    <n v="6.9249212676418537E-4"/>
    <n v="93.259146386091047"/>
    <x v="1"/>
  </r>
  <r>
    <x v="0"/>
    <s v="10.01.00309"/>
    <s v="CONSTRUART COMERCIO INDUSTRIA DE MOVEIS LTDA "/>
    <n v="152993.5"/>
    <n v="6.9249162887323479E-4"/>
    <n v="93.259838877719915"/>
    <x v="0"/>
  </r>
  <r>
    <x v="0"/>
    <s v="10.01.00015"/>
    <s v="Materiais médicos utilizados na prestação dos serviços"/>
    <n v="152985.46"/>
    <n v="6.9245523757101497E-4"/>
    <n v="93.260531332957484"/>
    <x v="1"/>
  </r>
  <r>
    <x v="0"/>
    <s v="10.01.00015"/>
    <s v="Material de uso Odontológico"/>
    <n v="152981.62"/>
    <n v="6.9243785665055188E-4"/>
    <n v="93.261223770814141"/>
    <x v="1"/>
  </r>
  <r>
    <x v="1"/>
    <s v="10.01.00012"/>
    <s v="Material de Uso e Consumo do Consultório"/>
    <n v="152954.81"/>
    <n v="6.9231650704700606E-4"/>
    <n v="93.261916087321183"/>
    <x v="1"/>
  </r>
  <r>
    <x v="0"/>
    <s v="10.01.00026"/>
    <s v="Sistema de Informática - Aquisição e Manutenção "/>
    <n v="152951.32"/>
    <n v="6.9230071032502273E-4"/>
    <n v="93.262608388031509"/>
    <x v="1"/>
  </r>
  <r>
    <x v="0"/>
    <s v="10.01.00015"/>
    <s v="MOVIMENTO DE CAIXA"/>
    <n v="152929.12"/>
    <n v="6.9220022687859525E-4"/>
    <n v="93.263300588258389"/>
    <x v="0"/>
  </r>
  <r>
    <x v="0"/>
    <s v="10.03.00003"/>
    <s v="IRRF"/>
    <n v="152928.62"/>
    <n v="6.9219796373790998E-4"/>
    <n v="93.263992786222133"/>
    <x v="0"/>
  </r>
  <r>
    <x v="0"/>
    <s v="10.01.00015"/>
    <s v="Insumos e Ferramentas Odontologicas"/>
    <n v="152920.82999999999"/>
    <n v="6.9216270400603301E-4"/>
    <n v="93.264684948926146"/>
    <x v="1"/>
  </r>
  <r>
    <x v="0"/>
    <s v="10.01.00024"/>
    <s v="Locação de Bens Móveis "/>
    <n v="152910.28"/>
    <n v="6.9211495173757316E-4"/>
    <n v="93.265377063877878"/>
    <x v="0"/>
  </r>
  <r>
    <x v="1"/>
    <s v="10.01.00015"/>
    <s v="Despesas com execusao do serviço"/>
    <n v="152890.29999999999"/>
    <n v="6.9202451663578847E-4"/>
    <n v="93.266069088394516"/>
    <x v="0"/>
  </r>
  <r>
    <x v="0"/>
    <s v="10.01.00030"/>
    <s v="FRMMP-CE"/>
    <n v="152889.14000000001"/>
    <n v="6.9201926614939873E-4"/>
    <n v="93.26676110766067"/>
    <x v="0"/>
  </r>
  <r>
    <x v="1"/>
    <s v="10.01.00006"/>
    <s v=" Emolumentos pagos a terceiros Dentistas / Protéticos"/>
    <n v="152840.79999999999"/>
    <n v="6.9180046570794368E-4"/>
    <n v="93.267452908126373"/>
    <x v="0"/>
  </r>
  <r>
    <x v="0"/>
    <s v="10.01.00020"/>
    <s v="SERVIÇOS DIVERSOS"/>
    <n v="152833.56"/>
    <n v="6.917676954308206E-4"/>
    <n v="93.268144675821802"/>
    <x v="0"/>
  </r>
  <r>
    <x v="0"/>
    <s v="10.01.00022"/>
    <s v="Material de Consumo"/>
    <n v="152820.85"/>
    <n v="6.9171016639460025E-4"/>
    <n v="93.268836385988195"/>
    <x v="1"/>
  </r>
  <r>
    <x v="0"/>
    <s v="10.01.00019"/>
    <s v="Aluguel Móveis e Equipamentos"/>
    <n v="152800"/>
    <n v="6.9161579342802318E-4"/>
    <n v="93.269528001781623"/>
    <x v="1"/>
  </r>
  <r>
    <x v="1"/>
    <s v="10.01.00016"/>
    <s v="GRERJ Eletrônica - Atos Extrajudiciais"/>
    <n v="152786.38"/>
    <n v="6.9155414547575561E-4"/>
    <n v="93.270219555927099"/>
    <x v="0"/>
  </r>
  <r>
    <x v="1"/>
    <s v="10.01.00035"/>
    <s v="Pagamento de Férias"/>
    <n v="152766.28"/>
    <n v="6.9146316722020645E-4"/>
    <n v="93.270911019094314"/>
    <x v="0"/>
  </r>
  <r>
    <x v="1"/>
    <s v="10.01.00016"/>
    <s v="Gastos com Profissionais"/>
    <n v="152762.60999999999"/>
    <n v="6.9144655576757624E-4"/>
    <n v="93.271602465650076"/>
    <x v="0"/>
  </r>
  <r>
    <x v="1"/>
    <s v="10.01.00015"/>
    <s v="Despesas de Consultório"/>
    <n v="152751.07"/>
    <n v="6.9139432248055963E-4"/>
    <n v="93.272293859972564"/>
    <x v="0"/>
  </r>
  <r>
    <x v="0"/>
    <s v="10.01.00015"/>
    <s v="Laboratorio"/>
    <n v="152744.74"/>
    <n v="6.9136567111948365E-4"/>
    <n v="93.27298522564368"/>
    <x v="0"/>
  </r>
  <r>
    <x v="1"/>
    <s v="10.01.00025"/>
    <s v="Prótese"/>
    <n v="152730.16"/>
    <n v="6.9129967793710027E-4"/>
    <n v="93.273676525321619"/>
    <x v="0"/>
  </r>
  <r>
    <x v="1"/>
    <s v="10.01.00015"/>
    <s v="Material de uso no consultório "/>
    <n v="152726.31"/>
    <n v="6.912822517538235E-4"/>
    <n v="93.27436780757337"/>
    <x v="1"/>
  </r>
  <r>
    <x v="0"/>
    <s v="10.01.00015"/>
    <s v="OUTRAS DESPESAS NECESSÁRIAS À MANUTENÇÃO DA FONTE PRODUTORA"/>
    <n v="152726.01"/>
    <n v="6.9128089386941236E-4"/>
    <n v="93.275059088467245"/>
    <x v="1"/>
  </r>
  <r>
    <x v="0"/>
    <s v="10.01.00001"/>
    <s v="Despesas com Mat. de consumo p exercicio da atividade "/>
    <n v="152706.10999999999"/>
    <n v="6.9119082087013733E-4"/>
    <n v="93.275750279288118"/>
    <x v="0"/>
  </r>
  <r>
    <x v="1"/>
    <s v="10.01.00015"/>
    <s v="MATERIAL DE USO MEDICO"/>
    <n v="152648.63"/>
    <n v="6.9093065021695512E-4"/>
    <n v="93.276441209938341"/>
    <x v="1"/>
  </r>
  <r>
    <x v="1"/>
    <s v="10.01.00015"/>
    <s v="Combustível"/>
    <n v="152626.87"/>
    <n v="6.9083215833433084E-4"/>
    <n v="93.277132042096682"/>
    <x v="1"/>
  </r>
  <r>
    <x v="0"/>
    <s v="10.01.00015"/>
    <s v="Compra para a prestação de serviços"/>
    <n v="152606.65"/>
    <n v="6.9074063692501719E-4"/>
    <n v="93.277822782733608"/>
    <x v="0"/>
  </r>
  <r>
    <x v="0"/>
    <s v="10.01.00017"/>
    <s v="INFORMÁTICA, SISTEMA E INTERNET"/>
    <n v="152603.5"/>
    <n v="6.9072637913869983E-4"/>
    <n v="93.278513509112742"/>
    <x v="0"/>
  </r>
  <r>
    <x v="0"/>
    <s v="10.03.00002"/>
    <s v="FGTS"/>
    <n v="152573.12"/>
    <n v="6.9058887071066092E-4"/>
    <n v="93.279204097983452"/>
    <x v="0"/>
  </r>
  <r>
    <x v="1"/>
    <s v="10.01.00006"/>
    <s v="FGTS - Fundo de Garantia por Tempo de Serviço"/>
    <n v="152556.79"/>
    <n v="6.9051495653587897E-4"/>
    <n v="93.279894612939984"/>
    <x v="0"/>
  </r>
  <r>
    <x v="0"/>
    <s v="10.01.00023"/>
    <s v="Férias e Décimo terceiro"/>
    <n v="152529.60000000001"/>
    <n v="6.9039188694541235E-4"/>
    <n v="93.280585004826932"/>
    <x v="0"/>
  </r>
  <r>
    <x v="1"/>
    <s v="10.01.00002"/>
    <s v="Aluguel do escritório/Cartorio"/>
    <n v="152527.23000000001"/>
    <n v="6.9038115965856404E-4"/>
    <n v="93.281275385986589"/>
    <x v="1"/>
  </r>
  <r>
    <x v="1"/>
    <s v="10.01.00015"/>
    <s v=" Remuneração paga a terceiros, sem vínculo empregatício"/>
    <n v="152518.13"/>
    <n v="6.903399704980915E-4"/>
    <n v="93.281965725957093"/>
    <x v="1"/>
  </r>
  <r>
    <x v="1"/>
    <s v="10.01.00015"/>
    <s v="Serviços de Terceiros - PJ"/>
    <n v="152513.57"/>
    <n v="6.9031933065504154E-4"/>
    <n v="93.282656045287752"/>
    <x v="1"/>
  </r>
  <r>
    <x v="0"/>
    <s v="10.01.00016"/>
    <s v="Despesa com material odontológico"/>
    <n v="152505.82"/>
    <n v="6.9028425197441951E-4"/>
    <n v="93.283346329539725"/>
    <x v="1"/>
  </r>
  <r>
    <x v="1"/>
    <s v="10.01.00020"/>
    <s v="Aquisição de Maquinas, Equipamentos (hardware) e Programas (software) "/>
    <n v="152494.35"/>
    <n v="6.9023233552709866E-4"/>
    <n v="93.284036561875254"/>
    <x v="1"/>
  </r>
  <r>
    <x v="0"/>
    <s v="10.01.00016"/>
    <s v="Imposto T.F.J"/>
    <n v="152477.26"/>
    <n v="6.9015498137847502E-4"/>
    <n v="93.284726716856639"/>
    <x v="0"/>
  </r>
  <r>
    <x v="1"/>
    <s v="10.01.00012"/>
    <s v="Material de uso no consultório "/>
    <n v="152385.94"/>
    <n v="6.8974164136371161E-4"/>
    <n v="93.285416458498005"/>
    <x v="1"/>
  </r>
  <r>
    <x v="1"/>
    <s v="10.01.00060"/>
    <s v="Premiação dos Funcionários"/>
    <n v="152374.39999999999"/>
    <n v="6.8968940807669478E-4"/>
    <n v="93.286106147906082"/>
    <x v="0"/>
  </r>
  <r>
    <x v="0"/>
    <s v="10.01.00031"/>
    <s v="Serviços terceirizados"/>
    <n v="152344.82"/>
    <n v="6.8955552067375238E-4"/>
    <n v="93.286795703426762"/>
    <x v="0"/>
  </r>
  <r>
    <x v="1"/>
    <s v="10.01.00017"/>
    <s v="Mão de Obra de Terceiros"/>
    <n v="152317.5"/>
    <n v="6.894318626667075E-4"/>
    <n v="93.28748513528943"/>
    <x v="1"/>
  </r>
  <r>
    <x v="1"/>
    <s v="10.01.00025"/>
    <s v="DESPESA COM ROYALTIES "/>
    <n v="152309.31"/>
    <n v="6.8939479242228227E-4"/>
    <n v="93.288174530081847"/>
    <x v="0"/>
  </r>
  <r>
    <x v="1"/>
    <s v="10.01.00020"/>
    <s v="Serviços pagos a terceiros (odontológicos)"/>
    <n v="152302.03"/>
    <n v="6.8936184109390437E-4"/>
    <n v="93.288863891922944"/>
    <x v="1"/>
  </r>
  <r>
    <x v="1"/>
    <s v="10.01.00018"/>
    <s v="Serviço Prestado por Pessoa Juridica"/>
    <n v="152290.95000000001"/>
    <n v="6.893116898963182E-4"/>
    <n v="93.28955320361284"/>
    <x v="0"/>
  </r>
  <r>
    <x v="1"/>
    <s v="10.01.00019"/>
    <s v="Remuneração paga a pessoas jurídicas em geral"/>
    <n v="152287.74"/>
    <n v="6.8929716053311844E-4"/>
    <n v="93.290242500773374"/>
    <x v="0"/>
  </r>
  <r>
    <x v="0"/>
    <s v="10.01.00027"/>
    <s v="Assessoria Jurídica"/>
    <n v="152267.5"/>
    <n v="6.8920554859817744E-4"/>
    <n v="93.29093170632197"/>
    <x v="0"/>
  </r>
  <r>
    <x v="1"/>
    <s v="10.01.00015"/>
    <s v="Despesas com dentais"/>
    <n v="152224.91"/>
    <n v="6.8901277427460355E-4"/>
    <n v="93.291620719096244"/>
    <x v="0"/>
  </r>
  <r>
    <x v="0"/>
    <s v="10.01.00005"/>
    <s v="Material Expediente"/>
    <n v="152221.01"/>
    <n v="6.8899512177725817E-4"/>
    <n v="93.292309714218021"/>
    <x v="1"/>
  </r>
  <r>
    <x v="0"/>
    <s v="10.01.00016"/>
    <s v="Serviço adquirido "/>
    <n v="152219.48000000001"/>
    <n v="6.8898819656676121E-4"/>
    <n v="93.292998702414593"/>
    <x v="0"/>
  </r>
  <r>
    <x v="1"/>
    <s v="10.01.00015"/>
    <s v="Material odontológico utilizado na prestação de serviço/consultório"/>
    <n v="152194.21"/>
    <n v="6.8887381743652591E-4"/>
    <n v="93.293687576232031"/>
    <x v="1"/>
  </r>
  <r>
    <x v="1"/>
    <s v="10.01.00018"/>
    <s v="Material de consumo escritório/consultorio"/>
    <n v="152172.89000000001"/>
    <n v="6.8877731711770483E-4"/>
    <n v="93.294376353549154"/>
    <x v="1"/>
  </r>
  <r>
    <x v="1"/>
    <s v="10.01.00018"/>
    <s v="Dental"/>
    <n v="152166.46"/>
    <n v="6.8874821312849173E-4"/>
    <n v="93.295065101762276"/>
    <x v="0"/>
  </r>
  <r>
    <x v="1"/>
    <s v="11.01.00021"/>
    <s v="Outros"/>
    <n v="152154.20000000001"/>
    <n v="6.8869272091888836E-4"/>
    <n v="93.29575379448319"/>
    <x v="0"/>
  </r>
  <r>
    <x v="1"/>
    <s v="10.01.00031"/>
    <s v="Desp. M &amp; Borges Implantes Dentarios LTDA"/>
    <n v="152119.42000000001"/>
    <n v="6.885352968528188E-4"/>
    <n v="93.296442329780049"/>
    <x v="0"/>
  </r>
  <r>
    <x v="1"/>
    <s v="10.01.00006"/>
    <s v="06-Emolumentos pagos a terceiros"/>
    <n v="152087.5"/>
    <n v="6.8839081795146902E-4"/>
    <n v="93.297130720598005"/>
    <x v="0"/>
  </r>
  <r>
    <x v="1"/>
    <s v="10.01.00015"/>
    <s v="SERVIÇOS TOMADOS "/>
    <n v="152085.63"/>
    <n v="6.8838235380530599E-4"/>
    <n v="93.297819102951806"/>
    <x v="0"/>
  </r>
  <r>
    <x v="1"/>
    <s v="10.01.00018"/>
    <s v="Serviços prestados de terceiros"/>
    <n v="152058.29"/>
    <n v="6.8825860527263385E-4"/>
    <n v="93.298507361557085"/>
    <x v="1"/>
  </r>
  <r>
    <x v="0"/>
    <s v="10.01.00015"/>
    <s v="Honorarios contabeis"/>
    <n v="151989.46"/>
    <n v="6.8794706132589516E-4"/>
    <n v="93.299195308618408"/>
    <x v="0"/>
  </r>
  <r>
    <x v="0"/>
    <s v="10.01.00017"/>
    <s v="Medicamentos usados em consultório dermatológico"/>
    <n v="151988.1"/>
    <n v="6.8794090558323129E-4"/>
    <n v="93.299883249523987"/>
    <x v="0"/>
  </r>
  <r>
    <x v="1"/>
    <s v="10.02.00001"/>
    <s v="Produtos Médicos e Farmaceuticos"/>
    <n v="151974.14000000001"/>
    <n v="6.8787771869529765E-4"/>
    <n v="93.300571127242677"/>
    <x v="1"/>
  </r>
  <r>
    <x v="0"/>
    <s v="10.01.00015"/>
    <s v="Materiais/Insumos"/>
    <n v="151966.19"/>
    <n v="6.8784173475840138E-4"/>
    <n v="93.301258968977436"/>
    <x v="1"/>
  </r>
  <r>
    <x v="1"/>
    <s v="10.01.00036"/>
    <s v="TSNR "/>
    <n v="151954.88"/>
    <n v="6.8779054251609983E-4"/>
    <n v="93.30194675951995"/>
    <x v="0"/>
  </r>
  <r>
    <x v="1"/>
    <s v="10.03.00001"/>
    <s v="FOPAG/FERIAS/13º SALARIO"/>
    <n v="151948"/>
    <n v="6.8775940170026997E-4"/>
    <n v="93.30263451892165"/>
    <x v="0"/>
  </r>
  <r>
    <x v="1"/>
    <s v="10.01.00032"/>
    <s v="Serviços contratados - Segurança eletrônica e patrimonial"/>
    <n v="151934.73000000001"/>
    <n v="6.8769933794648227E-4"/>
    <n v="93.303322218259595"/>
    <x v="0"/>
  </r>
  <r>
    <x v="0"/>
    <s v="10.01.00013"/>
    <s v=" INSS e FGTS"/>
    <n v="151934.47"/>
    <n v="6.8769816111332585E-4"/>
    <n v="93.304009916420711"/>
    <x v="0"/>
  </r>
  <r>
    <x v="0"/>
    <s v="10.01.00025"/>
    <s v="Recolhimento Fundo Garantidor Renda Mínima "/>
    <n v="151905.25"/>
    <n v="6.8756590317167678E-4"/>
    <n v="93.304697482323888"/>
    <x v="0"/>
  </r>
  <r>
    <x v="0"/>
    <s v="10.01.00021"/>
    <s v="Prestadores de Serviço sem Vínculo Empregatício (PJ ou PF)"/>
    <n v="151895.38"/>
    <n v="6.8752122877454897E-4"/>
    <n v="93.305385003552658"/>
    <x v="0"/>
  </r>
  <r>
    <x v="1"/>
    <s v="10.01.00018"/>
    <s v="LOCAÇÃO DE MAQUINAS E EQUIPAMENTOS"/>
    <n v="151882.51999999999"/>
    <n v="6.8746302079612288E-4"/>
    <n v="93.306072466573454"/>
    <x v="0"/>
  </r>
  <r>
    <x v="0"/>
    <s v="10.02.00003"/>
    <s v="13º SALÁRIO"/>
    <n v="151880.20000000001"/>
    <n v="6.874525198233433E-4"/>
    <n v="93.306759919093281"/>
    <x v="0"/>
  </r>
  <r>
    <x v="0"/>
    <s v="10.01.00015"/>
    <s v="Material aplicado ao serviço"/>
    <n v="151877.47"/>
    <n v="6.8744016307520145E-4"/>
    <n v="93.307447359256358"/>
    <x v="1"/>
  </r>
  <r>
    <x v="0"/>
    <s v="10.01.00021"/>
    <s v="FUNDO PROV REG. CIVIL"/>
    <n v="151869.57"/>
    <n v="6.8740440545237368E-4"/>
    <n v="93.308134763661812"/>
    <x v="0"/>
  </r>
  <r>
    <x v="0"/>
    <s v="10.01.00015"/>
    <s v="Fornecedores Dentais"/>
    <n v="151860.79999999999"/>
    <n v="6.8736470996475353E-4"/>
    <n v="93.308822128371773"/>
    <x v="0"/>
  </r>
  <r>
    <x v="0"/>
    <s v="10.01.00015"/>
    <s v="Combustível"/>
    <n v="151853.71"/>
    <n v="6.8733261862983597E-4"/>
    <n v="93.309509460990398"/>
    <x v="1"/>
  </r>
  <r>
    <x v="1"/>
    <s v="10.01.00015"/>
    <s v="Insumos e materiais de consumo"/>
    <n v="151780.94"/>
    <n v="6.8700324113449718E-4"/>
    <n v="93.310196464231538"/>
    <x v="1"/>
  </r>
  <r>
    <x v="1"/>
    <s v="10.01.00019"/>
    <s v="Desc. Perdas Ex.Anteriores/Reembolso IN 20"/>
    <n v="151778.67000000001"/>
    <n v="6.86992966475786E-4"/>
    <n v="93.310883457198017"/>
    <x v="0"/>
  </r>
  <r>
    <x v="0"/>
    <s v="10.01.00016"/>
    <s v="NF MATERIAIS ODONTOLOGICOS /DUPL"/>
    <n v="151770.67000000001"/>
    <n v="6.8695675622482122E-4"/>
    <n v="93.311570413954243"/>
    <x v="1"/>
  </r>
  <r>
    <x v="0"/>
    <s v="10.01.00029"/>
    <s v="INSS "/>
    <n v="151749.42000000001"/>
    <n v="6.8686057274569589E-4"/>
    <n v="93.312257274526985"/>
    <x v="0"/>
  </r>
  <r>
    <x v="0"/>
    <s v="10.01.00016"/>
    <s v="Materiais  Odontológicos"/>
    <n v="151746.76999999999"/>
    <n v="6.8684857810006369E-4"/>
    <n v="93.312944123105083"/>
    <x v="1"/>
  </r>
  <r>
    <x v="0"/>
    <s v="10.01.00015"/>
    <s v="Material de Consumo - Dental"/>
    <n v="151699.14000000001"/>
    <n v="6.8663299131838205E-4"/>
    <n v="93.313630756096401"/>
    <x v="1"/>
  </r>
  <r>
    <x v="1"/>
    <s v="10.01.00018"/>
    <s v="Despesa com protese"/>
    <n v="151642.35"/>
    <n v="6.8637594379934545E-4"/>
    <n v="93.314317132040202"/>
    <x v="0"/>
  </r>
  <r>
    <x v="0"/>
    <s v="10.01.00017"/>
    <s v="Serviços Prestados por terceiros"/>
    <n v="151641.93"/>
    <n v="6.8637404276116983E-4"/>
    <n v="93.315003506082959"/>
    <x v="1"/>
  </r>
  <r>
    <x v="0"/>
    <s v="10.01.00015"/>
    <s v="Material de expediente uso e consumo"/>
    <n v="151640.71"/>
    <n v="6.8636852069789769E-4"/>
    <n v="93.315689874603663"/>
    <x v="1"/>
  </r>
  <r>
    <x v="0"/>
    <s v="10.01.00021"/>
    <s v="Serviços Prestados por Terceiros"/>
    <n v="151637.1"/>
    <n v="6.8635218082214978E-4"/>
    <n v="93.316376226784485"/>
    <x v="1"/>
  </r>
  <r>
    <x v="1"/>
    <s v="10.01.00015"/>
    <s v="Insumos e Ferramentas Odontológicas"/>
    <n v="151591.85999999999"/>
    <n v="6.8614741185294369E-4"/>
    <n v="93.31706237419634"/>
    <x v="1"/>
  </r>
  <r>
    <x v="0"/>
    <s v="10.01.00023"/>
    <s v="Tarifas de Meios de Recebimento"/>
    <n v="151554.84"/>
    <n v="6.8597984891660409E-4"/>
    <n v="93.31774835404525"/>
    <x v="0"/>
  </r>
  <r>
    <x v="0"/>
    <s v="10.01.00016"/>
    <s v="ADMINISTRATIVA"/>
    <n v="151552.95999999999"/>
    <n v="6.8597133950762726E-4"/>
    <n v="93.318434325384757"/>
    <x v="0"/>
  </r>
  <r>
    <x v="1"/>
    <s v="10.01.00012"/>
    <s v="Material de Cartório"/>
    <n v="151551.13"/>
    <n v="6.8596305641271916E-4"/>
    <n v="93.319120288441169"/>
    <x v="1"/>
  </r>
  <r>
    <x v="0"/>
    <s v="10.01.00015"/>
    <s v="Material Uso e Consumo Consultorio"/>
    <n v="151542.66"/>
    <n v="6.8592471880951015E-4"/>
    <n v="93.319806213159978"/>
    <x v="1"/>
  </r>
  <r>
    <x v="1"/>
    <s v="10.01.00028"/>
    <s v="INSS de Remuneração para a terceiros, com vinculo empregatício"/>
    <n v="151532.98000000001"/>
    <n v="6.8588090440584268E-4"/>
    <n v="93.320492094064377"/>
    <x v="0"/>
  </r>
  <r>
    <x v="0"/>
    <s v="10.01.00022"/>
    <s v="Pagamento de funcionários "/>
    <n v="151525.12"/>
    <n v="6.8584532783426974E-4"/>
    <n v="93.321177939392214"/>
    <x v="0"/>
  </r>
  <r>
    <x v="1"/>
    <s v="10.01.00023"/>
    <s v="Despesas Com Funcionários "/>
    <n v="151523.91"/>
    <n v="6.8583985103381139E-4"/>
    <n v="93.321863779243245"/>
    <x v="0"/>
  </r>
  <r>
    <x v="1"/>
    <s v="10.01.00015"/>
    <s v="Insumos utilizados nos serviços "/>
    <n v="151511.97"/>
    <n v="6.8578580723424631E-4"/>
    <n v="93.32254956505048"/>
    <x v="1"/>
  </r>
  <r>
    <x v="1"/>
    <s v="10.01.00015"/>
    <s v="compra de material de obra"/>
    <n v="151507.01"/>
    <n v="6.857633568786482E-4"/>
    <n v="93.323235328407364"/>
    <x v="1"/>
  </r>
  <r>
    <x v="1"/>
    <s v="10.01.00036"/>
    <s v="Outras Despesas"/>
    <n v="151494.87"/>
    <n v="6.8570840782280909E-4"/>
    <n v="93.323921036815193"/>
    <x v="0"/>
  </r>
  <r>
    <x v="0"/>
    <s v="10.01.00016"/>
    <s v="material odontológico"/>
    <n v="151472.26999999999"/>
    <n v="6.8560611386383336E-4"/>
    <n v="93.324606642929055"/>
    <x v="1"/>
  </r>
  <r>
    <x v="0"/>
    <s v="10.01.00015"/>
    <s v="- Nota fiscal "/>
    <n v="151465.32"/>
    <n v="6.8557465620830785E-4"/>
    <n v="93.325292217585258"/>
    <x v="0"/>
  </r>
  <r>
    <x v="1"/>
    <s v="10.01.00018"/>
    <s v="Align Technology Brasil LTDA"/>
    <n v="151406.13"/>
    <n v="6.853067456139818E-4"/>
    <n v="93.325977524330867"/>
    <x v="0"/>
  </r>
  <r>
    <x v="0"/>
    <s v="10.01.00023"/>
    <s v="Salários e Ordenados"/>
    <n v="151364.23000000001"/>
    <n v="6.8511709442455363E-4"/>
    <n v="93.326662641425287"/>
    <x v="0"/>
  </r>
  <r>
    <x v="1"/>
    <s v="10.01.00008"/>
    <s v="Insumo para prestação de serviço"/>
    <n v="151303.34"/>
    <n v="6.8484148915189753E-4"/>
    <n v="93.327347482914433"/>
    <x v="1"/>
  </r>
  <r>
    <x v="0"/>
    <s v="10.01.00018"/>
    <s v="Laboratório"/>
    <n v="151300.44"/>
    <n v="6.8482836293592281E-4"/>
    <n v="93.328032311277369"/>
    <x v="0"/>
  </r>
  <r>
    <x v="1"/>
    <s v="10.01.00015"/>
    <s v="Material Medico "/>
    <n v="151268.47"/>
    <n v="6.8468365772050475E-4"/>
    <n v="93.328716994935093"/>
    <x v="1"/>
  </r>
  <r>
    <x v="0"/>
    <s v="10.01.00032"/>
    <s v="Material médico/hospitalar"/>
    <n v="151255.26"/>
    <n v="6.8462386554359901E-4"/>
    <n v="93.329401618800631"/>
    <x v="1"/>
  </r>
  <r>
    <x v="1"/>
    <s v="10.01.00015"/>
    <s v="Material para uso na atividade da profissão"/>
    <n v="151235.73000000001"/>
    <n v="6.845354672684312E-4"/>
    <n v="93.330086154267903"/>
    <x v="1"/>
  </r>
  <r>
    <x v="1"/>
    <s v="10.01.00009"/>
    <s v="SERVIÇOS PAGOS À TERCEIROS "/>
    <n v="151218.79"/>
    <n v="6.8445879206201318E-4"/>
    <n v="93.330770613059968"/>
    <x v="1"/>
  </r>
  <r>
    <x v="1"/>
    <s v="10.01.00002"/>
    <s v=" Remuneração de férias"/>
    <n v="151216.68"/>
    <n v="6.8444924160832119E-4"/>
    <n v="93.331455062301572"/>
    <x v="0"/>
  </r>
  <r>
    <x v="1"/>
    <s v="10.01.00015"/>
    <s v="Material aplicado na prestação de serviço "/>
    <n v="151211.53"/>
    <n v="6.8442593125926264E-4"/>
    <n v="93.332139488232826"/>
    <x v="1"/>
  </r>
  <r>
    <x v="1"/>
    <s v="10.01.00014"/>
    <s v="FUNDO DE GARANTIA POR TEMPO DE SERVIÇO - FGTS"/>
    <n v="151208.57999999999"/>
    <n v="6.844125787292193E-4"/>
    <n v="93.332823900811562"/>
    <x v="0"/>
  </r>
  <r>
    <x v="1"/>
    <s v="10.01.00015"/>
    <s v="Materiais Consultório"/>
    <n v="151208.46"/>
    <n v="6.8441203557545482E-4"/>
    <n v="93.333508312847144"/>
    <x v="1"/>
  </r>
  <r>
    <x v="0"/>
    <s v="10.01.00015"/>
    <s v="Materiais aplicados na prestação de serviço"/>
    <n v="151193.54999999999"/>
    <n v="6.8434454872021914E-4"/>
    <n v="93.33419265739586"/>
    <x v="1"/>
  </r>
  <r>
    <x v="1"/>
    <s v="10.01.00033"/>
    <s v="Devoluções Depósito Prévio"/>
    <n v="151188.96"/>
    <n v="6.8432377308872804E-4"/>
    <n v="93.334876981168946"/>
    <x v="0"/>
  </r>
  <r>
    <x v="0"/>
    <s v="10.01.00004"/>
    <s v="FGTS"/>
    <n v="151177.35999999999"/>
    <n v="6.8427126822482903E-4"/>
    <n v="93.335561252437174"/>
    <x v="0"/>
  </r>
  <r>
    <x v="1"/>
    <s v="10.01.00023"/>
    <s v="TAXAS"/>
    <n v="151150.67000000001"/>
    <n v="6.841504617750479E-4"/>
    <n v="93.336245402898953"/>
    <x v="0"/>
  </r>
  <r>
    <x v="1"/>
    <s v="10.01.00016"/>
    <s v="Material de uso odontológico"/>
    <n v="151146.41"/>
    <n v="6.8413117981640909E-4"/>
    <n v="93.336929534078763"/>
    <x v="1"/>
  </r>
  <r>
    <x v="1"/>
    <s v="10.01.00033"/>
    <s v="Guia da Previdência Social - GPS"/>
    <n v="151142.93"/>
    <n v="6.8411542835723933E-4"/>
    <n v="93.337613649507119"/>
    <x v="0"/>
  </r>
  <r>
    <x v="1"/>
    <s v="10.01.00015"/>
    <s v="Material de Consumo na Prestação de Serviços"/>
    <n v="151079.9"/>
    <n v="6.838301368424502E-4"/>
    <n v="93.338297479643956"/>
    <x v="1"/>
  </r>
  <r>
    <x v="0"/>
    <s v="10.01.00036"/>
    <s v="Plano de saúde / Plano dentário"/>
    <n v="151065.88"/>
    <n v="6.8376667837763438E-4"/>
    <n v="93.338981246322334"/>
    <x v="1"/>
  </r>
  <r>
    <x v="0"/>
    <s v="10.01.00009"/>
    <s v="TSNR"/>
    <n v="151057.18"/>
    <n v="6.8372729972971009E-4"/>
    <n v="93.339664973622064"/>
    <x v="0"/>
  </r>
  <r>
    <x v="0"/>
    <s v="10.01.00015"/>
    <s v="Despesas com Serviços Prestados"/>
    <n v="151012.72"/>
    <n v="6.8352606125997317E-4"/>
    <n v="93.34034849968333"/>
    <x v="0"/>
  </r>
  <r>
    <x v="0"/>
    <s v="10.01.00020"/>
    <s v="Laboratório de Protése"/>
    <n v="150970.88"/>
    <n v="6.8333668164742719E-4"/>
    <n v="93.341031836364976"/>
    <x v="0"/>
  </r>
  <r>
    <x v="1"/>
    <s v="10.01.00002"/>
    <s v="Aluguel do Consultório"/>
    <n v="150965.85999999999"/>
    <n v="6.8331395971494668E-4"/>
    <n v="93.341715150324688"/>
    <x v="1"/>
  </r>
  <r>
    <x v="0"/>
    <s v="10.01.00019"/>
    <s v="Despesa com instrução"/>
    <n v="150965.43"/>
    <n v="6.8331201341395738E-4"/>
    <n v="93.342398462338096"/>
    <x v="0"/>
  </r>
  <r>
    <x v="1"/>
    <s v="10.01.00015"/>
    <s v="Compra de Produtos e Medicamentos Veterinários"/>
    <n v="150956.44"/>
    <n v="6.8327132214443575E-4"/>
    <n v="93.343081733660242"/>
    <x v="1"/>
  </r>
  <r>
    <x v="1"/>
    <s v="10.01.00016"/>
    <s v="Materiais de Consumo do Consultório"/>
    <n v="150956.35"/>
    <n v="6.8327091477911241E-4"/>
    <n v="93.343765004575019"/>
    <x v="1"/>
  </r>
  <r>
    <x v="0"/>
    <s v="10.02.00006"/>
    <s v="Recibo Salário"/>
    <n v="150954.62"/>
    <n v="6.8326308431234121E-4"/>
    <n v="93.344448267659331"/>
    <x v="0"/>
  </r>
  <r>
    <x v="0"/>
    <s v="10.01.00015"/>
    <s v="Despesas materiais odontológicos"/>
    <n v="150929.41"/>
    <n v="6.8314897675898832E-4"/>
    <n v="93.345131416636093"/>
    <x v="1"/>
  </r>
  <r>
    <x v="0"/>
    <s v="10.01.00015"/>
    <s v="Material aplicado na prestação de serviço "/>
    <n v="150921.07999999999"/>
    <n v="6.8311127283517115E-4"/>
    <n v="93.345814527908928"/>
    <x v="1"/>
  </r>
  <r>
    <x v="1"/>
    <s v="10.01.00015"/>
    <s v="honorários e serviços"/>
    <n v="150917.47"/>
    <n v="6.8309493295942334E-4"/>
    <n v="93.346497622841881"/>
    <x v="0"/>
  </r>
  <r>
    <x v="1"/>
    <s v="10.01.00018"/>
    <s v="Expediente sistema de informática/locação/sistema de uso"/>
    <n v="150908.62"/>
    <n v="6.8305487536929354E-4"/>
    <n v="93.347180677717247"/>
    <x v="0"/>
  </r>
  <r>
    <x v="1"/>
    <s v="10.01.00017"/>
    <s v="Prestação de Serviço"/>
    <n v="150877.95000000001"/>
    <n v="6.8291605431965716E-4"/>
    <n v="93.347863593771564"/>
    <x v="0"/>
  </r>
  <r>
    <x v="1"/>
    <s v="10.01.00015"/>
    <s v="DESPESAS PAGAS SERVICOS DE TERCEIROS SEM VINCULO EMPREGATICIOS"/>
    <n v="150849.29999999999"/>
    <n v="6.8278637635838934E-4"/>
    <n v="93.348546380147923"/>
    <x v="1"/>
  </r>
  <r>
    <x v="0"/>
    <s v="10.01.00023"/>
    <s v="Despesas com reforma"/>
    <n v="150825.12"/>
    <n v="6.8267693087484824E-4"/>
    <n v="93.349229057078801"/>
    <x v="0"/>
  </r>
  <r>
    <x v="1"/>
    <s v="10.01.00001"/>
    <s v="ALUGUEL"/>
    <n v="150805.06"/>
    <n v="6.825861336705539E-4"/>
    <n v="93.349911643212465"/>
    <x v="1"/>
  </r>
  <r>
    <x v="0"/>
    <s v="10.01.00015"/>
    <s v="Serviços Profissionais PJ"/>
    <n v="150799.37"/>
    <n v="6.8256037912955525E-4"/>
    <n v="93.350594203591598"/>
    <x v="0"/>
  </r>
  <r>
    <x v="0"/>
    <s v="10.01.00017"/>
    <s v="Internet do escritório/consultório"/>
    <n v="150794.75"/>
    <n v="6.82539467709623E-4"/>
    <n v="93.351276743059302"/>
    <x v="0"/>
  </r>
  <r>
    <x v="0"/>
    <s v="10.01.00017"/>
    <s v="Despesas pagas para cobrança ou recebimento do rendimento"/>
    <n v="150774.89000000001"/>
    <n v="6.824495757616029E-4"/>
    <n v="93.351959192635064"/>
    <x v="0"/>
  </r>
  <r>
    <x v="1"/>
    <s v="10.01.00018"/>
    <s v="Fornecedores"/>
    <n v="150773.89000000001"/>
    <n v="6.8244504948023225E-4"/>
    <n v="93.352641637684542"/>
    <x v="0"/>
  </r>
  <r>
    <x v="1"/>
    <s v="10.01.00003"/>
    <s v="Guias Cartorárias"/>
    <n v="150763.16"/>
    <n v="6.8239648248112573E-4"/>
    <n v="93.353324034167017"/>
    <x v="0"/>
  </r>
  <r>
    <x v="1"/>
    <s v="10.01.00015"/>
    <s v="Invisalign - Boletos Tratamentos"/>
    <n v="150758.26"/>
    <n v="6.8237430370240981E-4"/>
    <n v="93.354006408470724"/>
    <x v="0"/>
  </r>
  <r>
    <x v="0"/>
    <s v="10.01.00015"/>
    <s v="material de dentística e cirurgia "/>
    <n v="150756.57999999999"/>
    <n v="6.8236669954970701E-4"/>
    <n v="93.354688775170274"/>
    <x v="1"/>
  </r>
  <r>
    <x v="1"/>
    <s v="10.01.00015"/>
    <s v="Material clínico"/>
    <n v="150751.04000000001"/>
    <n v="6.8234162395091409E-4"/>
    <n v="93.355371116794231"/>
    <x v="1"/>
  </r>
  <r>
    <x v="1"/>
    <s v="10.01.00015"/>
    <s v="Material de consumo da atividade"/>
    <n v="150748.4"/>
    <n v="6.8232967456809557E-4"/>
    <n v="93.356053446468806"/>
    <x v="1"/>
  </r>
  <r>
    <x v="0"/>
    <s v="10.02.00002"/>
    <s v="Material aplicado no serviço"/>
    <n v="150743.9"/>
    <n v="6.8230930630192781E-4"/>
    <n v="93.356735755775105"/>
    <x v="1"/>
  </r>
  <r>
    <x v="1"/>
    <s v="10.01.00003"/>
    <s v="laboratorios protético"/>
    <n v="150715"/>
    <n v="6.8217849677031745E-4"/>
    <n v="93.357417934271879"/>
    <x v="0"/>
  </r>
  <r>
    <x v="1"/>
    <s v="10.01.00018"/>
    <s v="Serviços Terceiros - Pessoa Juridica"/>
    <n v="150709.07999999999"/>
    <n v="6.8215170118460353E-4"/>
    <n v="93.358100085973064"/>
    <x v="1"/>
  </r>
  <r>
    <x v="0"/>
    <s v="10.01.00003"/>
    <s v="DESPESAS DEDUTIVEIS CLINICA MONTESE "/>
    <n v="150700"/>
    <n v="6.8211060254975845E-4"/>
    <n v="93.358782196575618"/>
    <x v="0"/>
  </r>
  <r>
    <x v="0"/>
    <s v="10.01.00026"/>
    <s v="Salários"/>
    <n v="150693.99"/>
    <n v="6.8208339959872108E-4"/>
    <n v="93.359464279975214"/>
    <x v="0"/>
  </r>
  <r>
    <x v="1"/>
    <s v="10.01.00015"/>
    <s v="Despesas totais do Cartório do 2º Ofício de Cláudia - MT"/>
    <n v="150691.49"/>
    <n v="6.8207208389529461E-4"/>
    <n v="93.360146352059104"/>
    <x v="0"/>
  </r>
  <r>
    <x v="1"/>
    <s v="10.01.00017"/>
    <s v="Material médico"/>
    <n v="150665.32"/>
    <n v="6.81953631111826E-4"/>
    <n v="93.36082830569022"/>
    <x v="1"/>
  </r>
  <r>
    <x v="0"/>
    <s v="10.01.00006"/>
    <s v="Despesas com leilão em Geral"/>
    <n v="150659.95000000001"/>
    <n v="6.8192932498086585E-4"/>
    <n v="93.361510235015203"/>
    <x v="0"/>
  </r>
  <r>
    <x v="1"/>
    <s v="10.01.00020"/>
    <s v="Divulgacao e Propaganda do Servico Odontologico"/>
    <n v="150657.19"/>
    <n v="6.8191683244428296E-4"/>
    <n v="93.362192151847651"/>
    <x v="0"/>
  </r>
  <r>
    <x v="0"/>
    <s v="10.01.00033"/>
    <s v="Material de Uso e Consumo"/>
    <n v="150622.44"/>
    <n v="6.8175954416665454E-4"/>
    <n v="93.362873911391816"/>
    <x v="1"/>
  </r>
  <r>
    <x v="0"/>
    <s v="10.01.00024"/>
    <s v="Honorários Contábeis"/>
    <n v="150621.24"/>
    <n v="6.8175411262900976E-4"/>
    <n v="93.36355566550445"/>
    <x v="0"/>
  </r>
  <r>
    <x v="1"/>
    <s v="10.01.00015"/>
    <s v="Diversas"/>
    <n v="150619.63"/>
    <n v="6.8174682531600315E-4"/>
    <n v="93.364237412329771"/>
    <x v="0"/>
  </r>
  <r>
    <x v="0"/>
    <s v="10.01.00016"/>
    <s v="Material Dentário"/>
    <n v="150617.97"/>
    <n v="6.8173931168892792E-4"/>
    <n v="93.364919151641459"/>
    <x v="1"/>
  </r>
  <r>
    <x v="1"/>
    <s v="10.01.00032"/>
    <s v="FERIAS"/>
    <n v="150613.85999999999"/>
    <n v="6.8172070867249474E-4"/>
    <n v="93.365600872350129"/>
    <x v="0"/>
  </r>
  <r>
    <x v="1"/>
    <s v="10.01.00017"/>
    <s v="Material para Tratamento Dentário"/>
    <n v="150580.48000000001"/>
    <n v="6.8156962140034408E-4"/>
    <n v="93.366282441971535"/>
    <x v="1"/>
  </r>
  <r>
    <x v="1"/>
    <s v="10.01.00031"/>
    <s v="Material Odonto/ Medicamentos"/>
    <n v="150575.44"/>
    <n v="6.8154680894223633E-4"/>
    <n v="93.366963988780483"/>
    <x v="1"/>
  </r>
  <r>
    <x v="1"/>
    <s v="10.02.00001"/>
    <s v="material Odontologico"/>
    <n v="150561.16"/>
    <n v="6.8148217364426408E-4"/>
    <n v="93.36764547095413"/>
    <x v="1"/>
  </r>
  <r>
    <x v="1"/>
    <s v="10.01.00025"/>
    <s v="Laboratório de Prótese"/>
    <n v="150537.1"/>
    <n v="6.8137327131448735E-4"/>
    <n v="93.36832684422545"/>
    <x v="0"/>
  </r>
  <r>
    <x v="0"/>
    <s v="10.01.00015"/>
    <s v=" Material de  Consumo"/>
    <n v="150534.6"/>
    <n v="6.8136195561106089E-4"/>
    <n v="93.369008206181064"/>
    <x v="1"/>
  </r>
  <r>
    <x v="0"/>
    <s v="10.01.00017"/>
    <s v="Material Dental - Insumos"/>
    <n v="150530.71"/>
    <n v="6.8134434837652919E-4"/>
    <n v="93.369689550529444"/>
    <x v="1"/>
  </r>
  <r>
    <x v="0"/>
    <s v="10.01.00017"/>
    <s v="Despesas Administrativas"/>
    <n v="150530.26999999999"/>
    <n v="6.813423568127261E-4"/>
    <n v="93.370370892886257"/>
    <x v="0"/>
  </r>
  <r>
    <x v="1"/>
    <s v="10.01.00015"/>
    <s v="MATERIAL DE CONSUMO NF:"/>
    <n v="150509.28"/>
    <n v="6.8124735016675719E-4"/>
    <n v="93.371052140236429"/>
    <x v="1"/>
  </r>
  <r>
    <x v="1"/>
    <s v="10.02.00005"/>
    <s v="INSS - CONTRIBUIÇÃO PREVIDENCIÁRIA - FOLHA DE PAGAMENTO"/>
    <n v="150506.67000000001"/>
    <n v="6.8123553657237993E-4"/>
    <n v="93.371733375773005"/>
    <x v="0"/>
  </r>
  <r>
    <x v="0"/>
    <s v="10.01.00008"/>
    <s v="Material de Uso e Consumo"/>
    <n v="150504.82"/>
    <n v="6.8122716295184436E-4"/>
    <n v="93.372414602935962"/>
    <x v="1"/>
  </r>
  <r>
    <x v="0"/>
    <s v="10.01.00016"/>
    <s v="Serviços prestado por terceiros"/>
    <n v="150480.79"/>
    <n v="6.8111839641050878E-4"/>
    <n v="93.373095721332376"/>
    <x v="1"/>
  </r>
  <r>
    <x v="0"/>
    <s v="10.01.00016"/>
    <s v="Prestador de Serviços - Protéticos"/>
    <n v="150479.29"/>
    <n v="6.8111160698845286E-4"/>
    <n v="93.37377683293937"/>
    <x v="0"/>
  </r>
  <r>
    <x v="1"/>
    <s v="10.01.00015"/>
    <s v="FGTS de funcionários"/>
    <n v="150478.84"/>
    <n v="6.8110957016183609E-4"/>
    <n v="93.374457942509537"/>
    <x v="0"/>
  </r>
  <r>
    <x v="0"/>
    <s v="10.01.00015"/>
    <s v="DESPESA COM INSUMO"/>
    <n v="150477.38"/>
    <n v="6.81102961791035E-4"/>
    <n v="93.375139045471329"/>
    <x v="1"/>
  </r>
  <r>
    <x v="0"/>
    <s v="10.01.00010"/>
    <s v="ISS Mensal/Retenção"/>
    <n v="150468.07"/>
    <n v="6.8106082211147475E-4"/>
    <n v="93.375820106293446"/>
    <x v="0"/>
  </r>
  <r>
    <x v="1"/>
    <s v="10.01.00012"/>
    <s v="Material de consumo de consultorio odontologico"/>
    <n v="150450.6"/>
    <n v="6.8098174797593021E-4"/>
    <n v="93.376501088041422"/>
    <x v="1"/>
  </r>
  <r>
    <x v="1"/>
    <s v="10.01.00008"/>
    <s v="Remuneração sobre serviços de pessoa juridica"/>
    <n v="150424.84"/>
    <n v="6.8086515096782354E-4"/>
    <n v="93.377181953192391"/>
    <x v="0"/>
  </r>
  <r>
    <x v="1"/>
    <s v="10.01.00015"/>
    <s v="Despesas Diversas Dedutíveis"/>
    <n v="150421.99"/>
    <n v="6.8085225106591732E-4"/>
    <n v="93.377862805443456"/>
    <x v="0"/>
  </r>
  <r>
    <x v="0"/>
    <s v="10.01.00016"/>
    <s v="Prestadores de Serviços - Contabilidade - Detran - Informaq - DRD"/>
    <n v="150404.29999999999"/>
    <n v="6.8077218114847139E-4"/>
    <n v="93.378543577624612"/>
    <x v="0"/>
  </r>
  <r>
    <x v="1"/>
    <s v="10.01.00015"/>
    <s v="MATERIAL DE CONSUMO (PRODUTOS ODONTOLÓGICOS)"/>
    <n v="150400.07999999999"/>
    <n v="6.8075308024108741E-4"/>
    <n v="93.379224330704858"/>
    <x v="1"/>
  </r>
  <r>
    <x v="0"/>
    <s v="10.01.00020"/>
    <s v="Material aplicado"/>
    <n v="150355.39000000001"/>
    <n v="6.8055080072663531E-4"/>
    <n v="93.379904881505581"/>
    <x v="1"/>
  </r>
  <r>
    <x v="1"/>
    <s v="10.01.00015"/>
    <s v="Material utilizado como insumo"/>
    <n v="150354.45000000001"/>
    <n v="6.8054654602214685E-4"/>
    <n v="93.380585428051603"/>
    <x v="1"/>
  </r>
  <r>
    <x v="1"/>
    <s v="10.01.00034"/>
    <s v="Serviços advocaticios"/>
    <n v="150350"/>
    <n v="6.8052640407004769E-4"/>
    <n v="93.381265954455671"/>
    <x v="0"/>
  </r>
  <r>
    <x v="0"/>
    <s v="10.01.00032"/>
    <s v="MATERIAL DE CONSUMO (PAPELARIA)"/>
    <n v="150347.21"/>
    <n v="6.8051377574502355E-4"/>
    <n v="93.381946468231419"/>
    <x v="1"/>
  </r>
  <r>
    <x v="1"/>
    <s v="10.01.00015"/>
    <s v="Serviços Protetico"/>
    <n v="150316"/>
    <n v="6.8037251050344718E-4"/>
    <n v="93.382626840741921"/>
    <x v="0"/>
  </r>
  <r>
    <x v="1"/>
    <s v="10.01.00016"/>
    <s v="Produtos Odontológicos  "/>
    <n v="150315.07"/>
    <n v="6.8036830106177261E-4"/>
    <n v="93.383307209042982"/>
    <x v="1"/>
  </r>
  <r>
    <x v="0"/>
    <s v="10.01.00015"/>
    <s v="Material utilizado na Harmonização Orofacial e/ou tratamento odontológico"/>
    <n v="150309.65"/>
    <n v="6.8034376861674385E-4"/>
    <n v="93.383987552811604"/>
    <x v="1"/>
  </r>
  <r>
    <x v="0"/>
    <s v="10.02.00001"/>
    <s v="Produtos Médicos e Farmaceuticos"/>
    <n v="150306.42000000001"/>
    <n v="6.8032914872791683E-4"/>
    <n v="93.384667881960326"/>
    <x v="1"/>
  </r>
  <r>
    <x v="0"/>
    <s v="10.01.00036"/>
    <s v="Material para reforma de imóvel"/>
    <n v="150273.13"/>
    <n v="6.8017846882108951E-4"/>
    <n v="93.385348060429152"/>
    <x v="1"/>
  </r>
  <r>
    <x v="1"/>
    <s v="10.01.00021"/>
    <s v="4019 - Licença de Sotfware"/>
    <n v="150264.57999999999"/>
    <n v="6.8013976911537074E-4"/>
    <n v="93.386028200198268"/>
    <x v="0"/>
  </r>
  <r>
    <x v="1"/>
    <s v="10.01.00017"/>
    <s v="aparelho ortodontico invisalign"/>
    <n v="150250.82"/>
    <n v="6.8007748748371134E-4"/>
    <n v="93.386708277685756"/>
    <x v="0"/>
  </r>
  <r>
    <x v="1"/>
    <s v="10.01.00022"/>
    <s v="Outras Despesas"/>
    <n v="150235.75"/>
    <n v="6.8000927642345636E-4"/>
    <n v="93.387388286962178"/>
    <x v="0"/>
  </r>
  <r>
    <x v="1"/>
    <s v="10.01.00012"/>
    <s v="Material de consumo consultório"/>
    <n v="150235"/>
    <n v="6.8000588171242835E-4"/>
    <n v="93.388068292843897"/>
    <x v="1"/>
  </r>
  <r>
    <x v="1"/>
    <s v="10.01.00036"/>
    <s v="FCRC"/>
    <n v="150213.13"/>
    <n v="6.7990689193885337E-4"/>
    <n v="93.388748199735829"/>
    <x v="0"/>
  </r>
  <r>
    <x v="0"/>
    <s v="10.01.00015"/>
    <s v="Material odontológico utilizado na prestação de serviço/consultório"/>
    <n v="150208.95999999999"/>
    <n v="6.798880173455379E-4"/>
    <n v="93.389428087753174"/>
    <x v="1"/>
  </r>
  <r>
    <x v="0"/>
    <s v="10.01.00015"/>
    <s v="Despesas com Marketing"/>
    <n v="150199.64000000001"/>
    <n v="6.7984583240316397E-4"/>
    <n v="93.390107933585583"/>
    <x v="0"/>
  </r>
  <r>
    <x v="0"/>
    <s v="10.01.00015"/>
    <s v="Insumos utilizados na prestação de serviços odontológicos"/>
    <n v="150186.51"/>
    <n v="6.79786402328768E-4"/>
    <n v="93.390787719987912"/>
    <x v="1"/>
  </r>
  <r>
    <x v="1"/>
    <s v="10.01.00015"/>
    <s v="Despesas com Dental e Protese Dentaria"/>
    <n v="150165.72"/>
    <n v="6.7969230093907311E-4"/>
    <n v="93.391467412288847"/>
    <x v="0"/>
  </r>
  <r>
    <x v="1"/>
    <s v="10.01.00019"/>
    <s v="Serviços de Informatica"/>
    <n v="150165.66"/>
    <n v="6.7969202936219082E-4"/>
    <n v="93.392147104318212"/>
    <x v="0"/>
  </r>
  <r>
    <x v="0"/>
    <s v="10.01.00006"/>
    <s v="Serviços prestados a terceiros"/>
    <n v="150163.65"/>
    <n v="6.7968293153663594E-4"/>
    <n v="93.392826787249746"/>
    <x v="1"/>
  </r>
  <r>
    <x v="0"/>
    <s v="10.01.00032"/>
    <s v="ADIANTAMENTO SALARIAL"/>
    <n v="150154.64000000001"/>
    <n v="6.7964214974148684E-4"/>
    <n v="93.393506429399494"/>
    <x v="0"/>
  </r>
  <r>
    <x v="1"/>
    <s v="10.01.00008"/>
    <s v="Despesas materiais com materiais dentários"/>
    <n v="150139.14000000001"/>
    <n v="6.7957199238024256E-4"/>
    <n v="93.394186001391873"/>
    <x v="1"/>
  </r>
  <r>
    <x v="0"/>
    <s v="10.01.00015"/>
    <s v="Material odontológico/Médico"/>
    <n v="150117.93"/>
    <n v="6.7947598995237194E-4"/>
    <n v="93.394865477381828"/>
    <x v="1"/>
  </r>
  <r>
    <x v="1"/>
    <s v="10.01.00015"/>
    <s v="Material Uso e Consumo Consultorio"/>
    <n v="150113.82"/>
    <n v="6.7945738693593887E-4"/>
    <n v="93.395544934768765"/>
    <x v="1"/>
  </r>
  <r>
    <x v="0"/>
    <s v="11.01.00019"/>
    <s v="OUTROS  PAGAMENTOS  "/>
    <n v="150100.35"/>
    <n v="6.7939641792587682E-4"/>
    <n v="93.396224331186687"/>
    <x v="0"/>
  </r>
  <r>
    <x v="0"/>
    <s v="10.01.00016"/>
    <s v="Locação de Equipamentos Médicos"/>
    <n v="150094"/>
    <n v="6.7936767603917348E-4"/>
    <n v="93.396903698862729"/>
    <x v="0"/>
  </r>
  <r>
    <x v="0"/>
    <s v="10.01.00036"/>
    <s v="DESPESAS DEDUTÍVEIS DO MÊS"/>
    <n v="150084.43"/>
    <n v="6.7932435952645681E-4"/>
    <n v="93.397583023222253"/>
    <x v="0"/>
  </r>
  <r>
    <x v="0"/>
    <s v="10.01.00016"/>
    <s v="Despesas com materiais odontológicos"/>
    <n v="150016.1"/>
    <n v="6.7901507872040361E-4"/>
    <n v="93.39826203830097"/>
    <x v="1"/>
  </r>
  <r>
    <x v="0"/>
    <s v="10.01.00044"/>
    <s v="Locação de móveis "/>
    <n v="150000"/>
    <n v="6.7894220559033694E-4"/>
    <n v="93.398940980506566"/>
    <x v="0"/>
  </r>
  <r>
    <x v="0"/>
    <s v="10.01.00043"/>
    <s v="Serviços advocatícios / assessoria jurídica"/>
    <n v="150000"/>
    <n v="6.7894220559033694E-4"/>
    <n v="93.399619922712162"/>
    <x v="0"/>
  </r>
  <r>
    <x v="1"/>
    <s v="10.01.00041"/>
    <s v="Assessoria e Consultoria"/>
    <n v="150000"/>
    <n v="6.7894220559033694E-4"/>
    <n v="93.400298864917758"/>
    <x v="0"/>
  </r>
  <r>
    <x v="0"/>
    <s v="10.01.00016"/>
    <s v="Locação de Moveis"/>
    <n v="150000"/>
    <n v="6.7894220559033694E-4"/>
    <n v="93.400977807123354"/>
    <x v="0"/>
  </r>
  <r>
    <x v="1"/>
    <s v="10.01.00015"/>
    <s v="Material Aplicado em servico"/>
    <n v="149997.13"/>
    <n v="6.7892921516280326E-4"/>
    <n v="93.401656736338524"/>
    <x v="1"/>
  </r>
  <r>
    <x v="1"/>
    <s v="10.01.00017"/>
    <s v="Material Aplicado "/>
    <n v="149966.51999999999"/>
    <n v="6.7879066569004906E-4"/>
    <n v="93.402335527004212"/>
    <x v="1"/>
  </r>
  <r>
    <x v="0"/>
    <s v="10.01.00006"/>
    <s v="Material de consumo"/>
    <n v="149952.14000000001"/>
    <n v="6.7872557776393991E-4"/>
    <n v="93.403014252581983"/>
    <x v="1"/>
  </r>
  <r>
    <x v="1"/>
    <s v="10.01.00018"/>
    <s v="Matérial odontológico"/>
    <n v="149948.64000000001"/>
    <n v="6.787097357791428E-4"/>
    <n v="93.403692962317763"/>
    <x v="0"/>
  </r>
  <r>
    <x v="1"/>
    <s v="10.01.00045"/>
    <s v="manutencao e reparo"/>
    <n v="149943.10999999999"/>
    <n v="6.7868470544316323E-4"/>
    <n v="93.404371647023211"/>
    <x v="0"/>
  </r>
  <r>
    <x v="0"/>
    <s v="10.01.00015"/>
    <s v="Materiais de Expediente"/>
    <n v="149902.5"/>
    <n v="6.7850089315670318E-4"/>
    <n v="93.40505014791637"/>
    <x v="1"/>
  </r>
  <r>
    <x v="1"/>
    <s v="10.02.00002"/>
    <s v="SERVIÇOS PRESTADOS POR TERCEIROS"/>
    <n v="149871.67999999999"/>
    <n v="6.7836139316486117E-4"/>
    <n v="93.40572850930954"/>
    <x v="1"/>
  </r>
  <r>
    <x v="1"/>
    <s v="10.01.00012"/>
    <s v="Material de consumo no consultório"/>
    <n v="149870.96"/>
    <n v="6.7835813424227431E-4"/>
    <n v="93.406406867443778"/>
    <x v="1"/>
  </r>
  <r>
    <x v="1"/>
    <s v="10.01.00015"/>
    <s v="Total de Despesas do mês"/>
    <n v="149868"/>
    <n v="6.783447364494174E-4"/>
    <n v="93.40708521218022"/>
    <x v="0"/>
  </r>
  <r>
    <x v="1"/>
    <s v="10.01.00017"/>
    <s v="Marketing e Propaganda"/>
    <n v="149859.38"/>
    <n v="6.7830571990400276E-4"/>
    <n v="93.407763517900122"/>
    <x v="0"/>
  </r>
  <r>
    <x v="0"/>
    <s v="10.01.00012"/>
    <s v="Material odontológico "/>
    <n v="149858.54"/>
    <n v="6.7830191782765152E-4"/>
    <n v="93.408441819817952"/>
    <x v="1"/>
  </r>
  <r>
    <x v="0"/>
    <s v="10.01.00015"/>
    <s v="Material de Consumo Odontológico  "/>
    <n v="149832.92000000001"/>
    <n v="6.781859544989368E-4"/>
    <n v="93.409120005772451"/>
    <x v="1"/>
  </r>
  <r>
    <x v="0"/>
    <s v="10.01.00017"/>
    <s v="Remuneração paga a terceiros"/>
    <n v="149818.04999999999"/>
    <n v="6.7811864869495573E-4"/>
    <n v="93.409798124421144"/>
    <x v="1"/>
  </r>
  <r>
    <x v="1"/>
    <s v="10.01.00015"/>
    <s v="Material Odontológico ou Medicação "/>
    <n v="149811.57999999999"/>
    <n v="6.7808936365448792E-4"/>
    <n v="93.410476213784804"/>
    <x v="1"/>
  </r>
  <r>
    <x v="0"/>
    <s v="10.01.00018"/>
    <s v="Demais Fundos "/>
    <n v="149809.16"/>
    <n v="6.7807841005357121E-4"/>
    <n v="93.411154292194851"/>
    <x v="0"/>
  </r>
  <r>
    <x v="0"/>
    <s v="10.01.00015"/>
    <s v="Demais despesas e gastos usuais e necessários"/>
    <n v="149807.66"/>
    <n v="6.7807162063151529E-4"/>
    <n v="93.411832363815478"/>
    <x v="0"/>
  </r>
  <r>
    <x v="1"/>
    <s v="10.01.00016"/>
    <s v="Material de Expediente "/>
    <n v="149796.45000000001"/>
    <n v="6.7802088101735086E-4"/>
    <n v="93.412510384696489"/>
    <x v="1"/>
  </r>
  <r>
    <x v="1"/>
    <s v="10.01.00020"/>
    <s v="Remuneração paga a terceiros, sem vinculo empregatício"/>
    <n v="149774.47"/>
    <n v="6.7792139335282498E-4"/>
    <n v="93.413188306089836"/>
    <x v="1"/>
  </r>
  <r>
    <x v="0"/>
    <s v="10.01.00013"/>
    <s v="Remuneração paga a terceiros, com vínculo empregatício, INSS, FGTS e IRF"/>
    <n v="149739.9"/>
    <n v="6.7776491980584322E-4"/>
    <n v="93.413866071009636"/>
    <x v="0"/>
  </r>
  <r>
    <x v="0"/>
    <s v="10.01.00026"/>
    <s v="Serviços jurídicos"/>
    <n v="149726"/>
    <n v="6.7770200449479188E-4"/>
    <n v="93.414543773014131"/>
    <x v="0"/>
  </r>
  <r>
    <x v="0"/>
    <s v="10.01.00015"/>
    <s v="Material Aplicado a Prestação do Serviço"/>
    <n v="149718.68"/>
    <n v="6.7766887211515904E-4"/>
    <n v="93.415221441886246"/>
    <x v="1"/>
  </r>
  <r>
    <x v="1"/>
    <s v="10.01.00012"/>
    <s v="Material para procedimentos veterinários"/>
    <n v="149711.62"/>
    <n v="6.7763691656868262E-4"/>
    <n v="93.415899078802809"/>
    <x v="1"/>
  </r>
  <r>
    <x v="0"/>
    <s v="10.01.00015"/>
    <s v="Insumos Dental"/>
    <n v="149706.66"/>
    <n v="6.7761446621308441E-4"/>
    <n v="93.416576693269022"/>
    <x v="1"/>
  </r>
  <r>
    <x v="1"/>
    <s v="10.01.00015"/>
    <s v="Material de consumo de uso profissional"/>
    <n v="149654.56"/>
    <n v="6.7737864695367603E-4"/>
    <n v="93.417254071915977"/>
    <x v="1"/>
  </r>
  <r>
    <x v="0"/>
    <s v="10.01.00015"/>
    <s v="Compra de Materiais/ produtos Odontológicos"/>
    <n v="149640.5"/>
    <n v="6.7731500743760538E-4"/>
    <n v="93.417931386923414"/>
    <x v="1"/>
  </r>
  <r>
    <x v="0"/>
    <s v="10.01.00010"/>
    <s v="Despesas Diversas"/>
    <n v="149606.42000000001"/>
    <n v="6.7716075176849533E-4"/>
    <n v="93.418608547675177"/>
    <x v="0"/>
  </r>
  <r>
    <x v="1"/>
    <s v="10.01.00020"/>
    <s v="Protético"/>
    <n v="149588.87"/>
    <n v="6.7708131553044114E-4"/>
    <n v="93.419285628990707"/>
    <x v="0"/>
  </r>
  <r>
    <x v="1"/>
    <s v="10.01.00023"/>
    <s v="Despesas com Correios"/>
    <n v="149579.29999999999"/>
    <n v="6.7703799901772446E-4"/>
    <n v="93.419962666989719"/>
    <x v="0"/>
  </r>
  <r>
    <x v="1"/>
    <s v="10.01.00019"/>
    <s v="Cursos, Palestras , Material de uso da Profissão"/>
    <n v="149569.32"/>
    <n v="6.7699282672964596E-4"/>
    <n v="93.420639659816445"/>
    <x v="1"/>
  </r>
  <r>
    <x v="1"/>
    <s v="10.02.00001"/>
    <s v="Remuneração paga a terceiros, sem vínculo empregatício, INSS e FGTS"/>
    <n v="149556.79"/>
    <n v="6.7693611242407238E-4"/>
    <n v="93.421316595928872"/>
    <x v="1"/>
  </r>
  <r>
    <x v="1"/>
    <s v="10.01.00016"/>
    <s v="Despesa com Informática"/>
    <n v="149535.35"/>
    <n v="6.7683906895148649E-4"/>
    <n v="93.421993434997816"/>
    <x v="0"/>
  </r>
  <r>
    <x v="0"/>
    <s v="10.01.00016"/>
    <s v="Material Utilizado na prestação de serviço"/>
    <n v="149531.1"/>
    <n v="6.7681983225566158E-4"/>
    <n v="93.422670254830066"/>
    <x v="1"/>
  </r>
  <r>
    <x v="1"/>
    <s v="10.01.00016"/>
    <s v="Insumos para consultório"/>
    <n v="149531.09"/>
    <n v="6.7681978699284779E-4"/>
    <n v="93.423347074617055"/>
    <x v="1"/>
  </r>
  <r>
    <x v="0"/>
    <s v="10.01.00027"/>
    <s v="INSS Patronal"/>
    <n v="149500.35"/>
    <n v="6.7668064910351544E-4"/>
    <n v="93.424023755266163"/>
    <x v="0"/>
  </r>
  <r>
    <x v="0"/>
    <s v="10.01.00012"/>
    <s v="Material para atendimento odontológico"/>
    <n v="149488.09"/>
    <n v="6.7662515689391185E-4"/>
    <n v="93.424700380423062"/>
    <x v="1"/>
  </r>
  <r>
    <x v="1"/>
    <s v="10.01.00002"/>
    <s v="Aluguel consultório"/>
    <n v="149455"/>
    <n v="6.7647538224335866E-4"/>
    <n v="93.425376855805311"/>
    <x v="1"/>
  </r>
  <r>
    <x v="1"/>
    <s v="10.01.00017"/>
    <s v="Laboratório de Próteses"/>
    <n v="149454.01"/>
    <n v="6.764709012248018E-4"/>
    <n v="93.426053326706537"/>
    <x v="0"/>
  </r>
  <r>
    <x v="1"/>
    <s v="10.01.00015"/>
    <s v="Materiais Utilizados na Prestação do Serviço"/>
    <n v="149449.15"/>
    <n v="6.7644890349734059E-4"/>
    <n v="93.426729775610028"/>
    <x v="1"/>
  </r>
  <r>
    <x v="1"/>
    <s v="10.01.00015"/>
    <s v="Material Utilizado no Tratamento dos Pacientes"/>
    <n v="149441.71"/>
    <n v="6.7641522796394338E-4"/>
    <n v="93.427406190837985"/>
    <x v="1"/>
  </r>
  <r>
    <x v="0"/>
    <s v="10.01.00018"/>
    <s v="Material utilizado na prestação de serviço"/>
    <n v="149436.16"/>
    <n v="6.7639010710233657E-4"/>
    <n v="93.428082580945087"/>
    <x v="1"/>
  </r>
  <r>
    <x v="1"/>
    <s v="10.01.00006"/>
    <s v="(SALARIOS E ENCARGOS) FGTS"/>
    <n v="149410.97"/>
    <n v="6.7627609007461103E-4"/>
    <n v="93.428758857035163"/>
    <x v="0"/>
  </r>
  <r>
    <x v="1"/>
    <s v="10.01.00016"/>
    <s v="Compra de Selos"/>
    <n v="149400"/>
    <n v="6.7622643676797556E-4"/>
    <n v="93.42943508347193"/>
    <x v="0"/>
  </r>
  <r>
    <x v="0"/>
    <s v="10.01.00015"/>
    <s v="Pagamentos efetuados a terceiros"/>
    <n v="149382.35999999999"/>
    <n v="6.7614659316459803E-4"/>
    <n v="93.430111230065094"/>
    <x v="1"/>
  </r>
  <r>
    <x v="1"/>
    <s v="10.01.00015"/>
    <s v="DESPESAS COM SERVICO DA ATIVIDADE"/>
    <n v="149372.51999999999"/>
    <n v="6.7610205455591137E-4"/>
    <n v="93.43078733211965"/>
    <x v="0"/>
  </r>
  <r>
    <x v="0"/>
    <s v="10.01.00015"/>
    <s v="Ordenados e Salários "/>
    <n v="149363.57999999999"/>
    <n v="6.7606158960045813E-4"/>
    <n v="93.431463393709251"/>
    <x v="0"/>
  </r>
  <r>
    <x v="1"/>
    <s v="10.01.00010"/>
    <s v="Contrato Pessoa Jurídica (CIEE, Assessoria Contábil, Jurídica, Tributária, Cursos, Treinamentos)."/>
    <n v="149346.04"/>
    <n v="6.7598219862521783E-4"/>
    <n v="93.43213937590788"/>
    <x v="0"/>
  </r>
  <r>
    <x v="0"/>
    <s v="10.01.00015"/>
    <s v="Fadep"/>
    <n v="149314.81"/>
    <n v="6.7584084285801389E-4"/>
    <n v="93.43281521675074"/>
    <x v="0"/>
  </r>
  <r>
    <x v="0"/>
    <s v="10.13.00020"/>
    <s v="NW ADVOGADOS ASSOCIADOS"/>
    <n v="149301.15"/>
    <n v="6.7577901385449139E-4"/>
    <n v="93.4334909957646"/>
    <x v="0"/>
  </r>
  <r>
    <x v="0"/>
    <s v="10.01.00015"/>
    <s v="Material de uso e consumo odontologico"/>
    <n v="149249.53"/>
    <n v="6.7554536721014093E-4"/>
    <n v="93.434166541131816"/>
    <x v="1"/>
  </r>
  <r>
    <x v="1"/>
    <s v="10.01.00028"/>
    <s v="Salários funcionários"/>
    <n v="149246.81"/>
    <n v="6.7553305572481297E-4"/>
    <n v="93.434842074187543"/>
    <x v="0"/>
  </r>
  <r>
    <x v="1"/>
    <s v="10.01.00016"/>
    <s v="Perdas ato cooperativos"/>
    <n v="149235"/>
    <n v="6.7547960034182615E-4"/>
    <n v="93.435517553787889"/>
    <x v="0"/>
  </r>
  <r>
    <x v="0"/>
    <s v="10.01.00015"/>
    <s v="Material de Uso e Consumo na Atividade"/>
    <n v="149204.51"/>
    <n v="6.7534159402283655E-4"/>
    <n v="93.436192895381907"/>
    <x v="1"/>
  </r>
  <r>
    <x v="1"/>
    <s v="10.01.00008"/>
    <s v="Material médico cirurgico"/>
    <n v="149197.32999999999"/>
    <n v="6.7530909532259543E-4"/>
    <n v="93.436868204477236"/>
    <x v="1"/>
  </r>
  <r>
    <x v="1"/>
    <s v="10.01.00016"/>
    <s v="Fornecedores/Consultório"/>
    <n v="149170.28"/>
    <n v="6.7518665941152076E-4"/>
    <n v="93.437543391136643"/>
    <x v="0"/>
  </r>
  <r>
    <x v="1"/>
    <s v="10.01.00006"/>
    <s v="Emolumentos pagos a terceiros protetico/outros"/>
    <n v="149148"/>
    <n v="6.7508581386258374E-4"/>
    <n v="93.43821847695051"/>
    <x v="0"/>
  </r>
  <r>
    <x v="1"/>
    <s v="10.01.00025"/>
    <s v="FUNCESE"/>
    <n v="149145.85999999999"/>
    <n v="6.750761276204506E-4"/>
    <n v="93.438893553078131"/>
    <x v="0"/>
  </r>
  <r>
    <x v="0"/>
    <s v="10.01.00019"/>
    <s v="GPS"/>
    <n v="149075.01"/>
    <n v="6.7475544058534357E-4"/>
    <n v="93.439568308518716"/>
    <x v="0"/>
  </r>
  <r>
    <x v="0"/>
    <s v="10.01.00063"/>
    <s v="4033 - FERJ"/>
    <n v="149062.14000000001"/>
    <n v="6.7469718734410392E-4"/>
    <n v="93.440243005706066"/>
    <x v="0"/>
  </r>
  <r>
    <x v="1"/>
    <s v="10.01.00012"/>
    <s v="Material de Odontológico "/>
    <n v="149007.31"/>
    <n v="6.744490113365538E-4"/>
    <n v="93.440917454717408"/>
    <x v="1"/>
  </r>
  <r>
    <x v="1"/>
    <s v="11.01.00011"/>
    <s v="Juros e IOF s/ Antecipação de Recebiveis do Cartão de Credito - ND"/>
    <n v="148958"/>
    <n v="6.7422582040216935E-4"/>
    <n v="93.441591680537812"/>
    <x v="0"/>
  </r>
  <r>
    <x v="1"/>
    <s v="10.01.00015"/>
    <s v="Material uso e consumo "/>
    <n v="148957.82999999999"/>
    <n v="6.7422505093433637E-4"/>
    <n v="93.442265905588741"/>
    <x v="1"/>
  </r>
  <r>
    <x v="0"/>
    <s v="10.01.00015"/>
    <s v="Compra de Mercadorias "/>
    <n v="148925.85999999999"/>
    <n v="6.740803457189182E-4"/>
    <n v="93.442939985934458"/>
    <x v="0"/>
  </r>
  <r>
    <x v="1"/>
    <s v="10.01.00015"/>
    <s v="Livro Caixa"/>
    <n v="148911.1"/>
    <n v="6.7401353780588815E-4"/>
    <n v="93.443613999472262"/>
    <x v="0"/>
  </r>
  <r>
    <x v="0"/>
    <s v="10.01.00045"/>
    <s v="Manutenção dos Cartórios."/>
    <n v="148909.22"/>
    <n v="6.7400502839691132E-4"/>
    <n v="93.444288004500663"/>
    <x v="1"/>
  </r>
  <r>
    <x v="0"/>
    <s v="10.01.00015"/>
    <s v="Despesa de uso consumo consultório"/>
    <n v="148899.72"/>
    <n v="6.7396202872389063E-4"/>
    <n v="93.444961966529391"/>
    <x v="0"/>
  </r>
  <r>
    <x v="0"/>
    <s v="10.01.00003"/>
    <s v="MATERIAL DE CONSUMO "/>
    <n v="148893.39000000001"/>
    <n v="6.7393337736281487E-4"/>
    <n v="93.445635899906748"/>
    <x v="1"/>
  </r>
  <r>
    <x v="1"/>
    <s v="10.01.00015"/>
    <s v="Materiais para prestação do serviço"/>
    <n v="148891.88"/>
    <n v="6.7392654267794515E-4"/>
    <n v="93.446309826449422"/>
    <x v="1"/>
  </r>
  <r>
    <x v="0"/>
    <s v="10.01.00016"/>
    <s v="Materiais de Consultório"/>
    <n v="148886.37"/>
    <n v="6.7390160286759306E-4"/>
    <n v="93.446983728052288"/>
    <x v="1"/>
  </r>
  <r>
    <x v="0"/>
    <s v="10.01.00017"/>
    <s v="Internet "/>
    <n v="148870.21"/>
    <n v="6.7382845816064409E-4"/>
    <n v="93.44765755651045"/>
    <x v="0"/>
  </r>
  <r>
    <x v="0"/>
    <s v="10.01.00015"/>
    <s v="Material Odontológico Aplicado"/>
    <n v="148840.71"/>
    <n v="6.7369493286021135E-4"/>
    <n v="93.448331251443307"/>
    <x v="1"/>
  </r>
  <r>
    <x v="0"/>
    <s v="10.02.00001"/>
    <s v="material Odontologico"/>
    <n v="148827.47"/>
    <n v="6.7363500489486458E-4"/>
    <n v="93.449004886448208"/>
    <x v="1"/>
  </r>
  <r>
    <x v="1"/>
    <s v="10.01.00015"/>
    <s v="Compra de produtos para procedimentos"/>
    <n v="148826.34"/>
    <n v="6.7362989019691588E-4"/>
    <n v="93.449678516338409"/>
    <x v="1"/>
  </r>
  <r>
    <x v="0"/>
    <s v="10.01.00021"/>
    <s v="MATERIAL DE APLICACAO"/>
    <n v="148821.99"/>
    <n v="6.7361020087295374E-4"/>
    <n v="93.450352126539286"/>
    <x v="1"/>
  </r>
  <r>
    <x v="0"/>
    <s v="10.01.00016"/>
    <s v="Insumos injetáveis (botox, preenchedor...)"/>
    <n v="148804.4"/>
    <n v="6.7353058358364483E-4"/>
    <n v="93.451025657122869"/>
    <x v="1"/>
  </r>
  <r>
    <x v="0"/>
    <s v="10.01.00019"/>
    <s v="Serviços de protese odontologica"/>
    <n v="148785.47"/>
    <n v="6.734449010772994E-4"/>
    <n v="93.451699102023952"/>
    <x v="0"/>
  </r>
  <r>
    <x v="1"/>
    <s v="10.01.00019"/>
    <s v="Locação de Bens Moveis"/>
    <n v="148770"/>
    <n v="6.7337487950449605E-4"/>
    <n v="93.452372476903463"/>
    <x v="0"/>
  </r>
  <r>
    <x v="1"/>
    <s v="10.01.00018"/>
    <s v="Outras despesas administrativas"/>
    <n v="148765.29"/>
    <n v="6.7335356071924059E-4"/>
    <n v="93.453045830464177"/>
    <x v="0"/>
  </r>
  <r>
    <x v="0"/>
    <s v="10.01.00015"/>
    <s v="Material de Uso e Consumo para Procedimentos Odontologicos"/>
    <n v="148724.89000000001"/>
    <n v="6.7317069895186834E-4"/>
    <n v="93.453719001163122"/>
    <x v="1"/>
  </r>
  <r>
    <x v="1"/>
    <s v="10.01.00021"/>
    <s v="Manutenção de Equipamentos - Computadores e Máquinas"/>
    <n v="148686.95000000001"/>
    <n v="6.7299897183666763E-4"/>
    <n v="93.454392000134959"/>
    <x v="1"/>
  </r>
  <r>
    <x v="0"/>
    <s v="10.01.00021"/>
    <s v="FAADEP"/>
    <n v="148672.20000000001"/>
    <n v="6.7293220918645126E-4"/>
    <n v="93.455064932344143"/>
    <x v="0"/>
  </r>
  <r>
    <x v="0"/>
    <s v="10.01.00022"/>
    <s v="Sistemas de informática – aquisição e manutenção"/>
    <n v="148666.65"/>
    <n v="6.7290708832484433E-4"/>
    <n v="93.455737839432473"/>
    <x v="1"/>
  </r>
  <r>
    <x v="1"/>
    <s v="10.01.00020"/>
    <s v="Laboratório de Prótese Dentária"/>
    <n v="148663.82999999999"/>
    <n v="6.7289432421137926E-4"/>
    <n v="93.456410733756684"/>
    <x v="0"/>
  </r>
  <r>
    <x v="0"/>
    <s v="10.01.00017"/>
    <s v="Despesa com Folha de Pagamento"/>
    <n v="148663.13"/>
    <n v="6.7289115581441986E-4"/>
    <n v="93.457083624912499"/>
    <x v="0"/>
  </r>
  <r>
    <x v="1"/>
    <s v="10.01.00018"/>
    <s v="Material de consumo odontológico"/>
    <n v="148650.28"/>
    <n v="6.7283299309880767E-4"/>
    <n v="93.457756457905603"/>
    <x v="1"/>
  </r>
  <r>
    <x v="1"/>
    <s v="10.01.00020"/>
    <s v="Consultoria Esportiva "/>
    <n v="148641.78"/>
    <n v="6.7279451970715751E-4"/>
    <n v="93.458429252425304"/>
    <x v="0"/>
  </r>
  <r>
    <x v="0"/>
    <s v="10.01.00018"/>
    <s v="Material de uso/consumo do escritório/consultório"/>
    <n v="148623.17000000001"/>
    <n v="6.7271028561085059E-4"/>
    <n v="93.459101962710918"/>
    <x v="1"/>
  </r>
  <r>
    <x v="0"/>
    <s v="10.01.00018"/>
    <s v="Serviços Tomados De Terceiros "/>
    <n v="148570.20000000001"/>
    <n v="6.7247052848664983E-4"/>
    <n v="93.459774433239403"/>
    <x v="1"/>
  </r>
  <r>
    <x v="1"/>
    <s v="10.01.00015"/>
    <s v="Copa, Refeições e Lanches"/>
    <n v="148563.72"/>
    <n v="6.7244119818336823E-4"/>
    <n v="93.460446874437579"/>
    <x v="0"/>
  </r>
  <r>
    <x v="0"/>
    <s v="10.01.00038"/>
    <s v="FUNDO DE GARANTIA POR TEMPO DE SERVICO- FGTS"/>
    <n v="148548.6"/>
    <n v="6.7237276080904474E-4"/>
    <n v="93.461119247198383"/>
    <x v="0"/>
  </r>
  <r>
    <x v="0"/>
    <s v="10.01.00018"/>
    <s v="Material de Informatica / Sistemas"/>
    <n v="148544.1"/>
    <n v="6.7235239254287709E-4"/>
    <n v="93.461791599590924"/>
    <x v="1"/>
  </r>
  <r>
    <x v="0"/>
    <s v="10.01.00019"/>
    <s v="Prestação de serviços de terceiros sem vínculo empregatícios"/>
    <n v="148500.34"/>
    <n v="6.7215432247009956E-4"/>
    <n v="93.462463753913397"/>
    <x v="1"/>
  </r>
  <r>
    <x v="1"/>
    <s v="10.01.00012"/>
    <s v="IMPRESSOS E MAT. ESCRITORIO"/>
    <n v="148479.31"/>
    <n v="6.7205913477287572E-4"/>
    <n v="93.463135813048169"/>
    <x v="0"/>
  </r>
  <r>
    <x v="1"/>
    <s v="10.01.00018"/>
    <s v="Taxas Diversas"/>
    <n v="148466.74"/>
    <n v="6.7200223941604731E-4"/>
    <n v="93.463807815287581"/>
    <x v="0"/>
  </r>
  <r>
    <x v="0"/>
    <s v="10.02.00003"/>
    <s v="Assessoria jurídica"/>
    <n v="148438.01999999999"/>
    <n v="6.7187224461508351E-4"/>
    <n v="93.46447968753219"/>
    <x v="0"/>
  </r>
  <r>
    <x v="0"/>
    <s v="10.01.00017"/>
    <s v="Material Aplicado na Prestação de Serviços"/>
    <n v="148430.9"/>
    <n v="6.718400174917248E-4"/>
    <n v="93.465151527549679"/>
    <x v="1"/>
  </r>
  <r>
    <x v="0"/>
    <s v="10.01.00030"/>
    <s v="Guia de Recolhimento do FGTS- GRF"/>
    <n v="148425.04999999999"/>
    <n v="6.7181353874570685E-4"/>
    <n v="93.465823341088424"/>
    <x v="0"/>
  </r>
  <r>
    <x v="0"/>
    <s v="10.01.00015"/>
    <s v="Remuneração Paga a Terceiros sem vinculo empregatício"/>
    <n v="148399.38"/>
    <n v="6.7169734910292351E-4"/>
    <n v="93.466495038437529"/>
    <x v="1"/>
  </r>
  <r>
    <x v="0"/>
    <s v="10.01.00023"/>
    <s v="Locação de Equipamentos"/>
    <n v="148365.14000000001"/>
    <n v="6.7154236922879415E-4"/>
    <n v="93.467166580806762"/>
    <x v="0"/>
  </r>
  <r>
    <x v="0"/>
    <s v="10.01.00016"/>
    <s v="Diversas"/>
    <n v="148352.14000000001"/>
    <n v="6.7148352757097633E-4"/>
    <n v="93.46783806433433"/>
    <x v="0"/>
  </r>
  <r>
    <x v="0"/>
    <s v="10.01.00015"/>
    <s v="Livro caixa"/>
    <n v="148348.35"/>
    <n v="6.7146637296458176E-4"/>
    <n v="93.468509530707294"/>
    <x v="0"/>
  </r>
  <r>
    <x v="0"/>
    <s v="10.01.00015"/>
    <s v="Despesas com DENTAL E PROTETICOS"/>
    <n v="148320.28"/>
    <n v="6.7133932024650885E-4"/>
    <n v="93.469180870027543"/>
    <x v="0"/>
  </r>
  <r>
    <x v="1"/>
    <s v="10.01.00001"/>
    <s v="Despesas ref ao mes"/>
    <n v="148308.79"/>
    <n v="6.7128731327356064E-4"/>
    <n v="93.46985215734081"/>
    <x v="0"/>
  </r>
  <r>
    <x v="1"/>
    <s v="10.01.00015"/>
    <s v="Material de uso e consumo escritório/consultório"/>
    <n v="148302.41"/>
    <n v="6.7125843559841627E-4"/>
    <n v="93.470523415776412"/>
    <x v="1"/>
  </r>
  <r>
    <x v="0"/>
    <s v="10.01.00016"/>
    <s v="Material de Consumo Odontologico "/>
    <n v="148292.98000000001"/>
    <n v="6.7121575276509143E-4"/>
    <n v="93.471194631529173"/>
    <x v="1"/>
  </r>
  <r>
    <x v="1"/>
    <s v="10.01.00015"/>
    <s v="Material Odontologico "/>
    <n v="148271.85999999999"/>
    <n v="6.7112015770254426E-4"/>
    <n v="93.471865751686877"/>
    <x v="1"/>
  </r>
  <r>
    <x v="0"/>
    <s v="10.01.00017"/>
    <s v="Aparelhos e Próteses"/>
    <n v="148257.68"/>
    <n v="6.7105597503270913E-4"/>
    <n v="93.472536807661911"/>
    <x v="0"/>
  </r>
  <r>
    <x v="0"/>
    <s v="10.01.00015"/>
    <s v="Material Utilizado/Insumos"/>
    <n v="148252.91"/>
    <n v="6.7103438467057137E-4"/>
    <n v="93.473207842046577"/>
    <x v="1"/>
  </r>
  <r>
    <x v="0"/>
    <s v="10.01.00017"/>
    <s v="Remuneração paga a terceiros sem vinculo empregatício."/>
    <n v="148235.87"/>
    <n v="6.7095725683601634E-4"/>
    <n v="93.473878799303407"/>
    <x v="1"/>
  </r>
  <r>
    <x v="0"/>
    <s v="10.01.00032"/>
    <s v="Outros benefícios pagos aos colaboradores"/>
    <n v="148216.76"/>
    <n v="6.7087075959902415E-4"/>
    <n v="93.474549670062999"/>
    <x v="0"/>
  </r>
  <r>
    <x v="1"/>
    <s v="10.01.00010"/>
    <s v="ISS - Imposto pago sobre serviços"/>
    <n v="148211.04999999999"/>
    <n v="6.7084491453239792E-4"/>
    <n v="93.475220514977536"/>
    <x v="0"/>
  </r>
  <r>
    <x v="1"/>
    <s v="10.01.00024"/>
    <s v="Aviso e Recibo de Férias"/>
    <n v="148207.28"/>
    <n v="6.7082785045163081E-4"/>
    <n v="93.475891342827993"/>
    <x v="0"/>
  </r>
  <r>
    <x v="0"/>
    <s v="10.01.00031"/>
    <s v="Despesas com Fundo de Registro Civil"/>
    <n v="148202.38"/>
    <n v="6.7080567167291489E-4"/>
    <n v="93.476562148499667"/>
    <x v="0"/>
  </r>
  <r>
    <x v="0"/>
    <s v="10.01.00015"/>
    <s v="Aquisição de materiais odontológicos"/>
    <n v="148191.25"/>
    <n v="6.7075529416126011E-4"/>
    <n v="93.477232903793833"/>
    <x v="1"/>
  </r>
  <r>
    <x v="0"/>
    <s v="10.01.00015"/>
    <s v="Rateio de despesas"/>
    <n v="148187.47"/>
    <n v="6.7073818481767911E-4"/>
    <n v="93.477903641978656"/>
    <x v="0"/>
  </r>
  <r>
    <x v="0"/>
    <s v="10.01.00018"/>
    <s v="Editais Jornais e Revistas"/>
    <n v="148170.35"/>
    <n v="6.7066069488061443E-4"/>
    <n v="93.478574302673536"/>
    <x v="0"/>
  </r>
  <r>
    <x v="1"/>
    <s v="10.01.00021"/>
    <s v="Inss e  IRPF s/Salários"/>
    <n v="148157.70000000001"/>
    <n v="6.7060343742127637E-4"/>
    <n v="93.479244906110964"/>
    <x v="0"/>
  </r>
  <r>
    <x v="1"/>
    <s v="10.01.00003"/>
    <s v="Material Consumo/ Dental"/>
    <n v="148154.78"/>
    <n v="6.7059022067967418E-4"/>
    <n v="93.479915496331643"/>
    <x v="1"/>
  </r>
  <r>
    <x v="1"/>
    <s v="10.01.00015"/>
    <s v="Material de uso/consumo no consultório"/>
    <n v="148119.93"/>
    <n v="6.7043247977390864E-4"/>
    <n v="93.480585928811422"/>
    <x v="1"/>
  </r>
  <r>
    <x v="1"/>
    <s v="10.01.00021"/>
    <s v="FAADEP"/>
    <n v="148078.22"/>
    <n v="6.7024368857794081E-4"/>
    <n v="93.481256172499997"/>
    <x v="0"/>
  </r>
  <r>
    <x v="0"/>
    <s v="10.01.00025"/>
    <s v="Prótese"/>
    <n v="148030.9"/>
    <n v="6.7002950494348399E-4"/>
    <n v="93.481926202004942"/>
    <x v="0"/>
  </r>
  <r>
    <x v="0"/>
    <s v="10.01.00071"/>
    <s v="SISTEMAS DE INFORMÁTICA – AQUISIÇÃO E MANUTENÇÃO"/>
    <n v="148020.70000000001"/>
    <n v="6.6998333687350389E-4"/>
    <n v="93.482596185341819"/>
    <x v="1"/>
  </r>
  <r>
    <x v="0"/>
    <s v="10.01.00006"/>
    <s v="Gastos com terceiros sem vinculo"/>
    <n v="148020.66"/>
    <n v="6.6998315582224906E-4"/>
    <n v="93.483266168497636"/>
    <x v="1"/>
  </r>
  <r>
    <x v="1"/>
    <s v="10.01.00019"/>
    <s v="Plano de saúde / odontológico"/>
    <n v="148008.32000000001"/>
    <n v="6.6992730151013583E-4"/>
    <n v="93.483936095799152"/>
    <x v="1"/>
  </r>
  <r>
    <x v="0"/>
    <s v="10.01.00032"/>
    <s v="Locação de máquinas, equipamentos e mobiliários"/>
    <n v="148007.99"/>
    <n v="6.6992580783728343E-4"/>
    <n v="93.484606021606993"/>
    <x v="0"/>
  </r>
  <r>
    <x v="1"/>
    <s v="10.01.00037"/>
    <s v="Sistemas de informática – aquisição e manutenção"/>
    <n v="148007.64000000001"/>
    <n v="6.6992422363880378E-4"/>
    <n v="93.485275945830637"/>
    <x v="1"/>
  </r>
  <r>
    <x v="0"/>
    <s v="10.01.00015"/>
    <s v="Material Aplicado em Serviço "/>
    <n v="147998.56"/>
    <n v="6.6988312500395871E-4"/>
    <n v="93.485945828955636"/>
    <x v="1"/>
  </r>
  <r>
    <x v="1"/>
    <s v="10.01.00018"/>
    <s v="GPS"/>
    <n v="147981"/>
    <n v="6.6980364350309094E-4"/>
    <n v="93.48661563259914"/>
    <x v="0"/>
  </r>
  <r>
    <x v="0"/>
    <s v="10.01.00008"/>
    <s v="Serviços de Terceiros para o Consultório"/>
    <n v="147958.92000000001"/>
    <n v="6.6970370321042805E-4"/>
    <n v="93.487285336302349"/>
    <x v="1"/>
  </r>
  <r>
    <x v="0"/>
    <s v="10.01.00014"/>
    <s v="Telefone"/>
    <n v="147955.97"/>
    <n v="6.6969035068038482E-4"/>
    <n v="93.487955026653026"/>
    <x v="1"/>
  </r>
  <r>
    <x v="1"/>
    <s v="10.01.00015"/>
    <s v="Pg. Material para procedimentos"/>
    <n v="147943.54999999999"/>
    <n v="6.6963413426576182E-4"/>
    <n v="93.488624660787295"/>
    <x v="1"/>
  </r>
  <r>
    <x v="0"/>
    <s v="10.01.00016"/>
    <s v="Repasse do Excedente ao TJ/RS"/>
    <n v="147920.29999999999"/>
    <n v="6.6952889822389529E-4"/>
    <n v="93.489294189685523"/>
    <x v="0"/>
  </r>
  <r>
    <x v="0"/>
    <s v="10.01.00009"/>
    <s v="IPTU"/>
    <n v="147914.34"/>
    <n v="6.6950192158692664E-4"/>
    <n v="93.489963691607116"/>
    <x v="0"/>
  </r>
  <r>
    <x v="1"/>
    <s v="10.01.00023"/>
    <s v="Manutenção/Despesas de Aparelhos Dermatológicos, outros equipamentos e em geral"/>
    <n v="147904.38"/>
    <n v="6.694568398244755E-4"/>
    <n v="93.490633148446946"/>
    <x v="1"/>
  </r>
  <r>
    <x v="0"/>
    <s v="10.01.00016"/>
    <s v="Materiais de uso e consumo do escritório/consultório"/>
    <n v="147872.01999999999"/>
    <n v="6.6931036935932264E-4"/>
    <n v="93.491302458816307"/>
    <x v="1"/>
  </r>
  <r>
    <x v="1"/>
    <s v="10.01.00039"/>
    <s v="ISS"/>
    <n v="147853.39000000001"/>
    <n v="6.6922604473738847E-4"/>
    <n v="93.491971684861042"/>
    <x v="0"/>
  </r>
  <r>
    <x v="0"/>
    <s v="10.01.00017"/>
    <s v="Material de Uso e Consumo Odontogico"/>
    <n v="147790.07"/>
    <n v="6.6893944060100188E-4"/>
    <n v="93.492640624301643"/>
    <x v="1"/>
  </r>
  <r>
    <x v="1"/>
    <s v="10.01.00018"/>
    <s v="Serviços Profissionais"/>
    <n v="147781.81"/>
    <n v="6.6890205351688068E-4"/>
    <n v="93.493309526355162"/>
    <x v="0"/>
  </r>
  <r>
    <x v="0"/>
    <s v="10.02.00023"/>
    <s v="EXPEDIENTE SISTEMA DE INFORMATICA AQUISICAO / MANUT E LOCACAO"/>
    <n v="147766.76"/>
    <n v="6.6883393298225317E-4"/>
    <n v="93.493978360288139"/>
    <x v="0"/>
  </r>
  <r>
    <x v="0"/>
    <s v="10.01.00017"/>
    <s v="Despesas com protetico"/>
    <n v="147760.18"/>
    <n v="6.6880415005083455E-4"/>
    <n v="93.494647164438192"/>
    <x v="0"/>
  </r>
  <r>
    <x v="0"/>
    <s v="10.01.00018"/>
    <s v="Rateio de Despesas"/>
    <n v="147759.73000000001"/>
    <n v="6.6880211322421779E-4"/>
    <n v="93.495315966551416"/>
    <x v="0"/>
  </r>
  <r>
    <x v="1"/>
    <s v="10.01.00016"/>
    <s v="Medicamentos, Produtos e Materiais - Consultório"/>
    <n v="147752.98000000001"/>
    <n v="6.6877156082496619E-4"/>
    <n v="93.495984738112242"/>
    <x v="1"/>
  </r>
  <r>
    <x v="0"/>
    <s v="10.01.00018"/>
    <s v="DESPESAS GERAIS "/>
    <n v="147700.17000000001"/>
    <n v="6.6853252790578474E-4"/>
    <n v="93.496653270640152"/>
    <x v="0"/>
  </r>
  <r>
    <x v="0"/>
    <s v="10.01.00052"/>
    <s v="Darf IRRF"/>
    <n v="147694.31"/>
    <n v="6.6850600389695299E-4"/>
    <n v="93.497321776644043"/>
    <x v="0"/>
  </r>
  <r>
    <x v="0"/>
    <s v="10.01.00018"/>
    <s v="Salarios e Ordenados "/>
    <n v="147693.91"/>
    <n v="6.6850419338440484E-4"/>
    <n v="93.497990280837428"/>
    <x v="0"/>
  </r>
  <r>
    <x v="0"/>
    <s v="11.01.00014"/>
    <s v="ISS - Movimento Econômico"/>
    <n v="147682.53"/>
    <n v="6.6845268430240732E-4"/>
    <n v="93.498658733521737"/>
    <x v="0"/>
  </r>
  <r>
    <x v="1"/>
    <s v="10.01.00003"/>
    <s v="DESPESAS COM PROTESES"/>
    <n v="147667.81"/>
    <n v="6.6838605744063198E-4"/>
    <n v="93.499327119579178"/>
    <x v="0"/>
  </r>
  <r>
    <x v="1"/>
    <s v="10.01.00015"/>
    <s v="Material de consumo odontológico - Dental"/>
    <n v="147649.78"/>
    <n v="6.6830444858752009E-4"/>
    <n v="93.499995424027759"/>
    <x v="1"/>
  </r>
  <r>
    <x v="1"/>
    <s v="10.01.00015"/>
    <s v="Proteticos/Dentistas"/>
    <n v="147642.54"/>
    <n v="6.682716783103969E-4"/>
    <n v="93.500663695706066"/>
    <x v="0"/>
  </r>
  <r>
    <x v="0"/>
    <s v="10.01.00016"/>
    <s v="Correios"/>
    <n v="147638.94"/>
    <n v="6.6825538369746278E-4"/>
    <n v="93.501331951089767"/>
    <x v="0"/>
  </r>
  <r>
    <x v="1"/>
    <s v="10.01.00002"/>
    <s v="Aluguel de imóveis"/>
    <n v="147601.32999999999"/>
    <n v="6.6808515025511435E-4"/>
    <n v="93.50200003624002"/>
    <x v="1"/>
  </r>
  <r>
    <x v="0"/>
    <s v="10.01.00019"/>
    <s v="Laboratório de Prótese Odontológica"/>
    <n v="147599.76"/>
    <n v="6.6807804399336256E-4"/>
    <n v="93.502668114284006"/>
    <x v="0"/>
  </r>
  <r>
    <x v="1"/>
    <s v="10.01.00019"/>
    <s v="Serviços de prótese odontológica"/>
    <n v="147597.88"/>
    <n v="6.6806953458438585E-4"/>
    <n v="93.50333618381859"/>
    <x v="0"/>
  </r>
  <r>
    <x v="1"/>
    <s v="10.01.00034"/>
    <s v="Serviços Prestados Por Terceiros"/>
    <n v="147545.82999999999"/>
    <n v="6.6783394163904587E-4"/>
    <n v="93.504004017760224"/>
    <x v="1"/>
  </r>
  <r>
    <x v="1"/>
    <s v="10.01.00033"/>
    <s v="Serviços de terceiros - PROTÉTICOS"/>
    <n v="147517.95000000001"/>
    <n v="6.6770774891443364E-4"/>
    <n v="93.504671725509141"/>
    <x v="1"/>
  </r>
  <r>
    <x v="1"/>
    <s v="10.01.00011"/>
    <s v="Material de uso consumo e limpeza do /consultório"/>
    <n v="147475.07"/>
    <n v="6.6751366196926218E-4"/>
    <n v="93.505339239171107"/>
    <x v="1"/>
  </r>
  <r>
    <x v="1"/>
    <s v="10.01.00017"/>
    <s v="GRF FGTS"/>
    <n v="147454.28"/>
    <n v="6.674195605795674E-4"/>
    <n v="93.506006658731692"/>
    <x v="0"/>
  </r>
  <r>
    <x v="1"/>
    <s v="10.01.00031"/>
    <s v="Selo"/>
    <n v="147414.72"/>
    <n v="6.6724050088854629E-4"/>
    <n v="93.506673899232581"/>
    <x v="0"/>
  </r>
  <r>
    <x v="0"/>
    <s v="10.01.00030"/>
    <s v="Sistema"/>
    <n v="147396.43"/>
    <n v="6.6715771520227786E-4"/>
    <n v="93.50734105694778"/>
    <x v="0"/>
  </r>
  <r>
    <x v="0"/>
    <s v="10.02.00003"/>
    <s v="DESPESAS DIVERSAS"/>
    <n v="147390.76"/>
    <n v="6.6713205118690668E-4"/>
    <n v="93.508008188998971"/>
    <x v="0"/>
  </r>
  <r>
    <x v="1"/>
    <s v="10.01.00015"/>
    <s v=" Material de  Consumo"/>
    <n v="147375.19"/>
    <n v="6.6706157698596643E-4"/>
    <n v="93.508675250575962"/>
    <x v="1"/>
  </r>
  <r>
    <x v="0"/>
    <s v="10.01.00038"/>
    <s v="Taxas"/>
    <n v="147367.67000000001"/>
    <n v="6.6702753935005956E-4"/>
    <n v="93.509342278115312"/>
    <x v="0"/>
  </r>
  <r>
    <x v="0"/>
    <s v="10.01.00017"/>
    <s v="Material de uso no consultório"/>
    <n v="147364.13"/>
    <n v="6.6701151631400751E-4"/>
    <n v="93.510009289631626"/>
    <x v="1"/>
  </r>
  <r>
    <x v="0"/>
    <s v="10.01.00024"/>
    <s v="Material para uso e exercício da profissão "/>
    <n v="147361.1"/>
    <n v="6.6699780168145463E-4"/>
    <n v="93.510676287433313"/>
    <x v="1"/>
  </r>
  <r>
    <x v="0"/>
    <s v="10.01.00018"/>
    <s v="Serviços contábeis"/>
    <n v="147351.54"/>
    <n v="6.6695453043155164E-4"/>
    <n v="93.511343241963743"/>
    <x v="0"/>
  </r>
  <r>
    <x v="0"/>
    <s v="10.01.00016"/>
    <s v="Serviços Prestados Por Terceiros"/>
    <n v="147326.16"/>
    <n v="6.6683965341036576E-4"/>
    <n v="93.512010081617149"/>
    <x v="1"/>
  </r>
  <r>
    <x v="0"/>
    <s v="10.01.00012"/>
    <s v="Material de Uso e Consumo na Atividade"/>
    <n v="147324.24"/>
    <n v="6.6683096295013411E-4"/>
    <n v="93.512676912580105"/>
    <x v="1"/>
  </r>
  <r>
    <x v="1"/>
    <s v="10.01.00015"/>
    <s v="Serviços pago a terceiros sem vinculo empregatício"/>
    <n v="147269.82999999999"/>
    <n v="6.6658468798075972E-4"/>
    <n v="93.513343497268082"/>
    <x v="1"/>
  </r>
  <r>
    <x v="0"/>
    <s v="10.01.00016"/>
    <s v="PRODUTOS/SERV DERMATOLOGICOS - TOXINA BOTULINICA, PREENCHEDOR, ANEST."/>
    <n v="147260.70000000001"/>
    <n v="6.6654336303184625E-4"/>
    <n v="93.514010040631121"/>
    <x v="1"/>
  </r>
  <r>
    <x v="1"/>
    <s v="10.01.00019"/>
    <s v="Medicamentos manipulados"/>
    <n v="147247.97"/>
    <n v="6.6648574346999832E-4"/>
    <n v="93.514676526374586"/>
    <x v="0"/>
  </r>
  <r>
    <x v="1"/>
    <s v="10.01.00015"/>
    <s v="Comissoes, fretes e despesas"/>
    <n v="147238.46"/>
    <n v="6.6644269853416394E-4"/>
    <n v="93.515342969073117"/>
    <x v="0"/>
  </r>
  <r>
    <x v="0"/>
    <s v="10.01.00024"/>
    <s v="Manutenção e Reparo"/>
    <n v="147236.67000000001"/>
    <n v="6.6643459649051067E-4"/>
    <n v="93.516009403669614"/>
    <x v="1"/>
  </r>
  <r>
    <x v="0"/>
    <s v="10.01.00015"/>
    <s v="Material de procedimentos odontológicos"/>
    <n v="147195.35"/>
    <n v="6.6624757054427732E-4"/>
    <n v="93.516675651240163"/>
    <x v="1"/>
  </r>
  <r>
    <x v="0"/>
    <s v="10.01.00067"/>
    <s v="DIGITALIZAÇÃO"/>
    <n v="147162.29999999999"/>
    <n v="6.6609797694497884E-4"/>
    <n v="93.51734174921711"/>
    <x v="0"/>
  </r>
  <r>
    <x v="0"/>
    <s v="10.01.00015"/>
    <s v="DESPESAS C/ MANUTENCAO DO CARTORIO MENSAL"/>
    <n v="147153.92000000001"/>
    <n v="6.6606004670709327E-4"/>
    <n v="93.518007809263821"/>
    <x v="0"/>
  </r>
  <r>
    <x v="0"/>
    <s v="10.01.00016"/>
    <s v="Honorários Contabeis"/>
    <n v="147151.9"/>
    <n v="6.6605090361872461E-4"/>
    <n v="93.518673860167439"/>
    <x v="0"/>
  </r>
  <r>
    <x v="1"/>
    <s v="10.01.00012"/>
    <s v="Material para Estética "/>
    <n v="147119.34"/>
    <n v="6.6590352789729773E-4"/>
    <n v="93.519339763695342"/>
    <x v="1"/>
  </r>
  <r>
    <x v="1"/>
    <s v="10.01.00025"/>
    <s v="Cursos e treinamentos"/>
    <n v="147101.51999999999"/>
    <n v="6.6582286956327365E-4"/>
    <n v="93.520005586564906"/>
    <x v="0"/>
  </r>
  <r>
    <x v="1"/>
    <s v="10.01.00004"/>
    <s v="112 - Insumos Utilizados Prestação Serviço - Materiais Didáticos (Jornais e Revistas Técnicas)"/>
    <n v="147039.35"/>
    <n v="6.6554147065046344E-4"/>
    <n v="93.520671128035559"/>
    <x v="1"/>
  </r>
  <r>
    <x v="0"/>
    <s v="10.01.00023"/>
    <s v="Manutenção e Reparos"/>
    <n v="147035.78"/>
    <n v="6.6552531182597025E-4"/>
    <n v="93.52133665334739"/>
    <x v="1"/>
  </r>
  <r>
    <x v="0"/>
    <s v="10.01.00031"/>
    <s v="Sistemas/ Informática"/>
    <n v="147029.04999999999"/>
    <n v="6.6549484995234612E-4"/>
    <n v="93.522002148197345"/>
    <x v="0"/>
  </r>
  <r>
    <x v="0"/>
    <s v="10.01.00071"/>
    <s v="Férias"/>
    <n v="147016.28"/>
    <n v="6.6543704933924347E-4"/>
    <n v="93.52266758524668"/>
    <x v="0"/>
  </r>
  <r>
    <x v="1"/>
    <s v="10.01.00007"/>
    <s v="Energia do escritório"/>
    <n v="147002.88"/>
    <n v="6.6537639716887751E-4"/>
    <n v="93.523332961643845"/>
    <x v="1"/>
  </r>
  <r>
    <x v="1"/>
    <s v="10.01.00031"/>
    <s v="Honorários Ref. Serviços Advocatícios"/>
    <n v="147000"/>
    <n v="6.6536336147853014E-4"/>
    <n v="93.523998325005323"/>
    <x v="0"/>
  </r>
  <r>
    <x v="1"/>
    <s v="10.01.00015"/>
    <s v="Honorários advocaticios e administrativos"/>
    <n v="147000"/>
    <n v="6.6536336147853014E-4"/>
    <n v="93.5246636883668"/>
    <x v="0"/>
  </r>
  <r>
    <x v="0"/>
    <s v="10.01.00015"/>
    <s v="compra material odontológico"/>
    <n v="146999.59"/>
    <n v="6.653615057031682E-4"/>
    <n v="93.525329049872497"/>
    <x v="1"/>
  </r>
  <r>
    <x v="1"/>
    <s v="10.01.00030"/>
    <s v="Fermoju"/>
    <n v="146998.67000000001"/>
    <n v="6.6535734152430731E-4"/>
    <n v="93.525994407214014"/>
    <x v="0"/>
  </r>
  <r>
    <x v="1"/>
    <s v="10.01.00012"/>
    <s v="Material de escritório/Consumo"/>
    <n v="146969.39000000001"/>
    <n v="6.6522481200577605E-4"/>
    <n v="93.526659632026025"/>
    <x v="1"/>
  </r>
  <r>
    <x v="1"/>
    <s v="10.01.00021"/>
    <s v="Serviços prestados por terceiros"/>
    <n v="146958.79999999999"/>
    <n v="6.6517687868606127E-4"/>
    <n v="93.527324808904709"/>
    <x v="1"/>
  </r>
  <r>
    <x v="0"/>
    <s v="10.01.00007"/>
    <s v="Energia "/>
    <n v="146953.15"/>
    <n v="6.6515130519631733E-4"/>
    <n v="93.527989960209908"/>
    <x v="1"/>
  </r>
  <r>
    <x v="0"/>
    <s v="10.01.00013"/>
    <s v="Remuneração paga a terceiros, com vínculo empregatício, INSS e FGTS, IRF E SINDICATO"/>
    <n v="146947.37"/>
    <n v="6.6512514328999535E-4"/>
    <n v="93.528655085353193"/>
    <x v="0"/>
  </r>
  <r>
    <x v="0"/>
    <s v="10.01.00017"/>
    <s v="Material de uso odontológico"/>
    <n v="146935.54999999999"/>
    <n v="6.6507164264419474E-4"/>
    <n v="93.529320156995837"/>
    <x v="1"/>
  </r>
  <r>
    <x v="1"/>
    <s v="10.01.00019"/>
    <s v="Serviços Protéticos "/>
    <n v="146934.20000000001"/>
    <n v="6.6506553216434455E-4"/>
    <n v="93.529985222527998"/>
    <x v="0"/>
  </r>
  <r>
    <x v="1"/>
    <s v="10.01.00015"/>
    <s v="SERVIÇO PRESTADO POR TERCEIROS "/>
    <n v="146869.5"/>
    <n v="6.6477268175966651E-4"/>
    <n v="93.530649995209757"/>
    <x v="1"/>
  </r>
  <r>
    <x v="0"/>
    <s v="10.01.00015"/>
    <s v="Material utilizado na prestação de serviços oftalmológico"/>
    <n v="146841.25"/>
    <n v="6.6464481431094695E-4"/>
    <n v="93.531314640024064"/>
    <x v="1"/>
  </r>
  <r>
    <x v="0"/>
    <s v="10.01.00021"/>
    <s v="Locação de máquinas e equipamentos"/>
    <n v="146835.79999999999"/>
    <n v="6.6462014607747725E-4"/>
    <n v="93.531979260170147"/>
    <x v="0"/>
  </r>
  <r>
    <x v="0"/>
    <s v="10.01.00041"/>
    <s v="Despesas com Manutenção"/>
    <n v="146807.39000000001"/>
    <n v="6.6449155442373849E-4"/>
    <n v="93.532643751724564"/>
    <x v="1"/>
  </r>
  <r>
    <x v="0"/>
    <s v="10.01.00016"/>
    <s v="Material de Uso e Consumo "/>
    <n v="146745.60000000001"/>
    <n v="6.6421187549784897E-4"/>
    <n v="93.533307963600066"/>
    <x v="1"/>
  </r>
  <r>
    <x v="1"/>
    <s v="10.01.00006"/>
    <s v="SALÁRIOS E ENCARGOS - INSS"/>
    <n v="146727.91"/>
    <n v="6.6413180558040305E-4"/>
    <n v="93.533972095405645"/>
    <x v="0"/>
  </r>
  <r>
    <x v="0"/>
    <s v="10.01.00011"/>
    <s v="Material de uso na prestação de serviços"/>
    <n v="146710.37"/>
    <n v="6.6405241460516264E-4"/>
    <n v="93.534636147820251"/>
    <x v="1"/>
  </r>
  <r>
    <x v="1"/>
    <s v="10.01.00016"/>
    <s v="Cursos e treinamentos"/>
    <n v="146700.95000000001"/>
    <n v="6.6400977703465159E-4"/>
    <n v="93.535300157597291"/>
    <x v="0"/>
  </r>
  <r>
    <x v="0"/>
    <s v="10.01.00010"/>
    <s v=" Invisaline -  Aparelho Ortodontico"/>
    <n v="146700.84"/>
    <n v="6.6400927914370079E-4"/>
    <n v="93.53596416687644"/>
    <x v="0"/>
  </r>
  <r>
    <x v="1"/>
    <s v="10.01.00021"/>
    <s v="Taxa de Recolhimento ao Farpen"/>
    <n v="146696.9"/>
    <n v="6.6399144559510059E-4"/>
    <n v="93.536628158322031"/>
    <x v="0"/>
  </r>
  <r>
    <x v="1"/>
    <s v="10.01.00015"/>
    <s v="Material Utilizado na Prestação de Serviços/ Rateio"/>
    <n v="146688.45000000001"/>
    <n v="6.6395319851751905E-4"/>
    <n v="93.537292111520543"/>
    <x v="1"/>
  </r>
  <r>
    <x v="0"/>
    <s v="10.01.00015"/>
    <s v="Rateio Unimed"/>
    <n v="146681.04999999999"/>
    <n v="6.6391970403537656E-4"/>
    <n v="93.537956031224581"/>
    <x v="0"/>
  </r>
  <r>
    <x v="0"/>
    <s v="10.01.00023"/>
    <s v="Despesas Tributarias - Outras Despesas tributarias FERJ"/>
    <n v="146652.85"/>
    <n v="6.6379206290072561E-4"/>
    <n v="93.538619823287476"/>
    <x v="0"/>
  </r>
  <r>
    <x v="0"/>
    <s v="10.01.00001"/>
    <s v="CUSTO MATERIAL PAGO NO ATENDIMENTO ODONTOLOGICO"/>
    <n v="146599.01999999999"/>
    <n v="6.6354841317454592E-4"/>
    <n v="93.539283371700648"/>
    <x v="1"/>
  </r>
  <r>
    <x v="1"/>
    <s v="10.01.00025"/>
    <s v="Material Odontológico"/>
    <n v="146595.37"/>
    <n v="6.6353189224754329E-4"/>
    <n v="93.539946903592892"/>
    <x v="1"/>
  </r>
  <r>
    <x v="0"/>
    <s v="10.01.00021"/>
    <s v="Serviços pagos a terceiros"/>
    <n v="146550.99"/>
    <n v="6.6333101588031591E-4"/>
    <n v="93.540610234608778"/>
    <x v="1"/>
  </r>
  <r>
    <x v="1"/>
    <s v="10.01.00015"/>
    <s v="MATERIAIS ODONTOLOGICOS"/>
    <n v="146532.19"/>
    <n v="6.6324592179054865E-4"/>
    <n v="93.541273480530563"/>
    <x v="1"/>
  </r>
  <r>
    <x v="1"/>
    <s v="11.01.00004"/>
    <s v="*Aquisição de máquina e equipamento"/>
    <n v="146531.42000000001"/>
    <n v="6.6324243655389338E-4"/>
    <n v="93.541936722967122"/>
    <x v="1"/>
  </r>
  <r>
    <x v="0"/>
    <s v="10.01.00016"/>
    <s v="Informática"/>
    <n v="146510.79"/>
    <n v="6.631490593692178E-4"/>
    <n v="93.542599872026486"/>
    <x v="0"/>
  </r>
  <r>
    <x v="0"/>
    <s v="10.01.00017"/>
    <s v="Desp, com auxilio odontologico"/>
    <n v="146488.19"/>
    <n v="6.6304676541024227E-4"/>
    <n v="93.543262918791896"/>
    <x v="1"/>
  </r>
  <r>
    <x v="0"/>
    <s v="10.01.00008"/>
    <s v="Material de serviço Odontológico"/>
    <n v="146481.49"/>
    <n v="6.6301643932505908E-4"/>
    <n v="93.543925935231215"/>
    <x v="1"/>
  </r>
  <r>
    <x v="0"/>
    <s v="10.01.00015"/>
    <s v="Material Medico Hospitalar"/>
    <n v="146474.23999999999"/>
    <n v="6.6298362378512232E-4"/>
    <n v="93.544588918854998"/>
    <x v="1"/>
  </r>
  <r>
    <x v="1"/>
    <s v="10.01.00033"/>
    <s v="Despesa conforme histórico"/>
    <n v="146455.47"/>
    <n v="6.6289866548379609E-4"/>
    <n v="93.54525181752048"/>
    <x v="0"/>
  </r>
  <r>
    <x v="1"/>
    <s v="10.01.00020"/>
    <s v="Serviços prestados por CASTANHEIRA BORGES-SOCIEDADE IND. DE ADVOCACIA"/>
    <n v="146453.45000000001"/>
    <n v="6.6288952239542754E-4"/>
    <n v="93.545914707042868"/>
    <x v="0"/>
  </r>
  <r>
    <x v="1"/>
    <s v="10.01.00014"/>
    <s v="Telefone "/>
    <n v="146452.25"/>
    <n v="6.6288409085778276E-4"/>
    <n v="93.546577591133726"/>
    <x v="1"/>
  </r>
  <r>
    <x v="1"/>
    <s v="10.01.00021"/>
    <s v="FOLHA DE PAGAMENTO"/>
    <n v="146430.79"/>
    <n v="6.6278695685956961E-4"/>
    <n v="93.547240378090592"/>
    <x v="0"/>
  </r>
  <r>
    <x v="1"/>
    <s v="10.01.00016"/>
    <s v="Material utilizado na prestação do serviço"/>
    <n v="146417.5"/>
    <n v="6.6272680258015434E-4"/>
    <n v="93.547903104893166"/>
    <x v="1"/>
  </r>
  <r>
    <x v="0"/>
    <s v="10.01.00020"/>
    <s v="Vale Transporte"/>
    <n v="146356.97"/>
    <n v="6.6245282676879178E-4"/>
    <n v="93.54856555771994"/>
    <x v="1"/>
  </r>
  <r>
    <x v="0"/>
    <s v="10.01.00015"/>
    <s v="Materiais para a prestação do serviço"/>
    <n v="146355.04"/>
    <n v="6.6244409104574656E-4"/>
    <n v="93.549228001810988"/>
    <x v="1"/>
  </r>
  <r>
    <x v="1"/>
    <s v="10.01.00021"/>
    <s v="Assessoria Contábil"/>
    <n v="146354.67000000001"/>
    <n v="6.6244241632163945E-4"/>
    <n v="93.549890444227316"/>
    <x v="0"/>
  </r>
  <r>
    <x v="1"/>
    <s v="10.01.00015"/>
    <s v="Despesa de Protése"/>
    <n v="146334.97"/>
    <n v="6.6235324857863854E-4"/>
    <n v="93.550552797475888"/>
    <x v="0"/>
  </r>
  <r>
    <x v="1"/>
    <s v="10.01.00003"/>
    <s v="Materiais utilizados na prestação de serviços"/>
    <n v="146310.04999999999"/>
    <n v="6.6224045364688311E-4"/>
    <n v="93.551215037929538"/>
    <x v="1"/>
  </r>
  <r>
    <x v="1"/>
    <s v="10.01.00020"/>
    <s v="Taxas diversas"/>
    <n v="146292.41"/>
    <n v="6.6216061004350569E-4"/>
    <n v="93.551877198539586"/>
    <x v="0"/>
  </r>
  <r>
    <x v="1"/>
    <s v="10.02.00001"/>
    <s v="Honorários Advocatícios "/>
    <n v="146255.03"/>
    <n v="6.6199141764587254E-4"/>
    <n v="93.55253918995723"/>
    <x v="0"/>
  </r>
  <r>
    <x v="0"/>
    <s v="10.01.00015"/>
    <s v="Custeio de Atividades"/>
    <n v="146240"/>
    <n v="6.6192338763687239E-4"/>
    <n v="93.553201113344869"/>
    <x v="0"/>
  </r>
  <r>
    <x v="0"/>
    <s v="10.01.00021"/>
    <s v="Serviço administrativo de terceiros"/>
    <n v="146222.94"/>
    <n v="6.6184616927669E-4"/>
    <n v="93.553862959514149"/>
    <x v="1"/>
  </r>
  <r>
    <x v="0"/>
    <s v="10.01.00016"/>
    <s v="Insumos consultório/clínica odontológica"/>
    <n v="146198.72"/>
    <n v="6.6173654274189397E-4"/>
    <n v="93.554524696056887"/>
    <x v="1"/>
  </r>
  <r>
    <x v="0"/>
    <s v="10.01.00015"/>
    <s v="Material de Consumo em Odontologia"/>
    <n v="146192.17000000001"/>
    <n v="6.6170689559891661E-4"/>
    <n v="93.555186402952486"/>
    <x v="1"/>
  </r>
  <r>
    <x v="1"/>
    <s v="10.01.00015"/>
    <s v="FIC - SREI -Provimento do CNJ nº 115 - 24/03/2021"/>
    <n v="146161.79999999999"/>
    <n v="6.6156943243369127E-4"/>
    <n v="93.555847972384925"/>
    <x v="0"/>
  </r>
  <r>
    <x v="0"/>
    <s v="10.01.00001"/>
    <s v="Materiais Odontológicos consumo"/>
    <n v="146161.09"/>
    <n v="6.6156621877391819E-4"/>
    <n v="93.556509538603692"/>
    <x v="1"/>
  </r>
  <r>
    <x v="1"/>
    <s v="10.01.00001"/>
    <s v="Serviços Protéticos"/>
    <n v="146161.07"/>
    <n v="6.6156612824829083E-4"/>
    <n v="93.557171104731935"/>
    <x v="0"/>
  </r>
  <r>
    <x v="1"/>
    <s v="10.01.00022"/>
    <s v="Despesas Totais no Mês"/>
    <n v="146130.35"/>
    <n v="6.6142708088458594E-4"/>
    <n v="93.557832531812821"/>
    <x v="0"/>
  </r>
  <r>
    <x v="0"/>
    <s v="10.01.00019"/>
    <s v="Despesas Odontologicas/consultorio "/>
    <n v="146124.82"/>
    <n v="6.6140205054860649E-4"/>
    <n v="93.558493933863375"/>
    <x v="0"/>
  </r>
  <r>
    <x v="1"/>
    <s v="10.01.00021"/>
    <s v="Manutenção dos sistemas de informática"/>
    <n v="146099.88"/>
    <n v="6.612891650912237E-4"/>
    <n v="93.559155223028469"/>
    <x v="1"/>
  </r>
  <r>
    <x v="1"/>
    <s v="10.01.00012"/>
    <s v="Material e despesas de escritório/expediente"/>
    <n v="146096.06"/>
    <n v="6.6127187469638797E-4"/>
    <n v="93.55981649490316"/>
    <x v="1"/>
  </r>
  <r>
    <x v="1"/>
    <s v="10.01.00015"/>
    <s v="Honorários Contabeis"/>
    <n v="146080.45000000001"/>
    <n v="6.6120121944419289E-4"/>
    <n v="93.560477696122604"/>
    <x v="0"/>
  </r>
  <r>
    <x v="1"/>
    <s v="10.01.00015"/>
    <s v="Materiais Médicos "/>
    <n v="146072.48000000001"/>
    <n v="6.6116514498166926E-4"/>
    <n v="93.56113886126758"/>
    <x v="1"/>
  </r>
  <r>
    <x v="0"/>
    <s v="10.01.00018"/>
    <s v="Software, Marketing Médico e outros"/>
    <n v="146016.19"/>
    <n v="6.6091036060331794E-4"/>
    <n v="93.561799771628188"/>
    <x v="0"/>
  </r>
  <r>
    <x v="0"/>
    <s v="10.01.00019"/>
    <s v="Honorarios Advogaticios"/>
    <n v="146000"/>
    <n v="6.6083708010792794E-4"/>
    <n v="93.562460608708292"/>
    <x v="0"/>
  </r>
  <r>
    <x v="0"/>
    <s v="10.01.00017"/>
    <s v="Insumos e materiais utilizados na prestação de serviços"/>
    <n v="145969.94"/>
    <n v="6.6070102008992763E-4"/>
    <n v="93.563121309728388"/>
    <x v="1"/>
  </r>
  <r>
    <x v="0"/>
    <s v="10.01.00016"/>
    <s v="Mão de Obra e Materiais Aplicados Equipamentos Exercício da Profissão"/>
    <n v="145960.97"/>
    <n v="6.6066041934603325E-4"/>
    <n v="93.56378197014773"/>
    <x v="1"/>
  </r>
  <r>
    <x v="0"/>
    <s v="10.01.00015"/>
    <s v="Materiais profissionais"/>
    <n v="145938.07"/>
    <n v="6.6055676750264648E-4"/>
    <n v="93.564442526915229"/>
    <x v="1"/>
  </r>
  <r>
    <x v="0"/>
    <s v="10.01.00015"/>
    <s v="MATERIAL E PRODUTOS ODONTOLOGICOS P/ HIGIENE E TRATAMENTO"/>
    <n v="145934.15"/>
    <n v="6.6053902447967374E-4"/>
    <n v="93.565103065939709"/>
    <x v="1"/>
  </r>
  <r>
    <x v="1"/>
    <s v="10.01.00035"/>
    <s v="FGTS"/>
    <n v="145926.31"/>
    <n v="6.6050353843372816E-4"/>
    <n v="93.565763569478136"/>
    <x v="0"/>
  </r>
  <r>
    <x v="1"/>
    <s v="10.01.00019"/>
    <s v="Alimentação"/>
    <n v="145921.25"/>
    <n v="6.6048063544999294E-4"/>
    <n v="93.566424050113582"/>
    <x v="1"/>
  </r>
  <r>
    <x v="0"/>
    <s v="10.01.00023"/>
    <s v="RATEIO C"/>
    <n v="145889.20000000001"/>
    <n v="6.6033556813206522E-4"/>
    <n v="93.56708438568171"/>
    <x v="0"/>
  </r>
  <r>
    <x v="0"/>
    <s v="10.01.00016"/>
    <s v="Laboratório de Prótese Dental"/>
    <n v="145884.42000000001"/>
    <n v="6.6031393250711378E-4"/>
    <n v="93.567744699614224"/>
    <x v="0"/>
  </r>
  <r>
    <x v="0"/>
    <s v="10.01.00014"/>
    <s v="Telefone/internet do escritório/consultório"/>
    <n v="145852.29999999999"/>
    <n v="6.6016854834948988E-4"/>
    <n v="93.568404868162574"/>
    <x v="1"/>
  </r>
  <r>
    <x v="1"/>
    <s v="10.01.00012"/>
    <s v="Material de escritório e Odontológico"/>
    <n v="145820.43"/>
    <n v="6.6002429576220883E-4"/>
    <n v="93.569064892458343"/>
    <x v="1"/>
  </r>
  <r>
    <x v="0"/>
    <s v="10.01.00015"/>
    <s v="Material de uso consultorio"/>
    <n v="145796.29"/>
    <n v="6.5991503132992256E-4"/>
    <n v="93.569724807489678"/>
    <x v="1"/>
  </r>
  <r>
    <x v="1"/>
    <s v="10.01.00015"/>
    <s v="Material de uso e consumo/ consultório"/>
    <n v="145761.49"/>
    <n v="6.5975751673822552E-4"/>
    <n v="93.570384565006421"/>
    <x v="1"/>
  </r>
  <r>
    <x v="0"/>
    <s v="10.01.00016"/>
    <s v="material odontologico"/>
    <n v="145750.31"/>
    <n v="6.5970691291250224E-4"/>
    <n v="93.571044271919334"/>
    <x v="1"/>
  </r>
  <r>
    <x v="1"/>
    <s v="10.01.00012"/>
    <s v="Pago royalties e material de uso na atividade no mês."/>
    <n v="145739.24"/>
    <n v="6.5965680697772965E-4"/>
    <n v="93.571703928726308"/>
    <x v="1"/>
  </r>
  <r>
    <x v="1"/>
    <s v="10.01.00015"/>
    <s v="Material Clínico - Alinhadores e placas estéticas"/>
    <n v="145735.64000000001"/>
    <n v="6.5964051236479552E-4"/>
    <n v="93.572363569238675"/>
    <x v="1"/>
  </r>
  <r>
    <x v="0"/>
    <s v="10.01.00019"/>
    <s v="Despesa de custeio"/>
    <n v="145733.78"/>
    <n v="6.5963209348144617E-4"/>
    <n v="93.573023201332163"/>
    <x v="0"/>
  </r>
  <r>
    <x v="1"/>
    <s v="10.01.00016"/>
    <s v="material de consumo odontologico"/>
    <n v="145728.84"/>
    <n v="6.5960973365147542E-4"/>
    <n v="93.573682811065808"/>
    <x v="1"/>
  </r>
  <r>
    <x v="0"/>
    <s v="10.01.00012"/>
    <s v="Material usado no consultório, próteses..."/>
    <n v="145713.14000000001"/>
    <n v="6.5953867103395701E-4"/>
    <n v="93.574342349736838"/>
    <x v="1"/>
  </r>
  <r>
    <x v="0"/>
    <s v="10.01.00017"/>
    <s v="Material de uso na atividade"/>
    <n v="145704.26999999999"/>
    <n v="6.5949852291819963E-4"/>
    <n v="93.57500184825976"/>
    <x v="1"/>
  </r>
  <r>
    <x v="1"/>
    <s v="10.01.00016"/>
    <s v="Selos digitais"/>
    <n v="145698.96"/>
    <n v="6.5947448836412177E-4"/>
    <n v="93.575661322748118"/>
    <x v="0"/>
  </r>
  <r>
    <x v="0"/>
    <s v="10.01.00019"/>
    <s v="Servicos proteticos"/>
    <n v="145690"/>
    <n v="6.5943393288304117E-4"/>
    <n v="93.576320756681"/>
    <x v="0"/>
  </r>
  <r>
    <x v="1"/>
    <s v="10.01.00019"/>
    <s v="Empresa Protético "/>
    <n v="145688.32000000001"/>
    <n v="6.5942632873033859E-4"/>
    <n v="93.576980183009724"/>
    <x v="0"/>
  </r>
  <r>
    <x v="0"/>
    <s v="10.01.00023"/>
    <s v=" INSS E IRF"/>
    <n v="145662.79"/>
    <n v="6.5931077276694709E-4"/>
    <n v="93.577639493782485"/>
    <x v="0"/>
  </r>
  <r>
    <x v="1"/>
    <s v="10.01.00028"/>
    <s v="CONVENIO MEDICO, CONVENIO ODONTOLOGICO AOS PREPOSTOS"/>
    <n v="145653.07999999999"/>
    <n v="6.5926682257483847E-4"/>
    <n v="93.578298760605065"/>
    <x v="0"/>
  </r>
  <r>
    <x v="1"/>
    <s v="10.01.00015"/>
    <s v="Serviço prestado por PJ"/>
    <n v="145632.21"/>
    <n v="6.5917235908263404E-4"/>
    <n v="93.578957932964144"/>
    <x v="0"/>
  </r>
  <r>
    <x v="0"/>
    <s v="10.01.00021"/>
    <s v="Seviços prestados PJ"/>
    <n v="145590.85"/>
    <n v="6.5898515208514597E-4"/>
    <n v="93.57961691811623"/>
    <x v="0"/>
  </r>
  <r>
    <x v="1"/>
    <s v="10.01.00015"/>
    <s v="Materiais e medicamentos "/>
    <n v="145577.95000000001"/>
    <n v="6.5892676305546528E-4"/>
    <n v="93.580275844879282"/>
    <x v="1"/>
  </r>
  <r>
    <x v="0"/>
    <s v="10.01.00015"/>
    <s v="Despesas escritório"/>
    <n v="145557.03"/>
    <n v="6.5883207324919223E-4"/>
    <n v="93.580934676952538"/>
    <x v="0"/>
  </r>
  <r>
    <x v="0"/>
    <s v="10.01.00022"/>
    <s v="Férias de funcionários com vinculo empregatícios, INSS e FGTS"/>
    <n v="145554"/>
    <n v="6.5881835861663935E-4"/>
    <n v="93.581593495311154"/>
    <x v="0"/>
  </r>
  <r>
    <x v="1"/>
    <s v="10.01.00016"/>
    <s v="Serviços Prestados Pessoa Jurídica"/>
    <n v="145549.84"/>
    <n v="6.5879952928613755E-4"/>
    <n v="93.582252294840444"/>
    <x v="0"/>
  </r>
  <r>
    <x v="0"/>
    <s v="10.01.00015"/>
    <s v="MATERIAL ODONTOLOGICOS"/>
    <n v="145520.44"/>
    <n v="6.5866645661384192E-4"/>
    <n v="93.58291096129706"/>
    <x v="1"/>
  </r>
  <r>
    <x v="0"/>
    <s v="10.01.00017"/>
    <s v="Prestação de Serviços por Pessoa Jurídica"/>
    <n v="145472.88"/>
    <n v="6.5845118667185603E-4"/>
    <n v="93.583569412483726"/>
    <x v="0"/>
  </r>
  <r>
    <x v="1"/>
    <s v="10.01.00017"/>
    <s v="Sistemas gerenciais, softwares, internet e similares."/>
    <n v="145471.85"/>
    <n v="6.5844652460204434E-4"/>
    <n v="93.584227859008323"/>
    <x v="0"/>
  </r>
  <r>
    <x v="0"/>
    <s v="10.01.00019"/>
    <s v="Serviços Contábeis"/>
    <n v="145452.64000000001"/>
    <n v="6.5835957473691514E-4"/>
    <n v="93.584886218583065"/>
    <x v="0"/>
  </r>
  <r>
    <x v="0"/>
    <s v="10.01.00012"/>
    <s v="Locação de Equipamentos, Softwares e Manutenção"/>
    <n v="145436.69"/>
    <n v="6.5828738054905399E-4"/>
    <n v="93.585544505963611"/>
    <x v="1"/>
  </r>
  <r>
    <x v="1"/>
    <s v="10.01.00015"/>
    <s v="align"/>
    <n v="145426.9"/>
    <n v="6.5824306825443572E-4"/>
    <n v="93.58620274903187"/>
    <x v="0"/>
  </r>
  <r>
    <x v="0"/>
    <s v="10.01.00019"/>
    <s v="Plano de saúde / odontológico"/>
    <n v="145419.92000000001"/>
    <n v="6.5821147481046895E-4"/>
    <n v="93.586860960506684"/>
    <x v="1"/>
  </r>
  <r>
    <x v="0"/>
    <s v="10.01.00062"/>
    <s v="INSS"/>
    <n v="145419.22"/>
    <n v="6.5820830641350955E-4"/>
    <n v="93.587519168813103"/>
    <x v="0"/>
  </r>
  <r>
    <x v="0"/>
    <s v="10.01.00008"/>
    <s v="Plano de saúde"/>
    <n v="145418.43"/>
    <n v="6.5820473065122671E-4"/>
    <n v="93.588177373543758"/>
    <x v="1"/>
  </r>
  <r>
    <x v="1"/>
    <s v="10.02.00005"/>
    <s v="Rateio Perdas Cooperativa Trabalho Médico"/>
    <n v="145403.1"/>
    <n v="6.5813534275781542E-4"/>
    <n v="93.588835508886518"/>
    <x v="0"/>
  </r>
  <r>
    <x v="0"/>
    <s v="10.01.00015"/>
    <s v="MATERIAL UTILIZADO"/>
    <n v="145398.42000000001"/>
    <n v="6.5811415976100109E-4"/>
    <n v="93.58949362304628"/>
    <x v="1"/>
  </r>
  <r>
    <x v="1"/>
    <s v="10.01.00015"/>
    <s v="Pagamento a Prestadores de Serviços"/>
    <n v="145392.32999999999"/>
    <n v="6.5808659470745396E-4"/>
    <n v="93.590151709640992"/>
    <x v="0"/>
  </r>
  <r>
    <x v="1"/>
    <s v="10.01.00003"/>
    <s v="Cursos, Treinamentos, Congressos"/>
    <n v="145347.81"/>
    <n v="6.5788508466083475E-4"/>
    <n v="93.590809594725656"/>
    <x v="0"/>
  </r>
  <r>
    <x v="0"/>
    <s v="10.01.00016"/>
    <s v="Despesas fundamentais para o exercício da profissão;"/>
    <n v="145345.84"/>
    <n v="6.578761678865347E-4"/>
    <n v="93.591467470893548"/>
    <x v="0"/>
  </r>
  <r>
    <x v="1"/>
    <s v="10.01.00015"/>
    <s v="SERVIÇOS DE PJ"/>
    <n v="145338.89000000001"/>
    <n v="6.5784471023100908E-4"/>
    <n v="93.592125315603781"/>
    <x v="0"/>
  </r>
  <r>
    <x v="1"/>
    <s v="10.01.00019"/>
    <s v="laboratório de prótese"/>
    <n v="145336.07"/>
    <n v="6.578319461175439E-4"/>
    <n v="93.592783147549895"/>
    <x v="0"/>
  </r>
  <r>
    <x v="0"/>
    <s v="10.01.00015"/>
    <s v="Rateio de Despesa do Consultório"/>
    <n v="145333"/>
    <n v="6.5781805043373619E-4"/>
    <n v="93.593440965600323"/>
    <x v="0"/>
  </r>
  <r>
    <x v="1"/>
    <s v="10.01.00017"/>
    <s v="Prestação Serviços - PJ"/>
    <n v="145331.25"/>
    <n v="6.5781012944133763E-4"/>
    <n v="93.594098775729762"/>
    <x v="0"/>
  </r>
  <r>
    <x v="0"/>
    <s v="10.01.00015"/>
    <s v="Material de Consumo do Consultório "/>
    <n v="145308.91"/>
    <n v="6.5770901231551842E-4"/>
    <n v="93.594756484742078"/>
    <x v="1"/>
  </r>
  <r>
    <x v="1"/>
    <s v="10.01.00015"/>
    <s v="Material de Cirurgia"/>
    <n v="145302.60999999999"/>
    <n v="6.5768049674288349E-4"/>
    <n v="93.595414165238822"/>
    <x v="1"/>
  </r>
  <r>
    <x v="1"/>
    <s v="10.01.00026"/>
    <s v="Prestação de Serviços de PJ"/>
    <n v="145292.53"/>
    <n v="6.5763487182666786E-4"/>
    <n v="93.59607180011065"/>
    <x v="0"/>
  </r>
  <r>
    <x v="0"/>
    <s v="10.01.00023"/>
    <s v="ALUGUEL"/>
    <n v="145282.29999999999"/>
    <n v="6.5758856796824662E-4"/>
    <n v="93.596729388678625"/>
    <x v="1"/>
  </r>
  <r>
    <x v="1"/>
    <s v="10.01.00014"/>
    <s v="Vale alimentação"/>
    <n v="145249.79999999999"/>
    <n v="6.5744146382370203E-4"/>
    <n v="93.597386830142455"/>
    <x v="1"/>
  </r>
  <r>
    <x v="1"/>
    <s v="10.01.00011"/>
    <s v="Material de consumo odontologico"/>
    <n v="145207.37"/>
    <n v="6.5724941370514734E-4"/>
    <n v="93.598044079556161"/>
    <x v="1"/>
  </r>
  <r>
    <x v="0"/>
    <s v="10.01.00018"/>
    <s v="Material de Consultório "/>
    <n v="145205.16"/>
    <n v="6.5723941062331844E-4"/>
    <n v="93.598701318966789"/>
    <x v="1"/>
  </r>
  <r>
    <x v="1"/>
    <s v="10.01.00015"/>
    <s v="Deposito Plataforma aposta Exterior"/>
    <n v="145194.35999999999"/>
    <n v="6.5719052678451584E-4"/>
    <n v="93.59935850949357"/>
    <x v="0"/>
  </r>
  <r>
    <x v="0"/>
    <s v="10.01.00020"/>
    <s v="Publicidade e Propaganda"/>
    <n v="145190.66"/>
    <n v="6.5717377954344471E-4"/>
    <n v="93.600015683273114"/>
    <x v="0"/>
  </r>
  <r>
    <x v="0"/>
    <s v="10.01.00024"/>
    <s v="Material de informática"/>
    <n v="145161.79"/>
    <n v="6.5704310580027539E-4"/>
    <n v="93.600672726378917"/>
    <x v="1"/>
  </r>
  <r>
    <x v="1"/>
    <s v="10.01.00016"/>
    <s v="Material de consumo/invisalign e dental"/>
    <n v="145158.10999999999"/>
    <n v="6.570264490848315E-4"/>
    <n v="93.601329752828008"/>
    <x v="1"/>
  </r>
  <r>
    <x v="0"/>
    <s v="10.01.00015"/>
    <s v="Serviços de terceiros para clinica"/>
    <n v="145156.88"/>
    <n v="6.5702088175874579E-4"/>
    <n v="93.601986773709768"/>
    <x v="1"/>
  </r>
  <r>
    <x v="0"/>
    <s v="10.01.00015"/>
    <s v="Material de uso do odontológico/ hospitalar"/>
    <n v="145125.46"/>
    <n v="6.568786659980814E-4"/>
    <n v="93.602643652375761"/>
    <x v="1"/>
  </r>
  <r>
    <x v="1"/>
    <s v="10.01.00049"/>
    <s v="Remuneração Paga a Terceiro, Com Vínculo Empregatício - 13º salário "/>
    <n v="145118"/>
    <n v="6.5684489993905672E-4"/>
    <n v="93.603300497275697"/>
    <x v="0"/>
  </r>
  <r>
    <x v="0"/>
    <s v="10.01.00015"/>
    <s v="Despesas Operacionais"/>
    <n v="145098.84"/>
    <n v="6.5675817638799591E-4"/>
    <n v="93.603957255452087"/>
    <x v="0"/>
  </r>
  <r>
    <x v="1"/>
    <s v="10.01.00015"/>
    <s v="Uso e consumo odontológico"/>
    <n v="145072.09"/>
    <n v="6.5663709836133238E-4"/>
    <n v="93.604613892550447"/>
    <x v="0"/>
  </r>
  <r>
    <x v="1"/>
    <s v="10.01.00017"/>
    <s v="Material Aplicado"/>
    <n v="145040.71"/>
    <n v="6.5649506365192281E-4"/>
    <n v="93.605270387614098"/>
    <x v="1"/>
  </r>
  <r>
    <x v="1"/>
    <s v="10.01.00018"/>
    <s v="Software"/>
    <n v="145032.51"/>
    <n v="6.5645794814468402E-4"/>
    <n v="93.605926845562237"/>
    <x v="0"/>
  </r>
  <r>
    <x v="0"/>
    <s v="10.02.00001"/>
    <s v="Materiais Odontológicos"/>
    <n v="145025.73000000001"/>
    <n v="6.5642725995699127E-4"/>
    <n v="93.606583272822192"/>
    <x v="1"/>
  </r>
  <r>
    <x v="1"/>
    <s v="10.01.00029"/>
    <s v="Contribuições Previdenciárias "/>
    <n v="145014.04"/>
    <n v="6.5637434772776893E-4"/>
    <n v="93.607239647169919"/>
    <x v="0"/>
  </r>
  <r>
    <x v="0"/>
    <s v="10.01.00016"/>
    <s v="Material médico/hospitalar"/>
    <n v="144990.59"/>
    <n v="6.5626820642962827E-4"/>
    <n v="93.607895915376346"/>
    <x v="1"/>
  </r>
  <r>
    <x v="1"/>
    <s v="10.01.00017"/>
    <s v="Encargos Sociais"/>
    <n v="144968.14000000001"/>
    <n v="6.5616659141285827E-4"/>
    <n v="93.608552081967758"/>
    <x v="0"/>
  </r>
  <r>
    <x v="0"/>
    <s v="10.01.00034"/>
    <s v="Adiantamento Salarial (vale)"/>
    <n v="144938"/>
    <n v="6.5603016929234831E-4"/>
    <n v="93.609208112137054"/>
    <x v="1"/>
  </r>
  <r>
    <x v="1"/>
    <s v="10.01.00016"/>
    <s v="DENTAL"/>
    <n v="144933.82"/>
    <n v="6.5601124943621926E-4"/>
    <n v="93.609864123386487"/>
    <x v="0"/>
  </r>
  <r>
    <x v="1"/>
    <s v="10.01.00015"/>
    <s v="Materiais utilizados na prestação de serviços odontológicos"/>
    <n v="144930.97"/>
    <n v="6.5599834953431293E-4"/>
    <n v="93.610520121736016"/>
    <x v="1"/>
  </r>
  <r>
    <x v="1"/>
    <s v="10.01.00003"/>
    <s v="Ana Carolina Abreu"/>
    <n v="144921.24"/>
    <n v="6.5595430881657695E-4"/>
    <n v="93.611176076044828"/>
    <x v="0"/>
  </r>
  <r>
    <x v="1"/>
    <s v="10.01.00016"/>
    <s v="Material para aplicação nos serviços prestados"/>
    <n v="144906.9"/>
    <n v="6.5588940194172252E-4"/>
    <n v="93.611831965446768"/>
    <x v="1"/>
  </r>
  <r>
    <x v="1"/>
    <s v="10.01.00029"/>
    <s v="serviço assessoria financeira e administrativa"/>
    <n v="144900"/>
    <n v="6.5585817060026541E-4"/>
    <n v="93.612487823617371"/>
    <x v="0"/>
  </r>
  <r>
    <x v="0"/>
    <s v="10.01.00012"/>
    <s v="Material de atendimento consultório odontológico "/>
    <n v="144899.07"/>
    <n v="6.5585396115859073E-4"/>
    <n v="93.613143677578535"/>
    <x v="1"/>
  </r>
  <r>
    <x v="0"/>
    <s v="10.01.00015"/>
    <s v="Aparelho Invisalign"/>
    <n v="144894.10999999999"/>
    <n v="6.5583151080299252E-4"/>
    <n v="93.613799509089333"/>
    <x v="0"/>
  </r>
  <r>
    <x v="1"/>
    <s v="10.01.00017"/>
    <s v="Material para Prestação de Serviço"/>
    <n v="144885.56"/>
    <n v="6.5579281109727397E-4"/>
    <n v="93.614455301900435"/>
    <x v="1"/>
  </r>
  <r>
    <x v="1"/>
    <s v="10.01.00019"/>
    <s v="Contador"/>
    <n v="144885.39000000001"/>
    <n v="6.5579204162944098E-4"/>
    <n v="93.615111093942062"/>
    <x v="0"/>
  </r>
  <r>
    <x v="0"/>
    <s v="10.01.00020"/>
    <s v="Serviços Administrativos "/>
    <n v="144873.14000000001"/>
    <n v="6.5573659468265108E-4"/>
    <n v="93.615766830536742"/>
    <x v="0"/>
  </r>
  <r>
    <x v="0"/>
    <s v="10.01.00015"/>
    <s v="Materiais médicos"/>
    <n v="144853.26999999999"/>
    <n v="6.5564665747181708E-4"/>
    <n v="93.61642247719422"/>
    <x v="1"/>
  </r>
  <r>
    <x v="0"/>
    <s v="10.01.00016"/>
    <s v="Serviços de Prótese"/>
    <n v="144851.82999999999"/>
    <n v="6.5564013962664345E-4"/>
    <n v="93.617078117333847"/>
    <x v="0"/>
  </r>
  <r>
    <x v="1"/>
    <s v="10.01.00017"/>
    <s v="Material para uso em procedimento"/>
    <n v="144807.75"/>
    <n v="6.5544062114382732E-4"/>
    <n v="93.617733557954992"/>
    <x v="1"/>
  </r>
  <r>
    <x v="1"/>
    <s v="10.01.00020"/>
    <s v="Serviço de advocacia e consultoria"/>
    <n v="144800"/>
    <n v="6.5540554246320518E-4"/>
    <n v="93.618388963497452"/>
    <x v="0"/>
  </r>
  <r>
    <x v="1"/>
    <s v="10.01.00017"/>
    <s v="Honorarios e pagamentos feitos a Terceiros sem Vinculo Empregaticio"/>
    <n v="144798.13"/>
    <n v="6.5539707831704225E-4"/>
    <n v="93.619044360575771"/>
    <x v="1"/>
  </r>
  <r>
    <x v="0"/>
    <s v="10.01.00038"/>
    <s v="Vale refeição"/>
    <n v="144789.96"/>
    <n v="6.5536009859824427E-4"/>
    <n v="93.619699720674376"/>
    <x v="1"/>
  </r>
  <r>
    <x v="0"/>
    <s v="10.01.00006"/>
    <s v="Emolumentos pagos a terceiros protetico/outros"/>
    <n v="144748"/>
    <n v="6.5517017583193392E-4"/>
    <n v="93.620354890850209"/>
    <x v="0"/>
  </r>
  <r>
    <x v="1"/>
    <s v="10.02.00001"/>
    <s v="Compra de Material dentário consultorio"/>
    <n v="144741.88"/>
    <n v="6.5514247498994576E-4"/>
    <n v="93.621010033325192"/>
    <x v="1"/>
  </r>
  <r>
    <x v="0"/>
    <s v="10.01.00015"/>
    <s v="Serviços Prestados por Terceiros sem vínculo empregatício"/>
    <n v="144731.10999999999"/>
    <n v="6.5509372693958441E-4"/>
    <n v="93.621665127052125"/>
    <x v="1"/>
  </r>
  <r>
    <x v="0"/>
    <s v="10.01.00011"/>
    <s v="Material Aplicado em serviços odontológicos"/>
    <n v="144730.81"/>
    <n v="6.5509236905517327E-4"/>
    <n v="93.622320219421184"/>
    <x v="1"/>
  </r>
  <r>
    <x v="0"/>
    <s v="10.01.00015"/>
    <s v="Material técnico "/>
    <n v="144727.92000000001"/>
    <n v="6.5507928810201223E-4"/>
    <n v="93.622975298709292"/>
    <x v="1"/>
  </r>
  <r>
    <x v="1"/>
    <s v="10.01.00015"/>
    <s v="Compra produtos Harmonização"/>
    <n v="144725.38"/>
    <n v="6.5506779134733093E-4"/>
    <n v="93.623630366500635"/>
    <x v="1"/>
  </r>
  <r>
    <x v="1"/>
    <s v="10.01.00016"/>
    <s v="Assessoria Jurídica "/>
    <n v="144714.70000000001"/>
    <n v="6.5501945066229292E-4"/>
    <n v="93.624285385951296"/>
    <x v="0"/>
  </r>
  <r>
    <x v="0"/>
    <s v="10.01.00017"/>
    <s v="Laboratorio de protese"/>
    <n v="144694.25"/>
    <n v="6.54926888208264E-4"/>
    <n v="93.624940312839499"/>
    <x v="0"/>
  </r>
  <r>
    <x v="1"/>
    <s v="10.01.00032"/>
    <s v="INSS - Parcelamento "/>
    <n v="144689.82999999999"/>
    <n v="6.5490688204460589E-4"/>
    <n v="93.625595219721546"/>
    <x v="0"/>
  </r>
  <r>
    <x v="1"/>
    <s v="10.01.00040"/>
    <s v="Digitalização de dados"/>
    <n v="144677.4"/>
    <n v="6.5485062036716932E-4"/>
    <n v="93.626250070341911"/>
    <x v="0"/>
  </r>
  <r>
    <x v="0"/>
    <s v="10.01.00013"/>
    <s v="Convenio medico / Odontológico "/>
    <n v="144669.15"/>
    <n v="6.5481327854586191E-4"/>
    <n v="93.626904883620455"/>
    <x v="0"/>
  </r>
  <r>
    <x v="0"/>
    <s v="10.01.00024"/>
    <s v="Serviços de informática"/>
    <n v="144635.06"/>
    <n v="6.5465897761393806E-4"/>
    <n v="93.627559542598064"/>
    <x v="0"/>
  </r>
  <r>
    <x v="0"/>
    <s v="10.01.00015"/>
    <s v="Despesas com Medicamentos e Produtos para Consultorio"/>
    <n v="144626.6"/>
    <n v="6.5462068527354274E-4"/>
    <n v="93.628214163283332"/>
    <x v="1"/>
  </r>
  <r>
    <x v="1"/>
    <s v="10.01.00046"/>
    <s v="DIVERSOS - ISSQN - IMPOSTO SOBRE SERVICOS DE QUALQUER NATUREZA"/>
    <n v="144620.56"/>
    <n v="6.5459334653406433E-4"/>
    <n v="93.628868756629871"/>
    <x v="0"/>
  </r>
  <r>
    <x v="1"/>
    <s v="10.02.00001"/>
    <s v="Salarios / Ferias / 13 Salarios"/>
    <n v="144617.25"/>
    <n v="6.5457836454272766E-4"/>
    <n v="93.629523334994417"/>
    <x v="0"/>
  </r>
  <r>
    <x v="0"/>
    <s v="10.01.00015"/>
    <s v="DESPESAS CONSOLIDADAS "/>
    <n v="144614.95000000001"/>
    <n v="6.5456795409557533E-4"/>
    <n v="93.630177902948517"/>
    <x v="0"/>
  </r>
  <r>
    <x v="0"/>
    <s v="10.01.00015"/>
    <s v="Materiais Médicos / Odontológicos"/>
    <n v="144614.69"/>
    <n v="6.545667772624189E-4"/>
    <n v="93.630832469725775"/>
    <x v="1"/>
  </r>
  <r>
    <x v="1"/>
    <s v="10.01.00016"/>
    <s v="Material Veterinario"/>
    <n v="144609.07"/>
    <n v="6.5454133956111622E-4"/>
    <n v="93.631487011065332"/>
    <x v="1"/>
  </r>
  <r>
    <x v="1"/>
    <s v="10.01.00012"/>
    <s v="Material de escritório/CONSULTÓRIO"/>
    <n v="144593.47"/>
    <n v="6.5447072957173472E-4"/>
    <n v="93.632141481794903"/>
    <x v="1"/>
  </r>
  <r>
    <x v="0"/>
    <s v="10.01.00015"/>
    <s v="MATERIAL DE CUSTEIO "/>
    <n v="144581.67000000001"/>
    <n v="6.5441731945156169E-4"/>
    <n v="93.632795899114356"/>
    <x v="1"/>
  </r>
  <r>
    <x v="0"/>
    <s v="10.01.00016"/>
    <s v="Prótese Dentária"/>
    <n v="144565.35"/>
    <n v="6.5434345053959342E-4"/>
    <n v="93.633450242564891"/>
    <x v="0"/>
  </r>
  <r>
    <x v="0"/>
    <s v="10.01.00016"/>
    <s v="Despesas c/ propagandas"/>
    <n v="144561.56"/>
    <n v="6.5432629593319884E-4"/>
    <n v="93.63410456886082"/>
    <x v="0"/>
  </r>
  <r>
    <x v="0"/>
    <s v="10.01.00016"/>
    <s v="Produtos Odontológicos"/>
    <n v="144559.01999999999"/>
    <n v="6.5431479917851744E-4"/>
    <n v="93.634758883659998"/>
    <x v="1"/>
  </r>
  <r>
    <x v="1"/>
    <s v="10.03.00006"/>
    <s v="Copa e alimentação"/>
    <n v="144544.34"/>
    <n v="6.5424835336799704E-4"/>
    <n v="93.635413132013369"/>
    <x v="1"/>
  </r>
  <r>
    <x v="1"/>
    <s v="10.01.00015"/>
    <s v="Materiais usados em procedimentos odontológicos"/>
    <n v="144544.16"/>
    <n v="6.5424753863735038E-4"/>
    <n v="93.636067379552003"/>
    <x v="1"/>
  </r>
  <r>
    <x v="1"/>
    <s v="10.01.00012"/>
    <s v="IRRF sobre trabalho assalariado"/>
    <n v="144538.60999999999"/>
    <n v="6.5422241777574346E-4"/>
    <n v="93.636721601969782"/>
    <x v="0"/>
  </r>
  <r>
    <x v="1"/>
    <s v="10.01.00019"/>
    <s v="HONORÁRIOS DIVERSOS"/>
    <n v="144526.95000000001"/>
    <n v="6.5416964133496226E-4"/>
    <n v="93.637375771611119"/>
    <x v="0"/>
  </r>
  <r>
    <x v="1"/>
    <s v="10.01.00001"/>
    <s v="despesas "/>
    <n v="144486.13"/>
    <n v="6.5398487852941429E-4"/>
    <n v="93.638029756489644"/>
    <x v="0"/>
  </r>
  <r>
    <x v="1"/>
    <s v="10.01.00019"/>
    <s v="Taxa TSNR "/>
    <n v="144373.85999999999"/>
    <n v="6.5347671291993668E-4"/>
    <n v="93.63868323320257"/>
    <x v="0"/>
  </r>
  <r>
    <x v="1"/>
    <s v="10.01.00015"/>
    <s v="MATERIAL DENTÁRIO"/>
    <n v="144362.47"/>
    <n v="6.5342515857512559E-4"/>
    <n v="93.639336658361145"/>
    <x v="1"/>
  </r>
  <r>
    <x v="1"/>
    <s v="10.01.00015"/>
    <s v="Material de Consumo - Dental"/>
    <n v="144361.65"/>
    <n v="6.5342144702440171E-4"/>
    <n v="93.639990079808172"/>
    <x v="1"/>
  </r>
  <r>
    <x v="0"/>
    <s v="10.01.00015"/>
    <s v="Outras despesas com consultório"/>
    <n v="144337.06"/>
    <n v="6.5331014576549857E-4"/>
    <n v="93.640643389953937"/>
    <x v="0"/>
  </r>
  <r>
    <x v="1"/>
    <s v="10.01.00022"/>
    <s v="Remuneração paga a terceiros, sem vínculo empregatício"/>
    <n v="144332.92000000001"/>
    <n v="6.5329140696062434E-4"/>
    <n v="93.641296681360899"/>
    <x v="1"/>
  </r>
  <r>
    <x v="1"/>
    <s v="11.01.00019"/>
    <s v="Despesas Não Dedutíveis Gerais"/>
    <n v="144322.98000000001"/>
    <n v="6.5324641572380056E-4"/>
    <n v="93.641949927776622"/>
    <x v="0"/>
  </r>
  <r>
    <x v="1"/>
    <s v="10.01.00005"/>
    <s v="Custeio do serviço de protesto"/>
    <n v="144317.1"/>
    <n v="6.5321980118934145E-4"/>
    <n v="93.642603147577816"/>
    <x v="0"/>
  </r>
  <r>
    <x v="0"/>
    <s v="10.01.00031"/>
    <s v="FERMOJU"/>
    <n v="144304.54999999999"/>
    <n v="6.5316299635814019E-4"/>
    <n v="93.643256310574174"/>
    <x v="0"/>
  </r>
  <r>
    <x v="0"/>
    <s v="10.01.00006"/>
    <s v="Serviços Prestados por Terceiros"/>
    <n v="144303.54999999999"/>
    <n v="6.5315847007676965E-4"/>
    <n v="93.643909469044246"/>
    <x v="1"/>
  </r>
  <r>
    <x v="1"/>
    <s v="10.01.00021"/>
    <s v="plano de saúde e seguro de vida do titular e colaboradores"/>
    <n v="144275.14000000001"/>
    <n v="6.53029878423031E-4"/>
    <n v="93.644562498922667"/>
    <x v="1"/>
  </r>
  <r>
    <x v="1"/>
    <s v="10.01.00015"/>
    <s v="Material de Custeio"/>
    <n v="144274.13"/>
    <n v="6.5302530687884656E-4"/>
    <n v="93.645215524229542"/>
    <x v="1"/>
  </r>
  <r>
    <x v="1"/>
    <s v="10.01.00015"/>
    <s v="Material de Uso Consumo na Atividade"/>
    <n v="144264.06"/>
    <n v="6.5297972722544461E-4"/>
    <n v="93.645868503956763"/>
    <x v="1"/>
  </r>
  <r>
    <x v="1"/>
    <s v="10.01.00019"/>
    <s v="Serviços Prestados Pessoa Jurídica"/>
    <n v="144260.97"/>
    <n v="6.5296574101600955E-4"/>
    <n v="93.646521469697774"/>
    <x v="0"/>
  </r>
  <r>
    <x v="0"/>
    <s v="10.01.00015"/>
    <s v="Despesas do Consultório "/>
    <n v="144222.78"/>
    <n v="6.527928823304662E-4"/>
    <n v="93.647174262580108"/>
    <x v="0"/>
  </r>
  <r>
    <x v="1"/>
    <s v="10.01.00015"/>
    <s v="Material consultório odontológico"/>
    <n v="144214.99"/>
    <n v="6.5275762259858912E-4"/>
    <n v="93.647827020202712"/>
    <x v="1"/>
  </r>
  <r>
    <x v="0"/>
    <s v="10.01.00018"/>
    <s v="Rateio das perdas do ano de 2022 como cooperado da Unimed Salto/Itu"/>
    <n v="144195.6"/>
    <n v="6.5266985800281326E-4"/>
    <n v="93.648479690060711"/>
    <x v="0"/>
  </r>
  <r>
    <x v="0"/>
    <s v="10.01.00017"/>
    <s v="Vale-alimentação"/>
    <n v="144147.74"/>
    <n v="6.5245323017641612E-4"/>
    <n v="93.649132143290885"/>
    <x v="1"/>
  </r>
  <r>
    <x v="1"/>
    <s v="10.01.00015"/>
    <s v="Despesas com alimentação"/>
    <n v="144139.81"/>
    <n v="6.5241733676514731E-4"/>
    <n v="93.649784560627651"/>
    <x v="1"/>
  </r>
  <r>
    <x v="0"/>
    <s v="10.01.00065"/>
    <s v="CUSTEIO DO FIC/SREI"/>
    <n v="144139"/>
    <n v="6.5241367047723711E-4"/>
    <n v="93.650436974298131"/>
    <x v="0"/>
  </r>
  <r>
    <x v="1"/>
    <s v="10.01.00071"/>
    <s v="SISTEMAS DE INFORMÁTICA – AQUISIÇÃO E MANUTENÇÃO"/>
    <n v="144124.42000000001"/>
    <n v="6.5234767729485383E-4"/>
    <n v="93.651089321975419"/>
    <x v="1"/>
  </r>
  <r>
    <x v="0"/>
    <s v="10.01.00015"/>
    <s v="Materiais e Serviços Odontológicos"/>
    <n v="144116.26"/>
    <n v="6.5231074283886965E-4"/>
    <n v="93.651741632718256"/>
    <x v="1"/>
  </r>
  <r>
    <x v="0"/>
    <s v="10.03.00003"/>
    <s v="LOCAÇÃO E MANUTENÇÃO - MAQUINAS, EQUIPAMENTOS E MOBILIARIOS"/>
    <n v="144104.76999999999"/>
    <n v="6.5225873586592133E-4"/>
    <n v="93.652393891454125"/>
    <x v="1"/>
  </r>
  <r>
    <x v="1"/>
    <s v="10.01.00018"/>
    <s v="Fundo de Registro civil  2,50%"/>
    <n v="144101.03"/>
    <n v="6.5224180757359525E-4"/>
    <n v="93.653046133261697"/>
    <x v="0"/>
  </r>
  <r>
    <x v="1"/>
    <s v="10.01.00008"/>
    <s v="Material Aplicação /consultório"/>
    <n v="144077.75"/>
    <n v="6.5213643574328769E-4"/>
    <n v="93.653698269697443"/>
    <x v="1"/>
  </r>
  <r>
    <x v="0"/>
    <s v="10.01.00015"/>
    <s v="Despesa Consultório"/>
    <n v="144068.06"/>
    <n v="6.5209257607680654E-4"/>
    <n v="93.654350362273519"/>
    <x v="0"/>
  </r>
  <r>
    <x v="0"/>
    <s v="10.01.00021"/>
    <s v="Internet"/>
    <n v="144028.04999999999"/>
    <n v="6.5191147955916877E-4"/>
    <n v="93.655002273753084"/>
    <x v="0"/>
  </r>
  <r>
    <x v="1"/>
    <s v="10.01.00021"/>
    <s v="Prestadores de Serviço sem Vínculo Empregatício (PJ ou PF)"/>
    <n v="144020.19"/>
    <n v="6.5187590298759583E-4"/>
    <n v="93.655654149656073"/>
    <x v="0"/>
  </r>
  <r>
    <x v="0"/>
    <s v="10.01.00016"/>
    <s v="Remuneração paga à pessoas jurídicas"/>
    <n v="144006.88"/>
    <n v="6.518156581825532E-4"/>
    <n v="93.65630596531426"/>
    <x v="0"/>
  </r>
  <r>
    <x v="0"/>
    <s v="10.01.00015"/>
    <s v="Material para Atendimento"/>
    <n v="143996.07999999999"/>
    <n v="6.517667743437506E-4"/>
    <n v="93.6569577320886"/>
    <x v="1"/>
  </r>
  <r>
    <x v="0"/>
    <s v="10.01.00023"/>
    <s v="Despesas Diversas "/>
    <n v="143974.01999999999"/>
    <n v="6.5166692457671507E-4"/>
    <n v="93.657609399013182"/>
    <x v="0"/>
  </r>
  <r>
    <x v="0"/>
    <s v="10.01.00012"/>
    <s v="INSUMOS PARA PROCEDIMENTOS"/>
    <n v="143973.70000000001"/>
    <n v="6.5166547616667657E-4"/>
    <n v="93.658261064489352"/>
    <x v="1"/>
  </r>
  <r>
    <x v="1"/>
    <s v="10.01.00006"/>
    <s v="Pagamento de serviços de terceiros"/>
    <n v="143972.59"/>
    <n v="6.5166045199435522E-4"/>
    <n v="93.658912724941345"/>
    <x v="1"/>
  </r>
  <r>
    <x v="0"/>
    <s v="10.01.00017"/>
    <s v="Sistema"/>
    <n v="143969.32"/>
    <n v="6.5164565105427328E-4"/>
    <n v="93.659564370592406"/>
    <x v="0"/>
  </r>
  <r>
    <x v="0"/>
    <s v="10.01.00017"/>
    <s v="MATERIAL MÉDICO E HOSPITALAR"/>
    <n v="143955.32"/>
    <n v="6.5158228311508492E-4"/>
    <n v="93.660215952875518"/>
    <x v="1"/>
  </r>
  <r>
    <x v="1"/>
    <s v="10.01.00012"/>
    <s v="Material para uso na prestação de serviço"/>
    <n v="143950.79"/>
    <n v="6.5156177906047612E-4"/>
    <n v="93.660867514654583"/>
    <x v="1"/>
  </r>
  <r>
    <x v="1"/>
    <s v="10.02.00001"/>
    <s v="Folha mensal de salário da serventia"/>
    <n v="143919.69"/>
    <n v="6.5142101170985033E-4"/>
    <n v="93.661518935666294"/>
    <x v="0"/>
  </r>
  <r>
    <x v="0"/>
    <s v="10.01.00017"/>
    <s v="Total de despesas"/>
    <n v="143908.97"/>
    <n v="6.5137248997355749E-4"/>
    <n v="93.662170308156263"/>
    <x v="0"/>
  </r>
  <r>
    <x v="0"/>
    <s v="10.01.00023"/>
    <s v="Selo"/>
    <n v="143892.4"/>
    <n v="6.5129748949124648E-4"/>
    <n v="93.66282160564576"/>
    <x v="0"/>
  </r>
  <r>
    <x v="1"/>
    <s v="10.01.00021"/>
    <s v="Consultorias e manutenção de soft, Pabx, xerox e equipamentos"/>
    <n v="143883.13"/>
    <n v="6.5125553086294117E-4"/>
    <n v="93.663472861176629"/>
    <x v="1"/>
  </r>
  <r>
    <x v="1"/>
    <s v="10.01.00033"/>
    <s v="4031 - Despesas com Estagiários"/>
    <n v="143879.87"/>
    <n v="6.512407751856729E-4"/>
    <n v="93.664124101951813"/>
    <x v="0"/>
  </r>
  <r>
    <x v="0"/>
    <s v="10.01.00006"/>
    <s v="Insumos e Ferramentas Odontológicas"/>
    <n v="143876.94"/>
    <n v="6.5122751318125714E-4"/>
    <n v="93.664775329465002"/>
    <x v="1"/>
  </r>
  <r>
    <x v="1"/>
    <s v="10.01.00015"/>
    <s v="Material de prestação de serviço"/>
    <n v="143874.81"/>
    <n v="6.5121787220193779E-4"/>
    <n v="93.665426547337205"/>
    <x v="1"/>
  </r>
  <r>
    <x v="0"/>
    <s v="10.03.00005"/>
    <s v="INSS"/>
    <n v="143845.59"/>
    <n v="6.5108561426028872E-4"/>
    <n v="93.66607763295147"/>
    <x v="0"/>
  </r>
  <r>
    <x v="0"/>
    <s v="10.01.00021"/>
    <s v="Repasse Recompe apurado"/>
    <n v="143844.35999999999"/>
    <n v="6.5108004693420279E-4"/>
    <n v="93.666728712998406"/>
    <x v="0"/>
  </r>
  <r>
    <x v="0"/>
    <s v="10.01.00019"/>
    <s v="Serviços prestados PF"/>
    <n v="143813.99"/>
    <n v="6.5094258376897766E-4"/>
    <n v="93.667379655582181"/>
    <x v="0"/>
  </r>
  <r>
    <x v="1"/>
    <s v="10.01.00015"/>
    <s v="Serviço prestado por pessoa fisica/juridica sem vinculo empregatício."/>
    <n v="143813.32"/>
    <n v="6.509395511604594E-4"/>
    <n v="93.668030595133345"/>
    <x v="0"/>
  </r>
  <r>
    <x v="1"/>
    <s v="10.01.00016"/>
    <s v="Material usado no consultorio"/>
    <n v="143802.56"/>
    <n v="6.5089084837291163E-4"/>
    <n v="93.668681485981722"/>
    <x v="1"/>
  </r>
  <r>
    <x v="0"/>
    <s v="10.01.00012"/>
    <s v="Material de consumo no consultório"/>
    <n v="143798.10999999999"/>
    <n v="6.5087070642081248E-4"/>
    <n v="93.669332356688145"/>
    <x v="1"/>
  </r>
  <r>
    <x v="0"/>
    <s v="10.01.00005"/>
    <s v="Cópia, digitalização e autenticação de documentos"/>
    <n v="143760.19"/>
    <n v="6.5069906983123934E-4"/>
    <n v="93.669983055757982"/>
    <x v="1"/>
  </r>
  <r>
    <x v="1"/>
    <s v="10.01.00015"/>
    <s v="Material Dental "/>
    <n v="143754.57999999999"/>
    <n v="6.5067367739275012E-4"/>
    <n v="93.67063372943538"/>
    <x v="1"/>
  </r>
  <r>
    <x v="1"/>
    <s v="10.01.00018"/>
    <s v="Serviços de terceiros PJ"/>
    <n v="143754"/>
    <n v="6.5067105214955531E-4"/>
    <n v="93.671284400487536"/>
    <x v="1"/>
  </r>
  <r>
    <x v="1"/>
    <s v="10.01.00016"/>
    <s v="Manutenção da aeronave "/>
    <n v="143742.89000000001"/>
    <n v="6.5062076516352789E-4"/>
    <n v="93.671935021252693"/>
    <x v="1"/>
  </r>
  <r>
    <x v="0"/>
    <s v="10.01.00017"/>
    <s v="Material de uso e consumo - consultorio"/>
    <n v="143726.26999999999"/>
    <n v="6.5054553836714837E-4"/>
    <n v="93.672585566791057"/>
    <x v="1"/>
  </r>
  <r>
    <x v="1"/>
    <s v="10.01.00020"/>
    <s v="Serviços Prestados por Terceiros"/>
    <n v="143720.73000000001"/>
    <n v="6.5052046276835535E-4"/>
    <n v="93.673236087253827"/>
    <x v="1"/>
  </r>
  <r>
    <x v="1"/>
    <s v="10.01.00020"/>
    <s v="REMUN. PG. TERC. C/ VINC. EMPREGAT.-SALARIOS+13º.+FERIAS+INSS+FGTS"/>
    <n v="143718.23000000001"/>
    <n v="6.5050914706492888E-4"/>
    <n v="93.673886596400891"/>
    <x v="0"/>
  </r>
  <r>
    <x v="0"/>
    <s v="10.01.00017"/>
    <s v="Salarios"/>
    <n v="143707.76999999999"/>
    <n v="6.5046180216179225E-4"/>
    <n v="93.674537058203057"/>
    <x v="0"/>
  </r>
  <r>
    <x v="0"/>
    <s v="10.01.00015"/>
    <s v="Compras de Insumos "/>
    <n v="143700"/>
    <n v="6.5042663295554275E-4"/>
    <n v="93.675187484836016"/>
    <x v="1"/>
  </r>
  <r>
    <x v="1"/>
    <s v="11.01.00019"/>
    <s v="Outros"/>
    <n v="143699.9"/>
    <n v="6.5042618032740563E-4"/>
    <n v="93.675837911016345"/>
    <x v="0"/>
  </r>
  <r>
    <x v="1"/>
    <s v="10.01.00015"/>
    <s v="Material Odontológico (Dental)"/>
    <n v="143681.48000000001"/>
    <n v="6.5034280622455916E-4"/>
    <n v="93.676488253822569"/>
    <x v="1"/>
  </r>
  <r>
    <x v="0"/>
    <s v="10.01.00024"/>
    <s v="Honorários de serviços contábeis"/>
    <n v="143678.51999999999"/>
    <n v="6.5032940843170214E-4"/>
    <n v="93.677138583230999"/>
    <x v="0"/>
  </r>
  <r>
    <x v="0"/>
    <s v="10.01.00015"/>
    <s v="Despesas Dentais"/>
    <n v="143675.19"/>
    <n v="6.5031433591473812E-4"/>
    <n v="93.677788897566913"/>
    <x v="0"/>
  </r>
  <r>
    <x v="0"/>
    <s v="10.01.00024"/>
    <s v="Medicamentos, Produtos e Materiais - Consultório"/>
    <n v="143641.07"/>
    <n v="6.5015989919437324E-4"/>
    <n v="93.678439057466107"/>
    <x v="1"/>
  </r>
  <r>
    <x v="0"/>
    <s v="10.01.00016"/>
    <s v="Pagamento a terceiros, sem vínculo empregatício, essencial ao exercício"/>
    <n v="143625"/>
    <n v="6.500871618527475E-4"/>
    <n v="93.679089144627966"/>
    <x v="1"/>
  </r>
  <r>
    <x v="1"/>
    <s v="10.01.00020"/>
    <s v="Cursos"/>
    <n v="143622.81"/>
    <n v="6.5007724929654596E-4"/>
    <n v="93.679739221877256"/>
    <x v="0"/>
  </r>
  <r>
    <x v="1"/>
    <s v="10.01.00012"/>
    <s v="Material de escritório e odontológicos"/>
    <n v="143599.73000000001"/>
    <n v="6.4997278272251253E-4"/>
    <n v="93.68038919465998"/>
    <x v="1"/>
  </r>
  <r>
    <x v="0"/>
    <s v="10.01.00018"/>
    <s v="Material de consumo escritório/consultorio"/>
    <n v="143598.22"/>
    <n v="6.4996594803764282E-4"/>
    <n v="93.681039160608023"/>
    <x v="1"/>
  </r>
  <r>
    <x v="1"/>
    <s v="10.01.00001"/>
    <s v="Folha mensal de salários/férias/13º/Rescisões"/>
    <n v="143594.20000000001"/>
    <n v="6.4994775238653307E-4"/>
    <n v="93.681689108360416"/>
    <x v="0"/>
  </r>
  <r>
    <x v="1"/>
    <s v="10.01.00023"/>
    <s v="IRRF"/>
    <n v="143585.84"/>
    <n v="6.4990991267427475E-4"/>
    <n v="93.682339018273098"/>
    <x v="0"/>
  </r>
  <r>
    <x v="0"/>
    <s v="10.01.00039"/>
    <s v="DARF IRRF CÓDIGO 0561 SOBRE 13 ° SALÁRIO"/>
    <n v="143575.17000000001"/>
    <n v="6.4986161725205053E-4"/>
    <n v="93.682988879890345"/>
    <x v="0"/>
  </r>
  <r>
    <x v="0"/>
    <s v="10.01.00012"/>
    <s v="Material Utilizados no Serviço"/>
    <n v="143554.01"/>
    <n v="6.4976584113824864E-4"/>
    <n v="93.683638645731477"/>
    <x v="1"/>
  </r>
  <r>
    <x v="1"/>
    <s v="10.01.00012"/>
    <s v="Material aplicado tratamento odontologico"/>
    <n v="143551.6"/>
    <n v="6.4975493280014539E-4"/>
    <n v="93.684288400664272"/>
    <x v="1"/>
  </r>
  <r>
    <x v="1"/>
    <s v="10.01.00015"/>
    <s v="Materiais de consumo odontologicos"/>
    <n v="143545.51"/>
    <n v="6.4972736774659837E-4"/>
    <n v="93.684938128032016"/>
    <x v="1"/>
  </r>
  <r>
    <x v="1"/>
    <s v="10.01.00015"/>
    <s v="Plano de Saúde"/>
    <n v="143534.45000000001"/>
    <n v="6.4967730707463957E-4"/>
    <n v="93.685587805339097"/>
    <x v="1"/>
  </r>
  <r>
    <x v="1"/>
    <s v="10.01.00016"/>
    <s v="Aluguel equipamento de informática"/>
    <n v="143506"/>
    <n v="6.4954853436964587E-4"/>
    <n v="93.686237353873466"/>
    <x v="1"/>
  </r>
  <r>
    <x v="1"/>
    <s v="10.01.00007"/>
    <s v="DESPESAS DEDUTÍVEIS"/>
    <n v="143503.07"/>
    <n v="6.4953527236523E-4"/>
    <n v="93.686886889145825"/>
    <x v="0"/>
  </r>
  <r>
    <x v="1"/>
    <s v="10.01.00015"/>
    <s v="SERVIÇOS PRESTADOS "/>
    <n v="143502.84"/>
    <n v="6.4953423132051483E-4"/>
    <n v="93.687536423377139"/>
    <x v="0"/>
  </r>
  <r>
    <x v="0"/>
    <s v="10.01.00019"/>
    <s v="Material Utilizado no Atendimento"/>
    <n v="143500.59"/>
    <n v="6.4952404718743089E-4"/>
    <n v="93.68818594742433"/>
    <x v="1"/>
  </r>
  <r>
    <x v="1"/>
    <s v="10.01.00015"/>
    <s v="Honorários contábeis "/>
    <n v="143484.49"/>
    <n v="6.4945117405736422E-4"/>
    <n v="93.688835398598385"/>
    <x v="0"/>
  </r>
  <r>
    <x v="1"/>
    <s v="10.01.00015"/>
    <s v="Insumos atividade profissional"/>
    <n v="143473.60000000001"/>
    <n v="6.494018828532384E-4"/>
    <n v="93.689484800481239"/>
    <x v="1"/>
  </r>
  <r>
    <x v="1"/>
    <s v="10.01.00016"/>
    <s v="Medicamentos "/>
    <n v="143433.1"/>
    <n v="6.4921856845772893E-4"/>
    <n v="93.690134019049694"/>
    <x v="0"/>
  </r>
  <r>
    <x v="0"/>
    <s v="10.01.00015"/>
    <s v="Compra de Insumos (Material Odontológico)"/>
    <n v="143426.16"/>
    <n v="6.4918715606501699E-4"/>
    <n v="93.690783206205765"/>
    <x v="1"/>
  </r>
  <r>
    <x v="1"/>
    <s v="10.01.00020"/>
    <s v="FGTS 8% Salários"/>
    <n v="143422.1"/>
    <n v="6.4916877936265242E-4"/>
    <n v="93.691432374985126"/>
    <x v="0"/>
  </r>
  <r>
    <x v="1"/>
    <s v="10.01.00019"/>
    <s v="Despesa com instrução"/>
    <n v="143398.04999999999"/>
    <n v="6.4905992229568937E-4"/>
    <n v="93.692081434907422"/>
    <x v="0"/>
  </r>
  <r>
    <x v="1"/>
    <s v="10.01.00016"/>
    <s v="Material de consultório "/>
    <n v="143367.54999999999"/>
    <n v="6.4892187071388598E-4"/>
    <n v="93.692730356778142"/>
    <x v="1"/>
  </r>
  <r>
    <x v="0"/>
    <s v="10.01.00013"/>
    <s v="Remuneração paga com vínculo empregatício, INSS e FGTS"/>
    <n v="143365.91"/>
    <n v="6.4891444761243833E-4"/>
    <n v="93.693379271225751"/>
    <x v="0"/>
  </r>
  <r>
    <x v="1"/>
    <s v="10.01.00015"/>
    <s v="Material odontológico/Médico"/>
    <n v="143330.72"/>
    <n v="6.4875516777100671E-4"/>
    <n v="93.694028026393525"/>
    <x v="1"/>
  </r>
  <r>
    <x v="1"/>
    <s v="10.01.00015"/>
    <s v="Taxas Administrativas"/>
    <n v="143304.06"/>
    <n v="6.4863449710966651E-4"/>
    <n v="93.694676660890636"/>
    <x v="0"/>
  </r>
  <r>
    <x v="0"/>
    <s v="10.01.00015"/>
    <s v="Material e Equipamento para consulta e cirurgia"/>
    <n v="143277.82999999999"/>
    <n v="6.485157727493155E-4"/>
    <n v="93.695325176663388"/>
    <x v="1"/>
  </r>
  <r>
    <x v="0"/>
    <s v="10.01.00018"/>
    <s v="Plano de Saúde"/>
    <n v="143252.04999999999"/>
    <n v="6.4839908521558136E-4"/>
    <n v="93.69597357574861"/>
    <x v="1"/>
  </r>
  <r>
    <x v="1"/>
    <s v="10.01.00019"/>
    <s v="Materiais Médicos para tratamentos clínicos"/>
    <n v="143235.94"/>
    <n v="6.4832616682270101E-4"/>
    <n v="93.696621901915435"/>
    <x v="1"/>
  </r>
  <r>
    <x v="1"/>
    <s v="10.02.00006"/>
    <s v="DIVERSOS ENTIDADE DE CLASSES PAGAMENTO ASSOCIATIVO"/>
    <n v="143235.35999999999"/>
    <n v="6.4832354157950598E-4"/>
    <n v="93.697270225457018"/>
    <x v="0"/>
  </r>
  <r>
    <x v="0"/>
    <s v="10.01.00018"/>
    <s v="Propaganda e publicidade da atividade profissional"/>
    <n v="143228.66"/>
    <n v="6.482932154943231E-4"/>
    <n v="93.697918518672509"/>
    <x v="0"/>
  </r>
  <r>
    <x v="0"/>
    <s v="10.01.00011"/>
    <s v="Custo operacional"/>
    <n v="143224.48000000001"/>
    <n v="6.4827429563819405E-4"/>
    <n v="93.698566792968151"/>
    <x v="0"/>
  </r>
  <r>
    <x v="1"/>
    <s v="10.01.00014"/>
    <s v="Despesas com Livro Caixa"/>
    <n v="143211.07"/>
    <n v="6.4821359820501419E-4"/>
    <n v="93.699215006566362"/>
    <x v="0"/>
  </r>
  <r>
    <x v="0"/>
    <s v="10.01.00021"/>
    <s v="Material de Consumo"/>
    <n v="143186.06"/>
    <n v="6.4810039590793543E-4"/>
    <n v="93.699863106962269"/>
    <x v="1"/>
  </r>
  <r>
    <x v="0"/>
    <s v="10.01.00015"/>
    <s v="Material aplicado no serviço "/>
    <n v="143173.65"/>
    <n v="6.4804422475612622E-4"/>
    <n v="93.70051115118703"/>
    <x v="1"/>
  </r>
  <r>
    <x v="0"/>
    <s v="10.01.00015"/>
    <s v="Despesas com Tratamento de Pacientes"/>
    <n v="143120.42000000001"/>
    <n v="6.4780329079876914E-4"/>
    <n v="93.701158954477833"/>
    <x v="0"/>
  </r>
  <r>
    <x v="1"/>
    <s v="10.01.00034"/>
    <s v="Selos"/>
    <n v="143104"/>
    <n v="6.4772896925866387E-4"/>
    <n v="93.701806683447089"/>
    <x v="0"/>
  </r>
  <r>
    <x v="0"/>
    <s v="10.01.00021"/>
    <s v="SERVIÇOS CONTRATADOS DEDUTIVEIS"/>
    <n v="143100.92000000001"/>
    <n v="6.4771502831204237E-4"/>
    <n v="93.702454398475396"/>
    <x v="0"/>
  </r>
  <r>
    <x v="1"/>
    <s v="10.01.00042"/>
    <s v="Auxílio alimentação"/>
    <n v="143088.35"/>
    <n v="6.4765813295521385E-4"/>
    <n v="93.703102056608358"/>
    <x v="1"/>
  </r>
  <r>
    <x v="0"/>
    <s v="10.01.00019"/>
    <s v="Serviços Pessoa Juridica"/>
    <n v="143076.22"/>
    <n v="6.4760322916218842E-4"/>
    <n v="93.703749659837527"/>
    <x v="0"/>
  </r>
  <r>
    <x v="0"/>
    <s v="10.01.00007"/>
    <s v="ISS"/>
    <n v="143069.92000000001"/>
    <n v="6.475747135895537E-4"/>
    <n v="93.704397234551124"/>
    <x v="0"/>
  </r>
  <r>
    <x v="1"/>
    <s v="10.01.00006"/>
    <s v="Serviços prestados por  Terceiros PF  e Pessoa  Juridica"/>
    <n v="143066.06"/>
    <n v="6.4755724214346315E-4"/>
    <n v="93.70504479179327"/>
    <x v="1"/>
  </r>
  <r>
    <x v="1"/>
    <s v="10.01.00015"/>
    <s v="Material de uso e Consumo no Consultório"/>
    <n v="143065.87"/>
    <n v="6.475563821500027E-4"/>
    <n v="93.705692348175418"/>
    <x v="1"/>
  </r>
  <r>
    <x v="0"/>
    <s v="10.01.00006"/>
    <s v="Despesas Diversas"/>
    <n v="143054.67000000001"/>
    <n v="6.4750568779865195E-4"/>
    <n v="93.706339853863213"/>
    <x v="0"/>
  </r>
  <r>
    <x v="1"/>
    <s v="10.01.00015"/>
    <s v="Honorarios contabeis"/>
    <n v="143025.64000000001"/>
    <n v="6.4737428985046344E-4"/>
    <n v="93.706987228153068"/>
    <x v="0"/>
  </r>
  <r>
    <x v="1"/>
    <s v="10.01.00020"/>
    <s v="ANOREG"/>
    <n v="143019.63"/>
    <n v="6.4734708689942618E-4"/>
    <n v="93.707634575239965"/>
    <x v="0"/>
  </r>
  <r>
    <x v="0"/>
    <s v="10.01.00015"/>
    <s v="Material Odontológico e Prótese"/>
    <n v="143019.26999999999"/>
    <n v="6.4734545743813264E-4"/>
    <n v="93.708281920697402"/>
    <x v="1"/>
  </r>
  <r>
    <x v="0"/>
    <s v="10.01.00015"/>
    <s v="Materiais cirurgicos"/>
    <n v="143008.26"/>
    <n v="6.4729562308024234E-4"/>
    <n v="93.708929216320485"/>
    <x v="1"/>
  </r>
  <r>
    <x v="0"/>
    <s v="10.01.00016"/>
    <s v="Despesas com marketing"/>
    <n v="142987.57999999999"/>
    <n v="6.4720201958149814E-4"/>
    <n v="93.709576418340063"/>
    <x v="0"/>
  </r>
  <r>
    <x v="1"/>
    <s v="10.01.00012"/>
    <s v="Material de consumo "/>
    <n v="142987.17000000001"/>
    <n v="6.4720016380613631E-4"/>
    <n v="93.710223618503875"/>
    <x v="1"/>
  </r>
  <r>
    <x v="0"/>
    <s v="10.01.00022"/>
    <s v="Laboratórios e Protéticos"/>
    <n v="142986.09"/>
    <n v="6.4719527542225611E-4"/>
    <n v="93.710870813779295"/>
    <x v="0"/>
  </r>
  <r>
    <x v="1"/>
    <s v="10.01.00008"/>
    <s v="Despesas de custeio, materiais e insumos odontológicos"/>
    <n v="142978.76"/>
    <n v="6.4716209777980959E-4"/>
    <n v="93.711517975877072"/>
    <x v="1"/>
  </r>
  <r>
    <x v="0"/>
    <s v="10.01.00015"/>
    <s v="Materiais para tratamento de pacientes"/>
    <n v="142970.63"/>
    <n v="6.4712529911226655E-4"/>
    <n v="93.712165101176183"/>
    <x v="1"/>
  </r>
  <r>
    <x v="0"/>
    <s v="10.01.00012"/>
    <s v="Material para consultório "/>
    <n v="142956.6"/>
    <n v="6.4706179538463705E-4"/>
    <n v="93.712812162971574"/>
    <x v="1"/>
  </r>
  <r>
    <x v="0"/>
    <s v="10.01.00017"/>
    <s v="Materiais odontológico "/>
    <n v="142948"/>
    <n v="6.4702286936484988E-4"/>
    <n v="93.713459185840932"/>
    <x v="1"/>
  </r>
  <r>
    <x v="0"/>
    <s v="10.01.00012"/>
    <s v="Material Aplicado no Serviço"/>
    <n v="142907.79"/>
    <n v="6.4684086759093798E-4"/>
    <n v="93.714106026708521"/>
    <x v="1"/>
  </r>
  <r>
    <x v="1"/>
    <s v="10.01.00002"/>
    <s v="material de consumo"/>
    <n v="142894.71"/>
    <n v="6.4678166383061041E-4"/>
    <n v="93.714752808372353"/>
    <x v="1"/>
  </r>
  <r>
    <x v="1"/>
    <s v="10.01.00015"/>
    <s v="Serviços de terceiros "/>
    <n v="142887.26"/>
    <n v="6.4674794303439952E-4"/>
    <n v="93.71539955631539"/>
    <x v="1"/>
  </r>
  <r>
    <x v="0"/>
    <s v="10.01.00003"/>
    <s v="Honorários pagos a Terceiros"/>
    <n v="142880"/>
    <n v="6.4671508223164886E-4"/>
    <n v="93.716046271397616"/>
    <x v="1"/>
  </r>
  <r>
    <x v="1"/>
    <s v="10.01.00015"/>
    <s v="Materiais / Medicamentos Médicos"/>
    <n v="142877.59"/>
    <n v="6.4670417389354573E-4"/>
    <n v="93.716692975571505"/>
    <x v="1"/>
  </r>
  <r>
    <x v="0"/>
    <s v="10.01.00019"/>
    <s v="Serviços Prestados - PJ"/>
    <n v="142871.88"/>
    <n v="6.4667832882691961E-4"/>
    <n v="93.717339653900325"/>
    <x v="0"/>
  </r>
  <r>
    <x v="0"/>
    <s v="10.01.00016"/>
    <s v="Trabalho/Material Laboratorial"/>
    <n v="142839.07999999999"/>
    <n v="6.4652986679796377E-4"/>
    <n v="93.717986183767124"/>
    <x v="1"/>
  </r>
  <r>
    <x v="1"/>
    <s v="10.01.00022"/>
    <s v="Outras despesas"/>
    <n v="142837.51"/>
    <n v="6.4652276053621209E-4"/>
    <n v="93.718632706527657"/>
    <x v="0"/>
  </r>
  <r>
    <x v="0"/>
    <s v="10.01.00060"/>
    <s v="Serviços terceirizados: conservação e limpeza"/>
    <n v="142818.60999999999"/>
    <n v="6.464372138183076E-4"/>
    <n v="93.719279143741474"/>
    <x v="1"/>
  </r>
  <r>
    <x v="0"/>
    <s v="10.01.00017"/>
    <s v="Serviços de Prótese Dentária"/>
    <n v="142803.24"/>
    <n v="6.4636764487364148E-4"/>
    <n v="93.71992551138635"/>
    <x v="0"/>
  </r>
  <r>
    <x v="1"/>
    <s v="10.01.00015"/>
    <s v="Material aplicado nas consultas odontológicas"/>
    <n v="142793.07"/>
    <n v="6.4632161259210253E-4"/>
    <n v="93.720571832998942"/>
    <x v="1"/>
  </r>
  <r>
    <x v="1"/>
    <s v="10.01.00031"/>
    <s v="PUBLICIDADE"/>
    <n v="142786"/>
    <n v="6.4628961178281232E-4"/>
    <n v="93.721218122610722"/>
    <x v="0"/>
  </r>
  <r>
    <x v="1"/>
    <s v="10.01.00025"/>
    <s v="Despesas medicas"/>
    <n v="142778.70000000001"/>
    <n v="6.4625656992880695E-4"/>
    <n v="93.721864379180644"/>
    <x v="0"/>
  </r>
  <r>
    <x v="0"/>
    <s v="10.01.00038"/>
    <s v="13 Celetistas"/>
    <n v="142771.31"/>
    <n v="6.4622312070947813E-4"/>
    <n v="93.722510602301355"/>
    <x v="0"/>
  </r>
  <r>
    <x v="1"/>
    <s v="10.01.00015"/>
    <s v="despesas diversas"/>
    <n v="142766.45000000001"/>
    <n v="6.4620112298201704E-4"/>
    <n v="93.723156803424331"/>
    <x v="0"/>
  </r>
  <r>
    <x v="0"/>
    <s v="11.01.00025"/>
    <s v="Despesas diversas"/>
    <n v="142763.29999999999"/>
    <n v="6.4618686519569957E-4"/>
    <n v="93.723802990289528"/>
    <x v="0"/>
  </r>
  <r>
    <x v="0"/>
    <s v="10.01.00035"/>
    <s v="Contribuições a Entidades de Classe/Serviços de Entidades de Classe/Centrais Eletrônicas"/>
    <n v="142756.06"/>
    <n v="6.4615409491857649E-4"/>
    <n v="93.724449144384451"/>
    <x v="0"/>
  </r>
  <r>
    <x v="0"/>
    <s v="10.01.00023"/>
    <s v="Plano de Saúde Funcionários, Profissionais da Saúde e Seguros"/>
    <n v="142751.82999999999"/>
    <n v="6.4613494874837872E-4"/>
    <n v="93.725095279333203"/>
    <x v="1"/>
  </r>
  <r>
    <x v="1"/>
    <s v="10.01.00017"/>
    <s v="Vale alimentação"/>
    <n v="142750.82"/>
    <n v="6.461303772041945E-4"/>
    <n v="93.725741409710409"/>
    <x v="1"/>
  </r>
  <r>
    <x v="1"/>
    <s v="10.01.00021"/>
    <s v="TAXA RECIVIL"/>
    <n v="142733.49"/>
    <n v="6.460519367480419E-4"/>
    <n v="93.726387461647164"/>
    <x v="0"/>
  </r>
  <r>
    <x v="1"/>
    <s v="10.01.00018"/>
    <s v="Insumos do Consultório"/>
    <n v="142731.54999999999"/>
    <n v="6.4604315576218289E-4"/>
    <n v="93.727033504802932"/>
    <x v="1"/>
  </r>
  <r>
    <x v="1"/>
    <s v="10.01.00016"/>
    <s v="Selos para atos notariais"/>
    <n v="142728.9"/>
    <n v="6.460311611165508E-4"/>
    <n v="93.727679535964043"/>
    <x v="0"/>
  </r>
  <r>
    <x v="1"/>
    <s v="10.01.00015"/>
    <s v="Material utilizado na profissão de odontologia"/>
    <n v="142724.10999999999"/>
    <n v="6.4600948022878568E-4"/>
    <n v="93.728325545444278"/>
    <x v="1"/>
  </r>
  <r>
    <x v="0"/>
    <s v="10.01.00022"/>
    <s v="Serviços no Consultório"/>
    <n v="142700.24"/>
    <n v="6.459014378924694E-4"/>
    <n v="93.72897144688217"/>
    <x v="0"/>
  </r>
  <r>
    <x v="0"/>
    <s v="10.01.00019"/>
    <s v="Protese"/>
    <n v="142691.87"/>
    <n v="6.4586355291739741E-4"/>
    <n v="93.729617310435088"/>
    <x v="0"/>
  </r>
  <r>
    <x v="1"/>
    <s v="10.01.00015"/>
    <s v="insumos e produtos para aplicações, agulhas, seringas, luvas, mascaras"/>
    <n v="142673"/>
    <n v="6.4577814198793417E-4"/>
    <n v="93.730263088577075"/>
    <x v="1"/>
  </r>
  <r>
    <x v="1"/>
    <s v="10.01.00017"/>
    <s v="Outras despesas"/>
    <n v="142667.32"/>
    <n v="6.457524327097492E-4"/>
    <n v="93.730908841009779"/>
    <x v="0"/>
  </r>
  <r>
    <x v="0"/>
    <s v="10.01.00058"/>
    <s v="FGTS"/>
    <n v="142649.54999999999"/>
    <n v="6.4567200068979362E-4"/>
    <n v="93.731554513010465"/>
    <x v="0"/>
  </r>
  <r>
    <x v="1"/>
    <s v="10.01.00015"/>
    <s v="Material de Consumo/Aplicado"/>
    <n v="142647.12"/>
    <n v="6.4566100182606302E-4"/>
    <n v="93.732200174012291"/>
    <x v="1"/>
  </r>
  <r>
    <x v="0"/>
    <s v="10.01.00026"/>
    <s v="4043 - Máquinas e Equipamentos"/>
    <n v="142628.43"/>
    <n v="6.4557640562724645E-4"/>
    <n v="93.732845750417923"/>
    <x v="0"/>
  </r>
  <r>
    <x v="1"/>
    <s v="10.01.00019"/>
    <s v="LABORATÓRIO DESIGN"/>
    <n v="142627"/>
    <n v="6.455699330448865E-4"/>
    <n v="93.733491320350964"/>
    <x v="0"/>
  </r>
  <r>
    <x v="1"/>
    <s v="10.01.00016"/>
    <s v="Laboratório / Invisalign / Itero"/>
    <n v="142594.49"/>
    <n v="6.4542278363752823E-4"/>
    <n v="93.734136743134599"/>
    <x v="0"/>
  </r>
  <r>
    <x v="1"/>
    <s v="10.02.00002"/>
    <s v="Laboratorio de Protese"/>
    <n v="142565.15"/>
    <n v="6.4528998254211479E-4"/>
    <n v="93.734782033117142"/>
    <x v="0"/>
  </r>
  <r>
    <x v="1"/>
    <s v="10.01.00012"/>
    <s v="Despesas de Escritório/Consultório"/>
    <n v="142564.81"/>
    <n v="6.4528844360644871E-4"/>
    <n v="93.735427321560749"/>
    <x v="0"/>
  </r>
  <r>
    <x v="0"/>
    <s v="10.01.00017"/>
    <s v="Aquisição de Serv de terceiros"/>
    <n v="142558.62"/>
    <n v="6.4526042592476468E-4"/>
    <n v="93.736072581986676"/>
    <x v="1"/>
  </r>
  <r>
    <x v="0"/>
    <s v="10.01.00015"/>
    <s v="Materiais Auxiliares"/>
    <n v="142550.62"/>
    <n v="6.4522421567379991E-4"/>
    <n v="93.73671780620235"/>
    <x v="1"/>
  </r>
  <r>
    <x v="1"/>
    <s v="10.01.00018"/>
    <s v="Alimentação"/>
    <n v="142537.71"/>
    <n v="6.4516578138130542E-4"/>
    <n v="93.737362971983728"/>
    <x v="1"/>
  </r>
  <r>
    <x v="0"/>
    <s v="10.01.00021"/>
    <s v="HONORÁRIOS DE SERVIÇOS"/>
    <n v="142527.65"/>
    <n v="6.4512024699071716E-4"/>
    <n v="93.738008092230714"/>
    <x v="0"/>
  </r>
  <r>
    <x v="1"/>
    <s v="10.01.00026"/>
    <s v="MATERIAL DE USO TECNICO"/>
    <n v="142519.82"/>
    <n v="6.4508480620758537E-4"/>
    <n v="93.738653177036923"/>
    <x v="1"/>
  </r>
  <r>
    <x v="1"/>
    <s v="10.01.00016"/>
    <s v="Repasse ao FUNEJ 10%"/>
    <n v="142516.81"/>
    <n v="6.4507118210065985E-4"/>
    <n v="93.739298248219029"/>
    <x v="0"/>
  </r>
  <r>
    <x v="0"/>
    <s v="10.01.00017"/>
    <s v="Serviços diversos do consultório"/>
    <n v="142516.29999999999"/>
    <n v="6.4506887369716079E-4"/>
    <n v="93.739943317092724"/>
    <x v="0"/>
  </r>
  <r>
    <x v="1"/>
    <s v="10.01.00012"/>
    <s v="Material Odontológico e de escritório"/>
    <n v="142511.79"/>
    <n v="6.4504846016817945E-4"/>
    <n v="93.740588365552895"/>
    <x v="1"/>
  </r>
  <r>
    <x v="0"/>
    <s v="10.01.00047"/>
    <s v="ESTADIAS DE VEICULOS APREENDIDOS"/>
    <n v="142503.9"/>
    <n v="6.4501274780816536E-4"/>
    <n v="93.741233378300706"/>
    <x v="0"/>
  </r>
  <r>
    <x v="1"/>
    <s v="10.01.00017"/>
    <s v="material de laboratorio dentario "/>
    <n v="142497.84"/>
    <n v="6.4498531854305949E-4"/>
    <n v="93.74187836361925"/>
    <x v="1"/>
  </r>
  <r>
    <x v="1"/>
    <s v="10.02.00014"/>
    <s v="Serviços De Contabilidade"/>
    <n v="142455"/>
    <n v="6.4479141264914296E-4"/>
    <n v="93.742523155031904"/>
    <x v="0"/>
  </r>
  <r>
    <x v="1"/>
    <s v="10.01.00021"/>
    <s v="Repasse Recompe apurado"/>
    <n v="142450.93"/>
    <n v="6.447729906839645E-4"/>
    <n v="93.743167928022586"/>
    <x v="0"/>
  </r>
  <r>
    <x v="0"/>
    <s v="10.01.00015"/>
    <s v="Material de Uso e Consumo Consultorio"/>
    <n v="142417.43"/>
    <n v="6.4462136025804936E-4"/>
    <n v="93.743812549382838"/>
    <x v="1"/>
  </r>
  <r>
    <x v="1"/>
    <s v="10.01.00016"/>
    <s v="Material dentário aplicado"/>
    <n v="142377.68"/>
    <n v="6.4444144057356791E-4"/>
    <n v="93.744456990823409"/>
    <x v="1"/>
  </r>
  <r>
    <x v="1"/>
    <s v="10.01.00021"/>
    <s v="Compra de Selos"/>
    <n v="142352"/>
    <n v="6.4432520566797089E-4"/>
    <n v="93.745101316029078"/>
    <x v="0"/>
  </r>
  <r>
    <x v="0"/>
    <s v="10.01.00018"/>
    <s v="MATERIAL APLICADO EM SERVIÇOS ODONTOLOGICOS"/>
    <n v="142321.78"/>
    <n v="6.4418842144495128E-4"/>
    <n v="93.745745504450525"/>
    <x v="1"/>
  </r>
  <r>
    <x v="0"/>
    <s v="10.01.00015"/>
    <s v="Serviço tomados "/>
    <n v="142281.46"/>
    <n v="6.4400592178008858E-4"/>
    <n v="93.74638951037231"/>
    <x v="0"/>
  </r>
  <r>
    <x v="0"/>
    <s v="10.01.00027"/>
    <s v="Materiais diversos"/>
    <n v="142278.20000000001"/>
    <n v="6.4399116610282052E-4"/>
    <n v="93.747033501538411"/>
    <x v="1"/>
  </r>
  <r>
    <x v="1"/>
    <s v="10.01.00015"/>
    <s v="Despesa com Pessoal"/>
    <n v="142276.29"/>
    <n v="6.4398252090540266E-4"/>
    <n v="93.747677484059309"/>
    <x v="0"/>
  </r>
  <r>
    <x v="0"/>
    <s v="10.01.00016"/>
    <s v="Material odontológico consultório"/>
    <n v="142257.84"/>
    <n v="6.4389901101411504E-4"/>
    <n v="93.748321383070319"/>
    <x v="1"/>
  </r>
  <r>
    <x v="0"/>
    <s v="10.01.00002"/>
    <s v="Material de uso clínico"/>
    <n v="142245.39000000001"/>
    <n v="6.4384265881105101E-4"/>
    <n v="93.748965225729137"/>
    <x v="1"/>
  </r>
  <r>
    <x v="1"/>
    <s v="10.01.00018"/>
    <s v="INSS - Previdência Social"/>
    <n v="142238.74"/>
    <n v="6.4381255903993642E-4"/>
    <n v="93.74960903828817"/>
    <x v="0"/>
  </r>
  <r>
    <x v="0"/>
    <s v="10.01.00015"/>
    <s v="Materiais para uso na prestação de serviços"/>
    <n v="142215.5"/>
    <n v="6.4370736826088368E-4"/>
    <n v="93.750252745656425"/>
    <x v="1"/>
  </r>
  <r>
    <x v="1"/>
    <s v="10.01.00015"/>
    <s v="Laboratório de prótese dentária"/>
    <n v="142210"/>
    <n v="6.4368247371334537E-4"/>
    <n v="93.750896428130133"/>
    <x v="0"/>
  </r>
  <r>
    <x v="0"/>
    <s v="10.01.00015"/>
    <s v="Material utilizado para a prestação de serviço"/>
    <n v="142173.13"/>
    <n v="6.4351558971921128E-4"/>
    <n v="93.751539943719848"/>
    <x v="1"/>
  </r>
  <r>
    <x v="0"/>
    <s v="10.01.00015"/>
    <s v="SERVICOS PRESTADOS POR TERCEIROS"/>
    <n v="142165.79"/>
    <n v="6.4348236681395108E-4"/>
    <n v="93.75218342608666"/>
    <x v="1"/>
  </r>
  <r>
    <x v="0"/>
    <s v="10.01.00015"/>
    <s v="SERVIÇOS PRESTADOS TERCEIROS"/>
    <n v="142158.41"/>
    <n v="6.4344896285743606E-4"/>
    <n v="93.752826875049522"/>
    <x v="1"/>
  </r>
  <r>
    <x v="1"/>
    <s v="10.01.00006"/>
    <s v="4006 - Emolumentos pagos a terceiros"/>
    <n v="142152.98000000001"/>
    <n v="6.4342438514959372E-4"/>
    <n v="93.753470299434667"/>
    <x v="0"/>
  </r>
  <r>
    <x v="0"/>
    <s v="10.01.00016"/>
    <s v="Insumos médicos e descartáveis"/>
    <n v="142152.85"/>
    <n v="6.4342379673301556E-4"/>
    <n v="93.754113723231399"/>
    <x v="1"/>
  </r>
  <r>
    <x v="0"/>
    <s v="10.01.00021"/>
    <s v="SERVICOS PRESTADOS POR TERCEIROS-PJ"/>
    <n v="142079.82999999999"/>
    <n v="6.4309328766733404E-4"/>
    <n v="93.754756816519063"/>
    <x v="1"/>
  </r>
  <r>
    <x v="1"/>
    <s v="10.01.00011"/>
    <s v="Vale refeição / Cesta básica / Vale alimentação"/>
    <n v="142077.29999999999"/>
    <n v="6.4308183617546642E-4"/>
    <n v="93.755399898355236"/>
    <x v="1"/>
  </r>
  <r>
    <x v="1"/>
    <s v="10.01.00016"/>
    <s v="Despesas com Software"/>
    <n v="142066.92000000001"/>
    <n v="6.4303485337483966E-4"/>
    <n v="93.756042933208604"/>
    <x v="0"/>
  </r>
  <r>
    <x v="1"/>
    <s v="10.01.00022"/>
    <s v="Laboratório de Prótese e Protético"/>
    <n v="142060"/>
    <n v="6.4300353150775508E-4"/>
    <n v="93.756685936740112"/>
    <x v="0"/>
  </r>
  <r>
    <x v="0"/>
    <s v="10.01.00016"/>
    <s v="PRESTAÇÃO DE SERVIÇO"/>
    <n v="142049.60999999999"/>
    <n v="6.4295650344431442E-4"/>
    <n v="93.757328893243553"/>
    <x v="0"/>
  </r>
  <r>
    <x v="0"/>
    <s v="10.01.00068"/>
    <s v="FGTS"/>
    <n v="142036.29"/>
    <n v="6.4289621337645811E-4"/>
    <n v="93.757971789456931"/>
    <x v="0"/>
  </r>
  <r>
    <x v="0"/>
    <s v="10.01.00021"/>
    <s v="Plano de Saúde"/>
    <n v="141994.29999999999"/>
    <n v="6.427061548217065E-4"/>
    <n v="93.758614495611752"/>
    <x v="1"/>
  </r>
  <r>
    <x v="1"/>
    <s v="10.01.00012"/>
    <s v="Material de escritório / consultório "/>
    <n v="141962.64000000001"/>
    <n v="6.4256285275351337E-4"/>
    <n v="93.759257058464499"/>
    <x v="1"/>
  </r>
  <r>
    <x v="1"/>
    <s v="10.01.00015"/>
    <s v="Material para o consultório "/>
    <n v="141951.03"/>
    <n v="6.4251030262680046E-4"/>
    <n v="93.759899568767125"/>
    <x v="1"/>
  </r>
  <r>
    <x v="1"/>
    <s v="10.01.00016"/>
    <s v="Serviços Prestados - Pessoa Jurídica "/>
    <n v="141938.31"/>
    <n v="6.4245272832776643E-4"/>
    <n v="93.760542021495453"/>
    <x v="0"/>
  </r>
  <r>
    <x v="1"/>
    <s v="10.01.00015"/>
    <s v="Despesas com Marketing"/>
    <n v="141912.57"/>
    <n v="6.4233622184528723E-4"/>
    <n v="93.761184357717298"/>
    <x v="0"/>
  </r>
  <r>
    <x v="1"/>
    <s v="10.01.00015"/>
    <s v="Despesa com material utilizado na prestação de serviços"/>
    <n v="141904.73000000001"/>
    <n v="6.4230073579934165E-4"/>
    <n v="93.761826658453103"/>
    <x v="1"/>
  </r>
  <r>
    <x v="1"/>
    <s v="10.01.00034"/>
    <s v="Adiantamento Salarial (vale)"/>
    <n v="141892.75"/>
    <n v="6.4224651094852184E-4"/>
    <n v="93.762468904964052"/>
    <x v="1"/>
  </r>
  <r>
    <x v="1"/>
    <s v="10.01.00015"/>
    <s v="medicamentos"/>
    <n v="141888.24"/>
    <n v="6.4222609741954029E-4"/>
    <n v="93.763111131061478"/>
    <x v="0"/>
  </r>
  <r>
    <x v="0"/>
    <s v="10.01.00005"/>
    <s v="Despesas com pessoal, com vínculo empregatício, INSS, FGTS"/>
    <n v="141887.26"/>
    <n v="6.4222166166379732E-4"/>
    <n v="93.763753352723143"/>
    <x v="0"/>
  </r>
  <r>
    <x v="1"/>
    <s v="10.01.00017"/>
    <s v="Material de estética "/>
    <n v="141886.73000000001"/>
    <n v="6.422192627346708E-4"/>
    <n v="93.764395571985872"/>
    <x v="1"/>
  </r>
  <r>
    <x v="1"/>
    <s v="10.01.00001"/>
    <s v="Insumos Médicos"/>
    <n v="141879.21"/>
    <n v="6.4218522509876383E-4"/>
    <n v="93.765037757210976"/>
    <x v="1"/>
  </r>
  <r>
    <x v="0"/>
    <s v="10.03.00001"/>
    <s v="FOLHA MENSAL DE SALÁRIOS"/>
    <n v="141818.63"/>
    <n v="6.4191102297333276E-4"/>
    <n v="93.765679668233943"/>
    <x v="0"/>
  </r>
  <r>
    <x v="0"/>
    <s v="10.01.00015"/>
    <s v="Despesas com Materiais, Instalações, Máq. e Equip. Odontológicos do consultório"/>
    <n v="141814.70000000001"/>
    <n v="6.4189323468754635E-4"/>
    <n v="93.766321561468629"/>
    <x v="1"/>
  </r>
  <r>
    <x v="1"/>
    <s v="10.01.00022"/>
    <s v="Material de Informática"/>
    <n v="141811.29"/>
    <n v="6.4187780006807256E-4"/>
    <n v="93.766963439268693"/>
    <x v="1"/>
  </r>
  <r>
    <x v="1"/>
    <s v="10.01.00040"/>
    <s v="INSS"/>
    <n v="141804.76999999999"/>
    <n v="6.4184828871353614E-4"/>
    <n v="93.767605287557402"/>
    <x v="0"/>
  </r>
  <r>
    <x v="0"/>
    <s v="10.01.00023"/>
    <s v="Aluguel e condomínio do escritório/consultório"/>
    <n v="141789.56"/>
    <n v="6.4177944397388932E-4"/>
    <n v="93.768247067001369"/>
    <x v="1"/>
  </r>
  <r>
    <x v="0"/>
    <s v="10.01.00018"/>
    <s v="Laboratórios e Protéticos"/>
    <n v="141758.67000000001"/>
    <n v="6.4163962714235156E-4"/>
    <n v="93.768888706628516"/>
    <x v="0"/>
  </r>
  <r>
    <x v="0"/>
    <s v="10.01.00016"/>
    <s v="Materiais Protéticos e Cirúrgicos"/>
    <n v="141752.29"/>
    <n v="6.4161074946720708E-4"/>
    <n v="93.769530317377985"/>
    <x v="1"/>
  </r>
  <r>
    <x v="1"/>
    <s v="10.01.00019"/>
    <s v="Dental"/>
    <n v="141741.31"/>
    <n v="6.4156105089775782E-4"/>
    <n v="93.770171878428883"/>
    <x v="0"/>
  </r>
  <r>
    <x v="1"/>
    <s v="10.01.00015"/>
    <s v="Materiais de Consumo na atividade"/>
    <n v="141737.85999999999"/>
    <n v="6.4154543522702921E-4"/>
    <n v="93.770813423864112"/>
    <x v="1"/>
  </r>
  <r>
    <x v="0"/>
    <s v="10.01.00025"/>
    <s v="REMUNERAÇÃO DE FÉRIAS"/>
    <n v="141716.72"/>
    <n v="6.4144974963885467E-4"/>
    <n v="93.771454873613749"/>
    <x v="0"/>
  </r>
  <r>
    <x v="0"/>
    <s v="10.01.00016"/>
    <s v="Serviços de publicidade e propaganda do consultório"/>
    <n v="141713.1"/>
    <n v="6.4143336450029308E-4"/>
    <n v="93.772096306978256"/>
    <x v="0"/>
  </r>
  <r>
    <x v="1"/>
    <s v="10.01.00016"/>
    <s v="Honorarios"/>
    <n v="141671.06"/>
    <n v="6.4124307963147296E-4"/>
    <n v="93.772737550057883"/>
    <x v="0"/>
  </r>
  <r>
    <x v="0"/>
    <s v="10.01.00015"/>
    <s v="Marketing do escritório/consultório"/>
    <n v="141648.91"/>
    <n v="6.4114282249911421E-4"/>
    <n v="93.773378692880385"/>
    <x v="0"/>
  </r>
  <r>
    <x v="1"/>
    <s v="10.01.00006"/>
    <s v="Emolumentos pagos a terceiros / uso e consumo"/>
    <n v="141640.01"/>
    <n v="6.4110253859491579E-4"/>
    <n v="93.77401979541898"/>
    <x v="0"/>
  </r>
  <r>
    <x v="0"/>
    <s v="10.01.00016"/>
    <s v="Material e Serviços Odontologicos"/>
    <n v="141633.5"/>
    <n v="6.4107307250319326E-4"/>
    <n v="93.77466086849148"/>
    <x v="1"/>
  </r>
  <r>
    <x v="0"/>
    <s v="10.01.00013"/>
    <s v="Remuneração paga a terceiros, com vínculo empregatício, INSS e FGTS/DARF"/>
    <n v="141614.84"/>
    <n v="6.4098861209281772E-4"/>
    <n v="93.775301857103571"/>
    <x v="0"/>
  </r>
  <r>
    <x v="1"/>
    <s v="10.01.00018"/>
    <s v="Material Consultório"/>
    <n v="141598.97"/>
    <n v="6.4091678000746633E-4"/>
    <n v="93.775942773883585"/>
    <x v="1"/>
  </r>
  <r>
    <x v="0"/>
    <s v="10.01.00016"/>
    <s v="Propaganda e publicidade"/>
    <n v="141595.5"/>
    <n v="6.4090107381111036E-4"/>
    <n v="93.776583674957394"/>
    <x v="0"/>
  </r>
  <r>
    <x v="1"/>
    <s v="10.02.00040"/>
    <s v="SALARIO E ENCARGOS REMUNERACAO DE FERIAS"/>
    <n v="141586.76"/>
    <n v="6.4086151411193125E-4"/>
    <n v="93.777224536471508"/>
    <x v="0"/>
  </r>
  <r>
    <x v="0"/>
    <s v="10.01.00015"/>
    <s v="Material de Gasto e Consumo"/>
    <n v="141582.12"/>
    <n v="6.4084051216637165E-4"/>
    <n v="93.777865376983669"/>
    <x v="1"/>
  </r>
  <r>
    <x v="1"/>
    <s v="10.01.00018"/>
    <s v="Serviços de Laboratórios"/>
    <n v="141573"/>
    <n v="6.4079923248027174E-4"/>
    <n v="93.778506176216155"/>
    <x v="0"/>
  </r>
  <r>
    <x v="0"/>
    <s v="10.01.00041"/>
    <s v="SELOS DE AUTENTICIDADE"/>
    <n v="141544.94"/>
    <n v="6.4067222502501263E-4"/>
    <n v="93.779146848441187"/>
    <x v="0"/>
  </r>
  <r>
    <x v="1"/>
    <s v="10.01.00019"/>
    <s v="Contabilidade"/>
    <n v="141531.26999999999"/>
    <n v="6.4061035075867645E-4"/>
    <n v="93.779787458791944"/>
    <x v="0"/>
  </r>
  <r>
    <x v="0"/>
    <s v="10.01.00015"/>
    <s v="LIcenciamento ou Cessão de Direito Uso Programas de Computação"/>
    <n v="141531.19"/>
    <n v="6.4060998865616691E-4"/>
    <n v="93.780428068780594"/>
    <x v="0"/>
  </r>
  <r>
    <x v="0"/>
    <s v="10.01.00015"/>
    <s v="Medicamentos/Materiais/Exames Lab."/>
    <n v="141523.74"/>
    <n v="6.4057626785995591E-4"/>
    <n v="93.78106864504845"/>
    <x v="1"/>
  </r>
  <r>
    <x v="1"/>
    <s v="10.01.00020"/>
    <s v="FUNJECC/ SELOS"/>
    <n v="141516.71"/>
    <n v="6.4054444810192053E-4"/>
    <n v="93.781709189496553"/>
    <x v="0"/>
  </r>
  <r>
    <x v="0"/>
    <s v="10.01.00015"/>
    <s v="Serviços prestados por PJ"/>
    <n v="141516.4"/>
    <n v="6.4054304495469571E-4"/>
    <n v="93.782349732541505"/>
    <x v="0"/>
  </r>
  <r>
    <x v="1"/>
    <s v="10.01.00027"/>
    <s v="Taxa de expediente"/>
    <n v="141501.09"/>
    <n v="6.4047374758691167E-4"/>
    <n v="93.782990206289085"/>
    <x v="0"/>
  </r>
  <r>
    <x v="0"/>
    <s v="10.01.00011"/>
    <s v="Material de consumo"/>
    <n v="141488.88"/>
    <n v="6.4041848169137669E-4"/>
    <n v="93.78363062477078"/>
    <x v="1"/>
  </r>
  <r>
    <x v="1"/>
    <s v="10.01.00015"/>
    <s v="Insumos / Serviços Proteticos"/>
    <n v="141456.95999999999"/>
    <n v="6.4027400279002703E-4"/>
    <n v="93.78427089877357"/>
    <x v="1"/>
  </r>
  <r>
    <x v="0"/>
    <s v="10.01.00015"/>
    <s v="Pagamento de nota fiscal"/>
    <n v="141451.84"/>
    <n v="6.4025082822940962E-4"/>
    <n v="93.784911149601797"/>
    <x v="0"/>
  </r>
  <r>
    <x v="0"/>
    <s v="10.01.00016"/>
    <s v="Material para uso consultório"/>
    <n v="141440.89000000001"/>
    <n v="6.4020126544840151E-4"/>
    <n v="93.785551350867252"/>
    <x v="1"/>
  </r>
  <r>
    <x v="1"/>
    <s v="10.01.00015"/>
    <s v="Laboratório "/>
    <n v="141437.63"/>
    <n v="6.4018650977113335E-4"/>
    <n v="93.786191537377022"/>
    <x v="0"/>
  </r>
  <r>
    <x v="0"/>
    <s v="10.01.00019"/>
    <s v="Locação de equipamento"/>
    <n v="141436"/>
    <n v="6.4017913193249927E-4"/>
    <n v="93.786831716508956"/>
    <x v="0"/>
  </r>
  <r>
    <x v="0"/>
    <s v="10.01.00028"/>
    <s v="Assessoria Contábil"/>
    <n v="141435.54"/>
    <n v="6.4017704984306882E-4"/>
    <n v="93.787471893558802"/>
    <x v="0"/>
  </r>
  <r>
    <x v="1"/>
    <s v="10.01.00026"/>
    <s v="Material de consumo"/>
    <n v="141435.22"/>
    <n v="6.401756014330301E-4"/>
    <n v="93.788112069160235"/>
    <x v="1"/>
  </r>
  <r>
    <x v="0"/>
    <s v="10.01.00016"/>
    <s v="Material de Consultório "/>
    <n v="141433.60999999999"/>
    <n v="6.4016831412002338E-4"/>
    <n v="93.788752237474355"/>
    <x v="1"/>
  </r>
  <r>
    <x v="0"/>
    <s v="10.02.00001"/>
    <s v="Materiais de consumo odontológico para atendimentos a pacientes"/>
    <n v="141418.22"/>
    <n v="6.400986546497299E-4"/>
    <n v="93.789392336129012"/>
    <x v="1"/>
  </r>
  <r>
    <x v="0"/>
    <s v="10.01.00006"/>
    <s v="Valores pagos a terceiros"/>
    <n v="141418.07999999999"/>
    <n v="6.4009802097033807E-4"/>
    <n v="93.790032434149978"/>
    <x v="1"/>
  </r>
  <r>
    <x v="1"/>
    <s v="10.01.00001"/>
    <s v="Materiais de uso odontológico"/>
    <n v="141416.97"/>
    <n v="6.4009299679801672E-4"/>
    <n v="93.790672527146782"/>
    <x v="1"/>
  </r>
  <r>
    <x v="0"/>
    <s v="10.01.00031"/>
    <s v="Vale Alimentação"/>
    <n v="141416.56"/>
    <n v="6.4009114102265468E-4"/>
    <n v="93.791312618287805"/>
    <x v="1"/>
  </r>
  <r>
    <x v="1"/>
    <s v="10.01.00015"/>
    <s v="Materiais de uso e consumo"/>
    <n v="141401.16"/>
    <n v="6.4002143628954752E-4"/>
    <n v="93.791952639724087"/>
    <x v="1"/>
  </r>
  <r>
    <x v="0"/>
    <s v="10.01.00015"/>
    <s v="Serviço aplicado no consultório"/>
    <n v="141386.04"/>
    <n v="6.3995299891522403E-4"/>
    <n v="93.792592592722997"/>
    <x v="0"/>
  </r>
  <r>
    <x v="0"/>
    <s v="10.01.00021"/>
    <s v="Prestação de serviço realizado por terceiros"/>
    <n v="141350.60999999999"/>
    <n v="6.3979263276626346E-4"/>
    <n v="93.793232385355765"/>
    <x v="1"/>
  </r>
  <r>
    <x v="1"/>
    <s v="10.02.00008"/>
    <s v="Pagamento INSS funcionários"/>
    <n v="141347.42000000001"/>
    <n v="6.3977819392869138E-4"/>
    <n v="93.793872163549693"/>
    <x v="0"/>
  </r>
  <r>
    <x v="0"/>
    <s v="10.01.00015"/>
    <s v="Material de trabalho/serviços de terceiros"/>
    <n v="141345.82999999999"/>
    <n v="6.3977099714131191E-4"/>
    <n v="93.794511934546833"/>
    <x v="1"/>
  </r>
  <r>
    <x v="1"/>
    <s v="10.01.00017"/>
    <s v="Outras despesas com funcionários "/>
    <n v="141312.60999999999"/>
    <n v="6.3962063407418056E-4"/>
    <n v="93.795151555180908"/>
    <x v="0"/>
  </r>
  <r>
    <x v="0"/>
    <s v="10.01.00013"/>
    <s v="Remuneração paga a terceiros, INSS e FGTS"/>
    <n v="141285.16"/>
    <n v="6.3949638765055763E-4"/>
    <n v="93.795791051568557"/>
    <x v="0"/>
  </r>
  <r>
    <x v="1"/>
    <s v="10.01.00020"/>
    <s v="Serviços de terceiros sem vínculo empregatícios"/>
    <n v="141278.72"/>
    <n v="6.3946723839853096E-4"/>
    <n v="93.796430518806957"/>
    <x v="1"/>
  </r>
  <r>
    <x v="1"/>
    <s v="10.01.00016"/>
    <s v="Despesas com propaganda"/>
    <n v="141263.14000000001"/>
    <n v="6.3939671893477703E-4"/>
    <n v="93.797069915525896"/>
    <x v="0"/>
  </r>
  <r>
    <x v="1"/>
    <s v="10.01.00015"/>
    <s v="Material protético de aplicação no laboratório"/>
    <n v="141229.92000000001"/>
    <n v="6.3924635586764557E-4"/>
    <n v="93.79770916188177"/>
    <x v="1"/>
  </r>
  <r>
    <x v="1"/>
    <s v="10.01.00015"/>
    <s v="MOVIMENTO DE CAIXA"/>
    <n v="141227.15"/>
    <n v="6.39233818068249E-4"/>
    <n v="93.798348395699833"/>
    <x v="0"/>
  </r>
  <r>
    <x v="1"/>
    <s v="10.01.00020"/>
    <s v="Materiais / Insumos do escritório/consultório"/>
    <n v="141221.13"/>
    <n v="6.3920656985439795E-4"/>
    <n v="93.79898760226969"/>
    <x v="1"/>
  </r>
  <r>
    <x v="1"/>
    <s v="10.01.00016"/>
    <s v="Produtos Farmacêuticos "/>
    <n v="141210.29999999999"/>
    <n v="6.3915755022715432E-4"/>
    <n v="93.799626759819915"/>
    <x v="1"/>
  </r>
  <r>
    <x v="1"/>
    <s v="10.01.00011"/>
    <s v="Produto/material Odontológico"/>
    <n v="141205.92000000001"/>
    <n v="6.3913772511475114E-4"/>
    <n v="93.800265897545032"/>
    <x v="1"/>
  </r>
  <r>
    <x v="1"/>
    <s v="10.01.00016"/>
    <s v="TAXA DE FISCALIZAÇÃO JUDICIARIA ESTADUAL"/>
    <n v="141166.38"/>
    <n v="6.3895875594935749E-4"/>
    <n v="93.800904856300974"/>
    <x v="0"/>
  </r>
  <r>
    <x v="0"/>
    <s v="10.01.00016"/>
    <s v="Despesas diversas dividida por 3 profissionais"/>
    <n v="141151.82999999999"/>
    <n v="6.3889289855541514E-4"/>
    <n v="93.801543749199524"/>
    <x v="0"/>
  </r>
  <r>
    <x v="1"/>
    <s v="10.01.00018"/>
    <s v="Vale Alimentação "/>
    <n v="141131"/>
    <n v="6.3879861611446554E-4"/>
    <n v="93.802182547815633"/>
    <x v="1"/>
  </r>
  <r>
    <x v="1"/>
    <s v="10.01.00016"/>
    <s v="Materiais Aplicados na Prestação de Serviços"/>
    <n v="141130.37"/>
    <n v="6.3879576455720211E-4"/>
    <n v="93.802821343580192"/>
    <x v="1"/>
  </r>
  <r>
    <x v="0"/>
    <s v="10.01.00015"/>
    <s v="Material de uso Odontologico"/>
    <n v="141124.60999999999"/>
    <n v="6.3876969317650737E-4"/>
    <n v="93.803460113273374"/>
    <x v="1"/>
  </r>
  <r>
    <x v="1"/>
    <s v="10.01.00017"/>
    <s v="Serviços de Próteses-PJ"/>
    <n v="141105.94"/>
    <n v="6.3868518750331827E-4"/>
    <n v="93.804098798460871"/>
    <x v="0"/>
  </r>
  <r>
    <x v="0"/>
    <s v="10.01.00016"/>
    <s v="Material Para Procedimento"/>
    <n v="141105.31"/>
    <n v="6.3868233594605484E-4"/>
    <n v="93.804737480796817"/>
    <x v="1"/>
  </r>
  <r>
    <x v="0"/>
    <s v="10.01.00003"/>
    <s v="DESPESAS COM PROTESES"/>
    <n v="141092.82"/>
    <n v="6.3862580269173597E-4"/>
    <n v="93.80537610659951"/>
    <x v="0"/>
  </r>
  <r>
    <x v="0"/>
    <s v="10.01.00017"/>
    <s v="Pagamento Fgts"/>
    <n v="141086.74"/>
    <n v="6.3859828290100274E-4"/>
    <n v="93.806014704882415"/>
    <x v="0"/>
  </r>
  <r>
    <x v="0"/>
    <s v="10.01.00015"/>
    <s v="DESPESAS COM PROTÉTICOS"/>
    <n v="141075.38"/>
    <n v="6.3854686434463269E-4"/>
    <n v="93.806653251746766"/>
    <x v="0"/>
  </r>
  <r>
    <x v="1"/>
    <s v="10.01.00015"/>
    <s v="gastos fundamentais para exercício da profissão"/>
    <n v="141049.14000000001"/>
    <n v="6.384280947214681E-4"/>
    <n v="93.807291679841484"/>
    <x v="0"/>
  </r>
  <r>
    <x v="1"/>
    <s v="10.01.00016"/>
    <s v="Serviços Terceirizados - PF/PJ"/>
    <n v="141013.85"/>
    <n v="6.3826836225189959E-4"/>
    <n v="93.807929948203736"/>
    <x v="0"/>
  </r>
  <r>
    <x v="0"/>
    <s v="10.01.00017"/>
    <s v="Honorários contábeis "/>
    <n v="141007.71"/>
    <n v="6.3824057088428395E-4"/>
    <n v="93.808568188774615"/>
    <x v="0"/>
  </r>
  <r>
    <x v="0"/>
    <s v="10.01.00008"/>
    <s v="Aluguel"/>
    <n v="141000"/>
    <n v="6.3820567325491664E-4"/>
    <n v="93.80920639444787"/>
    <x v="1"/>
  </r>
  <r>
    <x v="1"/>
    <s v="10.01.00015"/>
    <s v="Custeio"/>
    <n v="140989.13"/>
    <n v="6.3815647257641818E-4"/>
    <n v="93.809844550920445"/>
    <x v="0"/>
  </r>
  <r>
    <x v="0"/>
    <s v="10.01.00018"/>
    <s v="Despesas paga a terceiros"/>
    <n v="140984.22"/>
    <n v="6.3813424853488858E-4"/>
    <n v="93.810482685168978"/>
    <x v="1"/>
  </r>
  <r>
    <x v="0"/>
    <s v="10.01.00015"/>
    <s v="Material de Uso na Atividade"/>
    <n v="140977.46"/>
    <n v="6.381036508728233E-4"/>
    <n v="93.811120788819849"/>
    <x v="1"/>
  </r>
  <r>
    <x v="0"/>
    <s v="10.01.00003"/>
    <s v="PLANO DE SAÚDE "/>
    <n v="140976.09"/>
    <n v="6.3809744986734554E-4"/>
    <n v="93.811758886269715"/>
    <x v="1"/>
  </r>
  <r>
    <x v="0"/>
    <s v="10.01.00002"/>
    <s v="Aluguel do escritório/maquinas/equipamentos"/>
    <n v="140971.97"/>
    <n v="6.3807880158809867E-4"/>
    <n v="93.812396965071301"/>
    <x v="1"/>
  </r>
  <r>
    <x v="1"/>
    <s v="10.05.00008"/>
    <s v="Bens de pequeno valor ou não duráveis."/>
    <n v="140965.5"/>
    <n v="6.3804951654763086E-4"/>
    <n v="93.813035014587854"/>
    <x v="0"/>
  </r>
  <r>
    <x v="1"/>
    <s v="10.01.00012"/>
    <s v="Material de uso odontológico"/>
    <n v="140908.70000000001"/>
    <n v="6.377924237657808E-4"/>
    <n v="93.813672807011613"/>
    <x v="1"/>
  </r>
  <r>
    <x v="0"/>
    <s v="10.01.00013"/>
    <s v="Remuneração paga a terceiros, com vínculo empregatício, INSS e FGTS (Salários)"/>
    <n v="140907.62"/>
    <n v="6.3778753538190039E-4"/>
    <n v="93.814310594546996"/>
    <x v="0"/>
  </r>
  <r>
    <x v="0"/>
    <s v="10.01.00018"/>
    <s v="Salários"/>
    <n v="140905.26"/>
    <n v="6.3777685335786587E-4"/>
    <n v="93.814948371400348"/>
    <x v="0"/>
  </r>
  <r>
    <x v="1"/>
    <s v="10.01.00003"/>
    <s v="Despesas Administrativas"/>
    <n v="140872.44"/>
    <n v="6.3762830080328267E-4"/>
    <n v="93.815585999701156"/>
    <x v="0"/>
  </r>
  <r>
    <x v="0"/>
    <s v="10.01.00015"/>
    <s v="MATERIAL PARA USO NO CONSULTÓRIO "/>
    <n v="140849.06"/>
    <n v="6.3752247634483788E-4"/>
    <n v="93.816223522177495"/>
    <x v="1"/>
  </r>
  <r>
    <x v="0"/>
    <s v="10.01.00016"/>
    <s v="Depósito - RECOMPE"/>
    <n v="140840.73000000001"/>
    <n v="6.3748477242102093E-4"/>
    <n v="93.816861006949921"/>
    <x v="0"/>
  </r>
  <r>
    <x v="0"/>
    <s v="10.01.00015"/>
    <s v="Material médico de uso em pacientes"/>
    <n v="140831.92000000001"/>
    <n v="6.3744489588214584E-4"/>
    <n v="93.817498451845807"/>
    <x v="1"/>
  </r>
  <r>
    <x v="0"/>
    <s v="10.01.00002"/>
    <s v="Sistema Operacional / Internet"/>
    <n v="140826.51999999999"/>
    <n v="6.3742045396274454E-4"/>
    <n v="93.818135872299777"/>
    <x v="0"/>
  </r>
  <r>
    <x v="0"/>
    <s v="10.01.00015"/>
    <s v="dentarias"/>
    <n v="140817.26999999999"/>
    <n v="6.3737858586006648E-4"/>
    <n v="93.818773250885641"/>
    <x v="0"/>
  </r>
  <r>
    <x v="0"/>
    <s v="10.01.00052"/>
    <s v="Receitas Federais sobre Folha Mensal de Salário"/>
    <n v="140790.95000000001"/>
    <n v="6.3725945413439236E-4"/>
    <n v="93.819410510339779"/>
    <x v="0"/>
  </r>
  <r>
    <x v="1"/>
    <s v="10.01.00025"/>
    <s v="INVISALIGN"/>
    <n v="140783.79"/>
    <n v="6.3722704595977882E-4"/>
    <n v="93.820047737385735"/>
    <x v="0"/>
  </r>
  <r>
    <x v="0"/>
    <s v="10.01.00012"/>
    <s v="Material e serviços odontológicos"/>
    <n v="140761.53"/>
    <n v="6.3712629093646916E-4"/>
    <n v="93.820684863676675"/>
    <x v="1"/>
  </r>
  <r>
    <x v="0"/>
    <s v="10.01.00024"/>
    <s v="PREJUÍZO UNIMED"/>
    <n v="140757.97"/>
    <n v="6.3711017737478985E-4"/>
    <n v="93.821321973854054"/>
    <x v="0"/>
  </r>
  <r>
    <x v="1"/>
    <s v="10.01.00015"/>
    <s v="Honorário contábil"/>
    <n v="140755.85999999999"/>
    <n v="6.3710062692109775E-4"/>
    <n v="93.821959074480972"/>
    <x v="0"/>
  </r>
  <r>
    <x v="1"/>
    <s v="10.01.00016"/>
    <s v="Serviços prestados por PJ"/>
    <n v="140724.65"/>
    <n v="6.3695936167952128E-4"/>
    <n v="93.822596033842657"/>
    <x v="0"/>
  </r>
  <r>
    <x v="1"/>
    <s v="10.01.00019"/>
    <s v="Material de uso odontológico"/>
    <n v="140710.1"/>
    <n v="6.3689350428557914E-4"/>
    <n v="93.823232927346936"/>
    <x v="1"/>
  </r>
  <r>
    <x v="1"/>
    <s v="10.01.00019"/>
    <s v="Despesas com intimações"/>
    <n v="140676"/>
    <n v="6.3673915809084151E-4"/>
    <n v="93.823869666505033"/>
    <x v="0"/>
  </r>
  <r>
    <x v="1"/>
    <s v="10.01.00015"/>
    <s v="Material Odontológico e Prótese"/>
    <n v="140659.74"/>
    <n v="6.3666556075575554E-4"/>
    <n v="93.824506332065795"/>
    <x v="1"/>
  </r>
  <r>
    <x v="0"/>
    <s v="10.01.00021"/>
    <s v="Exames e Proteses"/>
    <n v="140652.9"/>
    <n v="6.3663460099118061E-4"/>
    <n v="93.825142966666789"/>
    <x v="0"/>
  </r>
  <r>
    <x v="0"/>
    <s v="10.01.00019"/>
    <s v="Remuneração paga a pessoas jurídicas em geral"/>
    <n v="140607.28"/>
    <n v="6.3642811203505373E-4"/>
    <n v="93.82577939477882"/>
    <x v="0"/>
  </r>
  <r>
    <x v="0"/>
    <s v="10.01.00056"/>
    <s v="Vale Alimentação"/>
    <n v="140596.20000000001"/>
    <n v="6.3637796083746757E-4"/>
    <n v="93.826415772739651"/>
    <x v="1"/>
  </r>
  <r>
    <x v="0"/>
    <s v="10.01.00015"/>
    <s v="Material De Enfermagem / Cirúrgico "/>
    <n v="140573.82"/>
    <n v="6.3627666266039343E-4"/>
    <n v="93.827052049402312"/>
    <x v="1"/>
  </r>
  <r>
    <x v="1"/>
    <s v="10.01.00015"/>
    <s v="material utilizado no consultorio"/>
    <n v="140553.87"/>
    <n v="6.3618636334704989E-4"/>
    <n v="93.827688235765663"/>
    <x v="1"/>
  </r>
  <r>
    <x v="0"/>
    <s v="10.01.00016"/>
    <s v="Produto médico hospitalar aplicado"/>
    <n v="140553.4"/>
    <n v="6.3618423599480565E-4"/>
    <n v="93.828324420001664"/>
    <x v="1"/>
  </r>
  <r>
    <x v="1"/>
    <s v="10.01.00018"/>
    <s v="Material do consultório"/>
    <n v="140540.63"/>
    <n v="6.3612643538170312E-4"/>
    <n v="93.828960546437045"/>
    <x v="1"/>
  </r>
  <r>
    <x v="0"/>
    <s v="10.01.00017"/>
    <s v="Remuneração paga a terceiros sem vínculo empregatício"/>
    <n v="140533.1"/>
    <n v="6.3609235248298247E-4"/>
    <n v="93.829596638789525"/>
    <x v="1"/>
  </r>
  <r>
    <x v="1"/>
    <s v="10.01.00018"/>
    <s v="Despesas Judiciais  Assessoria Consultoria"/>
    <n v="140527.89000000001"/>
    <n v="6.3606877055704173E-4"/>
    <n v="93.830232707560086"/>
    <x v="0"/>
  </r>
  <r>
    <x v="1"/>
    <s v="10.01.00044"/>
    <s v="SELOS"/>
    <n v="140508.85999999999"/>
    <n v="6.3598263542255908E-4"/>
    <n v="93.830868690195501"/>
    <x v="0"/>
  </r>
  <r>
    <x v="0"/>
    <s v="10.01.00027"/>
    <s v="Locação Maq. Equip."/>
    <n v="140499"/>
    <n v="6.3593800628824494E-4"/>
    <n v="93.831504628201785"/>
    <x v="0"/>
  </r>
  <r>
    <x v="0"/>
    <s v="10.01.00023"/>
    <s v="Assessoria Jurídica e Contábil e Assessorias"/>
    <n v="140490.66"/>
    <n v="6.359002571016142E-4"/>
    <n v="93.832140528458879"/>
    <x v="0"/>
  </r>
  <r>
    <x v="1"/>
    <s v="10.01.00017"/>
    <s v="Serviços Terceiros Pessoa Física"/>
    <n v="140490.37"/>
    <n v="6.3589894448001663E-4"/>
    <n v="93.83277642740336"/>
    <x v="1"/>
  </r>
  <r>
    <x v="0"/>
    <s v="10.01.00015"/>
    <s v="Custeio"/>
    <n v="140489.42000000001"/>
    <n v="6.3589464451271459E-4"/>
    <n v="93.833412322047877"/>
    <x v="0"/>
  </r>
  <r>
    <x v="1"/>
    <s v="10.01.00030"/>
    <s v="01.00030 - Emolumentos pagos a terceiros"/>
    <n v="140483.78"/>
    <n v="6.3586911628578434E-4"/>
    <n v="93.834048191164158"/>
    <x v="0"/>
  </r>
  <r>
    <x v="0"/>
    <s v="10.01.00016"/>
    <s v="Despesas de Marketing"/>
    <n v="140456.04"/>
    <n v="6.3574355724056394E-4"/>
    <n v="93.834683934721397"/>
    <x v="0"/>
  </r>
  <r>
    <x v="1"/>
    <s v="10.01.00015"/>
    <s v="Material de Uso e Consumo/Insumos"/>
    <n v="140451.99"/>
    <n v="6.3572522580101294E-4"/>
    <n v="93.835319659947203"/>
    <x v="1"/>
  </r>
  <r>
    <x v="1"/>
    <s v="10.01.00015"/>
    <s v="Serviços de terceiros para clinica"/>
    <n v="140449.81"/>
    <n v="6.3571535850762508E-4"/>
    <n v="93.835955375305716"/>
    <x v="1"/>
  </r>
  <r>
    <x v="0"/>
    <s v="10.01.00015"/>
    <s v="Despesas Odontológicas "/>
    <n v="140448.76999999999"/>
    <n v="6.357106511749995E-4"/>
    <n v="93.836591085956897"/>
    <x v="0"/>
  </r>
  <r>
    <x v="1"/>
    <s v="10.01.00004"/>
    <s v="OUTRAS DESPESAS"/>
    <n v="140446.72"/>
    <n v="6.357013722981898E-4"/>
    <n v="93.8372267873292"/>
    <x v="0"/>
  </r>
  <r>
    <x v="0"/>
    <s v="10.02.00002"/>
    <s v="Material de Uso e Consumo"/>
    <n v="140419.74"/>
    <n v="6.3557925322681099E-4"/>
    <n v="93.837862366582428"/>
    <x v="1"/>
  </r>
  <r>
    <x v="0"/>
    <s v="10.01.00006"/>
    <s v="Emolumentos pagos a terceiros / uso e consumo"/>
    <n v="140374.60999999999"/>
    <n v="6.353749821485557E-4"/>
    <n v="93.838497741564581"/>
    <x v="0"/>
  </r>
  <r>
    <x v="1"/>
    <s v="10.01.00017"/>
    <s v="Despesas Administrativas de escritório/consultório"/>
    <n v="140370.29999999999"/>
    <n v="6.3535547387584838E-4"/>
    <n v="93.839133097038456"/>
    <x v="0"/>
  </r>
  <r>
    <x v="1"/>
    <s v="10.01.00015"/>
    <s v="Despesa no Tratamento do Paciente"/>
    <n v="140369.57999999999"/>
    <n v="6.3535221495326151E-4"/>
    <n v="93.839768449253413"/>
    <x v="0"/>
  </r>
  <r>
    <x v="0"/>
    <s v="10.01.00020"/>
    <s v="Divulgacao e Propaganda do Servico Odontologico"/>
    <n v="140361.5"/>
    <n v="6.3531564259978709E-4"/>
    <n v="93.84040376489601"/>
    <x v="0"/>
  </r>
  <r>
    <x v="1"/>
    <s v="10.01.00015"/>
    <s v="Material de Uso na Atividade"/>
    <n v="140301.63"/>
    <n v="6.3504465413412921E-4"/>
    <n v="93.841038809550142"/>
    <x v="1"/>
  </r>
  <r>
    <x v="1"/>
    <s v="10.01.00022"/>
    <s v="INSS s/ Folha de Pagamento"/>
    <n v="140296.66"/>
    <n v="6.3502215851571732E-4"/>
    <n v="93.841673831708661"/>
    <x v="0"/>
  </r>
  <r>
    <x v="1"/>
    <s v="10.01.00016"/>
    <s v="Folha de pagamento mensal de salário"/>
    <n v="140283.79"/>
    <n v="6.3496390527447767E-4"/>
    <n v="93.842308795613931"/>
    <x v="0"/>
  </r>
  <r>
    <x v="1"/>
    <s v="10.01.00017"/>
    <s v="Remuneração  Serviços  Prestados de Terceiros - PJ"/>
    <n v="140267.01"/>
    <n v="6.3488795427307895E-4"/>
    <n v="93.842943683568208"/>
    <x v="1"/>
  </r>
  <r>
    <x v="0"/>
    <s v="10.01.00015"/>
    <s v="Material consumo odontológico"/>
    <n v="140252.87"/>
    <n v="6.3482395265449865E-4"/>
    <n v="93.84357850752086"/>
    <x v="1"/>
  </r>
  <r>
    <x v="1"/>
    <s v="10.05.00003"/>
    <s v="Salarios e Encargos - Remuneração de Férias "/>
    <n v="140239"/>
    <n v="6.3476117313188835E-4"/>
    <n v="93.844213268693991"/>
    <x v="0"/>
  </r>
  <r>
    <x v="1"/>
    <s v="10.01.00017"/>
    <s v="Rateio de Despesas"/>
    <n v="140222.38"/>
    <n v="6.3468594633550905E-4"/>
    <n v="93.844847954640329"/>
    <x v="0"/>
  </r>
  <r>
    <x v="1"/>
    <s v="10.02.00001"/>
    <s v="SERVIÇOS DE TERCEIROS"/>
    <n v="140214.97"/>
    <n v="6.3465240659055277E-4"/>
    <n v="93.845482607046918"/>
    <x v="1"/>
  </r>
  <r>
    <x v="1"/>
    <s v="10.01.00015"/>
    <s v="Serviços tomados de terceiros "/>
    <n v="140210.98000000001"/>
    <n v="6.3463434672788417E-4"/>
    <n v="93.846117241393642"/>
    <x v="1"/>
  </r>
  <r>
    <x v="1"/>
    <s v="10.01.00012"/>
    <s v="Material de consumo Consultório / escritório"/>
    <n v="140193.76"/>
    <n v="6.3455640416268237E-4"/>
    <n v="93.846751797797808"/>
    <x v="1"/>
  </r>
  <r>
    <x v="0"/>
    <s v="10.01.00018"/>
    <s v="IRRF S/FOLHA DE PAGAMENTO"/>
    <n v="140184.49"/>
    <n v="6.3451444553437684E-4"/>
    <n v="93.847386312243344"/>
    <x v="0"/>
  </r>
  <r>
    <x v="0"/>
    <s v="10.01.00032"/>
    <s v="Material de consumo (papelaria)"/>
    <n v="140179.32999999999"/>
    <n v="6.3449108992250449E-4"/>
    <n v="93.84802080333327"/>
    <x v="1"/>
  </r>
  <r>
    <x v="1"/>
    <s v="10.01.00035"/>
    <s v="INSS "/>
    <n v="140176.42000000001"/>
    <n v="6.3447791844371609E-4"/>
    <n v="93.848655281251709"/>
    <x v="0"/>
  </r>
  <r>
    <x v="0"/>
    <s v="10.01.00008"/>
    <s v="Materiais de Tratamento Odontologico"/>
    <n v="140160.31"/>
    <n v="6.3440500005083563E-4"/>
    <n v="93.849289686251765"/>
    <x v="1"/>
  </r>
  <r>
    <x v="1"/>
    <s v="10.01.00015"/>
    <s v="Fornecedores Nacionais"/>
    <n v="140141.39000000001"/>
    <n v="6.34319362807304E-4"/>
    <n v="93.849924005614568"/>
    <x v="0"/>
  </r>
  <r>
    <x v="0"/>
    <s v="10.01.00029"/>
    <s v="MATERIAL UTILIZADO NA PRESTAÇÃO DO SERVIÇO"/>
    <n v="140115.66"/>
    <n v="6.3420290158763826E-4"/>
    <n v="93.850558208516162"/>
    <x v="1"/>
  </r>
  <r>
    <x v="0"/>
    <s v="10.01.00015"/>
    <s v="Serviços de Prótese Dentária "/>
    <n v="140115.41"/>
    <n v="6.3420177001729562E-4"/>
    <n v="93.851192410286174"/>
    <x v="0"/>
  </r>
  <r>
    <x v="0"/>
    <s v="10.01.00015"/>
    <s v="Pagamento Serviços prestados por Terceiros"/>
    <n v="140095.07"/>
    <n v="6.3410970545421761E-4"/>
    <n v="93.851826519991633"/>
    <x v="1"/>
  </r>
  <r>
    <x v="0"/>
    <s v="10.01.00015"/>
    <s v="gastos fundamentais para exercício da profissão"/>
    <n v="140080.18"/>
    <n v="6.3404230912460929E-4"/>
    <n v="93.852460562300763"/>
    <x v="0"/>
  </r>
  <r>
    <x v="0"/>
    <s v="10.01.00016"/>
    <s v="Repasse ao FUNEJ 10%"/>
    <n v="140013.31"/>
    <n v="6.3373963668935708E-4"/>
    <n v="93.853094301937446"/>
    <x v="0"/>
  </r>
  <r>
    <x v="1"/>
    <s v="10.01.00038"/>
    <s v="FUNDO DE GARANTIA POR TEMPO DE SERVICO- FGTS"/>
    <n v="140009.29"/>
    <n v="6.3372144103824733E-4"/>
    <n v="93.85372802337848"/>
    <x v="0"/>
  </r>
  <r>
    <x v="0"/>
    <s v="10.01.00039"/>
    <s v="Honorários advocatícios"/>
    <n v="140000"/>
    <n v="6.3367939188431444E-4"/>
    <n v="93.854361702770362"/>
    <x v="0"/>
  </r>
  <r>
    <x v="1"/>
    <s v="10.01.00015"/>
    <s v="Insumo "/>
    <n v="139986.32"/>
    <n v="6.3361747235516459E-4"/>
    <n v="93.854995320242722"/>
    <x v="1"/>
  </r>
  <r>
    <x v="1"/>
    <s v="10.01.00015"/>
    <s v="Medicamentos/Materiais/Exames Lab."/>
    <n v="139985.92000000001"/>
    <n v="6.3361566184261644E-4"/>
    <n v="93.855628935904562"/>
    <x v="1"/>
  </r>
  <r>
    <x v="0"/>
    <s v="10.02.00016"/>
    <s v="EXPEDIENTE MAQUINAS, EQUIPAMENTOS E MOBILIARIOS - LOCACAO"/>
    <n v="139984.57"/>
    <n v="6.3360955136276603E-4"/>
    <n v="93.85626254545592"/>
    <x v="0"/>
  </r>
  <r>
    <x v="1"/>
    <s v="10.01.00015"/>
    <s v="Material de Uso Consumo"/>
    <n v="139957.72"/>
    <n v="6.3348802070796538E-4"/>
    <n v="93.85689603347663"/>
    <x v="1"/>
  </r>
  <r>
    <x v="0"/>
    <s v="10.01.00020"/>
    <s v="Conservação e reforma do imóvel  Alugado "/>
    <n v="139952.64000000001"/>
    <n v="6.3346502719860279E-4"/>
    <n v="93.857529498503823"/>
    <x v="1"/>
  </r>
  <r>
    <x v="1"/>
    <s v="10.03.00001"/>
    <s v="Material de consumo"/>
    <n v="139951.67999999999"/>
    <n v="6.3346068196848686E-4"/>
    <n v="93.85816295918579"/>
    <x v="1"/>
  </r>
  <r>
    <x v="1"/>
    <s v="10.01.00027"/>
    <s v="Remuneração Paga a Terceiro, Com Vínculo Empregatício - Adiantamento de Salário"/>
    <n v="139946"/>
    <n v="6.3343497269030189E-4"/>
    <n v="93.858796394158475"/>
    <x v="0"/>
  </r>
  <r>
    <x v="1"/>
    <s v="10.01.00018"/>
    <s v="Assistência  Contábil"/>
    <n v="139894"/>
    <n v="6.3319960605903063E-4"/>
    <n v="93.859429593764531"/>
    <x v="0"/>
  </r>
  <r>
    <x v="0"/>
    <s v="11.01.00002"/>
    <s v="Aquisição de computador/SCANNER/MOUSES/TECLADOS"/>
    <n v="139892.49"/>
    <n v="6.3319277137416092E-4"/>
    <n v="93.860062786535906"/>
    <x v="1"/>
  </r>
  <r>
    <x v="0"/>
    <s v="10.01.00016"/>
    <s v="DESPESAS C/ MATERIAIS ODONTOLOGICOS"/>
    <n v="139890.87"/>
    <n v="6.3318543879834052E-4"/>
    <n v="93.860695971974707"/>
    <x v="1"/>
  </r>
  <r>
    <x v="1"/>
    <s v="10.01.00015"/>
    <s v="Material/Serviços aplicados no Atendimento ao paciente no consultório"/>
    <n v="139882.23999999999"/>
    <n v="6.3314637699011221E-4"/>
    <n v="93.861329118351691"/>
    <x v="1"/>
  </r>
  <r>
    <x v="1"/>
    <s v="10.01.00017"/>
    <s v="DARF"/>
    <n v="139863.44"/>
    <n v="6.3306128290034494E-4"/>
    <n v="93.861962179634588"/>
    <x v="0"/>
  </r>
  <r>
    <x v="1"/>
    <s v="10.01.00015"/>
    <s v="Material de Uso e Consumo para Procedimentos Odontologicos"/>
    <n v="139861.07999999999"/>
    <n v="6.3305060087631021E-4"/>
    <n v="93.86259523023547"/>
    <x v="1"/>
  </r>
  <r>
    <x v="0"/>
    <s v="10.01.00037"/>
    <s v="Honorários Advocatícios "/>
    <n v="139835"/>
    <n v="6.3293255545816504E-4"/>
    <n v="93.863228162790932"/>
    <x v="0"/>
  </r>
  <r>
    <x v="1"/>
    <s v="10.01.00015"/>
    <s v="Despesas diversas do consultório"/>
    <n v="139827.69"/>
    <n v="6.3289946834134598E-4"/>
    <n v="93.863861062259275"/>
    <x v="0"/>
  </r>
  <r>
    <x v="1"/>
    <s v="10.01.00015"/>
    <s v="Prestadores"/>
    <n v="139812.67000000001"/>
    <n v="6.3283148359515951E-4"/>
    <n v="93.864493893742875"/>
    <x v="0"/>
  </r>
  <r>
    <x v="0"/>
    <s v="10.01.00015"/>
    <s v="Despesas de custeios necessários as atividades operacionais"/>
    <n v="139798.87"/>
    <n v="6.3276902091224517E-4"/>
    <n v="93.865126662763785"/>
    <x v="0"/>
  </r>
  <r>
    <x v="0"/>
    <s v="10.01.00018"/>
    <s v="Devolução excesso do teto do Interino- FERMOJUPI"/>
    <n v="139795.68"/>
    <n v="6.3275458207467299E-4"/>
    <n v="93.865759417345856"/>
    <x v="0"/>
  </r>
  <r>
    <x v="0"/>
    <s v="10.01.00015"/>
    <s v="material aplicado na atividade"/>
    <n v="139789.74"/>
    <n v="6.3272769596333159E-4"/>
    <n v="93.866392145041814"/>
    <x v="1"/>
  </r>
  <r>
    <x v="0"/>
    <s v="10.01.00006"/>
    <s v="SERVICOS PRESTADOS POR TERCEIROS"/>
    <n v="139749.19"/>
    <n v="6.3254415525375372E-4"/>
    <n v="93.867024689197066"/>
    <x v="1"/>
  </r>
  <r>
    <x v="1"/>
    <s v="10.01.00015"/>
    <s v="Materia p/ Uso e Consumo da atividade"/>
    <n v="139738.4"/>
    <n v="6.324953166777648E-4"/>
    <n v="93.867657184513746"/>
    <x v="1"/>
  </r>
  <r>
    <x v="1"/>
    <s v="10.01.00015"/>
    <s v="Material de procedimento estético"/>
    <n v="139720.97"/>
    <n v="6.324164235934753E-4"/>
    <n v="93.868289600937345"/>
    <x v="1"/>
  </r>
  <r>
    <x v="1"/>
    <s v="10.01.00018"/>
    <s v="Aluguel Moto "/>
    <n v="139710.95000000001"/>
    <n v="6.3237107025414187E-4"/>
    <n v="93.868921972007598"/>
    <x v="1"/>
  </r>
  <r>
    <x v="1"/>
    <s v="10.01.00017"/>
    <s v="Serviços de Terceiros Pessoa Juridica"/>
    <n v="139696.57"/>
    <n v="6.3230598232803261E-4"/>
    <n v="93.86955427798992"/>
    <x v="1"/>
  </r>
  <r>
    <x v="1"/>
    <s v="10.01.00021"/>
    <s v="Cota mensal - ONR"/>
    <n v="139678.23000000001"/>
    <n v="6.3222297032769579E-4"/>
    <n v="93.870186500960244"/>
    <x v="0"/>
  </r>
  <r>
    <x v="0"/>
    <s v="10.01.00015"/>
    <s v="Material Utilizado no Consultorio"/>
    <n v="139677.56"/>
    <n v="6.3221993771917743E-4"/>
    <n v="93.870818720897958"/>
    <x v="1"/>
  </r>
  <r>
    <x v="1"/>
    <s v="10.01.00005"/>
    <s v="Compra perfumaria e cosméticos"/>
    <n v="139663.96"/>
    <n v="6.3215838029253722E-4"/>
    <n v="93.871450879278257"/>
    <x v="0"/>
  </r>
  <r>
    <x v="1"/>
    <s v="10.01.00015"/>
    <s v="Serviços de Contabilidade"/>
    <n v="139653.04"/>
    <n v="6.3210895329997036E-4"/>
    <n v="93.872082988231554"/>
    <x v="0"/>
  </r>
  <r>
    <x v="1"/>
    <s v="10.01.00016"/>
    <s v="Material de Uso na Clínica"/>
    <n v="139651.93"/>
    <n v="6.3210392912764891E-4"/>
    <n v="93.872715092160675"/>
    <x v="1"/>
  </r>
  <r>
    <x v="0"/>
    <s v="10.01.00016"/>
    <s v="Serviços de Prótese Dentária"/>
    <n v="139647.26"/>
    <n v="6.3208279139364827E-4"/>
    <n v="93.873347174952073"/>
    <x v="0"/>
  </r>
  <r>
    <x v="1"/>
    <s v="10.02.00002"/>
    <s v="Aluguel de equipamentos"/>
    <n v="139624.1"/>
    <n v="6.3197796271710507E-4"/>
    <n v="93.873979152914785"/>
    <x v="1"/>
  </r>
  <r>
    <x v="0"/>
    <s v="10.01.00019"/>
    <s v="Selos de Autenticidade"/>
    <n v="139621.24"/>
    <n v="6.3196501755238507E-4"/>
    <n v="93.874611117932332"/>
    <x v="0"/>
  </r>
  <r>
    <x v="0"/>
    <s v="10.01.00025"/>
    <s v="Material Aplicado"/>
    <n v="139610.25"/>
    <n v="6.3191527372012213E-4"/>
    <n v="93.875243033206047"/>
    <x v="1"/>
  </r>
  <r>
    <x v="0"/>
    <s v="10.01.00015"/>
    <s v="Materiais Clínicos"/>
    <n v="139583"/>
    <n v="6.3179193255277332E-4"/>
    <n v="93.875874825138595"/>
    <x v="1"/>
  </r>
  <r>
    <x v="1"/>
    <s v="10.01.00015"/>
    <s v="Despesa de custeio e material de consumo"/>
    <n v="139553.22"/>
    <n v="6.3165713989355679E-4"/>
    <n v="93.876506482278486"/>
    <x v="1"/>
  </r>
  <r>
    <x v="1"/>
    <s v="10.01.00001"/>
    <s v="LABORATORIOS  / PROTETICOS"/>
    <n v="139544.99"/>
    <n v="6.3161988859787663E-4"/>
    <n v="93.877138102167081"/>
    <x v="0"/>
  </r>
  <r>
    <x v="1"/>
    <s v="10.01.00015"/>
    <s v="Materiais de consumo médico"/>
    <n v="139542.51"/>
    <n v="6.3160866342007764E-4"/>
    <n v="93.877769710830506"/>
    <x v="1"/>
  </r>
  <r>
    <x v="0"/>
    <s v="10.01.00015"/>
    <s v="Proteticos/Dentistas"/>
    <n v="139534.85"/>
    <n v="6.3157399210477872E-4"/>
    <n v="93.878401284822615"/>
    <x v="0"/>
  </r>
  <r>
    <x v="0"/>
    <s v="10.01.00016"/>
    <s v="JJGC Industria e Comercio de Materiais Dentarios SA"/>
    <n v="139532.6"/>
    <n v="6.31563807971695E-4"/>
    <n v="93.879032848630587"/>
    <x v="1"/>
  </r>
  <r>
    <x v="1"/>
    <s v="10.01.00026"/>
    <s v="Vale Alimentação"/>
    <n v="139531.85"/>
    <n v="6.3156041326066698E-4"/>
    <n v="93.879664409043841"/>
    <x v="1"/>
  </r>
  <r>
    <x v="0"/>
    <s v="10.01.00015"/>
    <s v="Aquisição de material odontológico "/>
    <n v="139504.88"/>
    <n v="6.3143833945210185E-4"/>
    <n v="93.880295847383294"/>
    <x v="1"/>
  </r>
  <r>
    <x v="0"/>
    <s v="10.01.00024"/>
    <s v="Laboratórios e Protéticos"/>
    <n v="139502"/>
    <n v="6.3142530376175449E-4"/>
    <n v="93.88092727268706"/>
    <x v="0"/>
  </r>
  <r>
    <x v="0"/>
    <s v="10.01.00019"/>
    <s v="Material de consumo Necessario a Percepção da Receita"/>
    <n v="139490.78"/>
    <n v="6.3137451888477638E-4"/>
    <n v="93.881558647205949"/>
    <x v="1"/>
  </r>
  <r>
    <x v="1"/>
    <s v="10.01.00015"/>
    <s v="Insumo para atendimento "/>
    <n v="139485.42000000001"/>
    <n v="6.3135025801663001E-4"/>
    <n v="93.882189997463968"/>
    <x v="1"/>
  </r>
  <r>
    <x v="0"/>
    <s v="10.01.00015"/>
    <s v="Material de consumo do consultório "/>
    <n v="139475.12"/>
    <n v="6.3130363731851268E-4"/>
    <n v="93.882821301101288"/>
    <x v="1"/>
  </r>
  <r>
    <x v="1"/>
    <s v="10.01.00015"/>
    <s v="Serviços Tomados PJ"/>
    <n v="139470.07"/>
    <n v="6.3128077959759114E-4"/>
    <n v="93.883452581880888"/>
    <x v="0"/>
  </r>
  <r>
    <x v="0"/>
    <s v="10.01.00006"/>
    <s v="Investimento em Propaganda "/>
    <n v="139463.44"/>
    <n v="6.3125077035210413E-4"/>
    <n v="93.884083832651243"/>
    <x v="0"/>
  </r>
  <r>
    <x v="0"/>
    <s v="10.01.00017"/>
    <s v="Material Aplicado ao Paciente"/>
    <n v="139446.78"/>
    <n v="6.3117536250446979E-4"/>
    <n v="93.884715008013742"/>
    <x v="1"/>
  </r>
  <r>
    <x v="0"/>
    <s v="10.01.00017"/>
    <s v="Marketing do escritório/consultório"/>
    <n v="139438.47"/>
    <n v="6.3113774910628019E-4"/>
    <n v="93.885346145762853"/>
    <x v="0"/>
  </r>
  <r>
    <x v="0"/>
    <s v="10.01.00016"/>
    <s v="DESPESAS ADMINISTRATIVAS "/>
    <n v="139405.18"/>
    <n v="6.3098706919945276E-4"/>
    <n v="93.885977132832053"/>
    <x v="0"/>
  </r>
  <r>
    <x v="0"/>
    <s v="10.01.00023"/>
    <s v="Material de Consumo"/>
    <n v="139401.76999999999"/>
    <n v="6.3097163457997898E-4"/>
    <n v="93.886608104466632"/>
    <x v="1"/>
  </r>
  <r>
    <x v="1"/>
    <s v="10.01.00019"/>
    <s v="Compra de Selos "/>
    <n v="139400"/>
    <n v="6.3096362306195306E-4"/>
    <n v="93.887239068089698"/>
    <x v="0"/>
  </r>
  <r>
    <x v="1"/>
    <s v="10.01.00016"/>
    <s v="Serviços protéticos"/>
    <n v="139389.04999999999"/>
    <n v="6.3091406028094495E-4"/>
    <n v="93.887869982149979"/>
    <x v="0"/>
  </r>
  <r>
    <x v="0"/>
    <s v="10.01.00001"/>
    <s v="FGTS - Funcionários"/>
    <n v="139380.06"/>
    <n v="6.3087336901142331E-4"/>
    <n v="93.888500855518984"/>
    <x v="0"/>
  </r>
  <r>
    <x v="0"/>
    <s v="10.01.00017"/>
    <s v="Material cosumido ligado a profissão com nota fiscal"/>
    <n v="139370.63"/>
    <n v="6.3083068617809848E-4"/>
    <n v="93.889131686205161"/>
    <x v="1"/>
  </r>
  <r>
    <x v="0"/>
    <s v="10.01.00015"/>
    <s v="Material de uso e consumo conforme"/>
    <n v="139362.10999999999"/>
    <n v="6.3079212226082085E-4"/>
    <n v="93.889762478327427"/>
    <x v="1"/>
  </r>
  <r>
    <x v="0"/>
    <s v="10.01.00015"/>
    <s v="PRESTADOR DE SERVICO"/>
    <n v="139349.34"/>
    <n v="6.3073432164771832E-4"/>
    <n v="93.890393212649073"/>
    <x v="0"/>
  </r>
  <r>
    <x v="1"/>
    <s v="10.01.00023"/>
    <s v="Outras Despesas"/>
    <n v="139340.63"/>
    <n v="6.3069489773698046E-4"/>
    <n v="93.89102390754681"/>
    <x v="0"/>
  </r>
  <r>
    <x v="1"/>
    <s v="10.01.00033"/>
    <s v="Aquisição e montagem moveis"/>
    <n v="139324.29"/>
    <n v="6.3062093829938473E-4"/>
    <n v="93.891654528485105"/>
    <x v="1"/>
  </r>
  <r>
    <x v="0"/>
    <s v="10.01.00008"/>
    <s v="Material médico consumível"/>
    <n v="139310.10999999999"/>
    <n v="6.305567556295496E-4"/>
    <n v="93.892285085240729"/>
    <x v="1"/>
  </r>
  <r>
    <x v="1"/>
    <s v="10.01.00034"/>
    <s v="Recolhimento de ISSQN"/>
    <n v="139299.06"/>
    <n v="6.3050674022040447E-4"/>
    <n v="93.892915591980952"/>
    <x v="0"/>
  </r>
  <r>
    <x v="1"/>
    <s v="10.01.00046"/>
    <s v="SALARIOS E ENCARGOS - CONTRIBUIÇOES PREVIDENCIARIAS"/>
    <n v="139296.70000000001"/>
    <n v="6.3049605819636984E-4"/>
    <n v="93.893546088039145"/>
    <x v="0"/>
  </r>
  <r>
    <x v="0"/>
    <s v="10.01.00015"/>
    <s v="Outras Despesas com consultorio"/>
    <n v="139286.65"/>
    <n v="6.3045056906859526E-4"/>
    <n v="93.894176538608207"/>
    <x v="0"/>
  </r>
  <r>
    <x v="1"/>
    <s v="10.01.00015"/>
    <s v="Insumos aplicados ao serviço"/>
    <n v="139282.47"/>
    <n v="6.3043164921246621E-4"/>
    <n v="93.89480697025742"/>
    <x v="1"/>
  </r>
  <r>
    <x v="0"/>
    <s v="11.01.00020"/>
    <s v="Outras despesas não dedutíveis"/>
    <n v="139260.47"/>
    <n v="6.3033207102231286E-4"/>
    <n v="93.895437302328446"/>
    <x v="0"/>
  </r>
  <r>
    <x v="0"/>
    <s v="10.01.00041"/>
    <s v="Selos de Autenticidade"/>
    <n v="139212.5"/>
    <n v="6.3011494530496514E-4"/>
    <n v="93.896067417273755"/>
    <x v="0"/>
  </r>
  <r>
    <x v="0"/>
    <s v="10.01.00018"/>
    <s v="Serviços Profissionais"/>
    <n v="139211.10999999999"/>
    <n v="6.3010865377385991E-4"/>
    <n v="93.896697525927536"/>
    <x v="0"/>
  </r>
  <r>
    <x v="0"/>
    <s v="10.01.00018"/>
    <s v="Emolumentos ao Registro Civil"/>
    <n v="139202.87"/>
    <n v="6.3007135721536618E-4"/>
    <n v="93.897327597284757"/>
    <x v="0"/>
  </r>
  <r>
    <x v="1"/>
    <s v="10.01.00017"/>
    <s v="Material de Procedimento"/>
    <n v="139195.9"/>
    <n v="6.3003980903421309E-4"/>
    <n v="93.897957637093796"/>
    <x v="1"/>
  </r>
  <r>
    <x v="0"/>
    <s v="10.01.00015"/>
    <s v="SERVICOS DE TERCEIROS"/>
    <n v="139195.44"/>
    <n v="6.3003772694478265E-4"/>
    <n v="93.898587674820746"/>
    <x v="1"/>
  </r>
  <r>
    <x v="0"/>
    <s v="10.01.00033"/>
    <s v="DESPESAS COM PLANO DE SAUDE PARA EMPREGADOS"/>
    <n v="139130.42000000001"/>
    <n v="6.2974342813006622E-4"/>
    <n v="93.899217418248881"/>
    <x v="1"/>
  </r>
  <r>
    <x v="0"/>
    <s v="10.01.00019"/>
    <s v="Dentista"/>
    <n v="139118.03"/>
    <n v="6.2968734750388437E-4"/>
    <n v="93.899847105596379"/>
    <x v="0"/>
  </r>
  <r>
    <x v="1"/>
    <s v="10.01.00015"/>
    <s v="Material Aplicado no Consultório"/>
    <n v="139067.26"/>
    <n v="6.2945754819869893E-4"/>
    <n v="93.900476563144579"/>
    <x v="1"/>
  </r>
  <r>
    <x v="1"/>
    <s v="10.01.00012"/>
    <s v="Material de CONSULTÓRIO"/>
    <n v="139059.41"/>
    <n v="6.2942201688993967E-4"/>
    <n v="93.901105985161465"/>
    <x v="1"/>
  </r>
  <r>
    <x v="0"/>
    <s v="10.01.00015"/>
    <s v="Despesas com Material Odontologico"/>
    <n v="139039.88"/>
    <n v="6.2933361861477186E-4"/>
    <n v="93.901735318780084"/>
    <x v="1"/>
  </r>
  <r>
    <x v="0"/>
    <s v="10.01.00012"/>
    <s v="Material para consultorio ou procedimentos dermatologicos"/>
    <n v="139031.87"/>
    <n v="6.292973631009933E-4"/>
    <n v="93.902364616143188"/>
    <x v="1"/>
  </r>
  <r>
    <x v="0"/>
    <s v="10.01.00020"/>
    <s v="Contabilidade"/>
    <n v="139023.85"/>
    <n v="6.2926106232440106E-4"/>
    <n v="93.902993877205517"/>
    <x v="0"/>
  </r>
  <r>
    <x v="0"/>
    <s v="10.01.00020"/>
    <s v="Taxa Fiscalizaçao Judicial DAP/TFJ"/>
    <n v="139012.62"/>
    <n v="6.2921023218460916E-4"/>
    <n v="93.903623087437708"/>
    <x v="0"/>
  </r>
  <r>
    <x v="0"/>
    <s v="10.01.00019"/>
    <s v="Serviços Administrativos"/>
    <n v="139011.32"/>
    <n v="6.2920434801882748E-4"/>
    <n v="93.904252291785724"/>
    <x v="0"/>
  </r>
  <r>
    <x v="0"/>
    <s v="10.01.00016"/>
    <s v="Materiais de consumo odontológico"/>
    <n v="139010.54999999999"/>
    <n v="6.2920086278217199E-4"/>
    <n v="93.904881492648499"/>
    <x v="1"/>
  </r>
  <r>
    <x v="1"/>
    <s v="10.01.00018"/>
    <s v="Fermoju"/>
    <n v="139001.12"/>
    <n v="6.2915817994884727E-4"/>
    <n v="93.905510650828447"/>
    <x v="0"/>
  </r>
  <r>
    <x v="1"/>
    <s v="10.01.00012"/>
    <s v="Material de CONSUMO ODONTOLOGICO"/>
    <n v="138997.63"/>
    <n v="6.2914238322686383E-4"/>
    <n v="93.906139793211679"/>
    <x v="1"/>
  </r>
  <r>
    <x v="1"/>
    <s v="10.01.00024"/>
    <s v="Taxas e Contribuições"/>
    <n v="138996.47"/>
    <n v="6.2913713274047399E-4"/>
    <n v="93.906768930344413"/>
    <x v="0"/>
  </r>
  <r>
    <x v="1"/>
    <s v="10.01.00021"/>
    <s v="Plano de Saúde"/>
    <n v="138995.12"/>
    <n v="6.2913102226062358E-4"/>
    <n v="93.907398061366678"/>
    <x v="1"/>
  </r>
  <r>
    <x v="1"/>
    <s v="10.01.00017"/>
    <s v="Cursos e Especializações"/>
    <n v="138987.54"/>
    <n v="6.2909671304783453E-4"/>
    <n v="93.908027158079719"/>
    <x v="0"/>
  </r>
  <r>
    <x v="1"/>
    <s v="11.01.00020"/>
    <s v="Despesas com Serviços - ND"/>
    <n v="138969.43"/>
    <n v="6.2901474209221277E-4"/>
    <n v="93.908656172821807"/>
    <x v="0"/>
  </r>
  <r>
    <x v="1"/>
    <s v="10.01.00035"/>
    <s v="SALARIO E ENCARGOS CONTRIBUICAO PREVIDENCIARIA"/>
    <n v="138961.12"/>
    <n v="6.2897712869402318E-4"/>
    <n v="93.909285149950506"/>
    <x v="0"/>
  </r>
  <r>
    <x v="0"/>
    <s v="10.01.00022"/>
    <s v="Honorários Contábeis"/>
    <n v="138958.91"/>
    <n v="6.2896712561219417E-4"/>
    <n v="93.909914117076113"/>
    <x v="0"/>
  </r>
  <r>
    <x v="0"/>
    <s v="10.01.00007"/>
    <s v="ENERGIA ELÉTRICA"/>
    <n v="138953.53"/>
    <n v="6.2894277421842034E-4"/>
    <n v="93.910543059850326"/>
    <x v="1"/>
  </r>
  <r>
    <x v="0"/>
    <s v="10.01.00020"/>
    <s v="Materiais para prestação de serviços do consultório"/>
    <n v="138951.87"/>
    <n v="6.2893526059134511E-4"/>
    <n v="93.911171995110919"/>
    <x v="1"/>
  </r>
  <r>
    <x v="0"/>
    <s v="10.01.00016"/>
    <s v="Serviços de terceiros sem vinculo empregatício"/>
    <n v="138951.67000000001"/>
    <n v="6.2893435533507109E-4"/>
    <n v="93.911800929466253"/>
    <x v="1"/>
  </r>
  <r>
    <x v="1"/>
    <s v="10.01.00022"/>
    <s v="Protese odontologica"/>
    <n v="138922"/>
    <n v="6.2880006056680515E-4"/>
    <n v="93.912429729526821"/>
    <x v="0"/>
  </r>
  <r>
    <x v="1"/>
    <s v="10.01.00025"/>
    <s v="INSS / IRRF"/>
    <n v="138907.76"/>
    <n v="6.2873560632008784E-4"/>
    <n v="93.913058465133147"/>
    <x v="0"/>
  </r>
  <r>
    <x v="0"/>
    <s v="10.01.00017"/>
    <s v="Prestadores de Serviços "/>
    <n v="138886.62"/>
    <n v="6.286399207319133E-4"/>
    <n v="93.913687105053882"/>
    <x v="0"/>
  </r>
  <r>
    <x v="1"/>
    <s v="10.01.00020"/>
    <s v="Material aplicado"/>
    <n v="138870.51"/>
    <n v="6.2856700233903284E-4"/>
    <n v="93.914315672056219"/>
    <x v="1"/>
  </r>
  <r>
    <x v="1"/>
    <s v="10.01.00017"/>
    <s v="Serviços tomados de terceiros"/>
    <n v="138830.93"/>
    <n v="6.2838785212238437E-4"/>
    <n v="93.914944059908336"/>
    <x v="1"/>
  </r>
  <r>
    <x v="0"/>
    <s v="10.01.00016"/>
    <s v="Próteses"/>
    <n v="138830.5"/>
    <n v="6.2838590582139507E-4"/>
    <n v="93.915572445814163"/>
    <x v="0"/>
  </r>
  <r>
    <x v="1"/>
    <s v="10.01.00015"/>
    <s v="Pagamentos a Terceiros"/>
    <n v="138827.4"/>
    <n v="6.2837187434914622E-4"/>
    <n v="93.916200817688519"/>
    <x v="1"/>
  </r>
  <r>
    <x v="0"/>
    <s v="10.01.00019"/>
    <s v="Remuneração com terceiros"/>
    <n v="138826.75"/>
    <n v="6.2836893226625532E-4"/>
    <n v="93.916829186620788"/>
    <x v="1"/>
  </r>
  <r>
    <x v="0"/>
    <s v="10.01.00006"/>
    <s v="Emolumentos pagos a terceiros, fornecedores, prestadores de serviço"/>
    <n v="138793.57"/>
    <n v="6.282187502503788E-4"/>
    <n v="93.917457405371039"/>
    <x v="0"/>
  </r>
  <r>
    <x v="1"/>
    <s v="10.01.00049"/>
    <s v="ASSESSORIA E CONSULTORIA CONTÁBEIS"/>
    <n v="138769.26"/>
    <n v="6.2810871635025944E-4"/>
    <n v="93.918085514087394"/>
    <x v="0"/>
  </r>
  <r>
    <x v="0"/>
    <s v="10.01.00012"/>
    <s v="Material de Consultório/ Uso e Consumo"/>
    <n v="138758.64000000001"/>
    <n v="6.2806064724210361E-4"/>
    <n v="93.918713574734639"/>
    <x v="1"/>
  </r>
  <r>
    <x v="1"/>
    <s v="10.01.00018"/>
    <s v="MATERIAL APLICADO EM SERVIÇOS ODONTOLÓGICOS"/>
    <n v="138754.06"/>
    <n v="6.280399168734263E-4"/>
    <n v="93.919341614651515"/>
    <x v="1"/>
  </r>
  <r>
    <x v="0"/>
    <s v="10.01.00018"/>
    <s v="Divulgações e propagandas"/>
    <n v="138745.59"/>
    <n v="6.2800157927021718E-4"/>
    <n v="93.919969616230787"/>
    <x v="0"/>
  </r>
  <r>
    <x v="0"/>
    <s v="10.01.00018"/>
    <s v="Protese"/>
    <n v="138744.72"/>
    <n v="6.279976414054248E-4"/>
    <n v="93.920597613872189"/>
    <x v="0"/>
  </r>
  <r>
    <x v="0"/>
    <s v="10.01.00015"/>
    <s v="Material Médico/Odontológico"/>
    <n v="138744.69"/>
    <n v="6.2799750561698376E-4"/>
    <n v="93.921225611377807"/>
    <x v="1"/>
  </r>
  <r>
    <x v="1"/>
    <s v="10.01.00017"/>
    <s v="Serviço Tomado"/>
    <n v="138725.9"/>
    <n v="6.2791245679003006E-4"/>
    <n v="93.921853523834599"/>
    <x v="0"/>
  </r>
  <r>
    <x v="1"/>
    <s v="10.01.00015"/>
    <s v="material de consumo odontológico"/>
    <n v="138708.38"/>
    <n v="6.2783315634041723E-4"/>
    <n v="93.922481356990943"/>
    <x v="1"/>
  </r>
  <r>
    <x v="1"/>
    <s v="10.01.00019"/>
    <s v="Serviços de Protético"/>
    <n v="138687.82"/>
    <n v="6.2774009599543762E-4"/>
    <n v="93.923109097086936"/>
    <x v="0"/>
  </r>
  <r>
    <x v="0"/>
    <s v="10.01.00016"/>
    <s v="SERVIÇOS PROTETICOS"/>
    <n v="138664.10999999999"/>
    <n v="6.2763277786414043E-4"/>
    <n v="93.9237367298648"/>
    <x v="0"/>
  </r>
  <r>
    <x v="0"/>
    <s v="10.01.00020"/>
    <s v="Taxas diversas"/>
    <n v="138662.5"/>
    <n v="6.2762549055113393E-4"/>
    <n v="93.924364355355351"/>
    <x v="0"/>
  </r>
  <r>
    <x v="0"/>
    <s v="10.01.00015"/>
    <s v="Material Utilizado na Atividade profissional"/>
    <n v="138650.94"/>
    <n v="6.2757316673848975E-4"/>
    <n v="93.92499192852209"/>
    <x v="1"/>
  </r>
  <r>
    <x v="1"/>
    <s v="10.01.00003"/>
    <s v="funjecc 5%"/>
    <n v="138649.42000000001"/>
    <n v="6.2756628679080646E-4"/>
    <n v="93.925619494808885"/>
    <x v="0"/>
  </r>
  <r>
    <x v="0"/>
    <s v="10.01.00011"/>
    <s v="Material de conservação e limpeza"/>
    <n v="138631.41"/>
    <n v="6.2748476846332193E-4"/>
    <n v="93.926246979577343"/>
    <x v="1"/>
  </r>
  <r>
    <x v="0"/>
    <s v="10.01.00017"/>
    <s v="ENCARGOS TRABALHISTAS"/>
    <n v="138621.65"/>
    <n v="6.2744059195714481E-4"/>
    <n v="93.926874420169298"/>
    <x v="0"/>
  </r>
  <r>
    <x v="1"/>
    <s v="10.01.00021"/>
    <s v="Sistemas de informática - aquisição e manutenção"/>
    <n v="138571.84"/>
    <n v="6.2721513788207509E-4"/>
    <n v="93.927501635307181"/>
    <x v="1"/>
  </r>
  <r>
    <x v="0"/>
    <s v="10.01.00018"/>
    <s v="Investimento de divulgação em mídias digitais"/>
    <n v="138565.44"/>
    <n v="6.2718616968130336E-4"/>
    <n v="93.928128821476861"/>
    <x v="0"/>
  </r>
  <r>
    <x v="1"/>
    <s v="10.01.00015"/>
    <s v="Despesas com materiais e serviços odontológicos"/>
    <n v="138531.06"/>
    <n v="6.2703055612778195E-4"/>
    <n v="93.928755852032992"/>
    <x v="1"/>
  </r>
  <r>
    <x v="1"/>
    <s v="10.01.00015"/>
    <s v="Despesas de consultorio"/>
    <n v="138511.26999999999"/>
    <n v="6.2694098101945771E-4"/>
    <n v="93.929382793014014"/>
    <x v="0"/>
  </r>
  <r>
    <x v="1"/>
    <s v="10.01.00015"/>
    <s v="MATERIAL DE INSUMOS ODONTOLOGICOS"/>
    <n v="138496"/>
    <n v="6.268718647029286E-4"/>
    <n v="93.93000966487871"/>
    <x v="1"/>
  </r>
  <r>
    <x v="0"/>
    <s v="10.01.00015"/>
    <s v="Royalties"/>
    <n v="138475.32"/>
    <n v="6.2677826120418462E-4"/>
    <n v="93.930636443139917"/>
    <x v="0"/>
  </r>
  <r>
    <x v="1"/>
    <s v="10.01.00018"/>
    <s v="Serviços pago a pessoa jurídica "/>
    <n v="138473.45000000001"/>
    <n v="6.2676979705802158E-4"/>
    <n v="93.931263212936969"/>
    <x v="0"/>
  </r>
  <r>
    <x v="1"/>
    <s v="10.01.00016"/>
    <s v="Prótese dentária"/>
    <n v="138455.24"/>
    <n v="6.2668737347426281E-4"/>
    <n v="93.931889900310438"/>
    <x v="0"/>
  </r>
  <r>
    <x v="0"/>
    <s v="10.01.00015"/>
    <s v="Material e ou Produtos técnicos para procedimentos"/>
    <n v="138452.87"/>
    <n v="6.2667664618741461E-4"/>
    <n v="93.93251657695663"/>
    <x v="1"/>
  </r>
  <r>
    <x v="1"/>
    <s v="10.01.00003"/>
    <s v="PLANO DE SAÚDE "/>
    <n v="138444.24"/>
    <n v="6.2663758437918619E-4"/>
    <n v="93.933143214541005"/>
    <x v="1"/>
  </r>
  <r>
    <x v="0"/>
    <s v="10.01.00019"/>
    <s v="Material e afins necessário para execução da atividade"/>
    <n v="138439.79999999999"/>
    <n v="6.2661748768990072E-4"/>
    <n v="93.933769832028702"/>
    <x v="1"/>
  </r>
  <r>
    <x v="0"/>
    <s v="10.01.00015"/>
    <s v="Fretes e Carretos"/>
    <n v="138416.04"/>
    <n v="6.2650994324453535E-4"/>
    <n v="93.934396341971947"/>
    <x v="0"/>
  </r>
  <r>
    <x v="1"/>
    <s v="10.01.00013"/>
    <s v="Remuneração paga a terceiros, com vínculo empregatício, INSS e FGTS (Salários)"/>
    <n v="138391.17000000001"/>
    <n v="6.2639737462684853E-4"/>
    <n v="93.935022739346579"/>
    <x v="0"/>
  </r>
  <r>
    <x v="1"/>
    <s v="10.01.00016"/>
    <s v="Impressos Graficos - D"/>
    <n v="138385.97"/>
    <n v="6.2637383796372125E-4"/>
    <n v="93.935649113184539"/>
    <x v="0"/>
  </r>
  <r>
    <x v="0"/>
    <s v="10.03.00004"/>
    <s v="Softwares, informática e arquivo de segurança."/>
    <n v="138384.12"/>
    <n v="6.2636546434318558E-4"/>
    <n v="93.936275478648881"/>
    <x v="0"/>
  </r>
  <r>
    <x v="0"/>
    <s v="10.01.00012"/>
    <s v="Material de escritório / Material para prestação de serviço"/>
    <n v="138359.63"/>
    <n v="6.2625461571241966E-4"/>
    <n v="93.936901733264591"/>
    <x v="1"/>
  </r>
  <r>
    <x v="1"/>
    <s v="10.01.00029"/>
    <s v="Essedente do Teto Maximo"/>
    <n v="138356.04"/>
    <n v="6.2623836636229921E-4"/>
    <n v="93.937527971630956"/>
    <x v="0"/>
  </r>
  <r>
    <x v="0"/>
    <s v="10.01.00015"/>
    <s v="Materiais de Consumo Consultório "/>
    <n v="138353.53"/>
    <n v="6.2622700539605896E-4"/>
    <n v="93.938154198636354"/>
    <x v="1"/>
  </r>
  <r>
    <x v="1"/>
    <s v="10.01.00024"/>
    <s v="Folha de Pagamento"/>
    <n v="138347.01999999999"/>
    <n v="6.2619753930433621E-4"/>
    <n v="93.938780396175659"/>
    <x v="0"/>
  </r>
  <r>
    <x v="0"/>
    <s v="10.01.00012"/>
    <s v="HONORÁRIOS ADVOCATÍCIOS"/>
    <n v="138339.9"/>
    <n v="6.2616531218097761E-4"/>
    <n v="93.939406561487843"/>
    <x v="0"/>
  </r>
  <r>
    <x v="0"/>
    <s v="10.01.00015"/>
    <s v="Material para procedimentos técnicos"/>
    <n v="138297.54"/>
    <n v="6.25973578902119E-4"/>
    <n v="93.940032535066749"/>
    <x v="1"/>
  </r>
  <r>
    <x v="1"/>
    <s v="10.01.00016"/>
    <s v="Protético Dentário"/>
    <n v="138272.32999999999"/>
    <n v="6.2585947134876599E-4"/>
    <n v="93.940658394538104"/>
    <x v="0"/>
  </r>
  <r>
    <x v="0"/>
    <s v="10.01.00016"/>
    <s v="Material de Uso/Consumo"/>
    <n v="138239.96"/>
    <n v="6.2571295562079967E-4"/>
    <n v="93.941284107493729"/>
    <x v="1"/>
  </r>
  <r>
    <x v="0"/>
    <s v="10.01.00015"/>
    <s v="Material odontológico Dental"/>
    <n v="138229.01"/>
    <n v="6.2566339283979156E-4"/>
    <n v="93.941909770886568"/>
    <x v="1"/>
  </r>
  <r>
    <x v="1"/>
    <s v="10.01.00018"/>
    <s v="Despesas com material e medicamento usados na prestação de serviços"/>
    <n v="138188.23000000001"/>
    <n v="6.2547881108549841E-4"/>
    <n v="93.942535249697656"/>
    <x v="1"/>
  </r>
  <r>
    <x v="0"/>
    <s v="10.01.00015"/>
    <s v="Material odontologico/dentais/implantes"/>
    <n v="138175.32"/>
    <n v="6.2542037679300393E-4"/>
    <n v="93.943160670074448"/>
    <x v="1"/>
  </r>
  <r>
    <x v="1"/>
    <s v="10.01.00015"/>
    <s v="LABORATORIO DE PROTESE"/>
    <n v="138174.42000000001"/>
    <n v="6.254163031397704E-4"/>
    <n v="93.943786086377585"/>
    <x v="0"/>
  </r>
  <r>
    <x v="0"/>
    <s v="10.01.00028"/>
    <s v="Valor para vale alimentação dos funcionários"/>
    <n v="138164.09"/>
    <n v="6.2536954665321203E-4"/>
    <n v="93.944411455924239"/>
    <x v="1"/>
  </r>
  <r>
    <x v="1"/>
    <s v="10.01.00015"/>
    <s v="Material de Uso e Consumo do consultorio"/>
    <n v="138159.13"/>
    <n v="6.2534709629761393E-4"/>
    <n v="93.945036803020542"/>
    <x v="1"/>
  </r>
  <r>
    <x v="0"/>
    <s v="10.01.00019"/>
    <s v="Impostos Federais, INSS e IRRF - Funcionarios"/>
    <n v="138139.79"/>
    <n v="6.2525955801590646E-4"/>
    <n v="93.945662062578563"/>
    <x v="0"/>
  </r>
  <r>
    <x v="1"/>
    <s v="10.01.00015"/>
    <s v="Correios"/>
    <n v="138111.38"/>
    <n v="6.2513096636216759E-4"/>
    <n v="93.946287193544919"/>
    <x v="0"/>
  </r>
  <r>
    <x v="1"/>
    <s v="10.01.00023"/>
    <s v="Material de Consumo"/>
    <n v="138073.37"/>
    <n v="6.2495892240727101E-4"/>
    <n v="93.94691215246732"/>
    <x v="1"/>
  </r>
  <r>
    <x v="1"/>
    <s v="10.01.00015"/>
    <s v=" Remuneração paga a terceiros, sem vínculo empregatício, INSS e FGTS"/>
    <n v="138069.75"/>
    <n v="6.2494253726870942E-4"/>
    <n v="93.947537095004591"/>
    <x v="1"/>
  </r>
  <r>
    <x v="1"/>
    <s v="10.01.00022"/>
    <s v="ALUGUEL"/>
    <n v="138045.81"/>
    <n v="6.2483417809269717E-4"/>
    <n v="93.948161929182689"/>
    <x v="1"/>
  </r>
  <r>
    <x v="1"/>
    <s v="10.01.00018"/>
    <s v="Material Para Uso na Prestação de Serviços"/>
    <n v="138041.79"/>
    <n v="6.2481598244158742E-4"/>
    <n v="93.948786745165137"/>
    <x v="1"/>
  </r>
  <r>
    <x v="1"/>
    <s v="10.01.00017"/>
    <s v="Internet do escritório/consultório"/>
    <n v="138038.21"/>
    <n v="6.2479977835428065E-4"/>
    <n v="93.949411544943487"/>
    <x v="0"/>
  </r>
  <r>
    <x v="1"/>
    <s v="10.01.00002"/>
    <s v="Aluguel do imóvel (sede do cartório)"/>
    <n v="138000"/>
    <n v="6.2462682914310994E-4"/>
    <n v="93.950036171772624"/>
    <x v="1"/>
  </r>
  <r>
    <x v="1"/>
    <s v="10.01.00028"/>
    <s v="Prestação de Serviço"/>
    <n v="137983.42000000001"/>
    <n v="6.2455178339798536E-4"/>
    <n v="93.950660723556027"/>
    <x v="0"/>
  </r>
  <r>
    <x v="0"/>
    <s v="10.01.00016"/>
    <s v="Manutenção de Máquinas e Equipamentos"/>
    <n v="137922.57999999999"/>
    <n v="6.2427640443939777E-4"/>
    <n v="93.951284999960464"/>
    <x v="1"/>
  </r>
  <r>
    <x v="1"/>
    <s v="10.01.00018"/>
    <s v="Serviços contratados"/>
    <n v="137908.88"/>
    <n v="6.2421439438462066E-4"/>
    <n v="93.951909214354842"/>
    <x v="0"/>
  </r>
  <r>
    <x v="0"/>
    <s v="10.16.00001"/>
    <s v="Recivil - Recompe"/>
    <n v="137906.72"/>
    <n v="6.2420461761686016E-4"/>
    <n v="93.952533418972465"/>
    <x v="0"/>
  </r>
  <r>
    <x v="1"/>
    <s v="10.01.00021"/>
    <s v="PLANO DE SAÚDE"/>
    <n v="137905.9"/>
    <n v="6.2420090606613628E-4"/>
    <n v="93.953157619878525"/>
    <x v="1"/>
  </r>
  <r>
    <x v="1"/>
    <s v="10.01.00016"/>
    <s v="Material Médico/ Odontologico"/>
    <n v="137889.69"/>
    <n v="6.2412753504511882E-4"/>
    <n v="93.953781747413572"/>
    <x v="1"/>
  </r>
  <r>
    <x v="1"/>
    <s v="10.02.00001"/>
    <s v="Materiais Odontológicos"/>
    <n v="137839.72"/>
    <n v="6.2390135676502979E-4"/>
    <n v="93.954405648770333"/>
    <x v="1"/>
  </r>
  <r>
    <x v="0"/>
    <s v="10.01.00005"/>
    <s v="ABBVIE"/>
    <n v="137831.37"/>
    <n v="6.2386356231558526E-4"/>
    <n v="93.955029512332644"/>
    <x v="0"/>
  </r>
  <r>
    <x v="0"/>
    <s v="10.01.00016"/>
    <s v="HONORARIOS CONTABEIS"/>
    <n v="137805.25"/>
    <n v="6.2374533584618516E-4"/>
    <n v="93.955653257668487"/>
    <x v="0"/>
  </r>
  <r>
    <x v="1"/>
    <s v="10.01.00013"/>
    <s v="Remuneração paga a terceiros, com vínculo empregatício, INSS, FGTS E CESTA BASICA"/>
    <n v="137799.26"/>
    <n v="6.2371822342077526E-4"/>
    <n v="93.95627697589191"/>
    <x v="0"/>
  </r>
  <r>
    <x v="0"/>
    <s v="10.01.00015"/>
    <s v="Materiais de uso e consumo na atividade"/>
    <n v="137784.82"/>
    <n v="6.2365286391778381E-4"/>
    <n v="93.956900628755832"/>
    <x v="1"/>
  </r>
  <r>
    <x v="0"/>
    <s v="10.02.00039"/>
    <s v="ISSQN - Imposto sobre Serviços de Qualquer natureza"/>
    <n v="137755.63"/>
    <n v="6.2352074176457589E-4"/>
    <n v="93.957524149497601"/>
    <x v="0"/>
  </r>
  <r>
    <x v="0"/>
    <s v="10.01.00017"/>
    <s v="Align Technology do Brasil LTDA - CNPJ:04.799.405/0001-92"/>
    <n v="137740.07"/>
    <n v="6.2345031282644932E-4"/>
    <n v="93.958147599810431"/>
    <x v="0"/>
  </r>
  <r>
    <x v="0"/>
    <s v="10.01.00017"/>
    <s v="medicamentos do consultório"/>
    <n v="137722.46"/>
    <n v="6.2337060501151294E-4"/>
    <n v="93.958770970415443"/>
    <x v="0"/>
  </r>
  <r>
    <x v="0"/>
    <s v="10.01.00028"/>
    <s v="Vale Alimentacao"/>
    <n v="137691.12"/>
    <n v="6.232287513533583E-4"/>
    <n v="93.959394199166795"/>
    <x v="1"/>
  </r>
  <r>
    <x v="0"/>
    <s v="10.01.00015"/>
    <s v="Serviços de protéticos"/>
    <n v="137665.43"/>
    <n v="6.231124711849475E-4"/>
    <n v="93.960017311637984"/>
    <x v="0"/>
  </r>
  <r>
    <x v="0"/>
    <s v="10.01.00015"/>
    <s v="EXERCICIO DA ATIVIDDE"/>
    <n v="137651.54999999999"/>
    <n v="6.2304964639952351E-4"/>
    <n v="93.960640361284376"/>
    <x v="0"/>
  </r>
  <r>
    <x v="1"/>
    <s v="10.01.00019"/>
    <s v="Material aplicado"/>
    <n v="137649.76999999999"/>
    <n v="6.2304158961868381E-4"/>
    <n v="93.961263402873996"/>
    <x v="1"/>
  </r>
  <r>
    <x v="1"/>
    <s v="10.01.00018"/>
    <s v="MATERIAL DESCARTÁVEL / CURATIVO / INSUMOS INJETÁVEIS"/>
    <n v="137638.49"/>
    <n v="6.229905331648234E-4"/>
    <n v="93.961886393407156"/>
    <x v="1"/>
  </r>
  <r>
    <x v="1"/>
    <s v="10.01.00020"/>
    <s v="Material odontologico"/>
    <n v="137638.07999999999"/>
    <n v="6.2298867738946146E-4"/>
    <n v="93.962509382084548"/>
    <x v="1"/>
  </r>
  <r>
    <x v="1"/>
    <s v="10.01.00039"/>
    <s v="Férias"/>
    <n v="137601.85"/>
    <n v="6.228246902154047E-4"/>
    <n v="93.963132206774759"/>
    <x v="0"/>
  </r>
  <r>
    <x v="1"/>
    <s v="10.01.00015"/>
    <s v="Despesas Cartório Mensal"/>
    <n v="137589.26"/>
    <n v="6.2276770433294872E-4"/>
    <n v="93.963754974479087"/>
    <x v="0"/>
  </r>
  <r>
    <x v="1"/>
    <s v="10.02.00011"/>
    <s v="Aluguel de equipamentos"/>
    <n v="137570.68"/>
    <n v="6.2268360602508294E-4"/>
    <n v="93.964377658085112"/>
    <x v="1"/>
  </r>
  <r>
    <x v="0"/>
    <s v="10.01.00024"/>
    <s v="DESPESAS CLEARCORRECT CNPJ 00.489.050/0002-65"/>
    <n v="137540.95000000001"/>
    <n v="6.2254903967993503E-4"/>
    <n v="93.965000207124788"/>
    <x v="0"/>
  </r>
  <r>
    <x v="0"/>
    <s v="10.01.00017"/>
    <s v="Serviço Prestado Protetico"/>
    <n v="137539.70000000001"/>
    <n v="6.2254338182822185E-4"/>
    <n v="93.965622750506611"/>
    <x v="0"/>
  </r>
  <r>
    <x v="0"/>
    <s v="10.01.00016"/>
    <s v="Laboratorio/Protetico"/>
    <n v="137520.29"/>
    <n v="6.2245552670681841E-4"/>
    <n v="93.966245206033321"/>
    <x v="0"/>
  </r>
  <r>
    <x v="0"/>
    <s v="10.02.00001"/>
    <s v="Material Médico e Material Ortodôntico"/>
    <n v="137498.48000000001"/>
    <n v="6.2235680851012551E-4"/>
    <n v="93.966867562841827"/>
    <x v="1"/>
  </r>
  <r>
    <x v="1"/>
    <s v="10.01.00062"/>
    <s v="Encargos Funcionários - FGTS"/>
    <n v="137489.34"/>
    <n v="6.2231543829839825E-4"/>
    <n v="93.967489878280119"/>
    <x v="0"/>
  </r>
  <r>
    <x v="1"/>
    <s v="10.01.00015"/>
    <s v="Material Consultório "/>
    <n v="137478.39000000001"/>
    <n v="6.2226587551739024E-4"/>
    <n v="93.96811214415564"/>
    <x v="1"/>
  </r>
  <r>
    <x v="0"/>
    <s v="10.02.00009"/>
    <s v="INSS - CONTRIBUIÇÃO PREVIDENCIÁRIAS"/>
    <n v="137472.04999999999"/>
    <n v="6.2223717889350048E-4"/>
    <n v="93.968734381334528"/>
    <x v="0"/>
  </r>
  <r>
    <x v="0"/>
    <s v="10.01.00015"/>
    <s v="Materiais odontológicos, medicamentos e próteses"/>
    <n v="137465.12"/>
    <n v="6.2220581176360211E-4"/>
    <n v="93.969356587146294"/>
    <x v="1"/>
  </r>
  <r>
    <x v="1"/>
    <s v="10.01.00015"/>
    <s v="Gastos com dental"/>
    <n v="137459.95000000001"/>
    <n v="6.221824108889163E-4"/>
    <n v="93.969978769557187"/>
    <x v="0"/>
  </r>
  <r>
    <x v="0"/>
    <s v="10.01.00030"/>
    <s v="locação de maquinas e equipamentos"/>
    <n v="137459.9"/>
    <n v="6.2218218457484758E-4"/>
    <n v="93.970600951741758"/>
    <x v="0"/>
  </r>
  <r>
    <x v="1"/>
    <s v="10.01.00015"/>
    <s v="Plano de saúde"/>
    <n v="137452.23000000001"/>
    <n v="6.221474679967352E-4"/>
    <n v="93.971223099209752"/>
    <x v="1"/>
  </r>
  <r>
    <x v="0"/>
    <s v="10.01.00012"/>
    <s v="Material de uso no consultório"/>
    <n v="137449.44"/>
    <n v="6.2213483967171117E-4"/>
    <n v="93.971845234049425"/>
    <x v="1"/>
  </r>
  <r>
    <x v="0"/>
    <s v="10.01.00019"/>
    <s v="Vale Refeição"/>
    <n v="137447.67000000001"/>
    <n v="6.2212682815368525E-4"/>
    <n v="93.972467360877573"/>
    <x v="1"/>
  </r>
  <r>
    <x v="0"/>
    <s v="10.01.00026"/>
    <s v="Excedente (FUNJURIS)"/>
    <n v="137436.45000000001"/>
    <n v="6.2207604327670703E-4"/>
    <n v="93.973089436920844"/>
    <x v="0"/>
  </r>
  <r>
    <x v="0"/>
    <s v="11.01.00027"/>
    <s v="Fundep"/>
    <n v="137390.01999999999"/>
    <n v="6.2186588803266995E-4"/>
    <n v="93.97371130280888"/>
    <x v="0"/>
  </r>
  <r>
    <x v="0"/>
    <s v="10.01.00015"/>
    <s v="Propaganda e Marketing"/>
    <n v="137389.71"/>
    <n v="6.2186448488544502E-4"/>
    <n v="93.974333167293764"/>
    <x v="0"/>
  </r>
  <r>
    <x v="1"/>
    <s v="10.02.00002"/>
    <s v="prestação de serviço"/>
    <n v="137387.70000000001"/>
    <n v="6.2185538705989026E-4"/>
    <n v="93.974955022680831"/>
    <x v="0"/>
  </r>
  <r>
    <x v="0"/>
    <s v="10.01.00016"/>
    <s v="Emolumentos"/>
    <n v="137372.60999999999"/>
    <n v="6.217870854740077E-4"/>
    <n v="93.975576809766309"/>
    <x v="0"/>
  </r>
  <r>
    <x v="0"/>
    <s v="10.01.00018"/>
    <s v="Material Hospitalar"/>
    <n v="137354.79999999999"/>
    <n v="6.217064724027973E-4"/>
    <n v="93.976198516238711"/>
    <x v="1"/>
  </r>
  <r>
    <x v="1"/>
    <s v="10.01.00018"/>
    <s v="Prestador de Serviços"/>
    <n v="137347.39000000001"/>
    <n v="6.2167293265784124E-4"/>
    <n v="93.976820189171363"/>
    <x v="0"/>
  </r>
  <r>
    <x v="1"/>
    <s v="10.01.00010"/>
    <s v="FGTS - Fundo de Garantia por Tempo de Serviço."/>
    <n v="137345.42000000001"/>
    <n v="6.2166401588354119E-4"/>
    <n v="93.977441853187244"/>
    <x v="0"/>
  </r>
  <r>
    <x v="1"/>
    <s v="10.01.00015"/>
    <s v="Pagtos Diversos de acordo com livro caixa"/>
    <n v="137330.48000000001"/>
    <n v="6.2159639323986437E-4"/>
    <n v="93.978063449580489"/>
    <x v="0"/>
  </r>
  <r>
    <x v="1"/>
    <s v="10.01.00015"/>
    <s v="Compra Material Odontológico"/>
    <n v="137327.21"/>
    <n v="6.2158159229978242E-4"/>
    <n v="93.978685031172787"/>
    <x v="1"/>
  </r>
  <r>
    <x v="0"/>
    <s v="10.01.00018"/>
    <s v="Selos de fiscalização cartorária"/>
    <n v="137309"/>
    <n v="6.2149916871602376E-4"/>
    <n v="93.979306530341503"/>
    <x v="0"/>
  </r>
  <r>
    <x v="0"/>
    <s v="10.01.00015"/>
    <s v="Material  de consumo para uso e aplicação"/>
    <n v="137306.31"/>
    <n v="6.2148699301913684E-4"/>
    <n v="93.979928017334529"/>
    <x v="1"/>
  </r>
  <r>
    <x v="1"/>
    <s v="10.01.00015"/>
    <s v="MATERIAL PARA PRESTACAO DE SERVICOS"/>
    <n v="137302.56"/>
    <n v="6.2147001946399709E-4"/>
    <n v="93.980549487353997"/>
    <x v="1"/>
  </r>
  <r>
    <x v="0"/>
    <s v="10.01.00026"/>
    <s v="serviço prestado"/>
    <n v="137300.57999999999"/>
    <n v="6.2146105742688325E-4"/>
    <n v="93.981170948411417"/>
    <x v="0"/>
  </r>
  <r>
    <x v="1"/>
    <s v="10.01.00004"/>
    <s v="Contribuições obrigatórias a entidades de classe / SERJUS / CORI / ANOREG / SINOREG"/>
    <n v="137297.44"/>
    <n v="6.2144684490337968E-4"/>
    <n v="93.981792395256321"/>
    <x v="0"/>
  </r>
  <r>
    <x v="1"/>
    <s v="10.03.00001"/>
    <s v="MATERIAIS ODONTOLÓGICOS"/>
    <n v="137296.04"/>
    <n v="6.2144050810946077E-4"/>
    <n v="93.982413835764433"/>
    <x v="1"/>
  </r>
  <r>
    <x v="0"/>
    <s v="10.01.00015"/>
    <s v="Compra de material dermatológico"/>
    <n v="137295.22"/>
    <n v="6.2143679655873689E-4"/>
    <n v="93.983035272560997"/>
    <x v="1"/>
  </r>
  <r>
    <x v="1"/>
    <s v="10.01.00007"/>
    <s v="Tarifas Postais"/>
    <n v="137270.51999999999"/>
    <n v="6.2132499740888295E-4"/>
    <n v="93.983656597558408"/>
    <x v="0"/>
  </r>
  <r>
    <x v="0"/>
    <s v="10.01.00031"/>
    <s v="Juros pagos Incorridos"/>
    <n v="137265.91"/>
    <n v="6.2130413125176449E-4"/>
    <n v="93.984277901689666"/>
    <x v="0"/>
  </r>
  <r>
    <x v="0"/>
    <s v="10.02.00001"/>
    <s v="MATERIAIS ODONTOLOGICOS"/>
    <n v="137197.01"/>
    <n v="6.2099227046533015E-4"/>
    <n v="93.984898893960136"/>
    <x v="1"/>
  </r>
  <r>
    <x v="0"/>
    <s v="10.01.00016"/>
    <s v="Material de consumo odontológico (dentais) e fornecedores "/>
    <n v="137195.28"/>
    <n v="6.2098443999855884E-4"/>
    <n v="93.98551987840014"/>
    <x v="1"/>
  </r>
  <r>
    <x v="0"/>
    <s v="10.01.00022"/>
    <s v="Impostos e Taxas Diversas"/>
    <n v="137169.79"/>
    <n v="6.2086906508642228E-4"/>
    <n v="93.986140747465228"/>
    <x v="0"/>
  </r>
  <r>
    <x v="0"/>
    <s v="10.01.00012"/>
    <s v="Materiais Necessários para o Exercício da Profissão"/>
    <n v="137157.42000000001"/>
    <n v="6.2081307498586789E-4"/>
    <n v="93.986761560540216"/>
    <x v="1"/>
  </r>
  <r>
    <x v="0"/>
    <s v="10.01.00016"/>
    <s v="Material para trabalho"/>
    <n v="137154.76999999999"/>
    <n v="6.208010803402358E-4"/>
    <n v="93.987382361620561"/>
    <x v="1"/>
  </r>
  <r>
    <x v="1"/>
    <s v="10.01.00015"/>
    <s v="Compra de Material de Uso/Consumo"/>
    <n v="137136.98000000001"/>
    <n v="6.2072055779465276E-4"/>
    <n v="93.988003082178352"/>
    <x v="1"/>
  </r>
  <r>
    <x v="0"/>
    <s v="10.01.00018"/>
    <s v="Material Odontologico utilizado no consultorio"/>
    <n v="137127.56"/>
    <n v="6.2067792022414171E-4"/>
    <n v="93.988623760098577"/>
    <x v="1"/>
  </r>
  <r>
    <x v="1"/>
    <s v="10.01.00015"/>
    <s v="Despesas com produtos e materiais odontológicos"/>
    <n v="137126.32999999999"/>
    <n v="6.2067235289805589E-4"/>
    <n v="93.989244432451471"/>
    <x v="1"/>
  </r>
  <r>
    <x v="0"/>
    <s v="10.02.00001"/>
    <s v="honorarios contabeis"/>
    <n v="137121.79999999999"/>
    <n v="6.2065184884344698E-4"/>
    <n v="93.98986508430032"/>
    <x v="0"/>
  </r>
  <r>
    <x v="1"/>
    <s v="10.01.00024"/>
    <s v="Contribuição previdenciária"/>
    <n v="137094.6"/>
    <n v="6.2052873399016668E-4"/>
    <n v="93.990485613034309"/>
    <x v="0"/>
  </r>
  <r>
    <x v="1"/>
    <s v="10.01.00017"/>
    <s v="Material de expediente médico"/>
    <n v="137058.51999999999"/>
    <n v="6.2036542575831521E-4"/>
    <n v="93.99110597846007"/>
    <x v="1"/>
  </r>
  <r>
    <x v="1"/>
    <s v="10.01.00078"/>
    <s v="Serviços Gráficos"/>
    <n v="137034.79"/>
    <n v="6.2025801710139099E-4"/>
    <n v="93.991726236477177"/>
    <x v="0"/>
  </r>
  <r>
    <x v="1"/>
    <s v="10.01.00028"/>
    <s v="GPS PREVIDENCIA SOCIAL"/>
    <n v="137007.24"/>
    <n v="6.2013331804963083E-4"/>
    <n v="93.992346369795229"/>
    <x v="0"/>
  </r>
  <r>
    <x v="0"/>
    <s v="10.01.00015"/>
    <s v="Brindes para Clientes"/>
    <n v="136982.97"/>
    <n v="6.2002346520076629E-4"/>
    <n v="93.992966393260431"/>
    <x v="0"/>
  </r>
  <r>
    <x v="1"/>
    <s v="10.01.00015"/>
    <s v="Material de consumo do consultório "/>
    <n v="136982.01999999999"/>
    <n v="6.2001916523346415E-4"/>
    <n v="93.993586412425671"/>
    <x v="1"/>
  </r>
  <r>
    <x v="1"/>
    <s v="10.01.00023"/>
    <s v="Material Aplicado"/>
    <n v="136974.85"/>
    <n v="6.1998671179603704E-4"/>
    <n v="93.994206399137468"/>
    <x v="1"/>
  </r>
  <r>
    <x v="0"/>
    <s v="10.01.00015"/>
    <s v="MATERIAIS CIRURGICOS"/>
    <n v="136965.18"/>
    <n v="6.1994294265518325E-4"/>
    <n v="93.994826342080117"/>
    <x v="1"/>
  </r>
  <r>
    <x v="0"/>
    <s v="10.01.00015"/>
    <s v="Material/ Serviços aplicados no consultório"/>
    <n v="136964.24"/>
    <n v="6.1993868795069489E-4"/>
    <n v="93.995446280768064"/>
    <x v="1"/>
  </r>
  <r>
    <x v="0"/>
    <s v="10.01.00015"/>
    <s v="Impostos Retidos"/>
    <n v="136954.26999999999"/>
    <n v="6.1989356092542996E-4"/>
    <n v="93.996066174328988"/>
    <x v="0"/>
  </r>
  <r>
    <x v="1"/>
    <s v="10.01.00015"/>
    <s v="MATERIAL DE CONSUMO DA CLINICA"/>
    <n v="136951.6"/>
    <n v="6.1988147575417051E-4"/>
    <n v="93.996686055804744"/>
    <x v="1"/>
  </r>
  <r>
    <x v="0"/>
    <s v="10.01.00017"/>
    <s v="Material do consultório"/>
    <n v="136939.85999999999"/>
    <n v="6.1982833721087966E-4"/>
    <n v="93.997305884141952"/>
    <x v="1"/>
  </r>
  <r>
    <x v="1"/>
    <s v="10.01.00064"/>
    <s v="Serviços de Terceiros"/>
    <n v="136911.01999999999"/>
    <n v="6.1969779925615139E-4"/>
    <n v="93.997925581941203"/>
    <x v="1"/>
  </r>
  <r>
    <x v="1"/>
    <s v="10.01.00005"/>
    <s v="Rateio de Perdas Cooperado Exercício"/>
    <n v="136890"/>
    <n v="6.1960265682174144E-4"/>
    <n v="93.998545184598029"/>
    <x v="0"/>
  </r>
  <r>
    <x v="0"/>
    <s v="10.01.00015"/>
    <s v="Materiais de APlicação no Serviço"/>
    <n v="136884.95000000001"/>
    <n v="6.195797991008199E-4"/>
    <n v="93.999164764397136"/>
    <x v="1"/>
  </r>
  <r>
    <x v="0"/>
    <s v="10.01.00011"/>
    <s v="Material de uso consumo e limpeza do /consultório"/>
    <n v="136878.18"/>
    <n v="6.1954915617594083E-4"/>
    <n v="93.999784313553306"/>
    <x v="1"/>
  </r>
  <r>
    <x v="0"/>
    <s v="10.01.00016"/>
    <s v="Material para consultório"/>
    <n v="136849.37"/>
    <n v="6.1941875400965381E-4"/>
    <n v="94.000403732307319"/>
    <x v="1"/>
  </r>
  <r>
    <x v="0"/>
    <s v="10.01.00015"/>
    <s v="despesas de custeio necessárias à percepção da receita e à manutenção "/>
    <n v="136783.06"/>
    <n v="6.1911861629196916E-4"/>
    <n v="94.001022850923604"/>
    <x v="1"/>
  </r>
  <r>
    <x v="1"/>
    <s v="10.01.00016"/>
    <s v="serviços prestados de  terceiros"/>
    <n v="136777.76"/>
    <n v="6.1909462700070509E-4"/>
    <n v="94.001641945550602"/>
    <x v="1"/>
  </r>
  <r>
    <x v="0"/>
    <s v="10.01.00016"/>
    <s v="Material para prótese Dentaria"/>
    <n v="136774.54"/>
    <n v="6.1908005237469176E-4"/>
    <n v="94.002261025602976"/>
    <x v="1"/>
  </r>
  <r>
    <x v="0"/>
    <s v="10.02.00005"/>
    <s v="FGTS"/>
    <n v="136731.73000000001"/>
    <n v="6.1888628226921627E-4"/>
    <n v="94.002879911885245"/>
    <x v="0"/>
  </r>
  <r>
    <x v="1"/>
    <s v="10.01.00015"/>
    <s v="Despesas com material e trab. Protese"/>
    <n v="136724.70000000001"/>
    <n v="6.18854462511181E-4"/>
    <n v="94.003498766347761"/>
    <x v="1"/>
  </r>
  <r>
    <x v="1"/>
    <s v="10.01.00016"/>
    <s v="Impostos e taxas"/>
    <n v="136697.46"/>
    <n v="6.1873116660664566E-4"/>
    <n v="94.004117497514372"/>
    <x v="0"/>
  </r>
  <r>
    <x v="1"/>
    <s v="10.01.00015"/>
    <s v="SERVIÇOS DE TERCEIROS"/>
    <n v="136682.32999999999"/>
    <n v="6.1866268396950849E-4"/>
    <n v="94.004736160198348"/>
    <x v="1"/>
  </r>
  <r>
    <x v="0"/>
    <s v="10.01.00015"/>
    <s v="Despesas c/ Material de Uso e Consumo"/>
    <n v="136672.45000000001"/>
    <n v="6.18617964309567E-4"/>
    <n v="94.005354778162655"/>
    <x v="1"/>
  </r>
  <r>
    <x v="1"/>
    <s v="10.01.00012"/>
    <s v="Material de escritório/ consultório "/>
    <n v="136656.12"/>
    <n v="6.1854405013478495E-4"/>
    <n v="94.005973322212796"/>
    <x v="1"/>
  </r>
  <r>
    <x v="1"/>
    <s v="10.01.00016"/>
    <s v="Material de consumo/dental"/>
    <n v="136621.35999999999"/>
    <n v="6.1838671659434285E-4"/>
    <n v="94.006591708929392"/>
    <x v="1"/>
  </r>
  <r>
    <x v="0"/>
    <s v="10.01.00025"/>
    <s v="Vale Transporte"/>
    <n v="136620.92000000001"/>
    <n v="6.1838472503053987E-4"/>
    <n v="94.007210093654422"/>
    <x v="1"/>
  </r>
  <r>
    <x v="1"/>
    <s v="10.01.00036"/>
    <s v="Plano de saúde / Plano dentário"/>
    <n v="136619.82999999999"/>
    <n v="6.1837979138384578E-4"/>
    <n v="94.007828473445812"/>
    <x v="1"/>
  </r>
  <r>
    <x v="0"/>
    <s v="10.01.00016"/>
    <s v="Laboratório de Prótese Odontológica"/>
    <n v="136591.41"/>
    <n v="6.1825115446729334E-4"/>
    <n v="94.008446724600276"/>
    <x v="0"/>
  </r>
  <r>
    <x v="0"/>
    <s v="10.01.00012"/>
    <s v="NOTA FISCAL DENTAL / COMPRA DE MATERIAIS CONSULTÓRIO"/>
    <n v="136590.28"/>
    <n v="6.1824603976934453E-4"/>
    <n v="94.00906497064004"/>
    <x v="1"/>
  </r>
  <r>
    <x v="1"/>
    <s v="10.01.00008"/>
    <s v="Pagamento a terceiros sem vinculo empregaticio"/>
    <n v="136577.10999999999"/>
    <n v="6.1818642864369363E-4"/>
    <n v="94.009683157068679"/>
    <x v="1"/>
  </r>
  <r>
    <x v="0"/>
    <s v="10.01.00017"/>
    <s v="dental"/>
    <n v="136575.03"/>
    <n v="6.1817701397844289E-4"/>
    <n v="94.010301334082655"/>
    <x v="0"/>
  </r>
  <r>
    <x v="1"/>
    <s v="10.01.00015"/>
    <s v="Material de consumo necessário para atividade profissional"/>
    <n v="136558.44"/>
    <n v="6.1810192297050452E-4"/>
    <n v="94.010919436005622"/>
    <x v="1"/>
  </r>
  <r>
    <x v="1"/>
    <s v="10.01.00012"/>
    <s v="Material de Revenda no Consignado"/>
    <n v="136500"/>
    <n v="6.178374070872066E-4"/>
    <n v="94.011537273412713"/>
    <x v="1"/>
  </r>
  <r>
    <x v="1"/>
    <s v="10.01.00016"/>
    <s v="Material aplicado na Prestação de Serviço"/>
    <n v="136438.97"/>
    <n v="6.1756116813515877E-4"/>
    <n v="94.012154834580855"/>
    <x v="1"/>
  </r>
  <r>
    <x v="1"/>
    <s v="10.01.00016"/>
    <s v="Materiais de uso do Consultório"/>
    <n v="136429.95000000001"/>
    <n v="6.1752034107719598E-4"/>
    <n v="94.012772354921935"/>
    <x v="1"/>
  </r>
  <r>
    <x v="1"/>
    <s v="10.01.00015"/>
    <s v="Material Aplicado na Prestaçao de serviços"/>
    <n v="136408.34"/>
    <n v="6.1742252813677711E-4"/>
    <n v="94.013389777450072"/>
    <x v="1"/>
  </r>
  <r>
    <x v="1"/>
    <s v="10.01.00022"/>
    <s v="Serviços Odontológicos P.J."/>
    <n v="136366"/>
    <n v="6.1723088538354585E-4"/>
    <n v="94.014007008335454"/>
    <x v="0"/>
  </r>
  <r>
    <x v="0"/>
    <s v="10.01.00014"/>
    <s v="Telefone/Internet do consultório"/>
    <n v="136338.10999999999"/>
    <n v="6.1710464739611972E-4"/>
    <n v="94.014624112982844"/>
    <x v="1"/>
  </r>
  <r>
    <x v="1"/>
    <s v="10.01.00018"/>
    <s v="Despesas com alimentação de funcionários"/>
    <n v="136326.37"/>
    <n v="6.1705150885282888E-4"/>
    <n v="94.015241164491698"/>
    <x v="1"/>
  </r>
  <r>
    <x v="1"/>
    <s v="10.01.00006"/>
    <s v="Despesas ordinárias autorizadas PROV CNJ"/>
    <n v="136283.20000000001"/>
    <n v="6.1685610928606006E-4"/>
    <n v="94.015858020600987"/>
    <x v="0"/>
  </r>
  <r>
    <x v="1"/>
    <s v="10.01.00013"/>
    <s v="Remuneração paga a terceiros, com vínculo empregatício, INSS e FGTS, IRF E SINDICATO"/>
    <n v="136270.06"/>
    <n v="6.1679663394885031E-4"/>
    <n v="94.016474817234936"/>
    <x v="0"/>
  </r>
  <r>
    <x v="0"/>
    <s v="10.01.00009"/>
    <s v="IPTU DO ESCRITÓRIO/CONSULTÓRIO"/>
    <n v="136246"/>
    <n v="6.1668773161907358E-4"/>
    <n v="94.017091504966558"/>
    <x v="0"/>
  </r>
  <r>
    <x v="1"/>
    <s v="10.01.00001"/>
    <s v="13° salário"/>
    <n v="136223.66"/>
    <n v="6.1658661449325437E-4"/>
    <n v="94.017708091581056"/>
    <x v="0"/>
  </r>
  <r>
    <x v="1"/>
    <s v="10.01.00016"/>
    <s v="Materias Odontológicos"/>
    <n v="136191.06"/>
    <n v="6.1643905772057277E-4"/>
    <n v="94.018324530638779"/>
    <x v="1"/>
  </r>
  <r>
    <x v="1"/>
    <s v="10.01.00055"/>
    <s v=" CONGRESSOS, CURSOS E TREINAMENTOS"/>
    <n v="136151.25"/>
    <n v="6.1625886645920902E-4"/>
    <n v="94.018940789505237"/>
    <x v="0"/>
  </r>
  <r>
    <x v="0"/>
    <s v="10.01.00002"/>
    <s v="Serviços Prestados Terceiros"/>
    <n v="136138.39000000001"/>
    <n v="6.1620065848078315E-4"/>
    <n v="94.019556990163721"/>
    <x v="1"/>
  </r>
  <r>
    <x v="0"/>
    <s v="10.01.00015"/>
    <s v="Pg. Material para procedimentos"/>
    <n v="136129.06"/>
    <n v="6.1615842827559533E-4"/>
    <n v="94.020173148591994"/>
    <x v="1"/>
  </r>
  <r>
    <x v="1"/>
    <s v="10.01.00015"/>
    <s v="DESPESAS CONFORME SISTEMA DE ESCRITURAÇÃO DOMINIO"/>
    <n v="136105.26"/>
    <n v="6.1605070277897503E-4"/>
    <n v="94.020789199294768"/>
    <x v="0"/>
  </r>
  <r>
    <x v="1"/>
    <s v="10.01.00015"/>
    <s v="Servicos contratados"/>
    <n v="136104.54999999999"/>
    <n v="6.1604748911920184E-4"/>
    <n v="94.021405246783885"/>
    <x v="0"/>
  </r>
  <r>
    <x v="0"/>
    <s v="10.01.00015"/>
    <s v="Cursos e congressos"/>
    <n v="136094.44"/>
    <n v="6.1600172841454518E-4"/>
    <n v="94.022021248512303"/>
    <x v="0"/>
  </r>
  <r>
    <x v="1"/>
    <s v="10.01.00015"/>
    <s v="Custo do serviço prestado"/>
    <n v="136092.26999999999"/>
    <n v="6.1599190638397089E-4"/>
    <n v="94.022637240418689"/>
    <x v="0"/>
  </r>
  <r>
    <x v="1"/>
    <s v="10.01.00019"/>
    <s v="Despesa de custeio"/>
    <n v="136055.13"/>
    <n v="6.1582380029386681E-4"/>
    <n v="94.023253064218977"/>
    <x v="0"/>
  </r>
  <r>
    <x v="0"/>
    <s v="10.01.00015"/>
    <s v="Despesas da atividade conforme Livro Caixa"/>
    <n v="136051.85999999999"/>
    <n v="6.1580899935378486E-4"/>
    <n v="94.023868873218333"/>
    <x v="0"/>
  </r>
  <r>
    <x v="0"/>
    <s v="10.01.00006"/>
    <s v="Emolumentos/Serviços pagos a terceiros"/>
    <n v="136031.04000000001"/>
    <n v="6.1571476217564904E-4"/>
    <n v="94.02448458798051"/>
    <x v="0"/>
  </r>
  <r>
    <x v="1"/>
    <s v="10.01.00020"/>
    <s v="Materiais Médicos Utilizados"/>
    <n v="136011.29"/>
    <n v="6.1562536811857953E-4"/>
    <n v="94.025100213348622"/>
    <x v="1"/>
  </r>
  <r>
    <x v="0"/>
    <s v="10.01.00021"/>
    <s v="Prestação de serviço"/>
    <n v="136008.76"/>
    <n v="6.1561391662671191E-4"/>
    <n v="94.025715827265245"/>
    <x v="0"/>
  </r>
  <r>
    <x v="0"/>
    <s v="10.01.00015"/>
    <s v="Produtos usados e consumidos nos tratamentos"/>
    <n v="136007.38"/>
    <n v="6.1560767035842047E-4"/>
    <n v="94.026331434935599"/>
    <x v="1"/>
  </r>
  <r>
    <x v="0"/>
    <s v="10.01.00030"/>
    <s v="Assessoria Jurídica"/>
    <n v="136000"/>
    <n v="6.1557426640190544E-4"/>
    <n v="94.026947009202004"/>
    <x v="0"/>
  </r>
  <r>
    <x v="0"/>
    <s v="10.01.00031"/>
    <s v="Aprovisionamento"/>
    <n v="136000"/>
    <n v="6.1557426640190544E-4"/>
    <n v="94.027562583468409"/>
    <x v="0"/>
  </r>
  <r>
    <x v="1"/>
    <s v="10.01.00012"/>
    <s v="Material usado no consultório, próteses..."/>
    <n v="135984.29"/>
    <n v="6.1550315852157336E-4"/>
    <n v="94.028178086626937"/>
    <x v="1"/>
  </r>
  <r>
    <x v="1"/>
    <s v="10.01.00016"/>
    <s v="Serviços Terceiros"/>
    <n v="135971.54999999999"/>
    <n v="6.1544549369691175E-4"/>
    <n v="94.028793532120631"/>
    <x v="1"/>
  </r>
  <r>
    <x v="0"/>
    <s v="10.01.00002"/>
    <s v="Aluguel/Condomínio do consultório"/>
    <n v="135959.75"/>
    <n v="6.1539208357673872E-4"/>
    <n v="94.029408924204205"/>
    <x v="1"/>
  </r>
  <r>
    <x v="1"/>
    <s v="10.01.00015"/>
    <s v="Propaganda"/>
    <n v="135879.14000000001"/>
    <n v="6.1502722003545457E-4"/>
    <n v="94.030023951424241"/>
    <x v="0"/>
  </r>
  <r>
    <x v="0"/>
    <s v="10.01.00008"/>
    <s v="MATERIA DE CONSUMO"/>
    <n v="135878.15"/>
    <n v="6.1502273901689749E-4"/>
    <n v="94.030638974163253"/>
    <x v="1"/>
  </r>
  <r>
    <x v="0"/>
    <s v="10.01.00054"/>
    <s v="Pagamento de 13 Salário"/>
    <n v="135874.51999999999"/>
    <n v="6.1500630861552222E-4"/>
    <n v="94.031253980471874"/>
    <x v="0"/>
  </r>
  <r>
    <x v="1"/>
    <s v="10.01.00015"/>
    <s v="Medicamentos e produtos consumidos em tratamento dos pacientes"/>
    <n v="135847"/>
    <n v="6.1488174535220331E-4"/>
    <n v="94.031868862217223"/>
    <x v="1"/>
  </r>
  <r>
    <x v="0"/>
    <s v="10.01.00017"/>
    <s v="Material para consultorio"/>
    <n v="135829.22"/>
    <n v="6.1480126806943394E-4"/>
    <n v="94.032483663485294"/>
    <x v="1"/>
  </r>
  <r>
    <x v="1"/>
    <s v="10.01.00016"/>
    <s v="material odontológico"/>
    <n v="135800.9"/>
    <n v="6.1467308378101851E-4"/>
    <n v="94.033098336569068"/>
    <x v="1"/>
  </r>
  <r>
    <x v="1"/>
    <s v="10.01.00003"/>
    <s v="insumos"/>
    <n v="135792.51999999999"/>
    <n v="6.1463515354313284E-4"/>
    <n v="94.033712971722608"/>
    <x v="1"/>
  </r>
  <r>
    <x v="1"/>
    <s v="10.01.00012"/>
    <s v="Material utilizado na prestação dos serviços"/>
    <n v="135786.76999999999"/>
    <n v="6.1460912742525189E-4"/>
    <n v="94.034327580850032"/>
    <x v="1"/>
  </r>
  <r>
    <x v="0"/>
    <s v="10.01.00033"/>
    <s v="IRRF s/ salario"/>
    <n v="135786.64000000001"/>
    <n v="6.1460853900867384E-4"/>
    <n v="94.034942189389042"/>
    <x v="0"/>
  </r>
  <r>
    <x v="0"/>
    <s v="10.01.00032"/>
    <s v="Despesas com locação"/>
    <n v="135765.67000000001"/>
    <n v="6.1451362288833229E-4"/>
    <n v="94.035556703011935"/>
    <x v="0"/>
  </r>
  <r>
    <x v="0"/>
    <s v="10.01.00016"/>
    <s v="Rateio Coopanest-PE"/>
    <n v="135726.26999999999"/>
    <n v="6.1433528740233048E-4"/>
    <n v="94.036171038299344"/>
    <x v="0"/>
  </r>
  <r>
    <x v="0"/>
    <s v="10.01.00019"/>
    <s v="FUNCIVIL"/>
    <n v="135723.87"/>
    <n v="6.1432442432704103E-4"/>
    <n v="94.036785362723677"/>
    <x v="0"/>
  </r>
  <r>
    <x v="1"/>
    <s v="10.01.00028"/>
    <s v="Férias c/ terço constitucional empregados"/>
    <n v="135715.21"/>
    <n v="6.1428522673037157E-4"/>
    <n v="94.037399647950409"/>
    <x v="0"/>
  </r>
  <r>
    <x v="1"/>
    <s v="10.01.00016"/>
    <s v="Aquisição de Selos"/>
    <n v="135680.21"/>
    <n v="6.1412680688240052E-4"/>
    <n v="94.038013774757289"/>
    <x v="1"/>
  </r>
  <r>
    <x v="1"/>
    <s v="10.01.00001"/>
    <s v="MATERIAL USO TRATAMENTO ODONTOLOGICO"/>
    <n v="135670.51"/>
    <n v="6.140829019531058E-4"/>
    <n v="94.038627857659236"/>
    <x v="1"/>
  </r>
  <r>
    <x v="1"/>
    <s v="10.01.00024"/>
    <s v="Locação de Equipamentos"/>
    <n v="135668.19"/>
    <n v="6.1407240098032589E-4"/>
    <n v="94.039241930060214"/>
    <x v="0"/>
  </r>
  <r>
    <x v="1"/>
    <s v="10.01.00007"/>
    <s v="Despesas diversas"/>
    <n v="135638.57"/>
    <n v="6.1393833252612877E-4"/>
    <n v="94.039855868392735"/>
    <x v="0"/>
  </r>
  <r>
    <x v="0"/>
    <s v="10.01.00019"/>
    <s v="Suporte em informática"/>
    <n v="135611.06"/>
    <n v="6.1381381452562333E-4"/>
    <n v="94.040469682207259"/>
    <x v="0"/>
  </r>
  <r>
    <x v="1"/>
    <s v="10.01.00019"/>
    <s v="Cursos e Congressos"/>
    <n v="135600.89000000001"/>
    <n v="6.1376778224408437E-4"/>
    <n v="94.0410834499895"/>
    <x v="0"/>
  </r>
  <r>
    <x v="0"/>
    <s v="10.01.00017"/>
    <s v="Aluguel de Equipamentos "/>
    <n v="135595.87"/>
    <n v="6.1374506031160387E-4"/>
    <n v="94.041697195049807"/>
    <x v="1"/>
  </r>
  <r>
    <x v="0"/>
    <s v="10.01.00015"/>
    <s v="TODAS AS DESPESAS "/>
    <n v="135586.07999999999"/>
    <n v="6.1370074801698571E-4"/>
    <n v="94.042310895797826"/>
    <x v="0"/>
  </r>
  <r>
    <x v="1"/>
    <s v="10.01.00015"/>
    <s v="MATERIAL CONSULTÓRIO"/>
    <n v="135570.73000000001"/>
    <n v="6.1363126959794706E-4"/>
    <n v="94.042924527067427"/>
    <x v="1"/>
  </r>
  <r>
    <x v="0"/>
    <s v="10.01.00017"/>
    <s v="Curso"/>
    <n v="135562.32"/>
    <n v="6.1359320357162034E-4"/>
    <n v="94.043538120270995"/>
    <x v="0"/>
  </r>
  <r>
    <x v="0"/>
    <s v="10.01.00001"/>
    <s v="Insumos de atividade profissional odontológica"/>
    <n v="135530.25"/>
    <n v="6.1344804572806505E-4"/>
    <n v="94.044151568316721"/>
    <x v="1"/>
  </r>
  <r>
    <x v="1"/>
    <s v="11.01.00031"/>
    <s v="Contribuições obrigatorias a entidades de classe"/>
    <n v="135511.98000000001"/>
    <n v="6.133653505674242E-4"/>
    <n v="94.044764933667295"/>
    <x v="0"/>
  </r>
  <r>
    <x v="0"/>
    <s v="10.01.00017"/>
    <s v="Plano de Saude"/>
    <n v="135492.60999999999"/>
    <n v="6.1327767649727548E-4"/>
    <n v="94.045378211343788"/>
    <x v="1"/>
  </r>
  <r>
    <x v="1"/>
    <s v="10.01.00049"/>
    <s v="plano de saude"/>
    <n v="135483.82999999999"/>
    <n v="6.1323793574684165E-4"/>
    <n v="94.045991449279541"/>
    <x v="1"/>
  </r>
  <r>
    <x v="0"/>
    <s v="10.01.00016"/>
    <s v="Material de Consumo Consultorio"/>
    <n v="135482.06"/>
    <n v="6.1322992422881573E-4"/>
    <n v="94.046604679203767"/>
    <x v="1"/>
  </r>
  <r>
    <x v="0"/>
    <s v="10.01.00019"/>
    <s v="Comissão"/>
    <n v="135441"/>
    <n v="6.130440751157388E-4"/>
    <n v="94.047217723278877"/>
    <x v="0"/>
  </r>
  <r>
    <x v="1"/>
    <s v="10.01.00012"/>
    <s v="Material de Consultório aplicado no serviço odontologico"/>
    <n v="135428.26"/>
    <n v="6.1298641029107741E-4"/>
    <n v="94.047830709689165"/>
    <x v="1"/>
  </r>
  <r>
    <x v="0"/>
    <s v="10.01.00019"/>
    <s v="Serviços de laboratório"/>
    <n v="135398.85999999999"/>
    <n v="6.1285333761878157E-4"/>
    <n v="94.04844356302678"/>
    <x v="0"/>
  </r>
  <r>
    <x v="0"/>
    <s v="10.01.00015"/>
    <s v="Material de uso na atividade profissional "/>
    <n v="135383.37"/>
    <n v="6.1278322552035097E-4"/>
    <n v="94.0490563462523"/>
    <x v="1"/>
  </r>
  <r>
    <x v="0"/>
    <s v="10.01.00045"/>
    <s v="INSS"/>
    <n v="135358.76"/>
    <n v="6.1267183373582047E-4"/>
    <n v="94.049669018086036"/>
    <x v="0"/>
  </r>
  <r>
    <x v="1"/>
    <s v="10.01.00016"/>
    <s v="Material de Uso Profissional"/>
    <n v="135318.98000000001"/>
    <n v="6.1249177826289798E-4"/>
    <n v="94.050281509864305"/>
    <x v="1"/>
  </r>
  <r>
    <x v="0"/>
    <s v="10.01.00013"/>
    <s v="Remuneração paga a terceiros com vínculo empregatício"/>
    <n v="135289.95000000001"/>
    <n v="6.1236038031470936E-4"/>
    <n v="94.050893870244622"/>
    <x v="0"/>
  </r>
  <r>
    <x v="1"/>
    <s v="10.02.00001"/>
    <s v="Pagamento a terceiros, sem vínculo empregatício"/>
    <n v="135279.10999999999"/>
    <n v="6.1231131542465193E-4"/>
    <n v="94.051506181560043"/>
    <x v="1"/>
  </r>
  <r>
    <x v="1"/>
    <s v="10.01.00023"/>
    <s v="Funjecc 5%"/>
    <n v="135276.29"/>
    <n v="6.1229855131118697E-4"/>
    <n v="94.052118480111361"/>
    <x v="0"/>
  </r>
  <r>
    <x v="0"/>
    <s v="10.01.00016"/>
    <s v="Remuneração pagas a terceiros SEM vínculos empregatícios"/>
    <n v="135264.9"/>
    <n v="6.1224699696637566E-4"/>
    <n v="94.052730727108326"/>
    <x v="1"/>
  </r>
  <r>
    <x v="1"/>
    <s v="10.01.00015"/>
    <s v="Aluguel do veículo"/>
    <n v="135252.93"/>
    <n v="6.1219281737836953E-4"/>
    <n v="94.053342919925711"/>
    <x v="1"/>
  </r>
  <r>
    <x v="1"/>
    <s v="10.01.00016"/>
    <s v="Material de uso odontologico "/>
    <n v="135225.51"/>
    <n v="6.1206870674318774E-4"/>
    <n v="94.053954988632455"/>
    <x v="1"/>
  </r>
  <r>
    <x v="0"/>
    <s v="10.01.00008"/>
    <s v="Folha de Pagamentos, Ferias e 13 Salario/Consultório"/>
    <n v="135217.4"/>
    <n v="6.1203199860127206E-4"/>
    <n v="94.054567020631055"/>
    <x v="0"/>
  </r>
  <r>
    <x v="0"/>
    <s v="10.01.00015"/>
    <s v="Compra de Material dentário e cirúrgico"/>
    <n v="135216.59"/>
    <n v="6.1202833231336186E-4"/>
    <n v="94.055179048963367"/>
    <x v="1"/>
  </r>
  <r>
    <x v="0"/>
    <s v="10.01.00015"/>
    <s v="Honorarios"/>
    <n v="135207.59"/>
    <n v="6.1198759578102654E-4"/>
    <n v="94.055791036559143"/>
    <x v="0"/>
  </r>
  <r>
    <x v="1"/>
    <s v="10.01.00015"/>
    <s v="Royalties"/>
    <n v="135202.82"/>
    <n v="6.1196600541888878E-4"/>
    <n v="94.056403002564565"/>
    <x v="0"/>
  </r>
  <r>
    <x v="0"/>
    <s v="10.01.00007"/>
    <s v="Remuneração empregados, INSS e FGTS"/>
    <n v="135191.4"/>
    <n v="6.1191431528563643E-4"/>
    <n v="94.057014916879851"/>
    <x v="0"/>
  </r>
  <r>
    <x v="0"/>
    <s v="10.01.00015"/>
    <s v="FUJU, FUNDIMPER, FUMORPGE  e FUNDEP"/>
    <n v="135186.72"/>
    <n v="6.1189313228882211E-4"/>
    <n v="94.057626810012138"/>
    <x v="0"/>
  </r>
  <r>
    <x v="0"/>
    <s v="10.01.00003"/>
    <s v="Sede da unidade (condomínio)"/>
    <n v="135175.17000000001"/>
    <n v="6.1184085373899161E-4"/>
    <n v="94.058238650865874"/>
    <x v="0"/>
  </r>
  <r>
    <x v="1"/>
    <s v="10.01.00015"/>
    <s v="material de consultorio"/>
    <n v="135172.25"/>
    <n v="6.1182763699738942E-4"/>
    <n v="94.058850478502876"/>
    <x v="1"/>
  </r>
  <r>
    <x v="0"/>
    <s v="10.01.00017"/>
    <s v="Serviços Prestados Por Terceiros"/>
    <n v="135153.91"/>
    <n v="6.117446249970526E-4"/>
    <n v="94.059462223127866"/>
    <x v="1"/>
  </r>
  <r>
    <x v="0"/>
    <s v="11.01.00010"/>
    <s v="Despesas gerais"/>
    <n v="135131.09"/>
    <n v="6.1164133525617548E-4"/>
    <n v="94.060073864463121"/>
    <x v="0"/>
  </r>
  <r>
    <x v="0"/>
    <s v="10.01.00017"/>
    <s v="Prestação de Serviço - PJ"/>
    <n v="135113.32999999999"/>
    <n v="6.1156094849903347E-4"/>
    <n v="94.06068542541162"/>
    <x v="0"/>
  </r>
  <r>
    <x v="1"/>
    <s v="10.01.00017"/>
    <s v="Plano de Saude"/>
    <n v="135112.25"/>
    <n v="6.1155606011515328E-4"/>
    <n v="94.061296981471742"/>
    <x v="1"/>
  </r>
  <r>
    <x v="1"/>
    <s v="10.01.00003"/>
    <s v="Despesas trabalhistas"/>
    <n v="135087.73000000001"/>
    <n v="6.114450756959461E-4"/>
    <n v="94.061908426547433"/>
    <x v="0"/>
  </r>
  <r>
    <x v="0"/>
    <s v="10.01.00013"/>
    <s v="Funcionário salário, INSS, FGTS, IR retido na fonte"/>
    <n v="135083.45000000001"/>
    <n v="6.1142570321168004E-4"/>
    <n v="94.062519852250645"/>
    <x v="0"/>
  </r>
  <r>
    <x v="1"/>
    <s v="10.01.00016"/>
    <s v="Manutenções de máquinas, equipamentos e do consultório"/>
    <n v="135051.24"/>
    <n v="6.1127991168873281E-4"/>
    <n v="94.06313113216234"/>
    <x v="0"/>
  </r>
  <r>
    <x v="0"/>
    <s v="10.02.00001"/>
    <s v="Pagamento a terceiros, sem vínculo empregatício"/>
    <n v="135045.85999999999"/>
    <n v="6.1125556029495898E-4"/>
    <n v="94.063742387722641"/>
    <x v="1"/>
  </r>
  <r>
    <x v="1"/>
    <s v="10.01.00015"/>
    <s v="Material de Consumo em atividades médicas"/>
    <n v="135036.34"/>
    <n v="6.1121247009631081E-4"/>
    <n v="94.064353600192732"/>
    <x v="1"/>
  </r>
  <r>
    <x v="0"/>
    <s v="10.01.00015"/>
    <s v="Material odontológico - Dental"/>
    <n v="135028.04999999999"/>
    <n v="6.1117494722374857E-4"/>
    <n v="94.064964775139956"/>
    <x v="1"/>
  </r>
  <r>
    <x v="0"/>
    <s v="10.01.00001"/>
    <s v="Água, luz, telefone e internet"/>
    <n v="135023.44"/>
    <n v="6.1115408106663012E-4"/>
    <n v="94.065575929221026"/>
    <x v="1"/>
  </r>
  <r>
    <x v="1"/>
    <s v="10.01.00015"/>
    <s v="Despesas com DENTAL E PROTETICOS"/>
    <n v="135007.75"/>
    <n v="6.1108306371192539E-4"/>
    <n v="94.066187012284743"/>
    <x v="0"/>
  </r>
  <r>
    <x v="1"/>
    <s v="10.02.00002"/>
    <s v="Serviços advocatícios"/>
    <n v="135000"/>
    <n v="6.1104798503130314E-4"/>
    <n v="94.066798060269775"/>
    <x v="0"/>
  </r>
  <r>
    <x v="1"/>
    <s v="10.01.00025"/>
    <s v="RB SERVIÇOS DE GESTÃO EMPRESARIAL EIRELI"/>
    <n v="135000"/>
    <n v="6.1104798503130314E-4"/>
    <n v="94.067409108254807"/>
    <x v="0"/>
  </r>
  <r>
    <x v="1"/>
    <s v="10.01.00024"/>
    <s v="Honorários de serviços contábeis"/>
    <n v="134994.23000000001"/>
    <n v="6.1102186838779484E-4"/>
    <n v="94.068020130123202"/>
    <x v="0"/>
  </r>
  <r>
    <x v="1"/>
    <s v="10.01.00028"/>
    <s v="Serviços terceirizados - ADVOGADO"/>
    <n v="134946.13"/>
    <n v="6.1080415425386885E-4"/>
    <n v="94.068630934277451"/>
    <x v="0"/>
  </r>
  <r>
    <x v="0"/>
    <s v="10.01.00015"/>
    <s v="Despesa com material médico"/>
    <n v="134928.92000000001"/>
    <n v="6.1072625695148084E-4"/>
    <n v="94.069241660534402"/>
    <x v="1"/>
  </r>
  <r>
    <x v="1"/>
    <s v="10.01.00016"/>
    <s v="Pagto de Profissional liberal, sem vínculo empregatício"/>
    <n v="134928"/>
    <n v="6.1072209277261984E-4"/>
    <n v="94.069852382627175"/>
    <x v="0"/>
  </r>
  <r>
    <x v="1"/>
    <s v="10.01.00026"/>
    <s v="Tratamento Invisilign "/>
    <n v="134927.49"/>
    <n v="6.1071978436912078E-4"/>
    <n v="94.070463102411551"/>
    <x v="0"/>
  </r>
  <r>
    <x v="1"/>
    <s v="10.01.00024"/>
    <s v="Serviços de informática"/>
    <n v="134925.37"/>
    <n v="6.1071018865261511E-4"/>
    <n v="94.071073812600204"/>
    <x v="0"/>
  </r>
  <r>
    <x v="0"/>
    <s v="10.01.00016"/>
    <s v="Material Odontologico e Serviço de Protetico"/>
    <n v="134901.46"/>
    <n v="6.1060196526504401E-4"/>
    <n v="94.071684414565468"/>
    <x v="1"/>
  </r>
  <r>
    <x v="0"/>
    <s v="10.01.00015"/>
    <s v="Despesas com consultorio"/>
    <n v="134869.29999999999"/>
    <n v="6.1045640005616538E-4"/>
    <n v="94.072294870965521"/>
    <x v="0"/>
  </r>
  <r>
    <x v="1"/>
    <s v="10.01.00017"/>
    <s v="Suporte de Informática"/>
    <n v="134867.44"/>
    <n v="6.1044798117281614E-4"/>
    <n v="94.072905318946695"/>
    <x v="0"/>
  </r>
  <r>
    <x v="0"/>
    <s v="10.01.00015"/>
    <s v="Material complementar"/>
    <n v="134833.72"/>
    <n v="6.1029535496499941E-4"/>
    <n v="94.073515614301655"/>
    <x v="1"/>
  </r>
  <r>
    <x v="1"/>
    <s v="10.01.00018"/>
    <s v="PRESTADOR DE SERVIÇO"/>
    <n v="134828.69"/>
    <n v="6.1027258776970533E-4"/>
    <n v="94.074125886889419"/>
    <x v="0"/>
  </r>
  <r>
    <x v="0"/>
    <s v="10.01.00019"/>
    <s v="Cursos e treinamentos"/>
    <n v="134816.03"/>
    <n v="6.1021528504755348E-4"/>
    <n v="94.074736102174469"/>
    <x v="0"/>
  </r>
  <r>
    <x v="0"/>
    <s v="10.01.00003"/>
    <s v="Férias Trabalhistas "/>
    <n v="134799.1"/>
    <n v="6.1013865510394926E-4"/>
    <n v="94.075346240829575"/>
    <x v="0"/>
  </r>
  <r>
    <x v="0"/>
    <s v="10.02.00002"/>
    <s v="Despesas com Consultorio - Insumos"/>
    <n v="134790.91"/>
    <n v="6.1010158485952403E-4"/>
    <n v="94.075956342414429"/>
    <x v="1"/>
  </r>
  <r>
    <x v="0"/>
    <s v="10.01.00018"/>
    <s v="Medicamentos e equipamentos"/>
    <n v="134736.1"/>
    <n v="6.0985349937760127E-4"/>
    <n v="94.076566195913813"/>
    <x v="0"/>
  </r>
  <r>
    <x v="0"/>
    <s v="10.01.00008"/>
    <s v="Material Aplicado"/>
    <n v="134726.46"/>
    <n v="6.0980986602518863E-4"/>
    <n v="94.077176005779833"/>
    <x v="1"/>
  </r>
  <r>
    <x v="1"/>
    <s v="10.01.00005"/>
    <s v="INFRAESTRUTURA FÍSICA E INSTALAÇÕES CARTORÁRIAS"/>
    <n v="134717.46"/>
    <n v="6.097691294928532E-4"/>
    <n v="94.07778577490933"/>
    <x v="0"/>
  </r>
  <r>
    <x v="1"/>
    <s v="10.02.00002"/>
    <s v="Serviço terceirizado de conservação e limpeza "/>
    <n v="134702.54999999999"/>
    <n v="6.0970164263761753E-4"/>
    <n v="94.078395476551961"/>
    <x v="1"/>
  </r>
  <r>
    <x v="0"/>
    <s v="10.01.00015"/>
    <s v="Compra de produtos para prestação de serviço"/>
    <n v="134683.07"/>
    <n v="6.0961347067651833E-4"/>
    <n v="94.079005090022633"/>
    <x v="1"/>
  </r>
  <r>
    <x v="1"/>
    <s v="10.01.00017"/>
    <s v="4017 - Outros Despesas a Especificar"/>
    <n v="134678.57"/>
    <n v="6.0959310241035056E-4"/>
    <n v="94.079614683125044"/>
    <x v="0"/>
  </r>
  <r>
    <x v="1"/>
    <s v="10.01.00017"/>
    <s v="Mensalidade de internet"/>
    <n v="134673.97"/>
    <n v="6.0957228151604567E-4"/>
    <n v="94.080224255406563"/>
    <x v="0"/>
  </r>
  <r>
    <x v="0"/>
    <s v="10.01.00012"/>
    <s v="Serviços prestados por terceiro "/>
    <n v="134664.15"/>
    <n v="6.0952783343298637E-4"/>
    <n v="94.080833783239996"/>
    <x v="1"/>
  </r>
  <r>
    <x v="0"/>
    <s v="10.01.00034"/>
    <s v="Serviços Prestados a Terceiro Protéticos e Laboratório"/>
    <n v="134657.71"/>
    <n v="6.094986841809597E-4"/>
    <n v="94.08144328192418"/>
    <x v="1"/>
  </r>
  <r>
    <x v="0"/>
    <s v="10.01.00015"/>
    <s v="Medicamentos, produtos e Materiais de Consumo Odontologicos"/>
    <n v="134631.09"/>
    <n v="6.0937819457087432E-4"/>
    <n v="94.082052660118748"/>
    <x v="1"/>
  </r>
  <r>
    <x v="0"/>
    <s v="10.01.00017"/>
    <s v="Crédito a Receber em 2025"/>
    <n v="134619.64000000001"/>
    <n v="6.0932636864918094E-4"/>
    <n v="94.082661986487395"/>
    <x v="0"/>
  </r>
  <r>
    <x v="1"/>
    <s v="10.01.00021"/>
    <s v="Despesa com propaganda/brindes/marketing"/>
    <n v="134600.65"/>
    <n v="6.0924041456595311E-4"/>
    <n v="94.083271226901957"/>
    <x v="0"/>
  </r>
  <r>
    <x v="0"/>
    <s v="10.01.00031"/>
    <s v="Anúncios/ Publicidade e Propaganda"/>
    <n v="134596.60999999999"/>
    <n v="6.092221283892159E-4"/>
    <n v="94.083880449030346"/>
    <x v="0"/>
  </r>
  <r>
    <x v="0"/>
    <s v="10.01.00017"/>
    <s v="Serviços contratados "/>
    <n v="134589"/>
    <n v="6.0918768338798571E-4"/>
    <n v="94.084489636713741"/>
    <x v="0"/>
  </r>
  <r>
    <x v="0"/>
    <s v="10.01.00021"/>
    <s v="Material de Expediente"/>
    <n v="134564.43"/>
    <n v="6.0907647265471003E-4"/>
    <n v="94.085098713186397"/>
    <x v="1"/>
  </r>
  <r>
    <x v="0"/>
    <s v="10.01.00015"/>
    <s v="Prestadores de serviços "/>
    <n v="134481.01999999999"/>
    <n v="6.0869893552558806E-4"/>
    <n v="94.08570741212192"/>
    <x v="0"/>
  </r>
  <r>
    <x v="0"/>
    <s v="10.01.00015"/>
    <s v="Material de uso em atendimento"/>
    <n v="134476.96"/>
    <n v="6.0868055882322338E-4"/>
    <n v="94.086316092680747"/>
    <x v="1"/>
  </r>
  <r>
    <x v="0"/>
    <s v="10.02.00001"/>
    <s v="Rateio Coopanest - PE"/>
    <n v="134445.84"/>
    <n v="6.0853970094697024E-4"/>
    <n v="94.086924632381695"/>
    <x v="0"/>
  </r>
  <r>
    <x v="1"/>
    <s v="10.01.00015"/>
    <s v="Material utilizado na execução da atividade profissional(cabeleireira)"/>
    <n v="134432.79"/>
    <n v="6.0848063297508392E-4"/>
    <n v="94.087533113014672"/>
    <x v="1"/>
  </r>
  <r>
    <x v="0"/>
    <s v="10.08.00001"/>
    <s v="ONR -OPERADOR NACIONAL REGISTRO ELETRONICO DE IMOVEIS"/>
    <n v="134377.17000000001"/>
    <n v="6.0822888120525107E-4"/>
    <n v="94.088141341895877"/>
    <x v="0"/>
  </r>
  <r>
    <x v="0"/>
    <s v="10.01.00018"/>
    <s v="Recolhimento Fundo Garantidor Renda Mínima"/>
    <n v="134296.26"/>
    <n v="6.0786265977955556E-4"/>
    <n v="94.088749204555654"/>
    <x v="0"/>
  </r>
  <r>
    <x v="0"/>
    <s v="10.01.00015"/>
    <s v="Despesas com a atividade"/>
    <n v="134295.98000000001"/>
    <n v="6.0786139242077189E-4"/>
    <n v="94.089357065948079"/>
    <x v="0"/>
  </r>
  <r>
    <x v="1"/>
    <s v="10.01.00012"/>
    <s v="Material de uso diário"/>
    <n v="134292.81"/>
    <n v="6.0784704410882695E-4"/>
    <n v="94.089964912992187"/>
    <x v="1"/>
  </r>
  <r>
    <x v="0"/>
    <s v="10.01.00017"/>
    <s v="Serviços de protese"/>
    <n v="134281.47"/>
    <n v="6.0779571607808437E-4"/>
    <n v="94.090572708708265"/>
    <x v="0"/>
  </r>
  <r>
    <x v="0"/>
    <s v="10.01.00026"/>
    <s v="Cursos e Especializações"/>
    <n v="134280.18"/>
    <n v="6.0778987717511625E-4"/>
    <n v="94.091180498585445"/>
    <x v="0"/>
  </r>
  <r>
    <x v="0"/>
    <s v="10.01.00015"/>
    <s v="Serviços Terceiros - Protético"/>
    <n v="134275.20000000001"/>
    <n v="6.0776733629389068E-4"/>
    <n v="94.091788265921736"/>
    <x v="1"/>
  </r>
  <r>
    <x v="1"/>
    <s v="10.03.00003"/>
    <s v="Serviços prestados por Terceiros - Serviços prestados por terceiro"/>
    <n v="134274.37"/>
    <n v="6.0776357948035301E-4"/>
    <n v="94.092396029501217"/>
    <x v="1"/>
  </r>
  <r>
    <x v="0"/>
    <s v="10.01.00012"/>
    <s v="Material de consumo - escritório"/>
    <n v="134244.25"/>
    <n v="6.0762724788547052E-4"/>
    <n v="94.093003656749104"/>
    <x v="1"/>
  </r>
  <r>
    <x v="0"/>
    <s v="10.01.00015"/>
    <s v="Gastos com material de consumo"/>
    <n v="134237.56"/>
    <n v="6.0759696706310122E-4"/>
    <n v="94.093611253716162"/>
    <x v="1"/>
  </r>
  <r>
    <x v="0"/>
    <s v="10.01.00016"/>
    <s v="Serviço de Terceiro PF/PJ sem Vinculo Empregatício"/>
    <n v="134224.63"/>
    <n v="6.0753844224497938E-4"/>
    <n v="94.094218792158401"/>
    <x v="1"/>
  </r>
  <r>
    <x v="0"/>
    <s v="10.01.00013"/>
    <s v="Locação e/ou Manutencao Maq. Aparelhos"/>
    <n v="134216.72"/>
    <n v="6.0750263935933782E-4"/>
    <n v="94.094826294797755"/>
    <x v="0"/>
  </r>
  <r>
    <x v="0"/>
    <s v="10.01.00013"/>
    <s v="LOCAÇÃO E/OU MANUT MAQ. APARELHOS"/>
    <n v="134211.04"/>
    <n v="6.0747693008115285E-4"/>
    <n v="94.095433771727841"/>
    <x v="0"/>
  </r>
  <r>
    <x v="1"/>
    <s v="10.01.00016"/>
    <s v="Serviços Prestados por Terceiros Pessoa Jurídica"/>
    <n v="134203.25"/>
    <n v="6.0744167034927589E-4"/>
    <n v="94.096041213398195"/>
    <x v="1"/>
  </r>
  <r>
    <x v="0"/>
    <s v="10.01.00016"/>
    <s v="Produtos/Medicamentos farmacêuticos, químicos, cosméticos"/>
    <n v="134182.29"/>
    <n v="6.0734679949174812E-4"/>
    <n v="94.096648560197693"/>
    <x v="1"/>
  </r>
  <r>
    <x v="1"/>
    <s v="11.01.00019"/>
    <s v="Despesas, brindes para realização dos casamentos."/>
    <n v="134143.53"/>
    <n v="6.0717136082582353E-4"/>
    <n v="94.097255731558519"/>
    <x v="0"/>
  </r>
  <r>
    <x v="0"/>
    <s v="10.01.00006"/>
    <s v=" Remuneração pago a terceiros / Insumos e serviços gerais"/>
    <n v="134111.79"/>
    <n v="6.0702769665512053E-4"/>
    <n v="94.097862759255179"/>
    <x v="1"/>
  </r>
  <r>
    <x v="0"/>
    <s v="10.01.00021"/>
    <s v="Vale alimentação"/>
    <n v="134080.63"/>
    <n v="6.0688665772761267E-4"/>
    <n v="94.0984696459129"/>
    <x v="1"/>
  </r>
  <r>
    <x v="0"/>
    <s v="10.01.00022"/>
    <s v="Salários"/>
    <n v="134073.17000000001"/>
    <n v="6.0685289166858799E-4"/>
    <n v="94.099076498804564"/>
    <x v="0"/>
  </r>
  <r>
    <x v="1"/>
    <s v="10.01.00031"/>
    <s v="DILIGENCIAS"/>
    <n v="134063"/>
    <n v="6.0680685938704893E-4"/>
    <n v="94.099683305663945"/>
    <x v="0"/>
  </r>
  <r>
    <x v="0"/>
    <s v="10.01.00015"/>
    <s v="Manutenção e Reparos do escritorio"/>
    <n v="134057.66"/>
    <n v="6.0678268904452981E-4"/>
    <n v="94.100290088352992"/>
    <x v="1"/>
  </r>
  <r>
    <x v="0"/>
    <s v="10.01.00028"/>
    <s v="Manutenção e Reformas"/>
    <n v="134038.82999999999"/>
    <n v="6.066974591663214E-4"/>
    <n v="94.100896785812154"/>
    <x v="1"/>
  </r>
  <r>
    <x v="1"/>
    <s v="10.02.00014"/>
    <s v="Servicos De Contabilidade"/>
    <n v="134036.65"/>
    <n v="6.0668759187293344E-4"/>
    <n v="94.101503473404023"/>
    <x v="0"/>
  </r>
  <r>
    <x v="1"/>
    <s v="10.01.00016"/>
    <s v="Trabalhos protéticos"/>
    <n v="134024.4"/>
    <n v="6.0663214492614364E-4"/>
    <n v="94.102110105548945"/>
    <x v="0"/>
  </r>
  <r>
    <x v="0"/>
    <s v="10.01.00015"/>
    <s v="DESPESAS DE MATERIAL DE CONSUMO ODONTOLOGICO"/>
    <n v="133987.57"/>
    <n v="6.0646544198326437E-4"/>
    <n v="94.102716570990935"/>
    <x v="1"/>
  </r>
  <r>
    <x v="0"/>
    <s v="10.01.00015"/>
    <s v="TOTAL DE DESPESAS ESCRITURADAS NO LIVRO CAIXA"/>
    <n v="133970.66"/>
    <n v="6.063889025652875E-4"/>
    <n v="94.103322959893504"/>
    <x v="0"/>
  </r>
  <r>
    <x v="0"/>
    <s v="10.01.00020"/>
    <s v="Laboratório e serviços de terceiros"/>
    <n v="133963.29"/>
    <n v="6.0635554387158616E-4"/>
    <n v="94.103929315437369"/>
    <x v="1"/>
  </r>
  <r>
    <x v="1"/>
    <s v="10.01.00012"/>
    <s v="Material de escritório / Odontológico"/>
    <n v="133960.25"/>
    <n v="6.0634178397621949E-4"/>
    <n v="94.104535657221348"/>
    <x v="1"/>
  </r>
  <r>
    <x v="0"/>
    <s v="10.01.00015"/>
    <s v="Laboratório de prótese dentária"/>
    <n v="133958.9"/>
    <n v="6.0633567349636919E-4"/>
    <n v="94.105141992894843"/>
    <x v="0"/>
  </r>
  <r>
    <x v="1"/>
    <s v="10.01.00015"/>
    <s v="Serviço tomados "/>
    <n v="133957.41"/>
    <n v="6.0632892933712695E-4"/>
    <n v="94.10574832182418"/>
    <x v="0"/>
  </r>
  <r>
    <x v="0"/>
    <s v="10.01.00012"/>
    <s v="Material Odontológico para consumo"/>
    <n v="133939.04999999999"/>
    <n v="6.0624582681116266E-4"/>
    <n v="94.106354567650996"/>
    <x v="1"/>
  </r>
  <r>
    <x v="0"/>
    <s v="10.01.00003"/>
    <s v="MATERIAL PARA USO EM PROCEDIMENTOS CONSULTORIO"/>
    <n v="133927"/>
    <n v="6.0619128512064699E-4"/>
    <n v="94.106960758936111"/>
    <x v="1"/>
  </r>
  <r>
    <x v="0"/>
    <s v="10.01.00016"/>
    <s v="Material e/ou produtos técnicos para procedimentos "/>
    <n v="133915.89000000001"/>
    <n v="6.0614099813461968E-4"/>
    <n v="94.107566899934241"/>
    <x v="1"/>
  </r>
  <r>
    <x v="0"/>
    <s v="10.01.00029"/>
    <s v="Vale Alimentação"/>
    <n v="133898.03"/>
    <n v="6.0606015874934056E-4"/>
    <n v="94.108172960092986"/>
    <x v="1"/>
  </r>
  <r>
    <x v="1"/>
    <s v="10.01.00018"/>
    <s v="Devolução de Custas"/>
    <n v="133897.57"/>
    <n v="6.0605807665991022E-4"/>
    <n v="94.108779018169642"/>
    <x v="0"/>
  </r>
  <r>
    <x v="1"/>
    <s v="10.01.00006"/>
    <s v="Emolumentos/Serviços pagos a terceiros"/>
    <n v="133879.78"/>
    <n v="6.0597755411432718E-4"/>
    <n v="94.109384995723758"/>
    <x v="0"/>
  </r>
  <r>
    <x v="1"/>
    <s v="10.01.00017"/>
    <s v="Despesas gerais para funcionamento consultório"/>
    <n v="133854.25"/>
    <n v="6.0586199815093568E-4"/>
    <n v="94.109990857721911"/>
    <x v="0"/>
  </r>
  <r>
    <x v="1"/>
    <s v="10.01.00012"/>
    <s v="Material de uso odontologico/ hospitalar"/>
    <n v="133838.72"/>
    <n v="6.0579170500125025E-4"/>
    <n v="94.11059664942691"/>
    <x v="1"/>
  </r>
  <r>
    <x v="0"/>
    <s v="10.01.00016"/>
    <s v="Outras despesas do consultorio"/>
    <n v="133833.73000000001"/>
    <n v="6.0576911885721089E-4"/>
    <n v="94.111202418545773"/>
    <x v="0"/>
  </r>
  <r>
    <x v="0"/>
    <s v="10.01.00015"/>
    <s v="MATERIAL DE USO NA PROFISSÃO"/>
    <n v="133787.26999999999"/>
    <n v="6.0555882782473266E-4"/>
    <n v="94.111807977373601"/>
    <x v="1"/>
  </r>
  <r>
    <x v="0"/>
    <s v="10.02.00002"/>
    <s v="ALUGUEL DE BENS IMOVEIS"/>
    <n v="133751.31"/>
    <n v="6.0539606274664589E-4"/>
    <n v="94.112413373436354"/>
    <x v="1"/>
  </r>
  <r>
    <x v="1"/>
    <s v="10.01.00017"/>
    <s v="Serviços Tomados"/>
    <n v="133746.29"/>
    <n v="6.053733408141655E-4"/>
    <n v="94.113018746777172"/>
    <x v="0"/>
  </r>
  <r>
    <x v="1"/>
    <s v="10.01.00015"/>
    <s v="LIVRO CAIXA"/>
    <n v="133728.48000000001"/>
    <n v="6.052927277429551E-4"/>
    <n v="94.113624039504913"/>
    <x v="0"/>
  </r>
  <r>
    <x v="1"/>
    <s v="10.01.00024"/>
    <s v="Plano de saúde"/>
    <n v="133723.13"/>
    <n v="6.052685121376223E-4"/>
    <n v="94.114229308017045"/>
    <x v="1"/>
  </r>
  <r>
    <x v="1"/>
    <s v="10.01.00051"/>
    <s v="Previdência Social"/>
    <n v="133720.25"/>
    <n v="6.0525547644727493E-4"/>
    <n v="94.114834563493488"/>
    <x v="0"/>
  </r>
  <r>
    <x v="1"/>
    <s v="10.01.00022"/>
    <s v="Locação de Equipamentos para Procedimentos"/>
    <n v="133692.5"/>
    <n v="6.0512987213924075E-4"/>
    <n v="94.11543969336563"/>
    <x v="0"/>
  </r>
  <r>
    <x v="0"/>
    <s v="11.01.00021"/>
    <s v="Despesas Diversas - ND"/>
    <n v="133688.64000000001"/>
    <n v="6.0511240069315031E-4"/>
    <n v="94.116044805766322"/>
    <x v="0"/>
  </r>
  <r>
    <x v="0"/>
    <s v="10.01.00017"/>
    <s v="serviços prestados por PJ"/>
    <n v="133639.89000000001"/>
    <n v="6.0489174447633342E-4"/>
    <n v="94.116649697510795"/>
    <x v="0"/>
  </r>
  <r>
    <x v="0"/>
    <s v="10.01.00019"/>
    <s v="Consultoria"/>
    <n v="133622.19"/>
    <n v="6.0481162929607371E-4"/>
    <n v="94.117254509140096"/>
    <x v="0"/>
  </r>
  <r>
    <x v="1"/>
    <s v="10.01.00016"/>
    <s v="Tribunal de Justiça do Pará- FRJ/FCR"/>
    <n v="133588.01999999999"/>
    <n v="6.0465696626164022E-4"/>
    <n v="94.117859166106356"/>
    <x v="0"/>
  </r>
  <r>
    <x v="1"/>
    <s v="10.01.00022"/>
    <s v="Honorários Contábeis"/>
    <n v="133587.97"/>
    <n v="6.0465673994757171E-4"/>
    <n v="94.118463822846309"/>
    <x v="0"/>
  </r>
  <r>
    <x v="1"/>
    <s v="10.01.00015"/>
    <s v="Materiais de Consumo Odontológicos"/>
    <n v="133578.51"/>
    <n v="6.0461392132580584E-4"/>
    <n v="94.119068436767634"/>
    <x v="1"/>
  </r>
  <r>
    <x v="1"/>
    <s v="10.01.00015"/>
    <s v="MATERIAL UTILIZADO CONSULTORIO"/>
    <n v="133575.26999999999"/>
    <n v="6.0459925617416504E-4"/>
    <n v="94.119673036023812"/>
    <x v="1"/>
  </r>
  <r>
    <x v="0"/>
    <s v="10.01.00017"/>
    <s v="Serviços contábeis"/>
    <n v="133574.70000000001"/>
    <n v="6.0459667619378391E-4"/>
    <n v="94.120277632700009"/>
    <x v="0"/>
  </r>
  <r>
    <x v="1"/>
    <s v="10.01.00015"/>
    <s v="Prestador de serviços sem vinculo empregatício "/>
    <n v="133573"/>
    <n v="6.0458898151545374E-4"/>
    <n v="94.120882221681526"/>
    <x v="0"/>
  </r>
  <r>
    <x v="1"/>
    <s v="10.01.00015"/>
    <s v="Material Medico/Dermatologico"/>
    <n v="133551.54"/>
    <n v="6.0449184751724071E-4"/>
    <n v="94.121486713529038"/>
    <x v="1"/>
  </r>
  <r>
    <x v="0"/>
    <s v="10.01.00016"/>
    <s v="Vale alimentação"/>
    <n v="133537.13"/>
    <n v="6.0442662380269031E-4"/>
    <n v="94.122091140152847"/>
    <x v="1"/>
  </r>
  <r>
    <x v="0"/>
    <s v="10.01.00013"/>
    <s v="SALÁRIOS / FÉRIAS / RCT"/>
    <n v="133532.85"/>
    <n v="6.0440725131842414E-4"/>
    <n v="94.122695547404163"/>
    <x v="0"/>
  </r>
  <r>
    <x v="0"/>
    <s v="10.01.00023"/>
    <s v="Auxílio alimentação"/>
    <n v="133531.72"/>
    <n v="6.0440213662047533E-4"/>
    <n v="94.12329994954078"/>
    <x v="1"/>
  </r>
  <r>
    <x v="1"/>
    <s v="10.01.00015"/>
    <s v="Honorários contabeis "/>
    <n v="133521.79"/>
    <n v="6.0435719064646533E-4"/>
    <n v="94.123904306731433"/>
    <x v="0"/>
  </r>
  <r>
    <x v="1"/>
    <s v="10.01.00020"/>
    <s v="Serviços de terceiros pessoa fisica"/>
    <n v="133492.65"/>
    <n v="6.0422529480732591E-4"/>
    <n v="94.12450853202624"/>
    <x v="1"/>
  </r>
  <r>
    <x v="1"/>
    <s v="10.01.00012"/>
    <s v="Material de CONSULTORIO"/>
    <n v="133481"/>
    <n v="6.041725636293584E-4"/>
    <n v="94.125112704589867"/>
    <x v="1"/>
  </r>
  <r>
    <x v="1"/>
    <s v="10.01.00016"/>
    <s v="Despesas com Materiais Utilizados nas Consultas e Procedimentos "/>
    <n v="133458.92000000001"/>
    <n v="6.0407262333669551E-4"/>
    <n v="94.125716777213199"/>
    <x v="1"/>
  </r>
  <r>
    <x v="1"/>
    <s v="10.01.00008"/>
    <s v="Insumos para a atividade"/>
    <n v="133453.34"/>
    <n v="6.0404736668664754E-4"/>
    <n v="94.126320824579892"/>
    <x v="1"/>
  </r>
  <r>
    <x v="0"/>
    <s v="10.01.00015"/>
    <s v="MATERIAIS MEDICOS"/>
    <n v="133438.19"/>
    <n v="6.0397879352388291E-4"/>
    <n v="94.126924803373413"/>
    <x v="1"/>
  </r>
  <r>
    <x v="1"/>
    <s v="10.01.00006"/>
    <s v=" FGTS - Fundo de Garantia por Tempo de Serviço"/>
    <n v="133414.07999999999"/>
    <n v="6.0386966488003757E-4"/>
    <n v="94.127528673038299"/>
    <x v="0"/>
  </r>
  <r>
    <x v="1"/>
    <s v="10.01.00008"/>
    <s v="Material de consumo odontológico"/>
    <n v="133354.51"/>
    <n v="6.0360003429879095E-4"/>
    <n v="94.128132273072595"/>
    <x v="1"/>
  </r>
  <r>
    <x v="0"/>
    <s v="10.01.00015"/>
    <s v="Correios"/>
    <n v="133354.31"/>
    <n v="6.0359912904251682E-4"/>
    <n v="94.128735872201631"/>
    <x v="0"/>
  </r>
  <r>
    <x v="0"/>
    <s v="10.01.00027"/>
    <s v="Tecnologia Consultoria e Gestão de negócios"/>
    <n v="133347.24"/>
    <n v="6.0356712823322661E-4"/>
    <n v="94.129339439329868"/>
    <x v="0"/>
  </r>
  <r>
    <x v="1"/>
    <s v="10.01.00014"/>
    <s v="Material de Consultorio"/>
    <n v="133322"/>
    <n v="6.0345288489143268E-4"/>
    <n v="94.129942892214757"/>
    <x v="1"/>
  </r>
  <r>
    <x v="0"/>
    <s v="10.01.00015"/>
    <s v="Despesas com o consultório"/>
    <n v="133321.29999999999"/>
    <n v="6.0344971649447317E-4"/>
    <n v="94.13054634193125"/>
    <x v="0"/>
  </r>
  <r>
    <x v="0"/>
    <s v="10.01.00004"/>
    <s v="Verbas rescisórias."/>
    <n v="133316.46"/>
    <n v="6.0342780929263944E-4"/>
    <n v="94.131149769740546"/>
    <x v="0"/>
  </r>
  <r>
    <x v="1"/>
    <s v="10.01.00023"/>
    <s v="Serviços Prestados"/>
    <n v="133314.85999999999"/>
    <n v="6.0342056724244639E-4"/>
    <n v="94.131753190307791"/>
    <x v="0"/>
  </r>
  <r>
    <x v="0"/>
    <s v="10.02.00012"/>
    <s v="VALE REFEIÇÃO; CESTA BÁSICA; VALE ALIMENTAÇÃO (ADIANTAMENTO SALARIAL)"/>
    <n v="133305.78"/>
    <n v="6.0337946860760142E-4"/>
    <n v="94.132356569776405"/>
    <x v="1"/>
  </r>
  <r>
    <x v="0"/>
    <s v="10.01.00015"/>
    <s v="Material de procedimentos médicos"/>
    <n v="133290.20000000001"/>
    <n v="6.0330894914384749E-4"/>
    <n v="94.132959878725543"/>
    <x v="1"/>
  </r>
  <r>
    <x v="1"/>
    <s v="10.01.00028"/>
    <s v="Serviços Prestados por Terceiros"/>
    <n v="133267.65"/>
    <n v="6.0320688149894037E-4"/>
    <n v="94.133563085607037"/>
    <x v="1"/>
  </r>
  <r>
    <x v="1"/>
    <s v="10.01.00015"/>
    <s v="Fornecedores de Material Odontológico, Laboratórios e Dentais"/>
    <n v="133267.42000000001"/>
    <n v="6.032058404542252E-4"/>
    <n v="94.134166291447485"/>
    <x v="1"/>
  </r>
  <r>
    <x v="0"/>
    <s v="10.01.00028"/>
    <s v="Impostos federais, exceto IR e CSLL"/>
    <n v="133256.28"/>
    <n v="6.0315541767975663E-4"/>
    <n v="94.134769446865164"/>
    <x v="0"/>
  </r>
  <r>
    <x v="0"/>
    <s v="10.01.00026"/>
    <s v="Prestação de serviço"/>
    <n v="133241.75"/>
    <n v="6.0308965081144175E-4"/>
    <n v="94.135372536515973"/>
    <x v="0"/>
  </r>
  <r>
    <x v="0"/>
    <s v="10.01.00018"/>
    <s v="FUNARPEN"/>
    <n v="133212.25"/>
    <n v="6.0295612551100901E-4"/>
    <n v="94.135975492641478"/>
    <x v="0"/>
  </r>
  <r>
    <x v="0"/>
    <s v="10.01.00015"/>
    <s v="Material medico para procedimento no consultório"/>
    <n v="133210.01"/>
    <n v="6.0294598664073897E-4"/>
    <n v="94.136578438628121"/>
    <x v="1"/>
  </r>
  <r>
    <x v="0"/>
    <s v="10.01.00005"/>
    <s v="Protéticos"/>
    <n v="133195.24"/>
    <n v="6.0287913346489513E-4"/>
    <n v="94.137181317761588"/>
    <x v="0"/>
  </r>
  <r>
    <x v="1"/>
    <s v="10.01.00015"/>
    <s v="Material utilizado na atividade/consultório "/>
    <n v="133181.15"/>
    <n v="6.0281535816038333E-4"/>
    <n v="94.137784133119752"/>
    <x v="1"/>
  </r>
  <r>
    <x v="1"/>
    <s v="10.01.00016"/>
    <s v="Material para consultório"/>
    <n v="133173.49"/>
    <n v="6.0278068684508441E-4"/>
    <n v="94.138386913806599"/>
    <x v="1"/>
  </r>
  <r>
    <x v="1"/>
    <s v="10.02.00009"/>
    <s v="Auxilio alimentação "/>
    <n v="133147.98000000001"/>
    <n v="6.0266522140732049E-4"/>
    <n v="94.138989579028006"/>
    <x v="1"/>
  </r>
  <r>
    <x v="0"/>
    <s v="10.01.00015"/>
    <s v="Honorários advocatícios"/>
    <n v="133134.48000000001"/>
    <n v="6.026041166088174E-4"/>
    <n v="94.139592183144615"/>
    <x v="0"/>
  </r>
  <r>
    <x v="0"/>
    <s v="10.01.00022"/>
    <s v="SALARIO"/>
    <n v="133134.26999999999"/>
    <n v="6.0260316608972938E-4"/>
    <n v="94.140194786310701"/>
    <x v="0"/>
  </r>
  <r>
    <x v="0"/>
    <s v="10.01.00015"/>
    <s v="Material Médico Aplicado"/>
    <n v="133112.51999999999"/>
    <n v="6.0250471946991877E-4"/>
    <n v="94.140797291030168"/>
    <x v="1"/>
  </r>
  <r>
    <x v="0"/>
    <s v="10.01.00020"/>
    <s v="Internet"/>
    <n v="133085.53"/>
    <n v="6.0238255513572628E-4"/>
    <n v="94.141399673585298"/>
    <x v="0"/>
  </r>
  <r>
    <x v="1"/>
    <s v="10.01.00018"/>
    <s v="Laboratorio"/>
    <n v="133075.67000000001"/>
    <n v="6.0233792600141226E-4"/>
    <n v="94.142002011511295"/>
    <x v="0"/>
  </r>
  <r>
    <x v="1"/>
    <s v="10.01.00007"/>
    <s v="Material &amp; Serviços de Informática"/>
    <n v="133072.29"/>
    <n v="6.0232262717037962E-4"/>
    <n v="94.142604334138468"/>
    <x v="1"/>
  </r>
  <r>
    <x v="0"/>
    <s v="10.01.00016"/>
    <s v="Aluguel de Material e Equipamentos"/>
    <n v="133060"/>
    <n v="6.0226699917233489E-4"/>
    <n v="94.143206601137635"/>
    <x v="1"/>
  </r>
  <r>
    <x v="0"/>
    <s v="10.01.00015"/>
    <s v="Vale refeição"/>
    <n v="133058.19"/>
    <n v="6.0225880660305414E-4"/>
    <n v="94.143808859944244"/>
    <x v="1"/>
  </r>
  <r>
    <x v="1"/>
    <s v="10.01.00020"/>
    <s v="Medicamentos "/>
    <n v="133053.62"/>
    <n v="6.022381214971903E-4"/>
    <n v="94.144411098065746"/>
    <x v="0"/>
  </r>
  <r>
    <x v="0"/>
    <s v="10.01.00028"/>
    <s v="Vale refeição"/>
    <n v="133050.29999999999"/>
    <n v="6.0222309424303984E-4"/>
    <n v="94.145013321159993"/>
    <x v="1"/>
  </r>
  <r>
    <x v="0"/>
    <s v="10.01.00015"/>
    <s v="Despesas com Materiais "/>
    <n v="133042.67000000001"/>
    <n v="6.0218855871618229E-4"/>
    <n v="94.145615509718709"/>
    <x v="1"/>
  </r>
  <r>
    <x v="1"/>
    <s v="10.02.00001"/>
    <s v="despesas gerais lançadas no livro caixa oficial"/>
    <n v="133040.56"/>
    <n v="6.0217900826249041E-4"/>
    <n v="94.146217688726978"/>
    <x v="0"/>
  </r>
  <r>
    <x v="0"/>
    <s v="10.01.00019"/>
    <s v="Outras Despesas "/>
    <n v="133031.29999999999"/>
    <n v="6.0213709489699845E-4"/>
    <n v="94.146819825821879"/>
    <x v="0"/>
  </r>
  <r>
    <x v="1"/>
    <s v="10.01.00018"/>
    <s v="Honorários advocatícios"/>
    <n v="133010"/>
    <n v="6.0204068510380472E-4"/>
    <n v="94.147421866506988"/>
    <x v="0"/>
  </r>
  <r>
    <x v="1"/>
    <s v="10.01.00019"/>
    <s v="Serviços prestados PF"/>
    <n v="133007.43"/>
    <n v="6.0202905256068217E-4"/>
    <n v="94.148023895559547"/>
    <x v="0"/>
  </r>
  <r>
    <x v="0"/>
    <s v="10.01.00001"/>
    <s v="Marketing"/>
    <n v="132998.64000000001"/>
    <n v="6.0198926654743477E-4"/>
    <n v="94.148625884826089"/>
    <x v="0"/>
  </r>
  <r>
    <x v="0"/>
    <s v="10.01.00016"/>
    <s v="Serviços de Laboratório"/>
    <n v="132964.45000000001"/>
    <n v="6.0183451298737381E-4"/>
    <n v="94.149227719339081"/>
    <x v="0"/>
  </r>
  <r>
    <x v="0"/>
    <s v="10.01.00033"/>
    <s v="FGTS"/>
    <n v="132917.59"/>
    <n v="6.0162241144234732E-4"/>
    <n v="94.149829341750518"/>
    <x v="0"/>
  </r>
  <r>
    <x v="0"/>
    <s v="10.01.00018"/>
    <s v="Serviços terceirizados"/>
    <n v="132879.85"/>
    <n v="6.0145158958342085E-4"/>
    <n v="94.150430793340107"/>
    <x v="0"/>
  </r>
  <r>
    <x v="0"/>
    <s v="10.01.00015"/>
    <s v="FGTS de funcionários"/>
    <n v="132877.94"/>
    <n v="6.0144294438600298E-4"/>
    <n v="94.151032236284493"/>
    <x v="0"/>
  </r>
  <r>
    <x v="1"/>
    <s v="10.01.00020"/>
    <s v="Cursos e especializações"/>
    <n v="132869.71"/>
    <n v="6.0140569309032293E-4"/>
    <n v="94.151633641977583"/>
    <x v="0"/>
  </r>
  <r>
    <x v="1"/>
    <s v="10.01.00016"/>
    <s v="Materiais médicos"/>
    <n v="132845.9"/>
    <n v="6.0129792233088884E-4"/>
    <n v="94.152234939899913"/>
    <x v="1"/>
  </r>
  <r>
    <x v="0"/>
    <s v="10.05.00006"/>
    <s v="Serviços terceirizados."/>
    <n v="132832.65"/>
    <n v="6.0123794910272839E-4"/>
    <n v="94.152836177849011"/>
    <x v="0"/>
  </r>
  <r>
    <x v="1"/>
    <s v="10.01.00016"/>
    <s v="Materiais odontologicos "/>
    <n v="132829.95000000001"/>
    <n v="6.0122572814302791E-4"/>
    <n v="94.153437403577158"/>
    <x v="1"/>
  </r>
  <r>
    <x v="1"/>
    <s v="10.01.00015"/>
    <s v="Total das despesas mensais"/>
    <n v="132826.85999999999"/>
    <n v="6.0121174193359262E-4"/>
    <n v="94.154038615319095"/>
    <x v="0"/>
  </r>
  <r>
    <x v="0"/>
    <s v="10.01.00016"/>
    <s v="Impressos Graficos - D"/>
    <n v="132822.56"/>
    <n v="6.0119227892369898E-4"/>
    <n v="94.154639807598016"/>
    <x v="0"/>
  </r>
  <r>
    <x v="0"/>
    <s v="10.01.00019"/>
    <s v="MATERIAL UTILIZADO NA PRESTAÇAO DE SERVIÇO"/>
    <n v="132809.76999999999"/>
    <n v="6.0113438778496898E-4"/>
    <n v="94.155240941985795"/>
    <x v="1"/>
  </r>
  <r>
    <x v="0"/>
    <s v="10.01.00059"/>
    <s v="DARF/FUNCIONARIOS"/>
    <n v="132798.49"/>
    <n v="6.0108333133110858E-4"/>
    <n v="94.155842025317128"/>
    <x v="0"/>
  </r>
  <r>
    <x v="0"/>
    <s v="10.01.00017"/>
    <s v="LABORATÓRIO"/>
    <n v="132793.29999999999"/>
    <n v="6.010598399307952E-4"/>
    <n v="94.156443085157065"/>
    <x v="0"/>
  </r>
  <r>
    <x v="0"/>
    <s v="10.01.00015"/>
    <s v="Pagamento a Fornecedor"/>
    <n v="132788.96"/>
    <n v="6.0104019586964673E-4"/>
    <n v="94.15704412535294"/>
    <x v="0"/>
  </r>
  <r>
    <x v="1"/>
    <s v="10.01.00016"/>
    <s v="Material de processamento do consultório"/>
    <n v="132775.04999999999"/>
    <n v="6.009772352957816E-4"/>
    <n v="94.157645102588233"/>
    <x v="1"/>
  </r>
  <r>
    <x v="1"/>
    <s v="10.01.00015"/>
    <s v="Diversos - Livro Caixa"/>
    <n v="132770.41"/>
    <n v="6.009562333502221E-4"/>
    <n v="94.158246058821589"/>
    <x v="0"/>
  </r>
  <r>
    <x v="1"/>
    <s v="10.01.00050"/>
    <s v="Licença de Direito e Uso de Software"/>
    <n v="132747.96"/>
    <n v="6.008546183334521E-4"/>
    <n v="94.158846913439916"/>
    <x v="0"/>
  </r>
  <r>
    <x v="1"/>
    <s v="10.01.00023"/>
    <s v="Recivil"/>
    <n v="132739.81"/>
    <n v="6.008177291402817E-4"/>
    <n v="94.159447731169053"/>
    <x v="0"/>
  </r>
  <r>
    <x v="1"/>
    <s v="10.01.00015"/>
    <s v="Despesa com Colaborador jurídico autônomo"/>
    <n v="132729.60000000001"/>
    <n v="6.0077151580748792E-4"/>
    <n v="94.160048502684859"/>
    <x v="0"/>
  </r>
  <r>
    <x v="0"/>
    <s v="10.02.00001"/>
    <s v="protetico"/>
    <n v="132714"/>
    <n v="6.0070090581810641E-4"/>
    <n v="94.16064920359068"/>
    <x v="0"/>
  </r>
  <r>
    <x v="1"/>
    <s v="10.01.00020"/>
    <s v="FGTS CELETISTAS"/>
    <n v="132712.46"/>
    <n v="6.0069393534479567E-4"/>
    <n v="94.161249897526019"/>
    <x v="0"/>
  </r>
  <r>
    <x v="0"/>
    <s v="10.01.00015"/>
    <s v="COMBUSTÍVEL"/>
    <n v="132709.35999999999"/>
    <n v="6.0067990387254681E-4"/>
    <n v="94.161850577429888"/>
    <x v="1"/>
  </r>
  <r>
    <x v="0"/>
    <s v="10.01.00015"/>
    <s v="Material de uso do consultorio"/>
    <n v="132681.60999999999"/>
    <n v="6.0055429956451262E-4"/>
    <n v="94.162451131729455"/>
    <x v="1"/>
  </r>
  <r>
    <x v="0"/>
    <s v="10.01.00017"/>
    <s v="DESPESAS TABELIONATO NOVA ROMA DO SUL"/>
    <n v="132660.01"/>
    <n v="6.0045653188690764E-4"/>
    <n v="94.163051588261339"/>
    <x v="0"/>
  </r>
  <r>
    <x v="0"/>
    <s v="10.01.00015"/>
    <s v="RESUMO LIVRO REC/DESP - JABORANDI"/>
    <n v="132656.75"/>
    <n v="6.0044177620963948E-4"/>
    <n v="94.163652030037554"/>
    <x v="0"/>
  </r>
  <r>
    <x v="0"/>
    <s v="10.01.00015"/>
    <s v="CLINICA MONTESE - RATEIO MENSAL"/>
    <n v="132637.82"/>
    <n v="6.0035609370329395E-4"/>
    <n v="94.164252386131253"/>
    <x v="0"/>
  </r>
  <r>
    <x v="0"/>
    <s v="10.01.00013"/>
    <s v="Salários, Previdência e FGTS"/>
    <n v="132631.82999999999"/>
    <n v="6.0032898127788405E-4"/>
    <n v="94.164852715112531"/>
    <x v="0"/>
  </r>
  <r>
    <x v="0"/>
    <s v="10.01.00020"/>
    <s v="Laboratório de Prótese Dentária"/>
    <n v="132620.53"/>
    <n v="6.0027783429839629E-4"/>
    <n v="94.165452992946825"/>
    <x v="0"/>
  </r>
  <r>
    <x v="0"/>
    <s v="10.01.00020"/>
    <s v="Material de Consumo Odontológico"/>
    <n v="132568.01999999999"/>
    <n v="6.0004015926362587E-4"/>
    <n v="94.166053033106095"/>
    <x v="1"/>
  </r>
  <r>
    <x v="0"/>
    <s v="10.01.00029"/>
    <s v="Aluguel de Software e Hardware"/>
    <n v="132546.18"/>
    <n v="5.9994130527849193E-4"/>
    <n v="94.166652974411377"/>
    <x v="1"/>
  </r>
  <r>
    <x v="0"/>
    <s v="10.01.00016"/>
    <s v="Assessoria contábil"/>
    <n v="132545.94"/>
    <n v="5.9994021897096309E-4"/>
    <n v="94.167252914630353"/>
    <x v="0"/>
  </r>
  <r>
    <x v="0"/>
    <s v="11.01.00024"/>
    <s v="OUTRAS DESPESAS NAO DEDUTÍVEIS"/>
    <n v="132529.49"/>
    <n v="5.9986576164241655E-4"/>
    <n v="94.167852780391996"/>
    <x v="0"/>
  </r>
  <r>
    <x v="1"/>
    <s v="10.01.00006"/>
    <s v="Serviços de Terceiros"/>
    <n v="132464.88"/>
    <n v="5.9957331860306206E-4"/>
    <n v="94.168452353710606"/>
    <x v="1"/>
  </r>
  <r>
    <x v="0"/>
    <s v="10.01.00015"/>
    <s v="Materiais e Medicamentos."/>
    <n v="132461.64000000001"/>
    <n v="5.9955865345142137E-4"/>
    <n v="94.169051912364054"/>
    <x v="1"/>
  </r>
  <r>
    <x v="0"/>
    <s v="10.01.00021"/>
    <s v="Salários e ordenados "/>
    <n v="132436.48000000001"/>
    <n v="5.9944477221213698E-4"/>
    <n v="94.16965135713626"/>
    <x v="0"/>
  </r>
  <r>
    <x v="0"/>
    <s v="10.01.00015"/>
    <s v="Remuneração Funcionários"/>
    <n v="132435.75"/>
    <n v="5.9944146802673643E-4"/>
    <n v="94.170250798604286"/>
    <x v="0"/>
  </r>
  <r>
    <x v="0"/>
    <s v="10.01.00015"/>
    <s v="Prestaçao de serviços de pessoa juridica"/>
    <n v="132431.22"/>
    <n v="5.9942096397212752E-4"/>
    <n v="94.170850219568251"/>
    <x v="0"/>
  </r>
  <r>
    <x v="0"/>
    <s v="10.01.00010"/>
    <s v="Conservação e limpeza do consultório "/>
    <n v="132411.92000000001"/>
    <n v="5.9933360674167498E-4"/>
    <n v="94.171449553174995"/>
    <x v="1"/>
  </r>
  <r>
    <x v="1"/>
    <s v="10.01.00018"/>
    <s v="Materias e Medicamentos"/>
    <n v="132406.64000000001"/>
    <n v="5.9930970797603816E-4"/>
    <n v="94.172048862882974"/>
    <x v="1"/>
  </r>
  <r>
    <x v="1"/>
    <s v="10.02.00011"/>
    <s v="Despesas com Serviços"/>
    <n v="132404.34"/>
    <n v="5.9929929752888572E-4"/>
    <n v="94.172648162180508"/>
    <x v="0"/>
  </r>
  <r>
    <x v="0"/>
    <s v="11.01.00026"/>
    <s v="Plano de saúde"/>
    <n v="132394.56"/>
    <n v="5.9925503049708124E-4"/>
    <n v="94.173247417211002"/>
    <x v="1"/>
  </r>
  <r>
    <x v="0"/>
    <s v="10.01.00015"/>
    <s v="Serviços de terceiros indispensáveis a fonte produtora"/>
    <n v="132345.57999999999"/>
    <n v="5.9903333323554919E-4"/>
    <n v="94.173846450544232"/>
    <x v="1"/>
  </r>
  <r>
    <x v="1"/>
    <s v="10.01.00016"/>
    <s v="Remuneração pagas a terceiros SEM vínculos empregatícios"/>
    <n v="132344.22"/>
    <n v="5.9902717749288521E-4"/>
    <n v="94.174445477721719"/>
    <x v="1"/>
  </r>
  <r>
    <x v="0"/>
    <s v="10.01.00015"/>
    <s v="MARKETING"/>
    <n v="132333.78"/>
    <n v="5.9897992311537605E-4"/>
    <n v="94.17504445764483"/>
    <x v="0"/>
  </r>
  <r>
    <x v="0"/>
    <s v="10.01.00024"/>
    <s v="Contribuição previdenciária"/>
    <n v="132327.15"/>
    <n v="5.9894991386988893E-4"/>
    <n v="94.175643407558695"/>
    <x v="0"/>
  </r>
  <r>
    <x v="1"/>
    <s v="10.01.00031"/>
    <s v="IRRF s/ Salário"/>
    <n v="132322.46"/>
    <n v="5.9892868561026082E-4"/>
    <n v="94.1762423362443"/>
    <x v="0"/>
  </r>
  <r>
    <x v="1"/>
    <s v="10.02.00009"/>
    <s v="INSS - Contribuições previdenciárias"/>
    <n v="132319.92000000001"/>
    <n v="5.9891718885557953E-4"/>
    <n v="94.176841253433153"/>
    <x v="0"/>
  </r>
  <r>
    <x v="1"/>
    <s v="10.01.00016"/>
    <s v="Materiais para serviços Odontologicos"/>
    <n v="132318.9"/>
    <n v="5.9891257204858152E-4"/>
    <n v="94.177440166005198"/>
    <x v="1"/>
  </r>
  <r>
    <x v="1"/>
    <s v="10.01.00017"/>
    <s v="Cursos e Treinamentos"/>
    <n v="132299.32999999999"/>
    <n v="5.9882399272215877E-4"/>
    <n v="94.178038989997916"/>
    <x v="0"/>
  </r>
  <r>
    <x v="0"/>
    <s v="10.01.00015"/>
    <s v="material de Consumo"/>
    <n v="132291.73000000001"/>
    <n v="5.9878959298374237E-4"/>
    <n v="94.1786377795909"/>
    <x v="1"/>
  </r>
  <r>
    <x v="0"/>
    <s v="10.01.00015"/>
    <s v="Serviços pagos a terceiros sem vínculo empregatício"/>
    <n v="132290.85999999999"/>
    <n v="5.9878565511894976E-4"/>
    <n v="94.179236565246015"/>
    <x v="1"/>
  </r>
  <r>
    <x v="1"/>
    <s v="10.01.00015"/>
    <s v="Insumos Aplicados no Serviço"/>
    <n v="132289.01"/>
    <n v="5.987772814984143E-4"/>
    <n v="94.179835342527511"/>
    <x v="1"/>
  </r>
  <r>
    <x v="0"/>
    <s v="10.01.00015"/>
    <s v="Material Médico / Odontológico"/>
    <n v="132243.82"/>
    <n v="5.9857273884327672E-4"/>
    <n v="94.180433915266349"/>
    <x v="1"/>
  </r>
  <r>
    <x v="0"/>
    <s v="10.01.00016"/>
    <s v="DESPESAS ADMINISTRATIVAS"/>
    <n v="132223.15"/>
    <n v="5.9847918060734631E-4"/>
    <n v="94.181032394446959"/>
    <x v="0"/>
  </r>
  <r>
    <x v="0"/>
    <s v="10.01.00023"/>
    <s v="Salário"/>
    <n v="132201.85999999999"/>
    <n v="5.9838281607696615E-4"/>
    <n v="94.181630777263038"/>
    <x v="0"/>
  </r>
  <r>
    <x v="0"/>
    <s v="10.01.00008"/>
    <s v="Material Aplicação /consultório"/>
    <n v="132192.10999999999"/>
    <n v="5.9833868483360282E-4"/>
    <n v="94.182229115947877"/>
    <x v="1"/>
  </r>
  <r>
    <x v="0"/>
    <s v="10.01.00015"/>
    <s v="Fornecedor de Material de Odontologico"/>
    <n v="132179.28"/>
    <n v="5.982806126436181E-4"/>
    <n v="94.182827396560526"/>
    <x v="1"/>
  </r>
  <r>
    <x v="1"/>
    <s v="10.01.00017"/>
    <s v="PROTETICOS"/>
    <n v="132176.70000000001"/>
    <n v="5.9826893483768187E-4"/>
    <n v="94.183425665495363"/>
    <x v="0"/>
  </r>
  <r>
    <x v="1"/>
    <s v="10.01.00017"/>
    <s v="Despesas com Rateio de Perdas ADM UNIMED"/>
    <n v="132171.41"/>
    <n v="5.9824499080923137E-4"/>
    <n v="94.184023910486175"/>
    <x v="0"/>
  </r>
  <r>
    <x v="1"/>
    <s v="10.01.00016"/>
    <s v="Despesas paga a terceiros"/>
    <n v="132161.89000000001"/>
    <n v="5.9820190061058332E-4"/>
    <n v="94.184622112386791"/>
    <x v="1"/>
  </r>
  <r>
    <x v="1"/>
    <s v="10.01.00015"/>
    <s v="Servicos prestados PJ"/>
    <n v="132159.21"/>
    <n v="5.9818977017650997E-4"/>
    <n v="94.185220302156964"/>
    <x v="0"/>
  </r>
  <r>
    <x v="0"/>
    <s v="10.01.00006"/>
    <s v="Demais despesas necessarias a manutenção da atividade"/>
    <n v="132153.57"/>
    <n v="5.9816424194957982E-4"/>
    <n v="94.185818466398914"/>
    <x v="1"/>
  </r>
  <r>
    <x v="1"/>
    <s v="10.01.00015"/>
    <s v="Materiais para o trabalho"/>
    <n v="132130.81"/>
    <n v="5.9806122378558489E-4"/>
    <n v="94.186416527622697"/>
    <x v="1"/>
  </r>
  <r>
    <x v="0"/>
    <s v="10.01.00003"/>
    <s v="Cursos, Treinamentos, Congressos"/>
    <n v="132104.14000000001"/>
    <n v="5.9794050786143101E-4"/>
    <n v="94.187014468130556"/>
    <x v="0"/>
  </r>
  <r>
    <x v="0"/>
    <s v="10.01.00016"/>
    <s v="Material e Insumos"/>
    <n v="132080.75"/>
    <n v="5.9783463814017264E-4"/>
    <n v="94.187612302768699"/>
    <x v="1"/>
  </r>
  <r>
    <x v="0"/>
    <s v="10.01.00025"/>
    <s v="SALDO MENSAL - LIVRO CAIXA"/>
    <n v="132069.06"/>
    <n v="5.977817259109503E-4"/>
    <n v="94.188210084494614"/>
    <x v="0"/>
  </r>
  <r>
    <x v="0"/>
    <s v="10.01.00039"/>
    <s v="Locação de Máquinas e Equipamentos."/>
    <n v="132065.12"/>
    <n v="5.9776389236234999E-4"/>
    <n v="94.188807848386972"/>
    <x v="0"/>
  </r>
  <r>
    <x v="0"/>
    <s v="10.01.00015"/>
    <s v="Serviços Prestado"/>
    <n v="132040.71"/>
    <n v="5.9765340583409362E-4"/>
    <n v="94.189405501792805"/>
    <x v="0"/>
  </r>
  <r>
    <x v="1"/>
    <s v="10.01.00015"/>
    <s v="Marketing do escritório/consultório"/>
    <n v="132009.5"/>
    <n v="5.9751214059251714E-4"/>
    <n v="94.190003013933392"/>
    <x v="0"/>
  </r>
  <r>
    <x v="1"/>
    <s v="10.01.00016"/>
    <s v="terceiros essenciais para manutenção do trabalho"/>
    <n v="131999.91"/>
    <n v="5.9746873355417311E-4"/>
    <n v="94.190600482666952"/>
    <x v="1"/>
  </r>
  <r>
    <x v="1"/>
    <s v="10.01.00018"/>
    <s v="Material médico"/>
    <n v="131999.75"/>
    <n v="5.9746800934915381E-4"/>
    <n v="94.191197950676298"/>
    <x v="1"/>
  </r>
  <r>
    <x v="0"/>
    <s v="10.01.00085"/>
    <s v="Encargos Funcionários - 13o Salário"/>
    <n v="131985.54"/>
    <n v="5.9740369089087764E-4"/>
    <n v="94.191795354367187"/>
    <x v="0"/>
  </r>
  <r>
    <x v="0"/>
    <s v="10.01.00023"/>
    <s v="Recivil"/>
    <n v="131977.99"/>
    <n v="5.9736951746652942E-4"/>
    <n v="94.192392723884652"/>
    <x v="0"/>
  </r>
  <r>
    <x v="1"/>
    <s v="10.01.00002"/>
    <s v="Aluguel / Condomínio / IPTU do estabelecimento"/>
    <n v="131965.16"/>
    <n v="5.973114452765447E-4"/>
    <n v="94.192990035329927"/>
    <x v="1"/>
  </r>
  <r>
    <x v="1"/>
    <s v="10.01.00013"/>
    <s v="Remuneração paga a terceiros/Material Aplicado"/>
    <n v="131964.15"/>
    <n v="5.9730687373236026E-4"/>
    <n v="94.193587342203656"/>
    <x v="1"/>
  </r>
  <r>
    <x v="1"/>
    <s v="10.01.00023"/>
    <s v="Manutenção e Reparos"/>
    <n v="131959.64000000001"/>
    <n v="5.9728646020337903E-4"/>
    <n v="94.194184628663862"/>
    <x v="1"/>
  </r>
  <r>
    <x v="0"/>
    <s v="10.01.00015"/>
    <s v="REMUNERAÇÃO PAGA A TERCEIROS, SEM VÍNCULO EMPREGATÍCIO"/>
    <n v="131927.88"/>
    <n v="5.9714270550704867E-4"/>
    <n v="94.194781771369364"/>
    <x v="1"/>
  </r>
  <r>
    <x v="0"/>
    <s v="10.01.00015"/>
    <s v="Materiais aplicados"/>
    <n v="131924.9"/>
    <n v="5.9712921718856418E-4"/>
    <n v="94.195378900586547"/>
    <x v="1"/>
  </r>
  <r>
    <x v="0"/>
    <s v="10.01.00026"/>
    <s v="Vale Transporte"/>
    <n v="131917.48000000001"/>
    <n v="5.9709563218079444E-4"/>
    <n v="94.195975996218735"/>
    <x v="1"/>
  </r>
  <r>
    <x v="0"/>
    <s v="10.01.00011"/>
    <s v="Material de insumo, conservação e limpeza do escritório/consultório"/>
    <n v="131914.28"/>
    <n v="5.9708114808040835E-4"/>
    <n v="94.196573077366821"/>
    <x v="1"/>
  </r>
  <r>
    <x v="1"/>
    <s v="10.01.00015"/>
    <s v="Materiais e equipamentos/consultório"/>
    <n v="131892.1"/>
    <n v="5.9698075515960845E-4"/>
    <n v="94.197170058121984"/>
    <x v="1"/>
  </r>
  <r>
    <x v="0"/>
    <s v="10.01.00012"/>
    <s v="Invisalign"/>
    <n v="131891.87"/>
    <n v="5.9697971411489317E-4"/>
    <n v="94.197767037836101"/>
    <x v="0"/>
  </r>
  <r>
    <x v="1"/>
    <s v="10.03.00001"/>
    <s v="Aluguel"/>
    <n v="131887.20000000001"/>
    <n v="5.9695857638089253E-4"/>
    <n v="94.198363996412482"/>
    <x v="1"/>
  </r>
  <r>
    <x v="1"/>
    <s v="10.01.00028"/>
    <s v="INSS a recolher"/>
    <n v="131876.06"/>
    <n v="5.9690815360642397E-4"/>
    <n v="94.198960904566093"/>
    <x v="0"/>
  </r>
  <r>
    <x v="0"/>
    <s v="10.01.00001"/>
    <s v="Materiais diversos para procedimentos"/>
    <n v="131876.03"/>
    <n v="5.9690801781798282E-4"/>
    <n v="94.199557812583905"/>
    <x v="1"/>
  </r>
  <r>
    <x v="0"/>
    <s v="10.01.00049"/>
    <s v="Remuneração Paga a Terceiro, Com Vínculo Empregatício - 13º salário "/>
    <n v="131861"/>
    <n v="5.9683998780898266E-4"/>
    <n v="94.200154652571712"/>
    <x v="0"/>
  </r>
  <r>
    <x v="0"/>
    <s v="10.01.00018"/>
    <s v="LABORATORIO DE PROTESE DENTARIA"/>
    <n v="131824.28"/>
    <n v="5.966737827570542E-4"/>
    <n v="94.200751326354464"/>
    <x v="0"/>
  </r>
  <r>
    <x v="1"/>
    <s v="10.01.00013"/>
    <s v="Funcionário salário, INSS, FGTS, IR retido na fonte"/>
    <n v="131808.72"/>
    <n v="5.9660335381892763E-4"/>
    <n v="94.201347929708277"/>
    <x v="0"/>
  </r>
  <r>
    <x v="0"/>
    <s v="10.01.00024"/>
    <s v="Repasses obrigatórios - ISS sobre serviços prestados"/>
    <n v="131796.32999999999"/>
    <n v="5.9654727319274578E-4"/>
    <n v="94.201944476981467"/>
    <x v="0"/>
  </r>
  <r>
    <x v="1"/>
    <s v="10.01.00017"/>
    <s v="Despesas c/ laboratórios/hospitais"/>
    <n v="131790.82"/>
    <n v="5.9652233338239389E-4"/>
    <n v="94.202540999314849"/>
    <x v="0"/>
  </r>
  <r>
    <x v="0"/>
    <s v="10.01.00015"/>
    <s v="Material utilizado na Prestação de Serviço"/>
    <n v="131788.04999999999"/>
    <n v="5.9650979558299722E-4"/>
    <n v="94.203137509110434"/>
    <x v="1"/>
  </r>
  <r>
    <x v="0"/>
    <s v="10.04.00001"/>
    <s v="Consultoria GUSTAVO  MARTINS DE ABREU"/>
    <n v="131787"/>
    <n v="5.9650504298755817E-4"/>
    <n v="94.203734014153426"/>
    <x v="0"/>
  </r>
  <r>
    <x v="1"/>
    <s v="10.01.00017"/>
    <s v="ENCARGOS TRABALHISTAS"/>
    <n v="131784.76"/>
    <n v="5.9649490411728813E-4"/>
    <n v="94.204330509057542"/>
    <x v="0"/>
  </r>
  <r>
    <x v="1"/>
    <s v="10.01.00010"/>
    <s v="ISSQN - IMPOSTO SOBRE SERVIÇOS DE QUALQUER NATUREZA"/>
    <n v="131780.03"/>
    <n v="5.9647349480640508E-4"/>
    <n v="94.204926982552351"/>
    <x v="0"/>
  </r>
  <r>
    <x v="0"/>
    <s v="10.01.00015"/>
    <s v="Despesas Material ODONTOLOGICO"/>
    <n v="131754.43"/>
    <n v="5.9635762200331761E-4"/>
    <n v="94.205523340174352"/>
    <x v="1"/>
  </r>
  <r>
    <x v="0"/>
    <s v="10.01.00001"/>
    <s v="Despesas incorridas no mês conforme relatórios arquivados"/>
    <n v="131744.5"/>
    <n v="5.9631267602930761E-4"/>
    <n v="94.206119652850376"/>
    <x v="0"/>
  </r>
  <r>
    <x v="1"/>
    <s v="10.01.00011"/>
    <s v="Custo operacional"/>
    <n v="131741.82999999999"/>
    <n v="5.9630059085804806E-4"/>
    <n v="94.206715953441233"/>
    <x v="0"/>
  </r>
  <r>
    <x v="1"/>
    <s v="10.08.00001"/>
    <s v="ONR -OPERADOR NACIONAL REGISTRO ELETRONICO DE IMOVEIS"/>
    <n v="131737.72"/>
    <n v="5.9628198784161487E-4"/>
    <n v="94.207312235429072"/>
    <x v="0"/>
  </r>
  <r>
    <x v="0"/>
    <s v="10.01.00015"/>
    <s v="Seguros"/>
    <n v="131726.32"/>
    <n v="5.962303882339901E-4"/>
    <n v="94.207908465817312"/>
    <x v="1"/>
  </r>
  <r>
    <x v="0"/>
    <s v="10.01.00020"/>
    <s v="Contador"/>
    <n v="131714.13"/>
    <n v="5.9617521286408238E-4"/>
    <n v="94.208504641030174"/>
    <x v="0"/>
  </r>
  <r>
    <x v="1"/>
    <s v="10.01.00015"/>
    <s v="Material de Procedimento "/>
    <n v="131702.24"/>
    <n v="5.961213953785859E-4"/>
    <n v="94.20910076242555"/>
    <x v="1"/>
  </r>
  <r>
    <x v="1"/>
    <s v="10.01.00019"/>
    <s v="Serviço de protese odontológica"/>
    <n v="131690"/>
    <n v="5.9606599369460978E-4"/>
    <n v="94.20969682841924"/>
    <x v="0"/>
  </r>
  <r>
    <x v="0"/>
    <s v="10.01.00027"/>
    <s v="Repasses Legais - Imposto Municipal"/>
    <n v="131673.70000000001"/>
    <n v="5.9599221530826898E-4"/>
    <n v="94.21029282063455"/>
    <x v="0"/>
  </r>
  <r>
    <x v="1"/>
    <s v="10.01.00017"/>
    <s v="SERVIÇOS DE TERCEIROS"/>
    <n v="131667.70000000001"/>
    <n v="5.959650576200454E-4"/>
    <n v="94.210888785692163"/>
    <x v="1"/>
  </r>
  <r>
    <x v="0"/>
    <s v="10.05.00004"/>
    <s v="Salarios e Encargos - 13º Salário "/>
    <n v="131663"/>
    <n v="5.9594378409760351E-4"/>
    <n v="94.211484729476254"/>
    <x v="0"/>
  </r>
  <r>
    <x v="1"/>
    <s v="10.01.00021"/>
    <s v="Serviço administrativo de terceiros"/>
    <n v="131660.69"/>
    <n v="5.9593332838763738E-4"/>
    <n v="94.212080662804638"/>
    <x v="1"/>
  </r>
  <r>
    <x v="1"/>
    <s v="10.01.00015"/>
    <s v="Material aplicado na execução do serviço"/>
    <n v="131609.53"/>
    <n v="5.9570176383271737E-4"/>
    <n v="94.212676364568466"/>
    <x v="1"/>
  </r>
  <r>
    <x v="1"/>
    <s v="10.01.00015"/>
    <s v="Mão de Obra de Terceiros "/>
    <n v="131607.43"/>
    <n v="5.9569225864183916E-4"/>
    <n v="94.213272056827108"/>
    <x v="1"/>
  </r>
  <r>
    <x v="1"/>
    <s v="10.01.00019"/>
    <s v="Emolumentos ao Tribunal de Justiça"/>
    <n v="131598.57999999999"/>
    <n v="5.9565220105170925E-4"/>
    <n v="94.213867709028165"/>
    <x v="0"/>
  </r>
  <r>
    <x v="1"/>
    <s v="10.01.00016"/>
    <s v="TRAFEGO PAGO"/>
    <n v="131593.51"/>
    <n v="5.9562925280516035E-4"/>
    <n v="94.214463338280964"/>
    <x v="0"/>
  </r>
  <r>
    <x v="0"/>
    <s v="10.01.00027"/>
    <s v="SERVIÇOS PROFISSIONAIS (MANUTENÇÃO)"/>
    <n v="131593.28"/>
    <n v="5.9562821176044507E-4"/>
    <n v="94.21505896649272"/>
    <x v="1"/>
  </r>
  <r>
    <x v="0"/>
    <s v="10.01.00012"/>
    <s v="Material de Odontologico"/>
    <n v="131590.92000000001"/>
    <n v="5.9561752973641055E-4"/>
    <n v="94.21565458402246"/>
    <x v="1"/>
  </r>
  <r>
    <x v="1"/>
    <s v="10.01.00016"/>
    <s v="Serviço de Terceiro PF/PJ sem Vinculo Empregatício"/>
    <n v="131581.93"/>
    <n v="5.955768384668887E-4"/>
    <n v="94.216250160860923"/>
    <x v="1"/>
  </r>
  <r>
    <x v="0"/>
    <s v="10.01.00015"/>
    <s v="Material de Consultório(Insumos)"/>
    <n v="131579.79999999999"/>
    <n v="5.9556719748756935E-4"/>
    <n v="94.216845728058416"/>
    <x v="1"/>
  </r>
  <r>
    <x v="0"/>
    <s v="10.01.00016"/>
    <s v="Serviços de Contabilidade"/>
    <n v="131578.5"/>
    <n v="5.9556131332178755E-4"/>
    <n v="94.217441289371735"/>
    <x v="0"/>
  </r>
  <r>
    <x v="0"/>
    <s v="10.01.00015"/>
    <s v="Material operacional"/>
    <n v="131569.75"/>
    <n v="5.9552170835979476E-4"/>
    <n v="94.218036811080097"/>
    <x v="1"/>
  </r>
  <r>
    <x v="1"/>
    <s v="10.01.00015"/>
    <s v="Material Dentário de Uso e Consumo no Consultório"/>
    <n v="131563.29"/>
    <n v="5.9549246858214074E-4"/>
    <n v="94.218632303548674"/>
    <x v="1"/>
  </r>
  <r>
    <x v="1"/>
    <s v="10.01.00012"/>
    <s v="Material de escritório /  consultorio"/>
    <n v="131548.87"/>
    <n v="5.9542719960477665E-4"/>
    <n v="94.219227730748273"/>
    <x v="1"/>
  </r>
  <r>
    <x v="0"/>
    <s v="10.01.00019"/>
    <s v="LABORATÓRIO DESIGN"/>
    <n v="131545"/>
    <n v="5.9540968289587242E-4"/>
    <n v="94.219823140431174"/>
    <x v="0"/>
  </r>
  <r>
    <x v="1"/>
    <s v="10.01.00023"/>
    <s v="Remuneração paga a terceiros-IRRF s/ folha"/>
    <n v="131527.70000000001"/>
    <n v="5.9533137822816108E-4"/>
    <n v="94.220418471809396"/>
    <x v="0"/>
  </r>
  <r>
    <x v="1"/>
    <s v="10.01.00015"/>
    <s v="Despesas para uso na prestação de serviços"/>
    <n v="131504.20000000001"/>
    <n v="5.9522501061595192E-4"/>
    <n v="94.221013696820009"/>
    <x v="0"/>
  </r>
  <r>
    <x v="1"/>
    <s v="10.01.00021"/>
    <s v="Serviços odontológicos de terceiros "/>
    <n v="131501.07"/>
    <n v="5.9521084335526192E-4"/>
    <n v="94.221608907663366"/>
    <x v="1"/>
  </r>
  <r>
    <x v="1"/>
    <s v="10.01.00012"/>
    <s v="Material de uso no consultorio"/>
    <n v="131466.1"/>
    <n v="5.9505255929573201E-4"/>
    <n v="94.222203960222657"/>
    <x v="1"/>
  </r>
  <r>
    <x v="0"/>
    <s v="11.01.00019"/>
    <s v="Outras despesas não dedutíveis"/>
    <n v="131462.75"/>
    <n v="5.9503739625314041E-4"/>
    <n v="94.222798997618909"/>
    <x v="0"/>
  </r>
  <r>
    <x v="0"/>
    <s v="10.01.00017"/>
    <s v="Materiais de Uso e Consumo da Ativiade"/>
    <n v="131456.14000000001"/>
    <n v="5.9500747753328076E-4"/>
    <n v="94.223394005096438"/>
    <x v="1"/>
  </r>
  <r>
    <x v="0"/>
    <s v="10.01.00015"/>
    <s v="Serviços prestados Pessoa Jurídica"/>
    <n v="131450"/>
    <n v="5.9497968616566523E-4"/>
    <n v="94.223988984782608"/>
    <x v="0"/>
  </r>
  <r>
    <x v="1"/>
    <s v="10.01.00016"/>
    <s v="Aluguel de Material e Equipamentos"/>
    <n v="131430"/>
    <n v="5.9488916053825319E-4"/>
    <n v="94.224583873943146"/>
    <x v="1"/>
  </r>
  <r>
    <x v="0"/>
    <s v="10.01.00014"/>
    <s v="Selo de Fiscalização do Poder Judiciário"/>
    <n v="131419.20000000001"/>
    <n v="5.948402766994507E-4"/>
    <n v="94.225178714219851"/>
    <x v="0"/>
  </r>
  <r>
    <x v="0"/>
    <s v="10.01.00018"/>
    <s v="Insumos médicos"/>
    <n v="131413.93"/>
    <n v="5.9481642319662755E-4"/>
    <n v="94.225773530643053"/>
    <x v="1"/>
  </r>
  <r>
    <x v="1"/>
    <s v="10.01.00015"/>
    <s v="Aluguel de equipamentos"/>
    <n v="131402.16"/>
    <n v="5.9476314886489567E-4"/>
    <n v="94.226368293791921"/>
    <x v="1"/>
  </r>
  <r>
    <x v="1"/>
    <s v="10.01.00015"/>
    <s v="Material aplicado em procedimentos médicos dematológicos"/>
    <n v="131395.92000000001"/>
    <n v="5.9473490486914313E-4"/>
    <n v="94.226963028696787"/>
    <x v="1"/>
  </r>
  <r>
    <x v="1"/>
    <s v="10.01.00017"/>
    <s v="SERVIÇOS PROTETICO"/>
    <n v="131387.25"/>
    <n v="5.9469566200965999E-4"/>
    <n v="94.227557724358803"/>
    <x v="0"/>
  </r>
  <r>
    <x v="0"/>
    <s v="10.01.00015"/>
    <s v="Despesas administrativas pagas a Pessoa Jurídica"/>
    <n v="131383.72"/>
    <n v="5.9467968423642173E-4"/>
    <n v="94.228152404043044"/>
    <x v="0"/>
  </r>
  <r>
    <x v="1"/>
    <s v="10.01.00015"/>
    <s v="Material Utilizado na Atividade"/>
    <n v="131380.07999999999"/>
    <n v="5.9466320857223267E-4"/>
    <n v="94.228747067251618"/>
    <x v="1"/>
  </r>
  <r>
    <x v="0"/>
    <s v="10.01.00015"/>
    <s v="Pagamentos Terceiros - Serviços Prestados ao médico"/>
    <n v="131367.13"/>
    <n v="5.9460459322848336E-4"/>
    <n v="94.22934167184485"/>
    <x v="1"/>
  </r>
  <r>
    <x v="0"/>
    <s v="10.01.00027"/>
    <s v="Recivil Recomp n/mês"/>
    <n v="131359.51"/>
    <n v="5.9457010296443949E-4"/>
    <n v="94.229936241947811"/>
    <x v="0"/>
  </r>
  <r>
    <x v="0"/>
    <s v="10.01.00015"/>
    <s v="Despesa de Protése"/>
    <n v="131355.1"/>
    <n v="5.9455014206359516E-4"/>
    <n v="94.23053079208988"/>
    <x v="0"/>
  </r>
  <r>
    <x v="1"/>
    <s v="10.01.00032"/>
    <s v="Assessoria Jurídica  "/>
    <n v="131337.5"/>
    <n v="5.9447047951147246E-4"/>
    <n v="94.231125262569392"/>
    <x v="0"/>
  </r>
  <r>
    <x v="0"/>
    <s v="10.01.00015"/>
    <s v="Material/ Medicamento uso exercício profissão"/>
    <n v="131327.92000000001"/>
    <n v="5.9442711773594211E-4"/>
    <n v="94.231719689687125"/>
    <x v="1"/>
  </r>
  <r>
    <x v="0"/>
    <s v="10.01.00015"/>
    <s v="Despesas Livro Caixa Serventia Paulo Lopes"/>
    <n v="131306.47"/>
    <n v="5.9433002900054265E-4"/>
    <n v="94.232314019716128"/>
    <x v="0"/>
  </r>
  <r>
    <x v="0"/>
    <s v="10.01.00019"/>
    <s v="SERVIÇOS PRESTADOS POR TERCEIROS"/>
    <n v="131301.73000000001"/>
    <n v="5.9430857442684614E-4"/>
    <n v="94.232908328290549"/>
    <x v="1"/>
  </r>
  <r>
    <x v="1"/>
    <s v="10.01.00020"/>
    <s v="ARTE DENTAL "/>
    <n v="131301"/>
    <n v="5.9430527024144548E-4"/>
    <n v="94.233502633560789"/>
    <x v="0"/>
  </r>
  <r>
    <x v="1"/>
    <s v="10.01.00003"/>
    <s v="Honorários pagos a Terceiros"/>
    <n v="131290"/>
    <n v="5.9425548114636886E-4"/>
    <n v="94.234096889041936"/>
    <x v="1"/>
  </r>
  <r>
    <x v="1"/>
    <s v="11.01.00020"/>
    <s v="*Outras despesas"/>
    <n v="131265.75"/>
    <n v="5.9414571882313179E-4"/>
    <n v="94.234691034760758"/>
    <x v="0"/>
  </r>
  <r>
    <x v="1"/>
    <s v="10.01.00005"/>
    <s v="Despesas diversas"/>
    <n v="131256.51"/>
    <n v="5.9410389598326741E-4"/>
    <n v="94.235285138656735"/>
    <x v="0"/>
  </r>
  <r>
    <x v="1"/>
    <s v="10.01.00012"/>
    <s v="Materiais para utilização na prestação de servico"/>
    <n v="131214.95000000001"/>
    <n v="5.9391578372950521E-4"/>
    <n v="94.23587905444046"/>
    <x v="1"/>
  </r>
  <r>
    <x v="0"/>
    <s v="10.01.00018"/>
    <s v="Funarpen"/>
    <n v="131191.14000000001"/>
    <n v="5.9380801297007112E-4"/>
    <n v="94.236472862453425"/>
    <x v="0"/>
  </r>
  <r>
    <x v="0"/>
    <s v="10.01.00015"/>
    <s v="Material aplicado no servico"/>
    <n v="131185.26999999999"/>
    <n v="5.9378144369842559E-4"/>
    <n v="94.237066643897123"/>
    <x v="1"/>
  </r>
  <r>
    <x v="0"/>
    <s v="10.01.00015"/>
    <s v="Material de uso na prestação do serviço"/>
    <n v="131156.63"/>
    <n v="5.9365181099997166E-4"/>
    <n v="94.237660295708125"/>
    <x v="1"/>
  </r>
  <r>
    <x v="1"/>
    <s v="10.01.00018"/>
    <s v="Prestação de Serviços "/>
    <n v="131152.91"/>
    <n v="5.9363497323327305E-4"/>
    <n v="94.238253930681353"/>
    <x v="0"/>
  </r>
  <r>
    <x v="1"/>
    <s v="10.01.00019"/>
    <s v="Honorários Advocatícios"/>
    <n v="131149.28"/>
    <n v="5.9361854283189778E-4"/>
    <n v="94.238847549224189"/>
    <x v="0"/>
  </r>
  <r>
    <x v="0"/>
    <s v="10.01.00003"/>
    <s v="INSS"/>
    <n v="131114.9"/>
    <n v="5.9346292927837637E-4"/>
    <n v="94.239441012153463"/>
    <x v="0"/>
  </r>
  <r>
    <x v="1"/>
    <s v="10.01.00019"/>
    <s v="Materiais odontológicos, medicamentos e próteses"/>
    <n v="131101.54999999999"/>
    <n v="5.934025034220788E-4"/>
    <n v="94.24003441465689"/>
    <x v="1"/>
  </r>
  <r>
    <x v="0"/>
    <s v="10.01.00006"/>
    <s v="Servicos de terceiros"/>
    <n v="131100.93"/>
    <n v="5.9339969712762905E-4"/>
    <n v="94.240627814354013"/>
    <x v="1"/>
  </r>
  <r>
    <x v="1"/>
    <s v="10.01.00016"/>
    <s v="Materiais "/>
    <n v="131094.31"/>
    <n v="5.9336973314495572E-4"/>
    <n v="94.241221184087152"/>
    <x v="1"/>
  </r>
  <r>
    <x v="1"/>
    <s v="10.01.00015"/>
    <s v="Material de Consumo/Dental"/>
    <n v="131081.92000000001"/>
    <n v="5.9331365251877397E-4"/>
    <n v="94.241814497739668"/>
    <x v="1"/>
  </r>
  <r>
    <x v="0"/>
    <s v="10.01.00016"/>
    <s v="Material usado no consultorio"/>
    <n v="131059.46"/>
    <n v="5.9321199223919018E-4"/>
    <n v="94.242407709731907"/>
    <x v="1"/>
  </r>
  <r>
    <x v="1"/>
    <s v="10.01.00016"/>
    <s v="Material utilizado no serviço"/>
    <n v="131037.38"/>
    <n v="5.931120519465274E-4"/>
    <n v="94.243000821783852"/>
    <x v="1"/>
  </r>
  <r>
    <x v="0"/>
    <s v="10.02.00001"/>
    <s v="Dental "/>
    <n v="131022.6"/>
    <n v="5.9304515350786977E-4"/>
    <n v="94.24359386693736"/>
    <x v="0"/>
  </r>
  <r>
    <x v="0"/>
    <s v="10.01.00062"/>
    <s v="Serviços de Terceiros"/>
    <n v="130978.17"/>
    <n v="5.9284405082657399E-4"/>
    <n v="94.244186710988188"/>
    <x v="1"/>
  </r>
  <r>
    <x v="1"/>
    <s v="10.02.00001"/>
    <s v="Remuneração a Pessoa Juridica"/>
    <n v="130974.65"/>
    <n v="5.9282811831614941E-4"/>
    <n v="94.244779539106503"/>
    <x v="0"/>
  </r>
  <r>
    <x v="1"/>
    <s v="10.01.00029"/>
    <s v="IRPF retidos de funcionários"/>
    <n v="130950.46"/>
    <n v="5.9271862756979463E-4"/>
    <n v="94.245372257734076"/>
    <x v="0"/>
  </r>
  <r>
    <x v="0"/>
    <s v="10.01.00017"/>
    <s v="Material Dentário/Farmácia"/>
    <n v="130915.27"/>
    <n v="5.9255934772836313E-4"/>
    <n v="94.245964817081799"/>
    <x v="1"/>
  </r>
  <r>
    <x v="0"/>
    <s v="10.01.00006"/>
    <s v="Material para atendimento odontologico"/>
    <n v="130905.89"/>
    <n v="5.925168912091068E-4"/>
    <n v="94.246557333973001"/>
    <x v="1"/>
  </r>
  <r>
    <x v="0"/>
    <s v="10.01.00027"/>
    <s v="DARF - Previdência Social - DCTFWeb"/>
    <n v="130866.79"/>
    <n v="5.9233991360751624E-4"/>
    <n v="94.247149673886611"/>
    <x v="0"/>
  </r>
  <r>
    <x v="0"/>
    <s v="10.01.00022"/>
    <s v="Remuneração paga a terceiros, sem vinculo empregaticios necessária à percepção da receita e à manutenção da fonte produtora"/>
    <n v="130842.37"/>
    <n v="5.9222938181644619E-4"/>
    <n v="94.247741903268434"/>
    <x v="1"/>
  </r>
  <r>
    <x v="0"/>
    <s v="10.01.00016"/>
    <s v="Serviços de laboratório PJ"/>
    <n v="130833"/>
    <n v="5.9218697056000365E-4"/>
    <n v="94.248334090238998"/>
    <x v="0"/>
  </r>
  <r>
    <x v="0"/>
    <s v="10.01.00024"/>
    <s v="Repasses Legais - Fundo do Registro Civil"/>
    <n v="130801.53"/>
    <n v="5.9204452848527075E-4"/>
    <n v="94.248926134767487"/>
    <x v="0"/>
  </r>
  <r>
    <x v="1"/>
    <s v="10.01.00018"/>
    <s v="Protetico"/>
    <n v="130800"/>
    <n v="5.9203760327477379E-4"/>
    <n v="94.249518172370756"/>
    <x v="0"/>
  </r>
  <r>
    <x v="1"/>
    <s v="10.01.00016"/>
    <s v="Despesas usuais e necessarias"/>
    <n v="130787.45"/>
    <n v="5.9198079844357274E-4"/>
    <n v="94.250110153169203"/>
    <x v="0"/>
  </r>
  <r>
    <x v="0"/>
    <s v="10.01.00015"/>
    <s v="Despesas com materiais odontológicos"/>
    <n v="130778.89"/>
    <n v="5.9194205347504029E-4"/>
    <n v="94.250702095222678"/>
    <x v="1"/>
  </r>
  <r>
    <x v="1"/>
    <s v="10.01.00027"/>
    <s v="Recivil Recomp n/mês"/>
    <n v="130776.82"/>
    <n v="5.9193268407260323E-4"/>
    <n v="94.251294027906752"/>
    <x v="0"/>
  </r>
  <r>
    <x v="1"/>
    <s v="10.01.00010"/>
    <s v="ISS - Imposto Sobre Serviços"/>
    <n v="130765.33"/>
    <n v="5.9188067709965502E-4"/>
    <n v="94.251885908583859"/>
    <x v="0"/>
  </r>
  <r>
    <x v="0"/>
    <s v="10.01.00015"/>
    <s v="Notas Fiscais Fornecedor"/>
    <n v="130745.33"/>
    <n v="5.9179015147224298E-4"/>
    <n v="94.252477698735333"/>
    <x v="0"/>
  </r>
  <r>
    <x v="0"/>
    <s v="10.01.00015"/>
    <s v="MATERIAL DE USO NO CONSULTORIO"/>
    <n v="130738.75"/>
    <n v="5.9176036854082436E-4"/>
    <n v="94.25306945910387"/>
    <x v="1"/>
  </r>
  <r>
    <x v="0"/>
    <s v="10.01.00015"/>
    <s v="Salário funcionários"/>
    <n v="130727.9"/>
    <n v="5.9171125838795326E-4"/>
    <n v="94.253661170362264"/>
    <x v="0"/>
  </r>
  <r>
    <x v="0"/>
    <s v="10.01.00025"/>
    <s v="Segurança e Monitoramento - D"/>
    <n v="130693.55"/>
    <n v="5.915557806228731E-4"/>
    <n v="94.25425272614288"/>
    <x v="0"/>
  </r>
  <r>
    <x v="0"/>
    <s v="10.01.00017"/>
    <s v="Taxas e impostos"/>
    <n v="130688.09"/>
    <n v="5.9153106712658962E-4"/>
    <n v="94.25484425721001"/>
    <x v="0"/>
  </r>
  <r>
    <x v="0"/>
    <s v="10.01.00024"/>
    <s v="Guia de IRRF"/>
    <n v="130682.91"/>
    <n v="5.9150762098909002E-4"/>
    <n v="94.255435764831006"/>
    <x v="0"/>
  </r>
  <r>
    <x v="0"/>
    <s v="10.01.00016"/>
    <s v="Materiais dentários"/>
    <n v="130668.65"/>
    <n v="5.9144307621674514E-4"/>
    <n v="94.256027207907223"/>
    <x v="1"/>
  </r>
  <r>
    <x v="1"/>
    <s v="10.01.00023"/>
    <s v="Folha Mensal de Salários"/>
    <n v="130665.46"/>
    <n v="5.9142863737917295E-4"/>
    <n v="94.256618636544601"/>
    <x v="0"/>
  </r>
  <r>
    <x v="1"/>
    <s v="10.01.00030"/>
    <s v="REPASSES LEGAIS PARTE DO TRIBUNAL DE JUSTICA"/>
    <n v="130653.33"/>
    <n v="5.9137373358614752E-4"/>
    <n v="94.257210010278186"/>
    <x v="0"/>
  </r>
  <r>
    <x v="1"/>
    <s v="10.01.00015"/>
    <s v="Despesas  Diversas"/>
    <n v="130638.26"/>
    <n v="5.9130552252589254E-4"/>
    <n v="94.257801315800705"/>
    <x v="0"/>
  </r>
  <r>
    <x v="1"/>
    <s v="10.02.00010"/>
    <s v="INSS - Contribuição previdenciária - Folha de Pagamento"/>
    <n v="130607.19"/>
    <n v="5.911648909637079E-4"/>
    <n v="94.258392480691668"/>
    <x v="0"/>
  </r>
  <r>
    <x v="1"/>
    <s v="10.01.00016"/>
    <s v="INSS Folha"/>
    <n v="130589.21"/>
    <n v="5.9108350842466452E-4"/>
    <n v="94.258983564200093"/>
    <x v="0"/>
  </r>
  <r>
    <x v="0"/>
    <s v="10.02.00001"/>
    <s v="Marketing e Propaganda"/>
    <n v="130574.84"/>
    <n v="5.9101846576136894E-4"/>
    <n v="94.259574582665849"/>
    <x v="0"/>
  </r>
  <r>
    <x v="1"/>
    <s v="10.01.00019"/>
    <s v="Serviços deTerceiros"/>
    <n v="130557.54"/>
    <n v="5.9094016109365749E-4"/>
    <n v="94.260165522826938"/>
    <x v="1"/>
  </r>
  <r>
    <x v="1"/>
    <s v="10.01.00015"/>
    <s v="DESPESA COM CONSULTORIO ODONTOLOGICO"/>
    <n v="130550.84"/>
    <n v="5.909098350084745E-4"/>
    <n v="94.26075643266195"/>
    <x v="0"/>
  </r>
  <r>
    <x v="1"/>
    <s v="10.01.00020"/>
    <s v="Auxilio Alimentação "/>
    <n v="130539.38"/>
    <n v="5.9085796382396744E-4"/>
    <n v="94.261347290625778"/>
    <x v="1"/>
  </r>
  <r>
    <x v="0"/>
    <s v="10.01.00015"/>
    <s v="Serviços diversos"/>
    <n v="130538.68"/>
    <n v="5.9085479542700793E-4"/>
    <n v="94.261938145421212"/>
    <x v="0"/>
  </r>
  <r>
    <x v="0"/>
    <s v="10.01.00010"/>
    <s v="ISSQN - Imposto Sobre Serviços de Qualquer Natureza"/>
    <n v="130518.3"/>
    <n v="5.9076254981267509E-4"/>
    <n v="94.262528907971031"/>
    <x v="0"/>
  </r>
  <r>
    <x v="0"/>
    <s v="10.01.00016"/>
    <s v="Locação de Equipamento"/>
    <n v="130469.3"/>
    <n v="5.9054076202551568E-4"/>
    <n v="94.26311944873305"/>
    <x v="0"/>
  </r>
  <r>
    <x v="1"/>
    <s v="10.01.00003"/>
    <s v="Condomínio do escritório/consultório "/>
    <n v="130468.49"/>
    <n v="5.9053709573760548E-4"/>
    <n v="94.263709985828783"/>
    <x v="0"/>
  </r>
  <r>
    <x v="0"/>
    <s v="10.01.00015"/>
    <s v="Despesas com Propagandas"/>
    <n v="130466.77"/>
    <n v="5.9052931053364796E-4"/>
    <n v="94.264300515139311"/>
    <x v="0"/>
  </r>
  <r>
    <x v="0"/>
    <s v="10.01.00017"/>
    <s v="Devolução TJ PR"/>
    <n v="130453.74"/>
    <n v="5.90470333087389E-4"/>
    <n v="94.264890985472405"/>
    <x v="0"/>
  </r>
  <r>
    <x v="0"/>
    <s v="11.01.00019"/>
    <s v="ISSQN REPASSE"/>
    <n v="130444.25"/>
    <n v="5.9042737867718198E-4"/>
    <n v="94.265481412851088"/>
    <x v="0"/>
  </r>
  <r>
    <x v="0"/>
    <s v="10.01.00016"/>
    <s v="Despesa material Odontologico "/>
    <n v="130434.85"/>
    <n v="5.9038483163229829E-4"/>
    <n v="94.266071797682727"/>
    <x v="1"/>
  </r>
  <r>
    <x v="0"/>
    <s v="10.03.00001"/>
    <s v="Aluguel"/>
    <n v="130432.22"/>
    <n v="5.9037292751229367E-4"/>
    <n v="94.266662170610246"/>
    <x v="1"/>
  </r>
  <r>
    <x v="0"/>
    <s v="10.01.00016"/>
    <s v="Pagamento Pessoa Juridica"/>
    <n v="130430"/>
    <n v="5.9036287916765099E-4"/>
    <n v="94.267252533489412"/>
    <x v="0"/>
  </r>
  <r>
    <x v="1"/>
    <s v="10.01.00015"/>
    <s v="MATERIAL APLICADO NA PRESTAÇÃO/CONSULTORIO"/>
    <n v="130423.9"/>
    <n v="5.9033526885129029E-4"/>
    <n v="94.267842868758265"/>
    <x v="1"/>
  </r>
  <r>
    <x v="0"/>
    <s v="10.01.00021"/>
    <s v="Despesas com Software/Licença"/>
    <n v="130422.38"/>
    <n v="5.903283889036069E-4"/>
    <n v="94.268433197147175"/>
    <x v="0"/>
  </r>
  <r>
    <x v="1"/>
    <s v="10.01.00016"/>
    <s v="Serviços tomados no escritório/consultório"/>
    <n v="130410.31"/>
    <n v="5.9027375668746376E-4"/>
    <n v="94.269023470903861"/>
    <x v="0"/>
  </r>
  <r>
    <x v="0"/>
    <s v="10.01.00018"/>
    <s v="Repasses ao Tribunal de Justiça do RS"/>
    <n v="130391.39"/>
    <n v="5.9018811944393202E-4"/>
    <n v="94.269613659023307"/>
    <x v="0"/>
  </r>
  <r>
    <x v="0"/>
    <s v="10.01.00015"/>
    <s v="laboratórios "/>
    <n v="130388"/>
    <n v="5.901727753500856E-4"/>
    <n v="94.270203831798653"/>
    <x v="0"/>
  </r>
  <r>
    <x v="1"/>
    <s v="10.01.00015"/>
    <s v="Medicamentos "/>
    <n v="130373.9"/>
    <n v="5.9010895478276012E-4"/>
    <n v="94.270793940753435"/>
    <x v="0"/>
  </r>
  <r>
    <x v="0"/>
    <s v="10.01.00017"/>
    <s v="Serviço prestado por Pessoa Fisica"/>
    <n v="130373.6"/>
    <n v="5.9010759689834898E-4"/>
    <n v="94.271384048350328"/>
    <x v="0"/>
  </r>
  <r>
    <x v="0"/>
    <s v="10.01.00019"/>
    <s v="CONVÊNIO MÉDICO FUNCIONARIOS "/>
    <n v="130361.01"/>
    <n v="5.90050611015893E-4"/>
    <n v="94.271974098961337"/>
    <x v="0"/>
  </r>
  <r>
    <x v="0"/>
    <s v="10.01.00015"/>
    <s v="Cursos e Seminários"/>
    <n v="130339.19"/>
    <n v="5.8995184755638664E-4"/>
    <n v="94.272564050808896"/>
    <x v="0"/>
  </r>
  <r>
    <x v="1"/>
    <s v="10.01.00015"/>
    <s v="Remuneração paga a terceiros, sem vínculo empregatício-autônomos"/>
    <n v="130337.25"/>
    <n v="5.8994306657052752E-4"/>
    <n v="94.273153993875468"/>
    <x v="1"/>
  </r>
  <r>
    <x v="0"/>
    <s v="10.01.00045"/>
    <s v="FIC/SREI (CNJ)"/>
    <n v="130334.76"/>
    <n v="5.8993179612991473E-4"/>
    <n v="94.273743925671596"/>
    <x v="0"/>
  </r>
  <r>
    <x v="0"/>
    <s v="10.01.00021"/>
    <s v="Despesas com Materiais e Serviços de Informatica"/>
    <n v="130334.17"/>
    <n v="5.8992912562390602E-4"/>
    <n v="94.27433385479722"/>
    <x v="1"/>
  </r>
  <r>
    <x v="1"/>
    <s v="10.02.00002"/>
    <s v="material odontológico"/>
    <n v="130333.02"/>
    <n v="5.8992392040032996E-4"/>
    <n v="94.274923778717621"/>
    <x v="1"/>
  </r>
  <r>
    <x v="1"/>
    <s v="10.01.00024"/>
    <s v="Vale transporte"/>
    <n v="130319.91"/>
    <n v="5.8986458085156135E-4"/>
    <n v="94.275513643298467"/>
    <x v="1"/>
  </r>
  <r>
    <x v="0"/>
    <s v="10.01.00073"/>
    <s v="Gratificação"/>
    <n v="130287.56"/>
    <n v="5.8971815564922228E-4"/>
    <n v="94.276103361454119"/>
    <x v="0"/>
  </r>
  <r>
    <x v="1"/>
    <s v="10.01.00027"/>
    <s v="Manutenção de Imoveis e Móveis "/>
    <n v="130257.76"/>
    <n v="5.8958327246437839E-4"/>
    <n v="94.276692944726577"/>
    <x v="1"/>
  </r>
  <r>
    <x v="1"/>
    <s v="10.01.00020"/>
    <s v="Vale Transporte"/>
    <n v="130256.31"/>
    <n v="5.8957670935639098E-4"/>
    <n v="94.277282521435936"/>
    <x v="1"/>
  </r>
  <r>
    <x v="1"/>
    <s v="10.01.00015"/>
    <s v="Material Aplicado no serviço"/>
    <n v="130255.91"/>
    <n v="5.8957489884384282E-4"/>
    <n v="94.277872096334775"/>
    <x v="1"/>
  </r>
  <r>
    <x v="0"/>
    <s v="10.02.00001"/>
    <s v="Despesas com material de consumo"/>
    <n v="130247.76"/>
    <n v="5.8953800965067232E-4"/>
    <n v="94.278461634344424"/>
    <x v="1"/>
  </r>
  <r>
    <x v="1"/>
    <s v="10.01.00023"/>
    <s v="Prestação de Serviços de terceiros sem vinculo empregatício"/>
    <n v="130247.16"/>
    <n v="5.8953529388185003E-4"/>
    <n v="94.279051169638308"/>
    <x v="1"/>
  </r>
  <r>
    <x v="1"/>
    <s v="10.01.00016"/>
    <s v="Material de Consumo Consultorio"/>
    <n v="130227.46"/>
    <n v="5.8944612613884913E-4"/>
    <n v="94.27964061576445"/>
    <x v="1"/>
  </r>
  <r>
    <x v="1"/>
    <s v="10.01.00021"/>
    <s v="Repasses obrigatórios - Tribunal de Justiça do Estado de São Paulo"/>
    <n v="130224.93"/>
    <n v="5.8943467464698152E-4"/>
    <n v="94.280230050439101"/>
    <x v="0"/>
  </r>
  <r>
    <x v="1"/>
    <s v="10.01.00018"/>
    <s v="Prestação de serviços protéticos"/>
    <n v="130193.41"/>
    <n v="5.8929200625818011E-4"/>
    <n v="94.280819342445355"/>
    <x v="0"/>
  </r>
  <r>
    <x v="0"/>
    <s v="10.01.00023"/>
    <s v="Locação de equipamentos"/>
    <n v="130192.99"/>
    <n v="5.8929010522000449E-4"/>
    <n v="94.28140863255058"/>
    <x v="0"/>
  </r>
  <r>
    <x v="1"/>
    <s v="10.01.00023"/>
    <s v="Manutenção de equipamentos"/>
    <n v="130163.9"/>
    <n v="5.8915843569493369E-4"/>
    <n v="94.281997790986281"/>
    <x v="1"/>
  </r>
  <r>
    <x v="1"/>
    <s v="10.01.00016"/>
    <s v="Material de consumo na atividade"/>
    <n v="130159.2"/>
    <n v="5.8913716217249179E-4"/>
    <n v="94.282586928148447"/>
    <x v="1"/>
  </r>
  <r>
    <x v="0"/>
    <s v="10.01.00049"/>
    <s v="Outras Despesas com Pessoal"/>
    <n v="130154.96"/>
    <n v="5.8911797073948056E-4"/>
    <n v="94.283176046119181"/>
    <x v="0"/>
  </r>
  <r>
    <x v="1"/>
    <s v="10.01.00016"/>
    <s v="Despesas Dedutíveis Gerais"/>
    <n v="130148.17"/>
    <n v="5.8908723728897413E-4"/>
    <n v="94.283765133356468"/>
    <x v="0"/>
  </r>
  <r>
    <x v="1"/>
    <s v="10.01.00016"/>
    <s v="Férias e Rescisões"/>
    <n v="130128.31"/>
    <n v="5.8899734534095393E-4"/>
    <n v="94.284354130701814"/>
    <x v="0"/>
  </r>
  <r>
    <x v="0"/>
    <s v="10.01.00029"/>
    <s v="Outras Despesas com Pessoal"/>
    <n v="130118.47"/>
    <n v="5.8895280673226726E-4"/>
    <n v="94.284943083508551"/>
    <x v="0"/>
  </r>
  <r>
    <x v="1"/>
    <s v="10.01.00032"/>
    <s v="Despesas Diversas"/>
    <n v="130105.78"/>
    <n v="5.8889536822167427E-4"/>
    <n v="94.285531978876776"/>
    <x v="0"/>
  </r>
  <r>
    <x v="1"/>
    <s v="10.01.00009"/>
    <s v="IPTU DO ESCRITÓRIO/CONSULTÓRIO"/>
    <n v="130105"/>
    <n v="5.8889183772220521E-4"/>
    <n v="94.286120870714498"/>
    <x v="0"/>
  </r>
  <r>
    <x v="1"/>
    <s v="10.01.00002"/>
    <s v="(SALARIOS E ENCARGOS) REMUNERACAO DE FERIAS"/>
    <n v="130097.59"/>
    <n v="5.8885829797724893E-4"/>
    <n v="94.286709729012472"/>
    <x v="0"/>
  </r>
  <r>
    <x v="1"/>
    <s v="10.01.00019"/>
    <s v="Pagamento profissional sem vínculo empregatício(Protético)"/>
    <n v="130097"/>
    <n v="5.8885562747124044E-4"/>
    <n v="94.287298584639942"/>
    <x v="0"/>
  </r>
  <r>
    <x v="0"/>
    <s v="10.01.00016"/>
    <s v="Materiais Cirúrgicos"/>
    <n v="130096.06"/>
    <n v="5.8885137276675208E-4"/>
    <n v="94.28788743601271"/>
    <x v="1"/>
  </r>
  <r>
    <x v="0"/>
    <s v="10.01.00023"/>
    <s v="Materiais oftalmologicos"/>
    <n v="130081.98"/>
    <n v="5.8878764272505386E-4"/>
    <n v="94.288476223655437"/>
    <x v="1"/>
  </r>
  <r>
    <x v="1"/>
    <s v="10.01.00022"/>
    <s v="Marketing"/>
    <n v="130077.77"/>
    <n v="5.8876858708048377E-4"/>
    <n v="94.289064992242515"/>
    <x v="0"/>
  </r>
  <r>
    <x v="1"/>
    <s v="10.01.00033"/>
    <s v="Guia de Previdência Social - GPS"/>
    <n v="130059.71"/>
    <n v="5.8868684243893062E-4"/>
    <n v="94.28965367908495"/>
    <x v="0"/>
  </r>
  <r>
    <x v="1"/>
    <s v="10.01.00015"/>
    <s v="Material para procedimentos técnicos"/>
    <n v="130046.8"/>
    <n v="5.8862840814643614E-4"/>
    <n v="94.290242307493102"/>
    <x v="1"/>
  </r>
  <r>
    <x v="1"/>
    <s v="10.01.00017"/>
    <s v="Serviços Terceiros"/>
    <n v="130035.29"/>
    <n v="5.8857631064786057E-4"/>
    <n v="94.29083088380375"/>
    <x v="1"/>
  </r>
  <r>
    <x v="0"/>
    <s v="10.01.00015"/>
    <s v="Desps. C/ Materiais E Medicamentos"/>
    <n v="130020.9"/>
    <n v="5.8851117745893752E-4"/>
    <n v="94.291419394981205"/>
    <x v="1"/>
  </r>
  <r>
    <x v="0"/>
    <s v="10.01.00016"/>
    <s v="Material de consumo e expediente"/>
    <n v="130005.28"/>
    <n v="5.8844047694392877E-4"/>
    <n v="94.292007835458151"/>
    <x v="1"/>
  </r>
  <r>
    <x v="1"/>
    <s v="10.01.00017"/>
    <s v="MATERIAIS PARA USO EM PACIENTES"/>
    <n v="129978.73"/>
    <n v="5.8832030417353925E-4"/>
    <n v="94.292596155762325"/>
    <x v="1"/>
  </r>
  <r>
    <x v="1"/>
    <s v="10.01.00015"/>
    <s v="Materiais de consumo odontológico "/>
    <n v="129977.45"/>
    <n v="5.8831451053338493E-4"/>
    <n v="94.293184470272863"/>
    <x v="1"/>
  </r>
  <r>
    <x v="1"/>
    <s v="10.01.00018"/>
    <s v="Salário"/>
    <n v="129956.49"/>
    <n v="5.8821963967585706E-4"/>
    <n v="94.293772689912544"/>
    <x v="0"/>
  </r>
  <r>
    <x v="1"/>
    <s v="10.01.00015"/>
    <s v="Produtos para utilização em procedimentos"/>
    <n v="129932.53"/>
    <n v="5.8811118997421745E-4"/>
    <n v="94.294360801102513"/>
    <x v="1"/>
  </r>
  <r>
    <x v="0"/>
    <s v="10.01.00027"/>
    <s v="DCTFWeb Pagamento Unificado"/>
    <n v="129908.04"/>
    <n v="5.8800034134345132E-4"/>
    <n v="94.294948801443851"/>
    <x v="0"/>
  </r>
  <r>
    <x v="1"/>
    <s v="10.01.00016"/>
    <s v="Laboratório de Próteses"/>
    <n v="129866.37"/>
    <n v="5.8781173119873832E-4"/>
    <n v="94.295536613175045"/>
    <x v="0"/>
  </r>
  <r>
    <x v="0"/>
    <s v="10.01.00016"/>
    <s v="Material de uso nos pacientes"/>
    <n v="129855.08"/>
    <n v="5.8776062948206434E-4"/>
    <n v="94.296124373804531"/>
    <x v="1"/>
  </r>
  <r>
    <x v="0"/>
    <s v="10.01.00015"/>
    <s v="Material de consumo escritório/consultório"/>
    <n v="129851.93"/>
    <n v="5.8774637169574687E-4"/>
    <n v="94.296712120176224"/>
    <x v="1"/>
  </r>
  <r>
    <x v="0"/>
    <s v="10.01.00002"/>
    <s v="Contribuição FGTS"/>
    <n v="129848.78"/>
    <n v="5.877321139094294E-4"/>
    <n v="94.297299852290138"/>
    <x v="0"/>
  </r>
  <r>
    <x v="0"/>
    <s v="10.01.00016"/>
    <s v="Despesas com informatica"/>
    <n v="129845.79"/>
    <n v="5.8771858032813135E-4"/>
    <n v="94.297887570870472"/>
    <x v="0"/>
  </r>
  <r>
    <x v="0"/>
    <s v="10.01.00023"/>
    <s v="Cursos e Aperfeiçoamentos"/>
    <n v="129806.69"/>
    <n v="5.875416027265409E-4"/>
    <n v="94.298475112473199"/>
    <x v="0"/>
  </r>
  <r>
    <x v="0"/>
    <s v="10.01.00016"/>
    <s v="Despesa com serviços prestados"/>
    <n v="129788.46"/>
    <n v="5.8745908861715477E-4"/>
    <n v="94.299062571561819"/>
    <x v="0"/>
  </r>
  <r>
    <x v="0"/>
    <s v="10.01.00021"/>
    <s v="Material de consumo"/>
    <n v="129777.09"/>
    <n v="5.8740762479797103E-4"/>
    <n v="94.299649979186611"/>
    <x v="1"/>
  </r>
  <r>
    <x v="0"/>
    <s v="10.01.00015"/>
    <s v="Material de consumo utilizado no consultório"/>
    <n v="129755.35"/>
    <n v="5.8730922344097411E-4"/>
    <n v="94.300237288410059"/>
    <x v="1"/>
  </r>
  <r>
    <x v="0"/>
    <s v="10.01.00017"/>
    <s v="Despesas com propaganda"/>
    <n v="129743.65"/>
    <n v="5.8725626594893809E-4"/>
    <n v="94.300824544676004"/>
    <x v="0"/>
  </r>
  <r>
    <x v="0"/>
    <s v="10.01.00023"/>
    <s v="Serviços Prestado por PF"/>
    <n v="129718.37"/>
    <n v="5.8714184155588922E-4"/>
    <n v="94.301411686517554"/>
    <x v="0"/>
  </r>
  <r>
    <x v="1"/>
    <s v="10.01.00023"/>
    <s v="Aquisição de produtos (consultório)"/>
    <n v="129710.17"/>
    <n v="5.8710472604865031E-4"/>
    <n v="94.301998791243605"/>
    <x v="1"/>
  </r>
  <r>
    <x v="1"/>
    <s v="10.01.00016"/>
    <s v="LABORATÓRIO PROTÉTICO"/>
    <n v="129710"/>
    <n v="5.8710395658081733E-4"/>
    <n v="94.302585895200181"/>
    <x v="0"/>
  </r>
  <r>
    <x v="0"/>
    <s v="10.01.00025"/>
    <s v="Locação de equipamentos"/>
    <n v="129708.72"/>
    <n v="5.8709816294066301E-4"/>
    <n v="94.30317299336312"/>
    <x v="0"/>
  </r>
  <r>
    <x v="1"/>
    <s v="10.01.00020"/>
    <s v="SALARIOS"/>
    <n v="129704.94"/>
    <n v="5.87081053597082E-4"/>
    <n v="94.303760074416715"/>
    <x v="0"/>
  </r>
  <r>
    <x v="1"/>
    <s v="10.01.00006"/>
    <s v="SERVICOS PRESTADOS POR TERCEIROS"/>
    <n v="129701.2"/>
    <n v="5.8706412530475603E-4"/>
    <n v="94.304347138542013"/>
    <x v="1"/>
  </r>
  <r>
    <x v="0"/>
    <s v="10.01.00027"/>
    <s v="ONR - Operador Nac. do Sistema de Reg. Eletrônico de Imóveis"/>
    <n v="129693.13"/>
    <n v="5.8702759821409529E-4"/>
    <n v="94.304934166140228"/>
    <x v="0"/>
  </r>
  <r>
    <x v="0"/>
    <s v="10.01.00015"/>
    <s v="Materiais de consumo médico"/>
    <n v="129685.43"/>
    <n v="5.8699274584754154E-4"/>
    <n v="94.30552115888608"/>
    <x v="1"/>
  </r>
  <r>
    <x v="0"/>
    <s v="10.01.00020"/>
    <s v="Serviços de Prótese Dentária"/>
    <n v="129677.71"/>
    <n v="5.8695780295536055E-4"/>
    <n v="94.306108116689032"/>
    <x v="0"/>
  </r>
  <r>
    <x v="1"/>
    <s v="10.01.00018"/>
    <s v="Prestadores de serviço"/>
    <n v="129651.94"/>
    <n v="5.868411606844402E-4"/>
    <n v="94.306694957849714"/>
    <x v="0"/>
  </r>
  <r>
    <x v="0"/>
    <s v="10.02.00016"/>
    <s v="Serviços de Terceiros "/>
    <n v="129650.72"/>
    <n v="5.8683563862116795E-4"/>
    <n v="94.307281793488329"/>
    <x v="1"/>
  </r>
  <r>
    <x v="1"/>
    <s v="10.02.00001"/>
    <s v="MATERIAIS ODONTOLOGIOS"/>
    <n v="129627.99"/>
    <n v="5.8673275624561416E-4"/>
    <n v="94.307868526244576"/>
    <x v="1"/>
  </r>
  <r>
    <x v="0"/>
    <s v="10.01.00010"/>
    <s v="10 - ISS"/>
    <n v="129603.43"/>
    <n v="5.8662159077515217E-4"/>
    <n v="94.308455147835346"/>
    <x v="0"/>
  </r>
  <r>
    <x v="0"/>
    <s v="10.01.00003"/>
    <s v="Material Consumo/ Dental"/>
    <n v="129544.4"/>
    <n v="5.8635440438584553E-4"/>
    <n v="94.309041502239737"/>
    <x v="1"/>
  </r>
  <r>
    <x v="0"/>
    <s v="10.01.00023"/>
    <s v="Prestação de serviços"/>
    <n v="129502.63"/>
    <n v="5.8616534161299552E-4"/>
    <n v="94.309627667581353"/>
    <x v="0"/>
  </r>
  <r>
    <x v="0"/>
    <s v="10.01.00017"/>
    <s v="SERVIÇOS PRESTADOS PESSOA FISICA"/>
    <n v="129500"/>
    <n v="5.8615343749299079E-4"/>
    <n v="94.310213821018849"/>
    <x v="0"/>
  </r>
  <r>
    <x v="0"/>
    <s v="10.01.00018"/>
    <s v="Material e Insumo de Consultório Odontológico"/>
    <n v="129497.89"/>
    <n v="5.8614388703929891E-4"/>
    <n v="94.310799964905883"/>
    <x v="1"/>
  </r>
  <r>
    <x v="0"/>
    <s v="10.01.00008"/>
    <s v="Software"/>
    <n v="129495.86"/>
    <n v="5.8613469868811646E-4"/>
    <n v="94.311386099604576"/>
    <x v="0"/>
  </r>
  <r>
    <x v="0"/>
    <s v="10.01.00017"/>
    <s v="Material de Custeio"/>
    <n v="129456.32000000001"/>
    <n v="5.8595572952272292E-4"/>
    <n v="94.311972055334095"/>
    <x v="1"/>
  </r>
  <r>
    <x v="0"/>
    <s v="10.01.00017"/>
    <s v="Taxas diversas"/>
    <n v="129450.65"/>
    <n v="5.8593006550735163E-4"/>
    <n v="94.312557985399607"/>
    <x v="0"/>
  </r>
  <r>
    <x v="0"/>
    <s v="10.01.00027"/>
    <s v="Locação de máquinas e equipamentos"/>
    <n v="129431.72"/>
    <n v="5.8584438300100621E-4"/>
    <n v="94.313143829782604"/>
    <x v="0"/>
  </r>
  <r>
    <x v="0"/>
    <s v="10.01.00015"/>
    <s v="Aluguel de Equipamentos"/>
    <n v="129426.62"/>
    <n v="5.8582129896601605E-4"/>
    <n v="94.313729651081573"/>
    <x v="1"/>
  </r>
  <r>
    <x v="0"/>
    <s v="10.01.00015"/>
    <s v="RATEIO DE PERDAS EXERCICIO 2022 UNIMED CUIABA"/>
    <n v="129420"/>
    <n v="5.8579133498334261E-4"/>
    <n v="94.314315442416557"/>
    <x v="0"/>
  </r>
  <r>
    <x v="1"/>
    <s v="10.01.00028"/>
    <s v="Vale Alimentacao"/>
    <n v="129418.2"/>
    <n v="5.8578318767687554E-4"/>
    <n v="94.314901225604231"/>
    <x v="1"/>
  </r>
  <r>
    <x v="0"/>
    <s v="10.01.00023"/>
    <s v="Internet"/>
    <n v="129365.72"/>
    <n v="5.8554564843054638E-4"/>
    <n v="94.315486771252665"/>
    <x v="0"/>
  </r>
  <r>
    <x v="0"/>
    <s v="10.01.00017"/>
    <s v="Procedimentos/Insumos/Materiais Oftalmológicos"/>
    <n v="129346.86"/>
    <n v="5.8546028276389682E-4"/>
    <n v="94.316072231535429"/>
    <x v="1"/>
  </r>
  <r>
    <x v="1"/>
    <s v="10.01.00018"/>
    <s v="LABORATÓRIOS "/>
    <n v="129328.39"/>
    <n v="5.8537668234698184E-4"/>
    <n v="94.316657608217781"/>
    <x v="0"/>
  </r>
  <r>
    <x v="0"/>
    <s v="10.01.00019"/>
    <s v="Serviços Terceiros PJ"/>
    <n v="129286.54"/>
    <n v="5.8518725747162207E-4"/>
    <n v="94.317242795475252"/>
    <x v="1"/>
  </r>
  <r>
    <x v="0"/>
    <s v="10.01.00019"/>
    <s v="Móveis e utensílios"/>
    <n v="129286.11"/>
    <n v="5.8518531117063267E-4"/>
    <n v="94.317827980786419"/>
    <x v="0"/>
  </r>
  <r>
    <x v="0"/>
    <s v="10.01.00015"/>
    <s v="Laboratório de protése/protético"/>
    <n v="129285.67"/>
    <n v="5.8518331960682969E-4"/>
    <n v="94.318413164106019"/>
    <x v="0"/>
  </r>
  <r>
    <x v="0"/>
    <s v="10.01.00021"/>
    <s v="Manutenção dos sistemas de informática"/>
    <n v="129265.56"/>
    <n v="5.8509229608846684E-4"/>
    <n v="94.318998256402111"/>
    <x v="1"/>
  </r>
  <r>
    <x v="0"/>
    <s v="10.01.00015"/>
    <s v="Material de usos e consumo na prestação de serviço"/>
    <n v="129262.92"/>
    <n v="5.8508034670564843E-4"/>
    <n v="94.319583336748821"/>
    <x v="1"/>
  </r>
  <r>
    <x v="0"/>
    <s v="10.01.00015"/>
    <s v="MATERIAL UTILIZADO NA PRESTAÇÃO DE SERVIÇOS - CONSULTÓRIO ODONTOLÓGICO"/>
    <n v="129244.84"/>
    <n v="5.8499851153846793E-4"/>
    <n v="94.320168335260362"/>
    <x v="1"/>
  </r>
  <r>
    <x v="0"/>
    <s v="10.01.00018"/>
    <s v="Material médicos"/>
    <n v="129240.22"/>
    <n v="5.8497760011853579E-4"/>
    <n v="94.320753312860475"/>
    <x v="1"/>
  </r>
  <r>
    <x v="0"/>
    <s v="10.01.00008"/>
    <s v="Despesas de custeio, materiais e insumos odontológicos"/>
    <n v="129232.76"/>
    <n v="5.8494383405951111E-4"/>
    <n v="94.321338256694531"/>
    <x v="1"/>
  </r>
  <r>
    <x v="0"/>
    <s v="10.01.00015"/>
    <s v="Despesas com Material Dermatologico"/>
    <n v="129230.21"/>
    <n v="5.8493229204201603E-4"/>
    <n v="94.321923188986574"/>
    <x v="1"/>
  </r>
  <r>
    <x v="0"/>
    <s v="10.01.00016"/>
    <s v="Remuneração pagas a terceiros, sem vinculo empregatício"/>
    <n v="129228.34"/>
    <n v="5.84923827895853E-4"/>
    <n v="94.322508112814475"/>
    <x v="1"/>
  </r>
  <r>
    <x v="0"/>
    <s v="10.01.00017"/>
    <s v="Serviços de Marketing "/>
    <n v="129226.31"/>
    <n v="5.8491463954467066E-4"/>
    <n v="94.323093027454021"/>
    <x v="0"/>
  </r>
  <r>
    <x v="0"/>
    <s v="10.01.00049"/>
    <s v="Arrecadação de Receitas Federais"/>
    <n v="129226.19"/>
    <n v="5.8491409639090618E-4"/>
    <n v="94.323677941550415"/>
    <x v="0"/>
  </r>
  <r>
    <x v="1"/>
    <s v="10.03.00003"/>
    <s v="LOCAÇÃO E MANUTENÇÃO - MAQUINAS, EQUIPAMENTOS E MOBILIARIOS"/>
    <n v="129216.76"/>
    <n v="5.8487141355758145E-4"/>
    <n v="94.324262812963966"/>
    <x v="1"/>
  </r>
  <r>
    <x v="0"/>
    <s v="10.01.00020"/>
    <s v="Software / Licença de Uso"/>
    <n v="129166.13"/>
    <n v="5.8464224793178796E-4"/>
    <n v="94.324847455211895"/>
    <x v="0"/>
  </r>
  <r>
    <x v="1"/>
    <s v="10.01.00003"/>
    <s v="I N S S   DOS EMPREGADOS"/>
    <n v="129148.18"/>
    <n v="5.8456100118118551E-4"/>
    <n v="94.325432016213071"/>
    <x v="0"/>
  </r>
  <r>
    <x v="1"/>
    <s v="10.02.00002"/>
    <s v="Férias"/>
    <n v="129116.36"/>
    <n v="5.8441697490797296E-4"/>
    <n v="94.326016433187974"/>
    <x v="0"/>
  </r>
  <r>
    <x v="0"/>
    <s v="10.01.00041"/>
    <s v="Apoio administrativo - D"/>
    <n v="129110.48"/>
    <n v="5.8439036037351386E-4"/>
    <n v="94.326600823548347"/>
    <x v="0"/>
  </r>
  <r>
    <x v="1"/>
    <s v="10.01.00015"/>
    <s v="VACINAS"/>
    <n v="129059.13"/>
    <n v="5.8415793582513339E-4"/>
    <n v="94.327184981484166"/>
    <x v="0"/>
  </r>
  <r>
    <x v="1"/>
    <s v="10.01.00025"/>
    <s v="SERVIÇOS DE PRÓTESE"/>
    <n v="129035"/>
    <n v="5.840487166556608E-4"/>
    <n v="94.327769030200827"/>
    <x v="0"/>
  </r>
  <r>
    <x v="0"/>
    <s v="10.01.00016"/>
    <s v="Remuneração pago a terceiros sem vínculos empregatícios"/>
    <n v="129026.44"/>
    <n v="5.8400997168712846E-4"/>
    <n v="94.328353040172516"/>
    <x v="1"/>
  </r>
  <r>
    <x v="0"/>
    <s v="10.01.00029"/>
    <s v="Material de uso e consumo nos serviços"/>
    <n v="129013.5"/>
    <n v="5.8395140160619283E-4"/>
    <n v="94.328936991574125"/>
    <x v="1"/>
  </r>
  <r>
    <x v="1"/>
    <s v="10.01.00023"/>
    <s v="Plano de Saúde Funcionários, Profissionais da Saúde e Seguros"/>
    <n v="129009.47"/>
    <n v="5.839331606922693E-4"/>
    <n v="94.329520924734823"/>
    <x v="1"/>
  </r>
  <r>
    <x v="0"/>
    <s v="10.01.00006"/>
    <s v="MATERIAL ODONTOLOGICO"/>
    <n v="128994.22"/>
    <n v="5.8386413490136766E-4"/>
    <n v="94.330104788869718"/>
    <x v="1"/>
  </r>
  <r>
    <x v="1"/>
    <s v="10.01.00015"/>
    <s v="Medicamentos / Material para procedimento médico"/>
    <n v="128961.26"/>
    <n v="5.8371494866739251E-4"/>
    <n v="94.330688503818379"/>
    <x v="1"/>
  </r>
  <r>
    <x v="1"/>
    <s v="10.01.00015"/>
    <s v="Material de insumo do consultorio"/>
    <n v="128939.96"/>
    <n v="5.8361853887419878E-4"/>
    <n v="94.331272122357248"/>
    <x v="1"/>
  </r>
  <r>
    <x v="1"/>
    <s v="10.01.00019"/>
    <s v="MANUTENCAO DE SITE, BASE DE DADOS E SEGURANCA DE INFORMACAO"/>
    <n v="128936.14"/>
    <n v="5.8360124847936306E-4"/>
    <n v="94.331855723605727"/>
    <x v="0"/>
  </r>
  <r>
    <x v="1"/>
    <s v="10.01.00016"/>
    <s v="Locação de Equipamentos"/>
    <n v="128905.94"/>
    <n v="5.8346455478197091E-4"/>
    <n v="94.332439188160507"/>
    <x v="0"/>
  </r>
  <r>
    <x v="1"/>
    <s v="10.01.00017"/>
    <s v="Repasse Excedente ao TJ"/>
    <n v="128879.71"/>
    <n v="5.8334583042162001E-4"/>
    <n v="94.333022533990928"/>
    <x v="0"/>
  </r>
  <r>
    <x v="1"/>
    <s v="10.01.00012"/>
    <s v="Material de escritório e odontologico"/>
    <n v="128870.19"/>
    <n v="5.8330274022297185E-4"/>
    <n v="94.333605836731152"/>
    <x v="1"/>
  </r>
  <r>
    <x v="0"/>
    <s v="10.01.00022"/>
    <s v="Material Odontologico"/>
    <n v="128859.15"/>
    <n v="5.832527700766404E-4"/>
    <n v="94.334189089501223"/>
    <x v="1"/>
  </r>
  <r>
    <x v="0"/>
    <s v="10.01.00015"/>
    <s v="despesa com materiais de consumo"/>
    <n v="128850.83"/>
    <n v="5.8321511141563702E-4"/>
    <n v="94.334772304612642"/>
    <x v="1"/>
  </r>
  <r>
    <x v="1"/>
    <s v="10.01.00008"/>
    <s v="Serviços de Terceiros"/>
    <n v="128840.67"/>
    <n v="5.8316912439691164E-4"/>
    <n v="94.335355473737039"/>
    <x v="1"/>
  </r>
  <r>
    <x v="0"/>
    <s v="10.01.00015"/>
    <s v="Material de consumo do consultorio"/>
    <n v="128834.04"/>
    <n v="5.8313911515142452E-4"/>
    <n v="94.335938612852189"/>
    <x v="1"/>
  </r>
  <r>
    <x v="1"/>
    <s v="10.01.00023"/>
    <s v="Darf IRRF S/Salários"/>
    <n v="128813.91"/>
    <n v="5.8304800110743431E-4"/>
    <n v="94.336521660853293"/>
    <x v="0"/>
  </r>
  <r>
    <x v="0"/>
    <s v="10.01.00017"/>
    <s v="Serviços Profissionais de terceiros"/>
    <n v="128801.62"/>
    <n v="5.8299237310938958E-4"/>
    <n v="94.337104653226405"/>
    <x v="1"/>
  </r>
  <r>
    <x v="0"/>
    <s v="10.01.00030"/>
    <s v="FGTS 8% Salários"/>
    <n v="128787.75"/>
    <n v="5.8292959358677938E-4"/>
    <n v="94.337687582819996"/>
    <x v="0"/>
  </r>
  <r>
    <x v="0"/>
    <s v="10.01.00015"/>
    <s v="Fornecedor - Dentais"/>
    <n v="128784.16"/>
    <n v="5.8291334423665893E-4"/>
    <n v="94.338270496164228"/>
    <x v="0"/>
  </r>
  <r>
    <x v="1"/>
    <s v="10.01.00011"/>
    <s v="Material Aplicado em serviços odontológicos"/>
    <n v="128774.59"/>
    <n v="5.8287002772394226E-4"/>
    <n v="94.338853366191955"/>
    <x v="1"/>
  </r>
  <r>
    <x v="0"/>
    <s v="10.01.00015"/>
    <s v="Material Aplicado em Serviço"/>
    <n v="128771.79"/>
    <n v="5.8285735413610455E-4"/>
    <n v="94.339436223546087"/>
    <x v="1"/>
  </r>
  <r>
    <x v="1"/>
    <s v="10.01.00015"/>
    <s v="01.00015 - Material de Consumo"/>
    <n v="128729.09"/>
    <n v="5.8266408192157986E-4"/>
    <n v="94.340018887628005"/>
    <x v="1"/>
  </r>
  <r>
    <x v="0"/>
    <s v="10.01.00033"/>
    <s v="Cursos e Treinamentos"/>
    <n v="128716.76"/>
    <n v="5.826082728722803E-4"/>
    <n v="94.340601495900884"/>
    <x v="0"/>
  </r>
  <r>
    <x v="1"/>
    <s v="10.01.00014"/>
    <s v="Telefone/Internet do consultório"/>
    <n v="128715.59"/>
    <n v="5.8260297712307667E-4"/>
    <n v="94.341184098878003"/>
    <x v="1"/>
  </r>
  <r>
    <x v="0"/>
    <s v="10.01.00022"/>
    <s v="Alimentação"/>
    <n v="128713.27"/>
    <n v="5.8259247615029697E-4"/>
    <n v="94.341766691354152"/>
    <x v="1"/>
  </r>
  <r>
    <x v="1"/>
    <s v="10.01.00021"/>
    <s v="MATERIAL DE TRABALHO"/>
    <n v="128694.97"/>
    <n v="5.8250964520121487E-4"/>
    <n v="94.342349200999351"/>
    <x v="1"/>
  </r>
  <r>
    <x v="0"/>
    <s v="10.01.00032"/>
    <s v="INSS - Contribuição Previdenciária - Folha de Pagamento"/>
    <n v="128684.75"/>
    <n v="5.8246338660560731E-4"/>
    <n v="94.342931664385958"/>
    <x v="0"/>
  </r>
  <r>
    <x v="1"/>
    <s v="10.01.00016"/>
    <s v="Laboratorio e protetico"/>
    <n v="128668.26"/>
    <n v="5.8238874822580606E-4"/>
    <n v="94.343514053134186"/>
    <x v="0"/>
  </r>
  <r>
    <x v="1"/>
    <s v="10.01.00015"/>
    <s v="Serviços prestados por pessoa jurídica"/>
    <n v="128649.05"/>
    <n v="5.8230179836067685E-4"/>
    <n v="94.344096354932546"/>
    <x v="0"/>
  </r>
  <r>
    <x v="1"/>
    <s v="10.01.00019"/>
    <s v="Locação de Maquinas e Equipamentos"/>
    <n v="128647.83"/>
    <n v="5.8229627629740471E-4"/>
    <n v="94.344678651208838"/>
    <x v="0"/>
  </r>
  <r>
    <x v="1"/>
    <s v="10.01.00017"/>
    <s v="Recurso Destinado a Compensação de Atos Gratuitos (RECOMPE)"/>
    <n v="128641.16"/>
    <n v="5.8226608600066277E-4"/>
    <n v="94.345260917294837"/>
    <x v="0"/>
  </r>
  <r>
    <x v="0"/>
    <s v="10.01.00015"/>
    <s v="Despesas Gerais na Manutençao da Profissao "/>
    <n v="128598.88"/>
    <n v="5.8207471482431381E-4"/>
    <n v="94.345842992009665"/>
    <x v="0"/>
  </r>
  <r>
    <x v="0"/>
    <s v="10.01.00045"/>
    <s v="Despesa eventual"/>
    <n v="128592.44"/>
    <n v="5.8204556557228703E-4"/>
    <n v="94.346425037575244"/>
    <x v="0"/>
  </r>
  <r>
    <x v="1"/>
    <s v="10.01.00021"/>
    <s v="Contribuições obrigatória a entidade de classe"/>
    <n v="128566.37"/>
    <n v="5.8192756541695543E-4"/>
    <n v="94.347006965140665"/>
    <x v="0"/>
  </r>
  <r>
    <x v="1"/>
    <s v="10.01.00015"/>
    <s v="Publicidade e propaganda"/>
    <n v="128555.24"/>
    <n v="5.8187718790530065E-4"/>
    <n v="94.347588842328577"/>
    <x v="0"/>
  </r>
  <r>
    <x v="1"/>
    <s v="10.01.00005"/>
    <s v="Despesas com pessoal, com vínculo empregatício, INSS, FGTS"/>
    <n v="128527.42"/>
    <n v="5.8175126675757049E-4"/>
    <n v="94.348170593595327"/>
    <x v="0"/>
  </r>
  <r>
    <x v="0"/>
    <s v="10.01.00019"/>
    <s v="Locação de arquivos deslizantes - D"/>
    <n v="128520"/>
    <n v="5.8171768174980064E-4"/>
    <n v="94.348752311277082"/>
    <x v="0"/>
  </r>
  <r>
    <x v="0"/>
    <s v="10.01.00024"/>
    <s v="Material de Uso e Consumo"/>
    <n v="128508.52"/>
    <n v="5.8166572003966611E-4"/>
    <n v="94.349333976997116"/>
    <x v="1"/>
  </r>
  <r>
    <x v="1"/>
    <s v="10.01.00015"/>
    <s v="Material de consultório - para a realização do trabalho"/>
    <n v="128508.44"/>
    <n v="5.8166535793715646E-4"/>
    <n v="94.349915642355057"/>
    <x v="1"/>
  </r>
  <r>
    <x v="0"/>
    <s v="10.01.00015"/>
    <s v="Material de consumo do consultório/ dental/ implantes/ enxertos/ etc."/>
    <n v="128485.81"/>
    <n v="5.8156292818973968E-4"/>
    <n v="94.350497205283247"/>
    <x v="1"/>
  </r>
  <r>
    <x v="0"/>
    <s v="10.01.00021"/>
    <s v="Despesas com propaganda do consultorio/Escritório"/>
    <n v="128484.98"/>
    <n v="5.8155917137620212E-4"/>
    <n v="94.351078764454627"/>
    <x v="0"/>
  </r>
  <r>
    <x v="0"/>
    <s v="10.05.00001"/>
    <s v="Selos"/>
    <n v="128484"/>
    <n v="5.8155473562045894E-4"/>
    <n v="94.351660319190245"/>
    <x v="0"/>
  </r>
  <r>
    <x v="0"/>
    <s v="10.01.00015"/>
    <s v="Despesas com materiais para procedimentos"/>
    <n v="128468.13"/>
    <n v="5.8148290353510755E-4"/>
    <n v="94.352241802093786"/>
    <x v="1"/>
  </r>
  <r>
    <x v="0"/>
    <s v="10.01.00019"/>
    <s v="RECOMPE"/>
    <n v="128447.98"/>
    <n v="5.8139169896548987E-4"/>
    <n v="94.352823193792759"/>
    <x v="0"/>
  </r>
  <r>
    <x v="0"/>
    <s v="10.01.00015"/>
    <s v="Despesas com Prótetico "/>
    <n v="128439.26"/>
    <n v="5.8135222979193812E-4"/>
    <n v="94.353404546022546"/>
    <x v="0"/>
  </r>
  <r>
    <x v="1"/>
    <s v="10.02.00005"/>
    <s v="FGTS"/>
    <n v="128432.34"/>
    <n v="5.8132090792485365E-4"/>
    <n v="94.353985866930472"/>
    <x v="0"/>
  </r>
  <r>
    <x v="1"/>
    <s v="10.01.00017"/>
    <s v="Laboratório "/>
    <n v="128412.39"/>
    <n v="5.8123060861151011E-4"/>
    <n v="94.354567097539089"/>
    <x v="0"/>
  </r>
  <r>
    <x v="0"/>
    <s v="10.01.00016"/>
    <s v="Comissões pagas a terceiros"/>
    <n v="128400"/>
    <n v="5.8117452798532837E-4"/>
    <n v="94.355148272067069"/>
    <x v="1"/>
  </r>
  <r>
    <x v="0"/>
    <s v="10.01.00015"/>
    <s v="Despesas relacionadas a atividades médicas"/>
    <n v="128376.31"/>
    <n v="5.8106730037965875E-4"/>
    <n v="94.355729339367443"/>
    <x v="0"/>
  </r>
  <r>
    <x v="0"/>
    <s v="10.01.00015"/>
    <s v="Acessórios e medicamentos"/>
    <n v="128354.91"/>
    <n v="5.809704379583279E-4"/>
    <n v="94.356310309805394"/>
    <x v="0"/>
  </r>
  <r>
    <x v="1"/>
    <s v="10.01.00002"/>
    <s v="Aluguel - Visao Real - 07.870.639/0001-77"/>
    <n v="128352.52"/>
    <n v="5.8095962014585224E-4"/>
    <n v="94.356891269425546"/>
    <x v="1"/>
  </r>
  <r>
    <x v="0"/>
    <s v="10.01.00016"/>
    <s v="Despesa com Operações"/>
    <n v="128351.41"/>
    <n v="5.8095459597353079E-4"/>
    <n v="94.357472224021521"/>
    <x v="0"/>
  </r>
  <r>
    <x v="0"/>
    <s v="10.01.00015"/>
    <s v="Próteses dentárias"/>
    <n v="128325"/>
    <n v="5.8083505688253322E-4"/>
    <n v="94.358053059078401"/>
    <x v="0"/>
  </r>
  <r>
    <x v="0"/>
    <s v="10.01.00013"/>
    <s v="Salário Funcionários"/>
    <n v="128316.43"/>
    <n v="5.8079626665118709E-4"/>
    <n v="94.358633855345047"/>
    <x v="0"/>
  </r>
  <r>
    <x v="0"/>
    <s v="10.01.00015"/>
    <s v="Despesas com Consultório"/>
    <n v="128298.75"/>
    <n v="5.8071624199655496E-4"/>
    <n v="94.359214571587046"/>
    <x v="0"/>
  </r>
  <r>
    <x v="0"/>
    <s v="10.01.00027"/>
    <s v="Manutenção e reparos"/>
    <n v="128288.01"/>
    <n v="5.8066762973463465E-4"/>
    <n v="94.35979523921678"/>
    <x v="1"/>
  </r>
  <r>
    <x v="0"/>
    <s v="10.01.00017"/>
    <s v="Remuneração  Serviços  Prestados de Terceiros - PJ"/>
    <n v="128267.59"/>
    <n v="5.8057520306904688E-4"/>
    <n v="94.360375814419854"/>
    <x v="1"/>
  </r>
  <r>
    <x v="1"/>
    <s v="10.01.00012"/>
    <s v="Material de Consumo no Consultório"/>
    <n v="128252.39"/>
    <n v="5.8050640359221374E-4"/>
    <n v="94.360956320823448"/>
    <x v="1"/>
  </r>
  <r>
    <x v="0"/>
    <s v="10.01.00016"/>
    <s v="Material Médico/ Odontologico"/>
    <n v="128248.65"/>
    <n v="5.8048947529988767E-4"/>
    <n v="94.361536810298745"/>
    <x v="1"/>
  </r>
  <r>
    <x v="1"/>
    <s v="10.01.00015"/>
    <s v="RECOMP RECIVIL"/>
    <n v="128242.31"/>
    <n v="5.8046077867599812E-4"/>
    <n v="94.362117271077423"/>
    <x v="0"/>
  </r>
  <r>
    <x v="0"/>
    <s v="10.01.00021"/>
    <s v="Consultorias Técnicas"/>
    <n v="128223.11"/>
    <n v="5.8037387407368249E-4"/>
    <n v="94.362697644951496"/>
    <x v="0"/>
  </r>
  <r>
    <x v="1"/>
    <s v="10.01.00017"/>
    <s v="Trabalhos Protéticos "/>
    <n v="128221.15"/>
    <n v="5.8036500256219612E-4"/>
    <n v="94.363278009954058"/>
    <x v="0"/>
  </r>
  <r>
    <x v="0"/>
    <s v="10.01.00048"/>
    <s v="Vale Alimentação"/>
    <n v="128219.1"/>
    <n v="5.8035572368538642E-4"/>
    <n v="94.363858365677743"/>
    <x v="1"/>
  </r>
  <r>
    <x v="1"/>
    <s v="10.01.00016"/>
    <s v="Protético "/>
    <n v="128197.4"/>
    <n v="5.8025750337964432E-4"/>
    <n v="94.364438623181115"/>
    <x v="0"/>
  </r>
  <r>
    <x v="0"/>
    <s v="10.01.00012"/>
    <s v="Insumos e ferramentas Odontologicas"/>
    <n v="128187.23"/>
    <n v="5.8021147109810537E-4"/>
    <n v="94.365018834652219"/>
    <x v="1"/>
  </r>
  <r>
    <x v="1"/>
    <s v="10.01.00015"/>
    <s v="MATERIAL UTILIZADO"/>
    <n v="128168.03"/>
    <n v="5.8012456649578974E-4"/>
    <n v="94.365598959218715"/>
    <x v="1"/>
  </r>
  <r>
    <x v="0"/>
    <s v="10.01.00013"/>
    <s v=" Remuneração paga a terceiros, com vinclulo empregatício , INSS e FGTS "/>
    <n v="128160.39"/>
    <n v="5.8008998570611829E-4"/>
    <n v="94.366179049204419"/>
    <x v="0"/>
  </r>
  <r>
    <x v="0"/>
    <s v="10.01.00015"/>
    <s v="Pagamentos a fornecedor"/>
    <n v="128116.9"/>
    <n v="5.7989313772931087E-4"/>
    <n v="94.366758942342145"/>
    <x v="0"/>
  </r>
  <r>
    <x v="1"/>
    <s v="10.01.00021"/>
    <s v="RECOLHIMENTOS PREVIDENCIARIOS - EMPREGADOS"/>
    <n v="128096.94"/>
    <n v="5.7980279315315365E-4"/>
    <n v="94.367338745135299"/>
    <x v="0"/>
  </r>
  <r>
    <x v="1"/>
    <s v="10.01.00016"/>
    <s v="Material de Consumo em Odontologia"/>
    <n v="128087.77"/>
    <n v="5.7976128715298524E-4"/>
    <n v="94.367918506422455"/>
    <x v="1"/>
  </r>
  <r>
    <x v="0"/>
    <s v="10.01.00015"/>
    <s v="Compra de material dentário para tratamento odontológico"/>
    <n v="128078.39999999999"/>
    <n v="5.7971887589654259E-4"/>
    <n v="94.368498225298353"/>
    <x v="1"/>
  </r>
  <r>
    <x v="1"/>
    <s v="10.01.00011"/>
    <s v="Material/Serviço de consumo, conservação, manutenção, higiene e limpeza do escritório/consultório"/>
    <n v="128076"/>
    <n v="5.7970801282125324E-4"/>
    <n v="94.369077933311175"/>
    <x v="1"/>
  </r>
  <r>
    <x v="1"/>
    <s v="10.01.00015"/>
    <s v="Aluguel de máquinas, equipamentos e softwares"/>
    <n v="128073.25"/>
    <n v="5.7969556554748414E-4"/>
    <n v="94.369657628876723"/>
    <x v="1"/>
  </r>
  <r>
    <x v="1"/>
    <s v="10.01.00008"/>
    <s v="Outras Despesas"/>
    <n v="128067.74"/>
    <n v="5.7967062573713204E-4"/>
    <n v="94.370237299502463"/>
    <x v="0"/>
  </r>
  <r>
    <x v="1"/>
    <s v="10.01.00016"/>
    <s v="serviços de prótese dentária"/>
    <n v="128052.52"/>
    <n v="5.7960173573467155E-4"/>
    <n v="94.3708169012382"/>
    <x v="0"/>
  </r>
  <r>
    <x v="1"/>
    <s v="10.01.00016"/>
    <s v="Salários"/>
    <n v="128049.42"/>
    <n v="5.7958770426242258E-4"/>
    <n v="94.371396488942466"/>
    <x v="0"/>
  </r>
  <r>
    <x v="1"/>
    <s v="10.01.00015"/>
    <s v="material aplicado na prestação de serviços"/>
    <n v="128013.46"/>
    <n v="5.7942493918433581E-4"/>
    <n v="94.371975913881656"/>
    <x v="1"/>
  </r>
  <r>
    <x v="0"/>
    <s v="10.01.00021"/>
    <s v="Manutenção de informática, software e internet"/>
    <n v="128008.34"/>
    <n v="5.794017646237183E-4"/>
    <n v="94.372555315646281"/>
    <x v="1"/>
  </r>
  <r>
    <x v="1"/>
    <s v="10.01.00015"/>
    <s v="Prestação de serviços pago a terceiros"/>
    <n v="128005.5"/>
    <n v="5.7938890998462575E-4"/>
    <n v="94.373134704556264"/>
    <x v="1"/>
  </r>
  <r>
    <x v="0"/>
    <s v="10.01.00012"/>
    <s v="Material de escritório/CONSULTÓRIO"/>
    <n v="127981.68"/>
    <n v="5.7928109396237798E-4"/>
    <n v="94.373713985650227"/>
    <x v="1"/>
  </r>
  <r>
    <x v="0"/>
    <s v="10.01.00035"/>
    <s v="FGTS"/>
    <n v="127976.88"/>
    <n v="5.7925936781179918E-4"/>
    <n v="94.374293245018038"/>
    <x v="0"/>
  </r>
  <r>
    <x v="0"/>
    <s v="10.01.00025"/>
    <s v="Locação de máquinas e equipamentos"/>
    <n v="127958.81"/>
    <n v="5.7917757790743236E-4"/>
    <n v="94.374872422595942"/>
    <x v="0"/>
  </r>
  <r>
    <x v="1"/>
    <s v="10.01.00015"/>
    <s v="FUNAJURIS - MT- RECOLHIMENTO AOS ATOS PRATICADOS NO MES"/>
    <n v="127934"/>
    <n v="5.7906528086662773E-4"/>
    <n v="94.375451487876802"/>
    <x v="0"/>
  </r>
  <r>
    <x v="1"/>
    <s v="10.01.00015"/>
    <s v="Material utilizado para consulta e atendimento"/>
    <n v="127931.84"/>
    <n v="5.7905550409886723E-4"/>
    <n v="94.376030543380907"/>
    <x v="1"/>
  </r>
  <r>
    <x v="0"/>
    <s v="10.01.00026"/>
    <s v="DARF das contribuições previdenciárias"/>
    <n v="127900.26"/>
    <n v="5.7891256413318353E-4"/>
    <n v="94.376609455945044"/>
    <x v="0"/>
  </r>
  <r>
    <x v="0"/>
    <s v="10.01.00016"/>
    <s v="Honorários contábeis. "/>
    <n v="127900"/>
    <n v="5.7891138730002732E-4"/>
    <n v="94.377188367332337"/>
    <x v="0"/>
  </r>
  <r>
    <x v="1"/>
    <s v="10.01.00015"/>
    <s v="Materiais utilizados no serviço"/>
    <n v="127880.43"/>
    <n v="5.7882280797360447E-4"/>
    <n v="94.377767190140304"/>
    <x v="1"/>
  </r>
  <r>
    <x v="1"/>
    <s v="10.01.00004"/>
    <s v="13º Salario"/>
    <n v="127875"/>
    <n v="5.7879823026576213E-4"/>
    <n v="94.378345988370569"/>
    <x v="0"/>
  </r>
  <r>
    <x v="1"/>
    <s v="10.01.00015"/>
    <s v="Material  de consumo para uso e aplicação"/>
    <n v="127872.77"/>
    <n v="5.7878813665830577E-4"/>
    <n v="94.378924776507233"/>
    <x v="1"/>
  </r>
  <r>
    <x v="0"/>
    <s v="10.01.00015"/>
    <s v="INSUMOS CONSULTÓRIO"/>
    <n v="127857.63"/>
    <n v="5.7871960875835481E-4"/>
    <n v="94.379503496115987"/>
    <x v="1"/>
  </r>
  <r>
    <x v="1"/>
    <s v="10.01.00016"/>
    <s v="Gestão"/>
    <n v="127840.75"/>
    <n v="5.7864320512881909E-4"/>
    <n v="94.380082139321118"/>
    <x v="0"/>
  </r>
  <r>
    <x v="0"/>
    <s v="10.03.00007"/>
    <s v="Copa"/>
    <n v="127838.29"/>
    <n v="5.7863207047664734E-4"/>
    <n v="94.380660771391589"/>
    <x v="0"/>
  </r>
  <r>
    <x v="0"/>
    <s v="10.01.00017"/>
    <s v="Prestação de serviço de terceiros Pessoa Jurídica"/>
    <n v="127829.38"/>
    <n v="5.7859174130963536E-4"/>
    <n v="94.381239363132906"/>
    <x v="1"/>
  </r>
  <r>
    <x v="0"/>
    <s v="10.01.00015"/>
    <s v="FGTS e Inss funcional"/>
    <n v="127828.62"/>
    <n v="5.7858830133579366E-4"/>
    <n v="94.381817951434243"/>
    <x v="0"/>
  </r>
  <r>
    <x v="1"/>
    <s v="10.01.00019"/>
    <s v="Assessoria Contábil"/>
    <n v="127824.51"/>
    <n v="5.7856969831936048E-4"/>
    <n v="94.382396521132563"/>
    <x v="0"/>
  </r>
  <r>
    <x v="0"/>
    <s v="10.02.00003"/>
    <s v="Medicamentos "/>
    <n v="127822.75"/>
    <n v="5.7856173206414824E-4"/>
    <n v="94.382975082864633"/>
    <x v="0"/>
  </r>
  <r>
    <x v="0"/>
    <s v="10.01.00018"/>
    <s v="Outras Despesas"/>
    <n v="127818.87"/>
    <n v="5.7854417009243022E-4"/>
    <n v="94.383553627034729"/>
    <x v="0"/>
  </r>
  <r>
    <x v="1"/>
    <s v="10.01.00016"/>
    <s v="Materiais utilizados na prestação de serviços"/>
    <n v="127806.57"/>
    <n v="5.7848849683157192E-4"/>
    <n v="94.384132115531557"/>
    <x v="1"/>
  </r>
  <r>
    <x v="0"/>
    <s v="10.01.00016"/>
    <s v="INSS "/>
    <n v="127806"/>
    <n v="5.7848591685119067E-4"/>
    <n v="94.384710601448404"/>
    <x v="0"/>
  </r>
  <r>
    <x v="0"/>
    <s v="10.01.00012"/>
    <s v="Material Odontológico e Consumo"/>
    <n v="127800.98"/>
    <n v="5.7846319491871017E-4"/>
    <n v="94.385289064643317"/>
    <x v="1"/>
  </r>
  <r>
    <x v="0"/>
    <s v="10.01.00025"/>
    <s v="Manutenção e conservação"/>
    <n v="127795.55"/>
    <n v="5.7843861721086783E-4"/>
    <n v="94.385867503260528"/>
    <x v="1"/>
  </r>
  <r>
    <x v="1"/>
    <s v="10.01.00018"/>
    <s v="Serviços de Prótese"/>
    <n v="127777"/>
    <n v="5.783546546914432E-4"/>
    <n v="94.38644585791522"/>
    <x v="0"/>
  </r>
  <r>
    <x v="0"/>
    <s v="10.01.00012"/>
    <s v="Material Consultório (limpeza/escritorio/materiais)"/>
    <n v="127770.08"/>
    <n v="5.7832333282435862E-4"/>
    <n v="94.387024181248037"/>
    <x v="1"/>
  </r>
  <r>
    <x v="0"/>
    <s v="10.01.00015"/>
    <s v="Material e Equip uso Profissional"/>
    <n v="127766.7"/>
    <n v="5.7830803399332598E-4"/>
    <n v="94.387602489282031"/>
    <x v="1"/>
  </r>
  <r>
    <x v="1"/>
    <s v="10.01.00016"/>
    <s v="Despesa com Propaganda"/>
    <n v="127760.95"/>
    <n v="5.7828200787544493E-4"/>
    <n v="94.38818077128991"/>
    <x v="0"/>
  </r>
  <r>
    <x v="0"/>
    <s v="10.01.00017"/>
    <s v="Laboratório de Prótese "/>
    <n v="127751.44"/>
    <n v="5.7823896293961055E-4"/>
    <n v="94.388759010252855"/>
    <x v="0"/>
  </r>
  <r>
    <x v="1"/>
    <s v="10.01.00006"/>
    <s v="serviços pagos a pessoa juridica"/>
    <n v="127725.9"/>
    <n v="5.7812336171340537E-4"/>
    <n v="94.389337133614575"/>
    <x v="0"/>
  </r>
  <r>
    <x v="0"/>
    <s v="10.01.00027"/>
    <s v="Serviços de marketing"/>
    <n v="127718.49"/>
    <n v="5.7808982196844931E-4"/>
    <n v="94.389915223436546"/>
    <x v="0"/>
  </r>
  <r>
    <x v="0"/>
    <s v="10.01.00015"/>
    <s v="Congresso"/>
    <n v="127707.59"/>
    <n v="5.780404855015097E-4"/>
    <n v="94.390493263922053"/>
    <x v="0"/>
  </r>
  <r>
    <x v="1"/>
    <s v="10.01.00015"/>
    <s v="Serviços de manutenção em informática"/>
    <n v="127690.01"/>
    <n v="5.7796091347501446E-4"/>
    <n v="94.391071224835528"/>
    <x v="1"/>
  </r>
  <r>
    <x v="0"/>
    <s v="10.01.00016"/>
    <s v="Pagamentos diversos"/>
    <n v="127687.67999999999"/>
    <n v="5.7795036723942087E-4"/>
    <n v="94.391649175202772"/>
    <x v="0"/>
  </r>
  <r>
    <x v="0"/>
    <s v="10.01.00015"/>
    <s v="Prestaçao de Serviços de Terceiros"/>
    <n v="127684"/>
    <n v="5.779337105239771E-4"/>
    <n v="94.392227108913303"/>
    <x v="1"/>
  </r>
  <r>
    <x v="1"/>
    <s v="10.01.00012"/>
    <s v="Material de Consumo do Consultório"/>
    <n v="127656.43"/>
    <n v="5.7780892094658957E-4"/>
    <n v="94.392804917834255"/>
    <x v="1"/>
  </r>
  <r>
    <x v="1"/>
    <s v="10.05.00004"/>
    <s v="Salarios e Encargos - 13º Salário "/>
    <n v="127643"/>
    <n v="5.7774813298778246E-4"/>
    <n v="94.393382665967238"/>
    <x v="0"/>
  </r>
  <r>
    <x v="0"/>
    <s v="10.01.00016"/>
    <s v="Impostos/Taxas"/>
    <n v="127632.27"/>
    <n v="5.7769956598867594E-4"/>
    <n v="94.393960365533232"/>
    <x v="0"/>
  </r>
  <r>
    <x v="1"/>
    <s v="10.01.00065"/>
    <s v="CUSTEIO DO FIC/SREI"/>
    <n v="127629.94"/>
    <n v="5.7768901975308246E-4"/>
    <n v="94.394538054552982"/>
    <x v="0"/>
  </r>
  <r>
    <x v="1"/>
    <s v="10.01.00015"/>
    <s v="taxa judiciaria fundesp"/>
    <n v="127625.55"/>
    <n v="5.7766914937786549E-4"/>
    <n v="94.395115723702361"/>
    <x v="0"/>
  </r>
  <r>
    <x v="1"/>
    <s v="10.01.00015"/>
    <s v="ASSESSORIA JURIDICA"/>
    <n v="127614.68"/>
    <n v="5.7761994869936692E-4"/>
    <n v="94.395693343651061"/>
    <x v="0"/>
  </r>
  <r>
    <x v="0"/>
    <s v="11.01.00019"/>
    <s v="Outros"/>
    <n v="127613.63"/>
    <n v="5.7761519610392787E-4"/>
    <n v="94.396270958847168"/>
    <x v="0"/>
  </r>
  <r>
    <x v="1"/>
    <s v="10.01.00015"/>
    <s v="Livros incluídos nos cursos"/>
    <n v="127596.4"/>
    <n v="5.775372082759124E-4"/>
    <n v="94.396848496055441"/>
    <x v="0"/>
  </r>
  <r>
    <x v="0"/>
    <s v="10.01.00015"/>
    <s v="Serviços Prestados por Terceiros para Preparação dos Serviços"/>
    <n v="127577.54"/>
    <n v="5.7745184260926284E-4"/>
    <n v="94.397425947898043"/>
    <x v="1"/>
  </r>
  <r>
    <x v="1"/>
    <s v="10.01.00008"/>
    <s v="IPTU"/>
    <n v="127568.94"/>
    <n v="5.7741291658947567E-4"/>
    <n v="94.398003360814627"/>
    <x v="0"/>
  </r>
  <r>
    <x v="1"/>
    <s v="10.01.00007"/>
    <s v="Energia Elétrica"/>
    <n v="127540.05"/>
    <n v="5.77282152320679E-4"/>
    <n v="94.398580642966948"/>
    <x v="1"/>
  </r>
  <r>
    <x v="0"/>
    <s v="10.01.00012"/>
    <s v="Material de insumo"/>
    <n v="127524.49"/>
    <n v="5.7721172338255243E-4"/>
    <n v="94.39915785469033"/>
    <x v="1"/>
  </r>
  <r>
    <x v="0"/>
    <s v="10.01.00025"/>
    <s v="Férias"/>
    <n v="127493.79"/>
    <n v="5.770727665444749E-4"/>
    <n v="94.399734927456876"/>
    <x v="0"/>
  </r>
  <r>
    <x v="1"/>
    <s v="10.01.00021"/>
    <s v="BENS NECESSÁRIOS PARA ATIVIDADE"/>
    <n v="127486.34"/>
    <n v="5.770390457482639E-4"/>
    <n v="94.400311966502628"/>
    <x v="0"/>
  </r>
  <r>
    <x v="1"/>
    <s v="10.01.00015"/>
    <s v="Serviços prestados Pessoa Juridicas"/>
    <n v="127482.9"/>
    <n v="5.7702347534034908E-4"/>
    <n v="94.400888989977972"/>
    <x v="0"/>
  </r>
  <r>
    <x v="0"/>
    <s v="10.01.00030"/>
    <s v="Selo "/>
    <n v="127478.07"/>
    <n v="5.7700161340132913E-4"/>
    <n v="94.40146599159138"/>
    <x v="0"/>
  </r>
  <r>
    <x v="0"/>
    <s v="10.01.00005"/>
    <s v="Trabalho de prótese dentaria "/>
    <n v="127474.01"/>
    <n v="5.7698323669896434E-4"/>
    <n v="94.402042974828078"/>
    <x v="0"/>
  </r>
  <r>
    <x v="0"/>
    <s v="10.01.00015"/>
    <s v="Produtos dentais"/>
    <n v="127464.59"/>
    <n v="5.769405991284533E-4"/>
    <n v="94.402619915427209"/>
    <x v="1"/>
  </r>
  <r>
    <x v="0"/>
    <s v="10.01.00024"/>
    <s v="Despesa com FERJ"/>
    <n v="127455.58"/>
    <n v="5.7689981733330419E-4"/>
    <n v="94.403196815244542"/>
    <x v="0"/>
  </r>
  <r>
    <x v="0"/>
    <s v="10.02.00001"/>
    <s v="material odontologico"/>
    <n v="127450.97"/>
    <n v="5.7687895117618574E-4"/>
    <n v="94.403773694195721"/>
    <x v="1"/>
  </r>
  <r>
    <x v="0"/>
    <s v="10.01.00016"/>
    <s v="Manutenção de Equipamentos"/>
    <n v="127435.98"/>
    <n v="5.7681110221844041E-4"/>
    <n v="94.404350505297941"/>
    <x v="1"/>
  </r>
  <r>
    <x v="0"/>
    <s v="10.01.00025"/>
    <s v="Plano de Saúde dos Funcionários"/>
    <n v="127433.65"/>
    <n v="5.7680055598284682E-4"/>
    <n v="94.404927305853917"/>
    <x v="1"/>
  </r>
  <r>
    <x v="0"/>
    <s v="10.01.00006"/>
    <s v="MATERIAL TECNICO-CONSUMO"/>
    <n v="127423.57"/>
    <n v="5.767549310666312E-4"/>
    <n v="94.405504060784978"/>
    <x v="1"/>
  </r>
  <r>
    <x v="0"/>
    <s v="10.01.00002"/>
    <s v="ALUGUEIS DE IMOVEIS"/>
    <n v="127400"/>
    <n v="5.7664824661472617E-4"/>
    <n v="94.406080709031599"/>
    <x v="0"/>
  </r>
  <r>
    <x v="0"/>
    <s v="10.01.00016"/>
    <s v="Manutenção de equipamentos / instalações"/>
    <n v="127363.35"/>
    <n v="5.7648235840249357E-4"/>
    <n v="94.406657191389996"/>
    <x v="1"/>
  </r>
  <r>
    <x v="0"/>
    <s v="10.01.00021"/>
    <s v="Serviço de entrega de Intimações"/>
    <n v="127334"/>
    <n v="5.7634951204426634E-4"/>
    <n v="94.407233540902041"/>
    <x v="0"/>
  </r>
  <r>
    <x v="1"/>
    <s v="10.01.00017"/>
    <s v="INFORMÁTICA, SISTEMA E INTERNET"/>
    <n v="127330.14"/>
    <n v="5.7633204059817579E-4"/>
    <n v="94.407809872942636"/>
    <x v="0"/>
  </r>
  <r>
    <x v="1"/>
    <s v="10.01.00016"/>
    <s v="Material odontológico consultório"/>
    <n v="127305.26"/>
    <n v="5.7621942671767519E-4"/>
    <n v="94.408386092369355"/>
    <x v="1"/>
  </r>
  <r>
    <x v="1"/>
    <s v="10.01.00018"/>
    <s v="PROTESES"/>
    <n v="127275.67"/>
    <n v="5.7608549405191911E-4"/>
    <n v="94.408962177863401"/>
    <x v="0"/>
  </r>
  <r>
    <x v="1"/>
    <s v="10.01.00015"/>
    <s v="Aluguel de Carro"/>
    <n v="127269.59"/>
    <n v="5.7605797426118588E-4"/>
    <n v="94.409538235837658"/>
    <x v="1"/>
  </r>
  <r>
    <x v="1"/>
    <s v="10.01.00015"/>
    <s v="material de consumo de odontologia"/>
    <n v="127260.78"/>
    <n v="5.760180977223109E-4"/>
    <n v="94.410114253935376"/>
    <x v="1"/>
  </r>
  <r>
    <x v="0"/>
    <s v="10.01.00016"/>
    <s v="Despesas de Custeio - Produtos Utilizados nos pacientes"/>
    <n v="127242.62"/>
    <n v="5.7593590045262075E-4"/>
    <n v="94.410690189835833"/>
    <x v="1"/>
  </r>
  <r>
    <x v="0"/>
    <s v="10.01.00030"/>
    <s v="Impostos Retidos"/>
    <n v="127228.9"/>
    <n v="5.7587379987221606E-4"/>
    <n v="94.411266063635708"/>
    <x v="0"/>
  </r>
  <r>
    <x v="1"/>
    <s v="10.01.00015"/>
    <s v="Rateio de despesas mensais com o condomínio das salas"/>
    <n v="127222.25"/>
    <n v="5.7584370010110159E-4"/>
    <n v="94.411841907335813"/>
    <x v="0"/>
  </r>
  <r>
    <x v="1"/>
    <s v="10.01.00015"/>
    <s v="Despesas com insumos da clinica utilizados em pacientes"/>
    <n v="127220.06"/>
    <n v="5.7583378754489994E-4"/>
    <n v="94.412417741123363"/>
    <x v="1"/>
  </r>
  <r>
    <x v="0"/>
    <s v="10.01.00004"/>
    <s v="13º Salario"/>
    <n v="127216.66"/>
    <n v="5.7581839818823994E-4"/>
    <n v="94.412993559521553"/>
    <x v="0"/>
  </r>
  <r>
    <x v="0"/>
    <s v="10.01.00015"/>
    <s v="Despesas da Prestação de Contas do Interino - TJSC"/>
    <n v="127198.85"/>
    <n v="5.7573778511702943E-4"/>
    <n v="94.413569297306665"/>
    <x v="0"/>
  </r>
  <r>
    <x v="1"/>
    <s v="10.01.00015"/>
    <s v="Material para uso na prestação dos serviços"/>
    <n v="127179.61"/>
    <n v="5.7565069946345908E-4"/>
    <n v="94.414144948006125"/>
    <x v="1"/>
  </r>
  <r>
    <x v="0"/>
    <s v="11.01.00023"/>
    <s v="Despesas Não Dedutíveis"/>
    <n v="127175.36"/>
    <n v="5.7563146276763406E-4"/>
    <n v="94.414720579468892"/>
    <x v="0"/>
  </r>
  <r>
    <x v="0"/>
    <s v="10.01.00023"/>
    <s v="Aquisição de Selos"/>
    <n v="127150"/>
    <n v="5.7551667627207554E-4"/>
    <n v="94.41529609614517"/>
    <x v="1"/>
  </r>
  <r>
    <x v="1"/>
    <s v="10.01.00012"/>
    <s v="Material de uso para tratamentos odontológicos "/>
    <n v="127144.46"/>
    <n v="5.754916006732824E-4"/>
    <n v="94.415871587745841"/>
    <x v="1"/>
  </r>
  <r>
    <x v="0"/>
    <s v="10.01.00015"/>
    <s v="Despesa com informática"/>
    <n v="127121.59"/>
    <n v="5.7538808461833678E-4"/>
    <n v="94.416446975830453"/>
    <x v="0"/>
  </r>
  <r>
    <x v="1"/>
    <s v="10.01.00015"/>
    <s v="Material de consumo para pratica de atividade profissional"/>
    <n v="127119.02"/>
    <n v="5.7537645207521434E-4"/>
    <n v="94.41702235228253"/>
    <x v="1"/>
  </r>
  <r>
    <x v="0"/>
    <s v="10.01.00017"/>
    <s v="Serviços de Protese Dentaria"/>
    <n v="127096.29"/>
    <n v="5.7527356969966045E-4"/>
    <n v="94.417597625852224"/>
    <x v="0"/>
  </r>
  <r>
    <x v="1"/>
    <s v="10.01.00022"/>
    <s v="4041 - Internet"/>
    <n v="127080.52"/>
    <n v="5.7520219024244606E-4"/>
    <n v="94.418172828042472"/>
    <x v="0"/>
  </r>
  <r>
    <x v="1"/>
    <s v="10.03.00004"/>
    <s v="Manutenção de Sistema de informática"/>
    <n v="127064.24"/>
    <n v="5.7512850238173273E-4"/>
    <n v="94.418747956544848"/>
    <x v="1"/>
  </r>
  <r>
    <x v="1"/>
    <s v="10.01.00015"/>
    <s v="IRRF"/>
    <n v="127060.62"/>
    <n v="5.7511211724317103E-4"/>
    <n v="94.419323068662095"/>
    <x v="0"/>
  </r>
  <r>
    <x v="0"/>
    <s v="10.01.00012"/>
    <s v="Materiais e outras despesas pertinentes à Profissão"/>
    <n v="127050.4"/>
    <n v="5.7506585864756357E-4"/>
    <n v="94.419898134520736"/>
    <x v="1"/>
  </r>
  <r>
    <x v="1"/>
    <s v="10.01.00018"/>
    <s v="Material de uso clínico "/>
    <n v="127029.27"/>
    <n v="5.7497021832220282E-4"/>
    <n v="94.42047310473906"/>
    <x v="1"/>
  </r>
  <r>
    <x v="1"/>
    <s v="10.01.00015"/>
    <s v="Equipamentos, Produtos Médicos"/>
    <n v="127025.58"/>
    <n v="5.7495351634394526E-4"/>
    <n v="94.421048058255408"/>
    <x v="1"/>
  </r>
  <r>
    <x v="1"/>
    <s v="10.01.00034"/>
    <s v="Rescisões"/>
    <n v="126998.3"/>
    <n v="5.748300393881552E-4"/>
    <n v="94.421622888294792"/>
    <x v="0"/>
  </r>
  <r>
    <x v="0"/>
    <s v="10.01.00015"/>
    <s v="Material Odontológicos e Procedimentos Cirúrgicos "/>
    <n v="126986.32"/>
    <n v="5.7477581453733539E-4"/>
    <n v="94.422197664109333"/>
    <x v="1"/>
  </r>
  <r>
    <x v="0"/>
    <s v="10.01.00015"/>
    <s v="Material utilizado em serviços"/>
    <n v="126985.7"/>
    <n v="5.7477300824288553E-4"/>
    <n v="94.422772437117573"/>
    <x v="1"/>
  </r>
  <r>
    <x v="0"/>
    <s v="10.01.00015"/>
    <s v="Material de uso e consumo  "/>
    <n v="126982.3"/>
    <n v="5.7475761888622565E-4"/>
    <n v="94.423347194736465"/>
    <x v="1"/>
  </r>
  <r>
    <x v="0"/>
    <s v="10.01.00017"/>
    <s v="Repasse de Recompe apurado"/>
    <n v="126966.9"/>
    <n v="5.7468791415311827E-4"/>
    <n v="94.423921882650617"/>
    <x v="0"/>
  </r>
  <r>
    <x v="1"/>
    <s v="10.01.00016"/>
    <s v="Serviços de informática"/>
    <n v="126948.46"/>
    <n v="5.7460444952464444E-4"/>
    <n v="94.424496487100143"/>
    <x v="0"/>
  </r>
  <r>
    <x v="0"/>
    <s v="10.01.00040"/>
    <s v="Funjecc"/>
    <n v="126943.54"/>
    <n v="5.7458218022030105E-4"/>
    <n v="94.425071069280364"/>
    <x v="0"/>
  </r>
  <r>
    <x v="1"/>
    <s v="10.01.00021"/>
    <s v="Complemento de Salario - Pensão Alimenticia "/>
    <n v="126917.46"/>
    <n v="5.7446413480215577E-4"/>
    <n v="94.425645533415164"/>
    <x v="0"/>
  </r>
  <r>
    <x v="1"/>
    <s v="10.01.00016"/>
    <s v="Material de manutenção e consumo do escritório/consultório "/>
    <n v="126895.26"/>
    <n v="5.743636513557283E-4"/>
    <n v="94.426219897066517"/>
    <x v="1"/>
  </r>
  <r>
    <x v="0"/>
    <s v="10.02.00006"/>
    <s v="Cartão Vale Refeição"/>
    <n v="126889.78"/>
    <n v="5.7433884733381745E-4"/>
    <n v="94.426794235913846"/>
    <x v="1"/>
  </r>
  <r>
    <x v="1"/>
    <s v="10.01.00023"/>
    <s v="Prestação de serviços"/>
    <n v="126883.65"/>
    <n v="5.7431110122901561E-4"/>
    <n v="94.427368547015078"/>
    <x v="0"/>
  </r>
  <r>
    <x v="0"/>
    <s v="10.01.00019"/>
    <s v="Despesa com Alimentação"/>
    <n v="126882.35"/>
    <n v="5.7430521706323392E-4"/>
    <n v="94.427942852232135"/>
    <x v="1"/>
  </r>
  <r>
    <x v="0"/>
    <s v="10.01.00025"/>
    <s v="Cursos e Congressos"/>
    <n v="126835.84"/>
    <n v="5.7409469971668708E-4"/>
    <n v="94.42851694693185"/>
    <x v="0"/>
  </r>
  <r>
    <x v="0"/>
    <s v="10.01.00015"/>
    <s v="Serviços protécos "/>
    <n v="126805.87"/>
    <n v="5.739590470640101E-4"/>
    <n v="94.42909090597891"/>
    <x v="0"/>
  </r>
  <r>
    <x v="0"/>
    <s v="10.02.00001"/>
    <s v="DESPESAS DIVERSAS"/>
    <n v="126797.19"/>
    <n v="5.7391975894171339E-4"/>
    <n v="94.429664825737845"/>
    <x v="0"/>
  </r>
  <r>
    <x v="0"/>
    <s v="10.01.00016"/>
    <s v="laboratório de prótese dental"/>
    <n v="126792.92"/>
    <n v="5.739004317202609E-4"/>
    <n v="94.430238726169563"/>
    <x v="0"/>
  </r>
  <r>
    <x v="0"/>
    <s v="10.01.00015"/>
    <s v="MATERIAL DE CONSUMO ODONTOLOGICO"/>
    <n v="126780.33"/>
    <n v="5.7384344583780503E-4"/>
    <n v="94.430812569615398"/>
    <x v="1"/>
  </r>
  <r>
    <x v="0"/>
    <s v="10.01.00015"/>
    <s v="Material Hospitalar e Médico/Insumos"/>
    <n v="126775.71"/>
    <n v="5.7382253441787289E-4"/>
    <n v="94.431386392149818"/>
    <x v="1"/>
  </r>
  <r>
    <x v="1"/>
    <s v="10.01.00016"/>
    <s v="Manutenção e suporte técnico  "/>
    <n v="126744.09"/>
    <n v="5.7367941340093437E-4"/>
    <n v="94.431960071563225"/>
    <x v="1"/>
  </r>
  <r>
    <x v="1"/>
    <s v="10.01.00018"/>
    <s v="Manutenções do escritório/consultório"/>
    <n v="126730"/>
    <n v="5.7361563809642257E-4"/>
    <n v="94.432533687201328"/>
    <x v="0"/>
  </r>
  <r>
    <x v="1"/>
    <s v="10.01.00001"/>
    <s v="Despesas incorridas no mês conforme relatórios arquivados"/>
    <n v="126724.2"/>
    <n v="5.7358938566447312E-4"/>
    <n v="94.433107276586995"/>
    <x v="0"/>
  </r>
  <r>
    <x v="0"/>
    <s v="10.01.00015"/>
    <s v="Despesas com Materiais Utilizados nas Consultas e Procedimentos"/>
    <n v="126713.48"/>
    <n v="5.7354086392818028E-4"/>
    <n v="94.43368081745092"/>
    <x v="1"/>
  </r>
  <r>
    <x v="0"/>
    <s v="10.01.00017"/>
    <s v="Despesas com Propagandas"/>
    <n v="126703.71"/>
    <n v="5.7349664215918948E-4"/>
    <n v="94.434254314093081"/>
    <x v="0"/>
  </r>
  <r>
    <x v="1"/>
    <s v="10.01.00026"/>
    <s v="Funcionarios Vale Alimentação"/>
    <n v="126701.09"/>
    <n v="5.7348478330199843E-4"/>
    <n v="94.434827798876384"/>
    <x v="1"/>
  </r>
  <r>
    <x v="0"/>
    <s v="10.01.00005"/>
    <s v="Materiais Cirúrgicos e procedimentos no consultório"/>
    <n v="126678.64"/>
    <n v="5.7338316828522853E-4"/>
    <n v="94.435401182044671"/>
    <x v="1"/>
  </r>
  <r>
    <x v="0"/>
    <s v="10.01.00022"/>
    <s v="LICENCIAMENTO OU CESSAO DE DIREITO DE USO DE PROG DE COMPUTADOR"/>
    <n v="126666.77"/>
    <n v="5.7332944132535942E-4"/>
    <n v="94.435974511485995"/>
    <x v="0"/>
  </r>
  <r>
    <x v="0"/>
    <s v="10.03.00007"/>
    <s v="Consulta Extrajudicial - BIB"/>
    <n v="126654.21"/>
    <n v="5.7327259123134469E-4"/>
    <n v="94.43654778407722"/>
    <x v="0"/>
  </r>
  <r>
    <x v="1"/>
    <s v="10.01.00008"/>
    <s v="Vale Transporte "/>
    <n v="126643.95"/>
    <n v="5.732261515844823E-4"/>
    <n v="94.437121010228807"/>
    <x v="1"/>
  </r>
  <r>
    <x v="1"/>
    <s v="10.02.00012"/>
    <s v="Rescisões contratuais"/>
    <n v="126643.21"/>
    <n v="5.7322280213626807E-4"/>
    <n v="94.437694233030939"/>
    <x v="0"/>
  </r>
  <r>
    <x v="1"/>
    <s v="10.01.00016"/>
    <s v="Honorários contábeis. "/>
    <n v="126615.8"/>
    <n v="5.7309873676389986E-4"/>
    <n v="94.438267331767705"/>
    <x v="0"/>
  </r>
  <r>
    <x v="0"/>
    <s v="10.01.00015"/>
    <s v="Repasse de porcentagem referente aos atendimentos da clínica (60%)"/>
    <n v="126611"/>
    <n v="5.7307701061332095E-4"/>
    <n v="94.438840408778319"/>
    <x v="0"/>
  </r>
  <r>
    <x v="0"/>
    <s v="10.01.00002"/>
    <s v="Aluguel da clínica"/>
    <n v="126600"/>
    <n v="5.7302722151824433E-4"/>
    <n v="94.439413435999839"/>
    <x v="1"/>
  </r>
  <r>
    <x v="1"/>
    <s v="10.01.00016"/>
    <s v="Laboratórios de Prótese"/>
    <n v="126590.92"/>
    <n v="5.7298612288339925E-4"/>
    <n v="94.439986422122729"/>
    <x v="0"/>
  </r>
  <r>
    <x v="0"/>
    <s v="10.01.00117"/>
    <s v="Honorários Advocaticíos"/>
    <n v="126575.37"/>
    <n v="5.7291573920808636E-4"/>
    <n v="94.440559337861941"/>
    <x v="0"/>
  </r>
  <r>
    <x v="0"/>
    <s v="10.01.00017"/>
    <s v="Manutenção das Instalações"/>
    <n v="126559.78"/>
    <n v="5.7284517448151864E-4"/>
    <n v="94.441132183036416"/>
    <x v="1"/>
  </r>
  <r>
    <x v="0"/>
    <s v="10.01.00017"/>
    <s v="Material de Trabalho"/>
    <n v="126551.09"/>
    <n v="5.7280584109640814E-4"/>
    <n v="94.441704988877518"/>
    <x v="1"/>
  </r>
  <r>
    <x v="0"/>
    <s v="10.01.00017"/>
    <s v="MATERIAL DE APLICAÇAO"/>
    <n v="126540.74"/>
    <n v="5.7275899408422253E-4"/>
    <n v="94.4422777478716"/>
    <x v="1"/>
  </r>
  <r>
    <x v="1"/>
    <s v="10.01.00016"/>
    <s v="Matérias de Prótese "/>
    <n v="126525.59"/>
    <n v="5.7269042092145778E-4"/>
    <n v="94.442850438292524"/>
    <x v="0"/>
  </r>
  <r>
    <x v="0"/>
    <s v="10.01.00015"/>
    <s v="Material para o exercício da profissão"/>
    <n v="126507.55"/>
    <n v="5.7260876680553211E-4"/>
    <n v="94.443423047059326"/>
    <x v="1"/>
  </r>
  <r>
    <x v="1"/>
    <s v="10.02.00048"/>
    <s v="ASSESSORIA E CONSULTORIA TRIBUTÁRIAS"/>
    <n v="126498.3"/>
    <n v="5.7256689870285415E-4"/>
    <n v="94.443995613958023"/>
    <x v="0"/>
  </r>
  <r>
    <x v="0"/>
    <s v="10.01.00016"/>
    <s v="Material de uso na atividade"/>
    <n v="126492.76"/>
    <n v="5.7254182310406091E-4"/>
    <n v="94.444568155781127"/>
    <x v="1"/>
  </r>
  <r>
    <x v="1"/>
    <s v="10.01.00028"/>
    <s v="ISSQN – Imposto Sobre Serviços de Qualquer Natureza"/>
    <n v="126485.47"/>
    <n v="5.7250882651286932E-4"/>
    <n v="94.445140664607635"/>
    <x v="0"/>
  </r>
  <r>
    <x v="0"/>
    <s v="10.01.00029"/>
    <s v="SERVIÇO TERCEIRIZADO SEM VÍNCULO EMPREGATÍCIO"/>
    <n v="126485.01"/>
    <n v="5.7250674442343877E-4"/>
    <n v="94.445713171352054"/>
    <x v="0"/>
  </r>
  <r>
    <x v="0"/>
    <s v="10.01.00016"/>
    <s v="Serviços Prestados de Terceiros"/>
    <n v="126460.01"/>
    <n v="5.7239358738917368E-4"/>
    <n v="94.446285564939444"/>
    <x v="1"/>
  </r>
  <r>
    <x v="1"/>
    <s v="10.01.00015"/>
    <s v="Material de exame e cirurgia"/>
    <n v="126458.52"/>
    <n v="5.7238684322993155E-4"/>
    <n v="94.446857951782675"/>
    <x v="1"/>
  </r>
  <r>
    <x v="0"/>
    <s v="10.01.00031"/>
    <s v="Vale Alimentação "/>
    <n v="126443.14"/>
    <n v="5.7231722902245164E-4"/>
    <n v="94.447430269011704"/>
    <x v="1"/>
  </r>
  <r>
    <x v="0"/>
    <s v="10.01.00011"/>
    <s v="Mat conserv e limpeza do escritório/Desp. do consultório"/>
    <n v="126442.21"/>
    <n v="5.7231301958077707E-4"/>
    <n v="94.448002582031279"/>
    <x v="0"/>
  </r>
  <r>
    <x v="1"/>
    <s v="10.01.00019"/>
    <s v="Protese"/>
    <n v="126440"/>
    <n v="5.7230301649894796E-4"/>
    <n v="94.448574885047776"/>
    <x v="0"/>
  </r>
  <r>
    <x v="1"/>
    <s v="10.01.00015"/>
    <s v="Material empregado na prestação de serviço"/>
    <n v="126430.05"/>
    <n v="5.722579799993105E-4"/>
    <n v="94.449147143027773"/>
    <x v="1"/>
  </r>
  <r>
    <x v="0"/>
    <s v="10.01.00044"/>
    <s v="Honorários advocatícios"/>
    <n v="126412"/>
    <n v="5.7217628062057114E-4"/>
    <n v="94.4497193193084"/>
    <x v="0"/>
  </r>
  <r>
    <x v="1"/>
    <s v="10.01.00016"/>
    <s v="Prestação de serviços para a terceiros"/>
    <n v="126406.79"/>
    <n v="5.7215269869463018E-4"/>
    <n v="94.450291472007095"/>
    <x v="1"/>
  </r>
  <r>
    <x v="0"/>
    <s v="10.01.00095"/>
    <s v="REGISTROS ASSINATURAS ON LINE"/>
    <n v="126398.67"/>
    <n v="5.7211594528990093E-4"/>
    <n v="94.450863587952384"/>
    <x v="0"/>
  </r>
  <r>
    <x v="0"/>
    <s v="10.01.00012"/>
    <s v="Material de escritório e Insumos para Uso na Prestação de Serviço"/>
    <n v="126396.57"/>
    <n v="5.7210644009902272E-4"/>
    <n v="94.451435694392487"/>
    <x v="1"/>
  </r>
  <r>
    <x v="0"/>
    <s v="10.01.00037"/>
    <s v="Pagamento de salario"/>
    <n v="126395.2"/>
    <n v="5.7210023909354496E-4"/>
    <n v="94.452007794631584"/>
    <x v="0"/>
  </r>
  <r>
    <x v="0"/>
    <s v="10.01.00015"/>
    <s v="Material para aplicação nos serviços"/>
    <n v="126386.17"/>
    <n v="5.7205936677276839E-4"/>
    <n v="94.452579853998358"/>
    <x v="1"/>
  </r>
  <r>
    <x v="0"/>
    <s v="10.01.00018"/>
    <s v="PRESTADOR DE SERVIÇO"/>
    <n v="126385.58"/>
    <n v="5.7205669626675978E-4"/>
    <n v="94.453151910694629"/>
    <x v="0"/>
  </r>
  <r>
    <x v="1"/>
    <s v="10.01.00016"/>
    <s v="Publicidade - Marketing Digital"/>
    <n v="126385.43"/>
    <n v="5.7205601732455416E-4"/>
    <n v="94.453723966711948"/>
    <x v="0"/>
  </r>
  <r>
    <x v="1"/>
    <s v="10.01.00015"/>
    <s v="Informática"/>
    <n v="126344.2"/>
    <n v="5.7186939874364425E-4"/>
    <n v="94.454295836110688"/>
    <x v="0"/>
  </r>
  <r>
    <x v="0"/>
    <s v="10.01.00002"/>
    <s v="(SALARIOS E ENCARGOS) REMUNERACAO DE FERIAS"/>
    <n v="126311.88"/>
    <n v="5.7172310932974643E-4"/>
    <n v="94.45486755922002"/>
    <x v="0"/>
  </r>
  <r>
    <x v="1"/>
    <s v="10.01.00015"/>
    <s v="Materiais/Medicamentos"/>
    <n v="126287.19"/>
    <n v="5.7161135544270616E-4"/>
    <n v="94.45543917057546"/>
    <x v="1"/>
  </r>
  <r>
    <x v="0"/>
    <s v="10.01.00015"/>
    <s v="Material Utilizado nos Seviços Odontológicos"/>
    <n v="126266.57"/>
    <n v="5.7151802352084437E-4"/>
    <n v="94.45601068859898"/>
    <x v="1"/>
  </r>
  <r>
    <x v="0"/>
    <s v="10.01.00017"/>
    <s v="Material do Consultório/Hospitalar"/>
    <n v="126166.35"/>
    <n v="5.7106439960188265E-4"/>
    <n v="94.456581752998588"/>
    <x v="1"/>
  </r>
  <r>
    <x v="0"/>
    <s v="10.01.00018"/>
    <s v="Material de Insumo"/>
    <n v="126151.16"/>
    <n v="5.7099564538786319E-4"/>
    <n v="94.457152748643978"/>
    <x v="1"/>
  </r>
  <r>
    <x v="0"/>
    <s v="10.01.00033"/>
    <s v="Plano de Saúde - D"/>
    <n v="126150.65"/>
    <n v="5.7099333698436413E-4"/>
    <n v="94.457723741980956"/>
    <x v="1"/>
  </r>
  <r>
    <x v="1"/>
    <s v="10.01.00023"/>
    <s v="F.G.T.S"/>
    <n v="126142.17"/>
    <n v="5.7095495411834144E-4"/>
    <n v="94.45829469693507"/>
    <x v="0"/>
  </r>
  <r>
    <x v="0"/>
    <s v="10.01.00018"/>
    <s v="PROPAGANDA E MARKETING"/>
    <n v="126139.73"/>
    <n v="5.7094390999179727E-4"/>
    <n v="94.458865640845062"/>
    <x v="0"/>
  </r>
  <r>
    <x v="0"/>
    <s v="10.01.00012"/>
    <s v="Material de uso e consumo Consultório"/>
    <n v="126131.6"/>
    <n v="5.7090711132425423E-4"/>
    <n v="94.459436547956386"/>
    <x v="1"/>
  </r>
  <r>
    <x v="1"/>
    <s v="10.01.00005"/>
    <s v="Mercadoria utilizada na prestação do serviço"/>
    <n v="126126.07"/>
    <n v="5.7088208098827478E-4"/>
    <n v="94.460007430037379"/>
    <x v="0"/>
  </r>
  <r>
    <x v="1"/>
    <s v="10.01.00008"/>
    <s v="Serviços essenciais a atividade"/>
    <n v="126105.75"/>
    <n v="5.7079010695082412E-4"/>
    <n v="94.460578220144328"/>
    <x v="0"/>
  </r>
  <r>
    <x v="1"/>
    <s v="10.01.00018"/>
    <s v="Máquinas e Equipamentos"/>
    <n v="126098.69"/>
    <n v="5.707581514043477E-4"/>
    <n v="94.461148978295725"/>
    <x v="0"/>
  </r>
  <r>
    <x v="0"/>
    <s v="10.01.00016"/>
    <s v="Materiais aplicados na prestação de serviços"/>
    <n v="126094.36"/>
    <n v="5.7073855260601303E-4"/>
    <n v="94.461719716848336"/>
    <x v="1"/>
  </r>
  <r>
    <x v="0"/>
    <s v="10.01.00005"/>
    <s v="Material Odontologico"/>
    <n v="126082.38"/>
    <n v="5.7068432775519322E-4"/>
    <n v="94.462290401176091"/>
    <x v="1"/>
  </r>
  <r>
    <x v="0"/>
    <s v="10.01.00016"/>
    <s v="SERVIÇOS PRESTADOS POR TERCEIRO"/>
    <n v="126066.23"/>
    <n v="5.7061122831105794E-4"/>
    <n v="94.462861012404403"/>
    <x v="1"/>
  </r>
  <r>
    <x v="1"/>
    <s v="10.01.00020"/>
    <s v="SERVIÇOS DIVERSOS"/>
    <n v="126061.46"/>
    <n v="5.7058963794892029E-4"/>
    <n v="94.463431602042348"/>
    <x v="0"/>
  </r>
  <r>
    <x v="0"/>
    <s v="10.01.00015"/>
    <s v="Serviços de Terceiro "/>
    <n v="126059.47"/>
    <n v="5.7058063064899267E-4"/>
    <n v="94.464002182672999"/>
    <x v="1"/>
  </r>
  <r>
    <x v="0"/>
    <s v="10.01.00015"/>
    <s v="Material de consumo para pratica de atividade profissional"/>
    <n v="126047.88"/>
    <n v="5.7052817104790744E-4"/>
    <n v="94.464572710844052"/>
    <x v="1"/>
  </r>
  <r>
    <x v="0"/>
    <s v="10.01.00017"/>
    <s v="Prestação de Serviço- PJ"/>
    <n v="126038.76"/>
    <n v="5.7048689136180754E-4"/>
    <n v="94.465143197735415"/>
    <x v="0"/>
  </r>
  <r>
    <x v="0"/>
    <s v="10.01.00015"/>
    <s v="Total de despesas do mês"/>
    <n v="126036.71"/>
    <n v="5.7047761248499784E-4"/>
    <n v="94.465713675347899"/>
    <x v="0"/>
  </r>
  <r>
    <x v="1"/>
    <s v="10.01.00015"/>
    <s v="Materiais utilizados na Prestação do Serviço"/>
    <n v="126027.25"/>
    <n v="5.7043479386323197E-4"/>
    <n v="94.466284110141757"/>
    <x v="1"/>
  </r>
  <r>
    <x v="0"/>
    <s v="10.01.00012"/>
    <s v="10 12 - Remuneração paga a terceiros, sem vínculo empregatício"/>
    <n v="126012.72"/>
    <n v="5.7036902699491698E-4"/>
    <n v="94.466854479168745"/>
    <x v="1"/>
  </r>
  <r>
    <x v="1"/>
    <s v="10.01.00019"/>
    <s v="Compras de produtos odontológicos para uso do Consultório"/>
    <n v="125990.88"/>
    <n v="5.7027017300978315E-4"/>
    <n v="94.46742474934176"/>
    <x v="1"/>
  </r>
  <r>
    <x v="1"/>
    <s v="10.02.00004"/>
    <s v="Propaganda e Publicidade"/>
    <n v="125974.73"/>
    <n v="5.7019707356564787E-4"/>
    <n v="94.467994946415331"/>
    <x v="0"/>
  </r>
  <r>
    <x v="1"/>
    <s v="10.01.00016"/>
    <s v="Diversas"/>
    <n v="125942.41"/>
    <n v="5.7005078415174994E-4"/>
    <n v="94.468564997199479"/>
    <x v="0"/>
  </r>
  <r>
    <x v="0"/>
    <s v="10.01.00025"/>
    <s v="Reforma Clínica Alugada"/>
    <n v="125925.86"/>
    <n v="5.6997587419506651E-4"/>
    <n v="94.469134973073679"/>
    <x v="0"/>
  </r>
  <r>
    <x v="0"/>
    <s v="10.01.00002"/>
    <s v="Serviço de confecção de aparelho ortodontico removível"/>
    <n v="125922.41"/>
    <n v="5.69960258524338E-4"/>
    <n v="94.46970493333221"/>
    <x v="0"/>
  </r>
  <r>
    <x v="0"/>
    <s v="10.01.00024"/>
    <s v="Plano de saúde"/>
    <n v="125915.51"/>
    <n v="5.6992902718288078E-4"/>
    <n v="94.470274862359389"/>
    <x v="1"/>
  </r>
  <r>
    <x v="0"/>
    <s v="10.01.00017"/>
    <s v="Prestador de Serviços "/>
    <n v="125911.87"/>
    <n v="5.6991255151869183E-4"/>
    <n v="94.470844774910901"/>
    <x v="0"/>
  </r>
  <r>
    <x v="1"/>
    <s v="10.01.00016"/>
    <s v="Sistemas de Informática"/>
    <n v="125909.18"/>
    <n v="5.699003758218048E-4"/>
    <n v="94.471414675286724"/>
    <x v="0"/>
  </r>
  <r>
    <x v="0"/>
    <s v="10.01.00021"/>
    <s v="Serviços Prestados PF"/>
    <n v="125897.59"/>
    <n v="5.6984791622071958E-4"/>
    <n v="94.471984523202948"/>
    <x v="0"/>
  </r>
  <r>
    <x v="0"/>
    <s v="10.01.00015"/>
    <s v="Despesas Odontológicas"/>
    <n v="125847.77"/>
    <n v="5.6962241688283618E-4"/>
    <n v="94.472554145619824"/>
    <x v="0"/>
  </r>
  <r>
    <x v="0"/>
    <s v="10.01.00018"/>
    <s v="Laboratorio de protese"/>
    <n v="125835.5"/>
    <n v="5.6956687941041892E-4"/>
    <n v="94.47312371249923"/>
    <x v="0"/>
  </r>
  <r>
    <x v="0"/>
    <s v="10.01.00020"/>
    <s v="Plano de Saúde - FUNCIONARIOS"/>
    <n v="125829.6"/>
    <n v="5.6954017435033235E-4"/>
    <n v="94.473693252673584"/>
    <x v="1"/>
  </r>
  <r>
    <x v="1"/>
    <s v="10.01.00023"/>
    <s v="Cursos e Aperfeiçoamentos"/>
    <n v="125824.96000000001"/>
    <n v="5.6951917240477274E-4"/>
    <n v="94.474262771845986"/>
    <x v="0"/>
  </r>
  <r>
    <x v="0"/>
    <s v="10.01.00016"/>
    <s v="Salário Líquido"/>
    <n v="125821.75999999999"/>
    <n v="5.6950468830438688E-4"/>
    <n v="94.474832276534286"/>
    <x v="0"/>
  </r>
  <r>
    <x v="1"/>
    <s v="10.01.00018"/>
    <s v="GASTOS COM MATERIAIS APLICADOS NA PREST SERVIÇOS"/>
    <n v="125812.64"/>
    <n v="5.6946340861828686E-4"/>
    <n v="94.47540173994291"/>
    <x v="1"/>
  </r>
  <r>
    <x v="0"/>
    <s v="10.01.00016"/>
    <s v="Pagamentos a Terceiros"/>
    <n v="125806.9"/>
    <n v="5.694374277632196E-4"/>
    <n v="94.475971177370667"/>
    <x v="1"/>
  </r>
  <r>
    <x v="1"/>
    <s v="10.01.00015"/>
    <s v="Material de expediente médico"/>
    <n v="125790.98"/>
    <n v="5.693653693637997E-4"/>
    <n v="94.476540542740025"/>
    <x v="1"/>
  </r>
  <r>
    <x v="1"/>
    <s v="10.01.00015"/>
    <s v="Insumos e ferramentas odontológicas/consultório"/>
    <n v="125773.09"/>
    <n v="5.6928439419007954E-4"/>
    <n v="94.477109827134214"/>
    <x v="1"/>
  </r>
  <r>
    <x v="0"/>
    <s v="10.01.00019"/>
    <s v="PRESTADORES DE SERVIÇO"/>
    <n v="125711.07"/>
    <n v="5.6900367421947495E-4"/>
    <n v="94.477678830808429"/>
    <x v="0"/>
  </r>
  <r>
    <x v="0"/>
    <s v="10.01.00018"/>
    <s v="Fumorpge"/>
    <n v="125688.36"/>
    <n v="5.6890088236954853E-4"/>
    <n v="94.4782477316908"/>
    <x v="0"/>
  </r>
  <r>
    <x v="1"/>
    <s v="10.04.00003"/>
    <s v="Campanhas de Marketing"/>
    <n v="125672.57"/>
    <n v="5.6882941238670668E-4"/>
    <n v="94.478816561103187"/>
    <x v="0"/>
  </r>
  <r>
    <x v="1"/>
    <s v="10.01.00016"/>
    <s v="Produto Uso no Consultório"/>
    <n v="125666.36"/>
    <n v="5.6880130417939529E-4"/>
    <n v="94.479385362407371"/>
    <x v="1"/>
  </r>
  <r>
    <x v="1"/>
    <s v="10.01.00016"/>
    <s v="Prestadores de Serviços - Contabilidade - Detran - Informaq - DRD"/>
    <n v="125656.02"/>
    <n v="5.6875450243002324E-4"/>
    <n v="94.479954116909795"/>
    <x v="0"/>
  </r>
  <r>
    <x v="0"/>
    <s v="10.01.00011"/>
    <s v="Material de conservação, limpeza e consumo do escritório/consultório"/>
    <n v="125646.19"/>
    <n v="5.6871000908415026E-4"/>
    <n v="94.480522826918886"/>
    <x v="1"/>
  </r>
  <r>
    <x v="0"/>
    <s v="10.01.00015"/>
    <s v="Material Medico/ Cirurgico"/>
    <n v="125611.56"/>
    <n v="5.6855326396028621E-4"/>
    <n v="94.481091380182846"/>
    <x v="1"/>
  </r>
  <r>
    <x v="0"/>
    <s v="10.01.00002"/>
    <s v="RATEIO - CENTRO CLINICO"/>
    <n v="125590.67"/>
    <n v="5.6845870994245431E-4"/>
    <n v="94.481659838892796"/>
    <x v="0"/>
  </r>
  <r>
    <x v="0"/>
    <s v="10.01.00004"/>
    <s v="RATEIO - CENTRO CLINICO"/>
    <n v="125590.67"/>
    <n v="5.6845870994245431E-4"/>
    <n v="94.482228297602745"/>
    <x v="0"/>
  </r>
  <r>
    <x v="0"/>
    <s v="10.01.00021"/>
    <s v="Material de expediente"/>
    <n v="125584.61"/>
    <n v="5.6843128067734854E-4"/>
    <n v="94.482796728883429"/>
    <x v="1"/>
  </r>
  <r>
    <x v="0"/>
    <s v="10.02.00001"/>
    <s v="DESPESAS COM BACKUP DOS ARQUIVOS - RESOLUCAO CNJ NO 09, DE 07.03.2013"/>
    <n v="125581.9"/>
    <n v="5.6841901445483416E-4"/>
    <n v="94.483365147897885"/>
    <x v="0"/>
  </r>
  <r>
    <x v="0"/>
    <s v="10.03.00006"/>
    <s v="Remuneração com Vínculo Empregaticio - Tabelionato de Protesto de Cell"/>
    <n v="125580.66"/>
    <n v="5.6841340186593466E-4"/>
    <n v="94.48393356129975"/>
    <x v="0"/>
  </r>
  <r>
    <x v="1"/>
    <s v="10.01.00012"/>
    <s v="Serviços prestados por terceiro "/>
    <n v="125571.3"/>
    <n v="5.683710358723058E-4"/>
    <n v="94.484501932335618"/>
    <x v="1"/>
  </r>
  <r>
    <x v="1"/>
    <s v="10.01.00015"/>
    <s v="Serviços de prótese dentária "/>
    <n v="125570.32"/>
    <n v="5.6836660011656262E-4"/>
    <n v="94.485070298935739"/>
    <x v="0"/>
  </r>
  <r>
    <x v="0"/>
    <s v="10.01.00005"/>
    <s v="Material de Consumo Odontologico"/>
    <n v="125534.39999999999"/>
    <n v="5.6820401608973056E-4"/>
    <n v="94.485638502951829"/>
    <x v="1"/>
  </r>
  <r>
    <x v="0"/>
    <s v="10.01.00019"/>
    <s v="Laboratorio de prótese"/>
    <n v="125530"/>
    <n v="5.6818410045169992E-4"/>
    <n v="94.486206687052288"/>
    <x v="0"/>
  </r>
  <r>
    <x v="1"/>
    <s v="10.01.00016"/>
    <s v="Serviços laboratório protético"/>
    <n v="125525.41"/>
    <n v="5.6816332482020893E-4"/>
    <n v="94.486774850377103"/>
    <x v="0"/>
  </r>
  <r>
    <x v="0"/>
    <s v="10.01.00015"/>
    <s v="Material dental protético"/>
    <n v="125523.33"/>
    <n v="5.6815391015495808E-4"/>
    <n v="94.487343004287254"/>
    <x v="1"/>
  </r>
  <r>
    <x v="1"/>
    <s v="10.01.00019"/>
    <s v="Selos de Autenticidade"/>
    <n v="125523.33"/>
    <n v="5.6815391015495808E-4"/>
    <n v="94.487911158197406"/>
    <x v="0"/>
  </r>
  <r>
    <x v="1"/>
    <s v="10.01.00016"/>
    <s v="Serviços de protéticos"/>
    <n v="125522.98"/>
    <n v="5.6815232595647822E-4"/>
    <n v="94.48847931052336"/>
    <x v="0"/>
  </r>
  <r>
    <x v="0"/>
    <s v="10.01.00019"/>
    <s v="Despesas diversas "/>
    <n v="125520.22"/>
    <n v="5.6813983341989544E-4"/>
    <n v="94.489047450356779"/>
    <x v="0"/>
  </r>
  <r>
    <x v="0"/>
    <s v="10.01.00015"/>
    <s v="Materiais Medicos e Produtos Farmaceuticos"/>
    <n v="125519.58"/>
    <n v="5.6813693659981822E-4"/>
    <n v="94.489615587293372"/>
    <x v="1"/>
  </r>
  <r>
    <x v="1"/>
    <s v="10.01.00010"/>
    <s v="ISS - imposto pago sobre serviços"/>
    <n v="125512.59"/>
    <n v="5.6810529789303778E-4"/>
    <n v="94.490183692591259"/>
    <x v="0"/>
  </r>
  <r>
    <x v="1"/>
    <s v="10.01.00023"/>
    <s v="Serviços Prestados por Terceiros"/>
    <n v="125507.18"/>
    <n v="5.680808107108228E-4"/>
    <n v="94.490751773401968"/>
    <x v="1"/>
  </r>
  <r>
    <x v="1"/>
    <s v="10.01.00018"/>
    <s v="DESPESAS DO ESCRITÓRIO/CONSULTÓRIO"/>
    <n v="125507.06"/>
    <n v="5.6808026755705832E-4"/>
    <n v="94.491319853669523"/>
    <x v="0"/>
  </r>
  <r>
    <x v="1"/>
    <s v="10.01.00031"/>
    <s v="Anúncios / Publicidade e Propaganda"/>
    <n v="125495.08"/>
    <n v="5.6802604270623851E-4"/>
    <n v="94.491887879712223"/>
    <x v="0"/>
  </r>
  <r>
    <x v="0"/>
    <s v="10.01.00015"/>
    <s v="Material para a prestação de serviço"/>
    <n v="125489.68"/>
    <n v="5.6800160078683722E-4"/>
    <n v="94.492455881313006"/>
    <x v="1"/>
  </r>
  <r>
    <x v="0"/>
    <s v="10.01.00017"/>
    <s v="Assessoria jurídica"/>
    <n v="125487.26"/>
    <n v="5.679906471859204E-4"/>
    <n v="94.49302387196019"/>
    <x v="0"/>
  </r>
  <r>
    <x v="0"/>
    <s v="10.01.00015"/>
    <s v=" Protético"/>
    <n v="125485.25"/>
    <n v="5.6798154936036542E-4"/>
    <n v="94.493591853509557"/>
    <x v="0"/>
  </r>
  <r>
    <x v="0"/>
    <s v="10.01.00015"/>
    <s v="Férias"/>
    <n v="125476.51"/>
    <n v="5.6794198966118642E-4"/>
    <n v="94.494159795499215"/>
    <x v="0"/>
  </r>
  <r>
    <x v="0"/>
    <s v="10.01.00015"/>
    <s v="Despesas com dental, protetico"/>
    <n v="125470.67"/>
    <n v="5.6791555617798203E-4"/>
    <n v="94.49472771105539"/>
    <x v="0"/>
  </r>
  <r>
    <x v="0"/>
    <s v="10.01.00015"/>
    <s v="Propaganda"/>
    <n v="125470.53"/>
    <n v="5.679149224985902E-4"/>
    <n v="94.495295625977889"/>
    <x v="0"/>
  </r>
  <r>
    <x v="1"/>
    <s v="10.01.00012"/>
    <s v="Material Odontológico dedutivel"/>
    <n v="125466.31"/>
    <n v="5.6789582159120632E-4"/>
    <n v="94.495863521799478"/>
    <x v="1"/>
  </r>
  <r>
    <x v="1"/>
    <s v="10.01.00016"/>
    <s v="MATERIAIS DIVERSOS PARA OBRA"/>
    <n v="125448.2"/>
    <n v="5.6781385063558467E-4"/>
    <n v="94.496431335650115"/>
    <x v="1"/>
  </r>
  <r>
    <x v="1"/>
    <s v="10.01.00006"/>
    <s v="Materiais utilizados na atividade"/>
    <n v="125446"/>
    <n v="5.6780389281656934E-4"/>
    <n v="94.496999139542936"/>
    <x v="1"/>
  </r>
  <r>
    <x v="1"/>
    <s v="10.01.00016"/>
    <s v="Invisalign"/>
    <n v="125428.39"/>
    <n v="5.6772418500163307E-4"/>
    <n v="94.49756686372794"/>
    <x v="0"/>
  </r>
  <r>
    <x v="0"/>
    <s v="10.01.00023"/>
    <s v="Material de consumo produtos odontológicos"/>
    <n v="125425.02"/>
    <n v="5.6770893143341411E-4"/>
    <n v="94.498134572659367"/>
    <x v="1"/>
  </r>
  <r>
    <x v="1"/>
    <s v="10.01.00038"/>
    <s v="13 Celetistas"/>
    <n v="125422.44"/>
    <n v="5.67697253627478E-4"/>
    <n v="94.498702269912997"/>
    <x v="0"/>
  </r>
  <r>
    <x v="1"/>
    <s v="10.01.00032"/>
    <s v="Manutenção de móveis alugados"/>
    <n v="125408.25"/>
    <n v="5.6763302569482908E-4"/>
    <n v="94.499269902938693"/>
    <x v="1"/>
  </r>
  <r>
    <x v="0"/>
    <s v="10.01.00017"/>
    <s v="Material utilizado no serviço profissional"/>
    <n v="125395.73"/>
    <n v="5.6757635665206918E-4"/>
    <n v="94.499837479295351"/>
    <x v="1"/>
  </r>
  <r>
    <x v="1"/>
    <s v="10.01.00016"/>
    <s v="Uso e consumo consultório"/>
    <n v="125392.77"/>
    <n v="5.6756295885921227E-4"/>
    <n v="94.500405042254215"/>
    <x v="0"/>
  </r>
  <r>
    <x v="1"/>
    <s v="10.01.00012"/>
    <s v="Material de escritório/Produtos utilizados nos tratamentos"/>
    <n v="125374.47"/>
    <n v="5.6748012791013017E-4"/>
    <n v="94.500972522382128"/>
    <x v="1"/>
  </r>
  <r>
    <x v="0"/>
    <s v="10.01.00012"/>
    <s v="Material de uso consultorio"/>
    <n v="125371.97"/>
    <n v="5.674688122067037E-4"/>
    <n v="94.501539991194335"/>
    <x v="1"/>
  </r>
  <r>
    <x v="0"/>
    <s v="10.01.00020"/>
    <s v="Honorários profissionais "/>
    <n v="125358.55"/>
    <n v="5.6740806951071016E-4"/>
    <n v="94.502107399263849"/>
    <x v="0"/>
  </r>
  <r>
    <x v="0"/>
    <s v="10.01.00016"/>
    <s v="Remuneração Paga a Terceiros "/>
    <n v="125356.94"/>
    <n v="5.6740078219770355E-4"/>
    <n v="94.502674800046051"/>
    <x v="1"/>
  </r>
  <r>
    <x v="0"/>
    <s v="10.01.00016"/>
    <s v="Serviços Laboratoriais"/>
    <n v="125332"/>
    <n v="5.6728789674032076E-4"/>
    <n v="94.503242087942795"/>
    <x v="0"/>
  </r>
  <r>
    <x v="0"/>
    <s v="10.01.00005"/>
    <s v="Material de consumo odontológico"/>
    <n v="125326.66"/>
    <n v="5.6726372639780175E-4"/>
    <n v="94.50380935166919"/>
    <x v="1"/>
  </r>
  <r>
    <x v="1"/>
    <s v="10.01.00016"/>
    <s v="Propaganda e Publicidade "/>
    <n v="125318.16"/>
    <n v="5.6722525300615149E-4"/>
    <n v="94.504376576922198"/>
    <x v="0"/>
  </r>
  <r>
    <x v="1"/>
    <s v="10.01.00015"/>
    <s v="MATERIAL ODONTOLOGICO/MATERIAL CONSUMO"/>
    <n v="125298.3"/>
    <n v="5.6713536105813139E-4"/>
    <n v="94.50494371228325"/>
    <x v="1"/>
  </r>
  <r>
    <x v="0"/>
    <s v="10.01.00016"/>
    <s v="Insumos "/>
    <n v="125296.82"/>
    <n v="5.6712866216170293E-4"/>
    <n v="94.505510840945405"/>
    <x v="1"/>
  </r>
  <r>
    <x v="0"/>
    <s v="10.01.00016"/>
    <s v="Material de uso do consultório/medicamentos e afins"/>
    <n v="125295.28"/>
    <n v="5.6712169168839208E-4"/>
    <n v="94.506077962637093"/>
    <x v="1"/>
  </r>
  <r>
    <x v="0"/>
    <s v="10.01.00019"/>
    <s v="Material de uso odontológico"/>
    <n v="125293.02"/>
    <n v="5.6711146229249457E-4"/>
    <n v="94.506645074099382"/>
    <x v="1"/>
  </r>
  <r>
    <x v="0"/>
    <s v="10.01.00015"/>
    <s v="Despesas com alimentação"/>
    <n v="125288.06"/>
    <n v="5.6708901193689635E-4"/>
    <n v="94.507212163111319"/>
    <x v="1"/>
  </r>
  <r>
    <x v="0"/>
    <s v="10.01.00015"/>
    <s v="Material Técnico "/>
    <n v="125267.25"/>
    <n v="5.6699482002157422E-4"/>
    <n v="94.507779157931338"/>
    <x v="1"/>
  </r>
  <r>
    <x v="1"/>
    <s v="10.01.00025"/>
    <s v="Salários / Férias / 13. Salário"/>
    <n v="125250.61"/>
    <n v="5.6691950269956734E-4"/>
    <n v="94.508346077434041"/>
    <x v="0"/>
  </r>
  <r>
    <x v="0"/>
    <s v="10.01.00018"/>
    <s v="SERVIÇOS DE TERCEIROS"/>
    <n v="125250.15"/>
    <n v="5.6691742061013679E-4"/>
    <n v="94.508912994854654"/>
    <x v="1"/>
  </r>
  <r>
    <x v="1"/>
    <s v="10.01.00015"/>
    <s v="Serviços Veterinario"/>
    <n v="125241.1"/>
    <n v="5.6687645776373296E-4"/>
    <n v="94.509479871312422"/>
    <x v="0"/>
  </r>
  <r>
    <x v="0"/>
    <s v="10.01.00020"/>
    <s v="Anuncios e Propaganda"/>
    <n v="125224.06"/>
    <n v="5.6679932992917783E-4"/>
    <n v="94.510046670642353"/>
    <x v="0"/>
  </r>
  <r>
    <x v="1"/>
    <s v="10.01.00015"/>
    <s v="Material odontolódigo para o consultório"/>
    <n v="125223.52"/>
    <n v="5.6679688573723773E-4"/>
    <n v="94.510613467528088"/>
    <x v="1"/>
  </r>
  <r>
    <x v="0"/>
    <s v="10.01.00019"/>
    <s v="Marketing e Divulgação escritório/consultório"/>
    <n v="125215.34"/>
    <n v="5.6675986075562618E-4"/>
    <n v="94.511180227388849"/>
    <x v="0"/>
  </r>
  <r>
    <x v="0"/>
    <s v="10.01.00029"/>
    <s v="ISSQN - Imposto Sobre Serviços de Qualquer Natureza"/>
    <n v="125212"/>
    <n v="5.6674474297584848E-4"/>
    <n v="94.511746972131832"/>
    <x v="0"/>
  </r>
  <r>
    <x v="1"/>
    <s v="10.01.00016"/>
    <s v="PAGAMENTO ORDENADOS"/>
    <n v="125211.11"/>
    <n v="5.6674071458542852E-4"/>
    <n v="94.512313712846421"/>
    <x v="0"/>
  </r>
  <r>
    <x v="1"/>
    <s v="10.01.00015"/>
    <s v="Despesas Odontológicas "/>
    <n v="125207.36"/>
    <n v="5.6672374103028888E-4"/>
    <n v="94.512880436587452"/>
    <x v="0"/>
  </r>
  <r>
    <x v="1"/>
    <s v="10.01.00017"/>
    <s v="Pagamento de salario"/>
    <n v="125203.32"/>
    <n v="5.6670545485355166E-4"/>
    <n v="94.51344714204231"/>
    <x v="0"/>
  </r>
  <r>
    <x v="0"/>
    <s v="10.01.00020"/>
    <s v="Emolumentos ao Ministério Público"/>
    <n v="125193.28"/>
    <n v="5.6666001098859076E-4"/>
    <n v="94.514013802053299"/>
    <x v="0"/>
  </r>
  <r>
    <x v="1"/>
    <s v="10.01.00012"/>
    <s v="Material a serem aplicados em pacientes"/>
    <n v="125184.85"/>
    <n v="5.6662185443663658E-4"/>
    <n v="94.514580423907731"/>
    <x v="1"/>
  </r>
  <r>
    <x v="0"/>
    <s v="10.01.00018"/>
    <s v="Propaganda e Marketing"/>
    <n v="125158.56"/>
    <n v="5.6650285849940338E-4"/>
    <n v="94.515146926766235"/>
    <x v="0"/>
  </r>
  <r>
    <x v="0"/>
    <s v="10.01.00016"/>
    <s v="Taxas diversas "/>
    <n v="125152.6"/>
    <n v="5.6647588186243473E-4"/>
    <n v="94.515713402648103"/>
    <x v="0"/>
  </r>
  <r>
    <x v="1"/>
    <s v="10.01.00017"/>
    <s v="MATERIAIS UTILIZADOS EM CONSULTAS E CIRURGIAS OFTALMOLÓGICAS"/>
    <n v="125146.33"/>
    <n v="5.6644750207824094E-4"/>
    <n v="94.516279850150184"/>
    <x v="1"/>
  </r>
  <r>
    <x v="1"/>
    <s v="10.01.00017"/>
    <s v="Serviços de Prótese Odontológica"/>
    <n v="125138.35"/>
    <n v="5.6641138235290363E-4"/>
    <n v="94.516846261532535"/>
    <x v="0"/>
  </r>
  <r>
    <x v="0"/>
    <s v="10.01.00015"/>
    <s v="Locação de Equipamentos "/>
    <n v="125135.55"/>
    <n v="5.6639870876506592E-4"/>
    <n v="94.517412660241305"/>
    <x v="0"/>
  </r>
  <r>
    <x v="1"/>
    <s v="10.01.00020"/>
    <s v="DARF previdenciário - INSS"/>
    <n v="125124.51"/>
    <n v="5.6634873861873436E-4"/>
    <n v="94.517979008979921"/>
    <x v="0"/>
  </r>
  <r>
    <x v="1"/>
    <s v="10.01.00012"/>
    <s v="Material odontologicos"/>
    <n v="125069.56"/>
    <n v="5.6610001945741977E-4"/>
    <n v="94.518545108999376"/>
    <x v="1"/>
  </r>
  <r>
    <x v="0"/>
    <s v="10.01.00036"/>
    <s v="Locação de máquinas e equipamentos"/>
    <n v="125066.17"/>
    <n v="5.6608467536357345E-4"/>
    <n v="94.519111193674746"/>
    <x v="0"/>
  </r>
  <r>
    <x v="1"/>
    <s v="10.01.00015"/>
    <s v="Material de consumo do consultório/ dental/ implantes/ enxertos/ etc."/>
    <n v="125057.38"/>
    <n v="5.6604488935032594E-4"/>
    <n v="94.5196772385641"/>
    <x v="1"/>
  </r>
  <r>
    <x v="1"/>
    <s v="10.01.00017"/>
    <s v="Serviço pago a terceiros Pessoa Juridica"/>
    <n v="125039.15"/>
    <n v="5.6596237524093982E-4"/>
    <n v="94.520243200939348"/>
    <x v="1"/>
  </r>
  <r>
    <x v="0"/>
    <s v="10.01.00015"/>
    <s v="Material para Prestação de Serviço"/>
    <n v="125035.23"/>
    <n v="5.6594463221796708E-4"/>
    <n v="94.520809145571562"/>
    <x v="1"/>
  </r>
  <r>
    <x v="1"/>
    <s v="10.01.00015"/>
    <s v="Material utilizado na prestação de serviços "/>
    <n v="125027.37"/>
    <n v="5.6590905564639414E-4"/>
    <n v="94.521375054627214"/>
    <x v="1"/>
  </r>
  <r>
    <x v="0"/>
    <s v="10.01.00016"/>
    <s v="prestador de serviço"/>
    <n v="125023.03999999999"/>
    <n v="5.6588945684805936E-4"/>
    <n v="94.521940944084065"/>
    <x v="0"/>
  </r>
  <r>
    <x v="1"/>
    <s v="10.01.00034"/>
    <s v="Vale Transporte e Alimentação  "/>
    <n v="125019.96"/>
    <n v="5.6587551590143797E-4"/>
    <n v="94.522506819599968"/>
    <x v="1"/>
  </r>
  <r>
    <x v="0"/>
    <s v="10.01.00039"/>
    <s v="SALÁRIOS - ADIANTAMENTO SALARIAL - VALE"/>
    <n v="124991.63"/>
    <n v="5.6574728635020886E-4"/>
    <n v="94.523072566886313"/>
    <x v="1"/>
  </r>
  <r>
    <x v="0"/>
    <s v="10.01.00016"/>
    <s v="Remuneração paga a terceiros s/vinculo"/>
    <n v="124976.95"/>
    <n v="5.6568084053968835E-4"/>
    <n v="94.523638247726851"/>
    <x v="1"/>
  </r>
  <r>
    <x v="0"/>
    <s v="10.01.00015"/>
    <s v="Prestação de serviços pago a terceiros"/>
    <n v="124976.2"/>
    <n v="5.6567744582866034E-4"/>
    <n v="94.524203925172685"/>
    <x v="1"/>
  </r>
  <r>
    <x v="0"/>
    <s v="10.01.00012"/>
    <s v="Despesas de Escritório/Consultório"/>
    <n v="124974.1"/>
    <n v="5.6566794063778213E-4"/>
    <n v="94.524769593113319"/>
    <x v="0"/>
  </r>
  <r>
    <x v="0"/>
    <s v="10.01.00037"/>
    <s v="Cartão cartório"/>
    <n v="124963.59"/>
    <n v="5.656203694205771E-4"/>
    <n v="94.525335213482734"/>
    <x v="0"/>
  </r>
  <r>
    <x v="1"/>
    <s v="10.01.00020"/>
    <s v="Manutenção da clínica"/>
    <n v="124960"/>
    <n v="5.6560412007045666E-4"/>
    <n v="94.525900817602803"/>
    <x v="1"/>
  </r>
  <r>
    <x v="0"/>
    <s v="10.01.00017"/>
    <s v="Serviços Tomados "/>
    <n v="124952.89"/>
    <n v="5.6557193820991163E-4"/>
    <n v="94.526466389541014"/>
    <x v="0"/>
  </r>
  <r>
    <x v="1"/>
    <s v="10.01.00015"/>
    <s v="CLINICA MONTESE - RATEIO MENSAL"/>
    <n v="124943.92"/>
    <n v="5.6553133746601735E-4"/>
    <n v="94.527031920878485"/>
    <x v="0"/>
  </r>
  <r>
    <x v="0"/>
    <s v="10.01.00016"/>
    <s v="Restituição DAJE S"/>
    <n v="124938.2"/>
    <n v="5.6550544713657755E-4"/>
    <n v="94.527597426325627"/>
    <x v="0"/>
  </r>
  <r>
    <x v="0"/>
    <s v="10.01.00012"/>
    <s v="Material de utilização consultorio"/>
    <n v="124936"/>
    <n v="5.6549548931756222E-4"/>
    <n v="94.528162921814939"/>
    <x v="1"/>
  </r>
  <r>
    <x v="1"/>
    <s v="10.01.00015"/>
    <s v="Material de Uso e Consumo Odontológico"/>
    <n v="124935.59"/>
    <n v="5.6549363354220018E-4"/>
    <n v="94.528728415448484"/>
    <x v="1"/>
  </r>
  <r>
    <x v="1"/>
    <s v="10.01.00018"/>
    <s v="Demais Fundos "/>
    <n v="124929.41"/>
    <n v="5.6546566112332993E-4"/>
    <n v="94.529293881109609"/>
    <x v="0"/>
  </r>
  <r>
    <x v="0"/>
    <s v="10.01.00010"/>
    <s v="ISSQN/TAXAS/TRIBUTOS"/>
    <n v="124925.92"/>
    <n v="5.6544986440134649E-4"/>
    <n v="94.529859330974006"/>
    <x v="0"/>
  </r>
  <r>
    <x v="0"/>
    <s v="10.01.00005"/>
    <s v="Custo operacional"/>
    <n v="124922.26"/>
    <n v="5.6543329821153007E-4"/>
    <n v="94.530424764272212"/>
    <x v="0"/>
  </r>
  <r>
    <x v="0"/>
    <s v="11.01.00015"/>
    <s v="Taxas e impostos "/>
    <n v="124910.62"/>
    <n v="5.6538061229637624E-4"/>
    <n v="94.530990144884512"/>
    <x v="0"/>
  </r>
  <r>
    <x v="0"/>
    <s v="10.01.00016"/>
    <s v="Material de uso e consumo na atividade"/>
    <n v="124897.61"/>
    <n v="5.6532172537574474E-4"/>
    <n v="94.531555466609888"/>
    <x v="1"/>
  </r>
  <r>
    <x v="0"/>
    <s v="10.01.00042"/>
    <s v="Taxas"/>
    <n v="124886.66"/>
    <n v="5.6527216259473663E-4"/>
    <n v="94.532120738772477"/>
    <x v="0"/>
  </r>
  <r>
    <x v="1"/>
    <s v="10.01.00015"/>
    <s v="Insumos e descartáveis"/>
    <n v="124877.04"/>
    <n v="5.6522861976795145E-4"/>
    <n v="94.53268596739224"/>
    <x v="1"/>
  </r>
  <r>
    <x v="1"/>
    <s v="10.01.00006"/>
    <s v="ALIMENTACAO DO TRABALHADOR"/>
    <n v="124834.99"/>
    <n v="5.6503828963631766E-4"/>
    <n v="94.533251005681876"/>
    <x v="1"/>
  </r>
  <r>
    <x v="1"/>
    <s v="10.01.00027"/>
    <s v="Locação Maq. Equip."/>
    <n v="124800"/>
    <n v="5.6487991505116029E-4"/>
    <n v="94.533815885596923"/>
    <x v="0"/>
  </r>
  <r>
    <x v="0"/>
    <s v="10.01.00025"/>
    <s v="PARCELAMENO INSS"/>
    <n v="124796.19"/>
    <n v="5.6486266991913824E-4"/>
    <n v="94.534380748266841"/>
    <x v="0"/>
  </r>
  <r>
    <x v="0"/>
    <s v="10.01.00015"/>
    <s v="Pagamento efetuado a Terceiros - material odontológicos"/>
    <n v="124795.18"/>
    <n v="5.6485809837495391E-4"/>
    <n v="94.534945606365213"/>
    <x v="1"/>
  </r>
  <r>
    <x v="0"/>
    <s v="10.01.00026"/>
    <s v="Vale transporte"/>
    <n v="124782.9"/>
    <n v="5.6480251563972297E-4"/>
    <n v="94.535510408880853"/>
    <x v="1"/>
  </r>
  <r>
    <x v="0"/>
    <s v="10.01.00017"/>
    <s v="Serviços Administrativos e terceiros"/>
    <n v="124780.89"/>
    <n v="5.6479341781416809E-4"/>
    <n v="94.536075202298662"/>
    <x v="1"/>
  </r>
  <r>
    <x v="1"/>
    <s v="10.01.00016"/>
    <s v="ALIGN"/>
    <n v="124776.3"/>
    <n v="5.64772642182677E-4"/>
    <n v="94.53663997494084"/>
    <x v="0"/>
  </r>
  <r>
    <x v="0"/>
    <s v="10.01.00012"/>
    <s v="Material insumos consultório"/>
    <n v="124765.48"/>
    <n v="5.6472366781824704E-4"/>
    <n v="94.537204698608662"/>
    <x v="1"/>
  </r>
  <r>
    <x v="0"/>
    <s v="10.01.00022"/>
    <s v="Prestação de serviço de terceiros"/>
    <n v="124762.56"/>
    <n v="5.6471045107664485E-4"/>
    <n v="94.537769409059734"/>
    <x v="1"/>
  </r>
  <r>
    <x v="0"/>
    <s v="10.01.00021"/>
    <s v="Assistência Médica"/>
    <n v="124760.07"/>
    <n v="5.6469918063603217E-4"/>
    <n v="94.538334108240377"/>
    <x v="0"/>
  </r>
  <r>
    <x v="0"/>
    <s v="10.01.00015"/>
    <s v="Materiais de insumo usado no consultorio "/>
    <n v="124758.89"/>
    <n v="5.6469383962401485E-4"/>
    <n v="94.538898802079999"/>
    <x v="1"/>
  </r>
  <r>
    <x v="0"/>
    <s v="10.01.00015"/>
    <s v="Serviços Prótese Dentária"/>
    <n v="124757"/>
    <n v="5.6468528495222435E-4"/>
    <n v="94.539463487364955"/>
    <x v="0"/>
  </r>
  <r>
    <x v="0"/>
    <s v="10.01.00001"/>
    <s v="Aluguel do consultório"/>
    <n v="124711.96"/>
    <n v="5.644814212392925E-4"/>
    <n v="94.540027968786191"/>
    <x v="1"/>
  </r>
  <r>
    <x v="0"/>
    <s v="10.01.00015"/>
    <s v="Distribuição de títulos - ADT"/>
    <n v="124703.89"/>
    <n v="5.6444489414863176E-4"/>
    <n v="94.540592413680343"/>
    <x v="0"/>
  </r>
  <r>
    <x v="1"/>
    <s v="10.01.00015"/>
    <s v="Despesas com Serviços Prestados"/>
    <n v="124698.6"/>
    <n v="5.6442095012018125E-4"/>
    <n v="94.54115683463047"/>
    <x v="0"/>
  </r>
  <r>
    <x v="1"/>
    <s v="10.01.00012"/>
    <s v="Material Odontologico ou de escritório"/>
    <n v="124698.56"/>
    <n v="5.6442076906892632E-4"/>
    <n v="94.541721255399537"/>
    <x v="1"/>
  </r>
  <r>
    <x v="1"/>
    <s v="10.01.00018"/>
    <s v="Protese"/>
    <n v="124685.74"/>
    <n v="5.6436274214175528E-4"/>
    <n v="94.542285618141676"/>
    <x v="0"/>
  </r>
  <r>
    <x v="0"/>
    <s v="10.01.00018"/>
    <s v="Fermoju"/>
    <n v="124683.36"/>
    <n v="5.6435196959209329E-4"/>
    <n v="94.542849970111263"/>
    <x v="0"/>
  </r>
  <r>
    <x v="1"/>
    <s v="10.01.00012"/>
    <s v="Material de cartório"/>
    <n v="124673.42"/>
    <n v="5.643069783552694E-4"/>
    <n v="94.543414277089624"/>
    <x v="1"/>
  </r>
  <r>
    <x v="0"/>
    <s v="10.01.00002"/>
    <s v="Aluguel e Condomínio do escritório/consultório"/>
    <n v="124653.67"/>
    <n v="5.6421758429819999E-4"/>
    <n v="94.543978494673922"/>
    <x v="1"/>
  </r>
  <r>
    <x v="1"/>
    <s v="10.01.00015"/>
    <s v="Despesas pagas a terceiros"/>
    <n v="124609.04"/>
    <n v="5.6401557636063008E-4"/>
    <n v="94.544542510250281"/>
    <x v="1"/>
  </r>
  <r>
    <x v="0"/>
    <s v="10.02.00002"/>
    <s v="pagamentos efetuados a terceiros sem vinculo empregatício"/>
    <n v="124602.22"/>
    <n v="5.6398470712168262E-4"/>
    <n v="94.545106494957409"/>
    <x v="1"/>
  </r>
  <r>
    <x v="0"/>
    <s v="10.01.00015"/>
    <s v="MATERIAL DE USO E CONSUMO ESCRITORIO/CONSULTORIO "/>
    <n v="124594"/>
    <n v="5.6394750108881625E-4"/>
    <n v="94.545670442458501"/>
    <x v="1"/>
  </r>
  <r>
    <x v="1"/>
    <s v="10.01.00015"/>
    <s v="Insumos para a prestação de serviços"/>
    <n v="124589.15"/>
    <n v="5.6392554862416872E-4"/>
    <n v="94.54623436800712"/>
    <x v="1"/>
  </r>
  <r>
    <x v="1"/>
    <s v="10.01.00012"/>
    <s v="Material de consultório / escritório"/>
    <n v="124586.77"/>
    <n v="5.6391477607450674E-4"/>
    <n v="94.5467982827832"/>
    <x v="1"/>
  </r>
  <r>
    <x v="1"/>
    <s v="10.01.00022"/>
    <s v="Material Odontologico"/>
    <n v="124575.02"/>
    <n v="5.6386159226840221E-4"/>
    <n v="94.547362144375469"/>
    <x v="1"/>
  </r>
  <r>
    <x v="0"/>
    <s v="10.01.00020"/>
    <s v="Salário"/>
    <n v="124560.53"/>
    <n v="5.6379600645134215E-4"/>
    <n v="94.547925940381916"/>
    <x v="0"/>
  </r>
  <r>
    <x v="0"/>
    <s v="10.01.00015"/>
    <s v="Material metalicos "/>
    <n v="124534.5"/>
    <n v="5.6367818734726538E-4"/>
    <n v="94.548489618569263"/>
    <x v="1"/>
  </r>
  <r>
    <x v="1"/>
    <s v="10.01.00016"/>
    <s v="Serviços prestados pessoa jurídica "/>
    <n v="124517.57"/>
    <n v="5.6360155740366115E-4"/>
    <n v="94.549053220126666"/>
    <x v="0"/>
  </r>
  <r>
    <x v="1"/>
    <s v="10.02.00002"/>
    <s v="MATERIAL APLICADO NO SERVIÇO"/>
    <n v="124517.48"/>
    <n v="5.6360115003833771E-4"/>
    <n v="94.5496168212767"/>
    <x v="1"/>
  </r>
  <r>
    <x v="0"/>
    <s v="10.01.00018"/>
    <s v="Materias e Medicamentos"/>
    <n v="124514.85"/>
    <n v="5.6358924591833309E-4"/>
    <n v="94.550180410522614"/>
    <x v="1"/>
  </r>
  <r>
    <x v="0"/>
    <s v="10.01.00018"/>
    <s v="Despesas de cursos e congressos"/>
    <n v="124508.42"/>
    <n v="5.635601419291201E-4"/>
    <n v="94.550743970664541"/>
    <x v="0"/>
  </r>
  <r>
    <x v="0"/>
    <s v="10.01.00017"/>
    <s v="Taxa de Fiscalização"/>
    <n v="124498.85"/>
    <n v="5.6351682541640343E-4"/>
    <n v="94.551307487489964"/>
    <x v="0"/>
  </r>
  <r>
    <x v="0"/>
    <s v="10.01.00017"/>
    <s v="Honorários de Terceiros"/>
    <n v="124492.4"/>
    <n v="5.6348763090156297E-4"/>
    <n v="94.551870975120863"/>
    <x v="1"/>
  </r>
  <r>
    <x v="1"/>
    <s v="10.01.00005"/>
    <s v="Protéticos"/>
    <n v="124488.95"/>
    <n v="5.6347201523083447E-4"/>
    <n v="94.552434447136093"/>
    <x v="0"/>
  </r>
  <r>
    <x v="1"/>
    <s v="10.01.00015"/>
    <s v="Pagamentos efetuados a terceiros sem vínculo empregatício"/>
    <n v="124487.77"/>
    <n v="5.6346667421881716E-4"/>
    <n v="94.552997913810316"/>
    <x v="1"/>
  </r>
  <r>
    <x v="0"/>
    <s v="10.01.00017"/>
    <s v="MANUTENÇÃO DE MAQUINAS E EQUIPAMENTOS"/>
    <n v="124485.13"/>
    <n v="5.6345472483599875E-4"/>
    <n v="94.553561368535156"/>
    <x v="1"/>
  </r>
  <r>
    <x v="1"/>
    <s v="10.01.00017"/>
    <s v="Despesas necessarias a atividade profissional"/>
    <n v="124482.18"/>
    <n v="5.6344137230595541E-4"/>
    <n v="94.554124809907464"/>
    <x v="0"/>
  </r>
  <r>
    <x v="1"/>
    <s v="10.01.00015"/>
    <s v="Locação de Equipamentos "/>
    <n v="124442.74"/>
    <n v="5.6326285576869899E-4"/>
    <n v="94.554688072763227"/>
    <x v="0"/>
  </r>
  <r>
    <x v="0"/>
    <s v="10.01.00018"/>
    <s v="Serviço Prestado por Pessoa Juridica"/>
    <n v="124439.53"/>
    <n v="5.6324832640549933E-4"/>
    <n v="94.555251321089628"/>
    <x v="0"/>
  </r>
  <r>
    <x v="0"/>
    <s v="10.01.00033"/>
    <s v="COMPRA DE SELOS "/>
    <n v="124430.11"/>
    <n v="5.6320568883498818E-4"/>
    <n v="94.555814526778462"/>
    <x v="0"/>
  </r>
  <r>
    <x v="1"/>
    <s v="10.01.00020"/>
    <s v="Despesas com Informática"/>
    <n v="124425.28"/>
    <n v="5.6318382689596823E-4"/>
    <n v="94.556377710605361"/>
    <x v="0"/>
  </r>
  <r>
    <x v="0"/>
    <s v="10.01.00026"/>
    <s v="Serviços Prestados"/>
    <n v="124418.63"/>
    <n v="5.6315372712485376E-4"/>
    <n v="94.556940864332489"/>
    <x v="0"/>
  </r>
  <r>
    <x v="0"/>
    <s v="10.01.00017"/>
    <s v="Serviços Prestados "/>
    <n v="124416.95"/>
    <n v="5.6314612297215117E-4"/>
    <n v="94.55750401045546"/>
    <x v="0"/>
  </r>
  <r>
    <x v="1"/>
    <s v="10.01.00012"/>
    <s v="Material de escritório, dentais"/>
    <n v="124397.81"/>
    <n v="5.6305948994671783E-4"/>
    <n v="94.558067069945409"/>
    <x v="1"/>
  </r>
  <r>
    <x v="1"/>
    <s v="10.01.00002"/>
    <s v="Aluguel e Condomínio do escritório/consultório"/>
    <n v="124369"/>
    <n v="5.629290877804307E-4"/>
    <n v="94.558629999033187"/>
    <x v="1"/>
  </r>
  <r>
    <x v="0"/>
    <s v="10.01.00022"/>
    <s v="Vale Transporte"/>
    <n v="124365.23"/>
    <n v="5.6291202369966348E-4"/>
    <n v="94.559192911056883"/>
    <x v="1"/>
  </r>
  <r>
    <x v="1"/>
    <s v="10.01.00016"/>
    <s v="DESPESAS DE CUSTEIO REFERENTE MANUTENCAO DA FONTE PRODUTORA"/>
    <n v="124365.13"/>
    <n v="5.6291157107152647E-4"/>
    <n v="94.559755822627949"/>
    <x v="1"/>
  </r>
  <r>
    <x v="1"/>
    <s v="10.01.00013"/>
    <s v="FGTS"/>
    <n v="124361.06"/>
    <n v="5.6289314910634811E-4"/>
    <n v="94.560318715777058"/>
    <x v="0"/>
  </r>
  <r>
    <x v="1"/>
    <s v="10.01.00015"/>
    <s v="Custas médicas"/>
    <n v="124354.84"/>
    <n v="5.6286499563622293E-4"/>
    <n v="94.560881580772687"/>
    <x v="0"/>
  </r>
  <r>
    <x v="1"/>
    <s v="10.01.00015"/>
    <s v="Material odontológico e cirúrgico"/>
    <n v="124351.24"/>
    <n v="5.6284870102328891E-4"/>
    <n v="94.56144442947371"/>
    <x v="1"/>
  </r>
  <r>
    <x v="1"/>
    <s v="10.01.00017"/>
    <s v="Honorários contábeis "/>
    <n v="124345.32"/>
    <n v="5.6282190543757488E-4"/>
    <n v="94.562007251379143"/>
    <x v="0"/>
  </r>
  <r>
    <x v="1"/>
    <s v="10.01.00015"/>
    <s v="Materiais utilizados na atividade odontológica"/>
    <n v="124324.91"/>
    <n v="5.6272952403480089E-4"/>
    <n v="94.562569980903177"/>
    <x v="1"/>
  </r>
  <r>
    <x v="1"/>
    <s v="10.01.00020"/>
    <s v="INSS folha de pagamento"/>
    <n v="124320.24"/>
    <n v="5.6270838630080014E-4"/>
    <n v="94.563132689289475"/>
    <x v="0"/>
  </r>
  <r>
    <x v="1"/>
    <s v="10.01.00015"/>
    <s v="Material na prestação de serviço"/>
    <n v="124319.64"/>
    <n v="5.6270567053197775E-4"/>
    <n v="94.563695394960007"/>
    <x v="1"/>
  </r>
  <r>
    <x v="1"/>
    <s v="10.01.00016"/>
    <s v="Manutenção de equipamentos"/>
    <n v="124318.31"/>
    <n v="5.6269965057775492E-4"/>
    <n v="94.56425809461058"/>
    <x v="1"/>
  </r>
  <r>
    <x v="0"/>
    <s v="10.01.00020"/>
    <s v="Serviços prestados por HELMAX ALBUQUERQUE SOCIEDADE IND. DE ADVOCACIA"/>
    <n v="124318.28"/>
    <n v="5.6269951478931377E-4"/>
    <n v="94.564820794125367"/>
    <x v="0"/>
  </r>
  <r>
    <x v="0"/>
    <s v="10.01.00012"/>
    <s v="Material de Cartório"/>
    <n v="124316.71"/>
    <n v="5.6269240852756198E-4"/>
    <n v="94.565383486533889"/>
    <x v="1"/>
  </r>
  <r>
    <x v="0"/>
    <s v="10.01.00001"/>
    <s v="Comitente - SRA Despesas"/>
    <n v="124304.65"/>
    <n v="5.6263782157423242E-4"/>
    <n v="94.565946124355463"/>
    <x v="0"/>
  </r>
  <r>
    <x v="0"/>
    <s v="10.01.00015"/>
    <s v="Material Clinico"/>
    <n v="124291.06"/>
    <n v="5.625763094104059E-4"/>
    <n v="94.566508700664869"/>
    <x v="1"/>
  </r>
  <r>
    <x v="0"/>
    <s v="10.01.00015"/>
    <s v="Material de consumo dental"/>
    <n v="124262.73"/>
    <n v="5.6244807985917679E-4"/>
    <n v="94.567071148744731"/>
    <x v="1"/>
  </r>
  <r>
    <x v="0"/>
    <s v="10.01.00042"/>
    <s v="4042 - Contribuições do Sistema (Conforme Prov. 89)"/>
    <n v="124251.31"/>
    <n v="5.6239638972592455E-4"/>
    <n v="94.567633545134456"/>
    <x v="0"/>
  </r>
  <r>
    <x v="0"/>
    <s v="10.01.00015"/>
    <s v="Prestadora de serviços - Meios de pagamentos"/>
    <n v="124248.14"/>
    <n v="5.6238204141397972E-4"/>
    <n v="94.568195927175864"/>
    <x v="0"/>
  </r>
  <r>
    <x v="0"/>
    <s v="10.01.00016"/>
    <s v="Material inserido na prestação de serviço consultorio"/>
    <n v="124230.77"/>
    <n v="5.623034199065724E-4"/>
    <n v="94.568758230595776"/>
    <x v="1"/>
  </r>
  <r>
    <x v="1"/>
    <s v="10.01.00016"/>
    <s v="Material e Serviços Odontologicos"/>
    <n v="124220.75"/>
    <n v="5.6225806656723886E-4"/>
    <n v="94.569320488662342"/>
    <x v="1"/>
  </r>
  <r>
    <x v="0"/>
    <s v="10.01.00015"/>
    <s v="Manutenção de Equipamentos"/>
    <n v="124216.8"/>
    <n v="5.6224018775582498E-4"/>
    <n v="94.569882728850104"/>
    <x v="1"/>
  </r>
  <r>
    <x v="0"/>
    <s v="10.01.00018"/>
    <s v="Serviços prestados por JULIA IZABELLE T.  R. SOC. IND. DE ADVOCACIA"/>
    <n v="124215.6"/>
    <n v="5.6223475621818041E-4"/>
    <n v="94.57044496360632"/>
    <x v="0"/>
  </r>
  <r>
    <x v="1"/>
    <s v="10.01.00016"/>
    <s v=" Medicamentos utilizados em procedimentos consultório"/>
    <n v="124211.39"/>
    <n v="5.6221570057361011E-4"/>
    <n v="94.571007179306889"/>
    <x v="0"/>
  </r>
  <r>
    <x v="0"/>
    <s v="10.01.00016"/>
    <s v="Material de Uso Consumo"/>
    <n v="124209.73"/>
    <n v="5.6220818694653488E-4"/>
    <n v="94.571569387493838"/>
    <x v="1"/>
  </r>
  <r>
    <x v="0"/>
    <s v="10.01.00024"/>
    <s v="Propaganda"/>
    <n v="124209.55"/>
    <n v="5.6220737221588822E-4"/>
    <n v="94.57213159486605"/>
    <x v="0"/>
  </r>
  <r>
    <x v="0"/>
    <s v="10.01.00016"/>
    <s v="Manutenção Informática e Provedor Internet"/>
    <n v="124137.46"/>
    <n v="5.6188107259188148E-4"/>
    <n v="94.572693475938635"/>
    <x v="1"/>
  </r>
  <r>
    <x v="1"/>
    <s v="10.01.00015"/>
    <s v="Salário funcionários"/>
    <n v="124134"/>
    <n v="5.6186541165833919E-4"/>
    <n v="94.57325534135029"/>
    <x v="0"/>
  </r>
  <r>
    <x v="1"/>
    <s v="10.01.00005"/>
    <s v="Despesas operacionais"/>
    <n v="124131.04"/>
    <n v="5.6185201386548217E-4"/>
    <n v="94.57381719336415"/>
    <x v="0"/>
  </r>
  <r>
    <x v="0"/>
    <s v="10.01.00070"/>
    <s v="REPASSE 2/3"/>
    <n v="124130.08"/>
    <n v="5.6184766863536645E-4"/>
    <n v="94.574379041032785"/>
    <x v="0"/>
  </r>
  <r>
    <x v="1"/>
    <s v="10.01.00017"/>
    <s v="Laboratório de Prótese Dentária"/>
    <n v="124074.57"/>
    <n v="5.615964147564844E-4"/>
    <n v="94.57494063744754"/>
    <x v="0"/>
  </r>
  <r>
    <x v="0"/>
    <s v="11.01.00007"/>
    <s v="Combustível - ND"/>
    <n v="124056.09"/>
    <n v="5.6151276907675553E-4"/>
    <n v="94.575502150216622"/>
    <x v="1"/>
  </r>
  <r>
    <x v="0"/>
    <s v="10.01.00022"/>
    <s v="Repasses obrigatórios - Ministério Público do Estado de São Paulo"/>
    <n v="124034.7"/>
    <n v="5.6141595191823836E-4"/>
    <n v="94.576063566168543"/>
    <x v="0"/>
  </r>
  <r>
    <x v="1"/>
    <s v="10.02.00001"/>
    <s v="protetico"/>
    <n v="124016.39"/>
    <n v="5.6133307570634268E-4"/>
    <n v="94.576624899244251"/>
    <x v="0"/>
  </r>
  <r>
    <x v="1"/>
    <s v="10.01.00015"/>
    <s v="Remuneração Funcionários"/>
    <n v="123988.78"/>
    <n v="5.6120810507770034E-4"/>
    <n v="94.577186107349334"/>
    <x v="0"/>
  </r>
  <r>
    <x v="1"/>
    <s v="10.01.00020"/>
    <s v="Despesas administrativas"/>
    <n v="123964.88"/>
    <n v="5.6109992695294291E-4"/>
    <n v="94.577747207276289"/>
    <x v="0"/>
  </r>
  <r>
    <x v="0"/>
    <s v="10.01.00025"/>
    <s v="Remuneração terceiros, sem vínculo empregatício(prof. liberal ou MEI)"/>
    <n v="123947.26"/>
    <n v="5.6102017387519296E-4"/>
    <n v="94.578308227450165"/>
    <x v="1"/>
  </r>
  <r>
    <x v="0"/>
    <s v="10.01.00012"/>
    <s v="Material para fins de prestação de serviços odontológicos"/>
    <n v="123946.89"/>
    <n v="5.6101849915108574E-4"/>
    <n v="94.578869245949321"/>
    <x v="1"/>
  </r>
  <r>
    <x v="1"/>
    <s v="10.01.00015"/>
    <s v="Material Protético/Odontológico"/>
    <n v="123938.91"/>
    <n v="5.6098237942574843E-4"/>
    <n v="94.579430228328746"/>
    <x v="1"/>
  </r>
  <r>
    <x v="0"/>
    <s v="10.01.00017"/>
    <s v="Mercadorias e materiais utilizados na prestação de serviços"/>
    <n v="123923.25"/>
    <n v="5.6091149785948474E-4"/>
    <n v="94.579991139826603"/>
    <x v="1"/>
  </r>
  <r>
    <x v="1"/>
    <s v="10.01.00016"/>
    <s v="Serviços de terceiro PF"/>
    <n v="123917.04"/>
    <n v="5.6088338965217335E-4"/>
    <n v="94.580552023216256"/>
    <x v="1"/>
  </r>
  <r>
    <x v="0"/>
    <s v="10.02.00001"/>
    <s v="total geral do mês"/>
    <n v="123904.16"/>
    <n v="5.6082509114812001E-4"/>
    <n v="94.581112848307399"/>
    <x v="0"/>
  </r>
  <r>
    <x v="0"/>
    <s v="10.01.00018"/>
    <s v="IRPF"/>
    <n v="123903.56"/>
    <n v="5.6082237537929762E-4"/>
    <n v="94.581673670682775"/>
    <x v="0"/>
  </r>
  <r>
    <x v="1"/>
    <s v="10.01.00015"/>
    <s v="MATERIAL E PRODUTOS ODONTOLOGICOS P/ HIGIENE E TRATAMENTO"/>
    <n v="123901.54"/>
    <n v="5.6081323229092896E-4"/>
    <n v="94.582234483915073"/>
    <x v="1"/>
  </r>
  <r>
    <x v="1"/>
    <s v="10.01.00016"/>
    <s v="TFJ TJMG"/>
    <n v="123889.29"/>
    <n v="5.6075778534413906E-4"/>
    <n v="94.582795241700424"/>
    <x v="0"/>
  </r>
  <r>
    <x v="0"/>
    <s v="10.01.00015"/>
    <s v="Material de uso na prestação de serviço"/>
    <n v="123862.16"/>
    <n v="5.6063498733055473E-4"/>
    <n v="94.583355876687762"/>
    <x v="1"/>
  </r>
  <r>
    <x v="1"/>
    <s v="10.01.00017"/>
    <s v="Serviços de Programas e Manutenção de Informática e Internet"/>
    <n v="123828.38"/>
    <n v="5.6048208954585571E-4"/>
    <n v="94.583916358777302"/>
    <x v="1"/>
  </r>
  <r>
    <x v="0"/>
    <s v="10.01.00017"/>
    <s v="Material para Prestação de Serviço"/>
    <n v="123825.75"/>
    <n v="5.6047018542585098E-4"/>
    <n v="94.584476828962721"/>
    <x v="1"/>
  </r>
  <r>
    <x v="0"/>
    <s v="11.01.00001"/>
    <s v="Despesas Gerais"/>
    <n v="123823.9"/>
    <n v="5.6046181180531541E-4"/>
    <n v="94.585037290774522"/>
    <x v="0"/>
  </r>
  <r>
    <x v="1"/>
    <s v="11.01.00019"/>
    <s v="Outras Despesas"/>
    <n v="123813.16"/>
    <n v="5.604131995433951E-4"/>
    <n v="94.585597703974059"/>
    <x v="0"/>
  </r>
  <r>
    <x v="0"/>
    <s v="10.01.00017"/>
    <s v="Serviços de terceiro"/>
    <n v="123808.39"/>
    <n v="5.6039160918125734E-4"/>
    <n v="94.586158095583244"/>
    <x v="1"/>
  </r>
  <r>
    <x v="1"/>
    <s v="10.01.00018"/>
    <s v="Despesas  Diversas"/>
    <n v="123807.16"/>
    <n v="5.6038604185517163E-4"/>
    <n v="94.586718481625098"/>
    <x v="0"/>
  </r>
  <r>
    <x v="0"/>
    <s v="10.01.00013"/>
    <s v="Salários e Ordenados, pagos com vínculo empregatício, INSS, FGTS, IRRF E SINDICATOS"/>
    <n v="123783.01"/>
    <n v="5.6027673216007146E-4"/>
    <n v="94.587278758357257"/>
    <x v="0"/>
  </r>
  <r>
    <x v="1"/>
    <s v="10.01.00017"/>
    <s v="Serviços de prótese dentária"/>
    <n v="123772.19"/>
    <n v="5.6022775779564161E-4"/>
    <n v="94.587838986115059"/>
    <x v="0"/>
  </r>
  <r>
    <x v="1"/>
    <s v="10.01.00015"/>
    <s v="RATEIO DE DESPESA - COOPANEST-PE"/>
    <n v="123736.23"/>
    <n v="5.6006499271755474E-4"/>
    <n v="94.588399051107771"/>
    <x v="0"/>
  </r>
  <r>
    <x v="1"/>
    <s v="10.01.00018"/>
    <s v="Selos"/>
    <n v="123728.26"/>
    <n v="5.60028918255031E-4"/>
    <n v="94.588959080026029"/>
    <x v="0"/>
  </r>
  <r>
    <x v="0"/>
    <s v="10.01.00011"/>
    <s v="Vale refeição / Cesta básica / Vale alimentação"/>
    <n v="123707.9"/>
    <n v="5.5993676316632552E-4"/>
    <n v="94.589519016789197"/>
    <x v="1"/>
  </r>
  <r>
    <x v="0"/>
    <s v="10.01.00011"/>
    <s v=" Material odontológico"/>
    <n v="123701"/>
    <n v="5.5990553182486841E-4"/>
    <n v="94.590078922321027"/>
    <x v="1"/>
  </r>
  <r>
    <x v="1"/>
    <s v="10.01.00015"/>
    <s v="Material de procedimentos e insumos"/>
    <n v="123696.75"/>
    <n v="5.5988629512904338E-4"/>
    <n v="94.590638808616163"/>
    <x v="1"/>
  </r>
  <r>
    <x v="0"/>
    <s v="10.02.00001"/>
    <s v="Lentes intraoculares"/>
    <n v="123692.96"/>
    <n v="5.598691405226488E-4"/>
    <n v="94.59119867775668"/>
    <x v="0"/>
  </r>
  <r>
    <x v="1"/>
    <s v="10.01.00035"/>
    <s v="Darf IR"/>
    <n v="123676.81"/>
    <n v="5.5979604107851352E-4"/>
    <n v="94.591758473797753"/>
    <x v="0"/>
  </r>
  <r>
    <x v="0"/>
    <s v="10.02.00031"/>
    <s v="SALARIO E ENCARGOS 13º SALARIO"/>
    <n v="123676.49"/>
    <n v="5.5979459266847502E-4"/>
    <n v="94.592318268390429"/>
    <x v="0"/>
  </r>
  <r>
    <x v="1"/>
    <s v="10.01.00015"/>
    <s v="Materiais Dentários e Laboratórios"/>
    <n v="123657.83"/>
    <n v="5.5971013225809948E-4"/>
    <n v="94.592877978522694"/>
    <x v="1"/>
  </r>
  <r>
    <x v="0"/>
    <s v="10.01.00028"/>
    <s v="FORNECEDORES"/>
    <n v="123652.39"/>
    <n v="5.5968550928744347E-4"/>
    <n v="94.593437664031981"/>
    <x v="0"/>
  </r>
  <r>
    <x v="0"/>
    <s v="10.01.00015"/>
    <s v="Materiais Médicos "/>
    <n v="123648.36"/>
    <n v="5.5966726837351993E-4"/>
    <n v="94.593997331300358"/>
    <x v="1"/>
  </r>
  <r>
    <x v="0"/>
    <s v="10.01.00015"/>
    <s v="Serviços prestados por terceiros sem vínculo empregatício"/>
    <n v="123614"/>
    <n v="5.5951174534562599E-4"/>
    <n v="94.594556843045709"/>
    <x v="1"/>
  </r>
  <r>
    <x v="0"/>
    <s v="10.01.00037"/>
    <s v="Despesas Financeira"/>
    <n v="123589.14"/>
    <n v="5.5939922199075285E-4"/>
    <n v="94.595116242267693"/>
    <x v="0"/>
  </r>
  <r>
    <x v="1"/>
    <s v="10.01.00016"/>
    <s v="Serviços de confecção de próteses e outros"/>
    <n v="123588"/>
    <n v="5.5939406202999036E-4"/>
    <n v="94.595675636329716"/>
    <x v="0"/>
  </r>
  <r>
    <x v="0"/>
    <s v="10.01.00015"/>
    <s v="Material Dentário Para Execução de Serviços em Pacientes"/>
    <n v="123585.78"/>
    <n v="5.5938401368534757E-4"/>
    <n v="94.5962350203434"/>
    <x v="1"/>
  </r>
  <r>
    <x v="1"/>
    <s v="10.01.00015"/>
    <s v="MATERIAL DE USO EM PACIENTES "/>
    <n v="123569.57"/>
    <n v="5.5931064266433021E-4"/>
    <n v="94.596794330986057"/>
    <x v="1"/>
  </r>
  <r>
    <x v="1"/>
    <s v="10.01.00016"/>
    <s v="Material Odontologico de consumo"/>
    <n v="123558.42"/>
    <n v="5.5926017462704797E-4"/>
    <n v="94.597353591160683"/>
    <x v="1"/>
  </r>
  <r>
    <x v="0"/>
    <s v="10.01.00016"/>
    <s v="Serviço PJ"/>
    <n v="123548.78"/>
    <n v="5.5921654127463532E-4"/>
    <n v="94.59791280770196"/>
    <x v="0"/>
  </r>
  <r>
    <x v="1"/>
    <s v="10.01.00016"/>
    <s v="Outros pagamentos"/>
    <n v="123539.11"/>
    <n v="5.5917277213378164E-4"/>
    <n v="94.598471980474088"/>
    <x v="0"/>
  </r>
  <r>
    <x v="0"/>
    <s v="10.01.00015"/>
    <s v="Despesas de Leilão"/>
    <n v="123528.84"/>
    <n v="5.5912628722410557E-4"/>
    <n v="94.599031106761316"/>
    <x v="0"/>
  </r>
  <r>
    <x v="0"/>
    <s v="10.01.00017"/>
    <s v="Locação de software - Escriba / Tec21"/>
    <n v="123527.38"/>
    <n v="5.5911967885330447E-4"/>
    <n v="94.599590226440171"/>
    <x v="0"/>
  </r>
  <r>
    <x v="1"/>
    <s v="10.01.00015"/>
    <s v="Material de Uso Consultorio"/>
    <n v="123514.54"/>
    <n v="5.5906156140050586E-4"/>
    <n v="94.600149288001575"/>
    <x v="1"/>
  </r>
  <r>
    <x v="0"/>
    <s v="10.01.00006"/>
    <s v="Serviços de próteses"/>
    <n v="123500"/>
    <n v="5.589957492693774E-4"/>
    <n v="94.600708283750848"/>
    <x v="0"/>
  </r>
  <r>
    <x v="1"/>
    <s v="10.01.00018"/>
    <s v="FUNDO DE COMPENSAÇÃO ANOREG"/>
    <n v="123492.48"/>
    <n v="5.5896171163347043E-4"/>
    <n v="94.601267245462481"/>
    <x v="0"/>
  </r>
  <r>
    <x v="1"/>
    <s v="10.01.00015"/>
    <s v="Material de Uso Clínico"/>
    <n v="123489.01"/>
    <n v="5.5894600543711446E-4"/>
    <n v="94.601826191467921"/>
    <x v="1"/>
  </r>
  <r>
    <x v="1"/>
    <s v="10.01.00015"/>
    <s v="LABORATÓRIO DE PRÓTESE"/>
    <n v="123484.86"/>
    <n v="5.5892722136942645E-4"/>
    <n v="94.602385118689284"/>
    <x v="0"/>
  </r>
  <r>
    <x v="1"/>
    <s v="10.01.00016"/>
    <s v="Material medico/odontologico"/>
    <n v="123481.18"/>
    <n v="5.5891056465398256E-4"/>
    <n v="94.602944029253933"/>
    <x v="1"/>
  </r>
  <r>
    <x v="1"/>
    <s v="10.02.00002"/>
    <s v="Remuneração paga a terceiros, sem vínculo empregatício"/>
    <n v="123474.4"/>
    <n v="5.5887987646628993E-4"/>
    <n v="94.603502909130398"/>
    <x v="1"/>
  </r>
  <r>
    <x v="1"/>
    <s v="10.01.00015"/>
    <s v="MATERIAL DE USO NA PREST. DE SERVIÇOS"/>
    <n v="123470.61"/>
    <n v="5.5886272185989535E-4"/>
    <n v="94.604061771852258"/>
    <x v="1"/>
  </r>
  <r>
    <x v="1"/>
    <s v="10.01.00008"/>
    <s v="AGUA, LUZ, TELEFONE E INTERNET"/>
    <n v="123458.3"/>
    <n v="5.5880700333622326E-4"/>
    <n v="94.604620578855588"/>
    <x v="1"/>
  </r>
  <r>
    <x v="0"/>
    <s v="10.01.00015"/>
    <s v="Outras despesas "/>
    <n v="123450.69"/>
    <n v="5.5877255833499295E-4"/>
    <n v="94.605179351413923"/>
    <x v="0"/>
  </r>
  <r>
    <x v="1"/>
    <s v="10.01.00023"/>
    <s v="PAGAMENTO C/DESPESAS PUBLICIDADE E PROPAGANDA"/>
    <n v="123450"/>
    <n v="5.5876943520084723E-4"/>
    <n v="94.605738120849125"/>
    <x v="0"/>
  </r>
  <r>
    <x v="1"/>
    <s v="10.01.00016"/>
    <s v="Serviços de terceiros PJ"/>
    <n v="123425.60000000001"/>
    <n v="5.5865899393540454E-4"/>
    <n v="94.606296779843063"/>
    <x v="1"/>
  </r>
  <r>
    <x v="1"/>
    <s v="10.01.00017"/>
    <s v="MATERIAL DE APLICAÇAO"/>
    <n v="123420.77"/>
    <n v="5.5863713199638459E-4"/>
    <n v="94.606855416975066"/>
    <x v="1"/>
  </r>
  <r>
    <x v="1"/>
    <s v="10.01.00015"/>
    <s v="Material Utilizado no Serviço"/>
    <n v="123395.56"/>
    <n v="5.585230244430317E-4"/>
    <n v="94.607413939999503"/>
    <x v="1"/>
  </r>
  <r>
    <x v="1"/>
    <s v="10.01.00016"/>
    <s v="Despesa material Odontologico "/>
    <n v="123387.97"/>
    <n v="5.5848866996742875E-4"/>
    <n v="94.60797242866947"/>
    <x v="1"/>
  </r>
  <r>
    <x v="0"/>
    <s v="10.01.00015"/>
    <s v="contador"/>
    <n v="123378.75"/>
    <n v="5.5844693765319184E-4"/>
    <n v="94.60853087560713"/>
    <x v="0"/>
  </r>
  <r>
    <x v="0"/>
    <s v="10.01.00017"/>
    <s v="Serviços terceirizados"/>
    <n v="123375.75"/>
    <n v="5.584333588090801E-4"/>
    <n v="94.609089308965935"/>
    <x v="0"/>
  </r>
  <r>
    <x v="1"/>
    <s v="10.01.00017"/>
    <s v="Ticket alimentação funcionários "/>
    <n v="123365.13"/>
    <n v="5.5838528970092428E-4"/>
    <n v="94.609647694255642"/>
    <x v="1"/>
  </r>
  <r>
    <x v="1"/>
    <s v="10.01.00016"/>
    <s v="Serviços contratados de terceiro"/>
    <n v="123361.68"/>
    <n v="5.5836967403019566E-4"/>
    <n v="94.610206063929667"/>
    <x v="1"/>
  </r>
  <r>
    <x v="1"/>
    <s v="10.01.00033"/>
    <s v="Serviço de Computação"/>
    <n v="123345.86"/>
    <n v="5.5829806825891278E-4"/>
    <n v="94.610764361997923"/>
    <x v="0"/>
  </r>
  <r>
    <x v="0"/>
    <s v="10.01.00016"/>
    <s v="PRESTADORES DE SERVIÇOS "/>
    <n v="123320.67"/>
    <n v="5.5818405123118724E-4"/>
    <n v="94.611322546049152"/>
    <x v="0"/>
  </r>
  <r>
    <x v="1"/>
    <s v="10.01.00017"/>
    <s v="Aluguel"/>
    <n v="123310.02"/>
    <n v="5.5813584633459038E-4"/>
    <n v="94.611880681895485"/>
    <x v="1"/>
  </r>
  <r>
    <x v="1"/>
    <s v="10.01.00028"/>
    <s v="Máquinas, equipamentos e mobiliários - locação"/>
    <n v="123307.8"/>
    <n v="5.5812579798994769E-4"/>
    <n v="94.612438807693479"/>
    <x v="0"/>
  </r>
  <r>
    <x v="1"/>
    <s v="10.01.00016"/>
    <s v="servicos de terceiros pessoas juridicas e fisica"/>
    <n v="123289.5"/>
    <n v="5.5804296704086559E-4"/>
    <n v="94.612996850660522"/>
    <x v="1"/>
  </r>
  <r>
    <x v="1"/>
    <s v="10.01.00015"/>
    <s v="Despesas com Materiais p/ Pacientes "/>
    <n v="123272.97"/>
    <n v="5.5796814760980952E-4"/>
    <n v="94.613554818808126"/>
    <x v="1"/>
  </r>
  <r>
    <x v="0"/>
    <s v="10.01.00015"/>
    <s v="Material Utilizado na Prestação de Serviços "/>
    <n v="123272.57"/>
    <n v="5.5796633709726136E-4"/>
    <n v="94.614112785145224"/>
    <x v="1"/>
  </r>
  <r>
    <x v="0"/>
    <s v="10.01.00015"/>
    <s v="Treinamento e Cursos"/>
    <n v="123259.06"/>
    <n v="5.5790518703594438E-4"/>
    <n v="94.614670690332261"/>
    <x v="0"/>
  </r>
  <r>
    <x v="0"/>
    <s v="10.01.00016"/>
    <s v="Honorários de Protéticos"/>
    <n v="123255.42"/>
    <n v="5.5788871137175554E-4"/>
    <n v="94.615228579043631"/>
    <x v="0"/>
  </r>
  <r>
    <x v="0"/>
    <s v="10.01.00025"/>
    <s v="Serviços Informática, Softwares e Tec. Informação"/>
    <n v="123241.43"/>
    <n v="5.5782538869538064E-4"/>
    <n v="94.615786404432328"/>
    <x v="0"/>
  </r>
  <r>
    <x v="0"/>
    <s v="10.01.00018"/>
    <s v="Assessoria Contábil"/>
    <n v="123241.22"/>
    <n v="5.5782443817629294E-4"/>
    <n v="94.616344228870503"/>
    <x v="0"/>
  </r>
  <r>
    <x v="1"/>
    <s v="10.01.00035"/>
    <s v="Assessoria jurídica "/>
    <n v="123236.98"/>
    <n v="5.578052467432816E-4"/>
    <n v="94.616902034117246"/>
    <x v="0"/>
  </r>
  <r>
    <x v="1"/>
    <s v="10.01.00015"/>
    <s v="Material de Uso Próprio Aplicado na Atividade Médica"/>
    <n v="123219.48"/>
    <n v="5.5772603681929602E-4"/>
    <n v="94.617459760154063"/>
    <x v="1"/>
  </r>
  <r>
    <x v="1"/>
    <s v="10.01.00002"/>
    <s v="Material de consumo"/>
    <n v="123201.42"/>
    <n v="5.5764429217774298E-4"/>
    <n v="94.618017404446235"/>
    <x v="1"/>
  </r>
  <r>
    <x v="1"/>
    <s v="10.01.00022"/>
    <s v="Vale Transporte"/>
    <n v="123199.5"/>
    <n v="5.5763560171751133E-4"/>
    <n v="94.618575040047958"/>
    <x v="1"/>
  </r>
  <r>
    <x v="0"/>
    <s v="10.01.00018"/>
    <s v="Despesas de postagem"/>
    <n v="123188.3"/>
    <n v="5.5758490736616069E-4"/>
    <n v="94.619132624955327"/>
    <x v="0"/>
  </r>
  <r>
    <x v="0"/>
    <s v="10.01.00020"/>
    <s v="Renumeraçao paga a terceiros, com vínculo empregatício"/>
    <n v="123181.31"/>
    <n v="5.5755326865938014E-4"/>
    <n v="94.619690178223991"/>
    <x v="0"/>
  </r>
  <r>
    <x v="0"/>
    <s v="10.01.00021"/>
    <s v="Restituição de teto remuneratório (interinos)"/>
    <n v="123172.72"/>
    <n v="5.5751438790240665E-4"/>
    <n v="94.620247692611898"/>
    <x v="0"/>
  </r>
  <r>
    <x v="1"/>
    <s v="10.01.00026"/>
    <s v="Recompe Recivil"/>
    <n v="123166.25"/>
    <n v="5.5748510286193894E-4"/>
    <n v="94.620805177714757"/>
    <x v="0"/>
  </r>
  <r>
    <x v="0"/>
    <s v="10.01.00016"/>
    <s v="serviços de prótese dentária"/>
    <n v="123134.23"/>
    <n v="5.5734017133245216E-4"/>
    <n v="94.621362517886084"/>
    <x v="0"/>
  </r>
  <r>
    <x v="0"/>
    <s v="10.01.00017"/>
    <s v="Assessoria contábil"/>
    <n v="123129.58"/>
    <n v="5.5731912412407888E-4"/>
    <n v="94.621919837010211"/>
    <x v="0"/>
  </r>
  <r>
    <x v="0"/>
    <s v="10.01.00015"/>
    <s v="TOTAL DAS DESPESAS DEDUTIVEIS ESCRITURADAS EM SISTEMA PROPRIO"/>
    <n v="123122.87"/>
    <n v="5.572887527760821E-4"/>
    <n v="94.622477125762984"/>
    <x v="0"/>
  </r>
  <r>
    <x v="1"/>
    <s v="10.01.00008"/>
    <s v="Remuneração para a dentistas Parceiros"/>
    <n v="123093"/>
    <n v="5.5715355275154225E-4"/>
    <n v="94.623034279315732"/>
    <x v="0"/>
  </r>
  <r>
    <x v="1"/>
    <s v="10.01.00025"/>
    <s v="MANUTENÇÃO DE INSTALAÇÕES E EQUIPAMENTOS"/>
    <n v="123071.22"/>
    <n v="5.5705497034329061E-4"/>
    <n v="94.623591334286075"/>
    <x v="1"/>
  </r>
  <r>
    <x v="1"/>
    <s v="10.01.00016"/>
    <s v="Serviço sem vínculo empregaticio"/>
    <n v="123064.22"/>
    <n v="5.5702328637369637E-4"/>
    <n v="94.624148357572452"/>
    <x v="0"/>
  </r>
  <r>
    <x v="0"/>
    <s v="10.01.00018"/>
    <s v="Serviços Protéticos"/>
    <n v="123053.18"/>
    <n v="5.5697331622736482E-4"/>
    <n v="94.624705330888673"/>
    <x v="0"/>
  </r>
  <r>
    <x v="1"/>
    <s v="10.01.00015"/>
    <s v="Material Protético / Odontológico "/>
    <n v="123047.36"/>
    <n v="5.569469732697879E-4"/>
    <n v="94.62526227786195"/>
    <x v="1"/>
  </r>
  <r>
    <x v="0"/>
    <s v="10.01.00017"/>
    <s v="Serviços de Proteticos"/>
    <n v="123045.92"/>
    <n v="5.5694045542461427E-4"/>
    <n v="94.625819218317375"/>
    <x v="0"/>
  </r>
  <r>
    <x v="0"/>
    <s v="10.01.00015"/>
    <s v="Honorários contabeis"/>
    <n v="123039.53"/>
    <n v="5.5691153248665611E-4"/>
    <n v="94.626376129849859"/>
    <x v="0"/>
  </r>
  <r>
    <x v="0"/>
    <s v="10.01.00015"/>
    <s v="Material aplicado no consultório"/>
    <n v="123034.42"/>
    <n v="5.5688840318885238E-4"/>
    <n v="94.626933018253055"/>
    <x v="1"/>
  </r>
  <r>
    <x v="0"/>
    <s v="10.01.00022"/>
    <s v="Contador"/>
    <n v="123007.29"/>
    <n v="5.5676560517526794E-4"/>
    <n v="94.627489783858238"/>
    <x v="0"/>
  </r>
  <r>
    <x v="1"/>
    <s v="10.01.00009"/>
    <s v="Manutenção do Sistema"/>
    <n v="123003.37"/>
    <n v="5.567478621522951E-4"/>
    <n v="94.628046531720386"/>
    <x v="1"/>
  </r>
  <r>
    <x v="1"/>
    <s v="10.01.00018"/>
    <s v="Serviços de Prótese Odontológica"/>
    <n v="122997.42"/>
    <n v="5.5672093077814002E-4"/>
    <n v="94.62860325265116"/>
    <x v="0"/>
  </r>
  <r>
    <x v="0"/>
    <s v="10.01.00016"/>
    <s v="MATERIAIS UTILIZADOS NA PRESTAÇÃO DOS SERVIÇOS"/>
    <n v="122986.3"/>
    <n v="5.5667059852929903E-4"/>
    <n v="94.629159923249688"/>
    <x v="1"/>
  </r>
  <r>
    <x v="1"/>
    <s v="10.01.00015"/>
    <s v="TOTAL DAS DESPESAS DEDUTIVEIS ESCRITURADAS EM SISTEMA PROPRIO"/>
    <n v="122983.62"/>
    <n v="5.566584680952258E-4"/>
    <n v="94.629716581717787"/>
    <x v="0"/>
  </r>
  <r>
    <x v="0"/>
    <s v="10.01.00021"/>
    <s v="Manutenção de equipamentos"/>
    <n v="122946.03"/>
    <n v="5.5648832517850484E-4"/>
    <n v="94.630273070042961"/>
    <x v="1"/>
  </r>
  <r>
    <x v="1"/>
    <s v="10.01.00015"/>
    <s v="Material de consultório."/>
    <n v="122932.59"/>
    <n v="5.5642749195688394E-4"/>
    <n v="94.630829497534918"/>
    <x v="1"/>
  </r>
  <r>
    <x v="1"/>
    <s v="10.01.00012"/>
    <s v="Materiais dentários e serviços para consultório"/>
    <n v="122929.71"/>
    <n v="5.5641445626653668E-4"/>
    <n v="94.631385911991188"/>
    <x v="1"/>
  </r>
  <r>
    <x v="1"/>
    <s v="10.01.00016"/>
    <s v="Materiais de consumo para uso na atividade (Produtos consumo)"/>
    <n v="122902.66"/>
    <n v="5.5629202035546179E-4"/>
    <n v="94.631942204011537"/>
    <x v="1"/>
  </r>
  <r>
    <x v="0"/>
    <s v="10.01.00043"/>
    <s v="SELOS DE AUTENTICIDADE"/>
    <n v="122891.8"/>
    <n v="5.5624286493977711E-4"/>
    <n v="94.632498446876482"/>
    <x v="0"/>
  </r>
  <r>
    <x v="0"/>
    <s v="10.01.00005"/>
    <s v="proteticos"/>
    <n v="122891"/>
    <n v="5.5623924391468059E-4"/>
    <n v="94.633054686120403"/>
    <x v="0"/>
  </r>
  <r>
    <x v="1"/>
    <s v="10.01.00035"/>
    <s v="Locação de Equipamentos"/>
    <n v="122843.16"/>
    <n v="5.5602270661391103E-4"/>
    <n v="94.633610708827021"/>
    <x v="0"/>
  </r>
  <r>
    <x v="0"/>
    <s v="10.01.00015"/>
    <s v="Despesas administrativas"/>
    <n v="122806.45"/>
    <n v="5.5585654682479614E-4"/>
    <n v="94.634166565373846"/>
    <x v="0"/>
  </r>
  <r>
    <x v="0"/>
    <s v="10.01.00026"/>
    <s v="Manutenção e Reparos "/>
    <n v="122805.66"/>
    <n v="5.558529710625134E-4"/>
    <n v="94.634722418344907"/>
    <x v="1"/>
  </r>
  <r>
    <x v="0"/>
    <s v="10.01.00012"/>
    <s v="Material de consumo consultorio"/>
    <n v="122803.3"/>
    <n v="5.5584228903847877E-4"/>
    <n v="94.635278260633939"/>
    <x v="1"/>
  </r>
  <r>
    <x v="0"/>
    <s v="10.01.00012"/>
    <s v="Material de escritório e insumos odontológicos"/>
    <n v="122800.26"/>
    <n v="5.558285291431121E-4"/>
    <n v="94.635834089163083"/>
    <x v="1"/>
  </r>
  <r>
    <x v="1"/>
    <s v="10.01.00017"/>
    <s v="MATERIAL CONSULTÓRIO"/>
    <n v="122796.56"/>
    <n v="5.5581178190204086E-4"/>
    <n v="94.636389900944991"/>
    <x v="1"/>
  </r>
  <r>
    <x v="0"/>
    <s v="10.01.00015"/>
    <s v="Materiais e Insumos do Consultório"/>
    <n v="122786.8"/>
    <n v="5.5576760539586384E-4"/>
    <n v="94.636945668550382"/>
    <x v="1"/>
  </r>
  <r>
    <x v="1"/>
    <s v="10.01.00015"/>
    <s v="Material para uso atendimento Consultório"/>
    <n v="122779.63"/>
    <n v="5.5573515195843663E-4"/>
    <n v="94.637501403702345"/>
    <x v="1"/>
  </r>
  <r>
    <x v="0"/>
    <s v="10.01.00015"/>
    <s v="Honorários Advocatícios"/>
    <n v="122774.79"/>
    <n v="5.5571324475660289E-4"/>
    <n v="94.638057116947095"/>
    <x v="0"/>
  </r>
  <r>
    <x v="0"/>
    <s v="10.01.00071"/>
    <s v="INSS"/>
    <n v="122755.57"/>
    <n v="5.556262496286599E-4"/>
    <n v="94.638612743196731"/>
    <x v="0"/>
  </r>
  <r>
    <x v="0"/>
    <s v="10.01.00015"/>
    <s v="Aquisição de material odontológico"/>
    <n v="122754.9"/>
    <n v="5.5562321702014154E-4"/>
    <n v="94.639168366413756"/>
    <x v="1"/>
  </r>
  <r>
    <x v="0"/>
    <s v="10.01.00021"/>
    <s v="Honorários"/>
    <n v="122751.46"/>
    <n v="5.5560764661222672E-4"/>
    <n v="94.639723974060374"/>
    <x v="0"/>
  </r>
  <r>
    <x v="1"/>
    <s v="10.01.00012"/>
    <s v="Material de Uso na Prestação dos Serviços"/>
    <n v="122728.83"/>
    <n v="5.5550521686481005E-4"/>
    <n v="94.64027947927724"/>
    <x v="1"/>
  </r>
  <r>
    <x v="1"/>
    <s v="10.01.00021"/>
    <s v="Material de Consumo"/>
    <n v="122726.11"/>
    <n v="5.5549290537948198E-4"/>
    <n v="94.640834972182617"/>
    <x v="1"/>
  </r>
  <r>
    <x v="0"/>
    <s v="10.01.00016"/>
    <s v="Despesas com Propaganda"/>
    <n v="122722.98"/>
    <n v="5.5547873811879198E-4"/>
    <n v="94.641390450920738"/>
    <x v="0"/>
  </r>
  <r>
    <x v="0"/>
    <s v="10.01.00008"/>
    <s v="material consultorio consumiveis e descartaseis"/>
    <n v="122701.56"/>
    <n v="5.5538178517183367E-4"/>
    <n v="94.641945832705915"/>
    <x v="1"/>
  </r>
  <r>
    <x v="1"/>
    <s v="10.04.00001"/>
    <s v="Consultoria GUSTAVO  MARTINS DE ABREU"/>
    <n v="122696"/>
    <n v="5.5535661904741317E-4"/>
    <n v="94.64250118932496"/>
    <x v="0"/>
  </r>
  <r>
    <x v="0"/>
    <s v="10.01.00016"/>
    <s v="Férias e Rescisões"/>
    <n v="122687.19"/>
    <n v="5.5531674250853809E-4"/>
    <n v="94.643056506067467"/>
    <x v="0"/>
  </r>
  <r>
    <x v="0"/>
    <s v="10.01.00001"/>
    <s v="Materiais para procedimentos"/>
    <n v="122684.86"/>
    <n v="5.5530619627294461E-4"/>
    <n v="94.643611812263742"/>
    <x v="1"/>
  </r>
  <r>
    <x v="1"/>
    <s v="10.01.00006"/>
    <s v="Material Odontológico"/>
    <n v="122677.78"/>
    <n v="5.5527415020084083E-4"/>
    <n v="94.644167086413944"/>
    <x v="1"/>
  </r>
  <r>
    <x v="1"/>
    <s v="10.01.00015"/>
    <s v="Serviços pagos a Terceiros"/>
    <n v="122671.77"/>
    <n v="5.5524694724980346E-4"/>
    <n v="94.644722333361187"/>
    <x v="1"/>
  </r>
  <r>
    <x v="1"/>
    <s v="10.01.00025"/>
    <s v="Facebook - Leilões"/>
    <n v="122653.38"/>
    <n v="5.5516370893539814E-4"/>
    <n v="94.645277497070126"/>
    <x v="0"/>
  </r>
  <r>
    <x v="1"/>
    <s v="10.01.00015"/>
    <s v="Materiais de consumo odontólogicos "/>
    <n v="122643.17"/>
    <n v="5.5511749560260425E-4"/>
    <n v="94.645832614565734"/>
    <x v="1"/>
  </r>
  <r>
    <x v="1"/>
    <s v="10.01.00015"/>
    <s v="Remuneração Paga a Terceiros sem vinculo empregatício"/>
    <n v="122606.83"/>
    <n v="5.5495301053759658E-4"/>
    <n v="94.646387567576269"/>
    <x v="1"/>
  </r>
  <r>
    <x v="1"/>
    <s v="10.01.00015"/>
    <s v="Remuneração paga a terceiros, sem vínculo empregatício - Custeio direto"/>
    <n v="122603.59"/>
    <n v="5.5493834538595578E-4"/>
    <n v="94.646942505921658"/>
    <x v="1"/>
  </r>
  <r>
    <x v="0"/>
    <s v="10.01.00023"/>
    <s v="Publicidade, Propaganda e Marketing"/>
    <n v="122578.49"/>
    <n v="5.5482473572355368E-4"/>
    <n v="94.647497330657387"/>
    <x v="0"/>
  </r>
  <r>
    <x v="1"/>
    <s v="10.01.00015"/>
    <s v="Insumos e Ferramentas Odontologicas"/>
    <n v="122567.36"/>
    <n v="5.547743582118989E-4"/>
    <n v="94.648052105015594"/>
    <x v="1"/>
  </r>
  <r>
    <x v="0"/>
    <s v="10.01.00017"/>
    <s v="Laboratório de Protese"/>
    <n v="122560.06"/>
    <n v="5.5474131635789353E-4"/>
    <n v="94.648606846331958"/>
    <x v="0"/>
  </r>
  <r>
    <x v="0"/>
    <s v="10.01.00002"/>
    <s v="Contador"/>
    <n v="122560"/>
    <n v="5.5474104478101124E-4"/>
    <n v="94.649161587376739"/>
    <x v="0"/>
  </r>
  <r>
    <x v="0"/>
    <s v="10.01.00015"/>
    <s v="Despesas com dentais"/>
    <n v="122532.95"/>
    <n v="5.5461860886993645E-4"/>
    <n v="94.649716205985612"/>
    <x v="0"/>
  </r>
  <r>
    <x v="0"/>
    <s v="10.01.00025"/>
    <s v="Sulamerica Saude"/>
    <n v="122527.43"/>
    <n v="5.5459362379677067E-4"/>
    <n v="94.650270799609416"/>
    <x v="0"/>
  </r>
  <r>
    <x v="0"/>
    <s v="10.01.00016"/>
    <s v="Aquisições de Selos"/>
    <n v="122483.61"/>
    <n v="5.5439528214711097E-4"/>
    <n v="94.650825194891567"/>
    <x v="0"/>
  </r>
  <r>
    <x v="1"/>
    <s v="10.02.00003"/>
    <s v="Gráfica"/>
    <n v="122482.97"/>
    <n v="5.5439238532703375E-4"/>
    <n v="94.651379587276892"/>
    <x v="0"/>
  </r>
  <r>
    <x v="0"/>
    <s v="10.01.00019"/>
    <s v="Material de uso na atividade"/>
    <n v="122472.96000000001"/>
    <n v="5.543470772505141E-4"/>
    <n v="94.651933934354147"/>
    <x v="1"/>
  </r>
  <r>
    <x v="0"/>
    <s v="10.01.00023"/>
    <s v="Repasses obrigatórios - Sinoreg"/>
    <n v="122472.28"/>
    <n v="5.5434399937918195E-4"/>
    <n v="94.65248827835353"/>
    <x v="0"/>
  </r>
  <r>
    <x v="0"/>
    <s v="10.01.00012"/>
    <s v="Material de escritório e odontológico"/>
    <n v="122469.86"/>
    <n v="5.5433304577826514E-4"/>
    <n v="94.653042611399314"/>
    <x v="1"/>
  </r>
  <r>
    <x v="0"/>
    <s v="10.02.00012"/>
    <s v="MATERIAL DE EXPEDIENTE"/>
    <n v="122467.21"/>
    <n v="5.5432105113263305E-4"/>
    <n v="94.653596932450441"/>
    <x v="1"/>
  </r>
  <r>
    <x v="1"/>
    <s v="10.02.00001"/>
    <s v="material odontologico"/>
    <n v="122464.04"/>
    <n v="5.5430670282068822E-4"/>
    <n v="94.654151239153265"/>
    <x v="1"/>
  </r>
  <r>
    <x v="0"/>
    <s v="10.01.00001"/>
    <s v=" Pagamento ao prestador por reboque de veículo"/>
    <n v="122462.89"/>
    <n v="5.5430149759711205E-4"/>
    <n v="94.654705540650866"/>
    <x v="0"/>
  </r>
  <r>
    <x v="0"/>
    <s v="10.01.00018"/>
    <s v="Serviços Laboratoriais ( Próteses )"/>
    <n v="122461.6"/>
    <n v="5.5429565869414394E-4"/>
    <n v="94.655259836309554"/>
    <x v="0"/>
  </r>
  <r>
    <x v="1"/>
    <s v="11.01.00019"/>
    <s v="Despesa Geral Não Dedutível "/>
    <n v="122448.21"/>
    <n v="5.5423505178659165E-4"/>
    <n v="94.655814071361334"/>
    <x v="0"/>
  </r>
  <r>
    <x v="0"/>
    <s v="10.01.00012"/>
    <s v="Medicamentos e injetáveis/custo de serviços  "/>
    <n v="122428.99"/>
    <n v="5.5414805665864866E-4"/>
    <n v="94.656368219417999"/>
    <x v="0"/>
  </r>
  <r>
    <x v="0"/>
    <s v="10.01.00106"/>
    <s v="Serviços de Segurança"/>
    <n v="122422.99"/>
    <n v="5.5412089897042508E-4"/>
    <n v="94.656922340316967"/>
    <x v="0"/>
  </r>
  <r>
    <x v="0"/>
    <s v="10.01.00016"/>
    <s v="Manutenção de informática"/>
    <n v="122419.18"/>
    <n v="5.5410365383840303E-4"/>
    <n v="94.657476443970808"/>
    <x v="1"/>
  </r>
  <r>
    <x v="1"/>
    <s v="10.02.00002"/>
    <s v="Material aplicado no serviço"/>
    <n v="122409.24"/>
    <n v="5.5405866260157925E-4"/>
    <n v="94.658030502633409"/>
    <x v="1"/>
  </r>
  <r>
    <x v="1"/>
    <s v="10.01.00015"/>
    <s v="Material de procedimentos medicos"/>
    <n v="122407.08"/>
    <n v="5.5404888583381875E-4"/>
    <n v="94.65858455151924"/>
    <x v="1"/>
  </r>
  <r>
    <x v="1"/>
    <s v="10.01.00015"/>
    <s v="Pagamentos de Duplicatas, Boletos, Notas Fiscais e Afins"/>
    <n v="122381.03"/>
    <n v="5.5393097620411451E-4"/>
    <n v="94.65913848249545"/>
    <x v="0"/>
  </r>
  <r>
    <x v="0"/>
    <s v="10.01.00015"/>
    <s v="Material Aplicado em servico"/>
    <n v="122365.41"/>
    <n v="5.5386027568910575E-4"/>
    <n v="94.659692342771137"/>
    <x v="1"/>
  </r>
  <r>
    <x v="0"/>
    <s v="10.01.00018"/>
    <s v="Despesas com outros profissionais "/>
    <n v="122344.68"/>
    <n v="5.5376644587629316E-4"/>
    <n v="94.660246109217013"/>
    <x v="0"/>
  </r>
  <r>
    <x v="0"/>
    <s v="10.01.00015"/>
    <s v="Material de consumo necessário para atividade profissional"/>
    <n v="122324.45"/>
    <n v="5.5367487920416584E-4"/>
    <n v="94.660799784096213"/>
    <x v="1"/>
  </r>
  <r>
    <x v="1"/>
    <s v="10.01.00005"/>
    <s v="Material de Consumo Odontologico"/>
    <n v="122305.64"/>
    <n v="5.5358973985158489E-4"/>
    <n v="94.661353373836064"/>
    <x v="1"/>
  </r>
  <r>
    <x v="0"/>
    <s v="10.01.00028"/>
    <s v="Contribuições Previdenciárias"/>
    <n v="122301.65"/>
    <n v="5.5357167998891618E-4"/>
    <n v="94.661906945516051"/>
    <x v="0"/>
  </r>
  <r>
    <x v="0"/>
    <s v="10.01.00049"/>
    <s v="LABORATORIO DIGITAL FRANK PINON 44727870000132"/>
    <n v="122293.75"/>
    <n v="5.5353592236608842E-4"/>
    <n v="94.662460481438416"/>
    <x v="0"/>
  </r>
  <r>
    <x v="0"/>
    <s v="10.01.00003"/>
    <s v="materiais e produtos odontologicos"/>
    <n v="122275.17"/>
    <n v="5.5345182405822264E-4"/>
    <n v="94.663013933262476"/>
    <x v="1"/>
  </r>
  <r>
    <x v="1"/>
    <s v="10.01.00015"/>
    <s v="Serviços de Próteses "/>
    <n v="122270.49"/>
    <n v="5.5343064106140821E-4"/>
    <n v="94.663567363903539"/>
    <x v="0"/>
  </r>
  <r>
    <x v="0"/>
    <s v="10.01.00015"/>
    <s v="Despesas da atividade autonoma"/>
    <n v="122254"/>
    <n v="5.5335600268160696E-4"/>
    <n v="94.664120719906222"/>
    <x v="0"/>
  </r>
  <r>
    <x v="1"/>
    <s v="10.01.00034"/>
    <s v="Assistência Médica aos Funcionarios"/>
    <n v="122225.93"/>
    <n v="5.5322894996353417E-4"/>
    <n v="94.664673948856191"/>
    <x v="0"/>
  </r>
  <r>
    <x v="0"/>
    <s v="10.01.00015"/>
    <s v="Material aplicado no Serviço"/>
    <n v="122224.46"/>
    <n v="5.5322229632991939E-4"/>
    <n v="94.665227171152523"/>
    <x v="1"/>
  </r>
  <r>
    <x v="1"/>
    <s v="10.01.00015"/>
    <s v="Material para prestação de serviços (Invisalign)"/>
    <n v="122215.86"/>
    <n v="5.5318337031013223E-4"/>
    <n v="94.665780354522838"/>
    <x v="1"/>
  </r>
  <r>
    <x v="0"/>
    <s v="10.01.00016"/>
    <s v="Publicidade e Propaganda"/>
    <n v="122209.55"/>
    <n v="5.5315480947468372E-4"/>
    <n v="94.666333509332318"/>
    <x v="0"/>
  </r>
  <r>
    <x v="0"/>
    <s v="10.01.00012"/>
    <s v="Material de Consultório para execução do serviço"/>
    <n v="122204.9"/>
    <n v="5.5313376226631033E-4"/>
    <n v="94.666886643094585"/>
    <x v="1"/>
  </r>
  <r>
    <x v="1"/>
    <s v="10.04.00003"/>
    <s v="INSS dos funcionarios"/>
    <n v="122177.9"/>
    <n v="5.5301155266930416E-4"/>
    <n v="94.667439654647254"/>
    <x v="0"/>
  </r>
  <r>
    <x v="1"/>
    <s v="10.01.00026"/>
    <s v="Prestação de serviços por terceiros sem vínculo empregatício"/>
    <n v="122171.52"/>
    <n v="5.5298267499415967E-4"/>
    <n v="94.667992637322243"/>
    <x v="1"/>
  </r>
  <r>
    <x v="0"/>
    <s v="10.01.00015"/>
    <s v="Assistência de informática"/>
    <n v="122169"/>
    <n v="5.5297126876510585E-4"/>
    <n v="94.668545608591003"/>
    <x v="0"/>
  </r>
  <r>
    <x v="1"/>
    <s v="10.01.00015"/>
    <s v="material odontologico "/>
    <n v="122167.25"/>
    <n v="5.5296334777270729E-4"/>
    <n v="94.669098571938775"/>
    <x v="1"/>
  </r>
  <r>
    <x v="0"/>
    <s v="10.01.00031"/>
    <s v="Material Odonto/ Medicamentos"/>
    <n v="122165.57"/>
    <n v="5.529557436200046E-4"/>
    <n v="94.66965152768239"/>
    <x v="1"/>
  </r>
  <r>
    <x v="0"/>
    <s v="10.01.00002"/>
    <s v="Material Dental"/>
    <n v="122144.21"/>
    <n v="5.5285906224992857E-4"/>
    <n v="94.670204386744643"/>
    <x v="1"/>
  </r>
  <r>
    <x v="1"/>
    <s v="10.01.00015"/>
    <s v="Material de uso na atividade profissional "/>
    <n v="122128.09"/>
    <n v="5.5278609859423444E-4"/>
    <n v="94.670757172843238"/>
    <x v="1"/>
  </r>
  <r>
    <x v="0"/>
    <s v="10.01.00015"/>
    <s v="Material auxiliar"/>
    <n v="122108.46"/>
    <n v="5.526972476909295E-4"/>
    <n v="94.671309870090923"/>
    <x v="1"/>
  </r>
  <r>
    <x v="0"/>
    <s v="10.01.00019"/>
    <s v="Materiais Odontológicos"/>
    <n v="122100.75"/>
    <n v="5.5266235006156219E-4"/>
    <n v="94.671862532440983"/>
    <x v="1"/>
  </r>
  <r>
    <x v="0"/>
    <s v="10.01.00028"/>
    <s v="Folha mensal de salários"/>
    <n v="122096.08"/>
    <n v="5.5264121232756144E-4"/>
    <n v="94.672415173653306"/>
    <x v="0"/>
  </r>
  <r>
    <x v="0"/>
    <s v="10.01.00006"/>
    <s v="Materiais de Trabalho"/>
    <n v="122081.75"/>
    <n v="5.5257635071552069E-4"/>
    <n v="94.67296775000402"/>
    <x v="1"/>
  </r>
  <r>
    <x v="1"/>
    <s v="10.01.00026"/>
    <s v="Despesas Rateadas do consultório"/>
    <n v="122043.61"/>
    <n v="5.5240371834404595E-4"/>
    <n v="94.673520153722365"/>
    <x v="0"/>
  </r>
  <r>
    <x v="0"/>
    <s v="10.01.00021"/>
    <s v="MATERIAL DE APLICACAO "/>
    <n v="122035.79"/>
    <n v="5.5236832282372784E-4"/>
    <n v="94.674072522045194"/>
    <x v="1"/>
  </r>
  <r>
    <x v="0"/>
    <s v="10.01.00019"/>
    <s v="PLANO DE SAÚDE DE FUNCIONÁRIOS"/>
    <n v="122014.81"/>
    <n v="5.5227336144057261E-4"/>
    <n v="94.674624795406629"/>
    <x v="1"/>
  </r>
  <r>
    <x v="1"/>
    <s v="10.01.00035"/>
    <s v="Honorarios Advocaticios"/>
    <n v="122000"/>
    <n v="5.5220632721347395E-4"/>
    <n v="94.675177001733843"/>
    <x v="0"/>
  </r>
  <r>
    <x v="1"/>
    <s v="10.01.00017"/>
    <s v="Sistema Informática/Internet/Manutenção e suprimentos de informática"/>
    <n v="121996.47"/>
    <n v="5.5219034944023579E-4"/>
    <n v="94.675729192083281"/>
    <x v="1"/>
  </r>
  <r>
    <x v="0"/>
    <s v="10.01.00015"/>
    <s v="Material médico e insumos"/>
    <n v="121990.54"/>
    <n v="5.5216350859170807E-4"/>
    <n v="94.676281355591868"/>
    <x v="1"/>
  </r>
  <r>
    <x v="1"/>
    <s v="10.01.00016"/>
    <s v="MATERIAIS E INSUMOS ODONTOLÓGICOS "/>
    <n v="121960.35"/>
    <n v="5.5202686015712961E-4"/>
    <n v="94.676833382452031"/>
    <x v="1"/>
  </r>
  <r>
    <x v="0"/>
    <s v="10.01.00012"/>
    <s v="Material de consumo de consultorio odontologico"/>
    <n v="121931.79"/>
    <n v="5.5189758956118522E-4"/>
    <n v="94.677385280041591"/>
    <x v="1"/>
  </r>
  <r>
    <x v="1"/>
    <s v="10.01.00012"/>
    <s v="Material Odontológicos "/>
    <n v="121928.05"/>
    <n v="5.5188066126885915E-4"/>
    <n v="94.677937160702854"/>
    <x v="1"/>
  </r>
  <r>
    <x v="1"/>
    <s v="10.01.00015"/>
    <s v="Material ortodôntico"/>
    <n v="121923.76"/>
    <n v="5.518612435217793E-4"/>
    <n v="94.678489021946376"/>
    <x v="1"/>
  </r>
  <r>
    <x v="1"/>
    <s v="10.01.00017"/>
    <s v="Material cirúrgico"/>
    <n v="121910.15"/>
    <n v="5.5179964083232531E-4"/>
    <n v="94.679040821587208"/>
    <x v="1"/>
  </r>
  <r>
    <x v="1"/>
    <s v="10.01.00018"/>
    <s v="Serviços Prestados PF/PJ"/>
    <n v="121842.11"/>
    <n v="5.5149167264786957E-4"/>
    <n v="94.67959231325986"/>
    <x v="0"/>
  </r>
  <r>
    <x v="0"/>
    <s v="10.01.00015"/>
    <s v="Despesas de custeio a Atividade Fim"/>
    <n v="121827.09"/>
    <n v="5.514236879016832E-4"/>
    <n v="94.680143736947755"/>
    <x v="0"/>
  </r>
  <r>
    <x v="0"/>
    <s v="10.01.00010"/>
    <s v="ISSQN - Imposto Sobre Serviços de Qualquer Natureza."/>
    <n v="121814.2"/>
    <n v="5.5136534413481608E-4"/>
    <n v="94.680695102291892"/>
    <x v="0"/>
  </r>
  <r>
    <x v="0"/>
    <s v="10.01.00021"/>
    <s v="Despesas postais / correios"/>
    <n v="121787.28"/>
    <n v="5.5124349664031945E-4"/>
    <n v="94.681246345788537"/>
    <x v="0"/>
  </r>
  <r>
    <x v="0"/>
    <s v="10.01.00018"/>
    <s v="Matérial de Consumo em odontológico"/>
    <n v="121775.46"/>
    <n v="5.5118999599451895E-4"/>
    <n v="94.681797535784526"/>
    <x v="0"/>
  </r>
  <r>
    <x v="0"/>
    <s v="10.01.00019"/>
    <s v="MANUTENCAO DE SITE, BASE DE DADOS E SEGURANCA DE INFORMACAO"/>
    <n v="121774.13"/>
    <n v="5.5118397604029612E-4"/>
    <n v="94.682348719760569"/>
    <x v="0"/>
  </r>
  <r>
    <x v="0"/>
    <s v="11.01.00019"/>
    <s v="Repasse do ISSQN (isenção) para Prefeitura"/>
    <n v="121771.37"/>
    <n v="5.5117148350371323E-4"/>
    <n v="94.682899891244077"/>
    <x v="0"/>
  </r>
  <r>
    <x v="0"/>
    <s v="10.01.00015"/>
    <s v="Plano de saúde"/>
    <n v="121746.63"/>
    <n v="5.5105950330260446E-4"/>
    <n v="94.683450950747385"/>
    <x v="1"/>
  </r>
  <r>
    <x v="1"/>
    <s v="10.01.00026"/>
    <s v="Honorários Advocatícios"/>
    <n v="121739"/>
    <n v="5.510249677757468E-4"/>
    <n v="94.684001975715162"/>
    <x v="0"/>
  </r>
  <r>
    <x v="1"/>
    <s v="10.01.00015"/>
    <s v="Material de Uso/Consumo utilizado na Atividade Profissional"/>
    <n v="121724.18"/>
    <n v="5.5095788828583446E-4"/>
    <n v="94.684552933603442"/>
    <x v="1"/>
  </r>
  <r>
    <x v="1"/>
    <s v="10.01.00015"/>
    <s v="Serviços prestados por terceiros - PF"/>
    <n v="121707.64"/>
    <n v="5.5088302359196481E-4"/>
    <n v="94.685103816627034"/>
    <x v="1"/>
  </r>
  <r>
    <x v="1"/>
    <s v="10.01.00016"/>
    <s v="Laboratórios"/>
    <n v="121702.83"/>
    <n v="5.5086125217857212E-4"/>
    <n v="94.685654677879214"/>
    <x v="0"/>
  </r>
  <r>
    <x v="0"/>
    <s v="10.01.00015"/>
    <s v="MATERIAL APLICADO NA PRESTAÇÃO/CONSULTORIO"/>
    <n v="121698.33"/>
    <n v="5.5084088391240446E-4"/>
    <n v="94.686205518763131"/>
    <x v="1"/>
  </r>
  <r>
    <x v="1"/>
    <s v="10.01.00016"/>
    <s v="Propaganda e publicidade"/>
    <n v="121695.18"/>
    <n v="5.5082662612608699E-4"/>
    <n v="94.686756345389256"/>
    <x v="0"/>
  </r>
  <r>
    <x v="0"/>
    <s v="10.01.00033"/>
    <s v="Serviço de Computação"/>
    <n v="121691.34"/>
    <n v="5.508092452056239E-4"/>
    <n v="94.687307154634468"/>
    <x v="0"/>
  </r>
  <r>
    <x v="0"/>
    <s v="10.01.00015"/>
    <s v="despesas diversas"/>
    <n v="121651.27"/>
    <n v="5.5062787711110384E-4"/>
    <n v="94.687857782511585"/>
    <x v="0"/>
  </r>
  <r>
    <x v="1"/>
    <s v="10.01.00030"/>
    <s v="Assessorias Técnicas"/>
    <n v="121640"/>
    <n v="5.5057686592005722E-4"/>
    <n v="94.688408359377505"/>
    <x v="0"/>
  </r>
  <r>
    <x v="1"/>
    <s v="10.01.00017"/>
    <s v="Serviços de Confecção de Próteses Dentárias"/>
    <n v="121627.4"/>
    <n v="5.5051983477478756E-4"/>
    <n v="94.688958879212279"/>
    <x v="0"/>
  </r>
  <r>
    <x v="0"/>
    <s v="10.01.00007"/>
    <s v="Energia da Sede do Cartorio"/>
    <n v="121614.41"/>
    <n v="5.5046103837978343E-4"/>
    <n v="94.689509340250666"/>
    <x v="1"/>
  </r>
  <r>
    <x v="1"/>
    <s v="10.01.00015"/>
    <s v="Materiais e Medicamentos/consultório"/>
    <n v="121610.4"/>
    <n v="5.5044288799148736E-4"/>
    <n v="94.690059783138651"/>
    <x v="1"/>
  </r>
  <r>
    <x v="0"/>
    <s v="10.01.00015"/>
    <s v="Rateio de Produção Médica"/>
    <n v="121599.85"/>
    <n v="5.5039513572302751E-4"/>
    <n v="94.690610178274369"/>
    <x v="1"/>
  </r>
  <r>
    <x v="1"/>
    <s v="10.01.00032"/>
    <s v="Despesas com locação"/>
    <n v="121581.67"/>
    <n v="5.5031284792770999E-4"/>
    <n v="94.691160491122304"/>
    <x v="0"/>
  </r>
  <r>
    <x v="1"/>
    <s v="10.01.00012"/>
    <s v="Insumos e ferramentas Odontologicas"/>
    <n v="121577.33"/>
    <n v="5.5029320386656153E-4"/>
    <n v="94.691710784326176"/>
    <x v="1"/>
  </r>
  <r>
    <x v="0"/>
    <s v="10.01.00015"/>
    <s v="Material de Consumo na Prestação de Serviço/consultório"/>
    <n v="121559.19"/>
    <n v="5.5021109712249884E-4"/>
    <n v="94.692260995423297"/>
    <x v="1"/>
  </r>
  <r>
    <x v="0"/>
    <s v="10.01.00015"/>
    <s v="Congressos e congêneres "/>
    <n v="121537.63"/>
    <n v="5.5011351049614869E-4"/>
    <n v="94.692811108933796"/>
    <x v="0"/>
  </r>
  <r>
    <x v="1"/>
    <s v="10.01.00016"/>
    <s v="Materiais e serviços odontológicos"/>
    <n v="121535.58"/>
    <n v="5.5010423161933888E-4"/>
    <n v="94.693361213165417"/>
    <x v="1"/>
  </r>
  <r>
    <x v="0"/>
    <s v="10.01.00025"/>
    <s v="Material aplicado no serviço"/>
    <n v="121525.21"/>
    <n v="5.500572940815258E-4"/>
    <n v="94.693911270459495"/>
    <x v="1"/>
  </r>
  <r>
    <x v="0"/>
    <s v="10.01.00015"/>
    <s v="Uso/consumo do consultório"/>
    <n v="121512.08"/>
    <n v="5.4999786400712972E-4"/>
    <n v="94.694461268323508"/>
    <x v="0"/>
  </r>
  <r>
    <x v="0"/>
    <s v="10.01.00068"/>
    <s v="CUSTEIO FRJ"/>
    <n v="121487.3"/>
    <n v="5.4988570275476623E-4"/>
    <n v="94.695011154026261"/>
    <x v="0"/>
  </r>
  <r>
    <x v="0"/>
    <s v="10.01.00019"/>
    <s v="Material de uso clinico "/>
    <n v="121484.45"/>
    <n v="5.4987280285286001E-4"/>
    <n v="94.695561026829111"/>
    <x v="1"/>
  </r>
  <r>
    <x v="1"/>
    <s v="10.01.00016"/>
    <s v="Despesa com produtos veterinário"/>
    <n v="121481.51"/>
    <n v="5.4985949558563046E-4"/>
    <n v="94.696110886324703"/>
    <x v="1"/>
  </r>
  <r>
    <x v="0"/>
    <s v="10.01.00004"/>
    <s v="Conservação/Limpeza/Manutenção/Reparos"/>
    <n v="121480.19"/>
    <n v="5.498535208942212E-4"/>
    <n v="94.696660739845598"/>
    <x v="1"/>
  </r>
  <r>
    <x v="0"/>
    <s v="10.01.00018"/>
    <s v="Dental"/>
    <n v="121446.97"/>
    <n v="5.4970315782708985E-4"/>
    <n v="94.697210443003428"/>
    <x v="0"/>
  </r>
  <r>
    <x v="0"/>
    <s v="10.01.00015"/>
    <s v="Materiais utilizados no tratamento"/>
    <n v="121428.25"/>
    <n v="5.4961842583983213E-4"/>
    <n v="94.697760061429264"/>
    <x v="1"/>
  </r>
  <r>
    <x v="0"/>
    <s v="10.01.00016"/>
    <s v="Despesas do consultório"/>
    <n v="121416.28"/>
    <n v="5.49564246251826E-4"/>
    <n v="94.69830962567552"/>
    <x v="0"/>
  </r>
  <r>
    <x v="1"/>
    <s v="10.01.00012"/>
    <s v="Material  Odontológico"/>
    <n v="121411.41"/>
    <n v="5.4954220326155123E-4"/>
    <n v="94.69885916787878"/>
    <x v="1"/>
  </r>
  <r>
    <x v="0"/>
    <s v="10.01.00015"/>
    <s v="Material de procedimentos e insumos"/>
    <n v="121406"/>
    <n v="5.4951771607933625E-4"/>
    <n v="94.699408685594861"/>
    <x v="1"/>
  </r>
  <r>
    <x v="1"/>
    <s v="10.01.00018"/>
    <s v="Mão de obra de terceiros "/>
    <n v="121403.61"/>
    <n v="5.4950689826686048E-4"/>
    <n v="94.699958192493128"/>
    <x v="1"/>
  </r>
  <r>
    <x v="0"/>
    <s v="10.01.00029"/>
    <s v="Tarifas bancárias, IOF, tarifas e juros cartão de crédito"/>
    <n v="121382.63"/>
    <n v="5.4941193688370525E-4"/>
    <n v="94.700507604430015"/>
    <x v="0"/>
  </r>
  <r>
    <x v="0"/>
    <s v="10.01.00010"/>
    <s v="Despesas com Viagem"/>
    <n v="121374.62"/>
    <n v="5.4937568136992679E-4"/>
    <n v="94.701056980111389"/>
    <x v="0"/>
  </r>
  <r>
    <x v="0"/>
    <s v="10.01.00015"/>
    <s v="Material de uso e consumo/segurança nos procedimentos medicos"/>
    <n v="121365.34"/>
    <n v="5.4933367747880758E-4"/>
    <n v="94.701606313788872"/>
    <x v="1"/>
  </r>
  <r>
    <x v="0"/>
    <s v="10.01.00015"/>
    <s v="Material Clinico para utilização e prestação de serviço "/>
    <n v="121353.18"/>
    <n v="5.4927863789734101E-4"/>
    <n v="94.702155592426763"/>
    <x v="1"/>
  </r>
  <r>
    <x v="0"/>
    <s v="10.01.00021"/>
    <s v="Unimed Funcionários"/>
    <n v="121352.87"/>
    <n v="5.4927723475011619E-4"/>
    <n v="94.702704869661517"/>
    <x v="0"/>
  </r>
  <r>
    <x v="1"/>
    <s v="10.01.00014"/>
    <s v="Material e Serviços de Informática"/>
    <n v="121349.45"/>
    <n v="5.4926175486782862E-4"/>
    <n v="94.703254131416386"/>
    <x v="1"/>
  </r>
  <r>
    <x v="0"/>
    <s v="10.01.00016"/>
    <s v="Pagamento a terceiros"/>
    <n v="121341.81"/>
    <n v="5.4922717407815728E-4"/>
    <n v="94.703803358590463"/>
    <x v="1"/>
  </r>
  <r>
    <x v="0"/>
    <s v="10.02.00001"/>
    <s v="Salarios"/>
    <n v="121340.23"/>
    <n v="5.4922002255359181E-4"/>
    <n v="94.704352578613012"/>
    <x v="0"/>
  </r>
  <r>
    <x v="1"/>
    <s v="10.01.00017"/>
    <s v="Serviços prestados"/>
    <n v="121325.83"/>
    <n v="5.4915484410185508E-4"/>
    <n v="94.70490173345712"/>
    <x v="0"/>
  </r>
  <r>
    <x v="1"/>
    <s v="10.01.00010"/>
    <s v="LOCAÇÃO E MANUT. SISTEMAS"/>
    <n v="121317.08"/>
    <n v="5.4911523913986229E-4"/>
    <n v="94.705450848696259"/>
    <x v="0"/>
  </r>
  <r>
    <x v="1"/>
    <s v="11.02.00001"/>
    <s v="Retirada própria"/>
    <n v="121314"/>
    <n v="5.4910129819324091E-4"/>
    <n v="94.70599994999445"/>
    <x v="0"/>
  </r>
  <r>
    <x v="0"/>
    <s v="10.01.00015"/>
    <s v="Insumos Odontológicos - Odonthomaz"/>
    <n v="121308.68"/>
    <n v="5.4907721837634926E-4"/>
    <n v="94.70654902721283"/>
    <x v="1"/>
  </r>
  <r>
    <x v="0"/>
    <s v="10.01.00015"/>
    <s v="Duplicatas pagas"/>
    <n v="121303.01"/>
    <n v="5.4905155436097797E-4"/>
    <n v="94.707098078767189"/>
    <x v="0"/>
  </r>
  <r>
    <x v="0"/>
    <s v="10.01.00015"/>
    <s v="Material Utilizado no tratamento do paciente"/>
    <n v="121269.62"/>
    <n v="5.4890042182601352E-4"/>
    <n v="94.707646979189008"/>
    <x v="1"/>
  </r>
  <r>
    <x v="0"/>
    <s v="10.01.00015"/>
    <s v="Despesas do Serviço Notarial e Registral"/>
    <n v="121267.11"/>
    <n v="5.4888906085977327E-4"/>
    <n v="94.708195868249874"/>
    <x v="0"/>
  </r>
  <r>
    <x v="0"/>
    <s v="10.01.00008"/>
    <s v="Insumo para prestação de serviço"/>
    <n v="121263.35"/>
    <n v="5.4887204204181984E-4"/>
    <n v="94.70874474029192"/>
    <x v="1"/>
  </r>
  <r>
    <x v="1"/>
    <s v="10.01.00021"/>
    <s v="Processamento de Dados / Informática"/>
    <n v="121220.11"/>
    <n v="5.4867632563535506E-4"/>
    <n v="94.709293416617555"/>
    <x v="0"/>
  </r>
  <r>
    <x v="0"/>
    <s v="10.01.00017"/>
    <s v="Despesas com escritorio"/>
    <n v="121203.79"/>
    <n v="5.4860245672338679E-4"/>
    <n v="94.709842019074273"/>
    <x v="0"/>
  </r>
  <r>
    <x v="1"/>
    <s v="10.01.00015"/>
    <s v="REMUNERAÇÃO PAGA A TERCEIROS , S/VINCULO EMPREGATICIO"/>
    <n v="121200"/>
    <n v="5.4858530211699221E-4"/>
    <n v="94.710390604376386"/>
    <x v="1"/>
  </r>
  <r>
    <x v="0"/>
    <s v="10.01.00022"/>
    <s v="Manutenção Imóvel -  Vale Alimentação Funcionários "/>
    <n v="121182"/>
    <n v="5.4850382905232136E-4"/>
    <n v="94.710939108205437"/>
    <x v="1"/>
  </r>
  <r>
    <x v="1"/>
    <s v="10.01.00015"/>
    <s v="Material para procedimento "/>
    <n v="121172.88"/>
    <n v="5.4846254936622145E-4"/>
    <n v="94.711487570754798"/>
    <x v="1"/>
  </r>
  <r>
    <x v="0"/>
    <s v="10.01.00016"/>
    <s v="Protético - Serviços de Próteses Dentárias"/>
    <n v="121164"/>
    <n v="5.4842235598765051E-4"/>
    <n v="94.712035993110788"/>
    <x v="0"/>
  </r>
  <r>
    <x v="0"/>
    <s v="10.01.00015"/>
    <s v="Materiais Consultório"/>
    <n v="121149.03"/>
    <n v="5.4835459755553265E-4"/>
    <n v="94.712584347708344"/>
    <x v="1"/>
  </r>
  <r>
    <x v="0"/>
    <s v="10.01.00016"/>
    <s v="Material de expediente e atendimento"/>
    <n v="121136.63"/>
    <n v="5.4829847166653711E-4"/>
    <n v="94.713132646180014"/>
    <x v="1"/>
  </r>
  <r>
    <x v="0"/>
    <s v="10.01.00005"/>
    <s v="Fundo para Implementação e Custeio do SREI "/>
    <n v="121106.45"/>
    <n v="5.4816186849477233E-4"/>
    <n v="94.713680808048508"/>
    <x v="0"/>
  </r>
  <r>
    <x v="0"/>
    <s v="10.01.00018"/>
    <s v="Serviços de Laboratórios"/>
    <n v="121091"/>
    <n v="5.4809193744759655E-4"/>
    <n v="94.714228899985955"/>
    <x v="0"/>
  </r>
  <r>
    <x v="1"/>
    <s v="10.02.00018"/>
    <s v="Salário e proventos"/>
    <n v="121083.14"/>
    <n v="5.4805636087602362E-4"/>
    <n v="94.714776956346824"/>
    <x v="0"/>
  </r>
  <r>
    <x v="1"/>
    <s v="10.01.00015"/>
    <s v="Compra Ativo Imbolizado"/>
    <n v="121068.74"/>
    <n v="5.4799118242428689E-4"/>
    <n v="94.715324947529254"/>
    <x v="0"/>
  </r>
  <r>
    <x v="1"/>
    <s v="10.01.00015"/>
    <s v="Despesas do consultório"/>
    <n v="121052.46"/>
    <n v="5.4791749456357356E-4"/>
    <n v="94.715872865023812"/>
    <x v="0"/>
  </r>
  <r>
    <x v="0"/>
    <s v="10.01.00017"/>
    <s v="Materiais e Produtos Odontológicos"/>
    <n v="121043.21"/>
    <n v="5.478756264608955E-4"/>
    <n v="94.716420740650278"/>
    <x v="1"/>
  </r>
  <r>
    <x v="0"/>
    <s v="10.01.00016"/>
    <s v="Serviço sem vínculo empregaticio"/>
    <n v="121019"/>
    <n v="5.4776604518891325E-4"/>
    <n v="94.716968506695466"/>
    <x v="0"/>
  </r>
  <r>
    <x v="0"/>
    <s v="10.01.00016"/>
    <s v="Material p/consulta"/>
    <n v="121018.63"/>
    <n v="5.4776437046480603E-4"/>
    <n v="94.717516271065932"/>
    <x v="1"/>
  </r>
  <r>
    <x v="0"/>
    <s v="10.01.00037"/>
    <s v="Locação de sistemas"/>
    <n v="121016.43"/>
    <n v="5.4775441264579071E-4"/>
    <n v="94.718064025478583"/>
    <x v="0"/>
  </r>
  <r>
    <x v="1"/>
    <s v="10.01.00021"/>
    <s v="Remuneração paga a terceiros, sem vínculo empregatício"/>
    <n v="121014.53"/>
    <n v="5.4774581271118663E-4"/>
    <n v="94.718611771291293"/>
    <x v="1"/>
  </r>
  <r>
    <x v="1"/>
    <s v="10.01.00004"/>
    <s v="COMPRA DE MATERIAIS"/>
    <n v="120999.23"/>
    <n v="5.4767656060621638E-4"/>
    <n v="94.719159447851894"/>
    <x v="1"/>
  </r>
  <r>
    <x v="0"/>
    <s v="10.02.00004"/>
    <s v="Material de Consumo"/>
    <n v="120993.08"/>
    <n v="5.4764872397578717E-4"/>
    <n v="94.719707096575874"/>
    <x v="1"/>
  </r>
  <r>
    <x v="1"/>
    <s v="10.01.00004"/>
    <s v="Remoção de veiculos "/>
    <n v="120950"/>
    <n v="5.4745373177434169E-4"/>
    <n v="94.720254550307644"/>
    <x v="0"/>
  </r>
  <r>
    <x v="0"/>
    <s v="10.01.00001"/>
    <s v="Laboratório aparelhos ortodônticos"/>
    <n v="120946.79"/>
    <n v="5.4743920241114203E-4"/>
    <n v="94.720801989510051"/>
    <x v="0"/>
  </r>
  <r>
    <x v="0"/>
    <s v="10.01.00020"/>
    <s v="Rateio despesas consultório"/>
    <n v="120940"/>
    <n v="5.4740846896063561E-4"/>
    <n v="94.721349397979012"/>
    <x v="0"/>
  </r>
  <r>
    <x v="1"/>
    <s v="10.01.00028"/>
    <s v="Férias"/>
    <n v="120926.67"/>
    <n v="5.4734813362996551E-4"/>
    <n v="94.721896746112648"/>
    <x v="0"/>
  </r>
  <r>
    <x v="1"/>
    <s v="10.01.00015"/>
    <s v="Títulos de terceiros"/>
    <n v="120903.77"/>
    <n v="5.4724448178657863E-4"/>
    <n v="94.722443990594428"/>
    <x v="1"/>
  </r>
  <r>
    <x v="1"/>
    <s v="10.01.00016"/>
    <s v="Gastos com protéticos"/>
    <n v="120857.7"/>
    <n v="5.4703595600383498E-4"/>
    <n v="94.722991026550432"/>
    <x v="0"/>
  </r>
  <r>
    <x v="0"/>
    <s v="10.01.00015"/>
    <s v="Medicamento/Material Técnico"/>
    <n v="120845.66"/>
    <n v="5.46981459576133E-4"/>
    <n v="94.72353800801001"/>
    <x v="1"/>
  </r>
  <r>
    <x v="0"/>
    <s v="10.01.00015"/>
    <s v="MATERIAL DE USO E CONSUMO DO CONSULTORIO"/>
    <n v="120844.86"/>
    <n v="5.4697783855103647E-4"/>
    <n v="94.724084985848563"/>
    <x v="1"/>
  </r>
  <r>
    <x v="0"/>
    <s v="10.01.00016"/>
    <s v="Material Médico Cirurgico"/>
    <n v="120843.35"/>
    <n v="5.4697100386616698E-4"/>
    <n v="94.724631956852434"/>
    <x v="1"/>
  </r>
  <r>
    <x v="1"/>
    <s v="10.01.00016"/>
    <s v="Despesas de custeio necessárias à percepção da receita"/>
    <n v="120839.98"/>
    <n v="5.4695575029794791E-4"/>
    <n v="94.725178912602729"/>
    <x v="0"/>
  </r>
  <r>
    <x v="0"/>
    <s v="10.01.00020"/>
    <s v="Uso e consumo"/>
    <n v="120829.53"/>
    <n v="5.4690845065762518E-4"/>
    <n v="94.725725821053388"/>
    <x v="0"/>
  </r>
  <r>
    <x v="0"/>
    <s v="10.01.00015"/>
    <s v="Material Utilizado na Atividade."/>
    <n v="120778.17"/>
    <n v="5.4667598084643103E-4"/>
    <n v="94.72627249703423"/>
    <x v="1"/>
  </r>
  <r>
    <x v="0"/>
    <s v="10.01.00015"/>
    <s v="Material de Uso Clínico"/>
    <n v="120771.44"/>
    <n v="5.466455189728069E-4"/>
    <n v="94.726819142553197"/>
    <x v="1"/>
  </r>
  <r>
    <x v="1"/>
    <s v="10.01.00008"/>
    <s v="Plano de saúde"/>
    <n v="120763.53"/>
    <n v="5.4660971608716546E-4"/>
    <n v="94.727365752269279"/>
    <x v="1"/>
  </r>
  <r>
    <x v="1"/>
    <s v="10.01.00015"/>
    <s v="Fornecedores "/>
    <n v="120757.57"/>
    <n v="5.465827394501966E-4"/>
    <n v="94.727912335008725"/>
    <x v="0"/>
  </r>
  <r>
    <x v="1"/>
    <s v="10.01.00026"/>
    <s v="Serviços Prestados"/>
    <n v="120756.67"/>
    <n v="5.4657866579696317E-4"/>
    <n v="94.728458913674515"/>
    <x v="0"/>
  </r>
  <r>
    <x v="0"/>
    <s v="10.02.00013"/>
    <s v="CURSOS DE ESPECIALIDADE"/>
    <n v="120754.63"/>
    <n v="5.4656943218296704E-4"/>
    <n v="94.729005483106704"/>
    <x v="0"/>
  </r>
  <r>
    <x v="0"/>
    <s v="10.01.00015"/>
    <s v="Dental/Farmácia"/>
    <n v="120736.97"/>
    <n v="5.4648949805396227E-4"/>
    <n v="94.729551972604753"/>
    <x v="0"/>
  </r>
  <r>
    <x v="1"/>
    <s v="10.02.00012"/>
    <s v="Auxilio alimentação"/>
    <n v="120733.75999999999"/>
    <n v="5.4647496869076261E-4"/>
    <n v="94.73009844757344"/>
    <x v="1"/>
  </r>
  <r>
    <x v="0"/>
    <s v="10.01.00018"/>
    <s v="SALÁRIOS"/>
    <n v="120727.57"/>
    <n v="5.4644695100907869E-4"/>
    <n v="94.730644894524445"/>
    <x v="0"/>
  </r>
  <r>
    <x v="1"/>
    <s v="10.01.00016"/>
    <s v="INSUMOS"/>
    <n v="120708.98"/>
    <n v="5.4636280743839913E-4"/>
    <n v="94.731191257331886"/>
    <x v="1"/>
  </r>
  <r>
    <x v="0"/>
    <s v="10.01.00012"/>
    <s v="Material de consultorio/ insumos e mat expediente"/>
    <n v="120699.99"/>
    <n v="5.4632211616887738E-4"/>
    <n v="94.731737579448051"/>
    <x v="1"/>
  </r>
  <r>
    <x v="1"/>
    <s v="10.01.00016"/>
    <s v="Remuneração paga a terceiros, Ordenados, Salários, Férias, c/ Vinculo Empregatício "/>
    <n v="120688.3"/>
    <n v="5.4626920393965504E-4"/>
    <n v="94.732283848651988"/>
    <x v="0"/>
  </r>
  <r>
    <x v="1"/>
    <s v="10.01.00015"/>
    <s v="Material utilizado no exercício da profissão"/>
    <n v="120659.93"/>
    <n v="5.4614079333717099E-4"/>
    <n v="94.732829989445321"/>
    <x v="1"/>
  </r>
  <r>
    <x v="1"/>
    <s v="10.01.00019"/>
    <s v="HONORARIOS CONTABEIS"/>
    <n v="120659.72"/>
    <n v="5.4613984281808318E-4"/>
    <n v="94.733376129288132"/>
    <x v="0"/>
  </r>
  <r>
    <x v="0"/>
    <s v="10.01.00015"/>
    <s v="Serviços tomados de terceiros "/>
    <n v="120642.27"/>
    <n v="5.4606085920816622E-4"/>
    <n v="94.733922190147339"/>
    <x v="1"/>
  </r>
  <r>
    <x v="0"/>
    <s v="10.01.00015"/>
    <s v="Material Dermatológicos"/>
    <n v="120634.1"/>
    <n v="5.4602387948936835E-4"/>
    <n v="94.734468214026833"/>
    <x v="1"/>
  </r>
  <r>
    <x v="0"/>
    <s v="10.01.00011"/>
    <s v="Materiais e serviços utilizados na prestação de serviço"/>
    <n v="120630.71"/>
    <n v="5.4600853539552203E-4"/>
    <n v="94.735014222562228"/>
    <x v="1"/>
  </r>
  <r>
    <x v="1"/>
    <s v="10.01.00023"/>
    <s v="Assessoria Jurídica e Contábil e Assessorias"/>
    <n v="120628.24"/>
    <n v="5.4599735548053671E-4"/>
    <n v="94.735560219917701"/>
    <x v="0"/>
  </r>
  <r>
    <x v="0"/>
    <s v="11.01.00022"/>
    <s v="CONVENIO MEDICO HOSPITALAR (ND)"/>
    <n v="120623.73"/>
    <n v="5.4597694195155527E-4"/>
    <n v="94.736106196859652"/>
    <x v="0"/>
  </r>
  <r>
    <x v="0"/>
    <s v="10.01.00015"/>
    <s v="Fornecedores de Serviços Essenciais ao funcionamento"/>
    <n v="120615.29"/>
    <n v="5.459387401367873E-4"/>
    <n v="94.736652135599783"/>
    <x v="0"/>
  </r>
  <r>
    <x v="1"/>
    <s v="10.01.00023"/>
    <s v="Outras despesas "/>
    <n v="120612.14"/>
    <n v="5.4592448235046994E-4"/>
    <n v="94.737198060082136"/>
    <x v="0"/>
  </r>
  <r>
    <x v="1"/>
    <s v="10.01.00017"/>
    <s v="Materiais para trabalho"/>
    <n v="120603.77"/>
    <n v="5.4588659737539805E-4"/>
    <n v="94.737743946679515"/>
    <x v="1"/>
  </r>
  <r>
    <x v="0"/>
    <s v="11.01.00020"/>
    <s v="Fundo Previdenciário"/>
    <n v="120595.21"/>
    <n v="5.4584785240686571E-4"/>
    <n v="94.738289794531923"/>
    <x v="0"/>
  </r>
  <r>
    <x v="1"/>
    <s v="10.01.00016"/>
    <s v="Serviços de laboratório odontológico"/>
    <n v="120593.86"/>
    <n v="5.458417419270153E-4"/>
    <n v="94.738835636273848"/>
    <x v="0"/>
  </r>
  <r>
    <x v="1"/>
    <s v="10.01.00015"/>
    <s v="MATERIAL USO NO CONSULTORIO"/>
    <n v="120581.77"/>
    <n v="5.4578701918524481E-4"/>
    <n v="94.73938142329304"/>
    <x v="1"/>
  </r>
  <r>
    <x v="0"/>
    <s v="10.01.00016"/>
    <s v="TFJ TJMG"/>
    <n v="120576.7"/>
    <n v="5.457640709386958E-4"/>
    <n v="94.739927187363975"/>
    <x v="0"/>
  </r>
  <r>
    <x v="0"/>
    <s v="10.01.00021"/>
    <s v="RECOLHIMENTOS PREVIDENCIARIOS - EMPREGADOS"/>
    <n v="120567.9"/>
    <n v="5.457242396626345E-4"/>
    <n v="94.740472911603632"/>
    <x v="0"/>
  </r>
  <r>
    <x v="1"/>
    <s v="10.02.00006"/>
    <s v="Materiais de consumo"/>
    <n v="120566.06"/>
    <n v="5.4571591130491261E-4"/>
    <n v="94.741018627514933"/>
    <x v="1"/>
  </r>
  <r>
    <x v="1"/>
    <s v="10.01.00008"/>
    <s v="Folha de Pagamentos, Ferias e 13 Salario/Consultório"/>
    <n v="120560.76"/>
    <n v="5.4569192201364843E-4"/>
    <n v="94.741564319436947"/>
    <x v="0"/>
  </r>
  <r>
    <x v="0"/>
    <s v="10.01.00012"/>
    <s v="Despesas diversas"/>
    <n v="120551.21"/>
    <n v="5.4564869602655923E-4"/>
    <n v="94.742109968132979"/>
    <x v="0"/>
  </r>
  <r>
    <x v="1"/>
    <s v="10.01.00023"/>
    <s v="Despesas Diversas"/>
    <n v="120545.72"/>
    <n v="5.456238467418346E-4"/>
    <n v="94.742655591979727"/>
    <x v="0"/>
  </r>
  <r>
    <x v="0"/>
    <s v="10.01.00020"/>
    <s v="Protetico"/>
    <n v="120538.96"/>
    <n v="5.4559324907976932E-4"/>
    <n v="94.743201185228813"/>
    <x v="0"/>
  </r>
  <r>
    <x v="1"/>
    <s v="10.01.00017"/>
    <s v="Remuneração para a terceiros sem vínculo empregatício"/>
    <n v="120529.19"/>
    <n v="5.4554902731077852E-4"/>
    <n v="94.743746734256121"/>
    <x v="1"/>
  </r>
  <r>
    <x v="0"/>
    <s v="10.01.00013"/>
    <s v="Remuneração paga a terceiros, com vínculo empregatício, INSS "/>
    <n v="120528.51"/>
    <n v="5.4554594943944648E-4"/>
    <n v="94.744292280205556"/>
    <x v="0"/>
  </r>
  <r>
    <x v="0"/>
    <s v="10.01.00016"/>
    <s v="Poder Judiciário - Selos do Tabelionato"/>
    <n v="120499.4"/>
    <n v="5.4541418938874821E-4"/>
    <n v="94.744837694394946"/>
    <x v="0"/>
  </r>
  <r>
    <x v="0"/>
    <s v="10.01.00019"/>
    <s v="ISSQN"/>
    <n v="120496.27"/>
    <n v="5.4540002212805831E-4"/>
    <n v="94.745383094417079"/>
    <x v="0"/>
  </r>
  <r>
    <x v="1"/>
    <s v="10.01.00046"/>
    <s v="Manutenção e Reparos de Equipamentos"/>
    <n v="120448.16"/>
    <n v="5.4518226273131865E-4"/>
    <n v="94.745928276679805"/>
    <x v="1"/>
  </r>
  <r>
    <x v="0"/>
    <s v="10.01.00015"/>
    <s v="Despesas Consultorio odontologico"/>
    <n v="120443.16"/>
    <n v="5.4515963132446561E-4"/>
    <n v="94.746473436311135"/>
    <x v="0"/>
  </r>
  <r>
    <x v="0"/>
    <s v="10.01.00010"/>
    <s v="Material de consumo / exercício da profissão"/>
    <n v="120442.73"/>
    <n v="5.451576850234762E-4"/>
    <n v="94.74701859399616"/>
    <x v="1"/>
  </r>
  <r>
    <x v="0"/>
    <s v="10.01.00019"/>
    <s v="material de consumo"/>
    <n v="120429.6"/>
    <n v="5.4509825494908023E-4"/>
    <n v="94.747563692251106"/>
    <x v="1"/>
  </r>
  <r>
    <x v="0"/>
    <s v="10.01.00012"/>
    <s v="Material para execução dos serviços - Consutório"/>
    <n v="120427.92"/>
    <n v="5.4509065079637754E-4"/>
    <n v="94.748108782901909"/>
    <x v="1"/>
  </r>
  <r>
    <x v="0"/>
    <s v="10.01.00038"/>
    <s v="IMPRESSOS GRÁFICOS"/>
    <n v="120397.01"/>
    <n v="5.4495074343921231E-4"/>
    <n v="94.748653733645355"/>
    <x v="0"/>
  </r>
  <r>
    <x v="0"/>
    <s v="10.01.00015"/>
    <s v="MATERIAL DE CONSUMO NA PRESTAÇÃO DE SERVIÇO"/>
    <n v="120385.78"/>
    <n v="5.4489991329942041E-4"/>
    <n v="94.749198633558649"/>
    <x v="1"/>
  </r>
  <r>
    <x v="0"/>
    <s v="10.01.00015"/>
    <s v="MATERIAL ODONTOLOGICO/MATERIAL CONSUMO"/>
    <n v="120373.94"/>
    <n v="5.4484632212799245E-4"/>
    <n v="94.749743479880777"/>
    <x v="1"/>
  </r>
  <r>
    <x v="0"/>
    <s v="10.01.00030"/>
    <s v="Sindicatos e associacoes "/>
    <n v="120370.11"/>
    <n v="5.4482898647034304E-4"/>
    <n v="94.750288308867255"/>
    <x v="0"/>
  </r>
  <r>
    <x v="0"/>
    <s v="10.01.00016"/>
    <s v="MATERIAL DE CONSUMO ODONTOLÓGICO"/>
    <n v="120335.11"/>
    <n v="5.4467056662237199E-4"/>
    <n v="94.750832979433881"/>
    <x v="1"/>
  </r>
  <r>
    <x v="1"/>
    <s v="10.01.00016"/>
    <s v="Material para Uso e Consumo"/>
    <n v="120322.37"/>
    <n v="5.4461290179771049E-4"/>
    <n v="94.751377592335672"/>
    <x v="1"/>
  </r>
  <r>
    <x v="1"/>
    <s v="10.01.00015"/>
    <s v="MATERIAL CIRURGICO E PROTETICO"/>
    <n v="120321.21"/>
    <n v="5.4460765131132064E-4"/>
    <n v="94.751922199986979"/>
    <x v="1"/>
  </r>
  <r>
    <x v="1"/>
    <s v="10.01.00015"/>
    <s v="Material Odontologicos"/>
    <n v="120314.83"/>
    <n v="5.4457877363617616E-4"/>
    <n v="94.752466778760621"/>
    <x v="1"/>
  </r>
  <r>
    <x v="1"/>
    <s v="10.01.00015"/>
    <s v="Alinhadores Invisalign"/>
    <n v="120309.53"/>
    <n v="5.4455478434491209E-4"/>
    <n v="94.753011333544961"/>
    <x v="0"/>
  </r>
  <r>
    <x v="1"/>
    <s v="10.01.00024"/>
    <s v="Despesas com Manutenção"/>
    <n v="120308.93"/>
    <n v="5.4455206857608959E-4"/>
    <n v="94.753555885613537"/>
    <x v="1"/>
  </r>
  <r>
    <x v="1"/>
    <s v="10.01.00009"/>
    <s v="IPTU"/>
    <n v="120306.58"/>
    <n v="5.4454143181486875E-4"/>
    <n v="94.754100427045358"/>
    <x v="0"/>
  </r>
  <r>
    <x v="0"/>
    <s v="10.01.00015"/>
    <s v="Títulos de terceiros"/>
    <n v="120302.85"/>
    <n v="5.4452454878535636E-4"/>
    <n v="94.754644951594145"/>
    <x v="1"/>
  </r>
  <r>
    <x v="1"/>
    <s v="10.01.00001"/>
    <s v="Materiais para procedimentos"/>
    <n v="120298.98"/>
    <n v="5.4450703207645213E-4"/>
    <n v="94.755189458626219"/>
    <x v="1"/>
  </r>
  <r>
    <x v="0"/>
    <s v="10.01.00015"/>
    <s v="Material de uso e consumo médico"/>
    <n v="120293.2"/>
    <n v="5.4448087017013014E-4"/>
    <n v="94.755733939496395"/>
    <x v="1"/>
  </r>
  <r>
    <x v="1"/>
    <s v="10.01.00015"/>
    <s v="Material Aplicado nos Serviços "/>
    <n v="120283.66"/>
    <n v="5.4443768944585462E-4"/>
    <n v="94.756278377185836"/>
    <x v="1"/>
  </r>
  <r>
    <x v="0"/>
    <s v="10.01.00019"/>
    <s v="Gastos com propagandas, relacionadas à sua atividade."/>
    <n v="120276.16"/>
    <n v="5.4440374233557501E-4"/>
    <n v="94.756822780928175"/>
    <x v="0"/>
  </r>
  <r>
    <x v="0"/>
    <s v="10.01.00017"/>
    <s v="Material de laboratório de prótese "/>
    <n v="120267.19"/>
    <n v="5.4436314159168073E-4"/>
    <n v="94.757367144069761"/>
    <x v="1"/>
  </r>
  <r>
    <x v="0"/>
    <s v="10.01.00017"/>
    <s v="Salario funcionarios"/>
    <n v="120264.4"/>
    <n v="5.4435051326665669E-4"/>
    <n v="94.757911494583027"/>
    <x v="0"/>
  </r>
  <r>
    <x v="0"/>
    <s v="10.01.00006"/>
    <s v="Serviços de terceiros PJ"/>
    <n v="120252.94"/>
    <n v="5.4429864208214963E-4"/>
    <n v="94.75845579322511"/>
    <x v="1"/>
  </r>
  <r>
    <x v="0"/>
    <s v="10.01.00015"/>
    <s v="Material usado na Prestação do Serviço Médicos"/>
    <n v="120244.33"/>
    <n v="5.4425967079954878E-4"/>
    <n v="94.759000052895914"/>
    <x v="1"/>
  </r>
  <r>
    <x v="0"/>
    <s v="10.08.00013"/>
    <s v="VANDERLEY ADELINO RALDI - CPF: 956.250.621-53 - PRESTADOR DE SERVIÇO"/>
    <n v="120243.28"/>
    <n v="5.4425491820410963E-4"/>
    <n v="94.759544307814124"/>
    <x v="0"/>
  </r>
  <r>
    <x v="1"/>
    <s v="10.01.00015"/>
    <s v="Materiais/insumos para procedimentos realizados no consultório"/>
    <n v="120222.7"/>
    <n v="5.4416176733350255E-4"/>
    <n v="94.760088469581461"/>
    <x v="1"/>
  </r>
  <r>
    <x v="1"/>
    <s v="10.03.00007"/>
    <s v="Copa"/>
    <n v="120180.45"/>
    <n v="5.4397053194559473E-4"/>
    <n v="94.760632440113412"/>
    <x v="0"/>
  </r>
  <r>
    <x v="1"/>
    <s v="10.01.00015"/>
    <s v="Materiais de expediente"/>
    <n v="120176.41"/>
    <n v="5.4395224576885752E-4"/>
    <n v="94.761176392359175"/>
    <x v="1"/>
  </r>
  <r>
    <x v="1"/>
    <s v="10.01.00016"/>
    <s v="DESPESAS GERAIS DE MANUTENÇÃO DO CONSULTORIO ODONTOLÓGICO "/>
    <n v="120171.99"/>
    <n v="5.4393223960519941E-4"/>
    <n v="94.761720324598784"/>
    <x v="1"/>
  </r>
  <r>
    <x v="1"/>
    <s v="10.01.00016"/>
    <s v="Fornecedor material odontológico"/>
    <n v="120163.66"/>
    <n v="5.4389453568138223E-4"/>
    <n v="94.762264219134465"/>
    <x v="1"/>
  </r>
  <r>
    <x v="1"/>
    <s v="10.01.00015"/>
    <s v="Material de consumo e despesas de custeio "/>
    <n v="120162.19"/>
    <n v="5.4388788204776757E-4"/>
    <n v="94.762808107016511"/>
    <x v="1"/>
  </r>
  <r>
    <x v="0"/>
    <s v="10.01.00015"/>
    <s v="Prest de servs Odontologicos por PJ a Clinica"/>
    <n v="120160"/>
    <n v="5.4387796949156581E-4"/>
    <n v="94.763351984986002"/>
    <x v="0"/>
  </r>
  <r>
    <x v="0"/>
    <s v="10.01.00019"/>
    <s v="HONORARIOS CONTABEIS"/>
    <n v="120157.63"/>
    <n v="5.4386724220471762E-4"/>
    <n v="94.763895852228202"/>
    <x v="0"/>
  </r>
  <r>
    <x v="0"/>
    <s v="10.01.00016"/>
    <s v="Prestação de Serviços Odontológicos"/>
    <n v="120107.81"/>
    <n v="5.4364174286683411E-4"/>
    <n v="94.764439493971068"/>
    <x v="0"/>
  </r>
  <r>
    <x v="1"/>
    <s v="10.01.00018"/>
    <s v="Serviços Protéticos "/>
    <n v="120097"/>
    <n v="5.4359281376521794E-4"/>
    <n v="94.764983086784838"/>
    <x v="0"/>
  </r>
  <r>
    <x v="0"/>
    <s v="10.01.00016"/>
    <s v="Material médico utilizado para trabalho"/>
    <n v="120093.09"/>
    <n v="5.4357511600505888E-4"/>
    <n v="94.76552666190085"/>
    <x v="1"/>
  </r>
  <r>
    <x v="0"/>
    <s v="10.01.00020"/>
    <s v="Serviços Odontológicos"/>
    <n v="120092.8"/>
    <n v="5.4357380338346142E-4"/>
    <n v="94.766070235704234"/>
    <x v="0"/>
  </r>
  <r>
    <x v="1"/>
    <s v="10.01.00015"/>
    <s v="Locação de Software"/>
    <n v="120085.83"/>
    <n v="5.4354225520230823E-4"/>
    <n v="94.766613777959435"/>
    <x v="0"/>
  </r>
  <r>
    <x v="1"/>
    <s v="10.01.00017"/>
    <s v="Serviços Contratados de PF/PJ"/>
    <n v="120084.03"/>
    <n v="5.4353410789584127E-4"/>
    <n v="94.767157312067326"/>
    <x v="0"/>
  </r>
  <r>
    <x v="0"/>
    <s v="10.01.00022"/>
    <s v="Serviços Odontológicos P.J."/>
    <n v="120082"/>
    <n v="5.4352491954465882E-4"/>
    <n v="94.767700836986876"/>
    <x v="0"/>
  </r>
  <r>
    <x v="1"/>
    <s v="10.01.00015"/>
    <s v="Material de Consumo na Prestação de Serviço/consultório"/>
    <n v="120079.95"/>
    <n v="5.4351564066784912E-4"/>
    <n v="94.768244352627548"/>
    <x v="1"/>
  </r>
  <r>
    <x v="0"/>
    <s v="10.01.00015"/>
    <s v="Laboratorio de protese"/>
    <n v="120061.69"/>
    <n v="5.4343299077002196E-4"/>
    <n v="94.768787785618315"/>
    <x v="0"/>
  </r>
  <r>
    <x v="1"/>
    <s v="10.01.00015"/>
    <s v="Demais despesas e gastos usuais e necessários"/>
    <n v="120057.84"/>
    <n v="5.4341556458674509E-4"/>
    <n v="94.769331201182908"/>
    <x v="0"/>
  </r>
  <r>
    <x v="0"/>
    <s v="10.01.00018"/>
    <s v="Propaganda e publicidade"/>
    <n v="120056.34"/>
    <n v="5.4340877516468916E-4"/>
    <n v="94.769874609958066"/>
    <x v="0"/>
  </r>
  <r>
    <x v="0"/>
    <s v="10.01.00017"/>
    <s v="Taxa de fiscalização judiciária conforme DAP"/>
    <n v="120054.71"/>
    <n v="5.4340139732605519E-4"/>
    <n v="94.770418011355389"/>
    <x v="0"/>
  </r>
  <r>
    <x v="0"/>
    <s v="10.01.00012"/>
    <s v="Material de uso no consultorio"/>
    <n v="120052.31"/>
    <n v="5.4339053425076574E-4"/>
    <n v="94.770961401889636"/>
    <x v="1"/>
  </r>
  <r>
    <x v="1"/>
    <s v="10.01.00009"/>
    <s v="Contribuições e Entidades Sindicais"/>
    <n v="120051.54"/>
    <n v="5.4338704901411026E-4"/>
    <n v="94.771504788938657"/>
    <x v="0"/>
  </r>
  <r>
    <x v="1"/>
    <s v="10.01.00015"/>
    <s v="Material aplicado a prestação de serviço odontológico "/>
    <n v="120050.1"/>
    <n v="5.4338053116893673E-4"/>
    <n v="94.772048169469826"/>
    <x v="1"/>
  </r>
  <r>
    <x v="1"/>
    <s v="10.01.00015"/>
    <s v="MATERIAL PARA PRESTAÇÃO SERVIÇO"/>
    <n v="120041.96"/>
    <n v="5.4334368723858001E-4"/>
    <n v="94.772591513157067"/>
    <x v="1"/>
  </r>
  <r>
    <x v="0"/>
    <s v="10.01.00017"/>
    <s v="DEVOLUÇÕES DE EMOLUMENTOS"/>
    <n v="120030.68"/>
    <n v="5.432926307847195E-4"/>
    <n v="94.773134805787848"/>
    <x v="0"/>
  </r>
  <r>
    <x v="0"/>
    <s v="10.01.00005"/>
    <s v="Marketing/Divulgação Consultório"/>
    <n v="120027.84"/>
    <n v="5.4327977614562707E-4"/>
    <n v="94.773678085563986"/>
    <x v="0"/>
  </r>
  <r>
    <x v="0"/>
    <s v="10.01.00015"/>
    <s v="Laboratorio Protese"/>
    <n v="120022.3"/>
    <n v="5.4325470054683393E-4"/>
    <n v="94.774221340264532"/>
    <x v="0"/>
  </r>
  <r>
    <x v="1"/>
    <s v="10.01.00018"/>
    <s v="Demais despesas do escritório/consultório"/>
    <n v="120018.33"/>
    <n v="5.4323673120979259E-4"/>
    <n v="94.774764576995736"/>
    <x v="0"/>
  </r>
  <r>
    <x v="0"/>
    <s v="10.01.00019"/>
    <s v="Serviços de Consultoria"/>
    <n v="120010"/>
    <n v="5.4319902728597552E-4"/>
    <n v="94.775307776023027"/>
    <x v="0"/>
  </r>
  <r>
    <x v="0"/>
    <s v="10.01.00015"/>
    <s v="Material de Custeio"/>
    <n v="120001"/>
    <n v="5.431582907536401E-4"/>
    <n v="94.77585093431378"/>
    <x v="1"/>
  </r>
  <r>
    <x v="0"/>
    <s v="10.01.00020"/>
    <s v=" Servicos de Protese Dentaria"/>
    <n v="120000"/>
    <n v="5.4315376447226945E-4"/>
    <n v="94.776394088078249"/>
    <x v="0"/>
  </r>
  <r>
    <x v="0"/>
    <s v="10.08.00011"/>
    <s v="SONIA MARIA DE MELO MENDES - CPF: 846.264.371-68"/>
    <n v="120000"/>
    <n v="5.4315376447226945E-4"/>
    <n v="94.776937241842717"/>
    <x v="0"/>
  </r>
  <r>
    <x v="1"/>
    <s v="10.01.00018"/>
    <s v="Serviços Prestados Por Terceiros sem vinculo empregadíssimo"/>
    <n v="120000"/>
    <n v="5.4315376447226945E-4"/>
    <n v="94.777480395607185"/>
    <x v="1"/>
  </r>
  <r>
    <x v="0"/>
    <s v="10.01.00003"/>
    <s v="Locação de móveis, máquinas e equipamentos"/>
    <n v="120000"/>
    <n v="5.4315376447226945E-4"/>
    <n v="94.778023549371653"/>
    <x v="0"/>
  </r>
  <r>
    <x v="1"/>
    <s v="10.01.00024"/>
    <s v="Assessoria e consultoria contábeis"/>
    <n v="120000"/>
    <n v="5.4315376447226945E-4"/>
    <n v="94.778566703136121"/>
    <x v="0"/>
  </r>
  <r>
    <x v="1"/>
    <s v="10.01.00006"/>
    <s v="Emolumentos pagos a terceiros "/>
    <n v="119998.81"/>
    <n v="5.4314837819743856E-4"/>
    <n v="94.77910985151432"/>
    <x v="0"/>
  </r>
  <r>
    <x v="1"/>
    <s v="10.01.00015"/>
    <s v="Material,Medicamento e Produtos Consumidos nos Tratamentos"/>
    <n v="119990.51"/>
    <n v="5.4311081006206254E-4"/>
    <n v="94.779652962324377"/>
    <x v="1"/>
  </r>
  <r>
    <x v="0"/>
    <s v="10.01.00013"/>
    <s v="Material de uso e consumo utilizado nos pacientes"/>
    <n v="119980.48"/>
    <n v="5.4306541145991531E-4"/>
    <n v="94.78019602773584"/>
    <x v="1"/>
  </r>
  <r>
    <x v="0"/>
    <s v="10.01.00015"/>
    <s v="Material e Serviço do Consultório"/>
    <n v="119949.6"/>
    <n v="5.4292563989119112E-4"/>
    <n v="94.780738953375732"/>
    <x v="1"/>
  </r>
  <r>
    <x v="1"/>
    <s v="10.01.00016"/>
    <s v="SERVICOS DE TERCEIROS PJ"/>
    <n v="119938"/>
    <n v="5.4287313502729211E-4"/>
    <n v="94.781281826510764"/>
    <x v="1"/>
  </r>
  <r>
    <x v="1"/>
    <s v="10.01.00018"/>
    <s v="Sistema"/>
    <n v="119923.68"/>
    <n v="5.4280831867806515E-4"/>
    <n v="94.781824634829448"/>
    <x v="0"/>
  </r>
  <r>
    <x v="1"/>
    <s v="10.01.00017"/>
    <s v="Protetico"/>
    <n v="119920"/>
    <n v="5.4279166196262137E-4"/>
    <n v="94.782367426491405"/>
    <x v="0"/>
  </r>
  <r>
    <x v="0"/>
    <s v="10.01.00003"/>
    <s v="Aluguel do Consultório"/>
    <n v="119909.86"/>
    <n v="5.4274576546952346E-4"/>
    <n v="94.782910172256877"/>
    <x v="1"/>
  </r>
  <r>
    <x v="1"/>
    <s v="10.01.00018"/>
    <s v="material de expediente "/>
    <n v="119888.42"/>
    <n v="5.4264872199693767E-4"/>
    <n v="94.78345282097888"/>
    <x v="1"/>
  </r>
  <r>
    <x v="1"/>
    <s v="10.01.00033"/>
    <s v="DESPESAS COM PLANO DE SAUDE PARA EMPREGADOS"/>
    <n v="119883.45"/>
    <n v="5.4262622637852578E-4"/>
    <n v="94.783995447205257"/>
    <x v="1"/>
  </r>
  <r>
    <x v="1"/>
    <s v="10.01.00018"/>
    <s v="Laboratório Protético"/>
    <n v="119881.8"/>
    <n v="5.4261875801426434E-4"/>
    <n v="94.784538065963275"/>
    <x v="0"/>
  </r>
  <r>
    <x v="0"/>
    <s v="10.01.00015"/>
    <s v="material em uso de tratamento de pacientes"/>
    <n v="119857.84"/>
    <n v="5.4251030831262473E-4"/>
    <n v="94.785080576271582"/>
    <x v="1"/>
  </r>
  <r>
    <x v="0"/>
    <s v="10.01.00028"/>
    <s v="Ordenados e Salários"/>
    <n v="119850.49"/>
    <n v="5.4247704014455075E-4"/>
    <n v="94.785623053311724"/>
    <x v="0"/>
  </r>
  <r>
    <x v="0"/>
    <s v="10.01.00015"/>
    <s v="Serviços Contabeis"/>
    <n v="119839.07"/>
    <n v="5.4242535001129851E-4"/>
    <n v="94.786165478661729"/>
    <x v="0"/>
  </r>
  <r>
    <x v="1"/>
    <s v="10.01.00017"/>
    <s v="Materiais Odontologicos  de uso em pacientes"/>
    <n v="119838.96"/>
    <n v="5.4242485212034771E-4"/>
    <n v="94.786707903513843"/>
    <x v="1"/>
  </r>
  <r>
    <x v="0"/>
    <s v="10.01.00019"/>
    <s v="Despesas com Rateio de Perdas ADM UNIMED"/>
    <n v="119828.22"/>
    <n v="5.4237623985842751E-4"/>
    <n v="94.787250279753707"/>
    <x v="0"/>
  </r>
  <r>
    <x v="1"/>
    <s v="10.01.00018"/>
    <s v="Vale refeição"/>
    <n v="119821.18"/>
    <n v="5.4234437483757834E-4"/>
    <n v="94.787792624128542"/>
    <x v="1"/>
  </r>
  <r>
    <x v="1"/>
    <s v="10.02.00009"/>
    <s v="INSS - CONTRIBUIÇÃO PREVIDENCIÁRIAS"/>
    <n v="119809.96"/>
    <n v="5.4229358996060034E-4"/>
    <n v="94.788334917718501"/>
    <x v="0"/>
  </r>
  <r>
    <x v="0"/>
    <s v="10.01.00019"/>
    <s v="Total de despesas"/>
    <n v="119807.86"/>
    <n v="5.4228408476972192E-4"/>
    <n v="94.788877201803274"/>
    <x v="0"/>
  </r>
  <r>
    <x v="0"/>
    <s v="10.01.00015"/>
    <s v="Serviços de Proteticos"/>
    <n v="119807"/>
    <n v="5.4228019216774333E-4"/>
    <n v="94.789419481995438"/>
    <x v="0"/>
  </r>
  <r>
    <x v="1"/>
    <s v="10.01.00015"/>
    <s v="Material Médico Aplicado"/>
    <n v="119801.95"/>
    <n v="5.4225733444682167E-4"/>
    <n v="94.789961739329883"/>
    <x v="1"/>
  </r>
  <r>
    <x v="0"/>
    <s v="10.01.00032"/>
    <s v="Serviços de Informatica"/>
    <n v="119773.04"/>
    <n v="5.4212647965239764E-4"/>
    <n v="94.790503865809541"/>
    <x v="0"/>
  </r>
  <r>
    <x v="0"/>
    <s v="10.01.00016"/>
    <s v="Pagto de Profissional liberal, sem vínculo empregatício"/>
    <n v="119770"/>
    <n v="5.4211271975703097E-4"/>
    <n v="94.791045978529297"/>
    <x v="0"/>
  </r>
  <r>
    <x v="1"/>
    <s v="10.01.00022"/>
    <s v="Serviços prestados por terceiros"/>
    <n v="119767.85"/>
    <n v="5.4210298825208426E-4"/>
    <n v="94.791588081517546"/>
    <x v="1"/>
  </r>
  <r>
    <x v="0"/>
    <s v="10.01.00015"/>
    <s v="Repasse aos Dentistas"/>
    <n v="119765.07"/>
    <n v="5.4209040518987401E-4"/>
    <n v="94.792130171922736"/>
    <x v="0"/>
  </r>
  <r>
    <x v="1"/>
    <s v="10.01.00015"/>
    <s v="material uso atendimento"/>
    <n v="119763.05"/>
    <n v="5.4208126210150535E-4"/>
    <n v="94.792672253184833"/>
    <x v="1"/>
  </r>
  <r>
    <x v="0"/>
    <s v="10.01.00016"/>
    <s v="Serviços Prestados por Pessoas Jurídicas"/>
    <n v="119762.63"/>
    <n v="5.4207936106332973E-4"/>
    <n v="94.793214332545901"/>
    <x v="0"/>
  </r>
  <r>
    <x v="0"/>
    <s v="10.01.00015"/>
    <s v="MATERIAIS DE USO PROFISISONAL"/>
    <n v="119715.44"/>
    <n v="5.4186576584545096E-4"/>
    <n v="94.79375619831174"/>
    <x v="1"/>
  </r>
  <r>
    <x v="0"/>
    <s v="10.01.00016"/>
    <s v="Material e Medicamentos"/>
    <n v="119679.21"/>
    <n v="5.4170177867139398E-4"/>
    <n v="94.794297900090413"/>
    <x v="1"/>
  </r>
  <r>
    <x v="0"/>
    <s v="10.01.00026"/>
    <s v="SERVIÇOS  ADMINISTRATIVOS"/>
    <n v="119669.37"/>
    <n v="5.4165724006270731E-4"/>
    <n v="94.794839557330477"/>
    <x v="0"/>
  </r>
  <r>
    <x v="0"/>
    <s v="10.01.00015"/>
    <s v="Material Odontologico/Proteticos"/>
    <n v="119644.21"/>
    <n v="5.4154335882342292E-4"/>
    <n v="94.795381100689298"/>
    <x v="1"/>
  </r>
  <r>
    <x v="1"/>
    <s v="10.01.00016"/>
    <s v="Material aplicado ao serviço"/>
    <n v="119642.4"/>
    <n v="5.4153516625414207E-4"/>
    <n v="94.795922635855547"/>
    <x v="1"/>
  </r>
  <r>
    <x v="1"/>
    <s v="10.01.00006"/>
    <s v="Despesas com Cursos de especialização e Congressos"/>
    <n v="119635.76"/>
    <n v="5.4150511174584127E-4"/>
    <n v="94.796464140967288"/>
    <x v="0"/>
  </r>
  <r>
    <x v="0"/>
    <s v="10.01.00019"/>
    <s v="Prestação de Serviço"/>
    <n v="119619.96"/>
    <n v="5.4143359650018585E-4"/>
    <n v="94.797005574563784"/>
    <x v="0"/>
  </r>
  <r>
    <x v="0"/>
    <s v="10.01.00016"/>
    <s v="INSS FGTS"/>
    <n v="119619.02"/>
    <n v="5.4142934179569749E-4"/>
    <n v="94.797547003905578"/>
    <x v="0"/>
  </r>
  <r>
    <x v="0"/>
    <s v="10.01.00050"/>
    <s v="ADIANTAMENTO - 13º SALÁRIO"/>
    <n v="119617.93"/>
    <n v="5.4142440814900351E-4"/>
    <n v="94.798088428313733"/>
    <x v="0"/>
  </r>
  <r>
    <x v="0"/>
    <s v="10.01.00016"/>
    <s v="Despesas com Protéticos"/>
    <n v="119608.42"/>
    <n v="5.4138136321316903E-4"/>
    <n v="94.798629809676953"/>
    <x v="0"/>
  </r>
  <r>
    <x v="0"/>
    <s v="10.01.00006"/>
    <s v="Material Utilizado no tratamento"/>
    <n v="119604.55"/>
    <n v="5.413638465042648E-4"/>
    <n v="94.799171173523462"/>
    <x v="1"/>
  </r>
  <r>
    <x v="1"/>
    <s v="10.01.00018"/>
    <s v="Despesas em Geral no mes"/>
    <n v="119589.53"/>
    <n v="5.4129586175807843E-4"/>
    <n v="94.799712469385213"/>
    <x v="0"/>
  </r>
  <r>
    <x v="0"/>
    <s v="10.01.00008"/>
    <s v="Plano de Saude"/>
    <n v="119587.89"/>
    <n v="5.4128843865663056E-4"/>
    <n v="94.800253757823867"/>
    <x v="1"/>
  </r>
  <r>
    <x v="1"/>
    <s v="10.01.00019"/>
    <s v="Despesa com Alimentação"/>
    <n v="119587.56"/>
    <n v="5.4128694498377827E-4"/>
    <n v="94.800795044768847"/>
    <x v="1"/>
  </r>
  <r>
    <x v="0"/>
    <s v="10.01.00016"/>
    <s v="13º SALARIO"/>
    <n v="119586.04"/>
    <n v="5.4128006503609499E-4"/>
    <n v="94.801336324833883"/>
    <x v="0"/>
  </r>
  <r>
    <x v="1"/>
    <s v="10.01.00016"/>
    <s v="insumos "/>
    <n v="119562.36"/>
    <n v="5.4117288269323917E-4"/>
    <n v="94.801877497716575"/>
    <x v="1"/>
  </r>
  <r>
    <x v="1"/>
    <s v="10.01.00013"/>
    <s v="4014 - Telefone do Cartório"/>
    <n v="119561.32"/>
    <n v="5.4116817536061369E-4"/>
    <n v="94.802418665891935"/>
    <x v="1"/>
  </r>
  <r>
    <x v="0"/>
    <s v="10.01.00001"/>
    <s v="4001 - Água do Cartório"/>
    <n v="119560.24"/>
    <n v="5.411632869767335E-4"/>
    <n v="94.802959829178917"/>
    <x v="1"/>
  </r>
  <r>
    <x v="1"/>
    <s v="10.01.00015"/>
    <s v="Material utilizados nos procedimentos odontológico"/>
    <n v="119560.1"/>
    <n v="5.4116265329734166E-4"/>
    <n v="94.803500991832209"/>
    <x v="1"/>
  </r>
  <r>
    <x v="1"/>
    <s v="10.01.00015"/>
    <s v="Locação de equipamentos"/>
    <n v="119552.26"/>
    <n v="5.4112716725139597E-4"/>
    <n v="94.804042118999462"/>
    <x v="0"/>
  </r>
  <r>
    <x v="1"/>
    <s v="10.01.00008"/>
    <s v="Honorários Contábeis"/>
    <n v="119550.38"/>
    <n v="5.4111865784241936E-4"/>
    <n v="94.804583237657297"/>
    <x v="0"/>
  </r>
  <r>
    <x v="0"/>
    <s v="10.01.00015"/>
    <s v="Material uso Profissional"/>
    <n v="119526.39999999999"/>
    <n v="5.4101011761515229E-4"/>
    <n v="94.805124247774913"/>
    <x v="1"/>
  </r>
  <r>
    <x v="0"/>
    <s v="10.01.00015"/>
    <s v="Produtos para Tratamentos Estéticos"/>
    <n v="119517.7"/>
    <n v="5.40970738967228E-4"/>
    <n v="94.80566521851388"/>
    <x v="1"/>
  </r>
  <r>
    <x v="0"/>
    <s v="10.01.00023"/>
    <s v="REPASSE DE TITULOS DE PROTESTO AO CREDOR "/>
    <n v="119517.12"/>
    <n v="5.4096811372403308E-4"/>
    <n v="94.806206186627605"/>
    <x v="0"/>
  </r>
  <r>
    <x v="1"/>
    <s v="10.01.00017"/>
    <s v="DESPESAS MATERIAIS CONSULTORIO"/>
    <n v="119514.78"/>
    <n v="5.4095752222562592E-4"/>
    <n v="94.806747144149824"/>
    <x v="1"/>
  </r>
  <r>
    <x v="1"/>
    <s v="10.01.00016"/>
    <s v="Serviços Terceirizados"/>
    <n v="119514.05"/>
    <n v="5.4095421804022526E-4"/>
    <n v="94.807288098367863"/>
    <x v="0"/>
  </r>
  <r>
    <x v="1"/>
    <s v="10.01.00015"/>
    <s v="Insumos para Consultório"/>
    <n v="119513.84"/>
    <n v="5.4095326752113745E-4"/>
    <n v="94.80782905163538"/>
    <x v="1"/>
  </r>
  <r>
    <x v="1"/>
    <s v="10.01.00016"/>
    <s v="prestador de serviço"/>
    <n v="119493.81"/>
    <n v="5.4086260610528437E-4"/>
    <n v="94.808369914241482"/>
    <x v="0"/>
  </r>
  <r>
    <x v="1"/>
    <s v="10.01.00018"/>
    <s v="Serviços Pagos a Terceiros"/>
    <n v="119488.59"/>
    <n v="5.4083897891652973E-4"/>
    <n v="94.808910753220403"/>
    <x v="1"/>
  </r>
  <r>
    <x v="1"/>
    <s v="10.02.00001"/>
    <s v="Materiais Médicos "/>
    <n v="119482.63"/>
    <n v="5.4081200227956109E-4"/>
    <n v="94.809451565222687"/>
    <x v="1"/>
  </r>
  <r>
    <x v="0"/>
    <s v="10.01.00016"/>
    <s v="Materiais e instrumentos"/>
    <n v="119469.27"/>
    <n v="5.4075153116044984E-4"/>
    <n v="94.809992316753849"/>
    <x v="1"/>
  </r>
  <r>
    <x v="0"/>
    <s v="10.01.00012"/>
    <s v="Material de escritório, dentais"/>
    <n v="119469.23"/>
    <n v="5.407513501091949E-4"/>
    <n v="94.810533068103965"/>
    <x v="1"/>
  </r>
  <r>
    <x v="1"/>
    <s v="10.01.00016"/>
    <s v="13 Salario"/>
    <n v="119468.24"/>
    <n v="5.4074686909063804E-4"/>
    <n v="94.811073814973057"/>
    <x v="0"/>
  </r>
  <r>
    <x v="0"/>
    <s v="10.01.00020"/>
    <s v="Material utilizado na prestação de serviços"/>
    <n v="119465.48"/>
    <n v="5.4073437655405515E-4"/>
    <n v="94.811614549349613"/>
    <x v="1"/>
  </r>
  <r>
    <x v="1"/>
    <s v="10.01.00015"/>
    <s v="Serviço de Protético"/>
    <n v="119452.75"/>
    <n v="5.4067675699220744E-4"/>
    <n v="94.812155226106611"/>
    <x v="0"/>
  </r>
  <r>
    <x v="1"/>
    <s v="10.01.00012"/>
    <s v="Custos dos Serviços Prestados"/>
    <n v="119439.6"/>
    <n v="5.40617236392184E-4"/>
    <n v="94.812695843343008"/>
    <x v="0"/>
  </r>
  <r>
    <x v="1"/>
    <s v="10.01.00027"/>
    <s v="SERVIÇOS PROFISSIONAIS (MANUTENÇÃO)"/>
    <n v="119434.98"/>
    <n v="5.4059632497225176E-4"/>
    <n v="94.813236439667975"/>
    <x v="1"/>
  </r>
  <r>
    <x v="0"/>
    <s v="10.01.00020"/>
    <s v="empresa alinhadores, Laboratório próteses / ortodontia / odontologia"/>
    <n v="119424.09"/>
    <n v="5.4054703376812594E-4"/>
    <n v="94.81377698670174"/>
    <x v="0"/>
  </r>
  <r>
    <x v="1"/>
    <s v="10.01.00005"/>
    <s v="Compra de Material Odontologico"/>
    <n v="119417.16"/>
    <n v="5.4051566663822768E-4"/>
    <n v="94.814317502368382"/>
    <x v="1"/>
  </r>
  <r>
    <x v="0"/>
    <s v="10.01.00016"/>
    <s v="Ordenados"/>
    <n v="119416.33"/>
    <n v="5.4051190982469012E-4"/>
    <n v="94.814858014278201"/>
    <x v="0"/>
  </r>
  <r>
    <x v="0"/>
    <s v="10.01.00018"/>
    <s v="Outros Administrativos"/>
    <n v="119411.62"/>
    <n v="5.4049059103943454E-4"/>
    <n v="94.815398504869236"/>
    <x v="0"/>
  </r>
  <r>
    <x v="0"/>
    <s v="10.01.00016"/>
    <s v="DESPESAS MATERIAIS ODONTOLOGICOS"/>
    <n v="119411.06"/>
    <n v="5.4048805632186698E-4"/>
    <n v="94.815938992925552"/>
    <x v="1"/>
  </r>
  <r>
    <x v="0"/>
    <s v="10.01.00015"/>
    <s v="Despesas gerais do cartório autorizadas pelo foro"/>
    <n v="119408.53"/>
    <n v="5.4047660482999936E-4"/>
    <n v="94.816479469530378"/>
    <x v="0"/>
  </r>
  <r>
    <x v="1"/>
    <s v="10.01.00015"/>
    <s v="Material para prestação de serviços Odontológicos"/>
    <n v="119394.82"/>
    <n v="5.4041454951240847E-4"/>
    <n v="94.817019884079897"/>
    <x v="1"/>
  </r>
  <r>
    <x v="0"/>
    <s v="10.01.00018"/>
    <s v="REPASSES LEGAIS - PARTE DO TRIBUNAL DE JUSTIÇA"/>
    <n v="119385.91"/>
    <n v="5.4037422034539638E-4"/>
    <n v="94.817560258300247"/>
    <x v="0"/>
  </r>
  <r>
    <x v="1"/>
    <s v="10.01.00011"/>
    <s v="Material de consumo do consultório"/>
    <n v="119378.61"/>
    <n v="5.40341178491391E-4"/>
    <n v="94.81810059947874"/>
    <x v="1"/>
  </r>
  <r>
    <x v="0"/>
    <s v="10.01.00015"/>
    <s v="Material de Uso/Consumo utilizado na Atividade Profissional"/>
    <n v="119364.76"/>
    <n v="5.4027848949440805E-4"/>
    <n v="94.818640877968235"/>
    <x v="1"/>
  </r>
  <r>
    <x v="1"/>
    <s v="10.01.00015"/>
    <s v="Serviços Terceiros sem Vínculo Empregatício"/>
    <n v="119334"/>
    <n v="5.4013926107944845E-4"/>
    <n v="94.819181017229312"/>
    <x v="1"/>
  </r>
  <r>
    <x v="0"/>
    <s v="10.01.00028"/>
    <s v="Repasses Legais - Ministério Público"/>
    <n v="119311.09"/>
    <n v="5.4003556397324789E-4"/>
    <n v="94.819721052793284"/>
    <x v="0"/>
  </r>
  <r>
    <x v="1"/>
    <s v="10.01.00008"/>
    <s v="Impostos e taxas"/>
    <n v="119304.21"/>
    <n v="5.4000442315741814E-4"/>
    <n v="94.820261057216442"/>
    <x v="0"/>
  </r>
  <r>
    <x v="1"/>
    <s v="10.01.00016"/>
    <s v="Materiais odontologicos"/>
    <n v="119264.99"/>
    <n v="5.3982690240206321E-4"/>
    <n v="94.820800884118839"/>
    <x v="1"/>
  </r>
  <r>
    <x v="0"/>
    <s v="10.01.00019"/>
    <s v="Taxas pagas pelo contribuinte destinadas ao consultório"/>
    <n v="119264.84"/>
    <n v="5.3982622345985758E-4"/>
    <n v="94.821340710342298"/>
    <x v="0"/>
  </r>
  <r>
    <x v="0"/>
    <s v="10.01.00015"/>
    <s v="Material Odontológico  a ser Aplicado"/>
    <n v="119263.56"/>
    <n v="5.3982042981970326E-4"/>
    <n v="94.82188053077212"/>
    <x v="1"/>
  </r>
  <r>
    <x v="1"/>
    <s v="10.01.00025"/>
    <s v="Material aplicado no serviço"/>
    <n v="119259.71"/>
    <n v="5.3980300363642639E-4"/>
    <n v="94.822420333775753"/>
    <x v="1"/>
  </r>
  <r>
    <x v="0"/>
    <s v="10.01.00050"/>
    <s v="Assessoria e consultoria jurídicas para a prestação do serviço extrajudicial"/>
    <n v="119259.28"/>
    <n v="5.3980105733543698E-4"/>
    <n v="94.822960134833082"/>
    <x v="0"/>
  </r>
  <r>
    <x v="0"/>
    <s v="10.01.00036"/>
    <s v="TJSP (Valores de repasse)"/>
    <n v="119242.02"/>
    <n v="5.3972293371898046E-4"/>
    <n v="94.823499857766805"/>
    <x v="0"/>
  </r>
  <r>
    <x v="0"/>
    <s v="10.01.00017"/>
    <s v="Despesas com propaganda da atividade profissional"/>
    <n v="119239.26"/>
    <n v="5.3971044118239758E-4"/>
    <n v="94.824039568207994"/>
    <x v="0"/>
  </r>
  <r>
    <x v="1"/>
    <s v="10.01.00027"/>
    <s v="Repasses Legais - Imposto Municipal"/>
    <n v="119220.95"/>
    <n v="5.3962756497050179E-4"/>
    <n v="94.824579195772969"/>
    <x v="0"/>
  </r>
  <r>
    <x v="1"/>
    <s v="10.01.00016"/>
    <s v="Material de Uso e Consumo na Atividade"/>
    <n v="119184.73"/>
    <n v="5.394636230592586E-4"/>
    <n v="94.825118659396026"/>
    <x v="1"/>
  </r>
  <r>
    <x v="0"/>
    <s v="10.01.00015"/>
    <s v="Medicamentos "/>
    <n v="119155.83"/>
    <n v="5.3933281352764825E-4"/>
    <n v="94.825657992209557"/>
    <x v="0"/>
  </r>
  <r>
    <x v="0"/>
    <s v="10.01.00015"/>
    <s v="Material Médico e Técnico"/>
    <n v="119146.17"/>
    <n v="5.3928908964960814E-4"/>
    <n v="94.826197281299201"/>
    <x v="1"/>
  </r>
  <r>
    <x v="1"/>
    <s v="10.01.00015"/>
    <s v="Produtos para aplicação do serviço"/>
    <n v="119120.44"/>
    <n v="5.3917262842994261E-4"/>
    <n v="94.826736453927637"/>
    <x v="1"/>
  </r>
  <r>
    <x v="0"/>
    <s v="10.01.00014"/>
    <s v="Telefone e internet do cartório"/>
    <n v="119116.52"/>
    <n v="5.3915488540696988E-4"/>
    <n v="94.827275608813039"/>
    <x v="1"/>
  </r>
  <r>
    <x v="0"/>
    <s v="10.01.00017"/>
    <s v="Pagamento de salario"/>
    <n v="119116.19"/>
    <n v="5.3915339173411759E-4"/>
    <n v="94.827814762204767"/>
    <x v="0"/>
  </r>
  <r>
    <x v="1"/>
    <s v="10.01.00015"/>
    <s v="Compras de material de uso e consumo no mês"/>
    <n v="119093.58"/>
    <n v="5.3905105251232828E-4"/>
    <n v="94.82835381325728"/>
    <x v="1"/>
  </r>
  <r>
    <x v="0"/>
    <s v="10.01.00016"/>
    <s v="Serviço P.J"/>
    <n v="119082.19"/>
    <n v="5.3899949816751708E-4"/>
    <n v="94.828892812755441"/>
    <x v="0"/>
  </r>
  <r>
    <x v="1"/>
    <s v="10.01.00017"/>
    <s v="Desepsas Com Medicamentos  "/>
    <n v="119064.63"/>
    <n v="5.3892001666664931E-4"/>
    <n v="94.829431732772107"/>
    <x v="0"/>
  </r>
  <r>
    <x v="0"/>
    <s v="10.01.00012"/>
    <s v="Material de escritório / Despesas operacionais cartório"/>
    <n v="119046.51"/>
    <n v="5.3883800044821398E-4"/>
    <n v="94.829970570772559"/>
    <x v="1"/>
  </r>
  <r>
    <x v="0"/>
    <s v="10.01.00018"/>
    <s v="PROTETICO"/>
    <n v="119039.8"/>
    <n v="5.3880762910021721E-4"/>
    <n v="94.830509378401658"/>
    <x v="0"/>
  </r>
  <r>
    <x v="0"/>
    <s v="10.01.00012"/>
    <s v="OUTROS SERVIÇOS DE TERCEIROS"/>
    <n v="119000"/>
    <n v="5.3862748310166725E-4"/>
    <n v="94.831048005884753"/>
    <x v="1"/>
  </r>
  <r>
    <x v="0"/>
    <s v="10.01.00019"/>
    <s v="Material Utilizado na Prestação de Serviço"/>
    <n v="118981.07"/>
    <n v="5.3854180059532183E-4"/>
    <n v="94.831586547685347"/>
    <x v="1"/>
  </r>
  <r>
    <x v="0"/>
    <s v="10.01.00043"/>
    <s v="Repasse de Intimação"/>
    <n v="118938.13"/>
    <n v="5.3834744207326808E-4"/>
    <n v="94.832124895127421"/>
    <x v="0"/>
  </r>
  <r>
    <x v="1"/>
    <s v="10.01.00015"/>
    <s v="Cursos e treinamentos"/>
    <n v="118925.03"/>
    <n v="5.3828814778731314E-4"/>
    <n v="94.832663183275216"/>
    <x v="0"/>
  </r>
  <r>
    <x v="1"/>
    <s v="10.01.00026"/>
    <s v="VALE REFEIÇÃO; CESTA BÁSICA; VALE ALIMENTAÇÃO"/>
    <n v="118923.33"/>
    <n v="5.382804531089832E-4"/>
    <n v="94.833201463728329"/>
    <x v="1"/>
  </r>
  <r>
    <x v="0"/>
    <s v="10.01.00015"/>
    <s v="Material utilizado na prestaçao de serviços"/>
    <n v="118921.89"/>
    <n v="5.3827393526380946E-4"/>
    <n v="94.833739737663592"/>
    <x v="1"/>
  </r>
  <r>
    <x v="0"/>
    <s v="10.01.00002"/>
    <s v="Aluguel/Cond./IPTU do /consultório"/>
    <n v="118915.71"/>
    <n v="5.3824596284493922E-4"/>
    <n v="94.834277983626436"/>
    <x v="1"/>
  </r>
  <r>
    <x v="1"/>
    <s v="10.01.00016"/>
    <s v="Insumos injetáveis (botox, preenchedor...)"/>
    <n v="118905.9"/>
    <n v="5.3820156002469359E-4"/>
    <n v="94.834816185186455"/>
    <x v="1"/>
  </r>
  <r>
    <x v="1"/>
    <s v="10.01.00016"/>
    <s v="INSS a recolher"/>
    <n v="118891.84"/>
    <n v="5.3813792050862294E-4"/>
    <n v="94.835354323106969"/>
    <x v="0"/>
  </r>
  <r>
    <x v="1"/>
    <s v="10.01.00016"/>
    <s v="Funjecc 1071/90"/>
    <n v="118888.76"/>
    <n v="5.3812397956200144E-4"/>
    <n v="94.835892447086536"/>
    <x v="0"/>
  </r>
  <r>
    <x v="0"/>
    <s v="10.01.00045"/>
    <s v="Serviços Gestão Documental"/>
    <n v="118881.34"/>
    <n v="5.3809039455423159E-4"/>
    <n v="94.836430537481093"/>
    <x v="0"/>
  </r>
  <r>
    <x v="0"/>
    <s v="10.01.00015"/>
    <s v="Materiais para o Consultório "/>
    <n v="118872.81"/>
    <n v="5.380517853741404E-4"/>
    <n v="94.836968589266462"/>
    <x v="1"/>
  </r>
  <r>
    <x v="0"/>
    <s v="10.01.00016"/>
    <s v="Salarios"/>
    <n v="118870.31"/>
    <n v="5.3804046967071383E-4"/>
    <n v="94.837506629736126"/>
    <x v="0"/>
  </r>
  <r>
    <x v="0"/>
    <s v="10.01.00018"/>
    <s v="Materiais Odontologicos"/>
    <n v="118869.77"/>
    <n v="5.3803802547877373E-4"/>
    <n v="94.838044667761608"/>
    <x v="1"/>
  </r>
  <r>
    <x v="1"/>
    <s v="10.01.00016"/>
    <s v="despesas c/materiais de consumo da profissão"/>
    <n v="118854.04"/>
    <n v="5.3796682707281417E-4"/>
    <n v="94.838582634588676"/>
    <x v="1"/>
  </r>
  <r>
    <x v="1"/>
    <s v="10.01.00020"/>
    <s v="Honorários profissionais "/>
    <n v="118853.85"/>
    <n v="5.3796596707935372E-4"/>
    <n v="94.839120600555759"/>
    <x v="0"/>
  </r>
  <r>
    <x v="1"/>
    <s v="10.01.00013"/>
    <s v="Salários e encargos dos funcionários do consultório"/>
    <n v="118839.85"/>
    <n v="5.3790259914016536E-4"/>
    <n v="94.839658503154894"/>
    <x v="0"/>
  </r>
  <r>
    <x v="0"/>
    <s v="10.01.00042"/>
    <s v="Vale alimentação"/>
    <n v="118814.96"/>
    <n v="5.3778993999685108E-4"/>
    <n v="94.840196293094891"/>
    <x v="1"/>
  </r>
  <r>
    <x v="0"/>
    <s v="10.01.00027"/>
    <s v="SCRIBE INFORMATICA"/>
    <n v="118812.1"/>
    <n v="5.3777699483213107E-4"/>
    <n v="94.840734070089724"/>
    <x v="0"/>
  </r>
  <r>
    <x v="0"/>
    <s v="10.01.00015"/>
    <s v="Total Despesas Dedutíveis conf. Livro Caixa Cartório"/>
    <n v="118780.02"/>
    <n v="5.3763179172576221E-4"/>
    <n v="94.841271701881453"/>
    <x v="0"/>
  </r>
  <r>
    <x v="1"/>
    <s v="10.01.00015"/>
    <s v="Prestador de Serviços- Terceiros"/>
    <n v="118754"/>
    <n v="5.3751401788449912E-4"/>
    <n v="94.841809215899332"/>
    <x v="1"/>
  </r>
  <r>
    <x v="1"/>
    <s v="10.01.00018"/>
    <s v="Honorários Contábeis "/>
    <n v="118749.18"/>
    <n v="5.3749220120829274E-4"/>
    <n v="94.842346708100536"/>
    <x v="0"/>
  </r>
  <r>
    <x v="1"/>
    <s v="10.01.00020"/>
    <s v="Funajuris"/>
    <n v="118748.9"/>
    <n v="5.3749093384950896E-4"/>
    <n v="94.842884199034387"/>
    <x v="0"/>
  </r>
  <r>
    <x v="1"/>
    <s v="10.01.00015"/>
    <s v="Despesas relacionadas a atividades médicas"/>
    <n v="118732.98"/>
    <n v="5.3741887545008906E-4"/>
    <n v="94.84342161790984"/>
    <x v="0"/>
  </r>
  <r>
    <x v="0"/>
    <s v="10.01.00015"/>
    <s v="Material Para Atendimento "/>
    <n v="118723.51"/>
    <n v="5.373760115655094E-4"/>
    <n v="94.843958993921404"/>
    <x v="1"/>
  </r>
  <r>
    <x v="0"/>
    <s v="10.01.00016"/>
    <s v="SERVIÇO TOMADO"/>
    <n v="118722.64"/>
    <n v="5.3737207370071702E-4"/>
    <n v="94.844496365995099"/>
    <x v="0"/>
  </r>
  <r>
    <x v="1"/>
    <s v="10.01.00020"/>
    <s v="DEPESAS DIVERSAS"/>
    <n v="118708.62"/>
    <n v="5.3730861523590119E-4"/>
    <n v="94.845033674610335"/>
    <x v="0"/>
  </r>
  <r>
    <x v="0"/>
    <s v="10.01.00006"/>
    <s v="Certidões e Emolumentos pagos a terceiros"/>
    <n v="118707.43"/>
    <n v="5.3730322896107009E-4"/>
    <n v="94.845570977839301"/>
    <x v="0"/>
  </r>
  <r>
    <x v="0"/>
    <s v="10.01.00016"/>
    <s v="Sistemas/ Internet"/>
    <n v="118702.15"/>
    <n v="5.3727933019543327E-4"/>
    <n v="94.84610825716949"/>
    <x v="0"/>
  </r>
  <r>
    <x v="1"/>
    <s v="10.01.00020"/>
    <s v="material odontológico"/>
    <n v="118682.47"/>
    <n v="5.3719025297805994E-4"/>
    <n v="94.846645447422475"/>
    <x v="1"/>
  </r>
  <r>
    <x v="1"/>
    <s v="10.01.00015"/>
    <s v="MATERIAL DIRETO"/>
    <n v="118672.94"/>
    <n v="5.371471175165981E-4"/>
    <n v="94.847182594539987"/>
    <x v="1"/>
  </r>
  <r>
    <x v="0"/>
    <s v="10.01.00015"/>
    <s v="Material Paciente Dental"/>
    <n v="118670"/>
    <n v="5.3713381024936844E-4"/>
    <n v="94.847719728350242"/>
    <x v="1"/>
  </r>
  <r>
    <x v="0"/>
    <s v="10.01.00015"/>
    <s v="Serviços tomados de terceiros sem vínculo empregatício."/>
    <n v="118642.5"/>
    <n v="5.3700933751167689E-4"/>
    <n v="94.848256737687748"/>
    <x v="1"/>
  </r>
  <r>
    <x v="1"/>
    <s v="10.01.00016"/>
    <s v="MATERIAL HOSPITALAR/MATERIAL DE CONSUMO"/>
    <n v="118640.32000000001"/>
    <n v="5.3699947021828903E-4"/>
    <n v="94.848793737157962"/>
    <x v="1"/>
  </r>
  <r>
    <x v="1"/>
    <s v="10.01.00017"/>
    <s v="Serviços de Contabilidade"/>
    <n v="118635.13"/>
    <n v="5.3697597881797565E-4"/>
    <n v="94.84933071313678"/>
    <x v="0"/>
  </r>
  <r>
    <x v="0"/>
    <s v="10.02.00001"/>
    <s v="Salários e Ordenados"/>
    <n v="118632.28"/>
    <n v="5.3696307891606943E-4"/>
    <n v="94.849867676215695"/>
    <x v="0"/>
  </r>
  <r>
    <x v="1"/>
    <s v="10.01.00018"/>
    <s v="LABORATORIO DE PROTESE"/>
    <n v="118625.5"/>
    <n v="5.3693239072837668E-4"/>
    <n v="94.850404608606425"/>
    <x v="0"/>
  </r>
  <r>
    <x v="1"/>
    <s v="10.01.00002"/>
    <s v="RATEIO"/>
    <n v="118625.3"/>
    <n v="5.3693148547210266E-4"/>
    <n v="94.850941540091895"/>
    <x v="0"/>
  </r>
  <r>
    <x v="0"/>
    <s v="10.01.00002"/>
    <s v="Material de consumo"/>
    <n v="118623.56"/>
    <n v="5.3692360974251778E-4"/>
    <n v="94.851478463701639"/>
    <x v="1"/>
  </r>
  <r>
    <x v="0"/>
    <s v="10.01.00017"/>
    <s v="Gastos com protéticos"/>
    <n v="118621.66"/>
    <n v="5.369150098079136E-4"/>
    <n v="94.852015378711442"/>
    <x v="0"/>
  </r>
  <r>
    <x v="1"/>
    <s v="10.01.00015"/>
    <s v="Material cirúrgico / estético "/>
    <n v="118608.21"/>
    <n v="5.3685413132347902E-4"/>
    <n v="94.852552232842768"/>
    <x v="1"/>
  </r>
  <r>
    <x v="0"/>
    <s v="10.01.00029"/>
    <s v="Décimo terceiro salário empregados"/>
    <n v="118581.04"/>
    <n v="5.3673115225863965E-4"/>
    <n v="94.85308896399502"/>
    <x v="0"/>
  </r>
  <r>
    <x v="0"/>
    <s v="10.01.00036"/>
    <s v="Serviços de Terceiros"/>
    <n v="118560.68"/>
    <n v="5.3663899716993428E-4"/>
    <n v="94.853625602992196"/>
    <x v="1"/>
  </r>
  <r>
    <x v="1"/>
    <s v="10.01.00002"/>
    <s v="Material Odontológico"/>
    <n v="118559.46"/>
    <n v="5.3663347510666214E-4"/>
    <n v="94.854162236467303"/>
    <x v="1"/>
  </r>
  <r>
    <x v="1"/>
    <s v="10.01.00019"/>
    <s v="Material p/proc.Odontológicos "/>
    <n v="118548.38"/>
    <n v="5.3658332390907587E-4"/>
    <n v="94.85469881979121"/>
    <x v="1"/>
  </r>
  <r>
    <x v="0"/>
    <s v="10.01.00018"/>
    <s v="Material de consumo - Produtos Odontológicos"/>
    <n v="118523.91"/>
    <n v="5.3647256580393731E-4"/>
    <n v="94.855235292357008"/>
    <x v="1"/>
  </r>
  <r>
    <x v="0"/>
    <s v="10.01.00026"/>
    <s v="REMUNERAÇÃO PAGA A TERCEIROS SEM VINCULO EMPREGATÍCIO"/>
    <n v="118515.91"/>
    <n v="5.3643635555297242E-4"/>
    <n v="94.855771728712568"/>
    <x v="1"/>
  </r>
  <r>
    <x v="0"/>
    <s v="10.01.00015"/>
    <s v="Material utilizado nos procedimentos odontológicos"/>
    <n v="118514.92"/>
    <n v="5.3643187453441545E-4"/>
    <n v="94.856308160587105"/>
    <x v="1"/>
  </r>
  <r>
    <x v="0"/>
    <s v="10.01.00039"/>
    <s v="serviços de informática"/>
    <n v="118514.02"/>
    <n v="5.3642780088118192E-4"/>
    <n v="94.856844588387986"/>
    <x v="0"/>
  </r>
  <r>
    <x v="0"/>
    <s v="10.02.00012"/>
    <s v="Salário"/>
    <n v="118510.94"/>
    <n v="5.3641385993456053E-4"/>
    <n v="94.857381002247919"/>
    <x v="0"/>
  </r>
  <r>
    <x v="0"/>
    <s v="10.01.00050"/>
    <s v="ASSESSORIA E CONSULTORIA JURÍDICAS PARA A PRESTAÇÃO DO SERVIÇO EXTRAJUDICIAL"/>
    <n v="118482.01"/>
    <n v="5.3628291461450903E-4"/>
    <n v="94.857917285162529"/>
    <x v="0"/>
  </r>
  <r>
    <x v="0"/>
    <s v="10.01.00014"/>
    <s v="Telefone e internet do consultório"/>
    <n v="118470.49"/>
    <n v="5.3623077185311967E-4"/>
    <n v="94.858453515934386"/>
    <x v="1"/>
  </r>
  <r>
    <x v="0"/>
    <s v="10.01.00015"/>
    <s v="COMPRA DE MATERIAL ODONTOLOGICO PARA USO NA ATIVIDADE"/>
    <n v="118467.78"/>
    <n v="5.3621850563060529E-4"/>
    <n v="94.858989734440016"/>
    <x v="1"/>
  </r>
  <r>
    <x v="0"/>
    <s v="10.01.00015"/>
    <s v="Material/instrumental de consultório"/>
    <n v="118462.26"/>
    <n v="5.3619352055743962E-4"/>
    <n v="94.859525927960576"/>
    <x v="1"/>
  </r>
  <r>
    <x v="1"/>
    <s v="10.01.00021"/>
    <s v="Manutenção de Equipamentos e Sistemas "/>
    <n v="118459.95"/>
    <n v="5.361830648474735E-4"/>
    <n v="94.860062111025428"/>
    <x v="1"/>
  </r>
  <r>
    <x v="1"/>
    <s v="10.01.00015"/>
    <s v="LOCAÇÃO DE SOFTWARE - ESCRIBA - USO DE LICENÇAS DO SISTEMAS"/>
    <n v="118448.96000000001"/>
    <n v="5.3613332101521067E-4"/>
    <n v="94.860598244346448"/>
    <x v="0"/>
  </r>
  <r>
    <x v="0"/>
    <s v="10.01.00015"/>
    <s v="Serviços de terceiros/despesas com laboratórios"/>
    <n v="118438.6"/>
    <n v="5.3608642874021116E-4"/>
    <n v="94.861134330775187"/>
    <x v="1"/>
  </r>
  <r>
    <x v="0"/>
    <s v="10.01.00008"/>
    <s v="Medicamentos "/>
    <n v="118436.41"/>
    <n v="5.3607651618400951E-4"/>
    <n v="94.861670407291371"/>
    <x v="0"/>
  </r>
  <r>
    <x v="1"/>
    <s v="10.01.00019"/>
    <s v="RECOMPE"/>
    <n v="118403.9"/>
    <n v="5.3592936677665124E-4"/>
    <n v="94.862206336658147"/>
    <x v="0"/>
  </r>
  <r>
    <x v="0"/>
    <s v="10.01.00016"/>
    <s v="Serviços de Prótese Dentária."/>
    <n v="118400.66"/>
    <n v="5.3591470162501055E-4"/>
    <n v="94.862742251359776"/>
    <x v="0"/>
  </r>
  <r>
    <x v="1"/>
    <s v="10.01.00002"/>
    <s v="ALUGUEIS DE IMOVEIS"/>
    <n v="118392"/>
    <n v="5.3587550402834109E-4"/>
    <n v="94.863278126863804"/>
    <x v="0"/>
  </r>
  <r>
    <x v="0"/>
    <s v="11.01.00020"/>
    <s v="Outras Despesas"/>
    <n v="118390"/>
    <n v="5.358664514655999E-4"/>
    <n v="94.863813993315276"/>
    <x v="0"/>
  </r>
  <r>
    <x v="0"/>
    <s v="10.01.00015"/>
    <s v="Insumos médicos para uso ambulatorial"/>
    <n v="118366.66"/>
    <n v="5.3576080805841004E-4"/>
    <n v="94.864349754123339"/>
    <x v="1"/>
  </r>
  <r>
    <x v="0"/>
    <s v="10.01.00028"/>
    <s v="Locação de Maquinas e Equipamentos"/>
    <n v="118361.81"/>
    <n v="5.3573885559376263E-4"/>
    <n v="94.864885492978928"/>
    <x v="0"/>
  </r>
  <r>
    <x v="1"/>
    <s v="10.01.00013"/>
    <s v="Material de uso e consumo na atividade"/>
    <n v="118360.29"/>
    <n v="5.3573197564607924E-4"/>
    <n v="94.865421224954574"/>
    <x v="1"/>
  </r>
  <r>
    <x v="1"/>
    <s v="10.01.00024"/>
    <s v="Remuneração paga a terceiros sem vínculo empregatício"/>
    <n v="118350.35"/>
    <n v="5.3568698440925556E-4"/>
    <n v="94.86595691193898"/>
    <x v="1"/>
  </r>
  <r>
    <x v="1"/>
    <s v="10.01.00016"/>
    <s v="Aquisições de Selos"/>
    <n v="118341.37"/>
    <n v="5.3564633840254749E-4"/>
    <n v="94.866492558277386"/>
    <x v="0"/>
  </r>
  <r>
    <x v="1"/>
    <s v="10.01.00015"/>
    <s v="Salários e Ordenados "/>
    <n v="118338.01"/>
    <n v="5.3563113009714232E-4"/>
    <n v="94.867028189407478"/>
    <x v="0"/>
  </r>
  <r>
    <x v="1"/>
    <s v="10.01.00015"/>
    <s v="Fadep"/>
    <n v="118334.31"/>
    <n v="5.3561438285607097E-4"/>
    <n v="94.867563803790333"/>
    <x v="0"/>
  </r>
  <r>
    <x v="0"/>
    <s v="10.01.00015"/>
    <s v="Medicamentos, produtos de uso veterinario"/>
    <n v="118320.8"/>
    <n v="5.355532327947542E-4"/>
    <n v="94.868099357023127"/>
    <x v="1"/>
  </r>
  <r>
    <x v="0"/>
    <s v="10.01.00015"/>
    <s v="Rateio de Perdas - Unimed - Rio (CNPJ: 42.163.881/0001-01"/>
    <n v="118318.14"/>
    <n v="5.3554119288630843E-4"/>
    <n v="94.868634898216015"/>
    <x v="0"/>
  </r>
  <r>
    <x v="1"/>
    <s v="10.01.00013"/>
    <s v="Salário dos Funcionários"/>
    <n v="118298.23"/>
    <n v="5.3545107462421972E-4"/>
    <n v="94.869170349290641"/>
    <x v="0"/>
  </r>
  <r>
    <x v="0"/>
    <s v="10.01.00030"/>
    <s v="4031 - Despesas com Estagiários"/>
    <n v="118296.95"/>
    <n v="5.354452809840654E-4"/>
    <n v="94.86970579457163"/>
    <x v="0"/>
  </r>
  <r>
    <x v="1"/>
    <s v="10.01.00015"/>
    <s v="Laboratório de Prótese Odontológica SIRO Ltda CNPJ 50379270000123"/>
    <n v="118274.69"/>
    <n v="5.3534452596075573E-4"/>
    <n v="94.870241139097587"/>
    <x v="0"/>
  </r>
  <r>
    <x v="0"/>
    <s v="10.01.00015"/>
    <s v="Mateial aplicado nos serviços"/>
    <n v="118274.59"/>
    <n v="5.3534407333261872E-4"/>
    <n v="94.870776483170914"/>
    <x v="0"/>
  </r>
  <r>
    <x v="1"/>
    <s v="10.01.00016"/>
    <s v="Serviços prestados por terceiro"/>
    <n v="118258.29"/>
    <n v="5.3527029494627781E-4"/>
    <n v="94.871311753465861"/>
    <x v="1"/>
  </r>
  <r>
    <x v="1"/>
    <s v="10.02.00003"/>
    <s v="DESPESAS DIVERSAS"/>
    <n v="118254.31"/>
    <n v="5.3525228034642289E-4"/>
    <n v="94.871847005746204"/>
    <x v="0"/>
  </r>
  <r>
    <x v="0"/>
    <s v="10.01.00015"/>
    <s v="MATERIAL DE USO ODONTOLOGICO"/>
    <n v="118250.22"/>
    <n v="5.3523376785561717E-4"/>
    <n v="94.872382239514053"/>
    <x v="1"/>
  </r>
  <r>
    <x v="0"/>
    <s v="10.06.00004"/>
    <s v="Diligência paga ao juiz de paz (cerimônia de casamento civil)"/>
    <n v="118247.84"/>
    <n v="5.3522299530595508E-4"/>
    <n v="94.872917462509363"/>
    <x v="0"/>
  </r>
  <r>
    <x v="0"/>
    <s v="10.01.00015"/>
    <s v="Materiais de Consumo na atividade"/>
    <n v="118246.06"/>
    <n v="5.3521493852511537E-4"/>
    <n v="94.873452677447887"/>
    <x v="1"/>
  </r>
  <r>
    <x v="0"/>
    <s v="10.02.00003"/>
    <s v="Material de Expediente"/>
    <n v="118204.82"/>
    <n v="5.3502827468139178E-4"/>
    <n v="94.87398770572257"/>
    <x v="1"/>
  </r>
  <r>
    <x v="0"/>
    <s v="10.01.00015"/>
    <s v="Material de consumo utilizadas no tratamento"/>
    <n v="118179.74"/>
    <n v="5.3491475554461715E-4"/>
    <n v="94.874522620478118"/>
    <x v="1"/>
  </r>
  <r>
    <x v="0"/>
    <s v="10.01.00016"/>
    <s v="Despesa Administrativa"/>
    <n v="118148.23"/>
    <n v="5.3477213241862932E-4"/>
    <n v="94.875057392610543"/>
    <x v="0"/>
  </r>
  <r>
    <x v="0"/>
    <s v="10.01.00044"/>
    <s v="Serviços de Terceiros"/>
    <n v="118134.45"/>
    <n v="5.3470976026134256E-4"/>
    <n v="94.875592102370803"/>
    <x v="1"/>
  </r>
  <r>
    <x v="1"/>
    <s v="10.01.00015"/>
    <s v="Impostos Retidos"/>
    <n v="118093.84"/>
    <n v="5.3452594797488229E-4"/>
    <n v="94.876126628318772"/>
    <x v="0"/>
  </r>
  <r>
    <x v="0"/>
    <s v="10.01.00039"/>
    <s v="Anúncios, Editais e Publicações"/>
    <n v="118078.41"/>
    <n v="5.3445610745333398E-4"/>
    <n v="94.876661084426232"/>
    <x v="0"/>
  </r>
  <r>
    <x v="0"/>
    <s v="10.01.00015"/>
    <s v="Material de Uso e Consumo Odontológico"/>
    <n v="118073.09"/>
    <n v="5.3443202763644234E-4"/>
    <n v="94.877195516453867"/>
    <x v="1"/>
  </r>
  <r>
    <x v="0"/>
    <s v="10.01.00020"/>
    <s v="Aluguel Poupatempo"/>
    <n v="118068.37"/>
    <n v="5.3441066358837308E-4"/>
    <n v="94.877729927117457"/>
    <x v="1"/>
  </r>
  <r>
    <x v="1"/>
    <s v="10.01.00033"/>
    <s v="Despesas operacionais consultório"/>
    <n v="118054.43"/>
    <n v="5.3434756722606691E-4"/>
    <n v="94.878264274684682"/>
    <x v="0"/>
  </r>
  <r>
    <x v="1"/>
    <s v="10.01.00018"/>
    <s v="Fumorpge"/>
    <n v="118010.74"/>
    <n v="5.3414981399298525E-4"/>
    <n v="94.878798424498669"/>
    <x v="0"/>
  </r>
  <r>
    <x v="1"/>
    <s v="11.01.00021"/>
    <s v="AQUISIÇÃO DE MOBILIÁRIO, COMPUTADORES, EQUIPAMENTOS"/>
    <n v="118010.16"/>
    <n v="5.3414718874979033E-4"/>
    <n v="94.879332571687414"/>
    <x v="1"/>
  </r>
  <r>
    <x v="0"/>
    <s v="10.01.00037"/>
    <s v="Luz / Agua / Gas"/>
    <n v="117996.73"/>
    <n v="5.3408640079098311E-4"/>
    <n v="94.879866658088204"/>
    <x v="0"/>
  </r>
  <r>
    <x v="1"/>
    <s v="10.01.00038"/>
    <s v="FGTS"/>
    <n v="117995.46"/>
    <n v="5.3408065241364246E-4"/>
    <n v="94.880400738740619"/>
    <x v="0"/>
  </r>
  <r>
    <x v="1"/>
    <s v="10.01.00013"/>
    <s v="Material de uso e consumo utilizado nos pacientes"/>
    <n v="117972.46"/>
    <n v="5.3397654794211857E-4"/>
    <n v="94.880934715288561"/>
    <x v="1"/>
  </r>
  <r>
    <x v="0"/>
    <s v="10.01.00012"/>
    <s v="Material de uso diário"/>
    <n v="117969.60000000001"/>
    <n v="5.3396360277739878E-4"/>
    <n v="94.881468678891338"/>
    <x v="1"/>
  </r>
  <r>
    <x v="1"/>
    <s v="10.01.00016"/>
    <s v="Materiais para Consultorio"/>
    <n v="117954.82"/>
    <n v="5.3389670433874126E-4"/>
    <n v="94.882002575595678"/>
    <x v="1"/>
  </r>
  <r>
    <x v="1"/>
    <s v="10.01.00015"/>
    <s v="Manutenção de Equipamentos"/>
    <n v="117950.99"/>
    <n v="5.3387936868109175E-4"/>
    <n v="94.882536454964352"/>
    <x v="1"/>
  </r>
  <r>
    <x v="1"/>
    <s v="10.01.00015"/>
    <s v="DESPESAS DO CONSULTORIO "/>
    <n v="117941.14"/>
    <n v="5.338347848095914E-4"/>
    <n v="94.883070289749156"/>
    <x v="0"/>
  </r>
  <r>
    <x v="1"/>
    <s v="10.01.00018"/>
    <s v="Marketing médico, software e outros"/>
    <n v="117932"/>
    <n v="5.3379341459786403E-4"/>
    <n v="94.88360408316376"/>
    <x v="0"/>
  </r>
  <r>
    <x v="1"/>
    <s v="10.01.00016"/>
    <s v="Serviços de Prótese Odontológica "/>
    <n v="117919"/>
    <n v="5.3373457294004622E-4"/>
    <n v="94.884137817736701"/>
    <x v="0"/>
  </r>
  <r>
    <x v="1"/>
    <s v="10.02.00003"/>
    <s v="Materiais para Prestação de Serviços"/>
    <n v="117917.38"/>
    <n v="5.3372724036422593E-4"/>
    <n v="94.884671544977067"/>
    <x v="1"/>
  </r>
  <r>
    <x v="0"/>
    <s v="10.01.00015"/>
    <s v="Materiais aplicados na prestação de serviços"/>
    <n v="117912.73"/>
    <n v="5.3370619315585253E-4"/>
    <n v="94.88520525117022"/>
    <x v="1"/>
  </r>
  <r>
    <x v="1"/>
    <s v="10.01.00017"/>
    <s v="Serviços de Divulgação de Imagem"/>
    <n v="117911.14"/>
    <n v="5.3369899636847328E-4"/>
    <n v="94.885738950166584"/>
    <x v="0"/>
  </r>
  <r>
    <x v="1"/>
    <s v="10.01.00015"/>
    <s v="Materiais de uso/consumo consultório"/>
    <n v="117877.73"/>
    <n v="5.3354777330788148E-4"/>
    <n v="94.886272497939885"/>
    <x v="1"/>
  </r>
  <r>
    <x v="0"/>
    <s v="10.01.00018"/>
    <s v="Material utilizado na prestação de serviços"/>
    <n v="117876.66"/>
    <n v="5.3354293018681497E-4"/>
    <n v="94.88680604087007"/>
    <x v="1"/>
  </r>
  <r>
    <x v="0"/>
    <s v="10.01.00021"/>
    <s v="Serviços de programação, digitação, internet e manutenção de informática"/>
    <n v="117852.44"/>
    <n v="5.3343330365201904E-4"/>
    <n v="94.887339474173729"/>
    <x v="1"/>
  </r>
  <r>
    <x v="0"/>
    <s v="10.01.00015"/>
    <s v="Material para cirurgias"/>
    <n v="117839.2"/>
    <n v="5.3337337568667216E-4"/>
    <n v="94.887872847549417"/>
    <x v="1"/>
  </r>
  <r>
    <x v="1"/>
    <s v="10.02.00001"/>
    <s v="Salários e Ordenados"/>
    <n v="117839.16"/>
    <n v="5.3337319463541745E-4"/>
    <n v="94.888406220744059"/>
    <x v="0"/>
  </r>
  <r>
    <x v="0"/>
    <s v="10.01.00022"/>
    <s v="Desp. com publicidade"/>
    <n v="117829.94"/>
    <n v="5.3333146232118042E-4"/>
    <n v="94.888939552206381"/>
    <x v="0"/>
  </r>
  <r>
    <x v="0"/>
    <s v="10.01.00015"/>
    <s v="Remuneração paga a terceiros, sem vínculo empregatício-autônomos"/>
    <n v="117823.22"/>
    <n v="5.3330104571036997E-4"/>
    <n v="94.889472853252087"/>
    <x v="1"/>
  </r>
  <r>
    <x v="1"/>
    <s v="10.01.00018"/>
    <s v="Serviço de prótese"/>
    <n v="117819.2"/>
    <n v="5.3328285005926012E-4"/>
    <n v="94.890006136102144"/>
    <x v="0"/>
  </r>
  <r>
    <x v="0"/>
    <s v="10.01.00024"/>
    <s v="Remuneração paga a terceiros sem vínculo empregatício"/>
    <n v="117811.8"/>
    <n v="5.3324935557711763E-4"/>
    <n v="94.890539385457728"/>
    <x v="1"/>
  </r>
  <r>
    <x v="1"/>
    <s v="10.01.00015"/>
    <s v="Material/Insumo aplicado em tratamento odontológico"/>
    <n v="117809.73"/>
    <n v="5.3323998617468057E-4"/>
    <n v="94.891072625443897"/>
    <x v="1"/>
  </r>
  <r>
    <x v="0"/>
    <s v="10.01.00016"/>
    <s v="Tribunal de Justiça do Pará- FRJ/FCR"/>
    <n v="117806.75"/>
    <n v="5.3322649785619608E-4"/>
    <n v="94.891605851941748"/>
    <x v="0"/>
  </r>
  <r>
    <x v="1"/>
    <s v="10.01.00024"/>
    <s v="Salário empregados "/>
    <n v="117797.52"/>
    <n v="5.3318472027914549E-4"/>
    <n v="94.89213903666203"/>
    <x v="0"/>
  </r>
  <r>
    <x v="0"/>
    <s v="10.01.00033"/>
    <s v="Serviços de terceiros - PROTÉTICOS"/>
    <n v="117794.25"/>
    <n v="5.3316991933906354E-4"/>
    <n v="94.892672206581366"/>
    <x v="1"/>
  </r>
  <r>
    <x v="0"/>
    <s v="10.01.00003"/>
    <s v=" 13º Salário"/>
    <n v="117791.38"/>
    <n v="5.3315692891152996E-4"/>
    <n v="94.893205363510276"/>
    <x v="0"/>
  </r>
  <r>
    <x v="1"/>
    <s v="10.01.00019"/>
    <s v="Reparos, limpeza e conservação"/>
    <n v="117788.34"/>
    <n v="5.3314316901616329E-4"/>
    <n v="94.893738506679298"/>
    <x v="1"/>
  </r>
  <r>
    <x v="1"/>
    <s v="10.01.00042"/>
    <s v="Honorários Contábeis"/>
    <n v="117750"/>
    <n v="5.3296963138841442E-4"/>
    <n v="94.894271476310692"/>
    <x v="0"/>
  </r>
  <r>
    <x v="1"/>
    <s v="10.01.00018"/>
    <s v="Vale Alimentação dos Funcionários"/>
    <n v="117731.57"/>
    <n v="5.3288621202275427E-4"/>
    <n v="94.89480436252272"/>
    <x v="1"/>
  </r>
  <r>
    <x v="1"/>
    <s v="10.01.00018"/>
    <s v="Sistemas de Informática - Aquisição e Manutenção"/>
    <n v="117728.73"/>
    <n v="5.3287335738366173E-4"/>
    <n v="94.895337235880106"/>
    <x v="1"/>
  </r>
  <r>
    <x v="1"/>
    <s v="10.01.00015"/>
    <s v="USO E CONSUMO CONSULTÓRIO "/>
    <n v="117728.59"/>
    <n v="5.3287272370426979E-4"/>
    <n v="94.895870108603816"/>
    <x v="0"/>
  </r>
  <r>
    <x v="0"/>
    <s v="10.01.00022"/>
    <s v="SERVIÇOS PRESTADOS"/>
    <n v="117714.81"/>
    <n v="5.3281035154698292E-4"/>
    <n v="94.89640291895536"/>
    <x v="0"/>
  </r>
  <r>
    <x v="0"/>
    <s v="10.01.00019"/>
    <s v="Folha Mensal de Salários"/>
    <n v="117674.17"/>
    <n v="5.3262640347208161E-4"/>
    <n v="94.896935545358829"/>
    <x v="0"/>
  </r>
  <r>
    <x v="1"/>
    <s v="10.01.00017"/>
    <s v="Remuneração paga a terceiros, sem vínculo empregatício, INSS e FGTS"/>
    <n v="117661.15"/>
    <n v="5.3256747128863644E-4"/>
    <n v="94.897468112830111"/>
    <x v="1"/>
  </r>
  <r>
    <x v="1"/>
    <s v="10.01.00024"/>
    <s v="Material para uso e consumo"/>
    <n v="117659.6"/>
    <n v="5.3256045555251201E-4"/>
    <n v="94.898000673285665"/>
    <x v="1"/>
  </r>
  <r>
    <x v="0"/>
    <s v="10.01.00015"/>
    <s v="15 Insumos p/ prestação de serviços"/>
    <n v="117657.32"/>
    <n v="5.3255013563098703E-4"/>
    <n v="94.898533223421296"/>
    <x v="1"/>
  </r>
  <r>
    <x v="0"/>
    <s v="10.02.00001"/>
    <s v="Laboratório"/>
    <n v="117630.35"/>
    <n v="5.324280618224219E-4"/>
    <n v="94.899065651483113"/>
    <x v="0"/>
  </r>
  <r>
    <x v="0"/>
    <s v="10.01.00020"/>
    <s v="Serviço de Prótese "/>
    <n v="117628.7"/>
    <n v="5.3242059345816036E-4"/>
    <n v="94.899598072076571"/>
    <x v="0"/>
  </r>
  <r>
    <x v="0"/>
    <s v="10.01.00018"/>
    <s v="Serviços pago a pessoa jurídica "/>
    <n v="117610.5"/>
    <n v="5.3233821513721537E-4"/>
    <n v="94.900130410291709"/>
    <x v="0"/>
  </r>
  <r>
    <x v="0"/>
    <s v="10.01.00002"/>
    <s v="Aluguel - Visao Real - 07.870.639/0001-77"/>
    <n v="117602.7"/>
    <n v="5.3230291014252473E-4"/>
    <n v="94.900662713201854"/>
    <x v="1"/>
  </r>
  <r>
    <x v="1"/>
    <s v="10.01.00021"/>
    <s v="Prestação de serviços diversos"/>
    <n v="117600"/>
    <n v="5.3229068918282413E-4"/>
    <n v="94.901195003891033"/>
    <x v="0"/>
  </r>
  <r>
    <x v="0"/>
    <s v="10.01.00012"/>
    <s v="Material Aplicado na Prestação de Serviços "/>
    <n v="117597.8"/>
    <n v="5.3228073136380881E-4"/>
    <n v="94.901727284622396"/>
    <x v="1"/>
  </r>
  <r>
    <x v="1"/>
    <s v="10.01.00035"/>
    <s v="Encargos Funcionários - Férias"/>
    <n v="117567.89"/>
    <n v="5.3214535028801413E-4"/>
    <n v="94.902259429972688"/>
    <x v="0"/>
  </r>
  <r>
    <x v="1"/>
    <s v="10.01.00026"/>
    <s v="Assessoria Jurídica, Boletins INR"/>
    <n v="117565.48"/>
    <n v="5.3213444194991088E-4"/>
    <n v="94.902791564414642"/>
    <x v="0"/>
  </r>
  <r>
    <x v="1"/>
    <s v="10.02.00002"/>
    <s v="Vale -alimentação "/>
    <n v="117550.02"/>
    <n v="5.3206446563992143E-4"/>
    <n v="94.903323628880287"/>
    <x v="1"/>
  </r>
  <r>
    <x v="0"/>
    <s v="10.02.00011"/>
    <s v="Aluguel"/>
    <n v="117540"/>
    <n v="5.3201911230058799E-4"/>
    <n v="94.903855647992586"/>
    <x v="1"/>
  </r>
  <r>
    <x v="1"/>
    <s v="10.01.00015"/>
    <s v="Compra de material dentário para tratamento odontológico"/>
    <n v="117536.21"/>
    <n v="5.3200195769419342E-4"/>
    <n v="94.90438764995028"/>
    <x v="1"/>
  </r>
  <r>
    <x v="0"/>
    <s v="10.01.00006"/>
    <s v="Despesas diversas"/>
    <n v="117510.88"/>
    <n v="5.3188730698707604E-4"/>
    <n v="94.904919537257271"/>
    <x v="0"/>
  </r>
  <r>
    <x v="0"/>
    <s v="10.01.00015"/>
    <s v="Material de Uso e Consumo/consultório"/>
    <n v="117503.46"/>
    <n v="5.3185372197930619E-4"/>
    <n v="94.905451390979252"/>
    <x v="1"/>
  </r>
  <r>
    <x v="0"/>
    <s v="10.01.00016"/>
    <s v="Confecção de Prótese Dentária"/>
    <n v="117500"/>
    <n v="5.318380610457639E-4"/>
    <n v="94.905983229040302"/>
    <x v="0"/>
  </r>
  <r>
    <x v="0"/>
    <s v="10.01.00024"/>
    <s v="Aluguel de equipamento"/>
    <n v="117495.34"/>
    <n v="5.3181696857457683E-4"/>
    <n v="94.906515046008877"/>
    <x v="1"/>
  </r>
  <r>
    <x v="0"/>
    <s v="10.01.00022"/>
    <s v="Despesas Com Convênio Médico/ Exames Admissionais"/>
    <n v="117492.84"/>
    <n v="5.3180565287115037E-4"/>
    <n v="94.907046851661747"/>
    <x v="0"/>
  </r>
  <r>
    <x v="1"/>
    <s v="10.01.00019"/>
    <s v="Marketing do consultório"/>
    <n v="117487.64"/>
    <n v="5.317821162080232E-4"/>
    <n v="94.907578633777959"/>
    <x v="0"/>
  </r>
  <r>
    <x v="0"/>
    <s v="10.01.00034"/>
    <s v="Recolhimento de ISSQN"/>
    <n v="117454.93"/>
    <n v="5.316340615443908E-4"/>
    <n v="94.908110267839504"/>
    <x v="0"/>
  </r>
  <r>
    <x v="1"/>
    <s v="10.01.00016"/>
    <s v="Material Médico Cirúrgico"/>
    <n v="117417.76"/>
    <n v="5.3146581966584546E-4"/>
    <n v="94.908641733659167"/>
    <x v="1"/>
  </r>
  <r>
    <x v="1"/>
    <s v="10.01.00015"/>
    <s v="Material destinado a profissão"/>
    <n v="117416.69"/>
    <n v="5.3146097654477905E-4"/>
    <n v="94.909173194635713"/>
    <x v="1"/>
  </r>
  <r>
    <x v="0"/>
    <s v="10.02.00014"/>
    <s v="Servicos De Contabilidade"/>
    <n v="117399"/>
    <n v="5.3138090662733302E-4"/>
    <n v="94.909704575542335"/>
    <x v="0"/>
  </r>
  <r>
    <x v="0"/>
    <s v="10.02.00014"/>
    <s v="Serviços De Contabilidade"/>
    <n v="117399"/>
    <n v="5.3138090662733302E-4"/>
    <n v="94.910235956448957"/>
    <x v="0"/>
  </r>
  <r>
    <x v="1"/>
    <s v="10.01.00025"/>
    <s v="Despesa com Insumos "/>
    <n v="117392.02"/>
    <n v="5.3134931318336636E-4"/>
    <n v="94.910767305762135"/>
    <x v="1"/>
  </r>
  <r>
    <x v="1"/>
    <s v="10.01.00015"/>
    <s v="Material de Uso e consumo"/>
    <n v="117389.78"/>
    <n v="5.3133917431309611E-4"/>
    <n v="94.911298644936451"/>
    <x v="1"/>
  </r>
  <r>
    <x v="1"/>
    <s v="10.01.00017"/>
    <s v="MANUTENÇÃO DE MAQUINAS E EQUIPAMENTOS"/>
    <n v="117388.59"/>
    <n v="5.3133378803826511E-4"/>
    <n v="94.911829978724484"/>
    <x v="1"/>
  </r>
  <r>
    <x v="1"/>
    <s v="10.01.00016"/>
    <s v="MATERIAL DE CONSUMO ODONTOLÓGICO"/>
    <n v="117351.39"/>
    <n v="5.3116541037127873E-4"/>
    <n v="94.912361144134849"/>
    <x v="1"/>
  </r>
  <r>
    <x v="0"/>
    <s v="10.01.00015"/>
    <s v="Material de consultório odontológico"/>
    <n v="117342.77"/>
    <n v="5.311263938258641E-4"/>
    <n v="94.912892270528673"/>
    <x v="1"/>
  </r>
  <r>
    <x v="1"/>
    <s v="10.01.00015"/>
    <s v="Serviços de prótese odontológica"/>
    <n v="117330.2"/>
    <n v="5.3106949846903559E-4"/>
    <n v="94.913423340027137"/>
    <x v="0"/>
  </r>
  <r>
    <x v="1"/>
    <s v="10.01.00016"/>
    <s v="Material de uso e consumo do consultório"/>
    <n v="117311.6"/>
    <n v="5.3098530963554245E-4"/>
    <n v="94.913954325336775"/>
    <x v="1"/>
  </r>
  <r>
    <x v="1"/>
    <s v="10.02.00001"/>
    <s v="DESPESAS COM BACKUP DOS ARQUIVOS - RESOLUCAO CNJ NO 09, DE 07.03.2013"/>
    <n v="117301.96"/>
    <n v="5.3094167628312981E-4"/>
    <n v="94.914485267013063"/>
    <x v="0"/>
  </r>
  <r>
    <x v="1"/>
    <s v="10.01.00015"/>
    <s v="INSUMOS - UTILIZADOS NA PREST. SERVIÇOS"/>
    <n v="117301.27"/>
    <n v="5.3093855314898409E-4"/>
    <n v="94.915016205566218"/>
    <x v="1"/>
  </r>
  <r>
    <x v="1"/>
    <s v="10.01.00015"/>
    <s v="Aluguel de Software"/>
    <n v="117271.49"/>
    <n v="5.3080376048976756E-4"/>
    <n v="94.915547009326701"/>
    <x v="1"/>
  </r>
  <r>
    <x v="1"/>
    <s v="10.01.00015"/>
    <s v="LIVRO CAIXA EM COMUM"/>
    <n v="117244.79"/>
    <n v="5.3068290877717253E-4"/>
    <n v="94.916077692235476"/>
    <x v="0"/>
  </r>
  <r>
    <x v="0"/>
    <s v="10.01.00018"/>
    <s v="Recolhimento de INSS"/>
    <n v="117232.91"/>
    <n v="5.3062913655448974E-4"/>
    <n v="94.916608321372024"/>
    <x v="0"/>
  </r>
  <r>
    <x v="1"/>
    <s v="10.01.00023"/>
    <s v="Despesas Diversas "/>
    <n v="117229.6"/>
    <n v="5.3061415456315307E-4"/>
    <n v="94.917138935526594"/>
    <x v="0"/>
  </r>
  <r>
    <x v="0"/>
    <s v="10.01.00021"/>
    <s v="Manutenção de Sites e Provedores "/>
    <n v="117205.52"/>
    <n v="5.3050516170774899E-4"/>
    <n v="94.9176694406883"/>
    <x v="1"/>
  </r>
  <r>
    <x v="0"/>
    <s v="10.01.00017"/>
    <s v="Condomínio Clinica Oftalmológica"/>
    <n v="117201.63"/>
    <n v="5.3048755447321729E-4"/>
    <n v="94.918199928242771"/>
    <x v="0"/>
  </r>
  <r>
    <x v="0"/>
    <s v="10.01.00015"/>
    <s v="Material Aplicado nas Consultas e Serviços"/>
    <n v="117198.84"/>
    <n v="5.3047492614819326E-4"/>
    <n v="94.918730403168922"/>
    <x v="1"/>
  </r>
  <r>
    <x v="0"/>
    <s v="10.01.00012"/>
    <s v="Material de escritório e Odontologico"/>
    <n v="117198.77"/>
    <n v="5.3047460930849739E-4"/>
    <n v="94.919260877778228"/>
    <x v="1"/>
  </r>
  <r>
    <x v="0"/>
    <s v="10.01.00022"/>
    <s v="Serviço de Terceiros "/>
    <n v="117180.37"/>
    <n v="5.3039132573127828E-4"/>
    <n v="94.919791269103953"/>
    <x v="1"/>
  </r>
  <r>
    <x v="1"/>
    <s v="10.01.00015"/>
    <s v="Material Consumo Odontologico"/>
    <n v="117134.99"/>
    <n v="5.3018592308268035E-4"/>
    <n v="94.920321455027036"/>
    <x v="1"/>
  </r>
  <r>
    <x v="1"/>
    <s v="10.01.00016"/>
    <s v="SERVIÇO DE TERCEIROS"/>
    <n v="117132.79"/>
    <n v="5.3017596526366503E-4"/>
    <n v="94.920851630992303"/>
    <x v="1"/>
  </r>
  <r>
    <x v="1"/>
    <s v="10.01.00032"/>
    <s v="Outros benefícios pagos aos colaboradores"/>
    <n v="117129.13"/>
    <n v="5.3015939907384861E-4"/>
    <n v="94.921381790391379"/>
    <x v="0"/>
  </r>
  <r>
    <x v="0"/>
    <s v="10.01.00008"/>
    <s v="Despesas Consultório"/>
    <n v="117113.24"/>
    <n v="5.3008747646286986E-4"/>
    <n v="94.921911877867842"/>
    <x v="0"/>
  </r>
  <r>
    <x v="0"/>
    <s v="10.01.00034"/>
    <s v="Software"/>
    <n v="117111.8"/>
    <n v="5.3008095861769612E-4"/>
    <n v="94.922441958826454"/>
    <x v="0"/>
  </r>
  <r>
    <x v="0"/>
    <s v="10.01.00016"/>
    <s v="Proteses Odontologicas"/>
    <n v="117102.2"/>
    <n v="5.300375063165383E-4"/>
    <n v="94.922971996332777"/>
    <x v="0"/>
  </r>
  <r>
    <x v="0"/>
    <s v="10.01.00020"/>
    <s v="Aluguel e condomínio do escritório/consultório"/>
    <n v="117098.23"/>
    <n v="5.3001953697949706E-4"/>
    <n v="94.923502015869758"/>
    <x v="1"/>
  </r>
  <r>
    <x v="0"/>
    <s v="10.01.00026"/>
    <s v="Material de consumo"/>
    <n v="117082.5"/>
    <n v="5.299483385735374E-4"/>
    <n v="94.924031964208325"/>
    <x v="1"/>
  </r>
  <r>
    <x v="0"/>
    <s v="11.01.00022"/>
    <s v="Móveis e Utensílios - ND"/>
    <n v="117077.82"/>
    <n v="5.2992715557672308E-4"/>
    <n v="94.924561891363908"/>
    <x v="0"/>
  </r>
  <r>
    <x v="0"/>
    <s v="10.01.00028"/>
    <s v="Férias c/ terço constitucional empregados"/>
    <n v="117073.28"/>
    <n v="5.2990660625930048E-4"/>
    <n v="94.925091797970168"/>
    <x v="0"/>
  </r>
  <r>
    <x v="1"/>
    <s v="10.01.00022"/>
    <s v="Serviços Prestados"/>
    <n v="117060.45"/>
    <n v="5.2984853406931565E-4"/>
    <n v="94.92562164650424"/>
    <x v="0"/>
  </r>
  <r>
    <x v="1"/>
    <s v="10.01.00020"/>
    <s v="Serviços de Prótese Dentária"/>
    <n v="117054.63"/>
    <n v="5.2982219111173874E-4"/>
    <n v="94.926151468695352"/>
    <x v="0"/>
  </r>
  <r>
    <x v="1"/>
    <s v="10.01.00054"/>
    <s v="Pagamento de 13 Salário"/>
    <n v="117047.94"/>
    <n v="5.2979191028936943E-4"/>
    <n v="94.926681260605648"/>
    <x v="0"/>
  </r>
  <r>
    <x v="0"/>
    <s v="10.01.00020"/>
    <s v="Previdência Social (INSS) dos empregados"/>
    <n v="117047.45"/>
    <n v="5.2978969241149784E-4"/>
    <n v="94.927211050298055"/>
    <x v="0"/>
  </r>
  <r>
    <x v="0"/>
    <s v="10.01.00004"/>
    <s v="REPASSE TAXA FISCALIZACAO TJMG"/>
    <n v="117033.04"/>
    <n v="5.2972446869694744E-4"/>
    <n v="94.927740774766747"/>
    <x v="0"/>
  </r>
  <r>
    <x v="0"/>
    <s v="10.01.00032"/>
    <s v="Locação de Moveis  e Equipamentos "/>
    <n v="117000"/>
    <n v="5.2957492036046286E-4"/>
    <n v="94.928270349687111"/>
    <x v="0"/>
  </r>
  <r>
    <x v="0"/>
    <s v="10.01.00013"/>
    <s v="Remuneração Mão de Obra, com vínculo empregatício, INSS e FGTS"/>
    <n v="116992.33"/>
    <n v="5.2954020378235026E-4"/>
    <n v="94.928799889890897"/>
    <x v="0"/>
  </r>
  <r>
    <x v="0"/>
    <s v="10.01.00017"/>
    <s v="FUNDPERJ"/>
    <n v="116991.27"/>
    <n v="5.2953540592409743E-4"/>
    <n v="94.929329425296814"/>
    <x v="0"/>
  </r>
  <r>
    <x v="0"/>
    <s v="10.01.00016"/>
    <s v="FUNPERJ"/>
    <n v="116991.07"/>
    <n v="5.295345006678233E-4"/>
    <n v="94.929858959797485"/>
    <x v="0"/>
  </r>
  <r>
    <x v="1"/>
    <s v="10.01.00015"/>
    <s v="Materiais/produtos odontológicos "/>
    <n v="116981.62"/>
    <n v="5.294917273088711E-4"/>
    <n v="94.930388451524792"/>
    <x v="1"/>
  </r>
  <r>
    <x v="0"/>
    <s v="10.01.00015"/>
    <s v="Compra produtos Harmonização"/>
    <n v="116962.55"/>
    <n v="5.2940541112313374E-4"/>
    <n v="94.93091785693592"/>
    <x v="1"/>
  </r>
  <r>
    <x v="1"/>
    <s v="10.01.00015"/>
    <s v="Material de Uso Clinico"/>
    <n v="116955.98"/>
    <n v="5.293756734545288E-4"/>
    <n v="94.931447232609372"/>
    <x v="1"/>
  </r>
  <r>
    <x v="0"/>
    <s v="10.01.00015"/>
    <s v="Despesas de Custeio - COOPANEST"/>
    <n v="116942.05"/>
    <n v="5.2931262235503642E-4"/>
    <n v="94.931976545231734"/>
    <x v="0"/>
  </r>
  <r>
    <x v="0"/>
    <s v="10.01.00008"/>
    <s v="Fopag - Vale Alimentação"/>
    <n v="116941.36"/>
    <n v="5.2930949922089059E-4"/>
    <n v="94.932505854730948"/>
    <x v="1"/>
  </r>
  <r>
    <x v="1"/>
    <s v="10.01.00006"/>
    <s v="SERVIÇOS TERCEIRIZADOS PROTÉTICOS E OUTROS"/>
    <n v="116939.84"/>
    <n v="5.2930261927320731E-4"/>
    <n v="94.933035157350218"/>
    <x v="0"/>
  </r>
  <r>
    <x v="0"/>
    <s v="10.01.00027"/>
    <s v="Locação de equipamentos"/>
    <n v="116939.04"/>
    <n v="5.2929899824811079E-4"/>
    <n v="94.933564456348464"/>
    <x v="0"/>
  </r>
  <r>
    <x v="1"/>
    <s v="10.01.00004"/>
    <s v="Contribuições obrigatórias a entidades de classe - SINDICATO/FEDERAÇÃO"/>
    <n v="116926.65"/>
    <n v="5.2924291762192904E-4"/>
    <n v="94.934093699266086"/>
    <x v="0"/>
  </r>
  <r>
    <x v="1"/>
    <s v="10.01.00015"/>
    <s v="MATERIAL DE USO -ODONTOLOGICO E MEDICAMENTOS"/>
    <n v="116912.15"/>
    <n v="5.2917728654205531E-4"/>
    <n v="94.934622876552623"/>
    <x v="1"/>
  </r>
  <r>
    <x v="1"/>
    <s v="10.01.00015"/>
    <s v="Material aplicado "/>
    <n v="116911.43"/>
    <n v="5.2917402761946855E-4"/>
    <n v="94.935152050580243"/>
    <x v="1"/>
  </r>
  <r>
    <x v="1"/>
    <s v="10.01.00017"/>
    <s v="Material Uso Consumo Consultorio"/>
    <n v="116907.1"/>
    <n v="5.2915442882113387E-4"/>
    <n v="94.935681205009061"/>
    <x v="1"/>
  </r>
  <r>
    <x v="1"/>
    <s v="10.01.00017"/>
    <s v="Comissões pagas a terceiros"/>
    <n v="116900"/>
    <n v="5.2912229222340252E-4"/>
    <n v="94.936210327301282"/>
    <x v="1"/>
  </r>
  <r>
    <x v="1"/>
    <s v="10.01.00012"/>
    <s v="Material de Consultório para execução do serviço"/>
    <n v="116857.13"/>
    <n v="5.2892825054104485E-4"/>
    <n v="94.936739255551828"/>
    <x v="1"/>
  </r>
  <r>
    <x v="1"/>
    <s v="10.01.00015"/>
    <s v="MATERIAIS ODONTOLÓGICOS "/>
    <n v="116849.67"/>
    <n v="5.2889448448202017E-4"/>
    <n v="94.937268150036303"/>
    <x v="1"/>
  </r>
  <r>
    <x v="1"/>
    <s v="10.01.00024"/>
    <s v="Repasses Legais - Fundo do Registro Civil"/>
    <n v="116849.57"/>
    <n v="5.2889403185388305E-4"/>
    <n v="94.937797044068162"/>
    <x v="0"/>
  </r>
  <r>
    <x v="1"/>
    <s v="10.01.00017"/>
    <s v="DESPESAS JUDICIARIAS "/>
    <n v="116848.44"/>
    <n v="5.2888891715593435E-4"/>
    <n v="94.938325932985322"/>
    <x v="0"/>
  </r>
  <r>
    <x v="0"/>
    <s v="10.01.00016"/>
    <s v="Matérias odontológicos para consultório/pacientes"/>
    <n v="116846.39999999999"/>
    <n v="5.2887968354193822E-4"/>
    <n v="94.938854812668865"/>
    <x v="0"/>
  </r>
  <r>
    <x v="1"/>
    <s v="10.01.00015"/>
    <s v="Compra de produtos para prestação de serviço"/>
    <n v="116845"/>
    <n v="5.2887334674801942E-4"/>
    <n v="94.939383686015617"/>
    <x v="1"/>
  </r>
  <r>
    <x v="1"/>
    <s v="10.02.00012"/>
    <s v="Salário"/>
    <n v="116844.01"/>
    <n v="5.2886886572946245E-4"/>
    <n v="94.939912554881346"/>
    <x v="0"/>
  </r>
  <r>
    <x v="1"/>
    <s v="10.01.00015"/>
    <s v="Despesas com Material Odontológico "/>
    <n v="116834.71"/>
    <n v="5.2882677131271599E-4"/>
    <n v="94.940441381652661"/>
    <x v="1"/>
  </r>
  <r>
    <x v="1"/>
    <s v="10.01.00043"/>
    <s v="Salários e Ordenados"/>
    <n v="116834.61"/>
    <n v="5.2882631868457887E-4"/>
    <n v="94.940970207971347"/>
    <x v="0"/>
  </r>
  <r>
    <x v="1"/>
    <s v="10.01.00029"/>
    <s v="ISSQN DEPOSITADO EM JUIZO"/>
    <n v="116831.78"/>
    <n v="5.2881350930830001E-4"/>
    <n v="94.941499021480652"/>
    <x v="0"/>
  </r>
  <r>
    <x v="0"/>
    <s v="10.01.00010"/>
    <s v="ISSQN Municipal"/>
    <n v="116831.21"/>
    <n v="5.2881092932791887E-4"/>
    <n v="94.942027832409977"/>
    <x v="0"/>
  </r>
  <r>
    <x v="1"/>
    <s v="10.01.00008"/>
    <s v="Material de Consumo - botox e preenchedores"/>
    <n v="116808.35"/>
    <n v="5.2870745853578693E-4"/>
    <n v="94.942556539868519"/>
    <x v="1"/>
  </r>
  <r>
    <x v="1"/>
    <s v="10.01.00015"/>
    <s v="Material p/ Prestação de Serviço"/>
    <n v="116806.51"/>
    <n v="5.2869913017806493E-4"/>
    <n v="94.943085238998691"/>
    <x v="1"/>
  </r>
  <r>
    <x v="1"/>
    <s v="10.01.00015"/>
    <s v="Materiais e insumos para procedimentos"/>
    <n v="116794.89"/>
    <n v="5.2864653478853856E-4"/>
    <n v="94.94361388553348"/>
    <x v="1"/>
  </r>
  <r>
    <x v="1"/>
    <s v="10.01.00018"/>
    <s v="Adiantamento salarial"/>
    <n v="116791"/>
    <n v="5.2862892755400686E-4"/>
    <n v="94.944142514461035"/>
    <x v="0"/>
  </r>
  <r>
    <x v="1"/>
    <s v="10.01.00020"/>
    <s v="Rateio despesas consultório"/>
    <n v="116790"/>
    <n v="5.2862440127263632E-4"/>
    <n v="94.944671138862304"/>
    <x v="0"/>
  </r>
  <r>
    <x v="1"/>
    <s v="10.01.00016"/>
    <s v="Material Dental"/>
    <n v="116777.26"/>
    <n v="5.2856673644797482E-4"/>
    <n v="94.945199705598753"/>
    <x v="1"/>
  </r>
  <r>
    <x v="0"/>
    <s v="10.01.00015"/>
    <s v="Servicos prestados PJ"/>
    <n v="116768.46"/>
    <n v="5.2852690517191353E-4"/>
    <n v="94.945728232503924"/>
    <x v="0"/>
  </r>
  <r>
    <x v="0"/>
    <s v="10.01.00035"/>
    <s v="Locação de software"/>
    <n v="116764.44"/>
    <n v="5.2850870952080367E-4"/>
    <n v="94.946256741213446"/>
    <x v="0"/>
  </r>
  <r>
    <x v="1"/>
    <s v="10.01.00017"/>
    <s v="Manutenção de Equipamentos"/>
    <n v="116763.68"/>
    <n v="5.2850526954696198E-4"/>
    <n v="94.946785246482989"/>
    <x v="1"/>
  </r>
  <r>
    <x v="0"/>
    <s v="10.01.00031"/>
    <s v="Anúncios / Publicidade e Propaganda"/>
    <n v="116754.49"/>
    <n v="5.2846367302116621E-4"/>
    <n v="94.94731371015601"/>
    <x v="0"/>
  </r>
  <r>
    <x v="1"/>
    <s v="10.01.00015"/>
    <s v="Despesas gerais do consultorio"/>
    <n v="116753.71"/>
    <n v="5.2846014252169715E-4"/>
    <n v="94.947842170298529"/>
    <x v="0"/>
  </r>
  <r>
    <x v="1"/>
    <s v="10.01.00015"/>
    <s v="Rateio de Despesa Consultório"/>
    <n v="116720"/>
    <n v="5.283075615766941E-4"/>
    <n v="94.948370477860109"/>
    <x v="0"/>
  </r>
  <r>
    <x v="0"/>
    <s v="10.01.00028"/>
    <s v="Despesas Alimentação Funcionários"/>
    <n v="116709.39"/>
    <n v="5.2825953773135207E-4"/>
    <n v="94.94889873739784"/>
    <x v="1"/>
  </r>
  <r>
    <x v="0"/>
    <s v="10.01.00017"/>
    <s v="serviços prestados por terceiros "/>
    <n v="116704.67"/>
    <n v="5.2823817368328281E-4"/>
    <n v="94.949426975571527"/>
    <x v="1"/>
  </r>
  <r>
    <x v="1"/>
    <s v="10.01.00013"/>
    <s v="Material de uso e consumo"/>
    <n v="116672.79"/>
    <n v="5.2809387583318797E-4"/>
    <n v="94.949955069447356"/>
    <x v="1"/>
  </r>
  <r>
    <x v="1"/>
    <s v="10.01.00037"/>
    <s v="Cartão cartório"/>
    <n v="116662.05"/>
    <n v="5.2804526357126777E-4"/>
    <n v="94.95048311471092"/>
    <x v="0"/>
  </r>
  <r>
    <x v="0"/>
    <s v="10.01.00008"/>
    <s v="Agua, Luz, Telefone e Internet"/>
    <n v="116657.68"/>
    <n v="5.2802548372167816E-4"/>
    <n v="94.951011140194638"/>
    <x v="1"/>
  </r>
  <r>
    <x v="0"/>
    <s v="10.01.00022"/>
    <s v="Laboratórios de prótese dentária"/>
    <n v="116649"/>
    <n v="5.2798619559938135E-4"/>
    <n v="94.95153912639023"/>
    <x v="0"/>
  </r>
  <r>
    <x v="1"/>
    <s v="10.01.00015"/>
    <s v="Insumos / Materiais de consutório"/>
    <n v="116601.11"/>
    <n v="5.2776943198454328E-4"/>
    <n v="94.952066895822213"/>
    <x v="1"/>
  </r>
  <r>
    <x v="0"/>
    <s v="10.01.00020"/>
    <s v="Matérias Odontológicos "/>
    <n v="116598.64"/>
    <n v="5.2775825206955785E-4"/>
    <n v="94.952594654074289"/>
    <x v="0"/>
  </r>
  <r>
    <x v="1"/>
    <s v="10.01.00018"/>
    <s v="Prestadores / Fornecedores de Serviços"/>
    <n v="116582.6"/>
    <n v="5.2768565051637348E-4"/>
    <n v="94.9531223397248"/>
    <x v="0"/>
  </r>
  <r>
    <x v="0"/>
    <s v="10.01.00018"/>
    <s v="Serviço de terceiros "/>
    <n v="116576.47"/>
    <n v="5.2765790441157163E-4"/>
    <n v="94.953649997629213"/>
    <x v="1"/>
  </r>
  <r>
    <x v="1"/>
    <s v="10.01.00017"/>
    <s v="Material de consultório - aparelhos ortodonticos"/>
    <n v="116549.03"/>
    <n v="5.2753370325076226E-4"/>
    <n v="94.954177531332462"/>
    <x v="1"/>
  </r>
  <r>
    <x v="0"/>
    <s v="10.01.00028"/>
    <s v="PLANOS DE SAUDE"/>
    <n v="116539.97"/>
    <n v="5.2749269514154465E-4"/>
    <n v="94.954705024027604"/>
    <x v="1"/>
  </r>
  <r>
    <x v="0"/>
    <s v="10.01.00021"/>
    <s v="BENS NECESSÁRIOS PARA ATIVIDADE"/>
    <n v="116536.3"/>
    <n v="5.2747608368891455E-4"/>
    <n v="94.955232500111293"/>
    <x v="0"/>
  </r>
  <r>
    <x v="1"/>
    <s v="10.01.00020"/>
    <s v="Impostos e Taxas Estaduais"/>
    <n v="116523.98"/>
    <n v="5.2742031990242867E-4"/>
    <n v="94.955759920431191"/>
    <x v="0"/>
  </r>
  <r>
    <x v="0"/>
    <s v="10.01.00017"/>
    <s v="Material de consultório - aparelhos ortodonticos"/>
    <n v="116508.71"/>
    <n v="5.2735120358589967E-4"/>
    <n v="94.956287271634778"/>
    <x v="1"/>
  </r>
  <r>
    <x v="1"/>
    <s v="10.01.00029"/>
    <s v="Décimo terceiro salário empregados"/>
    <n v="116499.2"/>
    <n v="5.2730815865006519E-4"/>
    <n v="94.956814579793431"/>
    <x v="0"/>
  </r>
  <r>
    <x v="0"/>
    <s v="10.01.00019"/>
    <s v="Serviços de Contabilidade"/>
    <n v="116492.6"/>
    <n v="5.2727828519301921E-4"/>
    <n v="94.957341858078621"/>
    <x v="0"/>
  </r>
  <r>
    <x v="0"/>
    <s v="10.01.00016"/>
    <s v="DIVISÃO DE HONORÁRIOS ADVOCATÍCIOS DE PARCERIA COM LÍGIA MARIA SÍGOLO"/>
    <n v="116492.36"/>
    <n v="5.2727719888549026E-4"/>
    <n v="94.957869135277505"/>
    <x v="0"/>
  </r>
  <r>
    <x v="0"/>
    <s v="10.01.00015"/>
    <s v="Material de consumo de uso profissional"/>
    <n v="116488.99"/>
    <n v="5.2726194531727141E-4"/>
    <n v="94.958396397222828"/>
    <x v="1"/>
  </r>
  <r>
    <x v="1"/>
    <s v="10.01.00017"/>
    <s v="Material de Uso / Consumo"/>
    <n v="116482.8"/>
    <n v="5.2723392763558738E-4"/>
    <n v="94.958923631150469"/>
    <x v="1"/>
  </r>
  <r>
    <x v="0"/>
    <s v="10.01.00028"/>
    <s v="Serviços prestados por terceiros PJ"/>
    <n v="116473.32"/>
    <n v="5.2719101848819404E-4"/>
    <n v="94.959450822168961"/>
    <x v="1"/>
  </r>
  <r>
    <x v="1"/>
    <s v="10.06.00011"/>
    <s v="Ajuda de custo Juiz de paz (Interno)"/>
    <n v="116456.7"/>
    <n v="5.2711579169181452E-4"/>
    <n v="94.959977937960659"/>
    <x v="0"/>
  </r>
  <r>
    <x v="0"/>
    <s v="10.01.00015"/>
    <s v="Material de Uso Consumo"/>
    <n v="116454.35"/>
    <n v="5.2710515493059368E-4"/>
    <n v="94.960505043115589"/>
    <x v="1"/>
  </r>
  <r>
    <x v="0"/>
    <s v="10.01.00017"/>
    <s v="Devoluções de Emolumentos"/>
    <n v="116443.28"/>
    <n v="5.2705504899582109E-4"/>
    <n v="94.96103209816458"/>
    <x v="0"/>
  </r>
  <r>
    <x v="1"/>
    <s v="10.01.00015"/>
    <s v="Gastos, custos e despesas relacionadas com a Atividade Exercida"/>
    <n v="116441.54"/>
    <n v="5.2704717326623621E-4"/>
    <n v="94.961559145337844"/>
    <x v="0"/>
  </r>
  <r>
    <x v="0"/>
    <s v="10.01.00016"/>
    <s v="Material Uso Odontológico "/>
    <n v="116423.85"/>
    <n v="5.2696710334879028E-4"/>
    <n v="94.962086112441199"/>
    <x v="1"/>
  </r>
  <r>
    <x v="0"/>
    <s v="10.01.00001"/>
    <s v="Materiais para procedimento médico"/>
    <n v="116400"/>
    <n v="5.2685915153810148E-4"/>
    <n v="94.962612971592733"/>
    <x v="1"/>
  </r>
  <r>
    <x v="0"/>
    <s v="10.01.00039"/>
    <s v=" LOCAÇÃO DE INORMATICA  MAQ. EQUIP. E OUTROS"/>
    <n v="116336.08"/>
    <n v="5.2656983163289249E-4"/>
    <n v="94.963139541424368"/>
    <x v="0"/>
  </r>
  <r>
    <x v="1"/>
    <s v="10.01.00015"/>
    <s v="Aluguel, Condomínio e Manutenção"/>
    <n v="116290"/>
    <n v="5.2636126058733517E-4"/>
    <n v="94.963665902684951"/>
    <x v="1"/>
  </r>
  <r>
    <x v="0"/>
    <s v="10.01.00016"/>
    <s v="Material de Consumo Clínico"/>
    <n v="116278.95"/>
    <n v="5.2631124517819004E-4"/>
    <n v="94.964192213930133"/>
    <x v="1"/>
  </r>
  <r>
    <x v="0"/>
    <s v="10.01.00020"/>
    <s v="Serviços de terceiros sem vínculo empregatícios"/>
    <n v="116274.62"/>
    <n v="5.2629164637985537E-4"/>
    <n v="94.964718505576514"/>
    <x v="1"/>
  </r>
  <r>
    <x v="0"/>
    <s v="11.01.00019"/>
    <s v="ISSQN REPASSE "/>
    <n v="116269.25"/>
    <n v="5.2626734024889522E-4"/>
    <n v="94.965244772916762"/>
    <x v="0"/>
  </r>
  <r>
    <x v="0"/>
    <s v="10.01.00006"/>
    <s v="Remuneração pagos a terceiros"/>
    <n v="116256.5"/>
    <n v="5.2620963016141993E-4"/>
    <n v="94.965770982546928"/>
    <x v="1"/>
  </r>
  <r>
    <x v="0"/>
    <s v="10.01.00008"/>
    <s v="Material e Serviço utilizado na prestação de Serviços"/>
    <n v="116249.57"/>
    <n v="5.2617826303152178E-4"/>
    <n v="94.966297160809958"/>
    <x v="1"/>
  </r>
  <r>
    <x v="0"/>
    <s v="10.01.00016"/>
    <s v="Materiais Cirurgicos/ Odontológicos"/>
    <n v="116211.91"/>
    <n v="5.2600780327510485E-4"/>
    <n v="94.966823168613232"/>
    <x v="1"/>
  </r>
  <r>
    <x v="0"/>
    <s v="10.01.00015"/>
    <s v="Matrial de Consumo utilizado no Consultorio"/>
    <n v="116208.22"/>
    <n v="5.2599110129684728E-4"/>
    <n v="94.96734915971453"/>
    <x v="0"/>
  </r>
  <r>
    <x v="1"/>
    <s v="10.01.00016"/>
    <s v="Material de uso na atividade"/>
    <n v="116203.27"/>
    <n v="5.2596869620406285E-4"/>
    <n v="94.967875128410739"/>
    <x v="1"/>
  </r>
  <r>
    <x v="0"/>
    <s v="10.01.00001"/>
    <s v=" Aluguel e Condomínio do consultório "/>
    <n v="116190.96"/>
    <n v="5.2591297768039076E-4"/>
    <n v="94.968401041388418"/>
    <x v="1"/>
  </r>
  <r>
    <x v="0"/>
    <s v="10.01.00071"/>
    <s v="Limpeza"/>
    <n v="116166.58"/>
    <n v="5.2580262694057554E-4"/>
    <n v="94.968926844015357"/>
    <x v="0"/>
  </r>
  <r>
    <x v="0"/>
    <s v="10.02.00013"/>
    <s v="Taxas funajuris"/>
    <n v="116166.19"/>
    <n v="5.2580086169084096E-4"/>
    <n v="94.969452644877052"/>
    <x v="0"/>
  </r>
  <r>
    <x v="0"/>
    <s v="10.01.00020"/>
    <s v="Serviços de terceiros pessoa fisica"/>
    <n v="116150.26"/>
    <n v="5.2572875802860716E-4"/>
    <n v="94.969978373635087"/>
    <x v="1"/>
  </r>
  <r>
    <x v="0"/>
    <s v="10.01.00017"/>
    <s v="Desepsas Com Medicamentos  "/>
    <n v="116147.76"/>
    <n v="5.257174423251807E-4"/>
    <n v="94.970504091077416"/>
    <x v="0"/>
  </r>
  <r>
    <x v="0"/>
    <s v="10.01.00014"/>
    <s v="Materiais odontologicos "/>
    <n v="116133.84"/>
    <n v="5.2565443648850188E-4"/>
    <n v="94.971029745513903"/>
    <x v="1"/>
  </r>
  <r>
    <x v="0"/>
    <s v="10.01.00015"/>
    <s v="Suprimento Odontológico"/>
    <n v="116127.98"/>
    <n v="5.2562791247967014E-4"/>
    <n v="94.971555373426384"/>
    <x v="0"/>
  </r>
  <r>
    <x v="0"/>
    <s v="10.01.00018"/>
    <s v="Prestação de serviços de laboratórios odontológicos"/>
    <n v="116122.44"/>
    <n v="5.25602836880877E-4"/>
    <n v="94.972080976263271"/>
    <x v="0"/>
  </r>
  <r>
    <x v="1"/>
    <s v="10.01.00016"/>
    <s v="INSS "/>
    <n v="116122.23"/>
    <n v="5.2560188636178919E-4"/>
    <n v="94.972606578149637"/>
    <x v="0"/>
  </r>
  <r>
    <x v="0"/>
    <s v="10.01.00015"/>
    <s v="Insumos/material consultorio"/>
    <n v="116119.21"/>
    <n v="5.2558821699204999E-4"/>
    <n v="94.973132166366625"/>
    <x v="1"/>
  </r>
  <r>
    <x v="0"/>
    <s v="10.01.00015"/>
    <s v="Despesa com Informática"/>
    <n v="116109.55"/>
    <n v="5.2554449311400999E-4"/>
    <n v="94.97365771085974"/>
    <x v="0"/>
  </r>
  <r>
    <x v="1"/>
    <s v="10.01.00017"/>
    <s v="Serviços contábeis"/>
    <n v="116108.81"/>
    <n v="5.2554114366579576E-4"/>
    <n v="94.9741832520034"/>
    <x v="0"/>
  </r>
  <r>
    <x v="1"/>
    <s v="10.01.00003"/>
    <s v=" 13º Salário"/>
    <n v="116108.29"/>
    <n v="5.2553878999948302E-4"/>
    <n v="94.9747087907934"/>
    <x v="0"/>
  </r>
  <r>
    <x v="0"/>
    <s v="10.01.00021"/>
    <s v="Locação de Equipamentos"/>
    <n v="116093.66"/>
    <n v="5.2547257050303113E-4"/>
    <n v="94.975234263363902"/>
    <x v="0"/>
  </r>
  <r>
    <x v="1"/>
    <s v="10.02.00001"/>
    <s v="MATERIAIS APLICADOS NA PRESTAÇÃO DE SERVIÇOS"/>
    <n v="116092.35"/>
    <n v="5.2546664107443566E-4"/>
    <n v="94.975759730004981"/>
    <x v="1"/>
  </r>
  <r>
    <x v="0"/>
    <s v="10.01.00032"/>
    <s v="IMPOSTO SOBRE SERVIÇOS - ISS"/>
    <n v="116072.98"/>
    <n v="5.2537896700428704E-4"/>
    <n v="94.976285108971979"/>
    <x v="0"/>
  </r>
  <r>
    <x v="1"/>
    <s v="10.01.00015"/>
    <s v="Fornecedores de Serviços Essenciais ao funcionamento"/>
    <n v="116066.4"/>
    <n v="5.2534918407286843E-4"/>
    <n v="94.976810458156052"/>
    <x v="0"/>
  </r>
  <r>
    <x v="0"/>
    <s v="10.01.00028"/>
    <s v="EXPEDIENTE - SISTEMAS DE INFORMATICA - AQUISICAO E MANUTENCAO"/>
    <n v="116048.02"/>
    <n v="5.2526599102127689E-4"/>
    <n v="94.977335724147068"/>
    <x v="0"/>
  </r>
  <r>
    <x v="0"/>
    <s v="10.01.00016"/>
    <s v="Manutenção e conservação acervo"/>
    <n v="116047"/>
    <n v="5.2526137421427877E-4"/>
    <n v="94.977860985521275"/>
    <x v="1"/>
  </r>
  <r>
    <x v="1"/>
    <s v="10.01.00016"/>
    <s v="Produtos Dermatológicos"/>
    <n v="116018.56"/>
    <n v="5.2513264677209886E-4"/>
    <n v="94.978386118168046"/>
    <x v="1"/>
  </r>
  <r>
    <x v="0"/>
    <s v="10.01.00002"/>
    <s v="MATERIAL MEDICO"/>
    <n v="116017.75"/>
    <n v="5.2512898048418866E-4"/>
    <n v="94.978911247148531"/>
    <x v="1"/>
  </r>
  <r>
    <x v="0"/>
    <s v="10.01.00015"/>
    <s v="Laboratório de Prótese Dentária "/>
    <n v="116008.91"/>
    <n v="5.2508896815687265E-4"/>
    <n v="94.979436336116692"/>
    <x v="0"/>
  </r>
  <r>
    <x v="0"/>
    <s v="10.01.00017"/>
    <s v="Serviços e Terceiros"/>
    <n v="115996.63"/>
    <n v="5.250333854216416E-4"/>
    <n v="94.979961369502107"/>
    <x v="1"/>
  </r>
  <r>
    <x v="0"/>
    <s v="10.01.00029"/>
    <s v="REPASSES LEGAIS PARTE DO REGISTRO CIVIL (SINOREG)"/>
    <n v="115980.99"/>
    <n v="5.2496259438100548E-4"/>
    <n v="94.98048633209649"/>
    <x v="0"/>
  </r>
  <r>
    <x v="1"/>
    <s v="10.01.00015"/>
    <s v="MATERIAL PARA CONSULTÓRIO"/>
    <n v="115964.31"/>
    <n v="5.2488709600774367E-4"/>
    <n v="94.981011219192496"/>
    <x v="1"/>
  </r>
  <r>
    <x v="1"/>
    <s v="10.01.00020"/>
    <s v="CONVENIO MEDICO, CONVENIO ODONTOLOGICO AOS PREPOSTOS"/>
    <n v="115956.66"/>
    <n v="5.2485246995525865E-4"/>
    <n v="94.981536071662447"/>
    <x v="0"/>
  </r>
  <r>
    <x v="1"/>
    <s v="10.02.00017"/>
    <s v="Servicos Juridicos"/>
    <n v="115941.51"/>
    <n v="5.2478389679249402E-4"/>
    <n v="94.98206085555924"/>
    <x v="0"/>
  </r>
  <r>
    <x v="0"/>
    <s v="10.01.00015"/>
    <s v="Material de procedimento médico"/>
    <n v="115922.61"/>
    <n v="5.2469835007458963E-4"/>
    <n v="94.982585553909317"/>
    <x v="1"/>
  </r>
  <r>
    <x v="1"/>
    <s v="10.01.00016"/>
    <s v="MATERIAL DE USO E CONSUMO CONFORME"/>
    <n v="115894.19"/>
    <n v="5.2456971315803709E-4"/>
    <n v="94.983110123622481"/>
    <x v="1"/>
  </r>
  <r>
    <x v="1"/>
    <s v="10.01.00023"/>
    <s v="Vale transporte"/>
    <n v="115873.48"/>
    <n v="5.2447597387085185E-4"/>
    <n v="94.983634599596357"/>
    <x v="1"/>
  </r>
  <r>
    <x v="0"/>
    <s v="10.01.00021"/>
    <s v="Despesas diversas do escritório/consultório"/>
    <n v="115859.44"/>
    <n v="5.2441242488040867E-4"/>
    <n v="94.984159012021237"/>
    <x v="0"/>
  </r>
  <r>
    <x v="1"/>
    <s v="10.01.00015"/>
    <s v="TOTAL DE DESPESAS ESCRITURADAS NO LIVRO CAIXA"/>
    <n v="115856.43"/>
    <n v="5.2439880077348314E-4"/>
    <n v="94.984683410822015"/>
    <x v="0"/>
  </r>
  <r>
    <x v="1"/>
    <s v="10.01.00015"/>
    <s v="Compras de mercadorias para revenda"/>
    <n v="115826.93"/>
    <n v="5.2426527547305029E-4"/>
    <n v="94.985207676097488"/>
    <x v="0"/>
  </r>
  <r>
    <x v="0"/>
    <s v="10.01.00015"/>
    <s v="pagamentos feitos a terceiros sem vínculo empregatício - manutenção em equipamentos de informática, aluguel de sistemas de infomática, serviços de monitoramento de segurança, etc. "/>
    <n v="115805.98"/>
    <n v="5.2417044987833621E-4"/>
    <n v="94.985731846547367"/>
    <x v="1"/>
  </r>
  <r>
    <x v="1"/>
    <s v="10.02.00002"/>
    <s v="27 - Locação de Software"/>
    <n v="115779.75"/>
    <n v="5.240517255179853E-4"/>
    <n v="94.986255898272887"/>
    <x v="0"/>
  </r>
  <r>
    <x v="1"/>
    <s v="10.01.00015"/>
    <s v="Produtos odontologicos"/>
    <n v="115778.19"/>
    <n v="5.240446645190473E-4"/>
    <n v="94.986779942937403"/>
    <x v="1"/>
  </r>
  <r>
    <x v="1"/>
    <s v="10.01.00015"/>
    <s v="Serviço aplicado no consultório"/>
    <n v="115770.69"/>
    <n v="5.2401071740876769E-4"/>
    <n v="94.987303953654816"/>
    <x v="0"/>
  </r>
  <r>
    <x v="1"/>
    <s v="10.01.00013"/>
    <s v="Material de uso/consumo"/>
    <n v="115755.47"/>
    <n v="5.239418274063072E-4"/>
    <n v="94.987827895482226"/>
    <x v="1"/>
  </r>
  <r>
    <x v="1"/>
    <s v="10.01.00015"/>
    <s v="material de Consumo"/>
    <n v="115753.43"/>
    <n v="5.2393259379231118E-4"/>
    <n v="94.98835182807602"/>
    <x v="1"/>
  </r>
  <r>
    <x v="1"/>
    <s v="10.01.00019"/>
    <s v="Serviços de Informática"/>
    <n v="115738.52"/>
    <n v="5.238651069370755E-4"/>
    <n v="94.988875693182962"/>
    <x v="0"/>
  </r>
  <r>
    <x v="0"/>
    <s v="10.01.00018"/>
    <s v="Serviço prestado por terceiro"/>
    <n v="115736.44"/>
    <n v="5.2385569227182465E-4"/>
    <n v="94.989399548875227"/>
    <x v="1"/>
  </r>
  <r>
    <x v="1"/>
    <s v="10.01.00017"/>
    <s v="pagamentos efetuados a terceiros(autonomos)"/>
    <n v="115711.03999999999"/>
    <n v="5.237407247250112E-4"/>
    <n v="94.989923289599957"/>
    <x v="1"/>
  </r>
  <r>
    <x v="0"/>
    <s v="10.02.00001"/>
    <s v="Insumos/material nos tratamentos odontologicos e demais procedimentos "/>
    <n v="115707.58"/>
    <n v="5.2372506379146902E-4"/>
    <n v="94.990447014663744"/>
    <x v="1"/>
  </r>
  <r>
    <x v="0"/>
    <s v="10.01.00016"/>
    <s v="Material Aplicado no Serviço"/>
    <n v="115689.45"/>
    <n v="5.2364300231022001E-4"/>
    <n v="94.990970657666054"/>
    <x v="1"/>
  </r>
  <r>
    <x v="1"/>
    <s v="10.01.00022"/>
    <s v="Remuneração paga a terceiros, sem vinculo empregaticios necessária à percepção da receita e à manutenção da fonte produtora"/>
    <n v="115689.42"/>
    <n v="5.2364286652177886E-4"/>
    <n v="94.99149430053258"/>
    <x v="1"/>
  </r>
  <r>
    <x v="0"/>
    <s v="10.01.00016"/>
    <s v="Segurança e Monitoramento"/>
    <n v="115674.72"/>
    <n v="5.23576330185631E-4"/>
    <n v="94.992017876862761"/>
    <x v="0"/>
  </r>
  <r>
    <x v="1"/>
    <s v="10.01.00016"/>
    <s v="Mão de Obra de Terceiro "/>
    <n v="115673.73"/>
    <n v="5.2357184916707413E-4"/>
    <n v="94.992541448711933"/>
    <x v="1"/>
  </r>
  <r>
    <x v="0"/>
    <s v="10.01.00015"/>
    <s v="Rateio de despesas "/>
    <n v="115658.82"/>
    <n v="5.2350436231183846E-4"/>
    <n v="94.993064953074239"/>
    <x v="0"/>
  </r>
  <r>
    <x v="1"/>
    <s v="10.01.00008"/>
    <s v="MATERIAIS ODONTOLOGICOS"/>
    <n v="115658.24000000001"/>
    <n v="5.2350173706864353E-4"/>
    <n v="94.993588454811302"/>
    <x v="1"/>
  </r>
  <r>
    <x v="1"/>
    <s v="10.01.00015"/>
    <s v="Material Dentário Para Execução de Serviços em Pacientes"/>
    <n v="115654.59"/>
    <n v="5.2348521614164079E-4"/>
    <n v="94.994111940027437"/>
    <x v="1"/>
  </r>
  <r>
    <x v="1"/>
    <s v="10.01.00015"/>
    <s v="Treinamento e Cursos"/>
    <n v="115640"/>
    <n v="5.2341917769644372E-4"/>
    <n v="94.994635359205134"/>
    <x v="0"/>
  </r>
  <r>
    <x v="1"/>
    <s v="10.01.00044"/>
    <s v="CONDOMÍNIO - PAGTO. CONDOMÍNIO REF."/>
    <n v="115631.2"/>
    <n v="5.2337934642038243E-4"/>
    <n v="94.995158738551552"/>
    <x v="0"/>
  </r>
  <r>
    <x v="1"/>
    <s v="10.01.00015"/>
    <s v="Despesas efetuada a terceiros"/>
    <n v="115626.7"/>
    <n v="5.2335897815421466E-4"/>
    <n v="94.995682097529709"/>
    <x v="1"/>
  </r>
  <r>
    <x v="0"/>
    <s v="10.01.00015"/>
    <s v="Material Auxiliar "/>
    <n v="115622.29"/>
    <n v="5.2333901725337033E-4"/>
    <n v="94.996205436546958"/>
    <x v="1"/>
  </r>
  <r>
    <x v="0"/>
    <s v="10.01.00044"/>
    <s v="CONDOMÍNIO - PAGTO. CONDOMÍNIO REF."/>
    <n v="115618.2"/>
    <n v="5.2332050476256462E-4"/>
    <n v="94.996728757051727"/>
    <x v="0"/>
  </r>
  <r>
    <x v="1"/>
    <s v="10.01.00015"/>
    <s v="Material de uso de consumo do consultório"/>
    <n v="115591.06"/>
    <n v="5.2319766148616639E-4"/>
    <n v="94.997251954713207"/>
    <x v="1"/>
  </r>
  <r>
    <x v="1"/>
    <s v="10.01.00025"/>
    <s v="Sulamerica Saude"/>
    <n v="115569.03"/>
    <n v="5.2309794750757201E-4"/>
    <n v="94.997775052660714"/>
    <x v="1"/>
  </r>
  <r>
    <x v="0"/>
    <s v="10.01.00021"/>
    <s v="laboratorio de protese"/>
    <n v="115559.19"/>
    <n v="5.2305340889888534E-4"/>
    <n v="94.998298106069612"/>
    <x v="0"/>
  </r>
  <r>
    <x v="0"/>
    <s v="10.01.00017"/>
    <s v="Materiais e Serviços Odontológicos "/>
    <n v="115541.98"/>
    <n v="5.2297551159649722E-4"/>
    <n v="94.998821081581212"/>
    <x v="1"/>
  </r>
  <r>
    <x v="0"/>
    <s v="10.01.00015"/>
    <s v="Material Médico Cirurgico"/>
    <n v="115525.42"/>
    <n v="5.2290055637700011E-4"/>
    <n v="94.999343982137589"/>
    <x v="1"/>
  </r>
  <r>
    <x v="0"/>
    <s v="10.01.00024"/>
    <s v="Plano de Saúde Funcionários"/>
    <n v="115514.75"/>
    <n v="5.2285226095477577E-4"/>
    <n v="94.999866834398546"/>
    <x v="1"/>
  </r>
  <r>
    <x v="0"/>
    <s v="10.01.00025"/>
    <s v="ASSISTÊNCIA MÉDICA"/>
    <n v="115509.8"/>
    <n v="5.2282985586199135E-4"/>
    <n v="95.000389664254413"/>
    <x v="1"/>
  </r>
  <r>
    <x v="0"/>
    <s v="10.01.00017"/>
    <s v="Material de Estetica"/>
    <n v="115477.18"/>
    <n v="5.2268220856368217E-4"/>
    <n v="95.000912346462982"/>
    <x v="1"/>
  </r>
  <r>
    <x v="0"/>
    <s v="10.01.00006"/>
    <s v="Serviços contratados e pagos a terceiros"/>
    <n v="115470.54"/>
    <n v="5.2265215405538148E-4"/>
    <n v="95.001434998617043"/>
    <x v="1"/>
  </r>
  <r>
    <x v="0"/>
    <s v="10.01.00020"/>
    <s v="Despesas gerais do consultório"/>
    <n v="115457.25"/>
    <n v="5.225919997759661E-4"/>
    <n v="95.001957590616826"/>
    <x v="0"/>
  </r>
  <r>
    <x v="0"/>
    <s v="10.01.00016"/>
    <s v="Material Aplicado na prestação dos serviços"/>
    <n v="115446.34"/>
    <n v="5.2254261804621292E-4"/>
    <n v="95.002480133234869"/>
    <x v="1"/>
  </r>
  <r>
    <x v="0"/>
    <s v="10.01.00029"/>
    <s v="DARF recolhimento INSS e IRRF FOPAG"/>
    <n v="115446.03"/>
    <n v="5.2254121489898799E-4"/>
    <n v="95.003002674449775"/>
    <x v="0"/>
  </r>
  <r>
    <x v="0"/>
    <s v="10.01.00015"/>
    <s v="Material odontológico, Hospitalar e Prótese dentária"/>
    <n v="115439.03"/>
    <n v="5.2250953092939376E-4"/>
    <n v="95.003525183980699"/>
    <x v="1"/>
  </r>
  <r>
    <x v="1"/>
    <s v="10.01.00005"/>
    <s v="Recolhimento de FGTS"/>
    <n v="115429.84"/>
    <n v="5.2246793440359788E-4"/>
    <n v="95.004047651915101"/>
    <x v="0"/>
  </r>
  <r>
    <x v="1"/>
    <s v="10.01.00015"/>
    <s v="Vale Refeição"/>
    <n v="115419.46"/>
    <n v="5.2242095160297112E-4"/>
    <n v="95.004570072866699"/>
    <x v="1"/>
  </r>
  <r>
    <x v="0"/>
    <s v="10.01.00046"/>
    <s v="CUSTEIO DO FIC/SREI"/>
    <n v="115381.85"/>
    <n v="5.2225071816062269E-4"/>
    <n v="95.005092323584861"/>
    <x v="0"/>
  </r>
  <r>
    <x v="0"/>
    <s v="10.01.00011"/>
    <s v="Impostos e Taxas"/>
    <n v="115366.8"/>
    <n v="5.2218259762599518E-4"/>
    <n v="95.005614506182482"/>
    <x v="0"/>
  </r>
  <r>
    <x v="1"/>
    <s v="10.01.00005"/>
    <s v="Material Utilizado na Prestação de Serviço "/>
    <n v="115357.6"/>
    <n v="5.2214095583738563E-4"/>
    <n v="95.00613664713832"/>
    <x v="1"/>
  </r>
  <r>
    <x v="1"/>
    <s v="10.01.00016"/>
    <s v="Laboratorio/Protetico"/>
    <n v="115349.35"/>
    <n v="5.2210361401607821E-4"/>
    <n v="95.006658750752337"/>
    <x v="0"/>
  </r>
  <r>
    <x v="0"/>
    <s v="10.01.00011"/>
    <s v="Material de uso consumo,servico e limpeza do escritório/consultório"/>
    <n v="115336.2"/>
    <n v="5.2204409341605467E-4"/>
    <n v="95.007180794845752"/>
    <x v="1"/>
  </r>
  <r>
    <x v="1"/>
    <s v="10.01.00018"/>
    <s v="Compra de Medicamentos"/>
    <n v="115328.95"/>
    <n v="5.220112778761178E-4"/>
    <n v="95.007702806123632"/>
    <x v="0"/>
  </r>
  <r>
    <x v="0"/>
    <s v="10.01.00015"/>
    <s v="Material Especifico"/>
    <n v="115311.98"/>
    <n v="5.2193446688125875E-4"/>
    <n v="95.008224740590506"/>
    <x v="1"/>
  </r>
  <r>
    <x v="0"/>
    <s v="10.01.00040"/>
    <s v="Serviços de Terceiros PJ"/>
    <n v="115298.49"/>
    <n v="5.2187340734556934E-4"/>
    <n v="95.008746613997857"/>
    <x v="1"/>
  </r>
  <r>
    <x v="0"/>
    <s v="10.01.00015"/>
    <s v="Material de Uso/Consumo Odontológico"/>
    <n v="115280.36"/>
    <n v="5.2179134586432033E-4"/>
    <n v="95.009268405343718"/>
    <x v="1"/>
  </r>
  <r>
    <x v="1"/>
    <s v="10.01.00015"/>
    <s v="Kopp Industria e Comércio de Produtos Odontologicos Ltda"/>
    <n v="115275.19"/>
    <n v="5.2176794498963431E-4"/>
    <n v="95.009790173288707"/>
    <x v="1"/>
  </r>
  <r>
    <x v="1"/>
    <s v="10.01.00017"/>
    <s v="Material de uso e consumo "/>
    <n v="115270.68"/>
    <n v="5.2174753146065286E-4"/>
    <n v="95.010311920820172"/>
    <x v="1"/>
  </r>
  <r>
    <x v="0"/>
    <s v="10.01.00033"/>
    <s v="Contribuições associativas ANOREG"/>
    <n v="115257.08"/>
    <n v="5.2168597403401266E-4"/>
    <n v="95.010833606794208"/>
    <x v="0"/>
  </r>
  <r>
    <x v="0"/>
    <s v="10.01.00017"/>
    <s v="Laboratório de Prótese Dentária"/>
    <n v="115247.39"/>
    <n v="5.2164211436753151E-4"/>
    <n v="95.011355248908572"/>
    <x v="0"/>
  </r>
  <r>
    <x v="1"/>
    <s v="10.01.00015"/>
    <s v="Material de consumo especifico ao exercicio da profissao"/>
    <n v="115238.57"/>
    <n v="5.2160219256584285E-4"/>
    <n v="95.011876851101135"/>
    <x v="1"/>
  </r>
  <r>
    <x v="0"/>
    <s v="10.01.00015"/>
    <s v="Despesas Dedutiveis - Livro Caixa"/>
    <n v="115238.17"/>
    <n v="5.2160038205329459E-4"/>
    <n v="95.012398451483193"/>
    <x v="0"/>
  </r>
  <r>
    <x v="1"/>
    <s v="10.01.00008"/>
    <s v="Material de consumo do escritório/consultório"/>
    <n v="115233.5"/>
    <n v="5.2157924431929384E-4"/>
    <n v="95.012920030727514"/>
    <x v="1"/>
  </r>
  <r>
    <x v="1"/>
    <s v="10.01.00016"/>
    <s v="Pagamento a Terceiros para desempenho da atividade"/>
    <n v="115211.2"/>
    <n v="5.2147830824472946E-4"/>
    <n v="95.013441509035758"/>
    <x v="1"/>
  </r>
  <r>
    <x v="0"/>
    <s v="10.01.00011"/>
    <s v="Material Insumos de uso para Consultório"/>
    <n v="115177.36"/>
    <n v="5.2132513888314825E-4"/>
    <n v="95.013962834174635"/>
    <x v="1"/>
  </r>
  <r>
    <x v="0"/>
    <s v="10.01.00016"/>
    <s v="Locação de Software"/>
    <n v="115169.48"/>
    <n v="5.2128947178594796E-4"/>
    <n v="95.014484123646426"/>
    <x v="0"/>
  </r>
  <r>
    <x v="1"/>
    <s v="10.01.00019"/>
    <s v="Insumos odontológicos"/>
    <n v="115166.34"/>
    <n v="5.2127525926244428E-4"/>
    <n v="95.015005398905686"/>
    <x v="1"/>
  </r>
  <r>
    <x v="1"/>
    <s v="10.01.00020"/>
    <s v="Serviços Confecção de Protese Dentária "/>
    <n v="115146"/>
    <n v="5.2118319469936626E-4"/>
    <n v="95.015526582100378"/>
    <x v="0"/>
  </r>
  <r>
    <x v="0"/>
    <s v="10.01.00006"/>
    <s v="Prestação Serviços "/>
    <n v="115140.1"/>
    <n v="5.2115648963927969E-4"/>
    <n v="95.016047738590018"/>
    <x v="0"/>
  </r>
  <r>
    <x v="1"/>
    <s v="10.01.00008"/>
    <s v="Vale Transporte"/>
    <n v="115128.28"/>
    <n v="5.2110298899347919E-4"/>
    <n v="95.016568841579016"/>
    <x v="1"/>
  </r>
  <r>
    <x v="0"/>
    <s v="10.01.00016"/>
    <s v="Remuneração paga a terceiros sem vínculo empregatício - protéticos"/>
    <n v="115115.51"/>
    <n v="5.2104518838037655E-4"/>
    <n v="95.017089886767394"/>
    <x v="1"/>
  </r>
  <r>
    <x v="1"/>
    <s v="10.01.00013"/>
    <s v="Despesas Laborais Encargos INSS e FGTS"/>
    <n v="115106.19"/>
    <n v="5.2100300343800251E-4"/>
    <n v="95.017610889770836"/>
    <x v="0"/>
  </r>
  <r>
    <x v="0"/>
    <s v="10.01.00016"/>
    <s v="despesa com laboratorio de protese"/>
    <n v="115079.27"/>
    <n v="5.2088115594350589E-4"/>
    <n v="95.018131770926786"/>
    <x v="0"/>
  </r>
  <r>
    <x v="0"/>
    <s v="10.02.00006"/>
    <s v="FGTS - FUNDO DE GARANTIA POR TEMPO DE SERVIÇO"/>
    <n v="115075.28"/>
    <n v="5.2086309608083718E-4"/>
    <n v="95.018652634022871"/>
    <x v="0"/>
  </r>
  <r>
    <x v="0"/>
    <s v="10.01.00039"/>
    <s v="Plano de Saúde dos Funcionários"/>
    <n v="115071.52"/>
    <n v="5.2084607726288375E-4"/>
    <n v="95.019173480100136"/>
    <x v="1"/>
  </r>
  <r>
    <x v="1"/>
    <s v="10.01.00015"/>
    <s v="Materiais Oftalmológicos"/>
    <n v="115048.92"/>
    <n v="5.2074378330390812E-4"/>
    <n v="95.019694223883434"/>
    <x v="1"/>
  </r>
  <r>
    <x v="0"/>
    <s v="10.01.00017"/>
    <s v="material odontologico"/>
    <n v="115023.76"/>
    <n v="5.2062990206462373E-4"/>
    <n v="95.020214853785504"/>
    <x v="1"/>
  </r>
  <r>
    <x v="0"/>
    <s v="10.01.00002"/>
    <s v="Aluguel de equipamentos/consultório"/>
    <n v="115019.06"/>
    <n v="5.2060862854218194E-4"/>
    <n v="95.020735462414052"/>
    <x v="1"/>
  </r>
  <r>
    <x v="1"/>
    <s v="10.01.00012"/>
    <s v="Material de escritório e odontológico"/>
    <n v="115009.59"/>
    <n v="5.2056576465760228E-4"/>
    <n v="95.021256028178712"/>
    <x v="1"/>
  </r>
  <r>
    <x v="1"/>
    <s v="10.01.00015"/>
    <s v="Material odontológico/ consumo"/>
    <n v="115003.18"/>
    <n v="5.2053675119401676E-4"/>
    <n v="95.021776564929908"/>
    <x v="1"/>
  </r>
  <r>
    <x v="0"/>
    <s v="10.01.00018"/>
    <s v="Conservação de Sistemas e Softwares"/>
    <n v="115000.61"/>
    <n v="5.2052511865089432E-4"/>
    <n v="95.022297090048554"/>
    <x v="1"/>
  </r>
  <r>
    <x v="0"/>
    <s v="10.01.00018"/>
    <s v="Obrigações Patronais"/>
    <n v="114997.03"/>
    <n v="5.2050891456358755E-4"/>
    <n v="95.022817598963115"/>
    <x v="0"/>
  </r>
  <r>
    <x v="0"/>
    <s v="10.01.00018"/>
    <s v="Despesa de Custeio Terceiros prestadores de serviços odontológicos"/>
    <n v="114981.38"/>
    <n v="5.2043807826013765E-4"/>
    <n v="95.02333803704137"/>
    <x v="1"/>
  </r>
  <r>
    <x v="1"/>
    <s v="10.01.00012"/>
    <s v="Material de consumo consultório/escritório"/>
    <n v="114972.37"/>
    <n v="5.2039729646498854E-4"/>
    <n v="95.023858434337839"/>
    <x v="1"/>
  </r>
  <r>
    <x v="0"/>
    <s v="10.01.00015"/>
    <s v="FORNECEDOR"/>
    <n v="114967.6"/>
    <n v="5.2037570610285078E-4"/>
    <n v="95.024378810043942"/>
    <x v="0"/>
  </r>
  <r>
    <x v="0"/>
    <s v="10.01.00003"/>
    <s v="Medicamento e Material para procedimentos médico "/>
    <n v="114965.35"/>
    <n v="5.2036552196976695E-4"/>
    <n v="95.024899175565906"/>
    <x v="1"/>
  </r>
  <r>
    <x v="0"/>
    <s v="10.01.00031"/>
    <s v="FARPEN"/>
    <n v="114921.72"/>
    <n v="5.2016804031356748E-4"/>
    <n v="95.025419343606217"/>
    <x v="0"/>
  </r>
  <r>
    <x v="0"/>
    <s v="10.01.00015"/>
    <s v="Pago serviços prestados por terceiros, sem vinculo empregaticio"/>
    <n v="114919.86"/>
    <n v="5.2015962143021823E-4"/>
    <n v="95.025939503227647"/>
    <x v="1"/>
  </r>
  <r>
    <x v="0"/>
    <s v="10.01.00020"/>
    <s v="Despesa com Salário"/>
    <n v="114919.43"/>
    <n v="5.2015767512922882E-4"/>
    <n v="95.026459660902773"/>
    <x v="0"/>
  </r>
  <r>
    <x v="0"/>
    <s v="10.01.00015"/>
    <s v="Manutenção de sistemas e equipamentos de informática"/>
    <n v="114915"/>
    <n v="5.2013762370275714E-4"/>
    <n v="95.026979798526483"/>
    <x v="1"/>
  </r>
  <r>
    <x v="0"/>
    <s v="10.01.00018"/>
    <s v="Aquisição de prótese dentária "/>
    <n v="114890"/>
    <n v="5.2002446666849205E-4"/>
    <n v="95.02749982299315"/>
    <x v="1"/>
  </r>
  <r>
    <x v="0"/>
    <s v="10.01.00015"/>
    <s v="Material uso consumo "/>
    <n v="114886.12"/>
    <n v="5.2000690469677403E-4"/>
    <n v="95.028019829897843"/>
    <x v="1"/>
  </r>
  <r>
    <x v="1"/>
    <s v="10.01.00018"/>
    <s v="Plano de Saúde"/>
    <n v="114866.97"/>
    <n v="5.1992022640852701E-4"/>
    <n v="95.028539750124253"/>
    <x v="1"/>
  </r>
  <r>
    <x v="1"/>
    <s v="10.01.00012"/>
    <s v="Dentais (material de consumo) e Empresas Odontológicas"/>
    <n v="114863.32"/>
    <n v="5.1990370548152438E-4"/>
    <n v="95.029059653829734"/>
    <x v="1"/>
  </r>
  <r>
    <x v="0"/>
    <s v="10.01.00034"/>
    <s v="13 SALARIO"/>
    <n v="114861.38"/>
    <n v="5.1989492449566537E-4"/>
    <n v="95.029579548754228"/>
    <x v="0"/>
  </r>
  <r>
    <x v="0"/>
    <s v="10.02.00001"/>
    <s v="Sistema Escriba"/>
    <n v="114844.42"/>
    <n v="5.1981815876362E-4"/>
    <n v="95.030099366912992"/>
    <x v="0"/>
  </r>
  <r>
    <x v="0"/>
    <s v="10.02.00014"/>
    <s v="FOLHA DE PAGAMENTO.REPASSE MÉDICO"/>
    <n v="114832.98"/>
    <n v="5.1976637810474029E-4"/>
    <n v="95.030619133291097"/>
    <x v="0"/>
  </r>
  <r>
    <x v="1"/>
    <s v="10.01.00016"/>
    <s v="MATERIAL DE USO E CONSUMO CONSULTORIO"/>
    <n v="114831.21"/>
    <n v="5.1975836658671437E-4"/>
    <n v="95.03113889165769"/>
    <x v="1"/>
  </r>
  <r>
    <x v="1"/>
    <s v="10.01.00015"/>
    <s v="Mercadorias para revenda"/>
    <n v="114826.5"/>
    <n v="5.197370478014588E-4"/>
    <n v="95.031658628705486"/>
    <x v="0"/>
  </r>
  <r>
    <x v="1"/>
    <s v="10.01.00020"/>
    <s v="Assessoria Jurídica"/>
    <n v="114822"/>
    <n v="5.1971667953529114E-4"/>
    <n v="95.03217834538502"/>
    <x v="0"/>
  </r>
  <r>
    <x v="0"/>
    <s v="10.05.00002"/>
    <s v="Entidades de classe"/>
    <n v="114821.54"/>
    <n v="5.1971459744586058E-4"/>
    <n v="95.032698059982465"/>
    <x v="0"/>
  </r>
  <r>
    <x v="1"/>
    <s v="10.01.00021"/>
    <s v="Plano de Saúde "/>
    <n v="114820.78"/>
    <n v="5.1971115747201889E-4"/>
    <n v="95.033217771139931"/>
    <x v="1"/>
  </r>
  <r>
    <x v="1"/>
    <s v="10.01.00016"/>
    <s v="Material Aplicado ao Paciente"/>
    <n v="114820.72"/>
    <n v="5.197108858951367E-4"/>
    <n v="95.033737482025828"/>
    <x v="1"/>
  </r>
  <r>
    <x v="0"/>
    <s v="10.02.00002"/>
    <s v="HONORARIO ADVOCATICIO"/>
    <n v="114812.04"/>
    <n v="5.1967159777283989E-4"/>
    <n v="95.034257153623599"/>
    <x v="0"/>
  </r>
  <r>
    <x v="1"/>
    <s v="10.01.00016"/>
    <s v="Remuneração pago a terceiros sem vínculo empregatício"/>
    <n v="114807"/>
    <n v="5.1964878531473202E-4"/>
    <n v="95.034776802408913"/>
    <x v="1"/>
  </r>
  <r>
    <x v="1"/>
    <s v="10.01.00015"/>
    <s v="DESPESASV COM MATERIAIS ODONTOLOGICOS"/>
    <n v="114778.39"/>
    <n v="5.1951928840471913E-4"/>
    <n v="95.035296321697317"/>
    <x v="1"/>
  </r>
  <r>
    <x v="1"/>
    <s v="10.01.00016"/>
    <s v="Material utilizado nos serviços odontologicos"/>
    <n v="114770.82"/>
    <n v="5.1948502445474365E-4"/>
    <n v="95.035815806721772"/>
    <x v="1"/>
  </r>
  <r>
    <x v="0"/>
    <s v="10.01.00027"/>
    <s v="Manutenção dos sistemas de informática"/>
    <n v="114767.17"/>
    <n v="5.1946850352774091E-4"/>
    <n v="95.036335275225298"/>
    <x v="1"/>
  </r>
  <r>
    <x v="0"/>
    <s v="10.01.00006"/>
    <s v="Prestação de serviços pagos a terceiros"/>
    <n v="114727.77"/>
    <n v="5.1929016804173921E-4"/>
    <n v="95.036854565393341"/>
    <x v="1"/>
  </r>
  <r>
    <x v="0"/>
    <s v="10.01.00036"/>
    <s v="Recolhimento ao FUNDIMPER"/>
    <n v="114717.7"/>
    <n v="5.1924458838833727E-4"/>
    <n v="95.03737380998173"/>
    <x v="0"/>
  </r>
  <r>
    <x v="1"/>
    <s v="10.01.00015"/>
    <s v="Compra de Estoque/Produtos com NF"/>
    <n v="114704.65"/>
    <n v="5.1918552041645095E-4"/>
    <n v="95.037892995502148"/>
    <x v="1"/>
  </r>
  <r>
    <x v="0"/>
    <s v="10.01.00015"/>
    <s v="Material de Consumo / Dental"/>
    <n v="114682.23"/>
    <n v="5.1908404118812198E-4"/>
    <n v="95.038412079543335"/>
    <x v="1"/>
  </r>
  <r>
    <x v="1"/>
    <s v="10.01.00015"/>
    <s v="Material do Consultório "/>
    <n v="114679.31"/>
    <n v="5.1907082444651979E-4"/>
    <n v="95.038931150367787"/>
    <x v="1"/>
  </r>
  <r>
    <x v="1"/>
    <s v="10.01.00015"/>
    <s v="Custo da prestação do serviço"/>
    <n v="114630.9"/>
    <n v="5.1885170716536898E-4"/>
    <n v="95.039450002074958"/>
    <x v="0"/>
  </r>
  <r>
    <x v="1"/>
    <s v="10.01.00016"/>
    <s v="Contador "/>
    <n v="114629.64"/>
    <n v="5.1884600405084202E-4"/>
    <n v="95.039968848079013"/>
    <x v="0"/>
  </r>
  <r>
    <x v="1"/>
    <s v="10.02.00060"/>
    <s v="PROCESSOS JUDICIAIS (DEDUTIVEIS)"/>
    <n v="114628.99"/>
    <n v="5.1884306196795112E-4"/>
    <n v="95.040487691140981"/>
    <x v="0"/>
  </r>
  <r>
    <x v="0"/>
    <s v="10.01.00015"/>
    <s v="MATERIAL CONSULTÓRIO"/>
    <n v="114570.24000000001"/>
    <n v="5.1857714293742827E-4"/>
    <n v="95.041006268283923"/>
    <x v="1"/>
  </r>
  <r>
    <x v="0"/>
    <s v="10.01.00003"/>
    <s v="(SALARIOS E ENCARGOS)  13º SALARIO"/>
    <n v="114570.07"/>
    <n v="5.1857637346959529E-4"/>
    <n v="95.041524844657388"/>
    <x v="0"/>
  </r>
  <r>
    <x v="1"/>
    <s v="10.01.00016"/>
    <s v="Despesas de Marketing"/>
    <n v="114566.96"/>
    <n v="5.1856229673453264E-4"/>
    <n v="95.042043406954122"/>
    <x v="0"/>
  </r>
  <r>
    <x v="1"/>
    <s v="10.01.00015"/>
    <s v="Mercadoria para revenda"/>
    <n v="114564.61"/>
    <n v="5.185516599733118E-4"/>
    <n v="95.042561958614101"/>
    <x v="0"/>
  </r>
  <r>
    <x v="1"/>
    <s v="10.01.00015"/>
    <s v="Aparelho Invisalign"/>
    <n v="114563.37"/>
    <n v="5.185460473844122E-4"/>
    <n v="95.043080504661489"/>
    <x v="0"/>
  </r>
  <r>
    <x v="1"/>
    <s v="10.01.00002"/>
    <s v="Serviços Prestados por Terceiros"/>
    <n v="114559.72"/>
    <n v="5.1852952645740956E-4"/>
    <n v="95.043599034187949"/>
    <x v="1"/>
  </r>
  <r>
    <x v="0"/>
    <s v="10.01.00029"/>
    <s v="Saldo de salário"/>
    <n v="114559.2"/>
    <n v="5.1852717279109672E-4"/>
    <n v="95.044117561360736"/>
    <x v="0"/>
  </r>
  <r>
    <x v="0"/>
    <s v="10.01.00015"/>
    <s v="Despesas Custeio"/>
    <n v="114543.28"/>
    <n v="5.1845511439167682E-4"/>
    <n v="95.044636016475124"/>
    <x v="0"/>
  </r>
  <r>
    <x v="0"/>
    <s v="10.01.00017"/>
    <s v="Serviço pago a terceiros Pessoa Juridica"/>
    <n v="114540.39"/>
    <n v="5.1844203343851577E-4"/>
    <n v="95.045154458508563"/>
    <x v="1"/>
  </r>
  <r>
    <x v="1"/>
    <s v="10.01.00015"/>
    <s v="Material de Uso e Consumo Destinado a Prestação de Serviços"/>
    <n v="114535.96"/>
    <n v="5.1842198201204398E-4"/>
    <n v="95.045672880490571"/>
    <x v="1"/>
  </r>
  <r>
    <x v="0"/>
    <s v="10.01.00016"/>
    <s v="Material de informática"/>
    <n v="114525.77"/>
    <n v="5.1837585920487756E-4"/>
    <n v="95.046191256349772"/>
    <x v="1"/>
  </r>
  <r>
    <x v="0"/>
    <s v="10.01.00016"/>
    <s v="Livros/Assinaturas"/>
    <n v="114512.6"/>
    <n v="5.1831624807922676E-4"/>
    <n v="95.046709572597848"/>
    <x v="0"/>
  </r>
  <r>
    <x v="1"/>
    <s v="10.01.00017"/>
    <s v="SERVIÇOS DE TERCEIRO SEM VÍNCULO EMPREGATÍCIO"/>
    <n v="114509.3"/>
    <n v="5.1830131135070377E-4"/>
    <n v="95.047227873909193"/>
    <x v="1"/>
  </r>
  <r>
    <x v="1"/>
    <s v="10.01.00015"/>
    <s v="Serviços Prestados por Pessoa Juridica"/>
    <n v="114507.04"/>
    <n v="5.1829108195480616E-4"/>
    <n v="95.047746164991153"/>
    <x v="0"/>
  </r>
  <r>
    <x v="0"/>
    <s v="10.01.00018"/>
    <s v="Curso de Capacitação Profissional"/>
    <n v="114502.68"/>
    <n v="5.1827134736803033E-4"/>
    <n v="95.048264436338528"/>
    <x v="0"/>
  </r>
  <r>
    <x v="0"/>
    <s v="10.01.00017"/>
    <s v="Despesas com Rateio / UNIMED "/>
    <n v="114485.85"/>
    <n v="5.1819517005256312E-4"/>
    <n v="95.048782631508587"/>
    <x v="0"/>
  </r>
  <r>
    <x v="0"/>
    <s v="10.01.00018"/>
    <s v="Material para uso na Atividade Profissional"/>
    <n v="114473.78"/>
    <n v="5.1814053783641998E-4"/>
    <n v="95.049300772046422"/>
    <x v="1"/>
  </r>
  <r>
    <x v="0"/>
    <s v="10.01.00021"/>
    <s v="Devolução comissões "/>
    <n v="114467.26"/>
    <n v="5.1811102648188366E-4"/>
    <n v="95.049818883072902"/>
    <x v="0"/>
  </r>
  <r>
    <x v="1"/>
    <s v="10.01.00015"/>
    <s v="material para procedimentos"/>
    <n v="114458.43"/>
    <n v="5.1807105941738111E-4"/>
    <n v="95.05033695413232"/>
    <x v="1"/>
  </r>
  <r>
    <x v="0"/>
    <s v="10.01.00052"/>
    <s v="Serviços Terceirizados"/>
    <n v="114452.48"/>
    <n v="5.1804412804322614E-4"/>
    <n v="95.050854998260363"/>
    <x v="0"/>
  </r>
  <r>
    <x v="0"/>
    <s v="10.01.00015"/>
    <s v="Gastos com dental"/>
    <n v="114451.4"/>
    <n v="5.1803923965934584E-4"/>
    <n v="95.051373037500028"/>
    <x v="0"/>
  </r>
  <r>
    <x v="1"/>
    <s v="10.01.00012"/>
    <s v="Material Médico/Medicamentos/Consultório/Laboratório/Clinicas"/>
    <n v="114434.75"/>
    <n v="5.1796387707452539E-4"/>
    <n v="95.051891001377101"/>
    <x v="1"/>
  </r>
  <r>
    <x v="1"/>
    <s v="10.01.00016"/>
    <s v="PRESTAÇÃO DE SERVIÇO"/>
    <n v="114433.86"/>
    <n v="5.1795984868410554E-4"/>
    <n v="95.05240896122578"/>
    <x v="0"/>
  </r>
  <r>
    <x v="0"/>
    <s v="10.01.00015"/>
    <s v="Livro-Caixa - total de despesas"/>
    <n v="114425.67"/>
    <n v="5.1792277843968032E-4"/>
    <n v="95.052926884004222"/>
    <x v="0"/>
  </r>
  <r>
    <x v="1"/>
    <s v="10.01.00017"/>
    <s v="MATERIAL ODONTOLOGICO"/>
    <n v="114419.87"/>
    <n v="5.1789652600773076E-4"/>
    <n v="95.053444780530228"/>
    <x v="1"/>
  </r>
  <r>
    <x v="1"/>
    <s v="10.01.00012"/>
    <s v="Material Médico e Medicamentos"/>
    <n v="114417.1"/>
    <n v="5.178839882083343E-4"/>
    <n v="95.053962664518437"/>
    <x v="1"/>
  </r>
  <r>
    <x v="1"/>
    <s v="10.01.00015"/>
    <s v="Pagamento Custos de Execução de Obra"/>
    <n v="114411.94"/>
    <n v="5.1786063259646195E-4"/>
    <n v="95.054480525151035"/>
    <x v="0"/>
  </r>
  <r>
    <x v="1"/>
    <s v="10.01.00008"/>
    <s v="Materiais odontológicos"/>
    <n v="114387.83"/>
    <n v="5.1775150395261672E-4"/>
    <n v="95.054998276654985"/>
    <x v="1"/>
  </r>
  <r>
    <x v="0"/>
    <s v="10.01.00026"/>
    <s v="locação de maquinas e equipamentos "/>
    <n v="114380.73"/>
    <n v="5.1771936735488537E-4"/>
    <n v="95.055515996022336"/>
    <x v="0"/>
  </r>
  <r>
    <x v="0"/>
    <s v="10.01.00022"/>
    <s v="Vale transporte - D"/>
    <n v="114378"/>
    <n v="5.1770701060674374E-4"/>
    <n v="95.056033703032938"/>
    <x v="1"/>
  </r>
  <r>
    <x v="0"/>
    <s v="10.01.00015"/>
    <s v="Materiais dentais/prótese"/>
    <n v="114372.63"/>
    <n v="5.1768270447578358E-4"/>
    <n v="95.056551385737407"/>
    <x v="1"/>
  </r>
  <r>
    <x v="0"/>
    <s v="10.01.00017"/>
    <s v="Serviços de prótese dentária"/>
    <n v="114363.51"/>
    <n v="5.1764142478968368E-4"/>
    <n v="95.0570690271622"/>
    <x v="0"/>
  </r>
  <r>
    <x v="0"/>
    <s v="10.01.00011"/>
    <s v="Material de conservação e limpeza do escritório/consultório/dental"/>
    <n v="114351.63"/>
    <n v="5.1758765256700089E-4"/>
    <n v="95.057586614814767"/>
    <x v="1"/>
  </r>
  <r>
    <x v="0"/>
    <s v="11.01.00019"/>
    <s v="Despesas Diversas"/>
    <n v="114332.03"/>
    <n v="5.174989374521371E-4"/>
    <n v="95.058104113752222"/>
    <x v="0"/>
  </r>
  <r>
    <x v="0"/>
    <s v="10.01.00022"/>
    <s v="Inss"/>
    <n v="114331.77"/>
    <n v="5.1749776061898068E-4"/>
    <n v="95.058621611512848"/>
    <x v="0"/>
  </r>
  <r>
    <x v="1"/>
    <s v="10.01.00015"/>
    <s v="Material médico e insumos"/>
    <n v="114289.96"/>
    <n v="5.1730851679487584E-4"/>
    <n v="95.059138920029639"/>
    <x v="1"/>
  </r>
  <r>
    <x v="1"/>
    <s v="10.01.00012"/>
    <s v="Gastos com Detal"/>
    <n v="114280.98"/>
    <n v="5.1726787078816778E-4"/>
    <n v="95.05965618790043"/>
    <x v="0"/>
  </r>
  <r>
    <x v="0"/>
    <s v="10.01.00015"/>
    <s v="Compra material uso e consumo"/>
    <n v="114263.6"/>
    <n v="5.1718920401794678E-4"/>
    <n v="95.060173377104448"/>
    <x v="1"/>
  </r>
  <r>
    <x v="1"/>
    <s v="10.01.00015"/>
    <s v="Material Utilizado Para Prestação de Serviços"/>
    <n v="114255.03999999999"/>
    <n v="5.1715045904941444E-4"/>
    <n v="95.060690527563494"/>
    <x v="1"/>
  </r>
  <r>
    <x v="1"/>
    <s v="10.01.00022"/>
    <s v="Impostos e Taxas Diversas"/>
    <n v="114252.64"/>
    <n v="5.1713959597412499E-4"/>
    <n v="95.061207667159465"/>
    <x v="0"/>
  </r>
  <r>
    <x v="0"/>
    <s v="10.01.00016"/>
    <s v="Pagamentos a terceiros"/>
    <n v="114231.31"/>
    <n v="5.1704305039249011E-4"/>
    <n v="95.061724710209859"/>
    <x v="1"/>
  </r>
  <r>
    <x v="0"/>
    <s v="10.01.00025"/>
    <s v="Selo de fiscalização extrajudicial "/>
    <n v="114209.23"/>
    <n v="5.1694311009982711E-4"/>
    <n v="95.062241653319958"/>
    <x v="0"/>
  </r>
  <r>
    <x v="1"/>
    <s v="10.01.00019"/>
    <s v="Material Utilizado na Prestação de Serviço"/>
    <n v="114197.01"/>
    <n v="5.1688779894147835E-4"/>
    <n v="95.062758541118896"/>
    <x v="1"/>
  </r>
  <r>
    <x v="1"/>
    <s v="10.01.00017"/>
    <s v="Ressarcimento Atos Gratuitos"/>
    <n v="114196"/>
    <n v="5.1688322739729413E-4"/>
    <n v="95.063275424346287"/>
    <x v="0"/>
  </r>
  <r>
    <x v="1"/>
    <s v="10.01.00015"/>
    <s v="MATERIAIS DE USO CONTINUO NO CONSULTORIO"/>
    <n v="114186.65"/>
    <n v="5.1684090666647884E-4"/>
    <n v="95.063792265252957"/>
    <x v="1"/>
  </r>
  <r>
    <x v="1"/>
    <s v="10.01.00014"/>
    <s v="Manutenção de equipamentos e sistema"/>
    <n v="114158.68"/>
    <n v="5.1671430657654316E-4"/>
    <n v="95.064308979559527"/>
    <x v="1"/>
  </r>
  <r>
    <x v="0"/>
    <s v="10.01.00008"/>
    <s v="Material de consumo odontologico"/>
    <n v="114156.78"/>
    <n v="5.1670570664193909E-4"/>
    <n v="95.064825685266172"/>
    <x v="1"/>
  </r>
  <r>
    <x v="1"/>
    <s v="10.01.00039"/>
    <s v="Aluguel de bens móveis"/>
    <n v="114148.97"/>
    <n v="5.1667035638443466E-4"/>
    <n v="95.065342355622562"/>
    <x v="1"/>
  </r>
  <r>
    <x v="0"/>
    <s v="11.02.00001"/>
    <s v="Retirada própria"/>
    <n v="114119.54"/>
    <n v="5.1653714792369778E-4"/>
    <n v="95.065858892770493"/>
    <x v="0"/>
  </r>
  <r>
    <x v="1"/>
    <s v="10.02.00014"/>
    <s v="Serviços de Radiologia "/>
    <n v="114112.12"/>
    <n v="5.1650356291592793E-4"/>
    <n v="95.066375396333413"/>
    <x v="0"/>
  </r>
  <r>
    <x v="0"/>
    <s v="11.01.00023"/>
    <s v="ISS"/>
    <n v="114106.94"/>
    <n v="5.1648011677842833E-4"/>
    <n v="95.066891876450185"/>
    <x v="0"/>
  </r>
  <r>
    <x v="0"/>
    <s v="10.01.00016"/>
    <s v="Gastos com protéticos"/>
    <n v="114103.3"/>
    <n v="5.1646364111423927E-4"/>
    <n v="95.067408340091305"/>
    <x v="0"/>
  </r>
  <r>
    <x v="1"/>
    <s v="10.01.00015"/>
    <s v="Insumos aplicados aos serviços"/>
    <n v="114082.71"/>
    <n v="5.1637044498081862E-4"/>
    <n v="95.067924710536289"/>
    <x v="1"/>
  </r>
  <r>
    <x v="1"/>
    <s v="10.01.00014"/>
    <s v="Aluguel de software e de impressora do cartório"/>
    <n v="114078.8"/>
    <n v="5.1635274722065946E-4"/>
    <n v="95.068441063283515"/>
    <x v="1"/>
  </r>
  <r>
    <x v="0"/>
    <s v="10.01.00015"/>
    <s v="Despesas de custeio/Atividade Profissional"/>
    <n v="114061.18"/>
    <n v="5.162729941429094E-4"/>
    <n v="95.068957336277663"/>
    <x v="0"/>
  </r>
  <r>
    <x v="0"/>
    <s v="10.01.00008"/>
    <s v="Assessoria e consultoria em informatica-sky/anywhere"/>
    <n v="114060.52"/>
    <n v="5.1627000679720493E-4"/>
    <n v="95.069473606284461"/>
    <x v="0"/>
  </r>
  <r>
    <x v="0"/>
    <s v="10.01.00012"/>
    <s v="Material de Expediente/Dental"/>
    <n v="114056.79"/>
    <n v="5.1625312376769243E-4"/>
    <n v="95.069989859408224"/>
    <x v="1"/>
  </r>
  <r>
    <x v="1"/>
    <s v="10.01.00016"/>
    <s v="Material consumo/dental "/>
    <n v="114035.96"/>
    <n v="5.1615884132674293E-4"/>
    <n v="95.070506018249546"/>
    <x v="1"/>
  </r>
  <r>
    <x v="1"/>
    <s v="10.01.00008"/>
    <s v="Devoluções de Emolumentos"/>
    <n v="114031.58"/>
    <n v="5.1613901621433964E-4"/>
    <n v="95.071022157265759"/>
    <x v="0"/>
  </r>
  <r>
    <x v="0"/>
    <s v="10.01.00019"/>
    <s v="Remuneração paga a terceiros, com vínculos empregatício"/>
    <n v="114018.08"/>
    <n v="5.1607791141583656E-4"/>
    <n v="95.071538235177172"/>
    <x v="0"/>
  </r>
  <r>
    <x v="1"/>
    <s v="10.01.00016"/>
    <s v="Serviços de Terceiros PF / PJ sem vínculo Empregatício"/>
    <n v="114005"/>
    <n v="5.1601870765550909E-4"/>
    <n v="95.072054253884829"/>
    <x v="1"/>
  </r>
  <r>
    <x v="0"/>
    <s v="10.01.00024"/>
    <s v="Assessoria administrativa"/>
    <n v="114000"/>
    <n v="5.1599607624865605E-4"/>
    <n v="95.072570249961075"/>
    <x v="0"/>
  </r>
  <r>
    <x v="1"/>
    <s v="10.01.00026"/>
    <s v="Contribuições para entidade de classe (SINTSERN, ANOREG, SINOREG)"/>
    <n v="113992.7"/>
    <n v="5.1596303439465057E-4"/>
    <n v="95.073086212995463"/>
    <x v="0"/>
  </r>
  <r>
    <x v="1"/>
    <s v="10.01.00015"/>
    <s v="MATERIAL APLICADO NA PRESTAÇÃO DE SERVIÇOS"/>
    <n v="113978.42"/>
    <n v="5.1589839909667843E-4"/>
    <n v="95.073602111394564"/>
    <x v="1"/>
  </r>
  <r>
    <x v="0"/>
    <s v="10.01.00015"/>
    <s v="Material Odontologico de Uso e Consumo"/>
    <n v="113964.34"/>
    <n v="5.1583466905498032E-4"/>
    <n v="95.074117946063623"/>
    <x v="1"/>
  </r>
  <r>
    <x v="1"/>
    <s v="10.01.00016"/>
    <s v="Aquisição material para uso em pacientes "/>
    <n v="113964.04"/>
    <n v="5.1583331117056918E-4"/>
    <n v="95.074633779374793"/>
    <x v="1"/>
  </r>
  <r>
    <x v="0"/>
    <s v="10.02.00001"/>
    <s v="Material Dentario"/>
    <n v="113961.28"/>
    <n v="5.1582081863398629E-4"/>
    <n v="95.075149600193427"/>
    <x v="1"/>
  </r>
  <r>
    <x v="1"/>
    <s v="10.01.00053"/>
    <s v="Serviços Prestados por Terceiros"/>
    <n v="113960.12"/>
    <n v="5.1581556814759633E-4"/>
    <n v="95.075665415761577"/>
    <x v="1"/>
  </r>
  <r>
    <x v="1"/>
    <s v="10.01.00018"/>
    <s v="Protéticos"/>
    <n v="113949.64"/>
    <n v="5.1576813271883245E-4"/>
    <n v="95.076181183894292"/>
    <x v="0"/>
  </r>
  <r>
    <x v="1"/>
    <s v="10.01.00019"/>
    <s v="Despesas com aparelhos Ortodonticos"/>
    <n v="113923.6"/>
    <n v="5.15650268351942E-4"/>
    <n v="95.076696834162647"/>
    <x v="0"/>
  </r>
  <r>
    <x v="0"/>
    <s v="10.01.00015"/>
    <s v="Material de Uso Direto "/>
    <n v="113904.65"/>
    <n v="5.1556449531996911E-4"/>
    <n v="95.077212398657963"/>
    <x v="1"/>
  </r>
  <r>
    <x v="1"/>
    <s v="10.01.00018"/>
    <s v="Material de uso hospitalar /consultório"/>
    <n v="113896.79"/>
    <n v="5.1552891874839606E-4"/>
    <n v="95.077727927576717"/>
    <x v="1"/>
  </r>
  <r>
    <x v="1"/>
    <s v="10.01.00017"/>
    <s v="Remuneração paga a terceiros sem vinculo empregaticios "/>
    <n v="113879.25"/>
    <n v="5.1544952777315576E-4"/>
    <n v="95.078243377104485"/>
    <x v="1"/>
  </r>
  <r>
    <x v="1"/>
    <s v="10.01.00016"/>
    <s v="Material aplicado PJ"/>
    <n v="113868.77"/>
    <n v="5.1540209234439188E-4"/>
    <n v="95.078758779196832"/>
    <x v="1"/>
  </r>
  <r>
    <x v="0"/>
    <s v="10.01.00005"/>
    <s v="Dental"/>
    <n v="113858.54"/>
    <n v="5.1535578848597064E-4"/>
    <n v="95.079274134985312"/>
    <x v="0"/>
  </r>
  <r>
    <x v="1"/>
    <s v="10.01.00015"/>
    <s v="Medicamentos, produtos e Materiais de Consumo Odontologicos"/>
    <n v="113850.91"/>
    <n v="5.1532125295911287E-4"/>
    <n v="95.079789456238274"/>
    <x v="1"/>
  </r>
  <r>
    <x v="0"/>
    <s v="10.01.00015"/>
    <s v="Material cirúrgico / estético "/>
    <n v="113845.15"/>
    <n v="5.1529518157841824E-4"/>
    <n v="95.080304751419845"/>
    <x v="1"/>
  </r>
  <r>
    <x v="0"/>
    <s v="10.01.00015"/>
    <s v="Serviços Protéticos "/>
    <n v="113841.5"/>
    <n v="5.1527866065141561E-4"/>
    <n v="95.080820030080503"/>
    <x v="0"/>
  </r>
  <r>
    <x v="1"/>
    <s v="10.01.00031"/>
    <s v="Aprovisionamento"/>
    <n v="113841.5"/>
    <n v="5.1527866065141561E-4"/>
    <n v="95.08133530874116"/>
    <x v="0"/>
  </r>
  <r>
    <x v="0"/>
    <s v="10.01.00015"/>
    <s v="Material e produtos odontologicos"/>
    <n v="113835.08"/>
    <n v="5.152496019250163E-4"/>
    <n v="95.081850558343092"/>
    <x v="1"/>
  </r>
  <r>
    <x v="1"/>
    <s v="10.01.00016"/>
    <s v="Material / Produtos de uso em consultório"/>
    <n v="113828.82"/>
    <n v="5.152212674036364E-4"/>
    <n v="95.082365779610498"/>
    <x v="1"/>
  </r>
  <r>
    <x v="1"/>
    <s v="10.01.00020"/>
    <s v="Honorários"/>
    <n v="113820"/>
    <n v="5.1518134560194764E-4"/>
    <n v="95.082880960956103"/>
    <x v="0"/>
  </r>
  <r>
    <x v="1"/>
    <s v="10.01.00016"/>
    <s v="Despesas com funcionários"/>
    <n v="113814.51"/>
    <n v="5.1515649631722301E-4"/>
    <n v="95.083396117452423"/>
    <x v="0"/>
  </r>
  <r>
    <x v="1"/>
    <s v="10.01.00022"/>
    <s v="Contador"/>
    <n v="113812.78"/>
    <n v="5.1514866585045181E-4"/>
    <n v="95.083911266118278"/>
    <x v="0"/>
  </r>
  <r>
    <x v="0"/>
    <s v="10.01.00014"/>
    <s v="HONORARIOS"/>
    <n v="113811.37"/>
    <n v="5.1514228379371933E-4"/>
    <n v="95.084426408402066"/>
    <x v="0"/>
  </r>
  <r>
    <x v="1"/>
    <s v="10.01.00033"/>
    <s v="Software e Hardware"/>
    <n v="113793.52"/>
    <n v="5.150614896712541E-4"/>
    <n v="95.084941469891731"/>
    <x v="0"/>
  </r>
  <r>
    <x v="1"/>
    <s v="10.01.00023"/>
    <s v="Despesas com Laboratórios"/>
    <n v="113791"/>
    <n v="5.1505008344220017E-4"/>
    <n v="95.085456519975168"/>
    <x v="0"/>
  </r>
  <r>
    <x v="1"/>
    <s v="10.01.00017"/>
    <s v="INSS dos prepostos"/>
    <n v="113785.48"/>
    <n v="5.1502509836903439E-4"/>
    <n v="95.085971545073534"/>
    <x v="0"/>
  </r>
  <r>
    <x v="0"/>
    <s v="10.01.00023"/>
    <s v="Protético "/>
    <n v="113783.46"/>
    <n v="5.1501595528066584E-4"/>
    <n v="95.086486561028821"/>
    <x v="0"/>
  </r>
  <r>
    <x v="0"/>
    <s v="10.01.00017"/>
    <s v="Despesas Cursos e Congresso "/>
    <n v="113781.08"/>
    <n v="5.1500518273100374E-4"/>
    <n v="95.087001566211555"/>
    <x v="0"/>
  </r>
  <r>
    <x v="1"/>
    <s v="10.01.00015"/>
    <s v="Medicamentos/Materiais/Exames Lab"/>
    <n v="113770.22"/>
    <n v="5.1495602731531907E-4"/>
    <n v="95.087516522238872"/>
    <x v="1"/>
  </r>
  <r>
    <x v="1"/>
    <s v="10.01.00016"/>
    <s v="Consultoria Jurídica"/>
    <n v="113757.2"/>
    <n v="5.1489709513187379E-4"/>
    <n v="95.088031419334001"/>
    <x v="0"/>
  </r>
  <r>
    <x v="1"/>
    <s v="10.01.00012"/>
    <s v="Material para consultório"/>
    <n v="113743.18"/>
    <n v="5.1483363666705796E-4"/>
    <n v="95.088546252970673"/>
    <x v="1"/>
  </r>
  <r>
    <x v="1"/>
    <s v="10.01.00016"/>
    <s v="PROFESSOR(A) E AUXILIAR DE PROFESSOR(A)"/>
    <n v="113731.86"/>
    <n v="5.1478239916194274E-4"/>
    <n v="95.089061035369838"/>
    <x v="0"/>
  </r>
  <r>
    <x v="0"/>
    <s v="10.01.00027"/>
    <s v="Alugueis de equipamentos"/>
    <n v="113729.49"/>
    <n v="5.1477167187509443E-4"/>
    <n v="95.089575807041712"/>
    <x v="0"/>
  </r>
  <r>
    <x v="1"/>
    <s v="10.02.00029"/>
    <s v="REPASSES LEGAIS PARTE DO TRIBUNAL DE JUSTICA"/>
    <n v="113729.39"/>
    <n v="5.1477121924695731E-4"/>
    <n v="95.090090578260956"/>
    <x v="0"/>
  </r>
  <r>
    <x v="0"/>
    <s v="10.01.00018"/>
    <s v="Despesas com Alimentação - Vale Refeição"/>
    <n v="113683.28"/>
    <n v="5.1456251241295884E-4"/>
    <n v="95.090605140773363"/>
    <x v="1"/>
  </r>
  <r>
    <x v="1"/>
    <s v="10.02.00001"/>
    <s v="Despesas do Consultório"/>
    <n v="113678.77"/>
    <n v="5.145420988839775E-4"/>
    <n v="95.091119682872247"/>
    <x v="0"/>
  </r>
  <r>
    <x v="0"/>
    <s v="10.01.00015"/>
    <s v="Material para prestação de serviços Odontológicos"/>
    <n v="113671.44"/>
    <n v="5.1450892124153098E-4"/>
    <n v="95.091634191793489"/>
    <x v="1"/>
  </r>
  <r>
    <x v="0"/>
    <s v="10.01.00020"/>
    <s v="Manutenção de Equipamentos"/>
    <n v="113659.51"/>
    <n v="5.1445492270477968E-4"/>
    <n v="95.092148646716197"/>
    <x v="1"/>
  </r>
  <r>
    <x v="0"/>
    <s v="10.01.00017"/>
    <s v="Pagamentos a Terceiros - serviços prestados ao médico"/>
    <n v="113645.11"/>
    <n v="5.1438974425304295E-4"/>
    <n v="95.092663036460451"/>
    <x v="1"/>
  </r>
  <r>
    <x v="1"/>
    <s v="10.01.00015"/>
    <s v="MATERIAL DE  CONSUMO DENTÁRIO"/>
    <n v="113626.87"/>
    <n v="5.1430718488084325E-4"/>
    <n v="95.093177343645337"/>
    <x v="1"/>
  </r>
  <r>
    <x v="1"/>
    <s v="10.01.00015"/>
    <s v=" Material odontológico"/>
    <n v="113621.43"/>
    <n v="5.1428256191018713E-4"/>
    <n v="95.093691626207246"/>
    <x v="1"/>
  </r>
  <r>
    <x v="0"/>
    <s v="10.01.00015"/>
    <s v="Cursos e treinamentos"/>
    <n v="113618.7"/>
    <n v="5.1427020516204539E-4"/>
    <n v="95.094205896412404"/>
    <x v="0"/>
  </r>
  <r>
    <x v="0"/>
    <s v="10.01.00016"/>
    <s v="Serviços Odontológicos Terceirizados"/>
    <n v="113613.79"/>
    <n v="5.1424798112051579E-4"/>
    <n v="95.09472014439352"/>
    <x v="0"/>
  </r>
  <r>
    <x v="0"/>
    <s v="10.01.00016"/>
    <s v="Assessoria Contabil"/>
    <n v="113606.66"/>
    <n v="5.1421570873434329E-4"/>
    <n v="95.095234360102253"/>
    <x v="0"/>
  </r>
  <r>
    <x v="1"/>
    <s v="10.01.00017"/>
    <s v="Aparelhos e Próteses"/>
    <n v="113573.28"/>
    <n v="5.1406462146219264E-4"/>
    <n v="95.095748424723709"/>
    <x v="0"/>
  </r>
  <r>
    <x v="0"/>
    <s v="10.01.00015"/>
    <s v="SIN"/>
    <n v="113571.82"/>
    <n v="5.1405801309139154E-4"/>
    <n v="95.096262482736805"/>
    <x v="0"/>
  </r>
  <r>
    <x v="0"/>
    <s v="10.01.00019"/>
    <s v="Honorários Advocatícios"/>
    <n v="113533.29"/>
    <n v="5.1388361547018222E-4"/>
    <n v="95.096776366352273"/>
    <x v="0"/>
  </r>
  <r>
    <x v="1"/>
    <s v="10.01.00034"/>
    <s v="ISS/Outros tributos Municipais e Estaduais"/>
    <n v="113531.11"/>
    <n v="5.1387374817679437E-4"/>
    <n v="95.097290240100449"/>
    <x v="0"/>
  </r>
  <r>
    <x v="0"/>
    <s v="10.01.00012"/>
    <s v="Gastos Diversos"/>
    <n v="113530"/>
    <n v="5.1386872400447303E-4"/>
    <n v="95.097804108824448"/>
    <x v="0"/>
  </r>
  <r>
    <x v="0"/>
    <s v="10.01.00004"/>
    <s v="112 - INSUMOS UTILIZADOS PRESTAÇÃO SERVIÇO e MATERIAIS DIDÁTICOS (JORNAIS e REVISTAS TÉCNICAS)"/>
    <n v="113524.54"/>
    <n v="5.1384401050818943E-4"/>
    <n v="95.098317952834961"/>
    <x v="1"/>
  </r>
  <r>
    <x v="0"/>
    <s v="10.01.00015"/>
    <s v="Gastos com Materiais Empregados no Uso de Tratamento de Animais Divers"/>
    <n v="113482.4"/>
    <n v="5.1365327301123231E-4"/>
    <n v="95.098831606107979"/>
    <x v="1"/>
  </r>
  <r>
    <x v="0"/>
    <s v="10.01.00015"/>
    <s v="Serviço de prótese"/>
    <n v="113478.09"/>
    <n v="5.1363376473852499E-4"/>
    <n v="95.099345239872719"/>
    <x v="0"/>
  </r>
  <r>
    <x v="1"/>
    <s v="10.01.00016"/>
    <s v="medicamentos do consultório"/>
    <n v="113468.12"/>
    <n v="5.1358863771326006E-4"/>
    <n v="95.099858828510435"/>
    <x v="0"/>
  </r>
  <r>
    <x v="1"/>
    <s v="10.01.00016"/>
    <s v="Serviços de prótese "/>
    <n v="113462.92"/>
    <n v="5.13565101050133E-4"/>
    <n v="95.10037239361148"/>
    <x v="0"/>
  </r>
  <r>
    <x v="0"/>
    <s v="10.01.00027"/>
    <s v="Férias"/>
    <n v="113455.97"/>
    <n v="5.1353364339460728E-4"/>
    <n v="95.100885927254879"/>
    <x v="0"/>
  </r>
  <r>
    <x v="0"/>
    <s v="10.01.00015"/>
    <s v="Supervisão"/>
    <n v="113440"/>
    <n v="5.1346135868111876E-4"/>
    <n v="95.101399388613558"/>
    <x v="0"/>
  </r>
  <r>
    <x v="0"/>
    <s v="10.01.00017"/>
    <s v="DIVISÃO DE HONORÁRIOS ADVOCATÍCIOS PARCERIA C/ JOSÉ NATAL C. DE QUEIRO"/>
    <n v="113435.84"/>
    <n v="5.1344252935061707E-4"/>
    <n v="95.101912831142911"/>
    <x v="0"/>
  </r>
  <r>
    <x v="0"/>
    <s v="10.01.00016"/>
    <s v="Trabalhos protéticos"/>
    <n v="113427.15"/>
    <n v="5.1340319596550647E-4"/>
    <n v="95.102426234338878"/>
    <x v="0"/>
  </r>
  <r>
    <x v="1"/>
    <s v="10.01.00026"/>
    <s v="Repasse de Custos "/>
    <n v="113425.18"/>
    <n v="5.1339427919120642E-4"/>
    <n v="95.102939628618074"/>
    <x v="0"/>
  </r>
  <r>
    <x v="1"/>
    <s v="10.01.00020"/>
    <s v="4022 - Serviços prestados por terceiros"/>
    <n v="113414.76"/>
    <n v="5.1334711533932472E-4"/>
    <n v="95.103452975733418"/>
    <x v="1"/>
  </r>
  <r>
    <x v="1"/>
    <s v="10.01.00016"/>
    <s v="Insumos "/>
    <n v="113395.5"/>
    <n v="5.132599391601269E-4"/>
    <n v="95.103966235672573"/>
    <x v="1"/>
  </r>
  <r>
    <x v="1"/>
    <s v="10.01.00016"/>
    <s v="SERVIÇOS DE PRÓTESE DENTÁRIA"/>
    <n v="113363.5"/>
    <n v="5.131150981562677E-4"/>
    <n v="95.104479350770731"/>
    <x v="0"/>
  </r>
  <r>
    <x v="0"/>
    <s v="10.01.00017"/>
    <s v="Impostos e Taxas "/>
    <n v="113358.83"/>
    <n v="5.1309396042226705E-4"/>
    <n v="95.104992444731153"/>
    <x v="0"/>
  </r>
  <r>
    <x v="1"/>
    <s v="10.01.00058"/>
    <s v="FGTS"/>
    <n v="113350.2"/>
    <n v="5.1305489861403874E-4"/>
    <n v="95.105505499629771"/>
    <x v="0"/>
  </r>
  <r>
    <x v="0"/>
    <s v="10.01.00028"/>
    <s v="Honorários - Serviços Contábeis "/>
    <n v="113345"/>
    <n v="5.1303136195091157E-4"/>
    <n v="95.106018530991719"/>
    <x v="0"/>
  </r>
  <r>
    <x v="0"/>
    <s v="10.01.00015"/>
    <s v="Produtos dental, materiais e insumos"/>
    <n v="113334.14"/>
    <n v="5.1298220653522679E-4"/>
    <n v="95.106531513198249"/>
    <x v="1"/>
  </r>
  <r>
    <x v="0"/>
    <s v="10.01.00017"/>
    <s v="TAXAS DIVERSAS"/>
    <n v="113318.56"/>
    <n v="5.1291168707147286E-4"/>
    <n v="95.107044424885316"/>
    <x v="0"/>
  </r>
  <r>
    <x v="1"/>
    <s v="10.01.00016"/>
    <s v="Material para aplicação na prestação de serviço"/>
    <n v="113314.22"/>
    <n v="5.128920430103244E-4"/>
    <n v="95.107557316928322"/>
    <x v="1"/>
  </r>
  <r>
    <x v="0"/>
    <s v="10.01.00015"/>
    <s v="Materiais e insumos para procedimentos"/>
    <n v="113279.4"/>
    <n v="5.1273443789300001E-4"/>
    <n v="95.108070051366212"/>
    <x v="1"/>
  </r>
  <r>
    <x v="1"/>
    <s v="10.01.00017"/>
    <s v="aparelhos ortodônticos"/>
    <n v="113272.03"/>
    <n v="5.1270107919929866E-4"/>
    <n v="95.108582752445415"/>
    <x v="0"/>
  </r>
  <r>
    <x v="0"/>
    <s v="10.01.00016"/>
    <s v="Despesas Odontológicas"/>
    <n v="113260.42"/>
    <n v="5.1264852907258608E-4"/>
    <n v="95.109095400974482"/>
    <x v="0"/>
  </r>
  <r>
    <x v="0"/>
    <s v="10.01.00016"/>
    <s v="Material de consumo/Dental"/>
    <n v="113248.72"/>
    <n v="5.1259557158054995E-4"/>
    <n v="95.10960799654606"/>
    <x v="1"/>
  </r>
  <r>
    <x v="0"/>
    <s v="10.01.00017"/>
    <s v="Outras Despesas"/>
    <n v="113241.14"/>
    <n v="5.1256126236776079E-4"/>
    <n v="95.110120557808429"/>
    <x v="0"/>
  </r>
  <r>
    <x v="1"/>
    <s v="10.01.00022"/>
    <s v="Locação de Maquinas e Equipamentos"/>
    <n v="113230"/>
    <n v="5.1251083959329233E-4"/>
    <n v="95.110633068648028"/>
    <x v="0"/>
  </r>
  <r>
    <x v="0"/>
    <s v="10.01.00009"/>
    <s v="Protéticos"/>
    <n v="113227.05"/>
    <n v="5.12497487063249E-4"/>
    <n v="95.111145566135093"/>
    <x v="0"/>
  </r>
  <r>
    <x v="0"/>
    <s v="10.01.00015"/>
    <s v="Equipamentos"/>
    <n v="113223.07"/>
    <n v="5.1247947246339397E-4"/>
    <n v="95.111658045607555"/>
    <x v="0"/>
  </r>
  <r>
    <x v="0"/>
    <s v="10.01.00104"/>
    <s v="CAMELIA ESTOFADOS E DECORAÇÕES"/>
    <n v="113222.08"/>
    <n v="5.1247499144483721E-4"/>
    <n v="95.112170520598994"/>
    <x v="0"/>
  </r>
  <r>
    <x v="0"/>
    <s v="10.01.00021"/>
    <s v="Vale Alimentação dos Funcionários"/>
    <n v="113216"/>
    <n v="5.1244747165410387E-4"/>
    <n v="95.112682968070644"/>
    <x v="1"/>
  </r>
  <r>
    <x v="1"/>
    <s v="10.01.00016"/>
    <s v="Serviços Odontológicos ( inclusive próteses)"/>
    <n v="113215.76"/>
    <n v="5.1244638534657481E-4"/>
    <n v="95.113195414455987"/>
    <x v="0"/>
  </r>
  <r>
    <x v="1"/>
    <s v="10.01.00010"/>
    <s v="ISS/ALVARÁ"/>
    <n v="113207.16"/>
    <n v="5.1240745932678775E-4"/>
    <n v="95.113707821915312"/>
    <x v="0"/>
  </r>
  <r>
    <x v="0"/>
    <s v="10.01.00016"/>
    <s v="serviço contratado de pessoa juridíca"/>
    <n v="113197.8"/>
    <n v="5.1236509333315889E-4"/>
    <n v="95.114220187008641"/>
    <x v="0"/>
  </r>
  <r>
    <x v="0"/>
    <s v="11.01.00022"/>
    <s v="Outras Despesas"/>
    <n v="113193.67"/>
    <n v="5.1234639979109834E-4"/>
    <n v="95.114732533408429"/>
    <x v="0"/>
  </r>
  <r>
    <x v="1"/>
    <s v="10.01.00015"/>
    <s v="Renumeração Paga A Terceiros Sem vinculo Empregatício "/>
    <n v="113192.17"/>
    <n v="5.1233961036904242E-4"/>
    <n v="95.115244873018796"/>
    <x v="1"/>
  </r>
  <r>
    <x v="0"/>
    <s v="10.01.00002"/>
    <s v="Aluguel do consultório/escritório"/>
    <n v="113184.24"/>
    <n v="5.1230371695777351E-4"/>
    <n v="95.115757176735755"/>
    <x v="1"/>
  </r>
  <r>
    <x v="0"/>
    <s v="10.01.00028"/>
    <s v="INSS a recolher"/>
    <n v="113183.73"/>
    <n v="5.1230140855427445E-4"/>
    <n v="95.116269478144304"/>
    <x v="0"/>
  </r>
  <r>
    <x v="0"/>
    <s v="10.01.00018"/>
    <s v="SERVICOS DE PROTESES DENTARIAS"/>
    <n v="113181.81"/>
    <n v="5.1229271809404302E-4"/>
    <n v="95.116781770862403"/>
    <x v="0"/>
  </r>
  <r>
    <x v="0"/>
    <s v="10.01.00023"/>
    <s v="Serviços prestados por terceiros referente a odontologia"/>
    <n v="113181.61"/>
    <n v="5.1229181283776889E-4"/>
    <n v="95.117294062675242"/>
    <x v="1"/>
  </r>
  <r>
    <x v="1"/>
    <s v="10.01.00015"/>
    <s v="Material de consumo do consultório - Dentais"/>
    <n v="113129.42"/>
    <n v="5.1205558621303707E-4"/>
    <n v="95.117806118261456"/>
    <x v="1"/>
  </r>
  <r>
    <x v="1"/>
    <s v="10.01.00018"/>
    <s v="Pagamento GPS"/>
    <n v="113121.36"/>
    <n v="5.1201910438519E-4"/>
    <n v="95.118318137365847"/>
    <x v="0"/>
  </r>
  <r>
    <x v="1"/>
    <s v="10.01.00016"/>
    <s v="Aluguel de equipamentos"/>
    <n v="113105.7"/>
    <n v="5.1194822281892642E-4"/>
    <n v="95.118830085588669"/>
    <x v="1"/>
  </r>
  <r>
    <x v="0"/>
    <s v="10.01.00015"/>
    <s v="laboratorio e serviços de terceiros"/>
    <n v="113101.49"/>
    <n v="5.1192916717435622E-4"/>
    <n v="95.119342014755844"/>
    <x v="1"/>
  </r>
  <r>
    <x v="0"/>
    <s v="10.01.00017"/>
    <s v="Outras Despesas - Consultório"/>
    <n v="113094.79"/>
    <n v="5.1189884108917313E-4"/>
    <n v="95.119853913596927"/>
    <x v="0"/>
  </r>
  <r>
    <x v="1"/>
    <s v="10.01.00038"/>
    <s v="SERVICOS PRESTADOS PARA TERCEIROS PJ"/>
    <n v="113090.8"/>
    <n v="5.1188078122650453E-4"/>
    <n v="95.120365794378159"/>
    <x v="1"/>
  </r>
  <r>
    <x v="1"/>
    <s v="10.02.00006"/>
    <s v="Cartão Vale Refeição"/>
    <n v="113083.2"/>
    <n v="5.1184638148808791E-4"/>
    <n v="95.120877640759645"/>
    <x v="1"/>
  </r>
  <r>
    <x v="0"/>
    <s v="10.01.00008"/>
    <s v="Materiais odontológicos"/>
    <n v="113061.23"/>
    <n v="5.1174693908637571E-4"/>
    <n v="95.121389387698727"/>
    <x v="1"/>
  </r>
  <r>
    <x v="0"/>
    <s v="10.01.00006"/>
    <s v="Emolumentos pagos a terceiros e despezas gerais"/>
    <n v="113045"/>
    <n v="5.1167347753973088E-4"/>
    <n v="95.12190106117626"/>
    <x v="0"/>
  </r>
  <r>
    <x v="0"/>
    <s v="10.01.00018"/>
    <s v="Aluguel de Equipamentos"/>
    <n v="113006.02"/>
    <n v="5.114970430919048E-4"/>
    <n v="95.122412558219352"/>
    <x v="1"/>
  </r>
  <r>
    <x v="0"/>
    <s v="10.01.00008"/>
    <s v="Publicidade e Propaganda"/>
    <n v="112999.59"/>
    <n v="5.1146793910269181E-4"/>
    <n v="95.122924026158458"/>
    <x v="0"/>
  </r>
  <r>
    <x v="0"/>
    <s v="10.01.00022"/>
    <s v="Serviços de Vigilância e segurança"/>
    <n v="112990.08"/>
    <n v="5.1142489416685733E-4"/>
    <n v="95.123435451052629"/>
    <x v="0"/>
  </r>
  <r>
    <x v="0"/>
    <s v="10.01.00018"/>
    <s v="Rateio de Perdas de Cooperativa Unimed "/>
    <n v="112956.63"/>
    <n v="5.112734900550107E-4"/>
    <n v="95.123946724542691"/>
    <x v="0"/>
  </r>
  <r>
    <x v="1"/>
    <s v="10.01.00015"/>
    <s v="Laboratorio Protese"/>
    <n v="112950"/>
    <n v="5.1124348080952369E-4"/>
    <n v="95.124457968023506"/>
    <x v="0"/>
  </r>
  <r>
    <x v="0"/>
    <s v="10.01.00016"/>
    <s v="Combustiveis"/>
    <n v="112944.12"/>
    <n v="5.1121686627506448E-4"/>
    <n v="95.124969184889778"/>
    <x v="1"/>
  </r>
  <r>
    <x v="0"/>
    <s v="10.01.00016"/>
    <s v="Locação/manutenção de software/sistemas"/>
    <n v="112940.77"/>
    <n v="5.1120170323247299E-4"/>
    <n v="95.125480386593011"/>
    <x v="1"/>
  </r>
  <r>
    <x v="1"/>
    <s v="10.01.00022"/>
    <s v="Plano de Saúde dos Funcionários"/>
    <n v="112927.37"/>
    <n v="5.1114105106210691E-4"/>
    <n v="95.125991527644075"/>
    <x v="1"/>
  </r>
  <r>
    <x v="1"/>
    <s v="10.01.00005"/>
    <s v="Remoção de veiculos "/>
    <n v="112920"/>
    <n v="5.1110769236840557E-4"/>
    <n v="95.12650263533645"/>
    <x v="0"/>
  </r>
  <r>
    <x v="1"/>
    <s v="10.01.00015"/>
    <s v="Insumos para atividade médica"/>
    <n v="112918.29"/>
    <n v="5.1109995242726183E-4"/>
    <n v="95.127013735288884"/>
    <x v="1"/>
  </r>
  <r>
    <x v="0"/>
    <s v="10.01.00015"/>
    <s v="Compra de material para uso"/>
    <n v="112915.49"/>
    <n v="5.1108727883942423E-4"/>
    <n v="95.127524822567722"/>
    <x v="1"/>
  </r>
  <r>
    <x v="0"/>
    <s v="10.01.00017"/>
    <s v="DARF"/>
    <n v="112910.54"/>
    <n v="5.1106487374663969E-4"/>
    <n v="95.12803588744147"/>
    <x v="0"/>
  </r>
  <r>
    <x v="0"/>
    <s v="10.01.00016"/>
    <s v="Assistência contábil"/>
    <n v="112877.32"/>
    <n v="5.1091451067950835E-4"/>
    <n v="95.128546801952155"/>
    <x v="0"/>
  </r>
  <r>
    <x v="1"/>
    <s v="10.01.00016"/>
    <s v="Material Usado na Aplicação de Serviços"/>
    <n v="112851.31"/>
    <n v="5.1079678210105893E-4"/>
    <n v="95.129057598734249"/>
    <x v="1"/>
  </r>
  <r>
    <x v="0"/>
    <s v="10.01.00015"/>
    <s v="fornecedores"/>
    <n v="112837.7"/>
    <n v="5.1073517941160505E-4"/>
    <n v="95.129568333913667"/>
    <x v="0"/>
  </r>
  <r>
    <x v="1"/>
    <s v="10.01.00021"/>
    <s v="Despesas com qualificação profissional, congressos e Seminários;"/>
    <n v="112836.07"/>
    <n v="5.1072780157297097E-4"/>
    <n v="95.130079061715236"/>
    <x v="0"/>
  </r>
  <r>
    <x v="1"/>
    <s v="10.01.00002"/>
    <s v="Aluguel/Condomínio do consultório"/>
    <n v="112833"/>
    <n v="5.1071390588916326E-4"/>
    <n v="95.130589775621118"/>
    <x v="1"/>
  </r>
  <r>
    <x v="0"/>
    <s v="10.01.00016"/>
    <s v="Serviços Prestados Pessoa Jurídica"/>
    <n v="112813.1"/>
    <n v="5.1062383288988833E-4"/>
    <n v="95.131100399454013"/>
    <x v="0"/>
  </r>
  <r>
    <x v="0"/>
    <s v="10.01.00016"/>
    <s v="Total despesas dedutíveis - Livro Caixa"/>
    <n v="112797.36"/>
    <n v="5.1055258922111488E-4"/>
    <n v="95.131610952043232"/>
    <x v="0"/>
  </r>
  <r>
    <x v="1"/>
    <s v="10.01.00017"/>
    <s v="Material dentário aplicado"/>
    <n v="112789.75999999999"/>
    <n v="5.1051818948269836E-4"/>
    <n v="95.132121470232718"/>
    <x v="1"/>
  </r>
  <r>
    <x v="1"/>
    <s v="10.01.00019"/>
    <s v="PLANO DE SAÚDE DE FUNCIONÁRIOS"/>
    <n v="112789.67"/>
    <n v="5.1051778211737503E-4"/>
    <n v="95.132631988014836"/>
    <x v="1"/>
  </r>
  <r>
    <x v="1"/>
    <s v="10.01.00017"/>
    <s v="Material de Trabalho"/>
    <n v="112761.56"/>
    <n v="5.103905483480473E-4"/>
    <n v="95.133142378563178"/>
    <x v="1"/>
  </r>
  <r>
    <x v="0"/>
    <s v="10.01.00026"/>
    <s v="Ipasgo Previdencia"/>
    <n v="112753.60000000001"/>
    <n v="5.1035451914833746E-4"/>
    <n v="95.133652733082329"/>
    <x v="0"/>
  </r>
  <r>
    <x v="1"/>
    <s v="10.01.00017"/>
    <s v="Salario funcionarios"/>
    <n v="112750.66"/>
    <n v="5.103412118811078E-4"/>
    <n v="95.134163074294207"/>
    <x v="0"/>
  </r>
  <r>
    <x v="0"/>
    <s v="10.01.00015"/>
    <s v="Materiais para procedimentos odontológicos"/>
    <n v="112738.33"/>
    <n v="5.1028540283180835E-4"/>
    <n v="95.134673359697032"/>
    <x v="1"/>
  </r>
  <r>
    <x v="0"/>
    <s v="10.01.00012"/>
    <s v="Materiais odontológicos e de atendimentos ao cliente"/>
    <n v="112736.1"/>
    <n v="5.1027530922435188E-4"/>
    <n v="95.135183635006257"/>
    <x v="1"/>
  </r>
  <r>
    <x v="1"/>
    <s v="10.01.00017"/>
    <s v="Pagto material odontologico"/>
    <n v="112726.53"/>
    <n v="5.1023199271163521E-4"/>
    <n v="95.135693866998963"/>
    <x v="1"/>
  </r>
  <r>
    <x v="0"/>
    <s v="10.01.00016"/>
    <s v="Serviços contratados de terceiro"/>
    <n v="112685.15"/>
    <n v="5.1004469518851957E-4"/>
    <n v="95.136203911694153"/>
    <x v="1"/>
  </r>
  <r>
    <x v="1"/>
    <s v="10.01.00003"/>
    <s v="(SALARIOS E ENCARGOS)  13º SALARIO"/>
    <n v="112682.04"/>
    <n v="5.1003061845345703E-4"/>
    <n v="95.13671394231261"/>
    <x v="0"/>
  </r>
  <r>
    <x v="0"/>
    <s v="10.01.00021"/>
    <s v="Salário"/>
    <n v="112678.83"/>
    <n v="5.1001608909025749E-4"/>
    <n v="95.137223958401705"/>
    <x v="0"/>
  </r>
  <r>
    <x v="1"/>
    <s v="10.01.00015"/>
    <s v="Servicos prestados PJ Consultório"/>
    <n v="112678"/>
    <n v="5.1001233227671982E-4"/>
    <n v="95.137733970733976"/>
    <x v="0"/>
  </r>
  <r>
    <x v="0"/>
    <s v="10.01.00015"/>
    <s v="MATERIAL DE USO E TRATAMENTO"/>
    <n v="112675.13"/>
    <n v="5.0999934184918624E-4"/>
    <n v="95.13824397007582"/>
    <x v="1"/>
  </r>
  <r>
    <x v="0"/>
    <s v="10.01.00020"/>
    <s v="Cursos e seminários"/>
    <n v="112651.62"/>
    <n v="5.098929289741634E-4"/>
    <n v="95.138753863004794"/>
    <x v="0"/>
  </r>
  <r>
    <x v="0"/>
    <s v="10.01.00014"/>
    <s v="Telefone / Internet do escritório/consultório"/>
    <n v="112650.78"/>
    <n v="5.0988912689781205E-4"/>
    <n v="95.139263752131697"/>
    <x v="1"/>
  </r>
  <r>
    <x v="1"/>
    <s v="10.01.00012"/>
    <s v="Serviços Terceirizados"/>
    <n v="112638.35"/>
    <n v="5.0983286522037548E-4"/>
    <n v="95.139773584996917"/>
    <x v="0"/>
  </r>
  <r>
    <x v="0"/>
    <s v="10.01.00049"/>
    <s v="ASSESSORIA E CONSULTORIA CONTÁBEIS"/>
    <n v="112630.73"/>
    <n v="5.097983749563315E-4"/>
    <n v="95.140283383371866"/>
    <x v="0"/>
  </r>
  <r>
    <x v="1"/>
    <s v="10.01.00019"/>
    <s v="Devolução de comissões recebidas"/>
    <n v="112612.64"/>
    <n v="5.0971649452633732E-4"/>
    <n v="95.140793099866386"/>
    <x v="0"/>
  </r>
  <r>
    <x v="1"/>
    <s v="10.02.00011"/>
    <s v="Imposto de renda retido na fonte - IRRF"/>
    <n v="112611.72"/>
    <n v="5.0971233034747632E-4"/>
    <n v="95.141302812196727"/>
    <x v="0"/>
  </r>
  <r>
    <x v="1"/>
    <s v="10.01.00016"/>
    <s v="Remuneraçao paga a terceiros sem vinculo empregatício: protéticos/ laboratórios/ empresas de confecção de aparelhos"/>
    <n v="112599.28"/>
    <n v="5.0965602340722607E-4"/>
    <n v="95.141812468220138"/>
    <x v="1"/>
  </r>
  <r>
    <x v="0"/>
    <s v="10.01.00015"/>
    <s v="honorários e serviços"/>
    <n v="112598.2"/>
    <n v="5.0965113502334577E-4"/>
    <n v="95.142322119355157"/>
    <x v="0"/>
  </r>
  <r>
    <x v="1"/>
    <s v="10.01.00029"/>
    <s v="IRRF"/>
    <n v="112564.76"/>
    <n v="5.0949977617431282E-4"/>
    <n v="95.142831619131329"/>
    <x v="0"/>
  </r>
  <r>
    <x v="0"/>
    <s v="10.01.00025"/>
    <s v="MATERIAL DE CONSUMO DO CONSULTORIO"/>
    <n v="112557.41"/>
    <n v="5.0946650800623894E-4"/>
    <n v="95.143341085639335"/>
    <x v="1"/>
  </r>
  <r>
    <x v="0"/>
    <s v="10.01.00015"/>
    <s v="Material para Uso na prestação de Serviço"/>
    <n v="112543.1"/>
    <n v="5.0940173691982565E-4"/>
    <n v="95.143850487376255"/>
    <x v="1"/>
  </r>
  <r>
    <x v="0"/>
    <s v="10.01.00015"/>
    <s v="Material para uso na prestação do serviço"/>
    <n v="112534.02"/>
    <n v="5.0936063828498058E-4"/>
    <n v="95.144359848014545"/>
    <x v="1"/>
  </r>
  <r>
    <x v="0"/>
    <s v="10.01.00006"/>
    <s v="Material de uso e consumo"/>
    <n v="112530.24000000001"/>
    <n v="5.0934352894139979E-4"/>
    <n v="95.144869191543492"/>
    <x v="1"/>
  </r>
  <r>
    <x v="0"/>
    <s v="10.01.00016"/>
    <s v="Fornecedores/Consultório"/>
    <n v="112518.28"/>
    <n v="5.0928939461620723E-4"/>
    <n v="95.145378480938106"/>
    <x v="0"/>
  </r>
  <r>
    <x v="0"/>
    <s v="10.01.00018"/>
    <s v="GRF - Guia de Recolhimento de FGTS"/>
    <n v="112486.76"/>
    <n v="5.0914672622740583E-4"/>
    <n v="95.145887627664337"/>
    <x v="0"/>
  </r>
  <r>
    <x v="1"/>
    <s v="10.01.00016"/>
    <s v="Despesas de Custeio "/>
    <n v="112485.73"/>
    <n v="5.0914206415759414E-4"/>
    <n v="95.146396769728497"/>
    <x v="0"/>
  </r>
  <r>
    <x v="0"/>
    <s v="10.01.00001"/>
    <s v="Material de uso e consumo odontológico "/>
    <n v="112473.46"/>
    <n v="5.0908652668517698E-4"/>
    <n v="95.146905856255188"/>
    <x v="1"/>
  </r>
  <r>
    <x v="0"/>
    <s v="10.01.00015"/>
    <s v="Material de serviços odontológicos"/>
    <n v="112446.77"/>
    <n v="5.0896572023539552E-4"/>
    <n v="95.147414821975417"/>
    <x v="1"/>
  </r>
  <r>
    <x v="0"/>
    <s v="10.01.00015"/>
    <s v="Serviços Tomados de PJ"/>
    <n v="112442.93"/>
    <n v="5.0894833931493233E-4"/>
    <n v="95.147923770314733"/>
    <x v="0"/>
  </r>
  <r>
    <x v="1"/>
    <s v="10.01.00016"/>
    <s v="Serviços de Proteses em geral"/>
    <n v="112440.5"/>
    <n v="5.0893734045120184E-4"/>
    <n v="95.148432707655189"/>
    <x v="0"/>
  </r>
  <r>
    <x v="0"/>
    <s v="10.01.00002"/>
    <s v="Serviços terceirizados"/>
    <n v="112439.3"/>
    <n v="5.0893190891355706E-4"/>
    <n v="95.1489416395641"/>
    <x v="0"/>
  </r>
  <r>
    <x v="0"/>
    <s v="10.01.00006"/>
    <s v="Despesas Consultório"/>
    <n v="112438.83"/>
    <n v="5.0892978156131293E-4"/>
    <n v="95.14945056934566"/>
    <x v="0"/>
  </r>
  <r>
    <x v="0"/>
    <s v="10.01.00018"/>
    <s v="Serviços Proteses"/>
    <n v="112435.9"/>
    <n v="5.0891651955689706E-4"/>
    <n v="95.14995948586521"/>
    <x v="0"/>
  </r>
  <r>
    <x v="1"/>
    <s v="10.01.00016"/>
    <s v="Software/Internet"/>
    <n v="112430.27"/>
    <n v="5.0889103659278059E-4"/>
    <n v="95.150468376901799"/>
    <x v="0"/>
  </r>
  <r>
    <x v="1"/>
    <s v="10.01.00019"/>
    <s v="Material Aplicado"/>
    <n v="112421.93"/>
    <n v="5.0885328740614974E-4"/>
    <n v="95.150977230189199"/>
    <x v="1"/>
  </r>
  <r>
    <x v="1"/>
    <s v="11.01.00010"/>
    <s v="Despesas gerais"/>
    <n v="112414.87"/>
    <n v="5.0882133185967333E-4"/>
    <n v="95.151486051521061"/>
    <x v="0"/>
  </r>
  <r>
    <x v="1"/>
    <s v="10.01.00015"/>
    <s v="Honorários pagos a terceiros"/>
    <n v="112405.4"/>
    <n v="5.0877846797509367E-4"/>
    <n v="95.151994829989036"/>
    <x v="1"/>
  </r>
  <r>
    <x v="1"/>
    <s v="10.01.00012"/>
    <s v="Material de escritório / Despesas operacionais cartório"/>
    <n v="112398.87"/>
    <n v="5.0874891135774367E-4"/>
    <n v="95.152503578900394"/>
    <x v="1"/>
  </r>
  <r>
    <x v="1"/>
    <s v="10.01.00015"/>
    <s v="Aluguel de carro"/>
    <n v="112386.81"/>
    <n v="5.086943244044141E-4"/>
    <n v="95.153012273224803"/>
    <x v="1"/>
  </r>
  <r>
    <x v="1"/>
    <s v="10.01.00015"/>
    <s v="Despesas Lançadas no Livro Caixa Auxiliar"/>
    <n v="112384.65"/>
    <n v="5.0868454763665371E-4"/>
    <n v="95.153520957772443"/>
    <x v="0"/>
  </r>
  <r>
    <x v="0"/>
    <s v="10.01.00015"/>
    <s v="Materiais para tratamento Dermatologicos"/>
    <n v="112376.96000000001"/>
    <n v="5.0864974053291376E-4"/>
    <n v="95.154029607512982"/>
    <x v="1"/>
  </r>
  <r>
    <x v="1"/>
    <s v="10.01.00017"/>
    <s v="Locação de equipamentos"/>
    <n v="112371.83"/>
    <n v="5.0862652070948256E-4"/>
    <n v="95.154538234033694"/>
    <x v="0"/>
  </r>
  <r>
    <x v="1"/>
    <s v="10.01.00015"/>
    <s v="Protetico "/>
    <n v="112348.47"/>
    <n v="5.0852078677666524E-4"/>
    <n v="95.155046754820475"/>
    <x v="0"/>
  </r>
  <r>
    <x v="0"/>
    <s v="10.01.00013"/>
    <s v="FERIAS/FUNCIONARIOS"/>
    <n v="112323.59"/>
    <n v="5.0840817289616463E-4"/>
    <n v="95.155555162993366"/>
    <x v="0"/>
  </r>
  <r>
    <x v="1"/>
    <s v="10.01.00035"/>
    <s v="Locação de software"/>
    <n v="112313.89"/>
    <n v="5.0836426796686991E-4"/>
    <n v="95.156063527261338"/>
    <x v="0"/>
  </r>
  <r>
    <x v="0"/>
    <s v="10.01.00028"/>
    <s v="Publicidade / Propaganda / Marketing"/>
    <n v="112303.46"/>
    <n v="5.0831705885217454E-4"/>
    <n v="95.156571844320197"/>
    <x v="0"/>
  </r>
  <r>
    <x v="0"/>
    <s v="10.01.00015"/>
    <s v="Insumos para a prestação de serviços "/>
    <n v="112297.99"/>
    <n v="5.0829230009307726E-4"/>
    <n v="95.157080136620294"/>
    <x v="1"/>
  </r>
  <r>
    <x v="0"/>
    <s v="10.01.00015"/>
    <s v="Material aplicado e de consumo"/>
    <n v="112287.96"/>
    <n v="5.0824690149093026E-4"/>
    <n v="95.157588383521784"/>
    <x v="1"/>
  </r>
  <r>
    <x v="1"/>
    <s v="11.01.00019"/>
    <s v="Planos de saúde e odontológicos"/>
    <n v="112277.4"/>
    <n v="5.0819910395965651E-4"/>
    <n v="95.158096582625745"/>
    <x v="1"/>
  </r>
  <r>
    <x v="0"/>
    <s v="10.01.00017"/>
    <s v="Remuneração paga a Terceiros - Pessoa Jurídica"/>
    <n v="112269.49"/>
    <n v="5.0816330107401517E-4"/>
    <n v="95.158604745926823"/>
    <x v="1"/>
  </r>
  <r>
    <x v="0"/>
    <s v="10.02.00001"/>
    <s v="material odontológico"/>
    <n v="112260.36"/>
    <n v="5.0812197612510159E-4"/>
    <n v="95.159112867902948"/>
    <x v="1"/>
  </r>
  <r>
    <x v="1"/>
    <s v="10.01.00017"/>
    <s v="Devoluções de Emolumentos"/>
    <n v="112231.62"/>
    <n v="5.0799189079851043E-4"/>
    <n v="95.159620859793748"/>
    <x v="0"/>
  </r>
  <r>
    <x v="0"/>
    <s v="11.01.00034"/>
    <s v="Depósito Judicial"/>
    <n v="112219.68"/>
    <n v="5.0793784699894534E-4"/>
    <n v="95.160128797640752"/>
    <x v="0"/>
  </r>
  <r>
    <x v="0"/>
    <s v="10.01.00016"/>
    <s v="Material Enfermagem / Cirúrgico"/>
    <n v="112216.79"/>
    <n v="5.079247660457843E-4"/>
    <n v="95.160636722406792"/>
    <x v="1"/>
  </r>
  <r>
    <x v="0"/>
    <s v="10.01.00015"/>
    <s v=" Remuneração paga a terceiros, sem vínculo empregatício, INSS e FGTS"/>
    <n v="112214.13"/>
    <n v="5.0791272613733864E-4"/>
    <n v="95.161144635132928"/>
    <x v="1"/>
  </r>
  <r>
    <x v="0"/>
    <s v="10.01.00015"/>
    <s v="Serviços terceiros - PJ"/>
    <n v="112201.15"/>
    <n v="5.0785397500514807E-4"/>
    <n v="95.161652489107937"/>
    <x v="1"/>
  </r>
  <r>
    <x v="1"/>
    <s v="10.01.00001"/>
    <s v="Material de Consumo Odontológico"/>
    <n v="112201.15"/>
    <n v="5.0785397500514807E-4"/>
    <n v="95.162160343082945"/>
    <x v="1"/>
  </r>
  <r>
    <x v="0"/>
    <s v="10.01.00016"/>
    <s v="Remuneração pago a terceiros"/>
    <n v="112200"/>
    <n v="5.0784876978157202E-4"/>
    <n v="95.162668191852731"/>
    <x v="1"/>
  </r>
  <r>
    <x v="0"/>
    <s v="10.01.00023"/>
    <s v="Despesas com sistema de informação"/>
    <n v="112195.17"/>
    <n v="5.0782690784255196E-4"/>
    <n v="95.163176018760581"/>
    <x v="0"/>
  </r>
  <r>
    <x v="0"/>
    <s v="10.01.00017"/>
    <s v="Despesas dedutíveis livro caixa "/>
    <n v="112193.43"/>
    <n v="5.0781903211296708E-4"/>
    <n v="95.163683837792689"/>
    <x v="0"/>
  </r>
  <r>
    <x v="0"/>
    <s v="10.02.00030"/>
    <s v="REPASSE CORREGEDORIA GERAL DA JUSTIÇA - ES"/>
    <n v="112162.82"/>
    <n v="5.07680482640213E-4"/>
    <n v="95.164191518275331"/>
    <x v="0"/>
  </r>
  <r>
    <x v="1"/>
    <s v="10.01.00016"/>
    <s v="Funajuris"/>
    <n v="112138.16"/>
    <n v="5.0756886454161399E-4"/>
    <n v="95.164699087139866"/>
    <x v="0"/>
  </r>
  <r>
    <x v="1"/>
    <s v="10.01.00018"/>
    <s v="Serviços com protese dentario"/>
    <n v="112134.58"/>
    <n v="5.0755266045430722E-4"/>
    <n v="95.165206639800317"/>
    <x v="0"/>
  </r>
  <r>
    <x v="0"/>
    <s v="10.01.00012"/>
    <s v="Material Odontológico de uso no consultório "/>
    <n v="112124.69"/>
    <n v="5.0750789553155194E-4"/>
    <n v="95.165714147695851"/>
    <x v="1"/>
  </r>
  <r>
    <x v="1"/>
    <s v="10.01.00015"/>
    <s v="Honorários Profissionais"/>
    <n v="112120.42"/>
    <n v="5.0748856831009945E-4"/>
    <n v="95.166221636264169"/>
    <x v="0"/>
  </r>
  <r>
    <x v="0"/>
    <s v="10.01.00019"/>
    <s v="Vale-Alimentação"/>
    <n v="112103.61"/>
    <n v="5.0741248152025959E-4"/>
    <n v="95.166729048745694"/>
    <x v="1"/>
  </r>
  <r>
    <x v="0"/>
    <s v="10.01.00015"/>
    <s v="Remuneração para a terceiros, sem vinculo empregatício"/>
    <n v="112098.91"/>
    <n v="5.073912079978178E-4"/>
    <n v="95.167236439953697"/>
    <x v="1"/>
  </r>
  <r>
    <x v="0"/>
    <s v="10.01.00017"/>
    <s v="Prestação Serviços"/>
    <n v="112090.76"/>
    <n v="5.073543188046474E-4"/>
    <n v="95.167743794272496"/>
    <x v="0"/>
  </r>
  <r>
    <x v="0"/>
    <s v="10.01.00017"/>
    <s v="marketing"/>
    <n v="112089.47"/>
    <n v="5.073484799016794E-4"/>
    <n v="95.168251142752396"/>
    <x v="0"/>
  </r>
  <r>
    <x v="1"/>
    <s v="10.01.00013"/>
    <s v="Remuneração paga a terceiros/serviços/custeio ligados a prestação do serviço"/>
    <n v="112059.71"/>
    <n v="5.0721377776809023E-4"/>
    <n v="95.168758356530162"/>
    <x v="1"/>
  </r>
  <r>
    <x v="1"/>
    <s v="10.01.00016"/>
    <s v="Serviços de Próteses"/>
    <n v="112034.55"/>
    <n v="5.0709989652880584E-4"/>
    <n v="95.169265456426686"/>
    <x v="0"/>
  </r>
  <r>
    <x v="0"/>
    <s v="10.01.00015"/>
    <s v="Material Aplicado no Serviço Dentário"/>
    <n v="112026.5"/>
    <n v="5.0706345996377256E-4"/>
    <n v="95.169772519886649"/>
    <x v="1"/>
  </r>
  <r>
    <x v="0"/>
    <s v="10.01.00031"/>
    <s v="Selo de fiscalização extrajudicial"/>
    <n v="112008.12"/>
    <n v="5.0698026691218081E-4"/>
    <n v="95.170279500153555"/>
    <x v="0"/>
  </r>
  <r>
    <x v="0"/>
    <s v="10.01.00016"/>
    <s v="Prestação de Serviços de Próteses e Outros "/>
    <n v="112003.19"/>
    <n v="5.0695795234502374E-4"/>
    <n v="95.170786458105894"/>
    <x v="0"/>
  </r>
  <r>
    <x v="0"/>
    <s v="10.01.00015"/>
    <s v="Despesas com congressos/cursos/especialização (inscrições/viagens/estadias)"/>
    <n v="111996.82"/>
    <n v="5.0692911993269305E-4"/>
    <n v="95.17129338722583"/>
    <x v="0"/>
  </r>
  <r>
    <x v="1"/>
    <s v="10.01.00010"/>
    <s v="Salários e Ordenados"/>
    <n v="111986.99"/>
    <n v="5.0688462658682006E-4"/>
    <n v="95.171800271852419"/>
    <x v="0"/>
  </r>
  <r>
    <x v="0"/>
    <s v="10.01.00006"/>
    <s v="SALARIO FUNCIONARIO"/>
    <n v="111973.81"/>
    <n v="5.0682497019835537E-4"/>
    <n v="95.172307096822621"/>
    <x v="0"/>
  </r>
  <r>
    <x v="0"/>
    <s v="10.01.00011"/>
    <s v="insumos e ferramentas odontológicas;"/>
    <n v="111970.59"/>
    <n v="5.0681039557234214E-4"/>
    <n v="95.172813907218199"/>
    <x v="1"/>
  </r>
  <r>
    <x v="0"/>
    <s v="10.01.00016"/>
    <s v="Sistema de Informática "/>
    <n v="111966.03"/>
    <n v="5.0678975572929219E-4"/>
    <n v="95.173320696973931"/>
    <x v="0"/>
  </r>
  <r>
    <x v="1"/>
    <s v="10.01.00027"/>
    <s v="Pagamento a Prestadores de Serviços"/>
    <n v="111964.43"/>
    <n v="5.0678251367909926E-4"/>
    <n v="95.173827479487613"/>
    <x v="0"/>
  </r>
  <r>
    <x v="1"/>
    <s v="10.01.00017"/>
    <s v="Locação de software - Escriba / Tec21"/>
    <n v="111939"/>
    <n v="5.0666741034384477E-4"/>
    <n v="95.174334146897962"/>
    <x v="0"/>
  </r>
  <r>
    <x v="0"/>
    <s v="10.01.00018"/>
    <s v="Despesas com Cursos"/>
    <n v="111933.35"/>
    <n v="5.0664183685410094E-4"/>
    <n v="95.174840788734812"/>
    <x v="0"/>
  </r>
  <r>
    <x v="1"/>
    <s v="10.01.00015"/>
    <s v="Material do consultório/consumo"/>
    <n v="111931.96"/>
    <n v="5.0663554532299582E-4"/>
    <n v="95.175347424280133"/>
    <x v="1"/>
  </r>
  <r>
    <x v="1"/>
    <s v="10.01.00015"/>
    <s v="MATERIAIS PARA EXAMES"/>
    <n v="111915.61"/>
    <n v="5.065615406225864E-4"/>
    <n v="95.175853985820751"/>
    <x v="1"/>
  </r>
  <r>
    <x v="0"/>
    <s v="10.01.00012"/>
    <s v="MATERIAL CONSUMO CONSULTORIO"/>
    <n v="111905.96"/>
    <n v="5.0651786200736019E-4"/>
    <n v="95.176360503682758"/>
    <x v="1"/>
  </r>
  <r>
    <x v="0"/>
    <s v="10.01.00016"/>
    <s v="Fundo de compensação RECOMPE"/>
    <n v="111898.57"/>
    <n v="5.0648441278803137E-4"/>
    <n v="95.17686698809554"/>
    <x v="0"/>
  </r>
  <r>
    <x v="1"/>
    <s v="10.01.00025"/>
    <s v="Segurança e Monitoramento - D"/>
    <n v="111859.2"/>
    <n v="5.0630621309047071E-4"/>
    <n v="95.177373294308637"/>
    <x v="0"/>
  </r>
  <r>
    <x v="0"/>
    <s v="10.01.00015"/>
    <s v="Materia de uso e consumo"/>
    <n v="111830.96"/>
    <n v="5.0617839090456493E-4"/>
    <n v="95.177879472699544"/>
    <x v="1"/>
  </r>
  <r>
    <x v="1"/>
    <s v="10.01.00012"/>
    <s v="Materiais odontológicos"/>
    <n v="111826.77"/>
    <n v="5.061594257856221E-4"/>
    <n v="95.178385632125327"/>
    <x v="1"/>
  </r>
  <r>
    <x v="1"/>
    <s v="10.02.00031"/>
    <s v="SALARIO E ENCARGOS 13º SALARIO"/>
    <n v="111818.28"/>
    <n v="5.0612099765678562E-4"/>
    <n v="95.178891753122983"/>
    <x v="0"/>
  </r>
  <r>
    <x v="0"/>
    <s v="10.01.00024"/>
    <s v="Despesas com Protético"/>
    <n v="111800.95"/>
    <n v="5.0604255720063313E-4"/>
    <n v="95.179397795680188"/>
    <x v="0"/>
  </r>
  <r>
    <x v="1"/>
    <s v="10.01.00015"/>
    <s v="Despesas com materiais para consultório e atendimento"/>
    <n v="111795.7"/>
    <n v="5.0601879422343746E-4"/>
    <n v="95.179903814474415"/>
    <x v="1"/>
  </r>
  <r>
    <x v="1"/>
    <s v="10.01.00015"/>
    <s v="Materiais de Uso Clinico"/>
    <n v="111792.23"/>
    <n v="5.0600308802708149E-4"/>
    <n v="95.180409817562435"/>
    <x v="1"/>
  </r>
  <r>
    <x v="1"/>
    <s v="10.01.00026"/>
    <s v="Vale Transporte"/>
    <n v="111768.2"/>
    <n v="5.0589432148574591E-4"/>
    <n v="95.180915711883927"/>
    <x v="1"/>
  </r>
  <r>
    <x v="0"/>
    <s v="10.01.00026"/>
    <s v="Plano de Saúde"/>
    <n v="111751.17"/>
    <n v="5.0581723891400456E-4"/>
    <n v="95.181421529122844"/>
    <x v="1"/>
  </r>
  <r>
    <x v="0"/>
    <s v="11.01.00020"/>
    <s v="Outras Despesas "/>
    <n v="111715.17"/>
    <n v="5.0565429278466296E-4"/>
    <n v="95.181927183415624"/>
    <x v="0"/>
  </r>
  <r>
    <x v="1"/>
    <s v="10.01.00015"/>
    <s v="Material do consultório "/>
    <n v="111705.65"/>
    <n v="5.0561120258601469E-4"/>
    <n v="95.182432794618208"/>
    <x v="1"/>
  </r>
  <r>
    <x v="0"/>
    <s v="10.01.00017"/>
    <s v="MATERIAL PARA PRESTAÇÃO DE SERVIÇOS"/>
    <n v="111688.32000000001"/>
    <n v="5.0553276212986231E-4"/>
    <n v="95.182938327380342"/>
    <x v="1"/>
  </r>
  <r>
    <x v="0"/>
    <s v="10.01.00012"/>
    <s v="Material de Uso e consumo "/>
    <n v="111684.29"/>
    <n v="5.0551452121593867E-4"/>
    <n v="95.183443841901564"/>
    <x v="1"/>
  </r>
  <r>
    <x v="1"/>
    <s v="10.01.00003"/>
    <s v="Condomínio do Consultório"/>
    <n v="111667.93"/>
    <n v="5.0544047125271568E-4"/>
    <n v="95.183949282372822"/>
    <x v="0"/>
  </r>
  <r>
    <x v="1"/>
    <s v="10.01.00016"/>
    <s v="Prestação de serviços - Proteticos"/>
    <n v="111647.6"/>
    <n v="5.0534845195245135E-4"/>
    <n v="95.184454630824774"/>
    <x v="0"/>
  </r>
  <r>
    <x v="0"/>
    <s v="10.01.00013"/>
    <s v="Remuneração paga a funcionários."/>
    <n v="111629.38"/>
    <n v="5.0526598310587901E-4"/>
    <n v="95.184959896807882"/>
    <x v="0"/>
  </r>
  <r>
    <x v="1"/>
    <s v="10.01.00012"/>
    <s v="Material de consumo (papelaria)"/>
    <n v="111629.28"/>
    <n v="5.0526553047774178E-4"/>
    <n v="95.18546516233836"/>
    <x v="1"/>
  </r>
  <r>
    <x v="0"/>
    <s v="10.01.00017"/>
    <s v="Medicação/Injeção/Ração para Uso da Clinica"/>
    <n v="111622.76"/>
    <n v="5.0523601912320546E-4"/>
    <n v="95.185970398357483"/>
    <x v="0"/>
  </r>
  <r>
    <x v="0"/>
    <s v="10.01.00015"/>
    <s v="Assessoria Contábil "/>
    <n v="111607.78"/>
    <n v="5.0516821542827392E-4"/>
    <n v="95.186475566572909"/>
    <x v="0"/>
  </r>
  <r>
    <x v="0"/>
    <s v="10.01.00017"/>
    <s v="Manutenção e Reforma"/>
    <n v="111604.61"/>
    <n v="5.0515386711632909E-4"/>
    <n v="95.186980720440019"/>
    <x v="1"/>
  </r>
  <r>
    <x v="1"/>
    <s v="10.01.00015"/>
    <s v="material de trabalho"/>
    <n v="111600.55"/>
    <n v="5.0513549041396452E-4"/>
    <n v="95.187485855930433"/>
    <x v="1"/>
  </r>
  <r>
    <x v="1"/>
    <s v="10.01.00015"/>
    <s v="Royalties para o KUMON Instituto de Educação Ltda"/>
    <n v="111592.8"/>
    <n v="5.0510041173334238E-4"/>
    <n v="95.187990956342162"/>
    <x v="0"/>
  </r>
  <r>
    <x v="0"/>
    <s v="10.01.00016"/>
    <s v="SEDE DA UNIDADE - ALUGUEL"/>
    <n v="111587.34"/>
    <n v="5.0507569823705879E-4"/>
    <n v="95.188496032040405"/>
    <x v="1"/>
  </r>
  <r>
    <x v="1"/>
    <s v="10.01.00016"/>
    <s v="Custos/Compra de Matéria Prima"/>
    <n v="111576.82"/>
    <n v="5.0502808175704008E-4"/>
    <n v="95.189001060122166"/>
    <x v="0"/>
  </r>
  <r>
    <x v="1"/>
    <s v="10.01.00019"/>
    <s v="Próteses e Implantes"/>
    <n v="111566.53"/>
    <n v="5.0498150632173665E-4"/>
    <n v="95.189506041628491"/>
    <x v="0"/>
  </r>
  <r>
    <x v="1"/>
    <s v="10.01.00008"/>
    <s v="Material de consumo (Dental)"/>
    <n v="111558.39"/>
    <n v="5.0494466239137982E-4"/>
    <n v="95.190010986290886"/>
    <x v="1"/>
  </r>
  <r>
    <x v="1"/>
    <s v="10.01.00038"/>
    <s v="IMPRESSOS GRÁFICOS"/>
    <n v="111548.86"/>
    <n v="5.0490152692991798E-4"/>
    <n v="95.19051588781781"/>
    <x v="0"/>
  </r>
  <r>
    <x v="1"/>
    <s v="10.03.00002"/>
    <s v="FGTS"/>
    <n v="111544.9"/>
    <n v="5.0488360285569041E-4"/>
    <n v="95.191020771420668"/>
    <x v="0"/>
  </r>
  <r>
    <x v="0"/>
    <s v="10.01.00016"/>
    <s v="informatica, manutenção e licença de software"/>
    <n v="111518.55"/>
    <n v="5.0476433534157503E-4"/>
    <n v="95.191525535756014"/>
    <x v="1"/>
  </r>
  <r>
    <x v="0"/>
    <s v="10.01.00017"/>
    <s v="Material de uso e consumo "/>
    <n v="111516.57"/>
    <n v="5.0475537330446131E-4"/>
    <n v="95.192030291129313"/>
    <x v="1"/>
  </r>
  <r>
    <x v="1"/>
    <s v="10.01.00017"/>
    <s v="Material do consultório"/>
    <n v="111511.86"/>
    <n v="5.0473405451920584E-4"/>
    <n v="95.19253502518383"/>
    <x v="1"/>
  </r>
  <r>
    <x v="1"/>
    <s v="10.02.00003"/>
    <s v="Material de Expediente"/>
    <n v="111500.72"/>
    <n v="5.0468363174473727E-4"/>
    <n v="95.193039708815576"/>
    <x v="1"/>
  </r>
  <r>
    <x v="1"/>
    <s v="10.01.00004"/>
    <s v="RATEIO - CENTRO CLINICO"/>
    <n v="111494.91"/>
    <n v="5.0465733404997403E-4"/>
    <n v="95.193544366149624"/>
    <x v="0"/>
  </r>
  <r>
    <x v="1"/>
    <s v="10.01.00001"/>
    <s v="RATEIO - CENTRO CLINICO"/>
    <n v="111494.91"/>
    <n v="5.0465733404997403E-4"/>
    <n v="95.194049023483672"/>
    <x v="0"/>
  </r>
  <r>
    <x v="1"/>
    <s v="10.01.00015"/>
    <s v="Material ou serviço aplicado no serviço"/>
    <n v="111487.09"/>
    <n v="5.0462193852965592E-4"/>
    <n v="95.194553645422204"/>
    <x v="1"/>
  </r>
  <r>
    <x v="0"/>
    <s v="10.01.00001"/>
    <s v="Serviços Protéticos"/>
    <n v="111474.76"/>
    <n v="5.0456612948035647E-4"/>
    <n v="95.195058211551682"/>
    <x v="0"/>
  </r>
  <r>
    <x v="1"/>
    <s v="10.02.00014"/>
    <s v="Serv. de Contabilidade"/>
    <n v="111465"/>
    <n v="5.0452195297417924E-4"/>
    <n v="95.195562733504659"/>
    <x v="0"/>
  </r>
  <r>
    <x v="0"/>
    <s v="10.01.00019"/>
    <s v="Honorários Profissionais"/>
    <n v="111464"/>
    <n v="5.045174266928087E-4"/>
    <n v="95.19606725093135"/>
    <x v="0"/>
  </r>
  <r>
    <x v="0"/>
    <s v="10.01.00016"/>
    <s v="Folha de Pagamento - Remuneração férias"/>
    <n v="111461.02"/>
    <n v="5.0450393837432432E-4"/>
    <n v="95.196571754869723"/>
    <x v="0"/>
  </r>
  <r>
    <x v="0"/>
    <s v="10.01.00016"/>
    <s v="Serviços de Terceiros PJ"/>
    <n v="111449.78"/>
    <n v="5.0445306297171874E-4"/>
    <n v="95.197076207932696"/>
    <x v="1"/>
  </r>
  <r>
    <x v="0"/>
    <s v="10.01.00030"/>
    <s v="Assessorias Técnicas"/>
    <n v="111446.32"/>
    <n v="5.0443740203817656E-4"/>
    <n v="95.197580645334739"/>
    <x v="0"/>
  </r>
  <r>
    <x v="0"/>
    <s v="10.01.00015"/>
    <s v="Serviços pago a terceiros sem vinculo empregatício"/>
    <n v="111432.17"/>
    <n v="5.0437335515678247E-4"/>
    <n v="95.198085018689895"/>
    <x v="1"/>
  </r>
  <r>
    <x v="0"/>
    <s v="10.01.00003"/>
    <s v="Contabilidade e despesas com propaganda"/>
    <n v="111426.54"/>
    <n v="5.043478721926659E-4"/>
    <n v="95.198589366562089"/>
    <x v="0"/>
  </r>
  <r>
    <x v="0"/>
    <s v="10.01.00002"/>
    <s v="Material Odontológico"/>
    <n v="111420.36"/>
    <n v="5.0431989977379565E-4"/>
    <n v="95.199093686461865"/>
    <x v="1"/>
  </r>
  <r>
    <x v="0"/>
    <s v="10.01.00013"/>
    <s v="Remuneração paga a terceiros, SEM vínculo empregatício"/>
    <n v="111419.46"/>
    <n v="5.0431582612056212E-4"/>
    <n v="95.199598002287985"/>
    <x v="1"/>
  </r>
  <r>
    <x v="1"/>
    <s v="10.01.00011"/>
    <s v="Vale Refeição / Cesta básica / Vale Alimentação "/>
    <n v="111402.49"/>
    <n v="5.0423901512570307E-4"/>
    <n v="95.200102241303114"/>
    <x v="1"/>
  </r>
  <r>
    <x v="0"/>
    <s v="10.01.00022"/>
    <s v="Internet"/>
    <n v="111386.02"/>
    <n v="5.0416446727152917E-4"/>
    <n v="95.200606405770387"/>
    <x v="0"/>
  </r>
  <r>
    <x v="0"/>
    <s v="10.01.00015"/>
    <s v="Cursos, Congressos e Seminários"/>
    <n v="111327.03999999999"/>
    <n v="5.0389750719629094E-4"/>
    <n v="95.201110303277588"/>
    <x v="0"/>
  </r>
  <r>
    <x v="1"/>
    <s v="10.01.00019"/>
    <s v="Laboratório de Prótese Odontológica"/>
    <n v="111317.56"/>
    <n v="5.0385459804889771E-4"/>
    <n v="95.201614157875639"/>
    <x v="0"/>
  </r>
  <r>
    <x v="1"/>
    <s v="10.01.00012"/>
    <s v="Material de escritório e serviços, de conservação, de limpeza e de produtos de qualquer natureza usados e consumidos no Cartório"/>
    <n v="111289.09"/>
    <n v="5.0372573481827665E-4"/>
    <n v="95.202117883610455"/>
    <x v="1"/>
  </r>
  <r>
    <x v="1"/>
    <s v="10.01.00015"/>
    <s v="Deposito de apostas plataforma Exterior "/>
    <n v="111288"/>
    <n v="5.0372080117158278E-4"/>
    <n v="95.202621604411632"/>
    <x v="0"/>
  </r>
  <r>
    <x v="0"/>
    <s v="10.01.00016"/>
    <s v="Serviços Tomados pelos Consultório"/>
    <n v="111280.09"/>
    <n v="5.0368499828594123E-4"/>
    <n v="95.203125289409925"/>
    <x v="0"/>
  </r>
  <r>
    <x v="0"/>
    <s v="10.01.00033"/>
    <s v="ISSQN "/>
    <n v="111280.03"/>
    <n v="5.0368472670905904E-4"/>
    <n v="95.203628974136635"/>
    <x v="0"/>
  </r>
  <r>
    <x v="0"/>
    <s v="10.01.00020"/>
    <s v="Outras"/>
    <n v="111262.82"/>
    <n v="5.0360682940667103E-4"/>
    <n v="95.204132580966046"/>
    <x v="0"/>
  </r>
  <r>
    <x v="1"/>
    <s v="10.01.00017"/>
    <s v="Despesas Colaboradores"/>
    <n v="111261.52"/>
    <n v="5.0360094524088924E-4"/>
    <n v="95.204636181911283"/>
    <x v="0"/>
  </r>
  <r>
    <x v="1"/>
    <s v="10.01.00012"/>
    <s v="Material Odontológico e Consumo"/>
    <n v="111248.51"/>
    <n v="5.0354205832025764E-4"/>
    <n v="95.205139723969609"/>
    <x v="1"/>
  </r>
  <r>
    <x v="1"/>
    <s v="10.01.00006"/>
    <s v="Emolumentos pagos a terceiros/DESPESA PAGA A TERCEIRO SEM VINVULO EMPREGATICIO"/>
    <n v="111226.84"/>
    <n v="5.0344397380295669E-4"/>
    <n v="95.205643167943407"/>
    <x v="0"/>
  </r>
  <r>
    <x v="0"/>
    <s v="10.01.00015"/>
    <s v="Material Odontológico - Alinhadores Invisalign "/>
    <n v="111222.76"/>
    <n v="5.0342550657496465E-4"/>
    <n v="95.206146593449986"/>
    <x v="1"/>
  </r>
  <r>
    <x v="1"/>
    <s v="10.01.00028"/>
    <s v="FAADEP"/>
    <n v="111219.06"/>
    <n v="5.034087593338934E-4"/>
    <n v="95.206650002209315"/>
    <x v="0"/>
  </r>
  <r>
    <x v="1"/>
    <s v="10.01.00016"/>
    <s v="Material para uso dos serviços médicos"/>
    <n v="111207.82"/>
    <n v="5.0335788393128793E-4"/>
    <n v="95.207153360093244"/>
    <x v="1"/>
  </r>
  <r>
    <x v="1"/>
    <s v="10.03.00004"/>
    <s v="Retirada do provimento 86/2019 do CNJ"/>
    <n v="111202.47"/>
    <n v="5.0333366832595514E-4"/>
    <n v="95.207656693761564"/>
    <x v="0"/>
  </r>
  <r>
    <x v="1"/>
    <s v="10.01.00014"/>
    <s v="CONVÊNIO MÉDICO; CONVÊNIO ODONTOLÓGICO - BENEFÍCIO AOS PREPOSTOS"/>
    <n v="111191.43"/>
    <n v="5.0328369817962358E-4"/>
    <n v="95.208159977459744"/>
    <x v="0"/>
  </r>
  <r>
    <x v="1"/>
    <s v="10.01.00001"/>
    <s v="FOLHA MENSAL DE SALARIOS"/>
    <n v="111187.39"/>
    <n v="5.0326541200288637E-4"/>
    <n v="95.208663242871751"/>
    <x v="0"/>
  </r>
  <r>
    <x v="1"/>
    <s v="10.01.00015"/>
    <s v="Despesas Dentais"/>
    <n v="111165.96"/>
    <n v="5.0316841379311448E-4"/>
    <n v="95.209166411285537"/>
    <x v="0"/>
  </r>
  <r>
    <x v="0"/>
    <s v="10.01.00017"/>
    <s v="Material para uso em procedimento"/>
    <n v="111160.68"/>
    <n v="5.0314451502747766E-4"/>
    <n v="95.209669555800559"/>
    <x v="1"/>
  </r>
  <r>
    <x v="0"/>
    <s v="10.01.00065"/>
    <s v="Gráficas"/>
    <n v="111157.68"/>
    <n v="5.0313093618336582E-4"/>
    <n v="95.21017268673674"/>
    <x v="0"/>
  </r>
  <r>
    <x v="0"/>
    <s v="10.01.00015"/>
    <s v="Material do consultório "/>
    <n v="111152.96000000001"/>
    <n v="5.0310957213529667E-4"/>
    <n v="95.210675796308877"/>
    <x v="1"/>
  </r>
  <r>
    <x v="1"/>
    <s v="10.01.00015"/>
    <s v="Despesas Prótese/Material Odont. e Servs.em Aparelhos"/>
    <n v="111145.27"/>
    <n v="5.0307476503155671E-4"/>
    <n v="95.211178871073912"/>
    <x v="1"/>
  </r>
  <r>
    <x v="0"/>
    <s v="10.01.00016"/>
    <s v="Material Odontologico e serviço de Protetico"/>
    <n v="111127.86"/>
    <n v="5.0299596247289447E-4"/>
    <n v="95.21168186703639"/>
    <x v="1"/>
  </r>
  <r>
    <x v="0"/>
    <s v="10.01.00016"/>
    <s v="Serviço de terceiros, pessoa jurídica"/>
    <n v="111096.8"/>
    <n v="5.0285537617352361E-4"/>
    <n v="95.212184722412559"/>
    <x v="1"/>
  </r>
  <r>
    <x v="0"/>
    <s v="10.01.00003"/>
    <s v="Materiais de Consumo"/>
    <n v="111072.19"/>
    <n v="5.0274398438899311E-4"/>
    <n v="95.212687466396943"/>
    <x v="1"/>
  </r>
  <r>
    <x v="0"/>
    <s v="10.01.00020"/>
    <s v="Manutenção do Cartório"/>
    <n v="111042.19"/>
    <n v="5.0260819594787499E-4"/>
    <n v="95.213190074592887"/>
    <x v="1"/>
  </r>
  <r>
    <x v="1"/>
    <s v="10.01.00021"/>
    <s v="Serviços de programação, digitação, internet e manutenção de informática"/>
    <n v="111014.98"/>
    <n v="5.024850358317809E-4"/>
    <n v="95.213692559628726"/>
    <x v="1"/>
  </r>
  <r>
    <x v="0"/>
    <s v="10.01.00012"/>
    <s v="Material de escritório e cursos "/>
    <n v="111013.15"/>
    <n v="5.0247675273687269E-4"/>
    <n v="95.214195036381469"/>
    <x v="1"/>
  </r>
  <r>
    <x v="0"/>
    <s v="10.01.00016"/>
    <s v="Aquisição material para uso em pacientes "/>
    <n v="111009.66"/>
    <n v="5.0246095601488936E-4"/>
    <n v="95.214697497337482"/>
    <x v="1"/>
  </r>
  <r>
    <x v="1"/>
    <s v="10.01.00016"/>
    <s v="Material Aplicado aos Serviços"/>
    <n v="111005.45"/>
    <n v="5.0244190037031906E-4"/>
    <n v="95.215199939237849"/>
    <x v="1"/>
  </r>
  <r>
    <x v="1"/>
    <s v="10.01.00018"/>
    <s v="Insumos médicos e descartáveis"/>
    <n v="111001.56"/>
    <n v="5.0242429313578736E-4"/>
    <n v="95.21570236353098"/>
    <x v="1"/>
  </r>
  <r>
    <x v="1"/>
    <s v="10.01.00015"/>
    <s v="Exames/Proteses"/>
    <n v="111001.03"/>
    <n v="5.0242189420666105E-4"/>
    <n v="95.216204785425191"/>
    <x v="0"/>
  </r>
  <r>
    <x v="0"/>
    <s v="10.01.00016"/>
    <s v="Aluguel de equipamentos medicos "/>
    <n v="111000"/>
    <n v="5.0241723213684936E-4"/>
    <n v="95.216707202657332"/>
    <x v="1"/>
  </r>
  <r>
    <x v="1"/>
    <s v="10.01.00006"/>
    <s v="serviços pagos a terceiros"/>
    <n v="110994.99"/>
    <n v="5.0239455546718264E-4"/>
    <n v="95.217209597212801"/>
    <x v="1"/>
  </r>
  <r>
    <x v="0"/>
    <s v="10.02.00002"/>
    <s v="dental"/>
    <n v="110986.51"/>
    <n v="5.0235617260115985E-4"/>
    <n v="95.217711953385404"/>
    <x v="0"/>
  </r>
  <r>
    <x v="0"/>
    <s v="10.01.00021"/>
    <s v="Demais despesas"/>
    <n v="110985.12"/>
    <n v="5.0234988107005472E-4"/>
    <n v="95.218214303266478"/>
    <x v="0"/>
  </r>
  <r>
    <x v="0"/>
    <s v="10.01.00015"/>
    <s v="Segurança, manutenção e reparação"/>
    <n v="110982.6"/>
    <n v="5.0233847484100079E-4"/>
    <n v="95.218716641741324"/>
    <x v="1"/>
  </r>
  <r>
    <x v="0"/>
    <s v="10.01.00008"/>
    <s v="Remuneração sobre serviços de pessoa juridica"/>
    <n v="110974.85"/>
    <n v="5.0230339616037865E-4"/>
    <n v="95.219218945137484"/>
    <x v="0"/>
  </r>
  <r>
    <x v="0"/>
    <s v="10.01.00010"/>
    <s v="Livro Caixa - RTDPJ"/>
    <n v="110965.16"/>
    <n v="5.022595364938975E-4"/>
    <n v="95.219721204673974"/>
    <x v="0"/>
  </r>
  <r>
    <x v="1"/>
    <s v="10.13.00020"/>
    <s v="NW ADVOGADOS ASSOCIADOS"/>
    <n v="110959.16"/>
    <n v="5.0223237880567392E-4"/>
    <n v="95.22022343705278"/>
    <x v="0"/>
  </r>
  <r>
    <x v="1"/>
    <s v="10.01.00015"/>
    <s v="DESPESAS COM MEDICAMENTOS/MATERIAL EM CONSULTÓRIO"/>
    <n v="110904.17"/>
    <n v="5.0198347859310439E-4"/>
    <n v="95.22072542053138"/>
    <x v="1"/>
  </r>
  <r>
    <x v="1"/>
    <s v="10.01.00015"/>
    <s v="Serviços Tomados por Pessoa Jurídica"/>
    <n v="110903.55"/>
    <n v="5.0198067229865475E-4"/>
    <n v="95.221227401203677"/>
    <x v="0"/>
  </r>
  <r>
    <x v="0"/>
    <s v="10.01.00012"/>
    <s v="Material de escritório do cartório"/>
    <n v="110900.22"/>
    <n v="5.0196559978169051E-4"/>
    <n v="95.221729366803459"/>
    <x v="1"/>
  </r>
  <r>
    <x v="1"/>
    <s v="10.01.00017"/>
    <s v="Material cosumido ligado a profissão com nota fiscal"/>
    <n v="110889.09"/>
    <n v="5.0191522227003584E-4"/>
    <n v="95.222231282025732"/>
    <x v="1"/>
  </r>
  <r>
    <x v="0"/>
    <s v="10.01.00030"/>
    <s v="PRIME PROTESE "/>
    <n v="110888.74"/>
    <n v="5.0191363807155609E-4"/>
    <n v="95.222733195663807"/>
    <x v="0"/>
  </r>
  <r>
    <x v="0"/>
    <s v="10.01.00007"/>
    <s v="DESPESAS DEDUTÍVEIS"/>
    <n v="110842.95"/>
    <n v="5.0170637964759611E-4"/>
    <n v="95.223234902043458"/>
    <x v="0"/>
  </r>
  <r>
    <x v="0"/>
    <s v="10.01.00055"/>
    <s v="ISSQN – IMPOSTO SOBRE SERVIÇOS DE QUALQUER NATUREZA"/>
    <n v="110838.12"/>
    <n v="5.0168451770857617E-4"/>
    <n v="95.223736586561174"/>
    <x v="0"/>
  </r>
  <r>
    <x v="1"/>
    <s v="10.01.00005"/>
    <s v="Material Expediente"/>
    <n v="110825.37"/>
    <n v="5.0162680762110099E-4"/>
    <n v="95.224238213368793"/>
    <x v="1"/>
  </r>
  <r>
    <x v="1"/>
    <s v="10.01.00016"/>
    <s v="INSUMOS PARA ATENDIMENTO"/>
    <n v="110820.47"/>
    <n v="5.0160462884238507E-4"/>
    <n v="95.22473981799763"/>
    <x v="1"/>
  </r>
  <r>
    <x v="0"/>
    <s v="10.01.00017"/>
    <s v="Material para uso odontologico"/>
    <n v="110819.23"/>
    <n v="5.0159901625348546E-4"/>
    <n v="95.225241417013891"/>
    <x v="1"/>
  </r>
  <r>
    <x v="0"/>
    <s v="10.01.00002"/>
    <s v="Emolumentos pagos a terceiros"/>
    <n v="110814.62"/>
    <n v="5.01578150096367E-4"/>
    <n v="95.225742995163984"/>
    <x v="0"/>
  </r>
  <r>
    <x v="0"/>
    <s v="10.01.00016"/>
    <s v="Despesas com congressos/cursos (inscrições/viagens/estadias)"/>
    <n v="110806.34"/>
    <n v="5.0154067248661845E-4"/>
    <n v="95.226244535836472"/>
    <x v="0"/>
  </r>
  <r>
    <x v="0"/>
    <s v="10.01.00018"/>
    <s v="Despesas Gerais do escritório/consultório"/>
    <n v="110795.28"/>
    <n v="5.0149061181465953E-4"/>
    <n v="95.226746026448282"/>
    <x v="0"/>
  </r>
  <r>
    <x v="0"/>
    <s v="10.01.00012"/>
    <s v="Material Odontológico - Dental"/>
    <n v="110789.45"/>
    <n v="5.0146422359426894E-4"/>
    <n v="95.227247490671871"/>
    <x v="1"/>
  </r>
  <r>
    <x v="1"/>
    <s v="10.01.00016"/>
    <s v="Imposto de Renda Retido na Fonte"/>
    <n v="110776.61"/>
    <n v="5.0140610614147053E-4"/>
    <n v="95.22774889677801"/>
    <x v="0"/>
  </r>
  <r>
    <x v="1"/>
    <s v="10.01.00015"/>
    <s v="Servicos contratuais"/>
    <n v="110771.35"/>
    <n v="5.0138229790146107E-4"/>
    <n v="95.228250279075908"/>
    <x v="0"/>
  </r>
  <r>
    <x v="0"/>
    <s v="10.01.00025"/>
    <s v="Manutençao e reparos"/>
    <n v="110766.55"/>
    <n v="5.0136057175088216E-4"/>
    <n v="95.228751639647655"/>
    <x v="0"/>
  </r>
  <r>
    <x v="0"/>
    <s v="10.01.00015"/>
    <s v="Contratação de Serviços"/>
    <n v="110757.92"/>
    <n v="5.0132150994265396E-4"/>
    <n v="95.229252961157599"/>
    <x v="0"/>
  </r>
  <r>
    <x v="1"/>
    <s v="10.01.00012"/>
    <s v="Material de uso e consumo odontologico"/>
    <n v="110744.5"/>
    <n v="5.0126076724666042E-4"/>
    <n v="95.22975422192485"/>
    <x v="1"/>
  </r>
  <r>
    <x v="0"/>
    <s v="10.01.00024"/>
    <s v="Seguro de vida dos funcionários"/>
    <n v="110711.43"/>
    <n v="5.0111108312173459E-4"/>
    <n v="95.230255333007975"/>
    <x v="0"/>
  </r>
  <r>
    <x v="1"/>
    <s v="10.01.00015"/>
    <s v="Ressarcimento de despesa com livro caixa"/>
    <n v="110709.24"/>
    <n v="5.0110117056553305E-4"/>
    <n v="95.230756434178545"/>
    <x v="0"/>
  </r>
  <r>
    <x v="1"/>
    <s v="10.01.00033"/>
    <s v="IRRF s/ salario"/>
    <n v="110703.98"/>
    <n v="5.0107736232552359E-4"/>
    <n v="95.231257511540875"/>
    <x v="0"/>
  </r>
  <r>
    <x v="0"/>
    <s v="10.01.00015"/>
    <s v="Materiais de uso atendimento"/>
    <n v="110701.5"/>
    <n v="5.0106613714772448E-4"/>
    <n v="95.231758577678022"/>
    <x v="1"/>
  </r>
  <r>
    <x v="1"/>
    <s v="10.01.00015"/>
    <s v="Manutenção de Software"/>
    <n v="110685.3"/>
    <n v="5.009928113895208E-4"/>
    <n v="95.232259570489418"/>
    <x v="1"/>
  </r>
  <r>
    <x v="1"/>
    <s v="10.01.00004"/>
    <s v="VERBAS TRABALHISTAS RESCISORIAS"/>
    <n v="110678.74"/>
    <n v="5.0096311898372966E-4"/>
    <n v="95.232760533608399"/>
    <x v="0"/>
  </r>
  <r>
    <x v="0"/>
    <s v="10.01.00020"/>
    <s v="Assessoria Contábil"/>
    <n v="110677.44"/>
    <n v="5.0095723481794786E-4"/>
    <n v="95.233261490843219"/>
    <x v="0"/>
  </r>
  <r>
    <x v="0"/>
    <s v="10.02.00003"/>
    <s v="Gráfica"/>
    <n v="110652"/>
    <n v="5.0084208621987969E-4"/>
    <n v="95.233762332929444"/>
    <x v="0"/>
  </r>
  <r>
    <x v="0"/>
    <s v="10.01.00018"/>
    <s v="Alimentação/Refeição/Transporte "/>
    <n v="110637.97"/>
    <n v="5.0077858249225019E-4"/>
    <n v="95.234263111511936"/>
    <x v="1"/>
  </r>
  <r>
    <x v="1"/>
    <s v="10.01.00019"/>
    <s v="Serviços Administrativos"/>
    <n v="110637.23"/>
    <n v="5.0077523304403596E-4"/>
    <n v="95.234763886744986"/>
    <x v="0"/>
  </r>
  <r>
    <x v="0"/>
    <s v="10.01.00010"/>
    <s v="LOCAÇÃO E MANUT. SISTEMAS"/>
    <n v="110625.68"/>
    <n v="5.0072295449420546E-4"/>
    <n v="95.235264609699485"/>
    <x v="0"/>
  </r>
  <r>
    <x v="1"/>
    <s v="10.01.00002"/>
    <s v=" Aluguel do escritório/cartório"/>
    <n v="110615.74"/>
    <n v="5.0067796325738178E-4"/>
    <n v="95.235765287662744"/>
    <x v="1"/>
  </r>
  <r>
    <x v="0"/>
    <s v="10.01.00015"/>
    <s v="Material Diversos e Insumos para Uso Odontologicos "/>
    <n v="110605.38"/>
    <n v="5.0063107098238216E-4"/>
    <n v="95.236265918733721"/>
    <x v="1"/>
  </r>
  <r>
    <x v="0"/>
    <s v="10.01.00024"/>
    <s v="RECOMPE"/>
    <n v="110595.71"/>
    <n v="5.0058730184152848E-4"/>
    <n v="95.236766506035565"/>
    <x v="0"/>
  </r>
  <r>
    <x v="1"/>
    <s v="10.01.00016"/>
    <s v="Locação de Software"/>
    <n v="110584.89"/>
    <n v="5.0053832747709863E-4"/>
    <n v="95.237267044363037"/>
    <x v="0"/>
  </r>
  <r>
    <x v="1"/>
    <s v="10.01.00021"/>
    <s v="Materiais e insumos odontológicos - Align Technology 04799405/0001-92"/>
    <n v="110582.14"/>
    <n v="5.0052588020332942E-4"/>
    <n v="95.237767570243236"/>
    <x v="1"/>
  </r>
  <r>
    <x v="1"/>
    <s v="10.01.00015"/>
    <s v="Pagamentos efetuados a terceiros"/>
    <n v="110570.15"/>
    <n v="5.0047161008969594E-4"/>
    <n v="95.238268041853331"/>
    <x v="1"/>
  </r>
  <r>
    <x v="0"/>
    <s v="10.01.00011"/>
    <s v="Material utilizado na prestacao servico/consultório"/>
    <n v="110559.57"/>
    <n v="5.0042372203279494E-4"/>
    <n v="95.238768465575362"/>
    <x v="1"/>
  </r>
  <r>
    <x v="1"/>
    <s v="10.01.00023"/>
    <s v="Desp. de Serviços de Terceiros"/>
    <n v="110529.98"/>
    <n v="5.0028978936703886E-4"/>
    <n v="95.239268755364733"/>
    <x v="1"/>
  </r>
  <r>
    <x v="1"/>
    <s v="10.01.00016"/>
    <s v="Material Aplicado no Serviço"/>
    <n v="110527.87"/>
    <n v="5.0028023891334687E-4"/>
    <n v="95.239769035603643"/>
    <x v="1"/>
  </r>
  <r>
    <x v="1"/>
    <s v="10.01.00010"/>
    <s v="Pagamentos efetuados a terceiros sem vinculo empregatício"/>
    <n v="110510"/>
    <n v="5.0019935426525418E-4"/>
    <n v="95.240269234957907"/>
    <x v="1"/>
  </r>
  <r>
    <x v="1"/>
    <s v="10.01.00021"/>
    <s v="Unimed Funcionários"/>
    <n v="110502.38"/>
    <n v="5.0016486400121019E-4"/>
    <n v="95.240769399821914"/>
    <x v="0"/>
  </r>
  <r>
    <x v="0"/>
    <s v="10.01.00017"/>
    <s v="Serviços tomados de terceiros"/>
    <n v="110498.59"/>
    <n v="5.0014770939481562E-4"/>
    <n v="95.241269547531303"/>
    <x v="1"/>
  </r>
  <r>
    <x v="0"/>
    <s v="10.01.00071"/>
    <s v="CANCELAMENTO DE PROTESTO - TRIBUNAL"/>
    <n v="110473.63"/>
    <n v="5.0003473341180536E-4"/>
    <n v="95.241769582264709"/>
    <x v="0"/>
  </r>
  <r>
    <x v="1"/>
    <s v="10.01.00025"/>
    <s v="ASSISTÊNCIA MÉDICA"/>
    <n v="110470.22"/>
    <n v="5.0001929879233157E-4"/>
    <n v="95.242269601563507"/>
    <x v="0"/>
  </r>
  <r>
    <x v="0"/>
    <s v="10.01.00016"/>
    <s v="Material Uso e Consumo"/>
    <n v="110457.92"/>
    <n v="4.9996362553147327E-4"/>
    <n v="95.242769565189036"/>
    <x v="1"/>
  </r>
  <r>
    <x v="0"/>
    <s v="10.01.00015"/>
    <s v="Material Dermatológico "/>
    <n v="110455.64"/>
    <n v="4.9995330560994818E-4"/>
    <n v="95.243269518494643"/>
    <x v="1"/>
  </r>
  <r>
    <x v="0"/>
    <s v="10.01.00017"/>
    <s v="Despesas com Rateio de Perdas ADM UNIMED"/>
    <n v="110455.16"/>
    <n v="4.9995113299489038E-4"/>
    <n v="95.243769469627637"/>
    <x v="0"/>
  </r>
  <r>
    <x v="1"/>
    <s v="10.01.00012"/>
    <s v="Despesas diversas consultório/escritório"/>
    <n v="110447.3"/>
    <n v="4.9991555642331744E-4"/>
    <n v="95.244269385184054"/>
    <x v="0"/>
  </r>
  <r>
    <x v="0"/>
    <s v="10.01.00015"/>
    <s v="Medicamentos, Produtos e Materiais - Consultório"/>
    <n v="110446.01"/>
    <n v="4.9990971752034933E-4"/>
    <n v="95.244769294901573"/>
    <x v="1"/>
  </r>
  <r>
    <x v="0"/>
    <s v="10.01.00021"/>
    <s v="Material Aplicado"/>
    <n v="110445.32"/>
    <n v="4.9990659438620361E-4"/>
    <n v="95.245269201495958"/>
    <x v="1"/>
  </r>
  <r>
    <x v="0"/>
    <s v="10.01.00016"/>
    <s v="Serviços/ manutenção informática"/>
    <n v="110435.21"/>
    <n v="4.9986083368154684E-4"/>
    <n v="95.245769062329643"/>
    <x v="1"/>
  </r>
  <r>
    <x v="1"/>
    <s v="10.01.00038"/>
    <s v="Serviço Prestado por Terceiros"/>
    <n v="110422.3"/>
    <n v="4.9980239938905247E-4"/>
    <n v="95.246268864729032"/>
    <x v="1"/>
  </r>
  <r>
    <x v="0"/>
    <s v="10.01.00025"/>
    <s v="Vale alimentação do Cartório e CRVA - 2ª Zona"/>
    <n v="110409"/>
    <n v="4.9974219984682329E-4"/>
    <n v="95.246768606928882"/>
    <x v="1"/>
  </r>
  <r>
    <x v="1"/>
    <s v="10.01.00018"/>
    <s v="Total de despesas"/>
    <n v="110401.1"/>
    <n v="4.9970644222399564E-4"/>
    <n v="95.247268313371109"/>
    <x v="0"/>
  </r>
  <r>
    <x v="0"/>
    <s v="10.01.00002"/>
    <s v="Aluguel - Cartório"/>
    <n v="110400"/>
    <n v="4.9970146331448798E-4"/>
    <n v="95.247768014834421"/>
    <x v="1"/>
  </r>
  <r>
    <x v="0"/>
    <s v="10.01.00017"/>
    <s v="rendimento pago a terceiro"/>
    <n v="110399.3"/>
    <n v="4.9969829491752858E-4"/>
    <n v="95.248267713129337"/>
    <x v="1"/>
  </r>
  <r>
    <x v="0"/>
    <s v="10.01.00003"/>
    <s v="Laboratório de Prótese"/>
    <n v="110393.27"/>
    <n v="4.9967100144086385E-4"/>
    <n v="95.248767384130772"/>
    <x v="0"/>
  </r>
  <r>
    <x v="1"/>
    <s v="10.01.00028"/>
    <s v="4029 - Treinamentos Cursos"/>
    <n v="110369.18"/>
    <n v="4.9956196332264597E-4"/>
    <n v="95.249266946094096"/>
    <x v="0"/>
  </r>
  <r>
    <x v="0"/>
    <s v="10.04.00002"/>
    <s v="Advogado - serviços advocatícios"/>
    <n v="110362.75"/>
    <n v="4.9953285933343299E-4"/>
    <n v="95.249766478953433"/>
    <x v="0"/>
  </r>
  <r>
    <x v="0"/>
    <s v="10.01.00012"/>
    <s v="ESCRITORIO / MEDICO / limpeza / PAPELARIA "/>
    <n v="110342.18"/>
    <n v="4.994397537256397E-4"/>
    <n v="95.250265918707157"/>
    <x v="0"/>
  </r>
  <r>
    <x v="0"/>
    <s v="10.01.00015"/>
    <s v="Medicamentos Dermatologicos"/>
    <n v="110327.06"/>
    <n v="4.9937131635131621E-4"/>
    <n v="95.250765290023509"/>
    <x v="0"/>
  </r>
  <r>
    <x v="1"/>
    <s v="10.01.00016"/>
    <s v="Drogas, medicamentos e materiais de uso do paciente"/>
    <n v="110325.62"/>
    <n v="4.9936479850614247E-4"/>
    <n v="95.251264654822009"/>
    <x v="1"/>
  </r>
  <r>
    <x v="0"/>
    <s v="10.01.00032"/>
    <s v="Manutenção de móveis alugados"/>
    <n v="110300.82"/>
    <n v="4.9925254672815163E-4"/>
    <n v="95.251763907368741"/>
    <x v="1"/>
  </r>
  <r>
    <x v="1"/>
    <s v="10.01.00021"/>
    <s v="Inss s/Salarios"/>
    <n v="110277.3"/>
    <n v="4.99146088590315E-4"/>
    <n v="95.252263053457327"/>
    <x v="0"/>
  </r>
  <r>
    <x v="0"/>
    <s v="10.01.00014"/>
    <s v="DESPESAS REFERENTE CUSTOS DOS SERVIÇOS"/>
    <n v="110265"/>
    <n v="4.9909041532945669E-4"/>
    <n v="95.252762143872658"/>
    <x v="0"/>
  </r>
  <r>
    <x v="1"/>
    <s v="10.01.00015"/>
    <s v="Serviços de Terceiro "/>
    <n v="110264.92"/>
    <n v="4.9909005322694693E-4"/>
    <n v="95.253261233925883"/>
    <x v="1"/>
  </r>
  <r>
    <x v="0"/>
    <s v="10.01.00012"/>
    <s v="Material de escritório e Mat. para desempenho da função"/>
    <n v="110250.04"/>
    <n v="4.990227021601524E-4"/>
    <n v="95.253760256628041"/>
    <x v="1"/>
  </r>
  <r>
    <x v="1"/>
    <s v="10.01.00016"/>
    <s v="Informática"/>
    <n v="110237.41"/>
    <n v="4.989655352264417E-4"/>
    <n v="95.25425922216327"/>
    <x v="0"/>
  </r>
  <r>
    <x v="1"/>
    <s v="10.01.00019"/>
    <s v="Serviços Pessoa Juridica"/>
    <n v="110223.35"/>
    <n v="4.9890189571037105E-4"/>
    <n v="95.254758124058981"/>
    <x v="0"/>
  </r>
  <r>
    <x v="1"/>
    <s v="10.01.00017"/>
    <s v="Material de Consumo para Consultorio"/>
    <n v="110216.2"/>
    <n v="4.988695327985712E-4"/>
    <n v="95.255256993591786"/>
    <x v="1"/>
  </r>
  <r>
    <x v="0"/>
    <s v="10.01.00016"/>
    <s v="Despesas Cartão"/>
    <n v="110211.59"/>
    <n v="4.9884866664145274E-4"/>
    <n v="95.255755842258424"/>
    <x v="0"/>
  </r>
  <r>
    <x v="0"/>
    <s v="10.01.00013"/>
    <s v="Locação de equipamentos de informática - D"/>
    <n v="110204.45"/>
    <n v="4.9881634899246667E-4"/>
    <n v="95.256254658607418"/>
    <x v="0"/>
  </r>
  <r>
    <x v="0"/>
    <s v="10.01.00023"/>
    <s v="Vale Refeição; Cesta Básica; Vale Alimentação (Adiantamento Salarial)"/>
    <n v="110192.55"/>
    <n v="4.9876248624415652E-4"/>
    <n v="95.256753421093663"/>
    <x v="1"/>
  </r>
  <r>
    <x v="1"/>
    <s v="10.01.00015"/>
    <s v="Despesa com software"/>
    <n v="110179.48"/>
    <n v="4.9870332774664273E-4"/>
    <n v="95.257252124421413"/>
    <x v="0"/>
  </r>
  <r>
    <x v="1"/>
    <s v="10.01.00020"/>
    <s v="Internet"/>
    <n v="110177.48"/>
    <n v="4.9869427518390154E-4"/>
    <n v="95.257750818696593"/>
    <x v="0"/>
  </r>
  <r>
    <x v="1"/>
    <s v="10.01.00031"/>
    <s v="Imposto"/>
    <n v="110162.4"/>
    <n v="4.9862601886083277E-4"/>
    <n v="95.25824944471546"/>
    <x v="0"/>
  </r>
  <r>
    <x v="1"/>
    <s v="10.01.00017"/>
    <s v="Materiais Aplicados na Prestação de Serviço"/>
    <n v="110110.33"/>
    <n v="4.9839033538986554E-4"/>
    <n v="95.258747835050855"/>
    <x v="1"/>
  </r>
  <r>
    <x v="1"/>
    <s v="11.01.00013"/>
    <s v="Empréstimos bancários"/>
    <n v="110104.4"/>
    <n v="4.9836349454133793E-4"/>
    <n v="95.259246198545398"/>
    <x v="0"/>
  </r>
  <r>
    <x v="0"/>
    <s v="10.01.00015"/>
    <s v="Pagamentos feitos a dentistas autônomos"/>
    <n v="110093"/>
    <n v="4.9831189493371305E-4"/>
    <n v="95.259744510440328"/>
    <x v="0"/>
  </r>
  <r>
    <x v="1"/>
    <s v="10.01.00018"/>
    <s v="MATERIAL DE CONSULTÓRIO"/>
    <n v="110091.35"/>
    <n v="4.9830442656945161E-4"/>
    <n v="95.260242814866899"/>
    <x v="1"/>
  </r>
  <r>
    <x v="1"/>
    <s v="10.01.00024"/>
    <s v="Despesas Tributarias - Outras Despesas tributarias  FERC"/>
    <n v="110088.26"/>
    <n v="4.9829044036001633E-4"/>
    <n v="95.260741105307261"/>
    <x v="0"/>
  </r>
  <r>
    <x v="1"/>
    <s v="10.01.00021"/>
    <s v="Despesas com Manutenção do escritório/consultório"/>
    <n v="110087.09"/>
    <n v="4.982851446108128E-4"/>
    <n v="95.261239390451877"/>
    <x v="1"/>
  </r>
  <r>
    <x v="1"/>
    <s v="10.02.00002"/>
    <s v="Rateio Perdas Cooperativa Trabalho Médico"/>
    <n v="110081.1"/>
    <n v="4.982580321854029E-4"/>
    <n v="95.261737648484058"/>
    <x v="0"/>
  </r>
  <r>
    <x v="1"/>
    <s v="10.01.00040"/>
    <s v="4045 - Assistência Médica"/>
    <n v="110070.95"/>
    <n v="4.9821209042949131E-4"/>
    <n v="95.262235860574492"/>
    <x v="0"/>
  </r>
  <r>
    <x v="1"/>
    <s v="10.01.00016"/>
    <s v="Material  utilização na prestação de serviço"/>
    <n v="110056.98"/>
    <n v="4.9814885827874388E-4"/>
    <n v="95.262734009432776"/>
    <x v="1"/>
  </r>
  <r>
    <x v="0"/>
    <s v="10.01.00016"/>
    <s v="despesas c/materiais de consumo da profissão"/>
    <n v="110052.13"/>
    <n v="4.9812690581409647E-4"/>
    <n v="95.263232136338587"/>
    <x v="1"/>
  </r>
  <r>
    <x v="0"/>
    <s v="10.01.00017"/>
    <s v="Material utilizado na prestação de serviço"/>
    <n v="110049.76"/>
    <n v="4.9811617852724816E-4"/>
    <n v="95.263730252517121"/>
    <x v="1"/>
  </r>
  <r>
    <x v="0"/>
    <s v="10.01.00017"/>
    <s v="Aluguel"/>
    <n v="110043.78"/>
    <n v="4.9808911136465205E-4"/>
    <n v="95.264228341628481"/>
    <x v="1"/>
  </r>
  <r>
    <x v="1"/>
    <s v="10.01.00014"/>
    <s v="Serviços Prestados de Terceiros"/>
    <n v="110013.79"/>
    <n v="4.979533681863476E-4"/>
    <n v="95.264726294996663"/>
    <x v="1"/>
  </r>
  <r>
    <x v="1"/>
    <s v="10.01.00043"/>
    <s v="Despesas com Serviços Jurídicos "/>
    <n v="110000"/>
    <n v="4.9789095076624706E-4"/>
    <n v="95.265224185947432"/>
    <x v="0"/>
  </r>
  <r>
    <x v="0"/>
    <s v="10.01.00015"/>
    <s v="Materiais/ Serviços Odontológicos"/>
    <n v="110000"/>
    <n v="4.9789095076624706E-4"/>
    <n v="95.2657220768982"/>
    <x v="1"/>
  </r>
  <r>
    <x v="0"/>
    <s v="10.01.00019"/>
    <s v="Despesas Judiciais"/>
    <n v="110000"/>
    <n v="4.9789095076624706E-4"/>
    <n v="95.266219967848969"/>
    <x v="0"/>
  </r>
  <r>
    <x v="1"/>
    <s v="10.01.00015"/>
    <s v="DESPESAS C/ MANUTENCAO DO CARTORIO MENSAL"/>
    <n v="109982.57"/>
    <n v="4.9781205768195745E-4"/>
    <n v="95.266717779906656"/>
    <x v="0"/>
  </r>
  <r>
    <x v="0"/>
    <s v="10.01.00016"/>
    <s v="Serviços Contabeis"/>
    <n v="109982.06"/>
    <n v="4.9780974927845839E-4"/>
    <n v="95.267215589655933"/>
    <x v="0"/>
  </r>
  <r>
    <x v="0"/>
    <s v="10.01.00013"/>
    <s v="Remuneração  com vínculo empregatício - 1º Tab.  de Notas. e Prot.  de Tít. M., Com. de Canoinhas"/>
    <n v="109980.53"/>
    <n v="4.9780282406796143E-4"/>
    <n v="95.267713392480005"/>
    <x v="0"/>
  </r>
  <r>
    <x v="1"/>
    <s v="10.01.00015"/>
    <s v="MATERIAL DE USO E CONSUMO ESCRITORIO/CONSULTORIO "/>
    <n v="109977.11"/>
    <n v="4.9778734418567396E-4"/>
    <n v="95.268211179824192"/>
    <x v="1"/>
  </r>
  <r>
    <x v="0"/>
    <s v="10.01.00015"/>
    <s v="Material de consumo Consultório"/>
    <n v="109968.81"/>
    <n v="4.9774977605029794E-4"/>
    <n v="95.268708929600237"/>
    <x v="1"/>
  </r>
  <r>
    <x v="0"/>
    <s v="10.01.00033"/>
    <s v="ISS - IMPOSTO MUNICIPAL"/>
    <n v="109961.13"/>
    <n v="4.9771501420937177E-4"/>
    <n v="95.269206644614442"/>
    <x v="0"/>
  </r>
  <r>
    <x v="1"/>
    <s v="10.01.00075"/>
    <s v="Aquisição de materiais"/>
    <n v="109956.99"/>
    <n v="4.9769627540449755E-4"/>
    <n v="95.269704340889845"/>
    <x v="1"/>
  </r>
  <r>
    <x v="0"/>
    <s v="10.01.00015"/>
    <s v="Material odontológico utilizado no consultório"/>
    <n v="109956.56"/>
    <n v="4.9769432910350814E-4"/>
    <n v="95.270202035218944"/>
    <x v="1"/>
  </r>
  <r>
    <x v="1"/>
    <s v="10.01.00002"/>
    <s v="Aluguel de equipamentos/consultório"/>
    <n v="109955"/>
    <n v="4.9768726810456992E-4"/>
    <n v="95.270699722487052"/>
    <x v="1"/>
  </r>
  <r>
    <x v="0"/>
    <s v="10.01.00015"/>
    <s v="despesas com fornecedor "/>
    <n v="109938.15"/>
    <n v="4.9761100026347524E-4"/>
    <n v="95.271197333487322"/>
    <x v="0"/>
  </r>
  <r>
    <x v="0"/>
    <s v="10.01.00020"/>
    <s v="Serviços de reforma e manutenção no consultório"/>
    <n v="109936.55"/>
    <n v="4.9760375821328241E-4"/>
    <n v="95.271694937245542"/>
    <x v="1"/>
  </r>
  <r>
    <x v="0"/>
    <s v="10.01.00031"/>
    <s v="Internet"/>
    <n v="109930.37"/>
    <n v="4.9757578579441195E-4"/>
    <n v="95.272192513031342"/>
    <x v="0"/>
  </r>
  <r>
    <x v="1"/>
    <s v="10.01.00016"/>
    <s v="Material de Uso/Consumo"/>
    <n v="109922.5"/>
    <n v="4.9754016396002534E-4"/>
    <n v="95.272690053195305"/>
    <x v="1"/>
  </r>
  <r>
    <x v="1"/>
    <s v="10.01.00017"/>
    <s v="Material de consumo na prestação de serviços/consultorio"/>
    <n v="109908.81"/>
    <n v="4.974781991680618E-4"/>
    <n v="95.27318753139447"/>
    <x v="1"/>
  </r>
  <r>
    <x v="1"/>
    <s v="10.01.00016"/>
    <s v="Material Odontologico e Serviço de Protetico"/>
    <n v="109904.26"/>
    <n v="4.9745760458782553E-4"/>
    <n v="95.273684988999051"/>
    <x v="1"/>
  </r>
  <r>
    <x v="0"/>
    <s v="10.01.00056"/>
    <s v="Vale Alimentação/Refeição"/>
    <n v="109893.4"/>
    <n v="4.9740844917214074E-4"/>
    <n v="95.274182397448229"/>
    <x v="1"/>
  </r>
  <r>
    <x v="0"/>
    <s v="10.01.00017"/>
    <s v="Despesas com Informática"/>
    <n v="109890.8"/>
    <n v="4.9739668084057727E-4"/>
    <n v="95.274679794129071"/>
    <x v="0"/>
  </r>
  <r>
    <x v="1"/>
    <s v="10.01.00016"/>
    <s v="JJGC Industria e Comercio de Materiais Dentarios SA"/>
    <n v="109887.62"/>
    <n v="4.9738228726581876E-4"/>
    <n v="95.275177176416335"/>
    <x v="1"/>
  </r>
  <r>
    <x v="1"/>
    <s v="10.01.00016"/>
    <s v="Salarios"/>
    <n v="109885.61"/>
    <n v="4.9737318944026378E-4"/>
    <n v="95.275674549605782"/>
    <x v="0"/>
  </r>
  <r>
    <x v="0"/>
    <s v="10.01.00017"/>
    <s v="Prestacao de Servicos"/>
    <n v="109869.96"/>
    <n v="4.9730235313681398E-4"/>
    <n v="95.276171851958921"/>
    <x v="0"/>
  </r>
  <r>
    <x v="1"/>
    <s v="10.01.00015"/>
    <s v="despesas gerais "/>
    <n v="109869"/>
    <n v="4.9729800790669816E-4"/>
    <n v="95.276669149966821"/>
    <x v="0"/>
  </r>
  <r>
    <x v="1"/>
    <s v="10.01.00015"/>
    <s v="Serviços prestados "/>
    <n v="109867.58"/>
    <n v="4.9729158058715189E-4"/>
    <n v="95.277166441547408"/>
    <x v="0"/>
  </r>
  <r>
    <x v="1"/>
    <s v="10.01.00012"/>
    <s v="Material de escritório/despesas c/consultorio"/>
    <n v="109855.24"/>
    <n v="4.9723572627503865E-4"/>
    <n v="95.277663677273679"/>
    <x v="1"/>
  </r>
  <r>
    <x v="0"/>
    <s v="10.01.00015"/>
    <s v="Repasses"/>
    <n v="109846.36"/>
    <n v="4.971955328964677E-4"/>
    <n v="95.278160872806581"/>
    <x v="0"/>
  </r>
  <r>
    <x v="1"/>
    <s v="10.01.00018"/>
    <s v="Outros serviços prestados por terceiros "/>
    <n v="109817.87"/>
    <n v="4.9706657914021918E-4"/>
    <n v="95.278657939385724"/>
    <x v="1"/>
  </r>
  <r>
    <x v="0"/>
    <s v="10.01.00015"/>
    <s v="Internet do escritório"/>
    <n v="109804.63"/>
    <n v="4.9700665117487252E-4"/>
    <n v="95.279154946036897"/>
    <x v="0"/>
  </r>
  <r>
    <x v="0"/>
    <s v="10.01.00026"/>
    <s v="HONORÁRIOS ADVOCATÍCIOS "/>
    <n v="109800"/>
    <n v="4.9698569449212659E-4"/>
    <n v="95.279651931731394"/>
    <x v="0"/>
  </r>
  <r>
    <x v="1"/>
    <s v="10.01.00012"/>
    <s v="Material de odontológicos "/>
    <n v="109799.33"/>
    <n v="4.9698266188360834E-4"/>
    <n v="95.28014891439328"/>
    <x v="1"/>
  </r>
  <r>
    <x v="1"/>
    <s v="10.01.00019"/>
    <s v="Marketing"/>
    <n v="109795.64"/>
    <n v="4.9696595990535077E-4"/>
    <n v="95.280645880353191"/>
    <x v="0"/>
  </r>
  <r>
    <x v="1"/>
    <s v="10.01.00015"/>
    <s v="Material de consumo dental"/>
    <n v="109782.37"/>
    <n v="4.9690589615156286E-4"/>
    <n v="95.281142786249347"/>
    <x v="1"/>
  </r>
  <r>
    <x v="1"/>
    <s v="10.01.00018"/>
    <s v="Serviço tercerizado clinica"/>
    <n v="109766.47"/>
    <n v="4.9683392827777032E-4"/>
    <n v="95.281639620177629"/>
    <x v="0"/>
  </r>
  <r>
    <x v="1"/>
    <s v="10.01.00013"/>
    <s v="Remuneração paga a terceiros, com vínculo empregatício, IR, INSS e FGTS"/>
    <n v="109762.16"/>
    <n v="4.96814420005063E-4"/>
    <n v="95.282136434597632"/>
    <x v="0"/>
  </r>
  <r>
    <x v="0"/>
    <s v="10.01.00001"/>
    <s v="Despesas de manutenção de consultório"/>
    <n v="109750.44"/>
    <n v="4.9676137198739962E-4"/>
    <n v="95.282633195969623"/>
    <x v="1"/>
  </r>
  <r>
    <x v="1"/>
    <s v="10.01.00031"/>
    <s v="Férias"/>
    <n v="109738.94"/>
    <n v="4.9670931975163762E-4"/>
    <n v="95.283129905289371"/>
    <x v="0"/>
  </r>
  <r>
    <x v="1"/>
    <s v="10.01.00028"/>
    <s v="Serviços Terceiros PF/PJ"/>
    <n v="109727.56"/>
    <n v="4.9665781066964021E-4"/>
    <n v="95.283626563100043"/>
    <x v="1"/>
  </r>
  <r>
    <x v="0"/>
    <s v="10.01.00010"/>
    <s v="Pagamentos efetuados a terceiros sem vinculo empregatício"/>
    <n v="109655"/>
    <n v="4.9632938369338923E-4"/>
    <n v="95.284122892483737"/>
    <x v="1"/>
  </r>
  <r>
    <x v="0"/>
    <s v="10.01.00016"/>
    <s v="Serviços contratos aplicados na prestação de serviços"/>
    <n v="109625.27"/>
    <n v="4.9619481734824132E-4"/>
    <n v="95.284619087301081"/>
    <x v="0"/>
  </r>
  <r>
    <x v="1"/>
    <s v="10.01.00015"/>
    <s v="despesas de custeio necessárias à percepção da receita e à manutenção "/>
    <n v="109601.33"/>
    <n v="4.9608645817222907E-4"/>
    <n v="95.285115173759252"/>
    <x v="1"/>
  </r>
  <r>
    <x v="1"/>
    <s v="10.01.00049"/>
    <s v="ASSESSORIA E CONSULTORIA JURÍDICAS PARA A PRESTAÇÃO DO SERVIÇO EXTRAJUDICIAL"/>
    <n v="109600"/>
    <n v="4.9608043821800613E-4"/>
    <n v="95.285611254197477"/>
    <x v="0"/>
  </r>
  <r>
    <x v="1"/>
    <s v="10.01.00015"/>
    <s v="Serviços de terceiros indispensáveis a fonte produtora"/>
    <n v="109594.04"/>
    <n v="4.9605346158103738E-4"/>
    <n v="95.286107307659051"/>
    <x v="1"/>
  </r>
  <r>
    <x v="1"/>
    <s v="10.01.00012"/>
    <s v="Material APLICADO NA PRESTAÇÃO DO SERVIÇO"/>
    <n v="109591.6"/>
    <n v="4.960424174544931E-4"/>
    <n v="95.286603350076504"/>
    <x v="1"/>
  </r>
  <r>
    <x v="0"/>
    <s v="10.01.00024"/>
    <s v="Documentall - RTD-DF"/>
    <n v="109574.38"/>
    <n v="4.959644748892913E-4"/>
    <n v="95.287099314551398"/>
    <x v="0"/>
  </r>
  <r>
    <x v="1"/>
    <s v="10.01.00016"/>
    <s v="SERVIÇOS PRESTADOS POR TERCEIRO"/>
    <n v="109570.72"/>
    <n v="4.9594790869947488E-4"/>
    <n v="95.287595262460101"/>
    <x v="1"/>
  </r>
  <r>
    <x v="0"/>
    <s v="10.01.00015"/>
    <s v="Material de Trabalho/Terceiros"/>
    <n v="109567.2"/>
    <n v="4.959319761890504E-4"/>
    <n v="95.288091194436291"/>
    <x v="1"/>
  </r>
  <r>
    <x v="1"/>
    <s v="10.01.00015"/>
    <s v="Despesa Consumo - Bens "/>
    <n v="109560.48"/>
    <n v="4.9590155957823995E-4"/>
    <n v="95.288587095995865"/>
    <x v="0"/>
  </r>
  <r>
    <x v="1"/>
    <s v="11.01.00020"/>
    <s v="Fundo Previdenciário"/>
    <n v="109553.65"/>
    <n v="4.958706450764787E-4"/>
    <n v="95.289082966640947"/>
    <x v="0"/>
  </r>
  <r>
    <x v="0"/>
    <s v="10.01.00015"/>
    <s v="Encargos Trabalhistas - FGTS - INSS"/>
    <n v="109546.43"/>
    <n v="4.9583796532498298E-4"/>
    <n v="95.289578804606279"/>
    <x v="0"/>
  </r>
  <r>
    <x v="0"/>
    <s v="10.01.00016"/>
    <s v="Material de Expediente "/>
    <n v="109546.23"/>
    <n v="4.9583706006870885E-4"/>
    <n v="95.290074641666351"/>
    <x v="1"/>
  </r>
  <r>
    <x v="0"/>
    <s v="10.01.00015"/>
    <s v="Insumos aplicados a atividade"/>
    <n v="109543.9"/>
    <n v="4.9582651383311537E-4"/>
    <n v="95.290570468180178"/>
    <x v="1"/>
  </r>
  <r>
    <x v="0"/>
    <s v="10.01.00016"/>
    <s v="Aparelhos e Utensilios Médico-Odontológicos"/>
    <n v="109543.62"/>
    <n v="4.9582524647433159E-4"/>
    <n v="95.291066293426653"/>
    <x v="0"/>
  </r>
  <r>
    <x v="0"/>
    <s v="10.01.00019"/>
    <s v="Material/Serviço Odontológico"/>
    <n v="109541.31"/>
    <n v="4.9581479076436547E-4"/>
    <n v="95.29156210821742"/>
    <x v="1"/>
  </r>
  <r>
    <x v="0"/>
    <s v="10.01.00016"/>
    <s v="material para uso de prestação de serviços"/>
    <n v="109534.33"/>
    <n v="4.957831973203987E-4"/>
    <n v="95.292057891414743"/>
    <x v="1"/>
  </r>
  <r>
    <x v="1"/>
    <s v="10.01.00016"/>
    <s v="Material para procedimentos"/>
    <n v="109523.97"/>
    <n v="4.957363050453993E-4"/>
    <n v="95.292553627719784"/>
    <x v="1"/>
  </r>
  <r>
    <x v="0"/>
    <s v="10.01.00015"/>
    <s v="TFJ - Pagamento de Taxa de Fiscalização Judiciaria"/>
    <n v="109521.33"/>
    <n v="4.9572435566258089E-4"/>
    <n v="95.293049352075442"/>
    <x v="0"/>
  </r>
  <r>
    <x v="1"/>
    <s v="10.01.00015"/>
    <s v="Distribuição de títulos - ADT"/>
    <n v="109499.87"/>
    <n v="4.9562722166436775E-4"/>
    <n v="95.29354497929711"/>
    <x v="0"/>
  </r>
  <r>
    <x v="1"/>
    <s v="10.01.00003"/>
    <s v="Invisaling"/>
    <n v="109470.69"/>
    <n v="4.9549514477397361E-4"/>
    <n v="95.294040474441886"/>
    <x v="0"/>
  </r>
  <r>
    <x v="0"/>
    <s v="10.01.00066"/>
    <s v="CARTÃO EMPRESARIAL"/>
    <n v="109460.81"/>
    <n v="4.9545042511403201E-4"/>
    <n v="95.294535924867006"/>
    <x v="0"/>
  </r>
  <r>
    <x v="1"/>
    <s v="10.01.00015"/>
    <s v="Pagamento a Terceiros"/>
    <n v="109459.36"/>
    <n v="4.9544386200604459E-4"/>
    <n v="95.295031368729013"/>
    <x v="1"/>
  </r>
  <r>
    <x v="0"/>
    <s v="10.01.00015"/>
    <s v="Depósitos no cassino"/>
    <n v="109454"/>
    <n v="4.9541960113789823E-4"/>
    <n v="95.29552678833015"/>
    <x v="0"/>
  </r>
  <r>
    <x v="1"/>
    <s v="10.01.00062"/>
    <s v="INSS"/>
    <n v="109414.51"/>
    <n v="4.952408582865732E-4"/>
    <n v="95.296022029188435"/>
    <x v="0"/>
  </r>
  <r>
    <x v="1"/>
    <s v="10.01.00002"/>
    <s v="Contribuição FGTS"/>
    <n v="109414.27"/>
    <n v="4.9523977197904424E-4"/>
    <n v="95.296517268960415"/>
    <x v="0"/>
  </r>
  <r>
    <x v="0"/>
    <s v="10.01.00016"/>
    <s v="Remuneração paga à terceiros sem vínculo"/>
    <n v="109413.08"/>
    <n v="4.9523438570421314E-4"/>
    <n v="95.297012503346124"/>
    <x v="1"/>
  </r>
  <r>
    <x v="1"/>
    <s v="10.02.00001"/>
    <s v="Salários, Férias, 13 Salários"/>
    <n v="109412.04"/>
    <n v="4.9522967837158777E-4"/>
    <n v="95.297507733024503"/>
    <x v="0"/>
  </r>
  <r>
    <x v="1"/>
    <s v="10.01.00015"/>
    <s v="Medicamentos, produtos de uso veterinario"/>
    <n v="109393.57"/>
    <n v="4.9514607795467279E-4"/>
    <n v="95.298002879102455"/>
    <x v="1"/>
  </r>
  <r>
    <x v="0"/>
    <s v="10.01.00023"/>
    <s v="IR RETIDO "/>
    <n v="109386.23"/>
    <n v="4.9511285504941248E-4"/>
    <n v="95.298497991957504"/>
    <x v="0"/>
  </r>
  <r>
    <x v="0"/>
    <s v="10.01.00016"/>
    <s v="Despesas com manutenção do escritório/consultório"/>
    <n v="109378.87"/>
    <n v="4.9507954161852482E-4"/>
    <n v="95.298993071499126"/>
    <x v="1"/>
  </r>
  <r>
    <x v="1"/>
    <s v="11.01.00019"/>
    <s v="Inss Colabordores"/>
    <n v="109372.26"/>
    <n v="4.9504962289866517E-4"/>
    <n v="95.299488121122025"/>
    <x v="0"/>
  </r>
  <r>
    <x v="0"/>
    <s v="10.01.00016"/>
    <s v="Despesas Consultório/Materiais e Funcionários "/>
    <n v="109370.8"/>
    <n v="4.9504301452786418E-4"/>
    <n v="95.299983164136549"/>
    <x v="1"/>
  </r>
  <r>
    <x v="1"/>
    <s v="10.01.00017"/>
    <s v="PRODESP - Processamento Dados Estado São Paulo"/>
    <n v="109361.24"/>
    <n v="4.9499974327796119E-4"/>
    <n v="95.300478163879831"/>
    <x v="0"/>
  </r>
  <r>
    <x v="0"/>
    <s v="10.01.00015"/>
    <s v="Exames/Proteses"/>
    <n v="109340.6"/>
    <n v="4.9490632083047192E-4"/>
    <n v="95.300973070200655"/>
    <x v="0"/>
  </r>
  <r>
    <x v="1"/>
    <s v="10.01.00015"/>
    <s v="Material consumo consultorio"/>
    <n v="109332.54"/>
    <n v="4.9486983900262486E-4"/>
    <n v="95.301467940039657"/>
    <x v="1"/>
  </r>
  <r>
    <x v="0"/>
    <s v="10.01.00022"/>
    <s v="Correios"/>
    <n v="109302.11"/>
    <n v="4.9473210426051743E-4"/>
    <n v="95.301962672143915"/>
    <x v="0"/>
  </r>
  <r>
    <x v="0"/>
    <s v="10.01.00020"/>
    <s v="Serviços Prestados por Terceiros"/>
    <n v="109294.33"/>
    <n v="4.9469688979145415E-4"/>
    <n v="95.302457369033704"/>
    <x v="1"/>
  </r>
  <r>
    <x v="0"/>
    <s v="10.01.00016"/>
    <s v="SERVICOS DE PROTESES DENTARIAS"/>
    <n v="109292.19"/>
    <n v="4.9468720354932112E-4"/>
    <n v="95.30295205623726"/>
    <x v="0"/>
  </r>
  <r>
    <x v="0"/>
    <s v="10.01.00015"/>
    <s v="Material Médico Hospitalar"/>
    <n v="109271.02"/>
    <n v="4.9459138217270544E-4"/>
    <n v="95.303446647619438"/>
    <x v="1"/>
  </r>
  <r>
    <x v="1"/>
    <s v="10.01.00034"/>
    <s v="PLANO DE SAÚDE EMPREGADOS, INCLUSIVE ODONTOLOGICO"/>
    <n v="109265.43"/>
    <n v="4.9456608025984369E-4"/>
    <n v="95.303941213699702"/>
    <x v="1"/>
  </r>
  <r>
    <x v="0"/>
    <s v="10.01.00020"/>
    <s v="Honorário Contábil"/>
    <n v="109257.22"/>
    <n v="4.945289194897911E-4"/>
    <n v="95.304435742619191"/>
    <x v="0"/>
  </r>
  <r>
    <x v="0"/>
    <s v="10.01.00034"/>
    <s v="Máquinas, equipamentos e mobiliários - locação"/>
    <n v="109252.76"/>
    <n v="4.9450873227487816E-4"/>
    <n v="95.304930251351465"/>
    <x v="0"/>
  </r>
  <r>
    <x v="0"/>
    <s v="10.01.00015"/>
    <s v="Material de consumo médico do consultório"/>
    <n v="109235.55"/>
    <n v="4.9443083497249015E-4"/>
    <n v="95.305424682186441"/>
    <x v="1"/>
  </r>
  <r>
    <x v="1"/>
    <s v="10.02.00006"/>
    <s v="Publicidade"/>
    <n v="109228.64"/>
    <n v="4.9439955836821925E-4"/>
    <n v="95.305919081744804"/>
    <x v="0"/>
  </r>
  <r>
    <x v="0"/>
    <s v="10.01.00051"/>
    <s v="Gratificação"/>
    <n v="109223.71"/>
    <n v="4.9437724380106229E-4"/>
    <n v="95.306413458988601"/>
    <x v="0"/>
  </r>
  <r>
    <x v="1"/>
    <s v="10.01.00020"/>
    <s v="Material de Consumo Odontológico"/>
    <n v="109172.35"/>
    <n v="4.9414477398986815E-4"/>
    <n v="95.306907603762596"/>
    <x v="1"/>
  </r>
  <r>
    <x v="0"/>
    <s v="10.01.00008"/>
    <s v="Honorários Contábeis"/>
    <n v="109171.83"/>
    <n v="4.9414242032355541E-4"/>
    <n v="95.307401746182919"/>
    <x v="0"/>
  </r>
  <r>
    <x v="1"/>
    <s v="10.01.00016"/>
    <s v="Despesas c/ Material Odontólogico"/>
    <n v="109159.64"/>
    <n v="4.9408724495364779E-4"/>
    <n v="95.307895833427878"/>
    <x v="1"/>
  </r>
  <r>
    <x v="1"/>
    <s v="10.01.00016"/>
    <s v="Material primario para exercicio de atividade profissional"/>
    <n v="109156.08"/>
    <n v="4.9407113139196838E-4"/>
    <n v="95.308389904559263"/>
    <x v="1"/>
  </r>
  <r>
    <x v="0"/>
    <s v="10.01.00025"/>
    <s v="Marketing/agências/etc"/>
    <n v="109142.82"/>
    <n v="4.9401111290099426E-4"/>
    <n v="95.308883915672169"/>
    <x v="0"/>
  </r>
  <r>
    <x v="0"/>
    <s v="10.01.00015"/>
    <s v="SERVICOS PRESTADOS PJ"/>
    <n v="109133.6"/>
    <n v="4.9396938058675723E-4"/>
    <n v="95.309377885052754"/>
    <x v="0"/>
  </r>
  <r>
    <x v="1"/>
    <s v="10.01.00007"/>
    <s v="IRRF"/>
    <n v="109133.47"/>
    <n v="4.9396879217017907E-4"/>
    <n v="95.309871853844925"/>
    <x v="0"/>
  </r>
  <r>
    <x v="1"/>
    <s v="10.01.00016"/>
    <s v="ASSISTENCIA CONTABIL"/>
    <n v="109128.36"/>
    <n v="4.9394566287237524E-4"/>
    <n v="95.310365799507792"/>
    <x v="0"/>
  </r>
  <r>
    <x v="0"/>
    <s v="10.01.00015"/>
    <s v="Despesa Geral "/>
    <n v="109125.07"/>
    <n v="4.9393077140666604E-4"/>
    <n v="95.310859730279205"/>
    <x v="0"/>
  </r>
  <r>
    <x v="1"/>
    <s v="10.01.00008"/>
    <s v="Laboratório de Prótese"/>
    <n v="109116.8"/>
    <n v="4.9389333905973116E-4"/>
    <n v="95.31135362361826"/>
    <x v="0"/>
  </r>
  <r>
    <x v="0"/>
    <s v="10.01.00015"/>
    <s v="Despesas com serviços tomados relacionados a atividade"/>
    <n v="109111.39"/>
    <n v="4.9386885187751618E-4"/>
    <n v="95.311847492470136"/>
    <x v="0"/>
  </r>
  <r>
    <x v="0"/>
    <s v="10.01.00015"/>
    <s v="Materiais Dentários e Laboratórios"/>
    <n v="109098.22"/>
    <n v="4.9380924075186539E-4"/>
    <n v="95.312341301710887"/>
    <x v="1"/>
  </r>
  <r>
    <x v="0"/>
    <s v="10.01.00016"/>
    <s v="material de consumo odontologico"/>
    <n v="109097.81"/>
    <n v="4.9380738497650334E-4"/>
    <n v="95.312835109095857"/>
    <x v="1"/>
  </r>
  <r>
    <x v="0"/>
    <s v="10.01.00015"/>
    <s v="Insumos Mèdicos para Consultorio"/>
    <n v="109088.05"/>
    <n v="4.9376320847032632E-4"/>
    <n v="95.313328872304325"/>
    <x v="1"/>
  </r>
  <r>
    <x v="0"/>
    <s v="10.01.00020"/>
    <s v="INSS folha de pagamento"/>
    <n v="109074.57"/>
    <n v="4.937021941974506E-4"/>
    <n v="95.313822574498516"/>
    <x v="0"/>
  </r>
  <r>
    <x v="0"/>
    <s v="10.01.00015"/>
    <s v="Publicidade e anúncios Facebook ADS"/>
    <n v="109058.45"/>
    <n v="4.9362923054175657E-4"/>
    <n v="95.314316203729064"/>
    <x v="0"/>
  </r>
  <r>
    <x v="0"/>
    <s v="10.01.00017"/>
    <s v="Trabalhos Protéticos "/>
    <n v="109025.9"/>
    <n v="4.9348190008314337E-4"/>
    <n v="95.314809685629143"/>
    <x v="0"/>
  </r>
  <r>
    <x v="0"/>
    <s v="10.02.00009"/>
    <s v="Impressos gráficos "/>
    <n v="109022"/>
    <n v="4.9346424758579799E-4"/>
    <n v="95.315303149876726"/>
    <x v="0"/>
  </r>
  <r>
    <x v="0"/>
    <s v="10.01.00019"/>
    <s v="Prestação de Serviço  PJ"/>
    <n v="109005.66"/>
    <n v="4.9339028814820247E-4"/>
    <n v="95.315796540164868"/>
    <x v="0"/>
  </r>
  <r>
    <x v="0"/>
    <s v="10.01.00015"/>
    <s v="LOCAÇÃO DE SOFTWARE - ESCRIBA - USO DE LICENÇAS DO SISTEMAS"/>
    <n v="109001.4"/>
    <n v="4.9337100618956366E-4"/>
    <n v="95.316289911171054"/>
    <x v="0"/>
  </r>
  <r>
    <x v="0"/>
    <s v="10.01.00017"/>
    <s v="Despesas com Cartorio"/>
    <n v="108995.95"/>
    <n v="4.9334633795609386E-4"/>
    <n v="95.316783257509016"/>
    <x v="0"/>
  </r>
  <r>
    <x v="1"/>
    <s v="10.01.00015"/>
    <s v="Rateio despesas consultório"/>
    <n v="108991.86"/>
    <n v="4.9332782546528814E-4"/>
    <n v="95.317276585334483"/>
    <x v="0"/>
  </r>
  <r>
    <x v="0"/>
    <s v="10.01.00008"/>
    <s v="Despesa com material utilizado na prestação de serviços"/>
    <n v="108981.31"/>
    <n v="4.9328007319682818E-4"/>
    <n v="95.317769865407683"/>
    <x v="1"/>
  </r>
  <r>
    <x v="0"/>
    <s v="10.01.00017"/>
    <s v="Encargos Sociais"/>
    <n v="108978.67"/>
    <n v="4.9326812381400987E-4"/>
    <n v="95.318263133531502"/>
    <x v="0"/>
  </r>
  <r>
    <x v="0"/>
    <s v="10.01.00015"/>
    <s v="Despesas Diversas Dedutíveis"/>
    <n v="108931.31"/>
    <n v="4.9305375912829812E-4"/>
    <n v="95.318756187290631"/>
    <x v="0"/>
  </r>
  <r>
    <x v="0"/>
    <s v="10.01.00016"/>
    <s v="Serviços Prestados por Pessoa Juridica"/>
    <n v="108922.39"/>
    <n v="4.9301338469847234E-4"/>
    <n v="95.31924920067533"/>
    <x v="0"/>
  </r>
  <r>
    <x v="0"/>
    <s v="10.02.00001"/>
    <s v="Laboratório de próteses"/>
    <n v="108912"/>
    <n v="4.9296635663503179E-4"/>
    <n v="95.319742167031961"/>
    <x v="0"/>
  </r>
  <r>
    <x v="1"/>
    <s v="10.01.00017"/>
    <s v="Despesa com Folha de Pagamento"/>
    <n v="108907.85"/>
    <n v="4.9294757256734389E-4"/>
    <n v="95.320235114604529"/>
    <x v="0"/>
  </r>
  <r>
    <x v="1"/>
    <s v="10.01.00020"/>
    <s v="Salários e ordenados "/>
    <n v="108895.63"/>
    <n v="4.9289226140899502E-4"/>
    <n v="95.320728006865934"/>
    <x v="0"/>
  </r>
  <r>
    <x v="0"/>
    <s v="10.01.00020"/>
    <s v="Fornecedores"/>
    <n v="108892.05"/>
    <n v="4.9287605732168825E-4"/>
    <n v="95.321220882923257"/>
    <x v="0"/>
  </r>
  <r>
    <x v="1"/>
    <s v="10.01.00015"/>
    <s v="Material e Equipamento para consulta e cirurgia"/>
    <n v="108871.94"/>
    <n v="4.9278503380332541E-4"/>
    <n v="95.321713667957056"/>
    <x v="1"/>
  </r>
  <r>
    <x v="0"/>
    <s v="10.01.00015"/>
    <s v="Serviço prestados por terceiros "/>
    <n v="108871.75"/>
    <n v="4.9278417380986506E-4"/>
    <n v="95.322206452130871"/>
    <x v="1"/>
  </r>
  <r>
    <x v="1"/>
    <s v="10.01.00016"/>
    <s v="laboratório de protese odontologica"/>
    <n v="108862.7"/>
    <n v="4.9274321096346102E-4"/>
    <n v="95.322699195341841"/>
    <x v="0"/>
  </r>
  <r>
    <x v="0"/>
    <s v="10.01.00012"/>
    <s v="12 - Material utilizado na prestação dos serviços dentários"/>
    <n v="108849.2"/>
    <n v="4.9268210616495794E-4"/>
    <n v="95.323191877448011"/>
    <x v="1"/>
  </r>
  <r>
    <x v="1"/>
    <s v="10.01.00015"/>
    <s v="Material Especifico"/>
    <n v="108842.24000000001"/>
    <n v="4.9265060324661853E-4"/>
    <n v="95.32368452805126"/>
    <x v="1"/>
  </r>
  <r>
    <x v="0"/>
    <s v="10.01.00022"/>
    <s v="Aluguel de software e de impressora do cartório"/>
    <n v="108798.66"/>
    <n v="4.9245334790448778E-4"/>
    <n v="95.324176981399162"/>
    <x v="1"/>
  </r>
  <r>
    <x v="1"/>
    <s v="10.01.00017"/>
    <s v="Propaganda Atividade profissional "/>
    <n v="108779.37"/>
    <n v="4.9236603593684882E-4"/>
    <n v="95.324669347435105"/>
    <x v="0"/>
  </r>
  <r>
    <x v="1"/>
    <s v="10.01.00015"/>
    <s v="Despesa com custeio para recepção de receita"/>
    <n v="108779.32"/>
    <n v="4.9236580962278031E-4"/>
    <n v="95.325161713244725"/>
    <x v="0"/>
  </r>
  <r>
    <x v="1"/>
    <s v="10.01.00016"/>
    <s v="Serviços Terceiros PJ e PF sem Vinculo Empregaticio"/>
    <n v="108773.01"/>
    <n v="4.923372487873318E-4"/>
    <n v="95.325654050493512"/>
    <x v="1"/>
  </r>
  <r>
    <x v="1"/>
    <s v="10.01.00015"/>
    <s v="Remuneração paga a terceiros, sem vínculo empregatício  "/>
    <n v="108758.38"/>
    <n v="4.9227102929087991E-4"/>
    <n v="95.326146321522799"/>
    <x v="1"/>
  </r>
  <r>
    <x v="1"/>
    <s v="10.01.00012"/>
    <s v="Material de Uso e Consumo"/>
    <n v="108752.15"/>
    <n v="4.9224283055794094E-4"/>
    <n v="95.32663856435336"/>
    <x v="1"/>
  </r>
  <r>
    <x v="1"/>
    <s v="10.01.00015"/>
    <s v="Serviços de terceiros PJ "/>
    <n v="108742.6"/>
    <n v="4.9219960457085184E-4"/>
    <n v="95.327130763957925"/>
    <x v="1"/>
  </r>
  <r>
    <x v="0"/>
    <s v="10.02.00014"/>
    <s v="Serv. de Contabilidade"/>
    <n v="108718"/>
    <n v="4.9208825804913502E-4"/>
    <n v="95.327622852215967"/>
    <x v="0"/>
  </r>
  <r>
    <x v="0"/>
    <s v="10.01.00014"/>
    <s v="Despesas de custeio consultório"/>
    <n v="108687.28"/>
    <n v="4.9194921068543003E-4"/>
    <n v="95.328114801426651"/>
    <x v="0"/>
  </r>
  <r>
    <x v="0"/>
    <s v="10.01.00015"/>
    <s v="Material Operacional"/>
    <n v="108660.22"/>
    <n v="4.9182672951154157E-4"/>
    <n v="95.328606628156166"/>
    <x v="1"/>
  </r>
  <r>
    <x v="1"/>
    <s v="10.01.00022"/>
    <s v="Serviços de Vigilância e segurança"/>
    <n v="108655.6"/>
    <n v="4.9180581809160943E-4"/>
    <n v="95.329098433974252"/>
    <x v="0"/>
  </r>
  <r>
    <x v="1"/>
    <s v="10.01.00027"/>
    <s v="SCRIBE INFORMATICA"/>
    <n v="108653.94"/>
    <n v="4.917983044645342E-4"/>
    <n v="95.329590232278719"/>
    <x v="0"/>
  </r>
  <r>
    <x v="1"/>
    <s v="10.01.00019"/>
    <s v="Dentista"/>
    <n v="108625.87"/>
    <n v="4.9167125174646141E-4"/>
    <n v="95.33008190353047"/>
    <x v="0"/>
  </r>
  <r>
    <x v="1"/>
    <s v="10.01.00015"/>
    <s v="Material de uso e consumo nos serviços prestados"/>
    <n v="108607.09"/>
    <n v="4.915862481823215E-4"/>
    <n v="95.330573489778658"/>
    <x v="1"/>
  </r>
  <r>
    <x v="0"/>
    <s v="10.01.00022"/>
    <s v="Salários e Ordenados"/>
    <n v="108600.76"/>
    <n v="4.9155759682124552E-4"/>
    <n v="95.331065047375475"/>
    <x v="0"/>
  </r>
  <r>
    <x v="1"/>
    <s v="10.01.00014"/>
    <s v="Telefone / Internet"/>
    <n v="108600.55"/>
    <n v="4.9155664630215771E-4"/>
    <n v="95.33155660402177"/>
    <x v="1"/>
  </r>
  <r>
    <x v="0"/>
    <s v="10.01.00017"/>
    <s v="Despesas do consultório"/>
    <n v="108596.88"/>
    <n v="4.9154003484952761E-4"/>
    <n v="95.332048144056614"/>
    <x v="0"/>
  </r>
  <r>
    <x v="0"/>
    <s v="10.01.00016"/>
    <s v="Serviço Prestado pessoa Juridica"/>
    <n v="108596.68"/>
    <n v="4.9153912959325348E-4"/>
    <n v="95.332539683186212"/>
    <x v="0"/>
  </r>
  <r>
    <x v="0"/>
    <s v="10.01.00022"/>
    <s v="Laboratório de Prótese"/>
    <n v="108592.33"/>
    <n v="4.9151944026929145E-4"/>
    <n v="95.333031202626486"/>
    <x v="0"/>
  </r>
  <r>
    <x v="1"/>
    <s v="10.01.00017"/>
    <s v="Material de Consultorio"/>
    <n v="108570.81"/>
    <n v="4.9142203469419601E-4"/>
    <n v="95.333522624661185"/>
    <x v="1"/>
  </r>
  <r>
    <x v="0"/>
    <s v="10.01.00015"/>
    <s v="Material de consumo - Consultorio"/>
    <n v="108554.34"/>
    <n v="4.9134748684002212E-4"/>
    <n v="95.334013972148028"/>
    <x v="1"/>
  </r>
  <r>
    <x v="1"/>
    <s v="10.01.00015"/>
    <s v="Livro-Caixa - total de despesas"/>
    <n v="108547.45"/>
    <n v="4.9131630076137869E-4"/>
    <n v="95.334505288448796"/>
    <x v="0"/>
  </r>
  <r>
    <x v="0"/>
    <s v="10.01.00016"/>
    <s v="Serviços Tomados de Terceiros"/>
    <n v="108547.44"/>
    <n v="4.9131625549856512E-4"/>
    <n v="95.334996604704301"/>
    <x v="1"/>
  </r>
  <r>
    <x v="0"/>
    <s v="10.01.00003"/>
    <s v="Condomínio"/>
    <n v="108542.62"/>
    <n v="4.9129443882235874E-4"/>
    <n v="95.335487899143118"/>
    <x v="0"/>
  </r>
  <r>
    <x v="0"/>
    <s v="10.01.00015"/>
    <s v="Depósito na plataforma de casa esportiva exterior"/>
    <n v="108535"/>
    <n v="4.9125994855831476E-4"/>
    <n v="95.335979159091679"/>
    <x v="0"/>
  </r>
  <r>
    <x v="0"/>
    <s v="10.01.00017"/>
    <s v="Serviços de Contabilidade"/>
    <n v="108532.74"/>
    <n v="4.9124971916241725E-4"/>
    <n v="95.33647040881084"/>
    <x v="0"/>
  </r>
  <r>
    <x v="0"/>
    <s v="10.01.00015"/>
    <s v="Serviços de motoboy"/>
    <n v="108532.26"/>
    <n v="4.9124754654735923E-4"/>
    <n v="95.336961656357389"/>
    <x v="0"/>
  </r>
  <r>
    <x v="0"/>
    <s v="10.01.00017"/>
    <s v="Laboratório "/>
    <n v="108525.6"/>
    <n v="4.9121740151343107E-4"/>
    <n v="95.337452873758906"/>
    <x v="0"/>
  </r>
  <r>
    <x v="0"/>
    <s v="10.01.00006"/>
    <s v="SERVIÇOS TERCEIRIZADOS PROTÉTICOS E OUTROS"/>
    <n v="108520"/>
    <n v="4.9119205433775575E-4"/>
    <n v="95.337944065813247"/>
    <x v="0"/>
  </r>
  <r>
    <x v="0"/>
    <s v="10.01.00034"/>
    <s v="Serviços Adquirido a Terceiros Laboratórios e Protéticos"/>
    <n v="108512"/>
    <n v="4.9115584408679087E-4"/>
    <n v="95.338435221657335"/>
    <x v="1"/>
  </r>
  <r>
    <x v="1"/>
    <s v="10.01.00015"/>
    <s v="Despesas fechamento registro notarial e registral comarca Veranópolis"/>
    <n v="108503.03999999999"/>
    <n v="4.9111528860571027E-4"/>
    <n v="95.338926336945946"/>
    <x v="0"/>
  </r>
  <r>
    <x v="0"/>
    <s v="10.01.00020"/>
    <s v="Pro labore"/>
    <n v="108500"/>
    <n v="4.911015287103436E-4"/>
    <n v="95.339417438474655"/>
    <x v="0"/>
  </r>
  <r>
    <x v="1"/>
    <s v="10.01.00023"/>
    <s v="Tarifas Diversas"/>
    <n v="108498.07"/>
    <n v="4.9109279298729838E-4"/>
    <n v="95.339908531267639"/>
    <x v="0"/>
  </r>
  <r>
    <x v="1"/>
    <s v="10.01.00015"/>
    <s v="Serviços prestados Pessoa Jurídica"/>
    <n v="108490.9"/>
    <n v="4.9106033954987116E-4"/>
    <n v="95.340399591607195"/>
    <x v="0"/>
  </r>
  <r>
    <x v="0"/>
    <s v="10.01.00017"/>
    <s v="Bolsa Estagio"/>
    <n v="108476.6"/>
    <n v="4.9099561372627156E-4"/>
    <n v="95.340890587220926"/>
    <x v="0"/>
  </r>
  <r>
    <x v="0"/>
    <s v="10.02.00018"/>
    <s v="Despesas Diversas "/>
    <n v="108463.5"/>
    <n v="4.9093631944031662E-4"/>
    <n v="95.341381523540363"/>
    <x v="0"/>
  </r>
  <r>
    <x v="0"/>
    <s v="10.01.00029"/>
    <s v="IRRF sobre pagamentos efetuados a terceiros com vínculo empregatício"/>
    <n v="108463.12"/>
    <n v="4.9093459945339583E-4"/>
    <n v="95.341872458139818"/>
    <x v="0"/>
  </r>
  <r>
    <x v="0"/>
    <s v="10.01.00015"/>
    <s v="Material Utilizado em pacientes"/>
    <n v="108427.14"/>
    <n v="4.9077174384968159E-4"/>
    <n v="95.342363229883674"/>
    <x v="1"/>
  </r>
  <r>
    <x v="1"/>
    <s v="11.01.00001"/>
    <s v="Obras e serviços para a conservação, ampliação ou melhoria dos prédios utilizados para a prestação do serviço público"/>
    <n v="108423.88"/>
    <n v="4.9075698817241343E-4"/>
    <n v="95.342853986871845"/>
    <x v="1"/>
  </r>
  <r>
    <x v="0"/>
    <s v="10.01.00023"/>
    <s v="Demais despesas e gastos usuais e necessários"/>
    <n v="108413.31"/>
    <n v="4.9070914537832622E-4"/>
    <n v="95.343344696017226"/>
    <x v="0"/>
  </r>
  <r>
    <x v="0"/>
    <s v="10.01.00001"/>
    <s v="FOLHA MENSAL DE SALARIOS"/>
    <n v="108406.02"/>
    <n v="4.9067614878713453E-4"/>
    <n v="95.343835372166012"/>
    <x v="0"/>
  </r>
  <r>
    <x v="0"/>
    <s v="10.01.00012"/>
    <s v="Material de CONSULTORIO "/>
    <n v="108389.67"/>
    <n v="4.9060214408672511E-4"/>
    <n v="95.344325974310095"/>
    <x v="1"/>
  </r>
  <r>
    <x v="0"/>
    <s v="10.01.00016"/>
    <s v="Prestação de serviços - Proteticos"/>
    <n v="108384"/>
    <n v="4.9057648007135382E-4"/>
    <n v="95.344816550790171"/>
    <x v="0"/>
  </r>
  <r>
    <x v="1"/>
    <s v="10.02.00008"/>
    <s v="MARCO AURELIO DE ALMEIDA"/>
    <n v="108384"/>
    <n v="4.9057648007135382E-4"/>
    <n v="95.345307127270246"/>
    <x v="0"/>
  </r>
  <r>
    <x v="1"/>
    <s v="10.01.00040"/>
    <s v="Serviços Gráficos"/>
    <n v="108381.28"/>
    <n v="4.9056416858602576E-4"/>
    <n v="95.345797691438833"/>
    <x v="0"/>
  </r>
  <r>
    <x v="0"/>
    <s v="10.01.00017"/>
    <s v="SISTEMA DE INFORMATICA"/>
    <n v="108378.12"/>
    <n v="4.9054986553689461E-4"/>
    <n v="95.346288241304364"/>
    <x v="0"/>
  </r>
  <r>
    <x v="0"/>
    <s v="10.01.00015"/>
    <s v="Material / Serviço para atendimento"/>
    <n v="108362.5"/>
    <n v="4.9047916502188585E-4"/>
    <n v="95.346778720469388"/>
    <x v="1"/>
  </r>
  <r>
    <x v="0"/>
    <s v="10.01.00021"/>
    <s v=" SALÁRIOS E ORDENADOS "/>
    <n v="108362.36"/>
    <n v="4.9047853134249401E-4"/>
    <n v="95.347269199000735"/>
    <x v="0"/>
  </r>
  <r>
    <x v="0"/>
    <s v="10.01.00013"/>
    <s v="Remuneração paga a terceiros, com vínculo empregatício, INSS e FGTS/Seg. Trabalho"/>
    <n v="108342.15"/>
    <n v="4.9038705519599405E-4"/>
    <n v="95.347759586055929"/>
    <x v="0"/>
  </r>
  <r>
    <x v="1"/>
    <s v="10.01.00015"/>
    <s v="IPVA"/>
    <n v="108339.2"/>
    <n v="4.9037370266595082E-4"/>
    <n v="95.34824995975859"/>
    <x v="0"/>
  </r>
  <r>
    <x v="1"/>
    <s v="10.01.00015"/>
    <s v="Servicos de Protese Dentária"/>
    <n v="108336.6"/>
    <n v="4.9036193433438723E-4"/>
    <n v="95.348740321692929"/>
    <x v="0"/>
  </r>
  <r>
    <x v="1"/>
    <s v="10.01.00017"/>
    <s v="Serviços de Prótese Dentária"/>
    <n v="108333.7"/>
    <n v="4.9034880811841251E-4"/>
    <n v="95.349230670501044"/>
    <x v="0"/>
  </r>
  <r>
    <x v="1"/>
    <s v="10.02.00004"/>
    <s v="ASSESSORIA E CONSULTORIA EM INFORMATICA"/>
    <n v="108332.32"/>
    <n v="4.9034256185012117E-4"/>
    <n v="95.34972101306289"/>
    <x v="0"/>
  </r>
  <r>
    <x v="1"/>
    <s v="10.01.00028"/>
    <s v="Publicidade / Propaganda / Marketing"/>
    <n v="108317.5"/>
    <n v="4.9027548236020883E-4"/>
    <n v="95.350211288545253"/>
    <x v="0"/>
  </r>
  <r>
    <x v="0"/>
    <s v="10.01.00025"/>
    <s v="Multas de veículos de leilão"/>
    <n v="108317.16"/>
    <n v="4.9027394342454275E-4"/>
    <n v="95.35070156248868"/>
    <x v="0"/>
  </r>
  <r>
    <x v="0"/>
    <s v="10.01.00033"/>
    <s v="Despesa conforme histórico"/>
    <n v="108315.57"/>
    <n v="4.9026674663716361E-4"/>
    <n v="95.351191829235319"/>
    <x v="0"/>
  </r>
  <r>
    <x v="1"/>
    <s v="10.01.00016"/>
    <s v="Material do Consultório"/>
    <n v="108303.72"/>
    <n v="4.9021311020292185E-4"/>
    <n v="95.351682042345516"/>
    <x v="1"/>
  </r>
  <r>
    <x v="1"/>
    <s v="10.01.00017"/>
    <s v="Serviços PJ"/>
    <n v="108295.99"/>
    <n v="4.9017812204792707E-4"/>
    <n v="95.352172220467565"/>
    <x v="0"/>
  </r>
  <r>
    <x v="0"/>
    <s v="10.01.00043"/>
    <s v="INSS e IRRF sobre folha"/>
    <n v="108275.7"/>
    <n v="4.9008628379891756E-4"/>
    <n v="95.35266230675137"/>
    <x v="0"/>
  </r>
  <r>
    <x v="1"/>
    <s v="10.01.00015"/>
    <s v="Remédio e Material de Esterilização"/>
    <n v="108273.49"/>
    <n v="4.9007628071708856E-4"/>
    <n v="95.353152383032082"/>
    <x v="1"/>
  </r>
  <r>
    <x v="1"/>
    <s v="10.01.00016"/>
    <s v="Serviço de Protetico"/>
    <n v="108257"/>
    <n v="4.9000164233728742E-4"/>
    <n v="95.353642384674416"/>
    <x v="0"/>
  </r>
  <r>
    <x v="1"/>
    <s v="10.01.00015"/>
    <s v="Insumos para a prestação de serviços "/>
    <n v="108256.39"/>
    <n v="4.8999888130565124E-4"/>
    <n v="95.354132383555722"/>
    <x v="1"/>
  </r>
  <r>
    <x v="1"/>
    <s v="10.01.00019"/>
    <s v="Despesas com Rateio de Perdas ADM UNIMED"/>
    <n v="108246.08"/>
    <n v="4.8995221534472034E-4"/>
    <n v="95.354622335771069"/>
    <x v="0"/>
  </r>
  <r>
    <x v="0"/>
    <s v="10.01.00020"/>
    <s v="Serviços Prestados PJ"/>
    <n v="108244.87"/>
    <n v="4.8994673854426188E-4"/>
    <n v="95.355112282509609"/>
    <x v="0"/>
  </r>
  <r>
    <x v="1"/>
    <s v="10.01.00008"/>
    <s v=" Contribuições a entidades de classe"/>
    <n v="108234.2"/>
    <n v="4.8989844312203755E-4"/>
    <n v="95.355602180952729"/>
    <x v="0"/>
  </r>
  <r>
    <x v="1"/>
    <s v="10.01.00023"/>
    <s v="Previdencia social s/Salarios "/>
    <n v="108202.73"/>
    <n v="4.8975600104730476E-4"/>
    <n v="95.356091936953774"/>
    <x v="0"/>
  </r>
  <r>
    <x v="1"/>
    <s v="10.01.00047"/>
    <s v="ESTADIAS DE VEICULOS APREENDIDOS"/>
    <n v="108201"/>
    <n v="4.8974817058053367E-4"/>
    <n v="95.356581685124354"/>
    <x v="0"/>
  </r>
  <r>
    <x v="1"/>
    <s v="10.01.00022"/>
    <s v="Vale transporte - D"/>
    <n v="108194"/>
    <n v="4.8971648661093943E-4"/>
    <n v="95.357071401610966"/>
    <x v="1"/>
  </r>
  <r>
    <x v="0"/>
    <s v="10.01.00020"/>
    <s v="DESPESAS CARTAO - ITAUCARD"/>
    <n v="108187.58"/>
    <n v="4.8968742788454013E-4"/>
    <n v="95.357561089038853"/>
    <x v="0"/>
  </r>
  <r>
    <x v="1"/>
    <s v="10.01.00017"/>
    <s v="Servicos de terceiros"/>
    <n v="108186.39"/>
    <n v="4.8968204160970913E-4"/>
    <n v="95.358050771080457"/>
    <x v="1"/>
  </r>
  <r>
    <x v="1"/>
    <s v="10.01.00015"/>
    <s v="Remuneração paga a terceiros, SEM vínculo empregatício, Proteticos"/>
    <n v="108183.17"/>
    <n v="4.896674669836958E-4"/>
    <n v="95.358540438547436"/>
    <x v="1"/>
  </r>
  <r>
    <x v="1"/>
    <s v="10.01.00018"/>
    <s v="Fundesp (10%)"/>
    <n v="108161.89"/>
    <n v="4.8957114771612932E-4"/>
    <n v="95.359030009695147"/>
    <x v="0"/>
  </r>
  <r>
    <x v="1"/>
    <s v="10.01.00020"/>
    <s v="Renumeraçao paga a terceiros, com vínculo empregatício"/>
    <n v="108139.93"/>
    <n v="4.8947175057723091E-4"/>
    <n v="95.35951948144573"/>
    <x v="0"/>
  </r>
  <r>
    <x v="0"/>
    <s v="10.01.00003"/>
    <s v="Condomínio do escritório"/>
    <n v="108137.78"/>
    <n v="4.8946201907228409E-4"/>
    <n v="95.360008943464805"/>
    <x v="0"/>
  </r>
  <r>
    <x v="0"/>
    <s v="10.01.00015"/>
    <s v="Materiais odontológicos restauaradores / atendimento clínico"/>
    <n v="108135.44"/>
    <n v="4.8945142757387693E-4"/>
    <n v="95.360498394892375"/>
    <x v="1"/>
  </r>
  <r>
    <x v="0"/>
    <s v="10.01.00020"/>
    <s v="Vale Alimentação "/>
    <n v="108110.47"/>
    <n v="4.8933840632805299E-4"/>
    <n v="95.3609877332987"/>
    <x v="1"/>
  </r>
  <r>
    <x v="0"/>
    <s v="10.01.00012"/>
    <s v="Laboratórios"/>
    <n v="108106.69"/>
    <n v="4.8932129698447209E-4"/>
    <n v="95.361477054595682"/>
    <x v="0"/>
  </r>
  <r>
    <x v="1"/>
    <s v="10.01.00015"/>
    <s v="Aquisições para prestação"/>
    <n v="108103.75"/>
    <n v="4.8930798971724254E-4"/>
    <n v="95.361966362585392"/>
    <x v="0"/>
  </r>
  <r>
    <x v="1"/>
    <s v="10.01.00017"/>
    <s v="Honorários pago a terceiros"/>
    <n v="108100.81"/>
    <n v="4.8929468245001299E-4"/>
    <n v="95.362455657267844"/>
    <x v="1"/>
  </r>
  <r>
    <x v="0"/>
    <s v="10.01.00018"/>
    <s v="Despesa Administrativa"/>
    <n v="108096.47"/>
    <n v="4.8927503838886452E-4"/>
    <n v="95.362944932306235"/>
    <x v="0"/>
  </r>
  <r>
    <x v="1"/>
    <s v="10.01.00016"/>
    <s v="Material de uso e consumo  "/>
    <n v="108091.94"/>
    <n v="4.8925453433425572E-4"/>
    <n v="95.363434186840564"/>
    <x v="1"/>
  </r>
  <r>
    <x v="0"/>
    <s v="10.01.00020"/>
    <s v="Devolução de Valores ao Judiciário/Excedente ao teto"/>
    <n v="108091.65"/>
    <n v="4.8925322171265815E-4"/>
    <n v="95.36392344006228"/>
    <x v="0"/>
  </r>
  <r>
    <x v="1"/>
    <s v="10.02.00001"/>
    <s v="Despesas Lançadas Livro CX interno cfe provimento 45 do CNJ"/>
    <n v="108090.1"/>
    <n v="4.8924620597653383E-4"/>
    <n v="95.364412686268253"/>
    <x v="0"/>
  </r>
  <r>
    <x v="1"/>
    <s v="10.01.00015"/>
    <s v="Material de uso Odontologico"/>
    <n v="108082.78"/>
    <n v="4.8921307359690099E-4"/>
    <n v="95.364901899341845"/>
    <x v="1"/>
  </r>
  <r>
    <x v="0"/>
    <s v="10.01.00008"/>
    <s v="Material de Consumo"/>
    <n v="108073.75"/>
    <n v="4.8917220127612441E-4"/>
    <n v="95.365391071543115"/>
    <x v="1"/>
  </r>
  <r>
    <x v="1"/>
    <s v="10.01.00018"/>
    <s v="Manutenção"/>
    <n v="108071.19"/>
    <n v="4.8916061399581576E-4"/>
    <n v="95.36588023215711"/>
    <x v="1"/>
  </r>
  <r>
    <x v="0"/>
    <s v="10.01.00019"/>
    <s v="SERVIÇOS DE TERCEIROS "/>
    <n v="108070.18"/>
    <n v="4.8915604245163133E-4"/>
    <n v="95.366369388199558"/>
    <x v="1"/>
  </r>
  <r>
    <x v="1"/>
    <s v="10.01.00048"/>
    <s v="Plano de saúde"/>
    <n v="108014.98"/>
    <n v="4.889061917199742E-4"/>
    <n v="95.366858294391278"/>
    <x v="1"/>
  </r>
  <r>
    <x v="1"/>
    <s v="10.01.00020"/>
    <s v="Pagamentos a terceiros"/>
    <n v="108010.5"/>
    <n v="4.888859139794339E-4"/>
    <n v="95.367347180305259"/>
    <x v="1"/>
  </r>
  <r>
    <x v="1"/>
    <s v="10.01.00013"/>
    <s v="IRRF S/folha"/>
    <n v="108008.56"/>
    <n v="4.8887713299357489E-4"/>
    <n v="95.367836057438254"/>
    <x v="0"/>
  </r>
  <r>
    <x v="1"/>
    <s v="10.01.00017"/>
    <s v="Aluguel de Máquinários e Equipamentos"/>
    <n v="108000"/>
    <n v="4.8883838802504256E-4"/>
    <n v="95.368324895826277"/>
    <x v="1"/>
  </r>
  <r>
    <x v="1"/>
    <s v="10.02.00001"/>
    <s v="Aporte mensal nas plataformas"/>
    <n v="108000"/>
    <n v="4.8883838802504256E-4"/>
    <n v="95.368813734214299"/>
    <x v="0"/>
  </r>
  <r>
    <x v="1"/>
    <s v="10.01.00015"/>
    <s v="Despesas odontológicas e protético "/>
    <n v="107974.86"/>
    <n v="4.8872459731138563E-4"/>
    <n v="95.369302458811617"/>
    <x v="0"/>
  </r>
  <r>
    <x v="1"/>
    <s v="10.01.00018"/>
    <s v="Serviços de laboratório"/>
    <n v="107971.16"/>
    <n v="4.8870785007031439E-4"/>
    <n v="95.369791166661685"/>
    <x v="0"/>
  </r>
  <r>
    <x v="1"/>
    <s v="10.01.00015"/>
    <s v="Material Oftalmologico"/>
    <n v="107962.21"/>
    <n v="4.8866733985204747E-4"/>
    <n v="95.370279834001536"/>
    <x v="1"/>
  </r>
  <r>
    <x v="0"/>
    <s v="10.01.00018"/>
    <s v="Material de uso hospitalar /consultório"/>
    <n v="107946.27"/>
    <n v="4.885951909270001E-4"/>
    <n v="95.370768429192466"/>
    <x v="1"/>
  </r>
  <r>
    <x v="0"/>
    <s v="10.01.00015"/>
    <s v="Salários, INSS, FGTS"/>
    <n v="107940.71"/>
    <n v="4.8857002480257961E-4"/>
    <n v="95.371256999217266"/>
    <x v="0"/>
  </r>
  <r>
    <x v="0"/>
    <s v="10.01.00020"/>
    <s v="Remuneração paga a terceiros, sem vínculo empregatício."/>
    <n v="107938.12"/>
    <n v="4.8855830173382959E-4"/>
    <n v="95.371745557519006"/>
    <x v="1"/>
  </r>
  <r>
    <x v="1"/>
    <s v="10.01.00017"/>
    <s v="Despesas c/ software"/>
    <n v="107936.88"/>
    <n v="4.8855268914493009E-4"/>
    <n v="95.372234110208154"/>
    <x v="0"/>
  </r>
  <r>
    <x v="0"/>
    <s v="10.01.00012"/>
    <s v="Pago royalties e material de uso na atividade no mês."/>
    <n v="107932.89"/>
    <n v="4.8853462928226139E-4"/>
    <n v="95.372722644837438"/>
    <x v="1"/>
  </r>
  <r>
    <x v="0"/>
    <s v="10.01.00021"/>
    <s v="Material de consumo / medicamentos"/>
    <n v="107932.82"/>
    <n v="4.8853431244256552E-4"/>
    <n v="95.373211179149877"/>
    <x v="1"/>
  </r>
  <r>
    <x v="1"/>
    <s v="10.01.00015"/>
    <s v="Serviços Contabeis"/>
    <n v="107927.17"/>
    <n v="4.8850873895282159E-4"/>
    <n v="95.373699687888831"/>
    <x v="0"/>
  </r>
  <r>
    <x v="0"/>
    <s v="10.01.00024"/>
    <s v="OUTRAS DESPESAS"/>
    <n v="107925.79"/>
    <n v="4.8850249268453014E-4"/>
    <n v="95.374188190381517"/>
    <x v="0"/>
  </r>
  <r>
    <x v="1"/>
    <s v="10.01.00032"/>
    <s v="Assessoria contábil - D"/>
    <n v="107917.25"/>
    <n v="4.8846383824162516E-4"/>
    <n v="95.374676654219755"/>
    <x v="0"/>
  </r>
  <r>
    <x v="1"/>
    <s v="10.01.00015"/>
    <s v="Alimentação"/>
    <n v="107911.69"/>
    <n v="4.8843867211720467E-4"/>
    <n v="95.375165092891876"/>
    <x v="1"/>
  </r>
  <r>
    <x v="0"/>
    <s v="10.01.00016"/>
    <s v="MATERIAIS DE CONSUMO"/>
    <n v="107892.27"/>
    <n v="4.8835077173298765E-4"/>
    <n v="95.375653443663609"/>
    <x v="1"/>
  </r>
  <r>
    <x v="1"/>
    <s v="10.01.00018"/>
    <s v="Manutenção e reparo"/>
    <n v="107888.2"/>
    <n v="4.8833234976780918E-4"/>
    <n v="95.37614177601337"/>
    <x v="1"/>
  </r>
  <r>
    <x v="1"/>
    <s v="10.01.00016"/>
    <s v="Material para Serviço Odontológico"/>
    <n v="107855.86"/>
    <n v="4.8818596982828395E-4"/>
    <n v="95.376629961983198"/>
    <x v="1"/>
  </r>
  <r>
    <x v="0"/>
    <s v="10.01.00016"/>
    <s v="Despesas Material Consultório"/>
    <n v="107849.65"/>
    <n v="4.8815786162097251E-4"/>
    <n v="95.377118119844823"/>
    <x v="1"/>
  </r>
  <r>
    <x v="1"/>
    <s v="10.01.00017"/>
    <s v="Serviços de manutenção do consultório"/>
    <n v="107835.76"/>
    <n v="4.8809499157273479E-4"/>
    <n v="95.377606214836391"/>
    <x v="1"/>
  </r>
  <r>
    <x v="0"/>
    <s v="10.01.00050"/>
    <s v="Contribuição Previdenciária - INSS pgto"/>
    <n v="107801.02"/>
    <n v="4.8793774855792016E-4"/>
    <n v="95.37809415258495"/>
    <x v="0"/>
  </r>
  <r>
    <x v="0"/>
    <s v="10.01.00018"/>
    <s v="Manutenção de equipamentos"/>
    <n v="107792.52"/>
    <n v="4.8789927516627E-4"/>
    <n v="95.378582051860121"/>
    <x v="1"/>
  </r>
  <r>
    <x v="1"/>
    <s v="10.01.00018"/>
    <s v="DESPESAS COM DIVULGACAO DE LEILOES"/>
    <n v="107788.81"/>
    <n v="4.8788248266238508E-4"/>
    <n v="95.37906993434278"/>
    <x v="0"/>
  </r>
  <r>
    <x v="1"/>
    <s v="10.01.00015"/>
    <s v="material odontológico "/>
    <n v="107770.6"/>
    <n v="4.8780005907862647E-4"/>
    <n v="95.379557734401857"/>
    <x v="1"/>
  </r>
  <r>
    <x v="1"/>
    <s v="10.01.00018"/>
    <s v="Locação de Maquinas, Equipamentos e Mobiliários"/>
    <n v="107757.72"/>
    <n v="4.8774176057457308E-4"/>
    <n v="95.380045476162437"/>
    <x v="0"/>
  </r>
  <r>
    <x v="1"/>
    <s v="10.01.00016"/>
    <s v="Despesas Rateadas"/>
    <n v="107752.79"/>
    <n v="4.8771944600741596E-4"/>
    <n v="95.38053319560845"/>
    <x v="0"/>
  </r>
  <r>
    <x v="1"/>
    <s v="10.01.00017"/>
    <s v="Materiais de consumo do consultorio (dentais e empresas de aparelhos ortodonticos)"/>
    <n v="107752.17"/>
    <n v="4.8771663971296616E-4"/>
    <n v="95.381020912248161"/>
    <x v="1"/>
  </r>
  <r>
    <x v="1"/>
    <s v="10.01.00010"/>
    <s v="ISSQN – IMPOSTO SOBRE SERVIÇOS DE QUALQUER NATUREZA"/>
    <n v="107727.76"/>
    <n v="4.8760615318470973E-4"/>
    <n v="95.381508518401347"/>
    <x v="0"/>
  </r>
  <r>
    <x v="0"/>
    <s v="10.02.00024"/>
    <s v="REPASSES DE VALORES AO TRIBUNAL DE JUSTICA"/>
    <n v="107721.68"/>
    <n v="4.875786333939765E-4"/>
    <n v="95.381996097034744"/>
    <x v="0"/>
  </r>
  <r>
    <x v="1"/>
    <s v="10.01.00016"/>
    <s v="Assistencia contabil"/>
    <n v="107705.02"/>
    <n v="4.8750322554634232E-4"/>
    <n v="95.382483600260286"/>
    <x v="0"/>
  </r>
  <r>
    <x v="0"/>
    <s v="10.01.00015"/>
    <s v="Repasse ao FECOM 5%"/>
    <n v="107690.95"/>
    <n v="4.8743954076745788E-4"/>
    <n v="95.382971039801049"/>
    <x v="0"/>
  </r>
  <r>
    <x v="1"/>
    <s v="10.01.00015"/>
    <s v="Material Ortondontico"/>
    <n v="107689.34"/>
    <n v="4.8743225345445127E-4"/>
    <n v="95.3834584720545"/>
    <x v="1"/>
  </r>
  <r>
    <x v="1"/>
    <s v="10.01.00018"/>
    <s v="Cursos e treinamentos"/>
    <n v="107678.3"/>
    <n v="4.8738228330811982E-4"/>
    <n v="95.38394585433781"/>
    <x v="0"/>
  </r>
  <r>
    <x v="0"/>
    <s v="10.01.00022"/>
    <s v="Descontos Unimed"/>
    <n v="107678.16"/>
    <n v="4.8738164962872793E-4"/>
    <n v="95.384433235987444"/>
    <x v="0"/>
  </r>
  <r>
    <x v="1"/>
    <s v="10.01.00020"/>
    <s v="Alimentos"/>
    <n v="107677.09"/>
    <n v="4.8737680650766136E-4"/>
    <n v="95.384920612793948"/>
    <x v="0"/>
  </r>
  <r>
    <x v="0"/>
    <s v="10.01.00016"/>
    <s v="Imposto de Renda Retido na Fonte"/>
    <n v="107668.77"/>
    <n v="4.8733914784665803E-4"/>
    <n v="95.385407951941801"/>
    <x v="0"/>
  </r>
  <r>
    <x v="1"/>
    <s v="10.02.00001"/>
    <s v="Sistema Escriba"/>
    <n v="107667.13"/>
    <n v="4.8733172474521022E-4"/>
    <n v="95.385895283666542"/>
    <x v="0"/>
  </r>
  <r>
    <x v="0"/>
    <s v="10.01.00017"/>
    <s v="Cursos e Seminarios"/>
    <n v="107660.65"/>
    <n v="4.8730239444192867E-4"/>
    <n v="95.386382586060989"/>
    <x v="0"/>
  </r>
  <r>
    <x v="1"/>
    <s v="10.01.00012"/>
    <s v="Material para Consultório"/>
    <n v="107645.99"/>
    <n v="4.8723603915703563E-4"/>
    <n v="95.386869822100152"/>
    <x v="1"/>
  </r>
  <r>
    <x v="0"/>
    <s v="10.01.00026"/>
    <s v="Material de expediente"/>
    <n v="107633.77"/>
    <n v="4.8718072799868692E-4"/>
    <n v="95.387357002828153"/>
    <x v="1"/>
  </r>
  <r>
    <x v="0"/>
    <s v="10.01.00018"/>
    <s v="SALÁRIO FUNCIONÁRIOS. "/>
    <n v="107632.74"/>
    <n v="4.8717606592887518E-4"/>
    <n v="95.387844178894085"/>
    <x v="0"/>
  </r>
  <r>
    <x v="1"/>
    <s v="10.01.00021"/>
    <s v="Folha de Pagamento"/>
    <n v="107629.67"/>
    <n v="4.8716217024506741E-4"/>
    <n v="95.38833134106433"/>
    <x v="0"/>
  </r>
  <r>
    <x v="1"/>
    <s v="10.01.00015"/>
    <s v="Sistema de Automação Cartorial"/>
    <n v="107625.44"/>
    <n v="4.8714302407486975E-4"/>
    <n v="95.388818484088404"/>
    <x v="0"/>
  </r>
  <r>
    <x v="0"/>
    <s v="10.01.00034"/>
    <s v="Serviços Prestados por Terceiros"/>
    <n v="107621.68"/>
    <n v="4.8712600525691627E-4"/>
    <n v="95.389305610093658"/>
    <x v="1"/>
  </r>
  <r>
    <x v="1"/>
    <s v="10.01.00016"/>
    <s v="Despesa Administrativa"/>
    <n v="107612.28"/>
    <n v="4.8708345821203263E-4"/>
    <n v="95.389792693551868"/>
    <x v="0"/>
  </r>
  <r>
    <x v="0"/>
    <s v="10.01.00049"/>
    <s v="plano de saude"/>
    <n v="107588.65"/>
    <n v="4.8697650218324526E-4"/>
    <n v="95.390279670054056"/>
    <x v="1"/>
  </r>
  <r>
    <x v="1"/>
    <s v="10.01.00031"/>
    <s v="Serviços contratados - Serviços de informática, Internet e papelaria"/>
    <n v="107552.82"/>
    <n v="4.8681432552173665E-4"/>
    <n v="95.390766484379583"/>
    <x v="0"/>
  </r>
  <r>
    <x v="1"/>
    <s v="10.01.00017"/>
    <s v="dental"/>
    <n v="107538.21"/>
    <n v="4.8674819655091222E-4"/>
    <n v="95.391253232576133"/>
    <x v="0"/>
  </r>
  <r>
    <x v="0"/>
    <s v="10.01.00019"/>
    <s v="FUNADEP"/>
    <n v="107538.12"/>
    <n v="4.8674778918558878E-4"/>
    <n v="95.391739980365315"/>
    <x v="0"/>
  </r>
  <r>
    <x v="1"/>
    <s v="10.01.00011"/>
    <s v="Material de conservação/ manutençao e limpeza do escritório/consultório"/>
    <n v="107526.23"/>
    <n v="4.8669397170009231E-4"/>
    <n v="95.39222667433701"/>
    <x v="1"/>
  </r>
  <r>
    <x v="1"/>
    <s v="10.01.00015"/>
    <s v="PRODUTOS UTILIZADOS NO TRAMENTO"/>
    <n v="107522.51"/>
    <n v="4.866771339333937E-4"/>
    <n v="95.392713351470945"/>
    <x v="1"/>
  </r>
  <r>
    <x v="0"/>
    <s v="10.01.00018"/>
    <s v="´Despesa de Custeo Unimed"/>
    <n v="107514.51"/>
    <n v="4.8664092368242882E-4"/>
    <n v="95.393199992394628"/>
    <x v="0"/>
  </r>
  <r>
    <x v="1"/>
    <s v="10.01.00020"/>
    <s v="INSS - Previdência Social"/>
    <n v="107510.87"/>
    <n v="4.8662444801823987E-4"/>
    <n v="95.393686616842643"/>
    <x v="0"/>
  </r>
  <r>
    <x v="0"/>
    <s v="10.01.00015"/>
    <s v="MEDICAMENTOS"/>
    <n v="107488.6"/>
    <n v="4.8652364773211658E-4"/>
    <n v="95.394173140490381"/>
    <x v="0"/>
  </r>
  <r>
    <x v="1"/>
    <s v="10.01.00015"/>
    <s v="Material Tecnico"/>
    <n v="107481.97"/>
    <n v="4.8649363848662951E-4"/>
    <n v="95.394659634128871"/>
    <x v="1"/>
  </r>
  <r>
    <x v="1"/>
    <s v="10.01.00017"/>
    <s v="Material Próteses"/>
    <n v="107480.93"/>
    <n v="4.8648893115400398E-4"/>
    <n v="95.39514612306003"/>
    <x v="1"/>
  </r>
  <r>
    <x v="1"/>
    <s v="10.06.00004"/>
    <s v="Diligência paga ao juiz de paz (cerimônia de casamento civil)"/>
    <n v="107480.35"/>
    <n v="4.8648630591080911E-4"/>
    <n v="95.395632609365947"/>
    <x v="0"/>
  </r>
  <r>
    <x v="0"/>
    <s v="10.01.00019"/>
    <s v="Serviços Diversos"/>
    <n v="107469.89"/>
    <n v="4.8643896100767259E-4"/>
    <n v="95.396119048326952"/>
    <x v="0"/>
  </r>
  <r>
    <x v="0"/>
    <s v="10.01.00029"/>
    <s v="Previdência Social s/ Folha de Pagamento"/>
    <n v="107456.26"/>
    <n v="4.8637726779259129E-4"/>
    <n v="95.396605425594743"/>
    <x v="0"/>
  </r>
  <r>
    <x v="0"/>
    <s v="10.01.00034"/>
    <s v="Assistência Médica aos Funcionarios"/>
    <n v="107451.87"/>
    <n v="4.8635739741737438E-4"/>
    <n v="95.397091782992163"/>
    <x v="0"/>
  </r>
  <r>
    <x v="0"/>
    <s v="10.01.00015"/>
    <s v="Despesas do consultório"/>
    <n v="107433.35"/>
    <n v="4.8627357068639079E-4"/>
    <n v="95.39757805656285"/>
    <x v="0"/>
  </r>
  <r>
    <x v="0"/>
    <s v="10.01.00022"/>
    <s v="Material de Harmonizacao Orofacial"/>
    <n v="107431.69"/>
    <n v="4.8626605705931562E-4"/>
    <n v="95.398064322619902"/>
    <x v="1"/>
  </r>
  <r>
    <x v="1"/>
    <s v="10.01.00018"/>
    <s v="Materiais Odontológicos"/>
    <n v="107382.73"/>
    <n v="4.8604445032341092E-4"/>
    <n v="95.398550367070229"/>
    <x v="1"/>
  </r>
  <r>
    <x v="1"/>
    <s v="10.01.00017"/>
    <s v="PRESTAÇÃO DE SERVIÇOS "/>
    <n v="107371.9"/>
    <n v="4.8599543069616723E-4"/>
    <n v="95.399036362500922"/>
    <x v="0"/>
  </r>
  <r>
    <x v="0"/>
    <s v="10.01.00015"/>
    <s v="Rateio na produção médica"/>
    <n v="107366.28"/>
    <n v="4.859699929948645E-4"/>
    <n v="95.399522332493916"/>
    <x v="1"/>
  </r>
  <r>
    <x v="1"/>
    <s v="10.01.00008"/>
    <s v="Material Aplicado e Serviços Consultório"/>
    <n v="107366.13"/>
    <n v="4.8596931405265887E-4"/>
    <n v="95.400008301807972"/>
    <x v="1"/>
  </r>
  <r>
    <x v="0"/>
    <s v="10.01.00012"/>
    <s v="Material e despesas de escritório/expediente"/>
    <n v="107365.2"/>
    <n v="4.8596510461098425E-4"/>
    <n v="95.400494266912588"/>
    <x v="1"/>
  </r>
  <r>
    <x v="0"/>
    <s v="10.01.00015"/>
    <s v="Material e Serviços aplicados na produção"/>
    <n v="107330.37"/>
    <n v="4.8580745423084618E-4"/>
    <n v="95.400980074366814"/>
    <x v="1"/>
  </r>
  <r>
    <x v="1"/>
    <s v="10.01.00028"/>
    <s v="Serviços prestados por terceiros PJ"/>
    <n v="107325.95"/>
    <n v="4.8578744806718812E-4"/>
    <n v="95.401465861814884"/>
    <x v="1"/>
  </r>
  <r>
    <x v="0"/>
    <s v="10.01.00016"/>
    <s v="Despesas com serviços e materiais de informática"/>
    <n v="107325.6"/>
    <n v="4.8578586386870842E-4"/>
    <n v="95.401951647678757"/>
    <x v="1"/>
  </r>
  <r>
    <x v="0"/>
    <s v="10.01.00008"/>
    <s v="Material de consumo do consultório"/>
    <n v="107319.93"/>
    <n v="4.8576019985333702E-4"/>
    <n v="95.402437407878608"/>
    <x v="1"/>
  </r>
  <r>
    <x v="1"/>
    <s v="10.01.00015"/>
    <s v="Materiais de Uso Odontologico "/>
    <n v="107319.05"/>
    <n v="4.8575621672573095E-4"/>
    <n v="95.402923164095327"/>
    <x v="1"/>
  </r>
  <r>
    <x v="1"/>
    <s v="10.01.00004"/>
    <s v="Conservação/Limpeza/Manutenção/Reparos"/>
    <n v="107280.72"/>
    <n v="4.8558272436079577E-4"/>
    <n v="95.403408746819693"/>
    <x v="1"/>
  </r>
  <r>
    <x v="0"/>
    <s v="10.02.00004"/>
    <s v="Valores pagos ao Tribunal de Justiça de SP"/>
    <n v="107276.94"/>
    <n v="4.8556561501721487E-4"/>
    <n v="95.403894312434716"/>
    <x v="0"/>
  </r>
  <r>
    <x v="1"/>
    <s v="11.01.00025"/>
    <s v="Despesas com Informática - ND"/>
    <n v="107276.7"/>
    <n v="4.8556452870968591E-4"/>
    <n v="95.404379876963432"/>
    <x v="0"/>
  </r>
  <r>
    <x v="0"/>
    <s v="10.01.00016"/>
    <s v="Materiais de uso no consultório"/>
    <n v="107275.51"/>
    <n v="4.8555914243485492E-4"/>
    <n v="95.404865436105865"/>
    <x v="1"/>
  </r>
  <r>
    <x v="1"/>
    <s v="10.01.00017"/>
    <s v="Insumos "/>
    <n v="107272.97"/>
    <n v="4.8554764568017357E-4"/>
    <n v="95.405350983751546"/>
    <x v="1"/>
  </r>
  <r>
    <x v="0"/>
    <s v="10.01.00024"/>
    <s v="Uniforme "/>
    <n v="107264.09"/>
    <n v="4.8550745230160262E-4"/>
    <n v="95.405836491203843"/>
    <x v="0"/>
  </r>
  <r>
    <x v="0"/>
    <s v="10.01.00019"/>
    <s v="Serviços de terceiros sem vínculo empregatício "/>
    <n v="107251.78"/>
    <n v="4.8545173377793053E-4"/>
    <n v="95.406321942937623"/>
    <x v="1"/>
  </r>
  <r>
    <x v="1"/>
    <s v="10.01.00024"/>
    <s v="Gastos de responsabilidade do cartório com empregados"/>
    <n v="107249.55"/>
    <n v="4.8544164017047412E-4"/>
    <n v="95.406807384577789"/>
    <x v="0"/>
  </r>
  <r>
    <x v="0"/>
    <s v="10.01.00017"/>
    <s v="DESPESAS ADMINISTRAIVAS "/>
    <n v="107245.11"/>
    <n v="4.8542154348118859E-4"/>
    <n v="95.407292806121276"/>
    <x v="0"/>
  </r>
  <r>
    <x v="0"/>
    <s v="10.01.00018"/>
    <s v="Despesas com Matérias de Consumo "/>
    <n v="107244.99"/>
    <n v="4.8542100032742411E-4"/>
    <n v="95.407778227121611"/>
    <x v="0"/>
  </r>
  <r>
    <x v="1"/>
    <s v="10.01.00025"/>
    <s v="REMUNERAÇÃO DE FÉRIAS"/>
    <n v="107242.45"/>
    <n v="4.8540950357274282E-4"/>
    <n v="95.408263636625179"/>
    <x v="0"/>
  </r>
  <r>
    <x v="1"/>
    <s v="10.01.00008"/>
    <s v="FUNDO DE GARANTIA - FGTS"/>
    <n v="107231.03"/>
    <n v="4.8535781343949052E-4"/>
    <n v="95.408748994438625"/>
    <x v="0"/>
  </r>
  <r>
    <x v="1"/>
    <s v="10.01.00015"/>
    <s v="SALÁRIO FUNCIONÁRIA"/>
    <n v="107203.35"/>
    <n v="4.8523252597115231E-4"/>
    <n v="95.4092342269646"/>
    <x v="0"/>
  </r>
  <r>
    <x v="1"/>
    <s v="10.01.00002"/>
    <s v="02. Aluguel do escritório/consultório"/>
    <n v="107200"/>
    <n v="4.8521736292856077E-4"/>
    <n v="95.409719444327521"/>
    <x v="1"/>
  </r>
  <r>
    <x v="0"/>
    <s v="10.01.00015"/>
    <s v="DESPESAS DE CUSTEIO REF MANUTENCAO DA FONTE PRODUTORA"/>
    <n v="107188.26"/>
    <n v="4.8516422438526981E-4"/>
    <n v="95.410204608551908"/>
    <x v="1"/>
  </r>
  <r>
    <x v="1"/>
    <s v="10.01.00015"/>
    <s v="Despesas com dental, protetico"/>
    <n v="107181.69"/>
    <n v="4.8513448671666504E-4"/>
    <n v="95.410689743038631"/>
    <x v="0"/>
  </r>
  <r>
    <x v="1"/>
    <s v="10.01.00018"/>
    <s v="Serviços protéticos"/>
    <n v="107173.81"/>
    <n v="4.8509881961946469E-4"/>
    <n v="95.411174841858255"/>
    <x v="0"/>
  </r>
  <r>
    <x v="1"/>
    <s v="10.01.00017"/>
    <s v="Serviços pagos a terceiros Pessoa Jurídica"/>
    <n v="107136.76"/>
    <n v="4.8493112089468383E-4"/>
    <n v="95.411659772979149"/>
    <x v="1"/>
  </r>
  <r>
    <x v="0"/>
    <s v="10.01.00024"/>
    <s v="Despesas diversas"/>
    <n v="107130.87"/>
    <n v="4.8490446109741104E-4"/>
    <n v="95.412144677440253"/>
    <x v="0"/>
  </r>
  <r>
    <x v="0"/>
    <s v="10.01.00021"/>
    <s v="INSS dos funcionários"/>
    <n v="107124.38"/>
    <n v="4.8487508553131582E-4"/>
    <n v="95.412629552525786"/>
    <x v="0"/>
  </r>
  <r>
    <x v="1"/>
    <s v="10.01.00015"/>
    <s v="Material de Consumo do Consultório "/>
    <n v="107118.1"/>
    <n v="4.8484666048430845E-4"/>
    <n v="95.41311439918627"/>
    <x v="1"/>
  </r>
  <r>
    <x v="0"/>
    <s v="10.01.00021"/>
    <s v="Serviços Contábeis e Processamento de Dados"/>
    <n v="107110.2"/>
    <n v="4.8481090286148063E-4"/>
    <n v="95.413599210089131"/>
    <x v="0"/>
  </r>
  <r>
    <x v="1"/>
    <s v="10.01.00015"/>
    <s v="Insumos custeio de produçao"/>
    <n v="107101.66"/>
    <n v="4.8477224841857576E-4"/>
    <n v="95.414083982337544"/>
    <x v="1"/>
  </r>
  <r>
    <x v="0"/>
    <s v="10.01.00017"/>
    <s v="FGTS /GRRF  SOBRE FOLHA DE PAGAMENTO"/>
    <n v="107075.19"/>
    <n v="4.8465243775069596E-4"/>
    <n v="95.414568634775293"/>
    <x v="0"/>
  </r>
  <r>
    <x v="1"/>
    <s v="10.01.00015"/>
    <s v="Serviços prestados por PJ"/>
    <n v="107073.82"/>
    <n v="4.8464623674521825E-4"/>
    <n v="95.415053281012035"/>
    <x v="0"/>
  </r>
  <r>
    <x v="0"/>
    <s v="10.01.00015"/>
    <s v="FUNAJURIS - MT- RECOLHIMENTO AOS ATOS PRATICADOS NO MES"/>
    <n v="107051.91"/>
    <n v="4.8454706592038823E-4"/>
    <n v="95.415537828077959"/>
    <x v="0"/>
  </r>
  <r>
    <x v="1"/>
    <s v="10.01.00016"/>
    <s v="Despesa com serviços prestados"/>
    <n v="107042.75"/>
    <n v="4.8450560518303355E-4"/>
    <n v="95.416022333683145"/>
    <x v="0"/>
  </r>
  <r>
    <x v="0"/>
    <s v="10.01.00021"/>
    <s v="Outras despesas"/>
    <n v="107042.3"/>
    <n v="4.8450356835641679E-4"/>
    <n v="95.416506837251504"/>
    <x v="0"/>
  </r>
  <r>
    <x v="0"/>
    <s v="10.01.00022"/>
    <s v="Total Despesas Dedutíveis"/>
    <n v="107040.27"/>
    <n v="4.8449438000523445E-4"/>
    <n v="95.416991331631507"/>
    <x v="0"/>
  </r>
  <r>
    <x v="1"/>
    <s v="10.01.00016"/>
    <s v="Taxas diversas "/>
    <n v="107028.66"/>
    <n v="4.8444182987852181E-4"/>
    <n v="95.417475773461391"/>
    <x v="0"/>
  </r>
  <r>
    <x v="1"/>
    <s v="10.01.00018"/>
    <s v="Assessoria advocatícia"/>
    <n v="107000"/>
    <n v="4.8431210665444025E-4"/>
    <n v="95.417960085568041"/>
    <x v="0"/>
  </r>
  <r>
    <x v="0"/>
    <s v="10.01.00021"/>
    <s v="RECOMPE"/>
    <n v="106997.37"/>
    <n v="4.8430020253443563E-4"/>
    <n v="95.41844438577057"/>
    <x v="0"/>
  </r>
  <r>
    <x v="0"/>
    <s v="10.01.00015"/>
    <s v="Material de trabalho do consultório para procedimento odontologico"/>
    <n v="106987.15"/>
    <n v="4.8425394393882801E-4"/>
    <n v="95.418928639714508"/>
    <x v="1"/>
  </r>
  <r>
    <x v="0"/>
    <s v="10.01.00015"/>
    <s v="Material uso consumo consultório"/>
    <n v="106984.65"/>
    <n v="4.8424262823540154E-4"/>
    <n v="95.419412882342741"/>
    <x v="1"/>
  </r>
  <r>
    <x v="0"/>
    <s v="10.01.00018"/>
    <s v="Despesa com Protese"/>
    <n v="106970.3"/>
    <n v="4.8417767609773343E-4"/>
    <n v="95.41989706001884"/>
    <x v="0"/>
  </r>
  <r>
    <x v="1"/>
    <s v="10.01.00016"/>
    <s v="Serviços Prestados por Terceiros "/>
    <n v="106969.42"/>
    <n v="4.8417369297012731E-4"/>
    <n v="95.420381233711808"/>
    <x v="1"/>
  </r>
  <r>
    <x v="1"/>
    <s v="10.01.00013"/>
    <s v="Convenio medico / Odontológico "/>
    <n v="106955.81"/>
    <n v="4.8411209028067337E-4"/>
    <n v="95.420865345802085"/>
    <x v="0"/>
  </r>
  <r>
    <x v="0"/>
    <s v="10.01.00015"/>
    <s v="Material Aplicado no serviço"/>
    <n v="106953.13"/>
    <n v="4.8409995984660025E-4"/>
    <n v="95.421349445761933"/>
    <x v="1"/>
  </r>
  <r>
    <x v="0"/>
    <s v="10.01.00070"/>
    <s v="IRRF dos funcionários"/>
    <n v="106950.07"/>
    <n v="4.8408610942560616E-4"/>
    <n v="95.421833531871357"/>
    <x v="0"/>
  </r>
  <r>
    <x v="1"/>
    <s v="10.01.00014"/>
    <s v="Materiais odontologicos "/>
    <n v="106932.56"/>
    <n v="4.840068542388069E-4"/>
    <n v="95.422317538725594"/>
    <x v="1"/>
  </r>
  <r>
    <x v="1"/>
    <s v="10.01.00016"/>
    <s v="Locação de Equipamento"/>
    <n v="106929.73"/>
    <n v="4.839940448625281E-4"/>
    <n v="95.42280153277045"/>
    <x v="0"/>
  </r>
  <r>
    <x v="0"/>
    <s v="10.01.00016"/>
    <s v="Material de Consumo/ Dental"/>
    <n v="106892.59"/>
    <n v="4.8382593877242385E-4"/>
    <n v="95.423285358709222"/>
    <x v="1"/>
  </r>
  <r>
    <x v="1"/>
    <s v="10.01.00022"/>
    <s v="Pagamentos a terceiros"/>
    <n v="106880.55"/>
    <n v="4.8377144234472186E-4"/>
    <n v="95.42376913015157"/>
    <x v="1"/>
  </r>
  <r>
    <x v="1"/>
    <s v="10.01.00012"/>
    <s v="Gastos Diversos"/>
    <n v="106870.67"/>
    <n v="4.8372672268478037E-4"/>
    <n v="95.424252856874261"/>
    <x v="0"/>
  </r>
  <r>
    <x v="0"/>
    <s v="10.01.00006"/>
    <s v="PAGAMENTOS DIVERSOS"/>
    <n v="106869.63"/>
    <n v="4.8372201535215495E-4"/>
    <n v="95.424736578889608"/>
    <x v="0"/>
  </r>
  <r>
    <x v="1"/>
    <s v="10.01.00015"/>
    <s v="Material de Consumo Odontológico  "/>
    <n v="106852.92"/>
    <n v="4.8364638119045215E-4"/>
    <n v="95.425220225270792"/>
    <x v="1"/>
  </r>
  <r>
    <x v="0"/>
    <s v="10.01.00016"/>
    <s v="material de consumo odontológico"/>
    <n v="106843.94"/>
    <n v="4.8360573518374414E-4"/>
    <n v="95.425703831005976"/>
    <x v="1"/>
  </r>
  <r>
    <x v="1"/>
    <s v="10.01.00017"/>
    <s v="Obrigações Trabalhistas - Remunerações e Encargos"/>
    <n v="106828.81"/>
    <n v="4.8353725254660692E-4"/>
    <n v="95.426187368258525"/>
    <x v="0"/>
  </r>
  <r>
    <x v="1"/>
    <s v="10.05.00002"/>
    <s v="Entidades de classe"/>
    <n v="106827.78"/>
    <n v="4.8353259047679512E-4"/>
    <n v="95.426670900849004"/>
    <x v="0"/>
  </r>
  <r>
    <x v="1"/>
    <s v="10.01.00017"/>
    <s v="Remuneração paga a terceiro sem vínculo empregatício"/>
    <n v="106820.43"/>
    <n v="4.8349932230872124E-4"/>
    <n v="95.427154400171318"/>
    <x v="1"/>
  </r>
  <r>
    <x v="0"/>
    <s v="10.01.00015"/>
    <s v="Despesas com Material Odontológico "/>
    <n v="106807.79"/>
    <n v="4.8344211011219686E-4"/>
    <n v="95.427637842281428"/>
    <x v="1"/>
  </r>
  <r>
    <x v="1"/>
    <s v="10.01.00012"/>
    <s v="Locação de Equipamentos, Softwares e Manutenção"/>
    <n v="106807.62"/>
    <n v="4.8344134064436383E-4"/>
    <n v="95.428121283622076"/>
    <x v="1"/>
  </r>
  <r>
    <x v="1"/>
    <s v="10.01.00015"/>
    <s v="material de consumo para exercício da profissão"/>
    <n v="106805.22"/>
    <n v="4.8343047756907443E-4"/>
    <n v="95.428604714099649"/>
    <x v="1"/>
  </r>
  <r>
    <x v="0"/>
    <s v="10.01.00008"/>
    <s v="Aquisição de mercadorias"/>
    <n v="106799.53"/>
    <n v="4.8340472302807567E-4"/>
    <n v="95.429088118822676"/>
    <x v="1"/>
  </r>
  <r>
    <x v="0"/>
    <s v="10.01.00025"/>
    <s v="SALÁRIO E ENCARGOS RELACIONADOS A FOLHA DE PAGAMENTO"/>
    <n v="106798.22"/>
    <n v="4.8339879359948019E-4"/>
    <n v="95.429571517616282"/>
    <x v="0"/>
  </r>
  <r>
    <x v="0"/>
    <s v="10.01.00015"/>
    <s v="Despesas com Laboratório"/>
    <n v="106797.32"/>
    <n v="4.8339471994624666E-4"/>
    <n v="95.430054912336232"/>
    <x v="0"/>
  </r>
  <r>
    <x v="1"/>
    <s v="10.01.00018"/>
    <s v="Material de Uso Profissional"/>
    <n v="106782.32"/>
    <n v="4.8332682572568765E-4"/>
    <n v="95.430538239161962"/>
    <x v="1"/>
  </r>
  <r>
    <x v="1"/>
    <s v="10.01.00004"/>
    <s v="Material uso consultorio"/>
    <n v="106770.44"/>
    <n v="4.8327305350300481E-4"/>
    <n v="95.431021512215466"/>
    <x v="1"/>
  </r>
  <r>
    <x v="1"/>
    <s v="10.02.00051"/>
    <s v="Devolução TJ - Excendente ao Teto"/>
    <n v="106766.02"/>
    <n v="4.832530473393468E-4"/>
    <n v="95.431504765262801"/>
    <x v="0"/>
  </r>
  <r>
    <x v="0"/>
    <s v="10.01.00016"/>
    <s v="Salários "/>
    <n v="106764.25"/>
    <n v="4.8324503582132078E-4"/>
    <n v="95.431988010298625"/>
    <x v="0"/>
  </r>
  <r>
    <x v="0"/>
    <s v="10.01.00019"/>
    <s v="Hospedagens passagens aéreas, terrestres e alimentação em cong e curso"/>
    <n v="106756.85"/>
    <n v="4.8321154133917839E-4"/>
    <n v="95.432471221839961"/>
    <x v="0"/>
  </r>
  <r>
    <x v="1"/>
    <s v="10.01.00028"/>
    <s v="Indenizaçãoes Trabalhistas"/>
    <n v="106715.64"/>
    <n v="4.8302501328389584E-4"/>
    <n v="95.432954246853242"/>
    <x v="0"/>
  </r>
  <r>
    <x v="0"/>
    <s v="10.01.00015"/>
    <s v="Material aplicado nas consultas odontológicas"/>
    <n v="106709.32"/>
    <n v="4.829964071856337E-4"/>
    <n v="95.433437243260428"/>
    <x v="1"/>
  </r>
  <r>
    <x v="1"/>
    <s v="10.01.00015"/>
    <s v="Material de procedimentos odontológicos"/>
    <n v="106708.39"/>
    <n v="4.8299219774395897E-4"/>
    <n v="95.433920235458174"/>
    <x v="1"/>
  </r>
  <r>
    <x v="1"/>
    <s v="10.01.00015"/>
    <s v="Material consumido nos atendimentos/tratamentos"/>
    <n v="106703.54"/>
    <n v="4.8297024527931156E-4"/>
    <n v="95.434403205703447"/>
    <x v="1"/>
  </r>
  <r>
    <x v="1"/>
    <s v="10.02.00001"/>
    <s v="honorarios contabeis"/>
    <n v="106698.49"/>
    <n v="4.8294738755839007E-4"/>
    <n v="95.434886153091"/>
    <x v="0"/>
  </r>
  <r>
    <x v="0"/>
    <s v="10.01.00015"/>
    <s v="Materiais e equipamentos/consultório"/>
    <n v="106693.65"/>
    <n v="4.8292548035655633E-4"/>
    <n v="95.435369078571355"/>
    <x v="1"/>
  </r>
  <r>
    <x v="1"/>
    <s v="10.02.00012"/>
    <s v="VALE REFEIÇÃO; CESTA BÁSICA; VALE ALIMENTAÇÃO (ADIANTAMENTO SALARIAL)"/>
    <n v="106686.25"/>
    <n v="4.8289198587441384E-4"/>
    <n v="95.435851970557223"/>
    <x v="1"/>
  </r>
  <r>
    <x v="0"/>
    <s v="10.01.00016"/>
    <s v="Serviços terceirizados "/>
    <n v="106685.4"/>
    <n v="4.8288813853524881E-4"/>
    <n v="95.436334858695758"/>
    <x v="0"/>
  </r>
  <r>
    <x v="1"/>
    <s v="10.01.00019"/>
    <s v="Prestação de serviços de terceiros sem vínculo empregatícios"/>
    <n v="106681.37"/>
    <n v="4.8286989762132528E-4"/>
    <n v="95.436817728593383"/>
    <x v="1"/>
  </r>
  <r>
    <x v="0"/>
    <s v="10.01.00015"/>
    <s v="Material Hospitalar Odontológico"/>
    <n v="106648.76"/>
    <n v="4.8272229558583E-4"/>
    <n v="95.437300450888969"/>
    <x v="1"/>
  </r>
  <r>
    <x v="0"/>
    <s v="10.01.00004"/>
    <s v="Vale transporte"/>
    <n v="106633.60000000001"/>
    <n v="4.8265367716025163E-4"/>
    <n v="95.437783104566122"/>
    <x v="1"/>
  </r>
  <r>
    <x v="1"/>
    <s v="10.01.00012"/>
    <s v="Material para uso nos pacientes"/>
    <n v="106627.05"/>
    <n v="4.8262403001727417E-4"/>
    <n v="95.438265728596136"/>
    <x v="1"/>
  </r>
  <r>
    <x v="0"/>
    <s v="10.01.00041"/>
    <s v="DEVOLUÇÃO DE ORDEM DE SERVIÇOS "/>
    <n v="106626.77"/>
    <n v="4.8262276265849049E-4"/>
    <n v="95.438748351358797"/>
    <x v="0"/>
  </r>
  <r>
    <x v="0"/>
    <s v="10.01.00015"/>
    <s v="Insumos veterinários "/>
    <n v="106626.68"/>
    <n v="4.8262235529316705E-4"/>
    <n v="95.439230973714089"/>
    <x v="1"/>
  </r>
  <r>
    <x v="0"/>
    <s v="10.01.00014"/>
    <s v="Telefone/ Internet do escritório/consultório"/>
    <n v="106614.61"/>
    <n v="4.8256772307702392E-4"/>
    <n v="95.439713541437172"/>
    <x v="1"/>
  </r>
  <r>
    <x v="1"/>
    <s v="11.01.00003"/>
    <s v="Despesas Diversas - ND"/>
    <n v="106588.91"/>
    <n v="4.8245139764579943E-4"/>
    <n v="95.440195992834816"/>
    <x v="0"/>
  </r>
  <r>
    <x v="1"/>
    <s v="10.01.00017"/>
    <s v="Material aplicado na prestação de serviço"/>
    <n v="106582.9"/>
    <n v="4.8242419469476206E-4"/>
    <n v="95.440678417029517"/>
    <x v="1"/>
  </r>
  <r>
    <x v="1"/>
    <s v="10.01.00015"/>
    <s v="DESPESAS LANÇADOS NO SISTEMA DOMINIO"/>
    <n v="106582.29"/>
    <n v="4.8242143366312605E-4"/>
    <n v="95.441160838463176"/>
    <x v="0"/>
  </r>
  <r>
    <x v="1"/>
    <s v="10.01.00028"/>
    <s v="Repasses Legais - Ministério Público"/>
    <n v="106577.73"/>
    <n v="4.824007938200761E-4"/>
    <n v="95.44164323925699"/>
    <x v="0"/>
  </r>
  <r>
    <x v="0"/>
    <s v="10.01.00007"/>
    <s v="ENERGIA ELETRICA"/>
    <n v="106569.48"/>
    <n v="4.8236345199876863E-4"/>
    <n v="95.442125602708984"/>
    <x v="1"/>
  </r>
  <r>
    <x v="0"/>
    <s v="10.01.00015"/>
    <s v="Materiais de uso profissional"/>
    <n v="106558.75"/>
    <n v="4.8231488499966206E-4"/>
    <n v="95.442607917593989"/>
    <x v="1"/>
  </r>
  <r>
    <x v="1"/>
    <s v="10.01.00015"/>
    <s v="Compra de materiais odontológicos"/>
    <n v="106544.74"/>
    <n v="4.8225147179765991E-4"/>
    <n v="95.443090169065783"/>
    <x v="1"/>
  </r>
  <r>
    <x v="1"/>
    <s v="10.01.00020"/>
    <s v="Despesas gerais do consultório"/>
    <n v="106531.04"/>
    <n v="4.8218946174288265E-4"/>
    <n v="95.443572358527533"/>
    <x v="0"/>
  </r>
  <r>
    <x v="1"/>
    <s v="10.01.00012"/>
    <s v="Material para o Consultório"/>
    <n v="106524.49"/>
    <n v="4.8215981459990523E-4"/>
    <n v="95.444054518342128"/>
    <x v="1"/>
  </r>
  <r>
    <x v="0"/>
    <s v="10.01.00012"/>
    <s v="Material de escritório/consutório"/>
    <n v="106518.78"/>
    <n v="4.8213396953327911E-4"/>
    <n v="95.444536652311655"/>
    <x v="1"/>
  </r>
  <r>
    <x v="1"/>
    <s v="10.01.00015"/>
    <s v="Outras despesas com empregados"/>
    <n v="106511.6"/>
    <n v="4.8210147083303822E-4"/>
    <n v="95.445018753782492"/>
    <x v="0"/>
  </r>
  <r>
    <x v="1"/>
    <s v="10.01.00015"/>
    <s v="Materiais para trabalho"/>
    <n v="106509.04"/>
    <n v="4.8208988355272941E-4"/>
    <n v="95.445500843666039"/>
    <x v="1"/>
  </r>
  <r>
    <x v="0"/>
    <s v="10.01.00019"/>
    <s v="Despesa com Salários, Férias e 13.Salário"/>
    <n v="106490.66"/>
    <n v="4.8200669050113776E-4"/>
    <n v="95.445982850356543"/>
    <x v="0"/>
  </r>
  <r>
    <x v="1"/>
    <s v="10.01.00022"/>
    <s v="Honorários contábeis"/>
    <n v="106474.84"/>
    <n v="4.8193508472985476E-4"/>
    <n v="95.446464785441279"/>
    <x v="0"/>
  </r>
  <r>
    <x v="0"/>
    <s v="10.01.00015"/>
    <s v="Material de uso ou consumo do escritório/consultório"/>
    <n v="106468.79"/>
    <n v="4.8190770072756262E-4"/>
    <n v="95.44694669314201"/>
    <x v="1"/>
  </r>
  <r>
    <x v="1"/>
    <s v="10.01.00019"/>
    <s v="Taxas Farpen"/>
    <n v="106463.26"/>
    <n v="4.8188267039158328E-4"/>
    <n v="95.447428575812395"/>
    <x v="0"/>
  </r>
  <r>
    <x v="0"/>
    <s v="10.01.00023"/>
    <s v="Outros "/>
    <n v="106458.49"/>
    <n v="4.8186108002944551E-4"/>
    <n v="95.447910436892428"/>
    <x v="0"/>
  </r>
  <r>
    <x v="0"/>
    <s v="10.01.00017"/>
    <s v="Serviços prestados"/>
    <n v="106445.43"/>
    <n v="4.8180196679474535E-4"/>
    <n v="95.448392238859228"/>
    <x v="0"/>
  </r>
  <r>
    <x v="1"/>
    <s v="10.01.00012"/>
    <s v="Material de insumo"/>
    <n v="106438.76"/>
    <n v="4.8177177649800352E-4"/>
    <n v="95.44887401063572"/>
    <x v="1"/>
  </r>
  <r>
    <x v="0"/>
    <s v="10.01.00060"/>
    <s v="Premiação dos Funcionários"/>
    <n v="106423.26"/>
    <n v="4.8170161913675918E-4"/>
    <n v="95.449355712254857"/>
    <x v="0"/>
  </r>
  <r>
    <x v="0"/>
    <s v="10.01.00016"/>
    <s v="SECRETARIA DA FAZENDA SP - RECOLH. RELATIVO AOS ATOS PRATICADOS NO MÊS"/>
    <n v="106407.3"/>
    <n v="4.8162937968608435E-4"/>
    <n v="95.449837341634549"/>
    <x v="0"/>
  </r>
  <r>
    <x v="0"/>
    <s v="10.01.00018"/>
    <s v="Vale Alimentação dos Funcionários"/>
    <n v="106398.45"/>
    <n v="4.8158932209595455E-4"/>
    <n v="95.450318930956641"/>
    <x v="1"/>
  </r>
  <r>
    <x v="0"/>
    <s v="10.01.00015"/>
    <s v="MATERIAL ORTODONTICO"/>
    <n v="106395.37"/>
    <n v="4.8157538114933305E-4"/>
    <n v="95.450800506337785"/>
    <x v="1"/>
  </r>
  <r>
    <x v="0"/>
    <s v="10.01.00015"/>
    <s v="Material para uso atendimento Consultório"/>
    <n v="106385.15"/>
    <n v="4.8152912255372543E-4"/>
    <n v="95.451282035460338"/>
    <x v="1"/>
  </r>
  <r>
    <x v="0"/>
    <s v="10.01.00021"/>
    <s v="Material utilizado no procedimento profissional "/>
    <n v="106313.29"/>
    <n v="4.8120386397443402E-4"/>
    <n v="95.451763239324308"/>
    <x v="1"/>
  </r>
  <r>
    <x v="1"/>
    <s v="10.01.00020"/>
    <s v="Serviços de Limpeza e Manutenção"/>
    <n v="106300.37"/>
    <n v="4.8114538441912586E-4"/>
    <n v="95.45224438470872"/>
    <x v="1"/>
  </r>
  <r>
    <x v="1"/>
    <s v="10.01.00046"/>
    <s v="TRANSF. DO SALDO DA CONT BANC. ESP. P/ A INTERVENTORA CFE DECISAO TJPE"/>
    <n v="106299.66"/>
    <n v="4.8114217075935273E-4"/>
    <n v="95.452725526879476"/>
    <x v="0"/>
  </r>
  <r>
    <x v="0"/>
    <s v="10.01.00015"/>
    <s v="Materiais uso consumo/escritório"/>
    <n v="106289.83"/>
    <n v="4.8109767741347969E-4"/>
    <n v="95.453206624556884"/>
    <x v="1"/>
  </r>
  <r>
    <x v="0"/>
    <s v="10.01.00012"/>
    <s v="Material de consumo "/>
    <n v="106282.92"/>
    <n v="4.8106640080920878E-4"/>
    <n v="95.453687690957693"/>
    <x v="1"/>
  </r>
  <r>
    <x v="0"/>
    <s v="10.01.00023"/>
    <s v="Produtos Médicos "/>
    <n v="106275.69"/>
    <n v="4.8103367579489944E-4"/>
    <n v="95.45416872463349"/>
    <x v="1"/>
  </r>
  <r>
    <x v="0"/>
    <s v="10.01.00016"/>
    <s v="Serviços de laboratórios"/>
    <n v="106272.75"/>
    <n v="4.8102036852766983E-4"/>
    <n v="95.454649745002015"/>
    <x v="0"/>
  </r>
  <r>
    <x v="1"/>
    <s v="10.01.00016"/>
    <s v="REMUNERAÇÃO PAGA À PESSOA JURÍDICA"/>
    <n v="106261.36"/>
    <n v="4.8096881418285869E-4"/>
    <n v="95.455130713816203"/>
    <x v="0"/>
  </r>
  <r>
    <x v="0"/>
    <s v="10.01.00016"/>
    <s v="Salario Funcionarios"/>
    <n v="106259.83"/>
    <n v="4.8096188897236167E-4"/>
    <n v="95.455611675705171"/>
    <x v="0"/>
  </r>
  <r>
    <x v="0"/>
    <s v="10.01.00015"/>
    <s v="Serviços de Próteses "/>
    <n v="106259.55"/>
    <n v="4.8096062161357789E-4"/>
    <n v="95.456092636326787"/>
    <x v="0"/>
  </r>
  <r>
    <x v="1"/>
    <s v="10.01.00006"/>
    <s v="Despesas conforme planilha rateio Clinica"/>
    <n v="106257.32"/>
    <n v="4.8095052800612153E-4"/>
    <n v="95.456573586854788"/>
    <x v="0"/>
  </r>
  <r>
    <x v="0"/>
    <s v="10.01.00038"/>
    <s v="Tributos"/>
    <n v="106219.89"/>
    <n v="4.8078110929441976E-4"/>
    <n v="95.457054367964076"/>
    <x v="0"/>
  </r>
  <r>
    <x v="0"/>
    <s v="10.01.00018"/>
    <s v="vale transporte "/>
    <n v="106213.8"/>
    <n v="4.8075354424087285E-4"/>
    <n v="95.457535121508315"/>
    <x v="1"/>
  </r>
  <r>
    <x v="1"/>
    <s v="10.01.00018"/>
    <s v="Serviços de Próteses"/>
    <n v="106210.44"/>
    <n v="4.8073833593546757E-4"/>
    <n v="95.458015859844252"/>
    <x v="0"/>
  </r>
  <r>
    <x v="1"/>
    <s v="10.01.00018"/>
    <s v="Despesas de postagem"/>
    <n v="106203.12"/>
    <n v="4.8070520355583479E-4"/>
    <n v="95.45849656504781"/>
    <x v="0"/>
  </r>
  <r>
    <x v="0"/>
    <s v="10.01.00021"/>
    <s v="Prestação de Serviços"/>
    <n v="106202.67"/>
    <n v="4.8070316672921802E-4"/>
    <n v="95.458977268214539"/>
    <x v="0"/>
  </r>
  <r>
    <x v="0"/>
    <s v="10.01.00016"/>
    <s v="Honorarios pagos á terceiros"/>
    <n v="106181.23"/>
    <n v="4.8060612325663234E-4"/>
    <n v="95.459457874337801"/>
    <x v="1"/>
  </r>
  <r>
    <x v="0"/>
    <s v="10.01.00016"/>
    <s v="Cursos/Profissionalizantes"/>
    <n v="106176.87"/>
    <n v="4.8058638866985647E-4"/>
    <n v="95.459938460726477"/>
    <x v="0"/>
  </r>
  <r>
    <x v="0"/>
    <s v="10.01.00015"/>
    <s v="Material de Consumo escritorio /consultorio"/>
    <n v="106168.76"/>
    <n v="4.8054968052794084E-4"/>
    <n v="95.460419010407008"/>
    <x v="1"/>
  </r>
  <r>
    <x v="1"/>
    <s v="10.01.00002"/>
    <s v="Produtos Odonotologicos"/>
    <n v="106159.2"/>
    <n v="4.8050640927803796E-4"/>
    <n v="95.460899516816283"/>
    <x v="1"/>
  </r>
  <r>
    <x v="1"/>
    <s v="10.01.00018"/>
    <s v="Maquinas e Equipamentos"/>
    <n v="106155.5"/>
    <n v="4.8048966203696666E-4"/>
    <n v="95.461380006478322"/>
    <x v="0"/>
  </r>
  <r>
    <x v="1"/>
    <s v="10.01.00013"/>
    <s v="DespPessoal_Remuneração paga a terceiros, com vínculo empregatício, INSS e FGTS"/>
    <n v="106148.98"/>
    <n v="4.8046015068243034E-4"/>
    <n v="95.461860466629005"/>
    <x v="0"/>
  </r>
  <r>
    <x v="1"/>
    <s v="10.01.00008"/>
    <s v="MATERIA DE CONSUMO"/>
    <n v="106148.24"/>
    <n v="4.8045680123421616E-4"/>
    <n v="95.462340923430233"/>
    <x v="1"/>
  </r>
  <r>
    <x v="1"/>
    <s v="10.01.00012"/>
    <s v="Materiais odontológicos e de atendimentos ao cliente"/>
    <n v="106147.17"/>
    <n v="4.8045195811314959E-4"/>
    <n v="95.462821375388344"/>
    <x v="1"/>
  </r>
  <r>
    <x v="0"/>
    <s v="10.01.00041"/>
    <s v="Expediente Sistema de Informática Locação / Licença de Uso"/>
    <n v="106143.75"/>
    <n v="4.8043647823086213E-4"/>
    <n v="95.463301811866572"/>
    <x v="0"/>
  </r>
  <r>
    <x v="0"/>
    <s v="10.01.00013"/>
    <s v="Salários empregados, INSS e FGTS"/>
    <n v="106143.73"/>
    <n v="4.8043638770523466E-4"/>
    <n v="95.463782248254276"/>
    <x v="0"/>
  </r>
  <r>
    <x v="1"/>
    <s v="10.01.00012"/>
    <s v="Material ODONTOLOGICO"/>
    <n v="106142.68"/>
    <n v="4.8043163510979556E-4"/>
    <n v="95.464262679889387"/>
    <x v="1"/>
  </r>
  <r>
    <x v="1"/>
    <s v="10.01.00019"/>
    <s v="Vale-Alimentação"/>
    <n v="106142.57"/>
    <n v="4.8043113721884487E-4"/>
    <n v="95.464743111026607"/>
    <x v="1"/>
  </r>
  <r>
    <x v="0"/>
    <s v="10.01.00008"/>
    <s v="Laboratório de Prótese"/>
    <n v="106133.91"/>
    <n v="4.8039193962217547E-4"/>
    <n v="95.465223502966225"/>
    <x v="0"/>
  </r>
  <r>
    <x v="1"/>
    <s v="10.01.00048"/>
    <s v="Funcionários - Remuneração - Adiantamento salarial"/>
    <n v="106133"/>
    <n v="4.8038782070612815E-4"/>
    <n v="95.465703890786926"/>
    <x v="0"/>
  </r>
  <r>
    <x v="1"/>
    <s v="10.01.00015"/>
    <s v="MATERIAL DE USO NA PROFISSÃO"/>
    <n v="106121.78"/>
    <n v="4.8033703582915004E-4"/>
    <n v="95.466184227822751"/>
    <x v="1"/>
  </r>
  <r>
    <x v="0"/>
    <s v="10.01.00016"/>
    <s v="Materiais e serviços odontológicos"/>
    <n v="106119.48"/>
    <n v="4.8032662538199759E-4"/>
    <n v="95.46666455444813"/>
    <x v="1"/>
  </r>
  <r>
    <x v="0"/>
    <s v="10.01.00012"/>
    <s v="Insumos para Pocedimentos"/>
    <n v="106105.81"/>
    <n v="4.8026475111566142E-4"/>
    <n v="95.467144819199248"/>
    <x v="1"/>
  </r>
  <r>
    <x v="0"/>
    <s v="10.01.00015"/>
    <s v="Royalties pagos ao franqueador Kumon Inst de Educ Ltda CNPJ 43950252/0001-94"/>
    <n v="106105"/>
    <n v="4.8026108482775132E-4"/>
    <n v="95.46762508028408"/>
    <x v="0"/>
  </r>
  <r>
    <x v="1"/>
    <s v="10.01.00015"/>
    <s v="ORDENADOS E SALARIOS"/>
    <n v="106104.57"/>
    <n v="4.8025913852676203E-4"/>
    <n v="95.468105339422607"/>
    <x v="0"/>
  </r>
  <r>
    <x v="1"/>
    <s v="10.01.00012"/>
    <s v="Material de uso no consultório"/>
    <n v="106102.25"/>
    <n v="4.8024863755398212E-4"/>
    <n v="95.468585588060165"/>
    <x v="1"/>
  </r>
  <r>
    <x v="1"/>
    <s v="10.01.00024"/>
    <s v="Repasses obrigatórios - ISS sobre serviços prestados"/>
    <n v="106094.81"/>
    <n v="4.8021496202058485E-4"/>
    <n v="95.46906580302219"/>
    <x v="0"/>
  </r>
  <r>
    <x v="0"/>
    <s v="10.01.00015"/>
    <s v="Material odontologico consumido durante tratamento"/>
    <n v="106085.64"/>
    <n v="4.801734560204165E-4"/>
    <n v="95.469545976478216"/>
    <x v="1"/>
  </r>
  <r>
    <x v="1"/>
    <s v="10.01.00017"/>
    <s v="Sistemas"/>
    <n v="106061.03"/>
    <n v="4.8006206423588594E-4"/>
    <n v="95.470026038542457"/>
    <x v="0"/>
  </r>
  <r>
    <x v="0"/>
    <s v="10.01.00016"/>
    <s v="Rateio Despesas Consultorio"/>
    <n v="106057.31"/>
    <n v="4.8004522646918722E-4"/>
    <n v="95.470506083768925"/>
    <x v="0"/>
  </r>
  <r>
    <x v="0"/>
    <s v="10.01.00016"/>
    <s v="Seguro do consultório"/>
    <n v="106048.7"/>
    <n v="4.8000625518658638E-4"/>
    <n v="95.470986090024113"/>
    <x v="1"/>
  </r>
  <r>
    <x v="0"/>
    <s v="10.01.00017"/>
    <s v="Despesa com Serviço Prestado"/>
    <n v="106047.7"/>
    <n v="4.8000172890521578E-4"/>
    <n v="95.471466091753015"/>
    <x v="0"/>
  </r>
  <r>
    <x v="0"/>
    <s v="10.01.00028"/>
    <s v="Mensalidade SREI - Lei nº 14.118/2021"/>
    <n v="106041.61"/>
    <n v="4.7997416385166881E-4"/>
    <n v="95.471946065916867"/>
    <x v="0"/>
  </r>
  <r>
    <x v="1"/>
    <s v="10.01.00016"/>
    <s v="Material de Uso e Consumo "/>
    <n v="106022.35"/>
    <n v="4.7988698767247105E-4"/>
    <n v="95.472425952904544"/>
    <x v="1"/>
  </r>
  <r>
    <x v="0"/>
    <s v="10.01.00012"/>
    <s v="MATERIAL PARA CLINICA"/>
    <n v="106012.88"/>
    <n v="4.7984412378789145E-4"/>
    <n v="95.472905797028332"/>
    <x v="1"/>
  </r>
  <r>
    <x v="0"/>
    <s v="10.01.00068"/>
    <s v="locação de sistemas"/>
    <n v="106012.36"/>
    <n v="4.7984177012157871E-4"/>
    <n v="95.473385638798447"/>
    <x v="0"/>
  </r>
  <r>
    <x v="0"/>
    <s v="10.01.00011"/>
    <s v="Material de manutenção/consumo de consultório"/>
    <n v="105993.77"/>
    <n v="4.7975762655089925E-4"/>
    <n v="95.473865396424998"/>
    <x v="1"/>
  </r>
  <r>
    <x v="1"/>
    <s v="10.01.00033"/>
    <s v="FERIAS"/>
    <n v="105947.6"/>
    <n v="4.7954864814001854E-4"/>
    <n v="95.474344945073142"/>
    <x v="0"/>
  </r>
  <r>
    <x v="1"/>
    <s v="10.01.00016"/>
    <s v="Material oftalmologico"/>
    <n v="105945.88"/>
    <n v="4.7954086293606113E-4"/>
    <n v="95.474824485936082"/>
    <x v="1"/>
  </r>
  <r>
    <x v="0"/>
    <s v="10.01.00021"/>
    <s v="4019 - Licença de Sotfware"/>
    <n v="105943.86"/>
    <n v="4.7953171984769247E-4"/>
    <n v="95.47530401765593"/>
    <x v="0"/>
  </r>
  <r>
    <x v="1"/>
    <s v="10.01.00017"/>
    <s v="gastos gerais do cartório no mes"/>
    <n v="105937.72"/>
    <n v="4.7950392848007694E-4"/>
    <n v="95.475783521584404"/>
    <x v="0"/>
  </r>
  <r>
    <x v="1"/>
    <s v="10.01.00017"/>
    <s v="Material Dental - Insumos"/>
    <n v="105933.25"/>
    <n v="4.7948369600235037E-4"/>
    <n v="95.476263005280401"/>
    <x v="1"/>
  </r>
  <r>
    <x v="0"/>
    <s v="10.01.00028"/>
    <s v="REPASSES LEGAIS PARTE DO MINISTERIO PUBLICO"/>
    <n v="105928.32000000001"/>
    <n v="4.7946138143519331E-4"/>
    <n v="95.476742466661833"/>
    <x v="0"/>
  </r>
  <r>
    <x v="1"/>
    <s v="10.01.00053"/>
    <s v="ENTIDADES DE CLASSE (CONTRIBUIÇÕES)"/>
    <n v="105925.87"/>
    <n v="4.7945029204583535E-4"/>
    <n v="95.47722191695388"/>
    <x v="0"/>
  </r>
  <r>
    <x v="0"/>
    <s v="10.01.00015"/>
    <s v="Aquisições para prestação"/>
    <n v="105923.35"/>
    <n v="4.7943888581678142E-4"/>
    <n v="95.477701355839699"/>
    <x v="0"/>
  </r>
  <r>
    <x v="0"/>
    <s v="10.01.00016"/>
    <s v="Material consultorio"/>
    <n v="105922.7"/>
    <n v="4.7943594373389052E-4"/>
    <n v="95.47818079178343"/>
    <x v="1"/>
  </r>
  <r>
    <x v="1"/>
    <s v="10.01.00016"/>
    <s v="INSS FGTS"/>
    <n v="105917.14"/>
    <n v="4.7941077760946997E-4"/>
    <n v="95.478660202561045"/>
    <x v="0"/>
  </r>
  <r>
    <x v="1"/>
    <s v="10.01.00015"/>
    <s v="Material para tratamento dentário"/>
    <n v="105915.88"/>
    <n v="4.7940507449494306E-4"/>
    <n v="95.479139607635545"/>
    <x v="1"/>
  </r>
  <r>
    <x v="0"/>
    <s v="10.01.00015"/>
    <s v="Materiais e produtos odontológicos"/>
    <n v="105915.57"/>
    <n v="4.7940367134771818E-4"/>
    <n v="95.479619011306895"/>
    <x v="1"/>
  </r>
  <r>
    <x v="0"/>
    <s v="10.01.00008"/>
    <s v="Outras Despesas Administrativas"/>
    <n v="105914.07"/>
    <n v="4.7939688192566221E-4"/>
    <n v="95.480098408188823"/>
    <x v="0"/>
  </r>
  <r>
    <x v="0"/>
    <s v="10.01.00017"/>
    <s v="Vale Refeição; cesta básica; vale alimentação (adiantamento salarial)"/>
    <n v="105912.69"/>
    <n v="4.7939063565737076E-4"/>
    <n v="95.480577798824484"/>
    <x v="1"/>
  </r>
  <r>
    <x v="0"/>
    <s v="10.01.00011"/>
    <s v="Material utilizado na prestação de serviços"/>
    <n v="105867.9"/>
    <n v="4.791879035147815E-4"/>
    <n v="95.481056986727992"/>
    <x v="1"/>
  </r>
  <r>
    <x v="1"/>
    <s v="10.01.00011"/>
    <s v="Material Insumos de uso para Consultório"/>
    <n v="105863.05"/>
    <n v="4.7916595105013408E-4"/>
    <n v="95.481536152679041"/>
    <x v="1"/>
  </r>
  <r>
    <x v="0"/>
    <s v="10.04.00006"/>
    <s v="SISTEMAS DE INFORMÁTICA – AQUISIÇÃO E MANUTENÇÃO"/>
    <n v="105862.28"/>
    <n v="4.7916246581347871E-4"/>
    <n v="95.482015315144849"/>
    <x v="1"/>
  </r>
  <r>
    <x v="1"/>
    <s v="10.01.00017"/>
    <s v="Material Medico "/>
    <n v="105853.48"/>
    <n v="4.7912263453741741E-4"/>
    <n v="95.48249443777938"/>
    <x v="1"/>
  </r>
  <r>
    <x v="0"/>
    <s v="10.01.00015"/>
    <s v="Material de uso do consultório "/>
    <n v="105842.54"/>
    <n v="4.7907311701922298E-4"/>
    <n v="95.4829735108964"/>
    <x v="1"/>
  </r>
  <r>
    <x v="1"/>
    <s v="10.01.00025"/>
    <s v="Sistema"/>
    <n v="105839.58"/>
    <n v="4.7905971922636607E-4"/>
    <n v="95.483452570615626"/>
    <x v="0"/>
  </r>
  <r>
    <x v="1"/>
    <s v="10.01.00017"/>
    <s v="Materiais e Produtos Odontológicos"/>
    <n v="105839.02"/>
    <n v="4.790571845087985E-4"/>
    <n v="95.483931627800132"/>
    <x v="1"/>
  </r>
  <r>
    <x v="1"/>
    <s v="10.01.00015"/>
    <s v="Manutenção de Programa nos Computadores"/>
    <n v="105750.74"/>
    <n v="4.7865760438940176E-4"/>
    <n v="95.484410285404522"/>
    <x v="1"/>
  </r>
  <r>
    <x v="0"/>
    <s v="10.01.00077"/>
    <s v="Vale Refeição"/>
    <n v="105744.8"/>
    <n v="4.7863071827806036E-4"/>
    <n v="95.484888916122799"/>
    <x v="1"/>
  </r>
  <r>
    <x v="0"/>
    <s v="10.01.00005"/>
    <s v="Material de consumo/dental"/>
    <n v="105721.52"/>
    <n v="4.785253464477528E-4"/>
    <n v="95.485367441469251"/>
    <x v="1"/>
  </r>
  <r>
    <x v="1"/>
    <s v="10.01.00016"/>
    <s v="laboratório de prótese dental"/>
    <n v="105721.45"/>
    <n v="4.7852502960805677E-4"/>
    <n v="95.485845966498857"/>
    <x v="0"/>
  </r>
  <r>
    <x v="0"/>
    <s v="10.01.00005"/>
    <s v="Material odontológico"/>
    <n v="105709.03"/>
    <n v="4.7846881319343394E-4"/>
    <n v="95.486324435312056"/>
    <x v="1"/>
  </r>
  <r>
    <x v="0"/>
    <s v="11.01.00019"/>
    <s v="Despesas não dedutíveis"/>
    <n v="105707.46"/>
    <n v="4.7846170693168204E-4"/>
    <n v="95.48680289701899"/>
    <x v="0"/>
  </r>
  <r>
    <x v="1"/>
    <s v="10.01.00015"/>
    <s v="Nota Fiscal Fornecedor"/>
    <n v="105703.8"/>
    <n v="4.7844514074186573E-4"/>
    <n v="95.487281342159733"/>
    <x v="0"/>
  </r>
  <r>
    <x v="0"/>
    <s v="10.01.00004"/>
    <s v="Contribuições a entidades de classe"/>
    <n v="105699.59"/>
    <n v="4.7842608509729537E-4"/>
    <n v="95.487759768244828"/>
    <x v="0"/>
  </r>
  <r>
    <x v="0"/>
    <s v="10.01.00057"/>
    <s v=" ISSQN – IMPOSTO SOBRE SERVIÇOS DE QUALQUER NATUREZA"/>
    <n v="105695.42"/>
    <n v="4.7840721050398E-4"/>
    <n v="95.488238175455336"/>
    <x v="0"/>
  </r>
  <r>
    <x v="0"/>
    <s v="10.01.00015"/>
    <s v="MOVIMENTO CAIXA"/>
    <n v="105686.02"/>
    <n v="4.7836466345909637E-4"/>
    <n v="95.488716540118801"/>
    <x v="0"/>
  </r>
  <r>
    <x v="1"/>
    <s v="10.01.00015"/>
    <s v="Serviços Contábeis "/>
    <n v="105676.21"/>
    <n v="4.7832026063885074E-4"/>
    <n v="95.489194860379442"/>
    <x v="0"/>
  </r>
  <r>
    <x v="0"/>
    <s v="10.01.00014"/>
    <s v="CONVÊNIO MÉDICO; CONVÊNIO ODONTOLÓGICO - BENEFÍCIO AOS PREPOSTOS"/>
    <n v="105667.34"/>
    <n v="4.7828011252309347E-4"/>
    <n v="95.489673140491959"/>
    <x v="0"/>
  </r>
  <r>
    <x v="0"/>
    <s v="10.01.00038"/>
    <s v="Plano de Saúde Colaboradores "/>
    <n v="105665.92"/>
    <n v="4.782736852035472E-4"/>
    <n v="95.490151414177163"/>
    <x v="1"/>
  </r>
  <r>
    <x v="1"/>
    <s v="10.01.00017"/>
    <s v="CONTABILIDADE"/>
    <n v="105659.95"/>
    <n v="4.7824666330376471E-4"/>
    <n v="95.490629660840469"/>
    <x v="0"/>
  </r>
  <r>
    <x v="0"/>
    <s v="10.01.00016"/>
    <s v="Despesas com material consultório"/>
    <n v="105651.42"/>
    <n v="4.7820805412367357E-4"/>
    <n v="95.491107868894588"/>
    <x v="1"/>
  </r>
  <r>
    <x v="0"/>
    <s v="10.01.00019"/>
    <s v="Insumos odontológicos"/>
    <n v="105642.03"/>
    <n v="4.7816555234160357E-4"/>
    <n v="95.491586034446925"/>
    <x v="1"/>
  </r>
  <r>
    <x v="0"/>
    <s v="10.01.00016"/>
    <s v="Serviços Prestados  por Pessoa Jurídica"/>
    <n v="105635.43"/>
    <n v="4.7813567888455759E-4"/>
    <n v="95.492064170125815"/>
    <x v="0"/>
  </r>
  <r>
    <x v="0"/>
    <s v="10.01.00015"/>
    <s v="Serviços Protético"/>
    <n v="105622.55"/>
    <n v="4.7807738038050431E-4"/>
    <n v="95.492542247506194"/>
    <x v="0"/>
  </r>
  <r>
    <x v="1"/>
    <s v="10.01.00010"/>
    <s v="Manutenção do Sistema"/>
    <n v="105622.43"/>
    <n v="4.7807683722673973E-4"/>
    <n v="95.493020324343419"/>
    <x v="1"/>
  </r>
  <r>
    <x v="1"/>
    <s v="10.02.00001"/>
    <s v="Assessoria contábil"/>
    <n v="105620.06"/>
    <n v="4.7806610993989147E-4"/>
    <n v="95.493498390453354"/>
    <x v="0"/>
  </r>
  <r>
    <x v="1"/>
    <s v="10.04.00001"/>
    <s v="DESPESAS GERAIS DEDEUTIVEIS"/>
    <n v="105615.65"/>
    <n v="4.7804614903904704E-4"/>
    <n v="95.493976436602395"/>
    <x v="0"/>
  </r>
  <r>
    <x v="0"/>
    <s v="10.01.00016"/>
    <s v="PRESTAÇÃO DE SERVIÇOS "/>
    <n v="105613.86"/>
    <n v="4.7803804699539371E-4"/>
    <n v="95.494454474649388"/>
    <x v="0"/>
  </r>
  <r>
    <x v="0"/>
    <s v="10.01.00015"/>
    <s v="Serviços de laboratório"/>
    <n v="105595.14"/>
    <n v="4.7795331500813599E-4"/>
    <n v="95.4949324279644"/>
    <x v="0"/>
  </r>
  <r>
    <x v="0"/>
    <s v="10.01.00023"/>
    <s v="material de consumo"/>
    <n v="105570.62"/>
    <n v="4.7784233058892887E-4"/>
    <n v="95.495410270294983"/>
    <x v="1"/>
  </r>
  <r>
    <x v="0"/>
    <s v="10.01.00015"/>
    <s v="Serviços de Contabilidade"/>
    <n v="105558.71"/>
    <n v="4.7778842257780498E-4"/>
    <n v="95.495888058717554"/>
    <x v="0"/>
  </r>
  <r>
    <x v="1"/>
    <s v="10.01.00015"/>
    <s v="Despesas com materiais odontológicos "/>
    <n v="105550.69"/>
    <n v="4.7775212180121279E-4"/>
    <n v="95.49636581083935"/>
    <x v="1"/>
  </r>
  <r>
    <x v="0"/>
    <s v="10.01.00053"/>
    <s v=" ENTIDADES DE CLASSE (CONTRIBUIÇÕES)"/>
    <n v="105549"/>
    <n v="4.7774447238569642E-4"/>
    <n v="95.496843555311742"/>
    <x v="0"/>
  </r>
  <r>
    <x v="1"/>
    <s v="10.01.00015"/>
    <s v="Internet do escritório"/>
    <n v="105547.79"/>
    <n v="4.7773899558523796E-4"/>
    <n v="95.497321294307326"/>
    <x v="0"/>
  </r>
  <r>
    <x v="1"/>
    <s v="10.01.00026"/>
    <s v="Vale transporte"/>
    <n v="105545.18"/>
    <n v="4.7772718199086075E-4"/>
    <n v="95.497799021489314"/>
    <x v="1"/>
  </r>
  <r>
    <x v="0"/>
    <s v="10.01.00016"/>
    <s v="PRODUTOS ODONTOLÓGICOS"/>
    <n v="105543.02"/>
    <n v="4.7771740522310031E-4"/>
    <n v="95.498276738894532"/>
    <x v="1"/>
  </r>
  <r>
    <x v="0"/>
    <s v="10.01.00033"/>
    <s v="Aluguel de máquinas e equipamentos - D"/>
    <n v="105537.05"/>
    <n v="4.7769038332331776E-4"/>
    <n v="95.498754429277852"/>
    <x v="1"/>
  </r>
  <r>
    <x v="1"/>
    <s v="10.01.00015"/>
    <s v="Material Dermatológico "/>
    <n v="105536.34"/>
    <n v="4.7768716966354463E-4"/>
    <n v="95.499232116447516"/>
    <x v="1"/>
  </r>
  <r>
    <x v="1"/>
    <s v="10.01.00017"/>
    <s v="Demais despesas "/>
    <n v="105515.47"/>
    <n v="4.775927061713402E-4"/>
    <n v="95.499709709153692"/>
    <x v="0"/>
  </r>
  <r>
    <x v="1"/>
    <s v="10.01.00012"/>
    <s v="Material Veterinário"/>
    <n v="105513.87"/>
    <n v="4.7758546412114716E-4"/>
    <n v="95.500187294617817"/>
    <x v="1"/>
  </r>
  <r>
    <x v="1"/>
    <s v="11.01.00007"/>
    <s v="Combustível - ND"/>
    <n v="105512.49"/>
    <n v="4.7757921785285582E-4"/>
    <n v="95.500664873835674"/>
    <x v="1"/>
  </r>
  <r>
    <x v="1"/>
    <s v="10.01.00017"/>
    <s v="Vale-alimentação"/>
    <n v="105505.59"/>
    <n v="4.7754798651139854E-4"/>
    <n v="95.50114242182218"/>
    <x v="1"/>
  </r>
  <r>
    <x v="1"/>
    <s v="10.01.00015"/>
    <s v="Serviços prestados pessoa jurídica"/>
    <n v="105504.3"/>
    <n v="4.7754214760843054E-4"/>
    <n v="95.501619963969787"/>
    <x v="0"/>
  </r>
  <r>
    <x v="0"/>
    <s v="10.01.00015"/>
    <s v="SALÁRIO FUNCIONÁRIA"/>
    <n v="105502.33"/>
    <n v="4.7753323083413049E-4"/>
    <n v="95.502097497200623"/>
    <x v="0"/>
  </r>
  <r>
    <x v="0"/>
    <s v="10.01.00021"/>
    <s v="Despesas Advogados"/>
    <n v="105500"/>
    <n v="4.775226845985369E-4"/>
    <n v="95.502575019885228"/>
    <x v="0"/>
  </r>
  <r>
    <x v="1"/>
    <s v="10.01.00016"/>
    <s v="Material empregado"/>
    <n v="105486.85"/>
    <n v="4.7746316399851357E-4"/>
    <n v="95.503052483049231"/>
    <x v="1"/>
  </r>
  <r>
    <x v="0"/>
    <s v="10.01.00017"/>
    <s v="material de laboratorio dentario "/>
    <n v="105486.41"/>
    <n v="4.7746117243471043E-4"/>
    <n v="95.503529944221668"/>
    <x v="1"/>
  </r>
  <r>
    <x v="1"/>
    <s v="10.01.00010"/>
    <s v="ISS Mensal/Retenção"/>
    <n v="105485.02"/>
    <n v="4.7745488090360531E-4"/>
    <n v="95.504007399102576"/>
    <x v="0"/>
  </r>
  <r>
    <x v="0"/>
    <s v="10.01.00010"/>
    <s v="Material de Expediente"/>
    <n v="105481.14"/>
    <n v="4.7743731893188735E-4"/>
    <n v="95.504484836421511"/>
    <x v="1"/>
  </r>
  <r>
    <x v="1"/>
    <s v="10.01.00029"/>
    <s v="MANUTENÇÃO"/>
    <n v="105478.02"/>
    <n v="4.7742319693401113E-4"/>
    <n v="95.504962259618452"/>
    <x v="1"/>
  </r>
  <r>
    <x v="0"/>
    <s v="10.01.00019"/>
    <s v="FERIAS "/>
    <n v="105475.29"/>
    <n v="4.7741084018586933E-4"/>
    <n v="95.505439670458642"/>
    <x v="0"/>
  </r>
  <r>
    <x v="1"/>
    <s v="10.01.00001"/>
    <s v="ÁGUA"/>
    <n v="105463.4"/>
    <n v="4.7735702270037286E-4"/>
    <n v="95.505917027481345"/>
    <x v="1"/>
  </r>
  <r>
    <x v="0"/>
    <s v="10.03.00003"/>
    <s v="Serviços prestados por Terceiros - Serviços prestados por terceiro"/>
    <n v="105462.08"/>
    <n v="4.7735104800896371E-4"/>
    <n v="95.50639437852935"/>
    <x v="1"/>
  </r>
  <r>
    <x v="1"/>
    <s v="10.01.00052"/>
    <s v="Rescisão de Contrato de Trabalho"/>
    <n v="105458.73"/>
    <n v="4.7733588496637217E-4"/>
    <n v="95.506871714414316"/>
    <x v="0"/>
  </r>
  <r>
    <x v="1"/>
    <s v="10.01.00017"/>
    <s v="Plano de Saúde"/>
    <n v="105440.55"/>
    <n v="4.772535971710546E-4"/>
    <n v="95.507348968011485"/>
    <x v="1"/>
  </r>
  <r>
    <x v="0"/>
    <s v="10.01.00019"/>
    <s v="Serviços Terceiros - PJ"/>
    <n v="105435"/>
    <n v="4.7722847630944778E-4"/>
    <n v="95.507826196487798"/>
    <x v="1"/>
  </r>
  <r>
    <x v="1"/>
    <s v="10.01.00016"/>
    <s v="Servicos Prestados Terceiros "/>
    <n v="105414.94"/>
    <n v="4.771376791051535E-4"/>
    <n v="95.508303334166897"/>
    <x v="1"/>
  </r>
  <r>
    <x v="0"/>
    <s v="10.01.00024"/>
    <s v="Software"/>
    <n v="105404.78"/>
    <n v="4.7709169208642817E-4"/>
    <n v="95.508780425858987"/>
    <x v="0"/>
  </r>
  <r>
    <x v="1"/>
    <s v="10.01.00015"/>
    <s v="Cursos, Congressos e Seminários"/>
    <n v="105393.04"/>
    <n v="4.7703855354313727E-4"/>
    <n v="95.509257464412528"/>
    <x v="0"/>
  </r>
  <r>
    <x v="0"/>
    <s v="10.01.00017"/>
    <s v="PRODUTOS MATERIAL ODONTOLÓGICOS"/>
    <n v="105392.37"/>
    <n v="4.7703552093461896E-4"/>
    <n v="95.509734499933458"/>
    <x v="1"/>
  </r>
  <r>
    <x v="0"/>
    <s v="10.01.00015"/>
    <s v="Material para procedimentos odontológicos"/>
    <n v="105390.67"/>
    <n v="4.7702782625628896E-4"/>
    <n v="95.510211527759708"/>
    <x v="1"/>
  </r>
  <r>
    <x v="0"/>
    <s v="10.01.00015"/>
    <s v="material de uso médico"/>
    <n v="105390.23"/>
    <n v="4.7702583469248593E-4"/>
    <n v="95.510688553594406"/>
    <x v="1"/>
  </r>
  <r>
    <x v="0"/>
    <s v="10.01.00019"/>
    <s v="Serviços Protéticos "/>
    <n v="105387.32"/>
    <n v="4.7701266321369747E-4"/>
    <n v="95.511165566257617"/>
    <x v="0"/>
  </r>
  <r>
    <x v="0"/>
    <s v="10.01.00015"/>
    <s v="Serviços de terceiros PJ "/>
    <n v="105350.76"/>
    <n v="4.768471823667882E-4"/>
    <n v="95.511642413439986"/>
    <x v="1"/>
  </r>
  <r>
    <x v="0"/>
    <s v="10.01.00015"/>
    <s v="DESPESAS CONSULTÓRIO "/>
    <n v="105339.45"/>
    <n v="4.767959901244867E-4"/>
    <n v="95.512119209430111"/>
    <x v="0"/>
  </r>
  <r>
    <x v="0"/>
    <s v="10.01.00003"/>
    <s v="Serviços de Terceiros"/>
    <n v="105330.19"/>
    <n v="4.7675407675899496E-4"/>
    <n v="95.512595963506868"/>
    <x v="1"/>
  </r>
  <r>
    <x v="1"/>
    <s v="10.01.00016"/>
    <s v="Protético - Serviços de Próteses Dentárias"/>
    <n v="105318"/>
    <n v="4.7669890138908729E-4"/>
    <n v="95.513072662408263"/>
    <x v="0"/>
  </r>
  <r>
    <x v="1"/>
    <s v="10.01.00015"/>
    <s v="PAGO CONFORME DOCUMENTO FISCAL "/>
    <n v="105305.46"/>
    <n v="4.7664214182069998E-4"/>
    <n v="95.513549304550082"/>
    <x v="1"/>
  </r>
  <r>
    <x v="0"/>
    <s v="10.02.00001"/>
    <s v="DESPESAS GERAIS"/>
    <n v="105292.2"/>
    <n v="4.765821233297258E-4"/>
    <n v="95.514025886673409"/>
    <x v="0"/>
  </r>
  <r>
    <x v="0"/>
    <s v="10.01.00021"/>
    <s v="Serviços prestados"/>
    <n v="105288"/>
    <n v="4.7656311294796928E-4"/>
    <n v="95.514502449786363"/>
    <x v="0"/>
  </r>
  <r>
    <x v="0"/>
    <s v="10.01.00016"/>
    <s v="Serviços Prestados por Pessoa Jurídica"/>
    <n v="105282.83"/>
    <n v="4.7653971207328326E-4"/>
    <n v="95.514978989498431"/>
    <x v="0"/>
  </r>
  <r>
    <x v="0"/>
    <s v="10.01.00017"/>
    <s v="Materiais e medicamentos "/>
    <n v="105282.39"/>
    <n v="4.7653772050948017E-4"/>
    <n v="95.515455527218947"/>
    <x v="1"/>
  </r>
  <r>
    <x v="0"/>
    <s v="10.02.00013"/>
    <s v="LOCAÇÃO MOBILIÁRIO, COMPUTADORES E EQUIPAMENTOS"/>
    <n v="105270"/>
    <n v="4.7648163988329843E-4"/>
    <n v="95.515932008858826"/>
    <x v="0"/>
  </r>
  <r>
    <x v="1"/>
    <s v="10.01.00001"/>
    <s v=" Aluguel e Condomínio do consultório "/>
    <n v="105252.1"/>
    <n v="4.7640061944676469E-4"/>
    <n v="95.516408409478274"/>
    <x v="1"/>
  </r>
  <r>
    <x v="1"/>
    <s v="10.01.00019"/>
    <s v="Energia elétrica"/>
    <n v="105250.32"/>
    <n v="4.7639256266592499E-4"/>
    <n v="95.516884802040934"/>
    <x v="1"/>
  </r>
  <r>
    <x v="0"/>
    <s v="10.01.00023"/>
    <s v="F.G.T.S"/>
    <n v="105248.99"/>
    <n v="4.7638654271170211E-4"/>
    <n v="95.517361188583649"/>
    <x v="0"/>
  </r>
  <r>
    <x v="0"/>
    <s v="10.01.00016"/>
    <s v="Recibo de Rescisão"/>
    <n v="105245.48"/>
    <n v="4.763706554640912E-4"/>
    <n v="95.517837559239112"/>
    <x v="0"/>
  </r>
  <r>
    <x v="1"/>
    <s v="10.01.00016"/>
    <s v="SERVIÇOS PRESTADOS PJ"/>
    <n v="105210.46"/>
    <n v="4.7621214509049279E-4"/>
    <n v="95.5183137713842"/>
    <x v="0"/>
  </r>
  <r>
    <x v="0"/>
    <s v="10.01.00052"/>
    <s v="FGTS"/>
    <n v="105191.37"/>
    <n v="4.761257383791279E-4"/>
    <n v="95.518789897122574"/>
    <x v="0"/>
  </r>
  <r>
    <x v="0"/>
    <s v="10.01.00016"/>
    <s v="Serviços de Proteses"/>
    <n v="105178.72"/>
    <n v="4.7606848091978984E-4"/>
    <n v="95.519265965603495"/>
    <x v="0"/>
  </r>
  <r>
    <x v="1"/>
    <s v="10.01.00021"/>
    <s v="Assessoria contábil"/>
    <n v="105176.26"/>
    <n v="4.7605734626761815E-4"/>
    <n v="95.519742022949757"/>
    <x v="0"/>
  </r>
  <r>
    <x v="0"/>
    <s v="10.01.00015"/>
    <s v="contabilidade"/>
    <n v="105172.56"/>
    <n v="4.7604059902654696E-4"/>
    <n v="95.520218063548782"/>
    <x v="0"/>
  </r>
  <r>
    <x v="0"/>
    <s v="10.01.00016"/>
    <s v="Selos para atos notariais"/>
    <n v="105168.4"/>
    <n v="4.7602176969604521E-4"/>
    <n v="95.520694085318482"/>
    <x v="0"/>
  </r>
  <r>
    <x v="1"/>
    <s v="10.01.00019"/>
    <s v="Laborátorios"/>
    <n v="105144.3"/>
    <n v="4.7591268631501371E-4"/>
    <n v="95.521169998004794"/>
    <x v="0"/>
  </r>
  <r>
    <x v="1"/>
    <s v="10.01.00007"/>
    <s v="TARIFAS POSTAIS"/>
    <n v="105127.29"/>
    <n v="4.7583569426889978E-4"/>
    <n v="95.521645833699068"/>
    <x v="0"/>
  </r>
  <r>
    <x v="0"/>
    <s v="10.01.00017"/>
    <s v="Material cirúrgico"/>
    <n v="105104.08"/>
    <n v="4.7573063927828808E-4"/>
    <n v="95.522121564338349"/>
    <x v="1"/>
  </r>
  <r>
    <x v="0"/>
    <s v="10.01.00016"/>
    <s v="Material para Execução do Serviço"/>
    <n v="105098.17"/>
    <n v="4.7570388895538788E-4"/>
    <n v="95.522597268227301"/>
    <x v="1"/>
  </r>
  <r>
    <x v="0"/>
    <s v="10.01.00017"/>
    <s v="Material de trabalho"/>
    <n v="105096.2"/>
    <n v="4.7569497218108778E-4"/>
    <n v="95.523072963199482"/>
    <x v="1"/>
  </r>
  <r>
    <x v="0"/>
    <s v="10.01.00015"/>
    <s v="Aluguel de Carro"/>
    <n v="105091.88"/>
    <n v="4.7567541864556678E-4"/>
    <n v="95.523548638618124"/>
    <x v="1"/>
  </r>
  <r>
    <x v="1"/>
    <s v="10.01.00015"/>
    <s v="Serviços de proteses dentarias"/>
    <n v="105087.16"/>
    <n v="4.7565405459749747E-4"/>
    <n v="95.524024292672721"/>
    <x v="0"/>
  </r>
  <r>
    <x v="0"/>
    <s v="10.02.00001"/>
    <s v="Material de consumo"/>
    <n v="105078.33"/>
    <n v="4.7561408753299508E-4"/>
    <n v="95.524499906760255"/>
    <x v="1"/>
  </r>
  <r>
    <x v="0"/>
    <s v="10.02.00001"/>
    <s v="prestação de serviços a terceiros"/>
    <n v="105075.98"/>
    <n v="4.7560345077177419E-4"/>
    <n v="95.524975510211021"/>
    <x v="1"/>
  </r>
  <r>
    <x v="0"/>
    <s v="10.02.00002"/>
    <s v="Laboratorio de Protese"/>
    <n v="105072.4"/>
    <n v="4.7558724668446742E-4"/>
    <n v="95.525451097457704"/>
    <x v="0"/>
  </r>
  <r>
    <x v="0"/>
    <s v="10.01.00026"/>
    <s v="Recompe Recivil"/>
    <n v="105059.33"/>
    <n v="4.7552808818695363E-4"/>
    <n v="95.525926625545893"/>
    <x v="0"/>
  </r>
  <r>
    <x v="1"/>
    <s v="10.01.00017"/>
    <s v="Cursos, assinatura de jornais, periódicos "/>
    <n v="105053.39"/>
    <n v="4.7550120207561229E-4"/>
    <n v="95.526402126747968"/>
    <x v="0"/>
  </r>
  <r>
    <x v="0"/>
    <s v="10.01.00016"/>
    <s v="016 Despesas com Laboratório de prótese"/>
    <n v="105046.5"/>
    <n v="4.754700159969688E-4"/>
    <n v="95.526877596763967"/>
    <x v="0"/>
  </r>
  <r>
    <x v="1"/>
    <s v="10.01.00015"/>
    <s v="matyerial de consumo"/>
    <n v="105039.99"/>
    <n v="4.7544054990524622E-4"/>
    <n v="95.527353037313873"/>
    <x v="0"/>
  </r>
  <r>
    <x v="0"/>
    <s v="10.01.00008"/>
    <s v="Serviço de Prótese Dentária"/>
    <n v="105021.5"/>
    <n v="4.7535685896270372E-4"/>
    <n v="95.527828394172829"/>
    <x v="0"/>
  </r>
  <r>
    <x v="0"/>
    <s v="10.01.00015"/>
    <s v="MATERIAL MEDICO /HOSPITALAR"/>
    <n v="105008.58"/>
    <n v="4.7529837940739556E-4"/>
    <n v="95.528303692552242"/>
    <x v="1"/>
  </r>
  <r>
    <x v="1"/>
    <s v="10.01.00015"/>
    <s v="Materiais aplicados nos tratamentos odontológicos"/>
    <n v="105008.01"/>
    <n v="4.7529579942701431E-4"/>
    <n v="95.528778988351675"/>
    <x v="1"/>
  </r>
  <r>
    <x v="0"/>
    <s v="10.01.00015"/>
    <s v="Taxa de RECOMPE "/>
    <n v="105007.79"/>
    <n v="4.7529480364511283E-4"/>
    <n v="95.529254283155325"/>
    <x v="0"/>
  </r>
  <r>
    <x v="0"/>
    <s v="10.01.00055"/>
    <s v="Locação de Maquinas e Equipamentos"/>
    <n v="105000"/>
    <n v="4.7525954391323586E-4"/>
    <n v="95.529729542699243"/>
    <x v="0"/>
  </r>
  <r>
    <x v="1"/>
    <s v="10.01.00026"/>
    <s v="DESPESAS COM ASSESSORIA JURIDICA"/>
    <n v="105000"/>
    <n v="4.7525954391323586E-4"/>
    <n v="95.530204802243162"/>
    <x v="0"/>
  </r>
  <r>
    <x v="1"/>
    <s v="10.01.00016"/>
    <s v="Produtos"/>
    <n v="104989.3"/>
    <n v="4.7521111270257038E-4"/>
    <n v="95.530680013355862"/>
    <x v="1"/>
  </r>
  <r>
    <x v="0"/>
    <s v="10.01.00033"/>
    <s v="Aquisição de móveis e quipamentos"/>
    <n v="104989"/>
    <n v="4.7520975481815919E-4"/>
    <n v="95.531155223110687"/>
    <x v="1"/>
  </r>
  <r>
    <x v="1"/>
    <s v="10.01.00016"/>
    <s v="Serviços de Contabilidade"/>
    <n v="104977.18"/>
    <n v="4.7515625417235863E-4"/>
    <n v="95.531630379364856"/>
    <x v="0"/>
  </r>
  <r>
    <x v="1"/>
    <s v="10.01.00021"/>
    <s v="Locação de Equipamentos"/>
    <n v="104952.04"/>
    <n v="4.7504246345870171E-4"/>
    <n v="95.532105421828319"/>
    <x v="0"/>
  </r>
  <r>
    <x v="1"/>
    <s v="10.01.00022"/>
    <s v="Material Uso e Consumo nos Serviços"/>
    <n v="104951.72"/>
    <n v="4.7504101504866316E-4"/>
    <n v="95.53258046284337"/>
    <x v="1"/>
  </r>
  <r>
    <x v="0"/>
    <s v="10.01.00015"/>
    <s v="Material uso profissional"/>
    <n v="104943.84"/>
    <n v="4.7500534795146275E-4"/>
    <n v="95.533055468191321"/>
    <x v="1"/>
  </r>
  <r>
    <x v="1"/>
    <s v="10.01.00016"/>
    <s v="Material inserido na prestação de serviço consultorio"/>
    <n v="104933.85"/>
    <n v="4.7496013040057046E-4"/>
    <n v="95.533530428321725"/>
    <x v="1"/>
  </r>
  <r>
    <x v="0"/>
    <s v="10.01.00016"/>
    <s v="Laboratório/Protético"/>
    <n v="104933.37"/>
    <n v="4.7495795778551255E-4"/>
    <n v="95.534005386279517"/>
    <x v="0"/>
  </r>
  <r>
    <x v="0"/>
    <s v="10.01.00019"/>
    <s v="Material de expediente"/>
    <n v="104930.16"/>
    <n v="4.7494342842231295E-4"/>
    <n v="95.534480329707947"/>
    <x v="1"/>
  </r>
  <r>
    <x v="1"/>
    <s v="10.02.00002"/>
    <s v="FGTS"/>
    <n v="104923.81"/>
    <n v="4.7491468653560961E-4"/>
    <n v="95.534955244394482"/>
    <x v="0"/>
  </r>
  <r>
    <x v="0"/>
    <s v="10.01.00066"/>
    <s v="Rescisão"/>
    <n v="104921.93"/>
    <n v="4.7490617712663284E-4"/>
    <n v="95.535430150571614"/>
    <x v="0"/>
  </r>
  <r>
    <x v="1"/>
    <s v="10.01.00017"/>
    <s v="ONR S/ REG. IMOVEIS"/>
    <n v="104914.37"/>
    <n v="4.748719584394711E-4"/>
    <n v="95.535905022530059"/>
    <x v="0"/>
  </r>
  <r>
    <x v="0"/>
    <s v="10.01.00005"/>
    <s v="Despesas materiais odontológico e próteses"/>
    <n v="104906.99"/>
    <n v="4.7483855448295613E-4"/>
    <n v="95.536379861084541"/>
    <x v="1"/>
  </r>
  <r>
    <x v="0"/>
    <s v="10.01.00043"/>
    <s v="S J RIO PRETO - Remuneração paga a terceiros, com vínculo empregatício, INSS e FGTS"/>
    <n v="104897.75"/>
    <n v="4.7479673164309175E-4"/>
    <n v="95.536854657816178"/>
    <x v="0"/>
  </r>
  <r>
    <x v="1"/>
    <s v="10.01.00015"/>
    <s v="laboratório de prótese dentária"/>
    <n v="104876.55"/>
    <n v="4.7470077447803503E-4"/>
    <n v="95.537329358590654"/>
    <x v="0"/>
  </r>
  <r>
    <x v="1"/>
    <s v="10.01.00033"/>
    <s v="Plano de Saúde - D"/>
    <n v="104867.04"/>
    <n v="4.7465772954220054E-4"/>
    <n v="95.537804016320194"/>
    <x v="1"/>
  </r>
  <r>
    <x v="1"/>
    <s v="10.01.00015"/>
    <s v="DENTAL - MATERIAL ODONTOLÓGICO"/>
    <n v="104865.79"/>
    <n v="4.7465207169048731E-4"/>
    <n v="95.538278668391882"/>
    <x v="1"/>
  </r>
  <r>
    <x v="0"/>
    <s v="10.01.00015"/>
    <s v="Material Utilizado no Tratamento dos Pacientes"/>
    <n v="104865.35"/>
    <n v="4.7465008012668428E-4"/>
    <n v="95.538753318472004"/>
    <x v="1"/>
  </r>
  <r>
    <x v="1"/>
    <s v="10.01.00033"/>
    <s v="Serviço de Manutenção e Assistencia técnica de sistemas informática"/>
    <n v="104854.27"/>
    <n v="4.7459992892909795E-4"/>
    <n v="95.53922791840094"/>
    <x v="1"/>
  </r>
  <r>
    <x v="0"/>
    <s v="10.01.00017"/>
    <s v="Material médico"/>
    <n v="104846.21"/>
    <n v="4.7456344710125094E-4"/>
    <n v="95.539702481848039"/>
    <x v="1"/>
  </r>
  <r>
    <x v="0"/>
    <s v="10.01.00016"/>
    <s v="Materiais de Uso e Consumo "/>
    <n v="104844.66"/>
    <n v="4.7455643136512645E-4"/>
    <n v="95.54017703827941"/>
    <x v="1"/>
  </r>
  <r>
    <x v="0"/>
    <s v="10.01.00017"/>
    <s v="Produtos "/>
    <n v="104837.07"/>
    <n v="4.7452207688952367E-4"/>
    <n v="95.540651560356295"/>
    <x v="1"/>
  </r>
  <r>
    <x v="0"/>
    <s v="10.01.00015"/>
    <s v="USO E CONSUMO DENTISTA"/>
    <n v="104834.52"/>
    <n v="4.7451053487202854E-4"/>
    <n v="95.541126070891167"/>
    <x v="0"/>
  </r>
  <r>
    <x v="0"/>
    <s v="10.01.00015"/>
    <s v="Material para tratamento odontologico"/>
    <n v="104797.96"/>
    <n v="4.7434505402511938E-4"/>
    <n v="95.541600415945197"/>
    <x v="1"/>
  </r>
  <r>
    <x v="0"/>
    <s v="10.01.00016"/>
    <s v="Serviços prestados de PJ"/>
    <n v="104793.68"/>
    <n v="4.7432568154085316E-4"/>
    <n v="95.542074741626735"/>
    <x v="0"/>
  </r>
  <r>
    <x v="1"/>
    <s v="10.01.00006"/>
    <s v="Cursos e Concursos"/>
    <n v="104789.86"/>
    <n v="4.7430839114601743E-4"/>
    <n v="95.542549050017882"/>
    <x v="0"/>
  </r>
  <r>
    <x v="0"/>
    <s v="10.01.00020"/>
    <s v="Sistemas"/>
    <n v="104775.5"/>
    <n v="4.7424339374553559E-4"/>
    <n v="95.543023293411622"/>
    <x v="0"/>
  </r>
  <r>
    <x v="0"/>
    <s v="10.01.00022"/>
    <s v="Reembolso de Despesas de Transporte ( Clausula 5 d Convensao Coletiva)"/>
    <n v="104765.27"/>
    <n v="4.7419708988711434E-4"/>
    <n v="95.543497490501508"/>
    <x v="1"/>
  </r>
  <r>
    <x v="1"/>
    <s v="10.01.00015"/>
    <s v="Sistemas"/>
    <n v="104763.69"/>
    <n v="4.7418993836254882E-4"/>
    <n v="95.543971680439867"/>
    <x v="0"/>
  </r>
  <r>
    <x v="1"/>
    <s v="10.01.00012"/>
    <s v="Materiais e outras despesas pertinentes à Profissão"/>
    <n v="104740.75"/>
    <n v="4.7408610546790717E-4"/>
    <n v="95.544445766545337"/>
    <x v="1"/>
  </r>
  <r>
    <x v="0"/>
    <s v="10.01.00011"/>
    <s v="Material/Serviço de consumo,conservação, manutenção, higiene e limpeza do escritório/consultório"/>
    <n v="104739.08"/>
    <n v="4.7407854657801832E-4"/>
    <n v="95.544919845091911"/>
    <x v="1"/>
  </r>
  <r>
    <x v="0"/>
    <s v="10.01.00016"/>
    <s v="Serviço de Prótese"/>
    <n v="104724.18"/>
    <n v="4.7401110498559627E-4"/>
    <n v="95.545393856196895"/>
    <x v="0"/>
  </r>
  <r>
    <x v="1"/>
    <s v="10.01.00012"/>
    <s v="Material odontológico e de escritório e protético"/>
    <n v="104722.32"/>
    <n v="4.7400268610224702E-4"/>
    <n v="95.545867858883"/>
    <x v="1"/>
  </r>
  <r>
    <x v="1"/>
    <s v="10.01.00015"/>
    <s v="Despesas com Material de Consumo Odontológico"/>
    <n v="104719.09"/>
    <n v="4.7398806621341995E-4"/>
    <n v="95.546341846949218"/>
    <x v="1"/>
  </r>
  <r>
    <x v="1"/>
    <s v="10.01.00001"/>
    <s v="ALUGUEL DO CARTORIO"/>
    <n v="104711.96"/>
    <n v="4.7395579382724761E-4"/>
    <n v="95.546815802743041"/>
    <x v="1"/>
  </r>
  <r>
    <x v="1"/>
    <s v="10.01.00015"/>
    <s v="Recibo de Férias"/>
    <n v="104701"/>
    <n v="4.7390618578342571E-4"/>
    <n v="95.54728970892883"/>
    <x v="0"/>
  </r>
  <r>
    <x v="0"/>
    <s v="10.02.00002"/>
    <s v="Despesas com Próteses"/>
    <n v="104688.98"/>
    <n v="4.7385177988135108E-4"/>
    <n v="95.547763560708717"/>
    <x v="0"/>
  </r>
  <r>
    <x v="0"/>
    <s v="10.01.00015"/>
    <s v="Prestador de serviço"/>
    <n v="104679.7"/>
    <n v="4.7380977599023193E-4"/>
    <n v="95.548237370484713"/>
    <x v="0"/>
  </r>
  <r>
    <x v="0"/>
    <s v="10.01.00023"/>
    <s v="Despesas com Terceiros"/>
    <n v="104666.66"/>
    <n v="4.7375075328115929E-4"/>
    <n v="95.548711121238"/>
    <x v="1"/>
  </r>
  <r>
    <x v="1"/>
    <s v="10.01.00017"/>
    <s v="SERVICOS DE TERCEIROS PJ"/>
    <n v="104654.28"/>
    <n v="4.7369471791779122E-4"/>
    <n v="95.549184815955911"/>
    <x v="1"/>
  </r>
  <r>
    <x v="1"/>
    <s v="10.01.00016"/>
    <s v="Despesas com protéticos"/>
    <n v="104648"/>
    <n v="4.7366629287078386E-4"/>
    <n v="95.549658482248788"/>
    <x v="0"/>
  </r>
  <r>
    <x v="0"/>
    <s v="10.04.00009"/>
    <s v="LAURO PRATA NETO"/>
    <n v="104642.12"/>
    <n v="4.7363967833632465E-4"/>
    <n v="95.55013212192712"/>
    <x v="0"/>
  </r>
  <r>
    <x v="0"/>
    <s v="10.01.00015"/>
    <s v="Material Aplicado na Prestaçao de serviços"/>
    <n v="104628.97"/>
    <n v="4.7358015773630126E-4"/>
    <n v="95.550605702084852"/>
    <x v="1"/>
  </r>
  <r>
    <x v="0"/>
    <s v="10.02.00001"/>
    <s v="Serviço de Terceiros"/>
    <n v="104612.26"/>
    <n v="4.7350452357459847E-4"/>
    <n v="95.551079206608421"/>
    <x v="1"/>
  </r>
  <r>
    <x v="0"/>
    <s v="10.01.00019"/>
    <s v="Material usado na prestação de serviço"/>
    <n v="104608.36"/>
    <n v="4.7348687107725315E-4"/>
    <n v="95.551552693479493"/>
    <x v="1"/>
  </r>
  <r>
    <x v="0"/>
    <s v="10.01.00019"/>
    <s v="Material p/proc.Odontológicos "/>
    <n v="104595.05"/>
    <n v="4.7342662627221046E-4"/>
    <n v="95.552026120105765"/>
    <x v="1"/>
  </r>
  <r>
    <x v="0"/>
    <s v="10.01.00015"/>
    <s v="Material de uso na prestação dos serviços"/>
    <n v="104577.87"/>
    <n v="4.7334886475826349E-4"/>
    <n v="95.552499468970524"/>
    <x v="1"/>
  </r>
  <r>
    <x v="0"/>
    <s v="10.01.00042"/>
    <s v="(DIVERSOS) ENTIDADES DE CLASSE (SERVICOS: ESPECIFICAR)"/>
    <n v="104574.36"/>
    <n v="4.7333297751065264E-4"/>
    <n v="95.55297280194803"/>
    <x v="0"/>
  </r>
  <r>
    <x v="1"/>
    <s v="10.01.00020"/>
    <s v="Remuneração paga a terceiros, sem vínculo empregatício"/>
    <n v="104571.48"/>
    <n v="4.7331994182030532E-4"/>
    <n v="95.553446121889849"/>
    <x v="1"/>
  </r>
  <r>
    <x v="0"/>
    <s v="10.01.00015"/>
    <s v="Materiais de uso e consumo"/>
    <n v="104567.02"/>
    <n v="4.7329975460539249E-4"/>
    <n v="95.553919421644451"/>
    <x v="1"/>
  </r>
  <r>
    <x v="0"/>
    <s v="10.01.00018"/>
    <s v="serviços de Terceiros"/>
    <n v="104564.58"/>
    <n v="4.7328871047884816E-4"/>
    <n v="95.554392710354932"/>
    <x v="1"/>
  </r>
  <r>
    <x v="0"/>
    <s v="10.01.00013"/>
    <s v="Remuneração paga a terceiros, com vínculo empregatício (Funcionários), INSS e FGTS"/>
    <n v="104553.22"/>
    <n v="4.7323729192247816E-4"/>
    <n v="95.55486594764686"/>
    <x v="0"/>
  </r>
  <r>
    <x v="1"/>
    <s v="10.01.00011"/>
    <s v="Salários Funcionários"/>
    <n v="104548.49"/>
    <n v="4.7321588261159528E-4"/>
    <n v="95.555339163529467"/>
    <x v="0"/>
  </r>
  <r>
    <x v="0"/>
    <s v="10.01.00016"/>
    <s v="Gastos com Dental"/>
    <n v="104532.17"/>
    <n v="4.7314201369962695E-4"/>
    <n v="95.555812305543171"/>
    <x v="0"/>
  </r>
  <r>
    <x v="0"/>
    <s v="10.01.00015"/>
    <s v="Material para procedimento consultório"/>
    <n v="104530.73"/>
    <n v="4.7313549585445327E-4"/>
    <n v="95.556285441039023"/>
    <x v="1"/>
  </r>
  <r>
    <x v="0"/>
    <s v="10.01.00015"/>
    <s v="Insumos / Produtos Odontológicos "/>
    <n v="104523.85"/>
    <n v="4.7310435503862357E-4"/>
    <n v="95.556758545394061"/>
    <x v="1"/>
  </r>
  <r>
    <x v="1"/>
    <s v="10.01.00012"/>
    <s v="Materiais Odontológicos"/>
    <n v="104507.61"/>
    <n v="4.7303084822916501E-4"/>
    <n v="95.557231576242287"/>
    <x v="1"/>
  </r>
  <r>
    <x v="0"/>
    <s v="10.01.00015"/>
    <s v="insumos aplicados em procedimentos"/>
    <n v="104488.5"/>
    <n v="4.7294435099217276E-4"/>
    <n v="95.557704520593276"/>
    <x v="1"/>
  </r>
  <r>
    <x v="0"/>
    <s v="10.01.00015"/>
    <s v="SERVICOS DE TERCEIROS PJ"/>
    <n v="104464.45"/>
    <n v="4.7283549392520977E-4"/>
    <n v="95.558177356087199"/>
    <x v="1"/>
  </r>
  <r>
    <x v="1"/>
    <s v="10.01.00016"/>
    <s v="FGTS dos Funcionários"/>
    <n v="104455.27"/>
    <n v="4.7279394266222768E-4"/>
    <n v="95.558650150029862"/>
    <x v="0"/>
  </r>
  <r>
    <x v="0"/>
    <s v="10.01.00013"/>
    <s v="Material de uso e consumo na atividade"/>
    <n v="104423.1"/>
    <n v="4.7264833219053538E-4"/>
    <n v="95.559122798362054"/>
    <x v="1"/>
  </r>
  <r>
    <x v="0"/>
    <s v="10.01.00020"/>
    <s v="Outras despesas"/>
    <n v="104422.6"/>
    <n v="4.7264606904985011E-4"/>
    <n v="95.55959544443111"/>
    <x v="0"/>
  </r>
  <r>
    <x v="0"/>
    <s v="10.01.00020"/>
    <s v="Serviços Proteticos "/>
    <n v="104411.04"/>
    <n v="4.7259374523720592E-4"/>
    <n v="95.560068038176354"/>
    <x v="0"/>
  </r>
  <r>
    <x v="1"/>
    <s v="10.01.00001"/>
    <s v="ALUGUEIS E LICENCIAMENTOS"/>
    <n v="104393.39"/>
    <n v="4.7251385637101472E-4"/>
    <n v="95.56054055203272"/>
    <x v="0"/>
  </r>
  <r>
    <x v="1"/>
    <s v="10.01.00017"/>
    <s v="Propaganda e Publicidade "/>
    <n v="104388.97"/>
    <n v="4.7249385020735671E-4"/>
    <n v="95.56101304588293"/>
    <x v="0"/>
  </r>
  <r>
    <x v="0"/>
    <s v="10.01.00019"/>
    <s v="Taxas Farpen"/>
    <n v="104358.02"/>
    <n v="4.723537617989366E-4"/>
    <n v="95.561485399644724"/>
    <x v="0"/>
  </r>
  <r>
    <x v="1"/>
    <s v="10.01.00015"/>
    <s v="Mercadorias revenda"/>
    <n v="104341.82"/>
    <n v="4.7228043604073287E-4"/>
    <n v="95.561957680080766"/>
    <x v="0"/>
  </r>
  <r>
    <x v="0"/>
    <s v="10.01.00022"/>
    <s v="Outras Despesas"/>
    <n v="104336.88"/>
    <n v="4.7225807621076202E-4"/>
    <n v="95.562429938156981"/>
    <x v="0"/>
  </r>
  <r>
    <x v="1"/>
    <s v="10.01.00015"/>
    <s v="Insumos para procedimento médico."/>
    <n v="104332.11"/>
    <n v="4.7223648584862425E-4"/>
    <n v="95.562902174642829"/>
    <x v="1"/>
  </r>
  <r>
    <x v="0"/>
    <s v="10.01.00026"/>
    <s v="Vale-Alimentação"/>
    <n v="104328.31"/>
    <n v="4.72219285979416E-4"/>
    <n v="95.563374393928811"/>
    <x v="1"/>
  </r>
  <r>
    <x v="1"/>
    <s v="10.01.00015"/>
    <s v="Laboratório / mat. odonto "/>
    <n v="104320"/>
    <n v="4.7218167258122629E-4"/>
    <n v="95.563846575601389"/>
    <x v="0"/>
  </r>
  <r>
    <x v="1"/>
    <s v="10.01.00008"/>
    <s v="Outros pagamentos"/>
    <n v="104311.97"/>
    <n v="4.7214532654182037E-4"/>
    <n v="95.564318720927929"/>
    <x v="0"/>
  </r>
  <r>
    <x v="1"/>
    <s v="10.01.00017"/>
    <s v="Repasse de Recompe apurado"/>
    <n v="104311.43"/>
    <n v="4.7214288234988017E-4"/>
    <n v="95.564790863810273"/>
    <x v="0"/>
  </r>
  <r>
    <x v="0"/>
    <s v="10.01.00012"/>
    <s v="Armazenagem de Documentos"/>
    <n v="104300.59"/>
    <n v="4.7209381745982285E-4"/>
    <n v="95.565262957627738"/>
    <x v="1"/>
  </r>
  <r>
    <x v="0"/>
    <s v="10.01.00016"/>
    <s v="Laboratórios "/>
    <n v="104300.37"/>
    <n v="4.7209282167792136E-4"/>
    <n v="95.565735050449419"/>
    <x v="0"/>
  </r>
  <r>
    <x v="0"/>
    <s v="10.01.00017"/>
    <s v="Serviços prestados por Pessoa Juridica"/>
    <n v="104300"/>
    <n v="4.7209114695381419E-4"/>
    <n v="95.566207141596379"/>
    <x v="0"/>
  </r>
  <r>
    <x v="0"/>
    <s v="10.01.00015"/>
    <s v="Assessoria contábil"/>
    <n v="104299.26"/>
    <n v="4.7208779750560002E-4"/>
    <n v="95.566679229393884"/>
    <x v="0"/>
  </r>
  <r>
    <x v="0"/>
    <s v="10.01.00015"/>
    <s v="Materiais médicos e medicamentos"/>
    <n v="104279.69"/>
    <n v="4.7199921817917733E-4"/>
    <n v="95.567151228612062"/>
    <x v="1"/>
  </r>
  <r>
    <x v="0"/>
    <s v="10.01.00023"/>
    <s v="Despesas Diversas"/>
    <n v="104269.03"/>
    <n v="4.7195096801976667E-4"/>
    <n v="95.567623179580082"/>
    <x v="0"/>
  </r>
  <r>
    <x v="0"/>
    <s v="10.01.00017"/>
    <s v="Serviços de terceiros sem vínculo empregatício"/>
    <n v="104264.66"/>
    <n v="4.7193118817017717E-4"/>
    <n v="95.568095110768255"/>
    <x v="1"/>
  </r>
  <r>
    <x v="0"/>
    <s v="10.01.00028"/>
    <s v="Despesas com Propaganda e Marketing"/>
    <n v="104260"/>
    <n v="4.7191009569899021E-4"/>
    <n v="95.568567020863952"/>
    <x v="0"/>
  </r>
  <r>
    <x v="1"/>
    <s v="10.01.00015"/>
    <s v="Matéria Prima Para Serviços Odontológicos Prestados"/>
    <n v="104238.67"/>
    <n v="4.7181355011735517E-4"/>
    <n v="95.569038834414073"/>
    <x v="0"/>
  </r>
  <r>
    <x v="0"/>
    <s v="10.01.00017"/>
    <s v="Material Próteses"/>
    <n v="104230.24"/>
    <n v="4.7177539356540104E-4"/>
    <n v="95.569510609807637"/>
    <x v="1"/>
  </r>
  <r>
    <x v="0"/>
    <s v="10.01.00016"/>
    <s v="Material de uso e consumo referente a atividade principal"/>
    <n v="104186.8"/>
    <n v="4.7157877190266202E-4"/>
    <n v="95.569982188579544"/>
    <x v="1"/>
  </r>
  <r>
    <x v="0"/>
    <s v="10.01.00016"/>
    <s v="Taxas"/>
    <n v="104185.78"/>
    <n v="4.7157415509566406E-4"/>
    <n v="95.570453762734644"/>
    <x v="0"/>
  </r>
  <r>
    <x v="0"/>
    <s v="10.01.00015"/>
    <s v="Despesa do Cartório"/>
    <n v="104182.97"/>
    <n v="4.7156143624501267E-4"/>
    <n v="95.570925324170886"/>
    <x v="0"/>
  </r>
  <r>
    <x v="0"/>
    <s v="10.02.00001"/>
    <s v="Material utilizados em cirurgias e tratamento odontológico"/>
    <n v="104179.04"/>
    <n v="4.715436479592262E-4"/>
    <n v="95.571396867818848"/>
    <x v="1"/>
  </r>
  <r>
    <x v="1"/>
    <s v="10.01.00030"/>
    <s v="1ª Parcela do 13º Salário"/>
    <n v="104175.17"/>
    <n v="4.7152613125032197E-4"/>
    <n v="95.571868393950098"/>
    <x v="0"/>
  </r>
  <r>
    <x v="1"/>
    <s v="10.01.00018"/>
    <s v="Salarios e Ordenados "/>
    <n v="104171.45"/>
    <n v="4.7150929348362331E-4"/>
    <n v="95.572339903243588"/>
    <x v="0"/>
  </r>
  <r>
    <x v="0"/>
    <s v="10.01.00019"/>
    <s v="Material de consumo (Dental)"/>
    <n v="104165.04"/>
    <n v="4.7148028002003779E-4"/>
    <n v="95.572811383523614"/>
    <x v="1"/>
  </r>
  <r>
    <x v="0"/>
    <s v="10.01.00016"/>
    <s v="Material medico/odontologico"/>
    <n v="104162.45"/>
    <n v="4.7146855695128788E-4"/>
    <n v="95.573282852080567"/>
    <x v="1"/>
  </r>
  <r>
    <x v="1"/>
    <s v="10.01.00031"/>
    <s v="Material de Uso e Consumo"/>
    <n v="104156.07"/>
    <n v="4.7143967927614346E-4"/>
    <n v="95.57375429175984"/>
    <x v="1"/>
  </r>
  <r>
    <x v="0"/>
    <s v="10.01.00017"/>
    <s v="MATERIAL ODONTOLOGICO CONSULTORIO"/>
    <n v="104153.33"/>
    <n v="4.7142727726518798E-4"/>
    <n v="95.574225719037102"/>
    <x v="1"/>
  </r>
  <r>
    <x v="1"/>
    <s v="10.01.00025"/>
    <s v="Serviços Informática, Softwares e Tec. Informação"/>
    <n v="104144.73"/>
    <n v="4.7138835124540081E-4"/>
    <n v="95.574697107388346"/>
    <x v="0"/>
  </r>
  <r>
    <x v="0"/>
    <s v="10.01.00016"/>
    <s v="Material Harmonização Facial "/>
    <n v="104137.47"/>
    <n v="4.7135549044265021E-4"/>
    <n v="95.575168462878793"/>
    <x v="1"/>
  </r>
  <r>
    <x v="0"/>
    <s v="10.01.00014"/>
    <s v="Manutenção de equipamentos e sistema"/>
    <n v="104118.51"/>
    <n v="4.7126967214786364E-4"/>
    <n v="95.57563973255094"/>
    <x v="1"/>
  </r>
  <r>
    <x v="0"/>
    <s v="10.01.00008"/>
    <s v="Despesas materiais com materiais dentários"/>
    <n v="104111.3"/>
    <n v="4.712370376591816E-4"/>
    <n v="95.576110969588598"/>
    <x v="1"/>
  </r>
  <r>
    <x v="1"/>
    <s v="10.01.00022"/>
    <s v="Férias de funcionários com vinculo empregatícios, INSS e FGTS"/>
    <n v="104108"/>
    <n v="4.7122210093065862E-4"/>
    <n v="95.576582191689525"/>
    <x v="0"/>
  </r>
  <r>
    <x v="0"/>
    <s v="10.01.00015"/>
    <s v="Material de Consumo/Aplicado"/>
    <n v="104104.53"/>
    <n v="4.7120639473430265E-4"/>
    <n v="95.57705339808426"/>
    <x v="1"/>
  </r>
  <r>
    <x v="1"/>
    <s v="10.01.00016"/>
    <s v="Compra de insumos e material de consumo"/>
    <n v="104097.04"/>
    <n v="4.7117249288683677E-4"/>
    <n v="95.577524570577154"/>
    <x v="1"/>
  </r>
  <r>
    <x v="1"/>
    <s v="10.01.00013"/>
    <s v="REMUNERACAO PAGO  A TERCEIROS, COM VINCULO EMPREGATICIO, INSS E FGTS"/>
    <n v="104093.34"/>
    <n v="4.7115574564576558E-4"/>
    <n v="95.577995726322797"/>
    <x v="0"/>
  </r>
  <r>
    <x v="0"/>
    <s v="10.01.00015"/>
    <s v="Despesas com materiais odontológicos "/>
    <n v="104091.61"/>
    <n v="4.7114791517899448E-4"/>
    <n v="95.578466874237975"/>
    <x v="1"/>
  </r>
  <r>
    <x v="1"/>
    <s v="10.02.00013"/>
    <s v="LOCAÇÃO MOBILIÁRIO, COMPUTADORES E EQUIPAMENTOS"/>
    <n v="104090"/>
    <n v="4.7114062786598782E-4"/>
    <n v="95.578938014865841"/>
    <x v="0"/>
  </r>
  <r>
    <x v="0"/>
    <s v="10.01.00002"/>
    <s v=" Remuneração de férias"/>
    <n v="104084.26"/>
    <n v="4.7111464701092055E-4"/>
    <n v="95.579409129512854"/>
    <x v="0"/>
  </r>
  <r>
    <x v="1"/>
    <s v="10.01.00016"/>
    <s v="Boleto Align"/>
    <n v="104064.74"/>
    <n v="4.7102629399856636E-4"/>
    <n v="95.579880155806848"/>
    <x v="0"/>
  </r>
  <r>
    <x v="0"/>
    <s v="10.01.00015"/>
    <s v="Materiais de Procedimentos "/>
    <n v="104050.74"/>
    <n v="4.7096292605937801E-4"/>
    <n v="95.580351118732906"/>
    <x v="1"/>
  </r>
  <r>
    <x v="0"/>
    <s v="10.01.00031"/>
    <s v="Selo Eletrônico"/>
    <n v="104048.07"/>
    <n v="4.709508408881185E-4"/>
    <n v="95.580822069573799"/>
    <x v="0"/>
  </r>
  <r>
    <x v="1"/>
    <s v="10.01.00012"/>
    <s v="Material de escritório / Materiais odontológicos"/>
    <n v="104040.2"/>
    <n v="4.7091521905373178E-4"/>
    <n v="95.581292984792853"/>
    <x v="1"/>
  </r>
  <r>
    <x v="0"/>
    <s v="10.01.00015"/>
    <s v="Serviços de Terceiros sem Vinculo Empregatício"/>
    <n v="104038.86"/>
    <n v="4.7090915383669516E-4"/>
    <n v="95.581763893946686"/>
    <x v="1"/>
  </r>
  <r>
    <x v="1"/>
    <s v="10.01.00027"/>
    <s v="FGTS"/>
    <n v="104021.73"/>
    <n v="4.7083161863681675E-4"/>
    <n v="95.582234725565328"/>
    <x v="0"/>
  </r>
  <r>
    <x v="0"/>
    <s v="10.01.00023"/>
    <s v="Seguros"/>
    <n v="104016.35"/>
    <n v="4.7080726724304297E-4"/>
    <n v="95.582705532832577"/>
    <x v="1"/>
  </r>
  <r>
    <x v="0"/>
    <s v="10.01.00047"/>
    <s v="Locação de Gerador - D "/>
    <n v="104000"/>
    <n v="4.7073326254263356E-4"/>
    <n v="95.583176266095123"/>
    <x v="0"/>
  </r>
  <r>
    <x v="1"/>
    <s v="10.01.00017"/>
    <s v="Serviços prestados - PF"/>
    <n v="103999"/>
    <n v="4.7072873626126296E-4"/>
    <n v="95.583646994831383"/>
    <x v="0"/>
  </r>
  <r>
    <x v="1"/>
    <s v="10.01.00037"/>
    <s v="Entidades de classe"/>
    <n v="103995.8"/>
    <n v="4.7071425216087709E-4"/>
    <n v="95.584117709083543"/>
    <x v="0"/>
  </r>
  <r>
    <x v="0"/>
    <s v="10.01.00015"/>
    <s v="Despesas necessárias a prestação de serviços médicos"/>
    <n v="103991.03999999999"/>
    <n v="4.7069270706155296E-4"/>
    <n v="95.584588401790612"/>
    <x v="0"/>
  </r>
  <r>
    <x v="0"/>
    <s v="10.01.00017"/>
    <s v="outros"/>
    <n v="103978.17"/>
    <n v="4.7063445382031335E-4"/>
    <n v="95.585059036244431"/>
    <x v="0"/>
  </r>
  <r>
    <x v="0"/>
    <s v="10.01.00033"/>
    <s v="Manutenção e Reparos"/>
    <n v="103972.85"/>
    <n v="4.7061037400342176E-4"/>
    <n v="95.58552964661844"/>
    <x v="1"/>
  </r>
  <r>
    <x v="0"/>
    <s v="10.01.00023"/>
    <s v="Despesas Administrativas do Cartorio"/>
    <n v="103949.49"/>
    <n v="4.7050464007060449E-4"/>
    <n v="95.586000151258517"/>
    <x v="0"/>
  </r>
  <r>
    <x v="1"/>
    <s v="10.01.00015"/>
    <s v="Material auxiliar"/>
    <n v="103947.42"/>
    <n v="4.7049527066816727E-4"/>
    <n v="95.586470646529179"/>
    <x v="1"/>
  </r>
  <r>
    <x v="1"/>
    <s v="10.01.00018"/>
    <s v="SERVIÇOS E PROTESES"/>
    <n v="103919.8"/>
    <n v="4.7037025477671124E-4"/>
    <n v="95.586941016783953"/>
    <x v="0"/>
  </r>
  <r>
    <x v="0"/>
    <s v="10.01.00017"/>
    <s v="Manutenção de Informática/Internet "/>
    <n v="103918.05"/>
    <n v="4.7036233378431268E-4"/>
    <n v="95.587411379117739"/>
    <x v="1"/>
  </r>
  <r>
    <x v="0"/>
    <s v="10.01.00005"/>
    <s v="Custas Cirúrgicas e Insumos Médicos "/>
    <n v="103908.49"/>
    <n v="4.703190625344098E-4"/>
    <n v="95.587881698180269"/>
    <x v="1"/>
  </r>
  <r>
    <x v="0"/>
    <s v="10.01.00011"/>
    <s v="Material de conservação e limpeza do escritório/consultório e demais despesas"/>
    <n v="103893.26"/>
    <n v="4.7025012726913552E-4"/>
    <n v="95.588351948307533"/>
    <x v="1"/>
  </r>
  <r>
    <x v="1"/>
    <s v="10.01.00017"/>
    <s v="Aluguel de Equipamentos"/>
    <n v="103887.03"/>
    <n v="4.702219285361966E-4"/>
    <n v="95.588822170236071"/>
    <x v="1"/>
  </r>
  <r>
    <x v="1"/>
    <s v="10.01.00017"/>
    <s v="Honorarios Contabeis"/>
    <n v="103877.7"/>
    <n v="4.7017969833100889E-4"/>
    <n v="95.589292349934396"/>
    <x v="0"/>
  </r>
  <r>
    <x v="0"/>
    <s v="10.01.00042"/>
    <s v="honorários advocativos"/>
    <n v="103860.47"/>
    <n v="4.7010171050299341E-4"/>
    <n v="95.589762451644901"/>
    <x v="0"/>
  </r>
  <r>
    <x v="0"/>
    <s v="10.01.00016"/>
    <s v="Honorário Contábeis do Cartório"/>
    <n v="103858.46"/>
    <n v="4.7009261267743859E-4"/>
    <n v="95.590232544257574"/>
    <x v="0"/>
  </r>
  <r>
    <x v="1"/>
    <s v="10.07.00001"/>
    <s v="Outras Despesas Relacionadas a Atividade"/>
    <n v="103858.08"/>
    <n v="4.7009089269051775E-4"/>
    <n v="95.590702635150265"/>
    <x v="0"/>
  </r>
  <r>
    <x v="0"/>
    <s v="10.01.00023"/>
    <s v="Refeisul"/>
    <n v="103838.12"/>
    <n v="4.7000054811436047E-4"/>
    <n v="95.591172635698385"/>
    <x v="0"/>
  </r>
  <r>
    <x v="0"/>
    <s v="10.02.00002"/>
    <s v="Material de Odontológico "/>
    <n v="103835.05"/>
    <n v="4.6998665243055271E-4"/>
    <n v="95.591642622350818"/>
    <x v="1"/>
  </r>
  <r>
    <x v="0"/>
    <s v="10.01.00017"/>
    <s v="Material de consumo consultório"/>
    <n v="103825.99"/>
    <n v="4.699456443213351E-4"/>
    <n v="95.592112567995144"/>
    <x v="1"/>
  </r>
  <r>
    <x v="1"/>
    <s v="10.01.00015"/>
    <s v="pagamentos feitos a terceiros sem vínculo empregatício - manutenção em equipamentos de informática, aluguel de sistemas de infomática, serviços de monitoramento de segurança, etc. "/>
    <n v="103823.03"/>
    <n v="4.6993224652847808E-4"/>
    <n v="95.592582500241676"/>
    <x v="1"/>
  </r>
  <r>
    <x v="1"/>
    <s v="10.01.00026"/>
    <s v="Devolução de Emolumentos"/>
    <n v="103822.48"/>
    <n v="4.6992975707372425E-4"/>
    <n v="95.59305242999875"/>
    <x v="0"/>
  </r>
  <r>
    <x v="0"/>
    <s v="10.01.00025"/>
    <s v="PLANO DE SAÚDE"/>
    <n v="103818.95"/>
    <n v="4.6991377930048598E-4"/>
    <n v="95.593522343778048"/>
    <x v="1"/>
  </r>
  <r>
    <x v="0"/>
    <s v="10.01.00017"/>
    <s v="Total de Custos e Despesas Dedutiveis"/>
    <n v="103816.78"/>
    <n v="4.6990395726991181E-4"/>
    <n v="95.593992247735315"/>
    <x v="0"/>
  </r>
  <r>
    <x v="0"/>
    <s v="10.01.00031"/>
    <s v="Material Aplicado na Prestação de Serviço"/>
    <n v="103812.32"/>
    <n v="4.6988377005499903E-4"/>
    <n v="95.594462131505367"/>
    <x v="1"/>
  </r>
  <r>
    <x v="0"/>
    <s v="10.01.00017"/>
    <s v="Materiais odontológicos/médicos/hospitalares"/>
    <n v="103805.98"/>
    <n v="4.6985507343110926E-4"/>
    <n v="95.5949319865788"/>
    <x v="1"/>
  </r>
  <r>
    <x v="1"/>
    <s v="10.01.00017"/>
    <s v="Prestação Serviços"/>
    <n v="103787.38"/>
    <n v="4.6977088459761613E-4"/>
    <n v="95.595401757463392"/>
    <x v="0"/>
  </r>
  <r>
    <x v="1"/>
    <s v="10.01.00020"/>
    <s v="Selos Tribunal de Justiça"/>
    <n v="103786.57"/>
    <n v="4.6976721830970593E-4"/>
    <n v="95.595871524681698"/>
    <x v="0"/>
  </r>
  <r>
    <x v="0"/>
    <s v="10.01.00017"/>
    <s v="Laboratório de prótese  e modelos ortodônticos"/>
    <n v="103757"/>
    <n v="4.6963337616957727E-4"/>
    <n v="95.596341158057868"/>
    <x v="0"/>
  </r>
  <r>
    <x v="0"/>
    <s v="10.01.00013"/>
    <s v="Ordenados e Salarios"/>
    <n v="103747.04"/>
    <n v="4.6958829440712602E-4"/>
    <n v="95.596810746352276"/>
    <x v="0"/>
  </r>
  <r>
    <x v="0"/>
    <s v="10.01.00031"/>
    <s v="VALE ALIMENTACAO"/>
    <n v="103730.03"/>
    <n v="4.6951130236101208E-4"/>
    <n v="95.597280257654631"/>
    <x v="1"/>
  </r>
  <r>
    <x v="1"/>
    <s v="10.01.00016"/>
    <s v="Imposto T.F.J"/>
    <n v="103727.8"/>
    <n v="4.6950120875355561E-4"/>
    <n v="95.597749758863387"/>
    <x v="0"/>
  </r>
  <r>
    <x v="0"/>
    <s v="10.01.00020"/>
    <s v="Inss "/>
    <n v="103725.49"/>
    <n v="4.6949075304358954E-4"/>
    <n v="95.598219249616434"/>
    <x v="0"/>
  </r>
  <r>
    <x v="0"/>
    <s v="10.01.00048"/>
    <s v="Funcionários - Remuneração - Adiantamento salarial"/>
    <n v="103702.2"/>
    <n v="4.6938533595046819E-4"/>
    <n v="95.598688634952381"/>
    <x v="0"/>
  </r>
  <r>
    <x v="0"/>
    <s v="10.01.00037"/>
    <s v="4040 - Contribuições do Sistema (Conforme Prov. 89)"/>
    <n v="103696.54"/>
    <n v="4.6935971719791057E-4"/>
    <n v="95.599157994669582"/>
    <x v="0"/>
  </r>
  <r>
    <x v="0"/>
    <s v="10.01.00017"/>
    <s v="Despesas com laboratório de prótese/aparelhos ortodônticos"/>
    <n v="103694.47"/>
    <n v="4.6935034779547346E-4"/>
    <n v="95.599627345017382"/>
    <x v="0"/>
  </r>
  <r>
    <x v="0"/>
    <s v="10.01.00015"/>
    <s v="Material de uso/consumo consultorio"/>
    <n v="103682.09"/>
    <n v="4.692943124321054E-4"/>
    <n v="95.60009663932982"/>
    <x v="1"/>
  </r>
  <r>
    <x v="0"/>
    <s v="10.01.00016"/>
    <s v="Insumos para Implantodontia - Neodent/Straumann 00.489.050/0029-85"/>
    <n v="103651.44"/>
    <n v="4.6915558190809643E-4"/>
    <n v="95.600565794911731"/>
    <x v="1"/>
  </r>
  <r>
    <x v="0"/>
    <s v="10.01.00015"/>
    <s v="Serviço de Protético"/>
    <n v="103647.5"/>
    <n v="4.6913774835949628E-4"/>
    <n v="95.601034932660085"/>
    <x v="0"/>
  </r>
  <r>
    <x v="1"/>
    <s v="10.01.00016"/>
    <s v="Outras despesas com pessoal"/>
    <n v="103616.77"/>
    <n v="4.6899865573297772E-4"/>
    <n v="95.601503931315818"/>
    <x v="0"/>
  </r>
  <r>
    <x v="1"/>
    <s v="10.01.00014"/>
    <s v="Selo de Fiscalização do Poder Judiciário"/>
    <n v="103614"/>
    <n v="4.689861179335811E-4"/>
    <n v="95.601972917433756"/>
    <x v="0"/>
  </r>
  <r>
    <x v="1"/>
    <s v="10.01.00028"/>
    <s v="Outras despesas administrativas/gerais"/>
    <n v="103612.37"/>
    <n v="4.6897874009494702E-4"/>
    <n v="95.602441896173858"/>
    <x v="0"/>
  </r>
  <r>
    <x v="1"/>
    <s v="10.01.00015"/>
    <s v="Total de despesas do mês"/>
    <n v="103609.54"/>
    <n v="4.6896593071866821E-4"/>
    <n v="95.602910862104579"/>
    <x v="0"/>
  </r>
  <r>
    <x v="1"/>
    <s v="10.01.00021"/>
    <s v="Internet"/>
    <n v="103609.3"/>
    <n v="4.6896484441113931E-4"/>
    <n v="95.603379826948995"/>
    <x v="0"/>
  </r>
  <r>
    <x v="0"/>
    <s v="10.01.00015"/>
    <s v="DESPESA COM CONSULTORIO ODONTOLOGICO"/>
    <n v="103608.87"/>
    <n v="4.689628981101499E-4"/>
    <n v="95.603848789847106"/>
    <x v="0"/>
  </r>
  <r>
    <x v="0"/>
    <s v="10.01.00034"/>
    <s v="COMPRA DE SELOS ELETRÔNICOS"/>
    <n v="103600"/>
    <n v="4.6892274999439263E-4"/>
    <n v="95.604317712597094"/>
    <x v="0"/>
  </r>
  <r>
    <x v="1"/>
    <s v="10.01.00015"/>
    <s v="Despesas Ambulatorias"/>
    <n v="103588.17"/>
    <n v="4.6886920408577846E-4"/>
    <n v="95.604786581801179"/>
    <x v="0"/>
  </r>
  <r>
    <x v="0"/>
    <s v="10.01.00033"/>
    <s v="manutenção e reparo"/>
    <n v="103580.42"/>
    <n v="4.6883412540515626E-4"/>
    <n v="95.605255415926578"/>
    <x v="1"/>
  </r>
  <r>
    <x v="0"/>
    <s v="10.01.00017"/>
    <s v="Materiais para o consultório "/>
    <n v="103576.95"/>
    <n v="4.6881841920880029E-4"/>
    <n v="95.605724234345786"/>
    <x v="1"/>
  </r>
  <r>
    <x v="0"/>
    <s v="10.01.00027"/>
    <s v="Reposição de Perdas do Exercício - Unimed Leste Fluminense"/>
    <n v="103565.55"/>
    <n v="4.6876681960117547E-4"/>
    <n v="95.60619300116538"/>
    <x v="0"/>
  </r>
  <r>
    <x v="1"/>
    <s v="10.01.00015"/>
    <s v="Material de Consumo de Consultório"/>
    <n v="103560.89"/>
    <n v="4.6874572712998845E-4"/>
    <n v="95.606661746892513"/>
    <x v="1"/>
  </r>
  <r>
    <x v="1"/>
    <s v="10.01.00018"/>
    <s v="serviços prestados pj "/>
    <n v="103539.06"/>
    <n v="4.6864691840766819E-4"/>
    <n v="95.60713039381092"/>
    <x v="0"/>
  </r>
  <r>
    <x v="0"/>
    <s v="10.01.00027"/>
    <s v="INSS FUNCIONÁRIOS"/>
    <n v="103537.19"/>
    <n v="4.6863845426150516E-4"/>
    <n v="95.607599032265185"/>
    <x v="0"/>
  </r>
  <r>
    <x v="0"/>
    <s v="10.01.00016"/>
    <s v="SERVIÇOS PJ"/>
    <n v="103521.26"/>
    <n v="4.6856635059927142E-4"/>
    <n v="95.60806759861579"/>
    <x v="0"/>
  </r>
  <r>
    <x v="1"/>
    <s v="10.01.00016"/>
    <s v="Receita dos Serviços Extrajudiciais Vagos"/>
    <n v="103518.12"/>
    <n v="4.6855213807576773E-4"/>
    <n v="95.608536150753864"/>
    <x v="0"/>
  </r>
  <r>
    <x v="0"/>
    <s v="10.01.00022"/>
    <s v="Serviços prestados por pessoa juridica"/>
    <n v="103503.88"/>
    <n v="4.6848768382905042E-4"/>
    <n v="95.609004638437696"/>
    <x v="0"/>
  </r>
  <r>
    <x v="1"/>
    <s v="10.01.00016"/>
    <s v="Custos dos serviços prestados no consultório"/>
    <n v="103496.65"/>
    <n v="4.6845495881474086E-4"/>
    <n v="95.609473093396517"/>
    <x v="0"/>
  </r>
  <r>
    <x v="0"/>
    <s v="10.01.00015"/>
    <s v="Honorario Contabil"/>
    <n v="103466.95"/>
    <n v="4.6832052825803404E-4"/>
    <n v="95.609941413924773"/>
    <x v="0"/>
  </r>
  <r>
    <x v="1"/>
    <s v="10.01.00017"/>
    <s v="Contribuição a sindicatos/associações/conselhos"/>
    <n v="103448.76"/>
    <n v="4.6823819519990274E-4"/>
    <n v="95.610409652119969"/>
    <x v="0"/>
  </r>
  <r>
    <x v="1"/>
    <s v="10.01.00018"/>
    <s v="Material de consumo do consultório"/>
    <n v="103432.93"/>
    <n v="4.6816654416580617E-4"/>
    <n v="95.610877818664136"/>
    <x v="1"/>
  </r>
  <r>
    <x v="0"/>
    <s v="10.01.00018"/>
    <s v="Laboratório Protético"/>
    <n v="103427.55"/>
    <n v="4.6814219277203228E-4"/>
    <n v="95.611345960856909"/>
    <x v="0"/>
  </r>
  <r>
    <x v="1"/>
    <s v="10.01.00025"/>
    <s v="IRRF S/FOLHA DE PAGAMENTO"/>
    <n v="103426"/>
    <n v="4.6813517703590785E-4"/>
    <n v="95.611814096033939"/>
    <x v="0"/>
  </r>
  <r>
    <x v="1"/>
    <s v="10.01.00016"/>
    <s v="Comissão"/>
    <n v="103415.53"/>
    <n v="4.6808778686995765E-4"/>
    <n v="95.61228218382081"/>
    <x v="0"/>
  </r>
  <r>
    <x v="0"/>
    <s v="10.01.00017"/>
    <s v="Serviços Prestados Por Terceiros "/>
    <n v="103413.54"/>
    <n v="4.6807877957003014E-4"/>
    <n v="95.612750262600386"/>
    <x v="1"/>
  </r>
  <r>
    <x v="1"/>
    <s v="10.01.00012"/>
    <s v="Material de escritório/cartório"/>
    <n v="103406.33"/>
    <n v="4.680461450813481E-4"/>
    <n v="95.613218308745473"/>
    <x v="1"/>
  </r>
  <r>
    <x v="1"/>
    <s v="10.01.00013"/>
    <s v="Ordenados e Salarios"/>
    <n v="103390.85"/>
    <n v="4.6797607824573123E-4"/>
    <n v="95.613686284823714"/>
    <x v="0"/>
  </r>
  <r>
    <x v="0"/>
    <s v="10.01.00017"/>
    <s v="DESPESAS OPERACIONAIS"/>
    <n v="103388.41"/>
    <n v="4.6796503411918695E-4"/>
    <n v="95.614154249857833"/>
    <x v="0"/>
  </r>
  <r>
    <x v="1"/>
    <s v="10.01.00012"/>
    <s v="Material de escritório/Gráfico"/>
    <n v="103377.2"/>
    <n v="4.6791429450502247E-4"/>
    <n v="95.614622164152337"/>
    <x v="1"/>
  </r>
  <r>
    <x v="1"/>
    <s v="10.01.00045"/>
    <s v="TRANSF. P/ CONTA BANC. ESP. A DISPOSIÇÃO DO TJPE "/>
    <n v="103375.22"/>
    <n v="4.6790533246790869E-4"/>
    <n v="95.615090069484808"/>
    <x v="0"/>
  </r>
  <r>
    <x v="0"/>
    <s v="10.01.00025"/>
    <s v="Despesas Administrativas"/>
    <n v="103371.06"/>
    <n v="4.6788650313740699E-4"/>
    <n v="95.615557955987938"/>
    <x v="0"/>
  </r>
  <r>
    <x v="0"/>
    <s v="10.01.00020"/>
    <s v="Outras despesas operacionais"/>
    <n v="103362.5"/>
    <n v="4.6784775816887465E-4"/>
    <n v="95.616025803746112"/>
    <x v="0"/>
  </r>
  <r>
    <x v="1"/>
    <s v="10.01.00015"/>
    <s v="Material de consumo - Consultorio"/>
    <n v="103359.94"/>
    <n v="4.678361708885659E-4"/>
    <n v="95.616493639916996"/>
    <x v="1"/>
  </r>
  <r>
    <x v="0"/>
    <s v="10.01.00015"/>
    <s v="Material Aplicado / consumo"/>
    <n v="103354.37"/>
    <n v="4.6781095950133167E-4"/>
    <n v="95.616961450876502"/>
    <x v="1"/>
  </r>
  <r>
    <x v="0"/>
    <s v="10.01.00026"/>
    <s v="Processamento e Gestão de Notificação Extrajudicial"/>
    <n v="103351.64"/>
    <n v="4.6779860275318987E-4"/>
    <n v="95.617429249479258"/>
    <x v="0"/>
  </r>
  <r>
    <x v="1"/>
    <s v="10.01.00028"/>
    <s v="Folha Mensal de Salários"/>
    <n v="103339.28"/>
    <n v="4.6774265791544922E-4"/>
    <n v="95.617896992137176"/>
    <x v="0"/>
  </r>
  <r>
    <x v="0"/>
    <s v="10.01.00015"/>
    <s v="ORDENADOS E SALARIOS"/>
    <n v="103318.83"/>
    <n v="4.6765009546142046E-4"/>
    <n v="95.618364642232635"/>
    <x v="0"/>
  </r>
  <r>
    <x v="0"/>
    <s v="10.01.00018"/>
    <s v="Sistemas de Informática - Aquisição e Manutenção"/>
    <n v="103313.42"/>
    <n v="4.6762560827920548E-4"/>
    <n v="95.618832267840915"/>
    <x v="1"/>
  </r>
  <r>
    <x v="0"/>
    <s v="10.01.00041"/>
    <s v="Outras Despesas "/>
    <n v="103306.44"/>
    <n v="4.6759401483523866E-4"/>
    <n v="95.619299861855751"/>
    <x v="0"/>
  </r>
  <r>
    <x v="0"/>
    <s v="10.01.00016"/>
    <s v="Material Odontológico/Implantes"/>
    <n v="103305.24"/>
    <n v="4.6758858329759394E-4"/>
    <n v="95.619767450439042"/>
    <x v="1"/>
  </r>
  <r>
    <x v="0"/>
    <s v="10.01.00015"/>
    <s v="remuneração paga a terceiros sem vínculo empregatício"/>
    <n v="103295.55"/>
    <n v="4.6754472363111279E-4"/>
    <n v="95.620234995162676"/>
    <x v="1"/>
  </r>
  <r>
    <x v="1"/>
    <s v="10.01.00010"/>
    <s v="ISSQN/TAXAS/TRIBUTOS"/>
    <n v="103265.3"/>
    <n v="4.6740780361965214E-4"/>
    <n v="95.620702402966302"/>
    <x v="0"/>
  </r>
  <r>
    <x v="1"/>
    <s v="10.01.00011"/>
    <s v="Dental, Laboratórios, Limpeza, Descartáveis, Material do Consultório"/>
    <n v="103263.38"/>
    <n v="4.6739911315942054E-4"/>
    <n v="95.621169802079464"/>
    <x v="1"/>
  </r>
  <r>
    <x v="1"/>
    <s v="10.01.00015"/>
    <s v="Despesas com Prestação de Serviços"/>
    <n v="103260.5"/>
    <n v="4.6738607746907323E-4"/>
    <n v="95.621637188156939"/>
    <x v="0"/>
  </r>
  <r>
    <x v="0"/>
    <s v="10.01.00012"/>
    <s v="Material  Odontológico"/>
    <n v="103255.4"/>
    <n v="4.6736299343408307E-4"/>
    <n v="95.622104551150372"/>
    <x v="1"/>
  </r>
  <r>
    <x v="0"/>
    <s v="10.01.00015"/>
    <s v="PE -Plano Enfermeiro"/>
    <n v="103246.46"/>
    <n v="4.6732252847862999E-4"/>
    <n v="95.622571873678851"/>
    <x v="0"/>
  </r>
  <r>
    <x v="0"/>
    <s v="10.01.00015"/>
    <s v="Manutenção de Software"/>
    <n v="103245.9"/>
    <n v="4.6731999376106237E-4"/>
    <n v="95.623039193672611"/>
    <x v="1"/>
  </r>
  <r>
    <x v="1"/>
    <s v="10.01.00031"/>
    <s v="Licenciamento ou seção de direito de uso de softwares"/>
    <n v="103245.18"/>
    <n v="4.6731673483847556E-4"/>
    <n v="95.623506510407452"/>
    <x v="0"/>
  </r>
  <r>
    <x v="1"/>
    <s v="10.01.00026"/>
    <s v="Remuneração paga a terceiros, sem vínculo empregatício"/>
    <n v="103226.98"/>
    <n v="4.6723435651753058E-4"/>
    <n v="95.623973744763973"/>
    <x v="1"/>
  </r>
  <r>
    <x v="0"/>
    <s v="10.01.00016"/>
    <s v="Material de consumo/invisalign e dental"/>
    <n v="103223.69"/>
    <n v="4.6721946505182138E-4"/>
    <n v="95.624440964229024"/>
    <x v="1"/>
  </r>
  <r>
    <x v="1"/>
    <s v="10.01.00020"/>
    <s v="Uso e consumo"/>
    <n v="103207.73"/>
    <n v="4.6714722560114649E-4"/>
    <n v="95.62490811145463"/>
    <x v="0"/>
  </r>
  <r>
    <x v="1"/>
    <s v="10.01.00017"/>
    <s v="Material de Consumo para o Escritório/Consultorio"/>
    <n v="103195.73"/>
    <n v="4.6709291022469928E-4"/>
    <n v="95.625375204364857"/>
    <x v="1"/>
  </r>
  <r>
    <x v="1"/>
    <s v="10.01.00028"/>
    <s v="EXPEDIENTE - SISTEMAS DE INFORMATICA - AQUISICAO E MANUTENCAO"/>
    <n v="103190.98"/>
    <n v="4.6707141038818893E-4"/>
    <n v="95.625842275775241"/>
    <x v="0"/>
  </r>
  <r>
    <x v="1"/>
    <s v="10.01.00008"/>
    <s v="Software"/>
    <n v="103190.78"/>
    <n v="4.6707050513191485E-4"/>
    <n v="95.626309346280379"/>
    <x v="0"/>
  </r>
  <r>
    <x v="1"/>
    <s v="10.01.00024"/>
    <s v="Férias"/>
    <n v="103172.17"/>
    <n v="4.6698627103560787E-4"/>
    <n v="95.626776332551415"/>
    <x v="0"/>
  </r>
  <r>
    <x v="1"/>
    <s v="10.01.00013"/>
    <s v="Remuneração paga a terceiros, salário / férias"/>
    <n v="103165.78"/>
    <n v="4.6695734809764971E-4"/>
    <n v="95.627243289899511"/>
    <x v="1"/>
  </r>
  <r>
    <x v="0"/>
    <s v="10.01.00012"/>
    <s v="TRIBUTOS MUNICIPAIS (ISS/TAXAS/IPTU/CONTRIBUIÇÕES)"/>
    <n v="103144.25"/>
    <n v="4.6685989725974071E-4"/>
    <n v="95.627710149796769"/>
    <x v="0"/>
  </r>
  <r>
    <x v="0"/>
    <s v="10.01.00019"/>
    <s v="Software"/>
    <n v="103128.43"/>
    <n v="4.6678829148845771E-4"/>
    <n v="95.628176938088259"/>
    <x v="0"/>
  </r>
  <r>
    <x v="0"/>
    <s v="10.01.00016"/>
    <s v="Serviços pagos a pessoa jurídica"/>
    <n v="103128.36"/>
    <n v="4.6678797464876179E-4"/>
    <n v="95.628643726062904"/>
    <x v="0"/>
  </r>
  <r>
    <x v="1"/>
    <s v="10.01.00012"/>
    <s v="Material de Consultório para Prestação de Serviços"/>
    <n v="103125.23"/>
    <n v="4.6677380738807184E-4"/>
    <n v="95.629110499870293"/>
    <x v="1"/>
  </r>
  <r>
    <x v="1"/>
    <s v="10.01.00016"/>
    <s v="Salários "/>
    <n v="103118.52"/>
    <n v="4.6674343604007513E-4"/>
    <n v="95.629577243306329"/>
    <x v="0"/>
  </r>
  <r>
    <x v="1"/>
    <s v="10.02.00002"/>
    <s v="Material usado nos Procedimentos"/>
    <n v="103107.29"/>
    <n v="4.6669260590028323E-4"/>
    <n v="95.630043935912227"/>
    <x v="1"/>
  </r>
  <r>
    <x v="1"/>
    <s v="10.01.00033"/>
    <s v="Imposto sobre a Renda Retido na Fonte – IRRF"/>
    <n v="103105.65"/>
    <n v="4.6668518279883547E-4"/>
    <n v="95.630510621095027"/>
    <x v="0"/>
  </r>
  <r>
    <x v="0"/>
    <s v="10.01.00034"/>
    <s v="PLANO DE SAÚDE EMPREGADOS, INCLUSIVE ODONTOLOGICO"/>
    <n v="103104.84"/>
    <n v="4.6668151651092527E-4"/>
    <n v="95.630977302611541"/>
    <x v="1"/>
  </r>
  <r>
    <x v="1"/>
    <s v="10.01.00015"/>
    <s v="Material para o exercício da profissão"/>
    <n v="103103.6"/>
    <n v="4.6667590392202577E-4"/>
    <n v="95.631443978515463"/>
    <x v="1"/>
  </r>
  <r>
    <x v="0"/>
    <s v="10.01.00015"/>
    <s v="Uso consumo "/>
    <n v="103096.88"/>
    <n v="4.6664548731121527E-4"/>
    <n v="95.631910624002771"/>
    <x v="0"/>
  </r>
  <r>
    <x v="1"/>
    <s v="10.01.00015"/>
    <s v="Material para procedimentos Odontologicos "/>
    <n v="103074.61"/>
    <n v="4.6654468702509192E-4"/>
    <n v="95.6323771686898"/>
    <x v="1"/>
  </r>
  <r>
    <x v="0"/>
    <s v="10.01.00015"/>
    <s v="Assessoria em Leilões"/>
    <n v="103071.6"/>
    <n v="4.6653106291816645E-4"/>
    <n v="95.632843699752712"/>
    <x v="0"/>
  </r>
  <r>
    <x v="1"/>
    <s v="10.01.00016"/>
    <s v="Despesas de Software e Produtos de Informatica"/>
    <n v="103060.91"/>
    <n v="4.6648267697031471E-4"/>
    <n v="95.633310182429682"/>
    <x v="1"/>
  </r>
  <r>
    <x v="1"/>
    <s v="10.01.00015"/>
    <s v="Software"/>
    <n v="103050.63"/>
    <n v="4.664361467978249E-4"/>
    <n v="95.633776618576476"/>
    <x v="0"/>
  </r>
  <r>
    <x v="0"/>
    <s v="10.02.00012"/>
    <s v="FOLHA MENSAL DE SALÁRIOS"/>
    <n v="103038.03"/>
    <n v="4.6637911565255535E-4"/>
    <n v="95.634242997692127"/>
    <x v="0"/>
  </r>
  <r>
    <x v="1"/>
    <s v="10.01.00033"/>
    <s v="Ticket alimentação"/>
    <n v="103020.61"/>
    <n v="4.6630026783107942E-4"/>
    <n v="95.634709297959958"/>
    <x v="1"/>
  </r>
  <r>
    <x v="0"/>
    <s v="10.01.00015"/>
    <s v="Tarifas Bancárias"/>
    <n v="103020.2"/>
    <n v="4.6629841205571748E-4"/>
    <n v="95.635175596372008"/>
    <x v="0"/>
  </r>
  <r>
    <x v="1"/>
    <s v="10.01.00012"/>
    <s v="Material de Aplicação"/>
    <n v="102992.14"/>
    <n v="4.6617140460045842E-4"/>
    <n v="95.635641767776605"/>
    <x v="1"/>
  </r>
  <r>
    <x v="0"/>
    <s v="10.01.00018"/>
    <s v="DESPESAS COM ALIMENTACAO DO TRABALHADOR"/>
    <n v="102981.22"/>
    <n v="4.661219776078914E-4"/>
    <n v="95.636107889754214"/>
    <x v="1"/>
  </r>
  <r>
    <x v="1"/>
    <s v="10.01.00022"/>
    <s v="Taxas e Impostos"/>
    <n v="102976.64"/>
    <n v="4.6610124723921403E-4"/>
    <n v="95.636573991001455"/>
    <x v="0"/>
  </r>
  <r>
    <x v="1"/>
    <s v="10.01.00039"/>
    <s v="4044 - Contribuições obrigatórias a entidades de classe"/>
    <n v="102971.83"/>
    <n v="4.660794758258215E-4"/>
    <n v="95.637040070477283"/>
    <x v="0"/>
  </r>
  <r>
    <x v="0"/>
    <s v="10.01.00016"/>
    <s v="Folha de Pagamento Mensal de Salários."/>
    <n v="102952.44"/>
    <n v="4.6599171123004547E-4"/>
    <n v="95.637506062188507"/>
    <x v="0"/>
  </r>
  <r>
    <x v="1"/>
    <s v="10.01.00012"/>
    <s v="Material / Produtos de uso em consultório "/>
    <n v="102950.93"/>
    <n v="4.6598487654517587E-4"/>
    <n v="95.637972047065048"/>
    <x v="1"/>
  </r>
  <r>
    <x v="1"/>
    <s v="10.01.00015"/>
    <s v="Materiais para procedimentos odontológicos"/>
    <n v="102940.44"/>
    <n v="4.6593739585359825E-4"/>
    <n v="95.638437984460907"/>
    <x v="1"/>
  </r>
  <r>
    <x v="1"/>
    <s v="10.01.00016"/>
    <s v="DESPESAS GUARATINGA"/>
    <n v="102923.63"/>
    <n v="4.658613090637584E-4"/>
    <n v="95.638903845769974"/>
    <x v="0"/>
  </r>
  <r>
    <x v="0"/>
    <s v="10.01.00023"/>
    <s v="TAXAS TFJ "/>
    <n v="102918.41"/>
    <n v="4.6583768187500387E-4"/>
    <n v="95.639369683451847"/>
    <x v="0"/>
  </r>
  <r>
    <x v="0"/>
    <s v="10.01.00016"/>
    <s v="Recibo de  Pagamentos a Terceiros Sem Vinculo Empregatício -  Autônomo"/>
    <n v="102917.56"/>
    <n v="4.6583383453583884E-4"/>
    <n v="95.639835517286386"/>
    <x v="1"/>
  </r>
  <r>
    <x v="1"/>
    <s v="10.03.00004"/>
    <s v="Softwares, informática e arquivo de segurança."/>
    <n v="102917.2"/>
    <n v="4.6583220507454541E-4"/>
    <n v="95.640301349491466"/>
    <x v="0"/>
  </r>
  <r>
    <x v="0"/>
    <s v="10.01.00019"/>
    <s v="Vale Refeição "/>
    <n v="102914.2"/>
    <n v="4.6581862623043367E-4"/>
    <n v="95.640767168117691"/>
    <x v="1"/>
  </r>
  <r>
    <x v="0"/>
    <s v="10.01.00016"/>
    <s v="Serviços pago a terceiros"/>
    <n v="102884.74"/>
    <n v="4.6568528198125575E-4"/>
    <n v="95.641232853399671"/>
    <x v="1"/>
  </r>
  <r>
    <x v="0"/>
    <s v="10.01.00015"/>
    <s v="Insumos | Serviços Odontológicos/Protéticos "/>
    <n v="102870.93"/>
    <n v="4.6562277403552768E-4"/>
    <n v="95.641698476173701"/>
    <x v="1"/>
  </r>
  <r>
    <x v="1"/>
    <s v="10.01.00016"/>
    <s v="Serviços de Terceiros, sem vinculo empregáticio"/>
    <n v="102863.62"/>
    <n v="4.6558968691870858E-4"/>
    <n v="95.642164065860626"/>
    <x v="1"/>
  </r>
  <r>
    <x v="1"/>
    <s v="10.01.00017"/>
    <s v="Repasse Conta Especial"/>
    <n v="102862.95"/>
    <n v="4.6558665431019021E-4"/>
    <n v="95.642629652514941"/>
    <x v="0"/>
  </r>
  <r>
    <x v="1"/>
    <s v="10.01.00015"/>
    <s v="Plano de Saúde dos Empregados"/>
    <n v="102853.46"/>
    <n v="4.6554369989998325E-4"/>
    <n v="95.643095196214844"/>
    <x v="1"/>
  </r>
  <r>
    <x v="0"/>
    <s v="10.01.00012"/>
    <s v="PREMIOS PAGOS A TERCEIRO"/>
    <n v="102848.18"/>
    <n v="4.6551980113434648E-4"/>
    <n v="95.643560716015983"/>
    <x v="1"/>
  </r>
  <r>
    <x v="0"/>
    <s v="10.01.00016"/>
    <s v=" Material clinico consultório"/>
    <n v="102839.67999999999"/>
    <n v="4.6548132774269638E-4"/>
    <n v="95.64402619734372"/>
    <x v="1"/>
  </r>
  <r>
    <x v="1"/>
    <s v="10.01.00020"/>
    <s v="SALARIO FUNCIONARIO"/>
    <n v="102834.7"/>
    <n v="4.6545878686147076E-4"/>
    <n v="95.644491656130583"/>
    <x v="0"/>
  </r>
  <r>
    <x v="0"/>
    <s v="10.01.00016"/>
    <s v="Servicos de terceiros"/>
    <n v="102833.52"/>
    <n v="4.6545344584945344E-4"/>
    <n v="95.644957109576438"/>
    <x v="1"/>
  </r>
  <r>
    <x v="0"/>
    <s v="10.01.00015"/>
    <s v="Material de exame e cirurgia"/>
    <n v="102830.6"/>
    <n v="4.654402291078513E-4"/>
    <n v="95.645422549805545"/>
    <x v="1"/>
  </r>
  <r>
    <x v="1"/>
    <s v="10.01.00015"/>
    <s v="Uso e Consumo "/>
    <n v="102800.02"/>
    <n v="4.6530181542353837E-4"/>
    <n v="95.645887851620969"/>
    <x v="0"/>
  </r>
  <r>
    <x v="0"/>
    <s v="10.01.00015"/>
    <s v="Material de Consumo no Trabalho"/>
    <n v="102788.8"/>
    <n v="4.6525103054656015E-4"/>
    <n v="95.646353102651517"/>
    <x v="1"/>
  </r>
  <r>
    <x v="1"/>
    <s v="10.02.00001"/>
    <s v="Plano de Saúde"/>
    <n v="102787.83"/>
    <n v="4.6524664005363064E-4"/>
    <n v="95.646818349291564"/>
    <x v="1"/>
  </r>
  <r>
    <x v="1"/>
    <s v="10.01.00015"/>
    <s v="Aluguel de software"/>
    <n v="102783.43"/>
    <n v="4.6522672441559994E-4"/>
    <n v="95.64728357601598"/>
    <x v="1"/>
  </r>
  <r>
    <x v="0"/>
    <s v="11.01.00019"/>
    <s v="Financiamento imobiliário"/>
    <n v="102765.74"/>
    <n v="4.6514665449815407E-4"/>
    <n v="95.647748722670471"/>
    <x v="0"/>
  </r>
  <r>
    <x v="0"/>
    <s v="10.01.00021"/>
    <s v="ALUGUEL"/>
    <n v="102753.12"/>
    <n v="4.65089532827257E-4"/>
    <n v="95.648213812203295"/>
    <x v="1"/>
  </r>
  <r>
    <x v="1"/>
    <s v="10.02.00002"/>
    <s v="Prestação de Serviços de Terceiros"/>
    <n v="102748.4"/>
    <n v="4.650681687791878E-4"/>
    <n v="95.648678880372074"/>
    <x v="1"/>
  </r>
  <r>
    <x v="1"/>
    <s v="10.01.00046"/>
    <s v="locação de maquinas e equipamentos"/>
    <n v="102736.16"/>
    <n v="4.6501276709521162E-4"/>
    <n v="95.649143893139168"/>
    <x v="0"/>
  </r>
  <r>
    <x v="1"/>
    <s v="10.01.00015"/>
    <s v="Material Utilizado em pacientes"/>
    <n v="102732.92"/>
    <n v="4.6499810194357088E-4"/>
    <n v="95.649608891241115"/>
    <x v="1"/>
  </r>
  <r>
    <x v="1"/>
    <s v="10.01.00008"/>
    <s v="Material e insumos utilizados em consultas "/>
    <n v="102717.95"/>
    <n v="4.6493034351145296E-4"/>
    <n v="95.650073821584627"/>
    <x v="1"/>
  </r>
  <r>
    <x v="1"/>
    <s v="10.01.00020"/>
    <s v="Assistência Técnica de Informática e Segurança Eletrônica"/>
    <n v="102716.6"/>
    <n v="4.6492423303160266E-4"/>
    <n v="95.650538745817656"/>
    <x v="0"/>
  </r>
  <r>
    <x v="0"/>
    <s v="10.01.00015"/>
    <s v="GPS"/>
    <n v="102702.47"/>
    <n v="4.6486027667583604E-4"/>
    <n v="95.651003606094335"/>
    <x v="0"/>
  </r>
  <r>
    <x v="1"/>
    <s v="10.01.00043"/>
    <s v="TAXAS MUNICIPAIS - D"/>
    <n v="102700.33"/>
    <n v="4.648505904337029E-4"/>
    <n v="95.651468456684768"/>
    <x v="0"/>
  </r>
  <r>
    <x v="1"/>
    <s v="10.01.00025"/>
    <s v="INSS "/>
    <n v="102693.8"/>
    <n v="4.648210338163529E-4"/>
    <n v="95.651933277718584"/>
    <x v="0"/>
  </r>
  <r>
    <x v="1"/>
    <s v="10.01.00015"/>
    <s v="MATERIAL DE USO/CONSUMO"/>
    <n v="102681.59"/>
    <n v="4.6476576792081788E-4"/>
    <n v="95.6523980434865"/>
    <x v="1"/>
  </r>
  <r>
    <x v="0"/>
    <s v="10.01.00021"/>
    <s v="Correios"/>
    <n v="102671.24"/>
    <n v="4.6471892090863215E-4"/>
    <n v="95.652862762407409"/>
    <x v="0"/>
  </r>
  <r>
    <x v="0"/>
    <s v="10.01.00037"/>
    <s v="Serviços Prestados"/>
    <n v="102647.26"/>
    <n v="4.6461038068136502E-4"/>
    <n v="95.653327372788084"/>
    <x v="0"/>
  </r>
  <r>
    <x v="0"/>
    <s v="10.01.00017"/>
    <s v="Remuneração paga a terceiros sem vinculo empregaticio"/>
    <n v="102643.18"/>
    <n v="4.6459191345337298E-4"/>
    <n v="95.65379196470154"/>
    <x v="1"/>
  </r>
  <r>
    <x v="1"/>
    <s v="10.01.00018"/>
    <s v="Serviços de Terceiros sem Vinculo Empregaticio"/>
    <n v="102640.96000000001"/>
    <n v="4.6458186510873036E-4"/>
    <n v="95.654256546566643"/>
    <x v="1"/>
  </r>
  <r>
    <x v="0"/>
    <s v="10.01.00021"/>
    <s v="Taxa de Recolhimento ao FARPEN"/>
    <n v="102640.54"/>
    <n v="4.6457996407055463E-4"/>
    <n v="95.654721126530717"/>
    <x v="0"/>
  </r>
  <r>
    <x v="0"/>
    <s v="10.01.00006"/>
    <s v="Remuneração pago a terceiros, sem vinculo empregatício"/>
    <n v="102637.94"/>
    <n v="4.645681957389911E-4"/>
    <n v="95.655185694726455"/>
    <x v="1"/>
  </r>
  <r>
    <x v="0"/>
    <s v="10.01.00015"/>
    <s v="material de uso profissional"/>
    <n v="102605.87"/>
    <n v="4.6442303789543581E-4"/>
    <n v="95.655650117764353"/>
    <x v="1"/>
  </r>
  <r>
    <x v="1"/>
    <s v="10.01.00013"/>
    <s v="Salários e Ordenados, pagos com vínculo empregatício, INSS, FGTS, IRRF E SINDICATOS"/>
    <n v="102602.21"/>
    <n v="4.6440647170561944E-4"/>
    <n v="95.65611452423606"/>
    <x v="0"/>
  </r>
  <r>
    <x v="1"/>
    <s v="10.01.00017"/>
    <s v="Material Utilizado Para Serviços Odontológicos"/>
    <n v="102576.79"/>
    <n v="4.6429141363317874E-4"/>
    <n v="95.656578815649695"/>
    <x v="1"/>
  </r>
  <r>
    <x v="1"/>
    <s v="10.01.00015"/>
    <s v="Material de consumo consultório "/>
    <n v="102576.23"/>
    <n v="4.6428887891561117E-4"/>
    <n v="95.657043104528611"/>
    <x v="1"/>
  </r>
  <r>
    <x v="0"/>
    <s v="10.01.00016"/>
    <s v="Despesas com Protetico"/>
    <n v="102559.5"/>
    <n v="4.6421315422828102E-4"/>
    <n v="95.657507317682843"/>
    <x v="0"/>
  </r>
  <r>
    <x v="0"/>
    <s v="10.01.00043"/>
    <s v="Vale Alimentação"/>
    <n v="102554.32"/>
    <n v="4.6418970809078137E-4"/>
    <n v="95.65797150739094"/>
    <x v="1"/>
  </r>
  <r>
    <x v="0"/>
    <s v="10.01.00016"/>
    <s v="Despesas com funcionário."/>
    <n v="102550.78"/>
    <n v="4.6417368505472938E-4"/>
    <n v="95.658435681076"/>
    <x v="0"/>
  </r>
  <r>
    <x v="1"/>
    <s v="10.01.00033"/>
    <s v="Outras despesas (necessárias à manutenção da fonte pagadora)"/>
    <n v="102546.51"/>
    <n v="4.6415435783327683E-4"/>
    <n v="95.658899835433829"/>
    <x v="1"/>
  </r>
  <r>
    <x v="0"/>
    <s v="10.01.00017"/>
    <s v="Próteses Odontológica"/>
    <n v="102514.91"/>
    <n v="4.6401132734196588E-4"/>
    <n v="95.659363846761167"/>
    <x v="0"/>
  </r>
  <r>
    <x v="0"/>
    <s v="10.01.00008"/>
    <s v="Compra de materiais cirurgicos "/>
    <n v="102505.71"/>
    <n v="4.6396968555335638E-4"/>
    <n v="95.659827816446722"/>
    <x v="1"/>
  </r>
  <r>
    <x v="0"/>
    <s v="10.01.00015"/>
    <s v="MATERIAL DE CONSUMO CONSULTORIO"/>
    <n v="102502.42"/>
    <n v="4.6395479408764708E-4"/>
    <n v="95.660291771240807"/>
    <x v="1"/>
  </r>
  <r>
    <x v="0"/>
    <s v="10.01.00015"/>
    <s v="Materiais utilizados em procedimentos-consultorio"/>
    <n v="102500.45"/>
    <n v="4.6394587731334692E-4"/>
    <n v="95.660755717118121"/>
    <x v="1"/>
  </r>
  <r>
    <x v="0"/>
    <s v="10.01.00003"/>
    <s v="Material de Uso e Consumo"/>
    <n v="102489.68"/>
    <n v="4.6389712926298558E-4"/>
    <n v="95.661219614247386"/>
    <x v="1"/>
  </r>
  <r>
    <x v="0"/>
    <s v="10.01.00015"/>
    <s v="Materiais Utilizados na Prestação de Serviços "/>
    <n v="102476.34"/>
    <n v="4.6383674866950174E-4"/>
    <n v="95.661683450996051"/>
    <x v="1"/>
  </r>
  <r>
    <x v="1"/>
    <s v="10.01.00016"/>
    <s v="Dentárias"/>
    <n v="102474.16"/>
    <n v="4.6382688137611383E-4"/>
    <n v="95.662147277877423"/>
    <x v="0"/>
  </r>
  <r>
    <x v="1"/>
    <s v="10.02.00001"/>
    <s v="Insumos para Utilização em execução de Procedimentos Medicos"/>
    <n v="102465.79"/>
    <n v="4.6378899640104189E-4"/>
    <n v="95.662611066873822"/>
    <x v="1"/>
  </r>
  <r>
    <x v="1"/>
    <s v="10.01.00017"/>
    <s v="Materiais de Uso e Consumo da Ativiade"/>
    <n v="102464.99"/>
    <n v="4.6378537537594542E-4"/>
    <n v="95.663074852249196"/>
    <x v="1"/>
  </r>
  <r>
    <x v="1"/>
    <s v="10.01.00015"/>
    <s v="Material aplicado no consultório"/>
    <n v="102447.52"/>
    <n v="4.6370630124040104E-4"/>
    <n v="95.663538558550442"/>
    <x v="1"/>
  </r>
  <r>
    <x v="0"/>
    <s v="10.01.00032"/>
    <s v="Rescisão"/>
    <n v="102442.44"/>
    <n v="4.636833077310383E-4"/>
    <n v="95.664002241858171"/>
    <x v="0"/>
  </r>
  <r>
    <x v="1"/>
    <s v="10.01.00018"/>
    <s v="Funarpen"/>
    <n v="102434.7"/>
    <n v="4.6364827431322984E-4"/>
    <n v="95.66446589013249"/>
    <x v="0"/>
  </r>
  <r>
    <x v="0"/>
    <s v="10.01.00016"/>
    <s v=" Material Odontologico/Medicamentos"/>
    <n v="102417.82"/>
    <n v="4.6357187068369417E-4"/>
    <n v="95.664929462003172"/>
    <x v="1"/>
  </r>
  <r>
    <x v="1"/>
    <s v="10.01.00016"/>
    <s v="Material e Medicamentos para o consultório"/>
    <n v="102413.57"/>
    <n v="4.6355263398786909E-4"/>
    <n v="95.665393014637161"/>
    <x v="1"/>
  </r>
  <r>
    <x v="1"/>
    <s v="10.01.00016"/>
    <s v="Manutenção Informática e Provedor Internet"/>
    <n v="102400.88"/>
    <n v="4.6349519547727615E-4"/>
    <n v="95.665856509832636"/>
    <x v="1"/>
  </r>
  <r>
    <x v="1"/>
    <s v="10.01.00017"/>
    <s v="Compra de Materiais e Equipamentos "/>
    <n v="102399.87"/>
    <n v="4.6349062393309177E-4"/>
    <n v="95.666320000456565"/>
    <x v="1"/>
  </r>
  <r>
    <x v="0"/>
    <s v="10.01.00017"/>
    <s v="SERVIÇOS PROTÉTICOS"/>
    <n v="102399"/>
    <n v="4.6348668606829938E-4"/>
    <n v="95.666783487142638"/>
    <x v="0"/>
  </r>
  <r>
    <x v="0"/>
    <s v="10.01.00016"/>
    <s v="Serviços de terceiros pessoa juridica"/>
    <n v="102392.7"/>
    <n v="4.634581704956646E-4"/>
    <n v="95.667246945313138"/>
    <x v="1"/>
  </r>
  <r>
    <x v="0"/>
    <s v="10.01.00018"/>
    <s v="Serviços de Protéticos"/>
    <n v="102390"/>
    <n v="4.6344594953596395E-4"/>
    <n v="95.667710391262673"/>
    <x v="0"/>
  </r>
  <r>
    <x v="1"/>
    <s v="10.01.00028"/>
    <s v="Taxas diversas"/>
    <n v="102382.02"/>
    <n v="4.6340982981062659E-4"/>
    <n v="95.668173801092479"/>
    <x v="0"/>
  </r>
  <r>
    <x v="0"/>
    <s v="10.01.00012"/>
    <s v="Material de escritório / Material de expediente"/>
    <n v="102378.15"/>
    <n v="4.6339231310172225E-4"/>
    <n v="95.668637193405587"/>
    <x v="1"/>
  </r>
  <r>
    <x v="0"/>
    <s v="10.03.00001"/>
    <s v="MATERIAIS ODONTOLÓGICOS"/>
    <n v="102363.97"/>
    <n v="4.6332813043188718E-4"/>
    <n v="95.669100521536024"/>
    <x v="1"/>
  </r>
  <r>
    <x v="0"/>
    <s v="10.01.00012"/>
    <s v="Material de Consultório - Prestação de Serviços"/>
    <n v="102344.08"/>
    <n v="4.6323810269542593E-4"/>
    <n v="95.66956375963872"/>
    <x v="1"/>
  </r>
  <r>
    <x v="1"/>
    <s v="10.01.00015"/>
    <s v="Dental / Material Odontológico"/>
    <n v="102343.61"/>
    <n v="4.6323597534318175E-4"/>
    <n v="95.670026995614066"/>
    <x v="1"/>
  </r>
  <r>
    <x v="0"/>
    <s v="10.01.00019"/>
    <s v="Serviços TI"/>
    <n v="102337.42"/>
    <n v="4.6320795766149772E-4"/>
    <n v="95.670490203571731"/>
    <x v="0"/>
  </r>
  <r>
    <x v="1"/>
    <s v="10.01.00015"/>
    <s v="PAGAMENTO DE BOLETOS A TERCEIROS"/>
    <n v="102335.75"/>
    <n v="4.6320039877160876E-4"/>
    <n v="95.670953403970501"/>
    <x v="1"/>
  </r>
  <r>
    <x v="0"/>
    <s v="10.01.00015"/>
    <s v="Tributos e taxas"/>
    <n v="102317.91"/>
    <n v="4.6311964991195721E-4"/>
    <n v="95.671416523620408"/>
    <x v="0"/>
  </r>
  <r>
    <x v="1"/>
    <s v="10.01.00029"/>
    <s v="Devoluções de Emolumentos"/>
    <n v="102313.59"/>
    <n v="4.6310009637643622E-4"/>
    <n v="95.671879623716791"/>
    <x v="0"/>
  </r>
  <r>
    <x v="0"/>
    <s v="10.01.00047"/>
    <s v="Plano de Saúde"/>
    <n v="102310.77"/>
    <n v="4.630873322629712E-4"/>
    <n v="95.672342711049055"/>
    <x v="1"/>
  </r>
  <r>
    <x v="0"/>
    <s v="10.01.00020"/>
    <s v="Digitalização"/>
    <n v="102306.64"/>
    <n v="4.6306863872091055E-4"/>
    <n v="95.672805779687778"/>
    <x v="0"/>
  </r>
  <r>
    <x v="1"/>
    <s v="10.01.00012"/>
    <s v="Despesas de custeio"/>
    <n v="102300"/>
    <n v="4.6303858421260975E-4"/>
    <n v="95.673268818271993"/>
    <x v="0"/>
  </r>
  <r>
    <x v="0"/>
    <s v="10.01.00017"/>
    <s v="LABORATÓRIO DE PRÓTESE"/>
    <n v="102297"/>
    <n v="4.6302500536849796E-4"/>
    <n v="95.673731843277366"/>
    <x v="0"/>
  </r>
  <r>
    <x v="0"/>
    <s v="10.01.00016"/>
    <s v="Material de uso clinico "/>
    <n v="102283.33"/>
    <n v="4.6296313110216183E-4"/>
    <n v="95.674194806408465"/>
    <x v="1"/>
  </r>
  <r>
    <x v="1"/>
    <s v="10.01.00017"/>
    <s v="Outros Impostos/Taxas e Contribuições"/>
    <n v="102274.64"/>
    <n v="4.6292379771705123E-4"/>
    <n v="95.674657730206178"/>
    <x v="0"/>
  </r>
  <r>
    <x v="1"/>
    <s v="10.01.00022"/>
    <s v="Excedente TJ"/>
    <n v="102274.16"/>
    <n v="4.6292162510199342E-4"/>
    <n v="95.675120651831278"/>
    <x v="0"/>
  </r>
  <r>
    <x v="1"/>
    <s v="10.01.00016"/>
    <s v="Honorarios pagos á terceiros"/>
    <n v="102265.14"/>
    <n v="4.6288079804403058E-4"/>
    <n v="95.675583532629318"/>
    <x v="1"/>
  </r>
  <r>
    <x v="1"/>
    <s v="10.01.00038"/>
    <s v="IRRF dos funcionários"/>
    <n v="102254.54"/>
    <n v="4.6283281946150212E-4"/>
    <n v="95.676046365448784"/>
    <x v="0"/>
  </r>
  <r>
    <x v="0"/>
    <s v="10.01.00027"/>
    <s v="Material para execução da atividade "/>
    <n v="102244.6"/>
    <n v="4.6278782822467839E-4"/>
    <n v="95.67650915327701"/>
    <x v="1"/>
  </r>
  <r>
    <x v="0"/>
    <s v="10.01.00019"/>
    <s v="Plano de Saude"/>
    <n v="102239.54"/>
    <n v="4.6276492524094311E-4"/>
    <n v="95.676971918202256"/>
    <x v="1"/>
  </r>
  <r>
    <x v="1"/>
    <s v="10.01.00015"/>
    <s v="Medicamento/Material Técnico"/>
    <n v="102239.42"/>
    <n v="4.6276438208717863E-4"/>
    <n v="95.677434682584348"/>
    <x v="1"/>
  </r>
  <r>
    <x v="1"/>
    <s v="10.01.00016"/>
    <s v="Repasse Jaime Machado"/>
    <n v="102238.69"/>
    <n v="4.6276107790177814E-4"/>
    <n v="95.677897443662246"/>
    <x v="0"/>
  </r>
  <r>
    <x v="1"/>
    <s v="10.01.00015"/>
    <s v="Rateio/Perdas"/>
    <n v="102237"/>
    <n v="4.6275342848626182E-4"/>
    <n v="95.678360197090726"/>
    <x v="0"/>
  </r>
  <r>
    <x v="0"/>
    <s v="10.01.00012"/>
    <s v="Material de Uso ou Consumo"/>
    <n v="102236"/>
    <n v="4.6274890220489122E-4"/>
    <n v="95.678822945992934"/>
    <x v="1"/>
  </r>
  <r>
    <x v="1"/>
    <s v="10.01.00020"/>
    <s v="Plano de Saúde - FUNCIONARIOS"/>
    <n v="102231.08"/>
    <n v="4.6272663290054783E-4"/>
    <n v="95.679285672625838"/>
    <x v="1"/>
  </r>
  <r>
    <x v="0"/>
    <s v="10.01.00016"/>
    <s v="Material Oftalmologico"/>
    <n v="102224.8"/>
    <n v="4.6269820785354047E-4"/>
    <n v="95.679748370833693"/>
    <x v="1"/>
  </r>
  <r>
    <x v="0"/>
    <s v="10.01.00031"/>
    <s v="Honorários Ref. Serviços Advocatícios"/>
    <n v="102222"/>
    <n v="4.6268553426570281E-4"/>
    <n v="95.680211056367952"/>
    <x v="0"/>
  </r>
  <r>
    <x v="0"/>
    <s v="10.01.00016"/>
    <s v="Refeições de Empregados"/>
    <n v="102219.25"/>
    <n v="4.626730869919336E-4"/>
    <n v="95.680673729454938"/>
    <x v="0"/>
  </r>
  <r>
    <x v="1"/>
    <s v="10.01.00015"/>
    <s v="Material de Consumo/Consultório"/>
    <n v="102216.2"/>
    <n v="4.6265928183375325E-4"/>
    <n v="95.681136388736775"/>
    <x v="1"/>
  </r>
  <r>
    <x v="0"/>
    <s v="10.01.00016"/>
    <s v="Despesas com uso e consumo"/>
    <n v="102206.87"/>
    <n v="4.6261705162856554E-4"/>
    <n v="95.681599005788399"/>
    <x v="0"/>
  </r>
  <r>
    <x v="1"/>
    <s v="10.01.00015"/>
    <s v="Material aplicado na atividade/materia prima "/>
    <n v="102197.37"/>
    <n v="4.6257405195554484E-4"/>
    <n v="95.682061579840351"/>
    <x v="1"/>
  </r>
  <r>
    <x v="0"/>
    <s v="10.01.00015"/>
    <s v="material consultorio implantes"/>
    <n v="102184.59"/>
    <n v="4.6251620607962846E-4"/>
    <n v="95.682524096046436"/>
    <x v="1"/>
  </r>
  <r>
    <x v="1"/>
    <s v="10.01.00016"/>
    <s v="NF MATERIAIS ODONTOLOGICOS /DUPL"/>
    <n v="102184.33"/>
    <n v="4.625150292464722E-4"/>
    <n v="95.682986611075677"/>
    <x v="1"/>
  </r>
  <r>
    <x v="0"/>
    <s v="10.01.00016"/>
    <s v="Materiais para Consultorio"/>
    <n v="102156.43"/>
    <n v="4.6238874599623239E-4"/>
    <n v="95.683448999821678"/>
    <x v="1"/>
  </r>
  <r>
    <x v="1"/>
    <s v="10.01.00015"/>
    <s v="Taxa De Fiscalização"/>
    <n v="102154.54"/>
    <n v="4.6238019132444194E-4"/>
    <n v="95.683911380013001"/>
    <x v="0"/>
  </r>
  <r>
    <x v="1"/>
    <s v="10.01.00033"/>
    <s v="Devoluções"/>
    <n v="102153.63"/>
    <n v="4.6237607240839468E-4"/>
    <n v="95.684373756085407"/>
    <x v="0"/>
  </r>
  <r>
    <x v="1"/>
    <s v="10.01.00005"/>
    <s v="Rateio de Perdas de Cooperatvias exercicio 2022"/>
    <n v="102150"/>
    <n v="4.623596420070194E-4"/>
    <n v="95.684836115727407"/>
    <x v="0"/>
  </r>
  <r>
    <x v="0"/>
    <s v="10.01.00022"/>
    <s v="Vale refeição - Funcionários"/>
    <n v="102140"/>
    <n v="4.6231437919331338E-4"/>
    <n v="95.685298430106599"/>
    <x v="1"/>
  </r>
  <r>
    <x v="0"/>
    <s v="10.01.00018"/>
    <s v="DESPESAS DEDUTIVEIS"/>
    <n v="102137.49"/>
    <n v="4.6230301822707323E-4"/>
    <n v="95.685760733124823"/>
    <x v="0"/>
  </r>
  <r>
    <x v="1"/>
    <s v="10.01.00021"/>
    <s v="Consultorias Técnicas"/>
    <n v="102134.8"/>
    <n v="4.6229084253018626E-4"/>
    <n v="95.686223023967358"/>
    <x v="0"/>
  </r>
  <r>
    <x v="0"/>
    <s v="10.01.00015"/>
    <s v="Lanches e Refeicoes funcionarios"/>
    <n v="102131.77"/>
    <n v="4.6227712789763338E-4"/>
    <n v="95.686685301095252"/>
    <x v="0"/>
  </r>
  <r>
    <x v="0"/>
    <s v="10.01.00018"/>
    <s v="Maquinas e Equipamentos"/>
    <n v="102127.28"/>
    <n v="4.6225680489427929E-4"/>
    <n v="95.687147557900147"/>
    <x v="0"/>
  </r>
  <r>
    <x v="0"/>
    <s v="10.01.00020"/>
    <s v="Laboratório de Prótese"/>
    <n v="102117.97"/>
    <n v="4.6221466521471899E-4"/>
    <n v="95.687609772565366"/>
    <x v="0"/>
  </r>
  <r>
    <x v="0"/>
    <s v="10.01.00012"/>
    <s v="Material Aplicado na Prestação do Serviço "/>
    <n v="102115.99"/>
    <n v="4.6220570317760521E-4"/>
    <n v="95.688071978268539"/>
    <x v="1"/>
  </r>
  <r>
    <x v="0"/>
    <s v="10.01.00026"/>
    <s v="Estrutura - Aluguel"/>
    <n v="102100.75"/>
    <n v="4.621367226495173E-4"/>
    <n v="95.688534114991185"/>
    <x v="1"/>
  </r>
  <r>
    <x v="0"/>
    <s v="10.01.00016"/>
    <s v="Material Aplicado na Prestação de Serviço "/>
    <n v="102077.94"/>
    <n v="4.6203347817145386E-4"/>
    <n v="95.688996148469357"/>
    <x v="1"/>
  </r>
  <r>
    <x v="0"/>
    <s v="10.01.00015"/>
    <s v="Materiais de consumo odontólogicos "/>
    <n v="102067.45"/>
    <n v="4.6198599747987619E-4"/>
    <n v="95.689458134466832"/>
    <x v="1"/>
  </r>
  <r>
    <x v="0"/>
    <s v="10.01.00003"/>
    <s v="4003 - Condomínio do Cartório"/>
    <n v="102066.59"/>
    <n v="4.6198210487789749E-4"/>
    <n v="95.689920116571713"/>
    <x v="0"/>
  </r>
  <r>
    <x v="0"/>
    <s v="10.01.00015"/>
    <s v="outras despesas"/>
    <n v="102059.5"/>
    <n v="4.6195001354297992E-4"/>
    <n v="95.690382066585258"/>
    <x v="0"/>
  </r>
  <r>
    <x v="1"/>
    <s v="10.01.00010"/>
    <s v="ISSQN Municipal"/>
    <n v="102056.52"/>
    <n v="4.6193652522449549E-4"/>
    <n v="95.690844003110485"/>
    <x v="0"/>
  </r>
  <r>
    <x v="0"/>
    <s v="10.01.00015"/>
    <s v="Insumos odontológicos "/>
    <n v="102050.62"/>
    <n v="4.6190982016440892E-4"/>
    <n v="95.691305912930645"/>
    <x v="1"/>
  </r>
  <r>
    <x v="1"/>
    <s v="10.01.00008"/>
    <s v="Despesas com materiais odontológicos"/>
    <n v="102042.48"/>
    <n v="4.618729762340522E-4"/>
    <n v="95.691767785906876"/>
    <x v="1"/>
  </r>
  <r>
    <x v="1"/>
    <s v="10.01.00019"/>
    <s v="CONVÊNIO MÉDICO FUNCIONARIOS "/>
    <n v="102037.05"/>
    <n v="4.6184839852620986E-4"/>
    <n v="95.692229634305406"/>
    <x v="0"/>
  </r>
  <r>
    <x v="0"/>
    <s v="10.01.00016"/>
    <s v="Dentais"/>
    <n v="102031.19"/>
    <n v="4.6182187451737812E-4"/>
    <n v="95.692691456179929"/>
    <x v="0"/>
  </r>
  <r>
    <x v="0"/>
    <s v="10.01.00015"/>
    <s v="Material / serviços odontológicos"/>
    <n v="102027.18"/>
    <n v="4.61803724129082E-4"/>
    <n v="95.693153259904065"/>
    <x v="1"/>
  </r>
  <r>
    <x v="0"/>
    <s v="10.01.00017"/>
    <s v="Pagamento fornecedores - Despesas consultório"/>
    <n v="102022.63"/>
    <n v="4.6178312954884583E-4"/>
    <n v="95.693615043033617"/>
    <x v="0"/>
  </r>
  <r>
    <x v="1"/>
    <s v="10.01.00027"/>
    <s v="Tecnologia Consultoria e Gestão de negócios"/>
    <n v="102021.17"/>
    <n v="4.6177652117804468E-4"/>
    <n v="95.694076819554795"/>
    <x v="0"/>
  </r>
  <r>
    <x v="1"/>
    <s v="10.01.00015"/>
    <s v="Materiais odontológicos restauaradores / atendimento clínico"/>
    <n v="102014.54"/>
    <n v="4.6174651193255762E-4"/>
    <n v="95.694538566066726"/>
    <x v="1"/>
  </r>
  <r>
    <x v="0"/>
    <s v="10.01.00015"/>
    <s v="Custo do serviço prestado"/>
    <n v="102013.28"/>
    <n v="4.6174080881803065E-4"/>
    <n v="95.695000306875542"/>
    <x v="0"/>
  </r>
  <r>
    <x v="0"/>
    <s v="10.01.00022"/>
    <s v="Aluguel de Moveis"/>
    <n v="102000"/>
    <n v="4.6168069980142911E-4"/>
    <n v="95.695461987575342"/>
    <x v="1"/>
  </r>
  <r>
    <x v="1"/>
    <s v="10.01.00015"/>
    <s v="Aluguel e Taxa de Uso"/>
    <n v="102000"/>
    <n v="4.6168069980142911E-4"/>
    <n v="95.695923668275142"/>
    <x v="1"/>
  </r>
  <r>
    <x v="1"/>
    <s v="10.01.00019"/>
    <s v="Software"/>
    <n v="101994.77"/>
    <n v="4.6165702734986085E-4"/>
    <n v="95.696385325302487"/>
    <x v="0"/>
  </r>
  <r>
    <x v="0"/>
    <s v="10.01.00018"/>
    <s v="Convênio médico/odontológico funcionários"/>
    <n v="101991.4"/>
    <n v="4.6164177378164184E-4"/>
    <n v="95.696846967076269"/>
    <x v="0"/>
  </r>
  <r>
    <x v="0"/>
    <s v="10.01.00011"/>
    <s v="Salários Funcionários"/>
    <n v="101987.05"/>
    <n v="4.616220844576798E-4"/>
    <n v="95.697308589160727"/>
    <x v="0"/>
  </r>
  <r>
    <x v="1"/>
    <s v="10.06.00001"/>
    <s v=" Remuneração paga a terceiros, com vínculo empregatício"/>
    <n v="101985.18"/>
    <n v="4.6161362031151677E-4"/>
    <n v="95.697770202781044"/>
    <x v="0"/>
  </r>
  <r>
    <x v="0"/>
    <s v="10.01.00050"/>
    <s v="outras despesas"/>
    <n v="101971.25"/>
    <n v="4.6155056921202422E-4"/>
    <n v="95.698231753350257"/>
    <x v="0"/>
  </r>
  <r>
    <x v="0"/>
    <s v="10.01.00015"/>
    <s v="MATERIAL APLICADO NA PRESTAÇÃO DE SERVIÇOS"/>
    <n v="101962.27"/>
    <n v="4.6150992320531631E-4"/>
    <n v="95.698693263273455"/>
    <x v="1"/>
  </r>
  <r>
    <x v="0"/>
    <s v="10.01.00021"/>
    <s v="Folha de Pagamento Mensal de Salários"/>
    <n v="101954.2"/>
    <n v="4.6147339611465551E-4"/>
    <n v="95.69915473666957"/>
    <x v="0"/>
  </r>
  <r>
    <x v="1"/>
    <s v="10.01.00018"/>
    <s v="SERVIÇOS DE TERCEIROS SEM VINCULO EMPREGATICIO"/>
    <n v="101953.08"/>
    <n v="4.6146832667952038E-4"/>
    <n v="95.699616204996246"/>
    <x v="1"/>
  </r>
  <r>
    <x v="1"/>
    <s v="10.01.00020"/>
    <s v="Pagamentos a terceiros sem vínculo empregatício"/>
    <n v="101945.22"/>
    <n v="4.614327501079475E-4"/>
    <n v="95.700077637746361"/>
    <x v="1"/>
  </r>
  <r>
    <x v="1"/>
    <s v="10.05.00012"/>
    <s v="Salarios e Encargos  - DARF - IRRF Retido na Fonte"/>
    <n v="101943.05"/>
    <n v="4.6142292807737327E-4"/>
    <n v="95.700539060674444"/>
    <x v="0"/>
  </r>
  <r>
    <x v="0"/>
    <s v="10.01.00011"/>
    <s v="Material de uso no consultório e material de escritório"/>
    <n v="101935.49"/>
    <n v="4.6138870939021153E-4"/>
    <n v="95.701000449383841"/>
    <x v="1"/>
  </r>
  <r>
    <x v="0"/>
    <s v="10.01.00018"/>
    <s v="Serviços de Próteses"/>
    <n v="101928.51"/>
    <n v="4.6135711594624471E-4"/>
    <n v="95.701461806499793"/>
    <x v="0"/>
  </r>
  <r>
    <x v="1"/>
    <s v="10.01.00018"/>
    <s v="Salários Funcionários Laranjeiras"/>
    <n v="101923.67"/>
    <n v="4.6133520874441097E-4"/>
    <n v="95.701923141708534"/>
    <x v="0"/>
  </r>
  <r>
    <x v="0"/>
    <s v="10.01.00024"/>
    <s v="Prestador de Serviço"/>
    <n v="101921.99"/>
    <n v="4.6132760459170839E-4"/>
    <n v="95.702384469313131"/>
    <x v="0"/>
  </r>
  <r>
    <x v="0"/>
    <s v="10.01.00015"/>
    <s v="Material empregado na prestação dos serviços."/>
    <n v="101909.11"/>
    <n v="4.61269306087655E-4"/>
    <n v="95.702845738619217"/>
    <x v="1"/>
  </r>
  <r>
    <x v="1"/>
    <s v="10.01.00015"/>
    <s v="SERVICOS PRESTADOS PJ"/>
    <n v="101904.6"/>
    <n v="4.612488925586736E-4"/>
    <n v="95.70330698751178"/>
    <x v="0"/>
  </r>
  <r>
    <x v="0"/>
    <s v="10.01.00016"/>
    <s v="protéticos"/>
    <n v="101876"/>
    <n v="4.6111944091147439E-4"/>
    <n v="95.703768106952694"/>
    <x v="0"/>
  </r>
  <r>
    <x v="0"/>
    <s v="10.01.00066"/>
    <s v="Impressoras digital world"/>
    <n v="101871.7"/>
    <n v="4.6109997790158081E-4"/>
    <n v="95.704229206930592"/>
    <x v="0"/>
  </r>
  <r>
    <x v="0"/>
    <s v="10.01.00012"/>
    <s v="Material de Aplicação"/>
    <n v="101868.57"/>
    <n v="4.6108581064089081E-4"/>
    <n v="95.704690292741233"/>
    <x v="1"/>
  </r>
  <r>
    <x v="0"/>
    <s v="10.01.00012"/>
    <s v="Material de consumo consultório/escritório"/>
    <n v="101855.56"/>
    <n v="4.6102692372025931E-4"/>
    <n v="95.705151319664949"/>
    <x v="1"/>
  </r>
  <r>
    <x v="0"/>
    <s v="11.01.00017"/>
    <s v="Doação"/>
    <n v="101852.65"/>
    <n v="4.610137522414708E-4"/>
    <n v="95.705612333417193"/>
    <x v="0"/>
  </r>
  <r>
    <x v="1"/>
    <s v="10.01.00015"/>
    <s v="Custeio de Atividades"/>
    <n v="101852"/>
    <n v="4.610108101585799E-4"/>
    <n v="95.706073344227349"/>
    <x v="0"/>
  </r>
  <r>
    <x v="0"/>
    <s v="10.01.00015"/>
    <s v="PAGAMENTO A TERCEIROS SEM VINCULO EMPREGATICIO"/>
    <n v="101845.4"/>
    <n v="4.6098093670153388E-4"/>
    <n v="95.706534325164057"/>
    <x v="1"/>
  </r>
  <r>
    <x v="0"/>
    <s v="10.01.00050"/>
    <s v="TAXAS TRIBUNAL DE JUSTIÇA (FRC E FRJ)"/>
    <n v="101838.21"/>
    <n v="4.6094839273847941E-4"/>
    <n v="95.706995273556799"/>
    <x v="0"/>
  </r>
  <r>
    <x v="1"/>
    <s v="10.01.00028"/>
    <s v="Reforma do Consultório para atendimento a clientes"/>
    <n v="101836.76"/>
    <n v="4.6094182963049199E-4"/>
    <n v="95.707456215386429"/>
    <x v="0"/>
  </r>
  <r>
    <x v="0"/>
    <s v="10.01.00021"/>
    <s v="Décimo terceiro salário"/>
    <n v="101829.66"/>
    <n v="4.609096930327607E-4"/>
    <n v="95.707917125079462"/>
    <x v="1"/>
  </r>
  <r>
    <x v="1"/>
    <s v="10.01.00028"/>
    <s v="Mensalidade SREI - Lei nº 14.118/2021"/>
    <n v="101828.89"/>
    <n v="4.6090620779610527E-4"/>
    <n v="95.708378031287253"/>
    <x v="0"/>
  </r>
  <r>
    <x v="0"/>
    <s v="10.01.00020"/>
    <s v="Despesas com Informática"/>
    <n v="101825.18"/>
    <n v="4.608894152922204E-4"/>
    <n v="95.708838920702547"/>
    <x v="0"/>
  </r>
  <r>
    <x v="0"/>
    <s v="10.01.00020"/>
    <s v="Contribuição Previdenciaria - INSS"/>
    <n v="101821.9"/>
    <n v="4.6087456908932477E-4"/>
    <n v="95.709299795271633"/>
    <x v="0"/>
  </r>
  <r>
    <x v="1"/>
    <s v="10.01.00015"/>
    <s v="Material de Protéticos  e de consumo"/>
    <n v="101817.41"/>
    <n v="4.6085424608597084E-4"/>
    <n v="95.709760649517719"/>
    <x v="1"/>
  </r>
  <r>
    <x v="1"/>
    <s v="10.01.00008"/>
    <s v="Material de consumo odontologico"/>
    <n v="101809.85"/>
    <n v="4.608200273988091E-4"/>
    <n v="95.710221469545118"/>
    <x v="1"/>
  </r>
  <r>
    <x v="1"/>
    <s v="10.01.00023"/>
    <s v="Material de consumo produtos odontológicos"/>
    <n v="101809.36"/>
    <n v="4.6081780952093746E-4"/>
    <n v="95.710682287354643"/>
    <x v="1"/>
  </r>
  <r>
    <x v="1"/>
    <s v="10.01.00017"/>
    <s v="Honorários Advocatícios"/>
    <n v="101804"/>
    <n v="4.6079354865279104E-4"/>
    <n v="95.711143080903298"/>
    <x v="0"/>
  </r>
  <r>
    <x v="1"/>
    <s v="10.01.00010"/>
    <s v="Conservação e limpeza do consultório"/>
    <n v="101802.13"/>
    <n v="4.60785084506628E-4"/>
    <n v="95.711603865987811"/>
    <x v="1"/>
  </r>
  <r>
    <x v="1"/>
    <s v="10.01.00015"/>
    <s v="Ordenados e Salários"/>
    <n v="101794.28"/>
    <n v="4.6074955319786874E-4"/>
    <n v="95.71206461554101"/>
    <x v="0"/>
  </r>
  <r>
    <x v="0"/>
    <s v="10.01.00018"/>
    <s v="Tecnologia e Informatica"/>
    <n v="101789.24"/>
    <n v="4.6072674073976099E-4"/>
    <n v="95.712525342281751"/>
    <x v="0"/>
  </r>
  <r>
    <x v="0"/>
    <s v="10.01.00038"/>
    <s v="Vale alimentação"/>
    <n v="101784"/>
    <n v="4.6070302302537894E-4"/>
    <n v="95.712986045304774"/>
    <x v="1"/>
  </r>
  <r>
    <x v="1"/>
    <s v="10.01.00020"/>
    <s v="103 REMUNERAÇÃO DE TERCEIROS"/>
    <n v="101769.43"/>
    <n v="4.6063707510580928E-4"/>
    <n v="95.713446682379882"/>
    <x v="1"/>
  </r>
  <r>
    <x v="0"/>
    <s v="10.01.00015"/>
    <s v="Despesas rateadas de cooperativa"/>
    <n v="101749.14"/>
    <n v="4.6054523685679977E-4"/>
    <n v="95.713907227616744"/>
    <x v="0"/>
  </r>
  <r>
    <x v="0"/>
    <s v="10.01.00028"/>
    <s v="Vale Transporte"/>
    <n v="101734.97"/>
    <n v="4.6048109944977838E-4"/>
    <n v="95.714367708716196"/>
    <x v="1"/>
  </r>
  <r>
    <x v="1"/>
    <s v="10.01.00011"/>
    <s v="Material de uso consumo,servico e limpeza do escritório/consultório"/>
    <n v="101730.28"/>
    <n v="4.6045987119015022E-4"/>
    <n v="95.714828168587388"/>
    <x v="1"/>
  </r>
  <r>
    <x v="0"/>
    <s v="10.01.00015"/>
    <s v="Material utilizado na Atividade Médica"/>
    <n v="101728.19"/>
    <n v="4.6045041126208569E-4"/>
    <n v="95.715288618998656"/>
    <x v="1"/>
  </r>
  <r>
    <x v="0"/>
    <s v="10.01.00016"/>
    <s v="Materiais Cirurgicos / Odontológicos "/>
    <n v="101726.93"/>
    <n v="4.6044470814755872E-4"/>
    <n v="95.715749063706809"/>
    <x v="1"/>
  </r>
  <r>
    <x v="0"/>
    <s v="10.01.00015"/>
    <s v="Material em dental"/>
    <n v="101718.55"/>
    <n v="4.604067779096731E-4"/>
    <n v="95.716209470484714"/>
    <x v="1"/>
  </r>
  <r>
    <x v="0"/>
    <s v="10.01.00015"/>
    <s v="Transporte"/>
    <n v="101714.53"/>
    <n v="4.6038858225856325E-4"/>
    <n v="95.716669859066968"/>
    <x v="1"/>
  </r>
  <r>
    <x v="1"/>
    <s v="10.01.00019"/>
    <s v="Salário/Férias/ 13º Salário"/>
    <n v="101698"/>
    <n v="4.6031376282750717E-4"/>
    <n v="95.717130172829798"/>
    <x v="0"/>
  </r>
  <r>
    <x v="0"/>
    <s v="10.01.00017"/>
    <s v="Serviços prestados escritório/consultório"/>
    <n v="101697.4"/>
    <n v="4.6031104705868483E-4"/>
    <n v="95.717590483876862"/>
    <x v="0"/>
  </r>
  <r>
    <x v="1"/>
    <s v="10.01.00002"/>
    <s v="Serviços Prestados Terceiros"/>
    <n v="101696.78"/>
    <n v="4.6030824076423503E-4"/>
    <n v="95.718050792117623"/>
    <x v="1"/>
  </r>
  <r>
    <x v="1"/>
    <s v="10.01.00020"/>
    <s v="01.00021 - Valor de Remessa ao Tribunal de Justiça"/>
    <n v="101689.61"/>
    <n v="4.6027578732680787E-4"/>
    <n v="95.718511067904956"/>
    <x v="0"/>
  </r>
  <r>
    <x v="1"/>
    <s v="10.01.00008"/>
    <s v="Protético"/>
    <n v="101688.48"/>
    <n v="4.6027067262885901E-4"/>
    <n v="95.718971338577589"/>
    <x v="0"/>
  </r>
  <r>
    <x v="0"/>
    <s v="10.01.00016"/>
    <s v="Mão de Obra de Terceiro "/>
    <n v="101678.46"/>
    <n v="4.6022531928952568E-4"/>
    <n v="95.719431563896876"/>
    <x v="1"/>
  </r>
  <r>
    <x v="1"/>
    <s v="10.01.00015"/>
    <s v="Remuneração paga a terceiros , com vinculo empregaticio,INSS/FGTS/DARF"/>
    <n v="101678"/>
    <n v="4.6022323720009518E-4"/>
    <n v="95.719891787134074"/>
    <x v="0"/>
  </r>
  <r>
    <x v="1"/>
    <s v="10.01.00016"/>
    <s v="Produtos e aparelhos odontologicos"/>
    <n v="101667.04"/>
    <n v="4.6017362915627333E-4"/>
    <n v="95.720351960763224"/>
    <x v="1"/>
  </r>
  <r>
    <x v="1"/>
    <s v="10.01.00013"/>
    <s v="INSS "/>
    <n v="101656.79"/>
    <n v="4.6012723477222462E-4"/>
    <n v="95.720812087997999"/>
    <x v="0"/>
  </r>
  <r>
    <x v="0"/>
    <s v="10.01.00008"/>
    <s v="Fundo de Compensação do Registro Civil - Res 16/2009"/>
    <n v="101641.35"/>
    <n v="4.6005734898786258E-4"/>
    <n v="95.721272145346987"/>
    <x v="0"/>
  </r>
  <r>
    <x v="1"/>
    <s v="10.01.00026"/>
    <s v="Estrutura - Aluguel"/>
    <n v="101640"/>
    <n v="4.6005123850801223E-4"/>
    <n v="95.721732196585492"/>
    <x v="1"/>
  </r>
  <r>
    <x v="1"/>
    <s v="10.01.00019"/>
    <s v="Serviços Contábeis"/>
    <n v="101633.79"/>
    <n v="4.6002313030070078E-4"/>
    <n v="95.722192219715794"/>
    <x v="0"/>
  </r>
  <r>
    <x v="1"/>
    <s v="10.01.00013"/>
    <s v="Salário Funcionários"/>
    <n v="101622.61"/>
    <n v="4.5997252647497755E-4"/>
    <n v="95.722652192242265"/>
    <x v="0"/>
  </r>
  <r>
    <x v="1"/>
    <s v="10.01.00016"/>
    <s v="Servicos de Proteticos"/>
    <n v="101608.79"/>
    <n v="4.5990997326643575E-4"/>
    <n v="95.723112102215538"/>
    <x v="0"/>
  </r>
  <r>
    <x v="0"/>
    <s v="10.01.00022"/>
    <s v=" Laboratório - Protése e Protéticos - Procedimetos"/>
    <n v="101598.77"/>
    <n v="4.5986461992710231E-4"/>
    <n v="95.723571966835465"/>
    <x v="0"/>
  </r>
  <r>
    <x v="1"/>
    <s v="10.01.00026"/>
    <s v="Outras despesas"/>
    <n v="101597.33"/>
    <n v="4.5985810208192874E-4"/>
    <n v="95.724031824937541"/>
    <x v="0"/>
  </r>
  <r>
    <x v="0"/>
    <s v="10.01.00015"/>
    <s v="taxa judiciaria fundesp"/>
    <n v="101574.58"/>
    <n v="4.5975512918074748E-4"/>
    <n v="95.724491580066726"/>
    <x v="0"/>
  </r>
  <r>
    <x v="0"/>
    <s v="10.01.00015"/>
    <s v="Locação - máquina, equipamento, sistema e mobiliário"/>
    <n v="101574.29"/>
    <n v="4.5975381655914997E-4"/>
    <n v="95.724951333883283"/>
    <x v="0"/>
  </r>
  <r>
    <x v="1"/>
    <s v="10.01.00016"/>
    <s v="Material de uso e consumo "/>
    <n v="101573"/>
    <n v="4.5974797765618191E-4"/>
    <n v="95.72541108186094"/>
    <x v="1"/>
  </r>
  <r>
    <x v="1"/>
    <s v="10.01.00016"/>
    <s v="Material e Consumo"/>
    <n v="101572.91"/>
    <n v="4.5974757029085858E-4"/>
    <n v="95.72587082943123"/>
    <x v="1"/>
  </r>
  <r>
    <x v="1"/>
    <s v="10.06.00002"/>
    <s v="Meio eletrônico, investimento e demais gastos com informatização"/>
    <n v="101571.83"/>
    <n v="4.5974268190697833E-4"/>
    <n v="95.726330572113142"/>
    <x v="0"/>
  </r>
  <r>
    <x v="0"/>
    <s v="10.01.00015"/>
    <s v="Rateio de Perdas - Unimed-Rio (CNPJ: 42.163.881/0001-01)"/>
    <n v="101565.56"/>
    <n v="4.5971430212278465E-4"/>
    <n v="95.726790286415266"/>
    <x v="0"/>
  </r>
  <r>
    <x v="0"/>
    <s v="10.01.00013"/>
    <s v="Obrigações trabalhistas com vínculo empregatício, INSS e FGTS"/>
    <n v="101555.92"/>
    <n v="4.59670668770372E-4"/>
    <n v="95.727249957084041"/>
    <x v="0"/>
  </r>
  <r>
    <x v="0"/>
    <s v="10.01.00015"/>
    <s v="Material de Uso no Exercício da Profissão"/>
    <n v="101544.64"/>
    <n v="4.596196123165116E-4"/>
    <n v="95.727709576696355"/>
    <x v="1"/>
  </r>
  <r>
    <x v="0"/>
    <s v="10.01.00016"/>
    <s v="Material/serviço odontológico"/>
    <n v="101535.06"/>
    <n v="4.5957625054098125E-4"/>
    <n v="95.72816915294689"/>
    <x v="1"/>
  </r>
  <r>
    <x v="0"/>
    <s v="10.01.00022"/>
    <s v="Locação de espaço para concertos"/>
    <n v="101529"/>
    <n v="4.5954882127587538E-4"/>
    <n v="95.728628701768173"/>
    <x v="0"/>
  </r>
  <r>
    <x v="1"/>
    <s v="10.01.00026"/>
    <s v="VALE ALIMENTAÇÃO"/>
    <n v="101496.25"/>
    <n v="4.5940058556098815E-4"/>
    <n v="95.729088102353728"/>
    <x v="1"/>
  </r>
  <r>
    <x v="0"/>
    <s v="10.01.00025"/>
    <s v="Sistema"/>
    <n v="101496.07"/>
    <n v="4.5939977083034149E-4"/>
    <n v="95.729547502124561"/>
    <x v="0"/>
  </r>
  <r>
    <x v="0"/>
    <s v="10.01.00020"/>
    <s v="Assistência Técnica de Informática e Segurança Eletrônica"/>
    <n v="101484.37"/>
    <n v="4.5934681333830541E-4"/>
    <n v="95.730006848937904"/>
    <x v="0"/>
  </r>
  <r>
    <x v="0"/>
    <s v="10.01.00015"/>
    <s v="Despesas com execusao do serviço"/>
    <n v="101466.79"/>
    <n v="4.5926724131181023E-4"/>
    <n v="95.730466116179215"/>
    <x v="0"/>
  </r>
  <r>
    <x v="1"/>
    <s v="10.01.00015"/>
    <s v="Tributos e taxas"/>
    <n v="101458.16"/>
    <n v="4.5922817950358198E-4"/>
    <n v="95.730925344358724"/>
    <x v="0"/>
  </r>
  <r>
    <x v="1"/>
    <s v="10.01.00021"/>
    <s v="PRESTAÇÃO DE SERVIÇO DE TERCEIROS "/>
    <n v="101446.76"/>
    <n v="4.591765798959571E-4"/>
    <n v="95.731384520938619"/>
    <x v="1"/>
  </r>
  <r>
    <x v="0"/>
    <s v="10.01.00016"/>
    <s v="Aparelho odontológico"/>
    <n v="101437.35"/>
    <n v="4.5913398758825978E-4"/>
    <n v="95.731843654926209"/>
    <x v="0"/>
  </r>
  <r>
    <x v="0"/>
    <s v="10.01.00007"/>
    <s v=" IRRF - IMPOSTO SOBRE A RENDA RETIDO NA FONTE"/>
    <n v="101429.57"/>
    <n v="4.590987731191965E-4"/>
    <n v="95.732302753699329"/>
    <x v="0"/>
  </r>
  <r>
    <x v="0"/>
    <s v="10.01.00013"/>
    <s v="INSS - CONTRIBUICAO PREVIDENCIARIA - FOLHA DE PAGAMENTO"/>
    <n v="101423.05"/>
    <n v="4.5906926176466007E-4"/>
    <n v="95.732761822961095"/>
    <x v="0"/>
  </r>
  <r>
    <x v="1"/>
    <s v="10.01.00015"/>
    <s v="Serviços prestados/prótese dentária"/>
    <n v="101407.75"/>
    <n v="4.5900000965968987E-4"/>
    <n v="95.73322082297075"/>
    <x v="0"/>
  </r>
  <r>
    <x v="1"/>
    <s v="10.01.00016"/>
    <s v="serviço tomado"/>
    <n v="101382.83"/>
    <n v="4.5888721472793449E-4"/>
    <n v="95.733679710185484"/>
    <x v="0"/>
  </r>
  <r>
    <x v="0"/>
    <s v="10.01.00008"/>
    <s v="FUNDO DE GARANTIA - FGTS"/>
    <n v="101381.51"/>
    <n v="4.5888124003652523E-4"/>
    <n v="95.73413859142552"/>
    <x v="0"/>
  </r>
  <r>
    <x v="1"/>
    <s v="10.01.00045"/>
    <s v="Funcionários - IRRF sobre salário"/>
    <n v="101370.81"/>
    <n v="4.5883280882585986E-4"/>
    <n v="95.734597424234352"/>
    <x v="0"/>
  </r>
  <r>
    <x v="1"/>
    <s v="10.01.00018"/>
    <s v="Serviços prestados por terceiros sem vínculo empregatício"/>
    <n v="101347.41"/>
    <n v="4.5872689384178776E-4"/>
    <n v="95.735056151128191"/>
    <x v="1"/>
  </r>
  <r>
    <x v="0"/>
    <s v="10.01.00003"/>
    <s v="Materiais utilizados na prestação de serviços"/>
    <n v="101339.22"/>
    <n v="4.5868982359736254E-4"/>
    <n v="95.735514840951794"/>
    <x v="1"/>
  </r>
  <r>
    <x v="1"/>
    <s v="10.01.00015"/>
    <s v="Material aplicado na atividade/materia prima"/>
    <n v="101327.97"/>
    <n v="4.5863890293194328E-4"/>
    <n v="95.735973479854721"/>
    <x v="1"/>
  </r>
  <r>
    <x v="1"/>
    <s v="10.01.00015"/>
    <s v="Insumo Odontológico"/>
    <n v="101323.59"/>
    <n v="4.5861907781953999E-4"/>
    <n v="95.736432098932539"/>
    <x v="1"/>
  </r>
  <r>
    <x v="1"/>
    <s v="10.01.00012"/>
    <s v="Material de escritório e consultorio"/>
    <n v="101321.37"/>
    <n v="4.5860902947489725E-4"/>
    <n v="95.736890707962019"/>
    <x v="1"/>
  </r>
  <r>
    <x v="1"/>
    <s v="10.01.00016"/>
    <s v="Manutenção de equipamentos / instalações"/>
    <n v="101312.16"/>
    <n v="4.5856734242347402E-4"/>
    <n v="95.737349275304439"/>
    <x v="1"/>
  </r>
  <r>
    <x v="1"/>
    <s v="10.01.00020"/>
    <s v="Vale Alimentação, refeição, cesta básica"/>
    <n v="101299.03"/>
    <n v="4.5850791234907805E-4"/>
    <n v="95.737807783216795"/>
    <x v="1"/>
  </r>
  <r>
    <x v="0"/>
    <s v="10.01.00019"/>
    <s v="Insumos médicos e descartáveis"/>
    <n v="101290.23"/>
    <n v="4.584680810730167E-4"/>
    <n v="95.738266251297873"/>
    <x v="1"/>
  </r>
  <r>
    <x v="0"/>
    <s v="10.01.00015"/>
    <s v="Compra de produtos odontológicos para consumo"/>
    <n v="101285.77"/>
    <n v="4.5844789385810386E-4"/>
    <n v="95.738724699191735"/>
    <x v="1"/>
  </r>
  <r>
    <x v="1"/>
    <s v="10.01.00003"/>
    <s v="Condomínio do cartório"/>
    <n v="101285.57"/>
    <n v="4.5844698860182979E-4"/>
    <n v="95.739183146180338"/>
    <x v="0"/>
  </r>
  <r>
    <x v="0"/>
    <s v="10.01.00015"/>
    <s v="material de uso odontológico"/>
    <n v="101270.12"/>
    <n v="4.5837705755465391E-4"/>
    <n v="95.739641523237893"/>
    <x v="1"/>
  </r>
  <r>
    <x v="1"/>
    <s v="10.01.00017"/>
    <s v="Propaganda; Publicidade e Marketing"/>
    <n v="101269.6"/>
    <n v="4.5837470388834128E-4"/>
    <n v="95.740099897941775"/>
    <x v="0"/>
  </r>
  <r>
    <x v="1"/>
    <s v="10.01.00015"/>
    <s v="Material odontológico, Hospitalar e Prótese dentária"/>
    <n v="101264.14"/>
    <n v="4.5834999039205768E-4"/>
    <n v="95.740558247932171"/>
    <x v="1"/>
  </r>
  <r>
    <x v="1"/>
    <s v="10.01.00015"/>
    <s v="Remuneração paga a terceiros, sem vínculos empregatício"/>
    <n v="101246.43"/>
    <n v="4.5826982994898435E-4"/>
    <n v="95.74101651776212"/>
    <x v="1"/>
  </r>
  <r>
    <x v="1"/>
    <s v="10.01.00015"/>
    <s v="Material de consultório/insumos"/>
    <n v="101242.31"/>
    <n v="4.5825118166973743E-4"/>
    <n v="95.741474768943789"/>
    <x v="1"/>
  </r>
  <r>
    <x v="1"/>
    <s v="10.01.00021"/>
    <s v="Prestação de serviço"/>
    <n v="101197.56"/>
    <n v="4.5804863057840299E-4"/>
    <n v="95.741932817574366"/>
    <x v="0"/>
  </r>
  <r>
    <x v="0"/>
    <s v="10.01.00018"/>
    <s v="Despesas com manutenção"/>
    <n v="101189.18"/>
    <n v="4.5801070034051736E-4"/>
    <n v="95.742390828274708"/>
    <x v="1"/>
  </r>
  <r>
    <x v="1"/>
    <s v="10.01.00015"/>
    <s v="Despesas de Custeio - COOPANEST"/>
    <n v="101188.84"/>
    <n v="4.5800916140485134E-4"/>
    <n v="95.742848837436114"/>
    <x v="0"/>
  </r>
  <r>
    <x v="1"/>
    <s v="10.01.00003"/>
    <s v="Medicamentos e materiais médicos"/>
    <n v="101175.31"/>
    <n v="4.5794792081790711E-4"/>
    <n v="95.743306785356936"/>
    <x v="1"/>
  </r>
  <r>
    <x v="1"/>
    <s v="10.01.00015"/>
    <s v="Material odontológicos"/>
    <n v="101151.92"/>
    <n v="4.5784205109664869E-4"/>
    <n v="95.743764627408027"/>
    <x v="1"/>
  </r>
  <r>
    <x v="0"/>
    <s v="10.01.00016"/>
    <s v="Vale transporte"/>
    <n v="101150.95"/>
    <n v="4.5783766060371924E-4"/>
    <n v="95.744222465068631"/>
    <x v="1"/>
  </r>
  <r>
    <x v="1"/>
    <s v="10.01.00019"/>
    <s v="Serviços de protese odontologica"/>
    <n v="101150.53"/>
    <n v="4.5783575956554357E-4"/>
    <n v="95.744680300828193"/>
    <x v="0"/>
  </r>
  <r>
    <x v="1"/>
    <s v="10.01.00012"/>
    <s v="Material de procedimento médico"/>
    <n v="101120.48"/>
    <n v="4.5769974481035699E-4"/>
    <n v="95.745138000573007"/>
    <x v="1"/>
  </r>
  <r>
    <x v="0"/>
    <s v="10.01.00019"/>
    <s v="RATEIO CLINICA CCR"/>
    <n v="101119.15"/>
    <n v="4.5769372485613406E-4"/>
    <n v="95.745595694297862"/>
    <x v="0"/>
  </r>
  <r>
    <x v="1"/>
    <s v="10.02.00002"/>
    <s v="pagamentos a terceiros sem vinculo "/>
    <n v="101099.76"/>
    <n v="4.5760596026035813E-4"/>
    <n v="95.746053300258126"/>
    <x v="1"/>
  </r>
  <r>
    <x v="0"/>
    <s v="10.01.00027"/>
    <s v="Energia elétrica"/>
    <n v="101089.53"/>
    <n v="4.5755965640193689E-4"/>
    <n v="95.746510859914522"/>
    <x v="1"/>
  </r>
  <r>
    <x v="1"/>
    <s v="10.01.00017"/>
    <s v="Material de Uso e Consumo Odontogico"/>
    <n v="101070.38"/>
    <n v="4.5747297811368981E-4"/>
    <n v="95.746968332892635"/>
    <x v="1"/>
  </r>
  <r>
    <x v="1"/>
    <s v="10.01.00018"/>
    <s v="Material utilizado na prestação de serviço"/>
    <n v="101067.05"/>
    <n v="4.5745790559672574E-4"/>
    <n v="95.747425790798232"/>
    <x v="1"/>
  </r>
  <r>
    <x v="1"/>
    <s v="10.01.00034"/>
    <s v="Assessoria Contábil"/>
    <n v="101065.24"/>
    <n v="4.5744971302744494E-4"/>
    <n v="95.747883240511257"/>
    <x v="0"/>
  </r>
  <r>
    <x v="0"/>
    <s v="10.01.00015"/>
    <s v="Laboratórios de Prótese"/>
    <n v="101060.65"/>
    <n v="4.5742893739595384E-4"/>
    <n v="95.748340669448652"/>
    <x v="0"/>
  </r>
  <r>
    <x v="0"/>
    <s v="10.01.00017"/>
    <s v="TOTAL LIVRO CAIXA DEDUTÍVEL CARTÓRIO SANTA ALBERTINA"/>
    <n v="101054.44"/>
    <n v="4.5740082918864245E-4"/>
    <n v="95.748798070277843"/>
    <x v="0"/>
  </r>
  <r>
    <x v="1"/>
    <s v="10.01.00017"/>
    <s v="Laboratorio de Protese"/>
    <n v="101043.61"/>
    <n v="4.5735180956139881E-4"/>
    <n v="95.749255422087401"/>
    <x v="0"/>
  </r>
  <r>
    <x v="0"/>
    <s v="10.01.00015"/>
    <s v="Material de uso e consumo da atividade"/>
    <n v="101034.66"/>
    <n v="4.5731129934313189E-4"/>
    <n v="95.749712733386744"/>
    <x v="1"/>
  </r>
  <r>
    <x v="0"/>
    <s v="10.07.00006"/>
    <s v="VALE ALIMENTAÇÃO"/>
    <n v="101024"/>
    <n v="4.5726304918372129E-4"/>
    <n v="95.750169996435929"/>
    <x v="1"/>
  </r>
  <r>
    <x v="1"/>
    <s v="10.01.00003"/>
    <s v="ADMINISTRACAO E CONTABILIDADE MARCELIO HENRIQUE RIBEIRO 852.163.647-49"/>
    <n v="101022.5"/>
    <n v="4.5725625976166543E-4"/>
    <n v="95.750627252695693"/>
    <x v="0"/>
  </r>
  <r>
    <x v="0"/>
    <s v="10.01.00015"/>
    <s v="material de consumo para exercício da profissão"/>
    <n v="101020.13"/>
    <n v="4.5724553247481706E-4"/>
    <n v="95.751084498228167"/>
    <x v="1"/>
  </r>
  <r>
    <x v="0"/>
    <s v="10.01.00015"/>
    <s v="Material medico/hospitalar"/>
    <n v="101011.93"/>
    <n v="4.572084169675781E-4"/>
    <n v="95.751541706645128"/>
    <x v="1"/>
  </r>
  <r>
    <x v="0"/>
    <s v="10.01.00012"/>
    <s v="Material de dental"/>
    <n v="101008.17"/>
    <n v="4.5719139814962462E-4"/>
    <n v="95.751998898043283"/>
    <x v="1"/>
  </r>
  <r>
    <x v="0"/>
    <s v="10.01.00019"/>
    <s v="Sistemas"/>
    <n v="101006.59"/>
    <n v="4.571842466250591E-4"/>
    <n v="95.75245608228991"/>
    <x v="0"/>
  </r>
  <r>
    <x v="0"/>
    <s v="10.01.00015"/>
    <s v="Despesa com compra de material para uso na prestação de serviço"/>
    <n v="101001.32"/>
    <n v="4.5716039312223612E-4"/>
    <n v="95.752913242683036"/>
    <x v="1"/>
  </r>
  <r>
    <x v="1"/>
    <s v="10.01.00002"/>
    <s v="Aluguel / CONDOMINIO"/>
    <n v="101000"/>
    <n v="4.5715441843082686E-4"/>
    <n v="95.753370397101463"/>
    <x v="1"/>
  </r>
  <r>
    <x v="0"/>
    <s v="10.01.00008"/>
    <s v="Material de consumo odontológico"/>
    <n v="100978.32"/>
    <n v="4.5705628865071223E-4"/>
    <n v="95.753827453390116"/>
    <x v="1"/>
  </r>
  <r>
    <x v="0"/>
    <s v="10.01.00023"/>
    <s v="Sistema de informática"/>
    <n v="100957.75"/>
    <n v="4.5696318304291888E-4"/>
    <n v="95.754284416573157"/>
    <x v="0"/>
  </r>
  <r>
    <x v="1"/>
    <s v="10.01.00022"/>
    <s v="Materia de Harmonizacao Orofacial"/>
    <n v="100956.6"/>
    <n v="4.5695797781934272E-4"/>
    <n v="95.754741374550974"/>
    <x v="1"/>
  </r>
  <r>
    <x v="0"/>
    <s v="10.01.00035"/>
    <s v="Vale alimentação"/>
    <n v="100955.52"/>
    <n v="4.5695308943546247E-4"/>
    <n v="95.755198327640414"/>
    <x v="1"/>
  </r>
  <r>
    <x v="1"/>
    <s v="10.01.00022"/>
    <s v="Remuneração Tabelião Substituto"/>
    <n v="100945.2"/>
    <n v="4.5690637821171778E-4"/>
    <n v="95.755655234018633"/>
    <x v="0"/>
  </r>
  <r>
    <x v="0"/>
    <s v="10.01.00019"/>
    <s v="Prestadores de Serviços"/>
    <n v="100941.16"/>
    <n v="4.5688809203498057E-4"/>
    <n v="95.756112122110665"/>
    <x v="0"/>
  </r>
  <r>
    <x v="1"/>
    <s v="10.01.00016"/>
    <s v="Laboratorio de Protese"/>
    <n v="100935.2"/>
    <n v="4.5686111539801176E-4"/>
    <n v="95.75656898322606"/>
    <x v="0"/>
  </r>
  <r>
    <x v="0"/>
    <s v="10.01.00018"/>
    <s v="Despesas com material e medicamento usados na prestação de serviços"/>
    <n v="100934.02"/>
    <n v="4.5685577438599455E-4"/>
    <n v="95.757025839000448"/>
    <x v="1"/>
  </r>
  <r>
    <x v="1"/>
    <s v="10.01.00018"/>
    <s v="Emolumentos ao Registro Civil"/>
    <n v="100933.06"/>
    <n v="4.5685142915587873E-4"/>
    <n v="95.757482690429597"/>
    <x v="0"/>
  </r>
  <r>
    <x v="1"/>
    <s v="10.01.00012"/>
    <s v="Material para fins de prestação de serviços odontológicos"/>
    <n v="100924.46"/>
    <n v="4.5681250313609156E-4"/>
    <n v="95.757939502932729"/>
    <x v="1"/>
  </r>
  <r>
    <x v="1"/>
    <s v="10.01.00006"/>
    <s v="Pagamento à Terceiros"/>
    <n v="100917.22"/>
    <n v="4.5677973285896843E-4"/>
    <n v="95.758396282665586"/>
    <x v="1"/>
  </r>
  <r>
    <x v="0"/>
    <s v="10.01.00015"/>
    <s v="Material Aplicado Prestação de Serviços"/>
    <n v="100916.95"/>
    <n v="4.5677851076299833E-4"/>
    <n v="95.758853061176353"/>
    <x v="1"/>
  </r>
  <r>
    <x v="0"/>
    <s v="10.01.00020"/>
    <s v="Material odontologico"/>
    <n v="100906.46"/>
    <n v="4.5673103007142071E-4"/>
    <n v="95.759309792206423"/>
    <x v="1"/>
  </r>
  <r>
    <x v="1"/>
    <s v="10.01.00015"/>
    <s v="despesas medicas/dental"/>
    <n v="100900.52"/>
    <n v="4.5670414396007937E-4"/>
    <n v="95.75976649635038"/>
    <x v="0"/>
  </r>
  <r>
    <x v="0"/>
    <s v="10.01.00015"/>
    <s v="Materiais de uso Odontológico"/>
    <n v="100894.11"/>
    <n v="4.5667513049649379E-4"/>
    <n v="95.760223171480874"/>
    <x v="1"/>
  </r>
  <r>
    <x v="0"/>
    <s v="10.01.00005"/>
    <s v="repasse rateio tj bahia"/>
    <n v="100889.54"/>
    <n v="4.5665444539063011E-4"/>
    <n v="95.76067982592626"/>
    <x v="0"/>
  </r>
  <r>
    <x v="1"/>
    <s v="10.01.00016"/>
    <s v="Prestação de Serviços Odontológicos"/>
    <n v="100883.68"/>
    <n v="4.5662792138179836E-4"/>
    <n v="95.761136453847641"/>
    <x v="0"/>
  </r>
  <r>
    <x v="0"/>
    <s v="10.01.00023"/>
    <s v="Material de uso e consumo"/>
    <n v="100883.06"/>
    <n v="4.5662511508734856E-4"/>
    <n v="95.761593078962733"/>
    <x v="1"/>
  </r>
  <r>
    <x v="1"/>
    <s v="10.01.00015"/>
    <s v="Material odontológico para o exercício da profissão"/>
    <n v="100880.04"/>
    <n v="4.5661144571760936E-4"/>
    <n v="95.762049690408446"/>
    <x v="1"/>
  </r>
  <r>
    <x v="1"/>
    <s v="10.01.00015"/>
    <s v="material aplicado"/>
    <n v="100880"/>
    <n v="4.5661126466635458E-4"/>
    <n v="95.762506301673113"/>
    <x v="1"/>
  </r>
  <r>
    <x v="0"/>
    <s v="10.01.00016"/>
    <s v="Material Utilizado na Prestação de Serviços "/>
    <n v="100867.51"/>
    <n v="4.5655473141203577E-4"/>
    <n v="95.762962856404528"/>
    <x v="1"/>
  </r>
  <r>
    <x v="0"/>
    <s v="10.01.00031"/>
    <s v="Material de Uso e Consumo"/>
    <n v="100866.4"/>
    <n v="4.5654970723971433E-4"/>
    <n v="95.763419406111765"/>
    <x v="1"/>
  </r>
  <r>
    <x v="0"/>
    <s v="10.01.00018"/>
    <s v="FGTS/GRF MENSAL S/ FOLHA DE PAGAMENTO"/>
    <n v="100853.34"/>
    <n v="4.5649059400501427E-4"/>
    <n v="95.76387589670577"/>
    <x v="0"/>
  </r>
  <r>
    <x v="0"/>
    <s v="10.01.00016"/>
    <s v="Despesas c/ Material Odontólogico"/>
    <n v="100839.26"/>
    <n v="4.5642686396331621E-4"/>
    <n v="95.764332323569732"/>
    <x v="1"/>
  </r>
  <r>
    <x v="0"/>
    <s v="10.01.00024"/>
    <s v="FÉRIAS"/>
    <n v="100838.33"/>
    <n v="4.5642265452164153E-4"/>
    <n v="95.764788746224255"/>
    <x v="0"/>
  </r>
  <r>
    <x v="1"/>
    <s v="10.01.00004"/>
    <s v="FGTS"/>
    <n v="100823.83"/>
    <n v="4.5635702344176785E-4"/>
    <n v="95.765245103247693"/>
    <x v="0"/>
  </r>
  <r>
    <x v="0"/>
    <s v="10.01.00015"/>
    <s v="Insumos odontologicos"/>
    <n v="100813.5"/>
    <n v="4.5631026695520948E-4"/>
    <n v="95.765701413514648"/>
    <x v="1"/>
  </r>
  <r>
    <x v="0"/>
    <s v="10.01.00012"/>
    <s v="Material de consumo e serviços de odontologia e prótese"/>
    <n v="100797.33"/>
    <n v="4.562370769854469E-4"/>
    <n v="95.766157650591637"/>
    <x v="1"/>
  </r>
  <r>
    <x v="1"/>
    <s v="10.01.00022"/>
    <s v="Despesas C/ Vigilância e Segurança Armada"/>
    <n v="100796.22"/>
    <n v="4.562320528131255E-4"/>
    <n v="95.76661388264445"/>
    <x v="0"/>
  </r>
  <r>
    <x v="1"/>
    <s v="10.01.00021"/>
    <s v="Dental"/>
    <n v="100796.03"/>
    <n v="4.562311928196651E-4"/>
    <n v="95.767070113837264"/>
    <x v="0"/>
  </r>
  <r>
    <x v="1"/>
    <s v="10.01.00027"/>
    <s v="Material de escritório Porteirão"/>
    <n v="100787.67"/>
    <n v="4.5619335310740689E-4"/>
    <n v="95.767526307190366"/>
    <x v="1"/>
  </r>
  <r>
    <x v="1"/>
    <s v="10.01.00009"/>
    <s v="Protéticos"/>
    <n v="100779.89"/>
    <n v="4.5615813863834355E-4"/>
    <n v="95.767982465328998"/>
    <x v="0"/>
  </r>
  <r>
    <x v="0"/>
    <s v="10.02.00001"/>
    <s v="INSS/GPS_Previdência Social"/>
    <n v="100775.6"/>
    <n v="4.5613872089126365E-4"/>
    <n v="95.768438604049891"/>
    <x v="0"/>
  </r>
  <r>
    <x v="1"/>
    <s v="10.01.00011"/>
    <s v="Material de conservação e limpeza do Cartório"/>
    <n v="100772.81"/>
    <n v="4.5612609256623972E-4"/>
    <n v="95.768894730142463"/>
    <x v="1"/>
  </r>
  <r>
    <x v="1"/>
    <s v="10.01.00031"/>
    <s v="Anúncios/ Publicidade e Propaganda"/>
    <n v="100768.75"/>
    <n v="4.561077158638751E-4"/>
    <n v="95.769350837858326"/>
    <x v="0"/>
  </r>
  <r>
    <x v="1"/>
    <s v="10.01.00015"/>
    <s v="Materias de Laboratório"/>
    <n v="100761.39"/>
    <n v="4.5607440243298743E-4"/>
    <n v="95.769806912260762"/>
    <x v="1"/>
  </r>
  <r>
    <x v="0"/>
    <s v="10.01.00012"/>
    <s v="Material de escritório/ consultorio"/>
    <n v="100752.25"/>
    <n v="4.5603303222126011E-4"/>
    <n v="95.770262945292984"/>
    <x v="1"/>
  </r>
  <r>
    <x v="0"/>
    <s v="10.01.00016"/>
    <s v="marketing"/>
    <n v="100735.75"/>
    <n v="4.5595834857864518E-4"/>
    <n v="95.770718903641566"/>
    <x v="0"/>
  </r>
  <r>
    <x v="1"/>
    <s v="10.01.00015"/>
    <s v="Material aplicado em prestação de serviço"/>
    <n v="100713.15"/>
    <n v="4.558560546196695E-4"/>
    <n v="95.77117475969618"/>
    <x v="1"/>
  </r>
  <r>
    <x v="1"/>
    <s v="10.01.00019"/>
    <s v="Selos de autenticidade"/>
    <n v="100710"/>
    <n v="4.5584179683335219E-4"/>
    <n v="95.771630601493015"/>
    <x v="0"/>
  </r>
  <r>
    <x v="0"/>
    <s v="11.01.00019"/>
    <s v="Outras Despesas Não Dedutíveis"/>
    <n v="100708.72"/>
    <n v="4.5583600319319781E-4"/>
    <n v="95.772086437496213"/>
    <x v="0"/>
  </r>
  <r>
    <x v="0"/>
    <s v="10.01.00015"/>
    <s v="Pagamento de serviços de terceiros, sem vínculo empregatício"/>
    <n v="100701.93"/>
    <n v="4.5580526974269144E-4"/>
    <n v="95.772542242765951"/>
    <x v="1"/>
  </r>
  <r>
    <x v="0"/>
    <s v="10.02.00006"/>
    <s v="Sistemas de Informática - Aquisição e manutenção"/>
    <n v="100698.97"/>
    <n v="4.5579187194983443E-4"/>
    <n v="95.772998034637894"/>
    <x v="1"/>
  </r>
  <r>
    <x v="1"/>
    <s v="10.01.00015"/>
    <s v="Material Auxiliar e de Consumo"/>
    <n v="100695.72"/>
    <n v="4.5577716153537994E-4"/>
    <n v="95.773453811799428"/>
    <x v="1"/>
  </r>
  <r>
    <x v="0"/>
    <s v="10.01.00026"/>
    <s v="INSS - CONTRIBUIÇÃO PREVIDENCIÁRIA - FOLHA DE PAGAMENTO"/>
    <n v="100693.49"/>
    <n v="4.5576706792792358E-4"/>
    <n v="95.773909578867361"/>
    <x v="0"/>
  </r>
  <r>
    <x v="1"/>
    <s v="11.01.00019"/>
    <s v="DESPESAS NÃO DEDUTIVEIS CONFORME LIVRO DIARIO"/>
    <n v="100687.6"/>
    <n v="4.5574040813065069E-4"/>
    <n v="95.774365319275489"/>
    <x v="0"/>
  </r>
  <r>
    <x v="0"/>
    <s v="10.01.00015"/>
    <s v="Material consumo na prestação de Serviços"/>
    <n v="100667.03"/>
    <n v="4.5564730252285735E-4"/>
    <n v="95.774820966578005"/>
    <x v="1"/>
  </r>
  <r>
    <x v="0"/>
    <s v="10.01.00015"/>
    <s v="Medicamentos/Materiais/Exames Lab"/>
    <n v="100658.04"/>
    <n v="4.5560661125333565E-4"/>
    <n v="95.775276573189259"/>
    <x v="1"/>
  </r>
  <r>
    <x v="0"/>
    <s v="10.01.00019"/>
    <s v="Locação de Sistemas"/>
    <n v="100640.88"/>
    <n v="4.555289402650162E-4"/>
    <n v="95.775732102129524"/>
    <x v="0"/>
  </r>
  <r>
    <x v="1"/>
    <s v="10.01.00016"/>
    <s v="MATERIAIS PARA PROCEDIMENTOS ODONTOLOGICOS"/>
    <n v="100634.46"/>
    <n v="4.5549988153861689E-4"/>
    <n v="95.776187602011063"/>
    <x v="1"/>
  </r>
  <r>
    <x v="0"/>
    <s v="10.01.00015"/>
    <s v="Material Necessário para Desempenho da Atividade"/>
    <n v="100629.45"/>
    <n v="4.5547720486895012E-4"/>
    <n v="95.77664307921593"/>
    <x v="1"/>
  </r>
  <r>
    <x v="1"/>
    <s v="10.01.00016"/>
    <s v="Gastos com Dental "/>
    <n v="100629.17"/>
    <n v="4.5547593751016639E-4"/>
    <n v="95.777098555153444"/>
    <x v="0"/>
  </r>
  <r>
    <x v="0"/>
    <s v="10.01.00015"/>
    <s v="Material de consumo da atividade"/>
    <n v="100627.95"/>
    <n v="4.554704154468942E-4"/>
    <n v="95.77755402556889"/>
    <x v="1"/>
  </r>
  <r>
    <x v="1"/>
    <s v="10.01.00015"/>
    <s v="deposito plataforma aposta exterior"/>
    <n v="100626.97"/>
    <n v="4.5546597969115107E-4"/>
    <n v="95.778009491548588"/>
    <x v="0"/>
  </r>
  <r>
    <x v="0"/>
    <s v="10.01.00020"/>
    <s v="Material de consumo"/>
    <n v="100619.45"/>
    <n v="4.554319420552441E-4"/>
    <n v="95.778464923490645"/>
    <x v="1"/>
  </r>
  <r>
    <x v="1"/>
    <s v="10.01.00016"/>
    <s v="Insumos para o Consultório"/>
    <n v="100614.77"/>
    <n v="4.5541075905842978E-4"/>
    <n v="95.778920334249705"/>
    <x v="1"/>
  </r>
  <r>
    <x v="0"/>
    <s v="10.01.00016"/>
    <s v="Prestador de serviços sem vinculo empregatício"/>
    <n v="100614.48"/>
    <n v="4.5540944643683226E-4"/>
    <n v="95.779375743696136"/>
    <x v="0"/>
  </r>
  <r>
    <x v="1"/>
    <s v="10.01.00013"/>
    <s v="13-Remuneração paga a terceiros, com vínculo empregatício, INSS e FGTS"/>
    <n v="100613.71"/>
    <n v="4.5540596120017694E-4"/>
    <n v="95.77983114965734"/>
    <x v="0"/>
  </r>
  <r>
    <x v="0"/>
    <s v="10.01.00015"/>
    <s v="MATERIAL DE USO CONSUMO"/>
    <n v="100613.65"/>
    <n v="4.5540568962329465E-4"/>
    <n v="95.780286555346962"/>
    <x v="1"/>
  </r>
  <r>
    <x v="0"/>
    <s v="10.01.00020"/>
    <s v="Protético"/>
    <n v="100596.35"/>
    <n v="4.5532738495558325E-4"/>
    <n v="95.780741882731917"/>
    <x v="0"/>
  </r>
  <r>
    <x v="1"/>
    <s v="10.01.00016"/>
    <s v="Material de consultorio"/>
    <n v="100580.61"/>
    <n v="4.5525614128681002E-4"/>
    <n v="95.78119713887321"/>
    <x v="1"/>
  </r>
  <r>
    <x v="0"/>
    <s v="10.01.00016"/>
    <s v="Serviços de Manutenção e Conservação "/>
    <n v="100558.26"/>
    <n v="4.5515497889817697E-4"/>
    <n v="95.781652293852105"/>
    <x v="1"/>
  </r>
  <r>
    <x v="0"/>
    <s v="10.01.00017"/>
    <s v="Material usado em procedimentos médicos"/>
    <n v="100555.83"/>
    <n v="4.5514398003444642E-4"/>
    <n v="95.782107437832138"/>
    <x v="1"/>
  </r>
  <r>
    <x v="1"/>
    <s v="10.01.00015"/>
    <s v="ALUGUEL"/>
    <n v="100550"/>
    <n v="4.5511759181405582E-4"/>
    <n v="95.782562555423951"/>
    <x v="1"/>
  </r>
  <r>
    <x v="1"/>
    <s v="10.01.00032"/>
    <s v="ADIANTAMENTO SALARIAL"/>
    <n v="100541.01"/>
    <n v="4.5507690054453408E-4"/>
    <n v="95.783017632324501"/>
    <x v="0"/>
  </r>
  <r>
    <x v="0"/>
    <s v="10.01.00017"/>
    <s v="Congresso"/>
    <n v="100539.77"/>
    <n v="4.5507128795563458E-4"/>
    <n v="95.78347270361246"/>
    <x v="0"/>
  </r>
  <r>
    <x v="0"/>
    <s v="10.01.00017"/>
    <s v="Despesas com Materiais e Insumos Odontologicos"/>
    <n v="100538.69"/>
    <n v="4.5506639957175433E-4"/>
    <n v="95.783927770012028"/>
    <x v="1"/>
  </r>
  <r>
    <x v="1"/>
    <s v="10.01.00020"/>
    <s v="Despesa com Salário"/>
    <n v="100536.26"/>
    <n v="4.5505540070802373E-4"/>
    <n v="95.784382825412735"/>
    <x v="0"/>
  </r>
  <r>
    <x v="1"/>
    <s v="10.01.00015"/>
    <s v="material de uso e consumo odontologico "/>
    <n v="100518.43"/>
    <n v="4.5497469711118586E-4"/>
    <n v="95.784837800109841"/>
    <x v="1"/>
  </r>
  <r>
    <x v="0"/>
    <s v="10.01.00021"/>
    <s v="Despesa com propaganda/brindes/marketing"/>
    <n v="100515.78"/>
    <n v="4.5496270246555377E-4"/>
    <n v="95.785292762812304"/>
    <x v="0"/>
  </r>
  <r>
    <x v="0"/>
    <s v="10.01.00017"/>
    <s v="Cursos e treinamentos"/>
    <n v="100503.67999999999"/>
    <n v="4.5490793446096949E-4"/>
    <n v="95.785747670746758"/>
    <x v="0"/>
  </r>
  <r>
    <x v="0"/>
    <s v="10.01.00023"/>
    <s v="GPS"/>
    <n v="100503.34"/>
    <n v="4.5490639552530352E-4"/>
    <n v="95.786202577142291"/>
    <x v="0"/>
  </r>
  <r>
    <x v="1"/>
    <s v="10.01.00015"/>
    <s v="Materiais Utilizados na Atividade Médica"/>
    <n v="100498.5"/>
    <n v="4.5488448832346984E-4"/>
    <n v="95.786657461630611"/>
    <x v="1"/>
  </r>
  <r>
    <x v="1"/>
    <s v="10.01.00015"/>
    <s v="Materiais Médicos / Odontológicos"/>
    <n v="100446.64"/>
    <n v="4.5464975537159031E-4"/>
    <n v="95.78711211138598"/>
    <x v="1"/>
  </r>
  <r>
    <x v="1"/>
    <s v="10.01.00015"/>
    <s v="Proteticos"/>
    <n v="100439.03999999999"/>
    <n v="4.5461535563317374E-4"/>
    <n v="95.787566726741616"/>
    <x v="0"/>
  </r>
  <r>
    <x v="0"/>
    <s v="10.01.00001"/>
    <s v="ALUGUEL"/>
    <n v="100435.05"/>
    <n v="4.5459729577050509E-4"/>
    <n v="95.788021324037388"/>
    <x v="1"/>
  </r>
  <r>
    <x v="1"/>
    <s v="10.01.00016"/>
    <s v=" Remuneração paga a terceiros, sem vínculo empregatício"/>
    <n v="100434.3"/>
    <n v="4.5459390105947718E-4"/>
    <n v="95.788475917938442"/>
    <x v="1"/>
  </r>
  <r>
    <x v="0"/>
    <s v="10.01.00037"/>
    <s v="Pagamentos nesta data conforme Livro Diário Auxiliar "/>
    <n v="100428.03"/>
    <n v="4.5456552127528345E-4"/>
    <n v="95.788930483459723"/>
    <x v="0"/>
  </r>
  <r>
    <x v="1"/>
    <s v="10.01.00016"/>
    <s v="PROTESES DENTARIAS"/>
    <n v="100426.68"/>
    <n v="4.5455941079543309E-4"/>
    <n v="95.789385042870521"/>
    <x v="0"/>
  </r>
  <r>
    <x v="0"/>
    <s v="10.01.00012"/>
    <s v="Material de Consultório para Prestação de Serviços"/>
    <n v="100424.38"/>
    <n v="4.5454900034828081E-4"/>
    <n v="95.789839591870873"/>
    <x v="1"/>
  </r>
  <r>
    <x v="1"/>
    <s v="10.01.00015"/>
    <s v="Material Odontologico de Uso e Consumo"/>
    <n v="100417.11"/>
    <n v="4.5451609428271648E-4"/>
    <n v="95.790294107965153"/>
    <x v="1"/>
  </r>
  <r>
    <x v="1"/>
    <s v="10.01.00025"/>
    <s v="INFORMÁTICA"/>
    <n v="100407.81"/>
    <n v="4.5447399986596986E-4"/>
    <n v="95.790748581965019"/>
    <x v="0"/>
  </r>
  <r>
    <x v="1"/>
    <s v="10.01.00018"/>
    <s v="Serviços de prótese"/>
    <n v="100394.25"/>
    <n v="4.5441262349058453E-4"/>
    <n v="95.791202994588517"/>
    <x v="0"/>
  </r>
  <r>
    <x v="1"/>
    <s v="10.01.00018"/>
    <s v="Adiantamento Salarial"/>
    <n v="100392.27"/>
    <n v="4.5440366145347075E-4"/>
    <n v="95.791657398249967"/>
    <x v="0"/>
  </r>
  <r>
    <x v="0"/>
    <s v="10.01.00023"/>
    <s v=" insumos de uso em procedimentos fornecidos pela ABBVIE Farmaceutica L"/>
    <n v="100381.32"/>
    <n v="4.5435409867246264E-4"/>
    <n v="95.792111752348646"/>
    <x v="1"/>
  </r>
  <r>
    <x v="0"/>
    <s v="10.01.00012"/>
    <s v="Material de uso odontológico"/>
    <n v="100380.01"/>
    <n v="4.5434816924386717E-4"/>
    <n v="95.792566100517888"/>
    <x v="1"/>
  </r>
  <r>
    <x v="0"/>
    <s v="10.01.00026"/>
    <s v="Fretes e Carretos"/>
    <n v="100378.99"/>
    <n v="4.5434355243686916E-4"/>
    <n v="95.793020444070322"/>
    <x v="0"/>
  </r>
  <r>
    <x v="0"/>
    <s v="10.01.00015"/>
    <s v="DESPESA CONSUMO-BENS VIDA UTIL MENOR QUE 1 ANO"/>
    <n v="100376.13"/>
    <n v="4.5433060727214926E-4"/>
    <n v="95.793474774677591"/>
    <x v="0"/>
  </r>
  <r>
    <x v="1"/>
    <s v="10.01.00021"/>
    <s v="Locação de equipamentos p/ prestação de serviço"/>
    <n v="100372.48"/>
    <n v="4.5431408634514646E-4"/>
    <n v="95.793929088763932"/>
    <x v="0"/>
  </r>
  <r>
    <x v="1"/>
    <s v="10.01.00036"/>
    <s v="Recibo Apontamentos "/>
    <n v="100363.23"/>
    <n v="4.5427221824246845E-4"/>
    <n v="95.794383360982181"/>
    <x v="0"/>
  </r>
  <r>
    <x v="1"/>
    <s v="10.01.00035"/>
    <s v="Funcionários"/>
    <n v="100359.59"/>
    <n v="4.5425574257827945E-4"/>
    <n v="95.794837616724763"/>
    <x v="0"/>
  </r>
  <r>
    <x v="1"/>
    <s v="10.01.00029"/>
    <s v="REPASSES LEGAIS PARTE DO REGISTRO CIVIL (SINOREG)"/>
    <n v="100358.7"/>
    <n v="4.5425171418785965E-4"/>
    <n v="95.795291868438952"/>
    <x v="0"/>
  </r>
  <r>
    <x v="0"/>
    <s v="10.01.00083"/>
    <s v="Scriba Informatica"/>
    <n v="100357.9"/>
    <n v="4.5424809316276307E-4"/>
    <n v="95.795746116532115"/>
    <x v="0"/>
  </r>
  <r>
    <x v="1"/>
    <s v="10.01.00017"/>
    <s v="Prestação Serviços Dentistas Autonomos/Diversos"/>
    <n v="100347.02"/>
    <n v="4.5419884722145098E-4"/>
    <n v="95.796200315379338"/>
    <x v="0"/>
  </r>
  <r>
    <x v="0"/>
    <s v="10.01.00012"/>
    <s v="Materiais Odontológicos aplicados"/>
    <n v="100330.76"/>
    <n v="4.5412524988636496E-4"/>
    <n v="95.796654440629226"/>
    <x v="1"/>
  </r>
  <r>
    <x v="1"/>
    <s v="10.01.00015"/>
    <s v="Material de Consultório(Insumos)"/>
    <n v="100330.23"/>
    <n v="4.5412285095723859E-4"/>
    <n v="95.79710856348018"/>
    <x v="1"/>
  </r>
  <r>
    <x v="1"/>
    <s v="10.01.00037"/>
    <s v="Entidades de Classe"/>
    <n v="100322.71"/>
    <n v="4.5408881332133168E-4"/>
    <n v="95.797562652293507"/>
    <x v="0"/>
  </r>
  <r>
    <x v="1"/>
    <s v="10.01.00016"/>
    <s v="Remuneração paga a terceiros sem vínculo empregatício - protéticos"/>
    <n v="100314.75"/>
    <n v="4.5405278412162167E-4"/>
    <n v="95.798016705077629"/>
    <x v="1"/>
  </r>
  <r>
    <x v="1"/>
    <s v="10.01.00019"/>
    <s v="Material de consumo (Dental)"/>
    <n v="100310.36"/>
    <n v="4.5403291374640465E-4"/>
    <n v="95.79847073799138"/>
    <x v="1"/>
  </r>
  <r>
    <x v="1"/>
    <s v="10.01.00016"/>
    <s v="Serviços contratos aplicados na prestação de serviços"/>
    <n v="100289.89"/>
    <n v="4.5394026076674848E-4"/>
    <n v="95.798924678252149"/>
    <x v="0"/>
  </r>
  <r>
    <x v="1"/>
    <s v="10.01.00015"/>
    <s v="Software e produtos de informática"/>
    <n v="100288.28"/>
    <n v="4.5393297345374181E-4"/>
    <n v="95.799378611225606"/>
    <x v="1"/>
  </r>
  <r>
    <x v="1"/>
    <s v="10.01.00018"/>
    <s v="VALE TRANSPORTE"/>
    <n v="100286.99"/>
    <n v="4.5392713455077375E-4"/>
    <n v="95.799832538360164"/>
    <x v="1"/>
  </r>
  <r>
    <x v="0"/>
    <s v="10.01.00013"/>
    <s v="Remuneração paga a terceiros, com vínculo empregatício, INSS/IRRF e FGTS"/>
    <n v="100285.81"/>
    <n v="4.5392179353875644E-4"/>
    <n v="95.8002864601537"/>
    <x v="0"/>
  </r>
  <r>
    <x v="1"/>
    <s v="10.01.00020"/>
    <s v="Serviços prestados"/>
    <n v="100261.18"/>
    <n v="4.5381031122859847E-4"/>
    <n v="95.800740270464928"/>
    <x v="0"/>
  </r>
  <r>
    <x v="1"/>
    <s v="10.01.00019"/>
    <s v="Serviços prestados por HELMAX ALBUQUERQUE SOCIEDADE IND. DE ADVOCACIA"/>
    <n v="100256.9"/>
    <n v="4.537909387443323E-4"/>
    <n v="95.801194061403677"/>
    <x v="0"/>
  </r>
  <r>
    <x v="0"/>
    <s v="10.01.00035"/>
    <s v="REPASSE PARA O FUNDO DE COMPENSAÇÃO DO REGISTRO CIVIL"/>
    <n v="100243.8"/>
    <n v="4.5373164445837737E-4"/>
    <n v="95.801647793048133"/>
    <x v="0"/>
  </r>
  <r>
    <x v="0"/>
    <s v="10.01.00045"/>
    <s v="ENERGIA ELÉTRICA - PAGTO. ENERGIA ELÉTRICA REF."/>
    <n v="100232.14"/>
    <n v="4.5367886801759617E-4"/>
    <n v="95.802101471916146"/>
    <x v="1"/>
  </r>
  <r>
    <x v="1"/>
    <s v="10.01.00015"/>
    <s v="MATERIAL MEDICO /HOSPITALAR"/>
    <n v="100231.55"/>
    <n v="4.5367619751158751E-4"/>
    <n v="95.802555148113655"/>
    <x v="1"/>
  </r>
  <r>
    <x v="1"/>
    <s v="10.01.00015"/>
    <s v="Materiais de APlicação no Serviço"/>
    <n v="100230.62"/>
    <n v="4.5367198806991284E-4"/>
    <n v="95.803008820101724"/>
    <x v="1"/>
  </r>
  <r>
    <x v="0"/>
    <s v="10.01.00009"/>
    <s v="Água, Luz, Telefone e Internet"/>
    <n v="100225.98"/>
    <n v="4.5365098612435329E-4"/>
    <n v="95.803462471087855"/>
    <x v="1"/>
  </r>
  <r>
    <x v="1"/>
    <s v="10.01.00021"/>
    <s v="DARF"/>
    <n v="100199.33"/>
    <n v="4.5353036072582676E-4"/>
    <n v="95.803916001448584"/>
    <x v="0"/>
  </r>
  <r>
    <x v="1"/>
    <s v="10.01.00007"/>
    <s v="Energia da Sede do Cartorio"/>
    <n v="100196.55"/>
    <n v="4.5351777766361651E-4"/>
    <n v="95.804369519226242"/>
    <x v="1"/>
  </r>
  <r>
    <x v="1"/>
    <s v="10.01.00031"/>
    <s v="Vale transporte - D"/>
    <n v="100195.9"/>
    <n v="4.5351483558072556E-4"/>
    <n v="95.804823034061826"/>
    <x v="1"/>
  </r>
  <r>
    <x v="0"/>
    <s v="10.01.00015"/>
    <s v="Materiais do consultorio"/>
    <n v="100192.15"/>
    <n v="4.5349786202558581E-4"/>
    <n v="95.805276531923852"/>
    <x v="1"/>
  </r>
  <r>
    <x v="1"/>
    <s v="10.01.00023"/>
    <s v="Tarifas bancárias/Encargos financeiros"/>
    <n v="100185.35"/>
    <n v="4.5346708331226576E-4"/>
    <n v="95.80572999900717"/>
    <x v="0"/>
  </r>
  <r>
    <x v="0"/>
    <s v="10.01.00015"/>
    <s v="Serviços de Terceiros PJ"/>
    <n v="100184.76"/>
    <n v="4.53464412806257E-4"/>
    <n v="95.80618346341997"/>
    <x v="1"/>
  </r>
  <r>
    <x v="0"/>
    <s v="10.01.00016"/>
    <s v="insumo odontológico"/>
    <n v="100181.59"/>
    <n v="4.5345006449431228E-4"/>
    <n v="95.806636913484468"/>
    <x v="1"/>
  </r>
  <r>
    <x v="1"/>
    <s v="10.01.00018"/>
    <s v="Material cirúrgico"/>
    <n v="100181.29"/>
    <n v="4.5344870660990103E-4"/>
    <n v="95.807090362191076"/>
    <x v="1"/>
  </r>
  <r>
    <x v="0"/>
    <s v="10.01.00012"/>
    <s v="Material de Uso e Consumo do escritório"/>
    <n v="100175.87"/>
    <n v="4.5342417416487243E-4"/>
    <n v="95.807543786365244"/>
    <x v="1"/>
  </r>
  <r>
    <x v="1"/>
    <s v="10.01.00016"/>
    <s v="Insumos Médicos e Descartáveis "/>
    <n v="100174.47"/>
    <n v="4.5341783737095357E-4"/>
    <n v="95.807997204202621"/>
    <x v="1"/>
  </r>
  <r>
    <x v="0"/>
    <s v="10.01.00015"/>
    <s v="Materiais utilizados na prestação de serviços "/>
    <n v="100151.99"/>
    <n v="4.5331608656574247E-4"/>
    <n v="95.808450520289185"/>
    <x v="1"/>
  </r>
  <r>
    <x v="1"/>
    <s v="10.01.00020"/>
    <s v="Serviços de prótese dentária"/>
    <n v="100150.27"/>
    <n v="4.5330830136178506E-4"/>
    <n v="95.808903828590545"/>
    <x v="0"/>
  </r>
  <r>
    <x v="0"/>
    <s v="10.01.00021"/>
    <s v="Rateio Unimed e IPCE/IBGE"/>
    <n v="100146.64"/>
    <n v="4.5329187096040973E-4"/>
    <n v="95.809357120461499"/>
    <x v="0"/>
  </r>
  <r>
    <x v="1"/>
    <s v="10.01.00012"/>
    <s v="Material de consumo e instrumental odontológico"/>
    <n v="100083"/>
    <n v="4.5300381841398453E-4"/>
    <n v="95.809810124279906"/>
    <x v="1"/>
  </r>
  <r>
    <x v="1"/>
    <s v="10.01.00016"/>
    <s v="Material odontológico necessário à percepção da receita e à manutenção"/>
    <n v="100062.55"/>
    <n v="4.5291125595995577E-4"/>
    <n v="95.810263035535868"/>
    <x v="1"/>
  </r>
  <r>
    <x v="1"/>
    <s v="10.01.00012"/>
    <s v="Material - consultório / escritório"/>
    <n v="100058.62"/>
    <n v="4.5289346767416925E-4"/>
    <n v="95.810715929003536"/>
    <x v="1"/>
  </r>
  <r>
    <x v="0"/>
    <s v="10.01.00033"/>
    <s v="Salário e Ordenados"/>
    <n v="100054.78"/>
    <n v="4.5287608675370617E-4"/>
    <n v="95.81116880509029"/>
    <x v="0"/>
  </r>
  <r>
    <x v="0"/>
    <s v="10.01.00022"/>
    <s v="Despesas com Sistemas"/>
    <n v="100043.12"/>
    <n v="4.5282331031292492E-4"/>
    <n v="95.811621628400601"/>
    <x v="0"/>
  </r>
  <r>
    <x v="1"/>
    <s v="10.01.00019"/>
    <s v="Conservação e consertos"/>
    <n v="100042.7"/>
    <n v="4.528214092747493E-4"/>
    <n v="95.81207444980987"/>
    <x v="1"/>
  </r>
  <r>
    <x v="0"/>
    <s v="10.01.00015"/>
    <s v="Rateio na Produção Médica"/>
    <n v="100028.48"/>
    <n v="4.5275704555365934E-4"/>
    <n v="95.812527206855421"/>
    <x v="1"/>
  </r>
  <r>
    <x v="1"/>
    <s v="10.01.00039"/>
    <s v="Plano de Saúde Funcionários"/>
    <n v="100004.62"/>
    <n v="4.5264904848015669E-4"/>
    <n v="95.812979855903905"/>
    <x v="1"/>
  </r>
  <r>
    <x v="0"/>
    <s v="10.01.00015"/>
    <s v="Despesas com custeio e funcionamento"/>
    <n v="100004.18"/>
    <n v="4.5264705691635366E-4"/>
    <n v="95.813432502960822"/>
    <x v="0"/>
  </r>
  <r>
    <x v="1"/>
    <s v="10.01.00008"/>
    <s v="Material Medico/Odontologico"/>
    <n v="100002.01"/>
    <n v="4.5263723488577948E-4"/>
    <n v="95.813885140195708"/>
    <x v="1"/>
  </r>
  <r>
    <x v="0"/>
    <s v="10.01.00035"/>
    <s v="Aluguel de Móveis do Cartório"/>
    <n v="100000"/>
    <n v="4.5262813706022456E-4"/>
    <n v="95.814337768332763"/>
    <x v="1"/>
  </r>
  <r>
    <x v="1"/>
    <s v="10.01.00034"/>
    <s v="Depesas com Veículos"/>
    <n v="100000"/>
    <n v="4.5262813706022456E-4"/>
    <n v="95.814790396469817"/>
    <x v="0"/>
  </r>
  <r>
    <x v="1"/>
    <s v="10.01.00015"/>
    <s v="Material aplicado na atividade"/>
    <n v="99985.12"/>
    <n v="4.5256078599343003E-4"/>
    <n v="95.815242957255805"/>
    <x v="1"/>
  </r>
  <r>
    <x v="1"/>
    <s v="10.01.00016"/>
    <s v="016 Despesas com Laboratório de prótese"/>
    <n v="99975.5"/>
    <n v="4.525172431666448E-4"/>
    <n v="95.815695474498966"/>
    <x v="0"/>
  </r>
  <r>
    <x v="1"/>
    <s v="10.01.00016"/>
    <s v="Publicidade e Propaganda "/>
    <n v="99972.29"/>
    <n v="4.525027138034452E-4"/>
    <n v="95.816147977212765"/>
    <x v="0"/>
  </r>
  <r>
    <x v="0"/>
    <s v="10.01.00022"/>
    <s v="Publicações e Editais"/>
    <n v="99968.71"/>
    <n v="4.5248650971613848E-4"/>
    <n v="95.81660046372248"/>
    <x v="0"/>
  </r>
  <r>
    <x v="1"/>
    <s v="10.01.00010"/>
    <s v="ISS/ FERMOJU/FERC/FRMP/FAADEP/DARF/FGTS/GPS"/>
    <n v="99961.36"/>
    <n v="4.5245324154806455E-4"/>
    <n v="95.81705291696403"/>
    <x v="0"/>
  </r>
  <r>
    <x v="1"/>
    <s v="10.01.00021"/>
    <s v="GRS - Tribunal de Justiça do Estado de Goiás"/>
    <n v="99958.22"/>
    <n v="4.5243902902456087E-4"/>
    <n v="95.817505355993049"/>
    <x v="0"/>
  </r>
  <r>
    <x v="1"/>
    <s v="10.01.00015"/>
    <s v="Fornecedor diversos"/>
    <n v="99949.62"/>
    <n v="4.5240010300477359E-4"/>
    <n v="95.81795775609605"/>
    <x v="0"/>
  </r>
  <r>
    <x v="1"/>
    <s v="10.01.00015"/>
    <s v=" Despesas com serviços de terceiros (pessoa jurídica)"/>
    <n v="99949.34"/>
    <n v="4.5239883564598992E-4"/>
    <n v="95.818410154931698"/>
    <x v="1"/>
  </r>
  <r>
    <x v="1"/>
    <s v="10.01.00015"/>
    <s v="Despesas condomínio médico"/>
    <n v="99946.74"/>
    <n v="4.5238706731442634E-4"/>
    <n v="95.81886254199901"/>
    <x v="0"/>
  </r>
  <r>
    <x v="1"/>
    <s v="10.01.00030"/>
    <s v="Suporte técnico e manutenção - D"/>
    <n v="99946.6"/>
    <n v="4.523864336350345E-4"/>
    <n v="95.819314928432647"/>
    <x v="1"/>
  </r>
  <r>
    <x v="0"/>
    <s v="10.01.00042"/>
    <s v="Vale Transporte"/>
    <n v="99941.55"/>
    <n v="4.523635759141129E-4"/>
    <n v="95.819767292008564"/>
    <x v="1"/>
  </r>
  <r>
    <x v="1"/>
    <s v="10.01.00003"/>
    <s v="Materiais Odontológicos de consumo"/>
    <n v="99908.800000000003"/>
    <n v="4.5221534019922573E-4"/>
    <n v="95.820219507348767"/>
    <x v="1"/>
  </r>
  <r>
    <x v="1"/>
    <s v="10.01.00008"/>
    <s v="Material médico consumível"/>
    <n v="99896.7"/>
    <n v="4.5216057219464134E-4"/>
    <n v="95.820671667920962"/>
    <x v="1"/>
  </r>
  <r>
    <x v="0"/>
    <s v="10.01.00048"/>
    <s v="Material de uso e consumo"/>
    <n v="99896.07"/>
    <n v="4.5215772063737791E-4"/>
    <n v="95.821123825641592"/>
    <x v="1"/>
  </r>
  <r>
    <x v="0"/>
    <s v="10.01.00018"/>
    <s v="Honorários contábeis "/>
    <n v="99889.27"/>
    <n v="4.5212694192405781E-4"/>
    <n v="95.821575952583515"/>
    <x v="0"/>
  </r>
  <r>
    <x v="1"/>
    <s v="10.01.00015"/>
    <s v="MATERIAL APLICADO NA PRESTACAO DE SERVICO"/>
    <n v="99877.96"/>
    <n v="4.5207574968175631E-4"/>
    <n v="95.822028028333193"/>
    <x v="1"/>
  </r>
  <r>
    <x v="0"/>
    <s v="10.01.00020"/>
    <s v="Cursos e Treinamentos"/>
    <n v="99871.91"/>
    <n v="4.5204836567946417E-4"/>
    <n v="95.822480076698866"/>
    <x v="0"/>
  </r>
  <r>
    <x v="1"/>
    <s v="10.01.00018"/>
    <s v="Conservação e reforma do imóvel de terceiros"/>
    <n v="99866.49"/>
    <n v="4.5202383323443552E-4"/>
    <n v="95.8229321005321"/>
    <x v="1"/>
  </r>
  <r>
    <x v="0"/>
    <s v="10.01.00015"/>
    <s v="Manutenção de Programa nos Computadores"/>
    <n v="99851.5"/>
    <n v="4.5195598427669019E-4"/>
    <n v="95.823384056516375"/>
    <x v="1"/>
  </r>
  <r>
    <x v="1"/>
    <s v="10.01.00002"/>
    <s v="Despesas de Rateio Coopanest Pe"/>
    <n v="99851.24"/>
    <n v="4.5195480744353376E-4"/>
    <n v="95.82383601132382"/>
    <x v="0"/>
  </r>
  <r>
    <x v="1"/>
    <s v="10.01.00012"/>
    <s v="Material de uso MAT/MED"/>
    <n v="99840.75"/>
    <n v="4.5190732675195615E-4"/>
    <n v="95.824287918650569"/>
    <x v="1"/>
  </r>
  <r>
    <x v="1"/>
    <s v="10.01.00022"/>
    <s v="Repasses obrigatórios - Ministério Público do Estado de São Paulo"/>
    <n v="99838.85"/>
    <n v="4.5189872681735207E-4"/>
    <n v="95.824739817377392"/>
    <x v="0"/>
  </r>
  <r>
    <x v="1"/>
    <s v="10.01.00017"/>
    <s v="Material de Consultório."/>
    <n v="99837.45"/>
    <n v="4.5189239002343316E-4"/>
    <n v="95.82519170976741"/>
    <x v="1"/>
  </r>
  <r>
    <x v="1"/>
    <s v="10.01.00005"/>
    <s v="Despesas diversas de consultório odontológico "/>
    <n v="99824.16"/>
    <n v="4.5183223574401794E-4"/>
    <n v="95.825643542003149"/>
    <x v="0"/>
  </r>
  <r>
    <x v="1"/>
    <s v="10.01.00015"/>
    <s v="Despesas com Propaganda"/>
    <n v="99802.8"/>
    <n v="4.5173555437394186E-4"/>
    <n v="95.826095277557528"/>
    <x v="0"/>
  </r>
  <r>
    <x v="1"/>
    <s v="10.01.00017"/>
    <s v="rendimento pago a terceiro"/>
    <n v="99772.3"/>
    <n v="4.5159750279213842E-4"/>
    <n v="95.826546875060316"/>
    <x v="1"/>
  </r>
  <r>
    <x v="0"/>
    <s v="10.01.00001"/>
    <s v="Despesas totais no mês"/>
    <n v="99771.36"/>
    <n v="4.5159324808765006E-4"/>
    <n v="95.826998468308403"/>
    <x v="0"/>
  </r>
  <r>
    <x v="0"/>
    <s v="10.01.00015"/>
    <s v="Material de uso e consumo do consultorio "/>
    <n v="99751.29"/>
    <n v="4.5150240562054209E-4"/>
    <n v="95.827449970714028"/>
    <x v="1"/>
  </r>
  <r>
    <x v="1"/>
    <s v="10.01.00008"/>
    <s v="Materiais odontológicos e ortodônticos"/>
    <n v="99747.24"/>
    <n v="4.5148407418099115E-4"/>
    <n v="95.827901454788204"/>
    <x v="1"/>
  </r>
  <r>
    <x v="0"/>
    <s v="10.01.00016"/>
    <s v="Materiais Injetaveis"/>
    <n v="99745.61"/>
    <n v="4.5147669634235707E-4"/>
    <n v="95.828352931484545"/>
    <x v="1"/>
  </r>
  <r>
    <x v="0"/>
    <s v="10.02.00001"/>
    <s v="Medicamentos"/>
    <n v="99734.74"/>
    <n v="4.5142749566385871E-4"/>
    <n v="95.828804358980207"/>
    <x v="0"/>
  </r>
  <r>
    <x v="0"/>
    <s v="10.01.00015"/>
    <s v="Proteses"/>
    <n v="99721.11"/>
    <n v="4.5136580244877731E-4"/>
    <n v="95.829255724782655"/>
    <x v="0"/>
  </r>
  <r>
    <x v="0"/>
    <s v="10.01.00013"/>
    <s v="Remuneração paga a terceiros, SEM vínculo empregatício, INSS e FGTS"/>
    <n v="99710.88"/>
    <n v="4.5131949859035606E-4"/>
    <n v="95.82970704428125"/>
    <x v="1"/>
  </r>
  <r>
    <x v="0"/>
    <s v="10.01.00014"/>
    <s v="Telefone do escritório"/>
    <n v="99706.93"/>
    <n v="4.5130161977894212E-4"/>
    <n v="95.830158345901026"/>
    <x v="1"/>
  </r>
  <r>
    <x v="1"/>
    <s v="10.01.00025"/>
    <s v="MATERIAL DE CONSUMO DO CONSULTORIO"/>
    <n v="99699.43"/>
    <n v="4.5126767266866268E-4"/>
    <n v="95.830609613573699"/>
    <x v="1"/>
  </r>
  <r>
    <x v="0"/>
    <s v="10.01.00017"/>
    <s v="PRODESP - Processamento Dados Estado São Paulo"/>
    <n v="99698.66"/>
    <n v="4.5126418743200736E-4"/>
    <n v="95.831060877761132"/>
    <x v="0"/>
  </r>
  <r>
    <x v="0"/>
    <s v="10.01.00024"/>
    <s v="Serviços odontológicos"/>
    <n v="99696"/>
    <n v="4.5125214752356153E-4"/>
    <n v="95.83151212990866"/>
    <x v="0"/>
  </r>
  <r>
    <x v="1"/>
    <s v="10.01.00021"/>
    <s v="INSS folha de pagamento"/>
    <n v="99685.83"/>
    <n v="4.5120611524202252E-4"/>
    <n v="95.831963336023904"/>
    <x v="0"/>
  </r>
  <r>
    <x v="1"/>
    <s v="10.01.00030"/>
    <s v="FGTS 8% Salários"/>
    <n v="99679.39"/>
    <n v="4.511769659899958E-4"/>
    <n v="95.832414512989899"/>
    <x v="0"/>
  </r>
  <r>
    <x v="1"/>
    <s v="10.01.00012"/>
    <s v="MATERIAL CONSUMO CONSULTORIO"/>
    <n v="99661.63"/>
    <n v="4.5109657923285396E-4"/>
    <n v="95.832865609569126"/>
    <x v="1"/>
  </r>
  <r>
    <x v="0"/>
    <s v="10.01.00016"/>
    <s v="laboratorio/protetico"/>
    <n v="99653.66"/>
    <n v="4.5106050477033022E-4"/>
    <n v="95.833316670073899"/>
    <x v="0"/>
  </r>
  <r>
    <x v="0"/>
    <s v="10.01.00020"/>
    <s v="Serviços pagos a terceiros (odontológicos)"/>
    <n v="99649.03"/>
    <n v="4.510395480875843E-4"/>
    <n v="95.833767709621981"/>
    <x v="1"/>
  </r>
  <r>
    <x v="0"/>
    <s v="10.01.00004"/>
    <s v="VERBAS TRABALHISTAS RESCISORIAS"/>
    <n v="99638.58"/>
    <n v="4.5099224844726151E-4"/>
    <n v="95.834218701870427"/>
    <x v="0"/>
  </r>
  <r>
    <x v="0"/>
    <s v="10.04.00004"/>
    <s v="Softwares, informática e arquivo de segurança"/>
    <n v="99636.66"/>
    <n v="4.5098355798703002E-4"/>
    <n v="95.834669685428409"/>
    <x v="0"/>
  </r>
  <r>
    <x v="0"/>
    <s v="10.01.00011"/>
    <s v="Manutenção conservação e Reparo"/>
    <n v="99619.21"/>
    <n v="4.5090457437711295E-4"/>
    <n v="95.835120590002788"/>
    <x v="1"/>
  </r>
  <r>
    <x v="0"/>
    <s v="10.02.00022"/>
    <s v="Serviços de terceiros "/>
    <n v="99615.88"/>
    <n v="4.5088950186014887E-4"/>
    <n v="95.835571479504651"/>
    <x v="1"/>
  </r>
  <r>
    <x v="1"/>
    <s v="10.01.00030"/>
    <s v="locação de maquinas e equipamentos"/>
    <n v="99579.68"/>
    <n v="4.5072565047453303E-4"/>
    <n v="95.836022205155132"/>
    <x v="0"/>
  </r>
  <r>
    <x v="1"/>
    <s v="10.01.00015"/>
    <s v="Gasto com material odontologico Aplicado nos serviços"/>
    <n v="99576.33"/>
    <n v="4.5071048743194154E-4"/>
    <n v="95.83647291564256"/>
    <x v="1"/>
  </r>
  <r>
    <x v="0"/>
    <s v="10.01.00022"/>
    <s v="Vale transporte"/>
    <n v="99565.53"/>
    <n v="4.50661603593139E-4"/>
    <n v="95.836923577246154"/>
    <x v="1"/>
  </r>
  <r>
    <x v="0"/>
    <s v="10.01.00017"/>
    <s v="Serviço contratado de Pessoa Juridica"/>
    <n v="99552.13"/>
    <n v="4.5060095142277298E-4"/>
    <n v="95.837374178197578"/>
    <x v="0"/>
  </r>
  <r>
    <x v="0"/>
    <s v="10.01.00016"/>
    <s v="PRODUTOS E SERVICOS ODONTOLOGICO"/>
    <n v="99551.08"/>
    <n v="4.5059619882733388E-4"/>
    <n v="95.83782477439641"/>
    <x v="1"/>
  </r>
  <r>
    <x v="0"/>
    <s v="10.01.00016"/>
    <s v="Material de consumo consultório"/>
    <n v="99542.73"/>
    <n v="4.5055840437788929E-4"/>
    <n v="95.838275332800791"/>
    <x v="1"/>
  </r>
  <r>
    <x v="1"/>
    <s v="10.01.00022"/>
    <s v="Vale Alimentação"/>
    <n v="99535.14"/>
    <n v="4.505240499022864E-4"/>
    <n v="95.838725856850687"/>
    <x v="1"/>
  </r>
  <r>
    <x v="0"/>
    <s v="10.01.00020"/>
    <s v="Laboratório"/>
    <n v="99522.68"/>
    <n v="4.5046765243640874E-4"/>
    <n v="95.839176324503129"/>
    <x v="0"/>
  </r>
  <r>
    <x v="1"/>
    <s v="10.01.00021"/>
    <s v="Tarifa Bancaria"/>
    <n v="99513.51"/>
    <n v="4.5042614643624022E-4"/>
    <n v="95.839626750649572"/>
    <x v="0"/>
  </r>
  <r>
    <x v="0"/>
    <s v="10.01.00013"/>
    <s v="Remuneração secretárias e contadora"/>
    <n v="99502.79"/>
    <n v="4.5037762469994739E-4"/>
    <n v="95.840077128274274"/>
    <x v="0"/>
  </r>
  <r>
    <x v="0"/>
    <s v="10.01.00016"/>
    <s v="Serviços Terceiros PJ e PF sem Vinculo Empregaticio"/>
    <n v="99502.28"/>
    <n v="4.5037531629644843E-4"/>
    <n v="95.840527503590565"/>
    <x v="1"/>
  </r>
  <r>
    <x v="1"/>
    <s v="10.01.00005"/>
    <s v="Despesas de Consultório"/>
    <n v="99498.54"/>
    <n v="4.5035838800412236E-4"/>
    <n v="95.840977861978573"/>
    <x v="0"/>
  </r>
  <r>
    <x v="1"/>
    <s v="10.01.00030"/>
    <s v="Demais gastos necessários"/>
    <n v="99484.66"/>
    <n v="4.5029556321869843E-4"/>
    <n v="95.841428157541785"/>
    <x v="0"/>
  </r>
  <r>
    <x v="0"/>
    <s v="10.01.00015"/>
    <s v="Curso"/>
    <n v="99478.59"/>
    <n v="4.5026808869077888E-4"/>
    <n v="95.841878425630469"/>
    <x v="0"/>
  </r>
  <r>
    <x v="1"/>
    <s v="10.01.00010"/>
    <s v="ISSQN dos Serviços Notariais e Registros"/>
    <n v="99468.35"/>
    <n v="4.502217395695439E-4"/>
    <n v="95.842328647370039"/>
    <x v="0"/>
  </r>
  <r>
    <x v="0"/>
    <s v="10.01.00017"/>
    <s v="Materiais para trabalho"/>
    <n v="99466.53"/>
    <n v="4.5021350173744942E-4"/>
    <n v="95.842778860871775"/>
    <x v="1"/>
  </r>
  <r>
    <x v="1"/>
    <s v="10.01.00011"/>
    <s v="Material aplicado na prestação de serviços"/>
    <n v="99460.82"/>
    <n v="4.501876566708233E-4"/>
    <n v="95.843229048528443"/>
    <x v="1"/>
  </r>
  <r>
    <x v="1"/>
    <s v="10.01.00022"/>
    <s v="Material de Consumo"/>
    <n v="99459.89"/>
    <n v="4.5018344722914862E-4"/>
    <n v="95.843679231975671"/>
    <x v="1"/>
  </r>
  <r>
    <x v="0"/>
    <s v="10.01.00016"/>
    <s v="Material de consumo do escritório/consultório"/>
    <n v="99455.17"/>
    <n v="4.5016208318107937E-4"/>
    <n v="95.844129394058854"/>
    <x v="1"/>
  </r>
  <r>
    <x v="1"/>
    <s v="10.01.00006"/>
    <s v="Serviços prestados por Terceiros"/>
    <n v="99429.34"/>
    <n v="4.5004516933327667E-4"/>
    <n v="95.844579439228184"/>
    <x v="1"/>
  </r>
  <r>
    <x v="1"/>
    <s v="10.01.00018"/>
    <s v="Serviços Tomados de Terceiros "/>
    <n v="99425.06"/>
    <n v="4.500257968490105E-4"/>
    <n v="95.845029465025036"/>
    <x v="1"/>
  </r>
  <r>
    <x v="0"/>
    <s v="10.01.00024"/>
    <s v="PRESTADORES DE SERVIÇOS/MANUTENÇÃO E MÃO DE OBRA"/>
    <n v="99423.83"/>
    <n v="4.5002022952292468E-4"/>
    <n v="95.845479485254558"/>
    <x v="1"/>
  </r>
  <r>
    <x v="0"/>
    <s v="10.01.00016"/>
    <s v="Manutenção de equipamentos"/>
    <n v="99409.21"/>
    <n v="4.4995405528928657E-4"/>
    <n v="95.845929439309842"/>
    <x v="1"/>
  </r>
  <r>
    <x v="1"/>
    <s v="10.01.00017"/>
    <s v="Serviços Administrativos e terceiros"/>
    <n v="99404"/>
    <n v="4.4993047336334567E-4"/>
    <n v="95.846379369783207"/>
    <x v="1"/>
  </r>
  <r>
    <x v="0"/>
    <s v="10.01.00021"/>
    <s v="PROPAGANDA"/>
    <n v="99396.42"/>
    <n v="4.4989616415055651E-4"/>
    <n v="95.846829265947363"/>
    <x v="0"/>
  </r>
  <r>
    <x v="1"/>
    <s v="10.01.00017"/>
    <s v="Serviços de laboratório"/>
    <n v="99395.42"/>
    <n v="4.4989163786918586E-4"/>
    <n v="95.847279157585234"/>
    <x v="0"/>
  </r>
  <r>
    <x v="1"/>
    <s v="10.01.00016"/>
    <s v="Remuneração paga à terceiros sem vínculo"/>
    <n v="99372.18"/>
    <n v="4.4978644709013302E-4"/>
    <n v="95.847728944032326"/>
    <x v="1"/>
  </r>
  <r>
    <x v="0"/>
    <s v="10.01.00021"/>
    <s v="VALE TRANSPORTE FORNECIDOS AOS EMPREGADOS"/>
    <n v="99370.22"/>
    <n v="4.4977757557864676E-4"/>
    <n v="95.848178721607908"/>
    <x v="1"/>
  </r>
  <r>
    <x v="1"/>
    <s v="10.01.00015"/>
    <s v="- Material de uso do consultorio"/>
    <n v="99361.98"/>
    <n v="4.4974027902015292E-4"/>
    <n v="95.848628461886932"/>
    <x v="1"/>
  </r>
  <r>
    <x v="1"/>
    <s v="10.01.00015"/>
    <s v="Material para Serviços"/>
    <n v="99359.96"/>
    <n v="4.4973113593178436E-4"/>
    <n v="95.849078193022862"/>
    <x v="1"/>
  </r>
  <r>
    <x v="1"/>
    <s v="10.01.00020"/>
    <s v="Remuneração paga a terceiros, sem vínculo empregatício."/>
    <n v="99352.46"/>
    <n v="4.4969718882150481E-4"/>
    <n v="95.849527890211689"/>
    <x v="1"/>
  </r>
  <r>
    <x v="1"/>
    <s v="10.01.00017"/>
    <s v="Pagamento Fgts"/>
    <n v="99327.19"/>
    <n v="4.4958280969126973E-4"/>
    <n v="95.849977473021383"/>
    <x v="0"/>
  </r>
  <r>
    <x v="1"/>
    <s v="10.01.00021"/>
    <s v="Serviços pagos a terceiros-PF"/>
    <n v="99325.43"/>
    <n v="4.4957484343605738E-4"/>
    <n v="95.850427047864812"/>
    <x v="1"/>
  </r>
  <r>
    <x v="1"/>
    <s v="10.01.00017"/>
    <s v="Taxa de fiscalização judiciária conforme DAP"/>
    <n v="99312.33"/>
    <n v="4.495155491501025E-4"/>
    <n v="95.850876563413962"/>
    <x v="0"/>
  </r>
  <r>
    <x v="0"/>
    <s v="10.01.00015"/>
    <s v="Compras de material de uso e consumo no mês"/>
    <n v="99310.720000000001"/>
    <n v="4.4950826183709589E-4"/>
    <n v="95.8513260716758"/>
    <x v="1"/>
  </r>
  <r>
    <x v="1"/>
    <s v="10.01.00015"/>
    <s v="Despesas rateadas com profissional Dr. Edson Kato Kobayashi "/>
    <n v="99309.51"/>
    <n v="4.4950278503663743E-4"/>
    <n v="95.851775574460831"/>
    <x v="0"/>
  </r>
  <r>
    <x v="1"/>
    <s v="10.01.00014"/>
    <s v="Despesa com telefone"/>
    <n v="99309.51"/>
    <n v="4.4950278503663743E-4"/>
    <n v="95.852225077245862"/>
    <x v="1"/>
  </r>
  <r>
    <x v="0"/>
    <s v="10.01.00058"/>
    <s v="Assistência Médica"/>
    <n v="99300.72"/>
    <n v="4.4946299902338987E-4"/>
    <n v="95.852674540244891"/>
    <x v="0"/>
  </r>
  <r>
    <x v="1"/>
    <s v="10.01.00015"/>
    <s v="Aquisição de material para custeio de manutenção "/>
    <n v="99283.59"/>
    <n v="4.493854638235114E-4"/>
    <n v="95.853123925708715"/>
    <x v="1"/>
  </r>
  <r>
    <x v="1"/>
    <s v="10.01.00034"/>
    <s v="Pulse clinic odontologia ltda"/>
    <n v="99267.8"/>
    <n v="4.493139938406696E-4"/>
    <n v="95.853573239702555"/>
    <x v="0"/>
  </r>
  <r>
    <x v="1"/>
    <s v="10.01.00016"/>
    <s v="Material para consultorio"/>
    <n v="99245.57"/>
    <n v="4.4921337460580114E-4"/>
    <n v="95.854022453077164"/>
    <x v="1"/>
  </r>
  <r>
    <x v="0"/>
    <s v="10.01.00029"/>
    <s v="INSS"/>
    <n v="99238.720000000001"/>
    <n v="4.4918236957841253E-4"/>
    <n v="95.854471635446743"/>
    <x v="0"/>
  </r>
  <r>
    <x v="1"/>
    <s v="10.01.00012"/>
    <s v="Material utilizado no consultorio"/>
    <n v="99237.59"/>
    <n v="4.4917725488046373E-4"/>
    <n v="95.854920812701621"/>
    <x v="1"/>
  </r>
  <r>
    <x v="1"/>
    <s v="10.01.00017"/>
    <s v="Remuneração paga a terceiros sem vinculo empregatício."/>
    <n v="99229.82"/>
    <n v="4.4914208567421417E-4"/>
    <n v="95.855369954787292"/>
    <x v="1"/>
  </r>
  <r>
    <x v="1"/>
    <s v="10.01.00018"/>
    <s v="REPASSES LEGAIS - PARTE DO TRIBUNAL DE JUSTIÇA"/>
    <n v="99229.56"/>
    <n v="4.491409088410578E-4"/>
    <n v="95.855819095696134"/>
    <x v="0"/>
  </r>
  <r>
    <x v="0"/>
    <s v="10.01.00015"/>
    <s v="Despesas necessárias a atividade odontológica e ortodôntica"/>
    <n v="99229.48"/>
    <n v="4.4914054673854815E-4"/>
    <n v="95.856268236242869"/>
    <x v="0"/>
  </r>
  <r>
    <x v="0"/>
    <s v="10.01.00017"/>
    <s v="SALÁRIO"/>
    <n v="99222.91"/>
    <n v="4.4911080906994327E-4"/>
    <n v="95.856717347051941"/>
    <x v="0"/>
  </r>
  <r>
    <x v="1"/>
    <s v="10.01.00005"/>
    <s v="Insumos e materiais utilizados em consultas"/>
    <n v="99222.46"/>
    <n v="4.4910877224332651E-4"/>
    <n v="95.857166455824185"/>
    <x v="1"/>
  </r>
  <r>
    <x v="1"/>
    <s v="11.01.00022"/>
    <s v="Depósito Judicial"/>
    <n v="99220.18"/>
    <n v="4.4909845232180148E-4"/>
    <n v="95.857615554276506"/>
    <x v="0"/>
  </r>
  <r>
    <x v="0"/>
    <s v="10.01.00016"/>
    <s v="Drogas, medicamentos e materiais de uso do paciente"/>
    <n v="99212.53"/>
    <n v="4.490638262693164E-4"/>
    <n v="95.858064618102773"/>
    <x v="1"/>
  </r>
  <r>
    <x v="1"/>
    <s v="10.01.00016"/>
    <s v="DESPESAS DE CUSTEIO REF MANUTENCAO DA FONTE PRODUTORA"/>
    <n v="99195.18"/>
    <n v="4.489852952875365E-4"/>
    <n v="95.858513603398066"/>
    <x v="1"/>
  </r>
  <r>
    <x v="1"/>
    <s v="10.01.00019"/>
    <s v="Comissão"/>
    <n v="99171.65"/>
    <n v="4.4887879188688614E-4"/>
    <n v="95.858962482189952"/>
    <x v="0"/>
  </r>
  <r>
    <x v="1"/>
    <s v="10.16.00001"/>
    <s v="Recivil - Recompe"/>
    <n v="99169.76"/>
    <n v="4.488702372150958E-4"/>
    <n v="95.859411352427173"/>
    <x v="0"/>
  </r>
  <r>
    <x v="1"/>
    <s v="10.01.00029"/>
    <s v="Compra Material Odontológico"/>
    <n v="99165.79"/>
    <n v="4.488522678780545E-4"/>
    <n v="95.859860204695053"/>
    <x v="1"/>
  </r>
  <r>
    <x v="0"/>
    <s v="10.01.00015"/>
    <s v="Curso de capacitação médica"/>
    <n v="99149.4"/>
    <n v="4.4877808212639026E-4"/>
    <n v="95.860308982777184"/>
    <x v="0"/>
  </r>
  <r>
    <x v="1"/>
    <s v="10.01.00012"/>
    <s v="Material de escritório e insumos odontológicos"/>
    <n v="99144.73"/>
    <n v="4.4875694439238956E-4"/>
    <n v="95.860757739721578"/>
    <x v="1"/>
  </r>
  <r>
    <x v="0"/>
    <s v="10.01.00083"/>
    <s v="funjecc"/>
    <n v="99141.49"/>
    <n v="4.4874227924074893E-4"/>
    <n v="95.861206482000824"/>
    <x v="0"/>
  </r>
  <r>
    <x v="1"/>
    <s v="10.01.00019"/>
    <s v="Excedente FUNJURIS"/>
    <n v="99139.68"/>
    <n v="4.4873408667146807E-4"/>
    <n v="95.861655216087499"/>
    <x v="0"/>
  </r>
  <r>
    <x v="0"/>
    <s v="10.01.00008"/>
    <s v="Folha de pgto, férias, rescisoes e etc"/>
    <n v="99135.69"/>
    <n v="4.4871602680879937E-4"/>
    <n v="95.862103932114309"/>
    <x v="0"/>
  </r>
  <r>
    <x v="0"/>
    <s v="10.01.00012"/>
    <s v="Material de consumo/maquinário"/>
    <n v="99135.01"/>
    <n v="4.4871294893746732E-4"/>
    <n v="95.862552645063246"/>
    <x v="1"/>
  </r>
  <r>
    <x v="0"/>
    <s v="10.01.00015"/>
    <s v="Serviços Odontológico prestados "/>
    <n v="99132.74"/>
    <n v="4.4870267427875614E-4"/>
    <n v="95.863001347737523"/>
    <x v="0"/>
  </r>
  <r>
    <x v="0"/>
    <s v="10.01.00018"/>
    <s v="Remuneração Veterinaria(o)s Autônomos"/>
    <n v="99121.34"/>
    <n v="4.486510746711312E-4"/>
    <n v="95.8634499988122"/>
    <x v="0"/>
  </r>
  <r>
    <x v="0"/>
    <s v="10.01.00012"/>
    <s v="Material utilizado na prestação dos serviços"/>
    <n v="99120"/>
    <n v="4.4864500945409464E-4"/>
    <n v="95.863898643821656"/>
    <x v="1"/>
  </r>
  <r>
    <x v="0"/>
    <s v="10.01.00017"/>
    <s v="Despesas operacionais escritório/consultório "/>
    <n v="99112.07"/>
    <n v="4.4860911604282578E-4"/>
    <n v="95.864347252937705"/>
    <x v="0"/>
  </r>
  <r>
    <x v="0"/>
    <s v="10.01.00017"/>
    <s v="Serviço de prótese dentária"/>
    <n v="99091"/>
    <n v="4.4851374729434711E-4"/>
    <n v="95.864795766685006"/>
    <x v="0"/>
  </r>
  <r>
    <x v="1"/>
    <s v="10.01.00002"/>
    <s v="Aluguel/IPTU do consultório"/>
    <n v="99088.61"/>
    <n v="4.4850292948187139E-4"/>
    <n v="95.865244269614493"/>
    <x v="1"/>
  </r>
  <r>
    <x v="0"/>
    <s v="10.01.00025"/>
    <s v="Congressos e participações"/>
    <n v="99074.15"/>
    <n v="4.4843747945325248E-4"/>
    <n v="95.865692707093942"/>
    <x v="0"/>
  </r>
  <r>
    <x v="1"/>
    <s v="10.01.00019"/>
    <s v="Selos do Poder Judiciário"/>
    <n v="99067.4"/>
    <n v="4.4840692705400094E-4"/>
    <n v="95.866141114020991"/>
    <x v="0"/>
  </r>
  <r>
    <x v="0"/>
    <s v="10.01.00003"/>
    <s v="Vale Refeição Funcionários"/>
    <n v="99060.800000000003"/>
    <n v="4.4837705359695502E-4"/>
    <n v="95.866589491074592"/>
    <x v="1"/>
  </r>
  <r>
    <x v="0"/>
    <s v="10.01.00016"/>
    <s v="Material de expediente ou consumo do consultório "/>
    <n v="99060.02"/>
    <n v="4.4837352309748586E-4"/>
    <n v="95.867037864597691"/>
    <x v="1"/>
  </r>
  <r>
    <x v="1"/>
    <s v="10.01.00015"/>
    <s v="MOVIMENTO CAIXA"/>
    <n v="99047.03"/>
    <n v="4.4831472670248172E-4"/>
    <n v="95.867486179324388"/>
    <x v="0"/>
  </r>
  <r>
    <x v="1"/>
    <s v="10.01.00015"/>
    <s v="Material de Clinica/Consultório"/>
    <n v="99043.8"/>
    <n v="4.4830010681365471E-4"/>
    <n v="95.867934479431199"/>
    <x v="1"/>
  </r>
  <r>
    <x v="0"/>
    <s v="10.01.00010"/>
    <s v="INSS - Encargos trabalhistas com vínculo empregatício"/>
    <n v="99043.29"/>
    <n v="4.4829779841015565E-4"/>
    <n v="95.868382777229613"/>
    <x v="0"/>
  </r>
  <r>
    <x v="0"/>
    <s v="10.01.00015"/>
    <s v="Despesa total do mês, conforme apurado em livro-caixa auxiliar"/>
    <n v="99026.27"/>
    <n v="4.4822076110122809E-4"/>
    <n v="95.868830997990713"/>
    <x v="0"/>
  </r>
  <r>
    <x v="0"/>
    <s v="10.01.00033"/>
    <s v="Outras despesas (necessárias à manutenção da fonte pagadora)"/>
    <n v="99017.45"/>
    <n v="4.4818083929953933E-4"/>
    <n v="95.869279178830013"/>
    <x v="1"/>
  </r>
  <r>
    <x v="1"/>
    <s v="10.01.00021"/>
    <s v="Pagamentos à Terceiros sem Vinculos Empregatício"/>
    <n v="99009.51"/>
    <n v="4.4814490062545674E-4"/>
    <n v="95.869727323730643"/>
    <x v="1"/>
  </r>
  <r>
    <x v="0"/>
    <s v="10.01.00014"/>
    <s v=" Vale-alimentação"/>
    <n v="99002.45"/>
    <n v="4.4811294507898032E-4"/>
    <n v="95.870175436675723"/>
    <x v="1"/>
  </r>
  <r>
    <x v="1"/>
    <s v="10.03.00007"/>
    <s v="Aluguel"/>
    <n v="99000"/>
    <n v="4.4810185568962236E-4"/>
    <n v="95.870623538531419"/>
    <x v="1"/>
  </r>
  <r>
    <x v="0"/>
    <s v="10.01.00024"/>
    <s v="honorários"/>
    <n v="99000"/>
    <n v="4.4810185568962236E-4"/>
    <n v="95.871071640387115"/>
    <x v="0"/>
  </r>
  <r>
    <x v="1"/>
    <s v="10.01.00015"/>
    <s v="Serviço prestado a PF sem vínculo empregatício"/>
    <n v="99000"/>
    <n v="4.4810185568962236E-4"/>
    <n v="95.87151974224281"/>
    <x v="0"/>
  </r>
  <r>
    <x v="1"/>
    <s v="10.01.00016"/>
    <s v="MATERIAL USO CONSULTORIO"/>
    <n v="98995.199999999997"/>
    <n v="4.4808012953904345E-4"/>
    <n v="95.871967822372355"/>
    <x v="1"/>
  </r>
  <r>
    <x v="0"/>
    <s v="10.01.00016"/>
    <s v="Protese odontologica"/>
    <n v="98990.5"/>
    <n v="4.4805885601660161E-4"/>
    <n v="95.872415881228378"/>
    <x v="0"/>
  </r>
  <r>
    <x v="1"/>
    <s v="10.03.00015"/>
    <s v="Serviços Administrativos"/>
    <n v="98976.88"/>
    <n v="4.4799720806433399E-4"/>
    <n v="95.872863878436448"/>
    <x v="0"/>
  </r>
  <r>
    <x v="0"/>
    <s v="10.01.00015"/>
    <s v="Material de consumo odontológico - Dental"/>
    <n v="98960.4"/>
    <n v="4.4792261494734642E-4"/>
    <n v="95.8733118010514"/>
    <x v="1"/>
  </r>
  <r>
    <x v="1"/>
    <s v="10.01.00017"/>
    <s v="Serviços Diversos "/>
    <n v="98959.09"/>
    <n v="4.47916685518751E-4"/>
    <n v="95.873759717736917"/>
    <x v="0"/>
  </r>
  <r>
    <x v="1"/>
    <s v="10.01.00015"/>
    <s v="Serviços a terceiros"/>
    <n v="98950.68"/>
    <n v="4.4787861949242423E-4"/>
    <n v="95.874207596356413"/>
    <x v="1"/>
  </r>
  <r>
    <x v="1"/>
    <s v="10.01.00002"/>
    <s v="Laboratório de prótese dentária"/>
    <n v="98938.08"/>
    <n v="4.4782158834715463E-4"/>
    <n v="95.874655417944766"/>
    <x v="0"/>
  </r>
  <r>
    <x v="1"/>
    <s v="10.01.00026"/>
    <s v="DARF das contribuições previdenciárias"/>
    <n v="98927.7"/>
    <n v="4.4777460554652781E-4"/>
    <n v="95.875103192550313"/>
    <x v="0"/>
  </r>
  <r>
    <x v="1"/>
    <s v="10.01.00016"/>
    <s v="Alimentação"/>
    <n v="98903.08"/>
    <n v="4.4766316849918357E-4"/>
    <n v="95.875550855718814"/>
    <x v="1"/>
  </r>
  <r>
    <x v="0"/>
    <s v="10.01.00010"/>
    <s v="Conservação e limpeza do consultório"/>
    <n v="98885.94"/>
    <n v="4.4758558803649143E-4"/>
    <n v="95.875998441306848"/>
    <x v="1"/>
  </r>
  <r>
    <x v="1"/>
    <s v="10.01.00023"/>
    <s v="Repasses obrigatórios - Sinoreg"/>
    <n v="98878.36"/>
    <n v="4.4755127882370227E-4"/>
    <n v="95.876445992585673"/>
    <x v="0"/>
  </r>
  <r>
    <x v="1"/>
    <s v="10.01.00017"/>
    <s v="Despesas com laboratório de prótese/aparelhos ortodônticos"/>
    <n v="98866.64"/>
    <n v="4.4749823080603884E-4"/>
    <n v="95.876893490816485"/>
    <x v="0"/>
  </r>
  <r>
    <x v="1"/>
    <s v="11.01.00021"/>
    <s v="ISS"/>
    <n v="98861.45"/>
    <n v="4.474747394057254E-4"/>
    <n v="95.877340965555888"/>
    <x v="0"/>
  </r>
  <r>
    <x v="0"/>
    <s v="10.01.00017"/>
    <s v="Serviços de Proteses"/>
    <n v="98859.26"/>
    <n v="4.4746482684952376E-4"/>
    <n v="95.877788430382736"/>
    <x v="0"/>
  </r>
  <r>
    <x v="1"/>
    <s v="10.01.00008"/>
    <s v="Plano de Saude"/>
    <n v="98845.8"/>
    <n v="4.474039031022755E-4"/>
    <n v="95.878235834285832"/>
    <x v="1"/>
  </r>
  <r>
    <x v="1"/>
    <s v="10.01.00016"/>
    <s v="Perdas pagas em2023,referente rateio exercício 2022"/>
    <n v="98835"/>
    <n v="4.4735501926347295E-4"/>
    <n v="95.878683189305093"/>
    <x v="0"/>
  </r>
  <r>
    <x v="1"/>
    <s v="10.01.00018"/>
    <s v="Despesa com Protese"/>
    <n v="98818.69"/>
    <n v="4.4728119561431847E-4"/>
    <n v="95.879130470500712"/>
    <x v="0"/>
  </r>
  <r>
    <x v="1"/>
    <s v="10.01.00015"/>
    <s v="Assistência técnica - Engenharia"/>
    <n v="98797.1"/>
    <n v="4.4718347319952712E-4"/>
    <n v="95.879577653973911"/>
    <x v="0"/>
  </r>
  <r>
    <x v="1"/>
    <s v="10.01.00015"/>
    <s v="Materiais utilizados em consulta"/>
    <n v="98794.84"/>
    <n v="4.4717324380362956E-4"/>
    <n v="95.88002482721771"/>
    <x v="1"/>
  </r>
  <r>
    <x v="0"/>
    <s v="10.01.00023"/>
    <s v="EXPEDIENTE SISTEMA DE INFORMATICA AQUISICAO / MANUT E LOCACAO"/>
    <n v="98792.76"/>
    <n v="4.4716382913837871E-4"/>
    <n v="95.880471991046846"/>
    <x v="0"/>
  </r>
  <r>
    <x v="0"/>
    <s v="10.01.00015"/>
    <s v="Serviços Pago a Terceiros"/>
    <n v="98788.31"/>
    <n v="4.471436871862795E-4"/>
    <n v="95.880919134734029"/>
    <x v="1"/>
  </r>
  <r>
    <x v="1"/>
    <s v="10.01.00016"/>
    <s v="Serviços de próteses"/>
    <n v="98787.11"/>
    <n v="4.4713825564863483E-4"/>
    <n v="95.881366272989681"/>
    <x v="0"/>
  </r>
  <r>
    <x v="1"/>
    <s v="10.01.00006"/>
    <s v="Pagamento Recivil-RECOMPE"/>
    <n v="98787.07"/>
    <n v="4.4713807459738006E-4"/>
    <n v="95.881813411064272"/>
    <x v="0"/>
  </r>
  <r>
    <x v="1"/>
    <s v="10.01.00015"/>
    <s v="Despesas com Consultório"/>
    <n v="98765.02"/>
    <n v="4.470382700931582E-4"/>
    <n v="95.882260449334368"/>
    <x v="0"/>
  </r>
  <r>
    <x v="1"/>
    <s v="10.01.00027"/>
    <s v="Locação de sistemas"/>
    <n v="98760.5"/>
    <n v="4.4701781130136308E-4"/>
    <n v="95.882707467145664"/>
    <x v="0"/>
  </r>
  <r>
    <x v="0"/>
    <s v="10.01.00016"/>
    <s v="Materiais "/>
    <n v="98758.2"/>
    <n v="4.4700740085421074E-4"/>
    <n v="95.883154474546515"/>
    <x v="1"/>
  </r>
  <r>
    <x v="1"/>
    <s v="10.01.00037"/>
    <s v="Reforma e manutenção do imóvel"/>
    <n v="98752.35"/>
    <n v="4.4698092210819268E-4"/>
    <n v="95.883601455468622"/>
    <x v="1"/>
  </r>
  <r>
    <x v="0"/>
    <s v="10.01.00019"/>
    <s v="BOLETO BANCARIO"/>
    <n v="98746.15"/>
    <n v="4.4695285916369497E-4"/>
    <n v="95.884048408327786"/>
    <x v="0"/>
  </r>
  <r>
    <x v="0"/>
    <s v="10.01.00015"/>
    <s v="Materiais consumíveis"/>
    <n v="98737.53"/>
    <n v="4.4691384261828039E-4"/>
    <n v="95.884495322170409"/>
    <x v="1"/>
  </r>
  <r>
    <x v="1"/>
    <s v="10.01.00006"/>
    <s v="SALARIO FUNCIONARIO"/>
    <n v="98726.14"/>
    <n v="4.4686228827346924E-4"/>
    <n v="95.88494218445868"/>
    <x v="0"/>
  </r>
  <r>
    <x v="1"/>
    <s v="10.01.00016"/>
    <s v="Serviços de protese"/>
    <n v="98722"/>
    <n v="4.4684354946859491E-4"/>
    <n v="95.885389028008149"/>
    <x v="0"/>
  </r>
  <r>
    <x v="0"/>
    <s v="10.01.00020"/>
    <s v="Prestação de Serviços de Terceiros"/>
    <n v="98707.6"/>
    <n v="4.4677837101685829E-4"/>
    <n v="95.885835806379163"/>
    <x v="1"/>
  </r>
  <r>
    <x v="0"/>
    <s v="10.01.00012"/>
    <s v="Dental e Material de escritório"/>
    <n v="98704.59"/>
    <n v="4.4676474690993266E-4"/>
    <n v="95.886282571126074"/>
    <x v="1"/>
  </r>
  <r>
    <x v="0"/>
    <s v="11.01.00019"/>
    <s v="Água Garrafão"/>
    <n v="98701.05"/>
    <n v="4.4674872387388083E-4"/>
    <n v="95.886729319849948"/>
    <x v="1"/>
  </r>
  <r>
    <x v="1"/>
    <s v="10.01.00015"/>
    <s v="Material consumo odontológico"/>
    <n v="98697.03"/>
    <n v="4.4673052822277097E-4"/>
    <n v="95.887176050378173"/>
    <x v="1"/>
  </r>
  <r>
    <x v="1"/>
    <s v="10.01.00023"/>
    <s v="BENFEITORIAS EM IMÓVEL DE TERCEIRO"/>
    <n v="98695.32"/>
    <n v="4.4672278828162724E-4"/>
    <n v="95.887622773166456"/>
    <x v="1"/>
  </r>
  <r>
    <x v="1"/>
    <s v="10.01.00016"/>
    <s v="Materiais de consumo odontológico."/>
    <n v="98662.71"/>
    <n v="4.4657518624613191E-4"/>
    <n v="95.888069348352701"/>
    <x v="1"/>
  </r>
  <r>
    <x v="0"/>
    <s v="10.01.00056"/>
    <s v="sálarios e ordenados"/>
    <n v="98662.62"/>
    <n v="4.4657477888080852E-4"/>
    <n v="95.888515923131578"/>
    <x v="0"/>
  </r>
  <r>
    <x v="0"/>
    <s v="10.01.00006"/>
    <s v="Sistemas de informática (inclusive manutenção)"/>
    <n v="98658.49"/>
    <n v="4.4655608533874798E-4"/>
    <n v="95.888962479216914"/>
    <x v="1"/>
  </r>
  <r>
    <x v="0"/>
    <s v="10.01.00028"/>
    <s v="Salários e Remunerações"/>
    <n v="98657.15"/>
    <n v="4.465500201217113E-4"/>
    <n v="95.889409029237029"/>
    <x v="0"/>
  </r>
  <r>
    <x v="1"/>
    <s v="10.01.00015"/>
    <s v="Serviços Pago a Terceiros"/>
    <n v="98653.51"/>
    <n v="4.465335444575223E-4"/>
    <n v="95.889855562781491"/>
    <x v="1"/>
  </r>
  <r>
    <x v="0"/>
    <s v="10.02.00029"/>
    <s v="IRRF S/FOLHA "/>
    <n v="98649.54"/>
    <n v="4.46515575120481E-4"/>
    <n v="95.890302078356612"/>
    <x v="0"/>
  </r>
  <r>
    <x v="1"/>
    <s v="10.01.00013"/>
    <s v="Lentes de contato"/>
    <n v="98646.720000000001"/>
    <n v="4.4650281100701598E-4"/>
    <n v="95.890748581167614"/>
    <x v="0"/>
  </r>
  <r>
    <x v="1"/>
    <s v="10.01.00015"/>
    <s v="Material Médico/Hospitalar e/ou Material Odontológico e Prótese"/>
    <n v="98637.82"/>
    <n v="4.4646252710281767E-4"/>
    <n v="95.891195043694722"/>
    <x v="1"/>
  </r>
  <r>
    <x v="1"/>
    <s v="11.01.00022"/>
    <s v="CONVENIO MEDICO HOSPITALAR (ND)"/>
    <n v="98637.2"/>
    <n v="4.4645972080836782E-4"/>
    <n v="95.891641503415528"/>
    <x v="0"/>
  </r>
  <r>
    <x v="0"/>
    <s v="10.01.00016"/>
    <s v="Honorários contábeis "/>
    <n v="98622.95"/>
    <n v="4.4639522129883677E-4"/>
    <n v="95.892087898636831"/>
    <x v="0"/>
  </r>
  <r>
    <x v="1"/>
    <s v="10.01.00015"/>
    <s v="Material/Serviços Odontológicos"/>
    <n v="98617.83"/>
    <n v="4.4637204673821931E-4"/>
    <n v="95.892534270683569"/>
    <x v="1"/>
  </r>
  <r>
    <x v="0"/>
    <s v="10.01.00023"/>
    <s v="Propaganda  e marketings"/>
    <n v="98616.23"/>
    <n v="4.4636480468802627E-4"/>
    <n v="95.892980635488257"/>
    <x v="0"/>
  </r>
  <r>
    <x v="0"/>
    <s v="10.01.00018"/>
    <s v="PROPAGANDA E PUBLICIDADE"/>
    <n v="98608.19"/>
    <n v="4.4632841338580666E-4"/>
    <n v="95.893426963901646"/>
    <x v="0"/>
  </r>
  <r>
    <x v="1"/>
    <s v="10.01.00016"/>
    <s v="Fornecedor Lab de Protese"/>
    <n v="98606.25"/>
    <n v="4.4631963239994771E-4"/>
    <n v="95.893873283534049"/>
    <x v="0"/>
  </r>
  <r>
    <x v="0"/>
    <s v="10.01.00034"/>
    <s v="FUNARPEN - RJ Recolhimento Relativo aos Atos Praticados no Mês"/>
    <n v="98595.83"/>
    <n v="4.4627246854806601E-4"/>
    <n v="95.8943195560026"/>
    <x v="0"/>
  </r>
  <r>
    <x v="0"/>
    <s v="10.01.00015"/>
    <s v="MATERIAIS DO CONSULTÓRIO"/>
    <n v="98592.84"/>
    <n v="4.462589349667679E-4"/>
    <n v="95.894765814937571"/>
    <x v="1"/>
  </r>
  <r>
    <x v="1"/>
    <s v="10.01.00015"/>
    <s v="Encargos Trabalhistas - FGTS - INSS"/>
    <n v="98591.87"/>
    <n v="4.462545444738384E-4"/>
    <n v="95.895212069482042"/>
    <x v="0"/>
  </r>
  <r>
    <x v="1"/>
    <s v="10.01.00058"/>
    <s v="FGTS (Rescisão)"/>
    <n v="98573.6"/>
    <n v="4.4617184931319755E-4"/>
    <n v="95.895658241331361"/>
    <x v="0"/>
  </r>
  <r>
    <x v="0"/>
    <s v="10.01.00015"/>
    <s v="MATERIAL CIRURGICO E PROTETICO"/>
    <n v="98556.66"/>
    <n v="4.4609517410677953E-4"/>
    <n v="95.896104336505473"/>
    <x v="1"/>
  </r>
  <r>
    <x v="1"/>
    <s v="10.01.00015"/>
    <s v="Despesas de custeio/Atividade Profissional"/>
    <n v="98555.37"/>
    <n v="4.4608933520381142E-4"/>
    <n v="95.896550425840672"/>
    <x v="0"/>
  </r>
  <r>
    <x v="0"/>
    <s v="10.01.00021"/>
    <s v="Sistemas de Informática - Manutenção"/>
    <n v="98547.66"/>
    <n v="4.4605443757444416E-4"/>
    <n v="95.896996480278247"/>
    <x v="1"/>
  </r>
  <r>
    <x v="0"/>
    <s v="10.01.00027"/>
    <s v="Material de expediente"/>
    <n v="98545.98"/>
    <n v="4.4604683342174152E-4"/>
    <n v="95.897442527111664"/>
    <x v="1"/>
  </r>
  <r>
    <x v="1"/>
    <s v="10.02.00044"/>
    <s v="SEDE DO CARTORIO ALUGUEL MENSAL E OU CONDOMINIO"/>
    <n v="98540.69"/>
    <n v="4.4602288939329102E-4"/>
    <n v="95.897888550001056"/>
    <x v="1"/>
  </r>
  <r>
    <x v="0"/>
    <s v="10.01.00021"/>
    <s v="Vigilancia e Segurança Armada"/>
    <n v="98537.46"/>
    <n v="4.4600826950446396E-4"/>
    <n v="95.898334558270562"/>
    <x v="0"/>
  </r>
  <r>
    <x v="1"/>
    <s v="10.01.00015"/>
    <s v="Despesas com materiaisl tecnico"/>
    <n v="98523.15"/>
    <n v="4.4594349841805062E-4"/>
    <n v="95.898780501768982"/>
    <x v="1"/>
  </r>
  <r>
    <x v="1"/>
    <s v="10.01.00020"/>
    <s v="Laboratório de Protese Dentária"/>
    <n v="98520.83"/>
    <n v="4.4593299744527092E-4"/>
    <n v="95.899226434766433"/>
    <x v="0"/>
  </r>
  <r>
    <x v="0"/>
    <s v="10.05.00001"/>
    <s v="Alimentação dos funcionarios"/>
    <n v="98516"/>
    <n v="4.4591113550625087E-4"/>
    <n v="95.899672345901934"/>
    <x v="1"/>
  </r>
  <r>
    <x v="0"/>
    <s v="10.01.00078"/>
    <s v="BITDOX - Serviços Gestão Documentos"/>
    <n v="98509.17"/>
    <n v="4.4588022100448967E-4"/>
    <n v="95.900118226122942"/>
    <x v="1"/>
  </r>
  <r>
    <x v="0"/>
    <s v="10.01.00016"/>
    <s v="MATERIAL CONSUMIDO CONSULTORIO - IMPLANTES E APARELHOS"/>
    <n v="98508.5"/>
    <n v="4.4587718839597131E-4"/>
    <n v="95.900564103311339"/>
    <x v="1"/>
  </r>
  <r>
    <x v="1"/>
    <s v="10.01.00021"/>
    <s v="S.I.N. Sistema de Implante"/>
    <n v="98493.69"/>
    <n v="4.458101541688727E-4"/>
    <n v="95.901009913465515"/>
    <x v="0"/>
  </r>
  <r>
    <x v="0"/>
    <s v="10.01.00015"/>
    <s v="Serviços prestados de Prótese Odontológica"/>
    <n v="98487.71"/>
    <n v="4.4578308700627653E-4"/>
    <n v="95.901455696552517"/>
    <x v="0"/>
  </r>
  <r>
    <x v="1"/>
    <s v="10.01.00015"/>
    <s v="Materiais médicos de consumo"/>
    <n v="98479.63"/>
    <n v="4.4574651465280205E-4"/>
    <n v="95.901901443067175"/>
    <x v="1"/>
  </r>
  <r>
    <x v="1"/>
    <s v="10.01.00015"/>
    <s v="remuneração paga a terceiros, sem vinculo empregatício"/>
    <n v="98469.23"/>
    <n v="4.4569944132654776E-4"/>
    <n v="95.902347142508503"/>
    <x v="1"/>
  </r>
  <r>
    <x v="1"/>
    <s v="10.01.00012"/>
    <s v="Dental e Material de escritório"/>
    <n v="98463.67"/>
    <n v="4.4567427520212727E-4"/>
    <n v="95.902792816783702"/>
    <x v="1"/>
  </r>
  <r>
    <x v="1"/>
    <s v="10.01.00012"/>
    <s v="Material a serem aplicados nos pacientes"/>
    <n v="98442.71"/>
    <n v="4.4557940434459945E-4"/>
    <n v="95.903238396188044"/>
    <x v="1"/>
  </r>
  <r>
    <x v="0"/>
    <s v="10.01.00016"/>
    <s v="Serviços Profissionais Dentistas Diarias"/>
    <n v="98435.77"/>
    <n v="4.4554799195188741E-4"/>
    <n v="95.903683944180003"/>
    <x v="0"/>
  </r>
  <r>
    <x v="1"/>
    <s v="10.01.00017"/>
    <s v="Mercadorias e materiais utilizados na prestação de serviços"/>
    <n v="98433.2"/>
    <n v="4.4553635940876497E-4"/>
    <n v="95.90412948053941"/>
    <x v="1"/>
  </r>
  <r>
    <x v="0"/>
    <s v="10.01.00012"/>
    <s v="Protético e materiais para procedimento"/>
    <n v="98427.06"/>
    <n v="4.455085680411495E-4"/>
    <n v="95.904574989107445"/>
    <x v="1"/>
  </r>
  <r>
    <x v="1"/>
    <s v="10.01.00042"/>
    <s v="Alelo"/>
    <n v="98411.85"/>
    <n v="4.4543972330150268E-4"/>
    <n v="95.905020428830753"/>
    <x v="0"/>
  </r>
  <r>
    <x v="1"/>
    <s v="10.01.00015"/>
    <s v="Despesas com material de Uso e Consumo Consultorio"/>
    <n v="98399.78"/>
    <n v="4.4538509108535949E-4"/>
    <n v="95.905465813921836"/>
    <x v="1"/>
  </r>
  <r>
    <x v="1"/>
    <s v="10.01.00018"/>
    <s v="sodexo"/>
    <n v="98384.44"/>
    <n v="4.4531565792913441E-4"/>
    <n v="95.905911129579763"/>
    <x v="0"/>
  </r>
  <r>
    <x v="1"/>
    <s v="10.01.00022"/>
    <s v="Sistemas de informática – aquisição e manutenção"/>
    <n v="98383.26"/>
    <n v="4.4531031691711709E-4"/>
    <n v="95.906356439896683"/>
    <x v="1"/>
  </r>
  <r>
    <x v="1"/>
    <s v="10.01.00019"/>
    <s v="Gastos com propagandas, relacionadas à sua atividade."/>
    <n v="98382.12"/>
    <n v="4.453051569563546E-4"/>
    <n v="95.906801745053642"/>
    <x v="0"/>
  </r>
  <r>
    <x v="1"/>
    <s v="10.01.00003"/>
    <s v="Sede da unidade (condomínio)"/>
    <n v="98380.46"/>
    <n v="4.4529764332927949E-4"/>
    <n v="95.907247042696966"/>
    <x v="0"/>
  </r>
  <r>
    <x v="1"/>
    <s v="10.01.00040"/>
    <s v="LOCAÇÃO E CONDOMINIO ECOCENTER"/>
    <n v="98366.45"/>
    <n v="4.4523423012727734E-4"/>
    <n v="95.907692276927094"/>
    <x v="0"/>
  </r>
  <r>
    <x v="1"/>
    <s v="10.01.00024"/>
    <s v="Sistema de informatica aquisição/manutenção e locação"/>
    <n v="98364.14"/>
    <n v="4.4522377441731116E-4"/>
    <n v="95.908137500701514"/>
    <x v="1"/>
  </r>
  <r>
    <x v="0"/>
    <s v="10.02.00007"/>
    <s v="Aquisicao Material de Custeio do Consultorio"/>
    <n v="98356.45"/>
    <n v="4.4518896731357121E-4"/>
    <n v="95.908582689668833"/>
    <x v="1"/>
  </r>
  <r>
    <x v="1"/>
    <s v="10.01.00016"/>
    <s v="Material de uso do consultório/medicamentos e afins"/>
    <n v="98353.34"/>
    <n v="4.4517489057850867E-4"/>
    <n v="95.909027864559405"/>
    <x v="1"/>
  </r>
  <r>
    <x v="1"/>
    <s v="10.01.00025"/>
    <s v="Manutenção e conservação"/>
    <n v="98348.32"/>
    <n v="4.4515216864602833E-4"/>
    <n v="95.909473016728057"/>
    <x v="1"/>
  </r>
  <r>
    <x v="0"/>
    <s v="10.01.00004"/>
    <s v=" Verbas rescisórias"/>
    <n v="98347.09"/>
    <n v="4.4514660131994246E-4"/>
    <n v="95.90991816332938"/>
    <x v="0"/>
  </r>
  <r>
    <x v="0"/>
    <s v="10.01.00020"/>
    <s v="Pagamentos a terceiros"/>
    <n v="98346.8"/>
    <n v="4.4514528869834494E-4"/>
    <n v="95.910363308618074"/>
    <x v="1"/>
  </r>
  <r>
    <x v="0"/>
    <s v="10.02.00008"/>
    <s v="VALE TRANSPORTE"/>
    <n v="98343.54"/>
    <n v="4.4513053302107678E-4"/>
    <n v="95.910808439151097"/>
    <x v="1"/>
  </r>
  <r>
    <x v="1"/>
    <s v="10.01.00006"/>
    <s v="Salário"/>
    <n v="98337.56"/>
    <n v="4.4510346585848056E-4"/>
    <n v="95.911253542616961"/>
    <x v="0"/>
  </r>
  <r>
    <x v="0"/>
    <s v="10.01.00019"/>
    <s v="Serviço de protese dentária"/>
    <n v="98336"/>
    <n v="4.4509640485954245E-4"/>
    <n v="95.911698639021822"/>
    <x v="0"/>
  </r>
  <r>
    <x v="0"/>
    <s v="10.01.00044"/>
    <s v="SERVIÇOS TERCEIRIZADOS: VIGILÂNCIA"/>
    <n v="98330.47"/>
    <n v="4.45071374523563E-4"/>
    <n v="95.91214371039635"/>
    <x v="0"/>
  </r>
  <r>
    <x v="1"/>
    <s v="10.01.00018"/>
    <s v="Custos com remoção/ Estadia de veiculos "/>
    <n v="98330"/>
    <n v="4.4506924717131882E-4"/>
    <n v="95.912588779643528"/>
    <x v="0"/>
  </r>
  <r>
    <x v="1"/>
    <s v="10.01.00015"/>
    <s v="Material de confecção"/>
    <n v="98315.11"/>
    <n v="4.4500185084171055E-4"/>
    <n v="95.913033781494363"/>
    <x v="1"/>
  </r>
  <r>
    <x v="1"/>
    <s v="10.01.00028"/>
    <s v="Despesas Alimentação Funcionários"/>
    <n v="98311.83"/>
    <n v="4.4498700463881498E-4"/>
    <n v="95.913478768499004"/>
    <x v="1"/>
  </r>
  <r>
    <x v="1"/>
    <s v="10.01.00010"/>
    <s v="Conservação e limpeza do consultório "/>
    <n v="98287.28"/>
    <n v="4.4487588443116672E-4"/>
    <n v="95.913923644383431"/>
    <x v="1"/>
  </r>
  <r>
    <x v="0"/>
    <s v="10.01.00018"/>
    <s v="SERVIÇOS"/>
    <n v="98279.31"/>
    <n v="4.4483980996864298E-4"/>
    <n v="95.914368484193403"/>
    <x v="0"/>
  </r>
  <r>
    <x v="1"/>
    <s v="10.02.00001"/>
    <s v="Serviço de Terceiros"/>
    <n v="98244.54"/>
    <n v="4.4468243116538715E-4"/>
    <n v="95.914813166624569"/>
    <x v="1"/>
  </r>
  <r>
    <x v="1"/>
    <s v="10.02.00001"/>
    <s v="Laboratório"/>
    <n v="98244.31"/>
    <n v="4.4468139012067193E-4"/>
    <n v="95.91525784801469"/>
    <x v="0"/>
  </r>
  <r>
    <x v="1"/>
    <s v="10.01.00016"/>
    <s v="MATERIAL USO E CONSUMO"/>
    <n v="98241.42"/>
    <n v="4.4466830916751088E-4"/>
    <n v="95.915702516323861"/>
    <x v="1"/>
  </r>
  <r>
    <x v="0"/>
    <s v="10.01.00020"/>
    <s v="Taxas Diversas"/>
    <n v="98207.72"/>
    <n v="4.4451577348532156E-4"/>
    <n v="95.916147032097342"/>
    <x v="0"/>
  </r>
  <r>
    <x v="0"/>
    <s v="10.01.00001"/>
    <s v="ALUGUEL DO CARTORIO"/>
    <n v="98206.34"/>
    <n v="4.4450952721703017E-4"/>
    <n v="95.916591541624555"/>
    <x v="1"/>
  </r>
  <r>
    <x v="1"/>
    <s v="10.01.00015"/>
    <s v="Serviço pagos PJ"/>
    <n v="98206.25"/>
    <n v="4.4450911985170684E-4"/>
    <n v="95.9170360507444"/>
    <x v="0"/>
  </r>
  <r>
    <x v="1"/>
    <s v="10.01.00021"/>
    <s v="Outros"/>
    <n v="98161.02"/>
    <n v="4.4430439614531449E-4"/>
    <n v="95.91748035514054"/>
    <x v="0"/>
  </r>
  <r>
    <x v="0"/>
    <s v="10.01.00015"/>
    <s v="Invisalign - Boletos Tratamentos"/>
    <n v="98159.360000000001"/>
    <n v="4.4429688251823926E-4"/>
    <n v="95.917924652023061"/>
    <x v="0"/>
  </r>
  <r>
    <x v="0"/>
    <s v="10.01.00016"/>
    <s v="materiais Odontologicos"/>
    <n v="98153.77"/>
    <n v="4.4427158060537762E-4"/>
    <n v="95.918368923603666"/>
    <x v="1"/>
  </r>
  <r>
    <x v="0"/>
    <s v="10.01.00002"/>
    <s v="Aluguel do Imóvel"/>
    <n v="98146.93"/>
    <n v="4.4424062084080264E-4"/>
    <n v="95.918813164224503"/>
    <x v="1"/>
  </r>
  <r>
    <x v="1"/>
    <s v="10.01.00015"/>
    <s v="Departamento Pessoal / Salário / Férias / 13° e Outros"/>
    <n v="98140.13"/>
    <n v="4.4420984212748259E-4"/>
    <n v="95.919257374066632"/>
    <x v="0"/>
  </r>
  <r>
    <x v="0"/>
    <s v="10.01.00012"/>
    <s v="Material de escritório/Material de Expediente"/>
    <n v="98130.59"/>
    <n v="4.4416666140320701E-4"/>
    <n v="95.919701540728042"/>
    <x v="1"/>
  </r>
  <r>
    <x v="0"/>
    <s v="11.01.00016"/>
    <s v="IPASGO - previdência social obrigatória"/>
    <n v="98128.8"/>
    <n v="4.4415855935955368E-4"/>
    <n v="95.920145699287403"/>
    <x v="0"/>
  </r>
  <r>
    <x v="0"/>
    <s v="10.01.00024"/>
    <s v="Ipasgo "/>
    <n v="98128.8"/>
    <n v="4.4415855935955368E-4"/>
    <n v="95.920589857846764"/>
    <x v="0"/>
  </r>
  <r>
    <x v="1"/>
    <s v="10.01.00012"/>
    <s v="Material de escritório/Consultório "/>
    <n v="98124.19"/>
    <n v="4.4413769320243523E-4"/>
    <n v="95.921033995539972"/>
    <x v="1"/>
  </r>
  <r>
    <x v="1"/>
    <s v="10.01.00050"/>
    <s v="FGTS"/>
    <n v="98100.42"/>
    <n v="4.4403010349425596E-4"/>
    <n v="95.921478025643466"/>
    <x v="0"/>
  </r>
  <r>
    <x v="0"/>
    <s v="10.01.00021"/>
    <s v="Despesas com Manutenção do escritório/consultório"/>
    <n v="98098.62"/>
    <n v="4.440219561877889E-4"/>
    <n v="95.921922047599651"/>
    <x v="1"/>
  </r>
  <r>
    <x v="0"/>
    <s v="10.01.00017"/>
    <s v="ALUGUEL SOFTWARE"/>
    <n v="98074.79"/>
    <n v="4.4391409490272745E-4"/>
    <n v="95.922365961694553"/>
    <x v="1"/>
  </r>
  <r>
    <x v="1"/>
    <s v="10.01.00015"/>
    <s v="Serviços de Terceiros - Pessoa Júridica"/>
    <n v="98073.279999999999"/>
    <n v="4.4390726021785779E-4"/>
    <n v="95.922809868954772"/>
    <x v="1"/>
  </r>
  <r>
    <x v="1"/>
    <s v="10.01.00026"/>
    <s v="Cursos e Especializações"/>
    <n v="98072.1"/>
    <n v="4.4390191920584058E-4"/>
    <n v="95.923253770873984"/>
    <x v="0"/>
  </r>
  <r>
    <x v="0"/>
    <s v="10.01.00019"/>
    <s v="Materiais de uso e consumo"/>
    <n v="98071.74"/>
    <n v="4.4390028974454715E-4"/>
    <n v="95.923697671163723"/>
    <x v="1"/>
  </r>
  <r>
    <x v="1"/>
    <s v="10.01.00015"/>
    <s v="Remuneracao paga a terceiro sem vinculo"/>
    <n v="98041.61"/>
    <n v="4.4376391288685087E-4"/>
    <n v="95.924141435076606"/>
    <x v="1"/>
  </r>
  <r>
    <x v="0"/>
    <s v="10.01.00015"/>
    <s v="INSS "/>
    <n v="98035.13"/>
    <n v="4.4373458258356943E-4"/>
    <n v="95.924585169659196"/>
    <x v="0"/>
  </r>
  <r>
    <x v="0"/>
    <s v="10.01.00015"/>
    <s v="Material aplicado - material de consumo odontológico"/>
    <n v="98025.23"/>
    <n v="4.4368977239800036E-4"/>
    <n v="95.925028859431592"/>
    <x v="1"/>
  </r>
  <r>
    <x v="0"/>
    <s v="10.01.00014"/>
    <s v="Protese/protético "/>
    <n v="98018.93"/>
    <n v="4.4366125682536559E-4"/>
    <n v="95.925472520688416"/>
    <x v="0"/>
  </r>
  <r>
    <x v="0"/>
    <s v="10.01.00016"/>
    <s v="Terceirização de serviços do consultório"/>
    <n v="98012.69"/>
    <n v="4.4363301282961305E-4"/>
    <n v="95.925916153701252"/>
    <x v="0"/>
  </r>
  <r>
    <x v="0"/>
    <s v="10.02.00001"/>
    <s v="Insumos "/>
    <n v="98012.64"/>
    <n v="4.4363278651554449E-4"/>
    <n v="95.926359786487765"/>
    <x v="1"/>
  </r>
  <r>
    <x v="1"/>
    <s v="10.01.00018"/>
    <s v="Material odontológico "/>
    <n v="98007.84"/>
    <n v="4.4361106036496558E-4"/>
    <n v="95.926803397548127"/>
    <x v="1"/>
  </r>
  <r>
    <x v="1"/>
    <s v="10.01.00018"/>
    <s v="Refeições"/>
    <n v="98000.9"/>
    <n v="4.4357964797225364E-4"/>
    <n v="95.927246977196106"/>
    <x v="0"/>
  </r>
  <r>
    <x v="1"/>
    <s v="10.01.00001"/>
    <s v="Compra de Insumos - Nota Fiscal numero"/>
    <n v="97997.65"/>
    <n v="4.4356493755779911E-4"/>
    <n v="95.927690542133661"/>
    <x v="1"/>
  </r>
  <r>
    <x v="1"/>
    <s v="10.01.00015"/>
    <s v="Total Despesas Dedutíveis conf. Livro Caixa Cartório"/>
    <n v="97996.17"/>
    <n v="4.4355823866137065E-4"/>
    <n v="95.928134100372318"/>
    <x v="0"/>
  </r>
  <r>
    <x v="0"/>
    <s v="10.01.00033"/>
    <s v="Serviço de Manutenção e Assistencia técnica de sistemas informática"/>
    <n v="97972.63"/>
    <n v="4.4345168999790677E-4"/>
    <n v="95.928577552062322"/>
    <x v="1"/>
  </r>
  <r>
    <x v="0"/>
    <s v="11.01.00019"/>
    <s v="Aquisição de móveis e utensílios"/>
    <n v="97969.72"/>
    <n v="4.4343851851911826E-4"/>
    <n v="95.929020990580838"/>
    <x v="1"/>
  </r>
  <r>
    <x v="1"/>
    <s v="10.01.00021"/>
    <s v="Gastos com Protético"/>
    <n v="97960.42"/>
    <n v="4.4339642410237164E-4"/>
    <n v="95.929464387004941"/>
    <x v="0"/>
  </r>
  <r>
    <x v="1"/>
    <s v="10.01.00016"/>
    <s v="Serviços tomados por pessoa jurídica essenciais ao tratamento dentário"/>
    <n v="97958.080000000002"/>
    <n v="4.4338583260396442E-4"/>
    <n v="95.929907772837552"/>
    <x v="0"/>
  </r>
  <r>
    <x v="0"/>
    <s v="10.01.00022"/>
    <s v="Impostos e Taxas"/>
    <n v="97957.74"/>
    <n v="4.4338429366829846E-4"/>
    <n v="95.930351157131227"/>
    <x v="0"/>
  </r>
  <r>
    <x v="0"/>
    <s v="10.01.00015"/>
    <s v="Material de aplicação"/>
    <n v="97951.81"/>
    <n v="4.4335745281977079E-4"/>
    <n v="95.930794514584051"/>
    <x v="1"/>
  </r>
  <r>
    <x v="0"/>
    <s v="10.01.00015"/>
    <s v="Materiais aplicado na prestação dos serviços"/>
    <n v="97947.45"/>
    <n v="4.4333771823299492E-4"/>
    <n v="95.931237852302289"/>
    <x v="1"/>
  </r>
  <r>
    <x v="0"/>
    <s v="10.01.00016"/>
    <s v="Material e Consumo"/>
    <n v="97943.66"/>
    <n v="4.4332056362660039E-4"/>
    <n v="95.931681172865922"/>
    <x v="1"/>
  </r>
  <r>
    <x v="0"/>
    <s v="10.01.00008"/>
    <s v="Materiais de uso e consumo"/>
    <n v="97940.64"/>
    <n v="4.4330689425686119E-4"/>
    <n v="95.932124479760176"/>
    <x v="1"/>
  </r>
  <r>
    <x v="0"/>
    <s v="10.01.00016"/>
    <s v="Recolhimento teto remuneratório feito ao Tribunal de justiça"/>
    <n v="97920.57"/>
    <n v="4.4321605178975317E-4"/>
    <n v="95.932567695811969"/>
    <x v="0"/>
  </r>
  <r>
    <x v="1"/>
    <s v="10.01.00021"/>
    <s v="Serviços Contábeis e Processamento de Dados"/>
    <n v="97920"/>
    <n v="4.4321347180937193E-4"/>
    <n v="95.93301090928378"/>
    <x v="0"/>
  </r>
  <r>
    <x v="1"/>
    <s v="10.01.00015"/>
    <s v="Materia para consumo na atividade de protetico"/>
    <n v="97905.94"/>
    <n v="4.4314983229330122E-4"/>
    <n v="95.933454059116073"/>
    <x v="1"/>
  </r>
  <r>
    <x v="0"/>
    <s v="10.01.00002"/>
    <s v="02. Aluguel do escritório/consultório"/>
    <n v="97900"/>
    <n v="4.4312294618195983E-4"/>
    <n v="95.933897182062253"/>
    <x v="1"/>
  </r>
  <r>
    <x v="0"/>
    <s v="10.01.00018"/>
    <s v="Adiantamento Salarial"/>
    <n v="97897.68"/>
    <n v="4.4311244520918008E-4"/>
    <n v="95.934340294507464"/>
    <x v="0"/>
  </r>
  <r>
    <x v="1"/>
    <s v="10.01.00015"/>
    <s v="Material Hospitalar e Médico/Insumos"/>
    <n v="97875.91"/>
    <n v="4.4301390806374206E-4"/>
    <n v="95.934783308415533"/>
    <x v="1"/>
  </r>
  <r>
    <x v="1"/>
    <s v="10.01.00012"/>
    <s v="Material de Uso e consumo "/>
    <n v="97872.43"/>
    <n v="4.429981566045723E-4"/>
    <n v="95.935226306572133"/>
    <x v="1"/>
  </r>
  <r>
    <x v="0"/>
    <s v="10.01.00004"/>
    <s v="COMPRA DE MATERIAIS"/>
    <n v="97859.81"/>
    <n v="4.4294103493367539E-4"/>
    <n v="95.935669247607066"/>
    <x v="1"/>
  </r>
  <r>
    <x v="1"/>
    <s v="10.01.00002"/>
    <s v="Salários de funcionários"/>
    <n v="97850.98"/>
    <n v="4.4290106786917289E-4"/>
    <n v="95.936112148674937"/>
    <x v="0"/>
  </r>
  <r>
    <x v="1"/>
    <s v="10.01.00015"/>
    <s v="Despesas necessárias à atividade profissional"/>
    <n v="97840.91"/>
    <n v="4.4285548821577095E-4"/>
    <n v="95.936555004163154"/>
    <x v="0"/>
  </r>
  <r>
    <x v="0"/>
    <s v="10.01.00013"/>
    <s v="Remuneração paga a terceiros, com vínculo empregatício - FGTS"/>
    <n v="97839.85"/>
    <n v="4.4285069035751812E-4"/>
    <n v="95.936997854853516"/>
    <x v="0"/>
  </r>
  <r>
    <x v="1"/>
    <s v="10.01.00018"/>
    <s v="Material aplicado na prestação de serviços - dental"/>
    <n v="97824.24"/>
    <n v="4.4278003510532304E-4"/>
    <n v="95.937440634888617"/>
    <x v="1"/>
  </r>
  <r>
    <x v="0"/>
    <s v="10.01.00015"/>
    <s v="DESPESAS PROFISSIONAIS"/>
    <n v="97811.62"/>
    <n v="4.4272291343442602E-4"/>
    <n v="95.93788335780205"/>
    <x v="0"/>
  </r>
  <r>
    <x v="1"/>
    <s v="10.01.00006"/>
    <s v="Férias funcionário"/>
    <n v="97804.71"/>
    <n v="4.4269163683015523E-4"/>
    <n v="95.938326049438885"/>
    <x v="0"/>
  </r>
  <r>
    <x v="0"/>
    <s v="10.01.00031"/>
    <s v="Locação de Máquinas e Equipametos"/>
    <n v="97800"/>
    <n v="4.4267031804489965E-4"/>
    <n v="95.938768719756936"/>
    <x v="0"/>
  </r>
  <r>
    <x v="1"/>
    <s v="10.01.00017"/>
    <s v="Serviços de Protético"/>
    <n v="97786.86"/>
    <n v="4.4261084270768994E-4"/>
    <n v="95.939211330599647"/>
    <x v="0"/>
  </r>
  <r>
    <x v="1"/>
    <s v="10.01.00015"/>
    <s v="Produtos médicos usados nos procedimentos e nas consultas médicas"/>
    <n v="97760.77"/>
    <n v="4.4249275202673099E-4"/>
    <n v="95.939653823351676"/>
    <x v="1"/>
  </r>
  <r>
    <x v="1"/>
    <s v="10.01.00019"/>
    <s v="Vales Transportes e Refeições dos Funcionarios"/>
    <n v="97758.1"/>
    <n v="4.4248066685547148E-4"/>
    <n v="95.940096304018539"/>
    <x v="1"/>
  </r>
  <r>
    <x v="1"/>
    <s v="10.01.00028"/>
    <s v="DANFE"/>
    <n v="97743.360000000001"/>
    <n v="4.4241394946806874E-4"/>
    <n v="95.94053871796801"/>
    <x v="0"/>
  </r>
  <r>
    <x v="0"/>
    <s v="10.01.00016"/>
    <s v="Líquido da folha"/>
    <n v="97728.83"/>
    <n v="4.4234818259975385E-4"/>
    <n v="95.940981066150613"/>
    <x v="0"/>
  </r>
  <r>
    <x v="0"/>
    <s v="10.01.00008"/>
    <s v="Insumo/Estética"/>
    <n v="97722.55"/>
    <n v="4.4231975755274649E-4"/>
    <n v="95.941423385908166"/>
    <x v="1"/>
  </r>
  <r>
    <x v="0"/>
    <s v="10.01.00015"/>
    <s v="Remoção de veiculos "/>
    <n v="97703"/>
    <n v="4.4223126875195121E-4"/>
    <n v="95.941865617176916"/>
    <x v="0"/>
  </r>
  <r>
    <x v="1"/>
    <s v="10.01.00015"/>
    <s v="Materiais Cirurgicos / Odontologicos "/>
    <n v="97697.37"/>
    <n v="4.4220578578783474E-4"/>
    <n v="95.942307822962704"/>
    <x v="1"/>
  </r>
  <r>
    <x v="1"/>
    <s v="10.01.00016"/>
    <s v="HONORARIOS CONTABEIS"/>
    <n v="97693.03"/>
    <n v="4.4218614172668628E-4"/>
    <n v="95.942750009104429"/>
    <x v="0"/>
  </r>
  <r>
    <x v="0"/>
    <s v="10.01.00052"/>
    <s v="Locação da sede do Cartório"/>
    <n v="97677.91"/>
    <n v="4.4211770435236279E-4"/>
    <n v="95.943192126808782"/>
    <x v="0"/>
  </r>
  <r>
    <x v="1"/>
    <s v="10.01.00015"/>
    <s v="Material de Consumo Odontológico "/>
    <n v="97673.93"/>
    <n v="4.4209968975250782E-4"/>
    <n v="95.943634226498531"/>
    <x v="1"/>
  </r>
  <r>
    <x v="1"/>
    <s v="10.01.00016"/>
    <s v="Serviços Prestados Pessoa Juridica"/>
    <n v="97667.55"/>
    <n v="4.4207081207736339E-4"/>
    <n v="95.944076297310602"/>
    <x v="0"/>
  </r>
  <r>
    <x v="1"/>
    <s v="10.01.00002"/>
    <s v="Impostos e Taxas Estaduais"/>
    <n v="97666.38"/>
    <n v="4.4206551632815976E-4"/>
    <n v="95.944518362826926"/>
    <x v="0"/>
  </r>
  <r>
    <x v="0"/>
    <s v="10.01.00025"/>
    <s v="Honorários Contábeis"/>
    <n v="97664.61"/>
    <n v="4.4205750481013378E-4"/>
    <n v="95.944960420331739"/>
    <x v="0"/>
  </r>
  <r>
    <x v="0"/>
    <s v="10.01.00017"/>
    <s v="Serviços de Terceiros Contratados "/>
    <n v="97656.24"/>
    <n v="4.420196198350619E-4"/>
    <n v="95.945402439951579"/>
    <x v="1"/>
  </r>
  <r>
    <x v="0"/>
    <s v="10.02.00008"/>
    <s v="Adiantamento Salarial"/>
    <n v="97629.22"/>
    <n v="4.418973197124282E-4"/>
    <n v="95.945844337271296"/>
    <x v="0"/>
  </r>
  <r>
    <x v="1"/>
    <s v="10.01.00015"/>
    <s v="Prestadores de serviços "/>
    <n v="97627.55"/>
    <n v="4.418897608225393E-4"/>
    <n v="95.946286227032118"/>
    <x v="0"/>
  </r>
  <r>
    <x v="0"/>
    <s v="10.02.00001"/>
    <s v="MATERIAIS APLICADOS NA PRESTAÇÃO DE SERVIÇOS"/>
    <n v="97623.29"/>
    <n v="4.4187047886390049E-4"/>
    <n v="95.946728097510984"/>
    <x v="1"/>
  </r>
  <r>
    <x v="1"/>
    <s v="10.01.00015"/>
    <s v="PE -Plano Enfermeiro"/>
    <n v="97621.77"/>
    <n v="4.4186359891621726E-4"/>
    <n v="95.947169961109907"/>
    <x v="0"/>
  </r>
  <r>
    <x v="1"/>
    <s v="10.01.00016"/>
    <s v="Despesas com Anúncios "/>
    <n v="97617.02"/>
    <n v="4.4184209907970691E-4"/>
    <n v="95.947611803208986"/>
    <x v="0"/>
  </r>
  <r>
    <x v="1"/>
    <s v="10.01.00022"/>
    <s v="Locação de equipamentos"/>
    <n v="97615.1"/>
    <n v="4.4183340861947532E-4"/>
    <n v="95.948053636617601"/>
    <x v="0"/>
  </r>
  <r>
    <x v="1"/>
    <s v="10.01.00015"/>
    <s v="Material de uso/consumo/ fretes s/ material de uso"/>
    <n v="97611.93"/>
    <n v="4.4181906030753049E-4"/>
    <n v="95.948495455677914"/>
    <x v="1"/>
  </r>
  <r>
    <x v="1"/>
    <s v="10.01.00026"/>
    <s v="Ipasgo Previdencia"/>
    <n v="97608.8"/>
    <n v="4.4180489304684054E-4"/>
    <n v="95.948937260570958"/>
    <x v="0"/>
  </r>
  <r>
    <x v="1"/>
    <s v="10.01.00021"/>
    <s v="Assistência Médica"/>
    <n v="97608.11"/>
    <n v="4.4180176991269482E-4"/>
    <n v="95.949379062340867"/>
    <x v="0"/>
  </r>
  <r>
    <x v="1"/>
    <s v="10.01.00016"/>
    <s v="Material de uso e consumo referente a atividade principal"/>
    <n v="97588.46"/>
    <n v="4.4171282848376253E-4"/>
    <n v="95.949820775169357"/>
    <x v="1"/>
  </r>
  <r>
    <x v="1"/>
    <s v="10.01.00043"/>
    <s v="S J RIO PRETO - Remuneração paga a terceiros, com vínculo empregatício, INSS e FGTS"/>
    <n v="97584.31"/>
    <n v="4.4169404441607446E-4"/>
    <n v="95.950262469213769"/>
    <x v="0"/>
  </r>
  <r>
    <x v="0"/>
    <s v="10.01.00012"/>
    <s v="Material para o Consultório"/>
    <n v="97582.93"/>
    <n v="4.4168779814778296E-4"/>
    <n v="95.950704157011913"/>
    <x v="1"/>
  </r>
  <r>
    <x v="0"/>
    <s v="10.01.00015"/>
    <s v="Produtos utilizados nas próteses"/>
    <n v="97576.52"/>
    <n v="4.4165878468419749E-4"/>
    <n v="95.951145815796593"/>
    <x v="1"/>
  </r>
  <r>
    <x v="0"/>
    <s v="10.01.00017"/>
    <s v="Materiais de Consumo"/>
    <n v="97575.38"/>
    <n v="4.4165362472343501E-4"/>
    <n v="95.951587469421312"/>
    <x v="1"/>
  </r>
  <r>
    <x v="0"/>
    <s v="10.01.00017"/>
    <s v="Material aplicado a procedimentos médicos"/>
    <n v="97572.98"/>
    <n v="4.416427616481455E-4"/>
    <n v="95.952029112182956"/>
    <x v="1"/>
  </r>
  <r>
    <x v="1"/>
    <s v="10.01.00019"/>
    <s v="Recivil"/>
    <n v="97566.26"/>
    <n v="4.4161234503733505E-4"/>
    <n v="95.952470724527998"/>
    <x v="0"/>
  </r>
  <r>
    <x v="0"/>
    <s v="10.01.00030"/>
    <s v="Outros S. Terceiros"/>
    <n v="97559"/>
    <n v="4.415794842345845E-4"/>
    <n v="95.95291230401223"/>
    <x v="1"/>
  </r>
  <r>
    <x v="0"/>
    <s v="10.01.00012"/>
    <s v="Material Utilizados no Consultório"/>
    <n v="97550.29"/>
    <n v="4.4154006032384648E-4"/>
    <n v="95.953353844072552"/>
    <x v="1"/>
  </r>
  <r>
    <x v="1"/>
    <s v="10.01.00015"/>
    <s v="Desps. C/ Materiais E Medicamentos"/>
    <n v="97550.12"/>
    <n v="4.4153929085601355E-4"/>
    <n v="95.953795383363413"/>
    <x v="1"/>
  </r>
  <r>
    <x v="1"/>
    <s v="10.01.00016"/>
    <s v="Gastos com Conteúdo de Trabalho"/>
    <n v="97537.71"/>
    <n v="4.4148311970420445E-4"/>
    <n v="95.954236866483114"/>
    <x v="0"/>
  </r>
  <r>
    <x v="0"/>
    <s v="10.01.00031"/>
    <s v="Vale transporte - D"/>
    <n v="97531.5"/>
    <n v="4.4145501149689295E-4"/>
    <n v="95.954678321494612"/>
    <x v="1"/>
  </r>
  <r>
    <x v="0"/>
    <s v="10.02.00001"/>
    <s v="Despesas Administrativas - Aluguel de Bens Imóveis"/>
    <n v="97529.02"/>
    <n v="4.4144378631909384E-4"/>
    <n v="95.955119765280926"/>
    <x v="1"/>
  </r>
  <r>
    <x v="1"/>
    <s v="10.01.00017"/>
    <s v="Servicos Prestados Em Proteses Odontologicas"/>
    <n v="97524.03"/>
    <n v="4.4142120017505454E-4"/>
    <n v="95.955561186481106"/>
    <x v="0"/>
  </r>
  <r>
    <x v="0"/>
    <s v="10.01.00018"/>
    <s v="Comissões"/>
    <n v="97523"/>
    <n v="4.4141653810524285E-4"/>
    <n v="95.956002603019215"/>
    <x v="0"/>
  </r>
  <r>
    <x v="1"/>
    <s v="10.01.00015"/>
    <s v="Material Hospitalar Odontológico"/>
    <n v="97522.69"/>
    <n v="4.4141513495801792E-4"/>
    <n v="95.956444018154173"/>
    <x v="1"/>
  </r>
  <r>
    <x v="0"/>
    <s v="10.01.00015"/>
    <s v="Condomínio médico"/>
    <n v="97521.65"/>
    <n v="4.414104276253925E-4"/>
    <n v="95.956885428581799"/>
    <x v="0"/>
  </r>
  <r>
    <x v="1"/>
    <s v="10.01.00015"/>
    <s v="Repasse de porcentagem referente aos atendimentos da clínica (60%)"/>
    <n v="97518"/>
    <n v="4.4139390669838986E-4"/>
    <n v="95.957326822488497"/>
    <x v="0"/>
  </r>
  <r>
    <x v="0"/>
    <s v="10.01.00037"/>
    <s v="Digitalização e microfilmagem"/>
    <n v="97516"/>
    <n v="4.4138485413564862E-4"/>
    <n v="95.957768207342639"/>
    <x v="0"/>
  </r>
  <r>
    <x v="0"/>
    <s v="10.01.00015"/>
    <s v="MATERIAL CONSULTORIO USO PACIENTE"/>
    <n v="97505.95"/>
    <n v="4.4133936500787409E-4"/>
    <n v="95.95820954670765"/>
    <x v="1"/>
  </r>
  <r>
    <x v="0"/>
    <s v="10.01.00012"/>
    <s v="Material Expediente - Gráfica. Papelaria"/>
    <n v="97488.639999999999"/>
    <n v="4.412610150773489E-4"/>
    <n v="95.958650807722734"/>
    <x v="1"/>
  </r>
  <r>
    <x v="0"/>
    <s v="10.01.00016"/>
    <s v="SERVICOS DE TERCEIROS PJ"/>
    <n v="97479.05"/>
    <n v="4.4121760803900488E-4"/>
    <n v="95.959092025330776"/>
    <x v="1"/>
  </r>
  <r>
    <x v="0"/>
    <s v="10.01.00025"/>
    <s v="Marketing, Cursos e encontros cientificos "/>
    <n v="97476.34"/>
    <n v="4.4120534181649055E-4"/>
    <n v="95.959533230672591"/>
    <x v="0"/>
  </r>
  <r>
    <x v="1"/>
    <s v="10.01.00015"/>
    <s v="Materiais para prestação de serviço"/>
    <n v="97474.78"/>
    <n v="4.4119828081755238E-4"/>
    <n v="95.959974428953402"/>
    <x v="1"/>
  </r>
  <r>
    <x v="0"/>
    <s v="10.01.00016"/>
    <s v="Despesas com Honorários Advocatícios"/>
    <n v="97473.9"/>
    <n v="4.4119429768994616E-4"/>
    <n v="95.960415623251095"/>
    <x v="0"/>
  </r>
  <r>
    <x v="0"/>
    <s v="10.01.00020"/>
    <s v="Serviços contábeis"/>
    <n v="97473.3"/>
    <n v="4.4119158192112388E-4"/>
    <n v="95.960856814833022"/>
    <x v="0"/>
  </r>
  <r>
    <x v="1"/>
    <s v="10.01.00016"/>
    <s v="Material Utilizado na Prestação de Serviços "/>
    <n v="97451.6"/>
    <n v="4.4109336161538183E-4"/>
    <n v="95.961297908194638"/>
    <x v="1"/>
  </r>
  <r>
    <x v="1"/>
    <s v="10.01.00009"/>
    <s v="Água, Luz, Telefone e Internet"/>
    <n v="97441.97"/>
    <n v="4.4104977352578298E-4"/>
    <n v="95.961738957968166"/>
    <x v="1"/>
  </r>
  <r>
    <x v="1"/>
    <s v="10.01.00017"/>
    <s v="Funrejus"/>
    <n v="97441.41"/>
    <n v="4.4104723880821541E-4"/>
    <n v="95.962180005206974"/>
    <x v="0"/>
  </r>
  <r>
    <x v="0"/>
    <s v="10.01.00020"/>
    <s v="Marketing/Anúncios"/>
    <n v="97440.38"/>
    <n v="4.4104257673840372E-4"/>
    <n v="95.962621047783713"/>
    <x v="0"/>
  </r>
  <r>
    <x v="1"/>
    <s v="10.01.00006"/>
    <s v="Material para atendimento odontologico"/>
    <n v="97434.55"/>
    <n v="4.4101618851801302E-4"/>
    <n v="95.963062063972231"/>
    <x v="1"/>
  </r>
  <r>
    <x v="0"/>
    <s v="10.01.00017"/>
    <s v="Serviços de Marketing e Propaganda"/>
    <n v="97429.38"/>
    <n v="4.4099278764332705E-4"/>
    <n v="95.963503056759876"/>
    <x v="0"/>
  </r>
  <r>
    <x v="1"/>
    <s v="10.01.00018"/>
    <s v="Manutenção de Equipamentos"/>
    <n v="97427.9"/>
    <n v="4.4098608874689854E-4"/>
    <n v="95.963944042848624"/>
    <x v="1"/>
  </r>
  <r>
    <x v="1"/>
    <s v="10.01.00015"/>
    <s v="Honorário"/>
    <n v="97427.09"/>
    <n v="4.4098242245898834E-4"/>
    <n v="95.964385025271085"/>
    <x v="0"/>
  </r>
  <r>
    <x v="1"/>
    <s v="10.01.00015"/>
    <s v="Pago conforme documento fiscal "/>
    <n v="97422"/>
    <n v="4.4095938368681202E-4"/>
    <n v="95.964825984654766"/>
    <x v="1"/>
  </r>
  <r>
    <x v="0"/>
    <s v="10.01.00019"/>
    <s v="IR"/>
    <n v="97419.11"/>
    <n v="4.4094630273365098E-4"/>
    <n v="95.965266930957497"/>
    <x v="0"/>
  </r>
  <r>
    <x v="1"/>
    <s v="10.01.00016"/>
    <s v="Material Médico Cirurgico"/>
    <n v="97418.44"/>
    <n v="4.4094327012513272E-4"/>
    <n v="95.965707874227618"/>
    <x v="1"/>
  </r>
  <r>
    <x v="0"/>
    <s v="10.02.00001"/>
    <s v="Materiais Odontologicos"/>
    <n v="97415.28"/>
    <n v="4.4092896707600152E-4"/>
    <n v="95.966148803194699"/>
    <x v="1"/>
  </r>
  <r>
    <x v="1"/>
    <s v="10.01.00034"/>
    <s v="13 SALARIO"/>
    <n v="97406.63"/>
    <n v="4.4088981474214585E-4"/>
    <n v="95.966589693009439"/>
    <x v="0"/>
  </r>
  <r>
    <x v="1"/>
    <s v="10.01.00005"/>
    <s v="Aluguel de Equipamentos Dentários"/>
    <n v="97392.4"/>
    <n v="4.408254057582421E-4"/>
    <n v="95.9670305184152"/>
    <x v="1"/>
  </r>
  <r>
    <x v="1"/>
    <s v="10.01.00015"/>
    <s v="Equipamento para o consultório"/>
    <n v="97389.09"/>
    <n v="4.4081042376690544E-4"/>
    <n v="95.967471328838968"/>
    <x v="0"/>
  </r>
  <r>
    <x v="0"/>
    <s v="10.01.00025"/>
    <s v="Alimentação funcionários/despesa funcionários"/>
    <n v="97388.14"/>
    <n v="4.4080612379960335E-4"/>
    <n v="95.967912134962774"/>
    <x v="1"/>
  </r>
  <r>
    <x v="0"/>
    <s v="10.01.00015"/>
    <s v="Aluguel Itero"/>
    <n v="97376.9"/>
    <n v="4.4075524839699777E-4"/>
    <n v="95.968352890211165"/>
    <x v="1"/>
  </r>
  <r>
    <x v="1"/>
    <s v="10.01.00016"/>
    <s v="Honorários contábeis "/>
    <n v="97372.2"/>
    <n v="4.4073397487455598E-4"/>
    <n v="95.968793624186034"/>
    <x v="0"/>
  </r>
  <r>
    <x v="1"/>
    <s v="10.01.00012"/>
    <s v="Material de escritório/ consultorio "/>
    <n v="97365.51"/>
    <n v="4.4070369405218663E-4"/>
    <n v="95.969234327880088"/>
    <x v="1"/>
  </r>
  <r>
    <x v="0"/>
    <s v="10.01.00001"/>
    <s v="Salários das secretárias + almoço e condução"/>
    <n v="97363.93"/>
    <n v="4.406965425276211E-4"/>
    <n v="95.969675024422614"/>
    <x v="0"/>
  </r>
  <r>
    <x v="0"/>
    <s v="10.01.00018"/>
    <s v="SOFTWARE"/>
    <n v="97357.83"/>
    <n v="4.406689322112604E-4"/>
    <n v="95.970115693354828"/>
    <x v="0"/>
  </r>
  <r>
    <x v="1"/>
    <s v="10.01.00017"/>
    <s v="Serviços com propaganda/ publicidade ."/>
    <n v="97353.67"/>
    <n v="4.4065010288075877E-4"/>
    <n v="95.970556343457702"/>
    <x v="0"/>
  </r>
  <r>
    <x v="0"/>
    <s v="10.01.00015"/>
    <s v="serviço prestado terceiros"/>
    <n v="97346.16"/>
    <n v="4.4061611050766558E-4"/>
    <n v="95.970996959568211"/>
    <x v="1"/>
  </r>
  <r>
    <x v="1"/>
    <s v="10.01.00016"/>
    <s v="Despesas c/ propagandas"/>
    <n v="97346.07"/>
    <n v="4.4061570314234225E-4"/>
    <n v="95.971437575271352"/>
    <x v="0"/>
  </r>
  <r>
    <x v="1"/>
    <s v="10.01.00010"/>
    <s v="Material e serviço aplicado"/>
    <n v="97316.04"/>
    <n v="4.4047977891278293E-4"/>
    <n v="95.971878055050269"/>
    <x v="1"/>
  </r>
  <r>
    <x v="0"/>
    <s v="10.01.00016"/>
    <s v="Sistemas"/>
    <n v="97310.12"/>
    <n v="4.40452983327069E-4"/>
    <n v="95.972318508033595"/>
    <x v="0"/>
  </r>
  <r>
    <x v="1"/>
    <s v="10.01.00025"/>
    <s v="SALÁRIO E ENCARGOS RELACIONADOS A FOLHA DE PAGAMENTO"/>
    <n v="97301.37"/>
    <n v="4.4041337836507621E-4"/>
    <n v="95.972758921411966"/>
    <x v="0"/>
  </r>
  <r>
    <x v="0"/>
    <s v="10.01.00015"/>
    <s v="Despesas com materiais de consumo"/>
    <n v="97296.7"/>
    <n v="4.4039224063107546E-4"/>
    <n v="95.9731993136526"/>
    <x v="1"/>
  </r>
  <r>
    <x v="1"/>
    <s v="10.01.00003"/>
    <s v="Diligencias do Cartorio do 2°. Oficio Reg. Civil"/>
    <n v="97278.3"/>
    <n v="4.4030895705385651E-4"/>
    <n v="95.973639622609653"/>
    <x v="0"/>
  </r>
  <r>
    <x v="1"/>
    <s v="10.01.00034"/>
    <s v="Software e produtos de informática"/>
    <n v="97266.75"/>
    <n v="4.4025667850402595E-4"/>
    <n v="95.974079879288155"/>
    <x v="1"/>
  </r>
  <r>
    <x v="0"/>
    <s v="10.01.00012"/>
    <s v="Material para uso do Consultorio"/>
    <n v="97260.53"/>
    <n v="4.4022852503390088E-4"/>
    <n v="95.974520107813191"/>
    <x v="1"/>
  </r>
  <r>
    <x v="0"/>
    <s v="10.01.00015"/>
    <s v="INSUMOS - UTILIZADOS NA PREST. SERVIÇOS"/>
    <n v="97260.01"/>
    <n v="4.4022617136758814E-4"/>
    <n v="95.974960333984555"/>
    <x v="1"/>
  </r>
  <r>
    <x v="1"/>
    <s v="10.01.00016"/>
    <s v="despesas de retirada"/>
    <n v="97256.78"/>
    <n v="4.4021155147876107E-4"/>
    <n v="95.975400545536033"/>
    <x v="0"/>
  </r>
  <r>
    <x v="0"/>
    <s v="10.01.00003"/>
    <s v="SERVIÇOS PRESTADOS POR TERCEIRO"/>
    <n v="97256.26"/>
    <n v="4.4020919781244833E-4"/>
    <n v="95.975840754733852"/>
    <x v="1"/>
  </r>
  <r>
    <x v="0"/>
    <s v="10.01.00016"/>
    <s v="Despesas profissionais Diversas "/>
    <n v="97240.04"/>
    <n v="4.4013578152861719E-4"/>
    <n v="95.976280890515383"/>
    <x v="0"/>
  </r>
  <r>
    <x v="0"/>
    <s v="10.01.00012"/>
    <s v="Material de escritório/ consutório"/>
    <n v="97233.91"/>
    <n v="4.4010803542381539E-4"/>
    <n v="95.976720998550803"/>
    <x v="1"/>
  </r>
  <r>
    <x v="0"/>
    <s v="10.01.00017"/>
    <s v="Prestação de Serviços Pessoa Jurídica"/>
    <n v="97229.85"/>
    <n v="4.4008965872145077E-4"/>
    <n v="95.977161088209527"/>
    <x v="0"/>
  </r>
  <r>
    <x v="1"/>
    <s v="10.01.00018"/>
    <s v="Prestação de Serviço - PJ"/>
    <n v="97217.29"/>
    <n v="4.4003280862743593E-4"/>
    <n v="95.977601121018154"/>
    <x v="0"/>
  </r>
  <r>
    <x v="0"/>
    <s v="10.01.00023"/>
    <s v="TAXA JUDICIÁRIA TJGO"/>
    <n v="97208.62"/>
    <n v="4.399935657679529E-4"/>
    <n v="95.978041114583917"/>
    <x v="0"/>
  </r>
  <r>
    <x v="1"/>
    <s v="10.01.00020"/>
    <s v="Férias"/>
    <n v="97194.04"/>
    <n v="4.3992757258556951E-4"/>
    <n v="95.978481042156503"/>
    <x v="0"/>
  </r>
  <r>
    <x v="1"/>
    <s v="10.01.00015"/>
    <s v="Material Adquirido para USO na Consulta e Procedimentos Cirugicos "/>
    <n v="97188.82"/>
    <n v="4.3990394539681498E-4"/>
    <n v="95.978920946101894"/>
    <x v="1"/>
  </r>
  <r>
    <x v="1"/>
    <s v="10.01.00012"/>
    <s v="Material Usado no Consultório"/>
    <n v="97188.04"/>
    <n v="4.3990041489734588E-4"/>
    <n v="95.979360846516798"/>
    <x v="1"/>
  </r>
  <r>
    <x v="1"/>
    <s v="10.01.00015"/>
    <s v="Honorários Terceirizados"/>
    <n v="97186.74"/>
    <n v="4.3989453073156414E-4"/>
    <n v="95.979800741047526"/>
    <x v="0"/>
  </r>
  <r>
    <x v="0"/>
    <s v="10.01.00016"/>
    <s v="Produtos Farmacêuticos "/>
    <n v="97163.86"/>
    <n v="4.3979096941380473E-4"/>
    <n v="95.980240532016936"/>
    <x v="1"/>
  </r>
  <r>
    <x v="1"/>
    <s v="10.01.00003"/>
    <s v="Pagamentos Protéticos e similares"/>
    <n v="97160.86"/>
    <n v="4.3977739056969293E-4"/>
    <n v="95.980680309407504"/>
    <x v="0"/>
  </r>
  <r>
    <x v="0"/>
    <s v="10.01.00017"/>
    <s v="Funrejus"/>
    <n v="97138.37"/>
    <n v="4.3967559450166805E-4"/>
    <n v="95.98111998500201"/>
    <x v="0"/>
  </r>
  <r>
    <x v="0"/>
    <s v="10.02.00001"/>
    <s v="MATERIAIS ODONTOLOGIOS"/>
    <n v="97122"/>
    <n v="4.3960149927563133E-4"/>
    <n v="95.981559586501291"/>
    <x v="1"/>
  </r>
  <r>
    <x v="1"/>
    <s v="10.01.00016"/>
    <s v="Prestação de Serviço- PF"/>
    <n v="97108.01"/>
    <n v="4.395381765992566E-4"/>
    <n v="95.981999124677884"/>
    <x v="0"/>
  </r>
  <r>
    <x v="0"/>
    <s v="10.01.00015"/>
    <s v="Despesas Gerais Cartorárias Dedutíveis."/>
    <n v="97107.11"/>
    <n v="4.3953410294602307E-4"/>
    <n v="95.982438658780836"/>
    <x v="0"/>
  </r>
  <r>
    <x v="1"/>
    <s v="10.01.00017"/>
    <s v="Rateio de Despesas - Consultorio"/>
    <n v="97103.86"/>
    <n v="4.3951939253156864E-4"/>
    <n v="95.982878178173365"/>
    <x v="0"/>
  </r>
  <r>
    <x v="1"/>
    <s v="10.01.00015"/>
    <s v="Taxa De Fiscalização Judiciária TJMG"/>
    <n v="97096.01"/>
    <n v="4.3948386122280938E-4"/>
    <n v="95.983317662034594"/>
    <x v="0"/>
  </r>
  <r>
    <x v="0"/>
    <s v="10.01.00015"/>
    <s v="Material de consumo/materiais adquiridos em dentais consumíveis"/>
    <n v="97095.63"/>
    <n v="4.3948214123588854E-4"/>
    <n v="95.983757144175826"/>
    <x v="1"/>
  </r>
  <r>
    <x v="0"/>
    <s v="10.01.00017"/>
    <s v="Prestador de serviços odontológicos"/>
    <n v="97094.34"/>
    <n v="4.3947630233292048E-4"/>
    <n v="95.984196620478158"/>
    <x v="0"/>
  </r>
  <r>
    <x v="1"/>
    <s v="10.01.00006"/>
    <s v="Investimento em Propaganda "/>
    <n v="97094.14"/>
    <n v="4.3947539707664635E-4"/>
    <n v="95.984636095875231"/>
    <x v="0"/>
  </r>
  <r>
    <x v="1"/>
    <s v="10.01.00015"/>
    <s v="Despesas com Publicidade e Propaganda"/>
    <n v="97081.16"/>
    <n v="4.3941664594445589E-4"/>
    <n v="95.985075512521178"/>
    <x v="0"/>
  </r>
  <r>
    <x v="0"/>
    <s v="10.01.00017"/>
    <s v="MATERIAL DE EXPEDIENTE/ PROCEDIMENTOS"/>
    <n v="97059.15"/>
    <n v="4.3931702249148897E-4"/>
    <n v="95.985514829543675"/>
    <x v="1"/>
  </r>
  <r>
    <x v="1"/>
    <s v="10.01.00015"/>
    <s v="Materiais para atendimento médico "/>
    <n v="97054.96"/>
    <n v="4.3929805737254613E-4"/>
    <n v="95.985954127601048"/>
    <x v="1"/>
  </r>
  <r>
    <x v="1"/>
    <s v="10.01.00040"/>
    <s v="COMISSAO DE CARTAO - D"/>
    <n v="97049.11"/>
    <n v="4.3927157862652812E-4"/>
    <n v="95.986393399179676"/>
    <x v="0"/>
  </r>
  <r>
    <x v="1"/>
    <s v="10.01.00083"/>
    <s v="Scriba Informatica"/>
    <n v="97040.54"/>
    <n v="4.39232788395182E-4"/>
    <n v="95.98683263196807"/>
    <x v="0"/>
  </r>
  <r>
    <x v="1"/>
    <s v="10.01.00016"/>
    <s v="Serviço P.J"/>
    <n v="97031.28"/>
    <n v="4.3919087502969031E-4"/>
    <n v="95.987271822843098"/>
    <x v="0"/>
  </r>
  <r>
    <x v="1"/>
    <s v="10.01.00016"/>
    <s v="SECRETARIA DA FAZENDA SP - RECOLH. RELATIVO AOS ATOS PRATICADOS NO MÊS"/>
    <n v="97028.22"/>
    <n v="4.3917702460869622E-4"/>
    <n v="95.987710999867701"/>
    <x v="0"/>
  </r>
  <r>
    <x v="0"/>
    <s v="10.01.00017"/>
    <s v="DECIMO TERCEIRO"/>
    <n v="97024.02"/>
    <n v="4.3915801422693971E-4"/>
    <n v="95.988150157881933"/>
    <x v="0"/>
  </r>
  <r>
    <x v="0"/>
    <s v="10.01.00020"/>
    <s v="Remuneração paga a terceiros, sem vínculo empregatício, INSS e FGTS"/>
    <n v="97020.24"/>
    <n v="4.3914090488335886E-4"/>
    <n v="95.98858929878682"/>
    <x v="1"/>
  </r>
  <r>
    <x v="1"/>
    <s v="10.01.00012"/>
    <s v="Material de escritório e ou Consultorio"/>
    <n v="97018.63"/>
    <n v="4.391336175703522E-4"/>
    <n v="95.989028432404396"/>
    <x v="1"/>
  </r>
  <r>
    <x v="1"/>
    <s v="10.01.00015"/>
    <s v="Serviços contratados pessoa Juridica"/>
    <n v="97012.02"/>
    <n v="4.3910369885049249E-4"/>
    <n v="95.989467536103248"/>
    <x v="0"/>
  </r>
  <r>
    <x v="1"/>
    <s v="10.01.00021"/>
    <s v="laboratorio de protese"/>
    <n v="97009.84"/>
    <n v="4.3909383155710458E-4"/>
    <n v="95.989906629934808"/>
    <x v="0"/>
  </r>
  <r>
    <x v="0"/>
    <s v="10.01.00029"/>
    <s v="Compra Material Odontológico"/>
    <n v="97005.03"/>
    <n v="4.3907206014371194E-4"/>
    <n v="95.990345701994954"/>
    <x v="1"/>
  </r>
  <r>
    <x v="0"/>
    <s v="10.01.00015"/>
    <s v="Materiais de consumo do consultório"/>
    <n v="97003.53"/>
    <n v="4.3906527072165607E-4"/>
    <n v="95.99078476726568"/>
    <x v="1"/>
  </r>
  <r>
    <x v="1"/>
    <s v="10.01.00016"/>
    <s v="Despesas Laboratório"/>
    <n v="97000"/>
    <n v="4.3904929294841781E-4"/>
    <n v="95.99122381655863"/>
    <x v="0"/>
  </r>
  <r>
    <x v="0"/>
    <s v="10.01.00056"/>
    <s v="Férias "/>
    <n v="96989.64"/>
    <n v="4.390024006734184E-4"/>
    <n v="95.991662818959298"/>
    <x v="0"/>
  </r>
  <r>
    <x v="1"/>
    <s v="10.01.00015"/>
    <s v="Compra material consumo consultorio"/>
    <n v="96980.65"/>
    <n v="4.3896170940389666E-4"/>
    <n v="95.992101780668705"/>
    <x v="1"/>
  </r>
  <r>
    <x v="1"/>
    <s v="10.01.00015"/>
    <s v="ANOREG"/>
    <n v="96971.8"/>
    <n v="4.3892165181376686E-4"/>
    <n v="95.992540702320525"/>
    <x v="0"/>
  </r>
  <r>
    <x v="0"/>
    <s v="10.01.00015"/>
    <s v="Material para Produção"/>
    <n v="96962.75"/>
    <n v="4.3888068896736292E-4"/>
    <n v="95.992979583009486"/>
    <x v="1"/>
  </r>
  <r>
    <x v="1"/>
    <s v="10.01.00013"/>
    <s v="Serviços tomados de terceiros pessoa jurídica"/>
    <n v="96962.1"/>
    <n v="4.3887774688447208E-4"/>
    <n v="95.993418460756374"/>
    <x v="1"/>
  </r>
  <r>
    <x v="1"/>
    <s v="10.01.00015"/>
    <s v="Informática e Manutenção de Sistemas"/>
    <n v="96938"/>
    <n v="4.3876866350344053E-4"/>
    <n v="95.993857229419874"/>
    <x v="1"/>
  </r>
  <r>
    <x v="0"/>
    <s v="10.01.00024"/>
    <s v="Prestação de Serviços PJ"/>
    <n v="96932.35"/>
    <n v="4.3874309001369665E-4"/>
    <n v="95.994295972509889"/>
    <x v="0"/>
  </r>
  <r>
    <x v="0"/>
    <s v="10.01.00016"/>
    <s v="MATERIAL DE PROCEDIMENTO"/>
    <n v="96926.55"/>
    <n v="4.3871683758174709E-4"/>
    <n v="95.994734689347467"/>
    <x v="1"/>
  </r>
  <r>
    <x v="0"/>
    <s v="10.01.00018"/>
    <s v="Laboratorio Dental"/>
    <n v="96924.22"/>
    <n v="4.3870629134615361E-4"/>
    <n v="95.995173395638815"/>
    <x v="0"/>
  </r>
  <r>
    <x v="0"/>
    <s v="10.01.00016"/>
    <s v="INSS/FGTS"/>
    <n v="96919.08"/>
    <n v="4.3868302625990868E-4"/>
    <n v="95.995612078665076"/>
    <x v="0"/>
  </r>
  <r>
    <x v="1"/>
    <s v="10.01.00016"/>
    <s v="Pagamento de salarios"/>
    <n v="96917.89"/>
    <n v="4.3867763998507763E-4"/>
    <n v="95.996050756305067"/>
    <x v="0"/>
  </r>
  <r>
    <x v="1"/>
    <s v="10.01.00026"/>
    <s v="Pequenos reparos"/>
    <n v="96914.35"/>
    <n v="4.386616169490258E-4"/>
    <n v="95.996489417922021"/>
    <x v="0"/>
  </r>
  <r>
    <x v="1"/>
    <s v="10.01.00005"/>
    <s v="Material aplicado nos serviços"/>
    <n v="96907.07"/>
    <n v="4.3862866562064784E-4"/>
    <n v="95.996928046587641"/>
    <x v="1"/>
  </r>
  <r>
    <x v="1"/>
    <s v="10.01.00015"/>
    <s v="Material Odontológico usado na prestação de Serviço"/>
    <n v="96905.46"/>
    <n v="4.3862137830764111E-4"/>
    <n v="95.997366667965949"/>
    <x v="1"/>
  </r>
  <r>
    <x v="0"/>
    <s v="10.01.00001"/>
    <s v="DespPessoal_Remuneração paga a terceiros, com vínculo empreticio, INSS"/>
    <n v="96901.04"/>
    <n v="4.3860137214398305E-4"/>
    <n v="95.997805269338087"/>
    <x v="0"/>
  </r>
  <r>
    <x v="1"/>
    <s v="10.01.00015"/>
    <s v="Materiais de uso e consumo na atividade"/>
    <n v="96895.66"/>
    <n v="4.3857702075020917E-4"/>
    <n v="95.998243846358832"/>
    <x v="1"/>
  </r>
  <r>
    <x v="0"/>
    <s v="10.01.00015"/>
    <s v="Sistemas"/>
    <n v="96888.71"/>
    <n v="4.3854556309468355E-4"/>
    <n v="95.998682391921932"/>
    <x v="0"/>
  </r>
  <r>
    <x v="0"/>
    <s v="10.01.00001"/>
    <s v="REPASSES LEGAIS "/>
    <n v="96888.42"/>
    <n v="4.3854425047308603E-4"/>
    <n v="95.999120936172403"/>
    <x v="0"/>
  </r>
  <r>
    <x v="1"/>
    <s v="10.01.00015"/>
    <s v="Despesas com Protéticos/Implantes"/>
    <n v="96886.07"/>
    <n v="4.3853361371186519E-4"/>
    <n v="95.999559469786121"/>
    <x v="0"/>
  </r>
  <r>
    <x v="1"/>
    <s v="10.01.00016"/>
    <s v="Remuneração Paga a Terceiros, sem vínculo empregatício"/>
    <n v="96878.22"/>
    <n v="4.3849808240310593E-4"/>
    <n v="95.999997967868524"/>
    <x v="1"/>
  </r>
  <r>
    <x v="1"/>
    <s v="10.01.00015"/>
    <s v="Material de atendimento aplicado no procedimento Odontológico."/>
    <n v="96872.74"/>
    <n v="4.3847327838119504E-4"/>
    <n v="96.000436441146903"/>
    <x v="1"/>
  </r>
  <r>
    <x v="0"/>
    <s v="10.01.00023"/>
    <s v="SERVICOS DE TERCEIROS"/>
    <n v="96840.27"/>
    <n v="4.3832631002509154E-4"/>
    <n v="96.000874767456921"/>
    <x v="1"/>
  </r>
  <r>
    <x v="1"/>
    <s v="10.01.00019"/>
    <s v="Despesa com Salários, Férias e 13.Salário"/>
    <n v="96832.4"/>
    <n v="4.3829068819070487E-4"/>
    <n v="96.001313058145115"/>
    <x v="0"/>
  </r>
  <r>
    <x v="0"/>
    <s v="10.01.00012"/>
    <s v="Material de uso clinico no Consultorio"/>
    <n v="96823.62"/>
    <n v="4.3825094744027104E-4"/>
    <n v="96.001751309092555"/>
    <x v="1"/>
  </r>
  <r>
    <x v="0"/>
    <s v="10.01.00015"/>
    <s v="Materiais de consumo do consultorio"/>
    <n v="96813.39"/>
    <n v="4.3820464358184979E-4"/>
    <n v="96.002189513736141"/>
    <x v="1"/>
  </r>
  <r>
    <x v="0"/>
    <s v="10.01.00015"/>
    <s v="Materiais necessários a atividade"/>
    <n v="96812.65"/>
    <n v="4.3820129413363551E-4"/>
    <n v="96.002627715030272"/>
    <x v="1"/>
  </r>
  <r>
    <x v="1"/>
    <s v="10.01.00012"/>
    <s v="Insumos para o consultorio"/>
    <n v="96805.84"/>
    <n v="4.3817047015750168E-4"/>
    <n v="96.003065885500433"/>
    <x v="1"/>
  </r>
  <r>
    <x v="1"/>
    <s v="10.01.00016"/>
    <s v="Despesas de Custeio/Materiais de Consumo"/>
    <n v="96805.24"/>
    <n v="4.3816775438867939E-4"/>
    <n v="96.003504053254815"/>
    <x v="1"/>
  </r>
  <r>
    <x v="0"/>
    <s v="10.01.00024"/>
    <s v="SERVIÇOS PRESTADOS POR TERCEIROS"/>
    <n v="96789.28"/>
    <n v="4.3809551493800456E-4"/>
    <n v="96.003942148769752"/>
    <x v="1"/>
  </r>
  <r>
    <x v="1"/>
    <s v="10.01.00018"/>
    <s v="Recolhimento de INSS"/>
    <n v="96781.29"/>
    <n v="4.3805934994985341E-4"/>
    <n v="96.004380208119699"/>
    <x v="0"/>
  </r>
  <r>
    <x v="1"/>
    <s v="10.01.00015"/>
    <s v="Materiais uso consumo/escritório"/>
    <n v="96765.32"/>
    <n v="4.379870652363649E-4"/>
    <n v="96.004818195184939"/>
    <x v="1"/>
  </r>
  <r>
    <x v="0"/>
    <s v="10.01.00015"/>
    <s v="Material de Uso Dentario"/>
    <n v="96764.98"/>
    <n v="4.3798552630069893E-4"/>
    <n v="96.005256180711243"/>
    <x v="1"/>
  </r>
  <r>
    <x v="0"/>
    <s v="10.01.00022"/>
    <s v="DESPESAS DIVERSAS"/>
    <n v="96764.38"/>
    <n v="4.3798281053187654E-4"/>
    <n v="96.005694163521781"/>
    <x v="0"/>
  </r>
  <r>
    <x v="1"/>
    <s v="10.01.00015"/>
    <s v="Material médico/odontológico"/>
    <n v="96745.93"/>
    <n v="4.3789930064058892E-4"/>
    <n v="96.006132062822417"/>
    <x v="1"/>
  </r>
  <r>
    <x v="1"/>
    <s v="10.01.00019"/>
    <s v="Protéticos - serviços de laboratórios"/>
    <n v="96742.5"/>
    <n v="4.3788377549548778E-4"/>
    <n v="96.006569946597907"/>
    <x v="0"/>
  </r>
  <r>
    <x v="1"/>
    <s v="10.01.00015"/>
    <s v="MATERIAL ODONTOLOGICO PARA REALIZAÇÃO DOS SERVIÇOS"/>
    <n v="96741.93"/>
    <n v="4.3788119551510648E-4"/>
    <n v="96.007007827793416"/>
    <x v="1"/>
  </r>
  <r>
    <x v="0"/>
    <s v="10.01.00015"/>
    <s v="Insumos / Serviços Proteticos"/>
    <n v="96739.99"/>
    <n v="4.3787241452924764E-4"/>
    <n v="96.007445700207938"/>
    <x v="1"/>
  </r>
  <r>
    <x v="0"/>
    <s v="10.01.00016"/>
    <s v="Produtos e aparelhos odontologicos"/>
    <n v="96733.36"/>
    <n v="4.3784240528376046E-4"/>
    <n v="96.007883542613229"/>
    <x v="1"/>
  </r>
  <r>
    <x v="0"/>
    <s v="10.01.00016"/>
    <s v="Vale refeição"/>
    <n v="96731.95"/>
    <n v="4.3783602322702787E-4"/>
    <n v="96.008321378636452"/>
    <x v="1"/>
  </r>
  <r>
    <x v="0"/>
    <s v="10.01.00038"/>
    <s v="Faculdade (Ensino Superior, gastos com educação de dependente)"/>
    <n v="96725.2"/>
    <n v="4.3780547082777633E-4"/>
    <n v="96.008759184107276"/>
    <x v="0"/>
  </r>
  <r>
    <x v="0"/>
    <s v="10.01.00017"/>
    <s v="Serviços prestados de terceiros"/>
    <n v="96721.71"/>
    <n v="4.3778967410579295E-4"/>
    <n v="96.009196973781386"/>
    <x v="1"/>
  </r>
  <r>
    <x v="1"/>
    <s v="10.01.00015"/>
    <s v="Laboratorio de protese"/>
    <n v="96709.18"/>
    <n v="4.3773295980021926E-4"/>
    <n v="96.009634706741181"/>
    <x v="0"/>
  </r>
  <r>
    <x v="1"/>
    <s v="10.01.00018"/>
    <s v="Remuneração Veterinaria(o)s Autônomos"/>
    <n v="96702.8"/>
    <n v="4.3770408212507483E-4"/>
    <n v="96.010072410823312"/>
    <x v="0"/>
  </r>
  <r>
    <x v="1"/>
    <s v="10.01.00016"/>
    <s v="Serviço prestado de dentista"/>
    <n v="96701.66"/>
    <n v="4.376989221643124E-4"/>
    <n v="96.010510109745482"/>
    <x v="0"/>
  </r>
  <r>
    <x v="0"/>
    <s v="10.01.00024"/>
    <s v="Pagamentos Diversos"/>
    <n v="96689.91"/>
    <n v="4.3764573835820781E-4"/>
    <n v="96.010947755483841"/>
    <x v="0"/>
  </r>
  <r>
    <x v="1"/>
    <s v="10.01.00034"/>
    <s v="Serviços Prestados a Terceiro Protético e Laboratório"/>
    <n v="96689.18"/>
    <n v="4.3764243417280727E-4"/>
    <n v="96.011385397918019"/>
    <x v="1"/>
  </r>
  <r>
    <x v="0"/>
    <s v="10.01.00006"/>
    <s v="Emolumentos pagos a terceiros/Protéticos"/>
    <n v="96680.34"/>
    <n v="4.3760242184549114E-4"/>
    <n v="96.011823000339859"/>
    <x v="0"/>
  </r>
  <r>
    <x v="1"/>
    <s v="10.01.00015"/>
    <s v="Material para Consultorio"/>
    <n v="96657.919999999998"/>
    <n v="4.3750094261716223E-4"/>
    <n v="96.012260501282483"/>
    <x v="1"/>
  </r>
  <r>
    <x v="1"/>
    <s v="10.01.00016"/>
    <s v="material de consumo odontológico"/>
    <n v="96651.47"/>
    <n v="4.3747174810232188E-4"/>
    <n v="96.012697973030583"/>
    <x v="1"/>
  </r>
  <r>
    <x v="1"/>
    <s v="10.01.00021"/>
    <s v="HONORARIOS CONTABEIS"/>
    <n v="96642.08"/>
    <n v="4.3742924632025188E-4"/>
    <n v="96.013135402276902"/>
    <x v="0"/>
  </r>
  <r>
    <x v="1"/>
    <s v="10.01.00026"/>
    <s v="Assessoria Jurídica"/>
    <n v="96636"/>
    <n v="4.3740172652951859E-4"/>
    <n v="96.013572804003431"/>
    <x v="0"/>
  </r>
  <r>
    <x v="1"/>
    <s v="10.04.00001"/>
    <s v=" Despesas Tributárias - Imposto sobre serviço – ISS"/>
    <n v="96612.56"/>
    <n v="4.3729563049419167E-4"/>
    <n v="96.014010099633921"/>
    <x v="0"/>
  </r>
  <r>
    <x v="0"/>
    <s v="10.02.00001"/>
    <s v="Despesa Cartorio"/>
    <n v="96570.41"/>
    <n v="4.3710484773442086E-4"/>
    <n v="96.014447204481655"/>
    <x v="0"/>
  </r>
  <r>
    <x v="1"/>
    <s v="10.01.00012"/>
    <s v="Despesas Escritorio/Consultorio"/>
    <n v="96554.73"/>
    <n v="4.3703387564252976E-4"/>
    <n v="96.014884238357297"/>
    <x v="0"/>
  </r>
  <r>
    <x v="0"/>
    <s v="10.01.00017"/>
    <s v="Material para uso veterinario"/>
    <n v="96547.08"/>
    <n v="4.3699924959004469E-4"/>
    <n v="96.015321237606884"/>
    <x v="1"/>
  </r>
  <r>
    <x v="0"/>
    <s v="10.01.00022"/>
    <s v="Devolução à Justiça do Estado"/>
    <n v="96542.94"/>
    <n v="4.3698051078517035E-4"/>
    <n v="96.015758218117668"/>
    <x v="0"/>
  </r>
  <r>
    <x v="0"/>
    <s v="10.01.00001"/>
    <s v="Aluguel/IPTU"/>
    <n v="96542.41"/>
    <n v="4.3697811185604399E-4"/>
    <n v="96.016195196229518"/>
    <x v="1"/>
  </r>
  <r>
    <x v="0"/>
    <s v="10.01.00021"/>
    <s v="Assessoria contábil"/>
    <n v="96530.64"/>
    <n v="4.3692483752431199E-4"/>
    <n v="96.016632121067047"/>
    <x v="0"/>
  </r>
  <r>
    <x v="1"/>
    <s v="10.01.00018"/>
    <s v="Despesas com Alimentação - Vale Refeição"/>
    <n v="96500"/>
    <n v="4.3678615226311676E-4"/>
    <n v="96.017068907219311"/>
    <x v="1"/>
  </r>
  <r>
    <x v="0"/>
    <s v="10.01.00022"/>
    <s v="Documento de Arrecadação de Receitas Federais"/>
    <n v="96491.09"/>
    <n v="4.3674582309610467E-4"/>
    <n v="96.017505653042406"/>
    <x v="1"/>
  </r>
  <r>
    <x v="1"/>
    <s v="10.01.00001"/>
    <s v="Água/demais alimentos do escritório/consultório"/>
    <n v="96488.84"/>
    <n v="4.3673563896302078E-4"/>
    <n v="96.017942388681362"/>
    <x v="1"/>
  </r>
  <r>
    <x v="1"/>
    <s v="10.01.00016"/>
    <s v="Laboratório/Protético"/>
    <n v="96487.21"/>
    <n v="4.3672826112438676E-4"/>
    <n v="96.018379116942484"/>
    <x v="0"/>
  </r>
  <r>
    <x v="1"/>
    <s v="10.01.00001"/>
    <s v="Folha mensal de salários (Férias, Décimo Terceiro, Verbas Rescisórias, INSS e FGTS)."/>
    <n v="96479.78"/>
    <n v="4.3669463085380312E-4"/>
    <n v="96.018815811573333"/>
    <x v="0"/>
  </r>
  <r>
    <x v="0"/>
    <s v="10.01.00016"/>
    <s v="Material Medicos"/>
    <n v="96471.49"/>
    <n v="4.3665710798124083E-4"/>
    <n v="96.019252468681316"/>
    <x v="1"/>
  </r>
  <r>
    <x v="0"/>
    <s v="10.01.00022"/>
    <s v="Protético"/>
    <n v="96467"/>
    <n v="4.366367849778869E-4"/>
    <n v="96.019689105466298"/>
    <x v="0"/>
  </r>
  <r>
    <x v="0"/>
    <s v="10.01.00008"/>
    <s v="Serviços pagas a terceiros "/>
    <n v="96462.92"/>
    <n v="4.3661831774989481E-4"/>
    <n v="96.020125723784048"/>
    <x v="1"/>
  </r>
  <r>
    <x v="0"/>
    <s v="10.01.00018"/>
    <s v="Serviços prestados PF/PJ"/>
    <n v="96421.26"/>
    <n v="4.3642975286799549E-4"/>
    <n v="96.020562153536915"/>
    <x v="0"/>
  </r>
  <r>
    <x v="1"/>
    <s v="10.02.00009"/>
    <s v="Manutenções e reparos"/>
    <n v="96419.68"/>
    <n v="4.3642260134342992E-4"/>
    <n v="96.020998576138254"/>
    <x v="0"/>
  </r>
  <r>
    <x v="0"/>
    <s v="11.01.00019"/>
    <s v="Impostos retidos "/>
    <n v="96414.33"/>
    <n v="4.3639838573809718E-4"/>
    <n v="96.021434974523999"/>
    <x v="0"/>
  </r>
  <r>
    <x v="0"/>
    <s v="10.01.00041"/>
    <s v="SERVIÇO E BENFEITORIA EM  PREDIOS DE TERCEIRO"/>
    <n v="96413.66"/>
    <n v="4.3639535312957892E-4"/>
    <n v="96.021871369877132"/>
    <x v="1"/>
  </r>
  <r>
    <x v="1"/>
    <s v="10.01.00015"/>
    <s v="Materiais de uso/consumo"/>
    <n v="96394.62"/>
    <n v="4.3630917273228265E-4"/>
    <n v="96.02230767904986"/>
    <x v="1"/>
  </r>
  <r>
    <x v="0"/>
    <s v="10.01.00015"/>
    <s v="Material de uso e consumo - medicamentos "/>
    <n v="96382.83"/>
    <n v="4.3625580787492329E-4"/>
    <n v="96.022743934857729"/>
    <x v="1"/>
  </r>
  <r>
    <x v="1"/>
    <s v="10.01.00016"/>
    <s v="Laboratório de Prótese/Protético"/>
    <n v="96381.36"/>
    <n v="4.3624915424130846E-4"/>
    <n v="96.023180184011977"/>
    <x v="0"/>
  </r>
  <r>
    <x v="1"/>
    <s v="10.01.00012"/>
    <s v="Material de uso"/>
    <n v="96372.17"/>
    <n v="4.3620755771551264E-4"/>
    <n v="96.023616391569689"/>
    <x v="1"/>
  </r>
  <r>
    <x v="1"/>
    <s v="10.01.00015"/>
    <s v="Insumos veterinários "/>
    <n v="96352.09"/>
    <n v="4.3611666998559094E-4"/>
    <n v="96.024052508239677"/>
    <x v="1"/>
  </r>
  <r>
    <x v="0"/>
    <s v="10.01.00015"/>
    <s v="Outras"/>
    <n v="96334.95"/>
    <n v="4.360390895228988E-4"/>
    <n v="96.024488547329199"/>
    <x v="0"/>
  </r>
  <r>
    <x v="0"/>
    <s v="10.01.00015"/>
    <s v="MATERIAL DE USO E CONSUMO ODONTOLOGICO"/>
    <n v="96325.17"/>
    <n v="4.3599482249109432E-4"/>
    <n v="96.024924542151695"/>
    <x v="1"/>
  </r>
  <r>
    <x v="0"/>
    <s v="10.01.00038"/>
    <s v="Salários e Ordenados"/>
    <n v="96315.22"/>
    <n v="4.359497859914568E-4"/>
    <n v="96.02536049193769"/>
    <x v="0"/>
  </r>
  <r>
    <x v="0"/>
    <s v="10.01.00015"/>
    <s v="Salarios de empregados"/>
    <n v="96272.05"/>
    <n v="4.3575438642468799E-4"/>
    <n v="96.02579624632412"/>
    <x v="0"/>
  </r>
  <r>
    <x v="0"/>
    <s v="10.01.00050"/>
    <s v="BENEFÍCIO ALIMENTAÇÃO"/>
    <n v="96263.94"/>
    <n v="4.3571767828277236E-4"/>
    <n v="96.026231964002406"/>
    <x v="1"/>
  </r>
  <r>
    <x v="0"/>
    <s v="10.01.00009"/>
    <s v="Serviços de Informáica"/>
    <n v="96259.65"/>
    <n v="4.3569826053569245E-4"/>
    <n v="96.026667662262938"/>
    <x v="0"/>
  </r>
  <r>
    <x v="0"/>
    <s v="10.01.00008"/>
    <s v="Marterial Odontologico"/>
    <n v="96251.34"/>
    <n v="4.3566064713750275E-4"/>
    <n v="96.027103322910079"/>
    <x v="0"/>
  </r>
  <r>
    <x v="0"/>
    <s v="10.01.00015"/>
    <s v="SERVIÇOS DE PJ"/>
    <n v="96250.16"/>
    <n v="4.3565530612548549E-4"/>
    <n v="96.027538978216199"/>
    <x v="0"/>
  </r>
  <r>
    <x v="0"/>
    <s v="10.01.00022"/>
    <s v="Manutenção e conservação"/>
    <n v="96244.46"/>
    <n v="4.356295063216731E-4"/>
    <n v="96.027974607722527"/>
    <x v="1"/>
  </r>
  <r>
    <x v="0"/>
    <s v="10.01.00015"/>
    <s v="Material uso  Profissional"/>
    <n v="96240.2"/>
    <n v="4.3561022436303429E-4"/>
    <n v="96.028410217946885"/>
    <x v="1"/>
  </r>
  <r>
    <x v="0"/>
    <s v="10.01.00016"/>
    <s v="Serviços prestados por terceiros sem vínculo empregatício - PJ"/>
    <n v="96234.45"/>
    <n v="4.3558419824515329E-4"/>
    <n v="96.028845802145128"/>
    <x v="1"/>
  </r>
  <r>
    <x v="1"/>
    <s v="10.01.00030"/>
    <s v="FRMMP-CE"/>
    <n v="96224.47"/>
    <n v="4.3553902595707468E-4"/>
    <n v="96.029281341171085"/>
    <x v="0"/>
  </r>
  <r>
    <x v="1"/>
    <s v="10.01.00016"/>
    <s v="Material Utilizado na prestação de serviço"/>
    <n v="96222.6"/>
    <n v="4.355305618109117E-4"/>
    <n v="96.029716871732901"/>
    <x v="1"/>
  </r>
  <r>
    <x v="1"/>
    <s v="10.01.00020"/>
    <s v="Outras despesas operacionais"/>
    <n v="96199.96"/>
    <n v="4.3542808680068125E-4"/>
    <n v="96.030152299819704"/>
    <x v="0"/>
  </r>
  <r>
    <x v="0"/>
    <s v="10.01.00026"/>
    <s v="MANUTENÇÃO E CONSERVAÇAO"/>
    <n v="96167.25"/>
    <n v="4.3528003213704885E-4"/>
    <n v="96.03058757985184"/>
    <x v="1"/>
  </r>
  <r>
    <x v="0"/>
    <s v="10.01.00019"/>
    <s v="Manutenção"/>
    <n v="96166.93"/>
    <n v="4.3527858372701018E-4"/>
    <n v="96.031022858435563"/>
    <x v="1"/>
  </r>
  <r>
    <x v="1"/>
    <s v="10.01.00012"/>
    <s v="Material/ Serviços Odontológicos "/>
    <n v="96163.26"/>
    <n v="4.3526197227438009E-4"/>
    <n v="96.031458120407834"/>
    <x v="1"/>
  </r>
  <r>
    <x v="1"/>
    <s v="10.01.00015"/>
    <s v="Material de apoio cirurgico - Instrumentos/Medicamentos"/>
    <n v="96152.69"/>
    <n v="4.3521412948029293E-4"/>
    <n v="96.031893334537315"/>
    <x v="1"/>
  </r>
  <r>
    <x v="0"/>
    <s v="10.01.00022"/>
    <s v="SOFTWARE DE GESTÃO"/>
    <n v="96146.53"/>
    <n v="4.3518624758704993E-4"/>
    <n v="96.032328520784901"/>
    <x v="0"/>
  </r>
  <r>
    <x v="0"/>
    <s v="10.01.00015"/>
    <s v="Material odontologico para uso "/>
    <n v="96133.7"/>
    <n v="4.351281753970651E-4"/>
    <n v="96.032763648960298"/>
    <x v="1"/>
  </r>
  <r>
    <x v="1"/>
    <s v="10.01.00018"/>
    <s v="Rateio das perdas do ano de 2022 como cooperado da Unimed Salto/Itu"/>
    <n v="96130.4"/>
    <n v="4.3511323866854206E-4"/>
    <n v="96.033198762198964"/>
    <x v="0"/>
  </r>
  <r>
    <x v="0"/>
    <s v="10.01.00015"/>
    <s v="MATERIAL PARA APLICAÇÃO EM PACIENTE"/>
    <n v="96125.79"/>
    <n v="4.3509237251142366E-4"/>
    <n v="96.033633854571477"/>
    <x v="1"/>
  </r>
  <r>
    <x v="1"/>
    <s v="10.01.00013"/>
    <s v="SALÁRIOS / FÉRIAS / RCT"/>
    <n v="96121.14"/>
    <n v="4.3507132530305038E-4"/>
    <n v="96.034068925896776"/>
    <x v="0"/>
  </r>
  <r>
    <x v="1"/>
    <s v="10.01.00015"/>
    <s v="PRÓTESE"/>
    <n v="96113"/>
    <n v="4.3503448137269365E-4"/>
    <n v="96.034503960378146"/>
    <x v="0"/>
  </r>
  <r>
    <x v="1"/>
    <s v="10.01.00016"/>
    <s v="Desp. de Material e Medicamentos =uso Odontológico"/>
    <n v="96108.44"/>
    <n v="4.350138415296437E-4"/>
    <n v="96.034938974219671"/>
    <x v="1"/>
  </r>
  <r>
    <x v="1"/>
    <s v="10.01.00015"/>
    <s v="Material de Consumo e Expediente"/>
    <n v="96093.59"/>
    <n v="4.3494662625129027E-4"/>
    <n v="96.035373920845927"/>
    <x v="1"/>
  </r>
  <r>
    <x v="1"/>
    <s v="10.01.00024"/>
    <s v="Assessoria Contábil"/>
    <n v="96074.94"/>
    <n v="4.3486221110372852E-4"/>
    <n v="96.035808783057035"/>
    <x v="0"/>
  </r>
  <r>
    <x v="1"/>
    <s v="10.01.00015"/>
    <s v="Serviços de Terceiros PJ"/>
    <n v="96067.35"/>
    <n v="4.3482785662812574E-4"/>
    <n v="96.036243610913658"/>
    <x v="1"/>
  </r>
  <r>
    <x v="0"/>
    <s v="10.01.00015"/>
    <s v="Manutenção e Conservação"/>
    <n v="96052.22"/>
    <n v="4.3475937399098846E-4"/>
    <n v="96.036678370287646"/>
    <x v="1"/>
  </r>
  <r>
    <x v="1"/>
    <s v="10.01.00015"/>
    <s v="Material consumo na prestação de Serviços"/>
    <n v="96016.14"/>
    <n v="4.3459606575913716E-4"/>
    <n v="96.037112966353405"/>
    <x v="1"/>
  </r>
  <r>
    <x v="1"/>
    <s v="10.01.00019"/>
    <s v="Materiais aplicados na prestação de serviços"/>
    <n v="96011.199999999997"/>
    <n v="4.3457370592916636E-4"/>
    <n v="96.037547540059336"/>
    <x v="1"/>
  </r>
  <r>
    <x v="1"/>
    <s v="10.01.00018"/>
    <s v="Taxas diversas"/>
    <n v="96010.64"/>
    <n v="4.3457117121159885E-4"/>
    <n v="96.037982111230548"/>
    <x v="0"/>
  </r>
  <r>
    <x v="0"/>
    <s v="10.01.00039"/>
    <s v="FOLHA MENSAL DE SALÁRIOS"/>
    <n v="96002.68"/>
    <n v="4.3453514201188879E-4"/>
    <n v="96.038416646372553"/>
    <x v="0"/>
  </r>
  <r>
    <x v="1"/>
    <s v="10.01.00015"/>
    <s v="Material aplicado nos serviços "/>
    <n v="96000"/>
    <n v="4.3452301157781561E-4"/>
    <n v="96.038851169384131"/>
    <x v="1"/>
  </r>
  <r>
    <x v="1"/>
    <s v="10.01.00012"/>
    <s v="TRIBUTOS MUNICIPAIS (ISS/TAXAS/IPTU/CONTRIBUIÇÕES)"/>
    <n v="95998.71"/>
    <n v="4.345171726748475E-4"/>
    <n v="96.039285686556809"/>
    <x v="0"/>
  </r>
  <r>
    <x v="1"/>
    <s v="10.01.00015"/>
    <s v="Despessas Cartório"/>
    <n v="95998.6"/>
    <n v="4.3451667478389675E-4"/>
    <n v="96.039720203231596"/>
    <x v="0"/>
  </r>
  <r>
    <x v="1"/>
    <s v="10.01.00017"/>
    <s v="Despesas do consultório"/>
    <n v="95994.880000000005"/>
    <n v="4.3449983701719815E-4"/>
    <n v="96.040154703068609"/>
    <x v="0"/>
  </r>
  <r>
    <x v="1"/>
    <s v="10.01.00008"/>
    <s v="Materiais de Tratamento Odontologico"/>
    <n v="95992.78"/>
    <n v="4.3449033182631984E-4"/>
    <n v="96.040589193400436"/>
    <x v="1"/>
  </r>
  <r>
    <x v="1"/>
    <s v="10.01.00018"/>
    <s v="Vale transporte"/>
    <n v="95989.71"/>
    <n v="4.3447643614251218E-4"/>
    <n v="96.041023669836576"/>
    <x v="1"/>
  </r>
  <r>
    <x v="0"/>
    <s v="10.01.00015"/>
    <s v="Despesas com material odontologico usado na prestação de serviços"/>
    <n v="95978.08"/>
    <n v="4.3442379549017202E-4"/>
    <n v="96.041458093632073"/>
    <x v="1"/>
  </r>
  <r>
    <x v="1"/>
    <s v="10.01.00025"/>
    <s v="Cursos e Congressos"/>
    <n v="95969.22"/>
    <n v="4.3438369263722849E-4"/>
    <n v="96.041892477324708"/>
    <x v="0"/>
  </r>
  <r>
    <x v="1"/>
    <s v="10.01.00025"/>
    <s v="Pagamento Funcionários "/>
    <n v="95967.64"/>
    <n v="4.3437654111266286E-4"/>
    <n v="96.042326853865816"/>
    <x v="0"/>
  </r>
  <r>
    <x v="1"/>
    <s v="10.01.00015"/>
    <s v="Material de Consumo consultorio"/>
    <n v="95955.21"/>
    <n v="4.3432027943522634E-4"/>
    <n v="96.042761174145255"/>
    <x v="1"/>
  </r>
  <r>
    <x v="1"/>
    <s v="10.01.00001"/>
    <s v="Insumos de atividade profissional odontológica"/>
    <n v="95945.96"/>
    <n v="4.3427841133254828E-4"/>
    <n v="96.043195452556589"/>
    <x v="1"/>
  </r>
  <r>
    <x v="1"/>
    <s v="10.01.00015"/>
    <s v="remuneração paga a terceiros sem vinculo empregaticio"/>
    <n v="95934.35"/>
    <n v="4.3422586120583554E-4"/>
    <n v="96.043629678417801"/>
    <x v="1"/>
  </r>
  <r>
    <x v="1"/>
    <s v="10.01.00022"/>
    <s v="Serviços de Prótese dentária"/>
    <n v="95919.34"/>
    <n v="4.3415792172246285E-4"/>
    <n v="96.044063836339518"/>
    <x v="0"/>
  </r>
  <r>
    <x v="1"/>
    <s v="10.02.00002"/>
    <s v="Despesas com Consultorio - Insumos"/>
    <n v="95911.24"/>
    <n v="4.3412125884336101E-4"/>
    <n v="96.044497957598367"/>
    <x v="1"/>
  </r>
  <r>
    <x v="0"/>
    <s v="10.01.00017"/>
    <s v="Despesas de Uso e Consumo"/>
    <n v="95900.6"/>
    <n v="4.3407309920957777E-4"/>
    <n v="96.044932030697581"/>
    <x v="0"/>
  </r>
  <r>
    <x v="0"/>
    <s v="10.01.00019"/>
    <s v="Material odontologico"/>
    <n v="95876.47"/>
    <n v="4.3396388004010513E-4"/>
    <n v="96.045365994577622"/>
    <x v="1"/>
  </r>
  <r>
    <x v="0"/>
    <s v="10.01.00029"/>
    <s v="Encargos trabalhistas"/>
    <n v="95864.93"/>
    <n v="4.339116467530883E-4"/>
    <n v="96.045799906224374"/>
    <x v="0"/>
  </r>
  <r>
    <x v="0"/>
    <s v="10.01.00019"/>
    <s v="Remuneração paga a terceiros, sem vínculo empregatício."/>
    <n v="95857.34"/>
    <n v="4.3387729227748546E-4"/>
    <n v="96.046233783516655"/>
    <x v="1"/>
  </r>
  <r>
    <x v="0"/>
    <s v="10.01.00019"/>
    <s v="Material utilizado na prestação de serviço"/>
    <n v="95854.03"/>
    <n v="4.338623102861488E-4"/>
    <n v="96.046667645826943"/>
    <x v="1"/>
  </r>
  <r>
    <x v="0"/>
    <s v="10.01.00027"/>
    <s v="ALUGUÉIS DE EQUIPAMENTOS"/>
    <n v="95853.24"/>
    <n v="4.3385873452386607E-4"/>
    <n v="96.047101504561468"/>
    <x v="0"/>
  </r>
  <r>
    <x v="1"/>
    <s v="10.01.00012"/>
    <s v=" Despesa Consultório"/>
    <n v="95836.15"/>
    <n v="4.3378138037524243E-4"/>
    <n v="96.047535285941848"/>
    <x v="0"/>
  </r>
  <r>
    <x v="0"/>
    <s v="10.01.00006"/>
    <s v="Material utilizados na prestação de serviço do escritório/consultório"/>
    <n v="95835.97"/>
    <n v="4.3378056564459571E-4"/>
    <n v="96.047969066507491"/>
    <x v="1"/>
  </r>
  <r>
    <x v="0"/>
    <s v="10.01.00019"/>
    <s v="Laboratório de próteses"/>
    <n v="95824.5"/>
    <n v="4.3372864919727491E-4"/>
    <n v="96.04840279515669"/>
    <x v="0"/>
  </r>
  <r>
    <x v="0"/>
    <s v="10.01.00016"/>
    <s v="MATERIAIS E INSUMOS ODONTOLÓGICOS "/>
    <n v="95820.68"/>
    <n v="4.3371135880243918E-4"/>
    <n v="96.048836506515499"/>
    <x v="1"/>
  </r>
  <r>
    <x v="1"/>
    <s v="10.01.00045"/>
    <s v="FIC/SREI (CNJ)"/>
    <n v="95819.46"/>
    <n v="4.337058367391671E-4"/>
    <n v="96.049270212352241"/>
    <x v="0"/>
  </r>
  <r>
    <x v="1"/>
    <s v="10.01.00015"/>
    <s v="Serviço de Protese"/>
    <n v="95818.54"/>
    <n v="4.337016725603061E-4"/>
    <n v="96.049703914024803"/>
    <x v="0"/>
  </r>
  <r>
    <x v="1"/>
    <s v="10.01.00017"/>
    <s v="Material para uso ou consumo do escritório/consultório"/>
    <n v="95813"/>
    <n v="4.3367659696151302E-4"/>
    <n v="96.050137590621759"/>
    <x v="1"/>
  </r>
  <r>
    <x v="1"/>
    <s v="10.01.00015"/>
    <s v="Dental/Farmácia"/>
    <n v="95800.39"/>
    <n v="4.3361952055342968E-4"/>
    <n v="96.050571210142309"/>
    <x v="0"/>
  </r>
  <r>
    <x v="1"/>
    <s v="10.01.00015"/>
    <s v="MATERIAL EXPEDIENTE"/>
    <n v="95791.12"/>
    <n v="4.3357756192512415E-4"/>
    <n v="96.05100478770423"/>
    <x v="1"/>
  </r>
  <r>
    <x v="0"/>
    <s v="10.01.00016"/>
    <s v="Materiais de uso do Consultório"/>
    <n v="95789.51"/>
    <n v="4.3357027461211753E-4"/>
    <n v="96.051438357978839"/>
    <x v="1"/>
  </r>
  <r>
    <x v="0"/>
    <s v="10.01.00019"/>
    <s v="Impostos diversos"/>
    <n v="95771.98"/>
    <n v="4.3349092889969081E-4"/>
    <n v="96.051871848907737"/>
    <x v="0"/>
  </r>
  <r>
    <x v="0"/>
    <s v="10.01.00015"/>
    <s v="Material utilizado na Prestação de Serviços"/>
    <n v="95752.65"/>
    <n v="4.3340343588079712E-4"/>
    <n v="96.052305252343615"/>
    <x v="1"/>
  </r>
  <r>
    <x v="0"/>
    <s v="10.01.00016"/>
    <s v="Laboratório de prótese odontológica"/>
    <n v="95747.83"/>
    <n v="4.3338161920459086E-4"/>
    <n v="96.052738633962818"/>
    <x v="0"/>
  </r>
  <r>
    <x v="0"/>
    <s v="10.01.00015"/>
    <s v="Serviços de terceiros pessoa fisica "/>
    <n v="95734.74"/>
    <n v="4.3332237018144966E-4"/>
    <n v="96.053171956333003"/>
    <x v="1"/>
  </r>
  <r>
    <x v="1"/>
    <s v="10.01.00015"/>
    <s v="DESPESAS PROFISSIONAIS"/>
    <n v="95734.3"/>
    <n v="4.3332037861764663E-4"/>
    <n v="96.053605276711622"/>
    <x v="0"/>
  </r>
  <r>
    <x v="0"/>
    <s v="10.02.00001"/>
    <s v="Material de consumo odontológico"/>
    <n v="95726.41"/>
    <n v="4.332846662576326E-4"/>
    <n v="96.05403856137788"/>
    <x v="1"/>
  </r>
  <r>
    <x v="1"/>
    <s v="10.01.00017"/>
    <s v="Prestação de Serviço- PJ"/>
    <n v="95724.61"/>
    <n v="4.3327651895116548E-4"/>
    <n v="96.054471837896827"/>
    <x v="0"/>
  </r>
  <r>
    <x v="1"/>
    <s v="10.01.00018"/>
    <s v="Despesas com transporte sv"/>
    <n v="95700"/>
    <n v="4.3316512716663492E-4"/>
    <n v="96.05490500302399"/>
    <x v="1"/>
  </r>
  <r>
    <x v="0"/>
    <s v="10.01.00023"/>
    <s v="FGTS - Fundo de Garantia por tempo de Serviço"/>
    <n v="95694.55"/>
    <n v="4.3314045893316517E-4"/>
    <n v="96.055338143482928"/>
    <x v="0"/>
  </r>
  <r>
    <x v="0"/>
    <s v="10.01.00018"/>
    <s v="Gastos com vigilância e monitoramento"/>
    <n v="95692.28"/>
    <n v="4.3313018427445387E-4"/>
    <n v="96.055771273667204"/>
    <x v="0"/>
  </r>
  <r>
    <x v="1"/>
    <s v="10.01.00016"/>
    <s v="Transporte de Bens do Leilão"/>
    <n v="95674.81"/>
    <n v="4.3305111013890944E-4"/>
    <n v="96.05620432477734"/>
    <x v="1"/>
  </r>
  <r>
    <x v="1"/>
    <s v="10.01.00012"/>
    <s v="Material e insumo utilizado na prestação de serviço  odontológico e EPI"/>
    <n v="95663.54"/>
    <n v="4.3300009894786272E-4"/>
    <n v="96.056637324876291"/>
    <x v="1"/>
  </r>
  <r>
    <x v="1"/>
    <s v="10.01.00015"/>
    <s v="Material Aplicado nos Serviços"/>
    <n v="95661.52"/>
    <n v="4.3299095585949416E-4"/>
    <n v="96.057070315832149"/>
    <x v="1"/>
  </r>
  <r>
    <x v="1"/>
    <s v="10.01.00008"/>
    <s v="Serviços de Terceiros para o Consultório"/>
    <n v="95660.76"/>
    <n v="4.3298751588565247E-4"/>
    <n v="96.057503303348028"/>
    <x v="1"/>
  </r>
  <r>
    <x v="0"/>
    <s v="10.01.00016"/>
    <s v="Cursos de atualização"/>
    <n v="95660.01"/>
    <n v="4.3298412117462456E-4"/>
    <n v="96.057936287469204"/>
    <x v="0"/>
  </r>
  <r>
    <x v="1"/>
    <s v="10.01.00012"/>
    <s v="Materiais odontológicos e manutenção de equipamentos"/>
    <n v="95653.02"/>
    <n v="4.3295248246784406E-4"/>
    <n v="96.058369239951674"/>
    <x v="1"/>
  </r>
  <r>
    <x v="1"/>
    <s v="10.01.00019"/>
    <s v="FUNCIVIL"/>
    <n v="95648.21"/>
    <n v="4.3293071105445153E-4"/>
    <n v="96.05880217066273"/>
    <x v="0"/>
  </r>
  <r>
    <x v="0"/>
    <s v="10.01.00005"/>
    <s v="Material de consumo Odontologico"/>
    <n v="95643.99"/>
    <n v="4.3291161014706754E-4"/>
    <n v="96.059235082272878"/>
    <x v="1"/>
  </r>
  <r>
    <x v="0"/>
    <s v="10.01.00016"/>
    <s v="INSS a recolher"/>
    <n v="95637.47"/>
    <n v="4.3288209879253117E-4"/>
    <n v="96.05966796437167"/>
    <x v="0"/>
  </r>
  <r>
    <x v="0"/>
    <s v="10.01.00017"/>
    <s v="Material aplicado na prestação de serviço"/>
    <n v="95637.09"/>
    <n v="4.3288037880561032E-4"/>
    <n v="96.06010084475048"/>
    <x v="1"/>
  </r>
  <r>
    <x v="0"/>
    <s v="10.01.00003"/>
    <s v="Condomínio da Sede do Cartorio"/>
    <n v="95628.57"/>
    <n v="4.3284181488833286E-4"/>
    <n v="96.060533686565364"/>
    <x v="0"/>
  </r>
  <r>
    <x v="1"/>
    <s v="10.01.00016"/>
    <s v="Despesas Gerais Autorizadas pelo Juiz do Foro"/>
    <n v="95627.8"/>
    <n v="4.3283832965167743E-4"/>
    <n v="96.060966524895022"/>
    <x v="0"/>
  </r>
  <r>
    <x v="0"/>
    <s v="10.01.00019"/>
    <s v="produtos odontológicos"/>
    <n v="95622.35"/>
    <n v="4.3281366141820768E-4"/>
    <n v="96.061399338556441"/>
    <x v="1"/>
  </r>
  <r>
    <x v="0"/>
    <s v="10.01.00016"/>
    <s v="Serviço de Protetico"/>
    <n v="95620"/>
    <n v="4.3280302465698674E-4"/>
    <n v="96.061832141581093"/>
    <x v="0"/>
  </r>
  <r>
    <x v="0"/>
    <s v="10.01.00016"/>
    <s v="MATERIAL USO CONSULTORIO"/>
    <n v="95596.71"/>
    <n v="4.3269760756386544E-4"/>
    <n v="96.062264839188657"/>
    <x v="1"/>
  </r>
  <r>
    <x v="1"/>
    <s v="10.01.00022"/>
    <s v="Vale refeição - Funcionários"/>
    <n v="95590.96"/>
    <n v="4.3267158144598455E-4"/>
    <n v="96.062697510770107"/>
    <x v="1"/>
  </r>
  <r>
    <x v="0"/>
    <s v="10.01.00015"/>
    <s v="Material de consumo Odontologico"/>
    <n v="95585.24"/>
    <n v="4.3264569111654469E-4"/>
    <n v="96.063130156461227"/>
    <x v="1"/>
  </r>
  <r>
    <x v="1"/>
    <s v="10.01.00050"/>
    <s v="ADIANTAMENTO - 13º SALÁRIO"/>
    <n v="95584.84"/>
    <n v="4.3264388060399632E-4"/>
    <n v="96.063562800341828"/>
    <x v="0"/>
  </r>
  <r>
    <x v="1"/>
    <s v="10.01.00015"/>
    <s v="Materiais para Tratamento Dentário"/>
    <n v="95577.82"/>
    <n v="4.3261210610877473E-4"/>
    <n v="96.063995412447937"/>
    <x v="1"/>
  </r>
  <r>
    <x v="0"/>
    <s v="10.01.00016"/>
    <s v="Material / Produtos de uso em consultório"/>
    <n v="95569.84"/>
    <n v="4.3257598638343732E-4"/>
    <n v="96.064427988434318"/>
    <x v="1"/>
  </r>
  <r>
    <x v="0"/>
    <s v="10.01.00022"/>
    <s v="Rateio de Perdas - Cooperados"/>
    <n v="95560.83"/>
    <n v="4.3253520458828826E-4"/>
    <n v="96.064860523638913"/>
    <x v="0"/>
  </r>
  <r>
    <x v="1"/>
    <s v="10.01.00008"/>
    <s v="Despesas com Material Consumo Odontologico"/>
    <n v="95547.02"/>
    <n v="4.324726966425602E-4"/>
    <n v="96.065292996335558"/>
    <x v="1"/>
  </r>
  <r>
    <x v="1"/>
    <s v="10.01.00020"/>
    <s v="FUNAJURIS"/>
    <n v="95538.81"/>
    <n v="4.324355358725075E-4"/>
    <n v="96.065725431871428"/>
    <x v="0"/>
  </r>
  <r>
    <x v="1"/>
    <s v="10.01.00044"/>
    <s v="Darf IR"/>
    <n v="95531.44"/>
    <n v="4.3240217717880627E-4"/>
    <n v="96.06615783404861"/>
    <x v="0"/>
  </r>
  <r>
    <x v="1"/>
    <s v="11.01.00021"/>
    <s v="Parcelamento Receita Federal"/>
    <n v="95531.36"/>
    <n v="4.3240181507629656E-4"/>
    <n v="96.066590235863686"/>
    <x v="0"/>
  </r>
  <r>
    <x v="0"/>
    <s v="10.01.00031"/>
    <s v="Serviço de entregas"/>
    <n v="95527.89"/>
    <n v="4.3238610887994059E-4"/>
    <n v="96.067022621972569"/>
    <x v="0"/>
  </r>
  <r>
    <x v="1"/>
    <s v="10.01.00023"/>
    <s v="Vale Refeição dos Funcionários "/>
    <n v="95516.53"/>
    <n v="4.3233469032357048E-4"/>
    <n v="96.0674549566629"/>
    <x v="1"/>
  </r>
  <r>
    <x v="1"/>
    <s v="10.01.00018"/>
    <s v="Serviços prestados por terceiros (laboratórios/próteses/etc)."/>
    <n v="95515.18"/>
    <n v="4.3232857984372018E-4"/>
    <n v="96.067887285242747"/>
    <x v="1"/>
  </r>
  <r>
    <x v="1"/>
    <s v="10.01.00015"/>
    <s v="Aquisição de material odontológico"/>
    <n v="95508.49"/>
    <n v="4.3229829902135093E-4"/>
    <n v="96.068319583541765"/>
    <x v="1"/>
  </r>
  <r>
    <x v="0"/>
    <s v="10.01.00058"/>
    <s v="SERVIÇOS TERCEIRIZADOS: VIGILÂNCIA"/>
    <n v="95505.71"/>
    <n v="4.3228571595914069E-4"/>
    <n v="96.068751869257724"/>
    <x v="0"/>
  </r>
  <r>
    <x v="1"/>
    <s v="10.01.00017"/>
    <s v="Prestação de serviço- PJ"/>
    <n v="95504.44"/>
    <n v="4.3227996758179993E-4"/>
    <n v="96.069184149225308"/>
    <x v="0"/>
  </r>
  <r>
    <x v="1"/>
    <s v="10.01.00015"/>
    <s v="Proteses"/>
    <n v="95494.7"/>
    <n v="4.3223588160125033E-4"/>
    <n v="96.069616385106912"/>
    <x v="0"/>
  </r>
  <r>
    <x v="0"/>
    <s v="10.02.00035"/>
    <s v=" SALARIO E ENCARGOS CONTRIBUICAO PREVIDENCIARIA"/>
    <n v="95493.89"/>
    <n v="4.3223221531334013E-4"/>
    <n v="96.070048617322229"/>
    <x v="0"/>
  </r>
  <r>
    <x v="1"/>
    <s v="10.01.00015"/>
    <s v="Materiais não duráveis"/>
    <n v="95486.43"/>
    <n v="4.3219844925431535E-4"/>
    <n v="96.070480815771489"/>
    <x v="1"/>
  </r>
  <r>
    <x v="1"/>
    <s v="10.01.00003"/>
    <s v="SERVIÇOS PRESTADOS POR TERCEIRO"/>
    <n v="95466.47"/>
    <n v="4.3210810467815818E-4"/>
    <n v="96.070912923876165"/>
    <x v="1"/>
  </r>
  <r>
    <x v="0"/>
    <s v="10.01.00015"/>
    <s v="Demais Despesas"/>
    <n v="95447.41"/>
    <n v="4.3202183375523455E-4"/>
    <n v="96.071344945709924"/>
    <x v="0"/>
  </r>
  <r>
    <x v="0"/>
    <s v="10.01.00018"/>
    <s v="Serviços Tomados de Terceiros "/>
    <n v="95434.81"/>
    <n v="4.3196480260996489E-4"/>
    <n v="96.07177691051254"/>
    <x v="1"/>
  </r>
  <r>
    <x v="0"/>
    <s v="10.01.00015"/>
    <s v="Laboratório de Prótese odontológica"/>
    <n v="95430.17"/>
    <n v="4.3194380066440528E-4"/>
    <n v="96.072208854313203"/>
    <x v="0"/>
  </r>
  <r>
    <x v="0"/>
    <s v="10.01.00022"/>
    <s v="Locação de Equipamentos para Procedimentos"/>
    <n v="95428.33"/>
    <n v="4.3193547230668339E-4"/>
    <n v="96.07264078978551"/>
    <x v="0"/>
  </r>
  <r>
    <x v="1"/>
    <s v="10.01.00016"/>
    <s v="Protese odontológica"/>
    <n v="95427.76"/>
    <n v="4.319328923263022E-4"/>
    <n v="96.073072722677836"/>
    <x v="0"/>
  </r>
  <r>
    <x v="1"/>
    <s v="10.01.00020"/>
    <s v="Correios"/>
    <n v="95394.91"/>
    <n v="4.3178420398327791E-4"/>
    <n v="96.073504506881818"/>
    <x v="0"/>
  </r>
  <r>
    <x v="0"/>
    <s v="10.01.00028"/>
    <s v="Aluguel de equipamentos"/>
    <n v="95390.92"/>
    <n v="4.317661441206092E-4"/>
    <n v="96.073936273025936"/>
    <x v="1"/>
  </r>
  <r>
    <x v="1"/>
    <s v="10.01.00018"/>
    <s v="Assessoria, Licenças de Informática e Manutenção"/>
    <n v="95388.76"/>
    <n v="4.3175636735284865E-4"/>
    <n v="96.074368029393284"/>
    <x v="1"/>
  </r>
  <r>
    <x v="0"/>
    <s v="10.01.00015"/>
    <s v="Material aplicado na prestação de serviços."/>
    <n v="95385.53"/>
    <n v="4.3174174746402164E-4"/>
    <n v="96.074799771140746"/>
    <x v="1"/>
  </r>
  <r>
    <x v="1"/>
    <s v="10.01.00015"/>
    <s v="Pagtos. diversos no mês"/>
    <n v="95383.14"/>
    <n v="4.3173092965154592E-4"/>
    <n v="96.075231502070395"/>
    <x v="0"/>
  </r>
  <r>
    <x v="1"/>
    <s v="10.01.00017"/>
    <s v="Despesas diversas em consultorio"/>
    <n v="95378.83"/>
    <n v="4.3171142137883866E-4"/>
    <n v="96.075663213491779"/>
    <x v="0"/>
  </r>
  <r>
    <x v="0"/>
    <s v="10.01.00015"/>
    <s v="Material de consumo (Odontológico)"/>
    <n v="95374.43"/>
    <n v="4.3169150574080795E-4"/>
    <n v="96.076094904997518"/>
    <x v="1"/>
  </r>
  <r>
    <x v="1"/>
    <s v="10.01.00007"/>
    <s v="Energia "/>
    <n v="95373.52"/>
    <n v="4.3168738682476069E-4"/>
    <n v="96.07652659238434"/>
    <x v="1"/>
  </r>
  <r>
    <x v="1"/>
    <s v="10.01.00023"/>
    <s v="Serviços  Tomados"/>
    <n v="95365.68"/>
    <n v="4.3165190077881516E-4"/>
    <n v="96.076958244285123"/>
    <x v="0"/>
  </r>
  <r>
    <x v="0"/>
    <s v="10.01.00018"/>
    <s v="marketing"/>
    <n v="95362.04"/>
    <n v="4.3163542511462616E-4"/>
    <n v="96.077389879710239"/>
    <x v="0"/>
  </r>
  <r>
    <x v="0"/>
    <s v="10.01.00015"/>
    <s v="Despesas pagas a terceiros"/>
    <n v="95357.17"/>
    <n v="4.3161338212435133E-4"/>
    <n v="96.077821493092358"/>
    <x v="1"/>
  </r>
  <r>
    <x v="0"/>
    <s v="10.01.00017"/>
    <s v="despesas de custeio necessárias à percepção da receita e à manutenção "/>
    <n v="95349.05"/>
    <n v="4.3157662871962208E-4"/>
    <n v="96.078253069721072"/>
    <x v="1"/>
  </r>
  <r>
    <x v="1"/>
    <s v="10.01.00015"/>
    <s v="Despesa com Insumos "/>
    <n v="95326.42"/>
    <n v="4.3147419897220535E-4"/>
    <n v="96.078684543920048"/>
    <x v="1"/>
  </r>
  <r>
    <x v="0"/>
    <s v="10.01.00030"/>
    <s v="Vigilância"/>
    <n v="95312.5"/>
    <n v="4.3141119313552654E-4"/>
    <n v="96.079115955113181"/>
    <x v="0"/>
  </r>
  <r>
    <x v="1"/>
    <s v="10.02.00007"/>
    <s v="Aquisicao Material de Custeio do Consultorio"/>
    <n v="95312.24"/>
    <n v="4.3141001630237023E-4"/>
    <n v="96.079547365129486"/>
    <x v="1"/>
  </r>
  <r>
    <x v="0"/>
    <s v="10.01.00015"/>
    <s v="Compra de Material"/>
    <n v="95304.9"/>
    <n v="4.3137679339710992E-4"/>
    <n v="96.079978741922886"/>
    <x v="1"/>
  </r>
  <r>
    <x v="0"/>
    <s v="10.01.00015"/>
    <s v="Compra de insumos materias "/>
    <n v="95301.98"/>
    <n v="4.3136357665550778E-4"/>
    <n v="96.080410105499539"/>
    <x v="1"/>
  </r>
  <r>
    <x v="0"/>
    <s v="10.01.00035"/>
    <s v="Honorários Contábeis"/>
    <n v="95294.62"/>
    <n v="4.3133026322462022E-4"/>
    <n v="96.080841435762764"/>
    <x v="0"/>
  </r>
  <r>
    <x v="0"/>
    <s v="10.01.00016"/>
    <s v="Prestador de Serviço"/>
    <n v="95278.36"/>
    <n v="4.3125666588953419E-4"/>
    <n v="96.081272692428655"/>
    <x v="0"/>
  </r>
  <r>
    <x v="1"/>
    <s v="10.01.00015"/>
    <s v="Instrumental odontológico/cirúrgico/não cirúrgico/EPIs"/>
    <n v="95274.97"/>
    <n v="4.3124132179568782E-4"/>
    <n v="96.081703933750447"/>
    <x v="0"/>
  </r>
  <r>
    <x v="1"/>
    <s v="10.01.00017"/>
    <s v="COMPRA MATERIAL ODONTOLOGICO DE CONSUMO NA PREST DE SERVIÇO"/>
    <n v="95256.48"/>
    <n v="4.3115763085314543E-4"/>
    <n v="96.082135091381303"/>
    <x v="1"/>
  </r>
  <r>
    <x v="1"/>
    <s v="10.01.00015"/>
    <s v="Contabilidade "/>
    <n v="95241.35"/>
    <n v="4.3108914821600821E-4"/>
    <n v="96.082566180529525"/>
    <x v="0"/>
  </r>
  <r>
    <x v="0"/>
    <s v="10.01.00030"/>
    <s v="PAT Programa Auxilio Trabalhador"/>
    <n v="95237.82"/>
    <n v="4.3107317044277E-4"/>
    <n v="96.082997253699972"/>
    <x v="1"/>
  </r>
  <r>
    <x v="0"/>
    <s v="10.01.00018"/>
    <s v="DESPESAS COM DIVULGACAO DE LEILOES"/>
    <n v="95209.65"/>
    <n v="4.3094566509656009E-4"/>
    <n v="96.083428199365073"/>
    <x v="0"/>
  </r>
  <r>
    <x v="1"/>
    <s v="10.01.00015"/>
    <s v="Rateio Unimed"/>
    <n v="95191.87"/>
    <n v="4.3086518781379078E-4"/>
    <n v="96.083859064552883"/>
    <x v="0"/>
  </r>
  <r>
    <x v="0"/>
    <s v="10.01.00018"/>
    <s v="MATERIAL ODONTOLOGICO"/>
    <n v="95190.57"/>
    <n v="4.308593036480091E-4"/>
    <n v="96.084289923856531"/>
    <x v="1"/>
  </r>
  <r>
    <x v="1"/>
    <s v="10.02.00001"/>
    <s v="DESPESAS COM MATERIAL DE CONSULTORIO"/>
    <n v="95185.31"/>
    <n v="4.3083549540799963E-4"/>
    <n v="96.084720759351939"/>
    <x v="1"/>
  </r>
  <r>
    <x v="0"/>
    <s v="10.01.00022"/>
    <s v="Serviço de Informática"/>
    <n v="95185.06"/>
    <n v="4.3083436383765694E-4"/>
    <n v="96.085151593715779"/>
    <x v="0"/>
  </r>
  <r>
    <x v="1"/>
    <s v="10.01.00013"/>
    <s v="Salario Funcionarios"/>
    <n v="95178"/>
    <n v="4.3080240829118058E-4"/>
    <n v="96.085582396124067"/>
    <x v="0"/>
  </r>
  <r>
    <x v="1"/>
    <s v="10.01.00012"/>
    <s v="Material de Uso Odontológico em Geral"/>
    <n v="95174.98"/>
    <n v="4.3078873892144132E-4"/>
    <n v="96.086013184862992"/>
    <x v="1"/>
  </r>
  <r>
    <x v="0"/>
    <s v="10.01.00017"/>
    <s v="Publicidade "/>
    <n v="95174"/>
    <n v="4.3078430316569814E-4"/>
    <n v="96.086443969166154"/>
    <x v="0"/>
  </r>
  <r>
    <x v="1"/>
    <s v="10.01.00010"/>
    <s v="OUTROS"/>
    <n v="95160.960000000006"/>
    <n v="4.307252804566255E-4"/>
    <n v="96.086874694446607"/>
    <x v="0"/>
  </r>
  <r>
    <x v="1"/>
    <s v="10.01.00014"/>
    <s v="Protese/protético "/>
    <n v="95156"/>
    <n v="4.3070283010102734E-4"/>
    <n v="96.087305397276708"/>
    <x v="0"/>
  </r>
  <r>
    <x v="0"/>
    <s v="10.01.00012"/>
    <s v="4013 - Remuneração paga a terceiros, com vínculo empregatício, INSS e  FGTS"/>
    <n v="95151.99"/>
    <n v="4.3068467971273117E-4"/>
    <n v="96.087736081956422"/>
    <x v="0"/>
  </r>
  <r>
    <x v="0"/>
    <s v="10.01.00017"/>
    <s v="Remuneração paga a terceiros, protéticos"/>
    <n v="95139"/>
    <n v="4.3062588331772703E-4"/>
    <n v="96.088166707839733"/>
    <x v="1"/>
  </r>
  <r>
    <x v="1"/>
    <s v="10.01.00001"/>
    <s v="FGTS - Funcionários"/>
    <n v="95136.95"/>
    <n v="4.3061660444091733E-4"/>
    <n v="96.08859732444418"/>
    <x v="0"/>
  </r>
  <r>
    <x v="0"/>
    <s v="10.01.00011"/>
    <s v="Material de consumo do Consultório/Escritório"/>
    <n v="95119.9"/>
    <n v="4.3053943134354852E-4"/>
    <n v="96.089027863875529"/>
    <x v="1"/>
  </r>
  <r>
    <x v="1"/>
    <s v="10.01.00016"/>
    <s v="Serviços Prestados por Pessoa Jurídica"/>
    <n v="95100.49"/>
    <n v="4.3045157622214518E-4"/>
    <n v="96.089458315451751"/>
    <x v="0"/>
  </r>
  <r>
    <x v="0"/>
    <s v="10.01.00006"/>
    <s v="Material  odontológico "/>
    <n v="95088.33"/>
    <n v="4.3039653664067866E-4"/>
    <n v="96.089888711988394"/>
    <x v="1"/>
  </r>
  <r>
    <x v="1"/>
    <s v="10.01.00005"/>
    <s v="CONSULTAS"/>
    <n v="95087.21"/>
    <n v="4.3039146720554359E-4"/>
    <n v="96.090319103455599"/>
    <x v="0"/>
  </r>
  <r>
    <x v="0"/>
    <s v="10.01.00015"/>
    <s v="Medicamentos / Insumos médicos"/>
    <n v="95086.63"/>
    <n v="4.3038884196234866E-4"/>
    <n v="96.090749492297562"/>
    <x v="1"/>
  </r>
  <r>
    <x v="1"/>
    <s v="10.01.00016"/>
    <s v="Despesas com Propaganda"/>
    <n v="95082.34"/>
    <n v="4.3036942421526871E-4"/>
    <n v="96.09117986172177"/>
    <x v="0"/>
  </r>
  <r>
    <x v="0"/>
    <s v="10.01.00015"/>
    <s v="Repasse de selos ao Tribunal de Justiça do Estado do Rio Grande do Sul"/>
    <n v="95075.5"/>
    <n v="4.3033846445069383E-4"/>
    <n v="96.091610200186224"/>
    <x v="0"/>
  </r>
  <r>
    <x v="0"/>
    <s v="10.01.00018"/>
    <s v="SERVIÇOS E PROTESES"/>
    <n v="95073"/>
    <n v="4.3032714874726737E-4"/>
    <n v="96.092040527334973"/>
    <x v="0"/>
  </r>
  <r>
    <x v="0"/>
    <s v="10.01.00015"/>
    <s v="Material para o consultório - dental "/>
    <n v="95068.45"/>
    <n v="4.3030655416703104E-4"/>
    <n v="96.092470833889138"/>
    <x v="1"/>
  </r>
  <r>
    <x v="1"/>
    <s v="10.01.00018"/>
    <s v="Marketing, publicidade e propaganda do consultório"/>
    <n v="95068.23"/>
    <n v="4.303055583851295E-4"/>
    <n v="96.09290113944752"/>
    <x v="0"/>
  </r>
  <r>
    <x v="1"/>
    <s v="10.01.00011"/>
    <s v="Material de conservação, limpeza e consumo do escritório/consultório"/>
    <n v="95063.95"/>
    <n v="4.3028618590086338E-4"/>
    <n v="96.093331425633423"/>
    <x v="1"/>
  </r>
  <r>
    <x v="0"/>
    <s v="10.01.00015"/>
    <s v="Material Odontológico de consumo"/>
    <n v="95056.01"/>
    <n v="4.3025024722678079E-4"/>
    <n v="96.093761675880643"/>
    <x v="1"/>
  </r>
  <r>
    <x v="1"/>
    <s v="10.01.00018"/>
    <s v="Convênio médico/odontológico funcionários"/>
    <n v="95052.14"/>
    <n v="4.3023273051787651E-4"/>
    <n v="96.094191908611165"/>
    <x v="0"/>
  </r>
  <r>
    <x v="0"/>
    <s v="10.01.00015"/>
    <s v="Material Consumido na Prestação de serviço"/>
    <n v="95048.56"/>
    <n v="4.3021652643056979E-4"/>
    <n v="96.09462212513759"/>
    <x v="1"/>
  </r>
  <r>
    <x v="0"/>
    <s v="10.01.00015"/>
    <s v="Departamento Pessoal /  Salário / Férias / 13°  e Outros"/>
    <n v="95046.47"/>
    <n v="4.3020706650250521E-4"/>
    <n v="96.095052332204091"/>
    <x v="0"/>
  </r>
  <r>
    <x v="1"/>
    <s v="10.01.00016"/>
    <s v="Pagamento material de consumo utilizado nos procedimentos"/>
    <n v="95027.97"/>
    <n v="4.3012333029714914E-4"/>
    <n v="96.095482455534395"/>
    <x v="1"/>
  </r>
  <r>
    <x v="1"/>
    <s v="10.04.00002"/>
    <s v="Advogado - serviços advocatícios"/>
    <n v="95022"/>
    <n v="4.300963083973666E-4"/>
    <n v="96.095912551842787"/>
    <x v="0"/>
  </r>
  <r>
    <x v="1"/>
    <s v="10.01.00001"/>
    <s v="Despesas totais no mês"/>
    <n v="95013.75"/>
    <n v="4.3005896657605914E-4"/>
    <n v="96.096342610809359"/>
    <x v="0"/>
  </r>
  <r>
    <x v="1"/>
    <s v="10.01.00016"/>
    <s v="PROTÉTICO"/>
    <n v="95011.14"/>
    <n v="4.3004715298168187E-4"/>
    <n v="96.096772657962347"/>
    <x v="0"/>
  </r>
  <r>
    <x v="0"/>
    <s v="10.01.00017"/>
    <s v="Material uso da Clinica "/>
    <n v="95006.99"/>
    <n v="4.3002836891399391E-4"/>
    <n v="96.097202686331258"/>
    <x v="1"/>
  </r>
  <r>
    <x v="1"/>
    <s v="10.01.00015"/>
    <s v="Medicamentos e Material Médico"/>
    <n v="95006.43"/>
    <n v="4.3002583419642629E-4"/>
    <n v="96.097632712165449"/>
    <x v="1"/>
  </r>
  <r>
    <x v="0"/>
    <s v="10.01.00027"/>
    <s v="4013 - Remuneração paga a terceiros, com vínculo empregatício, INSS e "/>
    <n v="95006.13"/>
    <n v="4.3002447631201515E-4"/>
    <n v="96.098062736641765"/>
    <x v="0"/>
  </r>
  <r>
    <x v="0"/>
    <s v="10.01.00016"/>
    <s v="Honorarios contábeis"/>
    <n v="95001.97"/>
    <n v="4.3000564698151346E-4"/>
    <n v="96.098492742288741"/>
    <x v="0"/>
  </r>
  <r>
    <x v="1"/>
    <s v="10.01.00007"/>
    <s v="Energia Elétrica "/>
    <n v="94996.94"/>
    <n v="4.2998287978621933E-4"/>
    <n v="96.098922725168521"/>
    <x v="1"/>
  </r>
  <r>
    <x v="0"/>
    <s v="10.01.00015"/>
    <s v="Despesas com Protéticos/Implantes"/>
    <n v="94994.99"/>
    <n v="4.2997405353754664E-4"/>
    <n v="96.099352699222052"/>
    <x v="0"/>
  </r>
  <r>
    <x v="1"/>
    <s v="10.01.00015"/>
    <s v="Serviços prestados - PF"/>
    <n v="94987.199999999997"/>
    <n v="4.2993879380566962E-4"/>
    <n v="96.099782638015853"/>
    <x v="0"/>
  </r>
  <r>
    <x v="0"/>
    <s v="10.01.00011"/>
    <s v="Material de conservação e limpeza e consumo do escritório/consultório"/>
    <n v="94983.92"/>
    <n v="4.2992394760277405E-4"/>
    <n v="96.10021256196346"/>
    <x v="1"/>
  </r>
  <r>
    <x v="1"/>
    <s v="10.01.00015"/>
    <s v="Material de consultório dentário"/>
    <n v="94979.55"/>
    <n v="4.2990416775318455E-4"/>
    <n v="96.10064246613122"/>
    <x v="1"/>
  </r>
  <r>
    <x v="0"/>
    <s v="10.01.00019"/>
    <s v="EXPEDIENTE"/>
    <n v="94962.72"/>
    <n v="4.2982799043771728E-4"/>
    <n v="96.101072294121664"/>
    <x v="0"/>
  </r>
  <r>
    <x v="1"/>
    <s v="10.01.00016"/>
    <s v="Serviços diversos"/>
    <n v="94961.31"/>
    <n v="4.2982160838098474E-4"/>
    <n v="96.101502115730042"/>
    <x v="0"/>
  </r>
  <r>
    <x v="0"/>
    <s v="10.01.00015"/>
    <s v="MATERIAIS DE CONSUMO - PRODUTOS ODONTOLOGICOS"/>
    <n v="94959.62"/>
    <n v="4.2981395896546842E-4"/>
    <n v="96.101931929689002"/>
    <x v="1"/>
  </r>
  <r>
    <x v="0"/>
    <s v="10.01.00018"/>
    <s v="Serviços de Terceiros sem Vinculo Empregaticio"/>
    <n v="94944"/>
    <n v="4.2974325845045961E-4"/>
    <n v="96.102361672947453"/>
    <x v="1"/>
  </r>
  <r>
    <x v="0"/>
    <s v="10.01.00022"/>
    <s v="FUNJECC INCISO III DO ART. 104 DA LEI No 1.071, DE 11 DE JULHO DE 1990"/>
    <n v="94943.05"/>
    <n v="4.2973895848315757E-4"/>
    <n v="96.10279141190594"/>
    <x v="0"/>
  </r>
  <r>
    <x v="0"/>
    <s v="10.01.00020"/>
    <s v="CONVENIO MEDICO, CONVENIO ODONTOLOGICO AOS PREPOSTOS"/>
    <n v="94927.8"/>
    <n v="4.2966993269225588E-4"/>
    <n v="96.103221081838626"/>
    <x v="0"/>
  </r>
  <r>
    <x v="0"/>
    <s v="10.01.00012"/>
    <s v="Material de Odontológico -Dental"/>
    <n v="94925.55"/>
    <n v="4.2965974855917199E-4"/>
    <n v="96.103650741587188"/>
    <x v="1"/>
  </r>
  <r>
    <x v="0"/>
    <s v="10.01.00015"/>
    <s v="Materiais aplicados no serviço"/>
    <n v="94919.86"/>
    <n v="4.2963399401817329E-4"/>
    <n v="96.104080375581205"/>
    <x v="1"/>
  </r>
  <r>
    <x v="0"/>
    <s v="10.01.00033"/>
    <s v="Assessoria contábil"/>
    <n v="94909.56"/>
    <n v="4.2958737332005607E-4"/>
    <n v="96.104509962954523"/>
    <x v="0"/>
  </r>
  <r>
    <x v="0"/>
    <s v="10.06.00001"/>
    <s v="HONORARIOS CONTABEIS"/>
    <n v="94900"/>
    <n v="4.2954410207015313E-4"/>
    <n v="96.104939507056599"/>
    <x v="0"/>
  </r>
  <r>
    <x v="1"/>
    <s v="10.01.00017"/>
    <s v="INSS empregados"/>
    <n v="94897.31"/>
    <n v="4.2953192637326616E-4"/>
    <n v="96.105369038982971"/>
    <x v="0"/>
  </r>
  <r>
    <x v="1"/>
    <s v="10.02.00002"/>
    <s v="Material de consumo"/>
    <n v="94882.02"/>
    <n v="4.2946271953110975E-4"/>
    <n v="96.105798501702509"/>
    <x v="1"/>
  </r>
  <r>
    <x v="1"/>
    <s v="10.01.00027"/>
    <s v="Manutenção e reforma"/>
    <n v="94869.64"/>
    <n v="4.2940668416774168E-4"/>
    <n v="96.106227908386671"/>
    <x v="1"/>
  </r>
  <r>
    <x v="0"/>
    <s v="10.01.00015"/>
    <s v="Pagamento de Salarios"/>
    <n v="94857.9"/>
    <n v="4.2935354562445073E-4"/>
    <n v="96.106657261932298"/>
    <x v="0"/>
  </r>
  <r>
    <x v="1"/>
    <s v="10.01.00025"/>
    <s v="Serviços de Informática"/>
    <n v="94850.41"/>
    <n v="4.2931964377698501E-4"/>
    <n v="96.10708658157607"/>
    <x v="0"/>
  </r>
  <r>
    <x v="0"/>
    <s v="10.01.00015"/>
    <s v="Material para prestação de serviços médicos"/>
    <n v="94848.320000000007"/>
    <n v="4.2931018384892043E-4"/>
    <n v="96.107515891759917"/>
    <x v="1"/>
  </r>
  <r>
    <x v="0"/>
    <s v="10.01.00018"/>
    <s v="Serviço Prestado por PJ"/>
    <n v="94840.44"/>
    <n v="4.2927451675172002E-4"/>
    <n v="96.107945166276664"/>
    <x v="0"/>
  </r>
  <r>
    <x v="1"/>
    <s v="10.02.00035"/>
    <s v=" SALARIO E ENCARGOS CONTRIBUICAO PREVIDENCIARIA"/>
    <n v="94829.81"/>
    <n v="4.2922640238075052E-4"/>
    <n v="96.108374392679039"/>
    <x v="0"/>
  </r>
  <r>
    <x v="1"/>
    <s v="10.01.00019"/>
    <s v="Despesas Gerais"/>
    <n v="94822.86"/>
    <n v="4.291949447252249E-4"/>
    <n v="96.108803587623768"/>
    <x v="0"/>
  </r>
  <r>
    <x v="0"/>
    <s v="10.01.00018"/>
    <s v="Material Uso e Consumo"/>
    <n v="94818.01"/>
    <n v="4.2917299226057743E-4"/>
    <n v="96.109232760616024"/>
    <x v="1"/>
  </r>
  <r>
    <x v="1"/>
    <s v="10.01.00015"/>
    <s v="Insumos (consumíveis) para serviços médicos"/>
    <n v="94810.1"/>
    <n v="4.2913718937493604E-4"/>
    <n v="96.109661897805395"/>
    <x v="1"/>
  </r>
  <r>
    <x v="0"/>
    <s v="10.15.00002"/>
    <s v="Guia da Previdência Social - GPS / INSS"/>
    <n v="94777.77"/>
    <n v="4.2899085469822444E-4"/>
    <n v="96.110090888660096"/>
    <x v="0"/>
  </r>
  <r>
    <x v="1"/>
    <s v="10.01.00012"/>
    <s v="Material de escritório e Odontologico"/>
    <n v="94773.41"/>
    <n v="4.2897112011144856E-4"/>
    <n v="96.110519859780212"/>
    <x v="1"/>
  </r>
  <r>
    <x v="1"/>
    <s v="10.01.00015"/>
    <s v="Desp. JJGC Industria e Comercio de Materiais Dentarios S.A"/>
    <n v="94770.55"/>
    <n v="4.2895817494672872E-4"/>
    <n v="96.110948817955162"/>
    <x v="1"/>
  </r>
  <r>
    <x v="0"/>
    <s v="10.01.00023"/>
    <s v="Honorários Contábeis "/>
    <n v="94764.69"/>
    <n v="4.2893165093789697E-4"/>
    <n v="96.111377749606106"/>
    <x v="0"/>
  </r>
  <r>
    <x v="1"/>
    <s v="10.01.00015"/>
    <s v="Custos de Serviços Prestados "/>
    <n v="94751.24"/>
    <n v="4.2887077245346234E-4"/>
    <n v="96.111806620378559"/>
    <x v="0"/>
  </r>
  <r>
    <x v="0"/>
    <s v="10.01.00015"/>
    <s v="Rateio Coopanest-PE"/>
    <n v="94743.49"/>
    <n v="4.288356937728402E-4"/>
    <n v="96.112235456072327"/>
    <x v="0"/>
  </r>
  <r>
    <x v="0"/>
    <s v="10.01.00015"/>
    <s v="Material Médico Consultório"/>
    <n v="94721.16"/>
    <n v="4.2873462190983462E-4"/>
    <n v="96.112664190694233"/>
    <x v="1"/>
  </r>
  <r>
    <x v="1"/>
    <s v="11.01.00002"/>
    <s v="AQUISIÇÃO DE MÓVEIS, UTENSÍLIOS, ELETRODOMÉSTICOS E EQUIPAMENTOS"/>
    <n v="94721.12"/>
    <n v="4.2873444085857974E-4"/>
    <n v="96.113092925135092"/>
    <x v="1"/>
  </r>
  <r>
    <x v="1"/>
    <s v="10.01.00015"/>
    <s v="Material Odontológico Dental"/>
    <n v="94720.77"/>
    <n v="4.2873285666010014E-4"/>
    <n v="96.113521657991754"/>
    <x v="1"/>
  </r>
  <r>
    <x v="0"/>
    <s v="10.01.00015"/>
    <s v="Materiais  Odontológicos e Medicamentos Aplicados"/>
    <n v="94709.91"/>
    <n v="4.2868370124441536E-4"/>
    <n v="96.113950341692998"/>
    <x v="1"/>
  </r>
  <r>
    <x v="1"/>
    <s v="10.01.00015"/>
    <s v="MATERIAL APLICADO NA ATIVIDADE"/>
    <n v="94703.77"/>
    <n v="4.2865590987679989E-4"/>
    <n v="96.11437899760287"/>
    <x v="1"/>
  </r>
  <r>
    <x v="1"/>
    <s v="10.01.00001"/>
    <s v="Despesas de manutenção de consultório"/>
    <n v="94684.1"/>
    <n v="4.2856687792224013E-4"/>
    <n v="96.114807564480799"/>
    <x v="1"/>
  </r>
  <r>
    <x v="0"/>
    <s v="10.01.00015"/>
    <s v="Material odontolgico"/>
    <n v="94676.61"/>
    <n v="4.2853297607477425E-4"/>
    <n v="96.115236097456872"/>
    <x v="1"/>
  </r>
  <r>
    <x v="1"/>
    <s v="10.01.00021"/>
    <s v=" SALÁRIOS E ORDENADOS "/>
    <n v="94647.77"/>
    <n v="4.2840243812004614E-4"/>
    <n v="96.11566449989499"/>
    <x v="0"/>
  </r>
  <r>
    <x v="1"/>
    <s v="10.01.00038"/>
    <s v="darf irrf"/>
    <n v="94643.11"/>
    <n v="4.2838134564885917E-4"/>
    <n v="96.116092881240633"/>
    <x v="0"/>
  </r>
  <r>
    <x v="1"/>
    <s v="10.01.00041"/>
    <s v="ASSESSORIA E CONSULTORIA JURIDICAS"/>
    <n v="94640"/>
    <n v="4.2836726891379653E-4"/>
    <n v="96.116521248509542"/>
    <x v="0"/>
  </r>
  <r>
    <x v="1"/>
    <s v="10.02.00006"/>
    <s v="Encargos S/ Folha Salários"/>
    <n v="94634.79"/>
    <n v="4.2834368698785574E-4"/>
    <n v="96.116949592196534"/>
    <x v="0"/>
  </r>
  <r>
    <x v="0"/>
    <s v="10.01.00012"/>
    <s v="Despesas Consultório "/>
    <n v="94617.46"/>
    <n v="4.2826524653170319E-4"/>
    <n v="96.11737785744306"/>
    <x v="0"/>
  </r>
  <r>
    <x v="0"/>
    <s v="10.01.00015"/>
    <s v="Material consumido nos atendimentos/tratamentos"/>
    <n v="94600.7"/>
    <n v="4.2818938605593184E-4"/>
    <n v="96.117806046829116"/>
    <x v="1"/>
  </r>
  <r>
    <x v="0"/>
    <s v="10.01.00026"/>
    <s v="Laboratório de prótese dentária"/>
    <n v="94593.94"/>
    <n v="4.2815878839386656E-4"/>
    <n v="96.118234205617512"/>
    <x v="0"/>
  </r>
  <r>
    <x v="0"/>
    <s v="10.01.00015"/>
    <s v="Despesas Gerais no exercício da profissão"/>
    <n v="94593.85"/>
    <n v="4.2815838102854323E-4"/>
    <n v="96.118662363998538"/>
    <x v="0"/>
  </r>
  <r>
    <x v="1"/>
    <s v="10.01.00028"/>
    <s v="Vale refeição"/>
    <n v="94593"/>
    <n v="4.2815453368937821E-4"/>
    <n v="96.119090518532232"/>
    <x v="1"/>
  </r>
  <r>
    <x v="0"/>
    <s v="10.01.00023"/>
    <s v="Serviços Prestados por Terceiros"/>
    <n v="94592.34"/>
    <n v="4.2815154634367363E-4"/>
    <n v="96.119518670078577"/>
    <x v="1"/>
  </r>
  <r>
    <x v="1"/>
    <s v="10.01.00020"/>
    <s v="Dental"/>
    <n v="94591.2"/>
    <n v="4.281463863829112E-4"/>
    <n v="96.11994681646496"/>
    <x v="0"/>
  </r>
  <r>
    <x v="0"/>
    <s v="10.01.00016"/>
    <s v="Despesas gerais"/>
    <n v="94588.68"/>
    <n v="4.2813498015385721E-4"/>
    <n v="96.120374951445115"/>
    <x v="0"/>
  </r>
  <r>
    <x v="1"/>
    <s v="10.01.00016"/>
    <s v="Demais despesas serviços e materiais necessários "/>
    <n v="94587.199999999997"/>
    <n v="4.2812828125742876E-4"/>
    <n v="96.120803079726372"/>
    <x v="1"/>
  </r>
  <r>
    <x v="0"/>
    <s v="10.01.00015"/>
    <s v="Material odontológico - dentista"/>
    <n v="94585.73"/>
    <n v="4.2812162762381398E-4"/>
    <n v="96.121231201353993"/>
    <x v="1"/>
  </r>
  <r>
    <x v="1"/>
    <s v="10.01.00003"/>
    <s v="13º salário."/>
    <n v="94584.09"/>
    <n v="4.2811420452236622E-4"/>
    <n v="96.121659315558517"/>
    <x v="0"/>
  </r>
  <r>
    <x v="0"/>
    <s v="10.01.00015"/>
    <s v="Mão de Obra de Terceiros"/>
    <n v="94582.69"/>
    <n v="4.2810786772844736E-4"/>
    <n v="96.122087423426251"/>
    <x v="1"/>
  </r>
  <r>
    <x v="1"/>
    <s v="10.01.00015"/>
    <s v="Compra de Insumos"/>
    <n v="94575.74"/>
    <n v="4.2807641007292169E-4"/>
    <n v="96.122515499836325"/>
    <x v="1"/>
  </r>
  <r>
    <x v="1"/>
    <s v="10.01.00015"/>
    <s v="Despesa de consultorio"/>
    <n v="94558.93"/>
    <n v="4.2800032328308178E-4"/>
    <n v="96.122943500159607"/>
    <x v="0"/>
  </r>
  <r>
    <x v="1"/>
    <s v="10.01.00015"/>
    <s v="Material de uso consultorio"/>
    <n v="94530.05"/>
    <n v="4.2786960427709878E-4"/>
    <n v="96.123371369763888"/>
    <x v="1"/>
  </r>
  <r>
    <x v="0"/>
    <s v="10.01.00001"/>
    <s v="Amira - aluguel consultório"/>
    <n v="94517.64"/>
    <n v="4.2781343312528968E-4"/>
    <n v="96.123799183197008"/>
    <x v="1"/>
  </r>
  <r>
    <x v="0"/>
    <s v="10.01.00017"/>
    <s v="Despesa com Sistemas"/>
    <n v="94504.21"/>
    <n v="4.2775264516648246E-4"/>
    <n v="96.124226935842174"/>
    <x v="0"/>
  </r>
  <r>
    <x v="0"/>
    <s v="10.01.00028"/>
    <s v="Despesas Cartório"/>
    <n v="94503.26"/>
    <n v="4.2774834519918037E-4"/>
    <n v="96.124654684187377"/>
    <x v="0"/>
  </r>
  <r>
    <x v="0"/>
    <s v="10.01.00008"/>
    <s v="Insumos, material de trabalho"/>
    <n v="94494.48"/>
    <n v="4.2770860444874649E-4"/>
    <n v="96.125082392791825"/>
    <x v="1"/>
  </r>
  <r>
    <x v="1"/>
    <s v="10.01.00019"/>
    <s v="Vale Refeição "/>
    <n v="94480.56"/>
    <n v="4.2764559861206773E-4"/>
    <n v="96.125510038390431"/>
    <x v="1"/>
  </r>
  <r>
    <x v="1"/>
    <s v="10.01.00015"/>
    <s v="Lanches e Refeicoes funcionarios"/>
    <n v="94478.15"/>
    <n v="4.2763469027396454E-4"/>
    <n v="96.125937673080699"/>
    <x v="0"/>
  </r>
  <r>
    <x v="0"/>
    <s v="10.01.00006"/>
    <s v="Salário"/>
    <n v="94476.61"/>
    <n v="4.276277198006539E-4"/>
    <n v="96.126365300800501"/>
    <x v="0"/>
  </r>
  <r>
    <x v="1"/>
    <s v="10.03.00003"/>
    <s v="IRRF"/>
    <n v="94462.06"/>
    <n v="4.2756186240671155E-4"/>
    <n v="96.12679286266291"/>
    <x v="0"/>
  </r>
  <r>
    <x v="1"/>
    <s v="10.02.00042"/>
    <s v="SALARIO E ENCARGOS VERBAS RESCISORIAS"/>
    <n v="94458.65"/>
    <n v="4.2754642778723776E-4"/>
    <n v="96.127220409090697"/>
    <x v="0"/>
  </r>
  <r>
    <x v="0"/>
    <s v="10.01.00011"/>
    <s v="IRRF - Imposto sobre a Renda Retido na Fonte."/>
    <n v="94451.47"/>
    <n v="4.2751392908699687E-4"/>
    <n v="96.127647923019779"/>
    <x v="0"/>
  </r>
  <r>
    <x v="1"/>
    <s v="10.01.00016"/>
    <s v="Remuneração de Prestador de Serviço Autonomo"/>
    <n v="94441.57"/>
    <n v="4.2746911890142802E-4"/>
    <n v="96.128075392138683"/>
    <x v="0"/>
  </r>
  <r>
    <x v="1"/>
    <s v="10.01.00016"/>
    <s v="LABORATORIO"/>
    <n v="94425.06"/>
    <n v="4.273943899959993E-4"/>
    <n v="96.128502786528685"/>
    <x v="0"/>
  </r>
  <r>
    <x v="0"/>
    <s v="10.01.00015"/>
    <s v="Material utilizado na prestação de serviços "/>
    <n v="94417.3"/>
    <n v="4.2735926605256343E-4"/>
    <n v="96.12893014579474"/>
    <x v="1"/>
  </r>
  <r>
    <x v="0"/>
    <s v="10.01.00015"/>
    <s v="Material odontológico e cirúrgico"/>
    <n v="94407.28"/>
    <n v="4.2731391271322999E-4"/>
    <n v="96.12935745970745"/>
    <x v="1"/>
  </r>
  <r>
    <x v="0"/>
    <s v="10.01.00016"/>
    <s v="PRODUTOS USADOS E/OU CONSUMIDOS EM TRATAMENTOS ODONTOLOGICOS"/>
    <n v="94401.44"/>
    <n v="4.2728747923002566E-4"/>
    <n v="96.129784747186676"/>
    <x v="1"/>
  </r>
  <r>
    <x v="1"/>
    <s v="10.01.00020"/>
    <s v="SOFTWARE/SISTEMA"/>
    <n v="94379.86"/>
    <n v="4.2718980207804804E-4"/>
    <n v="96.130211936988758"/>
    <x v="0"/>
  </r>
  <r>
    <x v="1"/>
    <s v="10.01.00019"/>
    <s v="ISSQN"/>
    <n v="94370.2"/>
    <n v="4.2714607820000804E-4"/>
    <n v="96.130639083066953"/>
    <x v="0"/>
  </r>
  <r>
    <x v="0"/>
    <s v="11.01.00002"/>
    <s v="AQUISIÇÃO DE MÓVEIS, UTENSÍLIOS, ELETRODOMÉSTICOS E EQUIPAMENTOS"/>
    <n v="94367.03"/>
    <n v="4.2713172988806321E-4"/>
    <n v="96.131066214796846"/>
    <x v="1"/>
  </r>
  <r>
    <x v="0"/>
    <s v="10.01.00001"/>
    <s v="Gerais"/>
    <n v="94366.67"/>
    <n v="4.2713010042676978E-4"/>
    <n v="96.131493344897279"/>
    <x v="0"/>
  </r>
  <r>
    <x v="1"/>
    <s v="10.01.00015"/>
    <s v="Materiais e Produtos Odontológicos"/>
    <n v="94364.09"/>
    <n v="4.2711842262083361E-4"/>
    <n v="96.131920463319901"/>
    <x v="1"/>
  </r>
  <r>
    <x v="0"/>
    <s v="10.01.00015"/>
    <s v="Outras Despesas Oprecaionais"/>
    <n v="94362.13"/>
    <n v="4.2710955110934735E-4"/>
    <n v="96.132347572871012"/>
    <x v="0"/>
  </r>
  <r>
    <x v="0"/>
    <s v="10.01.00016"/>
    <s v="Material para aplicação na prestação de serviço"/>
    <n v="94362.09"/>
    <n v="4.2710937005809252E-4"/>
    <n v="96.132774682241077"/>
    <x v="1"/>
  </r>
  <r>
    <x v="0"/>
    <s v="10.01.00059"/>
    <s v="Contribuição ONR Operador Nacional do Sistema de Registro Eletrônico de Imóveis"/>
    <n v="94339.05"/>
    <n v="4.2700508453531386E-4"/>
    <n v="96.133201687325609"/>
    <x v="0"/>
  </r>
  <r>
    <x v="0"/>
    <s v="10.01.00016"/>
    <s v="Material de consumo/dental"/>
    <n v="94330.4"/>
    <n v="4.2696593220145802E-4"/>
    <n v="96.133628653257816"/>
    <x v="1"/>
  </r>
  <r>
    <x v="0"/>
    <s v="10.01.00016"/>
    <s v="Contratação de Serviços de Terceiros Pessoa Jurídica"/>
    <n v="94329.13"/>
    <n v="4.2696018382411749E-4"/>
    <n v="96.134055613441646"/>
    <x v="1"/>
  </r>
  <r>
    <x v="0"/>
    <s v="10.01.00018"/>
    <s v="Servicos de Terceiros"/>
    <n v="94319.33"/>
    <n v="4.2691582626668554E-4"/>
    <n v="96.134482529267913"/>
    <x v="1"/>
  </r>
  <r>
    <x v="1"/>
    <s v="10.01.00015"/>
    <s v="TOTAL DE DESPESAS DEDUTÍVEIS "/>
    <n v="94317.49"/>
    <n v="4.2690749790896365E-4"/>
    <n v="96.134909436765824"/>
    <x v="0"/>
  </r>
  <r>
    <x v="1"/>
    <s v="10.01.00012"/>
    <s v="Material de expediente consultório"/>
    <n v="94289.97"/>
    <n v="4.2678293464564463E-4"/>
    <n v="96.135336219700463"/>
    <x v="1"/>
  </r>
  <r>
    <x v="0"/>
    <s v="10.01.00018"/>
    <s v="Salários Funcionários Laranjeiras"/>
    <n v="94289.18"/>
    <n v="4.2677935888336185E-4"/>
    <n v="96.135762999059352"/>
    <x v="0"/>
  </r>
  <r>
    <x v="1"/>
    <s v="10.01.00016"/>
    <s v="Serviços de Terceiros PJ"/>
    <n v="94286.720000000001"/>
    <n v="4.2676822423119015E-4"/>
    <n v="96.136189767283582"/>
    <x v="1"/>
  </r>
  <r>
    <x v="1"/>
    <s v="10.01.00016"/>
    <s v="Material Aplicado na Prestação de Serviço "/>
    <n v="94273.77"/>
    <n v="4.2670960888744095E-4"/>
    <n v="96.13661647689247"/>
    <x v="1"/>
  </r>
  <r>
    <x v="1"/>
    <s v="10.01.00015"/>
    <s v="Despesas do Exercício da Profissão"/>
    <n v="94251.15"/>
    <n v="4.2660722440283785E-4"/>
    <n v="96.137043084116868"/>
    <x v="0"/>
  </r>
  <r>
    <x v="0"/>
    <s v="10.01.00023"/>
    <s v="Vale transporte"/>
    <n v="94243.65"/>
    <n v="4.265732772925583E-4"/>
    <n v="96.137469657394163"/>
    <x v="1"/>
  </r>
  <r>
    <x v="1"/>
    <s v="10.01.00023"/>
    <s v="Despesas com sistema de informação"/>
    <n v="94231.13"/>
    <n v="4.265166082497984E-4"/>
    <n v="96.137896174002407"/>
    <x v="0"/>
  </r>
  <r>
    <x v="1"/>
    <s v="10.01.00015"/>
    <s v="Material de consultório - Diversos"/>
    <n v="94225.49"/>
    <n v="4.2649108002286825E-4"/>
    <n v="96.138322665082427"/>
    <x v="1"/>
  </r>
  <r>
    <x v="1"/>
    <s v="10.01.00019"/>
    <s v="Locação de arquivos deslizantes - D"/>
    <n v="94215"/>
    <n v="4.2644359933129058E-4"/>
    <n v="96.138749108681765"/>
    <x v="0"/>
  </r>
  <r>
    <x v="0"/>
    <s v="10.01.00001"/>
    <s v="Folha mensal de salário"/>
    <n v="94207.360000000001"/>
    <n v="4.2640901854161918E-4"/>
    <n v="96.139175517700309"/>
    <x v="0"/>
  </r>
  <r>
    <x v="0"/>
    <s v="10.01.00023"/>
    <s v="Assessoria Contábil"/>
    <n v="94201.3"/>
    <n v="4.2638158927651336E-4"/>
    <n v="96.139601899289588"/>
    <x v="0"/>
  </r>
  <r>
    <x v="1"/>
    <s v="10.01.00015"/>
    <s v="Despesas dedutiveis"/>
    <n v="94201.2"/>
    <n v="4.263811366483763E-4"/>
    <n v="96.140028280426236"/>
    <x v="0"/>
  </r>
  <r>
    <x v="0"/>
    <s v="10.01.00022"/>
    <s v="Engegraph "/>
    <n v="94172"/>
    <n v="4.262489692323547E-4"/>
    <n v="96.14045452939547"/>
    <x v="0"/>
  </r>
  <r>
    <x v="0"/>
    <s v="10.01.00015"/>
    <s v="Vale transporte pago a terceiros, com vínculo empregatício"/>
    <n v="94152.22"/>
    <n v="4.2615943938684419E-4"/>
    <n v="96.140880688834855"/>
    <x v="1"/>
  </r>
  <r>
    <x v="1"/>
    <s v="10.01.00015"/>
    <s v="GPS"/>
    <n v="94145.43"/>
    <n v="4.2612870593633777E-4"/>
    <n v="96.141306817540794"/>
    <x v="0"/>
  </r>
  <r>
    <x v="0"/>
    <s v="10.01.00015"/>
    <s v="Serviços contratados pessoa Juridica"/>
    <n v="94143.08"/>
    <n v="4.2611806917511688E-4"/>
    <n v="96.141732935609966"/>
    <x v="0"/>
  </r>
  <r>
    <x v="1"/>
    <s v="10.01.00023"/>
    <s v="Propagandas e Marketings "/>
    <n v="94142.98"/>
    <n v="4.2611761654697981E-4"/>
    <n v="96.142159053226507"/>
    <x v="0"/>
  </r>
  <r>
    <x v="1"/>
    <s v="10.01.00015"/>
    <s v="Material para Exames"/>
    <n v="94142.15"/>
    <n v="4.261138597334422E-4"/>
    <n v="96.142585167086239"/>
    <x v="1"/>
  </r>
  <r>
    <x v="1"/>
    <s v="10.01.00015"/>
    <s v="Despesas Tabelionato"/>
    <n v="94140"/>
    <n v="4.2610412822849543E-4"/>
    <n v="96.143011271214462"/>
    <x v="0"/>
  </r>
  <r>
    <x v="0"/>
    <s v="10.01.00015"/>
    <s v="Material de uso e consumo laboratorial "/>
    <n v="94131.82"/>
    <n v="4.2606710324688394E-4"/>
    <n v="96.14343733831771"/>
    <x v="1"/>
  </r>
  <r>
    <x v="1"/>
    <s v="10.01.00012"/>
    <s v="Material Expediente - Gráfica. Papelaria"/>
    <n v="94118"/>
    <n v="4.2600455003834214E-4"/>
    <n v="96.143863342867746"/>
    <x v="1"/>
  </r>
  <r>
    <x v="0"/>
    <s v="10.01.00019"/>
    <s v="Despesas com Sistemas"/>
    <n v="94116.96"/>
    <n v="4.2599984270571682E-4"/>
    <n v="96.144289342710451"/>
    <x v="0"/>
  </r>
  <r>
    <x v="0"/>
    <s v="10.01.00017"/>
    <s v="Softwares"/>
    <n v="94109.78"/>
    <n v="4.2596734400547582E-4"/>
    <n v="96.144715310054451"/>
    <x v="0"/>
  </r>
  <r>
    <x v="1"/>
    <s v="10.01.00008"/>
    <s v="Fopag - Vale Alimentação"/>
    <n v="94100.67"/>
    <n v="4.2592610958218965E-4"/>
    <n v="96.145141236164037"/>
    <x v="1"/>
  </r>
  <r>
    <x v="1"/>
    <s v="10.01.00016"/>
    <s v="Vale refeição"/>
    <n v="94099.06"/>
    <n v="4.2591882226918298E-4"/>
    <n v="96.14556715498631"/>
    <x v="1"/>
  </r>
  <r>
    <x v="1"/>
    <s v="10.01.00019"/>
    <s v="Material odontologico"/>
    <n v="94094.89"/>
    <n v="4.258999476758675E-4"/>
    <n v="96.145993054933982"/>
    <x v="1"/>
  </r>
  <r>
    <x v="1"/>
    <s v="10.01.00017"/>
    <s v="MATERIAL ODONTOLOGICO CONSULTORIO"/>
    <n v="94089.2"/>
    <n v="4.258741931348688E-4"/>
    <n v="96.146418929127123"/>
    <x v="1"/>
  </r>
  <r>
    <x v="1"/>
    <s v="10.02.00001"/>
    <s v="Contabilidade"/>
    <n v="94081.919999999998"/>
    <n v="4.2584124180649089E-4"/>
    <n v="96.146844770368929"/>
    <x v="0"/>
  </r>
  <r>
    <x v="0"/>
    <s v="10.01.00019"/>
    <s v="PLANO DE SAÚDE"/>
    <n v="94079.07"/>
    <n v="4.2582834190458467E-4"/>
    <n v="96.147270598710833"/>
    <x v="1"/>
  </r>
  <r>
    <x v="1"/>
    <s v="10.01.00023"/>
    <s v="Assessoria jurídica"/>
    <n v="94055"/>
    <n v="4.2571939431199426E-4"/>
    <n v="96.147696318105147"/>
    <x v="0"/>
  </r>
  <r>
    <x v="0"/>
    <s v="10.01.00021"/>
    <s v="Recomp Recivil"/>
    <n v="94038.82"/>
    <n v="4.2564615907941794E-4"/>
    <n v="96.14812196426422"/>
    <x v="0"/>
  </r>
  <r>
    <x v="0"/>
    <s v="10.01.00015"/>
    <s v="Prestação de Serviço PJ"/>
    <n v="94035.22"/>
    <n v="4.2562986446648371E-4"/>
    <n v="96.148547594128686"/>
    <x v="0"/>
  </r>
  <r>
    <x v="0"/>
    <s v="10.01.00016"/>
    <s v="Material para uso na prestação de Serviço"/>
    <n v="94016.5"/>
    <n v="4.2554513247922604E-4"/>
    <n v="96.148973139261159"/>
    <x v="1"/>
  </r>
  <r>
    <x v="1"/>
    <s v="10.01.00014"/>
    <s v="Despesas rateadas de cooperativa"/>
    <n v="94013.94"/>
    <n v="4.2553354519891734E-4"/>
    <n v="96.149398672806356"/>
    <x v="0"/>
  </r>
  <r>
    <x v="1"/>
    <s v="10.01.00015"/>
    <s v="Materiais Clinicos "/>
    <n v="94011.45"/>
    <n v="4.255222747583045E-4"/>
    <n v="96.149824195081109"/>
    <x v="1"/>
  </r>
  <r>
    <x v="1"/>
    <s v="10.01.00015"/>
    <s v="Material de uso consumo "/>
    <n v="94008.48"/>
    <n v="4.2550883170263374E-4"/>
    <n v="96.150249703912806"/>
    <x v="1"/>
  </r>
  <r>
    <x v="0"/>
    <s v="10.01.00011"/>
    <s v="Férias de Colaboradores"/>
    <n v="94004.12"/>
    <n v="4.2548909711585798E-4"/>
    <n v="96.150675193009917"/>
    <x v="0"/>
  </r>
  <r>
    <x v="0"/>
    <s v="10.01.00015"/>
    <s v="Material utilizado na atividade/consultório "/>
    <n v="94002.22"/>
    <n v="4.2548049718125385E-4"/>
    <n v="96.151100673507102"/>
    <x v="1"/>
  </r>
  <r>
    <x v="1"/>
    <s v="10.01.00020"/>
    <s v="Vale Alimentação "/>
    <n v="93999.39"/>
    <n v="4.254676878049751E-4"/>
    <n v="96.151526141194907"/>
    <x v="1"/>
  </r>
  <r>
    <x v="0"/>
    <s v="10.01.00015"/>
    <s v="USO E CONSUMO CONSULTÓRIO "/>
    <n v="93998.21"/>
    <n v="4.2546234679295778E-4"/>
    <n v="96.151951603541704"/>
    <x v="0"/>
  </r>
  <r>
    <x v="1"/>
    <s v="10.01.00016"/>
    <s v="protetico"/>
    <n v="93996.51"/>
    <n v="4.2545465211462767E-4"/>
    <n v="96.152377058193821"/>
    <x v="0"/>
  </r>
  <r>
    <x v="0"/>
    <s v="10.01.00022"/>
    <s v="Faadep"/>
    <n v="93993.35"/>
    <n v="4.2544034906549663E-4"/>
    <n v="96.152802498542883"/>
    <x v="0"/>
  </r>
  <r>
    <x v="0"/>
    <s v="10.01.00015"/>
    <s v="MATERIAL INSUMO DO CONSULTORIO"/>
    <n v="93987.15"/>
    <n v="4.2541228612099881E-4"/>
    <n v="96.153227910829003"/>
    <x v="1"/>
  </r>
  <r>
    <x v="0"/>
    <s v="10.01.00042"/>
    <s v="Aluguel de equipamentos"/>
    <n v="93982.01"/>
    <n v="4.2538902103475394E-4"/>
    <n v="96.153653299850035"/>
    <x v="1"/>
  </r>
  <r>
    <x v="1"/>
    <s v="10.01.00016"/>
    <s v="Marketing - Serviços Prestados"/>
    <n v="93970.2"/>
    <n v="4.2533556565176717E-4"/>
    <n v="96.154078635415686"/>
    <x v="0"/>
  </r>
  <r>
    <x v="0"/>
    <s v="10.01.00017"/>
    <s v="Assistencia Tecnica Profissional"/>
    <n v="93966.57"/>
    <n v="4.253191352503919E-4"/>
    <n v="96.154503954550933"/>
    <x v="0"/>
  </r>
  <r>
    <x v="0"/>
    <s v="10.01.00017"/>
    <s v="INFORMATICA"/>
    <n v="93962.71"/>
    <n v="4.253016638043014E-4"/>
    <n v="96.154929256214743"/>
    <x v="0"/>
  </r>
  <r>
    <x v="1"/>
    <s v="10.01.00020"/>
    <s v="Salario Empregados"/>
    <n v="93952.55"/>
    <n v="4.2525567678557602E-4"/>
    <n v="96.155354511891531"/>
    <x v="0"/>
  </r>
  <r>
    <x v="0"/>
    <s v="10.01.00001"/>
    <s v="MATERIAL USO TRATAMENTO ODONTOLOGICO"/>
    <n v="93935.69"/>
    <n v="4.2517936368166771E-4"/>
    <n v="96.155779691255219"/>
    <x v="1"/>
  </r>
  <r>
    <x v="1"/>
    <s v="10.01.00015"/>
    <s v="Materiais odontológicos, medicamentos e próteses"/>
    <n v="93927.63"/>
    <n v="4.2514288185382064E-4"/>
    <n v="96.156204834137071"/>
    <x v="1"/>
  </r>
  <r>
    <x v="0"/>
    <s v="10.01.00012"/>
    <s v="Despesas diversas consultório/escritório"/>
    <n v="93920.36"/>
    <n v="4.2510997578825631E-4"/>
    <n v="96.156629944112865"/>
    <x v="0"/>
  </r>
  <r>
    <x v="1"/>
    <s v="10.01.00015"/>
    <s v="MATERIAL DE SERVIÇO "/>
    <n v="93919.15"/>
    <n v="4.2510449898779785E-4"/>
    <n v="96.157055048611852"/>
    <x v="1"/>
  </r>
  <r>
    <x v="1"/>
    <s v="10.01.00011"/>
    <s v="Material de conservação e limpeza do escritório/consultório e demais despesas"/>
    <n v="93917.32"/>
    <n v="4.2509621589288974E-4"/>
    <n v="96.157480144827744"/>
    <x v="1"/>
  </r>
  <r>
    <x v="1"/>
    <s v="10.01.00015"/>
    <s v="Serviço de Terceiros "/>
    <n v="93899.87"/>
    <n v="4.2501723228297267E-4"/>
    <n v="96.157905162060032"/>
    <x v="1"/>
  </r>
  <r>
    <x v="0"/>
    <s v="10.01.00015"/>
    <s v="Apostas em BET Nacional"/>
    <n v="93897"/>
    <n v="4.2500424185543909E-4"/>
    <n v="96.158330166301894"/>
    <x v="0"/>
  </r>
  <r>
    <x v="0"/>
    <s v="10.01.00011"/>
    <s v="Material aplicado na prestação de serviços"/>
    <n v="93872.67"/>
    <n v="4.2489411742969231E-4"/>
    <n v="96.158755060419324"/>
    <x v="1"/>
  </r>
  <r>
    <x v="0"/>
    <s v="10.01.00017"/>
    <s v="Congressos"/>
    <n v="93868.43"/>
    <n v="4.2487492599668092E-4"/>
    <n v="96.159179935345321"/>
    <x v="0"/>
  </r>
  <r>
    <x v="0"/>
    <s v="10.01.00015"/>
    <s v="MATERIAS DE EXPEDIENTE/PROCEDIMENTOS"/>
    <n v="93859.16"/>
    <n v="4.2483296736837544E-4"/>
    <n v="96.15960476831269"/>
    <x v="1"/>
  </r>
  <r>
    <x v="1"/>
    <s v="10.01.00011"/>
    <s v="Material de conservação e limpeza "/>
    <n v="93858.84"/>
    <n v="4.2483151895833689E-4"/>
    <n v="96.160029599831645"/>
    <x v="1"/>
  </r>
  <r>
    <x v="0"/>
    <s v="10.01.00012"/>
    <s v="Material de escritório / dental / laboratório/ manutenção itero"/>
    <n v="93852.62"/>
    <n v="4.2480336548821171E-4"/>
    <n v="96.160454403197136"/>
    <x v="1"/>
  </r>
  <r>
    <x v="1"/>
    <s v="10.01.00017"/>
    <s v="Despesas com Material Odontológico"/>
    <n v="93842.62"/>
    <n v="4.2475810267450574E-4"/>
    <n v="96.160879161299803"/>
    <x v="1"/>
  </r>
  <r>
    <x v="0"/>
    <s v="10.01.00006"/>
    <s v="Pagamento Recivil-RECOMPE"/>
    <n v="93842.35"/>
    <n v="4.2475688057853569E-4"/>
    <n v="96.16130391818038"/>
    <x v="0"/>
  </r>
  <r>
    <x v="0"/>
    <s v="10.01.00015"/>
    <s v="Material essencial para realização de cirurgias ou procedimentos"/>
    <n v="93840.66"/>
    <n v="4.2474923116301937E-4"/>
    <n v="96.161728667411538"/>
    <x v="1"/>
  </r>
  <r>
    <x v="0"/>
    <s v="10.01.00018"/>
    <s v="Vale alimentação funcionários"/>
    <n v="93840.1"/>
    <n v="4.2474669644545181E-4"/>
    <n v="96.162153414107976"/>
    <x v="1"/>
  </r>
  <r>
    <x v="1"/>
    <s v="10.01.00044"/>
    <s v="ESTAGIARIO"/>
    <n v="93838.43"/>
    <n v="4.247391375555629E-4"/>
    <n v="96.162578153245533"/>
    <x v="0"/>
  </r>
  <r>
    <x v="0"/>
    <s v="10.01.00006"/>
    <s v="Materiais de uso e consumo"/>
    <n v="93836.83"/>
    <n v="4.2473189550536997E-4"/>
    <n v="96.16300288514104"/>
    <x v="1"/>
  </r>
  <r>
    <x v="1"/>
    <s v="10.01.00018"/>
    <s v="Excedente do teto da interinidade"/>
    <n v="93833.79"/>
    <n v="4.247181356100033E-4"/>
    <n v="96.163427603276645"/>
    <x v="0"/>
  </r>
  <r>
    <x v="1"/>
    <s v="10.01.00015"/>
    <s v="Materia de uso e consumo"/>
    <n v="93828.52"/>
    <n v="4.2469428210718021E-4"/>
    <n v="96.163852297558748"/>
    <x v="1"/>
  </r>
  <r>
    <x v="0"/>
    <s v="10.01.00008"/>
    <s v="Despesas com materiais odontológicos"/>
    <n v="93828.35"/>
    <n v="4.2469351263934728E-4"/>
    <n v="96.164276991071389"/>
    <x v="1"/>
  </r>
  <r>
    <x v="1"/>
    <s v="10.01.00017"/>
    <s v="Despesa com Marketing do consultorio"/>
    <n v="93827.35"/>
    <n v="4.2468898635797663E-4"/>
    <n v="96.164701680057746"/>
    <x v="0"/>
  </r>
  <r>
    <x v="0"/>
    <s v="10.01.00032"/>
    <s v="SERVIÇOS ADMINISTRATIVOS"/>
    <n v="93817.5"/>
    <n v="4.2464440248647623E-4"/>
    <n v="96.165126324460232"/>
    <x v="0"/>
  </r>
  <r>
    <x v="1"/>
    <s v="10.01.00017"/>
    <s v="Serviços PJ materiais odontológicos personalizados  "/>
    <n v="93810.7"/>
    <n v="4.2461362377315613E-4"/>
    <n v="96.16555093808401"/>
    <x v="1"/>
  </r>
  <r>
    <x v="1"/>
    <s v="10.01.00019"/>
    <s v="Material de trabalho - Align Technology Brasil"/>
    <n v="93809.04"/>
    <n v="4.246061101460809E-4"/>
    <n v="96.165975544194154"/>
    <x v="1"/>
  </r>
  <r>
    <x v="0"/>
    <s v="10.01.00011"/>
    <s v="Material de conservação e limpeza do escritório/consultório e Despesas Diversas"/>
    <n v="93792.51"/>
    <n v="4.2453129071502488E-4"/>
    <n v="96.166400075484873"/>
    <x v="1"/>
  </r>
  <r>
    <x v="1"/>
    <s v="10.01.00012"/>
    <s v="Material de Expediente/Dental"/>
    <n v="93786.36"/>
    <n v="4.2450345408459567E-4"/>
    <n v="96.166824578938957"/>
    <x v="1"/>
  </r>
  <r>
    <x v="1"/>
    <s v="10.01.00017"/>
    <s v="Descontos Unimed"/>
    <n v="93776.04"/>
    <n v="4.2445674286085099E-4"/>
    <n v="96.16724903568182"/>
    <x v="0"/>
  </r>
  <r>
    <x v="1"/>
    <s v="10.01.00008"/>
    <s v="Agua, Luz, Telefone e Internet"/>
    <n v="93770.25"/>
    <n v="4.2443053569171527E-4"/>
    <n v="96.167673466217508"/>
    <x v="1"/>
  </r>
  <r>
    <x v="0"/>
    <s v="10.01.00018"/>
    <s v="Medicamentos e procedimentos "/>
    <n v="93744.73"/>
    <n v="4.2431502499113739E-4"/>
    <n v="96.168097781242494"/>
    <x v="0"/>
  </r>
  <r>
    <x v="0"/>
    <s v="10.01.00021"/>
    <s v="Conservação de sistemas e softwares"/>
    <n v="93740.92"/>
    <n v="4.2429777985911546E-4"/>
    <n v="96.168522079022353"/>
    <x v="1"/>
  </r>
  <r>
    <x v="1"/>
    <s v="10.01.00016"/>
    <s v="Prestação de serviços PJ"/>
    <n v="93732.57"/>
    <n v="4.2425998540967093E-4"/>
    <n v="96.168946339007761"/>
    <x v="0"/>
  </r>
  <r>
    <x v="0"/>
    <s v="10.01.00012"/>
    <s v="Material de escritório/Consultório "/>
    <n v="93727.29"/>
    <n v="4.2423608664403416E-4"/>
    <n v="96.169370575094405"/>
    <x v="1"/>
  </r>
  <r>
    <x v="1"/>
    <s v="10.01.00023"/>
    <s v="Serviços de laudos "/>
    <n v="93725.26"/>
    <n v="4.2422689829285177E-4"/>
    <n v="96.169794801992694"/>
    <x v="0"/>
  </r>
  <r>
    <x v="1"/>
    <s v="10.01.00014"/>
    <s v="Compras de mercadoria para revenda"/>
    <n v="93722.39"/>
    <n v="4.2421390786531819E-4"/>
    <n v="96.170219015900557"/>
    <x v="0"/>
  </r>
  <r>
    <x v="0"/>
    <s v="10.01.00038"/>
    <s v="Contribuições Previdenciárias e IRRF"/>
    <n v="93712.06"/>
    <n v="4.2416715137875993E-4"/>
    <n v="96.170643183051936"/>
    <x v="0"/>
  </r>
  <r>
    <x v="0"/>
    <s v="10.01.00029"/>
    <s v="Despesas com utilidades e manutenções"/>
    <n v="93692.73"/>
    <n v="4.2407965835986608E-4"/>
    <n v="96.171067262710295"/>
    <x v="0"/>
  </r>
  <r>
    <x v="1"/>
    <s v="10.01.00015"/>
    <s v="Material usado na prestação de serviço médicos"/>
    <n v="93691.48"/>
    <n v="4.2407400050815285E-4"/>
    <n v="96.171491336710801"/>
    <x v="1"/>
  </r>
  <r>
    <x v="1"/>
    <s v="10.01.00012"/>
    <s v="Material Utilizados no Consultório"/>
    <n v="93639.55"/>
    <n v="4.2383895071657757E-4"/>
    <n v="96.171915175661525"/>
    <x v="1"/>
  </r>
  <r>
    <x v="0"/>
    <s v="10.01.00017"/>
    <s v="Serviços ou Protético"/>
    <n v="93625.46"/>
    <n v="4.2377517541206577E-4"/>
    <n v="96.172338950836931"/>
    <x v="0"/>
  </r>
  <r>
    <x v="0"/>
    <s v="10.01.00016"/>
    <s v="Material primario para exercicio de atividade profissional"/>
    <n v="93607.49"/>
    <n v="4.2369383813583607E-4"/>
    <n v="96.172762644675061"/>
    <x v="1"/>
  </r>
  <r>
    <x v="1"/>
    <s v="10.01.00017"/>
    <s v="Medicação/Injeção/Ração para Uso da Clinica"/>
    <n v="93607.23"/>
    <n v="4.2369266130267964E-4"/>
    <n v="96.173186337336361"/>
    <x v="0"/>
  </r>
  <r>
    <x v="1"/>
    <s v="10.01.00015"/>
    <s v="Materiais para uso odontológico"/>
    <n v="93605.53"/>
    <n v="4.236849666243497E-4"/>
    <n v="96.173610022302981"/>
    <x v="1"/>
  </r>
  <r>
    <x v="1"/>
    <s v="10.01.00036"/>
    <s v="Recolhimento ao FUNDIMPER"/>
    <n v="93602.19"/>
    <n v="4.2366984884457183E-4"/>
    <n v="96.174033692151824"/>
    <x v="0"/>
  </r>
  <r>
    <x v="1"/>
    <s v="10.01.00015"/>
    <s v="Material p/ Uso e consumo da atividade"/>
    <n v="93590.83"/>
    <n v="4.2361843028820183E-4"/>
    <n v="96.174457310582113"/>
    <x v="1"/>
  </r>
  <r>
    <x v="0"/>
    <s v="10.01.00022"/>
    <s v="Marketing e propaganda"/>
    <n v="93584.33"/>
    <n v="4.2358900945929293E-4"/>
    <n v="96.174880899591571"/>
    <x v="0"/>
  </r>
  <r>
    <x v="1"/>
    <s v="10.01.00015"/>
    <s v="Terceiros"/>
    <n v="93574.51"/>
    <n v="4.2354456137623351E-4"/>
    <n v="96.175304444152943"/>
    <x v="1"/>
  </r>
  <r>
    <x v="0"/>
    <s v="10.01.00013"/>
    <s v="Lentes de contato"/>
    <n v="93568.93"/>
    <n v="4.2351930472618555E-4"/>
    <n v="96.175727963457675"/>
    <x v="0"/>
  </r>
  <r>
    <x v="0"/>
    <s v="10.01.00017"/>
    <s v="Laboratórios de Prótese"/>
    <n v="93563.98"/>
    <n v="4.2349689963340113E-4"/>
    <n v="96.176151460357303"/>
    <x v="0"/>
  </r>
  <r>
    <x v="1"/>
    <s v="10.01.00003"/>
    <s v="13º Salario"/>
    <n v="93561.75"/>
    <n v="4.2348680602594466E-4"/>
    <n v="96.176574947163331"/>
    <x v="0"/>
  </r>
  <r>
    <x v="0"/>
    <s v="10.01.00015"/>
    <s v="Despesas do Exercício da Profissão"/>
    <n v="93558.88"/>
    <n v="4.2347381559841108E-4"/>
    <n v="96.176998420978933"/>
    <x v="0"/>
  </r>
  <r>
    <x v="0"/>
    <s v="10.01.00017"/>
    <s v="Cursos, congressos, seminários e afins"/>
    <n v="93552.86"/>
    <n v="4.2344656738455997E-4"/>
    <n v="96.177421867546315"/>
    <x v="0"/>
  </r>
  <r>
    <x v="0"/>
    <s v="10.01.00007"/>
    <s v="Energia elétrica do cartório"/>
    <n v="93539.46"/>
    <n v="4.2338591521419401E-4"/>
    <n v="96.177845253461527"/>
    <x v="1"/>
  </r>
  <r>
    <x v="1"/>
    <s v="10.01.00015"/>
    <s v="Materiais de consumo do consultório"/>
    <n v="93535.69"/>
    <n v="4.2336885113342679E-4"/>
    <n v="96.178268622312657"/>
    <x v="1"/>
  </r>
  <r>
    <x v="1"/>
    <s v="10.01.00017"/>
    <s v="Serviço Marketing"/>
    <n v="93534.62"/>
    <n v="4.2336400801236027E-4"/>
    <n v="96.178691986320672"/>
    <x v="0"/>
  </r>
  <r>
    <x v="1"/>
    <s v="11.01.00020"/>
    <s v="Outras despesas não dedutíveis"/>
    <n v="93530.63"/>
    <n v="4.2334594814969151E-4"/>
    <n v="96.179115332268822"/>
    <x v="0"/>
  </r>
  <r>
    <x v="0"/>
    <s v="10.01.00015"/>
    <s v=" Material para uso e consumo do consultório"/>
    <n v="93519.99"/>
    <n v="4.2329778851590838E-4"/>
    <n v="96.179538630057337"/>
    <x v="1"/>
  </r>
  <r>
    <x v="0"/>
    <s v="10.01.00020"/>
    <s v="Prestação de Serviços "/>
    <n v="93516.45"/>
    <n v="4.2328176547985633E-4"/>
    <n v="96.179961911822815"/>
    <x v="0"/>
  </r>
  <r>
    <x v="1"/>
    <s v="10.01.00015"/>
    <s v="Medicamento Utilizado em Procedimentos Consultório"/>
    <n v="93492.04"/>
    <n v="4.2317127895160001E-4"/>
    <n v="96.180385083101768"/>
    <x v="0"/>
  </r>
  <r>
    <x v="1"/>
    <s v="10.10.00002"/>
    <s v="REPASSAS DE VALORES"/>
    <n v="93476.75"/>
    <n v="4.2310207210944349E-4"/>
    <n v="96.180808185173873"/>
    <x v="0"/>
  </r>
  <r>
    <x v="0"/>
    <s v="10.01.00020"/>
    <s v="Despesas com Laboratório de Próteses"/>
    <n v="93465.23"/>
    <n v="4.2304992934805413E-4"/>
    <n v="96.181231235103226"/>
    <x v="0"/>
  </r>
  <r>
    <x v="1"/>
    <s v="10.01.00045"/>
    <s v="Salários e Ordenados "/>
    <n v="93463.28"/>
    <n v="4.2304110309938149E-4"/>
    <n v="96.181654276206331"/>
    <x v="0"/>
  </r>
  <r>
    <x v="1"/>
    <s v="10.01.00016"/>
    <s v="Pagamentos a terceiros "/>
    <n v="93455"/>
    <n v="4.2300362548963294E-4"/>
    <n v="96.182077279831816"/>
    <x v="1"/>
  </r>
  <r>
    <x v="1"/>
    <s v="10.08.00002"/>
    <s v="Beneficios - Vale Refeição"/>
    <n v="93446.19"/>
    <n v="4.2296374895075785E-4"/>
    <n v="96.182500243580762"/>
    <x v="1"/>
  </r>
  <r>
    <x v="0"/>
    <s v="10.01.00015"/>
    <s v="MATERIAL DE USO PROFISSIONAL "/>
    <n v="93436.4"/>
    <n v="4.2291943665613969E-4"/>
    <n v="96.182923163017421"/>
    <x v="1"/>
  </r>
  <r>
    <x v="1"/>
    <s v="10.01.00015"/>
    <s v="Compra de Insumos "/>
    <n v="93427"/>
    <n v="4.2287688961125606E-4"/>
    <n v="96.183346039907036"/>
    <x v="1"/>
  </r>
  <r>
    <x v="0"/>
    <s v="10.01.00016"/>
    <s v="Vale Refeição"/>
    <n v="93414.71"/>
    <n v="4.2282126161321138E-4"/>
    <n v="96.183768861168645"/>
    <x v="1"/>
  </r>
  <r>
    <x v="0"/>
    <s v="10.01.00012"/>
    <s v="Material de procedimento médico"/>
    <n v="93390.720000000001"/>
    <n v="4.2271267612313057E-4"/>
    <n v="96.184191573844771"/>
    <x v="1"/>
  </r>
  <r>
    <x v="0"/>
    <s v="10.01.00012"/>
    <s v="Material de escritório e odontologico"/>
    <n v="93390.69"/>
    <n v="4.2271254033468943E-4"/>
    <n v="96.184614286385113"/>
    <x v="1"/>
  </r>
  <r>
    <x v="0"/>
    <s v="10.01.00020"/>
    <s v="Locação de Maquinas e Equipamentos"/>
    <n v="93385.34"/>
    <n v="4.2268832472935674E-4"/>
    <n v="96.185036974709845"/>
    <x v="0"/>
  </r>
  <r>
    <x v="0"/>
    <s v="10.01.00022"/>
    <s v="TFJ"/>
    <n v="93375.55"/>
    <n v="4.2264401243473853E-4"/>
    <n v="96.185459618722277"/>
    <x v="0"/>
  </r>
  <r>
    <x v="0"/>
    <s v="10.01.00018"/>
    <s v="Despesas com prótese dentária"/>
    <n v="93370.71"/>
    <n v="4.2262210523290485E-4"/>
    <n v="96.18588224082751"/>
    <x v="0"/>
  </r>
  <r>
    <x v="0"/>
    <s v="10.01.00022"/>
    <s v="Congressos"/>
    <n v="93370.48"/>
    <n v="4.2262106418818952E-4"/>
    <n v="96.186304861891699"/>
    <x v="0"/>
  </r>
  <r>
    <x v="0"/>
    <s v="10.01.00019"/>
    <s v="Energia elétrica"/>
    <n v="93356.88"/>
    <n v="4.2255950676154937E-4"/>
    <n v="96.186727421398459"/>
    <x v="1"/>
  </r>
  <r>
    <x v="1"/>
    <s v="10.01.00015"/>
    <s v="CONTADOR"/>
    <n v="93347.13"/>
    <n v="4.2251537551818603E-4"/>
    <n v="96.187149936773977"/>
    <x v="0"/>
  </r>
  <r>
    <x v="0"/>
    <s v="10.01.00015"/>
    <s v="EXPEDIENTE- Sistema/ Equipamentos de Informática"/>
    <n v="93338.28"/>
    <n v="4.2247531792805623E-4"/>
    <n v="96.18757241209191"/>
    <x v="0"/>
  </r>
  <r>
    <x v="0"/>
    <s v="10.01.00015"/>
    <s v="Insumos do consultório"/>
    <n v="93317.23"/>
    <n v="4.2238003970520498E-4"/>
    <n v="96.187994792131619"/>
    <x v="1"/>
  </r>
  <r>
    <x v="0"/>
    <s v="10.01.00015"/>
    <s v="Material utilizados em consultas/procedimentos"/>
    <n v="93312.49"/>
    <n v="4.2235858513150836E-4"/>
    <n v="96.188417150716745"/>
    <x v="1"/>
  </r>
  <r>
    <x v="1"/>
    <s v="10.01.00019"/>
    <s v="Honorários "/>
    <n v="93308.52"/>
    <n v="4.2234061579446707E-4"/>
    <n v="96.188839491332544"/>
    <x v="0"/>
  </r>
  <r>
    <x v="0"/>
    <s v="10.01.00012"/>
    <s v="Materiais para Consultório"/>
    <n v="93302.399999999994"/>
    <n v="4.2231291495247895E-4"/>
    <n v="96.189261804247494"/>
    <x v="1"/>
  </r>
  <r>
    <x v="0"/>
    <s v="10.01.00015"/>
    <s v="despesas gerais incluindo protético"/>
    <n v="93298.85"/>
    <n v="4.2229684665361333E-4"/>
    <n v="96.189684101094144"/>
    <x v="0"/>
  </r>
  <r>
    <x v="1"/>
    <s v="10.01.00043"/>
    <s v="SELOS DE AUTENTICIDADE"/>
    <n v="93298.58"/>
    <n v="4.2229562455764328E-4"/>
    <n v="96.190106396718704"/>
    <x v="0"/>
  </r>
  <r>
    <x v="0"/>
    <s v="10.01.00062"/>
    <s v="Custeio Funjecc 5% (1071/90)"/>
    <n v="93288.16"/>
    <n v="4.2224846070576164E-4"/>
    <n v="96.190528645179413"/>
    <x v="0"/>
  </r>
  <r>
    <x v="0"/>
    <s v="10.01.00015"/>
    <s v="Aquisição Materiais P/Consultório"/>
    <n v="93283.97"/>
    <n v="4.222294955868188E-4"/>
    <n v="96.190950874674996"/>
    <x v="1"/>
  </r>
  <r>
    <x v="1"/>
    <s v="10.01.00015"/>
    <s v="Material odontológico - Dental"/>
    <n v="93282.67"/>
    <n v="4.2222361142103701E-4"/>
    <n v="96.191373098286419"/>
    <x v="1"/>
  </r>
  <r>
    <x v="0"/>
    <s v="10.01.00016"/>
    <s v="Material de uso e consumo/consultório"/>
    <n v="93278.03"/>
    <n v="4.2220260947547735E-4"/>
    <n v="96.19179530089589"/>
    <x v="1"/>
  </r>
  <r>
    <x v="1"/>
    <s v="10.01.00019"/>
    <s v="RECIVIL"/>
    <n v="93276.57"/>
    <n v="4.2219600110467631E-4"/>
    <n v="96.192217496897001"/>
    <x v="0"/>
  </r>
  <r>
    <x v="0"/>
    <s v="10.01.00018"/>
    <s v="Serviço de prótese dentária"/>
    <n v="93265"/>
    <n v="4.2214363202921844E-4"/>
    <n v="96.192639640529023"/>
    <x v="0"/>
  </r>
  <r>
    <x v="1"/>
    <s v="10.01.00003"/>
    <s v="Advogados e psicologos"/>
    <n v="93261.18"/>
    <n v="4.2212634163438277E-4"/>
    <n v="96.193061766870656"/>
    <x v="0"/>
  </r>
  <r>
    <x v="1"/>
    <s v="10.01.00020"/>
    <s v="Selo de Segurança TJE"/>
    <n v="93232.19"/>
    <n v="4.2199512473744904E-4"/>
    <n v="96.193483761995395"/>
    <x v="0"/>
  </r>
  <r>
    <x v="1"/>
    <s v="10.01.00019"/>
    <s v="Material Utilizado na Prestaçao de Serviço"/>
    <n v="93224.61"/>
    <n v="4.2196081552465988E-4"/>
    <n v="96.193905722810925"/>
    <x v="1"/>
  </r>
  <r>
    <x v="0"/>
    <s v="10.01.00016"/>
    <s v="Prestacao de Serviços de Terceiros S/ Vinculo"/>
    <n v="93220.17"/>
    <n v="4.2194071883537441E-4"/>
    <n v="96.194327663529762"/>
    <x v="1"/>
  </r>
  <r>
    <x v="1"/>
    <s v="10.01.00015"/>
    <s v="Serviços contratados"/>
    <n v="93219.24"/>
    <n v="4.2193650939369973E-4"/>
    <n v="96.19474960003916"/>
    <x v="0"/>
  </r>
  <r>
    <x v="0"/>
    <s v="10.01.00015"/>
    <s v="Material Ortondontico"/>
    <n v="93214.14"/>
    <n v="4.2191342535870957E-4"/>
    <n v="96.195171513464516"/>
    <x v="1"/>
  </r>
  <r>
    <x v="0"/>
    <s v="10.01.00015"/>
    <s v="Material de Consumo da Clínica"/>
    <n v="93205.17"/>
    <n v="4.2187282461481529E-4"/>
    <n v="96.195593386289133"/>
    <x v="1"/>
  </r>
  <r>
    <x v="1"/>
    <s v="10.01.00012"/>
    <s v="Compra de mercadores odontologico"/>
    <n v="93201.61"/>
    <n v="4.2185671105313599E-4"/>
    <n v="96.19601524300019"/>
    <x v="0"/>
  </r>
  <r>
    <x v="0"/>
    <s v="10.01.00016"/>
    <s v="Insumos e Materiais usados na Prestação do Serviço"/>
    <n v="93201.36"/>
    <n v="4.2185557948279335E-4"/>
    <n v="96.196437098579679"/>
    <x v="1"/>
  </r>
  <r>
    <x v="1"/>
    <s v="10.01.00016"/>
    <s v="RECOMPE / RECIVIL"/>
    <n v="93199.55"/>
    <n v="4.2184738691351256E-4"/>
    <n v="96.196858945966596"/>
    <x v="0"/>
  </r>
  <r>
    <x v="1"/>
    <s v="10.01.00018"/>
    <s v="Serviços e Manutenção"/>
    <n v="93198.48"/>
    <n v="4.2184254379244604E-4"/>
    <n v="96.197280788510383"/>
    <x v="1"/>
  </r>
  <r>
    <x v="0"/>
    <s v="10.01.00071"/>
    <s v="Serviços de Terceiros"/>
    <n v="93185.48"/>
    <n v="4.2178370213462817E-4"/>
    <n v="96.197702572212521"/>
    <x v="1"/>
  </r>
  <r>
    <x v="0"/>
    <s v="10.01.00015"/>
    <s v="Material Odontológico Dental"/>
    <n v="93184.18"/>
    <n v="4.2177781796884633E-4"/>
    <n v="96.198124350030483"/>
    <x v="1"/>
  </r>
  <r>
    <x v="0"/>
    <s v="10.01.00018"/>
    <s v="Honorários Contábeis "/>
    <n v="93171.56"/>
    <n v="4.2172069629794931E-4"/>
    <n v="96.198546070726778"/>
    <x v="0"/>
  </r>
  <r>
    <x v="0"/>
    <s v="10.01.00019"/>
    <s v="Vale Alimentação/ Refeição"/>
    <n v="93152"/>
    <n v="4.2163216223434035E-4"/>
    <n v="96.198967702889007"/>
    <x v="1"/>
  </r>
  <r>
    <x v="1"/>
    <s v="10.01.00001"/>
    <s v="Folha mensal de salário"/>
    <n v="93150.73"/>
    <n v="4.216264138569997E-4"/>
    <n v="96.199389329302861"/>
    <x v="0"/>
  </r>
  <r>
    <x v="0"/>
    <s v="10.01.00017"/>
    <s v="DESPESAS COM CONSULTORIO"/>
    <n v="93148.54"/>
    <n v="4.2161650130079811E-4"/>
    <n v="96.19981094580416"/>
    <x v="0"/>
  </r>
  <r>
    <x v="0"/>
    <s v="10.02.00001"/>
    <s v="Laboratório de Prótese dentária"/>
    <n v="93147.76"/>
    <n v="4.21612970801329E-4"/>
    <n v="96.200232558774957"/>
    <x v="0"/>
  </r>
  <r>
    <x v="1"/>
    <s v="10.01.00047"/>
    <s v="Congressos cursos e treinamentos"/>
    <n v="93143.27"/>
    <n v="4.2159264779797502E-4"/>
    <n v="96.200654151422754"/>
    <x v="0"/>
  </r>
  <r>
    <x v="0"/>
    <s v="10.01.00038"/>
    <s v="Gratificação"/>
    <n v="93131.23"/>
    <n v="4.2153815137027293E-4"/>
    <n v="96.201075689574125"/>
    <x v="0"/>
  </r>
  <r>
    <x v="1"/>
    <s v="10.01.00002"/>
    <s v="Remuneração de férias."/>
    <n v="93112.07"/>
    <n v="4.2145142781921228E-4"/>
    <n v="96.201497141001951"/>
    <x v="0"/>
  </r>
  <r>
    <x v="0"/>
    <s v="10.01.00017"/>
    <s v="Aluguel de Maquina /consultório"/>
    <n v="93107.92"/>
    <n v="4.2143264375152421E-4"/>
    <n v="96.201918573645699"/>
    <x v="1"/>
  </r>
  <r>
    <x v="1"/>
    <s v="10.01.00019"/>
    <s v="Sistemas de informática – aquisição e manutenção"/>
    <n v="93101.91"/>
    <n v="4.2140544080048695E-4"/>
    <n v="96.202339979086503"/>
    <x v="1"/>
  </r>
  <r>
    <x v="1"/>
    <s v="10.01.00015"/>
    <s v="Despesas Comuns"/>
    <n v="93094.48"/>
    <n v="4.2137181052990331E-4"/>
    <n v="96.202761350897035"/>
    <x v="0"/>
  </r>
  <r>
    <x v="0"/>
    <s v="10.01.00015"/>
    <s v="Verbas Rescisórias"/>
    <n v="93074.05"/>
    <n v="4.2127933860150197E-4"/>
    <n v="96.203182630235631"/>
    <x v="0"/>
  </r>
  <r>
    <x v="0"/>
    <s v="10.01.00002"/>
    <s v="Prestador de serviços"/>
    <n v="93073.86"/>
    <n v="4.2127847860804157E-4"/>
    <n v="96.203603908714243"/>
    <x v="0"/>
  </r>
  <r>
    <x v="0"/>
    <s v="10.01.00015"/>
    <s v="Material de Clinica/Consultório"/>
    <n v="93062.73"/>
    <n v="4.2122810109638674E-4"/>
    <n v="96.204025136815332"/>
    <x v="1"/>
  </r>
  <r>
    <x v="0"/>
    <s v="10.01.00015"/>
    <s v="Folha de Pagamento Mensal de Salários"/>
    <n v="93042.18"/>
    <n v="4.2113508601422086E-4"/>
    <n v="96.204446271901347"/>
    <x v="0"/>
  </r>
  <r>
    <x v="1"/>
    <s v="10.01.00018"/>
    <s v="Tratamentos Alinhadores- Aditek Self"/>
    <n v="93042"/>
    <n v="4.2113427128357415E-4"/>
    <n v="96.204867406172625"/>
    <x v="0"/>
  </r>
  <r>
    <x v="0"/>
    <s v="10.01.00015"/>
    <s v="Serviços de Próteses"/>
    <n v="93037.18"/>
    <n v="4.2111245460736783E-4"/>
    <n v="96.205288518627228"/>
    <x v="0"/>
  </r>
  <r>
    <x v="0"/>
    <s v="10.01.00015"/>
    <s v="FOLHA MENSAL DE SALÁRIOS"/>
    <n v="93033.61"/>
    <n v="4.2109629578287485E-4"/>
    <n v="96.205709614923009"/>
    <x v="0"/>
  </r>
  <r>
    <x v="0"/>
    <s v="10.01.00015"/>
    <s v="Materiais aplicados nos tratamentos odontológicos"/>
    <n v="93033.279999999999"/>
    <n v="4.2109480211002256E-4"/>
    <n v="96.206130709725116"/>
    <x v="1"/>
  </r>
  <r>
    <x v="1"/>
    <s v="10.01.00033"/>
    <s v="Assessoria contábil"/>
    <n v="93025.22"/>
    <n v="4.2105832028217549E-4"/>
    <n v="96.206551768045401"/>
    <x v="0"/>
  </r>
  <r>
    <x v="1"/>
    <s v="10.01.00015"/>
    <s v="DESPESAS COM PROTÉTICOS"/>
    <n v="93025.2"/>
    <n v="4.2105822975654808E-4"/>
    <n v="96.206972826275162"/>
    <x v="0"/>
  </r>
  <r>
    <x v="0"/>
    <s v="10.01.00016"/>
    <s v="Salarios e Encargos"/>
    <n v="93024.43"/>
    <n v="4.2105474451989265E-4"/>
    <n v="96.207393881019684"/>
    <x v="0"/>
  </r>
  <r>
    <x v="0"/>
    <s v="10.01.00016"/>
    <s v="despesas com proteticos"/>
    <n v="93020.6"/>
    <n v="4.210374088622433E-4"/>
    <n v="96.207814918428539"/>
    <x v="0"/>
  </r>
  <r>
    <x v="1"/>
    <s v="10.01.00005"/>
    <s v="Aluguel de Imóveis"/>
    <n v="93001.16"/>
    <n v="4.2094941795239876E-4"/>
    <n v="96.208235867846497"/>
    <x v="1"/>
  </r>
  <r>
    <x v="1"/>
    <s v="10.02.00064"/>
    <s v="CUSTEIO CENTRAL ELETRÔNICA"/>
    <n v="93000"/>
    <n v="4.2094416746600886E-4"/>
    <n v="96.208656812013956"/>
    <x v="0"/>
  </r>
  <r>
    <x v="1"/>
    <s v="10.01.00011"/>
    <s v="MATERIAL DE CONSUMO"/>
    <n v="92995.71"/>
    <n v="4.2092474971892901E-4"/>
    <n v="96.209077736763675"/>
    <x v="1"/>
  </r>
  <r>
    <x v="1"/>
    <s v="10.01.00001"/>
    <s v="Amira - aluguel consultório"/>
    <n v="92988"/>
    <n v="4.2088985208956164E-4"/>
    <n v="96.209498626615769"/>
    <x v="1"/>
  </r>
  <r>
    <x v="0"/>
    <s v="10.01.00001"/>
    <s v="Água do Cartório"/>
    <n v="92983.7"/>
    <n v="4.2087038907966806E-4"/>
    <n v="96.209919497004847"/>
    <x v="1"/>
  </r>
  <r>
    <x v="0"/>
    <s v="10.01.00002"/>
    <s v="Contribuição previdenciaria"/>
    <n v="92982.92"/>
    <n v="4.2086685858019895E-4"/>
    <n v="96.210340363863423"/>
    <x v="0"/>
  </r>
  <r>
    <x v="0"/>
    <s v="10.01.00024"/>
    <s v="Serviços prestados por DELYTON AQUINO SOCIEDADE IND. DE ADVOCACIA"/>
    <n v="92971.56"/>
    <n v="4.2081544002382895E-4"/>
    <n v="96.210761179303447"/>
    <x v="0"/>
  </r>
  <r>
    <x v="1"/>
    <s v="10.01.00016"/>
    <s v="Serviços de terceiros conforme"/>
    <n v="92967.18"/>
    <n v="4.2079561491142566E-4"/>
    <n v="96.211181974918361"/>
    <x v="1"/>
  </r>
  <r>
    <x v="1"/>
    <s v="10.01.00015"/>
    <s v="Salários e Outros Beneficios Funcionários"/>
    <n v="92961.99"/>
    <n v="4.2077212351111228E-4"/>
    <n v="96.211602747041866"/>
    <x v="0"/>
  </r>
  <r>
    <x v="0"/>
    <s v="10.01.00016"/>
    <s v="Pagamento de salarios"/>
    <n v="92951.69"/>
    <n v="4.2072550281299506E-4"/>
    <n v="96.212023472544672"/>
    <x v="0"/>
  </r>
  <r>
    <x v="1"/>
    <s v="10.01.00033"/>
    <s v="DIVERSOS"/>
    <n v="92930.97"/>
    <n v="4.206317182629962E-4"/>
    <n v="96.212444104262929"/>
    <x v="0"/>
  </r>
  <r>
    <x v="0"/>
    <s v="10.01.00016"/>
    <s v="Laboratórios e Dentárias"/>
    <n v="92918.89"/>
    <n v="4.2057704078403934E-4"/>
    <n v="96.212864681303714"/>
    <x v="0"/>
  </r>
  <r>
    <x v="0"/>
    <s v="10.01.00023"/>
    <s v="Mensalidade de software"/>
    <n v="92913.65"/>
    <n v="4.2055332306965729E-4"/>
    <n v="96.213285234626781"/>
    <x v="0"/>
  </r>
  <r>
    <x v="1"/>
    <s v="10.01.00015"/>
    <s v="Material de uso no consultório(Seringas, luvas, resinas e outros"/>
    <n v="92899.91"/>
    <n v="4.2049113196362535E-4"/>
    <n v="96.213705725758743"/>
    <x v="1"/>
  </r>
  <r>
    <x v="0"/>
    <s v="10.01.00016"/>
    <s v="MATERIAIS E PRODUTOS DE USO VETERINARIO"/>
    <n v="92895.72"/>
    <n v="4.2047216684468241E-4"/>
    <n v="96.214126197925594"/>
    <x v="1"/>
  </r>
  <r>
    <x v="1"/>
    <s v="10.01.00015"/>
    <s v="Material utilizado nos procedimentos odontológicos"/>
    <n v="92881.91"/>
    <n v="4.2040965889895445E-4"/>
    <n v="96.214546607584495"/>
    <x v="1"/>
  </r>
  <r>
    <x v="1"/>
    <s v="10.01.00002"/>
    <s v="Remuneração de Ferias"/>
    <n v="92878.5"/>
    <n v="4.2039422427948066E-4"/>
    <n v="96.214967001808773"/>
    <x v="0"/>
  </r>
  <r>
    <x v="1"/>
    <s v="10.01.00017"/>
    <s v="Materiais odontológicos/médicos/hospitalares"/>
    <n v="92871.14"/>
    <n v="4.2036091084859305E-4"/>
    <n v="96.215387362719625"/>
    <x v="1"/>
  </r>
  <r>
    <x v="0"/>
    <s v="10.01.00016"/>
    <s v="Vale Alimentação - Cesta básica"/>
    <n v="92870.97"/>
    <n v="4.2036014138076007E-4"/>
    <n v="96.215807722861001"/>
    <x v="1"/>
  </r>
  <r>
    <x v="1"/>
    <s v="10.01.00016"/>
    <s v="Material usado na prestação de serviço"/>
    <n v="92847.64"/>
    <n v="4.2025454323638394E-4"/>
    <n v="96.216227977404245"/>
    <x v="1"/>
  </r>
  <r>
    <x v="1"/>
    <s v="10.01.00015"/>
    <s v="Material para Uso"/>
    <n v="92842.43"/>
    <n v="4.2023096131044304E-4"/>
    <n v="96.216648208365555"/>
    <x v="1"/>
  </r>
  <r>
    <x v="1"/>
    <s v="10.01.00008"/>
    <s v="Trabalhos de Prótese Dentária em Laboratório"/>
    <n v="92834.5"/>
    <n v="4.2019506789917413E-4"/>
    <n v="96.217068403433458"/>
    <x v="0"/>
  </r>
  <r>
    <x v="0"/>
    <s v="10.01.00017"/>
    <s v="Empresa de Implantes Dentários"/>
    <n v="92834.31"/>
    <n v="4.2019420790571379E-4"/>
    <n v="96.217488597641363"/>
    <x v="0"/>
  </r>
  <r>
    <x v="0"/>
    <s v="10.01.00018"/>
    <s v="Serviços de prótese"/>
    <n v="92834.2"/>
    <n v="4.2019371001476299E-4"/>
    <n v="96.217908791351377"/>
    <x v="0"/>
  </r>
  <r>
    <x v="1"/>
    <s v="10.01.00015"/>
    <s v="Pagamento Laboratório de Prótese"/>
    <n v="92829.74"/>
    <n v="4.2017352279985021E-4"/>
    <n v="96.218328964874175"/>
    <x v="0"/>
  </r>
  <r>
    <x v="0"/>
    <s v="10.01.00015"/>
    <s v="Materias de Laboratório"/>
    <n v="92824.35"/>
    <n v="4.2014912614326264E-4"/>
    <n v="96.218749114000317"/>
    <x v="1"/>
  </r>
  <r>
    <x v="1"/>
    <s v="10.01.00021"/>
    <s v="Material para procedimento consultório"/>
    <n v="92808.06"/>
    <n v="4.2007539301973547E-4"/>
    <n v="96.219169189393341"/>
    <x v="1"/>
  </r>
  <r>
    <x v="1"/>
    <s v="10.01.00015"/>
    <s v="DESPESAS DIVERSAS PARA A ATIVIDADE DE CLASSE"/>
    <n v="92794.26"/>
    <n v="4.2001293033682113E-4"/>
    <n v="96.219589202323675"/>
    <x v="0"/>
  </r>
  <r>
    <x v="0"/>
    <s v="10.02.00001"/>
    <s v="MATERIAL DE CONSUMO NF"/>
    <n v="92791.09"/>
    <n v="4.1999858202487636E-4"/>
    <n v="96.220009200905693"/>
    <x v="1"/>
  </r>
  <r>
    <x v="0"/>
    <s v="10.01.00015"/>
    <s v="Material de Consumo consultorio"/>
    <n v="92787.33"/>
    <n v="4.1998156320692287E-4"/>
    <n v="96.220429182468905"/>
    <x v="1"/>
  </r>
  <r>
    <x v="0"/>
    <s v="10.01.00016"/>
    <s v="SERVIÇO DE TERCEIRO"/>
    <n v="92779.24"/>
    <n v="4.1994494559063477E-4"/>
    <n v="96.220849127414496"/>
    <x v="1"/>
  </r>
  <r>
    <x v="1"/>
    <s v="10.01.00016"/>
    <s v="Protese odontologica"/>
    <n v="92764.5"/>
    <n v="4.1987822820323208E-4"/>
    <n v="96.221269005642696"/>
    <x v="0"/>
  </r>
  <r>
    <x v="1"/>
    <s v="10.01.00015"/>
    <s v="Marketing e Publicidade"/>
    <n v="92728.33"/>
    <n v="4.1971451260605733E-4"/>
    <n v="96.221688720155299"/>
    <x v="0"/>
  </r>
  <r>
    <x v="0"/>
    <s v="10.02.00001"/>
    <s v="Folha de pagamento"/>
    <n v="92721.18"/>
    <n v="4.1968214969425753E-4"/>
    <n v="96.222108402304997"/>
    <x v="0"/>
  </r>
  <r>
    <x v="0"/>
    <s v="10.01.00016"/>
    <s v="Prestação de Serviços a terceiros "/>
    <n v="92707.74"/>
    <n v="4.1962131647263668E-4"/>
    <n v="96.222528023621464"/>
    <x v="1"/>
  </r>
  <r>
    <x v="1"/>
    <s v="10.01.00016"/>
    <s v="Despesas com informatica"/>
    <n v="92699.35"/>
    <n v="4.1958334097193733E-4"/>
    <n v="96.222947606962435"/>
    <x v="0"/>
  </r>
  <r>
    <x v="1"/>
    <s v="10.01.00012"/>
    <s v="Material de escritório - D"/>
    <n v="92696.59"/>
    <n v="4.1957084843535439E-4"/>
    <n v="96.223367177810871"/>
    <x v="1"/>
  </r>
  <r>
    <x v="0"/>
    <s v="10.01.00008"/>
    <s v="Adiantamento Salarial"/>
    <n v="92689.87"/>
    <n v="4.1954043182454399E-4"/>
    <n v="96.223786718242692"/>
    <x v="0"/>
  </r>
  <r>
    <x v="1"/>
    <s v="10.01.00015"/>
    <s v="Viagens, Cursos e Estadias"/>
    <n v="92687.06"/>
    <n v="4.195277129738926E-4"/>
    <n v="96.224206245955671"/>
    <x v="0"/>
  </r>
  <r>
    <x v="0"/>
    <s v="10.01.00027"/>
    <s v="ISS MENSAL"/>
    <n v="92686.399999999994"/>
    <n v="4.1952472562818797E-4"/>
    <n v="96.2246257706813"/>
    <x v="0"/>
  </r>
  <r>
    <x v="1"/>
    <s v="10.01.00015"/>
    <s v="Material/ Serviços odontológicos"/>
    <n v="92671.87"/>
    <n v="4.1945895875987314E-4"/>
    <n v="96.22504522964006"/>
    <x v="1"/>
  </r>
  <r>
    <x v="1"/>
    <s v="10.01.00040"/>
    <s v="IMPOSTO DE RENDA RETIDO NA FONTE-IRRF"/>
    <n v="92668.96"/>
    <n v="4.1944578728108479E-4"/>
    <n v="96.225464675427347"/>
    <x v="0"/>
  </r>
  <r>
    <x v="0"/>
    <s v="10.01.00038"/>
    <s v="SALARIO E ENCARGOS FGTS"/>
    <n v="92663.17"/>
    <n v="4.1941958011194891E-4"/>
    <n v="96.225884095007459"/>
    <x v="0"/>
  </r>
  <r>
    <x v="0"/>
    <s v="10.01.00019"/>
    <s v="Assistência de Informática "/>
    <n v="92663.039999999994"/>
    <n v="4.1941899169537075E-4"/>
    <n v="96.226303513999156"/>
    <x v="0"/>
  </r>
  <r>
    <x v="0"/>
    <s v="10.01.00021"/>
    <s v="INSS folha de pagamento"/>
    <n v="92644.97"/>
    <n v="4.1933720179100392E-4"/>
    <n v="96.226722851200947"/>
    <x v="0"/>
  </r>
  <r>
    <x v="1"/>
    <s v="10.01.00020"/>
    <s v="Protetico"/>
    <n v="92627.66"/>
    <n v="4.1925885186047885E-4"/>
    <n v="96.22714211005281"/>
    <x v="0"/>
  </r>
  <r>
    <x v="0"/>
    <s v="10.01.00012"/>
    <s v="Material utilizado"/>
    <n v="92622.29"/>
    <n v="4.1923454572951864E-4"/>
    <n v="96.227561344598541"/>
    <x v="1"/>
  </r>
  <r>
    <x v="0"/>
    <s v="10.01.00016"/>
    <s v="Com atacadista de produtos odontológicos"/>
    <n v="92604.64"/>
    <n v="4.1915465686332754E-4"/>
    <n v="96.227980499255409"/>
    <x v="1"/>
  </r>
  <r>
    <x v="0"/>
    <s v="10.02.00001"/>
    <s v="Dental"/>
    <n v="92604.03"/>
    <n v="4.1915189583169147E-4"/>
    <n v="96.228399651151236"/>
    <x v="0"/>
  </r>
  <r>
    <x v="0"/>
    <s v="10.02.00001"/>
    <s v="Despesas com Consultorio -Laboratório de Próteses Dentárias"/>
    <n v="92598.04"/>
    <n v="4.1912478340628152E-4"/>
    <n v="96.228818775934641"/>
    <x v="0"/>
  </r>
  <r>
    <x v="0"/>
    <s v="10.01.00032"/>
    <s v="Funjecc 5%"/>
    <n v="92596.42"/>
    <n v="4.1911745083046117E-4"/>
    <n v="96.229237893385474"/>
    <x v="0"/>
  </r>
  <r>
    <x v="0"/>
    <s v="10.01.00018"/>
    <s v="Serviços Odontógicos"/>
    <n v="92593.83"/>
    <n v="4.1910572776171137E-4"/>
    <n v="96.229656999113232"/>
    <x v="0"/>
  </r>
  <r>
    <x v="1"/>
    <s v="10.01.00015"/>
    <s v="Material e Serviço do Consultório"/>
    <n v="92585.64"/>
    <n v="4.1906865751728615E-4"/>
    <n v="96.230076067770753"/>
    <x v="1"/>
  </r>
  <r>
    <x v="1"/>
    <s v="10.01.00030"/>
    <s v="Manutenção e Reparo"/>
    <n v="92561.64"/>
    <n v="4.1896002676439171E-4"/>
    <n v="96.230495027797517"/>
    <x v="1"/>
  </r>
  <r>
    <x v="0"/>
    <s v="10.01.00015"/>
    <s v="Encargos sociais INSS e FGTS"/>
    <n v="92554.98"/>
    <n v="4.1892988173046345E-4"/>
    <n v="96.230913957679249"/>
    <x v="0"/>
  </r>
  <r>
    <x v="1"/>
    <s v="10.01.00015"/>
    <s v="Material Odontológico de consumo nos tratamentos"/>
    <n v="92552.639999999999"/>
    <n v="4.1891929023205623E-4"/>
    <n v="96.231332876969475"/>
    <x v="1"/>
  </r>
  <r>
    <x v="0"/>
    <s v="10.01.00021"/>
    <s v="Convênio médico/odontológico"/>
    <n v="92527.14"/>
    <n v="4.1880387005710593E-4"/>
    <n v="96.231751680839537"/>
    <x v="0"/>
  </r>
  <r>
    <x v="0"/>
    <s v="10.01.00015"/>
    <s v="Uso e Consumo "/>
    <n v="92526.84"/>
    <n v="4.1880251217269468E-4"/>
    <n v="96.232170483351709"/>
    <x v="0"/>
  </r>
  <r>
    <x v="0"/>
    <s v="10.01.00021"/>
    <s v="Comercio de Produtos Odontologicos"/>
    <n v="92522.79"/>
    <n v="4.1878418073314379E-4"/>
    <n v="96.232589267532447"/>
    <x v="1"/>
  </r>
  <r>
    <x v="0"/>
    <s v="10.01.00074"/>
    <s v="Congressos, Cursos e Treinamentos"/>
    <n v="92513.53"/>
    <n v="4.1874226736765194E-4"/>
    <n v="96.233008009799818"/>
    <x v="0"/>
  </r>
  <r>
    <x v="0"/>
    <s v="10.01.00020"/>
    <s v="Material de escritorio e material de Limpeza"/>
    <n v="92511.59"/>
    <n v="4.1873348638179304E-4"/>
    <n v="96.233426743286202"/>
    <x v="1"/>
  </r>
  <r>
    <x v="0"/>
    <s v="10.01.00016"/>
    <s v="SALÁRIOS E ENCARGOS- GPS/INSS/FGTS"/>
    <n v="92510.26"/>
    <n v="4.187274664275701E-4"/>
    <n v="96.233845470752627"/>
    <x v="0"/>
  </r>
  <r>
    <x v="0"/>
    <s v="10.01.00016"/>
    <s v="Material de uso do consultório"/>
    <n v="92503.26"/>
    <n v="4.1869578245797587E-4"/>
    <n v="96.234264166535084"/>
    <x v="1"/>
  </r>
  <r>
    <x v="0"/>
    <s v="10.01.00013"/>
    <s v="Material de /consumo"/>
    <n v="92491.3"/>
    <n v="4.1864164813278348E-4"/>
    <n v="96.234682808183223"/>
    <x v="1"/>
  </r>
  <r>
    <x v="1"/>
    <s v="10.01.00015"/>
    <s v="Serviço Tomado"/>
    <n v="92481.96"/>
    <n v="4.1859937266478208E-4"/>
    <n v="96.235101407555888"/>
    <x v="0"/>
  </r>
  <r>
    <x v="0"/>
    <s v="10.01.00026"/>
    <s v="Vale Alimentação / Refeição"/>
    <n v="92466.96"/>
    <n v="4.1853147844422308E-4"/>
    <n v="96.235519939034333"/>
    <x v="1"/>
  </r>
  <r>
    <x v="0"/>
    <s v="10.01.00017"/>
    <s v="Serviços de Protético"/>
    <n v="92463.29"/>
    <n v="4.1851486699159292E-4"/>
    <n v="96.235938453901326"/>
    <x v="0"/>
  </r>
  <r>
    <x v="0"/>
    <s v="10.01.00012"/>
    <s v="Material de Consumo no Consultório"/>
    <n v="92463.25"/>
    <n v="4.1851468594033815E-4"/>
    <n v="96.236356968587273"/>
    <x v="1"/>
  </r>
  <r>
    <x v="0"/>
    <s v="10.01.00019"/>
    <s v="Licença de Uso, sistema de informática"/>
    <n v="92462.24"/>
    <n v="4.1851011439615388E-4"/>
    <n v="96.236775478701674"/>
    <x v="0"/>
  </r>
  <r>
    <x v="0"/>
    <s v="10.01.00018"/>
    <s v="REMUNERAÇÃO SEM VÍNCULO EMPREGATÍCIO"/>
    <n v="92458.39"/>
    <n v="4.1849268821287695E-4"/>
    <n v="96.237193971389885"/>
    <x v="0"/>
  </r>
  <r>
    <x v="1"/>
    <s v="10.01.00016"/>
    <s v="Desepesas de Material de Serviços Medicos"/>
    <n v="92444.25"/>
    <n v="4.184286865942967E-4"/>
    <n v="96.237612400076486"/>
    <x v="1"/>
  </r>
  <r>
    <x v="0"/>
    <s v="10.01.00002"/>
    <s v="Material de Consumo "/>
    <n v="92441.81"/>
    <n v="4.1841764246775237E-4"/>
    <n v="96.238030817718951"/>
    <x v="1"/>
  </r>
  <r>
    <x v="0"/>
    <s v="10.01.00023"/>
    <s v="Salário e ordenados"/>
    <n v="92429.25"/>
    <n v="4.1836079237373764E-4"/>
    <n v="96.238449178511331"/>
    <x v="0"/>
  </r>
  <r>
    <x v="1"/>
    <s v="10.01.00017"/>
    <s v="Marketing"/>
    <n v="92424.42"/>
    <n v="4.1833893043471764E-4"/>
    <n v="96.238867517441761"/>
    <x v="0"/>
  </r>
  <r>
    <x v="1"/>
    <s v="10.01.00020"/>
    <s v="Despesas Gerais e Diversas"/>
    <n v="92424.39"/>
    <n v="4.1833879464627649E-4"/>
    <n v="96.239285856236407"/>
    <x v="0"/>
  </r>
  <r>
    <x v="1"/>
    <s v="10.01.00016"/>
    <s v="MATERIAL EXPEDIENTE"/>
    <n v="92423.95"/>
    <n v="4.1833680308247341E-4"/>
    <n v="96.239704193039486"/>
    <x v="1"/>
  </r>
  <r>
    <x v="0"/>
    <s v="10.01.00027"/>
    <s v="Plano de Saúde"/>
    <n v="92421.11"/>
    <n v="4.1832394844338092E-4"/>
    <n v="96.240122516987924"/>
    <x v="1"/>
  </r>
  <r>
    <x v="0"/>
    <s v="10.01.00005"/>
    <s v="Compra em Dental"/>
    <n v="92416.37"/>
    <n v="4.183024938696842E-4"/>
    <n v="96.240540819481794"/>
    <x v="0"/>
  </r>
  <r>
    <x v="0"/>
    <s v="10.01.00011"/>
    <s v="Material de conservação e limpeza do Cartório"/>
    <n v="92413.440000000002"/>
    <n v="4.1828923186526843E-4"/>
    <n v="96.240959108713653"/>
    <x v="1"/>
  </r>
  <r>
    <x v="1"/>
    <s v="10.01.00020"/>
    <s v="Despesas Diversas "/>
    <n v="92400.83"/>
    <n v="4.1823215545718515E-4"/>
    <n v="96.241377340869107"/>
    <x v="0"/>
  </r>
  <r>
    <x v="1"/>
    <s v="10.01.00015"/>
    <s v="Material de consumo do consultorio"/>
    <n v="92400.24"/>
    <n v="4.1822948495117643E-4"/>
    <n v="96.241795570354057"/>
    <x v="1"/>
  </r>
  <r>
    <x v="1"/>
    <s v="10.01.00002"/>
    <s v="Aluguel do Cartório "/>
    <n v="92400"/>
    <n v="4.1822839864364753E-4"/>
    <n v="96.242213798752701"/>
    <x v="1"/>
  </r>
  <r>
    <x v="0"/>
    <s v="10.01.00015"/>
    <s v="Serviços Administrativos Terceiros"/>
    <n v="92392.04"/>
    <n v="4.1819236944393748E-4"/>
    <n v="96.242631991122138"/>
    <x v="1"/>
  </r>
  <r>
    <x v="1"/>
    <s v="10.01.00001"/>
    <s v="SALARIOS "/>
    <n v="92376.62"/>
    <n v="4.1812257418520279E-4"/>
    <n v="96.243050113696327"/>
    <x v="0"/>
  </r>
  <r>
    <x v="0"/>
    <s v="10.01.00013"/>
    <s v="Remuneração paga a terceiros, com vínculo empregatício, INSS e FGTS, segurança do traballho"/>
    <n v="92368.58"/>
    <n v="4.1808618288298325E-4"/>
    <n v="96.243468199879217"/>
    <x v="0"/>
  </r>
  <r>
    <x v="0"/>
    <s v="10.01.00015"/>
    <s v="Aluguel do imóvel"/>
    <n v="92368.3"/>
    <n v="4.1808491552419941E-4"/>
    <n v="96.243886284794741"/>
    <x v="1"/>
  </r>
  <r>
    <x v="0"/>
    <s v="10.01.00016"/>
    <s v="PROTÉTICOS"/>
    <n v="92365.32"/>
    <n v="4.1807142720571509E-4"/>
    <n v="96.244304356221946"/>
    <x v="0"/>
  </r>
  <r>
    <x v="0"/>
    <s v="10.01.00015"/>
    <s v="Dental (Material Odontológico)"/>
    <n v="92350.05"/>
    <n v="4.1800231088918598E-4"/>
    <n v="96.24472235853284"/>
    <x v="1"/>
  </r>
  <r>
    <x v="0"/>
    <s v="10.01.00015"/>
    <s v="Retirada periódica da odontóloga"/>
    <n v="92323.45"/>
    <n v="4.1788191180472785E-4"/>
    <n v="96.245140240444641"/>
    <x v="0"/>
  </r>
  <r>
    <x v="0"/>
    <s v="10.01.00023"/>
    <s v="Serviços prestado por pessoa juridica"/>
    <n v="92314.9"/>
    <n v="4.1784321209900924E-4"/>
    <n v="96.245558083656746"/>
    <x v="0"/>
  </r>
  <r>
    <x v="0"/>
    <s v="10.01.00020"/>
    <s v="Prestadores de Serviços"/>
    <n v="92313.54"/>
    <n v="4.1783705635634521E-4"/>
    <n v="96.245975920713107"/>
    <x v="0"/>
  </r>
  <r>
    <x v="1"/>
    <s v="10.02.00001"/>
    <s v="DESPESAS GERAIS"/>
    <n v="92307"/>
    <n v="4.1780745447618153E-4"/>
    <n v="96.24639372816759"/>
    <x v="0"/>
  </r>
  <r>
    <x v="1"/>
    <s v="10.01.00019"/>
    <s v="serviços de terceiros"/>
    <n v="92303.7"/>
    <n v="4.1779251774765849E-4"/>
    <n v="96.246811520685341"/>
    <x v="1"/>
  </r>
  <r>
    <x v="0"/>
    <s v="10.01.00015"/>
    <s v="Material do Consultório "/>
    <n v="92300.4"/>
    <n v="4.1777758101913551E-4"/>
    <n v="96.247229298266362"/>
    <x v="1"/>
  </r>
  <r>
    <x v="0"/>
    <s v="10.01.00017"/>
    <s v="Outras Despesas "/>
    <n v="92299.69"/>
    <n v="4.1777436735936237E-4"/>
    <n v="96.247647072633725"/>
    <x v="0"/>
  </r>
  <r>
    <x v="1"/>
    <s v="10.01.00011"/>
    <s v="Material de conservação e limpeza do escritório/consultório e Despesas Diversas"/>
    <n v="92291.1"/>
    <n v="4.1773548660238894E-4"/>
    <n v="96.248064808120333"/>
    <x v="1"/>
  </r>
  <r>
    <x v="0"/>
    <s v="10.01.00015"/>
    <s v="Material de Uso Prest. Serviço"/>
    <n v="92287.4"/>
    <n v="4.1771873936131764E-4"/>
    <n v="96.248482526859689"/>
    <x v="1"/>
  </r>
  <r>
    <x v="0"/>
    <s v="10.01.00006"/>
    <s v="Emolumentos pagos a terceiros - protético"/>
    <n v="92287.02"/>
    <n v="4.1771701937439685E-4"/>
    <n v="96.248900243879064"/>
    <x v="0"/>
  </r>
  <r>
    <x v="0"/>
    <s v="10.01.00015"/>
    <s v="SARE/TJPB"/>
    <n v="92280.34"/>
    <n v="4.1768678381484122E-4"/>
    <n v="96.249317930662883"/>
    <x v="0"/>
  </r>
  <r>
    <x v="1"/>
    <s v="10.01.00016"/>
    <s v="Material/Produtos para procedimentos"/>
    <n v="92276.479999999996"/>
    <n v="4.1766931236875067E-4"/>
    <n v="96.249735599975253"/>
    <x v="1"/>
  </r>
  <r>
    <x v="0"/>
    <s v="10.01.00017"/>
    <s v="Despesas com material odontológico"/>
    <n v="92274.89"/>
    <n v="4.1766211558137147E-4"/>
    <n v="96.250153262090834"/>
    <x v="1"/>
  </r>
  <r>
    <x v="0"/>
    <s v="10.01.00003"/>
    <s v="Diligências do Cartório"/>
    <n v="92273.02"/>
    <n v="4.1765365143520844E-4"/>
    <n v="96.250570915742273"/>
    <x v="0"/>
  </r>
  <r>
    <x v="0"/>
    <s v="10.01.00021"/>
    <s v="Materiais Odontológicos "/>
    <n v="92267.73"/>
    <n v="4.1762970740675794E-4"/>
    <n v="96.250988545449673"/>
    <x v="1"/>
  </r>
  <r>
    <x v="0"/>
    <s v="10.01.00016"/>
    <s v="Laboratório de Prótese Dentaria "/>
    <n v="92260.6"/>
    <n v="4.175974350205856E-4"/>
    <n v="96.25140614288469"/>
    <x v="0"/>
  </r>
  <r>
    <x v="1"/>
    <s v="10.01.00015"/>
    <s v="Repasses"/>
    <n v="92248.71"/>
    <n v="4.1754361753508913E-4"/>
    <n v="96.25182368650222"/>
    <x v="0"/>
  </r>
  <r>
    <x v="1"/>
    <s v="10.01.00036"/>
    <s v="Salários e Ordenados"/>
    <n v="92243.19"/>
    <n v="4.1751863246192341E-4"/>
    <n v="96.252241205134681"/>
    <x v="0"/>
  </r>
  <r>
    <x v="1"/>
    <s v="10.01.00012"/>
    <s v="Material Aplicado no Serviço"/>
    <n v="92218.52"/>
    <n v="4.1740696910051066E-4"/>
    <n v="96.252658612103787"/>
    <x v="1"/>
  </r>
  <r>
    <x v="0"/>
    <s v="10.01.00011"/>
    <s v="Dental, Laboratórios, Limpeza, Descartáveis, Material do Consultório"/>
    <n v="92209.23"/>
    <n v="4.1736491994657772E-4"/>
    <n v="96.253075977023727"/>
    <x v="1"/>
  </r>
  <r>
    <x v="1"/>
    <s v="10.01.00015"/>
    <s v="Salarios"/>
    <n v="92207.61"/>
    <n v="4.1735758737075732E-4"/>
    <n v="96.253493334611093"/>
    <x v="0"/>
  </r>
  <r>
    <x v="1"/>
    <s v="10.01.00001"/>
    <s v="Rateio de despesas do consultório"/>
    <n v="92202.3"/>
    <n v="4.1733355281667946E-4"/>
    <n v="96.253910668163911"/>
    <x v="0"/>
  </r>
  <r>
    <x v="1"/>
    <s v="10.01.00015"/>
    <s v="Serviços terceiros sem vínculo"/>
    <n v="92200"/>
    <n v="4.1732314236952702E-4"/>
    <n v="96.254327991306283"/>
    <x v="1"/>
  </r>
  <r>
    <x v="1"/>
    <s v="10.01.00022"/>
    <s v="Pagamento de funcionários "/>
    <n v="92196.96"/>
    <n v="4.1730938247416046E-4"/>
    <n v="96.254745300688754"/>
    <x v="0"/>
  </r>
  <r>
    <x v="0"/>
    <s v="10.01.00016"/>
    <s v="REMUNERAÇÃO TERCEIROS SEM VINCULO EMPREGATICIO, DESPESA DE CUSTEIO"/>
    <n v="92188"/>
    <n v="4.172688269930798E-4"/>
    <n v="96.255162569515747"/>
    <x v="1"/>
  </r>
  <r>
    <x v="1"/>
    <s v="10.01.00027"/>
    <s v="4027 - Serviços Contábil, Fiscal e Trabalhista"/>
    <n v="92184.95"/>
    <n v="4.1725502183489945E-4"/>
    <n v="96.255579824537577"/>
    <x v="0"/>
  </r>
  <r>
    <x v="0"/>
    <s v="10.01.00019"/>
    <s v="Honorário Contábil"/>
    <n v="92178.37"/>
    <n v="4.1722523890348095E-4"/>
    <n v="96.255997049776482"/>
    <x v="0"/>
  </r>
  <r>
    <x v="1"/>
    <s v="10.01.00015"/>
    <s v="Materiais para execução do Serviço "/>
    <n v="92178.25"/>
    <n v="4.1722469574971647E-4"/>
    <n v="96.256414274472235"/>
    <x v="1"/>
  </r>
  <r>
    <x v="0"/>
    <s v="10.01.00008"/>
    <s v="Material médico cirurgico"/>
    <n v="92169.41"/>
    <n v="4.1718468342240035E-4"/>
    <n v="96.256831459155663"/>
    <x v="1"/>
  </r>
  <r>
    <x v="0"/>
    <s v="10.01.00013"/>
    <s v="13º Salário"/>
    <n v="92167.54"/>
    <n v="4.1717621927623726E-4"/>
    <n v="96.257248635374935"/>
    <x v="0"/>
  </r>
  <r>
    <x v="1"/>
    <s v="10.01.00021"/>
    <s v="Despesa com Tercerização de Serviços"/>
    <n v="92166.12"/>
    <n v="4.1716979195669109E-4"/>
    <n v="96.257665805166894"/>
    <x v="0"/>
  </r>
  <r>
    <x v="1"/>
    <s v="10.01.00016"/>
    <s v="Materiais Odontologicos Utilizados Atendimentos"/>
    <n v="92157.440000000002"/>
    <n v="4.1713050383439428E-4"/>
    <n v="96.258082935670728"/>
    <x v="1"/>
  </r>
  <r>
    <x v="0"/>
    <s v="10.01.00019"/>
    <s v="Remuneração paga a pessoas jurídicas em geral "/>
    <n v="92155.71"/>
    <n v="4.1712267336762318E-4"/>
    <n v="96.258500058344097"/>
    <x v="0"/>
  </r>
  <r>
    <x v="0"/>
    <s v="10.01.00024"/>
    <s v="Serviços de Prótese Dentária"/>
    <n v="92155.31"/>
    <n v="4.1712086285507487E-4"/>
    <n v="96.258917179206946"/>
    <x v="0"/>
  </r>
  <r>
    <x v="1"/>
    <s v="10.01.00012"/>
    <s v="Material de escritório do cartório"/>
    <n v="92153.68"/>
    <n v="4.1711348501644074E-4"/>
    <n v="96.25933429269196"/>
    <x v="1"/>
  </r>
  <r>
    <x v="1"/>
    <s v="10.01.00016"/>
    <s v="Material Consultório"/>
    <n v="92141.55"/>
    <n v="4.1705858122341542E-4"/>
    <n v="96.259751351273181"/>
    <x v="1"/>
  </r>
  <r>
    <x v="1"/>
    <s v="10.01.00006"/>
    <s v="Prestadores de serviços terceirizados prestados no consultório"/>
    <n v="92140.18"/>
    <n v="4.170523802179376E-4"/>
    <n v="96.260168403653395"/>
    <x v="0"/>
  </r>
  <r>
    <x v="1"/>
    <s v="10.01.00002"/>
    <s v="Aquisição de Lentes e Produtos"/>
    <n v="92135.41"/>
    <n v="4.1703078985579994E-4"/>
    <n v="96.260585434443257"/>
    <x v="1"/>
  </r>
  <r>
    <x v="1"/>
    <s v="10.01.00015"/>
    <s v="Uso e/ou consumo"/>
    <n v="92133.87"/>
    <n v="4.1702381938248909E-4"/>
    <n v="96.261002458262638"/>
    <x v="0"/>
  </r>
  <r>
    <x v="0"/>
    <s v="10.01.00015"/>
    <s v="Despesas de materiais de consumo"/>
    <n v="92132.18"/>
    <n v="4.1701616996697282E-4"/>
    <n v="96.2614194744326"/>
    <x v="1"/>
  </r>
  <r>
    <x v="1"/>
    <s v="10.01.00034"/>
    <s v="Contribuições fundo de compensação ANOREG"/>
    <n v="92129.64"/>
    <n v="4.1700467321229153E-4"/>
    <n v="96.26183647910581"/>
    <x v="0"/>
  </r>
  <r>
    <x v="1"/>
    <s v="10.01.00019"/>
    <s v="Despesas com propaganda e Marketing"/>
    <n v="92123.97"/>
    <n v="4.1697900919692024E-4"/>
    <n v="96.262253458115012"/>
    <x v="0"/>
  </r>
  <r>
    <x v="0"/>
    <s v="10.01.00008"/>
    <s v="Devoluções de Emolumentos"/>
    <n v="92109.1"/>
    <n v="4.1691170339293933E-4"/>
    <n v="96.262670369818409"/>
    <x v="0"/>
  </r>
  <r>
    <x v="0"/>
    <s v="10.01.00025"/>
    <s v="Pagamentos a Terceiros - serviços prestados ao médico"/>
    <n v="92106.1"/>
    <n v="4.1689812454882754E-4"/>
    <n v="96.263087267942964"/>
    <x v="1"/>
  </r>
  <r>
    <x v="0"/>
    <s v="10.01.00008"/>
    <s v="Prestadores de serviço"/>
    <n v="92105.66"/>
    <n v="4.1689613298502451E-4"/>
    <n v="96.263504164075954"/>
    <x v="0"/>
  </r>
  <r>
    <x v="1"/>
    <s v="10.01.00015"/>
    <s v="Recolhimento de fuju e selos TJ/RO"/>
    <n v="92087"/>
    <n v="4.1681167257464903E-4"/>
    <n v="96.263920975748533"/>
    <x v="0"/>
  </r>
  <r>
    <x v="0"/>
    <s v="10.01.00015"/>
    <s v="HONORARIOS SERVIÇOS CONTABILIDADE"/>
    <n v="92086.13"/>
    <n v="4.1680773470985659E-4"/>
    <n v="96.264337783483242"/>
    <x v="0"/>
  </r>
  <r>
    <x v="1"/>
    <s v="10.01.00022"/>
    <s v="Prestação de Serviços"/>
    <n v="92079.97"/>
    <n v="4.167798528166137E-4"/>
    <n v="96.264754563336055"/>
    <x v="0"/>
  </r>
  <r>
    <x v="1"/>
    <s v="11.01.00020"/>
    <s v="Aluguel de software"/>
    <n v="92076.25"/>
    <n v="4.1676301504991504E-4"/>
    <n v="96.265171326351108"/>
    <x v="1"/>
  </r>
  <r>
    <x v="0"/>
    <s v="10.01.00045"/>
    <s v="Despesas com Manutenção"/>
    <n v="92070.5"/>
    <n v="4.1673698893203404E-4"/>
    <n v="96.265588063340047"/>
    <x v="1"/>
  </r>
  <r>
    <x v="0"/>
    <s v="10.01.00015"/>
    <s v="Serviços de Terceiros - fisioterapeuta"/>
    <n v="92056"/>
    <n v="4.1667135785216031E-4"/>
    <n v="96.266004734697901"/>
    <x v="1"/>
  </r>
  <r>
    <x v="1"/>
    <s v="10.01.00017"/>
    <s v="Material de uso Clinico/Cirurgico "/>
    <n v="92044.53"/>
    <n v="4.1661944140483956E-4"/>
    <n v="96.266421354139311"/>
    <x v="1"/>
  </r>
  <r>
    <x v="1"/>
    <s v="10.01.00019"/>
    <s v="EXPEDIENTE"/>
    <n v="92043.17"/>
    <n v="4.1661328566217548E-4"/>
    <n v="96.266837967424976"/>
    <x v="0"/>
  </r>
  <r>
    <x v="0"/>
    <s v="10.01.00015"/>
    <s v="Material de Uso e Consumo do Consultorio"/>
    <n v="92035.65"/>
    <n v="4.1657924802626861E-4"/>
    <n v="96.267254546673001"/>
    <x v="1"/>
  </r>
  <r>
    <x v="1"/>
    <s v="10.04.00005"/>
    <s v="Alelo Alimentacao"/>
    <n v="92033.7"/>
    <n v="4.1657042177759593E-4"/>
    <n v="96.267671117094778"/>
    <x v="1"/>
  </r>
  <r>
    <x v="1"/>
    <s v="10.01.00018"/>
    <s v="Cursos "/>
    <n v="92030.84"/>
    <n v="4.1655747661287597E-4"/>
    <n v="96.26808767457139"/>
    <x v="0"/>
  </r>
  <r>
    <x v="0"/>
    <s v="10.01.00017"/>
    <s v="Despesas Operacionais"/>
    <n v="92029.13"/>
    <n v="4.165497366717323E-4"/>
    <n v="96.26850422430806"/>
    <x v="0"/>
  </r>
  <r>
    <x v="1"/>
    <s v="10.01.00020"/>
    <s v="Emolumentos ao Ministério Público"/>
    <n v="92016.06"/>
    <n v="4.1649057817421851E-4"/>
    <n v="96.268920714886235"/>
    <x v="0"/>
  </r>
  <r>
    <x v="0"/>
    <s v="10.01.00024"/>
    <s v="Serviços Prestados por Terceiros "/>
    <n v="92012.19"/>
    <n v="4.1647306146531422E-4"/>
    <n v="96.269337187947698"/>
    <x v="1"/>
  </r>
  <r>
    <x v="0"/>
    <s v="10.01.00072"/>
    <s v="Manutenção de sistemas"/>
    <n v="92000.38"/>
    <n v="4.1641960608232751E-4"/>
    <n v="96.269753607553781"/>
    <x v="1"/>
  </r>
  <r>
    <x v="1"/>
    <s v="10.01.00020"/>
    <s v="Honorários Advocatícios "/>
    <n v="92000"/>
    <n v="4.1641788609540667E-4"/>
    <n v="96.270170025439882"/>
    <x v="0"/>
  </r>
  <r>
    <x v="0"/>
    <s v="10.01.00017"/>
    <s v="Aluguel do imóvel (sede do cartório)"/>
    <n v="92000"/>
    <n v="4.1641788609540667E-4"/>
    <n v="96.270586443325982"/>
    <x v="1"/>
  </r>
  <r>
    <x v="1"/>
    <s v="10.01.00015"/>
    <s v="Materiais aplicados em serviços"/>
    <n v="91992.39"/>
    <n v="4.1638344109417636E-4"/>
    <n v="96.271002826767074"/>
    <x v="1"/>
  </r>
  <r>
    <x v="1"/>
    <s v="10.01.00015"/>
    <s v="contador"/>
    <n v="91964.12"/>
    <n v="4.1625548311982938E-4"/>
    <n v="96.271419082250191"/>
    <x v="0"/>
  </r>
  <r>
    <x v="0"/>
    <s v="10.01.00015"/>
    <s v="Material de expediente e medicamentos"/>
    <n v="91961.26"/>
    <n v="4.1624253795510949E-4"/>
    <n v="96.271835324788142"/>
    <x v="1"/>
  </r>
  <r>
    <x v="0"/>
    <s v="10.01.00018"/>
    <s v="Cursos "/>
    <n v="91959.29"/>
    <n v="4.1623362118080938E-4"/>
    <n v="96.272251558409323"/>
    <x v="0"/>
  </r>
  <r>
    <x v="0"/>
    <s v="10.01.00016"/>
    <s v="Material médico / medicamento"/>
    <n v="91958.84"/>
    <n v="4.1623158435419267E-4"/>
    <n v="96.272667789993676"/>
    <x v="1"/>
  </r>
  <r>
    <x v="0"/>
    <s v="10.01.00016"/>
    <s v="Locação de bens e outros"/>
    <n v="91954.76"/>
    <n v="4.1621311712620052E-4"/>
    <n v="96.273084003110796"/>
    <x v="0"/>
  </r>
  <r>
    <x v="0"/>
    <s v="10.01.00015"/>
    <s v="Trabalhos proteticos"/>
    <n v="91950"/>
    <n v="4.1619157202687655E-4"/>
    <n v="96.273500194682825"/>
    <x v="0"/>
  </r>
  <r>
    <x v="0"/>
    <s v="10.01.00015"/>
    <s v="Material Consumo Odontologico"/>
    <n v="91947.88"/>
    <n v="4.1618197631037082E-4"/>
    <n v="96.27391637665913"/>
    <x v="1"/>
  </r>
  <r>
    <x v="0"/>
    <s v="10.01.00015"/>
    <s v="Despesas com material de Uso e Consumo Consultorio"/>
    <n v="91943.91"/>
    <n v="4.1616400697332958E-4"/>
    <n v="96.274332540666109"/>
    <x v="1"/>
  </r>
  <r>
    <x v="0"/>
    <s v="10.01.00012"/>
    <s v="MATERIAL DE CONSUMO (PAPELARIA)"/>
    <n v="91931.63"/>
    <n v="4.1610842423809853E-4"/>
    <n v="96.274748649090341"/>
    <x v="1"/>
  </r>
  <r>
    <x v="1"/>
    <s v="10.01.00016"/>
    <s v="Materiais de uso e consumo"/>
    <n v="91909.72"/>
    <n v="4.1600925341326862E-4"/>
    <n v="96.275164658343755"/>
    <x v="1"/>
  </r>
  <r>
    <x v="0"/>
    <s v="10.01.00023"/>
    <s v="Tarifas bancárias e Cielo"/>
    <n v="91907.94"/>
    <n v="4.1600119663242897E-4"/>
    <n v="96.275580659540381"/>
    <x v="0"/>
  </r>
  <r>
    <x v="0"/>
    <s v="10.01.00034"/>
    <s v="IRRF dos funcionários"/>
    <n v="91904.55"/>
    <n v="4.1598585253858271E-4"/>
    <n v="96.275996645392922"/>
    <x v="0"/>
  </r>
  <r>
    <x v="0"/>
    <s v="10.01.00026"/>
    <s v="INSS a recolher"/>
    <n v="91901.95"/>
    <n v="4.1597408420701912E-4"/>
    <n v="96.276412619477128"/>
    <x v="0"/>
  </r>
  <r>
    <x v="0"/>
    <s v="10.02.00016"/>
    <s v="Plano de saúde dos empregados"/>
    <n v="91899"/>
    <n v="4.1596073167697578E-4"/>
    <n v="96.2768285802088"/>
    <x v="1"/>
  </r>
  <r>
    <x v="1"/>
    <s v="10.01.00016"/>
    <s v="protéticos"/>
    <n v="91890"/>
    <n v="4.1591999514464036E-4"/>
    <n v="96.277244500203949"/>
    <x v="0"/>
  </r>
  <r>
    <x v="0"/>
    <s v="10.01.00016"/>
    <s v="CONTABILIDADE"/>
    <n v="91877.21"/>
    <n v="4.1586210400591035E-4"/>
    <n v="96.277660362307955"/>
    <x v="0"/>
  </r>
  <r>
    <x v="0"/>
    <s v="10.01.00015"/>
    <s v="Despesa com custeio para recepção de receita"/>
    <n v="91871.19"/>
    <n v="4.1583485579205941E-4"/>
    <n v="96.278076197163742"/>
    <x v="0"/>
  </r>
  <r>
    <x v="0"/>
    <s v="10.01.00006"/>
    <s v="Impostos e Taxas Diversas "/>
    <n v="91868.04"/>
    <n v="4.1582059800574189E-4"/>
    <n v="96.278492017761749"/>
    <x v="0"/>
  </r>
  <r>
    <x v="1"/>
    <s v="10.01.00016"/>
    <s v="Material a ser usados no paciente"/>
    <n v="91858.99"/>
    <n v="4.1577963515933801E-4"/>
    <n v="96.278907797396911"/>
    <x v="1"/>
  </r>
  <r>
    <x v="1"/>
    <s v="10.01.00016"/>
    <s v="Material Cirúrgico"/>
    <n v="91852.17"/>
    <n v="4.157487659203905E-4"/>
    <n v="96.279323546162829"/>
    <x v="1"/>
  </r>
  <r>
    <x v="1"/>
    <s v="10.01.00030"/>
    <s v="Sistema"/>
    <n v="91849.38"/>
    <n v="4.1573613759536657E-4"/>
    <n v="96.279739282300426"/>
    <x v="0"/>
  </r>
  <r>
    <x v="0"/>
    <s v="10.01.00016"/>
    <s v="Material e Uso e Consumo/Consultório"/>
    <n v="91848.23"/>
    <n v="4.1573093237179029E-4"/>
    <n v="96.2801550132328"/>
    <x v="1"/>
  </r>
  <r>
    <x v="1"/>
    <s v="10.01.00015"/>
    <s v="Insumos Utilizado Prestação de Serviços"/>
    <n v="91846.58"/>
    <n v="4.1572346400752886E-4"/>
    <n v="96.280570736696802"/>
    <x v="1"/>
  </r>
  <r>
    <x v="1"/>
    <s v="10.01.00031"/>
    <s v="FARPEN"/>
    <n v="91836.81"/>
    <n v="4.15679242238538E-4"/>
    <n v="96.28098641593904"/>
    <x v="0"/>
  </r>
  <r>
    <x v="1"/>
    <s v="10.01.00015"/>
    <s v="Insumos relacionados a atividade Odontológica"/>
    <n v="91834.27"/>
    <n v="4.1566774548385671E-4"/>
    <n v="96.281402083684526"/>
    <x v="1"/>
  </r>
  <r>
    <x v="0"/>
    <s v="10.01.00015"/>
    <s v="Despesa com material de uso e consumo"/>
    <n v="91829.79"/>
    <n v="4.1564746774331636E-4"/>
    <n v="96.281817731152273"/>
    <x v="1"/>
  </r>
  <r>
    <x v="0"/>
    <s v="10.01.00022"/>
    <s v="Cursos"/>
    <n v="91824.14"/>
    <n v="4.1562189425357253E-4"/>
    <n v="96.282233353046522"/>
    <x v="0"/>
  </r>
  <r>
    <x v="1"/>
    <s v="10.01.00015"/>
    <s v="Material utilizado no Consultório"/>
    <n v="91801.25"/>
    <n v="4.1551828767299938E-4"/>
    <n v="96.282648871334189"/>
    <x v="1"/>
  </r>
  <r>
    <x v="0"/>
    <s v="10.01.00015"/>
    <s v="marketing e divulgação"/>
    <n v="91800"/>
    <n v="4.1551262982128615E-4"/>
    <n v="96.283064383964003"/>
    <x v="0"/>
  </r>
  <r>
    <x v="0"/>
    <s v="10.01.00016"/>
    <s v="Salários"/>
    <n v="91794.22"/>
    <n v="4.1548646791496411E-4"/>
    <n v="96.283479870431918"/>
    <x v="0"/>
  </r>
  <r>
    <x v="0"/>
    <s v="10.01.00017"/>
    <s v="Medicamentos Consultorio"/>
    <n v="91792.78"/>
    <n v="4.1547995006979043E-4"/>
    <n v="96.283895350381982"/>
    <x v="0"/>
  </r>
  <r>
    <x v="0"/>
    <s v="10.01.00020"/>
    <s v="Serviços de Despachante e Consultoria Imobiliária"/>
    <n v="91790"/>
    <n v="4.1546736700758018E-4"/>
    <n v="96.284310817748988"/>
    <x v="0"/>
  </r>
  <r>
    <x v="0"/>
    <s v="10.01.00021"/>
    <s v="Despesa com Tercerização de Serviços"/>
    <n v="91789"/>
    <n v="4.1546284072620953E-4"/>
    <n v="96.284726280589709"/>
    <x v="0"/>
  </r>
  <r>
    <x v="0"/>
    <s v="10.01.00015"/>
    <s v="PAGO CONFORME DOCUMENTO FISCAL "/>
    <n v="91774.21"/>
    <n v="4.1539589702473839E-4"/>
    <n v="96.285141676486731"/>
    <x v="1"/>
  </r>
  <r>
    <x v="0"/>
    <s v="10.01.00015"/>
    <s v="Iprev"/>
    <n v="91764.32"/>
    <n v="4.1535113210198305E-4"/>
    <n v="96.285557027618836"/>
    <x v="0"/>
  </r>
  <r>
    <x v="1"/>
    <s v="10.01.00015"/>
    <s v="15 Insumos p/ prestação de serviços"/>
    <n v="91761.45"/>
    <n v="4.1533814167444948E-4"/>
    <n v="96.285972365760514"/>
    <x v="1"/>
  </r>
  <r>
    <x v="0"/>
    <s v="10.01.00021"/>
    <s v="Prestação de serviços de terceiros"/>
    <n v="91754.41"/>
    <n v="4.1530627665360042E-4"/>
    <n v="96.286387672037165"/>
    <x v="1"/>
  </r>
  <r>
    <x v="0"/>
    <s v="10.01.00013"/>
    <s v="Remuneração e obrigatoriedades paga a terceiros, com vínculo empregatício, INSS e FGTS"/>
    <n v="91752.04"/>
    <n v="4.1529554936675205E-4"/>
    <n v="96.286802967586539"/>
    <x v="0"/>
  </r>
  <r>
    <x v="0"/>
    <s v="10.01.00017"/>
    <s v="Tratamento ortodôntico INVISALIGN"/>
    <n v="91742.34"/>
    <n v="4.1525164443745717E-4"/>
    <n v="96.287218219230979"/>
    <x v="0"/>
  </r>
  <r>
    <x v="0"/>
    <s v="10.01.00035"/>
    <s v="Prestação de Serviço - Vigilância"/>
    <n v="91736.76"/>
    <n v="4.1522638778740927E-4"/>
    <n v="96.287633445618766"/>
    <x v="0"/>
  </r>
  <r>
    <x v="0"/>
    <s v="10.01.00016"/>
    <s v="Produto Uso no Consultório"/>
    <n v="91733.83"/>
    <n v="4.1521312578299345E-4"/>
    <n v="96.288048658744543"/>
    <x v="1"/>
  </r>
  <r>
    <x v="1"/>
    <s v="10.01.00016"/>
    <s v="Material de consumo consultório "/>
    <n v="91712.45"/>
    <n v="4.1511635388728996E-4"/>
    <n v="96.288463775098435"/>
    <x v="1"/>
  </r>
  <r>
    <x v="1"/>
    <s v="10.01.00013"/>
    <s v="Honorários Advocatícios"/>
    <n v="91692.34"/>
    <n v="4.1502533036892711E-4"/>
    <n v="96.288878800428805"/>
    <x v="0"/>
  </r>
  <r>
    <x v="1"/>
    <s v="10.01.00015"/>
    <s v="Material Utilizado em Tratamento Odontologico "/>
    <n v="91677.22"/>
    <n v="4.1495689299460363E-4"/>
    <n v="96.289293757321801"/>
    <x v="1"/>
  </r>
  <r>
    <x v="0"/>
    <s v="10.01.00002"/>
    <s v="Remuneração de Ferias"/>
    <n v="91665.72"/>
    <n v="4.1490484075884174E-4"/>
    <n v="96.289708662162553"/>
    <x v="0"/>
  </r>
  <r>
    <x v="0"/>
    <s v="10.01.00017"/>
    <s v="Pagamento para não assalariados"/>
    <n v="91663.24"/>
    <n v="4.1489361558104263E-4"/>
    <n v="96.290123555778138"/>
    <x v="0"/>
  </r>
  <r>
    <x v="1"/>
    <s v="10.01.00012"/>
    <s v="Materiais de consultório"/>
    <n v="91653.33"/>
    <n v="4.1484876013265994E-4"/>
    <n v="96.290538404538268"/>
    <x v="1"/>
  </r>
  <r>
    <x v="0"/>
    <s v="10.01.00015"/>
    <s v="Despesas com protéticos"/>
    <n v="91648.3"/>
    <n v="4.1482599293736581E-4"/>
    <n v="96.290953230531201"/>
    <x v="0"/>
  </r>
  <r>
    <x v="1"/>
    <s v="10.01.00014"/>
    <s v="Telefone do escritório"/>
    <n v="91632.59"/>
    <n v="4.1475488505703366E-4"/>
    <n v="96.291367985416258"/>
    <x v="1"/>
  </r>
  <r>
    <x v="1"/>
    <s v="10.01.00015"/>
    <s v="Participação em congressos/seminários"/>
    <n v="91624.76"/>
    <n v="4.1471944427390182E-4"/>
    <n v="96.291782704860537"/>
    <x v="0"/>
  </r>
  <r>
    <x v="1"/>
    <s v="10.01.00018"/>
    <s v="Registro do Excedente"/>
    <n v="91624.6"/>
    <n v="4.1471872006888257E-4"/>
    <n v="96.292197423580603"/>
    <x v="0"/>
  </r>
  <r>
    <x v="0"/>
    <s v="10.01.00015"/>
    <s v="laboratório de prótese dentária"/>
    <n v="91621.24"/>
    <n v="4.147035117634774E-4"/>
    <n v="96.292612127092369"/>
    <x v="0"/>
  </r>
  <r>
    <x v="0"/>
    <s v="10.01.00015"/>
    <s v="Pagamentos efetuados a terceiros sem vínculo empregatício"/>
    <n v="91620"/>
    <n v="4.1469789917457779E-4"/>
    <n v="96.293026824991543"/>
    <x v="1"/>
  </r>
  <r>
    <x v="0"/>
    <s v="10.01.00015"/>
    <s v="Despesas com Laboratório de Prótese"/>
    <n v="91620"/>
    <n v="4.1469789917457779E-4"/>
    <n v="96.293441522890717"/>
    <x v="0"/>
  </r>
  <r>
    <x v="1"/>
    <s v="10.02.00001"/>
    <s v="Insumos odontologicos"/>
    <n v="91608.88"/>
    <n v="4.1464756692573664E-4"/>
    <n v="96.293856170457644"/>
    <x v="1"/>
  </r>
  <r>
    <x v="0"/>
    <s v="10.04.00002"/>
    <s v="Serviços de terceiros"/>
    <n v="91607.78"/>
    <n v="4.1464258801622903E-4"/>
    <n v="96.294270813045657"/>
    <x v="1"/>
  </r>
  <r>
    <x v="1"/>
    <s v="10.01.00020"/>
    <s v="Publicidade e propaganda"/>
    <n v="91591.47"/>
    <n v="4.145687643670745E-4"/>
    <n v="96.294685381810027"/>
    <x v="0"/>
  </r>
  <r>
    <x v="0"/>
    <s v="10.01.00017"/>
    <s v="Dental - material odontológico"/>
    <n v="91582.98"/>
    <n v="4.1453033623823802E-4"/>
    <n v="96.29509991214627"/>
    <x v="1"/>
  </r>
  <r>
    <x v="0"/>
    <s v="10.01.00017"/>
    <s v="Manutenção de sistemas de informática"/>
    <n v="91573.92"/>
    <n v="4.1448932812902041E-4"/>
    <n v="96.295514401474392"/>
    <x v="1"/>
  </r>
  <r>
    <x v="1"/>
    <s v="10.01.00002"/>
    <s v="Aluguel do escritório/consultório/cartório"/>
    <n v="91570.81"/>
    <n v="4.1447525139395787E-4"/>
    <n v="96.295928876725782"/>
    <x v="1"/>
  </r>
  <r>
    <x v="0"/>
    <s v="10.01.00017"/>
    <s v="REPASSES LEGAIS - PARTE DO REGISTRO CIVIL (SINOREG)"/>
    <n v="91567.95"/>
    <n v="4.1446230622923792E-4"/>
    <n v="96.296343339032006"/>
    <x v="0"/>
  </r>
  <r>
    <x v="0"/>
    <s v="10.01.00015"/>
    <s v="Condomínio sobre o uso do centro cirúrgico"/>
    <n v="91552.19"/>
    <n v="4.1439097203483727E-4"/>
    <n v="96.296757730004046"/>
    <x v="0"/>
  </r>
  <r>
    <x v="0"/>
    <s v="10.01.00016"/>
    <s v="Material e Medicamentos/consultório "/>
    <n v="91551.2"/>
    <n v="4.1438649101628036E-4"/>
    <n v="96.297172116495062"/>
    <x v="1"/>
  </r>
  <r>
    <x v="1"/>
    <s v="10.01.00024"/>
    <s v="Manuteção/reparos"/>
    <n v="91537.42"/>
    <n v="4.1432411885899343E-4"/>
    <n v="96.297586440613927"/>
    <x v="0"/>
  </r>
  <r>
    <x v="0"/>
    <s v="10.01.00016"/>
    <s v="Contribuição - IPESP"/>
    <n v="91525.21"/>
    <n v="4.1426885296345841E-4"/>
    <n v="96.298000709466891"/>
    <x v="0"/>
  </r>
  <r>
    <x v="1"/>
    <s v="10.01.00015"/>
    <s v="Material aplicado no tratamento - insumos - laboratório "/>
    <n v="91516.3"/>
    <n v="4.1422852379644631E-4"/>
    <n v="96.298414937990685"/>
    <x v="1"/>
  </r>
  <r>
    <x v="1"/>
    <s v="10.01.00015"/>
    <s v="Materias e Medicamentos de Consumo"/>
    <n v="91509.55"/>
    <n v="4.1419797139719472E-4"/>
    <n v="96.29882913596208"/>
    <x v="1"/>
  </r>
  <r>
    <x v="1"/>
    <s v="10.01.00015"/>
    <s v="Serviço prestados por terceiros "/>
    <n v="91506.3"/>
    <n v="4.1418326098274029E-4"/>
    <n v="96.299243319223066"/>
    <x v="1"/>
  </r>
  <r>
    <x v="0"/>
    <s v="10.01.00015"/>
    <s v="Honorário Contabeis"/>
    <n v="91500"/>
    <n v="4.1415474541010551E-4"/>
    <n v="96.29965747396848"/>
    <x v="0"/>
  </r>
  <r>
    <x v="1"/>
    <s v="10.01.00017"/>
    <s v="Manutenção Equipamentos"/>
    <n v="91496.36"/>
    <n v="4.1413826974591645E-4"/>
    <n v="96.300071612238227"/>
    <x v="1"/>
  </r>
  <r>
    <x v="0"/>
    <s v="10.01.00016"/>
    <s v="SERVIÇOS PJ "/>
    <n v="91496.18"/>
    <n v="4.1413745501526973E-4"/>
    <n v="96.300485749693237"/>
    <x v="0"/>
  </r>
  <r>
    <x v="0"/>
    <s v="10.01.00015"/>
    <s v="despesas medicas/dental"/>
    <n v="91494.57"/>
    <n v="4.1413016770226318E-4"/>
    <n v="96.300899879860935"/>
    <x v="0"/>
  </r>
  <r>
    <x v="0"/>
    <s v="10.01.00015"/>
    <s v="Despesa Consumo - Bens "/>
    <n v="91485.16"/>
    <n v="4.1408757539456581E-4"/>
    <n v="96.301313967436329"/>
    <x v="0"/>
  </r>
  <r>
    <x v="1"/>
    <s v="10.01.00025"/>
    <s v="Locação de equipamentos"/>
    <n v="91480.28"/>
    <n v="4.140654871414772E-4"/>
    <n v="96.301728032923464"/>
    <x v="0"/>
  </r>
  <r>
    <x v="0"/>
    <s v="10.01.00016"/>
    <s v="Selos digitais"/>
    <n v="91479.24"/>
    <n v="4.1406077980885177E-4"/>
    <n v="96.302142093703267"/>
    <x v="0"/>
  </r>
  <r>
    <x v="0"/>
    <s v="10.01.00015"/>
    <s v="Material para prestação do serviço"/>
    <n v="91479.19"/>
    <n v="4.1406055349478332E-4"/>
    <n v="96.302556154256763"/>
    <x v="1"/>
  </r>
  <r>
    <x v="1"/>
    <s v="10.01.00016"/>
    <s v="Insumos para Implantodontia - Neodent/Straumann - 00.489.050/0029-85"/>
    <n v="91470.82"/>
    <n v="4.1402266851971138E-4"/>
    <n v="96.302970176925285"/>
    <x v="1"/>
  </r>
  <r>
    <x v="0"/>
    <s v="10.01.00049"/>
    <s v="Despesas com pessoal"/>
    <n v="91462.03"/>
    <n v="4.1398288250646376E-4"/>
    <n v="96.303384159807791"/>
    <x v="0"/>
  </r>
  <r>
    <x v="0"/>
    <s v="10.01.00021"/>
    <s v="Vale alimentaçao"/>
    <n v="91459.69"/>
    <n v="4.1397229100805655E-4"/>
    <n v="96.303798132098805"/>
    <x v="1"/>
  </r>
  <r>
    <x v="1"/>
    <s v="10.01.00014"/>
    <s v="Telefone / Internet do escritório/consultório"/>
    <n v="91457.96"/>
    <n v="4.139644605412854E-4"/>
    <n v="96.30421209655934"/>
    <x v="1"/>
  </r>
  <r>
    <x v="0"/>
    <s v="10.01.00015"/>
    <s v="Nota de entrada para uso no consultório"/>
    <n v="91451.17"/>
    <n v="4.1393372709077898E-4"/>
    <n v="96.304626030286428"/>
    <x v="0"/>
  </r>
  <r>
    <x v="0"/>
    <s v="10.01.00015"/>
    <s v="Aluguel de Veiculo"/>
    <n v="91449.75"/>
    <n v="4.1392729977123271E-4"/>
    <n v="96.305039957586203"/>
    <x v="1"/>
  </r>
  <r>
    <x v="0"/>
    <s v="10.01.00015"/>
    <s v="Material Aplicado nos Serviços"/>
    <n v="91443.520000000004"/>
    <n v="4.138991010382939E-4"/>
    <n v="96.305453856687237"/>
    <x v="1"/>
  </r>
  <r>
    <x v="0"/>
    <s v="10.01.00016"/>
    <s v="Despesa com Dental"/>
    <n v="91441.22"/>
    <n v="4.1388869059114146E-4"/>
    <n v="96.305867745377824"/>
    <x v="0"/>
  </r>
  <r>
    <x v="0"/>
    <s v="10.01.00018"/>
    <s v="Folha Pagamento"/>
    <n v="91438.93"/>
    <n v="4.1387832540680275E-4"/>
    <n v="96.306281623703228"/>
    <x v="0"/>
  </r>
  <r>
    <x v="0"/>
    <s v="10.01.00014"/>
    <s v="Segurança / Vigilancia dos imoveis e bens do leilão"/>
    <n v="91433.24"/>
    <n v="4.138525708658041E-4"/>
    <n v="96.306695476274101"/>
    <x v="0"/>
  </r>
  <r>
    <x v="1"/>
    <s v="10.01.00015"/>
    <s v="Internet do consultório"/>
    <n v="91432.16"/>
    <n v="4.1384768248192385E-4"/>
    <n v="96.307109323956581"/>
    <x v="0"/>
  </r>
  <r>
    <x v="1"/>
    <s v="10.01.00017"/>
    <s v="Material de consumo/ dentária"/>
    <n v="91428.38"/>
    <n v="4.1383057313834301E-4"/>
    <n v="96.307523154529719"/>
    <x v="1"/>
  </r>
  <r>
    <x v="1"/>
    <s v="10.01.00018"/>
    <s v="Internet "/>
    <n v="91427.03"/>
    <n v="4.1382446265849265E-4"/>
    <n v="96.307936978992373"/>
    <x v="0"/>
  </r>
  <r>
    <x v="1"/>
    <s v="10.01.00005"/>
    <s v="proteticos"/>
    <n v="91413"/>
    <n v="4.137609589308631E-4"/>
    <n v="96.308350739951308"/>
    <x v="0"/>
  </r>
  <r>
    <x v="1"/>
    <s v="10.01.00028"/>
    <s v="Salários e Remunerações"/>
    <n v="91409.35"/>
    <n v="4.1374443800386046E-4"/>
    <n v="96.308764484389314"/>
    <x v="0"/>
  </r>
  <r>
    <x v="0"/>
    <s v="10.02.00001"/>
    <s v="Alinhadores transparentes ALIGN"/>
    <n v="91408.43"/>
    <n v="4.1374027382499941E-4"/>
    <n v="96.309178224663142"/>
    <x v="0"/>
  </r>
  <r>
    <x v="0"/>
    <s v="10.01.00053"/>
    <s v="ENTIDADES DE CLASSE (CONTRIBUIÇÕES)"/>
    <n v="91402.26"/>
    <n v="4.1371234666894279E-4"/>
    <n v="96.309591937009813"/>
    <x v="0"/>
  </r>
  <r>
    <x v="0"/>
    <s v="10.01.00018"/>
    <s v="DESPESAS DO ESCRITÓRIO/CONSULTÓRIO"/>
    <n v="91398.65"/>
    <n v="4.1369600679319493E-4"/>
    <n v="96.310005633016601"/>
    <x v="0"/>
  </r>
  <r>
    <x v="1"/>
    <s v="10.01.00018"/>
    <s v="Material de uso consumo do consultório"/>
    <n v="91396.89"/>
    <n v="4.1368804053798264E-4"/>
    <n v="96.31041932105714"/>
    <x v="1"/>
  </r>
  <r>
    <x v="1"/>
    <s v="10.01.00015"/>
    <s v="material/serviços odontológicos"/>
    <n v="91396.46"/>
    <n v="4.1368609423699334E-4"/>
    <n v="96.310833007151373"/>
    <x v="1"/>
  </r>
  <r>
    <x v="1"/>
    <s v="10.01.00017"/>
    <s v="Material de Estetica"/>
    <n v="91395.46"/>
    <n v="4.1368156795562274E-4"/>
    <n v="96.311246688719322"/>
    <x v="1"/>
  </r>
  <r>
    <x v="1"/>
    <s v="10.01.00018"/>
    <s v="Cursos e Congressos"/>
    <n v="91391.06"/>
    <n v="4.1366165231759204E-4"/>
    <n v="96.311660350371639"/>
    <x v="0"/>
  </r>
  <r>
    <x v="1"/>
    <s v="10.01.00029"/>
    <s v="Material de uso e consumo nos serviços"/>
    <n v="91390.58"/>
    <n v="4.1365947970253424E-4"/>
    <n v="96.312074009851344"/>
    <x v="1"/>
  </r>
  <r>
    <x v="1"/>
    <s v="10.01.00016"/>
    <s v="Refeições de Empregados"/>
    <n v="91381.22"/>
    <n v="4.1361711370890538E-4"/>
    <n v="96.312487626965051"/>
    <x v="0"/>
  </r>
  <r>
    <x v="1"/>
    <s v="10.01.00020"/>
    <s v="MATERIAL DE USO E CONSUMO"/>
    <n v="91380.61"/>
    <n v="4.1361435267726931E-4"/>
    <n v="96.312901241317732"/>
    <x v="1"/>
  </r>
  <r>
    <x v="1"/>
    <s v="10.01.00017"/>
    <s v="Despesas Com Protetico"/>
    <n v="91380.09"/>
    <n v="4.1361199901095651E-4"/>
    <n v="96.31331485331674"/>
    <x v="0"/>
  </r>
  <r>
    <x v="0"/>
    <s v="10.01.00015"/>
    <s v="TOTAL LIVRO CAIXA DEDUTÍVEL CARTÓRIO DIRCE REIS"/>
    <n v="91364.7"/>
    <n v="4.1354233954066298E-4"/>
    <n v="96.313728395656284"/>
    <x v="0"/>
  </r>
  <r>
    <x v="1"/>
    <s v="10.01.00016"/>
    <s v="Material de Consumo Odontológico"/>
    <n v="91356.26"/>
    <n v="4.1350413772589512E-4"/>
    <n v="96.314141899794009"/>
    <x v="1"/>
  </r>
  <r>
    <x v="1"/>
    <s v="10.01.00016"/>
    <s v="Taxas Diversas"/>
    <n v="91347.91"/>
    <n v="4.1346634327645064E-4"/>
    <n v="96.314555366137284"/>
    <x v="0"/>
  </r>
  <r>
    <x v="0"/>
    <s v="10.01.00017"/>
    <s v="DENTAL"/>
    <n v="91320.9"/>
    <n v="4.1334408841663063E-4"/>
    <n v="96.314968710225699"/>
    <x v="0"/>
  </r>
  <r>
    <x v="0"/>
    <s v="10.01.00015"/>
    <s v="Pagamento INSS"/>
    <n v="91318.55"/>
    <n v="4.1333345165540968E-4"/>
    <n v="96.31538204367736"/>
    <x v="0"/>
  </r>
  <r>
    <x v="0"/>
    <s v="10.01.00015"/>
    <s v="Materiais e insumos utilizados "/>
    <n v="91318.23"/>
    <n v="4.1333200324537113E-4"/>
    <n v="96.315795375680608"/>
    <x v="1"/>
  </r>
  <r>
    <x v="1"/>
    <s v="10.01.00016"/>
    <s v="Cursos de Especialização"/>
    <n v="91272.66"/>
    <n v="4.1312574060331281E-4"/>
    <n v="96.316208501421215"/>
    <x v="0"/>
  </r>
  <r>
    <x v="1"/>
    <s v="10.01.00015"/>
    <s v="Despesa com produtos usados nos tratamentos "/>
    <n v="91267.37"/>
    <n v="4.1310179657486225E-4"/>
    <n v="96.316621603217797"/>
    <x v="1"/>
  </r>
  <r>
    <x v="0"/>
    <s v="10.01.00016"/>
    <s v="DESPESAS DEDUTIVEIS"/>
    <n v="91260.82"/>
    <n v="4.1307214943188489E-4"/>
    <n v="96.317034675367225"/>
    <x v="0"/>
  </r>
  <r>
    <x v="1"/>
    <s v="10.01.00016"/>
    <s v="MATERIAL CONSUMIDO CONSULTORIO - IMPLANTES E APARELHOS"/>
    <n v="91251.28"/>
    <n v="4.1302896870760926E-4"/>
    <n v="96.317447704335933"/>
    <x v="1"/>
  </r>
  <r>
    <x v="1"/>
    <s v="10.01.00015"/>
    <s v="Taxa de RECOMPE "/>
    <n v="91248.86"/>
    <n v="4.1301801510669245E-4"/>
    <n v="96.317860722351043"/>
    <x v="0"/>
  </r>
  <r>
    <x v="0"/>
    <s v="10.01.00010"/>
    <s v="Material para prestação de serviço"/>
    <n v="91246.93"/>
    <n v="4.1300927938364712E-4"/>
    <n v="96.318273731630427"/>
    <x v="1"/>
  </r>
  <r>
    <x v="0"/>
    <s v="10.01.00008"/>
    <s v="GPS"/>
    <n v="91243.51"/>
    <n v="4.1299379950135971E-4"/>
    <n v="96.318686725429927"/>
    <x v="0"/>
  </r>
  <r>
    <x v="0"/>
    <s v="10.01.00016"/>
    <s v="Poder Judiciario - Selos do Tabilionato"/>
    <n v="91203.8"/>
    <n v="4.1281406086813313E-4"/>
    <n v="96.319099539490793"/>
    <x v="0"/>
  </r>
  <r>
    <x v="1"/>
    <s v="10.01.00028"/>
    <s v="REPASSES LEGAIS PARTE DO MINISTERIO PUBLICO"/>
    <n v="91201.04"/>
    <n v="4.1280156833155024E-4"/>
    <n v="96.319512341059124"/>
    <x v="0"/>
  </r>
  <r>
    <x v="1"/>
    <s v="10.01.00015"/>
    <s v="Material Utilizado nos Seviços Odontológicos"/>
    <n v="91196.35"/>
    <n v="4.1278034007192219E-4"/>
    <n v="96.319925121399194"/>
    <x v="1"/>
  </r>
  <r>
    <x v="0"/>
    <s v="10.01.00018"/>
    <s v="Dentistas prestadores serviço"/>
    <n v="91190.720000000001"/>
    <n v="4.1275485710780567E-4"/>
    <n v="96.320337876256303"/>
    <x v="0"/>
  </r>
  <r>
    <x v="0"/>
    <s v="10.01.00026"/>
    <s v="Material de Consumo"/>
    <n v="91189.43"/>
    <n v="4.127490182048375E-4"/>
    <n v="96.320750625274513"/>
    <x v="1"/>
  </r>
  <r>
    <x v="1"/>
    <s v="10.01.00015"/>
    <s v="Prestacao de servicos terceiros"/>
    <n v="91186.7"/>
    <n v="4.1273666145669581E-4"/>
    <n v="96.321163361935973"/>
    <x v="1"/>
  </r>
  <r>
    <x v="0"/>
    <s v="10.01.00020"/>
    <s v="Dental - Material de Consumo"/>
    <n v="91165.17"/>
    <n v="4.1263921061878675E-4"/>
    <n v="96.321576001146596"/>
    <x v="1"/>
  </r>
  <r>
    <x v="0"/>
    <s v="10.01.00028"/>
    <s v="Equipamentos utilizados na prestação do serviço"/>
    <n v="91163.78"/>
    <n v="4.1263291908768163E-4"/>
    <n v="96.32198863406569"/>
    <x v="0"/>
  </r>
  <r>
    <x v="1"/>
    <s v="10.01.00015"/>
    <s v="Serviço de prótese dentária"/>
    <n v="91163.3"/>
    <n v="4.1263074647262372E-4"/>
    <n v="96.322401264812157"/>
    <x v="0"/>
  </r>
  <r>
    <x v="0"/>
    <s v="10.01.00016"/>
    <s v="Pagamentos à Terceiros"/>
    <n v="91132.14"/>
    <n v="4.1248970754511575E-4"/>
    <n v="96.3228137545197"/>
    <x v="1"/>
  </r>
  <r>
    <x v="0"/>
    <s v="10.01.00019"/>
    <s v="Material de trabalho - Align Technology Brasil"/>
    <n v="91121.65"/>
    <n v="4.1244222685353813E-4"/>
    <n v="96.32322619674656"/>
    <x v="1"/>
  </r>
  <r>
    <x v="0"/>
    <s v="10.01.00056"/>
    <s v="Férias"/>
    <n v="91113.9"/>
    <n v="4.1240714817291594E-4"/>
    <n v="96.323638603894736"/>
    <x v="0"/>
  </r>
  <r>
    <x v="1"/>
    <s v="10.01.00040"/>
    <s v="Plano de saúde "/>
    <n v="91109.83"/>
    <n v="4.1238872620773769E-4"/>
    <n v="96.32405099262094"/>
    <x v="1"/>
  </r>
  <r>
    <x v="0"/>
    <s v="10.01.00015"/>
    <s v="Matériais consumiveis na prestação de serviços"/>
    <n v="91109.2"/>
    <n v="4.1238587465047415E-4"/>
    <n v="96.324463378495594"/>
    <x v="0"/>
  </r>
  <r>
    <x v="1"/>
    <s v="11.01.00016"/>
    <s v="IPASGO - previdência social obrigatória"/>
    <n v="91108.800000000003"/>
    <n v="4.1238406413792589E-4"/>
    <n v="96.324875762559728"/>
    <x v="0"/>
  </r>
  <r>
    <x v="1"/>
    <s v="10.01.00024"/>
    <s v="Ipasgo "/>
    <n v="91108.800000000003"/>
    <n v="4.1238406413792589E-4"/>
    <n v="96.325288146623862"/>
    <x v="0"/>
  </r>
  <r>
    <x v="1"/>
    <s v="10.01.00015"/>
    <s v="remuneração paga a terceiros sem vínculo empregatício"/>
    <n v="91104.72"/>
    <n v="4.1236559690993379E-4"/>
    <n v="96.325700512220777"/>
    <x v="1"/>
  </r>
  <r>
    <x v="0"/>
    <s v="10.01.00020"/>
    <s v="Serviços protético"/>
    <n v="91083.8"/>
    <n v="4.1227090710366086E-4"/>
    <n v="96.326112783127883"/>
    <x v="0"/>
  </r>
  <r>
    <x v="0"/>
    <s v="10.01.00008"/>
    <s v="Uso e consumo"/>
    <n v="91077.18"/>
    <n v="4.1224094312098742E-4"/>
    <n v="96.326525024071003"/>
    <x v="0"/>
  </r>
  <r>
    <x v="0"/>
    <s v="10.01.00015"/>
    <s v="Serviços prestados p/terceiros ligados a Odontologia"/>
    <n v="91072.86"/>
    <n v="4.1222138958546648E-4"/>
    <n v="96.326937245460584"/>
    <x v="1"/>
  </r>
  <r>
    <x v="1"/>
    <s v="10.01.00015"/>
    <s v="Material de Uso/Aplicação na prestação de serviço"/>
    <n v="91055.34"/>
    <n v="4.1214208913585354E-4"/>
    <n v="96.327349387549717"/>
    <x v="1"/>
  </r>
  <r>
    <x v="1"/>
    <s v="10.01.00012"/>
    <s v="Materiais Odontologicos"/>
    <n v="91051.44"/>
    <n v="4.1212443663850816E-4"/>
    <n v="96.327761511986353"/>
    <x v="1"/>
  </r>
  <r>
    <x v="0"/>
    <s v="10.01.00015"/>
    <s v="Compras de produtos odontológicos p/uso no consultório"/>
    <n v="91033.13"/>
    <n v="4.1204156042661249E-4"/>
    <n v="96.328173553546776"/>
    <x v="1"/>
  </r>
  <r>
    <x v="1"/>
    <s v="10.01.00034"/>
    <s v="OUTROS SERVIÇOS"/>
    <n v="91024.24"/>
    <n v="4.1200132178522781E-4"/>
    <n v="96.328585554868567"/>
    <x v="0"/>
  </r>
  <r>
    <x v="0"/>
    <s v="10.01.00018"/>
    <s v="Materiais de Uso e Consumo"/>
    <n v="91018.54"/>
    <n v="4.1197552198141531E-4"/>
    <n v="96.328997530390552"/>
    <x v="1"/>
  </r>
  <r>
    <x v="1"/>
    <s v="10.01.00015"/>
    <s v="Material Hospitalar "/>
    <n v="91015.44"/>
    <n v="4.1196149050916646E-4"/>
    <n v="96.329409491881066"/>
    <x v="1"/>
  </r>
  <r>
    <x v="1"/>
    <s v="10.01.00004"/>
    <s v="JJGC IND E COM DE MAT DENT SA"/>
    <n v="91009.06"/>
    <n v="4.1193261283402208E-4"/>
    <n v="96.3298214244939"/>
    <x v="0"/>
  </r>
  <r>
    <x v="0"/>
    <s v="10.01.00015"/>
    <s v="INSS funcionários e outros"/>
    <n v="90999.89"/>
    <n v="4.1189110683385356E-4"/>
    <n v="96.330233315600736"/>
    <x v="0"/>
  </r>
  <r>
    <x v="0"/>
    <s v="10.01.00017"/>
    <s v="SERVIÇOS DE TERCEIROS "/>
    <n v="90998.68"/>
    <n v="4.118856300333951E-4"/>
    <n v="96.330645201230766"/>
    <x v="1"/>
  </r>
  <r>
    <x v="1"/>
    <s v="10.01.00020"/>
    <s v="funemp"/>
    <n v="90996.63"/>
    <n v="4.1187635115658551E-4"/>
    <n v="96.331057077581917"/>
    <x v="0"/>
  </r>
  <r>
    <x v="0"/>
    <s v="10.01.00016"/>
    <s v="Combustível"/>
    <n v="90973.62"/>
    <n v="4.1177220142224783E-4"/>
    <n v="96.331468849783334"/>
    <x v="1"/>
  </r>
  <r>
    <x v="0"/>
    <s v="10.01.00034"/>
    <s v="Treinamento"/>
    <n v="90960.320000000007"/>
    <n v="4.1171200188001888E-4"/>
    <n v="96.331880561785212"/>
    <x v="0"/>
  </r>
  <r>
    <x v="1"/>
    <s v="10.01.00012"/>
    <s v="Material de expediente do consultório "/>
    <n v="90944.93"/>
    <n v="4.1164234240972523E-4"/>
    <n v="96.332292204127626"/>
    <x v="1"/>
  </r>
  <r>
    <x v="0"/>
    <s v="10.01.00048"/>
    <s v="Assessoria Jurídica"/>
    <n v="90941.45"/>
    <n v="4.1162659095055559E-4"/>
    <n v="96.332703830718572"/>
    <x v="0"/>
  </r>
  <r>
    <x v="1"/>
    <s v="10.01.00015"/>
    <s v="Materiais odontólogico"/>
    <n v="90936.99"/>
    <n v="4.1160640373564275E-4"/>
    <n v="96.333115437122302"/>
    <x v="1"/>
  </r>
  <r>
    <x v="1"/>
    <s v="10.01.00016"/>
    <s v="Serviços de laboratório PJ"/>
    <n v="90936"/>
    <n v="4.1160192271708578E-4"/>
    <n v="96.333527039045023"/>
    <x v="0"/>
  </r>
  <r>
    <x v="1"/>
    <s v="10.01.00005"/>
    <s v="Material medico odontológico"/>
    <n v="90927.84"/>
    <n v="4.115649882611017E-4"/>
    <n v="96.333938604033278"/>
    <x v="1"/>
  </r>
  <r>
    <x v="0"/>
    <s v="10.01.00023"/>
    <s v="Maquinas, Equipamentos e Mobiliarios (locações)"/>
    <n v="90923.18"/>
    <n v="4.1154389578991468E-4"/>
    <n v="96.334350147929072"/>
    <x v="0"/>
  </r>
  <r>
    <x v="0"/>
    <s v="10.01.00034"/>
    <s v="FGTS"/>
    <n v="90921.63"/>
    <n v="4.1153688005379031E-4"/>
    <n v="96.334761684809123"/>
    <x v="0"/>
  </r>
  <r>
    <x v="1"/>
    <s v="10.01.00027"/>
    <s v="Material de consumo"/>
    <n v="90918.79"/>
    <n v="4.1152402541469777E-4"/>
    <n v="96.335173208834533"/>
    <x v="1"/>
  </r>
  <r>
    <x v="1"/>
    <s v="10.01.00017"/>
    <s v="Dental - material odontológico"/>
    <n v="90918.64"/>
    <n v="4.1152334647249215E-4"/>
    <n v="96.335584732181005"/>
    <x v="1"/>
  </r>
  <r>
    <x v="0"/>
    <s v="11.01.00021"/>
    <s v="OUTRAS DESPESAS"/>
    <n v="90904.94"/>
    <n v="4.1146133641771493E-4"/>
    <n v="96.335996193517417"/>
    <x v="0"/>
  </r>
  <r>
    <x v="1"/>
    <s v="10.01.00017"/>
    <s v="Marketing odontológico"/>
    <n v="90890.74"/>
    <n v="4.1139706322225239E-4"/>
    <n v="96.336407590580635"/>
    <x v="0"/>
  </r>
  <r>
    <x v="0"/>
    <s v="10.01.00025"/>
    <s v="Facebook - Leilões"/>
    <n v="90885.09"/>
    <n v="4.1137148973250845E-4"/>
    <n v="96.336818962070367"/>
    <x v="0"/>
  </r>
  <r>
    <x v="1"/>
    <s v="10.01.00011"/>
    <s v="Material/Serviço de consumo,conservação, manutenção, higiene e limpeza do escritório/consultório"/>
    <n v="90876.37"/>
    <n v="4.1133202055895676E-4"/>
    <n v="96.337230294090929"/>
    <x v="1"/>
  </r>
  <r>
    <x v="0"/>
    <s v="10.01.00011"/>
    <s v="Material de consumo consultório"/>
    <n v="90874.04"/>
    <n v="4.1132147432336328E-4"/>
    <n v="96.337641615565246"/>
    <x v="1"/>
  </r>
  <r>
    <x v="1"/>
    <s v="10.01.00028"/>
    <s v="Remuneração paga a terceiros, com vínculo empregatício, INSS e FGTS Po"/>
    <n v="90858.51"/>
    <n v="4.1125118117367785E-4"/>
    <n v="96.338052866746423"/>
    <x v="0"/>
  </r>
  <r>
    <x v="1"/>
    <s v="10.01.00017"/>
    <s v="Manutenção  e conservação"/>
    <n v="90856.47"/>
    <n v="4.1124194755968178E-4"/>
    <n v="96.338464108693984"/>
    <x v="1"/>
  </r>
  <r>
    <x v="1"/>
    <s v="10.01.00012"/>
    <s v="Material de laboratório"/>
    <n v="90852.77"/>
    <n v="4.1122520031861058E-4"/>
    <n v="96.338875333894308"/>
    <x v="1"/>
  </r>
  <r>
    <x v="0"/>
    <s v="10.01.00018"/>
    <s v="Serviço de Próteses"/>
    <n v="90839.6"/>
    <n v="4.1116558919295979E-4"/>
    <n v="96.339286499483507"/>
    <x v="0"/>
  </r>
  <r>
    <x v="0"/>
    <s v="10.01.00006"/>
    <s v="13º SALARIOS DE FUNCIONARIOS"/>
    <n v="90833.39"/>
    <n v="4.1113748098564829E-4"/>
    <n v="96.339697636964488"/>
    <x v="0"/>
  </r>
  <r>
    <x v="1"/>
    <s v="10.01.00021"/>
    <s v="Despesas Gerais"/>
    <n v="90813.86"/>
    <n v="4.1104908271048047E-4"/>
    <n v="96.340108686047202"/>
    <x v="0"/>
  </r>
  <r>
    <x v="1"/>
    <s v="10.01.00014"/>
    <s v="ISSQN - IMPOSTO S/SERVICOS DE QUALQUER NATUREZA"/>
    <n v="90808.94"/>
    <n v="4.1102681340613709E-4"/>
    <n v="96.340519712860612"/>
    <x v="0"/>
  </r>
  <r>
    <x v="0"/>
    <s v="10.02.00014"/>
    <s v="Excedente ao Teto - Repasse TJMG -2º Oficio"/>
    <n v="90804.6"/>
    <n v="4.1100716934498873E-4"/>
    <n v="96.340930720029959"/>
    <x v="0"/>
  </r>
  <r>
    <x v="1"/>
    <s v="10.01.00041"/>
    <s v="DEVOLUÇÃO DE ORDEM DE SERVIÇOS "/>
    <n v="90802.52"/>
    <n v="4.1099775467973783E-4"/>
    <n v="96.341341717784644"/>
    <x v="0"/>
  </r>
  <r>
    <x v="0"/>
    <s v="10.01.00015"/>
    <s v="Despesas necessárias a atividade oftalmológica"/>
    <n v="90802.16"/>
    <n v="4.109961252184444E-4"/>
    <n v="96.341752713909869"/>
    <x v="0"/>
  </r>
  <r>
    <x v="0"/>
    <s v="10.01.00028"/>
    <s v="Plano de saúde / Plano dentário"/>
    <n v="90795.34"/>
    <n v="4.1096525597949694E-4"/>
    <n v="96.34216367916585"/>
    <x v="1"/>
  </r>
  <r>
    <x v="0"/>
    <s v="10.01.00015"/>
    <s v="MATERIAL DE  CONSUMO DENTÁRIO"/>
    <n v="90792.16"/>
    <n v="4.1095086240473843E-4"/>
    <n v="96.342574630028253"/>
    <x v="1"/>
  </r>
  <r>
    <x v="0"/>
    <s v="10.01.00002"/>
    <s v="Remuneração de férias."/>
    <n v="90779.520000000004"/>
    <n v="4.1089365020821405E-4"/>
    <n v="96.342985523678465"/>
    <x v="0"/>
  </r>
  <r>
    <x v="1"/>
    <s v="10.01.00018"/>
    <s v="Manutenções/Fretes/Serviços Terceiros"/>
    <n v="90772.52"/>
    <n v="4.1086196623861982E-4"/>
    <n v="96.343396385644709"/>
    <x v="1"/>
  </r>
  <r>
    <x v="1"/>
    <s v="10.01.00008"/>
    <s v="Serviços pagos a terceiros s/ vínculo empregatício"/>
    <n v="90771.12"/>
    <n v="4.1085562944470091E-4"/>
    <n v="96.343807241274149"/>
    <x v="1"/>
  </r>
  <r>
    <x v="1"/>
    <s v="10.01.00020"/>
    <s v="Honorário Contábil"/>
    <n v="90737.3"/>
    <n v="4.1070255060874722E-4"/>
    <n v="96.344217943824759"/>
    <x v="0"/>
  </r>
  <r>
    <x v="1"/>
    <s v="10.01.00038"/>
    <s v="DARF - Previdência Social"/>
    <n v="90733.68"/>
    <n v="4.1068616547018552E-4"/>
    <n v="96.344628629990225"/>
    <x v="0"/>
  </r>
  <r>
    <x v="0"/>
    <s v="10.01.00003"/>
    <s v="Material de expediente/uso do escritório/consultório"/>
    <n v="90732.55"/>
    <n v="4.1068105077223676E-4"/>
    <n v="96.345039311040992"/>
    <x v="1"/>
  </r>
  <r>
    <x v="0"/>
    <s v="10.01.00017"/>
    <s v="Material aplicado no serviço"/>
    <n v="90732.53"/>
    <n v="4.1068096024660935E-4"/>
    <n v="96.345449992001235"/>
    <x v="1"/>
  </r>
  <r>
    <x v="0"/>
    <s v="10.01.00018"/>
    <s v="material para uso em procedimento"/>
    <n v="90729.16"/>
    <n v="4.106657066783905E-4"/>
    <n v="96.345860657707917"/>
    <x v="1"/>
  </r>
  <r>
    <x v="1"/>
    <s v="10.01.00011"/>
    <s v="Material e insumos odontológicos"/>
    <n v="90712.5"/>
    <n v="4.1059029883075621E-4"/>
    <n v="96.346271248006744"/>
    <x v="1"/>
  </r>
  <r>
    <x v="0"/>
    <s v="10.01.00019"/>
    <s v="REFORMA CONSULTÓRIO"/>
    <n v="90707"/>
    <n v="4.105654042832179E-4"/>
    <n v="96.346681813411024"/>
    <x v="0"/>
  </r>
  <r>
    <x v="1"/>
    <s v="10.01.00033"/>
    <s v="Aluguel de máquinas e equipamentos - D"/>
    <n v="90705.49"/>
    <n v="4.1055856959834835E-4"/>
    <n v="96.347092371980622"/>
    <x v="1"/>
  </r>
  <r>
    <x v="0"/>
    <s v="10.01.00016"/>
    <s v="SERVIÇOS DE TERCEIROS "/>
    <n v="90702.62"/>
    <n v="4.1054557917081467E-4"/>
    <n v="96.347502917559794"/>
    <x v="1"/>
  </r>
  <r>
    <x v="0"/>
    <s v="10.01.00034"/>
    <s v="Software e produtos de informática"/>
    <n v="90679.32"/>
    <n v="4.1044011681487969E-4"/>
    <n v="96.347913357676603"/>
    <x v="1"/>
  </r>
  <r>
    <x v="1"/>
    <s v="10.01.00012"/>
    <s v="12-Material de escritório"/>
    <n v="90656.42"/>
    <n v="4.1033646497149281E-4"/>
    <n v="96.34832369414157"/>
    <x v="1"/>
  </r>
  <r>
    <x v="0"/>
    <s v="10.01.00026"/>
    <s v="VALE ALIMENTAÇÃO"/>
    <n v="90644.56"/>
    <n v="4.1028278327443754E-4"/>
    <n v="96.348733976924848"/>
    <x v="1"/>
  </r>
  <r>
    <x v="1"/>
    <s v="10.01.00018"/>
    <s v="SALÁRIOS"/>
    <n v="90635.54"/>
    <n v="4.1024195621647464E-4"/>
    <n v="96.349144218881065"/>
    <x v="0"/>
  </r>
  <r>
    <x v="1"/>
    <s v="10.01.00024"/>
    <s v="Remuneração"/>
    <n v="90630.45"/>
    <n v="4.1021891744429833E-4"/>
    <n v="96.349554437798503"/>
    <x v="0"/>
  </r>
  <r>
    <x v="1"/>
    <s v="10.01.00023"/>
    <s v="Tarifas (Água, Correios, Luz e Telefone)"/>
    <n v="90620.73"/>
    <n v="4.1017492198937603E-4"/>
    <n v="96.349964612720498"/>
    <x v="1"/>
  </r>
  <r>
    <x v="0"/>
    <s v="10.01.00017"/>
    <s v="Remuneração paga a terceiros sem vinculo empregaticios "/>
    <n v="90618"/>
    <n v="4.1016256524123435E-4"/>
    <n v="96.350374775285744"/>
    <x v="1"/>
  </r>
  <r>
    <x v="1"/>
    <s v="10.01.00019"/>
    <s v="Materiais Odontológicos"/>
    <n v="90615.23"/>
    <n v="4.1015002744183772E-4"/>
    <n v="96.350784925313192"/>
    <x v="1"/>
  </r>
  <r>
    <x v="0"/>
    <s v="10.01.00016"/>
    <s v="Materiais utilizados nos procedimentos"/>
    <n v="90613.4"/>
    <n v="4.1014174434692951E-4"/>
    <n v="96.351195067057546"/>
    <x v="1"/>
  </r>
  <r>
    <x v="1"/>
    <s v="10.01.00018"/>
    <s v="DESPESAS COM ALIMENTACAO DO TRABALHADOR"/>
    <n v="90608"/>
    <n v="4.1011730242752827E-4"/>
    <n v="96.351605184359968"/>
    <x v="1"/>
  </r>
  <r>
    <x v="0"/>
    <s v="10.01.00009"/>
    <s v="Serviços Tecnicos"/>
    <n v="90605.99"/>
    <n v="4.101082046019734E-4"/>
    <n v="96.352015292564573"/>
    <x v="0"/>
  </r>
  <r>
    <x v="1"/>
    <s v="10.01.00016"/>
    <s v="Despesas com Protetico"/>
    <n v="90600.22"/>
    <n v="4.1008208795846498E-4"/>
    <n v="96.352425374652526"/>
    <x v="0"/>
  </r>
  <r>
    <x v="0"/>
    <s v="10.01.00001"/>
    <s v="INSUMOS ODONTOLOGICOS"/>
    <n v="90593.279999999999"/>
    <n v="4.1005067556575304E-4"/>
    <n v="96.352835425328095"/>
    <x v="1"/>
  </r>
  <r>
    <x v="0"/>
    <s v="10.01.00040"/>
    <s v="Material de escritório - Material gráfico"/>
    <n v="90586.34"/>
    <n v="4.1001926317304105E-4"/>
    <n v="96.353245444591266"/>
    <x v="1"/>
  </r>
  <r>
    <x v="0"/>
    <s v="10.01.00024"/>
    <s v="Material para próteses e procedimentos cirúrgicos"/>
    <n v="90582.51"/>
    <n v="4.1000192751539165E-4"/>
    <n v="96.353655446518786"/>
    <x v="1"/>
  </r>
  <r>
    <x v="0"/>
    <s v="10.01.00015"/>
    <s v="FORNECEDORES E DENTAIS"/>
    <n v="90543.679999999993"/>
    <n v="4.0982617200977113E-4"/>
    <n v="96.354065272690789"/>
    <x v="0"/>
  </r>
  <r>
    <x v="0"/>
    <s v="10.01.00013"/>
    <s v="produtos odontologicos "/>
    <n v="90523.03"/>
    <n v="4.0973270429946819E-4"/>
    <n v="96.354475005395088"/>
    <x v="1"/>
  </r>
  <r>
    <x v="1"/>
    <s v="10.01.00034"/>
    <s v="COMPRA DE SELOS ELETRÔNICOS"/>
    <n v="90520"/>
    <n v="4.0971898966691526E-4"/>
    <n v="96.35488472438476"/>
    <x v="0"/>
  </r>
  <r>
    <x v="0"/>
    <s v="10.01.00018"/>
    <s v="Manutenção"/>
    <n v="90489.5"/>
    <n v="4.0958093808511197E-4"/>
    <n v="96.355294305322843"/>
    <x v="1"/>
  </r>
  <r>
    <x v="1"/>
    <s v="10.01.00025"/>
    <s v="Locação de sistemas"/>
    <n v="90463.83"/>
    <n v="4.0946474844232858E-4"/>
    <n v="96.355703770071287"/>
    <x v="0"/>
  </r>
  <r>
    <x v="0"/>
    <s v="10.01.00001"/>
    <s v="Folha mensal de salários (Férias, Décimo Terceiro, Verbas Rescisórias, INSS e FGTS)."/>
    <n v="90461.77"/>
    <n v="4.0945542430270514E-4"/>
    <n v="96.356113225495591"/>
    <x v="0"/>
  </r>
  <r>
    <x v="1"/>
    <s v="10.01.00015"/>
    <s v="FORNCEDORES"/>
    <n v="90460.05"/>
    <n v="4.0944763909874773E-4"/>
    <n v="96.356522673134691"/>
    <x v="0"/>
  </r>
  <r>
    <x v="0"/>
    <s v="10.01.00015"/>
    <s v="Material Médico/Hospitalar e/ou Material Odontológico e Prótese"/>
    <n v="90456.15"/>
    <n v="4.0942998660140235E-4"/>
    <n v="96.356932103121295"/>
    <x v="1"/>
  </r>
  <r>
    <x v="0"/>
    <s v="10.01.00017"/>
    <s v="Laboratorio de Protese"/>
    <n v="90451.34"/>
    <n v="4.0940821518800971E-4"/>
    <n v="96.357341511336486"/>
    <x v="0"/>
  </r>
  <r>
    <x v="1"/>
    <s v="10.01.00015"/>
    <s v="Mat/Serv/Odontológico"/>
    <n v="90451.29"/>
    <n v="4.0940798887394115E-4"/>
    <n v="96.357750919325355"/>
    <x v="0"/>
  </r>
  <r>
    <x v="1"/>
    <s v="10.01.00018"/>
    <s v="SISTEMA DE INFORMAÇÃO"/>
    <n v="90451.26"/>
    <n v="4.0940785308550011E-4"/>
    <n v="96.358160327178439"/>
    <x v="0"/>
  </r>
  <r>
    <x v="1"/>
    <s v="10.01.00018"/>
    <s v="Material de uso e consumo do escritório/consultório"/>
    <n v="90450.8"/>
    <n v="4.0940577099606967E-4"/>
    <n v="96.358569732949434"/>
    <x v="1"/>
  </r>
  <r>
    <x v="0"/>
    <s v="10.01.00015"/>
    <s v="Material Médico/Consultório"/>
    <n v="90437.3"/>
    <n v="4.0934466619756653E-4"/>
    <n v="96.358979077615629"/>
    <x v="1"/>
  </r>
  <r>
    <x v="0"/>
    <s v="10.01.00005"/>
    <s v="REPASSE TJ BAHIA RATEIO RECEITA BRUTA"/>
    <n v="90435.83"/>
    <n v="4.093380125639517E-4"/>
    <n v="96.359388415628189"/>
    <x v="0"/>
  </r>
  <r>
    <x v="0"/>
    <s v="10.01.00017"/>
    <s v="Despesas Selo Digital - TJPB"/>
    <n v="90419.1"/>
    <n v="4.0926228787662155E-4"/>
    <n v="96.359797677916063"/>
    <x v="0"/>
  </r>
  <r>
    <x v="1"/>
    <s v="10.01.00004"/>
    <s v="materiais dentários"/>
    <n v="90419.01"/>
    <n v="4.0926188051129816E-4"/>
    <n v="96.360206939796569"/>
    <x v="1"/>
  </r>
  <r>
    <x v="1"/>
    <s v="10.01.00019"/>
    <s v="Despesas com informática"/>
    <n v="90409.88"/>
    <n v="4.0922055556238458E-4"/>
    <n v="96.360616160352137"/>
    <x v="0"/>
  </r>
  <r>
    <x v="0"/>
    <s v="10.01.00018"/>
    <s v="Serviços com protese dentario"/>
    <n v="90396"/>
    <n v="4.0915773077696065E-4"/>
    <n v="96.361025318082909"/>
    <x v="0"/>
  </r>
  <r>
    <x v="1"/>
    <s v="10.01.00013"/>
    <s v="Serviços Prestados por Terceiros"/>
    <n v="90394.98"/>
    <n v="4.0915311396996258E-4"/>
    <n v="96.361434471196873"/>
    <x v="1"/>
  </r>
  <r>
    <x v="1"/>
    <s v="10.01.00016"/>
    <s v="Serviço Prestado pessoa Juridica"/>
    <n v="90381.54"/>
    <n v="4.0909228074834163E-4"/>
    <n v="96.36184356347762"/>
    <x v="0"/>
  </r>
  <r>
    <x v="0"/>
    <s v="10.01.00018"/>
    <s v="Material Aplicado"/>
    <n v="90345.55"/>
    <n v="4.0892937988181376E-4"/>
    <n v="96.362252492857507"/>
    <x v="1"/>
  </r>
  <r>
    <x v="1"/>
    <s v="10.01.00002"/>
    <s v="Sistema Operacional / Internet"/>
    <n v="90339.35"/>
    <n v="4.0890131693731605E-4"/>
    <n v="96.362661394174438"/>
    <x v="0"/>
  </r>
  <r>
    <x v="1"/>
    <s v="10.01.00015"/>
    <s v="015 Despesas com materiais odontologicos"/>
    <n v="90337.919999999998"/>
    <n v="4.0889484435495605E-4"/>
    <n v="96.363070289018793"/>
    <x v="1"/>
  </r>
  <r>
    <x v="0"/>
    <s v="10.01.00028"/>
    <s v="Despesas com Laboratórios"/>
    <n v="90310.24"/>
    <n v="4.0876955688661784E-4"/>
    <n v="96.363479058575678"/>
    <x v="0"/>
  </r>
  <r>
    <x v="0"/>
    <s v="10.01.00015"/>
    <s v="Material de consumo do escritório/consultório"/>
    <n v="90308.97"/>
    <n v="4.0876380850927708E-4"/>
    <n v="96.363887822384186"/>
    <x v="1"/>
  </r>
  <r>
    <x v="0"/>
    <s v="10.01.00021"/>
    <s v="Dental - Material de Consumo"/>
    <n v="90304.56"/>
    <n v="4.0874384760843275E-4"/>
    <n v="96.364296566231801"/>
    <x v="1"/>
  </r>
  <r>
    <x v="0"/>
    <s v="10.01.00021"/>
    <s v="Equipamentos "/>
    <n v="90300"/>
    <n v="4.087232077653828E-4"/>
    <n v="96.36470528943957"/>
    <x v="0"/>
  </r>
  <r>
    <x v="0"/>
    <s v="10.04.00002"/>
    <s v="Serviços de Terceiros_PESSOA JURÍDICA"/>
    <n v="90296.25"/>
    <n v="4.08706234210243E-4"/>
    <n v="96.365113995673781"/>
    <x v="1"/>
  </r>
  <r>
    <x v="1"/>
    <s v="10.01.00019"/>
    <s v="Licença de Uso, sistema de informática"/>
    <n v="90286.18"/>
    <n v="4.08660654556841E-4"/>
    <n v="96.365522656328338"/>
    <x v="0"/>
  </r>
  <r>
    <x v="0"/>
    <s v="10.01.00018"/>
    <s v="MATERIAL DE CONSULTÓRIO"/>
    <n v="90283.34"/>
    <n v="4.0864779991774857E-4"/>
    <n v="96.365931304128253"/>
    <x v="1"/>
  </r>
  <r>
    <x v="0"/>
    <s v="10.01.00015"/>
    <s v="Honorário Contábil "/>
    <n v="90279.09"/>
    <n v="4.0862856322192349E-4"/>
    <n v="96.366339932691474"/>
    <x v="0"/>
  </r>
  <r>
    <x v="1"/>
    <s v="10.02.00001"/>
    <s v="material odontológico"/>
    <n v="90278.29"/>
    <n v="4.0862494219682702E-4"/>
    <n v="96.36674855763367"/>
    <x v="1"/>
  </r>
  <r>
    <x v="1"/>
    <s v="10.05.00011"/>
    <s v="Salarios e Encargos - Convênio Médico / Odontológico"/>
    <n v="90278.18"/>
    <n v="4.0862444430587623E-4"/>
    <n v="96.367157182077975"/>
    <x v="0"/>
  </r>
  <r>
    <x v="0"/>
    <s v="10.01.00015"/>
    <s v="Material de Consumo Consultório "/>
    <n v="90257.84"/>
    <n v="4.0853237974279816E-4"/>
    <n v="96.367565714457712"/>
    <x v="1"/>
  </r>
  <r>
    <x v="1"/>
    <s v="10.01.00006"/>
    <s v="Prestação Serviços "/>
    <n v="90253.36"/>
    <n v="4.0851210200225791E-4"/>
    <n v="96.36797422655971"/>
    <x v="0"/>
  </r>
  <r>
    <x v="0"/>
    <s v="10.01.00017"/>
    <s v="Honorário contábil"/>
    <n v="90253.02"/>
    <n v="4.0851056306659189E-4"/>
    <n v="96.368382737122772"/>
    <x v="0"/>
  </r>
  <r>
    <x v="0"/>
    <s v="10.01.00015"/>
    <s v="Materiais de laboratório"/>
    <n v="90246.03"/>
    <n v="4.0847892435981139E-4"/>
    <n v="96.368791216047129"/>
    <x v="1"/>
  </r>
  <r>
    <x v="1"/>
    <s v="10.01.00001"/>
    <s v="ALUGUEL DO CARTÓRIO"/>
    <n v="90243.23"/>
    <n v="4.0846625077197373E-4"/>
    <n v="96.369199682297904"/>
    <x v="1"/>
  </r>
  <r>
    <x v="0"/>
    <s v="10.01.00016"/>
    <s v="Honorários "/>
    <n v="90238.94"/>
    <n v="4.0844683302489383E-4"/>
    <n v="96.369608129130924"/>
    <x v="0"/>
  </r>
  <r>
    <x v="1"/>
    <s v="10.01.00015"/>
    <s v="Material de Uso e Consumo Consultório"/>
    <n v="90238.48"/>
    <n v="4.0844475093546338E-4"/>
    <n v="96.370016573881855"/>
    <x v="1"/>
  </r>
  <r>
    <x v="1"/>
    <s v="10.01.00012"/>
    <s v="Dental "/>
    <n v="90219.14"/>
    <n v="4.0835721265375591E-4"/>
    <n v="96.370424931094504"/>
    <x v="0"/>
  </r>
  <r>
    <x v="0"/>
    <s v="10.01.00015"/>
    <s v="materiais odontológicos"/>
    <n v="90212.13"/>
    <n v="4.08325483421348E-4"/>
    <n v="96.370833256577924"/>
    <x v="1"/>
  </r>
  <r>
    <x v="0"/>
    <s v="10.01.00012"/>
    <s v="Material de consumo e instrumental odontológico"/>
    <n v="90202.95"/>
    <n v="4.082839321583658E-4"/>
    <n v="96.371241540510084"/>
    <x v="1"/>
  </r>
  <r>
    <x v="0"/>
    <s v="10.01.00015"/>
    <s v="Materiais odontológicos diversos"/>
    <n v="90192.21"/>
    <n v="4.0823531989644561E-4"/>
    <n v="96.371649775829979"/>
    <x v="1"/>
  </r>
  <r>
    <x v="0"/>
    <s v="10.01.00015"/>
    <s v="PRODUTOS FARMACEUTICOS PARA APLICACAO E USO EM PACIENTES"/>
    <n v="90182.47"/>
    <n v="4.081912339158959E-4"/>
    <n v="96.372057967063895"/>
    <x v="1"/>
  </r>
  <r>
    <x v="1"/>
    <s v="10.02.00001"/>
    <s v="Produtos para pacientes e material medico"/>
    <n v="90176.97"/>
    <n v="4.0816633936835759E-4"/>
    <n v="96.372466133403265"/>
    <x v="1"/>
  </r>
  <r>
    <x v="1"/>
    <s v="10.01.00016"/>
    <s v="Material Odontologico e serviço de Protetico"/>
    <n v="90176.87"/>
    <n v="4.0816588674022052E-4"/>
    <n v="96.372874299290004"/>
    <x v="1"/>
  </r>
  <r>
    <x v="1"/>
    <s v="10.01.00018"/>
    <s v="Pagamento de serviços de terceiros, prestadores de serviços"/>
    <n v="90174.14"/>
    <n v="4.0815352999207884E-4"/>
    <n v="96.373282452819993"/>
    <x v="1"/>
  </r>
  <r>
    <x v="0"/>
    <s v="10.01.00015"/>
    <s v="Material médico-hospitalar"/>
    <n v="90168.92"/>
    <n v="4.0812990280332425E-4"/>
    <n v="96.373690582722801"/>
    <x v="1"/>
  </r>
  <r>
    <x v="0"/>
    <s v="10.01.00015"/>
    <s v="Material de uso médico"/>
    <n v="90168.25"/>
    <n v="4.0812687019480594E-4"/>
    <n v="96.374098709593"/>
    <x v="1"/>
  </r>
  <r>
    <x v="0"/>
    <s v="10.01.00015"/>
    <s v="Material utilizado na prestação de serviço/consultório"/>
    <n v="90164.11"/>
    <n v="4.0810813138993172E-4"/>
    <n v="96.374506817724395"/>
    <x v="1"/>
  </r>
  <r>
    <x v="1"/>
    <s v="10.01.00015"/>
    <s v="Contratação de Serviços de Terceiros Pessoa Jurídica"/>
    <n v="90146.03"/>
    <n v="4.0802629622275122E-4"/>
    <n v="96.374914844020623"/>
    <x v="1"/>
  </r>
  <r>
    <x v="1"/>
    <s v="10.02.00009"/>
    <s v="Manutencao Imov/Instal."/>
    <n v="90142.06"/>
    <n v="4.0800832688570992E-4"/>
    <n v="96.375322852347509"/>
    <x v="0"/>
  </r>
  <r>
    <x v="0"/>
    <s v="10.01.00017"/>
    <s v="Encargos trabalhistas (INSS, FGTS, IR)"/>
    <n v="90128.09"/>
    <n v="4.0794509473496255E-4"/>
    <n v="96.375730797442245"/>
    <x v="0"/>
  </r>
  <r>
    <x v="1"/>
    <s v="10.01.00015"/>
    <s v="MATERIAL ODONTOLOGICOS"/>
    <n v="90115.8"/>
    <n v="4.0788946673691787E-4"/>
    <n v="96.376138686908988"/>
    <x v="1"/>
  </r>
  <r>
    <x v="1"/>
    <s v="10.01.00023"/>
    <s v="Serviços prestados por terceiros"/>
    <n v="90114.68"/>
    <n v="4.0788439730178274E-4"/>
    <n v="96.376546571306292"/>
    <x v="1"/>
  </r>
  <r>
    <x v="1"/>
    <s v="10.01.00015"/>
    <s v="PROTESES, INSUMOS E SERVIÇOS "/>
    <n v="90112.37"/>
    <n v="4.0787394159181667E-4"/>
    <n v="96.37695444524789"/>
    <x v="1"/>
  </r>
  <r>
    <x v="0"/>
    <s v="10.01.00015"/>
    <s v="ASSESSORIA JURIDICA"/>
    <n v="90110.64"/>
    <n v="4.0786611112504553E-4"/>
    <n v="96.377362311359008"/>
    <x v="0"/>
  </r>
  <r>
    <x v="1"/>
    <s v="10.01.00017"/>
    <s v="Informática"/>
    <n v="90102.57"/>
    <n v="4.0782958403438483E-4"/>
    <n v="96.377770140943042"/>
    <x v="0"/>
  </r>
  <r>
    <x v="1"/>
    <s v="10.01.00015"/>
    <s v="Serviços prestados pessoa fisica "/>
    <n v="90101.71"/>
    <n v="4.0782569143240613E-4"/>
    <n v="96.378177966634468"/>
    <x v="0"/>
  </r>
  <r>
    <x v="1"/>
    <s v="10.01.00009"/>
    <s v="FGTS E INSS"/>
    <n v="90101.440000000002"/>
    <n v="4.0782446933643603E-4"/>
    <n v="96.378585791103802"/>
    <x v="0"/>
  </r>
  <r>
    <x v="1"/>
    <s v="10.01.00015"/>
    <s v="DENTAL/MATERIAL DE USO E CONSUMO   "/>
    <n v="90088.62"/>
    <n v="4.0776644240926487E-4"/>
    <n v="96.37899355754621"/>
    <x v="1"/>
  </r>
  <r>
    <x v="1"/>
    <s v="10.01.00020"/>
    <s v="Serviços Prestado para o cunsultorio dentariuo"/>
    <n v="90088.53"/>
    <n v="4.0776603504394154E-4"/>
    <n v="96.379401323581249"/>
    <x v="0"/>
  </r>
  <r>
    <x v="0"/>
    <s v="10.01.00016"/>
    <s v="PRODUTOS ODONTOLÓGICOS- MATERIAL DE CONSUMO"/>
    <n v="90080.59"/>
    <n v="4.0773009636985895E-4"/>
    <n v="96.379809053677619"/>
    <x v="1"/>
  </r>
  <r>
    <x v="0"/>
    <s v="10.01.00030"/>
    <s v="DESPESAS COM MANUTENCAO DO PREDIO E ACESSORIOS"/>
    <n v="90079.92"/>
    <n v="4.077270637613407E-4"/>
    <n v="96.380216780741378"/>
    <x v="0"/>
  </r>
  <r>
    <x v="0"/>
    <s v="10.01.00041"/>
    <s v="4046 - Assistência Médica / Convênio Médico "/>
    <n v="90075.72"/>
    <n v="4.0770805337958418E-4"/>
    <n v="96.380624488794751"/>
    <x v="0"/>
  </r>
  <r>
    <x v="1"/>
    <s v="10.01.00020"/>
    <s v="Laboratório"/>
    <n v="90070.14"/>
    <n v="4.0768279672953611E-4"/>
    <n v="96.381032171591485"/>
    <x v="0"/>
  </r>
  <r>
    <x v="1"/>
    <s v="10.01.00015"/>
    <s v="PRESTAÇÃO DE SERVIÇOS"/>
    <n v="90056.68"/>
    <n v="4.0762187298228785E-4"/>
    <n v="96.381439793464466"/>
    <x v="0"/>
  </r>
  <r>
    <x v="1"/>
    <s v="10.01.00017"/>
    <s v="Laboratório de Prótese "/>
    <n v="90051.199999999997"/>
    <n v="4.0759706896037695E-4"/>
    <n v="96.381847390533423"/>
    <x v="0"/>
  </r>
  <r>
    <x v="0"/>
    <s v="10.01.00017"/>
    <s v="Material Consumo/Dental"/>
    <n v="90046.87"/>
    <n v="4.0757747016204222E-4"/>
    <n v="96.382254968003579"/>
    <x v="1"/>
  </r>
  <r>
    <x v="1"/>
    <s v="10.01.00013"/>
    <s v="Remuneração paga a terceiros, com vínculo empregatício, INSS, FGTS E IR"/>
    <n v="90045.81"/>
    <n v="4.0757267230378939E-4"/>
    <n v="96.382662540675881"/>
    <x v="0"/>
  </r>
  <r>
    <x v="1"/>
    <s v="10.01.00015"/>
    <s v="Despesa de custeio necessária ao recebimento da receita e à manutenção"/>
    <n v="90006.7"/>
    <n v="4.0739564943938509E-4"/>
    <n v="96.383069936325313"/>
    <x v="1"/>
  </r>
  <r>
    <x v="0"/>
    <s v="10.01.00016"/>
    <s v="Serviços de manutenção e conservação"/>
    <n v="90000.08"/>
    <n v="4.0736568545671182E-4"/>
    <n v="96.383477302010775"/>
    <x v="1"/>
  </r>
  <r>
    <x v="1"/>
    <s v="10.01.00015"/>
    <s v="Previdência privada "/>
    <n v="90000"/>
    <n v="4.0736532335420211E-4"/>
    <n v="96.383884667334129"/>
    <x v="0"/>
  </r>
  <r>
    <x v="0"/>
    <s v="10.02.00010"/>
    <s v="ALUGUEL DO ESCRIT[ORIO"/>
    <n v="90000"/>
    <n v="4.0736532335420211E-4"/>
    <n v="96.384292032657484"/>
    <x v="1"/>
  </r>
  <r>
    <x v="0"/>
    <s v="10.01.00017"/>
    <s v="Máquinas, equipamentos e mobiliários – locação"/>
    <n v="90000"/>
    <n v="4.0736532335420211E-4"/>
    <n v="96.384699397980839"/>
    <x v="0"/>
  </r>
  <r>
    <x v="1"/>
    <s v="10.02.00005"/>
    <s v="Serviços Profissionais"/>
    <n v="90000"/>
    <n v="4.0736532335420211E-4"/>
    <n v="96.385106763304194"/>
    <x v="0"/>
  </r>
  <r>
    <x v="1"/>
    <s v="10.01.00018"/>
    <s v="Cursos, palestras e programas de atualizações profissionais  "/>
    <n v="90000"/>
    <n v="4.0736532335420211E-4"/>
    <n v="96.385514128627548"/>
    <x v="0"/>
  </r>
  <r>
    <x v="1"/>
    <s v="10.01.00023"/>
    <s v="Aluguel de Móveis e Equipamentos"/>
    <n v="90000"/>
    <n v="4.0736532335420211E-4"/>
    <n v="96.385921493950903"/>
    <x v="1"/>
  </r>
  <r>
    <x v="0"/>
    <s v="10.01.00025"/>
    <s v="RB SERVIÇOS DE GESTÃO EMPRESARIAL EIRELI"/>
    <n v="90000"/>
    <n v="4.0736532335420211E-4"/>
    <n v="96.386328859274258"/>
    <x v="0"/>
  </r>
  <r>
    <x v="0"/>
    <s v="10.01.00012"/>
    <s v="Material de Laboratório/protese uso Pacientes"/>
    <n v="90000"/>
    <n v="4.0736532335420211E-4"/>
    <n v="96.386736224597612"/>
    <x v="1"/>
  </r>
  <r>
    <x v="1"/>
    <s v="10.01.00022"/>
    <s v="Serviços prestados por pessoa juridica"/>
    <n v="89995.85"/>
    <n v="4.0734653928651415E-4"/>
    <n v="96.387143571136903"/>
    <x v="0"/>
  </r>
  <r>
    <x v="0"/>
    <s v="10.01.00016"/>
    <s v="Serviços de prótese - Empresa"/>
    <n v="89970"/>
    <n v="4.0722953491308404E-4"/>
    <n v="96.387550800671818"/>
    <x v="0"/>
  </r>
  <r>
    <x v="0"/>
    <s v="10.01.00015"/>
    <s v="Material para realização de procedimentos"/>
    <n v="89968.82"/>
    <n v="4.0722419390106678E-4"/>
    <n v="96.387958024865725"/>
    <x v="1"/>
  </r>
  <r>
    <x v="0"/>
    <s v="10.01.00012"/>
    <s v="Material Odontologico ou de escritório"/>
    <n v="89966.96"/>
    <n v="4.0721577501771748E-4"/>
    <n v="96.388365240640738"/>
    <x v="1"/>
  </r>
  <r>
    <x v="0"/>
    <s v="10.01.00025"/>
    <s v="4026 - Uniformes Colaboradores"/>
    <n v="89966.42"/>
    <n v="4.0721333082577727E-4"/>
    <n v="96.388772453971569"/>
    <x v="0"/>
  </r>
  <r>
    <x v="1"/>
    <s v="10.01.00022"/>
    <s v="SALARIOS E ORDENADOS COM VINCULO"/>
    <n v="89966.13"/>
    <n v="4.0721201820417987E-4"/>
    <n v="96.389179665989772"/>
    <x v="0"/>
  </r>
  <r>
    <x v="1"/>
    <s v="10.01.00002"/>
    <s v="Medicamentos e material de consumo descartável"/>
    <n v="89961.48"/>
    <n v="4.0719097099580647E-4"/>
    <n v="96.389586856960761"/>
    <x v="1"/>
  </r>
  <r>
    <x v="1"/>
    <s v="10.01.00016"/>
    <s v="Honorários de Protèticos"/>
    <n v="89950"/>
    <n v="4.07139009285672E-4"/>
    <n v="96.389993995970045"/>
    <x v="0"/>
  </r>
  <r>
    <x v="1"/>
    <s v="10.01.00023"/>
    <s v="Mensalidade de software"/>
    <n v="89944.2"/>
    <n v="4.0711275685372255E-4"/>
    <n v="96.390401108726905"/>
    <x v="0"/>
  </r>
  <r>
    <x v="0"/>
    <s v="10.01.00046"/>
    <s v="INSS E IRF FOLHA"/>
    <n v="89942.55"/>
    <n v="4.0710528848946105E-4"/>
    <n v="96.390808214015394"/>
    <x v="0"/>
  </r>
  <r>
    <x v="1"/>
    <s v="10.01.00017"/>
    <s v="Serviços Terceirizados - PF/PJ"/>
    <n v="89938.15"/>
    <n v="4.0708537285143035E-4"/>
    <n v="96.39121529938825"/>
    <x v="0"/>
  </r>
  <r>
    <x v="1"/>
    <s v="10.01.00016"/>
    <s v="Serviços prestados de PJ"/>
    <n v="89928.83"/>
    <n v="4.0704318790905642E-4"/>
    <n v="96.391622342576156"/>
    <x v="0"/>
  </r>
  <r>
    <x v="1"/>
    <s v="10.01.00011"/>
    <s v="Material de consumo"/>
    <n v="89923.79"/>
    <n v="4.0702037545094845E-4"/>
    <n v="96.392029362951604"/>
    <x v="1"/>
  </r>
  <r>
    <x v="0"/>
    <s v="10.01.00008"/>
    <s v="Material de consumo do escritório/consultório"/>
    <n v="89922.8"/>
    <n v="4.0701589443239159E-4"/>
    <n v="96.392436378846043"/>
    <x v="1"/>
  </r>
  <r>
    <x v="1"/>
    <s v="10.01.00020"/>
    <s v="Aluguel móveis"/>
    <n v="89919.95"/>
    <n v="4.0700299453048542E-4"/>
    <n v="96.392843381840578"/>
    <x v="1"/>
  </r>
  <r>
    <x v="0"/>
    <s v="10.01.00015"/>
    <s v="Material e Insumos para prestação de serviços "/>
    <n v="89916.02"/>
    <n v="4.0698520624469901E-4"/>
    <n v="96.393250367046818"/>
    <x v="1"/>
  </r>
  <r>
    <x v="1"/>
    <s v="10.01.00019"/>
    <s v="Reforma do Prédio Locado"/>
    <n v="89908.94"/>
    <n v="4.0695316017259507E-4"/>
    <n v="96.393657320206984"/>
    <x v="0"/>
  </r>
  <r>
    <x v="0"/>
    <s v="10.01.00017"/>
    <s v="Serviços prestados P. Jurídica "/>
    <n v="89908.55"/>
    <n v="4.069513949228606E-4"/>
    <n v="96.394064271601906"/>
    <x v="0"/>
  </r>
  <r>
    <x v="0"/>
    <s v="10.01.00015"/>
    <s v="Matérias e Serviços Médicos"/>
    <n v="89900.19"/>
    <n v="4.0691355521060228E-4"/>
    <n v="96.394471185157116"/>
    <x v="0"/>
  </r>
  <r>
    <x v="1"/>
    <s v="10.01.00021"/>
    <s v="Despesa com consultorio"/>
    <n v="89900"/>
    <n v="4.0691269521714194E-4"/>
    <n v="96.394878097852327"/>
    <x v="0"/>
  </r>
  <r>
    <x v="0"/>
    <s v="10.01.00015"/>
    <s v="MATERIAL DE SERVIÇO "/>
    <n v="89899.61"/>
    <n v="4.0691092996740735E-4"/>
    <n v="96.395285008782295"/>
    <x v="1"/>
  </r>
  <r>
    <x v="0"/>
    <s v="10.01.00018"/>
    <s v="Serviços protéticos"/>
    <n v="89862.399999999994"/>
    <n v="4.0674250703760724E-4"/>
    <n v="96.395691751289334"/>
    <x v="0"/>
  </r>
  <r>
    <x v="1"/>
    <s v="10.01.00035"/>
    <s v="Pagamento de Férias/Indenização"/>
    <n v="89856.75"/>
    <n v="4.0671693354786336E-4"/>
    <n v="96.396098468222888"/>
    <x v="0"/>
  </r>
  <r>
    <x v="0"/>
    <s v="10.01.00033"/>
    <s v="Encadernação"/>
    <n v="89855.2"/>
    <n v="4.0670991781173893E-4"/>
    <n v="96.3965051781407"/>
    <x v="0"/>
  </r>
  <r>
    <x v="1"/>
    <s v="10.01.00016"/>
    <s v="Serviços pagos a Terceiros"/>
    <n v="89852.12"/>
    <n v="4.0669597686511744E-4"/>
    <n v="96.396911874117563"/>
    <x v="1"/>
  </r>
  <r>
    <x v="0"/>
    <s v="10.01.00015"/>
    <s v="Materiais e serviços utilzados na prestação de serviço"/>
    <n v="89839.84"/>
    <n v="4.0664039412988649E-4"/>
    <n v="96.397318514511696"/>
    <x v="1"/>
  </r>
  <r>
    <x v="0"/>
    <s v="10.01.00016"/>
    <s v="Pagamentos a Laboratório de Prótese"/>
    <n v="89832.92"/>
    <n v="4.0660907226280191E-4"/>
    <n v="96.397725123583953"/>
    <x v="0"/>
  </r>
  <r>
    <x v="1"/>
    <s v="10.02.00006"/>
    <s v="Prestação de serviço - Digitação de matrículas"/>
    <n v="89829.54"/>
    <n v="4.0659377343176927E-4"/>
    <n v="96.398131717357387"/>
    <x v="0"/>
  </r>
  <r>
    <x v="1"/>
    <s v="10.01.00020"/>
    <s v="PRESTAÇÃO DE CONTAS"/>
    <n v="89828.29"/>
    <n v="4.0658811558005593E-4"/>
    <n v="96.398538305472968"/>
    <x v="0"/>
  </r>
  <r>
    <x v="0"/>
    <s v="10.01.00019"/>
    <s v="Cursos e Treinamentos"/>
    <n v="89825.42"/>
    <n v="4.0657512515252235E-4"/>
    <n v="96.398944880598123"/>
    <x v="0"/>
  </r>
  <r>
    <x v="0"/>
    <s v="10.01.00015"/>
    <s v="Compra material consumo consultorio"/>
    <n v="89824.47"/>
    <n v="4.0657082518522037E-4"/>
    <n v="96.399351451423314"/>
    <x v="1"/>
  </r>
  <r>
    <x v="1"/>
    <s v="10.01.00016"/>
    <s v="PAGAMENTO A TERCEIROS"/>
    <n v="89814.52"/>
    <n v="4.0652578868558285E-4"/>
    <n v="96.399757977212005"/>
    <x v="1"/>
  </r>
  <r>
    <x v="0"/>
    <s v="10.01.00008"/>
    <s v="Vale Transporte"/>
    <n v="89813.3"/>
    <n v="4.0652026662231077E-4"/>
    <n v="96.400164497478627"/>
    <x v="1"/>
  </r>
  <r>
    <x v="1"/>
    <s v="10.01.00017"/>
    <s v="Material de laboratório de prótese "/>
    <n v="89812.86"/>
    <n v="4.0651827505850763E-4"/>
    <n v="96.400571015753684"/>
    <x v="1"/>
  </r>
  <r>
    <x v="1"/>
    <s v="10.01.00005"/>
    <s v="Serviço de Protese"/>
    <n v="89808.7"/>
    <n v="4.0649944572800594E-4"/>
    <n v="96.400977515199415"/>
    <x v="0"/>
  </r>
  <r>
    <x v="1"/>
    <s v="10.01.00013"/>
    <s v="IR"/>
    <n v="89787.7"/>
    <n v="4.0640439381922329E-4"/>
    <n v="96.401383919593229"/>
    <x v="0"/>
  </r>
  <r>
    <x v="0"/>
    <s v="10.02.00002"/>
    <s v="Remuneração paga a terceiros, com vínculo empregatício, INSS e FGTS - 2º Oficio"/>
    <n v="89771.19"/>
    <n v="4.0632966491379468E-4"/>
    <n v="96.401790249258141"/>
    <x v="0"/>
  </r>
  <r>
    <x v="0"/>
    <s v="10.01.00024"/>
    <s v="VALE REFEICAO FUNCIONARIOS"/>
    <n v="89762"/>
    <n v="4.0628806838799875E-4"/>
    <n v="96.402196537326532"/>
    <x v="1"/>
  </r>
  <r>
    <x v="1"/>
    <s v="10.01.00015"/>
    <s v="Lanches e Refeições"/>
    <n v="89752.79"/>
    <n v="4.0624638133657552E-4"/>
    <n v="96.402602783707863"/>
    <x v="0"/>
  </r>
  <r>
    <x v="0"/>
    <s v="11.01.00021"/>
    <s v="Programas de Computador  "/>
    <n v="89745.87"/>
    <n v="4.0621505946949094E-4"/>
    <n v="96.403008998767334"/>
    <x v="0"/>
  </r>
  <r>
    <x v="1"/>
    <s v="10.01.00015"/>
    <s v="Materiais de consumo do consultorio"/>
    <n v="89745.74"/>
    <n v="4.0621447105291283E-4"/>
    <n v="96.403415213238389"/>
    <x v="1"/>
  </r>
  <r>
    <x v="1"/>
    <s v="10.01.00010"/>
    <s v="Material aplicado"/>
    <n v="89741.65"/>
    <n v="4.0619595856210706E-4"/>
    <n v="96.403821409196951"/>
    <x v="1"/>
  </r>
  <r>
    <x v="1"/>
    <s v="10.01.00012"/>
    <s v="Material para consultório "/>
    <n v="89730.38"/>
    <n v="4.0614494737106039E-4"/>
    <n v="96.404227554144327"/>
    <x v="1"/>
  </r>
  <r>
    <x v="1"/>
    <s v="10.01.00028"/>
    <s v="Valor para vale alimentação dos funcionários"/>
    <n v="89729.72"/>
    <n v="4.0614196002535571E-4"/>
    <n v="96.404633696104355"/>
    <x v="1"/>
  </r>
  <r>
    <x v="1"/>
    <s v="10.01.00016"/>
    <s v="Serviços de Protese"/>
    <n v="89714.27"/>
    <n v="4.0607202897817999E-4"/>
    <n v="96.405039768133335"/>
    <x v="0"/>
  </r>
  <r>
    <x v="0"/>
    <s v="10.01.00025"/>
    <s v="Manutenção de Equipamentos"/>
    <n v="89709.53"/>
    <n v="4.0605057440448326E-4"/>
    <n v="96.405445818707733"/>
    <x v="1"/>
  </r>
  <r>
    <x v="1"/>
    <s v="10.01.00012"/>
    <s v="Material de Escritório e Expediente"/>
    <n v="89706.69"/>
    <n v="4.0603771976539078E-4"/>
    <n v="96.405851856427503"/>
    <x v="1"/>
  </r>
  <r>
    <x v="0"/>
    <s v="10.01.00001"/>
    <s v="SALARIO "/>
    <n v="89703.64"/>
    <n v="4.0602391460721043E-4"/>
    <n v="96.40625788034211"/>
    <x v="0"/>
  </r>
  <r>
    <x v="0"/>
    <s v="10.01.00003"/>
    <s v="Condomínio do escritório/consultório - Rateio de consultório"/>
    <n v="89685.59"/>
    <n v="4.0594221522847112E-4"/>
    <n v="96.406663822557334"/>
    <x v="0"/>
  </r>
  <r>
    <x v="0"/>
    <s v="10.01.00050"/>
    <s v="Funcionários - Remuneração - FGTS"/>
    <n v="89676.85"/>
    <n v="4.0590265552929207E-4"/>
    <n v="96.407069725212864"/>
    <x v="0"/>
  </r>
  <r>
    <x v="0"/>
    <s v="10.01.00018"/>
    <s v="Material  de consultório"/>
    <n v="89654.78"/>
    <n v="4.058027604994428E-4"/>
    <n v="96.407475527973361"/>
    <x v="1"/>
  </r>
  <r>
    <x v="1"/>
    <s v="10.01.00006"/>
    <s v="Serviços de terceiros PJ"/>
    <n v="89654.61"/>
    <n v="4.0580199103160976E-4"/>
    <n v="96.407881329964397"/>
    <x v="1"/>
  </r>
  <r>
    <x v="1"/>
    <s v="10.01.00018"/>
    <s v="Neodent/Straumann"/>
    <n v="89654.42"/>
    <n v="4.0580113103814942E-4"/>
    <n v="96.408287131095435"/>
    <x v="0"/>
  </r>
  <r>
    <x v="1"/>
    <s v="10.01.00018"/>
    <s v="Serviços Proteses"/>
    <n v="89649.7"/>
    <n v="4.0577976699008011E-4"/>
    <n v="96.408692910862428"/>
    <x v="0"/>
  </r>
  <r>
    <x v="0"/>
    <s v="10.01.00011"/>
    <s v="MATERIAL DE CONSUMO"/>
    <n v="89642.58"/>
    <n v="4.0574753986672151E-4"/>
    <n v="96.4090986584023"/>
    <x v="1"/>
  </r>
  <r>
    <x v="1"/>
    <s v="10.01.00055"/>
    <s v="DIVERSOS - RECOLHIMENTO AO FUNDIMPER"/>
    <n v="89637.94"/>
    <n v="4.0572653792116185E-4"/>
    <n v="96.40950438494022"/>
    <x v="0"/>
  </r>
  <r>
    <x v="0"/>
    <s v="10.01.00015"/>
    <s v="Material Protético / Odontológico "/>
    <n v="89633.67"/>
    <n v="4.0570721069970941E-4"/>
    <n v="96.409910092150923"/>
    <x v="1"/>
  </r>
  <r>
    <x v="1"/>
    <s v="10.01.00019"/>
    <s v="Material de Uso e consumo empregado na atividade"/>
    <n v="89625.51"/>
    <n v="4.0567027624372528E-4"/>
    <n v="96.41031576242716"/>
    <x v="1"/>
  </r>
  <r>
    <x v="0"/>
    <s v="10.01.00017"/>
    <s v="Seguros"/>
    <n v="89625.35"/>
    <n v="4.0566955203870603E-4"/>
    <n v="96.410721431979198"/>
    <x v="1"/>
  </r>
  <r>
    <x v="0"/>
    <s v="10.01.00023"/>
    <s v="DESPESA COM APARELHO ODONTOLOGICO"/>
    <n v="89603.5"/>
    <n v="4.0557065279075836E-4"/>
    <n v="96.411127002631986"/>
    <x v="0"/>
  </r>
  <r>
    <x v="0"/>
    <s v="10.01.00027"/>
    <s v="Material de consumo"/>
    <n v="89600.39"/>
    <n v="4.0555657605569572E-4"/>
    <n v="96.411532559208041"/>
    <x v="1"/>
  </r>
  <r>
    <x v="0"/>
    <s v="10.01.00022"/>
    <s v="Outras despesas"/>
    <n v="89588.4"/>
    <n v="4.0550230594206223E-4"/>
    <n v="96.411938061513979"/>
    <x v="0"/>
  </r>
  <r>
    <x v="1"/>
    <s v="10.01.00031"/>
    <s v="Material de uso/consumo"/>
    <n v="89578.57"/>
    <n v="4.0545781259618925E-4"/>
    <n v="96.412343519326569"/>
    <x v="1"/>
  </r>
  <r>
    <x v="1"/>
    <s v="10.01.00005"/>
    <s v="Compra em Dental"/>
    <n v="89571.19"/>
    <n v="4.0542440863967417E-4"/>
    <n v="96.41274894373521"/>
    <x v="0"/>
  </r>
  <r>
    <x v="1"/>
    <s v="10.01.00031"/>
    <s v="Consultoria em Gestão Empresarial"/>
    <n v="89556.1"/>
    <n v="4.0535610705379183E-4"/>
    <n v="96.413154299842262"/>
    <x v="0"/>
  </r>
  <r>
    <x v="1"/>
    <s v="10.01.00018"/>
    <s v="Material de consumo - NEODENT"/>
    <n v="89555.95"/>
    <n v="4.0535542811158615E-4"/>
    <n v="96.413559655270376"/>
    <x v="1"/>
  </r>
  <r>
    <x v="1"/>
    <s v="10.01.00016"/>
    <s v="Manutenção de informática"/>
    <n v="89549.48"/>
    <n v="4.0532614307111839E-4"/>
    <n v="96.413964981413443"/>
    <x v="1"/>
  </r>
  <r>
    <x v="1"/>
    <s v="10.01.00015"/>
    <s v="SERVIÇOS DE PROTESE"/>
    <n v="89526.57"/>
    <n v="4.0522244596491794E-4"/>
    <n v="96.414370203859406"/>
    <x v="0"/>
  </r>
  <r>
    <x v="1"/>
    <s v="10.01.00001"/>
    <s v="Aluguel/IPTU"/>
    <n v="89518.36"/>
    <n v="4.0518528519486525E-4"/>
    <n v="96.414775389144594"/>
    <x v="1"/>
  </r>
  <r>
    <x v="1"/>
    <s v="10.01.00015"/>
    <s v="Despesas Gerais Cartorárias Dedutíveis."/>
    <n v="89516.18"/>
    <n v="4.0517541790147728E-4"/>
    <n v="96.41518056456249"/>
    <x v="0"/>
  </r>
  <r>
    <x v="1"/>
    <s v="10.01.00015"/>
    <s v="RATEIO CONSULTORIO"/>
    <n v="89514.54"/>
    <n v="4.0516799480002952E-4"/>
    <n v="96.41558573255729"/>
    <x v="0"/>
  </r>
  <r>
    <x v="0"/>
    <s v="10.02.00014"/>
    <s v="ASSESSORIA JURÍDICA"/>
    <n v="89507.04"/>
    <n v="4.0513404768975002E-4"/>
    <n v="96.415990866604986"/>
    <x v="0"/>
  </r>
  <r>
    <x v="0"/>
    <s v="10.01.00018"/>
    <s v="Assessoria jurídica"/>
    <n v="89500"/>
    <n v="4.0510218266890096E-4"/>
    <n v="96.416395968787654"/>
    <x v="0"/>
  </r>
  <r>
    <x v="1"/>
    <s v="10.01.00015"/>
    <s v="Fornecedor - Dentais"/>
    <n v="89495.88"/>
    <n v="4.0508353438965415E-4"/>
    <n v="96.416801052322043"/>
    <x v="0"/>
  </r>
  <r>
    <x v="0"/>
    <s v="10.01.00017"/>
    <s v="Supervisão Técnica e Terapia Psicológica"/>
    <n v="89494.7"/>
    <n v="4.0507819337763683E-4"/>
    <n v="96.417206130515424"/>
    <x v="0"/>
  </r>
  <r>
    <x v="1"/>
    <s v="10.01.00017"/>
    <s v="OUTROS TRIBUTOS"/>
    <n v="89490.04"/>
    <n v="4.0505710090644982E-4"/>
    <n v="96.41761118761633"/>
    <x v="0"/>
  </r>
  <r>
    <x v="1"/>
    <s v="10.01.00007"/>
    <s v="Energia elétrica - CEB"/>
    <n v="89475.14"/>
    <n v="4.0498965931402787E-4"/>
    <n v="96.418016177275646"/>
    <x v="1"/>
  </r>
  <r>
    <x v="1"/>
    <s v="10.01.00016"/>
    <s v="Material de consumo e expediente"/>
    <n v="89442.51"/>
    <n v="4.0484196675290502E-4"/>
    <n v="96.418421019242402"/>
    <x v="1"/>
  </r>
  <r>
    <x v="0"/>
    <s v="10.01.00016"/>
    <s v="Material utilizado no exercício da profissão"/>
    <n v="89437.36"/>
    <n v="4.0481865640384652E-4"/>
    <n v="96.418825837898808"/>
    <x v="1"/>
  </r>
  <r>
    <x v="1"/>
    <s v="10.01.00005"/>
    <s v="Tecnologia e Informatica"/>
    <n v="89428.42"/>
    <n v="4.0477819144839328E-4"/>
    <n v="96.41923061609026"/>
    <x v="0"/>
  </r>
  <r>
    <x v="1"/>
    <s v="10.01.00008"/>
    <s v="INSS sobre remuneração paga a terceiros com vínculo empregatício"/>
    <n v="89414.84"/>
    <n v="4.0471672454738054E-4"/>
    <n v="96.419635332814806"/>
    <x v="0"/>
  </r>
  <r>
    <x v="0"/>
    <s v="10.01.00013"/>
    <s v="Salários e encargos dos funcionários do consultório"/>
    <n v="89412.12"/>
    <n v="4.0470441306205248E-4"/>
    <n v="96.420040037227864"/>
    <x v="0"/>
  </r>
  <r>
    <x v="1"/>
    <s v="10.01.00005"/>
    <s v="Insumos médicos e farmaceuticos"/>
    <n v="89409.29"/>
    <n v="4.0469160368577362E-4"/>
    <n v="96.420444728831555"/>
    <x v="1"/>
  </r>
  <r>
    <x v="0"/>
    <s v="10.01.00019"/>
    <s v="Despesas com intimações"/>
    <n v="89405"/>
    <n v="4.0467218593869377E-4"/>
    <n v="96.420849401017492"/>
    <x v="0"/>
  </r>
  <r>
    <x v="0"/>
    <s v="10.01.00012"/>
    <s v="Material de escritório/despesas c/consultorio"/>
    <n v="89400.639999999999"/>
    <n v="4.04652451351918E-4"/>
    <n v="96.421254053468843"/>
    <x v="1"/>
  </r>
  <r>
    <x v="1"/>
    <s v="10.01.00030"/>
    <s v="SALÁRIOS E ENCARGOS - FGTS COM VINCULO EMPREGATÍCIO PAGO NO MÊS."/>
    <n v="89394.42"/>
    <n v="4.0462429788179282E-4"/>
    <n v="96.421658677766729"/>
    <x v="0"/>
  </r>
  <r>
    <x v="1"/>
    <s v="10.01.00002"/>
    <s v="Laboratório de Prótese"/>
    <n v="89389.06"/>
    <n v="4.046000370136464E-4"/>
    <n v="96.422063277803744"/>
    <x v="0"/>
  </r>
  <r>
    <x v="0"/>
    <s v="10.01.00015"/>
    <s v="Insumo Odontológico"/>
    <n v="89353.26"/>
    <n v="4.0443799614057883E-4"/>
    <n v="96.422467715799883"/>
    <x v="1"/>
  </r>
  <r>
    <x v="1"/>
    <s v="10.01.00033"/>
    <s v="Manutenção Predial "/>
    <n v="89340.81"/>
    <n v="4.0438164393751485E-4"/>
    <n v="96.422872097443815"/>
    <x v="1"/>
  </r>
  <r>
    <x v="0"/>
    <s v="10.01.00015"/>
    <s v="Despesas c/ material odontologico"/>
    <n v="89337.1"/>
    <n v="4.0436485143362992E-4"/>
    <n v="96.423276462295249"/>
    <x v="1"/>
  </r>
  <r>
    <x v="1"/>
    <s v="10.01.00016"/>
    <s v="Despesas com Protético e Laboratórios de Prótese"/>
    <n v="89330.91"/>
    <n v="4.0433683375194589E-4"/>
    <n v="96.423680799129002"/>
    <x v="0"/>
  </r>
  <r>
    <x v="0"/>
    <s v="10.01.00047"/>
    <s v="Férias"/>
    <n v="89329.3"/>
    <n v="4.0432954643893922E-4"/>
    <n v="96.424085128675443"/>
    <x v="0"/>
  </r>
  <r>
    <x v="1"/>
    <s v="10.01.00006"/>
    <s v="Prestação de serviços pagos a terceiros"/>
    <n v="89317.57"/>
    <n v="4.0427645315846205E-4"/>
    <n v="96.424489405128597"/>
    <x v="1"/>
  </r>
  <r>
    <x v="0"/>
    <s v="10.01.00016"/>
    <s v="laboratório de prótese"/>
    <n v="89308.21"/>
    <n v="4.0423408716483325E-4"/>
    <n v="96.424893639215767"/>
    <x v="0"/>
  </r>
  <r>
    <x v="1"/>
    <s v="10.01.00019"/>
    <s v="DESPESAS "/>
    <n v="89300"/>
    <n v="4.0419692639478055E-4"/>
    <n v="96.425297836142164"/>
    <x v="0"/>
  </r>
  <r>
    <x v="0"/>
    <s v="10.03.00005"/>
    <s v="INSS / GPS"/>
    <n v="89299.76"/>
    <n v="4.041958400872516E-4"/>
    <n v="96.425702031982254"/>
    <x v="0"/>
  </r>
  <r>
    <x v="1"/>
    <s v="10.01.00017"/>
    <s v="Material de Uso/Consumo"/>
    <n v="89293.94"/>
    <n v="4.0416949712967473E-4"/>
    <n v="96.426106201479385"/>
    <x v="1"/>
  </r>
  <r>
    <x v="1"/>
    <s v="10.01.00018"/>
    <s v="Aquisição de prótese dentária "/>
    <n v="89285"/>
    <n v="4.0412903217422149E-4"/>
    <n v="96.426510330511562"/>
    <x v="1"/>
  </r>
  <r>
    <x v="1"/>
    <s v="10.01.00012"/>
    <s v="Material odontológico Dental"/>
    <n v="89284.91"/>
    <n v="4.0412862480889816E-4"/>
    <n v="96.42691445913637"/>
    <x v="1"/>
  </r>
  <r>
    <x v="1"/>
    <s v="10.01.00025"/>
    <s v="Manutençao e reparos"/>
    <n v="89282.21"/>
    <n v="4.0411640384919762E-4"/>
    <n v="96.427318575540212"/>
    <x v="0"/>
  </r>
  <r>
    <x v="1"/>
    <s v="10.01.00019"/>
    <s v="Moveis e utensilios"/>
    <n v="89274.69"/>
    <n v="4.0408236621329065E-4"/>
    <n v="96.427722657906429"/>
    <x v="0"/>
  </r>
  <r>
    <x v="0"/>
    <s v="10.01.00021"/>
    <s v="Prestação de serviços para entrega de intimações"/>
    <n v="89270.85"/>
    <n v="4.0406498529282751E-4"/>
    <n v="96.428126722891719"/>
    <x v="0"/>
  </r>
  <r>
    <x v="0"/>
    <s v="10.01.00017"/>
    <s v="Recibo Protético"/>
    <n v="89269"/>
    <n v="4.0405661167229189E-4"/>
    <n v="96.42853077950339"/>
    <x v="0"/>
  </r>
  <r>
    <x v="0"/>
    <s v="10.01.00021"/>
    <s v="Serviços odontológicos de terceiros "/>
    <n v="89267.12"/>
    <n v="4.0404810226331517E-4"/>
    <n v="96.428934827605659"/>
    <x v="1"/>
  </r>
  <r>
    <x v="1"/>
    <s v="10.02.00001"/>
    <s v="Material Utilizado na Prestação de Serviço"/>
    <n v="89263.59"/>
    <n v="4.0403212449007691E-4"/>
    <n v="96.429338859730152"/>
    <x v="1"/>
  </r>
  <r>
    <x v="0"/>
    <s v="10.01.00015"/>
    <s v="Serviços de proteses dentarias"/>
    <n v="89236.77"/>
    <n v="4.0391072962371735E-4"/>
    <n v="96.429742770459782"/>
    <x v="0"/>
  </r>
  <r>
    <x v="0"/>
    <s v="10.01.00017"/>
    <s v="Material Odontologicos/Medicamentos"/>
    <n v="89233.27"/>
    <n v="4.0389488763892028E-4"/>
    <n v="96.430146665347422"/>
    <x v="1"/>
  </r>
  <r>
    <x v="0"/>
    <s v="10.01.00012"/>
    <s v="Salários e Ordenados"/>
    <n v="89212.14"/>
    <n v="4.0379924731355943E-4"/>
    <n v="96.430550464594731"/>
    <x v="0"/>
  </r>
  <r>
    <x v="0"/>
    <s v="10.01.00005"/>
    <s v="Recolhimento de FGTS"/>
    <n v="89205.97"/>
    <n v="4.0377132015750281E-4"/>
    <n v="96.430954235914882"/>
    <x v="0"/>
  </r>
  <r>
    <x v="1"/>
    <s v="10.01.00019"/>
    <s v="Material utilizado na prestação de serviço"/>
    <n v="89198.19"/>
    <n v="4.0373610568843953E-4"/>
    <n v="96.431357972020564"/>
    <x v="1"/>
  </r>
  <r>
    <x v="0"/>
    <s v="10.01.00020"/>
    <s v="HONORARIO/CONTABILIDADE "/>
    <n v="89198"/>
    <n v="4.0373524569497918E-4"/>
    <n v="96.431761707266261"/>
    <x v="0"/>
  </r>
  <r>
    <x v="1"/>
    <s v="10.01.00023"/>
    <s v="Locação de Máquina de Estética"/>
    <n v="89197.55"/>
    <n v="4.0373320886836242E-4"/>
    <n v="96.432165440475131"/>
    <x v="0"/>
  </r>
  <r>
    <x v="0"/>
    <s v="10.01.00015"/>
    <s v="Despesas Ambulatorias"/>
    <n v="89191.95"/>
    <n v="4.0370786169268693E-4"/>
    <n v="96.432569148336825"/>
    <x v="0"/>
  </r>
  <r>
    <x v="0"/>
    <s v="10.01.00016"/>
    <s v="MATERIAL DE CLINICA"/>
    <n v="89183"/>
    <n v="4.0366735147442007E-4"/>
    <n v="96.432972815688302"/>
    <x v="1"/>
  </r>
  <r>
    <x v="0"/>
    <s v="10.01.00008"/>
    <s v="Trabalhos de Prótese Dentária em Laboratório"/>
    <n v="89176.45"/>
    <n v="4.036377043314426E-4"/>
    <n v="96.43337645339264"/>
    <x v="0"/>
  </r>
  <r>
    <x v="0"/>
    <s v="10.01.00029"/>
    <s v="Propaganda e Publicidade"/>
    <n v="89175.8"/>
    <n v="4.0363476224855176E-4"/>
    <n v="96.43378008815489"/>
    <x v="0"/>
  </r>
  <r>
    <x v="0"/>
    <s v="10.01.00020"/>
    <s v="Despesas Laboratórios "/>
    <n v="89148.44"/>
    <n v="4.035109231902521E-4"/>
    <n v="96.434183599078082"/>
    <x v="0"/>
  </r>
  <r>
    <x v="0"/>
    <s v="10.01.00019"/>
    <s v="Publicidade e propaganda"/>
    <n v="89146.68"/>
    <n v="4.0350295693503975E-4"/>
    <n v="96.43458710203501"/>
    <x v="0"/>
  </r>
  <r>
    <x v="1"/>
    <s v="10.01.00017"/>
    <s v="MATERIAL PARA PROCEDIMENTOS"/>
    <n v="89145.12"/>
    <n v="4.0349589593610165E-4"/>
    <n v="96.434990597930948"/>
    <x v="1"/>
  </r>
  <r>
    <x v="1"/>
    <s v="10.01.00038"/>
    <s v="Contribuição previdenciária - INSS sobre salários"/>
    <n v="89136.38"/>
    <n v="4.0345633623692259E-4"/>
    <n v="96.435394054267192"/>
    <x v="0"/>
  </r>
  <r>
    <x v="1"/>
    <s v="10.01.00016"/>
    <s v="Matérial Médico Hospitalar"/>
    <n v="89130.45"/>
    <n v="4.0342949538839493E-4"/>
    <n v="96.435797483762585"/>
    <x v="0"/>
  </r>
  <r>
    <x v="1"/>
    <s v="10.01.00017"/>
    <s v="Impostos e Taxas "/>
    <n v="89125.11"/>
    <n v="4.0340532504587598E-4"/>
    <n v="96.43620088908763"/>
    <x v="0"/>
  </r>
  <r>
    <x v="0"/>
    <s v="10.01.00015"/>
    <s v="MATERIAIS PRESTAÇÃO DE SERVIÇO"/>
    <n v="89116.97"/>
    <n v="4.0336848111551925E-4"/>
    <n v="96.436604257568746"/>
    <x v="1"/>
  </r>
  <r>
    <x v="1"/>
    <s v="10.01.00016"/>
    <s v="DESPESAS COM LABORATORIO PROTETICO"/>
    <n v="89110.66"/>
    <n v="4.0333992028007074E-4"/>
    <n v="96.437007597489028"/>
    <x v="0"/>
  </r>
  <r>
    <x v="0"/>
    <s v="10.01.00006"/>
    <s v="Emolumentos pagos a terceiros laboratórios"/>
    <n v="89104.06"/>
    <n v="4.0331004682302472E-4"/>
    <n v="96.437410907535849"/>
    <x v="0"/>
  </r>
  <r>
    <x v="0"/>
    <s v="10.01.00018"/>
    <s v="1.00018 - Remuneração para terceiros, com vinculo empregatício, INSS, FGTS e Cesta básica."/>
    <n v="89095.15"/>
    <n v="4.0326971765601262E-4"/>
    <n v="96.4378141772535"/>
    <x v="0"/>
  </r>
  <r>
    <x v="1"/>
    <s v="10.01.00024"/>
    <s v="Material p/ Procedimentos Odontológicos"/>
    <n v="89091.49"/>
    <n v="4.0325315146619626E-4"/>
    <n v="96.438217430404961"/>
    <x v="1"/>
  </r>
  <r>
    <x v="1"/>
    <s v="10.01.00015"/>
    <s v="Produtos Odontológicos "/>
    <n v="89089.7"/>
    <n v="4.0324504942254287E-4"/>
    <n v="96.438620675454388"/>
    <x v="1"/>
  </r>
  <r>
    <x v="1"/>
    <s v="10.01.00001"/>
    <s v="Despesas do Cartório do mês"/>
    <n v="89083.51"/>
    <n v="4.0321703174085884E-4"/>
    <n v="96.439023892486134"/>
    <x v="0"/>
  </r>
  <r>
    <x v="0"/>
    <s v="10.01.00016"/>
    <s v="Insumos para consultório"/>
    <n v="89076.34"/>
    <n v="4.0318457830343163E-4"/>
    <n v="96.439427077064437"/>
    <x v="1"/>
  </r>
  <r>
    <x v="0"/>
    <s v="10.01.00016"/>
    <s v="MATERIAL DE TRABALHO"/>
    <n v="89062.57"/>
    <n v="4.0312225140895855E-4"/>
    <n v="96.43983019931585"/>
    <x v="1"/>
  </r>
  <r>
    <x v="0"/>
    <s v="10.01.00018"/>
    <s v="Materiais Utilizados no Consultório / Cirurgias."/>
    <n v="89050.4"/>
    <n v="4.0306716656467818E-4"/>
    <n v="96.440233266482409"/>
    <x v="1"/>
  </r>
  <r>
    <x v="1"/>
    <s v="10.01.00016"/>
    <s v="Material para o Consultório"/>
    <n v="89035.92"/>
    <n v="4.0300162601043191E-4"/>
    <n v="96.44063626810842"/>
    <x v="1"/>
  </r>
  <r>
    <x v="0"/>
    <s v="10.01.00038"/>
    <s v="Impressos gráficos"/>
    <n v="89032.31"/>
    <n v="4.0298528613468405E-4"/>
    <n v="96.44103925339455"/>
    <x v="0"/>
  </r>
  <r>
    <x v="0"/>
    <s v="10.01.00015"/>
    <s v="Mensalidade de Software/rede"/>
    <n v="89030.1"/>
    <n v="4.0297528305285505E-4"/>
    <n v="96.441442228677602"/>
    <x v="0"/>
  </r>
  <r>
    <x v="0"/>
    <s v="10.01.00016"/>
    <s v="Despesas com laboratório de prótese"/>
    <n v="89027"/>
    <n v="4.0296125158060614E-4"/>
    <n v="96.441845189929182"/>
    <x v="0"/>
  </r>
  <r>
    <x v="1"/>
    <s v="10.01.00018"/>
    <s v="Materiais Médicos e descartáveis"/>
    <n v="89023"/>
    <n v="4.0294314645512375E-4"/>
    <n v="96.442248133075637"/>
    <x v="1"/>
  </r>
  <r>
    <x v="0"/>
    <s v="10.01.00011"/>
    <s v="Material Odontológico - INVISALIGN"/>
    <n v="89022.48"/>
    <n v="4.0294079278881101E-4"/>
    <n v="96.442651073868433"/>
    <x v="1"/>
  </r>
  <r>
    <x v="0"/>
    <s v="10.01.00016"/>
    <s v="Custas Judiciais - Selos"/>
    <n v="89022.2"/>
    <n v="4.0293952543002723E-4"/>
    <n v="96.443054013393862"/>
    <x v="0"/>
  </r>
  <r>
    <x v="0"/>
    <s v="10.01.00003"/>
    <s v="GPS FUNCIONÁRIOS CARTÓRIO"/>
    <n v="89003.12"/>
    <n v="4.0285316398147618E-4"/>
    <n v="96.443456866557838"/>
    <x v="0"/>
  </r>
  <r>
    <x v="0"/>
    <s v="10.01.00029"/>
    <s v="MANUTENÇÃO"/>
    <n v="89001.21"/>
    <n v="4.0284451878405838E-4"/>
    <n v="96.443859711076627"/>
    <x v="1"/>
  </r>
  <r>
    <x v="1"/>
    <s v="10.01.00017"/>
    <s v="DESPESAS TABELIONATO NOVA ROMA DO SUL"/>
    <n v="88987.1"/>
    <n v="4.0278065295391917E-4"/>
    <n v="96.444262491729575"/>
    <x v="0"/>
  </r>
  <r>
    <x v="0"/>
    <s v="10.01.00030"/>
    <s v="Estacionamento"/>
    <n v="88983.78"/>
    <n v="4.0276562569976871E-4"/>
    <n v="96.444665257355268"/>
    <x v="1"/>
  </r>
  <r>
    <x v="0"/>
    <s v="10.01.00019"/>
    <s v="Serviços administrativos"/>
    <n v="88983.23"/>
    <n v="4.0276313624501483E-4"/>
    <n v="96.445068020491519"/>
    <x v="0"/>
  </r>
  <r>
    <x v="0"/>
    <s v="10.01.00015"/>
    <s v="Laboratório Protético"/>
    <n v="88978.2"/>
    <n v="4.0274036904972075E-4"/>
    <n v="96.445470760860573"/>
    <x v="0"/>
  </r>
  <r>
    <x v="1"/>
    <s v="10.01.00015"/>
    <s v="Vale transporte pago a terceiros, com vínculo empregatício"/>
    <n v="88974.24"/>
    <n v="4.0272244497549319E-4"/>
    <n v="96.445873483305547"/>
    <x v="1"/>
  </r>
  <r>
    <x v="1"/>
    <s v="10.01.00015"/>
    <s v="MATERIAL CIRURGICO "/>
    <n v="88967.88"/>
    <n v="4.0269365782597617E-4"/>
    <n v="96.44627617696338"/>
    <x v="1"/>
  </r>
  <r>
    <x v="0"/>
    <s v="10.01.00017"/>
    <s v="MATERIAIS DERMATOLÓGICOS"/>
    <n v="88958.21"/>
    <n v="4.0264988868512249E-4"/>
    <n v="96.446678826852065"/>
    <x v="1"/>
  </r>
  <r>
    <x v="1"/>
    <s v="10.01.00021"/>
    <s v="Folha de Pagamento "/>
    <n v="88956.42"/>
    <n v="4.02641786641469E-4"/>
    <n v="96.4470814686387"/>
    <x v="0"/>
  </r>
  <r>
    <x v="1"/>
    <s v="10.01.00011"/>
    <s v="Material de manutenção/consumo de consultório"/>
    <n v="88954.39"/>
    <n v="4.0263259829028671E-4"/>
    <n v="96.447484101236995"/>
    <x v="1"/>
  </r>
  <r>
    <x v="0"/>
    <s v="10.01.00036"/>
    <s v="SISTEMAS DE INFORMÁTICA – AQUISIÇÃO E MANUTENÇÃO"/>
    <n v="88949.9"/>
    <n v="4.0261227528693268E-4"/>
    <n v="96.447886713512275"/>
    <x v="1"/>
  </r>
  <r>
    <x v="1"/>
    <s v="10.01.00016"/>
    <s v="Repasse dos valores recebidos do fórum para os clientes"/>
    <n v="88927.01"/>
    <n v="4.0250866870635964E-4"/>
    <n v="96.448289222180975"/>
    <x v="0"/>
  </r>
  <r>
    <x v="1"/>
    <s v="10.01.00023"/>
    <s v="Despesas com Terceiros"/>
    <n v="88920.4"/>
    <n v="4.0247874998649988E-4"/>
    <n v="96.448691700930965"/>
    <x v="1"/>
  </r>
  <r>
    <x v="0"/>
    <s v="10.01.00017"/>
    <s v="Material de uso na prestação de serviço"/>
    <n v="88918.63"/>
    <n v="4.0247073846847402E-4"/>
    <n v="96.449094171669429"/>
    <x v="1"/>
  </r>
  <r>
    <x v="0"/>
    <s v="10.02.00006"/>
    <s v="Ferramentas de Serviço"/>
    <n v="88910.32"/>
    <n v="4.0243312507028426E-4"/>
    <n v="96.449496604794504"/>
    <x v="0"/>
  </r>
  <r>
    <x v="0"/>
    <s v="10.01.00016"/>
    <s v="Despesas Diversas "/>
    <n v="88909.78"/>
    <n v="4.0243068087834417E-4"/>
    <n v="96.449899035475383"/>
    <x v="0"/>
  </r>
  <r>
    <x v="1"/>
    <s v="10.01.00015"/>
    <s v="Remuneração paga a terceiros,sem vínculo empregatício"/>
    <n v="88898.27"/>
    <n v="4.0237858337976859E-4"/>
    <n v="96.450301414058757"/>
    <x v="1"/>
  </r>
  <r>
    <x v="0"/>
    <s v="10.01.00013"/>
    <s v="Repasse de honorarios a advogados associados "/>
    <n v="88893.05"/>
    <n v="4.0235495619101396E-4"/>
    <n v="96.45070376901495"/>
    <x v="0"/>
  </r>
  <r>
    <x v="1"/>
    <s v="10.01.00016"/>
    <s v="Serviços de Manutenção e Conservação "/>
    <n v="88886.33"/>
    <n v="4.0232453958020356E-4"/>
    <n v="96.451106093554529"/>
    <x v="1"/>
  </r>
  <r>
    <x v="1"/>
    <s v="10.01.00024"/>
    <s v="Prestação de Serviço "/>
    <n v="88880.1"/>
    <n v="4.0229634084726465E-4"/>
    <n v="96.45150838989538"/>
    <x v="0"/>
  </r>
  <r>
    <x v="1"/>
    <s v="10.01.00006"/>
    <s v="Remuneração paga a terceiros - Sem Vínculo Empregatício"/>
    <n v="88878.82"/>
    <n v="4.0229054720711027E-4"/>
    <n v="96.451910680442595"/>
    <x v="1"/>
  </r>
  <r>
    <x v="1"/>
    <s v="10.01.00016"/>
    <s v="despesas com protéticos"/>
    <n v="88876"/>
    <n v="4.022777830936452E-4"/>
    <n v="96.45231295822569"/>
    <x v="0"/>
  </r>
  <r>
    <x v="0"/>
    <s v="10.01.00016"/>
    <s v="SERVICOS PRESTADOS POR TERCEIROS PJ"/>
    <n v="88869.16"/>
    <n v="4.0224682332907027E-4"/>
    <n v="96.452715205049017"/>
    <x v="1"/>
  </r>
  <r>
    <x v="1"/>
    <s v="10.01.00016"/>
    <s v="Materiais Odontológicos  "/>
    <n v="88868.19"/>
    <n v="4.0224243283614076E-4"/>
    <n v="96.453117447481858"/>
    <x v="1"/>
  </r>
  <r>
    <x v="1"/>
    <s v="10.02.00001"/>
    <s v="Despesas com consultório"/>
    <n v="88864.72"/>
    <n v="4.022267266397848E-4"/>
    <n v="96.453519674208493"/>
    <x v="0"/>
  </r>
  <r>
    <x v="0"/>
    <s v="10.01.00017"/>
    <s v="MATERIAL ODONTOLOGICO"/>
    <n v="88856.14"/>
    <n v="4.021878911456251E-4"/>
    <n v="96.453921862099634"/>
    <x v="1"/>
  </r>
  <r>
    <x v="1"/>
    <s v="10.01.00052"/>
    <s v="Locação da sede do Cartório"/>
    <n v="88841.97"/>
    <n v="4.0212375373860359E-4"/>
    <n v="96.454323985853378"/>
    <x v="0"/>
  </r>
  <r>
    <x v="0"/>
    <s v="10.01.00015"/>
    <s v="DESPESAS DO CONSULTORIO "/>
    <n v="88828.35"/>
    <n v="4.0206210578633603E-4"/>
    <n v="96.45472604795917"/>
    <x v="0"/>
  </r>
  <r>
    <x v="1"/>
    <s v="10.01.00017"/>
    <s v="Materiais Aplicados na Prestação dos Serviços no Escritório"/>
    <n v="88823.28"/>
    <n v="4.0203915753978702E-4"/>
    <n v="96.455128087116705"/>
    <x v="1"/>
  </r>
  <r>
    <x v="0"/>
    <s v="10.01.00040"/>
    <s v="SERVIÇOS DE DESPACHANTES"/>
    <n v="88810.22"/>
    <n v="4.0198004430508702E-4"/>
    <n v="96.455530067161007"/>
    <x v="0"/>
  </r>
  <r>
    <x v="0"/>
    <s v="10.05.00011"/>
    <s v="Salarios e Encargos - Convênio Médico / Odontológico"/>
    <n v="88802.91"/>
    <n v="4.0194695718826786E-4"/>
    <n v="96.45593201411819"/>
    <x v="0"/>
  </r>
  <r>
    <x v="1"/>
    <s v="10.01.00029"/>
    <s v="4027 - Serviços Contábil, Fiscal e Trabalhista"/>
    <n v="88793.58"/>
    <n v="4.0190472698308015E-4"/>
    <n v="96.456333918845175"/>
    <x v="0"/>
  </r>
  <r>
    <x v="1"/>
    <s v="10.01.00003"/>
    <s v="13º salário"/>
    <n v="88771.63"/>
    <n v="4.0180537510699547E-4"/>
    <n v="96.45673572422028"/>
    <x v="0"/>
  </r>
  <r>
    <x v="1"/>
    <s v="10.01.00015"/>
    <s v="Insumos | Serviços Odontológicos/Protéticos "/>
    <n v="88768.45"/>
    <n v="4.0179098153223696E-4"/>
    <n v="96.457137515201808"/>
    <x v="1"/>
  </r>
  <r>
    <x v="0"/>
    <s v="10.01.00016"/>
    <s v="Serviços de terceiros necessários para obtenção de receita"/>
    <n v="88765.65"/>
    <n v="4.0177830794439919E-4"/>
    <n v="96.457539293509754"/>
    <x v="1"/>
  </r>
  <r>
    <x v="0"/>
    <s v="10.01.00036"/>
    <s v="HONORARIO CONTABIL"/>
    <n v="88761.01"/>
    <n v="4.0175730599883958E-4"/>
    <n v="96.457941050815748"/>
    <x v="0"/>
  </r>
  <r>
    <x v="0"/>
    <s v="10.01.00029"/>
    <s v="ASSESSORIA E CONSULTORIA CONTABEIS"/>
    <n v="88758.23"/>
    <n v="4.0174472293662934E-4"/>
    <n v="96.458342795538684"/>
    <x v="0"/>
  </r>
  <r>
    <x v="1"/>
    <s v="10.02.00001"/>
    <s v="Despesas pagas a terceiros sem vínculo empregatívio"/>
    <n v="88755.92"/>
    <n v="4.0173426722666327E-4"/>
    <n v="96.458744529805912"/>
    <x v="1"/>
  </r>
  <r>
    <x v="1"/>
    <s v="10.01.00021"/>
    <s v="Locação de Software"/>
    <n v="88745.21"/>
    <n v="4.0168579075318411E-4"/>
    <n v="96.459146215596661"/>
    <x v="0"/>
  </r>
  <r>
    <x v="1"/>
    <s v="10.02.00002"/>
    <s v="Material de Uso e Consumo"/>
    <n v="88736.69"/>
    <n v="4.016472268359066E-4"/>
    <n v="96.459547862823499"/>
    <x v="1"/>
  </r>
  <r>
    <x v="0"/>
    <s v="10.01.00015"/>
    <s v="Folha de Pagamento"/>
    <n v="88714.54"/>
    <n v="4.0154696970354773E-4"/>
    <n v="96.459949409793197"/>
    <x v="0"/>
  </r>
  <r>
    <x v="0"/>
    <s v="10.01.00015"/>
    <s v="Material de confecção"/>
    <n v="88711.22"/>
    <n v="4.0153194244939739E-4"/>
    <n v="96.460350941735641"/>
    <x v="1"/>
  </r>
  <r>
    <x v="1"/>
    <s v="10.01.00031"/>
    <s v="HONORARIOS ADVOCATICIOS CONSULTA 210-2018"/>
    <n v="88700"/>
    <n v="4.0148115757241922E-4"/>
    <n v="96.460752422893208"/>
    <x v="0"/>
  </r>
  <r>
    <x v="1"/>
    <s v="10.02.00039"/>
    <s v="ISSQN - Imposto sobre Serviços de Qualquer natureza"/>
    <n v="88692"/>
    <n v="4.0144494732145434E-4"/>
    <n v="96.461153867840522"/>
    <x v="0"/>
  </r>
  <r>
    <x v="1"/>
    <s v="10.01.00018"/>
    <s v="FGTS/GRF MENSAL S/ FOLHA DE PAGAMENTO"/>
    <n v="88679.21"/>
    <n v="4.0138705618272439E-4"/>
    <n v="96.461555254896709"/>
    <x v="0"/>
  </r>
  <r>
    <x v="1"/>
    <s v="10.01.00017"/>
    <s v="Aluguel de Equipamentos "/>
    <n v="88670.51"/>
    <n v="4.0134767753480011E-4"/>
    <n v="96.461956602574247"/>
    <x v="1"/>
  </r>
  <r>
    <x v="0"/>
    <s v="10.01.00001"/>
    <s v="Aluguel do Centro Cirúrgico"/>
    <n v="88669.47"/>
    <n v="4.0134297020217474E-4"/>
    <n v="96.462357945544454"/>
    <x v="1"/>
  </r>
  <r>
    <x v="0"/>
    <s v="10.01.00021"/>
    <s v="Laboratório de serviços protéticos"/>
    <n v="88661.7"/>
    <n v="4.0130780099592513E-4"/>
    <n v="96.462759253345453"/>
    <x v="0"/>
  </r>
  <r>
    <x v="1"/>
    <s v="10.01.00012"/>
    <s v="Material de consumo / consultorio"/>
    <n v="88642.97"/>
    <n v="4.0122302374585378E-4"/>
    <n v="96.463160476369197"/>
    <x v="1"/>
  </r>
  <r>
    <x v="0"/>
    <s v="10.01.00020"/>
    <s v="Laboratório de prótese dentária"/>
    <n v="88641.16"/>
    <n v="4.0121483117657304E-4"/>
    <n v="96.463561691200368"/>
    <x v="0"/>
  </r>
  <r>
    <x v="1"/>
    <s v="10.01.00018"/>
    <s v="Material de Informatica / Sistemas"/>
    <n v="88638.96"/>
    <n v="4.0120487335755772E-4"/>
    <n v="96.463962896073724"/>
    <x v="1"/>
  </r>
  <r>
    <x v="1"/>
    <s v="10.01.00015"/>
    <s v="Fornecimento de serviços a. de rotina a clientes"/>
    <n v="88629.88"/>
    <n v="4.0116377472271258E-4"/>
    <n v="96.46436405984845"/>
    <x v="0"/>
  </r>
  <r>
    <x v="0"/>
    <s v="10.01.00015"/>
    <s v="Material do consultório/consumo"/>
    <n v="88622.2"/>
    <n v="4.0112901288178636E-4"/>
    <n v="96.464765188861335"/>
    <x v="1"/>
  </r>
  <r>
    <x v="0"/>
    <s v="10.01.00017"/>
    <s v="Marketing Digital"/>
    <n v="88621.9"/>
    <n v="4.0112765499737511E-4"/>
    <n v="96.465166316516331"/>
    <x v="0"/>
  </r>
  <r>
    <x v="1"/>
    <s v="10.01.00017"/>
    <s v="Material para uso veterinario"/>
    <n v="88615.85"/>
    <n v="4.0110027099508308E-4"/>
    <n v="96.465567416787323"/>
    <x v="1"/>
  </r>
  <r>
    <x v="0"/>
    <s v="10.01.00012"/>
    <s v="Material - Proteses"/>
    <n v="88611"/>
    <n v="4.0107831853043561E-4"/>
    <n v="96.465968495105855"/>
    <x v="1"/>
  </r>
  <r>
    <x v="1"/>
    <s v="10.01.00017"/>
    <s v="Remuneração paga a terceiros- PF sem vínculo empregatício"/>
    <n v="88609.62"/>
    <n v="4.0107207226214417E-4"/>
    <n v="96.46636956717812"/>
    <x v="1"/>
  </r>
  <r>
    <x v="1"/>
    <s v="10.01.00019"/>
    <s v="Assistencia e Manutenção de informatica"/>
    <n v="88595.25"/>
    <n v="4.0100702959884859E-4"/>
    <n v="96.466770574207715"/>
    <x v="1"/>
  </r>
  <r>
    <x v="1"/>
    <s v="10.01.00016"/>
    <s v="Prestador de Serviço - Laboratório de Prótese"/>
    <n v="88592"/>
    <n v="4.0099231918439416E-4"/>
    <n v="96.467171566526901"/>
    <x v="0"/>
  </r>
  <r>
    <x v="1"/>
    <s v="10.01.00016"/>
    <s v="SERVIÇO DE LABORATORIO DE PROTESE"/>
    <n v="88591.5"/>
    <n v="4.0099005604370884E-4"/>
    <n v="96.467572556582951"/>
    <x v="0"/>
  </r>
  <r>
    <x v="0"/>
    <s v="10.01.00030"/>
    <s v="Vale refeição pago a terceiros, com vínculo empregatício"/>
    <n v="88590.399999999994"/>
    <n v="4.0098507713420112E-4"/>
    <n v="96.467973541660086"/>
    <x v="1"/>
  </r>
  <r>
    <x v="0"/>
    <s v="10.01.00049"/>
    <s v=" ASSESSORIA E CONSULTORIA CONTÁBEIS"/>
    <n v="88588.04"/>
    <n v="4.009743951101666E-4"/>
    <n v="96.468374516055192"/>
    <x v="0"/>
  </r>
  <r>
    <x v="0"/>
    <s v="10.01.00017"/>
    <s v="Laboratório protético"/>
    <n v="88585.06"/>
    <n v="4.0096090679168212E-4"/>
    <n v="96.46877547696198"/>
    <x v="0"/>
  </r>
  <r>
    <x v="0"/>
    <s v="10.01.00016"/>
    <s v="Selo"/>
    <n v="88581.94"/>
    <n v="4.009467847938059E-4"/>
    <n v="96.469176423746774"/>
    <x v="0"/>
  </r>
  <r>
    <x v="0"/>
    <s v="10.01.00017"/>
    <s v="Despesas Gerais"/>
    <n v="88578.11"/>
    <n v="4.009294491361565E-4"/>
    <n v="96.469577353195916"/>
    <x v="0"/>
  </r>
  <r>
    <x v="1"/>
    <s v="10.01.00018"/>
    <s v="Obrigações Patronais"/>
    <n v="88576.05"/>
    <n v="4.0092012499653307E-4"/>
    <n v="96.469978273320919"/>
    <x v="0"/>
  </r>
  <r>
    <x v="0"/>
    <s v="10.01.00015"/>
    <s v="Materiais para procedimentos "/>
    <n v="88576.02"/>
    <n v="4.0091998920809192E-4"/>
    <n v="96.470379193310123"/>
    <x v="1"/>
  </r>
  <r>
    <x v="0"/>
    <s v="10.01.00015"/>
    <s v="REMUNERAÇÃO PAGA A TERCEIROS SEM VÍNCULO EMPREGATÍCIO"/>
    <n v="88558.95"/>
    <n v="4.0084272558509569E-4"/>
    <n v="96.470780036035706"/>
    <x v="1"/>
  </r>
  <r>
    <x v="0"/>
    <s v="10.01.00016"/>
    <s v="Serviços de Terceiros, sem vinculo empregáticio"/>
    <n v="88543.64"/>
    <n v="4.0077342821731186E-4"/>
    <n v="96.471180809463917"/>
    <x v="1"/>
  </r>
  <r>
    <x v="1"/>
    <s v="10.01.00031"/>
    <s v="Serviço de entregas"/>
    <n v="88540"/>
    <n v="4.0075695255312286E-4"/>
    <n v="96.471581566416475"/>
    <x v="0"/>
  </r>
  <r>
    <x v="1"/>
    <s v="10.01.00026"/>
    <s v="Contabilidade"/>
    <n v="88520.17"/>
    <n v="4.0066719639354379E-4"/>
    <n v="96.471982233612863"/>
    <x v="0"/>
  </r>
  <r>
    <x v="0"/>
    <s v="10.01.00016"/>
    <s v="Cursos, palestras e congressos."/>
    <n v="88518.95"/>
    <n v="4.006616743302716E-4"/>
    <n v="96.472382895287197"/>
    <x v="0"/>
  </r>
  <r>
    <x v="1"/>
    <s v="10.01.00016"/>
    <s v="Material Tecnico"/>
    <n v="88516.160000000003"/>
    <n v="4.0064904600524773E-4"/>
    <n v="96.472783544333197"/>
    <x v="1"/>
  </r>
  <r>
    <x v="0"/>
    <s v="10.01.00017"/>
    <s v="MATERIAL CLINICO ODONTOLOGICO / PROTETICO"/>
    <n v="88512.8"/>
    <n v="4.006338376998425E-4"/>
    <n v="96.473184178170897"/>
    <x v="1"/>
  </r>
  <r>
    <x v="1"/>
    <s v="10.01.00021"/>
    <s v="Dental - Material de Consumo"/>
    <n v="88510.8"/>
    <n v="4.0062478513710131E-4"/>
    <n v="96.47358480295604"/>
    <x v="1"/>
  </r>
  <r>
    <x v="0"/>
    <s v="11.01.00020"/>
    <s v="ISS"/>
    <n v="88506.65"/>
    <n v="4.0060600106941324E-4"/>
    <n v="96.473985408957105"/>
    <x v="0"/>
  </r>
  <r>
    <x v="0"/>
    <s v="10.02.00002"/>
    <s v="material odontológico"/>
    <n v="88504.03"/>
    <n v="4.005941422122223E-4"/>
    <n v="96.474386003099312"/>
    <x v="1"/>
  </r>
  <r>
    <x v="1"/>
    <s v="10.01.00017"/>
    <s v="laboratório de prótese"/>
    <n v="88495.8"/>
    <n v="4.0055689091654219E-4"/>
    <n v="96.474786559990235"/>
    <x v="0"/>
  </r>
  <r>
    <x v="0"/>
    <s v="10.01.00016"/>
    <s v="Despesas Internet/Correios"/>
    <n v="88484.14"/>
    <n v="4.00504114475761E-4"/>
    <n v="96.475187064104716"/>
    <x v="0"/>
  </r>
  <r>
    <x v="1"/>
    <s v="10.01.00015"/>
    <s v="laboratórios "/>
    <n v="88476"/>
    <n v="4.0046727054540433E-4"/>
    <n v="96.475587531375268"/>
    <x v="0"/>
  </r>
  <r>
    <x v="1"/>
    <s v="10.01.00005"/>
    <s v="INSS/FGTS dos funcionários "/>
    <n v="88460.79"/>
    <n v="4.003984258057574E-4"/>
    <n v="96.475987929801079"/>
    <x v="0"/>
  </r>
  <r>
    <x v="1"/>
    <s v="10.01.00024"/>
    <s v="FÉRIAS"/>
    <n v="88459.88"/>
    <n v="4.0039430688971019E-4"/>
    <n v="96.476388324107972"/>
    <x v="0"/>
  </r>
  <r>
    <x v="1"/>
    <s v="10.02.00001"/>
    <s v="Fundo de garantia por tempo de serviço - FGTS"/>
    <n v="88438.97"/>
    <n v="4.0029966234625094E-4"/>
    <n v="96.476788623770318"/>
    <x v="0"/>
  </r>
  <r>
    <x v="1"/>
    <s v="10.01.00010"/>
    <s v="Material de Expediente"/>
    <n v="88432.69"/>
    <n v="4.0027123729924357E-4"/>
    <n v="96.477188895007615"/>
    <x v="1"/>
  </r>
  <r>
    <x v="0"/>
    <s v="10.01.00016"/>
    <s v="Assistência Contábil"/>
    <n v="88423.93"/>
    <n v="4.0023158707443699E-4"/>
    <n v="96.477589126594694"/>
    <x v="0"/>
  </r>
  <r>
    <x v="0"/>
    <s v="10.01.00015"/>
    <s v="Despesas dedutíveis diversas"/>
    <n v="88421.72"/>
    <n v="4.0022158399260804E-4"/>
    <n v="96.477989348178681"/>
    <x v="0"/>
  </r>
  <r>
    <x v="1"/>
    <s v="10.01.00034"/>
    <s v="Outras despesas"/>
    <n v="88417.69"/>
    <n v="4.0020334307868446E-4"/>
    <n v="96.478389551521758"/>
    <x v="0"/>
  </r>
  <r>
    <x v="1"/>
    <s v="10.01.00003"/>
    <s v="Medicamento e Material para procedimentos médico "/>
    <n v="88408.05"/>
    <n v="4.0015970972627192E-4"/>
    <n v="96.478789711231485"/>
    <x v="1"/>
  </r>
  <r>
    <x v="1"/>
    <s v="10.01.00015"/>
    <s v="Laboratório Protético"/>
    <n v="88402.2"/>
    <n v="4.0013323098025386E-4"/>
    <n v="96.479189844462468"/>
    <x v="0"/>
  </r>
  <r>
    <x v="0"/>
    <s v="10.01.00012"/>
    <s v="Material de escritório/odontologicos"/>
    <n v="88388.7"/>
    <n v="4.0007212618175077E-4"/>
    <n v="96.479589916588651"/>
    <x v="1"/>
  </r>
  <r>
    <x v="0"/>
    <s v="10.01.00018"/>
    <s v="Taxas Diversas"/>
    <n v="88386.29"/>
    <n v="4.0006121784364753E-4"/>
    <n v="96.479989977806497"/>
    <x v="0"/>
  </r>
  <r>
    <x v="0"/>
    <s v="10.01.00015"/>
    <s v="Material de Consumo (Dental)"/>
    <n v="88380.86"/>
    <n v="4.0003664013580519E-4"/>
    <n v="96.480390014446627"/>
    <x v="1"/>
  </r>
  <r>
    <x v="0"/>
    <s v="10.01.00015"/>
    <s v="Material consumo procedimentos odontológicos"/>
    <n v="88378.41"/>
    <n v="4.0002555074644723E-4"/>
    <n v="96.480790039997373"/>
    <x v="1"/>
  </r>
  <r>
    <x v="1"/>
    <s v="10.01.00014"/>
    <s v="Telefone/ Internet do escritório/consultório"/>
    <n v="88367.21"/>
    <n v="3.9997485639509648E-4"/>
    <n v="96.481190014853766"/>
    <x v="1"/>
  </r>
  <r>
    <x v="0"/>
    <s v="10.01.00018"/>
    <s v="Locação de Equipamentos"/>
    <n v="88366.74"/>
    <n v="3.999727290428523E-4"/>
    <n v="96.481589987582808"/>
    <x v="0"/>
  </r>
  <r>
    <x v="1"/>
    <s v="10.01.00017"/>
    <s v="Serviços contratados "/>
    <n v="88335.75"/>
    <n v="3.9983245958317737E-4"/>
    <n v="96.481989820042386"/>
    <x v="0"/>
  </r>
  <r>
    <x v="1"/>
    <s v="10.01.00015"/>
    <s v="Ticket Alimentação"/>
    <n v="88333.95"/>
    <n v="3.9982431227671025E-4"/>
    <n v="96.482389644354669"/>
    <x v="1"/>
  </r>
  <r>
    <x v="1"/>
    <s v="10.01.00021"/>
    <s v="Cursos e Congressos"/>
    <n v="88330.01"/>
    <n v="3.9980647872811005E-4"/>
    <n v="96.482789450833394"/>
    <x v="0"/>
  </r>
  <r>
    <x v="1"/>
    <s v="10.01.00003"/>
    <s v="Insumos"/>
    <n v="88323.71"/>
    <n v="3.9977796315547527E-4"/>
    <n v="96.483189228796547"/>
    <x v="1"/>
  </r>
  <r>
    <x v="1"/>
    <s v="10.01.00016"/>
    <s v="Serviços Tomados pelos Consultório"/>
    <n v="88317.17"/>
    <n v="3.9974836127531154E-4"/>
    <n v="96.483588977157822"/>
    <x v="0"/>
  </r>
  <r>
    <x v="0"/>
    <s v="10.01.00017"/>
    <s v="Recolhimento de INSS"/>
    <n v="88313.87"/>
    <n v="3.997334245467885E-4"/>
    <n v="96.483988710582366"/>
    <x v="0"/>
  </r>
  <r>
    <x v="0"/>
    <s v="10.01.00001"/>
    <s v="Remunerações Empregados"/>
    <n v="88312.68"/>
    <n v="3.9972803827195751E-4"/>
    <n v="96.484388438620641"/>
    <x v="0"/>
  </r>
  <r>
    <x v="0"/>
    <s v="10.01.00019"/>
    <s v="Serviços prestados ao escritório/consultório"/>
    <n v="88312"/>
    <n v="3.9972496040062557E-4"/>
    <n v="96.484788163581044"/>
    <x v="0"/>
  </r>
  <r>
    <x v="0"/>
    <s v="10.01.00016"/>
    <s v="Prestadores"/>
    <n v="88295.57"/>
    <n v="3.9965059359770656E-4"/>
    <n v="96.485187814174637"/>
    <x v="0"/>
  </r>
  <r>
    <x v="0"/>
    <s v="10.01.00017"/>
    <s v="Serviços Prestados Pessoa Jurídica"/>
    <n v="88291.01"/>
    <n v="3.9962995375465656E-4"/>
    <n v="96.485587444128385"/>
    <x v="0"/>
  </r>
  <r>
    <x v="0"/>
    <s v="10.01.00011"/>
    <s v="Material de conservação - consumo e limpeza "/>
    <n v="88283.42"/>
    <n v="3.9959559927905377E-4"/>
    <n v="96.485987039727661"/>
    <x v="1"/>
  </r>
  <r>
    <x v="1"/>
    <s v="10.01.00012"/>
    <s v="Material de uso hospitalar/consultório"/>
    <n v="88278.09"/>
    <n v="3.9957147419934839E-4"/>
    <n v="96.486386611201866"/>
    <x v="1"/>
  </r>
  <r>
    <x v="0"/>
    <s v="10.01.00006"/>
    <s v="Serviços pagos a terceiros - protético"/>
    <n v="88263.14"/>
    <n v="3.9950380629285795E-4"/>
    <n v="96.486786115008158"/>
    <x v="1"/>
  </r>
  <r>
    <x v="1"/>
    <s v="10.01.00018"/>
    <s v="Material  de consultório"/>
    <n v="88260.51"/>
    <n v="3.9949190217285322E-4"/>
    <n v="96.48718560691033"/>
    <x v="1"/>
  </r>
  <r>
    <x v="1"/>
    <s v="10.01.00012"/>
    <s v="Material de CONSULTORIO "/>
    <n v="88246.88"/>
    <n v="3.9943020895777192E-4"/>
    <n v="96.487585037119288"/>
    <x v="1"/>
  </r>
  <r>
    <x v="1"/>
    <s v="10.01.00006"/>
    <s v="Sistemas de informática (inclusive manutenção)"/>
    <n v="88230.73"/>
    <n v="3.9935710951363664E-4"/>
    <n v="96.487984394228803"/>
    <x v="1"/>
  </r>
  <r>
    <x v="1"/>
    <s v="10.01.00019"/>
    <s v="Materiais para uso na atividade odontológica "/>
    <n v="88229.1"/>
    <n v="3.9934973167500266E-4"/>
    <n v="96.488383743960483"/>
    <x v="1"/>
  </r>
  <r>
    <x v="1"/>
    <s v="10.01.00006"/>
    <s v="Serviços prestados de terceiros"/>
    <n v="88228.44"/>
    <n v="3.9934674432929798E-4"/>
    <n v="96.488783090704814"/>
    <x v="1"/>
  </r>
  <r>
    <x v="0"/>
    <s v="10.01.00016"/>
    <s v="ASSISTENCIA CONTABIL"/>
    <n v="88226.95"/>
    <n v="3.9934000017005579E-4"/>
    <n v="96.489182430704986"/>
    <x v="0"/>
  </r>
  <r>
    <x v="0"/>
    <s v="10.01.00018"/>
    <s v="Manutenção e Reparos"/>
    <n v="88199.039999999994"/>
    <n v="3.992136716570023E-4"/>
    <n v="96.489581644376642"/>
    <x v="1"/>
  </r>
  <r>
    <x v="0"/>
    <s v="10.01.00021"/>
    <s v="RATEIO"/>
    <n v="88198.88"/>
    <n v="3.9921294745198305E-4"/>
    <n v="96.489980857324099"/>
    <x v="0"/>
  </r>
  <r>
    <x v="0"/>
    <s v="10.01.00015"/>
    <s v="Material para procedimentos dentários "/>
    <n v="88155.3"/>
    <n v="3.9901569210985219E-4"/>
    <n v="96.490379873016209"/>
    <x v="1"/>
  </r>
  <r>
    <x v="1"/>
    <s v="10.01.00015"/>
    <s v="Material de procedimento"/>
    <n v="88153.76"/>
    <n v="3.9900872163654139E-4"/>
    <n v="96.490778881737839"/>
    <x v="1"/>
  </r>
  <r>
    <x v="0"/>
    <s v="10.01.00032"/>
    <s v="INSS - Parcelamento "/>
    <n v="88150.01"/>
    <n v="3.9899174808140169E-4"/>
    <n v="96.491177873485924"/>
    <x v="0"/>
  </r>
  <r>
    <x v="0"/>
    <s v="10.01.00018"/>
    <s v="Serviço de sistema de cartório"/>
    <n v="88142.6"/>
    <n v="3.9895820833644557E-4"/>
    <n v="96.49157683169426"/>
    <x v="0"/>
  </r>
  <r>
    <x v="0"/>
    <s v="10.01.00025"/>
    <s v="Alimentação e Refeição"/>
    <n v="88127.88"/>
    <n v="3.9889158147467029E-4"/>
    <n v="96.491975723275729"/>
    <x v="1"/>
  </r>
  <r>
    <x v="1"/>
    <s v="10.01.00015"/>
    <s v="Material de consumo utilizado no consultório"/>
    <n v="88124.61"/>
    <n v="3.988767805345884E-4"/>
    <n v="96.492374600056266"/>
    <x v="1"/>
  </r>
  <r>
    <x v="0"/>
    <s v="10.01.00029"/>
    <s v="PROCESSO JUDICIAL"/>
    <n v="88121.93"/>
    <n v="3.9886465010051511E-4"/>
    <n v="96.49277346470636"/>
    <x v="0"/>
  </r>
  <r>
    <x v="0"/>
    <s v="10.01.00008"/>
    <s v="LABORATÓRIO/ DENTÁRIA"/>
    <n v="88115.94"/>
    <n v="3.9883753767510526E-4"/>
    <n v="96.493172302244034"/>
    <x v="0"/>
  </r>
  <r>
    <x v="1"/>
    <s v="10.01.00015"/>
    <s v="Combustivel"/>
    <n v="88108.160000000003"/>
    <n v="3.9880232320604198E-4"/>
    <n v="96.493571104567238"/>
    <x v="1"/>
  </r>
  <r>
    <x v="0"/>
    <s v="10.01.00012"/>
    <s v="Material de Consumo do Consultorio"/>
    <n v="88101.85"/>
    <n v="3.9877376237059347E-4"/>
    <n v="96.493969878329608"/>
    <x v="1"/>
  </r>
  <r>
    <x v="1"/>
    <s v="10.01.00018"/>
    <s v="MATERIAL ODONTOLÓGICO"/>
    <n v="88088.93"/>
    <n v="3.9871528281528525E-4"/>
    <n v="96.494368593612421"/>
    <x v="1"/>
  </r>
  <r>
    <x v="0"/>
    <s v="10.01.00022"/>
    <s v="remuneração terceiros: faxina, limpeza, diária ASB, conservação "/>
    <n v="88060"/>
    <n v="3.985843374952338E-4"/>
    <n v="96.49476717794991"/>
    <x v="1"/>
  </r>
  <r>
    <x v="1"/>
    <s v="10.01.00016"/>
    <s v="Vale Refeição "/>
    <n v="88052.81"/>
    <n v="3.9855179353217912E-4"/>
    <n v="96.495165729743448"/>
    <x v="1"/>
  </r>
  <r>
    <x v="0"/>
    <s v="10.01.00008"/>
    <s v="Materiais de trabalho"/>
    <n v="88044.28"/>
    <n v="3.9851318435208793E-4"/>
    <n v="96.495564242927799"/>
    <x v="1"/>
  </r>
  <r>
    <x v="0"/>
    <s v="10.01.00015"/>
    <s v="Pagamentos a Fornecedores - Material de Consumo"/>
    <n v="88035.61"/>
    <n v="3.9847394149260479E-4"/>
    <n v="96.495962716869286"/>
    <x v="1"/>
  </r>
  <r>
    <x v="1"/>
    <s v="10.01.00017"/>
    <s v="Despesas com protetico"/>
    <n v="88017.87"/>
    <n v="3.9839364526109025E-4"/>
    <n v="96.496361110514542"/>
    <x v="0"/>
  </r>
  <r>
    <x v="0"/>
    <s v="10.01.00016"/>
    <s v="LABORATORIO"/>
    <n v="88001.919999999998"/>
    <n v="3.9832145107322921E-4"/>
    <n v="96.496759431965614"/>
    <x v="0"/>
  </r>
  <r>
    <x v="0"/>
    <s v="10.01.00011"/>
    <s v="Material Aplicado nos Serviços"/>
    <n v="88000"/>
    <n v="3.9831276061299761E-4"/>
    <n v="96.497157744726223"/>
    <x v="1"/>
  </r>
  <r>
    <x v="0"/>
    <s v="10.01.00042"/>
    <s v="Locação de Móveis"/>
    <n v="88000"/>
    <n v="3.9831276061299761E-4"/>
    <n v="96.497556057486833"/>
    <x v="0"/>
  </r>
  <r>
    <x v="1"/>
    <s v="10.01.00005"/>
    <s v="Laboratório de prótese dentaria "/>
    <n v="88000"/>
    <n v="3.9831276061299761E-4"/>
    <n v="96.497954370247442"/>
    <x v="0"/>
  </r>
  <r>
    <x v="0"/>
    <s v="10.01.00015"/>
    <s v="Material usado no tratamento odontologico"/>
    <n v="87989.58"/>
    <n v="3.9826559676111597E-4"/>
    <n v="96.498352635844199"/>
    <x v="1"/>
  </r>
  <r>
    <x v="1"/>
    <s v="10.01.00015"/>
    <s v="Pagamentos de Emolumentos e Insumos / Consultório"/>
    <n v="87987.59"/>
    <n v="3.9825658946118845E-4"/>
    <n v="96.498750892433662"/>
    <x v="0"/>
  </r>
  <r>
    <x v="0"/>
    <s v="10.01.00016"/>
    <s v="Materiais utilizados na prestação dos serviços"/>
    <n v="87978.79"/>
    <n v="3.982167581851271E-4"/>
    <n v="96.499149109191848"/>
    <x v="1"/>
  </r>
  <r>
    <x v="1"/>
    <s v="10.01.00019"/>
    <s v="Laboratório"/>
    <n v="87973.8"/>
    <n v="3.9819417204108785E-4"/>
    <n v="96.499547303363883"/>
    <x v="0"/>
  </r>
  <r>
    <x v="1"/>
    <s v="10.01.00015"/>
    <s v="Materiais odontológico"/>
    <n v="87962.15"/>
    <n v="3.9814144086312034E-4"/>
    <n v="96.499945444804752"/>
    <x v="1"/>
  </r>
  <r>
    <x v="0"/>
    <s v="10.01.00003"/>
    <s v="materiais de uso no consultorio dentário"/>
    <n v="87959.6"/>
    <n v="3.9812989884562531E-4"/>
    <n v="96.500343574703592"/>
    <x v="1"/>
  </r>
  <r>
    <x v="1"/>
    <s v="10.01.00018"/>
    <s v="Material Expediente - Sistema de Informatica e Software"/>
    <n v="87957.99"/>
    <n v="3.9812261153261865E-4"/>
    <n v="96.500741697315121"/>
    <x v="1"/>
  </r>
  <r>
    <x v="1"/>
    <s v="10.01.00001"/>
    <s v="Material de Uso e Consumo"/>
    <n v="87949.67"/>
    <n v="3.9808495287161521E-4"/>
    <n v="96.501139782267998"/>
    <x v="1"/>
  </r>
  <r>
    <x v="1"/>
    <s v="10.01.00017"/>
    <s v="Remuneração paga a Profissional Liberal Autônomo"/>
    <n v="87945.76"/>
    <n v="3.980672551114561E-4"/>
    <n v="96.501537849523103"/>
    <x v="0"/>
  </r>
  <r>
    <x v="0"/>
    <s v="10.01.00016"/>
    <s v="Pagamento material de consumo utilizado nos procedimentos"/>
    <n v="87923.67"/>
    <n v="3.9796726955597958E-4"/>
    <n v="96.501935816792653"/>
    <x v="1"/>
  </r>
  <r>
    <x v="0"/>
    <s v="10.01.00015"/>
    <s v="Despesas  Diversas"/>
    <n v="87916.68"/>
    <n v="3.9793563084919903E-4"/>
    <n v="96.502333752423496"/>
    <x v="0"/>
  </r>
  <r>
    <x v="1"/>
    <s v="10.01.00001"/>
    <s v="Material Dentário"/>
    <n v="87906.01"/>
    <n v="3.978873354269747E-4"/>
    <n v="96.50273163975892"/>
    <x v="1"/>
  </r>
  <r>
    <x v="1"/>
    <s v="10.01.00022"/>
    <s v="Serviços Prestados por Terceiros"/>
    <n v="87890.05"/>
    <n v="3.9781509597629997E-4"/>
    <n v="96.5031294548549"/>
    <x v="1"/>
  </r>
  <r>
    <x v="0"/>
    <s v="10.01.00024"/>
    <s v="Sistema/ Ponto Eletrônico/ Automação"/>
    <n v="87885.24"/>
    <n v="3.9779332456290733E-4"/>
    <n v="96.503527248179466"/>
    <x v="0"/>
  </r>
  <r>
    <x v="1"/>
    <s v="10.01.00030"/>
    <s v="Congresso e Treinamentos (serviços Cartorários)"/>
    <n v="87875.3"/>
    <n v="3.9774833332608355E-4"/>
    <n v="96.503924996512794"/>
    <x v="0"/>
  </r>
  <r>
    <x v="1"/>
    <s v="10.01.00015"/>
    <s v="Material utilizado no laboratório"/>
    <n v="87873.61"/>
    <n v="3.9774068391056728E-4"/>
    <n v="96.504322737196702"/>
    <x v="1"/>
  </r>
  <r>
    <x v="0"/>
    <s v="10.01.00015"/>
    <s v="Despesas de Custeio - UNIMED"/>
    <n v="87870.5"/>
    <n v="3.9772660717550464E-4"/>
    <n v="96.504720463803878"/>
    <x v="0"/>
  </r>
  <r>
    <x v="0"/>
    <s v="10.01.00016"/>
    <s v="Laboratório de prótese dental "/>
    <n v="87841.8"/>
    <n v="3.9759670290016836E-4"/>
    <n v="96.505118060506774"/>
    <x v="0"/>
  </r>
  <r>
    <x v="0"/>
    <s v="10.01.00017"/>
    <s v="TAXA JUDICIARIA"/>
    <n v="87838.61"/>
    <n v="3.9758226406259617E-4"/>
    <n v="96.505515642770831"/>
    <x v="0"/>
  </r>
  <r>
    <x v="0"/>
    <s v="10.01.00001"/>
    <s v="DESPESAS COM MATERIAIS ODONTOLOGICOS"/>
    <n v="87812.91"/>
    <n v="3.9746593863137163E-4"/>
    <n v="96.505913108709464"/>
    <x v="1"/>
  </r>
  <r>
    <x v="1"/>
    <s v="10.01.00025"/>
    <s v="Locação de Maquinas e Equipamentos"/>
    <n v="87807.97"/>
    <n v="3.9744357880140094E-4"/>
    <n v="96.506310552288269"/>
    <x v="0"/>
  </r>
  <r>
    <x v="0"/>
    <s v="11.01.00028"/>
    <s v="Plano de Saude, farmacias, Despesas Medicas"/>
    <n v="87805.2"/>
    <n v="3.9743104100200432E-4"/>
    <n v="96.506707983329278"/>
    <x v="1"/>
  </r>
  <r>
    <x v="0"/>
    <s v="10.01.00020"/>
    <s v="4020 - Pag. feito a terceiros sem vínc. empregatício com o Cartório"/>
    <n v="87797.11"/>
    <n v="3.9739442338571616E-4"/>
    <n v="96.507105377752666"/>
    <x v="1"/>
  </r>
  <r>
    <x v="1"/>
    <s v="10.01.00020"/>
    <s v="Material de consumo"/>
    <n v="87793.58"/>
    <n v="3.9737844561247795E-4"/>
    <n v="96.507502756198278"/>
    <x v="1"/>
  </r>
  <r>
    <x v="0"/>
    <s v="10.01.00015"/>
    <s v="Protético "/>
    <n v="87779.01"/>
    <n v="3.9731249769290824E-4"/>
    <n v="96.507900068695974"/>
    <x v="0"/>
  </r>
  <r>
    <x v="1"/>
    <s v="10.01.00016"/>
    <s v="Serviços Protéticos "/>
    <n v="87775.25"/>
    <n v="3.9729547887495476E-4"/>
    <n v="96.508297364174851"/>
    <x v="0"/>
  </r>
  <r>
    <x v="0"/>
    <s v="10.01.00015"/>
    <s v="material dental "/>
    <n v="87772.15"/>
    <n v="3.9728144740270585E-4"/>
    <n v="96.508694645622256"/>
    <x v="1"/>
  </r>
  <r>
    <x v="0"/>
    <s v="10.01.00020"/>
    <s v="Auxílio Alimentação"/>
    <n v="87766.21"/>
    <n v="3.9725456129136456E-4"/>
    <n v="96.509091900183549"/>
    <x v="1"/>
  </r>
  <r>
    <x v="1"/>
    <s v="10.01.00003"/>
    <s v="Condomínio"/>
    <n v="87753.96"/>
    <n v="3.9719911434457471E-4"/>
    <n v="96.509489099297895"/>
    <x v="0"/>
  </r>
  <r>
    <x v="1"/>
    <s v="10.01.00022"/>
    <s v="salarios secretaria "/>
    <n v="87731.14"/>
    <n v="3.9709582460369748E-4"/>
    <n v="96.509886195122505"/>
    <x v="0"/>
  </r>
  <r>
    <x v="0"/>
    <s v="10.01.00037"/>
    <s v="Entidades de Classe"/>
    <n v="87727.71"/>
    <n v="3.9708029945859639E-4"/>
    <n v="96.510283275421969"/>
    <x v="0"/>
  </r>
  <r>
    <x v="1"/>
    <s v="10.01.00008"/>
    <s v="MATERIA PRIMA PARA USO E CONSUMO NO CONSULTORIO"/>
    <n v="87711.26"/>
    <n v="3.9700584213004996E-4"/>
    <n v="96.510680281264101"/>
    <x v="1"/>
  </r>
  <r>
    <x v="0"/>
    <s v="10.02.00049"/>
    <s v="ASSESSORIA E CONSULTORIA CONTÁBEIS"/>
    <n v="87707.45"/>
    <n v="3.9698859699802792E-4"/>
    <n v="96.511077269861104"/>
    <x v="0"/>
  </r>
  <r>
    <x v="0"/>
    <s v="10.01.00012"/>
    <s v="Material Expediente"/>
    <n v="87682.71"/>
    <n v="3.9687661679691926E-4"/>
    <n v="96.511474146477894"/>
    <x v="1"/>
  </r>
  <r>
    <x v="0"/>
    <s v="10.01.00016"/>
    <s v="INTERNET"/>
    <n v="87668.36"/>
    <n v="3.9681166465925109E-4"/>
    <n v="96.511870958142552"/>
    <x v="0"/>
  </r>
  <r>
    <x v="0"/>
    <s v="10.01.00016"/>
    <s v="prestação de serviço referente a atividade"/>
    <n v="87663.82"/>
    <n v="3.9679111534182861E-4"/>
    <n v="96.512267749257887"/>
    <x v="0"/>
  </r>
  <r>
    <x v="0"/>
    <s v="10.01.00028"/>
    <s v="Serviços prestados Pessoa Fisica"/>
    <n v="87657.85"/>
    <n v="3.9676409344204606E-4"/>
    <n v="96.512664513351325"/>
    <x v="0"/>
  </r>
  <r>
    <x v="1"/>
    <s v="10.01.00018"/>
    <s v="Serviços terceirizados"/>
    <n v="87649.75"/>
    <n v="3.9672743056294417E-4"/>
    <n v="96.513061240781894"/>
    <x v="0"/>
  </r>
  <r>
    <x v="0"/>
    <s v="10.01.00019"/>
    <s v="Manutenção e Conservação"/>
    <n v="87647.86"/>
    <n v="3.9671887589115377E-4"/>
    <n v="96.513457959657785"/>
    <x v="1"/>
  </r>
  <r>
    <x v="1"/>
    <s v="10.01.00005"/>
    <s v="ISS"/>
    <n v="87644.87"/>
    <n v="3.9670534230985561E-4"/>
    <n v="96.513854665000096"/>
    <x v="0"/>
  </r>
  <r>
    <x v="0"/>
    <s v="10.01.00021"/>
    <s v="Locação de Software"/>
    <n v="87640.36"/>
    <n v="3.9668492878087427E-4"/>
    <n v="96.514251349928884"/>
    <x v="0"/>
  </r>
  <r>
    <x v="1"/>
    <s v="10.01.00015"/>
    <s v="Material de uso no atendimento veterinário"/>
    <n v="87636.83"/>
    <n v="3.9666895100763601E-4"/>
    <n v="96.514648018879896"/>
    <x v="1"/>
  </r>
  <r>
    <x v="1"/>
    <s v="10.01.00015"/>
    <s v="Medicamentos e Vacinas"/>
    <n v="87634.35"/>
    <n v="3.9665772582983696E-4"/>
    <n v="96.515044676605726"/>
    <x v="0"/>
  </r>
  <r>
    <x v="0"/>
    <s v="10.01.00016"/>
    <s v="Medicamentos e Insumos p/ uso medico"/>
    <n v="87618.39"/>
    <n v="3.9658548637916207E-4"/>
    <n v="96.515441262092111"/>
    <x v="1"/>
  </r>
  <r>
    <x v="0"/>
    <s v="10.01.00016"/>
    <s v="Despesa com serviços terceirizados"/>
    <n v="87603.98"/>
    <n v="3.9652026266461172E-4"/>
    <n v="96.51583778235478"/>
    <x v="0"/>
  </r>
  <r>
    <x v="0"/>
    <s v="10.01.00016"/>
    <s v="Remuneração paga a terceiros, Ordenados, Salários, Férias, c/ Vinculo Empregatício "/>
    <n v="87579.68"/>
    <n v="3.9641027402730609E-4"/>
    <n v="96.516234192628801"/>
    <x v="0"/>
  </r>
  <r>
    <x v="1"/>
    <s v="10.01.00015"/>
    <s v="Serviço de Terceiros / consultório"/>
    <n v="87572.3"/>
    <n v="3.9637687007079106E-4"/>
    <n v="96.516630569498872"/>
    <x v="1"/>
  </r>
  <r>
    <x v="1"/>
    <s v="10.01.00018"/>
    <s v="Investimento de divulgação em mídias digitais"/>
    <n v="87567.85"/>
    <n v="3.9635672811869191E-4"/>
    <n v="96.51702692622699"/>
    <x v="0"/>
  </r>
  <r>
    <x v="0"/>
    <s v="10.01.00012"/>
    <s v="Material de uso, consumo e escritório"/>
    <n v="87566.06"/>
    <n v="3.9634862607503847E-4"/>
    <n v="96.517423274853059"/>
    <x v="1"/>
  </r>
  <r>
    <x v="0"/>
    <s v="10.01.00015"/>
    <s v="Assistência Contábil"/>
    <n v="87563.98"/>
    <n v="3.9633921140978763E-4"/>
    <n v="96.517819614064464"/>
    <x v="0"/>
  </r>
  <r>
    <x v="0"/>
    <s v="10.01.00017"/>
    <s v="OUTROS TRIBUTOS"/>
    <n v="87551.65"/>
    <n v="3.9628340236048812E-4"/>
    <n v="96.518215897466831"/>
    <x v="0"/>
  </r>
  <r>
    <x v="0"/>
    <s v="10.01.00051"/>
    <s v="Aquisição de máquina e equipamento"/>
    <n v="87550.23"/>
    <n v="3.9627697504094185E-4"/>
    <n v="96.51861217444187"/>
    <x v="1"/>
  </r>
  <r>
    <x v="0"/>
    <s v="10.01.00019"/>
    <s v="locação de moveis e equipamentos"/>
    <n v="87545.02"/>
    <n v="3.9625339311500106E-4"/>
    <n v="96.51900842783499"/>
    <x v="0"/>
  </r>
  <r>
    <x v="0"/>
    <s v="10.01.00016"/>
    <s v="Despesas Gerais Consultório"/>
    <n v="87541.9"/>
    <n v="3.9623927111712468E-4"/>
    <n v="96.519404667106102"/>
    <x v="0"/>
  </r>
  <r>
    <x v="0"/>
    <s v="10.01.00041"/>
    <s v="Plano de saúde"/>
    <n v="87536.320000000007"/>
    <n v="3.9621401446707683E-4"/>
    <n v="96.519800881120574"/>
    <x v="1"/>
  </r>
  <r>
    <x v="1"/>
    <s v="10.01.00020"/>
    <s v="Complemento de salário - Plano de Saúde Dependente e Co-Participação - acordo coletivo"/>
    <n v="87534.69"/>
    <n v="3.9620663662844269E-4"/>
    <n v="96.520197087757197"/>
    <x v="1"/>
  </r>
  <r>
    <x v="1"/>
    <s v="10.01.00002"/>
    <s v="Material de dental (consumo)"/>
    <n v="87522.01"/>
    <n v="3.9614924338066349E-4"/>
    <n v="96.520593237000583"/>
    <x v="1"/>
  </r>
  <r>
    <x v="0"/>
    <s v="10.01.00017"/>
    <s v="Despesa com Marketing do consultorio"/>
    <n v="87512.54"/>
    <n v="3.9610637949608383E-4"/>
    <n v="96.52098934338008"/>
    <x v="0"/>
  </r>
  <r>
    <x v="0"/>
    <s v="10.01.00016"/>
    <s v="Materiais de uso e Consumo Odontologico"/>
    <n v="87511.75"/>
    <n v="3.9610280373380109E-4"/>
    <n v="96.521385446183814"/>
    <x v="1"/>
  </r>
  <r>
    <x v="1"/>
    <s v="10.02.00001"/>
    <s v="Remuneração paga a terceiro sem vinculo empregaticio,RPA"/>
    <n v="87505.61"/>
    <n v="3.9607501236618562E-4"/>
    <n v="96.521781521196175"/>
    <x v="1"/>
  </r>
  <r>
    <x v="0"/>
    <s v="10.01.00031"/>
    <s v="HONORARIOS ADVOCATICIOS CONSULTA 210-2018"/>
    <n v="87500"/>
    <n v="3.9604961992769651E-4"/>
    <n v="96.522177570816098"/>
    <x v="0"/>
  </r>
  <r>
    <x v="0"/>
    <s v="10.01.00017"/>
    <s v="Material médico de uso em pacientes/plano de saúde"/>
    <n v="87498.4"/>
    <n v="3.9604237787750353E-4"/>
    <n v="96.52257361319397"/>
    <x v="1"/>
  </r>
  <r>
    <x v="0"/>
    <s v="10.01.00003"/>
    <s v="Aluguéis e Taxas_Condomínio"/>
    <n v="87494"/>
    <n v="3.9602246223947288E-4"/>
    <n v="96.52296963565621"/>
    <x v="0"/>
  </r>
  <r>
    <x v="1"/>
    <s v="10.01.00013"/>
    <s v="Salarios"/>
    <n v="87492.55"/>
    <n v="3.9601589913148557E-4"/>
    <n v="96.523365651555338"/>
    <x v="0"/>
  </r>
  <r>
    <x v="0"/>
    <s v="10.01.00015"/>
    <s v="Pagamento Laboratório de Prótese"/>
    <n v="87476.85"/>
    <n v="3.9594483651396711E-4"/>
    <n v="96.52376159639185"/>
    <x v="0"/>
  </r>
  <r>
    <x v="1"/>
    <s v="10.01.00012"/>
    <s v="Material de escritorio/consultório/boletos de dentais/Invisalign"/>
    <n v="87467.88"/>
    <n v="3.9590423577007283E-4"/>
    <n v="96.524157500627624"/>
    <x v="1"/>
  </r>
  <r>
    <x v="1"/>
    <s v="10.01.00023"/>
    <s v="Rateio C"/>
    <n v="87464.44"/>
    <n v="3.958886653621579E-4"/>
    <n v="96.52455338929299"/>
    <x v="0"/>
  </r>
  <r>
    <x v="0"/>
    <s v="10.01.00017"/>
    <s v="CONTABILIDADE"/>
    <n v="87462.87"/>
    <n v="3.95881559100406E-4"/>
    <n v="96.52494927085209"/>
    <x v="0"/>
  </r>
  <r>
    <x v="0"/>
    <s v="10.01.00040"/>
    <s v="Impostos e taxas diversas "/>
    <n v="87457.33"/>
    <n v="3.9585648350161292E-4"/>
    <n v="96.525345127335598"/>
    <x v="0"/>
  </r>
  <r>
    <x v="1"/>
    <s v="10.01.00012"/>
    <s v="Insumos do consultório "/>
    <n v="87448.2"/>
    <n v="3.9581515855269928E-4"/>
    <n v="96.525740942494153"/>
    <x v="1"/>
  </r>
  <r>
    <x v="0"/>
    <s v="10.01.00015"/>
    <s v="Material Utilizado em Serviço"/>
    <n v="87447.85"/>
    <n v="3.9581357435421958E-4"/>
    <n v="96.52613675606851"/>
    <x v="1"/>
  </r>
  <r>
    <x v="0"/>
    <s v="10.01.00017"/>
    <s v="Despesas Medicas"/>
    <n v="87443.46"/>
    <n v="3.9579370397900267E-4"/>
    <n v="96.526532549772483"/>
    <x v="0"/>
  </r>
  <r>
    <x v="1"/>
    <s v="10.01.00010"/>
    <s v="13° salário"/>
    <n v="87436.27"/>
    <n v="3.9576116001594809E-4"/>
    <n v="96.526928310932504"/>
    <x v="0"/>
  </r>
  <r>
    <x v="0"/>
    <s v="10.01.00015"/>
    <s v="Serviços PJ"/>
    <n v="87422.63"/>
    <n v="3.9569942153805306E-4"/>
    <n v="96.527324010354036"/>
    <x v="0"/>
  </r>
  <r>
    <x v="0"/>
    <s v="10.01.00017"/>
    <s v="Congressos e estadias"/>
    <n v="87421.05"/>
    <n v="3.9569227001348749E-4"/>
    <n v="96.527719702624054"/>
    <x v="0"/>
  </r>
  <r>
    <x v="1"/>
    <s v="10.01.00006"/>
    <s v="Serviços de Proteses Dentarias"/>
    <n v="87415.88"/>
    <n v="3.9566886913880152E-4"/>
    <n v="96.528115371493186"/>
    <x v="0"/>
  </r>
  <r>
    <x v="1"/>
    <s v="10.01.00017"/>
    <s v="Serviço de Protético"/>
    <n v="87412"/>
    <n v="3.9565130716708355E-4"/>
    <n v="96.528511022800359"/>
    <x v="0"/>
  </r>
  <r>
    <x v="1"/>
    <s v="10.01.00074"/>
    <s v="ARPEN/SP - Certidões Eletrônicas CRC"/>
    <n v="87400"/>
    <n v="3.9559699179063623E-4"/>
    <n v="96.528906619792153"/>
    <x v="0"/>
  </r>
  <r>
    <x v="1"/>
    <s v="10.01.00006"/>
    <s v="Despesas Diversas"/>
    <n v="87397.2"/>
    <n v="3.9558431820279857E-4"/>
    <n v="96.529302204110351"/>
    <x v="0"/>
  </r>
  <r>
    <x v="0"/>
    <s v="10.01.00033"/>
    <s v="13° SALARIOS"/>
    <n v="87379.67"/>
    <n v="3.9550497249037195E-4"/>
    <n v="96.529697709082839"/>
    <x v="0"/>
  </r>
  <r>
    <x v="1"/>
    <s v="10.01.00019"/>
    <s v="Próteses e dentes - Despesas laboratórios"/>
    <n v="87375.63"/>
    <n v="3.9548668631363474E-4"/>
    <n v="96.530093195769155"/>
    <x v="0"/>
  </r>
  <r>
    <x v="0"/>
    <s v="10.01.00016"/>
    <s v="Serviços tomados de Pessoa Jurídica"/>
    <n v="87369.78"/>
    <n v="3.9546020756761673E-4"/>
    <n v="96.530488655976725"/>
    <x v="0"/>
  </r>
  <r>
    <x v="0"/>
    <s v="10.01.00012"/>
    <s v="Material de escritório / Materiais odontológicos"/>
    <n v="87357.1"/>
    <n v="3.9540281431983752E-4"/>
    <n v="96.530884058791045"/>
    <x v="1"/>
  </r>
  <r>
    <x v="0"/>
    <s v="10.01.00015"/>
    <s v="Materiais para o trabalho"/>
    <n v="87355.36"/>
    <n v="3.9539493859025259E-4"/>
    <n v="96.531279453729638"/>
    <x v="1"/>
  </r>
  <r>
    <x v="0"/>
    <s v="10.01.00012"/>
    <s v="Material de consumo (papelaria)"/>
    <n v="87333.61"/>
    <n v="3.9529649197044204E-4"/>
    <n v="96.531674750221612"/>
    <x v="1"/>
  </r>
  <r>
    <x v="1"/>
    <s v="10.01.00013"/>
    <s v="Remuneração paga a terceiros, com vínculo empregatício, FGTS e VT"/>
    <n v="87329.98"/>
    <n v="3.9528006156906671E-4"/>
    <n v="96.53207003028318"/>
    <x v="0"/>
  </r>
  <r>
    <x v="0"/>
    <s v="10.01.00022"/>
    <s v="Pagamentos a terceiros"/>
    <n v="87316.3"/>
    <n v="3.9521814203991696E-4"/>
    <n v="96.532465248425225"/>
    <x v="1"/>
  </r>
  <r>
    <x v="0"/>
    <s v="10.01.00017"/>
    <s v="Serviços Odontologicos - Protéticos e Documentação Ortodôntica"/>
    <n v="87315"/>
    <n v="3.9521225787413511E-4"/>
    <n v="96.532860460683096"/>
    <x v="0"/>
  </r>
  <r>
    <x v="0"/>
    <s v="10.01.00020"/>
    <s v="Recompe"/>
    <n v="87313.12"/>
    <n v="3.9520374846515829E-4"/>
    <n v="96.533255664431564"/>
    <x v="0"/>
  </r>
  <r>
    <x v="1"/>
    <s v="10.01.00023"/>
    <s v="Maquinas e Equipamentos"/>
    <n v="87289.14"/>
    <n v="3.9509520823789127E-4"/>
    <n v="96.533650759639798"/>
    <x v="0"/>
  </r>
  <r>
    <x v="1"/>
    <s v="10.01.00015"/>
    <s v="MATERIAL DE APLICACAO"/>
    <n v="87284.43"/>
    <n v="3.9507388945263575E-4"/>
    <n v="96.534045833529248"/>
    <x v="1"/>
  </r>
  <r>
    <x v="1"/>
    <s v="10.02.00002"/>
    <s v="MOVIMENTO DE CAIXA"/>
    <n v="87282.55"/>
    <n v="3.9506538004365909E-4"/>
    <n v="96.534440898909295"/>
    <x v="0"/>
  </r>
  <r>
    <x v="0"/>
    <s v="10.01.00016"/>
    <s v="Serviços de Proteses Dentarias sob Encomenda"/>
    <n v="87236.63"/>
    <n v="3.9485753320312101E-4"/>
    <n v="96.534835756442504"/>
    <x v="0"/>
  </r>
  <r>
    <x v="1"/>
    <s v="10.01.00021"/>
    <s v="MATERIAL DE CONSUMO (PRODUTOS ODONTOLÓGICOS)"/>
    <n v="87234.21"/>
    <n v="3.948465796022042E-4"/>
    <n v="96.5352306030221"/>
    <x v="1"/>
  </r>
  <r>
    <x v="1"/>
    <s v="10.01.00020"/>
    <s v="Pagamento a laboratório"/>
    <n v="87228.5"/>
    <n v="3.9482073453557797E-4"/>
    <n v="96.535625423756642"/>
    <x v="0"/>
  </r>
  <r>
    <x v="1"/>
    <s v="10.02.00028"/>
    <s v="REPASSES LEGAIS PARTE DO REGISTRO CIVIL (SINOREG)"/>
    <n v="87227.63"/>
    <n v="3.9481679667078558E-4"/>
    <n v="96.536020240553313"/>
    <x v="0"/>
  </r>
  <r>
    <x v="1"/>
    <s v="10.01.00015"/>
    <s v="Material de consumo no consultorio"/>
    <n v="87226.78"/>
    <n v="3.9481294933162056E-4"/>
    <n v="96.536415053502651"/>
    <x v="1"/>
  </r>
  <r>
    <x v="0"/>
    <s v="10.01.00016"/>
    <s v="Funrejus"/>
    <n v="87217.2"/>
    <n v="3.9476958755609015E-4"/>
    <n v="96.536809823090209"/>
    <x v="0"/>
  </r>
  <r>
    <x v="0"/>
    <s v="10.01.00015"/>
    <s v="Serviços de Terceiros P.J."/>
    <n v="87211.4"/>
    <n v="3.947433351241407E-4"/>
    <n v="96.537204566425331"/>
    <x v="1"/>
  </r>
  <r>
    <x v="1"/>
    <s v="10.01.00020"/>
    <s v="Serviços Proteticos "/>
    <n v="87202.68"/>
    <n v="3.94703865950589E-4"/>
    <n v="96.537599270291281"/>
    <x v="0"/>
  </r>
  <r>
    <x v="1"/>
    <s v="10.01.00003"/>
    <s v="Vale Refeição Funcionários"/>
    <n v="87172.5"/>
    <n v="3.9456726277882433E-4"/>
    <n v="96.537993837554055"/>
    <x v="1"/>
  </r>
  <r>
    <x v="1"/>
    <s v="10.01.00005"/>
    <s v="Despesas materiais odontológico e próteses"/>
    <n v="87159.02"/>
    <n v="3.945062485059486E-4"/>
    <n v="96.538388343802566"/>
    <x v="1"/>
  </r>
  <r>
    <x v="0"/>
    <s v="10.01.00019"/>
    <s v="INTERNET, BACKUP, LICENÇAS"/>
    <n v="87152.639999999999"/>
    <n v="3.9447737083080412E-4"/>
    <n v="96.538782821173399"/>
    <x v="0"/>
  </r>
  <r>
    <x v="1"/>
    <s v="10.01.00015"/>
    <s v="Material de Consumo / Dental"/>
    <n v="87147.24"/>
    <n v="3.9445292891140293E-4"/>
    <n v="96.539177274102315"/>
    <x v="1"/>
  </r>
  <r>
    <x v="1"/>
    <s v="10.01.00016"/>
    <s v="Congresso"/>
    <n v="87118.94"/>
    <n v="3.943248351486148E-4"/>
    <n v="96.539571598937457"/>
    <x v="0"/>
  </r>
  <r>
    <x v="0"/>
    <s v="10.01.00017"/>
    <s v="Serviços Prestados por terceiros, sem vinculo empregatício"/>
    <n v="87104.29"/>
    <n v="3.9425852512653544E-4"/>
    <n v="96.539965857462576"/>
    <x v="1"/>
  </r>
  <r>
    <x v="0"/>
    <s v="10.01.00015"/>
    <s v="Remuneração paga a terceiros, sem vínculo empregatício - Custeio direto"/>
    <n v="87099.62"/>
    <n v="3.942373873925348E-4"/>
    <n v="96.540360094849973"/>
    <x v="1"/>
  </r>
  <r>
    <x v="0"/>
    <s v="10.01.00015"/>
    <s v="HONORARIO CONTABIL"/>
    <n v="87094.47"/>
    <n v="3.9421407704347619E-4"/>
    <n v="96.540754308927021"/>
    <x v="0"/>
  </r>
  <r>
    <x v="1"/>
    <s v="10.01.00015"/>
    <s v="Material Médico e/ou Odontológico"/>
    <n v="87085.89"/>
    <n v="3.9417524154931638E-4"/>
    <n v="96.541148484168573"/>
    <x v="1"/>
  </r>
  <r>
    <x v="1"/>
    <s v="10.01.00020"/>
    <s v="Aluguel de Equipamento para o Consultório"/>
    <n v="87083.26"/>
    <n v="3.9416333742931171E-4"/>
    <n v="96.541542647506006"/>
    <x v="1"/>
  </r>
  <r>
    <x v="1"/>
    <s v="10.01.00038"/>
    <s v="RAFAEL 82702241034"/>
    <n v="87080"/>
    <n v="3.9414858175204355E-4"/>
    <n v="96.541936796087754"/>
    <x v="0"/>
  </r>
  <r>
    <x v="0"/>
    <s v="10.01.00024"/>
    <s v="Previdência social (INSS/GPS)"/>
    <n v="87070.23"/>
    <n v="3.941043599830528E-4"/>
    <n v="96.542330900447737"/>
    <x v="0"/>
  </r>
  <r>
    <x v="0"/>
    <s v="10.01.00019"/>
    <s v="Funjecc 5%"/>
    <n v="87068.07"/>
    <n v="3.9409458321529236E-4"/>
    <n v="96.542724995030952"/>
    <x v="0"/>
  </r>
  <r>
    <x v="0"/>
    <s v="10.01.00017"/>
    <s v="CONFECCAO ALINHADORES ALIGN TECHNOLOGY BRASIL CNPJ 04799405/0001-92"/>
    <n v="87064.48"/>
    <n v="3.940783338651718E-4"/>
    <n v="96.543119073364821"/>
    <x v="0"/>
  </r>
  <r>
    <x v="0"/>
    <s v="10.01.00032"/>
    <s v="Despesas com Remessas de Intimação"/>
    <n v="87061.87"/>
    <n v="3.9406652027079448E-4"/>
    <n v="96.543513139885093"/>
    <x v="0"/>
  </r>
  <r>
    <x v="0"/>
    <s v="10.01.00016"/>
    <s v="Vale Alimentação Colaboradores"/>
    <n v="87061.15"/>
    <n v="3.9406326134820767E-4"/>
    <n v="96.543907203146446"/>
    <x v="1"/>
  </r>
  <r>
    <x v="1"/>
    <s v="10.01.00005"/>
    <s v="Marketing/Divulgação Consultório"/>
    <n v="87056.69"/>
    <n v="3.9404307413329483E-4"/>
    <n v="96.544301246220584"/>
    <x v="0"/>
  </r>
  <r>
    <x v="0"/>
    <s v="10.01.00016"/>
    <s v="Materias Utilizados na Fabricação de Próteses Dentarias"/>
    <n v="87051.07"/>
    <n v="3.940176364319921E-4"/>
    <n v="96.544695263857022"/>
    <x v="1"/>
  </r>
  <r>
    <x v="0"/>
    <s v="10.01.00001"/>
    <s v="MATERIAL DE CONSUMO ODONTOLOGICO"/>
    <n v="87036.66"/>
    <n v="3.939524127174417E-4"/>
    <n v="96.545089216269744"/>
    <x v="1"/>
  </r>
  <r>
    <x v="0"/>
    <s v="10.01.00017"/>
    <s v="EXPEDIENTE MAQUINAS, EQUIPAMENTOS E MOBILIARIOS - MANUTENCAO"/>
    <n v="87031.39"/>
    <n v="3.9392855921461861E-4"/>
    <n v="96.545483144828964"/>
    <x v="0"/>
  </r>
  <r>
    <x v="1"/>
    <s v="10.01.00016"/>
    <s v="Material de Consumo Dental"/>
    <n v="87028.58"/>
    <n v="3.9391584036396721E-4"/>
    <n v="96.545877060669326"/>
    <x v="1"/>
  </r>
  <r>
    <x v="1"/>
    <s v="10.01.00018"/>
    <s v="GRF - Guia de Recolhimento de FGTS"/>
    <n v="87028.47"/>
    <n v="3.9391534247301642E-4"/>
    <n v="96.546270976011797"/>
    <x v="0"/>
  </r>
  <r>
    <x v="0"/>
    <s v="10.01.00015"/>
    <s v="Insumos Odontologicos"/>
    <n v="87028.21"/>
    <n v="3.9391416563986016E-4"/>
    <n v="96.546664890177439"/>
    <x v="1"/>
  </r>
  <r>
    <x v="0"/>
    <s v="10.01.00016"/>
    <s v="Alimentação"/>
    <n v="87024.04"/>
    <n v="3.9389529104654468E-4"/>
    <n v="96.547058785468479"/>
    <x v="1"/>
  </r>
  <r>
    <x v="1"/>
    <s v="10.01.00016"/>
    <s v="Material de consumo e uso do escritório/consultório"/>
    <n v="87023.18"/>
    <n v="3.9389139844456592E-4"/>
    <n v="96.547452676866925"/>
    <x v="1"/>
  </r>
  <r>
    <x v="1"/>
    <s v="10.01.00050"/>
    <s v="Contribuição Previdenciária - INSS pgto"/>
    <n v="87020.9"/>
    <n v="3.9388107852304099E-4"/>
    <n v="96.547846557945448"/>
    <x v="0"/>
  </r>
  <r>
    <x v="0"/>
    <s v="10.01.00023"/>
    <s v="Mão de Obra de Terceiros "/>
    <n v="87011.96"/>
    <n v="3.9384061356758781E-4"/>
    <n v="96.548240398559017"/>
    <x v="1"/>
  </r>
  <r>
    <x v="0"/>
    <s v="10.01.00015"/>
    <s v="Depósitos/Despesas plataforma GG POKER"/>
    <n v="87008.59"/>
    <n v="3.9382535999936885E-4"/>
    <n v="96.548634223919009"/>
    <x v="0"/>
  </r>
  <r>
    <x v="0"/>
    <s v="10.01.00017"/>
    <s v="Cursos treinamentos, práticas notariais."/>
    <n v="86999.71"/>
    <n v="3.9378516662079795E-4"/>
    <n v="96.549028009085632"/>
    <x v="0"/>
  </r>
  <r>
    <x v="1"/>
    <s v="10.01.00015"/>
    <s v="Materiais de Consumo - Consultório"/>
    <n v="86996.800000000003"/>
    <n v="3.9377199514200949E-4"/>
    <n v="96.549421781080767"/>
    <x v="1"/>
  </r>
  <r>
    <x v="1"/>
    <s v="10.02.00023"/>
    <s v="DARF das contribuições previdenciárias"/>
    <n v="86978.54"/>
    <n v="3.9368934524418222E-4"/>
    <n v="96.549815470426012"/>
    <x v="0"/>
  </r>
  <r>
    <x v="0"/>
    <s v="10.01.00007"/>
    <s v="ENERGIA - CEB  CONSUMO DO CARTORIO"/>
    <n v="86969.49"/>
    <n v="3.9364838239777834E-4"/>
    <n v="96.550209118808411"/>
    <x v="1"/>
  </r>
  <r>
    <x v="0"/>
    <s v="10.01.00008"/>
    <s v="Produtos Médicos"/>
    <n v="86966.6"/>
    <n v="3.936353014446173E-4"/>
    <n v="96.55060275410986"/>
    <x v="1"/>
  </r>
  <r>
    <x v="0"/>
    <s v="10.01.00018"/>
    <s v="Assistência Contábil"/>
    <n v="86963.16"/>
    <n v="3.9361973103670242E-4"/>
    <n v="96.550996373840903"/>
    <x v="0"/>
  </r>
  <r>
    <x v="1"/>
    <s v="10.01.00015"/>
    <s v="Material para prestação de serviço."/>
    <n v="86959.94"/>
    <n v="3.9360515641068908E-4"/>
    <n v="96.551389978997307"/>
    <x v="1"/>
  </r>
  <r>
    <x v="1"/>
    <s v="10.01.00015"/>
    <s v="Material Utilizado na Atividade."/>
    <n v="86955.8"/>
    <n v="3.9358641760581475E-4"/>
    <n v="96.551783565414908"/>
    <x v="1"/>
  </r>
  <r>
    <x v="1"/>
    <s v="10.01.00016"/>
    <s v="Serviços de laboratórios"/>
    <n v="86955"/>
    <n v="3.9358279658071829E-4"/>
    <n v="96.552177148211484"/>
    <x v="0"/>
  </r>
  <r>
    <x v="1"/>
    <s v="10.10.00002"/>
    <s v="REPASSAS DE VALORES AOS CLIENTES"/>
    <n v="86931.8"/>
    <n v="3.9347778685292032E-4"/>
    <n v="96.552570625998342"/>
    <x v="0"/>
  </r>
  <r>
    <x v="1"/>
    <s v="10.01.00012"/>
    <s v="Material de consultório médico."/>
    <n v="86928.02"/>
    <n v="3.9346067750933947E-4"/>
    <n v="96.552964086675857"/>
    <x v="1"/>
  </r>
  <r>
    <x v="1"/>
    <s v="10.01.00015"/>
    <s v="Material de uso ou consumo"/>
    <n v="86921.85"/>
    <n v="3.9343275035328285E-4"/>
    <n v="96.553357519426214"/>
    <x v="1"/>
  </r>
  <r>
    <x v="1"/>
    <s v="10.01.00016"/>
    <s v="Laboratórios de próteses e protéticos"/>
    <n v="86920"/>
    <n v="3.9342437673274718E-4"/>
    <n v="96.553750943802953"/>
    <x v="0"/>
  </r>
  <r>
    <x v="0"/>
    <s v="10.01.00015"/>
    <s v="Dental / Produtos Odontológicos"/>
    <n v="86916"/>
    <n v="3.9340627160726484E-4"/>
    <n v="96.554144350074566"/>
    <x v="1"/>
  </r>
  <r>
    <x v="1"/>
    <s v="10.01.00017"/>
    <s v="Marketing e Publicidade"/>
    <n v="86913.59"/>
    <n v="3.933953632691616E-4"/>
    <n v="96.554537745437841"/>
    <x v="0"/>
  </r>
  <r>
    <x v="0"/>
    <s v="10.01.00020"/>
    <s v="Laboratório de prótese"/>
    <n v="86911.75"/>
    <n v="3.9338703491143971E-4"/>
    <n v="96.554931132472746"/>
    <x v="0"/>
  </r>
  <r>
    <x v="0"/>
    <s v="10.01.00024"/>
    <s v="Despesas Tributarias - Outras Despesas tributarias  FERC"/>
    <n v="86910.13"/>
    <n v="3.9337970233561937E-4"/>
    <n v="96.555324512175076"/>
    <x v="0"/>
  </r>
  <r>
    <x v="0"/>
    <s v="10.01.00002"/>
    <s v="Despesas Atividade"/>
    <n v="86910.11"/>
    <n v="3.9337961180999195E-4"/>
    <n v="96.555717891786884"/>
    <x v="0"/>
  </r>
  <r>
    <x v="1"/>
    <s v="10.01.00016"/>
    <s v="Material para Execução do Serviço"/>
    <n v="86908.4"/>
    <n v="3.9337187186884817E-4"/>
    <n v="96.55611126365875"/>
    <x v="1"/>
  </r>
  <r>
    <x v="0"/>
    <s v="10.01.00017"/>
    <s v="COMPRA MATERIAL ODONTOLOGICO DE CONSUMO NA PREST DE SERVIÇO"/>
    <n v="86905.97"/>
    <n v="3.9336087300511767E-4"/>
    <n v="96.556504624531755"/>
    <x v="1"/>
  </r>
  <r>
    <x v="1"/>
    <s v="10.01.00015"/>
    <s v="MATERIAL DO CONSULTORIO "/>
    <n v="86892.19"/>
    <n v="3.9329850084783075E-4"/>
    <n v="96.556897923032608"/>
    <x v="1"/>
  </r>
  <r>
    <x v="1"/>
    <s v="10.01.00025"/>
    <s v="13º Salário"/>
    <n v="86889.2"/>
    <n v="3.9328496726653264E-4"/>
    <n v="96.557291207999867"/>
    <x v="0"/>
  </r>
  <r>
    <x v="0"/>
    <s v="10.01.00018"/>
    <s v="Taxas Diversas - Funemp - Funcomp - ipasgo previdenciario"/>
    <n v="86886.79"/>
    <n v="3.9327405892842951E-4"/>
    <n v="96.557684482058789"/>
    <x v="0"/>
  </r>
  <r>
    <x v="1"/>
    <s v="10.01.00003"/>
    <s v="Material Dental"/>
    <n v="86884.61"/>
    <n v="3.932641916350416E-4"/>
    <n v="96.558077746250419"/>
    <x v="1"/>
  </r>
  <r>
    <x v="1"/>
    <s v="10.01.00015"/>
    <s v="Material de consumo utilizado"/>
    <n v="86884.29"/>
    <n v="3.9326274322500293E-4"/>
    <n v="96.558471008993649"/>
    <x v="1"/>
  </r>
  <r>
    <x v="0"/>
    <s v="10.01.00015"/>
    <s v="Material de uso na atividade profissional"/>
    <n v="86871.9"/>
    <n v="3.9320666259882124E-4"/>
    <n v="96.558864215656243"/>
    <x v="1"/>
  </r>
  <r>
    <x v="0"/>
    <s v="10.01.00018"/>
    <s v="Mão de Obra de Terceiro do Consultório"/>
    <n v="86855.32"/>
    <n v="3.9313161685369666E-4"/>
    <n v="96.559257347273103"/>
    <x v="1"/>
  </r>
  <r>
    <x v="1"/>
    <s v="10.01.00024"/>
    <s v="Sistema/ Ponto Eletrônico/ Automação"/>
    <n v="86836.77"/>
    <n v="3.9304765433427198E-4"/>
    <n v="96.559650394927431"/>
    <x v="0"/>
  </r>
  <r>
    <x v="1"/>
    <s v="10.01.00029"/>
    <s v="Repasse para o Fundo de Compensação do Registrador Civil das Pessoas N"/>
    <n v="86823.81"/>
    <n v="3.9298899372770894E-4"/>
    <n v="96.560043383921155"/>
    <x v="0"/>
  </r>
  <r>
    <x v="1"/>
    <s v="10.01.00040"/>
    <s v="Material de escritório - Material gráfico"/>
    <n v="86823.64"/>
    <n v="3.9298822425987601E-4"/>
    <n v="96.560436372145418"/>
    <x v="1"/>
  </r>
  <r>
    <x v="1"/>
    <s v="10.01.00023"/>
    <s v="Material de Uso e Consumo"/>
    <n v="86821.55"/>
    <n v="3.9297876433181143E-4"/>
    <n v="96.560829350909756"/>
    <x v="1"/>
  </r>
  <r>
    <x v="1"/>
    <s v="10.01.00016"/>
    <s v="Despesa com Uniforme "/>
    <n v="86800"/>
    <n v="3.928812229682749E-4"/>
    <n v="96.561222232132721"/>
    <x v="0"/>
  </r>
  <r>
    <x v="1"/>
    <s v="10.01.00031"/>
    <s v="Selo Eletrônico"/>
    <n v="86800"/>
    <n v="3.928812229682749E-4"/>
    <n v="96.561615113355685"/>
    <x v="0"/>
  </r>
  <r>
    <x v="0"/>
    <s v="10.01.00021"/>
    <s v="material odontologico"/>
    <n v="86799.45"/>
    <n v="3.9287873351352107E-4"/>
    <n v="96.562007992089192"/>
    <x v="1"/>
  </r>
  <r>
    <x v="0"/>
    <s v="10.01.00016"/>
    <s v="Serviços Prestados Pessoa Juridica"/>
    <n v="86794.63"/>
    <n v="3.9285691683731486E-4"/>
    <n v="96.562400849006025"/>
    <x v="0"/>
  </r>
  <r>
    <x v="0"/>
    <s v="10.08.00002"/>
    <s v="Beneficios - Vale Refeição"/>
    <n v="86784.8"/>
    <n v="3.9281242349144182E-4"/>
    <n v="96.562793661429509"/>
    <x v="1"/>
  </r>
  <r>
    <x v="0"/>
    <s v="10.01.00016"/>
    <s v="Transporte e almoço Funcionários"/>
    <n v="86782.7"/>
    <n v="3.9280291830056356E-4"/>
    <n v="96.563186464347808"/>
    <x v="0"/>
  </r>
  <r>
    <x v="0"/>
    <s v="10.01.00015"/>
    <s v="Sistema de Informática - manutenção"/>
    <n v="86776"/>
    <n v="3.9277259221538047E-4"/>
    <n v="96.563579236940029"/>
    <x v="1"/>
  </r>
  <r>
    <x v="1"/>
    <s v="10.01.00015"/>
    <s v="MATERIAL USO NA PRESTAÇAO SERVIÇO"/>
    <n v="86757.56"/>
    <n v="3.9268912758690653E-4"/>
    <n v="96.563971926067623"/>
    <x v="1"/>
  </r>
  <r>
    <x v="1"/>
    <s v="10.01.00018"/>
    <s v="SERVIÇOS"/>
    <n v="86757.18"/>
    <n v="3.9268740759998568E-4"/>
    <n v="96.56436461347522"/>
    <x v="0"/>
  </r>
  <r>
    <x v="0"/>
    <s v="10.01.00016"/>
    <s v="Segurança e saúde do trabalhador"/>
    <n v="86753.08"/>
    <n v="3.9266884984636628E-4"/>
    <n v="96.564757282325061"/>
    <x v="0"/>
  </r>
  <r>
    <x v="1"/>
    <s v="10.01.00023"/>
    <s v="Honorários Contábeis"/>
    <n v="86751.38"/>
    <n v="3.9266115516803628E-4"/>
    <n v="96.565149943480236"/>
    <x v="0"/>
  </r>
  <r>
    <x v="1"/>
    <s v="10.01.00016"/>
    <s v="Honorários "/>
    <n v="86747.82"/>
    <n v="3.9264504160635693E-4"/>
    <n v="96.565542588521836"/>
    <x v="0"/>
  </r>
  <r>
    <x v="1"/>
    <s v="10.01.00016"/>
    <s v="Despesas com Honorários Advocatícios"/>
    <n v="86743.4"/>
    <n v="3.9262503544269887E-4"/>
    <n v="96.565935213557282"/>
    <x v="0"/>
  </r>
  <r>
    <x v="1"/>
    <s v="10.01.00016"/>
    <s v="Material Odontológico/Implantes"/>
    <n v="86741.84"/>
    <n v="3.9261797444376071E-4"/>
    <n v="96.566327831531723"/>
    <x v="1"/>
  </r>
  <r>
    <x v="0"/>
    <s v="10.01.00016"/>
    <s v="Serviço protético"/>
    <n v="86736"/>
    <n v="3.9259154096055638E-4"/>
    <n v="96.566720423072681"/>
    <x v="0"/>
  </r>
  <r>
    <x v="0"/>
    <s v="10.01.00015"/>
    <s v="Materiais auxiliares e de consumo do escritório/consultório"/>
    <n v="86731.71"/>
    <n v="3.9257212321347658E-4"/>
    <n v="96.567112995195899"/>
    <x v="1"/>
  </r>
  <r>
    <x v="0"/>
    <s v="10.01.00021"/>
    <s v="Propaganda e publicidade"/>
    <n v="86722.47"/>
    <n v="3.925303003736122E-4"/>
    <n v="96.567505525496273"/>
    <x v="0"/>
  </r>
  <r>
    <x v="0"/>
    <s v="10.01.00064"/>
    <s v="OPERADOR NAC.REGISTRO CIVIL DE PESSOAS NATURAIS"/>
    <n v="86705.27"/>
    <n v="3.9245244833403781E-4"/>
    <n v="96.567897977944611"/>
    <x v="0"/>
  </r>
  <r>
    <x v="0"/>
    <s v="10.01.00017"/>
    <s v="PROPAGANDA "/>
    <n v="86703.45"/>
    <n v="3.9244421050194323E-4"/>
    <n v="96.568290422155115"/>
    <x v="0"/>
  </r>
  <r>
    <x v="1"/>
    <s v="10.01.00020"/>
    <s v="  EMPRESTIMO  SICCOB JOICI"/>
    <n v="86700.66"/>
    <n v="3.9243158217691935E-4"/>
    <n v="96.568682853737286"/>
    <x v="0"/>
  </r>
  <r>
    <x v="0"/>
    <s v="10.01.00003"/>
    <s v="Despesas Postais"/>
    <n v="86692.49"/>
    <n v="3.9239460245812154E-4"/>
    <n v="96.569075248339743"/>
    <x v="0"/>
  </r>
  <r>
    <x v="1"/>
    <s v="10.01.00012"/>
    <s v="Material de consumo e serviços de odontologia e prótese"/>
    <n v="86688.3"/>
    <n v="3.923756373391787E-4"/>
    <n v="96.569467623977076"/>
    <x v="1"/>
  </r>
  <r>
    <x v="0"/>
    <s v="10.01.00015"/>
    <s v="DESPESAS COM MATERIAL UTILIZADO NA PRESTACAO DE SERVICO"/>
    <n v="86672.35"/>
    <n v="3.923034431513176E-4"/>
    <n v="96.569859927420225"/>
    <x v="1"/>
  </r>
  <r>
    <x v="1"/>
    <s v="10.01.00006"/>
    <s v="Material de expediente e medicamentos "/>
    <n v="86670.78"/>
    <n v="3.9229633688956571E-4"/>
    <n v="96.570252223757109"/>
    <x v="1"/>
  </r>
  <r>
    <x v="0"/>
    <s v="10.01.00008"/>
    <s v="SERVICOS HOSPITALARES"/>
    <n v="86669.35"/>
    <n v="3.9228986430720576E-4"/>
    <n v="96.570644513621417"/>
    <x v="0"/>
  </r>
  <r>
    <x v="1"/>
    <s v="10.01.00004"/>
    <s v="Vale transporte"/>
    <n v="86647.8"/>
    <n v="3.9219232294366929E-4"/>
    <n v="96.571036705944366"/>
    <x v="1"/>
  </r>
  <r>
    <x v="1"/>
    <s v="10.01.00015"/>
    <s v="- Material de uso no consultorio"/>
    <n v="86647"/>
    <n v="3.9218870191857282E-4"/>
    <n v="96.571428894646289"/>
    <x v="1"/>
  </r>
  <r>
    <x v="0"/>
    <s v="10.01.00029"/>
    <s v="Digitação de dados"/>
    <n v="86644.89"/>
    <n v="3.9217915146488083E-4"/>
    <n v="96.57182107379775"/>
    <x v="0"/>
  </r>
  <r>
    <x v="1"/>
    <s v="10.01.00016"/>
    <s v="CONTADOR"/>
    <n v="86641.3"/>
    <n v="3.9216290211476038E-4"/>
    <n v="96.572213236699866"/>
    <x v="0"/>
  </r>
  <r>
    <x v="1"/>
    <s v="10.02.00006"/>
    <s v="INSS"/>
    <n v="86637.08"/>
    <n v="3.9214380120737645E-4"/>
    <n v="96.572605380501074"/>
    <x v="0"/>
  </r>
  <r>
    <x v="1"/>
    <s v="10.01.00022"/>
    <s v="Manipulação de Medicações - Farmácia"/>
    <n v="86633.46"/>
    <n v="3.9212741606881485E-4"/>
    <n v="96.572997507917137"/>
    <x v="0"/>
  </r>
  <r>
    <x v="0"/>
    <s v="10.01.00017"/>
    <s v="Pagamento a Prestadores de Serviços"/>
    <n v="86612.56"/>
    <n v="3.9203281678816922E-4"/>
    <n v="96.573389540733928"/>
    <x v="0"/>
  </r>
  <r>
    <x v="1"/>
    <s v="10.01.00015"/>
    <s v="Despesas com materiais odontologicos necessarios a percepção da receit"/>
    <n v="86601.2"/>
    <n v="3.9198139823179917E-4"/>
    <n v="96.573781522132165"/>
    <x v="1"/>
  </r>
  <r>
    <x v="1"/>
    <s v="10.02.00001"/>
    <s v="Serviços de Terceiros"/>
    <n v="86595.15"/>
    <n v="3.9195401422950703E-4"/>
    <n v="96.574173476146399"/>
    <x v="1"/>
  </r>
  <r>
    <x v="0"/>
    <s v="10.01.00024"/>
    <s v="Material p/ Procedimentos Odontológicos"/>
    <n v="86584.46"/>
    <n v="3.9190562828165534E-4"/>
    <n v="96.574565381774676"/>
    <x v="1"/>
  </r>
  <r>
    <x v="1"/>
    <s v="10.01.00044"/>
    <s v="SERVIÇOS TERCEIRIZADOS: VIGILÂNCIA"/>
    <n v="86581.63"/>
    <n v="3.9189281890537658E-4"/>
    <n v="96.574957274593586"/>
    <x v="0"/>
  </r>
  <r>
    <x v="0"/>
    <s v="10.01.00020"/>
    <s v="Manutenção de softwares "/>
    <n v="86581.1"/>
    <n v="3.9189041997625011E-4"/>
    <n v="96.575349165013563"/>
    <x v="1"/>
  </r>
  <r>
    <x v="1"/>
    <s v="10.01.00020"/>
    <s v="Locação de equipamentos"/>
    <n v="86577.98"/>
    <n v="3.9187629797837379E-4"/>
    <n v="96.575741041311545"/>
    <x v="0"/>
  </r>
  <r>
    <x v="0"/>
    <s v="10.01.00009"/>
    <s v="ÁGUA"/>
    <n v="86573.11"/>
    <n v="3.9185425498809896E-4"/>
    <n v="96.576132895566531"/>
    <x v="1"/>
  </r>
  <r>
    <x v="0"/>
    <s v="10.01.00009"/>
    <s v="Contribuições e Entidades Sindicais"/>
    <n v="86559.73"/>
    <n v="3.917936933433603E-4"/>
    <n v="96.57652468925987"/>
    <x v="0"/>
  </r>
  <r>
    <x v="1"/>
    <s v="10.01.00017"/>
    <s v="Material para prestação de serviços"/>
    <n v="86548.86"/>
    <n v="3.9174449266486184E-4"/>
    <n v="96.57691643375253"/>
    <x v="1"/>
  </r>
  <r>
    <x v="0"/>
    <s v="10.01.00015"/>
    <s v="PRESTAÇÃO DE SERVIÇOS"/>
    <n v="86548.479999999996"/>
    <n v="3.9174277267794099E-4"/>
    <n v="96.577308176525207"/>
    <x v="0"/>
  </r>
  <r>
    <x v="0"/>
    <s v="10.01.00012"/>
    <s v="Material Odontológico dedutivel"/>
    <n v="86545.41"/>
    <n v="3.9172887699413333E-4"/>
    <n v="96.577699905402199"/>
    <x v="1"/>
  </r>
  <r>
    <x v="0"/>
    <s v="10.01.00005"/>
    <s v="Prestação de serviço de histotecnologia"/>
    <n v="86526.35"/>
    <n v="3.916426060712097E-4"/>
    <n v="96.578091548008274"/>
    <x v="0"/>
  </r>
  <r>
    <x v="1"/>
    <s v="10.01.00022"/>
    <s v="Vale transporte"/>
    <n v="86525.99"/>
    <n v="3.9164097660991627E-4"/>
    <n v="96.57848318898489"/>
    <x v="1"/>
  </r>
  <r>
    <x v="0"/>
    <s v="10.01.00017"/>
    <s v="Material Empregado no Exercício da Profissão"/>
    <n v="86519.13"/>
    <n v="3.9160992631971392E-4"/>
    <n v="96.578874798911215"/>
    <x v="1"/>
  </r>
  <r>
    <x v="0"/>
    <s v="10.01.00015"/>
    <s v="medicamentos"/>
    <n v="86518.96"/>
    <n v="3.9160915685188089E-4"/>
    <n v="96.579266408068065"/>
    <x v="0"/>
  </r>
  <r>
    <x v="1"/>
    <s v="10.01.00015"/>
    <s v="Salários, INSS, FGTS"/>
    <n v="86511.44"/>
    <n v="3.9157511921597402E-4"/>
    <n v="96.579657983187275"/>
    <x v="0"/>
  </r>
  <r>
    <x v="0"/>
    <s v="10.01.00012"/>
    <s v="Material de escritório/Gráfico"/>
    <n v="86506.45"/>
    <n v="3.9155253307193461E-4"/>
    <n v="96.580049535720349"/>
    <x v="1"/>
  </r>
  <r>
    <x v="0"/>
    <s v="10.01.00021"/>
    <s v="Material de uso e consumo"/>
    <n v="86503.31"/>
    <n v="3.9153832054843093E-4"/>
    <n v="96.580441074040891"/>
    <x v="1"/>
  </r>
  <r>
    <x v="1"/>
    <s v="10.01.00003"/>
    <s v="Plano de Saúde"/>
    <n v="86499.54"/>
    <n v="3.9152125646766376E-4"/>
    <n v="96.580832595297352"/>
    <x v="1"/>
  </r>
  <r>
    <x v="0"/>
    <s v="10.01.00024"/>
    <s v="Honorários contábeis"/>
    <n v="86499.03"/>
    <n v="3.9151894806416481E-4"/>
    <n v="96.581224114245416"/>
    <x v="0"/>
  </r>
  <r>
    <x v="1"/>
    <s v="10.01.00016"/>
    <s v="Manutenções odontológicas"/>
    <n v="86489.98"/>
    <n v="3.9147798521776077E-4"/>
    <n v="96.581615592230634"/>
    <x v="0"/>
  </r>
  <r>
    <x v="0"/>
    <s v="10.01.00010"/>
    <s v="Material / Insumos odontológicos"/>
    <n v="86487.22"/>
    <n v="3.9146549268117794E-4"/>
    <n v="96.582007057723317"/>
    <x v="1"/>
  </r>
  <r>
    <x v="0"/>
    <s v="10.01.00015"/>
    <s v="Material usado em consultório "/>
    <n v="86486.62"/>
    <n v="3.914627769123556E-4"/>
    <n v="96.582398520500234"/>
    <x v="1"/>
  </r>
  <r>
    <x v="0"/>
    <s v="10.01.00025"/>
    <s v="TAXAS DE FISCALIZAÇÃO EXTRAJUDICIAL TJEJD"/>
    <n v="86480.95"/>
    <n v="3.9143711289698431E-4"/>
    <n v="96.58278995761313"/>
    <x v="0"/>
  </r>
  <r>
    <x v="1"/>
    <s v="10.01.00003"/>
    <s v="Condomínio da Sede do Cartorio"/>
    <n v="86474.08"/>
    <n v="3.9140601734396829E-4"/>
    <n v="96.583181363630473"/>
    <x v="0"/>
  </r>
  <r>
    <x v="1"/>
    <s v="10.01.00015"/>
    <s v="MATERIAL P/PROC.ODONTOLOGICO"/>
    <n v="86472.86"/>
    <n v="3.9140049528069609E-4"/>
    <n v="96.583572764125748"/>
    <x v="1"/>
  </r>
  <r>
    <x v="0"/>
    <s v="10.01.00019"/>
    <s v="Comissões "/>
    <n v="86471.2"/>
    <n v="3.9139298165362087E-4"/>
    <n v="96.583964157107403"/>
    <x v="0"/>
  </r>
  <r>
    <x v="0"/>
    <s v="10.01.00015"/>
    <s v="Materiais e Produtos Utilizados na prestação de serviços"/>
    <n v="86470.34"/>
    <n v="3.9138908905164222E-4"/>
    <n v="96.584355546196448"/>
    <x v="1"/>
  </r>
  <r>
    <x v="0"/>
    <s v="10.01.00016"/>
    <s v="Serviços de Pessoa Jurídica"/>
    <n v="86453.03"/>
    <n v="3.9131073912111703E-4"/>
    <n v="96.584746856935567"/>
    <x v="0"/>
  </r>
  <r>
    <x v="1"/>
    <s v="10.01.00015"/>
    <s v="Rateio de produção médica na prestação de serviços"/>
    <n v="86446.36"/>
    <n v="3.912805488243752E-4"/>
    <n v="96.585138137484392"/>
    <x v="1"/>
  </r>
  <r>
    <x v="1"/>
    <s v="10.01.00021"/>
    <s v="Desp. com Manutencao de Software"/>
    <n v="86441.98"/>
    <n v="3.9126072371197191E-4"/>
    <n v="96.585529398208109"/>
    <x v="0"/>
  </r>
  <r>
    <x v="1"/>
    <s v="10.01.00004"/>
    <s v="Material Odontológico"/>
    <n v="86441.19"/>
    <n v="3.9125714794968917E-4"/>
    <n v="96.585920655356063"/>
    <x v="1"/>
  </r>
  <r>
    <x v="0"/>
    <s v="10.01.00015"/>
    <s v="Insumos consultório"/>
    <n v="86435.57"/>
    <n v="3.9123171024838633E-4"/>
    <n v="96.586311887066316"/>
    <x v="1"/>
  </r>
  <r>
    <x v="1"/>
    <s v="10.01.00016"/>
    <s v="Despesas com marketing"/>
    <n v="86407.43"/>
    <n v="3.9110434069061756E-4"/>
    <n v="96.586702991407009"/>
    <x v="0"/>
  </r>
  <r>
    <x v="1"/>
    <s v="10.01.00005"/>
    <s v="ABBVIE"/>
    <n v="86403.08"/>
    <n v="3.9108465136665553E-4"/>
    <n v="96.587094076058378"/>
    <x v="0"/>
  </r>
  <r>
    <x v="0"/>
    <s v="10.01.00015"/>
    <s v="Marketing e Publicidade"/>
    <n v="86396.64"/>
    <n v="3.9105550211462881E-4"/>
    <n v="96.587485131560499"/>
    <x v="0"/>
  </r>
  <r>
    <x v="1"/>
    <s v="10.01.00015"/>
    <s v="Compras de produtos usados em servicos odontológicos / aparelhos "/>
    <n v="86390.43"/>
    <n v="3.9102739390731736E-4"/>
    <n v="96.587876158954401"/>
    <x v="1"/>
  </r>
  <r>
    <x v="0"/>
    <s v="10.02.00002"/>
    <s v="Material de consumo"/>
    <n v="86382.06"/>
    <n v="3.9098950893224542E-4"/>
    <n v="96.588267148463331"/>
    <x v="1"/>
  </r>
  <r>
    <x v="1"/>
    <s v="10.01.00015"/>
    <s v="Vale Alimentação"/>
    <n v="86376.18"/>
    <n v="3.9096289439778626E-4"/>
    <n v="96.588658111357731"/>
    <x v="1"/>
  </r>
  <r>
    <x v="0"/>
    <s v="10.01.00020"/>
    <s v="Material de uso e consumo do consultorio"/>
    <n v="86371.17"/>
    <n v="3.9094021772811954E-4"/>
    <n v="96.589049051575458"/>
    <x v="1"/>
  </r>
  <r>
    <x v="1"/>
    <s v="10.01.00015"/>
    <s v="Próteses dentárias"/>
    <n v="86367"/>
    <n v="3.9092134313480417E-4"/>
    <n v="96.589439972918598"/>
    <x v="0"/>
  </r>
  <r>
    <x v="1"/>
    <s v="10.01.00056"/>
    <s v="Vale Alimentação/Refeição"/>
    <n v="86361"/>
    <n v="3.9089418544658059E-4"/>
    <n v="96.589830867104041"/>
    <x v="1"/>
  </r>
  <r>
    <x v="1"/>
    <s v="10.01.00016"/>
    <s v="Material para uso no consultório"/>
    <n v="86344.05"/>
    <n v="3.9081746497734884E-4"/>
    <n v="96.590221684569016"/>
    <x v="1"/>
  </r>
  <r>
    <x v="1"/>
    <s v="10.01.00015"/>
    <s v="Despesa total do mês, conforme apurado em livro-caixa auxiliar"/>
    <n v="86342.01"/>
    <n v="3.9080823136335277E-4"/>
    <n v="96.590612492800375"/>
    <x v="0"/>
  </r>
  <r>
    <x v="1"/>
    <s v="10.01.00015"/>
    <s v="Livro caixa"/>
    <n v="86340.06"/>
    <n v="3.9079940511468013E-4"/>
    <n v="96.591003292205485"/>
    <x v="0"/>
  </r>
  <r>
    <x v="1"/>
    <s v="10.01.00022"/>
    <s v="Despesas com cursos, congressos"/>
    <n v="86339.88"/>
    <n v="3.9079859038403347E-4"/>
    <n v="96.591394090795873"/>
    <x v="0"/>
  </r>
  <r>
    <x v="0"/>
    <s v="10.01.00009"/>
    <s v="Materiais odontologicos"/>
    <n v="86339.04"/>
    <n v="3.9079478830768212E-4"/>
    <n v="96.591784885584175"/>
    <x v="1"/>
  </r>
  <r>
    <x v="1"/>
    <s v="10.01.00017"/>
    <s v="Gastos com protéticos"/>
    <n v="86336"/>
    <n v="3.9078102841231551E-4"/>
    <n v="96.59217566661259"/>
    <x v="0"/>
  </r>
  <r>
    <x v="0"/>
    <s v="10.01.00012"/>
    <s v="Material de escritório e odontológicos"/>
    <n v="86333.86"/>
    <n v="3.9077134217018237E-4"/>
    <n v="96.592566437954758"/>
    <x v="1"/>
  </r>
  <r>
    <x v="0"/>
    <s v="10.01.00009"/>
    <s v="Contribuições e Entidades sindicais"/>
    <n v="86327.01"/>
    <n v="3.9074033714279376E-4"/>
    <n v="96.592957178291897"/>
    <x v="0"/>
  </r>
  <r>
    <x v="0"/>
    <s v="10.01.00018"/>
    <s v="Mão de Obra de Terceiros"/>
    <n v="86310"/>
    <n v="3.9066334509667983E-4"/>
    <n v="96.593347841636998"/>
    <x v="1"/>
  </r>
  <r>
    <x v="1"/>
    <s v="10.01.00017"/>
    <s v="ALUGUEL SOFTWARE"/>
    <n v="86307.9"/>
    <n v="3.9065383990580157E-4"/>
    <n v="96.593738495476899"/>
    <x v="1"/>
  </r>
  <r>
    <x v="0"/>
    <s v="10.01.00015"/>
    <s v="Material/Produtos  Utilizados no  Serviços"/>
    <n v="86301.6"/>
    <n v="3.9062532433316679E-4"/>
    <n v="96.594129120801227"/>
    <x v="1"/>
  </r>
  <r>
    <x v="1"/>
    <s v="10.01.00015"/>
    <s v="Material para realização de procedimentos"/>
    <n v="86300.51"/>
    <n v="3.9062039068647281E-4"/>
    <n v="96.594519741191917"/>
    <x v="1"/>
  </r>
  <r>
    <x v="0"/>
    <s v="10.01.00018"/>
    <s v="Locação de Maquinas e Equipamentos"/>
    <n v="86290"/>
    <n v="3.9057281946926783E-4"/>
    <n v="96.594910314011386"/>
    <x v="0"/>
  </r>
  <r>
    <x v="0"/>
    <s v="10.01.00002"/>
    <s v="TAXA DE SALA CENTRO CIRURGICO"/>
    <n v="86283.56"/>
    <n v="3.9054367021724111E-4"/>
    <n v="96.595300857681607"/>
    <x v="0"/>
  </r>
  <r>
    <x v="1"/>
    <s v="10.01.00031"/>
    <s v="Material Aplicado na Prestação de Serviço"/>
    <n v="86283.49"/>
    <n v="3.9054335337754525E-4"/>
    <n v="96.595691401034983"/>
    <x v="1"/>
  </r>
  <r>
    <x v="1"/>
    <s v="10.01.00008"/>
    <s v="PROTETICO"/>
    <n v="86281.44"/>
    <n v="3.9053407450073544E-4"/>
    <n v="96.596081935109481"/>
    <x v="0"/>
  </r>
  <r>
    <x v="1"/>
    <s v="10.01.00015"/>
    <s v="MATERIAL PARA PRESTAÇÃO DE SERVIÇOS "/>
    <n v="86279.75"/>
    <n v="3.9052642508521918E-4"/>
    <n v="96.59647246153456"/>
    <x v="1"/>
  </r>
  <r>
    <x v="1"/>
    <s v="10.01.00016"/>
    <s v="Material de Uso e consumo do consultório"/>
    <n v="86273.78"/>
    <n v="3.9049940318543663E-4"/>
    <n v="96.596862960937742"/>
    <x v="1"/>
  </r>
  <r>
    <x v="0"/>
    <s v="10.01.00015"/>
    <s v="Material / Serviço odontológico"/>
    <n v="86267.54"/>
    <n v="3.9047115918968404E-4"/>
    <n v="96.597253432096934"/>
    <x v="1"/>
  </r>
  <r>
    <x v="0"/>
    <s v="10.01.00027"/>
    <s v="FOLHA DE PAGAMENTO - PESSOAL"/>
    <n v="86247.8"/>
    <n v="3.9038181039542842E-4"/>
    <n v="96.597643813907325"/>
    <x v="0"/>
  </r>
  <r>
    <x v="1"/>
    <s v="10.01.00019"/>
    <s v="Remuneração paga -Rescisão de Contrato e FGTS Rescisorio"/>
    <n v="86240.9"/>
    <n v="3.9035057905397114E-4"/>
    <n v="96.598034164486378"/>
    <x v="0"/>
  </r>
  <r>
    <x v="1"/>
    <s v="10.01.00015"/>
    <s v="Condomínio sobre o uso do centro cirúrgico"/>
    <n v="86234.7"/>
    <n v="3.9032251610947348E-4"/>
    <n v="96.59842448700249"/>
    <x v="0"/>
  </r>
  <r>
    <x v="1"/>
    <s v="10.02.00005"/>
    <s v="COMPRA DE BENS"/>
    <n v="86226.03"/>
    <n v="3.9028327324999035E-4"/>
    <n v="96.598814770275737"/>
    <x v="0"/>
  </r>
  <r>
    <x v="1"/>
    <s v="10.01.00049"/>
    <s v="S J RIO PRETO - Serviços pagos a terceiros"/>
    <n v="86209.94"/>
    <n v="3.9021044538273736E-4"/>
    <n v="96.599204980721126"/>
    <x v="1"/>
  </r>
  <r>
    <x v="0"/>
    <s v="10.01.00017"/>
    <s v="Material para uso na prestação de serviço"/>
    <n v="86188.62"/>
    <n v="3.9011394506391611E-4"/>
    <n v="96.599595094666185"/>
    <x v="1"/>
  </r>
  <r>
    <x v="0"/>
    <s v="10.01.00018"/>
    <s v="MATERIAL USO NO CLIENTE E CONTA CONTENÇÃO"/>
    <n v="86182.76"/>
    <n v="3.9008742105508436E-4"/>
    <n v="96.599985182087238"/>
    <x v="1"/>
  </r>
  <r>
    <x v="0"/>
    <s v="10.01.00010"/>
    <s v="materiais usados na prestação de serviço"/>
    <n v="86180.83"/>
    <n v="3.9007868533203914E-4"/>
    <n v="96.600375260772566"/>
    <x v="1"/>
  </r>
  <r>
    <x v="1"/>
    <s v="10.01.00015"/>
    <s v="Materiais e Serviços odontologicos"/>
    <n v="86169.71"/>
    <n v="3.900283530831981E-4"/>
    <n v="96.600765289125647"/>
    <x v="1"/>
  </r>
  <r>
    <x v="0"/>
    <s v="10.01.00016"/>
    <s v="Honorários pagos a terceiros"/>
    <n v="86147.9"/>
    <n v="3.899296348865052E-4"/>
    <n v="96.601155218760539"/>
    <x v="1"/>
  </r>
  <r>
    <x v="0"/>
    <s v="10.01.00022"/>
    <s v="IRRF - D"/>
    <n v="86145.919999999998"/>
    <n v="3.8992067284939142E-4"/>
    <n v="96.601545139433384"/>
    <x v="0"/>
  </r>
  <r>
    <x v="1"/>
    <s v="10.01.00016"/>
    <s v="Materiais Odontológicos "/>
    <n v="86134.5"/>
    <n v="3.8986898271613912E-4"/>
    <n v="96.601935008416106"/>
    <x v="1"/>
  </r>
  <r>
    <x v="1"/>
    <s v="10.01.00021"/>
    <s v="Material de expediente"/>
    <n v="86133.95"/>
    <n v="3.8986649326138529E-4"/>
    <n v="96.602324874909371"/>
    <x v="1"/>
  </r>
  <r>
    <x v="1"/>
    <s v="10.01.00045"/>
    <s v="ENERGIA ELÉTRICA - PAGTO. ENERGIA ELÉTRICA REF."/>
    <n v="86132.07"/>
    <n v="3.8985798385240858E-4"/>
    <n v="96.602714732893219"/>
    <x v="1"/>
  </r>
  <r>
    <x v="1"/>
    <s v="10.01.00016"/>
    <s v="Material de consultório/cirúrgico"/>
    <n v="86125.46"/>
    <n v="3.8982806513254893E-4"/>
    <n v="96.603104560958357"/>
    <x v="1"/>
  </r>
  <r>
    <x v="1"/>
    <s v="10.01.00019"/>
    <s v="REFORMA CONSULTÓRIO"/>
    <n v="86115"/>
    <n v="3.8978072022941246E-4"/>
    <n v="96.603494341678584"/>
    <x v="0"/>
  </r>
  <r>
    <x v="0"/>
    <s v="10.01.00041"/>
    <s v="FGTS"/>
    <n v="86109.08"/>
    <n v="3.8975392464369842E-4"/>
    <n v="96.60388409560322"/>
    <x v="0"/>
  </r>
  <r>
    <x v="1"/>
    <s v="10.01.00015"/>
    <s v="Material Odontologico/Ortodontico"/>
    <n v="86107.01"/>
    <n v="3.8974455524126131E-4"/>
    <n v="96.604273840158456"/>
    <x v="1"/>
  </r>
  <r>
    <x v="0"/>
    <s v="10.01.00015"/>
    <s v="Material e Insumos Cirurgicos"/>
    <n v="86102.03"/>
    <n v="3.8972201436003574E-4"/>
    <n v="96.604663562172817"/>
    <x v="1"/>
  </r>
  <r>
    <x v="0"/>
    <s v="10.01.00015"/>
    <s v="Remuneração pago a terceiros sem vínculo empregatício"/>
    <n v="86099"/>
    <n v="3.897082997274828E-4"/>
    <n v="96.605053270472538"/>
    <x v="1"/>
  </r>
  <r>
    <x v="1"/>
    <s v="10.01.00008"/>
    <s v="SALÁRIOS"/>
    <n v="86096.15"/>
    <n v="3.8969539982557653E-4"/>
    <n v="96.605442965872371"/>
    <x v="0"/>
  </r>
  <r>
    <x v="1"/>
    <s v="10.01.00015"/>
    <s v="Material aplicado a atividade"/>
    <n v="86093.78"/>
    <n v="3.8968467253872816E-4"/>
    <n v="96.605832650544912"/>
    <x v="1"/>
  </r>
  <r>
    <x v="0"/>
    <s v="10.01.00019"/>
    <s v="Pagto. diversos"/>
    <n v="86091.73"/>
    <n v="3.8967539366191846E-4"/>
    <n v="96.606222325938575"/>
    <x v="0"/>
  </r>
  <r>
    <x v="0"/>
    <s v="10.01.00016"/>
    <s v="Taxas "/>
    <n v="86074.11"/>
    <n v="3.8959564058416846E-4"/>
    <n v="96.606611921579159"/>
    <x v="0"/>
  </r>
  <r>
    <x v="1"/>
    <s v="10.01.00045"/>
    <s v="FIC/SREI Fundo de provimento ONR"/>
    <n v="86068.19"/>
    <n v="3.8956884499845453E-4"/>
    <n v="96.607001490424153"/>
    <x v="0"/>
  </r>
  <r>
    <x v="1"/>
    <s v="10.01.00016"/>
    <s v="custos de especialização"/>
    <n v="86066.47"/>
    <n v="3.8956105979449712E-4"/>
    <n v="96.607391051483944"/>
    <x v="0"/>
  </r>
  <r>
    <x v="0"/>
    <s v="10.01.00028"/>
    <s v="Vale alimentação"/>
    <n v="86066.27"/>
    <n v="3.8956015453822299E-4"/>
    <n v="96.607780611638489"/>
    <x v="1"/>
  </r>
  <r>
    <x v="0"/>
    <s v="10.01.00006"/>
    <s v="Serviços / Emolumentos pagos a terceiros"/>
    <n v="86064.05"/>
    <n v="3.8955010619358025E-4"/>
    <n v="96.608170161744681"/>
    <x v="0"/>
  </r>
  <r>
    <x v="0"/>
    <s v="10.01.00013"/>
    <s v="REMUNERAÇÃO PAGA A TERCEIROS, COM VÍNCULO EMPREGATÍCIO, INSS e FGTS"/>
    <n v="86057.58"/>
    <n v="3.8952082115311244E-4"/>
    <n v="96.60855968256584"/>
    <x v="0"/>
  </r>
  <r>
    <x v="0"/>
    <s v="10.01.00007"/>
    <s v="031 - PAGAMENTO A TERCEIROS"/>
    <n v="86056.69"/>
    <n v="3.8951679276269264E-4"/>
    <n v="96.608949199358605"/>
    <x v="1"/>
  </r>
  <r>
    <x v="1"/>
    <s v="10.01.00001"/>
    <s v="Material de Uso Hospitalar/Consultório"/>
    <n v="86039.19"/>
    <n v="3.8943758283870706E-4"/>
    <n v="96.609338636941445"/>
    <x v="1"/>
  </r>
  <r>
    <x v="0"/>
    <s v="10.01.00016"/>
    <s v="Material de consumo consultório "/>
    <n v="86032.28"/>
    <n v="3.8940630623443616E-4"/>
    <n v="96.609728043247685"/>
    <x v="1"/>
  </r>
  <r>
    <x v="1"/>
    <s v="10.04.00009"/>
    <s v="LAURO PRATA NETO"/>
    <n v="86031.62"/>
    <n v="3.8940331888873153E-4"/>
    <n v="96.610117446566576"/>
    <x v="0"/>
  </r>
  <r>
    <x v="1"/>
    <s v="10.01.00010"/>
    <s v="ISS E ICMS"/>
    <n v="86030.399999999994"/>
    <n v="3.8939779682545944E-4"/>
    <n v="96.6105068443634"/>
    <x v="0"/>
  </r>
  <r>
    <x v="0"/>
    <s v="10.01.00026"/>
    <s v="Vale alimentação colaboradores"/>
    <n v="86020"/>
    <n v="3.8935072349920516E-4"/>
    <n v="96.610896195086895"/>
    <x v="1"/>
  </r>
  <r>
    <x v="1"/>
    <s v="10.01.00015"/>
    <s v="Material de uso do odontológico/ hospitalar"/>
    <n v="86019.36"/>
    <n v="3.89347826679128E-4"/>
    <n v="96.611285542913578"/>
    <x v="1"/>
  </r>
  <r>
    <x v="0"/>
    <s v="10.01.00021"/>
    <s v="TAXAS OFICIAIS - TAXA JUDICIARIA -TJ/MG"/>
    <n v="86006.04"/>
    <n v="3.8928753661127157E-4"/>
    <n v="96.611674830450184"/>
    <x v="0"/>
  </r>
  <r>
    <x v="0"/>
    <s v="10.01.00016"/>
    <s v="Consultoria Jurídica"/>
    <n v="86002.98"/>
    <n v="3.8927368619027749E-4"/>
    <n v="96.61206410413638"/>
    <x v="0"/>
  </r>
  <r>
    <x v="0"/>
    <s v="10.01.00015"/>
    <s v="Despesas paga a terceiros sem vinculo"/>
    <n v="86000"/>
    <n v="3.8926019787179317E-4"/>
    <n v="96.612453364334257"/>
    <x v="1"/>
  </r>
  <r>
    <x v="1"/>
    <s v="10.01.00026"/>
    <s v="Fretes e Carretos"/>
    <n v="85999.01"/>
    <n v="3.8925571685323619E-4"/>
    <n v="96.612842620051111"/>
    <x v="0"/>
  </r>
  <r>
    <x v="1"/>
    <s v="10.01.00017"/>
    <s v="Laboratório de Protese"/>
    <n v="85995.82"/>
    <n v="3.8924127801566406E-4"/>
    <n v="96.613231861329126"/>
    <x v="0"/>
  </r>
  <r>
    <x v="0"/>
    <s v="10.01.00018"/>
    <s v="Serviços terceiros"/>
    <n v="85993.82"/>
    <n v="3.8923222545292281E-4"/>
    <n v="96.613621093554585"/>
    <x v="1"/>
  </r>
  <r>
    <x v="0"/>
    <s v="10.01.00051"/>
    <s v="Locação de Impressora"/>
    <n v="85990.52"/>
    <n v="3.8921728872439983E-4"/>
    <n v="96.614010310843312"/>
    <x v="0"/>
  </r>
  <r>
    <x v="0"/>
    <s v="10.01.00018"/>
    <s v="Sistema de Informação"/>
    <n v="85984.639999999999"/>
    <n v="3.8919067418994072E-4"/>
    <n v="96.614399501517497"/>
    <x v="0"/>
  </r>
  <r>
    <x v="1"/>
    <s v="10.01.00015"/>
    <s v="Sistema de Informática - manutenção"/>
    <n v="85980.29"/>
    <n v="3.8917098486597858E-4"/>
    <n v="96.614788672502357"/>
    <x v="1"/>
  </r>
  <r>
    <x v="0"/>
    <s v="10.01.00018"/>
    <s v="Maquinas e equipamentos "/>
    <n v="85974.03"/>
    <n v="3.8914265034459863E-4"/>
    <n v="96.615177815152705"/>
    <x v="0"/>
  </r>
  <r>
    <x v="1"/>
    <s v="10.01.00008"/>
    <s v="Materiais de trabalho"/>
    <n v="85965.06"/>
    <n v="3.8910204960070424E-4"/>
    <n v="96.615566917202301"/>
    <x v="1"/>
  </r>
  <r>
    <x v="1"/>
    <s v="10.01.00016"/>
    <s v="SERVIÇO TOMADO"/>
    <n v="85959.29"/>
    <n v="3.8907593295719594E-4"/>
    <n v="96.615955993135259"/>
    <x v="0"/>
  </r>
  <r>
    <x v="0"/>
    <s v="10.01.00015"/>
    <s v="Contabilidade "/>
    <n v="85958.96"/>
    <n v="3.8907443928434365E-4"/>
    <n v="96.616345067574542"/>
    <x v="0"/>
  </r>
  <r>
    <x v="1"/>
    <s v="10.02.00003"/>
    <s v="material odontologio"/>
    <n v="85956.47"/>
    <n v="3.8906316884373081E-4"/>
    <n v="96.616734130743382"/>
    <x v="1"/>
  </r>
  <r>
    <x v="1"/>
    <s v="10.01.00016"/>
    <s v="Selo"/>
    <n v="85956.21"/>
    <n v="3.890619920105745E-4"/>
    <n v="96.617123192735392"/>
    <x v="0"/>
  </r>
  <r>
    <x v="0"/>
    <s v="10.01.00015"/>
    <s v="FERGURO - SERVICOS MEDICOS VINHEDO"/>
    <n v="85952.06"/>
    <n v="3.8904320794288648E-4"/>
    <n v="96.617512235943337"/>
    <x v="0"/>
  </r>
  <r>
    <x v="0"/>
    <s v="10.01.00037"/>
    <s v="Serviços Contábeis"/>
    <n v="85951.62"/>
    <n v="3.890412163790834E-4"/>
    <n v="96.617901277159717"/>
    <x v="0"/>
  </r>
  <r>
    <x v="0"/>
    <s v="10.01.00035"/>
    <s v="AUXILIO REFEIÇAO"/>
    <n v="85945"/>
    <n v="3.8901125239641007E-4"/>
    <n v="96.618290288412112"/>
    <x v="1"/>
  </r>
  <r>
    <x v="1"/>
    <s v="10.01.00017"/>
    <s v="Pagamento aos Advogados Integrantes da Demanda"/>
    <n v="85924.55"/>
    <n v="3.889186899423812E-4"/>
    <n v="96.618679207102048"/>
    <x v="0"/>
  </r>
  <r>
    <x v="1"/>
    <s v="10.01.00015"/>
    <s v="Serviços contábeis "/>
    <n v="85923.88"/>
    <n v="3.8891565733386295E-4"/>
    <n v="96.619068122759387"/>
    <x v="0"/>
  </r>
  <r>
    <x v="0"/>
    <s v="10.01.00032"/>
    <s v="Remuneração paga a terceiros, SEM vínculo empregatício"/>
    <n v="85922"/>
    <n v="3.8890714792488618E-4"/>
    <n v="96.619457029907309"/>
    <x v="1"/>
  </r>
  <r>
    <x v="0"/>
    <s v="10.01.00019"/>
    <s v="Serviços Prestados - PF/PJ"/>
    <n v="85905.94"/>
    <n v="3.8883445584607433E-4"/>
    <n v="96.619845864363157"/>
    <x v="0"/>
  </r>
  <r>
    <x v="0"/>
    <s v="10.01.00015"/>
    <s v="material odontológico de consumo- dental"/>
    <n v="85904.68"/>
    <n v="3.8882875273154731E-4"/>
    <n v="96.62023469311589"/>
    <x v="1"/>
  </r>
  <r>
    <x v="0"/>
    <s v="10.01.00016"/>
    <s v="Materiais e Serviços Odontológicos"/>
    <n v="85904.55"/>
    <n v="3.8882816431496921E-4"/>
    <n v="96.620623521280208"/>
    <x v="1"/>
  </r>
  <r>
    <x v="0"/>
    <s v="10.01.00015"/>
    <s v="Material de uso no consultório(Seringas, luvas, resinas e outros"/>
    <n v="85903.22"/>
    <n v="3.8882214436074627E-4"/>
    <n v="96.621012343424567"/>
    <x v="1"/>
  </r>
  <r>
    <x v="1"/>
    <s v="10.01.00009"/>
    <s v="Serviços de Informáica"/>
    <n v="85900.74"/>
    <n v="3.8881091918294716E-4"/>
    <n v="96.621401154343744"/>
    <x v="0"/>
  </r>
  <r>
    <x v="0"/>
    <s v="10.01.00027"/>
    <s v="Imposto de Renda"/>
    <n v="85899.48"/>
    <n v="3.888052160684202E-4"/>
    <n v="96.621789959559806"/>
    <x v="0"/>
  </r>
  <r>
    <x v="1"/>
    <s v="10.01.00015"/>
    <s v="Despesas administrativas paga a Pessoa Jurídica"/>
    <n v="85880"/>
    <n v="3.8871704410732089E-4"/>
    <n v="96.622178676603909"/>
    <x v="0"/>
  </r>
  <r>
    <x v="1"/>
    <s v="10.01.00042"/>
    <s v="CONGRESSOS, CURSOS E TREINAMENTOS"/>
    <n v="85864.88"/>
    <n v="3.886486067329974E-4"/>
    <n v="96.622567325210639"/>
    <x v="0"/>
  </r>
  <r>
    <x v="1"/>
    <s v="11.01.00019"/>
    <s v="Funrejus"/>
    <n v="85863.26"/>
    <n v="3.8864127415717695E-4"/>
    <n v="96.622955966484795"/>
    <x v="0"/>
  </r>
  <r>
    <x v="1"/>
    <s v="10.01.00018"/>
    <s v="Repasse uso de máquina de cartão por dentistas parceiros"/>
    <n v="85852.07"/>
    <n v="3.8859062506863999E-4"/>
    <n v="96.62334455710986"/>
    <x v="0"/>
  </r>
  <r>
    <x v="1"/>
    <s v="10.01.00015"/>
    <s v="material de uso profissional"/>
    <n v="85847.77"/>
    <n v="3.885711620587464E-4"/>
    <n v="96.623733128271923"/>
    <x v="1"/>
  </r>
  <r>
    <x v="0"/>
    <s v="10.01.00015"/>
    <s v="Propaganda e Publicidade "/>
    <n v="85847.02"/>
    <n v="3.8856776734771844E-4"/>
    <n v="96.624121696039268"/>
    <x v="0"/>
  </r>
  <r>
    <x v="1"/>
    <s v="10.01.00008"/>
    <s v="Material de consumo do consultório"/>
    <n v="85840.21"/>
    <n v="3.8853694337158466E-4"/>
    <n v="96.624510232982644"/>
    <x v="1"/>
  </r>
  <r>
    <x v="1"/>
    <s v="10.01.00020"/>
    <s v="Folha de pagamento"/>
    <n v="85832.99"/>
    <n v="3.8850426362008894E-4"/>
    <n v="96.624898737246269"/>
    <x v="0"/>
  </r>
  <r>
    <x v="0"/>
    <s v="10.01.00017"/>
    <s v="Serviços de Terceiros - Pessoa Física e Jurídica "/>
    <n v="85826.67"/>
    <n v="3.8847565752182664E-4"/>
    <n v="96.625287212903785"/>
    <x v="1"/>
  </r>
  <r>
    <x v="1"/>
    <s v="10.01.00015"/>
    <s v="Selos de fiscalização eletronica"/>
    <n v="85822.48"/>
    <n v="3.884566924028838E-4"/>
    <n v="96.625675669596191"/>
    <x v="0"/>
  </r>
  <r>
    <x v="0"/>
    <s v="10.01.00016"/>
    <s v="Manutenção consultório e equipamentos"/>
    <n v="85822.26"/>
    <n v="3.8845569662098226E-4"/>
    <n v="96.626064125292814"/>
    <x v="1"/>
  </r>
  <r>
    <x v="1"/>
    <s v="10.01.00024"/>
    <s v="Despesas de Informática e Automação do Cartório/CRVA"/>
    <n v="85819.93"/>
    <n v="3.8844515038538878E-4"/>
    <n v="96.626452570443206"/>
    <x v="0"/>
  </r>
  <r>
    <x v="1"/>
    <s v="10.01.00008"/>
    <s v="IPTU do consultório quando pago pelo contribuinte"/>
    <n v="85817.64"/>
    <n v="3.8843478520105012E-4"/>
    <n v="96.626841005228414"/>
    <x v="0"/>
  </r>
  <r>
    <x v="0"/>
    <s v="10.01.00015"/>
    <s v="Matéria relacionada a atividade"/>
    <n v="85813.84"/>
    <n v="3.8841758533184181E-4"/>
    <n v="96.627229422813741"/>
    <x v="0"/>
  </r>
  <r>
    <x v="1"/>
    <s v="10.01.00017"/>
    <s v="Total de Custos e Despesas Dedutiveis"/>
    <n v="85809.71"/>
    <n v="3.8839889178978127E-4"/>
    <n v="96.627617821705527"/>
    <x v="0"/>
  </r>
  <r>
    <x v="1"/>
    <s v="10.01.00015"/>
    <s v="Fornecedor e Prestador"/>
    <n v="85809.16"/>
    <n v="3.8839640233502744E-4"/>
    <n v="96.628006218107856"/>
    <x v="0"/>
  </r>
  <r>
    <x v="0"/>
    <s v="10.01.00015"/>
    <s v="Material aplicado no tratamento - insumos - laboratório "/>
    <n v="85804.55"/>
    <n v="3.8837553617790892E-4"/>
    <n v="96.628394593644032"/>
    <x v="1"/>
  </r>
  <r>
    <x v="1"/>
    <s v="10.01.00012"/>
    <s v="Material de consumo do Consultório"/>
    <n v="85801.36"/>
    <n v="3.8836109734033674E-4"/>
    <n v="96.628782954741368"/>
    <x v="1"/>
  </r>
  <r>
    <x v="0"/>
    <s v="10.01.00015"/>
    <s v="Material de consumo/fornecedores/laboratório"/>
    <n v="85799.5"/>
    <n v="3.8835267845698733E-4"/>
    <n v="96.629171307419824"/>
    <x v="1"/>
  </r>
  <r>
    <x v="0"/>
    <s v="10.01.00015"/>
    <s v="Trabalhos protéticos - prestadores de serviço "/>
    <n v="85790.5"/>
    <n v="3.8831194192465201E-4"/>
    <n v="96.629559619361743"/>
    <x v="0"/>
  </r>
  <r>
    <x v="1"/>
    <s v="10.01.00015"/>
    <s v="Materiais e Produtos odontológicos"/>
    <n v="85788.69"/>
    <n v="3.8830374935537116E-4"/>
    <n v="96.629947923111104"/>
    <x v="1"/>
  </r>
  <r>
    <x v="0"/>
    <s v="10.01.00022"/>
    <s v="Assistência Medica "/>
    <n v="85787.61"/>
    <n v="3.8829886097149091E-4"/>
    <n v="96.630336221972073"/>
    <x v="0"/>
  </r>
  <r>
    <x v="1"/>
    <s v="10.01.00012"/>
    <s v="Remuneração paga  a terceiros, com vínculo empregatício, INSS e FGTS "/>
    <n v="85787.13"/>
    <n v="3.882966883564331E-4"/>
    <n v="96.630724518660429"/>
    <x v="0"/>
  </r>
  <r>
    <x v="1"/>
    <s v="10.01.00010"/>
    <s v="ISS/INSS/FGTS"/>
    <n v="85786.4"/>
    <n v="3.882933841710325E-4"/>
    <n v="96.631112812044606"/>
    <x v="0"/>
  </r>
  <r>
    <x v="0"/>
    <s v="10.01.00020"/>
    <s v="SERVIÇOS DE TERCEIROS"/>
    <n v="85786.2"/>
    <n v="3.8829247891475832E-4"/>
    <n v="96.631501104523522"/>
    <x v="1"/>
  </r>
  <r>
    <x v="1"/>
    <s v="10.01.00015"/>
    <s v="DESPESAS RCPN"/>
    <n v="85785.74"/>
    <n v="3.8829039682532793E-4"/>
    <n v="96.63188939492035"/>
    <x v="0"/>
  </r>
  <r>
    <x v="1"/>
    <s v="10.01.00005"/>
    <s v="Implantes / Componentes"/>
    <n v="85772"/>
    <n v="3.8822820571929578E-4"/>
    <n v="96.632277623126072"/>
    <x v="0"/>
  </r>
  <r>
    <x v="0"/>
    <s v="10.01.00037"/>
    <s v="Locação de Máquinas E equipamentos"/>
    <n v="85759.31"/>
    <n v="3.8817076720870289E-4"/>
    <n v="96.632665793893281"/>
    <x v="0"/>
  </r>
  <r>
    <x v="0"/>
    <s v="10.01.00015"/>
    <s v="Rateio "/>
    <n v="85756.75"/>
    <n v="3.8815917992839413E-4"/>
    <n v="96.633053953073215"/>
    <x v="0"/>
  </r>
  <r>
    <x v="0"/>
    <s v="10.01.00005"/>
    <s v="Material Cirurgico"/>
    <n v="85755.75"/>
    <n v="3.8815465364702359E-4"/>
    <n v="96.633442107726864"/>
    <x v="1"/>
  </r>
  <r>
    <x v="1"/>
    <s v="10.01.00015"/>
    <s v="Material de consumo/Aplicado nos serviços"/>
    <n v="85746.51"/>
    <n v="3.8811283080715921E-4"/>
    <n v="96.63383022055767"/>
    <x v="1"/>
  </r>
  <r>
    <x v="0"/>
    <s v="10.01.00015"/>
    <s v="IPVA"/>
    <n v="85737.13"/>
    <n v="3.8807037428790299E-4"/>
    <n v="96.634218290931955"/>
    <x v="0"/>
  </r>
  <r>
    <x v="1"/>
    <s v="10.01.00017"/>
    <s v="FGTS/GPS/DARF"/>
    <n v="85729.04"/>
    <n v="3.8803375667161466E-4"/>
    <n v="96.634606324688633"/>
    <x v="0"/>
  </r>
  <r>
    <x v="0"/>
    <s v="10.01.00015"/>
    <s v="Despesas com materiais de uso no consultório"/>
    <n v="85722.1"/>
    <n v="3.8800234427890283E-4"/>
    <n v="96.634994327032913"/>
    <x v="1"/>
  </r>
  <r>
    <x v="0"/>
    <s v="10.01.00001"/>
    <s v="Combustível"/>
    <n v="85721.27"/>
    <n v="3.8799858746536522E-4"/>
    <n v="96.635382325620384"/>
    <x v="1"/>
  </r>
  <r>
    <x v="0"/>
    <s v="10.01.00015"/>
    <s v="Rateio Despesas Consultorio"/>
    <n v="85720.5"/>
    <n v="3.8799510222870979E-4"/>
    <n v="96.635770320722614"/>
    <x v="0"/>
  </r>
  <r>
    <x v="0"/>
    <s v="10.01.00016"/>
    <s v="Proteticos"/>
    <n v="85712.99"/>
    <n v="3.8796110985561666E-4"/>
    <n v="96.636158281832465"/>
    <x v="0"/>
  </r>
  <r>
    <x v="1"/>
    <s v="10.01.00014"/>
    <s v="Telefone e internet do consultório"/>
    <n v="85703.02"/>
    <n v="3.8791598283035168E-4"/>
    <n v="96.636546197815292"/>
    <x v="1"/>
  </r>
  <r>
    <x v="1"/>
    <s v="10.01.00016"/>
    <s v="Marketing e Publicidade"/>
    <n v="85690.96"/>
    <n v="3.8786139587702228E-4"/>
    <n v="96.636934059211171"/>
    <x v="0"/>
  </r>
  <r>
    <x v="1"/>
    <s v="10.01.00015"/>
    <s v="Despesas diversas relacionadas a atividade profissional"/>
    <n v="85690.46"/>
    <n v="3.8785913273633695E-4"/>
    <n v="96.637321918343901"/>
    <x v="0"/>
  </r>
  <r>
    <x v="0"/>
    <s v="10.01.00015"/>
    <s v="Despesas material de consultório"/>
    <n v="85690.31"/>
    <n v="3.8785845379413133E-4"/>
    <n v="96.637709776797692"/>
    <x v="1"/>
  </r>
  <r>
    <x v="1"/>
    <s v="10.01.00015"/>
    <s v="Material / serviços odontológicos"/>
    <n v="85676.15"/>
    <n v="3.8779436164992356E-4"/>
    <n v="96.638097571159335"/>
    <x v="1"/>
  </r>
  <r>
    <x v="0"/>
    <s v="10.01.00011"/>
    <s v="Material utilizado como insumos no consultório"/>
    <n v="85664.93"/>
    <n v="3.8774357677294539E-4"/>
    <n v="96.638485314736101"/>
    <x v="1"/>
  </r>
  <r>
    <x v="1"/>
    <s v="10.01.00019"/>
    <s v="Serviços prestados PJ"/>
    <n v="85657.45"/>
    <n v="3.8770972018829336E-4"/>
    <n v="96.638873024456288"/>
    <x v="0"/>
  </r>
  <r>
    <x v="0"/>
    <s v="10.01.00002"/>
    <s v="Laboratório de Prótese e Invisalign"/>
    <n v="85646.68"/>
    <n v="3.8766097213793196E-4"/>
    <n v="96.639260685428425"/>
    <x v="0"/>
  </r>
  <r>
    <x v="1"/>
    <s v="10.01.00017"/>
    <s v="Material consultório"/>
    <n v="85642.9"/>
    <n v="3.8764386279435101E-4"/>
    <n v="96.639648329291219"/>
    <x v="1"/>
  </r>
  <r>
    <x v="0"/>
    <s v="10.01.00021"/>
    <s v="Outros"/>
    <n v="85632.77"/>
    <n v="3.8759801156406694E-4"/>
    <n v="96.64003592730279"/>
    <x v="0"/>
  </r>
  <r>
    <x v="0"/>
    <s v="10.01.00016"/>
    <s v="PROFESSOR(A) E AUXILIAR DE PROFESSOR(A)"/>
    <n v="85632.33"/>
    <n v="3.8759602000026379E-4"/>
    <n v="96.640423523322795"/>
    <x v="0"/>
  </r>
  <r>
    <x v="0"/>
    <s v="10.01.00008"/>
    <s v="Contribuições obrigatórias e entidades de classes"/>
    <n v="85618.69"/>
    <n v="3.8753428152236876E-4"/>
    <n v="96.640811057604324"/>
    <x v="0"/>
  </r>
  <r>
    <x v="1"/>
    <s v="10.01.00012"/>
    <s v="Aquisições de materiais "/>
    <n v="85618.62"/>
    <n v="3.8753396468267285E-4"/>
    <n v="96.641198591569008"/>
    <x v="1"/>
  </r>
  <r>
    <x v="1"/>
    <s v="10.01.00021"/>
    <s v="Manutenção de Sites e Provedores "/>
    <n v="85614.51"/>
    <n v="3.8751536166623966E-4"/>
    <n v="96.641586106930674"/>
    <x v="1"/>
  </r>
  <r>
    <x v="0"/>
    <s v="10.01.00015"/>
    <s v="Pago serviços prestados, conforme recibo"/>
    <n v="85609"/>
    <n v="3.8749042185588762E-4"/>
    <n v="96.641973597352532"/>
    <x v="0"/>
  </r>
  <r>
    <x v="1"/>
    <s v="10.01.00017"/>
    <s v="Despesas Selo Digital - TJPB"/>
    <n v="85604.4"/>
    <n v="3.8746960096158284E-4"/>
    <n v="96.642361066953498"/>
    <x v="0"/>
  </r>
  <r>
    <x v="0"/>
    <s v="10.01.00021"/>
    <s v="Estorno TJ"/>
    <n v="85598.49"/>
    <n v="3.874428506386827E-4"/>
    <n v="96.642748509804136"/>
    <x v="0"/>
  </r>
  <r>
    <x v="1"/>
    <s v="10.01.00019"/>
    <s v="Outras despesas operacionais"/>
    <n v="85596.72"/>
    <n v="3.8743483912065673E-4"/>
    <n v="96.643135944643262"/>
    <x v="0"/>
  </r>
  <r>
    <x v="0"/>
    <s v="10.01.00003"/>
    <s v="13º salário."/>
    <n v="85591.35"/>
    <n v="3.8741053298969657E-4"/>
    <n v="96.643523355176256"/>
    <x v="0"/>
  </r>
  <r>
    <x v="0"/>
    <s v="10.01.00016"/>
    <s v="TFJ"/>
    <n v="85583.29"/>
    <n v="3.873740511618494E-4"/>
    <n v="96.643910729227414"/>
    <x v="0"/>
  </r>
  <r>
    <x v="1"/>
    <s v="10.01.00016"/>
    <s v="Serviços Odontológicos Terceirizados"/>
    <n v="85577"/>
    <n v="3.8734558085202841E-4"/>
    <n v="96.644298074808262"/>
    <x v="0"/>
  </r>
  <r>
    <x v="0"/>
    <s v="10.01.00004"/>
    <s v="Contribuições á Associações "/>
    <n v="85571.54"/>
    <n v="3.8732086735574487E-4"/>
    <n v="96.644685395675623"/>
    <x v="0"/>
  </r>
  <r>
    <x v="1"/>
    <s v="10.01.00022"/>
    <s v="Despesas com manutenção de programas"/>
    <n v="85568.95"/>
    <n v="3.8730914428699507E-4"/>
    <n v="96.64507270481991"/>
    <x v="1"/>
  </r>
  <r>
    <x v="0"/>
    <s v="10.01.00024"/>
    <s v="Selos de autenticidade"/>
    <n v="85552"/>
    <n v="3.8723242381776332E-4"/>
    <n v="96.645459937243729"/>
    <x v="0"/>
  </r>
  <r>
    <x v="0"/>
    <s v="10.01.00017"/>
    <s v="Despesas necessarias a atividade profissional"/>
    <n v="85539.04"/>
    <n v="3.8717376321120028E-4"/>
    <n v="96.645847111006944"/>
    <x v="0"/>
  </r>
  <r>
    <x v="1"/>
    <s v="10.01.00016"/>
    <s v="Serviços de Intimações/Diligências"/>
    <n v="85530.22"/>
    <n v="3.8713384140951163E-4"/>
    <n v="96.646234244848358"/>
    <x v="0"/>
  </r>
  <r>
    <x v="0"/>
    <s v="10.01.00022"/>
    <s v="Serviços pagos a terceiros"/>
    <n v="85527.23"/>
    <n v="3.8712030782821346E-4"/>
    <n v="96.646621365156193"/>
    <x v="1"/>
  </r>
  <r>
    <x v="0"/>
    <s v="10.01.00015"/>
    <s v="Material de uso de consumo"/>
    <n v="85520.72"/>
    <n v="3.8709084173649093E-4"/>
    <n v="96.647008455997934"/>
    <x v="1"/>
  </r>
  <r>
    <x v="0"/>
    <s v="10.01.00015"/>
    <s v="Gastos, custos e despesas relacionadas com a Atividade Exercida"/>
    <n v="85520.41"/>
    <n v="3.87089438589266E-4"/>
    <n v="96.647395545436524"/>
    <x v="0"/>
  </r>
  <r>
    <x v="0"/>
    <s v="10.01.00011"/>
    <s v="Vale Refeição / Cesta básica / Vale alimentação"/>
    <n v="85515.6"/>
    <n v="3.8706766717587347E-4"/>
    <n v="96.647782613103701"/>
    <x v="1"/>
  </r>
  <r>
    <x v="1"/>
    <s v="10.01.00018"/>
    <s v="Despesas da Clinica "/>
    <n v="85514.12"/>
    <n v="3.870609682794449E-4"/>
    <n v="96.64816967407198"/>
    <x v="0"/>
  </r>
  <r>
    <x v="0"/>
    <s v="10.01.00043"/>
    <s v="Reformas"/>
    <n v="85511.87"/>
    <n v="3.8705078414636102E-4"/>
    <n v="96.648556724856121"/>
    <x v="0"/>
  </r>
  <r>
    <x v="0"/>
    <s v="10.01.00003"/>
    <s v="Material Dental"/>
    <n v="85509.93"/>
    <n v="3.8704200316050212E-4"/>
    <n v="96.648943766859276"/>
    <x v="1"/>
  </r>
  <r>
    <x v="1"/>
    <s v="10.01.00029"/>
    <s v="Honorários do Contador"/>
    <n v="85500"/>
    <n v="3.8699705718649201E-4"/>
    <n v="96.649330763916467"/>
    <x v="0"/>
  </r>
  <r>
    <x v="1"/>
    <s v="10.01.00015"/>
    <s v="Trabalhos protéticos - prestadores de serviço "/>
    <n v="85498.73"/>
    <n v="3.8699130880915137E-4"/>
    <n v="96.649717755225282"/>
    <x v="0"/>
  </r>
  <r>
    <x v="0"/>
    <s v="10.01.00016"/>
    <s v="Taxas Diversas"/>
    <n v="85480.57"/>
    <n v="3.8690911153946121E-4"/>
    <n v="96.650104664336823"/>
    <x v="0"/>
  </r>
  <r>
    <x v="0"/>
    <s v="10.01.00015"/>
    <s v="Material de Laboratório"/>
    <n v="85474.98"/>
    <n v="3.8688380962659957E-4"/>
    <n v="96.650491548146448"/>
    <x v="1"/>
  </r>
  <r>
    <x v="0"/>
    <s v="10.01.00015"/>
    <s v="ALUGUEL"/>
    <n v="85465"/>
    <n v="3.8683863733852091E-4"/>
    <n v="96.650878386783788"/>
    <x v="1"/>
  </r>
  <r>
    <x v="0"/>
    <s v="10.01.00015"/>
    <s v="Insumo "/>
    <n v="85457.35"/>
    <n v="3.8680401128603583E-4"/>
    <n v="96.651265190795073"/>
    <x v="1"/>
  </r>
  <r>
    <x v="0"/>
    <s v="10.01.00018"/>
    <s v="DESPESAS ESCRITORIO "/>
    <n v="85442.51"/>
    <n v="3.8673684127049607E-4"/>
    <n v="96.651651927636337"/>
    <x v="0"/>
  </r>
  <r>
    <x v="0"/>
    <s v="10.02.00003"/>
    <s v="Outras despesas administrativas/gerais"/>
    <n v="85434.27"/>
    <n v="3.8669954471200234E-4"/>
    <n v="96.652038627181042"/>
    <x v="0"/>
  </r>
  <r>
    <x v="0"/>
    <s v="10.01.00015"/>
    <s v="PRODUTOS DE BELEZA"/>
    <n v="85428.42"/>
    <n v="3.8667306596598428E-4"/>
    <n v="96.652425300247003"/>
    <x v="1"/>
  </r>
  <r>
    <x v="0"/>
    <s v="10.01.00034"/>
    <s v="34 - Vale alimentação"/>
    <n v="85427.14"/>
    <n v="3.8666727232582995E-4"/>
    <n v="96.652811967519327"/>
    <x v="1"/>
  </r>
  <r>
    <x v="0"/>
    <s v="10.01.00015"/>
    <s v="PAGAMENTO DE BOLETOS A TERCEIROS"/>
    <n v="85414.79"/>
    <n v="3.8661137275090298E-4"/>
    <n v="96.653198578892074"/>
    <x v="1"/>
  </r>
  <r>
    <x v="1"/>
    <s v="10.01.00016"/>
    <s v="laboratorio"/>
    <n v="85389.7"/>
    <n v="3.8649780835131457E-4"/>
    <n v="96.653585076700423"/>
    <x v="0"/>
  </r>
  <r>
    <x v="1"/>
    <s v="10.01.00022"/>
    <s v="Inss"/>
    <n v="85386.31"/>
    <n v="3.8648246425746825E-4"/>
    <n v="96.653971559164674"/>
    <x v="0"/>
  </r>
  <r>
    <x v="1"/>
    <s v="10.01.00018"/>
    <s v="ROYALTIES PARA KUMON"/>
    <n v="85380"/>
    <n v="3.8645390342201974E-4"/>
    <n v="96.654358013068091"/>
    <x v="0"/>
  </r>
  <r>
    <x v="1"/>
    <s v="10.01.00018"/>
    <s v="Material Aplicado"/>
    <n v="85373.66"/>
    <n v="3.8642520679813013E-4"/>
    <n v="96.654744438274889"/>
    <x v="1"/>
  </r>
  <r>
    <x v="1"/>
    <s v="10.01.00015"/>
    <s v="Material uso médico"/>
    <n v="85368.16"/>
    <n v="3.8640031225059182E-4"/>
    <n v="96.655130838587141"/>
    <x v="1"/>
  </r>
  <r>
    <x v="0"/>
    <s v="10.01.00015"/>
    <s v="Manutenção de TI dos Cartórios"/>
    <n v="85360.74"/>
    <n v="3.8636672724282197E-4"/>
    <n v="96.655517205314382"/>
    <x v="1"/>
  </r>
  <r>
    <x v="1"/>
    <s v="10.01.00019"/>
    <s v="Material do Consultório"/>
    <n v="85360.71"/>
    <n v="3.8636659145438083E-4"/>
    <n v="96.655903571905839"/>
    <x v="1"/>
  </r>
  <r>
    <x v="1"/>
    <s v="10.01.00020"/>
    <s v="PLANO DE SAUDE - LF. 8.134/1990"/>
    <n v="85359.65"/>
    <n v="3.8636179359612799E-4"/>
    <n v="96.656289933699441"/>
    <x v="1"/>
  </r>
  <r>
    <x v="0"/>
    <s v="10.01.00017"/>
    <s v="Contribuição Previdênciária"/>
    <n v="85357.56"/>
    <n v="3.8635233366806347E-4"/>
    <n v="96.656676286033104"/>
    <x v="0"/>
  </r>
  <r>
    <x v="1"/>
    <s v="10.01.00012"/>
    <s v="Material de escritório/ consutório"/>
    <n v="85344.11"/>
    <n v="3.8629145518362883E-4"/>
    <n v="96.65706257748829"/>
    <x v="1"/>
  </r>
  <r>
    <x v="0"/>
    <s v="10.01.00057"/>
    <s v="Taxas e Tarifas"/>
    <n v="85338.38"/>
    <n v="3.8626551959137535E-4"/>
    <n v="96.657448843007884"/>
    <x v="0"/>
  </r>
  <r>
    <x v="0"/>
    <s v="10.01.00025"/>
    <s v="Outros"/>
    <n v="85336.98"/>
    <n v="3.8625918279745639E-4"/>
    <n v="96.657835102190688"/>
    <x v="0"/>
  </r>
  <r>
    <x v="1"/>
    <s v="10.01.00020"/>
    <s v="Serviços  - Anestesia"/>
    <n v="85330.5"/>
    <n v="3.8622985249417495E-4"/>
    <n v="96.658221332043183"/>
    <x v="0"/>
  </r>
  <r>
    <x v="0"/>
    <s v="10.01.00015"/>
    <s v="Internet e Informática"/>
    <n v="85330.5"/>
    <n v="3.8622985249417495E-4"/>
    <n v="96.658607561895678"/>
    <x v="0"/>
  </r>
  <r>
    <x v="1"/>
    <s v="10.01.00001"/>
    <s v="Materiais e Serviços de Custeio e Consumo"/>
    <n v="85329.7"/>
    <n v="3.8622623146907848E-4"/>
    <n v="96.658993788127148"/>
    <x v="1"/>
  </r>
  <r>
    <x v="1"/>
    <s v="10.01.00017"/>
    <s v="GRERJ Eletrônica - Compra de Selo Cartorário"/>
    <n v="85320"/>
    <n v="3.861823265397836E-4"/>
    <n v="96.659379970453685"/>
    <x v="0"/>
  </r>
  <r>
    <x v="1"/>
    <s v="10.01.00007"/>
    <s v="Energia do Cartorio"/>
    <n v="85314.5"/>
    <n v="3.8615743199224529E-4"/>
    <n v="96.659766127885675"/>
    <x v="1"/>
  </r>
  <r>
    <x v="0"/>
    <s v="10.01.00023"/>
    <s v="Dentistas Terceirizados"/>
    <n v="85303.53"/>
    <n v="3.8610777868560976E-4"/>
    <n v="96.660152235664356"/>
    <x v="0"/>
  </r>
  <r>
    <x v="1"/>
    <s v="10.01.00015"/>
    <s v="SARE/TJPB"/>
    <n v="85300.94"/>
    <n v="3.8609605561685997E-4"/>
    <n v="96.660538331719977"/>
    <x v="0"/>
  </r>
  <r>
    <x v="0"/>
    <s v="10.01.00013"/>
    <s v="13 Remuneração paga a terceiros, com vínculo empregatício, INSS, FGTS e IR"/>
    <n v="85300.6"/>
    <n v="3.86094516681194E-4"/>
    <n v="96.660924426236662"/>
    <x v="0"/>
  </r>
  <r>
    <x v="1"/>
    <s v="10.01.00015"/>
    <s v="COMPRA DE MATERIAL ODONTOLOGICO PARA USO NA ATIVIDADE"/>
    <n v="85300.54"/>
    <n v="3.860942451043117E-4"/>
    <n v="96.661310520481763"/>
    <x v="1"/>
  </r>
  <r>
    <x v="0"/>
    <s v="10.01.00015"/>
    <s v="Insumos e prestação de serviço"/>
    <n v="85289.37"/>
    <n v="3.8604368654140199E-4"/>
    <n v="96.661696564168309"/>
    <x v="1"/>
  </r>
  <r>
    <x v="0"/>
    <s v="10.01.00015"/>
    <s v="Despesas de Material Aplicado/Custos de Serviços"/>
    <n v="85286.78"/>
    <n v="3.860319634726522E-4"/>
    <n v="96.662082596131782"/>
    <x v="1"/>
  </r>
  <r>
    <x v="1"/>
    <s v="10.01.00015"/>
    <s v="Repasse de selos ao Tribunal de Justiça do Estado do Rio Grande do Sul"/>
    <n v="85269.2"/>
    <n v="3.8595239144615707E-4"/>
    <n v="96.662468548523222"/>
    <x v="0"/>
  </r>
  <r>
    <x v="0"/>
    <s v="10.01.00016"/>
    <s v="Despesas Material de Uso e Consumo "/>
    <n v="85254.080000000002"/>
    <n v="3.8588395407183348E-4"/>
    <n v="96.662854432477289"/>
    <x v="1"/>
  </r>
  <r>
    <x v="1"/>
    <s v="10.01.00005"/>
    <s v="Salário/Férias/Rescisão"/>
    <n v="85211.66"/>
    <n v="3.8569194921609257E-4"/>
    <n v="96.663240124426508"/>
    <x v="0"/>
  </r>
  <r>
    <x v="1"/>
    <s v="10.01.00017"/>
    <s v="Despesas COOPANEST-PE"/>
    <n v="85209.55"/>
    <n v="3.8568239876240058E-4"/>
    <n v="96.663625806825266"/>
    <x v="0"/>
  </r>
  <r>
    <x v="0"/>
    <s v="10.01.00020"/>
    <s v="Material Odontológico "/>
    <n v="85208.77"/>
    <n v="3.8567886826293153E-4"/>
    <n v="96.664011485693536"/>
    <x v="1"/>
  </r>
  <r>
    <x v="0"/>
    <s v="10.01.00012"/>
    <s v="Material de escritório e restauração/encadernação de livros"/>
    <n v="85201.75"/>
    <n v="3.8564709376770988E-4"/>
    <n v="96.6643971327873"/>
    <x v="1"/>
  </r>
  <r>
    <x v="0"/>
    <s v="10.01.00015"/>
    <s v="Material para Uso e Consumo no Consultório"/>
    <n v="85198.05"/>
    <n v="3.8563034652663869E-4"/>
    <n v="96.664782763133829"/>
    <x v="1"/>
  </r>
  <r>
    <x v="1"/>
    <s v="10.01.00016"/>
    <s v="Material de consumo/Dental"/>
    <n v="85191.41"/>
    <n v="3.8560029201833789E-4"/>
    <n v="96.665168363425849"/>
    <x v="1"/>
  </r>
  <r>
    <x v="1"/>
    <s v="10.01.00018"/>
    <s v="Material de uso e consumo do consultório"/>
    <n v="85178.41"/>
    <n v="3.8554145036052008E-4"/>
    <n v="96.665553904876205"/>
    <x v="1"/>
  </r>
  <r>
    <x v="1"/>
    <s v="10.01.00018"/>
    <s v="Remuneração paga a terceiros sem vinculo"/>
    <n v="85175.51"/>
    <n v="3.855283241445453E-4"/>
    <n v="96.66593943320035"/>
    <x v="1"/>
  </r>
  <r>
    <x v="1"/>
    <s v="10.01.00014"/>
    <s v="Telefone / Internet do cartório"/>
    <n v="85172.39"/>
    <n v="3.8551420214666903E-4"/>
    <n v="96.666324947402501"/>
    <x v="1"/>
  </r>
  <r>
    <x v="0"/>
    <s v="10.01.00026"/>
    <s v="Tratamento Invisilign "/>
    <n v="85169.59"/>
    <n v="3.8550152855883131E-4"/>
    <n v="96.666710448931056"/>
    <x v="0"/>
  </r>
  <r>
    <x v="0"/>
    <s v="10.01.00016"/>
    <s v="Serviços Contratados "/>
    <n v="85164.94"/>
    <n v="3.8548048135045803E-4"/>
    <n v="96.667095929412412"/>
    <x v="0"/>
  </r>
  <r>
    <x v="0"/>
    <s v="10.01.00020"/>
    <s v="Componentes e Implantes"/>
    <n v="85158.28"/>
    <n v="3.8545033631652982E-4"/>
    <n v="96.667481379748722"/>
    <x v="0"/>
  </r>
  <r>
    <x v="0"/>
    <s v="10.01.00017"/>
    <s v="Informática"/>
    <n v="85153.23"/>
    <n v="3.8542747859560827E-4"/>
    <n v="96.667866807227313"/>
    <x v="0"/>
  </r>
  <r>
    <x v="0"/>
    <s v="10.02.00001"/>
    <s v="Material de Uso/Consumo "/>
    <n v="85153.06"/>
    <n v="3.8542670912777529E-4"/>
    <n v="96.668252233936443"/>
    <x v="1"/>
  </r>
  <r>
    <x v="1"/>
    <s v="10.01.00015"/>
    <s v="Material de uso para procedimentos cirurgicos"/>
    <n v="85151"/>
    <n v="3.854173849881518E-4"/>
    <n v="96.668637651321433"/>
    <x v="1"/>
  </r>
  <r>
    <x v="1"/>
    <s v="10.01.00015"/>
    <s v="Material Médico/Consultório"/>
    <n v="85147.61"/>
    <n v="3.8540204089430554E-4"/>
    <n v="96.669023053362324"/>
    <x v="1"/>
  </r>
  <r>
    <x v="1"/>
    <s v="10.01.00011"/>
    <s v="Material de estoque e limpeza consultório- laboratórios/dental"/>
    <n v="85142.13"/>
    <n v="3.8537723687239464E-4"/>
    <n v="96.669408430599191"/>
    <x v="1"/>
  </r>
  <r>
    <x v="0"/>
    <s v="10.01.00017"/>
    <s v="Manutenção e equipamentos "/>
    <n v="85126.13"/>
    <n v="3.8530481637046499E-4"/>
    <n v="96.669793735415567"/>
    <x v="1"/>
  </r>
  <r>
    <x v="1"/>
    <s v="10.01.00041"/>
    <s v="SELOS DE AUTENTICIDADE"/>
    <n v="85112"/>
    <n v="3.8524086001469836E-4"/>
    <n v="96.670178976275579"/>
    <x v="0"/>
  </r>
  <r>
    <x v="0"/>
    <s v="10.01.00017"/>
    <s v="Propaganda e Marketing"/>
    <n v="85097.83"/>
    <n v="3.8517672260767697E-4"/>
    <n v="96.670564152998182"/>
    <x v="0"/>
  </r>
  <r>
    <x v="0"/>
    <s v="10.01.00017"/>
    <s v="PRESTAÇÃO DE SERVIÇOS "/>
    <n v="85093.01"/>
    <n v="3.8515490593147065E-4"/>
    <n v="96.67094930790411"/>
    <x v="0"/>
  </r>
  <r>
    <x v="0"/>
    <s v="10.01.00016"/>
    <s v="Prótese Odontológica"/>
    <n v="85092.17"/>
    <n v="3.851511038551193E-4"/>
    <n v="96.671334459007966"/>
    <x v="0"/>
  </r>
  <r>
    <x v="0"/>
    <s v="10.01.00016"/>
    <s v="Serviços Prestado Pessoa física"/>
    <n v="85080"/>
    <n v="3.8509601901083905E-4"/>
    <n v="96.671719555026982"/>
    <x v="0"/>
  </r>
  <r>
    <x v="0"/>
    <s v="10.01.00015"/>
    <s v="Manutenção e Conservação do Imovel - D"/>
    <n v="85076.74"/>
    <n v="3.8508126333357099E-4"/>
    <n v="96.672104636290314"/>
    <x v="1"/>
  </r>
  <r>
    <x v="0"/>
    <s v="10.01.00020"/>
    <s v="SISTEMA DE AUTOMACAO CARTORARIA"/>
    <n v="85066.46"/>
    <n v="3.8503473316108114E-4"/>
    <n v="96.67248967102347"/>
    <x v="0"/>
  </r>
  <r>
    <x v="1"/>
    <s v="10.01.00016"/>
    <s v="RATEIO"/>
    <n v="85061.05"/>
    <n v="3.8501024597886616E-4"/>
    <n v="96.672874681269448"/>
    <x v="0"/>
  </r>
  <r>
    <x v="0"/>
    <s v="10.01.00018"/>
    <s v="material odontológico"/>
    <n v="85055.47"/>
    <n v="3.8498498932881819E-4"/>
    <n v="96.673259666258772"/>
    <x v="1"/>
  </r>
  <r>
    <x v="1"/>
    <s v="10.01.00046"/>
    <s v="CUSTEIO DO FIC/SREI"/>
    <n v="85047.53"/>
    <n v="3.849490506547356E-4"/>
    <n v="96.673644615309428"/>
    <x v="0"/>
  </r>
  <r>
    <x v="1"/>
    <s v="10.01.00030"/>
    <s v="Devolução de Comissões"/>
    <n v="85047.17"/>
    <n v="3.8494742119344222E-4"/>
    <n v="96.674029562730624"/>
    <x v="0"/>
  </r>
  <r>
    <x v="1"/>
    <s v="10.01.00029"/>
    <s v="SALÁRIOS E ENCARGOS - CONTRIBUIÇÃO PREVIDENCIÁRIA E IRRF DO MÊS"/>
    <n v="85030.56"/>
    <n v="3.8487223965987644E-4"/>
    <n v="96.674414434970288"/>
    <x v="0"/>
  </r>
  <r>
    <x v="1"/>
    <s v="10.01.00035"/>
    <s v="GPS/INSS"/>
    <n v="85017.57"/>
    <n v="3.8481344326487242E-4"/>
    <n v="96.674799248413549"/>
    <x v="0"/>
  </r>
  <r>
    <x v="1"/>
    <s v="10.02.00004"/>
    <s v="Contribuição Anoreg"/>
    <n v="85009.44"/>
    <n v="3.8477664459732943E-4"/>
    <n v="96.675184025058144"/>
    <x v="0"/>
  </r>
  <r>
    <x v="1"/>
    <s v="10.01.00015"/>
    <s v="Despesas com materiais odontológico"/>
    <n v="85006.01"/>
    <n v="3.8476111945222823E-4"/>
    <n v="96.675568786177593"/>
    <x v="1"/>
  </r>
  <r>
    <x v="1"/>
    <s v="10.01.00015"/>
    <s v="Material de uso e consumo (Prestação de serviços)  "/>
    <n v="85005.52"/>
    <n v="3.8475890157435658E-4"/>
    <n v="96.675953545079167"/>
    <x v="1"/>
  </r>
  <r>
    <x v="1"/>
    <s v="10.04.00004"/>
    <s v="Softwares, informática e arquivo de segurança"/>
    <n v="85003.47"/>
    <n v="3.8474962269754689E-4"/>
    <n v="96.676338294701864"/>
    <x v="0"/>
  </r>
  <r>
    <x v="0"/>
    <s v="10.01.00020"/>
    <s v="Remuneração paga a terceiros sem vinculo - administração"/>
    <n v="85000"/>
    <n v="3.8473391650119092E-4"/>
    <n v="96.676723028618369"/>
    <x v="1"/>
  </r>
  <r>
    <x v="0"/>
    <s v="10.01.00018"/>
    <s v="Outros serviços prestados por terceiros "/>
    <n v="84997.72"/>
    <n v="3.8472359657966594E-4"/>
    <n v="96.677107752214951"/>
    <x v="1"/>
  </r>
  <r>
    <x v="1"/>
    <s v="10.01.00012"/>
    <s v="Material para consultorio"/>
    <n v="84989.48"/>
    <n v="3.8468630002117215E-4"/>
    <n v="96.677492438514975"/>
    <x v="1"/>
  </r>
  <r>
    <x v="1"/>
    <s v="10.01.00016"/>
    <s v="Serviços tomados do escritório/consultório"/>
    <n v="84986.22"/>
    <n v="3.8467154434390399E-4"/>
    <n v="96.677877110059313"/>
    <x v="0"/>
  </r>
  <r>
    <x v="0"/>
    <s v="10.01.00017"/>
    <s v="Despesas com Material Odontológico"/>
    <n v="84984.81"/>
    <n v="3.8466516228717146E-4"/>
    <n v="96.6782617752216"/>
    <x v="1"/>
  </r>
  <r>
    <x v="0"/>
    <s v="10.01.00013"/>
    <s v="SERV PROF CTR PESSOA JURÍDICA"/>
    <n v="84982.36"/>
    <n v="3.846540728978135E-4"/>
    <n v="96.678646429294503"/>
    <x v="0"/>
  </r>
  <r>
    <x v="1"/>
    <s v="10.01.00018"/>
    <s v="FEADMP"/>
    <n v="84976.5"/>
    <n v="3.8462754888898175E-4"/>
    <n v="96.679031056843385"/>
    <x v="0"/>
  </r>
  <r>
    <x v="1"/>
    <s v="10.01.00015"/>
    <s v="Material usado na prestação de serviço "/>
    <n v="84973.73"/>
    <n v="3.8461501108958519E-4"/>
    <n v="96.679415671854471"/>
    <x v="1"/>
  </r>
  <r>
    <x v="0"/>
    <s v="10.01.00016"/>
    <s v="compra de insumos"/>
    <n v="84971.34"/>
    <n v="3.8460419327710941E-4"/>
    <n v="96.679800276047743"/>
    <x v="1"/>
  </r>
  <r>
    <x v="1"/>
    <s v="10.01.00015"/>
    <s v="Material de consumo Dental"/>
    <n v="84969.85"/>
    <n v="3.8459744911786722E-4"/>
    <n v="96.680184873496856"/>
    <x v="1"/>
  </r>
  <r>
    <x v="1"/>
    <s v="10.01.00031"/>
    <s v="Vale Alimentação "/>
    <n v="84968.01"/>
    <n v="3.8458912076014533E-4"/>
    <n v="96.680569462617612"/>
    <x v="1"/>
  </r>
  <r>
    <x v="1"/>
    <s v="10.01.00022"/>
    <s v="Assistência Contábil"/>
    <n v="84965.14"/>
    <n v="3.8457613033261165E-4"/>
    <n v="96.680954038747942"/>
    <x v="0"/>
  </r>
  <r>
    <x v="1"/>
    <s v="10.01.00003"/>
    <s v="Despesas pessoa juridica"/>
    <n v="84954.57"/>
    <n v="3.8452828753852449E-4"/>
    <n v="96.681338567035482"/>
    <x v="0"/>
  </r>
  <r>
    <x v="0"/>
    <s v="10.01.00016"/>
    <s v="Serviços Profissionais de terceiros "/>
    <n v="84951"/>
    <n v="3.845121287140314E-4"/>
    <n v="96.6817230791642"/>
    <x v="1"/>
  </r>
  <r>
    <x v="0"/>
    <s v="10.01.00008"/>
    <s v="Material Medico/Odontologico"/>
    <n v="84950.27"/>
    <n v="3.8450882452863085E-4"/>
    <n v="96.682107587988725"/>
    <x v="1"/>
  </r>
  <r>
    <x v="0"/>
    <s v="10.01.00020"/>
    <s v="Selos Eletronicos"/>
    <n v="84946.8"/>
    <n v="3.8449311833227488E-4"/>
    <n v="96.682492081107057"/>
    <x v="0"/>
  </r>
  <r>
    <x v="0"/>
    <s v="10.01.00023"/>
    <s v="Propagandas e Marketing"/>
    <n v="84945.74"/>
    <n v="3.8448832047402204E-4"/>
    <n v="96.682876569427535"/>
    <x v="0"/>
  </r>
  <r>
    <x v="1"/>
    <s v="10.01.00076"/>
    <s v="IMPRESSOS GRÁFICOS"/>
    <n v="84944.76"/>
    <n v="3.8448388471827881E-4"/>
    <n v="96.683261053312251"/>
    <x v="0"/>
  </r>
  <r>
    <x v="0"/>
    <s v="10.01.00004"/>
    <s v="SALARIOS E ENCARGOS - VERBAS RESCISORIAS"/>
    <n v="84936.77"/>
    <n v="3.8444771973012771E-4"/>
    <n v="96.683645501031975"/>
    <x v="0"/>
  </r>
  <r>
    <x v="0"/>
    <s v="10.01.00028"/>
    <s v="Despesas Trabalhistas"/>
    <n v="84935.06"/>
    <n v="3.8443997978898392E-4"/>
    <n v="96.684029941011758"/>
    <x v="0"/>
  </r>
  <r>
    <x v="0"/>
    <s v="10.02.00012"/>
    <s v="Auxilio alimentação"/>
    <n v="84929.13"/>
    <n v="3.8441313894045637E-4"/>
    <n v="96.684414354150704"/>
    <x v="1"/>
  </r>
  <r>
    <x v="1"/>
    <s v="10.01.00017"/>
    <s v="Despesas com publicidade"/>
    <n v="84909.93"/>
    <n v="3.8432623433814074E-4"/>
    <n v="96.684798680385043"/>
    <x v="0"/>
  </r>
  <r>
    <x v="0"/>
    <s v="10.01.00018"/>
    <s v="Assessoria contábil"/>
    <n v="84890.19"/>
    <n v="3.8423688554388506E-4"/>
    <n v="96.685182917270581"/>
    <x v="0"/>
  </r>
  <r>
    <x v="1"/>
    <s v="10.01.00015"/>
    <s v="Material de consultório odontológico"/>
    <n v="84888.5"/>
    <n v="3.8422923612836874E-4"/>
    <n v="96.685567146506713"/>
    <x v="1"/>
  </r>
  <r>
    <x v="0"/>
    <s v="10.01.00015"/>
    <s v="Taxa administrativa "/>
    <n v="84888.09"/>
    <n v="3.8422738035300675E-4"/>
    <n v="96.685951373887065"/>
    <x v="0"/>
  </r>
  <r>
    <x v="1"/>
    <s v="10.01.00016"/>
    <s v="Serviços de Terceiros sem vinculo empregaticio"/>
    <n v="84880.36"/>
    <n v="3.8419239219801207E-4"/>
    <n v="96.686335566279269"/>
    <x v="1"/>
  </r>
  <r>
    <x v="1"/>
    <s v="10.01.00016"/>
    <s v="Material Aplicado Consultório"/>
    <n v="84867.38"/>
    <n v="3.8413364106582162E-4"/>
    <n v="96.686719699920332"/>
    <x v="1"/>
  </r>
  <r>
    <x v="1"/>
    <s v="10.01.00016"/>
    <s v="Material Odontologico, para uso em Pacientes"/>
    <n v="84851.21"/>
    <n v="3.8406045109605903E-4"/>
    <n v="96.687103760371429"/>
    <x v="1"/>
  </r>
  <r>
    <x v="1"/>
    <s v="10.01.00016"/>
    <s v="Despesas pagas a terceiros"/>
    <n v="84834.3"/>
    <n v="3.8398391167808211E-4"/>
    <n v="96.687487744283104"/>
    <x v="1"/>
  </r>
  <r>
    <x v="1"/>
    <s v="10.01.00016"/>
    <s v="Desp.c/ mat.e equip.de uso no consultorio"/>
    <n v="84821.55"/>
    <n v="3.8392620159060693E-4"/>
    <n v="96.687871670484697"/>
    <x v="0"/>
  </r>
  <r>
    <x v="0"/>
    <s v="10.01.00037"/>
    <s v="Laboratório de Prótese"/>
    <n v="84821"/>
    <n v="3.839237121358531E-4"/>
    <n v="96.688255594196832"/>
    <x v="0"/>
  </r>
  <r>
    <x v="1"/>
    <s v="10.01.00001"/>
    <s v="Material de Consumo"/>
    <n v="84805.95"/>
    <n v="3.8385559160122553E-4"/>
    <n v="96.68863944978844"/>
    <x v="1"/>
  </r>
  <r>
    <x v="0"/>
    <s v="10.01.00019"/>
    <s v="INSS,  FGTS"/>
    <n v="84805.89"/>
    <n v="3.8385532002434329E-4"/>
    <n v="96.689023305108464"/>
    <x v="0"/>
  </r>
  <r>
    <x v="0"/>
    <s v="10.01.00022"/>
    <s v="Guia de Recolhimento de Previdência Social (GPS)"/>
    <n v="84804.37"/>
    <n v="3.8384844007665996E-4"/>
    <n v="96.689407153548544"/>
    <x v="0"/>
  </r>
  <r>
    <x v="1"/>
    <s v="10.01.00012"/>
    <s v="Material de Consultório utilizado na prestação de serviços"/>
    <n v="84802.08"/>
    <n v="3.838380748923213E-4"/>
    <n v="96.68979099162344"/>
    <x v="1"/>
  </r>
  <r>
    <x v="0"/>
    <s v="10.01.00016"/>
    <s v="Serviços gráficos/papelaria "/>
    <n v="84799.69"/>
    <n v="3.8382725707984558E-4"/>
    <n v="96.690174818880521"/>
    <x v="0"/>
  </r>
  <r>
    <x v="1"/>
    <s v="10.01.00015"/>
    <s v="Rateio de Perdas - Unimed-Rio (CNPJ: 42.163.881/0001-01)"/>
    <n v="84795.7"/>
    <n v="3.8380919721717687E-4"/>
    <n v="96.690558628077738"/>
    <x v="0"/>
  </r>
  <r>
    <x v="0"/>
    <s v="10.01.00016"/>
    <s v="Auxílio Alimentação dos Funcionários"/>
    <n v="84789.2"/>
    <n v="3.8377977638826791E-4"/>
    <n v="96.690942407854124"/>
    <x v="1"/>
  </r>
  <r>
    <x v="1"/>
    <s v="10.01.00015"/>
    <s v="Custo com material de Uso e Consumo"/>
    <n v="84782.65"/>
    <n v="3.8375012924529044E-4"/>
    <n v="96.691326157983369"/>
    <x v="1"/>
  </r>
  <r>
    <x v="1"/>
    <s v="10.01.00016"/>
    <s v="Serviços prestados por terceiros sem vinculo"/>
    <n v="84780.33"/>
    <n v="3.8373962827251075E-4"/>
    <n v="96.691709897611645"/>
    <x v="1"/>
  </r>
  <r>
    <x v="1"/>
    <s v="10.01.00018"/>
    <s v="Serviços Odontógicos"/>
    <n v="84773.49"/>
    <n v="3.8370866850793582E-4"/>
    <n v="96.692093606280153"/>
    <x v="0"/>
  </r>
  <r>
    <x v="0"/>
    <s v="10.01.00015"/>
    <s v="Folha de pagamento "/>
    <n v="84767.83"/>
    <n v="3.8368304975537821E-4"/>
    <n v="96.692477289329915"/>
    <x v="0"/>
  </r>
  <r>
    <x v="1"/>
    <s v="10.01.00015"/>
    <s v="Insumos usados na prestação de serviços"/>
    <n v="84764.75"/>
    <n v="3.8366910880875671E-4"/>
    <n v="96.692860958438729"/>
    <x v="1"/>
  </r>
  <r>
    <x v="0"/>
    <s v="10.01.00014"/>
    <s v="Remuneração paga a terceiros, com vínculo empregatício, INSS e FGTS"/>
    <n v="84755.23"/>
    <n v="3.836260186101086E-4"/>
    <n v="96.693244584457332"/>
    <x v="0"/>
  </r>
  <r>
    <x v="0"/>
    <s v="10.01.00020"/>
    <s v="Honorários Advocatícios "/>
    <n v="84746.83"/>
    <n v="3.8358799784659551E-4"/>
    <n v="96.693628172455178"/>
    <x v="0"/>
  </r>
  <r>
    <x v="1"/>
    <s v="10.01.00019"/>
    <s v="Serviços Prestados PJ/PF"/>
    <n v="84730.77"/>
    <n v="3.8351530576778367E-4"/>
    <n v="96.694011687760948"/>
    <x v="0"/>
  </r>
  <r>
    <x v="0"/>
    <s v="10.01.00016"/>
    <s v="Material de uso odontológico "/>
    <n v="84723.47"/>
    <n v="3.8348226391377824E-4"/>
    <n v="96.694395170024862"/>
    <x v="1"/>
  </r>
  <r>
    <x v="1"/>
    <s v="10.01.00017"/>
    <s v="Prestador de Serviços."/>
    <n v="84723.22"/>
    <n v="3.8348113234343555E-4"/>
    <n v="96.694778651157208"/>
    <x v="0"/>
  </r>
  <r>
    <x v="0"/>
    <s v="10.01.00015"/>
    <s v="Mat Odontológico "/>
    <n v="84721.44"/>
    <n v="3.8347307556259595E-4"/>
    <n v="96.695162124232766"/>
    <x v="0"/>
  </r>
  <r>
    <x v="0"/>
    <s v="10.01.00029"/>
    <s v="Honorários do Contador"/>
    <n v="84720"/>
    <n v="3.8346655771742227E-4"/>
    <n v="96.695545590790488"/>
    <x v="0"/>
  </r>
  <r>
    <x v="0"/>
    <s v="10.01.00015"/>
    <s v="Ordenados e Salários"/>
    <n v="84718.71"/>
    <n v="3.8346071881445421E-4"/>
    <n v="96.695929051509296"/>
    <x v="0"/>
  </r>
  <r>
    <x v="1"/>
    <s v="10.01.00005"/>
    <s v="Material aplicado em paciente"/>
    <n v="84713.86"/>
    <n v="3.834387663498068E-4"/>
    <n v="96.696312490275645"/>
    <x v="1"/>
  </r>
  <r>
    <x v="0"/>
    <s v="10.01.00015"/>
    <s v="Materiais ortodonticos para consultorio odontologicos"/>
    <n v="84711.28"/>
    <n v="3.8342708854387063E-4"/>
    <n v="96.696695917364195"/>
    <x v="1"/>
  </r>
  <r>
    <x v="0"/>
    <s v="10.01.00015"/>
    <s v="01.00015 - SALARIO MENSAL"/>
    <n v="84704.45"/>
    <n v="3.8339617404210938E-4"/>
    <n v="96.697079313538239"/>
    <x v="0"/>
  </r>
  <r>
    <x v="0"/>
    <s v="10.01.00018"/>
    <s v="Despesas Diversas consultório/escritório"/>
    <n v="84702.37"/>
    <n v="3.8338675937685853E-4"/>
    <n v="96.697462700297621"/>
    <x v="0"/>
  </r>
  <r>
    <x v="0"/>
    <s v="10.01.00015"/>
    <s v="repasse para advogado associado"/>
    <n v="84701.5"/>
    <n v="3.8338282151206615E-4"/>
    <n v="96.697846083119131"/>
    <x v="0"/>
  </r>
  <r>
    <x v="1"/>
    <s v="10.01.00006"/>
    <s v="Material Insumos"/>
    <n v="84689.74"/>
    <n v="3.8332959244314789E-4"/>
    <n v="96.698229412711569"/>
    <x v="1"/>
  </r>
  <r>
    <x v="0"/>
    <s v="10.01.00018"/>
    <s v="Material de Consumo do Escritorio"/>
    <n v="84686"/>
    <n v="3.8331266415082181E-4"/>
    <n v="96.698612725375725"/>
    <x v="1"/>
  </r>
  <r>
    <x v="1"/>
    <s v="10.01.00019"/>
    <s v="Materiais de uso e consumo"/>
    <n v="84672.81"/>
    <n v="3.8325296249954355E-4"/>
    <n v="96.698995978338218"/>
    <x v="1"/>
  </r>
  <r>
    <x v="0"/>
    <s v="10.01.00019"/>
    <s v="Salários e ordenados "/>
    <n v="84670.05"/>
    <n v="3.8324046996296072E-4"/>
    <n v="96.699379218808176"/>
    <x v="0"/>
  </r>
  <r>
    <x v="0"/>
    <s v="10.01.00025"/>
    <s v="Seguro de responsabilidade civil"/>
    <n v="84666.67"/>
    <n v="3.8322517113192802E-4"/>
    <n v="96.69976244397931"/>
    <x v="1"/>
  </r>
  <r>
    <x v="1"/>
    <s v="10.01.00017"/>
    <s v="Material de uso e consumo - consultorio"/>
    <n v="84658.12"/>
    <n v="3.8318647142620936E-4"/>
    <n v="96.700145630450734"/>
    <x v="1"/>
  </r>
  <r>
    <x v="0"/>
    <s v="10.01.00019"/>
    <s v="Prestação de serviço"/>
    <n v="84657.31"/>
    <n v="3.8318280513829922E-4"/>
    <n v="96.700528813255872"/>
    <x v="0"/>
  </r>
  <r>
    <x v="0"/>
    <s v="10.01.00002"/>
    <s v="Aluguel do imóvel"/>
    <n v="84648.7"/>
    <n v="3.8314383385569826E-4"/>
    <n v="96.70091195708973"/>
    <x v="1"/>
  </r>
  <r>
    <x v="0"/>
    <s v="10.01.00022"/>
    <s v="Folha de Pagamento Funcionários "/>
    <n v="84645.5"/>
    <n v="3.831293497553124E-4"/>
    <n v="96.701295086439487"/>
    <x v="0"/>
  </r>
  <r>
    <x v="1"/>
    <s v="10.01.00012"/>
    <s v="Insumos Odontológicos"/>
    <n v="84645.31"/>
    <n v="3.8312848976185195E-4"/>
    <n v="96.701678214929245"/>
    <x v="1"/>
  </r>
  <r>
    <x v="1"/>
    <s v="10.01.00016"/>
    <s v="Material Odontológico utilizado na prestação de serviços"/>
    <n v="84643.61"/>
    <n v="3.8312079508352195E-4"/>
    <n v="96.702061335724323"/>
    <x v="1"/>
  </r>
  <r>
    <x v="1"/>
    <s v="10.01.00016"/>
    <s v="Despesas Protéticas"/>
    <n v="84636.65"/>
    <n v="3.830892921651826E-4"/>
    <n v="96.702444425016495"/>
    <x v="0"/>
  </r>
  <r>
    <x v="1"/>
    <s v="10.01.00006"/>
    <s v="Materiais Odontológicos"/>
    <n v="84629.02"/>
    <n v="3.8305475663832493E-4"/>
    <n v="96.702827479773134"/>
    <x v="1"/>
  </r>
  <r>
    <x v="0"/>
    <s v="10.02.00003"/>
    <s v="Straumann - Neodent"/>
    <n v="84623.61"/>
    <n v="3.8303026945610996E-4"/>
    <n v="96.703210510042595"/>
    <x v="0"/>
  </r>
  <r>
    <x v="1"/>
    <s v="10.01.00015"/>
    <s v="Taxa Administrativa "/>
    <n v="84617.95"/>
    <n v="3.8300465070355229E-4"/>
    <n v="96.703593514693296"/>
    <x v="0"/>
  </r>
  <r>
    <x v="1"/>
    <s v="10.01.00017"/>
    <s v="SERVIÇOS PROTÉTICOS"/>
    <n v="84617.279999999999"/>
    <n v="3.8300161809503403E-4"/>
    <n v="96.703976516311386"/>
    <x v="0"/>
  </r>
  <r>
    <x v="0"/>
    <s v="10.01.00015"/>
    <s v="PRESTAÇÃO DE SERVIÇO"/>
    <n v="84607.51"/>
    <n v="3.8295739632604323E-4"/>
    <n v="96.704359473707711"/>
    <x v="0"/>
  </r>
  <r>
    <x v="1"/>
    <s v="10.01.00015"/>
    <s v="Material de uso e consumo e medicamentos para pacientes"/>
    <n v="84597.33"/>
    <n v="3.8291131878169049E-4"/>
    <n v="96.704742385026492"/>
    <x v="1"/>
  </r>
  <r>
    <x v="0"/>
    <s v="10.01.00023"/>
    <s v="material odontologico "/>
    <n v="84595.49"/>
    <n v="3.829029904239686E-4"/>
    <n v="96.705125288016916"/>
    <x v="1"/>
  </r>
  <r>
    <x v="0"/>
    <s v="10.01.00016"/>
    <s v="Produtos injetáveis para uso em pacientes"/>
    <n v="84588.88"/>
    <n v="3.8287307170410895E-4"/>
    <n v="96.705508161088616"/>
    <x v="1"/>
  </r>
  <r>
    <x v="1"/>
    <s v="10.01.00015"/>
    <s v="Despesas com material de consumo odontologico"/>
    <n v="84572.52"/>
    <n v="3.8279902174088586E-4"/>
    <n v="96.705890960110352"/>
    <x v="1"/>
  </r>
  <r>
    <x v="1"/>
    <s v="10.01.00015"/>
    <s v="Material Odontologico de Consumo"/>
    <n v="84571.02"/>
    <n v="3.8279223231882999E-4"/>
    <n v="96.706273752342668"/>
    <x v="1"/>
  </r>
  <r>
    <x v="0"/>
    <s v="10.01.00018"/>
    <s v="HONORARIOS CONTABEIS"/>
    <n v="84565.27"/>
    <n v="3.8276620620094899E-4"/>
    <n v="96.706656518548868"/>
    <x v="0"/>
  </r>
  <r>
    <x v="1"/>
    <s v="10.01.00058"/>
    <s v="Assistência Médica"/>
    <n v="84559.96"/>
    <n v="3.8274217164687113E-4"/>
    <n v="96.707039260720521"/>
    <x v="0"/>
  </r>
  <r>
    <x v="1"/>
    <s v="10.01.00015"/>
    <s v="Despesas relacionadas a atividade médica"/>
    <n v="84553.07"/>
    <n v="3.8271098556822764E-4"/>
    <n v="96.707421971706083"/>
    <x v="0"/>
  </r>
  <r>
    <x v="1"/>
    <s v="10.01.00012"/>
    <s v="Material de escritório/Expediente"/>
    <n v="84541.38"/>
    <n v="3.826580733390053E-4"/>
    <n v="96.707804629779417"/>
    <x v="1"/>
  </r>
  <r>
    <x v="0"/>
    <s v="10.01.00040"/>
    <s v="Plano de saúde "/>
    <n v="84541.26"/>
    <n v="3.8265753018524082E-4"/>
    <n v="96.708187287309599"/>
    <x v="1"/>
  </r>
  <r>
    <x v="1"/>
    <s v="10.01.00034"/>
    <s v="Material de Escritório e Papelaria"/>
    <n v="84539.36"/>
    <n v="3.8264893025063664E-4"/>
    <n v="96.708569936239854"/>
    <x v="1"/>
  </r>
  <r>
    <x v="0"/>
    <s v="10.01.00016"/>
    <s v="Serviços PF"/>
    <n v="84535.8"/>
    <n v="3.8263281668895734E-4"/>
    <n v="96.708952569056549"/>
    <x v="0"/>
  </r>
  <r>
    <x v="0"/>
    <s v="10.02.00012"/>
    <s v="outras Despesas administrativas"/>
    <n v="84509.82"/>
    <n v="3.8251522389894912E-4"/>
    <n v="96.709335084280454"/>
    <x v="0"/>
  </r>
  <r>
    <x v="1"/>
    <s v="10.01.00016"/>
    <s v="Material para prótese Dentaria"/>
    <n v="84493.89"/>
    <n v="3.8244312023671538E-4"/>
    <n v="96.709717527400684"/>
    <x v="1"/>
  </r>
  <r>
    <x v="0"/>
    <s v="10.01.00006"/>
    <s v="Despesas com Correios_ECT"/>
    <n v="84493.45"/>
    <n v="3.8244112867291235E-4"/>
    <n v="96.710099968529363"/>
    <x v="0"/>
  </r>
  <r>
    <x v="0"/>
    <s v="10.01.00013"/>
    <s v="Honorários advocatícios"/>
    <n v="84472.65"/>
    <n v="3.8234698202040378E-4"/>
    <n v="96.710482315511385"/>
    <x v="0"/>
  </r>
  <r>
    <x v="0"/>
    <s v="10.01.00012"/>
    <s v="Serviços Terceirizados"/>
    <n v="84456.6"/>
    <n v="3.8227433520440562E-4"/>
    <n v="96.710864589846594"/>
    <x v="0"/>
  </r>
  <r>
    <x v="0"/>
    <s v="10.01.00015"/>
    <s v="DENTAL - MATERIAL ODONTOLÓGICO"/>
    <n v="84445.68"/>
    <n v="3.822249082118386E-4"/>
    <n v="96.711246814754801"/>
    <x v="1"/>
  </r>
  <r>
    <x v="0"/>
    <s v="10.01.00017"/>
    <s v="Manuteção"/>
    <n v="84443.47"/>
    <n v="3.8221490513000965E-4"/>
    <n v="96.711629029659932"/>
    <x v="0"/>
  </r>
  <r>
    <x v="0"/>
    <s v="10.01.00021"/>
    <s v="Maquinas e Equipamentos"/>
    <n v="84440.1"/>
    <n v="3.8219965156179075E-4"/>
    <n v="96.7120112293115"/>
    <x v="0"/>
  </r>
  <r>
    <x v="0"/>
    <s v="10.01.00026"/>
    <s v="Despesas com Gráficas"/>
    <n v="84434.04"/>
    <n v="3.8217222229668482E-4"/>
    <n v="96.712393401533802"/>
    <x v="0"/>
  </r>
  <r>
    <x v="0"/>
    <s v="10.01.00016"/>
    <s v="FAC"/>
    <n v="84433.36"/>
    <n v="3.8216914442535283E-4"/>
    <n v="96.712775570678232"/>
    <x v="0"/>
  </r>
  <r>
    <x v="0"/>
    <s v="10.02.00017"/>
    <s v="Servicos Juridicos"/>
    <n v="84428.41"/>
    <n v="3.8214673933256835E-4"/>
    <n v="96.713157717417559"/>
    <x v="0"/>
  </r>
  <r>
    <x v="0"/>
    <s v="10.01.00012"/>
    <s v="Material do Consultório para os procedimentos odontólogicos"/>
    <n v="84427.4"/>
    <n v="3.8214216778838402E-4"/>
    <n v="96.713539859585353"/>
    <x v="1"/>
  </r>
  <r>
    <x v="0"/>
    <s v="10.01.00026"/>
    <s v="Locação de Maquinas e Equipamentos"/>
    <n v="84427.07"/>
    <n v="3.8214067411553178E-4"/>
    <n v="96.713922000259473"/>
    <x v="0"/>
  </r>
  <r>
    <x v="1"/>
    <s v="10.01.00016"/>
    <s v="13º SALARIO"/>
    <n v="84426.72"/>
    <n v="3.8213908991705203E-4"/>
    <n v="96.714304139349395"/>
    <x v="0"/>
  </r>
  <r>
    <x v="1"/>
    <s v="10.01.00011"/>
    <s v="Material de consumo do Consultório/Escritório"/>
    <n v="84419.61"/>
    <n v="3.8210690805650705E-4"/>
    <n v="96.714686246257457"/>
    <x v="1"/>
  </r>
  <r>
    <x v="0"/>
    <s v="10.01.00016"/>
    <s v="PROTESES DENTARIAS"/>
    <n v="84402.94"/>
    <n v="3.8203145494605909E-4"/>
    <n v="96.715068277712405"/>
    <x v="0"/>
  </r>
  <r>
    <x v="1"/>
    <s v="10.01.00017"/>
    <s v="Serviços de terceiros - próteses dentárias"/>
    <n v="84401"/>
    <n v="3.8202267396020013E-4"/>
    <n v="96.715450300386365"/>
    <x v="1"/>
  </r>
  <r>
    <x v="0"/>
    <s v="10.01.00016"/>
    <s v="LABORATÓRIO PROTÉTICO"/>
    <n v="84398.63"/>
    <n v="3.8201194667335188E-4"/>
    <n v="96.715832312333035"/>
    <x v="0"/>
  </r>
  <r>
    <x v="0"/>
    <s v="10.01.00016"/>
    <s v="Serviços de terceiros - P. jurídica "/>
    <n v="84389.759999999995"/>
    <n v="3.8197179855759455E-4"/>
    <n v="96.716214284131595"/>
    <x v="1"/>
  </r>
  <r>
    <x v="0"/>
    <s v="10.01.00030"/>
    <s v="Outros Custeios"/>
    <n v="84389.61"/>
    <n v="3.8197111961538904E-4"/>
    <n v="96.716596255251204"/>
    <x v="0"/>
  </r>
  <r>
    <x v="0"/>
    <s v="10.01.00017"/>
    <s v="aparelhos ortodônticos"/>
    <n v="84378.65"/>
    <n v="3.8192151157156714E-4"/>
    <n v="96.71697817676278"/>
    <x v="0"/>
  </r>
  <r>
    <x v="1"/>
    <s v="10.01.00018"/>
    <s v="Rescisões"/>
    <n v="84370.46"/>
    <n v="3.8188444132714196E-4"/>
    <n v="96.717360061204104"/>
    <x v="0"/>
  </r>
  <r>
    <x v="0"/>
    <s v="10.01.00016"/>
    <s v="Encargos Sociais"/>
    <n v="84365.82"/>
    <n v="3.8186343938158241E-4"/>
    <n v="96.717741924643491"/>
    <x v="0"/>
  </r>
  <r>
    <x v="1"/>
    <s v="10.01.00007"/>
    <s v="ENERGIA ELETRICA"/>
    <n v="84347.839999999997"/>
    <n v="3.8178205684253892E-4"/>
    <n v="96.718123706700339"/>
    <x v="1"/>
  </r>
  <r>
    <x v="0"/>
    <s v="10.02.00001"/>
    <s v="DESPESAS ITAPEUNA"/>
    <n v="84344.08"/>
    <n v="3.8176503802458543E-4"/>
    <n v="96.718505471738368"/>
    <x v="0"/>
  </r>
  <r>
    <x v="1"/>
    <s v="10.01.00015"/>
    <s v="Materiais médicos e medicamentos"/>
    <n v="84341.9"/>
    <n v="3.8175517073119758E-4"/>
    <n v="96.718887226909104"/>
    <x v="1"/>
  </r>
  <r>
    <x v="1"/>
    <s v="10.01.00018"/>
    <s v="OUTRAS DESPESAS ADMINISTRATIVAS"/>
    <n v="84331.82"/>
    <n v="3.8170954581498196E-4"/>
    <n v="96.719268936454924"/>
    <x v="0"/>
  </r>
  <r>
    <x v="0"/>
    <s v="10.01.00022"/>
    <s v="Serviços prestados por pessoa jurídicas"/>
    <n v="84318.74"/>
    <n v="3.8165034205465444E-4"/>
    <n v="96.719650586796973"/>
    <x v="0"/>
  </r>
  <r>
    <x v="1"/>
    <s v="10.01.00015"/>
    <s v="Outras Despesas de Custeio"/>
    <n v="84317.56"/>
    <n v="3.8164500104263707E-4"/>
    <n v="96.720032231798015"/>
    <x v="0"/>
  </r>
  <r>
    <x v="0"/>
    <s v="11.01.00019"/>
    <s v="Outras Despesas "/>
    <n v="84311.76"/>
    <n v="3.8161874861068756E-4"/>
    <n v="96.72041385054662"/>
    <x v="0"/>
  </r>
  <r>
    <x v="1"/>
    <s v="10.02.00002"/>
    <s v="REMUNERAÇÃO DE FÉRIAS"/>
    <n v="84311.32"/>
    <n v="3.8161675704688464E-4"/>
    <n v="96.720795467303674"/>
    <x v="0"/>
  </r>
  <r>
    <x v="0"/>
    <s v="10.01.00016"/>
    <s v="RATEIO D"/>
    <n v="84303.94"/>
    <n v="3.8158335309036956E-4"/>
    <n v="96.721177050656763"/>
    <x v="0"/>
  </r>
  <r>
    <x v="0"/>
    <s v="10.01.00019"/>
    <s v="Despesa com Folha de Pagamento"/>
    <n v="84301.75"/>
    <n v="3.8157344053416786E-4"/>
    <n v="96.721558624097298"/>
    <x v="0"/>
  </r>
  <r>
    <x v="0"/>
    <s v="10.01.00020"/>
    <s v="Serviço de advocacia e consultoria"/>
    <n v="84300"/>
    <n v="3.815655195417693E-4"/>
    <n v="96.721940189616845"/>
    <x v="0"/>
  </r>
  <r>
    <x v="0"/>
    <s v="10.01.00015"/>
    <s v="Material Consultorio NF"/>
    <n v="84298.13"/>
    <n v="3.8155705539560638E-4"/>
    <n v="96.722321746672236"/>
    <x v="1"/>
  </r>
  <r>
    <x v="0"/>
    <s v="10.01.00011"/>
    <s v="Material de conservação e limpeza do escritório"/>
    <n v="84297.91"/>
    <n v="3.8155605961370478E-4"/>
    <n v="96.722703302731844"/>
    <x v="1"/>
  </r>
  <r>
    <x v="0"/>
    <s v="10.01.00014"/>
    <s v="Telefone do cartório"/>
    <n v="84296.36"/>
    <n v="3.815490438775803E-4"/>
    <n v="96.723084851775724"/>
    <x v="1"/>
  </r>
  <r>
    <x v="0"/>
    <s v="10.01.00001"/>
    <s v="Dental"/>
    <n v="84295.37"/>
    <n v="3.8154456285902343E-4"/>
    <n v="96.72346639633858"/>
    <x v="0"/>
  </r>
  <r>
    <x v="0"/>
    <s v="10.01.00024"/>
    <s v="Assistencia Medica"/>
    <n v="84294.27"/>
    <n v="3.8153958394951582E-4"/>
    <n v="96.723847935922535"/>
    <x v="0"/>
  </r>
  <r>
    <x v="0"/>
    <s v="10.01.00025"/>
    <s v="Taxas"/>
    <n v="84285.65"/>
    <n v="3.8150056740410114E-4"/>
    <n v="96.724229436489935"/>
    <x v="0"/>
  </r>
  <r>
    <x v="1"/>
    <s v="10.01.00017"/>
    <s v="Material de Consumo Odontológico (Dental)"/>
    <n v="84263.44"/>
    <n v="3.8140003869486014E-4"/>
    <n v="96.724610836528626"/>
    <x v="1"/>
  </r>
  <r>
    <x v="0"/>
    <s v="10.01.00016"/>
    <s v="Serviços de terceiros - Pessoa Jurídica"/>
    <n v="84260.27"/>
    <n v="3.8138569038291531E-4"/>
    <n v="96.724992222219015"/>
    <x v="1"/>
  </r>
  <r>
    <x v="1"/>
    <s v="10.01.00017"/>
    <s v="Autônomos - Honorários Profissionais"/>
    <n v="84255.99"/>
    <n v="3.8136631789864914E-4"/>
    <n v="96.725373588536911"/>
    <x v="0"/>
  </r>
  <r>
    <x v="1"/>
    <s v="10.01.00021"/>
    <s v="Cursos, seminários, palestras, congressos"/>
    <n v="84250"/>
    <n v="3.8133920547323919E-4"/>
    <n v="96.725754927742386"/>
    <x v="0"/>
  </r>
  <r>
    <x v="1"/>
    <s v="10.01.00017"/>
    <s v="Serviços prestados por terceiro"/>
    <n v="84247.27"/>
    <n v="3.8132684872509745E-4"/>
    <n v="96.726136254591111"/>
    <x v="1"/>
  </r>
  <r>
    <x v="0"/>
    <s v="10.01.00008"/>
    <s v="Despesa com Dental"/>
    <n v="84246.05"/>
    <n v="3.8132132666182536E-4"/>
    <n v="96.726517575917768"/>
    <x v="0"/>
  </r>
  <r>
    <x v="1"/>
    <s v="10.01.00020"/>
    <s v="Selos Eletronicos"/>
    <n v="84241.2"/>
    <n v="3.8129937419717789E-4"/>
    <n v="96.726898875291965"/>
    <x v="0"/>
  </r>
  <r>
    <x v="1"/>
    <s v="10.01.00001"/>
    <s v="Aluguel do Consultório"/>
    <n v="84227.93"/>
    <n v="3.8123931044338998E-4"/>
    <n v="96.727280114602408"/>
    <x v="1"/>
  </r>
  <r>
    <x v="1"/>
    <s v="10.01.00015"/>
    <s v="DARF"/>
    <n v="84214.03"/>
    <n v="3.8117639513233863E-4"/>
    <n v="96.727661290997546"/>
    <x v="0"/>
  </r>
  <r>
    <x v="1"/>
    <s v="10.01.00015"/>
    <s v="Laboratório de Prótese (protético)"/>
    <n v="84213.88"/>
    <n v="3.8117571619013306E-4"/>
    <n v="96.728042466713731"/>
    <x v="0"/>
  </r>
  <r>
    <x v="0"/>
    <s v="10.01.00015"/>
    <s v="Material de consumo (Dental)"/>
    <n v="84211.42"/>
    <n v="3.8116458153796137E-4"/>
    <n v="96.728423631295271"/>
    <x v="1"/>
  </r>
  <r>
    <x v="0"/>
    <s v="10.01.00021"/>
    <s v="Materiais Odontológicos"/>
    <n v="84211.08"/>
    <n v="3.811630426022954E-4"/>
    <n v="96.728804794337876"/>
    <x v="1"/>
  </r>
  <r>
    <x v="0"/>
    <s v="10.01.00016"/>
    <s v="Material para o consultório, geral"/>
    <n v="84205.48"/>
    <n v="3.8113769542661997E-4"/>
    <n v="96.729185932033303"/>
    <x v="1"/>
  </r>
  <r>
    <x v="0"/>
    <s v="10.02.00002"/>
    <s v="SERVIÇOS PRESTADOS"/>
    <n v="84193.69"/>
    <n v="3.8108433056926062E-4"/>
    <n v="96.729567016363873"/>
    <x v="0"/>
  </r>
  <r>
    <x v="0"/>
    <s v="10.05.00001"/>
    <s v="REPASSE A ANOREG (FUNDÃO)"/>
    <n v="84192.31"/>
    <n v="3.8107808430096912E-4"/>
    <n v="96.729948094448176"/>
    <x v="0"/>
  </r>
  <r>
    <x v="0"/>
    <s v="11.01.00020"/>
    <s v="Serviço de terceiros"/>
    <n v="84173.88"/>
    <n v="3.8099466493530897E-4"/>
    <n v="96.730329089113113"/>
    <x v="1"/>
  </r>
  <r>
    <x v="1"/>
    <s v="10.01.00018"/>
    <s v="Editais Jornais e Revistas"/>
    <n v="84166.12"/>
    <n v="3.8095954099187304E-4"/>
    <n v="96.730710048654103"/>
    <x v="0"/>
  </r>
  <r>
    <x v="1"/>
    <s v="10.01.00016"/>
    <s v="SERVICOS PRESTADOS POR TERCEIROS PJ"/>
    <n v="84162.17"/>
    <n v="3.8094166218045921E-4"/>
    <n v="96.731090990316289"/>
    <x v="1"/>
  </r>
  <r>
    <x v="0"/>
    <s v="10.01.00023"/>
    <s v="Tarifas (Água, Correios, Luz e Telefone)"/>
    <n v="84150.74"/>
    <n v="3.8088992678439324E-4"/>
    <n v="96.731471880243078"/>
    <x v="1"/>
  </r>
  <r>
    <x v="1"/>
    <s v="10.01.00024"/>
    <s v="Locação de Equipamento"/>
    <n v="84150.32"/>
    <n v="3.8088802574621762E-4"/>
    <n v="96.731852768268823"/>
    <x v="0"/>
  </r>
  <r>
    <x v="1"/>
    <s v="10.01.00015"/>
    <s v="Material para uso do consultório"/>
    <n v="84142.19"/>
    <n v="3.8085122707867463E-4"/>
    <n v="96.732233619495901"/>
    <x v="1"/>
  </r>
  <r>
    <x v="0"/>
    <s v="10.01.00032"/>
    <s v="DESPESAS FERIAS NORMAIS"/>
    <n v="84133.95"/>
    <n v="3.8081393052018079E-4"/>
    <n v="96.73261443342642"/>
    <x v="0"/>
  </r>
  <r>
    <x v="0"/>
    <s v="10.01.00015"/>
    <s v=" ONR - Operador Nacional do Sistema de Registro Eletrônico de Imóveis"/>
    <n v="84128.55"/>
    <n v="3.807894886007796E-4"/>
    <n v="96.732995222915022"/>
    <x v="0"/>
  </r>
  <r>
    <x v="0"/>
    <s v="10.01.00014"/>
    <s v="Telefone / Internet do cartório"/>
    <n v="84121.95"/>
    <n v="3.8075961514373358E-4"/>
    <n v="96.733375982530163"/>
    <x v="1"/>
  </r>
  <r>
    <x v="0"/>
    <s v="10.01.00016"/>
    <s v="Material e ou Produtos para procedimentos"/>
    <n v="84115.74"/>
    <n v="3.8073150693642219E-4"/>
    <n v="96.733756714037099"/>
    <x v="1"/>
  </r>
  <r>
    <x v="1"/>
    <s v="10.01.00015"/>
    <s v="Depósito em plataformas de Apostas Esportivas e Cassinos Online"/>
    <n v="84115"/>
    <n v="3.807281574882079E-4"/>
    <n v="96.734137442194594"/>
    <x v="0"/>
  </r>
  <r>
    <x v="0"/>
    <s v="10.01.00013"/>
    <s v="Remuneração paga a terceiros/serviços/custeio ligados a prestação do serviço"/>
    <n v="84108.93"/>
    <n v="3.807006829602883E-4"/>
    <n v="96.734518142877548"/>
    <x v="1"/>
  </r>
  <r>
    <x v="0"/>
    <s v="10.01.00015"/>
    <s v="Materiais descartaveis para uso na atividade (luvas,mascara etc...)"/>
    <n v="84106.86"/>
    <n v="3.8069131355785124E-4"/>
    <n v="96.7348988341911"/>
    <x v="1"/>
  </r>
  <r>
    <x v="1"/>
    <s v="10.01.00057"/>
    <s v="ISSQN – IMPOSTO SOBRE SERVIÇOS DE QUALQUER NATUREZA"/>
    <n v="84103.73"/>
    <n v="3.8067714629716124E-4"/>
    <n v="96.735279511337396"/>
    <x v="0"/>
  </r>
  <r>
    <x v="1"/>
    <s v="10.01.00016"/>
    <s v="HONORARIOS"/>
    <n v="84102.01"/>
    <n v="3.8066936109320377E-4"/>
    <n v="96.735660180698488"/>
    <x v="0"/>
  </r>
  <r>
    <x v="1"/>
    <s v="10.01.00017"/>
    <s v="Material Odontológicos"/>
    <n v="84094.720000000001"/>
    <n v="3.8063636450201213E-4"/>
    <n v="96.736040817062985"/>
    <x v="1"/>
  </r>
  <r>
    <x v="0"/>
    <s v="10.01.00016"/>
    <s v="Serviço de terceiros "/>
    <n v="84067.16"/>
    <n v="3.8051162018743834E-4"/>
    <n v="96.736421328683178"/>
    <x v="1"/>
  </r>
  <r>
    <x v="0"/>
    <s v="10.01.00003"/>
    <s v="DESPESAS DEDUTIVEIS"/>
    <n v="84061.68"/>
    <n v="3.8048681616552739E-4"/>
    <n v="96.736801815499348"/>
    <x v="0"/>
  </r>
  <r>
    <x v="0"/>
    <s v="10.01.00016"/>
    <s v="Material de Uso e Consumo no Consultório"/>
    <n v="84048.95"/>
    <n v="3.8042919660367957E-4"/>
    <n v="96.737182244695958"/>
    <x v="1"/>
  </r>
  <r>
    <x v="1"/>
    <s v="10.01.00015"/>
    <s v="Honorarios"/>
    <n v="84047.39"/>
    <n v="3.8042213560474146E-4"/>
    <n v="96.737562666831565"/>
    <x v="0"/>
  </r>
  <r>
    <x v="0"/>
    <s v="10.01.00022"/>
    <s v="4022 - Serviços prestados por terceiros"/>
    <n v="84045.62"/>
    <n v="3.8041412408671549E-4"/>
    <n v="96.737943080955645"/>
    <x v="1"/>
  </r>
  <r>
    <x v="0"/>
    <s v="10.01.00015"/>
    <s v="Material de consultorio dentario"/>
    <n v="84041.89"/>
    <n v="3.8039724105720321E-4"/>
    <n v="96.738323478196705"/>
    <x v="1"/>
  </r>
  <r>
    <x v="1"/>
    <s v="10.01.00048"/>
    <s v="Material de uso e consumo"/>
    <n v="84028.58"/>
    <n v="3.8033699625216046E-4"/>
    <n v="96.738703815192963"/>
    <x v="1"/>
  </r>
  <r>
    <x v="0"/>
    <s v="10.01.00018"/>
    <s v="DIVISÃO DE HONORÁRIOS ADVOCATÍCIOS PARCERIA C/ APARECIDO S. DA SILVA "/>
    <n v="84022.41"/>
    <n v="3.8030906909610385E-4"/>
    <n v="96.739084124262064"/>
    <x v="0"/>
  </r>
  <r>
    <x v="1"/>
    <s v="10.01.00015"/>
    <s v="FOLHA DE PAGAMENTO"/>
    <n v="84020.31"/>
    <n v="3.8029956390522559E-4"/>
    <n v="96.739464423825964"/>
    <x v="0"/>
  </r>
  <r>
    <x v="1"/>
    <s v="10.01.00015"/>
    <s v="Congressos, Simpósios e Eventos Médicos"/>
    <n v="84008.76"/>
    <n v="3.8024728535539514E-4"/>
    <n v="96.739844671111314"/>
    <x v="0"/>
  </r>
  <r>
    <x v="0"/>
    <s v="10.01.00016"/>
    <s v="Serviço de protético "/>
    <n v="84008"/>
    <n v="3.8024384538155344E-4"/>
    <n v="96.740224914956698"/>
    <x v="0"/>
  </r>
  <r>
    <x v="1"/>
    <s v="10.01.00020"/>
    <s v="Aluguel de equipamentos para exames ou cirurgias em Oftalmologia"/>
    <n v="84002.53"/>
    <n v="3.8021908662245628E-4"/>
    <n v="96.740605134043321"/>
    <x v="1"/>
  </r>
  <r>
    <x v="0"/>
    <s v="10.01.00030"/>
    <s v="Vale Alimentação"/>
    <n v="84001.52"/>
    <n v="3.80214515078272E-4"/>
    <n v="96.740985348558397"/>
    <x v="1"/>
  </r>
  <r>
    <x v="1"/>
    <s v="10.01.00017"/>
    <s v="TAXAS DIVERSAS"/>
    <n v="84001.51"/>
    <n v="3.8021446981545821E-4"/>
    <n v="96.741365563028211"/>
    <x v="0"/>
  </r>
  <r>
    <x v="1"/>
    <s v="10.01.00019"/>
    <s v="Indenizações diversas"/>
    <n v="84000"/>
    <n v="3.8020763513058861E-4"/>
    <n v="96.741745770663343"/>
    <x v="0"/>
  </r>
  <r>
    <x v="0"/>
    <s v="10.02.00004"/>
    <s v="SELO DIGITAL (NOR)"/>
    <n v="84000"/>
    <n v="3.8020763513058861E-4"/>
    <n v="96.742125978298475"/>
    <x v="0"/>
  </r>
  <r>
    <x v="0"/>
    <s v="10.01.00015"/>
    <s v="Rateio"/>
    <n v="83994.35"/>
    <n v="3.8018206164084479E-4"/>
    <n v="96.742506160360122"/>
    <x v="0"/>
  </r>
  <r>
    <x v="1"/>
    <s v="10.01.00015"/>
    <s v="Pagamento efetuado a Terceiros - material odontológicos"/>
    <n v="83994.25"/>
    <n v="3.8018160901270767E-4"/>
    <n v="96.74288634196914"/>
    <x v="1"/>
  </r>
  <r>
    <x v="0"/>
    <s v="10.01.00019"/>
    <s v="Manutenção de Equipamentos"/>
    <n v="83994.15"/>
    <n v="3.801811563845706E-4"/>
    <n v="96.743266523125527"/>
    <x v="1"/>
  </r>
  <r>
    <x v="1"/>
    <s v="10.01.00024"/>
    <s v="DESPESAS CLEARCORRECT CNPJ 00.489.050/0002-65"/>
    <n v="83979.9"/>
    <n v="3.8011665687503955E-4"/>
    <n v="96.743646639782398"/>
    <x v="0"/>
  </r>
  <r>
    <x v="1"/>
    <s v="10.01.00001"/>
    <s v="MATERIAL MEDICO"/>
    <n v="83974.58"/>
    <n v="3.8009257705814796E-4"/>
    <n v="96.744026732359458"/>
    <x v="1"/>
  </r>
  <r>
    <x v="1"/>
    <s v="10.01.00012"/>
    <s v="Material de consumo do escritório/consultório"/>
    <n v="83969.22"/>
    <n v="3.8006831619000154E-4"/>
    <n v="96.744406800675648"/>
    <x v="1"/>
  </r>
  <r>
    <x v="1"/>
    <s v="10.01.00021"/>
    <s v="VALE TRANSPORTE FORNECIDOS AOS EMPREGADOS"/>
    <n v="83964.58"/>
    <n v="3.8004731424444194E-4"/>
    <n v="96.744786847989886"/>
    <x v="1"/>
  </r>
  <r>
    <x v="1"/>
    <s v="10.01.00015"/>
    <s v="Mateirla de Consumo"/>
    <n v="83961.68"/>
    <n v="3.8003418802846716E-4"/>
    <n v="96.745166882177912"/>
    <x v="0"/>
  </r>
  <r>
    <x v="1"/>
    <s v="10.01.00019"/>
    <s v="Materiais de Consumo"/>
    <n v="83941.17"/>
    <n v="3.7994135399755611E-4"/>
    <n v="96.74554682353191"/>
    <x v="1"/>
  </r>
  <r>
    <x v="0"/>
    <s v="10.01.00003"/>
    <s v="Material odontológico"/>
    <n v="83939.8"/>
    <n v="3.799351529920784E-4"/>
    <n v="96.745926758684902"/>
    <x v="1"/>
  </r>
  <r>
    <x v="1"/>
    <s v="10.01.00009"/>
    <s v="036 - Pagamento Salário - Contra Cheque - Terceiros"/>
    <n v="83939.66"/>
    <n v="3.7993451931268656E-4"/>
    <n v="96.746306693204218"/>
    <x v="1"/>
  </r>
  <r>
    <x v="1"/>
    <s v="10.01.00023"/>
    <s v="Remuneração paga a terceiros, sem vínculo empregatício"/>
    <n v="83924.76"/>
    <n v="3.7986707772026451E-4"/>
    <n v="96.746686560281944"/>
    <x v="1"/>
  </r>
  <r>
    <x v="1"/>
    <s v="10.01.00028"/>
    <s v="Honorários Contábeis"/>
    <n v="83921.64"/>
    <n v="3.798529557223883E-4"/>
    <n v="96.747066413237661"/>
    <x v="0"/>
  </r>
  <r>
    <x v="1"/>
    <s v="10.01.00021"/>
    <s v="PROPAGANDA"/>
    <n v="83917.97"/>
    <n v="3.7983634426975814E-4"/>
    <n v="96.747446249581927"/>
    <x v="0"/>
  </r>
  <r>
    <x v="0"/>
    <s v="10.01.00015"/>
    <s v="Material odontológico de consumo do consultório"/>
    <n v="83912.53"/>
    <n v="3.7981172129910207E-4"/>
    <n v="96.747826061303229"/>
    <x v="1"/>
  </r>
  <r>
    <x v="1"/>
    <s v="10.01.00015"/>
    <s v="Pagto. Fornecedor Mat. Consultorio"/>
    <n v="83904.13"/>
    <n v="3.7977370053558904E-4"/>
    <n v="96.748205835003759"/>
    <x v="0"/>
  </r>
  <r>
    <x v="1"/>
    <s v="10.01.00015"/>
    <s v="Serviços Terceiros"/>
    <n v="83903.44"/>
    <n v="3.7977057740144331E-4"/>
    <n v="96.748585605581155"/>
    <x v="1"/>
  </r>
  <r>
    <x v="1"/>
    <s v="10.01.00016"/>
    <s v="Proteticos"/>
    <n v="83902.91"/>
    <n v="3.7976817847231689E-4"/>
    <n v="96.748965373759631"/>
    <x v="0"/>
  </r>
  <r>
    <x v="0"/>
    <s v="10.01.00015"/>
    <s v="Serviços de Terceiros PF/PJ"/>
    <n v="83897.93"/>
    <n v="3.7974563759109127E-4"/>
    <n v="96.749345119397219"/>
    <x v="1"/>
  </r>
  <r>
    <x v="0"/>
    <s v="10.01.00015"/>
    <s v="Despesas com publicidade e propaganda"/>
    <n v="83895.95"/>
    <n v="3.7973667555397749E-4"/>
    <n v="96.749724856072774"/>
    <x v="0"/>
  </r>
  <r>
    <x v="1"/>
    <s v="10.01.00001"/>
    <s v="Centro Oftalmológico de Minas Gerais"/>
    <n v="83894.79"/>
    <n v="3.7973142506758753E-4"/>
    <n v="96.750104587497844"/>
    <x v="0"/>
  </r>
  <r>
    <x v="0"/>
    <s v="10.01.00016"/>
    <s v="Material para uso e consumo "/>
    <n v="83891.57"/>
    <n v="3.7971685044157425E-4"/>
    <n v="96.750484304348291"/>
    <x v="1"/>
  </r>
  <r>
    <x v="1"/>
    <s v="10.01.00013"/>
    <s v="Remuneração paga a terceiros, com vínculo empregatício, INSS/IRRF e FGTS"/>
    <n v="83875.98"/>
    <n v="3.7964628571500653E-4"/>
    <n v="96.750863950633999"/>
    <x v="0"/>
  </r>
  <r>
    <x v="1"/>
    <s v="10.01.00016"/>
    <s v="Material Clinico"/>
    <n v="83872.97"/>
    <n v="3.7963266160808106E-4"/>
    <n v="96.751243583295604"/>
    <x v="1"/>
  </r>
  <r>
    <x v="1"/>
    <s v="10.01.00027"/>
    <s v="Serviços de marketing"/>
    <n v="83872.13"/>
    <n v="3.7962885953172977E-4"/>
    <n v="96.751623212155138"/>
    <x v="0"/>
  </r>
  <r>
    <x v="0"/>
    <s v="10.01.00004"/>
    <s v="INSS Folha - DARF Previdenciária"/>
    <n v="83861.710000000006"/>
    <n v="3.7958169567984808E-4"/>
    <n v="96.752002793850821"/>
    <x v="0"/>
  </r>
  <r>
    <x v="1"/>
    <s v="10.01.00017"/>
    <s v="COMPRA DE SERVIÇO"/>
    <n v="83855.990000000005"/>
    <n v="3.7955580535040822E-4"/>
    <n v="96.752382349656173"/>
    <x v="0"/>
  </r>
  <r>
    <x v="0"/>
    <s v="10.01.00015"/>
    <s v="Material de uso e consumo utilizados na prestação de serviços"/>
    <n v="83839.11"/>
    <n v="3.7947940172087245E-4"/>
    <n v="96.752761829057889"/>
    <x v="1"/>
  </r>
  <r>
    <x v="1"/>
    <s v="10.01.00004"/>
    <s v="Despesas gerais"/>
    <n v="83837.83"/>
    <n v="3.7947360808071807E-4"/>
    <n v="96.753141302665966"/>
    <x v="0"/>
  </r>
  <r>
    <x v="1"/>
    <s v="10.01.00021"/>
    <s v="Despesa com curso/ aperfeiçoamento / especialização "/>
    <n v="83831.73"/>
    <n v="3.7944599776435737E-4"/>
    <n v="96.753520748663732"/>
    <x v="0"/>
  </r>
  <r>
    <x v="0"/>
    <s v="10.01.00015"/>
    <s v="CONTABILIDADE"/>
    <n v="83815.63"/>
    <n v="3.7937312463429075E-4"/>
    <n v="96.753900121788362"/>
    <x v="0"/>
  </r>
  <r>
    <x v="0"/>
    <s v="10.01.00016"/>
    <s v="Remuneração por serviços prestados por pessoas físicas"/>
    <n v="83800"/>
    <n v="3.7930237885646821E-4"/>
    <n v="96.754279424167223"/>
    <x v="0"/>
  </r>
  <r>
    <x v="0"/>
    <s v="10.01.00022"/>
    <s v="22 - Taxas, contribuições e emolumentos"/>
    <n v="83792.259999999995"/>
    <n v="3.7926734543865969E-4"/>
    <n v="96.75465869151266"/>
    <x v="0"/>
  </r>
  <r>
    <x v="1"/>
    <s v="10.01.00020"/>
    <s v="Material de Procedimento"/>
    <n v="83770.03"/>
    <n v="3.7916672620379123E-4"/>
    <n v="96.755037858238865"/>
    <x v="1"/>
  </r>
  <r>
    <x v="1"/>
    <s v="10.01.00016"/>
    <s v="Honorários de Prestação de Serviços PJ/PF"/>
    <n v="83748"/>
    <n v="3.790670122251969E-4"/>
    <n v="96.755416925251083"/>
    <x v="0"/>
  </r>
  <r>
    <x v="1"/>
    <s v="10.01.00015"/>
    <s v="serviços de terceiros"/>
    <n v="83731.28"/>
    <n v="3.7899133280068042E-4"/>
    <n v="96.755795916583878"/>
    <x v="1"/>
  </r>
  <r>
    <x v="1"/>
    <s v="10.01.00013"/>
    <s v="Material de Uso e Consumo"/>
    <n v="83726.679999999993"/>
    <n v="3.7897051190637559E-4"/>
    <n v="96.756174887095781"/>
    <x v="1"/>
  </r>
  <r>
    <x v="1"/>
    <s v="10.01.00015"/>
    <s v="Pagamentos a Terceiros - serviços prestados ao médico"/>
    <n v="83723"/>
    <n v="3.7895385519093181E-4"/>
    <n v="96.756553840950971"/>
    <x v="1"/>
  </r>
  <r>
    <x v="0"/>
    <s v="10.01.00023"/>
    <s v="Serviços prestados"/>
    <n v="83721.16"/>
    <n v="3.7894552683320992E-4"/>
    <n v="96.756932786477805"/>
    <x v="0"/>
  </r>
  <r>
    <x v="0"/>
    <s v="10.01.00020"/>
    <s v="SOFTWARE/SISTEMA"/>
    <n v="83718.06"/>
    <n v="3.7893149536096101E-4"/>
    <n v="96.757311717973167"/>
    <x v="0"/>
  </r>
  <r>
    <x v="0"/>
    <s v="10.01.00010"/>
    <s v="Laboratório de prótese"/>
    <n v="83716.17"/>
    <n v="3.7892294068917062E-4"/>
    <n v="96.75769064091385"/>
    <x v="0"/>
  </r>
  <r>
    <x v="0"/>
    <s v="10.01.00035"/>
    <s v="Rescisão"/>
    <n v="83714.009999999995"/>
    <n v="3.7891316392141012E-4"/>
    <n v="96.758069554077778"/>
    <x v="0"/>
  </r>
  <r>
    <x v="0"/>
    <s v="10.01.00024"/>
    <s v="Material odontológicos "/>
    <n v="83710.64"/>
    <n v="3.7889791035319116E-4"/>
    <n v="96.75844845198813"/>
    <x v="1"/>
  </r>
  <r>
    <x v="0"/>
    <s v="10.01.00015"/>
    <s v="Impostos"/>
    <n v="83704.7"/>
    <n v="3.7887102424184982E-4"/>
    <n v="96.758827323012369"/>
    <x v="0"/>
  </r>
  <r>
    <x v="0"/>
    <s v="10.01.00008"/>
    <s v="Material  e/ou serviço para atendimento"/>
    <n v="83701.899999999994"/>
    <n v="3.788583506540121E-4"/>
    <n v="96.759206181363027"/>
    <x v="1"/>
  </r>
  <r>
    <x v="0"/>
    <s v="10.01.00020"/>
    <s v="Copa / Cozinha"/>
    <n v="83701.710000000006"/>
    <n v="3.7885749066055176E-4"/>
    <n v="96.759585038853686"/>
    <x v="0"/>
  </r>
  <r>
    <x v="1"/>
    <s v="10.01.00016"/>
    <s v="Honorários de protéticos"/>
    <n v="83697"/>
    <n v="3.7883617187529618E-4"/>
    <n v="96.759963875025562"/>
    <x v="0"/>
  </r>
  <r>
    <x v="0"/>
    <s v="10.01.00019"/>
    <s v="CURSOS"/>
    <n v="83687.429999999993"/>
    <n v="3.7879285536257946E-4"/>
    <n v="96.76034266788092"/>
    <x v="0"/>
  </r>
  <r>
    <x v="1"/>
    <s v="10.01.00015"/>
    <s v="Comissão dos dentistas"/>
    <n v="83681.149999999994"/>
    <n v="3.787644303155721E-4"/>
    <n v="96.760721432311229"/>
    <x v="0"/>
  </r>
  <r>
    <x v="0"/>
    <s v="11.01.00027"/>
    <s v="Outras despesas "/>
    <n v="83669.66"/>
    <n v="3.7871242334262388E-4"/>
    <n v="96.76110014473457"/>
    <x v="0"/>
  </r>
  <r>
    <x v="0"/>
    <s v="10.01.00011"/>
    <s v="Material de Obra"/>
    <n v="83662.210000000006"/>
    <n v="3.7867870254641294E-4"/>
    <n v="96.761478823437116"/>
    <x v="1"/>
  </r>
  <r>
    <x v="1"/>
    <s v="10.01.00019"/>
    <s v="INSS,  FGTS"/>
    <n v="83652.84"/>
    <n v="3.7863629128997035E-4"/>
    <n v="96.761857459728404"/>
    <x v="0"/>
  </r>
  <r>
    <x v="1"/>
    <s v="10.01.00016"/>
    <s v="Compra Material odontológico "/>
    <n v="83648.479999999996"/>
    <n v="3.7861655670319452E-4"/>
    <n v="96.762236076285106"/>
    <x v="1"/>
  </r>
  <r>
    <x v="1"/>
    <s v="10.01.00027"/>
    <s v="Serviços de entrega"/>
    <n v="83644.34"/>
    <n v="3.7859781789832025E-4"/>
    <n v="96.762614674103006"/>
    <x v="0"/>
  </r>
  <r>
    <x v="0"/>
    <s v="10.02.00001"/>
    <s v="AMIL"/>
    <n v="83638.880000000005"/>
    <n v="3.7857310440203676E-4"/>
    <n v="96.762993247207405"/>
    <x v="0"/>
  </r>
  <r>
    <x v="0"/>
    <s v="10.01.00008"/>
    <s v="Assessoria Contábil"/>
    <n v="83635.490000000005"/>
    <n v="3.7855776030819044E-4"/>
    <n v="96.763371804967719"/>
    <x v="0"/>
  </r>
  <r>
    <x v="0"/>
    <s v="10.01.00015"/>
    <s v="Material usado procedimentos odontologicos "/>
    <n v="83630.53"/>
    <n v="3.7853530995259223E-4"/>
    <n v="96.763750340277667"/>
    <x v="1"/>
  </r>
  <r>
    <x v="1"/>
    <s v="10.01.00012"/>
    <s v="Material de aplicado"/>
    <n v="83628.34"/>
    <n v="3.7852539739639059E-4"/>
    <n v="96.764128865675062"/>
    <x v="1"/>
  </r>
  <r>
    <x v="0"/>
    <s v="10.01.00012"/>
    <s v="Material de Escritório e Expediente"/>
    <n v="83616.289999999994"/>
    <n v="3.7847085570587486E-4"/>
    <n v="96.76450733653077"/>
    <x v="1"/>
  </r>
  <r>
    <x v="0"/>
    <s v="10.01.00017"/>
    <s v="Material/Matéria prima de uso em pacientes/consultório"/>
    <n v="83615.08"/>
    <n v="3.784653789054164E-4"/>
    <n v="96.764885801909671"/>
    <x v="1"/>
  </r>
  <r>
    <x v="1"/>
    <s v="10.01.00016"/>
    <s v="Serviços de protético"/>
    <n v="83612.800000000003"/>
    <n v="3.7845505898389148E-4"/>
    <n v="96.765264256968649"/>
    <x v="0"/>
  </r>
  <r>
    <x v="0"/>
    <s v="10.01.00005"/>
    <s v="Despesa locação de consultório"/>
    <n v="83603.789999999994"/>
    <n v="3.7841427718874232E-4"/>
    <n v="96.765642671245843"/>
    <x v="0"/>
  </r>
  <r>
    <x v="1"/>
    <s v="10.01.00023"/>
    <s v="SINOREDI-CE"/>
    <n v="83601.31"/>
    <n v="3.7840305201094322E-4"/>
    <n v="96.766021074297853"/>
    <x v="0"/>
  </r>
  <r>
    <x v="1"/>
    <s v="10.01.00015"/>
    <s v="CURSOS"/>
    <n v="83597.960000000006"/>
    <n v="3.7838788896835172E-4"/>
    <n v="96.766399462186826"/>
    <x v="0"/>
  </r>
  <r>
    <x v="0"/>
    <s v="10.01.00015"/>
    <s v=" Serviços de Terceiros"/>
    <n v="83592.41"/>
    <n v="3.7836276810674491E-4"/>
    <n v="96.766777824954929"/>
    <x v="1"/>
  </r>
  <r>
    <x v="0"/>
    <s v="10.01.00015"/>
    <s v="material de trabalho"/>
    <n v="83588.679999999993"/>
    <n v="3.7834588507723252E-4"/>
    <n v="96.767156170840011"/>
    <x v="1"/>
  </r>
  <r>
    <x v="1"/>
    <s v="10.02.00006"/>
    <s v="Encargos S/ Folha Salarios"/>
    <n v="83571.199999999997"/>
    <n v="3.782667656788744E-4"/>
    <n v="96.76753443760569"/>
    <x v="0"/>
  </r>
  <r>
    <x v="0"/>
    <s v="10.01.00019"/>
    <s v="SERVIÇOS CONTÁBEIS"/>
    <n v="83565.64"/>
    <n v="3.7824159955445385E-4"/>
    <n v="96.767912679205239"/>
    <x v="0"/>
  </r>
  <r>
    <x v="0"/>
    <s v="10.01.00020"/>
    <s v="REMUN. PG. TERC. C/ VINC. EMPREGAT.-SALARIOS+13º.+FERIAS+INSS+FGTS"/>
    <n v="83560.460000000006"/>
    <n v="3.7821815341695421E-4"/>
    <n v="96.768290897358654"/>
    <x v="0"/>
  </r>
  <r>
    <x v="1"/>
    <s v="10.02.00001"/>
    <s v="Despesas com Consultorio -Laboratório de Próteses Dentárias"/>
    <n v="83549.05"/>
    <n v="3.7816650854651559E-4"/>
    <n v="96.768669063867193"/>
    <x v="0"/>
  </r>
  <r>
    <x v="0"/>
    <s v="10.01.00015"/>
    <s v="Pagamentos a Terceiros - serviços prestados ao médico"/>
    <n v="83548.039999999994"/>
    <n v="3.7816193700233121E-4"/>
    <n v="96.769047225804201"/>
    <x v="1"/>
  </r>
  <r>
    <x v="0"/>
    <s v="10.01.00017"/>
    <s v="Dentária"/>
    <n v="83546.66"/>
    <n v="3.7815569073403982E-4"/>
    <n v="96.769425381494941"/>
    <x v="0"/>
  </r>
  <r>
    <x v="0"/>
    <s v="10.01.00021"/>
    <s v="REPASSES LEGAIS - MP"/>
    <n v="83541.41"/>
    <n v="3.781319277568442E-4"/>
    <n v="96.769803513422701"/>
    <x v="0"/>
  </r>
  <r>
    <x v="1"/>
    <s v="10.01.00015"/>
    <s v="MATERIAIS DE CONSUMO - PRODUTOS ODONTOLOGICOS"/>
    <n v="83535.679999999993"/>
    <n v="3.7810599216459056E-4"/>
    <n v="96.770181619414871"/>
    <x v="1"/>
  </r>
  <r>
    <x v="0"/>
    <s v="10.01.00020"/>
    <s v="Material de uso/ consultório médico"/>
    <n v="83530.98"/>
    <n v="3.7808471864214877E-4"/>
    <n v="96.770559704133518"/>
    <x v="1"/>
  </r>
  <r>
    <x v="1"/>
    <s v="10.01.00023"/>
    <s v="RATEIO C"/>
    <n v="83526.84"/>
    <n v="3.7806597983727449E-4"/>
    <n v="96.770937770113349"/>
    <x v="0"/>
  </r>
  <r>
    <x v="1"/>
    <s v="10.01.00024"/>
    <s v="Pagamento a PortoDent Protese Dentária - Ref. NF:"/>
    <n v="83518.89"/>
    <n v="3.7802999590037822E-4"/>
    <n v="96.771315800109249"/>
    <x v="0"/>
  </r>
  <r>
    <x v="0"/>
    <s v="10.01.00016"/>
    <s v="Servicos de proteses"/>
    <n v="83509.55"/>
    <n v="3.7798772043237683E-4"/>
    <n v="96.771693787829676"/>
    <x v="0"/>
  </r>
  <r>
    <x v="0"/>
    <s v="10.01.00015"/>
    <s v="DESPESAS GERAIS DO CONSULTÓRIO"/>
    <n v="83507.199999999997"/>
    <n v="3.7797708367115582E-4"/>
    <n v="96.772071764913349"/>
    <x v="0"/>
  </r>
  <r>
    <x v="0"/>
    <s v="10.01.00035"/>
    <s v="Serviço de Suporte Técnico e Manutenção - Sistema de Informatização"/>
    <n v="83502.66"/>
    <n v="3.7795653435373334E-4"/>
    <n v="96.7724497214477"/>
    <x v="1"/>
  </r>
  <r>
    <x v="0"/>
    <s v="10.01.00037"/>
    <s v="MPSP (Valores de Repasse)"/>
    <n v="83493.94"/>
    <n v="3.7791706518018169E-4"/>
    <n v="96.772827638512879"/>
    <x v="0"/>
  </r>
  <r>
    <x v="1"/>
    <s v="10.01.00041"/>
    <s v="Funcionários - Benefícios - Vale refeição"/>
    <n v="83492.800000000003"/>
    <n v="3.7791190521941921E-4"/>
    <n v="96.773205550418098"/>
    <x v="1"/>
  </r>
  <r>
    <x v="0"/>
    <s v="10.01.00006"/>
    <s v="Marketing e propaganda médica"/>
    <n v="83489.59"/>
    <n v="3.7789737585621955E-4"/>
    <n v="96.773583447793953"/>
    <x v="0"/>
  </r>
  <r>
    <x v="1"/>
    <s v="10.01.00017"/>
    <s v="Despesas pagas para cobrança ou recebimento do rendimento"/>
    <n v="83482.149999999994"/>
    <n v="3.7786370032282229E-4"/>
    <n v="96.773961311494276"/>
    <x v="0"/>
  </r>
  <r>
    <x v="1"/>
    <s v="10.01.00015"/>
    <s v="Serviço Prestado por Pessoa Jurídica"/>
    <n v="83482.02"/>
    <n v="3.7786311190624413E-4"/>
    <n v="96.774339174606183"/>
    <x v="0"/>
  </r>
  <r>
    <x v="0"/>
    <s v="10.01.00019"/>
    <s v="ESTADO SÃO PAULO"/>
    <n v="83481.14"/>
    <n v="3.7785912877863801E-4"/>
    <n v="96.774717033734959"/>
    <x v="0"/>
  </r>
  <r>
    <x v="1"/>
    <s v="10.01.00016"/>
    <s v="Material. Equipamentos e Utensilios Odontologicos"/>
    <n v="83476.87"/>
    <n v="3.7783980155718547E-4"/>
    <n v="96.775094873536517"/>
    <x v="1"/>
  </r>
  <r>
    <x v="0"/>
    <s v="10.01.00018"/>
    <s v="Cursos/ Treinamentos"/>
    <n v="83458"/>
    <n v="3.7775439062772223E-4"/>
    <n v="96.775472627927144"/>
    <x v="0"/>
  </r>
  <r>
    <x v="1"/>
    <s v="10.02.00001"/>
    <s v="Despesas gerais"/>
    <n v="83450.75"/>
    <n v="3.7772157508778536E-4"/>
    <n v="96.775850349502235"/>
    <x v="0"/>
  </r>
  <r>
    <x v="1"/>
    <s v="10.01.00012"/>
    <s v="DESPESAS COM CUSTEIO"/>
    <n v="83448.55"/>
    <n v="3.7771161726877004E-4"/>
    <n v="96.776228061119511"/>
    <x v="0"/>
  </r>
  <r>
    <x v="1"/>
    <s v="10.01.00016"/>
    <s v="Serviço prestado por terceiros "/>
    <n v="83440"/>
    <n v="3.7767291756305138E-4"/>
    <n v="96.776605734037076"/>
    <x v="1"/>
  </r>
  <r>
    <x v="0"/>
    <s v="10.01.00065"/>
    <s v="13° salário"/>
    <n v="83434.19"/>
    <n v="3.7764661986828819E-4"/>
    <n v="96.776983380656944"/>
    <x v="0"/>
  </r>
  <r>
    <x v="1"/>
    <s v="11.01.00021"/>
    <s v="Repasses"/>
    <n v="83426.34"/>
    <n v="3.7761108855952893E-4"/>
    <n v="96.777360991745496"/>
    <x v="0"/>
  </r>
  <r>
    <x v="1"/>
    <s v="10.01.00016"/>
    <s v="IRRF s/ salários"/>
    <n v="83408.72"/>
    <n v="3.7753133548177898E-4"/>
    <n v="96.777738523080984"/>
    <x v="0"/>
  </r>
  <r>
    <x v="0"/>
    <s v="10.01.00020"/>
    <s v="ARTE DENTAL "/>
    <n v="83387"/>
    <n v="3.7743302465040947E-4"/>
    <n v="96.778115956105637"/>
    <x v="0"/>
  </r>
  <r>
    <x v="0"/>
    <s v="10.01.00015"/>
    <s v="Serviços Prestados Pessoa Física"/>
    <n v="83377.17"/>
    <n v="3.7738853130453643E-4"/>
    <n v="96.778493344636942"/>
    <x v="0"/>
  </r>
  <r>
    <x v="1"/>
    <s v="10.01.00015"/>
    <s v="Materiais para procedimentos "/>
    <n v="83373.55"/>
    <n v="3.7737214616597489E-4"/>
    <n v="96.778870716783103"/>
    <x v="1"/>
  </r>
  <r>
    <x v="0"/>
    <s v="10.01.00016"/>
    <s v="Especialização"/>
    <n v="83368.69"/>
    <n v="3.7735014843851374E-4"/>
    <n v="96.779248066931544"/>
    <x v="0"/>
  </r>
  <r>
    <x v="1"/>
    <s v="10.01.00015"/>
    <s v="Medicamentos e materiais para uso no consultório"/>
    <n v="83355.679999999993"/>
    <n v="3.772912615178822E-4"/>
    <n v="96.779625358193059"/>
    <x v="1"/>
  </r>
  <r>
    <x v="0"/>
    <s v="10.01.00027"/>
    <s v="Outras despesas"/>
    <n v="83330.98"/>
    <n v="3.7717946236802831E-4"/>
    <n v="96.78000253765542"/>
    <x v="0"/>
  </r>
  <r>
    <x v="0"/>
    <s v="10.01.00052"/>
    <s v="ENTIDADES DE CLASSE (CONTRIBUIÇÕES)"/>
    <n v="83328.429999999993"/>
    <n v="3.7716792035053323E-4"/>
    <n v="96.780379705575768"/>
    <x v="0"/>
  </r>
  <r>
    <x v="0"/>
    <s v="10.02.00001"/>
    <s v="SERVIÇOS PROTÉTICOS"/>
    <n v="83328"/>
    <n v="3.7716597404954398E-4"/>
    <n v="96.780756871549812"/>
    <x v="0"/>
  </r>
  <r>
    <x v="1"/>
    <s v="10.01.00015"/>
    <s v="Material de Uso e Consumo consultório"/>
    <n v="83325.7"/>
    <n v="3.7715556360239154E-4"/>
    <n v="96.78113402711341"/>
    <x v="1"/>
  </r>
  <r>
    <x v="1"/>
    <s v="10.01.00036"/>
    <s v="4034 - Selos Digitais"/>
    <n v="83320.899999999994"/>
    <n v="3.7713383745181263E-4"/>
    <n v="96.781511160950856"/>
    <x v="0"/>
  </r>
  <r>
    <x v="0"/>
    <s v="10.01.00013"/>
    <s v="IRRF S/folha"/>
    <n v="83315.25"/>
    <n v="3.7710826396206875E-4"/>
    <n v="96.781888269214818"/>
    <x v="0"/>
  </r>
  <r>
    <x v="0"/>
    <s v="10.01.00028"/>
    <s v="Recolhimento Fundimper"/>
    <n v="83313.97"/>
    <n v="3.7710247032191437E-4"/>
    <n v="96.782265371685142"/>
    <x v="0"/>
  </r>
  <r>
    <x v="0"/>
    <s v="10.01.00015"/>
    <s v="marketing medico de conteúdo"/>
    <n v="83296.210000000006"/>
    <n v="3.7702208356477253E-4"/>
    <n v="96.782642393768711"/>
    <x v="0"/>
  </r>
  <r>
    <x v="0"/>
    <s v="10.01.00016"/>
    <s v="Próteses Odontológicas"/>
    <n v="83289"/>
    <n v="3.7698944907609043E-4"/>
    <n v="96.783019383217791"/>
    <x v="0"/>
  </r>
  <r>
    <x v="1"/>
    <s v="10.01.00022"/>
    <s v="Engegraph "/>
    <n v="83286"/>
    <n v="3.7697587023197864E-4"/>
    <n v="96.78339635908803"/>
    <x v="0"/>
  </r>
  <r>
    <x v="0"/>
    <s v="10.01.00015"/>
    <s v="Notas Fiscais Referente à material odontológico"/>
    <n v="83284.350000000006"/>
    <n v="3.769684018677172E-4"/>
    <n v="96.783773327489897"/>
    <x v="1"/>
  </r>
  <r>
    <x v="1"/>
    <s v="10.01.00002"/>
    <s v="Material dentario"/>
    <n v="83284.27"/>
    <n v="3.769680397652075E-4"/>
    <n v="96.784150295529656"/>
    <x v="1"/>
  </r>
  <r>
    <x v="0"/>
    <s v="10.01.00026"/>
    <s v="FACEBOOK SERVIÇOS ONLINE DO BRASIL LTDA"/>
    <n v="83284.05"/>
    <n v="3.7696704398330601E-4"/>
    <n v="96.784527262573633"/>
    <x v="0"/>
  </r>
  <r>
    <x v="1"/>
    <s v="10.01.00031"/>
    <s v="Sistemas de informática - aquisição e manutenção"/>
    <n v="83283.990000000005"/>
    <n v="3.7696677240642377E-4"/>
    <n v="96.78490422934604"/>
    <x v="1"/>
  </r>
  <r>
    <x v="1"/>
    <s v="10.01.00015"/>
    <s v="Materiais de Medicamentos/consultório"/>
    <n v="83282.070000000007"/>
    <n v="3.7695808194619223E-4"/>
    <n v="96.785281187427984"/>
    <x v="1"/>
  </r>
  <r>
    <x v="1"/>
    <s v="10.01.00015"/>
    <s v="materiais odontológicos"/>
    <n v="83279.399999999994"/>
    <n v="3.7694599677493267E-4"/>
    <n v="96.785658133424761"/>
    <x v="1"/>
  </r>
  <r>
    <x v="1"/>
    <s v="10.01.00020"/>
    <s v="GRF - Guia de Recolhimento de FGTS"/>
    <n v="83276.87"/>
    <n v="3.76934545283065E-4"/>
    <n v="96.786035067970047"/>
    <x v="0"/>
  </r>
  <r>
    <x v="0"/>
    <s v="10.01.00016"/>
    <s v="Salarios e Ordenados "/>
    <n v="83273.63"/>
    <n v="3.7691988013142431E-4"/>
    <n v="96.786411987850173"/>
    <x v="0"/>
  </r>
  <r>
    <x v="0"/>
    <s v="10.01.00017"/>
    <s v="INSUMOS - MATERIAS APLICADOS"/>
    <n v="83271.66"/>
    <n v="3.7691096335712421E-4"/>
    <n v="96.786788898813526"/>
    <x v="1"/>
  </r>
  <r>
    <x v="0"/>
    <s v="10.01.00023"/>
    <s v="Manutenção de equipamentos"/>
    <n v="83269.2"/>
    <n v="3.7689982870495252E-4"/>
    <n v="96.787165798642235"/>
    <x v="1"/>
  </r>
  <r>
    <x v="0"/>
    <s v="10.01.00016"/>
    <s v="Prestadores de Serviços"/>
    <n v="83260.02"/>
    <n v="3.7685827744197043E-4"/>
    <n v="96.787542656919683"/>
    <x v="0"/>
  </r>
  <r>
    <x v="1"/>
    <s v="10.01.00020"/>
    <s v="DESPESAS DIVERSAS"/>
    <n v="83256.240000000005"/>
    <n v="3.7684116809838953E-4"/>
    <n v="96.787919498087788"/>
    <x v="0"/>
  </r>
  <r>
    <x v="0"/>
    <s v="10.01.00019"/>
    <s v="Férias"/>
    <n v="83232.38"/>
    <n v="3.7673317102488699E-4"/>
    <n v="96.788296231258812"/>
    <x v="0"/>
  </r>
  <r>
    <x v="0"/>
    <s v="10.01.00025"/>
    <s v="Contador"/>
    <n v="83228.399999999994"/>
    <n v="3.767151564250319E-4"/>
    <n v="96.788672946415232"/>
    <x v="0"/>
  </r>
  <r>
    <x v="0"/>
    <s v="10.01.00012"/>
    <s v="Material de escritório e serviços, de conservação, de limpeza e de produtos de qualquer natureza usados e consumidos no Cartório"/>
    <n v="83225.539999999994"/>
    <n v="3.76702211260312E-4"/>
    <n v="96.789049648626488"/>
    <x v="1"/>
  </r>
  <r>
    <x v="1"/>
    <s v="10.01.00016"/>
    <s v="Manutenção de Equipamentos"/>
    <n v="83222.61"/>
    <n v="3.7668894925589613E-4"/>
    <n v="96.789426337575748"/>
    <x v="1"/>
  </r>
  <r>
    <x v="1"/>
    <s v="10.01.00015"/>
    <s v="Matéria-prima"/>
    <n v="83221.77"/>
    <n v="3.7668514717954489E-4"/>
    <n v="96.789803022722921"/>
    <x v="0"/>
  </r>
  <r>
    <x v="0"/>
    <s v="10.01.00015"/>
    <s v="Materiais consumo prestação serviço"/>
    <n v="83217.36"/>
    <n v="3.7666518627870051E-4"/>
    <n v="96.790179687909202"/>
    <x v="1"/>
  </r>
  <r>
    <x v="1"/>
    <s v="10.01.00012"/>
    <s v="Materiais para Procedimentos"/>
    <n v="83215.600000000006"/>
    <n v="3.7665722002348828E-4"/>
    <n v="96.790556345129232"/>
    <x v="1"/>
  </r>
  <r>
    <x v="1"/>
    <s v="10.01.00012"/>
    <s v="Material de trabalho"/>
    <n v="83212.2"/>
    <n v="3.7664183066682822E-4"/>
    <n v="96.790932986959902"/>
    <x v="1"/>
  </r>
  <r>
    <x v="1"/>
    <s v="10.01.00017"/>
    <s v="Serviço de Terceiros "/>
    <n v="83211.149999999994"/>
    <n v="3.7663707807138901E-4"/>
    <n v="96.791309624037979"/>
    <x v="1"/>
  </r>
  <r>
    <x v="0"/>
    <s v="10.01.00021"/>
    <s v="Material de Uso e Consumo"/>
    <n v="83199.009999999995"/>
    <n v="3.7658212901554996E-4"/>
    <n v="96.791686206167"/>
    <x v="1"/>
  </r>
  <r>
    <x v="0"/>
    <s v="10.01.00020"/>
    <s v="Correios"/>
    <n v="83192.63"/>
    <n v="3.7655325134040553E-4"/>
    <n v="96.792062759418343"/>
    <x v="0"/>
  </r>
  <r>
    <x v="1"/>
    <s v="10.01.00042"/>
    <s v="Vale alimentação"/>
    <n v="83191.95"/>
    <n v="3.7655017346907349E-4"/>
    <n v="96.792439309591813"/>
    <x v="1"/>
  </r>
  <r>
    <x v="1"/>
    <s v="10.01.00015"/>
    <s v="Pagamento Rateio de Perdas Exercicio 2022- Cooperativa"/>
    <n v="83190"/>
    <n v="3.7654134722040085E-4"/>
    <n v="96.792815850939036"/>
    <x v="0"/>
  </r>
  <r>
    <x v="1"/>
    <s v="10.01.00015"/>
    <s v="Material aplicado consumo"/>
    <n v="83188.899999999994"/>
    <n v="3.7653636831089314E-4"/>
    <n v="96.793192387307343"/>
    <x v="1"/>
  </r>
  <r>
    <x v="1"/>
    <s v="10.01.00006"/>
    <s v="13º SALARIOS DE FUNCIONARIOS"/>
    <n v="83175.38"/>
    <n v="3.7647517298676264E-4"/>
    <n v="96.793568862480328"/>
    <x v="0"/>
  </r>
  <r>
    <x v="0"/>
    <s v="10.01.00015"/>
    <s v="Gastos c/ realizaçao do Leilao"/>
    <n v="83172.63"/>
    <n v="3.7646272571299348E-4"/>
    <n v="96.793945325206039"/>
    <x v="0"/>
  </r>
  <r>
    <x v="1"/>
    <s v="10.01.00015"/>
    <s v="SALARIOS E ORDENADOS"/>
    <n v="83170.42"/>
    <n v="3.7645272263116443E-4"/>
    <n v="96.794321777928673"/>
    <x v="0"/>
  </r>
  <r>
    <x v="1"/>
    <s v="10.01.00033"/>
    <s v="DESP. C/ SISTEMAS"/>
    <n v="83161.78"/>
    <n v="3.7641361556012244E-4"/>
    <n v="96.794698191544228"/>
    <x v="0"/>
  </r>
  <r>
    <x v="1"/>
    <s v="10.01.00015"/>
    <s v="INSS "/>
    <n v="83159.710000000006"/>
    <n v="3.7640424615768532E-4"/>
    <n v="96.795074595790382"/>
    <x v="0"/>
  </r>
  <r>
    <x v="0"/>
    <s v="10.01.00002"/>
    <s v="Aquisição de Lentes e Produtos"/>
    <n v="83153.25"/>
    <n v="3.7637500638003119E-4"/>
    <n v="96.795450970796765"/>
    <x v="1"/>
  </r>
  <r>
    <x v="1"/>
    <s v="10.01.00003"/>
    <s v="Condomínio do escritório/consultório - Rateio de consultório"/>
    <n v="83150.399999999994"/>
    <n v="3.7636210647812497E-4"/>
    <n v="96.795827332903244"/>
    <x v="0"/>
  </r>
  <r>
    <x v="0"/>
    <s v="10.01.00041"/>
    <s v="Funcionários - Benefícios - Vale refeição"/>
    <n v="83144"/>
    <n v="3.7633313827735313E-4"/>
    <n v="96.796203666041521"/>
    <x v="1"/>
  </r>
  <r>
    <x v="1"/>
    <s v="10.01.00015"/>
    <s v="SERVIÇOS TOMADOS CONSULTORIO - PROTETICO"/>
    <n v="83136.649999999994"/>
    <n v="3.7629987010927919E-4"/>
    <n v="96.796579965911633"/>
    <x v="0"/>
  </r>
  <r>
    <x v="0"/>
    <s v="10.01.00015"/>
    <s v="MATERIAL APLICADO NAS PROTESES DENTARIAS"/>
    <n v="83120.23"/>
    <n v="3.7622554856917392E-4"/>
    <n v="96.796956191460197"/>
    <x v="1"/>
  </r>
  <r>
    <x v="1"/>
    <s v="10.01.00001"/>
    <s v="SALARIO "/>
    <n v="83119.990000000005"/>
    <n v="3.7622446226164496E-4"/>
    <n v="96.797332415922455"/>
    <x v="0"/>
  </r>
  <r>
    <x v="0"/>
    <s v="10.01.00016"/>
    <s v="Serviços de prótese "/>
    <n v="83117.710000000006"/>
    <n v="3.7621414234011998E-4"/>
    <n v="96.79770863006479"/>
    <x v="0"/>
  </r>
  <r>
    <x v="1"/>
    <s v="10.02.00024"/>
    <s v="REPASSES LEGAIS PARTE DAS SANTAS CASAS"/>
    <n v="83115.55"/>
    <n v="3.7620436557235949E-4"/>
    <n v="96.798084834430355"/>
    <x v="0"/>
  </r>
  <r>
    <x v="1"/>
    <s v="10.01.00016"/>
    <s v="Servicos de proteses"/>
    <n v="83113.75"/>
    <n v="3.7619621826589242E-4"/>
    <n v="96.798461030648625"/>
    <x v="0"/>
  </r>
  <r>
    <x v="0"/>
    <s v="10.01.00008"/>
    <s v=" VALE TRANSPORTE"/>
    <n v="83112.649999999994"/>
    <n v="3.7619123935638471E-4"/>
    <n v="96.798837221887979"/>
    <x v="1"/>
  </r>
  <r>
    <x v="0"/>
    <s v="10.01.00015"/>
    <s v="MANUTENÇÃO DE COMPUTADORES / SISTEMAS"/>
    <n v="83108.429999999993"/>
    <n v="3.7617213844900077E-4"/>
    <n v="96.799213394026424"/>
    <x v="1"/>
  </r>
  <r>
    <x v="0"/>
    <s v="10.01.00017"/>
    <s v="Remuneração paga a terceiros- PF sem vínculo empregatício"/>
    <n v="83100.05"/>
    <n v="3.7613420821111515E-4"/>
    <n v="96.799589528234634"/>
    <x v="1"/>
  </r>
  <r>
    <x v="1"/>
    <s v="10.01.00015"/>
    <s v="Laboratórios de Prótese"/>
    <n v="83096.070000000007"/>
    <n v="3.7611619361126023E-4"/>
    <n v="96.799965644428241"/>
    <x v="0"/>
  </r>
  <r>
    <x v="0"/>
    <s v="10.01.00022"/>
    <s v="Despesas com a participação em cursos, congressos e treinamentos"/>
    <n v="83094.44"/>
    <n v="3.761088157726261E-4"/>
    <n v="96.800341753244012"/>
    <x v="0"/>
  </r>
  <r>
    <x v="0"/>
    <s v="10.01.00008"/>
    <s v="prestação de serviços "/>
    <n v="83093.759999999995"/>
    <n v="3.7610573790129405E-4"/>
    <n v="96.800717858981912"/>
    <x v="0"/>
  </r>
  <r>
    <x v="1"/>
    <s v="10.01.00015"/>
    <s v="Materiais médicos/odontológicos"/>
    <n v="83088.17"/>
    <n v="3.7608043598843241E-4"/>
    <n v="96.801093939417896"/>
    <x v="1"/>
  </r>
  <r>
    <x v="0"/>
    <s v="10.01.00021"/>
    <s v="ADIANTAMENTO 13º SALARIO"/>
    <n v="83085.600000000006"/>
    <n v="3.7606880344530998E-4"/>
    <n v="96.801470008221344"/>
    <x v="0"/>
  </r>
  <r>
    <x v="1"/>
    <s v="10.03.00002"/>
    <s v="Material de uso e consumo"/>
    <n v="83077.08"/>
    <n v="3.7603023952803246E-4"/>
    <n v="96.801846038460866"/>
    <x v="1"/>
  </r>
  <r>
    <x v="0"/>
    <s v="10.01.00017"/>
    <s v="Prestação de serviços pessoa juridica"/>
    <n v="83073.399999999994"/>
    <n v="3.7601358281258857E-4"/>
    <n v="96.802222052043675"/>
    <x v="0"/>
  </r>
  <r>
    <x v="1"/>
    <s v="10.01.00017"/>
    <s v="Produtos Veterinários"/>
    <n v="83045.89"/>
    <n v="3.7588906481208335E-4"/>
    <n v="96.802597941108488"/>
    <x v="1"/>
  </r>
  <r>
    <x v="0"/>
    <s v="10.01.00015"/>
    <s v="Material Usado Procedimentos Odontológicos"/>
    <n v="83045.649999999994"/>
    <n v="3.7588797850455439E-4"/>
    <n v="96.802973829086994"/>
    <x v="1"/>
  </r>
  <r>
    <x v="0"/>
    <s v="10.01.00021"/>
    <s v="Prestação de Serviços por terceiros"/>
    <n v="83042.720000000001"/>
    <n v="3.7587471650013852E-4"/>
    <n v="96.803349703803491"/>
    <x v="1"/>
  </r>
  <r>
    <x v="0"/>
    <s v="11.01.00019"/>
    <s v="Planos de saúde e odontológicos"/>
    <n v="83041.279999999999"/>
    <n v="3.7586819865496489E-4"/>
    <n v="96.803725572002151"/>
    <x v="1"/>
  </r>
  <r>
    <x v="1"/>
    <s v="10.01.00006"/>
    <s v="Emolumentos pagos a terceiros e Taxas de Custeio e Administrativas"/>
    <n v="83031.22"/>
    <n v="3.7582266426437657E-4"/>
    <n v="96.804101394666418"/>
    <x v="0"/>
  </r>
  <r>
    <x v="1"/>
    <s v="10.01.00017"/>
    <s v="Prótese Odontológica"/>
    <n v="83026.22"/>
    <n v="3.7580003285752359E-4"/>
    <n v="96.804477194699274"/>
    <x v="0"/>
  </r>
  <r>
    <x v="1"/>
    <s v="10.01.00017"/>
    <s v="Material Odontológico de consumo"/>
    <n v="83012.009999999995"/>
    <n v="3.7573571439924731E-4"/>
    <n v="96.804852930413674"/>
    <x v="1"/>
  </r>
  <r>
    <x v="0"/>
    <s v="10.01.00016"/>
    <s v="Prestação de Serviços PJ"/>
    <n v="83009.679999999993"/>
    <n v="3.7572516816365378E-4"/>
    <n v="96.805228655581843"/>
    <x v="0"/>
  </r>
  <r>
    <x v="0"/>
    <s v="10.01.00020"/>
    <s v="Material Médico/Odontológico"/>
    <n v="83006.289999999994"/>
    <n v="3.7570982406980746E-4"/>
    <n v="96.805604365405912"/>
    <x v="1"/>
  </r>
  <r>
    <x v="0"/>
    <s v="10.01.00013"/>
    <s v="Remuneração paga a terceiros, com vínculo empregatício, FGTS e INSS"/>
    <n v="83004.25"/>
    <n v="3.7570059045581149E-4"/>
    <n v="96.805980065996366"/>
    <x v="0"/>
  </r>
  <r>
    <x v="1"/>
    <s v="10.01.00015"/>
    <s v="Material para atendimento veterinario"/>
    <n v="83002.759999999995"/>
    <n v="3.7569384629656925E-4"/>
    <n v="96.80635575984266"/>
    <x v="1"/>
  </r>
  <r>
    <x v="1"/>
    <s v="10.01.00016"/>
    <s v="SERVICOS DE PROTESE"/>
    <n v="82997.25"/>
    <n v="3.7566890648621726E-4"/>
    <n v="96.806731428749146"/>
    <x v="0"/>
  </r>
  <r>
    <x v="1"/>
    <s v="10.01.00016"/>
    <s v="Reformas e Instalações"/>
    <n v="82996.509999999995"/>
    <n v="3.7566555703800298E-4"/>
    <n v="96.80710709430619"/>
    <x v="0"/>
  </r>
  <r>
    <x v="0"/>
    <s v="10.01.00016"/>
    <s v="Serviços "/>
    <n v="82992.649999999994"/>
    <n v="3.7564808559191243E-4"/>
    <n v="96.807482742391784"/>
    <x v="0"/>
  </r>
  <r>
    <x v="0"/>
    <s v="10.01.00019"/>
    <s v="Despesas Totais no Mês"/>
    <n v="82985.47"/>
    <n v="3.7561558689167153E-4"/>
    <n v="96.807858357978674"/>
    <x v="0"/>
  </r>
  <r>
    <x v="0"/>
    <s v="10.01.00024"/>
    <s v="Despesas de Informática e Automação do Cartório/CRVA"/>
    <n v="82981.45"/>
    <n v="3.7559739124056173E-4"/>
    <n v="96.808233955369914"/>
    <x v="0"/>
  </r>
  <r>
    <x v="1"/>
    <s v="10.01.00024"/>
    <s v="Material de Consumo"/>
    <n v="82974.460000000006"/>
    <n v="3.7556575253378129E-4"/>
    <n v="96.808609521122449"/>
    <x v="1"/>
  </r>
  <r>
    <x v="1"/>
    <s v="10.01.00013"/>
    <s v="Despesas c/Pessoal-Salário, 13º, Férias, Rescisões, etc"/>
    <n v="82973.45"/>
    <n v="3.755611809895969E-4"/>
    <n v="96.808985082303437"/>
    <x v="0"/>
  </r>
  <r>
    <x v="1"/>
    <s v="10.01.00015"/>
    <s v="Materiais de Odontólogo"/>
    <n v="82972.710000000006"/>
    <n v="3.7555783154138273E-4"/>
    <n v="96.809360640134983"/>
    <x v="1"/>
  </r>
  <r>
    <x v="0"/>
    <s v="10.01.00016"/>
    <s v="SERVIÇOS DE PROTESE DENTARIA"/>
    <n v="82967"/>
    <n v="3.7553198647475656E-4"/>
    <n v="96.809736172121461"/>
    <x v="0"/>
  </r>
  <r>
    <x v="1"/>
    <s v="10.01.00011"/>
    <s v="Material de conservação"/>
    <n v="82965.789999999994"/>
    <n v="3.755265096742981E-4"/>
    <n v="96.810111698631133"/>
    <x v="1"/>
  </r>
  <r>
    <x v="0"/>
    <s v="10.01.00018"/>
    <s v="Despesas com Alimentação"/>
    <n v="82958.960000000006"/>
    <n v="3.754955951725369E-4"/>
    <n v="96.810487194226312"/>
    <x v="1"/>
  </r>
  <r>
    <x v="1"/>
    <s v="10.01.00020"/>
    <s v="serviços ref a pessoa física"/>
    <n v="82957.02"/>
    <n v="3.7548681418667795E-4"/>
    <n v="96.810862681040504"/>
    <x v="0"/>
  </r>
  <r>
    <x v="1"/>
    <s v="10.01.00015"/>
    <s v="Serviços Prestados Pessoa Juridica"/>
    <n v="82948.31"/>
    <n v="3.7544739027593993E-4"/>
    <n v="96.811238128430773"/>
    <x v="0"/>
  </r>
  <r>
    <x v="0"/>
    <s v="10.01.00016"/>
    <s v="Protese odontológica"/>
    <n v="82946"/>
    <n v="3.7543693456597386E-4"/>
    <n v="96.811613565365334"/>
    <x v="0"/>
  </r>
  <r>
    <x v="1"/>
    <s v="10.01.00015"/>
    <s v="material de expediente"/>
    <n v="82942.61"/>
    <n v="3.7542159047212754E-4"/>
    <n v="96.811988986955811"/>
    <x v="1"/>
  </r>
  <r>
    <x v="1"/>
    <s v="10.01.00015"/>
    <s v="Serviços Prestados por Pessoas Jurídicas"/>
    <n v="82930.59"/>
    <n v="3.7536718457005286E-4"/>
    <n v="96.812364354140385"/>
    <x v="0"/>
  </r>
  <r>
    <x v="0"/>
    <s v="10.01.00016"/>
    <s v="despesas com protéticos"/>
    <n v="82929.5"/>
    <n v="3.7536225092335893E-4"/>
    <n v="96.812739716391306"/>
    <x v="0"/>
  </r>
  <r>
    <x v="0"/>
    <s v="10.01.00025"/>
    <s v="Salarios e encargos FGTS"/>
    <n v="82928.33"/>
    <n v="3.7535695517415535E-4"/>
    <n v="96.813115073346481"/>
    <x v="0"/>
  </r>
  <r>
    <x v="0"/>
    <s v="10.01.00016"/>
    <s v="Despesa com Informática"/>
    <n v="82923.27"/>
    <n v="3.7533405219042007E-4"/>
    <n v="96.813490407398675"/>
    <x v="0"/>
  </r>
  <r>
    <x v="0"/>
    <s v="10.01.00016"/>
    <s v="PRODUTOS E SERVICOS ODONTOLOGICOS,FARMAC., HOSPIT. USO CONSULTORIO"/>
    <n v="82916.63"/>
    <n v="3.7530399768211933E-4"/>
    <n v="96.81386571139636"/>
    <x v="1"/>
  </r>
  <r>
    <x v="0"/>
    <s v="10.01.00015"/>
    <s v="Fornecedores de insumos"/>
    <n v="82913.81"/>
    <n v="3.752912335686542E-4"/>
    <n v="96.814241002629927"/>
    <x v="1"/>
  </r>
  <r>
    <x v="0"/>
    <s v="10.01.00002"/>
    <s v="Aluguel do consultório e IPTU"/>
    <n v="82897"/>
    <n v="3.752151467788144E-4"/>
    <n v="96.814616217776702"/>
    <x v="1"/>
  </r>
  <r>
    <x v="1"/>
    <s v="10.01.00022"/>
    <s v="Impostos e Taxas"/>
    <n v="82894.13"/>
    <n v="3.7520215635128076E-4"/>
    <n v="96.814991419933051"/>
    <x v="0"/>
  </r>
  <r>
    <x v="0"/>
    <s v="10.01.00031"/>
    <s v="INSS"/>
    <n v="82890.61"/>
    <n v="3.7518622384085623E-4"/>
    <n v="96.815366606156886"/>
    <x v="0"/>
  </r>
  <r>
    <x v="0"/>
    <s v="10.01.00015"/>
    <s v="Despesas Cartório RI, RTD e RCPJ"/>
    <n v="82889.960000000006"/>
    <n v="3.7518328175796534E-4"/>
    <n v="96.815741789438647"/>
    <x v="0"/>
  </r>
  <r>
    <x v="0"/>
    <s v="10.01.00015"/>
    <s v="Material Aplicado nas Consultas"/>
    <n v="82888.92"/>
    <n v="3.7517857442533991E-4"/>
    <n v="96.816116968013077"/>
    <x v="1"/>
  </r>
  <r>
    <x v="0"/>
    <s v="10.01.00015"/>
    <s v="Material uso na Prestação serviço"/>
    <n v="82884.2"/>
    <n v="3.7515721037727066E-4"/>
    <n v="96.816492125223448"/>
    <x v="1"/>
  </r>
  <r>
    <x v="0"/>
    <s v="10.01.00015"/>
    <s v="Despesas no tratamento dos pacientes"/>
    <n v="82879.81"/>
    <n v="3.7513734000205369E-4"/>
    <n v="96.816867262563449"/>
    <x v="0"/>
  </r>
  <r>
    <x v="1"/>
    <s v="10.01.00013"/>
    <s v="Remuneração secretárias e contadora"/>
    <n v="82877.19"/>
    <n v="3.7512548114486275E-4"/>
    <n v="96.81724238804459"/>
    <x v="0"/>
  </r>
  <r>
    <x v="1"/>
    <s v="10.01.00016"/>
    <s v="informatica, manutenção e licença de software"/>
    <n v="82875.789999999994"/>
    <n v="3.7511914435094389E-4"/>
    <n v="96.817617507188942"/>
    <x v="1"/>
  </r>
  <r>
    <x v="1"/>
    <s v="10.01.00019"/>
    <s v="VALE TRANSPORTE"/>
    <n v="82872.09"/>
    <n v="3.751023971098727E-4"/>
    <n v="96.817992609586057"/>
    <x v="1"/>
  </r>
  <r>
    <x v="0"/>
    <s v="10.01.00012"/>
    <s v="Material de uso "/>
    <n v="82871.06"/>
    <n v="3.7509773504006095E-4"/>
    <n v="96.818367707321102"/>
    <x v="1"/>
  </r>
  <r>
    <x v="1"/>
    <s v="10.01.00015"/>
    <s v="Vale Alimentação empregados"/>
    <n v="82869.38"/>
    <n v="3.7509013088735837E-4"/>
    <n v="96.818742797451989"/>
    <x v="1"/>
  </r>
  <r>
    <x v="0"/>
    <s v="10.02.00009"/>
    <s v="Devolução de Emolumentos"/>
    <n v="82868.02"/>
    <n v="3.7508397514469434E-4"/>
    <n v="96.819117881427132"/>
    <x v="0"/>
  </r>
  <r>
    <x v="0"/>
    <s v="10.01.00019"/>
    <s v="Laboratório de Próteses"/>
    <n v="82865.91"/>
    <n v="3.7507442469100234E-4"/>
    <n v="96.819492955851828"/>
    <x v="0"/>
  </r>
  <r>
    <x v="0"/>
    <s v="10.01.00019"/>
    <s v="Serviços prestados Pessoa Fisica"/>
    <n v="82863.16"/>
    <n v="3.7506197741723319E-4"/>
    <n v="96.819868017829251"/>
    <x v="0"/>
  </r>
  <r>
    <x v="0"/>
    <s v="10.01.00016"/>
    <s v="Serviços Tomados utilizados como insumos"/>
    <n v="82849.289999999994"/>
    <n v="3.7499919789462288E-4"/>
    <n v="96.820243017027138"/>
    <x v="1"/>
  </r>
  <r>
    <x v="0"/>
    <s v="10.01.00015"/>
    <s v="Remuneração paga a terceiros - Pessoa Jurídica"/>
    <n v="82845.86"/>
    <n v="3.7498367274952179E-4"/>
    <n v="96.820618000699895"/>
    <x v="1"/>
  </r>
  <r>
    <x v="1"/>
    <s v="11.01.00011"/>
    <s v="Outras Despesas"/>
    <n v="82845.539999999994"/>
    <n v="3.7498222433948318E-4"/>
    <n v="96.820992982924238"/>
    <x v="0"/>
  </r>
  <r>
    <x v="1"/>
    <s v="10.01.00021"/>
    <s v="Contabilidade"/>
    <n v="82845"/>
    <n v="3.7497978014754309E-4"/>
    <n v="96.821367962704386"/>
    <x v="0"/>
  </r>
  <r>
    <x v="1"/>
    <s v="10.01.00012"/>
    <s v="Material de escritório e / ou  consumo odontologico"/>
    <n v="82825.45"/>
    <n v="3.7489129134674781E-4"/>
    <n v="96.82174285399573"/>
    <x v="1"/>
  </r>
  <r>
    <x v="0"/>
    <s v="10.01.00016"/>
    <s v="Prestação de Serviços Terceiros"/>
    <n v="82820.009999999995"/>
    <n v="3.7486666837609168E-4"/>
    <n v="96.82211772066411"/>
    <x v="1"/>
  </r>
  <r>
    <x v="0"/>
    <s v="10.02.00003"/>
    <s v="13º Salário"/>
    <n v="82818.37"/>
    <n v="3.7485924527464392E-4"/>
    <n v="96.82249257990938"/>
    <x v="0"/>
  </r>
  <r>
    <x v="1"/>
    <s v="10.01.00018"/>
    <s v="Honorário Contábil"/>
    <n v="82810.490000000005"/>
    <n v="3.7482357817744357E-4"/>
    <n v="96.822867403487564"/>
    <x v="0"/>
  </r>
  <r>
    <x v="1"/>
    <s v="10.01.00023"/>
    <s v="Prestação de Serviços Pessoa Jurídica"/>
    <n v="82809.509999999995"/>
    <n v="3.7481914242170039E-4"/>
    <n v="96.823242222629986"/>
    <x v="0"/>
  </r>
  <r>
    <x v="1"/>
    <s v="10.01.00006"/>
    <s v="Laboratório de Prótese"/>
    <n v="82809.179999999993"/>
    <n v="3.7481764874884804E-4"/>
    <n v="96.823617040278734"/>
    <x v="0"/>
  </r>
  <r>
    <x v="1"/>
    <s v="10.01.00027"/>
    <s v="Medicamento / Material Dermatológico"/>
    <n v="82807.86"/>
    <n v="3.7481167405743889E-4"/>
    <n v="96.823991851952798"/>
    <x v="1"/>
  </r>
  <r>
    <x v="0"/>
    <s v="10.01.00030"/>
    <s v="IR Aluguel"/>
    <n v="82804.78"/>
    <n v="3.747977331108174E-4"/>
    <n v="96.824366649685913"/>
    <x v="1"/>
  </r>
  <r>
    <x v="1"/>
    <s v="10.01.00015"/>
    <s v="Material de consumo na prestação do serviço"/>
    <n v="82804.399999999994"/>
    <n v="3.7479601312389655E-4"/>
    <n v="96.824741445699033"/>
    <x v="1"/>
  </r>
  <r>
    <x v="0"/>
    <s v="10.01.00005"/>
    <s v="INSS - CONTRIBUIÇÃO PREVIDENCIÁRIA - FOLHA DE PAGAMENTO "/>
    <n v="82794.740000000005"/>
    <n v="3.747522892458566E-4"/>
    <n v="96.82511619798828"/>
    <x v="0"/>
  </r>
  <r>
    <x v="1"/>
    <s v="10.01.00021"/>
    <s v="Manutenção e reparos/Assistência Informática"/>
    <n v="82787.960000000006"/>
    <n v="3.7472160105816397E-4"/>
    <n v="96.825490919589342"/>
    <x v="1"/>
  </r>
  <r>
    <x v="1"/>
    <s v="10.02.00006"/>
    <s v="Despesas Trabalhistas Salários de Fucionários"/>
    <n v="82784.55"/>
    <n v="3.7470616643869018E-4"/>
    <n v="96.825865625755782"/>
    <x v="0"/>
  </r>
  <r>
    <x v="1"/>
    <s v="10.01.00015"/>
    <s v="Material  Odontológicos "/>
    <n v="82780.31"/>
    <n v="3.7468697500567878E-4"/>
    <n v="96.826240312730789"/>
    <x v="1"/>
  </r>
  <r>
    <x v="0"/>
    <s v="10.01.00005"/>
    <s v="Serviços Prestados"/>
    <n v="82771.25"/>
    <n v="3.7464596689646117E-4"/>
    <n v="96.826614958697689"/>
    <x v="0"/>
  </r>
  <r>
    <x v="1"/>
    <s v="10.01.00016"/>
    <s v="Remuneração paga a terceiros, sem vínculo empregatício,"/>
    <n v="82770.98"/>
    <n v="3.7464474480049107E-4"/>
    <n v="96.826989603442485"/>
    <x v="1"/>
  </r>
  <r>
    <x v="0"/>
    <s v="10.01.00019"/>
    <s v="Serviços deTerceiros"/>
    <n v="82764.52"/>
    <n v="3.7461550502283704E-4"/>
    <n v="96.827364218947508"/>
    <x v="1"/>
  </r>
  <r>
    <x v="1"/>
    <s v="10.01.00018"/>
    <s v="Mão de Obra de Terceiros"/>
    <n v="82764"/>
    <n v="3.7461315135652425E-4"/>
    <n v="96.827738832098859"/>
    <x v="1"/>
  </r>
  <r>
    <x v="0"/>
    <s v="10.01.00017"/>
    <s v="Despesas Prest. De Serviço Pessoa Física"/>
    <n v="82762.89"/>
    <n v="3.7460812718420291E-4"/>
    <n v="96.828113440226048"/>
    <x v="0"/>
  </r>
  <r>
    <x v="1"/>
    <s v="10.01.00015"/>
    <s v="Remunerações pagas a terceiros, sem vínculo empregatício"/>
    <n v="82761.7"/>
    <n v="3.7460274090937186E-4"/>
    <n v="96.828488042966953"/>
    <x v="1"/>
  </r>
  <r>
    <x v="1"/>
    <s v="10.01.00015"/>
    <s v="Compra de material odontológico "/>
    <n v="82758.87"/>
    <n v="3.7458993153309311E-4"/>
    <n v="96.828862632898492"/>
    <x v="1"/>
  </r>
  <r>
    <x v="1"/>
    <s v="10.01.00019"/>
    <s v="Despesas Proteticos"/>
    <n v="82758.22"/>
    <n v="3.7458698945020221E-4"/>
    <n v="96.829237219887943"/>
    <x v="0"/>
  </r>
  <r>
    <x v="0"/>
    <s v="10.01.00020"/>
    <s v="VALE REFEIÇÃO"/>
    <n v="82753.179999999993"/>
    <n v="3.7456417699209435E-4"/>
    <n v="96.829611784064937"/>
    <x v="1"/>
  </r>
  <r>
    <x v="1"/>
    <s v="10.01.00026"/>
    <s v="Diversos"/>
    <n v="82752.429999999993"/>
    <n v="3.7456078228106639E-4"/>
    <n v="96.829986344847214"/>
    <x v="0"/>
  </r>
  <r>
    <x v="0"/>
    <s v="10.01.00015"/>
    <s v="Honorario Contábil"/>
    <n v="82752.14"/>
    <n v="3.7455946965946893E-4"/>
    <n v="96.830360904316876"/>
    <x v="0"/>
  </r>
  <r>
    <x v="1"/>
    <s v="10.01.00016"/>
    <s v="Material Cirúrgico / Odontológico  "/>
    <n v="82750.429999999993"/>
    <n v="3.7455172971832519E-4"/>
    <n v="96.830735456046597"/>
    <x v="1"/>
  </r>
  <r>
    <x v="1"/>
    <s v="10.01.00018"/>
    <s v="DIVERSOS"/>
    <n v="82715"/>
    <n v="3.7439136356936479E-4"/>
    <n v="96.831109847410161"/>
    <x v="0"/>
  </r>
  <r>
    <x v="0"/>
    <s v="10.01.00019"/>
    <s v="Notas Fiscais e Recibos"/>
    <n v="82712.34"/>
    <n v="3.7437932366091896E-4"/>
    <n v="96.831484226733821"/>
    <x v="0"/>
  </r>
  <r>
    <x v="1"/>
    <s v="10.01.00015"/>
    <s v="Materiais médicos do escritório/consultório"/>
    <n v="82699.289999999994"/>
    <n v="3.7432025568903254E-4"/>
    <n v="96.831858546989508"/>
    <x v="1"/>
  </r>
  <r>
    <x v="0"/>
    <s v="10.01.00016"/>
    <s v="Serviços de Informática"/>
    <n v="82684.240000000005"/>
    <n v="3.7425213515440508E-4"/>
    <n v="96.832232799124668"/>
    <x v="0"/>
  </r>
  <r>
    <x v="0"/>
    <s v="10.01.00016"/>
    <s v="Material odontológico necessário à percepção da receita e à manutenção"/>
    <n v="82676.160000000003"/>
    <n v="3.742155628009306E-4"/>
    <n v="96.832607014687468"/>
    <x v="1"/>
  </r>
  <r>
    <x v="1"/>
    <s v="10.01.00022"/>
    <s v="Serviços Odontologicos"/>
    <n v="82672.53"/>
    <n v="3.7419913239955527E-4"/>
    <n v="96.832981213819863"/>
    <x v="0"/>
  </r>
  <r>
    <x v="0"/>
    <s v="10.01.00020"/>
    <s v="Férias"/>
    <n v="82633.16"/>
    <n v="3.7402093270199471E-4"/>
    <n v="96.83335523475256"/>
    <x v="0"/>
  </r>
  <r>
    <x v="1"/>
    <s v="10.01.00017"/>
    <s v="DESPESAS ADMINISTRAIVAS "/>
    <n v="82624.899999999994"/>
    <n v="3.7398354561787346E-4"/>
    <n v="96.833729218298174"/>
    <x v="0"/>
  </r>
  <r>
    <x v="0"/>
    <s v="10.01.00016"/>
    <s v="Serviços de laboratório odontológico"/>
    <n v="82596.36"/>
    <n v="3.7385436554755654E-4"/>
    <n v="96.834103072663723"/>
    <x v="0"/>
  </r>
  <r>
    <x v="0"/>
    <s v="10.01.00013"/>
    <s v="Remuneração com vínculo empregatício, INSS, FGTS e Alimentação"/>
    <n v="82593.69"/>
    <n v="3.7384228037629704E-4"/>
    <n v="96.834476914944105"/>
    <x v="0"/>
  </r>
  <r>
    <x v="0"/>
    <s v="10.01.00005"/>
    <s v="Material Utilizado na Prestação de Serviço "/>
    <n v="82577.64"/>
    <n v="3.7376963356029887E-4"/>
    <n v="96.83485068457766"/>
    <x v="1"/>
  </r>
  <r>
    <x v="0"/>
    <s v="10.01.00047"/>
    <s v="Congressos cursos e treinamentos"/>
    <n v="82577.58"/>
    <n v="3.7376936198341664E-4"/>
    <n v="96.835224453939645"/>
    <x v="0"/>
  </r>
  <r>
    <x v="0"/>
    <s v="10.01.00022"/>
    <s v="SALDO LIVRO CAIXA"/>
    <n v="82568.13"/>
    <n v="3.7372658862446444E-4"/>
    <n v="96.835598180528265"/>
    <x v="0"/>
  </r>
  <r>
    <x v="0"/>
    <s v="10.01.00015"/>
    <s v="Material uso médico"/>
    <n v="82566.44"/>
    <n v="3.7371893920894812E-4"/>
    <n v="96.835971899467481"/>
    <x v="1"/>
  </r>
  <r>
    <x v="1"/>
    <s v="10.01.00017"/>
    <s v="Serviços de proteses dentarias"/>
    <n v="82545.66"/>
    <n v="3.7362488308206702E-4"/>
    <n v="96.836345524350563"/>
    <x v="0"/>
  </r>
  <r>
    <x v="0"/>
    <s v="10.01.00015"/>
    <s v="Produtos/Medicamentos utilizados no exercício da atividade profissional (consumidos em procedimento ao paciente)"/>
    <n v="82539.820000000007"/>
    <n v="3.7359844959886269E-4"/>
    <n v="96.836719122800162"/>
    <x v="1"/>
  </r>
  <r>
    <x v="0"/>
    <s v="10.01.00008"/>
    <s v="Materiais odontológicos "/>
    <n v="82533.8"/>
    <n v="3.7357120138501164E-4"/>
    <n v="96.837092694001541"/>
    <x v="1"/>
  </r>
  <r>
    <x v="0"/>
    <s v="10.01.00022"/>
    <s v="OUTRAS DESPESAS RELACIONADA A ATIVIDADE "/>
    <n v="82528.759999999995"/>
    <n v="3.7354838892690378E-4"/>
    <n v="96.837466242390462"/>
    <x v="0"/>
  </r>
  <r>
    <x v="0"/>
    <s v="10.01.00017"/>
    <s v="Cursos/treinamento da equipe"/>
    <n v="82520.649999999994"/>
    <n v="3.7351168078498821E-4"/>
    <n v="96.837839754071254"/>
    <x v="0"/>
  </r>
  <r>
    <x v="1"/>
    <s v="10.02.00002"/>
    <s v="ALUGUEL DE BENS IMOVEIS"/>
    <n v="82519.759999999995"/>
    <n v="3.7350765239456835E-4"/>
    <n v="96.838213261723652"/>
    <x v="1"/>
  </r>
  <r>
    <x v="1"/>
    <s v="10.01.00015"/>
    <s v="FERGURO - SERVICOS MEDICOS VINHEDO"/>
    <n v="82508.37"/>
    <n v="3.7345609804975721E-4"/>
    <n v="96.838586717821698"/>
    <x v="0"/>
  </r>
  <r>
    <x v="1"/>
    <s v="10.01.00018"/>
    <s v="Despesa com INSS"/>
    <n v="82507.41"/>
    <n v="3.7345175281964149E-4"/>
    <n v="96.83896016957452"/>
    <x v="0"/>
  </r>
  <r>
    <x v="0"/>
    <s v="10.01.00016"/>
    <s v="terceiros essenciais para manutenção do trabalho"/>
    <n v="82501.88"/>
    <n v="3.7342672248366203E-4"/>
    <n v="96.83933359629701"/>
    <x v="1"/>
  </r>
  <r>
    <x v="0"/>
    <s v="10.01.00023"/>
    <s v="Marketing e Propagandas"/>
    <n v="82500"/>
    <n v="3.7341821307468532E-4"/>
    <n v="96.839707014510083"/>
    <x v="0"/>
  </r>
  <r>
    <x v="1"/>
    <s v="10.01.00025"/>
    <s v="Pagamentos a profissionais liberais/autônomos"/>
    <n v="82499.56"/>
    <n v="3.7341622151088223E-4"/>
    <n v="96.840080430731589"/>
    <x v="0"/>
  </r>
  <r>
    <x v="0"/>
    <s v="10.01.00024"/>
    <s v="Despesas Administrativas"/>
    <n v="82493.09"/>
    <n v="3.7338693647041442E-4"/>
    <n v="96.840453817668063"/>
    <x v="0"/>
  </r>
  <r>
    <x v="0"/>
    <s v="10.01.00015"/>
    <s v="Material Odontológico consumido durante tratamento"/>
    <n v="82487.94"/>
    <n v="3.7336362612135586E-4"/>
    <n v="96.840827181294188"/>
    <x v="1"/>
  </r>
  <r>
    <x v="1"/>
    <s v="10.01.00015"/>
    <s v="DESPESA CONSUMO-BENS VIDA UTIL MENOR QUE 1 ANO"/>
    <n v="82482.2"/>
    <n v="3.733376452662886E-4"/>
    <n v="96.841200518939459"/>
    <x v="0"/>
  </r>
  <r>
    <x v="0"/>
    <s v="10.01.00015"/>
    <s v="Materiais /  serviços  de laboratório"/>
    <n v="82481.37"/>
    <n v="3.7333388845275098E-4"/>
    <n v="96.841573852827906"/>
    <x v="1"/>
  </r>
  <r>
    <x v="1"/>
    <s v="10.01.00019"/>
    <s v="CRC Certidões Digitais"/>
    <n v="82480.2"/>
    <n v="3.7332859270354735E-4"/>
    <n v="96.841947181420608"/>
    <x v="0"/>
  </r>
  <r>
    <x v="0"/>
    <s v="10.01.00016"/>
    <s v="Material aplicado na Prestação de Serviço"/>
    <n v="82477.73"/>
    <n v="3.7331741278856198E-4"/>
    <n v="96.842320498833402"/>
    <x v="1"/>
  </r>
  <r>
    <x v="1"/>
    <s v="10.01.00017"/>
    <s v="material odontologico"/>
    <n v="82476.600000000006"/>
    <n v="3.7331229809061322E-4"/>
    <n v="96.842693811131497"/>
    <x v="1"/>
  </r>
  <r>
    <x v="0"/>
    <s v="10.01.00015"/>
    <s v="Laboratório de Prótese Odontológica SIRO Ltda CNPJ 50379270000123"/>
    <n v="82470.27"/>
    <n v="3.732836467295373E-4"/>
    <n v="96.84306709477822"/>
    <x v="0"/>
  </r>
  <r>
    <x v="1"/>
    <s v="10.01.00019"/>
    <s v="Sistemas"/>
    <n v="82465.97"/>
    <n v="3.7326418371964366E-4"/>
    <n v="96.843440358961942"/>
    <x v="0"/>
  </r>
  <r>
    <x v="0"/>
    <s v="10.01.00042"/>
    <s v="FGTS"/>
    <n v="82462.17"/>
    <n v="3.732469838504354E-4"/>
    <n v="96.843813605945797"/>
    <x v="0"/>
  </r>
  <r>
    <x v="0"/>
    <s v="10.01.00021"/>
    <s v="DESPESAS GERAIS DO CONSULTORIO MÉDICO"/>
    <n v="82460.679999999993"/>
    <n v="3.7324023969119316E-4"/>
    <n v="96.844186846185494"/>
    <x v="0"/>
  </r>
  <r>
    <x v="0"/>
    <s v="10.02.00027"/>
    <s v="SISTEMAS/INFORMÁTICA "/>
    <n v="82456.52"/>
    <n v="3.7322141036069152E-4"/>
    <n v="96.84456006759585"/>
    <x v="0"/>
  </r>
  <r>
    <x v="0"/>
    <s v="10.01.00015"/>
    <s v="Material de uso e consumo do escritório"/>
    <n v="82443.740000000005"/>
    <n v="3.731635644847752E-4"/>
    <n v="96.84493323116034"/>
    <x v="1"/>
  </r>
  <r>
    <x v="0"/>
    <s v="10.01.00018"/>
    <s v="Rescisões"/>
    <n v="82437.5"/>
    <n v="3.7313532048902266E-4"/>
    <n v="96.845306366480827"/>
    <x v="0"/>
  </r>
  <r>
    <x v="1"/>
    <s v="10.01.00013"/>
    <s v="FERIAS/FUNCIONARIOS"/>
    <n v="82434.289999999994"/>
    <n v="3.7312079112582301E-4"/>
    <n v="96.845679487271951"/>
    <x v="0"/>
  </r>
  <r>
    <x v="0"/>
    <s v="10.01.00002"/>
    <s v="Aluguel do cartório "/>
    <n v="82430"/>
    <n v="3.731013733787431E-4"/>
    <n v="96.846052588645335"/>
    <x v="1"/>
  </r>
  <r>
    <x v="1"/>
    <s v="10.01.00015"/>
    <s v="MATERIAL APLICADO EM SERVIÇO"/>
    <n v="82426.63"/>
    <n v="3.7308611981052425E-4"/>
    <n v="96.846425674765143"/>
    <x v="1"/>
  </r>
  <r>
    <x v="0"/>
    <s v="10.01.00020"/>
    <s v="Assistencia medica funcionarios"/>
    <n v="82401.38"/>
    <n v="3.7297183120591653E-4"/>
    <n v="96.846798646596355"/>
    <x v="0"/>
  </r>
  <r>
    <x v="0"/>
    <s v="10.01.00015"/>
    <s v="Congressos"/>
    <n v="82400.86"/>
    <n v="3.7296947753960379E-4"/>
    <n v="96.847171616073894"/>
    <x v="0"/>
  </r>
  <r>
    <x v="0"/>
    <s v="10.01.00017"/>
    <s v="Serviço de Protético"/>
    <n v="82400"/>
    <n v="3.7296558493762509E-4"/>
    <n v="96.847544581658838"/>
    <x v="0"/>
  </r>
  <r>
    <x v="0"/>
    <s v="10.01.00006"/>
    <s v="Remuneração Protetico"/>
    <n v="82400"/>
    <n v="3.7296558493762509E-4"/>
    <n v="96.847917547243782"/>
    <x v="0"/>
  </r>
  <r>
    <x v="0"/>
    <s v="10.01.00020"/>
    <s v="Serviço de Protese odontológica"/>
    <n v="82392.69"/>
    <n v="3.7293249782080593E-4"/>
    <n v="96.848290479741607"/>
    <x v="0"/>
  </r>
  <r>
    <x v="0"/>
    <s v="10.01.00015"/>
    <s v="Material e medicamento para tratamento Odontógico "/>
    <n v="82386.080000000002"/>
    <n v="3.7290257910094628E-4"/>
    <n v="96.848663382320709"/>
    <x v="1"/>
  </r>
  <r>
    <x v="1"/>
    <s v="10.01.00012"/>
    <s v="Material de expediente para prestacao dos servicos"/>
    <n v="82377.009999999995"/>
    <n v="3.7286152572891488E-4"/>
    <n v="96.849036243846442"/>
    <x v="1"/>
  </r>
  <r>
    <x v="1"/>
    <s v="11.01.00019"/>
    <s v="Impostos pagos parcelamentos PGFN,IRPF,IRRF"/>
    <n v="82375.87"/>
    <n v="3.7285636576815239E-4"/>
    <n v="96.849409100212213"/>
    <x v="0"/>
  </r>
  <r>
    <x v="0"/>
    <s v="10.01.00017"/>
    <s v="Despesas com Rateio / Unimed "/>
    <n v="82374.98"/>
    <n v="3.7285233737773259E-4"/>
    <n v="96.849781952549591"/>
    <x v="0"/>
  </r>
  <r>
    <x v="0"/>
    <s v="10.02.00001"/>
    <s v="Despesas com Informatica"/>
    <n v="82361.17"/>
    <n v="3.7278982943200458E-4"/>
    <n v="96.850154742379019"/>
    <x v="0"/>
  </r>
  <r>
    <x v="1"/>
    <s v="10.01.00015"/>
    <s v="Remuneração paga a terceiros sem vinculo"/>
    <n v="82348.100000000006"/>
    <n v="3.7273067093449084E-4"/>
    <n v="96.850527473049951"/>
    <x v="1"/>
  </r>
  <r>
    <x v="0"/>
    <s v="10.01.00015"/>
    <s v="Material utilizado na prestação de serviços."/>
    <n v="82339.679999999993"/>
    <n v="3.7269255964535029E-4"/>
    <n v="96.850900165609602"/>
    <x v="1"/>
  </r>
  <r>
    <x v="0"/>
    <s v="10.01.00023"/>
    <s v="Serviço de marketing"/>
    <n v="82315.759999999995"/>
    <n v="3.7258429099496551E-4"/>
    <n v="96.851272749900602"/>
    <x v="0"/>
  </r>
  <r>
    <x v="1"/>
    <s v="10.01.00016"/>
    <s v="Estagiario "/>
    <n v="82313.67"/>
    <n v="3.7257483106690098E-4"/>
    <n v="96.851645324731663"/>
    <x v="0"/>
  </r>
  <r>
    <x v="0"/>
    <s v="10.01.00016"/>
    <s v="Serviços de Manutenção Sistema de Informática/Comupadores"/>
    <n v="82308.800000000003"/>
    <n v="3.7255278807662615E-4"/>
    <n v="96.852017877519742"/>
    <x v="1"/>
  </r>
  <r>
    <x v="0"/>
    <s v="10.02.00002"/>
    <s v="insumos hospitalares diversos"/>
    <n v="82306.509999999995"/>
    <n v="3.7254242289228744E-4"/>
    <n v="96.852390419942637"/>
    <x v="1"/>
  </r>
  <r>
    <x v="0"/>
    <s v="10.01.00020"/>
    <s v="tarifas bancárias"/>
    <n v="82304.17"/>
    <n v="3.7253183139388023E-4"/>
    <n v="96.852762951774025"/>
    <x v="0"/>
  </r>
  <r>
    <x v="0"/>
    <s v="10.01.00016"/>
    <s v="Materiais Empregados na Prestação de Serviços"/>
    <n v="82301.100000000006"/>
    <n v="3.7251793571007252E-4"/>
    <n v="96.853135469709741"/>
    <x v="1"/>
  </r>
  <r>
    <x v="0"/>
    <s v="10.01.00015"/>
    <s v="internet do Cartório"/>
    <n v="82281.06"/>
    <n v="3.7242722903140565E-4"/>
    <n v="96.85350789693878"/>
    <x v="0"/>
  </r>
  <r>
    <x v="1"/>
    <s v="10.01.00015"/>
    <s v="Despesas com propagandas e marketing profissional"/>
    <n v="82280"/>
    <n v="3.7242243117315276E-4"/>
    <n v="96.853880319369949"/>
    <x v="0"/>
  </r>
  <r>
    <x v="0"/>
    <s v="10.01.00029"/>
    <s v="Alimentação"/>
    <n v="82277.649999999994"/>
    <n v="3.7241179441193186E-4"/>
    <n v="96.854252731164365"/>
    <x v="1"/>
  </r>
  <r>
    <x v="1"/>
    <s v="10.01.00015"/>
    <s v="Dental / Material Odontologico"/>
    <n v="82276.62"/>
    <n v="3.7240713234212012E-4"/>
    <n v="96.854625138296711"/>
    <x v="1"/>
  </r>
  <r>
    <x v="1"/>
    <s v="10.01.00071"/>
    <s v="Limpeza"/>
    <n v="82274.67"/>
    <n v="3.7239830609344743E-4"/>
    <n v="96.854997536602809"/>
    <x v="0"/>
  </r>
  <r>
    <x v="1"/>
    <s v="10.01.00003"/>
    <s v="Laboratório de Prótese"/>
    <n v="82274.429999999993"/>
    <n v="3.7239721978591847E-4"/>
    <n v="96.855369933822601"/>
    <x v="0"/>
  </r>
  <r>
    <x v="0"/>
    <s v="10.01.00015"/>
    <s v="Materiais de consumo / utilizados na prestação de serviços"/>
    <n v="82273.19"/>
    <n v="3.7239160719701898E-4"/>
    <n v="96.855742325429802"/>
    <x v="1"/>
  </r>
  <r>
    <x v="0"/>
    <s v="10.01.00016"/>
    <s v="Honorários pagos a terceiros "/>
    <n v="82271.710000000006"/>
    <n v="3.7238490830059052E-4"/>
    <n v="96.856114710338105"/>
    <x v="1"/>
  </r>
  <r>
    <x v="0"/>
    <s v="10.01.00017"/>
    <s v="Salário"/>
    <n v="82267.259999999995"/>
    <n v="3.7236476634849126E-4"/>
    <n v="96.856487075104454"/>
    <x v="0"/>
  </r>
  <r>
    <x v="0"/>
    <s v="10.01.00015"/>
    <s v="Material usado em procedimentos "/>
    <n v="82265.66"/>
    <n v="3.7235752429829838E-4"/>
    <n v="96.856859432628752"/>
    <x v="1"/>
  </r>
  <r>
    <x v="0"/>
    <s v="10.01.00015"/>
    <s v="Informatica - Programa"/>
    <n v="82258.820000000007"/>
    <n v="3.7232656453372345E-4"/>
    <n v="96.857231759193283"/>
    <x v="0"/>
  </r>
  <r>
    <x v="1"/>
    <s v="10.02.00001"/>
    <s v="Material para exercício da profissão"/>
    <n v="82252.31"/>
    <n v="3.7229709844200081E-4"/>
    <n v="96.85760405629172"/>
    <x v="1"/>
  </r>
  <r>
    <x v="0"/>
    <s v="10.01.00017"/>
    <s v="Remuneração paga a pessoa jurídica"/>
    <n v="82250"/>
    <n v="3.7228664273203474E-4"/>
    <n v="96.85797634293445"/>
    <x v="0"/>
  </r>
  <r>
    <x v="1"/>
    <s v="10.01.00017"/>
    <s v="Vales Transporte"/>
    <n v="82248.460000000006"/>
    <n v="3.7227967225872405E-4"/>
    <n v="96.858348622606712"/>
    <x v="1"/>
  </r>
  <r>
    <x v="0"/>
    <s v="10.01.00016"/>
    <s v="Material para desempenho da função"/>
    <n v="82244.31"/>
    <n v="3.7226088819103598E-4"/>
    <n v="96.858720883494897"/>
    <x v="1"/>
  </r>
  <r>
    <x v="1"/>
    <s v="10.01.00008"/>
    <s v="MATERIAIS DE CONSUMO DO CONSULTORIO"/>
    <n v="82243.42"/>
    <n v="3.7225685980061618E-4"/>
    <n v="96.859093140354702"/>
    <x v="1"/>
  </r>
  <r>
    <x v="0"/>
    <s v="10.01.00028"/>
    <s v="Cursos, congressos e seminários"/>
    <n v="82239.600000000006"/>
    <n v="3.7223956940578051E-4"/>
    <n v="96.859465379924103"/>
    <x v="0"/>
  </r>
  <r>
    <x v="0"/>
    <s v="10.01.00020"/>
    <s v="Serviços terceirizados "/>
    <n v="82235.759999999995"/>
    <n v="3.7222218848531732E-4"/>
    <n v="96.859837602112592"/>
    <x v="0"/>
  </r>
  <r>
    <x v="1"/>
    <s v="10.01.00046"/>
    <s v="Vale Refeição"/>
    <n v="82230.8"/>
    <n v="3.7219973812971922E-4"/>
    <n v="96.860209801850715"/>
    <x v="1"/>
  </r>
  <r>
    <x v="1"/>
    <s v="10.01.00016"/>
    <s v="Serviço prestado por terceiros, sem vínculo empregatício"/>
    <n v="82229.56"/>
    <n v="3.7219412554081961E-4"/>
    <n v="96.860581995976261"/>
    <x v="1"/>
  </r>
  <r>
    <x v="1"/>
    <s v="10.01.00021"/>
    <s v="Laboratório de serviços protéticos"/>
    <n v="82227"/>
    <n v="3.7218253826051085E-4"/>
    <n v="96.860954178514518"/>
    <x v="0"/>
  </r>
  <r>
    <x v="0"/>
    <s v="10.01.00020"/>
    <s v="Contribuições - Estágio"/>
    <n v="82213.149999999994"/>
    <n v="3.7211984926352801E-4"/>
    <n v="96.861326298363778"/>
    <x v="0"/>
  </r>
  <r>
    <x v="1"/>
    <s v="10.02.00001"/>
    <s v="15 Pagamento a Terceiros "/>
    <n v="82213"/>
    <n v="3.7211917032132244E-4"/>
    <n v="96.8616984175341"/>
    <x v="1"/>
  </r>
  <r>
    <x v="1"/>
    <s v="10.01.00018"/>
    <s v="Material odontológico e protético"/>
    <n v="82209.289999999994"/>
    <n v="3.7210237781743746E-4"/>
    <n v="96.862070519911924"/>
    <x v="1"/>
  </r>
  <r>
    <x v="0"/>
    <s v="10.01.00017"/>
    <s v="Material médico e/ou odontológico"/>
    <n v="82208.539999999994"/>
    <n v="3.720989831064095E-4"/>
    <n v="96.862442618895031"/>
    <x v="1"/>
  </r>
  <r>
    <x v="1"/>
    <s v="10.01.00016"/>
    <s v="Aquisição de Material Cirúrgico"/>
    <n v="82205.66"/>
    <n v="3.7208594741606224E-4"/>
    <n v="96.862814704842449"/>
    <x v="1"/>
  </r>
  <r>
    <x v="0"/>
    <s v="10.01.00022"/>
    <s v="Serviços Terceirizados "/>
    <n v="82196.98"/>
    <n v="3.7204665929376537E-4"/>
    <n v="96.863186751501743"/>
    <x v="0"/>
  </r>
  <r>
    <x v="0"/>
    <s v="10.01.00032"/>
    <s v="SERVICOS DE MANUTENCAO DE MAQUINAS E EQUIPAMENTOS"/>
    <n v="82196.039999999994"/>
    <n v="3.7204240458927701E-4"/>
    <n v="96.863558793906336"/>
    <x v="0"/>
  </r>
  <r>
    <x v="1"/>
    <s v="10.01.00012"/>
    <s v="Material de escritório/Material de Expediente"/>
    <n v="82195.11"/>
    <n v="3.7203819514760233E-4"/>
    <n v="96.863930832101488"/>
    <x v="1"/>
  </r>
  <r>
    <x v="0"/>
    <s v="10.01.00020"/>
    <s v="103 REMUNERAÇÃO DE TERCEIROS"/>
    <n v="82191.259999999995"/>
    <n v="3.7202076896432552E-4"/>
    <n v="96.864302852870452"/>
    <x v="1"/>
  </r>
  <r>
    <x v="0"/>
    <s v="10.01.00042"/>
    <s v="ALIMENTAÇÃO SODEXO"/>
    <n v="82180"/>
    <n v="3.7196980303609258E-4"/>
    <n v="96.864674822673493"/>
    <x v="1"/>
  </r>
  <r>
    <x v="1"/>
    <s v="10.01.00017"/>
    <s v="Propaganda"/>
    <n v="82177.13"/>
    <n v="3.7195681260855895E-4"/>
    <n v="96.865046779486107"/>
    <x v="0"/>
  </r>
  <r>
    <x v="0"/>
    <s v="10.01.00020"/>
    <s v="MATERIAL DE USO E CONSUMO"/>
    <n v="82168.289999999994"/>
    <n v="3.7191680028124277E-4"/>
    <n v="96.865418696286383"/>
    <x v="1"/>
  </r>
  <r>
    <x v="1"/>
    <s v="10.01.00016"/>
    <s v="Material de consumo médico "/>
    <n v="82167.429999999993"/>
    <n v="3.7191290767926407E-4"/>
    <n v="96.865790609194065"/>
    <x v="1"/>
  </r>
  <r>
    <x v="0"/>
    <s v="10.01.00027"/>
    <s v="FUNJECC 1,6% A 5,8%"/>
    <n v="82164.06"/>
    <n v="3.7189765411104516E-4"/>
    <n v="96.86616250684817"/>
    <x v="0"/>
  </r>
  <r>
    <x v="0"/>
    <s v="10.01.00003"/>
    <s v="Condomínio do escritório/consultório - D"/>
    <n v="82160.800000000003"/>
    <n v="3.71882898433777E-4"/>
    <n v="96.866534389746604"/>
    <x v="0"/>
  </r>
  <r>
    <x v="1"/>
    <s v="10.01.00015"/>
    <s v="Material para prestação de Serviço"/>
    <n v="82154.91"/>
    <n v="3.7185623863650416E-4"/>
    <n v="96.866906245985234"/>
    <x v="1"/>
  </r>
  <r>
    <x v="0"/>
    <s v="10.01.00016"/>
    <s v="Despesas gerais/Rateio despesas"/>
    <n v="82148.479999999996"/>
    <n v="3.7182713464729118E-4"/>
    <n v="96.867278073119877"/>
    <x v="0"/>
  </r>
  <r>
    <x v="1"/>
    <s v="10.01.00016"/>
    <s v="Remuneração paga a terceiros, sem vinculo empregaticio"/>
    <n v="82143.820000000007"/>
    <n v="3.7180604217610421E-4"/>
    <n v="96.867649879162059"/>
    <x v="1"/>
  </r>
  <r>
    <x v="1"/>
    <s v="10.01.00020"/>
    <s v="Outras despesas dedutíveis"/>
    <n v="82132.350000000006"/>
    <n v="3.7175412572878341E-4"/>
    <n v="96.868021633287782"/>
    <x v="0"/>
  </r>
  <r>
    <x v="1"/>
    <s v="10.01.00016"/>
    <s v="Assessoria Contabil"/>
    <n v="82125.56"/>
    <n v="3.7172339227827694E-4"/>
    <n v="96.868393356680059"/>
    <x v="0"/>
  </r>
  <r>
    <x v="0"/>
    <s v="10.01.00016"/>
    <s v="DESPESAS DE CUSTEIO REF MANUTENCAO DA FONTE PRODUTORA"/>
    <n v="82120.25"/>
    <n v="3.7169935772419908E-4"/>
    <n v="96.868765056037788"/>
    <x v="1"/>
  </r>
  <r>
    <x v="1"/>
    <s v="10.01.00028"/>
    <s v="Plano de saúde / Plano dentário"/>
    <n v="82111.75"/>
    <n v="3.7166088433254892E-4"/>
    <n v="96.869136716922114"/>
    <x v="1"/>
  </r>
  <r>
    <x v="0"/>
    <s v="10.01.00018"/>
    <s v="Manutenção equipamentos"/>
    <n v="82108.070000000007"/>
    <n v="3.7164422761710514E-4"/>
    <n v="96.869508361149727"/>
    <x v="1"/>
  </r>
  <r>
    <x v="1"/>
    <s v="10.01.00016"/>
    <s v="Material de consumo/consultorio"/>
    <n v="82106.67"/>
    <n v="3.7163789082318629E-4"/>
    <n v="96.869879999040549"/>
    <x v="1"/>
  </r>
  <r>
    <x v="0"/>
    <s v="10.01.00015"/>
    <s v="Informatica e Internet"/>
    <n v="82102.55"/>
    <n v="3.7161924254393942E-4"/>
    <n v="96.870251618283092"/>
    <x v="0"/>
  </r>
  <r>
    <x v="0"/>
    <s v="10.01.00015"/>
    <s v="Outras despesas com consultorio"/>
    <n v="82086.509999999995"/>
    <n v="3.7154664099075494E-4"/>
    <n v="96.870623164924083"/>
    <x v="0"/>
  </r>
  <r>
    <x v="0"/>
    <s v="10.01.00015"/>
    <s v=" - Material Odontológico"/>
    <n v="82079.199999999997"/>
    <n v="3.7151355387393583E-4"/>
    <n v="96.870994678477956"/>
    <x v="1"/>
  </r>
  <r>
    <x v="0"/>
    <s v="10.01.00023"/>
    <s v="Material de informatica"/>
    <n v="82065.5"/>
    <n v="3.7145154381915861E-4"/>
    <n v="96.871366130021769"/>
    <x v="1"/>
  </r>
  <r>
    <x v="1"/>
    <s v="10.01.00022"/>
    <s v="Serviços de Terceiros PJ"/>
    <n v="82061.41"/>
    <n v="3.7143303132835284E-4"/>
    <n v="96.871737563053102"/>
    <x v="1"/>
  </r>
  <r>
    <x v="0"/>
    <s v="10.01.00015"/>
    <s v="DESPESAS CONDOMINIOS"/>
    <n v="82050"/>
    <n v="3.7138138645791428E-4"/>
    <n v="96.87210894443956"/>
    <x v="0"/>
  </r>
  <r>
    <x v="1"/>
    <s v="10.01.00016"/>
    <s v="Insumos na prestação de Serviços"/>
    <n v="82043.759999999995"/>
    <n v="3.7135314246216169E-4"/>
    <n v="96.872480297582015"/>
    <x v="1"/>
  </r>
  <r>
    <x v="0"/>
    <s v="10.01.00019"/>
    <s v="Vacina"/>
    <n v="82039.17"/>
    <n v="3.7133236683067065E-4"/>
    <n v="96.87285162994884"/>
    <x v="0"/>
  </r>
  <r>
    <x v="0"/>
    <s v="10.01.00005"/>
    <s v="Aquisição de Selo de autenticidade "/>
    <n v="82036.56"/>
    <n v="3.7132055323629338E-4"/>
    <n v="96.873222950502083"/>
    <x v="1"/>
  </r>
  <r>
    <x v="1"/>
    <s v="10.01.00038"/>
    <s v="Fundo de Reserva -fins rescisórios - Processo 207.598.0001/2023 "/>
    <n v="82029.570000000007"/>
    <n v="3.7128891452951294E-4"/>
    <n v="96.873594239416619"/>
    <x v="0"/>
  </r>
  <r>
    <x v="1"/>
    <s v="10.01.00012"/>
    <s v="Material consultorio"/>
    <n v="82023.210000000006"/>
    <n v="3.7126012737999587E-4"/>
    <n v="96.873965499543999"/>
    <x v="1"/>
  </r>
  <r>
    <x v="0"/>
    <s v="10.01.00019"/>
    <s v="Serviços de protese"/>
    <n v="82020"/>
    <n v="3.7124559801679621E-4"/>
    <n v="96.874336745142017"/>
    <x v="0"/>
  </r>
  <r>
    <x v="1"/>
    <s v="10.01.00017"/>
    <s v="Prestador de Serviços "/>
    <n v="82011.34"/>
    <n v="3.7120640042012675E-4"/>
    <n v="96.874707951542433"/>
    <x v="0"/>
  </r>
  <r>
    <x v="0"/>
    <s v="10.01.00015"/>
    <s v="Repasse/ devolução custas"/>
    <n v="82003.53"/>
    <n v="3.7117105016262237E-4"/>
    <n v="96.875079122592595"/>
    <x v="0"/>
  </r>
  <r>
    <x v="0"/>
    <s v="10.01.00016"/>
    <s v="Material para consultorio"/>
    <n v="81998.91"/>
    <n v="3.7115013874269018E-4"/>
    <n v="96.875450272731342"/>
    <x v="1"/>
  </r>
  <r>
    <x v="1"/>
    <s v="10.01.00015"/>
    <s v="Honorários e prestadores autônomos"/>
    <n v="81987.429999999993"/>
    <n v="3.7109817703255565E-4"/>
    <n v="96.875821370908369"/>
    <x v="0"/>
  </r>
  <r>
    <x v="0"/>
    <s v="10.01.00024"/>
    <s v="Manutenção Diversa"/>
    <n v="81985.7"/>
    <n v="3.7109034656578451E-4"/>
    <n v="96.876192461254931"/>
    <x v="1"/>
  </r>
  <r>
    <x v="0"/>
    <s v="10.01.00016"/>
    <s v="Insumos para prestação serviços"/>
    <n v="81974.2"/>
    <n v="3.7103829433002261E-4"/>
    <n v="96.876563499549263"/>
    <x v="1"/>
  </r>
  <r>
    <x v="0"/>
    <s v="10.01.00012"/>
    <s v="Material de consumo/ insumos"/>
    <n v="81969.2"/>
    <n v="3.7101566292316958E-4"/>
    <n v="96.876934515212184"/>
    <x v="1"/>
  </r>
  <r>
    <x v="0"/>
    <s v="10.01.00038"/>
    <s v="RAFAEL 82702241034"/>
    <n v="81950"/>
    <n v="3.7092875832085405E-4"/>
    <n v="96.877305443970499"/>
    <x v="0"/>
  </r>
  <r>
    <x v="1"/>
    <s v="10.01.00020"/>
    <s v="Férias dos Funcionários"/>
    <n v="81931.19"/>
    <n v="3.7084361896827305E-4"/>
    <n v="96.877676287589466"/>
    <x v="0"/>
  </r>
  <r>
    <x v="1"/>
    <s v="10.01.00016"/>
    <s v="Sistemas/ Internet"/>
    <n v="81919.17"/>
    <n v="3.7078921306619837E-4"/>
    <n v="96.878047076802531"/>
    <x v="0"/>
  </r>
  <r>
    <x v="1"/>
    <s v="10.01.00020"/>
    <s v="Despesas Extras"/>
    <n v="81913.02"/>
    <n v="3.7076137643576922E-4"/>
    <n v="96.878417838178962"/>
    <x v="0"/>
  </r>
  <r>
    <x v="0"/>
    <s v="10.01.00015"/>
    <s v="Royalties para o KUMON Instituto de Educação Ltda"/>
    <n v="81904.58"/>
    <n v="3.707231746210013E-4"/>
    <n v="96.878788561353588"/>
    <x v="0"/>
  </r>
  <r>
    <x v="1"/>
    <s v="10.02.00016"/>
    <s v="Plano de saúde dos empregados"/>
    <n v="81901.58"/>
    <n v="3.7070959577688951E-4"/>
    <n v="96.879159270949359"/>
    <x v="1"/>
  </r>
  <r>
    <x v="0"/>
    <s v="10.01.00016"/>
    <s v="Material Clinico"/>
    <n v="81893.73"/>
    <n v="3.7067406446813025E-4"/>
    <n v="96.879529945013829"/>
    <x v="1"/>
  </r>
  <r>
    <x v="0"/>
    <s v="10.01.00016"/>
    <s v="Serviços Especializados"/>
    <n v="81889.539999999994"/>
    <n v="3.7065509934918741E-4"/>
    <n v="96.879900600113174"/>
    <x v="0"/>
  </r>
  <r>
    <x v="1"/>
    <s v="10.01.00008"/>
    <s v="Material utilizado na prestação do serviço"/>
    <n v="81878.17"/>
    <n v="3.7060363553000368E-4"/>
    <n v="96.880271203748705"/>
    <x v="1"/>
  </r>
  <r>
    <x v="1"/>
    <s v="10.01.00006"/>
    <s v="Emolumentos pagos a terceiros (Lab. de Prótese)"/>
    <n v="81871.3"/>
    <n v="3.7057253997698766E-4"/>
    <n v="96.880641776288684"/>
    <x v="0"/>
  </r>
  <r>
    <x v="0"/>
    <s v="10.01.00015"/>
    <s v="Material de Consumo do Escritório"/>
    <n v="81867.25"/>
    <n v="3.7055420853743671E-4"/>
    <n v="96.881012330497228"/>
    <x v="1"/>
  </r>
  <r>
    <x v="1"/>
    <s v="10.01.00015"/>
    <s v="Trabalhos proteticos"/>
    <n v="81860"/>
    <n v="3.7052139299749984E-4"/>
    <n v="96.881382851890223"/>
    <x v="0"/>
  </r>
  <r>
    <x v="0"/>
    <s v="10.01.00017"/>
    <s v="Honorário"/>
    <n v="81858.179999999993"/>
    <n v="3.7051315516540531E-4"/>
    <n v="96.881753365045384"/>
    <x v="0"/>
  </r>
  <r>
    <x v="0"/>
    <s v="10.01.00026"/>
    <s v="Sistemas"/>
    <n v="81843.56"/>
    <n v="3.704469809317671E-4"/>
    <n v="96.882123812026322"/>
    <x v="0"/>
  </r>
  <r>
    <x v="1"/>
    <s v="10.01.00030"/>
    <s v="PAT Programa Auxilio Trabalhador"/>
    <n v="81838.28"/>
    <n v="3.7042308216613033E-4"/>
    <n v="96.882494235108481"/>
    <x v="1"/>
  </r>
  <r>
    <x v="0"/>
    <s v="10.01.00017"/>
    <s v="Material aplicado - material de consumo odontológico"/>
    <n v="81824.350000000006"/>
    <n v="3.7036003106663789E-4"/>
    <n v="96.882864595139552"/>
    <x v="1"/>
  </r>
  <r>
    <x v="1"/>
    <s v="10.01.00016"/>
    <s v="DESPESAS CONSULTÓRIO "/>
    <n v="81820.56"/>
    <n v="3.7034287646024326E-4"/>
    <n v="96.883234938016017"/>
    <x v="0"/>
  </r>
  <r>
    <x v="1"/>
    <s v="10.01.00051"/>
    <s v="Darf - IRRF Assaláriados"/>
    <n v="81818.14"/>
    <n v="3.7033192285932645E-4"/>
    <n v="96.883605269938883"/>
    <x v="0"/>
  </r>
  <r>
    <x v="0"/>
    <s v="10.01.00015"/>
    <s v="Desc. Perdas Ex.Anteriores/Reembolso IN 20"/>
    <n v="81805.52"/>
    <n v="3.7027480118842948E-4"/>
    <n v="96.883975544740068"/>
    <x v="0"/>
  </r>
  <r>
    <x v="0"/>
    <s v="10.01.00024"/>
    <s v="ORDENADOS, SALÁRIOS, FERIAS, GRATIF E OUTRAS REMUNER A EMPREGADOS"/>
    <n v="81799.12"/>
    <n v="3.7024583298765753E-4"/>
    <n v="96.88434579057305"/>
    <x v="0"/>
  </r>
  <r>
    <x v="1"/>
    <s v="10.02.00001"/>
    <s v=" Remuneração paga a terceiros, sem vínculo empregatício,"/>
    <n v="81790"/>
    <n v="3.7020455330155768E-4"/>
    <n v="96.884715995126356"/>
    <x v="1"/>
  </r>
  <r>
    <x v="0"/>
    <s v="10.01.00005"/>
    <s v="Materiais aplicados"/>
    <n v="81789.31"/>
    <n v="3.7020143016741196E-4"/>
    <n v="96.885086196556529"/>
    <x v="1"/>
  </r>
  <r>
    <x v="1"/>
    <s v="10.01.00016"/>
    <s v="Mensalidades Programas (software)"/>
    <n v="81779.53"/>
    <n v="3.7015716313560748E-4"/>
    <n v="96.885456353719661"/>
    <x v="0"/>
  </r>
  <r>
    <x v="0"/>
    <s v="10.01.00030"/>
    <s v="Demais gastos necessários"/>
    <n v="81773.78"/>
    <n v="3.7013113701772653E-4"/>
    <n v="96.885826484856679"/>
    <x v="0"/>
  </r>
  <r>
    <x v="0"/>
    <s v="10.01.00021"/>
    <s v="Prótese Dentária"/>
    <n v="81772"/>
    <n v="3.7012308023688683E-4"/>
    <n v="96.88619660793691"/>
    <x v="0"/>
  </r>
  <r>
    <x v="0"/>
    <s v="10.01.00026"/>
    <s v="Encargos Sociais"/>
    <n v="81768.73"/>
    <n v="3.7010827929680499E-4"/>
    <n v="96.886566716216208"/>
    <x v="0"/>
  </r>
  <r>
    <x v="0"/>
    <s v="10.01.00005"/>
    <s v="Material utilizado na prestação do serviço"/>
    <n v="81744.59"/>
    <n v="3.6999901486451861E-4"/>
    <n v="96.886936715231073"/>
    <x v="1"/>
  </r>
  <r>
    <x v="1"/>
    <s v="10.01.00008"/>
    <s v="Despesas do escritório/consultório"/>
    <n v="81742.94"/>
    <n v="3.6999154650025717E-4"/>
    <n v="96.887306706777579"/>
    <x v="0"/>
  </r>
  <r>
    <x v="0"/>
    <s v="10.01.00003"/>
    <s v="Laboratório de prótese"/>
    <n v="81741.36"/>
    <n v="3.699843949756916E-4"/>
    <n v="96.887676691172558"/>
    <x v="0"/>
  </r>
  <r>
    <x v="1"/>
    <s v="10.01.00016"/>
    <s v="Publicidade/ Propaganda"/>
    <n v="81738.7"/>
    <n v="3.6997235506724578E-4"/>
    <n v="96.888046663527632"/>
    <x v="0"/>
  </r>
  <r>
    <x v="1"/>
    <s v="10.01.00038"/>
    <s v="INSS E IRF FOLHA"/>
    <n v="81736.25"/>
    <n v="3.6996126567788782E-4"/>
    <n v="96.888416624793308"/>
    <x v="0"/>
  </r>
  <r>
    <x v="1"/>
    <s v="10.01.00017"/>
    <s v="Insumos Odontológicos"/>
    <n v="81723.73"/>
    <n v="3.6990459663512786E-4"/>
    <n v="96.888786529389947"/>
    <x v="1"/>
  </r>
  <r>
    <x v="1"/>
    <s v="10.01.00016"/>
    <s v="SERVIÇOS DE PROTESE"/>
    <n v="81712.240000000005"/>
    <n v="3.698525896621797E-4"/>
    <n v="96.889156381979603"/>
    <x v="0"/>
  </r>
  <r>
    <x v="1"/>
    <s v="10.01.00016"/>
    <s v="IRRF"/>
    <n v="81712.12"/>
    <n v="3.6985204650841517E-4"/>
    <n v="96.889526234026107"/>
    <x v="0"/>
  </r>
  <r>
    <x v="0"/>
    <s v="10.01.00010"/>
    <s v="Material aplicado"/>
    <n v="81711.55"/>
    <n v="3.6984946652803393E-4"/>
    <n v="96.88989608349263"/>
    <x v="1"/>
  </r>
  <r>
    <x v="1"/>
    <s v="10.01.00021"/>
    <s v="Despesa com prestadores de serviços / Fornecedores / Honorários"/>
    <n v="81707.78"/>
    <n v="3.6983240244726676E-4"/>
    <n v="96.890265915895071"/>
    <x v="0"/>
  </r>
  <r>
    <x v="1"/>
    <s v="10.01.00016"/>
    <s v="Serviços Contratados "/>
    <n v="81705.960000000006"/>
    <n v="3.6982416461517234E-4"/>
    <n v="96.890635740059693"/>
    <x v="0"/>
  </r>
  <r>
    <x v="1"/>
    <s v="10.01.00012"/>
    <s v="12 - Material utilizado na prestação dos serviços dentários"/>
    <n v="81701.34"/>
    <n v="3.6980325319524009E-4"/>
    <n v="96.891005543312886"/>
    <x v="1"/>
  </r>
  <r>
    <x v="1"/>
    <s v="10.01.00028"/>
    <s v="Vale Transporte"/>
    <n v="81696.460000000006"/>
    <n v="3.6978116494215159E-4"/>
    <n v="96.891375324477835"/>
    <x v="1"/>
  </r>
  <r>
    <x v="0"/>
    <s v="10.01.00016"/>
    <s v="Despesas com Proteticos"/>
    <n v="81696.23"/>
    <n v="3.6978012389743626E-4"/>
    <n v="96.891745104601739"/>
    <x v="0"/>
  </r>
  <r>
    <x v="0"/>
    <s v="10.01.00015"/>
    <s v="DESPESAS DE CUSTEIO"/>
    <n v="81685.33"/>
    <n v="3.6973078743049676E-4"/>
    <n v="96.892114835389165"/>
    <x v="0"/>
  </r>
  <r>
    <x v="1"/>
    <s v="10.01.00017"/>
    <s v="LABORATÓRIO DE PRÓTESE DENTARIA  "/>
    <n v="81685.19"/>
    <n v="3.6973015375110492E-4"/>
    <n v="96.892484565542915"/>
    <x v="0"/>
  </r>
  <r>
    <x v="1"/>
    <s v="10.01.00016"/>
    <s v="Transporte e almoço Funcionários"/>
    <n v="81684.399999999994"/>
    <n v="3.6972657798882208E-4"/>
    <n v="96.892854292120902"/>
    <x v="0"/>
  </r>
  <r>
    <x v="0"/>
    <s v="10.01.00001"/>
    <s v="RATEIO FUNCIONARIOS"/>
    <n v="81681.77"/>
    <n v="3.697146738688174E-4"/>
    <n v="96.893224006794767"/>
    <x v="0"/>
  </r>
  <r>
    <x v="0"/>
    <s v="10.01.00021"/>
    <s v="Serviços Protéticos Prestados"/>
    <n v="81676"/>
    <n v="3.6968855722530904E-4"/>
    <n v="96.893593695351996"/>
    <x v="0"/>
  </r>
  <r>
    <x v="0"/>
    <s v="10.01.00035"/>
    <s v="MÁQUINAS, EQUIPAMENTOS E MOBILIÁRIOS – MANUTENÇÃO"/>
    <n v="81675.789999999994"/>
    <n v="3.6968760670622118E-4"/>
    <n v="96.893963382958702"/>
    <x v="1"/>
  </r>
  <r>
    <x v="0"/>
    <s v="10.01.00016"/>
    <s v="Despesa Consultorio "/>
    <n v="81669.899999999994"/>
    <n v="3.6966094690894834E-4"/>
    <n v="96.894333043905618"/>
    <x v="0"/>
  </r>
  <r>
    <x v="1"/>
    <s v="10.01.00031"/>
    <s v="MULTA RESCISÓRIA"/>
    <n v="81664.88"/>
    <n v="3.6963822497646794E-4"/>
    <n v="96.8947026821306"/>
    <x v="0"/>
  </r>
  <r>
    <x v="1"/>
    <s v="10.01.00016"/>
    <s v="Despesas com funcionário."/>
    <n v="81663.73"/>
    <n v="3.6963301975289172E-4"/>
    <n v="96.895072315150358"/>
    <x v="0"/>
  </r>
  <r>
    <x v="1"/>
    <s v="10.01.00015"/>
    <s v="Despesas com Prótetico "/>
    <n v="81661.320000000007"/>
    <n v="3.6962211141478859E-4"/>
    <n v="96.895441937261779"/>
    <x v="0"/>
  </r>
  <r>
    <x v="0"/>
    <s v="10.01.00012"/>
    <s v="Material hospitalar"/>
    <n v="81650.149999999994"/>
    <n v="3.6957155285187893E-4"/>
    <n v="96.895811508814631"/>
    <x v="1"/>
  </r>
  <r>
    <x v="0"/>
    <s v="10.01.00016"/>
    <s v="Despesas de Supermercado, Café e Alimentação"/>
    <n v="81621.17"/>
    <n v="3.6944038121775887E-4"/>
    <n v="96.896180949195852"/>
    <x v="0"/>
  </r>
  <r>
    <x v="0"/>
    <s v="10.16.00004"/>
    <s v="LUISA FERNANDES DE CONTO SOC IND DE ADV"/>
    <n v="81620"/>
    <n v="3.6943508546855529E-4"/>
    <n v="96.896550384281326"/>
    <x v="0"/>
  </r>
  <r>
    <x v="0"/>
    <s v="10.01.00016"/>
    <s v="Prestação de Serviço - PF"/>
    <n v="81619"/>
    <n v="3.6943055918718469E-4"/>
    <n v="96.896919814840516"/>
    <x v="0"/>
  </r>
  <r>
    <x v="0"/>
    <s v="10.01.00020"/>
    <s v="SERVIÇOS TOMADOS"/>
    <n v="81604.7"/>
    <n v="3.6936583336358509E-4"/>
    <n v="96.89728918067388"/>
    <x v="0"/>
  </r>
  <r>
    <x v="0"/>
    <s v="10.01.00016"/>
    <s v="Material de uso e consumo no consultório."/>
    <n v="81602.75"/>
    <n v="3.693570071149124E-4"/>
    <n v="96.897658537680996"/>
    <x v="1"/>
  </r>
  <r>
    <x v="0"/>
    <s v="10.01.00016"/>
    <s v="Serviços prestados pessoa jurídica "/>
    <n v="81589.14"/>
    <n v="3.6929540442545852E-4"/>
    <n v="96.898027833085422"/>
    <x v="0"/>
  </r>
  <r>
    <x v="0"/>
    <s v="10.01.00016"/>
    <s v="Serviços tomados por pessoa jurídica essenciais ao tratamento dentário"/>
    <n v="81585.27"/>
    <n v="3.6927788771655434E-4"/>
    <n v="96.898397110973136"/>
    <x v="0"/>
  </r>
  <r>
    <x v="1"/>
    <s v="10.01.00015"/>
    <s v="Locação de equipamento"/>
    <n v="81577.8"/>
    <n v="3.6924407639471593E-4"/>
    <n v="96.898766355049531"/>
    <x v="0"/>
  </r>
  <r>
    <x v="1"/>
    <s v="10.01.00016"/>
    <s v="Compras p/Prestação de Serviço"/>
    <n v="81577.69"/>
    <n v="3.6924357850376513E-4"/>
    <n v="96.899135598628035"/>
    <x v="0"/>
  </r>
  <r>
    <x v="0"/>
    <s v="10.01.00018"/>
    <s v="Serviços Terceiros - Pessoa Juridica"/>
    <n v="81560.53"/>
    <n v="3.6916590751544557E-4"/>
    <n v="96.89950476453555"/>
    <x v="1"/>
  </r>
  <r>
    <x v="1"/>
    <s v="10.01.00015"/>
    <s v="INSS/FGTS/IRRF sobre salário"/>
    <n v="81558.11"/>
    <n v="3.691549539145287E-4"/>
    <n v="96.899873919489465"/>
    <x v="0"/>
  </r>
  <r>
    <x v="0"/>
    <s v="10.01.00003"/>
    <s v="Despesas de uso e consumo"/>
    <n v="81555.67"/>
    <n v="3.6914390978798448E-4"/>
    <n v="96.900243063399259"/>
    <x v="0"/>
  </r>
  <r>
    <x v="0"/>
    <s v="10.01.00011"/>
    <s v="Material  utilizado  no  trabalho"/>
    <n v="81552.55"/>
    <n v="3.6912978779010821E-4"/>
    <n v="96.900612193187044"/>
    <x v="1"/>
  </r>
  <r>
    <x v="1"/>
    <s v="10.03.00007"/>
    <s v="DESPESAS GERAIS"/>
    <n v="81547.740000000005"/>
    <n v="3.6910801637671562E-4"/>
    <n v="96.900981301203416"/>
    <x v="0"/>
  </r>
  <r>
    <x v="0"/>
    <s v="10.01.00015"/>
    <s v="CUSTO DE MATERIAIS"/>
    <n v="81546"/>
    <n v="3.6910014064713074E-4"/>
    <n v="96.901350401344061"/>
    <x v="1"/>
  </r>
  <r>
    <x v="1"/>
    <s v="10.01.00015"/>
    <s v="MATERIAL PARA USO E CONSUMO ODONTOLOGIO"/>
    <n v="81545.039999999994"/>
    <n v="3.6909579541701497E-4"/>
    <n v="96.901719497139482"/>
    <x v="1"/>
  </r>
  <r>
    <x v="0"/>
    <s v="10.01.00019"/>
    <s v="Plano de Saúde Colaboradores"/>
    <n v="81541.919999999998"/>
    <n v="3.690816734191387E-4"/>
    <n v="96.902088578812894"/>
    <x v="1"/>
  </r>
  <r>
    <x v="0"/>
    <s v="10.01.00012"/>
    <s v="Material para Consultório"/>
    <n v="81538.850000000006"/>
    <n v="3.6906777773533094E-4"/>
    <n v="96.902457646590634"/>
    <x v="1"/>
  </r>
  <r>
    <x v="1"/>
    <s v="10.01.00025"/>
    <s v="1.00025 - Serviços prestados por terceiros - PF/PJ."/>
    <n v="81537"/>
    <n v="3.6905940411479532E-4"/>
    <n v="96.902826705994755"/>
    <x v="1"/>
  </r>
  <r>
    <x v="0"/>
    <s v="10.01.00016"/>
    <s v="Centro Oftalmológico"/>
    <n v="81536.39"/>
    <n v="3.6905664308315925E-4"/>
    <n v="96.903195762637836"/>
    <x v="0"/>
  </r>
  <r>
    <x v="1"/>
    <s v="10.01.00018"/>
    <s v="Medicamentos e procedimentos "/>
    <n v="81533.320000000007"/>
    <n v="3.6904274739935154E-4"/>
    <n v="96.90356480538523"/>
    <x v="0"/>
  </r>
  <r>
    <x v="0"/>
    <s v="10.01.00018"/>
    <s v="FUNDO GARANTIDOR"/>
    <n v="81530.23"/>
    <n v="3.6902876118991631E-4"/>
    <n v="96.903933834146414"/>
    <x v="0"/>
  </r>
  <r>
    <x v="0"/>
    <s v="10.01.00021"/>
    <s v="Locação de equipamentos"/>
    <n v="81528.740000000005"/>
    <n v="3.6902201703067417E-4"/>
    <n v="96.90430285616344"/>
    <x v="0"/>
  </r>
  <r>
    <x v="1"/>
    <s v="10.01.00012"/>
    <s v="Material para execução dos serviços - Consutório"/>
    <n v="81519.61"/>
    <n v="3.6898069208176059E-4"/>
    <n v="96.904671836855528"/>
    <x v="1"/>
  </r>
  <r>
    <x v="0"/>
    <s v="10.01.00016"/>
    <s v="Despesas com Rateio Consultório"/>
    <n v="81514.59"/>
    <n v="3.6895797014928008E-4"/>
    <n v="96.90504079482568"/>
    <x v="0"/>
  </r>
  <r>
    <x v="0"/>
    <s v="10.01.00015"/>
    <s v="Material Odontologico/Ortodontico"/>
    <n v="81512.14"/>
    <n v="3.6894688075992218E-4"/>
    <n v="96.905409741706436"/>
    <x v="1"/>
  </r>
  <r>
    <x v="0"/>
    <s v="10.01.00017"/>
    <s v="Materiais de consumo do consultorio (dentais e empresas de aparelhos ortodonticos)"/>
    <n v="81493.59"/>
    <n v="3.6886291824049744E-4"/>
    <n v="96.905778604624672"/>
    <x v="1"/>
  </r>
  <r>
    <x v="1"/>
    <s v="10.01.00016"/>
    <s v="Serviços Contabeis"/>
    <n v="81491.740000000005"/>
    <n v="3.6885454461996187E-4"/>
    <n v="96.90614745916929"/>
    <x v="0"/>
  </r>
  <r>
    <x v="0"/>
    <s v="10.01.00016"/>
    <s v="Dental "/>
    <n v="81491.490000000005"/>
    <n v="3.6885341304961923E-4"/>
    <n v="96.90651631258234"/>
    <x v="0"/>
  </r>
  <r>
    <x v="0"/>
    <s v="10.01.00018"/>
    <s v="Juros e encargos"/>
    <n v="81489.72"/>
    <n v="3.6884540153159326E-4"/>
    <n v="96.906885157983865"/>
    <x v="0"/>
  </r>
  <r>
    <x v="0"/>
    <s v="10.01.00018"/>
    <s v="Tratamentos Alinhadores- Aditek Self"/>
    <n v="81480"/>
    <n v="3.6880140607667097E-4"/>
    <n v="96.907253959389948"/>
    <x v="0"/>
  </r>
  <r>
    <x v="0"/>
    <s v="10.01.00021"/>
    <s v="Despesas com Consultório"/>
    <n v="81465.75"/>
    <n v="3.6873690656713987E-4"/>
    <n v="96.907622696296514"/>
    <x v="0"/>
  </r>
  <r>
    <x v="0"/>
    <s v="10.01.00019"/>
    <s v="Material Aplicado"/>
    <n v="81461.63"/>
    <n v="3.6871825828789306E-4"/>
    <n v="96.9079914145548"/>
    <x v="1"/>
  </r>
  <r>
    <x v="1"/>
    <s v="10.01.00016"/>
    <s v="Serviços prestados por Pessoa Juridica"/>
    <n v="81456.990000000005"/>
    <n v="3.6869725634233345E-4"/>
    <n v="96.908360111811149"/>
    <x v="0"/>
  </r>
  <r>
    <x v="1"/>
    <s v="10.01.00021"/>
    <s v="Serviço tomado"/>
    <n v="81451.7"/>
    <n v="3.6867331231388295E-4"/>
    <n v="96.908728785123458"/>
    <x v="0"/>
  </r>
  <r>
    <x v="0"/>
    <s v="10.01.00016"/>
    <s v="Impostos e taxas"/>
    <n v="81432.38"/>
    <n v="3.6858586455780289E-4"/>
    <n v="96.909097370988022"/>
    <x v="0"/>
  </r>
  <r>
    <x v="1"/>
    <s v="10.01.00015"/>
    <s v="Material Consumido na Prestação de serviço"/>
    <n v="81427.97"/>
    <n v="3.6856590365695857E-4"/>
    <n v="96.909465936891678"/>
    <x v="1"/>
  </r>
  <r>
    <x v="0"/>
    <s v="10.01.00016"/>
    <s v="Material a ser usados no paciente"/>
    <n v="81420.63"/>
    <n v="3.6853268075169837E-4"/>
    <n v="96.909834469572431"/>
    <x v="1"/>
  </r>
  <r>
    <x v="0"/>
    <s v="10.10.00001"/>
    <s v="Honorários Profissionais "/>
    <n v="81407.350000000006"/>
    <n v="3.6847257173509677E-4"/>
    <n v="96.910202942144167"/>
    <x v="0"/>
  </r>
  <r>
    <x v="1"/>
    <s v="10.01.00015"/>
    <s v="Remuneração Serviços Prestados PJ"/>
    <n v="81396.009999999995"/>
    <n v="3.6842124370435408E-4"/>
    <n v="96.910571363387874"/>
    <x v="0"/>
  </r>
  <r>
    <x v="0"/>
    <s v="10.01.00018"/>
    <s v="Despesas consultório"/>
    <n v="81379.929999999993"/>
    <n v="3.6834846109991482E-4"/>
    <n v="96.910939711848968"/>
    <x v="0"/>
  </r>
  <r>
    <x v="0"/>
    <s v="10.01.00018"/>
    <s v="Material Para Uso na Prestação de Serviços"/>
    <n v="81375.460000000006"/>
    <n v="3.6832822862218825E-4"/>
    <n v="96.911308040077586"/>
    <x v="1"/>
  </r>
  <r>
    <x v="1"/>
    <s v="10.01.00015"/>
    <s v="MATERIAL DE CONSUMO INERENTE A PROFISSÃO"/>
    <n v="81372.67"/>
    <n v="3.6831560029716427E-4"/>
    <n v="96.911676355677884"/>
    <x v="1"/>
  </r>
  <r>
    <x v="1"/>
    <s v="10.01.00019"/>
    <s v="Remuneração paga a pessoas jurídicas em geral "/>
    <n v="81360.210000000006"/>
    <n v="3.6825920283128656E-4"/>
    <n v="96.912044614880713"/>
    <x v="0"/>
  </r>
  <r>
    <x v="1"/>
    <s v="10.01.00015"/>
    <s v="SIN"/>
    <n v="81359.210000000006"/>
    <n v="3.6825467654991601E-4"/>
    <n v="96.912412869557258"/>
    <x v="0"/>
  </r>
  <r>
    <x v="1"/>
    <s v="10.01.00019"/>
    <s v="Salários"/>
    <n v="81358.27"/>
    <n v="3.682504218454276E-4"/>
    <n v="96.912781119979101"/>
    <x v="0"/>
  </r>
  <r>
    <x v="0"/>
    <s v="10.01.00020"/>
    <s v="Promoções e Publicidade escritório/consultório"/>
    <n v="81356.320000000007"/>
    <n v="3.6824159559675491E-4"/>
    <n v="96.913149361574696"/>
    <x v="0"/>
  </r>
  <r>
    <x v="1"/>
    <s v="10.01.00012"/>
    <s v="Material e insumos do consultório"/>
    <n v="81347.11"/>
    <n v="3.6819990854533168E-4"/>
    <n v="96.913517561483246"/>
    <x v="1"/>
  </r>
  <r>
    <x v="0"/>
    <s v="10.01.00017"/>
    <s v="Iprev"/>
    <n v="81341.52"/>
    <n v="3.6817460663247004E-4"/>
    <n v="96.913885736089881"/>
    <x v="0"/>
  </r>
  <r>
    <x v="1"/>
    <s v="10.15.00002"/>
    <s v="Guia da Previdência Social - GPS / INSS"/>
    <n v="81336.34"/>
    <n v="3.6815116049497028E-4"/>
    <n v="96.914253887250382"/>
    <x v="0"/>
  </r>
  <r>
    <x v="0"/>
    <s v="10.01.00027"/>
    <s v="Aluguel de software"/>
    <n v="81326.720000000001"/>
    <n v="3.6810761766818505E-4"/>
    <n v="96.914621994868057"/>
    <x v="1"/>
  </r>
  <r>
    <x v="1"/>
    <s v="10.01.00018"/>
    <s v="material odontológico"/>
    <n v="81325.42"/>
    <n v="3.6810173350240326E-4"/>
    <n v="96.914990096601557"/>
    <x v="1"/>
  </r>
  <r>
    <x v="1"/>
    <s v="10.01.00042"/>
    <s v="honorários advocativos"/>
    <n v="81321.69"/>
    <n v="3.6808485047289097E-4"/>
    <n v="96.915358181452035"/>
    <x v="0"/>
  </r>
  <r>
    <x v="0"/>
    <s v="10.01.00015"/>
    <s v="Material de Consumo/Dental"/>
    <n v="81320.09"/>
    <n v="3.6807760842269799E-4"/>
    <n v="96.915726259060463"/>
    <x v="1"/>
  </r>
  <r>
    <x v="0"/>
    <s v="10.01.00012"/>
    <s v="Material de escritório, Material Consultório, Laboratório de Prótese"/>
    <n v="81315.34"/>
    <n v="3.6805610858618758E-4"/>
    <n v="96.916094315169047"/>
    <x v="1"/>
  </r>
  <r>
    <x v="0"/>
    <s v="10.01.00014"/>
    <s v="Material de Uso e Consumo"/>
    <n v="81312.210000000006"/>
    <n v="3.6804194132549769E-4"/>
    <n v="96.916462357110376"/>
    <x v="1"/>
  </r>
  <r>
    <x v="0"/>
    <s v="10.01.00016"/>
    <s v="Serviços de Protese Dentária"/>
    <n v="81312.17"/>
    <n v="3.6804176027424281E-4"/>
    <n v="96.916830398870644"/>
    <x v="0"/>
  </r>
  <r>
    <x v="0"/>
    <s v="10.01.00016"/>
    <s v="serviço tomado"/>
    <n v="81309.36"/>
    <n v="3.6802904142359141E-4"/>
    <n v="96.917198427912069"/>
    <x v="0"/>
  </r>
  <r>
    <x v="1"/>
    <s v="10.01.00005"/>
    <s v="Material Aplicado"/>
    <n v="81306.39"/>
    <n v="3.6801559836792072E-4"/>
    <n v="96.917566443510438"/>
    <x v="1"/>
  </r>
  <r>
    <x v="0"/>
    <s v="10.01.00016"/>
    <s v="Prestação contratado tercerizado"/>
    <n v="81300"/>
    <n v="3.6798667542996261E-4"/>
    <n v="96.917934430185866"/>
    <x v="0"/>
  </r>
  <r>
    <x v="1"/>
    <s v="10.01.00006"/>
    <s v="Remuneracao paga a terceiros sem vinculo empregaticio"/>
    <n v="81289.08"/>
    <n v="3.6793724843739564E-4"/>
    <n v="96.918302367434308"/>
    <x v="1"/>
  </r>
  <r>
    <x v="0"/>
    <s v="10.01.00032"/>
    <s v="Vale Alimentação"/>
    <n v="81286.3"/>
    <n v="3.6792466537518534E-4"/>
    <n v="96.918670292099677"/>
    <x v="1"/>
  </r>
  <r>
    <x v="0"/>
    <s v="10.01.00008"/>
    <s v="medicação (vacinas) utiizadas em imunoterapia"/>
    <n v="81277.16"/>
    <n v="3.6788329516345808E-4"/>
    <n v="96.919038175394846"/>
    <x v="0"/>
  </r>
  <r>
    <x v="0"/>
    <s v="10.01.00022"/>
    <s v="DESPESA C/ ALIMENTAÇÃO DE COLABORADORES"/>
    <n v="81270.12"/>
    <n v="3.6785143014260896E-4"/>
    <n v="96.919406026824987"/>
    <x v="1"/>
  </r>
  <r>
    <x v="0"/>
    <s v="10.01.00021"/>
    <s v="Material de construção - Reforma"/>
    <n v="81270"/>
    <n v="3.6785088698884454E-4"/>
    <n v="96.919773877711975"/>
    <x v="1"/>
  </r>
  <r>
    <x v="0"/>
    <s v="10.01.00018"/>
    <s v="Protéticos "/>
    <n v="81269.350000000006"/>
    <n v="3.6784794490595364E-4"/>
    <n v="96.920141725656876"/>
    <x v="0"/>
  </r>
  <r>
    <x v="0"/>
    <s v="10.01.00019"/>
    <s v="Despesas Administrativas"/>
    <n v="81268.55"/>
    <n v="3.6784432388085712E-4"/>
    <n v="96.920509569980752"/>
    <x v="0"/>
  </r>
  <r>
    <x v="1"/>
    <s v="10.01.00008"/>
    <s v="GPS"/>
    <n v="81263.710000000006"/>
    <n v="3.678224166790235E-4"/>
    <n v="96.920877392397429"/>
    <x v="0"/>
  </r>
  <r>
    <x v="0"/>
    <s v="10.01.00016"/>
    <s v="Material para uso na atividade"/>
    <n v="81257.94"/>
    <n v="3.6779630003551508E-4"/>
    <n v="96.921245188697469"/>
    <x v="1"/>
  </r>
  <r>
    <x v="1"/>
    <s v="10.01.00016"/>
    <s v="Despesas com informática"/>
    <n v="81256.67"/>
    <n v="3.6779055165817438E-4"/>
    <n v="96.921612979249133"/>
    <x v="0"/>
  </r>
  <r>
    <x v="1"/>
    <s v="10.01.00015"/>
    <s v="Manutenção de Sistema Eletrônico/ Informática "/>
    <n v="81255.58"/>
    <n v="3.6778561801148045E-4"/>
    <n v="96.921980764867143"/>
    <x v="1"/>
  </r>
  <r>
    <x v="0"/>
    <s v="10.01.00017"/>
    <s v="Participação rateio de despesas"/>
    <n v="81212.08"/>
    <n v="3.6758872477185925E-4"/>
    <n v="96.922348353591914"/>
    <x v="0"/>
  </r>
  <r>
    <x v="1"/>
    <s v="10.01.00006"/>
    <s v="Dentistas terceirizados"/>
    <n v="81209.679999999993"/>
    <n v="3.6757786169656974E-4"/>
    <n v="96.92271593145361"/>
    <x v="0"/>
  </r>
  <r>
    <x v="1"/>
    <s v="10.02.00001"/>
    <s v="Medicamentos"/>
    <n v="81208.47"/>
    <n v="3.6757238489611139E-4"/>
    <n v="96.923083503838512"/>
    <x v="0"/>
  </r>
  <r>
    <x v="0"/>
    <s v="10.01.00017"/>
    <s v="SERVIÇOS TOMADOS - PJ"/>
    <n v="81207.53"/>
    <n v="3.6756813019162303E-4"/>
    <n v="96.923451071968699"/>
    <x v="0"/>
  </r>
  <r>
    <x v="0"/>
    <s v="10.01.00023"/>
    <s v="VALE REFEIÇÃO"/>
    <n v="81206.490000000005"/>
    <n v="3.675634228589976E-4"/>
    <n v="96.923818635391555"/>
    <x v="1"/>
  </r>
  <r>
    <x v="0"/>
    <s v="10.01.00017"/>
    <s v="OUTROS"/>
    <n v="81199.360000000001"/>
    <n v="3.6753115047282516E-4"/>
    <n v="96.924186166542029"/>
    <x v="0"/>
  </r>
  <r>
    <x v="0"/>
    <s v="10.01.00015"/>
    <s v="Material aplicado ao tratamento "/>
    <n v="81199.16"/>
    <n v="3.6753024521655108E-4"/>
    <n v="96.924553696787243"/>
    <x v="1"/>
  </r>
  <r>
    <x v="0"/>
    <s v="10.01.00021"/>
    <s v="Taxas  e encargos bancários"/>
    <n v="81188.740000000005"/>
    <n v="3.6748308136466944E-4"/>
    <n v="96.924921179868605"/>
    <x v="0"/>
  </r>
  <r>
    <x v="1"/>
    <s v="10.01.00017"/>
    <s v="MATERIAIS DE LIMPEZA E HIGIENE "/>
    <n v="81173.59"/>
    <n v="3.6741450820190476E-4"/>
    <n v="96.925288594376809"/>
    <x v="1"/>
  </r>
  <r>
    <x v="1"/>
    <s v="10.01.00016"/>
    <s v="Despesas com protético "/>
    <n v="81169.63"/>
    <n v="3.6739658412767719E-4"/>
    <n v="96.925655990960934"/>
    <x v="0"/>
  </r>
  <r>
    <x v="1"/>
    <s v="10.01.00030"/>
    <s v="Publicidade"/>
    <n v="81163.520000000004"/>
    <n v="3.6736892854850281E-4"/>
    <n v="96.926023359889484"/>
    <x v="0"/>
  </r>
  <r>
    <x v="0"/>
    <s v="10.01.00015"/>
    <s v="Material de uso em paciente"/>
    <n v="81158.94"/>
    <n v="3.6734819817982545E-4"/>
    <n v="96.926390708087666"/>
    <x v="1"/>
  </r>
  <r>
    <x v="1"/>
    <s v="10.01.00020"/>
    <s v="ISSQN-Imposto sobre serviços de quaisquer natureza"/>
    <n v="81158.28"/>
    <n v="3.6734521083412082E-4"/>
    <n v="96.926758053298499"/>
    <x v="0"/>
  </r>
  <r>
    <x v="1"/>
    <s v="10.01.00002"/>
    <s v="Aluguel do consultório/escritório"/>
    <n v="81148.160000000003"/>
    <n v="3.6729940486665037E-4"/>
    <n v="96.927125352703371"/>
    <x v="1"/>
  </r>
  <r>
    <x v="1"/>
    <s v="10.01.00015"/>
    <s v="Correios/entrega de intimações"/>
    <n v="81141.67"/>
    <n v="3.6727002930055509E-4"/>
    <n v="96.927492622732672"/>
    <x v="0"/>
  </r>
  <r>
    <x v="0"/>
    <s v="10.01.00205"/>
    <s v="ARENA TINTAS LTDA-EPP "/>
    <n v="81141.600000000006"/>
    <n v="3.6726971246085923E-4"/>
    <n v="96.927859892445127"/>
    <x v="0"/>
  </r>
  <r>
    <x v="0"/>
    <s v="10.01.00020"/>
    <s v="Marketing / Propaganda / Publicidade"/>
    <n v="81137.100000000006"/>
    <n v="3.6724934419469151E-4"/>
    <n v="96.928227141789321"/>
    <x v="0"/>
  </r>
  <r>
    <x v="1"/>
    <s v="10.01.00016"/>
    <s v="DESPESAS GERAIS DE MANUTENÇÃO DO CONSULTORIO DENTARIO"/>
    <n v="81132.84"/>
    <n v="3.672300622360527E-4"/>
    <n v="96.92859437185156"/>
    <x v="1"/>
  </r>
  <r>
    <x v="1"/>
    <s v="10.01.00017"/>
    <s v="Laboratório de próteses"/>
    <n v="81131.95"/>
    <n v="3.6722603384563285E-4"/>
    <n v="96.928961597885404"/>
    <x v="0"/>
  </r>
  <r>
    <x v="1"/>
    <s v="10.01.00015"/>
    <s v="Serviços Odontológico prestados "/>
    <n v="81130.100000000006"/>
    <n v="3.6721766022509734E-4"/>
    <n v="96.929328815545631"/>
    <x v="0"/>
  </r>
  <r>
    <x v="0"/>
    <s v="10.01.00021"/>
    <s v="RATEIO UNIMED"/>
    <n v="81123.92"/>
    <n v="3.6718968780622693E-4"/>
    <n v="96.929696005233438"/>
    <x v="0"/>
  </r>
  <r>
    <x v="1"/>
    <s v="10.01.00002"/>
    <s v="RECOMPE"/>
    <n v="81106.47"/>
    <n v="3.6711070419630991E-4"/>
    <n v="96.930063115937628"/>
    <x v="0"/>
  </r>
  <r>
    <x v="1"/>
    <s v="10.01.00017"/>
    <s v="Remuneração paga a pessoa jurídica"/>
    <n v="81100"/>
    <n v="3.6708141915584215E-4"/>
    <n v="96.930430197356785"/>
    <x v="0"/>
  </r>
  <r>
    <x v="0"/>
    <s v="10.01.00016"/>
    <s v="Materiais Aplicados na Prestação do Serviço"/>
    <n v="81098.83"/>
    <n v="3.6707612340663851E-4"/>
    <n v="96.930797273480195"/>
    <x v="1"/>
  </r>
  <r>
    <x v="0"/>
    <s v="10.01.00015"/>
    <s v="Materiais não duráveis"/>
    <n v="81096.86"/>
    <n v="3.6706720663233847E-4"/>
    <n v="96.931164340686834"/>
    <x v="1"/>
  </r>
  <r>
    <x v="1"/>
    <s v="10.01.00017"/>
    <s v="SALÁRIO"/>
    <n v="81089.22"/>
    <n v="3.6703262584266702E-4"/>
    <n v="96.93153137331268"/>
    <x v="0"/>
  </r>
  <r>
    <x v="0"/>
    <s v="10.01.00030"/>
    <s v="SALARIO FUNCIONÁRIOS"/>
    <n v="81088.240000000005"/>
    <n v="3.6702819008692389E-4"/>
    <n v="96.931898401502764"/>
    <x v="0"/>
  </r>
  <r>
    <x v="0"/>
    <s v="10.01.00016"/>
    <s v="Material Tecnico"/>
    <n v="81076.479999999996"/>
    <n v="3.6697496101800557E-4"/>
    <n v="96.932265376463775"/>
    <x v="1"/>
  </r>
  <r>
    <x v="0"/>
    <s v="10.01.00019"/>
    <s v="repasse ao estado de Goiás"/>
    <n v="81075.25"/>
    <n v="3.6696939369191975E-4"/>
    <n v="96.932632345857471"/>
    <x v="0"/>
  </r>
  <r>
    <x v="1"/>
    <s v="10.01.00017"/>
    <s v="Material para o consultório dentário"/>
    <n v="81075.009999999995"/>
    <n v="3.6696830738439074E-4"/>
    <n v="96.93299931416486"/>
    <x v="1"/>
  </r>
  <r>
    <x v="1"/>
    <s v="10.01.00017"/>
    <s v="Insumos e materiais utilizados na prestação de serviços"/>
    <n v="81074.59"/>
    <n v="3.6696640634621512E-4"/>
    <n v="96.933366280571207"/>
    <x v="1"/>
  </r>
  <r>
    <x v="0"/>
    <s v="10.01.00022"/>
    <s v="Assistência Contábil"/>
    <n v="81067.039999999994"/>
    <n v="3.6693223292186706E-4"/>
    <n v="96.933733212804128"/>
    <x v="0"/>
  </r>
  <r>
    <x v="0"/>
    <s v="10.01.00006"/>
    <s v="MATERIAL TECNICO"/>
    <n v="81065.440000000002"/>
    <n v="3.6692499087167413E-4"/>
    <n v="96.934100137794999"/>
    <x v="1"/>
  </r>
  <r>
    <x v="1"/>
    <s v="10.01.00017"/>
    <s v="Material de consultório "/>
    <n v="81064.91"/>
    <n v="3.6692259194254776E-4"/>
    <n v="96.934467060386936"/>
    <x v="1"/>
  </r>
  <r>
    <x v="1"/>
    <s v="10.01.00017"/>
    <s v="Sistema de informática - aquisição e manutenção"/>
    <n v="81050.679999999993"/>
    <n v="3.6685818295864397E-4"/>
    <n v="96.934833918569893"/>
    <x v="1"/>
  </r>
  <r>
    <x v="0"/>
    <s v="10.01.00020"/>
    <s v="DESPESAS DIVERSAS"/>
    <n v="81049.460000000006"/>
    <n v="3.6685266089537193E-4"/>
    <n v="96.935200771230782"/>
    <x v="0"/>
  </r>
  <r>
    <x v="1"/>
    <s v="10.01.00015"/>
    <s v="Material/Medicamentos Utilizados nos Procedimentos Clinicos/Cirurgicos"/>
    <n v="81046.69"/>
    <n v="3.6684012309597537E-4"/>
    <n v="96.935567611353875"/>
    <x v="1"/>
  </r>
  <r>
    <x v="0"/>
    <s v="10.01.00002"/>
    <s v="Aluguel /Cond/IPTU consultório"/>
    <n v="81037.850000000006"/>
    <n v="3.6680011076865924E-4"/>
    <n v="96.935934411464643"/>
    <x v="1"/>
  </r>
  <r>
    <x v="0"/>
    <s v="10.01.00015"/>
    <s v="Despesas com marketing do dentidta"/>
    <n v="81033.03"/>
    <n v="3.6677829409245292E-4"/>
    <n v="96.936301189758737"/>
    <x v="0"/>
  </r>
  <r>
    <x v="1"/>
    <s v="10.01.00033"/>
    <s v="FGTS"/>
    <n v="81031.34"/>
    <n v="3.667706446769366E-4"/>
    <n v="96.936667960403412"/>
    <x v="0"/>
  </r>
  <r>
    <x v="0"/>
    <s v="10.01.00006"/>
    <s v="Emolumentos e outras despesas e taxas pagos a terceiros"/>
    <n v="81025.19"/>
    <n v="3.667428080465074E-4"/>
    <n v="96.937034703211452"/>
    <x v="0"/>
  </r>
  <r>
    <x v="0"/>
    <s v="10.01.00020"/>
    <s v="Despesas com Marketing e Acessorias"/>
    <n v="81016.399999999994"/>
    <n v="3.6670302203325978E-4"/>
    <n v="96.937401406233491"/>
    <x v="0"/>
  </r>
  <r>
    <x v="1"/>
    <s v="10.02.00006"/>
    <s v="Propaganda "/>
    <n v="81000"/>
    <n v="3.6662879101878192E-4"/>
    <n v="96.937768035024504"/>
    <x v="0"/>
  </r>
  <r>
    <x v="0"/>
    <s v="10.01.00015"/>
    <s v=" Fornecimento de serviços a. de rotina a clientes"/>
    <n v="81000"/>
    <n v="3.6662879101878192E-4"/>
    <n v="96.938134663815518"/>
    <x v="0"/>
  </r>
  <r>
    <x v="0"/>
    <s v="10.01.00020"/>
    <s v="laborátorio de prótese"/>
    <n v="80998.27"/>
    <n v="3.6662096055201083E-4"/>
    <n v="96.938501284776066"/>
    <x v="0"/>
  </r>
  <r>
    <x v="1"/>
    <s v="10.01.00016"/>
    <s v="Serviços de Manutenção Sistema de Informática/Comupadores"/>
    <n v="80997.899999999994"/>
    <n v="3.666192858279036E-4"/>
    <n v="96.938867904061894"/>
    <x v="1"/>
  </r>
  <r>
    <x v="1"/>
    <s v="10.01.00015"/>
    <s v="Pagamento de Contas a Terceiros"/>
    <n v="80997.61"/>
    <n v="3.666179732063062E-4"/>
    <n v="96.939234522035093"/>
    <x v="1"/>
  </r>
  <r>
    <x v="1"/>
    <s v="10.01.00018"/>
    <s v="Manutenção Informática/Licença Soft"/>
    <n v="80996.37"/>
    <n v="3.6661236061740659E-4"/>
    <n v="96.939601134395716"/>
    <x v="1"/>
  </r>
  <r>
    <x v="1"/>
    <s v="10.01.00046"/>
    <s v="ARPEN/DOCUMENTAL/CONVENIOS PROTESTO"/>
    <n v="80993.02"/>
    <n v="3.6659719757481515E-4"/>
    <n v="96.939967731593285"/>
    <x v="0"/>
  </r>
  <r>
    <x v="1"/>
    <s v="10.02.00003"/>
    <s v="COMBUSTIVEIS"/>
    <n v="80984.08"/>
    <n v="3.6655673261936196E-4"/>
    <n v="96.9403342883259"/>
    <x v="1"/>
  </r>
  <r>
    <x v="0"/>
    <s v="11.01.00002"/>
    <s v="*Aquisição de computador"/>
    <n v="80981.2"/>
    <n v="3.665436969290146E-4"/>
    <n v="96.940700832022827"/>
    <x v="1"/>
  </r>
  <r>
    <x v="1"/>
    <s v="10.01.00015"/>
    <s v="REMUNERAÇÃO PAGA A TERCEIROS SEM VÍNCULO EMPREGATÍCIO"/>
    <n v="80976.28"/>
    <n v="3.6652142762467121E-4"/>
    <n v="96.94106735345045"/>
    <x v="1"/>
  </r>
  <r>
    <x v="1"/>
    <s v="10.01.00016"/>
    <s v="Prestadores"/>
    <n v="80975.06"/>
    <n v="3.6651590556139907E-4"/>
    <n v="96.941433869356004"/>
    <x v="0"/>
  </r>
  <r>
    <x v="0"/>
    <s v="10.01.00027"/>
    <s v="Manutenção de Imoveis e Móveis "/>
    <n v="80962.600000000006"/>
    <n v="3.6645950809552141E-4"/>
    <n v="96.941800328864105"/>
    <x v="1"/>
  </r>
  <r>
    <x v="1"/>
    <s v="10.01.00019"/>
    <s v="Manutenção de Equipamentos"/>
    <n v="80956.539999999994"/>
    <n v="3.6643207883041548E-4"/>
    <n v="96.942166760942939"/>
    <x v="1"/>
  </r>
  <r>
    <x v="1"/>
    <s v="10.01.00018"/>
    <s v="REPASSES LEGAIS - PARTE DO TRIBUNAL DA JUSTIÇA"/>
    <n v="80955.86"/>
    <n v="3.6642900095908355E-4"/>
    <n v="96.942533189943902"/>
    <x v="0"/>
  </r>
  <r>
    <x v="0"/>
    <s v="10.01.00027"/>
    <s v="Laboratório e Prótese"/>
    <n v="80953.289999999994"/>
    <n v="3.6641736841596105E-4"/>
    <n v="96.942899607312313"/>
    <x v="0"/>
  </r>
  <r>
    <x v="0"/>
    <s v="10.02.00001"/>
    <s v="Pagamento Taxa de Fiscalização Judiciária"/>
    <n v="80945.990000000005"/>
    <n v="3.6638432656195573E-4"/>
    <n v="96.943265991638881"/>
    <x v="0"/>
  </r>
  <r>
    <x v="0"/>
    <s v="10.01.00022"/>
    <s v="ASSESSORIA JURIDICA"/>
    <n v="80945.570000000007"/>
    <n v="3.6638242552378006E-4"/>
    <n v="96.943632374064407"/>
    <x v="0"/>
  </r>
  <r>
    <x v="1"/>
    <s v="10.01.00019"/>
    <s v="Manutenção e reparos"/>
    <n v="80941.38"/>
    <n v="3.6636346040483722E-4"/>
    <n v="96.943998737524808"/>
    <x v="1"/>
  </r>
  <r>
    <x v="1"/>
    <s v="10.01.00017"/>
    <s v="Remuneração paga a terceiros sem vinculo empregatício"/>
    <n v="80936.92"/>
    <n v="3.6634327318992428E-4"/>
    <n v="96.944365080797994"/>
    <x v="1"/>
  </r>
  <r>
    <x v="1"/>
    <s v="10.01.00024"/>
    <s v="RECOMPE"/>
    <n v="80935.3"/>
    <n v="3.6633594061410399E-4"/>
    <n v="96.944731416738605"/>
    <x v="0"/>
  </r>
  <r>
    <x v="0"/>
    <s v="10.01.00012"/>
    <s v="Material de uso"/>
    <n v="80931.490000000005"/>
    <n v="3.6631869548208194E-4"/>
    <n v="96.945097735434089"/>
    <x v="1"/>
  </r>
  <r>
    <x v="1"/>
    <s v="10.01.00025"/>
    <s v="Seguro de responsabilidade civil"/>
    <n v="80930.460000000006"/>
    <n v="3.6631403341227025E-4"/>
    <n v="96.945464049467503"/>
    <x v="1"/>
  </r>
  <r>
    <x v="1"/>
    <s v="10.01.00015"/>
    <s v="Serviços tomados de terceiros sem vínculo empregatício."/>
    <n v="80924.039999999994"/>
    <n v="3.6628497468587095E-4"/>
    <n v="96.945830334442192"/>
    <x v="1"/>
  </r>
  <r>
    <x v="0"/>
    <s v="10.01.00008"/>
    <s v=" Vale Transporte"/>
    <n v="80923.28"/>
    <n v="3.6628153471202931E-4"/>
    <n v="96.946196615976902"/>
    <x v="1"/>
  </r>
  <r>
    <x v="0"/>
    <s v="10.01.00017"/>
    <s v="Prótese Odontológica"/>
    <n v="80915.759999999995"/>
    <n v="3.6624749707612233E-4"/>
    <n v="96.946562863473972"/>
    <x v="0"/>
  </r>
  <r>
    <x v="1"/>
    <s v="10.01.00016"/>
    <s v="Material de uso nos pacientes"/>
    <n v="80914.2"/>
    <n v="3.6624043607718423E-4"/>
    <n v="96.946929103910051"/>
    <x v="1"/>
  </r>
  <r>
    <x v="1"/>
    <s v="10.01.00016"/>
    <s v="Materiais de uso cirurgico "/>
    <n v="80898.92"/>
    <n v="3.6617127449784144E-4"/>
    <n v="96.947295275184544"/>
    <x v="1"/>
  </r>
  <r>
    <x v="0"/>
    <s v="10.01.00016"/>
    <s v="Material Direto"/>
    <n v="80888.929999999993"/>
    <n v="3.6612605694694909E-4"/>
    <n v="96.94766140124149"/>
    <x v="1"/>
  </r>
  <r>
    <x v="1"/>
    <s v="10.01.00012"/>
    <s v="Material de uso no consultório de consumo"/>
    <n v="80882.22"/>
    <n v="3.6609568559895238E-4"/>
    <n v="96.948027496927082"/>
    <x v="1"/>
  </r>
  <r>
    <x v="0"/>
    <s v="10.01.00016"/>
    <s v="RECOMPE / RECIVIL"/>
    <n v="80876.570000000007"/>
    <n v="3.6607011210920855E-4"/>
    <n v="96.94839356703919"/>
    <x v="0"/>
  </r>
  <r>
    <x v="0"/>
    <s v="10.01.00024"/>
    <s v="Outras Despesas"/>
    <n v="80871.839999999997"/>
    <n v="3.6604870279832551E-4"/>
    <n v="96.948759615741992"/>
    <x v="0"/>
  </r>
  <r>
    <x v="1"/>
    <s v="10.01.00013"/>
    <s v="Aluguel Itero"/>
    <n v="80864.98"/>
    <n v="3.6601765250812317E-4"/>
    <n v="96.949125633394502"/>
    <x v="1"/>
  </r>
  <r>
    <x v="1"/>
    <s v="10.01.00017"/>
    <s v="Material Empregado no Exercício da Profissão"/>
    <n v="80853.89"/>
    <n v="3.6596745604772321E-4"/>
    <n v="96.94949160085055"/>
    <x v="1"/>
  </r>
  <r>
    <x v="1"/>
    <s v="10.01.00016"/>
    <s v="Manutenção de Máquinas e Equipamentos"/>
    <n v="80851.58"/>
    <n v="3.6595700033775715E-4"/>
    <n v="96.949857557850891"/>
    <x v="1"/>
  </r>
  <r>
    <x v="1"/>
    <s v="10.01.00039"/>
    <s v="GPS + IRRF "/>
    <n v="80845.789999999994"/>
    <n v="3.6593079316862132E-4"/>
    <n v="96.950223488644056"/>
    <x v="0"/>
  </r>
  <r>
    <x v="0"/>
    <s v="10.01.00049"/>
    <s v="Fundo de Compensação do Registro Civil"/>
    <n v="80836.990000000005"/>
    <n v="3.6589096189256008E-4"/>
    <n v="96.950589379605944"/>
    <x v="0"/>
  </r>
  <r>
    <x v="0"/>
    <s v="10.01.00021"/>
    <s v="VALE REFEICAO; CESTA BASICA; VALE ALIMENTACAO"/>
    <n v="80831.710000000006"/>
    <n v="3.6586706312692331E-4"/>
    <n v="96.950955246669068"/>
    <x v="1"/>
  </r>
  <r>
    <x v="1"/>
    <s v="10.01.00015"/>
    <s v="Material expediente"/>
    <n v="80820.7"/>
    <n v="3.658172287690329E-4"/>
    <n v="96.951321063897836"/>
    <x v="1"/>
  </r>
  <r>
    <x v="1"/>
    <s v="10.01.00083"/>
    <s v="Imposto - IR"/>
    <n v="80819.8"/>
    <n v="3.6581315511579943E-4"/>
    <n v="96.95168687705295"/>
    <x v="0"/>
  </r>
  <r>
    <x v="1"/>
    <s v="10.01.00004"/>
    <s v="Despesas Gerais"/>
    <n v="80817.820000000007"/>
    <n v="3.6580419307868559E-4"/>
    <n v="96.95205268124603"/>
    <x v="0"/>
  </r>
  <r>
    <x v="0"/>
    <s v="10.01.00017"/>
    <s v="Fornecedor"/>
    <n v="80814.880000000005"/>
    <n v="3.6579088581145609E-4"/>
    <n v="96.952418472131839"/>
    <x v="0"/>
  </r>
  <r>
    <x v="0"/>
    <s v="10.01.00044"/>
    <s v="SERVIÇO EM PREDIOS DE TERCEIRO"/>
    <n v="80805.27"/>
    <n v="3.6574738824748454E-4"/>
    <n v="96.952784219520083"/>
    <x v="1"/>
  </r>
  <r>
    <x v="1"/>
    <s v="10.01.00026"/>
    <s v="PRESTAÇÃO DE SERVIÇOS DE TERCEIROS "/>
    <n v="80798.850000000006"/>
    <n v="3.6571832952108534E-4"/>
    <n v="96.953149937849602"/>
    <x v="1"/>
  </r>
  <r>
    <x v="1"/>
    <s v="10.01.00015"/>
    <s v="Matrial de Consumo utilizado no Consultorio"/>
    <n v="80794.039999999994"/>
    <n v="3.6569655810769265E-4"/>
    <n v="96.953515634407708"/>
    <x v="0"/>
  </r>
  <r>
    <x v="1"/>
    <s v="10.01.00019"/>
    <s v="Outras despesas com pessoal"/>
    <n v="80792.679999999993"/>
    <n v="3.6569040236502861E-4"/>
    <n v="96.953881324810069"/>
    <x v="0"/>
  </r>
  <r>
    <x v="0"/>
    <s v="10.01.00015"/>
    <s v="Materiais aplicado na execucao servicos"/>
    <n v="80792.25"/>
    <n v="3.6568845606403926E-4"/>
    <n v="96.954247013266126"/>
    <x v="1"/>
  </r>
  <r>
    <x v="0"/>
    <s v="10.01.00015"/>
    <s v="MATERIAL USO CONSULTÓRIO"/>
    <n v="80789.66"/>
    <n v="3.6567673299528947E-4"/>
    <n v="96.954612689999124"/>
    <x v="1"/>
  </r>
  <r>
    <x v="0"/>
    <s v="10.02.00002"/>
    <s v="REPASSE MP"/>
    <n v="80785.03"/>
    <n v="3.6565577631254354E-4"/>
    <n v="96.95497834577543"/>
    <x v="0"/>
  </r>
  <r>
    <x v="1"/>
    <s v="10.05.00001"/>
    <s v="Alimentação dos funcionarios"/>
    <n v="80784"/>
    <n v="3.6565111424273185E-4"/>
    <n v="96.955343996889667"/>
    <x v="1"/>
  </r>
  <r>
    <x v="0"/>
    <s v="10.01.00015"/>
    <s v="Material uso e consumo "/>
    <n v="80756.75"/>
    <n v="3.6552777307538294E-4"/>
    <n v="96.955709524662737"/>
    <x v="1"/>
  </r>
  <r>
    <x v="1"/>
    <s v="10.01.00016"/>
    <s v="Material de Consumo / Dental (Invisaling)"/>
    <n v="80755.320000000007"/>
    <n v="3.6552130049302299E-4"/>
    <n v="96.956075045963232"/>
    <x v="1"/>
  </r>
  <r>
    <x v="1"/>
    <s v="10.01.00020"/>
    <s v="SERVIÇOS CONTÁBEIS"/>
    <n v="80744.98"/>
    <n v="3.6547449874365094E-4"/>
    <n v="96.956440520461982"/>
    <x v="0"/>
  </r>
  <r>
    <x v="1"/>
    <s v="10.01.00013"/>
    <s v="ASSES. CONTABIL "/>
    <n v="80730"/>
    <n v="3.6540669504871929E-4"/>
    <n v="96.956805927157035"/>
    <x v="0"/>
  </r>
  <r>
    <x v="0"/>
    <s v="10.01.00017"/>
    <s v="Segurança Prédio"/>
    <n v="80716.399999999994"/>
    <n v="3.6534513762207909E-4"/>
    <n v="96.957171272294659"/>
    <x v="0"/>
  </r>
  <r>
    <x v="1"/>
    <s v="10.01.00015"/>
    <s v="Insumos, gastos nos procedimentos "/>
    <n v="80709.820000000007"/>
    <n v="3.6531535469066059E-4"/>
    <n v="96.957536587649344"/>
    <x v="1"/>
  </r>
  <r>
    <x v="0"/>
    <s v="10.01.00020"/>
    <s v="Salários e Ordenados"/>
    <n v="80708.53"/>
    <n v="3.6530951578769247E-4"/>
    <n v="96.957901897165129"/>
    <x v="0"/>
  </r>
  <r>
    <x v="0"/>
    <s v="10.01.00015"/>
    <s v=" Materiais de Consultório (consumo) "/>
    <n v="80705.72"/>
    <n v="3.6529679693704113E-4"/>
    <n v="96.958267193962072"/>
    <x v="1"/>
  </r>
  <r>
    <x v="1"/>
    <s v="10.01.00016"/>
    <s v="Folha de Pagamento Mensal de Salários."/>
    <n v="80703.03"/>
    <n v="3.6528462124015416E-4"/>
    <n v="96.958632478583311"/>
    <x v="0"/>
  </r>
  <r>
    <x v="0"/>
    <s v="10.01.00004"/>
    <s v="Aluguel"/>
    <n v="80702.37"/>
    <n v="3.6528163389444953E-4"/>
    <n v="96.958997760217201"/>
    <x v="1"/>
  </r>
  <r>
    <x v="1"/>
    <s v="10.01.00015"/>
    <s v="Repasse/ devolução custas"/>
    <n v="80702.28"/>
    <n v="3.652812265291262E-4"/>
    <n v="96.959363041443737"/>
    <x v="0"/>
  </r>
  <r>
    <x v="1"/>
    <s v="10.01.00017"/>
    <s v="Material de cozinha, refeição e copa "/>
    <n v="80693.570000000007"/>
    <n v="3.6524180261838829E-4"/>
    <n v="96.959728283246349"/>
    <x v="1"/>
  </r>
  <r>
    <x v="0"/>
    <s v="10.01.00015"/>
    <s v="Compra de Materiais Odontológicos"/>
    <n v="80686.080000000002"/>
    <n v="3.6520790077092247E-4"/>
    <n v="96.96009349114712"/>
    <x v="1"/>
  </r>
  <r>
    <x v="1"/>
    <s v="10.01.00015"/>
    <s v="remuneração pg a profissional s vinc, Adv participa execução processo "/>
    <n v="80678.39"/>
    <n v="3.6517309366718251E-4"/>
    <n v="96.96045866424079"/>
    <x v="0"/>
  </r>
  <r>
    <x v="0"/>
    <s v="10.01.00015"/>
    <s v="remuneração para a terceiro sem vinculo"/>
    <n v="80664"/>
    <n v="3.6510796047825957E-4"/>
    <n v="96.960823772201266"/>
    <x v="1"/>
  </r>
  <r>
    <x v="1"/>
    <s v="10.01.00016"/>
    <s v="Dare"/>
    <n v="80645.78"/>
    <n v="3.6502549163168718E-4"/>
    <n v="96.961188797692898"/>
    <x v="0"/>
  </r>
  <r>
    <x v="0"/>
    <s v="10.01.00065"/>
    <s v="Serviços diversos "/>
    <n v="80626.89"/>
    <n v="3.6493999017659653E-4"/>
    <n v="96.961553737683076"/>
    <x v="0"/>
  </r>
  <r>
    <x v="1"/>
    <s v="10.01.00012"/>
    <s v="Material de escritório /Material de consumo para exercicio da profissão - Materiais odontológicos"/>
    <n v="80622.38"/>
    <n v="3.6491957664761514E-4"/>
    <n v="96.96191865725973"/>
    <x v="1"/>
  </r>
  <r>
    <x v="0"/>
    <s v="10.01.00018"/>
    <s v="Despesas com Manutenção"/>
    <n v="80620.12"/>
    <n v="3.6490934725171752E-4"/>
    <n v="96.962283566606985"/>
    <x v="1"/>
  </r>
  <r>
    <x v="1"/>
    <s v="10.01.00017"/>
    <s v="Compra de Insumos "/>
    <n v="80614.69"/>
    <n v="3.6488476954387518E-4"/>
    <n v="96.962648451376523"/>
    <x v="1"/>
  </r>
  <r>
    <x v="1"/>
    <s v="10.01.00023"/>
    <s v="Material para Prestação de Serviço "/>
    <n v="80609.64"/>
    <n v="3.6486191182295364E-4"/>
    <n v="96.963013313288343"/>
    <x v="1"/>
  </r>
  <r>
    <x v="1"/>
    <s v="10.01.00003"/>
    <s v="Servilos de Terceiros Sem Vinculo"/>
    <n v="80600"/>
    <n v="3.6481827847054099E-4"/>
    <n v="96.963378131566813"/>
    <x v="1"/>
  </r>
  <r>
    <x v="1"/>
    <s v="10.01.00016"/>
    <s v="MATERIAIS ODONTOLÓGICOS"/>
    <n v="80597.009999999995"/>
    <n v="3.6480474488924288E-4"/>
    <n v="96.963742936311704"/>
    <x v="1"/>
  </r>
  <r>
    <x v="0"/>
    <s v="10.01.00018"/>
    <s v="Material aplicado em serviço"/>
    <n v="80594.5"/>
    <n v="3.6479338392300268E-4"/>
    <n v="96.964107729695627"/>
    <x v="1"/>
  </r>
  <r>
    <x v="0"/>
    <s v="10.01.00012"/>
    <s v="Material de escritório/consultorio odontologico"/>
    <n v="80587.539999999994"/>
    <n v="3.6476188100466328E-4"/>
    <n v="96.964472491576629"/>
    <x v="1"/>
  </r>
  <r>
    <x v="0"/>
    <s v="10.01.00011"/>
    <s v="Vale Refeição / Cesta básica / Vale Alimentação "/>
    <n v="80583.41"/>
    <n v="3.6474318746260273E-4"/>
    <n v="96.96483723476409"/>
    <x v="1"/>
  </r>
  <r>
    <x v="1"/>
    <s v="10.01.00015"/>
    <s v="REMUNERÃO SEM VINCULO  EMPREGATICIO"/>
    <n v="80574"/>
    <n v="3.6470059515490537E-4"/>
    <n v="96.965201935359246"/>
    <x v="0"/>
  </r>
  <r>
    <x v="1"/>
    <s v="10.01.00015"/>
    <s v="PRODUTOS DE BELEZA"/>
    <n v="80570.34"/>
    <n v="3.6468402896508895E-4"/>
    <n v="96.965566619388213"/>
    <x v="1"/>
  </r>
  <r>
    <x v="0"/>
    <s v="10.01.00015"/>
    <s v="Remuneração paga a terceiros, sem vinculo empregatício "/>
    <n v="80567.78"/>
    <n v="3.6467244168478019E-4"/>
    <n v="96.965931291829904"/>
    <x v="1"/>
  </r>
  <r>
    <x v="1"/>
    <s v="10.01.00041"/>
    <s v="Expediente Sistema de Informática Locação / Licença de Uso"/>
    <n v="80566.559999999998"/>
    <n v="3.6466691962150805E-4"/>
    <n v="96.966295958749527"/>
    <x v="0"/>
  </r>
  <r>
    <x v="0"/>
    <s v="10.01.00019"/>
    <s v="Propaganda e publicidade"/>
    <n v="80545.58"/>
    <n v="3.6457195823835287E-4"/>
    <n v="96.96666053070777"/>
    <x v="0"/>
  </r>
  <r>
    <x v="1"/>
    <s v="10.01.00028"/>
    <s v="IRRF dos funcionários"/>
    <n v="80540.37"/>
    <n v="3.6454837631241197E-4"/>
    <n v="96.967025079084081"/>
    <x v="0"/>
  </r>
  <r>
    <x v="1"/>
    <s v="10.01.00017"/>
    <s v="Produtos Odontológicos "/>
    <n v="80540.03"/>
    <n v="3.6454683737674595E-4"/>
    <n v="96.967389625921456"/>
    <x v="1"/>
  </r>
  <r>
    <x v="1"/>
    <s v="10.01.00003"/>
    <s v="CONDOMINIO DO ESCRITORIO/CONSULTORIO"/>
    <n v="80539"/>
    <n v="3.6454217530693426E-4"/>
    <n v="96.967754168096761"/>
    <x v="0"/>
  </r>
  <r>
    <x v="0"/>
    <s v="10.01.00015"/>
    <s v="Materiais médicos de consumo"/>
    <n v="80538.399999999994"/>
    <n v="3.6453945953811187E-4"/>
    <n v="96.9681187075563"/>
    <x v="1"/>
  </r>
  <r>
    <x v="0"/>
    <s v="10.03.00001"/>
    <s v="laboratório protético"/>
    <n v="80536.899999999994"/>
    <n v="3.64532670116056E-4"/>
    <n v="96.968483240226419"/>
    <x v="0"/>
  </r>
  <r>
    <x v="0"/>
    <s v="10.01.00010"/>
    <s v="Contrato Pessoa Jurídica (CIEE, Assessoria Contábil, Jurídica, Tributária, Cursos, Treinamentos)."/>
    <n v="80535.02"/>
    <n v="3.6452416070707929E-4"/>
    <n v="96.968847764387121"/>
    <x v="0"/>
  </r>
  <r>
    <x v="0"/>
    <s v="10.01.00030"/>
    <s v="Publicidade"/>
    <n v="80531.06"/>
    <n v="3.6450623663285167E-4"/>
    <n v="96.969212270623757"/>
    <x v="0"/>
  </r>
  <r>
    <x v="1"/>
    <s v="10.01.00020"/>
    <s v="Material de Uso para exercício profissional/Uniformes"/>
    <n v="80527.3"/>
    <n v="3.6448921781489824E-4"/>
    <n v="96.969576759841573"/>
    <x v="1"/>
  </r>
  <r>
    <x v="1"/>
    <s v="10.01.00028"/>
    <s v="Despesas com Manutenção e Reformas"/>
    <n v="80522.92"/>
    <n v="3.64469392702495E-4"/>
    <n v="96.96994122923428"/>
    <x v="1"/>
  </r>
  <r>
    <x v="0"/>
    <s v="10.01.00013"/>
    <s v="Despesas c/Pessoal-Salário, 13º, Férias, Rescisões, etc"/>
    <n v="80518.720000000001"/>
    <n v="3.6445038232073843E-4"/>
    <n v="96.970305679616601"/>
    <x v="0"/>
  </r>
  <r>
    <x v="1"/>
    <s v="10.01.00016"/>
    <s v="Material utilizado no procedimento médico odontológico"/>
    <n v="80512.259999999995"/>
    <n v="3.6442114254308435E-4"/>
    <n v="96.970670100759151"/>
    <x v="1"/>
  </r>
  <r>
    <x v="1"/>
    <s v="10.01.00025"/>
    <s v="Vale Transporte"/>
    <n v="80510.84"/>
    <n v="3.6441471522353808E-4"/>
    <n v="96.971034515474372"/>
    <x v="1"/>
  </r>
  <r>
    <x v="1"/>
    <s v="10.01.00016"/>
    <s v="materiais aplicados na prestação de serviço"/>
    <n v="80504.33"/>
    <n v="3.6438524913181549E-4"/>
    <n v="96.9713989007235"/>
    <x v="1"/>
  </r>
  <r>
    <x v="1"/>
    <s v="10.01.00021"/>
    <s v="Material odontológico"/>
    <n v="80504.22"/>
    <n v="3.6438475124086475E-4"/>
    <n v="96.971763285474736"/>
    <x v="1"/>
  </r>
  <r>
    <x v="0"/>
    <s v="10.01.00016"/>
    <s v="Fornecedores/Material Prest. Serviço"/>
    <n v="80503.61"/>
    <n v="3.6438199020922863E-4"/>
    <n v="96.972127667464946"/>
    <x v="1"/>
  </r>
  <r>
    <x v="0"/>
    <s v="10.01.00017"/>
    <s v="Remuneração paga a terceiros com vinculo empregaticio"/>
    <n v="80497.87"/>
    <n v="3.6435600935416136E-4"/>
    <n v="96.972492023474302"/>
    <x v="0"/>
  </r>
  <r>
    <x v="1"/>
    <s v="10.01.00019"/>
    <s v="Despesa Diversas "/>
    <n v="80496.31"/>
    <n v="3.6434894835522325E-4"/>
    <n v="96.972856372422655"/>
    <x v="0"/>
  </r>
  <r>
    <x v="0"/>
    <s v="10.01.00036"/>
    <s v="SECRETARIA DA FAZENDA SP"/>
    <n v="80495.350000000006"/>
    <n v="3.6434460312510753E-4"/>
    <n v="96.973220717025782"/>
    <x v="0"/>
  </r>
  <r>
    <x v="0"/>
    <s v="10.01.00024"/>
    <s v="Manutenção de Sistemas de Infomática"/>
    <n v="80484.13"/>
    <n v="3.6429381824812937E-4"/>
    <n v="96.973585010844033"/>
    <x v="1"/>
  </r>
  <r>
    <x v="0"/>
    <s v="10.01.00015"/>
    <s v="Material Médico/Hospitalar"/>
    <n v="80480.97"/>
    <n v="3.6427951519899822E-4"/>
    <n v="96.973949290359229"/>
    <x v="1"/>
  </r>
  <r>
    <x v="1"/>
    <s v="10.01.00005"/>
    <s v="Materiais Odontológicos, Próteses Dentárias, Medicamentos e Outros"/>
    <n v="80475.45"/>
    <n v="3.642545301258325E-4"/>
    <n v="96.974313544889355"/>
    <x v="1"/>
  </r>
  <r>
    <x v="0"/>
    <s v="10.01.00020"/>
    <s v="Informatica/Softwares do Cartório"/>
    <n v="80473.19"/>
    <n v="3.6424430072993494E-4"/>
    <n v="96.974677789190082"/>
    <x v="0"/>
  </r>
  <r>
    <x v="0"/>
    <s v="10.01.00016"/>
    <s v="Prestação de Serviços -PF"/>
    <n v="80467.5"/>
    <n v="3.6421854618893623E-4"/>
    <n v="96.975042007736278"/>
    <x v="0"/>
  </r>
  <r>
    <x v="1"/>
    <s v="10.01.00017"/>
    <s v="Remuneração paga a Terceiros - Pessoa Jurídica"/>
    <n v="80450.11"/>
    <n v="3.6413983415590145E-4"/>
    <n v="96.975406147570439"/>
    <x v="1"/>
  </r>
  <r>
    <x v="0"/>
    <s v="10.01.00023"/>
    <s v="GPS funcionários"/>
    <n v="80444.34"/>
    <n v="3.6411371751239309E-4"/>
    <n v="96.975770261287948"/>
    <x v="0"/>
  </r>
  <r>
    <x v="1"/>
    <s v="10.01.00016"/>
    <s v="Material e equipamentos de estética e Odontológico para Consultório"/>
    <n v="80441.42"/>
    <n v="3.641005007707909E-4"/>
    <n v="96.976134361788723"/>
    <x v="1"/>
  </r>
  <r>
    <x v="0"/>
    <s v="11.01.00002"/>
    <s v="Aquisição de computador e periféricos"/>
    <n v="80439.55"/>
    <n v="3.6409203662462786E-4"/>
    <n v="96.976498453825343"/>
    <x v="1"/>
  </r>
  <r>
    <x v="0"/>
    <s v="10.01.00016"/>
    <s v="SERVIÇO DE PROTESE "/>
    <n v="80436.800000000003"/>
    <n v="3.6407958935085876E-4"/>
    <n v="96.976862533414689"/>
    <x v="0"/>
  </r>
  <r>
    <x v="0"/>
    <s v="10.01.00008"/>
    <s v="Material odontologico"/>
    <n v="80430.149999999994"/>
    <n v="3.6404948957974423E-4"/>
    <n v="96.977226582904265"/>
    <x v="1"/>
  </r>
  <r>
    <x v="0"/>
    <s v="10.01.00016"/>
    <s v="Serviços prestados por Pessoa Juridica"/>
    <n v="80416.639999999999"/>
    <n v="3.6398833951842736E-4"/>
    <n v="96.97759057124378"/>
    <x v="0"/>
  </r>
  <r>
    <x v="1"/>
    <s v="10.01.00016"/>
    <s v="Align Invisalign"/>
    <n v="80415.490000000005"/>
    <n v="3.6398313429485119E-4"/>
    <n v="96.977954554378073"/>
    <x v="0"/>
  </r>
  <r>
    <x v="1"/>
    <s v="10.01.00021"/>
    <s v="Serviço de entrega de Intimações"/>
    <n v="80408.45"/>
    <n v="3.6395126927400213E-4"/>
    <n v="96.978318505647351"/>
    <x v="0"/>
  </r>
  <r>
    <x v="0"/>
    <s v="10.01.00008"/>
    <s v="Materiais odontologicos pra execução de serviços"/>
    <n v="80399.91"/>
    <n v="3.6391261483109726E-4"/>
    <n v="96.978682418262181"/>
    <x v="1"/>
  </r>
  <r>
    <x v="0"/>
    <s v="10.01.00011"/>
    <s v="Material de conservação e limpeza do cartorio"/>
    <n v="80396.75"/>
    <n v="3.6389831178196611E-4"/>
    <n v="96.979046316573957"/>
    <x v="1"/>
  </r>
  <r>
    <x v="0"/>
    <s v="10.01.00015"/>
    <s v="Serviços Tomados de terceiros sem vínculo empregatício - Enfermagem"/>
    <n v="80396.5"/>
    <n v="3.6389718021162347E-4"/>
    <n v="96.979410213754164"/>
    <x v="1"/>
  </r>
  <r>
    <x v="1"/>
    <s v="10.01.00001"/>
    <s v="Serviços de Laboratório de Prótese"/>
    <n v="80389.2"/>
    <n v="3.6386413835761804E-4"/>
    <n v="96.979774077892529"/>
    <x v="0"/>
  </r>
  <r>
    <x v="0"/>
    <s v="10.01.00020"/>
    <s v="Custo para Realizar Servicos"/>
    <n v="80388.570000000007"/>
    <n v="3.6386128680035462E-4"/>
    <n v="96.980137939179329"/>
    <x v="0"/>
  </r>
  <r>
    <x v="1"/>
    <s v="10.01.00015"/>
    <s v="Materiais e produtos odontológicos"/>
    <n v="80387.11"/>
    <n v="3.6385467842955352E-4"/>
    <n v="96.980501793857755"/>
    <x v="1"/>
  </r>
  <r>
    <x v="1"/>
    <s v="10.01.00043"/>
    <s v="INSS"/>
    <n v="80382.3"/>
    <n v="3.6383290701616093E-4"/>
    <n v="96.980865626764768"/>
    <x v="0"/>
  </r>
  <r>
    <x v="1"/>
    <s v="10.01.00017"/>
    <s v="Despesas com material odontológico"/>
    <n v="80374.66"/>
    <n v="3.6379832622648954E-4"/>
    <n v="96.981229425090987"/>
    <x v="1"/>
  </r>
  <r>
    <x v="1"/>
    <s v="10.01.00001"/>
    <s v="Aluguel e condomínio do consultório"/>
    <n v="80374.25"/>
    <n v="3.6379647045112754E-4"/>
    <n v="96.98159322156144"/>
    <x v="1"/>
  </r>
  <r>
    <x v="1"/>
    <s v="10.01.00015"/>
    <s v="Material de Uso e Consumo/Consultorio"/>
    <n v="80373.649999999994"/>
    <n v="3.6379375468230515E-4"/>
    <n v="96.981957015316127"/>
    <x v="1"/>
  </r>
  <r>
    <x v="0"/>
    <s v="10.01.00021"/>
    <s v="Remuneração para a terceiros sem vínculo empregatício"/>
    <n v="80372"/>
    <n v="3.6378628631804371E-4"/>
    <n v="96.982320801602441"/>
    <x v="1"/>
  </r>
  <r>
    <x v="1"/>
    <s v="10.01.00017"/>
    <s v="Materiais utilizados na prestação do serviço"/>
    <n v="80369.86"/>
    <n v="3.6377660007591063E-4"/>
    <n v="96.982684578202523"/>
    <x v="1"/>
  </r>
  <r>
    <x v="0"/>
    <s v="10.01.00024"/>
    <s v="Sistemas e periféricos de informática"/>
    <n v="80359.69"/>
    <n v="3.6373056779437157E-4"/>
    <n v="96.983048308770321"/>
    <x v="0"/>
  </r>
  <r>
    <x v="0"/>
    <s v="10.01.00026"/>
    <s v="Salario - Folha / Adiantamento"/>
    <n v="80351.83"/>
    <n v="3.6369499122279868E-4"/>
    <n v="96.983412003761543"/>
    <x v="0"/>
  </r>
  <r>
    <x v="1"/>
    <s v="10.01.00020"/>
    <s v="Laboratório de prótese dentária"/>
    <n v="80349.66"/>
    <n v="3.6368516919222445E-4"/>
    <n v="96.983775688930734"/>
    <x v="0"/>
  </r>
  <r>
    <x v="1"/>
    <s v="10.01.00015"/>
    <s v="Locação de equipamentos médicos "/>
    <n v="80346.100000000006"/>
    <n v="3.6366905563054515E-4"/>
    <n v="96.984139357986365"/>
    <x v="0"/>
  </r>
  <r>
    <x v="1"/>
    <s v="10.01.00021"/>
    <s v="IRRF"/>
    <n v="80338.19"/>
    <n v="3.6363325274490365E-4"/>
    <n v="96.984502991239111"/>
    <x v="0"/>
  </r>
  <r>
    <x v="1"/>
    <s v="10.01.00015"/>
    <s v="Material Médico Cirurgico"/>
    <n v="80326.53"/>
    <n v="3.635804763041224E-4"/>
    <n v="96.984866571715415"/>
    <x v="1"/>
  </r>
  <r>
    <x v="1"/>
    <s v="10.01.00017"/>
    <s v="Pagamentos a Terceiros - serviços prestados ao médico"/>
    <n v="80322.94"/>
    <n v="3.6356422695400196E-4"/>
    <n v="96.985230135942373"/>
    <x v="1"/>
  </r>
  <r>
    <x v="1"/>
    <s v="10.01.00019"/>
    <s v="Material usado na prestação de serviço"/>
    <n v="80320.44"/>
    <n v="3.6355291125057549E-4"/>
    <n v="96.985593688853626"/>
    <x v="1"/>
  </r>
  <r>
    <x v="0"/>
    <s v="10.01.00017"/>
    <s v="Material Ortodontico"/>
    <n v="80320.039999999994"/>
    <n v="3.6355110073802723E-4"/>
    <n v="96.985957239954359"/>
    <x v="1"/>
  </r>
  <r>
    <x v="1"/>
    <s v="10.01.00015"/>
    <s v="Despesas Administrativas"/>
    <n v="80317.66"/>
    <n v="3.6354032818836519E-4"/>
    <n v="96.986320780282554"/>
    <x v="0"/>
  </r>
  <r>
    <x v="1"/>
    <s v="10.01.00005"/>
    <s v="despesas laboratorio protese / escritorio contábil/ demais prestadores"/>
    <n v="80310.5"/>
    <n v="3.6350792001375165E-4"/>
    <n v="96.986684288202568"/>
    <x v="0"/>
  </r>
  <r>
    <x v="1"/>
    <s v="10.01.00017"/>
    <s v="Manuteção"/>
    <n v="80303.03"/>
    <n v="3.6347410869191324E-4"/>
    <n v="96.987047762311263"/>
    <x v="0"/>
  </r>
  <r>
    <x v="0"/>
    <s v="10.01.00008"/>
    <s v="Material de uso nos pacientes"/>
    <n v="80301.95"/>
    <n v="3.6346922030803299E-4"/>
    <n v="96.987411231531567"/>
    <x v="1"/>
  </r>
  <r>
    <x v="1"/>
    <s v="10.01.00015"/>
    <s v="Material de uso e consumo/consultorio"/>
    <n v="80294.95"/>
    <n v="3.6343753633843876E-4"/>
    <n v="96.987774669067903"/>
    <x v="1"/>
  </r>
  <r>
    <x v="1"/>
    <s v="10.01.00017"/>
    <s v="ALUGUEIS E ARRENDAMENTOS "/>
    <n v="80291.399999999994"/>
    <n v="3.6342146803957314E-4"/>
    <n v="96.988138090535941"/>
    <x v="1"/>
  </r>
  <r>
    <x v="0"/>
    <s v="10.01.00018"/>
    <s v="Material odontológico "/>
    <n v="80289.53"/>
    <n v="3.634130038934101E-4"/>
    <n v="96.988501503539837"/>
    <x v="1"/>
  </r>
  <r>
    <x v="1"/>
    <s v="10.01.00015"/>
    <s v="DESPESAS GERAIS DO CONSULTÓRIO"/>
    <n v="80289.33"/>
    <n v="3.6341209863713603E-4"/>
    <n v="96.988864915638473"/>
    <x v="0"/>
  </r>
  <r>
    <x v="0"/>
    <s v="10.01.00029"/>
    <s v="Locação mob., comp. e equip."/>
    <n v="80280.509999999995"/>
    <n v="3.6337217683544732E-4"/>
    <n v="96.989228287815308"/>
    <x v="0"/>
  </r>
  <r>
    <x v="0"/>
    <s v="10.02.00019"/>
    <s v="ENTREGA DE INTIMAÇÕES"/>
    <n v="80276.800000000003"/>
    <n v="3.6335538433156239E-4"/>
    <n v="96.989591643199645"/>
    <x v="0"/>
  </r>
  <r>
    <x v="1"/>
    <s v="10.01.00015"/>
    <s v="Despesa com Folha de Pagamento"/>
    <n v="80275.88"/>
    <n v="3.6335122015270145E-4"/>
    <n v="96.989954994419804"/>
    <x v="0"/>
  </r>
  <r>
    <x v="1"/>
    <s v="10.01.00015"/>
    <s v="despesa com protetico"/>
    <n v="80270.080000000002"/>
    <n v="3.6332496772075194E-4"/>
    <n v="96.990318319387526"/>
    <x v="0"/>
  </r>
  <r>
    <x v="1"/>
    <s v="10.02.00006"/>
    <s v="Honorários "/>
    <n v="80269.13"/>
    <n v="3.6332066775344985E-4"/>
    <n v="96.990681640055286"/>
    <x v="0"/>
  </r>
  <r>
    <x v="0"/>
    <s v="10.01.00015"/>
    <s v="Despesas Compartilhadas"/>
    <n v="80268.289999999994"/>
    <n v="3.633168656770985E-4"/>
    <n v="96.991044956920959"/>
    <x v="0"/>
  </r>
  <r>
    <x v="1"/>
    <s v="10.01.00015"/>
    <s v="Pagamento a protetico"/>
    <n v="80267.3"/>
    <n v="3.6331238465854164E-4"/>
    <n v="96.991408269305623"/>
    <x v="0"/>
  </r>
  <r>
    <x v="1"/>
    <s v="10.01.00015"/>
    <s v="LABORATÓRIO DE PRÓTESE RODRIGO SEPULCRI"/>
    <n v="80262.8"/>
    <n v="3.6329201639237393E-4"/>
    <n v="96.991771561322011"/>
    <x v="0"/>
  </r>
  <r>
    <x v="0"/>
    <s v="10.01.00016"/>
    <s v="Prótese dentária, aquisição junto ao laboratório"/>
    <n v="80254.5"/>
    <n v="3.632544482569979E-4"/>
    <n v="96.992134815770271"/>
    <x v="1"/>
  </r>
  <r>
    <x v="0"/>
    <s v="10.01.00015"/>
    <s v="Salário da Secretária"/>
    <n v="80253.89"/>
    <n v="3.6325168722536189E-4"/>
    <n v="96.99249806745749"/>
    <x v="0"/>
  </r>
  <r>
    <x v="0"/>
    <s v="10.01.00001"/>
    <s v="Apoio Administrativo"/>
    <n v="80253.31"/>
    <n v="3.6324906198216691E-4"/>
    <n v="96.992861316519466"/>
    <x v="0"/>
  </r>
  <r>
    <x v="1"/>
    <s v="10.01.00027"/>
    <s v="ONR - Operador Nac. do Sistema de Reg. Eletrônico de Imóveis"/>
    <n v="80248.179999999993"/>
    <n v="3.6322584215873571E-4"/>
    <n v="96.993224542361631"/>
    <x v="0"/>
  </r>
  <r>
    <x v="0"/>
    <s v="10.01.00015"/>
    <s v="Material expediente"/>
    <n v="80247.3"/>
    <n v="3.6322185903112959E-4"/>
    <n v="96.993587764220663"/>
    <x v="1"/>
  </r>
  <r>
    <x v="1"/>
    <s v="10.01.00018"/>
    <s v="Agência Marketing consultório Odontológico"/>
    <n v="80246.990000000005"/>
    <n v="3.6322045588390477E-4"/>
    <n v="96.993950984676545"/>
    <x v="0"/>
  </r>
  <r>
    <x v="0"/>
    <s v="10.01.00024"/>
    <s v="Pagamento de INSS"/>
    <n v="80246.16"/>
    <n v="3.6321669907036716E-4"/>
    <n v="96.994314201375616"/>
    <x v="0"/>
  </r>
  <r>
    <x v="0"/>
    <s v="10.01.00021"/>
    <s v="Protéticos "/>
    <n v="80243"/>
    <n v="3.6320239602123601E-4"/>
    <n v="96.994677403771632"/>
    <x v="0"/>
  </r>
  <r>
    <x v="1"/>
    <s v="10.01.00015"/>
    <s v="MATERIAL DE CONSUMO MEDICO"/>
    <n v="80238.63"/>
    <n v="3.6318261617164651E-4"/>
    <n v="96.995040586387802"/>
    <x v="1"/>
  </r>
  <r>
    <x v="0"/>
    <s v="10.01.00016"/>
    <s v="Outras despesas operacionais"/>
    <n v="80234.69"/>
    <n v="3.6316478262304631E-4"/>
    <n v="96.995403751170429"/>
    <x v="0"/>
  </r>
  <r>
    <x v="0"/>
    <s v="10.01.00016"/>
    <s v="Material aplicado ao serviço"/>
    <n v="80230.84"/>
    <n v="3.6314735643976949E-4"/>
    <n v="96.995766898526867"/>
    <x v="1"/>
  </r>
  <r>
    <x v="1"/>
    <s v="10.01.00018"/>
    <s v="Serviços tomados de terceiros"/>
    <n v="80228.66"/>
    <n v="3.6313748914638158E-4"/>
    <n v="96.996130036016012"/>
    <x v="1"/>
  </r>
  <r>
    <x v="0"/>
    <s v="10.01.00016"/>
    <s v="Medicamento - Ácido hialurônico para uso em pacientes"/>
    <n v="80220"/>
    <n v="3.6309829154971217E-4"/>
    <n v="96.996493134307556"/>
    <x v="0"/>
  </r>
  <r>
    <x v="0"/>
    <s v="10.01.00015"/>
    <s v="Material de Uso/Consultório"/>
    <n v="80206.83"/>
    <n v="3.6303868042406132E-4"/>
    <n v="96.996856172987975"/>
    <x v="1"/>
  </r>
  <r>
    <x v="0"/>
    <s v="10.01.00016"/>
    <s v="Dentárias"/>
    <n v="80198.33"/>
    <n v="3.6300020703241122E-4"/>
    <n v="96.997219173195006"/>
    <x v="0"/>
  </r>
  <r>
    <x v="0"/>
    <s v="10.01.00018"/>
    <s v="Curso de Aperfeiçoamento, Palestras e Congressos"/>
    <n v="80197.289999999994"/>
    <n v="3.6299549969978574E-4"/>
    <n v="96.997582168694706"/>
    <x v="0"/>
  </r>
  <r>
    <x v="0"/>
    <s v="10.01.00019"/>
    <s v="INSS sobre folha de pagamento"/>
    <n v="80197.16"/>
    <n v="3.6299491128320759E-4"/>
    <n v="96.997945163605991"/>
    <x v="0"/>
  </r>
  <r>
    <x v="1"/>
    <s v="10.01.00026"/>
    <s v="Serviço de Prótese Dentária "/>
    <n v="80183.600000000006"/>
    <n v="3.6293353490782226E-4"/>
    <n v="96.998308097140892"/>
    <x v="0"/>
  </r>
  <r>
    <x v="1"/>
    <s v="10.01.00015"/>
    <s v="Laboratórios"/>
    <n v="80181.509999999995"/>
    <n v="3.6292407497975768E-4"/>
    <n v="96.99867102121587"/>
    <x v="0"/>
  </r>
  <r>
    <x v="1"/>
    <s v="10.01.00015"/>
    <s v="Serviços protécos "/>
    <n v="80171"/>
    <n v="3.6287650376255266E-4"/>
    <n v="96.999033897719627"/>
    <x v="0"/>
  </r>
  <r>
    <x v="0"/>
    <s v="10.01.00015"/>
    <s v="Devolução e Cancelamento Venda"/>
    <n v="80167.23"/>
    <n v="3.6285943968178549E-4"/>
    <n v="96.999396757159303"/>
    <x v="0"/>
  </r>
  <r>
    <x v="0"/>
    <s v="10.01.00021"/>
    <s v="PAGAMENTO DENTISTAS"/>
    <n v="80163.12"/>
    <n v="3.6284083666535225E-4"/>
    <n v="96.999759597995975"/>
    <x v="0"/>
  </r>
  <r>
    <x v="0"/>
    <s v="10.01.00011"/>
    <s v="Material de utilização nos serviços prestados, conservação e limpeza do escritório/consultório"/>
    <n v="80161.87"/>
    <n v="3.6283517881363902E-4"/>
    <n v="97.000122433174795"/>
    <x v="1"/>
  </r>
  <r>
    <x v="1"/>
    <s v="10.01.00012"/>
    <s v="Material de escritório/consutório"/>
    <n v="80153.09"/>
    <n v="3.6279543806320519E-4"/>
    <n v="97.00048522861286"/>
    <x v="1"/>
  </r>
  <r>
    <x v="1"/>
    <s v="10.01.00016"/>
    <s v="Pagamento de Laboratório de Prótese Dentária"/>
    <n v="80143.39"/>
    <n v="3.6275153313391031E-4"/>
    <n v="97.000847980145991"/>
    <x v="0"/>
  </r>
  <r>
    <x v="0"/>
    <s v="10.01.00001"/>
    <s v="ALUGEL DO CARTORIO"/>
    <n v="80143.23"/>
    <n v="3.62750808928891E-4"/>
    <n v="97.001210730954924"/>
    <x v="0"/>
  </r>
  <r>
    <x v="0"/>
    <s v="10.01.00057"/>
    <s v="Férias"/>
    <n v="80140.39"/>
    <n v="3.6273795428979852E-4"/>
    <n v="97.001573468909214"/>
    <x v="0"/>
  </r>
  <r>
    <x v="1"/>
    <s v="10.01.00016"/>
    <s v="Material para trabalho"/>
    <n v="80140.149999999994"/>
    <n v="3.6273686798226956E-4"/>
    <n v="97.001936205777199"/>
    <x v="1"/>
  </r>
  <r>
    <x v="0"/>
    <s v="10.01.00026"/>
    <s v="PRESTAÇÃO DE SERVIÇOS DE TERCEIROS "/>
    <n v="80124.56"/>
    <n v="3.626663032557019E-4"/>
    <n v="97.002298872080459"/>
    <x v="1"/>
  </r>
  <r>
    <x v="0"/>
    <s v="10.01.00010"/>
    <s v="Prestador de serviços "/>
    <n v="80123.33"/>
    <n v="3.6266073592961608E-4"/>
    <n v="97.00266153281639"/>
    <x v="0"/>
  </r>
  <r>
    <x v="0"/>
    <s v="10.01.00021"/>
    <s v="Telefone"/>
    <n v="80121.539999999994"/>
    <n v="3.6265263388596264E-4"/>
    <n v="97.003024185450272"/>
    <x v="1"/>
  </r>
  <r>
    <x v="0"/>
    <s v="10.01.00015"/>
    <s v="Despesas com Custeio e Insumos"/>
    <n v="80120.3"/>
    <n v="3.6264702129706314E-4"/>
    <n v="97.003386832471563"/>
    <x v="1"/>
  </r>
  <r>
    <x v="1"/>
    <s v="10.01.00016"/>
    <s v="Pagamentos a Laboratório de Prótese"/>
    <n v="80116.45"/>
    <n v="3.6262959511378627E-4"/>
    <n v="97.003749462066679"/>
    <x v="0"/>
  </r>
  <r>
    <x v="0"/>
    <s v="10.01.00002"/>
    <s v="RECOMPE"/>
    <n v="80108.05"/>
    <n v="3.6259157435027329E-4"/>
    <n v="97.004112053641023"/>
    <x v="0"/>
  </r>
  <r>
    <x v="0"/>
    <s v="10.01.00015"/>
    <s v="Materiais e Serviços proteticos"/>
    <n v="80106.600000000006"/>
    <n v="3.6258501124228587E-4"/>
    <n v="97.004474638652269"/>
    <x v="1"/>
  </r>
  <r>
    <x v="0"/>
    <s v="10.01.00022"/>
    <s v="Plano de Saúde"/>
    <n v="80104.89"/>
    <n v="3.6257727130114214E-4"/>
    <n v="97.004837215923573"/>
    <x v="1"/>
  </r>
  <r>
    <x v="0"/>
    <s v="10.01.00016"/>
    <s v="Poupatempo"/>
    <n v="80102.259999999995"/>
    <n v="3.6256536718113741E-4"/>
    <n v="97.005199781290756"/>
    <x v="0"/>
  </r>
  <r>
    <x v="0"/>
    <s v="10.01.00015"/>
    <s v="Aluguel de Software do Cartório"/>
    <n v="80082.100000000006"/>
    <n v="3.6247411734870611E-4"/>
    <n v="97.005562255408108"/>
    <x v="1"/>
  </r>
  <r>
    <x v="0"/>
    <s v="10.01.00015"/>
    <s v="Despesas com materiais para consultório e atendimento"/>
    <n v="80069.649999999994"/>
    <n v="3.6241776514564213E-4"/>
    <n v="97.005924673173254"/>
    <x v="1"/>
  </r>
  <r>
    <x v="1"/>
    <s v="10.01.00017"/>
    <s v="Prestação de Serviço - PJ"/>
    <n v="80068.490000000005"/>
    <n v="3.6241251465925228E-4"/>
    <n v="97.006287085687916"/>
    <x v="0"/>
  </r>
  <r>
    <x v="1"/>
    <s v="10.01.00033"/>
    <s v="Serviços prestados por terceiros "/>
    <n v="80048.960000000006"/>
    <n v="3.6232411638408441E-4"/>
    <n v="97.006649409804297"/>
    <x v="1"/>
  </r>
  <r>
    <x v="0"/>
    <s v="10.01.00013"/>
    <s v="REMUNERACAO PAGO  A TERCEIROS, COM VINCULO EMPREGATICIO, INSS E FGTS"/>
    <n v="80048.179999999993"/>
    <n v="3.6232058588461525E-4"/>
    <n v="97.007011730390175"/>
    <x v="0"/>
  </r>
  <r>
    <x v="1"/>
    <s v="10.01.00013"/>
    <s v="Remuneração paga a terceiros, com vínculo empregatício, INSS e FGTS IR"/>
    <n v="80047.53"/>
    <n v="3.6231764380172441E-4"/>
    <n v="97.007374048033981"/>
    <x v="0"/>
  </r>
  <r>
    <x v="0"/>
    <s v="10.01.00063"/>
    <s v="Ferias"/>
    <n v="80045.37"/>
    <n v="3.6230786703396386E-4"/>
    <n v="97.007736355901017"/>
    <x v="0"/>
  </r>
  <r>
    <x v="0"/>
    <s v="10.01.00016"/>
    <s v="Serviços de terceiros PJ"/>
    <n v="80042.929999999993"/>
    <n v="3.6229682290741958E-4"/>
    <n v="97.00809865272393"/>
    <x v="1"/>
  </r>
  <r>
    <x v="1"/>
    <s v="10.01.00017"/>
    <s v="Folha de Pagamento"/>
    <n v="80031.66"/>
    <n v="3.6224581171637296E-4"/>
    <n v="97.008460898535645"/>
    <x v="0"/>
  </r>
  <r>
    <x v="1"/>
    <s v="10.01.00017"/>
    <s v="Demais Despesas "/>
    <n v="80030.12"/>
    <n v="3.6223884124306221E-4"/>
    <n v="97.008823137376893"/>
    <x v="0"/>
  </r>
  <r>
    <x v="1"/>
    <s v="10.01.00015"/>
    <s v="Materiais de aplicação facial c/NF"/>
    <n v="80013.14"/>
    <n v="3.6216198498538937E-4"/>
    <n v="97.009185299361874"/>
    <x v="1"/>
  </r>
  <r>
    <x v="0"/>
    <s v="10.01.00002"/>
    <s v="ALUGUEL e CONDOMINIO do consultório"/>
    <n v="80012.94"/>
    <n v="3.6216107972911524E-4"/>
    <n v="97.00954746044161"/>
    <x v="1"/>
  </r>
  <r>
    <x v="1"/>
    <s v="10.01.00028"/>
    <s v="Assessoria jurídica - D"/>
    <n v="80000"/>
    <n v="3.6210250964817967E-4"/>
    <n v="97.009909562951265"/>
    <x v="0"/>
  </r>
  <r>
    <x v="0"/>
    <s v="10.01.00018"/>
    <s v="Indenização Cívil"/>
    <n v="80000"/>
    <n v="3.6210250964817967E-4"/>
    <n v="97.01027166546092"/>
    <x v="0"/>
  </r>
  <r>
    <x v="1"/>
    <s v="10.01.00019"/>
    <s v="Remuneração paga a terceiros, sem vínculo empregatício (desp. custeio)"/>
    <n v="79999.990000000005"/>
    <n v="3.6210246438536599E-4"/>
    <n v="97.010633767925299"/>
    <x v="1"/>
  </r>
  <r>
    <x v="0"/>
    <s v="10.01.00025"/>
    <s v="Despesa médica."/>
    <n v="79999.839999999997"/>
    <n v="3.6210178544316036E-4"/>
    <n v="97.01099586971074"/>
    <x v="0"/>
  </r>
  <r>
    <x v="0"/>
    <s v="10.01.00016"/>
    <s v="GPS "/>
    <n v="79995.3"/>
    <n v="3.6208123612573788E-4"/>
    <n v="97.011357950946859"/>
    <x v="0"/>
  </r>
  <r>
    <x v="1"/>
    <s v="10.04.00004"/>
    <s v="Serviços e Honorários Contábeis"/>
    <n v="79987.95"/>
    <n v="3.6204796795766389E-4"/>
    <n v="97.011719998914813"/>
    <x v="0"/>
  </r>
  <r>
    <x v="1"/>
    <s v="10.01.00018"/>
    <s v="Mão de Obra de Terceiro do Consultório"/>
    <n v="79987.06"/>
    <n v="3.6204393956724409E-4"/>
    <n v="97.012082042854374"/>
    <x v="1"/>
  </r>
  <r>
    <x v="1"/>
    <s v="10.01.00019"/>
    <s v="Manutenção e conservação de equipamentos essenciais"/>
    <n v="79983.03"/>
    <n v="3.6202569865332056E-4"/>
    <n v="97.012444068553023"/>
    <x v="1"/>
  </r>
  <r>
    <x v="1"/>
    <s v="10.01.00012"/>
    <s v="Material de escritório/compra medicamentos/produtos descartaveis"/>
    <n v="79978.490000000005"/>
    <n v="3.6200514933589802E-4"/>
    <n v="97.012806073702365"/>
    <x v="1"/>
  </r>
  <r>
    <x v="0"/>
    <s v="10.01.00015"/>
    <s v="MATERIAL DE PROCEDIMENTO MEDICO"/>
    <n v="79977.16"/>
    <n v="3.6199912938167513E-4"/>
    <n v="97.013168072831746"/>
    <x v="1"/>
  </r>
  <r>
    <x v="1"/>
    <s v="10.01.00015"/>
    <s v="Material uso Profissional"/>
    <n v="79972.52"/>
    <n v="3.6197812743611553E-4"/>
    <n v="97.013530050959176"/>
    <x v="1"/>
  </r>
  <r>
    <x v="0"/>
    <s v="10.01.00002"/>
    <s v="visão Real Aluguel/cond/IPTU - CNPJ 07.870.639/0001-77"/>
    <n v="79962.720000000001"/>
    <n v="3.6193376987868364E-4"/>
    <n v="97.013891984729057"/>
    <x v="1"/>
  </r>
  <r>
    <x v="1"/>
    <s v="10.01.00018"/>
    <s v="Material de uso no consultório"/>
    <n v="79957.22"/>
    <n v="3.6190887533114533E-4"/>
    <n v="97.014253893604391"/>
    <x v="1"/>
  </r>
  <r>
    <x v="1"/>
    <s v="10.01.00007"/>
    <s v="taxa maquinha"/>
    <n v="79936.570000000007"/>
    <n v="3.6181540762084238E-4"/>
    <n v="97.014615709012006"/>
    <x v="0"/>
  </r>
  <r>
    <x v="0"/>
    <s v="10.01.00050"/>
    <s v="Impostos federais INSS e IR de funcionarios."/>
    <n v="79928.289999999994"/>
    <n v="3.6177793001109372E-4"/>
    <n v="97.014977486942016"/>
    <x v="0"/>
  </r>
  <r>
    <x v="1"/>
    <s v="10.01.00019"/>
    <s v="Despesas Com Taxas Diversas"/>
    <n v="79927.3"/>
    <n v="3.6177344899253691E-4"/>
    <n v="97.015339260391002"/>
    <x v="0"/>
  </r>
  <r>
    <x v="1"/>
    <s v="10.01.00015"/>
    <s v="Insumos Dental"/>
    <n v="79910.350000000006"/>
    <n v="3.6169672852330516E-4"/>
    <n v="97.01570095711952"/>
    <x v="1"/>
  </r>
  <r>
    <x v="0"/>
    <s v="10.01.00028"/>
    <s v="Vale Refeição"/>
    <n v="79906.87"/>
    <n v="3.6168097706413546E-4"/>
    <n v="97.016062638096585"/>
    <x v="1"/>
  </r>
  <r>
    <x v="1"/>
    <s v="10.01.00017"/>
    <s v="CURSOS"/>
    <n v="79906.84"/>
    <n v="3.6168084127569436E-4"/>
    <n v="97.016424318937865"/>
    <x v="0"/>
  </r>
  <r>
    <x v="1"/>
    <s v="10.01.00020"/>
    <s v="Honorários "/>
    <n v="79904.97"/>
    <n v="3.6167237712953133E-4"/>
    <n v="97.01678599131499"/>
    <x v="0"/>
  </r>
  <r>
    <x v="1"/>
    <s v="10.01.00019"/>
    <s v="Plano de Saude"/>
    <n v="79897.03"/>
    <n v="3.6163643845544874E-4"/>
    <n v="97.017147627753445"/>
    <x v="1"/>
  </r>
  <r>
    <x v="1"/>
    <s v="10.01.00026"/>
    <s v="IRRF s/ slarios e ferias "/>
    <n v="79895.63"/>
    <n v="3.6163010166152993E-4"/>
    <n v="97.01750925785511"/>
    <x v="0"/>
  </r>
  <r>
    <x v="1"/>
    <s v="10.01.00018"/>
    <s v="Marketing"/>
    <n v="79895.429999999993"/>
    <n v="3.6162919640525575E-4"/>
    <n v="97.017870887051515"/>
    <x v="0"/>
  </r>
  <r>
    <x v="0"/>
    <s v="10.01.00012"/>
    <s v="Material a serem aplicados em pacientes"/>
    <n v="79888.95"/>
    <n v="3.6159986610197431E-4"/>
    <n v="97.018232486917611"/>
    <x v="1"/>
  </r>
  <r>
    <x v="0"/>
    <s v="10.01.00007"/>
    <s v="031-PAGAMENTO A TERCEIROS"/>
    <n v="79885.06"/>
    <n v="3.6158225886744261E-4"/>
    <n v="97.018594069176473"/>
    <x v="1"/>
  </r>
  <r>
    <x v="1"/>
    <s v="10.01.00017"/>
    <s v="Programa de software"/>
    <n v="79876.52"/>
    <n v="3.6154360442453769E-4"/>
    <n v="97.0189556127809"/>
    <x v="0"/>
  </r>
  <r>
    <x v="1"/>
    <s v="10.01.00019"/>
    <s v="TAXAS, SELOS TRIBUNAL DE JUSTIÇA DOS ESTADO DO PARÁ"/>
    <n v="79873.84"/>
    <n v="3.615314739904645E-4"/>
    <n v="97.019317144254885"/>
    <x v="0"/>
  </r>
  <r>
    <x v="1"/>
    <s v="10.01.00015"/>
    <s v="Materiais para Uso na Função"/>
    <n v="79869.070000000007"/>
    <n v="3.6150988362832674E-4"/>
    <n v="97.019678654138517"/>
    <x v="1"/>
  </r>
  <r>
    <x v="1"/>
    <s v="10.01.00011"/>
    <s v="Material aplicado no consultorio"/>
    <n v="79868.75"/>
    <n v="3.6150843521828813E-4"/>
    <n v="97.020040162573736"/>
    <x v="1"/>
  </r>
  <r>
    <x v="0"/>
    <s v="10.01.00012"/>
    <s v="Material de escritório / odontológico "/>
    <n v="79858.58"/>
    <n v="3.6146240293674913E-4"/>
    <n v="97.020401624976671"/>
    <x v="1"/>
  </r>
  <r>
    <x v="1"/>
    <s v="10.01.00015"/>
    <s v="Medicamentos/material de uso em consultorio"/>
    <n v="79856.759999999995"/>
    <n v="3.6145416510465454E-4"/>
    <n v="97.020763079141773"/>
    <x v="1"/>
  </r>
  <r>
    <x v="0"/>
    <s v="10.01.00015"/>
    <s v="Contador "/>
    <n v="79851.03"/>
    <n v="3.6142822951240106E-4"/>
    <n v="97.021124507371283"/>
    <x v="0"/>
  </r>
  <r>
    <x v="0"/>
    <s v="10.01.00018"/>
    <s v="Serviços Prestados - PJ"/>
    <n v="79838.61"/>
    <n v="3.6137201309777817E-4"/>
    <n v="97.021485879384386"/>
    <x v="0"/>
  </r>
  <r>
    <x v="0"/>
    <s v="10.01.00005"/>
    <s v="Contratação de Prestadora de serviços"/>
    <n v="79834"/>
    <n v="3.6135114694065966E-4"/>
    <n v="97.021847230531321"/>
    <x v="0"/>
  </r>
  <r>
    <x v="0"/>
    <s v="10.01.00006"/>
    <s v="Emolumentos pagos a terceiros sem vinculo"/>
    <n v="79830.149999999994"/>
    <n v="3.6133372075738285E-4"/>
    <n v="97.022208564252082"/>
    <x v="0"/>
  </r>
  <r>
    <x v="1"/>
    <s v="10.01.00002"/>
    <s v="Aluguel Consultório"/>
    <n v="79822.429999999993"/>
    <n v="3.612987778652018E-4"/>
    <n v="97.022569863029943"/>
    <x v="1"/>
  </r>
  <r>
    <x v="0"/>
    <s v="10.01.00018"/>
    <s v="SISTEMA DE INFORMAÇÃO"/>
    <n v="79817.039999999994"/>
    <n v="3.6127438120861429E-4"/>
    <n v="97.022931137411149"/>
    <x v="0"/>
  </r>
  <r>
    <x v="0"/>
    <s v="10.01.00021"/>
    <s v="Manutenção"/>
    <n v="79807.59"/>
    <n v="3.612316078496621E-4"/>
    <n v="97.023292369019003"/>
    <x v="1"/>
  </r>
  <r>
    <x v="0"/>
    <s v="10.01.00015"/>
    <s v="Laboratório de prótese dentaria "/>
    <n v="79807"/>
    <n v="3.6122893734365344E-4"/>
    <n v="97.023653597956354"/>
    <x v="0"/>
  </r>
  <r>
    <x v="1"/>
    <s v="10.01.00016"/>
    <s v="Despesa com consultório"/>
    <n v="79801.539999999994"/>
    <n v="3.6120422384736995E-4"/>
    <n v="97.024014802180204"/>
    <x v="0"/>
  </r>
  <r>
    <x v="0"/>
    <s v="11.01.00019"/>
    <s v="Móveis e utensílios"/>
    <n v="79801.149999999994"/>
    <n v="3.6120245859763537E-4"/>
    <n v="97.024376004638796"/>
    <x v="0"/>
  </r>
  <r>
    <x v="1"/>
    <s v="10.01.00001"/>
    <s v="RATEIO FUNCIONARIOS"/>
    <n v="79798.05"/>
    <n v="3.6118842712538652E-4"/>
    <n v="97.024737193065917"/>
    <x v="0"/>
  </r>
  <r>
    <x v="1"/>
    <s v="10.01.00005"/>
    <s v="INSS - CONTRIBUIÇÃO PREVIDENCIÁRIA - FOLHA DE PAGAMENTO "/>
    <n v="79795.77"/>
    <n v="3.611781072038616E-4"/>
    <n v="97.025098371173115"/>
    <x v="0"/>
  </r>
  <r>
    <x v="1"/>
    <s v="10.01.00006"/>
    <s v="Material Odontologico Utilizado- Insumos"/>
    <n v="79795.759999999995"/>
    <n v="3.6117806194104786E-4"/>
    <n v="97.025459549235052"/>
    <x v="1"/>
  </r>
  <r>
    <x v="1"/>
    <s v="10.01.00016"/>
    <s v="Serviço de terceiros "/>
    <n v="79792.460000000006"/>
    <n v="3.6116312521252493E-4"/>
    <n v="97.025820712360257"/>
    <x v="1"/>
  </r>
  <r>
    <x v="0"/>
    <s v="10.01.00018"/>
    <s v="Serviços tomados de terceiros"/>
    <n v="79784.490000000005"/>
    <n v="3.6112705075000119E-4"/>
    <n v="97.026181839411009"/>
    <x v="1"/>
  </r>
  <r>
    <x v="0"/>
    <s v="10.01.00055"/>
    <s v="FUNDPERJ - Recolhimento relativo aos atos praticados no mês"/>
    <n v="79783.520000000004"/>
    <n v="3.6112266025707174E-4"/>
    <n v="97.026542962071261"/>
    <x v="0"/>
  </r>
  <r>
    <x v="0"/>
    <s v="10.01.00002"/>
    <s v="RATEIO"/>
    <n v="79779.95"/>
    <n v="3.611065014325786E-4"/>
    <n v="97.026904068572691"/>
    <x v="0"/>
  </r>
  <r>
    <x v="1"/>
    <s v="10.01.00008"/>
    <s v="Folha de Pagamento"/>
    <n v="79762.710000000006"/>
    <n v="3.610284683417495E-4"/>
    <n v="97.027265097041038"/>
    <x v="0"/>
  </r>
  <r>
    <x v="0"/>
    <s v="10.01.00017"/>
    <s v="Serviços prestados pessoa física"/>
    <n v="79756.36"/>
    <n v="3.6099972645504611E-4"/>
    <n v="97.027626096767492"/>
    <x v="0"/>
  </r>
  <r>
    <x v="0"/>
    <s v="10.01.00010"/>
    <s v="Laboratorio de protese"/>
    <n v="79753"/>
    <n v="3.6098451814964094E-4"/>
    <n v="97.027987081285644"/>
    <x v="0"/>
  </r>
  <r>
    <x v="0"/>
    <s v="10.01.00020"/>
    <s v="SALARIOS"/>
    <n v="79746.899999999994"/>
    <n v="3.6095690783328023E-4"/>
    <n v="97.028348038193471"/>
    <x v="0"/>
  </r>
  <r>
    <x v="1"/>
    <s v="10.01.00013"/>
    <s v="REMUNERAÇÃO PAGA A TERCEIROS, COM VÍNCULO EMPREGATÍCIO, INSS e FGTS"/>
    <n v="79736.479999999996"/>
    <n v="3.6090974398139854E-4"/>
    <n v="97.028708947937446"/>
    <x v="0"/>
  </r>
  <r>
    <x v="0"/>
    <s v="10.01.00024"/>
    <s v="Salários e Ordenados"/>
    <n v="79734.12"/>
    <n v="3.6089906195736391E-4"/>
    <n v="97.029069846999406"/>
    <x v="0"/>
  </r>
  <r>
    <x v="1"/>
    <s v="10.01.00029"/>
    <s v="Despesa com Manutenção e Reformas"/>
    <n v="79727.38"/>
    <n v="3.608685548209261E-4"/>
    <n v="97.029430715554227"/>
    <x v="1"/>
  </r>
  <r>
    <x v="0"/>
    <s v="10.01.00022"/>
    <s v="Honorários Advocatícios "/>
    <n v="79706.91"/>
    <n v="3.6077590184126988E-4"/>
    <n v="97.029791491456066"/>
    <x v="0"/>
  </r>
  <r>
    <x v="0"/>
    <s v="10.01.00015"/>
    <s v="Material Apllicado"/>
    <n v="79702.880000000005"/>
    <n v="3.6075766092734634E-4"/>
    <n v="97.030152249116995"/>
    <x v="1"/>
  </r>
  <r>
    <x v="0"/>
    <s v="10.01.00023"/>
    <s v="Despesas com Softwares"/>
    <n v="79700.14"/>
    <n v="3.6074525891639092E-4"/>
    <n v="97.030512994375911"/>
    <x v="0"/>
  </r>
  <r>
    <x v="0"/>
    <s v="10.01.00018"/>
    <s v="Remuneração para a terceiros, sem vinculo empregaticio"/>
    <n v="79698"/>
    <n v="3.6073557267425778E-4"/>
    <n v="97.030873729948581"/>
    <x v="1"/>
  </r>
  <r>
    <x v="0"/>
    <s v="10.01.00020"/>
    <s v="Serviços Veterinários - Terceirizados "/>
    <n v="79695.789999999994"/>
    <n v="3.6072556959242872E-4"/>
    <n v="97.031234455518174"/>
    <x v="0"/>
  </r>
  <r>
    <x v="1"/>
    <s v="10.01.00017"/>
    <s v="Serviços Prestados Pessoa Jurídica"/>
    <n v="79694.899999999994"/>
    <n v="3.6072154120200893E-4"/>
    <n v="97.031595177059373"/>
    <x v="0"/>
  </r>
  <r>
    <x v="1"/>
    <s v="10.01.00015"/>
    <s v="Despesas materiais Odontologicos"/>
    <n v="79691.509999999995"/>
    <n v="3.6070619710816255E-4"/>
    <n v="97.031955883256487"/>
    <x v="1"/>
  </r>
  <r>
    <x v="0"/>
    <s v="10.01.00024"/>
    <s v="Pagamento a terceiros sem vínculo empregatício"/>
    <n v="79690.27"/>
    <n v="3.6070058451926306E-4"/>
    <n v="97.032316583841009"/>
    <x v="1"/>
  </r>
  <r>
    <x v="1"/>
    <s v="10.01.00021"/>
    <s v="Manutenção de Equipamentos"/>
    <n v="79684.91"/>
    <n v="3.6067632365111664E-4"/>
    <n v="97.032677260164661"/>
    <x v="1"/>
  </r>
  <r>
    <x v="0"/>
    <s v="10.01.00012"/>
    <s v="Material Hospitalar e consultorio médico"/>
    <n v="79679.66"/>
    <n v="3.6065256067392096E-4"/>
    <n v="97.033037912725334"/>
    <x v="1"/>
  </r>
  <r>
    <x v="1"/>
    <s v="10.01.00018"/>
    <s v="Serviços prestados por DELYTON AQUINO SOCIEDADE IND. DE ADVOCACIA"/>
    <n v="79671.789999999994"/>
    <n v="3.6061693883953429E-4"/>
    <n v="97.033398529664169"/>
    <x v="0"/>
  </r>
  <r>
    <x v="1"/>
    <s v="10.01.00013"/>
    <s v="Remuneração paga a Colaboradores - Funcionarios"/>
    <n v="79667.13"/>
    <n v="3.6059584636834733E-4"/>
    <n v="97.033759125510542"/>
    <x v="0"/>
  </r>
  <r>
    <x v="1"/>
    <s v="10.01.00015"/>
    <s v="Insumos para Neurofisiologia"/>
    <n v="79658.789999999994"/>
    <n v="3.6055809718171642E-4"/>
    <n v="97.034119683607727"/>
    <x v="1"/>
  </r>
  <r>
    <x v="0"/>
    <s v="10.01.00019"/>
    <s v="Serviços de pessoa jurídica"/>
    <n v="79658.179999999993"/>
    <n v="3.6055533615008041E-4"/>
    <n v="97.034480238943871"/>
    <x v="0"/>
  </r>
  <r>
    <x v="0"/>
    <s v="10.01.00016"/>
    <s v="ALUGUEL E CONDOMINIO"/>
    <n v="79657.570000000007"/>
    <n v="3.6055257511844439E-4"/>
    <n v="97.034840791518988"/>
    <x v="1"/>
  </r>
  <r>
    <x v="1"/>
    <s v="10.01.00012"/>
    <s v="Material de Usado Consultorio"/>
    <n v="79632.78"/>
    <n v="3.6044036860326712E-4"/>
    <n v="97.035201231887598"/>
    <x v="1"/>
  </r>
  <r>
    <x v="1"/>
    <s v="10.01.00015"/>
    <s v="Material e Uso e Consumo do Escritorio / Consultorio"/>
    <n v="79631.61"/>
    <n v="3.6043507285406348E-4"/>
    <n v="97.035561666960447"/>
    <x v="1"/>
  </r>
  <r>
    <x v="1"/>
    <s v="10.01.00016"/>
    <s v="Materiais e instrumentos"/>
    <n v="79631.45"/>
    <n v="3.6043434864904423E-4"/>
    <n v="97.035922101309097"/>
    <x v="1"/>
  </r>
  <r>
    <x v="0"/>
    <s v="10.01.00018"/>
    <s v="Honorário Contábil"/>
    <n v="79631.27"/>
    <n v="3.6043353391839751E-4"/>
    <n v="97.036282534843011"/>
    <x v="0"/>
  </r>
  <r>
    <x v="1"/>
    <s v="10.01.00023"/>
    <s v="Laboratório de Prótese"/>
    <n v="79627.42"/>
    <n v="3.604161077351207E-4"/>
    <n v="97.03664295095075"/>
    <x v="0"/>
  </r>
  <r>
    <x v="0"/>
    <s v="10.01.00016"/>
    <s v="Material de uso direto"/>
    <n v="79623.02"/>
    <n v="3.6039619209709005E-4"/>
    <n v="97.037003347142843"/>
    <x v="1"/>
  </r>
  <r>
    <x v="1"/>
    <s v="10.01.00015"/>
    <s v="Insumos utilizados no consultório"/>
    <n v="79618.679999999993"/>
    <n v="3.6037654803594159E-4"/>
    <n v="97.037363723690873"/>
    <x v="1"/>
  </r>
  <r>
    <x v="1"/>
    <s v="10.01.00019"/>
    <s v="INSS sobre folha de pagamento"/>
    <n v="79611.929999999993"/>
    <n v="3.6034599563669004E-4"/>
    <n v="97.037724069686504"/>
    <x v="0"/>
  </r>
  <r>
    <x v="1"/>
    <s v="10.01.00016"/>
    <s v="Congressos, seminários, simpósios"/>
    <n v="79610.960000000006"/>
    <n v="3.6034160514376059E-4"/>
    <n v="97.038084411291649"/>
    <x v="0"/>
  </r>
  <r>
    <x v="1"/>
    <s v="10.01.00005"/>
    <s v="Rateio de Perdas Cooperados"/>
    <n v="79605"/>
    <n v="3.6031462850679178E-4"/>
    <n v="97.038444725920158"/>
    <x v="0"/>
  </r>
  <r>
    <x v="0"/>
    <s v="10.01.00021"/>
    <s v="Pagamentos à Terceiros sem Vinculos Empregatício"/>
    <n v="79604.47"/>
    <n v="3.6031222957766537E-4"/>
    <n v="97.038805038149732"/>
    <x v="1"/>
  </r>
  <r>
    <x v="0"/>
    <s v="10.01.00015"/>
    <s v="Material"/>
    <n v="79602.44"/>
    <n v="3.6030304122648308E-4"/>
    <n v="97.039165341190966"/>
    <x v="1"/>
  </r>
  <r>
    <x v="0"/>
    <s v="10.01.00018"/>
    <s v="Manutenção do veículo"/>
    <n v="79587.02"/>
    <n v="3.6023324596774834E-4"/>
    <n v="97.039525574436936"/>
    <x v="1"/>
  </r>
  <r>
    <x v="0"/>
    <s v="10.01.00016"/>
    <s v="Compra de insumos e material de consumo"/>
    <n v="79580.62"/>
    <n v="3.6020427776697645E-4"/>
    <n v="97.039885778714705"/>
    <x v="1"/>
  </r>
  <r>
    <x v="1"/>
    <s v="10.01.00001"/>
    <s v="REMUNERACAO PAGA A TERCEIROS, COM VINCULO EMPREGATICIO, INSS/FGTS/VT"/>
    <n v="79575.41"/>
    <n v="3.6018069584103565E-4"/>
    <n v="97.040245959410541"/>
    <x v="0"/>
  </r>
  <r>
    <x v="0"/>
    <s v="10.01.00015"/>
    <s v="Locação de equipamento"/>
    <n v="79574"/>
    <n v="3.6017431378430312E-4"/>
    <n v="97.040606133724324"/>
    <x v="0"/>
  </r>
  <r>
    <x v="1"/>
    <s v="10.01.00015"/>
    <s v="Custos na Execução dos Serviços"/>
    <n v="79571.53"/>
    <n v="3.6016313386931774E-4"/>
    <n v="97.040966296858187"/>
    <x v="0"/>
  </r>
  <r>
    <x v="1"/>
    <s v="11.01.00022"/>
    <s v="Móveis e Utensílios - ND"/>
    <n v="79567.58"/>
    <n v="3.6014525505790386E-4"/>
    <n v="97.041326442113245"/>
    <x v="0"/>
  </r>
  <r>
    <x v="0"/>
    <s v="10.01.00012"/>
    <s v="Material de escritório/Consultório/Publicidade/Livros"/>
    <n v="79558.61"/>
    <n v="3.6010465431400953E-4"/>
    <n v="97.041686546767565"/>
    <x v="1"/>
  </r>
  <r>
    <x v="1"/>
    <s v="11.01.00030"/>
    <s v="DESPESAS NÃO DEDUTÍVEIS"/>
    <n v="79550.649999999994"/>
    <n v="3.6006862511429953E-4"/>
    <n v="97.042046615392678"/>
    <x v="0"/>
  </r>
  <r>
    <x v="1"/>
    <s v="10.01.00015"/>
    <s v="Serviços de terceiros PJ envolvidos na atividade"/>
    <n v="79550"/>
    <n v="3.6006568303140868E-4"/>
    <n v="97.042406681075704"/>
    <x v="1"/>
  </r>
  <r>
    <x v="0"/>
    <s v="10.01.00017"/>
    <s v="Serviços de Prótese Odontológica "/>
    <n v="79549.39"/>
    <n v="3.6006292199977256E-4"/>
    <n v="97.042766743997703"/>
    <x v="0"/>
  </r>
  <r>
    <x v="0"/>
    <s v="10.01.00001"/>
    <s v="Agua"/>
    <n v="79547.740000000005"/>
    <n v="3.6005545363551112E-4"/>
    <n v="97.043126799451343"/>
    <x v="0"/>
  </r>
  <r>
    <x v="0"/>
    <s v="10.01.00015"/>
    <s v="PROTESES, INSUMOS E SERVIÇOS "/>
    <n v="79539.44"/>
    <n v="3.600178855001351E-4"/>
    <n v="97.043486817336841"/>
    <x v="1"/>
  </r>
  <r>
    <x v="1"/>
    <s v="10.01.00015"/>
    <s v="insumos odontologicos"/>
    <n v="79535.509999999995"/>
    <n v="3.6000009721434863E-4"/>
    <n v="97.043846817434058"/>
    <x v="1"/>
  </r>
  <r>
    <x v="0"/>
    <s v="10.01.00017"/>
    <s v="Consultorias prestadas ao escritório/consultório"/>
    <n v="79522.740000000005"/>
    <n v="3.5994229660124604E-4"/>
    <n v="97.044206759730656"/>
    <x v="0"/>
  </r>
  <r>
    <x v="1"/>
    <s v="10.01.00038"/>
    <s v="Serviços de Conservação e Limpeza"/>
    <n v="79519.039999999994"/>
    <n v="3.5992554936017479E-4"/>
    <n v="97.044566685280017"/>
    <x v="1"/>
  </r>
  <r>
    <x v="0"/>
    <s v="10.01.00024"/>
    <s v="Propaganda e publicidade"/>
    <n v="79518.12"/>
    <n v="3.5992138518131384E-4"/>
    <n v="97.0449266066652"/>
    <x v="0"/>
  </r>
  <r>
    <x v="1"/>
    <s v="10.01.00018"/>
    <s v="SALÁRIO FUNCIONÁRIOS. "/>
    <n v="79512.73"/>
    <n v="3.5989698852472628E-4"/>
    <n v="97.045286503653728"/>
    <x v="0"/>
  </r>
  <r>
    <x v="1"/>
    <s v="10.01.00015"/>
    <s v="Material de uso nos serviços prestados"/>
    <n v="79512.58"/>
    <n v="3.5989630958252071E-4"/>
    <n v="97.045646399963303"/>
    <x v="1"/>
  </r>
  <r>
    <x v="1"/>
    <s v="10.02.00027"/>
    <s v="REPASSES LEGAIS PARTE DO MINISTERIO PUBLICO"/>
    <n v="79511.350000000006"/>
    <n v="3.5989074225643494E-4"/>
    <n v="97.046006290705563"/>
    <x v="0"/>
  </r>
  <r>
    <x v="0"/>
    <s v="10.01.00021"/>
    <s v="INSS "/>
    <n v="79506.34"/>
    <n v="3.5986806558676817E-4"/>
    <n v="97.04636615877115"/>
    <x v="0"/>
  </r>
  <r>
    <x v="1"/>
    <s v="10.01.00015"/>
    <s v="Material Protético"/>
    <n v="79503.5"/>
    <n v="3.5985521094767568E-4"/>
    <n v="97.046726013982095"/>
    <x v="1"/>
  </r>
  <r>
    <x v="1"/>
    <s v="10.01.00027"/>
    <s v="INVISALIGN"/>
    <n v="79502.34"/>
    <n v="3.5984996046128573E-4"/>
    <n v="97.047085863942556"/>
    <x v="0"/>
  </r>
  <r>
    <x v="0"/>
    <s v="10.01.00042"/>
    <s v="Honorários Contábeis"/>
    <n v="79495.95"/>
    <n v="3.5982103752332762E-4"/>
    <n v="97.047445684980076"/>
    <x v="0"/>
  </r>
  <r>
    <x v="0"/>
    <s v="10.01.00032"/>
    <s v="FGTS"/>
    <n v="79494.429999999993"/>
    <n v="3.5981415757564423E-4"/>
    <n v="97.047805499137652"/>
    <x v="0"/>
  </r>
  <r>
    <x v="0"/>
    <s v="10.01.00015"/>
    <s v="Serviços Prestados Pessoa Fisica"/>
    <n v="79490"/>
    <n v="3.5979410614917249E-4"/>
    <n v="97.048165293243798"/>
    <x v="0"/>
  </r>
  <r>
    <x v="0"/>
    <s v="10.01.00015"/>
    <s v="TOTAL DESPESAS DEDÚTIVEIS NO PERÍODO"/>
    <n v="79479.399999999994"/>
    <n v="3.5974612756664408E-4"/>
    <n v="97.04852503937137"/>
    <x v="0"/>
  </r>
  <r>
    <x v="0"/>
    <s v="10.01.00006"/>
    <s v="Taxas Diversas"/>
    <n v="79477.919999999998"/>
    <n v="3.5973942867021562E-4"/>
    <n v="97.048884778800044"/>
    <x v="0"/>
  </r>
  <r>
    <x v="0"/>
    <s v="10.01.00017"/>
    <s v="MATERIAL DE USO E CONSUMO"/>
    <n v="79474.33"/>
    <n v="3.5972317932009517E-4"/>
    <n v="97.049244501979359"/>
    <x v="1"/>
  </r>
  <r>
    <x v="0"/>
    <s v="10.01.00015"/>
    <s v="Taxa Administrativa "/>
    <n v="79466.460000000006"/>
    <n v="3.5968755748570861E-4"/>
    <n v="97.049604189536851"/>
    <x v="0"/>
  </r>
  <r>
    <x v="0"/>
    <s v="10.01.00002"/>
    <s v="Material de dental (consumo)"/>
    <n v="79458.33"/>
    <n v="3.5965075881816557E-4"/>
    <n v="97.049963840295675"/>
    <x v="1"/>
  </r>
  <r>
    <x v="1"/>
    <s v="10.01.00016"/>
    <s v="Serviço de protético "/>
    <n v="79446"/>
    <n v="3.5959494976886601E-4"/>
    <n v="97.050323435245446"/>
    <x v="0"/>
  </r>
  <r>
    <x v="0"/>
    <s v="10.01.00018"/>
    <s v="Materiais aplicados no tratamento:"/>
    <n v="79440.53"/>
    <n v="3.5957019100976885E-4"/>
    <n v="97.050683005436454"/>
    <x v="1"/>
  </r>
  <r>
    <x v="0"/>
    <s v="10.02.00015"/>
    <s v="Repasse Herdeiros  - 2º Oficio"/>
    <n v="79435.38"/>
    <n v="3.5954688066071024E-4"/>
    <n v="97.051042552317114"/>
    <x v="0"/>
  </r>
  <r>
    <x v="0"/>
    <s v="10.01.00018"/>
    <s v="Serviços Pagos a Terceiros"/>
    <n v="79429.460000000006"/>
    <n v="3.5952008507499626E-4"/>
    <n v="97.051402072402183"/>
    <x v="1"/>
  </r>
  <r>
    <x v="1"/>
    <s v="10.05.00001"/>
    <s v="Proteticos"/>
    <n v="79428"/>
    <n v="3.5951347670419521E-4"/>
    <n v="97.051761585878893"/>
    <x v="0"/>
  </r>
  <r>
    <x v="1"/>
    <s v="10.01.00018"/>
    <s v="MATERIAL DE CONSUMO"/>
    <n v="79426.83"/>
    <n v="3.5950818095499158E-4"/>
    <n v="97.052121094059842"/>
    <x v="1"/>
  </r>
  <r>
    <x v="0"/>
    <s v="10.01.00026"/>
    <s v="Propaganda e Publicidade"/>
    <n v="79421.14"/>
    <n v="3.5948242641399282E-4"/>
    <n v="97.052480576486261"/>
    <x v="0"/>
  </r>
  <r>
    <x v="1"/>
    <s v="10.01.00015"/>
    <s v="PAGAMENTO DE PROTETICO"/>
    <n v="79413.95"/>
    <n v="3.5944988245093819E-4"/>
    <n v="97.052840026368713"/>
    <x v="0"/>
  </r>
  <r>
    <x v="0"/>
    <s v="10.01.00015"/>
    <s v="Despesas com laboratório de prótese"/>
    <n v="79410.97"/>
    <n v="3.5943639413245381E-4"/>
    <n v="97.053199462762848"/>
    <x v="0"/>
  </r>
  <r>
    <x v="0"/>
    <s v="10.01.00016"/>
    <s v="Despesas com Serviços Terceiros PJ"/>
    <n v="79406.02"/>
    <n v="3.5941398903966933E-4"/>
    <n v="97.053558876751893"/>
    <x v="1"/>
  </r>
  <r>
    <x v="0"/>
    <s v="10.01.00010"/>
    <s v="Material Aplicado"/>
    <n v="79403.33"/>
    <n v="3.5940181334278242E-4"/>
    <n v="97.053918278565234"/>
    <x v="1"/>
  </r>
  <r>
    <x v="1"/>
    <s v="10.01.00015"/>
    <s v="Odontológico - materiais"/>
    <n v="79399.929999999993"/>
    <n v="3.5938642398612231E-4"/>
    <n v="97.054277664989215"/>
    <x v="1"/>
  </r>
  <r>
    <x v="1"/>
    <s v="10.02.00001"/>
    <s v="total geral do mês"/>
    <n v="79395.41"/>
    <n v="3.5936596519432729E-4"/>
    <n v="97.05463703095441"/>
    <x v="0"/>
  </r>
  <r>
    <x v="0"/>
    <s v="10.01.00013"/>
    <s v="Remuneração paga a terceiros sem vínculo empregatício,."/>
    <n v="79391.899999999994"/>
    <n v="3.5935007794671639E-4"/>
    <n v="97.054996381032353"/>
    <x v="1"/>
  </r>
  <r>
    <x v="1"/>
    <s v="10.01.00015"/>
    <s v="MATRIAL DE USO E CONSUMO"/>
    <n v="79388.69"/>
    <n v="3.5933554858351679E-4"/>
    <n v="97.055355716580934"/>
    <x v="0"/>
  </r>
  <r>
    <x v="1"/>
    <s v="10.01.00016"/>
    <s v="Serviços de Terceiros - PF"/>
    <n v="79363.22"/>
    <n v="3.5922026419700758E-4"/>
    <n v="97.055714936845135"/>
    <x v="1"/>
  </r>
  <r>
    <x v="0"/>
    <s v="10.01.00012"/>
    <s v="Dentais (material de consumo) e Empresas Odontológicas"/>
    <n v="79362.94"/>
    <n v="3.592189968382238E-4"/>
    <n v="97.056074155841969"/>
    <x v="1"/>
  </r>
  <r>
    <x v="0"/>
    <s v="10.01.00018"/>
    <s v="Outras Despesas Dedutíveis"/>
    <n v="79362.63"/>
    <n v="3.5921759369099892E-4"/>
    <n v="97.056433373435667"/>
    <x v="0"/>
  </r>
  <r>
    <x v="1"/>
    <s v="10.01.00022"/>
    <s v="Pequenas Obras"/>
    <n v="79348.320000000007"/>
    <n v="3.5915282260458564E-4"/>
    <n v="97.056792526258278"/>
    <x v="0"/>
  </r>
  <r>
    <x v="0"/>
    <s v="10.01.00016"/>
    <s v="Serviços de contabilidade"/>
    <n v="79342.23"/>
    <n v="3.5912525755103862E-4"/>
    <n v="97.057151651515824"/>
    <x v="0"/>
  </r>
  <r>
    <x v="1"/>
    <s v="10.01.00020"/>
    <s v="Aluguel Poupatempo"/>
    <n v="79326.09"/>
    <n v="3.5905220336971707E-4"/>
    <n v="97.057510703719188"/>
    <x v="1"/>
  </r>
  <r>
    <x v="1"/>
    <s v="10.01.00016"/>
    <s v="Encargos Sociais"/>
    <n v="79317.41"/>
    <n v="3.590129152474203E-4"/>
    <n v="97.057869716634443"/>
    <x v="0"/>
  </r>
  <r>
    <x v="0"/>
    <s v="10.01.00013"/>
    <s v="Remuneração paga a terceiros, com vínculo empregatício,Salário mensal, INSS, FGTS, Férias, Décimo Terceiro, Pis"/>
    <n v="79315.38"/>
    <n v="3.5900372689623796E-4"/>
    <n v="97.058228720361342"/>
    <x v="0"/>
  </r>
  <r>
    <x v="0"/>
    <s v="10.01.00006"/>
    <s v="Materiais Odontológicos"/>
    <n v="79313.009999999995"/>
    <n v="3.589929996093896E-4"/>
    <n v="97.05858771336095"/>
    <x v="1"/>
  </r>
  <r>
    <x v="1"/>
    <s v="10.03.00002"/>
    <s v="Despesas Tributárias_RECOMPE"/>
    <n v="79304.87"/>
    <n v="3.5895615567903288E-4"/>
    <n v="97.058946669516629"/>
    <x v="0"/>
  </r>
  <r>
    <x v="0"/>
    <s v="10.01.00019"/>
    <s v="Material laboratorio / protetico"/>
    <n v="79304.66"/>
    <n v="3.5895520515994513E-4"/>
    <n v="97.059305624721787"/>
    <x v="1"/>
  </r>
  <r>
    <x v="1"/>
    <s v="10.01.00015"/>
    <s v="Material de uso na prestação do serviço"/>
    <n v="79293.56"/>
    <n v="3.5890496343673144E-4"/>
    <n v="97.059664529685222"/>
    <x v="1"/>
  </r>
  <r>
    <x v="1"/>
    <s v="10.01.00033"/>
    <s v="RESCISÃO DE CONTRATO"/>
    <n v="79291.44"/>
    <n v="3.5889536772022571E-4"/>
    <n v="97.060023425052947"/>
    <x v="0"/>
  </r>
  <r>
    <x v="1"/>
    <s v="10.01.00016"/>
    <s v="Insumos para prestação serviços"/>
    <n v="79288.12"/>
    <n v="3.5888034046607531E-4"/>
    <n v="97.060382305393418"/>
    <x v="1"/>
  </r>
  <r>
    <x v="1"/>
    <s v="10.01.00006"/>
    <s v="Material utilizado na prestação de serviços"/>
    <n v="79278.820000000007"/>
    <n v="3.5883824604932875E-4"/>
    <n v="97.060741143639461"/>
    <x v="1"/>
  </r>
  <r>
    <x v="1"/>
    <s v="10.01.00005"/>
    <s v="despesas laboratorio de protese."/>
    <n v="79270.89"/>
    <n v="3.5880235263805989E-4"/>
    <n v="97.061099945992098"/>
    <x v="0"/>
  </r>
  <r>
    <x v="1"/>
    <s v="10.01.00016"/>
    <s v="Manutenção e confecção de prótese dentaria na prestação de serv. odont"/>
    <n v="79269.8"/>
    <n v="3.5879741899136591E-4"/>
    <n v="97.061458743411094"/>
    <x v="1"/>
  </r>
  <r>
    <x v="1"/>
    <s v="10.01.00036"/>
    <s v=" EQUIPAMENTOS DE INFORMÁTICA, PARA OS OFICIAIS REGISTRADORES, ATÉ 31.1"/>
    <n v="79258.92"/>
    <n v="3.5874817305005377E-4"/>
    <n v="97.061817491584151"/>
    <x v="0"/>
  </r>
  <r>
    <x v="1"/>
    <s v="10.01.00015"/>
    <s v="Materiais necessários a atividade"/>
    <n v="79252.100000000006"/>
    <n v="3.5871730381110631E-4"/>
    <n v="97.062176208887962"/>
    <x v="1"/>
  </r>
  <r>
    <x v="1"/>
    <s v="10.01.00016"/>
    <s v="Serviços especializados - Prótese Odontológica"/>
    <n v="79251.259999999995"/>
    <n v="3.587135017347549E-4"/>
    <n v="97.062534922389702"/>
    <x v="0"/>
  </r>
  <r>
    <x v="0"/>
    <s v="10.01.00031"/>
    <s v="INSS "/>
    <n v="79244.479999999996"/>
    <n v="3.5868281354706222E-4"/>
    <n v="97.062893605203243"/>
    <x v="0"/>
  </r>
  <r>
    <x v="0"/>
    <s v="10.01.00026"/>
    <s v="Prestação de serviços por terceiros sem vínculo empregatício"/>
    <n v="79240"/>
    <n v="3.5866253580652197E-4"/>
    <n v="97.063252267739045"/>
    <x v="1"/>
  </r>
  <r>
    <x v="1"/>
    <s v="10.01.00018"/>
    <s v="Material de expediente  e medicamentos "/>
    <n v="79229.91"/>
    <n v="3.5861686562749262E-4"/>
    <n v="97.063610884604671"/>
    <x v="1"/>
  </r>
  <r>
    <x v="0"/>
    <s v="10.01.00015"/>
    <s v="Material de Consumo para o Exercicio da Profissão"/>
    <n v="79224.52"/>
    <n v="3.5859246897090505E-4"/>
    <n v="97.063969477073641"/>
    <x v="1"/>
  </r>
  <r>
    <x v="0"/>
    <s v="10.01.00022"/>
    <s v="sistema informático"/>
    <n v="79224"/>
    <n v="3.5859011530459231E-4"/>
    <n v="97.064328067188953"/>
    <x v="0"/>
  </r>
  <r>
    <x v="1"/>
    <s v="10.01.00038"/>
    <s v="4044 - Serviços Contábil, Fiscal e Trabalhista"/>
    <n v="79216.05"/>
    <n v="3.5855413136769604E-4"/>
    <n v="97.06468662132032"/>
    <x v="0"/>
  </r>
  <r>
    <x v="0"/>
    <s v="10.01.00015"/>
    <s v="Internet "/>
    <n v="79210.62"/>
    <n v="3.5852955365985365E-4"/>
    <n v="97.065045150873985"/>
    <x v="0"/>
  </r>
  <r>
    <x v="1"/>
    <s v="10.01.00019"/>
    <s v="Assistência medica"/>
    <n v="79205.25"/>
    <n v="3.5850524752889355E-4"/>
    <n v="97.065403656121518"/>
    <x v="0"/>
  </r>
  <r>
    <x v="1"/>
    <s v="10.01.00014"/>
    <s v="Pagamentos referente custos dos serviços D/mes"/>
    <n v="79200"/>
    <n v="3.5848148455169788E-4"/>
    <n v="97.065762137606072"/>
    <x v="0"/>
  </r>
  <r>
    <x v="0"/>
    <s v="10.01.00015"/>
    <s v="RATEIO DE PERDAS PREJUIZO COOPERATIVA 2023"/>
    <n v="79199.12"/>
    <n v="3.584775014240917E-4"/>
    <n v="97.066120615107494"/>
    <x v="0"/>
  </r>
  <r>
    <x v="0"/>
    <s v="10.02.00004"/>
    <s v="MELHORIAS NO IMÓVEL DO CONSULTORIO"/>
    <n v="79192.28"/>
    <n v="3.5844654165951683E-4"/>
    <n v="97.066479061649147"/>
    <x v="0"/>
  </r>
  <r>
    <x v="1"/>
    <s v="10.01.00016"/>
    <s v="Materiais Dentários"/>
    <n v="79180.45"/>
    <n v="3.583929957509026E-4"/>
    <n v="97.066837454644897"/>
    <x v="1"/>
  </r>
  <r>
    <x v="0"/>
    <s v="10.01.00011"/>
    <s v="Material Exercício Atividade "/>
    <n v="79179.97"/>
    <n v="3.5839082313584468E-4"/>
    <n v="97.067195845468035"/>
    <x v="1"/>
  </r>
  <r>
    <x v="1"/>
    <s v="10.01.00015"/>
    <s v="Compra Produtos Odontológicos"/>
    <n v="79173.289999999994"/>
    <n v="3.5836058757628906E-4"/>
    <n v="97.067554206055618"/>
    <x v="1"/>
  </r>
  <r>
    <x v="0"/>
    <s v="10.01.00019"/>
    <s v="Material Empregado"/>
    <n v="79171.58"/>
    <n v="3.5835284763514533E-4"/>
    <n v="97.067912558903259"/>
    <x v="1"/>
  </r>
  <r>
    <x v="1"/>
    <s v="10.01.00017"/>
    <s v="Material de consumo do consultório"/>
    <n v="79163.55"/>
    <n v="3.5831650159573941E-4"/>
    <n v="97.068270875404849"/>
    <x v="1"/>
  </r>
  <r>
    <x v="1"/>
    <s v="10.01.00021"/>
    <s v="Manutenção de informática, software e internet"/>
    <n v="79159.38"/>
    <n v="3.5829762700242404E-4"/>
    <n v="97.068629173031852"/>
    <x v="1"/>
  </r>
  <r>
    <x v="0"/>
    <s v="10.01.00048"/>
    <s v="Pago Grerj"/>
    <n v="79149.11"/>
    <n v="3.5825114209274796E-4"/>
    <n v="97.06898742417394"/>
    <x v="0"/>
  </r>
  <r>
    <x v="1"/>
    <s v="10.01.00016"/>
    <s v="Alimentação e Vale transporte"/>
    <n v="79145.899999999994"/>
    <n v="3.5823661272954826E-4"/>
    <n v="97.069345660786666"/>
    <x v="1"/>
  </r>
  <r>
    <x v="1"/>
    <s v="10.01.00017"/>
    <s v="Material Médico de consultório"/>
    <n v="79142.92"/>
    <n v="3.5822312441106388E-4"/>
    <n v="97.069703883911075"/>
    <x v="1"/>
  </r>
  <r>
    <x v="1"/>
    <s v="10.01.00034"/>
    <s v="Estrutura - Software - Licença uso"/>
    <n v="79126.53"/>
    <n v="3.5814893865939975E-4"/>
    <n v="97.070062032849734"/>
    <x v="0"/>
  </r>
  <r>
    <x v="1"/>
    <s v="10.01.00016"/>
    <s v="Materiais de uso e Consumo Odontologico"/>
    <n v="79125.81"/>
    <n v="3.5814567973681288E-4"/>
    <n v="97.070420178529474"/>
    <x v="1"/>
  </r>
  <r>
    <x v="0"/>
    <s v="10.01.00034"/>
    <s v="Estrutura - Software - Licença uso"/>
    <n v="79109.52"/>
    <n v="3.5807194661328581E-4"/>
    <n v="97.070778250476081"/>
    <x v="0"/>
  </r>
  <r>
    <x v="1"/>
    <s v="10.01.00017"/>
    <s v="Participação rateio de despesas"/>
    <n v="79105.91"/>
    <n v="3.580556067375379E-4"/>
    <n v="97.071136306082821"/>
    <x v="0"/>
  </r>
  <r>
    <x v="0"/>
    <s v="10.01.00018"/>
    <s v="Despesas comerciais"/>
    <n v="79105.539999999994"/>
    <n v="3.5805393201343073E-4"/>
    <n v="97.071494360014839"/>
    <x v="0"/>
  </r>
  <r>
    <x v="0"/>
    <s v="10.01.00003"/>
    <s v="Materiais Odontológicos de consumo"/>
    <n v="79092.14"/>
    <n v="3.5799327984306471E-4"/>
    <n v="97.071852353294688"/>
    <x v="1"/>
  </r>
  <r>
    <x v="1"/>
    <s v="10.01.00017"/>
    <s v="Serviços de Próteses"/>
    <n v="79085.759999999995"/>
    <n v="3.5796440216792028E-4"/>
    <n v="97.072210317696857"/>
    <x v="0"/>
  </r>
  <r>
    <x v="0"/>
    <s v="10.01.00015"/>
    <s v="MATERIAL DE CONSUMO DE CONSULTÓRIO ODONTOLÓGICA"/>
    <n v="79068.91"/>
    <n v="3.5788813432682565E-4"/>
    <n v="97.072568205831189"/>
    <x v="1"/>
  </r>
  <r>
    <x v="1"/>
    <s v="10.01.00016"/>
    <s v="serviços prestados protéticos"/>
    <n v="79068.100000000006"/>
    <n v="3.5788446803891545E-4"/>
    <n v="97.072926090299234"/>
    <x v="0"/>
  </r>
  <r>
    <x v="1"/>
    <s v="10.01.00016"/>
    <s v="Material de Implantes &amp; Componentes"/>
    <n v="79066.320000000007"/>
    <n v="3.578764112580758E-4"/>
    <n v="97.073283966710491"/>
    <x v="1"/>
  </r>
  <r>
    <x v="0"/>
    <s v="10.02.00027"/>
    <s v="ENERGIA ELÉTRICA"/>
    <n v="79061.490000000005"/>
    <n v="3.578545493190558E-4"/>
    <n v="97.073641821259812"/>
    <x v="1"/>
  </r>
  <r>
    <x v="1"/>
    <s v="10.01.00004"/>
    <s v="Mídia e propaganda"/>
    <n v="79048.87"/>
    <n v="3.5779742764815878E-4"/>
    <n v="97.073999618687466"/>
    <x v="0"/>
  </r>
  <r>
    <x v="1"/>
    <s v="10.01.00023"/>
    <s v="Seguros"/>
    <n v="79046.100000000006"/>
    <n v="3.5778488984876221E-4"/>
    <n v="97.074357403577309"/>
    <x v="1"/>
  </r>
  <r>
    <x v="1"/>
    <s v="10.01.00065"/>
    <s v="13° salário"/>
    <n v="79036.63"/>
    <n v="3.577420259641826E-4"/>
    <n v="97.074715145603278"/>
    <x v="0"/>
  </r>
  <r>
    <x v="0"/>
    <s v="10.01.00015"/>
    <s v="MATERIAL DE CONSUMO UTILIZADO NA PRESTAÇÃO DE SERVIÇO"/>
    <n v="79032.479999999996"/>
    <n v="3.5772324189649459E-4"/>
    <n v="97.075072868845169"/>
    <x v="1"/>
  </r>
  <r>
    <x v="1"/>
    <s v="10.01.00074"/>
    <s v="Manutenção e reparos"/>
    <n v="79031.710000000006"/>
    <n v="3.5771975665983922E-4"/>
    <n v="97.075430588601833"/>
    <x v="1"/>
  </r>
  <r>
    <x v="1"/>
    <s v="10.01.00010"/>
    <s v="Laboratório de prótese"/>
    <n v="79030.36"/>
    <n v="3.5771364617998892E-4"/>
    <n v="97.075788302248014"/>
    <x v="0"/>
  </r>
  <r>
    <x v="1"/>
    <s v="10.01.00010"/>
    <s v="Livro Caixa - RTDPJ"/>
    <n v="79021.78"/>
    <n v="3.5767481068582917E-4"/>
    <n v="97.076145977058701"/>
    <x v="0"/>
  </r>
  <r>
    <x v="0"/>
    <s v="10.01.00008"/>
    <s v="Material Odontológico "/>
    <n v="79020.44"/>
    <n v="3.5766874546879255E-4"/>
    <n v="97.076503645804166"/>
    <x v="1"/>
  </r>
  <r>
    <x v="0"/>
    <s v="10.01.00010"/>
    <s v="Material Odontologico"/>
    <n v="79014.23"/>
    <n v="3.576406372614811E-4"/>
    <n v="97.076861286441428"/>
    <x v="1"/>
  </r>
  <r>
    <x v="1"/>
    <s v="10.01.00018"/>
    <s v="PROPAGANDA E MARKETING"/>
    <n v="79007.58"/>
    <n v="3.5761053749036657E-4"/>
    <n v="97.07721889697892"/>
    <x v="0"/>
  </r>
  <r>
    <x v="1"/>
    <s v="10.01.00035"/>
    <s v="Publicidade"/>
    <n v="79000"/>
    <n v="3.5757622827757742E-4"/>
    <n v="97.077576473207202"/>
    <x v="0"/>
  </r>
  <r>
    <x v="1"/>
    <s v="10.01.00013"/>
    <s v="Remuneração paga a Terceiros, com vínculo empregatício"/>
    <n v="78998.28"/>
    <n v="3.5756844307362001E-4"/>
    <n v="97.077934041650281"/>
    <x v="0"/>
  </r>
  <r>
    <x v="0"/>
    <s v="10.01.00016"/>
    <s v="Servicos odontologicos"/>
    <n v="78997.95"/>
    <n v="3.5756694940076766E-4"/>
    <n v="97.078291608599685"/>
    <x v="0"/>
  </r>
  <r>
    <x v="0"/>
    <s v="10.01.00015"/>
    <s v="MATERIAL DE USO NA PRESTAÇAO DE SERVIÇO"/>
    <n v="78993.039999999994"/>
    <n v="3.5754472535923801E-4"/>
    <n v="97.078649153325046"/>
    <x v="1"/>
  </r>
  <r>
    <x v="0"/>
    <s v="10.01.00017"/>
    <s v="Despesas com Laboratório de Prótese Dental"/>
    <n v="78985.259999999995"/>
    <n v="3.5750951089017472E-4"/>
    <n v="97.079006662835937"/>
    <x v="0"/>
  </r>
  <r>
    <x v="0"/>
    <s v="10.01.00015"/>
    <s v="Proteticos"/>
    <n v="78983.56"/>
    <n v="3.5750181621184473E-4"/>
    <n v="97.079364164652148"/>
    <x v="0"/>
  </r>
  <r>
    <x v="0"/>
    <s v="10.01.00015"/>
    <s v="Pagto de Fornecedores conf. NF."/>
    <n v="78977.02"/>
    <n v="3.5747221433168099E-4"/>
    <n v="97.079721636866481"/>
    <x v="0"/>
  </r>
  <r>
    <x v="0"/>
    <s v="10.01.00001"/>
    <s v="Remuneração paga a terceiros, com vínculo empregatício"/>
    <n v="78973.41"/>
    <n v="3.5745587445593313E-4"/>
    <n v="97.080079092740931"/>
    <x v="0"/>
  </r>
  <r>
    <x v="1"/>
    <s v="10.01.00015"/>
    <s v="Materiais profissionais odontológicos utilizados na atividade"/>
    <n v="78970.41"/>
    <n v="3.5744229561182129E-4"/>
    <n v="97.08043653503654"/>
    <x v="1"/>
  </r>
  <r>
    <x v="0"/>
    <s v="10.01.00015"/>
    <s v="Materiais médicos/odontológicos"/>
    <n v="78955.490000000005"/>
    <n v="3.5737476349377193E-4"/>
    <n v="97.080793909800036"/>
    <x v="1"/>
  </r>
  <r>
    <x v="0"/>
    <s v="10.01.00015"/>
    <s v="Material de custeio"/>
    <n v="78950.679999999993"/>
    <n v="3.5735299208037929E-4"/>
    <n v="97.081151262792119"/>
    <x v="1"/>
  </r>
  <r>
    <x v="1"/>
    <s v="10.01.00027"/>
    <s v=" ENERGIA ELÉTRICA"/>
    <n v="78940.22"/>
    <n v="3.5730564717724282E-4"/>
    <n v="97.08150856843929"/>
    <x v="1"/>
  </r>
  <r>
    <x v="1"/>
    <s v="10.01.00016"/>
    <s v="Taxa de utilização de sala para procedimentos"/>
    <n v="78940"/>
    <n v="3.5730465139534133E-4"/>
    <n v="97.081865873090692"/>
    <x v="0"/>
  </r>
  <r>
    <x v="0"/>
    <s v="10.01.00015"/>
    <s v="Serviços de terceiros odontologia"/>
    <n v="78933.820000000007"/>
    <n v="3.5727667897647098E-4"/>
    <n v="97.082223149769675"/>
    <x v="1"/>
  </r>
  <r>
    <x v="0"/>
    <s v="10.01.00018"/>
    <s v="protetico"/>
    <n v="78924.84"/>
    <n v="3.5723603296976291E-4"/>
    <n v="97.082580385802643"/>
    <x v="0"/>
  </r>
  <r>
    <x v="1"/>
    <s v="10.01.00013"/>
    <s v="Remuneração com vínculo empregatício, INSS, FGTS e Alimentação"/>
    <n v="78920.72"/>
    <n v="3.5721738469051605E-4"/>
    <n v="97.082937603187332"/>
    <x v="0"/>
  </r>
  <r>
    <x v="0"/>
    <s v="10.01.00016"/>
    <s v="Medicamentos para procedimentos"/>
    <n v="78912.89"/>
    <n v="3.5718194390738426E-4"/>
    <n v="97.083294785131244"/>
    <x v="0"/>
  </r>
  <r>
    <x v="0"/>
    <s v="10.01.00022"/>
    <s v="DEVOLUCAO DE COMISSAO"/>
    <n v="78911.360000000001"/>
    <n v="3.5717501869688724E-4"/>
    <n v="97.083651960149936"/>
    <x v="0"/>
  </r>
  <r>
    <x v="0"/>
    <s v="10.01.00032"/>
    <s v="honorário contábil "/>
    <n v="78898.960000000006"/>
    <n v="3.5711889280789182E-4"/>
    <n v="97.084009079042744"/>
    <x v="0"/>
  </r>
  <r>
    <x v="0"/>
    <s v="10.01.00003"/>
    <s v="Despesas com Sistemas e Serviços de Informática"/>
    <n v="78898.02"/>
    <n v="3.5711463810340341E-4"/>
    <n v="97.08436619368085"/>
    <x v="0"/>
  </r>
  <r>
    <x v="1"/>
    <s v="10.01.00031"/>
    <s v="Despesas Gerais"/>
    <n v="78885.119999999995"/>
    <n v="3.570562490737226E-4"/>
    <n v="97.084723249929922"/>
    <x v="0"/>
  </r>
  <r>
    <x v="1"/>
    <s v="10.01.00017"/>
    <s v="REPASSE LEGAL - PARTE DO ESTADO"/>
    <n v="78881.75"/>
    <n v="3.570409955055037E-4"/>
    <n v="97.085080290925433"/>
    <x v="0"/>
  </r>
  <r>
    <x v="1"/>
    <s v="10.01.00015"/>
    <s v="Aquisição de produtos odontológicos"/>
    <n v="78872.83"/>
    <n v="3.5700062107567792E-4"/>
    <n v="97.085437291546512"/>
    <x v="1"/>
  </r>
  <r>
    <x v="1"/>
    <s v="10.01.00015"/>
    <s v="Royalties pagos ao franqueador Kumon Inst de Educ Ltda CNPJ 43950252/0001-94"/>
    <n v="78865.600000000006"/>
    <n v="3.5696789606136847E-4"/>
    <n v="97.085794259442579"/>
    <x v="0"/>
  </r>
  <r>
    <x v="0"/>
    <s v="10.01.00012"/>
    <s v="Material usado na prestação de serviço"/>
    <n v="78857.34"/>
    <n v="3.5693050897724727E-4"/>
    <n v="97.086151189951551"/>
    <x v="1"/>
  </r>
  <r>
    <x v="0"/>
    <s v="10.01.00015"/>
    <s v="Produtos para Revenda"/>
    <n v="78850.740000000005"/>
    <n v="3.5690063552020135E-4"/>
    <n v="97.086508090587074"/>
    <x v="1"/>
  </r>
  <r>
    <x v="1"/>
    <s v="10.01.00019"/>
    <s v="Material de Uso e Consumo Odontológico"/>
    <n v="78843.13"/>
    <n v="3.568661905189711E-4"/>
    <n v="97.086864956777589"/>
    <x v="1"/>
  </r>
  <r>
    <x v="0"/>
    <s v="10.02.00001"/>
    <s v="Remuneração paga a terceiro sem vinculo empregaticio,RPA"/>
    <n v="78840.38"/>
    <n v="3.568537432452019E-4"/>
    <n v="97.08722181052083"/>
    <x v="1"/>
  </r>
  <r>
    <x v="0"/>
    <s v="10.01.00016"/>
    <s v="Material do Consultório"/>
    <n v="78833.929999999993"/>
    <n v="3.5682454873036144E-4"/>
    <n v="97.087578635069562"/>
    <x v="1"/>
  </r>
  <r>
    <x v="1"/>
    <s v="10.01.00017"/>
    <s v="Material para Manutenção da atividade"/>
    <n v="78829.33"/>
    <n v="3.5680372783605672E-4"/>
    <n v="97.087935438797402"/>
    <x v="1"/>
  </r>
  <r>
    <x v="1"/>
    <s v="10.01.00039"/>
    <s v="Microfilmagem e Digitalização"/>
    <n v="78823.259999999995"/>
    <n v="3.5677625330813716E-4"/>
    <n v="97.088292215050714"/>
    <x v="0"/>
  </r>
  <r>
    <x v="0"/>
    <s v="10.01.00031"/>
    <s v="ONR - Operador Nac. do Sistema de Reg. Eletrônico de Imóveis"/>
    <n v="78817.7"/>
    <n v="3.5675108718371661E-4"/>
    <n v="97.088648966137896"/>
    <x v="0"/>
  </r>
  <r>
    <x v="1"/>
    <s v="10.01.00002"/>
    <s v="Manutenção de Maquinas e Equipamento"/>
    <n v="78814.14"/>
    <n v="3.5673497362203726E-4"/>
    <n v="97.089005701111518"/>
    <x v="1"/>
  </r>
  <r>
    <x v="0"/>
    <s v="10.02.00001"/>
    <s v="Laboratório de Prótese Dentária"/>
    <n v="78805"/>
    <n v="3.5669360341030999E-4"/>
    <n v="97.089362394714925"/>
    <x v="0"/>
  </r>
  <r>
    <x v="0"/>
    <s v="10.01.00012"/>
    <s v="Material ODONTOLOGICO"/>
    <n v="78802.42"/>
    <n v="3.5668192560437382E-4"/>
    <n v="97.089719076640534"/>
    <x v="1"/>
  </r>
  <r>
    <x v="0"/>
    <s v="10.01.00015"/>
    <s v="Material para prestação de serviço."/>
    <n v="78801.77"/>
    <n v="3.5667898352148293E-4"/>
    <n v="97.090075755624056"/>
    <x v="1"/>
  </r>
  <r>
    <x v="0"/>
    <s v="10.01.00003"/>
    <s v="Material Odontológico e Protético"/>
    <n v="78799.070000000007"/>
    <n v="3.5666676256178233E-4"/>
    <n v="97.090432422386613"/>
    <x v="1"/>
  </r>
  <r>
    <x v="1"/>
    <s v="10.01.00015"/>
    <s v="Despesas relacionadas a atividades medicas"/>
    <n v="78798.77"/>
    <n v="3.5666540467737119E-4"/>
    <n v="97.090789087791293"/>
    <x v="0"/>
  </r>
  <r>
    <x v="1"/>
    <s v="10.01.00018"/>
    <s v="HONORARIOS CONTABEIS"/>
    <n v="78782.23"/>
    <n v="3.5659053998350133E-4"/>
    <n v="97.091145678331273"/>
    <x v="0"/>
  </r>
  <r>
    <x v="1"/>
    <s v="10.01.00022"/>
    <s v="Laboratório de Prótese Dentaria "/>
    <n v="78779.3"/>
    <n v="3.5657727797908551E-4"/>
    <n v="97.091502255609257"/>
    <x v="0"/>
  </r>
  <r>
    <x v="0"/>
    <s v="10.01.00022"/>
    <s v="Despesa com Cursos / Especializações "/>
    <n v="78778"/>
    <n v="3.5657139381330372E-4"/>
    <n v="97.091858827003065"/>
    <x v="0"/>
  </r>
  <r>
    <x v="1"/>
    <s v="10.01.00001"/>
    <s v="Água do cartório"/>
    <n v="78776.59"/>
    <n v="3.5656501175657113E-4"/>
    <n v="97.092215392014822"/>
    <x v="1"/>
  </r>
  <r>
    <x v="0"/>
    <s v="10.01.00015"/>
    <s v="Laboratório de Prótese (protético)"/>
    <n v="78765.539999999994"/>
    <n v="3.5651499634742595E-4"/>
    <n v="97.092571907011163"/>
    <x v="0"/>
  </r>
  <r>
    <x v="1"/>
    <s v="10.01.00005"/>
    <s v="Serviços diversos prestados por terceiros sem vinculo empregatício"/>
    <n v="78758.97"/>
    <n v="3.5648525867882117E-4"/>
    <n v="97.09292839226984"/>
    <x v="1"/>
  </r>
  <r>
    <x v="0"/>
    <s v="10.01.00019"/>
    <s v="Manutenção e Reparo"/>
    <n v="78751.09"/>
    <n v="3.5644959158162082E-4"/>
    <n v="97.093284841861418"/>
    <x v="1"/>
  </r>
  <r>
    <x v="1"/>
    <s v="10.01.00023"/>
    <s v="Aquisição de Selos"/>
    <n v="78750"/>
    <n v="3.5644465793492689E-4"/>
    <n v="97.093641286519357"/>
    <x v="1"/>
  </r>
  <r>
    <x v="0"/>
    <s v="10.01.00015"/>
    <s v="Imposto de Renda Retido na Fonte"/>
    <n v="78743.649999999994"/>
    <n v="3.564159160482235E-4"/>
    <n v="97.093997702435402"/>
    <x v="0"/>
  </r>
  <r>
    <x v="0"/>
    <s v="10.01.00017"/>
    <s v="Serviços de sistema "/>
    <n v="78742.64"/>
    <n v="3.5641134450403923E-4"/>
    <n v="97.0943541137799"/>
    <x v="0"/>
  </r>
  <r>
    <x v="1"/>
    <s v="10.01.00018"/>
    <s v="Materiais Utilizados no Consultório / Cirurgias."/>
    <n v="78736.95"/>
    <n v="3.5638558996304047E-4"/>
    <n v="97.094710499369867"/>
    <x v="1"/>
  </r>
  <r>
    <x v="0"/>
    <s v="10.01.00015"/>
    <s v="Material consumo"/>
    <n v="78725.929999999993"/>
    <n v="3.5633571034233643E-4"/>
    <n v="97.095066835080203"/>
    <x v="1"/>
  </r>
  <r>
    <x v="1"/>
    <s v="10.01.00020"/>
    <s v="HONORARIO/CONTABILIDADE "/>
    <n v="78714"/>
    <n v="3.5628171180558519E-4"/>
    <n v="97.095423116792006"/>
    <x v="0"/>
  </r>
  <r>
    <x v="1"/>
    <s v="10.01.00015"/>
    <s v="Aluguel/ Agua/ Energia/ Telefone/ Mat. de Escritorio e Mat. de Limpeza"/>
    <n v="78712.509999999995"/>
    <n v="3.5627496764634295E-4"/>
    <n v="97.095779391759649"/>
    <x v="1"/>
  </r>
  <r>
    <x v="1"/>
    <s v="11.01.00021"/>
    <s v="Programas de Computador  "/>
    <n v="78711.399999999994"/>
    <n v="3.5626994347402161E-4"/>
    <n v="97.09613566170313"/>
    <x v="0"/>
  </r>
  <r>
    <x v="1"/>
    <s v="10.01.00018"/>
    <s v="CRC Digital"/>
    <n v="78710"/>
    <n v="3.562636066801028E-4"/>
    <n v="97.096491925309806"/>
    <x v="0"/>
  </r>
  <r>
    <x v="1"/>
    <s v="10.01.00018"/>
    <s v="MATERIAL DE USO E CONSUMO"/>
    <n v="78702.42"/>
    <n v="3.5622929746731359E-4"/>
    <n v="97.096848154607272"/>
    <x v="1"/>
  </r>
  <r>
    <x v="1"/>
    <s v="10.02.00003"/>
    <s v="ADMINISTRAÇÃO E DIGITAÇÃO DE PRONTUARIOS"/>
    <n v="78700"/>
    <n v="3.5621834386639673E-4"/>
    <n v="97.09720437295114"/>
    <x v="0"/>
  </r>
  <r>
    <x v="0"/>
    <s v="10.01.00018"/>
    <s v="ROYALTIES PARA KUMON"/>
    <n v="78696.5"/>
    <n v="3.5620250188159961E-4"/>
    <n v="97.097560575453016"/>
    <x v="0"/>
  </r>
  <r>
    <x v="1"/>
    <s v="10.02.00008"/>
    <s v="Outras Dentais"/>
    <n v="78678.44"/>
    <n v="3.5612075724004657E-4"/>
    <n v="97.097916696210262"/>
    <x v="0"/>
  </r>
  <r>
    <x v="1"/>
    <s v="10.01.00018"/>
    <s v="INSS sobre a remuneração dos empregados do escritório"/>
    <n v="78660.320000000007"/>
    <n v="3.560387410216113E-4"/>
    <n v="97.09827273495128"/>
    <x v="0"/>
  </r>
  <r>
    <x v="1"/>
    <s v="10.01.00016"/>
    <s v="Material Odontológico/Consultório"/>
    <n v="78657"/>
    <n v="3.5602371376746084E-4"/>
    <n v="97.098628758665043"/>
    <x v="1"/>
  </r>
  <r>
    <x v="0"/>
    <s v="10.01.00016"/>
    <s v="Material de uso da prestação "/>
    <n v="78644.539999999994"/>
    <n v="3.5596731630158313E-4"/>
    <n v="97.098984725981339"/>
    <x v="1"/>
  </r>
  <r>
    <x v="0"/>
    <s v="10.01.00020"/>
    <s v="ISSQN-Imposto sobre serviços de quaisquer natureza"/>
    <n v="78637.61"/>
    <n v="3.5593594917168487E-4"/>
    <n v="97.099340661930512"/>
    <x v="0"/>
  </r>
  <r>
    <x v="0"/>
    <s v="10.01.00015"/>
    <s v="Material de uso e consumo utilizados no serviço"/>
    <n v="78634.83"/>
    <n v="3.5592336610947456E-4"/>
    <n v="97.099696585296627"/>
    <x v="1"/>
  </r>
  <r>
    <x v="1"/>
    <s v="10.01.00015"/>
    <s v="Ordenados"/>
    <n v="78630.19"/>
    <n v="3.5590236416391501E-4"/>
    <n v="97.10005248766079"/>
    <x v="0"/>
  </r>
  <r>
    <x v="0"/>
    <s v="10.02.00003"/>
    <s v="Administração e digitação de prontuarios"/>
    <n v="78620"/>
    <n v="3.558562413567486E-4"/>
    <n v="97.100408343902146"/>
    <x v="0"/>
  </r>
  <r>
    <x v="0"/>
    <s v="10.01.00015"/>
    <s v="Medicamentos e Materiais de Consumo "/>
    <n v="78618.86"/>
    <n v="3.5585108139598605E-4"/>
    <n v="97.10076419498354"/>
    <x v="1"/>
  </r>
  <r>
    <x v="1"/>
    <s v="10.01.00012"/>
    <s v="Material de uso e consumo consultório/escritório "/>
    <n v="78613.05"/>
    <n v="3.5582478370122287E-4"/>
    <n v="97.101120019767237"/>
    <x v="1"/>
  </r>
  <r>
    <x v="0"/>
    <s v="10.01.00015"/>
    <s v="Remuneração paga a terceirizados"/>
    <n v="78611.490000000005"/>
    <n v="3.5581772270228476E-4"/>
    <n v="97.101475837489943"/>
    <x v="0"/>
  </r>
  <r>
    <x v="0"/>
    <s v="10.01.00001"/>
    <s v="Serviços de Laboratório de Prótese"/>
    <n v="78611.11"/>
    <n v="3.5581600271536391E-4"/>
    <n v="97.101831653492653"/>
    <x v="0"/>
  </r>
  <r>
    <x v="1"/>
    <s v="10.01.00017"/>
    <s v="Bens de consumo"/>
    <n v="78610.539999999994"/>
    <n v="3.5581342273498262E-4"/>
    <n v="97.102187466915382"/>
    <x v="0"/>
  </r>
  <r>
    <x v="0"/>
    <s v="10.01.00017"/>
    <s v="HONORARIOS CONTABEIS"/>
    <n v="78607.259999999995"/>
    <n v="3.557985765320871E-4"/>
    <n v="97.102543265491917"/>
    <x v="0"/>
  </r>
  <r>
    <x v="0"/>
    <s v="10.01.00016"/>
    <s v="HONORARIOS CONTABEIS "/>
    <n v="78597.679999999993"/>
    <n v="3.5575521475655669E-4"/>
    <n v="97.102899020706673"/>
    <x v="0"/>
  </r>
  <r>
    <x v="0"/>
    <s v="10.01.00015"/>
    <s v="Material de uso ou consumo da profissão"/>
    <n v="78594.47"/>
    <n v="3.5574068539335709E-4"/>
    <n v="97.103254761392066"/>
    <x v="1"/>
  </r>
  <r>
    <x v="0"/>
    <s v="10.01.00016"/>
    <s v="MATERIAL PARA CONSULTÓRIO"/>
    <n v="78583.759999999995"/>
    <n v="3.5569220891987793E-4"/>
    <n v="97.103610453600979"/>
    <x v="1"/>
  </r>
  <r>
    <x v="1"/>
    <s v="10.01.00016"/>
    <s v="Sistema de Informática "/>
    <n v="78582.86"/>
    <n v="3.556881352666444E-4"/>
    <n v="97.103966141736251"/>
    <x v="0"/>
  </r>
  <r>
    <x v="0"/>
    <s v="10.01.00016"/>
    <s v="Gastos com laboratórios de prótese"/>
    <n v="78582.63"/>
    <n v="3.5568709422192918E-4"/>
    <n v="97.104321828830479"/>
    <x v="0"/>
  </r>
  <r>
    <x v="0"/>
    <s v="10.01.00025"/>
    <s v="INSS a recolher"/>
    <n v="78582.22"/>
    <n v="3.5568523844656724E-4"/>
    <n v="97.104677514068925"/>
    <x v="0"/>
  </r>
  <r>
    <x v="0"/>
    <s v="10.01.00015"/>
    <s v="Contabilidade;"/>
    <n v="78576"/>
    <n v="3.5565708497644206E-4"/>
    <n v="97.105033171153906"/>
    <x v="0"/>
  </r>
  <r>
    <x v="1"/>
    <s v="10.01.00022"/>
    <s v="Pagamento INSS"/>
    <n v="78569.63"/>
    <n v="3.5562825256411137E-4"/>
    <n v="97.10538879940647"/>
    <x v="0"/>
  </r>
  <r>
    <x v="0"/>
    <s v="10.01.00015"/>
    <s v="Material para Consultorio"/>
    <n v="78566.63"/>
    <n v="3.5561467371999958E-4"/>
    <n v="97.105744414080192"/>
    <x v="1"/>
  </r>
  <r>
    <x v="1"/>
    <s v="10.01.00049"/>
    <s v="Outras Despesas com Pessoal"/>
    <n v="78563.710000000006"/>
    <n v="3.5560145697839738E-4"/>
    <n v="97.106100015537166"/>
    <x v="0"/>
  </r>
  <r>
    <x v="1"/>
    <s v="10.01.00015"/>
    <s v="Material utilizado no consultório"/>
    <n v="78558.27"/>
    <n v="3.5557683400774131E-4"/>
    <n v="97.106455592371177"/>
    <x v="1"/>
  </r>
  <r>
    <x v="1"/>
    <s v="10.01.00016"/>
    <s v="Laboratório de Prótese Dentaria "/>
    <n v="78548.929999999993"/>
    <n v="3.5553455853973986E-4"/>
    <n v="97.106811126929713"/>
    <x v="0"/>
  </r>
  <r>
    <x v="0"/>
    <s v="10.01.00012"/>
    <s v="Material para consultório"/>
    <n v="78543.490000000005"/>
    <n v="3.5550993556908385E-4"/>
    <n v="97.107166636865287"/>
    <x v="1"/>
  </r>
  <r>
    <x v="1"/>
    <s v="10.01.00001"/>
    <s v="Taxas Diversas"/>
    <n v="78522.27"/>
    <n v="3.5541388787839961E-4"/>
    <n v="97.107522050753161"/>
    <x v="0"/>
  </r>
  <r>
    <x v="0"/>
    <s v="10.01.00018"/>
    <s v="Medicamento"/>
    <n v="78520.77"/>
    <n v="3.5540709845634374E-4"/>
    <n v="97.107877457851615"/>
    <x v="0"/>
  </r>
  <r>
    <x v="0"/>
    <s v="10.01.00015"/>
    <s v="DENTAL/MATERIAL DE USO E CONSUMO   "/>
    <n v="78513.789999999994"/>
    <n v="3.5537550501237687E-4"/>
    <n v="97.108232833356624"/>
    <x v="1"/>
  </r>
  <r>
    <x v="0"/>
    <s v="10.01.00013"/>
    <s v="Encargos - Folha Funcionario"/>
    <n v="78511.59"/>
    <n v="3.553655471933616E-4"/>
    <n v="97.108588198903817"/>
    <x v="0"/>
  </r>
  <r>
    <x v="1"/>
    <s v="10.01.00015"/>
    <s v="Despesas com materiais odontológicos"/>
    <n v="78504.3"/>
    <n v="3.553325506021699E-4"/>
    <n v="97.108943531454415"/>
    <x v="1"/>
  </r>
  <r>
    <x v="0"/>
    <s v="10.01.00029"/>
    <s v="Aquisição de Móveis - Imóvel Alugado"/>
    <n v="78504.240000000005"/>
    <n v="3.5533227902528766E-4"/>
    <n v="97.109298863733443"/>
    <x v="1"/>
  </r>
  <r>
    <x v="0"/>
    <s v="10.01.00022"/>
    <s v="Remuneração para a terceiros sem vínculo de emprego"/>
    <n v="78503.5"/>
    <n v="3.5532892957707344E-4"/>
    <n v="97.109654192663015"/>
    <x v="1"/>
  </r>
  <r>
    <x v="0"/>
    <s v="10.01.00043"/>
    <s v="13° Salário"/>
    <n v="78503.399999999994"/>
    <n v="3.5532847694893632E-4"/>
    <n v="97.110009521139958"/>
    <x v="0"/>
  </r>
  <r>
    <x v="0"/>
    <s v="10.01.00015"/>
    <s v="Material utilizado em cirurgias e implantes"/>
    <n v="78502.19"/>
    <n v="3.5532300014847796E-4"/>
    <n v="97.110364844140108"/>
    <x v="1"/>
  </r>
  <r>
    <x v="0"/>
    <s v="10.01.00015"/>
    <s v="remuneração paga a terceiros sem vinculos empregaticios"/>
    <n v="78502.179999999993"/>
    <n v="3.5532295488566418E-4"/>
    <n v="97.110720167094996"/>
    <x v="1"/>
  </r>
  <r>
    <x v="1"/>
    <s v="10.01.00016"/>
    <s v="Material médico utilizado para trabalho"/>
    <n v="78501.41"/>
    <n v="3.5531946964900886E-4"/>
    <n v="97.111075486564644"/>
    <x v="1"/>
  </r>
  <r>
    <x v="0"/>
    <s v="10.01.00015"/>
    <s v="Material para Exames"/>
    <n v="78493.8"/>
    <n v="3.5528502464777861E-4"/>
    <n v="97.111430771589298"/>
    <x v="1"/>
  </r>
  <r>
    <x v="0"/>
    <s v="10.01.00017"/>
    <s v="Manutenção de equipamentos"/>
    <n v="78473.05"/>
    <n v="3.551911043093386E-4"/>
    <n v="97.111785962693602"/>
    <x v="1"/>
  </r>
  <r>
    <x v="1"/>
    <s v="10.01.00017"/>
    <s v="Honorário"/>
    <n v="78472.14"/>
    <n v="3.5518698539329133E-4"/>
    <n v="97.11214114967899"/>
    <x v="0"/>
  </r>
  <r>
    <x v="0"/>
    <s v="10.01.00046"/>
    <s v="Despesas com pessoal"/>
    <n v="78471.460000000006"/>
    <n v="3.5518390752195935E-4"/>
    <n v="97.112496333586506"/>
    <x v="0"/>
  </r>
  <r>
    <x v="1"/>
    <s v="10.01.00013"/>
    <s v="Remuneração paga a terceiros, com vínculo empregatício, IRRF, INSS e FGTS"/>
    <n v="78468.52"/>
    <n v="3.5517060025472974E-4"/>
    <n v="97.112851504186764"/>
    <x v="0"/>
  </r>
  <r>
    <x v="1"/>
    <s v="10.01.00017"/>
    <s v="Serviços de terceiros - P. jurídica"/>
    <n v="78453.53"/>
    <n v="3.5510275129698441E-4"/>
    <n v="97.113206606938064"/>
    <x v="1"/>
  </r>
  <r>
    <x v="0"/>
    <s v="10.01.00016"/>
    <s v="serviços prestados protéticos"/>
    <n v="78448.27"/>
    <n v="3.5507894305697506E-4"/>
    <n v="97.113561685881123"/>
    <x v="0"/>
  </r>
  <r>
    <x v="0"/>
    <s v="10.01.00016"/>
    <s v="Laboratorio de Protese Dentaria"/>
    <n v="78441.3"/>
    <n v="3.5504739487582197E-4"/>
    <n v="97.113916733276"/>
    <x v="0"/>
  </r>
  <r>
    <x v="1"/>
    <s v="10.01.00015"/>
    <s v="Materiais e utensílios odontológicos"/>
    <n v="78440.78"/>
    <n v="3.5504504120950923E-4"/>
    <n v="97.114271778317203"/>
    <x v="1"/>
  </r>
  <r>
    <x v="1"/>
    <s v="10.01.00015"/>
    <s v="Informatica - Programa"/>
    <n v="78439.62"/>
    <n v="3.5503979072311928E-4"/>
    <n v="97.114626818107922"/>
    <x v="0"/>
  </r>
  <r>
    <x v="0"/>
    <s v="10.01.00015"/>
    <s v="Material de Consumo/Consultório"/>
    <n v="78435.100000000006"/>
    <n v="3.5501933193132426E-4"/>
    <n v="97.114981837439856"/>
    <x v="1"/>
  </r>
  <r>
    <x v="0"/>
    <s v="10.01.00027"/>
    <s v="SERVICOS DE ENTREGAS DE INTIMACOES"/>
    <n v="78430.95"/>
    <n v="3.5500054786363619E-4"/>
    <n v="97.115336837987726"/>
    <x v="0"/>
  </r>
  <r>
    <x v="0"/>
    <s v="10.01.00016"/>
    <s v="Locação Equiamentos para Cosultório"/>
    <n v="78418.899999999994"/>
    <n v="3.5494600617312047E-4"/>
    <n v="97.115691783993896"/>
    <x v="0"/>
  </r>
  <r>
    <x v="1"/>
    <s v="10.01.00017"/>
    <s v="Assinaturas e mensalidades"/>
    <n v="78417.25"/>
    <n v="3.5493853780885893E-4"/>
    <n v="97.116046722531706"/>
    <x v="0"/>
  </r>
  <r>
    <x v="1"/>
    <s v="10.01.00016"/>
    <s v="Materiais de Consultório "/>
    <n v="78411.960000000006"/>
    <n v="3.5491459378040853E-4"/>
    <n v="97.116401637125492"/>
    <x v="1"/>
  </r>
  <r>
    <x v="1"/>
    <s v="10.02.00004"/>
    <s v="IR RETIDO NA FONTE"/>
    <n v="78409.36"/>
    <n v="3.5490282544884489E-4"/>
    <n v="97.116756539950941"/>
    <x v="0"/>
  </r>
  <r>
    <x v="0"/>
    <s v="10.01.00038"/>
    <s v="Copa / Pessoal"/>
    <n v="78409.11"/>
    <n v="3.5490169387850226E-4"/>
    <n v="97.117111441644823"/>
    <x v="0"/>
  </r>
  <r>
    <x v="0"/>
    <s v="10.01.00015"/>
    <s v="Total de custos e despesas"/>
    <n v="78407.570000000007"/>
    <n v="3.5489472340519156E-4"/>
    <n v="97.117466336368224"/>
    <x v="0"/>
  </r>
  <r>
    <x v="1"/>
    <s v="10.01.00018"/>
    <s v="Laboratorio de protese"/>
    <n v="78406.8"/>
    <n v="3.5489123816853619E-4"/>
    <n v="97.117821227606399"/>
    <x v="0"/>
  </r>
  <r>
    <x v="0"/>
    <s v="10.01.00018"/>
    <s v="Serviços de consultorias e assessoria "/>
    <n v="78400"/>
    <n v="3.5486045945521603E-4"/>
    <n v="97.118176088065852"/>
    <x v="0"/>
  </r>
  <r>
    <x v="1"/>
    <s v="10.01.00015"/>
    <s v=" Serviços de terceiros, pessoa jurídica"/>
    <n v="78393.039999999994"/>
    <n v="3.5482895653687663E-4"/>
    <n v="97.118530917022383"/>
    <x v="1"/>
  </r>
  <r>
    <x v="0"/>
    <s v="10.01.00015"/>
    <s v="Material de manutenaço p/consultorio e reforma da sala "/>
    <n v="78390"/>
    <n v="3.5481519664151007E-4"/>
    <n v="97.118885732219027"/>
    <x v="1"/>
  </r>
  <r>
    <x v="1"/>
    <s v="10.01.00022"/>
    <s v="DARF - Previdência Social - Funcionários"/>
    <n v="78388.58"/>
    <n v="3.548087693219638E-4"/>
    <n v="97.119240540988343"/>
    <x v="0"/>
  </r>
  <r>
    <x v="1"/>
    <s v="10.02.00009"/>
    <s v="CONTRIBUIÇÕES A ENTIDADES DE CLASSE"/>
    <n v="78388.37"/>
    <n v="3.5480781880287593E-4"/>
    <n v="97.119595348807152"/>
    <x v="0"/>
  </r>
  <r>
    <x v="0"/>
    <s v="10.01.00013"/>
    <s v="Serviços Prestados por Terceiros"/>
    <n v="78384.009999999995"/>
    <n v="3.5478808421610011E-4"/>
    <n v="97.119950136891362"/>
    <x v="1"/>
  </r>
  <r>
    <x v="0"/>
    <s v="10.01.00021"/>
    <s v="Serviço de laboratório "/>
    <n v="78372.5"/>
    <n v="3.5473598671752448E-4"/>
    <n v="97.12030487287808"/>
    <x v="0"/>
  </r>
  <r>
    <x v="1"/>
    <s v="10.01.00015"/>
    <s v="Despesa material consumo consultório"/>
    <n v="78357.8"/>
    <n v="3.5466945038137667E-4"/>
    <n v="97.120659542328468"/>
    <x v="1"/>
  </r>
  <r>
    <x v="1"/>
    <s v="10.02.00007"/>
    <s v="Férias com Adicionais"/>
    <n v="78354.240000000005"/>
    <n v="3.5465333681969737E-4"/>
    <n v="97.121014195665282"/>
    <x v="0"/>
  </r>
  <r>
    <x v="1"/>
    <s v="10.01.00016"/>
    <s v="Livros/Assinaturas"/>
    <n v="78349.42"/>
    <n v="3.54631520143491E-4"/>
    <n v="97.121368827185421"/>
    <x v="0"/>
  </r>
  <r>
    <x v="1"/>
    <s v="10.01.00020"/>
    <s v="Serviços de Despachante e Consultoria Imobiliária"/>
    <n v="78347"/>
    <n v="3.5462056654257413E-4"/>
    <n v="97.121723447751961"/>
    <x v="0"/>
  </r>
  <r>
    <x v="0"/>
    <s v="10.01.00001"/>
    <s v="Materiais e Serviços de Custeio e Consumo"/>
    <n v="78340.899999999994"/>
    <n v="3.5459295622621343E-4"/>
    <n v="97.122078040708189"/>
    <x v="1"/>
  </r>
  <r>
    <x v="0"/>
    <s v="10.01.00015"/>
    <s v="honorarios contabeis"/>
    <n v="78332"/>
    <n v="3.5455267232201512E-4"/>
    <n v="97.122432593380509"/>
    <x v="0"/>
  </r>
  <r>
    <x v="0"/>
    <s v="10.01.00026"/>
    <s v="Serviço de Prótese Dentária "/>
    <n v="78327"/>
    <n v="3.5453004091516214E-4"/>
    <n v="97.122787123421418"/>
    <x v="0"/>
  </r>
  <r>
    <x v="0"/>
    <s v="10.01.00015"/>
    <s v="Remuneração paga a terceiros , com vinculo empregaticio,INSS/FGTS/DARF"/>
    <n v="78317.36"/>
    <n v="3.5448640756274949E-4"/>
    <n v="97.123141609828977"/>
    <x v="0"/>
  </r>
  <r>
    <x v="0"/>
    <s v="10.01.00015"/>
    <s v=" Serviços de terceiros, pessoa jurídica"/>
    <n v="78316.94"/>
    <n v="3.5448450652457387E-4"/>
    <n v="97.123496094335508"/>
    <x v="1"/>
  </r>
  <r>
    <x v="1"/>
    <s v="10.01.00015"/>
    <s v="MEDICAMENTOS E MATERIAL P/PROCEDIMENTO"/>
    <n v="78315.97"/>
    <n v="3.5448011603164437E-4"/>
    <n v="97.123850574451538"/>
    <x v="1"/>
  </r>
  <r>
    <x v="1"/>
    <s v="10.01.00003"/>
    <s v="Telefone  Correio &amp; Comunicação"/>
    <n v="78298.3"/>
    <n v="3.5440013663982581E-4"/>
    <n v="97.124204974588181"/>
    <x v="1"/>
  </r>
  <r>
    <x v="0"/>
    <s v="10.01.00036"/>
    <s v="Entidades de Classe"/>
    <n v="78294.600000000006"/>
    <n v="3.5438338939875461E-4"/>
    <n v="97.124559357977574"/>
    <x v="0"/>
  </r>
  <r>
    <x v="1"/>
    <s v="10.01.00016"/>
    <s v="Serviços Protético"/>
    <n v="78290.570000000007"/>
    <n v="3.5436514848483108E-4"/>
    <n v="97.124913723126056"/>
    <x v="0"/>
  </r>
  <r>
    <x v="0"/>
    <s v="10.01.00001"/>
    <s v="13º Salário"/>
    <n v="78287.23"/>
    <n v="3.5435003070505321E-4"/>
    <n v="97.125268073156761"/>
    <x v="0"/>
  </r>
  <r>
    <x v="0"/>
    <s v="10.01.00015"/>
    <s v="MATERIAL P/PROC.ODONTOLOGICO"/>
    <n v="78283"/>
    <n v="3.543308845348556E-4"/>
    <n v="97.125622404041295"/>
    <x v="1"/>
  </r>
  <r>
    <x v="0"/>
    <s v="10.01.00001"/>
    <s v="Aluguel do Consultório"/>
    <n v="78282.009999999995"/>
    <n v="3.5432640351629869E-4"/>
    <n v="97.125976730444805"/>
    <x v="1"/>
  </r>
  <r>
    <x v="0"/>
    <s v="10.01.00013"/>
    <s v="Remuneração de serviços PJ(MEI)"/>
    <n v="78280"/>
    <n v="3.5431730569074381E-4"/>
    <n v="97.126331047750497"/>
    <x v="0"/>
  </r>
  <r>
    <x v="0"/>
    <s v="10.01.00022"/>
    <s v="Material de uso e consumo"/>
    <n v="78273.69"/>
    <n v="3.542887448552953E-4"/>
    <n v="97.126685336495356"/>
    <x v="1"/>
  </r>
  <r>
    <x v="0"/>
    <s v="10.01.00015"/>
    <s v="PAGTOS DIVERSOS LIVRO CAIXA"/>
    <n v="78267.11"/>
    <n v="3.5425896192387674E-4"/>
    <n v="97.127039595457276"/>
    <x v="0"/>
  </r>
  <r>
    <x v="0"/>
    <s v="10.01.00017"/>
    <s v="SERVICOS DE TERCEIROS"/>
    <n v="78257.84"/>
    <n v="3.5421700329557127E-4"/>
    <n v="97.127393812460568"/>
    <x v="1"/>
  </r>
  <r>
    <x v="1"/>
    <s v="10.01.00002"/>
    <s v="visão Real Aluguel/cond/IPTU - CNPJ 07.870.639/0001-77"/>
    <n v="78257.279999999999"/>
    <n v="3.542144685780037E-4"/>
    <n v="97.12774802692914"/>
    <x v="1"/>
  </r>
  <r>
    <x v="1"/>
    <s v="10.01.00021"/>
    <s v="Folha de Pagamento Mensal de Salários"/>
    <n v="78254.990000000005"/>
    <n v="3.5420410339366505E-4"/>
    <n v="97.128102231032528"/>
    <x v="0"/>
  </r>
  <r>
    <x v="1"/>
    <s v="10.01.00015"/>
    <s v="Material de consumo/Produtos odontologicos"/>
    <n v="78230.14"/>
    <n v="3.5409162530160559E-4"/>
    <n v="97.128456322657826"/>
    <x v="1"/>
  </r>
  <r>
    <x v="0"/>
    <s v="10.01.00017"/>
    <s v="SERVICO DE TERCEIRO PJ"/>
    <n v="78226.490000000005"/>
    <n v="3.540751043746029E-4"/>
    <n v="97.128810397762194"/>
    <x v="1"/>
  </r>
  <r>
    <x v="0"/>
    <s v="10.01.00020"/>
    <s v="Despesas de custeio"/>
    <n v="78226.460000000006"/>
    <n v="3.5407496858616181E-4"/>
    <n v="97.129164472730778"/>
    <x v="0"/>
  </r>
  <r>
    <x v="1"/>
    <s v="10.01.00015"/>
    <s v="Custos nas Execução dos Serviços"/>
    <n v="78224.009999999995"/>
    <n v="3.5406387919680379E-4"/>
    <n v="97.129518536609979"/>
    <x v="0"/>
  </r>
  <r>
    <x v="1"/>
    <s v="10.01.00015"/>
    <s v="Despesa com material para execução do serviço"/>
    <n v="78223.28"/>
    <n v="3.5406057501140325E-4"/>
    <n v="97.129872597184985"/>
    <x v="1"/>
  </r>
  <r>
    <x v="0"/>
    <s v="10.01.00020"/>
    <s v="Organização de Leilão"/>
    <n v="78221.52"/>
    <n v="3.5405260875619101E-4"/>
    <n v="97.130226649793741"/>
    <x v="0"/>
  </r>
  <r>
    <x v="1"/>
    <s v="10.01.00011"/>
    <s v="Material de utilizado nos atendimentos"/>
    <n v="78203.11"/>
    <n v="3.5396927991615822E-4"/>
    <n v="97.130580619073655"/>
    <x v="1"/>
  </r>
  <r>
    <x v="1"/>
    <s v="10.01.00021"/>
    <s v="Despesa com Protético"/>
    <n v="78202"/>
    <n v="3.5396425574383682E-4"/>
    <n v="97.130934583329392"/>
    <x v="0"/>
  </r>
  <r>
    <x v="0"/>
    <s v="10.01.00016"/>
    <s v="Material Odontológico de Consumo"/>
    <n v="78200.97"/>
    <n v="3.5395959367402513E-4"/>
    <n v="97.131288542923059"/>
    <x v="1"/>
  </r>
  <r>
    <x v="0"/>
    <s v="10.01.00017"/>
    <s v="Selos digitais"/>
    <n v="78180.72"/>
    <n v="3.5386793647627045E-4"/>
    <n v="97.131642410859541"/>
    <x v="0"/>
  </r>
  <r>
    <x v="1"/>
    <s v="10.01.00001"/>
    <s v="ALUGUEL "/>
    <n v="78180"/>
    <n v="3.5386467755368358E-4"/>
    <n v="97.131996275537091"/>
    <x v="1"/>
  </r>
  <r>
    <x v="1"/>
    <s v="10.01.00005"/>
    <s v="Material Odontologico"/>
    <n v="78177.16"/>
    <n v="3.538518229145911E-4"/>
    <n v="97.132350127359999"/>
    <x v="1"/>
  </r>
  <r>
    <x v="0"/>
    <s v="10.01.00017"/>
    <s v="Vales Transporte"/>
    <n v="78162.100000000006"/>
    <n v="3.5378365711714985E-4"/>
    <n v="97.132703911017117"/>
    <x v="1"/>
  </r>
  <r>
    <x v="1"/>
    <s v="10.01.00023"/>
    <s v="Plano de saúde e odontológico"/>
    <n v="78157.58"/>
    <n v="3.5376319832535467E-4"/>
    <n v="97.133057674215436"/>
    <x v="1"/>
  </r>
  <r>
    <x v="1"/>
    <s v="10.01.00010"/>
    <s v="INSS - Encargos trabalhistas com vínculo empregatício"/>
    <n v="78155.839999999997"/>
    <n v="3.5375532259576979E-4"/>
    <n v="97.133411429538029"/>
    <x v="0"/>
  </r>
  <r>
    <x v="0"/>
    <s v="10.02.00024"/>
    <s v="REPASSES LEGAIS PARTE DAS SANTAS CASAS"/>
    <n v="78150.64"/>
    <n v="3.5373178593264273E-4"/>
    <n v="97.133765161323964"/>
    <x v="0"/>
  </r>
  <r>
    <x v="0"/>
    <s v="10.01.00015"/>
    <s v="Material de consumo e despesas de custeio "/>
    <n v="78149.460000000006"/>
    <n v="3.5372644492062541E-4"/>
    <n v="97.134118887768878"/>
    <x v="1"/>
  </r>
  <r>
    <x v="0"/>
    <s v="10.01.00016"/>
    <s v="SERVIÇO DE LABORATORIO DE PROTESE"/>
    <n v="78138.14"/>
    <n v="3.5367520741551019E-4"/>
    <n v="97.134472562976299"/>
    <x v="0"/>
  </r>
  <r>
    <x v="0"/>
    <s v="10.01.00011"/>
    <s v="Vale Refeição / Cesta básica / Vale Alimentação"/>
    <n v="78127.41"/>
    <n v="3.5362664041640362E-4"/>
    <n v="97.134826189616717"/>
    <x v="1"/>
  </r>
  <r>
    <x v="0"/>
    <s v="10.01.00025"/>
    <s v="Despesas com Cursos na Especialidade"/>
    <n v="78115.81"/>
    <n v="3.535741355525046E-4"/>
    <n v="97.135179763752276"/>
    <x v="0"/>
  </r>
  <r>
    <x v="0"/>
    <s v="10.01.00021"/>
    <s v="Gastos com Protético"/>
    <n v="78111"/>
    <n v="3.5355236413911202E-4"/>
    <n v="97.135533316116422"/>
    <x v="0"/>
  </r>
  <r>
    <x v="0"/>
    <s v="10.01.00015"/>
    <s v="Despesas com Dental e Protese"/>
    <n v="78107.14"/>
    <n v="3.5353489269302152E-4"/>
    <n v="97.135886851009118"/>
    <x v="0"/>
  </r>
  <r>
    <x v="1"/>
    <s v="10.01.00017"/>
    <s v="Materiais e medicamentos "/>
    <n v="78106.47"/>
    <n v="3.5353186008450321E-4"/>
    <n v="97.136240382869204"/>
    <x v="1"/>
  </r>
  <r>
    <x v="1"/>
    <s v="10.01.00016"/>
    <s v="Material de Uso e Consumo Utilizado no atendimento aos pacientes"/>
    <n v="78098.37"/>
    <n v="3.5349519720540132E-4"/>
    <n v="97.136593878066407"/>
    <x v="1"/>
  </r>
  <r>
    <x v="1"/>
    <s v="10.01.00015"/>
    <s v="Materiais para o Consultório "/>
    <n v="78098.350000000006"/>
    <n v="3.534951066797739E-4"/>
    <n v="97.136947373173086"/>
    <x v="1"/>
  </r>
  <r>
    <x v="0"/>
    <s v="10.01.00016"/>
    <s v="Serviços Pagos à Terceiros, sem vínculo empregatício"/>
    <n v="78098.2"/>
    <n v="3.5349442773756833E-4"/>
    <n v="97.137300867600828"/>
    <x v="1"/>
  </r>
  <r>
    <x v="1"/>
    <s v="10.01.00016"/>
    <s v="Remuneração paga a terceiros"/>
    <n v="78092.7"/>
    <n v="3.5346953319002997E-4"/>
    <n v="97.137654337134023"/>
    <x v="1"/>
  </r>
  <r>
    <x v="1"/>
    <s v="10.01.00015"/>
    <s v="Serviços de Terceiros - fisioterapeuta"/>
    <n v="78083.86"/>
    <n v="3.5342952086271385E-4"/>
    <n v="97.13800776665488"/>
    <x v="1"/>
  </r>
  <r>
    <x v="0"/>
    <s v="10.01.00018"/>
    <s v="despesas diversas administrativos "/>
    <n v="78082.350000000006"/>
    <n v="3.534226861778443E-4"/>
    <n v="97.138361189341055"/>
    <x v="0"/>
  </r>
  <r>
    <x v="0"/>
    <s v="10.01.00017"/>
    <s v="Material para o Escritório - Insumos"/>
    <n v="78078.89"/>
    <n v="3.5340702524430196E-4"/>
    <n v="97.138714596366299"/>
    <x v="1"/>
  </r>
  <r>
    <x v="0"/>
    <s v="10.01.00027"/>
    <s v="consultoria e marketing odontológico"/>
    <n v="78075.03"/>
    <n v="3.5338955379821146E-4"/>
    <n v="97.139067985920093"/>
    <x v="0"/>
  </r>
  <r>
    <x v="0"/>
    <s v="10.02.00002"/>
    <s v="MATERIAL APLICADO NO SERVIÇO"/>
    <n v="78072.929999999993"/>
    <n v="3.5338004860733315E-4"/>
    <n v="97.139421365968701"/>
    <x v="1"/>
  </r>
  <r>
    <x v="1"/>
    <s v="10.01.00016"/>
    <s v="Selos Postais"/>
    <n v="78069.600000000006"/>
    <n v="3.5336497609036912E-4"/>
    <n v="97.139774730944794"/>
    <x v="0"/>
  </r>
  <r>
    <x v="1"/>
    <s v="10.01.00015"/>
    <s v="RATEIOS - COOPANEST-PE"/>
    <n v="78069.039999999994"/>
    <n v="3.5336244137280156E-4"/>
    <n v="97.140128093386167"/>
    <x v="0"/>
  </r>
  <r>
    <x v="1"/>
    <s v="10.01.00019"/>
    <s v="Assistência de Informática "/>
    <n v="78068.72"/>
    <n v="3.5336099296276295E-4"/>
    <n v="97.140481454379128"/>
    <x v="0"/>
  </r>
  <r>
    <x v="0"/>
    <s v="10.01.00015"/>
    <s v="Internet do consultório"/>
    <n v="78064.710000000006"/>
    <n v="3.5334284257446688E-4"/>
    <n v="97.1408347972217"/>
    <x v="0"/>
  </r>
  <r>
    <x v="0"/>
    <s v="10.01.00021"/>
    <s v="Laboratorio de Protese"/>
    <n v="78056.600000000006"/>
    <n v="3.5330613443255125E-4"/>
    <n v="97.141188103356129"/>
    <x v="0"/>
  </r>
  <r>
    <x v="0"/>
    <s v="10.01.00016"/>
    <s v="Terceiros não assalariados"/>
    <n v="78051.149999999994"/>
    <n v="3.5328146619908145E-4"/>
    <n v="97.141541384822332"/>
    <x v="1"/>
  </r>
  <r>
    <x v="0"/>
    <s v="10.01.00017"/>
    <s v="Despesa com Material Médico"/>
    <n v="78049.539999999994"/>
    <n v="3.5327417888607478E-4"/>
    <n v="97.141894659001224"/>
    <x v="1"/>
  </r>
  <r>
    <x v="0"/>
    <s v="10.01.00015"/>
    <s v="Despesas rateadas com profissional Dr. Edson Kato Kobayashi "/>
    <n v="78049.41"/>
    <n v="3.5327359046949668E-4"/>
    <n v="97.142247932591687"/>
    <x v="0"/>
  </r>
  <r>
    <x v="0"/>
    <s v="10.01.00038"/>
    <s v="Manutenção predial (salas alugadas)"/>
    <n v="78031.78"/>
    <n v="3.5319379212893289E-4"/>
    <n v="97.142601126383809"/>
    <x v="1"/>
  </r>
  <r>
    <x v="1"/>
    <s v="10.01.00012"/>
    <s v="Insumos utilizados no consultório"/>
    <n v="78031.41"/>
    <n v="3.5319211740482577E-4"/>
    <n v="97.142954318501211"/>
    <x v="1"/>
  </r>
  <r>
    <x v="0"/>
    <s v="10.01.00015"/>
    <s v="Material Odontològico"/>
    <n v="78030.259999999995"/>
    <n v="3.5318691218124955E-4"/>
    <n v="97.143307505413389"/>
    <x v="1"/>
  </r>
  <r>
    <x v="0"/>
    <s v="10.01.00020"/>
    <s v="SERVIÇOS PRESTADOS ODONTOLOGIA "/>
    <n v="78026.19"/>
    <n v="3.5316849021607124E-4"/>
    <n v="97.143660673903611"/>
    <x v="0"/>
  </r>
  <r>
    <x v="0"/>
    <s v="10.01.00012"/>
    <s v="Material de consumo do Consultório"/>
    <n v="78021.490000000005"/>
    <n v="3.5314721669362946E-4"/>
    <n v="97.144013821120311"/>
    <x v="1"/>
  </r>
  <r>
    <x v="1"/>
    <s v="11.01.00020"/>
    <s v="Despesas diversas"/>
    <n v="78001.929999999993"/>
    <n v="3.5305868263002039E-4"/>
    <n v="97.144366879802945"/>
    <x v="0"/>
  </r>
  <r>
    <x v="0"/>
    <s v="10.01.00003"/>
    <s v="ADMINISTRACAO E CONTABILIDADE MARCELIO HENRIQUE RIBEIRO 852.163.647-49"/>
    <n v="78000"/>
    <n v="3.5304994690697517E-4"/>
    <n v="97.144719929749854"/>
    <x v="0"/>
  </r>
  <r>
    <x v="1"/>
    <s v="10.01.00015"/>
    <s v="Dentais e farmácias (lojas de produtos odontológicos)"/>
    <n v="77999.91"/>
    <n v="3.5304953954165184E-4"/>
    <n v="97.145072979289395"/>
    <x v="1"/>
  </r>
  <r>
    <x v="1"/>
    <s v="10.01.00015"/>
    <s v="Prestador de serviço"/>
    <n v="77998.34"/>
    <n v="3.5304243327989999E-4"/>
    <n v="97.14542602172267"/>
    <x v="0"/>
  </r>
  <r>
    <x v="1"/>
    <s v="10.07.00004"/>
    <s v="ADIANTAMENTO DE SALARIO "/>
    <n v="77996"/>
    <n v="3.5303184178149278E-4"/>
    <n v="97.145779053564453"/>
    <x v="0"/>
  </r>
  <r>
    <x v="0"/>
    <s v="10.01.00006"/>
    <s v="Serviços pago a terceiros"/>
    <n v="77995.38"/>
    <n v="3.5302903548704298E-4"/>
    <n v="97.146132082599934"/>
    <x v="1"/>
  </r>
  <r>
    <x v="0"/>
    <s v="10.01.00015"/>
    <s v="material aplicado"/>
    <n v="77989.78"/>
    <n v="3.530036883113676E-4"/>
    <n v="97.146485086288251"/>
    <x v="1"/>
  </r>
  <r>
    <x v="0"/>
    <s v="10.01.00015"/>
    <s v="Dentistas"/>
    <n v="77986.91"/>
    <n v="3.5299069788383402E-4"/>
    <n v="97.146838076986128"/>
    <x v="0"/>
  </r>
  <r>
    <x v="1"/>
    <s v="10.01.00016"/>
    <s v="Despesas com Cursos e Treinamentos"/>
    <n v="77983.66"/>
    <n v="3.5297598746937954E-4"/>
    <n v="97.147191052973596"/>
    <x v="0"/>
  </r>
  <r>
    <x v="0"/>
    <s v="10.01.00017"/>
    <s v="Prestação de Serviço Pessoa Jurídica "/>
    <n v="77982.36"/>
    <n v="3.5297010330359775E-4"/>
    <n v="97.147544023076904"/>
    <x v="0"/>
  </r>
  <r>
    <x v="1"/>
    <s v="10.01.00015"/>
    <s v="Material de uso e consumo laboratorial "/>
    <n v="77977.399999999994"/>
    <n v="3.5294765294799954E-4"/>
    <n v="97.147896970729846"/>
    <x v="1"/>
  </r>
  <r>
    <x v="0"/>
    <s v="10.01.00015"/>
    <s v="Contas pagas a fornecedores/dentais"/>
    <n v="77973.279999999999"/>
    <n v="3.5292900466875267E-4"/>
    <n v="97.148249899734509"/>
    <x v="0"/>
  </r>
  <r>
    <x v="1"/>
    <s v="10.01.00011"/>
    <s v="Material de consumo e limpeza do escritório/consultório"/>
    <n v="77971.91"/>
    <n v="3.5292280366327496E-4"/>
    <n v="97.148602822538166"/>
    <x v="1"/>
  </r>
  <r>
    <x v="0"/>
    <s v="10.01.00016"/>
    <s v="MANUTENÇAO EQUIPAMENTOS E PROGRAMAS INFORMATICA"/>
    <n v="77971.87"/>
    <n v="3.5292262261202013E-4"/>
    <n v="97.148955745160777"/>
    <x v="0"/>
  </r>
  <r>
    <x v="0"/>
    <s v="10.01.00025"/>
    <s v="Vale alimentação"/>
    <n v="77971.62"/>
    <n v="3.5292149104167744E-4"/>
    <n v="97.14930866665182"/>
    <x v="1"/>
  </r>
  <r>
    <x v="0"/>
    <s v="10.01.00015"/>
    <s v="MATERIAIS E PRODUTOS PARA CONSULTÓRIO "/>
    <n v="77970.02"/>
    <n v="3.5291424899148451E-4"/>
    <n v="97.149661580900812"/>
    <x v="1"/>
  </r>
  <r>
    <x v="1"/>
    <s v="10.01.00015"/>
    <s v="CONTABILIDADE"/>
    <n v="77967.210000000006"/>
    <n v="3.5290153014083317E-4"/>
    <n v="97.150014482430947"/>
    <x v="0"/>
  </r>
  <r>
    <x v="1"/>
    <s v="10.01.00012"/>
    <s v="Material de uso "/>
    <n v="77963.649999999994"/>
    <n v="3.5288541657915376E-4"/>
    <n v="97.150367367847522"/>
    <x v="1"/>
  </r>
  <r>
    <x v="1"/>
    <s v="10.01.00017"/>
    <s v="Serviços odontológicos"/>
    <n v="77951"/>
    <n v="3.5282815911981565E-4"/>
    <n v="97.150720196006645"/>
    <x v="0"/>
  </r>
  <r>
    <x v="1"/>
    <s v="10.01.00021"/>
    <s v="Despesas de uso e consumo"/>
    <n v="77939.75"/>
    <n v="3.5277723845439639E-4"/>
    <n v="97.151072973245107"/>
    <x v="0"/>
  </r>
  <r>
    <x v="0"/>
    <s v="10.01.00001"/>
    <s v="Água e Esgoto"/>
    <n v="77938.39"/>
    <n v="3.5277108271173236E-4"/>
    <n v="97.151425744327824"/>
    <x v="1"/>
  </r>
  <r>
    <x v="1"/>
    <s v="10.01.00017"/>
    <s v="Prestação de serviço PJ"/>
    <n v="77925.119999999995"/>
    <n v="3.527110189579445E-4"/>
    <n v="97.151778455346786"/>
    <x v="0"/>
  </r>
  <r>
    <x v="1"/>
    <s v="10.01.00025"/>
    <s v="plano de saúde colaboradores"/>
    <n v="77924.17"/>
    <n v="3.5270671899064241E-4"/>
    <n v="97.152131162065771"/>
    <x v="1"/>
  </r>
  <r>
    <x v="1"/>
    <s v="10.01.00016"/>
    <s v="SELOS"/>
    <n v="77906.78"/>
    <n v="3.5262800695760763E-4"/>
    <n v="97.152483790072722"/>
    <x v="0"/>
  </r>
  <r>
    <x v="1"/>
    <s v="10.01.00016"/>
    <s v="INTERNET"/>
    <n v="77902.48"/>
    <n v="3.5260854394771404E-4"/>
    <n v="97.152836398616671"/>
    <x v="0"/>
  </r>
  <r>
    <x v="0"/>
    <s v="10.01.00046"/>
    <s v="DILIGÊNCIAS"/>
    <n v="77895.5"/>
    <n v="3.5257695050374722E-4"/>
    <n v="97.153188975567176"/>
    <x v="0"/>
  </r>
  <r>
    <x v="0"/>
    <s v="10.01.00016"/>
    <s v="Material Odontologico - Dental  "/>
    <n v="77890.539999999994"/>
    <n v="3.5255450014814906E-4"/>
    <n v="97.153541530067329"/>
    <x v="1"/>
  </r>
  <r>
    <x v="1"/>
    <s v="10.01.00012"/>
    <s v="1- Material de Consultório"/>
    <n v="77889.66"/>
    <n v="3.5255051702054295E-4"/>
    <n v="97.153894080584351"/>
    <x v="1"/>
  </r>
  <r>
    <x v="0"/>
    <s v="10.01.00015"/>
    <s v="Material de uso em procedimentos"/>
    <n v="77884.02"/>
    <n v="3.5252498879361275E-4"/>
    <n v="97.15424660557315"/>
    <x v="1"/>
  </r>
  <r>
    <x v="0"/>
    <s v="10.01.00017"/>
    <s v="Material Utilizado em Atendimento em Consulta e Exame"/>
    <n v="77883.360000000001"/>
    <n v="3.5252200144790817E-4"/>
    <n v="97.154599127574599"/>
    <x v="1"/>
  </r>
  <r>
    <x v="0"/>
    <s v="10.01.00023"/>
    <s v="Correios"/>
    <n v="77882.48"/>
    <n v="3.52518018320302E-4"/>
    <n v="97.154951645592917"/>
    <x v="0"/>
  </r>
  <r>
    <x v="0"/>
    <s v="10.01.00016"/>
    <s v="Pagamentos fornecedores (laboratórios e serviços prestados)"/>
    <n v="77881.5"/>
    <n v="3.5251358256455881E-4"/>
    <n v="97.155304159175486"/>
    <x v="0"/>
  </r>
  <r>
    <x v="1"/>
    <s v="10.01.00021"/>
    <s v="Vale Transporte"/>
    <n v="77873.2"/>
    <n v="3.5247601442918279E-4"/>
    <n v="97.155656635189914"/>
    <x v="1"/>
  </r>
  <r>
    <x v="1"/>
    <s v="10.01.00015"/>
    <s v="Outras despesas de custeio pagas"/>
    <n v="77869.149999999994"/>
    <n v="3.5245768298963184E-4"/>
    <n v="97.156009092872907"/>
    <x v="0"/>
  </r>
  <r>
    <x v="1"/>
    <s v="10.01.00012"/>
    <s v="Material de consumo consultorio"/>
    <n v="77854.2"/>
    <n v="3.5239001508314134E-4"/>
    <n v="97.156361482887988"/>
    <x v="1"/>
  </r>
  <r>
    <x v="1"/>
    <s v="10.02.00001"/>
    <s v="laboratório dental"/>
    <n v="77852.84"/>
    <n v="3.5238385934047736E-4"/>
    <n v="97.156713866747324"/>
    <x v="0"/>
  </r>
  <r>
    <x v="0"/>
    <s v="10.01.00011"/>
    <s v="Material e insumos odontológicos"/>
    <n v="77849.710000000006"/>
    <n v="3.5236969207978736E-4"/>
    <n v="97.157066236439405"/>
    <x v="1"/>
  </r>
  <r>
    <x v="0"/>
    <s v="10.01.00016"/>
    <s v="Dare"/>
    <n v="77846.75"/>
    <n v="3.5235629428693034E-4"/>
    <n v="97.157418592733691"/>
    <x v="0"/>
  </r>
  <r>
    <x v="1"/>
    <s v="10.01.00017"/>
    <s v="Prestadores de Serviços"/>
    <n v="77845.86"/>
    <n v="3.5235226589651054E-4"/>
    <n v="97.157770944999584"/>
    <x v="0"/>
  </r>
  <r>
    <x v="0"/>
    <s v="10.01.00010"/>
    <s v="INSS/FGTS - Funcionários e ISS município"/>
    <n v="77837.47"/>
    <n v="3.5231429039581119E-4"/>
    <n v="97.15812325928998"/>
    <x v="0"/>
  </r>
  <r>
    <x v="1"/>
    <s v="10.01.00019"/>
    <s v="Prestação de Serviços"/>
    <n v="77823.820000000007"/>
    <n v="3.5225250665510253E-4"/>
    <n v="97.158475511796638"/>
    <x v="0"/>
  </r>
  <r>
    <x v="1"/>
    <s v="10.01.00016"/>
    <s v="Serviços prestados - PJ"/>
    <n v="77810.559999999998"/>
    <n v="3.5219248816412829E-4"/>
    <n v="97.158827704284803"/>
    <x v="0"/>
  </r>
  <r>
    <x v="0"/>
    <s v="10.01.00017"/>
    <s v="Dentais - Materiais de Consumo"/>
    <n v="77805.3"/>
    <n v="3.5216867992411894E-4"/>
    <n v="97.159179872964728"/>
    <x v="1"/>
  </r>
  <r>
    <x v="0"/>
    <s v="10.03.00001"/>
    <s v="Royalties"/>
    <n v="77804"/>
    <n v="3.5216279575833715E-4"/>
    <n v="97.159532035760492"/>
    <x v="0"/>
  </r>
  <r>
    <x v="0"/>
    <s v="10.01.00032"/>
    <s v="Honorários Contábeis "/>
    <n v="77801.2"/>
    <n v="3.5215012217049943E-4"/>
    <n v="97.15988418588266"/>
    <x v="0"/>
  </r>
  <r>
    <x v="0"/>
    <s v="10.02.00002"/>
    <s v="Prestação de Serviços de Terceiros"/>
    <n v="77797.02"/>
    <n v="3.5213120231437033E-4"/>
    <n v="97.16023631708498"/>
    <x v="1"/>
  </r>
  <r>
    <x v="1"/>
    <s v="10.01.00015"/>
    <s v="Material para Prestação de Serviços"/>
    <n v="77795.399999999994"/>
    <n v="3.5212386973854993E-4"/>
    <n v="97.160588440954712"/>
    <x v="1"/>
  </r>
  <r>
    <x v="0"/>
    <s v="10.01.00015"/>
    <s v="INSS/FGTS/IRRF sobre salário"/>
    <n v="77793.240000000005"/>
    <n v="3.5211409297078948E-4"/>
    <n v="97.160940555047688"/>
    <x v="0"/>
  </r>
  <r>
    <x v="0"/>
    <s v="10.01.00001"/>
    <s v="Água do cartório"/>
    <n v="77785.55"/>
    <n v="3.5207928586704958E-4"/>
    <n v="97.161292634333549"/>
    <x v="1"/>
  </r>
  <r>
    <x v="0"/>
    <s v="10.01.00017"/>
    <s v="Condominio do consultório"/>
    <n v="77784.53"/>
    <n v="3.5207466906005152E-4"/>
    <n v="97.161644709002616"/>
    <x v="0"/>
  </r>
  <r>
    <x v="1"/>
    <s v="10.01.00006"/>
    <s v="Material de consumo/consultorio"/>
    <n v="77781.81"/>
    <n v="3.5206235757472346E-4"/>
    <n v="97.161996771360194"/>
    <x v="1"/>
  </r>
  <r>
    <x v="1"/>
    <s v="10.01.00023"/>
    <s v="USO CONSUMO"/>
    <n v="77778.850000000006"/>
    <n v="3.5204895978186655E-4"/>
    <n v="97.162348820319977"/>
    <x v="0"/>
  </r>
  <r>
    <x v="0"/>
    <s v="10.01.00012"/>
    <s v="Materiais utilizados nos Procedimentos Médicos "/>
    <n v="77776.52"/>
    <n v="3.5203841354627301E-4"/>
    <n v="97.16270085873353"/>
    <x v="1"/>
  </r>
  <r>
    <x v="0"/>
    <s v="10.01.00016"/>
    <s v="Sistema"/>
    <n v="77770.38"/>
    <n v="3.5201062217865748E-4"/>
    <n v="97.16305286935571"/>
    <x v="0"/>
  </r>
  <r>
    <x v="1"/>
    <s v="10.01.00002"/>
    <s v="Aluguel de Espaço"/>
    <n v="77750.44"/>
    <n v="3.5192036812812768E-4"/>
    <n v="97.163404789723842"/>
    <x v="1"/>
  </r>
  <r>
    <x v="0"/>
    <s v="10.01.00021"/>
    <s v="MATERIAL DE CONSUMO (PRODUTOS ODONTOLÓGICOS)"/>
    <n v="77746.67"/>
    <n v="3.5190330404736051E-4"/>
    <n v="97.163756693027892"/>
    <x v="1"/>
  </r>
  <r>
    <x v="0"/>
    <s v="10.01.00038"/>
    <s v="Serviços Protéticos"/>
    <n v="77728.88"/>
    <n v="3.5182278150177752E-4"/>
    <n v="97.164108515809389"/>
    <x v="0"/>
  </r>
  <r>
    <x v="1"/>
    <s v="10.01.00006"/>
    <s v="Fornecedores"/>
    <n v="77727.259999999995"/>
    <n v="3.5181544892595712E-4"/>
    <n v="97.164460331258311"/>
    <x v="0"/>
  </r>
  <r>
    <x v="1"/>
    <s v="10.01.00018"/>
    <s v="Folha de Pagamento - Contribuições previdenciárias"/>
    <n v="77726.47"/>
    <n v="3.5181187316367434E-4"/>
    <n v="97.164812143131471"/>
    <x v="0"/>
  </r>
  <r>
    <x v="1"/>
    <s v="10.01.00018"/>
    <s v="Custo de Manutenção de Cooperativa para Trabalho Médico"/>
    <n v="77723.61"/>
    <n v="3.5179892799895444E-4"/>
    <n v="97.165163942059465"/>
    <x v="1"/>
  </r>
  <r>
    <x v="0"/>
    <s v="10.01.00016"/>
    <s v="Materias Diversos"/>
    <n v="77720.27"/>
    <n v="3.5178381021917662E-4"/>
    <n v="97.165515725869682"/>
    <x v="1"/>
  </r>
  <r>
    <x v="0"/>
    <s v="10.01.00017"/>
    <s v="serviços protéticos"/>
    <n v="77715.91"/>
    <n v="3.517640756324008E-4"/>
    <n v="97.165867489945313"/>
    <x v="0"/>
  </r>
  <r>
    <x v="1"/>
    <s v="10.01.00018"/>
    <s v="despesas com deslocamento Aplicado no Serviço"/>
    <n v="77700.98"/>
    <n v="3.5169649825153766E-4"/>
    <n v="97.16621918644357"/>
    <x v="0"/>
  </r>
  <r>
    <x v="1"/>
    <s v="10.03.00005"/>
    <s v="INSS / GPS"/>
    <n v="77700.72"/>
    <n v="3.5169532141838134E-4"/>
    <n v="97.166570881764983"/>
    <x v="0"/>
  </r>
  <r>
    <x v="1"/>
    <s v="10.01.00016"/>
    <s v="MATERIAL DE CONSUMO/CONSULTÓRIO"/>
    <n v="77700.62"/>
    <n v="3.5169486879024428E-4"/>
    <n v="97.166922576633766"/>
    <x v="1"/>
  </r>
  <r>
    <x v="0"/>
    <s v="10.01.00024"/>
    <s v="Internet"/>
    <n v="77690.03"/>
    <n v="3.516469354705296E-4"/>
    <n v="97.167274223569237"/>
    <x v="0"/>
  </r>
  <r>
    <x v="0"/>
    <s v="10.01.00037"/>
    <s v="Serviços de Terceiros"/>
    <n v="77680.98"/>
    <n v="3.5160597262412567E-4"/>
    <n v="97.167625829541862"/>
    <x v="1"/>
  </r>
  <r>
    <x v="1"/>
    <s v="10.01.00018"/>
    <s v="LABORATORIO DE PROTESE DENTARIA"/>
    <n v="77679.009999999995"/>
    <n v="3.5159705584982551E-4"/>
    <n v="97.167977426597716"/>
    <x v="0"/>
  </r>
  <r>
    <x v="1"/>
    <s v="10.01.00022"/>
    <s v=" Laboratório - Protése e Protéticos - Procedimetos"/>
    <n v="77654.210000000006"/>
    <n v="3.5148480407183467E-4"/>
    <n v="97.168328911401787"/>
    <x v="0"/>
  </r>
  <r>
    <x v="1"/>
    <s v="10.01.00015"/>
    <s v="Materiais de Serviço"/>
    <n v="77648.570000000007"/>
    <n v="3.5145927584490446E-4"/>
    <n v="97.168680370677635"/>
    <x v="1"/>
  </r>
  <r>
    <x v="0"/>
    <s v="10.01.00015"/>
    <s v="Material de Consultório Dentário"/>
    <n v="77638.570000000007"/>
    <n v="3.5141401303119844E-4"/>
    <n v="97.169031784690659"/>
    <x v="1"/>
  </r>
  <r>
    <x v="1"/>
    <s v="10.01.00016"/>
    <s v="Material de consumo/ dental/ invisalign"/>
    <n v="77634.509999999995"/>
    <n v="3.5139563632883376E-4"/>
    <n v="97.169383180326989"/>
    <x v="1"/>
  </r>
  <r>
    <x v="0"/>
    <s v="10.01.00015"/>
    <s v="Material Médico e/ou Material Dentário e Prótese Odontológica"/>
    <n v="77625.88"/>
    <n v="3.513565745206055E-4"/>
    <n v="97.169734536901515"/>
    <x v="1"/>
  </r>
  <r>
    <x v="1"/>
    <s v="10.01.00017"/>
    <s v="Despesas de Informática"/>
    <n v="77623.67"/>
    <n v="3.5134657143877645E-4"/>
    <n v="97.17008588347295"/>
    <x v="0"/>
  </r>
  <r>
    <x v="0"/>
    <s v="10.01.00017"/>
    <s v="Rateio Unimed"/>
    <n v="77622.990000000005"/>
    <n v="3.5134349356744446E-4"/>
    <n v="97.170437226966513"/>
    <x v="0"/>
  </r>
  <r>
    <x v="0"/>
    <s v="10.01.00017"/>
    <s v="Despesas com protéticos e outros serviços da área de saúde"/>
    <n v="77619.06"/>
    <n v="3.5132570528165793E-4"/>
    <n v="97.170788552671794"/>
    <x v="0"/>
  </r>
  <r>
    <x v="1"/>
    <s v="10.01.00015"/>
    <s v="Insumos Utilizados na Prestação de Serviço"/>
    <n v="77612.95"/>
    <n v="3.5129804970248355E-4"/>
    <n v="97.171139850721502"/>
    <x v="1"/>
  </r>
  <r>
    <x v="0"/>
    <s v="10.01.00017"/>
    <s v="Congressos e Palestras"/>
    <n v="77607"/>
    <n v="3.5127111832832848E-4"/>
    <n v="97.171491121839836"/>
    <x v="0"/>
  </r>
  <r>
    <x v="1"/>
    <s v="10.01.00015"/>
    <s v="Manutenção do Consultório"/>
    <n v="77590.34"/>
    <n v="3.5119571048069424E-4"/>
    <n v="97.171842317550315"/>
    <x v="1"/>
  </r>
  <r>
    <x v="0"/>
    <s v="10.01.00034"/>
    <s v="Defensoria Pública"/>
    <n v="77588.639999999999"/>
    <n v="3.5118801580236425E-4"/>
    <n v="97.172193505566113"/>
    <x v="0"/>
  </r>
  <r>
    <x v="0"/>
    <s v="10.01.00017"/>
    <s v="MATERIAL APLICADO NA PRESTAÇÃO DE SERVIÇOS"/>
    <n v="77583.179999999993"/>
    <n v="3.5116330230608071E-4"/>
    <n v="97.172544668868426"/>
    <x v="1"/>
  </r>
  <r>
    <x v="0"/>
    <s v="10.01.00015"/>
    <s v="Despesas gerais fornecedores diversos, cf. docs."/>
    <n v="77582.58"/>
    <n v="3.5116058653725837E-4"/>
    <n v="97.172895829454959"/>
    <x v="0"/>
  </r>
  <r>
    <x v="1"/>
    <s v="10.01.00007"/>
    <s v="Manutenção e Reparo (Cartório, Maquinas e Equipamentos, Software)."/>
    <n v="77578.37"/>
    <n v="3.5114153089268817E-4"/>
    <n v="97.173246970985858"/>
    <x v="1"/>
  </r>
  <r>
    <x v="0"/>
    <s v="10.01.00016"/>
    <s v="DESPESAS PROTÉTICAS"/>
    <n v="77564.88"/>
    <n v="3.5108047135699877E-4"/>
    <n v="97.173598051457219"/>
    <x v="0"/>
  </r>
  <r>
    <x v="0"/>
    <s v="10.01.00019"/>
    <s v="Vale transporte"/>
    <n v="77561.13"/>
    <n v="3.5106349780185896E-4"/>
    <n v="97.173949114955022"/>
    <x v="1"/>
  </r>
  <r>
    <x v="0"/>
    <s v="10.01.00017"/>
    <s v="MATERIAIS PARA USO EM PACIENTES"/>
    <n v="77552.7"/>
    <n v="3.5102534124990478E-4"/>
    <n v="97.174300140296268"/>
    <x v="1"/>
  </r>
  <r>
    <x v="0"/>
    <s v="10.01.00019"/>
    <s v="Remuneração paga a terceiros sem vinculo empregaticio"/>
    <n v="77550.2"/>
    <n v="3.5101402554647826E-4"/>
    <n v="97.174651154321808"/>
    <x v="1"/>
  </r>
  <r>
    <x v="1"/>
    <s v="10.01.00015"/>
    <s v="Materiais de Usos Profissionais"/>
    <n v="77548.539999999994"/>
    <n v="3.5100651191940303E-4"/>
    <n v="97.175002160833728"/>
    <x v="1"/>
  </r>
  <r>
    <x v="1"/>
    <s v="10.01.00019"/>
    <s v="Equipamentos e utensílios utilizados no consultório"/>
    <n v="77545.789999999994"/>
    <n v="3.5099406464563388E-4"/>
    <n v="97.175353154898374"/>
    <x v="0"/>
  </r>
  <r>
    <x v="0"/>
    <s v="10.01.00015"/>
    <s v="Material de uso e consumo/consultório"/>
    <n v="77541.13"/>
    <n v="3.5097297217444692E-4"/>
    <n v="97.175704127870546"/>
    <x v="1"/>
  </r>
  <r>
    <x v="0"/>
    <s v="10.01.00015"/>
    <s v="Materiais para uso odontológico"/>
    <n v="77537.7"/>
    <n v="3.5095744702934572E-4"/>
    <n v="97.176055085317572"/>
    <x v="1"/>
  </r>
  <r>
    <x v="0"/>
    <s v="10.01.00016"/>
    <s v="Material Utilizado na Prestação de Serviços"/>
    <n v="77527.7"/>
    <n v="3.5091218421563975E-4"/>
    <n v="97.176405997501789"/>
    <x v="1"/>
  </r>
  <r>
    <x v="0"/>
    <s v="10.01.00015"/>
    <s v="Compra material/medicamentos"/>
    <n v="77524.490000000005"/>
    <n v="3.5089765485244015E-4"/>
    <n v="97.176756895156643"/>
    <x v="1"/>
  </r>
  <r>
    <x v="0"/>
    <s v="10.01.00018"/>
    <s v="Serviço Prestado por Pessoa Física"/>
    <n v="77513"/>
    <n v="3.5084564787949188E-4"/>
    <n v="97.177107740804516"/>
    <x v="0"/>
  </r>
  <r>
    <x v="0"/>
    <s v="10.01.00022"/>
    <s v="Honorários contábeis"/>
    <n v="77511.95"/>
    <n v="3.5084089528405273E-4"/>
    <n v="97.177458581699796"/>
    <x v="0"/>
  </r>
  <r>
    <x v="1"/>
    <s v="10.01.00016"/>
    <s v="LABORATÓRIOS DE PRÓTESE ODONTOLÓGICO OU TÉCNICOS EM PRÓTE DENTAL."/>
    <n v="77503.7"/>
    <n v="3.5080355346274526E-4"/>
    <n v="97.177809385253255"/>
    <x v="0"/>
  </r>
  <r>
    <x v="1"/>
    <s v="10.01.00016"/>
    <s v="Material Consumo"/>
    <n v="77498.2"/>
    <n v="3.5077865891520695E-4"/>
    <n v="97.178160163912167"/>
    <x v="1"/>
  </r>
  <r>
    <x v="0"/>
    <s v="10.01.00026"/>
    <s v="locação de maquinas e equipamentos"/>
    <n v="77491.86"/>
    <n v="3.5074996229131735E-4"/>
    <n v="97.178510913874462"/>
    <x v="0"/>
  </r>
  <r>
    <x v="0"/>
    <s v="10.01.00016"/>
    <s v="Serviços Prestados Pessoas Juridicas"/>
    <n v="77488.42"/>
    <n v="3.5073439188340247E-4"/>
    <n v="97.178861648266349"/>
    <x v="0"/>
  </r>
  <r>
    <x v="0"/>
    <s v="10.01.00015"/>
    <s v="Material para cirurgias e exames complementares"/>
    <n v="77487.3"/>
    <n v="3.5072932244826745E-4"/>
    <n v="97.179212377588797"/>
    <x v="1"/>
  </r>
  <r>
    <x v="0"/>
    <s v="10.01.00017"/>
    <s v="Serviços de terceiros - PJ"/>
    <n v="77484.789999999994"/>
    <n v="3.507179614820272E-4"/>
    <n v="97.179563095550279"/>
    <x v="1"/>
  </r>
  <r>
    <x v="1"/>
    <s v="10.01.00015"/>
    <s v="Material Consumo / Dental"/>
    <n v="77475.44"/>
    <n v="3.5067564075121207E-4"/>
    <n v="97.179913771191025"/>
    <x v="1"/>
  </r>
  <r>
    <x v="0"/>
    <s v="10.01.00007"/>
    <s v="Energia Elétrica "/>
    <n v="77473.710000000006"/>
    <n v="3.5066781028444093E-4"/>
    <n v="97.180264439001306"/>
    <x v="1"/>
  </r>
  <r>
    <x v="0"/>
    <s v="10.01.00018"/>
    <s v="Vale transporte"/>
    <n v="77472.45"/>
    <n v="3.5066210716991396E-4"/>
    <n v="97.180615101108472"/>
    <x v="1"/>
  </r>
  <r>
    <x v="0"/>
    <s v="10.01.00015"/>
    <s v="Material de Consumo/Expediente"/>
    <n v="77471.83"/>
    <n v="3.5065930087546421E-4"/>
    <n v="97.18096576040935"/>
    <x v="1"/>
  </r>
  <r>
    <x v="1"/>
    <s v="10.01.00015"/>
    <s v="Material para consultorio"/>
    <n v="77446.02"/>
    <n v="3.5054247755328898E-4"/>
    <n v="97.181316302886898"/>
    <x v="1"/>
  </r>
  <r>
    <x v="1"/>
    <s v="10.01.00019"/>
    <s v="Laboratório de Próteses"/>
    <n v="77444.34"/>
    <n v="3.5053487340058634E-4"/>
    <n v="97.181666837760304"/>
    <x v="0"/>
  </r>
  <r>
    <x v="0"/>
    <s v="10.01.00015"/>
    <s v="LABORATÓRIO DE PRÓTESE"/>
    <n v="77421.72"/>
    <n v="3.504324889159833E-4"/>
    <n v="97.182017270249219"/>
    <x v="0"/>
  </r>
  <r>
    <x v="0"/>
    <s v="10.01.00019"/>
    <s v="Serviços de Terceiros sem vinculo empregatício"/>
    <n v="77417.259999999995"/>
    <n v="3.5041230170107041E-4"/>
    <n v="97.182367682550918"/>
    <x v="1"/>
  </r>
  <r>
    <x v="0"/>
    <s v="10.01.00015"/>
    <s v="Rateio das Despesas"/>
    <n v="77412.5"/>
    <n v="3.5039075660174633E-4"/>
    <n v="97.182718073307527"/>
    <x v="0"/>
  </r>
  <r>
    <x v="0"/>
    <s v="10.01.00019"/>
    <s v="Pagamento de Salário"/>
    <n v="77383.25"/>
    <n v="3.5025836287165622E-4"/>
    <n v="97.183068331670398"/>
    <x v="0"/>
  </r>
  <r>
    <x v="1"/>
    <s v="10.01.00016"/>
    <s v="Locação de equipamentos"/>
    <n v="77382.28"/>
    <n v="3.5025397237872677E-4"/>
    <n v="97.183418585642784"/>
    <x v="0"/>
  </r>
  <r>
    <x v="1"/>
    <s v="10.01.00051"/>
    <s v="Devolução 75%"/>
    <n v="77380.78"/>
    <n v="3.5024718295667085E-4"/>
    <n v="97.183768832825734"/>
    <x v="0"/>
  </r>
  <r>
    <x v="0"/>
    <s v="10.01.00022"/>
    <s v="Conservação de Máquina e Equipamento do Cartório"/>
    <n v="77377.53"/>
    <n v="3.5023247254221637E-4"/>
    <n v="97.184119065298276"/>
    <x v="1"/>
  </r>
  <r>
    <x v="1"/>
    <s v="10.01.00017"/>
    <s v="Serviços de Prótese Odontológica "/>
    <n v="77365.399999999994"/>
    <n v="3.5017756874919099E-4"/>
    <n v="97.184469242867024"/>
    <x v="0"/>
  </r>
  <r>
    <x v="0"/>
    <s v="10.01.00006"/>
    <s v="Produtos de Biomedicina"/>
    <n v="77365.3"/>
    <n v="3.5017711612105393E-4"/>
    <n v="97.184819419983143"/>
    <x v="1"/>
  </r>
  <r>
    <x v="0"/>
    <s v="10.01.00015"/>
    <s v="Material de consumo consultório "/>
    <n v="77362.570000000007"/>
    <n v="3.5016475937291224E-4"/>
    <n v="97.185169584742511"/>
    <x v="1"/>
  </r>
  <r>
    <x v="1"/>
    <s v="10.01.00015"/>
    <s v="INSS funcionários"/>
    <n v="77357.070000000007"/>
    <n v="3.5013986482537393E-4"/>
    <n v="97.185519724607332"/>
    <x v="0"/>
  </r>
  <r>
    <x v="1"/>
    <s v="10.01.00016"/>
    <s v="Material e Medicamentos"/>
    <n v="77353.87"/>
    <n v="3.5012538072498795E-4"/>
    <n v="97.185869849988052"/>
    <x v="1"/>
  </r>
  <r>
    <x v="0"/>
    <s v="10.01.00028"/>
    <s v="Locação de sistemas"/>
    <n v="77352.039999999994"/>
    <n v="3.5011709763007974E-4"/>
    <n v="97.186219967085677"/>
    <x v="0"/>
  </r>
  <r>
    <x v="0"/>
    <s v="10.01.00010"/>
    <s v="ISS - IMPOSTO SOBRE SERVICO PAGOS AO GDF"/>
    <n v="77351.42"/>
    <n v="3.5011429133562999E-4"/>
    <n v="97.186570081377013"/>
    <x v="0"/>
  </r>
  <r>
    <x v="1"/>
    <s v="10.01.00015"/>
    <s v="Aquisição de material odontológico "/>
    <n v="77334.67"/>
    <n v="3.5003847612267237E-4"/>
    <n v="97.186920119853141"/>
    <x v="1"/>
  </r>
  <r>
    <x v="0"/>
    <s v="10.01.00032"/>
    <s v="Férias"/>
    <n v="77328.479999999996"/>
    <n v="3.5001045844098834E-4"/>
    <n v="97.187270130311589"/>
    <x v="0"/>
  </r>
  <r>
    <x v="0"/>
    <s v="10.01.00016"/>
    <s v="insumos "/>
    <n v="77314.070000000007"/>
    <n v="3.4994523472643799E-4"/>
    <n v="97.18762007554632"/>
    <x v="1"/>
  </r>
  <r>
    <x v="0"/>
    <s v="10.01.00006"/>
    <s v="TRABALHO DE PROTESE DENTARIA"/>
    <n v="77308"/>
    <n v="3.4991776019851844E-4"/>
    <n v="97.187969993306524"/>
    <x v="0"/>
  </r>
  <r>
    <x v="1"/>
    <s v="10.01.00030"/>
    <s v="Propagandas e publicidades"/>
    <n v="77305.81"/>
    <n v="3.4990784764231679E-4"/>
    <n v="97.188319901154159"/>
    <x v="0"/>
  </r>
  <r>
    <x v="0"/>
    <s v="10.01.00025"/>
    <s v="MANUTENÇÃO DE INSTALAÇÕES E EQUIPAMENTOS"/>
    <n v="77305.009999999995"/>
    <n v="3.4990422661722033E-4"/>
    <n v="97.188669805380783"/>
    <x v="1"/>
  </r>
  <r>
    <x v="0"/>
    <s v="10.01.00016"/>
    <s v="Serviços de Protéticos "/>
    <n v="77298"/>
    <n v="3.4987249738481236E-4"/>
    <n v="97.189019677878164"/>
    <x v="0"/>
  </r>
  <r>
    <x v="1"/>
    <s v="10.01.00019"/>
    <s v="Pagto. diversos"/>
    <n v="77295.789999999994"/>
    <n v="3.4986249430298336E-4"/>
    <n v="97.189369540372468"/>
    <x v="0"/>
  </r>
  <r>
    <x v="0"/>
    <s v="10.02.00001"/>
    <s v="Materiais  de uso e consumo"/>
    <n v="77295.12"/>
    <n v="3.4985946169446505E-4"/>
    <n v="97.189719399834161"/>
    <x v="1"/>
  </r>
  <r>
    <x v="0"/>
    <s v="10.01.00015"/>
    <s v="Materia para consumo na atividade de protetico"/>
    <n v="77284.31"/>
    <n v="3.4981053259284882E-4"/>
    <n v="97.190069210366758"/>
    <x v="1"/>
  </r>
  <r>
    <x v="1"/>
    <s v="10.01.00015"/>
    <s v="Material de Uso para Execução dos Trabalhos"/>
    <n v="77275.19"/>
    <n v="3.4976925290674897E-4"/>
    <n v="97.190418979619665"/>
    <x v="1"/>
  </r>
  <r>
    <x v="1"/>
    <s v="10.01.00017"/>
    <s v="Despesas com protéticos e outro serviços da área de saúde"/>
    <n v="77255.22"/>
    <n v="3.4967886306777802E-4"/>
    <n v="97.190768658482739"/>
    <x v="0"/>
  </r>
  <r>
    <x v="0"/>
    <s v="10.01.00016"/>
    <s v="Serviços Prestados - PJ"/>
    <n v="77248.7"/>
    <n v="3.496493517132417E-4"/>
    <n v="97.191118307834458"/>
    <x v="0"/>
  </r>
  <r>
    <x v="1"/>
    <s v="10.01.00018"/>
    <s v="Material Utilizado na Prestação de Serviços"/>
    <n v="77234.34"/>
    <n v="3.4958435431275986E-4"/>
    <n v="97.191467892188768"/>
    <x v="1"/>
  </r>
  <r>
    <x v="1"/>
    <s v="10.01.00015"/>
    <s v="Matérias e Serviços Médicos"/>
    <n v="77230.460000000006"/>
    <n v="3.4956679234104195E-4"/>
    <n v="97.191817458981106"/>
    <x v="0"/>
  </r>
  <r>
    <x v="0"/>
    <s v="10.01.00017"/>
    <s v="Insumos consultório"/>
    <n v="77227.100000000006"/>
    <n v="3.4955158403563672E-4"/>
    <n v="97.192167010565143"/>
    <x v="1"/>
  </r>
  <r>
    <x v="1"/>
    <s v="10.01.00019"/>
    <s v="Serviços diversos prestados"/>
    <n v="77225"/>
    <n v="3.4954207884475846E-4"/>
    <n v="97.192516552643994"/>
    <x v="0"/>
  </r>
  <r>
    <x v="1"/>
    <s v="10.01.00021"/>
    <s v="Previdencia Social - GPS"/>
    <n v="77222.45"/>
    <n v="3.4953053682726338E-4"/>
    <n v="97.192866083180817"/>
    <x v="0"/>
  </r>
  <r>
    <x v="0"/>
    <s v="10.01.00018"/>
    <s v="Conservação do imóvel "/>
    <n v="77219.94"/>
    <n v="3.4951917586102324E-4"/>
    <n v="97.193215602356673"/>
    <x v="1"/>
  </r>
  <r>
    <x v="1"/>
    <s v="10.01.00015"/>
    <s v="Material Necessário para Desempenho da Atividade"/>
    <n v="77209.100000000006"/>
    <n v="3.4947011097096587E-4"/>
    <n v="97.193565072467649"/>
    <x v="1"/>
  </r>
  <r>
    <x v="0"/>
    <s v="10.01.00012"/>
    <s v="Material de consumo do laboratório"/>
    <n v="77204.25"/>
    <n v="3.4944815850631846E-4"/>
    <n v="97.193914520626151"/>
    <x v="1"/>
  </r>
  <r>
    <x v="0"/>
    <s v="10.01.00003"/>
    <s v="Plano de Saúde"/>
    <n v="77203.520000000004"/>
    <n v="3.4944485432091791E-4"/>
    <n v="97.194263965480474"/>
    <x v="1"/>
  </r>
  <r>
    <x v="1"/>
    <s v="10.01.00017"/>
    <s v="HONORARIOS CONTABEIS"/>
    <n v="77196.44"/>
    <n v="3.4941280824881408E-4"/>
    <n v="97.194613378288722"/>
    <x v="0"/>
  </r>
  <r>
    <x v="1"/>
    <s v="10.01.00015"/>
    <s v="Material Radiológico "/>
    <n v="77190.12"/>
    <n v="3.4938420215055178E-4"/>
    <n v="97.194962762490874"/>
    <x v="1"/>
  </r>
  <r>
    <x v="0"/>
    <s v="10.01.00015"/>
    <s v="Material de consumo dentário"/>
    <n v="77188.84"/>
    <n v="3.493784085103974E-4"/>
    <n v="97.195312140899389"/>
    <x v="1"/>
  </r>
  <r>
    <x v="1"/>
    <s v="10.01.00016"/>
    <s v="MATERIAL P/ PRESTAÇÃO D SERVIÇOS"/>
    <n v="77176.22"/>
    <n v="3.4932128683950043E-4"/>
    <n v="97.195661462186223"/>
    <x v="1"/>
  </r>
  <r>
    <x v="0"/>
    <s v="10.01.00016"/>
    <s v="Despesa com propaganda"/>
    <n v="77175.97"/>
    <n v="3.4932015526915785E-4"/>
    <n v="97.196010782341489"/>
    <x v="0"/>
  </r>
  <r>
    <x v="0"/>
    <s v="10.01.00009"/>
    <s v="Materiais de Uso e Consumo do Consultório"/>
    <n v="77163.64"/>
    <n v="3.4926434621985829E-4"/>
    <n v="97.196360046687715"/>
    <x v="1"/>
  </r>
  <r>
    <x v="1"/>
    <s v="10.01.00015"/>
    <s v="Supervisão"/>
    <n v="77157"/>
    <n v="3.4923429171155749E-4"/>
    <n v="97.196709280979434"/>
    <x v="0"/>
  </r>
  <r>
    <x v="0"/>
    <s v="10.01.00022"/>
    <s v="BIB"/>
    <n v="77152.539999999994"/>
    <n v="3.4921410449664455E-4"/>
    <n v="97.197058495083937"/>
    <x v="0"/>
  </r>
  <r>
    <x v="0"/>
    <s v="10.01.00017"/>
    <s v="Material Uso Consumo Consultorio"/>
    <n v="77151.94"/>
    <n v="3.4921138872782227E-4"/>
    <n v="97.19740770647266"/>
    <x v="1"/>
  </r>
  <r>
    <x v="1"/>
    <s v="10.01.00028"/>
    <s v="Material Odontológico "/>
    <n v="77134.320000000007"/>
    <n v="3.4913163565007227E-4"/>
    <n v="97.197756838108305"/>
    <x v="1"/>
  </r>
  <r>
    <x v="0"/>
    <s v="10.02.00006"/>
    <s v="GRERJ - BIB"/>
    <n v="77132.11"/>
    <n v="3.4912163256824321E-4"/>
    <n v="97.198105959740872"/>
    <x v="0"/>
  </r>
  <r>
    <x v="1"/>
    <s v="10.01.00015"/>
    <s v="Honorario Contabil"/>
    <n v="77126.89"/>
    <n v="3.4909800537948863E-4"/>
    <n v="97.198455057746244"/>
    <x v="0"/>
  </r>
  <r>
    <x v="1"/>
    <s v="10.01.00020"/>
    <s v="Custo para Realizar Servicos"/>
    <n v="77122.34"/>
    <n v="3.4907741079925241E-4"/>
    <n v="97.198804135157047"/>
    <x v="0"/>
  </r>
  <r>
    <x v="0"/>
    <s v="10.01.00013"/>
    <s v="Salários empregados, INSS  e FGTS"/>
    <n v="77121.63"/>
    <n v="3.4907419713947927E-4"/>
    <n v="97.199153209354193"/>
    <x v="0"/>
  </r>
  <r>
    <x v="1"/>
    <s v="10.01.00015"/>
    <s v="MATERIAL DE CONSUMO DO CONSULTORIO/ESCRITORIO"/>
    <n v="77120.47"/>
    <n v="3.4906894665308937E-4"/>
    <n v="97.199502278300841"/>
    <x v="1"/>
  </r>
  <r>
    <x v="1"/>
    <s v="10.01.00017"/>
    <s v="aparelhos odontologicos"/>
    <n v="77119"/>
    <n v="3.490622930194746E-4"/>
    <n v="97.199851340593867"/>
    <x v="0"/>
  </r>
  <r>
    <x v="0"/>
    <s v="10.01.00011"/>
    <s v="Insumos para prestação do serviço"/>
    <n v="77112.11"/>
    <n v="3.4903110694083116E-4"/>
    <n v="97.200200371700802"/>
    <x v="1"/>
  </r>
  <r>
    <x v="0"/>
    <s v="10.01.00015"/>
    <s v="Material de consultório/odontologia"/>
    <n v="77105.740000000005"/>
    <n v="3.4900227452850047E-4"/>
    <n v="97.200549373975335"/>
    <x v="1"/>
  </r>
  <r>
    <x v="1"/>
    <s v="10.02.00002"/>
    <s v="Despesas com Próteses"/>
    <n v="77098.350000000006"/>
    <n v="3.4896882530917171E-4"/>
    <n v="97.200898342800642"/>
    <x v="0"/>
  </r>
  <r>
    <x v="0"/>
    <s v="10.01.00021"/>
    <s v="Previdencia Social - GPS"/>
    <n v="77096.039999999994"/>
    <n v="3.4895836959920553E-4"/>
    <n v="97.201247301170241"/>
    <x v="0"/>
  </r>
  <r>
    <x v="0"/>
    <s v="10.01.00015"/>
    <s v="Material Uso Consultorio"/>
    <n v="77092.47"/>
    <n v="3.4894221077471255E-4"/>
    <n v="97.201596243381019"/>
    <x v="1"/>
  </r>
  <r>
    <x v="0"/>
    <s v="10.01.00028"/>
    <s v="Honorários Contábeis"/>
    <n v="77091.95"/>
    <n v="3.4893985710839981E-4"/>
    <n v="97.201945183238124"/>
    <x v="0"/>
  </r>
  <r>
    <x v="1"/>
    <s v="10.01.00012"/>
    <s v="Materiais odontologicos consultorio"/>
    <n v="77083.19"/>
    <n v="3.4890020688359334E-4"/>
    <n v="97.202294083445011"/>
    <x v="1"/>
  </r>
  <r>
    <x v="0"/>
    <s v="10.01.00015"/>
    <s v="Materiais auxiliares e de consumo"/>
    <n v="77073.429999999993"/>
    <n v="3.4885603037741622E-4"/>
    <n v="97.202642939475382"/>
    <x v="1"/>
  </r>
  <r>
    <x v="1"/>
    <s v="10.01.00019"/>
    <s v="Vale Refeição"/>
    <n v="77072.490000000005"/>
    <n v="3.4885177567292792E-4"/>
    <n v="97.202991791251051"/>
    <x v="1"/>
  </r>
  <r>
    <x v="1"/>
    <s v="10.01.00015"/>
    <s v="Materiais para uso na atividade"/>
    <n v="77072.240000000005"/>
    <n v="3.4885064410258523E-4"/>
    <n v="97.203340641895153"/>
    <x v="1"/>
  </r>
  <r>
    <x v="0"/>
    <s v="10.01.00016"/>
    <s v="Marketing - Serviços Prestados"/>
    <n v="77071.87"/>
    <n v="3.4884896937847811E-4"/>
    <n v="97.203689490864534"/>
    <x v="0"/>
  </r>
  <r>
    <x v="1"/>
    <s v="10.01.00020"/>
    <s v="Prestação de Serviços Pessoa Jurídica"/>
    <n v="77070.19"/>
    <n v="3.4884136522577547E-4"/>
    <n v="97.204038332229757"/>
    <x v="0"/>
  </r>
  <r>
    <x v="1"/>
    <s v="10.01.00015"/>
    <s v="Material Aplicado na Prestação do Serviço"/>
    <n v="77068.92"/>
    <n v="3.4883561684843483E-4"/>
    <n v="97.204387167846605"/>
    <x v="1"/>
  </r>
  <r>
    <x v="1"/>
    <s v="10.01.00020"/>
    <s v="Direitos Trabalhistas"/>
    <n v="77068.72"/>
    <n v="3.488347115921607E-4"/>
    <n v="97.204736002558192"/>
    <x v="0"/>
  </r>
  <r>
    <x v="0"/>
    <s v="10.01.00062"/>
    <s v="ISS"/>
    <n v="77064.94"/>
    <n v="3.4881760224857985E-4"/>
    <n v="97.205084820160437"/>
    <x v="0"/>
  </r>
  <r>
    <x v="0"/>
    <s v="10.01.00019"/>
    <s v="Mão de Obra de Terceiros "/>
    <n v="77063.56"/>
    <n v="3.4881135598028841E-4"/>
    <n v="97.205433631516414"/>
    <x v="1"/>
  </r>
  <r>
    <x v="1"/>
    <s v="10.01.00016"/>
    <s v="Material médico / medicamento"/>
    <n v="77061.399999999994"/>
    <n v="3.4880157921252786E-4"/>
    <n v="97.205782433095621"/>
    <x v="1"/>
  </r>
  <r>
    <x v="0"/>
    <s v="10.01.00027"/>
    <s v="Assessoria"/>
    <n v="77050"/>
    <n v="3.4874997960490303E-4"/>
    <n v="97.206131183075229"/>
    <x v="0"/>
  </r>
  <r>
    <x v="1"/>
    <s v="10.01.00015"/>
    <s v="Medicamentos / Insumos médicos"/>
    <n v="77049.02"/>
    <n v="3.487455438491599E-4"/>
    <n v="97.206479928619075"/>
    <x v="1"/>
  </r>
  <r>
    <x v="0"/>
    <s v="10.01.00017"/>
    <s v="Material de Consumo/Dental"/>
    <n v="77046.429999999993"/>
    <n v="3.4873382078040994E-4"/>
    <n v="97.206828662439861"/>
    <x v="1"/>
  </r>
  <r>
    <x v="0"/>
    <s v="10.01.00021"/>
    <s v="Seguro  Escritório/Responsabilidade "/>
    <n v="77046.33"/>
    <n v="3.4873336815227293E-4"/>
    <n v="97.207177395808017"/>
    <x v="1"/>
  </r>
  <r>
    <x v="1"/>
    <s v="10.01.00016"/>
    <s v="MATERIAIS E PRODUTOS DE USO VETERINARIO"/>
    <n v="77037.08"/>
    <n v="3.4869150004959487E-4"/>
    <n v="97.207526087308068"/>
    <x v="1"/>
  </r>
  <r>
    <x v="1"/>
    <s v="10.01.00005"/>
    <s v="Material Ondontológico"/>
    <n v="77035.789999999994"/>
    <n v="3.4868566114662676E-4"/>
    <n v="97.20787477296922"/>
    <x v="1"/>
  </r>
  <r>
    <x v="1"/>
    <s v="10.01.00017"/>
    <s v="Prestação de Serviço de  Terceiros PF"/>
    <n v="77035"/>
    <n v="3.4868208538434402E-4"/>
    <n v="97.208223455054608"/>
    <x v="1"/>
  </r>
  <r>
    <x v="0"/>
    <s v="10.01.00020"/>
    <s v="Aluguel de equipamentos para exames ou cirurgias em Oftalmologia"/>
    <n v="77027.740000000005"/>
    <n v="3.4864922458159348E-4"/>
    <n v="97.208572104279185"/>
    <x v="1"/>
  </r>
  <r>
    <x v="0"/>
    <s v="10.01.00015"/>
    <s v="Material Dentário "/>
    <n v="77023.399999999994"/>
    <n v="3.4862958052044501E-4"/>
    <n v="97.208920733859699"/>
    <x v="1"/>
  </r>
  <r>
    <x v="0"/>
    <s v="10.02.00001"/>
    <s v="Insumos"/>
    <n v="77017.06"/>
    <n v="3.4860088389655541E-4"/>
    <n v="97.209269334743595"/>
    <x v="1"/>
  </r>
  <r>
    <x v="0"/>
    <s v="10.01.00016"/>
    <s v="Material de Consutório"/>
    <n v="77004.740000000005"/>
    <n v="3.4854512011006959E-4"/>
    <n v="97.2096178798637"/>
    <x v="1"/>
  </r>
  <r>
    <x v="0"/>
    <s v="10.01.00003"/>
    <s v="laboratorios protético"/>
    <n v="77000"/>
    <n v="3.4852366553637292E-4"/>
    <n v="97.209966403529236"/>
    <x v="0"/>
  </r>
  <r>
    <x v="0"/>
    <s v="10.01.00016"/>
    <s v="Aluguel equipamento de informática"/>
    <n v="77000"/>
    <n v="3.4852366553637292E-4"/>
    <n v="97.210314927194773"/>
    <x v="1"/>
  </r>
  <r>
    <x v="1"/>
    <s v="10.01.00020"/>
    <s v="Manutenção de softwares "/>
    <n v="76999.360000000001"/>
    <n v="3.4852076871629575E-4"/>
    <n v="97.210663447963483"/>
    <x v="1"/>
  </r>
  <r>
    <x v="0"/>
    <s v="10.01.00016"/>
    <s v="Material empregado"/>
    <n v="76997.070000000007"/>
    <n v="3.485104035319571E-4"/>
    <n v="97.21101195836701"/>
    <x v="1"/>
  </r>
  <r>
    <x v="0"/>
    <s v="10.01.00017"/>
    <s v="Material Odontológico de consumo"/>
    <n v="76987.08"/>
    <n v="3.4846518598106476E-4"/>
    <n v="97.211360423552989"/>
    <x v="1"/>
  </r>
  <r>
    <x v="1"/>
    <s v="10.01.00015"/>
    <s v="Material Odontológico para Uso "/>
    <n v="76977.509999999995"/>
    <n v="3.4842186946834803E-4"/>
    <n v="97.211708845422464"/>
    <x v="1"/>
  </r>
  <r>
    <x v="0"/>
    <s v="10.01.00002"/>
    <s v="PROTÉTICO"/>
    <n v="76975"/>
    <n v="3.4841050850210789E-4"/>
    <n v="97.212057255930972"/>
    <x v="0"/>
  </r>
  <r>
    <x v="0"/>
    <s v="10.01.00015"/>
    <s v="Materiais de Uso Odontologico "/>
    <n v="76972.53"/>
    <n v="3.4839932858712246E-4"/>
    <n v="97.212405655259559"/>
    <x v="1"/>
  </r>
  <r>
    <x v="0"/>
    <s v="10.01.00015"/>
    <s v="Rateio de produção médica na prestação de serviços"/>
    <n v="76969.279999999999"/>
    <n v="3.4838461817266803E-4"/>
    <n v="97.212754039877737"/>
    <x v="1"/>
  </r>
  <r>
    <x v="0"/>
    <s v="10.01.00005"/>
    <s v="SALÁRIOS"/>
    <n v="76969.100000000006"/>
    <n v="3.4838380344202137E-4"/>
    <n v="97.213102423681178"/>
    <x v="0"/>
  </r>
  <r>
    <x v="1"/>
    <s v="10.01.00050"/>
    <s v="Funcionários - Remuneração - FGTS"/>
    <n v="76963.63"/>
    <n v="3.4835904468292415E-4"/>
    <n v="97.213450782725857"/>
    <x v="0"/>
  </r>
  <r>
    <x v="1"/>
    <s v="10.01.00019"/>
    <s v="Materiais de Uso/Consumo do consultorio"/>
    <n v="76962.41"/>
    <n v="3.4835352261965201E-4"/>
    <n v="97.213799136248483"/>
    <x v="1"/>
  </r>
  <r>
    <x v="0"/>
    <s v="10.01.00016"/>
    <s v="Materiais de insumo"/>
    <n v="76956.600000000006"/>
    <n v="3.4832722492488883E-4"/>
    <n v="97.21414746347341"/>
    <x v="1"/>
  </r>
  <r>
    <x v="1"/>
    <s v="10.01.00015"/>
    <s v="Despesas de custeios necessários as atividades operacionais"/>
    <n v="76954.19"/>
    <n v="3.4831631658678564E-4"/>
    <n v="97.214495779789999"/>
    <x v="0"/>
  </r>
  <r>
    <x v="1"/>
    <s v="10.01.00015"/>
    <s v="Compra de Materiais para Serviços"/>
    <n v="76953.23"/>
    <n v="3.4831197135666987E-4"/>
    <n v="97.21484409176135"/>
    <x v="1"/>
  </r>
  <r>
    <x v="1"/>
    <s v="10.01.00008"/>
    <s v="Laboratório/Protético"/>
    <n v="76942.100000000006"/>
    <n v="3.4826159384501509E-4"/>
    <n v="97.215192353355192"/>
    <x v="0"/>
  </r>
  <r>
    <x v="1"/>
    <s v="10.01.00015"/>
    <s v="Insumos/Serviços Veterinários"/>
    <n v="76934.02"/>
    <n v="3.4822502149154061E-4"/>
    <n v="97.215540578376689"/>
    <x v="1"/>
  </r>
  <r>
    <x v="1"/>
    <s v="10.01.00006"/>
    <s v="Despesas com Medicamentos e Matérias de Consultório"/>
    <n v="76931.97"/>
    <n v="3.4821574261473086E-4"/>
    <n v="97.215888794119309"/>
    <x v="0"/>
  </r>
  <r>
    <x v="1"/>
    <s v="10.01.00008"/>
    <s v="MATERIAL DE CONSUMO"/>
    <n v="76925.88"/>
    <n v="3.4818817756118389E-4"/>
    <n v="97.216236982296863"/>
    <x v="1"/>
  </r>
  <r>
    <x v="1"/>
    <s v="10.01.00006"/>
    <s v="Serviços de próteses/protéticos"/>
    <n v="76924.87"/>
    <n v="3.4818360601699956E-4"/>
    <n v="97.216585165902885"/>
    <x v="0"/>
  </r>
  <r>
    <x v="1"/>
    <s v="10.01.00022"/>
    <s v="RATEIO C"/>
    <n v="76903.240000000005"/>
    <n v="3.4808570255095349E-4"/>
    <n v="97.21693325160544"/>
    <x v="0"/>
  </r>
  <r>
    <x v="1"/>
    <s v="10.01.00015"/>
    <s v="Assessoria contábil"/>
    <n v="76895.240000000005"/>
    <n v="3.4804949229998866E-4"/>
    <n v="97.217281301097742"/>
    <x v="0"/>
  </r>
  <r>
    <x v="1"/>
    <s v="10.01.00018"/>
    <s v="Servicos de Terceiros"/>
    <n v="76892.58"/>
    <n v="3.4803745239154283E-4"/>
    <n v="97.21762933855014"/>
    <x v="1"/>
  </r>
  <r>
    <x v="0"/>
    <s v="10.01.00028"/>
    <s v="Repasse Fundo de Compensação"/>
    <n v="76889.7"/>
    <n v="3.4802441670119552E-4"/>
    <n v="97.217977362966835"/>
    <x v="0"/>
  </r>
  <r>
    <x v="1"/>
    <s v="10.01.00015"/>
    <s v="Material de Uso do Consultório"/>
    <n v="76886.61"/>
    <n v="3.4801043049176035E-4"/>
    <n v="97.21832537339732"/>
    <x v="1"/>
  </r>
  <r>
    <x v="0"/>
    <s v="10.01.00018"/>
    <s v="Material Expediente - Sistema de Informatica e Software"/>
    <n v="76876.350000000006"/>
    <n v="3.4796399084489801E-4"/>
    <n v="97.218673337388168"/>
    <x v="1"/>
  </r>
  <r>
    <x v="0"/>
    <s v="10.01.00016"/>
    <s v="Laboratório de Protese"/>
    <n v="76868.210000000006"/>
    <n v="3.4792714691454129E-4"/>
    <n v="97.219021264535087"/>
    <x v="0"/>
  </r>
  <r>
    <x v="1"/>
    <s v="10.01.00015"/>
    <s v="Impostos"/>
    <n v="76858.740000000005"/>
    <n v="3.4788428302996168E-4"/>
    <n v="97.219369148818117"/>
    <x v="0"/>
  </r>
  <r>
    <x v="1"/>
    <s v="10.01.00021"/>
    <s v="Correios"/>
    <n v="76858.490000000005"/>
    <n v="3.4788315145961905E-4"/>
    <n v="97.21971703196958"/>
    <x v="0"/>
  </r>
  <r>
    <x v="1"/>
    <s v="10.01.00013"/>
    <s v="LOCAÇÃO E/OU MANUT MAQ. APARELHOS"/>
    <n v="76857.539999999994"/>
    <n v="3.478788514923169E-4"/>
    <n v="97.220064910821065"/>
    <x v="0"/>
  </r>
  <r>
    <x v="0"/>
    <s v="10.01.00027"/>
    <s v="Funcionarios plano de saude"/>
    <n v="76852.86"/>
    <n v="3.4785766849550252E-4"/>
    <n v="97.220412768489567"/>
    <x v="1"/>
  </r>
  <r>
    <x v="1"/>
    <s v="10.01.00007"/>
    <s v="Energia elétrica do cartório"/>
    <n v="76842.710000000006"/>
    <n v="3.4781172673959093E-4"/>
    <n v="97.220760580216307"/>
    <x v="1"/>
  </r>
  <r>
    <x v="1"/>
    <s v="10.04.00003"/>
    <s v="Consultoria em gestão e desenvolvimento profissional e gerencial"/>
    <n v="76827.399999999994"/>
    <n v="3.4774242937180694E-4"/>
    <n v="97.221108322645676"/>
    <x v="0"/>
  </r>
  <r>
    <x v="0"/>
    <s v="10.01.00016"/>
    <s v="Serviço pago a terceiros, sem vínculo empregatício"/>
    <n v="76823.55"/>
    <n v="3.4772500318853018E-4"/>
    <n v="97.221456047648871"/>
    <x v="1"/>
  </r>
  <r>
    <x v="1"/>
    <s v="10.01.00010"/>
    <s v="ISSQN - Imposto Sobre Serviços de Qualquer Natureza."/>
    <n v="76814.55"/>
    <n v="3.4768426665619475E-4"/>
    <n v="97.221803731915529"/>
    <x v="0"/>
  </r>
  <r>
    <x v="0"/>
    <s v="10.01.00012"/>
    <s v="Material de expediente e medicamentos"/>
    <n v="76812.92"/>
    <n v="3.4767688881756067E-4"/>
    <n v="97.222151408804351"/>
    <x v="1"/>
  </r>
  <r>
    <x v="1"/>
    <s v="10.01.00029"/>
    <s v="manutenção e reparo"/>
    <n v="76811.759999999995"/>
    <n v="3.4767163833117072E-4"/>
    <n v="97.222499080442688"/>
    <x v="1"/>
  </r>
  <r>
    <x v="0"/>
    <s v="10.02.00002"/>
    <s v="CONTRIBUIÇÕES PREVIDENCIÁRIAS"/>
    <n v="76808.53"/>
    <n v="3.476570184423437E-4"/>
    <n v="97.222846737461126"/>
    <x v="0"/>
  </r>
  <r>
    <x v="0"/>
    <s v="10.01.00017"/>
    <s v="ALUGUEIS E ARRENDAMENTOS "/>
    <n v="76800"/>
    <n v="3.4761840926225251E-4"/>
    <n v="97.22319435587039"/>
    <x v="1"/>
  </r>
  <r>
    <x v="0"/>
    <s v="10.01.00016"/>
    <s v="Remuneração a terceiros , sem vínculo empregatício"/>
    <n v="76793.7"/>
    <n v="3.4758989368961768E-4"/>
    <n v="97.223541945764083"/>
    <x v="1"/>
  </r>
  <r>
    <x v="0"/>
    <s v="10.01.00015"/>
    <s v="Despesas com informática"/>
    <n v="76786.509999999995"/>
    <n v="3.4755734972656305E-4"/>
    <n v="97.22388950311381"/>
    <x v="0"/>
  </r>
  <r>
    <x v="1"/>
    <s v="10.01.00012"/>
    <s v="Material de uso/consumo - Consultório"/>
    <n v="76784.88"/>
    <n v="3.4754997188792902E-4"/>
    <n v="97.224237053085702"/>
    <x v="1"/>
  </r>
  <r>
    <x v="1"/>
    <s v="10.01.00016"/>
    <s v="Participação em congressos/seminários/cursos"/>
    <n v="76773.7"/>
    <n v="3.4749936806220563E-4"/>
    <n v="97.224584552453763"/>
    <x v="0"/>
  </r>
  <r>
    <x v="0"/>
    <s v="10.01.00015"/>
    <s v="Mateirla de Consumo"/>
    <n v="76753.7"/>
    <n v="3.4740884243479359E-4"/>
    <n v="97.224931961296193"/>
    <x v="0"/>
  </r>
  <r>
    <x v="1"/>
    <s v="10.01.00029"/>
    <s v="Saldo de salário"/>
    <n v="76745.39"/>
    <n v="3.4737122903660388E-4"/>
    <n v="97.225279332525233"/>
    <x v="0"/>
  </r>
  <r>
    <x v="0"/>
    <s v="10.01.00020"/>
    <s v="Prestação de Serviços Pessoa Jurídica"/>
    <n v="76739.86"/>
    <n v="3.4734619870062443E-4"/>
    <n v="97.225626678723927"/>
    <x v="0"/>
  </r>
  <r>
    <x v="1"/>
    <s v="10.01.00012"/>
    <s v="Material de consumo do laboratório"/>
    <n v="76731.520000000004"/>
    <n v="3.4730844951399368E-4"/>
    <n v="97.225973987173447"/>
    <x v="1"/>
  </r>
  <r>
    <x v="1"/>
    <s v="10.01.00020"/>
    <s v="Aluguel e condomínio do escritório/consultório"/>
    <n v="76720.83"/>
    <n v="3.4726006356614189E-4"/>
    <n v="97.22632124723701"/>
    <x v="1"/>
  </r>
  <r>
    <x v="0"/>
    <s v="10.01.00016"/>
    <s v="Serviços de Protese"/>
    <n v="76716.14"/>
    <n v="3.4723883530651378E-4"/>
    <n v="97.226668486072313"/>
    <x v="0"/>
  </r>
  <r>
    <x v="0"/>
    <s v="10.01.00015"/>
    <s v="Despesas com Consultorio"/>
    <n v="76706.009999999995"/>
    <n v="3.4719298407622954E-4"/>
    <n v="97.227015679056393"/>
    <x v="0"/>
  </r>
  <r>
    <x v="1"/>
    <s v="10.01.00015"/>
    <s v="Materiais para aplicação na Prestação de Serviço"/>
    <n v="76696.62"/>
    <n v="3.4715048229415964E-4"/>
    <n v="97.227362829538691"/>
    <x v="1"/>
  </r>
  <r>
    <x v="1"/>
    <s v="10.01.00017"/>
    <s v="DESPESAS COM RATEIO DE PERDAS ADM UNIMED"/>
    <n v="76688.59"/>
    <n v="3.4711413625475367E-4"/>
    <n v="97.227709943674952"/>
    <x v="0"/>
  </r>
  <r>
    <x v="0"/>
    <s v="10.01.00015"/>
    <s v="Material utilizado no consultorio"/>
    <n v="76682.11"/>
    <n v="3.4708480595147217E-4"/>
    <n v="97.228057028480904"/>
    <x v="1"/>
  </r>
  <r>
    <x v="1"/>
    <s v="10.01.00052"/>
    <s v="ENTIDADES DE CLASSE (CONTRIBUIÇÕES)"/>
    <n v="76681.97"/>
    <n v="3.4708417227208028E-4"/>
    <n v="97.22840411265318"/>
    <x v="0"/>
  </r>
  <r>
    <x v="1"/>
    <s v="10.01.00018"/>
    <s v="REPASSE LEGAL - IPESP / SECRETARIA DA FAZENDA / CARTEIRA SERVENTIAS"/>
    <n v="76677.52"/>
    <n v="3.4706403031998113E-4"/>
    <n v="97.228751176683502"/>
    <x v="0"/>
  </r>
  <r>
    <x v="1"/>
    <s v="10.01.00019"/>
    <s v="Impostos/Encargos"/>
    <n v="76673.600000000006"/>
    <n v="3.4704628729700839E-4"/>
    <n v="97.229098222970805"/>
    <x v="0"/>
  </r>
  <r>
    <x v="1"/>
    <s v="10.01.00015"/>
    <s v="Congressos e Cursos"/>
    <n v="76673.240000000005"/>
    <n v="3.4704465783571496E-4"/>
    <n v="97.229445267628634"/>
    <x v="0"/>
  </r>
  <r>
    <x v="1"/>
    <s v="10.01.00016"/>
    <s v="Material Odontológico - Compras"/>
    <n v="76672.509999999995"/>
    <n v="3.4704135365031436E-4"/>
    <n v="97.229792308982283"/>
    <x v="1"/>
  </r>
  <r>
    <x v="1"/>
    <s v="10.01.00001"/>
    <s v="Despesas totais do mês"/>
    <n v="76672.009999999995"/>
    <n v="3.4703909050962908E-4"/>
    <n v="97.230139348072797"/>
    <x v="0"/>
  </r>
  <r>
    <x v="1"/>
    <s v="10.01.00016"/>
    <s v="Sistemas e Softwares"/>
    <n v="76670.02"/>
    <n v="3.4703008320970162E-4"/>
    <n v="97.230486378156002"/>
    <x v="0"/>
  </r>
  <r>
    <x v="1"/>
    <s v="10.01.00015"/>
    <s v="Honorários de serviços"/>
    <n v="76651.67"/>
    <n v="3.4694702594655107E-4"/>
    <n v="97.230833325181948"/>
    <x v="0"/>
  </r>
  <r>
    <x v="1"/>
    <s v="10.01.00015"/>
    <s v="Materiais utilizados na Prestação de Serviços"/>
    <n v="76638.84"/>
    <n v="3.4688895375656624E-4"/>
    <n v="97.231180214135705"/>
    <x v="1"/>
  </r>
  <r>
    <x v="0"/>
    <s v="10.01.00012"/>
    <s v="Material de Uso e Consumo - Consultorio - Odontologico "/>
    <n v="76634.320000000007"/>
    <n v="3.4686849496477111E-4"/>
    <n v="97.231527082630663"/>
    <x v="1"/>
  </r>
  <r>
    <x v="0"/>
    <s v="10.01.00012"/>
    <s v="Materiais dentários e serviços para consultório"/>
    <n v="76627.570000000007"/>
    <n v="3.4683794256551957E-4"/>
    <n v="97.231873920573236"/>
    <x v="1"/>
  </r>
  <r>
    <x v="1"/>
    <s v="10.01.00017"/>
    <s v="REPASSES LEGAIS - PARTE DO REGISTRO CIVIL (SINOREG)"/>
    <n v="76625.100000000006"/>
    <n v="3.468267626505342E-4"/>
    <n v="97.232220747335887"/>
    <x v="0"/>
  </r>
  <r>
    <x v="1"/>
    <s v="10.01.00015"/>
    <s v="Honorario Contábil"/>
    <n v="76612.59"/>
    <n v="3.4677013887058787E-4"/>
    <n v="97.232567517474763"/>
    <x v="0"/>
  </r>
  <r>
    <x v="1"/>
    <s v="10.01.00011"/>
    <s v="Material de conservação e limpeza e consumo do escritório/consultório"/>
    <n v="76609.649999999994"/>
    <n v="3.4675683160335832E-4"/>
    <n v="97.232914274306367"/>
    <x v="1"/>
  </r>
  <r>
    <x v="1"/>
    <s v="10.01.00017"/>
    <s v="Serviços de Terceiros - Protético"/>
    <n v="76604.75"/>
    <n v="3.467346528246424E-4"/>
    <n v="97.23326100895919"/>
    <x v="1"/>
  </r>
  <r>
    <x v="1"/>
    <s v="10.01.00165"/>
    <s v="ADIANTAMENTO MENSAL"/>
    <n v="76602.89"/>
    <n v="3.467262339412931E-4"/>
    <n v="97.233607735193132"/>
    <x v="0"/>
  </r>
  <r>
    <x v="1"/>
    <s v="10.01.00024"/>
    <s v="VALE REFEICAO FUNCIONARIOS"/>
    <n v="76600.87"/>
    <n v="3.4671709085292443E-4"/>
    <n v="97.233954452283982"/>
    <x v="1"/>
  </r>
  <r>
    <x v="0"/>
    <s v="10.02.00001"/>
    <s v="Sede - Aluguel"/>
    <n v="76600"/>
    <n v="3.46713152988132E-4"/>
    <n v="97.234301165436975"/>
    <x v="1"/>
  </r>
  <r>
    <x v="1"/>
    <s v="10.01.00017"/>
    <s v="Despesa com material de uso e consumo"/>
    <n v="76591.759999999995"/>
    <n v="3.4667585642963821E-4"/>
    <n v="97.234647841293409"/>
    <x v="1"/>
  </r>
  <r>
    <x v="1"/>
    <s v="10.01.00016"/>
    <s v="Taxas"/>
    <n v="76582.97"/>
    <n v="3.466360704163907E-4"/>
    <n v="97.234994477363827"/>
    <x v="0"/>
  </r>
  <r>
    <x v="0"/>
    <s v="10.01.00025"/>
    <s v="ISSQN - Imposto Sobre Serviços de Qualquer Natureza"/>
    <n v="76578.05"/>
    <n v="3.4661380111204732E-4"/>
    <n v="97.235341091164941"/>
    <x v="0"/>
  </r>
  <r>
    <x v="0"/>
    <s v="10.01.00015"/>
    <s v="Ressarcimento de despesas compartilhadas"/>
    <n v="76578.03"/>
    <n v="3.466137105864199E-4"/>
    <n v="97.235687704875531"/>
    <x v="0"/>
  </r>
  <r>
    <x v="1"/>
    <s v="10.01.00015"/>
    <s v="Despesas com congresso"/>
    <n v="76572.94"/>
    <n v="3.4659067181424353E-4"/>
    <n v="97.236034295547341"/>
    <x v="0"/>
  </r>
  <r>
    <x v="0"/>
    <s v="10.01.00016"/>
    <s v="Cursos/Congressos"/>
    <n v="76552.91"/>
    <n v="3.4650001039839039E-4"/>
    <n v="97.236380795557736"/>
    <x v="0"/>
  </r>
  <r>
    <x v="1"/>
    <s v="10.01.00012"/>
    <s v="Material de escritório / consumo"/>
    <n v="76532.649999999994"/>
    <n v="3.4640830793782192E-4"/>
    <n v="97.236727203865669"/>
    <x v="1"/>
  </r>
  <r>
    <x v="1"/>
    <s v="10.01.00016"/>
    <s v="Prestador de Serviço "/>
    <n v="76530.5"/>
    <n v="3.4639857643287521E-4"/>
    <n v="97.237073602442109"/>
    <x v="0"/>
  </r>
  <r>
    <x v="1"/>
    <s v="10.01.00016"/>
    <s v="Honorários profissionais"/>
    <n v="76526.64"/>
    <n v="3.4638110498678466E-4"/>
    <n v="97.237419983547099"/>
    <x v="0"/>
  </r>
  <r>
    <x v="0"/>
    <s v="10.01.00016"/>
    <s v="Despesas com informática"/>
    <n v="76523.41"/>
    <n v="3.4636648509795765E-4"/>
    <n v="97.237766350032203"/>
    <x v="0"/>
  </r>
  <r>
    <x v="0"/>
    <s v="10.01.00039"/>
    <s v="Aluguel de bens móveis"/>
    <n v="76522.25"/>
    <n v="3.4636123461156769E-4"/>
    <n v="97.238112711266808"/>
    <x v="1"/>
  </r>
  <r>
    <x v="1"/>
    <s v="10.01.00016"/>
    <s v="MATERIAL APLICADO"/>
    <n v="76516.27"/>
    <n v="3.4633416744897153E-4"/>
    <n v="97.238459045434254"/>
    <x v="1"/>
  </r>
  <r>
    <x v="1"/>
    <s v="10.01.00015"/>
    <s v="Materiais odontológicos utilizados na atividade"/>
    <n v="76501.16"/>
    <n v="3.4626577533746172E-4"/>
    <n v="97.238805311209589"/>
    <x v="1"/>
  </r>
  <r>
    <x v="0"/>
    <s v="10.01.00015"/>
    <s v="Professores"/>
    <n v="76500"/>
    <n v="3.4626052485107182E-4"/>
    <n v="97.239151571734439"/>
    <x v="0"/>
  </r>
  <r>
    <x v="0"/>
    <s v="10.01.00021"/>
    <s v="MATERIAL DE CONSERVAÇÃO E LIMPEZA PATRIMONIAL"/>
    <n v="76496.899999999994"/>
    <n v="3.4624649337882291E-4"/>
    <n v="97.239497818227818"/>
    <x v="1"/>
  </r>
  <r>
    <x v="0"/>
    <s v="10.01.00016"/>
    <s v="Despesa com protetico"/>
    <n v="76496"/>
    <n v="3.4624241972558938E-4"/>
    <n v="97.239844060647542"/>
    <x v="0"/>
  </r>
  <r>
    <x v="1"/>
    <s v="10.01.00015"/>
    <s v="Laboratório de prótese dentaria "/>
    <n v="76492.5"/>
    <n v="3.4622657774079226E-4"/>
    <n v="97.240190287225289"/>
    <x v="0"/>
  </r>
  <r>
    <x v="1"/>
    <s v="10.01.00015"/>
    <s v="Advogados - parceria"/>
    <n v="76487.600000000006"/>
    <n v="3.4620439896207634E-4"/>
    <n v="97.240536491624255"/>
    <x v="0"/>
  </r>
  <r>
    <x v="0"/>
    <s v="10.01.00015"/>
    <s v="COMPRA DE MATERIAL ODONTOLOGICO"/>
    <n v="76486.75"/>
    <n v="3.4620055162291132E-4"/>
    <n v="97.240882692175873"/>
    <x v="1"/>
  </r>
  <r>
    <x v="0"/>
    <s v="10.01.00015"/>
    <s v="Material Consumo / Dental"/>
    <n v="76475.009999999995"/>
    <n v="3.4614741307962041E-4"/>
    <n v="97.241228839588956"/>
    <x v="1"/>
  </r>
  <r>
    <x v="0"/>
    <s v="10.01.00015"/>
    <s v="SERVIÇOS PRESTADOS - PJ"/>
    <n v="76456.289999999994"/>
    <n v="3.4606268109236275E-4"/>
    <n v="97.241574902270045"/>
    <x v="0"/>
  </r>
  <r>
    <x v="1"/>
    <s v="10.01.00015"/>
    <s v="Serviços de Terceiro"/>
    <n v="76446.7"/>
    <n v="3.4601927405401872E-4"/>
    <n v="97.241920921544093"/>
    <x v="1"/>
  </r>
  <r>
    <x v="0"/>
    <s v="10.01.00021"/>
    <s v="DESPESA COM SERVIÇO PRESTADOS"/>
    <n v="76443.240000000005"/>
    <n v="3.4600361312047643E-4"/>
    <n v="97.24226692515721"/>
    <x v="0"/>
  </r>
  <r>
    <x v="1"/>
    <s v="10.02.00002"/>
    <s v="PROPAGANDA E MARKETING"/>
    <n v="76441.45"/>
    <n v="3.4599551107682304E-4"/>
    <n v="97.242612920668293"/>
    <x v="0"/>
  </r>
  <r>
    <x v="0"/>
    <s v="10.01.00016"/>
    <s v="Manutenção e confecção de prótese dentaria na prestação de serv. odont"/>
    <n v="76440.639999999999"/>
    <n v="3.4599184478891284E-4"/>
    <n v="97.242958912513089"/>
    <x v="1"/>
  </r>
  <r>
    <x v="0"/>
    <s v="10.01.00015"/>
    <s v="Material odontológico/insumos"/>
    <n v="76439.7"/>
    <n v="3.4598759008442449E-4"/>
    <n v="97.243304900103169"/>
    <x v="1"/>
  </r>
  <r>
    <x v="1"/>
    <s v="10.01.00015"/>
    <s v="MATERIAIS DE USO E CONSUMO"/>
    <n v="76437.42"/>
    <n v="3.4597727016289951E-4"/>
    <n v="97.243650877373327"/>
    <x v="1"/>
  </r>
  <r>
    <x v="0"/>
    <s v="10.01.00016"/>
    <s v="Material/ Insumos para o consultório"/>
    <n v="76429.41"/>
    <n v="3.45941014649121E-4"/>
    <n v="97.24399681838797"/>
    <x v="1"/>
  </r>
  <r>
    <x v="1"/>
    <s v="10.01.00015"/>
    <s v="Ordenados e Salários "/>
    <n v="76423.58"/>
    <n v="3.459146264287304E-4"/>
    <n v="97.244342733014392"/>
    <x v="0"/>
  </r>
  <r>
    <x v="1"/>
    <s v="10.01.00015"/>
    <s v="Aluguel de Veiculo"/>
    <n v="76415.02"/>
    <n v="3.4587588146019806E-4"/>
    <n v="97.244688608895856"/>
    <x v="1"/>
  </r>
  <r>
    <x v="1"/>
    <s v="10.01.00022"/>
    <s v="Internet"/>
    <n v="76414.73"/>
    <n v="3.4587456883860055E-4"/>
    <n v="97.245034483464693"/>
    <x v="0"/>
  </r>
  <r>
    <x v="1"/>
    <s v="10.01.00008"/>
    <s v="Remuneração paga a terceiros e fornecedores, sem vínculo empregatício"/>
    <n v="76408.28"/>
    <n v="3.4584537432376015E-4"/>
    <n v="97.245380328839019"/>
    <x v="1"/>
  </r>
  <r>
    <x v="1"/>
    <s v="10.01.00023"/>
    <s v="Despesas Bancarias"/>
    <n v="76407.23"/>
    <n v="3.4584062172832104E-4"/>
    <n v="97.245726169460752"/>
    <x v="0"/>
  </r>
  <r>
    <x v="1"/>
    <s v="10.01.00016"/>
    <s v="Treinadores"/>
    <n v="76400"/>
    <n v="3.4580789671401159E-4"/>
    <n v="97.24607197735746"/>
    <x v="0"/>
  </r>
  <r>
    <x v="1"/>
    <s v="10.01.00016"/>
    <s v="Despesas com laboratório de prótese"/>
    <n v="76396.78"/>
    <n v="3.4579332208799825E-4"/>
    <n v="97.246417770679543"/>
    <x v="0"/>
  </r>
  <r>
    <x v="1"/>
    <s v="10.01.00015"/>
    <s v="Serviços prestados PF"/>
    <n v="76396"/>
    <n v="3.457897915885292E-4"/>
    <n v="97.246763560471138"/>
    <x v="0"/>
  </r>
  <r>
    <x v="1"/>
    <s v="10.01.00017"/>
    <s v="CONTADOR"/>
    <n v="76385.31"/>
    <n v="3.4574140564067746E-4"/>
    <n v="97.247109301876776"/>
    <x v="0"/>
  </r>
  <r>
    <x v="0"/>
    <s v="10.01.00021"/>
    <s v="Convénio Medico/Odontológico"/>
    <n v="76384.38"/>
    <n v="3.4573719619900283E-4"/>
    <n v="97.247455039072975"/>
    <x v="0"/>
  </r>
  <r>
    <x v="1"/>
    <s v="10.01.00019"/>
    <s v="Plano de saúde"/>
    <n v="76381.179999999993"/>
    <n v="3.457227120986168E-4"/>
    <n v="97.247800761785072"/>
    <x v="1"/>
  </r>
  <r>
    <x v="0"/>
    <s v="10.01.00015"/>
    <s v="Capacitação"/>
    <n v="76376.81"/>
    <n v="3.457029322490273E-4"/>
    <n v="97.248146464717323"/>
    <x v="0"/>
  </r>
  <r>
    <x v="1"/>
    <s v="10.01.00023"/>
    <s v="Férias"/>
    <n v="76373.45"/>
    <n v="3.4568772394362208E-4"/>
    <n v="97.248492152441273"/>
    <x v="0"/>
  </r>
  <r>
    <x v="1"/>
    <s v="10.01.00015"/>
    <s v="Material odontológico - dentista"/>
    <n v="76370.11"/>
    <n v="3.4567260616384426E-4"/>
    <n v="97.248837825047431"/>
    <x v="1"/>
  </r>
  <r>
    <x v="0"/>
    <s v="10.01.00016"/>
    <s v="Pagamentos de Serviços Prestados Por Odontológos Parceiros"/>
    <n v="76366.3"/>
    <n v="3.4565536103182227E-4"/>
    <n v="97.249183480408462"/>
    <x v="0"/>
  </r>
  <r>
    <x v="0"/>
    <s v="10.01.00015"/>
    <s v="Material de consultório/ consumo"/>
    <n v="76360.61"/>
    <n v="3.4562960649082357E-4"/>
    <n v="97.249529110014947"/>
    <x v="1"/>
  </r>
  <r>
    <x v="0"/>
    <s v="10.01.00016"/>
    <s v="Despesas Serviços Prestados PF"/>
    <n v="76360"/>
    <n v="3.456268454591875E-4"/>
    <n v="97.249874736860406"/>
    <x v="0"/>
  </r>
  <r>
    <x v="1"/>
    <s v="10.01.00019"/>
    <s v="Tribunal de Justiça de MS/Recolhimentos"/>
    <n v="76357.67"/>
    <n v="3.4561629922359396E-4"/>
    <n v="97.250220353159634"/>
    <x v="0"/>
  </r>
  <r>
    <x v="1"/>
    <s v="10.01.00015"/>
    <s v="Material clinico utilização na prestação de serviço "/>
    <n v="76351.95"/>
    <n v="3.4559040889415411E-4"/>
    <n v="97.250565943568532"/>
    <x v="1"/>
  </r>
  <r>
    <x v="0"/>
    <s v="10.01.00016"/>
    <s v="Material para aplicação nos serviços prestados"/>
    <n v="76351.320000000007"/>
    <n v="3.4558755733689068E-4"/>
    <n v="97.250911531125865"/>
    <x v="1"/>
  </r>
  <r>
    <x v="0"/>
    <s v="10.01.00033"/>
    <s v="Despesas rateio Consultorio Dr. Leandro/ Dra. Laura"/>
    <n v="76346.86"/>
    <n v="3.4556737012197779E-4"/>
    <n v="97.251257098495984"/>
    <x v="0"/>
  </r>
  <r>
    <x v="1"/>
    <s v="10.01.00016"/>
    <s v="Assessoria Jurídica"/>
    <n v="76331.92"/>
    <n v="3.4549974747830097E-4"/>
    <n v="97.251602598243466"/>
    <x v="0"/>
  </r>
  <r>
    <x v="0"/>
    <s v="10.01.00012"/>
    <s v="Material de Consultório utilizado na prestação de serviços"/>
    <n v="76329.23"/>
    <n v="3.4548757178141405E-4"/>
    <n v="97.251948085815243"/>
    <x v="1"/>
  </r>
  <r>
    <x v="1"/>
    <s v="10.01.00016"/>
    <s v="INSUMOS PARA PROCEDIMENTOS"/>
    <n v="76327.899999999994"/>
    <n v="3.4548155182719111E-4"/>
    <n v="97.252293567367076"/>
    <x v="1"/>
  </r>
  <r>
    <x v="1"/>
    <s v="10.01.00028"/>
    <s v="MANUTENÇÃO EM INFORMÁTICA"/>
    <n v="76327.38"/>
    <n v="3.4547919816087843E-4"/>
    <n v="97.252639046565236"/>
    <x v="1"/>
  </r>
  <r>
    <x v="0"/>
    <s v="10.01.00016"/>
    <s v="Serviços de laboratório"/>
    <n v="76325.850000000006"/>
    <n v="3.4547227295038147E-4"/>
    <n v="97.25298451883819"/>
    <x v="0"/>
  </r>
  <r>
    <x v="0"/>
    <s v="10.01.00016"/>
    <s v="Material para prestação de serviço"/>
    <n v="76321.3"/>
    <n v="3.454516783701452E-4"/>
    <n v="97.25332997051656"/>
    <x v="1"/>
  </r>
  <r>
    <x v="1"/>
    <s v="10.01.00015"/>
    <s v="MATERIAL DE USO PROFISSIONAL"/>
    <n v="76320.539999999994"/>
    <n v="3.454482383963035E-4"/>
    <n v="97.253675418754952"/>
    <x v="1"/>
  </r>
  <r>
    <x v="1"/>
    <s v="10.01.00015"/>
    <s v="Material de Uso no Consultório"/>
    <n v="76320.22"/>
    <n v="3.4544678998626495E-4"/>
    <n v="97.254020865544945"/>
    <x v="1"/>
  </r>
  <r>
    <x v="1"/>
    <s v="10.01.00021"/>
    <s v="IN 20"/>
    <n v="76319.240000000005"/>
    <n v="3.4544235423052176E-4"/>
    <n v="97.254366307899176"/>
    <x v="0"/>
  </r>
  <r>
    <x v="0"/>
    <s v="10.01.00015"/>
    <s v="Serviços Contábeis "/>
    <n v="76316.899999999994"/>
    <n v="3.4543176273211449E-4"/>
    <n v="97.254711739661914"/>
    <x v="0"/>
  </r>
  <r>
    <x v="0"/>
    <s v="10.01.00015"/>
    <s v="Remuneração Paga a terceiros SEM VINCULO DE EMPREGO"/>
    <n v="76312.45"/>
    <n v="3.4541162078001534E-4"/>
    <n v="97.255057151282699"/>
    <x v="1"/>
  </r>
  <r>
    <x v="0"/>
    <s v="10.01.00019"/>
    <s v="Despesa protético"/>
    <n v="76300"/>
    <n v="3.4535526857695136E-4"/>
    <n v="97.255402506551277"/>
    <x v="0"/>
  </r>
  <r>
    <x v="0"/>
    <s v="10.01.00024"/>
    <s v="Consumíveis para pacientes"/>
    <n v="76291.69"/>
    <n v="3.4531765517876165E-4"/>
    <n v="97.255747824206452"/>
    <x v="0"/>
  </r>
  <r>
    <x v="0"/>
    <s v="10.01.00015"/>
    <s v="Serviço de Protese"/>
    <n v="76288"/>
    <n v="3.4530095320050414E-4"/>
    <n v="97.256093125159651"/>
    <x v="0"/>
  </r>
  <r>
    <x v="0"/>
    <s v="10.01.00015"/>
    <s v="internet"/>
    <n v="76286.820000000007"/>
    <n v="3.4529561218848683E-4"/>
    <n v="97.256438420771843"/>
    <x v="0"/>
  </r>
  <r>
    <x v="0"/>
    <s v="10.01.00022"/>
    <s v="Laboratório de Prótese Dentaria "/>
    <n v="76285.440000000002"/>
    <n v="3.4528936592019538E-4"/>
    <n v="97.256783710137768"/>
    <x v="0"/>
  </r>
  <r>
    <x v="0"/>
    <s v="10.01.00003"/>
    <s v="Diligencias do Cartorio do 2°. Oficio Reg. Civil"/>
    <n v="76277.67"/>
    <n v="3.4525419671394578E-4"/>
    <n v="97.257128964334484"/>
    <x v="0"/>
  </r>
  <r>
    <x v="1"/>
    <s v="10.01.00029"/>
    <s v="Outras Despesas com Pessoal"/>
    <n v="76275.56"/>
    <n v="3.4524464626025384E-4"/>
    <n v="97.257474208980739"/>
    <x v="0"/>
  </r>
  <r>
    <x v="0"/>
    <s v="10.01.00016"/>
    <s v="Material de consumo/ Dental"/>
    <n v="76270.289999999994"/>
    <n v="3.452207927574307E-4"/>
    <n v="97.257819429773491"/>
    <x v="1"/>
  </r>
  <r>
    <x v="1"/>
    <s v="10.01.00019"/>
    <s v="Selos Cartorais"/>
    <n v="76264.320000000007"/>
    <n v="3.4519377085764832E-4"/>
    <n v="97.258164623544346"/>
    <x v="0"/>
  </r>
  <r>
    <x v="0"/>
    <s v="10.01.00008"/>
    <s v="MATERIA PRIMA PARA USO E CONSUMO NO CONSULTORIO"/>
    <n v="76262.22"/>
    <n v="3.4518426566677E-4"/>
    <n v="97.258509807810015"/>
    <x v="1"/>
  </r>
  <r>
    <x v="0"/>
    <s v="10.01.00015"/>
    <s v="Congressos, Simpósios e Eventos Médicos"/>
    <n v="76257.89"/>
    <n v="3.4516466686843533E-4"/>
    <n v="97.258854972476882"/>
    <x v="0"/>
  </r>
  <r>
    <x v="0"/>
    <s v="10.01.00037"/>
    <s v="Despesas C/Digitalização"/>
    <n v="76255.199999999997"/>
    <n v="3.4515249117154836E-4"/>
    <n v="97.259200124968061"/>
    <x v="0"/>
  </r>
  <r>
    <x v="0"/>
    <s v="10.01.00016"/>
    <s v="Prestadores de Serviços Consultório"/>
    <n v="76251.33"/>
    <n v="3.4513497446264413E-4"/>
    <n v="97.259545259942527"/>
    <x v="0"/>
  </r>
  <r>
    <x v="1"/>
    <s v="10.01.00019"/>
    <s v="repasse ao estado de Goiás"/>
    <n v="76244.91"/>
    <n v="3.4510591573624493E-4"/>
    <n v="97.259890365858269"/>
    <x v="0"/>
  </r>
  <r>
    <x v="1"/>
    <s v="10.02.00001"/>
    <s v="Materiais de consumo odontológico para atendimentos a pacientes"/>
    <n v="76242.929999999993"/>
    <n v="3.4509695369913109E-4"/>
    <n v="97.260235462811963"/>
    <x v="1"/>
  </r>
  <r>
    <x v="1"/>
    <s v="10.01.00016"/>
    <s v="Pagamento de Terceiros Sem Vínculo Empregatício"/>
    <n v="76236.02"/>
    <n v="3.4506567709486025E-4"/>
    <n v="97.260580528489058"/>
    <x v="1"/>
  </r>
  <r>
    <x v="0"/>
    <s v="10.01.00017"/>
    <s v="INSS Empregados"/>
    <n v="76225.22"/>
    <n v="3.450167932560577E-4"/>
    <n v="97.260925545282319"/>
    <x v="0"/>
  </r>
  <r>
    <x v="0"/>
    <s v="10.01.00041"/>
    <s v="Estorno referente Cancelamento do serviço pelo tomador"/>
    <n v="76223.520000000004"/>
    <n v="3.450090985777277E-4"/>
    <n v="97.2612705543809"/>
    <x v="0"/>
  </r>
  <r>
    <x v="1"/>
    <s v="10.01.00015"/>
    <s v="DESPESAS COM PROTETICO "/>
    <n v="76212"/>
    <n v="3.4495695581633834E-4"/>
    <n v="97.261615511336714"/>
    <x v="0"/>
  </r>
  <r>
    <x v="1"/>
    <s v="11.01.00020"/>
    <s v="ISS"/>
    <n v="76211.45"/>
    <n v="3.4495446636158451E-4"/>
    <n v="97.261960465803071"/>
    <x v="0"/>
  </r>
  <r>
    <x v="1"/>
    <s v="10.01.00016"/>
    <s v="perdas e custeio pagas para percepção de receita"/>
    <n v="76206.28"/>
    <n v="3.4493106548689849E-4"/>
    <n v="97.262305396868555"/>
    <x v="0"/>
  </r>
  <r>
    <x v="0"/>
    <s v="10.01.00025"/>
    <s v="INSS "/>
    <n v="76199.39"/>
    <n v="3.4489987940825506E-4"/>
    <n v="97.262650296747964"/>
    <x v="0"/>
  </r>
  <r>
    <x v="0"/>
    <s v="10.01.00015"/>
    <s v="Insúmos"/>
    <n v="76194.58"/>
    <n v="3.4487810799486247E-4"/>
    <n v="97.262995174855959"/>
    <x v="0"/>
  </r>
  <r>
    <x v="1"/>
    <s v="11.01.00019"/>
    <s v="Juros/Multa"/>
    <n v="76193.48"/>
    <n v="3.4487312908535481E-4"/>
    <n v="97.263340047985039"/>
    <x v="0"/>
  </r>
  <r>
    <x v="1"/>
    <s v="10.01.00020"/>
    <s v="Taxa Operadora Cartão"/>
    <n v="76190.710000000006"/>
    <n v="3.4486059128595829E-4"/>
    <n v="97.263684908576323"/>
    <x v="0"/>
  </r>
  <r>
    <x v="1"/>
    <s v="10.01.00016"/>
    <s v="Materiais e medicações"/>
    <n v="76186.61"/>
    <n v="3.4484203353233879E-4"/>
    <n v="97.264029750609851"/>
    <x v="1"/>
  </r>
  <r>
    <x v="0"/>
    <s v="10.01.00075"/>
    <s v="Serviços Prestados por Terceiros"/>
    <n v="76186.58"/>
    <n v="3.4484189774389764E-4"/>
    <n v="97.264374592507593"/>
    <x v="1"/>
  </r>
  <r>
    <x v="0"/>
    <s v="10.19.00001"/>
    <s v="0000032"/>
    <n v="76183.09"/>
    <n v="3.448261010219142E-4"/>
    <n v="97.264719418608621"/>
    <x v="0"/>
  </r>
  <r>
    <x v="1"/>
    <s v="10.01.00020"/>
    <s v="Anuncios e Propaganda"/>
    <n v="76177.61"/>
    <n v="3.4480129700000336E-4"/>
    <n v="97.265064219905625"/>
    <x v="0"/>
  </r>
  <r>
    <x v="1"/>
    <s v="10.01.00008"/>
    <s v="Material de uso e Consumo escritório/consultório"/>
    <n v="76176.91"/>
    <n v="3.4479812860304396E-4"/>
    <n v="97.265409018034234"/>
    <x v="1"/>
  </r>
  <r>
    <x v="1"/>
    <s v="10.01.00018"/>
    <s v="Medicamentos e procedimentos"/>
    <n v="76167.839999999997"/>
    <n v="3.4475707523101256E-4"/>
    <n v="97.265753775109459"/>
    <x v="0"/>
  </r>
  <r>
    <x v="0"/>
    <s v="10.01.00015"/>
    <s v="Materiais de Serviço"/>
    <n v="76153.62"/>
    <n v="3.4469271150992261E-4"/>
    <n v="97.266098467820967"/>
    <x v="1"/>
  </r>
  <r>
    <x v="1"/>
    <s v="10.01.00016"/>
    <s v="MATERIAL DE CLINICA"/>
    <n v="76151"/>
    <n v="3.4468085265273161E-4"/>
    <n v="97.266443148673616"/>
    <x v="1"/>
  </r>
  <r>
    <x v="0"/>
    <s v="10.01.00011"/>
    <s v="Material de conservação, limpeza e consumo do CARTORIO"/>
    <n v="76128.28"/>
    <n v="3.4457801553999156E-4"/>
    <n v="97.266787726689159"/>
    <x v="1"/>
  </r>
  <r>
    <x v="0"/>
    <s v="10.01.00017"/>
    <s v="laboratório de prótese"/>
    <n v="76126.490000000005"/>
    <n v="3.4456991349633817E-4"/>
    <n v="97.267132296602654"/>
    <x v="0"/>
  </r>
  <r>
    <x v="1"/>
    <s v="10.01.00019"/>
    <s v="Funajuris"/>
    <n v="76105.509999999995"/>
    <n v="3.4447495211318289E-4"/>
    <n v="97.267476771554769"/>
    <x v="0"/>
  </r>
  <r>
    <x v="1"/>
    <s v="10.01.00031"/>
    <s v="GRERJ - Consulta Extrajudicial"/>
    <n v="76099.58"/>
    <n v="3.4444811126465528E-4"/>
    <n v="97.267821219666033"/>
    <x v="0"/>
  </r>
  <r>
    <x v="1"/>
    <s v="10.01.00021"/>
    <s v="Selo Digital "/>
    <n v="76095.97"/>
    <n v="3.4443177138890736E-4"/>
    <n v="97.268165651437428"/>
    <x v="0"/>
  </r>
  <r>
    <x v="0"/>
    <s v="10.01.00019"/>
    <s v="Prestação de Serviços"/>
    <n v="76094.64"/>
    <n v="3.4442575143468448E-4"/>
    <n v="97.268510077188864"/>
    <x v="0"/>
  </r>
  <r>
    <x v="0"/>
    <s v="10.02.00001"/>
    <s v="Produtos Odontológicos"/>
    <n v="76076.19"/>
    <n v="3.4434224154339691E-4"/>
    <n v="97.268854419430411"/>
    <x v="1"/>
  </r>
  <r>
    <x v="1"/>
    <s v="10.01.00021"/>
    <s v="Material de uso e consumo do consultório"/>
    <n v="76070.63"/>
    <n v="3.4431707541897631E-4"/>
    <n v="97.269198736505828"/>
    <x v="1"/>
  </r>
  <r>
    <x v="0"/>
    <s v="10.01.00022"/>
    <s v="Assessoria Contábil"/>
    <n v="76057.440000000002"/>
    <n v="3.4425737376769805E-4"/>
    <n v="97.269542993879597"/>
    <x v="0"/>
  </r>
  <r>
    <x v="1"/>
    <s v="10.01.00003"/>
    <s v="Serviço protético"/>
    <n v="76056"/>
    <n v="3.4425085592252442E-4"/>
    <n v="97.269887244735514"/>
    <x v="0"/>
  </r>
  <r>
    <x v="0"/>
    <s v="10.01.00016"/>
    <s v="FGTS Sobre a Folha"/>
    <n v="76052.12"/>
    <n v="3.4423329395080645E-4"/>
    <n v="97.270231478029459"/>
    <x v="0"/>
  </r>
  <r>
    <x v="0"/>
    <s v="10.01.00024"/>
    <s v="Despesa com pessoal"/>
    <n v="76045.600000000006"/>
    <n v="3.4420378259627019E-4"/>
    <n v="97.270575681812062"/>
    <x v="0"/>
  </r>
  <r>
    <x v="1"/>
    <s v="10.01.00015"/>
    <s v="Material Aplicado nas Consultas"/>
    <n v="76042.34"/>
    <n v="3.4418902691900197E-4"/>
    <n v="97.270919870838981"/>
    <x v="1"/>
  </r>
  <r>
    <x v="0"/>
    <s v="10.01.00012"/>
    <s v="Material de escritório e Consultório"/>
    <n v="76035.87"/>
    <n v="3.4415974187853416E-4"/>
    <n v="97.271264030580866"/>
    <x v="1"/>
  </r>
  <r>
    <x v="1"/>
    <s v="10.01.00017"/>
    <s v="Serviços Odontologicos - Protéticos e Documentação Ortodôntica"/>
    <n v="76034"/>
    <n v="3.4415127773237118E-4"/>
    <n v="97.271608181858596"/>
    <x v="0"/>
  </r>
  <r>
    <x v="0"/>
    <s v="10.01.00027"/>
    <s v="Pagamento a Pf"/>
    <n v="76031.89"/>
    <n v="3.4414172727867919E-4"/>
    <n v="97.271952323585879"/>
    <x v="0"/>
  </r>
  <r>
    <x v="1"/>
    <s v="10.01.00015"/>
    <s v="Remuneração pago a terceiros, sem vinculo empregaticios"/>
    <n v="76031.05"/>
    <n v="3.4413792520232789E-4"/>
    <n v="97.272296461511075"/>
    <x v="1"/>
  </r>
  <r>
    <x v="1"/>
    <s v="10.01.00002"/>
    <s v="ALUGUEL DO ESCRITORIO/CONSULTORIO"/>
    <n v="76028.649999999994"/>
    <n v="3.4412706212703838E-4"/>
    <n v="97.272640588573196"/>
    <x v="1"/>
  </r>
  <r>
    <x v="1"/>
    <s v="10.01.00001"/>
    <s v="INSUMOS ODONTOLOGICOS"/>
    <n v="76019.789999999994"/>
    <n v="3.4408695927409485E-4"/>
    <n v="97.27298467553247"/>
    <x v="1"/>
  </r>
  <r>
    <x v="1"/>
    <s v="10.01.00029"/>
    <s v="Vale Alimentação"/>
    <n v="76016.94"/>
    <n v="3.4407405937218868E-4"/>
    <n v="97.27332874959184"/>
    <x v="1"/>
  </r>
  <r>
    <x v="1"/>
    <s v="10.01.00018"/>
    <s v="Remuneração paga a terceiros sem vinculo empregaticio"/>
    <n v="76016.460000000006"/>
    <n v="3.4407188675713083E-4"/>
    <n v="97.273672821478598"/>
    <x v="1"/>
  </r>
  <r>
    <x v="0"/>
    <s v="10.02.00015"/>
    <s v="Convênios"/>
    <n v="76007.88"/>
    <n v="3.4403305126297107E-4"/>
    <n v="97.274016854529862"/>
    <x v="0"/>
  </r>
  <r>
    <x v="1"/>
    <s v="10.01.00020"/>
    <s v="Pro labore"/>
    <n v="76000"/>
    <n v="3.4399738416577067E-4"/>
    <n v="97.274360851914025"/>
    <x v="0"/>
  </r>
  <r>
    <x v="1"/>
    <s v="10.01.00015"/>
    <s v="Produtos para Tratamentos Estéticos"/>
    <n v="75983.009999999995"/>
    <n v="3.4392048264528409E-4"/>
    <n v="97.274704772396674"/>
    <x v="1"/>
  </r>
  <r>
    <x v="0"/>
    <s v="10.01.00018"/>
    <s v="Contribuição a entidade de classe"/>
    <n v="75982.06"/>
    <n v="3.4391618267798205E-4"/>
    <n v="97.275048688579346"/>
    <x v="0"/>
  </r>
  <r>
    <x v="1"/>
    <s v="10.01.00003"/>
    <s v="Material Odontológico e Protético"/>
    <n v="75975.350000000006"/>
    <n v="3.4388581132998539E-4"/>
    <n v="97.275392574390679"/>
    <x v="1"/>
  </r>
  <r>
    <x v="1"/>
    <s v="10.01.00015"/>
    <s v="Mat Odontológico "/>
    <n v="75973.679999999993"/>
    <n v="3.4387825244009638E-4"/>
    <n v="97.275736452643116"/>
    <x v="0"/>
  </r>
  <r>
    <x v="1"/>
    <s v="10.01.00021"/>
    <s v="MATERIAL EXPEDIENTE"/>
    <n v="75957.34"/>
    <n v="3.4380429300250081E-4"/>
    <n v="97.276080256936112"/>
    <x v="1"/>
  </r>
  <r>
    <x v="0"/>
    <s v="10.01.00015"/>
    <s v="Despesas Comuns"/>
    <n v="75955.929999999993"/>
    <n v="3.4379791094576821E-4"/>
    <n v="97.276424054847055"/>
    <x v="0"/>
  </r>
  <r>
    <x v="1"/>
    <s v="10.01.00016"/>
    <s v="Assistência contábil"/>
    <n v="75948.86"/>
    <n v="3.4376591013647812E-4"/>
    <n v="97.276767820757186"/>
    <x v="0"/>
  </r>
  <r>
    <x v="1"/>
    <s v="10.01.00015"/>
    <s v="Material de Uso/Consumo, Material Aplicado"/>
    <n v="75942.14"/>
    <n v="3.4373549352566767E-4"/>
    <n v="97.277111556250716"/>
    <x v="1"/>
  </r>
  <r>
    <x v="1"/>
    <s v="10.01.00023"/>
    <s v="Despesas Administrativas do Cartorio"/>
    <n v="75935.899999999994"/>
    <n v="3.4370724952991502E-4"/>
    <n v="97.277455263500244"/>
    <x v="0"/>
  </r>
  <r>
    <x v="0"/>
    <s v="10.01.00019"/>
    <s v="Despesas Prest. De Serviço Pessoa Física"/>
    <n v="75935.899999999994"/>
    <n v="3.4370724952991502E-4"/>
    <n v="97.277798970749771"/>
    <x v="0"/>
  </r>
  <r>
    <x v="1"/>
    <s v="10.01.00020"/>
    <s v="Propaganda e Publicidade"/>
    <n v="75931.899999999994"/>
    <n v="3.4368914440443263E-4"/>
    <n v="97.278142659894172"/>
    <x v="0"/>
  </r>
  <r>
    <x v="0"/>
    <s v="10.01.00026"/>
    <s v="Ordenados e Salários"/>
    <n v="75931.199999999997"/>
    <n v="3.4368597600747323E-4"/>
    <n v="97.278486345870178"/>
    <x v="0"/>
  </r>
  <r>
    <x v="0"/>
    <s v="10.01.00020"/>
    <s v="Material Utilizado na Prestação de Serviços"/>
    <n v="75922.12"/>
    <n v="3.4364487737262815E-4"/>
    <n v="97.278829990747553"/>
    <x v="1"/>
  </r>
  <r>
    <x v="0"/>
    <s v="10.01.00015"/>
    <s v="Produtos e serviços odontológicos"/>
    <n v="75920.160000000003"/>
    <n v="3.4363600586114179E-4"/>
    <n v="97.279173626753419"/>
    <x v="1"/>
  </r>
  <r>
    <x v="0"/>
    <s v="10.01.00031"/>
    <s v="Material Odontológico"/>
    <n v="75911.08"/>
    <n v="3.4359490722629676E-4"/>
    <n v="97.27951722166064"/>
    <x v="1"/>
  </r>
  <r>
    <x v="0"/>
    <s v="10.01.00018"/>
    <s v="Despesa com terceiros sem vinculo empregaticio"/>
    <n v="75903.539999999994"/>
    <n v="3.4356077906476232E-4"/>
    <n v="97.279860782439698"/>
    <x v="1"/>
  </r>
  <r>
    <x v="1"/>
    <s v="10.01.00015"/>
    <s v="Suprimento Odontológico"/>
    <n v="75898.36"/>
    <n v="3.4353733292726268E-4"/>
    <n v="97.280204319772622"/>
    <x v="0"/>
  </r>
  <r>
    <x v="0"/>
    <s v="10.01.00018"/>
    <s v="Material médico/odontológico"/>
    <n v="75895.47"/>
    <n v="3.4352425197410163E-4"/>
    <n v="97.280547844024596"/>
    <x v="1"/>
  </r>
  <r>
    <x v="1"/>
    <s v="10.01.00018"/>
    <s v="Assessoria Contábil"/>
    <n v="75892.740000000005"/>
    <n v="3.4351189522595989E-4"/>
    <n v="97.28089135591982"/>
    <x v="0"/>
  </r>
  <r>
    <x v="1"/>
    <s v="10.01.00018"/>
    <s v="Material para uso em procedimentos"/>
    <n v="75880.27"/>
    <n v="3.4345545249726849E-4"/>
    <n v="97.281234811372315"/>
    <x v="1"/>
  </r>
  <r>
    <x v="0"/>
    <s v="10.01.00015"/>
    <s v="Despesas com pessoal"/>
    <n v="75875.179999999993"/>
    <n v="3.4343241372509207E-4"/>
    <n v="97.281578243786043"/>
    <x v="0"/>
  </r>
  <r>
    <x v="0"/>
    <s v="10.01.00018"/>
    <s v="serviços de Terceiros - PF"/>
    <n v="75875"/>
    <n v="3.4343159899444541E-4"/>
    <n v="97.281921675385036"/>
    <x v="1"/>
  </r>
  <r>
    <x v="0"/>
    <s v="10.01.00021"/>
    <s v="Vale Transporte"/>
    <n v="75865.539999999994"/>
    <n v="3.4338878037267948E-4"/>
    <n v="97.282265064165415"/>
    <x v="1"/>
  </r>
  <r>
    <x v="0"/>
    <s v="10.01.00015"/>
    <s v="Despesas pagos a terceiras"/>
    <n v="75864.25"/>
    <n v="3.4338294146971142E-4"/>
    <n v="97.282608447106881"/>
    <x v="0"/>
  </r>
  <r>
    <x v="0"/>
    <s v="10.01.00017"/>
    <s v="Uniformes dos funcionários"/>
    <n v="75854.850000000006"/>
    <n v="3.4334039442482779E-4"/>
    <n v="97.282951787501304"/>
    <x v="0"/>
  </r>
  <r>
    <x v="0"/>
    <s v="10.01.00016"/>
    <s v="Honorário contábil"/>
    <n v="75853.67"/>
    <n v="3.4333505341281042E-4"/>
    <n v="97.283295122554719"/>
    <x v="0"/>
  </r>
  <r>
    <x v="1"/>
    <s v="10.01.00017"/>
    <s v="FARPEN - Fundo de Assistência ao Registro de Pessoas Naturais"/>
    <n v="75844.11"/>
    <n v="3.4329178216290754E-4"/>
    <n v="97.283638414336878"/>
    <x v="0"/>
  </r>
  <r>
    <x v="0"/>
    <s v="10.01.00023"/>
    <s v="Mensalidade Programa de Informatica"/>
    <n v="75843.259999999995"/>
    <n v="3.4328793482374246E-4"/>
    <n v="97.283981702271703"/>
    <x v="0"/>
  </r>
  <r>
    <x v="1"/>
    <s v="10.01.00015"/>
    <s v="MATERIAL DE USO CONSUMO"/>
    <n v="75835.679999999993"/>
    <n v="3.432536256109533E-4"/>
    <n v="97.284324955897318"/>
    <x v="1"/>
  </r>
  <r>
    <x v="1"/>
    <s v="10.01.00016"/>
    <s v="CONFECCAO ALINHADORES ALIGN TECHNOLOGY BRASIL CNPJ 04799405/0001-92"/>
    <n v="75827.34"/>
    <n v="3.4321587642432251E-4"/>
    <n v="97.284668171773745"/>
    <x v="0"/>
  </r>
  <r>
    <x v="0"/>
    <s v="10.01.00008"/>
    <s v="Materiais Aplicados na Prestação de Serviço"/>
    <n v="75822.740000000005"/>
    <n v="3.4319505553001778E-4"/>
    <n v="97.285011366829281"/>
    <x v="1"/>
  </r>
  <r>
    <x v="0"/>
    <s v="10.01.00012"/>
    <s v="Material / Produtos de uso em consultório "/>
    <n v="75818.91"/>
    <n v="3.4317771987236832E-4"/>
    <n v="97.285354544549151"/>
    <x v="1"/>
  </r>
  <r>
    <x v="1"/>
    <s v="10.01.00023"/>
    <s v="Demais despesas e gastos usuais e necessários"/>
    <n v="75813.64"/>
    <n v="3.4315386636954524E-4"/>
    <n v="97.285697698415518"/>
    <x v="0"/>
  </r>
  <r>
    <x v="0"/>
    <s v="10.01.00015"/>
    <s v="Materiais para Uso na Função"/>
    <n v="75812.77"/>
    <n v="3.4314992850475285E-4"/>
    <n v="97.28604084834403"/>
    <x v="1"/>
  </r>
  <r>
    <x v="0"/>
    <s v="10.01.00015"/>
    <s v="Material de insumo de uso no consultorio "/>
    <n v="75807.600000000006"/>
    <n v="3.4312652763006683E-4"/>
    <n v="97.286383974871654"/>
    <x v="1"/>
  </r>
  <r>
    <x v="1"/>
    <s v="10.01.00026"/>
    <s v="Laboratório Bernardo de Prótese Dentária LTDA-ME"/>
    <n v="75800"/>
    <n v="3.4309212789165021E-4"/>
    <n v="97.286727066999546"/>
    <x v="0"/>
  </r>
  <r>
    <x v="0"/>
    <s v="10.01.00019"/>
    <s v="ORDENADOS"/>
    <n v="75784.039999999994"/>
    <n v="3.4301988844097537E-4"/>
    <n v="97.287070086887994"/>
    <x v="0"/>
  </r>
  <r>
    <x v="1"/>
    <s v="10.03.00001"/>
    <s v="Remuneração Dentistas - Sem vínculo empregatício"/>
    <n v="75773.45"/>
    <n v="3.4297195512126075E-4"/>
    <n v="97.287413058843114"/>
    <x v="0"/>
  </r>
  <r>
    <x v="1"/>
    <s v="10.01.00015"/>
    <s v="Material Clinico para utilização e prestação de serviço "/>
    <n v="75767.34"/>
    <n v="3.4294429954208637E-4"/>
    <n v="97.287756003142661"/>
    <x v="1"/>
  </r>
  <r>
    <x v="0"/>
    <s v="10.01.00021"/>
    <s v="Serviços Prestados PJ/PF"/>
    <n v="75743.47"/>
    <n v="3.4283625720577009E-4"/>
    <n v="97.288098839399865"/>
    <x v="0"/>
  </r>
  <r>
    <x v="0"/>
    <s v="10.01.00015"/>
    <s v="Material de Consumo (Dentais e Outros Fornecedores)"/>
    <n v="75701.11"/>
    <n v="3.4264452392691137E-4"/>
    <n v="97.288441483923791"/>
    <x v="1"/>
  </r>
  <r>
    <x v="1"/>
    <s v="10.01.00016"/>
    <s v="FGTS Sobre a Folha"/>
    <n v="75697.91"/>
    <n v="3.426300398265255E-4"/>
    <n v="97.288784113963615"/>
    <x v="0"/>
  </r>
  <r>
    <x v="0"/>
    <s v="10.01.00015"/>
    <s v="Locação de Consultório de Terceiros com todas as Despesas"/>
    <n v="75689.570000000007"/>
    <n v="3.4259229063989465E-4"/>
    <n v="97.289126706254251"/>
    <x v="1"/>
  </r>
  <r>
    <x v="1"/>
    <s v="10.01.00015"/>
    <s v="Materiais de Trabalho"/>
    <n v="75674.84"/>
    <n v="3.4252561851530564E-4"/>
    <n v="97.289469231872772"/>
    <x v="1"/>
  </r>
  <r>
    <x v="0"/>
    <s v="10.01.00003"/>
    <s v="Serviço protético"/>
    <n v="75671"/>
    <n v="3.4250823759484256E-4"/>
    <n v="97.289811740110366"/>
    <x v="0"/>
  </r>
  <r>
    <x v="1"/>
    <s v="10.01.00022"/>
    <s v="Material de uso e de consumo"/>
    <n v="75667.73"/>
    <n v="3.4249343665476066E-4"/>
    <n v="97.290154233547014"/>
    <x v="1"/>
  </r>
  <r>
    <x v="0"/>
    <s v="10.01.00015"/>
    <s v="Rateios e tributos retidos sobre produção médica"/>
    <n v="75662.58"/>
    <n v="3.4247012630570211E-4"/>
    <n v="97.290496703673313"/>
    <x v="1"/>
  </r>
  <r>
    <x v="1"/>
    <s v="10.01.00015"/>
    <s v="material médico, dentário e prótese"/>
    <n v="75653.399999999994"/>
    <n v="3.4242857504271991E-4"/>
    <n v="97.290839132248351"/>
    <x v="1"/>
  </r>
  <r>
    <x v="1"/>
    <s v="10.01.00015"/>
    <s v="Despesa com Dental"/>
    <n v="75651.81"/>
    <n v="3.4242137825534066E-4"/>
    <n v="97.2911815536266"/>
    <x v="0"/>
  </r>
  <r>
    <x v="0"/>
    <s v="10.01.00015"/>
    <s v="Mat/Serv/Odontológico"/>
    <n v="75648.23"/>
    <n v="3.4240517416803389E-4"/>
    <n v="97.291523958800767"/>
    <x v="0"/>
  </r>
  <r>
    <x v="1"/>
    <s v="10.01.00010"/>
    <s v="Manutenção e Conservação Predial e Instalações"/>
    <n v="75646.210000000006"/>
    <n v="3.4239603107966534E-4"/>
    <n v="97.291866354831839"/>
    <x v="1"/>
  </r>
  <r>
    <x v="0"/>
    <s v="10.01.00029"/>
    <s v="Aluguel maquinas e equipamentos"/>
    <n v="75645.759999999995"/>
    <n v="3.4239399425304852E-4"/>
    <n v="97.292208748826098"/>
    <x v="1"/>
  </r>
  <r>
    <x v="0"/>
    <s v="10.01.00036"/>
    <s v="Serviços de Informática"/>
    <n v="75643.259999999995"/>
    <n v="3.42382678549622E-4"/>
    <n v="97.292551131504652"/>
    <x v="0"/>
  </r>
  <r>
    <x v="1"/>
    <s v="10.01.00018"/>
    <s v="protetico"/>
    <n v="75635.14"/>
    <n v="3.4234592514489274E-4"/>
    <n v="97.2928934774298"/>
    <x v="0"/>
  </r>
  <r>
    <x v="0"/>
    <s v="10.01.00015"/>
    <s v="LABORATÓRIO DE PROTESE"/>
    <n v="75619.399999999994"/>
    <n v="3.422746814761194E-4"/>
    <n v="97.293235752111272"/>
    <x v="0"/>
  </r>
  <r>
    <x v="1"/>
    <s v="10.01.00008"/>
    <s v="Insumo/Estética"/>
    <n v="75617.740000000005"/>
    <n v="3.4226716784904428E-4"/>
    <n v="97.293578019279124"/>
    <x v="1"/>
  </r>
  <r>
    <x v="0"/>
    <s v="10.01.00017"/>
    <s v="Despesas com instruções e treinamentos"/>
    <n v="75611.539999999994"/>
    <n v="3.4223910490454652E-4"/>
    <n v="97.293920258384034"/>
    <x v="0"/>
  </r>
  <r>
    <x v="0"/>
    <s v="10.01.00026"/>
    <s v="Laboratório Bernardo de Prótese Dentária LTDA-ME"/>
    <n v="75610.2"/>
    <n v="3.4223303968750995E-4"/>
    <n v="97.294262491423723"/>
    <x v="0"/>
  </r>
  <r>
    <x v="0"/>
    <s v="10.01.00016"/>
    <s v="Materiais Médicos e descartáveis "/>
    <n v="75609.06"/>
    <n v="3.4222787972674741E-4"/>
    <n v="97.29460471930345"/>
    <x v="1"/>
  </r>
  <r>
    <x v="1"/>
    <s v="10.01.00016"/>
    <s v="Serviços Contábeis "/>
    <n v="75607.759999999995"/>
    <n v="3.4222199556096562E-4"/>
    <n v="97.294946941299017"/>
    <x v="0"/>
  </r>
  <r>
    <x v="1"/>
    <s v="10.01.00040"/>
    <s v="SERVIÇOS TERCEIRIZADOS"/>
    <n v="75607.5"/>
    <n v="3.422208187278093E-4"/>
    <n v="97.29528916211774"/>
    <x v="0"/>
  </r>
  <r>
    <x v="1"/>
    <s v="10.01.00018"/>
    <s v="Remuneração paga a Terceiros"/>
    <n v="75600.98"/>
    <n v="3.4219130737327298E-4"/>
    <n v="97.295631353425108"/>
    <x v="1"/>
  </r>
  <r>
    <x v="0"/>
    <s v="10.01.00001"/>
    <s v="Fornecedores de materiais utilizados em consultório"/>
    <n v="75593.56"/>
    <n v="3.4215772236550308E-4"/>
    <n v="97.29597351114748"/>
    <x v="1"/>
  </r>
  <r>
    <x v="0"/>
    <s v="10.01.00012"/>
    <s v="Material de Escritório/Correios "/>
    <n v="75593.240000000005"/>
    <n v="3.4215627395546452E-4"/>
    <n v="97.296315667421439"/>
    <x v="1"/>
  </r>
  <r>
    <x v="0"/>
    <s v="10.01.00015"/>
    <s v="COMPRA DE MATERIAL PROTETICO"/>
    <n v="75592.22"/>
    <n v="3.4215165714846651E-4"/>
    <n v="97.29665781907859"/>
    <x v="1"/>
  </r>
  <r>
    <x v="1"/>
    <s v="10.01.00017"/>
    <s v="Serviços de sistema "/>
    <n v="75591.06"/>
    <n v="3.4214640666207661E-4"/>
    <n v="97.296999965485256"/>
    <x v="0"/>
  </r>
  <r>
    <x v="1"/>
    <s v="10.01.00015"/>
    <s v="Material de consumo utilizado na prestação do serviço"/>
    <n v="75586.84"/>
    <n v="3.4212730575469263E-4"/>
    <n v="97.297342092791013"/>
    <x v="1"/>
  </r>
  <r>
    <x v="1"/>
    <s v="10.01.00015"/>
    <s v="Iprev"/>
    <n v="75585.600000000006"/>
    <n v="3.4212169316579313E-4"/>
    <n v="97.297684214484178"/>
    <x v="0"/>
  </r>
  <r>
    <x v="0"/>
    <s v="10.01.00013"/>
    <s v="Salários e Benefícios dos Funcionários"/>
    <n v="75578.62"/>
    <n v="3.4209009972182631E-4"/>
    <n v="97.2980263045839"/>
    <x v="0"/>
  </r>
  <r>
    <x v="0"/>
    <s v="10.01.00016"/>
    <s v="Despesas com Materiais p/ consultório"/>
    <n v="75564.73"/>
    <n v="3.4202722967358859E-4"/>
    <n v="97.298368331813577"/>
    <x v="1"/>
  </r>
  <r>
    <x v="0"/>
    <s v="10.01.00015"/>
    <s v="SERVIÇOS E PROFISSIONAIS CONTRATADOS"/>
    <n v="75553.710000000006"/>
    <n v="3.4197735005288466E-4"/>
    <n v="97.298710309163624"/>
    <x v="0"/>
  </r>
  <r>
    <x v="0"/>
    <s v="10.01.00018"/>
    <s v="Materiais de informática - Suplementos"/>
    <n v="75547.23"/>
    <n v="3.4194801974960312E-4"/>
    <n v="97.299052257183376"/>
    <x v="1"/>
  </r>
  <r>
    <x v="1"/>
    <s v="10.02.00001"/>
    <s v="Despesas Administrativas - Aluguel de Bens Imóveis"/>
    <n v="75542"/>
    <n v="3.4192434729803486E-4"/>
    <n v="97.299394181530673"/>
    <x v="1"/>
  </r>
  <r>
    <x v="1"/>
    <s v="10.01.00022"/>
    <s v="prestação de serviços"/>
    <n v="75536.31"/>
    <n v="3.4189859275703609E-4"/>
    <n v="97.299736080123424"/>
    <x v="0"/>
  </r>
  <r>
    <x v="1"/>
    <s v="10.02.00010"/>
    <s v="ISS - IMPOSTO SOBRE SERVICOS "/>
    <n v="75532.41"/>
    <n v="3.4188094025969083E-4"/>
    <n v="97.300077961063678"/>
    <x v="0"/>
  </r>
  <r>
    <x v="1"/>
    <s v="10.01.00017"/>
    <s v="Materiais de Consumo"/>
    <n v="75531.27"/>
    <n v="3.4187578029892828E-4"/>
    <n v="97.300419836843972"/>
    <x v="1"/>
  </r>
  <r>
    <x v="1"/>
    <s v="10.01.00036"/>
    <s v="HONORARIO CONTABIL"/>
    <n v="75527.22"/>
    <n v="3.4185744885937734E-4"/>
    <n v="97.300761694292831"/>
    <x v="0"/>
  </r>
  <r>
    <x v="1"/>
    <s v="10.01.00015"/>
    <s v="MATERIAL DE INSUMO DO CONSULTÓRIO"/>
    <n v="75525.710000000006"/>
    <n v="3.4185061417450779E-4"/>
    <n v="97.301103544907008"/>
    <x v="1"/>
  </r>
  <r>
    <x v="1"/>
    <s v="10.01.00042"/>
    <s v="4040 - Contribuições do Sistema (Conforme Prov. 89)"/>
    <n v="75515.98"/>
    <n v="3.4180657345677176E-4"/>
    <n v="97.301445351480467"/>
    <x v="0"/>
  </r>
  <r>
    <x v="0"/>
    <s v="10.01.00016"/>
    <s v="Rateio de Despesas do Consultório"/>
    <n v="75508.800000000003"/>
    <n v="3.4177407475653092E-4"/>
    <n v="97.301787125555222"/>
    <x v="0"/>
  </r>
  <r>
    <x v="1"/>
    <s v="10.01.00022"/>
    <s v="Prestadores de Serviços"/>
    <n v="75504.14"/>
    <n v="3.4175298228534385E-4"/>
    <n v="97.302128878537502"/>
    <x v="0"/>
  </r>
  <r>
    <x v="0"/>
    <s v="10.01.00023"/>
    <s v="Locação de Sistema "/>
    <n v="75503.259999999995"/>
    <n v="3.4174899915773773E-4"/>
    <n v="97.302470627536664"/>
    <x v="0"/>
  </r>
  <r>
    <x v="0"/>
    <s v="10.01.00001"/>
    <s v="material de uso médico"/>
    <n v="75496.77"/>
    <n v="3.4171962359164256E-4"/>
    <n v="97.302812347160256"/>
    <x v="1"/>
  </r>
  <r>
    <x v="1"/>
    <s v="10.01.00018"/>
    <s v="Repasse Tribunal de Justiça de Goiás"/>
    <n v="75488.44"/>
    <n v="3.4168191966782544E-4"/>
    <n v="97.30315402907992"/>
    <x v="0"/>
  </r>
  <r>
    <x v="1"/>
    <s v="10.01.00017"/>
    <s v="SISTEMA DE INFORMATICA"/>
    <n v="75485.75"/>
    <n v="3.4166974397093852E-4"/>
    <n v="97.303495698823895"/>
    <x v="0"/>
  </r>
  <r>
    <x v="1"/>
    <s v="10.01.00015"/>
    <s v="Honorários Contabilidade"/>
    <n v="75485.3"/>
    <n v="3.4166770714432176E-4"/>
    <n v="97.303837366531042"/>
    <x v="0"/>
  </r>
  <r>
    <x v="0"/>
    <s v="10.01.00015"/>
    <s v="Selos de Fiscalização"/>
    <n v="75472.3"/>
    <n v="3.4160886548650389E-4"/>
    <n v="97.304178975396525"/>
    <x v="0"/>
  </r>
  <r>
    <x v="0"/>
    <s v="10.01.00006"/>
    <s v="Protéticos e Contador"/>
    <n v="75470"/>
    <n v="3.415984550393515E-4"/>
    <n v="97.304520573851562"/>
    <x v="0"/>
  </r>
  <r>
    <x v="1"/>
    <s v="10.06.00001"/>
    <s v="Gastos com compra de materiais odontológicos"/>
    <n v="75460.33"/>
    <n v="3.4155468589849776E-4"/>
    <n v="97.304862128537465"/>
    <x v="1"/>
  </r>
  <r>
    <x v="0"/>
    <s v="10.01.00020"/>
    <s v="Serviços de prótese dentária"/>
    <n v="75456.91"/>
    <n v="3.4153920601621035E-4"/>
    <n v="97.305203667743484"/>
    <x v="0"/>
  </r>
  <r>
    <x v="0"/>
    <s v="10.01.00020"/>
    <s v="Salário Funcionários Maruim"/>
    <n v="75454.679999999993"/>
    <n v="3.4152911240875383E-4"/>
    <n v="97.305545196855888"/>
    <x v="0"/>
  </r>
  <r>
    <x v="0"/>
    <s v="10.01.00016"/>
    <s v="Materiais de uso no consultório "/>
    <n v="75441.13"/>
    <n v="3.4146778129618219E-4"/>
    <n v="97.305886664637185"/>
    <x v="1"/>
  </r>
  <r>
    <x v="0"/>
    <s v="10.01.00017"/>
    <s v="Produtos Veterinários"/>
    <n v="75429.19"/>
    <n v="3.4141373749661721E-4"/>
    <n v="97.306228078374687"/>
    <x v="1"/>
  </r>
  <r>
    <x v="0"/>
    <s v="10.01.00015"/>
    <s v="Serviços prestados/prótese dentária"/>
    <n v="75421.17"/>
    <n v="3.4137743672002497E-4"/>
    <n v="97.306569455811413"/>
    <x v="0"/>
  </r>
  <r>
    <x v="1"/>
    <s v="10.01.00015"/>
    <s v="Insumos procedimento"/>
    <n v="75413.95"/>
    <n v="3.4134475696852924E-4"/>
    <n v="97.306910800568389"/>
    <x v="1"/>
  </r>
  <r>
    <x v="0"/>
    <s v="10.01.00024"/>
    <s v="Contribuição Previdenciaria"/>
    <n v="75411.28"/>
    <n v="3.4133267179726974E-4"/>
    <n v="97.307252133240183"/>
    <x v="0"/>
  </r>
  <r>
    <x v="1"/>
    <s v="10.01.00016"/>
    <s v="Ordenados e salário"/>
    <n v="75406.59"/>
    <n v="3.4131144353764158E-4"/>
    <n v="97.307593444683718"/>
    <x v="0"/>
  </r>
  <r>
    <x v="0"/>
    <s v="10.01.00015"/>
    <s v="MATERIAL DE CONSUMO DO CONSULTORIO/ESCRITORIO"/>
    <n v="75404.41"/>
    <n v="3.4130157624425372E-4"/>
    <n v="97.30793474625996"/>
    <x v="1"/>
  </r>
  <r>
    <x v="0"/>
    <s v="10.01.00006"/>
    <s v="Prestação de serviços de terceiros"/>
    <n v="75400.59"/>
    <n v="3.41284285849418E-4"/>
    <n v="97.308276030545812"/>
    <x v="1"/>
  </r>
  <r>
    <x v="1"/>
    <s v="10.01.00023"/>
    <s v="Aluguel de periféricos na prestação de serviços"/>
    <n v="75400"/>
    <n v="3.4128161534340934E-4"/>
    <n v="97.308617312161161"/>
    <x v="1"/>
  </r>
  <r>
    <x v="0"/>
    <s v="10.01.00002"/>
    <s v="Manutenção de Maquinas e Equipamento"/>
    <n v="75396.38"/>
    <n v="3.412652302048478E-4"/>
    <n v="97.308958577391365"/>
    <x v="1"/>
  </r>
  <r>
    <x v="1"/>
    <s v="10.01.00016"/>
    <s v="Material de Consumo Consultório"/>
    <n v="75391.45"/>
    <n v="3.4124291563769068E-4"/>
    <n v="97.309299820307004"/>
    <x v="1"/>
  </r>
  <r>
    <x v="0"/>
    <s v="10.01.00017"/>
    <s v="Serviços Diversos "/>
    <n v="75383.759999999995"/>
    <n v="3.4120810853395072E-4"/>
    <n v="97.309641028415541"/>
    <x v="0"/>
  </r>
  <r>
    <x v="0"/>
    <s v="10.01.00015"/>
    <s v="CESTA BASICA "/>
    <n v="75371.58"/>
    <n v="3.4115297842685684E-4"/>
    <n v="97.309982181393963"/>
    <x v="0"/>
  </r>
  <r>
    <x v="1"/>
    <s v="10.01.00019"/>
    <s v="Despesas Administrativas"/>
    <n v="75349.460000000006"/>
    <n v="3.4105285708293913E-4"/>
    <n v="97.310323234251044"/>
    <x v="0"/>
  </r>
  <r>
    <x v="1"/>
    <s v="10.01.00015"/>
    <s v="Material utilizado na Prestação de Serviço"/>
    <n v="75343.289999999994"/>
    <n v="3.4102492992688245E-4"/>
    <n v="97.310664259180967"/>
    <x v="1"/>
  </r>
  <r>
    <x v="1"/>
    <s v="10.01.00015"/>
    <s v="Material de uso e consumo para a atividade"/>
    <n v="75342.16"/>
    <n v="3.410198152289337E-4"/>
    <n v="97.311005278996191"/>
    <x v="1"/>
  </r>
  <r>
    <x v="1"/>
    <s v="10.01.00001"/>
    <s v="Despesas Dedutíveis conforme sistema de escrituração Domínio"/>
    <n v="75339.39"/>
    <n v="3.4100727742953713E-4"/>
    <n v="97.311346286273618"/>
    <x v="0"/>
  </r>
  <r>
    <x v="1"/>
    <s v="10.01.00024"/>
    <s v="Despesas Gerais"/>
    <n v="75333.45"/>
    <n v="3.4098039131819573E-4"/>
    <n v="97.311687266664933"/>
    <x v="0"/>
  </r>
  <r>
    <x v="1"/>
    <s v="10.01.00059"/>
    <s v="Contribuição ONR Operador Nacional do Sistema de Registro Eletrônico de Imóveis"/>
    <n v="75329"/>
    <n v="3.4096024936609658E-4"/>
    <n v="97.312028226914293"/>
    <x v="0"/>
  </r>
  <r>
    <x v="1"/>
    <s v="10.01.00020"/>
    <s v="Prestação de Serviços "/>
    <n v="75327.199999999997"/>
    <n v="3.4095210205962946E-4"/>
    <n v="97.312369179016358"/>
    <x v="0"/>
  </r>
  <r>
    <x v="0"/>
    <s v="10.01.00016"/>
    <s v="Serviços Tomados "/>
    <n v="75327.09"/>
    <n v="3.4095160416867872E-4"/>
    <n v="97.31271013062053"/>
    <x v="0"/>
  </r>
  <r>
    <x v="1"/>
    <s v="10.01.00058"/>
    <s v="INSS "/>
    <n v="75323.88"/>
    <n v="3.4093707480547912E-4"/>
    <n v="97.313051067695341"/>
    <x v="0"/>
  </r>
  <r>
    <x v="1"/>
    <s v="10.01.00016"/>
    <s v="Material de uso no consultorio"/>
    <n v="75321.22"/>
    <n v="3.4092503489703329E-4"/>
    <n v="97.313391992730232"/>
    <x v="1"/>
  </r>
  <r>
    <x v="1"/>
    <s v="10.01.00015"/>
    <s v="Material/Insumo - Clínica"/>
    <n v="75314.11"/>
    <n v="3.4089285303648832E-4"/>
    <n v="97.313732885583264"/>
    <x v="1"/>
  </r>
  <r>
    <x v="1"/>
    <s v="10.01.00016"/>
    <s v="Fornecedores/Material Prest. Serviço"/>
    <n v="75307.23"/>
    <n v="3.4086171222065851E-4"/>
    <n v="97.314073747295481"/>
    <x v="1"/>
  </r>
  <r>
    <x v="0"/>
    <s v="10.01.00024"/>
    <s v="Restituição de teto remuneratório"/>
    <n v="75306.55"/>
    <n v="3.4085863434932657E-4"/>
    <n v="97.314414605929827"/>
    <x v="0"/>
  </r>
  <r>
    <x v="1"/>
    <s v="10.01.00027"/>
    <s v="Compra de material de escritório"/>
    <n v="75305.08"/>
    <n v="3.408519807157118E-4"/>
    <n v="97.314755457910536"/>
    <x v="1"/>
  </r>
  <r>
    <x v="0"/>
    <s v="10.01.00028"/>
    <s v="Tarifas Cielo"/>
    <n v="75279.16"/>
    <n v="3.4073465950258577E-4"/>
    <n v="97.315096192570039"/>
    <x v="0"/>
  </r>
  <r>
    <x v="0"/>
    <s v="10.01.00019"/>
    <s v="Serviços para o escritório"/>
    <n v="75277.47"/>
    <n v="3.4072701008706945E-4"/>
    <n v="97.315436919580122"/>
    <x v="0"/>
  </r>
  <r>
    <x v="1"/>
    <s v="10.01.00021"/>
    <s v="RATEIO"/>
    <n v="75274.77"/>
    <n v="3.4071478912736886E-4"/>
    <n v="97.315777634369255"/>
    <x v="0"/>
  </r>
  <r>
    <x v="1"/>
    <s v="10.01.00006"/>
    <s v="Despesa com Propaganda"/>
    <n v="75274.33"/>
    <n v="3.4071279756356577E-4"/>
    <n v="97.316118347166821"/>
    <x v="0"/>
  </r>
  <r>
    <x v="0"/>
    <s v="10.01.00017"/>
    <s v="Material Insumo de Serviço"/>
    <n v="75270.11"/>
    <n v="3.4069369665618184E-4"/>
    <n v="97.316459040863478"/>
    <x v="1"/>
  </r>
  <r>
    <x v="0"/>
    <s v="10.01.00018"/>
    <s v="SERVIÇOS PRESTADOS PESSOA FISICA"/>
    <n v="75260"/>
    <n v="3.4064793595152502E-4"/>
    <n v="97.316799688799435"/>
    <x v="0"/>
  </r>
  <r>
    <x v="1"/>
    <s v="10.01.00019"/>
    <s v="Manutenção e Conservação"/>
    <n v="75254.45"/>
    <n v="3.4062281508991815E-4"/>
    <n v="97.317140311614523"/>
    <x v="1"/>
  </r>
  <r>
    <x v="0"/>
    <s v="10.01.00024"/>
    <s v="Material de Consumo"/>
    <n v="75231.83"/>
    <n v="3.4052043060531516E-4"/>
    <n v="97.317480832045135"/>
    <x v="1"/>
  </r>
  <r>
    <x v="0"/>
    <s v="10.01.00020"/>
    <s v="Publicidade e propaganda"/>
    <n v="75226.19"/>
    <n v="3.4049490237838496E-4"/>
    <n v="97.317821326947509"/>
    <x v="0"/>
  </r>
  <r>
    <x v="0"/>
    <s v="10.01.00015"/>
    <s v="Despesas adm. Consultório"/>
    <n v="75225.61"/>
    <n v="3.4049227713519003E-4"/>
    <n v="97.318161819224642"/>
    <x v="0"/>
  </r>
  <r>
    <x v="0"/>
    <s v="10.01.00015"/>
    <s v="Materiais de Trabalho"/>
    <n v="75219.78"/>
    <n v="3.4046588891479938E-4"/>
    <n v="97.318502285113553"/>
    <x v="1"/>
  </r>
  <r>
    <x v="1"/>
    <s v="10.02.00019"/>
    <s v="ENTREGA DE INTIMAÇÕES"/>
    <n v="75217.2"/>
    <n v="3.4045421110886326E-4"/>
    <n v="97.318842739324666"/>
    <x v="0"/>
  </r>
  <r>
    <x v="1"/>
    <s v="10.01.00012"/>
    <s v="Material Utilizado na Prestação de Serviços"/>
    <n v="75215.759999999995"/>
    <n v="3.4044769326368953E-4"/>
    <n v="97.319183187017927"/>
    <x v="1"/>
  </r>
  <r>
    <x v="1"/>
    <s v="10.01.00016"/>
    <s v="trabalhos proteticos odontologicos"/>
    <n v="75213"/>
    <n v="3.4043520072710669E-4"/>
    <n v="97.319523622218654"/>
    <x v="0"/>
  </r>
  <r>
    <x v="1"/>
    <s v="10.01.00015"/>
    <s v="COMPRA DE MATERIAIS ODONTOLOGICOS"/>
    <n v="75208.679999999993"/>
    <n v="3.404156471915857E-4"/>
    <n v="97.319864037865841"/>
    <x v="1"/>
  </r>
  <r>
    <x v="0"/>
    <s v="10.01.00017"/>
    <s v="Prestador de Serviços."/>
    <n v="75207.28"/>
    <n v="3.4040931039766684E-4"/>
    <n v="97.320204447176238"/>
    <x v="0"/>
  </r>
  <r>
    <x v="0"/>
    <s v="10.01.00015"/>
    <s v="MATERIAL DE INSUMO DO CONSULTÓRIO"/>
    <n v="75206.350000000006"/>
    <n v="3.4040510095599227E-4"/>
    <n v="97.320544852277195"/>
    <x v="1"/>
  </r>
  <r>
    <x v="1"/>
    <s v="10.01.00026"/>
    <s v="Plano de saúde funcionários"/>
    <n v="75204.59"/>
    <n v="3.4039713470077992E-4"/>
    <n v="97.320885249411901"/>
    <x v="1"/>
  </r>
  <r>
    <x v="1"/>
    <s v="10.01.00017"/>
    <s v="Serviços tomados de terceiros "/>
    <n v="75202.990000000005"/>
    <n v="3.4038989265058699E-4"/>
    <n v="97.321225639304558"/>
    <x v="1"/>
  </r>
  <r>
    <x v="0"/>
    <s v="10.01.00024"/>
    <s v="Previdência social - FUNCIONÁRIOS"/>
    <n v="75187.990000000005"/>
    <n v="3.4032199843002798E-4"/>
    <n v="97.321565961302994"/>
    <x v="0"/>
  </r>
  <r>
    <x v="1"/>
    <s v="10.01.00027"/>
    <s v="Material de Expediente"/>
    <n v="75185.63"/>
    <n v="3.4031131640599335E-4"/>
    <n v="97.321906272619401"/>
    <x v="1"/>
  </r>
  <r>
    <x v="1"/>
    <s v="10.01.00019"/>
    <s v="Prestadores de Serviços"/>
    <n v="75182.240000000005"/>
    <n v="3.4029597231214698E-4"/>
    <n v="97.322246568591709"/>
    <x v="0"/>
  </r>
  <r>
    <x v="1"/>
    <s v="10.01.00015"/>
    <s v="Remuneração de Férias"/>
    <n v="75175.22"/>
    <n v="3.4026419781692534E-4"/>
    <n v="97.322586832789526"/>
    <x v="0"/>
  </r>
  <r>
    <x v="1"/>
    <s v="10.01.00039"/>
    <s v="Serviços diversos"/>
    <n v="75168.56"/>
    <n v="3.4023405278299713E-4"/>
    <n v="97.322927066842311"/>
    <x v="0"/>
  </r>
  <r>
    <x v="0"/>
    <s v="10.01.00016"/>
    <s v="Serviços de Terceiro"/>
    <n v="75159.31"/>
    <n v="3.4019218468031906E-4"/>
    <n v="97.323267259026991"/>
    <x v="1"/>
  </r>
  <r>
    <x v="1"/>
    <s v="10.01.00015"/>
    <s v="Uso/Consumo na prestação de serviço"/>
    <n v="75148.490000000005"/>
    <n v="3.4014321031588916E-4"/>
    <n v="97.3236074022373"/>
    <x v="0"/>
  </r>
  <r>
    <x v="0"/>
    <s v="10.01.00015"/>
    <s v="Material para atendimento"/>
    <n v="75145.03"/>
    <n v="3.4012754938234687E-4"/>
    <n v="97.323947529786679"/>
    <x v="1"/>
  </r>
  <r>
    <x v="0"/>
    <s v="10.01.00040"/>
    <s v="Impostos e Taxas"/>
    <n v="75144.67"/>
    <n v="3.4012591992105344E-4"/>
    <n v="97.324287655706598"/>
    <x v="0"/>
  </r>
  <r>
    <x v="1"/>
    <s v="10.01.00019"/>
    <s v="Despesas diversas "/>
    <n v="75142.67"/>
    <n v="3.4011686735831224E-4"/>
    <n v="97.324627772573962"/>
    <x v="0"/>
  </r>
  <r>
    <x v="1"/>
    <s v="10.01.00018"/>
    <s v="Remuneração de Serviço de Terceiro"/>
    <n v="75137.8"/>
    <n v="3.4009482436803742E-4"/>
    <n v="97.324967867398328"/>
    <x v="1"/>
  </r>
  <r>
    <x v="1"/>
    <s v="10.01.00016"/>
    <s v="Despesas Odontológicas"/>
    <n v="75131.88"/>
    <n v="3.4006802878232349E-4"/>
    <n v="97.325307935427105"/>
    <x v="0"/>
  </r>
  <r>
    <x v="0"/>
    <s v="10.01.00006"/>
    <s v="Insumos"/>
    <n v="75127.539999999994"/>
    <n v="3.4004838472117502E-4"/>
    <n v="97.32564798381182"/>
    <x v="1"/>
  </r>
  <r>
    <x v="1"/>
    <s v="10.01.00015"/>
    <s v="Material de consumo Odontológico"/>
    <n v="75125.52"/>
    <n v="3.4003924163280642E-4"/>
    <n v="97.325988023053455"/>
    <x v="1"/>
  </r>
  <r>
    <x v="1"/>
    <s v="10.01.00032"/>
    <s v="Notificações Protocolizadas"/>
    <n v="75121.63"/>
    <n v="3.4002163439827483E-4"/>
    <n v="97.326328044687855"/>
    <x v="0"/>
  </r>
  <r>
    <x v="0"/>
    <s v="10.02.00001"/>
    <s v="Material de Uso e Consumo "/>
    <n v="75121.19"/>
    <n v="3.4001964283447174E-4"/>
    <n v="97.32666806433069"/>
    <x v="1"/>
  </r>
  <r>
    <x v="1"/>
    <s v="10.01.00016"/>
    <s v="Material e/ou produtos técnicos para procedimentos"/>
    <n v="75120.600000000006"/>
    <n v="3.4001697232846308E-4"/>
    <n v="97.327008081303021"/>
    <x v="1"/>
  </r>
  <r>
    <x v="1"/>
    <s v="10.01.00015"/>
    <s v="MATERIAL PARA USO E CONSUMO"/>
    <n v="75117.509999999995"/>
    <n v="3.4000298611902791E-4"/>
    <n v="97.327348084289142"/>
    <x v="1"/>
  </r>
  <r>
    <x v="0"/>
    <s v="10.01.00040"/>
    <s v="Sistemas "/>
    <n v="75115.240000000005"/>
    <n v="3.3999271146031667E-4"/>
    <n v="97.327688077000602"/>
    <x v="0"/>
  </r>
  <r>
    <x v="0"/>
    <s v="11.01.00019"/>
    <s v="Despesas diversas"/>
    <n v="75112.95"/>
    <n v="3.3998234627597796E-4"/>
    <n v="97.328028059346877"/>
    <x v="0"/>
  </r>
  <r>
    <x v="0"/>
    <s v="10.01.00061"/>
    <s v="Custeio FICSREI (ONR)"/>
    <n v="75107.899999999994"/>
    <n v="3.3995948855505636E-4"/>
    <n v="97.328368018835434"/>
    <x v="0"/>
  </r>
  <r>
    <x v="0"/>
    <s v="10.01.00018"/>
    <s v="Aperfeiçoamento profissional"/>
    <n v="75104.42"/>
    <n v="3.3994373709588671E-4"/>
    <n v="97.328707962572523"/>
    <x v="0"/>
  </r>
  <r>
    <x v="0"/>
    <s v="10.01.00015"/>
    <s v="Serviços Administrativos e terceiros"/>
    <n v="75103.360000000001"/>
    <n v="3.3993893923763387E-4"/>
    <n v="97.329047901511757"/>
    <x v="1"/>
  </r>
  <r>
    <x v="0"/>
    <s v="10.01.00015"/>
    <s v="Materia p/ Uso e Consumo da atividade"/>
    <n v="75093.34"/>
    <n v="3.3989358589830044E-4"/>
    <n v="97.329387795097659"/>
    <x v="1"/>
  </r>
  <r>
    <x v="1"/>
    <s v="10.01.00012"/>
    <s v="Material de Uso e Consumo do escritório"/>
    <n v="75078.36"/>
    <n v="3.3982578220336884E-4"/>
    <n v="97.329727620879865"/>
    <x v="1"/>
  </r>
  <r>
    <x v="0"/>
    <s v="10.01.00017"/>
    <s v="Honorarios contabeis"/>
    <n v="75067.55"/>
    <n v="3.3977685310175262E-4"/>
    <n v="97.330067397732961"/>
    <x v="0"/>
  </r>
  <r>
    <x v="1"/>
    <s v="10.01.00015"/>
    <s v="MATERIAIS E PRODUTOS PARA CONSULTÓRIO "/>
    <n v="75057.84"/>
    <n v="3.3973290290964406E-4"/>
    <n v="97.330407130635876"/>
    <x v="1"/>
  </r>
  <r>
    <x v="1"/>
    <s v="10.01.00015"/>
    <s v="Remuneração paga a terceiros - Pessoa Jurídica"/>
    <n v="75053.649999999994"/>
    <n v="3.3971393779070122E-4"/>
    <n v="97.330746844573667"/>
    <x v="1"/>
  </r>
  <r>
    <x v="1"/>
    <s v="11.01.00019"/>
    <s v="Despesas Diversas"/>
    <n v="75033.8"/>
    <n v="3.396240911054948E-4"/>
    <n v="97.331086468664779"/>
    <x v="0"/>
  </r>
  <r>
    <x v="1"/>
    <s v="11.01.00004"/>
    <s v="AQUISIÇÃO DE MAQ. EQUIP. MOV. E UTENSÍLIOS"/>
    <n v="75031.42"/>
    <n v="3.3961331855583276E-4"/>
    <n v="97.331426081983338"/>
    <x v="1"/>
  </r>
  <r>
    <x v="1"/>
    <s v="10.01.00014"/>
    <s v="Material de Uso e Consumo"/>
    <n v="75026.52"/>
    <n v="3.3959113977711684E-4"/>
    <n v="97.331765673123115"/>
    <x v="1"/>
  </r>
  <r>
    <x v="1"/>
    <s v="10.01.00015"/>
    <s v="Material de Consumo/ Dental"/>
    <n v="75021.38"/>
    <n v="3.3956787469087196E-4"/>
    <n v="97.332105240997805"/>
    <x v="1"/>
  </r>
  <r>
    <x v="0"/>
    <s v="10.01.00047"/>
    <s v="FGTS"/>
    <n v="75017.600000000006"/>
    <n v="3.3955076534729106E-4"/>
    <n v="97.332444791763152"/>
    <x v="0"/>
  </r>
  <r>
    <x v="0"/>
    <s v="10.01.00015"/>
    <s v="Locação de Máquinas e Equipamentos"/>
    <n v="75005.39"/>
    <n v="3.3949549945175598E-4"/>
    <n v="97.332784287262598"/>
    <x v="0"/>
  </r>
  <r>
    <x v="1"/>
    <s v="10.01.00016"/>
    <s v="Material de consumo, inerente a atividade"/>
    <n v="75000"/>
    <n v="3.3947110279516847E-4"/>
    <n v="97.333123758365389"/>
    <x v="1"/>
  </r>
  <r>
    <x v="0"/>
    <s v="10.01.00017"/>
    <s v="Honorários Advocatícios pagos a terceiros"/>
    <n v="75000"/>
    <n v="3.3947110279516847E-4"/>
    <n v="97.33346322946818"/>
    <x v="1"/>
  </r>
  <r>
    <x v="1"/>
    <s v="10.01.00031"/>
    <s v="Serviços de Notificação"/>
    <n v="75000"/>
    <n v="3.3947110279516847E-4"/>
    <n v="97.333802700570971"/>
    <x v="0"/>
  </r>
  <r>
    <x v="1"/>
    <s v="10.01.00020"/>
    <s v="Locação de Equipamentos de Informática"/>
    <n v="75000"/>
    <n v="3.3947110279516847E-4"/>
    <n v="97.334142171673761"/>
    <x v="0"/>
  </r>
  <r>
    <x v="1"/>
    <s v="10.01.00016"/>
    <s v="Bens necessário a atividade profissional"/>
    <n v="75000"/>
    <n v="3.3947110279516847E-4"/>
    <n v="97.334481642776552"/>
    <x v="0"/>
  </r>
  <r>
    <x v="0"/>
    <s v="10.01.00015"/>
    <s v="Prestacao de servico "/>
    <n v="74997.83"/>
    <n v="3.3946128076459424E-4"/>
    <n v="97.334821104057312"/>
    <x v="0"/>
  </r>
  <r>
    <x v="0"/>
    <s v="10.01.00016"/>
    <s v="Pagamentos diversos "/>
    <n v="74988.929999999993"/>
    <n v="3.3942099686039582E-4"/>
    <n v="97.335160525054178"/>
    <x v="0"/>
  </r>
  <r>
    <x v="1"/>
    <s v="10.01.00012"/>
    <s v="Material de expediente consultorio"/>
    <n v="74983.789999999994"/>
    <n v="3.3939773177415095E-4"/>
    <n v="97.335499922785957"/>
    <x v="1"/>
  </r>
  <r>
    <x v="0"/>
    <s v="10.01.00023"/>
    <s v="Locação de Máquinas e Equipametos"/>
    <n v="74980.98"/>
    <n v="3.3938501292349955E-4"/>
    <n v="97.335839307798878"/>
    <x v="0"/>
  </r>
  <r>
    <x v="0"/>
    <s v="10.01.00016"/>
    <s v="Manutenção Aparelho Odontológico"/>
    <n v="74980.78"/>
    <n v="3.3938410766722542E-4"/>
    <n v="97.336178691906539"/>
    <x v="1"/>
  </r>
  <r>
    <x v="1"/>
    <s v="10.01.00004"/>
    <s v="Contribuições a entidades de classe"/>
    <n v="74969.22"/>
    <n v="3.3933178385458129E-4"/>
    <n v="97.336518023690388"/>
    <x v="0"/>
  </r>
  <r>
    <x v="0"/>
    <s v="10.01.00030"/>
    <s v="Férias"/>
    <n v="74965.19"/>
    <n v="3.3931354294065776E-4"/>
    <n v="97.336857337233326"/>
    <x v="0"/>
  </r>
  <r>
    <x v="0"/>
    <s v="10.01.00015"/>
    <s v="despesas de manutenção e custeio de atividade autônoma segundo planilh"/>
    <n v="74948.44"/>
    <n v="3.3923772772770019E-4"/>
    <n v="97.337196574961055"/>
    <x v="1"/>
  </r>
  <r>
    <x v="0"/>
    <s v="10.01.00015"/>
    <s v="Insumos da atividade"/>
    <n v="74944.34"/>
    <n v="3.3921916997408069E-4"/>
    <n v="97.337535794131028"/>
    <x v="1"/>
  </r>
  <r>
    <x v="1"/>
    <s v="10.01.00020"/>
    <s v="Manutenção e assistência técnica"/>
    <n v="74930.5"/>
    <n v="3.3915652623991158E-4"/>
    <n v="97.337874950657266"/>
    <x v="1"/>
  </r>
  <r>
    <x v="0"/>
    <s v="10.01.00016"/>
    <s v="Cursos "/>
    <n v="74926.61"/>
    <n v="3.3913891900537994E-4"/>
    <n v="97.338214089576269"/>
    <x v="0"/>
  </r>
  <r>
    <x v="1"/>
    <s v="10.01.00017"/>
    <s v="Material de uso técnico"/>
    <n v="74925.100000000006"/>
    <n v="3.3913208432051034E-4"/>
    <n v="97.33855322166059"/>
    <x v="1"/>
  </r>
  <r>
    <x v="1"/>
    <s v="10.01.00022"/>
    <s v="Folha de Pagamento Funcionários "/>
    <n v="74925.03"/>
    <n v="3.3913176748081442E-4"/>
    <n v="97.338892353428065"/>
    <x v="0"/>
  </r>
  <r>
    <x v="1"/>
    <s v="10.01.00015"/>
    <s v="Aluguel de Veículo"/>
    <n v="74908.960000000006"/>
    <n v="3.3905903013918884E-4"/>
    <n v="97.339231412458204"/>
    <x v="1"/>
  </r>
  <r>
    <x v="1"/>
    <s v="10.01.00038"/>
    <s v="Arthur Rios advogado associados"/>
    <n v="74900.33"/>
    <n v="3.3901996833096053E-4"/>
    <n v="97.339570432426541"/>
    <x v="0"/>
  </r>
  <r>
    <x v="1"/>
    <s v="10.01.00012"/>
    <s v="Material de consumo/ insumos"/>
    <n v="74898.289999999994"/>
    <n v="3.3901073471696445E-4"/>
    <n v="97.339909443161261"/>
    <x v="1"/>
  </r>
  <r>
    <x v="0"/>
    <s v="10.01.00017"/>
    <s v="diversas"/>
    <n v="74894.83"/>
    <n v="3.3899507378342222E-4"/>
    <n v="97.340248438235051"/>
    <x v="0"/>
  </r>
  <r>
    <x v="1"/>
    <s v="10.01.00001"/>
    <s v="Insumos"/>
    <n v="74885.25"/>
    <n v="3.3895171200789181E-4"/>
    <n v="97.340587389947061"/>
    <x v="1"/>
  </r>
  <r>
    <x v="1"/>
    <s v="10.01.00015"/>
    <s v="MATERIAL UTILIZADO NA PRESTAÇÃO DE SERVIÇO "/>
    <n v="74885.23"/>
    <n v="3.389516214822644E-4"/>
    <n v="97.340926341568547"/>
    <x v="1"/>
  </r>
  <r>
    <x v="1"/>
    <s v="10.01.00019"/>
    <s v="Férias"/>
    <n v="74879.77"/>
    <n v="3.3892690798598097E-4"/>
    <n v="97.341265268476533"/>
    <x v="0"/>
  </r>
  <r>
    <x v="1"/>
    <s v="10.01.00008"/>
    <s v=" VALE TRANSPORTE"/>
    <n v="74879.7"/>
    <n v="3.3892659114628495E-4"/>
    <n v="97.341604195067674"/>
    <x v="1"/>
  </r>
  <r>
    <x v="1"/>
    <s v="10.01.00002"/>
    <s v="Despesas Atividade"/>
    <n v="74877.25"/>
    <n v="3.3891550175692699E-4"/>
    <n v="97.341943110569431"/>
    <x v="0"/>
  </r>
  <r>
    <x v="1"/>
    <s v="10.01.00015"/>
    <s v="Materiais aplicado na prestação dos serviços"/>
    <n v="74873.649999999994"/>
    <n v="3.3889920714399286E-4"/>
    <n v="97.342282009776582"/>
    <x v="1"/>
  </r>
  <r>
    <x v="1"/>
    <s v="10.01.00016"/>
    <s v="Remuneração paga a terceiros, SEM vínculo empregatício, INSS e FGTS"/>
    <n v="74867.5"/>
    <n v="3.3887137051356365E-4"/>
    <n v="97.342620881147099"/>
    <x v="1"/>
  </r>
  <r>
    <x v="0"/>
    <s v="10.01.00016"/>
    <s v="SALÁRIO - FUNCIONÁRIO"/>
    <n v="74864.72"/>
    <n v="3.3885878745135335E-4"/>
    <n v="97.342959739934557"/>
    <x v="0"/>
  </r>
  <r>
    <x v="1"/>
    <s v="10.01.00018"/>
    <s v="Serviços Tomados - Pessoa Física sem vínculo empregatício"/>
    <n v="74861.399999999994"/>
    <n v="3.3884376019720295E-4"/>
    <n v="97.343298583694761"/>
    <x v="0"/>
  </r>
  <r>
    <x v="1"/>
    <s v="10.01.00029"/>
    <s v="RESCISÃO DE CONTRATO TRABALHO"/>
    <n v="74841.05"/>
    <n v="3.3875165037131126E-4"/>
    <n v="97.343637335345136"/>
    <x v="0"/>
  </r>
  <r>
    <x v="0"/>
    <s v="10.01.00015"/>
    <s v="Compras de mercadorias para revenda"/>
    <n v="74820.84"/>
    <n v="3.3866017422481135E-4"/>
    <n v="97.343975995519358"/>
    <x v="0"/>
  </r>
  <r>
    <x v="0"/>
    <s v="10.01.00019"/>
    <s v="Assistência Medica"/>
    <n v="74820.52"/>
    <n v="3.386587258147728E-4"/>
    <n v="97.344314654245167"/>
    <x v="0"/>
  </r>
  <r>
    <x v="0"/>
    <s v="10.01.00015"/>
    <s v="Material Odontológico usado na prestação de Serviço"/>
    <n v="74820.070000000007"/>
    <n v="3.3865668898815603E-4"/>
    <n v="97.344653310934149"/>
    <x v="1"/>
  </r>
  <r>
    <x v="0"/>
    <s v="10.01.00016"/>
    <s v="Materiais e utensílios odontológicos"/>
    <n v="74817.990000000005"/>
    <n v="3.3864727432290513E-4"/>
    <n v="97.344991958208468"/>
    <x v="1"/>
  </r>
  <r>
    <x v="0"/>
    <s v="10.01.00020"/>
    <s v="plano de saúde empresarial"/>
    <n v="74814.75"/>
    <n v="3.3863260917126433E-4"/>
    <n v="97.345330590817639"/>
    <x v="1"/>
  </r>
  <r>
    <x v="1"/>
    <s v="10.01.00016"/>
    <s v="Material de consumo consultório"/>
    <n v="74803.06"/>
    <n v="3.3857969694204204E-4"/>
    <n v="97.345669170514583"/>
    <x v="1"/>
  </r>
  <r>
    <x v="0"/>
    <s v="10.01.00002"/>
    <s v="Material dentario"/>
    <n v="74789.77"/>
    <n v="3.3851954266262671E-4"/>
    <n v="97.346007690057249"/>
    <x v="1"/>
  </r>
  <r>
    <x v="1"/>
    <s v="10.01.00008"/>
    <s v="Despesa com Dental"/>
    <n v="74788.23"/>
    <n v="3.3851257218931596E-4"/>
    <n v="97.346346202629434"/>
    <x v="0"/>
  </r>
  <r>
    <x v="1"/>
    <s v="10.01.00016"/>
    <s v="Material Cirurgico"/>
    <n v="74779.86"/>
    <n v="3.3847468721424407E-4"/>
    <n v="97.346684677316645"/>
    <x v="1"/>
  </r>
  <r>
    <x v="0"/>
    <s v="10.01.00017"/>
    <s v="Serviços de Terceiros - PJ"/>
    <n v="74779.23"/>
    <n v="3.3847183565698054E-4"/>
    <n v="97.347023149152307"/>
    <x v="1"/>
  </r>
  <r>
    <x v="0"/>
    <s v="10.01.00001"/>
    <s v="Aluguel e condomínio do consultório"/>
    <n v="74775.399999999994"/>
    <n v="3.3845449999933113E-4"/>
    <n v="97.347361603652303"/>
    <x v="1"/>
  </r>
  <r>
    <x v="1"/>
    <s v="10.01.00015"/>
    <s v="Material/Medicamentos para trabalho"/>
    <n v="74771.05"/>
    <n v="3.3843481067536904E-4"/>
    <n v="97.347700038462975"/>
    <x v="1"/>
  </r>
  <r>
    <x v="0"/>
    <s v="10.01.00022"/>
    <s v="Vale Alimentação dos Funcionários da Serventia"/>
    <n v="74766.149999999994"/>
    <n v="3.3841263189665312E-4"/>
    <n v="97.348038451094865"/>
    <x v="1"/>
  </r>
  <r>
    <x v="0"/>
    <s v="10.01.00016"/>
    <s v="Material para execução dos serviços dentários"/>
    <n v="74758.34"/>
    <n v="3.3837728163914869E-4"/>
    <n v="97.348376828376502"/>
    <x v="1"/>
  </r>
  <r>
    <x v="0"/>
    <s v="10.01.00020"/>
    <s v="Despesas com instrumentalização"/>
    <n v="74736.17"/>
    <n v="3.3827693398116241E-4"/>
    <n v="97.34871510531049"/>
    <x v="0"/>
  </r>
  <r>
    <x v="1"/>
    <s v="10.01.00015"/>
    <s v="Lanches dos funcionários "/>
    <n v="74715.83"/>
    <n v="3.381848694180844E-4"/>
    <n v="97.34905329017991"/>
    <x v="0"/>
  </r>
  <r>
    <x v="1"/>
    <s v="10.01.00019"/>
    <s v="Serv Prest Pessoa Juridica"/>
    <n v="74694.34"/>
    <n v="3.3808759963143017E-4"/>
    <n v="97.34939137777954"/>
    <x v="0"/>
  </r>
  <r>
    <x v="1"/>
    <s v="10.01.00060"/>
    <s v="SERVIÇOS TERCEIRIZADOS: CONSERVAÇÃO E LIMPEZA"/>
    <n v="74693.91"/>
    <n v="3.3808565333044081E-4"/>
    <n v="97.349729463432865"/>
    <x v="1"/>
  </r>
  <r>
    <x v="0"/>
    <s v="10.01.00018"/>
    <s v="Despesa com alimentação/refeição"/>
    <n v="74674.69"/>
    <n v="3.3799865820249782E-4"/>
    <n v="97.350067462091062"/>
    <x v="1"/>
  </r>
  <r>
    <x v="1"/>
    <s v="10.01.00025"/>
    <s v="Material de Expediente/Escritório/Gráfica do Cartório e CRVA"/>
    <n v="74674.11"/>
    <n v="3.379960329593029E-4"/>
    <n v="97.350405458124015"/>
    <x v="1"/>
  </r>
  <r>
    <x v="0"/>
    <s v="10.01.00015"/>
    <s v="Remuneração paga a terceiros sem vinculo"/>
    <n v="74673"/>
    <n v="3.379910087869815E-4"/>
    <n v="97.350743449132807"/>
    <x v="1"/>
  </r>
  <r>
    <x v="1"/>
    <s v="10.01.00015"/>
    <s v="Material Dentário e de Uso no Consultório"/>
    <n v="74670.8"/>
    <n v="3.3798105096796618E-4"/>
    <n v="97.351081430183768"/>
    <x v="1"/>
  </r>
  <r>
    <x v="0"/>
    <s v="10.01.00015"/>
    <s v="DESPESA MATERIAL CONSULTORIO"/>
    <n v="74646.09"/>
    <n v="3.3786920655529855E-4"/>
    <n v="97.351419299390329"/>
    <x v="1"/>
  </r>
  <r>
    <x v="0"/>
    <s v="10.01.00019"/>
    <s v="Prestação de serviços operacionais"/>
    <n v="74645.19"/>
    <n v="3.3786513290206508E-4"/>
    <n v="97.351757164523235"/>
    <x v="0"/>
  </r>
  <r>
    <x v="1"/>
    <s v="10.01.00015"/>
    <s v="SERVIÇOS PRESTADOS - PJ"/>
    <n v="74644.160000000003"/>
    <n v="3.3786047083225333E-4"/>
    <n v="97.352095024994071"/>
    <x v="0"/>
  </r>
  <r>
    <x v="0"/>
    <s v="10.01.00015"/>
    <s v="MATERIAL/PRODUTO UTILIZADO NA PRESTAÇÃO DE SERVIÇO"/>
    <n v="74642.429999999993"/>
    <n v="3.3785264036548219E-4"/>
    <n v="97.352432877634442"/>
    <x v="1"/>
  </r>
  <r>
    <x v="1"/>
    <s v="10.02.00001"/>
    <s v="GASTO COM FUNCIONARIO"/>
    <n v="74641.990000000005"/>
    <n v="3.3785064880167916E-4"/>
    <n v="97.352770728283247"/>
    <x v="0"/>
  </r>
  <r>
    <x v="0"/>
    <s v="10.01.00015"/>
    <s v="Informática"/>
    <n v="74637.83"/>
    <n v="3.3783181947117741E-4"/>
    <n v="97.353108560102712"/>
    <x v="0"/>
  </r>
  <r>
    <x v="0"/>
    <s v="10.01.00016"/>
    <s v="Material de uso e consumo no consultório/clientes"/>
    <n v="74632.710000000006"/>
    <n v="3.3780864491056E-4"/>
    <n v="97.353446368747626"/>
    <x v="1"/>
  </r>
  <r>
    <x v="1"/>
    <s v="10.01.00022"/>
    <s v="Descontos Unimed"/>
    <n v="74629.87"/>
    <n v="3.3779579027146741E-4"/>
    <n v="97.353784164537899"/>
    <x v="0"/>
  </r>
  <r>
    <x v="1"/>
    <s v="10.01.00017"/>
    <s v="Reforma Consultorio"/>
    <n v="74622"/>
    <n v="3.3776016843708079E-4"/>
    <n v="97.354121924706334"/>
    <x v="0"/>
  </r>
  <r>
    <x v="0"/>
    <s v="10.01.00015"/>
    <s v="Material Dentário e de Uso no Consultório"/>
    <n v="74621.279999999999"/>
    <n v="3.3775690951449397E-4"/>
    <n v="97.35445968161585"/>
    <x v="1"/>
  </r>
  <r>
    <x v="1"/>
    <s v="10.01.00016"/>
    <s v="Remuneração Paga a Terceiros "/>
    <n v="74616.67"/>
    <n v="3.3773604335737546E-4"/>
    <n v="97.354797417659213"/>
    <x v="1"/>
  </r>
  <r>
    <x v="1"/>
    <s v="10.01.00020"/>
    <s v="Serviços de Prótese dentária"/>
    <n v="74605"/>
    <n v="3.3768322165378053E-4"/>
    <n v="97.355135100880872"/>
    <x v="0"/>
  </r>
  <r>
    <x v="1"/>
    <s v="10.01.00015"/>
    <s v=" Protético"/>
    <n v="74602.5"/>
    <n v="3.3767190595035401E-4"/>
    <n v="97.355472772786825"/>
    <x v="0"/>
  </r>
  <r>
    <x v="1"/>
    <s v="10.01.00012"/>
    <s v="Material de uso, consumo e escritório"/>
    <n v="74593.62"/>
    <n v="3.3763171257178307E-4"/>
    <n v="97.355810404499394"/>
    <x v="1"/>
  </r>
  <r>
    <x v="1"/>
    <s v="10.01.00020"/>
    <s v="Sistema Notarial"/>
    <n v="74592.03"/>
    <n v="3.3762451578440387E-4"/>
    <n v="97.356148029015174"/>
    <x v="0"/>
  </r>
  <r>
    <x v="0"/>
    <s v="10.01.00017"/>
    <s v="DESPESA COM SOFTWARE"/>
    <n v="74586.37"/>
    <n v="3.375988970318462E-4"/>
    <n v="97.356485627912207"/>
    <x v="0"/>
  </r>
  <r>
    <x v="0"/>
    <s v="10.01.00033"/>
    <s v="Manutenção e Reparos "/>
    <n v="74580.72"/>
    <n v="3.3757332354210232E-4"/>
    <n v="97.356823201235756"/>
    <x v="1"/>
  </r>
  <r>
    <x v="0"/>
    <s v="10.01.00007"/>
    <s v="ISS "/>
    <n v="74566.990000000005"/>
    <n v="3.3751117769888401E-4"/>
    <n v="97.35716071241346"/>
    <x v="0"/>
  </r>
  <r>
    <x v="0"/>
    <s v="10.01.00016"/>
    <s v="Pagamento a Terceiros Comissoes"/>
    <n v="74561.990000000005"/>
    <n v="3.3748854629203097E-4"/>
    <n v="97.357498200959753"/>
    <x v="1"/>
  </r>
  <r>
    <x v="1"/>
    <s v="10.01.00015"/>
    <s v="Serviço prestado por pessoa fisica/juridica "/>
    <n v="74554.37"/>
    <n v="3.3745405602798694E-4"/>
    <n v="97.357835655015776"/>
    <x v="0"/>
  </r>
  <r>
    <x v="1"/>
    <s v="10.01.00015"/>
    <s v="Material Odontológico/Consultório"/>
    <n v="74536.100000000006"/>
    <n v="3.3737136086734609E-4"/>
    <n v="97.358173026376647"/>
    <x v="1"/>
  </r>
  <r>
    <x v="0"/>
    <s v="10.01.00023"/>
    <s v="PROPAGANDAS E MARKETING"/>
    <n v="74531.570000000007"/>
    <n v="3.3735085681273728E-4"/>
    <n v="97.358510377233458"/>
    <x v="0"/>
  </r>
  <r>
    <x v="0"/>
    <s v="10.01.00017"/>
    <s v="Material Dentário"/>
    <n v="74530.75"/>
    <n v="3.3734714526201335E-4"/>
    <n v="97.35884772437872"/>
    <x v="1"/>
  </r>
  <r>
    <x v="1"/>
    <s v="10.01.00024"/>
    <s v="Despesa com FERJ"/>
    <n v="74529.84"/>
    <n v="3.3734302634596608E-4"/>
    <n v="97.359185067405065"/>
    <x v="0"/>
  </r>
  <r>
    <x v="0"/>
    <s v="10.01.00020"/>
    <s v="Serviços Prestados de Profissionais ao escritório/consultório "/>
    <n v="74528.17"/>
    <n v="3.3733546745607718E-4"/>
    <n v="97.359522402872514"/>
    <x v="0"/>
  </r>
  <r>
    <x v="0"/>
    <s v="10.01.00022"/>
    <s v="UNIMED/FUNCIONARIOS"/>
    <n v="74524.41"/>
    <n v="3.3731844863812375E-4"/>
    <n v="97.359859721321158"/>
    <x v="0"/>
  </r>
  <r>
    <x v="0"/>
    <s v="10.01.00022"/>
    <s v="Provimentos"/>
    <n v="74512.94"/>
    <n v="3.3726653219080295E-4"/>
    <n v="97.360196987853342"/>
    <x v="0"/>
  </r>
  <r>
    <x v="1"/>
    <s v="10.01.00037"/>
    <s v="Despesas Financeira"/>
    <n v="74512.47"/>
    <n v="3.3726440483855871E-4"/>
    <n v="97.360534252258176"/>
    <x v="0"/>
  </r>
  <r>
    <x v="1"/>
    <s v="10.01.00015"/>
    <s v="Unimed-JP Descontos s/ Produção"/>
    <n v="74504.38"/>
    <n v="3.3722778722227055E-4"/>
    <n v="97.360871480045404"/>
    <x v="1"/>
  </r>
  <r>
    <x v="1"/>
    <s v="10.01.00016"/>
    <s v="PRODUTOS E SERVICOS ODONTOLOGICOS,FARMAC., HOSPIT. USO CONSULTORIO"/>
    <n v="74501.070000000007"/>
    <n v="3.3721280523093389E-4"/>
    <n v="97.361208692850639"/>
    <x v="1"/>
  </r>
  <r>
    <x v="0"/>
    <s v="10.01.00016"/>
    <s v="Despesas de serviços com laudos de avaliação de bens"/>
    <n v="74500"/>
    <n v="3.3720796210986732E-4"/>
    <n v="97.361545900812743"/>
    <x v="0"/>
  </r>
  <r>
    <x v="1"/>
    <s v="10.01.00002"/>
    <s v="Aluguel do Imovel"/>
    <n v="74500"/>
    <n v="3.3720796210986732E-4"/>
    <n v="97.361883108774848"/>
    <x v="1"/>
  </r>
  <r>
    <x v="1"/>
    <s v="10.01.00020"/>
    <s v="Contador"/>
    <n v="74496.06"/>
    <n v="3.3719012856126712E-4"/>
    <n v="97.362220298903409"/>
    <x v="0"/>
  </r>
  <r>
    <x v="1"/>
    <s v="10.01.00009"/>
    <s v="Contribuições e Entidades sindicais"/>
    <n v="74494.100000000006"/>
    <n v="3.3718125704978075E-4"/>
    <n v="97.362557480160461"/>
    <x v="0"/>
  </r>
  <r>
    <x v="0"/>
    <s v="10.02.00001"/>
    <s v="Propaganda e Publicidade"/>
    <n v="74488.61"/>
    <n v="3.3715640776505617E-4"/>
    <n v="97.362894636568228"/>
    <x v="0"/>
  </r>
  <r>
    <x v="1"/>
    <s v="10.01.00015"/>
    <s v="Material usado no tratamento odontologico"/>
    <n v="74485.429999999993"/>
    <n v="3.3714201419029761E-4"/>
    <n v="97.363231778582417"/>
    <x v="1"/>
  </r>
  <r>
    <x v="0"/>
    <s v="10.01.00017"/>
    <s v="Despesas no uso das atividades profissionais"/>
    <n v="74478.789999999994"/>
    <n v="3.3711195968199681E-4"/>
    <n v="97.363568890542098"/>
    <x v="0"/>
  </r>
  <r>
    <x v="0"/>
    <s v="10.01.00012"/>
    <s v="Material de escritório/compra medicamentos/produtos descartaveis"/>
    <n v="74477.53"/>
    <n v="3.371062565674699E-4"/>
    <n v="97.363905996798664"/>
    <x v="1"/>
  </r>
  <r>
    <x v="1"/>
    <s v="10.01.00001"/>
    <s v="Remuneração paga a terceiros, com vínculo empregatício"/>
    <n v="74467"/>
    <n v="3.3705859482463746E-4"/>
    <n v="97.364243055393487"/>
    <x v="0"/>
  </r>
  <r>
    <x v="1"/>
    <s v="10.01.00012"/>
    <s v="Material de uso profissional"/>
    <n v="74462.600000000006"/>
    <n v="3.3703867918660681E-4"/>
    <n v="97.364580094072679"/>
    <x v="1"/>
  </r>
  <r>
    <x v="1"/>
    <s v="10.01.00023"/>
    <s v="Locação de Equipamentos"/>
    <n v="74460.789999999994"/>
    <n v="3.3703048661732596E-4"/>
    <n v="97.364917124559298"/>
    <x v="0"/>
  </r>
  <r>
    <x v="0"/>
    <s v="10.01.00015"/>
    <s v="Material de uso e consumo na atividade odontologica"/>
    <n v="74452.41"/>
    <n v="3.3699255637944034E-4"/>
    <n v="97.365254117115683"/>
    <x v="1"/>
  </r>
  <r>
    <x v="0"/>
    <s v="10.01.00057"/>
    <s v="FIC-ONRCPN"/>
    <n v="74450.55"/>
    <n v="3.3698413749609104E-4"/>
    <n v="97.365591101253173"/>
    <x v="0"/>
  </r>
  <r>
    <x v="0"/>
    <s v="10.01.00035"/>
    <s v="Sistemas de informática: aquisição e manutenção"/>
    <n v="74436.14"/>
    <n v="3.3691891378154068E-4"/>
    <n v="97.365928020166962"/>
    <x v="1"/>
  </r>
  <r>
    <x v="0"/>
    <s v="10.01.00015"/>
    <s v="Material aplicado no tratamento dentário"/>
    <n v="74434.11"/>
    <n v="3.3690972543035834E-4"/>
    <n v="97.366264929892395"/>
    <x v="1"/>
  </r>
  <r>
    <x v="1"/>
    <s v="10.01.00015"/>
    <s v="Serviços de prótese dentária"/>
    <n v="74433.38"/>
    <n v="3.3690642124495785E-4"/>
    <n v="97.366601836313635"/>
    <x v="0"/>
  </r>
  <r>
    <x v="1"/>
    <s v="10.01.00021"/>
    <s v="Salário Mensalista"/>
    <n v="74431.77"/>
    <n v="3.3689913393195113E-4"/>
    <n v="97.366938735447562"/>
    <x v="0"/>
  </r>
  <r>
    <x v="1"/>
    <s v="10.01.00015"/>
    <s v="Material necessário na atividade profissional"/>
    <n v="74427.100000000006"/>
    <n v="3.3687799619795043E-4"/>
    <n v="97.367275613443766"/>
    <x v="1"/>
  </r>
  <r>
    <x v="1"/>
    <s v="10.01.00020"/>
    <s v="Laboratório de prótese"/>
    <n v="74422.94"/>
    <n v="3.3685916686744874E-4"/>
    <n v="97.367612472610631"/>
    <x v="0"/>
  </r>
  <r>
    <x v="1"/>
    <s v="10.01.00016"/>
    <s v="Despesas Internet/Correios"/>
    <n v="74421.08"/>
    <n v="3.3685074798409938E-4"/>
    <n v="97.367949323358616"/>
    <x v="0"/>
  </r>
  <r>
    <x v="1"/>
    <s v="10.01.00017"/>
    <s v="Servicos prestados por terceiros sem vinculo empregaticio"/>
    <n v="74417.69"/>
    <n v="3.3683540389025307E-4"/>
    <n v="97.368286158762501"/>
    <x v="1"/>
  </r>
  <r>
    <x v="1"/>
    <s v="10.01.00020"/>
    <s v="4020 - Pag. feito a terceiros sem vínc. empregatício com o Cartório"/>
    <n v="74406.429999999993"/>
    <n v="3.3678443796202002E-4"/>
    <n v="97.368622943200464"/>
    <x v="1"/>
  </r>
  <r>
    <x v="0"/>
    <s v="10.01.00042"/>
    <s v="INSS "/>
    <n v="74406.22"/>
    <n v="3.3678348744293221E-4"/>
    <n v="97.368959726687905"/>
    <x v="0"/>
  </r>
  <r>
    <x v="0"/>
    <s v="10.01.00015"/>
    <s v="Manutenção com Hardware e Software"/>
    <n v="74405.960000000006"/>
    <n v="3.367823106097759E-4"/>
    <n v="97.369296508998517"/>
    <x v="1"/>
  </r>
  <r>
    <x v="1"/>
    <s v="10.01.00013"/>
    <s v="Folha de pagamento, Férias , Adiantamento, FGTS e INSS"/>
    <n v="74400.63"/>
    <n v="3.3675818553007063E-4"/>
    <n v="97.369633267184042"/>
    <x v="0"/>
  </r>
  <r>
    <x v="1"/>
    <s v="10.01.00021"/>
    <s v="Décimo terceiro salário"/>
    <n v="74399.61"/>
    <n v="3.3675356872307256E-4"/>
    <n v="97.36997002075276"/>
    <x v="0"/>
  </r>
  <r>
    <x v="1"/>
    <s v="10.01.00018"/>
    <s v="TRSS - Taxa do Lixo"/>
    <n v="74398.55"/>
    <n v="3.3674877086481973E-4"/>
    <n v="97.370306769523623"/>
    <x v="0"/>
  </r>
  <r>
    <x v="0"/>
    <s v="10.01.00015"/>
    <s v="Rateio de despesas da Coopanest-PE"/>
    <n v="74394.87"/>
    <n v="3.3673211414937589E-4"/>
    <n v="97.370643501637772"/>
    <x v="0"/>
  </r>
  <r>
    <x v="1"/>
    <s v="10.01.00018"/>
    <s v="Softwares e Equipamentos"/>
    <n v="74385.62"/>
    <n v="3.3669024604669783E-4"/>
    <n v="97.370980191883817"/>
    <x v="0"/>
  </r>
  <r>
    <x v="1"/>
    <s v="10.01.00016"/>
    <s v="Vale Alimentação Colaboradores"/>
    <n v="74382.75"/>
    <n v="3.366772556191642E-4"/>
    <n v="97.371316869139434"/>
    <x v="1"/>
  </r>
  <r>
    <x v="0"/>
    <s v="10.01.00017"/>
    <s v="Cursos e Palestras"/>
    <n v="74370.38"/>
    <n v="3.3662126551860987E-4"/>
    <n v="97.371653490404952"/>
    <x v="0"/>
  </r>
  <r>
    <x v="1"/>
    <s v="10.02.00001"/>
    <s v="Sede - Aluguel"/>
    <n v="74370"/>
    <n v="3.3661954553168902E-4"/>
    <n v="97.371990109950488"/>
    <x v="1"/>
  </r>
  <r>
    <x v="0"/>
    <s v="10.01.00021"/>
    <s v="Marketing"/>
    <n v="74369.88"/>
    <n v="3.366190023779246E-4"/>
    <n v="97.372326728952871"/>
    <x v="0"/>
  </r>
  <r>
    <x v="0"/>
    <s v="10.01.00012"/>
    <s v="Material de Serv.Odontológicos"/>
    <n v="74365.63"/>
    <n v="3.3659976568209952E-4"/>
    <n v="97.372663328718559"/>
    <x v="1"/>
  </r>
  <r>
    <x v="0"/>
    <s v="10.01.00038"/>
    <s v="INSS"/>
    <n v="74355.13"/>
    <n v="3.3655223972770817E-4"/>
    <n v="97.37299988095829"/>
    <x v="0"/>
  </r>
  <r>
    <x v="1"/>
    <s v="10.01.00024"/>
    <s v="Despesas diversas"/>
    <n v="74352.399999999994"/>
    <n v="3.3653988297956643E-4"/>
    <n v="97.37333642084127"/>
    <x v="0"/>
  </r>
  <r>
    <x v="0"/>
    <s v="10.01.00015"/>
    <s v="Assistência médica e do trabalho do escritório/consultório"/>
    <n v="74349.19"/>
    <n v="3.3652535361636683E-4"/>
    <n v="97.373672946194887"/>
    <x v="0"/>
  </r>
  <r>
    <x v="0"/>
    <s v="10.01.00014"/>
    <s v="4016 - Outras despesas com Pessoal"/>
    <n v="74344.539999999994"/>
    <n v="3.3650430640799344E-4"/>
    <n v="97.374009450501291"/>
    <x v="0"/>
  </r>
  <r>
    <x v="1"/>
    <s v="10.01.00015"/>
    <s v="Material aplicado ao exercício da odontologia"/>
    <n v="74344.5"/>
    <n v="3.3650412535673866E-4"/>
    <n v="97.374345954626648"/>
    <x v="1"/>
  </r>
  <r>
    <x v="0"/>
    <s v="10.01.00013"/>
    <s v="Remuneração paga a terceiros, com vínculo empregatício, INSS, FGTS e IR"/>
    <n v="74333.31"/>
    <n v="3.3645347626820165E-4"/>
    <n v="97.374682408102913"/>
    <x v="0"/>
  </r>
  <r>
    <x v="0"/>
    <s v="11.01.00019"/>
    <s v="Despesas não Dedutivel lançada pelo cliente"/>
    <n v="74331.42"/>
    <n v="3.364449215964112E-4"/>
    <n v="97.375018853024514"/>
    <x v="0"/>
  </r>
  <r>
    <x v="1"/>
    <s v="10.02.00001"/>
    <s v="despesa necessária à percepção da receita e à manutenção da fonte"/>
    <n v="74329.429999999993"/>
    <n v="3.3643591429648368E-4"/>
    <n v="97.375355288938806"/>
    <x v="1"/>
  </r>
  <r>
    <x v="1"/>
    <s v="10.01.00015"/>
    <s v="Material de trabalho/serviços de terceiros"/>
    <n v="74324.2"/>
    <n v="3.3641224184491542E-4"/>
    <n v="97.375691701180656"/>
    <x v="1"/>
  </r>
  <r>
    <x v="1"/>
    <s v="10.01.00017"/>
    <s v="FUNDPERJ"/>
    <n v="74320.61"/>
    <n v="3.3639599249479497E-4"/>
    <n v="97.376028097173148"/>
    <x v="0"/>
  </r>
  <r>
    <x v="0"/>
    <s v="10.01.00006"/>
    <s v="Emolumentos pagos a terceiros/profissionais contratados"/>
    <n v="74311.740000000005"/>
    <n v="3.3635584437903776E-4"/>
    <n v="97.37636445301753"/>
    <x v="0"/>
  </r>
  <r>
    <x v="0"/>
    <s v="10.01.00030"/>
    <s v="Manutenção e Reparo"/>
    <n v="74310.759999999995"/>
    <n v="3.3635140862329452E-4"/>
    <n v="97.37670080442615"/>
    <x v="1"/>
  </r>
  <r>
    <x v="1"/>
    <s v="10.01.00017"/>
    <s v="Aquisição de Material Odontológico"/>
    <n v="74309.27"/>
    <n v="3.3634466446405239E-4"/>
    <n v="97.377037149090611"/>
    <x v="1"/>
  </r>
  <r>
    <x v="0"/>
    <s v="10.01.00013"/>
    <s v="Manutençao e conservaçao equipamentos "/>
    <n v="74307.350000000006"/>
    <n v="3.3633597400382085E-4"/>
    <n v="97.377373485064609"/>
    <x v="1"/>
  </r>
  <r>
    <x v="1"/>
    <s v="10.01.00020"/>
    <s v="VALE REFEIÇÃO"/>
    <n v="74283.89"/>
    <n v="3.3622978744286646E-4"/>
    <n v="97.377709714852045"/>
    <x v="1"/>
  </r>
  <r>
    <x v="0"/>
    <s v="10.01.00012"/>
    <s v="Material de Uso no Consultório/Escritorio"/>
    <n v="74283.77"/>
    <n v="3.3622924428910203E-4"/>
    <n v="97.378045944096328"/>
    <x v="1"/>
  </r>
  <r>
    <x v="0"/>
    <s v="10.01.00017"/>
    <s v="Prestação de Serviços PF"/>
    <n v="74282.8"/>
    <n v="3.3622485379617253E-4"/>
    <n v="97.378382168950125"/>
    <x v="0"/>
  </r>
  <r>
    <x v="0"/>
    <s v="10.01.00011"/>
    <s v="Despesas  com material  atividade escrritório/consultório"/>
    <n v="74265.84"/>
    <n v="3.361480880641271E-4"/>
    <n v="97.378718317038192"/>
    <x v="1"/>
  </r>
  <r>
    <x v="1"/>
    <s v="10.01.00014"/>
    <s v="Despesas diversas Dedutiveis"/>
    <n v="74262.429999999993"/>
    <n v="3.3613265344465331E-4"/>
    <n v="97.379054449691637"/>
    <x v="0"/>
  </r>
  <r>
    <x v="0"/>
    <s v="10.01.00022"/>
    <s v="Material de conservação e limpeza do escritório/consultório"/>
    <n v="74262.16"/>
    <n v="3.3613143134868332E-4"/>
    <n v="97.379390581122991"/>
    <x v="1"/>
  </r>
  <r>
    <x v="1"/>
    <s v="10.01.00016"/>
    <s v="FUNPERJ"/>
    <n v="74260.87"/>
    <n v="3.3612559244571521E-4"/>
    <n v="97.379726706715431"/>
    <x v="0"/>
  </r>
  <r>
    <x v="0"/>
    <s v="10.01.00017"/>
    <s v="Prestação de serviço - PJ"/>
    <n v="74257.460000000006"/>
    <n v="3.3611015782624148E-4"/>
    <n v="97.380062816873263"/>
    <x v="0"/>
  </r>
  <r>
    <x v="1"/>
    <s v="10.01.00015"/>
    <s v="Material para a prestação de serviço"/>
    <n v="74257.41"/>
    <n v="3.3610993151217292E-4"/>
    <n v="97.380398926804773"/>
    <x v="1"/>
  </r>
  <r>
    <x v="0"/>
    <s v="10.01.00020"/>
    <s v="Locação de sistemas"/>
    <n v="74251.53"/>
    <n v="3.3608331697771376E-4"/>
    <n v="97.380735010121754"/>
    <x v="0"/>
  </r>
  <r>
    <x v="0"/>
    <s v="10.01.00023"/>
    <s v="4043 - Máquinas e Equipamentos"/>
    <n v="74245.73"/>
    <n v="3.3605706454576425E-4"/>
    <n v="97.381071067186298"/>
    <x v="0"/>
  </r>
  <r>
    <x v="1"/>
    <s v="10.01.00020"/>
    <s v="Serviços Prestados - Laboratorio"/>
    <n v="74245"/>
    <n v="3.3605376036036376E-4"/>
    <n v="97.381407120946662"/>
    <x v="0"/>
  </r>
  <r>
    <x v="1"/>
    <s v="10.01.00021"/>
    <s v="Contador"/>
    <n v="74243.63"/>
    <n v="3.3604755935488605E-4"/>
    <n v="97.38174316850602"/>
    <x v="0"/>
  </r>
  <r>
    <x v="0"/>
    <s v="10.01.00016"/>
    <s v="Material Consumo"/>
    <n v="74241.37"/>
    <n v="3.3603732995898843E-4"/>
    <n v="97.382079205835979"/>
    <x v="1"/>
  </r>
  <r>
    <x v="0"/>
    <s v="10.01.00015"/>
    <s v="Remuneração paga Free lance"/>
    <n v="74240"/>
    <n v="3.3603112895351072E-4"/>
    <n v="97.382415236964931"/>
    <x v="0"/>
  </r>
  <r>
    <x v="1"/>
    <s v="11.01.00019"/>
    <s v="Impostos retidos "/>
    <n v="74237.59"/>
    <n v="3.3602022061540753E-4"/>
    <n v="97.382751257185546"/>
    <x v="0"/>
  </r>
  <r>
    <x v="0"/>
    <s v="10.01.00015"/>
    <s v="Marketing anúncios"/>
    <n v="74237.19"/>
    <n v="3.3601841010285938E-4"/>
    <n v="97.383087275595656"/>
    <x v="0"/>
  </r>
  <r>
    <x v="0"/>
    <s v="10.01.00013"/>
    <s v="Remuneração paga a terceiros, com vínculo empregatício, INSS, FGTS, IR"/>
    <n v="74232.539999999994"/>
    <n v="3.3599736289448604E-4"/>
    <n v="97.383423272958552"/>
    <x v="0"/>
  </r>
  <r>
    <x v="0"/>
    <s v="10.01.00016"/>
    <s v="Serviço de Protético"/>
    <n v="74228.73"/>
    <n v="3.35980117762464E-4"/>
    <n v="97.38375925307632"/>
    <x v="0"/>
  </r>
  <r>
    <x v="1"/>
    <s v="10.01.00017"/>
    <s v="Desp. Material Odontológicos"/>
    <n v="74221.8"/>
    <n v="3.3594875063256579E-4"/>
    <n v="97.384095201826952"/>
    <x v="1"/>
  </r>
  <r>
    <x v="0"/>
    <s v="10.01.00015"/>
    <s v="Material hospitalar "/>
    <n v="74221.649999999994"/>
    <n v="3.3594807169036017E-4"/>
    <n v="97.384431149898646"/>
    <x v="1"/>
  </r>
  <r>
    <x v="0"/>
    <s v="10.01.00013"/>
    <s v="Remuneração paga a Colaboradores - Salarios"/>
    <n v="74219.070000000007"/>
    <n v="3.3593639388442405E-4"/>
    <n v="97.384767086292527"/>
    <x v="0"/>
  </r>
  <r>
    <x v="1"/>
    <s v="10.01.00016"/>
    <s v="Serviços tomados de Pessoa Jurídica"/>
    <n v="74212.72"/>
    <n v="3.3590765199772071E-4"/>
    <n v="97.385102993944528"/>
    <x v="0"/>
  </r>
  <r>
    <x v="1"/>
    <s v="10.01.00015"/>
    <s v="MATERIAL DE USO NA PRESTAÇAO DE SERVIÇO"/>
    <n v="74209.440000000002"/>
    <n v="3.3589280579482514E-4"/>
    <n v="97.385438886750322"/>
    <x v="1"/>
  </r>
  <r>
    <x v="0"/>
    <s v="10.01.00039"/>
    <s v="4020 - Auxílio Saúde"/>
    <n v="74205.440000000002"/>
    <n v="3.358747006693427E-4"/>
    <n v="97.385774761450989"/>
    <x v="1"/>
  </r>
  <r>
    <x v="0"/>
    <s v="10.01.00027"/>
    <s v="MATERIAL DE LIMPEZA"/>
    <n v="74202.39"/>
    <n v="3.3586089551116235E-4"/>
    <n v="97.386110622346507"/>
    <x v="1"/>
  </r>
  <r>
    <x v="1"/>
    <s v="10.01.00017"/>
    <s v="Vale Refeição; cesta básica; vale alimentação (adiantamento salarial)"/>
    <n v="74200"/>
    <n v="3.3585007769868668E-4"/>
    <n v="97.386446472424211"/>
    <x v="1"/>
  </r>
  <r>
    <x v="0"/>
    <s v="10.01.00015"/>
    <s v="Compra de Insumos"/>
    <n v="74198.34"/>
    <n v="3.3584256407161146E-4"/>
    <n v="97.386782314988281"/>
    <x v="1"/>
  </r>
  <r>
    <x v="1"/>
    <s v="10.01.00027"/>
    <s v="SERVIÇOS HOSPITALARES A PACIENTES "/>
    <n v="74193"/>
    <n v="3.3581839372909245E-4"/>
    <n v="97.387118133382003"/>
    <x v="0"/>
  </r>
  <r>
    <x v="0"/>
    <s v="10.01.00003"/>
    <s v="Material odontologico"/>
    <n v="74184.509999999995"/>
    <n v="3.3577996560025603E-4"/>
    <n v="97.387453913347599"/>
    <x v="1"/>
  </r>
  <r>
    <x v="0"/>
    <s v="10.01.00017"/>
    <s v="Despesas de custeio, material expediente ou consumo "/>
    <n v="74173.570000000007"/>
    <n v="3.3573044808206165E-4"/>
    <n v="97.387789643795685"/>
    <x v="1"/>
  </r>
  <r>
    <x v="0"/>
    <s v="10.01.00078"/>
    <s v="Vale de adiantamento"/>
    <n v="74172"/>
    <n v="3.3572334182030981E-4"/>
    <n v="97.388125367137505"/>
    <x v="1"/>
  </r>
  <r>
    <x v="1"/>
    <s v="10.01.00025"/>
    <s v="Despesa com Profissional Odontológico"/>
    <n v="74165.62"/>
    <n v="3.3569446414516532E-4"/>
    <n v="97.388461061601646"/>
    <x v="0"/>
  </r>
  <r>
    <x v="1"/>
    <s v="10.01.00016"/>
    <s v="Auxílio Alimentação dos Funcionários"/>
    <n v="74159.33"/>
    <n v="3.3566599383534423E-4"/>
    <n v="97.388796727595476"/>
    <x v="1"/>
  </r>
  <r>
    <x v="1"/>
    <s v="10.01.00016"/>
    <s v="Sistemas"/>
    <n v="74158.759999999995"/>
    <n v="3.3566341385496298E-4"/>
    <n v="97.389132391009326"/>
    <x v="0"/>
  </r>
  <r>
    <x v="0"/>
    <s v="10.01.00016"/>
    <s v="Despesas pagas com serviços terceiros ao prof. liberal de odonto"/>
    <n v="74157.100000000006"/>
    <n v="3.3565590022788781E-4"/>
    <n v="97.389468046909556"/>
    <x v="1"/>
  </r>
  <r>
    <x v="0"/>
    <s v="10.01.00020"/>
    <s v="Medicamentos - Injetáveis"/>
    <n v="74153.98"/>
    <n v="3.3564177823001149E-4"/>
    <n v="97.389803688687792"/>
    <x v="0"/>
  </r>
  <r>
    <x v="1"/>
    <s v="10.01.00022"/>
    <s v="Próteses Dentárias"/>
    <n v="74137"/>
    <n v="3.355649219723387E-4"/>
    <n v="97.39013925360976"/>
    <x v="0"/>
  </r>
  <r>
    <x v="1"/>
    <s v="10.01.00016"/>
    <s v="Medicamentos e Materiais de Procedimento "/>
    <n v="74130.73"/>
    <n v="3.3553654218814501E-4"/>
    <n v="97.390474790151941"/>
    <x v="1"/>
  </r>
  <r>
    <x v="0"/>
    <s v="10.01.00018"/>
    <s v="Funcionários "/>
    <n v="74128.58"/>
    <n v="3.3552681068319825E-4"/>
    <n v="97.390810316962629"/>
    <x v="0"/>
  </r>
  <r>
    <x v="0"/>
    <s v="10.01.00021"/>
    <s v="PLANO DE SAÚDE"/>
    <n v="74121.98"/>
    <n v="3.3549693722615222E-4"/>
    <n v="97.391145813899854"/>
    <x v="1"/>
  </r>
  <r>
    <x v="1"/>
    <s v="10.01.00020"/>
    <s v="Licença de Software"/>
    <n v="74109.61"/>
    <n v="3.3544094712559789E-4"/>
    <n v="97.39148125484698"/>
    <x v="0"/>
  </r>
  <r>
    <x v="0"/>
    <s v="10.01.00023"/>
    <s v="Prestação de Serviços Pessoa Jurídica"/>
    <n v="74104.649999999994"/>
    <n v="3.3541849676999968E-4"/>
    <n v="97.391816673343754"/>
    <x v="0"/>
  </r>
  <r>
    <x v="0"/>
    <s v="10.03.00015"/>
    <s v="Serviços Administrativos"/>
    <n v="74082.97"/>
    <n v="3.3532036698988505E-4"/>
    <n v="97.39215199371074"/>
    <x v="0"/>
  </r>
  <r>
    <x v="0"/>
    <s v="10.01.00015"/>
    <s v="Serviços e Insumos odontológicos"/>
    <n v="74070.179999999993"/>
    <n v="3.3526247585115505E-4"/>
    <n v="97.392487256186598"/>
    <x v="1"/>
  </r>
  <r>
    <x v="0"/>
    <s v="10.01.00012"/>
    <s v="INSUMOS MEDICOS E DESCARTAVEIS"/>
    <n v="74069.81"/>
    <n v="3.3526080112704793E-4"/>
    <n v="97.392822516987721"/>
    <x v="1"/>
  </r>
  <r>
    <x v="0"/>
    <s v="10.01.00017"/>
    <s v="Insumos do consultório"/>
    <n v="74069.19"/>
    <n v="3.3525799483259818E-4"/>
    <n v="97.393157774982555"/>
    <x v="1"/>
  </r>
  <r>
    <x v="0"/>
    <s v="10.01.00018"/>
    <s v="REPASSES LEGAIS - PARTE DO TRIBUNAL DA JUSTIÇA"/>
    <n v="74066.039999999994"/>
    <n v="3.3524373704628077E-4"/>
    <n v="97.393493018719596"/>
    <x v="0"/>
  </r>
  <r>
    <x v="1"/>
    <s v="10.01.00015"/>
    <s v="Materiais dentais/prótese"/>
    <n v="74058.73"/>
    <n v="3.3521064992946161E-4"/>
    <n v="97.393828229369532"/>
    <x v="1"/>
  </r>
  <r>
    <x v="1"/>
    <s v="10.01.00015"/>
    <s v="Material de Consumo Dental"/>
    <n v="74056.81"/>
    <n v="3.3520195946923006E-4"/>
    <n v="97.394163431329005"/>
    <x v="1"/>
  </r>
  <r>
    <x v="1"/>
    <s v="10.01.00016"/>
    <s v="Sinored"/>
    <n v="74042.8"/>
    <n v="3.3513854626722797E-4"/>
    <n v="97.394498569875267"/>
    <x v="0"/>
  </r>
  <r>
    <x v="0"/>
    <s v="10.01.00023"/>
    <s v="4025 - Locação Máquinas e Equipamentos"/>
    <n v="74035"/>
    <n v="3.3510324127253727E-4"/>
    <n v="97.394833673116537"/>
    <x v="0"/>
  </r>
  <r>
    <x v="1"/>
    <s v="10.01.00017"/>
    <s v="despesa marketing facebook"/>
    <n v="74032.179999999993"/>
    <n v="3.3509047715907215E-4"/>
    <n v="97.395168763593702"/>
    <x v="0"/>
  </r>
  <r>
    <x v="0"/>
    <s v="10.04.00001"/>
    <s v="SALÁRIO CELETISTA"/>
    <n v="74030.58"/>
    <n v="3.3508323510887921E-4"/>
    <n v="97.395503846828817"/>
    <x v="0"/>
  </r>
  <r>
    <x v="0"/>
    <s v="10.01.00016"/>
    <s v="Material e Medicamentos para o consultório"/>
    <n v="74029.38"/>
    <n v="3.3507780357123454E-4"/>
    <n v="97.395838924632386"/>
    <x v="1"/>
  </r>
  <r>
    <x v="1"/>
    <s v="10.01.00062"/>
    <s v="Custeio Funjecc 5% (1071/90)"/>
    <n v="74028.649999999994"/>
    <n v="3.3507449938583394E-4"/>
    <n v="97.396173999131776"/>
    <x v="0"/>
  </r>
  <r>
    <x v="1"/>
    <s v="10.01.00015"/>
    <s v="Material de consumo dentário"/>
    <n v="74028.42"/>
    <n v="3.3507345834111872E-4"/>
    <n v="97.396509072590121"/>
    <x v="1"/>
  </r>
  <r>
    <x v="0"/>
    <s v="10.01.00015"/>
    <s v="Taxa Entidades Cooperativas"/>
    <n v="74021.89"/>
    <n v="3.3504390172376866E-4"/>
    <n v="97.396844116491849"/>
    <x v="0"/>
  </r>
  <r>
    <x v="0"/>
    <s v="10.01.00015"/>
    <s v="Curso de especialização"/>
    <n v="74018.570000000007"/>
    <n v="3.3502887446961826E-4"/>
    <n v="97.397179145366323"/>
    <x v="0"/>
  </r>
  <r>
    <x v="1"/>
    <s v="10.01.00011"/>
    <s v="Férias de Colaboradores"/>
    <n v="74013.929999999993"/>
    <n v="3.3500787252405866E-4"/>
    <n v="97.397514153238845"/>
    <x v="0"/>
  </r>
  <r>
    <x v="0"/>
    <s v="11.01.00019"/>
    <s v="DESPESAS DIVERSAS"/>
    <n v="74011.11"/>
    <n v="3.3499510841059359E-4"/>
    <n v="97.397849148347262"/>
    <x v="0"/>
  </r>
  <r>
    <x v="1"/>
    <s v="10.01.00020"/>
    <s v="Serviços contábeis"/>
    <n v="74007.63"/>
    <n v="3.3497935695142394E-4"/>
    <n v="97.398184127704212"/>
    <x v="0"/>
  </r>
  <r>
    <x v="0"/>
    <s v="10.01.00017"/>
    <s v="Despesas com Protéticos"/>
    <n v="74001.460000000006"/>
    <n v="3.3495142979536732E-4"/>
    <n v="97.398519079134005"/>
    <x v="0"/>
  </r>
  <r>
    <x v="0"/>
    <s v="10.01.00015"/>
    <s v="Honorários Juridicos"/>
    <n v="74000"/>
    <n v="3.3494482142456617E-4"/>
    <n v="97.398854023955423"/>
    <x v="0"/>
  </r>
  <r>
    <x v="1"/>
    <s v="10.01.00017"/>
    <s v="Manutenção aparelhos"/>
    <n v="74000"/>
    <n v="3.3494482142456617E-4"/>
    <n v="97.399188968776841"/>
    <x v="1"/>
  </r>
  <r>
    <x v="1"/>
    <s v="10.01.00016"/>
    <s v="Serviços de prótese"/>
    <n v="73999.539999999994"/>
    <n v="3.3494273933513567E-4"/>
    <n v="97.39952391151617"/>
    <x v="0"/>
  </r>
  <r>
    <x v="0"/>
    <s v="10.01.00018"/>
    <s v="Contabilidade "/>
    <n v="73998.070000000007"/>
    <n v="3.3493608570152095E-4"/>
    <n v="97.399858847601877"/>
    <x v="0"/>
  </r>
  <r>
    <x v="0"/>
    <s v="10.01.00015"/>
    <s v="Taxa De Fiscalização Judiciária TJMG"/>
    <n v="73983.22"/>
    <n v="3.3486887042316751E-4"/>
    <n v="97.400193716472302"/>
    <x v="0"/>
  </r>
  <r>
    <x v="0"/>
    <s v="10.01.00031"/>
    <s v="Material P/Uso no Consultório/Material Odontológico"/>
    <n v="73979.740000000005"/>
    <n v="3.3485311896399781E-4"/>
    <n v="97.400528569591259"/>
    <x v="1"/>
  </r>
  <r>
    <x v="0"/>
    <s v="10.01.00015"/>
    <s v="Despesas diretas e necessárias ao Consultório Odontológico"/>
    <n v="73979.12"/>
    <n v="3.34850312669548E-4"/>
    <n v="97.400863419903928"/>
    <x v="0"/>
  </r>
  <r>
    <x v="0"/>
    <s v="10.01.00016"/>
    <s v="GPS/INSS"/>
    <n v="73969.97"/>
    <n v="3.3480889719500701E-4"/>
    <n v="97.401198228801121"/>
    <x v="0"/>
  </r>
  <r>
    <x v="0"/>
    <s v="10.01.00022"/>
    <s v="Material de Uso e Consumo"/>
    <n v="73966.8"/>
    <n v="3.3479454888306223E-4"/>
    <n v="97.401533023349998"/>
    <x v="1"/>
  </r>
  <r>
    <x v="0"/>
    <s v="10.01.00022"/>
    <s v="SALARIOS E ORDENADOS"/>
    <n v="73964.83"/>
    <n v="3.3478563210876213E-4"/>
    <n v="97.401867808982104"/>
    <x v="0"/>
  </r>
  <r>
    <x v="0"/>
    <s v="10.02.00001"/>
    <s v="Contabilidade"/>
    <n v="73953"/>
    <n v="3.3473208620014784E-4"/>
    <n v="97.402202541068306"/>
    <x v="0"/>
  </r>
  <r>
    <x v="1"/>
    <s v="10.01.00017"/>
    <s v="serviços prestados por terceiros "/>
    <n v="73937.31"/>
    <n v="3.3466106884544311E-4"/>
    <n v="97.402537202137154"/>
    <x v="1"/>
  </r>
  <r>
    <x v="0"/>
    <s v="10.01.00002"/>
    <s v="ALUGUEL DO ESCRITORIO/CONSULTORIO"/>
    <n v="73936.63"/>
    <n v="3.3465799097411118E-4"/>
    <n v="97.40287186012813"/>
    <x v="1"/>
  </r>
  <r>
    <x v="0"/>
    <s v="10.01.00018"/>
    <s v="EDUCAÇÃO CONTINUADA"/>
    <n v="73933.38"/>
    <n v="3.346432805596567E-4"/>
    <n v="97.403206503408683"/>
    <x v="0"/>
  </r>
  <r>
    <x v="0"/>
    <s v="10.01.00015"/>
    <s v="MATERIAL USADO NA PRESTAÇÃO DE SERVIÇOS"/>
    <n v="73932.34"/>
    <n v="3.3463857322703122E-4"/>
    <n v="97.403541141981904"/>
    <x v="1"/>
  </r>
  <r>
    <x v="1"/>
    <s v="10.01.00033"/>
    <s v="Despesas rateio Consultorio Dr. Leandro/ Dra. Laura"/>
    <n v="73928.91"/>
    <n v="3.3462304808193008E-4"/>
    <n v="97.40387576502998"/>
    <x v="0"/>
  </r>
  <r>
    <x v="0"/>
    <s v="10.01.00012"/>
    <s v="1- Material de Consultório"/>
    <n v="73925.009999999995"/>
    <n v="3.346053955845847E-4"/>
    <n v="97.40421037042556"/>
    <x v="1"/>
  </r>
  <r>
    <x v="0"/>
    <s v="10.01.00015"/>
    <s v="Material de Consumo Consultorio"/>
    <n v="73915.899999999994"/>
    <n v="3.3456416116129853E-4"/>
    <n v="97.404544934586724"/>
    <x v="1"/>
  </r>
  <r>
    <x v="1"/>
    <s v="10.01.00018"/>
    <s v="Inss"/>
    <n v="73911.539999999994"/>
    <n v="3.3454442657452271E-4"/>
    <n v="97.404879479013303"/>
    <x v="0"/>
  </r>
  <r>
    <x v="1"/>
    <s v="10.01.00039"/>
    <s v="CONTRIBUIÇÃO IPESP"/>
    <n v="73910.33"/>
    <n v="3.345389497740643E-4"/>
    <n v="97.405214017963075"/>
    <x v="0"/>
  </r>
  <r>
    <x v="1"/>
    <s v="10.01.00015"/>
    <s v="Despesas com laboratório de prótese"/>
    <n v="73900.98"/>
    <n v="3.3449662904324912E-4"/>
    <n v="97.405548514592112"/>
    <x v="0"/>
  </r>
  <r>
    <x v="1"/>
    <s v="10.01.00016"/>
    <s v="Marketing e Afins"/>
    <n v="73896.789999999994"/>
    <n v="3.3447766392430628E-4"/>
    <n v="97.405882992256039"/>
    <x v="0"/>
  </r>
  <r>
    <x v="0"/>
    <s v="10.01.00001"/>
    <s v="ALUGUEL DO CARTÓRIO"/>
    <n v="73889.34"/>
    <n v="3.3444394312809534E-4"/>
    <n v="97.406217436199171"/>
    <x v="1"/>
  </r>
  <r>
    <x v="1"/>
    <s v="10.01.00017"/>
    <s v="Despesas com material de uso e consumo"/>
    <n v="73886.320000000007"/>
    <n v="3.3443027375835619E-4"/>
    <n v="97.406551866472924"/>
    <x v="1"/>
  </r>
  <r>
    <x v="0"/>
    <s v="10.01.00018"/>
    <s v="DENTAL"/>
    <n v="73869.63"/>
    <n v="3.3435473012228081E-4"/>
    <n v="97.406886221203052"/>
    <x v="0"/>
  </r>
  <r>
    <x v="0"/>
    <s v="10.01.00015"/>
    <s v="serviços de terceiros/assistencia técnica"/>
    <n v="73863.679999999993"/>
    <n v="3.3432779874812568E-4"/>
    <n v="97.407220549001806"/>
    <x v="1"/>
  </r>
  <r>
    <x v="0"/>
    <s v="10.01.00015"/>
    <s v="Material de Consumo Odontológico "/>
    <n v="73853.33"/>
    <n v="3.3428095173593995E-4"/>
    <n v="97.40755482995354"/>
    <x v="1"/>
  </r>
  <r>
    <x v="0"/>
    <s v="10.01.00015"/>
    <s v="Departamento Pessoal / Salário / Férias / 13° e Outros"/>
    <n v="73849.759999999995"/>
    <n v="3.3426479291144692E-4"/>
    <n v="97.407889094746452"/>
    <x v="0"/>
  </r>
  <r>
    <x v="1"/>
    <s v="10.01.00016"/>
    <s v="material para uso de prestação de serviços"/>
    <n v="73843.48"/>
    <n v="3.342363678644395E-4"/>
    <n v="97.408223331114314"/>
    <x v="1"/>
  </r>
  <r>
    <x v="1"/>
    <s v="10.01.00015"/>
    <s v="Material de Consumo para o Exercicio da Profissão"/>
    <n v="73838.19"/>
    <n v="3.3421242383598906E-4"/>
    <n v="97.408557543538151"/>
    <x v="1"/>
  </r>
  <r>
    <x v="0"/>
    <s v="10.01.00038"/>
    <s v="Cursos com Especializações e Congressos"/>
    <n v="73835.38"/>
    <n v="3.3419970498533766E-4"/>
    <n v="97.408891743243132"/>
    <x v="0"/>
  </r>
  <r>
    <x v="1"/>
    <s v="10.01.00020"/>
    <s v="Impostos e Taxas"/>
    <n v="73834.95"/>
    <n v="3.3419775868434825E-4"/>
    <n v="97.409225941001822"/>
    <x v="0"/>
  </r>
  <r>
    <x v="1"/>
    <s v="10.01.00016"/>
    <s v="Sistema"/>
    <n v="73833.759999999995"/>
    <n v="3.3419237240951726E-4"/>
    <n v="97.409560133374228"/>
    <x v="0"/>
  </r>
  <r>
    <x v="0"/>
    <s v="10.01.00013"/>
    <s v="Remuneração paga a terceiros, com vínculo empregatício, INSS, FGTS e DARF"/>
    <n v="73826.880000000005"/>
    <n v="3.3416123159368756E-4"/>
    <n v="97.40989429460582"/>
    <x v="0"/>
  </r>
  <r>
    <x v="1"/>
    <s v="10.01.00016"/>
    <s v="Líquido da folha"/>
    <n v="73818.289999999994"/>
    <n v="3.3412235083671402E-4"/>
    <n v="97.410228416956656"/>
    <x v="0"/>
  </r>
  <r>
    <x v="1"/>
    <s v="10.01.00030"/>
    <s v="DARF IRRF CÓDIGO 0561 SOBRE FÉRIAS - PAGTO. DARF IRRF CÓDIGO 0561 -SOB"/>
    <n v="73816.63"/>
    <n v="3.341148372096389E-4"/>
    <n v="97.410562531793872"/>
    <x v="0"/>
  </r>
  <r>
    <x v="1"/>
    <s v="10.01.00024"/>
    <s v="Sindicato e Entidade de Classe"/>
    <n v="73797.56"/>
    <n v="3.3402852102390143E-4"/>
    <n v="97.410896560314896"/>
    <x v="0"/>
  </r>
  <r>
    <x v="1"/>
    <s v="10.01.00015"/>
    <s v="Material/Serviço odontológico"/>
    <n v="73797.23"/>
    <n v="3.3402702735104914E-4"/>
    <n v="97.411230587342246"/>
    <x v="1"/>
  </r>
  <r>
    <x v="0"/>
    <s v="10.01.00015"/>
    <s v="Pagamento de serviços prestados por terceiros"/>
    <n v="73795.600000000006"/>
    <n v="3.3401964951241511E-4"/>
    <n v="97.41156460699176"/>
    <x v="1"/>
  </r>
  <r>
    <x v="1"/>
    <s v="10.01.00028"/>
    <s v="Plano de Saúde - D"/>
    <n v="73786.92"/>
    <n v="3.3398036139011824E-4"/>
    <n v="97.41189858735315"/>
    <x v="1"/>
  </r>
  <r>
    <x v="0"/>
    <s v="10.01.00018"/>
    <s v="Contribuições Previdenciárias"/>
    <n v="73768.75"/>
    <n v="3.338981188576144E-4"/>
    <n v="97.412232485472003"/>
    <x v="0"/>
  </r>
  <r>
    <x v="1"/>
    <s v="10.01.00050"/>
    <s v=" ASSESSORIA E CONSULTORIA JURÍDICAS PARA A PRESTAÇÃO DO SERVIÇO EXTRAJ"/>
    <n v="73766"/>
    <n v="3.3388567158384525E-4"/>
    <n v="97.412566371143583"/>
    <x v="0"/>
  </r>
  <r>
    <x v="0"/>
    <s v="10.01.00017"/>
    <s v="Despesas de Custeio/Materiais Consumo"/>
    <n v="73755.839999999997"/>
    <n v="3.3383968456511992E-4"/>
    <n v="97.412900210828155"/>
    <x v="1"/>
  </r>
  <r>
    <x v="1"/>
    <s v="10.01.00002"/>
    <s v="Despesas com Pessoal - Encargos Sociais – INSS"/>
    <n v="73739.520000000004"/>
    <n v="3.3376581565315176E-4"/>
    <n v="97.413233976643809"/>
    <x v="0"/>
  </r>
  <r>
    <x v="0"/>
    <s v="10.01.00030"/>
    <s v="FGTS"/>
    <n v="73725.81"/>
    <n v="3.3370376033556076E-4"/>
    <n v="97.413567680404142"/>
    <x v="0"/>
  </r>
  <r>
    <x v="1"/>
    <s v="10.01.00020"/>
    <s v="Serviço de correio e postagem"/>
    <n v="73721.2"/>
    <n v="3.3368289417844225E-4"/>
    <n v="97.413901363298322"/>
    <x v="0"/>
  </r>
  <r>
    <x v="0"/>
    <s v="10.01.00016"/>
    <s v="Remuneração Serviços Prestados PJ"/>
    <n v="73718.66"/>
    <n v="3.3367139742376101E-4"/>
    <n v="97.41423503469575"/>
    <x v="0"/>
  </r>
  <r>
    <x v="0"/>
    <s v="10.01.00017"/>
    <s v="Material p/uso profissional"/>
    <n v="73706.62"/>
    <n v="3.3361690099605886E-4"/>
    <n v="97.414568651596753"/>
    <x v="1"/>
  </r>
  <r>
    <x v="1"/>
    <s v="10.01.00017"/>
    <s v="Outras Despesas"/>
    <n v="73704.12"/>
    <n v="3.336055852926324E-4"/>
    <n v="97.41490225718205"/>
    <x v="0"/>
  </r>
  <r>
    <x v="1"/>
    <s v="10.01.00021"/>
    <s v="VALE REFEICAO; CESTA BASICA; VALE ALIMENTACAO"/>
    <n v="73703.240000000005"/>
    <n v="3.3360160216502628E-4"/>
    <n v="97.415235858784214"/>
    <x v="1"/>
  </r>
  <r>
    <x v="1"/>
    <s v="10.01.00007"/>
    <s v="Energia"/>
    <n v="73702.039999999994"/>
    <n v="3.3359617062738155E-4"/>
    <n v="97.415569454954849"/>
    <x v="1"/>
  </r>
  <r>
    <x v="1"/>
    <s v="10.01.00019"/>
    <s v="Todas as despesas "/>
    <n v="73698.44"/>
    <n v="3.3357987601444737E-4"/>
    <n v="97.415903034830862"/>
    <x v="0"/>
  </r>
  <r>
    <x v="1"/>
    <s v="10.01.00011"/>
    <s v="Conservação e limpeza do escritório/consultório"/>
    <n v="73696.210000000006"/>
    <n v="3.3356978240699095E-4"/>
    <n v="97.416236604613275"/>
    <x v="1"/>
  </r>
  <r>
    <x v="0"/>
    <s v="10.01.00026"/>
    <s v="PUBLICIDADE, PROPAGANDA"/>
    <n v="73688.08"/>
    <n v="3.3353298373944797E-4"/>
    <n v="97.41657013759702"/>
    <x v="0"/>
  </r>
  <r>
    <x v="0"/>
    <s v="10.01.00016"/>
    <s v="Serviço de prótese"/>
    <n v="73685"/>
    <n v="3.3351904279282652E-4"/>
    <n v="97.416903656639818"/>
    <x v="0"/>
  </r>
  <r>
    <x v="0"/>
    <s v="10.01.00016"/>
    <s v="Despesas e e materiais de escritorio"/>
    <n v="73678.490000000005"/>
    <n v="3.3348957670110388E-4"/>
    <n v="97.417237146216522"/>
    <x v="1"/>
  </r>
  <r>
    <x v="1"/>
    <s v="10.01.00015"/>
    <s v="Material de Gasto e Consumo"/>
    <n v="73668.73"/>
    <n v="3.3344540019492676E-4"/>
    <n v="97.417570591616723"/>
    <x v="1"/>
  </r>
  <r>
    <x v="1"/>
    <s v="10.01.00038"/>
    <s v="Serviços Protéticos"/>
    <n v="73667.48"/>
    <n v="3.3343974234321353E-4"/>
    <n v="97.417904031359072"/>
    <x v="0"/>
  </r>
  <r>
    <x v="0"/>
    <s v="10.01.00015"/>
    <s v="Aluguel de Veículo"/>
    <n v="73666.81"/>
    <n v="3.3343670973469522E-4"/>
    <n v="97.41823746806881"/>
    <x v="1"/>
  </r>
  <r>
    <x v="0"/>
    <s v="10.01.00018"/>
    <s v="Material usando em procedimentos "/>
    <n v="73656.289999999994"/>
    <n v="3.3338909325467646E-4"/>
    <n v="97.418570857162067"/>
    <x v="1"/>
  </r>
  <r>
    <x v="1"/>
    <s v="10.01.00016"/>
    <s v="insumo odontológico"/>
    <n v="73645.59"/>
    <n v="3.3334066204401103E-4"/>
    <n v="97.418904197824105"/>
    <x v="1"/>
  </r>
  <r>
    <x v="1"/>
    <s v="10.01.00029"/>
    <s v="IRRF sobre pagamentos efetuados a terceiros com vínculo empregatício"/>
    <n v="73641.710000000006"/>
    <n v="3.3332310007229318E-4"/>
    <n v="97.41923752092417"/>
    <x v="0"/>
  </r>
  <r>
    <x v="0"/>
    <s v="10.01.00016"/>
    <s v="MATERIAL DE CONSUMO EM ODONTOLOGIA"/>
    <n v="73622.27"/>
    <n v="3.3323510916244864E-4"/>
    <n v="97.419570756033337"/>
    <x v="1"/>
  </r>
  <r>
    <x v="0"/>
    <s v="10.01.00022"/>
    <s v="Despesas Essenciais para o Exercicio de Atividade"/>
    <n v="73621.89"/>
    <n v="3.332333891755278E-4"/>
    <n v="97.419903989422508"/>
    <x v="0"/>
  </r>
  <r>
    <x v="1"/>
    <s v="10.01.00018"/>
    <s v="PAGAMENTO SERV.PROTESE DENTÁRIA"/>
    <n v="73618.820000000007"/>
    <n v="3.3321949349172003E-4"/>
    <n v="97.420237208916006"/>
    <x v="0"/>
  </r>
  <r>
    <x v="0"/>
    <s v="10.01.00038"/>
    <s v="TOTAL DE DESPESAS DO MÊS"/>
    <n v="73615.520000000004"/>
    <n v="3.3320455676319705E-4"/>
    <n v="97.420570413472774"/>
    <x v="0"/>
  </r>
  <r>
    <x v="0"/>
    <s v="10.01.00016"/>
    <s v="SERVIÇOS DE TERCEIROS PJ"/>
    <n v="73606.179999999993"/>
    <n v="3.331622812951956E-4"/>
    <n v="97.420903575754068"/>
    <x v="1"/>
  </r>
  <r>
    <x v="0"/>
    <s v="10.01.00001"/>
    <s v="Material de consultório"/>
    <n v="73603.759999999995"/>
    <n v="3.3315132769427873E-4"/>
    <n v="97.421236727081762"/>
    <x v="1"/>
  </r>
  <r>
    <x v="0"/>
    <s v="10.01.00004"/>
    <s v="Serviços essenciais de terceiros - Atividade-fim"/>
    <n v="73601.119999999995"/>
    <n v="3.3313937831146037E-4"/>
    <n v="97.421569866460075"/>
    <x v="1"/>
  </r>
  <r>
    <x v="1"/>
    <s v="10.01.00015"/>
    <s v="Materiais auxiliares e de consumo/consultório"/>
    <n v="73597.59"/>
    <n v="3.3312340053822217E-4"/>
    <n v="97.421902989860612"/>
    <x v="1"/>
  </r>
  <r>
    <x v="1"/>
    <s v="10.01.00006"/>
    <s v="Impostos e Taxas Diversas "/>
    <n v="73590.25"/>
    <n v="3.3309017763296191E-4"/>
    <n v="97.422236080038246"/>
    <x v="0"/>
  </r>
  <r>
    <x v="0"/>
    <s v="10.01.00013"/>
    <s v="Material para uso consultório"/>
    <n v="73580.05"/>
    <n v="3.3304400956298181E-4"/>
    <n v="97.422569124047811"/>
    <x v="1"/>
  </r>
  <r>
    <x v="1"/>
    <s v="10.01.00012"/>
    <s v="12 - Material de Consultório"/>
    <n v="73575.039999999994"/>
    <n v="3.3302133289331504E-4"/>
    <n v="97.422902145380704"/>
    <x v="1"/>
  </r>
  <r>
    <x v="0"/>
    <s v="10.01.00017"/>
    <s v="Serviços de Divulgação de Imagem"/>
    <n v="73574.789999999994"/>
    <n v="3.3302020132297235E-4"/>
    <n v="97.423235165582028"/>
    <x v="0"/>
  </r>
  <r>
    <x v="1"/>
    <s v="10.01.00017"/>
    <s v="MATERIAL APLICADO NA PRESTAÇÃO DE SERVIÇOS"/>
    <n v="73571.820000000007"/>
    <n v="3.3300675826730176E-4"/>
    <n v="97.423568172340296"/>
    <x v="1"/>
  </r>
  <r>
    <x v="0"/>
    <s v="10.01.00016"/>
    <s v="Sistema "/>
    <n v="73552.479999999996"/>
    <n v="3.3291921998559424E-4"/>
    <n v="97.423901091560282"/>
    <x v="0"/>
  </r>
  <r>
    <x v="1"/>
    <s v="10.01.00012"/>
    <s v="Material de salão"/>
    <n v="73547.44"/>
    <n v="3.3289640752748643E-4"/>
    <n v="97.42423398796781"/>
    <x v="1"/>
  </r>
  <r>
    <x v="1"/>
    <s v="10.01.00003"/>
    <s v="Despesas do Consultório"/>
    <n v="73545.78"/>
    <n v="3.328888939004112E-4"/>
    <n v="97.424566876861704"/>
    <x v="0"/>
  </r>
  <r>
    <x v="0"/>
    <s v="10.01.00016"/>
    <s v="Serviços de Proteses em geral"/>
    <n v="73541.39"/>
    <n v="3.3286902352519429E-4"/>
    <n v="97.424899745885227"/>
    <x v="0"/>
  </r>
  <r>
    <x v="0"/>
    <s v="10.01.00019"/>
    <s v="Selos Cartorais"/>
    <n v="73531.55"/>
    <n v="3.3282448491650757E-4"/>
    <n v="97.425232570370142"/>
    <x v="0"/>
  </r>
  <r>
    <x v="0"/>
    <s v="10.01.00015"/>
    <s v="INSUMOS ODONTOLOGICOS"/>
    <n v="73529.91"/>
    <n v="3.3281706181505981E-4"/>
    <n v="97.425565387431959"/>
    <x v="1"/>
  </r>
  <r>
    <x v="1"/>
    <s v="10.01.00015"/>
    <s v="Insumo utilizado na prestação de serviços"/>
    <n v="73526.83"/>
    <n v="3.3280312086843836E-4"/>
    <n v="97.425898190552829"/>
    <x v="1"/>
  </r>
  <r>
    <x v="0"/>
    <s v="10.01.00015"/>
    <s v="Despesa com custeio"/>
    <n v="73525.399999999994"/>
    <n v="3.3279664828607836E-4"/>
    <n v="97.426230987201109"/>
    <x v="0"/>
  </r>
  <r>
    <x v="0"/>
    <s v="10.01.00005"/>
    <s v="Salários e Ordenados"/>
    <n v="73520.97"/>
    <n v="3.3277659685960657E-4"/>
    <n v="97.426563763797972"/>
    <x v="0"/>
  </r>
  <r>
    <x v="0"/>
    <s v="10.01.00024"/>
    <s v="BENFEITORIAS EM IMOVEIS DE TERCEIROS"/>
    <n v="73514.2"/>
    <n v="3.3274595393472761E-4"/>
    <n v="97.426896509751913"/>
    <x v="1"/>
  </r>
  <r>
    <x v="0"/>
    <s v="11.01.00019"/>
    <s v="DESPESA NÃO DEDUTÍVEL LANÇADA PELO CLIENTE"/>
    <n v="73510.509999999995"/>
    <n v="3.327292519564701E-4"/>
    <n v="97.427229239003864"/>
    <x v="0"/>
  </r>
  <r>
    <x v="1"/>
    <s v="10.01.00016"/>
    <s v="Material Odontológico para uso e consumo."/>
    <n v="73503.320000000007"/>
    <n v="3.3269670799341552E-4"/>
    <n v="97.427561935711864"/>
    <x v="1"/>
  </r>
  <r>
    <x v="0"/>
    <s v="10.01.00016"/>
    <s v="Matérias de Prótese "/>
    <n v="73497.58"/>
    <n v="3.3267072713834826E-4"/>
    <n v="97.427894606438997"/>
    <x v="0"/>
  </r>
  <r>
    <x v="0"/>
    <s v="10.01.00015"/>
    <s v="Despesas com a Atividade"/>
    <n v="73485.509999999995"/>
    <n v="3.3261609492220501E-4"/>
    <n v="97.42822722253392"/>
    <x v="0"/>
  </r>
  <r>
    <x v="1"/>
    <s v="10.01.00015"/>
    <s v="Material de Consumo - Consultório"/>
    <n v="73480.649999999994"/>
    <n v="3.3259409719474387E-4"/>
    <n v="97.428559816631108"/>
    <x v="1"/>
  </r>
  <r>
    <x v="0"/>
    <s v="10.01.00008"/>
    <s v="Serviços"/>
    <n v="73476.95"/>
    <n v="3.3257734995367267E-4"/>
    <n v="97.428892393981059"/>
    <x v="0"/>
  </r>
  <r>
    <x v="1"/>
    <s v="10.01.00016"/>
    <s v="Compra de produtos Herbalife"/>
    <n v="73476.62"/>
    <n v="3.3257585628082033E-4"/>
    <n v="97.429224969837335"/>
    <x v="1"/>
  </r>
  <r>
    <x v="0"/>
    <s v="10.01.00017"/>
    <s v="LABORATÓRIO DE PRÓTESE DENTARIA  "/>
    <n v="73466.89"/>
    <n v="3.3253181556308441E-4"/>
    <n v="97.429557501652894"/>
    <x v="0"/>
  </r>
  <r>
    <x v="0"/>
    <s v="10.01.00030"/>
    <s v="Locação de Sistemas"/>
    <n v="73461.03"/>
    <n v="3.3250529155425267E-4"/>
    <n v="97.429890006944447"/>
    <x v="0"/>
  </r>
  <r>
    <x v="0"/>
    <s v="10.01.00023"/>
    <s v="Propaganda e Marketing"/>
    <n v="73459.91"/>
    <n v="3.3250022211911765E-4"/>
    <n v="97.430222507166562"/>
    <x v="0"/>
  </r>
  <r>
    <x v="0"/>
    <s v="10.01.00015"/>
    <s v="RATEIO P"/>
    <n v="73457.47"/>
    <n v="3.3248917799257337E-4"/>
    <n v="97.430554996344554"/>
    <x v="0"/>
  </r>
  <r>
    <x v="1"/>
    <s v="10.01.00015"/>
    <s v="DESPESAS GERAIS DO CONSULTORIO NO MES"/>
    <n v="73447.72"/>
    <n v="3.3244504674920998E-4"/>
    <n v="97.430887441391306"/>
    <x v="0"/>
  </r>
  <r>
    <x v="0"/>
    <s v="10.01.00020"/>
    <s v="Alimentos e Vale Alimentação"/>
    <n v="73446.94"/>
    <n v="3.3244151624974092E-4"/>
    <n v="97.431219882907556"/>
    <x v="1"/>
  </r>
  <r>
    <x v="1"/>
    <s v="10.01.00016"/>
    <s v="MATERIAL DE TRABALHO"/>
    <n v="73433.789999999994"/>
    <n v="3.3238199564971749E-4"/>
    <n v="97.431552264903203"/>
    <x v="1"/>
  </r>
  <r>
    <x v="1"/>
    <s v="10.01.00022"/>
    <s v="Serviços no Consultório"/>
    <n v="73431.75"/>
    <n v="3.3237276203572147E-4"/>
    <n v="97.431884637665235"/>
    <x v="0"/>
  </r>
  <r>
    <x v="1"/>
    <s v="10.04.00001"/>
    <s v="Diversos"/>
    <n v="73431.14"/>
    <n v="3.323700010040854E-4"/>
    <n v="97.432217007666239"/>
    <x v="0"/>
  </r>
  <r>
    <x v="0"/>
    <s v="10.01.00015"/>
    <s v="Laboratório protético"/>
    <n v="73430.66"/>
    <n v="3.3236782838902754E-4"/>
    <n v="97.432549375494631"/>
    <x v="0"/>
  </r>
  <r>
    <x v="1"/>
    <s v="10.02.00001"/>
    <s v="VARIAS COISAS"/>
    <n v="73423.179999999993"/>
    <n v="3.3233397180437539E-4"/>
    <n v="97.432881709466429"/>
    <x v="0"/>
  </r>
  <r>
    <x v="0"/>
    <s v="10.01.00015"/>
    <s v="Remuneração paga a terceiros, sem vínculo empregatício (serviços odont"/>
    <n v="73419.5"/>
    <n v="3.3231731508893161E-4"/>
    <n v="97.433214026781513"/>
    <x v="1"/>
  </r>
  <r>
    <x v="0"/>
    <s v="10.01.00033"/>
    <s v="Honorários Contábeis"/>
    <n v="73417.679999999993"/>
    <n v="3.3230907725683703E-4"/>
    <n v="97.433546335858765"/>
    <x v="0"/>
  </r>
  <r>
    <x v="1"/>
    <s v="10.01.00015"/>
    <s v="Remuneração paga a terceiros, SEM vínculo empregatício, INSS e FGTS"/>
    <n v="73415.8"/>
    <n v="3.3230056784786042E-4"/>
    <n v="97.433878636426613"/>
    <x v="1"/>
  </r>
  <r>
    <x v="1"/>
    <s v="10.01.00015"/>
    <s v="MATERIAIS MÉDICOS &amp; CIRURGICOS"/>
    <n v="73403.100000000006"/>
    <n v="3.3224308407445375E-4"/>
    <n v="97.434210879510687"/>
    <x v="1"/>
  </r>
  <r>
    <x v="0"/>
    <s v="10.01.00020"/>
    <s v="Manutenção de Equipamentos "/>
    <n v="73402.820000000007"/>
    <n v="3.3224181671566997E-4"/>
    <n v="97.434543121327408"/>
    <x v="1"/>
  </r>
  <r>
    <x v="1"/>
    <s v="10.01.00002"/>
    <s v="Material de consumo / dentária"/>
    <n v="73397.78"/>
    <n v="3.322190042575621E-4"/>
    <n v="97.434875340331672"/>
    <x v="1"/>
  </r>
  <r>
    <x v="0"/>
    <s v="10.01.00018"/>
    <s v="Honorário Contabil"/>
    <n v="73396.800000000003"/>
    <n v="3.3221456850181892E-4"/>
    <n v="97.435207554900174"/>
    <x v="0"/>
  </r>
  <r>
    <x v="0"/>
    <s v="10.01.00016"/>
    <s v="Marketing e Afins"/>
    <n v="73395.7"/>
    <n v="3.3220958959231126E-4"/>
    <n v="97.435539764489761"/>
    <x v="0"/>
  </r>
  <r>
    <x v="1"/>
    <s v="10.01.00008"/>
    <s v="Insumos, material de trabalho"/>
    <n v="73389.929999999993"/>
    <n v="3.3218347294880284E-4"/>
    <n v="97.43587194796271"/>
    <x v="1"/>
  </r>
  <r>
    <x v="0"/>
    <s v="10.01.00015"/>
    <s v="Material médico consumível"/>
    <n v="73381.06"/>
    <n v="3.3214332483304563E-4"/>
    <n v="97.436204091287536"/>
    <x v="1"/>
  </r>
  <r>
    <x v="1"/>
    <s v="10.01.00015"/>
    <s v="Material Utlilizado no Laboratório de Protese Dentária"/>
    <n v="73376.97"/>
    <n v="3.3212481234223986E-4"/>
    <n v="97.436536216099881"/>
    <x v="1"/>
  </r>
  <r>
    <x v="1"/>
    <s v="10.01.00019"/>
    <s v="Contribuições obrigatórias a entidades de classe Porteirão"/>
    <n v="73367.06"/>
    <n v="3.3207995689385722E-4"/>
    <n v="97.436868296056772"/>
    <x v="0"/>
  </r>
  <r>
    <x v="0"/>
    <s v="10.01.00060"/>
    <s v="FGTS"/>
    <n v="73363.92"/>
    <n v="3.3206574437035354E-4"/>
    <n v="97.437200361801146"/>
    <x v="0"/>
  </r>
  <r>
    <x v="1"/>
    <s v="10.01.00001"/>
    <s v="Materiais e serviços do consultório"/>
    <n v="73361.87"/>
    <n v="3.3205646549354378E-4"/>
    <n v="97.437532418266642"/>
    <x v="1"/>
  </r>
  <r>
    <x v="1"/>
    <s v="10.01.00020"/>
    <s v="Despesa C/Taxa Diversos"/>
    <n v="73360.03"/>
    <n v="3.3204813713582189E-4"/>
    <n v="97.437864466403781"/>
    <x v="0"/>
  </r>
  <r>
    <x v="1"/>
    <s v="10.01.00015"/>
    <s v="Material de uso clinico "/>
    <n v="73346.09"/>
    <n v="3.3198504077351567E-4"/>
    <n v="97.438196451444554"/>
    <x v="1"/>
  </r>
  <r>
    <x v="0"/>
    <s v="10.01.00016"/>
    <s v="Manutenção e conserto"/>
    <n v="73342.5"/>
    <n v="3.3196879142339522E-4"/>
    <n v="97.438528420235983"/>
    <x v="1"/>
  </r>
  <r>
    <x v="0"/>
    <s v="10.01.00050"/>
    <s v="REPASSES LEGAIS - PARTE DO MINISTERIO PUBLICO"/>
    <n v="73337.69"/>
    <n v="3.3194702001000263E-4"/>
    <n v="97.438860367255998"/>
    <x v="0"/>
  </r>
  <r>
    <x v="0"/>
    <s v="10.01.00021"/>
    <s v="4043 - Máquinas e Equipamentos"/>
    <n v="73336.639999999999"/>
    <n v="3.3194226741456348E-4"/>
    <n v="97.439192309523406"/>
    <x v="0"/>
  </r>
  <r>
    <x v="0"/>
    <s v="10.02.00005"/>
    <s v="IAMSPE, IPESPE E OUTROS"/>
    <n v="73334.95"/>
    <n v="3.3193461799904716E-4"/>
    <n v="97.43952424414141"/>
    <x v="0"/>
  </r>
  <r>
    <x v="0"/>
    <s v="10.01.00023"/>
    <s v="Honorários contábeis"/>
    <n v="73334.14"/>
    <n v="3.3193095171113701E-4"/>
    <n v="97.439856175093126"/>
    <x v="0"/>
  </r>
  <r>
    <x v="0"/>
    <s v="10.01.00016"/>
    <s v="Prestação de Serviços Pagos a Terceiros"/>
    <n v="73327.13"/>
    <n v="3.318992224787291E-4"/>
    <n v="97.4401880743156"/>
    <x v="1"/>
  </r>
  <r>
    <x v="0"/>
    <s v="10.01.00020"/>
    <s v="Vale-alimentação"/>
    <n v="73320"/>
    <n v="3.3186695009255671E-4"/>
    <n v="97.440519941265691"/>
    <x v="1"/>
  </r>
  <r>
    <x v="1"/>
    <s v="10.01.00025"/>
    <s v="Serviços Terceirizados"/>
    <n v="73313.039999999994"/>
    <n v="3.3183544717421725E-4"/>
    <n v="97.440851776712861"/>
    <x v="0"/>
  </r>
  <r>
    <x v="1"/>
    <s v="10.01.00015"/>
    <s v="Materiais e Medicamentos."/>
    <n v="73303.360000000001"/>
    <n v="3.3179163277054983E-4"/>
    <n v="97.441183568345636"/>
    <x v="1"/>
  </r>
  <r>
    <x v="1"/>
    <s v="10.01.00033"/>
    <s v="Treinamentos/Cursos e Palestras"/>
    <n v="73301.98"/>
    <n v="3.3178538650225839E-4"/>
    <n v="97.441515353732143"/>
    <x v="0"/>
  </r>
  <r>
    <x v="1"/>
    <s v="10.01.00016"/>
    <s v="Servicos de Proteses Dentárias"/>
    <n v="73293.81"/>
    <n v="3.3174840678346058E-4"/>
    <n v="97.441847102138922"/>
    <x v="0"/>
  </r>
  <r>
    <x v="1"/>
    <s v="10.01.00017"/>
    <s v="Material aplicado - material de consumo odontológico"/>
    <n v="73293.58"/>
    <n v="3.3174736573874535E-4"/>
    <n v="97.442178849504657"/>
    <x v="1"/>
  </r>
  <r>
    <x v="1"/>
    <s v="10.01.00016"/>
    <s v="Serviços prótese dentária"/>
    <n v="73292"/>
    <n v="3.3174021421417983E-4"/>
    <n v="97.442510589718864"/>
    <x v="0"/>
  </r>
  <r>
    <x v="1"/>
    <s v="10.01.00029"/>
    <s v="FOLHA MENSAL DE SALARIOS"/>
    <n v="73290.759999999995"/>
    <n v="3.3173460162528028E-4"/>
    <n v="97.442842324320495"/>
    <x v="0"/>
  </r>
  <r>
    <x v="1"/>
    <s v="10.01.00020"/>
    <s v="Repasse FCRCPN"/>
    <n v="73278.45"/>
    <n v="3.3167888310160813E-4"/>
    <n v="97.443174003203595"/>
    <x v="0"/>
  </r>
  <r>
    <x v="1"/>
    <s v="10.01.00020"/>
    <s v="Uso e Consumo"/>
    <n v="73270.66"/>
    <n v="3.3164362336973117E-4"/>
    <n v="97.443505646826964"/>
    <x v="0"/>
  </r>
  <r>
    <x v="1"/>
    <s v="10.01.00027"/>
    <s v="CRC certidões"/>
    <n v="73270"/>
    <n v="3.3164063602402654E-4"/>
    <n v="97.443837287462983"/>
    <x v="0"/>
  </r>
  <r>
    <x v="0"/>
    <s v="10.01.00033"/>
    <s v="DESP. C/ SISTEMAS"/>
    <n v="73267.62"/>
    <n v="3.316298634743645E-4"/>
    <n v="97.444168917326465"/>
    <x v="0"/>
  </r>
  <r>
    <x v="0"/>
    <s v="10.01.00054"/>
    <s v="Recibo Apontamentos "/>
    <n v="73262.47"/>
    <n v="3.3160655312530589E-4"/>
    <n v="97.444500523879597"/>
    <x v="0"/>
  </r>
  <r>
    <x v="0"/>
    <s v="10.01.00015"/>
    <s v="Despesa com material para execução do serviço"/>
    <n v="73261.679999999993"/>
    <n v="3.316029773630231E-4"/>
    <n v="97.444832126856966"/>
    <x v="1"/>
  </r>
  <r>
    <x v="1"/>
    <s v="10.01.00023"/>
    <s v="GPS"/>
    <n v="73253.8"/>
    <n v="3.315673102658228E-4"/>
    <n v="97.445163694167235"/>
    <x v="0"/>
  </r>
  <r>
    <x v="0"/>
    <s v="10.01.00016"/>
    <s v="Material de Consumo no Consultório"/>
    <n v="73251.78"/>
    <n v="3.315581671774542E-4"/>
    <n v="97.44549525233441"/>
    <x v="1"/>
  </r>
  <r>
    <x v="1"/>
    <s v="10.01.00017"/>
    <s v="Material para uso na prestação de serviço"/>
    <n v="73251.16"/>
    <n v="3.3155536088300445E-4"/>
    <n v="97.445826807695298"/>
    <x v="1"/>
  </r>
  <r>
    <x v="1"/>
    <s v="10.01.00012"/>
    <s v="Material para uso em consultório"/>
    <n v="73230.289999999994"/>
    <n v="3.3146089739079991E-4"/>
    <n v="97.446158268592683"/>
    <x v="1"/>
  </r>
  <r>
    <x v="0"/>
    <s v="10.01.00017"/>
    <s v="Despesas do Consultório"/>
    <n v="73229.149999999994"/>
    <n v="3.3145573743003742E-4"/>
    <n v="97.446489724330107"/>
    <x v="0"/>
  </r>
  <r>
    <x v="0"/>
    <s v="10.01.00024"/>
    <s v="Prótese"/>
    <n v="73229.039999999994"/>
    <n v="3.3145523953908668E-4"/>
    <n v="97.446821179569639"/>
    <x v="0"/>
  </r>
  <r>
    <x v="1"/>
    <s v="10.01.00016"/>
    <s v="software/Internet"/>
    <n v="73224.160000000003"/>
    <n v="3.3143315128599817E-4"/>
    <n v="97.447152612720927"/>
    <x v="0"/>
  </r>
  <r>
    <x v="1"/>
    <s v="10.01.00021"/>
    <s v="INSS dos funcionários"/>
    <n v="73220.899999999994"/>
    <n v="3.3141839560872996E-4"/>
    <n v="97.447484031116531"/>
    <x v="0"/>
  </r>
  <r>
    <x v="0"/>
    <s v="10.01.00034"/>
    <s v="REGISTROS DE TESTAMENTOS"/>
    <n v="73206.33"/>
    <n v="3.3135244768916036E-4"/>
    <n v="97.447815383564219"/>
    <x v="0"/>
  </r>
  <r>
    <x v="0"/>
    <s v="10.01.00013"/>
    <s v="4016 - Outras despesas com Pessoal"/>
    <n v="73181.23"/>
    <n v="3.3123883802675815E-4"/>
    <n v="97.448146622402248"/>
    <x v="0"/>
  </r>
  <r>
    <x v="0"/>
    <s v="10.01.00019"/>
    <s v="Serviços tomados de Terceiros Sem vinculo empregaticio"/>
    <n v="73180"/>
    <n v="3.3123327070067233E-4"/>
    <n v="97.448477855672948"/>
    <x v="1"/>
  </r>
  <r>
    <x v="0"/>
    <s v="10.01.00016"/>
    <s v="Serviços relacionados a atividade"/>
    <n v="73177.86"/>
    <n v="3.312235844585393E-4"/>
    <n v="97.448809079257401"/>
    <x v="0"/>
  </r>
  <r>
    <x v="1"/>
    <s v="10.01.00033"/>
    <s v="Encadernação"/>
    <n v="73175.100000000006"/>
    <n v="3.3121109192195647E-4"/>
    <n v="97.44914029034932"/>
    <x v="0"/>
  </r>
  <r>
    <x v="1"/>
    <s v="10.01.00019"/>
    <s v="Terceirizados"/>
    <n v="73170"/>
    <n v="3.3118800788696636E-4"/>
    <n v="97.449471478357211"/>
    <x v="0"/>
  </r>
  <r>
    <x v="0"/>
    <s v="10.04.00003"/>
    <s v="Consultoria em gestão e desenvolvimento profissional e gerencial."/>
    <n v="73162.3"/>
    <n v="3.3115315552041273E-4"/>
    <n v="97.449802631512725"/>
    <x v="0"/>
  </r>
  <r>
    <x v="1"/>
    <s v="10.01.00015"/>
    <s v="Locação - máquina, equipamento, sistema e mobiliário"/>
    <n v="73138.94"/>
    <n v="3.3104742158759546E-4"/>
    <n v="97.450133678934307"/>
    <x v="0"/>
  </r>
  <r>
    <x v="1"/>
    <s v="10.01.00025"/>
    <s v="Outras despesas"/>
    <n v="73136.539999999994"/>
    <n v="3.3103655851230595E-4"/>
    <n v="97.450464715492814"/>
    <x v="0"/>
  </r>
  <r>
    <x v="0"/>
    <s v="10.01.00026"/>
    <s v="Serviços de Terceiros "/>
    <n v="73127.48"/>
    <n v="3.3099555040308828E-4"/>
    <n v="97.450795711043213"/>
    <x v="1"/>
  </r>
  <r>
    <x v="1"/>
    <s v="10.01.00015"/>
    <s v="Materiais e Serviços Odontologico "/>
    <n v="73124.14"/>
    <n v="3.3098043262331053E-4"/>
    <n v="97.451126691475835"/>
    <x v="1"/>
  </r>
  <r>
    <x v="0"/>
    <s v="10.01.00016"/>
    <s v="Material de Uso e Consumo do Profissional"/>
    <n v="73120.25"/>
    <n v="3.3096282538877888E-4"/>
    <n v="97.451457654301223"/>
    <x v="1"/>
  </r>
  <r>
    <x v="1"/>
    <s v="10.01.00015"/>
    <s v="OUTRAS DESPESAS ADMINISTRATIVAS"/>
    <n v="73115.81"/>
    <n v="3.3094272869949341E-4"/>
    <n v="97.451788597029918"/>
    <x v="0"/>
  </r>
  <r>
    <x v="0"/>
    <s v="10.01.00017"/>
    <s v="Rateio de despesa consultorio"/>
    <n v="73100.47"/>
    <n v="3.3087329554326833E-4"/>
    <n v="97.452119470325457"/>
    <x v="0"/>
  </r>
  <r>
    <x v="1"/>
    <s v="10.01.00001"/>
    <s v="Condomínio do consultório"/>
    <n v="73097.97"/>
    <n v="3.3086197983984186E-4"/>
    <n v="97.45245033230529"/>
    <x v="0"/>
  </r>
  <r>
    <x v="0"/>
    <s v="10.01.00008"/>
    <s v="Protetico - serviços proteticos "/>
    <n v="73097"/>
    <n v="3.3085758934691236E-4"/>
    <n v="97.452781189894637"/>
    <x v="0"/>
  </r>
  <r>
    <x v="0"/>
    <s v="10.01.00012"/>
    <s v="Remuneração paga a terceiros, com vínculO empresgatício,INSS e FGTS"/>
    <n v="73093.149999999994"/>
    <n v="3.3084016316363554E-4"/>
    <n v="97.453112030057795"/>
    <x v="0"/>
  </r>
  <r>
    <x v="0"/>
    <s v="10.01.00016"/>
    <s v="Serviço de Laboratório de Próteses"/>
    <n v="73092.03"/>
    <n v="3.3083509372850047E-4"/>
    <n v="97.45344286515153"/>
    <x v="0"/>
  </r>
  <r>
    <x v="0"/>
    <s v="10.01.00016"/>
    <s v="protetico"/>
    <n v="73083.5"/>
    <n v="3.3079648454840922E-4"/>
    <n v="97.453773661636077"/>
    <x v="0"/>
  </r>
  <r>
    <x v="1"/>
    <s v="10.01.00017"/>
    <s v="Manutenção de sistemas de informática"/>
    <n v="73081"/>
    <n v="3.307851688449827E-4"/>
    <n v="97.454104446804919"/>
    <x v="1"/>
  </r>
  <r>
    <x v="0"/>
    <s v="10.01.00017"/>
    <s v="Despesa com terceiros"/>
    <n v="73080"/>
    <n v="3.307806425636121E-4"/>
    <n v="97.454435227447476"/>
    <x v="1"/>
  </r>
  <r>
    <x v="1"/>
    <s v="10.02.00001"/>
    <s v="Materiais  de uso e consumo"/>
    <n v="73079.56"/>
    <n v="3.3077865099980907E-4"/>
    <n v="97.454766006098481"/>
    <x v="1"/>
  </r>
  <r>
    <x v="0"/>
    <s v="10.01.00011"/>
    <s v="PLANOS DE SAUDE DE EMPREGADOS"/>
    <n v="73072.91"/>
    <n v="3.3074855122869454E-4"/>
    <n v="97.455096754649716"/>
    <x v="1"/>
  </r>
  <r>
    <x v="1"/>
    <s v="10.01.00015"/>
    <s v="Pago serviços prestados por terceiros, sem vinculo empregaticio"/>
    <n v="73071.240000000005"/>
    <n v="3.3074099233880569E-4"/>
    <n v="97.455427495642056"/>
    <x v="1"/>
  </r>
  <r>
    <x v="1"/>
    <s v="10.01.00015"/>
    <s v="Rateio Despesas (PIS, COFINS)COOPANEST-PE"/>
    <n v="73062.34"/>
    <n v="3.3070070843460727E-4"/>
    <n v="97.455758196350487"/>
    <x v="0"/>
  </r>
  <r>
    <x v="0"/>
    <s v="10.01.00015"/>
    <s v="Materiais utilizados no consultorio"/>
    <n v="73060.69"/>
    <n v="3.3069324007034583E-4"/>
    <n v="97.456088889590561"/>
    <x v="1"/>
  </r>
  <r>
    <x v="1"/>
    <s v="10.01.00017"/>
    <s v="MATERIAIS ODONTOLOGICOS  UTILIZADOS"/>
    <n v="73060.02"/>
    <n v="3.3069020746182747E-4"/>
    <n v="97.456419579798023"/>
    <x v="1"/>
  </r>
  <r>
    <x v="1"/>
    <s v="10.01.00019"/>
    <s v="Combustível"/>
    <n v="73059.02"/>
    <n v="3.3068568118045693E-4"/>
    <n v="97.456750265479201"/>
    <x v="1"/>
  </r>
  <r>
    <x v="0"/>
    <s v="10.01.00020"/>
    <s v="Taxa Operadora Cartão"/>
    <n v="73051.360000000001"/>
    <n v="3.3065100986515812E-4"/>
    <n v="97.457080916489062"/>
    <x v="0"/>
  </r>
  <r>
    <x v="1"/>
    <s v="10.01.00016"/>
    <s v="Despesas Material de Uso e Consumo "/>
    <n v="73050.42"/>
    <n v="3.3064675516066971E-4"/>
    <n v="97.457411563244221"/>
    <x v="1"/>
  </r>
  <r>
    <x v="1"/>
    <s v="10.01.00015"/>
    <s v="Salário/férias"/>
    <n v="73050.259999999995"/>
    <n v="3.306460309556504E-4"/>
    <n v="97.457742209275182"/>
    <x v="0"/>
  </r>
  <r>
    <x v="1"/>
    <s v="10.01.00038"/>
    <s v="TREINAMENTOS/CURSOS"/>
    <n v="73038.429999999993"/>
    <n v="3.3059248504703617E-4"/>
    <n v="97.458072801760224"/>
    <x v="0"/>
  </r>
  <r>
    <x v="1"/>
    <s v="10.01.00019"/>
    <s v="ORDENADOS"/>
    <n v="73024.45"/>
    <n v="3.3052920763347517E-4"/>
    <n v="97.458403330967855"/>
    <x v="0"/>
  </r>
  <r>
    <x v="1"/>
    <s v="10.01.00016"/>
    <s v="Materiais de consumo odontológico"/>
    <n v="73013.100000000006"/>
    <n v="3.3047783433991885E-4"/>
    <n v="97.458733808802194"/>
    <x v="1"/>
  </r>
  <r>
    <x v="0"/>
    <s v="10.01.00001"/>
    <s v="002 - DESPESA CUSTEIO AMBULATÓRIO"/>
    <n v="73012.88"/>
    <n v="3.3047683855801731E-4"/>
    <n v="97.45906428564075"/>
    <x v="0"/>
  </r>
  <r>
    <x v="1"/>
    <s v="10.01.00014"/>
    <s v="Telefone"/>
    <n v="73006.91"/>
    <n v="3.3044981665823482E-4"/>
    <n v="97.459394735457408"/>
    <x v="1"/>
  </r>
  <r>
    <x v="0"/>
    <s v="10.01.00015"/>
    <s v="FORNCEDORES"/>
    <n v="73006.38"/>
    <n v="3.304474177291084E-4"/>
    <n v="97.459725182875133"/>
    <x v="0"/>
  </r>
  <r>
    <x v="0"/>
    <s v="10.01.00031"/>
    <s v="Serviço de consultoria e e assessoria empresarial"/>
    <n v="73000"/>
    <n v="3.3041854005396397E-4"/>
    <n v="97.460055601415192"/>
    <x v="0"/>
  </r>
  <r>
    <x v="0"/>
    <s v="10.01.00013"/>
    <s v="Remuneração paga a terceiros, advogados parceiros  processo"/>
    <n v="73000"/>
    <n v="3.3041854005396397E-4"/>
    <n v="97.460386019955251"/>
    <x v="1"/>
  </r>
  <r>
    <x v="0"/>
    <s v="10.01.00009"/>
    <s v="Contribuições obrigatórias e entidades de classe"/>
    <n v="72987.67"/>
    <n v="3.3036273100466441E-4"/>
    <n v="97.460716382686257"/>
    <x v="0"/>
  </r>
  <r>
    <x v="1"/>
    <s v="10.01.00016"/>
    <s v="DESPESAS DE MATERIAIS DO CONSULTÓRIO"/>
    <n v="72982.240000000005"/>
    <n v="3.3033815329682208E-4"/>
    <n v="97.461046720839548"/>
    <x v="1"/>
  </r>
  <r>
    <x v="0"/>
    <s v="10.01.00015"/>
    <s v="Marketing, Propaganga e outros"/>
    <n v="72982.240000000005"/>
    <n v="3.3033815329682208E-4"/>
    <n v="97.461377058992838"/>
    <x v="0"/>
  </r>
  <r>
    <x v="0"/>
    <s v="10.01.00032"/>
    <s v="FRMMP-CE"/>
    <n v="72976.990000000005"/>
    <n v="3.303143903196264E-4"/>
    <n v="97.461707373383163"/>
    <x v="0"/>
  </r>
  <r>
    <x v="1"/>
    <s v="10.01.00017"/>
    <s v="Material odontologico"/>
    <n v="72963.61"/>
    <n v="3.3025382867488774E-4"/>
    <n v="97.462037627211842"/>
    <x v="1"/>
  </r>
  <r>
    <x v="1"/>
    <s v="10.01.00016"/>
    <s v="SALÁRIOS"/>
    <n v="72959.88"/>
    <n v="3.302369456453754E-4"/>
    <n v="97.462367864157486"/>
    <x v="0"/>
  </r>
  <r>
    <x v="1"/>
    <s v="10.01.00035"/>
    <s v="Honorários Contábeis"/>
    <n v="72954.62"/>
    <n v="3.3021313740536599E-4"/>
    <n v="97.462698077294888"/>
    <x v="0"/>
  </r>
  <r>
    <x v="1"/>
    <s v="10.01.00019"/>
    <s v="Mão de Obra de Terceiros "/>
    <n v="72949.5"/>
    <n v="3.3018996284474853E-4"/>
    <n v="97.463028267257727"/>
    <x v="1"/>
  </r>
  <r>
    <x v="1"/>
    <s v="10.01.00021"/>
    <s v="Despesas Odontológicas"/>
    <n v="72948.55"/>
    <n v="3.3018566287744644E-4"/>
    <n v="97.463358452920602"/>
    <x v="0"/>
  </r>
  <r>
    <x v="0"/>
    <s v="10.01.00018"/>
    <s v="Internet do escritório/consultório"/>
    <n v="72946.710000000006"/>
    <n v="3.3017733451972455E-4"/>
    <n v="97.46368863025512"/>
    <x v="0"/>
  </r>
  <r>
    <x v="0"/>
    <s v="10.01.00013"/>
    <s v="Salários, Vales, Benefícios"/>
    <n v="72942.259999999995"/>
    <n v="3.3015719256762534E-4"/>
    <n v="97.464018787447685"/>
    <x v="0"/>
  </r>
  <r>
    <x v="1"/>
    <s v="10.01.00006"/>
    <s v="Emolumentos pagos a terceiros - rateio honorários"/>
    <n v="72941.7"/>
    <n v="3.3015465785005783E-4"/>
    <n v="97.464348942105531"/>
    <x v="0"/>
  </r>
  <r>
    <x v="0"/>
    <s v="10.01.00016"/>
    <s v="Despesas com protético "/>
    <n v="72939.61"/>
    <n v="3.3014519792199331E-4"/>
    <n v="97.464679087303452"/>
    <x v="0"/>
  </r>
  <r>
    <x v="1"/>
    <s v="10.01.00015"/>
    <s v="Material de expediente e consumo"/>
    <n v="72935.31"/>
    <n v="3.3012573491209967E-4"/>
    <n v="97.465009213038357"/>
    <x v="1"/>
  </r>
  <r>
    <x v="0"/>
    <s v="10.01.00017"/>
    <s v="Despesas de Informática"/>
    <n v="72931.87"/>
    <n v="3.3011016450418479E-4"/>
    <n v="97.465339323202855"/>
    <x v="0"/>
  </r>
  <r>
    <x v="1"/>
    <s v="10.01.00011"/>
    <s v="Material de Uso Médico e Ambulatorial do consultório"/>
    <n v="72929.23"/>
    <n v="3.3009821512136638E-4"/>
    <n v="97.465669421417971"/>
    <x v="1"/>
  </r>
  <r>
    <x v="1"/>
    <s v="10.01.00016"/>
    <s v="Serviços de publicidade e propaganda do consultório"/>
    <n v="72925.02"/>
    <n v="3.3007915947679618E-4"/>
    <n v="97.465999500577453"/>
    <x v="0"/>
  </r>
  <r>
    <x v="0"/>
    <s v="10.01.00015"/>
    <s v="Material para uso médico"/>
    <n v="72924.56"/>
    <n v="3.3007707738736569E-4"/>
    <n v="97.466329577654847"/>
    <x v="1"/>
  </r>
  <r>
    <x v="0"/>
    <s v="10.01.00015"/>
    <s v="Material/Insumos aplicados"/>
    <n v="72922.2"/>
    <n v="3.3006639536333111E-4"/>
    <n v="97.46665964405021"/>
    <x v="1"/>
  </r>
  <r>
    <x v="0"/>
    <s v="10.01.00012"/>
    <s v="Material p/Uso na Prestação"/>
    <n v="72922.03"/>
    <n v="3.3006562589549807E-4"/>
    <n v="97.466989709676099"/>
    <x v="1"/>
  </r>
  <r>
    <x v="1"/>
    <s v="10.01.00015"/>
    <s v="Serviços profissionais"/>
    <n v="72912.13"/>
    <n v="3.3002081570992912E-4"/>
    <n v="97.467319730491809"/>
    <x v="0"/>
  </r>
  <r>
    <x v="0"/>
    <s v="10.01.00015"/>
    <s v="Honorarios contabeis "/>
    <n v="72910"/>
    <n v="3.3001117473060971E-4"/>
    <n v="97.467649741666534"/>
    <x v="0"/>
  </r>
  <r>
    <x v="0"/>
    <s v="10.01.00017"/>
    <s v="RECOMPE"/>
    <n v="72909.69"/>
    <n v="3.3000977158338489E-4"/>
    <n v="97.467979751438122"/>
    <x v="0"/>
  </r>
  <r>
    <x v="0"/>
    <s v="10.01.00015"/>
    <s v="Pagamento a terceiros"/>
    <n v="72908.92"/>
    <n v="3.3000628634672952E-4"/>
    <n v="97.468309757724469"/>
    <x v="1"/>
  </r>
  <r>
    <x v="0"/>
    <s v="10.01.00019"/>
    <s v="Próteses e dentes - Despesas laboratórios"/>
    <n v="72902"/>
    <n v="3.2997496447964493E-4"/>
    <n v="97.468639732688956"/>
    <x v="0"/>
  </r>
  <r>
    <x v="0"/>
    <s v="10.01.00035"/>
    <s v="FUNPERJ - Recolhimento relativo aos atos praticados no mês"/>
    <n v="72897.259999999995"/>
    <n v="3.2995350990594821E-4"/>
    <n v="97.468969686198861"/>
    <x v="0"/>
  </r>
  <r>
    <x v="1"/>
    <s v="10.01.00016"/>
    <s v="Despesas de Supermercado, Café e Alimentação"/>
    <n v="72876.81"/>
    <n v="3.298609474519194E-4"/>
    <n v="97.469299547146306"/>
    <x v="0"/>
  </r>
  <r>
    <x v="0"/>
    <s v="10.01.00017"/>
    <s v="Serv. Prestados Laboratório Odontológico"/>
    <n v="72869.100000000006"/>
    <n v="3.2982604982255214E-4"/>
    <n v="97.469629373196128"/>
    <x v="0"/>
  </r>
  <r>
    <x v="1"/>
    <s v="10.01.00027"/>
    <s v="Despesas Tributarias - Taxas"/>
    <n v="72862.240000000005"/>
    <n v="3.297949995323498E-4"/>
    <n v="97.469959168195658"/>
    <x v="0"/>
  </r>
  <r>
    <x v="0"/>
    <s v="10.01.00006"/>
    <s v="Emolumentos pagos a terceiros - taxas"/>
    <n v="72860.47"/>
    <n v="3.2978698801432383E-4"/>
    <n v="97.470288955183676"/>
    <x v="0"/>
  </r>
  <r>
    <x v="1"/>
    <s v="10.01.00012"/>
    <s v="Material de escritório/consultorio odontologico"/>
    <n v="72854"/>
    <n v="3.2975770297385601E-4"/>
    <n v="97.470618712886647"/>
    <x v="1"/>
  </r>
  <r>
    <x v="1"/>
    <s v="10.01.00001"/>
    <s v="DESPESAS COM MATERIAIS ODONTOLOGICOS"/>
    <n v="72843.34"/>
    <n v="3.2970945281444536E-4"/>
    <n v="97.470948422339461"/>
    <x v="1"/>
  </r>
  <r>
    <x v="0"/>
    <s v="10.01.00045"/>
    <s v="IPTU"/>
    <n v="72842.61"/>
    <n v="3.2970614862904487E-4"/>
    <n v="97.471278128488095"/>
    <x v="0"/>
  </r>
  <r>
    <x v="0"/>
    <s v="10.01.00016"/>
    <s v="DESPESAS GERAIS DE MANUTENÇÃO DO CONSULTORIO MÉDICO"/>
    <n v="72837.179999999993"/>
    <n v="3.2968157092120248E-4"/>
    <n v="97.471607810059012"/>
    <x v="1"/>
  </r>
  <r>
    <x v="1"/>
    <s v="10.01.00023"/>
    <s v="Auxilio alimentação"/>
    <n v="72836.66"/>
    <n v="3.2967921725488979E-4"/>
    <n v="97.471937489276272"/>
    <x v="1"/>
  </r>
  <r>
    <x v="0"/>
    <s v="10.01.00018"/>
    <s v="Material de consumo odontológico"/>
    <n v="72808.97"/>
    <n v="3.2955388452373784E-4"/>
    <n v="97.472267043160798"/>
    <x v="1"/>
  </r>
  <r>
    <x v="0"/>
    <s v="10.01.00017"/>
    <s v="Materiais médicos "/>
    <n v="72801.3"/>
    <n v="3.295191679456253E-4"/>
    <n v="97.472596562328746"/>
    <x v="1"/>
  </r>
  <r>
    <x v="0"/>
    <s v="10.01.00001"/>
    <s v="LABORATORIOS  / PROTETICOS"/>
    <n v="72795.7"/>
    <n v="3.2949382076994993E-4"/>
    <n v="97.472926056149518"/>
    <x v="0"/>
  </r>
  <r>
    <x v="1"/>
    <s v="10.01.00012"/>
    <s v="Salários e Ordenados"/>
    <n v="72792.679999999993"/>
    <n v="3.2948015140021067E-4"/>
    <n v="97.473255536300911"/>
    <x v="0"/>
  </r>
  <r>
    <x v="1"/>
    <s v="10.01.00016"/>
    <s v="DESPESA COM SERVIÇOS PROTETICOS"/>
    <n v="72792.350000000006"/>
    <n v="3.2947865772735844E-4"/>
    <n v="97.473585014958644"/>
    <x v="0"/>
  </r>
  <r>
    <x v="0"/>
    <s v="10.01.00028"/>
    <s v="TAXAS DIVERSAS"/>
    <n v="72790.28"/>
    <n v="3.2946928832492127E-4"/>
    <n v="97.473914484246976"/>
    <x v="0"/>
  </r>
  <r>
    <x v="1"/>
    <s v="10.01.00017"/>
    <s v="Material Odontológico- Implante Dentário"/>
    <n v="72787.95"/>
    <n v="3.2945874208932773E-4"/>
    <n v="97.474243942989062"/>
    <x v="1"/>
  </r>
  <r>
    <x v="0"/>
    <s v="10.01.00008"/>
    <s v="Serviços de terceiros manutenção e outros"/>
    <n v="72785.81"/>
    <n v="3.2944905584719465E-4"/>
    <n v="97.474573392044903"/>
    <x v="1"/>
  </r>
  <r>
    <x v="0"/>
    <s v="10.02.00011"/>
    <s v="Plano de Saúde - Colaboradores"/>
    <n v="72776.34"/>
    <n v="3.2940619196261504E-4"/>
    <n v="97.474902798236869"/>
    <x v="1"/>
  </r>
  <r>
    <x v="1"/>
    <s v="10.01.00016"/>
    <s v="Serviço de prótese"/>
    <n v="72775.039999999994"/>
    <n v="3.2940030779683325E-4"/>
    <n v="97.47523219854466"/>
    <x v="0"/>
  </r>
  <r>
    <x v="0"/>
    <s v="10.01.00026"/>
    <s v="MATERIAL DE USO TECNICO"/>
    <n v="72774.080000000002"/>
    <n v="3.2939596256671748E-4"/>
    <n v="97.475561594507226"/>
    <x v="1"/>
  </r>
  <r>
    <x v="1"/>
    <s v="10.01.00053"/>
    <s v="VERBAS RESCISÓRIAS"/>
    <n v="72773.7"/>
    <n v="3.2939424257979663E-4"/>
    <n v="97.475890988749811"/>
    <x v="0"/>
  </r>
  <r>
    <x v="0"/>
    <s v="10.01.00017"/>
    <s v="CONSULTORIA"/>
    <n v="72771.27"/>
    <n v="3.2938324371606614E-4"/>
    <n v="97.47622037199352"/>
    <x v="0"/>
  </r>
  <r>
    <x v="0"/>
    <s v="10.01.00057"/>
    <s v="ISSQN – IMPOSTO SOBRE SERVIÇOS DE QUALQUER NATUREZA"/>
    <n v="72760.350000000006"/>
    <n v="3.2933381672349912E-4"/>
    <n v="97.476549705810243"/>
    <x v="0"/>
  </r>
  <r>
    <x v="0"/>
    <s v="10.02.00003"/>
    <s v="Valores pagos ao Fundo de atos gratuitos do RCPN (Sinoreg)"/>
    <n v="72755.899999999994"/>
    <n v="3.2931367477139991E-4"/>
    <n v="97.476879019485011"/>
    <x v="0"/>
  </r>
  <r>
    <x v="0"/>
    <s v="10.01.00015"/>
    <s v="Uso e/ou consumo"/>
    <n v="72755.23"/>
    <n v="3.293106421628816E-4"/>
    <n v="97.477208330127169"/>
    <x v="0"/>
  </r>
  <r>
    <x v="0"/>
    <s v="10.01.00033"/>
    <s v="Locação de máquinas e equipamentos"/>
    <n v="72752.88"/>
    <n v="3.2930000540166076E-4"/>
    <n v="97.477537630132574"/>
    <x v="0"/>
  </r>
  <r>
    <x v="1"/>
    <s v="10.01.00033"/>
    <s v="ISSQN "/>
    <n v="72751.789999999994"/>
    <n v="3.2929507175496678E-4"/>
    <n v="97.477866925204324"/>
    <x v="0"/>
  </r>
  <r>
    <x v="1"/>
    <s v="10.01.00015"/>
    <s v="Material Médico ou Material Ortodôntico e Prótese Dentária"/>
    <n v="72747.149999999994"/>
    <n v="3.2927406980940712E-4"/>
    <n v="97.478196199274137"/>
    <x v="1"/>
  </r>
  <r>
    <x v="0"/>
    <s v="10.01.00015"/>
    <s v="Serviços prestados de terceiros"/>
    <n v="72746.17"/>
    <n v="3.2926963405366394E-4"/>
    <n v="97.478525468908188"/>
    <x v="1"/>
  </r>
  <r>
    <x v="0"/>
    <s v="10.01.00042"/>
    <s v="Apoio Administrativo"/>
    <n v="72743.009999999995"/>
    <n v="3.2925533100453284E-4"/>
    <n v="97.478854724239199"/>
    <x v="0"/>
  </r>
  <r>
    <x v="0"/>
    <s v="10.01.00015"/>
    <s v="Compra de Medicamentos"/>
    <n v="72741.91"/>
    <n v="3.2925035209502523E-4"/>
    <n v="97.479183974591294"/>
    <x v="0"/>
  </r>
  <r>
    <x v="1"/>
    <s v="10.01.00013"/>
    <s v="Remuneração paga a terceiros (Laboratório Prótese)"/>
    <n v="72735.58"/>
    <n v="3.2922170073394931E-4"/>
    <n v="97.479513196292032"/>
    <x v="1"/>
  </r>
  <r>
    <x v="0"/>
    <s v="10.04.00005"/>
    <s v="Assessoria em regularização fundiária"/>
    <n v="72729.73"/>
    <n v="3.2919522198793125E-4"/>
    <n v="97.479842391514026"/>
    <x v="0"/>
  </r>
  <r>
    <x v="0"/>
    <s v="10.01.00015"/>
    <s v="Despesas de material odontológico"/>
    <n v="72729.05"/>
    <n v="3.2919214411659931E-4"/>
    <n v="97.480171583658148"/>
    <x v="1"/>
  </r>
  <r>
    <x v="0"/>
    <s v="10.01.00017"/>
    <s v="Marketing e Propaganda"/>
    <n v="72703.320000000007"/>
    <n v="3.2907568289693368E-4"/>
    <n v="97.480500659341047"/>
    <x v="0"/>
  </r>
  <r>
    <x v="0"/>
    <s v="10.01.00028"/>
    <s v="Serviços de Profissionais Parceiros"/>
    <n v="72700"/>
    <n v="3.2906065564278328E-4"/>
    <n v="97.480829719996692"/>
    <x v="0"/>
  </r>
  <r>
    <x v="1"/>
    <s v="10.01.00015"/>
    <s v="Material de consumo Odontologia "/>
    <n v="72698.37"/>
    <n v="3.2905327780414915E-4"/>
    <n v="97.481158773274501"/>
    <x v="1"/>
  </r>
  <r>
    <x v="1"/>
    <s v="10.01.00029"/>
    <s v="ASSESSORIA E CONSULTORIA CONTABEIS"/>
    <n v="72692.639999999999"/>
    <n v="3.2902734221189567E-4"/>
    <n v="97.481487800616719"/>
    <x v="0"/>
  </r>
  <r>
    <x v="1"/>
    <s v="10.01.00016"/>
    <s v="serviços pagos a terceiros"/>
    <n v="72690.98"/>
    <n v="3.2901982858482044E-4"/>
    <n v="97.481816820445303"/>
    <x v="1"/>
  </r>
  <r>
    <x v="1"/>
    <s v="10.01.00029"/>
    <s v="Locação mob., comp. e equip."/>
    <n v="72672.19"/>
    <n v="3.2893477975786686E-4"/>
    <n v="97.482145755225062"/>
    <x v="0"/>
  </r>
  <r>
    <x v="0"/>
    <s v="10.01.00016"/>
    <s v="Sistema de Informática"/>
    <n v="72669.84"/>
    <n v="3.2892414299664591E-4"/>
    <n v="97.482474679368053"/>
    <x v="0"/>
  </r>
  <r>
    <x v="0"/>
    <s v="10.01.00023"/>
    <s v="Material de Uso e Consumo"/>
    <n v="72669.06"/>
    <n v="3.289206124971768E-4"/>
    <n v="97.482803599980556"/>
    <x v="1"/>
  </r>
  <r>
    <x v="0"/>
    <s v="10.01.00015"/>
    <s v="Manutenção veículo"/>
    <n v="72664.91"/>
    <n v="3.2890182842948884E-4"/>
    <n v="97.483132501808981"/>
    <x v="1"/>
  </r>
  <r>
    <x v="0"/>
    <s v="10.01.00024"/>
    <s v="SERVIÇOS CONTRATADOS"/>
    <n v="72656.84"/>
    <n v="3.2886530133882809E-4"/>
    <n v="97.483461367110323"/>
    <x v="0"/>
  </r>
  <r>
    <x v="0"/>
    <s v="10.01.00008"/>
    <s v="software, suprimentos e manutenções em informatica"/>
    <n v="72654.559999999998"/>
    <n v="3.2885498141730312E-4"/>
    <n v="97.483790222091741"/>
    <x v="0"/>
  </r>
  <r>
    <x v="0"/>
    <s v="10.01.00016"/>
    <s v="Comissão"/>
    <n v="72649.289999999994"/>
    <n v="3.2883112791448003E-4"/>
    <n v="97.484119053219658"/>
    <x v="0"/>
  </r>
  <r>
    <x v="0"/>
    <s v="10.01.00016"/>
    <s v="SERVIÇOS CONTÁBEIS"/>
    <n v="72634.720000000001"/>
    <n v="3.2876517999491032E-4"/>
    <n v="97.484447818399659"/>
    <x v="0"/>
  </r>
  <r>
    <x v="1"/>
    <s v="10.01.00016"/>
    <s v="Serviços Profissionais Dentistas Diarias"/>
    <n v="72631.3"/>
    <n v="3.2874970011262291E-4"/>
    <n v="97.484776568099775"/>
    <x v="0"/>
  </r>
  <r>
    <x v="0"/>
    <s v="10.01.00016"/>
    <s v="Gastos com Laboratório de Prótese"/>
    <n v="72629.19"/>
    <n v="3.2874014965893092E-4"/>
    <n v="97.48510530824943"/>
    <x v="0"/>
  </r>
  <r>
    <x v="1"/>
    <s v="10.01.00017"/>
    <s v="Software e Hardware"/>
    <n v="72624.83"/>
    <n v="3.287204150721551E-4"/>
    <n v="97.4854340286645"/>
    <x v="0"/>
  </r>
  <r>
    <x v="1"/>
    <s v="10.01.00026"/>
    <s v="Despesas Diversas "/>
    <n v="72608.11"/>
    <n v="3.2864473564763862E-4"/>
    <n v="97.485762673400146"/>
    <x v="0"/>
  </r>
  <r>
    <x v="1"/>
    <s v="10.01.00015"/>
    <s v="Rateio Coopanest- PE"/>
    <n v="72602.38"/>
    <n v="3.2861880005538515E-4"/>
    <n v="97.4860912922002"/>
    <x v="0"/>
  </r>
  <r>
    <x v="1"/>
    <s v="10.01.00017"/>
    <s v="Curso"/>
    <n v="72601.8"/>
    <n v="3.2861617481219011E-4"/>
    <n v="97.486419908375012"/>
    <x v="0"/>
  </r>
  <r>
    <x v="0"/>
    <s v="10.01.00012"/>
    <s v="Material utilizado no consultório - material odontológico"/>
    <n v="72601.42"/>
    <n v="3.2861445482526927E-4"/>
    <n v="97.486748522829842"/>
    <x v="1"/>
  </r>
  <r>
    <x v="1"/>
    <s v="10.01.00022"/>
    <s v="Repasse dos Antos Adiados ao TJRO"/>
    <n v="72600.38"/>
    <n v="3.286097474926439E-4"/>
    <n v="97.48707713257734"/>
    <x v="0"/>
  </r>
  <r>
    <x v="0"/>
    <s v="10.01.00015"/>
    <s v="Pagamentos a terceiros, sem vínculo empregatício, custeio necessário"/>
    <n v="72600"/>
    <n v="3.2860802750572305E-4"/>
    <n v="97.487405740604842"/>
    <x v="1"/>
  </r>
  <r>
    <x v="1"/>
    <s v="10.01.00013"/>
    <s v="Remuneração paga a terceiros sem vínculo empregatício"/>
    <n v="72597.75"/>
    <n v="3.2859784337263922E-4"/>
    <n v="97.48773433844822"/>
    <x v="1"/>
  </r>
  <r>
    <x v="1"/>
    <s v="10.01.00015"/>
    <s v="PAGAMENTO A TERCEIROS SEM VINCULO EMPREGATICIO"/>
    <n v="72596.600000000006"/>
    <n v="3.2859263814906305E-4"/>
    <n v="97.488062931086375"/>
    <x v="1"/>
  </r>
  <r>
    <x v="1"/>
    <s v="10.01.00043"/>
    <s v="TJMS - DEPOSITO JUDICIAL"/>
    <n v="72591.960000000006"/>
    <n v="3.2857163620350345E-4"/>
    <n v="97.488391502722578"/>
    <x v="0"/>
  </r>
  <r>
    <x v="0"/>
    <s v="10.01.00016"/>
    <s v="SERVIÇOS DE PROTESE"/>
    <n v="72589.3"/>
    <n v="3.2855959629505763E-4"/>
    <n v="97.488720062318876"/>
    <x v="0"/>
  </r>
  <r>
    <x v="0"/>
    <s v="10.02.00024"/>
    <s v="Sistemas de informática – aquisição e manutenção"/>
    <n v="72584.92"/>
    <n v="3.2853977118265434E-4"/>
    <n v="97.489048602090065"/>
    <x v="1"/>
  </r>
  <r>
    <x v="1"/>
    <s v="10.01.00016"/>
    <s v="I.R.R.F S/ Rendimentos "/>
    <n v="72573.59"/>
    <n v="3.2848848841472543E-4"/>
    <n v="97.489377090578486"/>
    <x v="0"/>
  </r>
  <r>
    <x v="0"/>
    <s v="10.01.00015"/>
    <s v="Insumos serviços"/>
    <n v="72568.88"/>
    <n v="3.2846716962946991E-4"/>
    <n v="97.48970555774811"/>
    <x v="1"/>
  </r>
  <r>
    <x v="0"/>
    <s v="10.01.00017"/>
    <s v="Servicos contratados"/>
    <n v="72562.31"/>
    <n v="3.2843743196086503E-4"/>
    <n v="97.49003399518007"/>
    <x v="0"/>
  </r>
  <r>
    <x v="1"/>
    <s v="10.01.00032"/>
    <s v="Tribunal de Justiça de Santa Catarina "/>
    <n v="72532.17"/>
    <n v="3.2830100984035507E-4"/>
    <n v="97.490362296189915"/>
    <x v="0"/>
  </r>
  <r>
    <x v="1"/>
    <s v="10.01.00018"/>
    <s v="Aluguel de Equipamentos"/>
    <n v="72519.3"/>
    <n v="3.2824275659911546E-4"/>
    <n v="97.490690538946509"/>
    <x v="1"/>
  </r>
  <r>
    <x v="0"/>
    <s v="10.01.00007"/>
    <s v="F G T S"/>
    <n v="72519.100000000006"/>
    <n v="3.2824185134284133E-4"/>
    <n v="97.491018780797859"/>
    <x v="0"/>
  </r>
  <r>
    <x v="1"/>
    <s v="10.01.00015"/>
    <s v="Dental / Produtos Odontológicos"/>
    <n v="72514.64"/>
    <n v="3.2822166412792845E-4"/>
    <n v="97.491347002461993"/>
    <x v="1"/>
  </r>
  <r>
    <x v="0"/>
    <s v="10.02.00001"/>
    <s v="Taxa de Fiscalização"/>
    <n v="72500.37"/>
    <n v="3.2815707409276993E-4"/>
    <n v="97.491675159536086"/>
    <x v="0"/>
  </r>
  <r>
    <x v="0"/>
    <s v="10.01.00015"/>
    <s v="Material de expediente médico"/>
    <n v="72498.78"/>
    <n v="3.2814987730539068E-4"/>
    <n v="97.492003309413391"/>
    <x v="1"/>
  </r>
  <r>
    <x v="0"/>
    <s v="10.01.00016"/>
    <s v="Publicidade - Editais , Anuncios"/>
    <n v="72485.61"/>
    <n v="3.2809026617973983E-4"/>
    <n v="97.492331399679571"/>
    <x v="0"/>
  </r>
  <r>
    <x v="0"/>
    <s v="10.01.00005"/>
    <s v="Curso e especialização"/>
    <n v="72483.210000000006"/>
    <n v="3.2807940310445043E-4"/>
    <n v="97.492659479082675"/>
    <x v="0"/>
  </r>
  <r>
    <x v="0"/>
    <s v="10.01.00016"/>
    <s v="Pagamentos de terceiros"/>
    <n v="72480.52"/>
    <n v="3.2806722740756351E-4"/>
    <n v="97.49298754631009"/>
    <x v="1"/>
  </r>
  <r>
    <x v="0"/>
    <s v="10.01.00016"/>
    <s v="Despesa com INSS"/>
    <n v="72466.11"/>
    <n v="3.2800200369301311E-4"/>
    <n v="97.493315548313788"/>
    <x v="0"/>
  </r>
  <r>
    <x v="0"/>
    <s v="10.01.00016"/>
    <s v="Rateio Despesas e Salários"/>
    <n v="72463.149999999994"/>
    <n v="3.2798860590015609E-4"/>
    <n v="97.493643536919691"/>
    <x v="0"/>
  </r>
  <r>
    <x v="0"/>
    <s v="10.01.00003"/>
    <s v="Pagamentos Protéticos e similares"/>
    <n v="72457.83"/>
    <n v="3.2796452608326455E-4"/>
    <n v="97.49397150144577"/>
    <x v="0"/>
  </r>
  <r>
    <x v="1"/>
    <s v="10.01.00012"/>
    <s v="Material Aplicado na Prestação de Serviços "/>
    <n v="72445.84"/>
    <n v="3.2791025596963101E-4"/>
    <n v="97.494299411701746"/>
    <x v="1"/>
  </r>
  <r>
    <x v="0"/>
    <s v="10.01.00016"/>
    <s v="TRAFEGO PAGO"/>
    <n v="72439.55"/>
    <n v="3.2788178565980997E-4"/>
    <n v="97.494627293487412"/>
    <x v="0"/>
  </r>
  <r>
    <x v="0"/>
    <s v="10.01.00015"/>
    <s v="Produtos e materiais para procedimentos"/>
    <n v="72439.179999999993"/>
    <n v="3.2788011093570275E-4"/>
    <n v="97.494955173598342"/>
    <x v="1"/>
  </r>
  <r>
    <x v="0"/>
    <s v="10.01.00030"/>
    <s v="1ª Parcela do 13º Salário"/>
    <n v="72436.899999999994"/>
    <n v="3.2786979101417777E-4"/>
    <n v="97.49528304338935"/>
    <x v="0"/>
  </r>
  <r>
    <x v="0"/>
    <s v="10.01.00015"/>
    <s v="DESPESAS CARTORIO"/>
    <n v="72435.5"/>
    <n v="3.2786345422025897E-4"/>
    <n v="97.495610906843567"/>
    <x v="0"/>
  </r>
  <r>
    <x v="0"/>
    <s v="10.01.00021"/>
    <s v="Laboratorio de Protese - Wagner Luciano"/>
    <n v="72400"/>
    <n v="3.2770277123160259E-4"/>
    <n v="97.495938609614797"/>
    <x v="0"/>
  </r>
  <r>
    <x v="0"/>
    <s v="10.01.00022"/>
    <s v="VALE ALIMENTACAO"/>
    <n v="72399.5"/>
    <n v="3.2770050809091732E-4"/>
    <n v="97.496266310122891"/>
    <x v="1"/>
  </r>
  <r>
    <x v="0"/>
    <s v="10.01.00019"/>
    <s v="INSS / IRRF"/>
    <n v="72397.64"/>
    <n v="3.2769208920756796E-4"/>
    <n v="97.496594002212092"/>
    <x v="0"/>
  </r>
  <r>
    <x v="1"/>
    <s v="10.01.00015"/>
    <s v="Material de usos e consumo na prestação de serviço"/>
    <n v="72393.399999999994"/>
    <n v="3.2767289777455662E-4"/>
    <n v="97.49692167510986"/>
    <x v="1"/>
  </r>
  <r>
    <x v="0"/>
    <s v="10.02.00008"/>
    <s v="MARCO AURELIO DE ALMEIDA"/>
    <n v="72387"/>
    <n v="3.2764392957378478E-4"/>
    <n v="97.49724931903944"/>
    <x v="0"/>
  </r>
  <r>
    <x v="1"/>
    <s v="10.01.00020"/>
    <s v="Manutenção do Cartório"/>
    <n v="72371.259999999995"/>
    <n v="3.2757268590501149E-4"/>
    <n v="97.497576891725345"/>
    <x v="1"/>
  </r>
  <r>
    <x v="0"/>
    <s v="10.01.00008"/>
    <s v="Remuneraçao paga a terceiros sem vinculo empregaticio"/>
    <n v="72371"/>
    <n v="3.2757150907185512E-4"/>
    <n v="97.49790446323442"/>
    <x v="1"/>
  </r>
  <r>
    <x v="0"/>
    <s v="10.01.00015"/>
    <s v="Materiais de uso profissional "/>
    <n v="72351.149999999994"/>
    <n v="3.2748166238664864E-4"/>
    <n v="97.498231944896801"/>
    <x v="1"/>
  </r>
  <r>
    <x v="1"/>
    <s v="10.01.00018"/>
    <s v="Material de Consumo "/>
    <n v="72350.559999999998"/>
    <n v="3.2747899188063998E-4"/>
    <n v="97.498559423888679"/>
    <x v="1"/>
  </r>
  <r>
    <x v="1"/>
    <s v="10.01.00015"/>
    <s v="Imposto de Renda Retido na Fonte"/>
    <n v="72348.27"/>
    <n v="3.2746862669630133E-4"/>
    <n v="97.498886892515372"/>
    <x v="0"/>
  </r>
  <r>
    <x v="0"/>
    <s v="10.01.00018"/>
    <s v="Material de informática"/>
    <n v="72343.78"/>
    <n v="3.2744830369294735E-4"/>
    <n v="97.499214340819066"/>
    <x v="1"/>
  </r>
  <r>
    <x v="0"/>
    <s v="10.01.00016"/>
    <s v="Material uso procedimentos"/>
    <n v="72343.149999999994"/>
    <n v="3.2744545213568381E-4"/>
    <n v="97.499541786271195"/>
    <x v="1"/>
  </r>
  <r>
    <x v="1"/>
    <s v="10.01.00021"/>
    <s v="Material de Uso e Consumo"/>
    <n v="72338.7"/>
    <n v="3.2742531018358466E-4"/>
    <n v="97.499869211581384"/>
    <x v="1"/>
  </r>
  <r>
    <x v="0"/>
    <s v="10.01.00012"/>
    <s v="Material de aplicado"/>
    <n v="72336.5"/>
    <n v="3.2741535236456939E-4"/>
    <n v="97.500196626933743"/>
    <x v="1"/>
  </r>
  <r>
    <x v="1"/>
    <s v="10.02.00001"/>
    <s v="Boa Vista Prótese Dentária - ME"/>
    <n v="72334"/>
    <n v="3.2740403666114287E-4"/>
    <n v="97.500524030970411"/>
    <x v="0"/>
  </r>
  <r>
    <x v="0"/>
    <s v="10.01.00015"/>
    <s v="Participação em congressos/seminários"/>
    <n v="72332.77"/>
    <n v="3.27398469335057E-4"/>
    <n v="97.500851429439749"/>
    <x v="0"/>
  </r>
  <r>
    <x v="1"/>
    <s v="10.01.00015"/>
    <s v="Materiais  Odontológicos e Medicamentos Aplicados"/>
    <n v="72332.59"/>
    <n v="3.2739765460441028E-4"/>
    <n v="97.50117882709435"/>
    <x v="1"/>
  </r>
  <r>
    <x v="1"/>
    <s v="10.01.00008"/>
    <s v=" Vale Transporte"/>
    <n v="72329.47"/>
    <n v="3.2738353260653406E-4"/>
    <n v="97.501506210626957"/>
    <x v="1"/>
  </r>
  <r>
    <x v="1"/>
    <s v="10.01.00015"/>
    <s v="Outras despesas com pessoal"/>
    <n v="72324.42"/>
    <n v="3.2736067488561247E-4"/>
    <n v="97.501833571301844"/>
    <x v="0"/>
  </r>
  <r>
    <x v="0"/>
    <s v="10.01.00018"/>
    <s v="CURSOS"/>
    <n v="72321.72"/>
    <n v="3.2734845392591182E-4"/>
    <n v="97.502160919755767"/>
    <x v="0"/>
  </r>
  <r>
    <x v="1"/>
    <s v="10.01.00008"/>
    <s v="Material e Serviço utilizado na prestação de Serviços"/>
    <n v="72320.87"/>
    <n v="3.2734460658674679E-4"/>
    <n v="97.502488264362356"/>
    <x v="1"/>
  </r>
  <r>
    <x v="1"/>
    <s v="10.01.00016"/>
    <s v="Prótese Dentária"/>
    <n v="72318"/>
    <n v="3.2733161615921321E-4"/>
    <n v="97.502815595978518"/>
    <x v="0"/>
  </r>
  <r>
    <x v="0"/>
    <s v="10.01.00017"/>
    <s v="HONORÁRIOS CONTÁBEIS"/>
    <n v="72312.06"/>
    <n v="3.2730473004787181E-4"/>
    <n v="97.503142900708568"/>
    <x v="0"/>
  </r>
  <r>
    <x v="1"/>
    <s v="10.01.00015"/>
    <s v="Manutenção com Hardware e Software"/>
    <n v="72311.460000000006"/>
    <n v="3.2730201427904948E-4"/>
    <n v="97.503470202722852"/>
    <x v="1"/>
  </r>
  <r>
    <x v="0"/>
    <s v="10.01.00015"/>
    <s v="Medicamentos e Material Médico"/>
    <n v="72311.240000000005"/>
    <n v="3.2730101849714799E-4"/>
    <n v="97.503797503741353"/>
    <x v="1"/>
  </r>
  <r>
    <x v="0"/>
    <s v="10.01.00048"/>
    <s v="Despesas com manutenções em geral"/>
    <n v="72311.179999999993"/>
    <n v="3.2730074692026564E-4"/>
    <n v="97.504124804488271"/>
    <x v="0"/>
  </r>
  <r>
    <x v="0"/>
    <s v="10.01.00018"/>
    <s v="Material médico "/>
    <n v="72311.009999999995"/>
    <n v="3.2729997745243271E-4"/>
    <n v="97.504452104465727"/>
    <x v="1"/>
  </r>
  <r>
    <x v="1"/>
    <s v="10.01.00015"/>
    <s v="Material aplicado no consultorio"/>
    <n v="72309.62"/>
    <n v="3.2729368592132753E-4"/>
    <n v="97.504779398151655"/>
    <x v="1"/>
  </r>
  <r>
    <x v="1"/>
    <s v="10.01.00016"/>
    <s v="Materiais Aplicados na Prestação do Serviço"/>
    <n v="72301.440000000002"/>
    <n v="3.2725666093971604E-4"/>
    <n v="97.505106654812593"/>
    <x v="1"/>
  </r>
  <r>
    <x v="1"/>
    <s v="10.01.00015"/>
    <s v="Materiais e produtos de uso odontológico do consultório"/>
    <n v="72298.95"/>
    <n v="3.2724539049910326E-4"/>
    <n v="97.505433900203087"/>
    <x v="1"/>
  </r>
  <r>
    <x v="0"/>
    <s v="10.01.00018"/>
    <s v="Serviços de Prótese"/>
    <n v="72293.94"/>
    <n v="3.2722271382943654E-4"/>
    <n v="97.505761122916923"/>
    <x v="0"/>
  </r>
  <r>
    <x v="0"/>
    <s v="10.01.00019"/>
    <s v="Honorarios Contabeis"/>
    <n v="72293.539999999994"/>
    <n v="3.2722090331688828E-4"/>
    <n v="97.506088343820238"/>
    <x v="0"/>
  </r>
  <r>
    <x v="1"/>
    <s v="10.01.00016"/>
    <s v="Serviço protese para consultorio"/>
    <n v="72288.17"/>
    <n v="3.2719659718592818E-4"/>
    <n v="97.506415540417422"/>
    <x v="0"/>
  </r>
  <r>
    <x v="1"/>
    <s v="10.01.00003"/>
    <s v="Contabilidade e despesas com propaganda"/>
    <n v="72287.210000000006"/>
    <n v="3.2719225195581241E-4"/>
    <n v="97.50674273266938"/>
    <x v="0"/>
  </r>
  <r>
    <x v="0"/>
    <s v="10.02.00001"/>
    <s v="Aluguel."/>
    <n v="72276"/>
    <n v="3.2714151234164792E-4"/>
    <n v="97.507069874181724"/>
    <x v="1"/>
  </r>
  <r>
    <x v="1"/>
    <s v="10.01.00015"/>
    <s v="Despesas diversas de escritório"/>
    <n v="72272.86"/>
    <n v="3.2712729981814424E-4"/>
    <n v="97.507397001481536"/>
    <x v="0"/>
  </r>
  <r>
    <x v="1"/>
    <s v="10.01.00028"/>
    <s v="Propaganda e marketing"/>
    <n v="72263.320000000007"/>
    <n v="3.2708411909386872E-4"/>
    <n v="97.507724085600628"/>
    <x v="0"/>
  </r>
  <r>
    <x v="1"/>
    <s v="10.01.00015"/>
    <s v="Pagtos diversos de acordo livro caixa"/>
    <n v="72261.990000000005"/>
    <n v="3.2707809913964584E-4"/>
    <n v="97.508051163699761"/>
    <x v="0"/>
  </r>
  <r>
    <x v="1"/>
    <s v="10.01.00018"/>
    <s v="Tecnologia e Informatica"/>
    <n v="72250.3"/>
    <n v="3.2702518691042344E-4"/>
    <n v="97.508378188886667"/>
    <x v="0"/>
  </r>
  <r>
    <x v="0"/>
    <s v="10.01.00025"/>
    <s v="Locação de Bens Móveis"/>
    <n v="72249.919999999998"/>
    <n v="3.2702346692350259E-4"/>
    <n v="97.50870521235359"/>
    <x v="0"/>
  </r>
  <r>
    <x v="0"/>
    <s v="10.01.00024"/>
    <s v="Outras Despesas de Manutenção"/>
    <n v="72245.429999999993"/>
    <n v="3.2700314392014856E-4"/>
    <n v="97.509032215497513"/>
    <x v="1"/>
  </r>
  <r>
    <x v="0"/>
    <s v="10.01.00007"/>
    <s v="SERVIÇOS DE APOIO TERCEIRIZADOS COM NOTA"/>
    <n v="72237"/>
    <n v="3.2696498736819443E-4"/>
    <n v="97.509359180484878"/>
    <x v="0"/>
  </r>
  <r>
    <x v="0"/>
    <s v="10.01.00015"/>
    <s v="Manutenção de sistemas"/>
    <n v="72228.14"/>
    <n v="3.2692488451525089E-4"/>
    <n v="97.509686105369397"/>
    <x v="1"/>
  </r>
  <r>
    <x v="1"/>
    <s v="10.01.00016"/>
    <s v="Material Usado na Atividade Profissional"/>
    <n v="72227.77"/>
    <n v="3.2692320979114378E-4"/>
    <n v="97.510013028579195"/>
    <x v="1"/>
  </r>
  <r>
    <x v="0"/>
    <s v="10.01.00034"/>
    <s v="Locação de Veículo "/>
    <n v="72225"/>
    <n v="3.2691067199174721E-4"/>
    <n v="97.510339939251182"/>
    <x v="0"/>
  </r>
  <r>
    <x v="0"/>
    <s v="10.01.00016"/>
    <s v="PIS/COFINS"/>
    <n v="72224.17"/>
    <n v="3.269069151782096E-4"/>
    <n v="97.510666846166359"/>
    <x v="0"/>
  </r>
  <r>
    <x v="1"/>
    <s v="10.02.00018"/>
    <s v="43 - Plano de Saude dos Funcionários - Custo Patronal"/>
    <n v="72219.19"/>
    <n v="3.2688437429698403E-4"/>
    <n v="97.510993730540662"/>
    <x v="1"/>
  </r>
  <r>
    <x v="0"/>
    <s v="10.01.00001"/>
    <s v="ALUGUEL "/>
    <n v="72219"/>
    <n v="3.2688351430352358E-4"/>
    <n v="97.511320614054966"/>
    <x v="1"/>
  </r>
  <r>
    <x v="0"/>
    <s v="10.01.00031"/>
    <s v="Salário"/>
    <n v="72210.320000000007"/>
    <n v="3.2684422618122681E-4"/>
    <n v="97.511647458281146"/>
    <x v="0"/>
  </r>
  <r>
    <x v="1"/>
    <s v="10.01.00017"/>
    <s v="Serviços prestados pessoa física"/>
    <n v="72208.28"/>
    <n v="3.2683499256723074E-4"/>
    <n v="97.51197429327371"/>
    <x v="0"/>
  </r>
  <r>
    <x v="1"/>
    <s v="10.01.00016"/>
    <s v="Despesas com Rateio Consultório"/>
    <n v="72207.87"/>
    <n v="3.268331367918688E-4"/>
    <n v="97.512301126410506"/>
    <x v="0"/>
  </r>
  <r>
    <x v="0"/>
    <s v="10.01.00012"/>
    <s v="Material Aplicado no serviço"/>
    <n v="72197"/>
    <n v="3.2678393611337034E-4"/>
    <n v="97.512627910346623"/>
    <x v="1"/>
  </r>
  <r>
    <x v="0"/>
    <s v="10.01.00015"/>
    <s v="Materiais Odontológicos de Uso Profissional"/>
    <n v="72188.09"/>
    <n v="3.2674360694635824E-4"/>
    <n v="97.512954653953571"/>
    <x v="1"/>
  </r>
  <r>
    <x v="1"/>
    <s v="10.01.00018"/>
    <s v="Material aplicado nos Serviços"/>
    <n v="72179.539999999994"/>
    <n v="3.2670490724063964E-4"/>
    <n v="97.513281358860809"/>
    <x v="1"/>
  </r>
  <r>
    <x v="1"/>
    <s v="10.01.00015"/>
    <s v="Serviços prestados de terceiros"/>
    <n v="72171.97"/>
    <n v="3.2667064329066416E-4"/>
    <n v="97.513608029504098"/>
    <x v="1"/>
  </r>
  <r>
    <x v="0"/>
    <s v="10.01.00016"/>
    <s v="Honorário Contábil "/>
    <n v="72171.17"/>
    <n v="3.2666702226556769E-4"/>
    <n v="97.513934696526363"/>
    <x v="0"/>
  </r>
  <r>
    <x v="0"/>
    <s v="10.01.00004"/>
    <s v="Vale Transporte"/>
    <n v="72169.61"/>
    <n v="3.2665996126662959E-4"/>
    <n v="97.514261356487623"/>
    <x v="1"/>
  </r>
  <r>
    <x v="1"/>
    <s v="10.01.00015"/>
    <s v="Insumos para consultório"/>
    <n v="72155.78"/>
    <n v="3.2659736279527411E-4"/>
    <n v="97.514587953850423"/>
    <x v="1"/>
  </r>
  <r>
    <x v="0"/>
    <s v="10.01.00017"/>
    <s v="Despesas c/ terceiros"/>
    <n v="72149.899999999994"/>
    <n v="3.2657074826081495E-4"/>
    <n v="97.51491452459868"/>
    <x v="1"/>
  </r>
  <r>
    <x v="0"/>
    <s v="10.01.00020"/>
    <s v="PRESTAÇÃO DE SERVIÇOS"/>
    <n v="72137.990000000005"/>
    <n v="3.2651684024969117E-4"/>
    <n v="97.515241041438927"/>
    <x v="0"/>
  </r>
  <r>
    <x v="0"/>
    <s v="10.01.00012"/>
    <s v="Material de escritório e materiais para atendimento clínico"/>
    <n v="72129.070000000007"/>
    <n v="3.264764658198654E-4"/>
    <n v="97.515567517904742"/>
    <x v="1"/>
  </r>
  <r>
    <x v="1"/>
    <s v="10.01.00019"/>
    <s v="Funjecc 5%"/>
    <n v="72120.539999999994"/>
    <n v="3.264378566397741E-4"/>
    <n v="97.515893955761385"/>
    <x v="0"/>
  </r>
  <r>
    <x v="1"/>
    <s v="10.01.00021"/>
    <s v="Prestação de serviços para entrega de intimações"/>
    <n v="72116.899999999994"/>
    <n v="3.2642138097558509E-4"/>
    <n v="97.516220377142361"/>
    <x v="0"/>
  </r>
  <r>
    <x v="0"/>
    <s v="10.01.00017"/>
    <s v="Prestadores de Serviços"/>
    <n v="72104.009999999995"/>
    <n v="3.2636303720871802E-4"/>
    <n v="97.516546740179564"/>
    <x v="0"/>
  </r>
  <r>
    <x v="0"/>
    <s v="10.01.00015"/>
    <s v="Insumos necessários ao exercício da profissão"/>
    <n v="72079.929999999993"/>
    <n v="3.2625404435331388E-4"/>
    <n v="97.516872994223917"/>
    <x v="1"/>
  </r>
  <r>
    <x v="1"/>
    <s v="10.01.00016"/>
    <s v="HONORARIOS CONTABEIS "/>
    <n v="72064.27"/>
    <n v="3.2618316278705035E-4"/>
    <n v="97.517199177386701"/>
    <x v="0"/>
  </r>
  <r>
    <x v="1"/>
    <s v="10.01.00015"/>
    <s v="Remuneração de Funcionários"/>
    <n v="72061.710000000006"/>
    <n v="3.2617157550674159E-4"/>
    <n v="97.517525348962209"/>
    <x v="0"/>
  </r>
  <r>
    <x v="1"/>
    <s v="10.01.00015"/>
    <s v="Demais despesas necessárias para a manutenção da atividade"/>
    <n v="72061.55"/>
    <n v="3.2617085130172229E-4"/>
    <n v="97.517851519813505"/>
    <x v="1"/>
  </r>
  <r>
    <x v="1"/>
    <s v="10.01.00020"/>
    <s v="Recompe"/>
    <n v="72060.460000000006"/>
    <n v="3.2616591765502836E-4"/>
    <n v="97.51817768573116"/>
    <x v="0"/>
  </r>
  <r>
    <x v="1"/>
    <s v="10.01.00024"/>
    <s v="Manutenção de Sistemas de Infomática"/>
    <n v="72057.22"/>
    <n v="3.2615125250338756E-4"/>
    <n v="97.518503836983669"/>
    <x v="1"/>
  </r>
  <r>
    <x v="0"/>
    <s v="10.01.00017"/>
    <s v="Prestação de serviços de laboratorios odontologicos"/>
    <n v="72046.990000000005"/>
    <n v="3.2610494864496631E-4"/>
    <n v="97.51882994193231"/>
    <x v="0"/>
  </r>
  <r>
    <x v="0"/>
    <s v="10.01.00015"/>
    <s v="Despesas com produtos odontológicos "/>
    <n v="72045.88"/>
    <n v="3.2609992447264492E-4"/>
    <n v="97.519156041856789"/>
    <x v="1"/>
  </r>
  <r>
    <x v="1"/>
    <s v="10.01.00084"/>
    <s v="Remuneração Pago á Terceiros "/>
    <n v="72030.320000000007"/>
    <n v="3.260294955345184E-4"/>
    <n v="97.519482071352328"/>
    <x v="1"/>
  </r>
  <r>
    <x v="0"/>
    <s v="10.01.00034"/>
    <s v="Verbas rescisórias contrato de trabalho"/>
    <n v="72030.22"/>
    <n v="3.2602904290638133E-4"/>
    <n v="97.519808100395238"/>
    <x v="0"/>
  </r>
  <r>
    <x v="0"/>
    <s v="10.01.00011"/>
    <s v="Material de conservação, limpeza e gastos com cartório."/>
    <n v="72025.58"/>
    <n v="3.2600804096082168E-4"/>
    <n v="97.520134108436196"/>
    <x v="1"/>
  </r>
  <r>
    <x v="0"/>
    <s v="10.01.00020"/>
    <s v="REPASSES LEGAIS - ISS"/>
    <n v="72023.38"/>
    <n v="3.2599808314180641E-4"/>
    <n v="97.520460106519337"/>
    <x v="0"/>
  </r>
  <r>
    <x v="1"/>
    <s v="10.01.00016"/>
    <s v="Salários do cartório"/>
    <n v="72018.66"/>
    <n v="3.2597671909373715E-4"/>
    <n v="97.520786083238434"/>
    <x v="0"/>
  </r>
  <r>
    <x v="0"/>
    <s v="10.01.00014"/>
    <s v="Despesa de custeio"/>
    <n v="72014.39"/>
    <n v="3.2595739187228466E-4"/>
    <n v="97.5211120406303"/>
    <x v="0"/>
  </r>
  <r>
    <x v="1"/>
    <s v="10.01.00012"/>
    <s v="Material de escritório/Consultório Odont"/>
    <n v="72012.429999999993"/>
    <n v="3.2594852036079824E-4"/>
    <n v="97.521437989150655"/>
    <x v="1"/>
  </r>
  <r>
    <x v="0"/>
    <s v="10.01.00019"/>
    <s v="Despesas Consultório "/>
    <n v="72010.2"/>
    <n v="3.2593842675334182E-4"/>
    <n v="97.52176392757741"/>
    <x v="0"/>
  </r>
  <r>
    <x v="1"/>
    <s v="10.01.00032"/>
    <s v="honorário contábil "/>
    <n v="72000"/>
    <n v="3.2589225868336172E-4"/>
    <n v="97.522089819836097"/>
    <x v="0"/>
  </r>
  <r>
    <x v="1"/>
    <s v="10.01.00016"/>
    <s v="Aluguel p/ Cirurgias"/>
    <n v="72000"/>
    <n v="3.2589225868336172E-4"/>
    <n v="97.522415712094784"/>
    <x v="1"/>
  </r>
  <r>
    <x v="1"/>
    <s v="10.01.00016"/>
    <s v="Remuneração por serviços prestados por pessoas físicas"/>
    <n v="72000"/>
    <n v="3.2589225868336172E-4"/>
    <n v="97.52274160435347"/>
    <x v="0"/>
  </r>
  <r>
    <x v="1"/>
    <s v="10.01.00020"/>
    <s v="Aluguel mobiliário"/>
    <n v="72000"/>
    <n v="3.2589225868336172E-4"/>
    <n v="97.523067496612157"/>
    <x v="1"/>
  </r>
  <r>
    <x v="1"/>
    <s v="10.01.00022"/>
    <s v="Consultoria Administrativa"/>
    <n v="72000"/>
    <n v="3.2589225868336172E-4"/>
    <n v="97.523393388870844"/>
    <x v="0"/>
  </r>
  <r>
    <x v="0"/>
    <s v="10.01.00007"/>
    <s v="PGTO DESPESAS EM COMUM DO CONSULTORIO"/>
    <n v="72000"/>
    <n v="3.2589225868336172E-4"/>
    <n v="97.52371928112953"/>
    <x v="0"/>
  </r>
  <r>
    <x v="0"/>
    <s v="10.01.00022"/>
    <s v="Consultoria Administrativa"/>
    <n v="72000"/>
    <n v="3.2589225868336172E-4"/>
    <n v="97.524045173388217"/>
    <x v="0"/>
  </r>
  <r>
    <x v="1"/>
    <s v="10.01.00016"/>
    <s v="Serviços Prestado Pessoa física"/>
    <n v="72000"/>
    <n v="3.2589225868336172E-4"/>
    <n v="97.524371065646903"/>
    <x v="0"/>
  </r>
  <r>
    <x v="0"/>
    <s v="10.01.00022"/>
    <s v="Serviços Prestados de Comunicação"/>
    <n v="72000"/>
    <n v="3.2589225868336172E-4"/>
    <n v="97.52469695790559"/>
    <x v="0"/>
  </r>
  <r>
    <x v="0"/>
    <s v="10.01.00022"/>
    <s v="Aluguel de veículo"/>
    <n v="72000"/>
    <n v="3.2589225868336172E-4"/>
    <n v="97.525022850164277"/>
    <x v="1"/>
  </r>
  <r>
    <x v="0"/>
    <s v="10.01.00018"/>
    <s v="Sistema"/>
    <n v="71997.06"/>
    <n v="3.2587895141613212E-4"/>
    <n v="97.525348729115692"/>
    <x v="0"/>
  </r>
  <r>
    <x v="0"/>
    <s v="10.01.00019"/>
    <s v="FERJ "/>
    <n v="71991.759999999995"/>
    <n v="3.2585496212486794E-4"/>
    <n v="97.525674584077819"/>
    <x v="0"/>
  </r>
  <r>
    <x v="0"/>
    <s v="10.01.00016"/>
    <s v="remuneraçao paga a terceiros, sem vinculo empregaticio"/>
    <n v="71990.399999999994"/>
    <n v="3.258488063822039E-4"/>
    <n v="97.526000432884203"/>
    <x v="1"/>
  </r>
  <r>
    <x v="1"/>
    <s v="10.01.00011"/>
    <s v="Material de conservação e limpeza do escritório/Material consultório"/>
    <n v="71989.52"/>
    <n v="3.2584482325459779E-4"/>
    <n v="97.526326277707454"/>
    <x v="1"/>
  </r>
  <r>
    <x v="0"/>
    <s v="10.01.00015"/>
    <s v="Custo com material de Uso e Consumo"/>
    <n v="71981.279999999999"/>
    <n v="3.25807526696104E-4"/>
    <n v="97.526652085234147"/>
    <x v="1"/>
  </r>
  <r>
    <x v="1"/>
    <s v="11.01.00019"/>
    <s v="Outras Despesas "/>
    <n v="71980.460000000006"/>
    <n v="3.2580381514538017E-4"/>
    <n v="97.526977889049292"/>
    <x v="0"/>
  </r>
  <r>
    <x v="1"/>
    <s v="10.01.00015"/>
    <s v="Cursos e congressos"/>
    <n v="71970.92"/>
    <n v="3.257606344211046E-4"/>
    <n v="97.527303649683716"/>
    <x v="0"/>
  </r>
  <r>
    <x v="1"/>
    <s v="10.01.00017"/>
    <s v="Laboratorio"/>
    <n v="71969.14"/>
    <n v="3.2575257764026489E-4"/>
    <n v="97.527629402261354"/>
    <x v="0"/>
  </r>
  <r>
    <x v="1"/>
    <s v="10.01.00016"/>
    <s v="JJGC Indústria C M D S.A CNPJ: 00.489.050/0005-08"/>
    <n v="71959.11"/>
    <n v="3.2570717903811778E-4"/>
    <n v="97.527955109440398"/>
    <x v="0"/>
  </r>
  <r>
    <x v="0"/>
    <s v="10.01.00025"/>
    <s v="ASSISTENCIA JURÍDICA"/>
    <n v="71948.39"/>
    <n v="3.2565865730182489E-4"/>
    <n v="97.528280768097702"/>
    <x v="0"/>
  </r>
  <r>
    <x v="1"/>
    <s v="10.01.00019"/>
    <s v="Folha de Pagamento Funcionarios"/>
    <n v="71945.48"/>
    <n v="3.2564548582303648E-4"/>
    <n v="97.528606413583518"/>
    <x v="0"/>
  </r>
  <r>
    <x v="1"/>
    <s v="10.01.00017"/>
    <s v="Uniformes dos funcionários"/>
    <n v="71937.81"/>
    <n v="3.2561076924492394E-4"/>
    <n v="97.528932024352756"/>
    <x v="0"/>
  </r>
  <r>
    <x v="0"/>
    <s v="10.01.00019"/>
    <s v="Prestação de serviços de terceiros"/>
    <n v="71922.929999999993"/>
    <n v="3.2554341817812936E-4"/>
    <n v="97.529257567770927"/>
    <x v="1"/>
  </r>
  <r>
    <x v="0"/>
    <s v="10.01.00002"/>
    <s v="02 - Aluguel mensal do Cartório"/>
    <n v="71917.86"/>
    <n v="3.2552046993158045E-4"/>
    <n v="97.529583088240855"/>
    <x v="1"/>
  </r>
  <r>
    <x v="1"/>
    <s v="10.01.00016"/>
    <s v="Material de uso do consultório"/>
    <n v="71915.8"/>
    <n v="3.2551114579195702E-4"/>
    <n v="97.529908599386644"/>
    <x v="1"/>
  </r>
  <r>
    <x v="0"/>
    <s v="10.01.00020"/>
    <s v="Outras despesas dedutíveis"/>
    <n v="71913.72"/>
    <n v="3.2550173112670612E-4"/>
    <n v="97.53023410111777"/>
    <x v="0"/>
  </r>
  <r>
    <x v="1"/>
    <s v="10.01.00016"/>
    <s v="CORREIOS E TELÉGRAFOS"/>
    <n v="71905.259999999995"/>
    <n v="3.2546343878631084E-4"/>
    <n v="97.530559564556555"/>
    <x v="0"/>
  </r>
  <r>
    <x v="1"/>
    <s v="10.01.00012"/>
    <s v="Material de escritório usado no cartório "/>
    <n v="71905"/>
    <n v="3.2546226195315453E-4"/>
    <n v="97.53088502681851"/>
    <x v="1"/>
  </r>
  <r>
    <x v="0"/>
    <s v="10.01.00012"/>
    <s v="Material Utilizado na Prestação de Serviços"/>
    <n v="71904.28"/>
    <n v="3.2545900303056766E-4"/>
    <n v="97.531210485821546"/>
    <x v="1"/>
  </r>
  <r>
    <x v="1"/>
    <s v="10.01.00016"/>
    <s v="Materias dentários"/>
    <n v="71897.67"/>
    <n v="3.2542908431070796E-4"/>
    <n v="97.531535914905859"/>
    <x v="1"/>
  </r>
  <r>
    <x v="0"/>
    <s v="10.02.00012"/>
    <s v="SUPORTE TECNICO"/>
    <n v="71896.509999999995"/>
    <n v="3.2542383382431805E-4"/>
    <n v="97.531861338739688"/>
    <x v="0"/>
  </r>
  <r>
    <x v="0"/>
    <s v="10.01.00015"/>
    <s v="Salarios"/>
    <n v="71894.649999999994"/>
    <n v="3.254154149409687E-4"/>
    <n v="97.532186754154623"/>
    <x v="0"/>
  </r>
  <r>
    <x v="0"/>
    <s v="10.01.00016"/>
    <s v="Plano de saúde dos funcionários"/>
    <n v="71893.679999999993"/>
    <n v="3.2541102444803925E-4"/>
    <n v="97.532512165179071"/>
    <x v="1"/>
  </r>
  <r>
    <x v="0"/>
    <s v="10.01.00036"/>
    <s v="PLANO DE SAÚDE FUNCIONÁRIOS"/>
    <n v="71891.63"/>
    <n v="3.2540174557122955E-4"/>
    <n v="97.532837566924641"/>
    <x v="1"/>
  </r>
  <r>
    <x v="0"/>
    <s v="10.01.00015"/>
    <s v="Serviços de prótese dentária "/>
    <n v="71889.61"/>
    <n v="3.2539260248286094E-4"/>
    <n v="97.533162959527118"/>
    <x v="0"/>
  </r>
  <r>
    <x v="0"/>
    <s v="10.01.00016"/>
    <s v="manutencao de sistemas "/>
    <n v="71883.789999999994"/>
    <n v="3.2536625952528402E-4"/>
    <n v="97.533488325786649"/>
    <x v="0"/>
  </r>
  <r>
    <x v="0"/>
    <s v="10.01.00019"/>
    <s v="Material de Consultório"/>
    <n v="71879.289999999994"/>
    <n v="3.2534589125911626E-4"/>
    <n v="97.533813671677905"/>
    <x v="1"/>
  </r>
  <r>
    <x v="1"/>
    <s v="10.01.00020"/>
    <s v="Propagandas e Publicidade"/>
    <n v="71879.23"/>
    <n v="3.2534561968223402E-4"/>
    <n v="97.534139017297591"/>
    <x v="0"/>
  </r>
  <r>
    <x v="1"/>
    <s v="10.01.00015"/>
    <s v="Honorários Advocatícios Parceiros"/>
    <n v="71871.81"/>
    <n v="3.2531203467446422E-4"/>
    <n v="97.534464329332266"/>
    <x v="0"/>
  </r>
  <r>
    <x v="0"/>
    <s v="10.01.00023"/>
    <s v="Despesas Gerais"/>
    <n v="71867.34"/>
    <n v="3.252918021967376E-4"/>
    <n v="97.534789621134465"/>
    <x v="0"/>
  </r>
  <r>
    <x v="0"/>
    <s v="10.01.00016"/>
    <s v="Material Odontológico - Compras"/>
    <n v="71864.78"/>
    <n v="3.2528021491642884E-4"/>
    <n v="97.535114901349388"/>
    <x v="1"/>
  </r>
  <r>
    <x v="1"/>
    <s v="10.01.00015"/>
    <s v="Material de Consumo, Medicamentos e para procedimentos "/>
    <n v="71864.429999999993"/>
    <n v="3.2527863071794914E-4"/>
    <n v="97.5354401799801"/>
    <x v="1"/>
  </r>
  <r>
    <x v="0"/>
    <s v="10.01.00017"/>
    <s v="Despesas da residência"/>
    <n v="71856.2"/>
    <n v="3.2524137942226909E-4"/>
    <n v="97.535765421359528"/>
    <x v="0"/>
  </r>
  <r>
    <x v="0"/>
    <s v="10.01.00015"/>
    <s v="SERVIÇOS TOMADOS CONSULTORIO - PROTETICO"/>
    <n v="71855.100000000006"/>
    <n v="3.2523640051276148E-4"/>
    <n v="97.536090657760042"/>
    <x v="0"/>
  </r>
  <r>
    <x v="1"/>
    <s v="10.01.00016"/>
    <s v="Despesas com cursos profissionais "/>
    <n v="71851.98"/>
    <n v="3.2522227851488516E-4"/>
    <n v="97.536415880038561"/>
    <x v="0"/>
  </r>
  <r>
    <x v="1"/>
    <s v="10.01.00018"/>
    <s v="Material de Consumo no Exercício"/>
    <n v="71850.09"/>
    <n v="3.2521372384309471E-4"/>
    <n v="97.536741093762402"/>
    <x v="1"/>
  </r>
  <r>
    <x v="1"/>
    <s v="10.01.00011"/>
    <s v="Material utilizado como insumos no consultório"/>
    <n v="71845.95"/>
    <n v="3.2519498503822043E-4"/>
    <n v="97.53706628874744"/>
    <x v="1"/>
  </r>
  <r>
    <x v="0"/>
    <s v="10.01.00030"/>
    <s v="Locação de máquinas, equipamentos e mobiliários"/>
    <n v="71845.63"/>
    <n v="3.2519353662818182E-4"/>
    <n v="97.537391482284065"/>
    <x v="0"/>
  </r>
  <r>
    <x v="0"/>
    <s v="10.01.00014"/>
    <s v="Telefone / Internet"/>
    <n v="71840.09"/>
    <n v="3.2516846102938868E-4"/>
    <n v="97.537716650745097"/>
    <x v="1"/>
  </r>
  <r>
    <x v="1"/>
    <s v="10.01.00020"/>
    <s v="Cursos e Treinamentos"/>
    <n v="71839.8"/>
    <n v="3.2516714840779122E-4"/>
    <n v="97.5380418178935"/>
    <x v="0"/>
  </r>
  <r>
    <x v="0"/>
    <s v="10.01.00015"/>
    <s v="TAXA DE MANUTENÇÃO DE SISTEMA DEINFORMÁTICA"/>
    <n v="71837.8"/>
    <n v="3.2515809584505003E-4"/>
    <n v="97.538366975989348"/>
    <x v="0"/>
  </r>
  <r>
    <x v="0"/>
    <s v="10.01.00018"/>
    <s v="Serviço de prótese "/>
    <n v="71835.100000000006"/>
    <n v="3.2514587488534943E-4"/>
    <n v="97.53869212186423"/>
    <x v="0"/>
  </r>
  <r>
    <x v="1"/>
    <s v="10.01.00015"/>
    <s v="Material de consumo (Odontológico)"/>
    <n v="71832.570000000007"/>
    <n v="3.2513442339348182E-4"/>
    <n v="97.539017256287622"/>
    <x v="1"/>
  </r>
  <r>
    <x v="0"/>
    <s v="10.01.00015"/>
    <s v="Material de consultório para prestação do serviço"/>
    <n v="71831.789999999994"/>
    <n v="3.2513089289401266E-4"/>
    <n v="97.539342387180511"/>
    <x v="1"/>
  </r>
  <r>
    <x v="1"/>
    <s v="10.01.00016"/>
    <s v="Remuneraçao paga a terceiros, sem vínculo empregatício"/>
    <n v="71830"/>
    <n v="3.2512279085035933E-4"/>
    <n v="97.539667509971366"/>
    <x v="1"/>
  </r>
  <r>
    <x v="0"/>
    <s v="10.01.00016"/>
    <s v="Gastos com Conteúdo de Trabalho"/>
    <n v="71829.289999999994"/>
    <n v="3.2511957719058619E-4"/>
    <n v="97.53999262954855"/>
    <x v="0"/>
  </r>
  <r>
    <x v="1"/>
    <s v="10.01.00021"/>
    <s v="Material de uso/consumo"/>
    <n v="71828.350000000006"/>
    <n v="3.2511532248609784E-4"/>
    <n v="97.540317744871032"/>
    <x v="1"/>
  </r>
  <r>
    <x v="1"/>
    <s v="10.01.00015"/>
    <s v="Insumos e Ferramentas odontológicas"/>
    <n v="71814.039999999994"/>
    <n v="3.250505513996845E-4"/>
    <n v="97.540642795422428"/>
    <x v="1"/>
  </r>
  <r>
    <x v="0"/>
    <s v="10.01.00018"/>
    <s v="DESPESAS DIVERSAS"/>
    <n v="71808.78"/>
    <n v="3.2502674315967514E-4"/>
    <n v="97.540967822165584"/>
    <x v="0"/>
  </r>
  <r>
    <x v="0"/>
    <s v="10.01.00015"/>
    <s v="Despesa com tráfego pago (publicidade)"/>
    <n v="71808.36"/>
    <n v="3.2502484212149947E-4"/>
    <n v="97.541292847007711"/>
    <x v="0"/>
  </r>
  <r>
    <x v="1"/>
    <s v="10.01.00016"/>
    <s v="SERVIÇOS PRESTADOS NO CONSULTORIO"/>
    <n v="71803.62"/>
    <n v="3.250033875478028E-4"/>
    <n v="97.541617850395255"/>
    <x v="0"/>
  </r>
  <r>
    <x v="1"/>
    <s v="10.01.00017"/>
    <s v=" Materiais odontológicos"/>
    <n v="71758.009999999995"/>
    <n v="3.247969438544896E-4"/>
    <n v="97.541942647339113"/>
    <x v="1"/>
  </r>
  <r>
    <x v="1"/>
    <s v="10.01.00016"/>
    <s v="Material odontológico, médico e de enfermagem"/>
    <n v="71751.95"/>
    <n v="3.2476951458938383E-4"/>
    <n v="97.542267416853704"/>
    <x v="1"/>
  </r>
  <r>
    <x v="0"/>
    <s v="10.01.00017"/>
    <s v="Materiais utilizados na prestação do serviço"/>
    <n v="71750.02"/>
    <n v="3.2476077886633856E-4"/>
    <n v="97.542592177632571"/>
    <x v="1"/>
  </r>
  <r>
    <x v="1"/>
    <s v="10.01.00017"/>
    <s v="Material para uso na prestação de serviços "/>
    <n v="71749.929999999993"/>
    <n v="3.2476037150101517E-4"/>
    <n v="97.542916938004069"/>
    <x v="1"/>
  </r>
  <r>
    <x v="0"/>
    <s v="10.01.00016"/>
    <s v="Serviços Prestado Por PJ"/>
    <n v="71746.850000000006"/>
    <n v="3.2474643055439378E-4"/>
    <n v="97.543241684434619"/>
    <x v="0"/>
  </r>
  <r>
    <x v="1"/>
    <s v="10.01.00018"/>
    <s v="serviços de Terceiros - PF"/>
    <n v="71739"/>
    <n v="3.2471089924563453E-4"/>
    <n v="97.543566395333869"/>
    <x v="1"/>
  </r>
  <r>
    <x v="0"/>
    <s v="10.01.00020"/>
    <s v="materiais odontológicos"/>
    <n v="71738.91"/>
    <n v="3.2471049188031119E-4"/>
    <n v="97.54389110582575"/>
    <x v="1"/>
  </r>
  <r>
    <x v="0"/>
    <s v="10.01.00016"/>
    <s v="Proteses dentarias sob encomenda para atendimento odontologico"/>
    <n v="71734.649999999994"/>
    <n v="3.2469120992167238E-4"/>
    <n v="97.544215797035676"/>
    <x v="0"/>
  </r>
  <r>
    <x v="1"/>
    <s v="10.01.00021"/>
    <s v="Recomp Recivil"/>
    <n v="71731.429999999993"/>
    <n v="3.24676635295659E-4"/>
    <n v="97.544540473670978"/>
    <x v="0"/>
  </r>
  <r>
    <x v="1"/>
    <s v="10.01.00012"/>
    <s v="Material de escritório/ Material de Consumo Odontológico"/>
    <n v="71729.72"/>
    <n v="3.2466889535451532E-4"/>
    <n v="97.544865142566337"/>
    <x v="1"/>
  </r>
  <r>
    <x v="0"/>
    <s v="10.01.00020"/>
    <s v="Despesas com Marketing e Publicidade na Profissão"/>
    <n v="71722.53"/>
    <n v="3.2463635139146069E-4"/>
    <n v="97.545189778917731"/>
    <x v="0"/>
  </r>
  <r>
    <x v="1"/>
    <s v="10.01.00015"/>
    <s v="Manutenção mensal de software"/>
    <n v="71719.33"/>
    <n v="3.2462186729107477E-4"/>
    <n v="97.545514400785024"/>
    <x v="1"/>
  </r>
  <r>
    <x v="1"/>
    <s v="10.01.00016"/>
    <s v="Despesas  ordenados e salarios"/>
    <n v="71714.25"/>
    <n v="3.2459887378171213E-4"/>
    <n v="97.545838999658812"/>
    <x v="0"/>
  </r>
  <r>
    <x v="1"/>
    <s v="10.01.00012"/>
    <s v="MATERIAL DE CONSUMO"/>
    <n v="71712.02"/>
    <n v="3.2458878017425566E-4"/>
    <n v="97.546163588438986"/>
    <x v="1"/>
  </r>
  <r>
    <x v="0"/>
    <s v="10.01.00013"/>
    <s v="INSS/ IR/ FGTS"/>
    <n v="71706.98"/>
    <n v="3.245659677161478E-4"/>
    <n v="97.546488154406703"/>
    <x v="0"/>
  </r>
  <r>
    <x v="1"/>
    <s v="10.01.00016"/>
    <s v="Material de consumo medico "/>
    <n v="71697.38"/>
    <n v="3.2452251541499003E-4"/>
    <n v="97.546812676922116"/>
    <x v="1"/>
  </r>
  <r>
    <x v="1"/>
    <s v="10.01.00016"/>
    <s v="Despesas consultorio"/>
    <n v="71697.009999999995"/>
    <n v="3.2452084069088292E-4"/>
    <n v="97.547137197762808"/>
    <x v="0"/>
  </r>
  <r>
    <x v="1"/>
    <s v="10.01.00020"/>
    <s v="Despesa Consultorio"/>
    <n v="71697.009999999995"/>
    <n v="3.2452084069088292E-4"/>
    <n v="97.5474617186035"/>
    <x v="0"/>
  </r>
  <r>
    <x v="0"/>
    <s v="10.01.00018"/>
    <s v="MATERIAL DE CONSUMO"/>
    <n v="71678.73"/>
    <n v="3.2443810026742828E-4"/>
    <n v="97.547786156703765"/>
    <x v="1"/>
  </r>
  <r>
    <x v="1"/>
    <s v="10.01.00020"/>
    <s v="Acessoria Jurídica"/>
    <n v="71676.570000000007"/>
    <n v="3.2442832349966784E-4"/>
    <n v="97.54811058502726"/>
    <x v="0"/>
  </r>
  <r>
    <x v="1"/>
    <s v="10.01.00020"/>
    <s v="GPS"/>
    <n v="71665.119999999995"/>
    <n v="3.243764975779744E-4"/>
    <n v="97.548434961524833"/>
    <x v="0"/>
  </r>
  <r>
    <x v="0"/>
    <s v="10.01.00015"/>
    <s v="Material Dentário - aquisição"/>
    <n v="71658.490000000005"/>
    <n v="3.2434648833248739E-4"/>
    <n v="97.54875930801316"/>
    <x v="1"/>
  </r>
  <r>
    <x v="0"/>
    <s v="10.01.00015"/>
    <s v="material de uso no tratamento"/>
    <n v="71644.75"/>
    <n v="3.2428429722645524E-4"/>
    <n v="97.549083592310382"/>
    <x v="1"/>
  </r>
  <r>
    <x v="0"/>
    <s v="10.01.00025"/>
    <s v="VALE REFEIÇÃO FUNCIONÁRIOS - CONVENÇÃO"/>
    <n v="71643"/>
    <n v="3.2427637623405674E-4"/>
    <n v="97.549407868686615"/>
    <x v="1"/>
  </r>
  <r>
    <x v="0"/>
    <s v="10.01.00015"/>
    <s v="Serviço pago a terceiros"/>
    <n v="71635.320000000007"/>
    <n v="3.2424161439313052E-4"/>
    <n v="97.549732110301008"/>
    <x v="1"/>
  </r>
  <r>
    <x v="1"/>
    <s v="10.01.00001"/>
    <s v="Despesas Gerais de Custeio do Consultório"/>
    <n v="71629.58"/>
    <n v="3.242156335380632E-4"/>
    <n v="97.550056325934548"/>
    <x v="0"/>
  </r>
  <r>
    <x v="1"/>
    <s v="10.01.00025"/>
    <s v="Alimentação e Refeição"/>
    <n v="71628.25"/>
    <n v="3.2420961358384031E-4"/>
    <n v="97.550380535548129"/>
    <x v="1"/>
  </r>
  <r>
    <x v="1"/>
    <s v="10.01.00025"/>
    <s v="Salarios e encargos FGTS"/>
    <n v="71614.320000000007"/>
    <n v="3.2414656248434782E-4"/>
    <n v="97.55070468211062"/>
    <x v="0"/>
  </r>
  <r>
    <x v="0"/>
    <s v="10.01.00017"/>
    <s v="Serviços de terceiros - P. jurídica"/>
    <n v="71611.899999999994"/>
    <n v="3.2413560888343095E-4"/>
    <n v="97.551028817719498"/>
    <x v="1"/>
  </r>
  <r>
    <x v="0"/>
    <s v="10.01.00006"/>
    <s v="Serviços Prestados"/>
    <n v="71611.320000000007"/>
    <n v="3.2413298364023608E-4"/>
    <n v="97.551352950703134"/>
    <x v="0"/>
  </r>
  <r>
    <x v="0"/>
    <s v="10.01.00018"/>
    <s v="Laboratório de Prótese Odontológica"/>
    <n v="71606.600000000006"/>
    <n v="3.2411161959216683E-4"/>
    <n v="97.551677062322725"/>
    <x v="0"/>
  </r>
  <r>
    <x v="0"/>
    <s v="10.01.00015"/>
    <s v="Material de Insumos"/>
    <n v="71602.759999999995"/>
    <n v="3.2409423867170363E-4"/>
    <n v="97.552001156561403"/>
    <x v="1"/>
  </r>
  <r>
    <x v="0"/>
    <s v="10.01.00017"/>
    <s v="Prestação de Serviço Pessoa Juridica"/>
    <n v="71601.8"/>
    <n v="3.2408989344158792E-4"/>
    <n v="97.552325246454842"/>
    <x v="0"/>
  </r>
  <r>
    <x v="0"/>
    <s v="10.01.00015"/>
    <s v="Insumos para Neurofisiologia"/>
    <n v="71594.100000000006"/>
    <n v="3.2405504107503428E-4"/>
    <n v="97.552649301495919"/>
    <x v="1"/>
  </r>
  <r>
    <x v="1"/>
    <s v="10.01.00020"/>
    <s v="Serviços Veterinários - Terceirizados "/>
    <n v="71585.97"/>
    <n v="3.2401824240749124E-4"/>
    <n v="97.552973319738328"/>
    <x v="0"/>
  </r>
  <r>
    <x v="0"/>
    <s v="10.01.00008"/>
    <s v="Salários de empregados"/>
    <n v="71582.41"/>
    <n v="3.2400212884581189E-4"/>
    <n v="97.553297321867177"/>
    <x v="0"/>
  </r>
  <r>
    <x v="1"/>
    <s v="10.01.00016"/>
    <s v="Serviços de próteses "/>
    <n v="71576.100000000006"/>
    <n v="3.2397356801036343E-4"/>
    <n v="97.553621295435192"/>
    <x v="0"/>
  </r>
  <r>
    <x v="1"/>
    <s v="10.01.00017"/>
    <s v="Material para uso e consumo na prestação do serviço"/>
    <n v="71572.59"/>
    <n v="3.2395768076275258E-4"/>
    <n v="97.553945253115955"/>
    <x v="1"/>
  </r>
  <r>
    <x v="0"/>
    <s v="10.01.00016"/>
    <s v="Prestadores de serviço"/>
    <n v="71570.789999999994"/>
    <n v="3.2394953345628552E-4"/>
    <n v="97.554269202649408"/>
    <x v="0"/>
  </r>
  <r>
    <x v="0"/>
    <s v="10.01.00018"/>
    <s v="Prestação de Serviço - PJ"/>
    <n v="71569.91"/>
    <n v="3.239455503286794E-4"/>
    <n v="97.554593148199743"/>
    <x v="0"/>
  </r>
  <r>
    <x v="0"/>
    <s v="10.01.00019"/>
    <s v="Materiais e insumos odontológicos"/>
    <n v="71565.14"/>
    <n v="3.2392395996654158E-4"/>
    <n v="97.554917072159711"/>
    <x v="1"/>
  </r>
  <r>
    <x v="0"/>
    <s v="11.01.00020"/>
    <s v="Despesas diversas"/>
    <n v="71562.19"/>
    <n v="3.2391060743649835E-4"/>
    <n v="97.555240982767145"/>
    <x v="0"/>
  </r>
  <r>
    <x v="0"/>
    <s v="10.01.00030"/>
    <s v="GRERJ- COMPRA SELO CARTORIO"/>
    <n v="71560.240000000005"/>
    <n v="3.2390178118782566E-4"/>
    <n v="97.555564884548332"/>
    <x v="0"/>
  </r>
  <r>
    <x v="0"/>
    <s v="10.01.00015"/>
    <s v="Material Consumo"/>
    <n v="71558.94"/>
    <n v="3.2389589702204387E-4"/>
    <n v="97.555888780445358"/>
    <x v="1"/>
  </r>
  <r>
    <x v="0"/>
    <s v="10.01.00017"/>
    <s v="Funarpen"/>
    <n v="71558.12"/>
    <n v="3.2389218547131994E-4"/>
    <n v="97.556212672630835"/>
    <x v="0"/>
  </r>
  <r>
    <x v="0"/>
    <s v="10.01.00021"/>
    <s v="Comunicação e Internet "/>
    <n v="71557.070000000007"/>
    <n v="3.2388743287588084E-4"/>
    <n v="97.556536560063705"/>
    <x v="0"/>
  </r>
  <r>
    <x v="1"/>
    <s v="10.01.00015"/>
    <s v="Despesa média a Clinica Cibele Hasmann de Dermatolgia "/>
    <n v="71550"/>
    <n v="3.2385543206659068E-4"/>
    <n v="97.556860415495777"/>
    <x v="0"/>
  </r>
  <r>
    <x v="0"/>
    <s v="10.01.00016"/>
    <s v="Compra de Medicamento"/>
    <n v="71547.490000000005"/>
    <n v="3.2384407110035054E-4"/>
    <n v="97.557184259566881"/>
    <x v="0"/>
  </r>
  <r>
    <x v="0"/>
    <s v="10.01.00016"/>
    <s v="Pagamentos a Terceiros por Serviços Prestados "/>
    <n v="71545"/>
    <n v="3.238328006597377E-4"/>
    <n v="97.557508092367542"/>
    <x v="1"/>
  </r>
  <r>
    <x v="1"/>
    <s v="10.01.00015"/>
    <s v="Material Odontológico/Insumos"/>
    <n v="71542"/>
    <n v="3.2381922181562586E-4"/>
    <n v="97.557831911589361"/>
    <x v="1"/>
  </r>
  <r>
    <x v="0"/>
    <s v="10.01.00023"/>
    <s v="Materiais de uso odontológico"/>
    <n v="71536.160000000003"/>
    <n v="3.2379278833242158E-4"/>
    <n v="97.558155704377697"/>
    <x v="1"/>
  </r>
  <r>
    <x v="1"/>
    <s v="10.01.00017"/>
    <s v="Prestação de serviços pessoa juridica"/>
    <n v="71535.91"/>
    <n v="3.2379165676207894E-4"/>
    <n v="97.558479496034465"/>
    <x v="0"/>
  </r>
  <r>
    <x v="1"/>
    <s v="10.01.00019"/>
    <s v="Prestação de serviço"/>
    <n v="71533.56"/>
    <n v="3.2378102000085799E-4"/>
    <n v="97.558803277054466"/>
    <x v="0"/>
  </r>
  <r>
    <x v="0"/>
    <s v="10.01.00043"/>
    <s v="Outras despesas"/>
    <n v="71528.97"/>
    <n v="3.2376024436936695E-4"/>
    <n v="97.559127037298836"/>
    <x v="0"/>
  </r>
  <r>
    <x v="0"/>
    <s v="10.01.00016"/>
    <s v="Locação de Equipamentos"/>
    <n v="71528.89"/>
    <n v="3.237598822668573E-4"/>
    <n v="97.5594507971811"/>
    <x v="0"/>
  </r>
  <r>
    <x v="0"/>
    <s v="10.01.00018"/>
    <s v="Uso e consumo"/>
    <n v="71525.399999999994"/>
    <n v="3.2374408554487386E-4"/>
    <n v="97.559774541266648"/>
    <x v="0"/>
  </r>
  <r>
    <x v="1"/>
    <s v="10.03.00011"/>
    <s v="Materias de consumo diversos"/>
    <n v="71523.27"/>
    <n v="3.2373444456555451E-4"/>
    <n v="97.560098275711212"/>
    <x v="1"/>
  </r>
  <r>
    <x v="0"/>
    <s v="10.01.00015"/>
    <s v="Fornecedores Nacionais"/>
    <n v="71516.13"/>
    <n v="3.2370212691656839E-4"/>
    <n v="97.560421977838132"/>
    <x v="0"/>
  </r>
  <r>
    <x v="1"/>
    <s v="10.01.00015"/>
    <s v="Material Aplicado em Serviço "/>
    <n v="71512.800000000003"/>
    <n v="3.2368705439960431E-4"/>
    <n v="97.560745664892536"/>
    <x v="1"/>
  </r>
  <r>
    <x v="0"/>
    <s v="10.01.00017"/>
    <s v="Serviços prestados por terceiros PJ"/>
    <n v="71509.56"/>
    <n v="3.2367238924796351E-4"/>
    <n v="97.561069337281779"/>
    <x v="1"/>
  </r>
  <r>
    <x v="1"/>
    <s v="10.01.00014"/>
    <s v="Despesas consultório médico"/>
    <n v="71509.119999999995"/>
    <n v="3.2367039768416047E-4"/>
    <n v="97.56139300767947"/>
    <x v="0"/>
  </r>
  <r>
    <x v="0"/>
    <s v="10.01.00015"/>
    <s v="Material para Tratamento Odontologico"/>
    <n v="71496.83"/>
    <n v="3.236147696861158E-4"/>
    <n v="97.561716622449154"/>
    <x v="1"/>
  </r>
  <r>
    <x v="0"/>
    <s v="10.01.00015"/>
    <s v="Duplicatas"/>
    <n v="71472.66"/>
    <n v="3.2350536946538832E-4"/>
    <n v="97.562040127818619"/>
    <x v="0"/>
  </r>
  <r>
    <x v="1"/>
    <s v="11.01.00019"/>
    <s v="Despesas diversas"/>
    <n v="71466.42"/>
    <n v="3.2347712546963573E-4"/>
    <n v="97.562363604944082"/>
    <x v="0"/>
  </r>
  <r>
    <x v="1"/>
    <s v="10.01.00016"/>
    <s v="Vale transporte (funcionários)"/>
    <n v="71443.199999999997"/>
    <n v="3.2337202521621035E-4"/>
    <n v="97.562686976969303"/>
    <x v="1"/>
  </r>
  <r>
    <x v="1"/>
    <s v="10.01.00019"/>
    <s v="Honorário Contábil"/>
    <n v="71433.59"/>
    <n v="3.2332852765223886E-4"/>
    <n v="97.56301030549696"/>
    <x v="0"/>
  </r>
  <r>
    <x v="0"/>
    <s v="10.01.00016"/>
    <s v="Serviço de Prótese Dentária/ Endodontia"/>
    <n v="71430.759999999995"/>
    <n v="3.2331571827596005E-4"/>
    <n v="97.563333621215236"/>
    <x v="0"/>
  </r>
  <r>
    <x v="1"/>
    <s v="10.01.00016"/>
    <s v="Próteses Dentárias"/>
    <n v="71430"/>
    <n v="3.2331227830211841E-4"/>
    <n v="97.563656933493533"/>
    <x v="0"/>
  </r>
  <r>
    <x v="0"/>
    <s v="10.01.00012"/>
    <s v="MATERIAL DE ESCRITORIO "/>
    <n v="71429.14"/>
    <n v="3.233083857001397E-4"/>
    <n v="97.563980241879236"/>
    <x v="1"/>
  </r>
  <r>
    <x v="0"/>
    <s v="10.01.00015"/>
    <s v="Serviços pagos a pessoa jurídica"/>
    <n v="71405.679999999993"/>
    <n v="3.2320219913918537E-4"/>
    <n v="97.564303444078377"/>
    <x v="0"/>
  </r>
  <r>
    <x v="0"/>
    <s v="10.05.00013"/>
    <s v="SERVIÇOS TERCEIRIZADOS: DIVERSOS"/>
    <n v="71400.56"/>
    <n v="3.2317902457856785E-4"/>
    <n v="97.564626623102953"/>
    <x v="0"/>
  </r>
  <r>
    <x v="0"/>
    <s v="10.01.00006"/>
    <s v="Honorários de Terceiros-pg a Rosangela Moreira dos Santos-CPF 101.115.598-20, contadora autônoma - CRC/SP 226.301/O-8"/>
    <n v="71394"/>
    <n v="3.2314933217277676E-4"/>
    <n v="97.564949772435128"/>
    <x v="1"/>
  </r>
  <r>
    <x v="0"/>
    <s v="10.01.00037"/>
    <s v="REMUNERAÇÃO DE FÉRIAS "/>
    <n v="71383.48"/>
    <n v="3.23101715692758E-4"/>
    <n v="97.565272874150821"/>
    <x v="0"/>
  </r>
  <r>
    <x v="1"/>
    <s v="10.01.00015"/>
    <s v="MATERIAL DE ODONTOLOGIA"/>
    <n v="71379.17"/>
    <n v="3.2308220742005068E-4"/>
    <n v="97.565595956358237"/>
    <x v="1"/>
  </r>
  <r>
    <x v="0"/>
    <s v="10.01.00013"/>
    <s v="Remuneração paga a Terceiros, com vínculo empregatício"/>
    <n v="71375.55"/>
    <n v="3.2306582228148914E-4"/>
    <n v="97.565919022180523"/>
    <x v="0"/>
  </r>
  <r>
    <x v="0"/>
    <s v="10.01.00019"/>
    <s v="Taxa de fiscalização judiciaria Apurada"/>
    <n v="71369.490000000005"/>
    <n v="3.2303839301638332E-4"/>
    <n v="97.566242060573543"/>
    <x v="0"/>
  </r>
  <r>
    <x v="0"/>
    <s v="10.01.00018"/>
    <s v="Serviços Prestado PJ"/>
    <n v="71361.22"/>
    <n v="3.2300096066944839E-4"/>
    <n v="97.566565061534206"/>
    <x v="0"/>
  </r>
  <r>
    <x v="0"/>
    <s v="10.01.00028"/>
    <s v="(EXPEDIENTE) SISTEMAS DE INFORMATICA AQUISICAO E MANUTENCAO"/>
    <n v="71356.52"/>
    <n v="3.229796871470066E-4"/>
    <n v="97.566888041221347"/>
    <x v="0"/>
  </r>
  <r>
    <x v="0"/>
    <s v="10.01.00031"/>
    <s v="Folha de Pagamento"/>
    <n v="71354.92"/>
    <n v="3.2297244509681361E-4"/>
    <n v="97.567211013666437"/>
    <x v="0"/>
  </r>
  <r>
    <x v="1"/>
    <s v="10.01.00015"/>
    <s v="MATERIAL USADO NA PRESTAÇÃO DE SERVIÇOS"/>
    <n v="71346.399999999994"/>
    <n v="3.2293388117953604E-4"/>
    <n v="97.567533947547616"/>
    <x v="1"/>
  </r>
  <r>
    <x v="0"/>
    <s v="10.01.00015"/>
    <s v="Material de Consumo/Aplicação nos Serviços"/>
    <n v="71343.259999999995"/>
    <n v="3.2291966865603236E-4"/>
    <n v="97.567856867216278"/>
    <x v="1"/>
  </r>
  <r>
    <x v="0"/>
    <s v="10.01.00019"/>
    <s v="INSS "/>
    <n v="71340.23"/>
    <n v="3.2290595402347942E-4"/>
    <n v="97.5681797731703"/>
    <x v="0"/>
  </r>
  <r>
    <x v="0"/>
    <s v="10.01.00015"/>
    <s v="Material utilizado no tratamento dentario"/>
    <n v="71332.69"/>
    <n v="3.2287182586194515E-4"/>
    <n v="97.568502644996158"/>
    <x v="1"/>
  </r>
  <r>
    <x v="0"/>
    <s v="10.01.00034"/>
    <s v="Férias"/>
    <n v="71329.75"/>
    <n v="3.2285851859471554E-4"/>
    <n v="97.568825503514759"/>
    <x v="0"/>
  </r>
  <r>
    <x v="0"/>
    <s v="10.01.00019"/>
    <s v="Honorarios profissionais"/>
    <n v="71320.69"/>
    <n v="3.2281751048549793E-4"/>
    <n v="97.569148321025239"/>
    <x v="0"/>
  </r>
  <r>
    <x v="1"/>
    <s v="10.01.00015"/>
    <s v="Material para procedimentos dentários "/>
    <n v="71316.460000000006"/>
    <n v="3.2279836431530027E-4"/>
    <n v="97.569471119389547"/>
    <x v="1"/>
  </r>
  <r>
    <x v="0"/>
    <s v="10.01.00017"/>
    <s v="Pagamento a Terceiros"/>
    <n v="71311.19"/>
    <n v="3.2277451081247718E-4"/>
    <n v="97.569793893900354"/>
    <x v="1"/>
  </r>
  <r>
    <x v="0"/>
    <s v="10.01.00019"/>
    <s v="laboratório de protese"/>
    <n v="71310"/>
    <n v="3.2276912453764619E-4"/>
    <n v="97.570116663024891"/>
    <x v="0"/>
  </r>
  <r>
    <x v="1"/>
    <s v="10.01.00015"/>
    <s v="Rateios sobre produção médica"/>
    <n v="71307.92"/>
    <n v="3.2275970987239529E-4"/>
    <n v="97.570439422734765"/>
    <x v="1"/>
  </r>
  <r>
    <x v="0"/>
    <s v="10.01.00008"/>
    <s v="INSS - CONTRIBUIÇÃO PREVIDENCIÁRIA - FOLHA DE PAGAMENTO"/>
    <n v="71307.320000000007"/>
    <n v="3.22756994103573E-4"/>
    <n v="97.570762179728874"/>
    <x v="0"/>
  </r>
  <r>
    <x v="0"/>
    <s v="10.01.00016"/>
    <s v="Vale alimentação/refeição dos funcionários"/>
    <n v="71307.240000000005"/>
    <n v="3.2275663200106335E-4"/>
    <n v="97.571084936360876"/>
    <x v="1"/>
  </r>
  <r>
    <x v="0"/>
    <s v="10.01.00013"/>
    <s v="Serviços PJ"/>
    <n v="71300.03"/>
    <n v="3.2272399751238126E-4"/>
    <n v="97.571407660358389"/>
    <x v="0"/>
  </r>
  <r>
    <x v="1"/>
    <s v="10.01.00014"/>
    <s v="Telefone do Cartorio"/>
    <n v="71298.7"/>
    <n v="3.2271797755815832E-4"/>
    <n v="97.571730378335943"/>
    <x v="1"/>
  </r>
  <r>
    <x v="0"/>
    <s v="10.01.00026"/>
    <s v="Fundo de Registo Civil"/>
    <n v="71298.02"/>
    <n v="3.2271489968682638E-4"/>
    <n v="97.572053093235624"/>
    <x v="0"/>
  </r>
  <r>
    <x v="0"/>
    <s v="10.01.00015"/>
    <s v="Materiais e Serviços odontologicos"/>
    <n v="71297.73"/>
    <n v="3.2271358706522887E-4"/>
    <n v="97.572375806822691"/>
    <x v="1"/>
  </r>
  <r>
    <x v="1"/>
    <s v="10.01.00023"/>
    <s v="Cursos e Treinamentos"/>
    <n v="71296.62"/>
    <n v="3.2270856289290747E-4"/>
    <n v="97.572698515385582"/>
    <x v="0"/>
  </r>
  <r>
    <x v="1"/>
    <s v="10.01.00016"/>
    <s v="Material para desempenho da função"/>
    <n v="71295.64"/>
    <n v="3.2270412713716429E-4"/>
    <n v="97.573021219512725"/>
    <x v="1"/>
  </r>
  <r>
    <x v="0"/>
    <s v="10.01.00015"/>
    <s v="Serviços Terceirizados"/>
    <n v="71294.42"/>
    <n v="3.2269860507389215E-4"/>
    <n v="97.5733439181178"/>
    <x v="0"/>
  </r>
  <r>
    <x v="0"/>
    <s v="10.01.00008"/>
    <s v="Material e insumos utilizados em consultas "/>
    <n v="71292.210000000006"/>
    <n v="3.226886019920632E-4"/>
    <n v="97.573666606719797"/>
    <x v="1"/>
  </r>
  <r>
    <x v="1"/>
    <s v="10.01.00016"/>
    <s v="Material Odontológico de Consumo"/>
    <n v="71292.19"/>
    <n v="3.2268851146643573E-4"/>
    <n v="97.573989295231257"/>
    <x v="1"/>
  </r>
  <r>
    <x v="0"/>
    <s v="10.01.00018"/>
    <s v="Material de uso consumo do consultório"/>
    <n v="71275.17"/>
    <n v="3.2261147415750806E-4"/>
    <n v="97.574311906705418"/>
    <x v="1"/>
  </r>
  <r>
    <x v="1"/>
    <s v="10.01.00006"/>
    <s v="Taxa de fiscalização judiciária"/>
    <n v="71269.14"/>
    <n v="3.2258418068084333E-4"/>
    <n v="97.574634490886098"/>
    <x v="0"/>
  </r>
  <r>
    <x v="0"/>
    <s v="10.01.00018"/>
    <s v="VALE TRANSPORTE"/>
    <n v="71255.509999999995"/>
    <n v="3.2252248746576204E-4"/>
    <n v="97.574957013373563"/>
    <x v="1"/>
  </r>
  <r>
    <x v="0"/>
    <s v="10.01.00030"/>
    <s v="Prestação de Serviços"/>
    <n v="71255.100000000006"/>
    <n v="3.225206316904001E-4"/>
    <n v="97.575279534005247"/>
    <x v="0"/>
  </r>
  <r>
    <x v="1"/>
    <s v="10.01.00015"/>
    <s v="Honorários Advocatícios"/>
    <n v="71251.929999999993"/>
    <n v="3.2250628337845521E-4"/>
    <n v="97.575602040288629"/>
    <x v="0"/>
  </r>
  <r>
    <x v="0"/>
    <s v="10.01.00017"/>
    <s v="Material de Consultorio dentario "/>
    <n v="71245.7"/>
    <n v="3.2247808464551641E-4"/>
    <n v="97.57592451837327"/>
    <x v="1"/>
  </r>
  <r>
    <x v="0"/>
    <s v="10.01.00060"/>
    <s v="SERVIÇOS TERCEIRIZADOS: CONSERVAÇÃO E LIMPEZA"/>
    <n v="71243.44"/>
    <n v="3.224678552496189E-4"/>
    <n v="97.576246986228526"/>
    <x v="1"/>
  </r>
  <r>
    <x v="1"/>
    <s v="10.01.00015"/>
    <s v="Material de uso do consultório "/>
    <n v="71224.66"/>
    <n v="3.22382851685479E-4"/>
    <n v="97.576569369080218"/>
    <x v="1"/>
  </r>
  <r>
    <x v="1"/>
    <s v="11.01.00028"/>
    <s v="Plano de Saude, farmacias, Despesas Medicas"/>
    <n v="71218.759999999995"/>
    <n v="3.2235614662539237E-4"/>
    <n v="97.576891725226844"/>
    <x v="1"/>
  </r>
  <r>
    <x v="1"/>
    <s v="10.01.00015"/>
    <s v="Técnico em prótese"/>
    <n v="71207"/>
    <n v="3.2230291755647416E-4"/>
    <n v="97.577214028144397"/>
    <x v="0"/>
  </r>
  <r>
    <x v="1"/>
    <s v="10.02.00002"/>
    <s v="Laboratório de Prótese Dentária"/>
    <n v="71206.02"/>
    <n v="3.2229848180073098E-4"/>
    <n v="97.577536326626202"/>
    <x v="0"/>
  </r>
  <r>
    <x v="0"/>
    <s v="10.01.00023"/>
    <s v="Serviços Terceirizados  (limpesa, higiene, manutenção e reparos) "/>
    <n v="71204.92"/>
    <n v="3.2229350289122326E-4"/>
    <n v="97.577858620129092"/>
    <x v="1"/>
  </r>
  <r>
    <x v="1"/>
    <s v="10.01.00015"/>
    <s v="protético"/>
    <n v="71204.84"/>
    <n v="3.2229314078871361E-4"/>
    <n v="97.578180913269875"/>
    <x v="0"/>
  </r>
  <r>
    <x v="0"/>
    <s v="10.01.00018"/>
    <s v="REPASSE LEGAL - IPESP / SECRETARIA DA FAZENDA / CARTEIRA SERVENTIAS"/>
    <n v="71204.55"/>
    <n v="3.2229182816711615E-4"/>
    <n v="97.578503205098045"/>
    <x v="0"/>
  </r>
  <r>
    <x v="0"/>
    <s v="10.01.00015"/>
    <s v="Material de consumo Odontológico"/>
    <n v="71200.42"/>
    <n v="3.2227313462505555E-4"/>
    <n v="97.578825478232673"/>
    <x v="1"/>
  </r>
  <r>
    <x v="0"/>
    <s v="10.02.00003"/>
    <s v="COMBUSTIVEIS"/>
    <n v="71200.06"/>
    <n v="3.2227150516376212E-4"/>
    <n v="97.579147749737842"/>
    <x v="1"/>
  </r>
  <r>
    <x v="0"/>
    <s v="10.01.00034"/>
    <s v="INSS a recolher"/>
    <n v="71195.899999999994"/>
    <n v="3.2225267583326037E-4"/>
    <n v="97.579470002413672"/>
    <x v="0"/>
  </r>
  <r>
    <x v="1"/>
    <s v="10.01.00016"/>
    <s v="Material demartológico"/>
    <n v="71193.429999999993"/>
    <n v="3.2224149591827505E-4"/>
    <n v="97.579792243909594"/>
    <x v="1"/>
  </r>
  <r>
    <x v="0"/>
    <s v="10.01.00003"/>
    <s v="Telefone  Correio &amp; Comunicação"/>
    <n v="71192.84"/>
    <n v="3.222388254122664E-4"/>
    <n v="97.580114482735013"/>
    <x v="1"/>
  </r>
  <r>
    <x v="1"/>
    <s v="10.01.00017"/>
    <s v="serviços de protetico"/>
    <n v="71177.5"/>
    <n v="3.2216939225604137E-4"/>
    <n v="97.580436652127275"/>
    <x v="0"/>
  </r>
  <r>
    <x v="1"/>
    <s v="10.01.00019"/>
    <s v="Serviços contábeis"/>
    <n v="71175.37"/>
    <n v="3.2215975127672196E-4"/>
    <n v="97.580758811878553"/>
    <x v="0"/>
  </r>
  <r>
    <x v="1"/>
    <s v="10.01.00016"/>
    <s v="Material para execuçao dos serviços odontologicos"/>
    <n v="71167.19"/>
    <n v="3.2212272629511047E-4"/>
    <n v="97.581080934604842"/>
    <x v="1"/>
  </r>
  <r>
    <x v="0"/>
    <s v="10.01.00029"/>
    <s v="MANUTENCAO E REPAROS"/>
    <n v="71166.28"/>
    <n v="3.221186073790632E-4"/>
    <n v="97.581403053212227"/>
    <x v="0"/>
  </r>
  <r>
    <x v="0"/>
    <s v="10.01.00017"/>
    <s v="Compra de Insumos "/>
    <n v="71166.009999999995"/>
    <n v="3.221173852830931E-4"/>
    <n v="97.581725170597508"/>
    <x v="1"/>
  </r>
  <r>
    <x v="0"/>
    <s v="10.02.00001"/>
    <s v="DESPESAS COM MATERIAL DE CONSULTORIO"/>
    <n v="71157.399999999994"/>
    <n v="3.2207841400049226E-4"/>
    <n v="97.582047249011509"/>
    <x v="1"/>
  </r>
  <r>
    <x v="1"/>
    <s v="10.02.00001"/>
    <s v="SERVIÇOS PROTÉTICOS"/>
    <n v="71156.289999999994"/>
    <n v="3.2207338982817086E-4"/>
    <n v="97.582369322401334"/>
    <x v="0"/>
  </r>
  <r>
    <x v="0"/>
    <s v="10.01.00016"/>
    <s v="Serviços Prestados por PJ"/>
    <n v="71147.64"/>
    <n v="3.2203423749431519E-4"/>
    <n v="97.582691356638833"/>
    <x v="0"/>
  </r>
  <r>
    <x v="1"/>
    <s v="10.01.00016"/>
    <s v="Combustível"/>
    <n v="71145.259999999995"/>
    <n v="3.2202346494465309E-4"/>
    <n v="97.583013380103779"/>
    <x v="1"/>
  </r>
  <r>
    <x v="0"/>
    <s v="10.01.00020"/>
    <s v="Despesas com Protéticos"/>
    <n v="71140.100000000006"/>
    <n v="3.2200010933278086E-4"/>
    <n v="97.583335380213114"/>
    <x v="0"/>
  </r>
  <r>
    <x v="0"/>
    <s v="10.01.00015"/>
    <s v="Material de Uso para Execução dos Trabalhos"/>
    <n v="71139.97"/>
    <n v="3.2199952091620265E-4"/>
    <n v="97.583657379734035"/>
    <x v="1"/>
  </r>
  <r>
    <x v="1"/>
    <s v="10.01.00017"/>
    <s v="Materiais para a prestação de serviço"/>
    <n v="71138.2"/>
    <n v="3.2199150939817668E-4"/>
    <n v="97.58397937124343"/>
    <x v="1"/>
  </r>
  <r>
    <x v="0"/>
    <s v="10.01.00015"/>
    <s v="OUTRAS DESPESAS DEDUTIVEIS"/>
    <n v="71137.14"/>
    <n v="3.2198671153992384E-4"/>
    <n v="97.584301357954971"/>
    <x v="0"/>
  </r>
  <r>
    <x v="1"/>
    <s v="10.01.00017"/>
    <s v="Matérias Primas"/>
    <n v="71135.990000000005"/>
    <n v="3.2198150631634767E-4"/>
    <n v="97.584623339461288"/>
    <x v="0"/>
  </r>
  <r>
    <x v="1"/>
    <s v="10.01.00015"/>
    <s v="LIcenciamento ou Cessão de Direito Uso Programas de Computação"/>
    <n v="71131"/>
    <n v="3.2195892017230831E-4"/>
    <n v="97.584945298381456"/>
    <x v="0"/>
  </r>
  <r>
    <x v="0"/>
    <s v="10.01.00015"/>
    <s v="Cursos/Congressos/Feiras"/>
    <n v="71126.89"/>
    <n v="3.2194031715587518E-4"/>
    <n v="97.585267238698606"/>
    <x v="0"/>
  </r>
  <r>
    <x v="0"/>
    <s v="10.05.00011"/>
    <s v="Recompe"/>
    <n v="71120.800000000003"/>
    <n v="3.2191275210232821E-4"/>
    <n v="97.585589151450705"/>
    <x v="0"/>
  </r>
  <r>
    <x v="0"/>
    <s v="10.02.00007"/>
    <s v="CONTRIBUICOES ASSOCIATIVAS"/>
    <n v="71111.87"/>
    <n v="3.2187233240968871E-4"/>
    <n v="97.585911023783112"/>
    <x v="0"/>
  </r>
  <r>
    <x v="0"/>
    <s v="10.01.00022"/>
    <s v="Medicamentos"/>
    <n v="71108.289999999994"/>
    <n v="3.2185612832238194E-4"/>
    <n v="97.586232879911435"/>
    <x v="0"/>
  </r>
  <r>
    <x v="1"/>
    <s v="10.01.00015"/>
    <s v="DESPESAS GERAIS "/>
    <n v="71100.2"/>
    <n v="3.2181951070609378E-4"/>
    <n v="97.586554699422138"/>
    <x v="0"/>
  </r>
  <r>
    <x v="0"/>
    <s v="10.01.00017"/>
    <s v="Sistema de informática - aquisição e manutenção"/>
    <n v="71097.58"/>
    <n v="3.2180765184890283E-4"/>
    <n v="97.586876507073981"/>
    <x v="1"/>
  </r>
  <r>
    <x v="1"/>
    <s v="10.01.00015"/>
    <s v="Prótese laboratorial - trabalhos odontológicos "/>
    <n v="71089.31"/>
    <n v="3.217702195019679E-4"/>
    <n v="97.587198277293481"/>
    <x v="0"/>
  </r>
  <r>
    <x v="0"/>
    <s v="10.10.00005"/>
    <s v="Repasses Legais - Parte das Santas Casas"/>
    <n v="71085.5"/>
    <n v="3.2175297436994597E-4"/>
    <n v="97.587520030267854"/>
    <x v="0"/>
  </r>
  <r>
    <x v="0"/>
    <s v="10.01.00001"/>
    <s v="REMUNERACAO PAGA A TERCEIROS, COM VINCULO EMPREGATICIO, INSS/FGTS/VT"/>
    <n v="71079.75"/>
    <n v="3.2172694825206497E-4"/>
    <n v="97.587841757216111"/>
    <x v="0"/>
  </r>
  <r>
    <x v="1"/>
    <s v="10.01.00016"/>
    <s v="Assistência Contábil"/>
    <n v="71071.92"/>
    <n v="3.2169150746893312E-4"/>
    <n v="97.588163448723577"/>
    <x v="0"/>
  </r>
  <r>
    <x v="0"/>
    <s v="10.01.00016"/>
    <s v="Pagamento pago a terceiros, sem vinculo empregatício, INSS, IRPF"/>
    <n v="71067.259999999995"/>
    <n v="3.2167041499774616E-4"/>
    <n v="97.588485119138568"/>
    <x v="1"/>
  </r>
  <r>
    <x v="1"/>
    <s v="10.01.00020"/>
    <s v="Auxílio Alimentação"/>
    <n v="71066.3"/>
    <n v="3.2166606976763039E-4"/>
    <n v="97.588806785208334"/>
    <x v="1"/>
  </r>
  <r>
    <x v="0"/>
    <s v="10.01.00001"/>
    <s v="Licença de sistemas informatica"/>
    <n v="71066"/>
    <n v="3.2166471188321919E-4"/>
    <n v="97.58912844992021"/>
    <x v="0"/>
  </r>
  <r>
    <x v="1"/>
    <s v="10.01.00016"/>
    <s v="Medicamentos e descartáveis para o consutlório"/>
    <n v="71063.37"/>
    <n v="3.2165280776321451E-4"/>
    <n v="97.58945010272798"/>
    <x v="0"/>
  </r>
  <r>
    <x v="1"/>
    <s v="10.01.00017"/>
    <s v="DESPESA COM SOFTWARE"/>
    <n v="71053.38"/>
    <n v="3.2160759021232222E-4"/>
    <n v="97.589771710318189"/>
    <x v="0"/>
  </r>
  <r>
    <x v="1"/>
    <s v="10.01.00017"/>
    <s v="Despesas com operadora de cartão"/>
    <n v="71052"/>
    <n v="3.2160134394403078E-4"/>
    <n v="97.59009331166213"/>
    <x v="0"/>
  </r>
  <r>
    <x v="1"/>
    <s v="10.01.00016"/>
    <s v="Material de Uso e Consumo do Profissional"/>
    <n v="71043.28"/>
    <n v="3.2156187477047914E-4"/>
    <n v="97.590414873536901"/>
    <x v="1"/>
  </r>
  <r>
    <x v="0"/>
    <s v="10.02.00001"/>
    <s v="COMPRA DE INSUMOS CONSULTORIO"/>
    <n v="71034.61"/>
    <n v="3.21522631910996E-4"/>
    <n v="97.590736396168808"/>
    <x v="1"/>
  </r>
  <r>
    <x v="1"/>
    <s v="10.01.00017"/>
    <s v="Recolhimento de INSS"/>
    <n v="71022.31"/>
    <n v="3.2146695865013759E-4"/>
    <n v="97.59105786312746"/>
    <x v="0"/>
  </r>
  <r>
    <x v="0"/>
    <s v="10.01.00018"/>
    <s v="Cursos, congressos e seminários"/>
    <n v="71011.11"/>
    <n v="3.2141626429878684E-4"/>
    <n v="97.591379279391759"/>
    <x v="0"/>
  </r>
  <r>
    <x v="0"/>
    <s v="10.01.00001"/>
    <s v="Água do escritório"/>
    <n v="71010.350000000006"/>
    <n v="3.214128243249452E-4"/>
    <n v="97.591700692216079"/>
    <x v="1"/>
  </r>
  <r>
    <x v="0"/>
    <s v="10.01.00012"/>
    <s v="Despesas Relacionadas com Atividade do Profissional"/>
    <n v="71008.289999999994"/>
    <n v="3.2140350018532171E-4"/>
    <n v="97.59202209571626"/>
    <x v="0"/>
  </r>
  <r>
    <x v="0"/>
    <s v="10.01.00018"/>
    <s v="INTERNET"/>
    <n v="71007.02"/>
    <n v="3.2139775180798106E-4"/>
    <n v="97.592343493468064"/>
    <x v="0"/>
  </r>
  <r>
    <x v="1"/>
    <s v="10.01.00017"/>
    <s v="T J - devolução excedente remuneração do interino"/>
    <n v="71006.41"/>
    <n v="3.2139499077634505E-4"/>
    <n v="97.592664888458842"/>
    <x v="0"/>
  </r>
  <r>
    <x v="1"/>
    <s v="10.01.00013"/>
    <s v="Serviços de Terceiros para Execução do Trabalho"/>
    <n v="71000"/>
    <n v="3.2136597731275942E-4"/>
    <n v="97.592986254436155"/>
    <x v="1"/>
  </r>
  <r>
    <x v="1"/>
    <s v="10.01.00015"/>
    <s v="Serviços profissionais terceiros PF/PJ sem vinculo"/>
    <n v="70998.75"/>
    <n v="3.2136031946104618E-4"/>
    <n v="97.593307614755616"/>
    <x v="1"/>
  </r>
  <r>
    <x v="1"/>
    <s v="10.01.00046"/>
    <s v="DILIGÊNCIAS"/>
    <n v="70997.5"/>
    <n v="3.2135466160933295E-4"/>
    <n v="97.593628969417225"/>
    <x v="0"/>
  </r>
  <r>
    <x v="0"/>
    <s v="10.01.00008"/>
    <s v="MATERIAL DE CONSUMO"/>
    <n v="70993.84"/>
    <n v="3.2133809541951653E-4"/>
    <n v="97.593950307512642"/>
    <x v="1"/>
  </r>
  <r>
    <x v="0"/>
    <s v="10.01.00020"/>
    <s v="Propaganda e Publicidade"/>
    <n v="70988.55"/>
    <n v="3.2131415139106609E-4"/>
    <n v="97.594271621664035"/>
    <x v="0"/>
  </r>
  <r>
    <x v="1"/>
    <s v="10.01.00022"/>
    <s v="darf"/>
    <n v="70983.06"/>
    <n v="3.2128930210634146E-4"/>
    <n v="97.594592910966142"/>
    <x v="0"/>
  </r>
  <r>
    <x v="0"/>
    <s v="10.01.00015"/>
    <s v="Compra de material odontológico "/>
    <n v="70981.39"/>
    <n v="3.2128174321645255E-4"/>
    <n v="97.594914192709354"/>
    <x v="1"/>
  </r>
  <r>
    <x v="0"/>
    <s v="10.01.00016"/>
    <s v="Condominio Clinica Espaco Clinico Modelo"/>
    <n v="70974.66"/>
    <n v="3.2125128134282842E-4"/>
    <n v="97.595235443990703"/>
    <x v="0"/>
  </r>
  <r>
    <x v="1"/>
    <s v="10.01.00002"/>
    <s v="Prestador de serviços"/>
    <n v="70966.73"/>
    <n v="3.2121538793155951E-4"/>
    <n v="97.59555665937863"/>
    <x v="0"/>
  </r>
  <r>
    <x v="0"/>
    <s v="10.01.00029"/>
    <s v="Consultoria e Assistencia Tecnica"/>
    <n v="70963.73"/>
    <n v="3.2120180908744766E-4"/>
    <n v="97.595877861187716"/>
    <x v="0"/>
  </r>
  <r>
    <x v="0"/>
    <s v="10.01.00015"/>
    <s v="Material Empregado"/>
    <n v="70962.27"/>
    <n v="3.2119520071664668E-4"/>
    <n v="97.596199056388429"/>
    <x v="1"/>
  </r>
  <r>
    <x v="0"/>
    <s v="10.01.00024"/>
    <s v="Vale alimentação"/>
    <n v="70956"/>
    <n v="3.2116682093245294E-4"/>
    <n v="97.596520223209367"/>
    <x v="1"/>
  </r>
  <r>
    <x v="1"/>
    <s v="10.01.00022"/>
    <s v="Refeição diária"/>
    <n v="70945.740000000005"/>
    <n v="3.211203812855906E-4"/>
    <n v="97.596841343590654"/>
    <x v="0"/>
  </r>
  <r>
    <x v="1"/>
    <s v="10.01.00015"/>
    <s v="Despesas Clinica Dedutíveis"/>
    <n v="70931.8"/>
    <n v="3.2105728492328443E-4"/>
    <n v="97.597162400875575"/>
    <x v="0"/>
  </r>
  <r>
    <x v="1"/>
    <s v="10.01.00015"/>
    <s v="Repasse ao FECOM 5%"/>
    <n v="70929.600000000006"/>
    <n v="3.210473271042691E-4"/>
    <n v="97.597483448202681"/>
    <x v="0"/>
  </r>
  <r>
    <x v="1"/>
    <s v="10.01.00015"/>
    <s v="Material de consultório/odontologia"/>
    <n v="70921.78"/>
    <n v="3.2101193158395094E-4"/>
    <n v="97.59780446013427"/>
    <x v="1"/>
  </r>
  <r>
    <x v="1"/>
    <s v="10.01.00004"/>
    <s v="Vale Transporte"/>
    <n v="70918.89"/>
    <n v="3.2099885063078995E-4"/>
    <n v="97.598125458984896"/>
    <x v="1"/>
  </r>
  <r>
    <x v="0"/>
    <s v="10.01.00035"/>
    <s v="Aluguel de Móveis e  Equipamentos"/>
    <n v="70909.899999999994"/>
    <n v="3.2095815936126814E-4"/>
    <n v="97.59844641714426"/>
    <x v="1"/>
  </r>
  <r>
    <x v="0"/>
    <s v="10.01.00036"/>
    <s v="Materiais odontológicos"/>
    <n v="70906.69"/>
    <n v="3.2094362999806854E-4"/>
    <n v="97.598767360774261"/>
    <x v="1"/>
  </r>
  <r>
    <x v="0"/>
    <s v="10.01.00016"/>
    <s v="laboratorio"/>
    <n v="70899.45"/>
    <n v="3.2091085972094541E-4"/>
    <n v="97.599088271633988"/>
    <x v="0"/>
  </r>
  <r>
    <x v="1"/>
    <s v="10.01.00015"/>
    <s v="Material de Uso e Consumo Consultorio"/>
    <n v="70899.240000000005"/>
    <n v="3.209099092018576E-4"/>
    <n v="97.599409181543194"/>
    <x v="1"/>
  </r>
  <r>
    <x v="1"/>
    <s v="10.01.00015"/>
    <s v="Insumos aplicados nos serviços"/>
    <n v="70894.78"/>
    <n v="3.2088972198694466E-4"/>
    <n v="97.599730071265185"/>
    <x v="1"/>
  </r>
  <r>
    <x v="0"/>
    <s v="10.01.00065"/>
    <s v="Serviços de informática"/>
    <n v="70893.929999999993"/>
    <n v="3.2088587464777963E-4"/>
    <n v="97.600050957139828"/>
    <x v="0"/>
  </r>
  <r>
    <x v="1"/>
    <s v="10.09.00011"/>
    <s v="VANDERLEI ADELINO RALDI - CPF: 956.250.621-53 - MARCENEIRO"/>
    <n v="70880"/>
    <n v="3.208228235482872E-4"/>
    <n v="97.600371779963382"/>
    <x v="0"/>
  </r>
  <r>
    <x v="0"/>
    <s v="10.01.00017"/>
    <s v="Combustivel"/>
    <n v="70879.100000000006"/>
    <n v="3.2081874989505366E-4"/>
    <n v="97.60069259871328"/>
    <x v="1"/>
  </r>
  <r>
    <x v="1"/>
    <s v="10.01.00016"/>
    <s v="despesa com laboratorio de protese"/>
    <n v="70877.41"/>
    <n v="3.2081110047953734E-4"/>
    <n v="97.60101340981376"/>
    <x v="0"/>
  </r>
  <r>
    <x v="1"/>
    <s v="10.01.00017"/>
    <s v="Recolhimento Fundo Garantidor Renda Mínima"/>
    <n v="70876.92"/>
    <n v="3.208088826016657E-4"/>
    <n v="97.601334218696365"/>
    <x v="0"/>
  </r>
  <r>
    <x v="0"/>
    <s v="10.01.00013"/>
    <s v="Remuneração paga a terceiros, com vínculo empregatício, (Salário, INSS e FGTS)"/>
    <n v="70876.81"/>
    <n v="3.2080838471071495E-4"/>
    <n v="97.60165502708108"/>
    <x v="0"/>
  </r>
  <r>
    <x v="0"/>
    <s v="10.01.00015"/>
    <s v="MATERIAIS OU MEDICAMENTOS DE CONSUMO PARA  USO ODONTOLÓGICO"/>
    <n v="70876.14"/>
    <n v="3.2080535210219664E-4"/>
    <n v="97.601975832433183"/>
    <x v="1"/>
  </r>
  <r>
    <x v="0"/>
    <s v="10.01.00015"/>
    <s v="Material de Consumo -  Odontológico"/>
    <n v="70870.59"/>
    <n v="3.2078023124058983E-4"/>
    <n v="97.602296612664418"/>
    <x v="1"/>
  </r>
  <r>
    <x v="0"/>
    <s v="10.01.00024"/>
    <s v="Serviços de Proteses Dentária"/>
    <n v="70869.429999999993"/>
    <n v="3.2077498075419987E-4"/>
    <n v="97.602617387645168"/>
    <x v="0"/>
  </r>
  <r>
    <x v="1"/>
    <s v="11.01.00023"/>
    <s v="AQUISIÇÃO DE LOTES/TERRENOS P/ EXPANSÃO FUTURA"/>
    <n v="70866.73"/>
    <n v="3.2076275979449928E-4"/>
    <n v="97.602938150404967"/>
    <x v="1"/>
  </r>
  <r>
    <x v="1"/>
    <s v="10.01.00016"/>
    <s v="Materiais aplicados à M.O"/>
    <n v="70865.600000000006"/>
    <n v="3.2075764509655052E-4"/>
    <n v="97.603258908050066"/>
    <x v="1"/>
  </r>
  <r>
    <x v="0"/>
    <s v="10.01.00017"/>
    <s v="dentistas"/>
    <n v="70860"/>
    <n v="3.2073229792087515E-4"/>
    <n v="97.603579640347988"/>
    <x v="0"/>
  </r>
  <r>
    <x v="1"/>
    <s v="10.01.00016"/>
    <s v="Material para uso e consumo no exercício da profissão"/>
    <n v="70856.039999999994"/>
    <n v="3.2071437384664753E-4"/>
    <n v="97.60390035472183"/>
    <x v="1"/>
  </r>
  <r>
    <x v="0"/>
    <s v="10.01.00035"/>
    <s v="Aparelho Ortodôntico/Odontológico"/>
    <n v="70855.259999999995"/>
    <n v="3.2071084334717848E-4"/>
    <n v="97.604221065565184"/>
    <x v="0"/>
  </r>
  <r>
    <x v="1"/>
    <s v="10.01.00011"/>
    <s v="Material de conservação e limpeza do escritório/consultório/dental"/>
    <n v="70851.25"/>
    <n v="3.2069269295888236E-4"/>
    <n v="97.604541758258136"/>
    <x v="1"/>
  </r>
  <r>
    <x v="1"/>
    <s v="10.01.00002"/>
    <s v="FGTS"/>
    <n v="70847.09"/>
    <n v="3.2067386362838067E-4"/>
    <n v="97.604862432121763"/>
    <x v="0"/>
  </r>
  <r>
    <x v="0"/>
    <s v="10.01.00025"/>
    <s v="Salário"/>
    <n v="70838.87"/>
    <n v="3.2063665759551429E-4"/>
    <n v="97.605183068779354"/>
    <x v="0"/>
  </r>
  <r>
    <x v="0"/>
    <s v="10.01.00015"/>
    <s v="Materiais de consumo - dentais  e descartáveis"/>
    <n v="70827.5"/>
    <n v="3.2058519377633056E-4"/>
    <n v="97.60550365397313"/>
    <x v="1"/>
  </r>
  <r>
    <x v="1"/>
    <s v="10.01.00029"/>
    <s v="SALÁRIOS E ENCARGOS - CONTRIBUIÇÃO PREVIDENCIÁRIA PAGA NO MÊS"/>
    <n v="70824.59"/>
    <n v="3.205720222975421E-4"/>
    <n v="97.605824225995434"/>
    <x v="0"/>
  </r>
  <r>
    <x v="0"/>
    <s v="10.01.00019"/>
    <s v="Remuneração paga a terceiros sem vínculo empregatício"/>
    <n v="70822.84"/>
    <n v="3.2056410130514354E-4"/>
    <n v="97.606144790096735"/>
    <x v="1"/>
  </r>
  <r>
    <x v="1"/>
    <s v="10.01.00020"/>
    <s v="Acessórios de informatica"/>
    <n v="70822.5"/>
    <n v="3.2056256236947758E-4"/>
    <n v="97.6064653526591"/>
    <x v="0"/>
  </r>
  <r>
    <x v="0"/>
    <s v="10.01.00016"/>
    <s v="Marketing digital"/>
    <n v="70817.33"/>
    <n v="3.2053916149479155E-4"/>
    <n v="97.606785891820593"/>
    <x v="0"/>
  </r>
  <r>
    <x v="0"/>
    <s v="10.02.00001"/>
    <s v="DEDUÇÃO DE RECOMPE"/>
    <n v="70813.899999999994"/>
    <n v="3.2052363634969036E-4"/>
    <n v="97.60710641545694"/>
    <x v="0"/>
  </r>
  <r>
    <x v="0"/>
    <s v="10.01.00022"/>
    <s v="prestação de serviços"/>
    <n v="70812.399999999994"/>
    <n v="3.2051684692763443E-4"/>
    <n v="97.607426932303866"/>
    <x v="0"/>
  </r>
  <r>
    <x v="0"/>
    <s v="10.01.00020"/>
    <s v="Licença de Software"/>
    <n v="70812.09"/>
    <n v="3.2051544378040956E-4"/>
    <n v="97.607747447747641"/>
    <x v="0"/>
  </r>
  <r>
    <x v="1"/>
    <s v="10.01.00021"/>
    <s v="104 DESPESAS COM LOCAÇÃO DE EQUIPAMENTO MÉDICO"/>
    <n v="70805.75"/>
    <n v="3.2048674715651996E-4"/>
    <n v="97.608067934494798"/>
    <x v="0"/>
  </r>
  <r>
    <x v="1"/>
    <s v="10.01.00015"/>
    <s v="material consultório"/>
    <n v="70802.350000000006"/>
    <n v="3.2047135779985996E-4"/>
    <n v="97.608388405852594"/>
    <x v="1"/>
  </r>
  <r>
    <x v="1"/>
    <s v="10.01.00016"/>
    <s v="Pagamento a Terceiros Comissoes"/>
    <n v="70797.66"/>
    <n v="3.2045012954023185E-4"/>
    <n v="97.60870885598213"/>
    <x v="1"/>
  </r>
  <r>
    <x v="1"/>
    <s v="10.01.00026"/>
    <s v="PREMIO ART.457 CLT"/>
    <n v="70794.78"/>
    <n v="3.2043709384988443E-4"/>
    <n v="97.609029293075977"/>
    <x v="0"/>
  </r>
  <r>
    <x v="0"/>
    <s v="10.01.00015"/>
    <s v="Materiais utilizados em procedimentos"/>
    <n v="70791.55"/>
    <n v="3.2042247396105742E-4"/>
    <n v="97.609349715549939"/>
    <x v="1"/>
  </r>
  <r>
    <x v="0"/>
    <s v="10.01.00015"/>
    <s v="Despesas necessárias à receita e à manutenção da fonte pagadora"/>
    <n v="70789.710000000006"/>
    <n v="3.2041414560333553E-4"/>
    <n v="97.609670129695544"/>
    <x v="1"/>
  </r>
  <r>
    <x v="1"/>
    <s v="10.01.00001"/>
    <s v="Salários das secretárias + almoço e condução"/>
    <n v="70784.58"/>
    <n v="3.2039092577990433E-4"/>
    <n v="97.609990520621324"/>
    <x v="0"/>
  </r>
  <r>
    <x v="0"/>
    <s v="10.01.00050"/>
    <s v="Impostos Federais, INSS e IRRF - Funcionarios"/>
    <n v="70780.05"/>
    <n v="3.2037042172529552E-4"/>
    <n v="97.610310891043042"/>
    <x v="0"/>
  </r>
  <r>
    <x v="1"/>
    <s v="10.01.00016"/>
    <s v="Despesas com laboratórios de próteses na atividade odontológica"/>
    <n v="70771"/>
    <n v="3.2032945887889154E-4"/>
    <n v="97.610631220501915"/>
    <x v="0"/>
  </r>
  <r>
    <x v="1"/>
    <s v="10.01.00016"/>
    <s v="DESPESAS GERAIS DE MANUTENÇÃO DO CONSULTORIO MÉDICO"/>
    <n v="70770.11"/>
    <n v="3.2032543048847174E-4"/>
    <n v="97.610951545932409"/>
    <x v="1"/>
  </r>
  <r>
    <x v="0"/>
    <s v="10.01.00020"/>
    <s v="Serviços tomados"/>
    <n v="70760.7"/>
    <n v="3.2028283818077432E-4"/>
    <n v="97.611271828770583"/>
    <x v="0"/>
  </r>
  <r>
    <x v="0"/>
    <s v="10.01.00015"/>
    <s v="Material de consumo utilizado na prestação de serviço"/>
    <n v="70756.62"/>
    <n v="3.2026437095278228E-4"/>
    <n v="97.611592093141539"/>
    <x v="1"/>
  </r>
  <r>
    <x v="0"/>
    <s v="10.01.00015"/>
    <s v="Servicos de Terceiros Fisioterapia"/>
    <n v="70753"/>
    <n v="3.2024798581422069E-4"/>
    <n v="97.611912341127351"/>
    <x v="1"/>
  </r>
  <r>
    <x v="0"/>
    <s v="10.01.00015"/>
    <s v="Despesas com propaganda/ serviços administrativo"/>
    <n v="70747.17"/>
    <n v="3.2022159759383009E-4"/>
    <n v="97.612232562724941"/>
    <x v="0"/>
  </r>
  <r>
    <x v="0"/>
    <s v="10.01.00012"/>
    <s v="Impressos e Material de escritório"/>
    <n v="70744.56"/>
    <n v="3.2020978399945282E-4"/>
    <n v="97.612552772508934"/>
    <x v="1"/>
  </r>
  <r>
    <x v="1"/>
    <s v="10.01.00023"/>
    <s v="Manutenção e reparos"/>
    <n v="70733.820000000007"/>
    <n v="3.2016117173753257E-4"/>
    <n v="97.612872933680677"/>
    <x v="1"/>
  </r>
  <r>
    <x v="1"/>
    <s v="10.01.00014"/>
    <s v="Material de Consumo/Dental"/>
    <n v="70731.87"/>
    <n v="3.2015234548885983E-4"/>
    <n v="97.613193086026172"/>
    <x v="1"/>
  </r>
  <r>
    <x v="1"/>
    <s v="10.01.00016"/>
    <s v="Material de uso e consumo consultorio"/>
    <n v="70730.460000000006"/>
    <n v="3.2014596343212735E-4"/>
    <n v="97.6135132319896"/>
    <x v="1"/>
  </r>
  <r>
    <x v="1"/>
    <s v="10.01.00020"/>
    <s v="Serviços prestados(Pedreiro, Pintor, Eletricista, instalador e etc...)"/>
    <n v="70730"/>
    <n v="3.2014388134269685E-4"/>
    <n v="97.613833375870939"/>
    <x v="0"/>
  </r>
  <r>
    <x v="1"/>
    <s v="10.01.00019"/>
    <s v="Despesas Totais no Mês"/>
    <n v="70728.45"/>
    <n v="3.2013686560657242E-4"/>
    <n v="97.61415351273655"/>
    <x v="0"/>
  </r>
  <r>
    <x v="0"/>
    <s v="10.01.00023"/>
    <s v="Folha de pagamento/Rescisão - D"/>
    <n v="70727.95"/>
    <n v="3.201346024658871E-4"/>
    <n v="97.614473647339011"/>
    <x v="0"/>
  </r>
  <r>
    <x v="1"/>
    <s v="10.01.00017"/>
    <s v="Despesas referente a periodos anteriores não utilizadas no periodo"/>
    <n v="70725.94"/>
    <n v="3.2012550464033222E-4"/>
    <n v="97.614793772843655"/>
    <x v="0"/>
  </r>
  <r>
    <x v="0"/>
    <s v="10.01.00025"/>
    <s v="Máquinas e Equipamentos"/>
    <n v="70710.19"/>
    <n v="3.2005421570874525E-4"/>
    <n v="97.615113827059361"/>
    <x v="0"/>
  </r>
  <r>
    <x v="0"/>
    <s v="10.01.00017"/>
    <s v="FAXINA"/>
    <n v="70704"/>
    <n v="3.2002619802706122E-4"/>
    <n v="97.615433853257386"/>
    <x v="0"/>
  </r>
  <r>
    <x v="0"/>
    <s v="10.01.00015"/>
    <s v="material utilizado no consultorio"/>
    <n v="70701.27"/>
    <n v="3.2001384127891948E-4"/>
    <n v="97.615753867098661"/>
    <x v="1"/>
  </r>
  <r>
    <x v="0"/>
    <s v="10.02.00001"/>
    <s v=" Remuneração paga a terceiros, sem vínculo empregatício,"/>
    <n v="70700"/>
    <n v="3.2000809290157878E-4"/>
    <n v="97.61607387519156"/>
    <x v="1"/>
  </r>
  <r>
    <x v="0"/>
    <s v="10.01.00009"/>
    <s v="4009 - IPTU do Cartório quando pago pelo contribuinte"/>
    <n v="70698.16"/>
    <n v="3.1999976454385689E-4"/>
    <n v="97.616393874956103"/>
    <x v="0"/>
  </r>
  <r>
    <x v="0"/>
    <s v="10.01.00015"/>
    <s v="Material / medicamentos para consultório"/>
    <n v="70695.009999999995"/>
    <n v="3.1998550675753942E-4"/>
    <n v="97.616713860462866"/>
    <x v="1"/>
  </r>
  <r>
    <x v="0"/>
    <s v="10.01.00017"/>
    <s v="Material para uso ou consumo do escritório/consultório"/>
    <n v="70684.72"/>
    <n v="3.1993893132223599E-4"/>
    <n v="97.617033799394193"/>
    <x v="1"/>
  </r>
  <r>
    <x v="0"/>
    <s v="10.01.00043"/>
    <s v="Material Gráfico"/>
    <n v="70682.47"/>
    <n v="3.1992874718915211E-4"/>
    <n v="97.617353728141381"/>
    <x v="1"/>
  </r>
  <r>
    <x v="1"/>
    <s v="10.01.00024"/>
    <s v="Seguro de vida dos funcionários"/>
    <n v="70674.080000000002"/>
    <n v="3.1989077168845275E-4"/>
    <n v="97.617673618913074"/>
    <x v="0"/>
  </r>
  <r>
    <x v="1"/>
    <s v="10.01.00027"/>
    <s v="Energia elétrica"/>
    <n v="70667.69"/>
    <n v="3.1986184875049464E-4"/>
    <n v="97.617993480761825"/>
    <x v="1"/>
  </r>
  <r>
    <x v="1"/>
    <s v="10.01.00015"/>
    <s v="Material de consumo / Dentais"/>
    <n v="70663.37"/>
    <n v="3.1984229521497359E-4"/>
    <n v="97.618313323057038"/>
    <x v="1"/>
  </r>
  <r>
    <x v="0"/>
    <s v="10.01.00017"/>
    <s v="Material de Procedimento"/>
    <n v="70661.75"/>
    <n v="3.1983496263915325E-4"/>
    <n v="97.618633158019676"/>
    <x v="1"/>
  </r>
  <r>
    <x v="1"/>
    <s v="10.01.00015"/>
    <s v="Material Utillizado na Prestação de Serviços"/>
    <n v="70660.88"/>
    <n v="3.1983102477436086E-4"/>
    <n v="97.618952989044445"/>
    <x v="1"/>
  </r>
  <r>
    <x v="0"/>
    <s v="10.01.00051"/>
    <s v="Férias"/>
    <n v="70658.77"/>
    <n v="3.1982147432066887E-4"/>
    <n v="97.619272810518765"/>
    <x v="0"/>
  </r>
  <r>
    <x v="0"/>
    <s v="10.01.00016"/>
    <s v="Serviços de próteses"/>
    <n v="70657.3"/>
    <n v="3.1981482068705409E-4"/>
    <n v="97.61959262533945"/>
    <x v="0"/>
  </r>
  <r>
    <x v="1"/>
    <s v="10.01.00049"/>
    <s v="Funcionários - Remuneração - Férias"/>
    <n v="70641.990000000005"/>
    <n v="3.1974552331927016E-4"/>
    <n v="97.619912370862764"/>
    <x v="0"/>
  </r>
  <r>
    <x v="1"/>
    <s v="10.01.00013"/>
    <s v="Remuneração Protético"/>
    <n v="70641"/>
    <n v="3.1974104230071324E-4"/>
    <n v="97.620232111905068"/>
    <x v="0"/>
  </r>
  <r>
    <x v="0"/>
    <s v="10.03.00001"/>
    <s v="Laboratório protético"/>
    <n v="70641"/>
    <n v="3.1974104230071324E-4"/>
    <n v="97.620551852947372"/>
    <x v="0"/>
  </r>
  <r>
    <x v="0"/>
    <s v="10.01.00007"/>
    <s v="Energia do Cartorio"/>
    <n v="70638.820000000007"/>
    <n v="3.1973117500732538E-4"/>
    <n v="97.620871584122384"/>
    <x v="1"/>
  </r>
  <r>
    <x v="0"/>
    <s v="10.02.00002"/>
    <s v="Laboratório de prótese"/>
    <n v="70632.7"/>
    <n v="3.1970347416533721E-4"/>
    <n v="97.621191287596545"/>
    <x v="0"/>
  </r>
  <r>
    <x v="0"/>
    <s v="10.01.00015"/>
    <s v="Despesas com Consultorio Compartilhado"/>
    <n v="70629.119999999995"/>
    <n v="3.196872700780305E-4"/>
    <n v="97.621510974866624"/>
    <x v="0"/>
  </r>
  <r>
    <x v="0"/>
    <s v="10.01.00019"/>
    <s v="Laborátorios"/>
    <n v="70629.08"/>
    <n v="3.1968708902677567E-4"/>
    <n v="97.621830661955656"/>
    <x v="0"/>
  </r>
  <r>
    <x v="0"/>
    <s v="10.01.00017"/>
    <s v="Manutenção de Equipamentos"/>
    <n v="70624.47"/>
    <n v="3.1966622286965722E-4"/>
    <n v="97.62215032817852"/>
    <x v="1"/>
  </r>
  <r>
    <x v="0"/>
    <s v="10.01.00015"/>
    <s v="Material de uso "/>
    <n v="70619.710000000006"/>
    <n v="3.1964467777033313E-4"/>
    <n v="97.622469972856294"/>
    <x v="1"/>
  </r>
  <r>
    <x v="0"/>
    <s v="10.01.00008"/>
    <s v="Material de Aplicação / Consultorio"/>
    <n v="70619.53"/>
    <n v="3.1964386303968642E-4"/>
    <n v="97.622789616719331"/>
    <x v="1"/>
  </r>
  <r>
    <x v="1"/>
    <s v="10.01.00016"/>
    <s v="Despesa com Dental"/>
    <n v="70614.12"/>
    <n v="3.1961937585747144E-4"/>
    <n v="97.623109236095189"/>
    <x v="0"/>
  </r>
  <r>
    <x v="0"/>
    <s v="10.01.00016"/>
    <s v="Despesas com Sistemas"/>
    <n v="70608.59"/>
    <n v="3.1959434552149204E-4"/>
    <n v="97.623428830440716"/>
    <x v="0"/>
  </r>
  <r>
    <x v="0"/>
    <s v="10.01.00015"/>
    <s v="Despesas Administrativa"/>
    <n v="70605.11"/>
    <n v="3.1957859406232233E-4"/>
    <n v="97.623748409034775"/>
    <x v="0"/>
  </r>
  <r>
    <x v="1"/>
    <s v="10.01.00015"/>
    <s v="depósitos plataformas de apostas esportivas exterior"/>
    <n v="70601.69"/>
    <n v="3.1956311418003487E-4"/>
    <n v="97.62406797214895"/>
    <x v="0"/>
  </r>
  <r>
    <x v="1"/>
    <s v="10.01.00039"/>
    <s v="serviços de informática"/>
    <n v="70593.89"/>
    <n v="3.1952780918534417E-4"/>
    <n v="97.624387499958132"/>
    <x v="0"/>
  </r>
  <r>
    <x v="1"/>
    <s v="10.01.00018"/>
    <s v="Serviço de prótese dentária"/>
    <n v="70589"/>
    <n v="3.1950567566944193E-4"/>
    <n v="97.624707005633795"/>
    <x v="0"/>
  </r>
  <r>
    <x v="0"/>
    <s v="10.01.00016"/>
    <s v="Materiais aplicados à M.O"/>
    <n v="70588.070000000007"/>
    <n v="3.1950146622776731E-4"/>
    <n v="97.625026507100017"/>
    <x v="1"/>
  </r>
  <r>
    <x v="1"/>
    <s v="10.01.00008"/>
    <s v="Contabilidade"/>
    <n v="70585.990000000005"/>
    <n v="3.1949205156251646E-4"/>
    <n v="97.625345999151577"/>
    <x v="0"/>
  </r>
  <r>
    <x v="1"/>
    <s v="10.01.00019"/>
    <s v="Locação de mobiliário computadores, sistemas  e equipamentos"/>
    <n v="70580.59"/>
    <n v="3.1946760964311516E-4"/>
    <n v="97.62566546676122"/>
    <x v="0"/>
  </r>
  <r>
    <x v="0"/>
    <s v="10.01.00052"/>
    <s v="Custas processuais ou acordo"/>
    <n v="70572.25"/>
    <n v="3.1942986045648436E-4"/>
    <n v="97.625984896621674"/>
    <x v="0"/>
  </r>
  <r>
    <x v="0"/>
    <s v="10.01.00012"/>
    <s v="materiais de consumo e dentais"/>
    <n v="70565.17"/>
    <n v="3.1939781438438048E-4"/>
    <n v="97.626304294436054"/>
    <x v="1"/>
  </r>
  <r>
    <x v="0"/>
    <s v="10.01.00015"/>
    <s v="Serviço sem vínculo empregatício ref.custeio para percepção receita"/>
    <n v="70565.06"/>
    <n v="3.1939731649342974E-4"/>
    <n v="97.626623691752542"/>
    <x v="0"/>
  </r>
  <r>
    <x v="0"/>
    <s v="10.01.00012"/>
    <s v="Despesas Diversas"/>
    <n v="70563.289999999994"/>
    <n v="3.1938930497540371E-4"/>
    <n v="97.626943081057519"/>
    <x v="0"/>
  </r>
  <r>
    <x v="1"/>
    <s v="10.01.00005"/>
    <s v="Aquisição de Selo de autenticidade "/>
    <n v="70561.679999999993"/>
    <n v="3.1938201766239704E-4"/>
    <n v="97.627262463075184"/>
    <x v="1"/>
  </r>
  <r>
    <x v="0"/>
    <s v="10.01.00016"/>
    <s v="RATEIO CONSULTORIO"/>
    <n v="70551.31"/>
    <n v="3.1933508012458396E-4"/>
    <n v="97.627581798155305"/>
    <x v="0"/>
  </r>
  <r>
    <x v="1"/>
    <s v="10.01.00007"/>
    <s v="Material Odontológico de Consumo - Atividade-fim"/>
    <n v="70547.210000000006"/>
    <n v="3.1931652237096451E-4"/>
    <n v="97.62790111467767"/>
    <x v="1"/>
  </r>
  <r>
    <x v="1"/>
    <s v="10.01.00016"/>
    <s v="DESPESAS ADMINISTRATIVAS"/>
    <n v="70532.929999999993"/>
    <n v="3.1925188707299221E-4"/>
    <n v="97.628220366564747"/>
    <x v="0"/>
  </r>
  <r>
    <x v="1"/>
    <s v="10.01.00025"/>
    <s v="PLANO DE SAÚDE"/>
    <n v="70531.81"/>
    <n v="3.1924681763785719E-4"/>
    <n v="97.628539613382387"/>
    <x v="1"/>
  </r>
  <r>
    <x v="0"/>
    <s v="10.01.00019"/>
    <s v="Serviços prestados por PJ"/>
    <n v="70530"/>
    <n v="3.1923862506857639E-4"/>
    <n v="97.628858852007454"/>
    <x v="0"/>
  </r>
  <r>
    <x v="0"/>
    <s v="10.01.00016"/>
    <s v="Serviços Prestados por terceiros, sem vinculo empregatício"/>
    <n v="70525.100000000006"/>
    <n v="3.1921644628986047E-4"/>
    <n v="97.62917806845374"/>
    <x v="1"/>
  </r>
  <r>
    <x v="0"/>
    <s v="10.01.00026"/>
    <s v="RESCISÃO DO CONTRATO DE TRABALHO"/>
    <n v="70517.91"/>
    <n v="3.1918390232680584E-4"/>
    <n v="97.62949725235606"/>
    <x v="0"/>
  </r>
  <r>
    <x v="1"/>
    <s v="10.01.00006"/>
    <s v="Emolumentos pagos a terceiros laboratórios"/>
    <n v="70515.11"/>
    <n v="3.1917122873896813E-4"/>
    <n v="97.629816423584799"/>
    <x v="0"/>
  </r>
  <r>
    <x v="0"/>
    <s v="10.01.00016"/>
    <s v="Remuneração paga a terceiros, sem vínculo empregatício."/>
    <n v="70511.179999999993"/>
    <n v="3.191534404531816E-4"/>
    <n v="97.630135577025257"/>
    <x v="1"/>
  </r>
  <r>
    <x v="1"/>
    <s v="10.01.00031"/>
    <s v="SINOREDI - CONTRIB."/>
    <n v="70502.649999999994"/>
    <n v="3.1911483127309041E-4"/>
    <n v="97.630454691856528"/>
    <x v="0"/>
  </r>
  <r>
    <x v="0"/>
    <s v="10.01.00015"/>
    <s v="pagamento a laboratorio de protese"/>
    <n v="70500"/>
    <n v="3.1910283662745832E-4"/>
    <n v="97.630773794693155"/>
    <x v="0"/>
  </r>
  <r>
    <x v="1"/>
    <s v="10.01.00022"/>
    <s v="Cursos e Treinamentos"/>
    <n v="70496.210000000006"/>
    <n v="3.190856820210638E-4"/>
    <n v="97.631092880375178"/>
    <x v="0"/>
  </r>
  <r>
    <x v="0"/>
    <s v="10.01.00018"/>
    <s v="Manutenção Informática/Licença Soft"/>
    <n v="70496.11"/>
    <n v="3.1908522939292668E-4"/>
    <n v="97.63141196560457"/>
    <x v="1"/>
  </r>
  <r>
    <x v="1"/>
    <s v="10.01.00027"/>
    <s v="SERVIÇOS PROFISSIONAIS"/>
    <n v="70492.55"/>
    <n v="3.1906911583124738E-4"/>
    <n v="97.631731034720403"/>
    <x v="0"/>
  </r>
  <r>
    <x v="0"/>
    <s v="10.01.00019"/>
    <s v="Manutenção de imóveis"/>
    <n v="70482.62"/>
    <n v="3.1902416985723727E-4"/>
    <n v="97.632050058890258"/>
    <x v="1"/>
  </r>
  <r>
    <x v="1"/>
    <s v="10.01.00015"/>
    <s v="MATERIAL"/>
    <n v="70482.55"/>
    <n v="3.1902385301754135E-4"/>
    <n v="97.632369082743281"/>
    <x v="1"/>
  </r>
  <r>
    <x v="1"/>
    <s v="10.01.00016"/>
    <s v="Material Aplicado nos Serviços"/>
    <n v="70481.399999999994"/>
    <n v="3.1901864779396508E-4"/>
    <n v="97.632688101391082"/>
    <x v="1"/>
  </r>
  <r>
    <x v="0"/>
    <s v="10.01.00001"/>
    <s v="Despesas Gerais de Custeio do Consultório"/>
    <n v="70470.039999999994"/>
    <n v="3.1896722923759502E-4"/>
    <n v="97.633007068620316"/>
    <x v="0"/>
  </r>
  <r>
    <x v="0"/>
    <s v="10.01.00015"/>
    <s v="Serviços utilizados como insumos"/>
    <n v="70468.2"/>
    <n v="3.1895890087987313E-4"/>
    <n v="97.633326027521193"/>
    <x v="1"/>
  </r>
  <r>
    <x v="1"/>
    <s v="10.01.00015"/>
    <s v="Material de Consumo (Dental)"/>
    <n v="70460.800000000003"/>
    <n v="3.1892540639773075E-4"/>
    <n v="97.633644952927597"/>
    <x v="1"/>
  </r>
  <r>
    <x v="0"/>
    <s v="10.01.00021"/>
    <s v="Reparos, instalações, consertos e reformas de consultório"/>
    <n v="70455.759999999995"/>
    <n v="3.1890259393962283E-4"/>
    <n v="97.633963855521543"/>
    <x v="0"/>
  </r>
  <r>
    <x v="0"/>
    <s v="10.01.00015"/>
    <s v="Software Escritório"/>
    <n v="70450.69"/>
    <n v="3.1887964569307393E-4"/>
    <n v="97.634282735167233"/>
    <x v="0"/>
  </r>
  <r>
    <x v="0"/>
    <s v="10.01.00016"/>
    <s v="Material Usado na Atividade Profissional"/>
    <n v="70441.2"/>
    <n v="3.1883669128286691E-4"/>
    <n v="97.634601571858511"/>
    <x v="1"/>
  </r>
  <r>
    <x v="0"/>
    <s v="10.01.00015"/>
    <s v="Fundo Especial de Registro Civil - FERC"/>
    <n v="70440.38"/>
    <n v="3.1883297973214303E-4"/>
    <n v="97.63492040483824"/>
    <x v="0"/>
  </r>
  <r>
    <x v="1"/>
    <s v="10.01.00003"/>
    <s v="Honorários Contábeis"/>
    <n v="70435"/>
    <n v="3.188086283383692E-4"/>
    <n v="97.635239213466576"/>
    <x v="0"/>
  </r>
  <r>
    <x v="0"/>
    <s v="10.01.00020"/>
    <s v="Alimentos"/>
    <n v="70424.23"/>
    <n v="3.1875988028800775E-4"/>
    <n v="97.635557973346863"/>
    <x v="0"/>
  </r>
  <r>
    <x v="1"/>
    <s v="10.01.00016"/>
    <s v="DESPESAS COM RATEIO DE PERDAS ADM UNIMED"/>
    <n v="70415.34"/>
    <n v="3.1871964164662312E-4"/>
    <n v="97.635876692988504"/>
    <x v="0"/>
  </r>
  <r>
    <x v="1"/>
    <s v="10.01.00019"/>
    <s v="Prestação de Serviço Pessoa Juridica"/>
    <n v="70414.570000000007"/>
    <n v="3.187161564099678E-4"/>
    <n v="97.636195409144918"/>
    <x v="0"/>
  </r>
  <r>
    <x v="1"/>
    <s v="10.01.00017"/>
    <s v="Serviços Proteticos"/>
    <n v="70412.98"/>
    <n v="3.1870895962258849E-4"/>
    <n v="97.636514118104543"/>
    <x v="0"/>
  </r>
  <r>
    <x v="1"/>
    <s v="10.01.00031"/>
    <s v="Sistemas/ Informática"/>
    <n v="70408.98"/>
    <n v="3.186908544971061E-4"/>
    <n v="97.636832808959042"/>
    <x v="0"/>
  </r>
  <r>
    <x v="1"/>
    <s v="10.01.00016"/>
    <s v="Serviços de proteses"/>
    <n v="70408"/>
    <n v="3.1868641874136292E-4"/>
    <n v="97.637151495377779"/>
    <x v="0"/>
  </r>
  <r>
    <x v="1"/>
    <s v="10.01.00015"/>
    <s v="Serviços de próteses"/>
    <n v="70405.240000000005"/>
    <n v="3.1867392620478008E-4"/>
    <n v="97.637470169303981"/>
    <x v="0"/>
  </r>
  <r>
    <x v="1"/>
    <s v="10.01.00015"/>
    <s v="Material de Laboratório"/>
    <n v="70400.850000000006"/>
    <n v="3.1865405582956312E-4"/>
    <n v="97.637788823359813"/>
    <x v="1"/>
  </r>
  <r>
    <x v="0"/>
    <s v="10.01.00021"/>
    <s v="Remuneração paga a terceiros"/>
    <n v="70387.39"/>
    <n v="3.185931320823148E-4"/>
    <n v="97.638107416491891"/>
    <x v="1"/>
  </r>
  <r>
    <x v="1"/>
    <s v="10.01.00015"/>
    <s v=" Materiais de Consultório (consumo) "/>
    <n v="70384.3"/>
    <n v="3.1857914587287968E-4"/>
    <n v="97.63842599563776"/>
    <x v="1"/>
  </r>
  <r>
    <x v="0"/>
    <s v="10.01.00024"/>
    <s v="DESPESA FGTS  - FUNDO DE GARANTIA TEMPO DE SERVICO"/>
    <n v="70380.850000000006"/>
    <n v="3.1856353020215107E-4"/>
    <n v="97.638744559167961"/>
    <x v="0"/>
  </r>
  <r>
    <x v="0"/>
    <s v="10.02.00006"/>
    <s v="Materiais de uso e consumo"/>
    <n v="70370.92"/>
    <n v="3.1851858422814096E-4"/>
    <n v="97.639063077752184"/>
    <x v="1"/>
  </r>
  <r>
    <x v="1"/>
    <s v="11.01.00019"/>
    <s v="Outras Despesas Não Dedutíveis"/>
    <n v="70362.64"/>
    <n v="3.1848110661839241E-4"/>
    <n v="97.639381558858801"/>
    <x v="0"/>
  </r>
  <r>
    <x v="1"/>
    <s v="10.01.00019"/>
    <s v="Despesas Odontologicas/consultorio "/>
    <n v="70340.11"/>
    <n v="3.1837912949911275E-4"/>
    <n v="97.639699937988297"/>
    <x v="0"/>
  </r>
  <r>
    <x v="1"/>
    <s v="10.01.00012"/>
    <s v="Material de escritório e Uso e Consumo"/>
    <n v="70323.320000000007"/>
    <n v="3.1830313323490036E-4"/>
    <n v="97.640018241121538"/>
    <x v="1"/>
  </r>
  <r>
    <x v="0"/>
    <s v="10.01.00034"/>
    <s v="Prestação de Serviços de Informática"/>
    <n v="70321.600000000006"/>
    <n v="3.1829534803094295E-4"/>
    <n v="97.640336536469576"/>
    <x v="0"/>
  </r>
  <r>
    <x v="0"/>
    <s v="10.01.00012"/>
    <s v="Produtos e materiais para execucão trabalho"/>
    <n v="70319.59"/>
    <n v="3.1828625020538797E-4"/>
    <n v="97.640654822719782"/>
    <x v="1"/>
  </r>
  <r>
    <x v="0"/>
    <s v="10.01.00043"/>
    <s v="4013 - Remuneração paga a terceiros, com vínculo empregatício, INSS e FGTS"/>
    <n v="70312.97"/>
    <n v="3.1825628622271458E-4"/>
    <n v="97.640973079006002"/>
    <x v="0"/>
  </r>
  <r>
    <x v="0"/>
    <s v="10.01.00015"/>
    <s v="Despesa de consultorio"/>
    <n v="70310.38"/>
    <n v="3.1824456315396473E-4"/>
    <n v="97.641291323569163"/>
    <x v="0"/>
  </r>
  <r>
    <x v="0"/>
    <s v="10.01.00002"/>
    <s v="Aluguel do Cartório/ CRVA"/>
    <n v="70300.59"/>
    <n v="3.1820025085934652E-4"/>
    <n v="97.641609523820023"/>
    <x v="1"/>
  </r>
  <r>
    <x v="0"/>
    <s v="10.01.00012"/>
    <s v="Materiais odontológicos"/>
    <n v="70294.080000000002"/>
    <n v="3.1817078476762393E-4"/>
    <n v="97.641927694604789"/>
    <x v="1"/>
  </r>
  <r>
    <x v="0"/>
    <s v="10.01.00008"/>
    <s v="Dentais e laboratórios"/>
    <n v="70293.210000000006"/>
    <n v="3.1816684690283154E-4"/>
    <n v="97.642245861451698"/>
    <x v="0"/>
  </r>
  <r>
    <x v="1"/>
    <s v="10.01.00015"/>
    <s v="Despesas com Protéticos"/>
    <n v="70292.509999999995"/>
    <n v="3.1816367850587209E-4"/>
    <n v="97.642564025130199"/>
    <x v="0"/>
  </r>
  <r>
    <x v="0"/>
    <s v="10.01.00020"/>
    <s v="Locação de Equipamentos de Informática"/>
    <n v="70280"/>
    <n v="3.1810705472592587E-4"/>
    <n v="97.642882132184923"/>
    <x v="0"/>
  </r>
  <r>
    <x v="0"/>
    <s v="10.01.00015"/>
    <s v="Serviços pagos a terceiros pessoa jurídica"/>
    <n v="70277.41"/>
    <n v="3.1809533165717602E-4"/>
    <n v="97.643200227516573"/>
    <x v="1"/>
  </r>
  <r>
    <x v="1"/>
    <s v="11.01.00020"/>
    <s v="ISSQN "/>
    <n v="70270.27"/>
    <n v="3.1806301400818989E-4"/>
    <n v="97.643518290530579"/>
    <x v="0"/>
  </r>
  <r>
    <x v="0"/>
    <s v="10.01.00026"/>
    <s v="INSS 13º salário"/>
    <n v="70259.78"/>
    <n v="3.1801553331661222E-4"/>
    <n v="97.643836306063889"/>
    <x v="0"/>
  </r>
  <r>
    <x v="1"/>
    <s v="10.01.00015"/>
    <s v="Material de Consumo na Execução dos Serviços"/>
    <n v="70259.63"/>
    <n v="3.1801485437440671E-4"/>
    <n v="97.644154320918261"/>
    <x v="1"/>
  </r>
  <r>
    <x v="0"/>
    <s v="10.01.00013"/>
    <s v="Salário"/>
    <n v="70251.78"/>
    <n v="3.1797932306564745E-4"/>
    <n v="97.644472300241333"/>
    <x v="0"/>
  </r>
  <r>
    <x v="0"/>
    <s v="10.01.00015"/>
    <s v="Materiais e equipamentos/consultorio"/>
    <n v="70249.94"/>
    <n v="3.1797099470792556E-4"/>
    <n v="97.644790271236047"/>
    <x v="1"/>
  </r>
  <r>
    <x v="0"/>
    <s v="10.01.00018"/>
    <s v="Impostos e contribuições federais"/>
    <n v="70249.759999999995"/>
    <n v="3.1797017997727879E-4"/>
    <n v="97.645108241416025"/>
    <x v="0"/>
  </r>
  <r>
    <x v="1"/>
    <s v="10.01.00027"/>
    <s v="Serviços de Informática"/>
    <n v="70242.92"/>
    <n v="3.1793922021270391E-4"/>
    <n v="97.645426180636235"/>
    <x v="0"/>
  </r>
  <r>
    <x v="0"/>
    <s v="10.01.00012"/>
    <s v="Material de Uso da Atividade - Odontológico"/>
    <n v="70236.75"/>
    <n v="3.1791129305664729E-4"/>
    <n v="97.645744091929288"/>
    <x v="1"/>
  </r>
  <r>
    <x v="0"/>
    <s v="10.01.00028"/>
    <s v="Valor Excedente"/>
    <n v="70223.98"/>
    <n v="3.1785349244354465E-4"/>
    <n v="97.646061945421735"/>
    <x v="0"/>
  </r>
  <r>
    <x v="1"/>
    <s v="10.01.00017"/>
    <s v="Serviços Prestados por terceiros, sem vinculo empregatício"/>
    <n v="70221.09"/>
    <n v="3.1784041149038366E-4"/>
    <n v="97.646379785833219"/>
    <x v="1"/>
  </r>
  <r>
    <x v="0"/>
    <s v="10.01.00015"/>
    <s v="Materiais clínicos utilizados no consultório"/>
    <n v="70218.77"/>
    <n v="3.1782991051760385E-4"/>
    <n v="97.646697615743733"/>
    <x v="1"/>
  </r>
  <r>
    <x v="1"/>
    <s v="10.01.00012"/>
    <s v="Material de escritório/ cosumo"/>
    <n v="70213.570000000007"/>
    <n v="3.1780637385447674E-4"/>
    <n v="97.64701542211759"/>
    <x v="1"/>
  </r>
  <r>
    <x v="0"/>
    <s v="10.01.00020"/>
    <s v="Despesas com Marketing e Publicidade"/>
    <n v="70206.36"/>
    <n v="3.177737393657947E-4"/>
    <n v="97.647333195856959"/>
    <x v="0"/>
  </r>
  <r>
    <x v="0"/>
    <s v="10.01.00012"/>
    <s v="Material para o Consultorio"/>
    <n v="70206.05"/>
    <n v="3.1777233621856982E-4"/>
    <n v="97.647650968193176"/>
    <x v="1"/>
  </r>
  <r>
    <x v="1"/>
    <s v="10.01.00015"/>
    <s v="Rateio De despesas Conforme Demonstrativo "/>
    <n v="70200.91"/>
    <n v="3.1774907113232495E-4"/>
    <n v="97.647968717264305"/>
    <x v="0"/>
  </r>
  <r>
    <x v="0"/>
    <s v="10.02.00001"/>
    <s v="Material relacionado com a atividade"/>
    <n v="70200.039999999994"/>
    <n v="3.1774513326753245E-4"/>
    <n v="97.648286462397579"/>
    <x v="1"/>
  </r>
  <r>
    <x v="1"/>
    <s v="10.01.00017"/>
    <s v="Serviço de Assessoria"/>
    <n v="70200"/>
    <n v="3.1774495221627768E-4"/>
    <n v="97.648604207349791"/>
    <x v="0"/>
  </r>
  <r>
    <x v="0"/>
    <s v="10.01.00012"/>
    <s v="Despesas com material de consumo"/>
    <n v="70194.600000000006"/>
    <n v="3.1772051029687644E-4"/>
    <n v="97.648921927860087"/>
    <x v="1"/>
  </r>
  <r>
    <x v="0"/>
    <s v="10.01.00060"/>
    <s v="Entrega de Intimações"/>
    <n v="70188.100000000006"/>
    <n v="3.1769108946796753E-4"/>
    <n v="97.649239618949551"/>
    <x v="0"/>
  </r>
  <r>
    <x v="0"/>
    <s v="10.01.00020"/>
    <s v="FUNDE PGE Emolumentos LCE"/>
    <n v="70187.86"/>
    <n v="3.1769000316043852E-4"/>
    <n v="97.649557308952708"/>
    <x v="0"/>
  </r>
  <r>
    <x v="1"/>
    <s v="10.01.00050"/>
    <s v="ASSESSORIA E CONSULTORIA JURÍDICAS PARA A PRESTAÇÃO DO SERVIÇO EXTRAJUDICIAL"/>
    <n v="70185.240000000005"/>
    <n v="3.1767814430324758E-4"/>
    <n v="97.649874987097007"/>
    <x v="0"/>
  </r>
  <r>
    <x v="0"/>
    <s v="10.01.00039"/>
    <s v="CONTRIBUIÇÃO IPESP"/>
    <n v="70178.22"/>
    <n v="3.1764636980802593E-4"/>
    <n v="97.650192633466816"/>
    <x v="0"/>
  </r>
  <r>
    <x v="0"/>
    <s v="10.01.00015"/>
    <s v="Material Aplicado no Consultório"/>
    <n v="70175.039999999994"/>
    <n v="3.1763197623326737E-4"/>
    <n v="97.650510265443046"/>
    <x v="1"/>
  </r>
  <r>
    <x v="1"/>
    <s v="10.01.00015"/>
    <s v="Editais Obrigatorios pagos a empresas jornalisticas"/>
    <n v="70172.149999999994"/>
    <n v="3.1761889528010638E-4"/>
    <n v="97.650827884338327"/>
    <x v="0"/>
  </r>
  <r>
    <x v="0"/>
    <s v="10.01.00022"/>
    <s v="Remuneração paga a terceiros, sem vínculo empregatício"/>
    <n v="70146.22"/>
    <n v="3.1750152880416667E-4"/>
    <n v="97.651145385867125"/>
    <x v="1"/>
  </r>
  <r>
    <x v="0"/>
    <s v="10.01.00012"/>
    <s v="Dental (material de consumo)"/>
    <n v="70145.149999999994"/>
    <n v="3.174966856831001E-4"/>
    <n v="97.651462882552806"/>
    <x v="1"/>
  </r>
  <r>
    <x v="0"/>
    <s v="10.01.00015"/>
    <s v="Materiais utilizados na atividade/cosutório"/>
    <n v="70144.759999999995"/>
    <n v="3.1749492043336557E-4"/>
    <n v="97.651780377473244"/>
    <x v="1"/>
  </r>
  <r>
    <x v="0"/>
    <s v="10.01.00023"/>
    <s v="Outros Serviços Prestados"/>
    <n v="70144.56"/>
    <n v="3.1749401517709144E-4"/>
    <n v="97.652097871488422"/>
    <x v="0"/>
  </r>
  <r>
    <x v="0"/>
    <s v="10.01.00017"/>
    <s v="Honorários de contabilidade "/>
    <n v="70124.62"/>
    <n v="3.1740376112656164E-4"/>
    <n v="97.652415275249552"/>
    <x v="0"/>
  </r>
  <r>
    <x v="0"/>
    <s v="10.01.00015"/>
    <s v="Material Aplicado Uso e Consumo "/>
    <n v="70124.12"/>
    <n v="3.1740149798587631E-4"/>
    <n v="97.652732676747533"/>
    <x v="1"/>
  </r>
  <r>
    <x v="1"/>
    <s v="10.01.00022"/>
    <s v="Mensalidade de associação"/>
    <n v="70120.42"/>
    <n v="3.1738475074480512E-4"/>
    <n v="97.653050061498277"/>
    <x v="0"/>
  </r>
  <r>
    <x v="1"/>
    <s v="10.01.00005"/>
    <s v="Contabilidade"/>
    <n v="70116.3"/>
    <n v="3.1736610246555825E-4"/>
    <n v="97.653367427600742"/>
    <x v="0"/>
  </r>
  <r>
    <x v="0"/>
    <s v="10.01.00015"/>
    <s v="Material uso/consumo consultório"/>
    <n v="70105"/>
    <n v="3.1731495548607044E-4"/>
    <n v="97.653684742556223"/>
    <x v="1"/>
  </r>
  <r>
    <x v="0"/>
    <s v="10.01.00014"/>
    <s v="Despesas com Livro Caixa"/>
    <n v="70099.100000000006"/>
    <n v="3.1728825042598392E-4"/>
    <n v="97.654002030806652"/>
    <x v="0"/>
  </r>
  <r>
    <x v="0"/>
    <s v="10.01.00008"/>
    <s v="Laboratórios e Protéticos"/>
    <n v="70094.53"/>
    <n v="3.1726756532012023E-4"/>
    <n v="97.654319298371973"/>
    <x v="0"/>
  </r>
  <r>
    <x v="1"/>
    <s v="10.01.00008"/>
    <s v="Outros"/>
    <n v="70088.03"/>
    <n v="3.1723814449121133E-4"/>
    <n v="97.654636536516463"/>
    <x v="0"/>
  </r>
  <r>
    <x v="1"/>
    <s v="10.01.00017"/>
    <s v="Despesa com cursos e treinamentos"/>
    <n v="70087.03"/>
    <n v="3.1723361820984073E-4"/>
    <n v="97.654953770134668"/>
    <x v="0"/>
  </r>
  <r>
    <x v="1"/>
    <s v="10.01.00005"/>
    <s v="Vale-Transporte"/>
    <n v="70080.789999999994"/>
    <n v="3.1720537421408814E-4"/>
    <n v="97.655270975508884"/>
    <x v="1"/>
  </r>
  <r>
    <x v="0"/>
    <s v="10.01.00019"/>
    <s v="Pagamentos a Terceiros"/>
    <n v="70076.490000000005"/>
    <n v="3.1718591120419461E-4"/>
    <n v="97.655588161420084"/>
    <x v="1"/>
  </r>
  <r>
    <x v="0"/>
    <s v="10.01.00022"/>
    <s v="Aluguéis de aparelhos e outros"/>
    <n v="70074.720000000001"/>
    <n v="3.1717789968616859E-4"/>
    <n v="97.655905339319773"/>
    <x v="0"/>
  </r>
  <r>
    <x v="0"/>
    <s v="10.01.00018"/>
    <s v="Prestação Serviços Pessoa Juridica "/>
    <n v="70074.429999999993"/>
    <n v="3.1717658706457107E-4"/>
    <n v="97.656222515906833"/>
    <x v="0"/>
  </r>
  <r>
    <x v="1"/>
    <s v="10.01.00016"/>
    <s v="Honorários Contabeis"/>
    <n v="70067.88"/>
    <n v="3.1714693992159371E-4"/>
    <n v="97.656539662846754"/>
    <x v="0"/>
  </r>
  <r>
    <x v="1"/>
    <s v="10.01.00016"/>
    <s v="Dental - Material Odontológico"/>
    <n v="70067.87"/>
    <n v="3.1714689465877998E-4"/>
    <n v="97.656856809741413"/>
    <x v="1"/>
  </r>
  <r>
    <x v="1"/>
    <s v="10.01.00020"/>
    <s v="Despesas paga a Terceiros - serviços gerais"/>
    <n v="70066.92"/>
    <n v="3.1714259469147794E-4"/>
    <n v="97.657173952336109"/>
    <x v="1"/>
  </r>
  <r>
    <x v="0"/>
    <s v="10.02.00004"/>
    <s v="Laboratório de Prótese"/>
    <n v="70056.070000000007"/>
    <n v="3.1709348453860695E-4"/>
    <n v="97.657491045820649"/>
    <x v="0"/>
  </r>
  <r>
    <x v="0"/>
    <s v="10.01.00005"/>
    <s v="ASSOCIACAO/ SINDICATOS"/>
    <n v="70050.75"/>
    <n v="3.1706940472171524E-4"/>
    <n v="97.657808115225365"/>
    <x v="0"/>
  </r>
  <r>
    <x v="1"/>
    <s v="10.01.00015"/>
    <s v="Insumos para prestação de serviços"/>
    <n v="70050.509999999995"/>
    <n v="3.1706831841418634E-4"/>
    <n v="97.658125183543774"/>
    <x v="1"/>
  </r>
  <r>
    <x v="1"/>
    <s v="10.01.00042"/>
    <s v="Apoio Administrativo"/>
    <n v="70048.740000000005"/>
    <n v="3.1706030689616037E-4"/>
    <n v="97.658442243850672"/>
    <x v="0"/>
  </r>
  <r>
    <x v="1"/>
    <s v="10.01.00015"/>
    <s v="Despesas diretas e necessárias ao Consultório Odontológico"/>
    <n v="70042.33"/>
    <n v="3.170312934325748E-4"/>
    <n v="97.658759275144106"/>
    <x v="0"/>
  </r>
  <r>
    <x v="0"/>
    <s v="10.01.00016"/>
    <s v="Honorários de serviços"/>
    <n v="70034.149999999994"/>
    <n v="3.1699426845096325E-4"/>
    <n v="97.659076269412552"/>
    <x v="0"/>
  </r>
  <r>
    <x v="0"/>
    <s v="10.01.00013"/>
    <s v="Salario / ferias ; Remuneração paga a terceiros, com vínculo empregatício"/>
    <n v="70028.11"/>
    <n v="3.1696692971148484E-4"/>
    <n v="97.659393236342268"/>
    <x v="0"/>
  </r>
  <r>
    <x v="0"/>
    <s v="10.01.00023"/>
    <s v="Manutenção e reparos"/>
    <n v="70023.759999999995"/>
    <n v="3.169472403875227E-4"/>
    <n v="97.659710183582661"/>
    <x v="1"/>
  </r>
  <r>
    <x v="1"/>
    <s v="10.01.00028"/>
    <s v="Pgto INSS GPS"/>
    <n v="70018.070000000007"/>
    <n v="3.1692148584652399E-4"/>
    <n v="97.660027105068508"/>
    <x v="0"/>
  </r>
  <r>
    <x v="1"/>
    <s v="10.02.00002"/>
    <s v="DESPESAS C PROTESE"/>
    <n v="70015.399999999994"/>
    <n v="3.1690940067526444E-4"/>
    <n v="97.660344014469189"/>
    <x v="0"/>
  </r>
  <r>
    <x v="0"/>
    <s v="10.01.00001"/>
    <s v="Valor das apostas"/>
    <n v="70015.179999999993"/>
    <n v="3.1690840489336295E-4"/>
    <n v="97.660660922874087"/>
    <x v="0"/>
  </r>
  <r>
    <x v="0"/>
    <s v="10.01.00015"/>
    <s v="serviço de terceiros - protetico"/>
    <n v="70012.649999999994"/>
    <n v="3.1689695340149528E-4"/>
    <n v="97.660977819827494"/>
    <x v="1"/>
  </r>
  <r>
    <x v="1"/>
    <s v="10.01.00016"/>
    <s v="PRODUTOS USADOS E/OU CONSUMIDOS EM TRATAMENTOS ODONTOLOGICOS"/>
    <n v="70004.960000000006"/>
    <n v="3.1686214629775543E-4"/>
    <n v="97.661294681973786"/>
    <x v="1"/>
  </r>
  <r>
    <x v="0"/>
    <s v="10.01.00021"/>
    <s v="Cursos"/>
    <n v="70003.39"/>
    <n v="3.1685504003600354E-4"/>
    <n v="97.661611537013826"/>
    <x v="0"/>
  </r>
  <r>
    <x v="0"/>
    <s v="10.02.00016"/>
    <s v="INSS / GPS"/>
    <n v="70002.25"/>
    <n v="3.1684988007524105E-4"/>
    <n v="97.661928386893905"/>
    <x v="0"/>
  </r>
  <r>
    <x v="1"/>
    <s v="10.01.00015"/>
    <s v="Despesas com consultório"/>
    <n v="70001.47"/>
    <n v="3.16846349575772E-4"/>
    <n v="97.662245233243482"/>
    <x v="0"/>
  </r>
  <r>
    <x v="0"/>
    <s v="10.01.00021"/>
    <s v="Locacao de maquina e equipamentos "/>
    <n v="70000"/>
    <n v="3.1683969594215722E-4"/>
    <n v="97.662562072939423"/>
    <x v="0"/>
  </r>
  <r>
    <x v="0"/>
    <s v="10.01.00015"/>
    <s v="Procedimentos Advocatícios"/>
    <n v="70000"/>
    <n v="3.1683969594215722E-4"/>
    <n v="97.662878912635364"/>
    <x v="0"/>
  </r>
  <r>
    <x v="1"/>
    <s v="10.01.00049"/>
    <s v="ASSESSORIA E CONSULTORIA JURÍDICAS PARA A PRESTAÇÃO DO SERVIÇO EXTRAJU"/>
    <n v="70000"/>
    <n v="3.1683969594215722E-4"/>
    <n v="97.663195752331305"/>
    <x v="0"/>
  </r>
  <r>
    <x v="0"/>
    <s v="10.01.00026"/>
    <s v="Aluguel de Móveis e Equipamentos"/>
    <n v="70000"/>
    <n v="3.1683969594215722E-4"/>
    <n v="97.663512592027246"/>
    <x v="1"/>
  </r>
  <r>
    <x v="0"/>
    <s v="10.01.00012"/>
    <s v="Aluguel do imóvel (sede)"/>
    <n v="69999.72"/>
    <n v="3.1683842858337344E-4"/>
    <n v="97.663829430455834"/>
    <x v="1"/>
  </r>
  <r>
    <x v="0"/>
    <s v="10.01.00032"/>
    <s v="Assessoria contábil - D"/>
    <n v="69993.53"/>
    <n v="3.1681041090168941E-4"/>
    <n v="97.664146240866742"/>
    <x v="0"/>
  </r>
  <r>
    <x v="0"/>
    <s v="10.01.00015"/>
    <s v="Material de uso e consumo na prestação de serviços"/>
    <n v="69992.78"/>
    <n v="3.1680701619066145E-4"/>
    <n v="97.664463047882933"/>
    <x v="1"/>
  </r>
  <r>
    <x v="0"/>
    <s v="10.01.00015"/>
    <s v="RATEIO DE DESPESA - COOPANEST-PE"/>
    <n v="69980.19"/>
    <n v="3.1675003030820557E-4"/>
    <n v="97.664779797913241"/>
    <x v="0"/>
  </r>
  <r>
    <x v="1"/>
    <s v="10.01.00015"/>
    <s v="Material para tratamento odontologico"/>
    <n v="69968.25"/>
    <n v="3.1669598650864059E-4"/>
    <n v="97.665096493899753"/>
    <x v="1"/>
  </r>
  <r>
    <x v="1"/>
    <s v="10.01.00022"/>
    <s v="Material utilizado no procedimento profissional"/>
    <n v="69966.850000000006"/>
    <n v="3.1668964971472179E-4"/>
    <n v="97.665413183549461"/>
    <x v="1"/>
  </r>
  <r>
    <x v="0"/>
    <s v="10.01.00019"/>
    <s v="Serviços para o consultório"/>
    <n v="69958.45"/>
    <n v="3.1665162895120865E-4"/>
    <n v="97.665729835178411"/>
    <x v="0"/>
  </r>
  <r>
    <x v="0"/>
    <s v="10.01.00016"/>
    <s v="SERVIÇOS DE PRÓTESE ODONTOLÓGICA"/>
    <n v="69957"/>
    <n v="3.1664506584322128E-4"/>
    <n v="97.666046480244248"/>
    <x v="0"/>
  </r>
  <r>
    <x v="1"/>
    <s v="10.01.00020"/>
    <s v="Salário Funcionários Maruim"/>
    <n v="69955.25"/>
    <n v="3.1663714485082273E-4"/>
    <n v="97.666363117389096"/>
    <x v="0"/>
  </r>
  <r>
    <x v="1"/>
    <s v="10.01.00015"/>
    <s v="Materiais de Custeio"/>
    <n v="69948.36"/>
    <n v="3.1660595877217935E-4"/>
    <n v="97.666679723347869"/>
    <x v="1"/>
  </r>
  <r>
    <x v="1"/>
    <s v="10.02.00001"/>
    <s v="AMIL"/>
    <n v="69942.62"/>
    <n v="3.1657997791711203E-4"/>
    <n v="97.666996303325789"/>
    <x v="0"/>
  </r>
  <r>
    <x v="0"/>
    <s v="10.01.00015"/>
    <s v="Materiais dentários"/>
    <n v="69939.5"/>
    <n v="3.1656585591923576E-4"/>
    <n v="97.667312869181714"/>
    <x v="1"/>
  </r>
  <r>
    <x v="0"/>
    <s v="10.01.00015"/>
    <s v="insumos odontologicos"/>
    <n v="69938.58"/>
    <n v="3.1656169174037481E-4"/>
    <n v="97.667629430873461"/>
    <x v="1"/>
  </r>
  <r>
    <x v="0"/>
    <s v="10.01.00025"/>
    <s v="DESPESAS MEDICAS"/>
    <n v="69937.52"/>
    <n v="3.1655689388212203E-4"/>
    <n v="97.667945987767339"/>
    <x v="0"/>
  </r>
  <r>
    <x v="0"/>
    <s v="10.03.00005"/>
    <s v="Darf Previdenciário"/>
    <n v="69927.94"/>
    <n v="3.1651353210659163E-4"/>
    <n v="97.668262501299452"/>
    <x v="0"/>
  </r>
  <r>
    <x v="0"/>
    <s v="10.01.00019"/>
    <s v="Serviço de terceiros"/>
    <n v="69921.09"/>
    <n v="3.1648252707920297E-4"/>
    <n v="97.668578983826535"/>
    <x v="1"/>
  </r>
  <r>
    <x v="0"/>
    <s v="10.01.00016"/>
    <s v="DENTISTA MATHEUS"/>
    <n v="69920"/>
    <n v="3.1647759343250904E-4"/>
    <n v="97.668895461419964"/>
    <x v="0"/>
  </r>
  <r>
    <x v="1"/>
    <s v="10.01.00020"/>
    <s v="INSS patronal e retido na fonte"/>
    <n v="69917.72"/>
    <n v="3.1646727351098406E-4"/>
    <n v="97.669211928693471"/>
    <x v="0"/>
  </r>
  <r>
    <x v="1"/>
    <s v="10.01.00018"/>
    <s v="Medicamentos e equipamentos"/>
    <n v="69909.63"/>
    <n v="3.164306558946959E-4"/>
    <n v="97.669528359349371"/>
    <x v="0"/>
  </r>
  <r>
    <x v="0"/>
    <s v="10.01.00022"/>
    <s v="Serviços Autônomos (Extras)"/>
    <n v="69907"/>
    <n v="3.1641875177469122E-4"/>
    <n v="97.669844778101151"/>
    <x v="0"/>
  </r>
  <r>
    <x v="0"/>
    <s v="10.01.00019"/>
    <s v="Pagto. De Férias dos prepostos"/>
    <n v="69903.27"/>
    <n v="3.1640186874517883E-4"/>
    <n v="97.670161179969895"/>
    <x v="0"/>
  </r>
  <r>
    <x v="1"/>
    <s v="10.01.00015"/>
    <s v="MATERIAIS ODONTOLÓGICOS - DENTAIS"/>
    <n v="69892.72"/>
    <n v="3.1635411647671903E-4"/>
    <n v="97.670477534086373"/>
    <x v="1"/>
  </r>
  <r>
    <x v="1"/>
    <s v="10.01.00006"/>
    <s v="Serviços / Emolumentos pagos a terceiros"/>
    <n v="69892.22"/>
    <n v="3.1635185333603371E-4"/>
    <n v="97.670793885939716"/>
    <x v="0"/>
  </r>
  <r>
    <x v="1"/>
    <s v="10.01.00017"/>
    <s v="Prestação de Serviço "/>
    <n v="69886.960000000006"/>
    <n v="3.1632804509602435E-4"/>
    <n v="97.671110213984818"/>
    <x v="0"/>
  </r>
  <r>
    <x v="1"/>
    <s v="10.01.00005"/>
    <s v="Material de Escritório e Informática"/>
    <n v="69866.41"/>
    <n v="3.1623503001385847E-4"/>
    <n v="97.671426449014831"/>
    <x v="1"/>
  </r>
  <r>
    <x v="0"/>
    <s v="10.01.00017"/>
    <s v="Serviços terceirizados "/>
    <n v="69858.679999999993"/>
    <n v="3.1620004185886364E-4"/>
    <n v="97.671742649056696"/>
    <x v="0"/>
  </r>
  <r>
    <x v="1"/>
    <s v="10.01.00021"/>
    <s v="Serviços tomados de terceiros"/>
    <n v="69851.41"/>
    <n v="3.1616713579329947E-4"/>
    <n v="97.672058816192489"/>
    <x v="1"/>
  </r>
  <r>
    <x v="0"/>
    <s v="10.01.00022"/>
    <s v="Aquisição e manutenção de sistemas"/>
    <n v="69828.710000000006"/>
    <n v="3.1606438920618677E-4"/>
    <n v="97.6723748805817"/>
    <x v="1"/>
  </r>
  <r>
    <x v="1"/>
    <s v="10.01.00016"/>
    <s v="Taxa Fundesp"/>
    <n v="69828.05"/>
    <n v="3.160614018604822E-4"/>
    <n v="97.672690941983561"/>
    <x v="0"/>
  </r>
  <r>
    <x v="0"/>
    <s v="10.01.00018"/>
    <s v="Despesa com plano de saúde"/>
    <n v="69827.03"/>
    <n v="3.1605678505348413E-4"/>
    <n v="97.673006998768614"/>
    <x v="1"/>
  </r>
  <r>
    <x v="1"/>
    <s v="10.01.00018"/>
    <s v="Gastos com vigilância e monitoramento"/>
    <n v="69822.2"/>
    <n v="3.1603492311446413E-4"/>
    <n v="97.67332303369173"/>
    <x v="0"/>
  </r>
  <r>
    <x v="1"/>
    <s v="10.01.00032"/>
    <s v="Honorários Contábeis "/>
    <n v="69816"/>
    <n v="3.1600686016996642E-4"/>
    <n v="97.673639040551905"/>
    <x v="0"/>
  </r>
  <r>
    <x v="1"/>
    <s v="10.01.00015"/>
    <s v="Prestadores de Serviços"/>
    <n v="69815.649999999994"/>
    <n v="3.1600527597148666E-4"/>
    <n v="97.673955045827881"/>
    <x v="0"/>
  </r>
  <r>
    <x v="0"/>
    <s v="10.01.00003"/>
    <s v="Reposição de material para revenda"/>
    <n v="69811.48"/>
    <n v="3.1598640137817124E-4"/>
    <n v="97.674271032229257"/>
    <x v="1"/>
  </r>
  <r>
    <x v="1"/>
    <s v="10.01.00015"/>
    <s v="Materiais necessários as atividades"/>
    <n v="69802.78"/>
    <n v="3.1594702273024706E-4"/>
    <n v="97.674586979251984"/>
    <x v="1"/>
  </r>
  <r>
    <x v="0"/>
    <s v="10.01.00021"/>
    <s v="Manutenção de máquina/quipamento"/>
    <n v="69801.2"/>
    <n v="3.1593987120568143E-4"/>
    <n v="97.674902919123184"/>
    <x v="1"/>
  </r>
  <r>
    <x v="0"/>
    <s v="10.01.00015"/>
    <s v="Despesas com Congressos e Capacitação em Saúde"/>
    <n v="69800.36"/>
    <n v="3.1593606912933014E-4"/>
    <n v="97.675218855192313"/>
    <x v="0"/>
  </r>
  <r>
    <x v="1"/>
    <s v="10.01.00017"/>
    <s v="Serviço de prótese dentária"/>
    <n v="69800"/>
    <n v="3.1593443966803676E-4"/>
    <n v="97.675534789631982"/>
    <x v="0"/>
  </r>
  <r>
    <x v="0"/>
    <s v="10.01.00016"/>
    <s v="Salario de funcionário"/>
    <n v="69791.100000000006"/>
    <n v="3.1589415576383845E-4"/>
    <n v="97.675850683787743"/>
    <x v="0"/>
  </r>
  <r>
    <x v="1"/>
    <s v="10.01.00017"/>
    <s v="Material de uso no consultório"/>
    <n v="69789.91"/>
    <n v="3.1588876948900741E-4"/>
    <n v="97.676166572557236"/>
    <x v="1"/>
  </r>
  <r>
    <x v="0"/>
    <s v="10.01.00016"/>
    <s v="Despesa de propaganda"/>
    <n v="69778.38"/>
    <n v="3.1583658146480437E-4"/>
    <n v="97.6764824091387"/>
    <x v="0"/>
  </r>
  <r>
    <x v="1"/>
    <s v="10.01.00020"/>
    <s v="Laboratório de Prótese"/>
    <n v="69774.86"/>
    <n v="3.1582064895437984E-4"/>
    <n v="97.67679822978765"/>
    <x v="0"/>
  </r>
  <r>
    <x v="0"/>
    <s v="10.01.00015"/>
    <s v="Material para uso da profissão"/>
    <n v="69772.62"/>
    <n v="3.1581051008410969E-4"/>
    <n v="97.677114040297738"/>
    <x v="1"/>
  </r>
  <r>
    <x v="1"/>
    <s v="10.01.00026"/>
    <s v="Laboratório de prótese dentária"/>
    <n v="69758.820000000007"/>
    <n v="3.1574804740119541E-4"/>
    <n v="97.677429788345137"/>
    <x v="0"/>
  </r>
  <r>
    <x v="0"/>
    <s v="10.01.00018"/>
    <s v="Condução de protocolos"/>
    <n v="69751.47"/>
    <n v="3.1571477923312142E-4"/>
    <n v="97.67774550312437"/>
    <x v="0"/>
  </r>
  <r>
    <x v="0"/>
    <s v="10.01.00015"/>
    <s v="Renumeração Paga A Terceiros Sem vinculo Empregatício "/>
    <n v="69743.86"/>
    <n v="3.1568033423189112E-4"/>
    <n v="97.678061183458595"/>
    <x v="1"/>
  </r>
  <r>
    <x v="1"/>
    <s v="10.01.00038"/>
    <s v="Material de Consumo Odontologico(Dedutível)"/>
    <n v="69740.12"/>
    <n v="3.156634059395651E-4"/>
    <n v="97.678376846864538"/>
    <x v="1"/>
  </r>
  <r>
    <x v="0"/>
    <s v="10.01.00030"/>
    <s v="Internet"/>
    <n v="69731.42"/>
    <n v="3.1562402729164087E-4"/>
    <n v="97.678692470891832"/>
    <x v="0"/>
  </r>
  <r>
    <x v="1"/>
    <s v="10.01.00017"/>
    <s v="DENTAL PRODUTOS ODONTOLOGICOS"/>
    <n v="69724.94"/>
    <n v="3.1559469698835938E-4"/>
    <n v="97.679008065588818"/>
    <x v="1"/>
  </r>
  <r>
    <x v="0"/>
    <s v="10.01.00016"/>
    <s v="serviços terceiros"/>
    <n v="69723.05"/>
    <n v="3.1558614231656893E-4"/>
    <n v="97.679323651731139"/>
    <x v="1"/>
  </r>
  <r>
    <x v="1"/>
    <s v="10.01.00008"/>
    <s v="Selos Funarpen"/>
    <n v="69712.5"/>
    <n v="3.1553839004810907E-4"/>
    <n v="97.679639190121193"/>
    <x v="0"/>
  </r>
  <r>
    <x v="0"/>
    <s v="10.01.00022"/>
    <s v="Remuneração paga a terceiros sem vínculo empregatício"/>
    <n v="69708.399999999994"/>
    <n v="3.1551983229448957E-4"/>
    <n v="97.679954709953492"/>
    <x v="1"/>
  </r>
  <r>
    <x v="1"/>
    <s v="10.01.00005"/>
    <s v="Vestuários, equipamentos e outros acessórios"/>
    <n v="69706.7"/>
    <n v="3.1551213761615951E-4"/>
    <n v="97.68027022209111"/>
    <x v="0"/>
  </r>
  <r>
    <x v="0"/>
    <s v="10.01.00015"/>
    <s v="Serviços Contratados de Pessoa Física"/>
    <n v="69685"/>
    <n v="3.1541391731041752E-4"/>
    <n v="97.680585636008416"/>
    <x v="0"/>
  </r>
  <r>
    <x v="0"/>
    <s v="10.01.00027"/>
    <s v="Honorários Contábeis "/>
    <n v="69678.31"/>
    <n v="3.1538363648804817E-4"/>
    <n v="97.680901019644907"/>
    <x v="0"/>
  </r>
  <r>
    <x v="1"/>
    <s v="10.01.00015"/>
    <s v="Serviços de PJ"/>
    <n v="69678.13"/>
    <n v="3.1538282175740145E-4"/>
    <n v="97.68121640246666"/>
    <x v="0"/>
  </r>
  <r>
    <x v="0"/>
    <s v="10.01.00016"/>
    <s v="Serviços Protético"/>
    <n v="69667.8"/>
    <n v="3.1533606527084314E-4"/>
    <n v="97.68153173853193"/>
    <x v="0"/>
  </r>
  <r>
    <x v="0"/>
    <s v="10.01.00004"/>
    <s v="Material de consumo / insumo "/>
    <n v="69664.37"/>
    <n v="3.1532054012574194E-4"/>
    <n v="97.681847059072055"/>
    <x v="1"/>
  </r>
  <r>
    <x v="1"/>
    <s v="10.01.00015"/>
    <s v="Material de expediente ou de consumo consultório "/>
    <n v="69662.66"/>
    <n v="3.1531280018459826E-4"/>
    <n v="97.682162371872238"/>
    <x v="1"/>
  </r>
  <r>
    <x v="1"/>
    <s v="10.01.00017"/>
    <s v="Serviço contratado"/>
    <n v="69661.84"/>
    <n v="3.1530908863387433E-4"/>
    <n v="97.682477680960872"/>
    <x v="0"/>
  </r>
  <r>
    <x v="0"/>
    <s v="10.01.00023"/>
    <s v="Salários e Encargos 13º Salario"/>
    <n v="69660.78"/>
    <n v="3.1530429077562149E-4"/>
    <n v="97.682792985251652"/>
    <x v="0"/>
  </r>
  <r>
    <x v="1"/>
    <s v="10.01.00015"/>
    <s v="Despesas Diversas do Consultório"/>
    <n v="69654.37"/>
    <n v="3.1527527731203592E-4"/>
    <n v="97.683108260528968"/>
    <x v="0"/>
  </r>
  <r>
    <x v="0"/>
    <s v="10.02.00051"/>
    <s v="VERBAS RESCISÓRIAS"/>
    <n v="69646.75"/>
    <n v="3.1524078704799193E-4"/>
    <n v="97.683423501316014"/>
    <x v="0"/>
  </r>
  <r>
    <x v="1"/>
    <s v="10.01.00016"/>
    <s v="Material de Uso Odontológico"/>
    <n v="69646.080000000002"/>
    <n v="3.1523775443947368E-4"/>
    <n v="97.683738739070449"/>
    <x v="1"/>
  </r>
  <r>
    <x v="0"/>
    <s v="10.01.00029"/>
    <s v="FGTS de Remuneração paga a terceiros, com vínculo empregatício"/>
    <n v="69644.77"/>
    <n v="3.1523182501087821E-4"/>
    <n v="97.684053970895462"/>
    <x v="0"/>
  </r>
  <r>
    <x v="1"/>
    <s v="10.01.00015"/>
    <s v="MATERIAIS DO CONSULTÓRIO"/>
    <n v="69641.53"/>
    <n v="3.1521715985923746E-4"/>
    <n v="97.684369188055328"/>
    <x v="1"/>
  </r>
  <r>
    <x v="0"/>
    <s v="10.01.00016"/>
    <s v="Comprs de Material Odontologico"/>
    <n v="69632.34"/>
    <n v="3.1517556333344158E-4"/>
    <n v="97.684684363618658"/>
    <x v="1"/>
  </r>
  <r>
    <x v="0"/>
    <s v="10.01.00015"/>
    <s v="Produtos Odontológicos "/>
    <n v="69626.899999999994"/>
    <n v="3.1515094036278546E-4"/>
    <n v="97.684999514559024"/>
    <x v="1"/>
  </r>
  <r>
    <x v="0"/>
    <s v="10.01.00053"/>
    <s v="Manutenção e Reparos de Equipamentos"/>
    <n v="69626.66"/>
    <n v="3.1514985405525656E-4"/>
    <n v="97.685314664413085"/>
    <x v="1"/>
  </r>
  <r>
    <x v="0"/>
    <s v="10.01.00023"/>
    <s v="Mensalidade Software"/>
    <n v="69618.81"/>
    <n v="3.151143227464973E-4"/>
    <n v="97.68562977873583"/>
    <x v="0"/>
  </r>
  <r>
    <x v="1"/>
    <s v="10.01.00016"/>
    <s v="Sistema "/>
    <n v="69617.289999999994"/>
    <n v="3.1510744279881402E-4"/>
    <n v="97.685944886178632"/>
    <x v="0"/>
  </r>
  <r>
    <x v="1"/>
    <s v="10.01.00016"/>
    <s v="Funperj"/>
    <n v="69615.56"/>
    <n v="3.1509961233204287E-4"/>
    <n v="97.686259985790969"/>
    <x v="0"/>
  </r>
  <r>
    <x v="0"/>
    <s v="10.01.00015"/>
    <s v="Material odontológico usado em pacientes"/>
    <n v="69607.87"/>
    <n v="3.1506480522830297E-4"/>
    <n v="97.68657505059619"/>
    <x v="1"/>
  </r>
  <r>
    <x v="0"/>
    <s v="10.01.00016"/>
    <s v="Licença Software "/>
    <n v="69605"/>
    <n v="3.1505181480076928E-4"/>
    <n v="97.686890102410985"/>
    <x v="0"/>
  </r>
  <r>
    <x v="0"/>
    <s v="10.01.00010"/>
    <s v="Encargos(Inss, Irrf e FGTS)/Consultório"/>
    <n v="69600.990000000005"/>
    <n v="3.1503366441247327E-4"/>
    <n v="97.687205136075391"/>
    <x v="0"/>
  </r>
  <r>
    <x v="0"/>
    <s v="10.01.00015"/>
    <s v="MATERIAL PARA USO E CONSUMO ODONTOLOGIO"/>
    <n v="69591.789999999994"/>
    <n v="3.1499202262386361E-4"/>
    <n v="97.687520128098015"/>
    <x v="1"/>
  </r>
  <r>
    <x v="0"/>
    <s v="10.01.00021"/>
    <s v="Servicos Prestados Pessoa Juridica"/>
    <n v="69588.7"/>
    <n v="3.1497803641442848E-4"/>
    <n v="97.687835106134429"/>
    <x v="0"/>
  </r>
  <r>
    <x v="0"/>
    <s v="10.02.00001"/>
    <s v="Laboratório de Prótese"/>
    <n v="69584.09"/>
    <n v="3.1495717025731003E-4"/>
    <n v="97.68815006330469"/>
    <x v="0"/>
  </r>
  <r>
    <x v="1"/>
    <s v="10.02.00039"/>
    <s v="Licenças de Aplicativos e Softwares"/>
    <n v="69581.75"/>
    <n v="3.1494657875890281E-4"/>
    <n v="97.688465009883444"/>
    <x v="0"/>
  </r>
  <r>
    <x v="1"/>
    <s v="10.01.00015"/>
    <s v="Taxa administrativa "/>
    <n v="69579.94"/>
    <n v="3.1493838618962201E-4"/>
    <n v="97.688779948269641"/>
    <x v="0"/>
  </r>
  <r>
    <x v="0"/>
    <s v="10.01.00015"/>
    <s v="Materiais de Usos Profissionais"/>
    <n v="69576.73"/>
    <n v="3.1492385682642236E-4"/>
    <n v="97.689094872126461"/>
    <x v="1"/>
  </r>
  <r>
    <x v="1"/>
    <s v="10.01.00015"/>
    <s v="Material Odontológicos e Procedimentos Cirúrgicos "/>
    <n v="69575.839999999997"/>
    <n v="3.1491982843600256E-4"/>
    <n v="97.689409791954901"/>
    <x v="1"/>
  </r>
  <r>
    <x v="1"/>
    <s v="10.02.00001"/>
    <s v="Aluguel."/>
    <n v="69575"/>
    <n v="3.1491602635965127E-4"/>
    <n v="97.689724707981256"/>
    <x v="1"/>
  </r>
  <r>
    <x v="1"/>
    <s v="10.01.00039"/>
    <s v="4044 - Assistência Médica"/>
    <n v="69563.86"/>
    <n v="3.1486560358518276E-4"/>
    <n v="97.690039573584841"/>
    <x v="0"/>
  </r>
  <r>
    <x v="0"/>
    <s v="10.01.00012"/>
    <s v="Material Clínico"/>
    <n v="69563.81"/>
    <n v="3.148653772711142E-4"/>
    <n v="97.690354438962117"/>
    <x v="1"/>
  </r>
  <r>
    <x v="1"/>
    <s v="10.01.00016"/>
    <s v="SALARIO"/>
    <n v="69556.81"/>
    <n v="3.1483369330152002E-4"/>
    <n v="97.690669272655413"/>
    <x v="0"/>
  </r>
  <r>
    <x v="1"/>
    <s v="10.01.00017"/>
    <s v="Serviços de Terceiros - PJ"/>
    <n v="69554.460000000006"/>
    <n v="3.1482305654029913E-4"/>
    <n v="97.690984095711954"/>
    <x v="1"/>
  </r>
  <r>
    <x v="1"/>
    <s v="10.01.00015"/>
    <s v="Material para realização dos serviços médicos."/>
    <n v="69552.87"/>
    <n v="3.1481585975291982E-4"/>
    <n v="97.691298911571707"/>
    <x v="1"/>
  </r>
  <r>
    <x v="0"/>
    <s v="10.01.00021"/>
    <s v="HONORARIOS CONTABEIS"/>
    <n v="69550.539999999994"/>
    <n v="3.1480531351732628E-4"/>
    <n v="97.691613716885229"/>
    <x v="0"/>
  </r>
  <r>
    <x v="1"/>
    <s v="10.01.00012"/>
    <s v="Material e insumos Consultório"/>
    <n v="69544.210000000006"/>
    <n v="3.1477666215625047E-4"/>
    <n v="97.69192849354738"/>
    <x v="1"/>
  </r>
  <r>
    <x v="1"/>
    <s v="10.01.00026"/>
    <s v="Diligências do Cartório"/>
    <n v="69541.100000000006"/>
    <n v="3.1476258542118788E-4"/>
    <n v="97.692243256132798"/>
    <x v="0"/>
  </r>
  <r>
    <x v="0"/>
    <s v="10.01.00024"/>
    <s v="Publicidade e Propaganda"/>
    <n v="69534.009999999995"/>
    <n v="3.1473049408627021E-4"/>
    <n v="97.692557986626881"/>
    <x v="0"/>
  </r>
  <r>
    <x v="1"/>
    <s v="10.01.00013"/>
    <s v="Remuneração paga a terceiros, sem vínculo empregatício estagiário"/>
    <n v="69530.77"/>
    <n v="3.1471582893462951E-4"/>
    <n v="97.692872702455816"/>
    <x v="1"/>
  </r>
  <r>
    <x v="0"/>
    <s v="10.01.00016"/>
    <s v="Pagamento de SAlario a Funcionarios"/>
    <n v="69529.3"/>
    <n v="3.1470917530101474E-4"/>
    <n v="97.693187411631115"/>
    <x v="0"/>
  </r>
  <r>
    <x v="0"/>
    <s v="10.01.00016"/>
    <s v=" Medicamentos utilizados em procedimentos consultório"/>
    <n v="69521.679999999993"/>
    <n v="3.146746850369707E-4"/>
    <n v="97.693502086316158"/>
    <x v="0"/>
  </r>
  <r>
    <x v="0"/>
    <s v="10.01.00039"/>
    <s v="ISS"/>
    <n v="69516.460000000006"/>
    <n v="3.1465105784821623E-4"/>
    <n v="97.693816737374007"/>
    <x v="0"/>
  </r>
  <r>
    <x v="0"/>
    <s v="10.01.00015"/>
    <s v="Manutenção e Locação de equipamentos e sistemas de Informática e Telefonia"/>
    <n v="69512.3"/>
    <n v="3.1463222851771454E-4"/>
    <n v="97.69413136960253"/>
    <x v="1"/>
  </r>
  <r>
    <x v="0"/>
    <s v="10.01.00015"/>
    <s v="Serviços de protese"/>
    <n v="69507.5"/>
    <n v="3.1461050236713563E-4"/>
    <n v="97.694445980104902"/>
    <x v="0"/>
  </r>
  <r>
    <x v="0"/>
    <s v="10.01.00015"/>
    <s v="Serviços em protese Dentária"/>
    <n v="69507.08"/>
    <n v="3.1460860132895995E-4"/>
    <n v="97.694760588706231"/>
    <x v="0"/>
  </r>
  <r>
    <x v="0"/>
    <s v="10.01.00027"/>
    <s v="Honorários Contábeis"/>
    <n v="69504.87"/>
    <n v="3.145985982471309E-4"/>
    <n v="97.695075187304482"/>
    <x v="0"/>
  </r>
  <r>
    <x v="1"/>
    <s v="10.01.00017"/>
    <s v="Despesas Gerais da Clínica"/>
    <n v="69500"/>
    <n v="3.1457655525685607E-4"/>
    <n v="97.695389763859737"/>
    <x v="0"/>
  </r>
  <r>
    <x v="0"/>
    <s v="10.01.00016"/>
    <s v="DESPESAS DE CUSTEIO REFERENTE MANUTENCAO DA FONTE PRODUTORA"/>
    <n v="69495.47"/>
    <n v="3.1455605120224726E-4"/>
    <n v="97.695704319910945"/>
    <x v="1"/>
  </r>
  <r>
    <x v="0"/>
    <s v="10.01.00016"/>
    <s v="Serviços Administrativos"/>
    <n v="69494.13"/>
    <n v="3.145499859852107E-4"/>
    <n v="97.696018869896932"/>
    <x v="0"/>
  </r>
  <r>
    <x v="0"/>
    <s v="10.01.00015"/>
    <s v="Material Protético"/>
    <n v="69484.899999999994"/>
    <n v="3.1450820840816E-4"/>
    <n v="97.696333378105336"/>
    <x v="1"/>
  </r>
  <r>
    <x v="0"/>
    <s v="10.01.00016"/>
    <s v="Materiais de Consumo Odontológico"/>
    <n v="69484.52"/>
    <n v="3.1450648842123915E-4"/>
    <n v="97.696647884593759"/>
    <x v="1"/>
  </r>
  <r>
    <x v="0"/>
    <s v="10.01.00016"/>
    <s v="Serviços Terceirizados c/ Odontologia"/>
    <n v="69480.55"/>
    <n v="3.1448851908419785E-4"/>
    <n v="97.696962373112839"/>
    <x v="0"/>
  </r>
  <r>
    <x v="0"/>
    <s v="10.01.00016"/>
    <s v="Materiais e Insumos Odontológicos"/>
    <n v="69479.960000000006"/>
    <n v="3.1448584857818925E-4"/>
    <n v="97.697276858961416"/>
    <x v="1"/>
  </r>
  <r>
    <x v="0"/>
    <s v="10.01.00016"/>
    <s v="remuneraçaõ paga a terceiros sem vínculo empregatício"/>
    <n v="69477.210000000006"/>
    <n v="3.144734013044201E-4"/>
    <n v="97.69759133236272"/>
    <x v="1"/>
  </r>
  <r>
    <x v="0"/>
    <s v="10.01.00015"/>
    <s v="Despesas com Material de Consumo Odontológico"/>
    <n v="69474.52"/>
    <n v="3.1446122560753318E-4"/>
    <n v="97.697905793588333"/>
    <x v="1"/>
  </r>
  <r>
    <x v="0"/>
    <s v="10.01.00020"/>
    <s v="Materiais de Uso e Consumo"/>
    <n v="69469.649999999994"/>
    <n v="3.1443918261725825E-4"/>
    <n v="97.69822023277095"/>
    <x v="1"/>
  </r>
  <r>
    <x v="0"/>
    <s v="10.01.00018"/>
    <s v="Material para uso e procedimentos medicos."/>
    <n v="69456.240000000005"/>
    <n v="3.143784851840786E-4"/>
    <n v="97.698534611256136"/>
    <x v="1"/>
  </r>
  <r>
    <x v="1"/>
    <s v="10.01.00019"/>
    <s v="Medicamento/Material Odontológico"/>
    <n v="69454.649999999994"/>
    <n v="3.1437128839669924E-4"/>
    <n v="97.698848982544533"/>
    <x v="1"/>
  </r>
  <r>
    <x v="0"/>
    <s v="10.01.00012"/>
    <s v="Material de escritório / Odontologicos"/>
    <n v="69451.850000000006"/>
    <n v="3.1435861480886163E-4"/>
    <n v="97.699163341159348"/>
    <x v="1"/>
  </r>
  <r>
    <x v="0"/>
    <s v="10.01.00017"/>
    <s v="Material de Consumo Odontológico (Dental)"/>
    <n v="69449.17"/>
    <n v="3.1434648437478834E-4"/>
    <n v="97.699477687643721"/>
    <x v="1"/>
  </r>
  <r>
    <x v="0"/>
    <s v="10.01.00015"/>
    <s v="Materiais Cirurgicos / Odontologicos "/>
    <n v="69449.13"/>
    <n v="3.1434630332353357E-4"/>
    <n v="97.699792033947048"/>
    <x v="1"/>
  </r>
  <r>
    <x v="0"/>
    <s v="10.01.00012"/>
    <s v="Material de escritório /  consultorio"/>
    <n v="69437.95"/>
    <n v="3.1429569949781018E-4"/>
    <n v="97.700106329646545"/>
    <x v="1"/>
  </r>
  <r>
    <x v="0"/>
    <s v="10.01.00031"/>
    <s v="Deposito Judicial - Salario Educação"/>
    <n v="69437.509999999995"/>
    <n v="3.1429370793400715E-4"/>
    <n v="97.700420623354475"/>
    <x v="0"/>
  </r>
  <r>
    <x v="0"/>
    <s v="10.01.00018"/>
    <s v="Publicidade e propaganda "/>
    <n v="69427.59"/>
    <n v="3.1424880722281077E-4"/>
    <n v="97.700734872161703"/>
    <x v="0"/>
  </r>
  <r>
    <x v="0"/>
    <s v="10.01.00017"/>
    <s v="Material para uso e consumo na prestação do serviço"/>
    <n v="69425.66"/>
    <n v="3.1424007149976555E-4"/>
    <n v="97.701049112233207"/>
    <x v="1"/>
  </r>
  <r>
    <x v="0"/>
    <s v="10.01.00015"/>
    <s v="Material odontológico usado em pacientes "/>
    <n v="69418.58"/>
    <n v="3.1420802542766167E-4"/>
    <n v="97.701363320258636"/>
    <x v="1"/>
  </r>
  <r>
    <x v="1"/>
    <s v="10.01.00011"/>
    <s v="Material de conservação, limpeza e gastos com cartório."/>
    <n v="69413.05"/>
    <n v="3.1418299509168221E-4"/>
    <n v="97.701677503253734"/>
    <x v="1"/>
  </r>
  <r>
    <x v="1"/>
    <s v="10.01.00016"/>
    <s v="Material de uso e consumo na atividade"/>
    <n v="69411.27"/>
    <n v="3.1417493831084256E-4"/>
    <n v="97.701991678192044"/>
    <x v="1"/>
  </r>
  <r>
    <x v="0"/>
    <s v="10.01.00004"/>
    <s v="Assistencia Tecnica em Informatica, Programas e Site para o escritorio"/>
    <n v="69409.13"/>
    <n v="3.1416525206870948E-4"/>
    <n v="97.702305843444108"/>
    <x v="0"/>
  </r>
  <r>
    <x v="0"/>
    <s v="10.01.00016"/>
    <s v="Remuneração paga a terceiros, com vinculo empregatício - salário"/>
    <n v="69408.44"/>
    <n v="3.1416212893456376E-4"/>
    <n v="97.702620005573038"/>
    <x v="0"/>
  </r>
  <r>
    <x v="1"/>
    <s v="10.01.00017"/>
    <s v="Materiais utilizados na prestação do serviço   "/>
    <n v="69408.149999999994"/>
    <n v="3.1416081631296624E-4"/>
    <n v="97.702934166389355"/>
    <x v="1"/>
  </r>
  <r>
    <x v="1"/>
    <s v="10.01.00014"/>
    <s v="INSS - FGTS - IRRF S/Salários"/>
    <n v="69403.48"/>
    <n v="3.1413967857896554E-4"/>
    <n v="97.703248306067934"/>
    <x v="0"/>
  </r>
  <r>
    <x v="0"/>
    <s v="10.01.00014"/>
    <s v="ASSESSORIA E CONSULTORIA CONTÁBEIS"/>
    <n v="69402.16"/>
    <n v="3.1413370388755639E-4"/>
    <n v="97.703562439771815"/>
    <x v="0"/>
  </r>
  <r>
    <x v="0"/>
    <s v="10.01.00022"/>
    <s v="Material utilizado no procedimento profissional"/>
    <n v="69398.929999999993"/>
    <n v="3.1411908399872927E-4"/>
    <n v="97.703876558855811"/>
    <x v="1"/>
  </r>
  <r>
    <x v="0"/>
    <s v="10.01.00006"/>
    <s v="Transporte"/>
    <n v="69398.17"/>
    <n v="3.1411564402488763E-4"/>
    <n v="97.704190674499841"/>
    <x v="1"/>
  </r>
  <r>
    <x v="1"/>
    <s v="10.01.00017"/>
    <s v="Material Consumo/Dental"/>
    <n v="69392.070000000007"/>
    <n v="3.1408803370852704E-4"/>
    <n v="97.704504762533546"/>
    <x v="1"/>
  </r>
  <r>
    <x v="0"/>
    <s v="10.01.00015"/>
    <s v="Materiais usados em procedimentos odontológicos"/>
    <n v="69384.66"/>
    <n v="3.1405449396357081E-4"/>
    <n v="97.704818817027515"/>
    <x v="1"/>
  </r>
  <r>
    <x v="1"/>
    <s v="10.01.00022"/>
    <s v="Prestação de serviços realizados por terceiros"/>
    <n v="69381.77"/>
    <n v="3.1404141301040982E-4"/>
    <n v="97.705132858440521"/>
    <x v="1"/>
  </r>
  <r>
    <x v="1"/>
    <s v="10.01.00015"/>
    <s v="Material odontológico de consumo do consultório"/>
    <n v="69378.03"/>
    <n v="3.1402448471808369E-4"/>
    <n v="97.705446882925244"/>
    <x v="1"/>
  </r>
  <r>
    <x v="0"/>
    <s v="10.01.00015"/>
    <s v="Serviços prestado por terceiros"/>
    <n v="69377.600000000006"/>
    <n v="3.1402253841709439E-4"/>
    <n v="97.705760905463663"/>
    <x v="1"/>
  </r>
  <r>
    <x v="0"/>
    <s v="10.01.00015"/>
    <s v="Uso/Consumo na prestação de serviço"/>
    <n v="69373.41"/>
    <n v="3.1400357329815155E-4"/>
    <n v="97.706074909036957"/>
    <x v="0"/>
  </r>
  <r>
    <x v="1"/>
    <s v="10.01.00025"/>
    <s v="Material médico"/>
    <n v="69373.289999999994"/>
    <n v="3.1400303014438702E-4"/>
    <n v="97.706388912067098"/>
    <x v="1"/>
  </r>
  <r>
    <x v="0"/>
    <s v="11.01.00002"/>
    <s v=" AQUISIÇÃO DE MÓVEIS, UTENSÍLIOS, ELETRODOMÉSTICOS E EQUIPAMENTOS"/>
    <n v="69371.210000000006"/>
    <n v="3.1399361547913623E-4"/>
    <n v="97.706702905682576"/>
    <x v="1"/>
  </r>
  <r>
    <x v="0"/>
    <s v="10.01.00016"/>
    <s v="Materiais de uso/consumo"/>
    <n v="69367.42"/>
    <n v="3.139764608727416E-4"/>
    <n v="97.707016882143449"/>
    <x v="1"/>
  </r>
  <r>
    <x v="1"/>
    <s v="10.01.00016"/>
    <s v="Material de uso direto"/>
    <n v="69366.55"/>
    <n v="3.1397252300794921E-4"/>
    <n v="97.707330854666452"/>
    <x v="1"/>
  </r>
  <r>
    <x v="1"/>
    <s v="10.01.00015"/>
    <s v="Material de Consumo no Consultório"/>
    <n v="69364.95"/>
    <n v="3.1396528095775628E-4"/>
    <n v="97.707644819947404"/>
    <x v="1"/>
  </r>
  <r>
    <x v="0"/>
    <s v="10.01.00020"/>
    <s v="Dental"/>
    <n v="69363.39"/>
    <n v="3.1395821995881812E-4"/>
    <n v="97.707958778167367"/>
    <x v="0"/>
  </r>
  <r>
    <x v="1"/>
    <s v="10.01.00020"/>
    <s v="Manutenção e reforma"/>
    <n v="69360.08"/>
    <n v="3.1394323796748145E-4"/>
    <n v="97.708272721405336"/>
    <x v="1"/>
  </r>
  <r>
    <x v="0"/>
    <s v="10.01.00018"/>
    <s v="Fundo de Ressarcimento do Registro Civil"/>
    <n v="69346.14"/>
    <n v="3.1388014160517523E-4"/>
    <n v="97.708586601546941"/>
    <x v="0"/>
  </r>
  <r>
    <x v="1"/>
    <s v="10.01.00018"/>
    <s v="Protéticos "/>
    <n v="69345.91"/>
    <n v="3.1387910056046001E-4"/>
    <n v="97.7089004806475"/>
    <x v="0"/>
  </r>
  <r>
    <x v="1"/>
    <s v="10.01.00019"/>
    <s v="ARRENDAMENTO"/>
    <n v="69341.69"/>
    <n v="3.1385999965307602E-4"/>
    <n v="97.709214340647151"/>
    <x v="1"/>
  </r>
  <r>
    <x v="0"/>
    <s v="10.01.00018"/>
    <s v="Pagamento Serviços de terceiros Proteses Dentarias"/>
    <n v="69338.740000000005"/>
    <n v="3.1384664712303279E-4"/>
    <n v="97.709528187294268"/>
    <x v="1"/>
  </r>
  <r>
    <x v="1"/>
    <s v="10.01.00016"/>
    <s v="Rateio Unimed"/>
    <n v="69335.240000000005"/>
    <n v="3.1383080513823567E-4"/>
    <n v="97.709842018099408"/>
    <x v="0"/>
  </r>
  <r>
    <x v="0"/>
    <s v="10.01.00018"/>
    <s v="FGTS - Fundo de garantia do tempo de serviço"/>
    <n v="69316.009999999995"/>
    <n v="3.1374376474747895E-4"/>
    <n v="97.710155761864158"/>
    <x v="0"/>
  </r>
  <r>
    <x v="1"/>
    <s v="10.01.00021"/>
    <s v="REPASSES LEGAIS - MP"/>
    <n v="69307.05"/>
    <n v="3.137032092663984E-4"/>
    <n v="97.71046946507343"/>
    <x v="0"/>
  </r>
  <r>
    <x v="1"/>
    <s v="10.01.00019"/>
    <s v="Materiais médicos "/>
    <n v="69306.929999999993"/>
    <n v="3.1370266611263387E-4"/>
    <n v="97.71078316773955"/>
    <x v="1"/>
  </r>
  <r>
    <x v="1"/>
    <s v="10.01.00008"/>
    <s v="Material de Procedimento"/>
    <n v="69289.490000000005"/>
    <n v="3.1362372776553064E-4"/>
    <n v="97.711096791467313"/>
    <x v="1"/>
  </r>
  <r>
    <x v="0"/>
    <s v="10.01.00015"/>
    <s v="Remuneração de serviços pessoais s/vínculo empregatício"/>
    <n v="69288.800000000003"/>
    <n v="3.1362060463138486E-4"/>
    <n v="97.711410412071942"/>
    <x v="0"/>
  </r>
  <r>
    <x v="0"/>
    <s v="10.01.00031"/>
    <s v="Prestação de Serviços de Terceiros"/>
    <n v="69288.149999999994"/>
    <n v="3.1361766254849396E-4"/>
    <n v="97.711724029734484"/>
    <x v="1"/>
  </r>
  <r>
    <x v="1"/>
    <s v="10.01.00015"/>
    <s v="Material para Uso e Consumo"/>
    <n v="69277.740000000005"/>
    <n v="3.1357054395942605E-4"/>
    <n v="97.71203760027845"/>
    <x v="1"/>
  </r>
  <r>
    <x v="1"/>
    <s v="10.01.00015"/>
    <s v="Material de uso/consumo utilizado na prestação de serv."/>
    <n v="69275.48"/>
    <n v="3.1356031456352844E-4"/>
    <n v="97.712351160593016"/>
    <x v="1"/>
  </r>
  <r>
    <x v="1"/>
    <s v="10.01.00027"/>
    <s v="Férias"/>
    <n v="69265.53"/>
    <n v="3.1351527806389097E-4"/>
    <n v="97.712664675871082"/>
    <x v="0"/>
  </r>
  <r>
    <x v="1"/>
    <s v="10.01.00028"/>
    <s v="(EXPEDIENTE) SISTEMAS DE INFORMATICA AQUISICAO E MANUTENCAO"/>
    <n v="69259.5"/>
    <n v="3.1348798458722625E-4"/>
    <n v="97.712978163855666"/>
    <x v="0"/>
  </r>
  <r>
    <x v="0"/>
    <s v="10.01.00015"/>
    <s v="MATERIAL ODONTOLÓGICO UTILIZADO NA PRESTAÇÃO DO SERVIÇO"/>
    <n v="69257.86"/>
    <n v="3.1348056148577849E-4"/>
    <n v="97.713291644417154"/>
    <x v="1"/>
  </r>
  <r>
    <x v="0"/>
    <s v="10.01.00033"/>
    <s v="Software"/>
    <n v="69257.679999999993"/>
    <n v="3.1347974675513171E-4"/>
    <n v="97.713605124163905"/>
    <x v="0"/>
  </r>
  <r>
    <x v="1"/>
    <s v="10.01.00017"/>
    <s v="Prestador de serviços odontológicos"/>
    <n v="69252.19"/>
    <n v="3.1345489747040714E-4"/>
    <n v="97.713918579061371"/>
    <x v="0"/>
  </r>
  <r>
    <x v="0"/>
    <s v="10.01.00002"/>
    <s v="Energia do escritório/consultório"/>
    <n v="69250.11"/>
    <n v="3.1344548280515629E-4"/>
    <n v="97.714232024544174"/>
    <x v="1"/>
  </r>
  <r>
    <x v="1"/>
    <s v="10.01.00015"/>
    <s v="Material de uso e consumo utilizado no atendimento profissional"/>
    <n v="69237.039999999994"/>
    <n v="3.1338632430764245E-4"/>
    <n v="97.714545410868482"/>
    <x v="1"/>
  </r>
  <r>
    <x v="0"/>
    <s v="10.01.00016"/>
    <s v="Rateio de despesa Coopanest"/>
    <n v="69235.86"/>
    <n v="3.1338098329562519E-4"/>
    <n v="97.714858791851782"/>
    <x v="0"/>
  </r>
  <r>
    <x v="1"/>
    <s v="10.01.00028"/>
    <s v="Desp. c/ Consulta de funcionarios"/>
    <n v="69232.759999999995"/>
    <n v="3.1336695182337634E-4"/>
    <n v="97.715172158803611"/>
    <x v="0"/>
  </r>
  <r>
    <x v="0"/>
    <s v="10.01.00019"/>
    <s v="Taxas Diversas"/>
    <n v="69230.62"/>
    <n v="3.1335726558124325E-4"/>
    <n v="97.715485516069194"/>
    <x v="0"/>
  </r>
  <r>
    <x v="0"/>
    <s v="10.01.00016"/>
    <s v="Compra de produtos Herbalife"/>
    <n v="69228.149999999994"/>
    <n v="3.1334608566625782E-4"/>
    <n v="97.715798862154855"/>
    <x v="1"/>
  </r>
  <r>
    <x v="0"/>
    <s v="10.01.00013"/>
    <s v="Remuneração paga a terceiros, com vínculo empregatício, INSS, FGTS E IR"/>
    <n v="69222.070000000007"/>
    <n v="3.1331856587552465E-4"/>
    <n v="97.716112180720728"/>
    <x v="0"/>
  </r>
  <r>
    <x v="1"/>
    <s v="10.01.00008"/>
    <s v="Material de Trabalho"/>
    <n v="69200.45"/>
    <n v="3.1322070767229214E-4"/>
    <n v="97.716425401428396"/>
    <x v="1"/>
  </r>
  <r>
    <x v="1"/>
    <s v="10.01.00022"/>
    <s v="Remuneração para a terceiros sem vínculo de emprego"/>
    <n v="69199.820000000007"/>
    <n v="3.1321785611502872E-4"/>
    <n v="97.716738619284513"/>
    <x v="1"/>
  </r>
  <r>
    <x v="1"/>
    <s v="10.01.00004"/>
    <s v="Serviços essenciais de terceiros - Atividade-fim"/>
    <n v="69199.34"/>
    <n v="3.132156834999708E-4"/>
    <n v="97.717051834968018"/>
    <x v="1"/>
  </r>
  <r>
    <x v="1"/>
    <s v="10.01.00021"/>
    <s v="Encargos (INSS/FGTS/IR)"/>
    <n v="69198.649999999994"/>
    <n v="3.1321256036582508E-4"/>
    <n v="97.717365047528389"/>
    <x v="0"/>
  </r>
  <r>
    <x v="1"/>
    <s v="10.01.00019"/>
    <s v="Prestação de serviços de terceiros"/>
    <n v="69188.14"/>
    <n v="3.1316498914862005E-4"/>
    <n v="97.717678212517541"/>
    <x v="1"/>
  </r>
  <r>
    <x v="1"/>
    <s v="10.01.00013"/>
    <s v="Remuneração paga a terceiros, com vínculo empregatício, "/>
    <n v="69171.61"/>
    <n v="3.1309016971756398E-4"/>
    <n v="97.717991302687253"/>
    <x v="0"/>
  </r>
  <r>
    <x v="1"/>
    <s v="10.01.00017"/>
    <s v="Despesas com Laboratório de Prótese Dental"/>
    <n v="69169.440000000002"/>
    <n v="3.130803476869898E-4"/>
    <n v="97.718304383034933"/>
    <x v="0"/>
  </r>
  <r>
    <x v="0"/>
    <s v="10.01.00016"/>
    <s v="Material de Consumo Consultório"/>
    <n v="69162.92"/>
    <n v="3.1305083633245348E-4"/>
    <n v="97.718617433871259"/>
    <x v="1"/>
  </r>
  <r>
    <x v="1"/>
    <s v="10.01.00013"/>
    <s v="Remuneração de serviços PJ(MEI)"/>
    <n v="69160"/>
    <n v="3.1303761959085134E-4"/>
    <n v="97.71893047149085"/>
    <x v="0"/>
  </r>
  <r>
    <x v="0"/>
    <s v="10.01.00016"/>
    <s v="Material/medicamento utilizado na prestação de serviços"/>
    <n v="69155.990000000005"/>
    <n v="3.1301946920255522E-4"/>
    <n v="97.719243490960054"/>
    <x v="1"/>
  </r>
  <r>
    <x v="1"/>
    <s v="10.01.00016"/>
    <s v="Advogada - Priscila Damaso da Silva"/>
    <n v="69151.88"/>
    <n v="3.1300086618612203E-4"/>
    <n v="97.719556491826239"/>
    <x v="0"/>
  </r>
  <r>
    <x v="1"/>
    <s v="10.01.00014"/>
    <s v="Despesa de custeio"/>
    <n v="69146.42"/>
    <n v="3.1297615268983855E-4"/>
    <n v="97.719869467978924"/>
    <x v="0"/>
  </r>
  <r>
    <x v="0"/>
    <s v="10.02.00075"/>
    <s v="SERVIÇOS ADMINISTRATIVOS"/>
    <n v="69144.73"/>
    <n v="3.1296850327432223E-4"/>
    <n v="97.720182436482204"/>
    <x v="0"/>
  </r>
  <r>
    <x v="1"/>
    <s v="10.01.00016"/>
    <s v="Repasse de valor excedente ao TJ/RS"/>
    <n v="69142.73"/>
    <n v="3.1295945071158098E-4"/>
    <n v="97.720495395932915"/>
    <x v="0"/>
  </r>
  <r>
    <x v="0"/>
    <s v="10.01.00064"/>
    <s v="Licença ou aluguel de Softwares"/>
    <n v="69140.87"/>
    <n v="3.1295103182823168E-4"/>
    <n v="97.720808346964745"/>
    <x v="1"/>
  </r>
  <r>
    <x v="1"/>
    <s v="10.01.00015"/>
    <s v="Material de consumo laboratório"/>
    <n v="69131.31"/>
    <n v="3.1290776057832869E-4"/>
    <n v="97.721121254725318"/>
    <x v="1"/>
  </r>
  <r>
    <x v="0"/>
    <s v="10.01.00037"/>
    <s v="Taxa de fiscalização e controle"/>
    <n v="69131.259999999995"/>
    <n v="3.1290753426426018E-4"/>
    <n v="97.721434162259584"/>
    <x v="0"/>
  </r>
  <r>
    <x v="0"/>
    <s v="10.01.00024"/>
    <s v="comissao"/>
    <n v="69113.789999999994"/>
    <n v="3.128284601287158E-4"/>
    <n v="97.721746990719708"/>
    <x v="0"/>
  </r>
  <r>
    <x v="0"/>
    <s v="10.01.00018"/>
    <s v="FUNAJURIS "/>
    <n v="69113.600000000006"/>
    <n v="3.1282760013525541E-4"/>
    <n v="97.722059818319849"/>
    <x v="0"/>
  </r>
  <r>
    <x v="1"/>
    <s v="10.01.00016"/>
    <s v="Material Aplicado na Prestação de Serviço"/>
    <n v="69112.789999999994"/>
    <n v="3.1282393384734515E-4"/>
    <n v="97.722372642253703"/>
    <x v="1"/>
  </r>
  <r>
    <x v="0"/>
    <s v="10.01.00017"/>
    <s v="Material odontológico para consultório"/>
    <n v="69109.710000000006"/>
    <n v="3.1280999290072376E-4"/>
    <n v="97.722685452246608"/>
    <x v="1"/>
  </r>
  <r>
    <x v="0"/>
    <s v="10.01.00020"/>
    <s v="TAXAS"/>
    <n v="69108.12"/>
    <n v="3.1280279611334446E-4"/>
    <n v="97.722998255042725"/>
    <x v="0"/>
  </r>
  <r>
    <x v="0"/>
    <s v="10.01.00016"/>
    <s v="Serviços Prestados por Terceiros  - PJ"/>
    <n v="69091.460000000006"/>
    <n v="3.1272738826571028E-4"/>
    <n v="97.723310982430988"/>
    <x v="1"/>
  </r>
  <r>
    <x v="0"/>
    <s v="10.01.00015"/>
    <s v="Material do consultorio"/>
    <n v="69088.36"/>
    <n v="3.1271335679346137E-4"/>
    <n v="97.723623695787779"/>
    <x v="1"/>
  </r>
  <r>
    <x v="1"/>
    <s v="10.01.00020"/>
    <s v="tarifas bancárias"/>
    <n v="69078.94"/>
    <n v="3.1267071922295032E-4"/>
    <n v="97.723936366507004"/>
    <x v="0"/>
  </r>
  <r>
    <x v="1"/>
    <s v="10.01.00017"/>
    <s v="Despesas material odontológico"/>
    <n v="69074.17"/>
    <n v="3.1264912886081256E-4"/>
    <n v="97.724249015635863"/>
    <x v="1"/>
  </r>
  <r>
    <x v="1"/>
    <s v="10.01.00013"/>
    <s v="Remuneração paga a terceiros, com vínculo empregatício,SALARIO, INSS e FGTS"/>
    <n v="69070.259999999995"/>
    <n v="3.1263143110065345E-4"/>
    <n v="97.724561647066963"/>
    <x v="0"/>
  </r>
  <r>
    <x v="1"/>
    <s v="10.02.00001"/>
    <s v="Materiais Diversos de Uso Odontologico"/>
    <n v="69043.5"/>
    <n v="3.1251030781117618E-4"/>
    <n v="97.724874157374771"/>
    <x v="1"/>
  </r>
  <r>
    <x v="0"/>
    <s v="10.01.00034"/>
    <s v="Material de Escritório e Papelaria"/>
    <n v="69042.92"/>
    <n v="3.125076825679812E-4"/>
    <n v="97.725186665057336"/>
    <x v="1"/>
  </r>
  <r>
    <x v="1"/>
    <s v="10.01.00018"/>
    <s v="HONORARIOS "/>
    <n v="69040"/>
    <n v="3.1249446582637906E-4"/>
    <n v="97.725499159523167"/>
    <x v="0"/>
  </r>
  <r>
    <x v="1"/>
    <s v="10.01.00015"/>
    <s v="Honorarios contabeis "/>
    <n v="69039.86"/>
    <n v="3.1249383214698717E-4"/>
    <n v="97.725811653355308"/>
    <x v="0"/>
  </r>
  <r>
    <x v="0"/>
    <s v="10.01.00001"/>
    <s v="Contador"/>
    <n v="69036.98"/>
    <n v="3.1248079645663981E-4"/>
    <n v="97.72612413415176"/>
    <x v="0"/>
  </r>
  <r>
    <x v="0"/>
    <s v="10.01.00013"/>
    <s v="Serviços pagos a terceiros"/>
    <n v="69036.56"/>
    <n v="3.1247889541846419E-4"/>
    <n v="97.726436613047184"/>
    <x v="1"/>
  </r>
  <r>
    <x v="1"/>
    <s v="10.01.00005"/>
    <s v="Alimentação"/>
    <n v="69035.88"/>
    <n v="3.124758175471322E-4"/>
    <n v="97.726749088864736"/>
    <x v="1"/>
  </r>
  <r>
    <x v="0"/>
    <s v="10.01.00018"/>
    <s v="Material de procedimento "/>
    <n v="69031.48"/>
    <n v="3.124559019091015E-4"/>
    <n v="97.727061544766642"/>
    <x v="1"/>
  </r>
  <r>
    <x v="0"/>
    <s v="10.01.00017"/>
    <s v="SERVIÇOS DE PROTETICO"/>
    <n v="69031.42"/>
    <n v="3.1245563033221926E-4"/>
    <n v="97.727374000396978"/>
    <x v="0"/>
  </r>
  <r>
    <x v="0"/>
    <s v="10.01.00015"/>
    <s v="Despesas com Cooperativa"/>
    <n v="69030.460000000006"/>
    <n v="3.1245128510210354E-4"/>
    <n v="97.727686451682075"/>
    <x v="0"/>
  </r>
  <r>
    <x v="0"/>
    <s v="10.01.00016"/>
    <s v="Assessoria Jurídica"/>
    <n v="69030.27"/>
    <n v="3.1245042510864309E-4"/>
    <n v="97.727998902107188"/>
    <x v="0"/>
  </r>
  <r>
    <x v="1"/>
    <s v="10.01.00023"/>
    <s v="VALE REFEIÇÃO"/>
    <n v="69024.5"/>
    <n v="3.1242430846513473E-4"/>
    <n v="97.72831132641565"/>
    <x v="1"/>
  </r>
  <r>
    <x v="1"/>
    <s v="10.01.00016"/>
    <s v="Prestação de Serviço - PF"/>
    <n v="69018.44"/>
    <n v="3.1239687920002886E-4"/>
    <n v="97.728623723294845"/>
    <x v="0"/>
  </r>
  <r>
    <x v="0"/>
    <s v="10.01.00016"/>
    <s v="Material Aplicado aos Serviços"/>
    <n v="69016.09"/>
    <n v="3.1238624243880796E-4"/>
    <n v="97.728936109537287"/>
    <x v="1"/>
  </r>
  <r>
    <x v="0"/>
    <s v="10.01.00025"/>
    <s v="Locação de Máquinas e Equipamentos"/>
    <n v="69015.61"/>
    <n v="3.1238406982375005E-4"/>
    <n v="97.729248493607116"/>
    <x v="0"/>
  </r>
  <r>
    <x v="0"/>
    <s v="10.01.00015"/>
    <s v="Materiais Cicúrgico"/>
    <n v="69015.28"/>
    <n v="3.1238257615089776E-4"/>
    <n v="97.729560876183271"/>
    <x v="1"/>
  </r>
  <r>
    <x v="0"/>
    <s v="10.01.00015"/>
    <s v="Serviços administrativos"/>
    <n v="69010.179999999993"/>
    <n v="3.1235949211590766E-4"/>
    <n v="97.729873235675385"/>
    <x v="0"/>
  </r>
  <r>
    <x v="0"/>
    <s v="10.01.00015"/>
    <s v="Material para prestação de serviços ou vendas"/>
    <n v="69009.97"/>
    <n v="3.1235854159681985E-4"/>
    <n v="97.730185594216977"/>
    <x v="1"/>
  </r>
  <r>
    <x v="0"/>
    <s v="10.01.00005"/>
    <s v="Aluguel de Imóveis"/>
    <n v="69008.899999999994"/>
    <n v="3.1235369847575328E-4"/>
    <n v="97.730497947915453"/>
    <x v="1"/>
  </r>
  <r>
    <x v="1"/>
    <s v="10.01.00015"/>
    <s v="SERVIÇO DE PRÓTESE"/>
    <n v="69000.31"/>
    <n v="3.1231481771877985E-4"/>
    <n v="97.730810262733172"/>
    <x v="0"/>
  </r>
  <r>
    <x v="0"/>
    <s v="10.01.00035"/>
    <s v="Honorarios Advocaticios"/>
    <n v="69000"/>
    <n v="3.1231341457155497E-4"/>
    <n v="97.73112257614774"/>
    <x v="0"/>
  </r>
  <r>
    <x v="0"/>
    <s v="10.01.00071"/>
    <s v="SERVIÇOS JURÍDICOS"/>
    <n v="69000"/>
    <n v="3.1231341457155497E-4"/>
    <n v="97.731434889562308"/>
    <x v="0"/>
  </r>
  <r>
    <x v="1"/>
    <s v="10.01.00018"/>
    <s v="LICENÇA DE APLICATIVOS DE INFORMATICA-LOCAÇÃO DE SISTEMAS"/>
    <n v="68995.34"/>
    <n v="3.1229232210036795E-4"/>
    <n v="97.731747181884415"/>
    <x v="0"/>
  </r>
  <r>
    <x v="1"/>
    <s v="10.01.00008"/>
    <s v="Salario dos funcionarios "/>
    <n v="68986.25"/>
    <n v="3.122511782027092E-4"/>
    <n v="97.732059433062616"/>
    <x v="0"/>
  </r>
  <r>
    <x v="0"/>
    <s v="10.01.00016"/>
    <s v="Material Cirurgico"/>
    <n v="68982.990000000005"/>
    <n v="3.1223642252544104E-4"/>
    <n v="97.732371669485147"/>
    <x v="1"/>
  </r>
  <r>
    <x v="1"/>
    <s v="10.01.00017"/>
    <s v="INSS - Despesa do Consultório"/>
    <n v="68965.649999999994"/>
    <n v="3.1215793680647476E-4"/>
    <n v="97.732683827421951"/>
    <x v="0"/>
  </r>
  <r>
    <x v="0"/>
    <s v="10.01.00016"/>
    <s v="Materiais de Consumo da Clínica"/>
    <n v="68962.87"/>
    <n v="3.1214535374426446E-4"/>
    <n v="97.732995972775697"/>
    <x v="1"/>
  </r>
  <r>
    <x v="1"/>
    <s v="10.01.00019"/>
    <s v="Material utilizado na prestação de serviços"/>
    <n v="68960.34"/>
    <n v="3.1213390225239685E-4"/>
    <n v="97.733308106677953"/>
    <x v="1"/>
  </r>
  <r>
    <x v="1"/>
    <s v="10.01.00020"/>
    <s v="Prestadores de serviços "/>
    <n v="68950.14"/>
    <n v="3.1208773418241675E-4"/>
    <n v="97.73362019441214"/>
    <x v="0"/>
  </r>
  <r>
    <x v="1"/>
    <s v="10.01.00020"/>
    <s v="Materiais para implante"/>
    <n v="68932.72"/>
    <n v="3.1200888636094082E-4"/>
    <n v="97.733932203298494"/>
    <x v="1"/>
  </r>
  <r>
    <x v="1"/>
    <s v="10.01.00013"/>
    <s v="Salário"/>
    <n v="68932.23"/>
    <n v="3.1200666848306923E-4"/>
    <n v="97.734244209966974"/>
    <x v="0"/>
  </r>
  <r>
    <x v="0"/>
    <s v="10.01.00016"/>
    <s v="Despesas com serviços prestados"/>
    <n v="68928.149999999994"/>
    <n v="3.1198820125507719E-4"/>
    <n v="97.734556198168235"/>
    <x v="0"/>
  </r>
  <r>
    <x v="0"/>
    <s v="10.01.00017"/>
    <s v="Despesas de custeio de manutenção da atividade"/>
    <n v="68925.899999999994"/>
    <n v="3.1197801712199336E-4"/>
    <n v="97.734868176185358"/>
    <x v="1"/>
  </r>
  <r>
    <x v="1"/>
    <s v="10.01.00015"/>
    <s v="Material odontologico "/>
    <n v="68925.53"/>
    <n v="3.1197634239788619E-4"/>
    <n v="97.735180152527761"/>
    <x v="1"/>
  </r>
  <r>
    <x v="0"/>
    <s v="10.01.00014"/>
    <s v="Despesa com telefone"/>
    <n v="68918.73"/>
    <n v="3.1194556368456609E-4"/>
    <n v="97.735492098091441"/>
    <x v="1"/>
  </r>
  <r>
    <x v="1"/>
    <s v="10.01.00016"/>
    <s v="SERVIÇOS DE TERCEIROS PJ"/>
    <n v="68917.179999999993"/>
    <n v="3.1193854794844166E-4"/>
    <n v="97.735804036639394"/>
    <x v="1"/>
  </r>
  <r>
    <x v="1"/>
    <s v="10.01.00004"/>
    <s v="IRRF"/>
    <n v="68916.36"/>
    <n v="3.1193483639771778E-4"/>
    <n v="97.736115971475797"/>
    <x v="0"/>
  </r>
  <r>
    <x v="1"/>
    <s v="10.01.00023"/>
    <s v="Mensalidade Software"/>
    <n v="68913.78"/>
    <n v="3.1192315859178161E-4"/>
    <n v="97.736427894634389"/>
    <x v="0"/>
  </r>
  <r>
    <x v="0"/>
    <s v="10.01.00015"/>
    <s v="Material Insumo de Serviço"/>
    <n v="68910.350000000006"/>
    <n v="3.1190763344668052E-4"/>
    <n v="97.736739802267834"/>
    <x v="1"/>
  </r>
  <r>
    <x v="1"/>
    <s v="10.01.00020"/>
    <s v="Remuneração Paga a Terceiros, SEM Vínculo Empregatício"/>
    <n v="68909.3"/>
    <n v="3.1190288085124136E-4"/>
    <n v="97.737051705148687"/>
    <x v="1"/>
  </r>
  <r>
    <x v="1"/>
    <s v="10.01.00006"/>
    <s v="Prestadores de serviços"/>
    <n v="68907.789999999994"/>
    <n v="3.1189604616637171E-4"/>
    <n v="97.737363601194858"/>
    <x v="0"/>
  </r>
  <r>
    <x v="0"/>
    <s v="10.01.00001"/>
    <s v="Despesas Dedutíveis conforme sistema de escrituração Domínio"/>
    <n v="68905.679999999993"/>
    <n v="3.1188649571267971E-4"/>
    <n v="97.737675487690566"/>
    <x v="0"/>
  </r>
  <r>
    <x v="1"/>
    <s v="10.01.00030"/>
    <s v="Móveis e Utensílios"/>
    <n v="68900"/>
    <n v="3.1186078643449474E-4"/>
    <n v="97.737987348477006"/>
    <x v="0"/>
  </r>
  <r>
    <x v="0"/>
    <s v="10.01.00021"/>
    <s v="Manutenção,programas e informática"/>
    <n v="68898.39"/>
    <n v="3.1185349912148807E-4"/>
    <n v="97.738299201976133"/>
    <x v="1"/>
  </r>
  <r>
    <x v="1"/>
    <s v="10.01.00016"/>
    <s v="Serviços PF"/>
    <n v="68892.600000000006"/>
    <n v="3.118272919523523E-4"/>
    <n v="97.738611029268085"/>
    <x v="0"/>
  </r>
  <r>
    <x v="0"/>
    <s v="10.01.00006"/>
    <s v="Pagamentos a Lab. de Prótese e Prestadores de Serviços"/>
    <n v="68871.539999999994"/>
    <n v="3.1173196846668737E-4"/>
    <n v="97.738922761236552"/>
    <x v="0"/>
  </r>
  <r>
    <x v="0"/>
    <s v="10.02.00007"/>
    <s v="21 - Pagamentos Prestadores Serviço"/>
    <n v="68867.399999999994"/>
    <n v="3.1171322966181309E-4"/>
    <n v="97.739234474466215"/>
    <x v="0"/>
  </r>
  <r>
    <x v="0"/>
    <s v="10.01.00015"/>
    <s v="Serviços de terceiros/protético"/>
    <n v="68867"/>
    <n v="3.1171141914926483E-4"/>
    <n v="97.739546185885359"/>
    <x v="1"/>
  </r>
  <r>
    <x v="1"/>
    <s v="10.01.00016"/>
    <s v="PIS/COFINS"/>
    <n v="68846.67"/>
    <n v="3.1161939984900049E-4"/>
    <n v="97.739857805285212"/>
    <x v="0"/>
  </r>
  <r>
    <x v="0"/>
    <s v="10.02.00007"/>
    <s v="PROGRAMA DE ALIMENTAÇÃO AO TRABALHADOR"/>
    <n v="68846.36"/>
    <n v="3.1161799670177567E-4"/>
    <n v="97.740169423281912"/>
    <x v="1"/>
  </r>
  <r>
    <x v="0"/>
    <s v="10.01.00035"/>
    <s v="Laboratório de próteses odontológicas "/>
    <n v="68843.570000000007"/>
    <n v="3.1160536837675169E-4"/>
    <n v="97.740481028650294"/>
    <x v="0"/>
  </r>
  <r>
    <x v="0"/>
    <s v="10.01.00002"/>
    <s v="Aluguel + Iptu consultório"/>
    <n v="68841.39"/>
    <n v="3.1159550108336373E-4"/>
    <n v="97.740792624151382"/>
    <x v="1"/>
  </r>
  <r>
    <x v="0"/>
    <s v="10.01.00016"/>
    <s v="Laboratório de Prótese dentária"/>
    <n v="68834.64"/>
    <n v="3.1156494868411218E-4"/>
    <n v="97.741104189100071"/>
    <x v="0"/>
  </r>
  <r>
    <x v="0"/>
    <s v="10.01.00020"/>
    <s v="SERVICOS DA APOIO  ODONTOLOGICO "/>
    <n v="68833.279999999999"/>
    <n v="3.1155879294144815E-4"/>
    <n v="97.741415747893015"/>
    <x v="0"/>
  </r>
  <r>
    <x v="0"/>
    <s v="10.01.00016"/>
    <s v="Despesas com protéticos"/>
    <n v="68825.5"/>
    <n v="3.1152357847238487E-4"/>
    <n v="97.74172727147149"/>
    <x v="0"/>
  </r>
  <r>
    <x v="1"/>
    <s v="10.01.00015"/>
    <s v="Materiais necessários para o exercício da Profissão"/>
    <n v="68811.210000000006"/>
    <n v="3.1145889791159899E-4"/>
    <n v="97.742038730369401"/>
    <x v="1"/>
  </r>
  <r>
    <x v="1"/>
    <s v="10.01.00019"/>
    <s v="Vale transporte"/>
    <n v="68811.100000000006"/>
    <n v="3.1145840002064825E-4"/>
    <n v="97.742350188769421"/>
    <x v="1"/>
  </r>
  <r>
    <x v="1"/>
    <s v="10.16.00001"/>
    <s v="NELSON WILIANS E ADVOGADOS ASSOCIADOS"/>
    <n v="68810.17"/>
    <n v="3.1145419057897352E-4"/>
    <n v="97.742661642960002"/>
    <x v="0"/>
  </r>
  <r>
    <x v="0"/>
    <s v="10.01.00015"/>
    <s v="Material para atendimento veterinario"/>
    <n v="68804.070000000007"/>
    <n v="3.1142658026261293E-4"/>
    <n v="97.74297306954027"/>
    <x v="1"/>
  </r>
  <r>
    <x v="1"/>
    <s v="10.01.00015"/>
    <s v="Material médico odontológico"/>
    <n v="68803.600000000006"/>
    <n v="3.1142445291036875E-4"/>
    <n v="97.743284493993187"/>
    <x v="1"/>
  </r>
  <r>
    <x v="0"/>
    <s v="10.01.00015"/>
    <s v="Descontos Unimed"/>
    <n v="68799.399999999994"/>
    <n v="3.1140544252861212E-4"/>
    <n v="97.743595899435718"/>
    <x v="0"/>
  </r>
  <r>
    <x v="1"/>
    <s v="10.01.00015"/>
    <s v="Rateio "/>
    <n v="68795.12"/>
    <n v="3.1138607004434595E-4"/>
    <n v="97.743907285505756"/>
    <x v="0"/>
  </r>
  <r>
    <x v="0"/>
    <s v="10.01.00018"/>
    <s v="Materiais de expediente"/>
    <n v="68794.490000000005"/>
    <n v="3.1138321848708252E-4"/>
    <n v="97.744218668724244"/>
    <x v="1"/>
  </r>
  <r>
    <x v="1"/>
    <s v="10.01.00022"/>
    <s v="Refeitorio Adm "/>
    <n v="68792.429999999993"/>
    <n v="3.1137389434745903E-4"/>
    <n v="97.744530042618592"/>
    <x v="0"/>
  </r>
  <r>
    <x v="1"/>
    <s v="10.01.00002"/>
    <s v="Laboratório de Prótese e Invisalign"/>
    <n v="68789.98"/>
    <n v="3.1136280495810107E-4"/>
    <n v="97.744841405423557"/>
    <x v="0"/>
  </r>
  <r>
    <x v="1"/>
    <s v="10.01.00015"/>
    <s v="Material de Uso e Consumo do Consultório"/>
    <n v="68787.039999999994"/>
    <n v="3.1134949769087147E-4"/>
    <n v="97.74515275492125"/>
    <x v="1"/>
  </r>
  <r>
    <x v="0"/>
    <s v="10.01.00030"/>
    <s v="FRJ - Fundo de Reaparelhamento da Justiça"/>
    <n v="68786.429999999993"/>
    <n v="3.113467366592354E-4"/>
    <n v="97.745464101657916"/>
    <x v="0"/>
  </r>
  <r>
    <x v="0"/>
    <s v="10.01.00015"/>
    <s v="Despesas com material de consumo utilizado na prestação de serviços"/>
    <n v="68784.88"/>
    <n v="3.1133972092311103E-4"/>
    <n v="97.745775441378839"/>
    <x v="1"/>
  </r>
  <r>
    <x v="0"/>
    <s v="10.01.00015"/>
    <s v="Custos/Despesas Atividade Autonoma"/>
    <n v="68784.600000000006"/>
    <n v="3.113384535643273E-4"/>
    <n v="97.74608677983241"/>
    <x v="0"/>
  </r>
  <r>
    <x v="0"/>
    <s v="10.01.00016"/>
    <s v="Material de uso e ou consumo clinico "/>
    <n v="68784.479999999996"/>
    <n v="3.1133791041056277E-4"/>
    <n v="97.746398117742814"/>
    <x v="1"/>
  </r>
  <r>
    <x v="0"/>
    <s v="10.01.00015"/>
    <s v="Material Utlilizado no Laboratório de Protese Dentária"/>
    <n v="68779.03"/>
    <n v="3.1131324217709296E-4"/>
    <n v="97.746709430984993"/>
    <x v="1"/>
  </r>
  <r>
    <x v="1"/>
    <s v="10.01.00024"/>
    <s v="Outras Despesas de Manutenção"/>
    <n v="68776.83"/>
    <n v="3.1130328435807764E-4"/>
    <n v="97.747020734269356"/>
    <x v="1"/>
  </r>
  <r>
    <x v="0"/>
    <s v="10.01.00018"/>
    <s v="Material de uso e consumo do consultório"/>
    <n v="68774.490000000005"/>
    <n v="3.1129269285967048E-4"/>
    <n v="97.747332026962212"/>
    <x v="1"/>
  </r>
  <r>
    <x v="0"/>
    <s v="10.01.00018"/>
    <s v="Despesas com Rateio de Perdas ADM UNIMED"/>
    <n v="68765.33"/>
    <n v="3.1125123212231575E-4"/>
    <n v="97.747643278194332"/>
    <x v="0"/>
  </r>
  <r>
    <x v="0"/>
    <s v="10.01.00015"/>
    <s v="Despesas Gerais e Condomínio."/>
    <n v="68764.539999999994"/>
    <n v="3.112476563600329E-4"/>
    <n v="97.747954525850687"/>
    <x v="0"/>
  </r>
  <r>
    <x v="1"/>
    <s v="10.01.00056"/>
    <s v="Vale Alimentação"/>
    <n v="68759"/>
    <n v="3.1122258076123982E-4"/>
    <n v="97.74826574843145"/>
    <x v="1"/>
  </r>
  <r>
    <x v="1"/>
    <s v="10.01.00020"/>
    <s v="ORDENADOS E SALARIOS"/>
    <n v="68757.08"/>
    <n v="3.1121389030100828E-4"/>
    <n v="97.748576962321749"/>
    <x v="0"/>
  </r>
  <r>
    <x v="0"/>
    <s v="10.01.00006"/>
    <s v="4006 - Emolumentos pagos a terceiros"/>
    <n v="68755.41"/>
    <n v="3.1120633141111937E-4"/>
    <n v="97.748888168653167"/>
    <x v="0"/>
  </r>
  <r>
    <x v="0"/>
    <s v="10.01.00066"/>
    <s v="SERVIÇOS DE CONSERVAÇÃO E LIMPEZA"/>
    <n v="68754.48"/>
    <n v="3.112021219694447E-4"/>
    <n v="97.749199370775131"/>
    <x v="1"/>
  </r>
  <r>
    <x v="1"/>
    <s v="10.01.00015"/>
    <s v="Insumos/Materiais Odontológicos para Prestação de Serviços"/>
    <n v="68753.960000000006"/>
    <n v="3.1119976830313201E-4"/>
    <n v="97.749510570543436"/>
    <x v="1"/>
  </r>
  <r>
    <x v="1"/>
    <s v="10.01.00015"/>
    <s v="Pagamento Serviços prestados por Terceiros"/>
    <n v="68752.78"/>
    <n v="3.111944272911147E-4"/>
    <n v="97.749821764970733"/>
    <x v="1"/>
  </r>
  <r>
    <x v="0"/>
    <s v="10.01.00015"/>
    <s v="Despesas com protético"/>
    <n v="68752.52"/>
    <n v="3.1119325045795833E-4"/>
    <n v="97.750132958221187"/>
    <x v="0"/>
  </r>
  <r>
    <x v="0"/>
    <s v="10.01.00005"/>
    <s v="Implantes / Componentes"/>
    <n v="68738.11"/>
    <n v="3.1112802674340792E-4"/>
    <n v="97.750444086247924"/>
    <x v="0"/>
  </r>
  <r>
    <x v="0"/>
    <s v="10.01.00033"/>
    <s v="SERVICOS PROFISSIONAIS"/>
    <n v="68734.83"/>
    <n v="3.111131805405124E-4"/>
    <n v="97.750755199428468"/>
    <x v="0"/>
  </r>
  <r>
    <x v="1"/>
    <s v="10.02.00004"/>
    <s v="Sistemas de informática - Manutenção "/>
    <n v="68732.47"/>
    <n v="3.1110249851647772E-4"/>
    <n v="97.751066301926983"/>
    <x v="1"/>
  </r>
  <r>
    <x v="1"/>
    <s v="10.01.00020"/>
    <s v="SERVIÇOS DE PROTÉTICOS"/>
    <n v="68726.100000000006"/>
    <n v="3.1107366610414703E-4"/>
    <n v="97.75137737559308"/>
    <x v="0"/>
  </r>
  <r>
    <x v="0"/>
    <s v="10.01.00022"/>
    <s v="DESPESAS D/MES"/>
    <n v="68719.78"/>
    <n v="3.1104506000588484E-4"/>
    <n v="97.751688420653082"/>
    <x v="0"/>
  </r>
  <r>
    <x v="1"/>
    <s v="10.02.00004"/>
    <s v="VERBAS RESCISÓRIAS"/>
    <n v="68711.740000000005"/>
    <n v="3.1100866870366518E-4"/>
    <n v="97.751999429321785"/>
    <x v="0"/>
  </r>
  <r>
    <x v="0"/>
    <s v="10.01.00016"/>
    <s v="Despesas com Sistemas Informatizados"/>
    <n v="68708.88"/>
    <n v="3.1099572353894523E-4"/>
    <n v="97.752310425045323"/>
    <x v="0"/>
  </r>
  <r>
    <x v="0"/>
    <s v="10.02.00002"/>
    <s v="Laboratório de protése "/>
    <n v="68706.31"/>
    <n v="3.1098409099582279E-4"/>
    <n v="97.752621409136324"/>
    <x v="0"/>
  </r>
  <r>
    <x v="0"/>
    <s v="10.01.00029"/>
    <s v="Sistemas e informaticas"/>
    <n v="68704.17"/>
    <n v="3.1097440475368965E-4"/>
    <n v="97.752932383541079"/>
    <x v="0"/>
  </r>
  <r>
    <x v="1"/>
    <s v="10.01.00004"/>
    <s v="ORDENADOS"/>
    <n v="68698.12"/>
    <n v="3.1094702075139757E-4"/>
    <n v="97.75324333056183"/>
    <x v="0"/>
  </r>
  <r>
    <x v="0"/>
    <s v="10.01.00017"/>
    <s v="RMONSANO CRIAÇÕES DENTAIS- CNPJ:27.027.618/0001-00"/>
    <n v="68695.44"/>
    <n v="3.1093489031732438E-4"/>
    <n v="97.753554265452152"/>
    <x v="0"/>
  </r>
  <r>
    <x v="1"/>
    <s v="10.01.00015"/>
    <s v="Serviços PJ"/>
    <n v="68691.11"/>
    <n v="3.1091529151898965E-4"/>
    <n v="97.753865180743674"/>
    <x v="0"/>
  </r>
  <r>
    <x v="1"/>
    <s v="10.01.00002"/>
    <s v="Aluguel do consultório "/>
    <n v="68683.820000000007"/>
    <n v="3.1088229492779796E-4"/>
    <n v="97.754176063038599"/>
    <x v="1"/>
  </r>
  <r>
    <x v="0"/>
    <s v="10.01.00018"/>
    <s v="Material Oftalmológico"/>
    <n v="68678.080000000002"/>
    <n v="3.1085631407273069E-4"/>
    <n v="97.754486919352672"/>
    <x v="1"/>
  </r>
  <r>
    <x v="0"/>
    <s v="10.01.00012"/>
    <s v="Material para uso no consultório"/>
    <n v="68671.91"/>
    <n v="3.1082838691667407E-4"/>
    <n v="97.754797747739588"/>
    <x v="1"/>
  </r>
  <r>
    <x v="0"/>
    <s v="10.01.00001"/>
    <s v="Condomínio do consultório"/>
    <n v="68667.73"/>
    <n v="3.1080946706054491E-4"/>
    <n v="97.755108557206654"/>
    <x v="0"/>
  </r>
  <r>
    <x v="1"/>
    <s v="10.01.00026"/>
    <s v="Gastos com Publicidade e Propaganda "/>
    <n v="68666.399999999994"/>
    <n v="3.1080344710632203E-4"/>
    <n v="97.755419360653761"/>
    <x v="0"/>
  </r>
  <r>
    <x v="0"/>
    <s v="10.01.00008"/>
    <s v=" MATERIAL ODONTOLÓGICO DE USO NO CONSULTÓRIO"/>
    <n v="68647.09"/>
    <n v="3.1071604461305571E-4"/>
    <n v="97.75573007669837"/>
    <x v="1"/>
  </r>
  <r>
    <x v="0"/>
    <s v="10.01.00012"/>
    <s v="Materiais e Serviços Aplicados "/>
    <n v="68646.78"/>
    <n v="3.1071464146583083E-4"/>
    <n v="97.756040791339842"/>
    <x v="1"/>
  </r>
  <r>
    <x v="0"/>
    <s v="10.01.00012"/>
    <s v="Material do consultório e Laboratório de Prótese"/>
    <n v="68642"/>
    <n v="3.1069300584087934E-4"/>
    <n v="97.756351484345686"/>
    <x v="1"/>
  </r>
  <r>
    <x v="1"/>
    <s v="10.01.00018"/>
    <s v="DESPESA COM LAB. DE PROTESE"/>
    <n v="68637.42"/>
    <n v="3.1067227547220197E-4"/>
    <n v="97.756662156621161"/>
    <x v="0"/>
  </r>
  <r>
    <x v="1"/>
    <s v="10.01.00016"/>
    <s v="Material Odontológico e Serviço Protetico"/>
    <n v="68634.36"/>
    <n v="3.1065842505120794E-4"/>
    <n v="97.756972815046211"/>
    <x v="1"/>
  </r>
  <r>
    <x v="1"/>
    <s v="10.01.00001"/>
    <s v="Material / Serviço Necessario à Atividade Exercida"/>
    <n v="68632.08"/>
    <n v="3.1064810512968297E-4"/>
    <n v="97.757283463151339"/>
    <x v="1"/>
  </r>
  <r>
    <x v="0"/>
    <s v="10.01.00021"/>
    <s v="Material odontológico "/>
    <n v="68629.119999999995"/>
    <n v="3.1063470733682595E-4"/>
    <n v="97.757594097858671"/>
    <x v="1"/>
  </r>
  <r>
    <x v="0"/>
    <s v="10.01.00017"/>
    <s v="Serviços com propaganda/ publicidade ."/>
    <n v="68619.83"/>
    <n v="3.1059265818289311E-4"/>
    <n v="97.757904690516852"/>
    <x v="0"/>
  </r>
  <r>
    <x v="0"/>
    <s v="10.01.00015"/>
    <s v="Material Odontologico - Dental"/>
    <n v="68616.78"/>
    <n v="3.1057885302471276E-4"/>
    <n v="97.75821526936987"/>
    <x v="1"/>
  </r>
  <r>
    <x v="0"/>
    <s v="10.01.00027"/>
    <s v="Despesas Tributarias - Taxas"/>
    <n v="68611.289999999994"/>
    <n v="3.1055400373998813E-4"/>
    <n v="97.758525823373617"/>
    <x v="0"/>
  </r>
  <r>
    <x v="1"/>
    <s v="10.01.00016"/>
    <s v="VALE-ALIMENTAÇÃO"/>
    <n v="68600"/>
    <n v="3.1050290202331405E-4"/>
    <n v="97.758836326275642"/>
    <x v="1"/>
  </r>
  <r>
    <x v="1"/>
    <s v="10.01.00017"/>
    <s v="Materiais para o consultório "/>
    <n v="68599.88"/>
    <n v="3.1050235886954963E-4"/>
    <n v="97.759146828634513"/>
    <x v="1"/>
  </r>
  <r>
    <x v="0"/>
    <s v="10.01.00016"/>
    <s v="Serviços Prestados Por PF – Sem Vínculo Empregatício"/>
    <n v="68599.5"/>
    <n v="3.1050063888262878E-4"/>
    <n v="97.759457329273403"/>
    <x v="0"/>
  </r>
  <r>
    <x v="1"/>
    <s v="10.01.00015"/>
    <s v="Materiais/insumos"/>
    <n v="68599.259999999995"/>
    <n v="3.1049955257509982E-4"/>
    <n v="97.759767828825971"/>
    <x v="1"/>
  </r>
  <r>
    <x v="1"/>
    <s v="10.01.00030"/>
    <s v="Guia de Recolhimento do FGTS- GRF"/>
    <n v="68599.039999999994"/>
    <n v="3.1049855679319823E-4"/>
    <n v="97.760078327382772"/>
    <x v="0"/>
  </r>
  <r>
    <x v="1"/>
    <s v="10.01.00016"/>
    <s v="Pagamentos diversos"/>
    <n v="68576.210000000006"/>
    <n v="3.1039522178950748E-4"/>
    <n v="97.76038872260456"/>
    <x v="0"/>
  </r>
  <r>
    <x v="1"/>
    <s v="10.01.00016"/>
    <s v="Laboratório de prótese/protético"/>
    <n v="68570.92"/>
    <n v="3.1037127776105693E-4"/>
    <n v="97.760699093882323"/>
    <x v="0"/>
  </r>
  <r>
    <x v="1"/>
    <s v="10.01.00015"/>
    <s v="Capacitação"/>
    <n v="68569.91"/>
    <n v="3.1036670621687265E-4"/>
    <n v="97.761009460588539"/>
    <x v="0"/>
  </r>
  <r>
    <x v="0"/>
    <s v="10.01.00016"/>
    <s v="Material Necessário para a Atividade"/>
    <n v="68568.570000000007"/>
    <n v="3.1036064099983603E-4"/>
    <n v="97.761319821229534"/>
    <x v="1"/>
  </r>
  <r>
    <x v="1"/>
    <s v="10.01.00011"/>
    <s v="Material Odontológico - INVISALIGN"/>
    <n v="68555.44"/>
    <n v="3.1030121092544006E-4"/>
    <n v="97.761630122440465"/>
    <x v="1"/>
  </r>
  <r>
    <x v="0"/>
    <s v="10.01.00013"/>
    <s v="Remuneração paga a terceiros, sem vinculo empregaticio"/>
    <n v="68550.55"/>
    <n v="3.1027907740953782E-4"/>
    <n v="97.761940401517876"/>
    <x v="1"/>
  </r>
  <r>
    <x v="1"/>
    <s v="10.01.00015"/>
    <s v="Material Odontològico"/>
    <n v="68531.66"/>
    <n v="3.1019357595444712E-4"/>
    <n v="97.762250595093832"/>
    <x v="1"/>
  </r>
  <r>
    <x v="0"/>
    <s v="10.03.00001"/>
    <s v="PE"/>
    <n v="68530.8"/>
    <n v="3.1018968335246841E-4"/>
    <n v="97.762560784777179"/>
    <x v="0"/>
  </r>
  <r>
    <x v="0"/>
    <s v="10.01.00015"/>
    <s v="Material aplicado a profissao"/>
    <n v="68530.080000000002"/>
    <n v="3.1018642442988154E-4"/>
    <n v="97.762870971201608"/>
    <x v="1"/>
  </r>
  <r>
    <x v="0"/>
    <s v="10.01.00016"/>
    <s v="MANUTENÇÃO DE VEÍCULO"/>
    <n v="68528.479999999996"/>
    <n v="3.1017918237968861E-4"/>
    <n v="97.763181150383986"/>
    <x v="1"/>
  </r>
  <r>
    <x v="0"/>
    <s v="10.01.00017"/>
    <s v="Materiais Diretos"/>
    <n v="68519.03"/>
    <n v="3.1013640902073636E-4"/>
    <n v="97.763491286793013"/>
    <x v="1"/>
  </r>
  <r>
    <x v="0"/>
    <s v="10.01.00019"/>
    <s v="Repasse - despesa com entrega de intimações (Protesto)"/>
    <n v="68514.8"/>
    <n v="3.1011726285053875E-4"/>
    <n v="97.763801404055869"/>
    <x v="0"/>
  </r>
  <r>
    <x v="1"/>
    <s v="10.01.00001"/>
    <s v="Laboratório de prótese odontológica"/>
    <n v="68508.100000000006"/>
    <n v="3.1008693676535571E-4"/>
    <n v="97.764111490992633"/>
    <x v="0"/>
  </r>
  <r>
    <x v="0"/>
    <s v="10.06.00006"/>
    <s v="ISSQN – IMPOSTO SOBRE SERVIÇOS DE QUALQUER NATUREZA"/>
    <n v="68507.179999999993"/>
    <n v="3.1008277258649472E-4"/>
    <n v="97.764421573765219"/>
    <x v="0"/>
  </r>
  <r>
    <x v="0"/>
    <s v="10.01.00020"/>
    <s v="Locação de software"/>
    <n v="68506.929999999993"/>
    <n v="3.1008164101615208E-4"/>
    <n v="97.764731655406237"/>
    <x v="0"/>
  </r>
  <r>
    <x v="0"/>
    <s v="10.01.00031"/>
    <s v="Despesa com Custeio"/>
    <n v="68505.06"/>
    <n v="3.100731768699891E-4"/>
    <n v="97.765041728583114"/>
    <x v="0"/>
  </r>
  <r>
    <x v="0"/>
    <s v="10.01.00017"/>
    <s v="Manutenção e Reparos"/>
    <n v="68502.34"/>
    <n v="3.1006086538466103E-4"/>
    <n v="97.765351789448502"/>
    <x v="1"/>
  </r>
  <r>
    <x v="1"/>
    <s v="10.01.00019"/>
    <s v="Cursos e Treinamentos"/>
    <n v="68500.47"/>
    <n v="3.1005240123849805E-4"/>
    <n v="97.765661841849735"/>
    <x v="0"/>
  </r>
  <r>
    <x v="1"/>
    <s v="11.01.00019"/>
    <s v="Despesas eventuais - I"/>
    <n v="68499.88"/>
    <n v="3.100497307324894E-4"/>
    <n v="97.765971891580463"/>
    <x v="0"/>
  </r>
  <r>
    <x v="1"/>
    <s v="10.01.00016"/>
    <s v="Vale Alimentação - Cesta básica"/>
    <n v="68494.2"/>
    <n v="3.1002402145430431E-4"/>
    <n v="97.766281915601922"/>
    <x v="1"/>
  </r>
  <r>
    <x v="0"/>
    <s v="10.01.00016"/>
    <s v="Desp. de Material e Medicamentos =uso Odontológico"/>
    <n v="68493.350000000006"/>
    <n v="3.1002017411513934E-4"/>
    <n v="97.766591935776034"/>
    <x v="1"/>
  </r>
  <r>
    <x v="1"/>
    <s v="10.01.00012"/>
    <s v="Insumos "/>
    <n v="68491.41"/>
    <n v="3.1001139312928039E-4"/>
    <n v="97.76690194716916"/>
    <x v="1"/>
  </r>
  <r>
    <x v="1"/>
    <s v="10.01.00020"/>
    <s v="Conservação e reforma do imóvel  Alugado "/>
    <n v="68487.899999999994"/>
    <n v="3.0999550588166954E-4"/>
    <n v="97.767211942675047"/>
    <x v="1"/>
  </r>
  <r>
    <x v="0"/>
    <s v="10.02.00001"/>
    <s v="REPOSIÇÃO PERDAS (UNIMED)"/>
    <n v="68485.22"/>
    <n v="3.099833754475963E-4"/>
    <n v="97.767521926050492"/>
    <x v="0"/>
  </r>
  <r>
    <x v="1"/>
    <s v="10.01.00030"/>
    <s v="IRRF dos funcionários"/>
    <n v="68481.100000000006"/>
    <n v="3.0996472716834949E-4"/>
    <n v="97.767831890777657"/>
    <x v="0"/>
  </r>
  <r>
    <x v="1"/>
    <s v="10.01.00015"/>
    <s v="Despesas com pessoa jurídica- Laboratório de próteses"/>
    <n v="68478.81"/>
    <n v="3.0995436198401078E-4"/>
    <n v="97.768141845139638"/>
    <x v="0"/>
  </r>
  <r>
    <x v="1"/>
    <s v="10.01.00006"/>
    <s v="Materiais usados na prestação de serviço"/>
    <n v="68472.710000000006"/>
    <n v="3.0992675166765013E-4"/>
    <n v="97.768451771891307"/>
    <x v="1"/>
  </r>
  <r>
    <x v="1"/>
    <s v="10.01.00013"/>
    <s v="Remuneração empregados"/>
    <n v="68469.7"/>
    <n v="3.0991312756072456E-4"/>
    <n v="97.768761685018873"/>
    <x v="0"/>
  </r>
  <r>
    <x v="1"/>
    <s v="10.01.00015"/>
    <s v="Material de consumo/fornecedores/laboratório"/>
    <n v="68468.41"/>
    <n v="3.0990728865775655E-4"/>
    <n v="97.769071592307526"/>
    <x v="1"/>
  </r>
  <r>
    <x v="1"/>
    <s v="10.01.00013"/>
    <s v="Material de /consumo"/>
    <n v="68468.149999999994"/>
    <n v="3.0990611182460013E-4"/>
    <n v="97.769381498419349"/>
    <x v="1"/>
  </r>
  <r>
    <x v="0"/>
    <s v="10.01.00017"/>
    <s v="Confecção de Próteses"/>
    <n v="68463.399999999994"/>
    <n v="3.0988461198808978E-4"/>
    <n v="97.769691383031343"/>
    <x v="0"/>
  </r>
  <r>
    <x v="0"/>
    <s v="11.01.00019"/>
    <s v="I.S.S"/>
    <n v="68461.960000000006"/>
    <n v="3.0987809414291615E-4"/>
    <n v="97.770001261125486"/>
    <x v="0"/>
  </r>
  <r>
    <x v="1"/>
    <s v="10.01.00016"/>
    <s v="Despesas com Dental"/>
    <n v="68459.009999999995"/>
    <n v="3.0986474161287281E-4"/>
    <n v="97.770311125867096"/>
    <x v="0"/>
  </r>
  <r>
    <x v="1"/>
    <s v="10.01.00018"/>
    <s v="Material para o exercício da profissão"/>
    <n v="68443.37"/>
    <n v="3.0979395057223664E-4"/>
    <n v="97.770620919817674"/>
    <x v="1"/>
  </r>
  <r>
    <x v="1"/>
    <s v="10.01.00001"/>
    <s v="aluguel de maquinas ou softwares"/>
    <n v="68436.259999999995"/>
    <n v="3.0976176871169166E-4"/>
    <n v="97.770930681586378"/>
    <x v="1"/>
  </r>
  <r>
    <x v="1"/>
    <s v="10.01.00016"/>
    <s v="Serviços pagos a pessoa jurídica"/>
    <n v="68434.149999999994"/>
    <n v="3.0975221825799967E-4"/>
    <n v="97.771240433804635"/>
    <x v="0"/>
  </r>
  <r>
    <x v="0"/>
    <s v="10.01.00024"/>
    <s v="Fundo de Compensação - RECOMPE"/>
    <n v="68432.179999999993"/>
    <n v="3.0974330148369957E-4"/>
    <n v="97.771550177106121"/>
    <x v="0"/>
  </r>
  <r>
    <x v="1"/>
    <s v="10.01.00008"/>
    <s v="Adiantamento Salarial"/>
    <n v="68430"/>
    <n v="3.0973343419031171E-4"/>
    <n v="97.771859910540314"/>
    <x v="0"/>
  </r>
  <r>
    <x v="1"/>
    <s v="10.01.00015"/>
    <s v="Prestadora de serviços - Meios de pagamentos"/>
    <n v="68423.570000000007"/>
    <n v="3.0970433020109878E-4"/>
    <n v="97.772169614870521"/>
    <x v="0"/>
  </r>
  <r>
    <x v="1"/>
    <s v="10.01.00016"/>
    <s v="Serviços pago a terceiros"/>
    <n v="68422.16"/>
    <n v="3.0969794814436619E-4"/>
    <n v="97.77247931281866"/>
    <x v="1"/>
  </r>
  <r>
    <x v="0"/>
    <s v="10.01.00019"/>
    <s v="UNIMED/FUNCIONARIOS"/>
    <n v="68419.61"/>
    <n v="3.0968640612687116E-4"/>
    <n v="97.772788999224787"/>
    <x v="0"/>
  </r>
  <r>
    <x v="0"/>
    <s v="10.01.00036"/>
    <s v="IRRF ASSALARIADOS"/>
    <n v="68414.39"/>
    <n v="3.0966277893811658E-4"/>
    <n v="97.773098662003719"/>
    <x v="0"/>
  </r>
  <r>
    <x v="0"/>
    <s v="10.01.00016"/>
    <s v="Serviços pagos a terceiros, sem vinculo empregatício"/>
    <n v="68409.009999999995"/>
    <n v="3.0963842754434269E-4"/>
    <n v="97.773408300431257"/>
    <x v="1"/>
  </r>
  <r>
    <x v="1"/>
    <s v="10.02.00001"/>
    <s v="Materiais Odontologicos"/>
    <n v="68407.97"/>
    <n v="3.0963372021171733E-4"/>
    <n v="97.773717934151463"/>
    <x v="1"/>
  </r>
  <r>
    <x v="0"/>
    <s v="10.01.00012"/>
    <s v="Material de Uso no Consultório"/>
    <n v="68400.23"/>
    <n v="3.0959868679390887E-4"/>
    <n v="97.774027532838261"/>
    <x v="1"/>
  </r>
  <r>
    <x v="1"/>
    <s v="10.01.00015"/>
    <s v="Materiais de uso e consumo /consultório"/>
    <n v="68400.22"/>
    <n v="3.0959864153109513E-4"/>
    <n v="97.774337131479797"/>
    <x v="1"/>
  </r>
  <r>
    <x v="1"/>
    <s v="10.01.00015"/>
    <s v=" SERVIÇO DE PROTETICO "/>
    <n v="68398"/>
    <n v="3.095885931864524E-4"/>
    <n v="97.77464672007298"/>
    <x v="0"/>
  </r>
  <r>
    <x v="0"/>
    <s v="10.01.00015"/>
    <s v="Material utilizado na prestacao de serviços"/>
    <n v="68382.12"/>
    <n v="3.0951671583828722E-4"/>
    <n v="97.774956236788825"/>
    <x v="1"/>
  </r>
  <r>
    <x v="0"/>
    <s v="10.01.00019"/>
    <s v="Tribunal de Justiça de MS/Recolhimentos"/>
    <n v="68381.08"/>
    <n v="3.0951200850566185E-4"/>
    <n v="97.775265748797324"/>
    <x v="0"/>
  </r>
  <r>
    <x v="1"/>
    <s v="10.01.00026"/>
    <s v="13º Salário"/>
    <n v="68374"/>
    <n v="3.0947996243355796E-4"/>
    <n v="97.775575228759763"/>
    <x v="0"/>
  </r>
  <r>
    <x v="0"/>
    <s v="10.01.00018"/>
    <s v="Material médico odontológico"/>
    <n v="68365.36"/>
    <n v="3.0944085536251592E-4"/>
    <n v="97.775884669615124"/>
    <x v="1"/>
  </r>
  <r>
    <x v="0"/>
    <s v="10.01.00015"/>
    <s v="Cota-Parte Plano de Saúde"/>
    <n v="68359.899999999994"/>
    <n v="3.0941614186623243E-4"/>
    <n v="97.776194085756984"/>
    <x v="1"/>
  </r>
  <r>
    <x v="0"/>
    <s v="10.01.00019"/>
    <s v="Taxas"/>
    <n v="68353.95"/>
    <n v="3.0938921049207736E-4"/>
    <n v="97.77650347496747"/>
    <x v="0"/>
  </r>
  <r>
    <x v="0"/>
    <s v="10.01.00023"/>
    <s v="vale alimentação e transporte dos colaboradores"/>
    <n v="68344.41"/>
    <n v="3.0934602976780183E-4"/>
    <n v="97.776812820997236"/>
    <x v="1"/>
  </r>
  <r>
    <x v="1"/>
    <s v="10.05.00007"/>
    <s v="Salarios e Encargos - Contribuição IPESP "/>
    <n v="68344.41"/>
    <n v="3.0934602976780183E-4"/>
    <n v="97.777122167027002"/>
    <x v="0"/>
  </r>
  <r>
    <x v="0"/>
    <s v="10.01.00014"/>
    <s v="DESPESAS COM CONDOMINIO"/>
    <n v="68342.820000000007"/>
    <n v="3.0933883298042263E-4"/>
    <n v="97.77743150585998"/>
    <x v="0"/>
  </r>
  <r>
    <x v="0"/>
    <s v="10.01.00015"/>
    <s v="Compra Matl Utilizado Prestação serviço"/>
    <n v="68340.33"/>
    <n v="3.0932756253980979E-4"/>
    <n v="97.777740833422513"/>
    <x v="0"/>
  </r>
  <r>
    <x v="1"/>
    <s v="10.01.00015"/>
    <s v="Material Médico/Hospitalar"/>
    <n v="68335.429999999993"/>
    <n v="3.0930538376109382E-4"/>
    <n v="97.778050138806279"/>
    <x v="1"/>
  </r>
  <r>
    <x v="0"/>
    <s v="10.01.00017"/>
    <s v="Mercadorias e materiais de consumo utilizados na prestação de serviços"/>
    <n v="68313.55"/>
    <n v="3.0920634872470506E-4"/>
    <n v="97.77835934515501"/>
    <x v="1"/>
  </r>
  <r>
    <x v="0"/>
    <s v="10.01.00024"/>
    <s v="Serviços Prestados - PJ"/>
    <n v="68308.97"/>
    <n v="3.0918561835602769E-4"/>
    <n v="97.778668530773373"/>
    <x v="0"/>
  </r>
  <r>
    <x v="0"/>
    <s v="10.01.00005"/>
    <s v="despesas laboratorio protese / escritorio contábil/ demais prestadores"/>
    <n v="68301.58"/>
    <n v="3.0915216913669899E-4"/>
    <n v="97.778977682942511"/>
    <x v="0"/>
  </r>
  <r>
    <x v="0"/>
    <s v="10.01.00001"/>
    <s v="Material de consumo"/>
    <n v="68283.899999999994"/>
    <n v="3.0907214448206669E-4"/>
    <n v="97.779286755087"/>
    <x v="1"/>
  </r>
  <r>
    <x v="0"/>
    <s v="10.01.00005"/>
    <s v="Folha de pagamento empregados (total líquido)"/>
    <n v="68282.710000000006"/>
    <n v="3.090667582072357E-4"/>
    <n v="97.779595821845206"/>
    <x v="0"/>
  </r>
  <r>
    <x v="1"/>
    <s v="10.01.00048"/>
    <s v="Serviços Prestados por Autônomo - MARIANA QUINTAL MATTAR"/>
    <n v="68281.679999999993"/>
    <n v="3.0906209613742395E-4"/>
    <n v="97.779904883941342"/>
    <x v="0"/>
  </r>
  <r>
    <x v="0"/>
    <s v="10.01.00029"/>
    <s v="Farmacia de Manipulação"/>
    <n v="68265.3"/>
    <n v="3.089879556485735E-4"/>
    <n v="97.78021387189699"/>
    <x v="0"/>
  </r>
  <r>
    <x v="0"/>
    <s v="10.01.00016"/>
    <s v="Internet do consultório"/>
    <n v="68261.42"/>
    <n v="3.0897039367685554E-4"/>
    <n v="97.780522842290665"/>
    <x v="0"/>
  </r>
  <r>
    <x v="0"/>
    <s v="10.01.00046"/>
    <s v="Diligências"/>
    <n v="68260"/>
    <n v="3.0896396635730932E-4"/>
    <n v="97.780831806257027"/>
    <x v="0"/>
  </r>
  <r>
    <x v="1"/>
    <s v="10.01.00015"/>
    <s v="MATERIAIS UTILIZADOS NA PRESTAÇÃO DE SERVIÇOS"/>
    <n v="68256.070000000007"/>
    <n v="3.0894617807152285E-4"/>
    <n v="97.781140752435093"/>
    <x v="1"/>
  </r>
  <r>
    <x v="0"/>
    <s v="10.01.00035"/>
    <s v="Pagamento de Férias/Indenização"/>
    <n v="68254.27"/>
    <n v="3.0893803076505573E-4"/>
    <n v="97.781449690465863"/>
    <x v="0"/>
  </r>
  <r>
    <x v="0"/>
    <s v="10.01.00016"/>
    <s v="Serv. Terceiros Pessoa Juridica"/>
    <n v="68244.97"/>
    <n v="3.0889593634830917E-4"/>
    <n v="97.781758586402205"/>
    <x v="1"/>
  </r>
  <r>
    <x v="1"/>
    <s v="10.01.00015"/>
    <s v=" Material de consultório"/>
    <n v="68238.289999999994"/>
    <n v="3.0886570078875349E-4"/>
    <n v="97.782067452102993"/>
    <x v="1"/>
  </r>
  <r>
    <x v="1"/>
    <s v="10.01.00016"/>
    <s v="Pagamentos a terceiros"/>
    <n v="68234.11"/>
    <n v="3.0884678093262444E-4"/>
    <n v="97.782376298883932"/>
    <x v="1"/>
  </r>
  <r>
    <x v="0"/>
    <s v="10.01.00015"/>
    <s v="Serviço de prótese dentária"/>
    <n v="68234"/>
    <n v="3.0884628304167364E-4"/>
    <n v="97.78268514516698"/>
    <x v="0"/>
  </r>
  <r>
    <x v="1"/>
    <s v="10.01.00038"/>
    <s v="Vale refeição"/>
    <n v="68219.289999999994"/>
    <n v="3.0877970144271204E-4"/>
    <n v="97.782993924868421"/>
    <x v="1"/>
  </r>
  <r>
    <x v="1"/>
    <s v="10.01.00019"/>
    <s v="Laboratorio "/>
    <n v="68213.48"/>
    <n v="3.0875340374794885E-4"/>
    <n v="97.783302678272165"/>
    <x v="0"/>
  </r>
  <r>
    <x v="1"/>
    <s v="10.01.00021"/>
    <s v="Convénio Medico/Odontológico"/>
    <n v="68213.37"/>
    <n v="3.0875290585699811E-4"/>
    <n v="97.783611431178016"/>
    <x v="0"/>
  </r>
  <r>
    <x v="0"/>
    <s v="10.01.00029"/>
    <s v="Serviços de Motoboy"/>
    <n v="68204"/>
    <n v="3.0871049460055557E-4"/>
    <n v="97.783920141672624"/>
    <x v="0"/>
  </r>
  <r>
    <x v="0"/>
    <s v="11.01.00023"/>
    <s v="AQUISIÇÃO DE LOTES/TERRENOS P/ EXPANSÃO FUTURA"/>
    <n v="68195.320000000007"/>
    <n v="3.0867120647825881E-4"/>
    <n v="97.784228812879107"/>
    <x v="1"/>
  </r>
  <r>
    <x v="1"/>
    <s v="10.01.00020"/>
    <s v="Material de uso/ consultório médico"/>
    <n v="68191.17"/>
    <n v="3.0865242241057074E-4"/>
    <n v="97.784537465301511"/>
    <x v="1"/>
  </r>
  <r>
    <x v="1"/>
    <s v="10.01.00024"/>
    <s v="Honorários contábeis"/>
    <n v="68188.63"/>
    <n v="3.0864092565588945E-4"/>
    <n v="97.784846106227164"/>
    <x v="0"/>
  </r>
  <r>
    <x v="0"/>
    <s v="10.01.00024"/>
    <s v="Parcelamento IRPF"/>
    <n v="68183.289999999994"/>
    <n v="3.0861675531337039E-4"/>
    <n v="97.785154722982483"/>
    <x v="0"/>
  </r>
  <r>
    <x v="1"/>
    <s v="10.01.00018"/>
    <s v="Bebidas"/>
    <n v="68169.97"/>
    <n v="3.0855646524551397E-4"/>
    <n v="97.785463279447725"/>
    <x v="0"/>
  </r>
  <r>
    <x v="1"/>
    <s v="10.01.00015"/>
    <s v="Despesas TFJ"/>
    <n v="68167.12"/>
    <n v="3.0854356534360775E-4"/>
    <n v="97.785771823013064"/>
    <x v="0"/>
  </r>
  <r>
    <x v="0"/>
    <s v="10.01.00008"/>
    <s v="Salário Funcionário"/>
    <n v="68166.53"/>
    <n v="3.0854089483759909E-4"/>
    <n v="97.786080363907899"/>
    <x v="0"/>
  </r>
  <r>
    <x v="0"/>
    <s v="10.01.00021"/>
    <s v="Marketing e propaganda"/>
    <n v="68161.070000000007"/>
    <n v="3.0851618134131566E-4"/>
    <n v="97.786388880089234"/>
    <x v="0"/>
  </r>
  <r>
    <x v="0"/>
    <s v="10.01.00038"/>
    <s v="Despesas Gerais"/>
    <n v="68155.350000000006"/>
    <n v="3.0849029101187581E-4"/>
    <n v="97.786697370380253"/>
    <x v="0"/>
  </r>
  <r>
    <x v="0"/>
    <s v="10.01.00020"/>
    <s v="Gráfica"/>
    <n v="68154.44"/>
    <n v="3.0848617209582854E-4"/>
    <n v="97.787005856552355"/>
    <x v="0"/>
  </r>
  <r>
    <x v="1"/>
    <s v="10.01.00016"/>
    <s v="MATERIAL DE USO E CONSUMO DA CLINICA"/>
    <n v="68148.06"/>
    <n v="3.0845729442068406E-4"/>
    <n v="97.787314313846778"/>
    <x v="1"/>
  </r>
  <r>
    <x v="0"/>
    <s v="10.01.00016"/>
    <s v="Serviços necessários a atividade"/>
    <n v="68133.58"/>
    <n v="3.0839175386643774E-4"/>
    <n v="97.78762270560064"/>
    <x v="0"/>
  </r>
  <r>
    <x v="0"/>
    <s v="10.02.00071"/>
    <s v="SALÁRIOS"/>
    <n v="68133.070000000007"/>
    <n v="3.0838944546293878E-4"/>
    <n v="97.787931095046105"/>
    <x v="0"/>
  </r>
  <r>
    <x v="1"/>
    <s v="10.01.00024"/>
    <s v="Parcelamento IRPF"/>
    <n v="68117.66"/>
    <n v="3.0831969546701784E-4"/>
    <n v="97.788239414741568"/>
    <x v="0"/>
  </r>
  <r>
    <x v="1"/>
    <s v="10.01.00015"/>
    <s v="Gastos Combustíveis Essenciais a Atividade"/>
    <n v="68111.19"/>
    <n v="3.0829041042654997E-4"/>
    <n v="97.788547705151998"/>
    <x v="1"/>
  </r>
  <r>
    <x v="1"/>
    <s v="10.01.00006"/>
    <s v="Protéticos e Contador"/>
    <n v="68110"/>
    <n v="3.0828502415171898E-4"/>
    <n v="97.788855990176145"/>
    <x v="0"/>
  </r>
  <r>
    <x v="1"/>
    <s v="10.01.00016"/>
    <s v="laboratório de prótese"/>
    <n v="68108.259999999995"/>
    <n v="3.082771484221341E-4"/>
    <n v="97.789164267324566"/>
    <x v="0"/>
  </r>
  <r>
    <x v="1"/>
    <s v="10.01.00002"/>
    <s v="Remuneração de ferias"/>
    <n v="68103.38"/>
    <n v="3.0825506016904559E-4"/>
    <n v="97.789472522384742"/>
    <x v="0"/>
  </r>
  <r>
    <x v="0"/>
    <s v="10.01.00016"/>
    <s v="SERVIÇOS PRESTADOS "/>
    <n v="68098.679999999993"/>
    <n v="3.0823378664660369E-4"/>
    <n v="97.789780756171382"/>
    <x v="0"/>
  </r>
  <r>
    <x v="0"/>
    <s v="10.01.00015"/>
    <s v="Outras Despesas dedutíveis"/>
    <n v="68092.81"/>
    <n v="3.0820721737495827E-4"/>
    <n v="97.790088963388754"/>
    <x v="0"/>
  </r>
  <r>
    <x v="1"/>
    <s v="10.01.00012"/>
    <s v="PRODUTOS  E  MEDICAMENTOS DE USO ODONTOLÓGICO"/>
    <n v="68092.62"/>
    <n v="3.0820635738149787E-4"/>
    <n v="97.790397169746143"/>
    <x v="1"/>
  </r>
  <r>
    <x v="0"/>
    <s v="10.01.00016"/>
    <s v="Serviços Proteticos prestados "/>
    <n v="68091.570000000007"/>
    <n v="3.0820160478605877E-4"/>
    <n v="97.790705371350924"/>
    <x v="0"/>
  </r>
  <r>
    <x v="0"/>
    <s v="10.01.00030"/>
    <s v="ENTIDADES SINDICAIS E ASSOCIACOES DE CLASSE"/>
    <n v="68090.899999999994"/>
    <n v="3.0819857217754046E-4"/>
    <n v="97.791013569923095"/>
    <x v="0"/>
  </r>
  <r>
    <x v="1"/>
    <s v="10.01.00015"/>
    <s v="Insumos do Consultório"/>
    <n v="68078.63"/>
    <n v="3.081430347051232E-4"/>
    <n v="97.791321712957796"/>
    <x v="1"/>
  </r>
  <r>
    <x v="0"/>
    <s v="10.01.00015"/>
    <s v="Despesas gerais "/>
    <n v="68077.399999999994"/>
    <n v="3.0813746737903732E-4"/>
    <n v="97.791629850425181"/>
    <x v="0"/>
  </r>
  <r>
    <x v="0"/>
    <s v="10.01.00017"/>
    <s v="Material para prestação de serviços"/>
    <n v="68076.240000000005"/>
    <n v="3.0813221689264742E-4"/>
    <n v="97.791937982642068"/>
    <x v="1"/>
  </r>
  <r>
    <x v="1"/>
    <s v="10.01.00032"/>
    <s v="Material de consumo (papelaria)"/>
    <n v="68075.33"/>
    <n v="3.0812809797660016E-4"/>
    <n v="97.792246110740038"/>
    <x v="1"/>
  </r>
  <r>
    <x v="1"/>
    <s v="10.01.00016"/>
    <s v="Serviços de Proteses"/>
    <n v="68073.75"/>
    <n v="3.0812094645203464E-4"/>
    <n v="97.792554231686495"/>
    <x v="0"/>
  </r>
  <r>
    <x v="1"/>
    <s v="10.01.00017"/>
    <s v="Material médico-hospitalar"/>
    <n v="68065.119999999995"/>
    <n v="3.0808188464380632E-4"/>
    <n v="97.792862313571135"/>
    <x v="1"/>
  </r>
  <r>
    <x v="0"/>
    <s v="10.01.00021"/>
    <s v="Desp. com Manutencao de Software"/>
    <n v="68059.08"/>
    <n v="3.0805454590432792E-4"/>
    <n v="97.793170368117046"/>
    <x v="0"/>
  </r>
  <r>
    <x v="1"/>
    <s v="10.01.00021"/>
    <s v="Laboratorio de Protese"/>
    <n v="68052.100000000006"/>
    <n v="3.080229524603611E-4"/>
    <n v="97.793478391069513"/>
    <x v="0"/>
  </r>
  <r>
    <x v="0"/>
    <s v="10.01.00012"/>
    <s v="Rescisões trabalhistas"/>
    <n v="68050.22"/>
    <n v="3.0801444305138438E-4"/>
    <n v="97.793786405512563"/>
    <x v="0"/>
  </r>
  <r>
    <x v="1"/>
    <s v="10.01.00018"/>
    <s v="Aluguel de Bens e Equipamentos"/>
    <n v="68041.009999999995"/>
    <n v="3.0797275599996109E-4"/>
    <n v="97.794094378268568"/>
    <x v="1"/>
  </r>
  <r>
    <x v="1"/>
    <s v="10.01.00023"/>
    <s v="Cesta Básica"/>
    <n v="68040.88"/>
    <n v="3.0797216758338299E-4"/>
    <n v="97.794402350436158"/>
    <x v="0"/>
  </r>
  <r>
    <x v="0"/>
    <s v="10.01.00024"/>
    <s v="Vale Alimentação - funcionários"/>
    <n v="68030.5"/>
    <n v="3.0792518478275606E-4"/>
    <n v="97.794710275620943"/>
    <x v="1"/>
  </r>
  <r>
    <x v="0"/>
    <s v="10.01.00017"/>
    <s v="Produtos Dermatológicos, próteses e utensílios"/>
    <n v="68019.12"/>
    <n v="3.078736757007586E-4"/>
    <n v="97.795018149296638"/>
    <x v="1"/>
  </r>
  <r>
    <x v="1"/>
    <s v="10.01.00026"/>
    <s v="Serviços Advocatícios"/>
    <n v="68003.5"/>
    <n v="3.0780297518574978E-4"/>
    <n v="97.795325952271824"/>
    <x v="0"/>
  </r>
  <r>
    <x v="0"/>
    <s v="10.01.00013"/>
    <s v="Remuneração empregados"/>
    <n v="68000.73"/>
    <n v="3.0779043738635327E-4"/>
    <n v="97.795633742709214"/>
    <x v="0"/>
  </r>
  <r>
    <x v="0"/>
    <s v="10.01.00022"/>
    <s v="Serviços Prestados por Terceiros - PJ"/>
    <n v="67997.64"/>
    <n v="3.0777645117691809E-4"/>
    <n v="97.795941519160394"/>
    <x v="1"/>
  </r>
  <r>
    <x v="1"/>
    <s v="10.01.00023"/>
    <s v="Outros Serviços Prestados"/>
    <n v="67997.02"/>
    <n v="3.0777364488246834E-4"/>
    <n v="97.796249292805271"/>
    <x v="0"/>
  </r>
  <r>
    <x v="1"/>
    <s v="10.01.00012"/>
    <s v="Material de escritório / odontológico "/>
    <n v="67992.39"/>
    <n v="3.0775268819972242E-4"/>
    <n v="97.796557045493472"/>
    <x v="1"/>
  </r>
  <r>
    <x v="0"/>
    <s v="10.01.00021"/>
    <s v="Despesas com reforma e manutenção do consultório"/>
    <n v="67990.23"/>
    <n v="3.0774291143196192E-4"/>
    <n v="97.796864788404903"/>
    <x v="1"/>
  </r>
  <r>
    <x v="1"/>
    <s v="10.01.00016"/>
    <s v="Despesas com Proteticos"/>
    <n v="67983.5"/>
    <n v="3.0771244955833774E-4"/>
    <n v="97.797172500854458"/>
    <x v="0"/>
  </r>
  <r>
    <x v="1"/>
    <s v="10.01.00024"/>
    <s v="Serv. Prestado Pessoa Juridica"/>
    <n v="67971.86"/>
    <n v="3.0765976364318396E-4"/>
    <n v="97.797480160618107"/>
    <x v="0"/>
  </r>
  <r>
    <x v="1"/>
    <s v="10.01.00012"/>
    <s v="Impressos e Mat. Escritório"/>
    <n v="67968.98"/>
    <n v="3.0764672795283659E-4"/>
    <n v="97.797787807346054"/>
    <x v="0"/>
  </r>
  <r>
    <x v="1"/>
    <s v="10.01.00011"/>
    <s v="Material Exercício Atividade "/>
    <n v="67965.039999999994"/>
    <n v="3.0762889440423644E-4"/>
    <n v="97.798095436240459"/>
    <x v="1"/>
  </r>
  <r>
    <x v="0"/>
    <s v="10.01.00017"/>
    <s v="Material de uso técnico"/>
    <n v="67963.92"/>
    <n v="3.0762382496910137E-4"/>
    <n v="97.798403060065425"/>
    <x v="1"/>
  </r>
  <r>
    <x v="0"/>
    <s v="10.01.00016"/>
    <s v="informatica, manutenção, licença de software"/>
    <n v="67959.83"/>
    <n v="3.0760531247829565E-4"/>
    <n v="97.798710665377897"/>
    <x v="1"/>
  </r>
  <r>
    <x v="1"/>
    <s v="10.01.00015"/>
    <s v="Despesas de consultório"/>
    <n v="67957.39"/>
    <n v="3.0759426835175137E-4"/>
    <n v="97.799018259646246"/>
    <x v="0"/>
  </r>
  <r>
    <x v="0"/>
    <s v="10.01.00015"/>
    <s v="Materiais de aplicação facial c/NF"/>
    <n v="67950"/>
    <n v="3.0756081913242261E-4"/>
    <n v="97.799325820465384"/>
    <x v="1"/>
  </r>
  <r>
    <x v="0"/>
    <s v="10.01.00019"/>
    <s v="FUNORE - Fundo Notarial e Registral"/>
    <n v="67949.899999999994"/>
    <n v="3.0756036650428549E-4"/>
    <n v="97.799633380831892"/>
    <x v="0"/>
  </r>
  <r>
    <x v="0"/>
    <s v="10.01.00015"/>
    <s v="PRODUTO  DE USO E CONSUMO DO CONSUTORIO"/>
    <n v="67948.53"/>
    <n v="3.0755416549880783E-4"/>
    <n v="97.799940934997394"/>
    <x v="1"/>
  </r>
  <r>
    <x v="1"/>
    <s v="10.01.00015"/>
    <s v="Despesa com protético"/>
    <n v="67946.45"/>
    <n v="3.0754475083355699E-4"/>
    <n v="97.800248479748234"/>
    <x v="0"/>
  </r>
  <r>
    <x v="0"/>
    <s v="10.01.00017"/>
    <s v="Salário de funcionários"/>
    <n v="67938.460000000006"/>
    <n v="3.0750858584540589E-4"/>
    <n v="97.800555988334082"/>
    <x v="0"/>
  </r>
  <r>
    <x v="1"/>
    <s v="10.01.00018"/>
    <s v="marketing"/>
    <n v="67933.05"/>
    <n v="3.0748409866319091E-4"/>
    <n v="97.800863472432752"/>
    <x v="0"/>
  </r>
  <r>
    <x v="0"/>
    <s v="10.01.00016"/>
    <s v="Materiais de uso odontológico"/>
    <n v="67931.67"/>
    <n v="3.0747785239489947E-4"/>
    <n v="97.80117095028514"/>
    <x v="1"/>
  </r>
  <r>
    <x v="0"/>
    <s v="10.01.00017"/>
    <s v="Serviços tomados de terceiros "/>
    <n v="67931.570000000007"/>
    <n v="3.0747739976676246E-4"/>
    <n v="97.801478427684913"/>
    <x v="1"/>
  </r>
  <r>
    <x v="0"/>
    <s v="10.01.00012"/>
    <s v="Material de Consultório Odontológico"/>
    <n v="67930.81"/>
    <n v="3.0747395979292076E-4"/>
    <n v="97.801785901644706"/>
    <x v="1"/>
  </r>
  <r>
    <x v="0"/>
    <s v="10.01.00018"/>
    <s v="Outros"/>
    <n v="67924.259999999995"/>
    <n v="3.0744431264994329E-4"/>
    <n v="97.80209334595736"/>
    <x v="0"/>
  </r>
  <r>
    <x v="0"/>
    <s v="10.01.00017"/>
    <s v="Serviços Proteticos"/>
    <n v="67899.7"/>
    <n v="3.073331471794813E-4"/>
    <n v="97.802400679104537"/>
    <x v="0"/>
  </r>
  <r>
    <x v="0"/>
    <s v="10.01.00013"/>
    <s v="Remuneração paga a terceiros, com vínculo empregatício, IRRF, INSS e FGTS"/>
    <n v="67898.070000000007"/>
    <n v="3.0732576934084727E-4"/>
    <n v="97.802708004873878"/>
    <x v="0"/>
  </r>
  <r>
    <x v="0"/>
    <s v="10.01.00034"/>
    <s v="Pulse clinic odontologia ltda"/>
    <n v="67894.25"/>
    <n v="3.0730847894601149E-4"/>
    <n v="97.80301531335283"/>
    <x v="0"/>
  </r>
  <r>
    <x v="0"/>
    <s v="10.01.00027"/>
    <s v="Honorários advocatícios"/>
    <n v="67891.16"/>
    <n v="3.0729449273657637E-4"/>
    <n v="97.803322607845573"/>
    <x v="0"/>
  </r>
  <r>
    <x v="0"/>
    <s v="10.01.00004"/>
    <s v="CONTRIBUICOES OBRIGATORIAS A ENTIDADES DE CLASSE"/>
    <n v="67890.67"/>
    <n v="3.0729227485870478E-4"/>
    <n v="97.803629900120427"/>
    <x v="0"/>
  </r>
  <r>
    <x v="0"/>
    <s v="10.01.00032"/>
    <s v="SERV PREST POR TERCEIROS "/>
    <n v="67881.919999999998"/>
    <n v="3.0725266989671199E-4"/>
    <n v="97.803937152790326"/>
    <x v="1"/>
  </r>
  <r>
    <x v="1"/>
    <s v="10.01.00016"/>
    <s v="Remuneração paga a terceiros/AUTONOMOS, SEM vínculo empregatício"/>
    <n v="67881.2"/>
    <n v="3.0724941097412517E-4"/>
    <n v="97.804244402201306"/>
    <x v="1"/>
  </r>
  <r>
    <x v="0"/>
    <s v="10.01.00017"/>
    <s v="Vacinas e medicamentos"/>
    <n v="67866.41"/>
    <n v="3.0718246727265397E-4"/>
    <n v="97.804551584668573"/>
    <x v="0"/>
  </r>
  <r>
    <x v="0"/>
    <s v="10.01.00015"/>
    <s v="Sistemas de informática – aquisição e manutenção"/>
    <n v="67862.33"/>
    <n v="3.0716400004466194E-4"/>
    <n v="97.804858748668622"/>
    <x v="1"/>
  </r>
  <r>
    <x v="1"/>
    <s v="10.01.00016"/>
    <s v="Honorários de Protéticos"/>
    <n v="67855"/>
    <n v="3.0713082240221541E-4"/>
    <n v="97.805165879491028"/>
    <x v="0"/>
  </r>
  <r>
    <x v="1"/>
    <s v="10.01.00023"/>
    <s v="Internet"/>
    <n v="67853.320000000007"/>
    <n v="3.0712321824951278E-4"/>
    <n v="97.805473002709277"/>
    <x v="0"/>
  </r>
  <r>
    <x v="1"/>
    <s v="10.01.00015"/>
    <s v="internet"/>
    <n v="67841.64"/>
    <n v="3.0707035128310417E-4"/>
    <n v="97.805780073060561"/>
    <x v="0"/>
  </r>
  <r>
    <x v="0"/>
    <s v="10.01.00003"/>
    <s v="NEOENERGIA"/>
    <n v="67833.41"/>
    <n v="3.0703309998742411E-4"/>
    <n v="97.806087106160547"/>
    <x v="1"/>
  </r>
  <r>
    <x v="1"/>
    <s v="10.01.00016"/>
    <s v="Produtos medico hospitalar utilizado no consultorio"/>
    <n v="67831"/>
    <n v="3.0702219164932093E-4"/>
    <n v="97.806394128352196"/>
    <x v="1"/>
  </r>
  <r>
    <x v="0"/>
    <s v="10.01.00002"/>
    <s v="Aluguel/Cond/IPTU do escritório/consultório"/>
    <n v="67818.429999999993"/>
    <n v="3.0696529629249241E-4"/>
    <n v="97.806701093648485"/>
    <x v="1"/>
  </r>
  <r>
    <x v="0"/>
    <s v="10.01.00002"/>
    <s v="AluguelCond/IPTU Cons."/>
    <n v="67818.429999999993"/>
    <n v="3.0696529629249241E-4"/>
    <n v="97.807008058944774"/>
    <x v="1"/>
  </r>
  <r>
    <x v="1"/>
    <s v="10.01.00021"/>
    <s v="Auxílio - Educação"/>
    <n v="67818.009999999995"/>
    <n v="3.0696339525431679E-4"/>
    <n v="97.807315022340035"/>
    <x v="1"/>
  </r>
  <r>
    <x v="0"/>
    <s v="10.01.00015"/>
    <s v="Despesas com material de consumo odontologico"/>
    <n v="67817.97"/>
    <n v="3.0696321420306202E-4"/>
    <n v="97.807621985554235"/>
    <x v="1"/>
  </r>
  <r>
    <x v="1"/>
    <s v="10.01.00019"/>
    <s v="Material de Uso e Consumo"/>
    <n v="67817.02"/>
    <n v="3.0695891423575993E-4"/>
    <n v="97.807928944468472"/>
    <x v="1"/>
  </r>
  <r>
    <x v="0"/>
    <s v="10.01.00005"/>
    <s v="Serviços Prestados/Taxas Diversas"/>
    <n v="67814.12"/>
    <n v="3.0694578801978515E-4"/>
    <n v="97.808235890256498"/>
    <x v="0"/>
  </r>
  <r>
    <x v="0"/>
    <s v="10.01.00016"/>
    <s v="Remuneração manutenção limpeza do consultorio"/>
    <n v="67813.78"/>
    <n v="3.0694424908411918E-4"/>
    <n v="97.808542834505587"/>
    <x v="0"/>
  </r>
  <r>
    <x v="1"/>
    <s v="10.01.00005"/>
    <s v="Materiais Odontológicos"/>
    <n v="67806.84"/>
    <n v="3.0691283669140714E-4"/>
    <n v="97.808849747342279"/>
    <x v="1"/>
  </r>
  <r>
    <x v="0"/>
    <s v="10.01.00003"/>
    <s v="Material odontologico conf NF nº "/>
    <n v="67803.460000000006"/>
    <n v="3.0689753786037455E-4"/>
    <n v="97.809156644880133"/>
    <x v="1"/>
  </r>
  <r>
    <x v="0"/>
    <s v="10.01.00015"/>
    <s v="Serviços Prestados Odontológico"/>
    <n v="67792.570000000007"/>
    <n v="3.0684824665624873E-4"/>
    <n v="97.809463493126785"/>
    <x v="0"/>
  </r>
  <r>
    <x v="1"/>
    <s v="10.01.00016"/>
    <s v="Pagamento de SAlario a Funcionarios"/>
    <n v="67792.36"/>
    <n v="3.0684729613716087E-4"/>
    <n v="97.809770340422915"/>
    <x v="0"/>
  </r>
  <r>
    <x v="0"/>
    <s v="10.05.00006"/>
    <s v="SISTEMAS DE INFORMÁTICA – AQUISIÇÃO E MANUTENÇÃO"/>
    <n v="67790.880000000005"/>
    <n v="3.0684059724073241E-4"/>
    <n v="97.810077181020162"/>
    <x v="1"/>
  </r>
  <r>
    <x v="1"/>
    <s v="10.01.00023"/>
    <s v="Remuneração paga a terceiros, SEM vínculo empregatício, INSS e FGTS"/>
    <n v="67789.460000000006"/>
    <n v="3.0683416992118614E-4"/>
    <n v="97.810384015190081"/>
    <x v="1"/>
  </r>
  <r>
    <x v="0"/>
    <s v="10.01.00015"/>
    <s v="Material utilizado no consultório"/>
    <n v="67787.31"/>
    <n v="3.0682443841623932E-4"/>
    <n v="97.810690839628492"/>
    <x v="1"/>
  </r>
  <r>
    <x v="0"/>
    <s v="10.01.00015"/>
    <s v="Despesa administrativa com escritório/consultório"/>
    <n v="67779.22"/>
    <n v="3.0678782079995116E-4"/>
    <n v="97.810997627449296"/>
    <x v="0"/>
  </r>
  <r>
    <x v="1"/>
    <s v="10.02.00003"/>
    <s v="ASSISTÊNCIAS E REPAROS"/>
    <n v="67775.44"/>
    <n v="3.0677071145637032E-4"/>
    <n v="97.811304398160758"/>
    <x v="0"/>
  </r>
  <r>
    <x v="1"/>
    <s v="10.01.00015"/>
    <s v="Material de consumo de consultório e escritório"/>
    <n v="67775.27"/>
    <n v="3.0676994198853728E-4"/>
    <n v="97.811611168102743"/>
    <x v="1"/>
  </r>
  <r>
    <x v="0"/>
    <s v="10.01.00017"/>
    <s v="Material Clinico"/>
    <n v="67770.97"/>
    <n v="3.067504789786437E-4"/>
    <n v="97.811917918581727"/>
    <x v="1"/>
  </r>
  <r>
    <x v="1"/>
    <s v="10.01.00015"/>
    <s v="Despesas de custeio a Atividade Fim"/>
    <n v="67760.800000000003"/>
    <n v="3.0670444669710469E-4"/>
    <n v="97.812224623028428"/>
    <x v="0"/>
  </r>
  <r>
    <x v="1"/>
    <s v="10.01.00016"/>
    <s v="Despesas com Sistemas Informatizados"/>
    <n v="67745.820000000007"/>
    <n v="3.0663664300217304E-4"/>
    <n v="97.812531259671431"/>
    <x v="0"/>
  </r>
  <r>
    <x v="0"/>
    <s v="10.01.00042"/>
    <s v="Custas pertencentes ao estado referentes a atos extrajudiciais "/>
    <n v="67744.83"/>
    <n v="3.0663216198361618E-4"/>
    <n v="97.812837891833411"/>
    <x v="0"/>
  </r>
  <r>
    <x v="0"/>
    <s v="10.02.00009"/>
    <s v="Manutenções e reparos"/>
    <n v="67742.19"/>
    <n v="3.0662021260079777E-4"/>
    <n v="97.813144512046009"/>
    <x v="0"/>
  </r>
  <r>
    <x v="0"/>
    <s v="10.01.00015"/>
    <s v="Material de consumo utilizado nos tratamentos odontologicos"/>
    <n v="67740.070000000007"/>
    <n v="3.066106168842921E-4"/>
    <n v="97.813451122662897"/>
    <x v="1"/>
  </r>
  <r>
    <x v="1"/>
    <s v="10.01.00015"/>
    <s v="Despesas de locomoção e transporte de representante comercial a"/>
    <n v="67732.03"/>
    <n v="3.0657422558207244E-4"/>
    <n v="97.813757696888473"/>
    <x v="1"/>
  </r>
  <r>
    <x v="0"/>
    <s v="10.01.00015"/>
    <s v="material odontológico para prestação de serviços"/>
    <n v="67720.259999999995"/>
    <n v="3.0652095125034039E-4"/>
    <n v="97.814064217839729"/>
    <x v="1"/>
  </r>
  <r>
    <x v="1"/>
    <s v="10.01.00015"/>
    <s v="Materias odontológicos e medicamentos"/>
    <n v="67718.880000000005"/>
    <n v="3.0651470498204906E-4"/>
    <n v="97.814370732544717"/>
    <x v="1"/>
  </r>
  <r>
    <x v="1"/>
    <s v="10.01.00015"/>
    <s v="Pis/Cofins e taxa de administração"/>
    <n v="67717.710000000006"/>
    <n v="3.0650940923284542E-4"/>
    <n v="97.814677241953945"/>
    <x v="0"/>
  </r>
  <r>
    <x v="1"/>
    <s v="10.01.00017"/>
    <s v="Despesas com Materiais e Insumos Odontologicos"/>
    <n v="67710.350000000006"/>
    <n v="3.0647609580195781E-4"/>
    <n v="97.814983718049746"/>
    <x v="1"/>
  </r>
  <r>
    <x v="1"/>
    <s v="10.01.00017"/>
    <s v="Material de Custeio"/>
    <n v="67704.600000000006"/>
    <n v="3.0645006968407681E-4"/>
    <n v="97.815290168119432"/>
    <x v="1"/>
  </r>
  <r>
    <x v="1"/>
    <s v="10.01.00002"/>
    <s v="Aluguel do carro"/>
    <n v="67702.240000000005"/>
    <n v="3.0643938766004223E-4"/>
    <n v="97.815596607507089"/>
    <x v="1"/>
  </r>
  <r>
    <x v="1"/>
    <s v="10.01.00032"/>
    <s v="Máquinas, equipamentos e mobiliário - locação"/>
    <n v="67701.100000000006"/>
    <n v="3.0643422769927975E-4"/>
    <n v="97.815903041734785"/>
    <x v="0"/>
  </r>
  <r>
    <x v="1"/>
    <s v="10.01.00015"/>
    <s v="Material medico"/>
    <n v="67691.070000000007"/>
    <n v="3.0638882909713258E-4"/>
    <n v="97.816209430563887"/>
    <x v="1"/>
  </r>
  <r>
    <x v="1"/>
    <s v="10.01.00016"/>
    <s v="Serviços Prestados por Empresas Jurídicas(Prótese sob Encomenda)"/>
    <n v="67680.149999999994"/>
    <n v="3.0633940210456556E-4"/>
    <n v="97.816515769965989"/>
    <x v="0"/>
  </r>
  <r>
    <x v="0"/>
    <s v="10.01.00017"/>
    <s v="Inss salarios funcionarios"/>
    <n v="67672.92"/>
    <n v="3.0630667709025615E-4"/>
    <n v="97.816822076643078"/>
    <x v="0"/>
  </r>
  <r>
    <x v="0"/>
    <s v="10.01.00012"/>
    <s v="Material de escritório/ Material de Consumo Odontológico"/>
    <n v="67669.119999999995"/>
    <n v="3.0628947722104784E-4"/>
    <n v="97.817128366120301"/>
    <x v="1"/>
  </r>
  <r>
    <x v="0"/>
    <s v="10.01.00015"/>
    <s v="Aparelhos e materiais ortodônticos"/>
    <n v="67651.460000000006"/>
    <n v="3.0620954309204307E-4"/>
    <n v="97.817434575663398"/>
    <x v="1"/>
  </r>
  <r>
    <x v="1"/>
    <s v="10.01.00012"/>
    <s v="Material de Consumo/Dental"/>
    <n v="67650.86"/>
    <n v="3.0620682732322062E-4"/>
    <n v="97.817740782490716"/>
    <x v="1"/>
  </r>
  <r>
    <x v="0"/>
    <s v="10.01.00031"/>
    <s v="Serviço de Informatica, Softwares e Tecnologia da Informação "/>
    <n v="67642.759999999995"/>
    <n v="3.0617016444411878E-4"/>
    <n v="97.818046952655166"/>
    <x v="0"/>
  </r>
  <r>
    <x v="1"/>
    <s v="10.01.00017"/>
    <s v="MATERIAL DE USO E CONSUMO"/>
    <n v="67630.63"/>
    <n v="3.0611526065109341E-4"/>
    <n v="97.818353067915822"/>
    <x v="1"/>
  </r>
  <r>
    <x v="0"/>
    <s v="10.01.00015"/>
    <s v="Materiais e medicamentos do consultório"/>
    <n v="67612.81"/>
    <n v="3.0603460231706922E-4"/>
    <n v="97.81865910251814"/>
    <x v="1"/>
  </r>
  <r>
    <x v="0"/>
    <s v="10.01.00019"/>
    <s v="IRRF - REMUNERAÇÕES DO TRABALHO ASSALARIADO"/>
    <n v="67606.22"/>
    <n v="3.0600477412283698E-4"/>
    <n v="97.818965107292257"/>
    <x v="0"/>
  </r>
  <r>
    <x v="1"/>
    <s v="10.01.00015"/>
    <s v="material em uso de tratamento de pacientes"/>
    <n v="67598.740000000005"/>
    <n v="3.0597091753818489E-4"/>
    <n v="97.819271078209795"/>
    <x v="1"/>
  </r>
  <r>
    <x v="1"/>
    <s v="10.01.00015"/>
    <s v="Insumos utilizados na prestação de serviços "/>
    <n v="67594.460000000006"/>
    <n v="3.0595154505391872E-4"/>
    <n v="97.819577029754853"/>
    <x v="1"/>
  </r>
  <r>
    <x v="1"/>
    <s v="10.01.00015"/>
    <s v="Despesas de material odontológico"/>
    <n v="67590.17"/>
    <n v="3.0593212730683876E-4"/>
    <n v="97.819882961882158"/>
    <x v="1"/>
  </r>
  <r>
    <x v="0"/>
    <s v="10.01.00018"/>
    <s v="Materiais Médicos e descartáveis"/>
    <n v="67580.47"/>
    <n v="3.0588822237754399E-4"/>
    <n v="97.820188850104529"/>
    <x v="1"/>
  </r>
  <r>
    <x v="0"/>
    <s v="10.01.00027"/>
    <s v="Vale Alimentação / Refeição"/>
    <n v="67570.070000000007"/>
    <n v="3.058411490512897E-4"/>
    <n v="97.820494691253586"/>
    <x v="1"/>
  </r>
  <r>
    <x v="1"/>
    <s v="10.01.00019"/>
    <s v="Despesa com FERJ/FERC"/>
    <n v="67567.27"/>
    <n v="3.0582847546345204E-4"/>
    <n v="97.820800519729048"/>
    <x v="0"/>
  </r>
  <r>
    <x v="0"/>
    <s v="10.01.00015"/>
    <s v="Materiais Clinicos "/>
    <n v="67562.899999999994"/>
    <n v="3.0580869561386249E-4"/>
    <n v="97.821106328424662"/>
    <x v="1"/>
  </r>
  <r>
    <x v="1"/>
    <s v="10.01.00029"/>
    <s v="Material de Consumo/Dental"/>
    <n v="67554.3"/>
    <n v="3.0576976959407532E-4"/>
    <n v="97.821412098194259"/>
    <x v="1"/>
  </r>
  <r>
    <x v="1"/>
    <s v="10.01.00018"/>
    <s v="Serviços de Protese"/>
    <n v="67552.69"/>
    <n v="3.0576248228106866E-4"/>
    <n v="97.821717860676543"/>
    <x v="0"/>
  </r>
  <r>
    <x v="0"/>
    <s v="10.01.00036"/>
    <s v="DARF (INSS+ IRRF)"/>
    <n v="67549.05"/>
    <n v="3.0574600661687965E-4"/>
    <n v="97.82202360668316"/>
    <x v="0"/>
  </r>
  <r>
    <x v="0"/>
    <s v="10.01.00016"/>
    <s v="SERVIÇOS PRESTADOS NO CONSULTORIO"/>
    <n v="67542.899999999994"/>
    <n v="3.0571816998645044E-4"/>
    <n v="97.822329324853143"/>
    <x v="0"/>
  </r>
  <r>
    <x v="0"/>
    <s v="10.01.00002"/>
    <s v="Aluguel do escritório, aluguel para guarda de bens"/>
    <n v="67537.399999999994"/>
    <n v="3.0569327543891208E-4"/>
    <n v="97.82263501812858"/>
    <x v="1"/>
  </r>
  <r>
    <x v="1"/>
    <s v="10.01.00034"/>
    <s v="FORNECEDORES"/>
    <n v="67530.45"/>
    <n v="3.0566181778338646E-4"/>
    <n v="97.822940679946356"/>
    <x v="0"/>
  </r>
  <r>
    <x v="1"/>
    <s v="10.01.00016"/>
    <s v="Taxa Administrativa"/>
    <n v="67527.56"/>
    <n v="3.0564873683022536E-4"/>
    <n v="97.823246328683183"/>
    <x v="0"/>
  </r>
  <r>
    <x v="1"/>
    <s v="10.01.00016"/>
    <s v="Materiais e Serviços Odontológicos"/>
    <n v="67525.279999999999"/>
    <n v="3.0563841690870038E-4"/>
    <n v="97.823551967100087"/>
    <x v="1"/>
  </r>
  <r>
    <x v="1"/>
    <s v="10.01.00005"/>
    <s v="Serviço Protese"/>
    <n v="67519.199999999997"/>
    <n v="3.0561089711796715E-4"/>
    <n v="97.823857577997202"/>
    <x v="0"/>
  </r>
  <r>
    <x v="0"/>
    <s v="10.01.00012"/>
    <s v="Material de escritório/ insumos de consultório"/>
    <n v="67512.210000000006"/>
    <n v="3.0557925841118665E-4"/>
    <n v="97.824163157255612"/>
    <x v="1"/>
  </r>
  <r>
    <x v="1"/>
    <s v="10.01.00015"/>
    <s v="Despesa com insumo da atividade laboral"/>
    <n v="67512.09"/>
    <n v="3.0557871525742212E-4"/>
    <n v="97.824468735970868"/>
    <x v="1"/>
  </r>
  <r>
    <x v="1"/>
    <s v="11.01.00023"/>
    <s v="Manutenção e Conservação"/>
    <n v="67505.240000000005"/>
    <n v="3.0554771023003356E-4"/>
    <n v="97.824774283681094"/>
    <x v="1"/>
  </r>
  <r>
    <x v="0"/>
    <s v="10.01.00015"/>
    <s v="Compra de Estoque/Produtos com NF"/>
    <n v="67502.91"/>
    <n v="3.0553716399444008E-4"/>
    <n v="97.82507982084509"/>
    <x v="1"/>
  </r>
  <r>
    <x v="1"/>
    <s v="10.01.00017"/>
    <s v="MATERIAL CLINICO ODONTOLOGICO / PROTETICO"/>
    <n v="67502.820000000007"/>
    <n v="3.0553675662911675E-4"/>
    <n v="97.825385357601718"/>
    <x v="1"/>
  </r>
  <r>
    <x v="1"/>
    <s v="10.01.00016"/>
    <s v="Insumos para a prestação dos serviços"/>
    <n v="67500.56"/>
    <n v="3.0552652723321913E-4"/>
    <n v="97.825690884128946"/>
    <x v="1"/>
  </r>
  <r>
    <x v="0"/>
    <s v="10.01.00043"/>
    <s v="Diligências"/>
    <n v="67487"/>
    <n v="3.0546515085783376E-4"/>
    <n v="97.825996349279805"/>
    <x v="0"/>
  </r>
  <r>
    <x v="0"/>
    <s v="10.01.00025"/>
    <s v="RATEIO C"/>
    <n v="67481.62"/>
    <n v="3.0544079946405992E-4"/>
    <n v="97.82630179007927"/>
    <x v="0"/>
  </r>
  <r>
    <x v="0"/>
    <s v="10.01.00044"/>
    <s v="5026 - Despesa com Obras e Serviços"/>
    <n v="67477.84"/>
    <n v="3.0542369012047903E-4"/>
    <n v="97.826607213769393"/>
    <x v="0"/>
  </r>
  <r>
    <x v="1"/>
    <s v="10.01.00016"/>
    <s v="Serviços de terceiros - PJ"/>
    <n v="67471.33"/>
    <n v="3.0539422402875644E-4"/>
    <n v="97.826912607993421"/>
    <x v="1"/>
  </r>
  <r>
    <x v="0"/>
    <s v="10.01.00030"/>
    <s v="Congresso e Treinamentos (serviços Cartorários)"/>
    <n v="67444.929999999993"/>
    <n v="3.052747302005725E-4"/>
    <n v="97.827217882723616"/>
    <x v="0"/>
  </r>
  <r>
    <x v="0"/>
    <s v="10.01.00017"/>
    <s v="Medicamentos, Produtos e Materiais - Consultório"/>
    <n v="67443.350000000006"/>
    <n v="3.0526757867600703E-4"/>
    <n v="97.827523150302298"/>
    <x v="1"/>
  </r>
  <r>
    <x v="1"/>
    <s v="10.01.00019"/>
    <s v="Serviços de Contabilidade"/>
    <n v="67441.14"/>
    <n v="3.0525757559417797E-4"/>
    <n v="97.827828407877888"/>
    <x v="0"/>
  </r>
  <r>
    <x v="0"/>
    <s v="10.01.00028"/>
    <s v="Despesas de diligências"/>
    <n v="67440.27"/>
    <n v="3.0525363772938553E-4"/>
    <n v="97.828133661515622"/>
    <x v="0"/>
  </r>
  <r>
    <x v="0"/>
    <s v="10.01.00021"/>
    <s v="Remuneração para a terceiros, sem vinculo empregatício"/>
    <n v="67436.789999999994"/>
    <n v="3.0523788627021583E-4"/>
    <n v="97.828438899401888"/>
    <x v="1"/>
  </r>
  <r>
    <x v="1"/>
    <s v="10.01.00019"/>
    <s v="Plano de Saúde Colaboradores"/>
    <n v="67432.37"/>
    <n v="3.0521788010655777E-4"/>
    <n v="97.828744117282"/>
    <x v="1"/>
  </r>
  <r>
    <x v="0"/>
    <s v="10.01.00022"/>
    <s v="Complemento de Salario - Empréstimo Consignado"/>
    <n v="67431.61"/>
    <n v="3.0521444013271608E-4"/>
    <n v="97.829049331722132"/>
    <x v="0"/>
  </r>
  <r>
    <x v="0"/>
    <s v="10.01.00055"/>
    <s v="Cota de Participação Devida Ao FIC-SREI"/>
    <n v="67431.38"/>
    <n v="3.0521339908800091E-4"/>
    <n v="97.82935454512122"/>
    <x v="0"/>
  </r>
  <r>
    <x v="0"/>
    <s v="10.01.00018"/>
    <s v="Materiais médicos e Descartáveis"/>
    <n v="67430.070000000007"/>
    <n v="3.0520746965940538E-4"/>
    <n v="97.829659752590885"/>
    <x v="1"/>
  </r>
  <r>
    <x v="1"/>
    <s v="10.01.00015"/>
    <s v="Anúncios e Publicidades"/>
    <n v="67425.67"/>
    <n v="3.0518755402137473E-4"/>
    <n v="97.829964940144905"/>
    <x v="0"/>
  </r>
  <r>
    <x v="0"/>
    <s v="10.01.00016"/>
    <s v="Produtos Odontológicos  "/>
    <n v="67418.7"/>
    <n v="3.0515600584022159E-4"/>
    <n v="97.830270096150741"/>
    <x v="1"/>
  </r>
  <r>
    <x v="1"/>
    <s v="10.01.00015"/>
    <s v="Serviços Prestados - PJ"/>
    <n v="67415.23"/>
    <n v="3.0514029964386562E-4"/>
    <n v="97.830575236450386"/>
    <x v="0"/>
  </r>
  <r>
    <x v="1"/>
    <s v="10.01.00016"/>
    <s v="Material Dentario Geral"/>
    <n v="67406.03"/>
    <n v="3.0509865785525612E-4"/>
    <n v="97.830880335108247"/>
    <x v="1"/>
  </r>
  <r>
    <x v="1"/>
    <s v="10.01.00007"/>
    <s v="SERVIÇOS DE APOIO TERCEIRIZADOS COM NOTA"/>
    <n v="67400"/>
    <n v="3.0507136437859134E-4"/>
    <n v="97.831185406472628"/>
    <x v="0"/>
  </r>
  <r>
    <x v="1"/>
    <s v="10.01.00015"/>
    <s v="Taxa Recompe"/>
    <n v="67389.22"/>
    <n v="3.0502257106541632E-4"/>
    <n v="97.831490429043697"/>
    <x v="0"/>
  </r>
  <r>
    <x v="0"/>
    <s v="10.01.00016"/>
    <s v="Combustível - Consumo na Atividade"/>
    <n v="67386.559999999998"/>
    <n v="3.0501053115697049E-4"/>
    <n v="97.831795439574847"/>
    <x v="1"/>
  </r>
  <r>
    <x v="0"/>
    <s v="10.01.00016"/>
    <s v="Compras p/Prestação de Serviço"/>
    <n v="67382.539999999994"/>
    <n v="3.0499233550586064E-4"/>
    <n v="97.832100431910348"/>
    <x v="0"/>
  </r>
  <r>
    <x v="0"/>
    <s v="10.01.00012"/>
    <s v="Material de escritório/consumo"/>
    <n v="67370.23"/>
    <n v="3.0493661698218855E-4"/>
    <n v="97.832405368527333"/>
    <x v="1"/>
  </r>
  <r>
    <x v="0"/>
    <s v="10.01.00026"/>
    <s v="Emolumentos pagos a terceiros"/>
    <n v="67366.460000000006"/>
    <n v="3.0491955290142138E-4"/>
    <n v="97.832710288080236"/>
    <x v="0"/>
  </r>
  <r>
    <x v="0"/>
    <s v="10.01.00023"/>
    <s v="Folha mensal de salários"/>
    <n v="67357.929999999993"/>
    <n v="3.0488094372133008E-4"/>
    <n v="97.833015169023952"/>
    <x v="0"/>
  </r>
  <r>
    <x v="1"/>
    <s v="10.01.00021"/>
    <s v="Material Estético"/>
    <n v="67355.679999999993"/>
    <n v="3.0487075958824625E-4"/>
    <n v="97.833320039783544"/>
    <x v="1"/>
  </r>
  <r>
    <x v="0"/>
    <s v="10.01.00020"/>
    <s v="Serviços a terceiros sem vínculo empregatício (laboratórios, dentistas, protéticos)"/>
    <n v="67354.53"/>
    <n v="3.0486555436467008E-4"/>
    <n v="97.833624905337913"/>
    <x v="1"/>
  </r>
  <r>
    <x v="1"/>
    <s v="10.01.00016"/>
    <s v="Material de Utilizado na Prestação de Serviços"/>
    <n v="67354.11"/>
    <n v="3.0486365332649446E-4"/>
    <n v="97.83392976899124"/>
    <x v="1"/>
  </r>
  <r>
    <x v="0"/>
    <s v="10.01.00006"/>
    <s v="Serviços Prestados por terceiros"/>
    <n v="67352.179999999993"/>
    <n v="3.0485491760344914E-4"/>
    <n v="97.834234623908841"/>
    <x v="1"/>
  </r>
  <r>
    <x v="0"/>
    <s v="10.01.00017"/>
    <s v="USO E CONSUMO"/>
    <n v="67341.25"/>
    <n v="3.0480544534806849E-4"/>
    <n v="97.834539429354194"/>
    <x v="0"/>
  </r>
  <r>
    <x v="0"/>
    <s v="10.01.00015"/>
    <s v="compra de material odontológico"/>
    <n v="67337.03"/>
    <n v="3.0478634444068456E-4"/>
    <n v="97.834844215698638"/>
    <x v="1"/>
  </r>
  <r>
    <x v="0"/>
    <s v="10.02.00002"/>
    <s v="Despesa com Protéticos "/>
    <n v="67337"/>
    <n v="3.0478620865224341E-4"/>
    <n v="97.835149001907297"/>
    <x v="0"/>
  </r>
  <r>
    <x v="0"/>
    <s v="10.01.00020"/>
    <s v="Taxa Máquina de Cartão"/>
    <n v="67328"/>
    <n v="3.0474547211990804E-4"/>
    <n v="97.835453747379418"/>
    <x v="0"/>
  </r>
  <r>
    <x v="1"/>
    <s v="10.01.00016"/>
    <s v="Serviços Prestados por PJ"/>
    <n v="67324.929999999993"/>
    <n v="3.0473157643610022E-4"/>
    <n v="97.835758478955853"/>
    <x v="0"/>
  </r>
  <r>
    <x v="0"/>
    <s v="10.01.00012"/>
    <s v="Material de consumo / consultorio"/>
    <n v="67319.58"/>
    <n v="3.0470736083076754E-4"/>
    <n v="97.836063186316679"/>
    <x v="1"/>
  </r>
  <r>
    <x v="1"/>
    <s v="10.01.00018"/>
    <s v="Aluguel de equipamentos"/>
    <n v="67317.47"/>
    <n v="3.0469781037707554E-4"/>
    <n v="97.836367884127057"/>
    <x v="1"/>
  </r>
  <r>
    <x v="0"/>
    <s v="10.01.00015"/>
    <s v="DESPESAS COMPARTILHADAS DO CONSULTORIO"/>
    <n v="67317.38"/>
    <n v="3.0469740301175221E-4"/>
    <n v="97.836672581530067"/>
    <x v="0"/>
  </r>
  <r>
    <x v="0"/>
    <s v="10.01.00023"/>
    <s v="Custos relacionados a encontros científicos e treinamentos"/>
    <n v="67311.03"/>
    <n v="3.0466866112504888E-4"/>
    <n v="97.836977250191197"/>
    <x v="0"/>
  </r>
  <r>
    <x v="1"/>
    <s v="10.01.00023"/>
    <s v="outros"/>
    <n v="67305.919999999998"/>
    <n v="3.0464553182724509E-4"/>
    <n v="97.837281895723024"/>
    <x v="0"/>
  </r>
  <r>
    <x v="1"/>
    <s v="10.01.00013"/>
    <s v="Salários e ordenados"/>
    <n v="67305.59"/>
    <n v="3.046440381543928E-4"/>
    <n v="97.837586539761176"/>
    <x v="0"/>
  </r>
  <r>
    <x v="0"/>
    <s v="10.01.00016"/>
    <s v="Serviços Odontológicos ( inclusive próteses)"/>
    <n v="67304.83"/>
    <n v="3.0464059818055116E-4"/>
    <n v="97.83789118035935"/>
    <x v="0"/>
  </r>
  <r>
    <x v="0"/>
    <s v="10.01.00015"/>
    <s v="Serviços Prestado Com Materiais Odontológicos"/>
    <n v="67300.11"/>
    <n v="3.0461923413248191E-4"/>
    <n v="97.838195799593478"/>
    <x v="1"/>
  </r>
  <r>
    <x v="0"/>
    <s v="10.01.00015"/>
    <s v="REMUNERÃO SEM VINCULO  EMPREGATICIO"/>
    <n v="67300"/>
    <n v="3.0461873624153116E-4"/>
    <n v="97.838500418329716"/>
    <x v="0"/>
  </r>
  <r>
    <x v="0"/>
    <s v="10.01.00018"/>
    <s v="Materias para clinica"/>
    <n v="67298.490000000005"/>
    <n v="3.0461190155666156E-4"/>
    <n v="97.838805030231271"/>
    <x v="1"/>
  </r>
  <r>
    <x v="0"/>
    <s v="10.01.00015"/>
    <s v="Material aplicado na odontologia"/>
    <n v="67298.2"/>
    <n v="3.0461058893506405E-4"/>
    <n v="97.839109640820212"/>
    <x v="1"/>
  </r>
  <r>
    <x v="0"/>
    <s v="10.01.00015"/>
    <s v="Material Utilizado no Exerc da Profissão"/>
    <n v="67276"/>
    <n v="3.0451010548863673E-4"/>
    <n v="97.839414150925705"/>
    <x v="1"/>
  </r>
  <r>
    <x v="0"/>
    <s v="10.01.00019"/>
    <s v="Manutenção e conservação de equipamentos essenciais"/>
    <n v="67273.289999999994"/>
    <n v="3.0449783926612229E-4"/>
    <n v="97.839718648764972"/>
    <x v="1"/>
  </r>
  <r>
    <x v="1"/>
    <s v="10.01.00015"/>
    <s v="Materiais odontológicos necessários para desenvolvimento da profissão"/>
    <n v="67271.360000000001"/>
    <n v="3.0448910354307707E-4"/>
    <n v="97.840023137868513"/>
    <x v="1"/>
  </r>
  <r>
    <x v="0"/>
    <s v="10.01.00012"/>
    <s v="Material de escritório/ cosultorio"/>
    <n v="67269.149999999994"/>
    <n v="3.0447910046124801E-4"/>
    <n v="97.840327616968978"/>
    <x v="1"/>
  </r>
  <r>
    <x v="1"/>
    <s v="10.01.00021"/>
    <s v="4033 - FERJ"/>
    <n v="67268.14"/>
    <n v="3.0447452891706374E-4"/>
    <n v="97.840632091497895"/>
    <x v="0"/>
  </r>
  <r>
    <x v="0"/>
    <s v="10.01.00017"/>
    <s v="Material de expediente"/>
    <n v="67266.95"/>
    <n v="3.0446914264223269E-4"/>
    <n v="97.840936560640543"/>
    <x v="1"/>
  </r>
  <r>
    <x v="0"/>
    <s v="10.01.00015"/>
    <s v="Materiais utilizados na atividade odontológica "/>
    <n v="67253.73"/>
    <n v="3.0440930520251333E-4"/>
    <n v="97.841240969945744"/>
    <x v="1"/>
  </r>
  <r>
    <x v="1"/>
    <s v="10.02.00001"/>
    <s v="Material de consumo odontológico"/>
    <n v="67245"/>
    <n v="3.0436979076614801E-4"/>
    <n v="97.841545339736513"/>
    <x v="1"/>
  </r>
  <r>
    <x v="1"/>
    <s v="10.01.00064"/>
    <s v="Licença ou aluguel de Softwares"/>
    <n v="67243.47"/>
    <n v="3.0436286555565099E-4"/>
    <n v="97.841849702602062"/>
    <x v="1"/>
  </r>
  <r>
    <x v="0"/>
    <s v="10.01.00002"/>
    <s v="Aluguel/Cond./IPTU do consultório"/>
    <n v="67240.63"/>
    <n v="3.0435001091655851E-4"/>
    <n v="97.842154052612983"/>
    <x v="1"/>
  </r>
  <r>
    <x v="0"/>
    <s v="10.01.00020"/>
    <s v="Serviços prestados - terceirizados - consultoria e assessoria"/>
    <n v="67240"/>
    <n v="3.0434715935929503E-4"/>
    <n v="97.84245839977234"/>
    <x v="0"/>
  </r>
  <r>
    <x v="0"/>
    <s v="10.01.00016"/>
    <s v="Material de Custeio"/>
    <n v="67233.210000000006"/>
    <n v="3.0431642590878866E-4"/>
    <n v="97.842762716198251"/>
    <x v="1"/>
  </r>
  <r>
    <x v="1"/>
    <s v="10.01.00015"/>
    <s v="MATERIAIS OU MEDICAMENTOS DE CONSUMO PARA  USO ODONTOLÓGICO"/>
    <n v="67218.679999999993"/>
    <n v="3.0425065904047372E-4"/>
    <n v="97.843066966857293"/>
    <x v="1"/>
  </r>
  <r>
    <x v="0"/>
    <s v="10.01.00019"/>
    <s v="Locação de Maquinas e Equipamentos "/>
    <n v="67206.899999999994"/>
    <n v="3.0419733944592805E-4"/>
    <n v="97.843371164196739"/>
    <x v="0"/>
  </r>
  <r>
    <x v="1"/>
    <s v="10.01.00026"/>
    <s v="ALUGUEL ARQUIVO MORTO"/>
    <n v="67206.81"/>
    <n v="3.0419693208060471E-4"/>
    <n v="97.843675361128817"/>
    <x v="1"/>
  </r>
  <r>
    <x v="0"/>
    <s v="10.01.00012"/>
    <s v="Material consultório Dental-Cirúrgica"/>
    <n v="67200"/>
    <n v="3.0416610810447093E-4"/>
    <n v="97.843979527236925"/>
    <x v="1"/>
  </r>
  <r>
    <x v="0"/>
    <s v="10.01.00012"/>
    <s v="Serv de lab/prot"/>
    <n v="67192.67"/>
    <n v="3.0413293046202441E-4"/>
    <n v="97.844283660167392"/>
    <x v="0"/>
  </r>
  <r>
    <x v="0"/>
    <s v="10.01.00019"/>
    <s v="Despesa com Protético"/>
    <n v="67190.5"/>
    <n v="3.0412310843145018E-4"/>
    <n v="97.844587783275827"/>
    <x v="0"/>
  </r>
  <r>
    <x v="0"/>
    <s v="10.07.00001"/>
    <s v="00020 "/>
    <n v="67187.8"/>
    <n v="3.0411088747174959E-4"/>
    <n v="97.844891894163297"/>
    <x v="0"/>
  </r>
  <r>
    <x v="0"/>
    <s v="10.01.00017"/>
    <s v="REPASSE LEGAL - PARTE DO ESTADO"/>
    <n v="67173.009999999995"/>
    <n v="3.0404394377027833E-4"/>
    <n v="97.845195938107068"/>
    <x v="0"/>
  </r>
  <r>
    <x v="1"/>
    <s v="10.01.00015"/>
    <s v="Material P/ Utilização Servs. Médicos"/>
    <n v="67167.13"/>
    <n v="3.0401732923581923E-4"/>
    <n v="97.84549995543631"/>
    <x v="1"/>
  </r>
  <r>
    <x v="1"/>
    <s v="10.01.00011"/>
    <s v="Material de estoque e limpeza consultório - DENTAL /LABORATÓRIOS"/>
    <n v="67160.92"/>
    <n v="3.0398922102850779E-4"/>
    <n v="97.845803944657334"/>
    <x v="1"/>
  </r>
  <r>
    <x v="0"/>
    <s v="10.01.00023"/>
    <s v="Equipamentos"/>
    <n v="67152.72"/>
    <n v="3.0395210552126883E-4"/>
    <n v="97.846107896762859"/>
    <x v="0"/>
  </r>
  <r>
    <x v="0"/>
    <s v="10.01.00012"/>
    <s v="Compra de mercadores odontologico"/>
    <n v="67152.66"/>
    <n v="3.0395183394438664E-4"/>
    <n v="97.846411848596802"/>
    <x v="0"/>
  </r>
  <r>
    <x v="0"/>
    <s v="10.01.00023"/>
    <s v="MARKETING"/>
    <n v="67148.98"/>
    <n v="3.0393517722894275E-4"/>
    <n v="97.84671578377403"/>
    <x v="0"/>
  </r>
  <r>
    <x v="0"/>
    <s v="10.01.00018"/>
    <s v="Serviços de publicidade e propaganda"/>
    <n v="67144.789999999994"/>
    <n v="3.0391621210999997E-4"/>
    <n v="97.847019699986134"/>
    <x v="0"/>
  </r>
  <r>
    <x v="0"/>
    <s v="10.01.00015"/>
    <s v="Remuneração paga à terceiros sem vinculo empregaticio"/>
    <n v="67136.84"/>
    <n v="3.0388022817310365E-4"/>
    <n v="97.847323580214308"/>
    <x v="1"/>
  </r>
  <r>
    <x v="1"/>
    <s v="10.01.00015"/>
    <s v="DENTÁRIA"/>
    <n v="67120.03"/>
    <n v="3.0380414138326384E-4"/>
    <n v="97.84762738435569"/>
    <x v="0"/>
  </r>
  <r>
    <x v="1"/>
    <s v="10.01.00017"/>
    <s v="Proteticos"/>
    <n v="67119.509999999995"/>
    <n v="3.038017877169511E-4"/>
    <n v="97.847931186143413"/>
    <x v="0"/>
  </r>
  <r>
    <x v="0"/>
    <s v="10.01.00006"/>
    <s v="Despesas conforme planilha de rateio Clinica Nascita"/>
    <n v="67118.17"/>
    <n v="3.0379572249991454E-4"/>
    <n v="97.848234981865915"/>
    <x v="0"/>
  </r>
  <r>
    <x v="0"/>
    <s v="10.01.00007"/>
    <s v="Energia elétrica do consultório"/>
    <n v="67110.399999999994"/>
    <n v="3.0376055329366493E-4"/>
    <n v="97.848538742419208"/>
    <x v="1"/>
  </r>
  <r>
    <x v="1"/>
    <s v="10.01.00015"/>
    <s v="SERVIÇOS DE 3º PJ"/>
    <n v="67097.98"/>
    <n v="3.037043368790421E-4"/>
    <n v="97.84884244675608"/>
    <x v="0"/>
  </r>
  <r>
    <x v="0"/>
    <s v="10.01.00018"/>
    <s v="Despesas com Materiais de Consumo"/>
    <n v="67093.960000000006"/>
    <n v="3.036861412279323E-4"/>
    <n v="97.849146132897303"/>
    <x v="1"/>
  </r>
  <r>
    <x v="1"/>
    <s v="10.01.00018"/>
    <s v="Contribuições Previdenciárias"/>
    <n v="67091.22"/>
    <n v="3.0367373921697682E-4"/>
    <n v="97.849449806636514"/>
    <x v="0"/>
  </r>
  <r>
    <x v="1"/>
    <s v="10.01.00012"/>
    <s v="Material de escritório / odontológicos / laboratórios"/>
    <n v="67086.039999999994"/>
    <n v="3.0365029307947706E-4"/>
    <n v="97.849753456929591"/>
    <x v="1"/>
  </r>
  <r>
    <x v="1"/>
    <s v="10.01.00019"/>
    <s v="Serviços prestados "/>
    <n v="67072.77"/>
    <n v="3.035902293256892E-4"/>
    <n v="97.850057047158913"/>
    <x v="0"/>
  </r>
  <r>
    <x v="1"/>
    <s v="10.01.00035"/>
    <s v="Align - invisalign"/>
    <n v="67062.09"/>
    <n v="3.0354188864065114E-4"/>
    <n v="97.850360589047554"/>
    <x v="0"/>
  </r>
  <r>
    <x v="0"/>
    <s v="10.01.00018"/>
    <s v="Laboratório de Prótese "/>
    <n v="67046.600000000006"/>
    <n v="3.0347177654222054E-4"/>
    <n v="97.850664060824101"/>
    <x v="0"/>
  </r>
  <r>
    <x v="0"/>
    <s v="10.01.00016"/>
    <s v="Serviços Farmacêuticos"/>
    <n v="67044.13"/>
    <n v="3.0346059662723516E-4"/>
    <n v="97.850967521420728"/>
    <x v="0"/>
  </r>
  <r>
    <x v="1"/>
    <s v="10.01.00017"/>
    <s v="Advogado e Assessoria Contábil"/>
    <n v="67040"/>
    <n v="3.0344190308517456E-4"/>
    <n v="97.851270963323813"/>
    <x v="0"/>
  </r>
  <r>
    <x v="1"/>
    <s v="10.01.00008"/>
    <s v="Trabalho protetico"/>
    <n v="67033.83"/>
    <n v="3.0341397592911795E-4"/>
    <n v="97.851574377299741"/>
    <x v="0"/>
  </r>
  <r>
    <x v="0"/>
    <s v="10.01.00023"/>
    <s v="Cesta Básica"/>
    <n v="67032.800000000003"/>
    <n v="3.0340931385930626E-4"/>
    <n v="97.851877786613599"/>
    <x v="0"/>
  </r>
  <r>
    <x v="1"/>
    <s v="10.01.00015"/>
    <s v="Material Dentário - aquisição"/>
    <n v="67029.23"/>
    <n v="3.0339315503481317E-4"/>
    <n v="97.852181179768635"/>
    <x v="1"/>
  </r>
  <r>
    <x v="0"/>
    <s v="10.01.00016"/>
    <s v="Fornecedores "/>
    <n v="67026.92"/>
    <n v="3.033826993248471E-4"/>
    <n v="97.852484562467964"/>
    <x v="0"/>
  </r>
  <r>
    <x v="0"/>
    <s v="10.01.00015"/>
    <s v="Serviços Tomados de Terceiros PJ"/>
    <n v="67026.61"/>
    <n v="3.0338129617762217E-4"/>
    <n v="97.852787943764142"/>
    <x v="1"/>
  </r>
  <r>
    <x v="0"/>
    <s v="10.01.00020"/>
    <s v="Pagamentos a terceiros sem vínculo empregatício"/>
    <n v="67026.5"/>
    <n v="3.0338079828667143E-4"/>
    <n v="97.853091324562428"/>
    <x v="1"/>
  </r>
  <r>
    <x v="1"/>
    <s v="10.01.00027"/>
    <s v="Provedor de internet"/>
    <n v="67020.55"/>
    <n v="3.033538669125164E-4"/>
    <n v="97.853394678429339"/>
    <x v="0"/>
  </r>
  <r>
    <x v="1"/>
    <s v="10.01.00022"/>
    <s v="Desepesa com obrigações trabalhistas"/>
    <n v="67018.5"/>
    <n v="3.033445880357066E-4"/>
    <n v="97.853698023017373"/>
    <x v="0"/>
  </r>
  <r>
    <x v="0"/>
    <s v="10.01.00009"/>
    <s v="Despesas pagas com cartão de credito dentais ou proteticos"/>
    <n v="67016.539999999994"/>
    <n v="3.0333571652422017E-4"/>
    <n v="97.854001358733896"/>
    <x v="0"/>
  </r>
  <r>
    <x v="0"/>
    <s v="10.01.00018"/>
    <s v="Impostos e taxas diversas"/>
    <n v="67008.14"/>
    <n v="3.0329769576070719E-4"/>
    <n v="97.854304656429662"/>
    <x v="0"/>
  </r>
  <r>
    <x v="1"/>
    <s v="10.01.00031"/>
    <s v="VALE ALIMENTACAO"/>
    <n v="67007.25"/>
    <n v="3.0329366737028734E-4"/>
    <n v="97.854607950097034"/>
    <x v="1"/>
  </r>
  <r>
    <x v="0"/>
    <s v="10.01.00018"/>
    <s v="Locações "/>
    <n v="67007.19"/>
    <n v="3.032933957934051E-4"/>
    <n v="97.854911243492822"/>
    <x v="0"/>
  </r>
  <r>
    <x v="0"/>
    <s v="10.01.00022"/>
    <s v="Serviços de Terceiros "/>
    <n v="66987.47"/>
    <n v="3.0320413752477684E-4"/>
    <n v="97.855214447630345"/>
    <x v="1"/>
  </r>
  <r>
    <x v="0"/>
    <s v="10.01.00016"/>
    <s v="Pagamento a Terceiros para desempenho da atividade"/>
    <n v="66986.27"/>
    <n v="3.0319870598713211E-4"/>
    <n v="97.855517646336338"/>
    <x v="1"/>
  </r>
  <r>
    <x v="0"/>
    <s v="10.01.00025"/>
    <s v="plano de saúde colaboradores"/>
    <n v="66981.73"/>
    <n v="3.0317815666970957E-4"/>
    <n v="97.855820824493009"/>
    <x v="1"/>
  </r>
  <r>
    <x v="0"/>
    <s v="11.01.00022"/>
    <s v="Plano de saúde - Funcionários"/>
    <n v="66980.56"/>
    <n v="3.0317286092050594E-4"/>
    <n v="97.856123997353933"/>
    <x v="1"/>
  </r>
  <r>
    <x v="0"/>
    <s v="10.01.00018"/>
    <s v="Aditek Angel Align"/>
    <n v="66978"/>
    <n v="3.0316127364019723E-4"/>
    <n v="97.856427158627568"/>
    <x v="0"/>
  </r>
  <r>
    <x v="1"/>
    <s v="10.01.00005"/>
    <s v="Material de consumo odontológico"/>
    <n v="66977.899999999994"/>
    <n v="3.0316082101206011E-4"/>
    <n v="97.856730319448573"/>
    <x v="1"/>
  </r>
  <r>
    <x v="0"/>
    <s v="10.01.00014"/>
    <s v="Inserção de Anuncios - Facebook"/>
    <n v="66975.929999999993"/>
    <n v="3.0315190423776007E-4"/>
    <n v="97.857033471352807"/>
    <x v="0"/>
  </r>
  <r>
    <x v="0"/>
    <s v="10.01.00002"/>
    <s v="Despesas com Pessoal - Encargos Sociais – INSS"/>
    <n v="66971.66"/>
    <n v="3.0313257701630763E-4"/>
    <n v="97.857336603929824"/>
    <x v="0"/>
  </r>
  <r>
    <x v="0"/>
    <s v="10.01.00015"/>
    <s v="Material cirúrgicos-odontológicos"/>
    <n v="66970.05"/>
    <n v="3.0312528970330096E-4"/>
    <n v="97.857639729219528"/>
    <x v="1"/>
  </r>
  <r>
    <x v="1"/>
    <s v="10.02.00036"/>
    <s v="Aluguel De Imoveis E Condominios"/>
    <n v="66969.570000000007"/>
    <n v="3.031231170882431E-4"/>
    <n v="97.85794285233662"/>
    <x v="1"/>
  </r>
  <r>
    <x v="0"/>
    <s v="10.02.00017"/>
    <s v="INVESTIMENTOS/ PATRIMONIO.EQUIPAMENTOS"/>
    <n v="66966.97"/>
    <n v="3.0311134875667952E-4"/>
    <n v="97.858245963685377"/>
    <x v="0"/>
  </r>
  <r>
    <x v="0"/>
    <s v="10.01.00025"/>
    <s v="Operador Nacional do Registro"/>
    <n v="66966.52"/>
    <n v="3.0310931193006275E-4"/>
    <n v="97.858549072997306"/>
    <x v="0"/>
  </r>
  <r>
    <x v="1"/>
    <s v="10.01.00034"/>
    <s v="Treinamento"/>
    <n v="66965.86"/>
    <n v="3.0310632458435812E-4"/>
    <n v="97.858852179321886"/>
    <x v="0"/>
  </r>
  <r>
    <x v="0"/>
    <s v="10.01.00016"/>
    <s v="Manutenção das instalações"/>
    <n v="66960.63"/>
    <n v="3.0308265213278992E-4"/>
    <n v="97.859155261974024"/>
    <x v="1"/>
  </r>
  <r>
    <x v="1"/>
    <s v="10.01.00015"/>
    <s v="Compra de material odontológico"/>
    <n v="66958.42"/>
    <n v="3.0307264905096081E-4"/>
    <n v="97.859458334623071"/>
    <x v="1"/>
  </r>
  <r>
    <x v="1"/>
    <s v="10.01.00016"/>
    <s v="Materiais médicos "/>
    <n v="66956.11"/>
    <n v="3.0306219334099474E-4"/>
    <n v="97.85976139681641"/>
    <x v="1"/>
  </r>
  <r>
    <x v="0"/>
    <s v="10.01.00020"/>
    <s v="Materiais para implante"/>
    <n v="66955.179999999993"/>
    <n v="3.0305798389932006E-4"/>
    <n v="97.860064454800309"/>
    <x v="1"/>
  </r>
  <r>
    <x v="0"/>
    <s v="10.01.00021"/>
    <s v="Produtos uso e consumo escritório"/>
    <n v="66943.91"/>
    <n v="3.0300697270827339E-4"/>
    <n v="97.860367461773023"/>
    <x v="1"/>
  </r>
  <r>
    <x v="1"/>
    <s v="10.01.00018"/>
    <s v="Outras Despesas"/>
    <n v="66940.55"/>
    <n v="3.0299176440286816E-4"/>
    <n v="97.860670453537423"/>
    <x v="0"/>
  </r>
  <r>
    <x v="0"/>
    <s v="10.01.00016"/>
    <s v="Serviço Prestado PJ"/>
    <n v="66940.149999999994"/>
    <n v="3.029899538903199E-4"/>
    <n v="97.860973443491318"/>
    <x v="0"/>
  </r>
  <r>
    <x v="0"/>
    <s v="10.01.00041"/>
    <s v="Vale Alimentação"/>
    <n v="66935"/>
    <n v="3.0296664354126135E-4"/>
    <n v="97.861276410134863"/>
    <x v="1"/>
  </r>
  <r>
    <x v="1"/>
    <s v="10.01.00019"/>
    <s v="Manutenção do escritório/consultório"/>
    <n v="66934.850000000006"/>
    <n v="3.0296596459905578E-4"/>
    <n v="97.861579376099456"/>
    <x v="1"/>
  </r>
  <r>
    <x v="1"/>
    <s v="10.01.00034"/>
    <s v="Impressos gráficos - D"/>
    <n v="66931.820000000007"/>
    <n v="3.0295224996650284E-4"/>
    <n v="97.861882328349424"/>
    <x v="0"/>
  </r>
  <r>
    <x v="0"/>
    <s v="10.01.00023"/>
    <s v="Honorarios Contábeis"/>
    <n v="66926.960000000006"/>
    <n v="3.0293025223904169E-4"/>
    <n v="97.862185258601656"/>
    <x v="0"/>
  </r>
  <r>
    <x v="1"/>
    <s v="10.01.00017"/>
    <s v="Serviços Prestados Protéticos"/>
    <n v="66914"/>
    <n v="3.0287159163247865E-4"/>
    <n v="97.862488130193285"/>
    <x v="0"/>
  </r>
  <r>
    <x v="1"/>
    <s v="10.02.00001"/>
    <s v="Pagamento Taxa de Fiscalização Judiciária"/>
    <n v="66909.94"/>
    <n v="3.0285321493011403E-4"/>
    <n v="97.862790983408217"/>
    <x v="0"/>
  </r>
  <r>
    <x v="0"/>
    <s v="10.01.00017"/>
    <s v="Prestação de Serviço de Terceiros"/>
    <n v="66897.37"/>
    <n v="3.0279631957328556E-4"/>
    <n v="97.863093779727791"/>
    <x v="1"/>
  </r>
  <r>
    <x v="0"/>
    <s v="10.01.00017"/>
    <s v="MATERIAL/PRODUTO  ATENDIMENTO MÉDICO"/>
    <n v="66895.740000000005"/>
    <n v="3.0278894173465154E-4"/>
    <n v="97.863396568669529"/>
    <x v="1"/>
  </r>
  <r>
    <x v="1"/>
    <s v="10.01.00015"/>
    <s v="Fornecedores Dentais"/>
    <n v="66894.87"/>
    <n v="3.0278500386985905E-4"/>
    <n v="97.863699353673397"/>
    <x v="0"/>
  </r>
  <r>
    <x v="0"/>
    <s v="10.01.00015"/>
    <s v="Custos nas Execução dos Serviços"/>
    <n v="66888.759999999995"/>
    <n v="3.0275734829068461E-4"/>
    <n v="97.864002111021691"/>
    <x v="0"/>
  </r>
  <r>
    <x v="0"/>
    <s v="10.01.00029"/>
    <s v="Despesas Cooperativas"/>
    <n v="66883.179999999993"/>
    <n v="3.027320916406367E-4"/>
    <n v="97.864304843113331"/>
    <x v="0"/>
  </r>
  <r>
    <x v="0"/>
    <s v="10.01.00019"/>
    <s v="Renumeração paga a terceiros, sem vínculo empregatício/protéticos"/>
    <n v="66877.67"/>
    <n v="3.0270715183028471E-4"/>
    <n v="97.864607550265163"/>
    <x v="1"/>
  </r>
  <r>
    <x v="1"/>
    <s v="10.01.00016"/>
    <s v="Dental - Material odontológico"/>
    <n v="66875.56"/>
    <n v="3.0269760137659272E-4"/>
    <n v="97.864910247866533"/>
    <x v="1"/>
  </r>
  <r>
    <x v="1"/>
    <s v="10.01.00002"/>
    <s v="Aluguel e/ou condominio "/>
    <n v="66862.929999999993"/>
    <n v="3.0264043444288197E-4"/>
    <n v="97.865212888300974"/>
    <x v="1"/>
  </r>
  <r>
    <x v="0"/>
    <s v="10.01.00027"/>
    <s v="Serviços de Informática"/>
    <n v="66861.75"/>
    <n v="3.0263509343086471E-4"/>
    <n v="97.865515523394407"/>
    <x v="0"/>
  </r>
  <r>
    <x v="1"/>
    <s v="10.01.00015"/>
    <s v="Materiais para execução da atividade"/>
    <n v="66859.13"/>
    <n v="3.0262323457367376E-4"/>
    <n v="97.865818146628982"/>
    <x v="1"/>
  </r>
  <r>
    <x v="0"/>
    <s v="10.01.00015"/>
    <s v="Outros serviços tomados"/>
    <n v="66855.42"/>
    <n v="3.0260644206978878E-4"/>
    <n v="97.866120753071058"/>
    <x v="0"/>
  </r>
  <r>
    <x v="1"/>
    <s v="10.01.00024"/>
    <s v="Manutenção de software"/>
    <n v="66853.48"/>
    <n v="3.0259766108392983E-4"/>
    <n v="97.866423350732148"/>
    <x v="1"/>
  </r>
  <r>
    <x v="0"/>
    <s v="10.01.00017"/>
    <s v="Material de Consumo "/>
    <n v="66852.36"/>
    <n v="3.0259259164879475E-4"/>
    <n v="97.8667259433238"/>
    <x v="1"/>
  </r>
  <r>
    <x v="1"/>
    <s v="10.01.00018"/>
    <s v="Medicamentos e Insumos uso Medico"/>
    <n v="66851.75"/>
    <n v="3.0258983061715868E-4"/>
    <n v="97.867028533154411"/>
    <x v="1"/>
  </r>
  <r>
    <x v="1"/>
    <s v="10.01.00013"/>
    <s v="Remuneração paga a Colaboradores - Salarios"/>
    <n v="66849.440000000002"/>
    <n v="3.0257937490719262E-4"/>
    <n v="97.867331112529314"/>
    <x v="0"/>
  </r>
  <r>
    <x v="1"/>
    <s v="10.01.00011"/>
    <s v="Vale Refeição / Cesta básica / Vale Alimentação"/>
    <n v="66832.479999999996"/>
    <n v="3.0250260917514719E-4"/>
    <n v="97.867633615138487"/>
    <x v="1"/>
  </r>
  <r>
    <x v="0"/>
    <s v="10.01.00030"/>
    <s v="Instalação, moveis, utensílios, despesas de manutenção de bens moveis e imoveis "/>
    <n v="66830.94"/>
    <n v="3.0249563870183649E-4"/>
    <n v="97.867936110777194"/>
    <x v="1"/>
  </r>
  <r>
    <x v="0"/>
    <s v="10.01.00021"/>
    <s v="GPS"/>
    <n v="66827.38"/>
    <n v="3.0247952514015714E-4"/>
    <n v="97.86823859030234"/>
    <x v="0"/>
  </r>
  <r>
    <x v="1"/>
    <s v="10.01.00003"/>
    <s v="Condomínio do consultório incluindo salários e encargos de funcionários"/>
    <n v="66819.77"/>
    <n v="3.0244508013892683E-4"/>
    <n v="97.868541035382478"/>
    <x v="0"/>
  </r>
  <r>
    <x v="1"/>
    <s v="10.01.00009"/>
    <s v="CURSOS / ESPECIALIZAÇÕES / CONGRESSOS / SEMINARIOS / PALESTRAS"/>
    <n v="66807.73"/>
    <n v="3.0239058371122474E-4"/>
    <n v="97.86884342596619"/>
    <x v="0"/>
  </r>
  <r>
    <x v="0"/>
    <s v="10.01.00019"/>
    <s v="Dental. Material consumo odontologico"/>
    <n v="66807.539999999994"/>
    <n v="3.0238972371776434E-4"/>
    <n v="97.869145815689905"/>
    <x v="1"/>
  </r>
  <r>
    <x v="1"/>
    <s v="10.01.00015"/>
    <s v="FORNECEDORES E DENTAIS"/>
    <n v="66806.61"/>
    <n v="3.0238551427608972E-4"/>
    <n v="97.869448201204179"/>
    <x v="0"/>
  </r>
  <r>
    <x v="1"/>
    <s v="10.01.00020"/>
    <s v="Serviço pago a terceiros"/>
    <n v="66797.5"/>
    <n v="3.0234427985280349E-4"/>
    <n v="97.869750545484038"/>
    <x v="1"/>
  </r>
  <r>
    <x v="0"/>
    <s v="10.02.00002"/>
    <s v="Material de Consumo Utilizado na Atividade"/>
    <n v="66792.639999999999"/>
    <n v="3.023222821253424E-4"/>
    <n v="97.870052867766162"/>
    <x v="1"/>
  </r>
  <r>
    <x v="0"/>
    <s v="10.01.00015"/>
    <s v="Sistema de Informática: Manutenção e Aquisição"/>
    <n v="66782.86"/>
    <n v="3.0227801509353792E-4"/>
    <n v="97.870355145781261"/>
    <x v="1"/>
  </r>
  <r>
    <x v="0"/>
    <s v="10.01.00017"/>
    <s v="Manutenção de Máquinas e equipamentos"/>
    <n v="66769.88"/>
    <n v="3.0221926396134752E-4"/>
    <n v="97.870657365045219"/>
    <x v="1"/>
  </r>
  <r>
    <x v="1"/>
    <s v="10.01.00015"/>
    <s v="Material Ondontológio de Consumo"/>
    <n v="66766.080000000002"/>
    <n v="3.0220206409213921E-4"/>
    <n v="97.87095956710931"/>
    <x v="1"/>
  </r>
  <r>
    <x v="0"/>
    <s v="10.01.00012"/>
    <s v="Material de Consumo/Dental"/>
    <n v="66761.73"/>
    <n v="3.0218237476817706E-4"/>
    <n v="97.871261749484077"/>
    <x v="1"/>
  </r>
  <r>
    <x v="1"/>
    <s v="10.01.00019"/>
    <s v="Despesa com Folha de Pagamento"/>
    <n v="66751.66"/>
    <n v="3.0213679511477512E-4"/>
    <n v="97.871563886279191"/>
    <x v="0"/>
  </r>
  <r>
    <x v="1"/>
    <s v="10.01.00012"/>
    <s v="Fornecedores "/>
    <n v="66748"/>
    <n v="3.021202289249587E-4"/>
    <n v="97.871866006508114"/>
    <x v="0"/>
  </r>
  <r>
    <x v="1"/>
    <s v="10.01.00013"/>
    <s v="Remuneração paga a terceiros, com vínculo empregatício, - Funcionários"/>
    <n v="66747.259999999995"/>
    <n v="3.0211687947674447E-4"/>
    <n v="97.872168123387596"/>
    <x v="0"/>
  </r>
  <r>
    <x v="1"/>
    <s v="10.01.00012"/>
    <s v="Produtos e materiais para execucão trabalho"/>
    <n v="66738.13"/>
    <n v="3.0207555452783089E-4"/>
    <n v="97.872470198942125"/>
    <x v="1"/>
  </r>
  <r>
    <x v="0"/>
    <s v="10.01.00024"/>
    <s v="Locação de Veiculo"/>
    <n v="66735.820000000007"/>
    <n v="3.0206509881786482E-4"/>
    <n v="97.872772264040947"/>
    <x v="0"/>
  </r>
  <r>
    <x v="1"/>
    <s v="10.01.00015"/>
    <s v="Gastos com ensino"/>
    <n v="66733.87"/>
    <n v="3.0205627256919208E-4"/>
    <n v="97.873074320313521"/>
    <x v="0"/>
  </r>
  <r>
    <x v="0"/>
    <s v="10.01.00015"/>
    <s v="Material de expediente consultório odontológico"/>
    <n v="66731.28"/>
    <n v="3.0204454950044223E-4"/>
    <n v="97.87337636486302"/>
    <x v="1"/>
  </r>
  <r>
    <x v="1"/>
    <s v="10.01.00006"/>
    <s v="Despesas com uso profissionais "/>
    <n v="66730.48"/>
    <n v="3.0204092847534576E-4"/>
    <n v="97.873678405791495"/>
    <x v="0"/>
  </r>
  <r>
    <x v="1"/>
    <s v="10.01.00015"/>
    <s v="MATERIAL APLICADO "/>
    <n v="66727.55"/>
    <n v="3.0202766647092994E-4"/>
    <n v="97.873980433457959"/>
    <x v="1"/>
  </r>
  <r>
    <x v="0"/>
    <s v="10.01.00016"/>
    <s v="Pagamento de Laboratório de Prótese Dentária"/>
    <n v="66721"/>
    <n v="3.0199801932795248E-4"/>
    <n v="97.874282431477283"/>
    <x v="0"/>
  </r>
  <r>
    <x v="1"/>
    <s v="10.01.00017"/>
    <s v="material de consultório"/>
    <n v="66710.820000000007"/>
    <n v="3.0195194178359974E-4"/>
    <n v="97.874584383419062"/>
    <x v="1"/>
  </r>
  <r>
    <x v="1"/>
    <s v="10.01.00015"/>
    <s v="Materiais Consultorio"/>
    <n v="66710.320000000007"/>
    <n v="3.0194967864291447E-4"/>
    <n v="97.874886333097706"/>
    <x v="1"/>
  </r>
  <r>
    <x v="1"/>
    <s v="10.01.00015"/>
    <s v="Insumos - utilizados na prestação de serviços"/>
    <n v="66709.3"/>
    <n v="3.019450618359164E-4"/>
    <n v="97.875188278159541"/>
    <x v="1"/>
  </r>
  <r>
    <x v="1"/>
    <s v="10.01.00018"/>
    <s v="Rateio despesas do consultório "/>
    <n v="66701.53"/>
    <n v="3.019098926296668E-4"/>
    <n v="97.875490188052169"/>
    <x v="0"/>
  </r>
  <r>
    <x v="1"/>
    <s v="10.01.00032"/>
    <s v="SERVIÇOS ADMINISTRATIVOS"/>
    <n v="66700"/>
    <n v="3.0190296741916978E-4"/>
    <n v="97.875792091019591"/>
    <x v="0"/>
  </r>
  <r>
    <x v="0"/>
    <s v="10.01.00015"/>
    <s v="Material de Consumo do consultório"/>
    <n v="66693.22"/>
    <n v="3.0187227923147709E-4"/>
    <n v="97.876093963298828"/>
    <x v="1"/>
  </r>
  <r>
    <x v="0"/>
    <s v="10.01.00016"/>
    <s v="Pagamento a terceiros por prestação de servicos"/>
    <n v="66689.86"/>
    <n v="3.0185707092607192E-4"/>
    <n v="97.876395820369751"/>
    <x v="1"/>
  </r>
  <r>
    <x v="0"/>
    <s v="10.01.00015"/>
    <s v="Material utilizado em procedimento"/>
    <n v="66688.81"/>
    <n v="3.0185231833063276E-4"/>
    <n v="97.876697672688081"/>
    <x v="1"/>
  </r>
  <r>
    <x v="1"/>
    <s v="10.01.00016"/>
    <s v="Despesas pagas com serviços terceiros ao prof. liberal de odonto"/>
    <n v="66688.55"/>
    <n v="3.0185114149747645E-4"/>
    <n v="97.876999523829582"/>
    <x v="1"/>
  </r>
  <r>
    <x v="0"/>
    <s v="11.01.00021"/>
    <s v="Aquisição de moveis e utensílios "/>
    <n v="66688"/>
    <n v="3.0184865204272256E-4"/>
    <n v="97.877301372481625"/>
    <x v="1"/>
  </r>
  <r>
    <x v="0"/>
    <s v="10.01.00015"/>
    <s v="Material aplicado na atividade/materia prima "/>
    <n v="66687.47"/>
    <n v="3.0184625311359615E-4"/>
    <n v="97.877603218734734"/>
    <x v="1"/>
  </r>
  <r>
    <x v="1"/>
    <s v="10.01.00025"/>
    <s v="Assessoria Contabil"/>
    <n v="66682"/>
    <n v="3.0182149435449898E-4"/>
    <n v="97.877905040229095"/>
    <x v="0"/>
  </r>
  <r>
    <x v="1"/>
    <s v="10.01.00016"/>
    <s v="Serviços terceiros - PJ"/>
    <n v="66671.960000000006"/>
    <n v="3.0177605048953813E-4"/>
    <n v="97.878206816279587"/>
    <x v="1"/>
  </r>
  <r>
    <x v="0"/>
    <s v="10.01.00017"/>
    <s v="Remuneração Pagos a Terceiros por Prestação de Serviços"/>
    <n v="66663.41"/>
    <n v="3.0173735078381947E-4"/>
    <n v="97.878508553630368"/>
    <x v="1"/>
  </r>
  <r>
    <x v="0"/>
    <s v="10.01.00027"/>
    <s v="Suprimento de informática"/>
    <n v="66662.289999999994"/>
    <n v="3.0173228134868434E-4"/>
    <n v="97.878810285911712"/>
    <x v="0"/>
  </r>
  <r>
    <x v="0"/>
    <s v="10.01.00045"/>
    <s v="Funcionários - IRRF sobre salário"/>
    <n v="66660.240000000005"/>
    <n v="3.0172300247187464E-4"/>
    <n v="97.879112008914177"/>
    <x v="0"/>
  </r>
  <r>
    <x v="0"/>
    <s v="10.01.00016"/>
    <s v="Serviços de protéticos"/>
    <n v="66656.12"/>
    <n v="3.0170435419262773E-4"/>
    <n v="97.879413713268363"/>
    <x v="0"/>
  </r>
  <r>
    <x v="1"/>
    <s v="10.01.00015"/>
    <s v="Ressarcimento de despesas compartilhadas"/>
    <n v="66655.929999999993"/>
    <n v="3.0170349419916733E-4"/>
    <n v="97.879715416762565"/>
    <x v="0"/>
  </r>
  <r>
    <x v="1"/>
    <s v="10.01.00015"/>
    <s v="Ressarcimento de despesas com livro caixa compartilhado"/>
    <n v="66655.929999999993"/>
    <n v="3.0170349419916733E-4"/>
    <n v="97.880017120256767"/>
    <x v="0"/>
  </r>
  <r>
    <x v="1"/>
    <s v="10.01.00030"/>
    <s v="EMOLUMENTOS E CUSTAS EXTRAJUDICIAIS"/>
    <n v="66652.320000000007"/>
    <n v="3.0168715432341952E-4"/>
    <n v="97.880318807411086"/>
    <x v="0"/>
  </r>
  <r>
    <x v="0"/>
    <s v="10.01.00015"/>
    <s v="Materiais para procedimentos / Cirurgicos "/>
    <n v="66651.64"/>
    <n v="3.0168407645208748E-4"/>
    <n v="97.880620491487534"/>
    <x v="1"/>
  </r>
  <r>
    <x v="0"/>
    <s v="10.01.00018"/>
    <s v="Assistência médica"/>
    <n v="66644.33"/>
    <n v="3.0165098933526837E-4"/>
    <n v="97.880922142476862"/>
    <x v="0"/>
  </r>
  <r>
    <x v="0"/>
    <s v="10.01.00015"/>
    <s v="Material utilizado nos serviços/Insumos"/>
    <n v="66640.63"/>
    <n v="3.0163424209419718E-4"/>
    <n v="97.881223776718954"/>
    <x v="1"/>
  </r>
  <r>
    <x v="0"/>
    <s v="10.01.00003"/>
    <s v="Marketing"/>
    <n v="66640.02"/>
    <n v="3.0163148106256111E-4"/>
    <n v="97.881525408200019"/>
    <x v="0"/>
  </r>
  <r>
    <x v="1"/>
    <s v="10.01.00015"/>
    <s v="Material Medico/ Cirurgico"/>
    <n v="66637.960000000006"/>
    <n v="3.0162215692293768E-4"/>
    <n v="97.881827030356945"/>
    <x v="1"/>
  </r>
  <r>
    <x v="0"/>
    <s v="10.01.00025"/>
    <s v="Internet"/>
    <n v="66635.320000000007"/>
    <n v="3.0161020754011927E-4"/>
    <n v="97.882128640564488"/>
    <x v="0"/>
  </r>
  <r>
    <x v="1"/>
    <s v="10.01.00020"/>
    <s v="Material de uso/consumo"/>
    <n v="66634.2"/>
    <n v="3.0160513810498414E-4"/>
    <n v="97.882430245702594"/>
    <x v="1"/>
  </r>
  <r>
    <x v="1"/>
    <s v="10.01.00016"/>
    <s v="laboratorio de protese dentaria/protético"/>
    <n v="66630"/>
    <n v="3.0158612772322767E-4"/>
    <n v="97.882731831830313"/>
    <x v="0"/>
  </r>
  <r>
    <x v="0"/>
    <s v="10.01.00015"/>
    <s v="Taxas"/>
    <n v="66626.89"/>
    <n v="3.0157205098816508E-4"/>
    <n v="97.883033403881299"/>
    <x v="0"/>
  </r>
  <r>
    <x v="1"/>
    <s v="10.01.00016"/>
    <s v="Material utilizado na Prestação de Serviços"/>
    <n v="66626.820000000007"/>
    <n v="3.0157173414846917E-4"/>
    <n v="97.883334975615455"/>
    <x v="1"/>
  </r>
  <r>
    <x v="0"/>
    <s v="10.01.00020"/>
    <s v="Serviços Protético"/>
    <n v="66626.11"/>
    <n v="3.0156852048869598E-4"/>
    <n v="97.883636544135939"/>
    <x v="0"/>
  </r>
  <r>
    <x v="1"/>
    <s v="10.01.00014"/>
    <s v="Férias gozadas"/>
    <n v="66625.990000000005"/>
    <n v="3.0156797733493155E-4"/>
    <n v="97.88393811211327"/>
    <x v="0"/>
  </r>
  <r>
    <x v="1"/>
    <s v="10.01.00006"/>
    <s v="Honorários de Terceiros-pg a Rosangela Moreira dos Santos-CPF 101.115.598-20, contadora autônoma - CRC/SP 226.301/O-8"/>
    <n v="66625"/>
    <n v="3.0156349631637464E-4"/>
    <n v="97.884239675609592"/>
    <x v="1"/>
  </r>
  <r>
    <x v="0"/>
    <s v="10.01.00020"/>
    <s v="Férias dos Funcionários"/>
    <n v="66616.179999999993"/>
    <n v="3.0152357451468587E-4"/>
    <n v="97.884541199184113"/>
    <x v="0"/>
  </r>
  <r>
    <x v="1"/>
    <s v="10.01.00018"/>
    <s v="Salário funcionária"/>
    <n v="66611.100000000006"/>
    <n v="3.0150058100532329E-4"/>
    <n v="97.884842699765116"/>
    <x v="0"/>
  </r>
  <r>
    <x v="0"/>
    <s v="10.01.00016"/>
    <s v="Serviços Prestados - Pessoa Jurídica "/>
    <n v="66608.06"/>
    <n v="3.0148682110995662E-4"/>
    <n v="97.885144186586231"/>
    <x v="0"/>
  </r>
  <r>
    <x v="1"/>
    <s v="10.01.00015"/>
    <s v="Material de Aplicação"/>
    <n v="66597.98"/>
    <n v="3.0144119619374094E-4"/>
    <n v="97.885445627782431"/>
    <x v="1"/>
  </r>
  <r>
    <x v="0"/>
    <s v="10.01.00015"/>
    <s v="Materiais/Medicamentos"/>
    <n v="66588.039999999994"/>
    <n v="3.0139620495691716E-4"/>
    <n v="97.885747023987392"/>
    <x v="1"/>
  </r>
  <r>
    <x v="1"/>
    <s v="10.01.00016"/>
    <s v="Material para uso em consultório"/>
    <n v="66584"/>
    <n v="3.0137791878017995E-4"/>
    <n v="97.886048401906166"/>
    <x v="1"/>
  </r>
  <r>
    <x v="0"/>
    <s v="10.01.00015"/>
    <s v="Material Ondontológio de Consumo"/>
    <n v="66582.289999999994"/>
    <n v="3.0137017883903616E-4"/>
    <n v="97.886349772085012"/>
    <x v="1"/>
  </r>
  <r>
    <x v="1"/>
    <s v="10.01.00003"/>
    <s v="Telefone e internet do consultório "/>
    <n v="66580.59"/>
    <n v="3.0136248416070616E-4"/>
    <n v="97.886651134569178"/>
    <x v="1"/>
  </r>
  <r>
    <x v="1"/>
    <s v="10.01.00023"/>
    <s v="IRRF DARF 0561"/>
    <n v="66577.72"/>
    <n v="3.0134949373317253E-4"/>
    <n v="97.886952484062917"/>
    <x v="0"/>
  </r>
  <r>
    <x v="0"/>
    <s v="10.01.00015"/>
    <s v="WF MEDICAMENTOS"/>
    <n v="66570"/>
    <n v="3.0131455084099154E-4"/>
    <n v="97.887253798613756"/>
    <x v="0"/>
  </r>
  <r>
    <x v="1"/>
    <s v="10.01.00016"/>
    <s v="material utilizado para procedimentos"/>
    <n v="66567.94"/>
    <n v="3.0130522670136805E-4"/>
    <n v="97.887555103840455"/>
    <x v="1"/>
  </r>
  <r>
    <x v="1"/>
    <s v="10.01.00015"/>
    <s v="Compra de material para prestação de serviços"/>
    <n v="66559.740000000005"/>
    <n v="3.0126811119412914E-4"/>
    <n v="97.887856371951656"/>
    <x v="1"/>
  </r>
  <r>
    <x v="0"/>
    <s v="10.01.00024"/>
    <s v="Serviço de Assessoria "/>
    <n v="66553.279999999999"/>
    <n v="3.0123887141647501E-4"/>
    <n v="97.888157610823072"/>
    <x v="0"/>
  </r>
  <r>
    <x v="1"/>
    <s v="10.01.00015"/>
    <s v="Material utilizado no consultorio"/>
    <n v="66551.48"/>
    <n v="3.0123072411000794E-4"/>
    <n v="97.888458841547177"/>
    <x v="1"/>
  </r>
  <r>
    <x v="1"/>
    <s v="10.01.00015"/>
    <s v="Serviços Prestados de Cirurgiã Dentista"/>
    <n v="66525.34"/>
    <n v="3.0111240711498037E-4"/>
    <n v="97.888759953954292"/>
    <x v="0"/>
  </r>
  <r>
    <x v="0"/>
    <s v="10.01.00033"/>
    <s v="Vale-Alimentação"/>
    <n v="66525.279999999999"/>
    <n v="3.0111213553809819E-4"/>
    <n v="97.889061066089823"/>
    <x v="1"/>
  </r>
  <r>
    <x v="0"/>
    <s v="10.01.00017"/>
    <s v="Despesa com Plano de Saúde"/>
    <n v="66524.42"/>
    <n v="3.0110824293611943E-4"/>
    <n v="97.88936217433276"/>
    <x v="1"/>
  </r>
  <r>
    <x v="1"/>
    <s v="10.01.00066"/>
    <s v="Impressoras digital world"/>
    <n v="66515.600000000006"/>
    <n v="3.0106832113443077E-4"/>
    <n v="97.889663242653896"/>
    <x v="0"/>
  </r>
  <r>
    <x v="0"/>
    <s v="10.01.00017"/>
    <s v="Serviços de terceiros sem vínculo"/>
    <n v="66514.03"/>
    <n v="3.0106121487267893E-4"/>
    <n v="97.889964303868766"/>
    <x v="1"/>
  </r>
  <r>
    <x v="1"/>
    <s v="10.01.00015"/>
    <s v="Material Aplicado ao Paciente"/>
    <n v="66508.55"/>
    <n v="3.0103641085076798E-4"/>
    <n v="97.890265340279612"/>
    <x v="1"/>
  </r>
  <r>
    <x v="1"/>
    <s v="10.01.00021"/>
    <s v="Manutenção de equipamentos"/>
    <n v="66507.53"/>
    <n v="3.0103179404376997E-4"/>
    <n v="97.89056637207365"/>
    <x v="1"/>
  </r>
  <r>
    <x v="0"/>
    <s v="10.02.00015"/>
    <s v="CARTAO XP"/>
    <n v="66504.179999999993"/>
    <n v="3.0101663100117842E-4"/>
    <n v="97.890867388704649"/>
    <x v="0"/>
  </r>
  <r>
    <x v="1"/>
    <s v="10.01.00038"/>
    <s v="Copa / Pessoal"/>
    <n v="66502.5"/>
    <n v="3.0100902684847589E-4"/>
    <n v="97.891168397731491"/>
    <x v="0"/>
  </r>
  <r>
    <x v="0"/>
    <s v="10.01.00018"/>
    <s v="BENFEITORIAS EM IMÓVEL LOCADO"/>
    <n v="66501.86"/>
    <n v="3.0100613002839868E-4"/>
    <n v="97.891469403861521"/>
    <x v="0"/>
  </r>
  <r>
    <x v="0"/>
    <s v="10.01.00023"/>
    <s v="Mensalidade Softwares"/>
    <n v="66501.59"/>
    <n v="3.0100490793242857E-4"/>
    <n v="97.89177040876946"/>
    <x v="0"/>
  </r>
  <r>
    <x v="0"/>
    <s v="10.01.00015"/>
    <s v="material de aplicação "/>
    <n v="66499.899999999994"/>
    <n v="3.0099725851691225E-4"/>
    <n v="97.892071406027981"/>
    <x v="1"/>
  </r>
  <r>
    <x v="0"/>
    <s v="10.01.00017"/>
    <s v="Protéticos e serviços"/>
    <n v="66495.77"/>
    <n v="3.0097856497485176E-4"/>
    <n v="97.89237238459296"/>
    <x v="0"/>
  </r>
  <r>
    <x v="1"/>
    <s v="10.01.00008"/>
    <s v="MATERIAL CONSUMO/consultório"/>
    <n v="66492.95"/>
    <n v="3.0096580086138658E-4"/>
    <n v="97.892673350393821"/>
    <x v="1"/>
  </r>
  <r>
    <x v="0"/>
    <s v="10.01.00037"/>
    <s v="Manutenção Programas/Computadores"/>
    <n v="66488.59"/>
    <n v="3.0094606627461076E-4"/>
    <n v="97.892974296460096"/>
    <x v="1"/>
  </r>
  <r>
    <x v="0"/>
    <s v="10.01.00028"/>
    <s v="Devoluções"/>
    <n v="66487.839999999997"/>
    <n v="3.009426715635828E-4"/>
    <n v="97.893275239131654"/>
    <x v="0"/>
  </r>
  <r>
    <x v="0"/>
    <s v="10.01.00043"/>
    <s v="FGTS"/>
    <n v="66486.19"/>
    <n v="3.0093520319932136E-4"/>
    <n v="97.893576174334854"/>
    <x v="0"/>
  </r>
  <r>
    <x v="0"/>
    <s v="10.01.00017"/>
    <s v="Alimentação consultório"/>
    <n v="66486.12"/>
    <n v="3.0093488635962539E-4"/>
    <n v="97.893877109221208"/>
    <x v="0"/>
  </r>
  <r>
    <x v="1"/>
    <s v="10.01.00012"/>
    <s v="Material e insumos odontológicos"/>
    <n v="66484.639999999999"/>
    <n v="3.0092818746319688E-4"/>
    <n v="97.894178037408665"/>
    <x v="1"/>
  </r>
  <r>
    <x v="0"/>
    <s v="10.01.00031"/>
    <s v="Serviços de Informática"/>
    <n v="66481.009999999995"/>
    <n v="3.009117570618216E-4"/>
    <n v="97.89447894916573"/>
    <x v="0"/>
  </r>
  <r>
    <x v="0"/>
    <s v="10.01.00016"/>
    <s v="Material de Consumo Odontológico"/>
    <n v="66479.13"/>
    <n v="3.0090324765284489E-4"/>
    <n v="97.894779852413379"/>
    <x v="1"/>
  </r>
  <r>
    <x v="0"/>
    <s v="10.01.00023"/>
    <s v="Outros Custos"/>
    <n v="66477.98"/>
    <n v="3.0089804242926867E-4"/>
    <n v="97.895080750455804"/>
    <x v="0"/>
  </r>
  <r>
    <x v="0"/>
    <s v="10.01.00020"/>
    <s v="Honorários"/>
    <n v="66471.47"/>
    <n v="3.0086857633754608E-4"/>
    <n v="97.895381619032136"/>
    <x v="0"/>
  </r>
  <r>
    <x v="1"/>
    <s v="10.01.00015"/>
    <s v="MATERIAIS PARA PROCEDIMENTOS ODONTOLOGICOS"/>
    <n v="66470.039999999994"/>
    <n v="3.0086210375518608E-4"/>
    <n v="97.895682481135893"/>
    <x v="1"/>
  </r>
  <r>
    <x v="0"/>
    <s v="10.01.00017"/>
    <s v="Pagamento de salarios"/>
    <n v="66465"/>
    <n v="3.0083929129707827E-4"/>
    <n v="97.895983320427192"/>
    <x v="0"/>
  </r>
  <r>
    <x v="1"/>
    <s v="10.01.00005"/>
    <s v="Material odontologico"/>
    <n v="66461.53"/>
    <n v="3.0082358510072224E-4"/>
    <n v="97.896284144012299"/>
    <x v="1"/>
  </r>
  <r>
    <x v="1"/>
    <s v="10.01.00015"/>
    <s v="Materiais de Consumo Odontológicos "/>
    <n v="66456.13"/>
    <n v="3.0079914318132105E-4"/>
    <n v="97.896584943155474"/>
    <x v="1"/>
  </r>
  <r>
    <x v="1"/>
    <s v="10.01.00015"/>
    <s v="Honorários Contador"/>
    <n v="66451.839999999997"/>
    <n v="3.0077972543424109E-4"/>
    <n v="97.89688572288091"/>
    <x v="0"/>
  </r>
  <r>
    <x v="1"/>
    <s v="10.02.00001"/>
    <s v="Despesas com propaganda"/>
    <n v="66451.490000000005"/>
    <n v="3.0077814123576145E-4"/>
    <n v="97.897186501022148"/>
    <x v="0"/>
  </r>
  <r>
    <x v="1"/>
    <s v="10.01.00016"/>
    <s v="Serviços Prestados por terceiros - PJ "/>
    <n v="66450.42"/>
    <n v="3.0077329811469488E-4"/>
    <n v="97.89748727432027"/>
    <x v="1"/>
  </r>
  <r>
    <x v="1"/>
    <s v="10.01.00015"/>
    <s v="Compra de material para uso"/>
    <n v="66450.16"/>
    <n v="3.0077212128153856E-4"/>
    <n v="97.897788046441548"/>
    <x v="1"/>
  </r>
  <r>
    <x v="1"/>
    <s v="10.01.00004"/>
    <s v="Contribuições obrigatórias a entidades de classe - CNB - TJ/SELO"/>
    <n v="66437.820000000007"/>
    <n v="3.0071626696942533E-4"/>
    <n v="97.898088762708511"/>
    <x v="0"/>
  </r>
  <r>
    <x v="1"/>
    <s v="10.01.00020"/>
    <s v="Sistemas de informática - manutenção"/>
    <n v="66433.8"/>
    <n v="3.0069807131831547E-4"/>
    <n v="97.898389460779825"/>
    <x v="1"/>
  </r>
  <r>
    <x v="1"/>
    <s v="10.01.00017"/>
    <s v="Pagamentos Diversos "/>
    <n v="66433.429999999993"/>
    <n v="3.0069639659420836E-4"/>
    <n v="97.898690157176418"/>
    <x v="0"/>
  </r>
  <r>
    <x v="1"/>
    <s v="10.01.00001"/>
    <s v="DESPESAS ADMINISTRATIVAS"/>
    <n v="66433.39"/>
    <n v="3.0069621554295353E-4"/>
    <n v="97.898990853391965"/>
    <x v="0"/>
  </r>
  <r>
    <x v="0"/>
    <s v="10.01.00016"/>
    <s v="Assessoria, licenças de informática e manutenção"/>
    <n v="66431.38"/>
    <n v="3.0068711771739866E-4"/>
    <n v="97.89929154050968"/>
    <x v="1"/>
  </r>
  <r>
    <x v="1"/>
    <s v="10.01.00015"/>
    <s v="Material aplicado ao Serviço"/>
    <n v="66426.69"/>
    <n v="3.0066588945777049E-4"/>
    <n v="97.899592206399134"/>
    <x v="1"/>
  </r>
  <r>
    <x v="1"/>
    <s v="10.01.00013"/>
    <s v="Remuneração paga a terceiros, com vínculo empregatício, INSS e FGTS/DARF"/>
    <n v="66422.210000000006"/>
    <n v="3.0064561171723025E-4"/>
    <n v="97.899892852010851"/>
    <x v="0"/>
  </r>
  <r>
    <x v="1"/>
    <s v="10.01.00016"/>
    <s v="LABORATÓRIO DE PRÓTESE DENTÁRIA"/>
    <n v="66418"/>
    <n v="3.0062655607265994E-4"/>
    <n v="97.900193478566919"/>
    <x v="0"/>
  </r>
  <r>
    <x v="1"/>
    <s v="10.01.00015"/>
    <s v="material para trabalho medico autônomo"/>
    <n v="66412"/>
    <n v="3.0059939838443636E-4"/>
    <n v="97.900494077965305"/>
    <x v="1"/>
  </r>
  <r>
    <x v="1"/>
    <s v="10.01.00016"/>
    <s v="Remuneração paga a protéticos"/>
    <n v="66406"/>
    <n v="3.0057224069621273E-4"/>
    <n v="97.900794650205995"/>
    <x v="0"/>
  </r>
  <r>
    <x v="0"/>
    <s v="10.01.00018"/>
    <s v="Despesas gerais do consultório"/>
    <n v="66400.240000000005"/>
    <n v="3.005461693155181E-4"/>
    <n v="97.901095196375309"/>
    <x v="0"/>
  </r>
  <r>
    <x v="0"/>
    <s v="10.01.00038"/>
    <s v="Honorarios Contabeis "/>
    <n v="66400"/>
    <n v="3.0054508300798914E-4"/>
    <n v="97.901395741458316"/>
    <x v="0"/>
  </r>
  <r>
    <x v="1"/>
    <s v="10.01.00015"/>
    <s v="remuneração paga a terceiros, sem vínculo empregatício."/>
    <n v="66396"/>
    <n v="3.005269778825067E-4"/>
    <n v="97.901696268436197"/>
    <x v="1"/>
  </r>
  <r>
    <x v="0"/>
    <s v="10.01.00020"/>
    <s v="Marketing e Publicidade"/>
    <n v="66395.759999999995"/>
    <n v="3.0052589157497775E-4"/>
    <n v="97.901996794327772"/>
    <x v="0"/>
  </r>
  <r>
    <x v="1"/>
    <s v="10.01.00015"/>
    <s v="Insumos para utilização na execução da atividade"/>
    <n v="66395.25"/>
    <n v="3.0052358317147874E-4"/>
    <n v="97.90229731791095"/>
    <x v="1"/>
  </r>
  <r>
    <x v="1"/>
    <s v="10.01.00038"/>
    <s v="Segurança do Trabalho/ Medicina Ocupacional"/>
    <n v="66383.25"/>
    <n v="3.0046926779503152E-4"/>
    <n v="97.902597787178749"/>
    <x v="0"/>
  </r>
  <r>
    <x v="0"/>
    <s v="10.02.00006"/>
    <s v="Valores pagos ao Fundo Especial do Ministério Público"/>
    <n v="66372.19"/>
    <n v="3.0041920712307267E-4"/>
    <n v="97.902898206385871"/>
    <x v="0"/>
  </r>
  <r>
    <x v="1"/>
    <s v="10.01.00016"/>
    <s v="Alinhadores transparentes"/>
    <n v="66361.88"/>
    <n v="3.0037254116214177E-4"/>
    <n v="97.903198578927032"/>
    <x v="0"/>
  </r>
  <r>
    <x v="1"/>
    <s v="10.01.00018"/>
    <s v="Serviços tomados pessoa física"/>
    <n v="66360"/>
    <n v="3.0036403175316505E-4"/>
    <n v="97.903498942958791"/>
    <x v="0"/>
  </r>
  <r>
    <x v="1"/>
    <s v="10.01.00015"/>
    <s v="Pagamento de fornecedor"/>
    <n v="66337.899999999994"/>
    <n v="3.0026400093487469E-4"/>
    <n v="97.903799206959732"/>
    <x v="0"/>
  </r>
  <r>
    <x v="1"/>
    <s v="10.01.00017"/>
    <s v="Material aplicado no serviço"/>
    <n v="66337.06"/>
    <n v="3.002601988585234E-4"/>
    <n v="97.904099467158588"/>
    <x v="1"/>
  </r>
  <r>
    <x v="1"/>
    <s v="10.01.00001"/>
    <s v="Material de uso e consumo odontológico "/>
    <n v="66332.66"/>
    <n v="3.0024028322049275E-4"/>
    <n v="97.904399707441812"/>
    <x v="1"/>
  </r>
  <r>
    <x v="1"/>
    <s v="10.01.00019"/>
    <s v="ELENILSON "/>
    <n v="66326"/>
    <n v="3.0021013818656454E-4"/>
    <n v="97.904699917580004"/>
    <x v="0"/>
  </r>
  <r>
    <x v="1"/>
    <s v="10.01.00021"/>
    <s v="Materiais Consultorio - Laboratórios"/>
    <n v="66315.94"/>
    <n v="3.0016460379597633E-4"/>
    <n v="97.905000082183804"/>
    <x v="1"/>
  </r>
  <r>
    <x v="1"/>
    <s v="10.01.00012"/>
    <s v="Material de Consultório/ Uso e Consumo"/>
    <n v="66311.86"/>
    <n v="3.0014613656798424E-4"/>
    <n v="97.905300228320371"/>
    <x v="1"/>
  </r>
  <r>
    <x v="0"/>
    <s v="10.01.00027"/>
    <s v="Apoio deslocamento e despesas juiz de paz interno"/>
    <n v="66310.92"/>
    <n v="3.0014188186349588E-4"/>
    <n v="97.905600370202237"/>
    <x v="0"/>
  </r>
  <r>
    <x v="0"/>
    <s v="10.01.00029"/>
    <s v="Despesas Dedutíveis "/>
    <n v="66305.48"/>
    <n v="3.0011725889283981E-4"/>
    <n v="97.905900487461125"/>
    <x v="0"/>
  </r>
  <r>
    <x v="0"/>
    <s v="10.01.00015"/>
    <s v="Rateio despesas clinica Avn Independencia"/>
    <n v="66304.83"/>
    <n v="3.0011431680994891E-4"/>
    <n v="97.90620060177794"/>
    <x v="0"/>
  </r>
  <r>
    <x v="1"/>
    <s v="10.01.00015"/>
    <s v="Serviços Proteticos Contratados "/>
    <n v="66304"/>
    <n v="3.001105599964113E-4"/>
    <n v="97.90650071233793"/>
    <x v="0"/>
  </r>
  <r>
    <x v="0"/>
    <s v="10.01.00015"/>
    <s v="Material de Uso e consumo"/>
    <n v="66303.97"/>
    <n v="3.0011042420797021E-4"/>
    <n v="97.906800822762136"/>
    <x v="1"/>
  </r>
  <r>
    <x v="1"/>
    <s v="10.01.00015"/>
    <s v="CURSOS E CONGRESSOS"/>
    <n v="66302.19"/>
    <n v="3.0010236742713056E-4"/>
    <n v="97.907100925129569"/>
    <x v="0"/>
  </r>
  <r>
    <x v="1"/>
    <s v="10.01.00013"/>
    <s v="INSS - CONTRIBUIÇÃO PREVIDENCIÁRIA - FOLHA DE PAGAMENTO e FGTS"/>
    <n v="66300.539999999994"/>
    <n v="3.0009489906286901E-4"/>
    <n v="97.90740102002863"/>
    <x v="0"/>
  </r>
  <r>
    <x v="1"/>
    <s v="10.01.00016"/>
    <s v="Demais Despesas "/>
    <n v="66295.12"/>
    <n v="3.000703666178403E-4"/>
    <n v="97.90770109039525"/>
    <x v="0"/>
  </r>
  <r>
    <x v="0"/>
    <s v="10.01.00019"/>
    <s v="Laboratório"/>
    <n v="66291.320000000007"/>
    <n v="3.000531667486321E-4"/>
    <n v="97.908001143562004"/>
    <x v="0"/>
  </r>
  <r>
    <x v="1"/>
    <s v="10.01.00017"/>
    <s v="Alimentação e Refeição "/>
    <n v="66286.8"/>
    <n v="3.0003270795683697E-4"/>
    <n v="97.908301176269958"/>
    <x v="1"/>
  </r>
  <r>
    <x v="0"/>
    <s v="10.01.00016"/>
    <s v="Material de uso odontologico "/>
    <n v="66286.77"/>
    <n v="3.0003257216839588E-4"/>
    <n v="97.908601208842128"/>
    <x v="1"/>
  </r>
  <r>
    <x v="0"/>
    <s v="10.01.00035"/>
    <s v="Assessoria Contábil"/>
    <n v="66285.39"/>
    <n v="3.0002632590010443E-4"/>
    <n v="97.908901235168031"/>
    <x v="0"/>
  </r>
  <r>
    <x v="1"/>
    <s v="10.02.00003"/>
    <s v="13º SALÁRIO"/>
    <n v="66285.31"/>
    <n v="3.0002596379759473E-4"/>
    <n v="97.909201261131827"/>
    <x v="0"/>
  </r>
  <r>
    <x v="1"/>
    <s v="10.01.00015"/>
    <s v="Materiais p/execução dos procedimentos/dentais"/>
    <n v="66284.11"/>
    <n v="3.0002053225995005E-4"/>
    <n v="97.909501281664092"/>
    <x v="1"/>
  </r>
  <r>
    <x v="0"/>
    <s v="10.01.00001"/>
    <s v="Despesas gerais com consultório médico"/>
    <n v="66282.679999999993"/>
    <n v="3.0001405967759005E-4"/>
    <n v="97.909801295723767"/>
    <x v="0"/>
  </r>
  <r>
    <x v="0"/>
    <s v="10.01.00015"/>
    <s v="DESPESAS ESCRITÓRIO/CONSULTÓRIO"/>
    <n v="66280.97"/>
    <n v="3.0000631973644637E-4"/>
    <n v="97.9101013020435"/>
    <x v="0"/>
  </r>
  <r>
    <x v="0"/>
    <s v="10.01.00016"/>
    <s v="SERVIÇOS PRESTADOS."/>
    <n v="66279.5"/>
    <n v="2.9999966610283154E-4"/>
    <n v="97.910401301709598"/>
    <x v="0"/>
  </r>
  <r>
    <x v="1"/>
    <s v="10.01.00009"/>
    <s v="Materiais odontologicos"/>
    <n v="66277.850000000006"/>
    <n v="2.999921977385701E-4"/>
    <n v="97.910701293907337"/>
    <x v="1"/>
  </r>
  <r>
    <x v="0"/>
    <s v="10.01.00013"/>
    <s v="Material de Uso e Consumo "/>
    <n v="66274.509999999995"/>
    <n v="2.9997707995879224E-4"/>
    <n v="97.911001270987299"/>
    <x v="1"/>
  </r>
  <r>
    <x v="1"/>
    <s v="10.01.00017"/>
    <s v="Despesa com Plano de Saúde"/>
    <n v="66271.95"/>
    <n v="2.9996549267848348E-4"/>
    <n v="97.911301236479972"/>
    <x v="1"/>
  </r>
  <r>
    <x v="1"/>
    <s v="10.01.00017"/>
    <s v="SERVIÇOS DE PROTETICO"/>
    <n v="66261.36"/>
    <n v="2.9991755935876885E-4"/>
    <n v="97.911601154039332"/>
    <x v="0"/>
  </r>
  <r>
    <x v="0"/>
    <s v="11.01.00006"/>
    <s v="IMPOSTO RECEITA FEDERAL"/>
    <n v="66259.61"/>
    <n v="2.9990963836637029E-4"/>
    <n v="97.911901063677703"/>
    <x v="0"/>
  </r>
  <r>
    <x v="1"/>
    <s v="10.01.00020"/>
    <s v="Serviços Contábeis"/>
    <n v="66253.36"/>
    <n v="2.9988134910780402E-4"/>
    <n v="97.912200945026811"/>
    <x v="0"/>
  </r>
  <r>
    <x v="1"/>
    <s v="10.01.00015"/>
    <s v="Taxa Entidades Cooperativas"/>
    <n v="66249.91"/>
    <n v="2.9986573343707547E-4"/>
    <n v="97.91250081076025"/>
    <x v="0"/>
  </r>
  <r>
    <x v="0"/>
    <s v="10.01.00012"/>
    <s v="Material Odontológico utilizado na Prestação do Serviço"/>
    <n v="66248.960000000006"/>
    <n v="2.9986143346977338E-4"/>
    <n v="97.912800672193725"/>
    <x v="1"/>
  </r>
  <r>
    <x v="0"/>
    <s v="10.01.00003"/>
    <s v="CONDOMINIO DO ESCRITORIO/CONSULTORIO"/>
    <n v="66248.89"/>
    <n v="2.998611166300774E-4"/>
    <n v="97.913100533310356"/>
    <x v="0"/>
  </r>
  <r>
    <x v="1"/>
    <s v="10.01.00028"/>
    <s v="Ao Tribunal de Justiça"/>
    <n v="66243.83"/>
    <n v="2.9983821364634218E-4"/>
    <n v="97.913400371524006"/>
    <x v="0"/>
  </r>
  <r>
    <x v="0"/>
    <s v="10.01.00017"/>
    <s v="Material/ Insumos do consultório"/>
    <n v="66233.45"/>
    <n v="2.9979123084571531E-4"/>
    <n v="97.91370016275485"/>
    <x v="1"/>
  </r>
  <r>
    <x v="1"/>
    <s v="10.01.00017"/>
    <s v="Material usado no consultorio"/>
    <n v="66232.14"/>
    <n v="2.9978530141711984E-4"/>
    <n v="97.913999948056272"/>
    <x v="1"/>
  </r>
  <r>
    <x v="0"/>
    <s v="10.01.00015"/>
    <s v="Honorário"/>
    <n v="66221.320000000007"/>
    <n v="2.9973632705268999E-4"/>
    <n v="97.914299684383323"/>
    <x v="0"/>
  </r>
  <r>
    <x v="0"/>
    <s v="10.01.00018"/>
    <s v="HONORARIOS "/>
    <n v="66220"/>
    <n v="2.9973035236128067E-4"/>
    <n v="97.91459941473569"/>
    <x v="0"/>
  </r>
  <r>
    <x v="1"/>
    <s v="10.01.00016"/>
    <s v="SERVIÇOS DE PROTESES"/>
    <n v="66214.759999999995"/>
    <n v="2.9970663464689873E-4"/>
    <n v="97.91489912137034"/>
    <x v="0"/>
  </r>
  <r>
    <x v="1"/>
    <s v="10.01.00017"/>
    <s v="Serviços prestados de terceiros"/>
    <n v="66213.64"/>
    <n v="2.9970156521176371E-4"/>
    <n v="97.915198822935551"/>
    <x v="1"/>
  </r>
  <r>
    <x v="1"/>
    <s v="10.01.00017"/>
    <s v="Tratamento ortodôntico INVISALIGN"/>
    <n v="66212.3"/>
    <n v="2.996954999947271E-4"/>
    <n v="97.915498518435541"/>
    <x v="0"/>
  </r>
  <r>
    <x v="1"/>
    <s v="10.01.00017"/>
    <s v="Locação de Laser "/>
    <n v="66207.100000000006"/>
    <n v="2.9967196333159998E-4"/>
    <n v="97.915798190398874"/>
    <x v="0"/>
  </r>
  <r>
    <x v="1"/>
    <s v="10.01.00022"/>
    <s v="Manutenção Imóvel -  Vale Alimentação Funcionários "/>
    <n v="66206.42"/>
    <n v="2.9966888546026794E-4"/>
    <n v="97.916097859284335"/>
    <x v="1"/>
  </r>
  <r>
    <x v="0"/>
    <s v="10.01.00026"/>
    <s v="DESPESAS DE RATEIO DO CONSULTORIO"/>
    <n v="66202.559999999998"/>
    <n v="2.9965141401417739E-4"/>
    <n v="97.916397510698346"/>
    <x v="0"/>
  </r>
  <r>
    <x v="1"/>
    <s v="10.01.00015"/>
    <s v="Materia para utilizar na prestação do serviço"/>
    <n v="66200.009999999995"/>
    <n v="2.9963987199668236E-4"/>
    <n v="97.916697150570343"/>
    <x v="1"/>
  </r>
  <r>
    <x v="1"/>
    <s v="10.01.00015"/>
    <s v="TAXA DE MANUTENÇÃO DE SISTEMA DEINFORMÁTICA"/>
    <n v="66195.789999999994"/>
    <n v="2.9962077108929843E-4"/>
    <n v="97.916996771341431"/>
    <x v="0"/>
  </r>
  <r>
    <x v="0"/>
    <s v="10.01.00018"/>
    <s v="Publicidade/Propaganda"/>
    <n v="66193.2"/>
    <n v="2.9960904802054858E-4"/>
    <n v="97.917296380389445"/>
    <x v="0"/>
  </r>
  <r>
    <x v="0"/>
    <s v="10.01.00015"/>
    <s v="Material de insumo consultorio"/>
    <n v="66187.95"/>
    <n v="2.9958528504335291E-4"/>
    <n v="97.917595965674494"/>
    <x v="1"/>
  </r>
  <r>
    <x v="0"/>
    <s v="10.01.00020"/>
    <s v="Aluguel mobiliário"/>
    <n v="66180"/>
    <n v="2.9954930110645664E-4"/>
    <n v="97.917895514975598"/>
    <x v="1"/>
  </r>
  <r>
    <x v="1"/>
    <s v="10.01.00035"/>
    <s v="Sistemas de informática: aquisição e manutenção"/>
    <n v="66179.86"/>
    <n v="2.9954866742706475E-4"/>
    <n v="97.918195063643026"/>
    <x v="1"/>
  </r>
  <r>
    <x v="1"/>
    <s v="10.01.00004"/>
    <s v="salário funcionários"/>
    <n v="66174.259999999995"/>
    <n v="2.9952332025138937E-4"/>
    <n v="97.918494586963277"/>
    <x v="0"/>
  </r>
  <r>
    <x v="1"/>
    <s v="10.01.00016"/>
    <s v="Despesa de Material Odontológico"/>
    <n v="66173.289999999994"/>
    <n v="2.9951892975845987E-4"/>
    <n v="97.918794105893042"/>
    <x v="1"/>
  </r>
  <r>
    <x v="0"/>
    <s v="10.01.00017"/>
    <s v="Prestação de serviço- PJ"/>
    <n v="66162.97"/>
    <n v="2.9947221853471529E-4"/>
    <n v="97.919093578111571"/>
    <x v="0"/>
  </r>
  <r>
    <x v="1"/>
    <s v="10.02.00002"/>
    <s v="GASTOS COM DENTAL"/>
    <n v="66161.490000000005"/>
    <n v="2.9946551963828683E-4"/>
    <n v="97.919393043631203"/>
    <x v="0"/>
  </r>
  <r>
    <x v="0"/>
    <s v="10.01.00015"/>
    <s v="Despesas com materiais odontológico"/>
    <n v="66160.08"/>
    <n v="2.9945913758155424E-4"/>
    <n v="97.919692502768783"/>
    <x v="1"/>
  </r>
  <r>
    <x v="1"/>
    <s v="10.03.00005"/>
    <s v="TITANIUM FIX CNPJ 07752299000180"/>
    <n v="66158.7"/>
    <n v="2.994528913132628E-4"/>
    <n v="97.919991955660095"/>
    <x v="0"/>
  </r>
  <r>
    <x v="0"/>
    <s v="10.01.00016"/>
    <s v="Serviços Prestados Pessoa Física"/>
    <n v="66156.33"/>
    <n v="2.9944216402641449E-4"/>
    <n v="97.920291397824116"/>
    <x v="0"/>
  </r>
  <r>
    <x v="1"/>
    <s v="10.01.00021"/>
    <s v="Alinhadores ortodonticos para trat. Ortodontico"/>
    <n v="66154.11"/>
    <n v="2.9943211568177175E-4"/>
    <n v="97.920590829939798"/>
    <x v="0"/>
  </r>
  <r>
    <x v="1"/>
    <s v="10.01.00023"/>
    <s v="Serviços Terceirizados  (limpesa, higiene, manutenção e reparos) "/>
    <n v="66149.710000000006"/>
    <n v="2.9941220004374111E-4"/>
    <n v="97.920890242139848"/>
    <x v="1"/>
  </r>
  <r>
    <x v="1"/>
    <s v="10.01.00021"/>
    <s v="DESPESA COM SERVIÇO PRESTADOS"/>
    <n v="66144.61"/>
    <n v="2.9938911600875106E-4"/>
    <n v="97.921189631255857"/>
    <x v="0"/>
  </r>
  <r>
    <x v="0"/>
    <s v="10.01.00002"/>
    <s v="ALUGUEL BOX"/>
    <n v="66144.5"/>
    <n v="2.9938861811780026E-4"/>
    <n v="97.921489019873974"/>
    <x v="1"/>
  </r>
  <r>
    <x v="1"/>
    <s v="10.01.00015"/>
    <s v="Compra material/medicamentos"/>
    <n v="66137.539999999994"/>
    <n v="2.993571151994608E-4"/>
    <n v="97.92178837698917"/>
    <x v="1"/>
  </r>
  <r>
    <x v="1"/>
    <s v="10.01.00021"/>
    <s v="material odontológico"/>
    <n v="66129.91"/>
    <n v="2.9932257967260319E-4"/>
    <n v="97.922087699568849"/>
    <x v="1"/>
  </r>
  <r>
    <x v="1"/>
    <s v="10.01.00024"/>
    <s v="OUTRAS DESPESAS"/>
    <n v="66124.22"/>
    <n v="2.9929682513160448E-4"/>
    <n v="97.922386996393982"/>
    <x v="0"/>
  </r>
  <r>
    <x v="1"/>
    <s v="10.01.00042"/>
    <s v="4047 - Despesas Interinidade "/>
    <n v="66122.710000000006"/>
    <n v="2.9928999044673488E-4"/>
    <n v="97.922686286384433"/>
    <x v="0"/>
  </r>
  <r>
    <x v="1"/>
    <s v="10.01.00015"/>
    <s v="Materiais para procedimentos"/>
    <n v="66119.16"/>
    <n v="2.9927392214786921E-4"/>
    <n v="97.922985560306586"/>
    <x v="1"/>
  </r>
  <r>
    <x v="0"/>
    <s v="10.01.00015"/>
    <s v="Laboratotio de protese"/>
    <n v="66117.78"/>
    <n v="2.9926767587957776E-4"/>
    <n v="97.923284827982471"/>
    <x v="0"/>
  </r>
  <r>
    <x v="1"/>
    <s v="10.01.00018"/>
    <s v="Folha de Pagamento"/>
    <n v="66115.509999999995"/>
    <n v="2.9925740122086647E-4"/>
    <n v="97.923584085383695"/>
    <x v="0"/>
  </r>
  <r>
    <x v="1"/>
    <s v="10.09.00004"/>
    <s v="SALÁRIO DE FUNCIONÁRIO"/>
    <n v="66109.67"/>
    <n v="2.9923096773766219E-4"/>
    <n v="97.923883316351436"/>
    <x v="0"/>
  </r>
  <r>
    <x v="1"/>
    <s v="10.01.00025"/>
    <s v="VALE REFEIÇÃO FUNCIONÁRIOS - CONVENÇÃO"/>
    <n v="66104.800000000003"/>
    <n v="2.9920892474738736E-4"/>
    <n v="97.92418252527618"/>
    <x v="1"/>
  </r>
  <r>
    <x v="1"/>
    <s v="10.01.00015"/>
    <s v="Material de consultorio dentario"/>
    <n v="66100.149999999994"/>
    <n v="2.9918787753901402E-4"/>
    <n v="97.924481713153725"/>
    <x v="1"/>
  </r>
  <r>
    <x v="1"/>
    <s v="10.01.00021"/>
    <s v="Cursos"/>
    <n v="66099.23"/>
    <n v="2.9918371336015308E-4"/>
    <n v="97.924780896867091"/>
    <x v="0"/>
  </r>
  <r>
    <x v="1"/>
    <s v="10.01.00016"/>
    <s v="Informática e processamento de dados "/>
    <n v="66094.2"/>
    <n v="2.9916094616485895E-4"/>
    <n v="97.925080057813261"/>
    <x v="0"/>
  </r>
  <r>
    <x v="0"/>
    <s v="10.01.00017"/>
    <s v="MATERIAL UTILIZADO NAS CONSULTAS"/>
    <n v="66094.070000000007"/>
    <n v="2.9916035774828079E-4"/>
    <n v="97.925379218171003"/>
    <x v="1"/>
  </r>
  <r>
    <x v="0"/>
    <s v="10.03.00001"/>
    <s v="Material de Escritorio"/>
    <n v="66093.53"/>
    <n v="2.9915791355634064E-4"/>
    <n v="97.925678376084562"/>
    <x v="1"/>
  </r>
  <r>
    <x v="0"/>
    <s v="10.01.00016"/>
    <s v="I.R.R.F S/ Rendimentos "/>
    <n v="66085.490000000005"/>
    <n v="2.9912152225412104E-4"/>
    <n v="97.925977497606823"/>
    <x v="0"/>
  </r>
  <r>
    <x v="1"/>
    <s v="10.01.00031"/>
    <s v="Convênio médico"/>
    <n v="66085.17"/>
    <n v="2.9912007384408243E-4"/>
    <n v="97.926276617680671"/>
    <x v="0"/>
  </r>
  <r>
    <x v="1"/>
    <s v="10.01.00015"/>
    <s v="Despesas com Insumos"/>
    <n v="66083.28"/>
    <n v="2.9911151917229198E-4"/>
    <n v="97.92657572919984"/>
    <x v="1"/>
  </r>
  <r>
    <x v="1"/>
    <s v="10.01.00002"/>
    <s v="Pagto de salários, férias, 13º salários a empregados"/>
    <n v="66081.73"/>
    <n v="2.9910450343616755E-4"/>
    <n v="97.92687483370328"/>
    <x v="0"/>
  </r>
  <r>
    <x v="1"/>
    <s v="10.01.00016"/>
    <s v="Salario de funcionário"/>
    <n v="66081"/>
    <n v="2.99101199250767E-4"/>
    <n v="97.927173934902527"/>
    <x v="0"/>
  </r>
  <r>
    <x v="0"/>
    <s v="10.01.00031"/>
    <s v="Taxas e Contribuições"/>
    <n v="66076.37"/>
    <n v="2.9908024256802113E-4"/>
    <n v="97.927473015145097"/>
    <x v="0"/>
  </r>
  <r>
    <x v="0"/>
    <s v="10.01.00015"/>
    <s v="Serviços de Terceiros - Protético"/>
    <n v="66070.77"/>
    <n v="2.9905489539234576E-4"/>
    <n v="97.92777207004049"/>
    <x v="1"/>
  </r>
  <r>
    <x v="0"/>
    <s v="10.01.00017"/>
    <s v="Despesas Financeiras"/>
    <n v="66070.679999999993"/>
    <n v="2.9905448802702237E-4"/>
    <n v="97.928071124528515"/>
    <x v="0"/>
  </r>
  <r>
    <x v="0"/>
    <s v="10.01.00018"/>
    <s v="Folha de Pagto"/>
    <n v="66062"/>
    <n v="2.9901519990472555E-4"/>
    <n v="97.928370139728415"/>
    <x v="0"/>
  </r>
  <r>
    <x v="0"/>
    <s v="10.01.00012"/>
    <s v="MATERIAL DE CONSUMO"/>
    <n v="66061.77"/>
    <n v="2.9901415886001033E-4"/>
    <n v="97.92866915388727"/>
    <x v="1"/>
  </r>
  <r>
    <x v="1"/>
    <s v="10.01.00016"/>
    <s v="PRODUTOS ODONTOLÓGICOS"/>
    <n v="66061.27"/>
    <n v="2.9901189571932506E-4"/>
    <n v="97.92896816578299"/>
    <x v="1"/>
  </r>
  <r>
    <x v="0"/>
    <s v="10.01.00012"/>
    <s v="Material de consumo para exercício da atividade"/>
    <n v="66058.38"/>
    <n v="2.9899881476616401E-4"/>
    <n v="97.929267164597761"/>
    <x v="1"/>
  </r>
  <r>
    <x v="1"/>
    <s v="10.01.00019"/>
    <s v="SERVIÇOS CONTÁBEIS"/>
    <n v="66052.509999999995"/>
    <n v="2.9897224549451854E-4"/>
    <n v="97.929566136843249"/>
    <x v="0"/>
  </r>
  <r>
    <x v="0"/>
    <s v="10.01.00008"/>
    <s v="Selos Funarpen"/>
    <n v="66049.259999999995"/>
    <n v="2.9895753508006411E-4"/>
    <n v="97.929865094378329"/>
    <x v="0"/>
  </r>
  <r>
    <x v="0"/>
    <s v="10.01.00016"/>
    <s v="PAGAMENTO SERVIÇOS E CONTRATOS"/>
    <n v="66048.09"/>
    <n v="2.9895223933086048E-4"/>
    <n v="97.930164046617662"/>
    <x v="0"/>
  </r>
  <r>
    <x v="1"/>
    <s v="10.01.00024"/>
    <s v="comissao"/>
    <n v="66047.5"/>
    <n v="2.9894956882485182E-4"/>
    <n v="97.930462996186492"/>
    <x v="0"/>
  </r>
  <r>
    <x v="1"/>
    <s v="10.01.00012"/>
    <s v="Material Odontológico Serviços de Protéticos."/>
    <n v="66036.02"/>
    <n v="2.9889760711471734E-4"/>
    <n v="97.930761893793601"/>
    <x v="1"/>
  </r>
  <r>
    <x v="0"/>
    <s v="10.01.00018"/>
    <s v="PRESTAÇÃO DE SERVIÇOS"/>
    <n v="66025.399999999994"/>
    <n v="2.9884953800656151E-4"/>
    <n v="97.931060743331614"/>
    <x v="0"/>
  </r>
  <r>
    <x v="1"/>
    <s v="10.01.00015"/>
    <s v="Produtos médicos utilizados nos procedimentos e nas consultas."/>
    <n v="66006.600000000006"/>
    <n v="2.9876444391679425E-4"/>
    <n v="97.931359507775525"/>
    <x v="1"/>
  </r>
  <r>
    <x v="1"/>
    <s v="10.01.00015"/>
    <s v="Materiais utilizados na atividade/cosutório"/>
    <n v="66001.289999999994"/>
    <n v="2.9874040936271628E-4"/>
    <n v="97.931658248184888"/>
    <x v="1"/>
  </r>
  <r>
    <x v="1"/>
    <s v="10.01.00015"/>
    <s v="Matéria relacionada a atividade"/>
    <n v="66000.75"/>
    <n v="2.9873796517077618E-4"/>
    <n v="97.931956986150055"/>
    <x v="0"/>
  </r>
  <r>
    <x v="0"/>
    <s v="10.01.00002"/>
    <s v="Aluguel de Carro Elétrico"/>
    <n v="66000"/>
    <n v="2.9873457045974822E-4"/>
    <n v="97.932255720720519"/>
    <x v="1"/>
  </r>
  <r>
    <x v="0"/>
    <s v="10.01.00003"/>
    <s v="Aluguel ref. Locação de Sistema em Geral"/>
    <n v="66000"/>
    <n v="2.9873457045974822E-4"/>
    <n v="97.932554455290983"/>
    <x v="1"/>
  </r>
  <r>
    <x v="0"/>
    <s v="10.01.00026"/>
    <s v="PUBLICIDADE E PROPAGANDA"/>
    <n v="66000"/>
    <n v="2.9873457045974822E-4"/>
    <n v="97.932853189861447"/>
    <x v="0"/>
  </r>
  <r>
    <x v="1"/>
    <s v="10.01.00019"/>
    <s v="Honorarios Advogaticios"/>
    <n v="66000"/>
    <n v="2.9873457045974822E-4"/>
    <n v="97.933151924431911"/>
    <x v="0"/>
  </r>
  <r>
    <x v="1"/>
    <s v="10.01.00016"/>
    <s v="Material médico/Odontológico, cirúrgico e medicamentos"/>
    <n v="65997"/>
    <n v="2.9872099161563643E-4"/>
    <n v="97.93345064542352"/>
    <x v="1"/>
  </r>
  <r>
    <x v="0"/>
    <s v="10.02.00007"/>
    <s v="GPS"/>
    <n v="65991.55"/>
    <n v="2.9869632338216663E-4"/>
    <n v="97.933749341746903"/>
    <x v="0"/>
  </r>
  <r>
    <x v="1"/>
    <s v="10.01.00015"/>
    <s v="Aluguel e Condomínio "/>
    <n v="65987.95"/>
    <n v="2.986800287692325E-4"/>
    <n v="97.934048021775666"/>
    <x v="1"/>
  </r>
  <r>
    <x v="0"/>
    <s v="10.01.00020"/>
    <s v="DESPESAS COM CAFE, LANCHE E EVENTOS DE CONFRATERNIZACAO DE EMPREGADOS"/>
    <n v="65982.720000000001"/>
    <n v="2.9865635631766424E-4"/>
    <n v="97.934346678131988"/>
    <x v="0"/>
  </r>
  <r>
    <x v="0"/>
    <s v="10.01.00015"/>
    <s v="Serviços de Manutenção do consultório"/>
    <n v="65981.59"/>
    <n v="2.9865124161971543E-4"/>
    <n v="97.934645329373609"/>
    <x v="1"/>
  </r>
  <r>
    <x v="1"/>
    <s v="10.01.00002"/>
    <s v="Aluguel do escritório/consultório - Lopes Odontologia"/>
    <n v="65974.62"/>
    <n v="2.9861969343856229E-4"/>
    <n v="97.934943949067048"/>
    <x v="1"/>
  </r>
  <r>
    <x v="1"/>
    <s v="10.01.00018"/>
    <s v="Pagamento a prestadores de serviços "/>
    <n v="65966.5"/>
    <n v="2.9858294003383304E-4"/>
    <n v="97.935242532007081"/>
    <x v="0"/>
  </r>
  <r>
    <x v="0"/>
    <s v="10.01.00016"/>
    <s v="Material Aplicado na Prestacao de Servico"/>
    <n v="65964.98"/>
    <n v="2.985760600861497E-4"/>
    <n v="97.93554110806717"/>
    <x v="1"/>
  </r>
  <r>
    <x v="0"/>
    <s v="10.01.00012"/>
    <s v="Material de escritório e ou Consultorio"/>
    <n v="65964.88"/>
    <n v="2.9857560745801269E-4"/>
    <n v="97.935839683674629"/>
    <x v="1"/>
  </r>
  <r>
    <x v="0"/>
    <s v="10.01.00015"/>
    <s v="Contratação de Serviços de Terceiros Pessoa Jurídica"/>
    <n v="65957.490000000005"/>
    <n v="2.9854215823868393E-4"/>
    <n v="97.936138225832863"/>
    <x v="1"/>
  </r>
  <r>
    <x v="0"/>
    <s v="10.01.00070"/>
    <s v="EXPEDIENTE - MAQUINAS, EQUIPAMENTOS E MOBILIARIOS - LOCAÇAO"/>
    <n v="65956.73"/>
    <n v="2.9853871826484224E-4"/>
    <n v="97.936436764551132"/>
    <x v="0"/>
  </r>
  <r>
    <x v="1"/>
    <s v="10.02.00011"/>
    <s v="Fundo de garantia por tempo de serviço - FGTS"/>
    <n v="65955.179999999993"/>
    <n v="2.9853170252871781E-4"/>
    <n v="97.936735296253659"/>
    <x v="0"/>
  </r>
  <r>
    <x v="0"/>
    <s v="10.01.00015"/>
    <s v="Materiais para prestação de serviço"/>
    <n v="65952.740000000005"/>
    <n v="2.9852065840217358E-4"/>
    <n v="97.937033816912063"/>
    <x v="1"/>
  </r>
  <r>
    <x v="1"/>
    <s v="10.01.00006"/>
    <s v="Material de Consumo/Dental"/>
    <n v="65947.19"/>
    <n v="2.9849553754056671E-4"/>
    <n v="97.937332312449598"/>
    <x v="1"/>
  </r>
  <r>
    <x v="1"/>
    <s v="10.01.00022"/>
    <s v="Protese"/>
    <n v="65940"/>
    <n v="2.9846299357751208E-4"/>
    <n v="97.937630775443182"/>
    <x v="0"/>
  </r>
  <r>
    <x v="0"/>
    <s v="10.01.00016"/>
    <s v="Vale transporte funcionários com vinculo empregaticio - Fetranspor"/>
    <n v="65938.789999999994"/>
    <n v="2.9845751677705362E-4"/>
    <n v="97.937929232959959"/>
    <x v="1"/>
  </r>
  <r>
    <x v="1"/>
    <s v="10.01.00015"/>
    <s v="Serviços de protéticos"/>
    <n v="65937.61"/>
    <n v="2.9845217576503631E-4"/>
    <n v="97.938227685135729"/>
    <x v="0"/>
  </r>
  <r>
    <x v="0"/>
    <s v="10.01.00022"/>
    <s v="DARF - Previdência Social - Funcionários"/>
    <n v="65932.429999999993"/>
    <n v="2.9842872962753661E-4"/>
    <n v="97.93852611386535"/>
    <x v="0"/>
  </r>
  <r>
    <x v="0"/>
    <s v="10.01.00015"/>
    <s v="Material Direto"/>
    <n v="65930.94"/>
    <n v="2.9842198546829442E-4"/>
    <n v="97.938824535850813"/>
    <x v="1"/>
  </r>
  <r>
    <x v="0"/>
    <s v="10.01.00019"/>
    <s v="Serviços  Autônomo"/>
    <n v="65927.39"/>
    <n v="2.984059171694288E-4"/>
    <n v="97.939122941767977"/>
    <x v="0"/>
  </r>
  <r>
    <x v="0"/>
    <s v="10.01.00021"/>
    <s v="Pagamentos de Terceiros"/>
    <n v="65925.47"/>
    <n v="2.9839722670919726E-4"/>
    <n v="97.939421338994691"/>
    <x v="1"/>
  </r>
  <r>
    <x v="0"/>
    <s v="10.01.00014"/>
    <s v="FERIAS GOZADAS"/>
    <n v="65924.149999999994"/>
    <n v="2.9839125201778805E-4"/>
    <n v="97.939719730246708"/>
    <x v="0"/>
  </r>
  <r>
    <x v="1"/>
    <s v="10.01.00022"/>
    <s v="Licenciamento ou Cessão de Direito de uso de Prog. de Computador"/>
    <n v="65923.62"/>
    <n v="2.9838885308866163E-4"/>
    <n v="97.94001811909979"/>
    <x v="0"/>
  </r>
  <r>
    <x v="1"/>
    <s v="10.01.00017"/>
    <s v="Material/Matéria prima de uso em pacientes/consultório"/>
    <n v="65921.33"/>
    <n v="2.9837848790432298E-4"/>
    <n v="97.940316497587688"/>
    <x v="1"/>
  </r>
  <r>
    <x v="0"/>
    <s v="10.01.00018"/>
    <s v="Mão de obra de terceiros "/>
    <n v="65916.600000000006"/>
    <n v="2.9835707859343999E-4"/>
    <n v="97.940614854666279"/>
    <x v="1"/>
  </r>
  <r>
    <x v="1"/>
    <s v="10.01.00017"/>
    <s v="Taxas diversas"/>
    <n v="65907.520000000004"/>
    <n v="2.9831597995859496E-4"/>
    <n v="97.94091317064624"/>
    <x v="0"/>
  </r>
  <r>
    <x v="0"/>
    <s v="10.01.00018"/>
    <s v="Material Enfermagem / Cirúrgico"/>
    <n v="65902.06"/>
    <n v="2.9829126646231142E-4"/>
    <n v="97.941211461912701"/>
    <x v="1"/>
  </r>
  <r>
    <x v="1"/>
    <s v="10.01.00016"/>
    <s v="Servicos Prestados por Terceiros"/>
    <n v="65897.33"/>
    <n v="2.9826985715142854E-4"/>
    <n v="97.941509731769855"/>
    <x v="1"/>
  </r>
  <r>
    <x v="1"/>
    <s v="10.01.00015"/>
    <s v="Despesas diversas dividida por 3 profissionais"/>
    <n v="65895.460000000006"/>
    <n v="2.9826139300526551E-4"/>
    <n v="97.941807993162854"/>
    <x v="0"/>
  </r>
  <r>
    <x v="1"/>
    <s v="10.01.00018"/>
    <s v="Despesas diversas dividida por 3 profissionais"/>
    <n v="65895.460000000006"/>
    <n v="2.9826139300526551E-4"/>
    <n v="97.942106254555853"/>
    <x v="0"/>
  </r>
  <r>
    <x v="1"/>
    <s v="10.01.00066"/>
    <s v="Rescições"/>
    <n v="65893.899999999994"/>
    <n v="2.9825433200632735E-4"/>
    <n v="97.942404508887861"/>
    <x v="0"/>
  </r>
  <r>
    <x v="0"/>
    <s v="10.01.00018"/>
    <s v="Material de insumo"/>
    <n v="65892.320000000007"/>
    <n v="2.9824718048176183E-4"/>
    <n v="97.942702756068343"/>
    <x v="1"/>
  </r>
  <r>
    <x v="0"/>
    <s v="10.01.00006"/>
    <s v="SALARIOS E ENCARGOS - FGTS"/>
    <n v="65881.960000000006"/>
    <n v="2.9820028820676237E-4"/>
    <n v="97.943000956356556"/>
    <x v="0"/>
  </r>
  <r>
    <x v="0"/>
    <s v="10.01.00008"/>
    <s v="Material Laboratório/ Dental"/>
    <n v="65881.960000000006"/>
    <n v="2.9820028820676237E-4"/>
    <n v="97.94329915664477"/>
    <x v="1"/>
  </r>
  <r>
    <x v="0"/>
    <s v="10.01.00038"/>
    <s v="UNIFORME"/>
    <n v="65879.5"/>
    <n v="2.9818915355459062E-4"/>
    <n v="97.943597345798324"/>
    <x v="0"/>
  </r>
  <r>
    <x v="1"/>
    <s v="10.01.00012"/>
    <s v="VALE REFEIÇÃO; CESTA BÁSICA; VALE ALIMENTAÇÃO"/>
    <n v="65875.179999999993"/>
    <n v="2.9816960001906962E-4"/>
    <n v="97.943895515398339"/>
    <x v="1"/>
  </r>
  <r>
    <x v="0"/>
    <s v="10.01.00012"/>
    <s v="Material de Usado Consultorio"/>
    <n v="65873.789999999994"/>
    <n v="2.9816330848796445E-4"/>
    <n v="97.944193678706824"/>
    <x v="1"/>
  </r>
  <r>
    <x v="1"/>
    <s v="10.01.00016"/>
    <s v="Honorários de Prestação de Serviço PF/PJ"/>
    <n v="65869.53"/>
    <n v="2.9814402652932574E-4"/>
    <n v="97.944491822733355"/>
    <x v="0"/>
  </r>
  <r>
    <x v="1"/>
    <s v="10.01.00017"/>
    <s v="Sistema/Software"/>
    <n v="65861.63"/>
    <n v="2.9810826890649798E-4"/>
    <n v="97.944789931002262"/>
    <x v="0"/>
  </r>
  <r>
    <x v="1"/>
    <s v="10.01.00018"/>
    <s v="Curso de Aperfeiçoamento, Palestras e Congressos"/>
    <n v="65857.7"/>
    <n v="2.9809048062071151E-4"/>
    <n v="97.945088021482889"/>
    <x v="0"/>
  </r>
  <r>
    <x v="1"/>
    <s v="10.01.00015"/>
    <s v="despesas gerais incluindo protético"/>
    <n v="65855.81"/>
    <n v="2.9808192594892106E-4"/>
    <n v="97.945386103408836"/>
    <x v="0"/>
  </r>
  <r>
    <x v="0"/>
    <s v="10.01.00015"/>
    <s v="Material de consumo utilizado na prestação do serviço"/>
    <n v="65855.02"/>
    <n v="2.9807835018663833E-4"/>
    <n v="97.94568418175902"/>
    <x v="1"/>
  </r>
  <r>
    <x v="1"/>
    <s v="10.01.00035"/>
    <s v="Valor excedente remuneração do interino: Transferência TJSC "/>
    <n v="65851.63"/>
    <n v="2.9806300609279201E-4"/>
    <n v="97.945982244765119"/>
    <x v="0"/>
  </r>
  <r>
    <x v="1"/>
    <s v="10.01.00020"/>
    <s v="Serviços de Protético"/>
    <n v="65843.3"/>
    <n v="2.9802530216897484E-4"/>
    <n v="97.946280270067291"/>
    <x v="0"/>
  </r>
  <r>
    <x v="1"/>
    <s v="10.01.00015"/>
    <s v="Prestaçao de serviços de pessoa juridica"/>
    <n v="65838.539999999994"/>
    <n v="2.9800375706965076E-4"/>
    <n v="97.946578273824358"/>
    <x v="0"/>
  </r>
  <r>
    <x v="1"/>
    <s v="10.01.00005"/>
    <s v="Folha de pagamento empregados (total líquido)"/>
    <n v="65830.92"/>
    <n v="2.9796926680560678E-4"/>
    <n v="97.946876243091168"/>
    <x v="0"/>
  </r>
  <r>
    <x v="1"/>
    <s v="10.01.00013"/>
    <s v="Salários e Benefícios dos Funcionários"/>
    <n v="65827.039999999994"/>
    <n v="2.9795170483388881E-4"/>
    <n v="97.947174194796006"/>
    <x v="0"/>
  </r>
  <r>
    <x v="0"/>
    <s v="10.01.00033"/>
    <s v="Valor de Receita devolvida ao Tribunal de Justiça do Estado"/>
    <n v="65820.7"/>
    <n v="2.9792300820999921E-4"/>
    <n v="97.94747211780421"/>
    <x v="0"/>
  </r>
  <r>
    <x v="1"/>
    <s v="10.01.00015"/>
    <s v="Material Enfermagem/Dental e Cirúrgico"/>
    <n v="65806.27"/>
    <n v="2.978576939698215E-4"/>
    <n v="97.947769975498176"/>
    <x v="1"/>
  </r>
  <r>
    <x v="0"/>
    <s v="10.01.00018"/>
    <s v="Serviços prestados por terceiros (laboratórios/próteses/etc)."/>
    <n v="65806.039999999994"/>
    <n v="2.9785665292510622E-4"/>
    <n v="97.948067832151096"/>
    <x v="1"/>
  </r>
  <r>
    <x v="0"/>
    <s v="10.01.00019"/>
    <s v="Décimo Terceiro dos Funcionários"/>
    <n v="65795.070000000007"/>
    <n v="2.9780699961847075E-4"/>
    <n v="97.948365639150708"/>
    <x v="1"/>
  </r>
  <r>
    <x v="0"/>
    <s v="10.01.00016"/>
    <s v="Funperj"/>
    <n v="65781.960000000006"/>
    <n v="2.9774766006970214E-4"/>
    <n v="97.948663386810779"/>
    <x v="0"/>
  </r>
  <r>
    <x v="0"/>
    <s v="10.01.00017"/>
    <s v="Fundperj"/>
    <n v="65780.39"/>
    <n v="2.9774055380795024E-4"/>
    <n v="97.948961127364583"/>
    <x v="0"/>
  </r>
  <r>
    <x v="1"/>
    <s v="10.01.00015"/>
    <s v="pagamentos a terceiros sem vinculo empregaticio"/>
    <n v="65780"/>
    <n v="2.9773878855821572E-4"/>
    <n v="97.949258866153144"/>
    <x v="1"/>
  </r>
  <r>
    <x v="0"/>
    <s v="10.01.00002"/>
    <s v="Água e Esgoto"/>
    <n v="65778.63"/>
    <n v="2.97732587552738E-4"/>
    <n v="97.949556598740699"/>
    <x v="1"/>
  </r>
  <r>
    <x v="1"/>
    <s v="10.01.00015"/>
    <s v="Material odontológico usado em pacientes "/>
    <n v="65775.600000000006"/>
    <n v="2.9771887292018512E-4"/>
    <n v="97.949854317613614"/>
    <x v="1"/>
  </r>
  <r>
    <x v="0"/>
    <s v="10.01.00012"/>
    <s v="Materiais Odontologicos"/>
    <n v="65773.81"/>
    <n v="2.9771077087653168E-4"/>
    <n v="97.950152028384494"/>
    <x v="1"/>
  </r>
  <r>
    <x v="1"/>
    <s v="10.01.00002"/>
    <s v="ALUGUEL BOX"/>
    <n v="65770.75"/>
    <n v="2.9769692045553765E-4"/>
    <n v="97.950449725304949"/>
    <x v="1"/>
  </r>
  <r>
    <x v="1"/>
    <s v="10.01.00015"/>
    <s v="Propaganda e Marketing"/>
    <n v="65769.45"/>
    <n v="2.9769103628975586E-4"/>
    <n v="97.950747416341244"/>
    <x v="0"/>
  </r>
  <r>
    <x v="1"/>
    <s v="10.02.00001"/>
    <s v="DESPESAS DIVERSAS"/>
    <n v="65752.86"/>
    <n v="2.976159452818176E-4"/>
    <n v="97.95104503228653"/>
    <x v="0"/>
  </r>
  <r>
    <x v="0"/>
    <s v="10.01.00026"/>
    <s v="CONTADOR"/>
    <n v="65752.75"/>
    <n v="2.976154473908668E-4"/>
    <n v="97.951342647733924"/>
    <x v="0"/>
  </r>
  <r>
    <x v="1"/>
    <s v="10.01.00012"/>
    <s v="DESPESAS MATERIAL ODONTOLÓGICO"/>
    <n v="65746.820000000007"/>
    <n v="2.9758860654233919E-4"/>
    <n v="97.951640236340467"/>
    <x v="1"/>
  </r>
  <r>
    <x v="1"/>
    <s v="10.01.00015"/>
    <s v="Deposito Plataforma Aposta Esportivas Exterior "/>
    <n v="65736"/>
    <n v="2.9753963217790924E-4"/>
    <n v="97.951937775972638"/>
    <x v="0"/>
  </r>
  <r>
    <x v="1"/>
    <s v="10.01.00016"/>
    <s v="Pagamento efetuado a terceiros"/>
    <n v="65735.81"/>
    <n v="2.9753877218444884E-4"/>
    <n v="97.952235314744826"/>
    <x v="1"/>
  </r>
  <r>
    <x v="1"/>
    <s v="10.01.00009"/>
    <s v="Honorários Advocatícios"/>
    <n v="65727"/>
    <n v="2.9749889564557381E-4"/>
    <n v="97.952532813640474"/>
    <x v="0"/>
  </r>
  <r>
    <x v="1"/>
    <s v="10.01.00071"/>
    <s v="Férias"/>
    <n v="65724.100000000006"/>
    <n v="2.9748576942959908E-4"/>
    <n v="97.952830299409896"/>
    <x v="0"/>
  </r>
  <r>
    <x v="1"/>
    <s v="10.01.00015"/>
    <s v="Curso/Congresso"/>
    <n v="65723.98"/>
    <n v="2.9748522627583455E-4"/>
    <n v="97.953127784636166"/>
    <x v="0"/>
  </r>
  <r>
    <x v="0"/>
    <s v="10.01.00026"/>
    <s v="Outras despesas"/>
    <n v="65716.97"/>
    <n v="2.9745349704342664E-4"/>
    <n v="97.953425238133207"/>
    <x v="0"/>
  </r>
  <r>
    <x v="0"/>
    <s v="10.01.00042"/>
    <s v="13° Salario "/>
    <n v="65716.23"/>
    <n v="2.9745014759521241E-4"/>
    <n v="97.953722688280806"/>
    <x v="0"/>
  </r>
  <r>
    <x v="0"/>
    <s v="10.01.00013"/>
    <s v="Contribuições Previdenciárias (INSS e Ipesp)"/>
    <n v="65712.259999999995"/>
    <n v="2.9743217825817112E-4"/>
    <n v="97.954020120459063"/>
    <x v="0"/>
  </r>
  <r>
    <x v="0"/>
    <s v="10.01.00016"/>
    <s v="FORNECEDORES DE MATERIAL ODONTOLOGICO"/>
    <n v="65699.3"/>
    <n v="2.9737351765160818E-4"/>
    <n v="97.954317493976717"/>
    <x v="1"/>
  </r>
  <r>
    <x v="0"/>
    <s v="10.02.00002"/>
    <s v="DESPEAS IPORANGA"/>
    <n v="65697.509999999995"/>
    <n v="2.9736541560795469E-4"/>
    <n v="97.954614859392322"/>
    <x v="0"/>
  </r>
  <r>
    <x v="1"/>
    <s v="10.01.00023"/>
    <s v="laboratório de protese"/>
    <n v="65696.3"/>
    <n v="2.9735993880749634E-4"/>
    <n v="97.954912219331135"/>
    <x v="0"/>
  </r>
  <r>
    <x v="1"/>
    <s v="10.01.00015"/>
    <s v="Salários e Ordenados"/>
    <n v="65687.44"/>
    <n v="2.973198359545528E-4"/>
    <n v="97.955209539167086"/>
    <x v="0"/>
  </r>
  <r>
    <x v="1"/>
    <s v="10.01.00007"/>
    <s v="FGTS"/>
    <n v="65683.839999999997"/>
    <n v="2.9730354134161862E-4"/>
    <n v="97.955506842708431"/>
    <x v="0"/>
  </r>
  <r>
    <x v="0"/>
    <s v="10.01.00026"/>
    <s v="Desp diversas "/>
    <n v="65680.05"/>
    <n v="2.9728638673522404E-4"/>
    <n v="97.955804129095171"/>
    <x v="0"/>
  </r>
  <r>
    <x v="0"/>
    <s v="10.01.00015"/>
    <s v="Despesa média a Clinica Cibele Hasmann de Dermatolgia "/>
    <n v="65680"/>
    <n v="2.9728616042115548E-4"/>
    <n v="97.956101415255588"/>
    <x v="0"/>
  </r>
  <r>
    <x v="0"/>
    <s v="10.01.00015"/>
    <s v="Despesas com Protéticos"/>
    <n v="65678.789999999994"/>
    <n v="2.9728068362069702E-4"/>
    <n v="97.956398695939214"/>
    <x v="0"/>
  </r>
  <r>
    <x v="0"/>
    <s v="10.01.00022"/>
    <s v="Pagamento Serviços de Protese"/>
    <n v="65677.25"/>
    <n v="2.9727371314738633E-4"/>
    <n v="97.956695969652358"/>
    <x v="0"/>
  </r>
  <r>
    <x v="0"/>
    <s v="10.01.00011"/>
    <s v="Servico de LAboratório de Prótese Odontologica terceirizado"/>
    <n v="65675"/>
    <n v="2.972635290143025E-4"/>
    <n v="97.956993233181379"/>
    <x v="0"/>
  </r>
  <r>
    <x v="0"/>
    <s v="10.01.00017"/>
    <s v="Assessoria, Licenças de Informática e manutenção"/>
    <n v="65674.52"/>
    <n v="2.9726135639924464E-4"/>
    <n v="97.957290494537773"/>
    <x v="1"/>
  </r>
  <r>
    <x v="0"/>
    <s v="10.01.00017"/>
    <s v="Ticket alimentação funcionários "/>
    <n v="65670"/>
    <n v="2.9724089760744952E-4"/>
    <n v="97.957587735435382"/>
    <x v="1"/>
  </r>
  <r>
    <x v="1"/>
    <s v="10.01.00015"/>
    <s v="Serviços prestados por terceiros sem vínculo empregatício - PF"/>
    <n v="65663.679999999993"/>
    <n v="2.9721229150918722E-4"/>
    <n v="97.957884947726896"/>
    <x v="1"/>
  </r>
  <r>
    <x v="1"/>
    <s v="10.01.00016"/>
    <s v="RATEIO DAS DESPESAS COOPERATIVA"/>
    <n v="65655.66"/>
    <n v="2.9717599073259503E-4"/>
    <n v="97.958182123717634"/>
    <x v="0"/>
  </r>
  <r>
    <x v="0"/>
    <s v="10.01.00015"/>
    <s v="Serviço Prestados por Terceiro"/>
    <n v="65650.62"/>
    <n v="2.9715317827448722E-4"/>
    <n v="97.958479276895915"/>
    <x v="1"/>
  </r>
  <r>
    <x v="0"/>
    <s v="10.01.00016"/>
    <s v="Laboratório Protético "/>
    <n v="65641.66"/>
    <n v="2.9711262279340662E-4"/>
    <n v="97.958776389518704"/>
    <x v="0"/>
  </r>
  <r>
    <x v="0"/>
    <s v="10.01.00040"/>
    <s v="Serviços Gráficos"/>
    <n v="65640.149999999994"/>
    <n v="2.9710578810853696E-4"/>
    <n v="97.959073495306811"/>
    <x v="0"/>
  </r>
  <r>
    <x v="0"/>
    <s v="10.01.00017"/>
    <s v="Produtos Odontológicos "/>
    <n v="65633.75"/>
    <n v="2.9707681990776518E-4"/>
    <n v="97.959370572126716"/>
    <x v="1"/>
  </r>
  <r>
    <x v="0"/>
    <s v="10.01.00015"/>
    <s v="Material Aplicado na Prestação de Serviços Dentários"/>
    <n v="65633.69"/>
    <n v="2.9707654833088294E-4"/>
    <n v="97.959667648675051"/>
    <x v="1"/>
  </r>
  <r>
    <x v="1"/>
    <s v="10.01.00016"/>
    <s v="Serviços de Terceiros Pessoa Jurídica"/>
    <n v="65633.2"/>
    <n v="2.9707433045301134E-4"/>
    <n v="97.959964723005498"/>
    <x v="1"/>
  </r>
  <r>
    <x v="0"/>
    <s v="10.01.00017"/>
    <s v="Sserviços Prestados Protetico"/>
    <n v="65620"/>
    <n v="2.9701458353891935E-4"/>
    <n v="97.960261737589036"/>
    <x v="0"/>
  </r>
  <r>
    <x v="0"/>
    <s v="10.01.00015"/>
    <s v="SERVIÇO DE PRÓTESE"/>
    <n v="65615.509999999995"/>
    <n v="2.9699426053556537E-4"/>
    <n v="97.960558731849574"/>
    <x v="0"/>
  </r>
  <r>
    <x v="1"/>
    <s v="10.01.00021"/>
    <s v="Material utilizado no procedimento profissional "/>
    <n v="65615.5"/>
    <n v="2.9699421527275169E-4"/>
    <n v="97.96085572606485"/>
    <x v="1"/>
  </r>
  <r>
    <x v="0"/>
    <s v="10.02.00001"/>
    <s v="Material para exercício da profissão"/>
    <n v="65608.37"/>
    <n v="2.9696194288657924E-4"/>
    <n v="97.961152688007729"/>
    <x v="1"/>
  </r>
  <r>
    <x v="0"/>
    <s v="10.01.00015"/>
    <s v="material medico utilizado"/>
    <n v="65604.149999999994"/>
    <n v="2.9694284197919531E-4"/>
    <n v="97.961449630849714"/>
    <x v="1"/>
  </r>
  <r>
    <x v="1"/>
    <s v="10.01.00031"/>
    <s v="Anuncios/ Publicidade e Propaganda"/>
    <n v="65603.64"/>
    <n v="2.9694053357569631E-4"/>
    <n v="97.961746571383287"/>
    <x v="0"/>
  </r>
  <r>
    <x v="1"/>
    <s v="10.01.00015"/>
    <s v="Material de uso e consumo em procedimentos"/>
    <n v="65602.77"/>
    <n v="2.9693659571090387E-4"/>
    <n v="97.962043507979004"/>
    <x v="1"/>
  </r>
  <r>
    <x v="0"/>
    <s v="10.01.00031"/>
    <s v="Serviços de Notificação"/>
    <n v="65600"/>
    <n v="2.9692405791150735E-4"/>
    <n v="97.96234043203691"/>
    <x v="0"/>
  </r>
  <r>
    <x v="0"/>
    <s v="10.01.00016"/>
    <s v="LABORATÓRIO DE PROTESE DENTAL"/>
    <n v="65598.98"/>
    <n v="2.9691944110450929E-4"/>
    <n v="97.962637351478008"/>
    <x v="0"/>
  </r>
  <r>
    <x v="1"/>
    <s v="10.01.00022"/>
    <s v="Serviços Protéticos"/>
    <n v="65598.06"/>
    <n v="2.9691527692564835E-4"/>
    <n v="97.962934266754928"/>
    <x v="0"/>
  </r>
  <r>
    <x v="0"/>
    <s v="10.01.00015"/>
    <s v="Material para Uso e Consumo"/>
    <n v="65592.649999999994"/>
    <n v="2.9689078974343337E-4"/>
    <n v="97.963231157544669"/>
    <x v="1"/>
  </r>
  <r>
    <x v="1"/>
    <s v="10.01.00065"/>
    <s v="SERVIÇOS CONTÁBIL / FISCAL / TRABALHISTA"/>
    <n v="65575.48"/>
    <n v="2.9681307349230013E-4"/>
    <n v="97.963527970618159"/>
    <x v="0"/>
  </r>
  <r>
    <x v="0"/>
    <s v="10.01.00015"/>
    <s v="Material de Consumo /Dental"/>
    <n v="65574.44"/>
    <n v="2.9680836615967476E-4"/>
    <n v="97.963824778984318"/>
    <x v="1"/>
  </r>
  <r>
    <x v="1"/>
    <s v="10.01.00016"/>
    <s v="Serviços Prestados Por PF – Sem Vínculo Empregatício"/>
    <n v="65572"/>
    <n v="2.9679732203313048E-4"/>
    <n v="97.964121576306354"/>
    <x v="0"/>
  </r>
  <r>
    <x v="1"/>
    <s v="10.01.00015"/>
    <s v="Material de Insumo/Consultório"/>
    <n v="65562.63"/>
    <n v="2.9675491077668794E-4"/>
    <n v="97.964418331217132"/>
    <x v="1"/>
  </r>
  <r>
    <x v="1"/>
    <s v="10.01.00015"/>
    <s v="Material de uso e consumo para exercício da Profissão"/>
    <n v="65550.62"/>
    <n v="2.9670055013742699E-4"/>
    <n v="97.96471503176727"/>
    <x v="1"/>
  </r>
  <r>
    <x v="0"/>
    <s v="10.01.00015"/>
    <s v="Cursos/Congressos"/>
    <n v="65548.58"/>
    <n v="2.9669131652343097E-4"/>
    <n v="97.965011723083791"/>
    <x v="0"/>
  </r>
  <r>
    <x v="1"/>
    <s v="10.01.00016"/>
    <s v="SEDE DA UNIDADE - ALUGUEL"/>
    <n v="65541.84"/>
    <n v="2.9666080938699311E-4"/>
    <n v="97.965308383893174"/>
    <x v="1"/>
  </r>
  <r>
    <x v="0"/>
    <s v="10.01.00029"/>
    <s v="Imposto sobre Renda Retido na Fonte - IRRF - 0561"/>
    <n v="65540.460000000006"/>
    <n v="2.9665456311870172E-4"/>
    <n v="97.965605038456289"/>
    <x v="0"/>
  </r>
  <r>
    <x v="0"/>
    <s v="10.01.00008"/>
    <s v="Assistência Médica Empregados"/>
    <n v="65531.519999999997"/>
    <n v="2.9661409816324847E-4"/>
    <n v="97.96590165255445"/>
    <x v="0"/>
  </r>
  <r>
    <x v="0"/>
    <s v="10.01.00012"/>
    <s v="Material de uso/consumo - Consultório"/>
    <n v="65526.37"/>
    <n v="2.9659078781418992E-4"/>
    <n v="97.966198243342262"/>
    <x v="1"/>
  </r>
  <r>
    <x v="1"/>
    <s v="10.01.00015"/>
    <s v="Material / Serviço odontológico"/>
    <n v="65524.1"/>
    <n v="2.9658051315547857E-4"/>
    <n v="97.966494823855413"/>
    <x v="1"/>
  </r>
  <r>
    <x v="1"/>
    <s v="10.01.00020"/>
    <s v="Despesa c/custeio"/>
    <n v="65521.45"/>
    <n v="2.9656851850984653E-4"/>
    <n v="97.966791392373921"/>
    <x v="0"/>
  </r>
  <r>
    <x v="1"/>
    <s v="10.01.00017"/>
    <s v="Assistência Contábil"/>
    <n v="65521.120000000003"/>
    <n v="2.9656702483699425E-4"/>
    <n v="97.967087959398754"/>
    <x v="0"/>
  </r>
  <r>
    <x v="0"/>
    <s v="10.04.00013"/>
    <s v="LABOR-MED"/>
    <n v="65518.84"/>
    <n v="2.9655670491546922E-4"/>
    <n v="97.967384516103664"/>
    <x v="0"/>
  </r>
  <r>
    <x v="1"/>
    <s v="10.02.00001"/>
    <s v="Despesas com a reforma do consultório"/>
    <n v="65516.69"/>
    <n v="2.9654697341052245E-4"/>
    <n v="97.96768106307708"/>
    <x v="0"/>
  </r>
  <r>
    <x v="1"/>
    <s v="10.01.00012"/>
    <s v="Material de uso em consultorio"/>
    <n v="65514.49"/>
    <n v="2.9653701559150713E-4"/>
    <n v="97.967977600092667"/>
    <x v="1"/>
  </r>
  <r>
    <x v="1"/>
    <s v="10.01.00012"/>
    <s v="Material de escritório/consumo consultório"/>
    <n v="65512.22"/>
    <n v="2.9652674093279583E-4"/>
    <n v="97.968274126833606"/>
    <x v="1"/>
  </r>
  <r>
    <x v="0"/>
    <s v="10.01.00015"/>
    <s v="Pestação Serviços"/>
    <n v="65503.24"/>
    <n v="2.9648609492608782E-4"/>
    <n v="97.968570612928531"/>
    <x v="0"/>
  </r>
  <r>
    <x v="0"/>
    <s v="10.01.00018"/>
    <s v="MATERIAL MEDICO"/>
    <n v="65501.16"/>
    <n v="2.9647668026083703E-4"/>
    <n v="97.968867089608793"/>
    <x v="1"/>
  </r>
  <r>
    <x v="1"/>
    <s v="10.01.00014"/>
    <s v="Remuneração paga a terceiros, com vínculo empregatício, INSS e FGTS"/>
    <n v="65499.99"/>
    <n v="2.9647138451163339E-4"/>
    <n v="97.969163560993309"/>
    <x v="0"/>
  </r>
  <r>
    <x v="0"/>
    <s v="10.01.00015"/>
    <s v="Material Utilizado nos Serviços"/>
    <n v="65491.72"/>
    <n v="2.9643395216469851E-4"/>
    <n v="97.969459994945467"/>
    <x v="1"/>
  </r>
  <r>
    <x v="1"/>
    <s v="10.01.00015"/>
    <s v="Material utilizado para  execução dos tratamentos"/>
    <n v="65482.55"/>
    <n v="2.963924461645301E-4"/>
    <n v="97.969756387391627"/>
    <x v="1"/>
  </r>
  <r>
    <x v="0"/>
    <s v="10.01.00016"/>
    <s v="Curso"/>
    <n v="65478.52"/>
    <n v="2.9637420525060657E-4"/>
    <n v="97.970052761596875"/>
    <x v="0"/>
  </r>
  <r>
    <x v="1"/>
    <s v="10.01.00014"/>
    <s v="Gastos Gerais"/>
    <n v="65475.8"/>
    <n v="2.9636189376527851E-4"/>
    <n v="97.970349123490635"/>
    <x v="0"/>
  </r>
  <r>
    <x v="1"/>
    <s v="10.01.00015"/>
    <s v="Despesas material de consultório"/>
    <n v="65474.879999999997"/>
    <n v="2.9635772958641756E-4"/>
    <n v="97.970645481220217"/>
    <x v="1"/>
  </r>
  <r>
    <x v="0"/>
    <s v="10.01.00024"/>
    <s v="SALDO MENSAL LIVRO CAIXA"/>
    <n v="65472.61"/>
    <n v="2.9634745492770632E-4"/>
    <n v="97.970941828675151"/>
    <x v="0"/>
  </r>
  <r>
    <x v="0"/>
    <s v="10.01.00015"/>
    <s v="Material Radiológico "/>
    <n v="65472"/>
    <n v="2.9634469389607025E-4"/>
    <n v="97.971238173369045"/>
    <x v="1"/>
  </r>
  <r>
    <x v="0"/>
    <s v="10.01.00065"/>
    <s v="SERVIÇOS CONTÁBIL / FISCAL / TRABALHISTA"/>
    <n v="65470.48"/>
    <n v="2.9633781394838697E-4"/>
    <n v="97.971534511182995"/>
    <x v="0"/>
  </r>
  <r>
    <x v="0"/>
    <s v="10.01.00016"/>
    <s v="Serviços prestados por terceiros sem vínculo empregatício"/>
    <n v="65467.34"/>
    <n v="2.9632360142488323E-4"/>
    <n v="97.971830834784413"/>
    <x v="1"/>
  </r>
  <r>
    <x v="0"/>
    <s v="10.01.00022"/>
    <s v="Locação de máquinas, equipamentos e mobiliários"/>
    <n v="65459.45"/>
    <n v="2.9628788906486915E-4"/>
    <n v="97.972127122673484"/>
    <x v="0"/>
  </r>
  <r>
    <x v="1"/>
    <s v="10.01.00023"/>
    <s v="MATERIAL DE EXPEDIENTE"/>
    <n v="65454.68"/>
    <n v="2.9626629870273139E-4"/>
    <n v="97.972423388972189"/>
    <x v="1"/>
  </r>
  <r>
    <x v="0"/>
    <s v="10.01.00006"/>
    <s v="Material de consumo/Dental"/>
    <n v="65453.81"/>
    <n v="2.96262360837939E-4"/>
    <n v="97.972719651333023"/>
    <x v="1"/>
  </r>
  <r>
    <x v="1"/>
    <s v="10.01.00018"/>
    <s v="Manutenção e Reparos"/>
    <n v="65448.71"/>
    <n v="2.9623927680294895E-4"/>
    <n v="97.97301589060983"/>
    <x v="1"/>
  </r>
  <r>
    <x v="0"/>
    <s v="10.01.00014"/>
    <s v="Telefone do escritório/ Internet "/>
    <n v="65448.26"/>
    <n v="2.9623723997633218E-4"/>
    <n v="97.973312127849809"/>
    <x v="1"/>
  </r>
  <r>
    <x v="1"/>
    <s v="10.01.00018"/>
    <s v="vale transporte "/>
    <n v="65446.9"/>
    <n v="2.9623108423366815E-4"/>
    <n v="97.973608358934044"/>
    <x v="1"/>
  </r>
  <r>
    <x v="1"/>
    <s v="10.01.00022"/>
    <s v="Material de Uso e Consumo"/>
    <n v="65439.21"/>
    <n v="2.961962771299282E-4"/>
    <n v="97.973904555211178"/>
    <x v="1"/>
  </r>
  <r>
    <x v="0"/>
    <s v="10.01.00018"/>
    <s v="Align Technology do Brasil LTDA"/>
    <n v="65437.94"/>
    <n v="2.9619052875258755E-4"/>
    <n v="97.974200745739935"/>
    <x v="0"/>
  </r>
  <r>
    <x v="0"/>
    <s v="10.01.00015"/>
    <s v="Plano de saúde dos funcionários"/>
    <n v="65437.83"/>
    <n v="2.9619003086163681E-4"/>
    <n v="97.974496935770802"/>
    <x v="1"/>
  </r>
  <r>
    <x v="1"/>
    <s v="10.01.00015"/>
    <s v="Despesas com Laboratório"/>
    <n v="65432.17"/>
    <n v="2.9616441210907914E-4"/>
    <n v="97.974793100182907"/>
    <x v="0"/>
  </r>
  <r>
    <x v="0"/>
    <s v="10.01.00024"/>
    <s v="Férias de Funcionário(a)"/>
    <n v="65429.42"/>
    <n v="2.9615196483530999E-4"/>
    <n v="97.97508925214774"/>
    <x v="0"/>
  </r>
  <r>
    <x v="0"/>
    <s v="10.01.00015"/>
    <s v="Material de uso/consumo dos serviços"/>
    <n v="65422.14"/>
    <n v="2.9611901350693197E-4"/>
    <n v="97.975385371161252"/>
    <x v="1"/>
  </r>
  <r>
    <x v="1"/>
    <s v="10.01.00016"/>
    <s v="Materiais  de  uso  medico"/>
    <n v="65421.63"/>
    <n v="2.9611670510343302E-4"/>
    <n v="97.975681487866353"/>
    <x v="1"/>
  </r>
  <r>
    <x v="0"/>
    <s v="10.01.00016"/>
    <s v="Material Aplicado nos Serviços"/>
    <n v="65414.77"/>
    <n v="2.9608565481323068E-4"/>
    <n v="97.975977573521163"/>
    <x v="1"/>
  </r>
  <r>
    <x v="0"/>
    <s v="10.01.00018"/>
    <s v="Propaganda e publicidade da atividade profissional "/>
    <n v="65414.61"/>
    <n v="2.9608493060821137E-4"/>
    <n v="97.976273658451774"/>
    <x v="0"/>
  </r>
  <r>
    <x v="1"/>
    <s v="10.01.00017"/>
    <s v="Contribuição - IAMSPE"/>
    <n v="65413.67"/>
    <n v="2.9608067590372302E-4"/>
    <n v="97.976569739127683"/>
    <x v="0"/>
  </r>
  <r>
    <x v="0"/>
    <s v="10.01.00015"/>
    <s v="Pagamentos feitos a terceiros sem vínculo empregatício"/>
    <n v="65406"/>
    <n v="2.9604595932561048E-4"/>
    <n v="97.976865785087014"/>
    <x v="1"/>
  </r>
  <r>
    <x v="0"/>
    <s v="10.01.00017"/>
    <s v="Serviço Prótese Odontológica"/>
    <n v="65402.7"/>
    <n v="2.9603102259708749E-4"/>
    <n v="97.977161816109614"/>
    <x v="0"/>
  </r>
  <r>
    <x v="0"/>
    <s v="10.01.00020"/>
    <s v="Laboratório de Próteses Odontológicas"/>
    <n v="65401"/>
    <n v="2.9602332791875749E-4"/>
    <n v="97.977457839437534"/>
    <x v="0"/>
  </r>
  <r>
    <x v="0"/>
    <s v="10.01.00011"/>
    <s v="Material de conservação e limpeza do Consultório"/>
    <n v="65387.96"/>
    <n v="2.9596430520968485E-4"/>
    <n v="97.977753803742743"/>
    <x v="1"/>
  </r>
  <r>
    <x v="1"/>
    <s v="10.01.00018"/>
    <s v="Material Ortodôntico"/>
    <n v="65385.77"/>
    <n v="2.9595439265348321E-4"/>
    <n v="97.978049758135398"/>
    <x v="1"/>
  </r>
  <r>
    <x v="1"/>
    <s v="10.01.00017"/>
    <s v="Material de consumo /Dental"/>
    <n v="65379.32"/>
    <n v="2.9592519813864281E-4"/>
    <n v="97.978345683333544"/>
    <x v="1"/>
  </r>
  <r>
    <x v="1"/>
    <s v="10.01.00017"/>
    <s v="Servicos contratados"/>
    <n v="65377.47"/>
    <n v="2.9591682451810724E-4"/>
    <n v="97.978641600158056"/>
    <x v="0"/>
  </r>
  <r>
    <x v="1"/>
    <s v="10.01.00018"/>
    <s v="Locação de Equipamentos"/>
    <n v="65377.24"/>
    <n v="2.9591578347339196E-4"/>
    <n v="97.978937515941524"/>
    <x v="0"/>
  </r>
  <r>
    <x v="0"/>
    <s v="10.01.00016"/>
    <s v="Congresso"/>
    <n v="65372.24"/>
    <n v="2.9589315206653892E-4"/>
    <n v="97.979233409093595"/>
    <x v="0"/>
  </r>
  <r>
    <x v="1"/>
    <s v="10.01.00015"/>
    <s v="Departamento Pessoal /  Salário / Férias / 13°  e Outros"/>
    <n v="65367.57"/>
    <n v="2.9587201433253822E-4"/>
    <n v="97.979529281107929"/>
    <x v="0"/>
  </r>
  <r>
    <x v="0"/>
    <s v="10.01.00002"/>
    <s v="FGTS"/>
    <n v="65364.01"/>
    <n v="2.9585590077085892E-4"/>
    <n v="97.979825137008703"/>
    <x v="0"/>
  </r>
  <r>
    <x v="1"/>
    <s v="10.02.00010"/>
    <s v="Remuneração paga a terceiros, com vínculo empregatício, INSS e FGTS 2º"/>
    <n v="65363.73"/>
    <n v="2.9585463341207514E-4"/>
    <n v="97.98012099164211"/>
    <x v="0"/>
  </r>
  <r>
    <x v="0"/>
    <s v="10.01.00015"/>
    <s v="Material para paciente "/>
    <n v="65361.05"/>
    <n v="2.9584250297800196E-4"/>
    <n v="97.980416834145089"/>
    <x v="1"/>
  </r>
  <r>
    <x v="0"/>
    <s v="10.01.00006"/>
    <s v="Emolumentos pagos a terceiros / Laboratório de Prótese"/>
    <n v="65360"/>
    <n v="2.9583775038256275E-4"/>
    <n v="97.980712671895475"/>
    <x v="0"/>
  </r>
  <r>
    <x v="0"/>
    <s v="10.01.00015"/>
    <s v="Material uso consumo consultorio"/>
    <n v="65359.35"/>
    <n v="2.9583480829967185E-4"/>
    <n v="97.981008506703773"/>
    <x v="1"/>
  </r>
  <r>
    <x v="0"/>
    <s v="10.01.00047"/>
    <s v="Fornecimento de Software"/>
    <n v="65349.31"/>
    <n v="2.95789364434711E-4"/>
    <n v="97.981304296068203"/>
    <x v="0"/>
  </r>
  <r>
    <x v="1"/>
    <s v="10.01.00017"/>
    <s v="Cursos de aperfeiçoamento, palestras e congressos"/>
    <n v="65341"/>
    <n v="2.9575175103652135E-4"/>
    <n v="97.981600047819242"/>
    <x v="0"/>
  </r>
  <r>
    <x v="1"/>
    <s v="10.01.00017"/>
    <s v="MATERIAL E EQUIP DE USO PROFISSIONAL"/>
    <n v="65333.72"/>
    <n v="2.9571879970814334E-4"/>
    <n v="97.981895766618948"/>
    <x v="1"/>
  </r>
  <r>
    <x v="0"/>
    <s v="10.01.00015"/>
    <s v="VACINAS"/>
    <n v="65330.41"/>
    <n v="2.9570381771680667E-4"/>
    <n v="97.982191470436661"/>
    <x v="0"/>
  </r>
  <r>
    <x v="1"/>
    <s v="10.01.00016"/>
    <s v="SERVIÇO DE PROTESE "/>
    <n v="65329"/>
    <n v="2.9569743566007414E-4"/>
    <n v="97.982487167872321"/>
    <x v="0"/>
  </r>
  <r>
    <x v="1"/>
    <s v="10.01.00015"/>
    <s v="MATERIAL USO/CONSUMO"/>
    <n v="65326.96"/>
    <n v="2.9568820204607806E-4"/>
    <n v="97.982782856074365"/>
    <x v="1"/>
  </r>
  <r>
    <x v="0"/>
    <s v="10.01.00008"/>
    <s v="Material de consumo profissional"/>
    <n v="65326.84"/>
    <n v="2.9568765889231364E-4"/>
    <n v="97.983078543733257"/>
    <x v="1"/>
  </r>
  <r>
    <x v="0"/>
    <s v="10.01.00015"/>
    <s v="Material utilizado na prestação serviços"/>
    <n v="65324.93"/>
    <n v="2.9567901369489578E-4"/>
    <n v="97.983374222746946"/>
    <x v="1"/>
  </r>
  <r>
    <x v="1"/>
    <s v="10.01.00015"/>
    <s v="Serviços pagos a pessoa jurídica"/>
    <n v="65322.65"/>
    <n v="2.956686937733708E-4"/>
    <n v="97.983669891440712"/>
    <x v="0"/>
  </r>
  <r>
    <x v="1"/>
    <s v="10.01.00015"/>
    <s v="Materiais e medicamentos odontológicos/uso profissional"/>
    <n v="65318.76"/>
    <n v="2.9565108653883916E-4"/>
    <n v="97.983965542527244"/>
    <x v="1"/>
  </r>
  <r>
    <x v="1"/>
    <s v="10.01.00015"/>
    <s v="Taxas e Impostos"/>
    <n v="65318.39"/>
    <n v="2.9564941181473204E-4"/>
    <n v="97.984261191939055"/>
    <x v="0"/>
  </r>
  <r>
    <x v="1"/>
    <s v="10.01.00017"/>
    <s v="Despesas com Serviços de Terceiros"/>
    <n v="65318.14"/>
    <n v="2.9564828024438935E-4"/>
    <n v="97.984556840219298"/>
    <x v="1"/>
  </r>
  <r>
    <x v="1"/>
    <s v="10.01.00021"/>
    <s v="Vale transporte"/>
    <n v="65297.04"/>
    <n v="2.9555277570746964E-4"/>
    <n v="97.984852392995009"/>
    <x v="1"/>
  </r>
  <r>
    <x v="0"/>
    <s v="10.01.00015"/>
    <s v="Insumos- Implantes hormonais / consumíveis"/>
    <n v="65294.68"/>
    <n v="2.9554209368343507E-4"/>
    <n v="97.98514793508869"/>
    <x v="1"/>
  </r>
  <r>
    <x v="0"/>
    <s v="10.01.00008"/>
    <s v="Remuneração de prepostos"/>
    <n v="65293.69"/>
    <n v="2.9553761266487815E-4"/>
    <n v="97.985443472701348"/>
    <x v="0"/>
  </r>
  <r>
    <x v="1"/>
    <s v="10.01.00020"/>
    <s v="Matérias Odontológicos "/>
    <n v="65292.21"/>
    <n v="2.9553091376844964E-4"/>
    <n v="97.985739003615123"/>
    <x v="0"/>
  </r>
  <r>
    <x v="0"/>
    <s v="10.01.00016"/>
    <s v="Mao de Obra de Terceiros"/>
    <n v="65290.43"/>
    <n v="2.9552285698760999E-4"/>
    <n v="97.98603452647211"/>
    <x v="1"/>
  </r>
  <r>
    <x v="1"/>
    <s v="10.01.00017"/>
    <s v="Prestacao de Servicos"/>
    <n v="65290.41"/>
    <n v="2.9552276646198258E-4"/>
    <n v="97.986330049238575"/>
    <x v="0"/>
  </r>
  <r>
    <x v="0"/>
    <s v="10.01.00015"/>
    <s v="Despesas com Laboratórios e Farmácias"/>
    <n v="65289.87"/>
    <n v="2.9552032227004248E-4"/>
    <n v="97.986625569560843"/>
    <x v="0"/>
  </r>
  <r>
    <x v="1"/>
    <s v="10.01.00014"/>
    <s v="ASSESSORIA E CONSULTORIA CONTÁBEIS"/>
    <n v="65277.8"/>
    <n v="2.9546569005389929E-4"/>
    <n v="97.986921035250901"/>
    <x v="0"/>
  </r>
  <r>
    <x v="0"/>
    <s v="10.01.00055"/>
    <s v="DIVERSOS - RECOLHIMENTO AO FUNDIMPER"/>
    <n v="65275.49"/>
    <n v="2.9545523434393317E-4"/>
    <n v="97.987216490485253"/>
    <x v="0"/>
  </r>
  <r>
    <x v="0"/>
    <s v="10.01.00021"/>
    <s v="Serviços de PF"/>
    <n v="65271.41"/>
    <n v="2.9543676711594113E-4"/>
    <n v="97.98751192725237"/>
    <x v="0"/>
  </r>
  <r>
    <x v="0"/>
    <s v="10.01.00020"/>
    <s v="Sistemas de Informática - manutenção"/>
    <n v="65262.39"/>
    <n v="2.9539594005797829E-4"/>
    <n v="97.987807323192428"/>
    <x v="1"/>
  </r>
  <r>
    <x v="1"/>
    <s v="10.01.00016"/>
    <s v="Despesas com Materiais usados no Consultório"/>
    <n v="65261.73"/>
    <n v="2.9539295271227372E-4"/>
    <n v="97.988102716145136"/>
    <x v="1"/>
  </r>
  <r>
    <x v="0"/>
    <s v="10.01.00017"/>
    <s v="Despesas com publicidade"/>
    <n v="65254.19"/>
    <n v="2.9535882455073939E-4"/>
    <n v="97.98839807496968"/>
    <x v="0"/>
  </r>
  <r>
    <x v="1"/>
    <s v="10.01.00017"/>
    <s v="Material para Manutenção da Atividade"/>
    <n v="65249.760000000002"/>
    <n v="2.9533877312426765E-4"/>
    <n v="97.988693413742809"/>
    <x v="1"/>
  </r>
  <r>
    <x v="1"/>
    <s v="10.01.00015"/>
    <s v="Materiais dentários e protéticos"/>
    <n v="65246.81"/>
    <n v="2.9532542059422431E-4"/>
    <n v="97.988988739163403"/>
    <x v="1"/>
  </r>
  <r>
    <x v="1"/>
    <s v="10.01.00018"/>
    <s v="outros"/>
    <n v="65241.77"/>
    <n v="2.9530260813611644E-4"/>
    <n v="97.989284041771541"/>
    <x v="0"/>
  </r>
  <r>
    <x v="1"/>
    <s v="10.01.00005"/>
    <s v="Pgto a Protético"/>
    <n v="65239.44"/>
    <n v="2.9529206190052301E-4"/>
    <n v="97.989579333833447"/>
    <x v="0"/>
  </r>
  <r>
    <x v="1"/>
    <s v="10.01.00019"/>
    <s v="Despesas marketing e propaganda"/>
    <n v="65232.95"/>
    <n v="2.9526268633442773E-4"/>
    <n v="97.989874596519783"/>
    <x v="0"/>
  </r>
  <r>
    <x v="0"/>
    <s v="10.03.00005"/>
    <s v="Multa FGTS"/>
    <n v="65232.59"/>
    <n v="2.9526105687313435E-4"/>
    <n v="97.99016985757666"/>
    <x v="0"/>
  </r>
  <r>
    <x v="1"/>
    <s v="10.01.00015"/>
    <s v="Prestação de Serviços Odontológicos"/>
    <n v="65227"/>
    <n v="2.9523575496027271E-4"/>
    <n v="97.990465093331622"/>
    <x v="0"/>
  </r>
  <r>
    <x v="0"/>
    <s v="10.01.00022"/>
    <s v="Protese"/>
    <n v="65220"/>
    <n v="2.9520407099067848E-4"/>
    <n v="97.990760297402616"/>
    <x v="0"/>
  </r>
  <r>
    <x v="0"/>
    <s v="10.01.00015"/>
    <s v="Despesas com contratação de serviços"/>
    <n v="65214.31"/>
    <n v="2.9517831644967972E-4"/>
    <n v="97.991055475719065"/>
    <x v="0"/>
  </r>
  <r>
    <x v="0"/>
    <s v="10.01.00016"/>
    <s v="Manutenção de Instalações e Equipamentos"/>
    <n v="65214.29"/>
    <n v="2.9517822592405236E-4"/>
    <n v="97.991350653944991"/>
    <x v="1"/>
  </r>
  <r>
    <x v="1"/>
    <s v="10.01.00015"/>
    <s v="Material Utilizado em Procedimento"/>
    <n v="65208.27"/>
    <n v="2.9515097771020131E-4"/>
    <n v="97.991645804922697"/>
    <x v="1"/>
  </r>
  <r>
    <x v="1"/>
    <s v="10.01.00022"/>
    <s v="VALE REFEIÇÃO"/>
    <n v="65202"/>
    <n v="2.9512259792600763E-4"/>
    <n v="97.991940927520631"/>
    <x v="1"/>
  </r>
  <r>
    <x v="0"/>
    <s v="10.01.00025"/>
    <s v="Contribuição Associativa"/>
    <n v="65200.69"/>
    <n v="2.9511666849741216E-4"/>
    <n v="97.992236044189127"/>
    <x v="0"/>
  </r>
  <r>
    <x v="1"/>
    <s v="10.01.00015"/>
    <s v="Servicos de Terceiros Fisioterapia"/>
    <n v="65197.11"/>
    <n v="2.9510046441010539E-4"/>
    <n v="97.99253114465354"/>
    <x v="1"/>
  </r>
  <r>
    <x v="0"/>
    <s v="10.01.00015"/>
    <s v="Serviços protetico"/>
    <n v="65193.5"/>
    <n v="2.9508412453435747E-4"/>
    <n v="97.992826228778071"/>
    <x v="0"/>
  </r>
  <r>
    <x v="1"/>
    <s v="10.01.00057"/>
    <s v="Taxas e Tarifas"/>
    <n v="65189.440000000002"/>
    <n v="2.9506574783199285E-4"/>
    <n v="97.993121294525906"/>
    <x v="0"/>
  </r>
  <r>
    <x v="0"/>
    <s v="10.01.00017"/>
    <s v="Remuneração paga a terceiro sem vínculo empregatício"/>
    <n v="65185.41"/>
    <n v="2.9504750691806937E-4"/>
    <n v="97.99341634203283"/>
    <x v="1"/>
  </r>
  <r>
    <x v="1"/>
    <s v="10.01.00015"/>
    <s v="Produtos dermatológicos, material dermatológico."/>
    <n v="65183.06"/>
    <n v="2.9503687015684842E-4"/>
    <n v="97.993711378902987"/>
    <x v="1"/>
  </r>
  <r>
    <x v="1"/>
    <s v="10.01.00029"/>
    <s v="Despesas bancárias"/>
    <n v="65170.06"/>
    <n v="2.949780284990306E-4"/>
    <n v="97.994006356931479"/>
    <x v="0"/>
  </r>
  <r>
    <x v="1"/>
    <s v="10.01.00016"/>
    <s v="materiais para uso tratamento médico"/>
    <n v="65168.65"/>
    <n v="2.9497164644229807E-4"/>
    <n v="97.994301328577919"/>
    <x v="1"/>
  </r>
  <r>
    <x v="1"/>
    <s v="10.01.00015"/>
    <s v="PAGAMENTO DESPESA CARTÓRIO"/>
    <n v="65164.55"/>
    <n v="2.9495308868867856E-4"/>
    <n v="97.994596281666603"/>
    <x v="0"/>
  </r>
  <r>
    <x v="0"/>
    <s v="10.01.00015"/>
    <s v="Salarios "/>
    <n v="65160"/>
    <n v="2.9493249410844234E-4"/>
    <n v="97.994891214160717"/>
    <x v="0"/>
  </r>
  <r>
    <x v="0"/>
    <s v="10.01.00018"/>
    <s v="Serviços  administrado por terceiros pessoa jurídicas e fisicas"/>
    <n v="65157.1"/>
    <n v="2.9491936789246762E-4"/>
    <n v="97.995186133528605"/>
    <x v="1"/>
  </r>
  <r>
    <x v="1"/>
    <s v="10.01.00015"/>
    <s v="MATERIAL USO E CONSUMO"/>
    <n v="65149.2"/>
    <n v="2.948836102696398E-4"/>
    <n v="97.995481017138871"/>
    <x v="1"/>
  </r>
  <r>
    <x v="1"/>
    <s v="10.01.00016"/>
    <s v="Serviços prestados por terceiros sem vínculo empregatício - PJ"/>
    <n v="65146.09"/>
    <n v="2.9486953353457721E-4"/>
    <n v="97.995775886672405"/>
    <x v="1"/>
  </r>
  <r>
    <x v="0"/>
    <s v="10.01.00017"/>
    <s v="Repasse de honorários"/>
    <n v="65145.63"/>
    <n v="2.9486745144514676E-4"/>
    <n v="97.996070754123849"/>
    <x v="0"/>
  </r>
  <r>
    <x v="0"/>
    <s v="10.01.00016"/>
    <s v="Materiais Dentários"/>
    <n v="65138.67"/>
    <n v="2.9483594852680741E-4"/>
    <n v="97.996365590072372"/>
    <x v="1"/>
  </r>
  <r>
    <x v="1"/>
    <s v="10.01.00002"/>
    <s v="Material de uso clínico"/>
    <n v="65138.45"/>
    <n v="2.9483495274490581E-4"/>
    <n v="97.996660425025112"/>
    <x v="1"/>
  </r>
  <r>
    <x v="1"/>
    <s v="10.01.00017"/>
    <s v="Encargos trabalhistas (INSS, FGTS, IR)"/>
    <n v="65135.86"/>
    <n v="2.9482322967615602E-4"/>
    <n v="97.996955248254793"/>
    <x v="0"/>
  </r>
  <r>
    <x v="0"/>
    <s v="10.02.00020"/>
    <s v="Aluguel"/>
    <n v="65121.34"/>
    <n v="2.9475750807065487E-4"/>
    <n v="97.997250005762865"/>
    <x v="1"/>
  </r>
  <r>
    <x v="1"/>
    <s v="10.01.00015"/>
    <s v="Despesas do Consultório "/>
    <n v="65119.94"/>
    <n v="2.9475117127673601E-4"/>
    <n v="97.997544756934147"/>
    <x v="0"/>
  </r>
  <r>
    <x v="1"/>
    <s v="10.01.00015"/>
    <s v="Material para uso em procedimento"/>
    <n v="65117.81"/>
    <n v="2.947415302974166E-4"/>
    <n v="97.997839498464444"/>
    <x v="1"/>
  </r>
  <r>
    <x v="0"/>
    <s v="10.01.00017"/>
    <s v="Despesas postais"/>
    <n v="65115.56"/>
    <n v="2.9473134616433277E-4"/>
    <n v="97.998134229810603"/>
    <x v="0"/>
  </r>
  <r>
    <x v="0"/>
    <s v="10.01.00016"/>
    <s v="Serviços Prestados p/ Terceiros"/>
    <n v="65114.87"/>
    <n v="2.9472822303018705E-4"/>
    <n v="97.998428958033628"/>
    <x v="1"/>
  </r>
  <r>
    <x v="1"/>
    <s v="10.01.00001"/>
    <s v="Rateio de despesas"/>
    <n v="65098.080000000002"/>
    <n v="2.9465222676597466E-4"/>
    <n v="97.998723610260399"/>
    <x v="0"/>
  </r>
  <r>
    <x v="1"/>
    <s v="10.01.00015"/>
    <s v="Despesas com Material Odontologigo e Protese Dentaria "/>
    <n v="65089.120000000003"/>
    <n v="2.9461167128489406E-4"/>
    <n v="97.999018221931678"/>
    <x v="1"/>
  </r>
  <r>
    <x v="0"/>
    <s v="10.01.00017"/>
    <s v="Serviços de terceiros - próteses dentárias"/>
    <n v="65084"/>
    <n v="2.945884967242766E-4"/>
    <n v="97.999312810428407"/>
    <x v="1"/>
  </r>
  <r>
    <x v="0"/>
    <s v="10.01.00002"/>
    <s v="Aluguel do escritório/consultório/equipamentos"/>
    <n v="65081.88"/>
    <n v="2.9457890100777087E-4"/>
    <n v="97.999607389329412"/>
    <x v="1"/>
  </r>
  <r>
    <x v="1"/>
    <s v="10.01.00015"/>
    <s v="Material Odontológico - Alinhadores Invisalign"/>
    <n v="65071.22"/>
    <n v="2.9453065084836027E-4"/>
    <n v="97.99990191998026"/>
    <x v="1"/>
  </r>
  <r>
    <x v="1"/>
    <s v="10.03.00005"/>
    <s v="polytech"/>
    <n v="65067.29"/>
    <n v="2.945128625625738E-4"/>
    <n v="98.000196432842827"/>
    <x v="0"/>
  </r>
  <r>
    <x v="0"/>
    <s v="10.01.00015"/>
    <s v="Educação Continuada"/>
    <n v="65063.25"/>
    <n v="2.9449457638583659E-4"/>
    <n v="98.000490927419207"/>
    <x v="0"/>
  </r>
  <r>
    <x v="0"/>
    <s v="10.01.00015"/>
    <s v="Materiais de uso/consumo"/>
    <n v="65062.22"/>
    <n v="2.9448991431602485E-4"/>
    <n v="98.000785417333518"/>
    <x v="1"/>
  </r>
  <r>
    <x v="1"/>
    <s v="10.01.00016"/>
    <s v="Serviços de Terceiro"/>
    <n v="65061.14"/>
    <n v="2.944850259321446E-4"/>
    <n v="98.00107990235945"/>
    <x v="1"/>
  </r>
  <r>
    <x v="0"/>
    <s v="10.01.00015"/>
    <s v="Serviços Prestados - PF"/>
    <n v="65060.13"/>
    <n v="2.9448045438796027E-4"/>
    <n v="98.001374382813836"/>
    <x v="0"/>
  </r>
  <r>
    <x v="1"/>
    <s v="10.01.00015"/>
    <s v="Materiais odontológicos e outros insumos"/>
    <n v="65058.31"/>
    <n v="2.9447221655586579E-4"/>
    <n v="98.001668855030388"/>
    <x v="1"/>
  </r>
  <r>
    <x v="0"/>
    <s v="10.01.00015"/>
    <s v="Materiais Médicos/Odontológicos"/>
    <n v="65055.68"/>
    <n v="2.9446031243586111E-4"/>
    <n v="98.00196331534282"/>
    <x v="1"/>
  </r>
  <r>
    <x v="0"/>
    <s v="10.01.00017"/>
    <s v="Material Protético"/>
    <n v="65038.12"/>
    <n v="2.9438083093499335E-4"/>
    <n v="98.002257696173757"/>
    <x v="1"/>
  </r>
  <r>
    <x v="0"/>
    <s v="10.01.00015"/>
    <s v="Serviço prestado por pessoa fisica/juridica sem vinculo empregaticio "/>
    <n v="65036.73"/>
    <n v="2.9437453940388823E-4"/>
    <n v="98.002552070713165"/>
    <x v="0"/>
  </r>
  <r>
    <x v="0"/>
    <s v="10.01.00016"/>
    <s v="Software/Internet"/>
    <n v="65032.58"/>
    <n v="2.9435575533620021E-4"/>
    <n v="98.002846426468494"/>
    <x v="0"/>
  </r>
  <r>
    <x v="1"/>
    <s v="10.01.00017"/>
    <s v="Softwares"/>
    <n v="65016.91"/>
    <n v="2.942848285071229E-4"/>
    <n v="98.003140711297007"/>
    <x v="0"/>
  </r>
  <r>
    <x v="0"/>
    <s v="10.01.00019"/>
    <s v="DESPESAS DE CUSTEIO, NECESSARIAS A RECEITA"/>
    <n v="65015.14"/>
    <n v="2.9427681698909693E-4"/>
    <n v="98.003434988113995"/>
    <x v="0"/>
  </r>
  <r>
    <x v="1"/>
    <s v="10.01.00015"/>
    <s v="Pagamento de Salarios"/>
    <n v="65014.54"/>
    <n v="2.9427410122027453E-4"/>
    <n v="98.003729262215217"/>
    <x v="0"/>
  </r>
  <r>
    <x v="0"/>
    <s v="10.01.00016"/>
    <s v="Serviços Prestados Pessoa Jurídica "/>
    <n v="65013.02"/>
    <n v="2.942672212725912E-4"/>
    <n v="98.004023529436495"/>
    <x v="0"/>
  </r>
  <r>
    <x v="1"/>
    <s v="10.01.00016"/>
    <s v="Materiais protéticos "/>
    <n v="65013"/>
    <n v="2.9426713074696384E-4"/>
    <n v="98.004317796567236"/>
    <x v="1"/>
  </r>
  <r>
    <x v="1"/>
    <s v="10.01.00018"/>
    <s v="Materiais utilizados na prestação de serviço "/>
    <n v="65008.45"/>
    <n v="2.9424653616672757E-4"/>
    <n v="98.004612043103407"/>
    <x v="1"/>
  </r>
  <r>
    <x v="0"/>
    <s v="10.01.00018"/>
    <s v="BENEFICIOS A FUNCIONARIOS"/>
    <n v="65004.7"/>
    <n v="2.9422956261158782E-4"/>
    <n v="98.00490627266602"/>
    <x v="0"/>
  </r>
  <r>
    <x v="0"/>
    <s v="10.01.00015"/>
    <s v="Despesas Dedutíveis – Livro Caixa"/>
    <n v="65004.5"/>
    <n v="2.9422865735531369E-4"/>
    <n v="98.005200501323372"/>
    <x v="0"/>
  </r>
  <r>
    <x v="1"/>
    <s v="10.01.00017"/>
    <s v="Pagamento de salarios"/>
    <n v="65002.3"/>
    <n v="2.9421869953629836E-4"/>
    <n v="98.005494720022909"/>
    <x v="0"/>
  </r>
  <r>
    <x v="0"/>
    <s v="10.01.00015"/>
    <s v="material consultorio"/>
    <n v="65001.73"/>
    <n v="2.9421611955591712E-4"/>
    <n v="98.005788936142466"/>
    <x v="1"/>
  </r>
  <r>
    <x v="1"/>
    <s v="10.01.00019"/>
    <s v="Serviços de terceiros - P. física "/>
    <n v="65000"/>
    <n v="2.9420828908914597E-4"/>
    <n v="98.006083144431557"/>
    <x v="1"/>
  </r>
  <r>
    <x v="0"/>
    <s v="10.01.00017"/>
    <s v="Consultoria Empresarial"/>
    <n v="65000"/>
    <n v="2.9420828908914597E-4"/>
    <n v="98.006377352720648"/>
    <x v="0"/>
  </r>
  <r>
    <x v="1"/>
    <s v="10.01.00015"/>
    <s v="MATERIAL DE CONSUMO UTILIZADO NO SERVIÇO"/>
    <n v="64996.53"/>
    <n v="2.9419258289279E-4"/>
    <n v="98.006671545303547"/>
    <x v="1"/>
  </r>
  <r>
    <x v="1"/>
    <s v="10.01.00015"/>
    <s v="Material Apllicado"/>
    <n v="64995.18"/>
    <n v="2.9418647241293965E-4"/>
    <n v="98.006965731775963"/>
    <x v="1"/>
  </r>
  <r>
    <x v="1"/>
    <s v="10.02.00001"/>
    <s v="DEDUÇÃO DE RECOMPE"/>
    <n v="64995.11"/>
    <n v="2.9418615557324373E-4"/>
    <n v="98.007259917931535"/>
    <x v="0"/>
  </r>
  <r>
    <x v="1"/>
    <s v="10.01.00022"/>
    <s v="Serviços Terceirizados"/>
    <n v="64992.21"/>
    <n v="2.9417302935726901E-4"/>
    <n v="98.007554090960895"/>
    <x v="0"/>
  </r>
  <r>
    <x v="0"/>
    <s v="10.02.00001"/>
    <s v="MATÉRIAIS E MATËRIA PRIMA PARA CONFECCAO DE PROTESE DENTARIA"/>
    <n v="64990.76"/>
    <n v="2.9416646624928159E-4"/>
    <n v="98.007848257427142"/>
    <x v="0"/>
  </r>
  <r>
    <x v="0"/>
    <s v="10.01.00023"/>
    <s v="Plano de Saude"/>
    <n v="64969.7"/>
    <n v="2.9407114276361671E-4"/>
    <n v="98.008142328569903"/>
    <x v="1"/>
  </r>
  <r>
    <x v="0"/>
    <s v="10.01.00034"/>
    <s v="VALE REFEIÇÃO; CESTA BÁSICA; VALE ALIMENTAÇÃO (ADIANTAMENTO SALARIAL)"/>
    <n v="64964.5"/>
    <n v="2.9404760610048965E-4"/>
    <n v="98.008436376176007"/>
    <x v="1"/>
  </r>
  <r>
    <x v="1"/>
    <s v="10.01.00015"/>
    <s v="Material aplicado - material de consumo odontológico"/>
    <n v="64962.82"/>
    <n v="2.9404000194778695E-4"/>
    <n v="98.008730416177954"/>
    <x v="1"/>
  </r>
  <r>
    <x v="1"/>
    <s v="10.01.00016"/>
    <s v="Materiais de Consumo"/>
    <n v="64949.65"/>
    <n v="2.9398039082213616E-4"/>
    <n v="98.009024396568776"/>
    <x v="1"/>
  </r>
  <r>
    <x v="0"/>
    <s v="10.02.00001"/>
    <s v="Despesa fornecedores "/>
    <n v="64945.14"/>
    <n v="2.9395997729315476E-4"/>
    <n v="98.009318356546075"/>
    <x v="0"/>
  </r>
  <r>
    <x v="0"/>
    <s v="10.01.00028"/>
    <s v="Aluguel de Programa de Informática"/>
    <n v="64931.07"/>
    <n v="2.9389629251427038E-4"/>
    <n v="98.009612252838593"/>
    <x v="1"/>
  </r>
  <r>
    <x v="0"/>
    <s v="10.01.00017"/>
    <s v="Gastos com saúde"/>
    <n v="64930.48"/>
    <n v="2.9389362200826172E-4"/>
    <n v="98.009906146460608"/>
    <x v="0"/>
  </r>
  <r>
    <x v="0"/>
    <s v="10.01.00008"/>
    <s v="Remuneração paga a terceiros e fornecedores, sem vínculo empregatício"/>
    <n v="64929.31"/>
    <n v="2.9388832625905809E-4"/>
    <n v="98.010200034786862"/>
    <x v="1"/>
  </r>
  <r>
    <x v="0"/>
    <s v="10.01.00022"/>
    <s v="Gasolina"/>
    <n v="64928.06"/>
    <n v="2.9388266840734486E-4"/>
    <n v="98.010493917455264"/>
    <x v="0"/>
  </r>
  <r>
    <x v="0"/>
    <s v="10.01.00002"/>
    <s v="Aluguel- Charles Humberto Romagnoli - Vinhedo"/>
    <n v="64920"/>
    <n v="2.9384618657949779E-4"/>
    <n v="98.010787763641844"/>
    <x v="1"/>
  </r>
  <r>
    <x v="0"/>
    <s v="10.01.00015"/>
    <s v="Materiais e produtos de consumo do escritório/consultório"/>
    <n v="64919.79"/>
    <n v="2.9384523606040998E-4"/>
    <n v="98.011081608877902"/>
    <x v="1"/>
  </r>
  <r>
    <x v="0"/>
    <s v="10.01.00011"/>
    <s v="Material de Higiene, Conservação e Limpeza do Escritório/Consultório"/>
    <n v="64909.8"/>
    <n v="2.9380001850951769E-4"/>
    <n v="98.011375408896413"/>
    <x v="1"/>
  </r>
  <r>
    <x v="1"/>
    <s v="10.01.00022"/>
    <s v="Salários"/>
    <n v="64909.36"/>
    <n v="2.937980269457146E-4"/>
    <n v="98.011669206923358"/>
    <x v="0"/>
  </r>
  <r>
    <x v="0"/>
    <s v="10.01.00004"/>
    <s v="Material uso consultorio"/>
    <n v="64909.17"/>
    <n v="2.9379716695225415E-4"/>
    <n v="98.011963004090305"/>
    <x v="1"/>
  </r>
  <r>
    <x v="0"/>
    <s v="10.01.00015"/>
    <s v="Serviço Prestado por Pessoa Jurídica"/>
    <n v="64907.34"/>
    <n v="2.93788883857346E-4"/>
    <n v="98.012256792974156"/>
    <x v="0"/>
  </r>
  <r>
    <x v="0"/>
    <s v="10.01.00016"/>
    <s v="PRESTAÇÃO DE SERVIÇO ODONTOLOGICO"/>
    <n v="64904.5"/>
    <n v="2.9377602921825345E-4"/>
    <n v="98.01255056900338"/>
    <x v="0"/>
  </r>
  <r>
    <x v="1"/>
    <s v="10.01.00087"/>
    <s v="Empréstimos"/>
    <n v="64902.7"/>
    <n v="2.9376788191178634E-4"/>
    <n v="98.012844336885294"/>
    <x v="0"/>
  </r>
  <r>
    <x v="1"/>
    <s v="10.01.00019"/>
    <s v="Pago COMISSÃO "/>
    <n v="64900.21"/>
    <n v="2.9375661147117355E-4"/>
    <n v="98.013138093496764"/>
    <x v="0"/>
  </r>
  <r>
    <x v="0"/>
    <s v="10.01.00034"/>
    <s v="Locação de Móveis"/>
    <n v="64900"/>
    <n v="2.9375566095208574E-4"/>
    <n v="98.013431849157712"/>
    <x v="0"/>
  </r>
  <r>
    <x v="0"/>
    <s v="10.01.00019"/>
    <s v="Moveis e utensilios"/>
    <n v="64899.94"/>
    <n v="2.937553893752035E-4"/>
    <n v="98.013725604547091"/>
    <x v="0"/>
  </r>
  <r>
    <x v="0"/>
    <s v="10.01.00008"/>
    <s v="Remuneração paga a terceiros com vínculo empregatício (salário líquido, INSS, FGTS)"/>
    <n v="64893.39"/>
    <n v="2.9372574223222604E-4"/>
    <n v="98.014019330289329"/>
    <x v="0"/>
  </r>
  <r>
    <x v="0"/>
    <s v="10.01.00015"/>
    <s v="MATRIAIS USADOS PARA SERVIÇOS ODONTOLOGICOS E DEMAIS"/>
    <n v="64891.1"/>
    <n v="2.9371537704788738E-4"/>
    <n v="98.014313045666384"/>
    <x v="0"/>
  </r>
  <r>
    <x v="1"/>
    <s v="10.01.00014"/>
    <s v="DESPESAS REFERENTE CUSTO DO SERVIÇOS DESTE MES"/>
    <n v="64890"/>
    <n v="2.9371039813837972E-4"/>
    <n v="98.014606756064524"/>
    <x v="0"/>
  </r>
  <r>
    <x v="0"/>
    <s v="10.01.00019"/>
    <s v="Serviços Prestados de PJ"/>
    <n v="64885.64"/>
    <n v="2.936906635516039E-4"/>
    <n v="98.014900446728078"/>
    <x v="0"/>
  </r>
  <r>
    <x v="0"/>
    <s v="10.01.00017"/>
    <s v="Serviços Prestados a pagar"/>
    <n v="64874.89"/>
    <n v="2.9364200602686997E-4"/>
    <n v="98.015194088734106"/>
    <x v="0"/>
  </r>
  <r>
    <x v="0"/>
    <s v="10.01.00003"/>
    <s v="Assessoria e licenças de informática e manutenção"/>
    <n v="64866.57"/>
    <n v="2.9360434736586653E-4"/>
    <n v="98.015487693081468"/>
    <x v="1"/>
  </r>
  <r>
    <x v="0"/>
    <s v="10.01.00015"/>
    <s v="Materiais de procedimentos médicos"/>
    <n v="64866.54"/>
    <n v="2.9360421157742544E-4"/>
    <n v="98.015781297293046"/>
    <x v="1"/>
  </r>
  <r>
    <x v="1"/>
    <s v="10.01.00002"/>
    <s v="Despesas Gerais do Consultório"/>
    <n v="64865.54"/>
    <n v="2.9359968529605479E-4"/>
    <n v="98.016074896978338"/>
    <x v="0"/>
  </r>
  <r>
    <x v="1"/>
    <s v="10.01.00001"/>
    <s v="Salario dos Prepostos"/>
    <n v="64863.360000000001"/>
    <n v="2.9358981800266687E-4"/>
    <n v="98.016368486796338"/>
    <x v="0"/>
  </r>
  <r>
    <x v="1"/>
    <s v="10.01.00017"/>
    <s v="laboratorio de protese dentaria"/>
    <n v="64861"/>
    <n v="2.9357913597863225E-4"/>
    <n v="98.016662065932323"/>
    <x v="0"/>
  </r>
  <r>
    <x v="0"/>
    <s v="10.01.00017"/>
    <s v="Material consumo consultório"/>
    <n v="64858.8"/>
    <n v="2.9356917815961698E-4"/>
    <n v="98.016955635110477"/>
    <x v="1"/>
  </r>
  <r>
    <x v="1"/>
    <s v="10.01.00015"/>
    <s v="Suporte técnico em informática, inclusive instalação, configuração e manutenção de programas de computação e banco de dados"/>
    <n v="64851.26"/>
    <n v="2.9353504999808259E-4"/>
    <n v="98.017249170160468"/>
    <x v="1"/>
  </r>
  <r>
    <x v="1"/>
    <s v="10.01.00017"/>
    <s v="Materiais e Medicamentos Hospitalares"/>
    <n v="64842.9"/>
    <n v="2.9349721028582438E-4"/>
    <n v="98.017542667370748"/>
    <x v="1"/>
  </r>
  <r>
    <x v="0"/>
    <s v="10.01.00016"/>
    <s v="Despesa com internet"/>
    <n v="64842.18"/>
    <n v="2.9349395136323757E-4"/>
    <n v="98.017836161322109"/>
    <x v="0"/>
  </r>
  <r>
    <x v="1"/>
    <s v="10.01.00016"/>
    <s v="Vale Refeição"/>
    <n v="64836.49"/>
    <n v="2.9346819682223881E-4"/>
    <n v="98.018129629518924"/>
    <x v="1"/>
  </r>
  <r>
    <x v="1"/>
    <s v="10.01.00018"/>
    <s v="Material de uso e Consumo"/>
    <n v="64836.11"/>
    <n v="2.9346647683531796E-4"/>
    <n v="98.018423095995757"/>
    <x v="1"/>
  </r>
  <r>
    <x v="0"/>
    <s v="10.01.00016"/>
    <s v="Prodesp"/>
    <n v="64835.61"/>
    <n v="2.9346421369463264E-4"/>
    <n v="98.018716560209455"/>
    <x v="0"/>
  </r>
  <r>
    <x v="1"/>
    <s v="10.01.00016"/>
    <s v="Remuneração paga a PJ ou PF sem vinculo"/>
    <n v="64835.17"/>
    <n v="2.934622221308296E-4"/>
    <n v="98.019010022431587"/>
    <x v="0"/>
  </r>
  <r>
    <x v="1"/>
    <s v="10.01.00011"/>
    <s v="Material de conservação e limpeza do escritório"/>
    <n v="64835.09"/>
    <n v="2.9346186002831995E-4"/>
    <n v="98.019303484291612"/>
    <x v="1"/>
  </r>
  <r>
    <x v="1"/>
    <s v="10.01.00015"/>
    <s v="Material gasto em tratamento odontologico"/>
    <n v="64833.19"/>
    <n v="2.9345326009371582E-4"/>
    <n v="98.019596937551711"/>
    <x v="1"/>
  </r>
  <r>
    <x v="0"/>
    <s v="10.01.00015"/>
    <s v="Honorários Contador"/>
    <n v="64830.74"/>
    <n v="2.9344217070435786E-4"/>
    <n v="98.019890379722412"/>
    <x v="0"/>
  </r>
  <r>
    <x v="0"/>
    <s v="10.01.00016"/>
    <s v="Material de uso e consumo consultorio "/>
    <n v="64826.33"/>
    <n v="2.9342220980351348E-4"/>
    <n v="98.02018380193222"/>
    <x v="1"/>
  </r>
  <r>
    <x v="1"/>
    <s v="10.01.00040"/>
    <s v="ENCADERNAÇÕES"/>
    <n v="64823.78"/>
    <n v="2.9341066778601846E-4"/>
    <n v="98.020477212599999"/>
    <x v="0"/>
  </r>
  <r>
    <x v="0"/>
    <s v="10.01.00005"/>
    <s v="Materiais odontológicos"/>
    <n v="64822.98"/>
    <n v="2.9340704676092199E-4"/>
    <n v="98.020770619646754"/>
    <x v="1"/>
  </r>
  <r>
    <x v="1"/>
    <s v="10.01.00019"/>
    <s v="Salário"/>
    <n v="64817.45"/>
    <n v="2.9338201642494253E-4"/>
    <n v="98.021064001663177"/>
    <x v="0"/>
  </r>
  <r>
    <x v="0"/>
    <s v="10.01.00015"/>
    <s v="- Material de uso do consultorio"/>
    <n v="64816.45"/>
    <n v="2.9337749014357194E-4"/>
    <n v="98.021357379153315"/>
    <x v="1"/>
  </r>
  <r>
    <x v="1"/>
    <s v="10.01.00015"/>
    <s v="Material e Medicamento"/>
    <n v="64816.29"/>
    <n v="2.9337676593855263E-4"/>
    <n v="98.021650755919254"/>
    <x v="1"/>
  </r>
  <r>
    <x v="0"/>
    <s v="10.01.00018"/>
    <s v="CUSTAS"/>
    <n v="64813.440000000002"/>
    <n v="2.9336386603664641E-4"/>
    <n v="98.021944119785289"/>
    <x v="0"/>
  </r>
  <r>
    <x v="0"/>
    <s v="10.01.00012"/>
    <s v="Despesas de Consultorio"/>
    <n v="64811.97"/>
    <n v="2.9335721240303164E-4"/>
    <n v="98.022237476997688"/>
    <x v="0"/>
  </r>
  <r>
    <x v="1"/>
    <s v="10.01.00018"/>
    <s v="MATERIAIS UTILIZADOS"/>
    <n v="64805.63"/>
    <n v="2.9332851577914198E-4"/>
    <n v="98.022530805513469"/>
    <x v="1"/>
  </r>
  <r>
    <x v="1"/>
    <s v="10.01.00019"/>
    <s v="Correios"/>
    <n v="64803.31"/>
    <n v="2.9331801480636218E-4"/>
    <n v="98.022824123528281"/>
    <x v="0"/>
  </r>
  <r>
    <x v="1"/>
    <s v="10.01.00017"/>
    <s v="Honorarios contabeis"/>
    <n v="64799.05"/>
    <n v="2.9329873284772347E-4"/>
    <n v="98.023117422261123"/>
    <x v="0"/>
  </r>
  <r>
    <x v="0"/>
    <s v="10.01.00006"/>
    <s v="Material gasto na execução do serviço"/>
    <n v="64782.91"/>
    <n v="2.9322567866640198E-4"/>
    <n v="98.023410647939784"/>
    <x v="1"/>
  </r>
  <r>
    <x v="1"/>
    <s v="10.01.00017"/>
    <s v="Despesas Gerais"/>
    <n v="64782.78"/>
    <n v="2.9322509024982377E-4"/>
    <n v="98.02370387303003"/>
    <x v="0"/>
  </r>
  <r>
    <x v="0"/>
    <s v="10.01.00008"/>
    <s v="IPTU do consultório quando pago pelo contribuinte"/>
    <n v="64782.75"/>
    <n v="2.9322495446138262E-4"/>
    <n v="98.023997097984491"/>
    <x v="0"/>
  </r>
  <r>
    <x v="0"/>
    <s v="10.01.00016"/>
    <s v="Pagamentos de Serviços Prestados "/>
    <n v="64776.480000000003"/>
    <n v="2.9319657467718899E-4"/>
    <n v="98.024290294559165"/>
    <x v="0"/>
  </r>
  <r>
    <x v="1"/>
    <s v="10.01.00025"/>
    <s v="Salário empregados consultório"/>
    <n v="64767.73"/>
    <n v="2.931569697151962E-4"/>
    <n v="98.024583451528883"/>
    <x v="0"/>
  </r>
  <r>
    <x v="1"/>
    <s v="10.01.00019"/>
    <s v="Insumos utilizados na prestação de serviços"/>
    <n v="64764.160000000003"/>
    <n v="2.9314081089070317E-4"/>
    <n v="98.02487659233978"/>
    <x v="1"/>
  </r>
  <r>
    <x v="0"/>
    <s v="10.01.00027"/>
    <s v="Consultoria em serviços diversos"/>
    <n v="64761.96"/>
    <n v="2.9313085307168784E-4"/>
    <n v="98.025169723192846"/>
    <x v="0"/>
  </r>
  <r>
    <x v="1"/>
    <s v="10.01.00015"/>
    <s v="Material de Consumo na Atividade"/>
    <n v="64761.82"/>
    <n v="2.9313021939229595E-4"/>
    <n v="98.025462853412236"/>
    <x v="1"/>
  </r>
  <r>
    <x v="0"/>
    <s v="10.01.00006"/>
    <s v="Taxa de fiscalização judiciária"/>
    <n v="64761.51"/>
    <n v="2.9312881624507108E-4"/>
    <n v="98.025755982228475"/>
    <x v="0"/>
  </r>
  <r>
    <x v="0"/>
    <s v="10.01.00016"/>
    <s v="Pagamento feito a terceiros"/>
    <n v="64757.19"/>
    <n v="2.9310926270955008E-4"/>
    <n v="98.026049091491188"/>
    <x v="1"/>
  </r>
  <r>
    <x v="0"/>
    <s v="10.01.00016"/>
    <s v="Informática/Internet"/>
    <n v="64755.83"/>
    <n v="2.9310310696688605E-4"/>
    <n v="98.026342194598158"/>
    <x v="0"/>
  </r>
  <r>
    <x v="1"/>
    <s v="10.01.00015"/>
    <s v="Material de serviço"/>
    <n v="64755.1"/>
    <n v="2.9309980278148545E-4"/>
    <n v="98.026635294400933"/>
    <x v="1"/>
  </r>
  <r>
    <x v="0"/>
    <s v="10.01.00029"/>
    <s v="Despesas bancárias"/>
    <n v="64754.13"/>
    <n v="2.93095412288556E-4"/>
    <n v="98.026928389813222"/>
    <x v="0"/>
  </r>
  <r>
    <x v="1"/>
    <s v="10.01.00011"/>
    <s v="Salários e Encargos CLT"/>
    <n v="64752.7"/>
    <n v="2.9308893970619605E-4"/>
    <n v="98.027221478752921"/>
    <x v="0"/>
  </r>
  <r>
    <x v="0"/>
    <s v="10.01.00015"/>
    <s v="Materiais de Custeio"/>
    <n v="64749.52"/>
    <n v="2.9307454613143754E-4"/>
    <n v="98.027514553299056"/>
    <x v="1"/>
  </r>
  <r>
    <x v="0"/>
    <s v="10.01.00017"/>
    <s v="Pagamento para Pessoa Jurídica"/>
    <n v="64749"/>
    <n v="2.930721924651248E-4"/>
    <n v="98.027807625491519"/>
    <x v="0"/>
  </r>
  <r>
    <x v="0"/>
    <s v="10.01.00022"/>
    <s v="Produtos para uso e consumo"/>
    <n v="64732.13"/>
    <n v="2.9299583409840276E-4"/>
    <n v="98.028100621325621"/>
    <x v="1"/>
  </r>
  <r>
    <x v="1"/>
    <s v="10.01.00013"/>
    <s v="Honorarios Pago a Prest. de Serv. Autonomo sem Vinculo Empregaticio"/>
    <n v="64724"/>
    <n v="2.9295903543085977E-4"/>
    <n v="98.028393580361055"/>
    <x v="0"/>
  </r>
  <r>
    <x v="1"/>
    <s v="10.01.00031"/>
    <s v="ISSQN"/>
    <n v="64722.080000000002"/>
    <n v="2.9295034497062823E-4"/>
    <n v="98.028686530706025"/>
    <x v="0"/>
  </r>
  <r>
    <x v="1"/>
    <s v="10.01.00030"/>
    <s v="Estacionamento"/>
    <n v="64717.4"/>
    <n v="2.929291619738138E-4"/>
    <n v="98.028979459867998"/>
    <x v="1"/>
  </r>
  <r>
    <x v="1"/>
    <s v="10.01.00017"/>
    <s v="Materiais médicos e odontológicos"/>
    <n v="64700.79"/>
    <n v="2.9285398044024807E-4"/>
    <n v="98.029272313848438"/>
    <x v="1"/>
  </r>
  <r>
    <x v="1"/>
    <s v="10.01.00016"/>
    <s v="laborátorio protese"/>
    <n v="64694.2"/>
    <n v="2.9282415224601583E-4"/>
    <n v="98.029565138000677"/>
    <x v="0"/>
  </r>
  <r>
    <x v="1"/>
    <s v="10.01.00015"/>
    <s v="Material e Equip uso Profissional"/>
    <n v="64693.73"/>
    <n v="2.928220248937716E-4"/>
    <n v="98.029857960025566"/>
    <x v="1"/>
  </r>
  <r>
    <x v="0"/>
    <s v="10.01.00017"/>
    <s v="Serviços Terceiros - Operacional"/>
    <n v="64678.7"/>
    <n v="2.927539948847715E-4"/>
    <n v="98.030150714020451"/>
    <x v="1"/>
  </r>
  <r>
    <x v="1"/>
    <s v="10.01.00021"/>
    <s v="Taxas  e encargos bancários"/>
    <n v="64676.59"/>
    <n v="2.927444444310795E-4"/>
    <n v="98.030443458464887"/>
    <x v="0"/>
  </r>
  <r>
    <x v="1"/>
    <s v="10.01.00030"/>
    <s v="Salários"/>
    <n v="64673.3"/>
    <n v="2.9272955296537025E-4"/>
    <n v="98.030736188017855"/>
    <x v="0"/>
  </r>
  <r>
    <x v="0"/>
    <s v="10.01.00017"/>
    <s v="Materiais e Medicamentos Hospitalares"/>
    <n v="64670.51"/>
    <n v="2.9271692464034627E-4"/>
    <n v="98.031028904942488"/>
    <x v="1"/>
  </r>
  <r>
    <x v="0"/>
    <s v="10.01.00024"/>
    <s v="Assessoria  Jurídica"/>
    <n v="64665.74"/>
    <n v="2.9269533427820846E-4"/>
    <n v="98.031321600276769"/>
    <x v="0"/>
  </r>
  <r>
    <x v="0"/>
    <s v="10.01.00012"/>
    <s v="Prestação de serviço pessoa juridica"/>
    <n v="64665.5"/>
    <n v="2.926942479706795E-4"/>
    <n v="98.031614294524744"/>
    <x v="0"/>
  </r>
  <r>
    <x v="0"/>
    <s v="10.01.00034"/>
    <s v="Vale Alimentação Colaboradores"/>
    <n v="64662"/>
    <n v="2.9267840598588238E-4"/>
    <n v="98.031906972930727"/>
    <x v="1"/>
  </r>
  <r>
    <x v="1"/>
    <s v="10.01.00001"/>
    <s v="material dentario para consultorio"/>
    <n v="64659.4"/>
    <n v="2.9266663765431885E-4"/>
    <n v="98.032199639568375"/>
    <x v="1"/>
  </r>
  <r>
    <x v="0"/>
    <s v="10.01.00016"/>
    <s v="Material de Consumo do Consultório"/>
    <n v="64658.28"/>
    <n v="2.9266156821918378E-4"/>
    <n v="98.0324923011366"/>
    <x v="1"/>
  </r>
  <r>
    <x v="0"/>
    <s v="10.01.00025"/>
    <s v="Pagamentos a profissionais liberais/autônomos"/>
    <n v="64650"/>
    <n v="2.9262409060943517E-4"/>
    <n v="98.032784925227205"/>
    <x v="0"/>
  </r>
  <r>
    <x v="1"/>
    <s v="10.01.00017"/>
    <s v="Manutencao Sistemas"/>
    <n v="64648.88"/>
    <n v="2.9261902117430009E-4"/>
    <n v="98.033077544248385"/>
    <x v="0"/>
  </r>
  <r>
    <x v="0"/>
    <s v="10.01.00028"/>
    <s v="Serviços de terceiros"/>
    <n v="64646.93"/>
    <n v="2.9261019492562746E-4"/>
    <n v="98.033370154443304"/>
    <x v="1"/>
  </r>
  <r>
    <x v="1"/>
    <s v="10.01.00015"/>
    <s v="Despesas com Informática"/>
    <n v="64645.62"/>
    <n v="2.9260426549703199E-4"/>
    <n v="98.0336627587088"/>
    <x v="0"/>
  </r>
  <r>
    <x v="1"/>
    <s v="10.01.00005"/>
    <s v="TABELIONATO - PARAMIRIM -  DIVERSOS"/>
    <n v="64644.22"/>
    <n v="2.9259792870311313E-4"/>
    <n v="98.033955356637506"/>
    <x v="0"/>
  </r>
  <r>
    <x v="0"/>
    <s v="10.01.00008"/>
    <s v="Gastos com combustíveis e Viagens"/>
    <n v="64634.239999999998"/>
    <n v="2.9255275641503446E-4"/>
    <n v="98.034247909393926"/>
    <x v="1"/>
  </r>
  <r>
    <x v="0"/>
    <s v="10.01.00015"/>
    <s v="Material de uso em atendimentos Odontológicos"/>
    <n v="64633.58"/>
    <n v="2.9254976906932989E-4"/>
    <n v="98.034540459162997"/>
    <x v="1"/>
  </r>
  <r>
    <x v="0"/>
    <s v="10.01.00020"/>
    <s v="Materiais de Consumo"/>
    <n v="64632.2"/>
    <n v="2.9254352280103844E-4"/>
    <n v="98.034833002685801"/>
    <x v="1"/>
  </r>
  <r>
    <x v="0"/>
    <s v="10.01.00019"/>
    <s v="serviços de terceiros"/>
    <n v="64631.58"/>
    <n v="2.9254071650658869E-4"/>
    <n v="98.035125543402302"/>
    <x v="1"/>
  </r>
  <r>
    <x v="0"/>
    <s v="10.01.00022"/>
    <s v="Manutenção e Reparos"/>
    <n v="64627.51"/>
    <n v="2.9252229454141033E-4"/>
    <n v="98.035418065696845"/>
    <x v="1"/>
  </r>
  <r>
    <x v="0"/>
    <s v="10.01.00021"/>
    <s v="Manutenção e Reformas de Imóveis"/>
    <n v="64626.31"/>
    <n v="2.9251686300376561E-4"/>
    <n v="98.035710582559844"/>
    <x v="1"/>
  </r>
  <r>
    <x v="0"/>
    <s v="10.01.00016"/>
    <s v="Material de trabalho / serviços terceiros "/>
    <n v="64612.34"/>
    <n v="2.9245363085301829E-4"/>
    <n v="98.036003036190692"/>
    <x v="1"/>
  </r>
  <r>
    <x v="0"/>
    <s v="10.01.00015"/>
    <s v="Material de consumo no atendimento odontologico"/>
    <n v="64601.24"/>
    <n v="2.924033891298046E-4"/>
    <n v="98.036295439579817"/>
    <x v="1"/>
  </r>
  <r>
    <x v="1"/>
    <s v="10.02.00009"/>
    <s v="Remuneraçao pago a dentistas - implantes/cirurgias"/>
    <n v="64600.29"/>
    <n v="2.9239908916250257E-4"/>
    <n v="98.036587838668979"/>
    <x v="0"/>
  </r>
  <r>
    <x v="1"/>
    <s v="10.01.00003"/>
    <s v="Aluguel do escritório/consultório - VPSR ADM DE BENS"/>
    <n v="64600"/>
    <n v="2.923977765409051E-4"/>
    <n v="98.036880236445526"/>
    <x v="1"/>
  </r>
  <r>
    <x v="0"/>
    <s v="10.01.00020"/>
    <s v="CONGRESSOS, CURSOS PROFISSIONAIS, LIVROS TÉCNICOS E REVIST CIENTÍFICAS"/>
    <n v="64589.77"/>
    <n v="2.923514726824838E-4"/>
    <n v="98.037172587918207"/>
    <x v="0"/>
  </r>
  <r>
    <x v="0"/>
    <s v="10.01.00004"/>
    <s v="PAGAMENTO DE SERVIÇOS INFORMÁTICA"/>
    <n v="64588.76"/>
    <n v="2.9234690113829953E-4"/>
    <n v="98.03746493481934"/>
    <x v="0"/>
  </r>
  <r>
    <x v="1"/>
    <s v="10.01.00017"/>
    <s v="Salarios"/>
    <n v="64584.66"/>
    <n v="2.9232834338468002E-4"/>
    <n v="98.037757263162732"/>
    <x v="0"/>
  </r>
  <r>
    <x v="0"/>
    <s v="10.01.00028"/>
    <s v="LOCAÇÃO DE VEÍCULOS E MÁQUINAS"/>
    <n v="64580.73"/>
    <n v="2.9231055509889361E-4"/>
    <n v="98.038049573717828"/>
    <x v="0"/>
  </r>
  <r>
    <x v="0"/>
    <s v="10.01.00016"/>
    <s v="Prestador de Serviço - Laboratório de Prótese"/>
    <n v="64567.82"/>
    <n v="2.9225212080639912E-4"/>
    <n v="98.038341825838629"/>
    <x v="0"/>
  </r>
  <r>
    <x v="1"/>
    <s v="10.01.00009"/>
    <s v="Conservação, Manutenção, Limpeza e Segurança do escritorio"/>
    <n v="64563.7"/>
    <n v="2.922334725271522E-4"/>
    <n v="98.03863405931115"/>
    <x v="1"/>
  </r>
  <r>
    <x v="1"/>
    <s v="10.01.00015"/>
    <s v="Insumos necessários ao exercício profissional"/>
    <n v="64561.91"/>
    <n v="2.9222537048349887E-4"/>
    <n v="98.038926284681637"/>
    <x v="1"/>
  </r>
  <r>
    <x v="1"/>
    <s v="10.01.00026"/>
    <s v="CONTADOR"/>
    <n v="64558.27"/>
    <n v="2.9220889481930981E-4"/>
    <n v="98.039218493576456"/>
    <x v="0"/>
  </r>
  <r>
    <x v="1"/>
    <s v="10.01.00015"/>
    <s v="Material para produção de prótese"/>
    <n v="64555.33"/>
    <n v="2.9219558755208026E-4"/>
    <n v="98.039510689164004"/>
    <x v="1"/>
  </r>
  <r>
    <x v="0"/>
    <s v="10.01.00016"/>
    <s v="Material para trabalho Odontológico - Dentais"/>
    <n v="64553.08"/>
    <n v="2.9218540341899643E-4"/>
    <n v="98.039802874567428"/>
    <x v="1"/>
  </r>
  <r>
    <x v="1"/>
    <s v="10.01.00022"/>
    <s v="Locação de espaço para concertos"/>
    <n v="64552.12"/>
    <n v="2.9218105818888066E-4"/>
    <n v="98.040095055625613"/>
    <x v="0"/>
  </r>
  <r>
    <x v="0"/>
    <s v="10.01.00013"/>
    <s v="Remuneração paga a terceiros, com com ou sem vínculo empregatício"/>
    <n v="64549.75"/>
    <n v="2.921703309020323E-4"/>
    <n v="98.040387225956522"/>
    <x v="1"/>
  </r>
  <r>
    <x v="1"/>
    <s v="11.01.00019"/>
    <s v="Despesas Indedutiveis"/>
    <n v="64546.28"/>
    <n v="2.9215462470567633E-4"/>
    <n v="98.040679380581224"/>
    <x v="0"/>
  </r>
  <r>
    <x v="0"/>
    <s v="10.02.00006"/>
    <s v="Serviços de treinamentos, processamentos e digitalização"/>
    <n v="64541"/>
    <n v="2.9213072594003956E-4"/>
    <n v="98.040971511307163"/>
    <x v="0"/>
  </r>
  <r>
    <x v="1"/>
    <s v="10.01.00015"/>
    <s v="despesas de materiais utilizados na prestação de serviço"/>
    <n v="64538.59"/>
    <n v="2.9211981760193638E-4"/>
    <n v="98.041263631124764"/>
    <x v="1"/>
  </r>
  <r>
    <x v="0"/>
    <s v="10.02.00001"/>
    <s v="CONDOMÍNIO"/>
    <n v="64535.199999999997"/>
    <n v="2.9210447350809006E-4"/>
    <n v="98.041555735598266"/>
    <x v="0"/>
  </r>
  <r>
    <x v="1"/>
    <s v="10.01.00016"/>
    <s v="Participação em Congressos/Seminários Estudos"/>
    <n v="64521.99"/>
    <n v="2.9204468133118438E-4"/>
    <n v="98.041847780279596"/>
    <x v="0"/>
  </r>
  <r>
    <x v="0"/>
    <s v="10.01.00012"/>
    <s v="Material de clinica, materiais diversos e implantes "/>
    <n v="64517.599999999999"/>
    <n v="2.9202481095596747E-4"/>
    <n v="98.042139805090557"/>
    <x v="1"/>
  </r>
  <r>
    <x v="1"/>
    <s v="10.01.00013"/>
    <s v="Encargos - Folha Funcionario"/>
    <n v="64517.56"/>
    <n v="2.9202462990471264E-4"/>
    <n v="98.042431829720456"/>
    <x v="0"/>
  </r>
  <r>
    <x v="1"/>
    <s v="10.01.00017"/>
    <s v="CONDOMINIO ESPACO CLINICO MODELO"/>
    <n v="64515.33"/>
    <n v="2.9201453629725617E-4"/>
    <n v="98.042723844256756"/>
    <x v="0"/>
  </r>
  <r>
    <x v="0"/>
    <s v="10.01.00018"/>
    <s v="Serviço de Prótese"/>
    <n v="64508"/>
    <n v="2.9198135865480965E-4"/>
    <n v="98.043015825615413"/>
    <x v="0"/>
  </r>
  <r>
    <x v="1"/>
    <s v="10.01.00023"/>
    <s v="Serviços e Manutenção de Equipamentos de Informática "/>
    <n v="64501.66"/>
    <n v="2.9195266203092005E-4"/>
    <n v="98.043307778277438"/>
    <x v="1"/>
  </r>
  <r>
    <x v="0"/>
    <s v="10.01.00015"/>
    <s v="Material de Uso Consultório "/>
    <n v="64490.43"/>
    <n v="2.9190183189112815E-4"/>
    <n v="98.043599680109324"/>
    <x v="1"/>
  </r>
  <r>
    <x v="0"/>
    <s v="10.01.00018"/>
    <s v="Serviços Tomados de Terceiros PJ"/>
    <n v="64486.9"/>
    <n v="2.9188585411789E-4"/>
    <n v="98.043891565963449"/>
    <x v="1"/>
  </r>
  <r>
    <x v="1"/>
    <s v="10.01.00016"/>
    <s v="serviços terceiros"/>
    <n v="64484.29"/>
    <n v="2.9187404052351273E-4"/>
    <n v="98.044183440003977"/>
    <x v="1"/>
  </r>
  <r>
    <x v="1"/>
    <s v="10.01.00023"/>
    <s v="Salários e Encargos 13º Salario"/>
    <n v="64483.24"/>
    <n v="2.9186928792807358E-4"/>
    <n v="98.044475309291911"/>
    <x v="0"/>
  </r>
  <r>
    <x v="1"/>
    <s v="10.01.00015"/>
    <s v="Despesas de Custeio e Consumo"/>
    <n v="64478.879999999997"/>
    <n v="2.918495533412977E-4"/>
    <n v="98.044767158845247"/>
    <x v="0"/>
  </r>
  <r>
    <x v="1"/>
    <s v="10.02.00001"/>
    <s v="CONDOMÍNIO"/>
    <n v="64476.24"/>
    <n v="2.9183760395847934E-4"/>
    <n v="98.0450589964492"/>
    <x v="0"/>
  </r>
  <r>
    <x v="1"/>
    <s v="10.01.00025"/>
    <s v="Outros"/>
    <n v="64472.4"/>
    <n v="2.9182022303801626E-4"/>
    <n v="98.04535081667224"/>
    <x v="0"/>
  </r>
  <r>
    <x v="1"/>
    <s v="10.01.00018"/>
    <s v="DENTAL"/>
    <n v="64471.19"/>
    <n v="2.9181474623755785E-4"/>
    <n v="98.045642631418474"/>
    <x v="0"/>
  </r>
  <r>
    <x v="1"/>
    <s v="10.01.00003"/>
    <s v="Rescisão"/>
    <n v="64467.4"/>
    <n v="2.9179759163116322E-4"/>
    <n v="98.045934429010103"/>
    <x v="0"/>
  </r>
  <r>
    <x v="0"/>
    <s v="10.01.00012"/>
    <s v="MENEGHEL LOCAÇÃO DE EQUIPAMENTOS"/>
    <n v="64462.8"/>
    <n v="2.917767707368585E-4"/>
    <n v="98.04622620578084"/>
    <x v="0"/>
  </r>
  <r>
    <x v="0"/>
    <s v="10.01.00015"/>
    <s v="Despesas com laboratórios"/>
    <n v="64461.74"/>
    <n v="2.9177197287860561E-4"/>
    <n v="98.046517977753723"/>
    <x v="0"/>
  </r>
  <r>
    <x v="0"/>
    <s v="10.01.00017"/>
    <s v="aparelho ortodontico invisalign"/>
    <n v="64461.71"/>
    <n v="2.9177183709016451E-4"/>
    <n v="98.046809749590807"/>
    <x v="0"/>
  </r>
  <r>
    <x v="0"/>
    <s v="10.01.00015"/>
    <s v="Materiais Utilizados na prestação de serviços"/>
    <n v="64461.01"/>
    <n v="2.9176866869320506E-4"/>
    <n v="98.047101518259495"/>
    <x v="1"/>
  </r>
  <r>
    <x v="0"/>
    <s v="10.02.00019"/>
    <s v="Assessoria contábil"/>
    <n v="64460"/>
    <n v="2.9176409714902073E-4"/>
    <n v="98.047393282356651"/>
    <x v="0"/>
  </r>
  <r>
    <x v="0"/>
    <s v="10.01.00010"/>
    <s v="Serviços de Informática"/>
    <n v="64458.34"/>
    <n v="2.9175658352194556E-4"/>
    <n v="98.047685038940173"/>
    <x v="0"/>
  </r>
  <r>
    <x v="1"/>
    <s v="10.01.00015"/>
    <s v="Serviços Profissionais Prestados por Terceiros"/>
    <n v="64453.83"/>
    <n v="2.9173616999296416E-4"/>
    <n v="98.047976775110172"/>
    <x v="1"/>
  </r>
  <r>
    <x v="0"/>
    <s v="10.02.00012"/>
    <s v="SALARIOS"/>
    <n v="64453.760000000002"/>
    <n v="2.9173585315326824E-4"/>
    <n v="98.048268510963325"/>
    <x v="0"/>
  </r>
  <r>
    <x v="0"/>
    <s v="10.02.00004"/>
    <s v="DIVERSOS CONGRESSO, CURSOS E TREINAMENTOS"/>
    <n v="64453.29"/>
    <n v="2.9173372580102407E-4"/>
    <n v="98.048560244689128"/>
    <x v="0"/>
  </r>
  <r>
    <x v="0"/>
    <s v="10.01.00049"/>
    <s v="Funcionários - Remuneração - Férias"/>
    <n v="64452.85"/>
    <n v="2.9173173423722098E-4"/>
    <n v="98.048851976423364"/>
    <x v="0"/>
  </r>
  <r>
    <x v="0"/>
    <s v="10.01.00017"/>
    <s v="INSS "/>
    <n v="64451.39"/>
    <n v="2.9172512586641988E-4"/>
    <n v="98.049143701549227"/>
    <x v="0"/>
  </r>
  <r>
    <x v="0"/>
    <s v="10.01.00015"/>
    <s v="Rateio despesas consultório"/>
    <n v="64450.73"/>
    <n v="2.9172213852071531E-4"/>
    <n v="98.049435423687754"/>
    <x v="0"/>
  </r>
  <r>
    <x v="1"/>
    <s v="10.01.00020"/>
    <s v="Material de Expediente"/>
    <n v="64450.17"/>
    <n v="2.9171960380314774E-4"/>
    <n v="98.049727143291562"/>
    <x v="1"/>
  </r>
  <r>
    <x v="0"/>
    <s v="10.02.00001"/>
    <s v="Despesas pagas a terceiros sem vínculo empregatívio"/>
    <n v="64447.25"/>
    <n v="2.917063870615456E-4"/>
    <n v="98.050018849678622"/>
    <x v="1"/>
  </r>
  <r>
    <x v="0"/>
    <s v="10.01.00010"/>
    <s v="Gastos com marketing e despesas para divulgar os serviços Odontológico"/>
    <n v="64434.98"/>
    <n v="2.9165084958912834E-4"/>
    <n v="98.050310500528212"/>
    <x v="0"/>
  </r>
  <r>
    <x v="0"/>
    <s v="10.01.00015"/>
    <s v="Material de uso no consultorio"/>
    <n v="64432.92"/>
    <n v="2.9164152544950485E-4"/>
    <n v="98.050602142053663"/>
    <x v="1"/>
  </r>
  <r>
    <x v="1"/>
    <s v="10.01.00015"/>
    <s v="Compra de Mercadoria para Revenda"/>
    <n v="64429.38"/>
    <n v="2.9162550241345291E-4"/>
    <n v="98.050893767556076"/>
    <x v="0"/>
  </r>
  <r>
    <x v="0"/>
    <s v="10.01.00020"/>
    <s v="Material de uso e consumo"/>
    <n v="64426.97"/>
    <n v="2.9161459407534978E-4"/>
    <n v="98.051185382150152"/>
    <x v="1"/>
  </r>
  <r>
    <x v="0"/>
    <s v="10.02.00001"/>
    <s v="Aquisição de Mercadorias/Materiais "/>
    <n v="64421.55"/>
    <n v="2.9159006163032112E-4"/>
    <n v="98.051476972211788"/>
    <x v="1"/>
  </r>
  <r>
    <x v="1"/>
    <s v="10.01.00015"/>
    <s v="MATERIAL DE USO E CONSUMO "/>
    <n v="64419.38"/>
    <n v="2.9158023959974689E-4"/>
    <n v="98.051768552451392"/>
    <x v="1"/>
  </r>
  <r>
    <x v="1"/>
    <s v="10.01.00015"/>
    <s v="Medicamentos e Materiais de Consumo "/>
    <n v="64415.7"/>
    <n v="2.9156358288430305E-4"/>
    <n v="98.052060116034284"/>
    <x v="1"/>
  </r>
  <r>
    <x v="1"/>
    <s v="10.01.00017"/>
    <s v="FGTS Funcionário(a)"/>
    <n v="64414"/>
    <n v="2.9155588820597305E-4"/>
    <n v="98.052351671922494"/>
    <x v="0"/>
  </r>
  <r>
    <x v="0"/>
    <s v="10.01.00018"/>
    <s v="Compra de Selos"/>
    <n v="64413.3"/>
    <n v="2.9155271980901365E-4"/>
    <n v="98.05264322464231"/>
    <x v="0"/>
  </r>
  <r>
    <x v="0"/>
    <s v="10.02.00002"/>
    <s v="Contribuições previdenciárias - GPS da Serventia "/>
    <n v="64409.37"/>
    <n v="2.9153493152322718E-4"/>
    <n v="98.05293475957383"/>
    <x v="0"/>
  </r>
  <r>
    <x v="0"/>
    <s v="10.01.00025"/>
    <s v="Material de Expediente"/>
    <n v="64405.62"/>
    <n v="2.9151795796808743E-4"/>
    <n v="98.053226277531792"/>
    <x v="1"/>
  </r>
  <r>
    <x v="1"/>
    <s v="10.01.00015"/>
    <s v="Remuneraço paga a terceiros, sem vinculos  empregatícios"/>
    <n v="64403.67"/>
    <n v="2.9150913171941469E-4"/>
    <n v="98.053517786663505"/>
    <x v="1"/>
  </r>
  <r>
    <x v="1"/>
    <s v="10.01.00027"/>
    <s v="Funcionarios plano de saude"/>
    <n v="64402.61"/>
    <n v="2.9150433386116191E-4"/>
    <n v="98.053809290997364"/>
    <x v="1"/>
  </r>
  <r>
    <x v="1"/>
    <s v="10.01.00015"/>
    <s v="Produtos/Medicamentos utilizados no exercício da atividade profissional (consumidos em procedimento ao paciente)"/>
    <n v="64400.95"/>
    <n v="2.9149682023408668E-4"/>
    <n v="98.054100787817603"/>
    <x v="1"/>
  </r>
  <r>
    <x v="0"/>
    <s v="10.01.00015"/>
    <s v="Pagamentos a Prestadores de Serviços "/>
    <n v="64389.43"/>
    <n v="2.9144467747269738E-4"/>
    <n v="98.054392232495076"/>
    <x v="0"/>
  </r>
  <r>
    <x v="0"/>
    <s v="10.01.00031"/>
    <s v="Convênio médico"/>
    <n v="64374.32"/>
    <n v="2.9137628536118757E-4"/>
    <n v="98.054683608780437"/>
    <x v="0"/>
  </r>
  <r>
    <x v="1"/>
    <s v="10.01.00021"/>
    <s v="IRRF-Imposto de Renda"/>
    <n v="64371.86"/>
    <n v="2.9136515070901588E-4"/>
    <n v="98.054974973931152"/>
    <x v="0"/>
  </r>
  <r>
    <x v="0"/>
    <s v="10.01.00020"/>
    <s v="Sistemas de informática - manutenção"/>
    <n v="64371"/>
    <n v="2.9136125810703717E-4"/>
    <n v="98.055266335189259"/>
    <x v="1"/>
  </r>
  <r>
    <x v="1"/>
    <s v="10.01.00015"/>
    <s v="Serviço sem vínculo empregatício ref.custeio para percepção receita"/>
    <n v="64369.38"/>
    <n v="2.9135392553121683E-4"/>
    <n v="98.055557689114792"/>
    <x v="0"/>
  </r>
  <r>
    <x v="1"/>
    <s v="10.01.00066"/>
    <s v="SERVIÇOS DE CONSERVAÇÃO E LIMPEZA"/>
    <n v="64362.7"/>
    <n v="2.9132368997166115E-4"/>
    <n v="98.055849012804771"/>
    <x v="1"/>
  </r>
  <r>
    <x v="1"/>
    <s v="10.01.00005"/>
    <s v="Protetico"/>
    <n v="64362"/>
    <n v="2.9132052157470175E-4"/>
    <n v="98.05614033332634"/>
    <x v="0"/>
  </r>
  <r>
    <x v="0"/>
    <s v="10.01.00019"/>
    <s v="Material de Uso e consumo empregado na atividade"/>
    <n v="64355.06"/>
    <n v="2.9128910918198975E-4"/>
    <n v="98.056431622435525"/>
    <x v="1"/>
  </r>
  <r>
    <x v="1"/>
    <s v="10.01.00018"/>
    <s v="Serviço Prestado por PJ"/>
    <n v="64352.22"/>
    <n v="2.9127625454289727E-4"/>
    <n v="98.056722898690069"/>
    <x v="0"/>
  </r>
  <r>
    <x v="1"/>
    <s v="10.01.00008"/>
    <s v="Marterial Odontologico"/>
    <n v="64348.72"/>
    <n v="2.9126041255810015E-4"/>
    <n v="98.057014159102621"/>
    <x v="0"/>
  </r>
  <r>
    <x v="1"/>
    <s v="10.01.00002"/>
    <s v="PROTÉTICO"/>
    <n v="64345"/>
    <n v="2.9124357479140149E-4"/>
    <n v="98.057305402677414"/>
    <x v="0"/>
  </r>
  <r>
    <x v="0"/>
    <s v="10.01.00015"/>
    <s v="Despesas com produtos farmaceuticos / profissionais"/>
    <n v="64343.37"/>
    <n v="2.9123619695276741E-4"/>
    <n v="98.057596638874372"/>
    <x v="1"/>
  </r>
  <r>
    <x v="0"/>
    <s v="10.01.00006"/>
    <s v="Emolumentos pagos a terceiros Sem vínculo empregatício "/>
    <n v="64338.38"/>
    <n v="2.9121361080872811E-4"/>
    <n v="98.05788785248518"/>
    <x v="0"/>
  </r>
  <r>
    <x v="1"/>
    <s v="10.01.00036"/>
    <s v="Entidades de Classe"/>
    <n v="64335.48"/>
    <n v="2.9120048459275338E-4"/>
    <n v="98.058179052969777"/>
    <x v="0"/>
  </r>
  <r>
    <x v="0"/>
    <s v="10.01.00023"/>
    <s v="Prefeitura: Taxa de Alvará/ISS"/>
    <n v="64328.62"/>
    <n v="2.9116943430255104E-4"/>
    <n v="98.058470222404083"/>
    <x v="0"/>
  </r>
  <r>
    <x v="0"/>
    <s v="10.01.00014"/>
    <s v="Operador Nacional do Registro - ONR"/>
    <n v="64325.39"/>
    <n v="2.9115481441372397E-4"/>
    <n v="98.058761377218502"/>
    <x v="0"/>
  </r>
  <r>
    <x v="1"/>
    <s v="10.01.00022"/>
    <s v="Pagamento de folha"/>
    <n v="64319.34"/>
    <n v="2.9112743041143183E-4"/>
    <n v="98.059052504648918"/>
    <x v="0"/>
  </r>
  <r>
    <x v="1"/>
    <s v="10.01.00015"/>
    <s v="intimador"/>
    <n v="64311"/>
    <n v="2.9108968122480103E-4"/>
    <n v="98.059343594330144"/>
    <x v="0"/>
  </r>
  <r>
    <x v="0"/>
    <s v="10.01.00015"/>
    <s v="Materiais cirúrgicos e estéticos "/>
    <n v="64310.64"/>
    <n v="2.910880517635076E-4"/>
    <n v="98.059634682381912"/>
    <x v="1"/>
  </r>
  <r>
    <x v="0"/>
    <s v="10.01.00015"/>
    <s v="Material para uso em consultório"/>
    <n v="64309.760000000002"/>
    <n v="2.9108406863590148E-4"/>
    <n v="98.059925766450547"/>
    <x v="1"/>
  </r>
  <r>
    <x v="1"/>
    <s v="10.01.00006"/>
    <s v="Provisões Trabalhistas Depositada em Conta Especial"/>
    <n v="64309.36"/>
    <n v="2.9108225812335322E-4"/>
    <n v="98.060216848708677"/>
    <x v="0"/>
  </r>
  <r>
    <x v="1"/>
    <s v="10.02.00012"/>
    <s v="FOLHA MENSAL DE SALÁRIOS"/>
    <n v="64309.23"/>
    <n v="2.9108166970677506E-4"/>
    <n v="98.060507930378378"/>
    <x v="0"/>
  </r>
  <r>
    <x v="0"/>
    <s v="10.01.00018"/>
    <s v="SERVICOS DE TERCEIROS PJ"/>
    <n v="64302.32"/>
    <n v="2.9105039310250422E-4"/>
    <n v="98.06079898077148"/>
    <x v="1"/>
  </r>
  <r>
    <x v="1"/>
    <s v="10.01.00016"/>
    <s v="Honorários pagos"/>
    <n v="64300"/>
    <n v="2.9103989212972441E-4"/>
    <n v="98.061090020663613"/>
    <x v="0"/>
  </r>
  <r>
    <x v="0"/>
    <s v="10.01.00015"/>
    <s v="Desp.c/Material Veterinário"/>
    <n v="64295.61"/>
    <n v="2.9102002175450745E-4"/>
    <n v="98.061381040685362"/>
    <x v="1"/>
  </r>
  <r>
    <x v="1"/>
    <s v="10.01.00025"/>
    <s v="CONGRESSOS e PARTICIPAÇÕES"/>
    <n v="64262.97"/>
    <n v="2.9087228393057102E-4"/>
    <n v="98.061671912969288"/>
    <x v="0"/>
  </r>
  <r>
    <x v="0"/>
    <s v="10.01.00015"/>
    <s v="Serviços de próteses"/>
    <n v="64262.92"/>
    <n v="2.9087205761650246E-4"/>
    <n v="98.061962785026907"/>
    <x v="0"/>
  </r>
  <r>
    <x v="1"/>
    <s v="10.01.00020"/>
    <s v="Despesas Com Serviços Contábeis"/>
    <n v="64257.8"/>
    <n v="2.90848883055885E-4"/>
    <n v="98.062253633909961"/>
    <x v="0"/>
  </r>
  <r>
    <x v="0"/>
    <s v="10.01.00023"/>
    <s v="Serviços e Manutenção de Equipamentos de Informática "/>
    <n v="64254.18"/>
    <n v="2.908324979173234E-4"/>
    <n v="98.062544466407871"/>
    <x v="1"/>
  </r>
  <r>
    <x v="0"/>
    <s v="10.01.00015"/>
    <s v="Cursos de Aperfeiçoamento"/>
    <n v="64250.15"/>
    <n v="2.9081425700339987E-4"/>
    <n v="98.062835280664871"/>
    <x v="0"/>
  </r>
  <r>
    <x v="0"/>
    <s v="10.01.00027"/>
    <s v="Vale alimentação"/>
    <n v="64249.96"/>
    <n v="2.9081339700993947E-4"/>
    <n v="98.063126094061886"/>
    <x v="1"/>
  </r>
  <r>
    <x v="0"/>
    <s v="10.01.00017"/>
    <s v="ALUGUEL CARTORIO"/>
    <n v="64235.96"/>
    <n v="2.9075002907075101E-4"/>
    <n v="98.063416844090952"/>
    <x v="1"/>
  </r>
  <r>
    <x v="1"/>
    <s v="10.01.00013"/>
    <s v=" INSS e FGTS"/>
    <n v="64231.199999999997"/>
    <n v="2.9072848397142698E-4"/>
    <n v="98.063707572574927"/>
    <x v="0"/>
  </r>
  <r>
    <x v="0"/>
    <s v="10.01.00008"/>
    <s v="Contabilidade"/>
    <n v="64231.13"/>
    <n v="2.9072816713173101E-4"/>
    <n v="98.063998300742057"/>
    <x v="0"/>
  </r>
  <r>
    <x v="0"/>
    <s v="10.01.00017"/>
    <s v="Material de Consultório."/>
    <n v="64222.5"/>
    <n v="2.9068910532350269E-4"/>
    <n v="98.064288989847384"/>
    <x v="1"/>
  </r>
  <r>
    <x v="1"/>
    <s v="10.01.00016"/>
    <s v="Salário dos Empregados"/>
    <n v="64221.18"/>
    <n v="2.9068313063209354E-4"/>
    <n v="98.064579672978013"/>
    <x v="0"/>
  </r>
  <r>
    <x v="0"/>
    <s v="10.01.00017"/>
    <s v="Materiais Odontologicos"/>
    <n v="64216.09"/>
    <n v="2.9066009185991717E-4"/>
    <n v="98.064870333069877"/>
    <x v="1"/>
  </r>
  <r>
    <x v="1"/>
    <s v="10.01.00019"/>
    <s v="Material Odontologico"/>
    <n v="64214.6"/>
    <n v="2.9065334770067498E-4"/>
    <n v="98.065160986417581"/>
    <x v="1"/>
  </r>
  <r>
    <x v="0"/>
    <s v="10.01.00024"/>
    <s v="honorários contábeis "/>
    <n v="64208.41"/>
    <n v="2.9062533001899095E-4"/>
    <n v="98.065451611747605"/>
    <x v="0"/>
  </r>
  <r>
    <x v="1"/>
    <s v="10.01.00008"/>
    <s v="medicação (vacinas) utiizadas em imunoterapia"/>
    <n v="64199.67"/>
    <n v="2.905857703198119E-4"/>
    <n v="98.06574219751792"/>
    <x v="0"/>
  </r>
  <r>
    <x v="1"/>
    <s v="10.01.00001"/>
    <s v="tecnico de informatica escritório/consultório"/>
    <n v="64197"/>
    <n v="2.9057368514855239E-4"/>
    <n v="98.066032771203069"/>
    <x v="0"/>
  </r>
  <r>
    <x v="0"/>
    <s v="10.01.00018"/>
    <s v="Serviços de Prótese Odontológica"/>
    <n v="64195"/>
    <n v="2.9056463258581114E-4"/>
    <n v="98.066323335835662"/>
    <x v="0"/>
  </r>
  <r>
    <x v="1"/>
    <s v="10.01.00018"/>
    <s v="Viagens á Congressos de Medicina"/>
    <n v="64191.19"/>
    <n v="2.9054738745378921E-4"/>
    <n v="98.066613883223113"/>
    <x v="0"/>
  </r>
  <r>
    <x v="1"/>
    <s v="10.01.00002"/>
    <s v="Aluguel Consultório e Garagem"/>
    <n v="64179.519999999997"/>
    <n v="2.9049456575019422E-4"/>
    <n v="98.066904377788859"/>
    <x v="1"/>
  </r>
  <r>
    <x v="1"/>
    <s v="10.01.00019"/>
    <s v="REMUNERAÇÃO DE TERCEIROS SEM VINCULOS EMPREGATICIOS "/>
    <n v="64172.65"/>
    <n v="2.9046347019717826E-4"/>
    <n v="98.067194841259052"/>
    <x v="1"/>
  </r>
  <r>
    <x v="0"/>
    <s v="10.01.00017"/>
    <s v="laboratorio de protese dentaria"/>
    <n v="64171.5"/>
    <n v="2.9045826497360204E-4"/>
    <n v="98.067485299524023"/>
    <x v="0"/>
  </r>
  <r>
    <x v="0"/>
    <s v="10.01.00015"/>
    <s v="Despesas individuais para o exercício profissional "/>
    <n v="64170.3"/>
    <n v="2.9045283343595731E-4"/>
    <n v="98.067775752357463"/>
    <x v="0"/>
  </r>
  <r>
    <x v="0"/>
    <s v="10.01.00024"/>
    <s v="Salários "/>
    <n v="64166.85"/>
    <n v="2.904372177652287E-4"/>
    <n v="98.068066189575234"/>
    <x v="0"/>
  </r>
  <r>
    <x v="1"/>
    <s v="10.01.00019"/>
    <s v="Material de Consumo Dental"/>
    <n v="64166.62"/>
    <n v="2.9043617672051348E-4"/>
    <n v="98.06835662575196"/>
    <x v="1"/>
  </r>
  <r>
    <x v="0"/>
    <s v="10.01.00015"/>
    <s v="Serviços tomados - dedutíveis"/>
    <n v="64166"/>
    <n v="2.9043337042606373E-4"/>
    <n v="98.068647059122384"/>
    <x v="0"/>
  </r>
  <r>
    <x v="1"/>
    <s v="10.01.00022"/>
    <s v="Selo digital"/>
    <n v="64160.27"/>
    <n v="2.9040743483381014E-4"/>
    <n v="98.068937466557216"/>
    <x v="0"/>
  </r>
  <r>
    <x v="0"/>
    <s v="10.01.00030"/>
    <s v="DARF IRRF CÓDIGO 0561 SOBRE FÉRIAS - PAGTO. DARF IRRF CÓDIGO 0561 -SOB"/>
    <n v="64152.61"/>
    <n v="2.9037276351851133E-4"/>
    <n v="98.069227839320732"/>
    <x v="0"/>
  </r>
  <r>
    <x v="0"/>
    <s v="10.01.00022"/>
    <s v="Vale Transporte/Alimentação funcionarios"/>
    <n v="64145.66"/>
    <n v="2.9034130586298566E-4"/>
    <n v="98.069518180626588"/>
    <x v="1"/>
  </r>
  <r>
    <x v="1"/>
    <s v="10.01.00016"/>
    <s v="Pagamentos de Serviços Prestados Por Odontológos Parceiros"/>
    <n v="64145.47"/>
    <n v="2.9034044586952526E-4"/>
    <n v="98.06980852107246"/>
    <x v="0"/>
  </r>
  <r>
    <x v="0"/>
    <s v="10.01.00015"/>
    <s v="Insumos - utilizados na prestação de serviços"/>
    <n v="64144.63"/>
    <n v="2.9033664379317392E-4"/>
    <n v="98.070098857716246"/>
    <x v="1"/>
  </r>
  <r>
    <x v="0"/>
    <s v="10.01.00015"/>
    <s v="Material utilizado em procedimentos medicos"/>
    <n v="64142"/>
    <n v="2.9032473967316924E-4"/>
    <n v="98.070389182455926"/>
    <x v="1"/>
  </r>
  <r>
    <x v="1"/>
    <s v="10.01.00005"/>
    <s v="Conservação e reparação do imóvel e instalações"/>
    <n v="64141.89"/>
    <n v="2.9032424178221849E-4"/>
    <n v="98.070679506697715"/>
    <x v="1"/>
  </r>
  <r>
    <x v="0"/>
    <s v="10.01.00015"/>
    <s v="Material de procedimentos consultorio"/>
    <n v="64141.69"/>
    <n v="2.9032333652594436E-4"/>
    <n v="98.070969830034244"/>
    <x v="1"/>
  </r>
  <r>
    <x v="1"/>
    <s v="10.01.00016"/>
    <s v="Assessoria contábil"/>
    <n v="64138.13"/>
    <n v="2.9030722296426501E-4"/>
    <n v="98.071260137257212"/>
    <x v="0"/>
  </r>
  <r>
    <x v="0"/>
    <s v="10.01.00028"/>
    <s v="Material de Escritório"/>
    <n v="64136.62"/>
    <n v="2.9030038827939546E-4"/>
    <n v="98.071550437645499"/>
    <x v="1"/>
  </r>
  <r>
    <x v="0"/>
    <s v="10.01.00001"/>
    <s v="Água - Luz - Telefone - Internet"/>
    <n v="64127.79"/>
    <n v="2.9026042121489302E-4"/>
    <n v="98.071840698066708"/>
    <x v="1"/>
  </r>
  <r>
    <x v="0"/>
    <s v="10.01.00016"/>
    <s v="contabilidade"/>
    <n v="64125.35"/>
    <n v="2.9024937708834874E-4"/>
    <n v="98.072130947443796"/>
    <x v="0"/>
  </r>
  <r>
    <x v="1"/>
    <s v="10.01.00015"/>
    <s v="Materiais ondotológicos"/>
    <n v="64118.33"/>
    <n v="2.9021760259312709E-4"/>
    <n v="98.072421165046393"/>
    <x v="1"/>
  </r>
  <r>
    <x v="1"/>
    <s v="10.01.00018"/>
    <s v="Serviço prestado por terceiro"/>
    <n v="64114.31"/>
    <n v="2.9019940694201729E-4"/>
    <n v="98.07271136445334"/>
    <x v="1"/>
  </r>
  <r>
    <x v="1"/>
    <s v="10.01.00019"/>
    <s v="Pagamento de salário"/>
    <n v="64112.91"/>
    <n v="2.9019307014809849E-4"/>
    <n v="98.073001557523483"/>
    <x v="0"/>
  </r>
  <r>
    <x v="0"/>
    <s v="10.01.00012"/>
    <s v="MATERIAL APLICADO"/>
    <n v="64110.92"/>
    <n v="2.9018406284817092E-4"/>
    <n v="98.073291741586331"/>
    <x v="1"/>
  </r>
  <r>
    <x v="1"/>
    <s v="10.01.00009"/>
    <s v="FÉRIAS"/>
    <n v="64092.2"/>
    <n v="2.9009933086091325E-4"/>
    <n v="98.073581840917186"/>
    <x v="0"/>
  </r>
  <r>
    <x v="0"/>
    <s v="10.01.00015"/>
    <s v="Material Utilizado no Serviço "/>
    <n v="64086.61"/>
    <n v="2.9007402894805156E-4"/>
    <n v="98.073871914946139"/>
    <x v="1"/>
  </r>
  <r>
    <x v="0"/>
    <s v="10.01.00017"/>
    <s v="INSS - Despesa do Consultório"/>
    <n v="64084.28"/>
    <n v="2.9006348271245808E-4"/>
    <n v="98.074161978428847"/>
    <x v="0"/>
  </r>
  <r>
    <x v="0"/>
    <s v="10.01.00034"/>
    <s v="Despesas com Remuneração Paga a Terceiro, com Vinculo Empregaticio."/>
    <n v="64082.65"/>
    <n v="2.90056104873824E-4"/>
    <n v="98.074452034533721"/>
    <x v="0"/>
  </r>
  <r>
    <x v="1"/>
    <s v="10.02.00001"/>
    <s v="Materiais Cirúrgicos"/>
    <n v="64078.45"/>
    <n v="2.9003709449206748E-4"/>
    <n v="98.074742071628208"/>
    <x v="1"/>
  </r>
  <r>
    <x v="1"/>
    <s v="10.01.00037"/>
    <s v="Manutenção Programas/Computadores"/>
    <n v="64077.83"/>
    <n v="2.9003428819761773E-4"/>
    <n v="98.075032105916407"/>
    <x v="1"/>
  </r>
  <r>
    <x v="0"/>
    <s v="10.01.00015"/>
    <s v="Compra Material Odontológico"/>
    <n v="64073.35"/>
    <n v="2.9001401045707743E-4"/>
    <n v="98.075322119926867"/>
    <x v="1"/>
  </r>
  <r>
    <x v="1"/>
    <s v="10.01.00012"/>
    <s v="Material de escritório e Material Ambulatorial "/>
    <n v="64068.12"/>
    <n v="2.8999033800550917E-4"/>
    <n v="98.075612110264871"/>
    <x v="1"/>
  </r>
  <r>
    <x v="1"/>
    <s v="10.01.00020"/>
    <s v="Serviços Pessoa Física "/>
    <n v="64059.94"/>
    <n v="2.8995331302389762E-4"/>
    <n v="98.0759020635779"/>
    <x v="0"/>
  </r>
  <r>
    <x v="0"/>
    <s v="10.02.00001"/>
    <s v="dental"/>
    <n v="64035.839999999997"/>
    <n v="2.8984422964286612E-4"/>
    <n v="98.076191907807541"/>
    <x v="0"/>
  </r>
  <r>
    <x v="0"/>
    <s v="10.01.00003"/>
    <s v="Telefone e internet do consultório"/>
    <n v="64012.19"/>
    <n v="2.8973718308845139E-4"/>
    <n v="98.076481644990636"/>
    <x v="1"/>
  </r>
  <r>
    <x v="0"/>
    <s v="10.01.00014"/>
    <s v=" Manutenção de equipamentos e sistema"/>
    <n v="64011.73"/>
    <n v="2.8973510099902089E-4"/>
    <n v="98.076771380091628"/>
    <x v="1"/>
  </r>
  <r>
    <x v="0"/>
    <s v="10.01.00032"/>
    <s v="Prestação de Serviços de Terceiros"/>
    <n v="64010.61"/>
    <n v="2.8973003156388582E-4"/>
    <n v="98.077061110123196"/>
    <x v="1"/>
  </r>
  <r>
    <x v="1"/>
    <s v="10.01.00001"/>
    <s v="REPASSES LEGAIS - RECIVIL RECOMPE"/>
    <n v="64009.93"/>
    <n v="2.8972695369255383E-4"/>
    <n v="98.077350837076892"/>
    <x v="0"/>
  </r>
  <r>
    <x v="0"/>
    <s v="10.01.00011"/>
    <s v="Material de limpeza"/>
    <n v="64009.07"/>
    <n v="2.8972306109057507E-4"/>
    <n v="98.077640560137979"/>
    <x v="1"/>
  </r>
  <r>
    <x v="0"/>
    <s v="10.01.00016"/>
    <s v="Serviço de Terceiro"/>
    <n v="64008.36"/>
    <n v="2.8971984743080199E-4"/>
    <n v="98.077930279985409"/>
    <x v="1"/>
  </r>
  <r>
    <x v="1"/>
    <s v="10.01.00016"/>
    <s v="Trabalhos Laboratoriais de Proteses"/>
    <n v="64006.1"/>
    <n v="2.8970961803490437E-4"/>
    <n v="98.07821998960344"/>
    <x v="0"/>
  </r>
  <r>
    <x v="0"/>
    <s v="10.01.00044"/>
    <s v="Outras Despesas"/>
    <n v="64004.89"/>
    <n v="2.8970414123444596E-4"/>
    <n v="98.078509693744678"/>
    <x v="0"/>
  </r>
  <r>
    <x v="0"/>
    <s v="10.01.00035"/>
    <s v="Assessoria jurídica "/>
    <n v="64000"/>
    <n v="2.8968200771854372E-4"/>
    <n v="98.078799375752396"/>
    <x v="0"/>
  </r>
  <r>
    <x v="1"/>
    <s v="10.01.00003"/>
    <s v="Materiais e medicamentos"/>
    <n v="63992.81"/>
    <n v="2.8964946375548909E-4"/>
    <n v="98.079089025216149"/>
    <x v="1"/>
  </r>
  <r>
    <x v="1"/>
    <s v="10.01.00039"/>
    <s v="CUSTAS CENTRAL ELETRONICA"/>
    <n v="63984"/>
    <n v="2.8960958721661406E-4"/>
    <n v="98.079378634803362"/>
    <x v="0"/>
  </r>
  <r>
    <x v="0"/>
    <s v="11.01.00023"/>
    <s v="Treinamentos e Auditoria - Prestação de Serviços"/>
    <n v="63983.33"/>
    <n v="2.8960655460809581E-4"/>
    <n v="98.079668241357965"/>
    <x v="0"/>
  </r>
  <r>
    <x v="0"/>
    <s v="10.01.00019"/>
    <s v="Impostos/Encargos"/>
    <n v="63980.84"/>
    <n v="2.8959528416748297E-4"/>
    <n v="98.079957836642137"/>
    <x v="0"/>
  </r>
  <r>
    <x v="1"/>
    <s v="10.02.00001"/>
    <s v="Material de Uso/Consumo "/>
    <n v="63977.47"/>
    <n v="2.8958003059926406E-4"/>
    <n v="98.080247416672734"/>
    <x v="1"/>
  </r>
  <r>
    <x v="0"/>
    <s v="10.01.00013"/>
    <s v="Protetico"/>
    <n v="63976.3"/>
    <n v="2.8957473485006048E-4"/>
    <n v="98.080536991407584"/>
    <x v="0"/>
  </r>
  <r>
    <x v="1"/>
    <s v="10.01.00017"/>
    <s v="Material de consumo consultório"/>
    <n v="63976.15"/>
    <n v="2.8957405590785486E-4"/>
    <n v="98.080826565463497"/>
    <x v="1"/>
  </r>
  <r>
    <x v="1"/>
    <s v="10.01.00017"/>
    <s v="Treinamentos"/>
    <n v="63975.58"/>
    <n v="2.8957147592747362E-4"/>
    <n v="98.081116136939428"/>
    <x v="0"/>
  </r>
  <r>
    <x v="1"/>
    <s v="10.01.00016"/>
    <s v="Assessoria Juridica"/>
    <n v="63974.75"/>
    <n v="2.89567719113936E-4"/>
    <n v="98.081405704658536"/>
    <x v="0"/>
  </r>
  <r>
    <x v="1"/>
    <s v="10.01.00015"/>
    <s v="Produtos utilizados nas próteses"/>
    <n v="63972.63"/>
    <n v="2.8955812339743033E-4"/>
    <n v="98.081695262781935"/>
    <x v="1"/>
  </r>
  <r>
    <x v="0"/>
    <s v="10.01.00030"/>
    <s v="PLANO DE SAUDE DE EMPREGADOS"/>
    <n v="63967.17"/>
    <n v="2.8953340990114685E-4"/>
    <n v="98.081984796191833"/>
    <x v="1"/>
  </r>
  <r>
    <x v="0"/>
    <s v="10.02.00001"/>
    <s v="Salário Mensal"/>
    <n v="63948.38"/>
    <n v="2.8944836107419321E-4"/>
    <n v="98.082274244552906"/>
    <x v="0"/>
  </r>
  <r>
    <x v="0"/>
    <s v="10.02.00001"/>
    <s v="Aquisição de Jornais e Revistas"/>
    <n v="63944.21"/>
    <n v="2.8942948648087784E-4"/>
    <n v="98.082563674039392"/>
    <x v="1"/>
  </r>
  <r>
    <x v="1"/>
    <s v="10.01.00015"/>
    <s v="Custos dos Serviços Prestados"/>
    <n v="63934.74"/>
    <n v="2.8938662259629823E-4"/>
    <n v="98.082853060661989"/>
    <x v="0"/>
  </r>
  <r>
    <x v="1"/>
    <s v="10.01.00017"/>
    <s v="Empresa de Implantes Dentários"/>
    <n v="63934.400000000001"/>
    <n v="2.8938508366063221E-4"/>
    <n v="98.083142445745651"/>
    <x v="0"/>
  </r>
  <r>
    <x v="0"/>
    <s v="10.01.00015"/>
    <s v="Material de consumo - consultório"/>
    <n v="63933.52"/>
    <n v="2.8938110053302609E-4"/>
    <n v="98.08343182684618"/>
    <x v="1"/>
  </r>
  <r>
    <x v="1"/>
    <s v="10.01.00020"/>
    <s v="PRESTAÇÃO DE SERVIÇOS"/>
    <n v="63932.94"/>
    <n v="2.8937847528983117E-4"/>
    <n v="98.083721205321467"/>
    <x v="0"/>
  </r>
  <r>
    <x v="1"/>
    <s v="10.01.00025"/>
    <s v="ISSQN - Imposto Sobre Serviços de Qualquer Natureza"/>
    <n v="63932.51"/>
    <n v="2.8937652898884181E-4"/>
    <n v="98.08401058185045"/>
    <x v="0"/>
  </r>
  <r>
    <x v="0"/>
    <s v="10.01.00015"/>
    <s v="serviços de informática"/>
    <n v="63931.4"/>
    <n v="2.8937150481652042E-4"/>
    <n v="98.08429995335527"/>
    <x v="0"/>
  </r>
  <r>
    <x v="1"/>
    <s v="10.01.00001"/>
    <s v="Material de consumo"/>
    <n v="63930.3"/>
    <n v="2.8936652590701276E-4"/>
    <n v="98.084589319881175"/>
    <x v="1"/>
  </r>
  <r>
    <x v="0"/>
    <s v="10.01.00015"/>
    <s v="Aluguel de equipamento odontológio"/>
    <n v="63923.79"/>
    <n v="2.8933705981529012E-4"/>
    <n v="98.084878656940987"/>
    <x v="1"/>
  </r>
  <r>
    <x v="1"/>
    <s v="10.01.00016"/>
    <s v="Seguro Profissional"/>
    <n v="63922.82"/>
    <n v="2.8933266932236067E-4"/>
    <n v="98.085167989610312"/>
    <x v="1"/>
  </r>
  <r>
    <x v="1"/>
    <s v="10.01.00024"/>
    <s v="RATEIO C"/>
    <n v="63922.2"/>
    <n v="2.8932986302791086E-4"/>
    <n v="98.085457319473335"/>
    <x v="0"/>
  </r>
  <r>
    <x v="0"/>
    <s v="10.01.00015"/>
    <s v="Despesas com Propaganda"/>
    <n v="63920.1"/>
    <n v="2.893203578370326E-4"/>
    <n v="98.085746639831171"/>
    <x v="0"/>
  </r>
  <r>
    <x v="0"/>
    <s v="10.01.00018"/>
    <s v="Tarifas, taxas, impostos e seguros"/>
    <n v="63911.58"/>
    <n v="2.8928179391975509E-4"/>
    <n v="98.086035921625097"/>
    <x v="0"/>
  </r>
  <r>
    <x v="1"/>
    <s v="10.01.00015"/>
    <s v="Material de Uso e Consumo Odontologico"/>
    <n v="63910.77"/>
    <n v="2.8927812763184489E-4"/>
    <n v="98.086325199752736"/>
    <x v="1"/>
  </r>
  <r>
    <x v="0"/>
    <s v="10.01.00012"/>
    <s v="Dental "/>
    <n v="63904"/>
    <n v="2.8924748470696593E-4"/>
    <n v="98.086614447237437"/>
    <x v="0"/>
  </r>
  <r>
    <x v="0"/>
    <s v="10.01.00012"/>
    <s v="Material de escritório/ Consultório (insumos)"/>
    <n v="63903.64"/>
    <n v="2.892458552456725E-4"/>
    <n v="98.08690369309268"/>
    <x v="1"/>
  </r>
  <r>
    <x v="1"/>
    <s v="10.01.00020"/>
    <s v="Vale-alimentação"/>
    <n v="63900"/>
    <n v="2.8922937958148349E-4"/>
    <n v="98.087192922472255"/>
    <x v="1"/>
  </r>
  <r>
    <x v="1"/>
    <s v="10.01.00016"/>
    <s v="Remuneração paga a terceiros,sem vínculo empregatício"/>
    <n v="63897.9"/>
    <n v="2.8921987439060523E-4"/>
    <n v="98.087482142346644"/>
    <x v="1"/>
  </r>
  <r>
    <x v="0"/>
    <s v="10.01.00017"/>
    <s v="IRRF - Imposto sobre a Renda Retido na Fonte "/>
    <n v="63897.47"/>
    <n v="2.8921792808961588E-4"/>
    <n v="98.087771360274729"/>
    <x v="0"/>
  </r>
  <r>
    <x v="0"/>
    <s v="10.01.00027"/>
    <s v="LOCAÇÕES"/>
    <n v="63896.2"/>
    <n v="2.8921217971227518E-4"/>
    <n v="98.088060572454438"/>
    <x v="0"/>
  </r>
  <r>
    <x v="1"/>
    <s v="10.01.00016"/>
    <s v="Despesas mensais"/>
    <n v="63895.8"/>
    <n v="2.8921036919972703E-4"/>
    <n v="98.088349782823641"/>
    <x v="0"/>
  </r>
  <r>
    <x v="1"/>
    <s v="10.01.00017"/>
    <s v="Pagamento a terceiros sem vínculo empregatício "/>
    <n v="63895"/>
    <n v="2.8920674817463051E-4"/>
    <n v="98.08863898957182"/>
    <x v="1"/>
  </r>
  <r>
    <x v="0"/>
    <s v="10.01.00018"/>
    <s v="FGTS - Fundo de Garantia por Tempo de Serviço"/>
    <n v="63893.54"/>
    <n v="2.8920013980382941E-4"/>
    <n v="98.088928189711623"/>
    <x v="0"/>
  </r>
  <r>
    <x v="0"/>
    <s v="10.01.00001"/>
    <s v="Rateio de despesas"/>
    <n v="63890.49"/>
    <n v="2.8918633464564906E-4"/>
    <n v="98.089217376046264"/>
    <x v="0"/>
  </r>
  <r>
    <x v="0"/>
    <s v="10.01.00016"/>
    <s v="Renumeração paga a terceiros referente a prestação de serviços."/>
    <n v="63886.06"/>
    <n v="2.8916628321917732E-4"/>
    <n v="98.089506542329488"/>
    <x v="1"/>
  </r>
  <r>
    <x v="1"/>
    <s v="10.01.00015"/>
    <s v="Prestacao de servico "/>
    <n v="63879.82"/>
    <n v="2.8913803922342473E-4"/>
    <n v="98.089795680368709"/>
    <x v="0"/>
  </r>
  <r>
    <x v="0"/>
    <s v="10.03.00001"/>
    <s v="Protético"/>
    <n v="63878"/>
    <n v="2.8912980139133025E-4"/>
    <n v="98.090084810170097"/>
    <x v="0"/>
  </r>
  <r>
    <x v="1"/>
    <s v="10.01.00016"/>
    <s v="Livros e Impressos Científicos"/>
    <n v="63872.03"/>
    <n v="2.8910277949154776E-4"/>
    <n v="98.090373912949588"/>
    <x v="0"/>
  </r>
  <r>
    <x v="0"/>
    <s v="10.01.00018"/>
    <s v="Despesas de Consultório"/>
    <n v="63868.56"/>
    <n v="2.8908707329519174E-4"/>
    <n v="98.090663000022886"/>
    <x v="0"/>
  </r>
  <r>
    <x v="0"/>
    <s v="10.01.00015"/>
    <s v="Serviços de terceiros sem vinculo empregatício"/>
    <n v="63868.12"/>
    <n v="2.8908508173138871E-4"/>
    <n v="98.090952085104618"/>
    <x v="1"/>
  </r>
  <r>
    <x v="0"/>
    <s v="10.01.00017"/>
    <s v="Vale alimentação"/>
    <n v="63866.05"/>
    <n v="2.8907571232895159E-4"/>
    <n v="98.091241160816949"/>
    <x v="1"/>
  </r>
  <r>
    <x v="1"/>
    <s v="10.01.00022"/>
    <s v="Refeições e lanches"/>
    <n v="63864.18"/>
    <n v="2.8906724818278856E-4"/>
    <n v="98.091530228065139"/>
    <x v="0"/>
  </r>
  <r>
    <x v="1"/>
    <s v="10.01.00016"/>
    <s v="MATERIAL MÉDICO/ODONTOLÓGICO"/>
    <n v="63861.67"/>
    <n v="2.8905588721654836E-4"/>
    <n v="98.091819283952361"/>
    <x v="1"/>
  </r>
  <r>
    <x v="1"/>
    <s v="10.01.00015"/>
    <s v="Material de Consumo no Expediente do Consultório"/>
    <n v="63859.94"/>
    <n v="2.8904805674977721E-4"/>
    <n v="98.092108332009104"/>
    <x v="1"/>
  </r>
  <r>
    <x v="0"/>
    <s v="10.01.00013"/>
    <s v="Serviços de prótese odontológica"/>
    <n v="63854"/>
    <n v="2.8902117063843576E-4"/>
    <n v="98.092397353179749"/>
    <x v="0"/>
  </r>
  <r>
    <x v="1"/>
    <s v="11.01.00017"/>
    <s v="Despesas Judiciais"/>
    <n v="63848.28"/>
    <n v="2.8899528030899597E-4"/>
    <n v="98.092686348460063"/>
    <x v="0"/>
  </r>
  <r>
    <x v="0"/>
    <s v="10.01.00009"/>
    <s v="Honorários Advocatícios"/>
    <n v="63843.6"/>
    <n v="2.8897409731218154E-4"/>
    <n v="98.092975322557379"/>
    <x v="0"/>
  </r>
  <r>
    <x v="0"/>
    <s v="10.02.00001"/>
    <s v="Locomoção e transporte, como representante comercial autônomo"/>
    <n v="63839.98"/>
    <n v="2.8895771217361999E-4"/>
    <n v="98.093264280269551"/>
    <x v="1"/>
  </r>
  <r>
    <x v="0"/>
    <s v="10.01.00015"/>
    <s v="Propaganda e marketing"/>
    <n v="63839.56"/>
    <n v="2.8895581113544432E-4"/>
    <n v="98.09355323608068"/>
    <x v="0"/>
  </r>
  <r>
    <x v="1"/>
    <s v="10.01.00020"/>
    <s v="Assistencia medica funcionarios"/>
    <n v="63839.03"/>
    <n v="2.889534122063179E-4"/>
    <n v="98.093842189492889"/>
    <x v="0"/>
  </r>
  <r>
    <x v="1"/>
    <s v="10.01.00017"/>
    <s v="Material Clinico"/>
    <n v="63830.12"/>
    <n v="2.8891308303930581E-4"/>
    <n v="98.094131102575929"/>
    <x v="1"/>
  </r>
  <r>
    <x v="1"/>
    <s v="10.01.00015"/>
    <s v="Materiais para uso e consumo do consultório"/>
    <n v="63827.65"/>
    <n v="2.8890190312432049E-4"/>
    <n v="98.094420004479048"/>
    <x v="1"/>
  </r>
  <r>
    <x v="0"/>
    <s v="10.01.00025"/>
    <s v="Assistência Médica "/>
    <n v="63822.48"/>
    <n v="2.8887850224963441E-4"/>
    <n v="98.094708882981294"/>
    <x v="0"/>
  </r>
  <r>
    <x v="0"/>
    <s v="10.01.00016"/>
    <s v="SERVIÇOS DE PROTESES"/>
    <n v="63821.18"/>
    <n v="2.8887261808385262E-4"/>
    <n v="98.09499775559938"/>
    <x v="0"/>
  </r>
  <r>
    <x v="1"/>
    <s v="10.01.00025"/>
    <s v="Curso"/>
    <n v="63813.08"/>
    <n v="2.8883595520475073E-4"/>
    <n v="98.095286591554583"/>
    <x v="0"/>
  </r>
  <r>
    <x v="1"/>
    <s v="10.01.00015"/>
    <s v="Material de procedimentos médicos"/>
    <n v="63803.23"/>
    <n v="2.8879137133325038E-4"/>
    <n v="98.095575382925915"/>
    <x v="1"/>
  </r>
  <r>
    <x v="0"/>
    <s v="10.02.00003"/>
    <s v="Materiais para Prestação de Serviços"/>
    <n v="63799.7"/>
    <n v="2.8877539356001207E-4"/>
    <n v="98.095864158319472"/>
    <x v="1"/>
  </r>
  <r>
    <x v="0"/>
    <s v="10.01.00017"/>
    <s v="Despesas com software para leilão"/>
    <n v="63798.16"/>
    <n v="2.8876842308670143E-4"/>
    <n v="98.096152926742562"/>
    <x v="0"/>
  </r>
  <r>
    <x v="0"/>
    <s v="10.01.00015"/>
    <s v="Terceiros sem vínculo"/>
    <n v="63790.45"/>
    <n v="2.88733525457334E-4"/>
    <n v="98.096441660268013"/>
    <x v="1"/>
  </r>
  <r>
    <x v="0"/>
    <s v="10.01.00019"/>
    <s v="INSS E IRF FOLHA"/>
    <n v="63787.17"/>
    <n v="2.8871867925443849E-4"/>
    <n v="98.096730378947271"/>
    <x v="0"/>
  </r>
  <r>
    <x v="0"/>
    <s v="10.01.00005"/>
    <s v="Material para atendimento odontológico"/>
    <n v="63782.29"/>
    <n v="2.8869659100134993E-4"/>
    <n v="98.09701907553827"/>
    <x v="1"/>
  </r>
  <r>
    <x v="1"/>
    <s v="10.01.00015"/>
    <s v="Materiais de Procedimentos "/>
    <n v="63778.78"/>
    <n v="2.8868070375373913E-4"/>
    <n v="98.097307756242017"/>
    <x v="1"/>
  </r>
  <r>
    <x v="0"/>
    <s v="10.01.00005"/>
    <s v="Produtos Odontológicos"/>
    <n v="63761.56"/>
    <n v="2.8860276118853733E-4"/>
    <n v="98.097596359003205"/>
    <x v="1"/>
  </r>
  <r>
    <x v="0"/>
    <s v="10.01.00012"/>
    <s v="MATERIAL DE EXPEDIENTE"/>
    <n v="63759.58"/>
    <n v="2.8859379915142355E-4"/>
    <n v="98.09788495280236"/>
    <x v="1"/>
  </r>
  <r>
    <x v="0"/>
    <s v="10.01.00012"/>
    <s v="SALARIOS E ENCARGOS - VALE REFEICAO; CESTA BASICA; VALE ALIMENTACAO"/>
    <n v="63750"/>
    <n v="2.8855043737589315E-4"/>
    <n v="98.098173503239735"/>
    <x v="1"/>
  </r>
  <r>
    <x v="1"/>
    <s v="10.02.00001"/>
    <s v="DESPESAS COM MATERIAL"/>
    <n v="63747.75"/>
    <n v="2.8854025324280932E-4"/>
    <n v="98.098462043492972"/>
    <x v="1"/>
  </r>
  <r>
    <x v="0"/>
    <s v="10.01.00015"/>
    <s v="Bens para Uso nas Atividades"/>
    <n v="63747.5"/>
    <n v="2.8853912167246668E-4"/>
    <n v="98.098750582614642"/>
    <x v="0"/>
  </r>
  <r>
    <x v="0"/>
    <s v="10.01.00015"/>
    <s v="Despesas Informática"/>
    <n v="63747.18"/>
    <n v="2.8853767326242807E-4"/>
    <n v="98.099039120287898"/>
    <x v="0"/>
  </r>
  <r>
    <x v="1"/>
    <s v="10.01.00015"/>
    <s v="Despesas dedutíveis com cursos e congressos"/>
    <n v="63744.28"/>
    <n v="2.8852454704645329E-4"/>
    <n v="98.099327644834943"/>
    <x v="0"/>
  </r>
  <r>
    <x v="1"/>
    <s v="11.01.00019"/>
    <s v="ISS"/>
    <n v="63734.53"/>
    <n v="2.8848041580308996E-4"/>
    <n v="98.099616125250748"/>
    <x v="0"/>
  </r>
  <r>
    <x v="1"/>
    <s v="10.01.00015"/>
    <s v="Pagamentos efetuados em Processos "/>
    <n v="63732.31"/>
    <n v="2.8847036745844722E-4"/>
    <n v="98.099904595618213"/>
    <x v="0"/>
  </r>
  <r>
    <x v="1"/>
    <s v="10.01.00020"/>
    <s v="Honorários profissionais"/>
    <n v="63731.02"/>
    <n v="2.8846452855547916E-4"/>
    <n v="98.100193060146765"/>
    <x v="0"/>
  </r>
  <r>
    <x v="1"/>
    <s v="10.02.00001"/>
    <s v="Aquisição de Jornais e Revistas"/>
    <n v="63725.5"/>
    <n v="2.8843954348231344E-4"/>
    <n v="98.100481499690247"/>
    <x v="1"/>
  </r>
  <r>
    <x v="0"/>
    <s v="10.01.00001"/>
    <s v="Materiais odontológicos"/>
    <n v="63724.09"/>
    <n v="2.8843316142558085E-4"/>
    <n v="98.100769932851676"/>
    <x v="1"/>
  </r>
  <r>
    <x v="1"/>
    <s v="10.01.00020"/>
    <s v="Serviços Protéticos "/>
    <n v="63718.49"/>
    <n v="2.8840781424990553E-4"/>
    <n v="98.101058340665929"/>
    <x v="0"/>
  </r>
  <r>
    <x v="0"/>
    <s v="10.01.00019"/>
    <s v="Insumos para procedimentos médicos"/>
    <n v="63711.4"/>
    <n v="2.8837572291498797E-4"/>
    <n v="98.101346716388846"/>
    <x v="1"/>
  </r>
  <r>
    <x v="0"/>
    <s v="10.01.00001"/>
    <s v="Materiais de uso odontológico"/>
    <n v="63708.19"/>
    <n v="2.8836119355178831E-4"/>
    <n v="98.101635077582401"/>
    <x v="1"/>
  </r>
  <r>
    <x v="1"/>
    <s v="10.01.00016"/>
    <s v="ENCARGO PREVIDENCIÁRIO"/>
    <n v="63703.16"/>
    <n v="2.8833842635649418E-4"/>
    <n v="98.101923416008759"/>
    <x v="0"/>
  </r>
  <r>
    <x v="1"/>
    <s v="10.01.00015"/>
    <s v="PAGTOS DIVERSOS LIVRO CAIXA"/>
    <n v="63702.73"/>
    <n v="2.8833648005550477E-4"/>
    <n v="98.102211752488813"/>
    <x v="0"/>
  </r>
  <r>
    <x v="0"/>
    <s v="10.01.00015"/>
    <s v="Serviços prestados por terceiros sem vínculo empregatício - PF"/>
    <n v="63700.07"/>
    <n v="2.88324440147059E-4"/>
    <n v="98.102500076928962"/>
    <x v="1"/>
  </r>
  <r>
    <x v="0"/>
    <s v="10.01.00015"/>
    <s v="Equipe de Apoio em campo - Autônomos"/>
    <n v="63700"/>
    <n v="2.8832412330736309E-4"/>
    <n v="98.102788401052265"/>
    <x v="0"/>
  </r>
  <r>
    <x v="1"/>
    <s v="10.01.00016"/>
    <s v="Despesa laboratório"/>
    <n v="63699.98"/>
    <n v="2.8832403278173567E-4"/>
    <n v="98.103076725085046"/>
    <x v="0"/>
  </r>
  <r>
    <x v="0"/>
    <s v="10.01.00015"/>
    <s v="Materiais/Equipamentos oftalmológicos"/>
    <n v="63698.76"/>
    <n v="2.8831851071846348E-4"/>
    <n v="98.103365043595758"/>
    <x v="1"/>
  </r>
  <r>
    <x v="0"/>
    <s v="10.01.00020"/>
    <s v="Dental e material de consumo"/>
    <n v="63695.35"/>
    <n v="2.8830307609898975E-4"/>
    <n v="98.103653346671862"/>
    <x v="1"/>
  </r>
  <r>
    <x v="0"/>
    <s v="10.01.00015"/>
    <s v="Contribuições a associação de classe"/>
    <n v="63694.59"/>
    <n v="2.8829963612514805E-4"/>
    <n v="98.103941646307987"/>
    <x v="0"/>
  </r>
  <r>
    <x v="1"/>
    <s v="10.01.00015"/>
    <s v="Mensalidade Lyon Informática"/>
    <n v="63691.77"/>
    <n v="2.8828687201168298E-4"/>
    <n v="98.104229933179994"/>
    <x v="0"/>
  </r>
  <r>
    <x v="1"/>
    <s v="10.01.00015"/>
    <s v="Manutenção e Locação de equipamentos e sistemas de Informática e Telefonia"/>
    <n v="63691.21"/>
    <n v="2.8828433729411547E-4"/>
    <n v="98.104518217517281"/>
    <x v="1"/>
  </r>
  <r>
    <x v="0"/>
    <s v="10.01.00015"/>
    <s v="Insumos usados na prestação de serviços"/>
    <n v="63685.19"/>
    <n v="2.8825708908026442E-4"/>
    <n v="98.104806474606363"/>
    <x v="1"/>
  </r>
  <r>
    <x v="0"/>
    <s v="10.01.00001"/>
    <s v="DARF - Previdência Social (empregados)"/>
    <n v="63678.879999999997"/>
    <n v="2.8822852824481591E-4"/>
    <n v="98.105094703134611"/>
    <x v="0"/>
  </r>
  <r>
    <x v="1"/>
    <s v="10.01.00022"/>
    <s v="Assistência Medica "/>
    <n v="63674.53"/>
    <n v="2.8820883892085382E-4"/>
    <n v="98.105382911973535"/>
    <x v="0"/>
  </r>
  <r>
    <x v="0"/>
    <s v="10.01.00020"/>
    <s v="Material de Expediente"/>
    <n v="63664.3"/>
    <n v="2.8816253506243258E-4"/>
    <n v="98.105671074508592"/>
    <x v="1"/>
  </r>
  <r>
    <x v="1"/>
    <s v="10.01.00012"/>
    <s v="Materiais e ferramentas odontológicas"/>
    <n v="63663.37"/>
    <n v="2.8815832562075795E-4"/>
    <n v="98.105959232834209"/>
    <x v="1"/>
  </r>
  <r>
    <x v="0"/>
    <s v="10.01.00012"/>
    <s v="Material de escritório - dental"/>
    <n v="63661.93"/>
    <n v="2.8815180777558421E-4"/>
    <n v="98.106247384641989"/>
    <x v="1"/>
  </r>
  <r>
    <x v="0"/>
    <s v="10.01.00018"/>
    <s v="Serviços com Protético"/>
    <n v="63657"/>
    <n v="2.881294932084272E-4"/>
    <n v="98.106535514135203"/>
    <x v="0"/>
  </r>
  <r>
    <x v="0"/>
    <s v="10.01.00012"/>
    <s v="Material de cartório"/>
    <n v="63655.33"/>
    <n v="2.8812193431853824E-4"/>
    <n v="98.106823636069521"/>
    <x v="1"/>
  </r>
  <r>
    <x v="0"/>
    <s v="10.01.00031"/>
    <s v="Serviços contratados - Serviços de informática, Internet e papelaria"/>
    <n v="63649.55"/>
    <n v="2.880957724122162E-4"/>
    <n v="98.10711173184194"/>
    <x v="0"/>
  </r>
  <r>
    <x v="1"/>
    <s v="10.01.00029"/>
    <s v="DCTFWeb e EFD-Reinf"/>
    <n v="63643.53"/>
    <n v="2.8806852419836516E-4"/>
    <n v="98.107399800366139"/>
    <x v="0"/>
  </r>
  <r>
    <x v="1"/>
    <s v="10.01.00015"/>
    <s v="Despesas operacionais"/>
    <n v="63640.26"/>
    <n v="2.8805372325828332E-4"/>
    <n v="98.107687854089392"/>
    <x v="0"/>
  </r>
  <r>
    <x v="0"/>
    <s v="10.01.00015"/>
    <s v="Serviços terceirizados "/>
    <n v="63639.51"/>
    <n v="2.8805032854725536E-4"/>
    <n v="98.107975904417941"/>
    <x v="0"/>
  </r>
  <r>
    <x v="0"/>
    <s v="10.01.00015"/>
    <s v="Dentárias"/>
    <n v="63637.53"/>
    <n v="2.8804136651014152E-4"/>
    <n v="98.108263945784458"/>
    <x v="0"/>
  </r>
  <r>
    <x v="1"/>
    <s v="10.01.00017"/>
    <s v="Serviços protéticos/endodontia"/>
    <n v="63634"/>
    <n v="2.8802538873690331E-4"/>
    <n v="98.108551971173199"/>
    <x v="0"/>
  </r>
  <r>
    <x v="0"/>
    <s v="10.01.00019"/>
    <s v="Manutenção de equipamentos"/>
    <n v="63614.87"/>
    <n v="2.879388009742837E-4"/>
    <n v="98.108839909974179"/>
    <x v="1"/>
  </r>
  <r>
    <x v="1"/>
    <s v="10.01.00022"/>
    <s v="Laboratório de prótese dentária"/>
    <n v="63606.73"/>
    <n v="2.8790195704392698E-4"/>
    <n v="98.109127811931216"/>
    <x v="0"/>
  </r>
  <r>
    <x v="0"/>
    <s v="10.01.00016"/>
    <s v="INSUMOS PARA ATENDIMENTO"/>
    <n v="63601.96"/>
    <n v="2.8788036668178922E-4"/>
    <n v="98.109415692297901"/>
    <x v="1"/>
  </r>
  <r>
    <x v="0"/>
    <s v="10.01.00017"/>
    <s v="Pagamentos feitos a terceiro, sem vinculo empregatício "/>
    <n v="63600"/>
    <n v="2.878714951703028E-4"/>
    <n v="98.109703563793076"/>
    <x v="1"/>
  </r>
  <r>
    <x v="0"/>
    <s v="10.01.00016"/>
    <s v="LABORATÓRIO DE PRÓTESE DENTÁRIA"/>
    <n v="63597"/>
    <n v="2.8785791632619106E-4"/>
    <n v="98.109991421709395"/>
    <x v="0"/>
  </r>
  <r>
    <x v="1"/>
    <s v="10.01.00015"/>
    <s v="Despesas Materiais Odontologicos"/>
    <n v="63591.49"/>
    <n v="2.8783297651583902E-4"/>
    <n v="98.110279254685906"/>
    <x v="1"/>
  </r>
  <r>
    <x v="0"/>
    <s v="10.01.00015"/>
    <s v="Despesas Aplicadas na Prestação de Serviços"/>
    <n v="63590.1"/>
    <n v="2.8782668498473384E-4"/>
    <n v="98.110567081370888"/>
    <x v="0"/>
  </r>
  <r>
    <x v="0"/>
    <s v="10.01.00001"/>
    <s v="Salario dos Prepostos"/>
    <n v="63586.71"/>
    <n v="2.8781134089088753E-4"/>
    <n v="98.110854892711785"/>
    <x v="0"/>
  </r>
  <r>
    <x v="0"/>
    <s v="10.01.00024"/>
    <s v="DESPESAS DIVERSAS"/>
    <n v="63578.15"/>
    <n v="2.8777259592235519E-4"/>
    <n v="98.11114266530771"/>
    <x v="0"/>
  </r>
  <r>
    <x v="0"/>
    <s v="10.01.00008"/>
    <s v="Remuneração paga a terceiros, sem vínculo empregatício"/>
    <n v="63573.68"/>
    <n v="2.8775236344462862E-4"/>
    <n v="98.111430417671158"/>
    <x v="1"/>
  </r>
  <r>
    <x v="0"/>
    <s v="10.01.00015"/>
    <s v="Pagamentos feito a terceiros sem vinculo empregaticio"/>
    <n v="63571.41"/>
    <n v="2.8774208878591732E-4"/>
    <n v="98.111718159759945"/>
    <x v="1"/>
  </r>
  <r>
    <x v="1"/>
    <s v="10.02.00001"/>
    <s v="MEDICAMENTOS E MATERIAIS MEDICOS UTILIZADOS.-"/>
    <n v="63564.21"/>
    <n v="2.8770949956004896E-4"/>
    <n v="98.112005869259505"/>
    <x v="1"/>
  </r>
  <r>
    <x v="0"/>
    <s v="10.01.00019"/>
    <s v="Serviço de informatica"/>
    <n v="63561.39"/>
    <n v="2.8769673544658389E-4"/>
    <n v="98.112293565994946"/>
    <x v="0"/>
  </r>
  <r>
    <x v="1"/>
    <s v="10.01.00022"/>
    <s v="Diversos dedutíveis"/>
    <n v="63557.919999999998"/>
    <n v="2.8768102925022786E-4"/>
    <n v="98.112581247024195"/>
    <x v="0"/>
  </r>
  <r>
    <x v="0"/>
    <s v="10.01.00024"/>
    <s v="Propaganda e Publicidades"/>
    <n v="63556.2"/>
    <n v="2.8767324404627045E-4"/>
    <n v="98.112868920268241"/>
    <x v="0"/>
  </r>
  <r>
    <x v="0"/>
    <s v="10.01.00021"/>
    <s v="Manutenção Software"/>
    <n v="63554.48"/>
    <n v="2.8766545884231304E-4"/>
    <n v="98.113156585727083"/>
    <x v="1"/>
  </r>
  <r>
    <x v="0"/>
    <s v="10.01.00017"/>
    <s v="Despesas de Custeio - Honorário Advocatícios "/>
    <n v="63551.48"/>
    <n v="2.8765187999820125E-4"/>
    <n v="98.113444237607084"/>
    <x v="0"/>
  </r>
  <r>
    <x v="0"/>
    <s v="10.01.00015"/>
    <s v="Despesas Custeio - Materiais, serviços e medicamentos "/>
    <n v="63542.37"/>
    <n v="2.8761064557491502E-4"/>
    <n v="98.113731848252655"/>
    <x v="1"/>
  </r>
  <r>
    <x v="0"/>
    <s v="10.01.00015"/>
    <s v="SERVIÇOS DE PROTESE DENTARIA"/>
    <n v="63540.69"/>
    <n v="2.8760304142221244E-4"/>
    <n v="98.114019451294084"/>
    <x v="0"/>
  </r>
  <r>
    <x v="1"/>
    <s v="10.01.00017"/>
    <s v="Serviços de Proteses"/>
    <n v="63539.79"/>
    <n v="2.8759896776897885E-4"/>
    <n v="98.114307050261857"/>
    <x v="0"/>
  </r>
  <r>
    <x v="1"/>
    <s v="10.01.00016"/>
    <s v="Prestação de serviços referente a atividade "/>
    <n v="63537.4"/>
    <n v="2.8758814995650313E-4"/>
    <n v="98.114594638411816"/>
    <x v="0"/>
  </r>
  <r>
    <x v="0"/>
    <s v="10.01.00017"/>
    <s v="Insumos "/>
    <n v="63536.98"/>
    <n v="2.8758624891832751E-4"/>
    <n v="98.114882224660732"/>
    <x v="1"/>
  </r>
  <r>
    <x v="0"/>
    <s v="10.01.00019"/>
    <s v="Assistencia Contabil/Juridica"/>
    <n v="63534.51"/>
    <n v="2.8757506900334209E-4"/>
    <n v="98.115169799729742"/>
    <x v="0"/>
  </r>
  <r>
    <x v="1"/>
    <s v="10.01.00015"/>
    <s v="Beneficios Vale Transporte e Ticket Refeição"/>
    <n v="63532.93"/>
    <n v="2.8756791747877657E-4"/>
    <n v="98.115457367647224"/>
    <x v="1"/>
  </r>
  <r>
    <x v="0"/>
    <s v="10.01.00016"/>
    <s v="Impostos, taxas e contribuicoes obrigatorias"/>
    <n v="63530.95"/>
    <n v="2.8755895544166273E-4"/>
    <n v="98.115744926602659"/>
    <x v="0"/>
  </r>
  <r>
    <x v="1"/>
    <s v="10.01.00025"/>
    <s v="Manutenção de software"/>
    <n v="63528.14"/>
    <n v="2.8754623659101134E-4"/>
    <n v="98.116032472839251"/>
    <x v="1"/>
  </r>
  <r>
    <x v="0"/>
    <s v="10.01.00019"/>
    <s v="Laboratorio de Protese"/>
    <n v="63526.73"/>
    <n v="2.875398545342788E-4"/>
    <n v="98.116320012693791"/>
    <x v="0"/>
  </r>
  <r>
    <x v="0"/>
    <s v="10.01.00012"/>
    <s v="Material utilizado no tratamento odontológico"/>
    <n v="63510.09"/>
    <n v="2.8746453721227198E-4"/>
    <n v="98.116607477231"/>
    <x v="1"/>
  </r>
  <r>
    <x v="1"/>
    <s v="10.01.00016"/>
    <s v="Material aplicado na execução do serviço"/>
    <n v="63508.18"/>
    <n v="2.8745589201485412E-4"/>
    <n v="98.116894933123021"/>
    <x v="1"/>
  </r>
  <r>
    <x v="0"/>
    <s v="10.01.00015"/>
    <s v="Manutenção do escritório/consultório - Serviços Prestados"/>
    <n v="63502.5"/>
    <n v="2.8743018273666914E-4"/>
    <n v="98.117182363305758"/>
    <x v="1"/>
  </r>
  <r>
    <x v="0"/>
    <s v="10.01.00017"/>
    <s v="laboratório de prótese dentária"/>
    <n v="63502.5"/>
    <n v="2.8743018273666914E-4"/>
    <n v="98.117469793488496"/>
    <x v="0"/>
  </r>
  <r>
    <x v="0"/>
    <s v="10.01.00015"/>
    <s v="Materiais para execução da atividade"/>
    <n v="63501.57"/>
    <n v="2.8742597329499447E-4"/>
    <n v="98.117757219461794"/>
    <x v="1"/>
  </r>
  <r>
    <x v="1"/>
    <s v="10.01.00017"/>
    <s v="serviços protéticos"/>
    <n v="63501.5"/>
    <n v="2.8742565645529849E-4"/>
    <n v="98.118044645118246"/>
    <x v="0"/>
  </r>
  <r>
    <x v="1"/>
    <s v="10.01.00043"/>
    <s v="Locação de Móveis "/>
    <n v="63500"/>
    <n v="2.8741886703324262E-4"/>
    <n v="98.118332063985278"/>
    <x v="0"/>
  </r>
  <r>
    <x v="1"/>
    <s v="10.01.00017"/>
    <s v="Honorários pessoa jurídica"/>
    <n v="63499.53"/>
    <n v="2.8741673968099845E-4"/>
    <n v="98.118619480724959"/>
    <x v="0"/>
  </r>
  <r>
    <x v="0"/>
    <s v="10.01.00011"/>
    <s v="Material de conservação e limpeza do escritório/consultório/uso e consumo /material usado no serviço"/>
    <n v="63498.64"/>
    <n v="2.8741271129057859E-4"/>
    <n v="98.118906893436247"/>
    <x v="1"/>
  </r>
  <r>
    <x v="0"/>
    <s v="10.01.00015"/>
    <s v="Custos/Insumos da Atividade Profissional"/>
    <n v="63485.68"/>
    <n v="2.8735405068401555E-4"/>
    <n v="98.119194247486931"/>
    <x v="1"/>
  </r>
  <r>
    <x v="0"/>
    <s v="10.01.00015"/>
    <s v="Taxas de uso Espaço Poupa Tempo e proc. de dados PRODESP"/>
    <n v="63481.4"/>
    <n v="2.8733467819974944E-4"/>
    <n v="98.119481582165136"/>
    <x v="0"/>
  </r>
  <r>
    <x v="0"/>
    <s v="10.01.00087"/>
    <s v="Empréstimos"/>
    <n v="63477.75"/>
    <n v="2.8731815727274669E-4"/>
    <n v="98.119768900322413"/>
    <x v="0"/>
  </r>
  <r>
    <x v="0"/>
    <s v="10.01.00032"/>
    <s v="Outras Despesas administrativas"/>
    <n v="63476.86"/>
    <n v="2.873141288823269E-4"/>
    <n v="98.120056214451296"/>
    <x v="0"/>
  </r>
  <r>
    <x v="0"/>
    <s v="10.01.00019"/>
    <s v="Despesas Gerais"/>
    <n v="63473.15"/>
    <n v="2.8729733637844192E-4"/>
    <n v="98.120343511787681"/>
    <x v="0"/>
  </r>
  <r>
    <x v="0"/>
    <s v="10.01.00003"/>
    <s v="Telefone e internet do consultório "/>
    <n v="63461.53"/>
    <n v="2.8724474098891549E-4"/>
    <n v="98.120630756528669"/>
    <x v="1"/>
  </r>
  <r>
    <x v="1"/>
    <s v="10.01.00016"/>
    <s v="Manutenção das instalações"/>
    <n v="63456.95"/>
    <n v="2.8722401062023818E-4"/>
    <n v="98.120917980539289"/>
    <x v="1"/>
  </r>
  <r>
    <x v="1"/>
    <s v="10.01.00015"/>
    <s v="HONORÁRIOS"/>
    <n v="63453.91"/>
    <n v="2.8721025072487157E-4"/>
    <n v="98.121205190790008"/>
    <x v="0"/>
  </r>
  <r>
    <x v="0"/>
    <s v="10.01.00015"/>
    <s v="Publicação de Edital de Leilão"/>
    <n v="63453.5"/>
    <n v="2.8720839494950957E-4"/>
    <n v="98.121492399184959"/>
    <x v="0"/>
  </r>
  <r>
    <x v="0"/>
    <s v="10.01.00071"/>
    <s v="Encargos Empregador - INSS"/>
    <n v="63452.01"/>
    <n v="2.8720165079026744E-4"/>
    <n v="98.121779600835751"/>
    <x v="0"/>
  </r>
  <r>
    <x v="0"/>
    <s v="10.04.00001"/>
    <s v="ISSQN"/>
    <n v="63442.1"/>
    <n v="2.8715679534188475E-4"/>
    <n v="98.122066757631089"/>
    <x v="0"/>
  </r>
  <r>
    <x v="0"/>
    <s v="10.01.00039"/>
    <s v="CUSTAS CENTRAL ELETRONICA"/>
    <n v="63436"/>
    <n v="2.8712918502552404E-4"/>
    <n v="98.122353886816114"/>
    <x v="0"/>
  </r>
  <r>
    <x v="0"/>
    <s v="10.01.00021"/>
    <s v="Contador"/>
    <n v="63434.17"/>
    <n v="2.8712090193061589E-4"/>
    <n v="98.122641007718045"/>
    <x v="0"/>
  </r>
  <r>
    <x v="1"/>
    <s v="10.01.00015"/>
    <s v="Remuneração de serviços pessoais s/vínculo empregatício"/>
    <n v="63433.18"/>
    <n v="2.8711642091205897E-4"/>
    <n v="98.122928124138951"/>
    <x v="0"/>
  </r>
  <r>
    <x v="0"/>
    <s v="10.01.00018"/>
    <s v="Despesas bancárias"/>
    <n v="63433.1"/>
    <n v="2.8711605880954932E-4"/>
    <n v="98.123215240197766"/>
    <x v="0"/>
  </r>
  <r>
    <x v="0"/>
    <s v="10.01.00012"/>
    <s v="Material escritório/consultório"/>
    <n v="63424.49"/>
    <n v="2.8707708752694842E-4"/>
    <n v="98.123502317285286"/>
    <x v="1"/>
  </r>
  <r>
    <x v="1"/>
    <s v="10.01.00017"/>
    <s v="Despesas postais"/>
    <n v="63422.45"/>
    <n v="2.870678539129524E-4"/>
    <n v="98.123789385139204"/>
    <x v="0"/>
  </r>
  <r>
    <x v="0"/>
    <s v="10.01.00012"/>
    <s v="Material de Laboratório"/>
    <n v="63417.15"/>
    <n v="2.8704386462168822E-4"/>
    <n v="98.124076429003821"/>
    <x v="1"/>
  </r>
  <r>
    <x v="0"/>
    <s v="10.02.00001"/>
    <s v="Vacinas"/>
    <n v="63416.98"/>
    <n v="2.8704309515385524E-4"/>
    <n v="98.124363472098977"/>
    <x v="0"/>
  </r>
  <r>
    <x v="0"/>
    <s v="10.01.00017"/>
    <s v="Serviço Tomados "/>
    <n v="63412.34"/>
    <n v="2.8702209320829563E-4"/>
    <n v="98.124650494192181"/>
    <x v="0"/>
  </r>
  <r>
    <x v="0"/>
    <s v="10.01.00015"/>
    <s v="Despesas C/ Atividades"/>
    <n v="63412.13"/>
    <n v="2.8702114268920782E-4"/>
    <n v="98.124937515334864"/>
    <x v="0"/>
  </r>
  <r>
    <x v="1"/>
    <s v="10.01.00015"/>
    <s v="Prestação de Serviços Administrativos "/>
    <n v="63410.78"/>
    <n v="2.8701503220935747E-4"/>
    <n v="98.125224530367078"/>
    <x v="0"/>
  </r>
  <r>
    <x v="0"/>
    <s v="10.01.00015"/>
    <s v="Material de apoio cirurgico - Instrumentos/Medicamentos"/>
    <n v="63403.199999999997"/>
    <n v="2.8698072299656832E-4"/>
    <n v="98.125511511090068"/>
    <x v="1"/>
  </r>
  <r>
    <x v="1"/>
    <s v="10.01.00017"/>
    <s v="Serviços de terceiros Pessoa Jurídica"/>
    <n v="63399.38"/>
    <n v="2.8696343260173259E-4"/>
    <n v="98.125798474522668"/>
    <x v="1"/>
  </r>
  <r>
    <x v="1"/>
    <s v="10.01.00030"/>
    <s v="Folha de Pagto. Mensal de Salários "/>
    <n v="63397.78"/>
    <n v="2.8695619055153966E-4"/>
    <n v="98.126085430713218"/>
    <x v="0"/>
  </r>
  <r>
    <x v="0"/>
    <s v="10.01.00016"/>
    <s v="Pagamentos Referentes à Sublocação do Consultório"/>
    <n v="63396.35"/>
    <n v="2.8694971796917965E-4"/>
    <n v="98.126372380431192"/>
    <x v="0"/>
  </r>
  <r>
    <x v="0"/>
    <s v="10.01.00015"/>
    <s v="Serviços Prestados Pessoa Juridica"/>
    <n v="63392.57"/>
    <n v="2.8693260862559881E-4"/>
    <n v="98.126659313039823"/>
    <x v="0"/>
  </r>
  <r>
    <x v="1"/>
    <s v="10.01.00013"/>
    <s v="Remuneração paga a terceiros, com vínculo empregatício, INSS, FGTS e IR"/>
    <n v="63381.69"/>
    <n v="2.8688336268428667E-4"/>
    <n v="98.126946196402514"/>
    <x v="0"/>
  </r>
  <r>
    <x v="1"/>
    <s v="10.01.00015"/>
    <s v="Material de uso e consumo/segurança nos procedimentos medicos"/>
    <n v="63379.51"/>
    <n v="2.8687349539089876E-4"/>
    <n v="98.127233069897912"/>
    <x v="1"/>
  </r>
  <r>
    <x v="0"/>
    <s v="10.01.00023"/>
    <s v="Demais despesas"/>
    <n v="63377.15"/>
    <n v="2.8686281336686413E-4"/>
    <n v="98.12751993271128"/>
    <x v="0"/>
  </r>
  <r>
    <x v="1"/>
    <s v="10.01.00018"/>
    <s v="Material Oftalmológico"/>
    <n v="63364.41"/>
    <n v="2.8680514854220268E-4"/>
    <n v="98.127806737859828"/>
    <x v="1"/>
  </r>
  <r>
    <x v="1"/>
    <s v="10.01.00019"/>
    <s v="ALIMENTACAO TRABALHADOR"/>
    <n v="63360.74"/>
    <n v="2.8678853708957253E-4"/>
    <n v="98.128093526396924"/>
    <x v="1"/>
  </r>
  <r>
    <x v="1"/>
    <s v="10.01.00015"/>
    <s v="Despesas com franquia (HUB) - taxa mensal"/>
    <n v="63360"/>
    <n v="2.867851876413583E-4"/>
    <n v="98.128380311584564"/>
    <x v="0"/>
  </r>
  <r>
    <x v="1"/>
    <s v="10.01.00015"/>
    <s v="Remuneração paga a terceiros sem vínculo"/>
    <n v="63352.03"/>
    <n v="2.8674911317883462E-4"/>
    <n v="98.128667060697737"/>
    <x v="1"/>
  </r>
  <r>
    <x v="0"/>
    <s v="10.01.00069"/>
    <s v="Rescisão "/>
    <n v="63345.91"/>
    <n v="2.8672141233684651E-4"/>
    <n v="98.128953782110074"/>
    <x v="0"/>
  </r>
  <r>
    <x v="1"/>
    <s v="10.01.00015"/>
    <s v="Assinaturas e mensalidades"/>
    <n v="63344.73"/>
    <n v="2.8671607132482919E-4"/>
    <n v="98.129240498181403"/>
    <x v="0"/>
  </r>
  <r>
    <x v="1"/>
    <s v="10.01.00002"/>
    <s v="Despesas pessoa fisica"/>
    <n v="63340"/>
    <n v="2.8669466201394626E-4"/>
    <n v="98.129527192843412"/>
    <x v="0"/>
  </r>
  <r>
    <x v="0"/>
    <s v="10.01.00012"/>
    <s v="Material dO CONSULTORIO"/>
    <n v="63339.08"/>
    <n v="2.8669049783508531E-4"/>
    <n v="98.129813883341242"/>
    <x v="1"/>
  </r>
  <r>
    <x v="1"/>
    <s v="10.01.00016"/>
    <s v="Vale alimentação"/>
    <n v="63338.37"/>
    <n v="2.8668728417531218E-4"/>
    <n v="98.130100570625416"/>
    <x v="1"/>
  </r>
  <r>
    <x v="0"/>
    <s v="10.01.00015"/>
    <s v="Material de Uso Oftalmológico"/>
    <n v="63338.23"/>
    <n v="2.8668665049592028E-4"/>
    <n v="98.130387257275913"/>
    <x v="1"/>
  </r>
  <r>
    <x v="1"/>
    <s v="10.01.00019"/>
    <s v="Desp. Serviços/Material Protético - Emerson"/>
    <n v="63335"/>
    <n v="2.8667203060709322E-4"/>
    <n v="98.130673929306525"/>
    <x v="1"/>
  </r>
  <r>
    <x v="0"/>
    <s v="10.01.00027"/>
    <s v="Material de Expediente"/>
    <n v="63333.64"/>
    <n v="2.8666587486442919E-4"/>
    <n v="98.130960595181392"/>
    <x v="1"/>
  </r>
  <r>
    <x v="0"/>
    <s v="10.01.00025"/>
    <s v="Internet "/>
    <n v="63332.73"/>
    <n v="2.8666175594838197E-4"/>
    <n v="98.131247256937343"/>
    <x v="0"/>
  </r>
  <r>
    <x v="0"/>
    <s v="10.01.00016"/>
    <s v="Honorário"/>
    <n v="63325.04"/>
    <n v="2.8662694884464207E-4"/>
    <n v="98.131533883886192"/>
    <x v="0"/>
  </r>
  <r>
    <x v="0"/>
    <s v="10.01.00015"/>
    <s v="Despesas com material odontologico"/>
    <n v="63308.68"/>
    <n v="2.8655289888141898E-4"/>
    <n v="98.131820436785077"/>
    <x v="1"/>
  </r>
  <r>
    <x v="0"/>
    <s v="10.01.00016"/>
    <s v="Material Consumo consultório"/>
    <n v="63301.85"/>
    <n v="2.8652198437965773E-4"/>
    <n v="98.132106958769455"/>
    <x v="1"/>
  </r>
  <r>
    <x v="1"/>
    <s v="10.01.00022"/>
    <s v="Remuneração por serviços prestados pro pessoa fisica."/>
    <n v="63300"/>
    <n v="2.8651361075912216E-4"/>
    <n v="98.132393472380215"/>
    <x v="0"/>
  </r>
  <r>
    <x v="0"/>
    <s v="10.01.00015"/>
    <s v="Compra Insumos / Medicamentos "/>
    <n v="63289.99"/>
    <n v="2.8646830268260241E-4"/>
    <n v="98.132679940682891"/>
    <x v="1"/>
  </r>
  <r>
    <x v="0"/>
    <s v="10.01.00012"/>
    <s v="Material de trabalho no consultório"/>
    <n v="63289.86"/>
    <n v="2.8646771426602425E-4"/>
    <n v="98.132966408397152"/>
    <x v="1"/>
  </r>
  <r>
    <x v="0"/>
    <s v="10.01.00015"/>
    <s v="Material de uso/ Consumo"/>
    <n v="63287.17"/>
    <n v="2.8645553856913733E-4"/>
    <n v="98.133252863935724"/>
    <x v="1"/>
  </r>
  <r>
    <x v="1"/>
    <s v="10.01.00015"/>
    <s v="Insumos para realização de cirurgias ou procedimentos"/>
    <n v="63277.73"/>
    <n v="2.8641281047299888E-4"/>
    <n v="98.133539276746191"/>
    <x v="1"/>
  </r>
  <r>
    <x v="0"/>
    <s v="10.01.00016"/>
    <s v="Serviços Contábeis "/>
    <n v="63275.83"/>
    <n v="2.8640421053839469E-4"/>
    <n v="98.133825680956733"/>
    <x v="0"/>
  </r>
  <r>
    <x v="0"/>
    <s v="10.01.00024"/>
    <s v="Manutenção, reforma e conservação "/>
    <n v="63264.12"/>
    <n v="2.8635120778354494E-4"/>
    <n v="98.134112032164509"/>
    <x v="1"/>
  </r>
  <r>
    <x v="0"/>
    <s v="10.01.00012"/>
    <s v="Material de escritório e impressos"/>
    <n v="63263.65"/>
    <n v="2.8634908043130076E-4"/>
    <n v="98.134398381244935"/>
    <x v="1"/>
  </r>
  <r>
    <x v="0"/>
    <s v="10.01.00019"/>
    <s v="Monitoramento"/>
    <n v="63259.56"/>
    <n v="2.8633056794049499E-4"/>
    <n v="98.134684711812881"/>
    <x v="0"/>
  </r>
  <r>
    <x v="1"/>
    <s v="10.01.00018"/>
    <s v="SALARIO E ORDENADOS"/>
    <n v="63255.53"/>
    <n v="2.8631232702657145E-4"/>
    <n v="98.134971024139901"/>
    <x v="0"/>
  </r>
  <r>
    <x v="1"/>
    <s v="10.01.00033"/>
    <s v="EMOLUMENTOS E TAXAS"/>
    <n v="63254.59"/>
    <n v="2.8630807232208309E-4"/>
    <n v="98.13525733221222"/>
    <x v="0"/>
  </r>
  <r>
    <x v="1"/>
    <s v="10.01.00026"/>
    <s v="Juros e despesas com recebimento de cartão"/>
    <n v="63243.77"/>
    <n v="2.8625909795765319E-4"/>
    <n v="98.135543591310181"/>
    <x v="0"/>
  </r>
  <r>
    <x v="0"/>
    <s v="10.02.00071"/>
    <s v="VALE COMBUSTÍVEL"/>
    <n v="63242.84"/>
    <n v="2.8625488851597851E-4"/>
    <n v="98.135829846198703"/>
    <x v="1"/>
  </r>
  <r>
    <x v="1"/>
    <s v="10.01.00015"/>
    <s v="Material para consumo"/>
    <n v="63242.48"/>
    <n v="2.8625325905468513E-4"/>
    <n v="98.136116099457752"/>
    <x v="1"/>
  </r>
  <r>
    <x v="0"/>
    <s v="10.01.00013"/>
    <s v="Remuneração paga a terceiros, com vínculo empregatício, INSS e FGTS IR"/>
    <n v="63240.14"/>
    <n v="2.8624266755627792E-4"/>
    <n v="98.136402342125308"/>
    <x v="0"/>
  </r>
  <r>
    <x v="1"/>
    <s v="10.01.00019"/>
    <s v="Serviços combinados de escritório e apoio administrativo"/>
    <n v="63238.11"/>
    <n v="2.8623347920509558E-4"/>
    <n v="98.136688575604509"/>
    <x v="0"/>
  </r>
  <r>
    <x v="0"/>
    <s v="10.01.00015"/>
    <s v="Material para uso do consultório"/>
    <n v="63209.07"/>
    <n v="2.8610203599409328E-4"/>
    <n v="98.136974677640509"/>
    <x v="1"/>
  </r>
  <r>
    <x v="0"/>
    <s v="10.02.00017"/>
    <s v="VALE TRANSPORTE / ALIMENTAÇÃO FUNCIONARIOS"/>
    <n v="63205.68"/>
    <n v="2.8608669190024696E-4"/>
    <n v="98.13726076433241"/>
    <x v="1"/>
  </r>
  <r>
    <x v="1"/>
    <s v="10.01.00010"/>
    <s v="Material de copa e cozinha/alimentação"/>
    <n v="63205.36"/>
    <n v="2.8608524349020835E-4"/>
    <n v="98.137546849575898"/>
    <x v="1"/>
  </r>
  <r>
    <x v="0"/>
    <s v="10.01.00016"/>
    <s v="Honorários de Prestação de Serviço PF/PJ"/>
    <n v="63200.5"/>
    <n v="2.8606324576274726E-4"/>
    <n v="98.137832912821665"/>
    <x v="0"/>
  </r>
  <r>
    <x v="0"/>
    <s v="10.01.00046"/>
    <s v="OUTRAS DESPESAS"/>
    <n v="63182.07"/>
    <n v="2.8597982639708705E-4"/>
    <n v="98.138118892648066"/>
    <x v="0"/>
  </r>
  <r>
    <x v="1"/>
    <s v="10.01.00021"/>
    <s v="RECOMPE"/>
    <n v="63178.43"/>
    <n v="2.8596335073289805E-4"/>
    <n v="98.1384048559988"/>
    <x v="0"/>
  </r>
  <r>
    <x v="0"/>
    <s v="10.01.00017"/>
    <s v="Serviço técnico profissional"/>
    <n v="63175"/>
    <n v="2.8594782558779685E-4"/>
    <n v="98.138690803824389"/>
    <x v="0"/>
  </r>
  <r>
    <x v="1"/>
    <s v="10.01.00018"/>
    <s v="Prestadores de Serviços"/>
    <n v="63168.11"/>
    <n v="2.8591663950915347E-4"/>
    <n v="98.138976720463901"/>
    <x v="0"/>
  </r>
  <r>
    <x v="1"/>
    <s v="10.01.00015"/>
    <s v="Material de conservação e limpeza do cartório"/>
    <n v="63167.48"/>
    <n v="2.8591378795188999E-4"/>
    <n v="98.13926263425185"/>
    <x v="1"/>
  </r>
  <r>
    <x v="1"/>
    <s v="10.01.00015"/>
    <s v="material de uso no tratamento"/>
    <n v="63163.59"/>
    <n v="2.8589618071735829E-4"/>
    <n v="98.139548530432563"/>
    <x v="1"/>
  </r>
  <r>
    <x v="0"/>
    <s v="10.01.00075"/>
    <s v="INSS"/>
    <n v="63163.25"/>
    <n v="2.8589464178169232E-4"/>
    <n v="98.139834425074341"/>
    <x v="0"/>
  </r>
  <r>
    <x v="0"/>
    <s v="10.01.00016"/>
    <s v="Material de Consumo / Dental (Invisaling)"/>
    <n v="63162.62"/>
    <n v="2.8589179022442884E-4"/>
    <n v="98.140120316864568"/>
    <x v="1"/>
  </r>
  <r>
    <x v="1"/>
    <s v="10.01.00019"/>
    <s v="Décimo Terceiro dos Funcionários"/>
    <n v="63162.09"/>
    <n v="2.8588939129530242E-4"/>
    <n v="98.140406206255861"/>
    <x v="0"/>
  </r>
  <r>
    <x v="0"/>
    <s v="10.02.00006"/>
    <s v="FUNDO DE GARANTIA POR TEMPO DE SERVIÇO - FGTS"/>
    <n v="63162.06"/>
    <n v="2.8588925550686127E-4"/>
    <n v="98.140692095511369"/>
    <x v="0"/>
  </r>
  <r>
    <x v="0"/>
    <s v="10.01.00006"/>
    <s v="Gastos Operacionais"/>
    <n v="63161.34"/>
    <n v="2.8588599658427441E-4"/>
    <n v="98.140977981507959"/>
    <x v="0"/>
  </r>
  <r>
    <x v="1"/>
    <s v="10.01.00016"/>
    <s v="Materias Diversos"/>
    <n v="63155.19"/>
    <n v="2.8585815995384525E-4"/>
    <n v="98.141263839667914"/>
    <x v="1"/>
  </r>
  <r>
    <x v="0"/>
    <s v="10.01.00019"/>
    <s v="Serviços de Prótese Dentária"/>
    <n v="63154.47"/>
    <n v="2.8585490103125844E-4"/>
    <n v="98.141549694568951"/>
    <x v="0"/>
  </r>
  <r>
    <x v="1"/>
    <s v="10.01.00017"/>
    <s v="Manutenção e Conservação"/>
    <n v="63153.32"/>
    <n v="2.8584969580768222E-4"/>
    <n v="98.141835544264765"/>
    <x v="1"/>
  </r>
  <r>
    <x v="0"/>
    <s v="10.01.00018"/>
    <s v="Compras de produtos odontógicos"/>
    <n v="63146.11"/>
    <n v="2.8581706131900018E-4"/>
    <n v="98.14212136132609"/>
    <x v="1"/>
  </r>
  <r>
    <x v="1"/>
    <s v="10.01.00019"/>
    <s v="Locação e manutenção em impressora "/>
    <n v="63144.95"/>
    <n v="2.8581181083261027E-4"/>
    <n v="98.142407173136917"/>
    <x v="1"/>
  </r>
  <r>
    <x v="1"/>
    <s v="10.01.00024"/>
    <s v="Internet"/>
    <n v="63140.61"/>
    <n v="2.8579216677146187E-4"/>
    <n v="98.142692965303695"/>
    <x v="0"/>
  </r>
  <r>
    <x v="0"/>
    <s v="10.01.00025"/>
    <s v="PG.Tribunal de Justiça do Estado de Minas Gerais"/>
    <n v="63140.37"/>
    <n v="2.8579108046393296E-4"/>
    <n v="98.142978756384153"/>
    <x v="0"/>
  </r>
  <r>
    <x v="1"/>
    <s v="10.02.00011"/>
    <s v="Salários"/>
    <n v="63135.3"/>
    <n v="2.8576813221738401E-4"/>
    <n v="98.143264524516368"/>
    <x v="0"/>
  </r>
  <r>
    <x v="1"/>
    <s v="10.01.00015"/>
    <s v="Material de consumo e medicamentos"/>
    <n v="63134.400000000001"/>
    <n v="2.8576405856415042E-4"/>
    <n v="98.143550288574929"/>
    <x v="1"/>
  </r>
  <r>
    <x v="0"/>
    <s v="10.01.00019"/>
    <s v="Despesas com empregados"/>
    <n v="63131.49"/>
    <n v="2.8575088708536196E-4"/>
    <n v="98.143836039462016"/>
    <x v="0"/>
  </r>
  <r>
    <x v="1"/>
    <s v="10.01.00018"/>
    <s v="Despesas com Manutenção"/>
    <n v="63119.82"/>
    <n v="2.8569806538176703E-4"/>
    <n v="98.144121737527399"/>
    <x v="1"/>
  </r>
  <r>
    <x v="0"/>
    <s v="10.01.00017"/>
    <s v="Insumos utilizados em pacientes"/>
    <n v="63114.53"/>
    <n v="2.8567412135331659E-4"/>
    <n v="98.144407411648757"/>
    <x v="1"/>
  </r>
  <r>
    <x v="1"/>
    <s v="10.01.00015"/>
    <s v="Materiais Auxiliares"/>
    <n v="63111.45"/>
    <n v="2.8566018040669509E-4"/>
    <n v="98.144693071829167"/>
    <x v="1"/>
  </r>
  <r>
    <x v="1"/>
    <s v="10.01.00008"/>
    <s v="Serviços de terceiros"/>
    <n v="63109.120000000003"/>
    <n v="2.8564963417110161E-4"/>
    <n v="98.144978721463332"/>
    <x v="1"/>
  </r>
  <r>
    <x v="1"/>
    <s v="10.01.00017"/>
    <s v="Aquisição de Licença de Softwares"/>
    <n v="63108.160000000003"/>
    <n v="2.8564528894098584E-4"/>
    <n v="98.145264366752272"/>
    <x v="1"/>
  </r>
  <r>
    <x v="1"/>
    <s v="10.01.00015"/>
    <s v="Material de uso/consumo consultorio"/>
    <n v="63106.9"/>
    <n v="2.8563958582645887E-4"/>
    <n v="98.145550006338098"/>
    <x v="1"/>
  </r>
  <r>
    <x v="0"/>
    <s v="10.01.00003"/>
    <s v="Material de Expediente"/>
    <n v="63105.03"/>
    <n v="2.8563112168029583E-4"/>
    <n v="98.145835637459783"/>
    <x v="1"/>
  </r>
  <r>
    <x v="0"/>
    <s v="10.01.00007"/>
    <s v="FGTS"/>
    <n v="63095.519999999997"/>
    <n v="2.855880767444614E-4"/>
    <n v="98.146121225536533"/>
    <x v="0"/>
  </r>
  <r>
    <x v="0"/>
    <s v="10.01.00022"/>
    <s v="INSS - Contribuição Previdenciária - Folha de Pagamento"/>
    <n v="63094.52"/>
    <n v="2.8558355046309081E-4"/>
    <n v="98.146406809086997"/>
    <x v="0"/>
  </r>
  <r>
    <x v="1"/>
    <s v="10.01.00002"/>
    <s v="Emolumentos pagos a terceiros"/>
    <n v="63085.88"/>
    <n v="2.8554444339204881E-4"/>
    <n v="98.146692353530383"/>
    <x v="0"/>
  </r>
  <r>
    <x v="0"/>
    <s v="10.01.00019"/>
    <s v="laboratório  ortoodontológico"/>
    <n v="63084.97"/>
    <n v="2.8554032447600155E-4"/>
    <n v="98.146977893854853"/>
    <x v="0"/>
  </r>
  <r>
    <x v="0"/>
    <s v="10.01.00016"/>
    <s v="DENTAIS"/>
    <n v="63077.65"/>
    <n v="2.8550719209636876E-4"/>
    <n v="98.147263401046956"/>
    <x v="0"/>
  </r>
  <r>
    <x v="0"/>
    <s v="10.01.00019"/>
    <s v="Despesas com propaganda e Marketing"/>
    <n v="63068.9"/>
    <n v="2.8546758713437603E-4"/>
    <n v="98.14754886863409"/>
    <x v="0"/>
  </r>
  <r>
    <x v="1"/>
    <s v="10.01.00018"/>
    <s v="Material aplicado "/>
    <n v="63051.25"/>
    <n v="2.8538769826818482E-4"/>
    <n v="98.147834256332359"/>
    <x v="1"/>
  </r>
  <r>
    <x v="0"/>
    <s v="10.01.00017"/>
    <s v="Serviços Contabeis"/>
    <n v="63042.18"/>
    <n v="2.8534664489615348E-4"/>
    <n v="98.14811960297726"/>
    <x v="0"/>
  </r>
  <r>
    <x v="0"/>
    <s v="10.01.00017"/>
    <s v="MEDICAÇÃO E INSUMOS PARA TRATAMENTO MEDICO DE PACIENTES"/>
    <n v="63037.87"/>
    <n v="2.8532713662344621E-4"/>
    <n v="98.148404930113884"/>
    <x v="1"/>
  </r>
  <r>
    <x v="0"/>
    <s v="10.01.00011"/>
    <s v="Material de conservação, consumo  e limpeza do escritório/consultório"/>
    <n v="63033.64"/>
    <n v="2.8530799045324855E-4"/>
    <n v="98.148690238104336"/>
    <x v="1"/>
  </r>
  <r>
    <x v="0"/>
    <s v="10.01.00015"/>
    <s v="Serviços de Terceiro"/>
    <n v="63032.3"/>
    <n v="2.8530192523621198E-4"/>
    <n v="98.148975540029568"/>
    <x v="1"/>
  </r>
  <r>
    <x v="0"/>
    <s v="10.01.00015"/>
    <s v="Serviços Diversos"/>
    <n v="63032"/>
    <n v="2.8530056735180074E-4"/>
    <n v="98.149260840596924"/>
    <x v="0"/>
  </r>
  <r>
    <x v="0"/>
    <s v="10.01.00018"/>
    <s v="MATERIAL PARA USO E CONSUMO NO CONSULTÓRIO"/>
    <n v="63023.18"/>
    <n v="2.8526064555011208E-4"/>
    <n v="98.149546101242478"/>
    <x v="1"/>
  </r>
  <r>
    <x v="0"/>
    <s v="10.01.00025"/>
    <s v="Aluguel Equipamento"/>
    <n v="63016.6"/>
    <n v="2.8523086261869347E-4"/>
    <n v="98.149831332105094"/>
    <x v="1"/>
  </r>
  <r>
    <x v="0"/>
    <s v="10.01.00008"/>
    <s v="Serviços tomados"/>
    <n v="63013.06"/>
    <n v="2.8521483958264153E-4"/>
    <n v="98.150116546944673"/>
    <x v="0"/>
  </r>
  <r>
    <x v="1"/>
    <s v="10.01.00015"/>
    <s v="Rateio de despesas "/>
    <n v="63011.46"/>
    <n v="2.8520759753244859E-4"/>
    <n v="98.150401754542202"/>
    <x v="0"/>
  </r>
  <r>
    <x v="0"/>
    <s v="10.01.00019"/>
    <s v="Locação de equipamento odontológico"/>
    <n v="63010.720000000001"/>
    <n v="2.8520424808423436E-4"/>
    <n v="98.150686958790288"/>
    <x v="0"/>
  </r>
  <r>
    <x v="0"/>
    <s v="10.01.00015"/>
    <s v="Pagamento de Terceiros PF - sem vínculo"/>
    <n v="63010"/>
    <n v="2.852009891616475E-4"/>
    <n v="98.150972159779457"/>
    <x v="1"/>
  </r>
  <r>
    <x v="0"/>
    <s v="10.01.00023"/>
    <s v="locação de Maquinas e Equipamentos"/>
    <n v="63000"/>
    <n v="2.8515572634794147E-4"/>
    <n v="98.151257315505802"/>
    <x v="0"/>
  </r>
  <r>
    <x v="1"/>
    <s v="10.01.00020"/>
    <s v="Locação de Máquinas e Equipamentos"/>
    <n v="63000"/>
    <n v="2.8515572634794147E-4"/>
    <n v="98.151542471232148"/>
    <x v="0"/>
  </r>
  <r>
    <x v="1"/>
    <s v="10.01.00018"/>
    <s v="Material de uso/consumo do escritório/consultório"/>
    <n v="62998.51"/>
    <n v="2.8514898218869928E-4"/>
    <n v="98.151827620214334"/>
    <x v="1"/>
  </r>
  <r>
    <x v="1"/>
    <s v="10.01.00014"/>
    <s v="Operador Nacional do Registro - ONR"/>
    <n v="62994.51"/>
    <n v="2.851308770632169E-4"/>
    <n v="98.152112751091394"/>
    <x v="0"/>
  </r>
  <r>
    <x v="0"/>
    <s v="10.01.00026"/>
    <s v="SALARIO DE FUNCIONARIAS "/>
    <n v="62992.46"/>
    <n v="2.8512159818640714E-4"/>
    <n v="98.152397872689576"/>
    <x v="0"/>
  </r>
  <r>
    <x v="0"/>
    <s v="10.01.00024"/>
    <s v="Material de escritorio"/>
    <n v="62987.82"/>
    <n v="2.8510059624084754E-4"/>
    <n v="98.15268297328582"/>
    <x v="1"/>
  </r>
  <r>
    <x v="0"/>
    <s v="10.01.00009"/>
    <s v="MATERIAL DE CONSUMO"/>
    <n v="62987.82"/>
    <n v="2.8510059624084754E-4"/>
    <n v="98.152968073882064"/>
    <x v="1"/>
  </r>
  <r>
    <x v="1"/>
    <s v="10.01.00008"/>
    <s v="Remuneração paga a terceiros com vinculo empregatício, INSS e FGTS "/>
    <n v="62980.21"/>
    <n v="2.8506615123961729E-4"/>
    <n v="98.1532531400333"/>
    <x v="0"/>
  </r>
  <r>
    <x v="0"/>
    <s v="10.01.00019"/>
    <s v="Laboratório de Proteses"/>
    <n v="62975.85"/>
    <n v="2.8504641665284141E-4"/>
    <n v="98.15353818644995"/>
    <x v="0"/>
  </r>
  <r>
    <x v="1"/>
    <s v="10.01.00016"/>
    <s v="Internet do consultório"/>
    <n v="62975.03"/>
    <n v="2.8504270510211759E-4"/>
    <n v="98.153823229155051"/>
    <x v="0"/>
  </r>
  <r>
    <x v="1"/>
    <s v="10.01.00018"/>
    <s v="SERVIÇOS DE TERCEIROS"/>
    <n v="62973.68"/>
    <n v="2.8503659462226724E-4"/>
    <n v="98.15410826574967"/>
    <x v="1"/>
  </r>
  <r>
    <x v="1"/>
    <s v="10.01.00034"/>
    <s v="Fundo de Garantia por Tempo de Serviço - FGTS"/>
    <n v="62972.42"/>
    <n v="2.8503089150774027E-4"/>
    <n v="98.154393296641175"/>
    <x v="0"/>
  </r>
  <r>
    <x v="1"/>
    <s v="10.01.00018"/>
    <s v="PRESTAÇÃO DE SERVIÇOS - PROTÉTICO "/>
    <n v="62971.6"/>
    <n v="2.8502717995701639E-4"/>
    <n v="98.15467832382113"/>
    <x v="0"/>
  </r>
  <r>
    <x v="1"/>
    <s v="10.01.00026"/>
    <s v="Serviço de prótese "/>
    <n v="62968"/>
    <n v="2.8501088534408221E-4"/>
    <n v="98.15496333470648"/>
    <x v="0"/>
  </r>
  <r>
    <x v="0"/>
    <s v="10.01.00005"/>
    <s v="Material Ondontológico"/>
    <n v="62965.82"/>
    <n v="2.850010180506943E-4"/>
    <n v="98.155248335724536"/>
    <x v="1"/>
  </r>
  <r>
    <x v="0"/>
    <s v="10.01.00018"/>
    <s v="Produtos dental "/>
    <n v="62954.15"/>
    <n v="2.8494819634709937E-4"/>
    <n v="98.155533283920889"/>
    <x v="1"/>
  </r>
  <r>
    <x v="0"/>
    <s v="10.01.00017"/>
    <s v="Serviços pagos a terceiros Pessoa Jurídica"/>
    <n v="62949.05"/>
    <n v="2.8492511231210932E-4"/>
    <n v="98.1558182090332"/>
    <x v="1"/>
  </r>
  <r>
    <x v="1"/>
    <s v="10.01.00016"/>
    <s v="Laboratório de Prótese Dental"/>
    <n v="62947.6"/>
    <n v="2.849185492041219E-4"/>
    <n v="98.156103127582398"/>
    <x v="0"/>
  </r>
  <r>
    <x v="1"/>
    <s v="10.01.00008"/>
    <s v="Remuneração de prepostos"/>
    <n v="62942.92"/>
    <n v="2.8489736620730747E-4"/>
    <n v="98.156388024948612"/>
    <x v="0"/>
  </r>
  <r>
    <x v="1"/>
    <s v="10.01.00006"/>
    <s v="Marketing e propaganda médica"/>
    <n v="62938.41"/>
    <n v="2.8487695267832608E-4"/>
    <n v="98.156672901901288"/>
    <x v="0"/>
  </r>
  <r>
    <x v="0"/>
    <s v="10.01.00015"/>
    <s v="remuneração paga a terceiros, sem vínculo empregatício."/>
    <n v="62936"/>
    <n v="2.8486604434022295E-4"/>
    <n v="98.156957767945627"/>
    <x v="1"/>
  </r>
  <r>
    <x v="0"/>
    <s v="10.01.00015"/>
    <s v="Material de Uso e Consumo/Consultorio"/>
    <n v="62935.03"/>
    <n v="2.8486165384729344E-4"/>
    <n v="98.15724262959948"/>
    <x v="1"/>
  </r>
  <r>
    <x v="1"/>
    <s v="10.01.00019"/>
    <s v="Remuneração pagas a terceiros sem vinculo empregatícios"/>
    <n v="62933.31"/>
    <n v="2.8485386864333603E-4"/>
    <n v="98.15752748346813"/>
    <x v="1"/>
  </r>
  <r>
    <x v="0"/>
    <s v="10.01.00162"/>
    <s v="ARPMED S.A "/>
    <n v="62928.67"/>
    <n v="2.8483286669777643E-4"/>
    <n v="98.157812316334827"/>
    <x v="0"/>
  </r>
  <r>
    <x v="1"/>
    <s v="10.01.00026"/>
    <s v="Contratação de pessoal para trabalho em eventos"/>
    <n v="62926.92"/>
    <n v="2.8482494570537787E-4"/>
    <n v="98.158097141280535"/>
    <x v="0"/>
  </r>
  <r>
    <x v="0"/>
    <s v="10.01.00016"/>
    <s v="Material Odontológico para uso e consumo."/>
    <n v="62919.49"/>
    <n v="2.8479131543479428E-4"/>
    <n v="98.158381932595972"/>
    <x v="1"/>
  </r>
  <r>
    <x v="0"/>
    <s v="10.01.00011"/>
    <s v="Material de Consumo - Insumos"/>
    <n v="62915.42"/>
    <n v="2.8477289346961592E-4"/>
    <n v="98.158666705489438"/>
    <x v="1"/>
  </r>
  <r>
    <x v="0"/>
    <s v="10.01.00007"/>
    <s v="CONDOMINIOS"/>
    <n v="62913.120000000003"/>
    <n v="2.8476248302246359E-4"/>
    <n v="98.158951467972457"/>
    <x v="0"/>
  </r>
  <r>
    <x v="0"/>
    <s v="10.01.00026"/>
    <s v="Custeios necessários a manutenção da fonte produtora"/>
    <n v="62912.94"/>
    <n v="2.8476166829181687E-4"/>
    <n v="98.159236229640754"/>
    <x v="1"/>
  </r>
  <r>
    <x v="0"/>
    <s v="10.01.00021"/>
    <s v="marketing e propaganda "/>
    <n v="62902.18"/>
    <n v="2.8471296550426915E-4"/>
    <n v="98.159520942606264"/>
    <x v="0"/>
  </r>
  <r>
    <x v="0"/>
    <s v="10.01.00018"/>
    <s v="Propaganda e marketing"/>
    <n v="62882.73"/>
    <n v="2.8462492933161099E-4"/>
    <n v="98.159805567535599"/>
    <x v="0"/>
  </r>
  <r>
    <x v="0"/>
    <s v="10.01.00016"/>
    <s v="Remuneraçao paga a terceiros, sem vínculo empregatício"/>
    <n v="62880"/>
    <n v="2.8461257258346925E-4"/>
    <n v="98.160090180108185"/>
    <x v="1"/>
  </r>
  <r>
    <x v="0"/>
    <s v="10.01.00015"/>
    <s v="Despesas com pessoa jurídica- Laboratório de próteses"/>
    <n v="62879.71"/>
    <n v="2.8461125996187173E-4"/>
    <n v="98.160374791368142"/>
    <x v="0"/>
  </r>
  <r>
    <x v="0"/>
    <s v="10.01.00022"/>
    <s v="Locação "/>
    <n v="62877.81"/>
    <n v="2.8460266002726761E-4"/>
    <n v="98.160659394028173"/>
    <x v="0"/>
  </r>
  <r>
    <x v="1"/>
    <s v="10.01.00016"/>
    <s v="Material de trabalho / serviços terceiros "/>
    <n v="62873.62"/>
    <n v="2.8458369490832477E-4"/>
    <n v="98.160943977723079"/>
    <x v="1"/>
  </r>
  <r>
    <x v="1"/>
    <s v="10.05.00007"/>
    <s v="Serviço de Estacionamento provido a clientes"/>
    <n v="62871"/>
    <n v="2.8457183605113377E-4"/>
    <n v="98.161228549559127"/>
    <x v="1"/>
  </r>
  <r>
    <x v="0"/>
    <s v="10.01.00012"/>
    <s v="Insumo de consultorio"/>
    <n v="62864.28"/>
    <n v="2.8454141944032332E-4"/>
    <n v="98.161513090978573"/>
    <x v="1"/>
  </r>
  <r>
    <x v="1"/>
    <s v="10.01.00015"/>
    <s v="Software, Sistemas - Informática "/>
    <n v="62860.02"/>
    <n v="2.8452213748168456E-4"/>
    <n v="98.16179761311605"/>
    <x v="0"/>
  </r>
  <r>
    <x v="0"/>
    <s v="10.01.00017"/>
    <s v="Material de insumo"/>
    <n v="62854.28"/>
    <n v="2.8449615662661735E-4"/>
    <n v="98.162082109272674"/>
    <x v="1"/>
  </r>
  <r>
    <x v="1"/>
    <s v="10.01.00016"/>
    <s v="Materiais de uso no consultório "/>
    <n v="62849.71"/>
    <n v="2.8447547152075367E-4"/>
    <n v="98.162366584744191"/>
    <x v="1"/>
  </r>
  <r>
    <x v="0"/>
    <s v="10.01.00027"/>
    <s v="Despesas com Serviço de Entrega de Notificação"/>
    <n v="62837.66"/>
    <n v="2.8442092983023794E-4"/>
    <n v="98.162651005674022"/>
    <x v="0"/>
  </r>
  <r>
    <x v="1"/>
    <s v="10.01.00015"/>
    <s v="Serviços Prestados por PJ / PF"/>
    <n v="62837.36"/>
    <n v="2.8441957194582675E-4"/>
    <n v="98.162935425245962"/>
    <x v="0"/>
  </r>
  <r>
    <x v="1"/>
    <s v="10.01.00017"/>
    <s v="Gastos com funcionários, vale transporte e alimentação"/>
    <n v="62818.43"/>
    <n v="2.8433388943948127E-4"/>
    <n v="98.163219759135401"/>
    <x v="1"/>
  </r>
  <r>
    <x v="0"/>
    <s v="10.01.00015"/>
    <s v="Material para cirurgia"/>
    <n v="62817.05"/>
    <n v="2.8432764317118983E-4"/>
    <n v="98.163504086778573"/>
    <x v="1"/>
  </r>
  <r>
    <x v="1"/>
    <s v="10.01.00028"/>
    <s v="alimentação"/>
    <n v="62813.77"/>
    <n v="2.843127969682942E-4"/>
    <n v="98.163788399575537"/>
    <x v="0"/>
  </r>
  <r>
    <x v="1"/>
    <s v="10.01.00017"/>
    <s v="Serviços Protéticos "/>
    <n v="62812.67"/>
    <n v="2.8430781805878654E-4"/>
    <n v="98.164072707393601"/>
    <x v="0"/>
  </r>
  <r>
    <x v="1"/>
    <s v="10.01.00018"/>
    <s v="Despesas gerais do consultório"/>
    <n v="62808.02"/>
    <n v="2.8428677085041325E-4"/>
    <n v="98.16435699416445"/>
    <x v="0"/>
  </r>
  <r>
    <x v="1"/>
    <s v="10.01.00017"/>
    <s v="Serviços nas proteses dentaria"/>
    <n v="62804"/>
    <n v="2.8426857519930345E-4"/>
    <n v="98.16464126273965"/>
    <x v="0"/>
  </r>
  <r>
    <x v="1"/>
    <s v="10.01.00015"/>
    <s v="Serviços utilizados como insumos"/>
    <n v="62800.15"/>
    <n v="2.8425114901602664E-4"/>
    <n v="98.164925513888662"/>
    <x v="1"/>
  </r>
  <r>
    <x v="1"/>
    <s v="10.01.00001"/>
    <s v="Água do Cartório"/>
    <n v="62798.89"/>
    <n v="2.8424544590149967E-4"/>
    <n v="98.165209759334559"/>
    <x v="1"/>
  </r>
  <r>
    <x v="0"/>
    <s v="10.01.00013"/>
    <s v="Prestação de serviços na confecção de proteses dentarias"/>
    <n v="62798"/>
    <n v="2.8424141751107982E-4"/>
    <n v="98.165494000752076"/>
    <x v="0"/>
  </r>
  <r>
    <x v="0"/>
    <s v="10.01.00012"/>
    <s v="Material de uso MAT/MED"/>
    <n v="62779.27"/>
    <n v="2.8415664026100842E-4"/>
    <n v="98.165778157392339"/>
    <x v="1"/>
  </r>
  <r>
    <x v="1"/>
    <s v="10.01.00018"/>
    <s v="Congresso "/>
    <n v="62778.1"/>
    <n v="2.8415134451180489E-4"/>
    <n v="98.166062308736855"/>
    <x v="0"/>
  </r>
  <r>
    <x v="0"/>
    <s v="10.01.00013"/>
    <s v=" INSS ,FGTS ,FOLHA DE PAGAMENTO"/>
    <n v="62771.34"/>
    <n v="2.8412074684973956E-4"/>
    <n v="98.16634642948371"/>
    <x v="0"/>
  </r>
  <r>
    <x v="1"/>
    <s v="10.01.00020"/>
    <s v="RECOMPE - RI"/>
    <n v="62770.59"/>
    <n v="2.841173521387116E-4"/>
    <n v="98.166630546835847"/>
    <x v="0"/>
  </r>
  <r>
    <x v="0"/>
    <s v="10.01.00026"/>
    <s v="Pagamento a Prestadores de Serviços Diversos"/>
    <n v="62766.1"/>
    <n v="2.8409702913535762E-4"/>
    <n v="98.166914643864985"/>
    <x v="0"/>
  </r>
  <r>
    <x v="0"/>
    <s v="10.01.00016"/>
    <s v="Prótese dentária"/>
    <n v="62763.79"/>
    <n v="2.8408657342539155E-4"/>
    <n v="98.167198730438415"/>
    <x v="0"/>
  </r>
  <r>
    <x v="0"/>
    <s v="10.02.00046"/>
    <s v="SEDE DO CARTORIO ENERGIA ELETRICA"/>
    <n v="62763.35"/>
    <n v="2.8408458186158847E-4"/>
    <n v="98.167482815020279"/>
    <x v="1"/>
  </r>
  <r>
    <x v="0"/>
    <s v="10.01.00005"/>
    <s v="CONTRIBUICOES PREVIDENCIARIAS"/>
    <n v="62763.22"/>
    <n v="2.8408399344501031E-4"/>
    <n v="98.167766899013728"/>
    <x v="0"/>
  </r>
  <r>
    <x v="0"/>
    <s v="10.01.00015"/>
    <s v="Material odontológio"/>
    <n v="62762.18"/>
    <n v="2.8407928611238488E-4"/>
    <n v="98.168050978299846"/>
    <x v="1"/>
  </r>
  <r>
    <x v="1"/>
    <s v="10.01.00015"/>
    <s v="Medicação"/>
    <n v="62758.92"/>
    <n v="2.8406453043511667E-4"/>
    <n v="98.168335042830279"/>
    <x v="0"/>
  </r>
  <r>
    <x v="0"/>
    <s v="10.01.00012"/>
    <s v="Material de escritório do Cartório"/>
    <n v="62755.96"/>
    <n v="2.8405113264225971E-4"/>
    <n v="98.168619093962917"/>
    <x v="1"/>
  </r>
  <r>
    <x v="0"/>
    <s v="10.01.00006"/>
    <s v="Material de Aplicação nos serviços de dentista."/>
    <n v="62754.76"/>
    <n v="2.8404570110461498E-4"/>
    <n v="98.168903139664025"/>
    <x v="1"/>
  </r>
  <r>
    <x v="0"/>
    <s v="10.01.00015"/>
    <s v="Material aplicado em serviços"/>
    <n v="62746.63"/>
    <n v="2.8400890243707199E-4"/>
    <n v="98.169187148566465"/>
    <x v="1"/>
  </r>
  <r>
    <x v="1"/>
    <s v="10.01.00016"/>
    <s v="Prodesp"/>
    <n v="62727.12"/>
    <n v="2.8392059468753154E-4"/>
    <n v="98.169471069161148"/>
    <x v="0"/>
  </r>
  <r>
    <x v="1"/>
    <s v="10.02.00001"/>
    <s v="Rateio Perdas Cooperativa Trabalho Médico"/>
    <n v="62727"/>
    <n v="2.8392005153376706E-4"/>
    <n v="98.169754989212677"/>
    <x v="0"/>
  </r>
  <r>
    <x v="0"/>
    <s v="10.01.00039"/>
    <s v="4044 - Contribuições obrigatórias a entidades de classe"/>
    <n v="62726.69"/>
    <n v="2.8391864838654219E-4"/>
    <n v="98.17003890786107"/>
    <x v="0"/>
  </r>
  <r>
    <x v="1"/>
    <s v="10.01.00012"/>
    <s v="Material do Consultório para os procedimentos odontólogicos"/>
    <n v="62724.88"/>
    <n v="2.8391045581726139E-4"/>
    <n v="98.17032281831689"/>
    <x v="1"/>
  </r>
  <r>
    <x v="0"/>
    <s v="10.01.00015"/>
    <s v="Material Utilizado na Prestação de Serviço/Rateio"/>
    <n v="62714.84"/>
    <n v="2.8386501195230054E-4"/>
    <n v="98.170606683328842"/>
    <x v="1"/>
  </r>
  <r>
    <x v="0"/>
    <s v="10.01.00015"/>
    <s v="Despesa de custeio necessária ao recebimento da receita e à manutenção"/>
    <n v="62713.22"/>
    <n v="2.8385767937648019E-4"/>
    <n v="98.17089054100822"/>
    <x v="1"/>
  </r>
  <r>
    <x v="1"/>
    <s v="10.01.00012"/>
    <s v="DESPESAS DIVERSAS"/>
    <n v="62710.94"/>
    <n v="2.8384735945495522E-4"/>
    <n v="98.171174388367675"/>
    <x v="0"/>
  </r>
  <r>
    <x v="1"/>
    <s v="10.01.00011"/>
    <s v="Material utilizado na  prestação de serviçoss"/>
    <n v="62708.84"/>
    <n v="2.838378542640769E-4"/>
    <n v="98.171458226221944"/>
    <x v="1"/>
  </r>
  <r>
    <x v="1"/>
    <s v="10.01.00001"/>
    <s v="Materiais aplicados nos serviços"/>
    <n v="62695.4"/>
    <n v="2.8377702104245606E-4"/>
    <n v="98.171742003242983"/>
    <x v="1"/>
  </r>
  <r>
    <x v="0"/>
    <s v="10.01.00013"/>
    <s v="Remuneração paga a terceiros, com vínculo empregatício, "/>
    <n v="62695.21"/>
    <n v="2.8377616104899561E-4"/>
    <n v="98.172025779404038"/>
    <x v="0"/>
  </r>
  <r>
    <x v="0"/>
    <s v="10.01.00023"/>
    <s v="Taxas"/>
    <n v="62690.83"/>
    <n v="2.8375633593659243E-4"/>
    <n v="98.17230953573997"/>
    <x v="0"/>
  </r>
  <r>
    <x v="1"/>
    <s v="10.02.00031"/>
    <s v="SALARIO E ENCARGOS ADIANT. SAL. (CONVENIO MEDICO/ODONTOLOGICO)"/>
    <n v="62687.51"/>
    <n v="2.8374130868244203E-4"/>
    <n v="98.172593277048648"/>
    <x v="0"/>
  </r>
  <r>
    <x v="1"/>
    <s v="10.01.00020"/>
    <s v="Organização de Leilão"/>
    <n v="62683.33"/>
    <n v="2.8372238882631287E-4"/>
    <n v="98.172876999437477"/>
    <x v="0"/>
  </r>
  <r>
    <x v="0"/>
    <s v="10.01.00015"/>
    <s v="Despesas com Prestação de Serviços"/>
    <n v="62679.88"/>
    <n v="2.8370677315558426E-4"/>
    <n v="98.173160706210638"/>
    <x v="0"/>
  </r>
  <r>
    <x v="1"/>
    <s v="10.01.00039"/>
    <s v="4043 - Contribuições a Entidades de Classe"/>
    <n v="62674.5"/>
    <n v="2.8368242176181048E-4"/>
    <n v="98.173444388632404"/>
    <x v="0"/>
  </r>
  <r>
    <x v="0"/>
    <s v="10.02.00006"/>
    <s v="Despesas Trabalhistas Salários de Fucionários"/>
    <n v="62668.87"/>
    <n v="2.8365693879769401E-4"/>
    <n v="98.173728045571195"/>
    <x v="0"/>
  </r>
  <r>
    <x v="0"/>
    <s v="10.01.00016"/>
    <s v="Servicos Proteticos"/>
    <n v="62666.9"/>
    <n v="2.8364802202339386E-4"/>
    <n v="98.174011693593215"/>
    <x v="0"/>
  </r>
  <r>
    <x v="0"/>
    <s v="10.01.00024"/>
    <s v="SINDICATOS E ASSOCIAÇÕES"/>
    <n v="62664.92"/>
    <n v="2.8363905998628008E-4"/>
    <n v="98.174295332653202"/>
    <x v="0"/>
  </r>
  <r>
    <x v="0"/>
    <s v="10.01.00015"/>
    <s v="DESPESAS MATERIAL ODONTOLOGICO"/>
    <n v="62664.49"/>
    <n v="2.8363711368529072E-4"/>
    <n v="98.174578969766884"/>
    <x v="1"/>
  </r>
  <r>
    <x v="0"/>
    <s v="10.01.00006"/>
    <s v="Despesa consultório"/>
    <n v="62657.08"/>
    <n v="2.836035739403346E-4"/>
    <n v="98.174862573340818"/>
    <x v="0"/>
  </r>
  <r>
    <x v="0"/>
    <s v="10.01.00081"/>
    <s v="Honorários Advocatícios"/>
    <n v="62650.76"/>
    <n v="2.8357496784207236E-4"/>
    <n v="98.175146148308656"/>
    <x v="0"/>
  </r>
  <r>
    <x v="1"/>
    <s v="10.01.00015"/>
    <s v="Material de uso e consumo da atividade"/>
    <n v="62649.62"/>
    <n v="2.8356980788130987E-4"/>
    <n v="98.175429718116533"/>
    <x v="1"/>
  </r>
  <r>
    <x v="1"/>
    <s v="10.01.00027"/>
    <s v="Complemento de Salario - Plano de Saude"/>
    <n v="62646.5"/>
    <n v="2.835556858834336E-4"/>
    <n v="98.175713273802415"/>
    <x v="1"/>
  </r>
  <r>
    <x v="0"/>
    <s v="10.01.00015"/>
    <s v="Pagamento a Pessoa Juridica e pessoa fisica sem vinculo"/>
    <n v="62641.36"/>
    <n v="2.8353242079718867E-4"/>
    <n v="98.17599680622321"/>
    <x v="0"/>
  </r>
  <r>
    <x v="0"/>
    <s v="10.01.00020"/>
    <s v="Impostos e Taxas"/>
    <n v="62631.57"/>
    <n v="2.8348810850257052E-4"/>
    <n v="98.176280294331718"/>
    <x v="0"/>
  </r>
  <r>
    <x v="1"/>
    <s v="10.01.00011"/>
    <s v="IRRF - Imposto sobre a Renda Retido na Fonte."/>
    <n v="62626.06"/>
    <n v="2.8346316869221847E-4"/>
    <n v="98.176563757500404"/>
    <x v="0"/>
  </r>
  <r>
    <x v="1"/>
    <s v="10.01.00019"/>
    <s v="Pagamento a Terceiros"/>
    <n v="62625.46"/>
    <n v="2.8346045292339614E-4"/>
    <n v="98.176847217953323"/>
    <x v="1"/>
  </r>
  <r>
    <x v="1"/>
    <s v="10.01.00029"/>
    <s v="INSS - Folha de Pagamento"/>
    <n v="62624.87"/>
    <n v="2.8345778241738748E-4"/>
    <n v="98.177130675735739"/>
    <x v="0"/>
  </r>
  <r>
    <x v="1"/>
    <s v="10.01.00017"/>
    <s v="Honorário contábil"/>
    <n v="62622.19"/>
    <n v="2.8344565198331424E-4"/>
    <n v="98.177414121387727"/>
    <x v="0"/>
  </r>
  <r>
    <x v="0"/>
    <s v="10.02.00001"/>
    <s v="Despesa com matérial odontológico"/>
    <n v="62620.99"/>
    <n v="2.8344022044566951E-4"/>
    <n v="98.17769756160817"/>
    <x v="0"/>
  </r>
  <r>
    <x v="0"/>
    <s v="11.01.00019"/>
    <s v="Despesa não dedutivel lançada pelo cliente"/>
    <n v="62618.71"/>
    <n v="2.8342990052414459E-4"/>
    <n v="98.17798099150869"/>
    <x v="0"/>
  </r>
  <r>
    <x v="0"/>
    <s v="10.01.00018"/>
    <s v="Medicamentos e procedimentos"/>
    <n v="62618.35"/>
    <n v="2.8342827106285116E-4"/>
    <n v="98.178264419779751"/>
    <x v="0"/>
  </r>
  <r>
    <x v="0"/>
    <s v="10.01.00015"/>
    <s v="Material de uso e Consumo no Consultório"/>
    <n v="62616.59"/>
    <n v="2.8342030480763887E-4"/>
    <n v="98.178547840084562"/>
    <x v="1"/>
  </r>
  <r>
    <x v="0"/>
    <s v="10.01.00041"/>
    <s v="4046 - Contribuições a Entidades de Classe"/>
    <n v="62615.86"/>
    <n v="2.8341700062223837E-4"/>
    <n v="98.178831257085179"/>
    <x v="0"/>
  </r>
  <r>
    <x v="1"/>
    <s v="10.01.00005"/>
    <s v="Materias de uso clinico"/>
    <n v="62605.68"/>
    <n v="2.8337092307788558E-4"/>
    <n v="98.17911462800825"/>
    <x v="1"/>
  </r>
  <r>
    <x v="0"/>
    <s v="10.01.00015"/>
    <s v="Pagamento a Terceiros"/>
    <n v="62603.11"/>
    <n v="2.8335929053476314E-4"/>
    <n v="98.179397987298785"/>
    <x v="1"/>
  </r>
  <r>
    <x v="0"/>
    <s v="10.01.00006"/>
    <s v="Despesas conforme planilha rateio Clinica"/>
    <n v="62599.519999999997"/>
    <n v="2.8334304118464269E-4"/>
    <n v="98.179681330339974"/>
    <x v="0"/>
  </r>
  <r>
    <x v="0"/>
    <s v="10.01.00015"/>
    <s v="DESPESAS COM MATERIAL UTILIZADO NA PRESTACAO DE SERVICOS"/>
    <n v="62598.02"/>
    <n v="2.8333625176258677E-4"/>
    <n v="98.179964666591744"/>
    <x v="1"/>
  </r>
  <r>
    <x v="1"/>
    <s v="10.02.00003"/>
    <s v="13º Salário"/>
    <n v="62594.66"/>
    <n v="2.833210434571816E-4"/>
    <n v="98.180247987635198"/>
    <x v="0"/>
  </r>
  <r>
    <x v="0"/>
    <s v="10.01.00019"/>
    <s v="Pago COMISSÃO "/>
    <n v="62592.44"/>
    <n v="2.8331099511253886E-4"/>
    <n v="98.180531298630314"/>
    <x v="0"/>
  </r>
  <r>
    <x v="0"/>
    <s v="10.01.00018"/>
    <s v="Cursos e congressos"/>
    <n v="62591.43"/>
    <n v="2.8330642356835453E-4"/>
    <n v="98.180814605053882"/>
    <x v="0"/>
  </r>
  <r>
    <x v="0"/>
    <s v="10.01.00016"/>
    <s v="Matérias para procedimento oftalmológico"/>
    <n v="62589.18"/>
    <n v="2.8329623943527065E-4"/>
    <n v="98.181097901293313"/>
    <x v="0"/>
  </r>
  <r>
    <x v="1"/>
    <s v="10.01.00016"/>
    <s v="Materiais para uso odontológico"/>
    <n v="62587.78"/>
    <n v="2.8328990264135179E-4"/>
    <n v="98.181381191195953"/>
    <x v="1"/>
  </r>
  <r>
    <x v="0"/>
    <s v="10.01.00015"/>
    <s v="Serviços contábeis "/>
    <n v="62573.59"/>
    <n v="2.8322567470870293E-4"/>
    <n v="98.18166441687066"/>
    <x v="0"/>
  </r>
  <r>
    <x v="0"/>
    <s v="10.01.00012"/>
    <s v="Material de escritório/consumo consultório"/>
    <n v="62571.22"/>
    <n v="2.8321494742185462E-4"/>
    <n v="98.181947631818076"/>
    <x v="1"/>
  </r>
  <r>
    <x v="0"/>
    <s v="10.01.00018"/>
    <s v="Material do consultorio"/>
    <n v="62571.08"/>
    <n v="2.8321431374246278E-4"/>
    <n v="98.182230846131816"/>
    <x v="1"/>
  </r>
  <r>
    <x v="1"/>
    <s v="10.01.00006"/>
    <s v="Transporte"/>
    <n v="62566.52"/>
    <n v="2.8319367389941283E-4"/>
    <n v="98.18251403980571"/>
    <x v="1"/>
  </r>
  <r>
    <x v="1"/>
    <s v="10.01.00024"/>
    <s v="Sistema de Informática"/>
    <n v="62566.13"/>
    <n v="2.8319190864967825E-4"/>
    <n v="98.18279723171436"/>
    <x v="0"/>
  </r>
  <r>
    <x v="1"/>
    <s v="10.01.00015"/>
    <s v="Assistência médica e do trabalho do escritório/consultório"/>
    <n v="62562.06"/>
    <n v="2.8317348668449995E-4"/>
    <n v="98.183080405201039"/>
    <x v="0"/>
  </r>
  <r>
    <x v="0"/>
    <s v="10.01.00021"/>
    <s v="MANUTENÇÃO,PROGRAMAS E INFORMATICA"/>
    <n v="62558.46"/>
    <n v="2.8315719207156576E-4"/>
    <n v="98.183363562393112"/>
    <x v="1"/>
  </r>
  <r>
    <x v="1"/>
    <s v="10.02.00001"/>
    <s v="Produtos Odontológicos"/>
    <n v="62557.279999999999"/>
    <n v="2.8315185105954845E-4"/>
    <n v="98.183646714244176"/>
    <x v="1"/>
  </r>
  <r>
    <x v="0"/>
    <s v="10.01.00015"/>
    <s v=" Material de uso e Consumo"/>
    <n v="62556.36"/>
    <n v="2.8314768688068751E-4"/>
    <n v="98.183929861931063"/>
    <x v="1"/>
  </r>
  <r>
    <x v="1"/>
    <s v="10.01.00012"/>
    <s v="Material do escritório"/>
    <n v="62556.2"/>
    <n v="2.831469626756682E-4"/>
    <n v="98.184213008893735"/>
    <x v="1"/>
  </r>
  <r>
    <x v="0"/>
    <s v="10.01.00015"/>
    <s v="Material Utillizado na Prestação de Serviços"/>
    <n v="62556.14"/>
    <n v="2.8314669109878596E-4"/>
    <n v="98.184496155584839"/>
    <x v="1"/>
  </r>
  <r>
    <x v="0"/>
    <s v="10.01.00027"/>
    <s v="Provedor de internet"/>
    <n v="62551.13"/>
    <n v="2.8312401442911924E-4"/>
    <n v="98.184779279599269"/>
    <x v="0"/>
  </r>
  <r>
    <x v="1"/>
    <s v="10.01.00018"/>
    <s v="Aluguel  de equipamento odontológico "/>
    <n v="62549.35"/>
    <n v="2.8311595764827954E-4"/>
    <n v="98.185062395556912"/>
    <x v="1"/>
  </r>
  <r>
    <x v="0"/>
    <s v="10.01.00015"/>
    <s v="Serviço Contratado de Terceiros"/>
    <n v="62544"/>
    <n v="2.8309174204294685E-4"/>
    <n v="98.18534548729896"/>
    <x v="1"/>
  </r>
  <r>
    <x v="0"/>
    <s v="10.01.00012"/>
    <s v="Material de Consumo Odontologia"/>
    <n v="62536.33"/>
    <n v="2.8305702546483437E-4"/>
    <n v="98.18562854432443"/>
    <x v="1"/>
  </r>
  <r>
    <x v="0"/>
    <s v="10.01.00023"/>
    <s v="Vale-refeição dos funcionários"/>
    <n v="62525.16"/>
    <n v="2.8300646690192476E-4"/>
    <n v="98.185911550791332"/>
    <x v="1"/>
  </r>
  <r>
    <x v="0"/>
    <s v="10.01.00017"/>
    <s v="Despesas na participação de cursos, congressos e treinamentos"/>
    <n v="62513.89"/>
    <n v="2.8295545571087804E-4"/>
    <n v="98.186194506247048"/>
    <x v="0"/>
  </r>
  <r>
    <x v="1"/>
    <s v="10.01.00004"/>
    <s v="Aluguel de Imóveis"/>
    <n v="62510"/>
    <n v="2.8293784847634634E-4"/>
    <n v="98.18647744409553"/>
    <x v="1"/>
  </r>
  <r>
    <x v="0"/>
    <s v="10.01.00015"/>
    <s v="Material para procedimento medico"/>
    <n v="62509.65"/>
    <n v="2.829362642778667E-4"/>
    <n v="98.186760380359814"/>
    <x v="1"/>
  </r>
  <r>
    <x v="0"/>
    <s v="10.01.00015"/>
    <s v="Dentárias: serviços ou produtos"/>
    <n v="62509.43"/>
    <n v="2.8293526849596515E-4"/>
    <n v="98.187043315628316"/>
    <x v="1"/>
  </r>
  <r>
    <x v="1"/>
    <s v="10.01.00018"/>
    <s v="Plano de saúde"/>
    <n v="62503.9"/>
    <n v="2.829102381599857E-4"/>
    <n v="98.187326225866471"/>
    <x v="1"/>
  </r>
  <r>
    <x v="1"/>
    <s v="10.01.00030"/>
    <s v="Serviços Jurídicos"/>
    <n v="62500"/>
    <n v="2.8289258566264037E-4"/>
    <n v="98.18760911845213"/>
    <x v="0"/>
  </r>
  <r>
    <x v="1"/>
    <s v="10.01.00001"/>
    <s v="Combustível"/>
    <n v="62499.63"/>
    <n v="2.8289091093853321E-4"/>
    <n v="98.187892009363068"/>
    <x v="1"/>
  </r>
  <r>
    <x v="1"/>
    <s v="10.02.00045"/>
    <s v="TAXA, SELOS DO TRIBUNAL DE JUSTIÇA DO ESTADO DO PARÁ"/>
    <n v="62497.09"/>
    <n v="2.8287941418385192E-4"/>
    <n v="98.188174888777255"/>
    <x v="0"/>
  </r>
  <r>
    <x v="0"/>
    <s v="10.01.00027"/>
    <s v="Remuneração paga a terceiros, com vínculo empregatício, INSS e FGTS"/>
    <n v="62496.81"/>
    <n v="2.8287814682506813E-4"/>
    <n v="98.188457766924074"/>
    <x v="0"/>
  </r>
  <r>
    <x v="1"/>
    <s v="10.01.00016"/>
    <s v="Material Medicos"/>
    <n v="62495.81"/>
    <n v="2.8287362054369754E-4"/>
    <n v="98.188740640544623"/>
    <x v="1"/>
  </r>
  <r>
    <x v="0"/>
    <s v="10.01.00011"/>
    <s v="Material de conservação e limpeza do escritório/cartório"/>
    <n v="62491.9"/>
    <n v="2.8285592278353848E-4"/>
    <n v="98.189023496467399"/>
    <x v="1"/>
  </r>
  <r>
    <x v="1"/>
    <s v="10.01.00015"/>
    <s v="Material para procedimentos "/>
    <n v="62485.83"/>
    <n v="2.8282844825561893E-4"/>
    <n v="98.189306324915648"/>
    <x v="1"/>
  </r>
  <r>
    <x v="0"/>
    <s v="10.01.00003"/>
    <s v="Aluguel/Condomínio consultório"/>
    <n v="62485.5"/>
    <n v="2.8282695458276664E-4"/>
    <n v="98.189589151870237"/>
    <x v="1"/>
  </r>
  <r>
    <x v="0"/>
    <s v="10.01.00015"/>
    <s v="SERVIÇOS TOMADOS"/>
    <n v="62482.85"/>
    <n v="2.8281495993713455E-4"/>
    <n v="98.189871966830168"/>
    <x v="0"/>
  </r>
  <r>
    <x v="0"/>
    <s v="10.01.00015"/>
    <s v="Insumos / Materiais de consutório"/>
    <n v="62478.86"/>
    <n v="2.8279690007446584E-4"/>
    <n v="98.190154763730249"/>
    <x v="1"/>
  </r>
  <r>
    <x v="1"/>
    <s v="10.01.00043"/>
    <s v="Diligências"/>
    <n v="62472"/>
    <n v="2.827658497842635E-4"/>
    <n v="98.190437529580038"/>
    <x v="0"/>
  </r>
  <r>
    <x v="1"/>
    <s v="10.01.00018"/>
    <s v="Maquinas e equipamentos "/>
    <n v="62466.78"/>
    <n v="2.8274222259550897E-4"/>
    <n v="98.190720271802633"/>
    <x v="0"/>
  </r>
  <r>
    <x v="1"/>
    <s v="10.01.00026"/>
    <s v="FOLHA DE PAGAMENTO"/>
    <n v="62459.75"/>
    <n v="2.8271040283747359E-4"/>
    <n v="98.191002982205475"/>
    <x v="0"/>
  </r>
  <r>
    <x v="1"/>
    <s v="10.02.00015"/>
    <s v="EXPEDIENTE IMPRESSOS GRAFICOS"/>
    <n v="62448.4"/>
    <n v="2.8265902954391727E-4"/>
    <n v="98.191285641235012"/>
    <x v="0"/>
  </r>
  <r>
    <x v="0"/>
    <s v="10.01.00015"/>
    <s v="Folhas de Terceiros sem vinculo empregatício"/>
    <n v="62440"/>
    <n v="2.8262100878040424E-4"/>
    <n v="98.191568262243791"/>
    <x v="1"/>
  </r>
  <r>
    <x v="0"/>
    <s v="10.01.00017"/>
    <s v="Cursos, assinatura de jornais, periódicos "/>
    <n v="62438.96"/>
    <n v="2.8261630144777881E-4"/>
    <n v="98.191850878545239"/>
    <x v="0"/>
  </r>
  <r>
    <x v="1"/>
    <s v="10.01.00015"/>
    <s v="Material de consutório"/>
    <n v="62433.75"/>
    <n v="2.8259271952183797E-4"/>
    <n v="98.192133471264768"/>
    <x v="1"/>
  </r>
  <r>
    <x v="1"/>
    <s v="10.01.00020"/>
    <s v="Medicamentos - Injetáveis"/>
    <n v="62422.06"/>
    <n v="2.8253980729261562E-4"/>
    <n v="98.192416011072055"/>
    <x v="0"/>
  </r>
  <r>
    <x v="1"/>
    <s v="10.01.00015"/>
    <s v="Material de manutenção e consumo do escritório/consultório"/>
    <n v="62419.32"/>
    <n v="2.825274052816602E-4"/>
    <n v="98.19269853847733"/>
    <x v="1"/>
  </r>
  <r>
    <x v="0"/>
    <s v="10.01.00006"/>
    <s v="SERVIÇOS REALIZADOS POR TERCEIROS"/>
    <n v="62416.14"/>
    <n v="2.8251301170690164E-4"/>
    <n v="98.192981051489042"/>
    <x v="1"/>
  </r>
  <r>
    <x v="0"/>
    <s v="10.01.00017"/>
    <s v="AQUISIÇAO DE BENS"/>
    <n v="62415"/>
    <n v="2.8250785174613915E-4"/>
    <n v="98.193263559340792"/>
    <x v="0"/>
  </r>
  <r>
    <x v="1"/>
    <s v="10.01.00016"/>
    <s v="Materiais Odontológico"/>
    <n v="62406.34"/>
    <n v="2.8246865414946975E-4"/>
    <n v="98.193546027994941"/>
    <x v="1"/>
  </r>
  <r>
    <x v="0"/>
    <s v="10.01.00015"/>
    <s v="Fornecedores Diversos"/>
    <n v="62401.39"/>
    <n v="2.8244624905668527E-4"/>
    <n v="98.193828474244"/>
    <x v="0"/>
  </r>
  <r>
    <x v="0"/>
    <s v="10.01.00015"/>
    <s v="Pagamento a Laboratório de Protese"/>
    <n v="62401.05"/>
    <n v="2.824447101210193E-4"/>
    <n v="98.194110918954124"/>
    <x v="0"/>
  </r>
  <r>
    <x v="0"/>
    <s v="10.01.00017"/>
    <s v="Pagamentos referente a serviços tomados"/>
    <n v="62400"/>
    <n v="2.8243995752558014E-4"/>
    <n v="98.194393358911654"/>
    <x v="0"/>
  </r>
  <r>
    <x v="0"/>
    <s v="10.01.00017"/>
    <s v="CURSO E ESPECIALIZAÇÃO PROFISSIONAL"/>
    <n v="62400"/>
    <n v="2.8243995752558014E-4"/>
    <n v="98.194675798869184"/>
    <x v="0"/>
  </r>
  <r>
    <x v="1"/>
    <s v="10.01.00015"/>
    <s v="Material de uso no tratamento odontologico"/>
    <n v="62398.16"/>
    <n v="2.8243162916785825E-4"/>
    <n v="98.194958230498358"/>
    <x v="1"/>
  </r>
  <r>
    <x v="1"/>
    <s v="10.05.00002"/>
    <s v="Entidades de classe."/>
    <n v="62391.07"/>
    <n v="2.8239953783294069E-4"/>
    <n v="98.195240630036196"/>
    <x v="0"/>
  </r>
  <r>
    <x v="0"/>
    <s v="10.01.00053"/>
    <s v="13° Salario "/>
    <n v="62384.41"/>
    <n v="2.8236939279901248E-4"/>
    <n v="98.195522999428988"/>
    <x v="0"/>
  </r>
  <r>
    <x v="1"/>
    <s v="10.01.00013"/>
    <s v="Compra de insumos"/>
    <n v="62381.15"/>
    <n v="2.8235463712174432E-4"/>
    <n v="98.19580535406611"/>
    <x v="1"/>
  </r>
  <r>
    <x v="1"/>
    <s v="10.01.00015"/>
    <s v="Despesas C/ Atividades"/>
    <n v="62380.69"/>
    <n v="2.8235255503231382E-4"/>
    <n v="98.196087706621142"/>
    <x v="0"/>
  </r>
  <r>
    <x v="0"/>
    <s v="10.01.00006"/>
    <s v="Serviços pessoa jurídica"/>
    <n v="62375.83"/>
    <n v="2.8233055730485267E-4"/>
    <n v="98.196370037178454"/>
    <x v="0"/>
  </r>
  <r>
    <x v="0"/>
    <s v="10.01.00016"/>
    <s v="Despesa com Pessoal"/>
    <n v="62371.6"/>
    <n v="2.8231141113465501E-4"/>
    <n v="98.196652348589595"/>
    <x v="0"/>
  </r>
  <r>
    <x v="0"/>
    <s v="10.01.00015"/>
    <s v="Material utilizado nos serviços odontológicos"/>
    <n v="62370.64"/>
    <n v="2.8230706590453924E-4"/>
    <n v="98.196934655655497"/>
    <x v="1"/>
  </r>
  <r>
    <x v="0"/>
    <s v="10.01.00025"/>
    <s v="Cursos e treinamentos"/>
    <n v="62369.52"/>
    <n v="2.8230199646940416E-4"/>
    <n v="98.19721695765196"/>
    <x v="0"/>
  </r>
  <r>
    <x v="1"/>
    <s v="10.01.00020"/>
    <s v="Prestação de Serviços - Protéticos"/>
    <n v="62365"/>
    <n v="2.8228153767760909E-4"/>
    <n v="98.197499239189639"/>
    <x v="0"/>
  </r>
  <r>
    <x v="0"/>
    <s v="10.01.00005"/>
    <s v="Laboratório de prótese dentaria "/>
    <n v="62360"/>
    <n v="2.8225890627075605E-4"/>
    <n v="98.197781498095907"/>
    <x v="0"/>
  </r>
  <r>
    <x v="1"/>
    <s v="10.01.00016"/>
    <s v="Serviços Pagos à Terceiros, sem vínculo empregatício"/>
    <n v="62358.12"/>
    <n v="2.8225039686177934E-4"/>
    <n v="98.198063748492771"/>
    <x v="1"/>
  </r>
  <r>
    <x v="0"/>
    <s v="10.01.00016"/>
    <s v="SERVIÇOS PAGOS A TERCEIROS"/>
    <n v="62357.2"/>
    <n v="2.8224623268291834E-4"/>
    <n v="98.198345994725457"/>
    <x v="1"/>
  </r>
  <r>
    <x v="0"/>
    <s v="10.01.00016"/>
    <s v="Material de uso e consumo do consultório"/>
    <n v="62355.91"/>
    <n v="2.8224039377995028E-4"/>
    <n v="98.198628235119244"/>
    <x v="1"/>
  </r>
  <r>
    <x v="1"/>
    <s v="10.01.00015"/>
    <s v="Material de Aplicação ( uso odontológico )"/>
    <n v="62350.93"/>
    <n v="2.8221785289872471E-4"/>
    <n v="98.198910452972143"/>
    <x v="1"/>
  </r>
  <r>
    <x v="0"/>
    <s v="10.01.00023"/>
    <s v="Uso Consumo"/>
    <n v="62350.26"/>
    <n v="2.822148202902064E-4"/>
    <n v="98.199192667792431"/>
    <x v="0"/>
  </r>
  <r>
    <x v="1"/>
    <s v="10.01.00015"/>
    <s v="Despesas Odontológicas"/>
    <n v="62348.9"/>
    <n v="2.8220866454754237E-4"/>
    <n v="98.199474876456975"/>
    <x v="0"/>
  </r>
  <r>
    <x v="0"/>
    <s v="10.01.00002"/>
    <s v="Aluguel  PRIZE 21 ASSESSORIA COMERCIAL LTDA CNPJ 04215412/0001-08"/>
    <n v="62346.89"/>
    <n v="2.8219956672198744E-4"/>
    <n v="98.199757076023701"/>
    <x v="1"/>
  </r>
  <r>
    <x v="0"/>
    <s v="10.01.00011"/>
    <s v="MATERIAL DO CONSULTÓRIO"/>
    <n v="62341.74"/>
    <n v="2.8217625637292888E-4"/>
    <n v="98.200039252280078"/>
    <x v="1"/>
  </r>
  <r>
    <x v="1"/>
    <s v="10.01.00015"/>
    <s v="despesa com sistema eletronico e internet"/>
    <n v="62340.26"/>
    <n v="2.8216955747650038E-4"/>
    <n v="98.200321421837558"/>
    <x v="0"/>
  </r>
  <r>
    <x v="1"/>
    <s v="10.01.00012"/>
    <s v="Material e insumos de consultório"/>
    <n v="62331.82"/>
    <n v="2.8213135566173246E-4"/>
    <n v="98.200603553193218"/>
    <x v="1"/>
  </r>
  <r>
    <x v="1"/>
    <s v="10.01.00018"/>
    <s v="Material consumo consultório"/>
    <n v="62329.68"/>
    <n v="2.8212166941959943E-4"/>
    <n v="98.200885674862633"/>
    <x v="1"/>
  </r>
  <r>
    <x v="1"/>
    <s v="10.01.00015"/>
    <s v="Material de Consumo /Dental"/>
    <n v="62322.58"/>
    <n v="2.8208953282186813E-4"/>
    <n v="98.20116776439545"/>
    <x v="1"/>
  </r>
  <r>
    <x v="0"/>
    <s v="10.01.00015"/>
    <s v="Materiais de odontologia"/>
    <n v="62322.32"/>
    <n v="2.8208835598871176E-4"/>
    <n v="98.201449852751438"/>
    <x v="1"/>
  </r>
  <r>
    <x v="0"/>
    <s v="10.01.00016"/>
    <s v="Serviços de próteses odontológicas"/>
    <n v="62321"/>
    <n v="2.8208238129730256E-4"/>
    <n v="98.201731935132742"/>
    <x v="0"/>
  </r>
  <r>
    <x v="1"/>
    <s v="10.01.00002"/>
    <s v="Dentais e Fármácias"/>
    <n v="62319.94"/>
    <n v="2.8207758343904972E-4"/>
    <n v="98.202014012716177"/>
    <x v="0"/>
  </r>
  <r>
    <x v="1"/>
    <s v="10.01.00015"/>
    <s v="Despesas de Custeio Pagas - necessárias à Receita cfe IN 1500/2014 art 104"/>
    <n v="62317.81"/>
    <n v="2.8206794245973032E-4"/>
    <n v="98.202296080658641"/>
    <x v="0"/>
  </r>
  <r>
    <x v="0"/>
    <s v="10.01.00015"/>
    <s v="Despesas com proteses dentarias"/>
    <n v="62316.47"/>
    <n v="2.8206187724269375E-4"/>
    <n v="98.202578142535884"/>
    <x v="0"/>
  </r>
  <r>
    <x v="1"/>
    <s v="10.01.00021"/>
    <s v="RATEIO C"/>
    <n v="62315.92"/>
    <n v="2.8205938778793987E-4"/>
    <n v="98.20286020192367"/>
    <x v="0"/>
  </r>
  <r>
    <x v="0"/>
    <s v="10.01.00015"/>
    <s v="Material de consultório/insumos"/>
    <n v="62301.84"/>
    <n v="2.819956577462418E-4"/>
    <n v="98.203142197581414"/>
    <x v="1"/>
  </r>
  <r>
    <x v="1"/>
    <s v="10.01.00034"/>
    <s v="Software"/>
    <n v="62289.13"/>
    <n v="2.8193812871002145E-4"/>
    <n v="98.203424135710122"/>
    <x v="0"/>
  </r>
  <r>
    <x v="0"/>
    <s v="10.01.00056"/>
    <s v="Estacionamento"/>
    <n v="62283"/>
    <n v="2.8191038260521966E-4"/>
    <n v="98.203706046092734"/>
    <x v="1"/>
  </r>
  <r>
    <x v="0"/>
    <s v="10.01.00016"/>
    <s v="Aquisicao material Odontologico"/>
    <n v="62281.599999999999"/>
    <n v="2.819040458113008E-4"/>
    <n v="98.20398795013854"/>
    <x v="1"/>
  </r>
  <r>
    <x v="1"/>
    <s v="10.01.00016"/>
    <s v="LABORATORIO DE PROTESE DENTARIA"/>
    <n v="62281.07"/>
    <n v="2.8190164688217438E-4"/>
    <n v="98.204269851785426"/>
    <x v="0"/>
  </r>
  <r>
    <x v="0"/>
    <s v="10.01.00016"/>
    <s v="Trabalhos Laboratoriais de Proteses"/>
    <n v="62278"/>
    <n v="2.8188775119836667E-4"/>
    <n v="98.204551739536626"/>
    <x v="0"/>
  </r>
  <r>
    <x v="1"/>
    <s v="10.01.00018"/>
    <s v="Comissões"/>
    <n v="62272"/>
    <n v="2.8186059351014304E-4"/>
    <n v="98.204833600130129"/>
    <x v="0"/>
  </r>
  <r>
    <x v="0"/>
    <s v="11.01.00019"/>
    <s v="Juros/Multa"/>
    <n v="62270.73"/>
    <n v="2.8185484513280239E-4"/>
    <n v="98.205115454975257"/>
    <x v="0"/>
  </r>
  <r>
    <x v="0"/>
    <s v="10.01.00020"/>
    <s v="Material de consumo odontológico"/>
    <n v="62264.98"/>
    <n v="2.8182881901492145E-4"/>
    <n v="98.205397283794269"/>
    <x v="1"/>
  </r>
  <r>
    <x v="0"/>
    <s v="10.01.00016"/>
    <s v="material odontologico de uso no consultorio"/>
    <n v="62261.55"/>
    <n v="2.818132938698203E-4"/>
    <n v="98.205679097088137"/>
    <x v="1"/>
  </r>
  <r>
    <x v="1"/>
    <s v="10.01.00019"/>
    <s v="Manutenção de maquinas e equipamentos"/>
    <n v="62261.08"/>
    <n v="2.8181116651757607E-4"/>
    <n v="98.205960908254653"/>
    <x v="1"/>
  </r>
  <r>
    <x v="0"/>
    <s v="10.01.00017"/>
    <s v="Produtos para uso no Consultório"/>
    <n v="62255.26"/>
    <n v="2.8178482355999915E-4"/>
    <n v="98.20624269307821"/>
    <x v="1"/>
  </r>
  <r>
    <x v="1"/>
    <s v="10.01.00016"/>
    <s v="Servicos Proteticos"/>
    <n v="62251.42"/>
    <n v="2.8176744263953607E-4"/>
    <n v="98.206524460520853"/>
    <x v="0"/>
  </r>
  <r>
    <x v="0"/>
    <s v="10.01.00017"/>
    <s v="Laboratórios"/>
    <n v="62245.4"/>
    <n v="2.8174019442568502E-4"/>
    <n v="98.206806200715278"/>
    <x v="0"/>
  </r>
  <r>
    <x v="1"/>
    <s v="10.01.00055"/>
    <s v="Cota de Participação Devida Ao FIC-SREI"/>
    <n v="62241.98"/>
    <n v="2.8172471454339756E-4"/>
    <n v="98.207087925429818"/>
    <x v="0"/>
  </r>
  <r>
    <x v="0"/>
    <s v="10.01.00016"/>
    <s v="Materiais médicos "/>
    <n v="62240.29"/>
    <n v="2.8171706512788124E-4"/>
    <n v="98.207369642494939"/>
    <x v="1"/>
  </r>
  <r>
    <x v="1"/>
    <s v="10.01.00015"/>
    <s v="Despesas com lanches e refeições"/>
    <n v="62239.93"/>
    <n v="2.8171543566658786E-4"/>
    <n v="98.207651357930601"/>
    <x v="0"/>
  </r>
  <r>
    <x v="0"/>
    <s v="10.01.00006"/>
    <s v="Valores pagos a terceiros pela prestação de serviços"/>
    <n v="62239.4"/>
    <n v="2.8171303673746144E-4"/>
    <n v="98.207933070967343"/>
    <x v="1"/>
  </r>
  <r>
    <x v="0"/>
    <s v="10.01.00008"/>
    <s v="Dental "/>
    <n v="62232.66"/>
    <n v="2.8168252960102358E-4"/>
    <n v="98.208214753496947"/>
    <x v="0"/>
  </r>
  <r>
    <x v="0"/>
    <s v="10.01.00015"/>
    <s v="DIVISÃO DE HONORÁRIOS ADVOCATÍCIOS PARCERIA C/ ADÃO FERNANDEZ DA CRUZ"/>
    <n v="62230.49"/>
    <n v="2.8167270757044934E-4"/>
    <n v="98.208496426204519"/>
    <x v="0"/>
  </r>
  <r>
    <x v="1"/>
    <s v="10.01.00015"/>
    <s v="Taxas Custeio Cooperativa "/>
    <n v="62222.94"/>
    <n v="2.8163853414610134E-4"/>
    <n v="98.208778064738667"/>
    <x v="0"/>
  </r>
  <r>
    <x v="0"/>
    <s v="10.01.00016"/>
    <s v="Plano de Saúde Funcionários  "/>
    <n v="62215.07"/>
    <n v="2.8160291231171466E-4"/>
    <n v="98.209059667650976"/>
    <x v="1"/>
  </r>
  <r>
    <x v="0"/>
    <s v="10.01.00016"/>
    <s v="Materiais protéticos "/>
    <n v="62212.72"/>
    <n v="2.8159227555049377E-4"/>
    <n v="98.209341259926532"/>
    <x v="1"/>
  </r>
  <r>
    <x v="0"/>
    <s v="10.01.00019"/>
    <s v="Serviços de contabilidade"/>
    <n v="62210.91"/>
    <n v="2.8158408298121297E-4"/>
    <n v="98.209622844009516"/>
    <x v="0"/>
  </r>
  <r>
    <x v="0"/>
    <s v="10.01.00016"/>
    <s v="Despesas dedutíveis"/>
    <n v="62206.68"/>
    <n v="2.8156493681101531E-4"/>
    <n v="98.209904408946329"/>
    <x v="0"/>
  </r>
  <r>
    <x v="0"/>
    <s v="10.01.00037"/>
    <s v="SISTEMAS TOMADOS E SOFTWARES"/>
    <n v="62200.95"/>
    <n v="2.8153900121876172E-4"/>
    <n v="98.210185947947551"/>
    <x v="0"/>
  </r>
  <r>
    <x v="1"/>
    <s v="10.01.00017"/>
    <s v="Despesas de custeio, material expediente ou consumo "/>
    <n v="62192.75"/>
    <n v="2.8150188571152282E-4"/>
    <n v="98.21046744983326"/>
    <x v="1"/>
  </r>
  <r>
    <x v="0"/>
    <s v="10.01.00002"/>
    <s v="laboratório de prótese"/>
    <n v="62187.49"/>
    <n v="2.8147807747151341E-4"/>
    <n v="98.210748927910728"/>
    <x v="0"/>
  </r>
  <r>
    <x v="1"/>
    <s v="10.01.00016"/>
    <s v="Material Enfermagem/Dental e Cirúrgico"/>
    <n v="62182.37"/>
    <n v="2.81454902910896E-4"/>
    <n v="98.211030382813632"/>
    <x v="1"/>
  </r>
  <r>
    <x v="0"/>
    <s v="10.01.00017"/>
    <s v="invisalign"/>
    <n v="62179.54"/>
    <n v="2.8144209353461719E-4"/>
    <n v="98.21131182490717"/>
    <x v="0"/>
  </r>
  <r>
    <x v="1"/>
    <s v="10.01.00017"/>
    <s v="Materiais de uso e consumo"/>
    <n v="62175.58"/>
    <n v="2.8142416946038958E-4"/>
    <n v="98.211593249076628"/>
    <x v="1"/>
  </r>
  <r>
    <x v="0"/>
    <s v="10.01.00016"/>
    <s v="Serviços Contratados de Pessoas Jurídicas"/>
    <n v="62174.080000000002"/>
    <n v="2.8141738003833371E-4"/>
    <n v="98.211874666456666"/>
    <x v="0"/>
  </r>
  <r>
    <x v="0"/>
    <s v="10.01.00016"/>
    <s v="Medicamentos utilizados em procedimentos consultório"/>
    <n v="62168.57"/>
    <n v="2.8139244022798166E-4"/>
    <n v="98.212156058896895"/>
    <x v="0"/>
  </r>
  <r>
    <x v="1"/>
    <s v="10.01.00015"/>
    <s v="Fundo Especial de Registro Civil - FERC"/>
    <n v="62161.13"/>
    <n v="2.813587646945844E-4"/>
    <n v="98.21243741766159"/>
    <x v="0"/>
  </r>
  <r>
    <x v="0"/>
    <s v="10.01.00011"/>
    <s v="MAFRA "/>
    <n v="62158.39"/>
    <n v="2.8134636268362892E-4"/>
    <n v="98.212718764024274"/>
    <x v="0"/>
  </r>
  <r>
    <x v="0"/>
    <s v="10.01.00019"/>
    <s v="programa de informatização"/>
    <n v="62156.69"/>
    <n v="2.8133866800529893E-4"/>
    <n v="98.213000102692277"/>
    <x v="0"/>
  </r>
  <r>
    <x v="0"/>
    <s v="10.01.00005"/>
    <s v="Salário"/>
    <n v="62156.66"/>
    <n v="2.8133853221685783E-4"/>
    <n v="98.213281441224495"/>
    <x v="0"/>
  </r>
  <r>
    <x v="1"/>
    <s v="10.01.00015"/>
    <s v="despesas diversas consultorio"/>
    <n v="62154.44"/>
    <n v="2.813284838722151E-4"/>
    <n v="98.213562769708361"/>
    <x v="0"/>
  </r>
  <r>
    <x v="1"/>
    <s v="10.01.00016"/>
    <s v="Selos de Fiscalização"/>
    <n v="62151.3"/>
    <n v="2.8131427134871136E-4"/>
    <n v="98.213844083979708"/>
    <x v="0"/>
  </r>
  <r>
    <x v="0"/>
    <s v="10.01.00015"/>
    <s v="Rateio Consultorio"/>
    <n v="62150.36"/>
    <n v="2.81310016644223E-4"/>
    <n v="98.214125393996355"/>
    <x v="0"/>
  </r>
  <r>
    <x v="0"/>
    <s v="10.01.00019"/>
    <s v="Serviços de Protéses"/>
    <n v="62150.2"/>
    <n v="2.813092924392037E-4"/>
    <n v="98.214406703288788"/>
    <x v="0"/>
  </r>
  <r>
    <x v="0"/>
    <s v="10.01.00015"/>
    <s v="Insumos de consultório"/>
    <n v="62144.82"/>
    <n v="2.8128494104542987E-4"/>
    <n v="98.214687988229826"/>
    <x v="1"/>
  </r>
  <r>
    <x v="1"/>
    <s v="10.03.00003"/>
    <s v="Despesas Tributárias_ISS/QN"/>
    <n v="62143.54"/>
    <n v="2.8127914740527549E-4"/>
    <n v="98.214969267377228"/>
    <x v="0"/>
  </r>
  <r>
    <x v="1"/>
    <s v="10.01.00012"/>
    <s v="Material de escritório/Consultório/Curso/Locação de Equipamentos"/>
    <n v="62143.45"/>
    <n v="2.8127874003995216E-4"/>
    <n v="98.215250546117261"/>
    <x v="1"/>
  </r>
  <r>
    <x v="1"/>
    <s v="10.01.00020"/>
    <s v="Anúncios e publicações"/>
    <n v="62142.879999999997"/>
    <n v="2.8127616005957091E-4"/>
    <n v="98.215531822277327"/>
    <x v="0"/>
  </r>
  <r>
    <x v="0"/>
    <s v="10.01.00015"/>
    <s v="Pagamento Fornecedores"/>
    <n v="62142.41"/>
    <n v="2.8127403270732673E-4"/>
    <n v="98.215813096310029"/>
    <x v="0"/>
  </r>
  <r>
    <x v="0"/>
    <s v="10.01.00023"/>
    <s v="Férias"/>
    <n v="62141.15"/>
    <n v="2.8126832959279977E-4"/>
    <n v="98.216094364639616"/>
    <x v="0"/>
  </r>
  <r>
    <x v="1"/>
    <s v="10.01.00018"/>
    <s v="Farpen"/>
    <n v="62133.01"/>
    <n v="2.8123148566244305E-4"/>
    <n v="98.216375596125275"/>
    <x v="0"/>
  </r>
  <r>
    <x v="1"/>
    <s v="10.01.00016"/>
    <s v="Material de Serviços"/>
    <n v="62130.97"/>
    <n v="2.8122225204844703E-4"/>
    <n v="98.216656818377317"/>
    <x v="1"/>
  </r>
  <r>
    <x v="1"/>
    <s v="10.01.00029"/>
    <s v="Manutenção e reparos"/>
    <n v="62123.55"/>
    <n v="2.8118866704067717E-4"/>
    <n v="98.216938007044362"/>
    <x v="1"/>
  </r>
  <r>
    <x v="0"/>
    <s v="10.01.00015"/>
    <s v="01.00015 - Material de Consumo"/>
    <n v="62123.28"/>
    <n v="2.8118744494470707E-4"/>
    <n v="98.217219194489303"/>
    <x v="1"/>
  </r>
  <r>
    <x v="1"/>
    <s v="10.01.00008"/>
    <s v="Material e serviços utilizados na atividade principal"/>
    <n v="62121.66"/>
    <n v="2.8118011236888673E-4"/>
    <n v="98.21750037460167"/>
    <x v="1"/>
  </r>
  <r>
    <x v="1"/>
    <s v="10.01.00016"/>
    <s v="Materiais Empregados na Prestação de Serviços"/>
    <n v="62118.77"/>
    <n v="2.8116703141572568E-4"/>
    <n v="98.217781541633087"/>
    <x v="1"/>
  </r>
  <r>
    <x v="0"/>
    <s v="10.01.00015"/>
    <s v="INSUMOS ODONTOLOGICOS "/>
    <n v="62116.7"/>
    <n v="2.8115766201328851E-4"/>
    <n v="98.218062699295103"/>
    <x v="1"/>
  </r>
  <r>
    <x v="0"/>
    <s v="10.01.00017"/>
    <s v="Material de Consumo / Dental"/>
    <n v="62111.76"/>
    <n v="2.8113530218331777E-4"/>
    <n v="98.218343834597292"/>
    <x v="1"/>
  </r>
  <r>
    <x v="0"/>
    <s v="10.01.00015"/>
    <s v="Material aplicado em procedimentos"/>
    <n v="62101.440000000002"/>
    <n v="2.8108859095957314E-4"/>
    <n v="98.218624923188244"/>
    <x v="1"/>
  </r>
  <r>
    <x v="0"/>
    <s v="10.02.00008"/>
    <s v="Custeio Central Eletrônica"/>
    <n v="62100"/>
    <n v="2.8108207311439945E-4"/>
    <n v="98.21890600526136"/>
    <x v="0"/>
  </r>
  <r>
    <x v="0"/>
    <s v="10.01.00015"/>
    <s v="Despesa odontologicas dedutiveis "/>
    <n v="62093.22"/>
    <n v="2.8105138492670682E-4"/>
    <n v="98.219187056646291"/>
    <x v="0"/>
  </r>
  <r>
    <x v="0"/>
    <s v="10.01.00016"/>
    <s v="Align/iTero"/>
    <n v="62091.54"/>
    <n v="2.8104378077400418E-4"/>
    <n v="98.219468100427065"/>
    <x v="0"/>
  </r>
  <r>
    <x v="1"/>
    <s v="10.01.00008"/>
    <s v="Materiais Odontologicos"/>
    <n v="62090.44"/>
    <n v="2.8103880186449652E-4"/>
    <n v="98.219749139228924"/>
    <x v="1"/>
  </r>
  <r>
    <x v="1"/>
    <s v="10.01.00015"/>
    <s v="Material de uso de consumo"/>
    <n v="62089.09"/>
    <n v="2.8103269138464616E-4"/>
    <n v="98.220030171920314"/>
    <x v="1"/>
  </r>
  <r>
    <x v="0"/>
    <s v="10.02.00006"/>
    <s v="HONORÁRIOS CONTÁBEIS"/>
    <n v="62080.01"/>
    <n v="2.8099159274980114E-4"/>
    <n v="98.22031116351306"/>
    <x v="0"/>
  </r>
  <r>
    <x v="0"/>
    <s v="10.01.00001"/>
    <s v="Despesas com Material Odontológico"/>
    <n v="62079.06"/>
    <n v="2.8098729278249905E-4"/>
    <n v="98.220592150805842"/>
    <x v="1"/>
  </r>
  <r>
    <x v="1"/>
    <s v="10.02.00002"/>
    <s v="Despesa com Protéticos "/>
    <n v="62075"/>
    <n v="2.8096891608013442E-4"/>
    <n v="98.220873119721929"/>
    <x v="0"/>
  </r>
  <r>
    <x v="1"/>
    <s v="10.01.00017"/>
    <s v="REPASSES LEGAIS - PARTE DO FUNDO REGISTRO CIVIL"/>
    <n v="62073.7"/>
    <n v="2.8096303191435263E-4"/>
    <n v="98.221154082753841"/>
    <x v="0"/>
  </r>
  <r>
    <x v="0"/>
    <s v="10.01.00015"/>
    <s v="Material Odontológico do Consultório"/>
    <n v="62072"/>
    <n v="2.8095533723602263E-4"/>
    <n v="98.221435038091073"/>
    <x v="1"/>
  </r>
  <r>
    <x v="1"/>
    <s v="10.01.00001"/>
    <s v="Água - Luz - Telefone - Internet"/>
    <n v="62063.86"/>
    <n v="2.8091849330566591E-4"/>
    <n v="98.221715956584376"/>
    <x v="1"/>
  </r>
  <r>
    <x v="1"/>
    <s v="10.01.00016"/>
    <s v="Pagamento a terceiros por prestação de servicos"/>
    <n v="62056.639999999999"/>
    <n v="2.8088581355417014E-4"/>
    <n v="98.221996842397928"/>
    <x v="1"/>
  </r>
  <r>
    <x v="0"/>
    <s v="10.01.00029"/>
    <s v="Serviços Pagos a Terceiros"/>
    <n v="62055.96"/>
    <n v="2.8088273568283815E-4"/>
    <n v="98.222277725133608"/>
    <x v="1"/>
  </r>
  <r>
    <x v="1"/>
    <s v="10.01.00017"/>
    <s v="Prestação de Serviços PF"/>
    <n v="62055.9"/>
    <n v="2.8088246410595591E-4"/>
    <n v="98.222558607597719"/>
    <x v="0"/>
  </r>
  <r>
    <x v="0"/>
    <s v="10.01.00005"/>
    <s v="Conservação e reparação do imóvel e instalações"/>
    <n v="62053.67"/>
    <n v="2.8087237049849944E-4"/>
    <n v="98.222839479968215"/>
    <x v="1"/>
  </r>
  <r>
    <x v="1"/>
    <s v="10.01.00007"/>
    <s v="ENERGIA - CEB  CONSUMO DO CARTORIO"/>
    <n v="62045.2"/>
    <n v="2.8083403289529043E-4"/>
    <n v="98.223120314001108"/>
    <x v="1"/>
  </r>
  <r>
    <x v="0"/>
    <s v="10.01.00001"/>
    <s v="laboratorio de protese"/>
    <n v="62040.69"/>
    <n v="2.8081361936630904E-4"/>
    <n v="98.223401127620477"/>
    <x v="0"/>
  </r>
  <r>
    <x v="0"/>
    <s v="10.01.00028"/>
    <s v="Locação de Sistema "/>
    <n v="62034.94"/>
    <n v="2.8078759324842809E-4"/>
    <n v="98.223681915213731"/>
    <x v="0"/>
  </r>
  <r>
    <x v="1"/>
    <s v="10.01.00021"/>
    <s v="Vale refeição "/>
    <n v="62033.33"/>
    <n v="2.8078030593542142E-4"/>
    <n v="98.22396269551966"/>
    <x v="1"/>
  </r>
  <r>
    <x v="1"/>
    <s v="10.01.00016"/>
    <s v="Serviço de Protético"/>
    <n v="62028.13"/>
    <n v="2.8075676927229426E-4"/>
    <n v="98.224243452288931"/>
    <x v="0"/>
  </r>
  <r>
    <x v="1"/>
    <s v="10.01.00015"/>
    <s v="Unimed-JP - descontos s/ produção"/>
    <n v="62021.81"/>
    <n v="2.8072816317403207E-4"/>
    <n v="98.224524180452107"/>
    <x v="1"/>
  </r>
  <r>
    <x v="0"/>
    <s v="10.01.00026"/>
    <s v="Despesas com cursos e treinamentos"/>
    <n v="62015.17"/>
    <n v="2.8069810866573127E-4"/>
    <n v="98.224804878560775"/>
    <x v="0"/>
  </r>
  <r>
    <x v="1"/>
    <s v="10.01.00016"/>
    <s v="Poupatempo"/>
    <n v="62014.36"/>
    <n v="2.8069444237782107E-4"/>
    <n v="98.225085573003156"/>
    <x v="0"/>
  </r>
  <r>
    <x v="1"/>
    <s v="10.01.00015"/>
    <s v="Serviços de terceiros PF sem vinculo "/>
    <n v="62014"/>
    <n v="2.8069281291652769E-4"/>
    <n v="98.225366265816078"/>
    <x v="1"/>
  </r>
  <r>
    <x v="1"/>
    <s v="10.01.00033"/>
    <s v="COMPRA DE SELOS "/>
    <n v="62012.5"/>
    <n v="2.8068602349447176E-4"/>
    <n v="98.225646951839579"/>
    <x v="0"/>
  </r>
  <r>
    <x v="1"/>
    <s v="10.01.00018"/>
    <s v="Seviços Prestados por terceiros "/>
    <n v="62011.9"/>
    <n v="2.8068330772564943E-4"/>
    <n v="98.225927635147301"/>
    <x v="1"/>
  </r>
  <r>
    <x v="1"/>
    <s v="10.01.00020"/>
    <s v="Material de Limpeza/higiene"/>
    <n v="62011.12"/>
    <n v="2.8067977722618032E-4"/>
    <n v="98.22620831492452"/>
    <x v="1"/>
  </r>
  <r>
    <x v="0"/>
    <s v="10.02.00001"/>
    <s v="Produtos para pacientes e material medico"/>
    <n v="62007.8"/>
    <n v="2.8066474997202992E-4"/>
    <n v="98.226488979674485"/>
    <x v="1"/>
  </r>
  <r>
    <x v="1"/>
    <s v="10.03.00001"/>
    <s v="Protese Dentária"/>
    <n v="62007.5"/>
    <n v="2.8066339208761878E-4"/>
    <n v="98.226769643066575"/>
    <x v="0"/>
  </r>
  <r>
    <x v="0"/>
    <s v="10.01.00003"/>
    <s v="TICKET ALIMENTAÇÃO"/>
    <n v="62004.800000000003"/>
    <n v="2.8065117112791819E-4"/>
    <n v="98.227050294237699"/>
    <x v="1"/>
  </r>
  <r>
    <x v="1"/>
    <s v="10.01.00015"/>
    <s v="Despesas Gastrocenter Utilizada no Livro Caixa"/>
    <n v="62002.83"/>
    <n v="2.8064225435361803E-4"/>
    <n v="98.227330936492052"/>
    <x v="0"/>
  </r>
  <r>
    <x v="0"/>
    <s v="10.01.00028"/>
    <s v="Remuneracao Interina"/>
    <n v="61998.82"/>
    <n v="2.8062410396532191E-4"/>
    <n v="98.227611560596017"/>
    <x v="0"/>
  </r>
  <r>
    <x v="1"/>
    <s v="10.01.00011"/>
    <s v="Materiais/Insumos utilizados na prest. de serviços trat. odontologico"/>
    <n v="61996.71"/>
    <n v="2.8061455351162997E-4"/>
    <n v="98.227892175149535"/>
    <x v="1"/>
  </r>
  <r>
    <x v="1"/>
    <s v="10.01.00015"/>
    <s v="Fornecedores e Prestadores de Serviços"/>
    <n v="61993.41"/>
    <n v="2.8059961678310698E-4"/>
    <n v="98.228172774766321"/>
    <x v="0"/>
  </r>
  <r>
    <x v="0"/>
    <s v="10.01.00015"/>
    <s v="Materia prima"/>
    <n v="61989.93"/>
    <n v="2.8058386532393728E-4"/>
    <n v="98.22845335863164"/>
    <x v="1"/>
  </r>
  <r>
    <x v="1"/>
    <s v="10.01.00017"/>
    <s v="Provimentos"/>
    <n v="61988.18"/>
    <n v="2.8057594433153872E-4"/>
    <n v="98.22873393457597"/>
    <x v="0"/>
  </r>
  <r>
    <x v="0"/>
    <s v="10.01.00015"/>
    <s v="Serviço de Contabilidade"/>
    <n v="61987.41"/>
    <n v="2.8057245909488335E-4"/>
    <n v="98.22901450703506"/>
    <x v="0"/>
  </r>
  <r>
    <x v="1"/>
    <s v="10.01.00017"/>
    <s v="Cursos e congressos"/>
    <n v="61986.22"/>
    <n v="2.8056707282005236E-4"/>
    <n v="98.229295074107881"/>
    <x v="0"/>
  </r>
  <r>
    <x v="1"/>
    <s v="10.01.00019"/>
    <s v="Assessoria contábil e/ou jurídica "/>
    <n v="61984.9"/>
    <n v="2.8056109812864315E-4"/>
    <n v="98.229575635206004"/>
    <x v="0"/>
  </r>
  <r>
    <x v="0"/>
    <s v="10.01.00017"/>
    <s v="Despesas com softwares"/>
    <n v="61975.98"/>
    <n v="2.8052072369881738E-4"/>
    <n v="98.229856155929696"/>
    <x v="0"/>
  </r>
  <r>
    <x v="0"/>
    <s v="10.01.00016"/>
    <s v="Aquisição de material médico/hospitalar"/>
    <n v="61975.25"/>
    <n v="2.8051741951341683E-4"/>
    <n v="98.230136673349207"/>
    <x v="1"/>
  </r>
  <r>
    <x v="0"/>
    <s v="10.01.00012"/>
    <s v="FGTS"/>
    <n v="61971.53"/>
    <n v="2.8050058174671817E-4"/>
    <n v="98.23041717393096"/>
    <x v="0"/>
  </r>
  <r>
    <x v="0"/>
    <s v="10.01.00012"/>
    <s v="Material de consumo do escritório/consultório"/>
    <n v="61964.56"/>
    <n v="2.8046903356556508E-4"/>
    <n v="98.230697642964529"/>
    <x v="1"/>
  </r>
  <r>
    <x v="1"/>
    <s v="10.01.00001"/>
    <s v="Material para Consultório de consumo Odontológico"/>
    <n v="61964.12"/>
    <n v="2.8046704200176205E-4"/>
    <n v="98.230978110006532"/>
    <x v="1"/>
  </r>
  <r>
    <x v="1"/>
    <s v="10.01.00015"/>
    <s v="Material odontológico aplicado no tratamento"/>
    <n v="61958.080000000002"/>
    <n v="2.8043970326228359E-4"/>
    <n v="98.231258549709793"/>
    <x v="1"/>
  </r>
  <r>
    <x v="1"/>
    <s v="10.01.00015"/>
    <s v="Serviços pagos a protéticos"/>
    <n v="61950.5"/>
    <n v="2.8040539404949443E-4"/>
    <n v="98.231538955103844"/>
    <x v="0"/>
  </r>
  <r>
    <x v="0"/>
    <s v="10.01.00016"/>
    <s v="PRESTAÇÃO DE SERVIÇO PAGO AOS PROTÉTICOS "/>
    <n v="61949.599999999999"/>
    <n v="2.804013203962609E-4"/>
    <n v="98.231819356424239"/>
    <x v="0"/>
  </r>
  <r>
    <x v="0"/>
    <s v="10.01.00006"/>
    <s v="Emolumentos pagos a Terceiros | Fornecedores"/>
    <n v="61930.9"/>
    <n v="2.8031667893463065E-4"/>
    <n v="98.232099673103178"/>
    <x v="0"/>
  </r>
  <r>
    <x v="1"/>
    <s v="10.01.00016"/>
    <s v="Rateio (C) das despesas da Coopanestpe-Coop. dos médicos Anestesiologitas"/>
    <n v="61929.85"/>
    <n v="2.8031192633919149E-4"/>
    <n v="98.232379985029525"/>
    <x v="0"/>
  </r>
  <r>
    <x v="1"/>
    <s v="10.01.00017"/>
    <s v="Materiais de Uso e Consumo da Atividade"/>
    <n v="61926.239999999998"/>
    <n v="2.8029558646344363E-4"/>
    <n v="98.232660280615988"/>
    <x v="1"/>
  </r>
  <r>
    <x v="1"/>
    <s v="10.01.00016"/>
    <s v="despesas com laboratorio de protese"/>
    <n v="61920.08"/>
    <n v="2.8026770457020074E-4"/>
    <n v="98.232940548320556"/>
    <x v="0"/>
  </r>
  <r>
    <x v="1"/>
    <s v="10.01.00018"/>
    <s v="RESCISÃO CONSTRATUAL DE EMPREGADOS"/>
    <n v="61913.96"/>
    <n v="2.8024000372821258E-4"/>
    <n v="98.233220788324289"/>
    <x v="0"/>
  </r>
  <r>
    <x v="0"/>
    <s v="10.01.00019"/>
    <s v="ALIMENTACAO TRABALHADOR"/>
    <n v="61910"/>
    <n v="2.8022207965398507E-4"/>
    <n v="98.233501010403941"/>
    <x v="1"/>
  </r>
  <r>
    <x v="0"/>
    <s v="10.01.00015"/>
    <s v="Aquisição de produtos odontológicos"/>
    <n v="61906.92"/>
    <n v="2.8020813870736357E-4"/>
    <n v="98.233781218542646"/>
    <x v="1"/>
  </r>
  <r>
    <x v="1"/>
    <s v="10.01.00015"/>
    <s v="Despesa Geral "/>
    <n v="61904.63"/>
    <n v="2.8019777352302486E-4"/>
    <n v="98.234061416316166"/>
    <x v="0"/>
  </r>
  <r>
    <x v="1"/>
    <s v="10.01.00019"/>
    <s v="IRRF - REMUNERAÇÕES DO TRABALHO ASSALARIADO"/>
    <n v="61900.88"/>
    <n v="2.8018079996788517E-4"/>
    <n v="98.234341597116128"/>
    <x v="0"/>
  </r>
  <r>
    <x v="1"/>
    <s v="10.01.00025"/>
    <s v="SISTEMAS DE INFORMATICA - AQUISIÇÃO E MANUTENÇÃO"/>
    <n v="61897.64"/>
    <n v="2.8016613481624436E-4"/>
    <n v="98.234621763250942"/>
    <x v="1"/>
  </r>
  <r>
    <x v="0"/>
    <s v="10.01.00012"/>
    <s v="Material de consultório médico."/>
    <n v="61896.68"/>
    <n v="2.8016178958612859E-4"/>
    <n v="98.234901925040532"/>
    <x v="1"/>
  </r>
  <r>
    <x v="0"/>
    <s v="10.01.00013"/>
    <s v="Remuneração paga a terceiros com vinculo empregaticio INSS e FGTS"/>
    <n v="61893.37"/>
    <n v="2.8014680759479193E-4"/>
    <n v="98.235182071848129"/>
    <x v="0"/>
  </r>
  <r>
    <x v="0"/>
    <s v="10.01.00033"/>
    <s v="Serviço Terceirizados - MotoBoy"/>
    <n v="61890.1"/>
    <n v="2.8013200665471009E-4"/>
    <n v="98.23546220385478"/>
    <x v="0"/>
  </r>
  <r>
    <x v="0"/>
    <s v="10.01.00017"/>
    <s v="Advogados –  Parceria"/>
    <n v="61889.919999999998"/>
    <n v="2.8013119192406337E-4"/>
    <n v="98.235742335046709"/>
    <x v="0"/>
  </r>
  <r>
    <x v="1"/>
    <s v="10.01.00015"/>
    <s v="Despesa para Prestação de Serviço"/>
    <n v="61888.97"/>
    <n v="2.8012689195676128E-4"/>
    <n v="98.23602246193866"/>
    <x v="0"/>
  </r>
  <r>
    <x v="0"/>
    <s v="10.02.00014"/>
    <s v="Serviços de Radiologia "/>
    <n v="61887.5"/>
    <n v="2.8012023832314645E-4"/>
    <n v="98.23630258217699"/>
    <x v="0"/>
  </r>
  <r>
    <x v="0"/>
    <s v="10.01.00024"/>
    <s v="Manuteção/reparos"/>
    <n v="61883.37"/>
    <n v="2.8010154478108596E-4"/>
    <n v="98.236582683721764"/>
    <x v="0"/>
  </r>
  <r>
    <x v="0"/>
    <s v="10.01.00018"/>
    <s v="Serviços médicos/ assistentes"/>
    <n v="61883.32"/>
    <n v="2.8010131846701735E-4"/>
    <n v="98.236862785040231"/>
    <x v="0"/>
  </r>
  <r>
    <x v="1"/>
    <s v="10.01.00006"/>
    <s v="Despesas diversas"/>
    <n v="61881.06"/>
    <n v="2.8009108907111984E-4"/>
    <n v="98.237142876129298"/>
    <x v="0"/>
  </r>
  <r>
    <x v="1"/>
    <s v="11.01.00004"/>
    <s v="AQUISIÇÃO DE MÓVEIS, UTENSÍLIOS, ELETRODOMÉSTICOS E EQUIPAMENTOS"/>
    <n v="61877.27"/>
    <n v="2.8007393446472526E-4"/>
    <n v="98.23742295006376"/>
    <x v="1"/>
  </r>
  <r>
    <x v="0"/>
    <s v="10.01.00015"/>
    <s v="Serviços Terceiros PJ"/>
    <n v="61875.16"/>
    <n v="2.8006438401103332E-4"/>
    <n v="98.237703014447774"/>
    <x v="1"/>
  </r>
  <r>
    <x v="0"/>
    <s v="10.01.00003"/>
    <s v="REPASSE RECIVIL"/>
    <n v="61874.17"/>
    <n v="2.8005990299247635E-4"/>
    <n v="98.237983074350765"/>
    <x v="0"/>
  </r>
  <r>
    <x v="1"/>
    <s v="10.01.00015"/>
    <s v="Despesas diversas, relacionadas ao consultorio"/>
    <n v="61870.61"/>
    <n v="2.8004378943079699E-4"/>
    <n v="98.238263118140196"/>
    <x v="0"/>
  </r>
  <r>
    <x v="1"/>
    <s v="10.01.00015"/>
    <s v="Material de dental"/>
    <n v="61865.22"/>
    <n v="2.8001939277420948E-4"/>
    <n v="98.238543137532972"/>
    <x v="1"/>
  </r>
  <r>
    <x v="1"/>
    <s v="10.01.00016"/>
    <s v="Material de uso clínico"/>
    <n v="61859.28"/>
    <n v="2.7999250666286809E-4"/>
    <n v="98.238823130039634"/>
    <x v="1"/>
  </r>
  <r>
    <x v="0"/>
    <s v="10.01.00018"/>
    <s v="Serviços e Manutenção"/>
    <n v="61858.16"/>
    <n v="2.7998743722773301E-4"/>
    <n v="98.239103117476859"/>
    <x v="1"/>
  </r>
  <r>
    <x v="1"/>
    <s v="10.01.00001"/>
    <s v="Material do consumo odontologico"/>
    <n v="61856.25"/>
    <n v="2.799787920303152E-4"/>
    <n v="98.239383096268895"/>
    <x v="1"/>
  </r>
  <r>
    <x v="0"/>
    <s v="10.01.00017"/>
    <s v="CONTADOR"/>
    <n v="61853.67"/>
    <n v="2.7996711422437903E-4"/>
    <n v="98.239663063383119"/>
    <x v="0"/>
  </r>
  <r>
    <x v="0"/>
    <s v="10.01.00012"/>
    <s v="Material de consumo para tratamento ortodôntico"/>
    <n v="61846.22"/>
    <n v="2.7993339342816803E-4"/>
    <n v="98.239942996776549"/>
    <x v="1"/>
  </r>
  <r>
    <x v="0"/>
    <s v="10.01.00026"/>
    <s v="Taxas de utilização de espaço"/>
    <n v="61843.82"/>
    <n v="2.7992253035287858E-4"/>
    <n v="98.240222919306902"/>
    <x v="0"/>
  </r>
  <r>
    <x v="0"/>
    <s v="10.02.00012"/>
    <s v="Remuneração paga a terceiros, com vínculo empregatício, INSS e FGTS - Cartorio Guajará"/>
    <n v="61833.73"/>
    <n v="2.7987686017384922E-4"/>
    <n v="98.240502796167078"/>
    <x v="0"/>
  </r>
  <r>
    <x v="1"/>
    <s v="10.01.00016"/>
    <s v="Serviços Tomados de Terceiros sem Vínculo Empregatício"/>
    <n v="61831.48"/>
    <n v="2.7986667604076539E-4"/>
    <n v="98.240782662843117"/>
    <x v="1"/>
  </r>
  <r>
    <x v="0"/>
    <s v="10.01.00012"/>
    <s v="Material de uso e cosumo "/>
    <n v="61830.01"/>
    <n v="2.7986002240715056E-4"/>
    <n v="98.241062522865519"/>
    <x v="1"/>
  </r>
  <r>
    <x v="1"/>
    <s v="10.01.00015"/>
    <s v="Custo do Material Empregado"/>
    <n v="61810.57"/>
    <n v="2.7977203149730603E-4"/>
    <n v="98.241342294897009"/>
    <x v="1"/>
  </r>
  <r>
    <x v="1"/>
    <s v="10.01.00012"/>
    <s v="Material Clínico"/>
    <n v="61809.18"/>
    <n v="2.7976573996620091E-4"/>
    <n v="98.241622060636971"/>
    <x v="1"/>
  </r>
  <r>
    <x v="0"/>
    <s v="10.04.00012"/>
    <s v="SAMUEL CRUVINEL SANTUZZI"/>
    <n v="61807.040000000001"/>
    <n v="2.7975605372406787E-4"/>
    <n v="98.241901816690699"/>
    <x v="0"/>
  </r>
  <r>
    <x v="0"/>
    <s v="10.01.00005"/>
    <s v="Material Uso/Consumo Odontológico "/>
    <n v="61800"/>
    <n v="2.7972418870321876E-4"/>
    <n v="98.2421815408794"/>
    <x v="1"/>
  </r>
  <r>
    <x v="1"/>
    <s v="10.01.00013"/>
    <s v="Remuneração paga a terceiros, com vínculo empregatício, INSS, FGTS, IR"/>
    <n v="61798.57"/>
    <n v="2.7971771612085881E-4"/>
    <n v="98.242461258595526"/>
    <x v="0"/>
  </r>
  <r>
    <x v="0"/>
    <s v="10.01.00017"/>
    <s v="Material Odontológicos"/>
    <n v="61795.92"/>
    <n v="2.7970572147522672E-4"/>
    <n v="98.242740964317008"/>
    <x v="1"/>
  </r>
  <r>
    <x v="1"/>
    <s v="10.01.00015"/>
    <s v="Material uso consumo consultório"/>
    <n v="61795.71"/>
    <n v="2.7970477095613891E-4"/>
    <n v="98.243020669087969"/>
    <x v="1"/>
  </r>
  <r>
    <x v="0"/>
    <s v="10.01.00017"/>
    <s v="FGTS Funcionário(a)"/>
    <n v="61792.42"/>
    <n v="2.7968987949042961E-4"/>
    <n v="98.24330035896746"/>
    <x v="0"/>
  </r>
  <r>
    <x v="1"/>
    <s v="10.01.00015"/>
    <s v="Dentista - Prestador de Serviço"/>
    <n v="61787.74"/>
    <n v="2.7966869649361518E-4"/>
    <n v="98.243580027663953"/>
    <x v="0"/>
  </r>
  <r>
    <x v="1"/>
    <s v="10.02.00048"/>
    <s v="FOLHA MENSAL DE SALÁRIOS"/>
    <n v="61786.2"/>
    <n v="2.7966172602030448E-4"/>
    <n v="98.243859689389978"/>
    <x v="0"/>
  </r>
  <r>
    <x v="0"/>
    <s v="10.01.00018"/>
    <s v="Locação de equipamento Invisalign"/>
    <n v="61786"/>
    <n v="2.7966082076403041E-4"/>
    <n v="98.244139350210745"/>
    <x v="0"/>
  </r>
  <r>
    <x v="0"/>
    <s v="10.01.00013"/>
    <s v="Remuneração paga a terceiros, com vínculo empregatício, Contabilidade mensal,Contribuições Previdenciárias Empresa/Empregador/Empregado - DARF antigo INSS (GPS), FGTS, Cesta Básica e Vale Transporte"/>
    <n v="61782.32"/>
    <n v="2.7964416404858657E-4"/>
    <n v="98.244418994374797"/>
    <x v="0"/>
  </r>
  <r>
    <x v="0"/>
    <s v="10.01.00013"/>
    <s v="Remuneração paga a Colaboradores - Funcionarios"/>
    <n v="61777.36"/>
    <n v="2.7962171369298836E-4"/>
    <n v="98.244698616088485"/>
    <x v="0"/>
  </r>
  <r>
    <x v="0"/>
    <s v="10.01.00003"/>
    <s v="Materiais e medicamentos"/>
    <n v="61761.82"/>
    <n v="2.795513752804892E-4"/>
    <n v="98.244978167463771"/>
    <x v="1"/>
  </r>
  <r>
    <x v="1"/>
    <s v="10.01.00021"/>
    <s v="Material de consumo escritório/consultório"/>
    <n v="61760.41"/>
    <n v="2.7954499322375666E-4"/>
    <n v="98.24525771245699"/>
    <x v="1"/>
  </r>
  <r>
    <x v="1"/>
    <s v="10.01.00015"/>
    <s v="DESPESAS DE CUSTEIO"/>
    <n v="61759.53"/>
    <n v="2.7954101009615049E-4"/>
    <n v="98.245537253467091"/>
    <x v="0"/>
  </r>
  <r>
    <x v="1"/>
    <s v="10.01.00016"/>
    <s v="Honorário contábil"/>
    <n v="61754.02"/>
    <n v="2.795160702857985E-4"/>
    <n v="98.24581676953737"/>
    <x v="0"/>
  </r>
  <r>
    <x v="0"/>
    <s v="10.01.00025"/>
    <s v="SERVIÇO ADMINISTRATIVO "/>
    <n v="61750.74"/>
    <n v="2.7950122408290293E-4"/>
    <n v="98.246096270761456"/>
    <x v="0"/>
  </r>
  <r>
    <x v="0"/>
    <s v="10.01.00043"/>
    <s v="Despesa com Rateio"/>
    <n v="61748.959999999999"/>
    <n v="2.7949316730206328E-4"/>
    <n v="98.246375763928754"/>
    <x v="0"/>
  </r>
  <r>
    <x v="0"/>
    <s v="10.01.00006"/>
    <s v="Material de Consumo/Dental"/>
    <n v="61742.79"/>
    <n v="2.7946524014600666E-4"/>
    <n v="98.246655229168894"/>
    <x v="1"/>
  </r>
  <r>
    <x v="1"/>
    <s v="10.01.00001"/>
    <s v="Despesas do consultório"/>
    <n v="61738.6"/>
    <n v="2.7944627502706377E-4"/>
    <n v="98.246934675443924"/>
    <x v="0"/>
  </r>
  <r>
    <x v="1"/>
    <s v="10.02.00001"/>
    <s v="Material odontológico"/>
    <n v="61732.91"/>
    <n v="2.7942052048606511E-4"/>
    <n v="98.247214095964409"/>
    <x v="1"/>
  </r>
  <r>
    <x v="0"/>
    <s v="10.01.00019"/>
    <s v="4022 - Serviços prestados por terceiros"/>
    <n v="61720.3"/>
    <n v="2.7936344407798183E-4"/>
    <n v="98.247493459408489"/>
    <x v="1"/>
  </r>
  <r>
    <x v="1"/>
    <s v="10.01.00015"/>
    <s v="Serviços de Terceiros - Protético"/>
    <n v="61710.93"/>
    <n v="2.7932103282153923E-4"/>
    <n v="98.247772780441309"/>
    <x v="1"/>
  </r>
  <r>
    <x v="0"/>
    <s v="10.01.00049"/>
    <s v="Vale Alimentação"/>
    <n v="61710.33"/>
    <n v="2.793183170527169E-4"/>
    <n v="98.248052098758365"/>
    <x v="1"/>
  </r>
  <r>
    <x v="0"/>
    <s v="10.01.00004"/>
    <s v="Vale alimentação previsto em convenção coletiva e lançado em folha"/>
    <n v="61707.42"/>
    <n v="2.7930514557392844E-4"/>
    <n v="98.248331403903933"/>
    <x v="1"/>
  </r>
  <r>
    <x v="1"/>
    <s v="10.02.00003"/>
    <s v="Outras despesas administrativas/gerais"/>
    <n v="61706.18"/>
    <n v="2.7929953298502888E-4"/>
    <n v="98.248610703436924"/>
    <x v="0"/>
  </r>
  <r>
    <x v="0"/>
    <s v="10.01.00036"/>
    <s v="Vale Alimentação"/>
    <n v="61689.65"/>
    <n v="2.7922471355397281E-4"/>
    <n v="98.248889928150476"/>
    <x v="1"/>
  </r>
  <r>
    <x v="0"/>
    <s v="10.01.00032"/>
    <s v="Máquinas, equipamentos e mobiliário - locação"/>
    <n v="61688.88"/>
    <n v="2.7922122831731743E-4"/>
    <n v="98.249169149378787"/>
    <x v="0"/>
  </r>
  <r>
    <x v="1"/>
    <s v="10.01.00015"/>
    <s v="material de aplicação "/>
    <n v="61687.57"/>
    <n v="2.7921529888872196E-4"/>
    <n v="98.249448364677676"/>
    <x v="1"/>
  </r>
  <r>
    <x v="0"/>
    <s v="10.01.00016"/>
    <s v="software/Internet"/>
    <n v="61682.61"/>
    <n v="2.791928485331238E-4"/>
    <n v="98.249727557526214"/>
    <x v="0"/>
  </r>
  <r>
    <x v="0"/>
    <s v="10.01.00015"/>
    <s v="Repasse de honorários"/>
    <n v="61682.33"/>
    <n v="2.7919158117434002E-4"/>
    <n v="98.250006749107385"/>
    <x v="0"/>
  </r>
  <r>
    <x v="0"/>
    <s v="10.01.00017"/>
    <s v="Manutenção Consultório"/>
    <n v="61679.39"/>
    <n v="2.7917827390711047E-4"/>
    <n v="98.250285927381299"/>
    <x v="1"/>
  </r>
  <r>
    <x v="0"/>
    <s v="10.01.00016"/>
    <s v="Serviços terceiros"/>
    <n v="61671.99"/>
    <n v="2.7914477942496798E-4"/>
    <n v="98.250565072160725"/>
    <x v="1"/>
  </r>
  <r>
    <x v="1"/>
    <s v="10.01.00016"/>
    <s v="Título de despesa de custeio da Instrução Normativa ANS nº 20/2008"/>
    <n v="61664.66"/>
    <n v="2.7911160178252151E-4"/>
    <n v="98.25084418376251"/>
    <x v="0"/>
  </r>
  <r>
    <x v="1"/>
    <s v="10.01.00016"/>
    <s v="Materiais e utensílios odontológicos"/>
    <n v="61664.55"/>
    <n v="2.7911110389157071E-4"/>
    <n v="98.251123294866403"/>
    <x v="1"/>
  </r>
  <r>
    <x v="1"/>
    <s v="10.01.00018"/>
    <s v="Remuneração paga a terceiros, sem vinculo empregatício"/>
    <n v="61653.9"/>
    <n v="2.7906289899497385E-4"/>
    <n v="98.2514023577654"/>
    <x v="1"/>
  </r>
  <r>
    <x v="0"/>
    <s v="10.01.00018"/>
    <s v="Material cirúrgico"/>
    <n v="61652.959999999999"/>
    <n v="2.7905864429048543E-4"/>
    <n v="98.251681416409696"/>
    <x v="1"/>
  </r>
  <r>
    <x v="0"/>
    <s v="10.05.00005"/>
    <s v="ISSQN – Imposto Sobre Serviços de Qualquer Natureza"/>
    <n v="61650.31"/>
    <n v="2.7904664964485335E-4"/>
    <n v="98.251960463059334"/>
    <x v="0"/>
  </r>
  <r>
    <x v="0"/>
    <s v="10.01.00016"/>
    <s v="RATEIO DAS DESPESAS COOPERATIVA"/>
    <n v="61646.35"/>
    <n v="2.7902872557062578E-4"/>
    <n v="98.252239491784906"/>
    <x v="0"/>
  </r>
  <r>
    <x v="1"/>
    <s v="10.01.00016"/>
    <s v="Laboratório de prótese dental "/>
    <n v="61646"/>
    <n v="2.7902714137214603E-4"/>
    <n v="98.25251851892628"/>
    <x v="0"/>
  </r>
  <r>
    <x v="0"/>
    <s v="10.01.00017"/>
    <s v="Contribuição a sindicatos/associações/conselhos"/>
    <n v="61642.98"/>
    <n v="2.7901347200240682E-4"/>
    <n v="98.252797532398276"/>
    <x v="0"/>
  </r>
  <r>
    <x v="0"/>
    <s v="10.01.00015"/>
    <s v="Gastos Combustíveis Essenciais a Atividade"/>
    <n v="61636.82"/>
    <n v="2.7898559010916389E-4"/>
    <n v="98.25307651798839"/>
    <x v="1"/>
  </r>
  <r>
    <x v="0"/>
    <s v="10.01.00017"/>
    <s v="Despesas Diversas com Terceiros"/>
    <n v="61620.02"/>
    <n v="2.7890954858213776E-4"/>
    <n v="98.253355427536974"/>
    <x v="1"/>
  </r>
  <r>
    <x v="1"/>
    <s v="10.01.00018"/>
    <s v="SERVIÇOS DE PROTETICO"/>
    <n v="61620"/>
    <n v="2.789094580565104E-4"/>
    <n v="98.253634336995034"/>
    <x v="0"/>
  </r>
  <r>
    <x v="1"/>
    <s v="10.01.00016"/>
    <s v="Material de Consumo da Atividade"/>
    <n v="61615.63"/>
    <n v="2.7888967820692085E-4"/>
    <n v="98.253913226673248"/>
    <x v="1"/>
  </r>
  <r>
    <x v="0"/>
    <s v="10.01.00033"/>
    <s v="SELO"/>
    <n v="61610"/>
    <n v="2.7886419524280438E-4"/>
    <n v="98.254192090868486"/>
    <x v="0"/>
  </r>
  <r>
    <x v="1"/>
    <s v="11.01.00019"/>
    <s v="DESPESAS NÃO DEDUTIVEIS CONFORME LIVRO DIARIO "/>
    <n v="61599.1"/>
    <n v="2.7881485877586477E-4"/>
    <n v="98.25447090572726"/>
    <x v="0"/>
  </r>
  <r>
    <x v="1"/>
    <s v="10.01.00003"/>
    <s v="Material odontologico"/>
    <n v="61595.73"/>
    <n v="2.7879960520764592E-4"/>
    <n v="98.254749705332472"/>
    <x v="1"/>
  </r>
  <r>
    <x v="0"/>
    <s v="10.01.00015"/>
    <s v="INSUMO"/>
    <n v="61595.08"/>
    <n v="2.7879666312475502E-4"/>
    <n v="98.255028501995596"/>
    <x v="1"/>
  </r>
  <r>
    <x v="0"/>
    <s v="10.01.00017"/>
    <s v="DEMAIS DESPESAS COM EMPREGADOS"/>
    <n v="61591.24"/>
    <n v="2.7877928220429183E-4"/>
    <n v="98.255307281277794"/>
    <x v="0"/>
  </r>
  <r>
    <x v="1"/>
    <s v="10.01.00013"/>
    <s v="Pagamentos a proteticos e laboratorios"/>
    <n v="61590.14"/>
    <n v="2.7877430329478422E-4"/>
    <n v="98.255586055581091"/>
    <x v="0"/>
  </r>
  <r>
    <x v="0"/>
    <s v="10.01.00026"/>
    <s v="Serviços dpto Pessoal pj"/>
    <n v="61590"/>
    <n v="2.7877366961539233E-4"/>
    <n v="98.255864829250712"/>
    <x v="0"/>
  </r>
  <r>
    <x v="0"/>
    <s v="10.01.00058"/>
    <s v="Locação de máquinas e equipamentos"/>
    <n v="61589.8"/>
    <n v="2.787727643591182E-4"/>
    <n v="98.256143602015072"/>
    <x v="0"/>
  </r>
  <r>
    <x v="0"/>
    <s v="10.01.00015"/>
    <s v="Material de uso e consumo para a atividade"/>
    <n v="61582.6"/>
    <n v="2.7874017513324984E-4"/>
    <n v="98.256422342190206"/>
    <x v="1"/>
  </r>
  <r>
    <x v="0"/>
    <s v="10.01.00019"/>
    <s v="Salarios e ordenados"/>
    <n v="61582.18"/>
    <n v="2.7873827409507422E-4"/>
    <n v="98.256701080464296"/>
    <x v="0"/>
  </r>
  <r>
    <x v="1"/>
    <s v="11.01.00034"/>
    <s v="Depósito Judicial"/>
    <n v="61579.76"/>
    <n v="2.7872732049415735E-4"/>
    <n v="98.256979807784788"/>
    <x v="0"/>
  </r>
  <r>
    <x v="1"/>
    <s v="10.01.00028"/>
    <s v="Aluguel de Programa de Informática"/>
    <n v="61567.44"/>
    <n v="2.7867155670767153E-4"/>
    <n v="98.257258479341502"/>
    <x v="1"/>
  </r>
  <r>
    <x v="1"/>
    <s v="10.01.00016"/>
    <s v="Protetico/Invisalign"/>
    <n v="61562.21"/>
    <n v="2.7864788425610327E-4"/>
    <n v="98.25753712722576"/>
    <x v="0"/>
  </r>
  <r>
    <x v="0"/>
    <s v="10.01.00002"/>
    <s v="Aluguel + condomínio +IPTU do consultório"/>
    <n v="61561.82"/>
    <n v="2.7864611900636874E-4"/>
    <n v="98.25781577334476"/>
    <x v="1"/>
  </r>
  <r>
    <x v="1"/>
    <s v="10.01.00018"/>
    <s v="Material de consultório "/>
    <n v="61561.53"/>
    <n v="2.7864480638477128E-4"/>
    <n v="98.258094418151146"/>
    <x v="1"/>
  </r>
  <r>
    <x v="0"/>
    <s v="10.01.00001"/>
    <s v="DESPESA MENSAL PAGA "/>
    <n v="61561.45"/>
    <n v="2.7864444428226163E-4"/>
    <n v="98.258373062595425"/>
    <x v="0"/>
  </r>
  <r>
    <x v="0"/>
    <s v="10.01.00017"/>
    <s v="Despesas material odontológico"/>
    <n v="61557.87"/>
    <n v="2.7862824019495486E-4"/>
    <n v="98.25865169083562"/>
    <x v="1"/>
  </r>
  <r>
    <x v="1"/>
    <s v="10.01.00004"/>
    <s v="Verbas rescisórias."/>
    <n v="61552.6"/>
    <n v="2.7860438669213177E-4"/>
    <n v="98.258930295222314"/>
    <x v="0"/>
  </r>
  <r>
    <x v="1"/>
    <s v="10.01.00015"/>
    <s v="Material utilizado na prestação de serviços."/>
    <n v="61551.24"/>
    <n v="2.7859823094946774E-4"/>
    <n v="98.259208893453263"/>
    <x v="1"/>
  </r>
  <r>
    <x v="0"/>
    <s v="10.01.00008"/>
    <s v="Despesas c/informatica e internet"/>
    <n v="61548.02"/>
    <n v="2.7858365632345441E-4"/>
    <n v="98.259487477109587"/>
    <x v="0"/>
  </r>
  <r>
    <x v="1"/>
    <s v="10.01.00015"/>
    <s v="Pagamentos efetuados a terceiros sem vinculo empregatício"/>
    <n v="61544.87"/>
    <n v="2.7856939853713704E-4"/>
    <n v="98.259766046508119"/>
    <x v="1"/>
  </r>
  <r>
    <x v="1"/>
    <s v="10.01.00009"/>
    <s v="036 - PAGAMENTO SALÁRIO - CONTRA CHEQUE - TERCEIROS"/>
    <n v="61543.68"/>
    <n v="2.78564012262306E-4"/>
    <n v="98.260044610520382"/>
    <x v="0"/>
  </r>
  <r>
    <x v="0"/>
    <s v="10.01.00012"/>
    <s v="Material de consumo escritório / consultório"/>
    <n v="61541.33"/>
    <n v="2.7855337550108516E-4"/>
    <n v="98.260323163895876"/>
    <x v="1"/>
  </r>
  <r>
    <x v="1"/>
    <s v="10.01.00017"/>
    <s v="Cursos de aperfeiçoamento"/>
    <n v="61540"/>
    <n v="2.7854735554686222E-4"/>
    <n v="98.260601711251425"/>
    <x v="0"/>
  </r>
  <r>
    <x v="0"/>
    <s v="10.01.00015"/>
    <s v="Pelos Pagamento Efetuado neste mes,conforme doc. arquivados"/>
    <n v="61538.16"/>
    <n v="2.7853902718914033E-4"/>
    <n v="98.260880250278618"/>
    <x v="0"/>
  </r>
  <r>
    <x v="1"/>
    <s v="10.01.00015"/>
    <s v="Prótese Dentária"/>
    <n v="61536.02"/>
    <n v="2.7852934094700719E-4"/>
    <n v="98.261158779619564"/>
    <x v="0"/>
  </r>
  <r>
    <x v="1"/>
    <s v="10.01.00030"/>
    <s v="Locação de máquinas, equipamentos e mobiliários"/>
    <n v="61528.86"/>
    <n v="2.7849693277239371E-4"/>
    <n v="98.261437276552343"/>
    <x v="0"/>
  </r>
  <r>
    <x v="1"/>
    <s v="10.01.00021"/>
    <s v="MATERIAL DE CONSERVAÇÃO E LIMPEZA PATRIMONIAL"/>
    <n v="61520.07"/>
    <n v="2.7845714675914609E-4"/>
    <n v="98.261715733699106"/>
    <x v="1"/>
  </r>
  <r>
    <x v="1"/>
    <s v="10.01.00015"/>
    <s v="Material de uso e consumo do  escritório/consultório"/>
    <n v="61519.63"/>
    <n v="2.78455155195343E-4"/>
    <n v="98.261994188854302"/>
    <x v="1"/>
  </r>
  <r>
    <x v="0"/>
    <s v="10.01.00002"/>
    <s v="Laboratório de prótese"/>
    <n v="61519.46"/>
    <n v="2.7845438572751007E-4"/>
    <n v="98.262272643240024"/>
    <x v="0"/>
  </r>
  <r>
    <x v="0"/>
    <s v="10.01.00016"/>
    <s v="Material utilizado na Prestação de Serviços"/>
    <n v="61518.94"/>
    <n v="2.7845203206119733E-4"/>
    <n v="98.262551095272087"/>
    <x v="1"/>
  </r>
  <r>
    <x v="1"/>
    <s v="10.01.00021"/>
    <s v="MANUTENÇÃO,PROGRAMAS E INFORMATICA"/>
    <n v="61506.14"/>
    <n v="2.783940956596536E-4"/>
    <n v="98.262829489367746"/>
    <x v="1"/>
  </r>
  <r>
    <x v="0"/>
    <s v="10.01.00019"/>
    <s v="Locação de máquinas"/>
    <n v="61485.82"/>
    <n v="2.78302121622203E-4"/>
    <n v="98.263107791489375"/>
    <x v="0"/>
  </r>
  <r>
    <x v="0"/>
    <s v="10.01.00074"/>
    <s v="Manutenção e reparos"/>
    <n v="61477.49"/>
    <n v="2.7826441769838583E-4"/>
    <n v="98.263386055907077"/>
    <x v="1"/>
  </r>
  <r>
    <x v="1"/>
    <s v="10.01.00021"/>
    <s v="Manutenção"/>
    <n v="61474.35"/>
    <n v="2.7825020517488214E-4"/>
    <n v="98.263664306112247"/>
    <x v="1"/>
  </r>
  <r>
    <x v="1"/>
    <s v="10.01.00024"/>
    <s v="Cobrança de Tributos - IN20 – Unimed-Rio (CNPJ: 42.163.881/0001-01)"/>
    <n v="61474.239999999998"/>
    <n v="2.782497072839314E-4"/>
    <n v="98.263942555819526"/>
    <x v="0"/>
  </r>
  <r>
    <x v="0"/>
    <s v="10.01.00019"/>
    <s v="Internet do escritório/consultório"/>
    <n v="61472.32"/>
    <n v="2.7824101682369986E-4"/>
    <n v="98.264220796836355"/>
    <x v="0"/>
  </r>
  <r>
    <x v="1"/>
    <s v="10.01.00015"/>
    <s v=" Rateio Despesas Consultorio"/>
    <n v="61468.42"/>
    <n v="2.7822336432635448E-4"/>
    <n v="98.264499020200688"/>
    <x v="0"/>
  </r>
  <r>
    <x v="0"/>
    <s v="10.01.00015"/>
    <s v="Remuneração paga a terceiros, sem vínculo empregatícios"/>
    <n v="61464.85"/>
    <n v="2.7820720550186145E-4"/>
    <n v="98.264777227406185"/>
    <x v="1"/>
  </r>
  <r>
    <x v="0"/>
    <s v="10.01.00017"/>
    <s v="Servicos Terceiros"/>
    <n v="61462.82"/>
    <n v="2.7819801715067911E-4"/>
    <n v="98.265055425423341"/>
    <x v="1"/>
  </r>
  <r>
    <x v="0"/>
    <s v="10.01.00015"/>
    <s v="Fornecedores de Material Odontológico, Laboratórios e Dentais"/>
    <n v="61462.5"/>
    <n v="2.7819656874064055E-4"/>
    <n v="98.265333621992085"/>
    <x v="1"/>
  </r>
  <r>
    <x v="0"/>
    <s v="10.01.00016"/>
    <s v="Material de consumo, inerente a atividade"/>
    <n v="61462.43"/>
    <n v="2.7819625190094458E-4"/>
    <n v="98.265611818243983"/>
    <x v="1"/>
  </r>
  <r>
    <x v="0"/>
    <s v="10.01.00005"/>
    <s v="Materiais Odontológicos"/>
    <n v="61459.79"/>
    <n v="2.7818430251812622E-4"/>
    <n v="98.265890002546499"/>
    <x v="1"/>
  </r>
  <r>
    <x v="1"/>
    <s v="10.01.00015"/>
    <s v="Serviços Prestados por Diversos"/>
    <n v="61458.15"/>
    <n v="2.7817687941667841E-4"/>
    <n v="98.266168179425918"/>
    <x v="0"/>
  </r>
  <r>
    <x v="0"/>
    <s v="10.01.00017"/>
    <s v="CURSOS E CONGRESSOS"/>
    <n v="61456.639999999999"/>
    <n v="2.7817004473180881E-4"/>
    <n v="98.266446349470655"/>
    <x v="0"/>
  </r>
  <r>
    <x v="0"/>
    <s v="10.01.00002"/>
    <s v="Pagamentos feito a laboratórios de Prótese"/>
    <n v="61455.92"/>
    <n v="2.7816678580922194E-4"/>
    <n v="98.26672451625646"/>
    <x v="0"/>
  </r>
  <r>
    <x v="1"/>
    <s v="10.01.00018"/>
    <s v="Serviço Prestado por Pessoa Física"/>
    <n v="61451.75"/>
    <n v="2.7814791121590657E-4"/>
    <n v="98.267002664167677"/>
    <x v="0"/>
  </r>
  <r>
    <x v="0"/>
    <s v="10.01.00022"/>
    <s v="Suporte Técnico Administrativo"/>
    <n v="61450"/>
    <n v="2.7813999022350801E-4"/>
    <n v="98.267280804157906"/>
    <x v="0"/>
  </r>
  <r>
    <x v="0"/>
    <s v="10.01.00020"/>
    <s v="Vale Alimentação/Plano de Saude"/>
    <n v="61442.66"/>
    <n v="2.7810676731824781E-4"/>
    <n v="98.267558910925217"/>
    <x v="1"/>
  </r>
  <r>
    <x v="1"/>
    <s v="10.01.00015"/>
    <s v="Rateio da produção médica"/>
    <n v="61440.11"/>
    <n v="2.7809522530075279E-4"/>
    <n v="98.267837006150515"/>
    <x v="1"/>
  </r>
  <r>
    <x v="0"/>
    <s v="10.01.00015"/>
    <s v="Despesa com Folha de Pagamento"/>
    <n v="61437.53"/>
    <n v="2.7808354749481661E-4"/>
    <n v="98.268115089698014"/>
    <x v="0"/>
  </r>
  <r>
    <x v="0"/>
    <s v="10.01.00019"/>
    <s v="Assessorias"/>
    <n v="61434"/>
    <n v="2.7806756972157841E-4"/>
    <n v="98.268393157267738"/>
    <x v="0"/>
  </r>
  <r>
    <x v="0"/>
    <s v="10.01.00015"/>
    <s v="Gasto com material protético - implantes"/>
    <n v="61433.93"/>
    <n v="2.7806725288188243E-4"/>
    <n v="98.268671224520617"/>
    <x v="1"/>
  </r>
  <r>
    <x v="0"/>
    <s v="10.01.00035"/>
    <s v="Reembolso/Repasse"/>
    <n v="61433.02"/>
    <n v="2.7806313396583517E-4"/>
    <n v="98.268949287654578"/>
    <x v="0"/>
  </r>
  <r>
    <x v="0"/>
    <s v="10.01.00021"/>
    <s v="Parceiro de serviços prestados Ortodontia"/>
    <n v="61427"/>
    <n v="2.7803588575198417E-4"/>
    <n v="98.269227323540335"/>
    <x v="0"/>
  </r>
  <r>
    <x v="1"/>
    <s v="10.01.00020"/>
    <s v="Fornecedores"/>
    <n v="61425.89"/>
    <n v="2.7803086157966278E-4"/>
    <n v="98.269505354401915"/>
    <x v="0"/>
  </r>
  <r>
    <x v="1"/>
    <s v="10.01.00015"/>
    <s v="Rateio Perdas Liquidas Cooperativa Unimed Cbá"/>
    <n v="61410"/>
    <n v="2.7795893896868392E-4"/>
    <n v="98.269783313340881"/>
    <x v="0"/>
  </r>
  <r>
    <x v="0"/>
    <s v="10.01.00018"/>
    <s v="Parcelamento previdenciário/INSS"/>
    <n v="61408.81"/>
    <n v="2.7795355269385287E-4"/>
    <n v="98.270061266893578"/>
    <x v="0"/>
  </r>
  <r>
    <x v="1"/>
    <s v="10.01.00027"/>
    <s v="Impostos e Taxas Estaduais"/>
    <n v="61404.3"/>
    <n v="2.7793313916487148E-4"/>
    <n v="98.270339200032737"/>
    <x v="0"/>
  </r>
  <r>
    <x v="1"/>
    <s v="10.01.00015"/>
    <s v="Cursos e seminarios"/>
    <n v="61397.31"/>
    <n v="2.7790150045809098E-4"/>
    <n v="98.27061710153319"/>
    <x v="0"/>
  </r>
  <r>
    <x v="0"/>
    <s v="10.01.00016"/>
    <s v="Material dermatologico"/>
    <n v="61392.88"/>
    <n v="2.7788144903161924E-4"/>
    <n v="98.270894982982227"/>
    <x v="1"/>
  </r>
  <r>
    <x v="1"/>
    <s v="10.01.00022"/>
    <s v="Férias"/>
    <n v="61389.95"/>
    <n v="2.7786818702720331E-4"/>
    <n v="98.271172851169254"/>
    <x v="0"/>
  </r>
  <r>
    <x v="1"/>
    <s v="10.01.00023"/>
    <s v="Frmmp"/>
    <n v="61387.66"/>
    <n v="2.7785782184286471E-4"/>
    <n v="98.271450708991097"/>
    <x v="0"/>
  </r>
  <r>
    <x v="1"/>
    <s v="10.01.00012"/>
    <s v="MATERIAL DO CONSULTORIO"/>
    <n v="61386.79"/>
    <n v="2.7785388397807222E-4"/>
    <n v="98.271728562875069"/>
    <x v="1"/>
  </r>
  <r>
    <x v="0"/>
    <s v="10.01.00049"/>
    <s v="Férias"/>
    <n v="61385.599999999999"/>
    <n v="2.7784849770324122E-4"/>
    <n v="98.272006411372772"/>
    <x v="0"/>
  </r>
  <r>
    <x v="1"/>
    <s v="10.01.00002"/>
    <s v="MATERIAL ODONTOLÓGICO"/>
    <n v="61382.25"/>
    <n v="2.7783333466064968E-4"/>
    <n v="98.272284244707436"/>
    <x v="1"/>
  </r>
  <r>
    <x v="0"/>
    <s v="10.01.00015"/>
    <s v="Material Utilizado nos atendimentos (Prestação de Serviços)"/>
    <n v="61377.53"/>
    <n v="2.7781197061258048E-4"/>
    <n v="98.272562056678055"/>
    <x v="1"/>
  </r>
  <r>
    <x v="0"/>
    <s v="10.01.00015"/>
    <s v="Material DERMATOLOGICO"/>
    <n v="61375.93"/>
    <n v="2.7780472856238749E-4"/>
    <n v="98.272839861406624"/>
    <x v="1"/>
  </r>
  <r>
    <x v="0"/>
    <s v="10.01.00016"/>
    <s v="Materiais médicos"/>
    <n v="61369.9"/>
    <n v="2.7777743508572276E-4"/>
    <n v="98.273117638841711"/>
    <x v="1"/>
  </r>
  <r>
    <x v="0"/>
    <s v="10.01.00015"/>
    <s v="Materiais Oftalmológicos"/>
    <n v="61367.78"/>
    <n v="2.7776783936921709E-4"/>
    <n v="98.273395406681075"/>
    <x v="1"/>
  </r>
  <r>
    <x v="1"/>
    <s v="10.01.00016"/>
    <s v="Servilços Prestados P/Pessoas Juridicas"/>
    <n v="61362.59"/>
    <n v="2.7774434796890365E-4"/>
    <n v="98.273673151029044"/>
    <x v="0"/>
  </r>
  <r>
    <x v="1"/>
    <s v="10.01.00022"/>
    <s v="Pagamento dentista parceiro"/>
    <n v="61351.5"/>
    <n v="2.776941515085037E-4"/>
    <n v="98.273950845180551"/>
    <x v="0"/>
  </r>
  <r>
    <x v="0"/>
    <s v="10.01.00016"/>
    <s v="Propagandas e Publicidades"/>
    <n v="61340.42"/>
    <n v="2.7764400031091743E-4"/>
    <n v="98.274228489180857"/>
    <x v="0"/>
  </r>
  <r>
    <x v="0"/>
    <s v="10.01.00015"/>
    <s v="Serviços de contabilidade"/>
    <n v="61328.51"/>
    <n v="2.7759009229979354E-4"/>
    <n v="98.274506079273152"/>
    <x v="0"/>
  </r>
  <r>
    <x v="1"/>
    <s v="10.02.00002"/>
    <s v="Kalina Braitt"/>
    <n v="61326.42"/>
    <n v="2.7758063237172896E-4"/>
    <n v="98.274783659905523"/>
    <x v="0"/>
  </r>
  <r>
    <x v="1"/>
    <s v="10.01.00015"/>
    <s v="Rateio na produção médica cooperativa"/>
    <n v="61314.14"/>
    <n v="2.7752504963649797E-4"/>
    <n v="98.275061184955163"/>
    <x v="1"/>
  </r>
  <r>
    <x v="0"/>
    <s v="10.01.00015"/>
    <s v="Honorarios Contábeis"/>
    <n v="61306.31"/>
    <n v="2.7748960885336617E-4"/>
    <n v="98.275338674564011"/>
    <x v="0"/>
  </r>
  <r>
    <x v="1"/>
    <s v="10.01.00016"/>
    <s v="Salarios e Ordenados "/>
    <n v="61301.19"/>
    <n v="2.7746643429274871E-4"/>
    <n v="98.275616140998309"/>
    <x v="0"/>
  </r>
  <r>
    <x v="0"/>
    <s v="10.01.00016"/>
    <s v="Material Aplicado ao Paciente"/>
    <n v="61298.51"/>
    <n v="2.7745430385867548E-4"/>
    <n v="98.275893595302165"/>
    <x v="1"/>
  </r>
  <r>
    <x v="1"/>
    <s v="10.01.00019"/>
    <s v="Material de uso na atividade"/>
    <n v="61291.29"/>
    <n v="2.7742162410717975E-4"/>
    <n v="98.27617101692627"/>
    <x v="1"/>
  </r>
  <r>
    <x v="1"/>
    <s v="10.01.00015"/>
    <s v="Pagamento Imposto de Renda Retido na Fonte"/>
    <n v="61287.1"/>
    <n v="2.7740265898823686E-4"/>
    <n v="98.276448419585265"/>
    <x v="0"/>
  </r>
  <r>
    <x v="1"/>
    <s v="10.01.00019"/>
    <s v="serviços de terceiros "/>
    <n v="61274.35"/>
    <n v="2.7734494890076174E-4"/>
    <n v="98.276725764534163"/>
    <x v="1"/>
  </r>
  <r>
    <x v="0"/>
    <s v="10.01.00002"/>
    <s v="Aquisição do escritório/consultório"/>
    <n v="61271.09"/>
    <n v="2.7733019322349358E-4"/>
    <n v="98.277003094727391"/>
    <x v="1"/>
  </r>
  <r>
    <x v="0"/>
    <s v="10.01.00015"/>
    <s v="Material de consumo na prestação de serviço/consultório"/>
    <n v="61257.79"/>
    <n v="2.7726999368126457E-4"/>
    <n v="98.277280364721065"/>
    <x v="1"/>
  </r>
  <r>
    <x v="0"/>
    <s v="10.02.00001"/>
    <s v="MOVIMENTO DE CAIXA"/>
    <n v="61257.73"/>
    <n v="2.7726972210438233E-4"/>
    <n v="98.27755763444317"/>
    <x v="0"/>
  </r>
  <r>
    <x v="1"/>
    <s v="10.01.00015"/>
    <s v="Materriais utilizados no tratamento dentario"/>
    <n v="61256.28"/>
    <n v="2.7726315899639497E-4"/>
    <n v="98.277834897602162"/>
    <x v="0"/>
  </r>
  <r>
    <x v="0"/>
    <s v="10.01.00018"/>
    <s v="Serviços prestados por terceiros - odontológico"/>
    <n v="61253.16"/>
    <n v="2.772490369985187E-4"/>
    <n v="98.27811214663916"/>
    <x v="1"/>
  </r>
  <r>
    <x v="1"/>
    <s v="10.01.00016"/>
    <s v="Material de expediente odontologico"/>
    <n v="61248.09"/>
    <n v="2.7722608875196969E-4"/>
    <n v="98.278389372727915"/>
    <x v="1"/>
  </r>
  <r>
    <x v="0"/>
    <s v="10.01.00016"/>
    <s v="Outras despesas dedutíveis "/>
    <n v="61245.09"/>
    <n v="2.772125099078579E-4"/>
    <n v="98.278666585237829"/>
    <x v="0"/>
  </r>
  <r>
    <x v="0"/>
    <s v="10.01.00108"/>
    <s v="SUPERMERCADOS CASA DINIZ LTDA"/>
    <n v="61240.43"/>
    <n v="2.7719141743667088E-4"/>
    <n v="98.278943776655268"/>
    <x v="0"/>
  </r>
  <r>
    <x v="1"/>
    <s v="10.01.00042"/>
    <s v="IRRF"/>
    <n v="61239.44"/>
    <n v="2.7718693641811402E-4"/>
    <n v="98.279220963591683"/>
    <x v="0"/>
  </r>
  <r>
    <x v="0"/>
    <s v="10.01.00013"/>
    <s v="HONORARIOS"/>
    <n v="61235.199999999997"/>
    <n v="2.7716774498510262E-4"/>
    <n v="98.279498131336666"/>
    <x v="0"/>
  </r>
  <r>
    <x v="1"/>
    <s v="10.01.00017"/>
    <s v="Material aplicado na prestação de serviços"/>
    <n v="61230.09"/>
    <n v="2.7714461568729883E-4"/>
    <n v="98.27977527595236"/>
    <x v="1"/>
  </r>
  <r>
    <x v="1"/>
    <s v="10.03.00001"/>
    <s v="PE"/>
    <n v="61229.81"/>
    <n v="2.7714334832851511E-4"/>
    <n v="98.280052419300688"/>
    <x v="0"/>
  </r>
  <r>
    <x v="0"/>
    <s v="11.01.00004"/>
    <s v="Aquisição de máquina e equipamento e moveis utensilios"/>
    <n v="61226.79"/>
    <n v="2.771296789587759E-4"/>
    <n v="98.280329548979651"/>
    <x v="1"/>
  </r>
  <r>
    <x v="0"/>
    <s v="10.01.00015"/>
    <s v="MATERIAL APLICADO NOS SERV MEDICOS"/>
    <n v="61219.35"/>
    <n v="2.7709600342537858E-4"/>
    <n v="98.280606644983081"/>
    <x v="1"/>
  </r>
  <r>
    <x v="0"/>
    <s v="10.01.00002"/>
    <s v="Material de consumo / dentária"/>
    <n v="61216.51"/>
    <n v="2.770831487862861E-4"/>
    <n v="98.280883728131869"/>
    <x v="1"/>
  </r>
  <r>
    <x v="0"/>
    <s v="10.01.00016"/>
    <s v="Dental - fornecedor de produto de consumo odontológico"/>
    <n v="61215.73"/>
    <n v="2.7707961828681704E-4"/>
    <n v="98.281160807750155"/>
    <x v="1"/>
  </r>
  <r>
    <x v="0"/>
    <s v="10.01.00026"/>
    <s v="FOLHA DE PAGAMENTO"/>
    <n v="61214.239999999998"/>
    <n v="2.770728741275748E-4"/>
    <n v="98.281437880624281"/>
    <x v="0"/>
  </r>
  <r>
    <x v="1"/>
    <s v="10.01.00024"/>
    <s v=" CONDOMÍNIO"/>
    <n v="61213.57"/>
    <n v="2.7706984151905655E-4"/>
    <n v="98.281714950465798"/>
    <x v="0"/>
  </r>
  <r>
    <x v="1"/>
    <s v="10.01.00029"/>
    <s v="TELEFONE"/>
    <n v="61210.7"/>
    <n v="2.7705685109152291E-4"/>
    <n v="98.281992007316887"/>
    <x v="1"/>
  </r>
  <r>
    <x v="1"/>
    <s v="10.01.00016"/>
    <s v="Despesas Gerais Consultório"/>
    <n v="61208.480000000003"/>
    <n v="2.7704680274688018E-4"/>
    <n v="98.282269054119638"/>
    <x v="0"/>
  </r>
  <r>
    <x v="1"/>
    <s v="10.01.00006"/>
    <s v="Serviços de terceiros sem vinculo empregatício "/>
    <n v="61207.68"/>
    <n v="2.7704318172178371E-4"/>
    <n v="98.282546097301363"/>
    <x v="1"/>
  </r>
  <r>
    <x v="1"/>
    <s v="10.01.00016"/>
    <s v="CONTABILIDADE"/>
    <n v="61200.95"/>
    <n v="2.7701271984815952E-4"/>
    <n v="98.282823110021212"/>
    <x v="0"/>
  </r>
  <r>
    <x v="0"/>
    <s v="10.01.00016"/>
    <s v="Serviços Odontologicos "/>
    <n v="61180.98"/>
    <n v="2.7692233000918863E-4"/>
    <n v="98.283100032351214"/>
    <x v="0"/>
  </r>
  <r>
    <x v="0"/>
    <s v="10.01.00036"/>
    <s v="SALARIO E ENCARGOS DARF IRRF"/>
    <n v="61174.73"/>
    <n v="2.7689404075062235E-4"/>
    <n v="98.283376926391966"/>
    <x v="0"/>
  </r>
  <r>
    <x v="0"/>
    <s v="10.01.00022"/>
    <s v="Licenciamento ou Cessão de Direito de uso de Prog. de Computador"/>
    <n v="61172.14"/>
    <n v="2.7688231768187245E-4"/>
    <n v="98.283653808709644"/>
    <x v="0"/>
  </r>
  <r>
    <x v="0"/>
    <s v="10.01.00025"/>
    <s v="Salários - pagto de salários "/>
    <n v="61166.2"/>
    <n v="2.7685543157053111E-4"/>
    <n v="98.283930664141209"/>
    <x v="0"/>
  </r>
  <r>
    <x v="0"/>
    <s v="10.01.00015"/>
    <s v="Materiais usados na prestação de serviços do consultorio"/>
    <n v="61163.47"/>
    <n v="2.7684307482238937E-4"/>
    <n v="98.284207507216038"/>
    <x v="1"/>
  </r>
  <r>
    <x v="1"/>
    <s v="10.01.00016"/>
    <s v="Combustível - consumo na atividade "/>
    <n v="61161.84"/>
    <n v="2.7683569698375529E-4"/>
    <n v="98.284484342913018"/>
    <x v="1"/>
  </r>
  <r>
    <x v="1"/>
    <s v="10.01.00017"/>
    <s v="Prestação de serviço"/>
    <n v="61160.57"/>
    <n v="2.7682994860641459E-4"/>
    <n v="98.284761172861622"/>
    <x v="0"/>
  </r>
  <r>
    <x v="0"/>
    <s v="10.01.00015"/>
    <s v="Despesas Gerais/consultorio"/>
    <n v="61140.32"/>
    <n v="2.767382914086599E-4"/>
    <n v="98.285037911153026"/>
    <x v="0"/>
  </r>
  <r>
    <x v="1"/>
    <s v="10.01.00020"/>
    <s v="DESPESAS CARTAO - ITAUCARD"/>
    <n v="61138.69"/>
    <n v="2.7673091357002582E-4"/>
    <n v="98.285314642066595"/>
    <x v="0"/>
  </r>
  <r>
    <x v="1"/>
    <s v="10.01.00015"/>
    <s v="Despesa do Cartório"/>
    <n v="61135.29"/>
    <n v="2.7671552421336583E-4"/>
    <n v="98.285591357590803"/>
    <x v="0"/>
  </r>
  <r>
    <x v="1"/>
    <s v="10.01.00030"/>
    <s v="Férias"/>
    <n v="61129.31"/>
    <n v="2.7668845705076955E-4"/>
    <n v="98.285868046047852"/>
    <x v="0"/>
  </r>
  <r>
    <x v="0"/>
    <s v="10.01.00012"/>
    <s v="Material de escritório / locação aparelho laser"/>
    <n v="61127.3"/>
    <n v="2.7667935922521468E-4"/>
    <n v="98.286144725407084"/>
    <x v="1"/>
  </r>
  <r>
    <x v="0"/>
    <s v="10.01.00025"/>
    <s v="Despesas gerais"/>
    <n v="61126.44"/>
    <n v="2.7667546662323592E-4"/>
    <n v="98.286421400873706"/>
    <x v="0"/>
  </r>
  <r>
    <x v="1"/>
    <s v="10.01.00001"/>
    <s v="Remunerações Empregados"/>
    <n v="61126.25"/>
    <n v="2.7667460662977552E-4"/>
    <n v="98.286698075480331"/>
    <x v="0"/>
  </r>
  <r>
    <x v="0"/>
    <s v="10.01.00015"/>
    <s v="Material odontológico usado no tratamento"/>
    <n v="61121.34"/>
    <n v="2.7665238258824587E-4"/>
    <n v="98.286974727862912"/>
    <x v="1"/>
  </r>
  <r>
    <x v="0"/>
    <s v="10.01.00016"/>
    <s v="Assistência Contábil "/>
    <n v="61118.18"/>
    <n v="2.7663807953911477E-4"/>
    <n v="98.287251365942453"/>
    <x v="0"/>
  </r>
  <r>
    <x v="0"/>
    <s v="10.01.00016"/>
    <s v="materiais de dentais"/>
    <n v="61113.62"/>
    <n v="2.7661743969606482E-4"/>
    <n v="98.287527983382148"/>
    <x v="1"/>
  </r>
  <r>
    <x v="0"/>
    <s v="10.01.00047"/>
    <s v="Funcionários - Remuneração - 13° salário"/>
    <n v="61112.1"/>
    <n v="2.7661055974838149E-4"/>
    <n v="98.2878045939419"/>
    <x v="0"/>
  </r>
  <r>
    <x v="1"/>
    <s v="10.01.00013"/>
    <s v="Remuneração e obrigatoriedades paga a terceiros, com vínculo empregatício, INSS e FGTS"/>
    <n v="61109.3"/>
    <n v="2.7659788616054388E-4"/>
    <n v="98.288081191828056"/>
    <x v="0"/>
  </r>
  <r>
    <x v="1"/>
    <s v="10.01.00017"/>
    <s v="outros"/>
    <n v="61107.13"/>
    <n v="2.7658806412996959E-4"/>
    <n v="98.288357779892181"/>
    <x v="0"/>
  </r>
  <r>
    <x v="0"/>
    <s v="10.01.00035"/>
    <s v="Recolhimento ao FUNDEP"/>
    <n v="61105.69"/>
    <n v="2.7658154628479596E-4"/>
    <n v="98.288634361438469"/>
    <x v="0"/>
  </r>
  <r>
    <x v="0"/>
    <s v="10.03.00011"/>
    <s v="REPASSES DE VALORES AOS CLIENTES"/>
    <n v="61101.51"/>
    <n v="2.7656262642866686E-4"/>
    <n v="98.288910924064893"/>
    <x v="0"/>
  </r>
  <r>
    <x v="0"/>
    <s v="10.01.00015"/>
    <s v="Laboratório de Próteses"/>
    <n v="61100.77"/>
    <n v="2.7655927698045258E-4"/>
    <n v="98.289187483341877"/>
    <x v="0"/>
  </r>
  <r>
    <x v="1"/>
    <s v="10.01.00006"/>
    <s v="Remuneração pago a terceiros c/vinculo empregatício  "/>
    <n v="61097.01"/>
    <n v="2.7654225816249915E-4"/>
    <n v="98.28946402560004"/>
    <x v="0"/>
  </r>
  <r>
    <x v="0"/>
    <s v="10.01.00013"/>
    <s v="FOLHA DE PAGAMENTO"/>
    <n v="61096.28"/>
    <n v="2.7653895397709854E-4"/>
    <n v="98.289740564554023"/>
    <x v="0"/>
  </r>
  <r>
    <x v="1"/>
    <s v="10.01.00046"/>
    <s v="OUTRAS DESPESAS"/>
    <n v="61096.22"/>
    <n v="2.7653868240021636E-4"/>
    <n v="98.290017103236423"/>
    <x v="0"/>
  </r>
  <r>
    <x v="0"/>
    <s v="10.01.00016"/>
    <s v="Serviços Terceirizados de Limpeza e Segurança"/>
    <n v="61096.160000000003"/>
    <n v="2.7653841082333412E-4"/>
    <n v="98.290293641647253"/>
    <x v="0"/>
  </r>
  <r>
    <x v="1"/>
    <s v="10.01.00016"/>
    <s v="Limpeza e manutenção de instalações "/>
    <n v="61086.69"/>
    <n v="2.7649554693875451E-4"/>
    <n v="98.290570137194194"/>
    <x v="1"/>
  </r>
  <r>
    <x v="0"/>
    <s v="10.01.00016"/>
    <s v="Demais Despesas "/>
    <n v="61085.440000000002"/>
    <n v="2.7648988908704128E-4"/>
    <n v="98.290846627083283"/>
    <x v="0"/>
  </r>
  <r>
    <x v="0"/>
    <s v="10.01.00015"/>
    <s v="Honorários "/>
    <n v="61084.38"/>
    <n v="2.7648509122878839E-4"/>
    <n v="98.291123112174517"/>
    <x v="0"/>
  </r>
  <r>
    <x v="0"/>
    <s v="10.01.00015"/>
    <s v="Material de consultório uso e consumo"/>
    <n v="61084.06"/>
    <n v="2.7648364281874984E-4"/>
    <n v="98.291399595817339"/>
    <x v="1"/>
  </r>
  <r>
    <x v="1"/>
    <s v="10.01.00013"/>
    <s v="Material para uso consultório"/>
    <n v="61083.51"/>
    <n v="2.7648115336399601E-4"/>
    <n v="98.291676076970703"/>
    <x v="1"/>
  </r>
  <r>
    <x v="1"/>
    <s v="10.02.00001"/>
    <s v="PRESTADOR DE SERVIÇOS"/>
    <n v="61077.32"/>
    <n v="2.7645313568231197E-4"/>
    <n v="98.291952530106386"/>
    <x v="0"/>
  </r>
  <r>
    <x v="1"/>
    <s v="10.01.00001"/>
    <s v="Dental"/>
    <n v="61077.23"/>
    <n v="2.7645272831698864E-4"/>
    <n v="98.2922289828347"/>
    <x v="0"/>
  </r>
  <r>
    <x v="0"/>
    <s v="11.01.00020"/>
    <s v="Outras despesas não dedutíveis "/>
    <n v="61067.81"/>
    <n v="2.7641009074647754E-4"/>
    <n v="98.292505392925449"/>
    <x v="0"/>
  </r>
  <r>
    <x v="1"/>
    <s v="10.01.00015"/>
    <s v="Despesas com tratamento de pacientes"/>
    <n v="61065.99"/>
    <n v="2.7640185291438301E-4"/>
    <n v="98.292781794778364"/>
    <x v="0"/>
  </r>
  <r>
    <x v="0"/>
    <s v="10.01.00016"/>
    <s v="Serviços de próteses "/>
    <n v="61064.65"/>
    <n v="2.7639578769734645E-4"/>
    <n v="98.293058190566057"/>
    <x v="0"/>
  </r>
  <r>
    <x v="1"/>
    <s v="10.01.00018"/>
    <s v="Despesas com propaganda"/>
    <n v="61055.64"/>
    <n v="2.7635500590219734E-4"/>
    <n v="98.293334545571966"/>
    <x v="0"/>
  </r>
  <r>
    <x v="0"/>
    <s v="10.01.00015"/>
    <s v="material dentística"/>
    <n v="61047.5"/>
    <n v="2.7631816197184057E-4"/>
    <n v="98.293610863733932"/>
    <x v="1"/>
  </r>
  <r>
    <x v="0"/>
    <s v="10.01.00016"/>
    <s v="Assistencia contabil"/>
    <n v="61046.16"/>
    <n v="2.76312096754804E-4"/>
    <n v="98.29388717583069"/>
    <x v="0"/>
  </r>
  <r>
    <x v="0"/>
    <s v="10.01.00015"/>
    <s v="Aquisição e Manutenção equipamentos e mobiliarios"/>
    <n v="61044.52"/>
    <n v="2.7630467365335619E-4"/>
    <n v="98.294163480504338"/>
    <x v="1"/>
  </r>
  <r>
    <x v="1"/>
    <s v="10.01.00016"/>
    <s v="Material de uso e consumo para a atividade"/>
    <n v="61026.13"/>
    <n v="2.7622143533895087E-4"/>
    <n v="98.29443970193968"/>
    <x v="1"/>
  </r>
  <r>
    <x v="0"/>
    <s v="10.01.00021"/>
    <s v="Honorarios Contabeis"/>
    <n v="61020.45"/>
    <n v="2.7619572606076578E-4"/>
    <n v="98.294715897665739"/>
    <x v="0"/>
  </r>
  <r>
    <x v="0"/>
    <s v="10.01.00008"/>
    <s v="INSS + IRRF sobre remuneração paga a terceiros com vínculo empregatício"/>
    <n v="61013.81"/>
    <n v="2.7616567155246499E-4"/>
    <n v="98.29499206333729"/>
    <x v="0"/>
  </r>
  <r>
    <x v="1"/>
    <s v="10.01.00015"/>
    <s v="Material de uso e consumo da operação no escritório/consultório"/>
    <n v="61008.93"/>
    <n v="2.7614358329937648E-4"/>
    <n v="98.295268206920582"/>
    <x v="1"/>
  </r>
  <r>
    <x v="0"/>
    <s v="10.01.00016"/>
    <s v="Serviço Pessoa Jurídica"/>
    <n v="60997.36"/>
    <n v="2.7609121422391862E-4"/>
    <n v="98.2955442981348"/>
    <x v="0"/>
  </r>
  <r>
    <x v="0"/>
    <s v="10.01.00017"/>
    <s v="Material Empregado"/>
    <n v="60994.54"/>
    <n v="2.7607845011045354E-4"/>
    <n v="98.295820376584913"/>
    <x v="1"/>
  </r>
  <r>
    <x v="0"/>
    <s v="10.01.00006"/>
    <s v="SERVIÇOS DE PROTETICOS"/>
    <n v="60990.5"/>
    <n v="2.7606016393371628E-4"/>
    <n v="98.29609643674884"/>
    <x v="0"/>
  </r>
  <r>
    <x v="1"/>
    <s v="10.01.00029"/>
    <s v="Consultoria e Assistencia Tecnica"/>
    <n v="60972.26"/>
    <n v="2.7597760456151647E-4"/>
    <n v="98.296372414353399"/>
    <x v="0"/>
  </r>
  <r>
    <x v="1"/>
    <s v="10.01.00022"/>
    <s v="Despesas com Funcionários "/>
    <n v="60971.38"/>
    <n v="2.7597362143391035E-4"/>
    <n v="98.296648387974827"/>
    <x v="0"/>
  </r>
  <r>
    <x v="1"/>
    <s v="10.01.00015"/>
    <s v="Suprimentos Operacionais "/>
    <n v="60969.98"/>
    <n v="2.7596728463999149E-4"/>
    <n v="98.296924355259463"/>
    <x v="0"/>
  </r>
  <r>
    <x v="0"/>
    <s v="10.01.00015"/>
    <s v="Medicação uso ambulatorial"/>
    <n v="60965.56"/>
    <n v="2.7594727847633348E-4"/>
    <n v="98.297200302537945"/>
    <x v="0"/>
  </r>
  <r>
    <x v="1"/>
    <s v="10.01.00016"/>
    <s v="IN 20"/>
    <n v="60963.64"/>
    <n v="2.7593858801610189E-4"/>
    <n v="98.297476241125963"/>
    <x v="0"/>
  </r>
  <r>
    <x v="1"/>
    <s v="10.01.00016"/>
    <s v="Material de uso odontologico"/>
    <n v="60963.44"/>
    <n v="2.7593768275982776E-4"/>
    <n v="98.297752178808722"/>
    <x v="1"/>
  </r>
  <r>
    <x v="1"/>
    <s v="10.01.00045"/>
    <s v="Aquiisição maquinas e equipamentos"/>
    <n v="60955.57"/>
    <n v="2.7590206092544114E-4"/>
    <n v="98.298028080869642"/>
    <x v="0"/>
  </r>
  <r>
    <x v="1"/>
    <s v="10.01.00023"/>
    <s v="Folha de pagamento/Rescisão - D"/>
    <n v="60955.12"/>
    <n v="2.7590002409882437E-4"/>
    <n v="98.298303980893735"/>
    <x v="0"/>
  </r>
  <r>
    <x v="0"/>
    <s v="10.01.00016"/>
    <s v="Aquisição de selos "/>
    <n v="60954.67"/>
    <n v="2.7589798727220755E-4"/>
    <n v="98.298579878881"/>
    <x v="1"/>
  </r>
  <r>
    <x v="0"/>
    <s v="10.01.00015"/>
    <s v="Material/ produtos para consultório."/>
    <n v="60954"/>
    <n v="2.758949546636893E-4"/>
    <n v="98.298855773835669"/>
    <x v="1"/>
  </r>
  <r>
    <x v="1"/>
    <s v="10.01.00016"/>
    <s v="FRJ"/>
    <n v="60945"/>
    <n v="2.7585421813135387E-4"/>
    <n v="98.2991316280538"/>
    <x v="0"/>
  </r>
  <r>
    <x v="0"/>
    <s v="10.01.00012"/>
    <s v="Material de escritório ; materiais consultório odontológico"/>
    <n v="60943.93"/>
    <n v="2.7584937501028736E-4"/>
    <n v="98.299407477428815"/>
    <x v="1"/>
  </r>
  <r>
    <x v="1"/>
    <s v="10.01.00020"/>
    <s v="Material de escritorio e material de Limpeza"/>
    <n v="60918.98"/>
    <n v="2.7573644429009083E-4"/>
    <n v="98.299683213873109"/>
    <x v="1"/>
  </r>
  <r>
    <x v="0"/>
    <s v="10.01.00015"/>
    <s v="Laboratório de protese"/>
    <n v="60918.48"/>
    <n v="2.7573418114940551E-4"/>
    <n v="98.299958948054254"/>
    <x v="0"/>
  </r>
  <r>
    <x v="1"/>
    <s v="10.01.00021"/>
    <s v="Telefone"/>
    <n v="60918.31"/>
    <n v="2.7573341168157247E-4"/>
    <n v="98.300234681465938"/>
    <x v="1"/>
  </r>
  <r>
    <x v="1"/>
    <s v="10.01.00017"/>
    <s v="Serviços administrativos de terceiros"/>
    <n v="60913.09"/>
    <n v="2.7570978449281794E-4"/>
    <n v="98.300510391250427"/>
    <x v="1"/>
  </r>
  <r>
    <x v="0"/>
    <s v="10.04.00007"/>
    <s v="ITALO SPIRANDELI MANZAN"/>
    <n v="60905.3"/>
    <n v="2.7567452476094098E-4"/>
    <n v="98.300786065775185"/>
    <x v="0"/>
  </r>
  <r>
    <x v="1"/>
    <s v="10.01.00036"/>
    <s v="IRRF ASSALARIADOS"/>
    <n v="60900.12"/>
    <n v="2.7565107862344127E-4"/>
    <n v="98.301061716853809"/>
    <x v="0"/>
  </r>
  <r>
    <x v="1"/>
    <s v="10.01.00015"/>
    <s v="Folha de Pagamento/Ordenados  "/>
    <n v="60896.84"/>
    <n v="2.7563623242054565E-4"/>
    <n v="98.301337353086225"/>
    <x v="0"/>
  </r>
  <r>
    <x v="1"/>
    <s v="10.01.00015"/>
    <s v="Serviços Laboratoriais"/>
    <n v="60891.9"/>
    <n v="2.756138725905749E-4"/>
    <n v="98.301612966958814"/>
    <x v="0"/>
  </r>
  <r>
    <x v="1"/>
    <s v="10.01.00018"/>
    <s v="PROPAGANDA E PUBLICIDADE"/>
    <n v="60889.919999999998"/>
    <n v="2.7560491055346107E-4"/>
    <n v="98.30188857186937"/>
    <x v="0"/>
  </r>
  <r>
    <x v="0"/>
    <s v="10.01.00019"/>
    <s v="Material Para Uso / Atendimentos"/>
    <n v="60889.57"/>
    <n v="2.7560332635498137E-4"/>
    <n v="98.302164175195728"/>
    <x v="1"/>
  </r>
  <r>
    <x v="0"/>
    <s v="10.01.00015"/>
    <s v="DESPESAS COM INSUMO"/>
    <n v="60880.67"/>
    <n v="2.7556304245078301E-4"/>
    <n v="98.302439738238178"/>
    <x v="1"/>
  </r>
  <r>
    <x v="1"/>
    <s v="10.01.00015"/>
    <s v="Duplicatas pagas"/>
    <n v="60877.23"/>
    <n v="2.7554747204286818E-4"/>
    <n v="98.302715285710221"/>
    <x v="0"/>
  </r>
  <r>
    <x v="0"/>
    <s v="10.01.00017"/>
    <s v="material de consultório"/>
    <n v="60874.41"/>
    <n v="2.7553470792940311E-4"/>
    <n v="98.302990820418145"/>
    <x v="1"/>
  </r>
  <r>
    <x v="0"/>
    <s v="10.01.00016"/>
    <s v="Despesas com material aplicado na prestação de serviço"/>
    <n v="60870.01"/>
    <n v="2.7551479229137241E-4"/>
    <n v="98.303266335210438"/>
    <x v="1"/>
  </r>
  <r>
    <x v="1"/>
    <s v="10.01.00024"/>
    <s v="Materiais e Medicamentos "/>
    <n v="60869.83"/>
    <n v="2.7551397756072569E-4"/>
    <n v="98.303541849187994"/>
    <x v="1"/>
  </r>
  <r>
    <x v="1"/>
    <s v="10.01.00020"/>
    <s v="Material de uso e consumo"/>
    <n v="60867.6"/>
    <n v="2.7550388395326927E-4"/>
    <n v="98.303817353071949"/>
    <x v="1"/>
  </r>
  <r>
    <x v="1"/>
    <s v="10.01.00012"/>
    <s v="Material de uso na prestação de serviços e de expediente"/>
    <n v="60865.56"/>
    <n v="2.754946503392732E-4"/>
    <n v="98.304092847722288"/>
    <x v="1"/>
  </r>
  <r>
    <x v="1"/>
    <s v="10.01.00015"/>
    <s v="Material de Insumos"/>
    <n v="60863.27"/>
    <n v="2.7548428515493454E-4"/>
    <n v="98.304368332007442"/>
    <x v="1"/>
  </r>
  <r>
    <x v="0"/>
    <s v="10.01.00016"/>
    <s v="Despesas com próteses dentárias"/>
    <n v="60861.74"/>
    <n v="2.7547735994443747E-4"/>
    <n v="98.304643809367391"/>
    <x v="0"/>
  </r>
  <r>
    <x v="1"/>
    <s v="10.01.00048"/>
    <s v="Aluguel de maquinas"/>
    <n v="60861.16"/>
    <n v="2.7547473470124261E-4"/>
    <n v="98.304919284102098"/>
    <x v="1"/>
  </r>
  <r>
    <x v="0"/>
    <s v="10.01.00016"/>
    <s v="serviços prestados por terceiros"/>
    <n v="60857.57"/>
    <n v="2.754584853511221E-4"/>
    <n v="98.305194742587446"/>
    <x v="1"/>
  </r>
  <r>
    <x v="0"/>
    <s v="10.01.00019"/>
    <s v="Material Consumo"/>
    <n v="60855.92"/>
    <n v="2.7545101698686061E-4"/>
    <n v="98.305470193604435"/>
    <x v="1"/>
  </r>
  <r>
    <x v="0"/>
    <s v="10.01.00015"/>
    <s v="Manutenção Software"/>
    <n v="60846.53"/>
    <n v="2.7540851520479066E-4"/>
    <n v="98.305745602119643"/>
    <x v="1"/>
  </r>
  <r>
    <x v="1"/>
    <s v="10.01.00042"/>
    <s v="FGTS"/>
    <n v="60846.25"/>
    <n v="2.7540724784600688E-4"/>
    <n v="98.306021009367484"/>
    <x v="0"/>
  </r>
  <r>
    <x v="1"/>
    <s v="10.01.00018"/>
    <s v="Serviços de Próteses e outros"/>
    <n v="60840.26"/>
    <n v="2.7538013542059697E-4"/>
    <n v="98.306296389502904"/>
    <x v="0"/>
  </r>
  <r>
    <x v="1"/>
    <s v="10.01.00015"/>
    <s v="Pagamento de Prestação de Serviços"/>
    <n v="60839.51"/>
    <n v="2.7537674070956907E-4"/>
    <n v="98.306571766243607"/>
    <x v="0"/>
  </r>
  <r>
    <x v="0"/>
    <s v="10.01.00021"/>
    <s v="13º Salário"/>
    <n v="60836"/>
    <n v="2.7536085346195822E-4"/>
    <n v="98.306847127097072"/>
    <x v="0"/>
  </r>
  <r>
    <x v="0"/>
    <s v="10.01.00031"/>
    <s v="Anuncios/ Publicidade e Propaganda"/>
    <n v="60833.39"/>
    <n v="2.7534903986758095E-4"/>
    <n v="98.307122476136939"/>
    <x v="0"/>
  </r>
  <r>
    <x v="0"/>
    <s v="10.01.00019"/>
    <s v="Prestação de Serviços Pessoa Fisica"/>
    <n v="60832.5"/>
    <n v="2.753450114771611E-4"/>
    <n v="98.307397821148413"/>
    <x v="0"/>
  </r>
  <r>
    <x v="1"/>
    <s v="10.01.00015"/>
    <s v="Material para uso consumo/insumos consultório"/>
    <n v="60825.53"/>
    <n v="2.7531346329600801E-4"/>
    <n v="98.307673134611704"/>
    <x v="1"/>
  </r>
  <r>
    <x v="1"/>
    <s v="10.01.00015"/>
    <s v="Despesas de custeio "/>
    <n v="60814.62"/>
    <n v="2.7526408156625473E-4"/>
    <n v="98.30794839869327"/>
    <x v="0"/>
  </r>
  <r>
    <x v="0"/>
    <s v="10.01.00016"/>
    <s v="Materiais para serviços Odontológicos"/>
    <n v="60814.61"/>
    <n v="2.7526403630344105E-4"/>
    <n v="98.308223662729574"/>
    <x v="1"/>
  </r>
  <r>
    <x v="0"/>
    <s v="10.01.00015"/>
    <s v="Mat/Med"/>
    <n v="60809.01"/>
    <n v="2.7523868912776567E-4"/>
    <n v="98.308498901418702"/>
    <x v="0"/>
  </r>
  <r>
    <x v="1"/>
    <s v="10.01.00016"/>
    <s v="Próteses Odontológicas"/>
    <n v="60809"/>
    <n v="2.7523864386495194E-4"/>
    <n v="98.308774140062567"/>
    <x v="0"/>
  </r>
  <r>
    <x v="1"/>
    <s v="10.01.00019"/>
    <s v="Laboratorio de Protese"/>
    <n v="60806.94"/>
    <n v="2.7522931972532856E-4"/>
    <n v="98.309049369382294"/>
    <x v="0"/>
  </r>
  <r>
    <x v="1"/>
    <s v="10.01.00018"/>
    <s v="Material odontológico e EPI´s para o exercício da função"/>
    <n v="60806.04"/>
    <n v="2.7522524607209497E-4"/>
    <n v="98.309324594628364"/>
    <x v="1"/>
  </r>
  <r>
    <x v="0"/>
    <s v="10.01.00015"/>
    <s v="Material Consultório - fornecedores"/>
    <n v="60793.87"/>
    <n v="2.7517016122781477E-4"/>
    <n v="98.309599764789596"/>
    <x v="1"/>
  </r>
  <r>
    <x v="1"/>
    <s v="10.01.00017"/>
    <s v="Despesas Financeiras"/>
    <n v="60787.62"/>
    <n v="2.751418719692485E-4"/>
    <n v="98.309874906661562"/>
    <x v="0"/>
  </r>
  <r>
    <x v="1"/>
    <s v="10.01.00015"/>
    <s v="Serviço de PJ"/>
    <n v="60785.99"/>
    <n v="2.7513449413061442E-4"/>
    <n v="98.310150041155694"/>
    <x v="0"/>
  </r>
  <r>
    <x v="0"/>
    <s v="10.01.00019"/>
    <s v="DARF"/>
    <n v="60780.67"/>
    <n v="2.7511041431372277E-4"/>
    <n v="98.310425151570001"/>
    <x v="0"/>
  </r>
  <r>
    <x v="0"/>
    <s v="10.01.00019"/>
    <s v="Laboratório de prótese dentária "/>
    <n v="60778.54"/>
    <n v="2.7510077333440342E-4"/>
    <n v="98.310700252343338"/>
    <x v="0"/>
  </r>
  <r>
    <x v="0"/>
    <s v="10.01.00027"/>
    <s v="Vale Alimentação "/>
    <n v="60761.34"/>
    <n v="2.7502292129482909E-4"/>
    <n v="98.310975275264639"/>
    <x v="1"/>
  </r>
  <r>
    <x v="0"/>
    <s v="10.01.00018"/>
    <s v="Serviços de Protese Dentaria"/>
    <n v="60756.15"/>
    <n v="2.7499942989451566E-4"/>
    <n v="98.31125027469453"/>
    <x v="0"/>
  </r>
  <r>
    <x v="0"/>
    <s v="10.01.00022"/>
    <s v="Material de Expediente"/>
    <n v="60755.95"/>
    <n v="2.7499852463824153E-4"/>
    <n v="98.311525273219175"/>
    <x v="1"/>
  </r>
  <r>
    <x v="1"/>
    <s v="10.01.00026"/>
    <s v="Manipulação de medicamentos."/>
    <n v="60744.51"/>
    <n v="2.7494674397936182E-4"/>
    <n v="98.31180021996316"/>
    <x v="0"/>
  </r>
  <r>
    <x v="0"/>
    <s v="10.01.00041"/>
    <s v="Serviços de Terceiros"/>
    <n v="60743.76"/>
    <n v="2.7494334926833391E-4"/>
    <n v="98.312075163312429"/>
    <x v="1"/>
  </r>
  <r>
    <x v="0"/>
    <s v="10.01.00015"/>
    <s v="Material de uso e consumo (Prestação de serviços)"/>
    <n v="60738.76"/>
    <n v="2.7492071786148087E-4"/>
    <n v="98.312350084030285"/>
    <x v="1"/>
  </r>
  <r>
    <x v="0"/>
    <s v="10.01.00011"/>
    <s v="Material de consumo - Insumos"/>
    <n v="60738.59"/>
    <n v="2.7491994839364784E-4"/>
    <n v="98.312625003978681"/>
    <x v="1"/>
  </r>
  <r>
    <x v="1"/>
    <s v="10.01.00005"/>
    <s v="LICENÇA PARA USO DE PROGRAMA"/>
    <n v="60731.65"/>
    <n v="2.748885360009359E-4"/>
    <n v="98.312899892514679"/>
    <x v="0"/>
  </r>
  <r>
    <x v="1"/>
    <s v="10.01.00016"/>
    <s v="Outras despesas com consultório"/>
    <n v="60725.69"/>
    <n v="2.7486155936396714E-4"/>
    <n v="98.313174754074041"/>
    <x v="0"/>
  </r>
  <r>
    <x v="0"/>
    <s v="10.01.00015"/>
    <s v="Devolução de Emolumentos"/>
    <n v="60713.01"/>
    <n v="2.7480416611618788E-4"/>
    <n v="98.313449558240151"/>
    <x v="0"/>
  </r>
  <r>
    <x v="1"/>
    <s v="10.01.00019"/>
    <s v="Inss"/>
    <n v="60704.160000000003"/>
    <n v="2.7476410852605803E-4"/>
    <n v="98.313724322348676"/>
    <x v="0"/>
  </r>
  <r>
    <x v="0"/>
    <s v="10.01.00016"/>
    <s v="Prótese"/>
    <n v="60699.87"/>
    <n v="2.7474469077897818E-4"/>
    <n v="98.313999067039461"/>
    <x v="0"/>
  </r>
  <r>
    <x v="1"/>
    <s v="10.01.00032"/>
    <s v="SERVIÇOS PRESTADOS"/>
    <n v="60694.31"/>
    <n v="2.7471952465455757E-4"/>
    <n v="98.314273786564115"/>
    <x v="0"/>
  </r>
  <r>
    <x v="0"/>
    <s v="10.01.00015"/>
    <s v="Material odontológico aplicado no tratamento"/>
    <n v="60694.080000000002"/>
    <n v="2.7471848360984235E-4"/>
    <n v="98.314548505047725"/>
    <x v="1"/>
  </r>
  <r>
    <x v="1"/>
    <s v="10.01.00015"/>
    <s v="laboratorio de prótese"/>
    <n v="60691.4"/>
    <n v="2.7470635317576917E-4"/>
    <n v="98.314823211400906"/>
    <x v="0"/>
  </r>
  <r>
    <x v="1"/>
    <s v="10.01.00018"/>
    <s v="MATERIAL ODONTOLOGICO E DE PRESERVAÇAO "/>
    <n v="60688.73"/>
    <n v="2.7469426800450967E-4"/>
    <n v="98.315097905668907"/>
    <x v="1"/>
  </r>
  <r>
    <x v="0"/>
    <s v="10.01.00017"/>
    <s v="Estagiarios"/>
    <n v="60687.77"/>
    <n v="2.7468992277439384E-4"/>
    <n v="98.315372595591683"/>
    <x v="0"/>
  </r>
  <r>
    <x v="1"/>
    <s v="10.01.00015"/>
    <s v="Materiais de uso consumo"/>
    <n v="60687.360000000001"/>
    <n v="2.746880669990319E-4"/>
    <n v="98.315647283658677"/>
    <x v="1"/>
  </r>
  <r>
    <x v="1"/>
    <s v="10.01.00015"/>
    <s v="Material odontológico usado no tratamento"/>
    <n v="60673.8"/>
    <n v="2.7462669062364658E-4"/>
    <n v="98.315921910349303"/>
    <x v="1"/>
  </r>
  <r>
    <x v="1"/>
    <s v="10.01.00005"/>
    <s v="Serviço Prestado de Prótese sobre encomenda "/>
    <n v="60661.65"/>
    <n v="2.7457169630499374E-4"/>
    <n v="98.316196482045612"/>
    <x v="0"/>
  </r>
  <r>
    <x v="0"/>
    <s v="10.01.00016"/>
    <s v="Material e/ou produtos técnicos para procedimentos"/>
    <n v="60658.1"/>
    <n v="2.7455562800612811E-4"/>
    <n v="98.316471037673622"/>
    <x v="1"/>
  </r>
  <r>
    <x v="0"/>
    <s v="10.01.00015"/>
    <s v="despesa de viagem"/>
    <n v="60654.98"/>
    <n v="2.7454150600825185E-4"/>
    <n v="98.316745579179624"/>
    <x v="0"/>
  </r>
  <r>
    <x v="1"/>
    <s v="10.01.00025"/>
    <s v="INSS a recolher"/>
    <n v="60650.7"/>
    <n v="2.7452213352398562E-4"/>
    <n v="98.317020101313148"/>
    <x v="0"/>
  </r>
  <r>
    <x v="1"/>
    <s v="10.01.00004"/>
    <s v="Material de consumo / insumo "/>
    <n v="60645.95"/>
    <n v="2.7450063368747527E-4"/>
    <n v="98.317294601946841"/>
    <x v="1"/>
  </r>
  <r>
    <x v="0"/>
    <s v="10.01.00015"/>
    <s v="015 Despesas com materiais odontologicos"/>
    <n v="60645.8"/>
    <n v="2.744999547452697E-4"/>
    <n v="98.317569101901583"/>
    <x v="1"/>
  </r>
  <r>
    <x v="0"/>
    <s v="10.01.00021"/>
    <s v="Despesa com Softwares/Sistemas"/>
    <n v="60645.17"/>
    <n v="2.7449710318800617E-4"/>
    <n v="98.317843599004775"/>
    <x v="0"/>
  </r>
  <r>
    <x v="0"/>
    <s v="10.01.00015"/>
    <s v="Suprimentos Operacionais "/>
    <n v="60644.3"/>
    <n v="2.7449316532321378E-4"/>
    <n v="98.318118092170096"/>
    <x v="0"/>
  </r>
  <r>
    <x v="0"/>
    <s v="10.01.00015"/>
    <s v="Materiais Usados nos atendimentos (próteses, medicamentos, e"/>
    <n v="60639.05"/>
    <n v="2.7446940234601811E-4"/>
    <n v="98.318392561572438"/>
    <x v="1"/>
  </r>
  <r>
    <x v="1"/>
    <s v="10.01.00021"/>
    <s v="FGTS dos empregados"/>
    <n v="60639.02"/>
    <n v="2.7446926655757701E-4"/>
    <n v="98.318667030838995"/>
    <x v="0"/>
  </r>
  <r>
    <x v="0"/>
    <s v="10.01.00039"/>
    <s v="Plano de saúde"/>
    <n v="60638.41"/>
    <n v="2.7446650552594094E-4"/>
    <n v="98.318941497344525"/>
    <x v="1"/>
  </r>
  <r>
    <x v="0"/>
    <s v="10.01.00017"/>
    <s v="Prestação de serviço"/>
    <n v="60636.1"/>
    <n v="2.7445604981597482E-4"/>
    <n v="98.319215953394348"/>
    <x v="0"/>
  </r>
  <r>
    <x v="1"/>
    <s v="10.01.00021"/>
    <s v="Mensalidade e  Manutenção de Software"/>
    <n v="60631.27"/>
    <n v="2.7443418787695482E-4"/>
    <n v="98.319490387582221"/>
    <x v="1"/>
  </r>
  <r>
    <x v="0"/>
    <s v="10.01.00015"/>
    <s v="Material e Medicamento"/>
    <n v="60631.14"/>
    <n v="2.7443359946037666E-4"/>
    <n v="98.319764821181678"/>
    <x v="1"/>
  </r>
  <r>
    <x v="1"/>
    <s v="10.01.00016"/>
    <s v="Congressos e Seminários"/>
    <n v="60625.3"/>
    <n v="2.7440716597717239E-4"/>
    <n v="98.320039228347653"/>
    <x v="0"/>
  </r>
  <r>
    <x v="0"/>
    <s v="10.01.00029"/>
    <s v="Despesas com Sistemas"/>
    <n v="60624.24"/>
    <n v="2.744023681189195E-4"/>
    <n v="98.320313630715773"/>
    <x v="0"/>
  </r>
  <r>
    <x v="1"/>
    <s v="10.01.00017"/>
    <s v="Produtos para uso no Consultório"/>
    <n v="60612.4"/>
    <n v="2.7434877694749158E-4"/>
    <n v="98.320587979492714"/>
    <x v="1"/>
  </r>
  <r>
    <x v="0"/>
    <s v="10.01.00022"/>
    <s v="Remuneração paga a terceiros, sem vinculo empregatício"/>
    <n v="60600"/>
    <n v="2.7429265105849611E-4"/>
    <n v="98.320862272143771"/>
    <x v="1"/>
  </r>
  <r>
    <x v="1"/>
    <s v="10.01.00016"/>
    <s v="Materiais de uso odontológico"/>
    <n v="60599.88"/>
    <n v="2.7429210790473163E-4"/>
    <n v="98.321136564251674"/>
    <x v="1"/>
  </r>
  <r>
    <x v="1"/>
    <s v="10.02.00023"/>
    <s v="Despesa de Terceiro - CRC/Emissão de Certidão"/>
    <n v="60597.86"/>
    <n v="2.7428296481636302E-4"/>
    <n v="98.321410847216484"/>
    <x v="1"/>
  </r>
  <r>
    <x v="0"/>
    <s v="10.01.00017"/>
    <s v="Coopernutri Raç. e Prod. Agr. Ltda - CNPJ 59+952.501/0001-58"/>
    <n v="60597.63"/>
    <n v="2.7428192377164774E-4"/>
    <n v="98.321685129140249"/>
    <x v="0"/>
  </r>
  <r>
    <x v="0"/>
    <s v="10.01.00037"/>
    <s v="Entidade de Classe"/>
    <n v="60597.38"/>
    <n v="2.7428079220130511E-4"/>
    <n v="98.321959409932447"/>
    <x v="0"/>
  </r>
  <r>
    <x v="1"/>
    <s v="10.01.00006"/>
    <s v="Insumos"/>
    <n v="60594.7"/>
    <n v="2.7426866176723187E-4"/>
    <n v="98.322233678594216"/>
    <x v="1"/>
  </r>
  <r>
    <x v="0"/>
    <s v="10.01.00007"/>
    <s v="Consumo de Energia (ENEL)"/>
    <n v="60594.35"/>
    <n v="2.7426707756875217E-4"/>
    <n v="98.322507945671788"/>
    <x v="1"/>
  </r>
  <r>
    <x v="1"/>
    <s v="10.01.00016"/>
    <s v="HONORÁRIOS DE PROTÉTICO"/>
    <n v="60591.53"/>
    <n v="2.742543134552871E-4"/>
    <n v="98.322782199985241"/>
    <x v="0"/>
  </r>
  <r>
    <x v="0"/>
    <s v="10.01.00015"/>
    <s v="Compra de Materiais para Serviços"/>
    <n v="60590.34"/>
    <n v="2.7424892718045605E-4"/>
    <n v="98.323056448912425"/>
    <x v="1"/>
  </r>
  <r>
    <x v="0"/>
    <s v="10.01.00019"/>
    <s v="Serviço contábil"/>
    <n v="60584.160000000003"/>
    <n v="2.7422095476158581E-4"/>
    <n v="98.32333066986719"/>
    <x v="0"/>
  </r>
  <r>
    <x v="0"/>
    <s v="10.01.00019"/>
    <s v="Despesas de Custeio - UNIMED"/>
    <n v="60583.54"/>
    <n v="2.74218148467136E-4"/>
    <n v="98.323604888015652"/>
    <x v="0"/>
  </r>
  <r>
    <x v="1"/>
    <s v="10.01.00015"/>
    <s v="Material de uso obrigatório"/>
    <n v="60583.48"/>
    <n v="2.7421787689025376E-4"/>
    <n v="98.323879105892544"/>
    <x v="1"/>
  </r>
  <r>
    <x v="0"/>
    <s v="10.01.00018"/>
    <s v="DESPESAS ADMINISTRATIVAS"/>
    <n v="60582.27"/>
    <n v="2.742124000897953E-4"/>
    <n v="98.32415331829263"/>
    <x v="0"/>
  </r>
  <r>
    <x v="1"/>
    <s v="10.01.00017"/>
    <s v="PUBLICIDADE E PROPAGANDA"/>
    <n v="60567.1"/>
    <n v="2.7414373640140331E-4"/>
    <n v="98.324427462029035"/>
    <x v="0"/>
  </r>
  <r>
    <x v="1"/>
    <s v="10.01.00018"/>
    <s v="Outras Despesas Administrativas "/>
    <n v="60566.37"/>
    <n v="2.7414043221600276E-4"/>
    <n v="98.324701602461246"/>
    <x v="0"/>
  </r>
  <r>
    <x v="0"/>
    <s v="10.01.00016"/>
    <s v="Prestação de serviços referente a atividade "/>
    <n v="60563.37"/>
    <n v="2.7412685337189097E-4"/>
    <n v="98.324975729314616"/>
    <x v="0"/>
  </r>
  <r>
    <x v="0"/>
    <s v="10.01.00025"/>
    <s v="DARF IRRF"/>
    <n v="60562.74"/>
    <n v="2.7412400181462743E-4"/>
    <n v="98.325249853316436"/>
    <x v="0"/>
  </r>
  <r>
    <x v="0"/>
    <s v="10.01.00021"/>
    <s v="DARF PREVIDENCIÁRIO"/>
    <n v="60557.43"/>
    <n v="2.7409996726054958E-4"/>
    <n v="98.325523953283692"/>
    <x v="0"/>
  </r>
  <r>
    <x v="0"/>
    <s v="10.01.00024"/>
    <s v="Despe. c/ Assessoria Contabil"/>
    <n v="60555.5"/>
    <n v="2.740912315375043E-4"/>
    <n v="98.325798044515224"/>
    <x v="0"/>
  </r>
  <r>
    <x v="0"/>
    <s v="10.01.00002"/>
    <s v="Prótese dentária Cláudio Kretzmann - TPD/CRO 502 - CPF 268.515.200-87"/>
    <n v="60550"/>
    <n v="2.7406633698996599E-4"/>
    <n v="98.326072110852209"/>
    <x v="0"/>
  </r>
  <r>
    <x v="1"/>
    <s v="10.01.00015"/>
    <s v="Insumos odontológicos "/>
    <n v="60547.09"/>
    <n v="2.7405316551117753E-4"/>
    <n v="98.326346164017721"/>
    <x v="1"/>
  </r>
  <r>
    <x v="0"/>
    <s v="10.01.00018"/>
    <s v="Despesas com propaganda"/>
    <n v="60544.58"/>
    <n v="2.7404180454493733E-4"/>
    <n v="98.326620205822266"/>
    <x v="0"/>
  </r>
  <r>
    <x v="0"/>
    <s v="10.01.00015"/>
    <s v="Pagamento pagos a terceiros Autônomos"/>
    <n v="60540"/>
    <n v="2.7402107417625997E-4"/>
    <n v="98.326894226896442"/>
    <x v="1"/>
  </r>
  <r>
    <x v="1"/>
    <s v="10.01.00016"/>
    <s v="Funrejus"/>
    <n v="60535.78"/>
    <n v="2.7400197326887604E-4"/>
    <n v="98.327168228869709"/>
    <x v="0"/>
  </r>
  <r>
    <x v="1"/>
    <s v="10.01.00015"/>
    <s v="Material Utilizado no Serviço "/>
    <n v="60534.86"/>
    <n v="2.7399780909001509E-4"/>
    <n v="98.327442226678798"/>
    <x v="1"/>
  </r>
  <r>
    <x v="0"/>
    <s v="10.01.00018"/>
    <s v="Despesas Proteticos"/>
    <n v="60532.800000000003"/>
    <n v="2.739884849503916E-4"/>
    <n v="98.327716215163747"/>
    <x v="0"/>
  </r>
  <r>
    <x v="0"/>
    <s v="10.01.00017"/>
    <s v="Assessoria Contabil"/>
    <n v="60527.86"/>
    <n v="2.7396612512042086E-4"/>
    <n v="98.327990181288868"/>
    <x v="0"/>
  </r>
  <r>
    <x v="1"/>
    <s v="10.01.00036"/>
    <s v="SISTEMAS DE INFORMÁTICA – AQUISIÇÃO E MANUTENÇÃO"/>
    <n v="60525.18"/>
    <n v="2.7395399468634762E-4"/>
    <n v="98.328264135283561"/>
    <x v="1"/>
  </r>
  <r>
    <x v="1"/>
    <s v="10.01.00019"/>
    <s v="Remuneração paga a terceiros, sem vínculo empregatício."/>
    <n v="60513.86"/>
    <n v="2.7390275718123239E-4"/>
    <n v="98.328538038040747"/>
    <x v="1"/>
  </r>
  <r>
    <x v="1"/>
    <s v="10.01.00027"/>
    <s v="Locação de equipamento"/>
    <n v="60513"/>
    <n v="2.7389886457925369E-4"/>
    <n v="98.328811936905325"/>
    <x v="0"/>
  </r>
  <r>
    <x v="0"/>
    <s v="10.01.00017"/>
    <s v="SERVICOS PROTESE"/>
    <n v="60505.31"/>
    <n v="2.7386405747551373E-4"/>
    <n v="98.329085800962801"/>
    <x v="0"/>
  </r>
  <r>
    <x v="1"/>
    <s v="10.01.00018"/>
    <s v="Despesas com material do consultório"/>
    <n v="60503.47"/>
    <n v="2.7385572911779184E-4"/>
    <n v="98.329359656691921"/>
    <x v="1"/>
  </r>
  <r>
    <x v="0"/>
    <s v="10.01.00015"/>
    <s v="Despesas com lanches e refeições"/>
    <n v="60496.91"/>
    <n v="2.738260367120007E-4"/>
    <n v="98.329633482728639"/>
    <x v="0"/>
  </r>
  <r>
    <x v="0"/>
    <s v="10.01.00014"/>
    <s v="Material de Consumo/Dental"/>
    <n v="60494.78"/>
    <n v="2.7381639573268129E-4"/>
    <n v="98.329907299124372"/>
    <x v="1"/>
  </r>
  <r>
    <x v="1"/>
    <s v="10.01.00018"/>
    <s v="Manutenção de equipamentos"/>
    <n v="60491.1"/>
    <n v="2.7379973901723751E-4"/>
    <n v="98.330181098863392"/>
    <x v="1"/>
  </r>
  <r>
    <x v="1"/>
    <s v="10.01.00027"/>
    <s v="Material para uso profissional"/>
    <n v="60490.55"/>
    <n v="2.7379724956248368E-4"/>
    <n v="98.330454896112954"/>
    <x v="1"/>
  </r>
  <r>
    <x v="0"/>
    <s v="10.01.00016"/>
    <s v="Despesas c/Atividade"/>
    <n v="60487.66"/>
    <n v="2.7378416860932269E-4"/>
    <n v="98.330728680281567"/>
    <x v="0"/>
  </r>
  <r>
    <x v="0"/>
    <s v="10.01.00012"/>
    <s v="Dental e material do consumo consultório"/>
    <n v="60485"/>
    <n v="2.7377212870087681E-4"/>
    <n v="98.331002452410274"/>
    <x v="1"/>
  </r>
  <r>
    <x v="1"/>
    <s v="10.01.00015"/>
    <s v="Material de consumo da atividade "/>
    <n v="60475.8"/>
    <n v="2.7373048691226731E-4"/>
    <n v="98.331276182897184"/>
    <x v="1"/>
  </r>
  <r>
    <x v="0"/>
    <s v="10.01.00018"/>
    <s v="TAXA DE RECOMPE / RECIVIL"/>
    <n v="60467.44"/>
    <n v="2.736926472000091E-4"/>
    <n v="98.331549875544383"/>
    <x v="0"/>
  </r>
  <r>
    <x v="0"/>
    <s v="10.01.00021"/>
    <s v="Serviço de Protese Odontológico "/>
    <n v="60463.91"/>
    <n v="2.7367666942677084E-4"/>
    <n v="98.331823552213805"/>
    <x v="0"/>
  </r>
  <r>
    <x v="0"/>
    <s v="10.01.00015"/>
    <s v="AO ESTADO - SP - RECOLHIMENTO RELATIVO AOS ATOS PRATICADOS NO MÊS"/>
    <n v="60460.82"/>
    <n v="2.7366268321733566E-4"/>
    <n v="98.332097214897018"/>
    <x v="0"/>
  </r>
  <r>
    <x v="0"/>
    <s v="10.01.00016"/>
    <s v="Serviço prestados por Pessoa Jurídica - PJ"/>
    <n v="60460"/>
    <n v="2.7365897166661178E-4"/>
    <n v="98.332370873868683"/>
    <x v="0"/>
  </r>
  <r>
    <x v="1"/>
    <s v="10.01.00022"/>
    <s v="Taxas diversas"/>
    <n v="60456.14"/>
    <n v="2.7364150022052123E-4"/>
    <n v="98.332644515368898"/>
    <x v="0"/>
  </r>
  <r>
    <x v="0"/>
    <s v="10.01.00015"/>
    <s v="Remuneração paga a terceiros, sem vínculos empregatício"/>
    <n v="60455.25"/>
    <n v="2.7363747183010143E-4"/>
    <n v="98.332918152840733"/>
    <x v="1"/>
  </r>
  <r>
    <x v="0"/>
    <s v="10.01.00025"/>
    <s v="SISTEMAS DE INFORMATICA - AQUISIÇÃO E MANUTENÇÃO"/>
    <n v="60454.98"/>
    <n v="2.7363624973413139E-4"/>
    <n v="98.333191789090463"/>
    <x v="1"/>
  </r>
  <r>
    <x v="1"/>
    <s v="10.01.00029"/>
    <s v="Despesa Administrativa"/>
    <n v="60454.66"/>
    <n v="2.7363480132409278E-4"/>
    <n v="98.333465423891781"/>
    <x v="0"/>
  </r>
  <r>
    <x v="0"/>
    <s v="10.01.00019"/>
    <s v="Salário/Férias/Rescisão"/>
    <n v="60452.71"/>
    <n v="2.7362597507542009E-4"/>
    <n v="98.33373904986685"/>
    <x v="0"/>
  </r>
  <r>
    <x v="1"/>
    <s v="10.01.00015"/>
    <s v="Despesas Gerais "/>
    <n v="60444.05"/>
    <n v="2.7358677747875068E-4"/>
    <n v="98.334012636644331"/>
    <x v="0"/>
  </r>
  <r>
    <x v="0"/>
    <s v="10.01.00016"/>
    <s v="MARKETING DE DIVULGAÇÃO"/>
    <n v="60423.839999999997"/>
    <n v="2.7349530133225077E-4"/>
    <n v="98.33428613194566"/>
    <x v="0"/>
  </r>
  <r>
    <x v="0"/>
    <s v="10.01.00002"/>
    <s v="Produtos Odonotologicos"/>
    <n v="60421.42"/>
    <n v="2.7348434773133396E-4"/>
    <n v="98.33455961629339"/>
    <x v="1"/>
  </r>
  <r>
    <x v="0"/>
    <s v="10.01.00050"/>
    <s v="Isabelle Gros Dalcol "/>
    <n v="60412.21"/>
    <n v="2.7344266067991073E-4"/>
    <n v="98.334833058954075"/>
    <x v="0"/>
  </r>
  <r>
    <x v="1"/>
    <s v="10.01.00008"/>
    <s v="material odontologico"/>
    <n v="60411.59"/>
    <n v="2.7343985438546092E-4"/>
    <n v="98.335106498808457"/>
    <x v="1"/>
  </r>
  <r>
    <x v="0"/>
    <s v="10.01.00015"/>
    <s v="Material de Uso e Consumo em Serviços Odontológicos"/>
    <n v="60407.199999999997"/>
    <n v="2.7341998401024395E-4"/>
    <n v="98.335379918792469"/>
    <x v="1"/>
  </r>
  <r>
    <x v="1"/>
    <s v="10.01.00024"/>
    <s v="Serviços terceiros"/>
    <n v="60406.22"/>
    <n v="2.7341554825450082E-4"/>
    <n v="98.335653334340719"/>
    <x v="1"/>
  </r>
  <r>
    <x v="1"/>
    <s v="10.07.00001"/>
    <s v="Suporte em geral"/>
    <n v="60406.09"/>
    <n v="2.7341495983792261E-4"/>
    <n v="98.335926749300555"/>
    <x v="0"/>
  </r>
  <r>
    <x v="0"/>
    <s v="10.01.00024"/>
    <s v="Remuneração Paga à terceiro - SEM VÍNCULO - Freelance"/>
    <n v="60400"/>
    <n v="2.7338739478437564E-4"/>
    <n v="98.336200136695339"/>
    <x v="1"/>
  </r>
  <r>
    <x v="1"/>
    <s v="10.01.00022"/>
    <s v="Remuneração paga a terceiros, sem vinculo empregatício"/>
    <n v="60400"/>
    <n v="2.7338739478437564E-4"/>
    <n v="98.336473524090124"/>
    <x v="1"/>
  </r>
  <r>
    <x v="0"/>
    <s v="10.01.00015"/>
    <s v=" SERVIÇOS PRESTADOS - PESSOA JURIDICA "/>
    <n v="60398.38"/>
    <n v="2.733800622085553E-4"/>
    <n v="98.336746904152335"/>
    <x v="0"/>
  </r>
  <r>
    <x v="0"/>
    <s v="10.01.00025"/>
    <s v="Plano de Saúde "/>
    <n v="60392.78"/>
    <n v="2.7335471503287992E-4"/>
    <n v="98.337020258867369"/>
    <x v="1"/>
  </r>
  <r>
    <x v="1"/>
    <s v="10.01.00006"/>
    <s v="MATERIAL DE USO E CONSUMO"/>
    <n v="60391.64"/>
    <n v="2.7334955507211738E-4"/>
    <n v="98.337293608422442"/>
    <x v="1"/>
  </r>
  <r>
    <x v="0"/>
    <s v="10.01.00015"/>
    <s v="Outras despesas com funcionarios"/>
    <n v="60391.61"/>
    <n v="2.7334941928367629E-4"/>
    <n v="98.33756695784173"/>
    <x v="0"/>
  </r>
  <r>
    <x v="1"/>
    <s v="10.01.00020"/>
    <s v="Despesa Protético"/>
    <n v="60388.92"/>
    <n v="2.7333724358678937E-4"/>
    <n v="98.337840295085314"/>
    <x v="0"/>
  </r>
  <r>
    <x v="0"/>
    <s v="10.01.00013"/>
    <s v="Salários, INSS,  Férias, 13º"/>
    <n v="60388.76"/>
    <n v="2.7333651938177007E-4"/>
    <n v="98.338113631604699"/>
    <x v="0"/>
  </r>
  <r>
    <x v="0"/>
    <s v="10.01.00015"/>
    <s v="Material para o laboratório"/>
    <n v="60386.96"/>
    <n v="2.73328372075303E-4"/>
    <n v="98.338386959976773"/>
    <x v="1"/>
  </r>
  <r>
    <x v="0"/>
    <s v="10.01.00006"/>
    <s v="Dentais materiais de consumo"/>
    <n v="60386.2"/>
    <n v="2.7332493210146136E-4"/>
    <n v="98.338660284908869"/>
    <x v="1"/>
  </r>
  <r>
    <x v="0"/>
    <s v="10.01.00017"/>
    <s v="Material de cozinha, refeição e copa "/>
    <n v="60384.05"/>
    <n v="2.7331520059651455E-4"/>
    <n v="98.33893360010947"/>
    <x v="1"/>
  </r>
  <r>
    <x v="1"/>
    <s v="10.01.00008"/>
    <s v="Salários/Féias/Rescisões"/>
    <n v="60374.93"/>
    <n v="2.7327392091041464E-4"/>
    <n v="98.339206874030381"/>
    <x v="0"/>
  </r>
  <r>
    <x v="0"/>
    <s v="10.01.00012"/>
    <s v="Material de escritório/ Materiais de dental"/>
    <n v="60367.7"/>
    <n v="2.7324119589610519E-4"/>
    <n v="98.33948011522628"/>
    <x v="1"/>
  </r>
  <r>
    <x v="0"/>
    <s v="10.01.00018"/>
    <s v="FGTS - Funcionários"/>
    <n v="60363.6"/>
    <n v="2.7322263814248573E-4"/>
    <n v="98.339753337864423"/>
    <x v="0"/>
  </r>
  <r>
    <x v="1"/>
    <s v="10.01.00016"/>
    <s v="Taxa Judiciaria - TFJ"/>
    <n v="60357.47"/>
    <n v="2.7319489203768394E-4"/>
    <n v="98.340026532756454"/>
    <x v="0"/>
  </r>
  <r>
    <x v="0"/>
    <s v="10.01.00021"/>
    <s v="Pagamento de Funcionários"/>
    <n v="60355.95"/>
    <n v="2.7318801209000061E-4"/>
    <n v="98.340299720768542"/>
    <x v="0"/>
  </r>
  <r>
    <x v="1"/>
    <s v="10.01.00015"/>
    <s v="MATERIAL DE CONSUMO NA PRESTAÇÃO DE SERVIÇO"/>
    <n v="60350.37"/>
    <n v="2.731627554399527E-4"/>
    <n v="98.340572883523976"/>
    <x v="1"/>
  </r>
  <r>
    <x v="1"/>
    <s v="10.01.00018"/>
    <s v="Despesas Bancarias "/>
    <n v="60349.08"/>
    <n v="2.7315691653698458E-4"/>
    <n v="98.34084604044051"/>
    <x v="0"/>
  </r>
  <r>
    <x v="1"/>
    <s v="10.01.00015"/>
    <s v="Material para procedimentos medico"/>
    <n v="60347.82"/>
    <n v="2.7315121342245762E-4"/>
    <n v="98.341119191653931"/>
    <x v="1"/>
  </r>
  <r>
    <x v="1"/>
    <s v="10.01.00012"/>
    <s v="Serviços para atendimento (protetico, RX, ressonância...)"/>
    <n v="60345.5"/>
    <n v="2.7314071244967782E-4"/>
    <n v="98.341392332366382"/>
    <x v="0"/>
  </r>
  <r>
    <x v="1"/>
    <s v="10.01.00016"/>
    <s v="Despesa com Protético"/>
    <n v="60343.3"/>
    <n v="2.7313075463066249E-4"/>
    <n v="98.341665463121018"/>
    <x v="0"/>
  </r>
  <r>
    <x v="1"/>
    <s v="10.02.00001"/>
    <s v=" CMV - Custo das Mercadorias Vendidas"/>
    <n v="60335.93"/>
    <n v="2.7309739593696115E-4"/>
    <n v="98.341938560516951"/>
    <x v="0"/>
  </r>
  <r>
    <x v="1"/>
    <s v="10.01.00015"/>
    <s v="Pagamento de material odontologico"/>
    <n v="60332.86"/>
    <n v="2.7308350025315344E-4"/>
    <n v="98.342211644017198"/>
    <x v="1"/>
  </r>
  <r>
    <x v="0"/>
    <s v="10.01.00018"/>
    <s v="Refeições"/>
    <n v="60323.69"/>
    <n v="2.7304199425298497E-4"/>
    <n v="98.342484686011446"/>
    <x v="0"/>
  </r>
  <r>
    <x v="1"/>
    <s v="10.01.00015"/>
    <s v="Laboratorio "/>
    <n v="60320.959999999999"/>
    <n v="2.7302963750484323E-4"/>
    <n v="98.342757715648943"/>
    <x v="0"/>
  </r>
  <r>
    <x v="0"/>
    <s v="10.01.00013"/>
    <s v="Despesas de Custeio Necessárias à Percepção da Receita"/>
    <n v="60316.54"/>
    <n v="2.7300963134118522E-4"/>
    <n v="98.343030725280286"/>
    <x v="0"/>
  </r>
  <r>
    <x v="0"/>
    <s v="10.01.00021"/>
    <s v="104 DESPESAS COM LOCAÇÃO DE EQUIPAMENTO MÉDICO"/>
    <n v="60312.7"/>
    <n v="2.7299225042072203E-4"/>
    <n v="98.343303717530702"/>
    <x v="0"/>
  </r>
  <r>
    <x v="0"/>
    <s v="10.01.00003"/>
    <s v="Remuneração paga a terceiros (pessoa jurídica ou pessoa física)"/>
    <n v="60307.03"/>
    <n v="2.7296658640535074E-4"/>
    <n v="98.34357668411711"/>
    <x v="1"/>
  </r>
  <r>
    <x v="0"/>
    <s v="10.01.00017"/>
    <s v="Honorários de protético"/>
    <n v="60306.26"/>
    <n v="2.7296310116869536E-4"/>
    <n v="98.343849647218278"/>
    <x v="0"/>
  </r>
  <r>
    <x v="0"/>
    <s v="10.01.00016"/>
    <s v="Marketing e divulgações"/>
    <n v="60294.73"/>
    <n v="2.7291091314449238E-4"/>
    <n v="98.344122558131417"/>
    <x v="0"/>
  </r>
  <r>
    <x v="1"/>
    <s v="10.03.00007"/>
    <s v="Sistemas de Informática - Aquisição e Manutenção"/>
    <n v="60293.9"/>
    <n v="2.7290715633095477E-4"/>
    <n v="98.344395465287747"/>
    <x v="1"/>
  </r>
  <r>
    <x v="0"/>
    <s v="10.01.00008"/>
    <s v="Material de uso e consumo"/>
    <n v="60288.11"/>
    <n v="2.7288094916181894E-4"/>
    <n v="98.344668346236915"/>
    <x v="1"/>
  </r>
  <r>
    <x v="1"/>
    <s v="10.01.00017"/>
    <s v="Remuneração paga a terceiros, sem vínculo empregatício."/>
    <n v="60282.39"/>
    <n v="2.7285505883237909E-4"/>
    <n v="98.344941201295754"/>
    <x v="1"/>
  </r>
  <r>
    <x v="1"/>
    <s v="10.01.00008"/>
    <s v="Internet do escritório/consultório"/>
    <n v="60281.84"/>
    <n v="2.7285256937762531E-4"/>
    <n v="98.345214053865135"/>
    <x v="0"/>
  </r>
  <r>
    <x v="1"/>
    <s v="10.01.00015"/>
    <s v="Materiais para a execução do trabalho"/>
    <n v="60281.74"/>
    <n v="2.7285211674948819E-4"/>
    <n v="98.345486905981886"/>
    <x v="1"/>
  </r>
  <r>
    <x v="0"/>
    <s v="10.01.00013"/>
    <s v="Serviços prestados por protéticos"/>
    <n v="60276"/>
    <n v="2.7282613589442098E-4"/>
    <n v="98.345759732117784"/>
    <x v="0"/>
  </r>
  <r>
    <x v="1"/>
    <s v="10.01.00015"/>
    <s v="Internet "/>
    <n v="60269.93"/>
    <n v="2.7279866136650143E-4"/>
    <n v="98.346032530779155"/>
    <x v="0"/>
  </r>
  <r>
    <x v="1"/>
    <s v="10.01.00018"/>
    <s v="Material Enfermagem / Cirúrgico"/>
    <n v="60269.24"/>
    <n v="2.727955382323557E-4"/>
    <n v="98.346305326317392"/>
    <x v="1"/>
  </r>
  <r>
    <x v="1"/>
    <s v="10.01.00016"/>
    <s v="Despesas com funcionárias"/>
    <n v="60268.12"/>
    <n v="2.7279046879722063E-4"/>
    <n v="98.346578116786191"/>
    <x v="0"/>
  </r>
  <r>
    <x v="0"/>
    <s v="10.01.00016"/>
    <s v="Serviços Tomados de Terceiros sem Vínculo Empregatício"/>
    <n v="60267.8"/>
    <n v="2.7278902038718202E-4"/>
    <n v="98.346850905806576"/>
    <x v="1"/>
  </r>
  <r>
    <x v="1"/>
    <s v="10.01.00020"/>
    <s v="REPASSES LEGAIS - ISS"/>
    <n v="60267.69"/>
    <n v="2.7278852249623128E-4"/>
    <n v="98.347123694329071"/>
    <x v="0"/>
  </r>
  <r>
    <x v="1"/>
    <s v="10.01.00010"/>
    <s v="Expediente - Impressos Gráficos"/>
    <n v="60263.360000000001"/>
    <n v="2.7276892369789655E-4"/>
    <n v="98.347396463252764"/>
    <x v="0"/>
  </r>
  <r>
    <x v="1"/>
    <s v="10.01.00030"/>
    <s v="4031 - Despesas com Estagiários"/>
    <n v="60260.81"/>
    <n v="2.7275738168040147E-4"/>
    <n v="98.347669220634444"/>
    <x v="0"/>
  </r>
  <r>
    <x v="0"/>
    <s v="10.01.00018"/>
    <s v="Material de Consumo escritório/consultório"/>
    <n v="60255.26"/>
    <n v="2.7273226081879471E-4"/>
    <n v="98.347941952895269"/>
    <x v="1"/>
  </r>
  <r>
    <x v="0"/>
    <s v="11.01.00019"/>
    <s v="OUTROS GASTOS"/>
    <n v="60250.95"/>
    <n v="2.7271275254608739E-4"/>
    <n v="98.348214665647816"/>
    <x v="0"/>
  </r>
  <r>
    <x v="0"/>
    <s v="10.01.00015"/>
    <s v="Serviço prestado Pessoa Física"/>
    <n v="60250"/>
    <n v="2.727084525787853E-4"/>
    <n v="98.348487374100401"/>
    <x v="0"/>
  </r>
  <r>
    <x v="1"/>
    <s v="10.01.00015"/>
    <s v="Serviços prestados por pessoa fisica"/>
    <n v="60249.7"/>
    <n v="2.727070946943741E-4"/>
    <n v="98.348760081195095"/>
    <x v="0"/>
  </r>
  <r>
    <x v="0"/>
    <s v="10.01.00015"/>
    <s v="Serviços prestados por terceiros Pessoa Jurídica/Autônomos/MEI"/>
    <n v="60247.61"/>
    <n v="2.7269763476630958E-4"/>
    <n v="98.349032778829866"/>
    <x v="1"/>
  </r>
  <r>
    <x v="1"/>
    <s v="10.01.00031"/>
    <s v="Honorários Contábeis"/>
    <n v="60240"/>
    <n v="2.7266318976507933E-4"/>
    <n v="98.349305442019627"/>
    <x v="0"/>
  </r>
  <r>
    <x v="0"/>
    <s v="10.01.00021"/>
    <s v="Material de Consultório - Insumos"/>
    <n v="60235.81"/>
    <n v="2.7264422464613644E-4"/>
    <n v="98.349578086244279"/>
    <x v="1"/>
  </r>
  <r>
    <x v="1"/>
    <s v="10.01.00015"/>
    <s v="Proteses e Material Odontologico"/>
    <n v="60232.57"/>
    <n v="2.7262955949449569E-4"/>
    <n v="98.349850715803768"/>
    <x v="1"/>
  </r>
  <r>
    <x v="1"/>
    <s v="10.01.00019"/>
    <s v="Reembolso de despesas diversas"/>
    <n v="60230.65"/>
    <n v="2.7262086903426415E-4"/>
    <n v="98.350123336672809"/>
    <x v="0"/>
  </r>
  <r>
    <x v="1"/>
    <s v="10.02.00016"/>
    <s v="INSS / GPS"/>
    <n v="60229.95"/>
    <n v="2.7261770063730475E-4"/>
    <n v="98.35039595437344"/>
    <x v="0"/>
  </r>
  <r>
    <x v="0"/>
    <s v="10.01.00015"/>
    <s v=" Material utilizado nos serviços"/>
    <n v="60226.05"/>
    <n v="2.7260004813995937E-4"/>
    <n v="98.350668554421574"/>
    <x v="1"/>
  </r>
  <r>
    <x v="1"/>
    <s v="10.01.00016"/>
    <s v="I.N.S.S. DOS FUNCIONÁRIOS"/>
    <n v="60225.46"/>
    <n v="2.7259737763395071E-4"/>
    <n v="98.350941151799205"/>
    <x v="0"/>
  </r>
  <r>
    <x v="0"/>
    <s v="10.01.00006"/>
    <s v="Marketing e Publicidade"/>
    <n v="60225.17"/>
    <n v="2.7259606501235325E-4"/>
    <n v="98.351213747864222"/>
    <x v="0"/>
  </r>
  <r>
    <x v="1"/>
    <s v="10.01.00015"/>
    <s v="Material para Consultorio Odontologico "/>
    <n v="60221.7"/>
    <n v="2.7258035881599723E-4"/>
    <n v="98.351486328223032"/>
    <x v="1"/>
  </r>
  <r>
    <x v="0"/>
    <s v="10.01.00040"/>
    <s v="Despesas Diversas"/>
    <n v="60219.77"/>
    <n v="2.7257162309295195E-4"/>
    <n v="98.351758899846132"/>
    <x v="0"/>
  </r>
  <r>
    <x v="0"/>
    <s v="10.01.00024"/>
    <s v="DIGITALIZAÇÃO"/>
    <n v="60217"/>
    <n v="2.7255908529355544E-4"/>
    <n v="98.352031458931421"/>
    <x v="0"/>
  </r>
  <r>
    <x v="0"/>
    <s v="10.01.00016"/>
    <s v="Materiais de Consumo Odontológicos"/>
    <n v="60215.83"/>
    <n v="2.725537895443518E-4"/>
    <n v="98.352304012720964"/>
    <x v="1"/>
  </r>
  <r>
    <x v="0"/>
    <s v="10.01.00015"/>
    <s v="Serviço prestado por terceiro"/>
    <n v="60206.43"/>
    <n v="2.7251124249946817E-4"/>
    <n v="98.352576523963464"/>
    <x v="1"/>
  </r>
  <r>
    <x v="0"/>
    <s v="10.01.00019"/>
    <s v="Material para uso na atividade de odontologia"/>
    <n v="60205.5"/>
    <n v="2.7250703305779349E-4"/>
    <n v="98.352849030996524"/>
    <x v="1"/>
  </r>
  <r>
    <x v="1"/>
    <s v="10.01.00017"/>
    <s v="Cursos e Palestras"/>
    <n v="60202.44"/>
    <n v="2.7249318263679946E-4"/>
    <n v="98.353121524179159"/>
    <x v="0"/>
  </r>
  <r>
    <x v="1"/>
    <s v="10.01.00018"/>
    <s v="Despesas com informática"/>
    <n v="60202.080000000002"/>
    <n v="2.7249155317550603E-4"/>
    <n v="98.353394015732334"/>
    <x v="0"/>
  </r>
  <r>
    <x v="0"/>
    <s v="10.01.00015"/>
    <s v="Rateio Despesas, PIS e COFINS - COOPANEST-PE"/>
    <n v="60201.120000000003"/>
    <n v="2.7248720794539031E-4"/>
    <n v="98.353666502940285"/>
    <x v="0"/>
  </r>
  <r>
    <x v="0"/>
    <s v="10.01.00015"/>
    <s v="Material e Medicamentos Dermatológicos"/>
    <n v="60194.75"/>
    <n v="2.7245837553305956E-4"/>
    <n v="98.353938961315819"/>
    <x v="1"/>
  </r>
  <r>
    <x v="0"/>
    <s v="10.01.00015"/>
    <s v="Material Utilizado no Exercicio da Profissão"/>
    <n v="60193.61"/>
    <n v="2.7245321557229702E-4"/>
    <n v="98.354211414531392"/>
    <x v="1"/>
  </r>
  <r>
    <x v="0"/>
    <s v="10.01.00015"/>
    <s v="Material/Serviço de consultório para prestação do serviço"/>
    <n v="60191.5"/>
    <n v="2.7244366511860508E-4"/>
    <n v="98.354483858196517"/>
    <x v="1"/>
  </r>
  <r>
    <x v="0"/>
    <s v="10.01.00018"/>
    <s v="Manutenção e conservação do imóvel"/>
    <n v="60189.82"/>
    <n v="2.7243606096590244E-4"/>
    <n v="98.354756294257484"/>
    <x v="1"/>
  </r>
  <r>
    <x v="0"/>
    <s v="10.01.00015"/>
    <s v="Material de consumo na prestação do serviço"/>
    <n v="60189.26"/>
    <n v="2.7243352624833493E-4"/>
    <n v="98.355028727783733"/>
    <x v="1"/>
  </r>
  <r>
    <x v="0"/>
    <s v="11.01.00020"/>
    <s v="Despesa Administrativa"/>
    <n v="60182.080000000002"/>
    <n v="2.7240102754809398E-4"/>
    <n v="98.355301128811277"/>
    <x v="0"/>
  </r>
  <r>
    <x v="0"/>
    <s v="10.01.00050"/>
    <s v="MATERIAL DE EXPEDIENTE"/>
    <n v="60173.33"/>
    <n v="2.7236142258610125E-4"/>
    <n v="98.355573490233866"/>
    <x v="1"/>
  </r>
  <r>
    <x v="1"/>
    <s v="10.01.00015"/>
    <s v="Material uso/consumo consultório"/>
    <n v="60171.92"/>
    <n v="2.7235504052936866E-4"/>
    <n v="98.355845845274402"/>
    <x v="1"/>
  </r>
  <r>
    <x v="1"/>
    <s v="10.01.00017"/>
    <s v="Serviços Tomados de Pessoa Jurídica"/>
    <n v="60171.49"/>
    <n v="2.7235309422837936E-4"/>
    <n v="98.356118198368634"/>
    <x v="0"/>
  </r>
  <r>
    <x v="0"/>
    <s v="10.01.00015"/>
    <s v=" Despesa de custeio necessária ao recebimento da receita e à manutençã"/>
    <n v="60164.74"/>
    <n v="2.7232254182912776E-4"/>
    <n v="98.356390520910466"/>
    <x v="0"/>
  </r>
  <r>
    <x v="1"/>
    <s v="10.01.00017"/>
    <s v="Rateio Unimed"/>
    <n v="60159.47"/>
    <n v="2.7229868832630467E-4"/>
    <n v="98.356662819598796"/>
    <x v="0"/>
  </r>
  <r>
    <x v="1"/>
    <s v="10.01.00017"/>
    <s v="Serviços prestados pessoa juridica"/>
    <n v="60157.54"/>
    <n v="2.722899526032594E-4"/>
    <n v="98.356935109551401"/>
    <x v="0"/>
  </r>
  <r>
    <x v="0"/>
    <s v="10.01.00015"/>
    <s v="Locação de equipamentos"/>
    <n v="60152.22"/>
    <n v="2.7226587278636786E-4"/>
    <n v="98.357207375424181"/>
    <x v="0"/>
  </r>
  <r>
    <x v="0"/>
    <s v="10.01.00015"/>
    <s v="Prestação de Serviços de Terceiros para manutenção da fonte produtora"/>
    <n v="60151.33"/>
    <n v="2.7226184439594801E-4"/>
    <n v="98.357479637268582"/>
    <x v="1"/>
  </r>
  <r>
    <x v="1"/>
    <s v="10.01.00015"/>
    <s v="Material aplicado no trabalho"/>
    <n v="60139.86"/>
    <n v="2.7220992794862715E-4"/>
    <n v="98.357751847196525"/>
    <x v="1"/>
  </r>
  <r>
    <x v="1"/>
    <s v="10.01.00017"/>
    <s v="Rateio de despesas do consultório"/>
    <n v="60127.91"/>
    <n v="2.721558388862485E-4"/>
    <n v="98.35802400303541"/>
    <x v="0"/>
  </r>
  <r>
    <x v="0"/>
    <s v="10.01.00017"/>
    <s v="SERVICOS PROTETICOS"/>
    <n v="60123.8"/>
    <n v="2.7213723586981531E-4"/>
    <n v="98.358296140271278"/>
    <x v="0"/>
  </r>
  <r>
    <x v="1"/>
    <s v="10.01.00015"/>
    <s v="Remuneração paga a terceiros, sem vínculo empregatício (serviços odont"/>
    <n v="60122.5"/>
    <n v="2.7213135170403352E-4"/>
    <n v="98.358568271622985"/>
    <x v="1"/>
  </r>
  <r>
    <x v="1"/>
    <s v="10.01.00018"/>
    <s v="Manutenção informática"/>
    <n v="60121.23"/>
    <n v="2.7212560332669287E-4"/>
    <n v="98.358840397226317"/>
    <x v="1"/>
  </r>
  <r>
    <x v="0"/>
    <s v="10.01.00016"/>
    <s v="Congresso médico"/>
    <n v="60120.09"/>
    <n v="2.7212044336593033E-4"/>
    <n v="98.359112517669686"/>
    <x v="0"/>
  </r>
  <r>
    <x v="0"/>
    <s v="10.01.00012"/>
    <s v="Material de expediente e consumo"/>
    <n v="60112.06"/>
    <n v="2.7208409732652441E-4"/>
    <n v="98.359384601767019"/>
    <x v="1"/>
  </r>
  <r>
    <x v="0"/>
    <s v="10.01.00015"/>
    <s v="DESPESAS PAGAS SERVICOS DE TERCEIROS SEM VINCULO EMPREGATICIOS"/>
    <n v="60109.5"/>
    <n v="2.720725100462157E-4"/>
    <n v="98.359656674277062"/>
    <x v="1"/>
  </r>
  <r>
    <x v="1"/>
    <s v="10.01.00015"/>
    <s v="Compra de produtos odontológicos para consumo"/>
    <n v="60108.4"/>
    <n v="2.7206753113670804E-4"/>
    <n v="98.359928741808204"/>
    <x v="1"/>
  </r>
  <r>
    <x v="0"/>
    <s v="10.02.00002"/>
    <s v="Laboratório de Prótese Dentária"/>
    <n v="60105.5"/>
    <n v="2.7205440492073332E-4"/>
    <n v="98.360200796213121"/>
    <x v="0"/>
  </r>
  <r>
    <x v="1"/>
    <s v="10.01.00015"/>
    <s v=" ONR - Operador Nacional do Sistema de Registro Eletrônico de Imóveis"/>
    <n v="60099.34"/>
    <n v="2.7202652302749038E-4"/>
    <n v="98.360472822736142"/>
    <x v="0"/>
  </r>
  <r>
    <x v="0"/>
    <s v="10.01.00016"/>
    <s v="Licença de Software do escritório/consultório"/>
    <n v="60095.37"/>
    <n v="2.7200855369044908E-4"/>
    <n v="98.360744831289836"/>
    <x v="0"/>
  </r>
  <r>
    <x v="0"/>
    <s v="10.01.00018"/>
    <s v="Cartão de Crédito"/>
    <n v="60088.45"/>
    <n v="2.719772318233645E-4"/>
    <n v="98.361016808521654"/>
    <x v="0"/>
  </r>
  <r>
    <x v="0"/>
    <s v="10.01.00029"/>
    <s v="F G T S"/>
    <n v="60087.31"/>
    <n v="2.7197207186260201E-4"/>
    <n v="98.361288780593512"/>
    <x v="0"/>
  </r>
  <r>
    <x v="1"/>
    <s v="10.01.00016"/>
    <s v="Material Clinico "/>
    <n v="60076.95"/>
    <n v="2.7192517958760256E-4"/>
    <n v="98.361560705773101"/>
    <x v="1"/>
  </r>
  <r>
    <x v="0"/>
    <s v="10.01.00015"/>
    <s v="Despesas total do mês (livro caixa)"/>
    <n v="60073.84"/>
    <n v="2.7191110285253997E-4"/>
    <n v="98.361832616875958"/>
    <x v="0"/>
  </r>
  <r>
    <x v="0"/>
    <s v="10.01.00008"/>
    <s v="Despesas com Material Consumo Odontologico"/>
    <n v="60070.93"/>
    <n v="2.7189793137375156E-4"/>
    <n v="98.362104514807328"/>
    <x v="1"/>
  </r>
  <r>
    <x v="0"/>
    <s v="10.01.00016"/>
    <s v="Remuneração paga a terceiros, sem vinculo empregaticio"/>
    <n v="60070.91"/>
    <n v="2.7189784084812415E-4"/>
    <n v="98.362376412648175"/>
    <x v="1"/>
  </r>
  <r>
    <x v="0"/>
    <s v="10.01.00012"/>
    <s v="Material de consumo para o consultório"/>
    <n v="60065.05"/>
    <n v="2.7187131683929246E-4"/>
    <n v="98.362648283965015"/>
    <x v="1"/>
  </r>
  <r>
    <x v="1"/>
    <s v="10.01.00020"/>
    <s v="Serviços prestados - terceirizados - consultoria e assessoria"/>
    <n v="60060"/>
    <n v="2.7184845911837086E-4"/>
    <n v="98.362920132424136"/>
    <x v="0"/>
  </r>
  <r>
    <x v="0"/>
    <s v="10.01.00016"/>
    <s v="material Odontológico"/>
    <n v="60054.01"/>
    <n v="2.7182134669296096E-4"/>
    <n v="98.363191953770823"/>
    <x v="1"/>
  </r>
  <r>
    <x v="1"/>
    <s v="10.01.00016"/>
    <s v="Serviços - Próteses Dentárias"/>
    <n v="60054"/>
    <n v="2.7182130143014728E-4"/>
    <n v="98.363463775072248"/>
    <x v="0"/>
  </r>
  <r>
    <x v="0"/>
    <s v="10.01.00026"/>
    <s v="vale alimentação "/>
    <n v="60046.55"/>
    <n v="2.7178758063393628E-4"/>
    <n v="98.363735562652877"/>
    <x v="1"/>
  </r>
  <r>
    <x v="0"/>
    <s v="10.01.00025"/>
    <s v="Cursos e congressos "/>
    <n v="60040.57"/>
    <n v="2.7176051347134011E-4"/>
    <n v="98.364007323166348"/>
    <x v="0"/>
  </r>
  <r>
    <x v="0"/>
    <s v="10.02.00009"/>
    <s v="CONTRIBUIÇÕES A ENTIDADES DE CLASSE"/>
    <n v="60031.4"/>
    <n v="2.7171900747117165E-4"/>
    <n v="98.36427904217382"/>
    <x v="0"/>
  </r>
  <r>
    <x v="1"/>
    <s v="10.01.00017"/>
    <s v="Materiais e Produtos Medicos"/>
    <n v="60029.82"/>
    <n v="2.7171185594660613E-4"/>
    <n v="98.364550754029764"/>
    <x v="1"/>
  </r>
  <r>
    <x v="1"/>
    <s v="10.01.00015"/>
    <s v="Material Utilizado nos Serviços"/>
    <n v="60029.77"/>
    <n v="2.7171162963253757E-4"/>
    <n v="98.364822465659401"/>
    <x v="1"/>
  </r>
  <r>
    <x v="0"/>
    <s v="10.01.00023"/>
    <s v="Locação de móveis e equipamentos"/>
    <n v="60024.59"/>
    <n v="2.7168818349503781E-4"/>
    <n v="98.36509415384289"/>
    <x v="0"/>
  </r>
  <r>
    <x v="1"/>
    <s v="10.01.00015"/>
    <s v="Despesa com tráfego pago (publicidade)"/>
    <n v="60018.83"/>
    <n v="2.7166211211434319E-4"/>
    <n v="98.365365815955002"/>
    <x v="0"/>
  </r>
  <r>
    <x v="1"/>
    <s v="10.01.00021"/>
    <s v="Taxas Diversas"/>
    <n v="60016.37"/>
    <n v="2.7165097746217155E-4"/>
    <n v="98.365637466932469"/>
    <x v="0"/>
  </r>
  <r>
    <x v="0"/>
    <s v="10.01.00015"/>
    <s v="prestação de servicos "/>
    <n v="60010.27"/>
    <n v="2.7162336714581085E-4"/>
    <n v="98.36590909029961"/>
    <x v="0"/>
  </r>
  <r>
    <x v="1"/>
    <s v="10.01.00016"/>
    <s v="Despesa Dedutiveis  Livro caixa"/>
    <n v="60007.23"/>
    <n v="2.7160960725044423E-4"/>
    <n v="98.366180699906863"/>
    <x v="0"/>
  </r>
  <r>
    <x v="0"/>
    <s v="10.01.00017"/>
    <s v="Autônomos - Honorários Profissionais"/>
    <n v="60005.05"/>
    <n v="2.7159973995705632E-4"/>
    <n v="98.366452299646824"/>
    <x v="0"/>
  </r>
  <r>
    <x v="1"/>
    <s v="10.01.00015"/>
    <s v="Despesa com prestador de serviço"/>
    <n v="60004.2"/>
    <n v="2.7159589261789124E-4"/>
    <n v="98.366723895539437"/>
    <x v="0"/>
  </r>
  <r>
    <x v="0"/>
    <s v="10.01.00015"/>
    <s v="Taxa Recompe"/>
    <n v="60003.65"/>
    <n v="2.7159340316313746E-4"/>
    <n v="98.366995488942607"/>
    <x v="0"/>
  </r>
  <r>
    <x v="1"/>
    <s v="10.01.00018"/>
    <s v="Assistência técnica em informática"/>
    <n v="60003.35"/>
    <n v="2.7159204527872627E-4"/>
    <n v="98.367267080987887"/>
    <x v="0"/>
  </r>
  <r>
    <x v="0"/>
    <s v="10.01.00015"/>
    <s v="Serviços Prestados sem vínculo empregatícios"/>
    <n v="60000"/>
    <n v="2.7157688223613472E-4"/>
    <n v="98.367538657870128"/>
    <x v="0"/>
  </r>
  <r>
    <x v="1"/>
    <s v="10.01.00016"/>
    <s v="Aluguel de maquinario"/>
    <n v="60000"/>
    <n v="2.7157688223613472E-4"/>
    <n v="98.367810234752369"/>
    <x v="1"/>
  </r>
  <r>
    <x v="0"/>
    <s v="10.01.00046"/>
    <s v="Aluguel de Equipamentos"/>
    <n v="60000"/>
    <n v="2.7157688223613472E-4"/>
    <n v="98.36808181163461"/>
    <x v="1"/>
  </r>
  <r>
    <x v="1"/>
    <s v="10.01.00017"/>
    <s v="Apoio Administrativo"/>
    <n v="60000"/>
    <n v="2.7157688223613472E-4"/>
    <n v="98.368353388516852"/>
    <x v="0"/>
  </r>
  <r>
    <x v="0"/>
    <s v="10.01.00234"/>
    <s v="RENTAL LASER "/>
    <n v="60000"/>
    <n v="2.7157688223613472E-4"/>
    <n v="98.368624965399093"/>
    <x v="0"/>
  </r>
  <r>
    <x v="0"/>
    <s v="10.01.00043"/>
    <s v="Despesas com Serviços Jurídicos "/>
    <n v="60000"/>
    <n v="2.7157688223613472E-4"/>
    <n v="98.368896542281334"/>
    <x v="0"/>
  </r>
  <r>
    <x v="1"/>
    <s v="10.01.00020"/>
    <s v="Aquisição de máquina e equipamento"/>
    <n v="60000"/>
    <n v="2.7157688223613472E-4"/>
    <n v="98.369168119163575"/>
    <x v="1"/>
  </r>
  <r>
    <x v="0"/>
    <s v="10.01.00034"/>
    <s v="Assessoria Jurídica"/>
    <n v="60000"/>
    <n v="2.7157688223613472E-4"/>
    <n v="98.369439696045816"/>
    <x v="0"/>
  </r>
  <r>
    <x v="1"/>
    <s v="10.01.00013"/>
    <s v="Remuneração paga a terceiros,sem  vínculo empregatício."/>
    <n v="60000"/>
    <n v="2.7157688223613472E-4"/>
    <n v="98.369711272928058"/>
    <x v="1"/>
  </r>
  <r>
    <x v="0"/>
    <s v="10.01.00015"/>
    <s v="Prest serviços advoc "/>
    <n v="60000"/>
    <n v="2.7157688223613472E-4"/>
    <n v="98.369982849810299"/>
    <x v="0"/>
  </r>
  <r>
    <x v="1"/>
    <s v="10.01.00002"/>
    <s v="ALUGUEL DO IMÓVEL"/>
    <n v="60000"/>
    <n v="2.7157688223613472E-4"/>
    <n v="98.37025442669254"/>
    <x v="1"/>
  </r>
  <r>
    <x v="0"/>
    <s v="10.01.00003"/>
    <s v="Honorários pagos a prestadores (Advogados, Contadores)"/>
    <n v="60000"/>
    <n v="2.7157688223613472E-4"/>
    <n v="98.370526003574781"/>
    <x v="0"/>
  </r>
  <r>
    <x v="0"/>
    <s v="10.01.00016"/>
    <s v="locação de equipamentos utilizado em procedimentos"/>
    <n v="60000"/>
    <n v="2.7157688223613472E-4"/>
    <n v="98.370797580457022"/>
    <x v="0"/>
  </r>
  <r>
    <x v="0"/>
    <s v="10.01.00017"/>
    <s v="Despesas com Aluguel de maquinas"/>
    <n v="60000"/>
    <n v="2.7157688223613472E-4"/>
    <n v="98.371069157339264"/>
    <x v="1"/>
  </r>
  <r>
    <x v="1"/>
    <s v="10.01.00016"/>
    <s v="Serviços de Terceiros - Pessoa Juridica"/>
    <n v="60000"/>
    <n v="2.7157688223613472E-4"/>
    <n v="98.371340734221505"/>
    <x v="1"/>
  </r>
  <r>
    <x v="1"/>
    <s v="10.01.00015"/>
    <s v="Materiais aplicados na prestacao de servicos"/>
    <n v="60000"/>
    <n v="2.7157688223613472E-4"/>
    <n v="98.371612311103746"/>
    <x v="1"/>
  </r>
  <r>
    <x v="0"/>
    <s v="10.01.00025"/>
    <s v="Serviços Administrativos"/>
    <n v="60000"/>
    <n v="2.7157688223613472E-4"/>
    <n v="98.371883887985987"/>
    <x v="0"/>
  </r>
  <r>
    <x v="0"/>
    <s v="10.01.00015"/>
    <s v="Cursos Atualização Profissional Obrigatória"/>
    <n v="60000"/>
    <n v="2.7157688223613472E-4"/>
    <n v="98.372155464868229"/>
    <x v="0"/>
  </r>
  <r>
    <x v="1"/>
    <s v="10.01.00015"/>
    <s v="Serviços Terceiros Pessoa Juridica"/>
    <n v="60000"/>
    <n v="2.7157688223613472E-4"/>
    <n v="98.37242704175047"/>
    <x v="1"/>
  </r>
  <r>
    <x v="0"/>
    <s v="10.01.00027"/>
    <s v="locação de maquinas/equipamentos"/>
    <n v="59990"/>
    <n v="2.7153161942242875E-4"/>
    <n v="98.372698573369888"/>
    <x v="0"/>
  </r>
  <r>
    <x v="0"/>
    <s v="10.01.00002"/>
    <s v="ALUGUEL MHO 50%"/>
    <n v="59989.13"/>
    <n v="2.7152768155763631E-4"/>
    <n v="98.37297010105145"/>
    <x v="1"/>
  </r>
  <r>
    <x v="0"/>
    <s v="10.01.00019"/>
    <s v="Aluguel e manutenção de equipamentos odontológicos"/>
    <n v="59988"/>
    <n v="2.7152256685968751E-4"/>
    <n v="98.373241623618313"/>
    <x v="1"/>
  </r>
  <r>
    <x v="1"/>
    <s v="10.01.00005"/>
    <s v="Aluguel de equipamentos utilizados nos serviços prestados"/>
    <n v="59988"/>
    <n v="2.7152256685968751E-4"/>
    <n v="98.373513146185175"/>
    <x v="1"/>
  </r>
  <r>
    <x v="1"/>
    <s v="11.01.00020"/>
    <s v="I R R F"/>
    <n v="59985.3"/>
    <n v="2.7151034589998691E-4"/>
    <n v="98.373784656531072"/>
    <x v="0"/>
  </r>
  <r>
    <x v="0"/>
    <s v="10.01.00012"/>
    <s v="Material utilizado  no consultorio"/>
    <n v="59982.77"/>
    <n v="2.714988944081193E-4"/>
    <n v="98.374056155425478"/>
    <x v="1"/>
  </r>
  <r>
    <x v="1"/>
    <s v="10.01.00017"/>
    <s v="CURSO E CONGRESSO"/>
    <n v="59975.63"/>
    <n v="2.7146657675913318E-4"/>
    <n v="98.374327622002241"/>
    <x v="0"/>
  </r>
  <r>
    <x v="1"/>
    <s v="10.01.00022"/>
    <s v="serviços terceiros odontologicos"/>
    <n v="59969.51"/>
    <n v="2.7143887591714512E-4"/>
    <n v="98.374599060878154"/>
    <x v="1"/>
  </r>
  <r>
    <x v="0"/>
    <s v="10.01.00019"/>
    <s v="Salários - Retenção em Folha - Plano de Saúde"/>
    <n v="59966.6"/>
    <n v="2.714257044383566E-4"/>
    <n v="98.374870486582594"/>
    <x v="1"/>
  </r>
  <r>
    <x v="0"/>
    <s v="10.01.00004"/>
    <s v="JJGC IND E COM DE MAT DENT SA"/>
    <n v="59964.92"/>
    <n v="2.7141810028565402E-4"/>
    <n v="98.375141904682877"/>
    <x v="0"/>
  </r>
  <r>
    <x v="0"/>
    <s v="10.01.00020"/>
    <s v="Despesas Com Serviços Contábeis"/>
    <n v="59963.15"/>
    <n v="2.714100887676281E-4"/>
    <n v="98.375413314771649"/>
    <x v="0"/>
  </r>
  <r>
    <x v="1"/>
    <s v="10.01.00016"/>
    <s v="Despesas Diversas "/>
    <n v="59961.18"/>
    <n v="2.7140117199332794E-4"/>
    <n v="98.375684715943649"/>
    <x v="0"/>
  </r>
  <r>
    <x v="1"/>
    <s v="10.01.00015"/>
    <s v="Laboratórios de prótese dentária"/>
    <n v="59960.800000000003"/>
    <n v="2.7139945200640715E-4"/>
    <n v="98.375956115395653"/>
    <x v="0"/>
  </r>
  <r>
    <x v="1"/>
    <s v="10.01.00010"/>
    <s v="Material de consumo / exercício da profissão"/>
    <n v="59959.9"/>
    <n v="2.7139537835317357E-4"/>
    <n v="98.376227510774001"/>
    <x v="1"/>
  </r>
  <r>
    <x v="0"/>
    <s v="10.01.00015"/>
    <s v="Material de consumo/insumo "/>
    <n v="59954.19"/>
    <n v="2.713695332865475E-4"/>
    <n v="98.376498880307281"/>
    <x v="1"/>
  </r>
  <r>
    <x v="1"/>
    <s v="10.01.00015"/>
    <s v="Educação"/>
    <n v="59953.81"/>
    <n v="2.7136781329962665E-4"/>
    <n v="98.376770248120579"/>
    <x v="0"/>
  </r>
  <r>
    <x v="1"/>
    <s v="10.01.00015"/>
    <s v="Material utilizado em consultas"/>
    <n v="59951.5"/>
    <n v="2.7135735758966053E-4"/>
    <n v="98.377041605478169"/>
    <x v="1"/>
  </r>
  <r>
    <x v="1"/>
    <s v="10.02.00007"/>
    <s v="PROGRAMA DE ALIMENTAÇÃO AO TRABALHADOR"/>
    <n v="59950"/>
    <n v="2.7135056816760461E-4"/>
    <n v="98.377312956046339"/>
    <x v="1"/>
  </r>
  <r>
    <x v="1"/>
    <s v="10.01.00022"/>
    <s v="Pagamento Darf Previdenciário "/>
    <n v="59942.52"/>
    <n v="2.7131671158295252E-4"/>
    <n v="98.377584272757929"/>
    <x v="0"/>
  </r>
  <r>
    <x v="0"/>
    <s v="10.01.00015"/>
    <s v="MATERIAL USO/CONSUMO"/>
    <n v="59941.51"/>
    <n v="2.7131214003876824E-4"/>
    <n v="98.377855584897972"/>
    <x v="1"/>
  </r>
  <r>
    <x v="0"/>
    <s v="10.01.00034"/>
    <s v="Impressos gráficos - D"/>
    <n v="59937.26"/>
    <n v="2.7129290334294316E-4"/>
    <n v="98.378126877801321"/>
    <x v="0"/>
  </r>
  <r>
    <x v="1"/>
    <s v="10.01.00031"/>
    <s v="JORNAL (DIVULGAÇÃO E PUBLICIDADE EDITAL LEILÃO)"/>
    <n v="59934.68"/>
    <n v="2.7128122553700699E-4"/>
    <n v="98.378398159026858"/>
    <x v="0"/>
  </r>
  <r>
    <x v="0"/>
    <s v="10.01.00021"/>
    <s v="Laboratório material/serviço"/>
    <n v="59927.8"/>
    <n v="2.7125008472117729E-4"/>
    <n v="98.378669409111581"/>
    <x v="1"/>
  </r>
  <r>
    <x v="0"/>
    <s v="10.01.00016"/>
    <s v="Laboratórios, dentárias e materiais diversos"/>
    <n v="59927.65"/>
    <n v="2.7124940577897172E-4"/>
    <n v="98.378940658517365"/>
    <x v="1"/>
  </r>
  <r>
    <x v="1"/>
    <s v="10.01.00018"/>
    <s v="Material aplicado no tratamento:"/>
    <n v="59923.25"/>
    <n v="2.7122949014094102E-4"/>
    <n v="98.379211888007504"/>
    <x v="1"/>
  </r>
  <r>
    <x v="1"/>
    <s v="10.01.00016"/>
    <s v="FGTS "/>
    <n v="59918.68"/>
    <n v="2.7120880503507733E-4"/>
    <n v="98.379483096812535"/>
    <x v="0"/>
  </r>
  <r>
    <x v="0"/>
    <s v="10.01.00015"/>
    <s v="Manutenção / Materiais de Consumo Odontológico"/>
    <n v="59918.67"/>
    <n v="2.7120875977226365E-4"/>
    <n v="98.379754305572305"/>
    <x v="1"/>
  </r>
  <r>
    <x v="0"/>
    <s v="10.01.00021"/>
    <s v="Encargos (INSS/FGTS/IR)"/>
    <n v="59909.04"/>
    <n v="2.711651716826648E-4"/>
    <n v="98.380025470743988"/>
    <x v="0"/>
  </r>
  <r>
    <x v="0"/>
    <s v="10.01.00020"/>
    <s v="Aluguel de máquina"/>
    <n v="59900.26"/>
    <n v="2.7112543093223092E-4"/>
    <n v="98.380296596174915"/>
    <x v="1"/>
  </r>
  <r>
    <x v="1"/>
    <s v="10.01.00016"/>
    <s v="Serviços de contabilidade"/>
    <n v="59897.94"/>
    <n v="2.7111492995945106E-4"/>
    <n v="98.380567711104874"/>
    <x v="0"/>
  </r>
  <r>
    <x v="0"/>
    <s v="10.01.00019"/>
    <s v="Material de uso e consumo "/>
    <n v="59893.72"/>
    <n v="2.7109582905206718E-4"/>
    <n v="98.380838806933923"/>
    <x v="1"/>
  </r>
  <r>
    <x v="1"/>
    <s v="10.01.00016"/>
    <s v="Rateio de produção médica Unimed"/>
    <n v="59893.17"/>
    <n v="2.710933395973133E-4"/>
    <n v="98.381109900273515"/>
    <x v="1"/>
  </r>
  <r>
    <x v="1"/>
    <s v="10.01.00018"/>
    <s v="MATERIAL PARA USO E CONSUMO DO CONSULTÓRIO"/>
    <n v="59888.68"/>
    <n v="2.7107301659395932E-4"/>
    <n v="98.381380973290106"/>
    <x v="1"/>
  </r>
  <r>
    <x v="0"/>
    <s v="10.01.00013"/>
    <s v="Remuneração paga a terceiros, com vínculo empregatício, INSS, FGTS E IRRF"/>
    <n v="59886.98"/>
    <n v="2.7106532191562927E-4"/>
    <n v="98.381652038612017"/>
    <x v="0"/>
  </r>
  <r>
    <x v="1"/>
    <s v="10.01.00025"/>
    <s v="Assistência Contábil"/>
    <n v="59886"/>
    <n v="2.7106088615988608E-4"/>
    <n v="98.381923099498181"/>
    <x v="0"/>
  </r>
  <r>
    <x v="1"/>
    <s v="10.01.00019"/>
    <s v="Materiais e insumos odontológicos"/>
    <n v="59880.52"/>
    <n v="2.7103608213797518E-4"/>
    <n v="98.38219413558032"/>
    <x v="1"/>
  </r>
  <r>
    <x v="0"/>
    <s v="10.01.00020"/>
    <s v="Implante"/>
    <n v="59874.91"/>
    <n v="2.7101068969948613E-4"/>
    <n v="98.382465146270022"/>
    <x v="0"/>
  </r>
  <r>
    <x v="1"/>
    <s v="10.01.00041"/>
    <s v="4046 -Assistência Médica e Odontológica"/>
    <n v="59871.54"/>
    <n v="2.7099543613126717E-4"/>
    <n v="98.382736141706147"/>
    <x v="0"/>
  </r>
  <r>
    <x v="0"/>
    <s v="10.01.00015"/>
    <s v="Material de insumo do consultorio"/>
    <n v="59871.09"/>
    <n v="2.7099339930465041E-4"/>
    <n v="98.383007135105458"/>
    <x v="1"/>
  </r>
  <r>
    <x v="1"/>
    <s v="10.01.00021"/>
    <s v="Férias"/>
    <n v="59869.61"/>
    <n v="2.709867004082219E-4"/>
    <n v="98.383278121805873"/>
    <x v="0"/>
  </r>
  <r>
    <x v="0"/>
    <s v="10.01.00023"/>
    <s v="Serviço Prestado PF"/>
    <n v="59867"/>
    <n v="2.7097488681384463E-4"/>
    <n v="98.38354909669269"/>
    <x v="0"/>
  </r>
  <r>
    <x v="0"/>
    <s v="10.01.00017"/>
    <s v="Serviços de próteses"/>
    <n v="59866.7"/>
    <n v="2.7097352892943349E-4"/>
    <n v="98.383820070221617"/>
    <x v="0"/>
  </r>
  <r>
    <x v="0"/>
    <s v="10.01.00015"/>
    <s v="MATERIAL ESSENCIAL AO EXERCÍCIO DA PROFISSÃO"/>
    <n v="59860.57"/>
    <n v="2.709457828246317E-4"/>
    <n v="98.384091016004447"/>
    <x v="1"/>
  </r>
  <r>
    <x v="0"/>
    <s v="10.01.00013"/>
    <s v="Cursos Dedutíveis "/>
    <n v="59859.81"/>
    <n v="2.7094234285079E-4"/>
    <n v="98.384361958347299"/>
    <x v="0"/>
  </r>
  <r>
    <x v="1"/>
    <s v="10.01.00019"/>
    <s v="Cota mensal - ONR"/>
    <n v="59855.68"/>
    <n v="2.7092364930872946E-4"/>
    <n v="98.384632881996609"/>
    <x v="0"/>
  </r>
  <r>
    <x v="1"/>
    <s v="10.01.00040"/>
    <s v="SERVIÇOS DE DESPACHANTES"/>
    <n v="59853.93"/>
    <n v="2.709157283163309E-4"/>
    <n v="98.384903797724931"/>
    <x v="0"/>
  </r>
  <r>
    <x v="0"/>
    <s v="10.01.00021"/>
    <s v="Serviços odontológicos"/>
    <n v="59850"/>
    <n v="2.7089794003054438E-4"/>
    <n v="98.385174695664958"/>
    <x v="0"/>
  </r>
  <r>
    <x v="1"/>
    <s v="10.01.00017"/>
    <s v="Despesas da Clinica "/>
    <n v="59848.23"/>
    <n v="2.7088992851251846E-4"/>
    <n v="98.385445585593473"/>
    <x v="0"/>
  </r>
  <r>
    <x v="1"/>
    <s v="10.01.00015"/>
    <s v="Material de Laboratorio"/>
    <n v="59847.34"/>
    <n v="2.7088590012209861E-4"/>
    <n v="98.385716471493595"/>
    <x v="1"/>
  </r>
  <r>
    <x v="1"/>
    <s v="10.01.00020"/>
    <s v="Serviços de prótese"/>
    <n v="59843.87"/>
    <n v="2.7087019392574264E-4"/>
    <n v="98.385987341687525"/>
    <x v="0"/>
  </r>
  <r>
    <x v="0"/>
    <s v="10.01.00024"/>
    <s v="SERVIÇOS CONTRATADOS / CONSULTÓRIO"/>
    <n v="59843.37"/>
    <n v="2.7086793078505731E-4"/>
    <n v="98.386258209618305"/>
    <x v="0"/>
  </r>
  <r>
    <x v="1"/>
    <s v="10.01.00024"/>
    <s v="Contribuições Previdenciárias"/>
    <n v="59839.64"/>
    <n v="2.7085104775554497E-4"/>
    <n v="98.386529060666064"/>
    <x v="0"/>
  </r>
  <r>
    <x v="1"/>
    <s v="10.01.00018"/>
    <s v="Condução de protocolos"/>
    <n v="59837.55"/>
    <n v="2.7084158782748039E-4"/>
    <n v="98.386799902253898"/>
    <x v="0"/>
  </r>
  <r>
    <x v="1"/>
    <s v="10.01.00016"/>
    <s v="Despesas de Custeio"/>
    <n v="59836.11"/>
    <n v="2.7083506998230677E-4"/>
    <n v="98.387070737323882"/>
    <x v="0"/>
  </r>
  <r>
    <x v="1"/>
    <s v="10.01.00016"/>
    <s v="RATEIO CONSULTORIO"/>
    <n v="59829.53"/>
    <n v="2.7080528705088815E-4"/>
    <n v="98.387341542610926"/>
    <x v="0"/>
  </r>
  <r>
    <x v="1"/>
    <s v="10.01.00016"/>
    <s v="Material de Consumo Odontologico"/>
    <n v="59829.09"/>
    <n v="2.7080329548708512E-4"/>
    <n v="98.387612345906419"/>
    <x v="1"/>
  </r>
  <r>
    <x v="1"/>
    <s v="10.01.00022"/>
    <s v="Despesas com material de expediente"/>
    <n v="59812"/>
    <n v="2.7072594133846153E-4"/>
    <n v="98.387883071847753"/>
    <x v="1"/>
  </r>
  <r>
    <x v="0"/>
    <s v="10.01.00017"/>
    <s v="Materiais aplicados na prestação dos serviços"/>
    <n v="59810.38"/>
    <n v="2.7071860876264113E-4"/>
    <n v="98.388153790456514"/>
    <x v="1"/>
  </r>
  <r>
    <x v="0"/>
    <s v="10.01.00012"/>
    <s v="Material odontologico aplicado em serviços"/>
    <n v="59805.120000000003"/>
    <n v="2.7069480052263183E-4"/>
    <n v="98.388424485257033"/>
    <x v="1"/>
  </r>
  <r>
    <x v="1"/>
    <s v="10.01.00015"/>
    <s v="Materiais e Servicos de Uso e Consumo na Atividade"/>
    <n v="59798.64"/>
    <n v="2.7066547021935028E-4"/>
    <n v="98.388695150727258"/>
    <x v="1"/>
  </r>
  <r>
    <x v="0"/>
    <s v="10.02.00004"/>
    <s v="Plano de saúde colaboradores"/>
    <n v="59795.24"/>
    <n v="2.7065008086269023E-4"/>
    <n v="98.388965800808123"/>
    <x v="1"/>
  </r>
  <r>
    <x v="1"/>
    <s v="10.01.00012"/>
    <s v="Material de Uso e Consumo escritório/ consultório"/>
    <n v="59793.52"/>
    <n v="2.7064229565873277E-4"/>
    <n v="98.389236443103783"/>
    <x v="1"/>
  </r>
  <r>
    <x v="0"/>
    <s v="10.01.00017"/>
    <s v="MENSALIDADE SERVIÇO DE INFORMATICA E CONTABILIDADE"/>
    <n v="59788.95"/>
    <n v="2.7062161055286914E-4"/>
    <n v="98.389507064714337"/>
    <x v="0"/>
  </r>
  <r>
    <x v="0"/>
    <s v="10.01.00027"/>
    <s v="110 DESPESAS COM CONGRESSOS E CURSOS MÉDICOS"/>
    <n v="59787.91"/>
    <n v="2.7061690322024371E-4"/>
    <n v="98.389777681617559"/>
    <x v="0"/>
  </r>
  <r>
    <x v="1"/>
    <s v="10.01.00017"/>
    <s v="pagamento invisalign"/>
    <n v="59782.67"/>
    <n v="2.7059318550586177E-4"/>
    <n v="98.390048274803064"/>
    <x v="0"/>
  </r>
  <r>
    <x v="0"/>
    <s v="10.01.00016"/>
    <s v="serviço prestado por terceiros"/>
    <n v="59781.43"/>
    <n v="2.7058757291696222E-4"/>
    <n v="98.390318862375977"/>
    <x v="1"/>
  </r>
  <r>
    <x v="1"/>
    <s v="10.01.00024"/>
    <s v="Vale alimentação"/>
    <n v="59771.57"/>
    <n v="2.7054294378264809E-4"/>
    <n v="98.390589405319758"/>
    <x v="1"/>
  </r>
  <r>
    <x v="0"/>
    <s v="10.01.00005"/>
    <s v="Material gráfico, selos, impressos e encadernações"/>
    <n v="59769.73"/>
    <n v="2.705346154249262E-4"/>
    <n v="98.390859939935183"/>
    <x v="1"/>
  </r>
  <r>
    <x v="1"/>
    <s v="10.01.00015"/>
    <s v="Gastos c/ realizaçao do Leilao"/>
    <n v="59769.01"/>
    <n v="2.7053135650233933E-4"/>
    <n v="98.391130471291689"/>
    <x v="0"/>
  </r>
  <r>
    <x v="0"/>
    <s v="10.01.00016"/>
    <s v="Material de uso e consumo para a atividade"/>
    <n v="59765.43"/>
    <n v="2.7051515241503256E-4"/>
    <n v="98.391400986444097"/>
    <x v="1"/>
  </r>
  <r>
    <x v="0"/>
    <s v="10.01.00036"/>
    <s v="Rescisão "/>
    <n v="59763.92"/>
    <n v="2.7050831773016296E-4"/>
    <n v="98.391671494761823"/>
    <x v="0"/>
  </r>
  <r>
    <x v="1"/>
    <s v="10.01.00016"/>
    <s v="LABORATORIO DE PROTESE"/>
    <n v="59763.62"/>
    <n v="2.7050695984575176E-4"/>
    <n v="98.391942001721674"/>
    <x v="0"/>
  </r>
  <r>
    <x v="1"/>
    <s v="10.01.00016"/>
    <s v="Despesas com protético"/>
    <n v="59761.4"/>
    <n v="2.7049691150110903E-4"/>
    <n v="98.392212498633171"/>
    <x v="0"/>
  </r>
  <r>
    <x v="0"/>
    <s v="10.01.00015"/>
    <s v="Despesas Dedutiveis Livro Caixa"/>
    <n v="59758.87"/>
    <n v="2.7048546000924147E-4"/>
    <n v="98.392482984093178"/>
    <x v="0"/>
  </r>
  <r>
    <x v="0"/>
    <s v="10.01.00019"/>
    <s v="Despesas com manutenção informática"/>
    <n v="59758.73"/>
    <n v="2.7048482632984952E-4"/>
    <n v="98.392753468919508"/>
    <x v="1"/>
  </r>
  <r>
    <x v="1"/>
    <s v="10.01.00006"/>
    <s v="Laboratórios e protéticos"/>
    <n v="59758.59"/>
    <n v="2.7048419265045763E-4"/>
    <n v="98.393023953112163"/>
    <x v="0"/>
  </r>
  <r>
    <x v="1"/>
    <s v="10.01.00019"/>
    <s v="FUNORE - Fundo Notarial e Registral"/>
    <n v="59758.5"/>
    <n v="2.704837852851343E-4"/>
    <n v="98.393294436897449"/>
    <x v="0"/>
  </r>
  <r>
    <x v="1"/>
    <s v="10.01.00018"/>
    <s v="Prest.Serv.P.Juridica"/>
    <n v="59757.52"/>
    <n v="2.7047934952939106E-4"/>
    <n v="98.393564916246973"/>
    <x v="0"/>
  </r>
  <r>
    <x v="0"/>
    <s v="10.01.00012"/>
    <s v="Material a serem aplicados nos pacientes"/>
    <n v="59750.71"/>
    <n v="2.7044852555325734E-4"/>
    <n v="98.393835364772528"/>
    <x v="1"/>
  </r>
  <r>
    <x v="1"/>
    <s v="10.01.00012"/>
    <s v="Remuneração paga a terceiros, com vínculO empresgatício,INSS e FGTS"/>
    <n v="59750.5"/>
    <n v="2.7044757503416947E-4"/>
    <n v="98.394105812347561"/>
    <x v="0"/>
  </r>
  <r>
    <x v="0"/>
    <s v="10.01.00025"/>
    <s v="Marketing"/>
    <n v="59731.68"/>
    <n v="2.7036239041877474E-4"/>
    <n v="98.394376174737985"/>
    <x v="0"/>
  </r>
  <r>
    <x v="0"/>
    <s v="10.01.00016"/>
    <s v="Publicidade e Propaganda "/>
    <n v="59731.54"/>
    <n v="2.703617567393829E-4"/>
    <n v="98.394646536494719"/>
    <x v="0"/>
  </r>
  <r>
    <x v="0"/>
    <s v="10.01.00020"/>
    <s v="Publicidade e Propaganda "/>
    <n v="59726.85"/>
    <n v="2.7034052847975474E-4"/>
    <n v="98.394916877023192"/>
    <x v="0"/>
  </r>
  <r>
    <x v="1"/>
    <s v="10.01.00015"/>
    <s v="Materiais de consumo - dentais  e descartáveis"/>
    <n v="59722.74"/>
    <n v="2.7032192546332155E-4"/>
    <n v="98.395187198948662"/>
    <x v="1"/>
  </r>
  <r>
    <x v="1"/>
    <s v="10.01.00015"/>
    <s v="Material de uso e consumo conforme"/>
    <n v="59721.52"/>
    <n v="2.7031640340004941E-4"/>
    <n v="98.395457515352064"/>
    <x v="1"/>
  </r>
  <r>
    <x v="1"/>
    <s v="10.01.00012"/>
    <s v="Material de consumo de  consultório"/>
    <n v="59721.03"/>
    <n v="2.7031418552217788E-4"/>
    <n v="98.395727829537591"/>
    <x v="1"/>
  </r>
  <r>
    <x v="1"/>
    <s v="10.01.00043"/>
    <s v="Despesas Interinidade"/>
    <n v="59717.97"/>
    <n v="2.7030033510118379E-4"/>
    <n v="98.395998129872694"/>
    <x v="0"/>
  </r>
  <r>
    <x v="1"/>
    <s v="10.01.00016"/>
    <s v="I.N.S.S."/>
    <n v="59714.33"/>
    <n v="2.7028385943699484E-4"/>
    <n v="98.39626841373213"/>
    <x v="0"/>
  </r>
  <r>
    <x v="1"/>
    <s v="10.01.00015"/>
    <s v="Material aplicado em serviço/Consultario"/>
    <n v="59712.71"/>
    <n v="2.7027652686117444E-4"/>
    <n v="98.396538690258993"/>
    <x v="1"/>
  </r>
  <r>
    <x v="0"/>
    <s v="10.01.00012"/>
    <s v="Creches para filhos de funcionarios ( convencao Coletiva)"/>
    <n v="59710.74"/>
    <n v="2.7026761008687434E-4"/>
    <n v="98.396808957869084"/>
    <x v="0"/>
  </r>
  <r>
    <x v="0"/>
    <s v="10.01.00026"/>
    <s v="CONVÊNIO MÉDICO/ODONTOLÓGICO - Colaboradores"/>
    <n v="59708.93"/>
    <n v="2.7025941751759354E-4"/>
    <n v="98.397079217286603"/>
    <x v="0"/>
  </r>
  <r>
    <x v="0"/>
    <s v="10.01.00015"/>
    <s v="Assistência Médica"/>
    <n v="59706.18"/>
    <n v="2.7024697024382444E-4"/>
    <n v="98.397349464256848"/>
    <x v="0"/>
  </r>
  <r>
    <x v="0"/>
    <s v="10.01.00015"/>
    <s v="Despesas com serviços prestados  "/>
    <n v="59702.27"/>
    <n v="2.7022927248366533E-4"/>
    <n v="98.397619693529336"/>
    <x v="0"/>
  </r>
  <r>
    <x v="1"/>
    <s v="10.01.00016"/>
    <s v="Material de Consumo Dental "/>
    <n v="59701.599999999999"/>
    <n v="2.7022623987514702E-4"/>
    <n v="98.397889919769213"/>
    <x v="1"/>
  </r>
  <r>
    <x v="1"/>
    <s v="10.01.00015"/>
    <s v="Royalties e material didatico"/>
    <n v="59699.68"/>
    <n v="2.7021754941491548E-4"/>
    <n v="98.398160137318627"/>
    <x v="1"/>
  </r>
  <r>
    <x v="1"/>
    <s v="10.01.00015"/>
    <s v="Serviço de terceiro sem vínculo "/>
    <n v="59689.2"/>
    <n v="2.7017011398615154E-4"/>
    <n v="98.398430307432619"/>
    <x v="1"/>
  </r>
  <r>
    <x v="0"/>
    <s v="10.01.00018"/>
    <s v="Agência Marketing consultório Odontológico"/>
    <n v="59684.23"/>
    <n v="2.701476183677397E-4"/>
    <n v="98.398700455050985"/>
    <x v="0"/>
  </r>
  <r>
    <x v="0"/>
    <s v="10.01.00016"/>
    <s v="HONORÁRIO CONTÁBIL"/>
    <n v="59678"/>
    <n v="2.7011941963480085E-4"/>
    <n v="98.398970574470624"/>
    <x v="0"/>
  </r>
  <r>
    <x v="0"/>
    <s v="11.01.00008"/>
    <s v="DESPESAS NÃO DEDUTIVEIS"/>
    <n v="59664.95"/>
    <n v="2.7006035166291442E-4"/>
    <n v="98.399240634822291"/>
    <x v="0"/>
  </r>
  <r>
    <x v="0"/>
    <s v="10.01.00023"/>
    <s v="Salários, décimo terceiro, férias, INSS e FGTS do consultório"/>
    <n v="59655.16"/>
    <n v="2.7001603936829631E-4"/>
    <n v="98.399510650861657"/>
    <x v="0"/>
  </r>
  <r>
    <x v="1"/>
    <s v="10.01.00008"/>
    <s v="FERJ "/>
    <n v="59653.24"/>
    <n v="2.7000734890806472E-4"/>
    <n v="98.39978065821056"/>
    <x v="0"/>
  </r>
  <r>
    <x v="0"/>
    <s v="10.01.00016"/>
    <s v="Rateio de despesas com folha de pagamento"/>
    <n v="59644.14"/>
    <n v="2.6996615974759223E-4"/>
    <n v="98.400050624370309"/>
    <x v="0"/>
  </r>
  <r>
    <x v="0"/>
    <s v="10.01.00002"/>
    <s v="Laboratório de Prótese"/>
    <n v="59643.6"/>
    <n v="2.6996371555565213E-4"/>
    <n v="98.400320588085862"/>
    <x v="0"/>
  </r>
  <r>
    <x v="0"/>
    <s v="10.01.00015"/>
    <s v="PAGAMENTO DENTISTAS"/>
    <n v="59641"/>
    <n v="2.6995194722408854E-4"/>
    <n v="98.400590540033079"/>
    <x v="0"/>
  </r>
  <r>
    <x v="1"/>
    <s v="10.01.00016"/>
    <s v="Insumos e Materiais para procedimentos"/>
    <n v="59631.65"/>
    <n v="2.6990962649327342E-4"/>
    <n v="98.400860449659575"/>
    <x v="1"/>
  </r>
  <r>
    <x v="1"/>
    <s v="10.01.00015"/>
    <s v="Material Odontológico (Utilizado na Prestação de Servoço)"/>
    <n v="59621.59"/>
    <n v="2.6986409210268516E-4"/>
    <n v="98.401130313751679"/>
    <x v="1"/>
  </r>
  <r>
    <x v="1"/>
    <s v="10.01.00015"/>
    <s v="Material de uso para prestação do serviço"/>
    <n v="59616.44"/>
    <n v="2.6984078175362655E-4"/>
    <n v="98.401400154533434"/>
    <x v="1"/>
  </r>
  <r>
    <x v="0"/>
    <s v="10.01.00015"/>
    <s v="Compra de Materiais Odontologicos"/>
    <n v="59610.82"/>
    <n v="2.6981534405232376E-4"/>
    <n v="98.401669969877489"/>
    <x v="1"/>
  </r>
  <r>
    <x v="1"/>
    <s v="10.01.00020"/>
    <s v="Despesa com funcionários"/>
    <n v="59608.72"/>
    <n v="2.698058388614455E-4"/>
    <n v="98.401939775716343"/>
    <x v="0"/>
  </r>
  <r>
    <x v="1"/>
    <s v="10.01.00008"/>
    <s v="Laboratório de próteses e serviços odontológicos"/>
    <n v="59607.16"/>
    <n v="2.6979877786250739E-4"/>
    <n v="98.402209574494208"/>
    <x v="0"/>
  </r>
  <r>
    <x v="0"/>
    <s v="10.01.00015"/>
    <s v="Apoio Administrativo"/>
    <n v="59604"/>
    <n v="2.6978447481337624E-4"/>
    <n v="98.402479358969018"/>
    <x v="0"/>
  </r>
  <r>
    <x v="0"/>
    <s v="10.01.00018"/>
    <s v="Serviços de Contabilidade"/>
    <n v="59603.76"/>
    <n v="2.6978338850584734E-4"/>
    <n v="98.402749142357521"/>
    <x v="0"/>
  </r>
  <r>
    <x v="1"/>
    <s v="10.01.00023"/>
    <s v="PAGAMENTO DE PRESTAÇÃO DE SER A OUTROS DENTISTAS"/>
    <n v="59600"/>
    <n v="2.6976636968789386E-4"/>
    <n v="98.403018908727205"/>
    <x v="0"/>
  </r>
  <r>
    <x v="1"/>
    <s v="10.01.00015"/>
    <s v="Serviços prestados ao consultório"/>
    <n v="59597.77"/>
    <n v="2.6975627608043738E-4"/>
    <n v="98.403288665003288"/>
    <x v="0"/>
  </r>
  <r>
    <x v="1"/>
    <s v="10.01.00003"/>
    <s v="Salários"/>
    <n v="59597.13"/>
    <n v="2.6975337926036022E-4"/>
    <n v="98.403558418382545"/>
    <x v="0"/>
  </r>
  <r>
    <x v="1"/>
    <s v="10.01.00017"/>
    <s v="Despesas Prest. De Serviço Pessoa Física"/>
    <n v="59596.52"/>
    <n v="2.6975061822872415E-4"/>
    <n v="98.403828169000775"/>
    <x v="0"/>
  </r>
  <r>
    <x v="1"/>
    <s v="10.02.00007"/>
    <s v="GPS"/>
    <n v="59594.74"/>
    <n v="2.697425614478845E-4"/>
    <n v="98.404097911562218"/>
    <x v="0"/>
  </r>
  <r>
    <x v="1"/>
    <s v="10.01.00019"/>
    <s v="Serviços de pessoa jurídica"/>
    <n v="59594.18"/>
    <n v="2.6974002673031694E-4"/>
    <n v="98.404367651588942"/>
    <x v="0"/>
  </r>
  <r>
    <x v="1"/>
    <s v="10.01.00036"/>
    <s v="PLANO DE SAÚDE FUNCIONÁRIOS"/>
    <n v="59587.78"/>
    <n v="2.697110585295451E-4"/>
    <n v="98.404637362647478"/>
    <x v="1"/>
  </r>
  <r>
    <x v="0"/>
    <s v="10.01.00024"/>
    <s v="GPS"/>
    <n v="59581.440000000002"/>
    <n v="2.6968236190565549E-4"/>
    <n v="98.404907045009381"/>
    <x v="0"/>
  </r>
  <r>
    <x v="1"/>
    <s v="10.01.00017"/>
    <s v="Taxas "/>
    <n v="59574.07"/>
    <n v="2.6964900321195415E-4"/>
    <n v="98.405176694012596"/>
    <x v="0"/>
  </r>
  <r>
    <x v="1"/>
    <s v="10.01.00030"/>
    <s v="HONORARIOS CONTABEIS E ADVOCATICIOS"/>
    <n v="59573"/>
    <n v="2.6964416009088758E-4"/>
    <n v="98.40544633817268"/>
    <x v="0"/>
  </r>
  <r>
    <x v="1"/>
    <s v="10.01.00018"/>
    <s v="Salário/ férias"/>
    <n v="59567.64"/>
    <n v="2.6961989922274116E-4"/>
    <n v="98.405715958071909"/>
    <x v="0"/>
  </r>
  <r>
    <x v="1"/>
    <s v="10.01.00012"/>
    <s v="Material de Escritório/Consultório "/>
    <n v="59561.62"/>
    <n v="2.6959265100889011E-4"/>
    <n v="98.405985550722917"/>
    <x v="1"/>
  </r>
  <r>
    <x v="0"/>
    <s v="10.01.00015"/>
    <s v="Dentais e farmácias (lojas de produtos odontológicos)"/>
    <n v="59561.21"/>
    <n v="2.6959079523352817E-4"/>
    <n v="98.406255141518145"/>
    <x v="1"/>
  </r>
  <r>
    <x v="1"/>
    <s v="10.01.00017"/>
    <s v="Remuneração paga a terceiros sem vinculo empregaticio"/>
    <n v="59557.37"/>
    <n v="2.6957341431306509E-4"/>
    <n v="98.406524714932459"/>
    <x v="1"/>
  </r>
  <r>
    <x v="1"/>
    <s v="10.01.00031"/>
    <s v="ONR - Operador Nac. do Sistema de Reg. Eletrônico de Imóveis"/>
    <n v="59556.09"/>
    <n v="2.6956762067291071E-4"/>
    <n v="98.406794282553136"/>
    <x v="0"/>
  </r>
  <r>
    <x v="1"/>
    <s v="10.01.00025"/>
    <s v="Auxilio Refeição/ Vale Refeição Funcionários "/>
    <n v="59555.85"/>
    <n v="2.6956653436538175E-4"/>
    <n v="98.407063849087507"/>
    <x v="1"/>
  </r>
  <r>
    <x v="1"/>
    <s v="10.01.00015"/>
    <s v="Despesa de Custeio- Serviço de confecção de prótese paga a terceiros"/>
    <n v="59549.2"/>
    <n v="2.6953643459426727E-4"/>
    <n v="98.407333385522108"/>
    <x v="1"/>
  </r>
  <r>
    <x v="0"/>
    <s v="10.01.00016"/>
    <s v="Matérial Médico Hospitalar"/>
    <n v="59538.2"/>
    <n v="2.6948664549919065E-4"/>
    <n v="98.407602872167601"/>
    <x v="0"/>
  </r>
  <r>
    <x v="0"/>
    <s v="10.01.00006"/>
    <s v="Laboratório de prótese"/>
    <n v="59536"/>
    <n v="2.6947668768017533E-4"/>
    <n v="98.407872348855278"/>
    <x v="0"/>
  </r>
  <r>
    <x v="1"/>
    <s v="10.01.00003"/>
    <s v="Aluguel/Condomínio consultório"/>
    <n v="59530.5"/>
    <n v="2.6945179313263702E-4"/>
    <n v="98.408141800648409"/>
    <x v="1"/>
  </r>
  <r>
    <x v="0"/>
    <s v="10.01.00024"/>
    <s v="DOCS SAUDE E NUTRIÇAO LTDA"/>
    <n v="59527.82"/>
    <n v="2.6943966269856378E-4"/>
    <n v="98.408411240311111"/>
    <x v="0"/>
  </r>
  <r>
    <x v="0"/>
    <s v="10.04.00010"/>
    <s v="Vale Refeição"/>
    <n v="59520.6"/>
    <n v="2.6940698294706806E-4"/>
    <n v="98.408680647294062"/>
    <x v="1"/>
  </r>
  <r>
    <x v="0"/>
    <s v="10.01.00017"/>
    <s v="Serviços de Protese"/>
    <n v="59507.55"/>
    <n v="2.6934791497518169E-4"/>
    <n v="98.408949995209042"/>
    <x v="0"/>
  </r>
  <r>
    <x v="0"/>
    <s v="10.01.00015"/>
    <s v="HONORARIOS ADVOCATICIOS "/>
    <n v="59500"/>
    <n v="2.6931374155083362E-4"/>
    <n v="98.409219308950597"/>
    <x v="0"/>
  </r>
  <r>
    <x v="0"/>
    <s v="10.01.00012"/>
    <s v="Material "/>
    <n v="59500"/>
    <n v="2.6931374155083362E-4"/>
    <n v="98.409488622692152"/>
    <x v="1"/>
  </r>
  <r>
    <x v="1"/>
    <s v="10.01.00041"/>
    <s v="DESPESAS COM DISTRIBUIDOR"/>
    <n v="59498.99"/>
    <n v="2.6930917000664929E-4"/>
    <n v="98.40975793186216"/>
    <x v="0"/>
  </r>
  <r>
    <x v="1"/>
    <s v="10.01.00015"/>
    <s v="Materiais e produtos para procedimentos"/>
    <n v="59498.7"/>
    <n v="2.6930785738505183E-4"/>
    <n v="98.41002723971954"/>
    <x v="1"/>
  </r>
  <r>
    <x v="1"/>
    <s v="10.01.00021"/>
    <s v="Prótese Dentária"/>
    <n v="59489.7"/>
    <n v="2.6926712085271641E-4"/>
    <n v="98.410296506840396"/>
    <x v="0"/>
  </r>
  <r>
    <x v="1"/>
    <s v="10.01.00016"/>
    <s v="Impostos/Taxas"/>
    <n v="59481.8"/>
    <n v="2.692313632298887E-4"/>
    <n v="98.41056573820363"/>
    <x v="0"/>
  </r>
  <r>
    <x v="1"/>
    <s v="10.01.00015"/>
    <s v="MATERIAL ODONTOLOGICO/CONSULTÓRIO"/>
    <n v="59476.62"/>
    <n v="2.6920791709238894E-4"/>
    <n v="98.410834946120715"/>
    <x v="1"/>
  </r>
  <r>
    <x v="0"/>
    <s v="10.01.00015"/>
    <s v="Materiais e Produtos Odontológicos "/>
    <n v="59475.11"/>
    <n v="2.6920108240751934E-4"/>
    <n v="98.411104147203119"/>
    <x v="1"/>
  </r>
  <r>
    <x v="1"/>
    <s v="10.01.00020"/>
    <s v="Plano de Saude"/>
    <n v="59464.78"/>
    <n v="2.6915432592096103E-4"/>
    <n v="98.411373301529039"/>
    <x v="1"/>
  </r>
  <r>
    <x v="1"/>
    <s v="10.01.00016"/>
    <s v="SERVIÇO TERCEIROS"/>
    <n v="59463.3"/>
    <n v="2.6914762702453252E-4"/>
    <n v="98.411642449156062"/>
    <x v="1"/>
  </r>
  <r>
    <x v="0"/>
    <s v="10.01.00020"/>
    <s v="Gastos Cirúrgicos"/>
    <n v="59463.11"/>
    <n v="2.6914676703107212E-4"/>
    <n v="98.411911595923087"/>
    <x v="0"/>
  </r>
  <r>
    <x v="0"/>
    <s v="10.01.00023"/>
    <s v="Rateio C"/>
    <n v="59459.05"/>
    <n v="2.691283903287075E-4"/>
    <n v="98.412180724313416"/>
    <x v="0"/>
  </r>
  <r>
    <x v="0"/>
    <s v="10.01.00015"/>
    <s v="Material de uso em procedimento odontológico"/>
    <n v="59453.84"/>
    <n v="2.6910480840276665E-4"/>
    <n v="98.412449829121812"/>
    <x v="1"/>
  </r>
  <r>
    <x v="0"/>
    <s v="10.01.00022"/>
    <s v="Taxas e Impostos"/>
    <n v="59448.02"/>
    <n v="2.6907846544518967E-4"/>
    <n v="98.412718907587262"/>
    <x v="0"/>
  </r>
  <r>
    <x v="1"/>
    <s v="10.01.00037"/>
    <s v="Entidade de Classe"/>
    <n v="59443.48"/>
    <n v="2.6905791612776719E-4"/>
    <n v="98.41298796550339"/>
    <x v="0"/>
  </r>
  <r>
    <x v="0"/>
    <s v="10.01.00012"/>
    <s v="Material de uso nos pacientes"/>
    <n v="59442.21"/>
    <n v="2.6905216775042649E-4"/>
    <n v="98.413257017671143"/>
    <x v="1"/>
  </r>
  <r>
    <x v="0"/>
    <s v="10.01.00005"/>
    <s v="despesas laboratorio de protese."/>
    <n v="59441.1"/>
    <n v="2.6904714357810515E-4"/>
    <n v="98.413526064814718"/>
    <x v="0"/>
  </r>
  <r>
    <x v="0"/>
    <s v="10.01.00016"/>
    <s v="CONTADOR"/>
    <n v="59436.36"/>
    <n v="2.6902568900440853E-4"/>
    <n v="98.413795090503726"/>
    <x v="0"/>
  </r>
  <r>
    <x v="0"/>
    <s v="10.01.00015"/>
    <s v="Serviços Profissionais Prestados por Terceiros"/>
    <n v="59435.81"/>
    <n v="2.6902319954965465E-4"/>
    <n v="98.414064113703276"/>
    <x v="1"/>
  </r>
  <r>
    <x v="1"/>
    <s v="10.01.00030"/>
    <s v="Salários e Ordenados"/>
    <n v="59430.400000000001"/>
    <n v="2.6899871236743972E-4"/>
    <n v="98.414333112415648"/>
    <x v="0"/>
  </r>
  <r>
    <x v="0"/>
    <s v="10.01.00016"/>
    <s v="Certificado de Registro de Cartório"/>
    <n v="59427.1"/>
    <n v="2.6898377563891668E-4"/>
    <n v="98.414602096191288"/>
    <x v="0"/>
  </r>
  <r>
    <x v="0"/>
    <s v="10.01.00016"/>
    <s v="HONORARIOS"/>
    <n v="59423.29"/>
    <n v="2.6896653050689475E-4"/>
    <n v="98.414871062721801"/>
    <x v="0"/>
  </r>
  <r>
    <x v="0"/>
    <s v="10.01.00022"/>
    <s v="Serviços Laboratoriais de Prótese Dentária"/>
    <n v="59420.7"/>
    <n v="2.6895480743814484E-4"/>
    <n v="98.415140017529239"/>
    <x v="0"/>
  </r>
  <r>
    <x v="1"/>
    <s v="10.01.00006"/>
    <s v="Despesas com Correios_ECT"/>
    <n v="59420.29"/>
    <n v="2.6895295166278296E-4"/>
    <n v="98.415408970480897"/>
    <x v="0"/>
  </r>
  <r>
    <x v="0"/>
    <s v="10.01.00011"/>
    <s v="Laboratórios de Prótese"/>
    <n v="59411.41"/>
    <n v="2.6891275828421201E-4"/>
    <n v="98.415677883239184"/>
    <x v="0"/>
  </r>
  <r>
    <x v="0"/>
    <s v="10.01.00016"/>
    <s v="Laboratório de prótese "/>
    <n v="59404.58"/>
    <n v="2.6888184378245076E-4"/>
    <n v="98.415946765082964"/>
    <x v="0"/>
  </r>
  <r>
    <x v="0"/>
    <s v="10.01.00015"/>
    <s v="Material de uso consumo escritório/consultório"/>
    <n v="59404.2"/>
    <n v="2.6888012379552991E-4"/>
    <n v="98.416215645206762"/>
    <x v="1"/>
  </r>
  <r>
    <x v="0"/>
    <s v="10.01.00006"/>
    <s v="06-Emolumentos pagos a terceiros"/>
    <n v="59402.46"/>
    <n v="2.6887224806594509E-4"/>
    <n v="98.416484517454833"/>
    <x v="0"/>
  </r>
  <r>
    <x v="1"/>
    <s v="10.01.00015"/>
    <s v="Despesas diversas de consultório"/>
    <n v="59401.54"/>
    <n v="2.6886808388708414E-4"/>
    <n v="98.416753385538726"/>
    <x v="0"/>
  </r>
  <r>
    <x v="0"/>
    <s v="10.03.00010"/>
    <s v="eurosilicone"/>
    <n v="59400"/>
    <n v="2.6886111341377339E-4"/>
    <n v="98.417022246652138"/>
    <x v="0"/>
  </r>
  <r>
    <x v="1"/>
    <s v="10.01.00002"/>
    <s v="Aluguel de Imóvel"/>
    <n v="59400"/>
    <n v="2.6886111341377339E-4"/>
    <n v="98.41729110776555"/>
    <x v="1"/>
  </r>
  <r>
    <x v="0"/>
    <s v="10.01.00046"/>
    <s v="13º Salário"/>
    <n v="59396.67"/>
    <n v="2.6884604089680926E-4"/>
    <n v="98.417559953806446"/>
    <x v="0"/>
  </r>
  <r>
    <x v="0"/>
    <s v="10.01.00015"/>
    <s v="laboratorio de protese odontologica"/>
    <n v="59395"/>
    <n v="2.6883848200692036E-4"/>
    <n v="98.417828792288446"/>
    <x v="0"/>
  </r>
  <r>
    <x v="0"/>
    <s v="10.01.00016"/>
    <s v="Materiais de consumo odontológico."/>
    <n v="59390.33"/>
    <n v="2.6881734427291971E-4"/>
    <n v="98.418097609632724"/>
    <x v="1"/>
  </r>
  <r>
    <x v="0"/>
    <s v="10.04.00004"/>
    <s v="ERIKA ELAINE CRISPIM"/>
    <n v="59389.81"/>
    <n v="2.6881499060660697E-4"/>
    <n v="98.418366424623329"/>
    <x v="0"/>
  </r>
  <r>
    <x v="0"/>
    <s v="10.01.00010"/>
    <s v="ISS, CIM e Taxas"/>
    <n v="59385.56"/>
    <n v="2.687957539107819E-4"/>
    <n v="98.41863522037724"/>
    <x v="0"/>
  </r>
  <r>
    <x v="0"/>
    <s v="10.04.00001"/>
    <s v=" Despesas Tributárias - Imposto sobre serviço – ISS"/>
    <n v="59382.41"/>
    <n v="2.6878149612446454E-4"/>
    <n v="98.418904001873358"/>
    <x v="0"/>
  </r>
  <r>
    <x v="0"/>
    <s v="10.01.00022"/>
    <s v="Despesas com alimentação de Colaboradores do Cartório"/>
    <n v="59378.54"/>
    <n v="2.6876397941556031E-4"/>
    <n v="98.419172765852778"/>
    <x v="1"/>
  </r>
  <r>
    <x v="1"/>
    <s v="10.01.00017"/>
    <s v="Remuneração Pagos a Terceiros por Prestação de Serviços"/>
    <n v="59373.15"/>
    <n v="2.6873958275897274E-4"/>
    <n v="98.419441505435543"/>
    <x v="1"/>
  </r>
  <r>
    <x v="0"/>
    <s v="10.01.00022"/>
    <s v="Rateio de Despesas Do Consultorio/Local de Trabalho"/>
    <n v="59368.5"/>
    <n v="2.6871853555059946E-4"/>
    <n v="98.419710223971094"/>
    <x v="0"/>
  </r>
  <r>
    <x v="1"/>
    <s v="10.06.00001"/>
    <s v="Material de Consumo"/>
    <n v="59367.93"/>
    <n v="2.6871595557021821E-4"/>
    <n v="98.419978939926665"/>
    <x v="1"/>
  </r>
  <r>
    <x v="0"/>
    <s v="10.01.00018"/>
    <s v="Remuneração sem Vinculo empregaticio"/>
    <n v="59362.62"/>
    <n v="2.686919210161403E-4"/>
    <n v="98.420247631847687"/>
    <x v="0"/>
  </r>
  <r>
    <x v="0"/>
    <s v="10.01.00016"/>
    <s v="Despesa com Material odontologicos - usados na prestacao de servico"/>
    <n v="59360.14"/>
    <n v="2.6868069583834119E-4"/>
    <n v="98.420516312543526"/>
    <x v="1"/>
  </r>
  <r>
    <x v="0"/>
    <s v="10.02.00005"/>
    <s v="Energia elétrica"/>
    <n v="59357.85"/>
    <n v="2.6867033065400248E-4"/>
    <n v="98.420784982874181"/>
    <x v="1"/>
  </r>
  <r>
    <x v="0"/>
    <s v="10.02.00001"/>
    <s v="Material odontológico"/>
    <n v="59356.02"/>
    <n v="2.6866204755909433E-4"/>
    <n v="98.421053644921741"/>
    <x v="1"/>
  </r>
  <r>
    <x v="1"/>
    <s v="10.01.00001"/>
    <s v="Laboratório aparelhos ortodônticos"/>
    <n v="59354.720000000001"/>
    <n v="2.6865616339331254E-4"/>
    <n v="98.421322301085141"/>
    <x v="0"/>
  </r>
  <r>
    <x v="0"/>
    <s v="10.01.00016"/>
    <s v="Advogada - Priscila Damaso da Silva"/>
    <n v="59346.45"/>
    <n v="2.6861873104637766E-4"/>
    <n v="98.421590919816182"/>
    <x v="0"/>
  </r>
  <r>
    <x v="1"/>
    <s v="10.01.00008"/>
    <s v="VALE TRANSPORTE"/>
    <n v="59345.37"/>
    <n v="2.6861384266249741E-4"/>
    <n v="98.421859533658846"/>
    <x v="1"/>
  </r>
  <r>
    <x v="0"/>
    <s v="10.01.00015"/>
    <s v="aluguel do veiculo"/>
    <n v="59343.74"/>
    <n v="2.6860646482386327E-4"/>
    <n v="98.422128140123675"/>
    <x v="1"/>
  </r>
  <r>
    <x v="0"/>
    <s v="10.01.00014"/>
    <s v="Vale-transporte"/>
    <n v="59343.4"/>
    <n v="2.6860492588819736E-4"/>
    <n v="98.422396745049568"/>
    <x v="1"/>
  </r>
  <r>
    <x v="0"/>
    <s v="10.01.00012"/>
    <s v="Materiais de Consumo "/>
    <n v="59342.97"/>
    <n v="2.6860297958720795E-4"/>
    <n v="98.422665348029156"/>
    <x v="1"/>
  </r>
  <r>
    <x v="0"/>
    <s v="10.01.00013"/>
    <s v="Material odontológico"/>
    <n v="59338.61"/>
    <n v="2.6858324500043213E-4"/>
    <n v="98.422933931274159"/>
    <x v="1"/>
  </r>
  <r>
    <x v="0"/>
    <s v="10.01.00015"/>
    <s v="Material aplicado no trabalho"/>
    <n v="59335.46"/>
    <n v="2.6856898721411472E-4"/>
    <n v="98.423202500261368"/>
    <x v="1"/>
  </r>
  <r>
    <x v="0"/>
    <s v="10.01.00016"/>
    <s v="Pagamento a Protéticos"/>
    <n v="59334.1"/>
    <n v="2.6856283147145074E-4"/>
    <n v="98.423471063092833"/>
    <x v="0"/>
  </r>
  <r>
    <x v="0"/>
    <s v="10.02.00014"/>
    <s v="INSS – Contribuição Previdenciária - Folha de Pagamento"/>
    <n v="59327.15"/>
    <n v="2.6853137381592501E-4"/>
    <n v="98.423739594466653"/>
    <x v="0"/>
  </r>
  <r>
    <x v="1"/>
    <s v="10.01.00015"/>
    <s v="Condomínio médico - custeio pela utillização"/>
    <n v="59326.47"/>
    <n v="2.6852829594459302E-4"/>
    <n v="98.424008122762601"/>
    <x v="0"/>
  </r>
  <r>
    <x v="1"/>
    <s v="10.01.00018"/>
    <s v="Despesas Judiciais"/>
    <n v="59326.1"/>
    <n v="2.6852662122048591E-4"/>
    <n v="98.424276649383827"/>
    <x v="0"/>
  </r>
  <r>
    <x v="0"/>
    <s v="10.01.00018"/>
    <s v="Material de Uso e Consumo "/>
    <n v="59312.22"/>
    <n v="2.6846379643506192E-4"/>
    <n v="98.424545113180258"/>
    <x v="1"/>
  </r>
  <r>
    <x v="0"/>
    <s v="10.01.00016"/>
    <s v="GRAFICA"/>
    <n v="59300"/>
    <n v="2.6840848527671316E-4"/>
    <n v="98.424813521665541"/>
    <x v="0"/>
  </r>
  <r>
    <x v="1"/>
    <s v="10.01.00015"/>
    <s v="Material cirúrgico e estético "/>
    <n v="59299.71"/>
    <n v="2.684071726551157E-4"/>
    <n v="98.425081928838196"/>
    <x v="1"/>
  </r>
  <r>
    <x v="0"/>
    <s v="11.01.00020"/>
    <s v="ISSQN "/>
    <n v="59297.440000000002"/>
    <n v="2.6839689799640446E-4"/>
    <n v="98.42535032573619"/>
    <x v="0"/>
  </r>
  <r>
    <x v="0"/>
    <s v="10.01.00016"/>
    <s v="Material consumo dental e produtos consumo"/>
    <n v="59293.5"/>
    <n v="2.6837906444780426E-4"/>
    <n v="98.425618704800641"/>
    <x v="1"/>
  </r>
  <r>
    <x v="0"/>
    <s v="10.01.00018"/>
    <s v="Prestação de serviços pessoa jurídica"/>
    <n v="59293.34"/>
    <n v="2.6837834024278495E-4"/>
    <n v="98.425887083140879"/>
    <x v="0"/>
  </r>
  <r>
    <x v="0"/>
    <s v="10.01.00015"/>
    <s v="Dental/fornecedor de material de consumo"/>
    <n v="59291.81"/>
    <n v="2.6837141503228794E-4"/>
    <n v="98.426155454555911"/>
    <x v="1"/>
  </r>
  <r>
    <x v="0"/>
    <s v="10.01.00006"/>
    <s v="Emolumentos/taxas pagos a terceiros, p/ realização do serviço autônomo"/>
    <n v="59281.4"/>
    <n v="2.6832429644321998E-4"/>
    <n v="98.426423778852353"/>
    <x v="0"/>
  </r>
  <r>
    <x v="1"/>
    <s v="10.01.00015"/>
    <s v="Despesa material uso consumo consultório"/>
    <n v="59268.99"/>
    <n v="2.6826812529141082E-4"/>
    <n v="98.426692046977649"/>
    <x v="1"/>
  </r>
  <r>
    <x v="0"/>
    <s v="10.01.00016"/>
    <s v="TOTAL LIVRO CAIXA DEDUTÍVEL CARTÓRIO PONTALINDA"/>
    <n v="59268.19"/>
    <n v="2.6826450426631435E-4"/>
    <n v="98.42696031148192"/>
    <x v="0"/>
  </r>
  <r>
    <x v="1"/>
    <s v="10.01.00015"/>
    <s v="Assistência Contábil"/>
    <n v="59262.94"/>
    <n v="2.6824074128911868E-4"/>
    <n v="98.427228552223212"/>
    <x v="0"/>
  </r>
  <r>
    <x v="1"/>
    <s v="10.01.00015"/>
    <s v="Plano de saúde - percentual de consulta"/>
    <n v="59258.400000000001"/>
    <n v="2.6822019197169614E-4"/>
    <n v="98.427496772415182"/>
    <x v="1"/>
  </r>
  <r>
    <x v="1"/>
    <s v="10.01.00020"/>
    <s v="Despesas Administrativas"/>
    <n v="59253.26"/>
    <n v="2.6819692688545126E-4"/>
    <n v="98.427764969342064"/>
    <x v="0"/>
  </r>
  <r>
    <x v="1"/>
    <s v="10.01.00017"/>
    <s v="Material/ Insumos do consultório"/>
    <n v="59246.37"/>
    <n v="2.6816574080680778E-4"/>
    <n v="98.42803313508287"/>
    <x v="1"/>
  </r>
  <r>
    <x v="1"/>
    <s v="10.01.00025"/>
    <s v="IRRF"/>
    <n v="59238.29"/>
    <n v="2.6812916845333329E-4"/>
    <n v="98.428301264251317"/>
    <x v="0"/>
  </r>
  <r>
    <x v="0"/>
    <s v="10.01.00036"/>
    <s v="Conservação e reforma de imóvel alugado"/>
    <n v="59229.83"/>
    <n v="2.6809087611293802E-4"/>
    <n v="98.428569355127436"/>
    <x v="1"/>
  </r>
  <r>
    <x v="0"/>
    <s v="10.01.00023"/>
    <s v="EXPEDIENTE SISTEMA DE INFORMATICA AQUISICAO / MANUT E LOCACA"/>
    <n v="59229.43"/>
    <n v="2.6808906560038976E-4"/>
    <n v="98.428837444193036"/>
    <x v="0"/>
  </r>
  <r>
    <x v="0"/>
    <s v="10.01.00015"/>
    <s v="Material para uso dermatológico"/>
    <n v="59225.62"/>
    <n v="2.6807182046836782E-4"/>
    <n v="98.429105516013507"/>
    <x v="1"/>
  </r>
  <r>
    <x v="1"/>
    <s v="10.01.00008"/>
    <s v="Remuneração paga a terceiros, sem vínculo empregatício"/>
    <n v="59225.58"/>
    <n v="2.68071639417113E-4"/>
    <n v="98.429373587652918"/>
    <x v="1"/>
  </r>
  <r>
    <x v="0"/>
    <s v="10.01.00016"/>
    <s v="Laboratório de Prótese Dentária "/>
    <n v="59221.7"/>
    <n v="2.6805407744539503E-4"/>
    <n v="98.42964164173037"/>
    <x v="0"/>
  </r>
  <r>
    <x v="0"/>
    <s v="10.01.00003"/>
    <s v="13º salário"/>
    <n v="59220.15"/>
    <n v="2.680470617092706E-4"/>
    <n v="98.42990968879208"/>
    <x v="0"/>
  </r>
  <r>
    <x v="1"/>
    <s v="10.01.00021"/>
    <s v="PAGAMENTO DENTISTAS"/>
    <n v="59218.91"/>
    <n v="2.6804144912037105E-4"/>
    <n v="98.430177730241198"/>
    <x v="0"/>
  </r>
  <r>
    <x v="0"/>
    <s v="10.01.00076"/>
    <s v="Férias"/>
    <n v="59215.51"/>
    <n v="2.68026059763711E-4"/>
    <n v="98.430445756300955"/>
    <x v="0"/>
  </r>
  <r>
    <x v="1"/>
    <s v="10.01.00023"/>
    <s v="Serviços de próteses"/>
    <n v="59215.5"/>
    <n v="2.6802601450089727E-4"/>
    <n v="98.430713782315451"/>
    <x v="0"/>
  </r>
  <r>
    <x v="1"/>
    <s v="10.01.00015"/>
    <s v="Serviços Administrativos e terceiros"/>
    <n v="59215"/>
    <n v="2.68023751360212E-4"/>
    <n v="98.430981806066811"/>
    <x v="1"/>
  </r>
  <r>
    <x v="0"/>
    <s v="10.01.00001"/>
    <s v="Material / Serviço Necessario à Atividade Exercida"/>
    <n v="59207.87"/>
    <n v="2.6799147897403961E-4"/>
    <n v="98.431249797545789"/>
    <x v="1"/>
  </r>
  <r>
    <x v="0"/>
    <s v="10.01.00016"/>
    <s v="Serviços Prestados Pessoa Juridicas"/>
    <n v="59202.1"/>
    <n v="2.6796536233053119E-4"/>
    <n v="98.431517762908115"/>
    <x v="0"/>
  </r>
  <r>
    <x v="1"/>
    <s v="10.02.00014"/>
    <s v="Fundo de garantia por tempo de serviço - FGTS"/>
    <n v="59198.32"/>
    <n v="2.6794825298695035E-4"/>
    <n v="98.431785711161098"/>
    <x v="0"/>
  </r>
  <r>
    <x v="1"/>
    <s v="10.01.00018"/>
    <s v="FUNARPEN"/>
    <n v="59197.19"/>
    <n v="2.6794313828900159E-4"/>
    <n v="98.432053654299381"/>
    <x v="0"/>
  </r>
  <r>
    <x v="1"/>
    <s v="10.01.00016"/>
    <s v="Material de consumo odontologico"/>
    <n v="59190.77"/>
    <n v="2.6791407956260228E-4"/>
    <n v="98.432321568378939"/>
    <x v="1"/>
  </r>
  <r>
    <x v="1"/>
    <s v="10.01.00027"/>
    <s v="Despesas com Serviço de Entrega de Notificação"/>
    <n v="59189.65"/>
    <n v="2.6790901012746721E-4"/>
    <n v="98.432589477389072"/>
    <x v="0"/>
  </r>
  <r>
    <x v="0"/>
    <s v="10.01.00015"/>
    <s v="Material para uso/consumo do Escritório/Consultório"/>
    <n v="59189.36"/>
    <n v="2.6790769750586975E-4"/>
    <n v="98.432857385086578"/>
    <x v="1"/>
  </r>
  <r>
    <x v="0"/>
    <s v="10.01.00015"/>
    <s v="Material de uso e consumo/Protetico"/>
    <n v="59182.94"/>
    <n v="2.6787863877947049E-4"/>
    <n v="98.433125263725358"/>
    <x v="1"/>
  </r>
  <r>
    <x v="1"/>
    <s v="10.01.00018"/>
    <s v="Serviços em Informática"/>
    <n v="59178.22"/>
    <n v="2.6785727473140124E-4"/>
    <n v="98.433393121000094"/>
    <x v="0"/>
  </r>
  <r>
    <x v="0"/>
    <s v="10.01.00021"/>
    <s v="Dental"/>
    <n v="59172.87"/>
    <n v="2.6783305912606855E-4"/>
    <n v="98.433660954059221"/>
    <x v="0"/>
  </r>
  <r>
    <x v="0"/>
    <s v="10.02.00002"/>
    <s v="Material odontológico"/>
    <n v="59165.03"/>
    <n v="2.6779757308012297E-4"/>
    <n v="98.433928751632294"/>
    <x v="1"/>
  </r>
  <r>
    <x v="1"/>
    <s v="10.01.00017"/>
    <s v="Rateio das despesas - Unimed Recife Coop. de trabalho Medico"/>
    <n v="59151.9"/>
    <n v="2.67738143005727E-4"/>
    <n v="98.434196489775303"/>
    <x v="0"/>
  </r>
  <r>
    <x v="0"/>
    <s v="10.06.00001"/>
    <s v="Gastos com compra de materiais odontológicos"/>
    <n v="59147.7"/>
    <n v="2.6771913262397043E-4"/>
    <n v="98.434464208907926"/>
    <x v="1"/>
  </r>
  <r>
    <x v="0"/>
    <s v="10.01.00018"/>
    <s v="Despesas com Rateio / UNIMED "/>
    <n v="59144.4"/>
    <n v="2.677041958954475E-4"/>
    <n v="98.434731913103818"/>
    <x v="0"/>
  </r>
  <r>
    <x v="1"/>
    <s v="10.01.00026"/>
    <s v="Encargos Sociais"/>
    <n v="59141.82"/>
    <n v="2.6769251808951133E-4"/>
    <n v="98.434999605621911"/>
    <x v="0"/>
  </r>
  <r>
    <x v="0"/>
    <s v="10.01.00019"/>
    <s v="Vale alimentação/refeição/transporte"/>
    <n v="59136.1"/>
    <n v="2.6766662776007147E-4"/>
    <n v="98.435267272249675"/>
    <x v="1"/>
  </r>
  <r>
    <x v="1"/>
    <s v="10.01.00020"/>
    <s v="Contribuição Previdenciaria - INSS"/>
    <n v="59135.32"/>
    <n v="2.6766309726060242E-4"/>
    <n v="98.435534935346936"/>
    <x v="0"/>
  </r>
  <r>
    <x v="0"/>
    <s v="10.01.00002"/>
    <s v="13 SALARIO"/>
    <n v="59131.37"/>
    <n v="2.6764521844918854E-4"/>
    <n v="98.43580258056538"/>
    <x v="0"/>
  </r>
  <r>
    <x v="1"/>
    <s v="10.01.00021"/>
    <s v="Materiais Odontológicos "/>
    <n v="59127.87"/>
    <n v="2.6762937646439142E-4"/>
    <n v="98.436070209941846"/>
    <x v="1"/>
  </r>
  <r>
    <x v="1"/>
    <s v="10.01.00001"/>
    <s v="Materiais odontológicos"/>
    <n v="59122.02"/>
    <n v="2.6760289771837336E-4"/>
    <n v="98.436337812839568"/>
    <x v="1"/>
  </r>
  <r>
    <x v="0"/>
    <s v="10.01.00020"/>
    <s v="Prótese"/>
    <n v="59121.32"/>
    <n v="2.6759972932141395E-4"/>
    <n v="98.436605412568895"/>
    <x v="0"/>
  </r>
  <r>
    <x v="0"/>
    <s v="10.01.00003"/>
    <s v="CONDOMÍNIO"/>
    <n v="59120.97"/>
    <n v="2.6759814512293425E-4"/>
    <n v="98.436873010714024"/>
    <x v="0"/>
  </r>
  <r>
    <x v="0"/>
    <s v="10.01.00023"/>
    <s v="Outras Despesas"/>
    <n v="59119.34"/>
    <n v="2.6759076728430012E-4"/>
    <n v="98.437140601481303"/>
    <x v="0"/>
  </r>
  <r>
    <x v="1"/>
    <s v="10.01.00028"/>
    <s v="Serviços de Terceiros"/>
    <n v="59115.59"/>
    <n v="2.6757379372916042E-4"/>
    <n v="98.437408175275039"/>
    <x v="1"/>
  </r>
  <r>
    <x v="0"/>
    <s v="10.01.00015"/>
    <s v="Proteses e Produtos Odontologicos "/>
    <n v="59109.09"/>
    <n v="2.6754437290025146E-4"/>
    <n v="98.437675719647942"/>
    <x v="1"/>
  </r>
  <r>
    <x v="0"/>
    <s v="10.06.00011"/>
    <s v="Ajuda de custo Juiz de paz (Interno)"/>
    <n v="59107.55"/>
    <n v="2.6753740242694077E-4"/>
    <n v="98.437943257050364"/>
    <x v="0"/>
  </r>
  <r>
    <x v="1"/>
    <s v="10.01.00015"/>
    <s v="Material consumo/dental"/>
    <n v="59103.3"/>
    <n v="2.6751816573111574E-4"/>
    <n v="98.438210775216092"/>
    <x v="1"/>
  </r>
  <r>
    <x v="0"/>
    <s v="10.01.00024"/>
    <s v="Salários e encargos Verbas Rescisórias"/>
    <n v="59096.959999999999"/>
    <n v="2.6748946910722614E-4"/>
    <n v="98.438478264685202"/>
    <x v="0"/>
  </r>
  <r>
    <x v="0"/>
    <s v="10.01.00016"/>
    <s v="Salário dos Empregados"/>
    <n v="59095.43"/>
    <n v="2.6748254389672907E-4"/>
    <n v="98.438745747229092"/>
    <x v="0"/>
  </r>
  <r>
    <x v="0"/>
    <s v="10.01.00017"/>
    <s v="LABORATÓRIOS"/>
    <n v="59095.18"/>
    <n v="2.6748141232638644E-4"/>
    <n v="98.439013228641414"/>
    <x v="0"/>
  </r>
  <r>
    <x v="0"/>
    <s v="10.01.00005"/>
    <s v="MATERIAL DE CONSUMO"/>
    <n v="59093.87"/>
    <n v="2.6747548289779096E-4"/>
    <n v="98.439280704124315"/>
    <x v="1"/>
  </r>
  <r>
    <x v="0"/>
    <s v="10.01.00010"/>
    <s v="Serviço de Protese"/>
    <n v="59090"/>
    <n v="2.6745796618888668E-4"/>
    <n v="98.439548162090503"/>
    <x v="0"/>
  </r>
  <r>
    <x v="0"/>
    <s v="10.01.00016"/>
    <s v="MATERIAL DE PROCEDIMENTO ODONTOLÓGICO"/>
    <n v="59085.71"/>
    <n v="2.6743854844180683E-4"/>
    <n v="98.439815600638951"/>
    <x v="1"/>
  </r>
  <r>
    <x v="1"/>
    <s v="10.01.00001"/>
    <s v="Despesas com Material Odontológico"/>
    <n v="59077.53"/>
    <n v="2.6740152346019528E-4"/>
    <n v="98.44008300216241"/>
    <x v="1"/>
  </r>
  <r>
    <x v="0"/>
    <s v="10.01.00017"/>
    <s v="Material p/ prestação de serviço"/>
    <n v="59075.360000000001"/>
    <n v="2.6739170142962111E-4"/>
    <n v="98.440350393863838"/>
    <x v="1"/>
  </r>
  <r>
    <x v="0"/>
    <s v="10.01.00021"/>
    <s v="Despesas Gerais e Diversas"/>
    <n v="59068.800000000003"/>
    <n v="2.6736200902382996E-4"/>
    <n v="98.440617755872864"/>
    <x v="0"/>
  </r>
  <r>
    <x v="1"/>
    <s v="10.01.00016"/>
    <s v="DESPESAS RATEIO E ALUGUEL SALA CLINICA"/>
    <n v="59060.639999999999"/>
    <n v="2.6732507456784583E-4"/>
    <n v="98.440885080947439"/>
    <x v="1"/>
  </r>
  <r>
    <x v="1"/>
    <s v="10.01.00020"/>
    <s v="4036 - Material de expediente e Consumo"/>
    <n v="59059.54"/>
    <n v="2.6732009565833817E-4"/>
    <n v="98.441152401043098"/>
    <x v="1"/>
  </r>
  <r>
    <x v="0"/>
    <s v="10.01.00012"/>
    <s v="DESPESAS COM CUSTEIO"/>
    <n v="59059.47"/>
    <n v="2.6731977881864225E-4"/>
    <n v="98.441419720821912"/>
    <x v="0"/>
  </r>
  <r>
    <x v="0"/>
    <s v="10.01.00015"/>
    <s v="DESP COM MATERIAL ODONTOLOGICO REF."/>
    <n v="59058.19"/>
    <n v="2.6731398517848787E-4"/>
    <n v="98.441687034807089"/>
    <x v="1"/>
  </r>
  <r>
    <x v="0"/>
    <s v="10.01.00012"/>
    <s v="Material de Expediente do Consultório em Geral"/>
    <n v="59055.17"/>
    <n v="2.6730031580874861E-4"/>
    <n v="98.441954335122901"/>
    <x v="1"/>
  </r>
  <r>
    <x v="0"/>
    <s v="10.01.00019"/>
    <s v="Materiais para uso na atividade odontológica "/>
    <n v="59051.7"/>
    <n v="2.6728460961239264E-4"/>
    <n v="98.442221619732507"/>
    <x v="1"/>
  </r>
  <r>
    <x v="0"/>
    <s v="10.01.00016"/>
    <s v="Material de consultorio"/>
    <n v="59047.47"/>
    <n v="2.6726546344219503E-4"/>
    <n v="98.442488885195942"/>
    <x v="1"/>
  </r>
  <r>
    <x v="1"/>
    <s v="10.01.00015"/>
    <s v="AO ESTADO - SP - RECOLHIMENTO RELATIVO AOS ATOS PRATICADOS NO MÊS"/>
    <n v="59046.1"/>
    <n v="2.6725926243671727E-4"/>
    <n v="98.442756144458386"/>
    <x v="0"/>
  </r>
  <r>
    <x v="0"/>
    <s v="10.01.00018"/>
    <s v="MATERIAL ODONTOLÓGICO"/>
    <n v="59045.55"/>
    <n v="2.6725677298196343E-4"/>
    <n v="98.443023401231372"/>
    <x v="1"/>
  </r>
  <r>
    <x v="0"/>
    <s v="10.01.00020"/>
    <s v="Despesas Gavião Peixoto"/>
    <n v="59044.6"/>
    <n v="2.672524730146614E-4"/>
    <n v="98.443290653704381"/>
    <x v="0"/>
  </r>
  <r>
    <x v="0"/>
    <s v="10.01.00017"/>
    <s v="Aquisição de Insumos/Produtos Odontológicos"/>
    <n v="59037.39"/>
    <n v="2.672198385259793E-4"/>
    <n v="98.4435578735429"/>
    <x v="1"/>
  </r>
  <r>
    <x v="0"/>
    <s v="10.01.00015"/>
    <s v="Insumos para utilização na atividade"/>
    <n v="59033.5"/>
    <n v="2.6720223129144766E-4"/>
    <n v="98.443825075774186"/>
    <x v="1"/>
  </r>
  <r>
    <x v="0"/>
    <s v="10.01.00015"/>
    <s v="Honorários Contabilidade"/>
    <n v="59032.9"/>
    <n v="2.6719951552262532E-4"/>
    <n v="98.444092275289705"/>
    <x v="0"/>
  </r>
  <r>
    <x v="0"/>
    <s v="10.01.00017"/>
    <s v="Despesas da Clinica "/>
    <n v="59030.42"/>
    <n v="2.6718829034482622E-4"/>
    <n v="98.444359463580057"/>
    <x v="0"/>
  </r>
  <r>
    <x v="0"/>
    <s v="10.01.00029"/>
    <s v="Desp.c/Laboratorio"/>
    <n v="59029.45"/>
    <n v="2.6718389985189671E-4"/>
    <n v="98.444626647479907"/>
    <x v="0"/>
  </r>
  <r>
    <x v="1"/>
    <s v="10.02.00006"/>
    <s v="GRERJ - BIB"/>
    <n v="59026.89"/>
    <n v="2.6717231257158801E-4"/>
    <n v="98.444893819792483"/>
    <x v="0"/>
  </r>
  <r>
    <x v="0"/>
    <s v="11.01.00020"/>
    <s v="Juros/multa"/>
    <n v="59021.31"/>
    <n v="2.6714705592154004E-4"/>
    <n v="98.445160966848405"/>
    <x v="0"/>
  </r>
  <r>
    <x v="1"/>
    <s v="10.01.00008"/>
    <s v="Condominio do escritorio"/>
    <n v="59016.13"/>
    <n v="2.6712360978404029E-4"/>
    <n v="98.445428090458194"/>
    <x v="0"/>
  </r>
  <r>
    <x v="0"/>
    <s v="10.01.00053"/>
    <s v="Softwiki Locação do Software do Sistema"/>
    <n v="59015.3"/>
    <n v="2.6711985297050273E-4"/>
    <n v="98.445695210311158"/>
    <x v="0"/>
  </r>
  <r>
    <x v="0"/>
    <s v="11.01.00019"/>
    <s v="DESPESA GERAL NÃO DEDUTIVEL"/>
    <n v="59014.34"/>
    <n v="2.671155077403869E-4"/>
    <n v="98.445962325818897"/>
    <x v="0"/>
  </r>
  <r>
    <x v="0"/>
    <s v="10.01.00017"/>
    <s v="Manutenção  e conservação"/>
    <n v="59012.39"/>
    <n v="2.6710668149171427E-4"/>
    <n v="98.446229432500388"/>
    <x v="1"/>
  </r>
  <r>
    <x v="1"/>
    <s v="10.01.00015"/>
    <s v="MATERIAL DE USO E CONSUMO - TRATAMENTO ODONTOLÓGICO"/>
    <n v="59010.93"/>
    <n v="2.6710007312091317E-4"/>
    <n v="98.446496532573505"/>
    <x v="1"/>
  </r>
  <r>
    <x v="0"/>
    <s v="10.01.00016"/>
    <s v="Taxa administrativa"/>
    <n v="59006.720000000001"/>
    <n v="2.6708101747634298E-4"/>
    <n v="98.446763613590988"/>
    <x v="0"/>
  </r>
  <r>
    <x v="0"/>
    <s v="10.01.00012"/>
    <s v="Material de Consumo do Consultório"/>
    <n v="59005.55"/>
    <n v="2.6707572172713934E-4"/>
    <n v="98.447030689312712"/>
    <x v="1"/>
  </r>
  <r>
    <x v="0"/>
    <s v="10.01.00019"/>
    <s v="Softwares e Marketing Médicos"/>
    <n v="59005.19"/>
    <n v="2.6707409226584596E-4"/>
    <n v="98.447297763404976"/>
    <x v="0"/>
  </r>
  <r>
    <x v="0"/>
    <s v="10.01.00032"/>
    <s v="FGTS E FGTS RESCISÓRIO"/>
    <n v="59001.59"/>
    <n v="2.6705779765291173E-4"/>
    <n v="98.447564821202633"/>
    <x v="0"/>
  </r>
  <r>
    <x v="1"/>
    <s v="10.01.00018"/>
    <s v="Serviço de sistema de cartório"/>
    <n v="58990.49"/>
    <n v="2.670075559296981E-4"/>
    <n v="98.447831828758567"/>
    <x v="0"/>
  </r>
  <r>
    <x v="1"/>
    <s v="10.01.00029"/>
    <s v="Digitação de dados"/>
    <n v="58985"/>
    <n v="2.6698270664497347E-4"/>
    <n v="98.448098811465215"/>
    <x v="0"/>
  </r>
  <r>
    <x v="1"/>
    <s v="10.01.00015"/>
    <s v="Fornecedores de insumos"/>
    <n v="58982.2"/>
    <n v="2.6697003305713575E-4"/>
    <n v="98.448365781498268"/>
    <x v="1"/>
  </r>
  <r>
    <x v="1"/>
    <s v="10.01.00015"/>
    <s v="Material Consultorio NF"/>
    <n v="58981.78"/>
    <n v="2.6696813201896013E-4"/>
    <n v="98.448632749630292"/>
    <x v="1"/>
  </r>
  <r>
    <x v="0"/>
    <s v="10.01.00040"/>
    <s v="Assessoria Contábil"/>
    <n v="58980.08"/>
    <n v="2.6696043734063013E-4"/>
    <n v="98.448899710067636"/>
    <x v="0"/>
  </r>
  <r>
    <x v="1"/>
    <s v="10.01.00016"/>
    <s v="Manutenção e Reparo"/>
    <n v="58977.14"/>
    <n v="2.6694713007340053E-4"/>
    <n v="98.449166657197708"/>
    <x v="1"/>
  </r>
  <r>
    <x v="1"/>
    <s v="10.01.00064"/>
    <s v="Goiasforte - Serviço de vigilância"/>
    <n v="58975.21"/>
    <n v="2.6693839435035525E-4"/>
    <n v="98.449433595592055"/>
    <x v="0"/>
  </r>
  <r>
    <x v="1"/>
    <s v="10.01.00015"/>
    <s v="Material Consumo Consultorio"/>
    <n v="58974.5"/>
    <n v="2.6693518069058212E-4"/>
    <n v="98.449700530772745"/>
    <x v="1"/>
  </r>
  <r>
    <x v="0"/>
    <s v="10.01.00015"/>
    <s v="Despesas odontológicas"/>
    <n v="58970.57"/>
    <n v="2.669173924047957E-4"/>
    <n v="98.449967448165154"/>
    <x v="0"/>
  </r>
  <r>
    <x v="1"/>
    <s v="10.01.00015"/>
    <s v="Insumos da atividade"/>
    <n v="58968.45"/>
    <n v="2.6690779668829003E-4"/>
    <n v="98.45023435596184"/>
    <x v="1"/>
  </r>
  <r>
    <x v="0"/>
    <s v="10.01.00018"/>
    <s v="Material Uso/Consumo"/>
    <n v="58960.959999999999"/>
    <n v="2.6687389484082415E-4"/>
    <n v="98.450501229856684"/>
    <x v="1"/>
  </r>
  <r>
    <x v="1"/>
    <s v="10.01.00017"/>
    <s v="despesas de custeio necessárias à percepção da receita e à manutenção "/>
    <n v="58951.98"/>
    <n v="2.6683324883411619E-4"/>
    <n v="98.450768063105514"/>
    <x v="1"/>
  </r>
  <r>
    <x v="0"/>
    <s v="10.01.00015"/>
    <s v="Material de Utilização no Serviço Prestado"/>
    <n v="58948.3"/>
    <n v="2.6681659211867236E-4"/>
    <n v="98.45103487969763"/>
    <x v="1"/>
  </r>
  <r>
    <x v="1"/>
    <s v="10.01.00006"/>
    <s v="Prestação de Serviços pagos a terceiros"/>
    <n v="58947.43"/>
    <n v="2.6681265425387997E-4"/>
    <n v="98.45130169235189"/>
    <x v="1"/>
  </r>
  <r>
    <x v="0"/>
    <s v="10.01.00024"/>
    <s v="Salários e Remuneraçôes a Funcionários"/>
    <n v="58942.43"/>
    <n v="2.6679002284702694E-4"/>
    <n v="98.451568482374739"/>
    <x v="0"/>
  </r>
  <r>
    <x v="0"/>
    <s v="10.01.00017"/>
    <s v="Material para realização de procedimentos"/>
    <n v="58939.34"/>
    <n v="2.6677603663759176E-4"/>
    <n v="98.451835258411379"/>
    <x v="1"/>
  </r>
  <r>
    <x v="1"/>
    <s v="10.01.00013"/>
    <s v="Contribuições Previdenciárias (INSS e Ipesp)"/>
    <n v="58937.59"/>
    <n v="2.667681156451932E-4"/>
    <n v="98.452102026527029"/>
    <x v="0"/>
  </r>
  <r>
    <x v="0"/>
    <s v="10.01.00015"/>
    <s v="COMISSÕES"/>
    <n v="58923"/>
    <n v="2.6670207719999613E-4"/>
    <n v="98.452368728604227"/>
    <x v="0"/>
  </r>
  <r>
    <x v="0"/>
    <s v="10.02.00001"/>
    <s v="MATERIAIS E PRODUTOS UTILIZADOS TRATAMENTO PACIENTES"/>
    <n v="58922.99"/>
    <n v="2.6670203193718245E-4"/>
    <n v="98.452635430636164"/>
    <x v="1"/>
  </r>
  <r>
    <x v="1"/>
    <s v="10.01.00021"/>
    <s v="Serviços de PF"/>
    <n v="58917.73"/>
    <n v="2.6667822369717305E-4"/>
    <n v="98.45290210885986"/>
    <x v="0"/>
  </r>
  <r>
    <x v="1"/>
    <s v="10.01.00016"/>
    <s v="Materiais uso na atividade odontologica"/>
    <n v="58915.86"/>
    <n v="2.6666975955101001E-4"/>
    <n v="98.453168778619414"/>
    <x v="1"/>
  </r>
  <r>
    <x v="1"/>
    <s v="10.01.00015"/>
    <s v="Insumos Utilizados na Prestação de Serviços"/>
    <n v="58914.3"/>
    <n v="2.666626985520719E-4"/>
    <n v="98.453435441317964"/>
    <x v="1"/>
  </r>
  <r>
    <x v="0"/>
    <s v="10.01.00012"/>
    <s v="materiais odontologicos"/>
    <n v="58908.37"/>
    <n v="2.6663585770354424E-4"/>
    <n v="98.453702077175663"/>
    <x v="1"/>
  </r>
  <r>
    <x v="0"/>
    <s v="10.01.00018"/>
    <s v="MANUTENÇÃO"/>
    <n v="58907.88"/>
    <n v="2.6663363982567265E-4"/>
    <n v="98.453968710815488"/>
    <x v="1"/>
  </r>
  <r>
    <x v="0"/>
    <s v="10.01.00016"/>
    <s v="Pagamento a Laboratório de Prótese"/>
    <n v="58907.14"/>
    <n v="2.6663029037745842E-4"/>
    <n v="98.454235341105871"/>
    <x v="0"/>
  </r>
  <r>
    <x v="0"/>
    <s v="10.01.00028"/>
    <s v="Salários e Ordenados"/>
    <n v="58901.24"/>
    <n v="2.6660358531737185E-4"/>
    <n v="98.454501944691188"/>
    <x v="0"/>
  </r>
  <r>
    <x v="1"/>
    <s v="10.01.00012"/>
    <s v="Material de escritório ; materiais consultório odontológico"/>
    <n v="58895.67"/>
    <n v="2.6657837393013757E-4"/>
    <n v="98.454768523065113"/>
    <x v="1"/>
  </r>
  <r>
    <x v="1"/>
    <s v="10.01.00012"/>
    <s v="Impressos e Material de escritório"/>
    <n v="58894.95"/>
    <n v="2.665751150075507E-4"/>
    <n v="98.455035098180119"/>
    <x v="1"/>
  </r>
  <r>
    <x v="0"/>
    <s v="10.01.00045"/>
    <s v="Vale alimentação"/>
    <n v="58888.480000000003"/>
    <n v="2.6654582996708294E-4"/>
    <n v="98.455301644010092"/>
    <x v="1"/>
  </r>
  <r>
    <x v="1"/>
    <s v="10.01.00017"/>
    <s v="Honorários de contabilidade "/>
    <n v="58886.9"/>
    <n v="2.6653867844251742E-4"/>
    <n v="98.455568182688538"/>
    <x v="0"/>
  </r>
  <r>
    <x v="0"/>
    <s v="10.01.00003"/>
    <s v="Salários"/>
    <n v="58879.74"/>
    <n v="2.6650627026790383E-4"/>
    <n v="98.455834688958802"/>
    <x v="0"/>
  </r>
  <r>
    <x v="0"/>
    <s v="10.01.00016"/>
    <s v="Prestação de Serviço Pessoa Jurídica"/>
    <n v="58879.02"/>
    <n v="2.6650301134531707E-4"/>
    <n v="98.456101191970149"/>
    <x v="0"/>
  </r>
  <r>
    <x v="1"/>
    <s v="10.01.00012"/>
    <s v="Material para serv. odontologicos"/>
    <n v="58878.51"/>
    <n v="2.6650070294181806E-4"/>
    <n v="98.456367692673084"/>
    <x v="1"/>
  </r>
  <r>
    <x v="0"/>
    <s v="10.01.00024"/>
    <s v="Serviços de terceiros"/>
    <n v="58877.68"/>
    <n v="2.6649694612828045E-4"/>
    <n v="98.456634189619209"/>
    <x v="1"/>
  </r>
  <r>
    <x v="0"/>
    <s v="10.01.00005"/>
    <s v="Salário de funcionários"/>
    <n v="58872.09"/>
    <n v="2.6647164421541875E-4"/>
    <n v="98.456900661263418"/>
    <x v="0"/>
  </r>
  <r>
    <x v="0"/>
    <s v="10.01.00016"/>
    <s v="4016 - Outras despesas com Pessoal"/>
    <n v="58870.19"/>
    <n v="2.6646304428081462E-4"/>
    <n v="98.457167124307702"/>
    <x v="0"/>
  </r>
  <r>
    <x v="0"/>
    <s v="10.01.00015"/>
    <s v="MATERIAL DE USO E CONSUMO  DO ESCRITORIO/CONSULTORIO "/>
    <n v="58867.79"/>
    <n v="2.6645218120552517E-4"/>
    <n v="98.45743357648891"/>
    <x v="1"/>
  </r>
  <r>
    <x v="0"/>
    <s v="10.01.00015"/>
    <s v="Cursos, especializações e congressos"/>
    <n v="58864.42"/>
    <n v="2.6643692763730621E-4"/>
    <n v="98.457700013416542"/>
    <x v="0"/>
  </r>
  <r>
    <x v="0"/>
    <s v="10.01.00015"/>
    <s v="Serviços Prestados por Pessoa Física"/>
    <n v="58864.01"/>
    <n v="2.6643507186194433E-4"/>
    <n v="98.457966448488406"/>
    <x v="0"/>
  </r>
  <r>
    <x v="0"/>
    <s v="10.02.00054"/>
    <s v="IMPOSTO SOBRE A RENDA RETIDO NA FONTE – IRRF"/>
    <n v="58855.13"/>
    <n v="2.6639487848337338E-4"/>
    <n v="98.458232843366886"/>
    <x v="0"/>
  </r>
  <r>
    <x v="0"/>
    <s v="10.01.00010"/>
    <s v="Material consultorio"/>
    <n v="58842.79"/>
    <n v="2.6633902417126014E-4"/>
    <n v="98.458499182391051"/>
    <x v="1"/>
  </r>
  <r>
    <x v="0"/>
    <s v="10.01.00030"/>
    <s v="locação de sistemas"/>
    <n v="58839.51"/>
    <n v="2.6632417796836457E-4"/>
    <n v="98.458765506569023"/>
    <x v="0"/>
  </r>
  <r>
    <x v="1"/>
    <s v="10.01.00016"/>
    <s v="Materiais dentais/prótese"/>
    <n v="58837.62"/>
    <n v="2.6631562329657412E-4"/>
    <n v="98.459031822192316"/>
    <x v="1"/>
  </r>
  <r>
    <x v="1"/>
    <s v="10.01.00021"/>
    <s v="Despesas c/Laboratórios Protéticos"/>
    <n v="58837.46"/>
    <n v="2.6631489909155481E-4"/>
    <n v="98.459298137091409"/>
    <x v="0"/>
  </r>
  <r>
    <x v="1"/>
    <s v="10.01.00018"/>
    <s v="SERVICOS PROTETICOS"/>
    <n v="58833.42"/>
    <n v="2.662966129148176E-4"/>
    <n v="98.45956443370433"/>
    <x v="0"/>
  </r>
  <r>
    <x v="0"/>
    <s v="10.01.00017"/>
    <s v="Material aplicado na prestação de serviços"/>
    <n v="58832.91"/>
    <n v="2.6629430451131859E-4"/>
    <n v="98.459830728008839"/>
    <x v="1"/>
  </r>
  <r>
    <x v="1"/>
    <s v="10.01.00015"/>
    <s v="MAO DE OBRA DE TERCEIRO"/>
    <n v="58832.87"/>
    <n v="2.6629412346006377E-4"/>
    <n v="98.460097022132302"/>
    <x v="1"/>
  </r>
  <r>
    <x v="0"/>
    <s v="10.01.00001"/>
    <s v="Sistema automatizado do cartório"/>
    <n v="58831.28"/>
    <n v="2.6628692667268451E-4"/>
    <n v="98.460363309058977"/>
    <x v="0"/>
  </r>
  <r>
    <x v="1"/>
    <s v="10.01.00015"/>
    <s v="MATERIAL DE USO E CONSUMO  DO ESCRITORIO/CONSULTORIO "/>
    <n v="58828.959999999999"/>
    <n v="2.6627642569990471E-4"/>
    <n v="98.460629585484682"/>
    <x v="1"/>
  </r>
  <r>
    <x v="0"/>
    <s v="10.01.00017"/>
    <s v="Despesas com Serviços de Terceiros"/>
    <n v="58826.76"/>
    <n v="2.6626646788088939E-4"/>
    <n v="98.460895851952557"/>
    <x v="1"/>
  </r>
  <r>
    <x v="1"/>
    <s v="10.01.00015"/>
    <s v="Despesas de Material Aplicado/Custos de Serviços"/>
    <n v="58825.93"/>
    <n v="2.6626271106735178E-4"/>
    <n v="98.461162114663622"/>
    <x v="1"/>
  </r>
  <r>
    <x v="0"/>
    <s v="10.01.00016"/>
    <s v="Material de serviço medico "/>
    <n v="58825.53"/>
    <n v="2.6626090055480351E-4"/>
    <n v="98.461428375564182"/>
    <x v="1"/>
  </r>
  <r>
    <x v="0"/>
    <s v="10.01.00015"/>
    <s v="Honorarios Advocaticios"/>
    <n v="58825.15"/>
    <n v="2.6625918056788272E-4"/>
    <n v="98.461694634744745"/>
    <x v="0"/>
  </r>
  <r>
    <x v="1"/>
    <s v="10.01.00015"/>
    <s v="Material de consumo no atendimento odontologico"/>
    <n v="58824.78"/>
    <n v="2.6625750584377555E-4"/>
    <n v="98.461960892250588"/>
    <x v="1"/>
  </r>
  <r>
    <x v="0"/>
    <s v="10.01.00018"/>
    <s v="Prestador de Serviço"/>
    <n v="58824.49"/>
    <n v="2.6625619322217809E-4"/>
    <n v="98.462227148443816"/>
    <x v="0"/>
  </r>
  <r>
    <x v="1"/>
    <s v="10.01.00003"/>
    <s v="Plano de saúde"/>
    <n v="58823.1"/>
    <n v="2.6624990169107297E-4"/>
    <n v="98.462493398345501"/>
    <x v="1"/>
  </r>
  <r>
    <x v="1"/>
    <s v="10.01.00019"/>
    <s v="Serviço de informatica"/>
    <n v="58822.720000000001"/>
    <n v="2.6624818170415212E-4"/>
    <n v="98.462759646527203"/>
    <x v="0"/>
  </r>
  <r>
    <x v="1"/>
    <s v="10.01.00024"/>
    <s v="Aluguel de equipamentos"/>
    <n v="58819"/>
    <n v="2.6623134393745352E-4"/>
    <n v="98.463025877871146"/>
    <x v="1"/>
  </r>
  <r>
    <x v="1"/>
    <s v="10.01.00017"/>
    <s v="Despesas com Protéticos"/>
    <n v="58818.18"/>
    <n v="2.6622763238672964E-4"/>
    <n v="98.463292105503527"/>
    <x v="0"/>
  </r>
  <r>
    <x v="0"/>
    <s v="10.01.00017"/>
    <s v="Material de consumo na prestação de serviços/consultorio"/>
    <n v="58815.48"/>
    <n v="2.6621541142702899E-4"/>
    <n v="98.463558320914956"/>
    <x v="1"/>
  </r>
  <r>
    <x v="1"/>
    <s v="10.01.00015"/>
    <s v="Laboratório de Protese  RHB"/>
    <n v="58806.400000000001"/>
    <n v="2.6617431279218391E-4"/>
    <n v="98.463824495227755"/>
    <x v="0"/>
  </r>
  <r>
    <x v="1"/>
    <s v="10.01.00002"/>
    <s v="Aluguel/condomínio do escritório/unidade"/>
    <n v="58800"/>
    <n v="2.6614534459141207E-4"/>
    <n v="98.464090640572351"/>
    <x v="1"/>
  </r>
  <r>
    <x v="0"/>
    <s v="10.01.00002"/>
    <s v="Aluguel do escritório/consultório ref:"/>
    <n v="58800"/>
    <n v="2.6614534459141207E-4"/>
    <n v="98.464356785916948"/>
    <x v="1"/>
  </r>
  <r>
    <x v="0"/>
    <s v="10.01.00002"/>
    <s v="Aluguel/condomínio do escritório/unidade"/>
    <n v="58800"/>
    <n v="2.6614534459141207E-4"/>
    <n v="98.464622931261545"/>
    <x v="1"/>
  </r>
  <r>
    <x v="1"/>
    <s v="10.01.00015"/>
    <s v="Material/ Serviço Odontológico"/>
    <n v="58799.08"/>
    <n v="2.6614118041255107E-4"/>
    <n v="98.464889072441963"/>
    <x v="1"/>
  </r>
  <r>
    <x v="1"/>
    <s v="10.01.00050"/>
    <s v="REPASSES LEGAIS - PARTE DO MINISTERIO PUBLICO"/>
    <n v="58798.67"/>
    <n v="2.6613932463718913E-4"/>
    <n v="98.4651552117666"/>
    <x v="0"/>
  </r>
  <r>
    <x v="0"/>
    <s v="10.01.00020"/>
    <s v="Despesas com serviços odontológicos de terceiros"/>
    <n v="58798.43"/>
    <n v="2.6613823832966017E-4"/>
    <n v="98.465421350004931"/>
    <x v="1"/>
  </r>
  <r>
    <x v="1"/>
    <s v="10.01.00004"/>
    <s v="Despesas Postais"/>
    <n v="58793"/>
    <n v="2.6611366062181783E-4"/>
    <n v="98.465687463665546"/>
    <x v="0"/>
  </r>
  <r>
    <x v="0"/>
    <s v="10.01.00016"/>
    <s v="Serviços de terceiros - Protéticos "/>
    <n v="58790.74"/>
    <n v="2.6610343122592027E-4"/>
    <n v="98.465953567096776"/>
    <x v="1"/>
  </r>
  <r>
    <x v="1"/>
    <s v="10.01.00020"/>
    <s v="Remuneração paga a terceiros sem vínculo empregatício"/>
    <n v="58790"/>
    <n v="2.6610008177770604E-4"/>
    <n v="98.466219667178549"/>
    <x v="1"/>
  </r>
  <r>
    <x v="1"/>
    <s v="10.01.00012"/>
    <s v="Material de escritório / locação aparelho laser"/>
    <n v="58784.57"/>
    <n v="2.6607550406986365E-4"/>
    <n v="98.466485742682622"/>
    <x v="1"/>
  </r>
  <r>
    <x v="1"/>
    <s v="10.01.00016"/>
    <s v="Material de dentais"/>
    <n v="58782.239999999998"/>
    <n v="2.6606495783427017E-4"/>
    <n v="98.466751807640449"/>
    <x v="1"/>
  </r>
  <r>
    <x v="0"/>
    <s v="10.01.00016"/>
    <s v="Material de consumo Odontológico"/>
    <n v="58774.05"/>
    <n v="2.6602788758984494E-4"/>
    <n v="98.46701783552804"/>
    <x v="1"/>
  </r>
  <r>
    <x v="1"/>
    <s v="10.01.00015"/>
    <s v="Despesas com laboratórios"/>
    <n v="58773.89"/>
    <n v="2.6602716338482564E-4"/>
    <n v="98.467283862691431"/>
    <x v="0"/>
  </r>
  <r>
    <x v="1"/>
    <s v="10.01.00022"/>
    <s v="Remuneração paga a terceiros sem vínculo empregatício"/>
    <n v="58772.59"/>
    <n v="2.6602127921904379E-4"/>
    <n v="98.467549883970648"/>
    <x v="1"/>
  </r>
  <r>
    <x v="0"/>
    <s v="10.01.00025"/>
    <s v="Vale  Alimentação"/>
    <n v="58759.4"/>
    <n v="2.6596157756776558E-4"/>
    <n v="98.467815845548216"/>
    <x v="1"/>
  </r>
  <r>
    <x v="0"/>
    <s v="10.01.00016"/>
    <s v="Guias de pagamento - ref aos funcionarios "/>
    <n v="58758.51"/>
    <n v="2.6595754917734579E-4"/>
    <n v="98.468081803097391"/>
    <x v="0"/>
  </r>
  <r>
    <x v="0"/>
    <s v="10.01.00026"/>
    <s v="Seguro Odontológico"/>
    <n v="58757.9"/>
    <n v="2.6595478814570972E-4"/>
    <n v="98.468347757885539"/>
    <x v="1"/>
  </r>
  <r>
    <x v="1"/>
    <s v="10.01.00015"/>
    <s v="Contador "/>
    <n v="58757.46"/>
    <n v="2.6595279658190663E-4"/>
    <n v="98.468613710682121"/>
    <x v="0"/>
  </r>
  <r>
    <x v="0"/>
    <s v="10.01.00016"/>
    <s v="Materiais para uso odontológico"/>
    <n v="58756.72"/>
    <n v="2.659494471336924E-4"/>
    <n v="98.468879660129261"/>
    <x v="1"/>
  </r>
  <r>
    <x v="0"/>
    <s v="10.01.00006"/>
    <s v="Serviços Prestados de Terceiros"/>
    <n v="58754.38"/>
    <n v="2.6593885563528519E-4"/>
    <n v="98.469145598984895"/>
    <x v="1"/>
  </r>
  <r>
    <x v="0"/>
    <s v="10.01.00020"/>
    <s v="Serviços Essenciais Prestados por Terceiros"/>
    <n v="58738.75"/>
    <n v="2.6586810985746264E-4"/>
    <n v="98.469411467094758"/>
    <x v="1"/>
  </r>
  <r>
    <x v="0"/>
    <s v="10.02.00006"/>
    <s v="PLANO COLETIVO DE ASSISTENCIA MEDICA"/>
    <n v="58730.95"/>
    <n v="2.65832804862772E-4"/>
    <n v="98.469677299899615"/>
    <x v="0"/>
  </r>
  <r>
    <x v="1"/>
    <s v="10.01.00047"/>
    <s v="Funcionários - Remuneração - 13° salário"/>
    <n v="58721.21"/>
    <n v="2.6578871888222229E-4"/>
    <n v="98.469943088618493"/>
    <x v="0"/>
  </r>
  <r>
    <x v="0"/>
    <s v="10.01.00029"/>
    <s v="Conservação - reforma/manutençao e acessibilidade"/>
    <n v="58715.15"/>
    <n v="2.6576128961711647E-4"/>
    <n v="98.470208849908104"/>
    <x v="1"/>
  </r>
  <r>
    <x v="0"/>
    <s v="10.01.00017"/>
    <s v="Benfeitoria Consultório"/>
    <n v="58708.99"/>
    <n v="2.6573340772387353E-4"/>
    <n v="98.470474583315834"/>
    <x v="0"/>
  </r>
  <r>
    <x v="1"/>
    <s v="10.01.00015"/>
    <s v="Despesas Informática"/>
    <n v="58708.03"/>
    <n v="2.6572906249375776E-4"/>
    <n v="98.470740312378325"/>
    <x v="0"/>
  </r>
  <r>
    <x v="0"/>
    <s v="10.01.00016"/>
    <s v="Materiais e produtos para procedimentos"/>
    <n v="58707.76"/>
    <n v="2.6572784039778771E-4"/>
    <n v="98.471006040218725"/>
    <x v="1"/>
  </r>
  <r>
    <x v="1"/>
    <s v="10.01.00017"/>
    <s v="Material Empregado"/>
    <n v="58704.29"/>
    <n v="2.6571213420143169E-4"/>
    <n v="98.471271752352934"/>
    <x v="1"/>
  </r>
  <r>
    <x v="0"/>
    <s v="10.01.00015"/>
    <s v="50% Remuneração paga a terceiros, com vínculo empregatício, INSS e FGT"/>
    <n v="58703.42"/>
    <n v="2.657081963366393E-4"/>
    <n v="98.471537460549271"/>
    <x v="0"/>
  </r>
  <r>
    <x v="0"/>
    <s v="10.01.00016"/>
    <s v="Produtos odontológicos do consultório"/>
    <n v="58697.57"/>
    <n v="2.6568171759062129E-4"/>
    <n v="98.471803142266864"/>
    <x v="1"/>
  </r>
  <r>
    <x v="0"/>
    <s v="10.01.00005"/>
    <s v="Aquisição de material p/ prestação de serviço"/>
    <n v="58693.85"/>
    <n v="2.6566487982392263E-4"/>
    <n v="98.472068807146684"/>
    <x v="1"/>
  </r>
  <r>
    <x v="1"/>
    <s v="10.01.00019"/>
    <s v="Material Consultório "/>
    <n v="58693.06"/>
    <n v="2.6566130406163984E-4"/>
    <n v="98.47233446845074"/>
    <x v="1"/>
  </r>
  <r>
    <x v="0"/>
    <s v="10.01.00016"/>
    <s v="I.N.S.S."/>
    <n v="58685.62"/>
    <n v="2.6562762852824258E-4"/>
    <n v="98.472600096079262"/>
    <x v="0"/>
  </r>
  <r>
    <x v="0"/>
    <s v="10.01.00028"/>
    <s v="Cursos e Treinamentos"/>
    <n v="58678.21"/>
    <n v="2.6559408878328641E-4"/>
    <n v="98.472865690168049"/>
    <x v="0"/>
  </r>
  <r>
    <x v="0"/>
    <s v="10.01.00041"/>
    <s v="Adiantamento Salarial"/>
    <n v="58671"/>
    <n v="2.6556145429460436E-4"/>
    <n v="98.473131251622348"/>
    <x v="0"/>
  </r>
  <r>
    <x v="0"/>
    <s v="10.01.00015"/>
    <s v="Despesas Diversas de Materiais de Uso Odontologicos"/>
    <n v="58670.63"/>
    <n v="2.655597795704972E-4"/>
    <n v="98.473396811401912"/>
    <x v="1"/>
  </r>
  <r>
    <x v="1"/>
    <s v="10.01.00010"/>
    <s v="ISS, Taxas Municipais e Taxas Estaduais"/>
    <n v="58670.6"/>
    <n v="2.655596437820561E-4"/>
    <n v="98.473662371045691"/>
    <x v="0"/>
  </r>
  <r>
    <x v="1"/>
    <s v="10.02.00018"/>
    <s v="ADIANTAMENTO SALARIAL"/>
    <n v="58661.07"/>
    <n v="2.6551650832059431E-4"/>
    <n v="98.473927887554012"/>
    <x v="0"/>
  </r>
  <r>
    <x v="0"/>
    <s v="10.01.00015"/>
    <s v="Material Usado na Atividade Profissional"/>
    <n v="58658.51"/>
    <n v="2.6550492104028555E-4"/>
    <n v="98.474193392475058"/>
    <x v="1"/>
  </r>
  <r>
    <x v="0"/>
    <s v="10.01.00015"/>
    <s v="Compra de mercadoria"/>
    <n v="58652.99"/>
    <n v="2.6547993596711983E-4"/>
    <n v="98.47445887241102"/>
    <x v="0"/>
  </r>
  <r>
    <x v="0"/>
    <s v="10.01.00012"/>
    <s v="Material de consultório, despesas diversas de consultório"/>
    <n v="58644.72"/>
    <n v="2.6544250362018495E-4"/>
    <n v="98.474724314914639"/>
    <x v="1"/>
  </r>
  <r>
    <x v="0"/>
    <s v="10.01.00016"/>
    <s v="Material de uso e consumo."/>
    <n v="58624.71"/>
    <n v="2.6535193272995917E-4"/>
    <n v="98.474989666847364"/>
    <x v="1"/>
  </r>
  <r>
    <x v="0"/>
    <s v="10.01.00015"/>
    <s v="Material/Insumo - Clínica"/>
    <n v="58624.07"/>
    <n v="2.6534903590988201E-4"/>
    <n v="98.475255015883278"/>
    <x v="1"/>
  </r>
  <r>
    <x v="0"/>
    <s v="10.01.00017"/>
    <s v="Material usado na prestação do serviço"/>
    <n v="58623.43"/>
    <n v="2.653461390898048E-4"/>
    <n v="98.475520362022365"/>
    <x v="1"/>
  </r>
  <r>
    <x v="0"/>
    <s v="10.01.00017"/>
    <s v="Despesas Consultório"/>
    <n v="58615.92"/>
    <n v="2.6531214671671161E-4"/>
    <n v="98.475785674169089"/>
    <x v="0"/>
  </r>
  <r>
    <x v="0"/>
    <s v="10.01.00013"/>
    <s v="Pagamentos a proteticos e laboratorios"/>
    <n v="58612.54"/>
    <n v="2.6529684788567897E-4"/>
    <n v="98.476050971016974"/>
    <x v="0"/>
  </r>
  <r>
    <x v="0"/>
    <s v="10.01.00020"/>
    <s v="Aplicação de Porcelana "/>
    <n v="58610"/>
    <n v="2.6528535113099763E-4"/>
    <n v="98.476316256368108"/>
    <x v="0"/>
  </r>
  <r>
    <x v="0"/>
    <s v="10.01.00016"/>
    <s v="Fornecedores de Material Odontológico"/>
    <n v="58608.07"/>
    <n v="2.6527661540795235E-4"/>
    <n v="98.476581532983516"/>
    <x v="1"/>
  </r>
  <r>
    <x v="1"/>
    <s v="10.01.00015"/>
    <s v="TOTAL DE DESPESAS NO MÊS"/>
    <n v="58604.43"/>
    <n v="2.6526013974376335E-4"/>
    <n v="98.476846793123258"/>
    <x v="0"/>
  </r>
  <r>
    <x v="0"/>
    <s v="10.01.00050"/>
    <s v="Locação de móveis"/>
    <n v="58600"/>
    <n v="2.6524008831729161E-4"/>
    <n v="98.477112033211569"/>
    <x v="0"/>
  </r>
  <r>
    <x v="0"/>
    <s v="10.01.00029"/>
    <s v="Serviço de Digitação"/>
    <n v="58600"/>
    <n v="2.6524008831729161E-4"/>
    <n v="98.477377273299879"/>
    <x v="0"/>
  </r>
  <r>
    <x v="0"/>
    <s v="10.01.00013"/>
    <s v="FUNDO DE GARANTIA POR TEMPO DE SERVICO - FGTS"/>
    <n v="58592.32"/>
    <n v="2.6520532647636538E-4"/>
    <n v="98.47764247862635"/>
    <x v="0"/>
  </r>
  <r>
    <x v="0"/>
    <s v="10.01.00019"/>
    <s v="Selos de fiscalização"/>
    <n v="58592.3"/>
    <n v="2.6520523595073803E-4"/>
    <n v="98.477907683862298"/>
    <x v="0"/>
  </r>
  <r>
    <x v="0"/>
    <s v="10.01.00016"/>
    <s v="Matériais odontológicos"/>
    <n v="58588.58"/>
    <n v="2.6518839818403931E-4"/>
    <n v="98.478172872260487"/>
    <x v="0"/>
  </r>
  <r>
    <x v="0"/>
    <s v="10.01.00015"/>
    <s v="Materias aplicado na execução dos servicos"/>
    <n v="58583.59"/>
    <n v="2.6516581204000001E-4"/>
    <n v="98.478438038072525"/>
    <x v="1"/>
  </r>
  <r>
    <x v="0"/>
    <s v="10.01.00006"/>
    <s v="Material odontológico para trabalho"/>
    <n v="58581.79"/>
    <n v="2.6515766473353294E-4"/>
    <n v="98.478703195737253"/>
    <x v="1"/>
  </r>
  <r>
    <x v="1"/>
    <s v="10.01.00018"/>
    <s v="Prestação de serviços por Pessoa Juíidica"/>
    <n v="58581.4"/>
    <n v="2.6515589948379842E-4"/>
    <n v="98.478968351636738"/>
    <x v="0"/>
  </r>
  <r>
    <x v="0"/>
    <s v="10.01.00022"/>
    <s v="Vale Transporte dos Funcionários"/>
    <n v="58575.68"/>
    <n v="2.6513000915435856E-4"/>
    <n v="98.479233481645892"/>
    <x v="1"/>
  </r>
  <r>
    <x v="1"/>
    <s v="10.01.00022"/>
    <s v="Prestação de Serviços "/>
    <n v="58574.239999999998"/>
    <n v="2.6512349130918488E-4"/>
    <n v="98.479498605137195"/>
    <x v="0"/>
  </r>
  <r>
    <x v="0"/>
    <s v="10.01.00015"/>
    <s v="Pagamentos efetuados a terceiros sem vinculo empregatício"/>
    <n v="58572.93"/>
    <n v="2.6511756188058941E-4"/>
    <n v="98.479763722699076"/>
    <x v="1"/>
  </r>
  <r>
    <x v="1"/>
    <s v="10.01.00023"/>
    <s v="Suporte Técnico em Informatica"/>
    <n v="58568.480000000003"/>
    <n v="2.6509741992849026E-4"/>
    <n v="98.480028820119003"/>
    <x v="0"/>
  </r>
  <r>
    <x v="1"/>
    <s v="10.01.00015"/>
    <s v="Despesa com material odontológico"/>
    <n v="58554.46"/>
    <n v="2.6503396146367438E-4"/>
    <n v="98.480293854080472"/>
    <x v="1"/>
  </r>
  <r>
    <x v="0"/>
    <s v="10.01.00016"/>
    <s v="Material de consumo/ dental "/>
    <n v="58554.3"/>
    <n v="2.6503323725865507E-4"/>
    <n v="98.480558887317727"/>
    <x v="1"/>
  </r>
  <r>
    <x v="1"/>
    <s v="10.01.00015"/>
    <s v="Serviços especializados de suporte e manutenção de programas"/>
    <n v="58553.87"/>
    <n v="2.6503129095766572E-4"/>
    <n v="98.480823918608678"/>
    <x v="1"/>
  </r>
  <r>
    <x v="0"/>
    <s v="10.01.00015"/>
    <s v="Serviços profissionais e contratados"/>
    <n v="58551.07"/>
    <n v="2.6501861736982801E-4"/>
    <n v="98.481088937226048"/>
    <x v="0"/>
  </r>
  <r>
    <x v="1"/>
    <s v="10.01.00023"/>
    <s v="Manutenção de Equipamentos"/>
    <n v="58548.27"/>
    <n v="2.6500594378199035E-4"/>
    <n v="98.481353943169836"/>
    <x v="1"/>
  </r>
  <r>
    <x v="1"/>
    <s v="10.01.00009"/>
    <s v="Impostos e taxas sobre emolumentos líquidos"/>
    <n v="58543.34"/>
    <n v="2.6498362921483328E-4"/>
    <n v="98.481618926799044"/>
    <x v="0"/>
  </r>
  <r>
    <x v="0"/>
    <s v="10.01.00015"/>
    <s v="Material para Prestação de Serviços"/>
    <n v="58540.24"/>
    <n v="2.6496959774258442E-4"/>
    <n v="98.481883896396781"/>
    <x v="1"/>
  </r>
  <r>
    <x v="0"/>
    <s v="10.02.00001"/>
    <s v="CMV Custo das Mercadorias Vendidas no mês"/>
    <n v="58537.91"/>
    <n v="2.6495905150699094E-4"/>
    <n v="98.482148855448287"/>
    <x v="0"/>
  </r>
  <r>
    <x v="1"/>
    <s v="10.01.00024"/>
    <s v="VALE ALIMENTACAO"/>
    <n v="58535.81"/>
    <n v="2.6494954631611263E-4"/>
    <n v="98.482413804994607"/>
    <x v="1"/>
  </r>
  <r>
    <x v="0"/>
    <s v="10.01.00016"/>
    <s v="Fornecedores diversos"/>
    <n v="58534.96"/>
    <n v="2.6494569897694766E-4"/>
    <n v="98.48267875069358"/>
    <x v="0"/>
  </r>
  <r>
    <x v="0"/>
    <s v="10.01.00006"/>
    <s v="Material de consumo/consultorio"/>
    <n v="58533.86"/>
    <n v="2.6494072006743999E-4"/>
    <n v="98.482943691413652"/>
    <x v="1"/>
  </r>
  <r>
    <x v="0"/>
    <s v="10.02.00034"/>
    <s v="Diligências"/>
    <n v="58530.8"/>
    <n v="2.6492686964644597E-4"/>
    <n v="98.4832086182833"/>
    <x v="0"/>
  </r>
  <r>
    <x v="1"/>
    <s v="10.01.00015"/>
    <s v="Material Utilizado p/ Prestação De Serviços"/>
    <n v="58526.26"/>
    <n v="2.6490632032902337E-4"/>
    <n v="98.483473524603625"/>
    <x v="1"/>
  </r>
  <r>
    <x v="0"/>
    <s v="10.01.00015"/>
    <s v="Material Médico / Cirurgico"/>
    <n v="58525.11"/>
    <n v="2.649011151054472E-4"/>
    <n v="98.483738425718727"/>
    <x v="1"/>
  </r>
  <r>
    <x v="1"/>
    <s v="10.01.00015"/>
    <s v="Material odontológico usado em pacientes"/>
    <n v="58510.62"/>
    <n v="2.648355292883872E-4"/>
    <n v="98.48400326124802"/>
    <x v="1"/>
  </r>
  <r>
    <x v="1"/>
    <s v="10.01.00011"/>
    <s v="Material de conservação, consumo  e limpeza do escritório/consultório"/>
    <n v="58509.58"/>
    <n v="2.6483082195576172E-4"/>
    <n v="98.484268092069982"/>
    <x v="1"/>
  </r>
  <r>
    <x v="0"/>
    <s v="10.01.00005"/>
    <s v="TFJ - MG "/>
    <n v="58508.49"/>
    <n v="2.648258883090678E-4"/>
    <n v="98.48453291795829"/>
    <x v="0"/>
  </r>
  <r>
    <x v="1"/>
    <s v="10.01.00017"/>
    <s v="Align- Ortodontia"/>
    <n v="58502.99"/>
    <n v="2.6480099376152949E-4"/>
    <n v="98.484797718952052"/>
    <x v="0"/>
  </r>
  <r>
    <x v="0"/>
    <s v="10.01.00029"/>
    <s v="4027 - Serviços Contábil, Fiscal e Trabalhista"/>
    <n v="58500"/>
    <n v="2.6478746018023143E-4"/>
    <n v="98.485062506412234"/>
    <x v="0"/>
  </r>
  <r>
    <x v="1"/>
    <s v="10.01.00016"/>
    <s v="Outras despesas consultório"/>
    <n v="58500"/>
    <n v="2.6478746018023143E-4"/>
    <n v="98.485327293872416"/>
    <x v="0"/>
  </r>
  <r>
    <x v="0"/>
    <s v="10.01.00028"/>
    <s v="Locaçao"/>
    <n v="58492.9"/>
    <n v="2.6475532358250008E-4"/>
    <n v="98.485592049196001"/>
    <x v="0"/>
  </r>
  <r>
    <x v="0"/>
    <s v="10.01.00019"/>
    <s v="Vale Alimentação "/>
    <n v="58491.94"/>
    <n v="2.6475097835238436E-4"/>
    <n v="98.485856800174346"/>
    <x v="1"/>
  </r>
  <r>
    <x v="1"/>
    <s v="10.01.00016"/>
    <s v="Lab. de prótese dentária"/>
    <n v="58481.49"/>
    <n v="2.6470367871206152E-4"/>
    <n v="98.486121503853056"/>
    <x v="0"/>
  </r>
  <r>
    <x v="0"/>
    <s v="10.01.00012"/>
    <s v="Material odontológico e de escritório e protético"/>
    <n v="58479.86"/>
    <n v="2.6469630087342744E-4"/>
    <n v="98.48638620015393"/>
    <x v="1"/>
  </r>
  <r>
    <x v="1"/>
    <s v="10.01.00016"/>
    <s v="Remuneração paga a terceiros, com vinculo empregatício - salário"/>
    <n v="58470.02"/>
    <n v="2.6465176226474072E-4"/>
    <n v="98.486650851916195"/>
    <x v="0"/>
  </r>
  <r>
    <x v="1"/>
    <s v="10.01.00017"/>
    <s v="Fundperj"/>
    <n v="58469.599999999999"/>
    <n v="2.646498612265651E-4"/>
    <n v="98.486915501777418"/>
    <x v="0"/>
  </r>
  <r>
    <x v="1"/>
    <s v="10.01.00020"/>
    <s v="Bens de natureza permanente"/>
    <n v="58460.7"/>
    <n v="2.6460957732236668E-4"/>
    <n v="98.487180111354746"/>
    <x v="0"/>
  </r>
  <r>
    <x v="1"/>
    <s v="10.01.00001"/>
    <s v="Cursos"/>
    <n v="58458.05"/>
    <n v="2.6459758267673459E-4"/>
    <n v="98.487444708937417"/>
    <x v="0"/>
  </r>
  <r>
    <x v="1"/>
    <s v="10.01.00016"/>
    <s v="Sistemas de Automação Cartorária"/>
    <n v="58457.37"/>
    <n v="2.6459450480540261E-4"/>
    <n v="98.487709303442216"/>
    <x v="0"/>
  </r>
  <r>
    <x v="0"/>
    <s v="10.01.00033"/>
    <s v="SALARIO E ENCARGOS ADIANT. SAL. (VR / CESTA BAS. VALE ALIMENT.)"/>
    <n v="58451.77"/>
    <n v="2.6456915762972718E-4"/>
    <n v="98.487973872599852"/>
    <x v="1"/>
  </r>
  <r>
    <x v="1"/>
    <s v="10.01.00018"/>
    <s v="Internet do escritório/consultório"/>
    <n v="58449.16"/>
    <n v="2.6455734403534997E-4"/>
    <n v="98.488238429943891"/>
    <x v="0"/>
  </r>
  <r>
    <x v="1"/>
    <s v="10.01.00019"/>
    <s v="Serviços tomados de Terceiros Sem vinculo empregaticio"/>
    <n v="58449"/>
    <n v="2.6455661983033066E-4"/>
    <n v="98.488502986563716"/>
    <x v="1"/>
  </r>
  <r>
    <x v="0"/>
    <s v="10.01.00033"/>
    <s v="SALARIO E ENCARGOS ADIANT. SAL. (VR / CESTA BAS. VALE ALIMEN"/>
    <n v="58448.800000000003"/>
    <n v="2.6455571457405653E-4"/>
    <n v="98.488767542278296"/>
    <x v="1"/>
  </r>
  <r>
    <x v="1"/>
    <s v="10.01.00016"/>
    <s v="Produtos e Medicamentos para uso em consultório"/>
    <n v="58448.62"/>
    <n v="2.6455489984340987E-4"/>
    <n v="98.489032097178139"/>
    <x v="1"/>
  </r>
  <r>
    <x v="1"/>
    <s v="10.01.00015"/>
    <s v="despesa de viagem"/>
    <n v="58448.35"/>
    <n v="2.6455367774743977E-4"/>
    <n v="98.489296650855891"/>
    <x v="0"/>
  </r>
  <r>
    <x v="1"/>
    <s v="10.01.00020"/>
    <s v="Darf"/>
    <n v="58438.68"/>
    <n v="2.6450990860658603E-4"/>
    <n v="98.489561160764495"/>
    <x v="0"/>
  </r>
  <r>
    <x v="0"/>
    <s v="10.01.00015"/>
    <s v="Salario Funcionario"/>
    <n v="58435.83"/>
    <n v="2.6449700870467981E-4"/>
    <n v="98.489825657773196"/>
    <x v="0"/>
  </r>
  <r>
    <x v="1"/>
    <s v="10.01.00016"/>
    <s v="Despesas dedutíveis"/>
    <n v="58430.58"/>
    <n v="2.6447324572748419E-4"/>
    <n v="98.490090131018917"/>
    <x v="0"/>
  </r>
  <r>
    <x v="0"/>
    <s v="10.01.00015"/>
    <s v="Material para consultório "/>
    <n v="58426.09"/>
    <n v="2.6445292272413016E-4"/>
    <n v="98.490354583941638"/>
    <x v="1"/>
  </r>
  <r>
    <x v="1"/>
    <s v="10.01.00015"/>
    <s v="Material dental"/>
    <n v="58424.2"/>
    <n v="2.6444436805233971E-4"/>
    <n v="98.490619028309695"/>
    <x v="1"/>
  </r>
  <r>
    <x v="1"/>
    <s v="10.01.00015"/>
    <s v="Remuneração paga a terceiros sem vínculos empregatícios"/>
    <n v="58421.25"/>
    <n v="2.6443101552229642E-4"/>
    <n v="98.490883459325218"/>
    <x v="1"/>
  </r>
  <r>
    <x v="0"/>
    <s v="10.01.00016"/>
    <s v="JJGC Indústria C M D S.A CNPJ: 00.489.050/0005-08"/>
    <n v="58414.45"/>
    <n v="2.6440023680897638E-4"/>
    <n v="98.491147859562034"/>
    <x v="0"/>
  </r>
  <r>
    <x v="1"/>
    <s v="10.01.00016"/>
    <s v="Serviços Prestados P/Terceiros"/>
    <n v="58414.16"/>
    <n v="2.6439892418737886E-4"/>
    <n v="98.491412258486221"/>
    <x v="1"/>
  </r>
  <r>
    <x v="0"/>
    <s v="10.01.00017"/>
    <s v="Despesas referente a Rateio / Unimed "/>
    <n v="58412.51"/>
    <n v="2.6439145582311737E-4"/>
    <n v="98.49167664994205"/>
    <x v="0"/>
  </r>
  <r>
    <x v="0"/>
    <s v="10.01.00015"/>
    <s v="Despesas com material de consultorio"/>
    <n v="58411.68"/>
    <n v="2.6438769900957981E-4"/>
    <n v="98.491941037641055"/>
    <x v="1"/>
  </r>
  <r>
    <x v="0"/>
    <s v="10.01.00031"/>
    <s v="Assessória Contábil"/>
    <n v="58411.42"/>
    <n v="2.6438652217642344E-4"/>
    <n v="98.492205424163231"/>
    <x v="0"/>
  </r>
  <r>
    <x v="0"/>
    <s v="10.01.00015"/>
    <s v="Congressos e seminarios"/>
    <n v="58409.58"/>
    <n v="2.6437819381870155E-4"/>
    <n v="98.49246980235705"/>
    <x v="0"/>
  </r>
  <r>
    <x v="0"/>
    <s v="10.01.00017"/>
    <s v="Informática/Software"/>
    <n v="58406.11"/>
    <n v="2.6436248762234552E-4"/>
    <n v="98.492734164844677"/>
    <x v="0"/>
  </r>
  <r>
    <x v="0"/>
    <s v="10.01.00018"/>
    <s v="Serviços de Próteses e outros"/>
    <n v="58404.66"/>
    <n v="2.6435592451435816E-4"/>
    <n v="98.492998520769191"/>
    <x v="0"/>
  </r>
  <r>
    <x v="1"/>
    <s v="10.01.00017"/>
    <s v="Despesas c/ terceiros"/>
    <n v="58404.18"/>
    <n v="2.6435375189930025E-4"/>
    <n v="98.493262874521093"/>
    <x v="1"/>
  </r>
  <r>
    <x v="0"/>
    <s v="10.01.00023"/>
    <s v="Prestação de Serviços Técnicos para o Cartório"/>
    <n v="58401.24"/>
    <n v="2.643404446320707E-4"/>
    <n v="98.493527214965724"/>
    <x v="0"/>
  </r>
  <r>
    <x v="1"/>
    <s v="10.01.00024"/>
    <s v="Alugueis de equipamentos"/>
    <n v="58400"/>
    <n v="2.6433483204317114E-4"/>
    <n v="98.493791549797763"/>
    <x v="0"/>
  </r>
  <r>
    <x v="0"/>
    <s v="10.01.00016"/>
    <s v="VALE-ALIMENTAÇÃO"/>
    <n v="58400"/>
    <n v="2.6433483204317114E-4"/>
    <n v="98.494055884629802"/>
    <x v="1"/>
  </r>
  <r>
    <x v="0"/>
    <s v="10.01.00019"/>
    <s v="Locação de mobiliário computadores, sistemas  e equipamentos"/>
    <n v="58397.67"/>
    <n v="2.6432428580757766E-4"/>
    <n v="98.49432020891561"/>
    <x v="0"/>
  </r>
  <r>
    <x v="0"/>
    <s v="10.02.00006"/>
    <s v="SINIMPLANTES CNPJ 04298106/0001-74"/>
    <n v="58396.94"/>
    <n v="2.6432098162217717E-4"/>
    <n v="98.494584529897239"/>
    <x v="0"/>
  </r>
  <r>
    <x v="1"/>
    <s v="10.01.00002"/>
    <s v="Dental"/>
    <n v="58396.83"/>
    <n v="2.6432048373122632E-4"/>
    <n v="98.494848850380976"/>
    <x v="0"/>
  </r>
  <r>
    <x v="1"/>
    <s v="10.01.00015"/>
    <s v="Material de uso e consumo para desempenho da atividade"/>
    <n v="58383.12"/>
    <n v="2.6425842841363542E-4"/>
    <n v="98.495113108809392"/>
    <x v="1"/>
  </r>
  <r>
    <x v="0"/>
    <s v="10.01.00034"/>
    <s v="SALARIOS "/>
    <n v="58380.68"/>
    <n v="2.6424738428709109E-4"/>
    <n v="98.495377356193686"/>
    <x v="0"/>
  </r>
  <r>
    <x v="1"/>
    <s v="10.01.00024"/>
    <s v="Férias de Funcionário(a)"/>
    <n v="58372.67"/>
    <n v="2.6421112877331258E-4"/>
    <n v="98.495641567322465"/>
    <x v="0"/>
  </r>
  <r>
    <x v="0"/>
    <s v="10.01.00038"/>
    <s v="Serviço Prestado por Terceiros"/>
    <n v="58370.64"/>
    <n v="2.6420194042213024E-4"/>
    <n v="98.49590576926289"/>
    <x v="1"/>
  </r>
  <r>
    <x v="0"/>
    <s v="10.01.00016"/>
    <s v="Material de dentais"/>
    <n v="58368.86"/>
    <n v="2.6419388364129059E-4"/>
    <n v="98.496169963146528"/>
    <x v="1"/>
  </r>
  <r>
    <x v="1"/>
    <s v="10.01.00015"/>
    <s v="Dental - Materiais Odontologicos"/>
    <n v="58365.27"/>
    <n v="2.6417763429117014E-4"/>
    <n v="98.496434140780821"/>
    <x v="1"/>
  </r>
  <r>
    <x v="0"/>
    <s v="10.01.00024"/>
    <s v="Aluguel de Equipamento"/>
    <n v="58359.83"/>
    <n v="2.6415301132051407E-4"/>
    <n v="98.496698293792136"/>
    <x v="1"/>
  </r>
  <r>
    <x v="0"/>
    <s v="10.01.00018"/>
    <s v="Manutenção e reformas no Consultório"/>
    <n v="58355"/>
    <n v="2.6413114938149407E-4"/>
    <n v="98.496962424941515"/>
    <x v="1"/>
  </r>
  <r>
    <x v="1"/>
    <s v="10.01.00014"/>
    <s v="Telefone do escritório/consultório - D"/>
    <n v="58353.62"/>
    <n v="2.6412490311320262E-4"/>
    <n v="98.497226549844626"/>
    <x v="1"/>
  </r>
  <r>
    <x v="0"/>
    <s v="10.01.00019"/>
    <s v="Assessoria contábil e/ou jurídica "/>
    <n v="58352"/>
    <n v="2.6411757053738222E-4"/>
    <n v="98.497490667415164"/>
    <x v="0"/>
  </r>
  <r>
    <x v="1"/>
    <s v="10.01.00008"/>
    <s v="Salário Funcionário"/>
    <n v="58351.71"/>
    <n v="2.6411625791578476E-4"/>
    <n v="98.497754783673074"/>
    <x v="0"/>
  </r>
  <r>
    <x v="0"/>
    <s v="10.02.00007"/>
    <s v="Serviços de tecnologia da informação  e comunicação "/>
    <n v="58350.93"/>
    <n v="2.6411272741631571E-4"/>
    <n v="98.498018896400495"/>
    <x v="0"/>
  </r>
  <r>
    <x v="0"/>
    <s v="10.01.00015"/>
    <s v="Despesas Mensal do Consultório"/>
    <n v="58349.79"/>
    <n v="2.6410756745555322E-4"/>
    <n v="98.498283003967956"/>
    <x v="0"/>
  </r>
  <r>
    <x v="1"/>
    <s v="10.01.00017"/>
    <s v="TAXA DE RECOMPE / RECIVIL"/>
    <n v="58349.63"/>
    <n v="2.6410684325053392E-4"/>
    <n v="98.498547110811202"/>
    <x v="0"/>
  </r>
  <r>
    <x v="0"/>
    <s v="10.01.00015"/>
    <s v="AQUISIÇÃO MAT. ODONTOLOGICO"/>
    <n v="58348.33"/>
    <n v="2.6410095908475212E-4"/>
    <n v="98.498811211770288"/>
    <x v="1"/>
  </r>
  <r>
    <x v="0"/>
    <s v="10.01.00017"/>
    <s v="Contabilidade "/>
    <n v="58347.29"/>
    <n v="2.640962517521267E-4"/>
    <n v="98.499075308022043"/>
    <x v="0"/>
  </r>
  <r>
    <x v="1"/>
    <s v="10.01.00016"/>
    <s v="Mão de Obra Contratada s/vínculo empregatício"/>
    <n v="58344"/>
    <n v="2.6408136028641739E-4"/>
    <n v="98.499339389382328"/>
    <x v="0"/>
  </r>
  <r>
    <x v="0"/>
    <s v="10.01.00021"/>
    <s v="Serviços prestados por outros dentistas"/>
    <n v="58340.98"/>
    <n v="2.6406769091667824E-4"/>
    <n v="98.499603457073249"/>
    <x v="0"/>
  </r>
  <r>
    <x v="1"/>
    <s v="10.01.00018"/>
    <s v="Remuneração paga a terceiros, sem vínculo empregatício, essenciais"/>
    <n v="58337.64"/>
    <n v="2.6405257313690038E-4"/>
    <n v="98.499867509646393"/>
    <x v="1"/>
  </r>
  <r>
    <x v="0"/>
    <s v="10.01.00015"/>
    <s v="Aluguel de Sistema"/>
    <n v="58335.74"/>
    <n v="2.6404397320229625E-4"/>
    <n v="98.500131553619596"/>
    <x v="1"/>
  </r>
  <r>
    <x v="1"/>
    <s v="10.02.00050"/>
    <s v="ASSESSORIA E CONSULTORIA JURÍDICAS PARA A PRESTAÇÃO DO SERVIÇO EXTRAJU"/>
    <n v="58334.400000000001"/>
    <n v="2.6403790798525963E-4"/>
    <n v="98.500395591527578"/>
    <x v="0"/>
  </r>
  <r>
    <x v="1"/>
    <s v="10.01.00015"/>
    <s v="notas fiscais do mes"/>
    <n v="58332.43"/>
    <n v="2.6402899121095958E-4"/>
    <n v="98.500659620518789"/>
    <x v="0"/>
  </r>
  <r>
    <x v="1"/>
    <s v="10.01.00020"/>
    <s v="Assessoria Contábil"/>
    <n v="58323.23"/>
    <n v="2.6398734942235003E-4"/>
    <n v="98.500923607868216"/>
    <x v="0"/>
  </r>
  <r>
    <x v="0"/>
    <s v="10.01.00018"/>
    <s v="SERVIÇOS DE TERCEIRO"/>
    <n v="58323.16"/>
    <n v="2.6398703258265411E-4"/>
    <n v="98.501187594900799"/>
    <x v="1"/>
  </r>
  <r>
    <x v="0"/>
    <s v="10.01.00015"/>
    <s v="Serviços prestados por Pessoas Juridicas"/>
    <n v="58320.29"/>
    <n v="2.6397404215512042E-4"/>
    <n v="98.501451568942954"/>
    <x v="0"/>
  </r>
  <r>
    <x v="0"/>
    <s v="10.01.00012"/>
    <s v="Material de consumo Consultório Odontológico"/>
    <n v="58307.02"/>
    <n v="2.6391397840133251E-4"/>
    <n v="98.501715482921355"/>
    <x v="1"/>
  </r>
  <r>
    <x v="1"/>
    <s v="10.02.00001"/>
    <s v="dental"/>
    <n v="58304.23"/>
    <n v="2.6390135007630858E-4"/>
    <n v="98.501979384271436"/>
    <x v="0"/>
  </r>
  <r>
    <x v="1"/>
    <s v="10.01.00065"/>
    <s v="Gráficas"/>
    <n v="58297.64"/>
    <n v="2.6387152188207634E-4"/>
    <n v="98.502243255793317"/>
    <x v="0"/>
  </r>
  <r>
    <x v="1"/>
    <s v="10.01.00015"/>
    <s v="Material médico consumível"/>
    <n v="58295.3"/>
    <n v="2.6386093038366913E-4"/>
    <n v="98.502507116723706"/>
    <x v="1"/>
  </r>
  <r>
    <x v="0"/>
    <s v="10.01.00017"/>
    <s v="FEPJ"/>
    <n v="58295.07"/>
    <n v="2.6385988933895385E-4"/>
    <n v="98.50277097661305"/>
    <x v="0"/>
  </r>
  <r>
    <x v="0"/>
    <s v="10.01.00016"/>
    <s v="Materiais Odontológicos - Uso e Consumo"/>
    <n v="58294"/>
    <n v="2.6385504621788733E-4"/>
    <n v="98.503034831659264"/>
    <x v="1"/>
  </r>
  <r>
    <x v="0"/>
    <s v="10.01.00014"/>
    <s v="Férias gozadas"/>
    <n v="58293.38"/>
    <n v="2.6385223992343753E-4"/>
    <n v="98.503298683899189"/>
    <x v="0"/>
  </r>
  <r>
    <x v="0"/>
    <s v="10.01.00016"/>
    <s v="Aperfeiçoamento profissional"/>
    <n v="58292.74"/>
    <n v="2.6384934310336037E-4"/>
    <n v="98.503562533242288"/>
    <x v="0"/>
  </r>
  <r>
    <x v="0"/>
    <s v="10.01.00027"/>
    <s v="Vale Transporte"/>
    <n v="58291.93"/>
    <n v="2.6384567681545017E-4"/>
    <n v="98.503826378919101"/>
    <x v="1"/>
  </r>
  <r>
    <x v="0"/>
    <s v="10.01.00021"/>
    <s v="Auxílio - Educação"/>
    <n v="58291.42"/>
    <n v="2.6384336841195116E-4"/>
    <n v="98.504090222287516"/>
    <x v="1"/>
  </r>
  <r>
    <x v="1"/>
    <s v="10.01.00005"/>
    <s v="Material de consumo do consultório"/>
    <n v="58283.28"/>
    <n v="2.6380652448159444E-4"/>
    <n v="98.504354028812003"/>
    <x v="1"/>
  </r>
  <r>
    <x v="0"/>
    <s v="10.01.00006"/>
    <s v="Material de consumo odontológico"/>
    <n v="58281.85"/>
    <n v="2.6380005189923449E-4"/>
    <n v="98.5046178288639"/>
    <x v="1"/>
  </r>
  <r>
    <x v="1"/>
    <s v="10.01.00010"/>
    <s v="Prestador de serviços "/>
    <n v="58280.99"/>
    <n v="2.6379615929725579E-4"/>
    <n v="98.504881625023202"/>
    <x v="0"/>
  </r>
  <r>
    <x v="1"/>
    <s v="10.01.00016"/>
    <s v="Medicamentos e Materiais Utilizados na Atividade"/>
    <n v="58276.959999999999"/>
    <n v="2.6377791838333225E-4"/>
    <n v="98.505145402941579"/>
    <x v="1"/>
  </r>
  <r>
    <x v="1"/>
    <s v="10.02.00001"/>
    <s v="Dental "/>
    <n v="58272.98"/>
    <n v="2.6375990378347728E-4"/>
    <n v="98.505409162845368"/>
    <x v="0"/>
  </r>
  <r>
    <x v="1"/>
    <s v="10.01.00017"/>
    <s v="Sálario "/>
    <n v="58264.32"/>
    <n v="2.6372070618680782E-4"/>
    <n v="98.505672883551554"/>
    <x v="0"/>
  </r>
  <r>
    <x v="1"/>
    <s v="10.01.00003"/>
    <s v="Assessoria e licenças de informática e manutenção"/>
    <n v="58263.45"/>
    <n v="2.6371676832201543E-4"/>
    <n v="98.50593660031987"/>
    <x v="1"/>
  </r>
  <r>
    <x v="0"/>
    <s v="10.01.00017"/>
    <s v="Materiais e Insumos Médicos"/>
    <n v="58261.64"/>
    <n v="2.6370857575273464E-4"/>
    <n v="98.506200308895629"/>
    <x v="1"/>
  </r>
  <r>
    <x v="0"/>
    <s v="10.01.00016"/>
    <s v="Despesa com funcionamento do consultório"/>
    <n v="58260.36"/>
    <n v="2.6370278211258026E-4"/>
    <n v="98.506464011677735"/>
    <x v="0"/>
  </r>
  <r>
    <x v="0"/>
    <s v="10.01.00017"/>
    <s v="Vale alimentação para terceiros, com vínculo empregatício"/>
    <n v="58256.28"/>
    <n v="2.6368431488458822E-4"/>
    <n v="98.506727695992623"/>
    <x v="1"/>
  </r>
  <r>
    <x v="0"/>
    <s v="10.01.00031"/>
    <s v="SALÁRIO - FERNANDA PUHL"/>
    <n v="58255.9"/>
    <n v="2.6368259489766737E-4"/>
    <n v="98.506991378587514"/>
    <x v="0"/>
  </r>
  <r>
    <x v="0"/>
    <s v="10.01.00015"/>
    <s v="Remuneração paga a terceiros com vínculo estatutário"/>
    <n v="58241.73"/>
    <n v="2.6361845749064598E-4"/>
    <n v="98.50725499704501"/>
    <x v="0"/>
  </r>
  <r>
    <x v="1"/>
    <s v="10.01.00021"/>
    <s v="Despesas com Laboratório de Próteses odontológicas"/>
    <n v="58235.44"/>
    <n v="2.6358998718082488E-4"/>
    <n v="98.507518587032195"/>
    <x v="0"/>
  </r>
  <r>
    <x v="1"/>
    <s v="10.01.00016"/>
    <s v="Serviços de terceiros necessários para obtenção de receita"/>
    <n v="58229.94"/>
    <n v="2.6356509263328657E-4"/>
    <n v="98.507782152124832"/>
    <x v="1"/>
  </r>
  <r>
    <x v="1"/>
    <s v="10.01.00016"/>
    <s v="material aplicado"/>
    <n v="58227.42"/>
    <n v="2.6355368640423264E-4"/>
    <n v="98.508045705811242"/>
    <x v="1"/>
  </r>
  <r>
    <x v="1"/>
    <s v="10.01.00010"/>
    <s v="Serviço de Protese"/>
    <n v="58225"/>
    <n v="2.6354273280331577E-4"/>
    <n v="98.508309248544052"/>
    <x v="0"/>
  </r>
  <r>
    <x v="0"/>
    <s v="10.01.00026"/>
    <s v="Despesas Administrativa"/>
    <n v="58218.01"/>
    <n v="2.6351109409653527E-4"/>
    <n v="98.508572759638142"/>
    <x v="0"/>
  </r>
  <r>
    <x v="1"/>
    <s v="10.01.00015"/>
    <s v="Insumos e material odontológico"/>
    <n v="58214.48"/>
    <n v="2.6349511632329706E-4"/>
    <n v="98.50883625475447"/>
    <x v="1"/>
  </r>
  <r>
    <x v="0"/>
    <s v="10.01.00006"/>
    <s v="Despesas com Medicamentos e Matérias de Consultório"/>
    <n v="58212.61"/>
    <n v="2.6348665217713397E-4"/>
    <n v="98.509099741406644"/>
    <x v="0"/>
  </r>
  <r>
    <x v="1"/>
    <s v="10.01.00017"/>
    <s v="Guias pagas relacionadas a func."/>
    <n v="58210.66"/>
    <n v="2.6347782592846134E-4"/>
    <n v="98.509363219232569"/>
    <x v="0"/>
  </r>
  <r>
    <x v="0"/>
    <s v="10.01.00019"/>
    <s v="Aperfeiçoamento Profissional"/>
    <n v="58209"/>
    <n v="2.6347031230138611E-4"/>
    <n v="98.509626689544874"/>
    <x v="0"/>
  </r>
  <r>
    <x v="1"/>
    <s v="10.01.00016"/>
    <s v="Serviços de terceiros - Pessoa Jurídica"/>
    <n v="58208.75"/>
    <n v="2.6346918073104347E-4"/>
    <n v="98.509890158725611"/>
    <x v="1"/>
  </r>
  <r>
    <x v="1"/>
    <s v="10.01.00012"/>
    <s v="Despesas com labor.de prótese dentária"/>
    <n v="58207.5"/>
    <n v="2.6346352287933024E-4"/>
    <n v="98.510153622248495"/>
    <x v="0"/>
  </r>
  <r>
    <x v="0"/>
    <s v="10.01.00016"/>
    <s v="INSUMOS UTILIZADOS NOS TRATAMENTOS"/>
    <n v="58205.17"/>
    <n v="2.6345297664373671E-4"/>
    <n v="98.510417075225135"/>
    <x v="1"/>
  </r>
  <r>
    <x v="0"/>
    <s v="10.01.00032"/>
    <s v="HONORARIO CONTABIL"/>
    <n v="58204.36"/>
    <n v="2.6344931035582656E-4"/>
    <n v="98.510680524535488"/>
    <x v="0"/>
  </r>
  <r>
    <x v="0"/>
    <s v="10.01.00026"/>
    <s v="Prestação de Serviços"/>
    <n v="58203.59"/>
    <n v="2.6344582511917119E-4"/>
    <n v="98.5109439703606"/>
    <x v="0"/>
  </r>
  <r>
    <x v="1"/>
    <s v="10.01.00016"/>
    <s v="Taxa administrativa"/>
    <n v="58202.78"/>
    <n v="2.6344215883126099E-4"/>
    <n v="98.511207412519425"/>
    <x v="0"/>
  </r>
  <r>
    <x v="0"/>
    <s v="10.01.00022"/>
    <s v="Equipamentos de informática "/>
    <n v="58200.44"/>
    <n v="2.6343156733285377E-4"/>
    <n v="98.511470844086759"/>
    <x v="0"/>
  </r>
  <r>
    <x v="0"/>
    <s v="10.01.00016"/>
    <s v="Remuneração paga a terceiros,sem vínculo empregatício."/>
    <n v="58200"/>
    <n v="2.6342957576905074E-4"/>
    <n v="98.511734273662526"/>
    <x v="1"/>
  </r>
  <r>
    <x v="1"/>
    <s v="10.01.00015"/>
    <s v="Serv. de Terceiros"/>
    <n v="58198.52"/>
    <n v="2.6342287687262223E-4"/>
    <n v="98.511997696539396"/>
    <x v="1"/>
  </r>
  <r>
    <x v="1"/>
    <s v="10.01.00015"/>
    <s v="Serviços prestados por terceiros Pessoa Jurídica/Autônomos/MEI"/>
    <n v="58196.57"/>
    <n v="2.6341405062394954E-4"/>
    <n v="98.512261110590018"/>
    <x v="1"/>
  </r>
  <r>
    <x v="0"/>
    <s v="10.01.00020"/>
    <s v="Serviços de Informática, Softwares e T.I."/>
    <n v="58195.31"/>
    <n v="2.6340834750942257E-4"/>
    <n v="98.512524518937525"/>
    <x v="0"/>
  </r>
  <r>
    <x v="0"/>
    <s v="10.01.00005"/>
    <s v="Material de Trabalho"/>
    <n v="58195.16"/>
    <n v="2.63407668567217E-4"/>
    <n v="98.512787926606094"/>
    <x v="1"/>
  </r>
  <r>
    <x v="1"/>
    <s v="10.01.00008"/>
    <s v="Material de uso e consumo do consultorio"/>
    <n v="58193.96"/>
    <n v="2.6340223702957228E-4"/>
    <n v="98.513051328843119"/>
    <x v="1"/>
  </r>
  <r>
    <x v="0"/>
    <s v="10.01.00015"/>
    <s v="Servicos prestados PJ/PF"/>
    <n v="58183.44"/>
    <n v="2.6335462054955357E-4"/>
    <n v="98.513314683463662"/>
    <x v="0"/>
  </r>
  <r>
    <x v="1"/>
    <s v="10.01.00008"/>
    <s v="Dental "/>
    <n v="58180.95"/>
    <n v="2.6334335010894073E-4"/>
    <n v="98.513578026813775"/>
    <x v="0"/>
  </r>
  <r>
    <x v="0"/>
    <s v="10.01.00027"/>
    <s v="Despesas Processuais"/>
    <n v="58178.59"/>
    <n v="2.633326680849061E-4"/>
    <n v="98.513841359481859"/>
    <x v="0"/>
  </r>
  <r>
    <x v="0"/>
    <s v="10.01.00015"/>
    <s v="Copa (café, água potável, açúcar etc)"/>
    <n v="58178.49"/>
    <n v="2.6333221545676904E-4"/>
    <n v="98.514104691697312"/>
    <x v="1"/>
  </r>
  <r>
    <x v="0"/>
    <s v="10.01.00017"/>
    <s v="Despesas Diversas do Consultório"/>
    <n v="58173.74"/>
    <n v="2.6331071562025869E-4"/>
    <n v="98.514368002412937"/>
    <x v="0"/>
  </r>
  <r>
    <x v="1"/>
    <s v="10.05.00003"/>
    <s v="Congressos, cursos e treinamentos"/>
    <n v="58171.32"/>
    <n v="2.6329976201934182E-4"/>
    <n v="98.514631302174962"/>
    <x v="0"/>
  </r>
  <r>
    <x v="0"/>
    <s v="10.01.00015"/>
    <s v="Material  e serviço odontológico"/>
    <n v="58170.7"/>
    <n v="2.6329695572489207E-4"/>
    <n v="98.514894599130685"/>
    <x v="1"/>
  </r>
  <r>
    <x v="1"/>
    <s v="10.01.00016"/>
    <s v=" prestaçao de servicos odontologicos"/>
    <n v="58167.5"/>
    <n v="2.6328247162450615E-4"/>
    <n v="98.515157881602306"/>
    <x v="0"/>
  </r>
  <r>
    <x v="1"/>
    <s v="10.01.00017"/>
    <s v="Insumos do consultório"/>
    <n v="58159.63"/>
    <n v="2.6324684979011948E-4"/>
    <n v="98.51542112845209"/>
    <x v="1"/>
  </r>
  <r>
    <x v="1"/>
    <s v="10.01.00016"/>
    <s v="Licença de Software do escritório/consultório"/>
    <n v="58157.47"/>
    <n v="2.6323707302235898E-4"/>
    <n v="98.515684365525118"/>
    <x v="0"/>
  </r>
  <r>
    <x v="0"/>
    <s v="10.01.00018"/>
    <s v="inss"/>
    <n v="58156.959999999999"/>
    <n v="2.6323476461885997E-4"/>
    <n v="98.515947600289735"/>
    <x v="0"/>
  </r>
  <r>
    <x v="1"/>
    <s v="10.01.00023"/>
    <s v="Despesa Diversas"/>
    <n v="58156.87"/>
    <n v="2.6323435725353664E-4"/>
    <n v="98.516210834646984"/>
    <x v="0"/>
  </r>
  <r>
    <x v="1"/>
    <s v="10.01.00017"/>
    <s v="Serviços Contabeis"/>
    <n v="58152.72"/>
    <n v="2.6321557318584863E-4"/>
    <n v="98.516474050220168"/>
    <x v="0"/>
  </r>
  <r>
    <x v="1"/>
    <s v="10.01.00019"/>
    <s v="Impostos diversos"/>
    <n v="58152.38"/>
    <n v="2.6321403425018261E-4"/>
    <n v="98.516737264254417"/>
    <x v="0"/>
  </r>
  <r>
    <x v="0"/>
    <s v="10.01.00017"/>
    <s v="Despesas com Próteses"/>
    <n v="58152.1"/>
    <n v="2.6321276689139883E-4"/>
    <n v="98.517000477021313"/>
    <x v="0"/>
  </r>
  <r>
    <x v="0"/>
    <s v="10.01.00016"/>
    <s v="INSS S/ FOLHA MENSAL"/>
    <n v="58151.69"/>
    <n v="2.6321091111603689E-4"/>
    <n v="98.517263687932427"/>
    <x v="0"/>
  </r>
  <r>
    <x v="0"/>
    <s v="10.01.00015"/>
    <s v="Faxina"/>
    <n v="58149.97"/>
    <n v="2.6320312591207948E-4"/>
    <n v="98.517526891058338"/>
    <x v="0"/>
  </r>
  <r>
    <x v="1"/>
    <s v="10.01.00015"/>
    <s v="Materiais para procedimento médico"/>
    <n v="58149.32"/>
    <n v="2.6320018382918858E-4"/>
    <n v="98.517790091242162"/>
    <x v="1"/>
  </r>
  <r>
    <x v="0"/>
    <s v="10.02.00009"/>
    <s v="GPS Funcionario"/>
    <n v="58145.34"/>
    <n v="2.6318216922933361E-4"/>
    <n v="98.518053273411397"/>
    <x v="0"/>
  </r>
  <r>
    <x v="0"/>
    <s v="10.01.00008"/>
    <s v="Salários/Féias/Rescisões"/>
    <n v="58144.99"/>
    <n v="2.6318058503085385E-4"/>
    <n v="98.518316453996434"/>
    <x v="0"/>
  </r>
  <r>
    <x v="0"/>
    <s v="10.01.00037"/>
    <s v="Taxas / Reconhecimentos"/>
    <n v="58144.88"/>
    <n v="2.6318008713990311E-4"/>
    <n v="98.518579634083579"/>
    <x v="0"/>
  </r>
  <r>
    <x v="1"/>
    <s v="10.01.00022"/>
    <s v="Material Médico e Odontológico"/>
    <n v="58144.44"/>
    <n v="2.6317809557610007E-4"/>
    <n v="98.518842812179159"/>
    <x v="1"/>
  </r>
  <r>
    <x v="1"/>
    <s v="10.01.00018"/>
    <s v="Serviços de Prótese Odontológica "/>
    <n v="58140.28"/>
    <n v="2.6315926624559833E-4"/>
    <n v="98.519105971445398"/>
    <x v="0"/>
  </r>
  <r>
    <x v="0"/>
    <s v="10.01.00016"/>
    <s v="Material Ortodôntico"/>
    <n v="58139.41"/>
    <n v="2.6315532838080594E-4"/>
    <n v="98.519369126773782"/>
    <x v="1"/>
  </r>
  <r>
    <x v="0"/>
    <s v="10.02.00001"/>
    <s v="CNPJ : 04.799.405/0001-92 -  ALIGN TECHNOLOGY DO BRASIL LTDA"/>
    <n v="58133.120000000003"/>
    <n v="2.6312685807098485E-4"/>
    <n v="98.519632253631855"/>
    <x v="0"/>
  </r>
  <r>
    <x v="0"/>
    <s v="10.01.00017"/>
    <s v="Despesas com informática"/>
    <n v="58130.18"/>
    <n v="2.6311355080375524E-4"/>
    <n v="98.519895367182656"/>
    <x v="0"/>
  </r>
  <r>
    <x v="0"/>
    <s v="10.01.00016"/>
    <s v="Prestação Serviços"/>
    <n v="58119.6"/>
    <n v="2.6306566274685429E-4"/>
    <n v="98.520158432845406"/>
    <x v="0"/>
  </r>
  <r>
    <x v="0"/>
    <s v="10.01.00015"/>
    <s v="Insumos para utilização na execução da atividade"/>
    <n v="58115.57"/>
    <n v="2.6304742183293076E-4"/>
    <n v="98.520421480267245"/>
    <x v="1"/>
  </r>
  <r>
    <x v="1"/>
    <s v="10.01.00015"/>
    <s v="Insumos necessários ao exercício da profissão"/>
    <n v="58113.89"/>
    <n v="2.6303981768022817E-4"/>
    <n v="98.520684520084927"/>
    <x v="1"/>
  </r>
  <r>
    <x v="1"/>
    <s v="10.01.00012"/>
    <s v="Materiais e insumos odontológicos"/>
    <n v="58108.1"/>
    <n v="2.6301361051109235E-4"/>
    <n v="98.520947533695434"/>
    <x v="1"/>
  </r>
  <r>
    <x v="1"/>
    <s v="10.01.00015"/>
    <s v="Folha de pagto"/>
    <n v="58106.71"/>
    <n v="2.6300731897998722E-4"/>
    <n v="98.521210541014412"/>
    <x v="0"/>
  </r>
  <r>
    <x v="1"/>
    <s v="10.01.00040"/>
    <s v="Locação Copiadora "/>
    <n v="58098.59"/>
    <n v="2.6297056557525792E-4"/>
    <n v="98.521473511579984"/>
    <x v="0"/>
  </r>
  <r>
    <x v="0"/>
    <s v="10.01.00017"/>
    <s v="Contribuições obrigatórias ao Tribunal de Justiça"/>
    <n v="58096.31"/>
    <n v="2.6296024565373294E-4"/>
    <n v="98.521736471825633"/>
    <x v="0"/>
  </r>
  <r>
    <x v="1"/>
    <s v="10.01.00020"/>
    <s v="empresa alinhadores, Laboratório próteses / ortodontia / odontologia"/>
    <n v="58089.760000000002"/>
    <n v="2.6293059851075553E-4"/>
    <n v="98.521999402424143"/>
    <x v="0"/>
  </r>
  <r>
    <x v="1"/>
    <s v="10.01.00015"/>
    <s v="Remuneração paga a terceiros, sem vínculo empregatícios"/>
    <n v="58087.91"/>
    <n v="2.6292222489021996E-4"/>
    <n v="98.522262324649034"/>
    <x v="1"/>
  </r>
  <r>
    <x v="1"/>
    <s v="10.01.00015"/>
    <s v="Serviços de Prótese Odontológica"/>
    <n v="58085.4"/>
    <n v="2.6291086392397965E-4"/>
    <n v="98.522525235512958"/>
    <x v="0"/>
  </r>
  <r>
    <x v="0"/>
    <s v="10.01.00016"/>
    <s v="Materiais  aplicados na prestação de serviço"/>
    <n v="58069.41"/>
    <n v="2.6283848868486378E-4"/>
    <n v="98.522788074001639"/>
    <x v="1"/>
  </r>
  <r>
    <x v="1"/>
    <s v="10.01.00012"/>
    <s v="Materiais odontologicos e de consultorio"/>
    <n v="58066.76"/>
    <n v="2.6282649403923164E-4"/>
    <n v="98.523050900495676"/>
    <x v="1"/>
  </r>
  <r>
    <x v="1"/>
    <s v="10.01.00015"/>
    <s v="Livro Caixa Escriturado Não Eletronicamente"/>
    <n v="58065.71"/>
    <n v="2.6282174144379254E-4"/>
    <n v="98.52331372223712"/>
    <x v="0"/>
  </r>
  <r>
    <x v="0"/>
    <s v="10.01.00025"/>
    <s v="Manutenção de sistemas de informática"/>
    <n v="58063"/>
    <n v="2.6280947522127821E-4"/>
    <n v="98.523576531712337"/>
    <x v="1"/>
  </r>
  <r>
    <x v="0"/>
    <s v="10.01.00017"/>
    <s v="Material Odontológico de Consumo"/>
    <n v="58052.08"/>
    <n v="2.6276004822871124E-4"/>
    <n v="98.523839291760567"/>
    <x v="1"/>
  </r>
  <r>
    <x v="0"/>
    <s v="10.01.00026"/>
    <s v="Vale Transportes"/>
    <n v="58046.2"/>
    <n v="2.6273343369425203E-4"/>
    <n v="98.524102025194267"/>
    <x v="1"/>
  </r>
  <r>
    <x v="1"/>
    <s v="10.01.00022"/>
    <s v="Materiais de procedimento "/>
    <n v="58043.66"/>
    <n v="2.6272193693957079E-4"/>
    <n v="98.524364747131202"/>
    <x v="1"/>
  </r>
  <r>
    <x v="1"/>
    <s v="10.01.00024"/>
    <s v="Assistencia Medica"/>
    <n v="58037.52"/>
    <n v="2.6269414557195521E-4"/>
    <n v="98.524627441276778"/>
    <x v="0"/>
  </r>
  <r>
    <x v="1"/>
    <s v="10.01.00023"/>
    <s v="Assessoria Jurídica"/>
    <n v="58036.41"/>
    <n v="2.6268912139963392E-4"/>
    <n v="98.524890130398177"/>
    <x v="0"/>
  </r>
  <r>
    <x v="1"/>
    <s v="10.01.00014"/>
    <s v=" Manutenção de equipamentos e sistema"/>
    <n v="58028.54"/>
    <n v="2.6265349956524725E-4"/>
    <n v="98.525152783897738"/>
    <x v="1"/>
  </r>
  <r>
    <x v="0"/>
    <s v="10.01.00005"/>
    <s v="Uniforme do escritório/consultório - roupa branca"/>
    <n v="58027.56"/>
    <n v="2.6264906380950401E-4"/>
    <n v="98.525415432961552"/>
    <x v="0"/>
  </r>
  <r>
    <x v="1"/>
    <s v="10.01.00023"/>
    <s v="Honorários contábeis"/>
    <n v="58025.87"/>
    <n v="2.6264141439398775E-4"/>
    <n v="98.525678074375946"/>
    <x v="0"/>
  </r>
  <r>
    <x v="1"/>
    <s v="10.01.00048"/>
    <s v="ASSESSORIA E CONSULTORIA CONTÁBEIS"/>
    <n v="58021.84"/>
    <n v="2.6262317348006421E-4"/>
    <n v="98.52594069754943"/>
    <x v="0"/>
  </r>
  <r>
    <x v="1"/>
    <s v="10.01.00017"/>
    <s v="Cursos "/>
    <n v="58011.24"/>
    <n v="2.625751948975358E-4"/>
    <n v="98.526203272744326"/>
    <x v="0"/>
  </r>
  <r>
    <x v="0"/>
    <s v="11.01.00019"/>
    <s v="Financiamentos"/>
    <n v="58011.19"/>
    <n v="2.6257496858346735E-4"/>
    <n v="98.526465847712913"/>
    <x v="0"/>
  </r>
  <r>
    <x v="0"/>
    <s v="10.01.00016"/>
    <s v="Taxa Judiciaria - TFJ"/>
    <n v="58009.06"/>
    <n v="2.6256532760414794E-4"/>
    <n v="98.526728413040516"/>
    <x v="0"/>
  </r>
  <r>
    <x v="1"/>
    <s v="10.01.00003"/>
    <s v="Folha de Pagamento das colaboradoras do consultório"/>
    <n v="58007"/>
    <n v="2.6255600346452446E-4"/>
    <n v="98.526990969043979"/>
    <x v="0"/>
  </r>
  <r>
    <x v="1"/>
    <s v="10.01.00016"/>
    <s v="Material empregado no serviço"/>
    <n v="58006.45"/>
    <n v="2.6255351400977062E-4"/>
    <n v="98.527253522557984"/>
    <x v="1"/>
  </r>
  <r>
    <x v="0"/>
    <s v="10.01.00033"/>
    <s v="Juros e taxas"/>
    <n v="58002.3"/>
    <n v="2.6253472994208267E-4"/>
    <n v="98.527516057287926"/>
    <x v="0"/>
  </r>
  <r>
    <x v="0"/>
    <s v="10.01.00025"/>
    <s v="INVISALIGN"/>
    <n v="58001.26"/>
    <n v="2.6253002260945724E-4"/>
    <n v="98.527778587310536"/>
    <x v="0"/>
  </r>
  <r>
    <x v="1"/>
    <s v="10.01.00015"/>
    <s v="Compra material para uso odontológicos"/>
    <n v="57999.07"/>
    <n v="2.625201100532556E-4"/>
    <n v="98.528041107420592"/>
    <x v="1"/>
  </r>
  <r>
    <x v="1"/>
    <s v="10.01.00015"/>
    <s v="Rateio de despesas PF e PJ"/>
    <n v="57995"/>
    <n v="2.6250168808807724E-4"/>
    <n v="98.528303609108676"/>
    <x v="0"/>
  </r>
  <r>
    <x v="1"/>
    <s v="10.01.00016"/>
    <s v="Honorário"/>
    <n v="57993.36"/>
    <n v="2.6249426498662948E-4"/>
    <n v="98.528566103373663"/>
    <x v="0"/>
  </r>
  <r>
    <x v="0"/>
    <s v="10.02.00002"/>
    <s v="DESPESAS C PROTESE"/>
    <n v="57991.5"/>
    <n v="2.6248584610328012E-4"/>
    <n v="98.528828589219771"/>
    <x v="0"/>
  </r>
  <r>
    <x v="0"/>
    <s v="10.01.00013"/>
    <s v="Remuneração paga a terceiros, com vínculo empregatício, INSS e FGTS e vale transporte"/>
    <n v="57991.040000000001"/>
    <n v="2.6248376401384968E-4"/>
    <n v="98.529091072983789"/>
    <x v="0"/>
  </r>
  <r>
    <x v="1"/>
    <s v="10.01.00015"/>
    <s v="Materiais clínicos utilizados no consultório"/>
    <n v="57990.25"/>
    <n v="2.6248018825156689E-4"/>
    <n v="98.529353553172044"/>
    <x v="1"/>
  </r>
  <r>
    <x v="0"/>
    <s v="10.01.00043"/>
    <s v="Folha de Pagamento Rescisao - D"/>
    <n v="57982.8"/>
    <n v="2.6244646745535595E-4"/>
    <n v="98.529615999639503"/>
    <x v="0"/>
  </r>
  <r>
    <x v="1"/>
    <s v="10.01.00007"/>
    <s v="F G T S"/>
    <n v="57977.57"/>
    <n v="2.6242279500378763E-4"/>
    <n v="98.529878422434507"/>
    <x v="0"/>
  </r>
  <r>
    <x v="0"/>
    <s v="10.01.00016"/>
    <s v="Despesas de Custeio"/>
    <n v="57971.66"/>
    <n v="2.6239604468088743E-4"/>
    <n v="98.530140818479182"/>
    <x v="0"/>
  </r>
  <r>
    <x v="0"/>
    <s v="10.17.00001"/>
    <s v="000030"/>
    <n v="57970"/>
    <n v="2.6238853105381221E-4"/>
    <n v="98.530403207010238"/>
    <x v="0"/>
  </r>
  <r>
    <x v="1"/>
    <s v="10.01.00008"/>
    <s v="Locação de Máquinas e Equipamentos_MOBILIÁRIO"/>
    <n v="57970"/>
    <n v="2.6238853105381221E-4"/>
    <n v="98.530665595541294"/>
    <x v="0"/>
  </r>
  <r>
    <x v="0"/>
    <s v="10.01.00015"/>
    <s v="Compra Compulsória para Atividade do Mês Seguinte"/>
    <n v="57957.66"/>
    <n v="2.6233267674169897E-4"/>
    <n v="98.530927928218034"/>
    <x v="0"/>
  </r>
  <r>
    <x v="0"/>
    <s v="10.01.00015"/>
    <s v="Material de uso direto"/>
    <n v="57955.4"/>
    <n v="2.6232244734580141E-4"/>
    <n v="98.531190250665375"/>
    <x v="1"/>
  </r>
  <r>
    <x v="1"/>
    <s v="10.01.00015"/>
    <s v="Dentárias"/>
    <n v="57954.53"/>
    <n v="2.6231850948100897E-4"/>
    <n v="98.53145256917486"/>
    <x v="0"/>
  </r>
  <r>
    <x v="0"/>
    <s v="10.01.00024"/>
    <s v="Convênio Médico"/>
    <n v="57950.59"/>
    <n v="2.6230067593240876E-4"/>
    <n v="98.531714869850788"/>
    <x v="0"/>
  </r>
  <r>
    <x v="0"/>
    <s v="10.01.00056"/>
    <s v="Equipamentos (Aquisição)"/>
    <n v="57947.47"/>
    <n v="2.622865539345325E-4"/>
    <n v="98.531977156404722"/>
    <x v="1"/>
  </r>
  <r>
    <x v="0"/>
    <s v="10.01.00020"/>
    <s v="Devolução Teto Remuneratório"/>
    <n v="57945.2"/>
    <n v="2.6227627927582125E-4"/>
    <n v="98.532239432683994"/>
    <x v="0"/>
  </r>
  <r>
    <x v="1"/>
    <s v="10.01.00032"/>
    <s v="MAQUINAS, EQUIPAMENTOS E MOBILIARIOS - LOCAÇÃO"/>
    <n v="57944.86"/>
    <n v="2.6227474034015523E-4"/>
    <n v="98.532501707424331"/>
    <x v="0"/>
  </r>
  <r>
    <x v="0"/>
    <s v="10.01.00028"/>
    <s v="LABORATORIO / EXAMES"/>
    <n v="57941.26"/>
    <n v="2.6225844572722111E-4"/>
    <n v="98.53276396587006"/>
    <x v="0"/>
  </r>
  <r>
    <x v="1"/>
    <s v="10.01.00016"/>
    <s v="Serviços Protetico"/>
    <n v="57937.51"/>
    <n v="2.622414721720813E-4"/>
    <n v="98.533026207342232"/>
    <x v="0"/>
  </r>
  <r>
    <x v="1"/>
    <s v="10.01.00020"/>
    <s v="Despesas com Marketing e Publicidade na Profissão"/>
    <n v="57925.78"/>
    <n v="2.6218837889160413E-4"/>
    <n v="98.533288395721129"/>
    <x v="0"/>
  </r>
  <r>
    <x v="0"/>
    <s v="10.01.00033"/>
    <s v="EMOLUMENTOS E TAXAS"/>
    <n v="57920.89"/>
    <n v="2.6216624537570189E-4"/>
    <n v="98.533550561966507"/>
    <x v="0"/>
  </r>
  <r>
    <x v="0"/>
    <s v="10.01.00018"/>
    <s v="Serviços de Marketing"/>
    <n v="57920.09"/>
    <n v="2.6216262435060542E-4"/>
    <n v="98.533812724590859"/>
    <x v="0"/>
  </r>
  <r>
    <x v="1"/>
    <s v="10.01.00015"/>
    <s v="Estagiários"/>
    <n v="57916.46"/>
    <n v="2.6214619394923015E-4"/>
    <n v="98.534074870784806"/>
    <x v="0"/>
  </r>
  <r>
    <x v="1"/>
    <s v="10.01.00016"/>
    <s v="DESPESAS COM CARTÃO DE CREDITO"/>
    <n v="57913"/>
    <n v="2.6213053301568786E-4"/>
    <n v="98.534337001317823"/>
    <x v="0"/>
  </r>
  <r>
    <x v="1"/>
    <s v="10.01.00014"/>
    <s v="Vale-transporte"/>
    <n v="57906.3"/>
    <n v="2.6210020693050488E-4"/>
    <n v="98.534599101524748"/>
    <x v="1"/>
  </r>
  <r>
    <x v="0"/>
    <s v="10.01.00016"/>
    <s v="MATERIAL EXPEDIENTE"/>
    <n v="57902.720000000001"/>
    <n v="2.6208400284319806E-4"/>
    <n v="98.534861185527589"/>
    <x v="1"/>
  </r>
  <r>
    <x v="1"/>
    <s v="10.01.00026"/>
    <s v="INSS a recolher"/>
    <n v="57901.2"/>
    <n v="2.6207712289551477E-4"/>
    <n v="98.535123262650487"/>
    <x v="0"/>
  </r>
  <r>
    <x v="1"/>
    <s v="10.01.00023"/>
    <s v="Selos Digitais"/>
    <n v="57900"/>
    <n v="2.6207169135787005E-4"/>
    <n v="98.535385334341839"/>
    <x v="0"/>
  </r>
  <r>
    <x v="1"/>
    <s v="10.01.00016"/>
    <s v="Despesas Cartão"/>
    <n v="57899.19"/>
    <n v="2.6206802506995985E-4"/>
    <n v="98.535647402366905"/>
    <x v="0"/>
  </r>
  <r>
    <x v="0"/>
    <s v="10.01.00013"/>
    <s v="Remun paga a terceiros, c/vínculo empregatício, INSS e FGTS, VT"/>
    <n v="57887.16"/>
    <n v="2.6201357390507154E-4"/>
    <n v="98.535909415940807"/>
    <x v="0"/>
  </r>
  <r>
    <x v="1"/>
    <s v="10.01.00015"/>
    <s v="Despesas com Instrução"/>
    <n v="57886.45"/>
    <n v="2.6201036024529835E-4"/>
    <n v="98.536171426301053"/>
    <x v="0"/>
  </r>
  <r>
    <x v="1"/>
    <s v="10.01.00002"/>
    <s v="Aluguel e taxa do condominio do consultório"/>
    <n v="57885.16"/>
    <n v="2.6200452134233029E-4"/>
    <n v="98.536433430822399"/>
    <x v="1"/>
  </r>
  <r>
    <x v="1"/>
    <s v="10.01.00019"/>
    <s v="FERJ "/>
    <n v="57880.35"/>
    <n v="2.6198274992893765E-4"/>
    <n v="98.536695413572332"/>
    <x v="0"/>
  </r>
  <r>
    <x v="0"/>
    <s v="10.01.00015"/>
    <s v="material descartável para uso na atividade"/>
    <n v="57877.53"/>
    <n v="2.6196998581547263E-4"/>
    <n v="98.536957383558146"/>
    <x v="1"/>
  </r>
  <r>
    <x v="0"/>
    <s v="10.01.00015"/>
    <s v="Assessoria em Comunicação/Produção de conteúdos para rede sociais"/>
    <n v="57874.86"/>
    <n v="2.6195790064421313E-4"/>
    <n v="98.537219341458794"/>
    <x v="1"/>
  </r>
  <r>
    <x v="1"/>
    <s v="10.01.00016"/>
    <s v="Prestação serviço prótese dentaria"/>
    <n v="57874"/>
    <n v="2.6195400804223442E-4"/>
    <n v="98.537481295466833"/>
    <x v="0"/>
  </r>
  <r>
    <x v="0"/>
    <s v="10.01.00023"/>
    <s v="Material para Harmonização Facial"/>
    <n v="57872.32"/>
    <n v="2.6194640388953173E-4"/>
    <n v="98.537743241870729"/>
    <x v="1"/>
  </r>
  <r>
    <x v="1"/>
    <s v="10.01.00015"/>
    <s v="Despesas da execução do trabalho de consultoria - congressos, etc."/>
    <n v="57865.95"/>
    <n v="2.6191757147720098E-4"/>
    <n v="98.538005159442207"/>
    <x v="0"/>
  </r>
  <r>
    <x v="0"/>
    <s v="10.01.00019"/>
    <s v="Protéticos - serviços de laboratórios"/>
    <n v="57856.63"/>
    <n v="2.61875386534827E-4"/>
    <n v="98.538267034828735"/>
    <x v="0"/>
  </r>
  <r>
    <x v="0"/>
    <s v="10.01.00017"/>
    <s v="Laboratorio de protese odontologica"/>
    <n v="57855.59"/>
    <n v="2.6187067920220157E-4"/>
    <n v="98.538528905507931"/>
    <x v="0"/>
  </r>
  <r>
    <x v="1"/>
    <s v="10.01.00015"/>
    <s v="Rateio de Perdas – Unimed-Rio (CNPJ: 42.163.881/0001-01)"/>
    <n v="57846.22"/>
    <n v="2.6182826794575903E-4"/>
    <n v="98.538790733775883"/>
    <x v="0"/>
  </r>
  <r>
    <x v="0"/>
    <s v="10.01.00026"/>
    <s v="Consultoria"/>
    <n v="57845.16"/>
    <n v="2.6182347008750625E-4"/>
    <n v="98.539052557245967"/>
    <x v="0"/>
  </r>
  <r>
    <x v="1"/>
    <s v="10.01.00022"/>
    <s v="Selo de fiscalização / extrajudicial "/>
    <n v="57843.46"/>
    <n v="2.6181577540917614E-4"/>
    <n v="98.539314373021369"/>
    <x v="0"/>
  </r>
  <r>
    <x v="0"/>
    <s v="10.01.00006"/>
    <s v="Taxas e Emolumentos Diversos pagos a terceiros"/>
    <n v="57839.72"/>
    <n v="2.6179884711685013E-4"/>
    <n v="98.539576171868489"/>
    <x v="0"/>
  </r>
  <r>
    <x v="1"/>
    <s v="10.01.00021"/>
    <s v="Manutenção,programas e informática"/>
    <n v="57839.65"/>
    <n v="2.6179853027715421E-4"/>
    <n v="98.539837970398764"/>
    <x v="1"/>
  </r>
  <r>
    <x v="0"/>
    <s v="10.01.00016"/>
    <s v="Despesa com sistemas"/>
    <n v="57839.17"/>
    <n v="2.617963576620963E-4"/>
    <n v="98.540099766756427"/>
    <x v="0"/>
  </r>
  <r>
    <x v="0"/>
    <s v="10.01.00027"/>
    <s v="Propaganda e Publicidade"/>
    <n v="57837.52"/>
    <n v="2.617888892978348E-4"/>
    <n v="98.540361555645731"/>
    <x v="0"/>
  </r>
  <r>
    <x v="0"/>
    <s v="10.01.00016"/>
    <s v="Produtos e medicamentos odontológico"/>
    <n v="57833.599999999999"/>
    <n v="2.6177114627486201E-4"/>
    <n v="98.540623326792002"/>
    <x v="1"/>
  </r>
  <r>
    <x v="0"/>
    <s v="10.01.00016"/>
    <s v="Material de Consumo Aplicado nos Pacientes"/>
    <n v="57833.54"/>
    <n v="2.6177087469797983E-4"/>
    <n v="98.540885097666703"/>
    <x v="1"/>
  </r>
  <r>
    <x v="0"/>
    <s v="10.01.00017"/>
    <s v="Serviços Prestados - PJ"/>
    <n v="57828.55"/>
    <n v="2.6174828855394052E-4"/>
    <n v="98.541146845955254"/>
    <x v="0"/>
  </r>
  <r>
    <x v="0"/>
    <s v="10.01.00017"/>
    <s v="Serviços nas proteses dentaria"/>
    <n v="57828.14"/>
    <n v="2.6174643277857853E-4"/>
    <n v="98.541408592388038"/>
    <x v="0"/>
  </r>
  <r>
    <x v="1"/>
    <s v="10.02.00011"/>
    <s v="ISS - VALOR DESEMBOLSADO PELO RESPONSÁVEL"/>
    <n v="57825.08"/>
    <n v="2.6173258235758455E-4"/>
    <n v="98.541670324970397"/>
    <x v="0"/>
  </r>
  <r>
    <x v="1"/>
    <s v="10.01.00020"/>
    <s v="Serviço de Protese odontológica"/>
    <n v="57824.3"/>
    <n v="2.6172905185811545E-4"/>
    <n v="98.541932054022254"/>
    <x v="0"/>
  </r>
  <r>
    <x v="0"/>
    <s v="10.01.00004"/>
    <s v="ORDENADOS"/>
    <n v="57824.15"/>
    <n v="2.6172837291590987E-4"/>
    <n v="98.542193782395174"/>
    <x v="0"/>
  </r>
  <r>
    <x v="0"/>
    <s v="10.01.00015"/>
    <s v="Material para Prestação de Serviço Odontologico"/>
    <n v="57817.3"/>
    <n v="2.6169736788852121E-4"/>
    <n v="98.542455479763063"/>
    <x v="1"/>
  </r>
  <r>
    <x v="0"/>
    <s v="10.01.00017"/>
    <s v="Serviços de Terceiros - Protético"/>
    <n v="57814.61"/>
    <n v="2.616851921916343E-4"/>
    <n v="98.542717164955249"/>
    <x v="1"/>
  </r>
  <r>
    <x v="1"/>
    <s v="10.01.00026"/>
    <s v="Consultoria"/>
    <n v="57813"/>
    <n v="2.6167790487862763E-4"/>
    <n v="98.542978842860123"/>
    <x v="0"/>
  </r>
  <r>
    <x v="0"/>
    <s v="10.01.00019"/>
    <s v="Material odontológico "/>
    <n v="57811.74"/>
    <n v="2.6167220176410066E-4"/>
    <n v="98.543240515061882"/>
    <x v="1"/>
  </r>
  <r>
    <x v="1"/>
    <s v="10.01.00016"/>
    <s v="Despesa de propaganda"/>
    <n v="57808.98"/>
    <n v="2.6165970922751783E-4"/>
    <n v="98.543502174771106"/>
    <x v="0"/>
  </r>
  <r>
    <x v="1"/>
    <s v="10.01.00012"/>
    <s v="Material de uso clinico no Consultorio"/>
    <n v="57808.76"/>
    <n v="2.6165871344561629E-4"/>
    <n v="98.543763833484547"/>
    <x v="1"/>
  </r>
  <r>
    <x v="0"/>
    <s v="10.01.00018"/>
    <s v="Material aplicado "/>
    <n v="57804.72"/>
    <n v="2.6164042726887907E-4"/>
    <n v="98.544025473911816"/>
    <x v="1"/>
  </r>
  <r>
    <x v="0"/>
    <s v="10.01.00018"/>
    <s v="CRC Digital"/>
    <n v="57800"/>
    <n v="2.6161906322080982E-4"/>
    <n v="98.54428709297504"/>
    <x v="0"/>
  </r>
  <r>
    <x v="1"/>
    <s v="10.01.00029"/>
    <s v="Aluguel maquinas e equipamentos"/>
    <n v="57797.45"/>
    <n v="2.6160752120331474E-4"/>
    <n v="98.54454870049625"/>
    <x v="1"/>
  </r>
  <r>
    <x v="0"/>
    <s v="10.01.00022"/>
    <s v="Serviços de Apoio Administrativo"/>
    <n v="57795.53"/>
    <n v="2.615988307430832E-4"/>
    <n v="98.544810299326997"/>
    <x v="0"/>
  </r>
  <r>
    <x v="1"/>
    <s v="10.01.00015"/>
    <s v="Manutencao / Materiais de Consumo Odontologico"/>
    <n v="57795.1"/>
    <n v="2.6159688444209384E-4"/>
    <n v="98.545071896211439"/>
    <x v="1"/>
  </r>
  <r>
    <x v="1"/>
    <s v="10.01.00008"/>
    <s v="Encargos/Juros e Multas"/>
    <n v="57794.5"/>
    <n v="2.6159416867327151E-4"/>
    <n v="98.545333490380116"/>
    <x v="0"/>
  </r>
  <r>
    <x v="0"/>
    <s v="10.01.00024"/>
    <s v="IRRF S/SALARIO"/>
    <n v="57788.94"/>
    <n v="2.6156900254885096E-4"/>
    <n v="98.545595059382663"/>
    <x v="0"/>
  </r>
  <r>
    <x v="0"/>
    <s v="10.01.00017"/>
    <s v="Material para uso e consumo"/>
    <n v="57787.35"/>
    <n v="2.615618057614717E-4"/>
    <n v="98.54585662118842"/>
    <x v="1"/>
  </r>
  <r>
    <x v="1"/>
    <s v="10.01.00022"/>
    <s v="Assessoria Contábil"/>
    <n v="57786.51"/>
    <n v="2.6155800368512041E-4"/>
    <n v="98.546118179192106"/>
    <x v="0"/>
  </r>
  <r>
    <x v="0"/>
    <s v="10.01.00017"/>
    <s v="Salários e Ordenados "/>
    <n v="57785.02"/>
    <n v="2.6155125952587817E-4"/>
    <n v="98.546379730451633"/>
    <x v="0"/>
  </r>
  <r>
    <x v="1"/>
    <s v="10.01.00019"/>
    <s v="Prestação de serviços de terceiros não empregados"/>
    <n v="57782.879999999997"/>
    <n v="2.6154157328374508E-4"/>
    <n v="98.546641272024914"/>
    <x v="1"/>
  </r>
  <r>
    <x v="1"/>
    <s v="10.01.00016"/>
    <s v="Prestador de serviços"/>
    <n v="57777.79"/>
    <n v="2.6151853451156877E-4"/>
    <n v="98.546902790559429"/>
    <x v="0"/>
  </r>
  <r>
    <x v="1"/>
    <s v="10.01.00016"/>
    <s v="Material de Consultório "/>
    <n v="57774.239999999998"/>
    <n v="2.6150246621270309E-4"/>
    <n v="98.547164293025645"/>
    <x v="1"/>
  </r>
  <r>
    <x v="0"/>
    <s v="10.01.00016"/>
    <s v="REMUNERACAO PAGA A TERCEIROS SEM VINCULO EMPREGATICIO"/>
    <n v="57773"/>
    <n v="2.6149685362380354E-4"/>
    <n v="98.54742578987927"/>
    <x v="1"/>
  </r>
  <r>
    <x v="0"/>
    <s v="10.01.00015"/>
    <s v="SERVIÇOS DE PROTESE"/>
    <n v="57771"/>
    <n v="2.6148780106106234E-4"/>
    <n v="98.547687277680325"/>
    <x v="0"/>
  </r>
  <r>
    <x v="1"/>
    <s v="10.01.00025"/>
    <s v="RATEIO C"/>
    <n v="57769.5"/>
    <n v="2.6148101163900642E-4"/>
    <n v="98.547948758691959"/>
    <x v="0"/>
  </r>
  <r>
    <x v="0"/>
    <s v="10.01.00032"/>
    <s v="Rescisões"/>
    <n v="57763.4"/>
    <n v="2.6145340132264578E-4"/>
    <n v="98.548210212093281"/>
    <x v="0"/>
  </r>
  <r>
    <x v="1"/>
    <s v="10.01.00011"/>
    <s v="SALÁRIO"/>
    <n v="57763.07"/>
    <n v="2.6145190764979343E-4"/>
    <n v="98.548471664000928"/>
    <x v="0"/>
  </r>
  <r>
    <x v="0"/>
    <s v="10.01.00015"/>
    <s v="Materiais aplicados em próteses:"/>
    <n v="57761.39"/>
    <n v="2.6144430349709085E-4"/>
    <n v="98.548733108304418"/>
    <x v="1"/>
  </r>
  <r>
    <x v="1"/>
    <s v="10.01.00012"/>
    <s v="Material de escritório, odontológico e protético"/>
    <n v="57761.2"/>
    <n v="2.614434435036304E-4"/>
    <n v="98.548994551747924"/>
    <x v="1"/>
  </r>
  <r>
    <x v="0"/>
    <s v="10.02.00002"/>
    <s v="pagamentos a terceiros sem vinculo MK/SEPROPER"/>
    <n v="57758.7"/>
    <n v="2.6143212780020393E-4"/>
    <n v="98.549255983875724"/>
    <x v="1"/>
  </r>
  <r>
    <x v="1"/>
    <s v="10.01.00021"/>
    <s v="Assessoria Jurídica"/>
    <n v="57756.800000000003"/>
    <n v="2.614235278655998E-4"/>
    <n v="98.549517407403584"/>
    <x v="0"/>
  </r>
  <r>
    <x v="1"/>
    <s v="10.01.00017"/>
    <s v="Material Consumo Odontológico "/>
    <n v="57756.37"/>
    <n v="2.6142158156461045E-4"/>
    <n v="98.549778828985154"/>
    <x v="1"/>
  </r>
  <r>
    <x v="1"/>
    <s v="10.01.00017"/>
    <s v="Material de consultorio"/>
    <n v="57755.99"/>
    <n v="2.614198615776896E-4"/>
    <n v="98.550040248846727"/>
    <x v="1"/>
  </r>
  <r>
    <x v="0"/>
    <s v="10.01.00021"/>
    <s v="Despesas de uso e consumo"/>
    <n v="57753.69"/>
    <n v="2.6140945113053727E-4"/>
    <n v="98.550301658297855"/>
    <x v="0"/>
  </r>
  <r>
    <x v="0"/>
    <s v="10.01.00016"/>
    <s v="Material de Implantes &amp; Componentes"/>
    <n v="57748.09"/>
    <n v="2.6138410395486184E-4"/>
    <n v="98.550563042401805"/>
    <x v="1"/>
  </r>
  <r>
    <x v="1"/>
    <s v="10.01.00016"/>
    <s v="Farpen"/>
    <n v="57746.71"/>
    <n v="2.6137785768657039E-4"/>
    <n v="98.550824420259488"/>
    <x v="0"/>
  </r>
  <r>
    <x v="1"/>
    <s v="10.01.00019"/>
    <s v="MATERIAL DENTÁRIO"/>
    <n v="57744.72"/>
    <n v="2.6136885038664293E-4"/>
    <n v="98.551085789109877"/>
    <x v="1"/>
  </r>
  <r>
    <x v="0"/>
    <s v="10.01.00016"/>
    <s v="Taxa Fundesp"/>
    <n v="57738.68"/>
    <n v="2.6134151164716447E-4"/>
    <n v="98.551347130621522"/>
    <x v="0"/>
  </r>
  <r>
    <x v="1"/>
    <s v="10.01.00010"/>
    <s v="Custo Material Aplicado"/>
    <n v="57738.28"/>
    <n v="2.6133970113461621E-4"/>
    <n v="98.551608470322662"/>
    <x v="1"/>
  </r>
  <r>
    <x v="0"/>
    <s v="10.01.00015"/>
    <s v="Remuneração paga a Terceiros, sem vínculo empregatício"/>
    <n v="57735.56"/>
    <n v="2.613273896492882E-4"/>
    <n v="98.551869797712314"/>
    <x v="1"/>
  </r>
  <r>
    <x v="1"/>
    <s v="10.01.00015"/>
    <s v="Insumos do escritório"/>
    <n v="57735.44"/>
    <n v="2.6132684649552378E-4"/>
    <n v="98.552131124558812"/>
    <x v="1"/>
  </r>
  <r>
    <x v="1"/>
    <s v="10.01.00016"/>
    <s v="MATERIAL CONSULTORIO "/>
    <n v="57733.59"/>
    <n v="2.613184728749881E-4"/>
    <n v="98.552392443031692"/>
    <x v="1"/>
  </r>
  <r>
    <x v="1"/>
    <s v="10.01.00006"/>
    <s v="Material de Expediente e Medicamentos"/>
    <n v="57731.35"/>
    <n v="2.6130833400471795E-4"/>
    <n v="98.552653751365696"/>
    <x v="1"/>
  </r>
  <r>
    <x v="1"/>
    <s v="10.01.00016"/>
    <s v="Material para trabalho Odontológico - Dentais"/>
    <n v="57721.19"/>
    <n v="2.6126234698599268E-4"/>
    <n v="98.552915013712678"/>
    <x v="1"/>
  </r>
  <r>
    <x v="1"/>
    <s v="10.01.00015"/>
    <s v="Medicação uso ambulatorial"/>
    <n v="57720.89"/>
    <n v="2.6126098910158148E-4"/>
    <n v="98.553176274701784"/>
    <x v="0"/>
  </r>
  <r>
    <x v="0"/>
    <s v="10.01.00020"/>
    <s v="Manutenção de Softwares"/>
    <n v="57716.77"/>
    <n v="2.6124234082233456E-4"/>
    <n v="98.55343751704261"/>
    <x v="1"/>
  </r>
  <r>
    <x v="0"/>
    <s v="10.01.00019"/>
    <s v="Despesas marketing e propaganda"/>
    <n v="57716.45"/>
    <n v="2.6124089241229601E-4"/>
    <n v="98.553698757935024"/>
    <x v="0"/>
  </r>
  <r>
    <x v="0"/>
    <s v="10.01.00012"/>
    <s v="Materiais odontologicos consultorio"/>
    <n v="57714.43"/>
    <n v="2.612317493239274E-4"/>
    <n v="98.553959989684344"/>
    <x v="1"/>
  </r>
  <r>
    <x v="0"/>
    <s v="10.01.00039"/>
    <s v="Locação de sistemas"/>
    <n v="57713.37"/>
    <n v="2.6122695146567457E-4"/>
    <n v="98.55422121663581"/>
    <x v="0"/>
  </r>
  <r>
    <x v="1"/>
    <s v="10.01.00016"/>
    <s v="Rateio na Produção Médica - Unimed"/>
    <n v="57705.72"/>
    <n v="2.6119232541318944E-4"/>
    <n v="98.554482408961221"/>
    <x v="1"/>
  </r>
  <r>
    <x v="1"/>
    <s v="10.01.00019"/>
    <s v="Locação de maquinas "/>
    <n v="57700.5"/>
    <n v="2.6116869822443491E-4"/>
    <n v="98.554743577659451"/>
    <x v="0"/>
  </r>
  <r>
    <x v="0"/>
    <s v="10.01.00018"/>
    <s v="Despesa com consultório"/>
    <n v="57700"/>
    <n v="2.6116643508374959E-4"/>
    <n v="98.555004744094532"/>
    <x v="0"/>
  </r>
  <r>
    <x v="1"/>
    <s v="10.01.00012"/>
    <s v="Serviços de Protéticos"/>
    <n v="57700"/>
    <n v="2.6116643508374959E-4"/>
    <n v="98.555265910529613"/>
    <x v="0"/>
  </r>
  <r>
    <x v="1"/>
    <s v="10.01.00015"/>
    <s v="Materiais de consumo Odontológico"/>
    <n v="57699.98"/>
    <n v="2.6116634455812217E-4"/>
    <n v="98.555527076874171"/>
    <x v="1"/>
  </r>
  <r>
    <x v="0"/>
    <s v="10.01.00016"/>
    <s v="Uniformes"/>
    <n v="57696.53"/>
    <n v="2.6115072888739362E-4"/>
    <n v="98.55578822760306"/>
    <x v="0"/>
  </r>
  <r>
    <x v="0"/>
    <s v="10.01.00012"/>
    <s v="Fornecedores "/>
    <n v="57695.7"/>
    <n v="2.61146972073856E-4"/>
    <n v="98.556049374575139"/>
    <x v="0"/>
  </r>
  <r>
    <x v="1"/>
    <s v="10.01.00018"/>
    <s v="Material de procedimento "/>
    <n v="57690.94"/>
    <n v="2.6112542697453192E-4"/>
    <n v="98.556310500002112"/>
    <x v="1"/>
  </r>
  <r>
    <x v="1"/>
    <s v="10.02.00001"/>
    <s v="DespPessoal_Remuneração de Funcionários"/>
    <n v="57689.61"/>
    <n v="2.6111940702030904E-4"/>
    <n v="98.556571619409127"/>
    <x v="0"/>
  </r>
  <r>
    <x v="0"/>
    <s v="10.01.00012"/>
    <s v="Material de escritório/odontológico"/>
    <n v="57680.95"/>
    <n v="2.6108020942363963E-4"/>
    <n v="98.556832699618553"/>
    <x v="1"/>
  </r>
  <r>
    <x v="0"/>
    <s v="10.01.00017"/>
    <s v="DENTISTA PRESTADOR DE SERVIÇO"/>
    <n v="57674.99"/>
    <n v="2.6105323278667082E-4"/>
    <n v="98.557093752851344"/>
    <x v="0"/>
  </r>
  <r>
    <x v="0"/>
    <s v="10.01.00015"/>
    <s v="Material para uso na prestação dos serviços"/>
    <n v="57672.639999999999"/>
    <n v="2.6104259602544987E-4"/>
    <n v="98.557354795447367"/>
    <x v="1"/>
  </r>
  <r>
    <x v="1"/>
    <s v="10.01.00016"/>
    <s v="Materiais necessários às atividades"/>
    <n v="57671.27"/>
    <n v="2.6103639501997216E-4"/>
    <n v="98.557615831842384"/>
    <x v="1"/>
  </r>
  <r>
    <x v="1"/>
    <s v="10.01.00018"/>
    <s v="Fundo de Ressarcimento do Registro Civil"/>
    <n v="57664.99"/>
    <n v="2.610079699729648E-4"/>
    <n v="98.557876839812351"/>
    <x v="0"/>
  </r>
  <r>
    <x v="0"/>
    <s v="10.01.00003"/>
    <s v="Despesas Diversas"/>
    <n v="57664.83"/>
    <n v="2.6100724576794555E-4"/>
    <n v="98.55813784705812"/>
    <x v="0"/>
  </r>
  <r>
    <x v="1"/>
    <s v="10.01.00015"/>
    <s v="Material de Consumo (Dentais e Outros Fornecedores)"/>
    <n v="57662.3"/>
    <n v="2.6099579427607788E-4"/>
    <n v="98.558398842852398"/>
    <x v="1"/>
  </r>
  <r>
    <x v="1"/>
    <s v="10.01.00013"/>
    <s v="HONORARIOS"/>
    <n v="57661.54"/>
    <n v="2.6099235430223624E-4"/>
    <n v="98.558659835206697"/>
    <x v="0"/>
  </r>
  <r>
    <x v="0"/>
    <s v="10.01.00031"/>
    <s v="BENEFICIOS AO FUNCIONARIO"/>
    <n v="57660.07"/>
    <n v="2.6098570066862141E-4"/>
    <n v="98.55892082090736"/>
    <x v="0"/>
  </r>
  <r>
    <x v="0"/>
    <s v="10.01.00001"/>
    <s v="Material Aplicado"/>
    <n v="57656.480000000003"/>
    <n v="2.6096945131850096E-4"/>
    <n v="98.559181790358679"/>
    <x v="1"/>
  </r>
  <r>
    <x v="0"/>
    <s v="10.01.00016"/>
    <s v="Despesas com protético"/>
    <n v="57654"/>
    <n v="2.6095822614070186E-4"/>
    <n v="98.559442748584814"/>
    <x v="0"/>
  </r>
  <r>
    <x v="1"/>
    <s v="10.01.00015"/>
    <s v="Material de Consultório Odontológico"/>
    <n v="57652.41"/>
    <n v="2.6095102935332266E-4"/>
    <n v="98.559703699614161"/>
    <x v="1"/>
  </r>
  <r>
    <x v="0"/>
    <s v="10.01.00016"/>
    <s v="Material médico/Odontológico, cirúrgico e medicamentos"/>
    <n v="57639.85"/>
    <n v="2.6089417925930788E-4"/>
    <n v="98.559964593793424"/>
    <x v="1"/>
  </r>
  <r>
    <x v="0"/>
    <s v="10.01.00018"/>
    <s v="Serviços Informática / Softwares e Tec. Informação"/>
    <n v="57639.15"/>
    <n v="2.6089101086234842E-4"/>
    <n v="98.560225484804292"/>
    <x v="0"/>
  </r>
  <r>
    <x v="1"/>
    <s v="10.01.00013"/>
    <s v="Remuneração paga a terceiros, com vínculo empregatício, (Salário, INSS e FGTS)"/>
    <n v="57638.400000000001"/>
    <n v="2.6088761615132051E-4"/>
    <n v="98.560486372420442"/>
    <x v="0"/>
  </r>
  <r>
    <x v="0"/>
    <s v="10.01.00018"/>
    <s v="PPRA - Programa de Prevenção de Risco Ambiental"/>
    <n v="57637.64"/>
    <n v="2.6088417617747882E-4"/>
    <n v="98.560747256596613"/>
    <x v="0"/>
  </r>
  <r>
    <x v="0"/>
    <s v="10.01.00016"/>
    <s v="DESPESA COM SERVIÇOS PROTETICOS"/>
    <n v="57636.38"/>
    <n v="2.6087847306295185E-4"/>
    <n v="98.56100813506967"/>
    <x v="0"/>
  </r>
  <r>
    <x v="1"/>
    <s v="10.01.00018"/>
    <s v="Serviços Prestados por Pessoas Jurídicas"/>
    <n v="57635.32"/>
    <n v="2.6087367520469902E-4"/>
    <n v="98.561269008744873"/>
    <x v="0"/>
  </r>
  <r>
    <x v="1"/>
    <s v="10.01.00005"/>
    <s v="Material de consumo (Dental, Farmácia: medicações de uso no consultório, Implantes, soro)"/>
    <n v="57631.59"/>
    <n v="2.6085679217518668E-4"/>
    <n v="98.561529865537054"/>
    <x v="1"/>
  </r>
  <r>
    <x v="0"/>
    <s v="10.01.00015"/>
    <s v="Insumos aplicados nos serviços"/>
    <n v="57619.17"/>
    <n v="2.6080057576056384E-4"/>
    <n v="98.561790666112813"/>
    <x v="1"/>
  </r>
  <r>
    <x v="1"/>
    <s v="10.01.00015"/>
    <s v="Material aplicado na prestação de serviços."/>
    <n v="57615.51"/>
    <n v="2.6078400957074742E-4"/>
    <n v="98.562051450122382"/>
    <x v="1"/>
  </r>
  <r>
    <x v="0"/>
    <s v="10.01.00015"/>
    <s v="Material para Prestação de Serviço "/>
    <n v="57610.400000000001"/>
    <n v="2.6076088027294364E-4"/>
    <n v="98.562312211002649"/>
    <x v="1"/>
  </r>
  <r>
    <x v="1"/>
    <s v="10.01.00019"/>
    <s v="Locação de aparelhos médicos e estéticos"/>
    <n v="57600"/>
    <n v="2.6071380694668936E-4"/>
    <n v="98.562572924809601"/>
    <x v="0"/>
  </r>
  <r>
    <x v="1"/>
    <s v="10.01.00013"/>
    <s v="Despesas de Custeio Necessárias à Percepção da Receita"/>
    <n v="57598.42"/>
    <n v="2.6070665542212378E-4"/>
    <n v="98.562833631465026"/>
    <x v="0"/>
  </r>
  <r>
    <x v="1"/>
    <s v="10.01.00012"/>
    <s v="Material de consumo Consultório Odontológico"/>
    <n v="57597.98"/>
    <n v="2.607046638583208E-4"/>
    <n v="98.563094336128884"/>
    <x v="1"/>
  </r>
  <r>
    <x v="0"/>
    <s v="10.01.00015"/>
    <s v="insumos"/>
    <n v="57594.02"/>
    <n v="2.6068673978409313E-4"/>
    <n v="98.563355022868663"/>
    <x v="1"/>
  </r>
  <r>
    <x v="0"/>
    <s v="10.01.00016"/>
    <s v="Despesas médicas"/>
    <n v="57578.6"/>
    <n v="2.6061694452535845E-4"/>
    <n v="98.563615639813193"/>
    <x v="0"/>
  </r>
  <r>
    <x v="0"/>
    <s v="10.02.00002"/>
    <s v="Material Odontologico"/>
    <n v="57578.18"/>
    <n v="2.6061504348718283E-4"/>
    <n v="98.56387625485668"/>
    <x v="1"/>
  </r>
  <r>
    <x v="1"/>
    <s v="10.01.00016"/>
    <s v="Material de consumo/ Dental "/>
    <n v="57571.91"/>
    <n v="2.6058666370298915E-4"/>
    <n v="98.56413684152038"/>
    <x v="1"/>
  </r>
  <r>
    <x v="0"/>
    <s v="10.01.00015"/>
    <s v="Material de Uso do Consultório"/>
    <n v="57571.89"/>
    <n v="2.6058657317736174E-4"/>
    <n v="98.564397428093557"/>
    <x v="1"/>
  </r>
  <r>
    <x v="0"/>
    <s v="10.01.00002"/>
    <s v="Laboratório"/>
    <n v="57563.76"/>
    <n v="2.6054977450981875E-4"/>
    <n v="98.564657977868066"/>
    <x v="0"/>
  </r>
  <r>
    <x v="1"/>
    <s v="10.01.00016"/>
    <s v="Material de Custeio"/>
    <n v="57561.84"/>
    <n v="2.6054108404958715E-4"/>
    <n v="98.564918518952112"/>
    <x v="1"/>
  </r>
  <r>
    <x v="1"/>
    <s v="10.01.00025"/>
    <s v="Pessoa Fisica"/>
    <n v="57550"/>
    <n v="2.6048749287815924E-4"/>
    <n v="98.565179006444993"/>
    <x v="0"/>
  </r>
  <r>
    <x v="0"/>
    <s v="10.01.00015"/>
    <s v="Especialização"/>
    <n v="57549.64"/>
    <n v="2.6048586341686581E-4"/>
    <n v="98.565439492308414"/>
    <x v="0"/>
  </r>
  <r>
    <x v="1"/>
    <s v="10.01.00020"/>
    <s v="Cursos e eventos"/>
    <n v="57542.21"/>
    <n v="2.6045223314628227E-4"/>
    <n v="98.565699944541564"/>
    <x v="0"/>
  </r>
  <r>
    <x v="1"/>
    <s v="10.01.00012"/>
    <s v="Material de escritório, Material Consultório, Laboratório de Prótese"/>
    <n v="57535.519999999997"/>
    <n v="2.6042195232391292E-4"/>
    <n v="98.565960366493883"/>
    <x v="1"/>
  </r>
  <r>
    <x v="1"/>
    <s v="10.01.00015"/>
    <s v="Cursos de atualização"/>
    <n v="57526.42"/>
    <n v="2.6038076316344048E-4"/>
    <n v="98.566220747257049"/>
    <x v="0"/>
  </r>
  <r>
    <x v="1"/>
    <s v="10.02.00001"/>
    <s v="Despesas com Informatica"/>
    <n v="57516.800000000003"/>
    <n v="2.6033722033665525E-4"/>
    <n v="98.566481084477388"/>
    <x v="0"/>
  </r>
  <r>
    <x v="1"/>
    <s v="10.01.00017"/>
    <s v="Sistema operacional da clínica "/>
    <n v="57515.77"/>
    <n v="2.6033255826684351E-4"/>
    <n v="98.566741417035658"/>
    <x v="0"/>
  </r>
  <r>
    <x v="1"/>
    <s v="10.01.00015"/>
    <s v="Manutenção e Reparos"/>
    <n v="57513.59"/>
    <n v="2.603226909734556E-4"/>
    <n v="98.567001739726635"/>
    <x v="1"/>
  </r>
  <r>
    <x v="1"/>
    <s v="10.01.00015"/>
    <s v="Supermercado/Alimentação"/>
    <n v="57512.83"/>
    <n v="2.6031925099961396E-4"/>
    <n v="98.567262058977633"/>
    <x v="0"/>
  </r>
  <r>
    <x v="0"/>
    <s v="10.01.00015"/>
    <s v="Despesas necessárias ao desempenho da atividade registral"/>
    <n v="57512.43"/>
    <n v="2.6031744048706575E-4"/>
    <n v="98.567522376418125"/>
    <x v="0"/>
  </r>
  <r>
    <x v="1"/>
    <s v="10.01.00029"/>
    <s v="Manutenção e Reparo"/>
    <n v="57510"/>
    <n v="2.6030644162333515E-4"/>
    <n v="98.567782682859743"/>
    <x v="1"/>
  </r>
  <r>
    <x v="1"/>
    <s v="10.01.00006"/>
    <s v="Material para revenda"/>
    <n v="57506.2"/>
    <n v="2.6028924175412684E-4"/>
    <n v="98.568042972101495"/>
    <x v="1"/>
  </r>
  <r>
    <x v="1"/>
    <s v="10.01.00015"/>
    <s v="Rateio despesas consultório - funcionárias, condomínio, energia"/>
    <n v="57500"/>
    <n v="2.6026117880962913E-4"/>
    <n v="98.568303233280304"/>
    <x v="0"/>
  </r>
  <r>
    <x v="0"/>
    <s v="10.01.00029"/>
    <s v="Serviços Advocatícios"/>
    <n v="57499.94"/>
    <n v="2.6026090723274689E-4"/>
    <n v="98.568563494187543"/>
    <x v="0"/>
  </r>
  <r>
    <x v="0"/>
    <s v="10.01.00015"/>
    <s v="Marketing e propaganda "/>
    <n v="57498.5"/>
    <n v="2.6025438938757326E-4"/>
    <n v="98.568823748576932"/>
    <x v="0"/>
  </r>
  <r>
    <x v="0"/>
    <s v="10.01.00015"/>
    <s v="Materiais e Serviços odontológicos"/>
    <n v="57493.58"/>
    <n v="2.6023212008322987E-4"/>
    <n v="98.569083980697016"/>
    <x v="1"/>
  </r>
  <r>
    <x v="0"/>
    <s v="10.01.00015"/>
    <s v="Material Odontológico - Nota"/>
    <n v="57489.79"/>
    <n v="2.6021496547683529E-4"/>
    <n v="98.569344195662495"/>
    <x v="1"/>
  </r>
  <r>
    <x v="1"/>
    <s v="10.01.00017"/>
    <s v="Serviços de Protese Dentária"/>
    <n v="57488.59"/>
    <n v="2.6020953393919057E-4"/>
    <n v="98.569604405196429"/>
    <x v="0"/>
  </r>
  <r>
    <x v="0"/>
    <s v="10.01.00016"/>
    <s v="Material de Uso Odontológico"/>
    <n v="57487.3"/>
    <n v="2.6020369503622251E-4"/>
    <n v="98.569864608891464"/>
    <x v="1"/>
  </r>
  <r>
    <x v="1"/>
    <s v="10.01.00016"/>
    <s v="Material direto"/>
    <n v="57480.05"/>
    <n v="2.6017087949628564E-4"/>
    <n v="98.570124779770964"/>
    <x v="1"/>
  </r>
  <r>
    <x v="1"/>
    <s v="10.01.00012"/>
    <s v="Material/ Serviços de Consultório Odontólogico"/>
    <n v="57479.98"/>
    <n v="2.6017056265658972E-4"/>
    <n v="98.570384950333619"/>
    <x v="1"/>
  </r>
  <r>
    <x v="0"/>
    <s v="10.01.00048"/>
    <s v="Locação de Servidor"/>
    <n v="57475.41"/>
    <n v="2.6014987755072603E-4"/>
    <n v="98.570645100211166"/>
    <x v="0"/>
  </r>
  <r>
    <x v="0"/>
    <s v="10.01.00022"/>
    <s v="Prestação de serviços realizados por terceiros"/>
    <n v="57475"/>
    <n v="2.6014802177536409E-4"/>
    <n v="98.570905248232947"/>
    <x v="1"/>
  </r>
  <r>
    <x v="0"/>
    <s v="10.01.00015"/>
    <s v="Dental - Materiais Odontológicos"/>
    <n v="57474.239999999998"/>
    <n v="2.6014458180152245E-4"/>
    <n v="98.571165392814748"/>
    <x v="1"/>
  </r>
  <r>
    <x v="1"/>
    <s v="10.01.00021"/>
    <s v="Materiais aplicados na prestação de serviços"/>
    <n v="57467.13"/>
    <n v="2.6011239994097742E-4"/>
    <n v="98.571425505214691"/>
    <x v="1"/>
  </r>
  <r>
    <x v="1"/>
    <s v="10.01.00015"/>
    <s v="SERVIÇOS E PROFISSIONAIS CONTRATADOS"/>
    <n v="57466.35"/>
    <n v="2.6010886944150837E-4"/>
    <n v="98.571685614084132"/>
    <x v="0"/>
  </r>
  <r>
    <x v="1"/>
    <s v="10.01.00015"/>
    <s v="Material em Dental"/>
    <n v="57461.46"/>
    <n v="2.6008673592560613E-4"/>
    <n v="98.571945700820052"/>
    <x v="1"/>
  </r>
  <r>
    <x v="0"/>
    <s v="10.01.00017"/>
    <s v="Despesas com Laboratórios Protéticos"/>
    <n v="57461.04"/>
    <n v="2.6008483488743046E-4"/>
    <n v="98.572205785654944"/>
    <x v="0"/>
  </r>
  <r>
    <x v="1"/>
    <s v="10.01.00013"/>
    <s v="SALÁRIOS E ENCARGOS- Folha de Pagamento Mensal, 13º SALÁRIO"/>
    <n v="57460.43"/>
    <n v="2.6008207385579444E-4"/>
    <n v="98.572465867728795"/>
    <x v="0"/>
  </r>
  <r>
    <x v="1"/>
    <s v="10.01.00016"/>
    <s v="todas as despesas "/>
    <n v="57452.42"/>
    <n v="2.6004581834201588E-4"/>
    <n v="98.572725913547131"/>
    <x v="0"/>
  </r>
  <r>
    <x v="0"/>
    <s v="10.01.00015"/>
    <s v="DESP COM MATERIAL ODONTOLOGICO"/>
    <n v="57452.09"/>
    <n v="2.6004432466916354E-4"/>
    <n v="98.572985957871794"/>
    <x v="1"/>
  </r>
  <r>
    <x v="0"/>
    <s v="10.01.00016"/>
    <s v="Material de expediente e consumo"/>
    <n v="57451.45"/>
    <n v="2.6004142784908637E-4"/>
    <n v="98.573245999299644"/>
    <x v="1"/>
  </r>
  <r>
    <x v="0"/>
    <s v="10.01.00013"/>
    <s v="Remuneração paga a terceiros sem vínculo empregatício"/>
    <n v="57444.22"/>
    <n v="2.6000870283477697E-4"/>
    <n v="98.573506008002482"/>
    <x v="1"/>
  </r>
  <r>
    <x v="0"/>
    <s v="10.02.00001"/>
    <s v="Materiais odontológicos"/>
    <n v="57443.62"/>
    <n v="2.6000598706595458E-4"/>
    <n v="98.573766013989555"/>
    <x v="1"/>
  </r>
  <r>
    <x v="1"/>
    <s v="10.01.00005"/>
    <s v="Prestação de serviço de histotecnologia"/>
    <n v="57442.29"/>
    <n v="2.599999671117317E-4"/>
    <n v="98.574026013956669"/>
    <x v="0"/>
  </r>
  <r>
    <x v="0"/>
    <s v="10.01.00021"/>
    <s v="Serviços Prestados "/>
    <n v="57432.06"/>
    <n v="2.599536632533104E-4"/>
    <n v="98.574285967619929"/>
    <x v="0"/>
  </r>
  <r>
    <x v="0"/>
    <s v="10.01.00016"/>
    <s v="Honorários profissionais"/>
    <n v="57431.51"/>
    <n v="2.5995117379855662E-4"/>
    <n v="98.574545918793731"/>
    <x v="0"/>
  </r>
  <r>
    <x v="1"/>
    <s v="10.01.00003"/>
    <s v="dental"/>
    <n v="57427.54"/>
    <n v="2.5993320446151532E-4"/>
    <n v="98.574805851998192"/>
    <x v="0"/>
  </r>
  <r>
    <x v="0"/>
    <s v="10.01.00022"/>
    <s v="Taxas diversas"/>
    <n v="57423.7"/>
    <n v="2.5991582354105213E-4"/>
    <n v="98.575065767821727"/>
    <x v="0"/>
  </r>
  <r>
    <x v="0"/>
    <s v="10.01.00028"/>
    <s v="Despesas Bancárias"/>
    <n v="57422.93"/>
    <n v="2.5991233830439681E-4"/>
    <n v="98.575325680160034"/>
    <x v="0"/>
  </r>
  <r>
    <x v="0"/>
    <s v="10.01.00015"/>
    <s v="Material utilizado serviços odontológicos"/>
    <n v="57422.61"/>
    <n v="2.599108898943582E-4"/>
    <n v="98.575585591049929"/>
    <x v="1"/>
  </r>
  <r>
    <x v="1"/>
    <s v="10.01.00016"/>
    <s v="IMPOSTOS E TAXAS DIVERSAS"/>
    <n v="57421.62"/>
    <n v="2.5990640887580134E-4"/>
    <n v="98.575845497458801"/>
    <x v="0"/>
  </r>
  <r>
    <x v="1"/>
    <s v="10.01.00020"/>
    <s v="Materiais de Consumo"/>
    <n v="57420.93"/>
    <n v="2.5990328574165562E-4"/>
    <n v="98.576105400744538"/>
    <x v="1"/>
  </r>
  <r>
    <x v="1"/>
    <s v="10.01.00017"/>
    <s v="Pagamento para Pessoa Jurídica"/>
    <n v="57419.61"/>
    <n v="2.5989731105024641E-4"/>
    <n v="98.576365298055592"/>
    <x v="0"/>
  </r>
  <r>
    <x v="0"/>
    <s v="10.01.00006"/>
    <s v="Escritorio/Contabilidade pagos a terceiros"/>
    <n v="57419.3"/>
    <n v="2.5989590790302154E-4"/>
    <n v="98.576625193963494"/>
    <x v="1"/>
  </r>
  <r>
    <x v="1"/>
    <s v="10.01.00008"/>
    <s v="Material Aplicado em Serviços Odontológico"/>
    <n v="57418.59"/>
    <n v="2.598926942432484E-4"/>
    <n v="98.57688508665774"/>
    <x v="1"/>
  </r>
  <r>
    <x v="1"/>
    <s v="10.01.00017"/>
    <s v="Serviço de Próteses "/>
    <n v="57415"/>
    <n v="2.5987644489312796E-4"/>
    <n v="98.577144963102626"/>
    <x v="0"/>
  </r>
  <r>
    <x v="1"/>
    <s v="10.02.00019"/>
    <s v="Auxilio alimentação"/>
    <n v="57413.69"/>
    <n v="2.5987051546453248E-4"/>
    <n v="98.57740483361809"/>
    <x v="1"/>
  </r>
  <r>
    <x v="1"/>
    <s v="10.01.00017"/>
    <s v="Despesas de Custeio da Atividade"/>
    <n v="57409.93"/>
    <n v="2.59853496646579E-4"/>
    <n v="98.577664687114734"/>
    <x v="0"/>
  </r>
  <r>
    <x v="1"/>
    <s v="10.01.00018"/>
    <s v="Sistema de automação cartorária"/>
    <n v="57406.53"/>
    <n v="2.5983810728991895E-4"/>
    <n v="98.577924525222016"/>
    <x v="0"/>
  </r>
  <r>
    <x v="0"/>
    <s v="10.01.00015"/>
    <s v="Pagamento à terceiros"/>
    <n v="57405.63"/>
    <n v="2.5983403363668536E-4"/>
    <n v="98.578184359255658"/>
    <x v="1"/>
  </r>
  <r>
    <x v="0"/>
    <s v="10.01.00018"/>
    <s v="Serviços prestados por pessoa jurídica"/>
    <n v="57403.07"/>
    <n v="2.5982244635637666E-4"/>
    <n v="98.578444181702011"/>
    <x v="0"/>
  </r>
  <r>
    <x v="1"/>
    <s v="10.01.00027"/>
    <s v="Serviços de Marketing"/>
    <n v="57400"/>
    <n v="2.5980855067256889E-4"/>
    <n v="98.578703990252677"/>
    <x v="0"/>
  </r>
  <r>
    <x v="0"/>
    <s v="11.01.00019"/>
    <s v="Selos"/>
    <n v="57397.72"/>
    <n v="2.5979823075104392E-4"/>
    <n v="98.578963788483435"/>
    <x v="0"/>
  </r>
  <r>
    <x v="1"/>
    <s v="10.01.00017"/>
    <s v="Remuneração paga a terceiros"/>
    <n v="57395.33"/>
    <n v="2.5978741293856825E-4"/>
    <n v="98.579223575896378"/>
    <x v="1"/>
  </r>
  <r>
    <x v="0"/>
    <s v="10.01.00015"/>
    <s v="Despesas consumíveis na prestação de serviço"/>
    <n v="57394.85"/>
    <n v="2.5978524032351029E-4"/>
    <n v="98.579483361136695"/>
    <x v="0"/>
  </r>
  <r>
    <x v="1"/>
    <s v="10.01.00015"/>
    <s v="Material de Consumo Consultório "/>
    <n v="57389.43"/>
    <n v="2.5976070787848168E-4"/>
    <n v="98.579743121844572"/>
    <x v="1"/>
  </r>
  <r>
    <x v="0"/>
    <s v="10.01.00006"/>
    <s v="Materiais odontológicos"/>
    <n v="57389.24"/>
    <n v="2.5975984788502123E-4"/>
    <n v="98.580002881692451"/>
    <x v="1"/>
  </r>
  <r>
    <x v="1"/>
    <s v="10.01.00016"/>
    <s v="Cursos e Aperfeiçoamentos"/>
    <n v="57379.91"/>
    <n v="2.5971761767983352E-4"/>
    <n v="98.580262599310132"/>
    <x v="0"/>
  </r>
  <r>
    <x v="1"/>
    <s v="10.01.00017"/>
    <s v="Vacinas e medicamentos"/>
    <n v="57368.94"/>
    <n v="2.5966796437319799E-4"/>
    <n v="98.580522267274503"/>
    <x v="0"/>
  </r>
  <r>
    <x v="1"/>
    <s v="10.01.00016"/>
    <s v="Despesa com internet"/>
    <n v="57366.58"/>
    <n v="2.5965728234916342E-4"/>
    <n v="98.580781924556845"/>
    <x v="0"/>
  </r>
  <r>
    <x v="0"/>
    <s v="10.01.00024"/>
    <s v="Material de uso e consumo "/>
    <n v="57366.27"/>
    <n v="2.5965587920193849E-4"/>
    <n v="98.58104158043605"/>
    <x v="1"/>
  </r>
  <r>
    <x v="0"/>
    <s v="10.01.00018"/>
    <s v="Manutenção de Sistema Eletrônico/Informática"/>
    <n v="57363.99"/>
    <n v="2.5964555928041351E-4"/>
    <n v="98.581301225995333"/>
    <x v="1"/>
  </r>
  <r>
    <x v="0"/>
    <s v="10.01.00015"/>
    <s v="HONORÁRIOS CONTÁBEIS"/>
    <n v="57353.7"/>
    <n v="2.5959898384511003E-4"/>
    <n v="98.581560824979178"/>
    <x v="0"/>
  </r>
  <r>
    <x v="0"/>
    <s v="10.01.00055"/>
    <s v="SERVIÇOS TERCEIRIZADOS: VIGILÂNCIA"/>
    <n v="57351.01"/>
    <n v="2.5958680814822311E-4"/>
    <n v="98.581820411787319"/>
    <x v="0"/>
  </r>
  <r>
    <x v="0"/>
    <s v="10.01.00028"/>
    <s v="Marketing, Propaganga e outros"/>
    <n v="57350"/>
    <n v="2.5958223660403878E-4"/>
    <n v="98.582079994023928"/>
    <x v="0"/>
  </r>
  <r>
    <x v="0"/>
    <s v="10.01.00020"/>
    <s v="Serviços prestados"/>
    <n v="57346.01"/>
    <n v="2.5956417674137013E-4"/>
    <n v="98.582339558200673"/>
    <x v="0"/>
  </r>
  <r>
    <x v="1"/>
    <s v="10.01.00029"/>
    <s v="Cursos e Treinamentos"/>
    <n v="57342.39"/>
    <n v="2.5954779160280848E-4"/>
    <n v="98.582599105992273"/>
    <x v="0"/>
  </r>
  <r>
    <x v="1"/>
    <s v="10.01.00016"/>
    <s v="Congresso/Curso/Palestra/Seminário/Simpósio"/>
    <n v="57338.86"/>
    <n v="2.5953181382957027E-4"/>
    <n v="98.582858637806098"/>
    <x v="0"/>
  </r>
  <r>
    <x v="0"/>
    <s v="10.01.00017"/>
    <s v="Honorarios"/>
    <n v="57323.9"/>
    <n v="2.5946410066026609E-4"/>
    <n v="98.583118101906763"/>
    <x v="0"/>
  </r>
  <r>
    <x v="1"/>
    <s v="10.02.00001"/>
    <s v="Material de consumo"/>
    <n v="57322.55"/>
    <n v="2.5945799018041579E-4"/>
    <n v="98.583377559896945"/>
    <x v="1"/>
  </r>
  <r>
    <x v="1"/>
    <s v="10.01.00015"/>
    <s v="Materiais de uso em procedimentos médicos"/>
    <n v="57319.24"/>
    <n v="2.5944300818907907E-4"/>
    <n v="98.583637002905135"/>
    <x v="1"/>
  </r>
  <r>
    <x v="0"/>
    <s v="10.01.00016"/>
    <s v="Serviços de Próteses-PF"/>
    <n v="57315"/>
    <n v="2.5942381675606773E-4"/>
    <n v="98.583896426721893"/>
    <x v="0"/>
  </r>
  <r>
    <x v="0"/>
    <s v="10.01.00003"/>
    <s v="PE"/>
    <n v="57313.19"/>
    <n v="2.5941562418678698E-4"/>
    <n v="98.584155842346078"/>
    <x v="0"/>
  </r>
  <r>
    <x v="1"/>
    <s v="10.01.00003"/>
    <s v="Aluguel e condominio do escritorio/ consultorio "/>
    <n v="57302.13"/>
    <n v="2.5936556351482807E-4"/>
    <n v="98.584415207909586"/>
    <x v="1"/>
  </r>
  <r>
    <x v="1"/>
    <s v="10.01.00020"/>
    <s v="Materia Cirurgico"/>
    <n v="57300"/>
    <n v="2.5935592253550872E-4"/>
    <n v="98.584674563832124"/>
    <x v="1"/>
  </r>
  <r>
    <x v="0"/>
    <s v="10.01.00016"/>
    <s v="Serviço Terceiros Ortodônticos"/>
    <n v="57298.8"/>
    <n v="2.5935049099786394E-4"/>
    <n v="98.584933914323116"/>
    <x v="1"/>
  </r>
  <r>
    <x v="1"/>
    <s v="10.01.00017"/>
    <s v="Rateio de Perdas"/>
    <n v="57294.36"/>
    <n v="2.5933039430857846E-4"/>
    <n v="98.585193244717431"/>
    <x v="0"/>
  </r>
  <r>
    <x v="1"/>
    <s v="10.01.00016"/>
    <s v="Material de uso no tratamento e frete"/>
    <n v="57294.21"/>
    <n v="2.5932971536637289E-4"/>
    <n v="98.585452574432793"/>
    <x v="1"/>
  </r>
  <r>
    <x v="1"/>
    <s v="10.01.00036"/>
    <s v="VERBAS RESCISORIAS"/>
    <n v="57293.47"/>
    <n v="2.5932636591815867E-4"/>
    <n v="98.585711900798714"/>
    <x v="0"/>
  </r>
  <r>
    <x v="1"/>
    <s v="10.01.00005"/>
    <s v="Salários e Ordenados"/>
    <n v="57292.93"/>
    <n v="2.5932392172621851E-4"/>
    <n v="98.585971224720438"/>
    <x v="0"/>
  </r>
  <r>
    <x v="1"/>
    <s v="10.01.00016"/>
    <s v="Dentais"/>
    <n v="57288.76"/>
    <n v="2.5930504713290314E-4"/>
    <n v="98.586230529767576"/>
    <x v="0"/>
  </r>
  <r>
    <x v="0"/>
    <s v="10.01.00018"/>
    <s v="Material para uso em procedimentos"/>
    <n v="57285.84"/>
    <n v="2.5929183039130095E-4"/>
    <n v="98.586489821597965"/>
    <x v="1"/>
  </r>
  <r>
    <x v="0"/>
    <s v="10.01.00021"/>
    <s v="Sistema"/>
    <n v="57285.47"/>
    <n v="2.5929015566719384E-4"/>
    <n v="98.586749111753633"/>
    <x v="0"/>
  </r>
  <r>
    <x v="1"/>
    <s v="10.01.00018"/>
    <s v="Propaganda e marketing"/>
    <n v="57282.68"/>
    <n v="2.5927752734216985E-4"/>
    <n v="98.587008389280982"/>
    <x v="0"/>
  </r>
  <r>
    <x v="0"/>
    <s v="10.01.00009"/>
    <s v="FÉRIAS"/>
    <n v="57282.21"/>
    <n v="2.5927539998992568E-4"/>
    <n v="98.587267664680965"/>
    <x v="0"/>
  </r>
  <r>
    <x v="1"/>
    <s v="10.01.00020"/>
    <s v="Manutenção Prédio"/>
    <n v="57277"/>
    <n v="2.5925181806398483E-4"/>
    <n v="98.58752691649903"/>
    <x v="1"/>
  </r>
  <r>
    <x v="0"/>
    <s v="10.01.00010"/>
    <s v="Material odontologico -dental"/>
    <n v="57275.65"/>
    <n v="2.5924570758413453E-4"/>
    <n v="98.587786162206612"/>
    <x v="1"/>
  </r>
  <r>
    <x v="1"/>
    <s v="10.01.00015"/>
    <s v="Despesas paga a terceiros sem vinculo"/>
    <n v="57269.46"/>
    <n v="2.592176899024505E-4"/>
    <n v="98.588045379896514"/>
    <x v="1"/>
  </r>
  <r>
    <x v="1"/>
    <s v="10.01.00020"/>
    <s v="Publicidade e proproganda"/>
    <n v="57261.54"/>
    <n v="2.5918184175399532E-4"/>
    <n v="98.588304561738269"/>
    <x v="0"/>
  </r>
  <r>
    <x v="1"/>
    <s v="10.01.00015"/>
    <s v="Taxas e contribuições"/>
    <n v="57261.02"/>
    <n v="2.5917948808768258E-4"/>
    <n v="98.588563741226352"/>
    <x v="0"/>
  </r>
  <r>
    <x v="1"/>
    <s v="10.01.00015"/>
    <s v="Taxas"/>
    <n v="57258.82"/>
    <n v="2.5916953026866731E-4"/>
    <n v="98.588822910756619"/>
    <x v="0"/>
  </r>
  <r>
    <x v="1"/>
    <s v="10.01.00021"/>
    <s v="Serviços e Terceiros"/>
    <n v="57257.05"/>
    <n v="2.5916151875064134E-4"/>
    <n v="98.589082072275374"/>
    <x v="1"/>
  </r>
  <r>
    <x v="1"/>
    <s v="10.01.00017"/>
    <s v="Insumos utilizados em pacientes"/>
    <n v="57252.28"/>
    <n v="2.5913992838850353E-4"/>
    <n v="98.589341212203763"/>
    <x v="1"/>
  </r>
  <r>
    <x v="1"/>
    <s v="10.01.00016"/>
    <s v="Assessoria, licenças de informática e manutenção"/>
    <n v="57244.9"/>
    <n v="2.591065244319885E-4"/>
    <n v="98.589600318728202"/>
    <x v="1"/>
  </r>
  <r>
    <x v="0"/>
    <s v="10.01.00016"/>
    <s v="MATERIAL DE CONSUMO/CONSULTÓRIO"/>
    <n v="57243.57"/>
    <n v="2.5910050447776561E-4"/>
    <n v="98.589859419232681"/>
    <x v="1"/>
  </r>
  <r>
    <x v="1"/>
    <s v="10.01.00015"/>
    <s v="Materiais aplicados no serviço"/>
    <n v="57237.91"/>
    <n v="2.59074885725208E-4"/>
    <n v="98.5901184941184"/>
    <x v="1"/>
  </r>
  <r>
    <x v="0"/>
    <s v="10.01.00017"/>
    <s v="AQUISIÇÃO DE INSUMOS PARA TRATAMENTO"/>
    <n v="57231.199999999997"/>
    <n v="2.5904451437721123E-4"/>
    <n v="98.590377538632779"/>
    <x v="1"/>
  </r>
  <r>
    <x v="0"/>
    <s v="10.01.00027"/>
    <s v="Manutenção em Geral"/>
    <n v="57229.61"/>
    <n v="2.5903731758983198E-4"/>
    <n v="98.59063657595037"/>
    <x v="1"/>
  </r>
  <r>
    <x v="1"/>
    <s v="10.01.00015"/>
    <s v="Compra de Insumos (Material Odontológico)"/>
    <n v="57229.27"/>
    <n v="2.5903577865416595E-4"/>
    <n v="98.590895611729024"/>
    <x v="1"/>
  </r>
  <r>
    <x v="1"/>
    <s v="10.01.00016"/>
    <s v="Despesas com Terceiros sem Vínculo Empregatício"/>
    <n v="57224.480000000003"/>
    <n v="2.5901409776640078E-4"/>
    <n v="98.591154625826789"/>
    <x v="1"/>
  </r>
  <r>
    <x v="0"/>
    <s v="10.01.00013"/>
    <s v="Remuneração paga a terceiros, sem vínculo empregatício "/>
    <n v="57220"/>
    <n v="2.5899382002586053E-4"/>
    <n v="98.591413619646815"/>
    <x v="1"/>
  </r>
  <r>
    <x v="1"/>
    <s v="10.01.00017"/>
    <s v="Serviços de Motoboy"/>
    <n v="57205"/>
    <n v="2.5892592580530147E-4"/>
    <n v="98.591672545572621"/>
    <x v="0"/>
  </r>
  <r>
    <x v="0"/>
    <s v="10.01.00001"/>
    <s v="material odontológico"/>
    <n v="57197.45"/>
    <n v="2.5889175238095341E-4"/>
    <n v="98.591931437325002"/>
    <x v="1"/>
  </r>
  <r>
    <x v="0"/>
    <s v="10.01.00015"/>
    <s v="Material uso nos procedimentos odontologicos"/>
    <n v="57193.27"/>
    <n v="2.588728325248243E-4"/>
    <n v="98.59219031015752"/>
    <x v="1"/>
  </r>
  <r>
    <x v="0"/>
    <s v="10.01.00022"/>
    <s v="Material Utilizado na Prestação de Serviço"/>
    <n v="57192.31"/>
    <n v="2.5886848729470853E-4"/>
    <n v="98.592449178644813"/>
    <x v="1"/>
  </r>
  <r>
    <x v="0"/>
    <s v="10.01.00015"/>
    <s v="Rateio da produção médica"/>
    <n v="57185.96"/>
    <n v="2.588397454080052E-4"/>
    <n v="98.592708018390226"/>
    <x v="1"/>
  </r>
  <r>
    <x v="0"/>
    <s v="10.01.00015"/>
    <s v="Materiais para os procedimentos da clínica"/>
    <n v="57185"/>
    <n v="2.5883540017788943E-4"/>
    <n v="98.592966853790401"/>
    <x v="1"/>
  </r>
  <r>
    <x v="1"/>
    <s v="10.01.00015"/>
    <s v="Material medico/cirúrgico"/>
    <n v="57184.54"/>
    <n v="2.5883331808845893E-4"/>
    <n v="98.593225687108486"/>
    <x v="1"/>
  </r>
  <r>
    <x v="1"/>
    <s v="10.01.00019"/>
    <s v="Material de Uso e Consumo no Consultório"/>
    <n v="57184.46"/>
    <n v="2.5883295598594927E-4"/>
    <n v="98.593484520064479"/>
    <x v="1"/>
  </r>
  <r>
    <x v="0"/>
    <s v="10.01.00013"/>
    <s v="Material de Uso e consumo"/>
    <n v="57180.92"/>
    <n v="2.5881693294989739E-4"/>
    <n v="98.593743336997434"/>
    <x v="1"/>
  </r>
  <r>
    <x v="1"/>
    <s v="10.01.00031"/>
    <s v="Taxa de Fiscalização Judiciária - TFJ"/>
    <n v="57176.5"/>
    <n v="2.5879692678623933E-4"/>
    <n v="98.594002133924221"/>
    <x v="0"/>
  </r>
  <r>
    <x v="0"/>
    <s v="10.01.00018"/>
    <s v="Registradores"/>
    <n v="57164.07"/>
    <n v="2.587406651088027E-4"/>
    <n v="98.594260874589324"/>
    <x v="0"/>
  </r>
  <r>
    <x v="1"/>
    <s v="10.02.00001"/>
    <s v="congressos"/>
    <n v="57160"/>
    <n v="2.587222431436244E-4"/>
    <n v="98.59451959683247"/>
    <x v="0"/>
  </r>
  <r>
    <x v="1"/>
    <s v="10.01.00023"/>
    <s v="Honorários Contábeis "/>
    <n v="57158.01"/>
    <n v="2.5871323584369688E-4"/>
    <n v="98.594778310068307"/>
    <x v="0"/>
  </r>
  <r>
    <x v="0"/>
    <s v="10.01.00012"/>
    <s v="Material de escritório /Material de consumo para exercicio da profissão - Materiais odontológicos"/>
    <n v="57149.34"/>
    <n v="2.5867399298421374E-4"/>
    <n v="98.595036984061295"/>
    <x v="1"/>
  </r>
  <r>
    <x v="0"/>
    <s v="10.01.00012"/>
    <s v="Material de uso escritório/consultório"/>
    <n v="57149.15"/>
    <n v="2.5867313299075335E-4"/>
    <n v="98.595295657194285"/>
    <x v="1"/>
  </r>
  <r>
    <x v="1"/>
    <s v="10.01.00012"/>
    <s v="Materiais de consumo/dental"/>
    <n v="57147.53"/>
    <n v="2.5866580041493295E-4"/>
    <n v="98.595554322994701"/>
    <x v="1"/>
  </r>
  <r>
    <x v="0"/>
    <s v="10.02.00001"/>
    <s v="VARIAS COISAS"/>
    <n v="57143.58"/>
    <n v="2.5864792160351912E-4"/>
    <n v="98.595812970916299"/>
    <x v="0"/>
  </r>
  <r>
    <x v="1"/>
    <s v="10.03.00001"/>
    <s v="Royalties"/>
    <n v="57140.37"/>
    <n v="2.5863339224031946E-4"/>
    <n v="98.596071604308534"/>
    <x v="0"/>
  </r>
  <r>
    <x v="0"/>
    <s v="10.01.00034"/>
    <s v="Locação de máquinas, equipamentos e mobiliários"/>
    <n v="57137.61"/>
    <n v="2.5862089970373658E-4"/>
    <n v="98.596330225208234"/>
    <x v="0"/>
  </r>
  <r>
    <x v="0"/>
    <s v="10.02.00003"/>
    <s v="Despesas de investigação laboratorial odontológica "/>
    <n v="57134.879999999997"/>
    <n v="2.5860854295559483E-4"/>
    <n v="98.596588833751184"/>
    <x v="0"/>
  </r>
  <r>
    <x v="1"/>
    <s v="10.01.00015"/>
    <s v="DESPESAS COM RATEIO DE PERDAS ADM UNIMED"/>
    <n v="57134.17"/>
    <n v="2.586053292958217E-4"/>
    <n v="98.596847439080477"/>
    <x v="0"/>
  </r>
  <r>
    <x v="1"/>
    <s v="10.01.00001"/>
    <s v="Locação de Equipamento"/>
    <n v="57134"/>
    <n v="2.5860455982798871E-4"/>
    <n v="98.597106043640309"/>
    <x v="0"/>
  </r>
  <r>
    <x v="1"/>
    <s v="10.01.00016"/>
    <s v="Material odontológico utilizado nos serviços prestados"/>
    <n v="57133.13"/>
    <n v="2.5860062196319628E-4"/>
    <n v="98.597364644262271"/>
    <x v="1"/>
  </r>
  <r>
    <x v="1"/>
    <s v="10.01.00024"/>
    <s v="Propaganda"/>
    <n v="57127.73"/>
    <n v="2.5857618004379503E-4"/>
    <n v="98.597623220442316"/>
    <x v="0"/>
  </r>
  <r>
    <x v="0"/>
    <s v="10.01.00017"/>
    <s v="Serviço de Assessoria"/>
    <n v="57125"/>
    <n v="2.5856382329565329E-4"/>
    <n v="98.59788178426561"/>
    <x v="0"/>
  </r>
  <r>
    <x v="1"/>
    <s v="10.01.00012"/>
    <s v="Material dentário utilizado na prestação  serviços Odontológico"/>
    <n v="57124.480000000003"/>
    <n v="2.585614696293406E-4"/>
    <n v="98.598140345735246"/>
    <x v="1"/>
  </r>
  <r>
    <x v="1"/>
    <s v="10.01.00019"/>
    <s v="Locação de Equipamentos"/>
    <n v="57123.12"/>
    <n v="2.5855531388667657E-4"/>
    <n v="98.598398901049137"/>
    <x v="0"/>
  </r>
  <r>
    <x v="1"/>
    <s v="10.01.00015"/>
    <s v="Despesas com Aperfeiçoamento Profissional"/>
    <n v="57118.03"/>
    <n v="2.585322751145002E-4"/>
    <n v="98.598657433324249"/>
    <x v="0"/>
  </r>
  <r>
    <x v="0"/>
    <s v="10.01.00012"/>
    <s v="Material de Consultório e Realização de Atividades"/>
    <n v="57114.63"/>
    <n v="2.5851688575784015E-4"/>
    <n v="98.598915950209999"/>
    <x v="1"/>
  </r>
  <r>
    <x v="0"/>
    <s v="10.01.00033"/>
    <s v="Serviços de cobrança"/>
    <n v="57111"/>
    <n v="2.5850045535646488E-4"/>
    <n v="98.599174450665359"/>
    <x v="0"/>
  </r>
  <r>
    <x v="1"/>
    <s v="10.01.00015"/>
    <s v="Rateio Consultorio"/>
    <n v="57103.19"/>
    <n v="2.584651050989605E-4"/>
    <n v="98.599432915770464"/>
    <x v="0"/>
  </r>
  <r>
    <x v="1"/>
    <s v="10.01.00012"/>
    <s v="material DENTAL-CIRÚRGICA"/>
    <n v="57100"/>
    <n v="2.584506662613882E-4"/>
    <n v="98.59969136643673"/>
    <x v="1"/>
  </r>
  <r>
    <x v="1"/>
    <s v="10.01.00016"/>
    <s v="Material de consumo consutorio"/>
    <n v="57091.86"/>
    <n v="2.5841382233103154E-4"/>
    <n v="98.599949780259067"/>
    <x v="1"/>
  </r>
  <r>
    <x v="0"/>
    <s v="10.01.00024"/>
    <s v="Locação de Equipamento"/>
    <n v="57089.02"/>
    <n v="2.58400967691939E-4"/>
    <n v="98.600208181226762"/>
    <x v="0"/>
  </r>
  <r>
    <x v="0"/>
    <s v="10.01.00015"/>
    <s v="Materiais de uso em procedimentos médicos"/>
    <n v="57088.99"/>
    <n v="2.584008319034979E-4"/>
    <n v="98.600466582058672"/>
    <x v="1"/>
  </r>
  <r>
    <x v="0"/>
    <s v="10.01.00018"/>
    <s v="DESPESAS COM OPERADORA DE CARTAÕ"/>
    <n v="57085"/>
    <n v="2.583827720408292E-4"/>
    <n v="98.600724964830718"/>
    <x v="0"/>
  </r>
  <r>
    <x v="0"/>
    <s v="10.01.00005"/>
    <s v="SERVIÇOS DE PROTESES"/>
    <n v="57085"/>
    <n v="2.583827720408292E-4"/>
    <n v="98.600983347602764"/>
    <x v="0"/>
  </r>
  <r>
    <x v="0"/>
    <s v="10.01.00015"/>
    <s v="Previdência Social"/>
    <n v="57084.56"/>
    <n v="2.5838078047702611E-4"/>
    <n v="98.601241728383243"/>
    <x v="0"/>
  </r>
  <r>
    <x v="0"/>
    <s v="10.01.00021"/>
    <s v="CONTRIBUIÇÕES PREVIDENCIÁRIAS PATRONAIS"/>
    <n v="57072.14"/>
    <n v="2.5832456406240327E-4"/>
    <n v="98.601500052947301"/>
    <x v="0"/>
  </r>
  <r>
    <x v="1"/>
    <s v="10.01.00016"/>
    <s v="Salarios e Encargos"/>
    <n v="57071.95"/>
    <n v="2.5832370406894282E-4"/>
    <n v="98.601758376651375"/>
    <x v="0"/>
  </r>
  <r>
    <x v="0"/>
    <s v="10.01.00016"/>
    <s v="Pagamento a Terceiros, sem vínculo empregatício"/>
    <n v="57070"/>
    <n v="2.5831487782027019E-4"/>
    <n v="98.602016691529201"/>
    <x v="1"/>
  </r>
  <r>
    <x v="0"/>
    <s v="10.01.00016"/>
    <s v="REMUNERAÇÃO PAGA À PESSOAS JURIDICAS"/>
    <n v="57070"/>
    <n v="2.5831487782027019E-4"/>
    <n v="98.602275006407027"/>
    <x v="0"/>
  </r>
  <r>
    <x v="0"/>
    <s v="10.01.00038"/>
    <s v="Serviço de Manutenção/ Compra de Mat de Manutenção"/>
    <n v="57062.29"/>
    <n v="2.5827998019090282E-4"/>
    <n v="98.602533286387214"/>
    <x v="1"/>
  </r>
  <r>
    <x v="0"/>
    <s v="10.01.00024"/>
    <s v="Material para Próteses e Procedimentos Cirúrgicos"/>
    <n v="57060.79"/>
    <n v="2.5827319076884695E-4"/>
    <n v="98.60279155957798"/>
    <x v="1"/>
  </r>
  <r>
    <x v="1"/>
    <s v="10.01.00016"/>
    <s v="Materiais para Uso Consultório"/>
    <n v="57058.79"/>
    <n v="2.582641382061057E-4"/>
    <n v="98.603049823716191"/>
    <x v="1"/>
  </r>
  <r>
    <x v="0"/>
    <s v="10.01.00018"/>
    <s v="Folha de Pagamento"/>
    <n v="57050.67"/>
    <n v="2.582273848013764E-4"/>
    <n v="98.603308051100996"/>
    <x v="0"/>
  </r>
  <r>
    <x v="1"/>
    <s v="10.01.00015"/>
    <s v="Despesas com materiais na prestação de serviços"/>
    <n v="57048.18"/>
    <n v="2.5821611436076361E-4"/>
    <n v="98.603566267215356"/>
    <x v="1"/>
  </r>
  <r>
    <x v="0"/>
    <s v="10.01.00015"/>
    <s v="Despesas odontologicas "/>
    <n v="57045.25"/>
    <n v="2.5820285235634774E-4"/>
    <n v="98.603824470067707"/>
    <x v="0"/>
  </r>
  <r>
    <x v="1"/>
    <s v="10.01.00021"/>
    <s v="Recompe"/>
    <n v="57033.58"/>
    <n v="2.5815003065275286E-4"/>
    <n v="98.604082620098353"/>
    <x v="0"/>
  </r>
  <r>
    <x v="0"/>
    <s v="10.01.00018"/>
    <s v="Publicidade e Marketing"/>
    <n v="57031.34"/>
    <n v="2.5813989178248271E-4"/>
    <n v="98.604340759990137"/>
    <x v="0"/>
  </r>
  <r>
    <x v="0"/>
    <s v="10.01.00015"/>
    <s v="Manutenção mensal de software"/>
    <n v="57030.32"/>
    <n v="2.5813527497548465E-4"/>
    <n v="98.604598895265113"/>
    <x v="1"/>
  </r>
  <r>
    <x v="0"/>
    <s v="10.01.00002"/>
    <s v="RATEIO CONSULTORIO"/>
    <n v="57027.65"/>
    <n v="2.5812318980422515E-4"/>
    <n v="98.604857018454922"/>
    <x v="0"/>
  </r>
  <r>
    <x v="0"/>
    <s v="10.01.00005"/>
    <s v="MATERIAL DE EXPEDIENTE E IMPRESSOS "/>
    <n v="57024.08"/>
    <n v="2.5810703097973211E-4"/>
    <n v="98.605115125485895"/>
    <x v="1"/>
  </r>
  <r>
    <x v="0"/>
    <s v="10.01.00016"/>
    <s v="Material Aplicado na Prestação de Serviço"/>
    <n v="57022.6"/>
    <n v="2.581003320833036E-4"/>
    <n v="98.605373225817985"/>
    <x v="1"/>
  </r>
  <r>
    <x v="1"/>
    <s v="10.01.00024"/>
    <s v="Publicações"/>
    <n v="57020.97"/>
    <n v="2.5809295424466952E-4"/>
    <n v="98.605631318772225"/>
    <x v="0"/>
  </r>
  <r>
    <x v="1"/>
    <s v="10.01.00015"/>
    <s v="HONORÁRIOS CONTÁBEIS"/>
    <n v="57018.95"/>
    <n v="2.5808381115630092E-4"/>
    <n v="98.605889402583387"/>
    <x v="0"/>
  </r>
  <r>
    <x v="0"/>
    <s v="10.01.00046"/>
    <s v="Serviços  de Terceiros "/>
    <n v="57017.67"/>
    <n v="2.5807801751614654E-4"/>
    <n v="98.606147480600896"/>
    <x v="1"/>
  </r>
  <r>
    <x v="1"/>
    <s v="10.01.00019"/>
    <s v="FUNADEP"/>
    <n v="57006.18"/>
    <n v="2.5802601054319833E-4"/>
    <n v="98.606405506611438"/>
    <x v="0"/>
  </r>
  <r>
    <x v="1"/>
    <s v="10.01.00015"/>
    <s v="Pagamentos feito a terceiros sem vinculo empregaticio"/>
    <n v="57006"/>
    <n v="2.5802519581255166E-4"/>
    <n v="98.606663531807257"/>
    <x v="1"/>
  </r>
  <r>
    <x v="0"/>
    <s v="10.01.00034"/>
    <s v="Material odontológico"/>
    <n v="57001.46"/>
    <n v="2.5800464649512907E-4"/>
    <n v="98.606921536453754"/>
    <x v="1"/>
  </r>
  <r>
    <x v="1"/>
    <s v="10.01.00017"/>
    <s v="Serviços Prestados - PJ"/>
    <n v="57001.19"/>
    <n v="2.5800342439915902E-4"/>
    <n v="98.60717953987816"/>
    <x v="0"/>
  </r>
  <r>
    <x v="1"/>
    <s v="10.01.00038"/>
    <s v="PROTETICOS"/>
    <n v="57000"/>
    <n v="2.5799803812432803E-4"/>
    <n v="98.607437537916283"/>
    <x v="0"/>
  </r>
  <r>
    <x v="0"/>
    <s v="10.01.00015"/>
    <s v="Marketing - Google Ads"/>
    <n v="56999.08"/>
    <n v="2.5799387394546708E-4"/>
    <n v="98.607695531790228"/>
    <x v="0"/>
  </r>
  <r>
    <x v="0"/>
    <s v="10.01.00002"/>
    <s v="Material para atendimento à pacientes"/>
    <n v="56995.38"/>
    <n v="2.5797712670439584E-4"/>
    <n v="98.607953508916935"/>
    <x v="1"/>
  </r>
  <r>
    <x v="0"/>
    <s v="10.01.00026"/>
    <s v="REPASSES LEGAIS PARTE DO SEFAZ "/>
    <n v="56995.29"/>
    <n v="2.5797671933907245E-4"/>
    <n v="98.608211485636275"/>
    <x v="0"/>
  </r>
  <r>
    <x v="1"/>
    <s v="10.01.00016"/>
    <s v="Material de uso/consumo consultorio"/>
    <n v="56988.21"/>
    <n v="2.5794467326696862E-4"/>
    <n v="98.60846943030954"/>
    <x v="1"/>
  </r>
  <r>
    <x v="0"/>
    <s v="10.01.00021"/>
    <s v="Cursos/especializações"/>
    <n v="56986.61"/>
    <n v="2.5793743121677563E-4"/>
    <n v="98.608727367740755"/>
    <x v="0"/>
  </r>
  <r>
    <x v="1"/>
    <s v="10.03.00001"/>
    <s v="SALARIO "/>
    <n v="56984.91"/>
    <n v="2.5792973653844563E-4"/>
    <n v="98.60898529747729"/>
    <x v="0"/>
  </r>
  <r>
    <x v="0"/>
    <s v="10.01.00016"/>
    <s v="Compra Material Odontológico"/>
    <n v="56981.01"/>
    <n v="2.5791208404110031E-4"/>
    <n v="98.609243209561328"/>
    <x v="1"/>
  </r>
  <r>
    <x v="0"/>
    <s v="10.01.00015"/>
    <s v="Material Uso Profissão "/>
    <n v="56976.31"/>
    <n v="2.5789081051865847E-4"/>
    <n v="98.609501100371844"/>
    <x v="1"/>
  </r>
  <r>
    <x v="1"/>
    <s v="10.01.00017"/>
    <s v="PROTÉTICO"/>
    <n v="56965.26"/>
    <n v="2.5784079510951329E-4"/>
    <n v="98.609758941166959"/>
    <x v="0"/>
  </r>
  <r>
    <x v="1"/>
    <s v="10.01.00020"/>
    <s v="ODONTOPAR Com.Prod.Odont.Ltda"/>
    <n v="56960.39"/>
    <n v="2.5781875211923846E-4"/>
    <n v="98.610016759919077"/>
    <x v="0"/>
  </r>
  <r>
    <x v="0"/>
    <s v="10.01.00020"/>
    <s v="Material utilizado no procedimento"/>
    <n v="56958"/>
    <n v="2.5780793430676274E-4"/>
    <n v="98.610274567853381"/>
    <x v="1"/>
  </r>
  <r>
    <x v="0"/>
    <s v="10.01.00012"/>
    <s v="Material e Serviços Aplicados na Prestação de Serviço"/>
    <n v="56957.81"/>
    <n v="2.5780707431330229E-4"/>
    <n v="98.610532374927701"/>
    <x v="1"/>
  </r>
  <r>
    <x v="0"/>
    <s v="10.01.00016"/>
    <s v="Prestação de serviços por Pessoa Juíidica"/>
    <n v="56956.46"/>
    <n v="2.5780096383345199E-4"/>
    <n v="98.610790175891538"/>
    <x v="0"/>
  </r>
  <r>
    <x v="1"/>
    <s v="10.01.00019"/>
    <s v="SEFAZ"/>
    <n v="56953.96"/>
    <n v="2.5778964813002547E-4"/>
    <n v="98.611047965539669"/>
    <x v="0"/>
  </r>
  <r>
    <x v="1"/>
    <s v="10.01.00017"/>
    <s v="Despesas Residenciais/Profissionais"/>
    <n v="56952.22"/>
    <n v="2.5778177240044065E-4"/>
    <n v="98.611305747312073"/>
    <x v="0"/>
  </r>
  <r>
    <x v="0"/>
    <s v="10.01.00017"/>
    <s v="Aluguel de Equipamentos"/>
    <n v="56949"/>
    <n v="2.5776719777442726E-4"/>
    <n v="98.611563514509854"/>
    <x v="1"/>
  </r>
  <r>
    <x v="0"/>
    <s v="10.01.00015"/>
    <s v="Despesa C/Selos"/>
    <n v="56948.63"/>
    <n v="2.5776552305032015E-4"/>
    <n v="98.611821280032899"/>
    <x v="0"/>
  </r>
  <r>
    <x v="1"/>
    <s v="10.01.00003"/>
    <s v="Material Utilizado"/>
    <n v="56946.63"/>
    <n v="2.5775647048757895E-4"/>
    <n v="98.612079036503388"/>
    <x v="1"/>
  </r>
  <r>
    <x v="1"/>
    <s v="10.01.00013"/>
    <s v="Remuneração paga a terceiros, com vínculo empregatício, INSS ,FGTS e IRRF"/>
    <n v="56945.52"/>
    <n v="2.5775144631525761E-4"/>
    <n v="98.612336787949701"/>
    <x v="0"/>
  </r>
  <r>
    <x v="1"/>
    <s v="10.01.00050"/>
    <s v="TAXAS TRIBUNAL DE JUSTIÇA ( FRC E FRJ)"/>
    <n v="56943.16"/>
    <n v="2.5774076429122298E-4"/>
    <n v="98.612594528713998"/>
    <x v="0"/>
  </r>
  <r>
    <x v="1"/>
    <s v="10.01.00015"/>
    <s v="Materiais Utilizados na prestação de serviços"/>
    <n v="56942.79"/>
    <n v="2.5773908956711587E-4"/>
    <n v="98.612852267803561"/>
    <x v="1"/>
  </r>
  <r>
    <x v="0"/>
    <s v="10.01.00015"/>
    <s v="MATERIAL E MEDICAMENTO"/>
    <n v="56941.19"/>
    <n v="2.5773184751692294E-4"/>
    <n v="98.613109999651073"/>
    <x v="1"/>
  </r>
  <r>
    <x v="1"/>
    <s v="10.01.00005"/>
    <s v="Material gráfico, selos, impressos e encadernações"/>
    <n v="56932.95"/>
    <n v="2.576945509584291E-4"/>
    <n v="98.613367694202026"/>
    <x v="1"/>
  </r>
  <r>
    <x v="1"/>
    <s v="10.01.00018"/>
    <s v="Remuneração paga a terceiros, sem vínculo empregatício."/>
    <n v="56932.63"/>
    <n v="2.5769310254839054E-4"/>
    <n v="98.61362538730458"/>
    <x v="1"/>
  </r>
  <r>
    <x v="0"/>
    <s v="10.01.00020"/>
    <s v="HONORÁRIOS CONTÁBEIS"/>
    <n v="56932"/>
    <n v="2.5769025099112706E-4"/>
    <n v="98.61388307755557"/>
    <x v="0"/>
  </r>
  <r>
    <x v="0"/>
    <s v="10.04.00002"/>
    <s v="ASSIS AMANCIO DE MELO"/>
    <n v="56928.55"/>
    <n v="2.576746353203985E-4"/>
    <n v="98.614140752190892"/>
    <x v="0"/>
  </r>
  <r>
    <x v="0"/>
    <s v="10.01.00016"/>
    <s v="Material para execuçao dos serviços odontologicos"/>
    <n v="56925.69"/>
    <n v="2.576616901556786E-4"/>
    <n v="98.614398413881048"/>
    <x v="1"/>
  </r>
  <r>
    <x v="1"/>
    <s v="10.01.00026"/>
    <s v="LIMPEZA E HIGIENE"/>
    <n v="56921.65"/>
    <n v="2.5764340397894134E-4"/>
    <n v="98.614656057285032"/>
    <x v="0"/>
  </r>
  <r>
    <x v="1"/>
    <s v="10.01.00016"/>
    <s v="Gastos com Dental"/>
    <n v="56912.480000000003"/>
    <n v="2.5760189797877293E-4"/>
    <n v="98.614913659183017"/>
    <x v="0"/>
  </r>
  <r>
    <x v="1"/>
    <s v="10.01.00015"/>
    <s v="SERVIÇOS DE TERCEIROS CONFORME"/>
    <n v="56903.94"/>
    <n v="2.57563243535868E-4"/>
    <n v="98.615171222426554"/>
    <x v="1"/>
  </r>
  <r>
    <x v="1"/>
    <s v="10.01.00015"/>
    <s v="Rateio de despesas da Coopanest-PE"/>
    <n v="56902.02"/>
    <n v="2.575545530756364E-4"/>
    <n v="98.615428776979627"/>
    <x v="0"/>
  </r>
  <r>
    <x v="0"/>
    <s v="10.01.00012"/>
    <s v="MATERIAL DE CONSUMO ODONTOLOGICO"/>
    <n v="56895.44"/>
    <n v="2.5752477014421784E-4"/>
    <n v="98.615686301749776"/>
    <x v="1"/>
  </r>
  <r>
    <x v="1"/>
    <s v="10.01.00061"/>
    <s v="Custeio FICSREI (ONR)"/>
    <n v="56893.02"/>
    <n v="2.5751381654330098E-4"/>
    <n v="98.615943815566325"/>
    <x v="0"/>
  </r>
  <r>
    <x v="1"/>
    <s v="10.01.00001"/>
    <s v="Honorário Contábil"/>
    <n v="56890.93"/>
    <n v="2.5750435661523645E-4"/>
    <n v="98.616201319922936"/>
    <x v="0"/>
  </r>
  <r>
    <x v="0"/>
    <s v="10.01.00016"/>
    <s v="Outras despesas de Serventia"/>
    <n v="56889.279999999999"/>
    <n v="2.5749688825097496E-4"/>
    <n v="98.616458816811189"/>
    <x v="0"/>
  </r>
  <r>
    <x v="0"/>
    <s v="10.01.00020"/>
    <s v="Despesas Administrativas"/>
    <n v="56889.2"/>
    <n v="2.5749652614846525E-4"/>
    <n v="98.616716313337335"/>
    <x v="0"/>
  </r>
  <r>
    <x v="0"/>
    <s v="10.02.00001"/>
    <s v="Serviços tomados"/>
    <n v="56880"/>
    <n v="2.5745488435985575E-4"/>
    <n v="98.616973768221698"/>
    <x v="0"/>
  </r>
  <r>
    <x v="1"/>
    <s v="10.01.00011"/>
    <s v="Material de conservação e limpeza do escritório/consultório - D"/>
    <n v="56877.919999999998"/>
    <n v="2.5744546969460485E-4"/>
    <n v="98.617231213691397"/>
    <x v="1"/>
  </r>
  <r>
    <x v="1"/>
    <s v="10.01.00015"/>
    <s v="Dental material consumo"/>
    <n v="56877.71"/>
    <n v="2.5744451917551704E-4"/>
    <n v="98.617488658210576"/>
    <x v="1"/>
  </r>
  <r>
    <x v="1"/>
    <s v="10.01.00017"/>
    <s v="Licença de Software - Mensalidade"/>
    <n v="56876.08"/>
    <n v="2.5743714133688296E-4"/>
    <n v="98.617746095351919"/>
    <x v="0"/>
  </r>
  <r>
    <x v="1"/>
    <s v="10.04.00006"/>
    <s v="FERJ"/>
    <n v="56873.3"/>
    <n v="2.5742455827467271E-4"/>
    <n v="98.618003519910189"/>
    <x v="0"/>
  </r>
  <r>
    <x v="1"/>
    <s v="10.01.00014"/>
    <s v="despesas consolidadas"/>
    <n v="56868.4"/>
    <n v="2.5740237949595674E-4"/>
    <n v="98.618260922289679"/>
    <x v="0"/>
  </r>
  <r>
    <x v="0"/>
    <s v="10.01.00019"/>
    <s v="Estética e Farmácia"/>
    <n v="56867.94"/>
    <n v="2.5740029740652629E-4"/>
    <n v="98.618518322587079"/>
    <x v="0"/>
  </r>
  <r>
    <x v="1"/>
    <s v="10.01.00008"/>
    <s v="Remuneração paga a terceiros com vínculo empregatício (salário líquido, INSS, FGTS)"/>
    <n v="56867.17"/>
    <n v="2.5739681216987092E-4"/>
    <n v="98.618775719399252"/>
    <x v="0"/>
  </r>
  <r>
    <x v="0"/>
    <s v="10.01.00016"/>
    <s v="Despesas  com material para realização de exames"/>
    <n v="56866.39"/>
    <n v="2.5739328167040181E-4"/>
    <n v="98.619033112680924"/>
    <x v="1"/>
  </r>
  <r>
    <x v="1"/>
    <s v="10.01.00018"/>
    <s v="FGTS - Fundo de garantia do tempo de serviço"/>
    <n v="56856.4"/>
    <n v="2.5734806411950952E-4"/>
    <n v="98.619290460745049"/>
    <x v="0"/>
  </r>
  <r>
    <x v="0"/>
    <s v="10.01.00026"/>
    <s v="GPS"/>
    <n v="56854.95"/>
    <n v="2.5734150101152211E-4"/>
    <n v="98.619547802246061"/>
    <x v="0"/>
  </r>
  <r>
    <x v="1"/>
    <s v="10.01.00009"/>
    <s v="VALE ALIMENTAÇÃO"/>
    <n v="56851.08"/>
    <n v="2.5732398430261793E-4"/>
    <n v="98.619805126230361"/>
    <x v="1"/>
  </r>
  <r>
    <x v="1"/>
    <s v="10.01.00022"/>
    <s v="COMERCIO DE PRODUTOS ODONTOLOGICOS"/>
    <n v="56850.43"/>
    <n v="2.5732104221972703E-4"/>
    <n v="98.620062447272574"/>
    <x v="1"/>
  </r>
  <r>
    <x v="0"/>
    <s v="10.01.00020"/>
    <s v="Material Odontologico"/>
    <n v="56848.18"/>
    <n v="2.5731085808664321E-4"/>
    <n v="98.620319758130663"/>
    <x v="1"/>
  </r>
  <r>
    <x v="1"/>
    <s v="10.01.00004"/>
    <s v="honorarios pagos a prestadores de serviços dos consultorios"/>
    <n v="56848"/>
    <n v="2.5731004335599649E-4"/>
    <n v="98.620577068174015"/>
    <x v="0"/>
  </r>
  <r>
    <x v="1"/>
    <s v="10.01.00025"/>
    <s v="IRRF - D"/>
    <n v="56844.04"/>
    <n v="2.5729211928176887E-4"/>
    <n v="98.620834360293301"/>
    <x v="0"/>
  </r>
  <r>
    <x v="1"/>
    <s v="10.03.00001"/>
    <s v="Insumos Utilizados nos procedimentos dentários"/>
    <n v="56843.3"/>
    <n v="2.5728876983355464E-4"/>
    <n v="98.621091649063132"/>
    <x v="1"/>
  </r>
  <r>
    <x v="1"/>
    <s v="10.02.00001"/>
    <s v="Despesa com matérial odontológico"/>
    <n v="56843.12"/>
    <n v="2.5728795510290793E-4"/>
    <n v="98.62134893701824"/>
    <x v="0"/>
  </r>
  <r>
    <x v="0"/>
    <s v="10.01.00029"/>
    <s v="SISTEMA DE INFORMÁTICA - AQUISIÇÃO E MANUTENÇÃO"/>
    <n v="56840.76"/>
    <n v="2.572772730788733E-4"/>
    <n v="98.621606214291319"/>
    <x v="1"/>
  </r>
  <r>
    <x v="1"/>
    <s v="10.01.00015"/>
    <s v="Despesa de Material Odontológico"/>
    <n v="56838.44"/>
    <n v="2.572667721060935E-4"/>
    <n v="98.621863481063428"/>
    <x v="1"/>
  </r>
  <r>
    <x v="1"/>
    <s v="10.01.00017"/>
    <s v="Cursos, congressos e seminários"/>
    <n v="56836.74"/>
    <n v="2.572590774277635E-4"/>
    <n v="98.622120740140858"/>
    <x v="0"/>
  </r>
  <r>
    <x v="0"/>
    <s v="10.01.00019"/>
    <s v="Material médico-hospitalar"/>
    <n v="56834.78"/>
    <n v="2.5725020591627713E-4"/>
    <n v="98.622377990346777"/>
    <x v="1"/>
  </r>
  <r>
    <x v="0"/>
    <s v="10.01.00032"/>
    <s v="Sistema de Informática: Manutenção e Aquisição"/>
    <n v="56834.34"/>
    <n v="2.5724821435247404E-4"/>
    <n v="98.622635238561131"/>
    <x v="1"/>
  </r>
  <r>
    <x v="0"/>
    <s v="10.01.00016"/>
    <s v="Material de Consumo/Uso"/>
    <n v="56831.839999999997"/>
    <n v="2.5723689864904753E-4"/>
    <n v="98.622892475459778"/>
    <x v="1"/>
  </r>
  <r>
    <x v="0"/>
    <s v="10.01.00020"/>
    <s v="Serviço de marketing "/>
    <n v="56828.65"/>
    <n v="2.5722245981147534E-4"/>
    <n v="98.623149697919587"/>
    <x v="0"/>
  </r>
  <r>
    <x v="0"/>
    <s v="10.01.00028"/>
    <s v="GUIA DE DARF"/>
    <n v="56825.62"/>
    <n v="2.572087451789224E-4"/>
    <n v="98.623406906664769"/>
    <x v="0"/>
  </r>
  <r>
    <x v="0"/>
    <s v="10.01.00020"/>
    <s v="Serviços sem vinculo empregatício "/>
    <n v="56824.52"/>
    <n v="2.5720376626941468E-4"/>
    <n v="98.623664110431037"/>
    <x v="0"/>
  </r>
  <r>
    <x v="0"/>
    <s v="10.01.00015"/>
    <s v="Material de Aplicação em Serviço"/>
    <n v="56820.25"/>
    <n v="2.5718443904796225E-4"/>
    <n v="98.623921294870087"/>
    <x v="1"/>
  </r>
  <r>
    <x v="0"/>
    <s v="10.01.00038"/>
    <s v="FUNDO DO REGISTRO CIVIL (Valores de Repasse)"/>
    <n v="56814.99"/>
    <n v="2.5716063080795289E-4"/>
    <n v="98.624178455500896"/>
    <x v="0"/>
  </r>
  <r>
    <x v="0"/>
    <s v="10.01.00038"/>
    <s v="Plano secretaria"/>
    <n v="56812.75"/>
    <n v="2.5715049193768274E-4"/>
    <n v="98.624435605992829"/>
    <x v="0"/>
  </r>
  <r>
    <x v="0"/>
    <s v="10.01.00006"/>
    <s v="Serviços de próteses pessoas jurídicas"/>
    <n v="56812.25"/>
    <n v="2.5714822879699742E-4"/>
    <n v="98.624692754221627"/>
    <x v="0"/>
  </r>
  <r>
    <x v="1"/>
    <s v="10.02.00001"/>
    <s v="MATERIAL DE CONSUMO ODONTOLÓGICO E CIRURGIA"/>
    <n v="56809.120000000003"/>
    <n v="2.5713406153630747E-4"/>
    <n v="98.624949888283169"/>
    <x v="1"/>
  </r>
  <r>
    <x v="0"/>
    <s v="10.01.00017"/>
    <s v="REPASSES LEGAIS - PARTE DO FUNDO REGISTRO CIVIL"/>
    <n v="56802.51"/>
    <n v="2.5710414281644777E-4"/>
    <n v="98.625206992425987"/>
    <x v="0"/>
  </r>
  <r>
    <x v="1"/>
    <s v="10.01.00020"/>
    <s v="Valores não Recebidos"/>
    <n v="56793.24"/>
    <n v="2.5706218418814229E-4"/>
    <n v="98.625464054610177"/>
    <x v="0"/>
  </r>
  <r>
    <x v="0"/>
    <s v="10.01.00041"/>
    <s v="CONTRIBUIÇÃO SINDICAL ASSISTENCIAL SINDICATO EMPREGADOS"/>
    <n v="56792.11"/>
    <n v="2.5705706949019354E-4"/>
    <n v="98.625721111679667"/>
    <x v="0"/>
  </r>
  <r>
    <x v="0"/>
    <s v="10.01.00048"/>
    <s v="ONR - SREI"/>
    <n v="56791.78"/>
    <n v="2.5705557581734119E-4"/>
    <n v="98.625978167255482"/>
    <x v="0"/>
  </r>
  <r>
    <x v="0"/>
    <s v="10.01.00021"/>
    <s v="Despesas diversas da atividade"/>
    <n v="56785.54"/>
    <n v="2.5702733182158866E-4"/>
    <n v="98.626235194587309"/>
    <x v="0"/>
  </r>
  <r>
    <x v="0"/>
    <s v="10.01.00016"/>
    <s v="Despesas com Laboratório de Prótese"/>
    <n v="56777.05"/>
    <n v="2.5698890369275224E-4"/>
    <n v="98.626492183490996"/>
    <x v="0"/>
  </r>
  <r>
    <x v="1"/>
    <s v="10.01.00015"/>
    <s v="Materiais odontológicos diversos"/>
    <n v="56773.33"/>
    <n v="2.5697206592605363E-4"/>
    <n v="98.626749155556922"/>
    <x v="1"/>
  </r>
  <r>
    <x v="0"/>
    <s v="10.01.00006"/>
    <s v="Vale refeição/alimentação"/>
    <n v="56770"/>
    <n v="2.569569934090895E-4"/>
    <n v="98.627006112550333"/>
    <x v="1"/>
  </r>
  <r>
    <x v="1"/>
    <s v="10.01.00027"/>
    <s v="Manutenção dos sistemas de informática"/>
    <n v="56766.75"/>
    <n v="2.5694228299463507E-4"/>
    <n v="98.627263054833321"/>
    <x v="1"/>
  </r>
  <r>
    <x v="1"/>
    <s v="10.01.00022"/>
    <s v="Laboratório de Prótese"/>
    <n v="56765"/>
    <n v="2.5693436200223651E-4"/>
    <n v="98.627519989195321"/>
    <x v="0"/>
  </r>
  <r>
    <x v="1"/>
    <s v="10.01.00024"/>
    <s v="Previdência social - FUNCIONÁRIOS"/>
    <n v="56759.92"/>
    <n v="2.5691136849287382E-4"/>
    <n v="98.627776900563816"/>
    <x v="0"/>
  </r>
  <r>
    <x v="1"/>
    <s v="10.01.00076"/>
    <s v="Segurança"/>
    <n v="56750.01"/>
    <n v="2.5686651304449118E-4"/>
    <n v="98.628033767076857"/>
    <x v="0"/>
  </r>
  <r>
    <x v="1"/>
    <s v="10.01.00015"/>
    <s v="Material de atendimento clínico"/>
    <n v="56743.5"/>
    <n v="2.5683704695276854E-4"/>
    <n v="98.628290604123805"/>
    <x v="1"/>
  </r>
  <r>
    <x v="0"/>
    <s v="10.01.00015"/>
    <s v="Material gasto em tratamento odontologico"/>
    <n v="56740.93"/>
    <n v="2.5682541440964611E-4"/>
    <n v="98.628547429538216"/>
    <x v="1"/>
  </r>
  <r>
    <x v="0"/>
    <s v="10.01.00019"/>
    <s v="MATERIAL DE EXPEDIENTE OU DE CONSUMO"/>
    <n v="56737"/>
    <n v="2.5680762612385964E-4"/>
    <n v="98.628804237164346"/>
    <x v="1"/>
  </r>
  <r>
    <x v="0"/>
    <s v="10.01.00012"/>
    <s v="Material de Uso e Consumo escritório/ consultório"/>
    <n v="56735.65"/>
    <n v="2.5680151564400929E-4"/>
    <n v="98.629061038679993"/>
    <x v="1"/>
  </r>
  <r>
    <x v="0"/>
    <s v="10.01.00018"/>
    <s v="Despesas com informática"/>
    <n v="56734.45"/>
    <n v="2.5679608410636456E-4"/>
    <n v="98.629317834764095"/>
    <x v="0"/>
  </r>
  <r>
    <x v="0"/>
    <s v="10.01.00021"/>
    <s v="Computadores e acessórios "/>
    <n v="56728.52"/>
    <n v="2.567692432578369E-4"/>
    <n v="98.62957460400736"/>
    <x v="0"/>
  </r>
  <r>
    <x v="1"/>
    <s v="10.01.00008"/>
    <s v="laboratorio de protese odontologico"/>
    <n v="56727.34"/>
    <n v="2.5676390224581958E-4"/>
    <n v="98.629831367909603"/>
    <x v="0"/>
  </r>
  <r>
    <x v="1"/>
    <s v="10.01.00015"/>
    <s v="Despesas com instrução"/>
    <n v="56725.18"/>
    <n v="2.5675412547805914E-4"/>
    <n v="98.630088122035076"/>
    <x v="0"/>
  </r>
  <r>
    <x v="1"/>
    <s v="10.01.00038"/>
    <s v="Instrumentadora(a)/anestesista"/>
    <n v="56724"/>
    <n v="2.5674878446604182E-4"/>
    <n v="98.630344870819542"/>
    <x v="0"/>
  </r>
  <r>
    <x v="0"/>
    <s v="10.01.00016"/>
    <s v="Insumos e Materiais aplicados na prestacao de servico"/>
    <n v="56721.51"/>
    <n v="2.5673751402542898E-4"/>
    <n v="98.630601608333563"/>
    <x v="1"/>
  </r>
  <r>
    <x v="1"/>
    <s v="10.01.00013"/>
    <s v="Compra de Mat de Uso e Consumo / Insumos"/>
    <n v="56715.21"/>
    <n v="2.5670899845279421E-4"/>
    <n v="98.630858317332013"/>
    <x v="1"/>
  </r>
  <r>
    <x v="1"/>
    <s v="10.01.00065"/>
    <s v="Serviços diversos "/>
    <n v="56714.11"/>
    <n v="2.5670401954328655E-4"/>
    <n v="98.631115021351562"/>
    <x v="0"/>
  </r>
  <r>
    <x v="0"/>
    <s v="10.01.00015"/>
    <s v="Salarios, Decimo terceiro, Ferias, INSS e FGTS do consultório"/>
    <n v="56706.8"/>
    <n v="2.5667093242646744E-4"/>
    <n v="98.631371692283992"/>
    <x v="0"/>
  </r>
  <r>
    <x v="1"/>
    <s v="10.02.00070"/>
    <s v="COMUNICAÇÃO DE VENDAS"/>
    <n v="56706.52"/>
    <n v="2.5666966506768366E-4"/>
    <n v="98.631628361949055"/>
    <x v="0"/>
  </r>
  <r>
    <x v="1"/>
    <s v="10.01.00008"/>
    <s v="Dental"/>
    <n v="56704.4"/>
    <n v="2.5666006935117798E-4"/>
    <n v="98.631885022018409"/>
    <x v="0"/>
  </r>
  <r>
    <x v="0"/>
    <s v="10.01.00016"/>
    <s v="Despesas do escritório/Consultório"/>
    <n v="56703.26"/>
    <n v="2.566549093904155E-4"/>
    <n v="98.632141676927802"/>
    <x v="0"/>
  </r>
  <r>
    <x v="1"/>
    <s v="10.01.00024"/>
    <s v="GUIA DE IMPOSTO DE RENDA RETIDO NA FONTE"/>
    <n v="56702"/>
    <n v="2.5664920627588853E-4"/>
    <n v="98.63239832613408"/>
    <x v="0"/>
  </r>
  <r>
    <x v="0"/>
    <s v="10.01.00021"/>
    <s v="Propaganda e publicidade "/>
    <n v="56701.33"/>
    <n v="2.5664617366737027E-4"/>
    <n v="98.632654972307748"/>
    <x v="0"/>
  </r>
  <r>
    <x v="0"/>
    <s v="10.01.00017"/>
    <s v="MÓVEIS E EQUIPAMENTOS"/>
    <n v="56699.199999999997"/>
    <n v="2.5663653268805087E-4"/>
    <n v="98.632911608840431"/>
    <x v="0"/>
  </r>
  <r>
    <x v="0"/>
    <s v="10.01.00015"/>
    <s v="Despesas com Funcionário"/>
    <n v="56698.28"/>
    <n v="2.5663236850918992E-4"/>
    <n v="98.633168241208935"/>
    <x v="0"/>
  </r>
  <r>
    <x v="0"/>
    <s v="10.01.00009"/>
    <s v="ISSQN e Taxas"/>
    <n v="56675.79"/>
    <n v="2.5653057244116504E-4"/>
    <n v="98.633424771781378"/>
    <x v="0"/>
  </r>
  <r>
    <x v="1"/>
    <s v="10.01.00015"/>
    <s v="Compra de Material para atendimento"/>
    <n v="56672.17"/>
    <n v="2.565141873026035E-4"/>
    <n v="98.633681285968677"/>
    <x v="1"/>
  </r>
  <r>
    <x v="0"/>
    <s v="10.01.00016"/>
    <s v="Materiais Hospitalares"/>
    <n v="56668.37"/>
    <n v="2.5649698743339519E-4"/>
    <n v="98.63393778295611"/>
    <x v="1"/>
  </r>
  <r>
    <x v="0"/>
    <s v="10.01.00016"/>
    <s v="Medicamento consultório"/>
    <n v="56660.76"/>
    <n v="2.5646254243216494E-4"/>
    <n v="98.634194245498549"/>
    <x v="0"/>
  </r>
  <r>
    <x v="0"/>
    <s v="10.01.00003"/>
    <s v="Aluguel de Impressoras e Copiadoras"/>
    <n v="56657.2"/>
    <n v="2.5644642887048553E-4"/>
    <n v="98.634450691927412"/>
    <x v="1"/>
  </r>
  <r>
    <x v="1"/>
    <s v="10.01.00109"/>
    <s v="COM. MAT. CONSTR. RAIUMUNDO LTDA "/>
    <n v="56649.8"/>
    <n v="2.5641293438834314E-4"/>
    <n v="98.634707104861803"/>
    <x v="0"/>
  </r>
  <r>
    <x v="0"/>
    <s v="10.01.00017"/>
    <s v="Material de Consumo Odontológico"/>
    <n v="56649.65"/>
    <n v="2.5641225544613752E-4"/>
    <n v="98.634963517117257"/>
    <x v="1"/>
  </r>
  <r>
    <x v="0"/>
    <s v="10.01.00018"/>
    <s v="TAXA BANCARIA"/>
    <n v="56645.13"/>
    <n v="2.5639179665434239E-4"/>
    <n v="98.635219908913911"/>
    <x v="0"/>
  </r>
  <r>
    <x v="1"/>
    <s v="10.01.00012"/>
    <s v="Material odontologico aplicado em serviços"/>
    <n v="56628.59"/>
    <n v="2.5631693196047258E-4"/>
    <n v="98.635476225845878"/>
    <x v="1"/>
  </r>
  <r>
    <x v="1"/>
    <s v="10.01.00015"/>
    <s v="MATRIAIS USADOS PARA SERVIÇOS ODONTOLOGICOS E DEMAIS"/>
    <n v="56628.37"/>
    <n v="2.5631593617857115E-4"/>
    <n v="98.635732541782062"/>
    <x v="0"/>
  </r>
  <r>
    <x v="0"/>
    <s v="10.01.00015"/>
    <s v="Compras Mercadorias"/>
    <n v="56627.199999999997"/>
    <n v="2.5631064042936746E-4"/>
    <n v="98.635988852422486"/>
    <x v="0"/>
  </r>
  <r>
    <x v="1"/>
    <s v="10.01.00015"/>
    <s v="Material da profissão"/>
    <n v="56626.39"/>
    <n v="2.5630697414145731E-4"/>
    <n v="98.636245159396623"/>
    <x v="1"/>
  </r>
  <r>
    <x v="0"/>
    <s v="10.01.00015"/>
    <s v="Material utilizado atendimento clinico "/>
    <n v="56615.54"/>
    <n v="2.5625786398858626E-4"/>
    <n v="98.636501417260618"/>
    <x v="1"/>
  </r>
  <r>
    <x v="0"/>
    <s v="10.01.00016"/>
    <s v="Insumos e Materiais para procedimentos"/>
    <n v="56610.720000000001"/>
    <n v="2.5623604731237994E-4"/>
    <n v="98.636757653307924"/>
    <x v="1"/>
  </r>
  <r>
    <x v="0"/>
    <s v="10.01.00018"/>
    <s v="Manutenção de Equipamentos "/>
    <n v="56605.15"/>
    <n v="2.5621083592514571E-4"/>
    <n v="98.637013864143853"/>
    <x v="1"/>
  </r>
  <r>
    <x v="1"/>
    <s v="10.01.00019"/>
    <s v="DARF - IRRF"/>
    <n v="56603.58"/>
    <n v="2.5620372966339387E-4"/>
    <n v="98.637270067873516"/>
    <x v="0"/>
  </r>
  <r>
    <x v="0"/>
    <s v="10.01.00022"/>
    <s v="ALUGUEL DO ARQUIVO MORTO"/>
    <n v="56602.5"/>
    <n v="2.5619884127951362E-4"/>
    <n v="98.637526266714801"/>
    <x v="1"/>
  </r>
  <r>
    <x v="0"/>
    <s v="10.01.00023"/>
    <s v="Licenciamento de programas"/>
    <n v="56591.11"/>
    <n v="2.5614728693470242E-4"/>
    <n v="98.637782414001734"/>
    <x v="0"/>
  </r>
  <r>
    <x v="1"/>
    <s v="10.01.00041"/>
    <s v="Aluguel de equipamento"/>
    <n v="56588"/>
    <n v="2.5613321019963989E-4"/>
    <n v="98.638038547211934"/>
    <x v="1"/>
  </r>
  <r>
    <x v="1"/>
    <s v="10.01.00071"/>
    <s v="SERVIÇOS JURÍDICOS"/>
    <n v="56587.5"/>
    <n v="2.5613094705895456E-4"/>
    <n v="98.638294678158999"/>
    <x v="0"/>
  </r>
  <r>
    <x v="0"/>
    <s v="10.01.00018"/>
    <s v="Seguros"/>
    <n v="56585.64"/>
    <n v="2.5612252817560526E-4"/>
    <n v="98.63855080068717"/>
    <x v="1"/>
  </r>
  <r>
    <x v="0"/>
    <s v="10.01.00024"/>
    <s v="Serviços terceiros"/>
    <n v="56585.58"/>
    <n v="2.5612225659872302E-4"/>
    <n v="98.638806922943772"/>
    <x v="1"/>
  </r>
  <r>
    <x v="0"/>
    <s v="10.01.00016"/>
    <s v="Serviços prestados."/>
    <n v="56579.07"/>
    <n v="2.5609279050700044E-4"/>
    <n v="98.63906301573428"/>
    <x v="0"/>
  </r>
  <r>
    <x v="1"/>
    <s v="10.01.00019"/>
    <s v="Vale alimentação/refeição/transporte"/>
    <n v="56573.3"/>
    <n v="2.5606667386349202E-4"/>
    <n v="98.63931908240815"/>
    <x v="1"/>
  </r>
  <r>
    <x v="0"/>
    <s v="10.01.00015"/>
    <s v="Repasse de Honorários à Terceiros"/>
    <n v="56570.99"/>
    <n v="2.560562181535259E-4"/>
    <n v="98.639575138626299"/>
    <x v="1"/>
  </r>
  <r>
    <x v="1"/>
    <s v="10.01.00025"/>
    <s v="Salário"/>
    <n v="56568.31"/>
    <n v="2.5604408771945272E-4"/>
    <n v="98.639831182714019"/>
    <x v="0"/>
  </r>
  <r>
    <x v="0"/>
    <s v="10.01.00016"/>
    <s v="Comissões pagas"/>
    <n v="56565.5"/>
    <n v="2.5603136886880132E-4"/>
    <n v="98.640087214082882"/>
    <x v="0"/>
  </r>
  <r>
    <x v="1"/>
    <s v="10.01.00013"/>
    <s v="SERVICOS DE PROTESES"/>
    <n v="56565.15"/>
    <n v="2.5602978467032162E-4"/>
    <n v="98.640343243867548"/>
    <x v="0"/>
  </r>
  <r>
    <x v="0"/>
    <s v="10.01.00005"/>
    <s v="Aluguel de equipamentos"/>
    <n v="56545.21"/>
    <n v="2.5593953061979182E-4"/>
    <n v="98.640599183398166"/>
    <x v="1"/>
  </r>
  <r>
    <x v="1"/>
    <s v="10.01.00013"/>
    <s v="Contratação de Serviços de Terceiros"/>
    <n v="56541"/>
    <n v="2.5592047497522156E-4"/>
    <n v="98.640855103873136"/>
    <x v="1"/>
  </r>
  <r>
    <x v="1"/>
    <s v="10.01.00015"/>
    <s v="Desp. de custeio necessárias a recepção da receita"/>
    <n v="56540.91"/>
    <n v="2.5592006760989823E-4"/>
    <n v="98.641111023940752"/>
    <x v="0"/>
  </r>
  <r>
    <x v="0"/>
    <s v="10.01.00032"/>
    <s v="BOLSA ESTAGIO"/>
    <n v="56540.33"/>
    <n v="2.5591744236670331E-4"/>
    <n v="98.641366941383126"/>
    <x v="0"/>
  </r>
  <r>
    <x v="0"/>
    <s v="10.01.00017"/>
    <s v="Sistema SIPLAN"/>
    <n v="56532.32"/>
    <n v="2.5588118685292475E-4"/>
    <n v="98.641622822569985"/>
    <x v="0"/>
  </r>
  <r>
    <x v="1"/>
    <s v="10.01.00006"/>
    <s v="Material de consumo/Dental"/>
    <n v="56530.42"/>
    <n v="2.5587258691832056E-4"/>
    <n v="98.641878695156905"/>
    <x v="1"/>
  </r>
  <r>
    <x v="1"/>
    <s v="10.01.00015"/>
    <s v="Material para Laboratório Protético"/>
    <n v="56515.7"/>
    <n v="2.5580596005654534E-4"/>
    <n v="98.642134501116956"/>
    <x v="1"/>
  </r>
  <r>
    <x v="1"/>
    <s v="10.01.00015"/>
    <s v="PAGAMENTO A SERVIÇO DE PROTESE"/>
    <n v="56509.9"/>
    <n v="2.5577970762459589E-4"/>
    <n v="98.642390280824586"/>
    <x v="0"/>
  </r>
  <r>
    <x v="1"/>
    <s v="10.01.00017"/>
    <s v="Assessoria contábil"/>
    <n v="56508.9"/>
    <n v="2.5577518134322529E-4"/>
    <n v="98.64264605600593"/>
    <x v="0"/>
  </r>
  <r>
    <x v="1"/>
    <s v="10.01.00021"/>
    <s v="Despesas postais / correios"/>
    <n v="56503.4"/>
    <n v="2.5575028679568693E-4"/>
    <n v="98.642901806292727"/>
    <x v="0"/>
  </r>
  <r>
    <x v="0"/>
    <s v="10.01.00024"/>
    <s v="Manutenção / Reforma / Pintura"/>
    <n v="56500"/>
    <n v="2.5573489743902688E-4"/>
    <n v="98.643157541190163"/>
    <x v="1"/>
  </r>
  <r>
    <x v="0"/>
    <s v="10.01.00025"/>
    <s v="Honorários "/>
    <n v="56500"/>
    <n v="2.5573489743902688E-4"/>
    <n v="98.6434132760876"/>
    <x v="0"/>
  </r>
  <r>
    <x v="1"/>
    <s v="10.01.00016"/>
    <s v="Material aplicado no consultório"/>
    <n v="56497.51"/>
    <n v="2.5572362699841409E-4"/>
    <n v="98.643668999714592"/>
    <x v="1"/>
  </r>
  <r>
    <x v="1"/>
    <s v="10.01.00021"/>
    <s v="Serviços Prestados "/>
    <n v="56495.32"/>
    <n v="2.557137144422125E-4"/>
    <n v="98.64392471342903"/>
    <x v="0"/>
  </r>
  <r>
    <x v="0"/>
    <s v="10.01.00028"/>
    <s v="Remuneração paga a profissional autônomo s/ vinculo empregado"/>
    <n v="56495.040000000001"/>
    <n v="2.5571244708342866E-4"/>
    <n v="98.644180425876115"/>
    <x v="0"/>
  </r>
  <r>
    <x v="0"/>
    <s v="10.01.00015"/>
    <s v="Material de consumo, insumos"/>
    <n v="56484.75"/>
    <n v="2.5566587164812523E-4"/>
    <n v="98.644436091747764"/>
    <x v="1"/>
  </r>
  <r>
    <x v="0"/>
    <s v="10.01.00053"/>
    <s v="Vale Alimentação"/>
    <n v="56482.879999999997"/>
    <n v="2.556574075019622E-4"/>
    <n v="98.644691749155271"/>
    <x v="1"/>
  </r>
  <r>
    <x v="0"/>
    <s v="10.01.00021"/>
    <s v="SERVIÇOS DE TERCEIROS - PRÓTETICOS"/>
    <n v="56482.59"/>
    <n v="2.5565609488036473E-4"/>
    <n v="98.64494740525015"/>
    <x v="1"/>
  </r>
  <r>
    <x v="0"/>
    <s v="10.01.00028"/>
    <s v="SALARIOS E ORDENADOS "/>
    <n v="56482.12"/>
    <n v="2.556539675281205E-4"/>
    <n v="98.645203059217678"/>
    <x v="0"/>
  </r>
  <r>
    <x v="1"/>
    <s v="10.01.00015"/>
    <s v="Material de Uso Consultório "/>
    <n v="56481.84"/>
    <n v="2.5565270016933672E-4"/>
    <n v="98.645458711917854"/>
    <x v="1"/>
  </r>
  <r>
    <x v="0"/>
    <s v="10.01.00025"/>
    <s v="Assistência Contábil"/>
    <n v="56480"/>
    <n v="2.5564437181161483E-4"/>
    <n v="98.645714356289659"/>
    <x v="0"/>
  </r>
  <r>
    <x v="1"/>
    <s v="10.01.00015"/>
    <s v="Contribuições a associação de classe"/>
    <n v="56479.78"/>
    <n v="2.5564337602971329E-4"/>
    <n v="98.645969999665695"/>
    <x v="0"/>
  </r>
  <r>
    <x v="0"/>
    <s v="10.01.00012"/>
    <s v="Material de consultório /escritório"/>
    <n v="56479.56"/>
    <n v="2.556423802478118E-4"/>
    <n v="98.646225642045948"/>
    <x v="1"/>
  </r>
  <r>
    <x v="1"/>
    <s v="10.01.00016"/>
    <s v="Serviços Odontologicos "/>
    <n v="56476.42"/>
    <n v="2.5562816772430812E-4"/>
    <n v="98.64648127021367"/>
    <x v="0"/>
  </r>
  <r>
    <x v="1"/>
    <s v="10.01.00015"/>
    <s v="VALE ALIMENTAÇÃO"/>
    <n v="56468.26"/>
    <n v="2.5559123326832398E-4"/>
    <n v="98.646736861446939"/>
    <x v="1"/>
  </r>
  <r>
    <x v="1"/>
    <s v="10.01.00015"/>
    <s v="Dentárias: serviços ou produtos"/>
    <n v="56466.25"/>
    <n v="2.5558213544276905E-4"/>
    <n v="98.646992443582377"/>
    <x v="1"/>
  </r>
  <r>
    <x v="1"/>
    <s v="10.01.00013"/>
    <s v="Remuneração paga a terceiros com vinculo empregaticio INSS e FGTS"/>
    <n v="56463.21"/>
    <n v="2.5556837554740244E-4"/>
    <n v="98.647248011957927"/>
    <x v="0"/>
  </r>
  <r>
    <x v="0"/>
    <s v="10.01.00015"/>
    <s v="Vale Refeição Funcionários"/>
    <n v="56462.15"/>
    <n v="2.555635776891496E-4"/>
    <n v="98.647503575535623"/>
    <x v="1"/>
  </r>
  <r>
    <x v="0"/>
    <s v="10.01.00015"/>
    <s v="Material para  Execução Trabalho"/>
    <n v="56456.68"/>
    <n v="2.5553881893005238E-4"/>
    <n v="98.647759114354557"/>
    <x v="1"/>
  </r>
  <r>
    <x v="0"/>
    <s v="10.01.00017"/>
    <s v="Materiais utilizados na prestação do serviço   "/>
    <n v="56455.96"/>
    <n v="2.5553556000746557E-4"/>
    <n v="98.648014649914558"/>
    <x v="1"/>
  </r>
  <r>
    <x v="0"/>
    <s v="10.01.00019"/>
    <s v="Associações e Institutos de Cartório"/>
    <n v="56455.69"/>
    <n v="2.5553433791149552E-4"/>
    <n v="98.648270184252468"/>
    <x v="0"/>
  </r>
  <r>
    <x v="0"/>
    <s v="10.01.00017"/>
    <s v="Locação de equipamentos"/>
    <n v="56451.49"/>
    <n v="2.5551532752973895E-4"/>
    <n v="98.648525699579992"/>
    <x v="0"/>
  </r>
  <r>
    <x v="0"/>
    <s v="10.02.00001"/>
    <s v="Insumos odontologicos"/>
    <n v="56451.38"/>
    <n v="2.555148296387882E-4"/>
    <n v="98.648781214409624"/>
    <x v="1"/>
  </r>
  <r>
    <x v="1"/>
    <s v="10.01.00015"/>
    <s v="despasas pagas instituto tam de otorrinilaringologia"/>
    <n v="56450"/>
    <n v="2.5550858337049676E-4"/>
    <n v="98.649036722992989"/>
    <x v="0"/>
  </r>
  <r>
    <x v="0"/>
    <s v="10.01.00020"/>
    <s v="Outros benefícios"/>
    <n v="56448.88"/>
    <n v="2.5550351393536169E-4"/>
    <n v="98.64929222650693"/>
    <x v="0"/>
  </r>
  <r>
    <x v="0"/>
    <s v="10.01.00015"/>
    <s v="Material de Consultório Odontológico / Protéticos"/>
    <n v="56443.13"/>
    <n v="2.5547748781748074E-4"/>
    <n v="98.649547703994742"/>
    <x v="1"/>
  </r>
  <r>
    <x v="0"/>
    <s v="10.01.00018"/>
    <s v="Material para o exercício da profissão"/>
    <n v="56442"/>
    <n v="2.5547237311953193E-4"/>
    <n v="98.649803176367868"/>
    <x v="1"/>
  </r>
  <r>
    <x v="1"/>
    <s v="10.01.00017"/>
    <s v="Insumos Utilizados nas Prestações de Serviços"/>
    <n v="56434.02"/>
    <n v="2.5543625339419457E-4"/>
    <n v="98.650058612621265"/>
    <x v="1"/>
  </r>
  <r>
    <x v="0"/>
    <s v="10.01.00006"/>
    <s v="Prestação de Serviços pagos a terceiros"/>
    <n v="56432.480000000003"/>
    <n v="2.5542928292088387E-4"/>
    <n v="98.650314041904181"/>
    <x v="1"/>
  </r>
  <r>
    <x v="0"/>
    <s v="10.01.00016"/>
    <s v="Pagamento serviços de Terceiro"/>
    <n v="56432.480000000003"/>
    <n v="2.5542928292088387E-4"/>
    <n v="98.650569471187097"/>
    <x v="1"/>
  </r>
  <r>
    <x v="0"/>
    <s v="10.01.00012"/>
    <s v="Material de escritório / consumo"/>
    <n v="56430.39"/>
    <n v="2.5541982299281924E-4"/>
    <n v="98.650824891010089"/>
    <x v="1"/>
  </r>
  <r>
    <x v="0"/>
    <s v="10.01.00017"/>
    <s v="FGTS Folha"/>
    <n v="56430.13"/>
    <n v="2.5541864615966293E-4"/>
    <n v="98.651080309656251"/>
    <x v="0"/>
  </r>
  <r>
    <x v="0"/>
    <s v="10.01.00015"/>
    <s v="Materiais ou Equipamentos Destinados a Uso ou Consumo do Consultório"/>
    <n v="56429.68"/>
    <n v="2.5541660933304616E-4"/>
    <n v="98.651335726265586"/>
    <x v="1"/>
  </r>
  <r>
    <x v="1"/>
    <s v="10.01.00010"/>
    <s v="Material Aplicado"/>
    <n v="56427.75"/>
    <n v="2.5540787361000088E-4"/>
    <n v="98.651591134139196"/>
    <x v="1"/>
  </r>
  <r>
    <x v="1"/>
    <s v="10.01.00024"/>
    <s v="SERVIÇOS PRESTADOS"/>
    <n v="56426.239999999998"/>
    <n v="2.5540103892513123E-4"/>
    <n v="98.651846535178123"/>
    <x v="0"/>
  </r>
  <r>
    <x v="1"/>
    <s v="10.02.00001"/>
    <s v="Reembolso de Honorários Odont de Terceiros"/>
    <n v="56419.27"/>
    <n v="2.5536949074397814E-4"/>
    <n v="98.652101904668868"/>
    <x v="1"/>
  </r>
  <r>
    <x v="0"/>
    <s v="10.01.00018"/>
    <s v="laboratório de prótese"/>
    <n v="56416.75"/>
    <n v="2.5535808451492426E-4"/>
    <n v="98.652357262753384"/>
    <x v="0"/>
  </r>
  <r>
    <x v="1"/>
    <s v="10.01.00017"/>
    <s v="Protético "/>
    <n v="56414"/>
    <n v="2.5534563724115506E-4"/>
    <n v="98.652612608390626"/>
    <x v="0"/>
  </r>
  <r>
    <x v="0"/>
    <s v="10.01.00015"/>
    <s v="Material de Consumo/ Dental"/>
    <n v="56409.99"/>
    <n v="2.5532748685285899E-4"/>
    <n v="98.652867935877481"/>
    <x v="1"/>
  </r>
  <r>
    <x v="0"/>
    <s v="10.01.00015"/>
    <s v="Medicamentos, materiais médicos e serviços"/>
    <n v="56407.75"/>
    <n v="2.5531734798258884E-4"/>
    <n v="98.653123253225459"/>
    <x v="1"/>
  </r>
  <r>
    <x v="0"/>
    <s v="10.01.00012"/>
    <s v="Materiais e Produtos Odontologicos"/>
    <n v="56407.74"/>
    <n v="2.5531730271977516E-4"/>
    <n v="98.653378570528176"/>
    <x v="1"/>
  </r>
  <r>
    <x v="0"/>
    <s v="10.01.00018"/>
    <s v="Aluguel"/>
    <n v="56402.21"/>
    <n v="2.552922723837957E-4"/>
    <n v="98.653633862800561"/>
    <x v="1"/>
  </r>
  <r>
    <x v="0"/>
    <s v="10.01.00017"/>
    <s v="Serviços de Terceiros/Consultório"/>
    <n v="56400.5"/>
    <n v="2.5528453244265197E-4"/>
    <n v="98.653889147333004"/>
    <x v="1"/>
  </r>
  <r>
    <x v="1"/>
    <s v="10.01.00040"/>
    <s v="locação de veiculos "/>
    <n v="56399.96"/>
    <n v="2.5528208825071182E-4"/>
    <n v="98.654144429421251"/>
    <x v="0"/>
  </r>
  <r>
    <x v="1"/>
    <s v="10.01.00017"/>
    <s v="Material Medico/ Cirurgico"/>
    <n v="56397.4"/>
    <n v="2.5527050097040311E-4"/>
    <n v="98.654399699922223"/>
    <x v="1"/>
  </r>
  <r>
    <x v="1"/>
    <s v="11.01.00002"/>
    <s v="Outras despesas não dedutíveis"/>
    <n v="56396.24"/>
    <n v="2.5526525048401321E-4"/>
    <n v="98.65465496517271"/>
    <x v="0"/>
  </r>
  <r>
    <x v="1"/>
    <s v="10.01.00026"/>
    <s v="Serviços dpto Pessoal pj"/>
    <n v="56395.4"/>
    <n v="2.5526144840766192E-4"/>
    <n v="98.654910226621112"/>
    <x v="0"/>
  </r>
  <r>
    <x v="1"/>
    <s v="10.01.00015"/>
    <s v="Material de uso e consumo para os serviços prestados"/>
    <n v="56393.64"/>
    <n v="2.5525348215244963E-4"/>
    <n v="98.655165480103264"/>
    <x v="1"/>
  </r>
  <r>
    <x v="1"/>
    <s v="10.01.00001"/>
    <s v="dental"/>
    <n v="56393.19"/>
    <n v="2.5525144532583286E-4"/>
    <n v="98.655420731548588"/>
    <x v="0"/>
  </r>
  <r>
    <x v="1"/>
    <s v="10.01.00012"/>
    <s v="Material de escritório e de consumo e laboratório de prótese"/>
    <n v="56392.88"/>
    <n v="2.5525004217860793E-4"/>
    <n v="98.655675981590761"/>
    <x v="1"/>
  </r>
  <r>
    <x v="1"/>
    <s v="10.01.00017"/>
    <s v="Material de Consumo Pacientes/Clientes"/>
    <n v="56390.9"/>
    <n v="2.5524108014149421E-4"/>
    <n v="98.655931222670901"/>
    <x v="1"/>
  </r>
  <r>
    <x v="1"/>
    <s v="10.01.00005"/>
    <s v="Material Utilizado na Prestação de Serviços"/>
    <n v="56389.13"/>
    <n v="2.5523306862346824E-4"/>
    <n v="98.65618645573953"/>
    <x v="1"/>
  </r>
  <r>
    <x v="1"/>
    <s v="10.01.00041"/>
    <s v="Tarifa Maquineta - Cartão"/>
    <n v="56388.56"/>
    <n v="2.5523048864308699E-4"/>
    <n v="98.656441686228177"/>
    <x v="0"/>
  </r>
  <r>
    <x v="0"/>
    <s v="10.01.00016"/>
    <s v="Serviços de Terceiros PF / PJ sem vínculo Empregatício"/>
    <n v="56388.5"/>
    <n v="2.5523021706620475E-4"/>
    <n v="98.656696916445242"/>
    <x v="1"/>
  </r>
  <r>
    <x v="1"/>
    <s v="10.01.00015"/>
    <s v="Descontos de Honorarios"/>
    <n v="56388.41"/>
    <n v="2.5522980970088142E-4"/>
    <n v="98.656952146254937"/>
    <x v="0"/>
  </r>
  <r>
    <x v="1"/>
    <s v="10.01.00018"/>
    <s v="Publicidade"/>
    <n v="56388.160000000003"/>
    <n v="2.5522867813053873E-4"/>
    <n v="98.657207374933066"/>
    <x v="0"/>
  </r>
  <r>
    <x v="0"/>
    <s v="10.01.00015"/>
    <s v="PAGAMETOS DIVERSOS"/>
    <n v="56387.96"/>
    <n v="2.552277728742646E-4"/>
    <n v="98.657462602705934"/>
    <x v="0"/>
  </r>
  <r>
    <x v="0"/>
    <s v="10.01.00006"/>
    <s v="Honorários contábeis"/>
    <n v="56382.96"/>
    <n v="2.5520514146741162E-4"/>
    <n v="98.657717807847405"/>
    <x v="0"/>
  </r>
  <r>
    <x v="1"/>
    <s v="10.01.00015"/>
    <s v="Remuneração paga a terceiros sem vinculo empregaticio."/>
    <n v="56382.25"/>
    <n v="2.5520192780763848E-4"/>
    <n v="98.657973009775219"/>
    <x v="1"/>
  </r>
  <r>
    <x v="1"/>
    <s v="10.04.00001"/>
    <s v="SALÁRIO CELETISTA"/>
    <n v="56380.69"/>
    <n v="2.5519486680870032E-4"/>
    <n v="98.658228204642029"/>
    <x v="0"/>
  </r>
  <r>
    <x v="1"/>
    <s v="10.01.00019"/>
    <s v="MATERIAL UTILIZADO NA PRESTACAO DE SERVICO"/>
    <n v="56379.65"/>
    <n v="2.551901594760749E-4"/>
    <n v="98.658483394801507"/>
    <x v="1"/>
  </r>
  <r>
    <x v="1"/>
    <s v="10.01.00023"/>
    <s v="FGTS sobre Remuneração de Servidores da Serventia"/>
    <n v="56375.19"/>
    <n v="2.5516997226116201E-4"/>
    <n v="98.65873856477377"/>
    <x v="0"/>
  </r>
  <r>
    <x v="1"/>
    <s v="10.01.00033"/>
    <s v="Assessoria Tributaria"/>
    <n v="56373.06"/>
    <n v="2.5516033128184261E-4"/>
    <n v="98.658993725105049"/>
    <x v="0"/>
  </r>
  <r>
    <x v="0"/>
    <s v="10.01.00028"/>
    <s v="Prestador de Serviço"/>
    <n v="56372.56"/>
    <n v="2.5515806814115733E-4"/>
    <n v="98.659248883173191"/>
    <x v="0"/>
  </r>
  <r>
    <x v="0"/>
    <s v="10.01.00020"/>
    <s v="Darf"/>
    <n v="56364.94"/>
    <n v="2.5512357787711335E-4"/>
    <n v="98.659504006751064"/>
    <x v="0"/>
  </r>
  <r>
    <x v="0"/>
    <s v="10.01.00031"/>
    <s v="Material médico / odontológico"/>
    <n v="56356.59"/>
    <n v="2.5508578342766882E-4"/>
    <n v="98.659759092534486"/>
    <x v="1"/>
  </r>
  <r>
    <x v="0"/>
    <s v="10.01.00015"/>
    <s v="Material para consumo"/>
    <n v="56355.27"/>
    <n v="2.5507980873625962E-4"/>
    <n v="98.660014172343224"/>
    <x v="1"/>
  </r>
  <r>
    <x v="1"/>
    <s v="10.01.00015"/>
    <s v="Taxa de Fiscalização"/>
    <n v="56354.58"/>
    <n v="2.5507668560211395E-4"/>
    <n v="98.660269249028829"/>
    <x v="0"/>
  </r>
  <r>
    <x v="0"/>
    <s v="10.01.00042"/>
    <s v="TARIFA CARTÃO CRÉDITO - REDECARD"/>
    <n v="56348.94"/>
    <n v="2.5505115737518375E-4"/>
    <n v="98.660524300186211"/>
    <x v="0"/>
  </r>
  <r>
    <x v="0"/>
    <s v="10.01.00015"/>
    <s v="Material de COnsumo do Consultório"/>
    <n v="56347.519999999997"/>
    <n v="2.5504473005563742E-4"/>
    <n v="98.660779344916264"/>
    <x v="1"/>
  </r>
  <r>
    <x v="0"/>
    <s v="11.01.00019"/>
    <s v="Outras despesas não dedutiveis"/>
    <n v="56343.27"/>
    <n v="2.5502549335981235E-4"/>
    <n v="98.661034370409624"/>
    <x v="0"/>
  </r>
  <r>
    <x v="0"/>
    <s v="10.01.00015"/>
    <s v="MATERIAL ODONTOLOGICO CIRURGICA/PROTETICO"/>
    <n v="56341.31"/>
    <n v="2.5501662184832603E-4"/>
    <n v="98.661289387031474"/>
    <x v="1"/>
  </r>
  <r>
    <x v="0"/>
    <s v="10.01.00015"/>
    <s v="Materiais Diversos ( Custo ) "/>
    <n v="56339"/>
    <n v="2.5500616613835991E-4"/>
    <n v="98.661544393197616"/>
    <x v="1"/>
  </r>
  <r>
    <x v="0"/>
    <s v="10.01.00012"/>
    <s v="Material dO CONSULTORIO ODONTOLOGICO"/>
    <n v="56334.43"/>
    <n v="2.5498548103249628E-4"/>
    <n v="98.661799378678651"/>
    <x v="1"/>
  </r>
  <r>
    <x v="0"/>
    <s v="11.01.00023"/>
    <s v="Aquisição de móveis"/>
    <n v="56324.2"/>
    <n v="2.5493917717407503E-4"/>
    <n v="98.662054317855819"/>
    <x v="1"/>
  </r>
  <r>
    <x v="0"/>
    <s v="10.01.00015"/>
    <s v="Medicamentos/material de uso em consultorio"/>
    <n v="56316.43"/>
    <n v="2.5490400796782543E-4"/>
    <n v="98.662309221863794"/>
    <x v="1"/>
  </r>
  <r>
    <x v="1"/>
    <s v="10.01.00016"/>
    <s v="Despesa com protético"/>
    <n v="56316.32"/>
    <n v="2.5490351007687468E-4"/>
    <n v="98.662564125373876"/>
    <x v="0"/>
  </r>
  <r>
    <x v="0"/>
    <s v="10.01.00015"/>
    <s v="Taxas Custeio Cooperativa "/>
    <n v="56313.43"/>
    <n v="2.5489042912371364E-4"/>
    <n v="98.662819015802995"/>
    <x v="0"/>
  </r>
  <r>
    <x v="0"/>
    <s v="10.01.00016"/>
    <s v="Confecção de aparelhos ortopédicos/protético"/>
    <n v="56302.3"/>
    <n v="2.5484005161205886E-4"/>
    <n v="98.663073855854606"/>
    <x v="0"/>
  </r>
  <r>
    <x v="1"/>
    <s v="10.01.00017"/>
    <s v="REMUNERAÇÃO PAGA  A TERCEIROS SEM VINCULO EMPREGATICIO"/>
    <n v="56300.59"/>
    <n v="2.5483231167091507E-4"/>
    <n v="98.663328688166274"/>
    <x v="1"/>
  </r>
  <r>
    <x v="0"/>
    <s v="10.01.00015"/>
    <s v="Prótese laboratorial - trabalhos odontológicos "/>
    <n v="56299.08"/>
    <n v="2.5482547698604552E-4"/>
    <n v="98.66358351364326"/>
    <x v="0"/>
  </r>
  <r>
    <x v="1"/>
    <s v="10.01.00013"/>
    <s v=" FGTS"/>
    <n v="56298.78"/>
    <n v="2.5482411910163433E-4"/>
    <n v="98.663838337762357"/>
    <x v="0"/>
  </r>
  <r>
    <x v="0"/>
    <s v="10.01.00007"/>
    <s v="Material Odontológico de Consumo - Atividade-fim"/>
    <n v="56298.52"/>
    <n v="2.5482294226847796E-4"/>
    <n v="98.664093160704624"/>
    <x v="1"/>
  </r>
  <r>
    <x v="0"/>
    <s v="10.01.00017"/>
    <s v="Material Médico de consultório"/>
    <n v="56293.67"/>
    <n v="2.5480098980383049E-4"/>
    <n v="98.664347961694432"/>
    <x v="1"/>
  </r>
  <r>
    <x v="1"/>
    <s v="10.01.00028"/>
    <s v="Encargos Trabalhistas (guia multa rescisória)"/>
    <n v="56289.62"/>
    <n v="2.547826583642796E-4"/>
    <n v="98.664602744352791"/>
    <x v="0"/>
  </r>
  <r>
    <x v="1"/>
    <s v="10.01.00017"/>
    <s v="Despesas pagas a terceiros"/>
    <n v="56285.77"/>
    <n v="2.5476523218100278E-4"/>
    <n v="98.664857509584976"/>
    <x v="1"/>
  </r>
  <r>
    <x v="1"/>
    <s v="10.01.00013"/>
    <s v="Remuneração paga a terceiros, com vínculo empregatício, INSS, FGTS E IRRF"/>
    <n v="56277.919999999998"/>
    <n v="2.5472970087224358E-4"/>
    <n v="98.665112239285847"/>
    <x v="0"/>
  </r>
  <r>
    <x v="0"/>
    <s v="10.01.00005"/>
    <s v="Diversos"/>
    <n v="56269.16"/>
    <n v="2.5469005064743705E-4"/>
    <n v="98.6653669293365"/>
    <x v="0"/>
  </r>
  <r>
    <x v="0"/>
    <s v="10.01.00016"/>
    <s v="todas as despesas "/>
    <n v="56265.599999999999"/>
    <n v="2.546739370857577E-4"/>
    <n v="98.665621603273593"/>
    <x v="0"/>
  </r>
  <r>
    <x v="1"/>
    <s v="10.01.00017"/>
    <s v="Despesas com Laboratórios Protese Odontológica"/>
    <n v="56263.360000000001"/>
    <n v="2.546637982154876E-4"/>
    <n v="98.665876267071809"/>
    <x v="0"/>
  </r>
  <r>
    <x v="1"/>
    <s v="10.01.00015"/>
    <s v="Fundpge/ Fundpam/ Funjeam RCPN/SD / Funjeam Extrajudicial"/>
    <n v="56256.81"/>
    <n v="2.5463415107251014E-4"/>
    <n v="98.666130901222886"/>
    <x v="0"/>
  </r>
  <r>
    <x v="1"/>
    <s v="10.01.00023"/>
    <s v="terceiro serviços "/>
    <n v="56254.35"/>
    <n v="2.5462301642033844E-4"/>
    <n v="98.666385524239303"/>
    <x v="1"/>
  </r>
  <r>
    <x v="0"/>
    <s v="10.01.00006"/>
    <s v="SALARIOS E ORDENADOS"/>
    <n v="56251.67"/>
    <n v="2.5461088598626526E-4"/>
    <n v="98.666640135125292"/>
    <x v="0"/>
  </r>
  <r>
    <x v="1"/>
    <s v="10.01.00015"/>
    <s v="Materiais de uso e consumo consultório"/>
    <n v="56244.97"/>
    <n v="2.5458055990108222E-4"/>
    <n v="98.666894715685189"/>
    <x v="1"/>
  </r>
  <r>
    <x v="0"/>
    <s v="10.01.00019"/>
    <s v="Serviços de Prótese"/>
    <n v="56244.639999999999"/>
    <n v="2.5457906622822993E-4"/>
    <n v="98.667149294751411"/>
    <x v="0"/>
  </r>
  <r>
    <x v="0"/>
    <s v="10.01.00021"/>
    <s v="Serviços Contábeis"/>
    <n v="56242"/>
    <n v="2.5456711684541152E-4"/>
    <n v="98.667403861868252"/>
    <x v="0"/>
  </r>
  <r>
    <x v="1"/>
    <s v="10.01.00028"/>
    <s v="Outras despesas necessárias à manutenção da fonte"/>
    <n v="56239.76"/>
    <n v="2.5455697797514137E-4"/>
    <n v="98.66765841884623"/>
    <x v="1"/>
  </r>
  <r>
    <x v="0"/>
    <s v="10.01.00040"/>
    <s v="Elfa Medicamentos "/>
    <n v="56233.71"/>
    <n v="2.5452959397284923E-4"/>
    <n v="98.667912948440204"/>
    <x v="0"/>
  </r>
  <r>
    <x v="0"/>
    <s v="10.01.00015"/>
    <s v="Material e Serviços Odontológicos "/>
    <n v="56232.66"/>
    <n v="2.5452484137741008E-4"/>
    <n v="98.668167473281585"/>
    <x v="1"/>
  </r>
  <r>
    <x v="1"/>
    <s v="10.01.00015"/>
    <s v="Material utilizado na prestação de Serviço"/>
    <n v="56231.89"/>
    <n v="2.545213561407547E-4"/>
    <n v="98.668421994637725"/>
    <x v="1"/>
  </r>
  <r>
    <x v="1"/>
    <s v="10.01.00017"/>
    <s v="servicos de proteticos e laboratorios"/>
    <n v="56224.06"/>
    <n v="2.5448591535762286E-4"/>
    <n v="98.668676480553088"/>
    <x v="0"/>
  </r>
  <r>
    <x v="1"/>
    <s v="10.01.00021"/>
    <s v="Material Dental"/>
    <n v="56218.81"/>
    <n v="2.5446215238042724E-4"/>
    <n v="98.668930942705472"/>
    <x v="1"/>
  </r>
  <r>
    <x v="0"/>
    <s v="10.01.00016"/>
    <s v="Salario Psicóloga "/>
    <n v="56218"/>
    <n v="2.5445848609251709E-4"/>
    <n v="98.669185401191569"/>
    <x v="0"/>
  </r>
  <r>
    <x v="0"/>
    <s v="10.01.00016"/>
    <s v="Material de Serviços"/>
    <n v="56212.959999999999"/>
    <n v="2.5443567363440923E-4"/>
    <n v="98.669439836865209"/>
    <x v="1"/>
  </r>
  <r>
    <x v="1"/>
    <s v="10.02.00001"/>
    <s v="Remuneração paga a terceiros sem vínculo empregatício"/>
    <n v="56209.72"/>
    <n v="2.5442100848276848E-4"/>
    <n v="98.669694257873687"/>
    <x v="1"/>
  </r>
  <r>
    <x v="0"/>
    <s v="10.01.00017"/>
    <s v="COMPRA PARA UTILIZACAO NA PRESTACAO DE SERVICO"/>
    <n v="56209.18"/>
    <n v="2.5441856429082833E-4"/>
    <n v="98.669948676437983"/>
    <x v="0"/>
  </r>
  <r>
    <x v="1"/>
    <s v="10.01.00003"/>
    <s v="Aluguel"/>
    <n v="56208.72"/>
    <n v="2.5441648220139788E-4"/>
    <n v="98.67020309292019"/>
    <x v="1"/>
  </r>
  <r>
    <x v="0"/>
    <s v="10.01.00006"/>
    <s v="Dental e material de consumo"/>
    <n v="56207.55"/>
    <n v="2.5441118645219425E-4"/>
    <n v="98.670457504106636"/>
    <x v="1"/>
  </r>
  <r>
    <x v="0"/>
    <s v="10.01.00004"/>
    <s v="honorarios pagos a prestadores de serviços dos consultorios"/>
    <n v="56207"/>
    <n v="2.5440869699744042E-4"/>
    <n v="98.67071191280364"/>
    <x v="0"/>
  </r>
  <r>
    <x v="0"/>
    <s v="10.01.00016"/>
    <s v="Laboratório / Invisalign / Itero"/>
    <n v="56196.39"/>
    <n v="2.5436067315209832E-4"/>
    <n v="98.670966273476793"/>
    <x v="0"/>
  </r>
  <r>
    <x v="0"/>
    <s v="10.01.00036"/>
    <s v="Férias"/>
    <n v="56194.98"/>
    <n v="2.5435429109536584E-4"/>
    <n v="98.671220627767894"/>
    <x v="0"/>
  </r>
  <r>
    <x v="1"/>
    <s v="10.01.00024"/>
    <s v="Prótese"/>
    <n v="56192.2"/>
    <n v="2.5434170803315554E-4"/>
    <n v="98.671474969475923"/>
    <x v="0"/>
  </r>
  <r>
    <x v="0"/>
    <s v="10.01.00015"/>
    <s v="Medicação para auxilio de procedimento"/>
    <n v="56191.65"/>
    <n v="2.5433921857840171E-4"/>
    <n v="98.671729308694495"/>
    <x v="0"/>
  </r>
  <r>
    <x v="1"/>
    <s v="10.01.00016"/>
    <s v="DESPESAS DE RATEIO COOPANEST PE"/>
    <n v="56190.82"/>
    <n v="2.5433546176486409E-4"/>
    <n v="98.671983644156256"/>
    <x v="0"/>
  </r>
  <r>
    <x v="1"/>
    <s v="10.01.00036"/>
    <s v="Taxas Municipais - D"/>
    <n v="56189.4"/>
    <n v="2.5432903444531782E-4"/>
    <n v="98.672237973190704"/>
    <x v="0"/>
  </r>
  <r>
    <x v="0"/>
    <s v="10.01.00016"/>
    <s v="Serviços de Protético Dentário"/>
    <n v="56180.94"/>
    <n v="2.5429074210492255E-4"/>
    <n v="98.67249226393281"/>
    <x v="0"/>
  </r>
  <r>
    <x v="1"/>
    <s v="10.01.00024"/>
    <s v="Ultraformer"/>
    <n v="56177.41"/>
    <n v="2.5427476433168434E-4"/>
    <n v="98.67274653869714"/>
    <x v="0"/>
  </r>
  <r>
    <x v="0"/>
    <s v="10.01.00016"/>
    <s v="Materiais para Uso Consultório"/>
    <n v="56175.18"/>
    <n v="2.5426467072422787E-4"/>
    <n v="98.67300080336787"/>
    <x v="1"/>
  </r>
  <r>
    <x v="1"/>
    <s v="10.01.00018"/>
    <s v="Contribuição a entidade de classe"/>
    <n v="56174.45"/>
    <n v="2.5426136653882732E-4"/>
    <n v="98.673255064734406"/>
    <x v="0"/>
  </r>
  <r>
    <x v="0"/>
    <s v="10.01.00016"/>
    <s v="PRESTAÇÃO DE SERVIÇOS DE TERCEIROS VINCULADOS A ATIVIDADE"/>
    <n v="56173.91"/>
    <n v="2.5425892234688723E-4"/>
    <n v="98.673509323656759"/>
    <x v="1"/>
  </r>
  <r>
    <x v="0"/>
    <s v="10.01.00016"/>
    <s v="proteticos"/>
    <n v="56172.02"/>
    <n v="2.5425036767509678E-4"/>
    <n v="98.673763574024434"/>
    <x v="0"/>
  </r>
  <r>
    <x v="1"/>
    <s v="10.01.00017"/>
    <s v="Serviços de Terceiros_PJ_Insumos"/>
    <n v="56166.18"/>
    <n v="2.5422393419189244E-4"/>
    <n v="98.674017797958626"/>
    <x v="1"/>
  </r>
  <r>
    <x v="1"/>
    <s v="10.01.00019"/>
    <s v="material de consumo/Dental"/>
    <n v="56165.24"/>
    <n v="2.5421967948740403E-4"/>
    <n v="98.674272017638117"/>
    <x v="1"/>
  </r>
  <r>
    <x v="0"/>
    <s v="10.02.00012"/>
    <s v="FGTS - Fundo de Garantia por Tempo de Serviço"/>
    <n v="56164.93"/>
    <n v="2.5421827634017921E-4"/>
    <n v="98.674526235914456"/>
    <x v="0"/>
  </r>
  <r>
    <x v="0"/>
    <s v="10.02.00001"/>
    <s v="Despesa plataforma de anúncios"/>
    <n v="56160.35"/>
    <n v="2.5419754597150179E-4"/>
    <n v="98.674780433460427"/>
    <x v="0"/>
  </r>
  <r>
    <x v="1"/>
    <s v="10.01.00018"/>
    <s v="Assessoria contábil"/>
    <n v="56152.19"/>
    <n v="2.5416061151551777E-4"/>
    <n v="98.675034594071946"/>
    <x v="0"/>
  </r>
  <r>
    <x v="1"/>
    <s v="10.01.00015"/>
    <s v="Material de consumo utilizado nos tratamentos odontologicos"/>
    <n v="56150.21"/>
    <n v="2.5415164947840393E-4"/>
    <n v="98.675288745721417"/>
    <x v="1"/>
  </r>
  <r>
    <x v="0"/>
    <s v="10.02.00035"/>
    <s v="MÁQUINAS, EQUIPAMENTOS E MOBILIÁRIOS – MANUTENÇÃO"/>
    <n v="56144.72"/>
    <n v="2.5412680019367936E-4"/>
    <n v="98.675542872521618"/>
    <x v="1"/>
  </r>
  <r>
    <x v="0"/>
    <s v="10.01.00020"/>
    <s v="Proteticos "/>
    <n v="56137.77"/>
    <n v="2.5409534253815363E-4"/>
    <n v="98.675796967864159"/>
    <x v="0"/>
  </r>
  <r>
    <x v="0"/>
    <s v="10.01.00015"/>
    <s v="Combustíveis"/>
    <n v="56137.07"/>
    <n v="2.5409217414119423E-4"/>
    <n v="98.676051060038304"/>
    <x v="1"/>
  </r>
  <r>
    <x v="0"/>
    <s v="10.01.00028"/>
    <s v="TSNR "/>
    <n v="56135.24"/>
    <n v="2.5408389104628602E-4"/>
    <n v="98.676305143929355"/>
    <x v="0"/>
  </r>
  <r>
    <x v="1"/>
    <s v="10.01.00036"/>
    <s v="SALÁRIOS E ENCARGOS - RESCISÕES CONTRATUAIS"/>
    <n v="56133.48"/>
    <n v="2.5407592479107378E-4"/>
    <n v="98.676559219854141"/>
    <x v="0"/>
  </r>
  <r>
    <x v="1"/>
    <s v="10.01.00024"/>
    <s v="GPS"/>
    <n v="56118.7"/>
    <n v="2.5400902635241626E-4"/>
    <n v="98.676813228880491"/>
    <x v="0"/>
  </r>
  <r>
    <x v="1"/>
    <s v="10.01.00016"/>
    <s v="material Odontológico"/>
    <n v="56116.17"/>
    <n v="2.539975748605486E-4"/>
    <n v="98.67706722645535"/>
    <x v="1"/>
  </r>
  <r>
    <x v="0"/>
    <s v="10.01.00016"/>
    <s v="Material para uso"/>
    <n v="56114.720000000001"/>
    <n v="2.5399101175256123E-4"/>
    <n v="98.677321217467096"/>
    <x v="1"/>
  </r>
  <r>
    <x v="1"/>
    <s v="10.01.00013"/>
    <s v="Serviços de prótese odontológica"/>
    <n v="56110"/>
    <n v="2.5396964770449203E-4"/>
    <n v="98.677575187114797"/>
    <x v="0"/>
  </r>
  <r>
    <x v="0"/>
    <s v="10.01.00016"/>
    <s v="Serviços prótese dentária"/>
    <n v="56107.4"/>
    <n v="2.5395787937292845E-4"/>
    <n v="98.677829144994163"/>
    <x v="0"/>
  </r>
  <r>
    <x v="1"/>
    <s v="10.01.00015"/>
    <s v="Material/ Serviços aplicados no consultório"/>
    <n v="56094.48"/>
    <n v="2.5389939981762028E-4"/>
    <n v="98.678083044393986"/>
    <x v="1"/>
  </r>
  <r>
    <x v="1"/>
    <s v="10.01.00018"/>
    <s v="Folha Pagamento"/>
    <n v="56092.92"/>
    <n v="2.5389233881868212E-4"/>
    <n v="98.678336936732805"/>
    <x v="0"/>
  </r>
  <r>
    <x v="1"/>
    <s v="10.01.00021"/>
    <s v="Imposto de renda retido na fonte"/>
    <n v="56090.86"/>
    <n v="2.5388301467905869E-4"/>
    <n v="98.678590819747484"/>
    <x v="0"/>
  </r>
  <r>
    <x v="1"/>
    <s v="10.01.00025"/>
    <s v="4025 - Locação Máquinas e Equipamentos"/>
    <n v="56090.6"/>
    <n v="2.5388183784590232E-4"/>
    <n v="98.678844701585334"/>
    <x v="0"/>
  </r>
  <r>
    <x v="1"/>
    <s v="10.01.00019"/>
    <s v="Cursos/Treinamentos"/>
    <n v="56086.67"/>
    <n v="2.5386404956011585E-4"/>
    <n v="98.679098565634888"/>
    <x v="0"/>
  </r>
  <r>
    <x v="0"/>
    <s v="10.01.00017"/>
    <s v="Repasse aos Dentistas"/>
    <n v="56083.98"/>
    <n v="2.5385187386322899E-4"/>
    <n v="98.679352417508753"/>
    <x v="0"/>
  </r>
  <r>
    <x v="0"/>
    <s v="10.04.00001"/>
    <s v="CONSULTORIA PREVIDENCIÁRIA"/>
    <n v="56075.4"/>
    <n v="2.5381303836906918E-4"/>
    <n v="98.679606230547122"/>
    <x v="0"/>
  </r>
  <r>
    <x v="1"/>
    <s v="10.01.00018"/>
    <s v="CUSTO DE SERVIÇO PRESTADO"/>
    <n v="56063.13"/>
    <n v="2.5375750089665186E-4"/>
    <n v="98.679859988048023"/>
    <x v="0"/>
  </r>
  <r>
    <x v="0"/>
    <s v="10.02.00001"/>
    <s v="Despesas consultorio"/>
    <n v="56062.42"/>
    <n v="2.5375428723687873E-4"/>
    <n v="98.680113742335266"/>
    <x v="0"/>
  </r>
  <r>
    <x v="0"/>
    <s v="10.01.00016"/>
    <s v="Serviços Prestados por Pessoas Físicas e Jurídicas"/>
    <n v="56057.39"/>
    <n v="2.537315200415846E-4"/>
    <n v="98.680367473855313"/>
    <x v="0"/>
  </r>
  <r>
    <x v="1"/>
    <s v="10.01.00018"/>
    <s v="Laboratórios de Prótese"/>
    <n v="56054.57"/>
    <n v="2.5371875592811952E-4"/>
    <n v="98.680621192611241"/>
    <x v="0"/>
  </r>
  <r>
    <x v="1"/>
    <s v="10.01.00021"/>
    <s v="Serviços de Contabilidade"/>
    <n v="56053.87"/>
    <n v="2.5371558753116012E-4"/>
    <n v="98.680874908198774"/>
    <x v="0"/>
  </r>
  <r>
    <x v="1"/>
    <s v="10.01.00016"/>
    <s v="Pagamentos a terceiros sem vínculo de emprego"/>
    <n v="56053.59"/>
    <n v="2.5371432017237629E-4"/>
    <n v="98.681128622518941"/>
    <x v="1"/>
  </r>
  <r>
    <x v="0"/>
    <s v="10.01.00015"/>
    <s v="MATERIAIS E MED. DE CONSUMO"/>
    <n v="56051.55"/>
    <n v="2.5370508655838032E-4"/>
    <n v="98.681382327605505"/>
    <x v="1"/>
  </r>
  <r>
    <x v="1"/>
    <s v="10.01.00023"/>
    <s v="SERV. DE PREP. DOC. NOTORIAIS"/>
    <n v="56050"/>
    <n v="2.5369807082225589E-4"/>
    <n v="98.681636025676326"/>
    <x v="0"/>
  </r>
  <r>
    <x v="0"/>
    <s v="10.01.00005"/>
    <s v="Serviço Prestado de Prótese sobre encomenda "/>
    <n v="56036.95"/>
    <n v="2.5363900285036952E-4"/>
    <n v="98.681889664679176"/>
    <x v="0"/>
  </r>
  <r>
    <x v="0"/>
    <s v="10.01.00019"/>
    <s v="PROPAGANDA E PUBLICIDADE"/>
    <n v="56034.1"/>
    <n v="2.536261029484633E-4"/>
    <n v="98.682143290782122"/>
    <x v="0"/>
  </r>
  <r>
    <x v="1"/>
    <s v="10.01.00021"/>
    <s v="Alimentação"/>
    <n v="56028.27"/>
    <n v="2.535997147280727E-4"/>
    <n v="98.682396890496847"/>
    <x v="1"/>
  </r>
  <r>
    <x v="0"/>
    <s v="10.01.00015"/>
    <s v="taxa funjecc 5%"/>
    <n v="56025.33"/>
    <n v="2.5358640746084315E-4"/>
    <n v="98.682650476904314"/>
    <x v="0"/>
  </r>
  <r>
    <x v="1"/>
    <s v="10.01.00015"/>
    <s v="Despesas com serviços prestados  "/>
    <n v="56013.2"/>
    <n v="2.5353150366781772E-4"/>
    <n v="98.682904008407988"/>
    <x v="0"/>
  </r>
  <r>
    <x v="0"/>
    <s v="10.01.00016"/>
    <s v="Rateio de produção médica Unimed"/>
    <n v="56011.66"/>
    <n v="2.5352453319450697E-4"/>
    <n v="98.683157532941181"/>
    <x v="1"/>
  </r>
  <r>
    <x v="0"/>
    <s v="10.01.00015"/>
    <s v="Pagamento a fornecedores"/>
    <n v="56007.86"/>
    <n v="2.5350733332529872E-4"/>
    <n v="98.683411040274507"/>
    <x v="0"/>
  </r>
  <r>
    <x v="1"/>
    <s v="10.02.00006"/>
    <s v="Sistemas de Informática - Aquisição e manutenção"/>
    <n v="56002.76"/>
    <n v="2.5348424929030867E-4"/>
    <n v="98.683664524523792"/>
    <x v="1"/>
  </r>
  <r>
    <x v="1"/>
    <s v="10.01.00016"/>
    <s v="DESPESAS C/ MATERIAIS ODONTOLOGICOS"/>
    <n v="55998.8"/>
    <n v="2.5346632521608105E-4"/>
    <n v="98.683917990849011"/>
    <x v="1"/>
  </r>
  <r>
    <x v="1"/>
    <s v="10.01.00015"/>
    <s v="Insumos para prestação serviços"/>
    <n v="55987.83"/>
    <n v="2.5341667190944552E-4"/>
    <n v="98.684171407520921"/>
    <x v="1"/>
  </r>
  <r>
    <x v="0"/>
    <s v="10.01.00045"/>
    <s v="Tributos federais a recolher"/>
    <n v="55985.87"/>
    <n v="2.5340780039795921E-4"/>
    <n v="98.684424815321321"/>
    <x v="0"/>
  </r>
  <r>
    <x v="0"/>
    <s v="10.01.00023"/>
    <s v="SINOREDI-CE"/>
    <n v="55984.67"/>
    <n v="2.5340236886031443E-4"/>
    <n v="98.684678217690177"/>
    <x v="0"/>
  </r>
  <r>
    <x v="0"/>
    <s v="10.01.00001"/>
    <s v="DESPESAS COM ALUGUEL CONSULTORIO"/>
    <n v="55981.23"/>
    <n v="2.5338679845239955E-4"/>
    <n v="98.684931604488625"/>
    <x v="1"/>
  </r>
  <r>
    <x v="1"/>
    <s v="10.01.00016"/>
    <s v="Demais despesas de custeio necessárias à percepção da receita e manutenção da fonte produtora, inclusive pagamentos a terceiros sem vínculo"/>
    <n v="55981.15"/>
    <n v="2.533864363498899E-4"/>
    <n v="98.685184990924981"/>
    <x v="1"/>
  </r>
  <r>
    <x v="1"/>
    <s v="10.01.00019"/>
    <s v="Material laboratorio / protetico"/>
    <n v="55980.5"/>
    <n v="2.53383494266999E-4"/>
    <n v="98.685438374419249"/>
    <x v="1"/>
  </r>
  <r>
    <x v="1"/>
    <s v="10.02.00001"/>
    <s v="Material relacionado com a atividade"/>
    <n v="55977.79"/>
    <n v="2.5337122804448467E-4"/>
    <n v="98.68569174564729"/>
    <x v="1"/>
  </r>
  <r>
    <x v="0"/>
    <s v="10.01.00016"/>
    <s v="Material aplicado, produtos odontologicos"/>
    <n v="55968.62"/>
    <n v="2.5332972204431632E-4"/>
    <n v="98.685945075369332"/>
    <x v="1"/>
  </r>
  <r>
    <x v="1"/>
    <s v="10.02.00001"/>
    <s v="Rateio de produção médica"/>
    <n v="55960.18"/>
    <n v="2.532915202295484E-4"/>
    <n v="98.686198366889556"/>
    <x v="1"/>
  </r>
  <r>
    <x v="1"/>
    <s v="10.01.00016"/>
    <s v="Despesas com Material Odontologico"/>
    <n v="55958.26"/>
    <n v="2.5328282976931681E-4"/>
    <n v="98.686451649719331"/>
    <x v="1"/>
  </r>
  <r>
    <x v="0"/>
    <s v="10.02.00013"/>
    <s v="Marketing"/>
    <n v="55953.18"/>
    <n v="2.5325983625995417E-4"/>
    <n v="98.686704909555587"/>
    <x v="0"/>
  </r>
  <r>
    <x v="0"/>
    <s v="10.02.00002"/>
    <s v="Clear Correct - Neodent"/>
    <n v="55949.5"/>
    <n v="2.5324317954451034E-4"/>
    <n v="98.68695815273513"/>
    <x v="0"/>
  </r>
  <r>
    <x v="0"/>
    <s v="10.01.00013"/>
    <s v="Remuneração paga a terceiros, com vínculo empregatício, INSS ,FGTS e IRRF"/>
    <n v="55946.81"/>
    <n v="2.5323100384762342E-4"/>
    <n v="98.687211383738983"/>
    <x v="0"/>
  </r>
  <r>
    <x v="0"/>
    <s v="10.01.00026"/>
    <s v="Sistemas de informática – aquisição e manutenção"/>
    <n v="55946.79"/>
    <n v="2.5323091332199606E-4"/>
    <n v="98.687464614652299"/>
    <x v="1"/>
  </r>
  <r>
    <x v="1"/>
    <s v="10.01.00016"/>
    <s v="Serviços Tomados PJ"/>
    <n v="55945"/>
    <n v="2.5322281127834262E-4"/>
    <n v="98.68771783746358"/>
    <x v="0"/>
  </r>
  <r>
    <x v="0"/>
    <s v="10.01.00028"/>
    <s v="serviços de informática"/>
    <n v="55940.639999999999"/>
    <n v="2.532030766915668E-4"/>
    <n v="98.687971040540276"/>
    <x v="0"/>
  </r>
  <r>
    <x v="1"/>
    <s v="10.01.00015"/>
    <s v="Material aplicado em serviço "/>
    <n v="55936.37"/>
    <n v="2.5318374947011437E-4"/>
    <n v="98.688224224289741"/>
    <x v="1"/>
  </r>
  <r>
    <x v="1"/>
    <s v="10.01.00002"/>
    <s v="Aluguel da sala na academia"/>
    <n v="55935.7"/>
    <n v="2.5318071686159606E-4"/>
    <n v="98.688477405006608"/>
    <x v="1"/>
  </r>
  <r>
    <x v="1"/>
    <s v="10.01.00015"/>
    <s v="Medicamentos e Produtos Hospitalares "/>
    <n v="55934.59"/>
    <n v="2.5317569268927466E-4"/>
    <n v="98.6887305806993"/>
    <x v="1"/>
  </r>
  <r>
    <x v="0"/>
    <s v="10.01.00017"/>
    <s v="Assinaturas e mensalidades"/>
    <n v="55921.86"/>
    <n v="2.531180731274269E-4"/>
    <n v="98.688983698772432"/>
    <x v="0"/>
  </r>
  <r>
    <x v="1"/>
    <s v="10.02.00002"/>
    <s v="material de consumo odontológico"/>
    <n v="55921.81"/>
    <n v="2.5311784681335839E-4"/>
    <n v="98.689236816619243"/>
    <x v="1"/>
  </r>
  <r>
    <x v="1"/>
    <s v="10.01.00015"/>
    <s v="DESPESAS COM TITULOS E BOLETOS FORNECEDDOR"/>
    <n v="55912.2"/>
    <n v="2.5307434924938689E-4"/>
    <n v="98.689489890968488"/>
    <x v="0"/>
  </r>
  <r>
    <x v="0"/>
    <s v="10.01.00018"/>
    <s v="Pessoa Jurídica"/>
    <n v="55911.19"/>
    <n v="2.5306977770520262E-4"/>
    <n v="98.689742960746187"/>
    <x v="0"/>
  </r>
  <r>
    <x v="1"/>
    <s v="10.01.00025"/>
    <s v="Serviços Profissionais - Pessoa Juridica"/>
    <n v="55901.64"/>
    <n v="2.5302655171811331E-4"/>
    <n v="98.689995987297905"/>
    <x v="0"/>
  </r>
  <r>
    <x v="0"/>
    <s v="10.01.00017"/>
    <s v="GPS do Profissional Liberal"/>
    <n v="55892.12"/>
    <n v="2.529834615194652E-4"/>
    <n v="98.690248970759427"/>
    <x v="0"/>
  </r>
  <r>
    <x v="0"/>
    <s v="10.01.00035"/>
    <s v="Férias"/>
    <n v="55886.27"/>
    <n v="2.5295698277344713E-4"/>
    <n v="98.690501927742204"/>
    <x v="0"/>
  </r>
  <r>
    <x v="0"/>
    <s v="10.01.00025"/>
    <s v="Despesas Diversas"/>
    <n v="55884.49"/>
    <n v="2.5294892599260748E-4"/>
    <n v="98.690754876668194"/>
    <x v="0"/>
  </r>
  <r>
    <x v="0"/>
    <s v="10.01.00015"/>
    <s v="Deposito plataforma digitais exterior"/>
    <n v="55881.46"/>
    <n v="2.5293521136005454E-4"/>
    <n v="98.691007811879558"/>
    <x v="0"/>
  </r>
  <r>
    <x v="0"/>
    <s v="10.01.00001"/>
    <s v="Laboratório de prótese odontológica"/>
    <n v="55875"/>
    <n v="2.5290597158240046E-4"/>
    <n v="98.691260717851137"/>
    <x v="0"/>
  </r>
  <r>
    <x v="0"/>
    <s v="10.01.00015"/>
    <s v="Despesa com insulmos e materia prima"/>
    <n v="55874.18"/>
    <n v="2.5290226003167658E-4"/>
    <n v="98.691513620111166"/>
    <x v="1"/>
  </r>
  <r>
    <x v="1"/>
    <s v="10.01.00010"/>
    <s v="EMOLUMENTOS PAGOS A TERCEIROS"/>
    <n v="55873.83"/>
    <n v="2.5290067583319688E-4"/>
    <n v="98.691766520786999"/>
    <x v="0"/>
  </r>
  <r>
    <x v="0"/>
    <s v="10.01.00019"/>
    <s v="Serviços de Terceiros -PJ"/>
    <n v="55861.47"/>
    <n v="2.5284473099545623E-4"/>
    <n v="98.692019365517993"/>
    <x v="1"/>
  </r>
  <r>
    <x v="0"/>
    <s v="10.01.00011"/>
    <s v="Material de conservação/limpeza/consumo do escritório/consultório"/>
    <n v="55857.78"/>
    <n v="2.5282802901719872E-4"/>
    <n v="98.692272193547012"/>
    <x v="1"/>
  </r>
  <r>
    <x v="1"/>
    <s v="10.01.00014"/>
    <s v="FGTS"/>
    <n v="55852.09"/>
    <n v="2.5280227447620001E-4"/>
    <n v="98.692524995821486"/>
    <x v="0"/>
  </r>
  <r>
    <x v="0"/>
    <s v="10.01.00017"/>
    <s v="despesas com material de marketing"/>
    <n v="55848.18"/>
    <n v="2.527845767160409E-4"/>
    <n v="98.692777780398202"/>
    <x v="1"/>
  </r>
  <r>
    <x v="1"/>
    <s v="10.01.00016"/>
    <s v="Servicos odontologicos"/>
    <n v="55847.57"/>
    <n v="2.5278181568440489E-4"/>
    <n v="98.693030562213892"/>
    <x v="0"/>
  </r>
  <r>
    <x v="0"/>
    <s v="10.01.00012"/>
    <s v="Material Odontológico de Consultório"/>
    <n v="55846.47"/>
    <n v="2.5277683677489722E-4"/>
    <n v="98.693283339050666"/>
    <x v="1"/>
  </r>
  <r>
    <x v="0"/>
    <s v="10.01.00016"/>
    <s v="Materias Odontológicos"/>
    <n v="55845.96"/>
    <n v="2.5277452837139816E-4"/>
    <n v="98.693536113579043"/>
    <x v="1"/>
  </r>
  <r>
    <x v="1"/>
    <s v="10.01.00012"/>
    <s v="Material de consumo para o consultório"/>
    <n v="55845.14"/>
    <n v="2.5277081682067428E-4"/>
    <n v="98.693788884395858"/>
    <x v="1"/>
  </r>
  <r>
    <x v="0"/>
    <s v="10.01.00012"/>
    <s v="Materiais de Insumos"/>
    <n v="55841.21"/>
    <n v="2.5275302853488787E-4"/>
    <n v="98.694041637424391"/>
    <x v="1"/>
  </r>
  <r>
    <x v="0"/>
    <s v="10.01.00015"/>
    <s v="pagamentos a terceiros sem vinculo empregaticio"/>
    <n v="55840"/>
    <n v="2.5274755173442941E-4"/>
    <n v="98.694294384976132"/>
    <x v="1"/>
  </r>
  <r>
    <x v="1"/>
    <s v="10.01.00018"/>
    <s v="Material uso Profissional"/>
    <n v="55825.59"/>
    <n v="2.52682328019879E-4"/>
    <n v="98.694547067304157"/>
    <x v="1"/>
  </r>
  <r>
    <x v="0"/>
    <s v="10.01.00001"/>
    <s v="Material de Dental"/>
    <n v="55823.7"/>
    <n v="2.5267377334808861E-4"/>
    <n v="98.694799741077503"/>
    <x v="1"/>
  </r>
  <r>
    <x v="1"/>
    <s v="10.01.00016"/>
    <s v="Cursos e Treinamentos Técnicos "/>
    <n v="55823.19"/>
    <n v="2.526714649445896E-4"/>
    <n v="98.695052412542452"/>
    <x v="0"/>
  </r>
  <r>
    <x v="1"/>
    <s v="10.01.00002"/>
    <s v="aluguel"/>
    <n v="55819.71"/>
    <n v="2.5265571348541985E-4"/>
    <n v="98.695305068255934"/>
    <x v="1"/>
  </r>
  <r>
    <x v="0"/>
    <s v="10.01.00016"/>
    <s v="Sálarios e Encargos Trabalhistas "/>
    <n v="55817.66"/>
    <n v="2.5264643460861015E-4"/>
    <n v="98.695557714690537"/>
    <x v="0"/>
  </r>
  <r>
    <x v="0"/>
    <s v="10.01.00016"/>
    <s v="Serviços prestados por terceiros sem vínculo empregatício "/>
    <n v="55817.09"/>
    <n v="2.526438546282289E-4"/>
    <n v="98.69581035854516"/>
    <x v="1"/>
  </r>
  <r>
    <x v="0"/>
    <s v="10.01.00025"/>
    <s v="Rescisão trabalhista"/>
    <n v="55814.55"/>
    <n v="2.5263235787354756E-4"/>
    <n v="98.69606299090303"/>
    <x v="0"/>
  </r>
  <r>
    <x v="1"/>
    <s v="10.01.00015"/>
    <s v="Serviços Combinados de Apoio Administrativo"/>
    <n v="55812.56"/>
    <n v="2.526233505736201E-4"/>
    <n v="98.696315614253606"/>
    <x v="0"/>
  </r>
  <r>
    <x v="0"/>
    <s v="10.01.00016"/>
    <s v="Reembolso Despesas Odontológicas"/>
    <n v="55811.79"/>
    <n v="2.5261986533696472E-4"/>
    <n v="98.696568234118942"/>
    <x v="0"/>
  </r>
  <r>
    <x v="0"/>
    <s v="10.01.00016"/>
    <s v="Despesas c/ Protéticos"/>
    <n v="55807"/>
    <n v="2.5259818444919955E-4"/>
    <n v="98.696820832303388"/>
    <x v="0"/>
  </r>
  <r>
    <x v="0"/>
    <s v="10.01.00015"/>
    <s v="Serviço de terceiros sem vinculo empregatício"/>
    <n v="55803.49"/>
    <n v="2.5258229720158875E-4"/>
    <n v="98.697073414600595"/>
    <x v="1"/>
  </r>
  <r>
    <x v="1"/>
    <s v="10.02.00041"/>
    <s v="Serviços de Terceiros - PJ"/>
    <n v="55802.38"/>
    <n v="2.5257727302926736E-4"/>
    <n v="98.697325991873626"/>
    <x v="1"/>
  </r>
  <r>
    <x v="0"/>
    <s v="10.01.00015"/>
    <s v="Serviço mensal terceirizado de Limpeza"/>
    <n v="55800.35"/>
    <n v="2.5256808467808502E-4"/>
    <n v="98.697578559958302"/>
    <x v="0"/>
  </r>
  <r>
    <x v="1"/>
    <s v="10.01.00002"/>
    <s v="Aluguel do escritório/consultório ref:"/>
    <n v="55800"/>
    <n v="2.5256650047960532E-4"/>
    <n v="98.69783112645878"/>
    <x v="1"/>
  </r>
  <r>
    <x v="0"/>
    <s v="10.01.00023"/>
    <s v="SALARIO DE FUNCIONARIOS "/>
    <n v="55797.78"/>
    <n v="2.5255645213496258E-4"/>
    <n v="98.698083682910919"/>
    <x v="0"/>
  </r>
  <r>
    <x v="0"/>
    <s v="10.01.00018"/>
    <s v="TRIBUNAL DE JUSTICA - 77.821.841/0001-94"/>
    <n v="55797.48"/>
    <n v="2.5255509425055138E-4"/>
    <n v="98.698336238005169"/>
    <x v="0"/>
  </r>
  <r>
    <x v="0"/>
    <s v="10.01.00021"/>
    <s v="Despesas Diversas "/>
    <n v="55796.58"/>
    <n v="2.5255102059731785E-4"/>
    <n v="98.698588789025763"/>
    <x v="0"/>
  </r>
  <r>
    <x v="1"/>
    <s v="10.01.00016"/>
    <s v="Laboratório de Prótese Dentária "/>
    <n v="55793.25"/>
    <n v="2.5253594808035372E-4"/>
    <n v="98.698841324973841"/>
    <x v="0"/>
  </r>
  <r>
    <x v="0"/>
    <s v="10.02.00001"/>
    <s v="materiais odontológicos diversos "/>
    <n v="55791.839999999997"/>
    <n v="2.5252956602362118E-4"/>
    <n v="98.699093854539868"/>
    <x v="1"/>
  </r>
  <r>
    <x v="1"/>
    <s v="10.01.00029"/>
    <s v="Parcelamento previdenciário"/>
    <n v="55791.5"/>
    <n v="2.5252802708795516E-4"/>
    <n v="98.699346382566958"/>
    <x v="0"/>
  </r>
  <r>
    <x v="0"/>
    <s v="10.01.00024"/>
    <s v="Sistema de informatica - Manutenção"/>
    <n v="55791.15"/>
    <n v="2.5252644288947552E-4"/>
    <n v="98.69959890900985"/>
    <x v="1"/>
  </r>
  <r>
    <x v="0"/>
    <s v="10.01.00015"/>
    <s v="DENTÁRIA"/>
    <n v="55788.65"/>
    <n v="2.5251512718604894E-4"/>
    <n v="98.699851424137037"/>
    <x v="0"/>
  </r>
  <r>
    <x v="0"/>
    <s v="10.01.00015"/>
    <s v="Material uso e consumo consultorio"/>
    <n v="55779.9"/>
    <n v="2.5247552222405626E-4"/>
    <n v="98.700103899659268"/>
    <x v="1"/>
  </r>
  <r>
    <x v="1"/>
    <s v="10.01.00016"/>
    <s v="Materiais de Consumo da Clínica"/>
    <n v="55770.79"/>
    <n v="2.5243428780077003E-4"/>
    <n v="98.70035633394707"/>
    <x v="1"/>
  </r>
  <r>
    <x v="0"/>
    <s v="10.01.00024"/>
    <s v="Ativo imobilizado "/>
    <n v="55770.12"/>
    <n v="2.5243125519225173E-4"/>
    <n v="98.700608765202261"/>
    <x v="0"/>
  </r>
  <r>
    <x v="1"/>
    <s v="10.01.00043"/>
    <s v="Dentistas Parceiros"/>
    <n v="55769.33"/>
    <n v="2.5242767942996894E-4"/>
    <n v="98.700861192881689"/>
    <x v="0"/>
  </r>
  <r>
    <x v="1"/>
    <s v="10.01.00003"/>
    <s v="NEOENERGIA"/>
    <n v="55766.42"/>
    <n v="2.5241450795118048E-4"/>
    <n v="98.701113607389644"/>
    <x v="1"/>
  </r>
  <r>
    <x v="1"/>
    <s v="10.01.00008"/>
    <s v="Outras despesas"/>
    <n v="55765.43"/>
    <n v="2.5241002693262362E-4"/>
    <n v="98.701366017416575"/>
    <x v="0"/>
  </r>
  <r>
    <x v="1"/>
    <s v="10.01.00015"/>
    <s v="Materiais Usados nos atendimentos (próteses, medicamentos, etc"/>
    <n v="55764.5"/>
    <n v="2.5240581749094894E-4"/>
    <n v="98.701618423234066"/>
    <x v="1"/>
  </r>
  <r>
    <x v="1"/>
    <s v="10.01.00015"/>
    <s v="INSUMOS ODONTOLOGICOS "/>
    <n v="55760.83"/>
    <n v="2.5238920603831884E-4"/>
    <n v="98.701870812440106"/>
    <x v="1"/>
  </r>
  <r>
    <x v="0"/>
    <s v="10.01.00015"/>
    <s v="Despesa de Custeio - Serviço de prótese dentária paga a terceiros"/>
    <n v="55759.61"/>
    <n v="2.523836839750467E-4"/>
    <n v="98.702123196124077"/>
    <x v="1"/>
  </r>
  <r>
    <x v="1"/>
    <s v="10.01.00004"/>
    <s v="Contribuições obrigatórias a entidades de classe e Cooperativas"/>
    <n v="55752.71"/>
    <n v="2.5235245263358953E-4"/>
    <n v="98.702375548576711"/>
    <x v="0"/>
  </r>
  <r>
    <x v="1"/>
    <s v="10.01.00016"/>
    <s v="CURSOS"/>
    <n v="55745.26"/>
    <n v="2.5231873183737859E-4"/>
    <n v="98.70262786730855"/>
    <x v="0"/>
  </r>
  <r>
    <x v="0"/>
    <s v="10.01.00024"/>
    <s v="Plano Odontológico"/>
    <n v="55745.02"/>
    <n v="2.5231764552984958E-4"/>
    <n v="98.702880184954083"/>
    <x v="0"/>
  </r>
  <r>
    <x v="0"/>
    <s v="10.01.00020"/>
    <s v="Compra de material prestação serviço ondontologico"/>
    <n v="55741.23"/>
    <n v="2.5230049092345505E-4"/>
    <n v="98.703132485445011"/>
    <x v="1"/>
  </r>
  <r>
    <x v="1"/>
    <s v="10.01.00015"/>
    <s v="DESPESA UBER"/>
    <n v="55739.76"/>
    <n v="2.5229383728984022E-4"/>
    <n v="98.703384779282302"/>
    <x v="0"/>
  </r>
  <r>
    <x v="1"/>
    <s v="10.01.00016"/>
    <s v="Material aplicado no Serviço "/>
    <n v="55739.38"/>
    <n v="2.5229211730291937E-4"/>
    <n v="98.703637071399612"/>
    <x v="1"/>
  </r>
  <r>
    <x v="0"/>
    <s v="10.01.00015"/>
    <s v="Serviços de terceiros - Pessoa Jurídica"/>
    <n v="55737.15"/>
    <n v="2.5228202369546296E-4"/>
    <n v="98.703889353423307"/>
    <x v="1"/>
  </r>
  <r>
    <x v="0"/>
    <s v="10.01.00016"/>
    <s v="Materiais aplicados na prestação dos serviços"/>
    <n v="55732.27"/>
    <n v="2.522599354423744E-4"/>
    <n v="98.704141613358743"/>
    <x v="1"/>
  </r>
  <r>
    <x v="0"/>
    <s v="10.01.00015"/>
    <s v="Material de Aplicação Direta em Consultorio"/>
    <n v="55726.5"/>
    <n v="2.5223381879886604E-4"/>
    <n v="98.704393847177542"/>
    <x v="1"/>
  </r>
  <r>
    <x v="1"/>
    <s v="10.01.00015"/>
    <s v="Internet e Informática"/>
    <n v="55725.53"/>
    <n v="2.5222942830593659E-4"/>
    <n v="98.704646076605854"/>
    <x v="0"/>
  </r>
  <r>
    <x v="1"/>
    <s v="10.01.00024"/>
    <s v="Custeio com Distribuição de Títulos - combustível"/>
    <n v="55719.09"/>
    <n v="2.5220027905390987E-4"/>
    <n v="98.704898276884904"/>
    <x v="1"/>
  </r>
  <r>
    <x v="0"/>
    <s v="10.01.00018"/>
    <s v="Pagamento a prestadores de serviços "/>
    <n v="55718.53"/>
    <n v="2.5219774433634236E-4"/>
    <n v="98.705150474629235"/>
    <x v="0"/>
  </r>
  <r>
    <x v="0"/>
    <s v="10.01.00015"/>
    <s v="Despesas material odontológico"/>
    <n v="55717.58"/>
    <n v="2.5219344436904032E-4"/>
    <n v="98.705402668073603"/>
    <x v="1"/>
  </r>
  <r>
    <x v="0"/>
    <s v="10.01.00038"/>
    <s v="4044 - Serviços Contábil, Fiscal e Trabalhista"/>
    <n v="55716.35"/>
    <n v="2.5218787704295439E-4"/>
    <n v="98.705654855950641"/>
    <x v="0"/>
  </r>
  <r>
    <x v="0"/>
    <s v="10.01.00016"/>
    <s v="MANUTENCAO REFORMA"/>
    <n v="55714.51"/>
    <n v="2.521795486852325E-4"/>
    <n v="98.705907035499322"/>
    <x v="0"/>
  </r>
  <r>
    <x v="0"/>
    <s v="10.01.00024"/>
    <s v="Unimed "/>
    <n v="55711.23"/>
    <n v="2.5216470248233698E-4"/>
    <n v="98.70615920020181"/>
    <x v="0"/>
  </r>
  <r>
    <x v="0"/>
    <s v="10.01.00015"/>
    <s v="Outros - Diversos"/>
    <n v="55709.64"/>
    <n v="2.5215750569495773E-4"/>
    <n v="98.706411357707509"/>
    <x v="0"/>
  </r>
  <r>
    <x v="1"/>
    <s v="10.01.00019"/>
    <s v="Estorno de taxa de leilão - Leilão cancelado"/>
    <n v="55703.48"/>
    <n v="2.5212962380171484E-4"/>
    <n v="98.706663487331312"/>
    <x v="0"/>
  </r>
  <r>
    <x v="1"/>
    <s v="10.01.00015"/>
    <s v="Material/Produtos  Utilizados no  Serviços"/>
    <n v="55699.71"/>
    <n v="2.5211255972094762E-4"/>
    <n v="98.706915599891033"/>
    <x v="1"/>
  </r>
  <r>
    <x v="0"/>
    <s v="10.02.00001"/>
    <s v="Marketing e vendas"/>
    <n v="55694.2"/>
    <n v="2.5208761991059558E-4"/>
    <n v="98.707167687510946"/>
    <x v="0"/>
  </r>
  <r>
    <x v="0"/>
    <s v="10.01.00016"/>
    <s v="Royalties e Franquias"/>
    <n v="55688.33"/>
    <n v="2.5206105063895016E-4"/>
    <n v="98.707419748561591"/>
    <x v="0"/>
  </r>
  <r>
    <x v="0"/>
    <s v="10.01.00006"/>
    <s v="Prestadores de serviços"/>
    <n v="55685.65"/>
    <n v="2.5204892020487692E-4"/>
    <n v="98.707671797481794"/>
    <x v="0"/>
  </r>
  <r>
    <x v="1"/>
    <s v="10.01.00017"/>
    <s v="COMPRA PARA UTILIZACAO NA PRESTACAO DE SERVICO"/>
    <n v="55680.71"/>
    <n v="2.5202656037490618E-4"/>
    <n v="98.707923824042169"/>
    <x v="0"/>
  </r>
  <r>
    <x v="0"/>
    <s v="10.01.00074"/>
    <s v="Locação de Sistema"/>
    <n v="55680.12"/>
    <n v="2.5202388986889752E-4"/>
    <n v="98.70817584793204"/>
    <x v="0"/>
  </r>
  <r>
    <x v="1"/>
    <s v="10.01.00024"/>
    <s v="Laboratório de Prótese (protético)"/>
    <n v="55669.36"/>
    <n v="2.5197518708134985E-4"/>
    <n v="98.708427823119123"/>
    <x v="0"/>
  </r>
  <r>
    <x v="0"/>
    <s v="10.01.00032"/>
    <s v="Distribuidor - RJ Recolhimento Relativo aos Atos Praticados no Mês"/>
    <n v="55668.06"/>
    <n v="2.5196930291556806E-4"/>
    <n v="98.708679792422032"/>
    <x v="0"/>
  </r>
  <r>
    <x v="1"/>
    <s v="10.01.00019"/>
    <s v="Parcela de Empréstimo Bancário"/>
    <n v="55666.65"/>
    <n v="2.5196292085883553E-4"/>
    <n v="98.708931755342888"/>
    <x v="0"/>
  </r>
  <r>
    <x v="0"/>
    <s v="10.01.00019"/>
    <s v="Material de Uso e Consumo Odontológico"/>
    <n v="55666.6"/>
    <n v="2.5196269454476697E-4"/>
    <n v="98.709183718037437"/>
    <x v="1"/>
  </r>
  <r>
    <x v="1"/>
    <s v="10.01.00005"/>
    <s v="Protético"/>
    <n v="55666"/>
    <n v="2.5195997877594463E-4"/>
    <n v="98.709435678016206"/>
    <x v="0"/>
  </r>
  <r>
    <x v="1"/>
    <s v="10.01.00019"/>
    <s v="Estética e Farmácia"/>
    <n v="55664.28"/>
    <n v="2.5195219357198722E-4"/>
    <n v="98.709687630209771"/>
    <x v="0"/>
  </r>
  <r>
    <x v="0"/>
    <s v="10.01.00016"/>
    <s v="Despesas trabalhistas (Art. 8, I)"/>
    <n v="55661.99"/>
    <n v="2.5194182838764851E-4"/>
    <n v="98.709939572038152"/>
    <x v="0"/>
  </r>
  <r>
    <x v="1"/>
    <s v="10.01.00015"/>
    <s v="Lentes de Contato e Material Oftalmológico"/>
    <n v="55660.959999999999"/>
    <n v="2.5193716631783682E-4"/>
    <n v="98.710191509204464"/>
    <x v="1"/>
  </r>
  <r>
    <x v="0"/>
    <s v="10.01.00015"/>
    <s v="Materiais de uso odontológico"/>
    <n v="55660.35"/>
    <n v="2.5193440528620069E-4"/>
    <n v="98.710443443609748"/>
    <x v="1"/>
  </r>
  <r>
    <x v="1"/>
    <s v="10.01.00019"/>
    <s v="Despesas com Limpeza e Manutenção de Serviços"/>
    <n v="55660.18"/>
    <n v="2.5193363581836771E-4"/>
    <n v="98.710695377245571"/>
    <x v="1"/>
  </r>
  <r>
    <x v="0"/>
    <s v="10.01.00016"/>
    <s v="Serviços contábeis "/>
    <n v="55658.49"/>
    <n v="2.5192598640285139E-4"/>
    <n v="98.710947303231976"/>
    <x v="0"/>
  </r>
  <r>
    <x v="0"/>
    <s v="10.01.00022"/>
    <s v="Depesas Diversas "/>
    <n v="55647.61"/>
    <n v="2.5187674046153925E-4"/>
    <n v="98.711199179972439"/>
    <x v="0"/>
  </r>
  <r>
    <x v="0"/>
    <s v="10.01.00005"/>
    <s v="Materiais e Serviços Odontológicos"/>
    <n v="55641.1"/>
    <n v="2.5184727436981661E-4"/>
    <n v="98.71145102724681"/>
    <x v="1"/>
  </r>
  <r>
    <x v="1"/>
    <s v="10.01.00023"/>
    <s v="Material de Consumo em Geral"/>
    <n v="55639.360000000001"/>
    <n v="2.5183939864023179E-4"/>
    <n v="98.711702866645453"/>
    <x v="1"/>
  </r>
  <r>
    <x v="0"/>
    <s v="10.01.00016"/>
    <s v="Ordenados e salário"/>
    <n v="55637.98"/>
    <n v="2.5183315237194034E-4"/>
    <n v="98.711954699797829"/>
    <x v="0"/>
  </r>
  <r>
    <x v="1"/>
    <s v="10.01.00015"/>
    <s v="Materiais de uso profissional "/>
    <n v="55620.639999999999"/>
    <n v="2.5175466665297406E-4"/>
    <n v="98.712206454464479"/>
    <x v="1"/>
  </r>
  <r>
    <x v="0"/>
    <s v="10.01.00015"/>
    <s v="Material e Uso e Consumo no Consultório"/>
    <n v="55616.98"/>
    <n v="2.517381004631577E-4"/>
    <n v="98.712458192564938"/>
    <x v="1"/>
  </r>
  <r>
    <x v="0"/>
    <s v="10.01.00017"/>
    <s v="Prestação de Serviço "/>
    <n v="55616.3"/>
    <n v="2.5173502259182571E-4"/>
    <n v="98.712709927587525"/>
    <x v="0"/>
  </r>
  <r>
    <x v="0"/>
    <s v="10.01.00012"/>
    <s v="Material utilizado no consultótio"/>
    <n v="55609.4"/>
    <n v="2.5170379125036854E-4"/>
    <n v="98.712961631378775"/>
    <x v="1"/>
  </r>
  <r>
    <x v="1"/>
    <s v="10.01.00012"/>
    <s v="Material odontologico "/>
    <n v="55605.77"/>
    <n v="2.5168736084899321E-4"/>
    <n v="98.713213318739619"/>
    <x v="1"/>
  </r>
  <r>
    <x v="1"/>
    <s v="10.01.00017"/>
    <s v="Despesa com Rateio de Perdas"/>
    <n v="55604.68"/>
    <n v="2.5168242720229929E-4"/>
    <n v="98.713465001166824"/>
    <x v="0"/>
  </r>
  <r>
    <x v="0"/>
    <s v="10.01.00019"/>
    <s v="Honorários Contábeis "/>
    <n v="55601.88"/>
    <n v="2.5166975361446157E-4"/>
    <n v="98.713716670920434"/>
    <x v="0"/>
  </r>
  <r>
    <x v="0"/>
    <s v="10.01.00016"/>
    <s v="Serviços prestados por terceiros sem vinculo empregaticio"/>
    <n v="55599.49"/>
    <n v="2.5165893580198585E-4"/>
    <n v="98.713968329856229"/>
    <x v="1"/>
  </r>
  <r>
    <x v="0"/>
    <s v="10.01.00016"/>
    <s v="Serviços pagos a terceiros para aplicação pacientes"/>
    <n v="55598.9"/>
    <n v="2.5165626529597719E-4"/>
    <n v="98.71421998612152"/>
    <x v="1"/>
  </r>
  <r>
    <x v="1"/>
    <s v="10.01.00015"/>
    <s v="Congressos e congêneres "/>
    <n v="55598.62"/>
    <n v="2.5165499793719341E-4"/>
    <n v="98.714471641119459"/>
    <x v="0"/>
  </r>
  <r>
    <x v="0"/>
    <s v="10.01.00015"/>
    <s v="Material/ Serviços odontológicos"/>
    <n v="55598.53"/>
    <n v="2.5165459057187008E-4"/>
    <n v="98.71472329571003"/>
    <x v="1"/>
  </r>
  <r>
    <x v="1"/>
    <s v="10.01.00019"/>
    <s v="Material de Uso e Consumo em Escritório/Consultório"/>
    <n v="55592.639999999999"/>
    <n v="2.5162793077459724E-4"/>
    <n v="98.71497492364081"/>
    <x v="1"/>
  </r>
  <r>
    <x v="0"/>
    <s v="10.01.00021"/>
    <s v="Material médico"/>
    <n v="55583.17"/>
    <n v="2.5158506689001764E-4"/>
    <n v="98.715226508707701"/>
    <x v="1"/>
  </r>
  <r>
    <x v="1"/>
    <s v="10.01.00018"/>
    <s v="Tarifas, taxas, impostos e seguros"/>
    <n v="55582.5"/>
    <n v="2.5158203428149933E-4"/>
    <n v="98.715478090741982"/>
    <x v="0"/>
  </r>
  <r>
    <x v="0"/>
    <s v="10.01.00002"/>
    <s v="Laboratório de prótese dentária"/>
    <n v="55579.79"/>
    <n v="2.51569768058985E-4"/>
    <n v="98.715729660510036"/>
    <x v="0"/>
  </r>
  <r>
    <x v="1"/>
    <s v="10.01.00017"/>
    <s v="Confecção de Próteses"/>
    <n v="55575.5"/>
    <n v="2.5155035031190515E-4"/>
    <n v="98.715981210860349"/>
    <x v="0"/>
  </r>
  <r>
    <x v="0"/>
    <s v="10.01.00016"/>
    <s v="Medicamentos e Materiais Utilizados na Atividade"/>
    <n v="55571.68"/>
    <n v="2.5153305991706943E-4"/>
    <n v="98.716232743920273"/>
    <x v="1"/>
  </r>
  <r>
    <x v="0"/>
    <s v="10.01.00024"/>
    <s v="Equipamento Consultório "/>
    <n v="55568"/>
    <n v="2.5151640320162559E-4"/>
    <n v="98.716484260323469"/>
    <x v="0"/>
  </r>
  <r>
    <x v="0"/>
    <s v="10.01.00020"/>
    <s v="ODONTOPAR Com.Prod.Odont.Ltda"/>
    <n v="55564.9"/>
    <n v="2.5150237172937674E-4"/>
    <n v="98.716735762695194"/>
    <x v="0"/>
  </r>
  <r>
    <x v="0"/>
    <s v="10.01.00015"/>
    <s v="Material e insumos aplicado na odontologia"/>
    <n v="55563.19"/>
    <n v="2.5149463178823301E-4"/>
    <n v="98.716987257326977"/>
    <x v="1"/>
  </r>
  <r>
    <x v="1"/>
    <s v="10.01.00026"/>
    <s v="Serviços Prestados por Terceiros"/>
    <n v="55559.199999999997"/>
    <n v="2.514765719255643E-4"/>
    <n v="98.71723873389891"/>
    <x v="1"/>
  </r>
  <r>
    <x v="1"/>
    <s v="10.01.00033"/>
    <s v="Provedor - Internet - Site"/>
    <n v="55558.49"/>
    <n v="2.5147335826579116E-4"/>
    <n v="98.717490207257171"/>
    <x v="0"/>
  </r>
  <r>
    <x v="0"/>
    <s v="10.02.00005"/>
    <s v="RCFN - IBICOARA - DIVERSOS"/>
    <n v="55557.33"/>
    <n v="2.5146810777940126E-4"/>
    <n v="98.717741675364948"/>
    <x v="0"/>
  </r>
  <r>
    <x v="1"/>
    <s v="10.01.00018"/>
    <s v="Prestação de serviço"/>
    <n v="55554.76"/>
    <n v="2.5145647523627888E-4"/>
    <n v="98.717993131840188"/>
    <x v="0"/>
  </r>
  <r>
    <x v="0"/>
    <s v="10.01.00016"/>
    <s v="Marketing &amp; Propaganda"/>
    <n v="55544.13"/>
    <n v="2.5140836086530932E-4"/>
    <n v="98.718244540201056"/>
    <x v="0"/>
  </r>
  <r>
    <x v="1"/>
    <s v="10.01.00015"/>
    <s v="DESPESAS DE LABORATÓRIO DE PRÓTESE"/>
    <n v="55540"/>
    <n v="2.5138966732324877E-4"/>
    <n v="98.718495929868382"/>
    <x v="0"/>
  </r>
  <r>
    <x v="1"/>
    <s v="10.01.00025"/>
    <s v="OUTROS SERVIÇOS"/>
    <n v="55537.32"/>
    <n v="2.5137753688917548E-4"/>
    <n v="98.718747307405266"/>
    <x v="0"/>
  </r>
  <r>
    <x v="0"/>
    <s v="10.01.00015"/>
    <s v="Deposito plataforma digital casa de aposta"/>
    <n v="55537.29"/>
    <n v="2.5137740110073439E-4"/>
    <n v="98.718998684806365"/>
    <x v="0"/>
  </r>
  <r>
    <x v="0"/>
    <s v="10.01.00023"/>
    <s v="material gráfico"/>
    <n v="55537.09"/>
    <n v="2.5137649584446026E-4"/>
    <n v="98.719250061302205"/>
    <x v="1"/>
  </r>
  <r>
    <x v="1"/>
    <s v="10.01.00015"/>
    <s v="Folha de pagamento "/>
    <n v="55535.97"/>
    <n v="2.5137142640932524E-4"/>
    <n v="98.71950143272862"/>
    <x v="0"/>
  </r>
  <r>
    <x v="1"/>
    <s v="10.01.00019"/>
    <s v="Alimentação e consumo - Funcionários"/>
    <n v="55535.82"/>
    <n v="2.5137074746711961E-4"/>
    <n v="98.719752803476084"/>
    <x v="0"/>
  </r>
  <r>
    <x v="0"/>
    <s v="10.01.00015"/>
    <s v="Material de consumo consultório dental"/>
    <n v="55532.14"/>
    <n v="2.5135409075167578E-4"/>
    <n v="98.720004157566834"/>
    <x v="1"/>
  </r>
  <r>
    <x v="1"/>
    <s v="10.01.00017"/>
    <s v="MATERIAL MEDICO/ODONTOLOGICO"/>
    <n v="55524.32"/>
    <n v="2.5131869523135767E-4"/>
    <n v="98.720255476262068"/>
    <x v="1"/>
  </r>
  <r>
    <x v="1"/>
    <s v="10.01.00045"/>
    <s v="Serviços Gestão Documental"/>
    <n v="55524.21"/>
    <n v="2.5131819734040692E-4"/>
    <n v="98.720506794459411"/>
    <x v="0"/>
  </r>
  <r>
    <x v="0"/>
    <s v="10.01.00019"/>
    <s v="Material aplicado a procedimentos odontológicos"/>
    <n v="55521.120000000003"/>
    <n v="2.513042111309718E-4"/>
    <n v="98.720758098670544"/>
    <x v="1"/>
  </r>
  <r>
    <x v="0"/>
    <s v="10.01.00009"/>
    <s v="Conservação, Manutenção, Limpeza e Segurança do escritorio"/>
    <n v="55515.67"/>
    <n v="2.51279542897502E-4"/>
    <n v="98.721009378213438"/>
    <x v="1"/>
  </r>
  <r>
    <x v="1"/>
    <s v="10.01.00020"/>
    <s v="Compra de material prestação serviço ondontologico"/>
    <n v="55513.95"/>
    <n v="2.5127175769354453E-4"/>
    <n v="98.721260649971128"/>
    <x v="1"/>
  </r>
  <r>
    <x v="0"/>
    <s v="10.01.00016"/>
    <s v="Serviços De Terceiros "/>
    <n v="55513.63"/>
    <n v="2.5127030928350598E-4"/>
    <n v="98.721511920280406"/>
    <x v="1"/>
  </r>
  <r>
    <x v="0"/>
    <s v="10.01.00019"/>
    <s v="REPASSE DO TRIBUNAL DE JUSTIÇA DE SP"/>
    <n v="55511.48"/>
    <n v="2.5126057777855916E-4"/>
    <n v="98.72176318085819"/>
    <x v="0"/>
  </r>
  <r>
    <x v="0"/>
    <s v="10.01.00012"/>
    <s v="Materiais odontológicos e manutenção de equipamentos"/>
    <n v="55511.32"/>
    <n v="2.5125985357353985E-4"/>
    <n v="98.72201444071176"/>
    <x v="1"/>
  </r>
  <r>
    <x v="1"/>
    <s v="10.01.00018"/>
    <s v="Despesas consultório"/>
    <n v="55506.96"/>
    <n v="2.5124011898676403E-4"/>
    <n v="98.722265680830745"/>
    <x v="0"/>
  </r>
  <r>
    <x v="1"/>
    <s v="10.01.00015"/>
    <s v="Serviços de Proteticos"/>
    <n v="55505.4"/>
    <n v="2.5123305798782587E-4"/>
    <n v="98.72251691388874"/>
    <x v="0"/>
  </r>
  <r>
    <x v="0"/>
    <s v="10.01.00022"/>
    <s v="Benfeitorias em Imóvel alugado."/>
    <n v="55500.85"/>
    <n v="2.5121246340758965E-4"/>
    <n v="98.72276812635215"/>
    <x v="0"/>
  </r>
  <r>
    <x v="1"/>
    <s v="10.01.00012"/>
    <s v="Material de Odontológico -Dental"/>
    <n v="55500.7"/>
    <n v="2.5121178446538403E-4"/>
    <n v="98.723019338136609"/>
    <x v="1"/>
  </r>
  <r>
    <x v="0"/>
    <s v="10.01.00018"/>
    <s v="Cursos/Desenvolvimento Profissional"/>
    <n v="55499"/>
    <n v="2.5120408978705403E-4"/>
    <n v="98.723270542226402"/>
    <x v="0"/>
  </r>
  <r>
    <x v="0"/>
    <s v="10.01.00018"/>
    <s v="Recompe - Fundo de compensação de atos gratuitos"/>
    <n v="55497"/>
    <n v="2.5119503722431283E-4"/>
    <n v="98.723521737263624"/>
    <x v="0"/>
  </r>
  <r>
    <x v="1"/>
    <s v="10.01.00016"/>
    <s v="Salario"/>
    <n v="55492.51"/>
    <n v="2.511747142209588E-4"/>
    <n v="98.723772911977846"/>
    <x v="0"/>
  </r>
  <r>
    <x v="1"/>
    <s v="10.01.00015"/>
    <s v="Material Médico / Cirurgico"/>
    <n v="55490.34"/>
    <n v="2.5116489219038462E-4"/>
    <n v="98.724024076870037"/>
    <x v="1"/>
  </r>
  <r>
    <x v="1"/>
    <s v="10.01.00022"/>
    <s v="Manutenção Computador"/>
    <n v="55490"/>
    <n v="2.511633532547186E-4"/>
    <n v="98.724275240223292"/>
    <x v="1"/>
  </r>
  <r>
    <x v="1"/>
    <s v="10.01.00030"/>
    <s v="Despesas administrativas"/>
    <n v="55480.2"/>
    <n v="2.5111899569728671E-4"/>
    <n v="98.724526359218984"/>
    <x v="0"/>
  </r>
  <r>
    <x v="1"/>
    <s v="10.01.00021"/>
    <s v="Despesas com propaganda do consultorio/Escritório"/>
    <n v="55479.68"/>
    <n v="2.5111664203097397E-4"/>
    <n v="98.724777475861018"/>
    <x v="0"/>
  </r>
  <r>
    <x v="0"/>
    <s v="10.01.00019"/>
    <s v="Diversos"/>
    <n v="55476.27"/>
    <n v="2.5110120741150024E-4"/>
    <n v="98.725028577068429"/>
    <x v="0"/>
  </r>
  <r>
    <x v="0"/>
    <s v="10.01.00022"/>
    <s v="Serviços Odontologicos"/>
    <n v="55475.3"/>
    <n v="2.5109681691857079E-4"/>
    <n v="98.725279673885353"/>
    <x v="0"/>
  </r>
  <r>
    <x v="0"/>
    <s v="10.01.00032"/>
    <s v="Material Gráfico"/>
    <n v="55472.45"/>
    <n v="2.5108391701666457E-4"/>
    <n v="98.725530757802375"/>
    <x v="1"/>
  </r>
  <r>
    <x v="0"/>
    <s v="10.01.00016"/>
    <s v="Remuneração paga a terceiros,sem vínculo empregatício"/>
    <n v="55470.06"/>
    <n v="2.510730992041888E-4"/>
    <n v="98.725781830901582"/>
    <x v="1"/>
  </r>
  <r>
    <x v="1"/>
    <s v="10.01.00016"/>
    <s v="proteticos"/>
    <n v="55467.46"/>
    <n v="2.5106133087262527E-4"/>
    <n v="98.726032892232453"/>
    <x v="0"/>
  </r>
  <r>
    <x v="1"/>
    <s v="10.01.00016"/>
    <s v="Serviços de terceiros de odontologias especializados"/>
    <n v="55464.67"/>
    <n v="2.5104870254760123E-4"/>
    <n v="98.726283940935005"/>
    <x v="1"/>
  </r>
  <r>
    <x v="0"/>
    <s v="10.01.00016"/>
    <s v="Material  utilização na prestação de serviço"/>
    <n v="55462.75"/>
    <n v="2.5104001208736974E-4"/>
    <n v="98.726534980947093"/>
    <x v="1"/>
  </r>
  <r>
    <x v="1"/>
    <s v="10.01.00004"/>
    <s v="Rescisão de contrato de trabalho"/>
    <n v="55460.57"/>
    <n v="2.5103014479398178E-4"/>
    <n v="98.726786011091889"/>
    <x v="0"/>
  </r>
  <r>
    <x v="0"/>
    <s v="10.01.00014"/>
    <s v="Material Odontológico de consumo"/>
    <n v="55458.1"/>
    <n v="2.510189648789964E-4"/>
    <n v="98.727037030056763"/>
    <x v="1"/>
  </r>
  <r>
    <x v="0"/>
    <s v="10.01.00025"/>
    <s v="Serviços prestados por terceiros "/>
    <n v="55455.74"/>
    <n v="2.5100828285496178E-4"/>
    <n v="98.727288038339623"/>
    <x v="1"/>
  </r>
  <r>
    <x v="0"/>
    <s v="10.01.00019"/>
    <s v="Cursos/Treinamentos"/>
    <n v="55453.31"/>
    <n v="2.5099728399123123E-4"/>
    <n v="98.727539035623607"/>
    <x v="0"/>
  </r>
  <r>
    <x v="1"/>
    <s v="10.01.00013"/>
    <s v="Remuneração paga a terceiros, prestadores de serviço"/>
    <n v="55444.480000000003"/>
    <n v="2.5095731692672879E-4"/>
    <n v="98.727789992940529"/>
    <x v="1"/>
  </r>
  <r>
    <x v="1"/>
    <s v="10.01.00015"/>
    <s v="Serviços de contabilidade"/>
    <n v="55438.07"/>
    <n v="2.5092830346314327E-4"/>
    <n v="98.728040921243988"/>
    <x v="0"/>
  </r>
  <r>
    <x v="1"/>
    <s v="10.01.00020"/>
    <s v="Imposto de Renda Retido na Fonte"/>
    <n v="55433.599999999999"/>
    <n v="2.5090807098541665E-4"/>
    <n v="98.728291829314969"/>
    <x v="0"/>
  </r>
  <r>
    <x v="0"/>
    <s v="10.01.00024"/>
    <s v="Serviços Prestados"/>
    <n v="55432.76"/>
    <n v="2.5090426890906535E-4"/>
    <n v="98.728542733583879"/>
    <x v="0"/>
  </r>
  <r>
    <x v="0"/>
    <s v="10.03.00001"/>
    <s v="CONDOMINIO PAGO PELO CONTRIBUINTE."/>
    <n v="55431.4"/>
    <n v="2.5089811316640138E-4"/>
    <n v="98.728793631697044"/>
    <x v="0"/>
  </r>
  <r>
    <x v="0"/>
    <s v="10.01.00001"/>
    <s v="ÁGUA DO ESCRITORIO/CONSULTORIO"/>
    <n v="55430.44"/>
    <n v="2.5089376793628555E-4"/>
    <n v="98.729044525464985"/>
    <x v="1"/>
  </r>
  <r>
    <x v="1"/>
    <s v="10.01.00016"/>
    <s v="pagamento para terceiros sem vínculo empregatício"/>
    <n v="55425"/>
    <n v="2.5086914496562948E-4"/>
    <n v="98.729295394609949"/>
    <x v="1"/>
  </r>
  <r>
    <x v="0"/>
    <s v="10.01.00012"/>
    <s v="Material de escritório / Material para cartorio"/>
    <n v="55418.68"/>
    <n v="2.5084053886736729E-4"/>
    <n v="98.729546235148817"/>
    <x v="1"/>
  </r>
  <r>
    <x v="0"/>
    <s v="10.01.00015"/>
    <s v="Dental (Materiais odontológicos)"/>
    <n v="55418.32"/>
    <n v="2.5083890940607386E-4"/>
    <n v="98.729797074058226"/>
    <x v="1"/>
  </r>
  <r>
    <x v="1"/>
    <s v="10.01.00022"/>
    <s v="Vale Alimentação dos Funcionários da Serventia"/>
    <n v="55417.11"/>
    <n v="2.5083343260561545E-4"/>
    <n v="98.730047907490828"/>
    <x v="1"/>
  </r>
  <r>
    <x v="0"/>
    <s v="10.01.00016"/>
    <s v="Serviços de Marketing"/>
    <n v="55416.37"/>
    <n v="2.5083008315740117E-4"/>
    <n v="98.730298737573989"/>
    <x v="0"/>
  </r>
  <r>
    <x v="1"/>
    <s v="10.01.00015"/>
    <s v="Materiais Utilizados na Prestação de Serviço"/>
    <n v="55414.62"/>
    <n v="2.5082216216500261E-4"/>
    <n v="98.730549559736147"/>
    <x v="1"/>
  </r>
  <r>
    <x v="0"/>
    <s v="10.01.00017"/>
    <s v="Material de consumo odontológico "/>
    <n v="55413.81"/>
    <n v="2.5081849587709241E-4"/>
    <n v="98.730800378232018"/>
    <x v="1"/>
  </r>
  <r>
    <x v="0"/>
    <s v="10.01.00045"/>
    <s v="S J RIO PRETO -  Material hospitalar (Fármacos e utensílios)"/>
    <n v="55399.519999999997"/>
    <n v="2.5075381531630654E-4"/>
    <n v="98.731051132047341"/>
    <x v="1"/>
  </r>
  <r>
    <x v="1"/>
    <s v="10.01.00015"/>
    <s v="Aluguel Itero"/>
    <n v="55399"/>
    <n v="2.507514616499938E-4"/>
    <n v="98.731301883508991"/>
    <x v="1"/>
  </r>
  <r>
    <x v="1"/>
    <s v="10.01.00016"/>
    <s v="Gastos com Laboratório de Prótese"/>
    <n v="55395"/>
    <n v="2.5073335652451141E-4"/>
    <n v="98.731552616865514"/>
    <x v="0"/>
  </r>
  <r>
    <x v="1"/>
    <s v="10.01.00016"/>
    <s v="Serviços Terceirizados de Limpeza e Segurança"/>
    <n v="55393.3"/>
    <n v="2.5072566184618141E-4"/>
    <n v="98.731803342527357"/>
    <x v="0"/>
  </r>
  <r>
    <x v="1"/>
    <s v="10.01.00011"/>
    <s v="Manutenção conservação e Reparo"/>
    <n v="55392.77"/>
    <n v="2.5072326291705494E-4"/>
    <n v="98.73205406579028"/>
    <x v="1"/>
  </r>
  <r>
    <x v="1"/>
    <s v="10.01.00018"/>
    <s v="Locação de equipamento Invisalign"/>
    <n v="55388"/>
    <n v="2.5070167255491718E-4"/>
    <n v="98.732304767462836"/>
    <x v="0"/>
  </r>
  <r>
    <x v="0"/>
    <s v="10.01.00096"/>
    <s v="R30 Registro Eletr. Tecno"/>
    <n v="55387.5"/>
    <n v="2.5069940941423185E-4"/>
    <n v="98.732555466872256"/>
    <x v="0"/>
  </r>
  <r>
    <x v="0"/>
    <s v="10.01.00022"/>
    <s v="Refeições e lanches"/>
    <n v="55383.67"/>
    <n v="2.506820737565825E-4"/>
    <n v="98.732806148946011"/>
    <x v="0"/>
  </r>
  <r>
    <x v="0"/>
    <s v="10.01.00021"/>
    <s v="PRESTAÇÃO DE SERVIÇOS/SISTEMAS"/>
    <n v="55377.33"/>
    <n v="2.506533771326929E-4"/>
    <n v="98.733056802323148"/>
    <x v="0"/>
  </r>
  <r>
    <x v="0"/>
    <s v="10.01.00021"/>
    <s v="Taxa de Fiscalização - Fundo do Reaparelhamento do Judiciário - FRJ - Repasse - TJPA"/>
    <n v="55377.27"/>
    <n v="2.5065310555581066E-4"/>
    <n v="98.733307455428701"/>
    <x v="0"/>
  </r>
  <r>
    <x v="1"/>
    <s v="10.01.00015"/>
    <s v="Despesas Gerais do Consultorio"/>
    <n v="55376.26"/>
    <n v="2.5064853401162633E-4"/>
    <n v="98.733558103962707"/>
    <x v="0"/>
  </r>
  <r>
    <x v="1"/>
    <s v="10.01.00040"/>
    <s v="Serviço de atendimento odontológico"/>
    <n v="55371.040000000001"/>
    <n v="2.506249068228718E-4"/>
    <n v="98.733808728869533"/>
    <x v="0"/>
  </r>
  <r>
    <x v="1"/>
    <s v="10.01.00022"/>
    <s v="Serviços prestados"/>
    <n v="55367.39"/>
    <n v="2.5060838589586906E-4"/>
    <n v="98.734059337255431"/>
    <x v="0"/>
  </r>
  <r>
    <x v="0"/>
    <s v="10.01.00017"/>
    <s v="Honorários Contabeis"/>
    <n v="55361.79"/>
    <n v="2.5058303872019374E-4"/>
    <n v="98.734309920294152"/>
    <x v="0"/>
  </r>
  <r>
    <x v="1"/>
    <s v="10.01.00016"/>
    <s v="insumos e ferramentas odontológicas"/>
    <n v="55360.72"/>
    <n v="2.5057819559912717E-4"/>
    <n v="98.734560498489756"/>
    <x v="1"/>
  </r>
  <r>
    <x v="0"/>
    <s v="10.01.00019"/>
    <s v="Manutenção de software"/>
    <n v="55359.03"/>
    <n v="2.5057054618361085E-4"/>
    <n v="98.734811069035942"/>
    <x v="1"/>
  </r>
  <r>
    <x v="1"/>
    <s v="10.01.00018"/>
    <s v="Material de insumo"/>
    <n v="55352.35"/>
    <n v="2.5054031062405523E-4"/>
    <n v="98.735061609346559"/>
    <x v="1"/>
  </r>
  <r>
    <x v="1"/>
    <s v="10.01.00016"/>
    <s v="Faxineira"/>
    <n v="55352"/>
    <n v="2.5053872642557547E-4"/>
    <n v="98.735312148072978"/>
    <x v="0"/>
  </r>
  <r>
    <x v="0"/>
    <s v="10.01.00017"/>
    <s v="Laboratórios de próteses"/>
    <n v="55352"/>
    <n v="2.5053872642557547E-4"/>
    <n v="98.735562686799398"/>
    <x v="0"/>
  </r>
  <r>
    <x v="1"/>
    <s v="10.01.00015"/>
    <s v="Despesas de terceiros sem vínculo empregatício"/>
    <n v="55351.35"/>
    <n v="2.5053578434268458E-4"/>
    <n v="98.735813222583744"/>
    <x v="1"/>
  </r>
  <r>
    <x v="0"/>
    <s v="10.01.00005"/>
    <s v="Educação/ Especialização"/>
    <n v="55350"/>
    <n v="2.5052967386283433E-4"/>
    <n v="98.736063752257607"/>
    <x v="0"/>
  </r>
  <r>
    <x v="1"/>
    <s v="10.01.00017"/>
    <s v="Uso e consumo "/>
    <n v="55347.39"/>
    <n v="2.5051786026845702E-4"/>
    <n v="98.736314270117873"/>
    <x v="0"/>
  </r>
  <r>
    <x v="0"/>
    <s v="10.01.00020"/>
    <s v="Outras despesas operacional"/>
    <n v="55346.03"/>
    <n v="2.5051170452579304E-4"/>
    <n v="98.736564781822395"/>
    <x v="0"/>
  </r>
  <r>
    <x v="1"/>
    <s v="10.01.00004"/>
    <s v="Vale alimentação previsto em convenção coletiva e lançado em folha"/>
    <n v="55339.67"/>
    <n v="2.5048291737627597E-4"/>
    <n v="98.736815264739775"/>
    <x v="1"/>
  </r>
  <r>
    <x v="1"/>
    <s v="10.01.00024"/>
    <s v="Faadep"/>
    <n v="55332.94"/>
    <n v="2.5045245550265184E-4"/>
    <n v="98.737065717195279"/>
    <x v="0"/>
  </r>
  <r>
    <x v="1"/>
    <s v="10.01.00015"/>
    <s v="Material de uso/Consumo"/>
    <n v="55327.58"/>
    <n v="2.5042819463450542E-4"/>
    <n v="98.737316145389912"/>
    <x v="1"/>
  </r>
  <r>
    <x v="1"/>
    <s v="10.01.00017"/>
    <s v="Fornecedor Dental"/>
    <n v="55327.17"/>
    <n v="2.5042633885914343E-4"/>
    <n v="98.737566571728777"/>
    <x v="0"/>
  </r>
  <r>
    <x v="0"/>
    <s v="10.01.00021"/>
    <s v="vale alimentação"/>
    <n v="55323.199999999997"/>
    <n v="2.5040836952210213E-4"/>
    <n v="98.737816980098302"/>
    <x v="1"/>
  </r>
  <r>
    <x v="1"/>
    <s v="10.01.00015"/>
    <s v="Manutenção de Equipamentos "/>
    <n v="55321.38"/>
    <n v="2.5040013169000765E-4"/>
    <n v="98.738067380229992"/>
    <x v="1"/>
  </r>
  <r>
    <x v="1"/>
    <s v="10.01.00018"/>
    <s v="Serviços prestados por terceiros - odontológico"/>
    <n v="55313.32"/>
    <n v="2.5036364986216064E-4"/>
    <n v="98.738317743879861"/>
    <x v="1"/>
  </r>
  <r>
    <x v="0"/>
    <s v="10.01.00006"/>
    <s v="Gastos essenciais a atividade odontológica (prótese e insumos odontológicos)"/>
    <n v="55310"/>
    <n v="2.5034862260801024E-4"/>
    <n v="98.738568092502476"/>
    <x v="1"/>
  </r>
  <r>
    <x v="0"/>
    <s v="10.01.00015"/>
    <s v="Despesas com Material Odontologigo e Protese Dentaria "/>
    <n v="55307.07"/>
    <n v="2.5033536060359437E-4"/>
    <n v="98.73881842786308"/>
    <x v="1"/>
  </r>
  <r>
    <x v="1"/>
    <s v="10.01.00015"/>
    <s v="CURSO"/>
    <n v="55305.43"/>
    <n v="2.5032793750214656E-4"/>
    <n v="98.739068755800588"/>
    <x v="0"/>
  </r>
  <r>
    <x v="0"/>
    <s v="10.01.00027"/>
    <s v="RESCISAO CONTRATO"/>
    <n v="55302.11"/>
    <n v="2.5031291024799616E-4"/>
    <n v="98.739319068710842"/>
    <x v="0"/>
  </r>
  <r>
    <x v="0"/>
    <s v="10.01.00017"/>
    <s v="Despesas com manutenção do consultório PEDIATRIA"/>
    <n v="55301.279999999999"/>
    <n v="2.5030915343445854E-4"/>
    <n v="98.739569377864271"/>
    <x v="1"/>
  </r>
  <r>
    <x v="0"/>
    <s v="10.01.00016"/>
    <s v="Material de consumo /consultório"/>
    <n v="55300.41"/>
    <n v="2.5030521556966616E-4"/>
    <n v="98.739819683079844"/>
    <x v="1"/>
  </r>
  <r>
    <x v="1"/>
    <s v="10.01.00016"/>
    <s v="Material de Consumo Aplicado nos Pacientes"/>
    <n v="55299.91"/>
    <n v="2.5030295242898083E-4"/>
    <n v="98.740069986032267"/>
    <x v="1"/>
  </r>
  <r>
    <x v="0"/>
    <s v="10.01.00015"/>
    <s v="Insumos e Matérias Primas do Consultório"/>
    <n v="55295.199999999997"/>
    <n v="2.5028163364372526E-4"/>
    <n v="98.740320267665908"/>
    <x v="1"/>
  </r>
  <r>
    <x v="1"/>
    <s v="10.02.00002"/>
    <s v="Contribuições previdenciárias - GPS da Serventia "/>
    <n v="55294.07"/>
    <n v="2.502765189457765E-4"/>
    <n v="98.740570544184848"/>
    <x v="0"/>
  </r>
  <r>
    <x v="0"/>
    <s v="10.01.00015"/>
    <s v="Livro Caixa Escriturado Não Eletronicamente"/>
    <n v="55293.47"/>
    <n v="2.5027380317695417E-4"/>
    <n v="98.740820817988023"/>
    <x v="0"/>
  </r>
  <r>
    <x v="0"/>
    <s v="10.01.00036"/>
    <s v="Desp. C/ PLANO SAÚDE"/>
    <n v="55282.51"/>
    <n v="2.5022419513313237E-4"/>
    <n v="98.741071042183151"/>
    <x v="1"/>
  </r>
  <r>
    <x v="0"/>
    <s v="10.01.00012"/>
    <s v="Material de escritório e / ou  consumo odontologico"/>
    <n v="55280.75"/>
    <n v="2.5021622887792013E-4"/>
    <n v="98.741321258412029"/>
    <x v="1"/>
  </r>
  <r>
    <x v="0"/>
    <s v="10.01.00017"/>
    <s v="MATERIAIS DE LIMPEZA E HIGIENE "/>
    <n v="55280.62"/>
    <n v="2.5021564046134192E-4"/>
    <n v="98.741571474052492"/>
    <x v="1"/>
  </r>
  <r>
    <x v="0"/>
    <s v="10.01.00023"/>
    <s v="Vales transportes de funcionários"/>
    <n v="55279.75"/>
    <n v="2.5021170259654954E-4"/>
    <n v="98.741821685755085"/>
    <x v="1"/>
  </r>
  <r>
    <x v="0"/>
    <s v="10.01.00015"/>
    <s v="Despesa de Custeio de Consultório Médico "/>
    <n v="55279.07"/>
    <n v="2.5020862472521749E-4"/>
    <n v="98.742071894379805"/>
    <x v="0"/>
  </r>
  <r>
    <x v="0"/>
    <s v="10.01.00037"/>
    <s v="Tarifas bancárias"/>
    <n v="55275.13"/>
    <n v="2.5019079117661735E-4"/>
    <n v="98.742322085170983"/>
    <x v="0"/>
  </r>
  <r>
    <x v="1"/>
    <s v="10.01.00015"/>
    <s v="DESPESAS COM PROTÉTICO"/>
    <n v="55273"/>
    <n v="2.5018115019729794E-4"/>
    <n v="98.742572266321176"/>
    <x v="0"/>
  </r>
  <r>
    <x v="1"/>
    <s v="10.01.00018"/>
    <s v="Serviços pagos a terceiros sem vinculo empregatício "/>
    <n v="55272.41"/>
    <n v="2.5017847969128928E-4"/>
    <n v="98.742822444800865"/>
    <x v="1"/>
  </r>
  <r>
    <x v="1"/>
    <s v="10.01.00002"/>
    <s v="Aluguel do escritório/consultório/box"/>
    <n v="55268.81"/>
    <n v="2.501621850783551E-4"/>
    <n v="98.743072606985947"/>
    <x v="1"/>
  </r>
  <r>
    <x v="0"/>
    <s v="10.01.00015"/>
    <s v="Taxa de Fiscalização Judiciaria"/>
    <n v="55268.58"/>
    <n v="2.5016114403363988E-4"/>
    <n v="98.743322768129985"/>
    <x v="0"/>
  </r>
  <r>
    <x v="0"/>
    <s v="10.01.00016"/>
    <s v="Medicamentos e descartáveis para o consutlório"/>
    <n v="55264.41"/>
    <n v="2.5014226944032445E-4"/>
    <n v="98.743572910399422"/>
    <x v="0"/>
  </r>
  <r>
    <x v="0"/>
    <s v="10.01.00041"/>
    <s v="DESPESAS COM DISTRIBUIDOR"/>
    <n v="55251.15"/>
    <n v="2.5008225094935027E-4"/>
    <n v="98.743822992650365"/>
    <x v="0"/>
  </r>
  <r>
    <x v="1"/>
    <s v="10.01.00017"/>
    <s v="HONORÁRIOS CONTÁBEIS"/>
    <n v="55251.01"/>
    <n v="2.5008161726995838E-4"/>
    <n v="98.744073074267632"/>
    <x v="0"/>
  </r>
  <r>
    <x v="1"/>
    <s v="10.01.00016"/>
    <s v="Materiais e insumos odontologicos"/>
    <n v="55243.09"/>
    <n v="2.500457691215032E-4"/>
    <n v="98.744323120036753"/>
    <x v="1"/>
  </r>
  <r>
    <x v="1"/>
    <s v="10.01.00012"/>
    <s v="Material odontologico e equipamentos"/>
    <n v="55242.63"/>
    <n v="2.500436870320727E-4"/>
    <n v="98.744573163723786"/>
    <x v="1"/>
  </r>
  <r>
    <x v="0"/>
    <s v="10.01.00015"/>
    <s v="protético"/>
    <n v="55242.13"/>
    <n v="2.5004142389138743E-4"/>
    <n v="98.744823205147682"/>
    <x v="0"/>
  </r>
  <r>
    <x v="1"/>
    <s v="10.01.00017"/>
    <s v="Outras Despesas "/>
    <n v="55241.65"/>
    <n v="2.5003925127632952E-4"/>
    <n v="98.745073244398952"/>
    <x v="0"/>
  </r>
  <r>
    <x v="0"/>
    <s v="10.01.00020"/>
    <s v="Plano de saude"/>
    <n v="55241.58"/>
    <n v="2.5003893443663366E-4"/>
    <n v="98.745323283333391"/>
    <x v="1"/>
  </r>
  <r>
    <x v="1"/>
    <s v="10.01.00015"/>
    <s v="Prestação Serviços Prestados por Tereceiros"/>
    <n v="55240.23"/>
    <n v="2.500328239567833E-4"/>
    <n v="98.745573316157348"/>
    <x v="0"/>
  </r>
  <r>
    <x v="1"/>
    <s v="10.02.00001"/>
    <s v="Dentais"/>
    <n v="55233.120000000003"/>
    <n v="2.5000064209623833E-4"/>
    <n v="98.745823316799445"/>
    <x v="0"/>
  </r>
  <r>
    <x v="0"/>
    <s v="10.01.00018"/>
    <s v="Material uso Consultório "/>
    <n v="55226.92"/>
    <n v="2.4997257915174056E-4"/>
    <n v="98.7460732893786"/>
    <x v="1"/>
  </r>
  <r>
    <x v="1"/>
    <s v="10.01.00015"/>
    <s v="Material e Uso e Consumo no Consultório"/>
    <n v="55226.23"/>
    <n v="2.4996945601759489E-4"/>
    <n v="98.746323258834622"/>
    <x v="1"/>
  </r>
  <r>
    <x v="1"/>
    <s v="10.01.00016"/>
    <s v="Material consumo consultório"/>
    <n v="55220.76"/>
    <n v="2.4994469725849768E-4"/>
    <n v="98.746573203531881"/>
    <x v="1"/>
  </r>
  <r>
    <x v="0"/>
    <s v="10.01.00021"/>
    <s v="Despesa com Material Usado na Prestação de Serviço /Fornecedores"/>
    <n v="55219.88"/>
    <n v="2.499407141308915E-4"/>
    <n v="98.746823144246008"/>
    <x v="1"/>
  </r>
  <r>
    <x v="0"/>
    <s v="10.01.00016"/>
    <s v="Mensalidades Programas (software)"/>
    <n v="55217.46"/>
    <n v="2.4992976052997469E-4"/>
    <n v="98.747073074006536"/>
    <x v="0"/>
  </r>
  <r>
    <x v="1"/>
    <s v="10.01.00016"/>
    <s v="DESPESAS COM PROTETICO CONF RECIBO OU NF"/>
    <n v="55213.96"/>
    <n v="2.4991391854517757E-4"/>
    <n v="98.747322987925088"/>
    <x v="0"/>
  </r>
  <r>
    <x v="0"/>
    <s v="10.01.00018"/>
    <s v="Honorários Profissionais"/>
    <n v="55211.14"/>
    <n v="2.499011544317125E-4"/>
    <n v="98.747572889079521"/>
    <x v="0"/>
  </r>
  <r>
    <x v="1"/>
    <s v="10.01.00045"/>
    <s v="Vale alimentação"/>
    <n v="55206.32"/>
    <n v="2.4987933775550618E-4"/>
    <n v="98.747822768417279"/>
    <x v="1"/>
  </r>
  <r>
    <x v="0"/>
    <s v="10.01.00016"/>
    <s v="material aplicado"/>
    <n v="55205.27"/>
    <n v="2.4987458516006702E-4"/>
    <n v="98.748072643002445"/>
    <x v="1"/>
  </r>
  <r>
    <x v="0"/>
    <s v="10.01.00015"/>
    <s v="Material usado na prestação de serviços odontologicos"/>
    <n v="55200.04"/>
    <n v="2.4985091270849881E-4"/>
    <n v="98.748322493915154"/>
    <x v="1"/>
  </r>
  <r>
    <x v="1"/>
    <s v="10.01.00002"/>
    <s v="Aluguel do CARTORIO - CASSIA SANTOS ALMEIDA"/>
    <n v="55200"/>
    <n v="2.4985073165724399E-4"/>
    <n v="98.748572344646817"/>
    <x v="1"/>
  </r>
  <r>
    <x v="1"/>
    <s v="10.01.00002"/>
    <s v="Aluguel do consultório /FANEL"/>
    <n v="55200"/>
    <n v="2.4985073165724399E-4"/>
    <n v="98.74882219537848"/>
    <x v="1"/>
  </r>
  <r>
    <x v="1"/>
    <s v="10.01.00019"/>
    <s v=" Devoluções do cartório do 2°. oficio reg"/>
    <n v="55196.19"/>
    <n v="2.49833486525222E-4"/>
    <n v="98.749072028865001"/>
    <x v="0"/>
  </r>
  <r>
    <x v="0"/>
    <s v="10.02.00005"/>
    <s v="ASSESSORIA, LICENÇAS DE INFORMATICA E MANUTENÇÃO"/>
    <n v="55192.6"/>
    <n v="2.498172371751015E-4"/>
    <n v="98.749321846102177"/>
    <x v="1"/>
  </r>
  <r>
    <x v="0"/>
    <s v="10.01.00003"/>
    <s v=" material consultório"/>
    <n v="55190.239999999998"/>
    <n v="2.4980655515106687E-4"/>
    <n v="98.749571652657323"/>
    <x v="1"/>
  </r>
  <r>
    <x v="1"/>
    <s v="10.01.00018"/>
    <s v="Curso"/>
    <n v="55189.8"/>
    <n v="2.4980456358726384E-4"/>
    <n v="98.749821457220904"/>
    <x v="0"/>
  </r>
  <r>
    <x v="1"/>
    <s v="10.01.00016"/>
    <s v="Marketing &amp; Propaganda"/>
    <n v="55187.64"/>
    <n v="2.4979478681950334E-4"/>
    <n v="98.750071252007729"/>
    <x v="0"/>
  </r>
  <r>
    <x v="1"/>
    <s v="10.01.00022"/>
    <s v="Material Dental"/>
    <n v="55183.77"/>
    <n v="2.4977727011059911E-4"/>
    <n v="98.750321029277842"/>
    <x v="1"/>
  </r>
  <r>
    <x v="1"/>
    <s v="10.01.00024"/>
    <s v="Despesas Bancarias"/>
    <n v="55178.879999999997"/>
    <n v="2.4975513659469687E-4"/>
    <n v="98.750570784414435"/>
    <x v="0"/>
  </r>
  <r>
    <x v="0"/>
    <s v="10.01.00027"/>
    <s v="REPASSES LEGAIS PARTE DO ISS"/>
    <n v="55173.279999999999"/>
    <n v="2.4972978941902149E-4"/>
    <n v="98.750820514203852"/>
    <x v="0"/>
  </r>
  <r>
    <x v="1"/>
    <s v="10.01.00018"/>
    <s v="Manutenção de equipamento"/>
    <n v="55170.5"/>
    <n v="2.4971720635681119E-4"/>
    <n v="98.75107023141021"/>
    <x v="1"/>
  </r>
  <r>
    <x v="0"/>
    <s v="10.01.00031"/>
    <s v="Fundo de garantia por tempo de serviço - FGTS"/>
    <n v="55165.120000000003"/>
    <n v="2.4969285496303736E-4"/>
    <n v="98.751319924265175"/>
    <x v="0"/>
  </r>
  <r>
    <x v="0"/>
    <s v="10.01.00009"/>
    <s v="Contribuições  e Entidades sindicais"/>
    <n v="55164.08"/>
    <n v="2.4968814763041194E-4"/>
    <n v="98.751569612412808"/>
    <x v="0"/>
  </r>
  <r>
    <x v="0"/>
    <s v="10.01.00034"/>
    <s v="Despesas Cartorárias"/>
    <n v="55161.54"/>
    <n v="2.4967665087573059E-4"/>
    <n v="98.75181928906369"/>
    <x v="0"/>
  </r>
  <r>
    <x v="0"/>
    <s v="10.01.00013"/>
    <s v="Remuneração paga a terceiros, com vínculo empregatício, INSS, VT e FGTS"/>
    <n v="55154.59"/>
    <n v="2.4964519322020492E-4"/>
    <n v="98.752068934256911"/>
    <x v="0"/>
  </r>
  <r>
    <x v="1"/>
    <s v="10.01.00015"/>
    <s v="Treinamento "/>
    <n v="55151.88"/>
    <n v="2.4963292699769059E-4"/>
    <n v="98.752318567183906"/>
    <x v="0"/>
  </r>
  <r>
    <x v="0"/>
    <s v="10.01.00013"/>
    <s v="Remuneração paga , com vínculo empregatício, Salarios, INSS e FGTS"/>
    <n v="55144.26"/>
    <n v="2.4959843673364661E-4"/>
    <n v="98.752568165620644"/>
    <x v="0"/>
  </r>
  <r>
    <x v="1"/>
    <s v="10.01.00015"/>
    <s v="Material Odontológico no exercício da profissão"/>
    <n v="55142.8"/>
    <n v="2.4959182836284551E-4"/>
    <n v="98.752817757449009"/>
    <x v="1"/>
  </r>
  <r>
    <x v="1"/>
    <s v="10.01.00019"/>
    <s v="Serviço de protese dentária"/>
    <n v="55142"/>
    <n v="2.4958820733774904E-4"/>
    <n v="98.753067345656348"/>
    <x v="0"/>
  </r>
  <r>
    <x v="0"/>
    <s v="10.01.00015"/>
    <s v="Pagamentos a PJ - gestão de mídias"/>
    <n v="55139.35"/>
    <n v="2.4957621269211695E-4"/>
    <n v="98.753316921869043"/>
    <x v="0"/>
  </r>
  <r>
    <x v="0"/>
    <s v="10.01.00033"/>
    <s v="Serviços Prestados a Terceiro"/>
    <n v="55138.8"/>
    <n v="2.4957372323736312E-4"/>
    <n v="98.753566495592281"/>
    <x v="1"/>
  </r>
  <r>
    <x v="1"/>
    <s v="10.01.00021"/>
    <s v="Taxa de Recolhimento ao FARPEN"/>
    <n v="55132.2"/>
    <n v="2.495438497803171E-4"/>
    <n v="98.753816039442057"/>
    <x v="0"/>
  </r>
  <r>
    <x v="1"/>
    <s v="10.01.00017"/>
    <s v="MANUTENÇÃO E REPARO"/>
    <n v="55124.05"/>
    <n v="2.4950696058714675E-4"/>
    <n v="98.754065546402643"/>
    <x v="1"/>
  </r>
  <r>
    <x v="0"/>
    <s v="10.01.00016"/>
    <s v="Manutenção de Máquinas e Sistemas de Informática"/>
    <n v="55123.63"/>
    <n v="2.4950505954897102E-4"/>
    <n v="98.754315051462186"/>
    <x v="1"/>
  </r>
  <r>
    <x v="0"/>
    <s v="10.01.00023"/>
    <s v="DESPESAS COMUNS DO IMOVEL ALUGADO"/>
    <n v="55121.51"/>
    <n v="2.4949546383246541E-4"/>
    <n v="98.754564546926019"/>
    <x v="0"/>
  </r>
  <r>
    <x v="0"/>
    <s v="10.01.00021"/>
    <s v="Despesas com Laboratório de Próteses odontológicas"/>
    <n v="55121.4"/>
    <n v="2.4949496594151466E-4"/>
    <n v="98.754814041891962"/>
    <x v="0"/>
  </r>
  <r>
    <x v="0"/>
    <s v="10.02.00039"/>
    <s v="Licenças de Aplicativos e Softwares"/>
    <n v="55117.08"/>
    <n v="2.4947541240599361E-4"/>
    <n v="98.755063517304364"/>
    <x v="0"/>
  </r>
  <r>
    <x v="0"/>
    <s v="10.01.00013"/>
    <s v="INSS,FGTS,DARF    (Remuneração paga a terceiros, com vínculo empregatício, I"/>
    <n v="55114.83"/>
    <n v="2.4946522827290978E-4"/>
    <n v="98.755312982532644"/>
    <x v="0"/>
  </r>
  <r>
    <x v="1"/>
    <s v="10.01.00019"/>
    <s v="ISSQ"/>
    <n v="55114.34"/>
    <n v="2.4946301039503819E-4"/>
    <n v="98.755562445543035"/>
    <x v="0"/>
  </r>
  <r>
    <x v="0"/>
    <s v="10.01.00017"/>
    <s v="Material para utilização na prestação de serviços odontológicos"/>
    <n v="55113.56"/>
    <n v="2.4945947989556908E-4"/>
    <n v="98.755811905022924"/>
    <x v="1"/>
  </r>
  <r>
    <x v="1"/>
    <s v="10.01.00081"/>
    <s v="Honorários Advocatícios"/>
    <n v="55100"/>
    <n v="2.4939810352018376E-4"/>
    <n v="98.756061303126444"/>
    <x v="0"/>
  </r>
  <r>
    <x v="0"/>
    <s v="10.01.00016"/>
    <s v="Desepesas de Material de Serviços Medicos"/>
    <n v="55095.09"/>
    <n v="2.4937587947865411E-4"/>
    <n v="98.756310679005921"/>
    <x v="1"/>
  </r>
  <r>
    <x v="0"/>
    <s v="10.01.00035"/>
    <s v="Cursos"/>
    <n v="55087.87"/>
    <n v="2.4934319972715833E-4"/>
    <n v="98.756560022205647"/>
    <x v="0"/>
  </r>
  <r>
    <x v="0"/>
    <s v="10.01.00033"/>
    <s v="Despesas Gerais"/>
    <n v="55087.34"/>
    <n v="2.4934080079803191E-4"/>
    <n v="98.75680936300644"/>
    <x v="0"/>
  </r>
  <r>
    <x v="0"/>
    <s v="10.01.00041"/>
    <s v="honorários contábeis "/>
    <n v="55081.8"/>
    <n v="2.4931572519923883E-4"/>
    <n v="98.757058678731639"/>
    <x v="0"/>
  </r>
  <r>
    <x v="1"/>
    <s v="10.01.00015"/>
    <s v="Vale Refeição Funcionários"/>
    <n v="55081.23"/>
    <n v="2.4931314521885753E-4"/>
    <n v="98.757307991876857"/>
    <x v="1"/>
  </r>
  <r>
    <x v="1"/>
    <s v="10.01.00042"/>
    <s v="Vale Transporte"/>
    <n v="55077.26"/>
    <n v="2.4929517588181624E-4"/>
    <n v="98.757557287052734"/>
    <x v="1"/>
  </r>
  <r>
    <x v="0"/>
    <s v="10.01.00015"/>
    <s v="COMISSÃO "/>
    <n v="55075"/>
    <n v="2.4928494648591867E-4"/>
    <n v="98.757806571999225"/>
    <x v="0"/>
  </r>
  <r>
    <x v="1"/>
    <s v="10.01.00023"/>
    <s v="Custos relacionados a encontros científicos e treinamentos"/>
    <n v="55071.81"/>
    <n v="2.4927050764834643E-4"/>
    <n v="98.758055842506877"/>
    <x v="0"/>
  </r>
  <r>
    <x v="1"/>
    <s v="10.01.00017"/>
    <s v="Coopernutri Raç. e Prod. Agr. Ltda - CNPJ 59+952.501/0001-58"/>
    <n v="55069.45"/>
    <n v="2.4925982562431186E-4"/>
    <n v="98.7583051023325"/>
    <x v="0"/>
  </r>
  <r>
    <x v="0"/>
    <s v="10.01.00016"/>
    <s v="SErviços prestados por terceiros"/>
    <n v="55056.29"/>
    <n v="2.4920025976147474E-4"/>
    <n v="98.758554302592259"/>
    <x v="1"/>
  </r>
  <r>
    <x v="1"/>
    <s v="10.01.00015"/>
    <s v="serviço de terceiros - protetico"/>
    <n v="55055.82"/>
    <n v="2.4919813240923056E-4"/>
    <n v="98.758803500724667"/>
    <x v="1"/>
  </r>
  <r>
    <x v="0"/>
    <s v="10.01.00015"/>
    <s v="Material de uso e consumo para exercício da Profissão"/>
    <n v="55055.37"/>
    <n v="2.491960955826138E-4"/>
    <n v="98.759052696820248"/>
    <x v="1"/>
  </r>
  <r>
    <x v="1"/>
    <s v="10.01.00015"/>
    <s v="Honorários para advogados parceiros, indispensáveis para percepção da "/>
    <n v="55053.65"/>
    <n v="2.4918831037865633E-4"/>
    <n v="98.759301885130625"/>
    <x v="0"/>
  </r>
  <r>
    <x v="1"/>
    <s v="10.01.00002"/>
    <s v="Cartório de TAQUARUSSU-MS"/>
    <n v="55047.48"/>
    <n v="2.4916038322259971E-4"/>
    <n v="98.759551045513845"/>
    <x v="0"/>
  </r>
  <r>
    <x v="1"/>
    <s v="10.01.00034"/>
    <s v="Serviço prestados por terceiros"/>
    <n v="55045.3"/>
    <n v="2.4915051592921185E-4"/>
    <n v="98.759800196029772"/>
    <x v="1"/>
  </r>
  <r>
    <x v="1"/>
    <s v="10.01.00024"/>
    <s v="PAGAMENTO DE FINANCIAMENTO"/>
    <n v="55044.82"/>
    <n v="2.4914834331415389E-4"/>
    <n v="98.760049344373087"/>
    <x v="0"/>
  </r>
  <r>
    <x v="0"/>
    <s v="10.01.00016"/>
    <s v="Material Odontológico utilizado na prestação de serviços"/>
    <n v="55044.21"/>
    <n v="2.4914558228251787E-4"/>
    <n v="98.760298489955375"/>
    <x v="1"/>
  </r>
  <r>
    <x v="1"/>
    <s v="10.01.00008"/>
    <s v="Material de consumo - Materiais odontológicos"/>
    <n v="55043.6"/>
    <n v="2.4914282125088175E-4"/>
    <n v="98.760547632776621"/>
    <x v="1"/>
  </r>
  <r>
    <x v="0"/>
    <s v="10.01.00017"/>
    <s v="Impostos e Taxas"/>
    <n v="55043.01"/>
    <n v="2.4914015074487314E-4"/>
    <n v="98.760796772927364"/>
    <x v="0"/>
  </r>
  <r>
    <x v="1"/>
    <s v="10.01.00015"/>
    <s v="Pago a UNIMED-BH, CNPJ: 16.513.178.0001-76"/>
    <n v="55042.96"/>
    <n v="2.4913992443080458E-4"/>
    <n v="98.761045912851799"/>
    <x v="0"/>
  </r>
  <r>
    <x v="0"/>
    <s v="10.01.00012"/>
    <s v="Material de escritório / Despesas Cartório"/>
    <n v="55039.86"/>
    <n v="2.4912589295855573E-4"/>
    <n v="98.761295038744763"/>
    <x v="1"/>
  </r>
  <r>
    <x v="0"/>
    <s v="10.01.00016"/>
    <s v="Serviços prestados por terceiros sem vínculo empregatício - Pessoa Jurídica"/>
    <n v="55039.37"/>
    <n v="2.4912367508068414E-4"/>
    <n v="98.761544162419838"/>
    <x v="1"/>
  </r>
  <r>
    <x v="0"/>
    <s v="10.01.00017"/>
    <s v="Emolumentos pagos a terceiros"/>
    <n v="55036.08"/>
    <n v="2.4910878361497488E-4"/>
    <n v="98.761793271203459"/>
    <x v="0"/>
  </r>
  <r>
    <x v="0"/>
    <s v="10.01.00018"/>
    <s v="Materiais e Medicamentos"/>
    <n v="55030.94"/>
    <n v="2.4908551852872995E-4"/>
    <n v="98.762042356721992"/>
    <x v="1"/>
  </r>
  <r>
    <x v="0"/>
    <s v="10.01.00015"/>
    <s v="Material odontológico p/ uso em pacientes"/>
    <n v="55023.23"/>
    <n v="2.4905062089936264E-4"/>
    <n v="98.762291407342886"/>
    <x v="1"/>
  </r>
  <r>
    <x v="0"/>
    <s v="10.01.00016"/>
    <s v="RECOMPE APURADO"/>
    <n v="55017.1"/>
    <n v="2.4902287479456079E-4"/>
    <n v="98.762540430217683"/>
    <x v="0"/>
  </r>
  <r>
    <x v="1"/>
    <s v="10.01.00015"/>
    <s v="Manutenção de sistemas e equipamentos de informática"/>
    <n v="55014.35"/>
    <n v="2.4901042752079164E-4"/>
    <n v="98.762789440645207"/>
    <x v="1"/>
  </r>
  <r>
    <x v="1"/>
    <s v="10.01.00023"/>
    <s v="IPESP / IAMSPE"/>
    <n v="55013.96"/>
    <n v="2.4900866227105711E-4"/>
    <n v="98.763038449307473"/>
    <x v="0"/>
  </r>
  <r>
    <x v="0"/>
    <s v="10.01.00025"/>
    <s v="IRRF"/>
    <n v="55010.21"/>
    <n v="2.4899168871591736E-4"/>
    <n v="98.763287440996194"/>
    <x v="0"/>
  </r>
  <r>
    <x v="0"/>
    <s v="10.01.00024"/>
    <s v="Servicos prestados por pessoa juridica"/>
    <n v="55005.86"/>
    <n v="2.4897199939195527E-4"/>
    <n v="98.763536412995592"/>
    <x v="0"/>
  </r>
  <r>
    <x v="1"/>
    <s v="10.01.00020"/>
    <s v="Repasse Tribunal Justiça de SC Repasse excedente"/>
    <n v="55004.68"/>
    <n v="2.4896665837993796E-4"/>
    <n v="98.763785379653967"/>
    <x v="0"/>
  </r>
  <r>
    <x v="0"/>
    <s v="11.01.00021"/>
    <s v="Doação Imposto de Renda"/>
    <n v="55000"/>
    <n v="2.4894547538312353E-4"/>
    <n v="98.764034325129344"/>
    <x v="0"/>
  </r>
  <r>
    <x v="1"/>
    <s v="10.01.00015"/>
    <s v="Despesas com prestação de serviços de apoio Pessoa Jurídica"/>
    <n v="55000"/>
    <n v="2.4894547538312353E-4"/>
    <n v="98.764283270604722"/>
    <x v="0"/>
  </r>
  <r>
    <x v="0"/>
    <s v="10.01.00020"/>
    <s v="Preparação de Documentos e Serviços Administrativos"/>
    <n v="55000"/>
    <n v="2.4894547538312353E-4"/>
    <n v="98.764532216080099"/>
    <x v="1"/>
  </r>
  <r>
    <x v="1"/>
    <s v="10.01.00018"/>
    <s v="Aluguel Móveis e Equipamentos"/>
    <n v="55000"/>
    <n v="2.4894547538312353E-4"/>
    <n v="98.764781161555476"/>
    <x v="1"/>
  </r>
  <r>
    <x v="0"/>
    <s v="10.01.00018"/>
    <s v="Despesas com Informática "/>
    <n v="54997.8"/>
    <n v="2.489355175641082E-4"/>
    <n v="98.765030097073037"/>
    <x v="0"/>
  </r>
  <r>
    <x v="0"/>
    <s v="10.01.00039"/>
    <s v="13º Salário"/>
    <n v="54996.23"/>
    <n v="2.4892841130235636E-4"/>
    <n v="98.765279025484332"/>
    <x v="0"/>
  </r>
  <r>
    <x v="0"/>
    <s v="10.01.00017"/>
    <s v="Remuneração paga a terceiros, SEM vínculo empregatício"/>
    <n v="54996.160000000003"/>
    <n v="2.4892809446266044E-4"/>
    <n v="98.765527953578797"/>
    <x v="1"/>
  </r>
  <r>
    <x v="1"/>
    <s v="10.01.00046"/>
    <s v="Aquis. de móveis, utensílios, eletrodomésticos e equipamentos "/>
    <n v="54991.67"/>
    <n v="2.4890777145930641E-4"/>
    <n v="98.765776861350261"/>
    <x v="0"/>
  </r>
  <r>
    <x v="1"/>
    <s v="10.01.00016"/>
    <s v="MATERIAL PARA PROCEDIMENTOS TÉCNICOS"/>
    <n v="54986.07"/>
    <n v="2.4888242428363104E-4"/>
    <n v="98.766025743774549"/>
    <x v="1"/>
  </r>
  <r>
    <x v="0"/>
    <s v="10.02.00010"/>
    <s v="Remuneração paga a terceiros sem vinculo empregaticio"/>
    <n v="54982.92"/>
    <n v="2.4886816649731362E-4"/>
    <n v="98.766274611941043"/>
    <x v="1"/>
  </r>
  <r>
    <x v="1"/>
    <s v="10.01.00006"/>
    <s v="Emolumentos pagos a terceiros/pessoa juridica"/>
    <n v="54978.07"/>
    <n v="2.4884621403266621E-4"/>
    <n v="98.766523458155078"/>
    <x v="0"/>
  </r>
  <r>
    <x v="0"/>
    <s v="10.01.00016"/>
    <s v="Servicos Prestados"/>
    <n v="54977.15"/>
    <n v="2.4884204985380526E-4"/>
    <n v="98.766772300204934"/>
    <x v="0"/>
  </r>
  <r>
    <x v="0"/>
    <s v="10.01.00023"/>
    <s v="Taxas Diversas"/>
    <n v="54974.91"/>
    <n v="2.4883191098353511E-4"/>
    <n v="98.767021132115914"/>
    <x v="0"/>
  </r>
  <r>
    <x v="0"/>
    <s v="10.01.00006"/>
    <s v="Materiais de consumo odontológicos"/>
    <n v="54957.84"/>
    <n v="2.4875464736053888E-4"/>
    <n v="98.767269886763273"/>
    <x v="1"/>
  </r>
  <r>
    <x v="0"/>
    <s v="11.01.00004"/>
    <s v="AQUISIÇÃO DE MÓVEIS, UTENSÍLIOS, ELETRODOMÉSTICOS E EQUIPAMENTOS"/>
    <n v="54955.69"/>
    <n v="2.4874491585559217E-4"/>
    <n v="98.767518631679124"/>
    <x v="1"/>
  </r>
  <r>
    <x v="0"/>
    <s v="10.01.00018"/>
    <s v="Locação de equipamento medico "/>
    <n v="54953"/>
    <n v="2.4873274015870526E-4"/>
    <n v="98.767767364419285"/>
    <x v="0"/>
  </r>
  <r>
    <x v="1"/>
    <s v="10.01.00016"/>
    <s v="Serviços tomados de terceiros consultório"/>
    <n v="54941.42"/>
    <n v="2.4868032582043366E-4"/>
    <n v="98.76801604474511"/>
    <x v="1"/>
  </r>
  <r>
    <x v="0"/>
    <s v="10.01.00016"/>
    <s v="Selos Postais"/>
    <n v="54937.45"/>
    <n v="2.4866235648339236E-4"/>
    <n v="98.768264707101594"/>
    <x v="0"/>
  </r>
  <r>
    <x v="1"/>
    <s v="10.01.00015"/>
    <s v="MATERIAL PARA PRESTAÇÃO DE SERVIÇO"/>
    <n v="54929.77"/>
    <n v="2.4862759464246614E-4"/>
    <n v="98.768513334696237"/>
    <x v="1"/>
  </r>
  <r>
    <x v="0"/>
    <s v="10.01.00031"/>
    <s v="Despesas Diligências Judiciais"/>
    <n v="54929.760000000002"/>
    <n v="2.4862754937965241E-4"/>
    <n v="98.76876196224562"/>
    <x v="0"/>
  </r>
  <r>
    <x v="1"/>
    <s v="10.01.00018"/>
    <s v="Prestação de serviços pessoa jurídica"/>
    <n v="54915.91"/>
    <n v="2.4856486038266957E-4"/>
    <n v="98.769010527106005"/>
    <x v="0"/>
  </r>
  <r>
    <x v="1"/>
    <s v="10.01.00015"/>
    <s v="Programas/Software"/>
    <n v="54915.32"/>
    <n v="2.4856218987666091E-4"/>
    <n v="98.769259089295886"/>
    <x v="0"/>
  </r>
  <r>
    <x v="1"/>
    <s v="10.01.00008"/>
    <s v="Rateio Perdas Proporcional a Produção Exercício 2022"/>
    <n v="54915"/>
    <n v="2.485607414666223E-4"/>
    <n v="98.769507650037355"/>
    <x v="1"/>
  </r>
  <r>
    <x v="1"/>
    <s v="10.01.00031"/>
    <s v="Deposito Judicial - Salario Educação"/>
    <n v="54909.599999999999"/>
    <n v="2.4853629954722106E-4"/>
    <n v="98.769756186336906"/>
    <x v="0"/>
  </r>
  <r>
    <x v="0"/>
    <s v="10.01.00019"/>
    <s v="Propaganda/Marketing"/>
    <n v="54909.08"/>
    <n v="2.4853394588090838E-4"/>
    <n v="98.770004720282785"/>
    <x v="0"/>
  </r>
  <r>
    <x v="0"/>
    <s v="10.01.00021"/>
    <s v="Publicidade"/>
    <n v="54905.16"/>
    <n v="2.4851620285793564E-4"/>
    <n v="98.770253236485644"/>
    <x v="0"/>
  </r>
  <r>
    <x v="1"/>
    <s v="10.01.00046"/>
    <s v="CUSTAS JUDICIAIS"/>
    <n v="54905.02"/>
    <n v="2.4851556917854369E-4"/>
    <n v="98.770501752054827"/>
    <x v="0"/>
  </r>
  <r>
    <x v="1"/>
    <s v="10.01.00015"/>
    <s v="material dentística"/>
    <n v="54903"/>
    <n v="2.4850642609017509E-4"/>
    <n v="98.770750258480916"/>
    <x v="1"/>
  </r>
  <r>
    <x v="0"/>
    <s v="10.02.00052"/>
    <s v="DESPESAS BANCÁRIAS (TARIFAS)"/>
    <n v="54900.4"/>
    <n v="2.4849465775861156E-4"/>
    <n v="98.77099875313867"/>
    <x v="0"/>
  </r>
  <r>
    <x v="1"/>
    <s v="10.01.00033"/>
    <s v="manutenção e reparo"/>
    <n v="54900.34"/>
    <n v="2.4849438618172926E-4"/>
    <n v="98.771247247524855"/>
    <x v="1"/>
  </r>
  <r>
    <x v="1"/>
    <s v="10.01.00015"/>
    <s v="Material uso medico"/>
    <n v="54899.74"/>
    <n v="2.4849167041290693E-4"/>
    <n v="98.771495739195274"/>
    <x v="1"/>
  </r>
  <r>
    <x v="0"/>
    <s v="10.02.00009"/>
    <s v="laboratório de manipulação de produtos odontológicos"/>
    <n v="54894.74"/>
    <n v="2.4846903900605394E-4"/>
    <n v="98.771744208234281"/>
    <x v="1"/>
  </r>
  <r>
    <x v="0"/>
    <s v="10.01.00016"/>
    <s v="Passagem Aérea "/>
    <n v="54894.61"/>
    <n v="2.4846845058947573E-4"/>
    <n v="98.771992676684874"/>
    <x v="0"/>
  </r>
  <r>
    <x v="1"/>
    <s v="10.01.00017"/>
    <s v="INSS "/>
    <n v="54890.42"/>
    <n v="2.4844948547053295E-4"/>
    <n v="98.772241126170343"/>
    <x v="0"/>
  </r>
  <r>
    <x v="1"/>
    <s v="10.01.00040"/>
    <s v="Assessoria Contábil"/>
    <n v="54886"/>
    <n v="2.4842947930687489E-4"/>
    <n v="98.772489555649656"/>
    <x v="0"/>
  </r>
  <r>
    <x v="1"/>
    <s v="10.01.00016"/>
    <s v="Confecção de aparelhos ortopédicos/protético"/>
    <n v="54879.839999999997"/>
    <n v="2.4840159741363195E-4"/>
    <n v="98.772737957247074"/>
    <x v="0"/>
  </r>
  <r>
    <x v="1"/>
    <s v="10.01.00015"/>
    <s v="Materiais e equipamentos/consultorio"/>
    <n v="54878.52"/>
    <n v="2.4839562272222274E-4"/>
    <n v="98.772986352869793"/>
    <x v="1"/>
  </r>
  <r>
    <x v="0"/>
    <s v="10.01.00018"/>
    <s v="Cursos, congressos e CRO"/>
    <n v="54865.11"/>
    <n v="2.4833492528904299E-4"/>
    <n v="98.773234687795082"/>
    <x v="0"/>
  </r>
  <r>
    <x v="1"/>
    <s v="10.01.00006"/>
    <s v="Materias de uso odontológicos"/>
    <n v="54864.44"/>
    <n v="2.4833189268052468E-4"/>
    <n v="98.77348301968776"/>
    <x v="1"/>
  </r>
  <r>
    <x v="0"/>
    <s v="10.01.00017"/>
    <s v="Assistência Contábil"/>
    <n v="54864.2"/>
    <n v="2.4833080637299572E-4"/>
    <n v="98.773731350494131"/>
    <x v="0"/>
  </r>
  <r>
    <x v="0"/>
    <s v="10.01.00016"/>
    <s v="material de consumo consultorio"/>
    <n v="54863.34"/>
    <n v="2.4832691377101702E-4"/>
    <n v="98.773979677407908"/>
    <x v="1"/>
  </r>
  <r>
    <x v="1"/>
    <s v="10.01.00041"/>
    <s v="Manutenção/conserto máquinas/equipamentos"/>
    <n v="54860.66"/>
    <n v="2.4831478333694383E-4"/>
    <n v="98.774227992191243"/>
    <x v="1"/>
  </r>
  <r>
    <x v="1"/>
    <s v="10.01.00016"/>
    <s v="Encargos do Banese"/>
    <n v="54859.64"/>
    <n v="2.4831016652994577E-4"/>
    <n v="98.774476302357769"/>
    <x v="0"/>
  </r>
  <r>
    <x v="0"/>
    <s v="10.01.00017"/>
    <s v="Publicidade e propaganda "/>
    <n v="54853.19"/>
    <n v="2.4828097201510542E-4"/>
    <n v="98.774724583329785"/>
    <x v="0"/>
  </r>
  <r>
    <x v="0"/>
    <s v="10.01.00019"/>
    <s v="Material e Produtos Usados e Consumidos nos Tratamentos"/>
    <n v="54851.35"/>
    <n v="2.4827264365738348E-4"/>
    <n v="98.774972855973445"/>
    <x v="1"/>
  </r>
  <r>
    <x v="1"/>
    <s v="10.01.00015"/>
    <s v="material medico utilizado"/>
    <n v="54850.9"/>
    <n v="2.4827060683076671E-4"/>
    <n v="98.775221126580277"/>
    <x v="1"/>
  </r>
  <r>
    <x v="1"/>
    <s v="10.02.00001"/>
    <s v="Cristina Cylke"/>
    <n v="54850.42"/>
    <n v="2.4826843421570886E-4"/>
    <n v="98.775469395014497"/>
    <x v="0"/>
  </r>
  <r>
    <x v="1"/>
    <s v="10.01.00023"/>
    <s v="vale alimentação e transporte dos colaboradores"/>
    <n v="54849.3"/>
    <n v="2.4826336478057378E-4"/>
    <n v="98.775717658379278"/>
    <x v="1"/>
  </r>
  <r>
    <x v="1"/>
    <s v="10.01.00016"/>
    <s v="Laboratório Protético "/>
    <n v="54848.46"/>
    <n v="2.4825956270422249E-4"/>
    <n v="98.775965917941988"/>
    <x v="0"/>
  </r>
  <r>
    <x v="1"/>
    <s v="10.01.00015"/>
    <s v="Aquisição Materiais P/Consultório"/>
    <n v="54833.24"/>
    <n v="2.4819067270176188E-4"/>
    <n v="98.776214108614695"/>
    <x v="1"/>
  </r>
  <r>
    <x v="1"/>
    <s v="10.01.00012"/>
    <s v="Materiais odontologicos"/>
    <n v="54825.89"/>
    <n v="2.4815740453368795E-4"/>
    <n v="98.776462266019223"/>
    <x v="1"/>
  </r>
  <r>
    <x v="1"/>
    <s v="10.01.00027"/>
    <s v="4025 - Locação Máquinas e Equipamentos"/>
    <n v="54815.64"/>
    <n v="2.4811101014963929E-4"/>
    <n v="98.776710377029374"/>
    <x v="0"/>
  </r>
  <r>
    <x v="0"/>
    <s v="10.01.00016"/>
    <s v="Material para utilização na prestação de serviço"/>
    <n v="54814.32"/>
    <n v="2.4810503545823009E-4"/>
    <n v="98.776958482064828"/>
    <x v="1"/>
  </r>
  <r>
    <x v="0"/>
    <s v="10.01.00023"/>
    <s v="Hotel"/>
    <n v="54812.84"/>
    <n v="2.4809833656180158E-4"/>
    <n v="98.777206580401383"/>
    <x v="0"/>
  </r>
  <r>
    <x v="1"/>
    <s v="10.01.00017"/>
    <s v="Salários/Férias/Rescisão"/>
    <n v="54804.37"/>
    <n v="2.4805999895859262E-4"/>
    <n v="98.777454640400336"/>
    <x v="0"/>
  </r>
  <r>
    <x v="1"/>
    <s v="10.01.00016"/>
    <s v="Laboratorio protese"/>
    <n v="54804.28"/>
    <n v="2.4805959159326924E-4"/>
    <n v="98.777702699991934"/>
    <x v="0"/>
  </r>
  <r>
    <x v="0"/>
    <s v="10.01.00016"/>
    <s v="Serviço protese para consultorio"/>
    <n v="54801.8"/>
    <n v="2.4804836641547013E-4"/>
    <n v="98.77795074835835"/>
    <x v="0"/>
  </r>
  <r>
    <x v="1"/>
    <s v="10.01.00015"/>
    <s v="Material de consumo medico"/>
    <n v="54794.13"/>
    <n v="2.4801364983735759E-4"/>
    <n v="98.778198762008188"/>
    <x v="1"/>
  </r>
  <r>
    <x v="0"/>
    <s v="10.01.00017"/>
    <s v="Despesas Serviços de Terceiros Apoio Técnico Pericia "/>
    <n v="54793.26"/>
    <n v="2.480097119725652E-4"/>
    <n v="98.778446771720155"/>
    <x v="1"/>
  </r>
  <r>
    <x v="0"/>
    <s v="10.01.00012"/>
    <s v="Material de escritório, odontológico e protético"/>
    <n v="54792.52"/>
    <n v="2.4800636252435098E-4"/>
    <n v="98.778694778082681"/>
    <x v="1"/>
  </r>
  <r>
    <x v="1"/>
    <s v="10.01.00018"/>
    <s v="Honorários contábeis "/>
    <n v="54789.3"/>
    <n v="2.4799178789833764E-4"/>
    <n v="98.778942769870582"/>
    <x v="0"/>
  </r>
  <r>
    <x v="1"/>
    <s v="10.01.00017"/>
    <s v="INTERNET"/>
    <n v="54787.01"/>
    <n v="2.4798142271399893E-4"/>
    <n v="98.779190751293299"/>
    <x v="0"/>
  </r>
  <r>
    <x v="1"/>
    <s v="10.01.00030"/>
    <s v="Locação de Sistemas"/>
    <n v="54783.65"/>
    <n v="2.4796621440859376E-4"/>
    <n v="98.779438717507702"/>
    <x v="0"/>
  </r>
  <r>
    <x v="0"/>
    <s v="10.01.00020"/>
    <s v="Assessoria de Sistemas Informatizados"/>
    <n v="54782.06"/>
    <n v="2.4795901762121445E-4"/>
    <n v="98.77968667652533"/>
    <x v="0"/>
  </r>
  <r>
    <x v="1"/>
    <s v="10.02.00014"/>
    <s v="DESPESAS COM SOFTWARE"/>
    <n v="54780.67"/>
    <n v="2.4795272609010933E-4"/>
    <n v="98.779934629251414"/>
    <x v="0"/>
  </r>
  <r>
    <x v="1"/>
    <s v="10.01.00008"/>
    <s v="005 - CONSERVAÇÃO-LIMPEZA-SUPERMERCADO-MATERIAL EXPEDIENTE(escritório)"/>
    <n v="54779.519999999997"/>
    <n v="2.4794752086653311E-4"/>
    <n v="98.780182576772276"/>
    <x v="1"/>
  </r>
  <r>
    <x v="1"/>
    <s v="10.01.00006"/>
    <s v="Serviços contratados "/>
    <n v="54775.839999999997"/>
    <n v="2.4793086415108933E-4"/>
    <n v="98.780430507636424"/>
    <x v="0"/>
  </r>
  <r>
    <x v="1"/>
    <s v="10.01.00018"/>
    <s v="Remuneração a terceiros"/>
    <n v="54773.5"/>
    <n v="2.4792027265268211E-4"/>
    <n v="98.780678427909081"/>
    <x v="1"/>
  </r>
  <r>
    <x v="1"/>
    <s v="10.01.00021"/>
    <s v="Prestação de serviços de terceiros"/>
    <n v="54770.58"/>
    <n v="2.4790705591107998E-4"/>
    <n v="98.780926334964988"/>
    <x v="1"/>
  </r>
  <r>
    <x v="1"/>
    <s v="10.01.00001"/>
    <s v="Despesas com serviço tomado/material utilizado na prestação do serviço"/>
    <n v="54767.22"/>
    <n v="2.478918476056747E-4"/>
    <n v="98.781174226812595"/>
    <x v="1"/>
  </r>
  <r>
    <x v="1"/>
    <s v="10.01.00015"/>
    <s v="material para efetuar serviços"/>
    <n v="54763.519999999997"/>
    <n v="2.4787510036460345E-4"/>
    <n v="98.781422101912966"/>
    <x v="1"/>
  </r>
  <r>
    <x v="1"/>
    <s v="10.01.00018"/>
    <s v="PROPAGANDA"/>
    <n v="54763.199999999997"/>
    <n v="2.478736519545649E-4"/>
    <n v="98.781669975564924"/>
    <x v="0"/>
  </r>
  <r>
    <x v="0"/>
    <s v="10.01.00015"/>
    <s v="serviços de terceiros(protetico)"/>
    <n v="54762.2"/>
    <n v="2.478691256731943E-4"/>
    <n v="98.781917844690597"/>
    <x v="1"/>
  </r>
  <r>
    <x v="1"/>
    <s v="10.01.00021"/>
    <s v="RATEIO UNIMED"/>
    <n v="54759.48"/>
    <n v="2.4785681418786629E-4"/>
    <n v="98.78216570150478"/>
    <x v="0"/>
  </r>
  <r>
    <x v="1"/>
    <s v="10.01.00018"/>
    <s v="salário de funcionário"/>
    <n v="54750.96"/>
    <n v="2.4781825027058872E-4"/>
    <n v="98.782413519755053"/>
    <x v="0"/>
  </r>
  <r>
    <x v="0"/>
    <s v="10.01.00015"/>
    <s v="Despesas essenciais à prestação dos serviços"/>
    <n v="54741"/>
    <n v="2.4777316850813753E-4"/>
    <n v="98.782661292923564"/>
    <x v="0"/>
  </r>
  <r>
    <x v="1"/>
    <s v="10.01.00006"/>
    <s v="Material  odontológico "/>
    <n v="54739.8"/>
    <n v="2.4776773697049285E-4"/>
    <n v="98.782909060660529"/>
    <x v="1"/>
  </r>
  <r>
    <x v="0"/>
    <s v="10.01.00016"/>
    <s v="Serviço de manutenções escritório/consultório"/>
    <n v="54738.400000000001"/>
    <n v="2.47761400176574E-4"/>
    <n v="98.783156822060704"/>
    <x v="0"/>
  </r>
  <r>
    <x v="0"/>
    <s v="10.01.00016"/>
    <s v="Despesa com copa/cozinha"/>
    <n v="54736.39"/>
    <n v="2.4775230235101907E-4"/>
    <n v="98.783404574363061"/>
    <x v="0"/>
  </r>
  <r>
    <x v="0"/>
    <s v="10.01.00027"/>
    <s v="4029 - Treinamentos Cursos"/>
    <n v="54736.37"/>
    <n v="2.4775221182539165E-4"/>
    <n v="98.783652326574881"/>
    <x v="0"/>
  </r>
  <r>
    <x v="0"/>
    <s v="10.01.00008"/>
    <s v="Salário/Férias/Rescisão"/>
    <n v="54734.29"/>
    <n v="2.4774279716014081E-4"/>
    <n v="98.783900069372038"/>
    <x v="0"/>
  </r>
  <r>
    <x v="1"/>
    <s v="10.01.00006"/>
    <s v="pagamentos laboratorio de protese e pagamento a dentistas"/>
    <n v="54732"/>
    <n v="2.477324319758021E-4"/>
    <n v="98.784147801804011"/>
    <x v="0"/>
  </r>
  <r>
    <x v="1"/>
    <s v="10.01.00017"/>
    <s v="FGTS Folha"/>
    <n v="54731.64"/>
    <n v="2.4773080251450872E-4"/>
    <n v="98.784395532606524"/>
    <x v="0"/>
  </r>
  <r>
    <x v="1"/>
    <s v="10.01.00016"/>
    <s v="Insumos médicos"/>
    <n v="54730.6"/>
    <n v="2.4772609518188324E-4"/>
    <n v="98.784643258701706"/>
    <x v="1"/>
  </r>
  <r>
    <x v="1"/>
    <s v="10.01.00016"/>
    <s v="Despesa INSS"/>
    <n v="54725.81"/>
    <n v="2.4770441429411807E-4"/>
    <n v="98.784890963115998"/>
    <x v="0"/>
  </r>
  <r>
    <x v="0"/>
    <s v="10.01.00008"/>
    <s v="Material de consumo/dental"/>
    <n v="54723.87"/>
    <n v="2.4769563330825911E-4"/>
    <n v="98.785138658749304"/>
    <x v="1"/>
  </r>
  <r>
    <x v="0"/>
    <s v="10.01.00016"/>
    <s v="Material de Uso ou Consumo"/>
    <n v="54723.67"/>
    <n v="2.4769472805198498E-4"/>
    <n v="98.78538635347735"/>
    <x v="1"/>
  </r>
  <r>
    <x v="1"/>
    <s v="10.01.00001"/>
    <s v="Materiais de consumo e equipamentos do consultório"/>
    <n v="54720.65"/>
    <n v="2.4768105868224578E-4"/>
    <n v="98.785634034536031"/>
    <x v="1"/>
  </r>
  <r>
    <x v="0"/>
    <s v="10.01.00015"/>
    <s v="Material/Produtos Odontológicos"/>
    <n v="54718.86"/>
    <n v="2.4767295663859239E-4"/>
    <n v="98.785881707492663"/>
    <x v="1"/>
  </r>
  <r>
    <x v="1"/>
    <s v="10.01.00015"/>
    <s v="Materiais de uso e consumo do consultorio"/>
    <n v="54717.27"/>
    <n v="2.4766575985121314E-4"/>
    <n v="98.786129373252521"/>
    <x v="1"/>
  </r>
  <r>
    <x v="0"/>
    <s v="10.01.00017"/>
    <s v="Sistemas gerenciais, softwares, internet e similares."/>
    <n v="54705.68"/>
    <n v="2.4761330025012786E-4"/>
    <n v="98.786376986552767"/>
    <x v="0"/>
  </r>
  <r>
    <x v="0"/>
    <s v="10.01.00015"/>
    <s v="Serviço de proteticos"/>
    <n v="54701.67"/>
    <n v="2.4759514986183174E-4"/>
    <n v="98.786624581702625"/>
    <x v="0"/>
  </r>
  <r>
    <x v="0"/>
    <s v="10.01.00016"/>
    <s v="Material de consumo/ uso na atividade"/>
    <n v="54700.01"/>
    <n v="2.4758763623475657E-4"/>
    <n v="98.786872169338864"/>
    <x v="1"/>
  </r>
  <r>
    <x v="0"/>
    <s v="10.01.00019"/>
    <s v="Empresa Protético "/>
    <n v="54693"/>
    <n v="2.475559070023486E-4"/>
    <n v="98.787119725245873"/>
    <x v="0"/>
  </r>
  <r>
    <x v="1"/>
    <s v="10.01.00026"/>
    <s v="SERVIÇOS TOMADOS PESSOA FISICA"/>
    <n v="54687.99"/>
    <n v="2.4753323033268189E-4"/>
    <n v="98.787367258476209"/>
    <x v="0"/>
  </r>
  <r>
    <x v="1"/>
    <s v="10.01.00016"/>
    <s v="Taxa Judiciária"/>
    <n v="54685.74"/>
    <n v="2.4752304619959806E-4"/>
    <n v="98.787614781522407"/>
    <x v="0"/>
  </r>
  <r>
    <x v="0"/>
    <s v="10.01.00006"/>
    <s v="Despesas conforme planilha rateio Clínica"/>
    <n v="54684.17"/>
    <n v="2.4751593993784622E-4"/>
    <n v="98.78786229746234"/>
    <x v="0"/>
  </r>
  <r>
    <x v="0"/>
    <s v="10.01.00018"/>
    <s v="remuneração paga a terceiros sem vinculo empregaticio"/>
    <n v="54683.9"/>
    <n v="2.4751471784187617E-4"/>
    <n v="98.788109812180181"/>
    <x v="1"/>
  </r>
  <r>
    <x v="0"/>
    <s v="10.01.00006"/>
    <s v="Laboratório de protese"/>
    <n v="54676.15"/>
    <n v="2.4747963916125403E-4"/>
    <n v="98.788357291819338"/>
    <x v="0"/>
  </r>
  <r>
    <x v="0"/>
    <s v="10.01.00014"/>
    <s v="Telefone/internet do consultório"/>
    <n v="54673.63"/>
    <n v="2.4746823293220004E-4"/>
    <n v="98.788604760052266"/>
    <x v="1"/>
  </r>
  <r>
    <x v="0"/>
    <s v="10.01.00029"/>
    <s v="Tarifas bancarias"/>
    <n v="54672.39"/>
    <n v="2.4746262034330054E-4"/>
    <n v="98.788852222672602"/>
    <x v="0"/>
  </r>
  <r>
    <x v="0"/>
    <s v="10.01.00008"/>
    <s v="Emolumentos pagos a terceiros  para fonte geradora"/>
    <n v="54671.28"/>
    <n v="2.4745759617097915E-4"/>
    <n v="98.789099680268777"/>
    <x v="0"/>
  </r>
  <r>
    <x v="0"/>
    <s v="10.01.00004"/>
    <s v="Laboratório de prótese"/>
    <n v="54669"/>
    <n v="2.4744727624945417E-4"/>
    <n v="98.789347127545028"/>
    <x v="0"/>
  </r>
  <r>
    <x v="1"/>
    <s v="10.01.00017"/>
    <s v="Material de consumo odontologico"/>
    <n v="54668.95"/>
    <n v="2.4744704993538566E-4"/>
    <n v="98.789594574594958"/>
    <x v="1"/>
  </r>
  <r>
    <x v="1"/>
    <s v="10.01.00015"/>
    <s v="Material Aplicável"/>
    <n v="54665.04"/>
    <n v="2.4742935217522661E-4"/>
    <n v="98.789842003947129"/>
    <x v="1"/>
  </r>
  <r>
    <x v="0"/>
    <s v="10.01.00037"/>
    <s v="VALE ALIMENTAÇÃO - PROGRAMA DE ALIMENTAÇÃO DO TRABALHADOR (PAT)"/>
    <n v="54657.7"/>
    <n v="2.4739612926996636E-4"/>
    <n v="98.790089400076397"/>
    <x v="1"/>
  </r>
  <r>
    <x v="0"/>
    <s v="10.01.00015"/>
    <s v="Material Destinal a Prestação dos Serviços Ogontologicos"/>
    <n v="54656.72"/>
    <n v="2.4739169351422317E-4"/>
    <n v="98.790336791769917"/>
    <x v="1"/>
  </r>
  <r>
    <x v="0"/>
    <s v="10.01.00016"/>
    <s v="Pagamento serviço terceiros prestador de serviço (protético, dentista)"/>
    <n v="54654.52"/>
    <n v="2.4738173569520785E-4"/>
    <n v="98.790584173505607"/>
    <x v="1"/>
  </r>
  <r>
    <x v="1"/>
    <s v="10.01.00012"/>
    <s v="Material do consultório e Laboratório de Prótese"/>
    <n v="54649.97"/>
    <n v="2.4736114111497163E-4"/>
    <n v="98.790831534646728"/>
    <x v="1"/>
  </r>
  <r>
    <x v="1"/>
    <s v="10.01.00012"/>
    <s v="Férias"/>
    <n v="54640.87"/>
    <n v="2.4731995195449914E-4"/>
    <n v="98.79107885459868"/>
    <x v="0"/>
  </r>
  <r>
    <x v="0"/>
    <s v="10.01.00015"/>
    <s v="Software, Manutenção, Sistemas Cartorários"/>
    <n v="54627.59"/>
    <n v="2.4725984293789754E-4"/>
    <n v="98.791326114441617"/>
    <x v="1"/>
  </r>
  <r>
    <x v="0"/>
    <s v="10.01.00016"/>
    <s v="Serviços Terceirizados - Assessoria Informatica - Software - monitoramento - backup - etc"/>
    <n v="54626.91"/>
    <n v="2.472567650665655E-4"/>
    <n v="98.791573371206681"/>
    <x v="0"/>
  </r>
  <r>
    <x v="1"/>
    <s v="10.01.00011"/>
    <s v="Material odontológicos"/>
    <n v="54626.6"/>
    <n v="2.4725536191934062E-4"/>
    <n v="98.791820626568594"/>
    <x v="1"/>
  </r>
  <r>
    <x v="1"/>
    <s v="10.01.00019"/>
    <s v="Notas Fiscais e Recibos"/>
    <n v="54623.53"/>
    <n v="2.4724146623553291E-4"/>
    <n v="98.792067868034835"/>
    <x v="0"/>
  </r>
  <r>
    <x v="1"/>
    <s v="10.02.00009"/>
    <s v="GPS Funcionario"/>
    <n v="54617.15"/>
    <n v="2.4721258856038849E-4"/>
    <n v="98.792315080623396"/>
    <x v="0"/>
  </r>
  <r>
    <x v="0"/>
    <s v="10.01.00020"/>
    <s v="Propaganda e MKT"/>
    <n v="54616.75"/>
    <n v="2.4721077804784017E-4"/>
    <n v="98.792562291401438"/>
    <x v="0"/>
  </r>
  <r>
    <x v="1"/>
    <s v="10.01.00015"/>
    <s v="MATERIAL PARA CONSERVAÇAO E PRESTAÇAO DE SERVIÇOS"/>
    <n v="54616.17"/>
    <n v="2.4720815280464525E-4"/>
    <n v="98.792809499554238"/>
    <x v="1"/>
  </r>
  <r>
    <x v="1"/>
    <s v="10.01.00016"/>
    <s v="Cursos e Especializações"/>
    <n v="54612.79"/>
    <n v="2.4719285397361261E-4"/>
    <n v="98.793056692408214"/>
    <x v="0"/>
  </r>
  <r>
    <x v="1"/>
    <s v="10.01.00016"/>
    <s v="dental - insumos odontológicos"/>
    <n v="54612.6"/>
    <n v="2.4719199398015221E-4"/>
    <n v="98.793303884402192"/>
    <x v="1"/>
  </r>
  <r>
    <x v="0"/>
    <s v="10.01.00015"/>
    <s v="HONORARIOS"/>
    <n v="54607.38"/>
    <n v="2.4716836679139769E-4"/>
    <n v="98.79355105276899"/>
    <x v="0"/>
  </r>
  <r>
    <x v="1"/>
    <s v="10.01.00020"/>
    <s v="Despesas com Protéticos"/>
    <n v="54603.65"/>
    <n v="2.4715148376188529E-4"/>
    <n v="98.793798204252752"/>
    <x v="0"/>
  </r>
  <r>
    <x v="1"/>
    <s v="10.01.00019"/>
    <s v="Vale Alimentação "/>
    <n v="54603.040000000001"/>
    <n v="2.4714872273024928E-4"/>
    <n v="98.794045352975488"/>
    <x v="1"/>
  </r>
  <r>
    <x v="1"/>
    <s v="10.01.00001"/>
    <s v="Aluguel do Cartório"/>
    <n v="54600"/>
    <n v="2.4713496283488266E-4"/>
    <n v="98.794292487938321"/>
    <x v="1"/>
  </r>
  <r>
    <x v="1"/>
    <s v="10.01.00015"/>
    <s v="Serviços terceirizados "/>
    <n v="54598.05"/>
    <n v="2.4712613658620992E-4"/>
    <n v="98.794539614074907"/>
    <x v="0"/>
  </r>
  <r>
    <x v="1"/>
    <s v="10.01.00003"/>
    <s v="PROPAGANDA E PUBLICIDADE"/>
    <n v="54597"/>
    <n v="2.4712138399077082E-4"/>
    <n v="98.794786735458899"/>
    <x v="0"/>
  </r>
  <r>
    <x v="0"/>
    <s v="10.01.00018"/>
    <s v="Materiais utilizados na prestação de serviço "/>
    <n v="54593.84"/>
    <n v="2.4710708094163972E-4"/>
    <n v="98.795033842539837"/>
    <x v="1"/>
  </r>
  <r>
    <x v="1"/>
    <s v="10.01.00015"/>
    <s v="Medicamentos e Correlatos"/>
    <n v="54593.78"/>
    <n v="2.4710680936475748E-4"/>
    <n v="98.795280949349205"/>
    <x v="0"/>
  </r>
  <r>
    <x v="0"/>
    <s v="10.01.00019"/>
    <s v="Aluguel de equipamento para atividade profissional"/>
    <n v="54588"/>
    <n v="2.4708064745843539E-4"/>
    <n v="98.79552802999666"/>
    <x v="1"/>
  </r>
  <r>
    <x v="0"/>
    <s v="10.01.00069"/>
    <s v="13º Salário"/>
    <n v="54585.55"/>
    <n v="2.4706955806907743E-4"/>
    <n v="98.795775099554731"/>
    <x v="0"/>
  </r>
  <r>
    <x v="0"/>
    <s v="10.02.00004"/>
    <s v="IR RETIDO NA FONTE"/>
    <n v="54584.59"/>
    <n v="2.4706521283896166E-4"/>
    <n v="98.796022164767564"/>
    <x v="0"/>
  </r>
  <r>
    <x v="1"/>
    <s v="10.01.00067"/>
    <s v="Infomach serviços e tecnologia LTDA"/>
    <n v="54583.92"/>
    <n v="2.470621802304433E-4"/>
    <n v="98.7962692269478"/>
    <x v="0"/>
  </r>
  <r>
    <x v="1"/>
    <s v="10.01.00021"/>
    <s v="Reparos, instalações, consertos e reformas de consultório"/>
    <n v="54583.62"/>
    <n v="2.4706082234603215E-4"/>
    <n v="98.796516287770146"/>
    <x v="0"/>
  </r>
  <r>
    <x v="0"/>
    <s v="10.01.00016"/>
    <s v="Despesa laboratório"/>
    <n v="54583.27"/>
    <n v="2.470592381475524E-4"/>
    <n v="98.796763347008294"/>
    <x v="0"/>
  </r>
  <r>
    <x v="1"/>
    <s v="10.01.00008"/>
    <s v="Serviços e materias de consumo consultorio"/>
    <n v="54581.37"/>
    <n v="2.4705063821294832E-4"/>
    <n v="98.797010397646503"/>
    <x v="1"/>
  </r>
  <r>
    <x v="0"/>
    <s v="10.01.00015"/>
    <s v="VALE ALIMENTAÇÃO COLABORADORES"/>
    <n v="54581.11"/>
    <n v="2.4704946137979196E-4"/>
    <n v="98.797257447107881"/>
    <x v="1"/>
  </r>
  <r>
    <x v="0"/>
    <s v="10.02.00002"/>
    <s v="Laboratorios"/>
    <n v="54580.46"/>
    <n v="2.4704651929690106E-4"/>
    <n v="98.797504493627173"/>
    <x v="0"/>
  </r>
  <r>
    <x v="1"/>
    <s v="10.01.00015"/>
    <s v="Material consumo procedimentos odontológicos"/>
    <n v="54577.98"/>
    <n v="2.4703529411910201E-4"/>
    <n v="98.797751528921296"/>
    <x v="1"/>
  </r>
  <r>
    <x v="1"/>
    <s v="10.01.00017"/>
    <s v="Serviços de terceiro pessoa física "/>
    <n v="54575.24"/>
    <n v="2.4702289210814648E-4"/>
    <n v="98.797998551813407"/>
    <x v="1"/>
  </r>
  <r>
    <x v="1"/>
    <s v="10.01.00025"/>
    <s v="Serviços prestados por terceiros "/>
    <n v="54573.65"/>
    <n v="2.4701569532076728E-4"/>
    <n v="98.798245567508729"/>
    <x v="1"/>
  </r>
  <r>
    <x v="1"/>
    <s v="10.04.00001"/>
    <s v="Remuneração Serviços Terceiros S/Vínculo Empregatício"/>
    <n v="54568.81"/>
    <n v="2.4699378811893349E-4"/>
    <n v="98.798492561296854"/>
    <x v="1"/>
  </r>
  <r>
    <x v="1"/>
    <s v="10.01.00015"/>
    <s v="Comissões para o aplicativo"/>
    <n v="54567.03"/>
    <n v="2.4698573133809384E-4"/>
    <n v="98.798739547028191"/>
    <x v="0"/>
  </r>
  <r>
    <x v="1"/>
    <s v="10.01.00013"/>
    <s v="Material odontológico"/>
    <n v="54566.9"/>
    <n v="2.4698514292151574E-4"/>
    <n v="98.798986532171114"/>
    <x v="1"/>
  </r>
  <r>
    <x v="1"/>
    <s v="10.01.00015"/>
    <s v="Honorarios Contabeis "/>
    <n v="54564.67"/>
    <n v="2.4697504931405926E-4"/>
    <n v="98.799233507220421"/>
    <x v="0"/>
  </r>
  <r>
    <x v="0"/>
    <s v="10.01.00001"/>
    <s v="Energia"/>
    <n v="54562.17"/>
    <n v="2.4696373361063269E-4"/>
    <n v="98.799480470954038"/>
    <x v="1"/>
  </r>
  <r>
    <x v="1"/>
    <s v="10.01.00018"/>
    <s v="SERVIÇO PAGO A TERCEIROS SEM VINCULO EMPREGATICIO"/>
    <n v="54560"/>
    <n v="2.4695391158005857E-4"/>
    <n v="98.799727424865623"/>
    <x v="1"/>
  </r>
  <r>
    <x v="1"/>
    <s v="10.01.00012"/>
    <s v="Material De Uso e Utilização Para Atendimentos no Consultório"/>
    <n v="54558.99"/>
    <n v="2.4694934003587424E-4"/>
    <n v="98.799974374205661"/>
    <x v="1"/>
  </r>
  <r>
    <x v="0"/>
    <s v="10.01.00015"/>
    <s v="Pago a UNIMED-BH, CNPJ: 16.513.178.0001-76"/>
    <n v="54556.83"/>
    <n v="2.4693956326811374E-4"/>
    <n v="98.80022131376893"/>
    <x v="0"/>
  </r>
  <r>
    <x v="0"/>
    <s v="10.02.00001"/>
    <s v="Cristina Cylke"/>
    <n v="54556.04"/>
    <n v="2.4693598750583095E-4"/>
    <n v="98.800468249756435"/>
    <x v="0"/>
  </r>
  <r>
    <x v="0"/>
    <s v="10.03.00006"/>
    <s v="ISSQN"/>
    <n v="54550.239999999998"/>
    <n v="2.4690973507388145E-4"/>
    <n v="98.800715159491503"/>
    <x v="0"/>
  </r>
  <r>
    <x v="0"/>
    <s v="10.01.00015"/>
    <s v="Prestação de Serviços - PJ"/>
    <n v="54542.46"/>
    <n v="2.4687452060481816E-4"/>
    <n v="98.800962034012102"/>
    <x v="0"/>
  </r>
  <r>
    <x v="0"/>
    <s v="10.01.00005"/>
    <s v="Despesas para exercicio da profissão"/>
    <n v="54534.95"/>
    <n v="2.4684052823172492E-4"/>
    <n v="98.801208874540336"/>
    <x v="0"/>
  </r>
  <r>
    <x v="0"/>
    <s v="10.01.00012"/>
    <s v="Material para prestação de Serviço de Odontologia"/>
    <n v="54528.24"/>
    <n v="2.4681015688372821E-4"/>
    <n v="98.801455684697217"/>
    <x v="1"/>
  </r>
  <r>
    <x v="0"/>
    <s v="10.01.00025"/>
    <s v="Despesa com sistemas"/>
    <n v="54525.47"/>
    <n v="2.4679761908433164E-4"/>
    <n v="98.801702482316301"/>
    <x v="0"/>
  </r>
  <r>
    <x v="1"/>
    <s v="10.01.00017"/>
    <s v="Honorarios"/>
    <n v="54516.01"/>
    <n v="2.4675480046256577E-4"/>
    <n v="98.801949237116759"/>
    <x v="0"/>
  </r>
  <r>
    <x v="0"/>
    <s v="10.01.00019"/>
    <s v="Equipamentos e materiais"/>
    <n v="54514.87"/>
    <n v="2.4674964050180328E-4"/>
    <n v="98.802195986757255"/>
    <x v="1"/>
  </r>
  <r>
    <x v="1"/>
    <s v="10.01.00018"/>
    <s v="Estágio"/>
    <n v="54510"/>
    <n v="2.467275975115284E-4"/>
    <n v="98.802442714354768"/>
    <x v="0"/>
  </r>
  <r>
    <x v="0"/>
    <s v="10.01.00017"/>
    <s v="publicidade"/>
    <n v="54507.23"/>
    <n v="2.4671505971213183E-4"/>
    <n v="98.802689429414485"/>
    <x v="0"/>
  </r>
  <r>
    <x v="1"/>
    <s v="10.01.00016"/>
    <s v="Pagamentos diversos "/>
    <n v="54506.39"/>
    <n v="2.4671125763578054E-4"/>
    <n v="98.802936140672116"/>
    <x v="0"/>
  </r>
  <r>
    <x v="1"/>
    <s v="10.01.00018"/>
    <s v="Serviço de Prótese"/>
    <n v="54502.12"/>
    <n v="2.466919304143281E-4"/>
    <n v="98.803182832602531"/>
    <x v="0"/>
  </r>
  <r>
    <x v="1"/>
    <s v="10.01.00016"/>
    <s v="Prestação de serviços de PF"/>
    <n v="54501.919999999998"/>
    <n v="2.4669102515805397E-4"/>
    <n v="98.803429523627685"/>
    <x v="0"/>
  </r>
  <r>
    <x v="0"/>
    <s v="10.01.00039"/>
    <s v="Serviços terceirizados - MOTOBOY"/>
    <n v="54500"/>
    <n v="2.4668233469782238E-4"/>
    <n v="98.803676205962375"/>
    <x v="0"/>
  </r>
  <r>
    <x v="1"/>
    <s v="10.01.00015"/>
    <s v="Prestação de serviços administrativos "/>
    <n v="54500"/>
    <n v="2.4668233469782238E-4"/>
    <n v="98.80392288829708"/>
    <x v="0"/>
  </r>
  <r>
    <x v="1"/>
    <s v="10.01.00015"/>
    <s v="Gastos com publicidade"/>
    <n v="54497.38"/>
    <n v="2.4667047584063143E-4"/>
    <n v="98.804169558772927"/>
    <x v="0"/>
  </r>
  <r>
    <x v="0"/>
    <s v="10.01.00016"/>
    <s v="material Dental"/>
    <n v="54497.16"/>
    <n v="2.4666948005872989E-4"/>
    <n v="98.80441622825299"/>
    <x v="1"/>
  </r>
  <r>
    <x v="1"/>
    <s v="10.01.00019"/>
    <s v="INTERNET, BACKUP, LICENÇAS"/>
    <n v="54489.79"/>
    <n v="2.4663612136502854E-4"/>
    <n v="98.80466286437435"/>
    <x v="0"/>
  </r>
  <r>
    <x v="0"/>
    <s v="10.01.00010"/>
    <s v="Materiais Clínicos e Cirurgicos"/>
    <n v="54489.72"/>
    <n v="2.4663580452533257E-4"/>
    <n v="98.80490950017888"/>
    <x v="1"/>
  </r>
  <r>
    <x v="1"/>
    <s v="10.01.00008"/>
    <s v="facebook"/>
    <n v="54481.9"/>
    <n v="2.4660040900501451E-4"/>
    <n v="98.80515610058788"/>
    <x v="0"/>
  </r>
  <r>
    <x v="1"/>
    <s v="10.01.00016"/>
    <s v="Despesa com protetico"/>
    <n v="54480.58"/>
    <n v="2.4659443431360531E-4"/>
    <n v="98.805402695022195"/>
    <x v="0"/>
  </r>
  <r>
    <x v="1"/>
    <s v="10.01.00017"/>
    <s v="Serviços de terceiros - PJ"/>
    <n v="54472.83"/>
    <n v="2.4655935563298311E-4"/>
    <n v="98.805649254377826"/>
    <x v="1"/>
  </r>
  <r>
    <x v="1"/>
    <s v="10.01.00021"/>
    <s v="manutençao de maquinas"/>
    <n v="54470"/>
    <n v="2.4654654625670436E-4"/>
    <n v="98.805895800924077"/>
    <x v="0"/>
  </r>
  <r>
    <x v="1"/>
    <s v="10.01.00018"/>
    <s v="Despesas de cursos e congressos"/>
    <n v="54469.56"/>
    <n v="2.4654455469290127E-4"/>
    <n v="98.806142345478776"/>
    <x v="0"/>
  </r>
  <r>
    <x v="1"/>
    <s v="10.01.00017"/>
    <s v="Salário / V. alimentação / V. transporte funcionária."/>
    <n v="54468.98"/>
    <n v="2.465419294497063E-4"/>
    <n v="98.806388887408232"/>
    <x v="0"/>
  </r>
  <r>
    <x v="0"/>
    <s v="10.01.00018"/>
    <s v="Despesas com Serviços de Terceiros"/>
    <n v="54468.6"/>
    <n v="2.4654020946278545E-4"/>
    <n v="98.806635427617692"/>
    <x v="1"/>
  </r>
  <r>
    <x v="0"/>
    <s v="10.01.00020"/>
    <s v="Selo digital de fiscalização"/>
    <n v="54463.8"/>
    <n v="2.4651848331220659E-4"/>
    <n v="98.806881946101001"/>
    <x v="0"/>
  </r>
  <r>
    <x v="0"/>
    <s v="10.01.00008"/>
    <s v="Serviços de terceiros"/>
    <n v="54461.58"/>
    <n v="2.4650843496756386E-4"/>
    <n v="98.80712845453597"/>
    <x v="1"/>
  </r>
  <r>
    <x v="0"/>
    <s v="10.01.00021"/>
    <s v="Honorários para profissionais prestadores de serviços"/>
    <n v="54460.84"/>
    <n v="2.4650508551934958E-4"/>
    <n v="98.807374959621484"/>
    <x v="0"/>
  </r>
  <r>
    <x v="0"/>
    <s v="10.01.00017"/>
    <s v="Laboratorio"/>
    <n v="54459.29"/>
    <n v="2.4649806978322515E-4"/>
    <n v="98.807621457691269"/>
    <x v="0"/>
  </r>
  <r>
    <x v="1"/>
    <s v="10.01.00017"/>
    <s v="Medicamentos, Produtos e Materiais - Consultório"/>
    <n v="54459.13"/>
    <n v="2.464973455782059E-4"/>
    <n v="98.807867955036841"/>
    <x v="1"/>
  </r>
  <r>
    <x v="1"/>
    <s v="10.01.00002"/>
    <s v="laboratório de prótese"/>
    <n v="54449.56"/>
    <n v="2.4645402906548923E-4"/>
    <n v="98.808114409065908"/>
    <x v="0"/>
  </r>
  <r>
    <x v="1"/>
    <s v="10.01.00011"/>
    <s v="Material de conservação, limpeza e uso no consultório"/>
    <n v="54446.86"/>
    <n v="2.4644180810578863E-4"/>
    <n v="98.80836085087401"/>
    <x v="1"/>
  </r>
  <r>
    <x v="0"/>
    <s v="10.01.00035"/>
    <s v="Sistema de Informática: Manutenção e Aquisição"/>
    <n v="54441.58"/>
    <n v="2.4641790934015181E-4"/>
    <n v="98.808607268783348"/>
    <x v="1"/>
  </r>
  <r>
    <x v="0"/>
    <s v="10.01.00015"/>
    <s v="Manutenção de Maquinas e Equipamentos"/>
    <n v="54441.11"/>
    <n v="2.4641578198790763E-4"/>
    <n v="98.808853684565335"/>
    <x v="1"/>
  </r>
  <r>
    <x v="0"/>
    <s v="10.01.00025"/>
    <s v="4027 - Serviços Contábil, Fiscal e Trabalhista"/>
    <n v="54435.71"/>
    <n v="2.4639134006850639E-4"/>
    <n v="98.809100075905405"/>
    <x v="0"/>
  </r>
  <r>
    <x v="1"/>
    <s v="10.10.00005"/>
    <s v="Repasses Legais - Parte das Santas Casas"/>
    <n v="54435.46"/>
    <n v="2.463902084981637E-4"/>
    <n v="98.809346466113908"/>
    <x v="0"/>
  </r>
  <r>
    <x v="1"/>
    <s v="10.01.00019"/>
    <s v="laboratório  ortoodontológico"/>
    <n v="54433.43"/>
    <n v="2.4638102014698141E-4"/>
    <n v="98.809592847134056"/>
    <x v="0"/>
  </r>
  <r>
    <x v="1"/>
    <s v="10.01.00011"/>
    <s v="Material de limpeza"/>
    <n v="54432.45"/>
    <n v="2.4637658439123817E-4"/>
    <n v="98.809839223718441"/>
    <x v="1"/>
  </r>
  <r>
    <x v="0"/>
    <s v="10.01.00017"/>
    <s v="Terceiros - Parceria Profissional  "/>
    <n v="54427.92"/>
    <n v="2.4635608033662937E-4"/>
    <n v="98.81008557979878"/>
    <x v="1"/>
  </r>
  <r>
    <x v="1"/>
    <s v="10.01.00032"/>
    <s v="HONORARIO CONTABIL"/>
    <n v="54425.82"/>
    <n v="2.4634657514575111E-4"/>
    <n v="98.810331926373919"/>
    <x v="0"/>
  </r>
  <r>
    <x v="1"/>
    <s v="10.01.00037"/>
    <s v="Vale Refeição"/>
    <n v="54425.64"/>
    <n v="2.4634576041510439E-4"/>
    <n v="98.810578272134336"/>
    <x v="1"/>
  </r>
  <r>
    <x v="0"/>
    <s v="10.01.00017"/>
    <s v="despesas com laboratórios de prótese ou protéticos"/>
    <n v="54424.9"/>
    <n v="2.4634241096689016E-4"/>
    <n v="98.810824614545297"/>
    <x v="0"/>
  </r>
  <r>
    <x v="0"/>
    <s v="10.01.00029"/>
    <s v="Manutenção e Reparo"/>
    <n v="54422.9"/>
    <n v="2.4633335840414897E-4"/>
    <n v="98.811070947903701"/>
    <x v="1"/>
  </r>
  <r>
    <x v="1"/>
    <s v="10.01.00015"/>
    <s v="Rateio de despesas comuns de consultório "/>
    <n v="54418.66"/>
    <n v="2.4631416697113763E-4"/>
    <n v="98.811317262070673"/>
    <x v="0"/>
  </r>
  <r>
    <x v="1"/>
    <s v="10.01.00024"/>
    <s v="Paraná tribunal de justiça"/>
    <n v="54416.77"/>
    <n v="2.4630561229934712E-4"/>
    <n v="98.811563567682967"/>
    <x v="0"/>
  </r>
  <r>
    <x v="0"/>
    <s v="10.01.00005"/>
    <s v="Honorários Contábeis"/>
    <n v="54415.3"/>
    <n v="2.462989586657324E-4"/>
    <n v="98.811809866641639"/>
    <x v="0"/>
  </r>
  <r>
    <x v="0"/>
    <s v="10.01.00008"/>
    <s v="Material de Procedimento"/>
    <n v="54414.080000000002"/>
    <n v="2.4629343660246026E-4"/>
    <n v="98.812056160078242"/>
    <x v="1"/>
  </r>
  <r>
    <x v="0"/>
    <s v="10.01.00021"/>
    <s v="Remuneração paga a terceiros, sem vinculo empregatício"/>
    <n v="54412.69"/>
    <n v="2.4628714507135514E-4"/>
    <n v="98.812302447223317"/>
    <x v="1"/>
  </r>
  <r>
    <x v="1"/>
    <s v="10.01.00015"/>
    <s v="Material de consumo, insumos odontologicos e despesas com labortório de"/>
    <n v="54410.69"/>
    <n v="2.4627809250861389E-4"/>
    <n v="98.812548725315821"/>
    <x v="1"/>
  </r>
  <r>
    <x v="0"/>
    <s v="10.01.00015"/>
    <s v="Materiais p/execução dos procedimentos/dentais"/>
    <n v="54403.63"/>
    <n v="2.4624613696213747E-4"/>
    <n v="98.812794971452789"/>
    <x v="1"/>
  </r>
  <r>
    <x v="1"/>
    <s v="10.01.00003"/>
    <s v="Protético"/>
    <n v="54401.25"/>
    <n v="2.4623536441247543E-4"/>
    <n v="98.813041206817203"/>
    <x v="0"/>
  </r>
  <r>
    <x v="0"/>
    <s v="10.01.00019"/>
    <s v="Férias "/>
    <n v="54395.51"/>
    <n v="2.4620938355740822E-4"/>
    <n v="98.813287416200765"/>
    <x v="0"/>
  </r>
  <r>
    <x v="1"/>
    <s v="10.01.00015"/>
    <s v="marketing medico de conteúdo"/>
    <n v="54393.5"/>
    <n v="2.4620028573185324E-4"/>
    <n v="98.813533616486495"/>
    <x v="0"/>
  </r>
  <r>
    <x v="0"/>
    <s v="10.01.00016"/>
    <s v="MATERIAL UTILIZADO EM CONSULTÓRIO"/>
    <n v="54393.34"/>
    <n v="2.4619956152683393E-4"/>
    <n v="98.813779816048026"/>
    <x v="1"/>
  </r>
  <r>
    <x v="1"/>
    <s v="10.01.00015"/>
    <s v="Material utilizado Prestação Serviços"/>
    <n v="54390.49"/>
    <n v="2.4618666162492771E-4"/>
    <n v="98.814026002709653"/>
    <x v="1"/>
  </r>
  <r>
    <x v="0"/>
    <s v="10.01.00016"/>
    <s v="Material. Equipamentos e Utensilios Odontologicos"/>
    <n v="54390.44"/>
    <n v="2.4618643531085926E-4"/>
    <n v="98.814272189144958"/>
    <x v="1"/>
  </r>
  <r>
    <x v="1"/>
    <s v="10.01.00015"/>
    <s v="MANUTENÇÃO DE COMPUTADORES / SISTEMAS"/>
    <n v="54381.55"/>
    <n v="2.4614619666947458E-4"/>
    <n v="98.814518335341631"/>
    <x v="1"/>
  </r>
  <r>
    <x v="1"/>
    <s v="10.01.00016"/>
    <s v="MATERIAL DE PROCEDIMENTO ODONTOLÓGICO"/>
    <n v="54380.92"/>
    <n v="2.4614334511221104E-4"/>
    <n v="98.81476447868674"/>
    <x v="1"/>
  </r>
  <r>
    <x v="1"/>
    <s v="10.01.00013"/>
    <s v="50% Remuneração paga a terceiros, com vínculo empregatício, INSS e FGTS"/>
    <n v="54377.49"/>
    <n v="2.461278199671099E-4"/>
    <n v="98.815010606506704"/>
    <x v="0"/>
  </r>
  <r>
    <x v="0"/>
    <s v="10.01.00015"/>
    <s v="Rateio de despesas comuns do consultório no Lifecenter"/>
    <n v="54377.48"/>
    <n v="2.4612777470429622E-4"/>
    <n v="98.815256734281405"/>
    <x v="0"/>
  </r>
  <r>
    <x v="1"/>
    <s v="10.01.00019"/>
    <s v="Manutenção de equipamentos"/>
    <n v="54375.01"/>
    <n v="2.4611659478931085E-4"/>
    <n v="98.8155028508762"/>
    <x v="1"/>
  </r>
  <r>
    <x v="1"/>
    <s v="10.01.00020"/>
    <s v="Manutenção de Equipamentos"/>
    <n v="54374.27"/>
    <n v="2.4611324534109657E-4"/>
    <n v="98.815748964121539"/>
    <x v="1"/>
  </r>
  <r>
    <x v="1"/>
    <s v="10.01.00014"/>
    <s v="Telefone do cartório"/>
    <n v="54368.81"/>
    <n v="2.4608853184481308E-4"/>
    <n v="98.815995052653378"/>
    <x v="1"/>
  </r>
  <r>
    <x v="1"/>
    <s v="10.01.00003"/>
    <s v="Despesas com Sistemas e Serviços de Informática"/>
    <n v="54364.39"/>
    <n v="2.4606852568115502E-4"/>
    <n v="98.816241121179061"/>
    <x v="0"/>
  </r>
  <r>
    <x v="1"/>
    <s v="10.01.00016"/>
    <s v="REMUNERAÇÃO PAGA À PESSOAS JURIDICAS"/>
    <n v="54364.1"/>
    <n v="2.4606721305955756E-4"/>
    <n v="98.816487188392117"/>
    <x v="0"/>
  </r>
  <r>
    <x v="0"/>
    <s v="10.01.00005"/>
    <s v="Protetico"/>
    <n v="54360.49"/>
    <n v="2.460508731838097E-4"/>
    <n v="98.816733239265304"/>
    <x v="0"/>
  </r>
  <r>
    <x v="1"/>
    <s v="10.01.00016"/>
    <s v="Despesas com material consultório"/>
    <n v="54357.9"/>
    <n v="2.4603915011505985E-4"/>
    <n v="98.816979278415417"/>
    <x v="1"/>
  </r>
  <r>
    <x v="0"/>
    <s v="10.01.00015"/>
    <s v="Materiais para procedimento Odontológico."/>
    <n v="54357.52"/>
    <n v="2.46037430128139E-4"/>
    <n v="98.817225315845548"/>
    <x v="1"/>
  </r>
  <r>
    <x v="1"/>
    <s v="10.01.00016"/>
    <s v="Despesas do RCPN"/>
    <n v="54353.31"/>
    <n v="2.4601837448356875E-4"/>
    <n v="98.817471334220031"/>
    <x v="0"/>
  </r>
  <r>
    <x v="0"/>
    <s v="10.01.00024"/>
    <s v="Impostos/Taxas"/>
    <n v="54351.66"/>
    <n v="2.4601090611930726E-4"/>
    <n v="98.817717345126155"/>
    <x v="0"/>
  </r>
  <r>
    <x v="1"/>
    <s v="10.01.00018"/>
    <s v="SERVIÇOS DE TERCEIRO"/>
    <n v="54351.43"/>
    <n v="2.4600986507459203E-4"/>
    <n v="98.817963354991235"/>
    <x v="1"/>
  </r>
  <r>
    <x v="0"/>
    <s v="10.01.00012"/>
    <s v="Remuneração paga a Terceiros s/ Vínculo"/>
    <n v="54350.14"/>
    <n v="2.4600402617162398E-4"/>
    <n v="98.818209359017402"/>
    <x v="1"/>
  </r>
  <r>
    <x v="1"/>
    <s v="10.01.00005"/>
    <s v="CONTRIBUIÇÕES OBRIGATÓRIAS (FUNJECC, FUNADEP ETC)"/>
    <n v="54346.559999999998"/>
    <n v="2.4598782208431721E-4"/>
    <n v="98.818455346839485"/>
    <x v="0"/>
  </r>
  <r>
    <x v="0"/>
    <s v="10.01.00017"/>
    <s v="Material para aplicação nos serviços"/>
    <n v="54346.44"/>
    <n v="2.4598727893055273E-4"/>
    <n v="98.818701334118416"/>
    <x v="1"/>
  </r>
  <r>
    <x v="0"/>
    <s v="10.01.00026"/>
    <s v="109 DESPESAS OPERACIONAIS"/>
    <n v="54343.199999999997"/>
    <n v="2.4597261377891193E-4"/>
    <n v="98.818947306732198"/>
    <x v="0"/>
  </r>
  <r>
    <x v="1"/>
    <s v="10.01.00015"/>
    <s v="Serviços prestado por terceiros"/>
    <n v="54339.5"/>
    <n v="2.4595586653784074E-4"/>
    <n v="98.819193262598731"/>
    <x v="1"/>
  </r>
  <r>
    <x v="1"/>
    <s v="10.01.00020"/>
    <s v="Assessoria de Sistemas Informatizados"/>
    <n v="54339.15"/>
    <n v="2.4595428233936103E-4"/>
    <n v="98.819439216881065"/>
    <x v="0"/>
  </r>
  <r>
    <x v="0"/>
    <s v="10.01.00016"/>
    <s v="Remuneração paga a terceiros sem vinculo empregaticio, INSS "/>
    <n v="54336.160000000003"/>
    <n v="2.4594074875806298E-4"/>
    <n v="98.81968515762982"/>
    <x v="1"/>
  </r>
  <r>
    <x v="1"/>
    <s v="10.02.00001"/>
    <s v="Material de Uso e Consumo "/>
    <n v="54331.86"/>
    <n v="2.4592128574816934E-4"/>
    <n v="98.819931078915573"/>
    <x v="1"/>
  </r>
  <r>
    <x v="1"/>
    <s v="10.01.00015"/>
    <s v="DESPESAS CONSULTÓRIO "/>
    <n v="54327.6"/>
    <n v="2.4590200378953058E-4"/>
    <n v="98.820176980919356"/>
    <x v="0"/>
  </r>
  <r>
    <x v="0"/>
    <s v="10.01.00002"/>
    <s v="Aluguel do consultório e Equipamentos"/>
    <n v="54325.66"/>
    <n v="2.4589322280367163E-4"/>
    <n v="98.820422874142153"/>
    <x v="1"/>
  </r>
  <r>
    <x v="0"/>
    <s v="10.01.00007"/>
    <s v="Propaganda/Consultório"/>
    <n v="54325.11"/>
    <n v="2.458907333489178E-4"/>
    <n v="98.820668764875506"/>
    <x v="0"/>
  </r>
  <r>
    <x v="1"/>
    <s v="10.01.00015"/>
    <s v="Material de uso em procedimento odontológico"/>
    <n v="54324.92"/>
    <n v="2.4588987335545735E-4"/>
    <n v="98.820914654748861"/>
    <x v="1"/>
  </r>
  <r>
    <x v="0"/>
    <s v="10.01.00016"/>
    <s v="ALIGN"/>
    <n v="54324"/>
    <n v="2.458857091765964E-4"/>
    <n v="98.821160540458038"/>
    <x v="0"/>
  </r>
  <r>
    <x v="0"/>
    <s v="10.01.00015"/>
    <s v="Material de uso e consumo (Insumo)"/>
    <n v="54323.76"/>
    <n v="2.4588462286906745E-4"/>
    <n v="98.821406425080909"/>
    <x v="1"/>
  </r>
  <r>
    <x v="0"/>
    <s v="10.01.00022"/>
    <s v="Propaganda"/>
    <n v="54309.919999999998"/>
    <n v="2.4582197913489829E-4"/>
    <n v="98.821652247060044"/>
    <x v="0"/>
  </r>
  <r>
    <x v="1"/>
    <s v="10.01.00015"/>
    <s v="Material de custeio e funcionamento do consultório"/>
    <n v="54307.54"/>
    <n v="2.458112065852363E-4"/>
    <n v="98.821898058266626"/>
    <x v="1"/>
  </r>
  <r>
    <x v="1"/>
    <s v="10.01.00016"/>
    <s v="Materiais odontológicos de consumo"/>
    <n v="54303.89"/>
    <n v="2.4579468565823361E-4"/>
    <n v="98.82214385295228"/>
    <x v="1"/>
  </r>
  <r>
    <x v="0"/>
    <s v="10.01.00012"/>
    <s v="Material de uso na prestação de serviços e de expediente"/>
    <n v="54301.440000000002"/>
    <n v="2.457835962688756E-4"/>
    <n v="98.82238963654855"/>
    <x v="1"/>
  </r>
  <r>
    <x v="1"/>
    <s v="10.01.00016"/>
    <s v="Despesas Consultório com Terceiros PJ"/>
    <n v="54291.14"/>
    <n v="2.4573697557075843E-4"/>
    <n v="98.822635373524122"/>
    <x v="1"/>
  </r>
  <r>
    <x v="1"/>
    <s v="10.01.00022"/>
    <s v="CORREIOS"/>
    <n v="54278.55"/>
    <n v="2.4567998968830256E-4"/>
    <n v="98.822881053513811"/>
    <x v="0"/>
  </r>
  <r>
    <x v="1"/>
    <s v="10.01.00006"/>
    <s v="Emolumentos pagos a terceiros (SELOS DIGITAL DE FISCALIZAÇÃO)"/>
    <n v="54275.22"/>
    <n v="2.4566491717133843E-4"/>
    <n v="98.823126718430984"/>
    <x v="0"/>
  </r>
  <r>
    <x v="0"/>
    <s v="10.01.00022"/>
    <s v="Despesas Bancárias"/>
    <n v="54264.83"/>
    <n v="2.4561788910789788E-4"/>
    <n v="98.823372336320091"/>
    <x v="0"/>
  </r>
  <r>
    <x v="0"/>
    <s v="10.01.00015"/>
    <s v="Remunerações pagas a terceiros, sem vínculo empregatício"/>
    <n v="54258.65"/>
    <n v="2.4558991668902752E-4"/>
    <n v="98.823617926236778"/>
    <x v="1"/>
  </r>
  <r>
    <x v="1"/>
    <s v="10.01.00013"/>
    <s v="Cursos Dedutíveis "/>
    <n v="54255.37"/>
    <n v="2.4557507048613201E-4"/>
    <n v="98.823863501307258"/>
    <x v="0"/>
  </r>
  <r>
    <x v="0"/>
    <s v="10.01.00015"/>
    <s v="Despesas de custeio necessárias à percepção da receita e à manutenção da fonte produtora"/>
    <n v="54246.14"/>
    <n v="2.4553329290908136E-4"/>
    <n v="98.82410903460017"/>
    <x v="1"/>
  </r>
  <r>
    <x v="1"/>
    <s v="10.01.00012"/>
    <s v="Material de Consumo Odontológico"/>
    <n v="54231.82"/>
    <n v="2.4546847655985428E-4"/>
    <n v="98.824354503076734"/>
    <x v="1"/>
  </r>
  <r>
    <x v="0"/>
    <s v="10.01.00016"/>
    <s v="Material Protético/ Suprimentos médicos/ Odontológicos"/>
    <n v="54231.13"/>
    <n v="2.4546535342570856E-4"/>
    <n v="98.824599968430164"/>
    <x v="1"/>
  </r>
  <r>
    <x v="0"/>
    <s v="10.01.00017"/>
    <s v="Materiais de Uso e Consumo da Atividade"/>
    <n v="54229.41"/>
    <n v="2.4545756822175115E-4"/>
    <n v="98.82484542599839"/>
    <x v="1"/>
  </r>
  <r>
    <x v="1"/>
    <s v="10.01.00018"/>
    <s v="Publicidade/Propaganda"/>
    <n v="54228.82"/>
    <n v="2.4545489771574249E-4"/>
    <n v="98.825090880896113"/>
    <x v="0"/>
  </r>
  <r>
    <x v="0"/>
    <s v="10.01.00018"/>
    <s v="Assessoria Jurídica - D"/>
    <n v="54223.47"/>
    <n v="2.4543068211040981E-4"/>
    <n v="98.825336311578226"/>
    <x v="0"/>
  </r>
  <r>
    <x v="0"/>
    <s v="10.01.00017"/>
    <s v="Curso e Treinamento"/>
    <n v="54223.32"/>
    <n v="2.4543000316820418E-4"/>
    <n v="98.825581741581388"/>
    <x v="0"/>
  </r>
  <r>
    <x v="0"/>
    <s v="10.02.00001"/>
    <s v="Aquisição de materiais usados e consumidos na atividade"/>
    <n v="54221.36"/>
    <n v="2.4542113165671782E-4"/>
    <n v="98.82582716271304"/>
    <x v="1"/>
  </r>
  <r>
    <x v="1"/>
    <s v="10.01.00017"/>
    <s v="Material para uso e consumo"/>
    <n v="54220.25"/>
    <n v="2.4541610748439642E-4"/>
    <n v="98.826072578820529"/>
    <x v="1"/>
  </r>
  <r>
    <x v="0"/>
    <s v="10.02.00002"/>
    <s v="laboratório de prótese"/>
    <n v="54218.98"/>
    <n v="2.4541035910705577E-4"/>
    <n v="98.826317989179643"/>
    <x v="0"/>
  </r>
  <r>
    <x v="0"/>
    <s v="10.01.00012"/>
    <s v="Outras Despesas operacionais"/>
    <n v="54213.78"/>
    <n v="2.4538682244392866E-4"/>
    <n v="98.826563376002085"/>
    <x v="0"/>
  </r>
  <r>
    <x v="0"/>
    <s v="10.01.00015"/>
    <s v="Aluguel Piscina Fisioterapia"/>
    <n v="54210.5"/>
    <n v="2.4537197624103303E-4"/>
    <n v="98.826808747978319"/>
    <x v="1"/>
  </r>
  <r>
    <x v="0"/>
    <s v="10.01.00020"/>
    <s v="SEDE DA UNIDADE - ENERGIA ELETRICA"/>
    <n v="54208.88"/>
    <n v="2.4536464366521263E-4"/>
    <n v="98.82705411262198"/>
    <x v="1"/>
  </r>
  <r>
    <x v="0"/>
    <s v="10.01.00026"/>
    <s v="FOLHA MENSAL DE SALÁRIOS"/>
    <n v="54205.91"/>
    <n v="2.4535120060954199E-4"/>
    <n v="98.827299463822584"/>
    <x v="0"/>
  </r>
  <r>
    <x v="1"/>
    <s v="10.01.00023"/>
    <s v="SERVIÇOS PRESTADOS"/>
    <n v="54199.32"/>
    <n v="2.4532137241530975E-4"/>
    <n v="98.827544785195002"/>
    <x v="0"/>
  </r>
  <r>
    <x v="1"/>
    <s v="10.01.00018"/>
    <s v="Aquisição de Matéria Prima Alimentos e Bebidas"/>
    <n v="54196.05"/>
    <n v="2.4530657147522786E-4"/>
    <n v="98.827790091766474"/>
    <x v="1"/>
  </r>
  <r>
    <x v="1"/>
    <s v="10.01.00015"/>
    <s v="Serviços de Pessoa Juridica"/>
    <n v="54193.84"/>
    <n v="2.452965683933988E-4"/>
    <n v="98.828035388334868"/>
    <x v="0"/>
  </r>
  <r>
    <x v="1"/>
    <s v="10.01.00015"/>
    <s v="material e produtos odontologicos"/>
    <n v="54192.26"/>
    <n v="2.4528941686883328E-4"/>
    <n v="98.828280677751735"/>
    <x v="1"/>
  </r>
  <r>
    <x v="1"/>
    <s v="10.01.00016"/>
    <s v="Serviços de Informática"/>
    <n v="54191.15"/>
    <n v="2.4528439269651188E-4"/>
    <n v="98.828525962144425"/>
    <x v="0"/>
  </r>
  <r>
    <x v="1"/>
    <s v="10.01.00015"/>
    <s v="ROUPA BRANCA"/>
    <n v="54190.58"/>
    <n v="2.4528181271613069E-4"/>
    <n v="98.828771243957135"/>
    <x v="0"/>
  </r>
  <r>
    <x v="0"/>
    <s v="10.01.00017"/>
    <s v="Insumos para uso no consultorio"/>
    <n v="54190.19"/>
    <n v="2.4528004746639617E-4"/>
    <n v="98.829016524004601"/>
    <x v="1"/>
  </r>
  <r>
    <x v="0"/>
    <s v="10.01.00015"/>
    <s v="Insumos e Ferramentas odontológicas"/>
    <n v="54184.72"/>
    <n v="2.4525528870729889E-4"/>
    <n v="98.829261779293304"/>
    <x v="1"/>
  </r>
  <r>
    <x v="0"/>
    <s v="10.01.00013"/>
    <s v="Material odontológico aplicado"/>
    <n v="54176.58"/>
    <n v="2.4521844477694223E-4"/>
    <n v="98.829506997738079"/>
    <x v="1"/>
  </r>
  <r>
    <x v="0"/>
    <s v="10.01.00015"/>
    <s v="Assinaturas e mensalidades"/>
    <n v="54176.45"/>
    <n v="2.4521785636036402E-4"/>
    <n v="98.829752215594439"/>
    <x v="0"/>
  </r>
  <r>
    <x v="1"/>
    <s v="10.01.00012"/>
    <s v="Material de trabalho no consultório"/>
    <n v="54175.82"/>
    <n v="2.4521500480310059E-4"/>
    <n v="98.829997430599249"/>
    <x v="1"/>
  </r>
  <r>
    <x v="1"/>
    <s v="10.01.00019"/>
    <s v="Despesa com publicidade, propaganda e marketing"/>
    <n v="54170.14"/>
    <n v="2.4518929552491551E-4"/>
    <n v="98.830242619894776"/>
    <x v="0"/>
  </r>
  <r>
    <x v="1"/>
    <s v="10.01.00016"/>
    <s v="Convenio médico funcionários"/>
    <n v="54167.09"/>
    <n v="2.4517549036673516E-4"/>
    <n v="98.830487795385139"/>
    <x v="0"/>
  </r>
  <r>
    <x v="1"/>
    <s v="10.01.00001"/>
    <s v="Repasse emolumento para cliente"/>
    <n v="54164.61"/>
    <n v="2.451642651889361E-4"/>
    <n v="98.830732959650334"/>
    <x v="0"/>
  </r>
  <r>
    <x v="1"/>
    <s v="10.01.00015"/>
    <s v="Compra Material Uso Dentário"/>
    <n v="54164.6"/>
    <n v="2.4516421992612237E-4"/>
    <n v="98.830978123870253"/>
    <x v="1"/>
  </r>
  <r>
    <x v="0"/>
    <s v="10.01.00016"/>
    <s v="Técnico em prótese."/>
    <n v="54164.26"/>
    <n v="2.451626809904564E-4"/>
    <n v="98.83122328655125"/>
    <x v="0"/>
  </r>
  <r>
    <x v="1"/>
    <s v="10.01.00020"/>
    <s v="Material Médico"/>
    <n v="54163.3"/>
    <n v="2.4515833576034063E-4"/>
    <n v="98.831468444887008"/>
    <x v="1"/>
  </r>
  <r>
    <x v="0"/>
    <s v="10.02.00003"/>
    <s v="IPTU"/>
    <n v="54161.95"/>
    <n v="2.4515222528049028E-4"/>
    <n v="98.831713597112284"/>
    <x v="0"/>
  </r>
  <r>
    <x v="0"/>
    <s v="10.01.00018"/>
    <s v="MATERIAL DE USO E CONSUMO"/>
    <n v="54159.34"/>
    <n v="2.4514041168611302E-4"/>
    <n v="98.831958737523976"/>
    <x v="1"/>
  </r>
  <r>
    <x v="0"/>
    <s v="10.01.00015"/>
    <s v="Material para utilização pacientes"/>
    <n v="54153.45"/>
    <n v="2.4511375188884018E-4"/>
    <n v="98.832203851275864"/>
    <x v="1"/>
  </r>
  <r>
    <x v="1"/>
    <s v="10.01.00021"/>
    <s v="Despesas Com funcionários"/>
    <n v="54146.7"/>
    <n v="2.4508319948958864E-4"/>
    <n v="98.832448934475352"/>
    <x v="0"/>
  </r>
  <r>
    <x v="0"/>
    <s v="10.01.00002"/>
    <s v="Aluguel do consultório/ condominio/ IPTU"/>
    <n v="54145.06"/>
    <n v="2.4507577638814082E-4"/>
    <n v="98.832694010251743"/>
    <x v="1"/>
  </r>
  <r>
    <x v="0"/>
    <s v="10.01.00014"/>
    <s v="Telefone e Internet do cartório"/>
    <n v="54144.55"/>
    <n v="2.4507346798464187E-4"/>
    <n v="98.832939083719722"/>
    <x v="1"/>
  </r>
  <r>
    <x v="1"/>
    <s v="10.01.00017"/>
    <s v="Material de consumo/consultório"/>
    <n v="54143.07"/>
    <n v="2.4506676908821336E-4"/>
    <n v="98.833184150488805"/>
    <x v="1"/>
  </r>
  <r>
    <x v="0"/>
    <s v="10.01.00004"/>
    <s v="Aluguel de imóveis"/>
    <n v="54135.8"/>
    <n v="2.4503386302264908E-4"/>
    <n v="98.833429184351829"/>
    <x v="1"/>
  </r>
  <r>
    <x v="1"/>
    <s v="10.01.00013"/>
    <s v="Remuneração dos funcionários, com vínculo empregatício"/>
    <n v="54134.74"/>
    <n v="2.4502906516439619E-4"/>
    <n v="98.833674213416998"/>
    <x v="0"/>
  </r>
  <r>
    <x v="1"/>
    <s v="10.01.00023"/>
    <s v="SEDE DA UNIDADE - MANUTENCAO E REPAROS"/>
    <n v="54132"/>
    <n v="2.4501666315344077E-4"/>
    <n v="98.833919230080156"/>
    <x v="0"/>
  </r>
  <r>
    <x v="0"/>
    <s v="10.01.00022"/>
    <s v="Remuneração paga a terceiros com vinculo empregaticio, INSS e FGTS "/>
    <n v="54131.87"/>
    <n v="2.4501607473686261E-4"/>
    <n v="98.834164246154899"/>
    <x v="0"/>
  </r>
  <r>
    <x v="1"/>
    <s v="10.01.00043"/>
    <s v="Outras despesas"/>
    <n v="54130.84"/>
    <n v="2.4501141266705087E-4"/>
    <n v="98.834409257567572"/>
    <x v="0"/>
  </r>
  <r>
    <x v="0"/>
    <s v="10.01.00024"/>
    <s v="RATEIO C"/>
    <n v="54125.82"/>
    <n v="2.4498869073457042E-4"/>
    <n v="98.83465424625831"/>
    <x v="0"/>
  </r>
  <r>
    <x v="0"/>
    <s v="10.01.00017"/>
    <s v="17 - Honorários do contador"/>
    <n v="54120"/>
    <n v="2.4496234777699355E-4"/>
    <n v="98.834899208606089"/>
    <x v="0"/>
  </r>
  <r>
    <x v="1"/>
    <s v="10.01.00015"/>
    <s v="Compra de Materiais Odontologicos"/>
    <n v="54116.19"/>
    <n v="2.4494510264497156E-4"/>
    <n v="98.83514415370874"/>
    <x v="1"/>
  </r>
  <r>
    <x v="0"/>
    <s v="10.01.00031"/>
    <s v="13º Salário"/>
    <n v="54116.08"/>
    <n v="2.4494460475402082E-4"/>
    <n v="98.835389098313499"/>
    <x v="0"/>
  </r>
  <r>
    <x v="0"/>
    <s v="10.01.00024"/>
    <s v="Custeio com Distribuição de Títulos - combustível"/>
    <n v="54105.95"/>
    <n v="2.4489875352373658E-4"/>
    <n v="98.835633997067021"/>
    <x v="1"/>
  </r>
  <r>
    <x v="1"/>
    <s v="10.01.00003"/>
    <s v="ISSQN - IMPOSTO SOBRE SERVIÇOS DE QUALQUER NATUREZA"/>
    <n v="54103.27"/>
    <n v="2.4488662308966335E-4"/>
    <n v="98.835878883690114"/>
    <x v="0"/>
  </r>
  <r>
    <x v="0"/>
    <s v="10.03.00001"/>
    <s v="Protese Dentária"/>
    <n v="54093"/>
    <n v="2.4484013817998728E-4"/>
    <n v="98.836123723828294"/>
    <x v="0"/>
  </r>
  <r>
    <x v="1"/>
    <s v="10.01.00017"/>
    <s v="Despesas de Custeio"/>
    <n v="54091.34"/>
    <n v="2.448326245529121E-4"/>
    <n v="98.836368556452854"/>
    <x v="0"/>
  </r>
  <r>
    <x v="0"/>
    <s v="10.01.00017"/>
    <s v="Adiantamento de salário "/>
    <n v="54090.13"/>
    <n v="2.4482714775245364E-4"/>
    <n v="98.836613383600607"/>
    <x v="0"/>
  </r>
  <r>
    <x v="0"/>
    <s v="10.01.00023"/>
    <s v="CONTRIBUIÇAO PREVIDENCIARIA-INSS FOLHA"/>
    <n v="54089.49"/>
    <n v="2.4482425093237643E-4"/>
    <n v="98.836858207851535"/>
    <x v="0"/>
  </r>
  <r>
    <x v="1"/>
    <s v="10.01.00022"/>
    <s v="INSS - Contribuição Previdenciária - Folha de Pagamento"/>
    <n v="54083.21"/>
    <n v="2.4479582588536906E-4"/>
    <n v="98.837103003677413"/>
    <x v="0"/>
  </r>
  <r>
    <x v="1"/>
    <s v="10.01.00016"/>
    <s v="Compras de Materiais Odontologicos"/>
    <n v="54081.85"/>
    <n v="2.4478967014270509E-4"/>
    <n v="98.837347793347561"/>
    <x v="1"/>
  </r>
  <r>
    <x v="0"/>
    <s v="10.01.00017"/>
    <s v="Despesas essenciais"/>
    <n v="54080.54"/>
    <n v="2.4478374071410956E-4"/>
    <n v="98.837592577088273"/>
    <x v="0"/>
  </r>
  <r>
    <x v="1"/>
    <s v="10.01.00017"/>
    <s v="Serviços de Terceiros/Consultório"/>
    <n v="54076.59"/>
    <n v="2.4476586190269568E-4"/>
    <n v="98.837837342950181"/>
    <x v="1"/>
  </r>
  <r>
    <x v="0"/>
    <s v="10.01.00007"/>
    <s v="Energia  Elétrica"/>
    <n v="54076.43"/>
    <n v="2.4476513769767643E-4"/>
    <n v="98.838082108087875"/>
    <x v="1"/>
  </r>
  <r>
    <x v="1"/>
    <s v="10.02.00001"/>
    <s v="Despesas consultorio"/>
    <n v="54074.16"/>
    <n v="2.4475486303896513E-4"/>
    <n v="98.838326862950908"/>
    <x v="0"/>
  </r>
  <r>
    <x v="1"/>
    <s v="10.01.00016"/>
    <s v="Despesa com laboratório"/>
    <n v="54064.88"/>
    <n v="2.4471285914784598E-4"/>
    <n v="98.83857157581005"/>
    <x v="0"/>
  </r>
  <r>
    <x v="0"/>
    <s v="10.01.00023"/>
    <s v="Despesa Diversas"/>
    <n v="54051.12"/>
    <n v="2.4465057751618647E-4"/>
    <n v="98.838816226387564"/>
    <x v="0"/>
  </r>
  <r>
    <x v="0"/>
    <s v="10.01.00021"/>
    <s v="Recompe"/>
    <n v="54039.01"/>
    <n v="2.4459576424878851E-4"/>
    <n v="98.839060822151808"/>
    <x v="0"/>
  </r>
  <r>
    <x v="0"/>
    <s v="10.01.00015"/>
    <s v="Pagamentos diversos"/>
    <n v="54037.01"/>
    <n v="2.4458671168604726E-4"/>
    <n v="98.839305408863495"/>
    <x v="0"/>
  </r>
  <r>
    <x v="1"/>
    <s v="10.01.00017"/>
    <s v="Outras despesas do cartório"/>
    <n v="54034.07"/>
    <n v="2.4457340441881771E-4"/>
    <n v="98.839549982267911"/>
    <x v="0"/>
  </r>
  <r>
    <x v="1"/>
    <s v="10.01.00016"/>
    <s v="Manutenção"/>
    <n v="54033.56"/>
    <n v="2.445710960153187E-4"/>
    <n v="98.83979455336393"/>
    <x v="1"/>
  </r>
  <r>
    <x v="0"/>
    <s v="10.01.00002"/>
    <s v="Serviço de protese dentaria"/>
    <n v="54031.95"/>
    <n v="2.4456380870231198E-4"/>
    <n v="98.840039117172637"/>
    <x v="0"/>
  </r>
  <r>
    <x v="1"/>
    <s v="10.01.00015"/>
    <s v="Insumos e matérias Odontológico"/>
    <n v="54031.7"/>
    <n v="2.4456267713196935E-4"/>
    <n v="98.840283679849776"/>
    <x v="1"/>
  </r>
  <r>
    <x v="1"/>
    <s v="10.01.00017"/>
    <s v="Material de consumo do Consultório"/>
    <n v="54029.27"/>
    <n v="2.445516782682388E-4"/>
    <n v="98.84052823152804"/>
    <x v="1"/>
  </r>
  <r>
    <x v="0"/>
    <s v="10.01.00020"/>
    <s v="Locação de Máquinas e Equipamentos"/>
    <n v="54025.62"/>
    <n v="2.4453515734123611E-4"/>
    <n v="98.840772766685376"/>
    <x v="0"/>
  </r>
  <r>
    <x v="0"/>
    <s v="10.01.00016"/>
    <s v="Divulgação do leilão - Radio, carro de som, faixas, jornais, envio de e-mails, facebook"/>
    <n v="54020.41"/>
    <n v="2.4451157541529526E-4"/>
    <n v="98.841017278260793"/>
    <x v="0"/>
  </r>
  <r>
    <x v="1"/>
    <s v="10.01.00015"/>
    <s v="Materiais e Medicamentos "/>
    <n v="54020.02"/>
    <n v="2.4450981016556074E-4"/>
    <n v="98.841261788070952"/>
    <x v="1"/>
  </r>
  <r>
    <x v="0"/>
    <s v="10.01.00016"/>
    <s v="Despesas com Instrução"/>
    <n v="54016.91"/>
    <n v="2.4449573343049815E-4"/>
    <n v="98.841506283804378"/>
    <x v="0"/>
  </r>
  <r>
    <x v="0"/>
    <s v="10.01.00015"/>
    <s v="Cursos e seminarios"/>
    <n v="54015.95"/>
    <n v="2.4449138820038238E-4"/>
    <n v="98.84175077519258"/>
    <x v="0"/>
  </r>
  <r>
    <x v="1"/>
    <s v="10.01.00018"/>
    <s v="NEO - Nucleo de Excelencia em Oftalmologia"/>
    <n v="54014"/>
    <n v="2.4448256195170974E-4"/>
    <n v="98.841995257754533"/>
    <x v="0"/>
  </r>
  <r>
    <x v="0"/>
    <s v="10.01.00015"/>
    <s v="Insumos Médicos "/>
    <n v="54010.32"/>
    <n v="2.4446590523626591E-4"/>
    <n v="98.842239723659773"/>
    <x v="1"/>
  </r>
  <r>
    <x v="1"/>
    <s v="10.01.00016"/>
    <s v="Produtos odontológicos do consultório"/>
    <n v="54005.66"/>
    <n v="2.4444481276507889E-4"/>
    <n v="98.842484168472538"/>
    <x v="1"/>
  </r>
  <r>
    <x v="0"/>
    <s v="10.01.00038"/>
    <s v="vale alimentação"/>
    <n v="54003.92"/>
    <n v="2.4443693703549401E-4"/>
    <n v="98.842728605409576"/>
    <x v="1"/>
  </r>
  <r>
    <x v="0"/>
    <s v="10.01.00015"/>
    <s v="Insumos para pintura"/>
    <n v="54000"/>
    <n v="2.4441919401252128E-4"/>
    <n v="98.842973024603594"/>
    <x v="1"/>
  </r>
  <r>
    <x v="1"/>
    <s v="10.01.00020"/>
    <s v="Aluguel iTero"/>
    <n v="54000"/>
    <n v="2.4441919401252128E-4"/>
    <n v="98.843217443797613"/>
    <x v="1"/>
  </r>
  <r>
    <x v="0"/>
    <s v="10.01.00001"/>
    <s v="RATEIO - CENTRO CLINICO"/>
    <n v="54000"/>
    <n v="2.4441919401252128E-4"/>
    <n v="98.843461862991632"/>
    <x v="0"/>
  </r>
  <r>
    <x v="1"/>
    <s v="10.01.00017"/>
    <s v="HONORARIO DE ASSESSORIA CONTABIL"/>
    <n v="54000"/>
    <n v="2.4441919401252128E-4"/>
    <n v="98.84370628218565"/>
    <x v="0"/>
  </r>
  <r>
    <x v="0"/>
    <s v="10.01.00016"/>
    <s v="Aluguel p/ Cirurgias"/>
    <n v="54000"/>
    <n v="2.4441919401252128E-4"/>
    <n v="98.843950701379669"/>
    <x v="1"/>
  </r>
  <r>
    <x v="1"/>
    <s v="10.01.00020"/>
    <s v="Serviços Tomados de Terceiro - PF"/>
    <n v="53994.5"/>
    <n v="2.4439429946498297E-4"/>
    <n v="98.84419509567914"/>
    <x v="1"/>
  </r>
  <r>
    <x v="0"/>
    <s v="10.01.00015"/>
    <s v="Material de expediente e consumo"/>
    <n v="53993.61"/>
    <n v="2.4439027107456312E-4"/>
    <n v="98.844439485950218"/>
    <x v="1"/>
  </r>
  <r>
    <x v="0"/>
    <s v="10.02.00003"/>
    <s v="Material de consumo do consultório"/>
    <n v="53992.55"/>
    <n v="2.4438547321631033E-4"/>
    <n v="98.844683871423427"/>
    <x v="1"/>
  </r>
  <r>
    <x v="1"/>
    <s v="10.01.00002"/>
    <s v="Aluguel/Condomínio - Consultório"/>
    <n v="53991.25"/>
    <n v="2.4437958905052849E-4"/>
    <n v="98.844928251012476"/>
    <x v="1"/>
  </r>
  <r>
    <x v="1"/>
    <s v="10.01.00016"/>
    <s v="Pagamentos Efetuados a Terceiros sem Vinculo Empregatício"/>
    <n v="53991"/>
    <n v="2.4437845748018585E-4"/>
    <n v="98.845172629469957"/>
    <x v="1"/>
  </r>
  <r>
    <x v="0"/>
    <s v="10.01.00015"/>
    <s v="Material Medico "/>
    <n v="53989.22"/>
    <n v="2.443704006993462E-4"/>
    <n v="98.84541699987065"/>
    <x v="1"/>
  </r>
  <r>
    <x v="1"/>
    <s v="10.01.00024"/>
    <s v="Aluguel de Equipamento"/>
    <n v="53988"/>
    <n v="2.4436487863607406E-4"/>
    <n v="98.84566136474929"/>
    <x v="1"/>
  </r>
  <r>
    <x v="1"/>
    <s v="10.01.00017"/>
    <s v="Locação de Scanner Ítero Rental"/>
    <n v="53988"/>
    <n v="2.4436487863607406E-4"/>
    <n v="98.84590572962793"/>
    <x v="0"/>
  </r>
  <r>
    <x v="0"/>
    <s v="10.01.00015"/>
    <s v="Materiais para consulta e procedimentos"/>
    <n v="53975.78"/>
    <n v="2.443095674777253E-4"/>
    <n v="98.846150039195408"/>
    <x v="1"/>
  </r>
  <r>
    <x v="1"/>
    <s v="10.01.00005"/>
    <s v="MATERIAL MEDICO HOSPITALAR"/>
    <n v="53973.35"/>
    <n v="2.4429856861399475E-4"/>
    <n v="98.846394337764025"/>
    <x v="1"/>
  </r>
  <r>
    <x v="1"/>
    <s v="10.01.00011"/>
    <s v="Material de conservação e limpeza do escritório/cartório"/>
    <n v="53971.49"/>
    <n v="2.442901497306454E-4"/>
    <n v="98.846638627913762"/>
    <x v="1"/>
  </r>
  <r>
    <x v="0"/>
    <s v="10.01.00005"/>
    <s v="MATERIAL ACUPUNTURA/CONSUMO/EXPEDIENTE"/>
    <n v="53969.27"/>
    <n v="2.4428010138600261E-4"/>
    <n v="98.846882908015147"/>
    <x v="1"/>
  </r>
  <r>
    <x v="0"/>
    <s v="10.01.00018"/>
    <s v="Serviços Prestados Pessoa Jurídica"/>
    <n v="53965.79"/>
    <n v="2.4426434992683301E-4"/>
    <n v="98.847127172365077"/>
    <x v="0"/>
  </r>
  <r>
    <x v="1"/>
    <s v="10.01.00015"/>
    <s v="Materiais e Produtos Odontologicos"/>
    <n v="53954.44"/>
    <n v="2.4421297663327664E-4"/>
    <n v="98.847371385341717"/>
    <x v="1"/>
  </r>
  <r>
    <x v="0"/>
    <s v="10.01.00015"/>
    <s v="Kopp Industria e Comércio de Produtos Odontologicos Ltda"/>
    <n v="53951.43"/>
    <n v="2.4419935252635111E-4"/>
    <n v="98.847615584694239"/>
    <x v="1"/>
  </r>
  <r>
    <x v="1"/>
    <s v="10.01.00020"/>
    <s v="Remuneração Serviços Tomados de Terceiros"/>
    <n v="53950.78"/>
    <n v="2.4419641044346022E-4"/>
    <n v="98.847859781104688"/>
    <x v="1"/>
  </r>
  <r>
    <x v="1"/>
    <s v="10.01.00015"/>
    <s v="Materiais de uso médico"/>
    <n v="53950.239999999998"/>
    <n v="2.4419396625152012E-4"/>
    <n v="98.848103975070941"/>
    <x v="1"/>
  </r>
  <r>
    <x v="0"/>
    <s v="10.01.00018"/>
    <s v="Despesas com Rateio de Perdas / ADM UNIMED"/>
    <n v="53948.05"/>
    <n v="2.4418405369531847E-4"/>
    <n v="98.84834815912464"/>
    <x v="0"/>
  </r>
  <r>
    <x v="0"/>
    <s v="10.01.00016"/>
    <s v="Fornecedor "/>
    <n v="53947.06"/>
    <n v="2.4417957267676161E-4"/>
    <n v="98.848592338697316"/>
    <x v="0"/>
  </r>
  <r>
    <x v="1"/>
    <s v="10.01.00055"/>
    <s v="FUNDPERJ - Recolhimento relativo aos atos praticados no mês"/>
    <n v="53946.38"/>
    <n v="2.4417649480542957E-4"/>
    <n v="98.848836515192119"/>
    <x v="0"/>
  </r>
  <r>
    <x v="1"/>
    <s v="10.01.00035"/>
    <s v="FUNPERJ - Recolhimento relativo aos atos praticados no mês"/>
    <n v="53946.38"/>
    <n v="2.4417649480542957E-4"/>
    <n v="98.849080691686922"/>
    <x v="0"/>
  </r>
  <r>
    <x v="0"/>
    <s v="10.01.00016"/>
    <s v="Despesas de Consultório"/>
    <n v="53945"/>
    <n v="2.4417024853713812E-4"/>
    <n v="98.849324861935457"/>
    <x v="0"/>
  </r>
  <r>
    <x v="0"/>
    <s v="10.01.00007"/>
    <s v="Material Odontologico"/>
    <n v="53927.37"/>
    <n v="2.4409045019657444E-4"/>
    <n v="98.849568952385653"/>
    <x v="1"/>
  </r>
  <r>
    <x v="0"/>
    <s v="10.01.00031"/>
    <s v="Sistemas de informática - aquisição e manutenção"/>
    <n v="53926.74"/>
    <n v="2.4408759863931093E-4"/>
    <n v="98.849813039984298"/>
    <x v="1"/>
  </r>
  <r>
    <x v="1"/>
    <s v="10.01.00015"/>
    <s v="Remuneração paga a Terceiros, sem vínculo empregatício"/>
    <n v="53925.09"/>
    <n v="2.4408013027504944E-4"/>
    <n v="98.85005712011457"/>
    <x v="1"/>
  </r>
  <r>
    <x v="0"/>
    <s v="10.01.00011"/>
    <s v="Material/Serviços de consumo,conservação, manutenção, higiene e limpeza"/>
    <n v="53925.05"/>
    <n v="2.4407994922379466E-4"/>
    <n v="98.850301200063797"/>
    <x v="1"/>
  </r>
  <r>
    <x v="1"/>
    <s v="10.01.00015"/>
    <s v="Material de uso/consumo do consultório"/>
    <n v="53924.75"/>
    <n v="2.4407859133938347E-4"/>
    <n v="98.850545278655133"/>
    <x v="1"/>
  </r>
  <r>
    <x v="1"/>
    <s v="10.01.00006"/>
    <s v="SALARIOS E ORDENADOS"/>
    <n v="53918.51"/>
    <n v="2.440503473436309E-4"/>
    <n v="98.850789329002481"/>
    <x v="0"/>
  </r>
  <r>
    <x v="0"/>
    <s v="10.01.00015"/>
    <s v="Custos dos Serviços"/>
    <n v="53917.599999999999"/>
    <n v="2.4404622842758364E-4"/>
    <n v="98.851033375230912"/>
    <x v="0"/>
  </r>
  <r>
    <x v="0"/>
    <s v="11.01.00019"/>
    <s v="IRF Sobre Folha de Pagamento"/>
    <n v="53915.3"/>
    <n v="2.4403581798043128E-4"/>
    <n v="98.851277411048898"/>
    <x v="0"/>
  </r>
  <r>
    <x v="0"/>
    <s v="10.01.00014"/>
    <s v="PAGAMENTOS REF CUSTOS SERVICOS DESTE MES"/>
    <n v="53911"/>
    <n v="2.4401635497053767E-4"/>
    <n v="98.851521427403867"/>
    <x v="0"/>
  </r>
  <r>
    <x v="1"/>
    <s v="10.02.00037"/>
    <s v="SALARIO E ENCARGOS FGTS"/>
    <n v="53910.96"/>
    <n v="2.4401617391928284E-4"/>
    <n v="98.85176544357779"/>
    <x v="0"/>
  </r>
  <r>
    <x v="0"/>
    <s v="10.01.00006"/>
    <s v="Despesas c/dental"/>
    <n v="53910.8"/>
    <n v="2.4401544971426356E-4"/>
    <n v="98.852009459027499"/>
    <x v="0"/>
  </r>
  <r>
    <x v="0"/>
    <s v="10.01.00019"/>
    <s v="Sistemas de informática – aquisição e manutenção"/>
    <n v="53908.65"/>
    <n v="2.4400571820931677E-4"/>
    <n v="98.852253464745715"/>
    <x v="1"/>
  </r>
  <r>
    <x v="1"/>
    <s v="10.01.00015"/>
    <s v="Materiais descartaveis para uso na atividade (luvas,mascara etc...)"/>
    <n v="53906.61"/>
    <n v="2.4399648459532075E-4"/>
    <n v="98.852497461230314"/>
    <x v="1"/>
  </r>
  <r>
    <x v="0"/>
    <s v="10.01.00015"/>
    <s v="MATERIAL DE APLICAÇÃO NO PACIENTE"/>
    <n v="53905.78"/>
    <n v="2.4399272778178314E-4"/>
    <n v="98.852741453958089"/>
    <x v="1"/>
  </r>
  <r>
    <x v="1"/>
    <s v="10.01.00021"/>
    <s v="Equipamentos de informática"/>
    <n v="53898.31"/>
    <n v="2.4395891645994473E-4"/>
    <n v="98.852985412874546"/>
    <x v="0"/>
  </r>
  <r>
    <x v="1"/>
    <s v="10.01.00008"/>
    <s v="material consumo consultorio"/>
    <n v="53895.38"/>
    <n v="2.4394565445552886E-4"/>
    <n v="98.853229358529006"/>
    <x v="1"/>
  </r>
  <r>
    <x v="0"/>
    <s v="10.01.00018"/>
    <s v="Material de Uso e Consumo no mês."/>
    <n v="53894.35"/>
    <n v="2.4394099238571714E-4"/>
    <n v="98.853473299521397"/>
    <x v="1"/>
  </r>
  <r>
    <x v="0"/>
    <s v="10.01.00016"/>
    <s v="HONORÁRIOS PAGOS A TERCEIROS"/>
    <n v="53892.72"/>
    <n v="2.4393361454708306E-4"/>
    <n v="98.853717233135939"/>
    <x v="1"/>
  </r>
  <r>
    <x v="0"/>
    <s v="10.01.00016"/>
    <s v="HONORÁRIOS CONTABEIS"/>
    <n v="53892.4"/>
    <n v="2.4393216613704451E-4"/>
    <n v="98.853961165302081"/>
    <x v="0"/>
  </r>
  <r>
    <x v="0"/>
    <s v="10.01.00018"/>
    <s v="Remuneração paga a Terceiros"/>
    <n v="53889.599999999999"/>
    <n v="2.4391949254920676E-4"/>
    <n v="98.854205084794629"/>
    <x v="1"/>
  </r>
  <r>
    <x v="0"/>
    <s v="10.01.00016"/>
    <s v="Despesa com serviços profissionais"/>
    <n v="53888"/>
    <n v="2.4391225049901383E-4"/>
    <n v="98.854448997045125"/>
    <x v="0"/>
  </r>
  <r>
    <x v="1"/>
    <s v="10.01.00021"/>
    <s v="Manutenção de sistemas de informática"/>
    <n v="53886.720000000001"/>
    <n v="2.4390645685885945E-4"/>
    <n v="98.854692903501984"/>
    <x v="1"/>
  </r>
  <r>
    <x v="1"/>
    <s v="10.01.00021"/>
    <s v="Manutenção , programas e informática"/>
    <n v="53885"/>
    <n v="2.4389867165490201E-4"/>
    <n v="98.85493680217364"/>
    <x v="1"/>
  </r>
  <r>
    <x v="0"/>
    <s v="10.03.00003"/>
    <s v="Despesas Tributárias_ISS/QN"/>
    <n v="53876.05"/>
    <n v="2.4385816143663512E-4"/>
    <n v="98.85518066033508"/>
    <x v="0"/>
  </r>
  <r>
    <x v="1"/>
    <s v="10.04.00012"/>
    <s v="SAMUEL CRUVINEL SANTUZZI"/>
    <n v="53872.25"/>
    <n v="2.4384096156742683E-4"/>
    <n v="98.855424501296653"/>
    <x v="0"/>
  </r>
  <r>
    <x v="1"/>
    <s v="10.01.00022"/>
    <s v="Aluguéis de aparelhos e outros"/>
    <n v="53871.44"/>
    <n v="2.4383729527951666E-4"/>
    <n v="98.855668338591926"/>
    <x v="0"/>
  </r>
  <r>
    <x v="0"/>
    <s v="10.01.00016"/>
    <s v="PAGAMENTO A TERCEIROS"/>
    <n v="53869.4"/>
    <n v="2.4382806166552061E-4"/>
    <n v="98.855912166653596"/>
    <x v="1"/>
  </r>
  <r>
    <x v="0"/>
    <s v="10.01.00023"/>
    <s v="Material de Expediente"/>
    <n v="53866.89"/>
    <n v="2.4381670069928042E-4"/>
    <n v="98.856155983354299"/>
    <x v="1"/>
  </r>
  <r>
    <x v="1"/>
    <s v="10.01.00020"/>
    <s v="Pagamento a protéticos"/>
    <n v="53866"/>
    <n v="2.4381267230886056E-4"/>
    <n v="98.856399796026608"/>
    <x v="0"/>
  </r>
  <r>
    <x v="1"/>
    <s v="10.01.00003"/>
    <s v="Material de Expediente"/>
    <n v="53859.69"/>
    <n v="2.4378411147341211E-4"/>
    <n v="98.856643580138083"/>
    <x v="1"/>
  </r>
  <r>
    <x v="0"/>
    <s v="10.01.00016"/>
    <s v="Despesas com Rateio de Perdas ADM UNIMED"/>
    <n v="53856.7"/>
    <n v="2.4377057789211394E-4"/>
    <n v="98.856887350715979"/>
    <x v="0"/>
  </r>
  <r>
    <x v="1"/>
    <s v="10.01.00018"/>
    <s v="Propaganda/publicidade"/>
    <n v="53850.6"/>
    <n v="2.4374296757575327E-4"/>
    <n v="98.857131093683549"/>
    <x v="0"/>
  </r>
  <r>
    <x v="0"/>
    <s v="10.01.00016"/>
    <s v="MARKETING"/>
    <n v="53847.56"/>
    <n v="2.4372920768038665E-4"/>
    <n v="98.857374822891231"/>
    <x v="0"/>
  </r>
  <r>
    <x v="1"/>
    <s v="10.01.00015"/>
    <s v="Serviços Tomados de Terceiros"/>
    <n v="53846.62"/>
    <n v="2.4372495297589832E-4"/>
    <n v="98.857618547844211"/>
    <x v="1"/>
  </r>
  <r>
    <x v="0"/>
    <s v="10.01.00002"/>
    <s v="DARF"/>
    <n v="53843.96"/>
    <n v="2.437129130674525E-4"/>
    <n v="98.857862260757273"/>
    <x v="0"/>
  </r>
  <r>
    <x v="0"/>
    <s v="10.01.00018"/>
    <s v="Taxa de Custeio"/>
    <n v="53843.839999999997"/>
    <n v="2.4371236991368802E-4"/>
    <n v="98.858105973127181"/>
    <x v="0"/>
  </r>
  <r>
    <x v="1"/>
    <s v="10.01.00024"/>
    <s v="GPS/INSS"/>
    <n v="53841.74"/>
    <n v="2.4370286472280973E-4"/>
    <n v="98.858349675991903"/>
    <x v="0"/>
  </r>
  <r>
    <x v="1"/>
    <s v="10.01.00005"/>
    <s v="Despesas com propaganda da atividade profissional do autônomo"/>
    <n v="53833.84"/>
    <n v="2.4366710709998202E-4"/>
    <n v="98.858593343099002"/>
    <x v="0"/>
  </r>
  <r>
    <x v="0"/>
    <s v="10.01.00013"/>
    <s v="Remuneração paga a terceiros, sem vinculo empregatício"/>
    <n v="53833.64"/>
    <n v="2.4366620184370787E-4"/>
    <n v="98.858837009300842"/>
    <x v="1"/>
  </r>
  <r>
    <x v="1"/>
    <s v="10.07.00006"/>
    <s v="VALE ALIMENTAÇÃO"/>
    <n v="53832"/>
    <n v="2.4365877874226008E-4"/>
    <n v="98.859080668079585"/>
    <x v="1"/>
  </r>
  <r>
    <x v="1"/>
    <s v="10.01.00015"/>
    <s v="Materiais e Insumos"/>
    <n v="53824.2"/>
    <n v="2.4362347374756938E-4"/>
    <n v="98.859324291553335"/>
    <x v="1"/>
  </r>
  <r>
    <x v="0"/>
    <s v="10.01.00012"/>
    <s v="Material aplicado nos serviços odontologicos"/>
    <n v="53823.42"/>
    <n v="2.436199432481003E-4"/>
    <n v="98.859567911496583"/>
    <x v="1"/>
  </r>
  <r>
    <x v="0"/>
    <s v="10.01.00015"/>
    <s v="Material Odontológico para Uso e Consumo na Atividade Fins"/>
    <n v="53822.66"/>
    <n v="2.4361650327425869E-4"/>
    <n v="98.859811527999852"/>
    <x v="1"/>
  </r>
  <r>
    <x v="1"/>
    <s v="10.02.00002"/>
    <s v="Plano de Saude"/>
    <n v="53818.96"/>
    <n v="2.4359975603318744E-4"/>
    <n v="98.860055127755885"/>
    <x v="1"/>
  </r>
  <r>
    <x v="1"/>
    <s v="10.01.00013"/>
    <s v="REMUNERAÇAO PAGA A TERCEIROS, COM VINCULO EMPREGATICIO, INSS E FGTS"/>
    <n v="53818.22"/>
    <n v="2.4359640658497321E-4"/>
    <n v="98.860298724162476"/>
    <x v="0"/>
  </r>
  <r>
    <x v="0"/>
    <s v="10.01.00015"/>
    <s v="01.00015 Serviço tomado"/>
    <n v="53816.9"/>
    <n v="2.4359043189356403E-4"/>
    <n v="98.860542314594369"/>
    <x v="0"/>
  </r>
  <r>
    <x v="1"/>
    <s v="10.01.00012"/>
    <s v="Material de escritórios/uso e consumo"/>
    <n v="53816.69"/>
    <n v="2.4358948137447617E-4"/>
    <n v="98.86078590407574"/>
    <x v="1"/>
  </r>
  <r>
    <x v="0"/>
    <s v="10.01.00015"/>
    <s v="Serviços contratados"/>
    <n v="53813.43"/>
    <n v="2.4357472569720801E-4"/>
    <n v="98.861029478801441"/>
    <x v="0"/>
  </r>
  <r>
    <x v="1"/>
    <s v="10.01.00016"/>
    <s v="Congressos"/>
    <n v="53807.03"/>
    <n v="2.4354575749643617E-4"/>
    <n v="98.86127302455894"/>
    <x v="0"/>
  </r>
  <r>
    <x v="0"/>
    <s v="10.01.00015"/>
    <s v="Insumos para o consultório "/>
    <n v="53806.76"/>
    <n v="2.4354453540046612E-4"/>
    <n v="98.861516569094334"/>
    <x v="1"/>
  </r>
  <r>
    <x v="0"/>
    <s v="10.02.00001"/>
    <s v="DESPESAS COM MATERIAL"/>
    <n v="53806.74"/>
    <n v="2.4354444487483871E-4"/>
    <n v="98.861760113539205"/>
    <x v="1"/>
  </r>
  <r>
    <x v="0"/>
    <s v="10.01.00015"/>
    <s v="Honorário Contabil"/>
    <n v="53802.95"/>
    <n v="2.4352729026844407E-4"/>
    <n v="98.862003640829471"/>
    <x v="0"/>
  </r>
  <r>
    <x v="1"/>
    <s v="10.01.00017"/>
    <s v="GPS do Profissional Liberal"/>
    <n v="53801.82"/>
    <n v="2.4352217557049532E-4"/>
    <n v="98.862247163005037"/>
    <x v="0"/>
  </r>
  <r>
    <x v="1"/>
    <s v="10.01.00008"/>
    <s v="Material Utilizado na Prestação de Serviços"/>
    <n v="53795.28"/>
    <n v="2.4349257369033156E-4"/>
    <n v="98.862490655578725"/>
    <x v="1"/>
  </r>
  <r>
    <x v="1"/>
    <s v="10.01.00022"/>
    <s v="IMPOSTO DE RENDA S/ FOLHA PAGAMENTO DOS EMPREGADOS"/>
    <n v="53790.95"/>
    <n v="2.4347297489199686E-4"/>
    <n v="98.862734128553612"/>
    <x v="0"/>
  </r>
  <r>
    <x v="1"/>
    <s v="10.01.00018"/>
    <s v="Medicamentos/Materiais/Equipamentos médicos"/>
    <n v="53781.49"/>
    <n v="2.4343015627023099E-4"/>
    <n v="98.862977558709886"/>
    <x v="1"/>
  </r>
  <r>
    <x v="0"/>
    <s v="10.01.00001"/>
    <s v="Material Dentário"/>
    <n v="53781.39"/>
    <n v="2.4342970364209395E-4"/>
    <n v="98.863220988413531"/>
    <x v="1"/>
  </r>
  <r>
    <x v="0"/>
    <s v="10.01.00041"/>
    <s v="Aquisição de Máquinas e Equipamentos"/>
    <n v="53775.78"/>
    <n v="2.4340431120360484E-4"/>
    <n v="98.863464392724737"/>
    <x v="1"/>
  </r>
  <r>
    <x v="1"/>
    <s v="10.01.00014"/>
    <s v="Taxa de Fiscalização"/>
    <n v="53771.12"/>
    <n v="2.4338321873241785E-4"/>
    <n v="98.863707775943467"/>
    <x v="0"/>
  </r>
  <r>
    <x v="1"/>
    <s v="10.01.00016"/>
    <s v="Cursos e aperfeiçoamentos"/>
    <n v="53769.09"/>
    <n v="2.4337403038123548E-4"/>
    <n v="98.863951149973843"/>
    <x v="0"/>
  </r>
  <r>
    <x v="1"/>
    <s v="10.01.00015"/>
    <s v="Materia de consumo odontologico"/>
    <n v="53766.5"/>
    <n v="2.4336230731248566E-4"/>
    <n v="98.864194512281159"/>
    <x v="1"/>
  </r>
  <r>
    <x v="1"/>
    <s v="10.01.00027"/>
    <s v="Remuneração paga a terceiros, com vínculo empregatício, INSS e FGTS"/>
    <n v="53763.6"/>
    <n v="2.4334918109651091E-4"/>
    <n v="98.86443786146225"/>
    <x v="0"/>
  </r>
  <r>
    <x v="0"/>
    <s v="10.01.00016"/>
    <s v="Serviços de Próteses "/>
    <n v="53752.87"/>
    <n v="2.4330061409740436E-4"/>
    <n v="98.864681162076351"/>
    <x v="0"/>
  </r>
  <r>
    <x v="0"/>
    <s v="10.01.00017"/>
    <s v="Serviços Prestados por Protéticos"/>
    <n v="53752"/>
    <n v="2.4329667623261192E-4"/>
    <n v="98.864924458752583"/>
    <x v="0"/>
  </r>
  <r>
    <x v="1"/>
    <s v="10.01.00021"/>
    <s v="Sistemas"/>
    <n v="53750.76"/>
    <n v="2.4329106364371237E-4"/>
    <n v="98.865167749816223"/>
    <x v="0"/>
  </r>
  <r>
    <x v="0"/>
    <s v="11.01.00021"/>
    <s v="IRPF "/>
    <n v="53749.32"/>
    <n v="2.4328454579853871E-4"/>
    <n v="98.865411034362026"/>
    <x v="0"/>
  </r>
  <r>
    <x v="1"/>
    <s v="10.01.00017"/>
    <s v="Serviços Diversos"/>
    <n v="53746.239999999998"/>
    <n v="2.4327060485191722E-4"/>
    <n v="98.865654304966881"/>
    <x v="0"/>
  </r>
  <r>
    <x v="1"/>
    <s v="10.01.00018"/>
    <s v="Remuneração de Serviço de Terceiros"/>
    <n v="53741.75"/>
    <n v="2.4325028184856326E-4"/>
    <n v="98.865897555248736"/>
    <x v="1"/>
  </r>
  <r>
    <x v="0"/>
    <s v="10.01.00016"/>
    <s v="Rateio de Perdas Unimed"/>
    <n v="53741.34"/>
    <n v="2.4324842607320127E-4"/>
    <n v="98.86614080367481"/>
    <x v="0"/>
  </r>
  <r>
    <x v="0"/>
    <s v="10.01.00015"/>
    <s v="Dentarias"/>
    <n v="53740.9"/>
    <n v="2.4324643450939824E-4"/>
    <n v="98.866384050109318"/>
    <x v="0"/>
  </r>
  <r>
    <x v="0"/>
    <s v="10.01.00015"/>
    <s v="material Aplicado no Consultório"/>
    <n v="53734.83"/>
    <n v="2.4321895998147866E-4"/>
    <n v="98.866627269069298"/>
    <x v="1"/>
  </r>
  <r>
    <x v="0"/>
    <s v="10.01.00015"/>
    <s v="Material de Uso ou Consumo do Consultório"/>
    <n v="53730.44"/>
    <n v="2.4319908960626174E-4"/>
    <n v="98.866870468158908"/>
    <x v="1"/>
  </r>
  <r>
    <x v="0"/>
    <s v="10.02.00007"/>
    <s v="Serviços prestados por terceiros"/>
    <n v="53730.400000000001"/>
    <n v="2.4319890855500689E-4"/>
    <n v="98.867113667067457"/>
    <x v="1"/>
  </r>
  <r>
    <x v="1"/>
    <s v="11.01.00024"/>
    <s v="OUTRAS DESPESAS NAO DEDUTÍVEIS"/>
    <n v="53727.08"/>
    <n v="2.4318388130085649E-4"/>
    <n v="98.867356850948752"/>
    <x v="0"/>
  </r>
  <r>
    <x v="1"/>
    <s v="10.01.00017"/>
    <s v="TAXA FERJ"/>
    <n v="53722.44"/>
    <n v="2.4316287935529691E-4"/>
    <n v="98.86760001382811"/>
    <x v="0"/>
  </r>
  <r>
    <x v="0"/>
    <s v="10.01.00019"/>
    <s v="Serviço prestado por terceiros"/>
    <n v="53716.639999999999"/>
    <n v="2.4313662692334741E-4"/>
    <n v="98.86784315045503"/>
    <x v="1"/>
  </r>
  <r>
    <x v="0"/>
    <s v="10.01.00024"/>
    <s v="VALE ALIMENTAÇÃO "/>
    <n v="53714.559999999998"/>
    <n v="2.4312721225809656E-4"/>
    <n v="98.868086277667288"/>
    <x v="1"/>
  </r>
  <r>
    <x v="0"/>
    <s v="10.01.00029"/>
    <s v="Material para uso na prestação de serviço "/>
    <n v="53696.160000000003"/>
    <n v="2.430439286808775E-4"/>
    <n v="98.868329321595965"/>
    <x v="1"/>
  </r>
  <r>
    <x v="1"/>
    <s v="10.01.00033"/>
    <s v="SALARIO E ENCARGOS ADIANT. SAL. (VR / CESTA BAS. VALE ALIMENT.)"/>
    <n v="53693.3"/>
    <n v="2.4303098351615758E-4"/>
    <n v="98.868572352579477"/>
    <x v="1"/>
  </r>
  <r>
    <x v="0"/>
    <s v="10.01.00016"/>
    <s v="material utilizado para procedimentos"/>
    <n v="53689.440000000002"/>
    <n v="2.4301351207006705E-4"/>
    <n v="98.868815366091553"/>
    <x v="1"/>
  </r>
  <r>
    <x v="1"/>
    <s v="10.01.00002"/>
    <s v="RATEIO CONSULTORIO"/>
    <n v="53686.65"/>
    <n v="2.4300088374504307E-4"/>
    <n v="98.869058366975295"/>
    <x v="0"/>
  </r>
  <r>
    <x v="1"/>
    <s v="10.01.00019"/>
    <s v="Despesa protético"/>
    <n v="53686.55"/>
    <n v="2.4300043111690603E-4"/>
    <n v="98.869301367406408"/>
    <x v="0"/>
  </r>
  <r>
    <x v="1"/>
    <s v="10.01.00018"/>
    <s v="INTERNET"/>
    <n v="53686.45"/>
    <n v="2.4299997848876894E-4"/>
    <n v="98.86954436738489"/>
    <x v="0"/>
  </r>
  <r>
    <x v="1"/>
    <s v="10.01.00020"/>
    <s v="Sistemas"/>
    <n v="53683.92"/>
    <n v="2.429885269969013E-4"/>
    <n v="98.869787355911882"/>
    <x v="0"/>
  </r>
  <r>
    <x v="1"/>
    <s v="10.01.00017"/>
    <s v="Assessoria, Licenças de Informática e manutenção"/>
    <n v="53681.39"/>
    <n v="2.4297707550503369E-4"/>
    <n v="98.870030332987383"/>
    <x v="1"/>
  </r>
  <r>
    <x v="0"/>
    <s v="10.01.00015"/>
    <s v="Material Odontologico e Cirurgico"/>
    <n v="53678.48"/>
    <n v="2.4296390402624526E-4"/>
    <n v="98.870273296891412"/>
    <x v="1"/>
  </r>
  <r>
    <x v="0"/>
    <s v="10.01.00041"/>
    <s v="Honorários Contabeis"/>
    <n v="53668.46"/>
    <n v="2.4291855068691182E-4"/>
    <n v="98.870516215442095"/>
    <x v="0"/>
  </r>
  <r>
    <x v="0"/>
    <s v="10.01.00019"/>
    <s v="Taxas, DUA, outros"/>
    <n v="53660.97"/>
    <n v="2.42884648839446E-4"/>
    <n v="98.870759100090936"/>
    <x v="0"/>
  </r>
  <r>
    <x v="1"/>
    <s v="10.01.00009"/>
    <s v="ISSQN e Taxas"/>
    <n v="53653.79"/>
    <n v="2.4285215013920505E-4"/>
    <n v="98.871001952241073"/>
    <x v="0"/>
  </r>
  <r>
    <x v="1"/>
    <s v="10.01.00018"/>
    <s v="Consultoria/Assessoria/Auditoria/Contabilidade"/>
    <n v="53652"/>
    <n v="2.4284404809555169E-4"/>
    <n v="98.871244796289176"/>
    <x v="0"/>
  </r>
  <r>
    <x v="0"/>
    <s v="10.02.00012"/>
    <s v="CONTRATO MENSAL SERVIÇOS DE TI"/>
    <n v="53649.02"/>
    <n v="2.4283055977706729E-4"/>
    <n v="98.871487626848946"/>
    <x v="0"/>
  </r>
  <r>
    <x v="0"/>
    <s v="10.01.00047"/>
    <s v="13° SALÁRIO"/>
    <n v="53647.17"/>
    <n v="2.4282218615653169E-4"/>
    <n v="98.871730449035098"/>
    <x v="0"/>
  </r>
  <r>
    <x v="0"/>
    <s v="10.01.00017"/>
    <s v="servicos de proteticos e laboratorios"/>
    <n v="53634.8"/>
    <n v="2.4276619605597733E-4"/>
    <n v="98.871973215231151"/>
    <x v="0"/>
  </r>
  <r>
    <x v="0"/>
    <s v="10.01.00011"/>
    <s v="Material de conservação e limpeza do consultorio"/>
    <n v="53634.02"/>
    <n v="2.4276266555650825E-4"/>
    <n v="98.872215977896701"/>
    <x v="1"/>
  </r>
  <r>
    <x v="0"/>
    <s v="11.01.00019"/>
    <s v="ISS NÃO Dedutível"/>
    <n v="53633.25"/>
    <n v="2.4275918031985291E-4"/>
    <n v="98.872458737077025"/>
    <x v="0"/>
  </r>
  <r>
    <x v="1"/>
    <s v="10.01.00018"/>
    <s v="Material aplicado"/>
    <n v="53631.34"/>
    <n v="2.4275053512243504E-4"/>
    <n v="98.872701487612147"/>
    <x v="1"/>
  </r>
  <r>
    <x v="0"/>
    <s v="10.01.00016"/>
    <s v="LABORATÓRIOS DE PRÓTESE ODONTOLÓGICO OU TÉCNICOS EM PRÓTE DENTAL."/>
    <n v="53630.7"/>
    <n v="2.4274763830235785E-4"/>
    <n v="98.872944235250444"/>
    <x v="0"/>
  </r>
  <r>
    <x v="1"/>
    <s v="10.01.00015"/>
    <s v="Materiais Destinados a Consultas"/>
    <n v="53623.03"/>
    <n v="2.4271292172424534E-4"/>
    <n v="98.873186948172162"/>
    <x v="1"/>
  </r>
  <r>
    <x v="0"/>
    <s v="10.01.00017"/>
    <s v="Material de Consumo Pacientes/Clientes"/>
    <n v="53618.48"/>
    <n v="2.4269232714400909E-4"/>
    <n v="98.87342964049931"/>
    <x v="1"/>
  </r>
  <r>
    <x v="1"/>
    <s v="10.01.00016"/>
    <s v="Despesas com Protéticos"/>
    <n v="53611.5"/>
    <n v="2.426607337000423E-4"/>
    <n v="98.873672301233015"/>
    <x v="0"/>
  </r>
  <r>
    <x v="1"/>
    <s v="10.01.00012"/>
    <s v="Material de uso e consumo do consutório"/>
    <n v="53608.5"/>
    <n v="2.4264715485593048E-4"/>
    <n v="98.873914948387863"/>
    <x v="1"/>
  </r>
  <r>
    <x v="1"/>
    <s v="10.01.00016"/>
    <s v="DESPESAS COM MATERIAL DE CONSULTÓRIO"/>
    <n v="53606.95"/>
    <n v="2.4264013911980608E-4"/>
    <n v="98.874157588526984"/>
    <x v="1"/>
  </r>
  <r>
    <x v="0"/>
    <s v="10.01.00022"/>
    <s v="Materiais utilização na prestação serviço medico"/>
    <n v="53603.8"/>
    <n v="2.4262588133348867E-4"/>
    <n v="98.874400214408311"/>
    <x v="1"/>
  </r>
  <r>
    <x v="0"/>
    <s v="10.01.00010"/>
    <s v="ISSQN - Prefeitura Municipal de Elisiário"/>
    <n v="53600.85"/>
    <n v="2.4261252880344538E-4"/>
    <n v="98.874642826937119"/>
    <x v="0"/>
  </r>
  <r>
    <x v="1"/>
    <s v="10.01.00048"/>
    <s v="Rescições"/>
    <n v="53596.11"/>
    <n v="2.4259107422974874E-4"/>
    <n v="98.874885418011345"/>
    <x v="0"/>
  </r>
  <r>
    <x v="0"/>
    <s v="10.01.00012"/>
    <s v="Insumos odontológicos"/>
    <n v="53594.94"/>
    <n v="2.4258577848054513E-4"/>
    <n v="98.875128003789825"/>
    <x v="1"/>
  </r>
  <r>
    <x v="0"/>
    <s v="10.01.00015"/>
    <s v="Materiais de uso médico"/>
    <n v="53593.440000000002"/>
    <n v="2.4257898905848924E-4"/>
    <n v="98.875370582778885"/>
    <x v="1"/>
  </r>
  <r>
    <x v="0"/>
    <s v="10.01.00016"/>
    <s v="Serviços de Terceiros PF/PJ"/>
    <n v="53593.15"/>
    <n v="2.4257767643689178E-4"/>
    <n v="98.875613160455316"/>
    <x v="1"/>
  </r>
  <r>
    <x v="0"/>
    <s v="10.05.00007"/>
    <s v="Salarios e Encargos - Contribuição IPESP "/>
    <n v="53590.9"/>
    <n v="2.4256749230380789E-4"/>
    <n v="98.875855727947624"/>
    <x v="0"/>
  </r>
  <r>
    <x v="1"/>
    <s v="10.01.00003"/>
    <s v="Material Odontologico"/>
    <n v="53590.84"/>
    <n v="2.4256722072692565E-4"/>
    <n v="98.876098295168347"/>
    <x v="1"/>
  </r>
  <r>
    <x v="0"/>
    <s v="10.01.00021"/>
    <s v="Férias"/>
    <n v="53589.279999999999"/>
    <n v="2.4256015972798752E-4"/>
    <n v="98.876340855328081"/>
    <x v="0"/>
  </r>
  <r>
    <x v="1"/>
    <s v="10.01.00022"/>
    <s v="prestação de serviço"/>
    <n v="53587.3"/>
    <n v="2.4255119769087374E-4"/>
    <n v="98.876583406525768"/>
    <x v="0"/>
  </r>
  <r>
    <x v="0"/>
    <s v="10.01.00015"/>
    <s v="Material para o trabalho"/>
    <n v="53586.97"/>
    <n v="2.4254970401802145E-4"/>
    <n v="98.87682595622978"/>
    <x v="1"/>
  </r>
  <r>
    <x v="1"/>
    <s v="10.01.00006"/>
    <s v="Despesas pagas a Laboratório de Prótese terceiros"/>
    <n v="53586.81"/>
    <n v="2.4254897981300212E-4"/>
    <n v="98.877068505209593"/>
    <x v="1"/>
  </r>
  <r>
    <x v="0"/>
    <s v="10.01.00033"/>
    <s v="Outras Despesas"/>
    <n v="53585.95"/>
    <n v="2.4254508721102341E-4"/>
    <n v="98.877311050296811"/>
    <x v="0"/>
  </r>
  <r>
    <x v="1"/>
    <s v="10.01.00018"/>
    <s v="Assistência médica"/>
    <n v="53584.26"/>
    <n v="2.4253743779550709E-4"/>
    <n v="98.87755358773461"/>
    <x v="0"/>
  </r>
  <r>
    <x v="1"/>
    <s v="10.01.00022"/>
    <s v="Cursos e treinamentos"/>
    <n v="53583.56"/>
    <n v="2.4253426939854767E-4"/>
    <n v="98.877796122004014"/>
    <x v="0"/>
  </r>
  <r>
    <x v="1"/>
    <s v="10.01.00015"/>
    <s v="Materiais Uso Profissão"/>
    <n v="53580.92"/>
    <n v="2.4252232001572928E-4"/>
    <n v="98.878038644324036"/>
    <x v="1"/>
  </r>
  <r>
    <x v="1"/>
    <s v="10.01.00002"/>
    <s v="Aluguel do escritório/consultório + condomínio + iptu"/>
    <n v="53578.49"/>
    <n v="2.4251132115199871E-4"/>
    <n v="98.878281155645183"/>
    <x v="1"/>
  </r>
  <r>
    <x v="0"/>
    <s v="10.01.00013"/>
    <s v="Remuneração Paga Terceiros, c/Vínculo Empregatício, INSS e FGTS"/>
    <n v="53570.36"/>
    <n v="2.4247452248445575E-4"/>
    <n v="98.878523630167663"/>
    <x v="0"/>
  </r>
  <r>
    <x v="0"/>
    <s v="10.01.00016"/>
    <s v="Farpen"/>
    <n v="53567.41"/>
    <n v="2.4246116995441244E-4"/>
    <n v="98.878766091337624"/>
    <x v="0"/>
  </r>
  <r>
    <x v="1"/>
    <s v="10.01.00011"/>
    <s v="Material de consumo "/>
    <n v="53562.17"/>
    <n v="2.424374522400305E-4"/>
    <n v="98.879008528789868"/>
    <x v="1"/>
  </r>
  <r>
    <x v="0"/>
    <s v="10.01.00016"/>
    <s v="material de uso clinico"/>
    <n v="53556.06"/>
    <n v="2.4240979666085612E-4"/>
    <n v="98.879250938586523"/>
    <x v="1"/>
  </r>
  <r>
    <x v="0"/>
    <s v="10.01.00016"/>
    <s v="Despesas com Rateio do Consultório"/>
    <n v="53555.13"/>
    <n v="2.4240558721918144E-4"/>
    <n v="98.879493344173738"/>
    <x v="0"/>
  </r>
  <r>
    <x v="0"/>
    <s v="10.01.00016"/>
    <s v="Laboratórios de prótese"/>
    <n v="53551"/>
    <n v="2.4238689367712089E-4"/>
    <n v="98.879735731067413"/>
    <x v="0"/>
  </r>
  <r>
    <x v="0"/>
    <s v="10.01.00015"/>
    <s v="MATERIAL DENTÁRIO"/>
    <n v="53546.720000000001"/>
    <n v="2.4236752119285469E-4"/>
    <n v="98.879978098588609"/>
    <x v="1"/>
  </r>
  <r>
    <x v="0"/>
    <s v="10.01.00060"/>
    <s v="REPASSE DE PROTESTO ANTIGA GESTÃO"/>
    <n v="53541.4"/>
    <n v="2.4234344137596308E-4"/>
    <n v="98.88022044202998"/>
    <x v="0"/>
  </r>
  <r>
    <x v="1"/>
    <s v="10.01.00015"/>
    <s v="Compra de Material"/>
    <n v="53537.88"/>
    <n v="2.4232750886553855E-4"/>
    <n v="98.880462769538852"/>
    <x v="1"/>
  </r>
  <r>
    <x v="0"/>
    <s v="10.01.00016"/>
    <s v="REMUNERAÇÃO PAGAS A TERCEIROS"/>
    <n v="53537"/>
    <n v="2.4232352573793245E-4"/>
    <n v="98.880705093064591"/>
    <x v="1"/>
  </r>
  <r>
    <x v="1"/>
    <s v="10.01.00016"/>
    <s v="Manutenção de Máquinas e Sistemas de Informática"/>
    <n v="53534.98"/>
    <n v="2.4231438264956385E-4"/>
    <n v="98.880947407447238"/>
    <x v="1"/>
  </r>
  <r>
    <x v="0"/>
    <s v="10.01.00057"/>
    <s v="ISS  "/>
    <n v="53533.29"/>
    <n v="2.4230673323404747E-4"/>
    <n v="98.881189714180465"/>
    <x v="0"/>
  </r>
  <r>
    <x v="1"/>
    <s v="10.01.00032"/>
    <s v="Assessoria Jurídica "/>
    <n v="53520"/>
    <n v="2.4224657895463217E-4"/>
    <n v="98.881431960759414"/>
    <x v="0"/>
  </r>
  <r>
    <x v="0"/>
    <s v="10.05.00002"/>
    <s v="ASSESSORIA E CONSULTORIA CONTÁBEIS"/>
    <n v="53518"/>
    <n v="2.42237526391891E-4"/>
    <n v="98.881674198285808"/>
    <x v="0"/>
  </r>
  <r>
    <x v="1"/>
    <s v="10.01.00021"/>
    <s v="Contrato Manutenção "/>
    <n v="53517.53"/>
    <n v="2.4223539903964683E-4"/>
    <n v="98.88191643368485"/>
    <x v="1"/>
  </r>
  <r>
    <x v="1"/>
    <s v="10.01.00006"/>
    <s v="Honorários contábeis"/>
    <n v="53513.7"/>
    <n v="2.422180633819974E-4"/>
    <n v="98.882158651748227"/>
    <x v="0"/>
  </r>
  <r>
    <x v="1"/>
    <s v="10.01.00020"/>
    <s v="Materiais Consultorio - Dentais e Componentes"/>
    <n v="53500.93"/>
    <n v="2.421602627688948E-4"/>
    <n v="98.882400812010999"/>
    <x v="1"/>
  </r>
  <r>
    <x v="0"/>
    <s v="10.01.00037"/>
    <s v="FGTS funcionários"/>
    <n v="53499.4"/>
    <n v="2.4215333755839782E-4"/>
    <n v="98.882642965348552"/>
    <x v="0"/>
  </r>
  <r>
    <x v="1"/>
    <s v="10.01.00015"/>
    <s v="Aluguel de Sistema"/>
    <n v="53498.6"/>
    <n v="2.421497165333013E-4"/>
    <n v="98.882885115065079"/>
    <x v="1"/>
  </r>
  <r>
    <x v="0"/>
    <s v="10.01.00015"/>
    <s v="MATERIAL UTILIZADO NA PRESTAÇÃO DO SERVIÇO"/>
    <n v="53498.41"/>
    <n v="2.421488565398409E-4"/>
    <n v="98.883127263921622"/>
    <x v="1"/>
  </r>
  <r>
    <x v="1"/>
    <s v="10.01.00017"/>
    <s v="Outras despesas não especificadas anteriormente"/>
    <n v="53494.42"/>
    <n v="2.4213079667717219E-4"/>
    <n v="98.883369394718301"/>
    <x v="0"/>
  </r>
  <r>
    <x v="0"/>
    <s v="10.01.00002"/>
    <s v="Aluguel e condomínio do escritório/consultório"/>
    <n v="53488.06"/>
    <n v="2.4210200952765515E-4"/>
    <n v="98.883611496727823"/>
    <x v="1"/>
  </r>
  <r>
    <x v="0"/>
    <s v="10.01.00016"/>
    <s v="Serviços Prestados por Empresas Jurídicas(Prótese sob Encomenda)"/>
    <n v="53485.5"/>
    <n v="2.4209042224734642E-4"/>
    <n v="98.883853587150071"/>
    <x v="0"/>
  </r>
  <r>
    <x v="0"/>
    <s v="10.01.00015"/>
    <s v="Dental/material de consumo"/>
    <n v="53482.62"/>
    <n v="2.420773865569991E-4"/>
    <n v="98.88409566453663"/>
    <x v="1"/>
  </r>
  <r>
    <x v="0"/>
    <s v="10.01.00015"/>
    <s v="despesas com material odontologico"/>
    <n v="53482.17"/>
    <n v="2.4207534973038231E-4"/>
    <n v="98.884337739886362"/>
    <x v="1"/>
  </r>
  <r>
    <x v="0"/>
    <s v="10.01.00019"/>
    <s v="Manutenção "/>
    <n v="53481.74"/>
    <n v="2.4207340342939293E-4"/>
    <n v="98.88457981328979"/>
    <x v="1"/>
  </r>
  <r>
    <x v="0"/>
    <s v="10.01.00018"/>
    <s v="Assistência técnica em informática"/>
    <n v="53480.46"/>
    <n v="2.4206760978923855E-4"/>
    <n v="98.88482188089958"/>
    <x v="0"/>
  </r>
  <r>
    <x v="1"/>
    <s v="10.01.00016"/>
    <s v="DESPESAS MATERIAIS ODONTOLOGICOS"/>
    <n v="53480.160000000003"/>
    <n v="2.4206625190482741E-4"/>
    <n v="98.88506394715148"/>
    <x v="1"/>
  </r>
  <r>
    <x v="1"/>
    <s v="10.01.00007"/>
    <s v="Energia elétrica do consultório"/>
    <n v="53474.46"/>
    <n v="2.4204045210101494E-4"/>
    <n v="98.885305987603587"/>
    <x v="1"/>
  </r>
  <r>
    <x v="1"/>
    <s v="10.01.00013"/>
    <s v="FUNDO DE GARANTIA POR TEMPO DE SERVICO - FGTS"/>
    <n v="53473.96"/>
    <n v="2.4203818896032967E-4"/>
    <n v="98.885548025792545"/>
    <x v="0"/>
  </r>
  <r>
    <x v="1"/>
    <s v="10.01.00016"/>
    <s v="Próteses dentárias"/>
    <n v="53473.2"/>
    <n v="2.42034748986488E-4"/>
    <n v="98.885790060541538"/>
    <x v="0"/>
  </r>
  <r>
    <x v="1"/>
    <s v="10.04.00002"/>
    <s v="ASSIS AMANCIO DE MELO"/>
    <n v="53470.49"/>
    <n v="2.4202248276397365E-4"/>
    <n v="98.886032083024304"/>
    <x v="0"/>
  </r>
  <r>
    <x v="0"/>
    <s v="10.01.00025"/>
    <s v="Salários e Ordenados"/>
    <n v="53466.19"/>
    <n v="2.4200301975408012E-4"/>
    <n v="98.886274086044054"/>
    <x v="0"/>
  </r>
  <r>
    <x v="0"/>
    <s v="10.01.00017"/>
    <s v="Serviços efetuados por terceiros"/>
    <n v="53463.32"/>
    <n v="2.4199002932654649E-4"/>
    <n v="98.886516076073377"/>
    <x v="1"/>
  </r>
  <r>
    <x v="1"/>
    <s v="10.01.00012"/>
    <s v="Despesas com  insumos, laboratórios,  serviços de próteses odontológicas e serviços de terceiros sem vínculos empregatícios."/>
    <n v="53463"/>
    <n v="2.4198858091650788E-4"/>
    <n v="98.886758064654288"/>
    <x v="1"/>
  </r>
  <r>
    <x v="0"/>
    <s v="10.01.00014"/>
    <s v="despesas consolidadas"/>
    <n v="53461.8"/>
    <n v="2.4198314937886315E-4"/>
    <n v="98.887000047803667"/>
    <x v="0"/>
  </r>
  <r>
    <x v="0"/>
    <s v="10.01.00016"/>
    <s v="Laboratório de Próteses"/>
    <n v="53461.25"/>
    <n v="2.4198065992410932E-4"/>
    <n v="98.887242028463589"/>
    <x v="0"/>
  </r>
  <r>
    <x v="0"/>
    <s v="10.01.00026"/>
    <s v="Plano de saúde funcionários"/>
    <n v="53461.2"/>
    <n v="2.4198043361004079E-4"/>
    <n v="98.887484008897204"/>
    <x v="1"/>
  </r>
  <r>
    <x v="0"/>
    <s v="10.01.00020"/>
    <s v="Remuneração paga a terceiros sem vinculo empregaticio"/>
    <n v="53456.31"/>
    <n v="2.4195830009413855E-4"/>
    <n v="98.887725967197298"/>
    <x v="1"/>
  </r>
  <r>
    <x v="1"/>
    <s v="10.02.00011"/>
    <s v="Plano de Saúde - Colaboradores"/>
    <n v="53456.02"/>
    <n v="2.4195698747254103E-4"/>
    <n v="98.887967924184764"/>
    <x v="1"/>
  </r>
  <r>
    <x v="1"/>
    <s v="10.01.00016"/>
    <s v="Despesas diversas com o consultorio"/>
    <n v="53446.95"/>
    <n v="2.4191593410050969E-4"/>
    <n v="98.888209840118861"/>
    <x v="0"/>
  </r>
  <r>
    <x v="0"/>
    <s v="10.01.00015"/>
    <s v="Combustível na Atividade"/>
    <n v="53444.480000000003"/>
    <n v="2.4190475418552431E-4"/>
    <n v="98.888451744873052"/>
    <x v="1"/>
  </r>
  <r>
    <x v="0"/>
    <s v="10.01.00018"/>
    <s v="despesa com sistema de informática"/>
    <n v="53441"/>
    <n v="2.4188900272635461E-4"/>
    <n v="98.888693633875775"/>
    <x v="0"/>
  </r>
  <r>
    <x v="1"/>
    <s v="11.01.00020"/>
    <s v="Serviço de terceiros"/>
    <n v="53435.56"/>
    <n v="2.4186437975569857E-4"/>
    <n v="98.888935498255535"/>
    <x v="1"/>
  </r>
  <r>
    <x v="1"/>
    <s v="10.01.00016"/>
    <s v="Materiais e medicamentos de uso habitual no consultório"/>
    <n v="53434.73"/>
    <n v="2.4186062294216095E-4"/>
    <n v="98.88917735887847"/>
    <x v="1"/>
  </r>
  <r>
    <x v="0"/>
    <s v="10.01.00016"/>
    <s v="Próteses dentárias"/>
    <n v="53431.32"/>
    <n v="2.4184518832268717E-4"/>
    <n v="98.889419204066797"/>
    <x v="0"/>
  </r>
  <r>
    <x v="0"/>
    <s v="10.01.00023"/>
    <s v="Programas e marketings"/>
    <n v="53423.94"/>
    <n v="2.4181178436617214E-4"/>
    <n v="98.889661015851161"/>
    <x v="0"/>
  </r>
  <r>
    <x v="1"/>
    <s v="10.01.00018"/>
    <s v="DESPESAS GERAIS "/>
    <n v="53409.65"/>
    <n v="2.4174710380538622E-4"/>
    <n v="98.889902762954961"/>
    <x v="0"/>
  </r>
  <r>
    <x v="1"/>
    <s v="10.01.00015"/>
    <s v="Serviço Prestado por Terceiros"/>
    <n v="53407.05"/>
    <n v="2.4173533547382269E-4"/>
    <n v="98.890144498290439"/>
    <x v="1"/>
  </r>
  <r>
    <x v="1"/>
    <s v="10.01.00015"/>
    <s v="Material/Serviços Cirúrgicos"/>
    <n v="53405.45"/>
    <n v="2.417280934236297E-4"/>
    <n v="98.890386226383868"/>
    <x v="1"/>
  </r>
  <r>
    <x v="0"/>
    <s v="10.01.00016"/>
    <s v="Rateio Unimed"/>
    <n v="53404.21"/>
    <n v="2.4172248083473015E-4"/>
    <n v="98.890627948864704"/>
    <x v="0"/>
  </r>
  <r>
    <x v="1"/>
    <s v="10.04.00007"/>
    <s v="ITALO SPIRANDELI MANZAN"/>
    <n v="53400.41"/>
    <n v="2.4170528096552189E-4"/>
    <n v="98.890869654145675"/>
    <x v="0"/>
  </r>
  <r>
    <x v="0"/>
    <s v="10.01.00041"/>
    <s v="Vale Alimentação/Refeição"/>
    <n v="53400"/>
    <n v="2.4170342519015995E-4"/>
    <n v="98.891111357570864"/>
    <x v="1"/>
  </r>
  <r>
    <x v="0"/>
    <s v="10.01.00035"/>
    <s v="Reforma no imóvel alugado "/>
    <n v="53396.88"/>
    <n v="2.4168930319228363E-4"/>
    <n v="98.891353046874059"/>
    <x v="0"/>
  </r>
  <r>
    <x v="0"/>
    <s v="10.01.00015"/>
    <s v="Material para o consultório"/>
    <n v="53392.959999999999"/>
    <n v="2.4167156016931086E-4"/>
    <n v="98.891594718434234"/>
    <x v="1"/>
  </r>
  <r>
    <x v="0"/>
    <s v="10.02.00001"/>
    <s v="GASTOS COM PROTÉTICOS"/>
    <n v="53390"/>
    <n v="2.416581623764539E-4"/>
    <n v="98.891836376596615"/>
    <x v="0"/>
  </r>
  <r>
    <x v="1"/>
    <s v="10.01.00017"/>
    <s v="Mercadorias e materiais de consumo utilizados na prestação de serviços"/>
    <n v="53379.94"/>
    <n v="2.4161262798586566E-4"/>
    <n v="98.892077989224603"/>
    <x v="1"/>
  </r>
  <r>
    <x v="0"/>
    <s v="10.01.00009"/>
    <s v="Repasse Honorários Advocatícios"/>
    <n v="53379.92"/>
    <n v="2.4161253746023822E-4"/>
    <n v="98.892319601762068"/>
    <x v="0"/>
  </r>
  <r>
    <x v="0"/>
    <s v="10.03.00002"/>
    <s v="Congresso Médico"/>
    <n v="53379.41"/>
    <n v="2.4161022905673922E-4"/>
    <n v="98.892561211991122"/>
    <x v="0"/>
  </r>
  <r>
    <x v="1"/>
    <s v="10.01.00015"/>
    <s v="Material para o trabalho"/>
    <n v="53376.91"/>
    <n v="2.4159891335331273E-4"/>
    <n v="98.89280281090447"/>
    <x v="1"/>
  </r>
  <r>
    <x v="0"/>
    <s v="10.01.00022"/>
    <s v="RATEIO C"/>
    <n v="53375.7"/>
    <n v="2.4159343655285427E-4"/>
    <n v="98.893044404341026"/>
    <x v="0"/>
  </r>
  <r>
    <x v="1"/>
    <s v="10.01.00017"/>
    <s v="Iprev"/>
    <n v="53373.84"/>
    <n v="2.4158501766950496E-4"/>
    <n v="98.893285989358702"/>
    <x v="0"/>
  </r>
  <r>
    <x v="0"/>
    <s v="10.01.00019"/>
    <s v="Serv Prest Pessoa Juridica"/>
    <n v="53372.27"/>
    <n v="2.4157791140775312E-4"/>
    <n v="98.893527567270112"/>
    <x v="0"/>
  </r>
  <r>
    <x v="0"/>
    <s v="10.01.00003"/>
    <s v="ISSQN - IMPOSTO SOBRE SERVIÇOS DE QUALQUER NATUREZA"/>
    <n v="53368.72"/>
    <n v="2.4156184310888747E-4"/>
    <n v="98.893769129113224"/>
    <x v="0"/>
  </r>
  <r>
    <x v="0"/>
    <s v="10.01.00008"/>
    <s v="PROTETICO"/>
    <n v="53363"/>
    <n v="2.4153595277944762E-4"/>
    <n v="98.894010665066006"/>
    <x v="0"/>
  </r>
  <r>
    <x v="0"/>
    <s v="10.01.00015"/>
    <s v="Materiais Consultorio"/>
    <n v="53358.59"/>
    <n v="2.4151599187860329E-4"/>
    <n v="98.89425218105788"/>
    <x v="1"/>
  </r>
  <r>
    <x v="1"/>
    <s v="10.01.00015"/>
    <s v="Despesas c/ material odontologico"/>
    <n v="53358.52"/>
    <n v="2.4151567503890735E-4"/>
    <n v="98.894493696732923"/>
    <x v="1"/>
  </r>
  <r>
    <x v="0"/>
    <s v="10.01.00015"/>
    <s v="PROGRAMAS DE ESCRITORIO"/>
    <n v="53357.7"/>
    <n v="2.4151196348818344E-4"/>
    <n v="98.894735208696417"/>
    <x v="0"/>
  </r>
  <r>
    <x v="1"/>
    <s v="10.01.00016"/>
    <s v="material odontologico de uso no consultorio"/>
    <n v="53354.73"/>
    <n v="2.414985204325128E-4"/>
    <n v="98.894976707216856"/>
    <x v="1"/>
  </r>
  <r>
    <x v="0"/>
    <s v="10.01.00017"/>
    <s v="Despesas Residenciais/Profissionais"/>
    <n v="53352.37"/>
    <n v="2.4148783840847814E-4"/>
    <n v="98.895218195055264"/>
    <x v="0"/>
  </r>
  <r>
    <x v="1"/>
    <s v="10.01.00022"/>
    <s v="salario"/>
    <n v="53349.54"/>
    <n v="2.4147502903219933E-4"/>
    <n v="98.895459670084293"/>
    <x v="0"/>
  </r>
  <r>
    <x v="0"/>
    <s v="10.01.00018"/>
    <s v="Serviços Prestados por Pessoas Jurídicas"/>
    <n v="53348.32"/>
    <n v="2.4146950696892719E-4"/>
    <n v="98.895701139591267"/>
    <x v="0"/>
  </r>
  <r>
    <x v="0"/>
    <s v="10.01.00031"/>
    <s v="Férias"/>
    <n v="53347.73"/>
    <n v="2.4146683646291856E-4"/>
    <n v="98.895942606427724"/>
    <x v="0"/>
  </r>
  <r>
    <x v="0"/>
    <s v="10.01.00018"/>
    <s v="Serviços Prestados por Pessoa Física/Jurídica"/>
    <n v="53344.12"/>
    <n v="2.414504965871707E-4"/>
    <n v="98.896184056924312"/>
    <x v="0"/>
  </r>
  <r>
    <x v="1"/>
    <s v="10.01.00006"/>
    <s v="Material odontológico "/>
    <n v="53340.57"/>
    <n v="2.4143442828830503E-4"/>
    <n v="98.896425491352602"/>
    <x v="1"/>
  </r>
  <r>
    <x v="0"/>
    <s v="10.03.00001"/>
    <s v="MATERIAL UTILIZAÇÃO SERVICOS"/>
    <n v="53337.08"/>
    <n v="2.4141863156632165E-4"/>
    <n v="98.896666909984162"/>
    <x v="1"/>
  </r>
  <r>
    <x v="1"/>
    <s v="10.01.00016"/>
    <s v="Serviços de manutenção e conservação"/>
    <n v="53328.31"/>
    <n v="2.4137893607870144E-4"/>
    <n v="98.896908288920244"/>
    <x v="1"/>
  </r>
  <r>
    <x v="0"/>
    <s v="10.01.00008"/>
    <s v="INSS/ FGTS - FUNCIONÁRIOS"/>
    <n v="53324.91"/>
    <n v="2.4136354672204142E-4"/>
    <n v="98.897149652466965"/>
    <x v="0"/>
  </r>
  <r>
    <x v="1"/>
    <s v="10.01.00007"/>
    <s v="CONDOMINIOS"/>
    <n v="53324.7"/>
    <n v="2.4136259620295355E-4"/>
    <n v="98.897391015063164"/>
    <x v="0"/>
  </r>
  <r>
    <x v="0"/>
    <s v="10.01.00015"/>
    <s v="material médico, dentário e prótese"/>
    <n v="53323.99"/>
    <n v="2.4135938254318042E-4"/>
    <n v="98.897632374445706"/>
    <x v="1"/>
  </r>
  <r>
    <x v="0"/>
    <s v="10.01.00031"/>
    <s v="Outros S. Terceiros "/>
    <n v="53322.07"/>
    <n v="2.4135069208294888E-4"/>
    <n v="98.897873725137785"/>
    <x v="1"/>
  </r>
  <r>
    <x v="1"/>
    <s v="10.02.00016"/>
    <s v="EXPEDIENTE MAQUINAS, EQUIPAMENTOS E MOBILIARIOS - LOCACAO"/>
    <n v="53321.42"/>
    <n v="2.4134775000005798E-4"/>
    <n v="98.898115072887791"/>
    <x v="0"/>
  </r>
  <r>
    <x v="0"/>
    <s v="10.01.00015"/>
    <s v="VALE ALIMENTAÇÃO"/>
    <n v="53321.35"/>
    <n v="2.4134743316036206E-4"/>
    <n v="98.898356420320951"/>
    <x v="1"/>
  </r>
  <r>
    <x v="1"/>
    <s v="10.01.00015"/>
    <s v="Prodesp- Companhia de Processamento de Dados"/>
    <n v="53320.08"/>
    <n v="2.4134168478302142E-4"/>
    <n v="98.898597762005735"/>
    <x v="0"/>
  </r>
  <r>
    <x v="1"/>
    <s v="10.01.00015"/>
    <s v="Dental e material cirúrgico"/>
    <n v="53313.7"/>
    <n v="2.4131280710787696E-4"/>
    <n v="98.898839074812841"/>
    <x v="1"/>
  </r>
  <r>
    <x v="1"/>
    <s v="10.01.00019"/>
    <s v="Selos e etiquetas"/>
    <n v="53310.1"/>
    <n v="2.4129651249494281E-4"/>
    <n v="98.89908037132534"/>
    <x v="0"/>
  </r>
  <r>
    <x v="1"/>
    <s v="10.01.00016"/>
    <s v="Material Técnico"/>
    <n v="53308.33"/>
    <n v="2.4128850097691681E-4"/>
    <n v="98.899321659826313"/>
    <x v="1"/>
  </r>
  <r>
    <x v="1"/>
    <s v="10.01.00046"/>
    <s v="ISSQN - IMPOSTO SOBRE SERVIÇOS DE QUALQUER NATUREZA"/>
    <n v="53304.57"/>
    <n v="2.4127148215896338E-4"/>
    <n v="98.899562931308466"/>
    <x v="0"/>
  </r>
  <r>
    <x v="0"/>
    <s v="10.01.00015"/>
    <s v="Materiais e Insumos utilizado em serviços odontológicos "/>
    <n v="53298.8"/>
    <n v="2.4124536551545499E-4"/>
    <n v="98.899804176673982"/>
    <x v="1"/>
  </r>
  <r>
    <x v="0"/>
    <s v="10.01.00012"/>
    <s v="Material de escritório/Consultório/Curso/Locação de Equipamentos"/>
    <n v="53298.31"/>
    <n v="2.4124314763758337E-4"/>
    <n v="98.900045419821623"/>
    <x v="1"/>
  </r>
  <r>
    <x v="1"/>
    <s v="10.01.00023"/>
    <s v="EXPEDIENTE SISTEMA DE INFORMATICA AQUISICAO / MANUT E LOCACAO"/>
    <n v="53293.51"/>
    <n v="2.4122142148700452E-4"/>
    <n v="98.900286641243113"/>
    <x v="0"/>
  </r>
  <r>
    <x v="0"/>
    <s v="10.01.00020"/>
    <s v="Assessoria Contábil "/>
    <n v="53292.36"/>
    <n v="2.412162162634283E-4"/>
    <n v="98.90052785745938"/>
    <x v="0"/>
  </r>
  <r>
    <x v="1"/>
    <s v="10.01.00052"/>
    <s v="Darf IRRF"/>
    <n v="53286.49"/>
    <n v="2.4118964699178287E-4"/>
    <n v="98.900769047106365"/>
    <x v="0"/>
  </r>
  <r>
    <x v="1"/>
    <s v="10.01.00017"/>
    <s v="Serviços de Protese Dentaria"/>
    <n v="53281"/>
    <n v="2.4116479770705827E-4"/>
    <n v="98.901010211904079"/>
    <x v="0"/>
  </r>
  <r>
    <x v="0"/>
    <s v="10.02.00001"/>
    <s v="laboratório de prótese"/>
    <n v="53271"/>
    <n v="2.4111953489335225E-4"/>
    <n v="98.901251331438971"/>
    <x v="0"/>
  </r>
  <r>
    <x v="0"/>
    <s v="10.01.00020"/>
    <s v="Anúncios e publicações"/>
    <n v="53259.68"/>
    <n v="2.4106829738823705E-4"/>
    <n v="98.901492399736355"/>
    <x v="0"/>
  </r>
  <r>
    <x v="0"/>
    <s v="10.01.00016"/>
    <s v="Mats. utilizados na Atividade"/>
    <n v="53257.87"/>
    <n v="2.4106010481895625E-4"/>
    <n v="98.901733459841168"/>
    <x v="0"/>
  </r>
  <r>
    <x v="0"/>
    <s v="10.01.00023"/>
    <s v="Provisão remuneração paga a terceiros, com vínculo empregatício"/>
    <n v="53255.19"/>
    <n v="2.4104797438488304E-4"/>
    <n v="98.901974507815552"/>
    <x v="0"/>
  </r>
  <r>
    <x v="0"/>
    <s v="10.01.00010"/>
    <s v="Taxa e impostos "/>
    <n v="53251.91"/>
    <n v="2.4103312818198744E-4"/>
    <n v="98.902215540943729"/>
    <x v="0"/>
  </r>
  <r>
    <x v="0"/>
    <s v="10.01.00012"/>
    <s v="Material Odontológicos"/>
    <n v="53250.5"/>
    <n v="2.4102674612525488E-4"/>
    <n v="98.902456567689853"/>
    <x v="1"/>
  </r>
  <r>
    <x v="1"/>
    <s v="10.02.00001"/>
    <s v="Laboratório de Prótese dentária"/>
    <n v="53250"/>
    <n v="2.410244829845696E-4"/>
    <n v="98.902697592172842"/>
    <x v="0"/>
  </r>
  <r>
    <x v="0"/>
    <s v="10.01.00053"/>
    <s v="CONGRESSOS, CURSOS E TREINAMENTOS"/>
    <n v="53244.1"/>
    <n v="2.4099777792448303E-4"/>
    <n v="98.902938589950764"/>
    <x v="0"/>
  </r>
  <r>
    <x v="0"/>
    <s v="10.01.00014"/>
    <s v="Telefone do Cartorio"/>
    <n v="53242.54"/>
    <n v="2.409907169255449E-4"/>
    <n v="98.903179580667697"/>
    <x v="1"/>
  </r>
  <r>
    <x v="0"/>
    <s v="10.01.00016"/>
    <s v="Seguro Profissional"/>
    <n v="53237.33"/>
    <n v="2.4096713499960405E-4"/>
    <n v="98.903420547802696"/>
    <x v="1"/>
  </r>
  <r>
    <x v="0"/>
    <s v="10.01.00023"/>
    <s v="Serviços prestado pessoa jurídica"/>
    <n v="53234.64"/>
    <n v="2.4095495930271713E-4"/>
    <n v="98.903661502762006"/>
    <x v="0"/>
  </r>
  <r>
    <x v="0"/>
    <s v="10.01.00015"/>
    <s v="Material de Consumo para procedimentos odontológicos"/>
    <n v="53234.02"/>
    <n v="2.4095215300826739E-4"/>
    <n v="98.903902454915013"/>
    <x v="1"/>
  </r>
  <r>
    <x v="0"/>
    <s v="10.01.00041"/>
    <s v="Assistencia medica e Social - D"/>
    <n v="53233.95"/>
    <n v="2.4095183616857141E-4"/>
    <n v="98.904143406751174"/>
    <x v="0"/>
  </r>
  <r>
    <x v="1"/>
    <s v="10.01.00027"/>
    <s v="Suprimentos de Informatica"/>
    <n v="53228.37"/>
    <n v="2.4092657951852348E-4"/>
    <n v="98.904384333330697"/>
    <x v="0"/>
  </r>
  <r>
    <x v="1"/>
    <s v="10.02.00010"/>
    <s v="SINOREDI"/>
    <n v="53222"/>
    <n v="2.4089774710619273E-4"/>
    <n v="98.904625231077802"/>
    <x v="0"/>
  </r>
  <r>
    <x v="0"/>
    <s v="10.01.00016"/>
    <s v="material expediente"/>
    <n v="53221.82"/>
    <n v="2.4089693237554601E-4"/>
    <n v="98.904866128010184"/>
    <x v="1"/>
  </r>
  <r>
    <x v="1"/>
    <s v="10.01.00015"/>
    <s v="Material  Odontologico"/>
    <n v="53221.5"/>
    <n v="2.4089548396550746E-4"/>
    <n v="98.905107023494153"/>
    <x v="1"/>
  </r>
  <r>
    <x v="0"/>
    <s v="10.01.00017"/>
    <s v="Inss (previdencia) "/>
    <n v="53217.03"/>
    <n v="2.4087525148778084E-4"/>
    <n v="98.905347898745646"/>
    <x v="0"/>
  </r>
  <r>
    <x v="0"/>
    <s v="10.01.00016"/>
    <s v="MATERIAL UTILIZADO NO EXERC DA PROFISSAO"/>
    <n v="53216.98"/>
    <n v="2.408750251737123E-4"/>
    <n v="98.905588773770816"/>
    <x v="1"/>
  </r>
  <r>
    <x v="0"/>
    <s v="10.01.00021"/>
    <s v="Folha de Pagamento "/>
    <n v="53216.83"/>
    <n v="2.4087434623150673E-4"/>
    <n v="98.905829648117049"/>
    <x v="0"/>
  </r>
  <r>
    <x v="0"/>
    <s v="10.01.00017"/>
    <s v="Despesas Médicas"/>
    <n v="53216.29"/>
    <n v="2.4087190203956658E-4"/>
    <n v="98.906070520019085"/>
    <x v="0"/>
  </r>
  <r>
    <x v="1"/>
    <s v="10.01.00045"/>
    <s v="INSS"/>
    <n v="53214.47"/>
    <n v="2.4086366420747208E-4"/>
    <n v="98.906311383683288"/>
    <x v="0"/>
  </r>
  <r>
    <x v="1"/>
    <s v="10.01.00008"/>
    <s v="Serviços prestados/adquiridos de terceiros"/>
    <n v="53214.41"/>
    <n v="2.4086339263058989E-4"/>
    <n v="98.906552247075922"/>
    <x v="1"/>
  </r>
  <r>
    <x v="1"/>
    <s v="10.02.00001"/>
    <s v="Técnicos Terceirizados"/>
    <n v="53214"/>
    <n v="2.408615368552279E-4"/>
    <n v="98.906793108612774"/>
    <x v="0"/>
  </r>
  <r>
    <x v="0"/>
    <s v="10.01.00016"/>
    <s v="Sistemas de informática"/>
    <n v="53212.75"/>
    <n v="2.4085587900351467E-4"/>
    <n v="98.907033964491774"/>
    <x v="0"/>
  </r>
  <r>
    <x v="0"/>
    <s v="10.01.00015"/>
    <s v="Locação de equipamentos médicos "/>
    <n v="53208.88"/>
    <n v="2.4083836229461044E-4"/>
    <n v="98.907274802854062"/>
    <x v="0"/>
  </r>
  <r>
    <x v="1"/>
    <s v="10.02.00001"/>
    <s v="Rateio de perdas líquidas de cooperativa de trabalho médico Unimed RIO"/>
    <n v="53204.15"/>
    <n v="2.4081695298372747E-4"/>
    <n v="98.907515619807043"/>
    <x v="0"/>
  </r>
  <r>
    <x v="0"/>
    <s v="10.01.00018"/>
    <s v="DESPESA COM INFORMATICA"/>
    <n v="53203.85"/>
    <n v="2.4081559509931628E-4"/>
    <n v="98.907756435402149"/>
    <x v="0"/>
  </r>
  <r>
    <x v="1"/>
    <s v="10.01.00016"/>
    <s v="Serviços prestados de pessoa jurídica"/>
    <n v="53203.54"/>
    <n v="2.4081419195209143E-4"/>
    <n v="98.907997249594104"/>
    <x v="0"/>
  </r>
  <r>
    <x v="1"/>
    <s v="10.01.00017"/>
    <s v="Despesas Com Manutencoes Diversas"/>
    <n v="53201.34"/>
    <n v="2.4080423413307608E-4"/>
    <n v="98.908238053828242"/>
    <x v="0"/>
  </r>
  <r>
    <x v="0"/>
    <s v="10.01.00015"/>
    <s v="Serviços de Terceiros - Pessoa Jurídica"/>
    <n v="53200.39"/>
    <n v="2.4079993416577402E-4"/>
    <n v="98.908478853762404"/>
    <x v="1"/>
  </r>
  <r>
    <x v="1"/>
    <s v="10.01.00015"/>
    <s v="Material odontologico."/>
    <n v="53198.14"/>
    <n v="2.4078975003269013E-4"/>
    <n v="98.908719643512441"/>
    <x v="1"/>
  </r>
  <r>
    <x v="0"/>
    <s v="10.01.00016"/>
    <s v="Despesas Protéticas"/>
    <n v="53194.78"/>
    <n v="2.4077454172728493E-4"/>
    <n v="98.908960418054164"/>
    <x v="0"/>
  </r>
  <r>
    <x v="0"/>
    <s v="10.01.00017"/>
    <s v="Material para uso na prestação de serviços "/>
    <n v="53193"/>
    <n v="2.4076648494644526E-4"/>
    <n v="98.909201184539114"/>
    <x v="1"/>
  </r>
  <r>
    <x v="1"/>
    <s v="10.01.00012"/>
    <s v="Material de  Uso  de Consultorio Odontologico"/>
    <n v="53188.36"/>
    <n v="2.4074548300088565E-4"/>
    <n v="98.909441930022112"/>
    <x v="1"/>
  </r>
  <r>
    <x v="0"/>
    <s v="10.01.00015"/>
    <s v="Indenizações Trabalhistas"/>
    <n v="53181.77"/>
    <n v="2.4071565480665339E-4"/>
    <n v="98.909682645676924"/>
    <x v="0"/>
  </r>
  <r>
    <x v="1"/>
    <s v="10.01.00006"/>
    <s v="Despesas conforme planilha de rateio Clinica Nascita"/>
    <n v="53180.35"/>
    <n v="2.4070922748710712E-4"/>
    <n v="98.909923354904407"/>
    <x v="0"/>
  </r>
  <r>
    <x v="1"/>
    <s v="10.01.00006"/>
    <s v="Despesas conforme planilha rateio Clínica"/>
    <n v="53180.35"/>
    <n v="2.4070922748710712E-4"/>
    <n v="98.910164064131891"/>
    <x v="0"/>
  </r>
  <r>
    <x v="1"/>
    <s v="10.01.00016"/>
    <s v="Material uso serviços odontologicos"/>
    <n v="53173.13"/>
    <n v="2.4067654773561139E-4"/>
    <n v="98.910404740679624"/>
    <x v="1"/>
  </r>
  <r>
    <x v="0"/>
    <s v="10.01.00022"/>
    <s v="Compra de selos"/>
    <n v="53173"/>
    <n v="2.4067595931903324E-4"/>
    <n v="98.910645416638943"/>
    <x v="0"/>
  </r>
  <r>
    <x v="0"/>
    <s v="10.01.00021"/>
    <s v="Contrato Manutenção "/>
    <n v="53165.32"/>
    <n v="2.4064119747810699E-4"/>
    <n v="98.910886057836422"/>
    <x v="1"/>
  </r>
  <r>
    <x v="0"/>
    <s v="10.01.00015"/>
    <s v="Prestação de serviços bem como manutenções "/>
    <n v="53164.49"/>
    <n v="2.4063744066456938E-4"/>
    <n v="98.91112669527709"/>
    <x v="0"/>
  </r>
  <r>
    <x v="0"/>
    <s v="10.01.00016"/>
    <s v="Serviços prestados no escritório/consultório"/>
    <n v="53161.33"/>
    <n v="2.4062313761543831E-4"/>
    <n v="98.911367318414705"/>
    <x v="0"/>
  </r>
  <r>
    <x v="0"/>
    <s v="10.01.00013"/>
    <s v="Remuneração paga a terceiros, com vinculo empregatício, INSS E FGTS "/>
    <n v="53160.08"/>
    <n v="2.4061747976372502E-4"/>
    <n v="98.911607935894466"/>
    <x v="0"/>
  </r>
  <r>
    <x v="1"/>
    <s v="10.01.00017"/>
    <s v="Material utilizado no serviço"/>
    <n v="53157.97"/>
    <n v="2.4060792931003306E-4"/>
    <n v="98.91184854382378"/>
    <x v="1"/>
  </r>
  <r>
    <x v="0"/>
    <s v="10.01.00015"/>
    <s v="FOLHA DE PAGAMENTO / FÉRIAS / RESCISÕES"/>
    <n v="53156.82"/>
    <n v="2.4060272408645686E-4"/>
    <n v="98.912089146547871"/>
    <x v="0"/>
  </r>
  <r>
    <x v="0"/>
    <s v="10.01.00002"/>
    <s v="Pagto de salários, férias, 13º salários a empregados"/>
    <n v="53156.6"/>
    <n v="2.4060172830455535E-4"/>
    <n v="98.912329748276179"/>
    <x v="0"/>
  </r>
  <r>
    <x v="0"/>
    <s v="10.01.00020"/>
    <s v="Salário funcionária"/>
    <n v="53155.16"/>
    <n v="2.4059521045938169E-4"/>
    <n v="98.912570343486635"/>
    <x v="0"/>
  </r>
  <r>
    <x v="0"/>
    <s v="10.01.00020"/>
    <s v="Material de Uso para exercício profissional/Uniformes"/>
    <n v="53153.33"/>
    <n v="2.4058692736447348E-4"/>
    <n v="98.912810930413997"/>
    <x v="1"/>
  </r>
  <r>
    <x v="1"/>
    <s v="10.01.00015"/>
    <s v="Materiais de uso de consumo"/>
    <n v="53151.67"/>
    <n v="2.4057941373739825E-4"/>
    <n v="98.913051509827739"/>
    <x v="1"/>
  </r>
  <r>
    <x v="1"/>
    <s v="10.01.00044"/>
    <s v="Pagamento Interventora TJPE"/>
    <n v="53150.3"/>
    <n v="2.4057321273192054E-4"/>
    <n v="98.913292083040474"/>
    <x v="0"/>
  </r>
  <r>
    <x v="1"/>
    <s v="10.01.00015"/>
    <s v="Material de Consumo Dentario"/>
    <n v="53149.06"/>
    <n v="2.4056760014302099E-4"/>
    <n v="98.913532650640619"/>
    <x v="1"/>
  </r>
  <r>
    <x v="1"/>
    <s v="10.01.00021"/>
    <s v="Despesas Diversas "/>
    <n v="53148.43"/>
    <n v="2.4056474858575753E-4"/>
    <n v="98.913773215389199"/>
    <x v="0"/>
  </r>
  <r>
    <x v="1"/>
    <s v="10.01.00022"/>
    <s v="Serviços de Terceiros"/>
    <n v="53147.79"/>
    <n v="2.4056185176568034E-4"/>
    <n v="98.914013777240967"/>
    <x v="1"/>
  </r>
  <r>
    <x v="0"/>
    <s v="10.02.00001"/>
    <s v="MEDICAMENTOS E MATERIAIS MEDICOS UTILIZADOS.-"/>
    <n v="53135.21"/>
    <n v="2.4050491114603818E-4"/>
    <n v="98.914254282152115"/>
    <x v="1"/>
  </r>
  <r>
    <x v="1"/>
    <s v="10.01.00016"/>
    <s v="Material Necessário para a Atividade"/>
    <n v="53134.46"/>
    <n v="2.4050151643501021E-4"/>
    <n v="98.914494783668545"/>
    <x v="1"/>
  </r>
  <r>
    <x v="1"/>
    <s v="10.01.00015"/>
    <s v="Manutenção e Conservação do Imovel - D"/>
    <n v="53130.239999999998"/>
    <n v="2.4048241552762626E-4"/>
    <n v="98.914735266084065"/>
    <x v="1"/>
  </r>
  <r>
    <x v="1"/>
    <s v="10.01.00015"/>
    <s v="Serviço de Prótese"/>
    <n v="53128.75"/>
    <n v="2.4047567136838409E-4"/>
    <n v="98.914975741755427"/>
    <x v="0"/>
  </r>
  <r>
    <x v="0"/>
    <s v="10.01.00018"/>
    <s v="Material odontológico e EPI´s para o exercício da função"/>
    <n v="53124.7"/>
    <n v="2.4045733992883312E-4"/>
    <n v="98.915216199095354"/>
    <x v="1"/>
  </r>
  <r>
    <x v="0"/>
    <s v="10.01.00016"/>
    <s v="Serviços Prestados por Pessoa Física/Jurídica"/>
    <n v="53115.06"/>
    <n v="2.404137065764205E-4"/>
    <n v="98.915456612801933"/>
    <x v="0"/>
  </r>
  <r>
    <x v="1"/>
    <s v="10.01.00004"/>
    <s v="DESPESAS NECESSARIAS PARA FUNCIONAMENTO DO CARTÓRIO "/>
    <n v="53114.94"/>
    <n v="2.4041316342265608E-4"/>
    <n v="98.915697025965358"/>
    <x v="0"/>
  </r>
  <r>
    <x v="0"/>
    <s v="10.01.00015"/>
    <s v="Material Odontológico de consumo nos tratamentos"/>
    <n v="53114.42"/>
    <n v="2.4041080975634332E-4"/>
    <n v="98.91593743677511"/>
    <x v="1"/>
  </r>
  <r>
    <x v="0"/>
    <s v="10.01.00046"/>
    <s v="INSS "/>
    <n v="53112.08"/>
    <n v="2.4040021825793615E-4"/>
    <n v="98.91617783699337"/>
    <x v="0"/>
  </r>
  <r>
    <x v="1"/>
    <s v="10.01.00016"/>
    <s v="Terceiros não assalariados"/>
    <n v="53107.35"/>
    <n v="2.4037880894705319E-4"/>
    <n v="98.916418215802324"/>
    <x v="1"/>
  </r>
  <r>
    <x v="1"/>
    <s v="10.01.00029"/>
    <s v="Repasse a Terceiros - Taxa Bancária"/>
    <n v="53105.35"/>
    <n v="2.4036975638431197E-4"/>
    <n v="98.916658585558707"/>
    <x v="1"/>
  </r>
  <r>
    <x v="0"/>
    <s v="10.01.00027"/>
    <s v="Outras despesas dedutíveis"/>
    <n v="53104.6"/>
    <n v="2.4036636167328404E-4"/>
    <n v="98.916898951920388"/>
    <x v="0"/>
  </r>
  <r>
    <x v="1"/>
    <s v="10.01.00017"/>
    <s v="Materiais Aplicados na Prestação de Serviços"/>
    <n v="53101.8"/>
    <n v="2.4035368808544635E-4"/>
    <n v="98.917139305608472"/>
    <x v="1"/>
  </r>
  <r>
    <x v="0"/>
    <s v="10.01.00015"/>
    <s v="Material para prestação serviço/consultório"/>
    <n v="53101.71"/>
    <n v="2.4035328072012296E-4"/>
    <n v="98.917379658889189"/>
    <x v="1"/>
  </r>
  <r>
    <x v="0"/>
    <s v="10.01.00012"/>
    <s v="Material de uso na prestação dos serviços"/>
    <n v="53101.599999999999"/>
    <n v="2.4035278282917219E-4"/>
    <n v="98.917620011672014"/>
    <x v="1"/>
  </r>
  <r>
    <x v="1"/>
    <s v="10.01.00007"/>
    <s v="Material de limpeza / Serviços de limpeza em geral"/>
    <n v="53097.64"/>
    <n v="2.4033485875494463E-4"/>
    <n v="98.917860346530773"/>
    <x v="1"/>
  </r>
  <r>
    <x v="0"/>
    <s v="10.01.00015"/>
    <s v="Material de Uso e Consumo no Atendimento"/>
    <n v="53093.64"/>
    <n v="2.4031675362946224E-4"/>
    <n v="98.918100663284406"/>
    <x v="1"/>
  </r>
  <r>
    <x v="1"/>
    <s v="10.01.00015"/>
    <s v="Despesa com Rateio de Perdas"/>
    <n v="53088.18"/>
    <n v="2.4029204013317876E-4"/>
    <n v="98.918340955324538"/>
    <x v="0"/>
  </r>
  <r>
    <x v="0"/>
    <s v="10.01.00016"/>
    <s v="Aluguel de equipamentos para o consultório"/>
    <n v="53088"/>
    <n v="2.4029122540253204E-4"/>
    <n v="98.918581246549934"/>
    <x v="1"/>
  </r>
  <r>
    <x v="0"/>
    <s v="10.01.00015"/>
    <s v="Material de consultório Odontológico"/>
    <n v="53083.72"/>
    <n v="2.4027185291826584E-4"/>
    <n v="98.918821518402851"/>
    <x v="1"/>
  </r>
  <r>
    <x v="0"/>
    <s v="10.01.00016"/>
    <s v="Serviços Tomados - PJ"/>
    <n v="53082.71"/>
    <n v="2.4026728137408154E-4"/>
    <n v="98.919061785684221"/>
    <x v="0"/>
  </r>
  <r>
    <x v="0"/>
    <s v="10.01.00015"/>
    <s v="Serviços Prestados de Prótese Odontológica"/>
    <n v="53082.47"/>
    <n v="2.4026619506655261E-4"/>
    <n v="98.919302051879285"/>
    <x v="0"/>
  </r>
  <r>
    <x v="1"/>
    <s v="10.01.00017"/>
    <s v="Serviços de terceiros PJ"/>
    <n v="53080.73"/>
    <n v="2.4025831933696779E-4"/>
    <n v="98.919542310198622"/>
    <x v="1"/>
  </r>
  <r>
    <x v="0"/>
    <s v="10.01.00022"/>
    <s v="Prestação de Serviços PJ"/>
    <n v="53069.45"/>
    <n v="2.4020726288310733E-4"/>
    <n v="98.919782517461499"/>
    <x v="0"/>
  </r>
  <r>
    <x v="0"/>
    <s v="10.02.00005"/>
    <s v="Valores repassados ao Município pela retenção de ISS"/>
    <n v="53066.25"/>
    <n v="2.4019277878272144E-4"/>
    <n v="98.920022710240275"/>
    <x v="0"/>
  </r>
  <r>
    <x v="1"/>
    <s v="10.01.00033"/>
    <s v="Locação de Sistema"/>
    <n v="53063.77"/>
    <n v="2.4018155360492233E-4"/>
    <n v="98.920262891793882"/>
    <x v="0"/>
  </r>
  <r>
    <x v="1"/>
    <s v="10.01.00030"/>
    <s v="Treinamento e Desenvolvimento Profissional "/>
    <n v="53062.5"/>
    <n v="2.4017580522758166E-4"/>
    <n v="98.920503067599114"/>
    <x v="0"/>
  </r>
  <r>
    <x v="1"/>
    <s v="10.01.00015"/>
    <s v="Serviços Pessoa Jurídica"/>
    <n v="53062.31"/>
    <n v="2.4017494523412123E-4"/>
    <n v="98.920743242544347"/>
    <x v="0"/>
  </r>
  <r>
    <x v="0"/>
    <s v="10.01.00020"/>
    <s v="GRERJ Selos"/>
    <n v="53060.35"/>
    <n v="2.4016607372263487E-4"/>
    <n v="98.920983408618071"/>
    <x v="0"/>
  </r>
  <r>
    <x v="1"/>
    <s v="10.01.00011"/>
    <s v="Material  utilizado  no  trabalho"/>
    <n v="53059.96"/>
    <n v="2.4016430847290031E-4"/>
    <n v="98.92122357292655"/>
    <x v="1"/>
  </r>
  <r>
    <x v="1"/>
    <s v="10.01.00017"/>
    <s v="Laboratório de prótese "/>
    <n v="53058.8"/>
    <n v="2.4015905798651047E-4"/>
    <n v="98.921463731984531"/>
    <x v="0"/>
  </r>
  <r>
    <x v="1"/>
    <s v="10.01.00018"/>
    <s v="Material  Odontológico"/>
    <n v="53058.2"/>
    <n v="2.4015634221768805E-4"/>
    <n v="98.921703888326746"/>
    <x v="1"/>
  </r>
  <r>
    <x v="1"/>
    <s v="10.01.00017"/>
    <s v="Assistencia Tecnica Profissional"/>
    <n v="53055.81"/>
    <n v="2.4014552440521235E-4"/>
    <n v="98.921944033851148"/>
    <x v="0"/>
  </r>
  <r>
    <x v="0"/>
    <s v="10.01.00032"/>
    <s v="Desp. c/ almoço de funcionarios"/>
    <n v="53054.8"/>
    <n v="2.4014095286102802E-4"/>
    <n v="98.922184174804002"/>
    <x v="0"/>
  </r>
  <r>
    <x v="1"/>
    <s v="10.01.00015"/>
    <s v="MATERIAL CONSULTORIO USO PACIENTE"/>
    <n v="53054.11"/>
    <n v="2.4013782972688233E-4"/>
    <n v="98.922424312633723"/>
    <x v="1"/>
  </r>
  <r>
    <x v="1"/>
    <s v="10.01.00018"/>
    <s v="PRESTAÇAO DE SERVIÇOS DE TERCEIROS"/>
    <n v="53051"/>
    <n v="2.4012375299181974E-4"/>
    <n v="98.922664436386711"/>
    <x v="1"/>
  </r>
  <r>
    <x v="1"/>
    <s v="10.01.00024"/>
    <s v="Remuneração paga a terceiros, sem vinculo empregaticio"/>
    <n v="53050"/>
    <n v="2.4011922671044912E-4"/>
    <n v="98.922904555613428"/>
    <x v="1"/>
  </r>
  <r>
    <x v="0"/>
    <s v="10.01.00021"/>
    <s v="Cursos e Congressos"/>
    <n v="53043.16"/>
    <n v="2.4008826694587424E-4"/>
    <n v="98.923144643880377"/>
    <x v="0"/>
  </r>
  <r>
    <x v="1"/>
    <s v="10.01.00018"/>
    <s v="Divulgações e propagandas"/>
    <n v="53042.05"/>
    <n v="2.4008324277355287E-4"/>
    <n v="98.92338472712315"/>
    <x v="0"/>
  </r>
  <r>
    <x v="1"/>
    <s v="10.01.00015"/>
    <s v="Serviço prestado por Pessoa Fisíca"/>
    <n v="53040"/>
    <n v="2.4007396389674312E-4"/>
    <n v="98.923624801087044"/>
    <x v="0"/>
  </r>
  <r>
    <x v="1"/>
    <s v="10.01.00006"/>
    <s v="Pagamentos a fornecedores"/>
    <n v="53036.09"/>
    <n v="2.4005626613658406E-4"/>
    <n v="98.92386485735318"/>
    <x v="0"/>
  </r>
  <r>
    <x v="1"/>
    <s v="10.01.00017"/>
    <s v="Despesa com material para uso na profissão"/>
    <n v="53031.47"/>
    <n v="2.4003535471665187E-4"/>
    <n v="98.924104892707902"/>
    <x v="1"/>
  </r>
  <r>
    <x v="0"/>
    <s v="10.01.00007"/>
    <s v="TARIFAS POSTAIS"/>
    <n v="53029.440000000002"/>
    <n v="2.4002616636546956E-4"/>
    <n v="98.924344918874269"/>
    <x v="0"/>
  </r>
  <r>
    <x v="0"/>
    <s v="10.01.00022"/>
    <s v="Repasse DPSE Procuradoria Geral do RN"/>
    <n v="53019.93"/>
    <n v="2.3998312142963513E-4"/>
    <n v="98.924584901995701"/>
    <x v="0"/>
  </r>
  <r>
    <x v="0"/>
    <s v="10.01.00015"/>
    <s v="Propaganda e MKT"/>
    <n v="53017.31"/>
    <n v="2.3997126257244416E-4"/>
    <n v="98.924824873258274"/>
    <x v="0"/>
  </r>
  <r>
    <x v="0"/>
    <s v="10.01.00017"/>
    <s v="Benefício de Funcionário"/>
    <n v="53017.26"/>
    <n v="2.3997103625837563E-4"/>
    <n v="98.925064844294539"/>
    <x v="0"/>
  </r>
  <r>
    <x v="1"/>
    <s v="10.01.00020"/>
    <s v="Publicidade e Propaganda consultório odontológico"/>
    <n v="53016.15"/>
    <n v="2.3996601208605426E-4"/>
    <n v="98.925304810306628"/>
    <x v="0"/>
  </r>
  <r>
    <x v="0"/>
    <s v="10.03.00007"/>
    <s v="Sistemas de Informática - Aquisição e Manutenção"/>
    <n v="53015.65"/>
    <n v="2.3996374894536896E-4"/>
    <n v="98.925544774055567"/>
    <x v="1"/>
  </r>
  <r>
    <x v="0"/>
    <s v="10.01.00016"/>
    <s v="Material essencial à realização da atividade principal"/>
    <n v="53011.49"/>
    <n v="2.3994491961486724E-4"/>
    <n v="98.92578471897518"/>
    <x v="1"/>
  </r>
  <r>
    <x v="0"/>
    <s v="10.01.00016"/>
    <s v="Serviços especializados - Prótese Odontológica"/>
    <n v="53008.14"/>
    <n v="2.3992975657227572E-4"/>
    <n v="98.926024648731754"/>
    <x v="0"/>
  </r>
  <r>
    <x v="1"/>
    <s v="10.01.00016"/>
    <s v="SERVIÇOS PJ"/>
    <n v="53008.02"/>
    <n v="2.3992921341851124E-4"/>
    <n v="98.926264577945176"/>
    <x v="0"/>
  </r>
  <r>
    <x v="1"/>
    <s v="10.01.00016"/>
    <s v="Materiais ortodonticos"/>
    <n v="53003.4"/>
    <n v="2.3990830199857908E-4"/>
    <n v="98.926504486247168"/>
    <x v="1"/>
  </r>
  <r>
    <x v="0"/>
    <s v="10.01.00021"/>
    <s v="Cursos e treinamentos especializados"/>
    <n v="53000"/>
    <n v="2.3989291264191903E-4"/>
    <n v="98.926744379159814"/>
    <x v="0"/>
  </r>
  <r>
    <x v="1"/>
    <s v="10.01.00035"/>
    <s v="Vale alimentação"/>
    <n v="52999.77"/>
    <n v="2.3989187159720378E-4"/>
    <n v="98.926984271031415"/>
    <x v="1"/>
  </r>
  <r>
    <x v="1"/>
    <s v="10.01.00015"/>
    <s v="Material Aplicado para atividade."/>
    <n v="52991.7"/>
    <n v="2.39855344506543E-4"/>
    <n v="98.927224126375918"/>
    <x v="1"/>
  </r>
  <r>
    <x v="0"/>
    <s v="10.01.00015"/>
    <s v="PAGAMENTOS DE DUPLICATAS, BOLETOS, FATURAS E NFS"/>
    <n v="52989"/>
    <n v="2.3984312354684241E-4"/>
    <n v="98.92746396949947"/>
    <x v="0"/>
  </r>
  <r>
    <x v="0"/>
    <s v="10.01.00016"/>
    <s v="Remuneração paga a PJ ou PF sem vinculo"/>
    <n v="52987.81"/>
    <n v="2.3983773727201139E-4"/>
    <n v="98.927703807236739"/>
    <x v="0"/>
  </r>
  <r>
    <x v="1"/>
    <s v="10.01.00015"/>
    <s v="Aquisição de Mercadorias Indispensáveis ao Exercício da Profissão "/>
    <n v="52984.47"/>
    <n v="2.398226194922336E-4"/>
    <n v="98.92794362985623"/>
    <x v="1"/>
  </r>
  <r>
    <x v="1"/>
    <s v="10.01.00022"/>
    <s v="Honorários"/>
    <n v="52978.27"/>
    <n v="2.3979455654773581E-4"/>
    <n v="98.928183424412779"/>
    <x v="0"/>
  </r>
  <r>
    <x v="0"/>
    <s v="10.01.00017"/>
    <s v="Despesas da Serventia"/>
    <n v="52973.83"/>
    <n v="2.3977445985845036E-4"/>
    <n v="98.928423198872636"/>
    <x v="0"/>
  </r>
  <r>
    <x v="0"/>
    <s v="10.01.00016"/>
    <s v="Material de consumo - Dental"/>
    <n v="52973.45"/>
    <n v="2.3977273987152952E-4"/>
    <n v="98.928662971612511"/>
    <x v="1"/>
  </r>
  <r>
    <x v="0"/>
    <s v="10.01.00022"/>
    <s v="Serviços de contabilidade"/>
    <n v="52969.86"/>
    <n v="2.3975649052140907E-4"/>
    <n v="98.928902728103026"/>
    <x v="0"/>
  </r>
  <r>
    <x v="1"/>
    <s v="10.01.00020"/>
    <s v="Despesa de consumo"/>
    <n v="52961.22"/>
    <n v="2.3971738345036708E-4"/>
    <n v="98.929142445486477"/>
    <x v="0"/>
  </r>
  <r>
    <x v="0"/>
    <s v="10.01.00017"/>
    <s v="despesas diversas"/>
    <n v="52958.84"/>
    <n v="2.3970661090070503E-4"/>
    <n v="98.929382152097375"/>
    <x v="0"/>
  </r>
  <r>
    <x v="1"/>
    <s v="10.01.00015"/>
    <s v="remuneração paga a terceiros sem vinculos empregaticios"/>
    <n v="52958.01"/>
    <n v="2.3970285408716748E-4"/>
    <n v="98.929621854951463"/>
    <x v="1"/>
  </r>
  <r>
    <x v="0"/>
    <s v="10.01.00003"/>
    <s v="Gastos com Material de Consumo"/>
    <n v="52948.58"/>
    <n v="2.3966017125384267E-4"/>
    <n v="98.929861515122724"/>
    <x v="1"/>
  </r>
  <r>
    <x v="0"/>
    <s v="10.01.00033"/>
    <s v="Plano de saúde dos funcionários"/>
    <n v="52944.73"/>
    <n v="2.3964274507056588E-4"/>
    <n v="98.930101157867796"/>
    <x v="1"/>
  </r>
  <r>
    <x v="1"/>
    <s v="10.01.00022"/>
    <s v="SALARIO"/>
    <n v="52942.8"/>
    <n v="2.396340093475206E-4"/>
    <n v="98.930340791877143"/>
    <x v="0"/>
  </r>
  <r>
    <x v="1"/>
    <s v="10.01.00015"/>
    <s v="Material de consumo na prestação de serviço/consultório"/>
    <n v="52939.35"/>
    <n v="2.3961839367679199E-4"/>
    <n v="98.930580410270821"/>
    <x v="1"/>
  </r>
  <r>
    <x v="1"/>
    <s v="10.01.00013"/>
    <s v="Honorários advocatícios"/>
    <n v="52939.11"/>
    <n v="2.3961730736926309E-4"/>
    <n v="98.930820027578193"/>
    <x v="0"/>
  </r>
  <r>
    <x v="0"/>
    <s v="10.01.00015"/>
    <s v="Sistema e Software"/>
    <n v="52938.03"/>
    <n v="2.3961241898538282E-4"/>
    <n v="98.931059639997173"/>
    <x v="0"/>
  </r>
  <r>
    <x v="0"/>
    <s v="10.01.00039"/>
    <s v="Manutenção e Reparos "/>
    <n v="52929.8"/>
    <n v="2.3957516768970279E-4"/>
    <n v="98.931299215164856"/>
    <x v="1"/>
  </r>
  <r>
    <x v="0"/>
    <s v="10.01.00018"/>
    <s v="Material Ortodôntico"/>
    <n v="52929.66"/>
    <n v="2.3957453401031087E-4"/>
    <n v="98.931538789698863"/>
    <x v="1"/>
  </r>
  <r>
    <x v="1"/>
    <s v="10.01.00016"/>
    <s v="Serviços Prestados de Terceiros"/>
    <n v="52921.59"/>
    <n v="2.395380069196501E-4"/>
    <n v="98.931778327705786"/>
    <x v="1"/>
  </r>
  <r>
    <x v="0"/>
    <s v="10.01.00039"/>
    <s v="4044 - Assistência Médica"/>
    <n v="52921.25"/>
    <n v="2.395364679839841E-4"/>
    <n v="98.932017864173773"/>
    <x v="0"/>
  </r>
  <r>
    <x v="1"/>
    <s v="10.01.00015"/>
    <s v="Materiais de uso odontológicos "/>
    <n v="52917.95"/>
    <n v="2.3952153125546109E-4"/>
    <n v="98.932257385705029"/>
    <x v="1"/>
  </r>
  <r>
    <x v="0"/>
    <s v="10.01.00015"/>
    <s v="Fornecedor de Material de Consumo - Dental / Indústria"/>
    <n v="52916.800000000003"/>
    <n v="2.3951632603188495E-4"/>
    <n v="98.932496902031062"/>
    <x v="1"/>
  </r>
  <r>
    <x v="0"/>
    <s v="10.01.00016"/>
    <s v="Manutenção em aparelhos usados em procedimentos médicos"/>
    <n v="52899.05"/>
    <n v="2.3943598453755673E-4"/>
    <n v="98.932736338015602"/>
    <x v="1"/>
  </r>
  <r>
    <x v="1"/>
    <s v="10.01.00016"/>
    <s v="Material de consumo - Dental"/>
    <n v="52898.89"/>
    <n v="2.3943526033253743E-4"/>
    <n v="98.932975773275928"/>
    <x v="1"/>
  </r>
  <r>
    <x v="0"/>
    <s v="10.01.00021"/>
    <s v="Plano de saúde / Plano dentário"/>
    <n v="52892.15"/>
    <n v="2.3940475319609957E-4"/>
    <n v="98.93321517802913"/>
    <x v="1"/>
  </r>
  <r>
    <x v="0"/>
    <s v="10.01.00015"/>
    <s v="Material para realização dos serviços médicos"/>
    <n v="52890.19"/>
    <n v="2.393958816846132E-4"/>
    <n v="98.933454573910808"/>
    <x v="1"/>
  </r>
  <r>
    <x v="0"/>
    <s v="10.01.00006"/>
    <s v="Taxas diversas"/>
    <n v="52884.46"/>
    <n v="2.3936994609235964E-4"/>
    <n v="98.933693943856895"/>
    <x v="0"/>
  </r>
  <r>
    <x v="1"/>
    <s v="10.01.00019"/>
    <s v="BENFEITORIAS EM IMÓVEL LOCADO"/>
    <n v="52878.79"/>
    <n v="2.3934428207698832E-4"/>
    <n v="98.933933288138974"/>
    <x v="0"/>
  </r>
  <r>
    <x v="1"/>
    <s v="10.01.00016"/>
    <s v="Compra de Material para uso direto na Prestação de Serv. Odontológico"/>
    <n v="52875.41"/>
    <n v="2.3932898324595573E-4"/>
    <n v="98.934172617122215"/>
    <x v="1"/>
  </r>
  <r>
    <x v="0"/>
    <s v="10.01.00042"/>
    <s v="IRRF"/>
    <n v="52865.31"/>
    <n v="2.3928326780411259E-4"/>
    <n v="98.934411900390018"/>
    <x v="0"/>
  </r>
  <r>
    <x v="0"/>
    <s v="10.01.00015"/>
    <s v="Material aplicado ao exercício da odontologia"/>
    <n v="52862"/>
    <n v="2.392682858127759E-4"/>
    <n v="98.934651168675828"/>
    <x v="1"/>
  </r>
  <r>
    <x v="0"/>
    <s v="10.01.00015"/>
    <s v="Desp. de custeio necessárias a recepção da receita"/>
    <n v="52857.23"/>
    <n v="2.3924669545063814E-4"/>
    <n v="98.934890415371285"/>
    <x v="0"/>
  </r>
  <r>
    <x v="1"/>
    <s v="10.01.00008"/>
    <s v="Material utilizado na prestaçao de servicos"/>
    <n v="52852.75"/>
    <n v="2.3922641771009786E-4"/>
    <n v="98.93512964178899"/>
    <x v="1"/>
  </r>
  <r>
    <x v="0"/>
    <s v="10.01.00023"/>
    <s v="outros"/>
    <n v="52848.19"/>
    <n v="2.3920577786704788E-4"/>
    <n v="98.935368847566863"/>
    <x v="0"/>
  </r>
  <r>
    <x v="1"/>
    <s v="10.01.00012"/>
    <s v="Materiais de Insumos"/>
    <n v="52846.25"/>
    <n v="2.3919699688118893E-4"/>
    <n v="98.93560804456375"/>
    <x v="1"/>
  </r>
  <r>
    <x v="1"/>
    <s v="10.01.00016"/>
    <s v="Prestação Serviços"/>
    <n v="52843.76"/>
    <n v="2.3918572644057612E-4"/>
    <n v="98.935847230290193"/>
    <x v="0"/>
  </r>
  <r>
    <x v="1"/>
    <s v="10.01.00008"/>
    <s v="Folha de pgto, férias, rescisoes e etc"/>
    <n v="52843.24"/>
    <n v="2.3918337277426341E-4"/>
    <n v="98.936086413662963"/>
    <x v="0"/>
  </r>
  <r>
    <x v="0"/>
    <s v="10.01.00025"/>
    <s v="Vale Transporte e Condução paga a funcionarios e clientes"/>
    <n v="52839.11"/>
    <n v="2.3916467923220283E-4"/>
    <n v="98.936325578342192"/>
    <x v="1"/>
  </r>
  <r>
    <x v="0"/>
    <s v="10.01.00015"/>
    <s v="Material/Medicamentos Utilizados nos Procedimentos Clinicos/Cirurgicos"/>
    <n v="52838.64"/>
    <n v="2.3916255187995865E-4"/>
    <n v="98.93656474089407"/>
    <x v="1"/>
  </r>
  <r>
    <x v="1"/>
    <s v="10.01.00016"/>
    <s v="Produtos odontológicos"/>
    <n v="52829.64"/>
    <n v="2.3912181534762323E-4"/>
    <n v="98.936803862709411"/>
    <x v="1"/>
  </r>
  <r>
    <x v="1"/>
    <s v="10.01.00015"/>
    <s v="Servicos prestados PJ/PF"/>
    <n v="52824.63"/>
    <n v="2.3909913867795651E-4"/>
    <n v="98.937042961848093"/>
    <x v="0"/>
  </r>
  <r>
    <x v="0"/>
    <s v="10.01.00016"/>
    <s v="Material Odontológico de consumo"/>
    <n v="52822.45"/>
    <n v="2.3908927138456857E-4"/>
    <n v="98.937282051119482"/>
    <x v="1"/>
  </r>
  <r>
    <x v="0"/>
    <s v="10.01.00016"/>
    <s v="Outras despesas do consultório"/>
    <n v="52821.09"/>
    <n v="2.390831156419046E-4"/>
    <n v="98.937521134235126"/>
    <x v="0"/>
  </r>
  <r>
    <x v="0"/>
    <s v="10.01.00016"/>
    <s v="Vale transporte (funcionários)"/>
    <n v="52820.2"/>
    <n v="2.3907908725148474E-4"/>
    <n v="98.937760213322377"/>
    <x v="1"/>
  </r>
  <r>
    <x v="0"/>
    <s v="10.04.00004"/>
    <s v="Assessoria e Consultoria de Recursos Humanos"/>
    <n v="52817.57"/>
    <n v="2.3906718313148004E-4"/>
    <n v="98.937999280505508"/>
    <x v="0"/>
  </r>
  <r>
    <x v="0"/>
    <s v="10.01.00012"/>
    <s v="Material de escritório/CONSUMO"/>
    <n v="52815.12"/>
    <n v="2.3905609374212211E-4"/>
    <n v="98.938238336599255"/>
    <x v="1"/>
  </r>
  <r>
    <x v="1"/>
    <s v="10.01.00017"/>
    <s v="Despesas Atendimento Externo"/>
    <n v="52809.919999999998"/>
    <n v="2.3903255707899494E-4"/>
    <n v="98.938477369156331"/>
    <x v="0"/>
  </r>
  <r>
    <x v="1"/>
    <s v="10.01.00015"/>
    <s v="Despesas com divulgação e publicidade"/>
    <n v="52808.31"/>
    <n v="2.3902526976598827E-4"/>
    <n v="98.938716394426095"/>
    <x v="0"/>
  </r>
  <r>
    <x v="1"/>
    <s v="10.01.00016"/>
    <s v="Cursos de especialização"/>
    <n v="52807.199999999997"/>
    <n v="2.390202455936669E-4"/>
    <n v="98.938955414671682"/>
    <x v="0"/>
  </r>
  <r>
    <x v="1"/>
    <s v="10.01.00028"/>
    <s v="Despesas Cartório"/>
    <n v="52806.35"/>
    <n v="2.390163982545019E-4"/>
    <n v="98.939194431069936"/>
    <x v="0"/>
  </r>
  <r>
    <x v="0"/>
    <s v="10.01.00020"/>
    <s v="ONR - Operador Nacional  do Sistema de Registro"/>
    <n v="52805.07"/>
    <n v="2.3901060461434755E-4"/>
    <n v="98.939433441674552"/>
    <x v="0"/>
  </r>
  <r>
    <x v="1"/>
    <s v="10.01.00015"/>
    <s v="Suporte de Infomatica"/>
    <n v="52802.92"/>
    <n v="2.3900087310940071E-4"/>
    <n v="98.939672442547661"/>
    <x v="0"/>
  </r>
  <r>
    <x v="1"/>
    <s v="10.01.00015"/>
    <s v="Material de Consumo Médico"/>
    <n v="52802.5"/>
    <n v="2.3899897207122509E-4"/>
    <n v="98.939911441519726"/>
    <x v="1"/>
  </r>
  <r>
    <x v="1"/>
    <s v="11.01.00022"/>
    <s v="Plano de saúde - Funcionários"/>
    <n v="52802.46"/>
    <n v="2.3899879101997023E-4"/>
    <n v="98.940150440310745"/>
    <x v="1"/>
  </r>
  <r>
    <x v="0"/>
    <s v="10.01.00001"/>
    <s v="Locação de imóvel comercial"/>
    <n v="52800"/>
    <n v="2.3898765636779859E-4"/>
    <n v="98.940389427967119"/>
    <x v="0"/>
  </r>
  <r>
    <x v="1"/>
    <s v="10.01.00001"/>
    <s v="Locação de imóvel comercial"/>
    <n v="52800"/>
    <n v="2.3898765636779859E-4"/>
    <n v="98.940628415623493"/>
    <x v="0"/>
  </r>
  <r>
    <x v="0"/>
    <s v="10.01.00016"/>
    <s v="Servicos Prestados Terceiros "/>
    <n v="52796.94"/>
    <n v="2.3897380594680456E-4"/>
    <n v="98.940867389429442"/>
    <x v="1"/>
  </r>
  <r>
    <x v="1"/>
    <s v="10.01.00012"/>
    <s v="Material de uso consumo consultorio"/>
    <n v="52794.21"/>
    <n v="2.389614491986628E-4"/>
    <n v="98.941106350878641"/>
    <x v="1"/>
  </r>
  <r>
    <x v="0"/>
    <s v="10.01.00015"/>
    <s v="Serviço Prestado por Terceiros"/>
    <n v="52793.9"/>
    <n v="2.3896004605143792E-4"/>
    <n v="98.941345310924689"/>
    <x v="1"/>
  </r>
  <r>
    <x v="1"/>
    <s v="10.01.00012"/>
    <s v="MENEGHEL LOCAÇÃO DE EQUIPAMENTOS"/>
    <n v="52793.45"/>
    <n v="2.3895800922482113E-4"/>
    <n v="98.941584268933909"/>
    <x v="0"/>
  </r>
  <r>
    <x v="1"/>
    <s v="10.01.00026"/>
    <s v="taxa de transação com cartões de crédito ou débito / boleto"/>
    <n v="52790.89"/>
    <n v="2.389464219445124E-4"/>
    <n v="98.941823215355853"/>
    <x v="0"/>
  </r>
  <r>
    <x v="1"/>
    <s v="10.01.00005"/>
    <s v="Material Odontológico"/>
    <n v="52790.54"/>
    <n v="2.389448377460327E-4"/>
    <n v="98.942062160193601"/>
    <x v="1"/>
  </r>
  <r>
    <x v="1"/>
    <s v="10.01.00012"/>
    <s v="Material de escritório / Material para cartorio"/>
    <n v="52785.67"/>
    <n v="2.3892279475575781E-4"/>
    <n v="98.942301082988351"/>
    <x v="1"/>
  </r>
  <r>
    <x v="1"/>
    <s v="10.01.00046"/>
    <s v="Brindes e Presentes"/>
    <n v="52782.22"/>
    <n v="2.3890717908502928E-4"/>
    <n v="98.942539990167433"/>
    <x v="0"/>
  </r>
  <r>
    <x v="1"/>
    <s v="10.01.00017"/>
    <s v="Material gasto no serviço"/>
    <n v="52782.04"/>
    <n v="2.3890636435438257E-4"/>
    <n v="98.942778896531792"/>
    <x v="1"/>
  </r>
  <r>
    <x v="1"/>
    <s v="10.01.00016"/>
    <s v="Serviços laboratoriais"/>
    <n v="52776.72"/>
    <n v="2.3888228453749095E-4"/>
    <n v="98.943017778816326"/>
    <x v="0"/>
  </r>
  <r>
    <x v="1"/>
    <s v="10.03.00001"/>
    <s v="JJGC Indústria e Comércio de Materiais Dentários LTDA"/>
    <n v="52776.63"/>
    <n v="2.3888187717216759E-4"/>
    <n v="98.943256660693493"/>
    <x v="1"/>
  </r>
  <r>
    <x v="1"/>
    <s v="10.01.00017"/>
    <s v="Sistema e Suporte Técnico"/>
    <n v="52767.360000000001"/>
    <n v="2.3883991854386214E-4"/>
    <n v="98.94349550061203"/>
    <x v="0"/>
  </r>
  <r>
    <x v="0"/>
    <s v="10.01.00016"/>
    <s v="Internet/Informática"/>
    <n v="52766.49"/>
    <n v="2.3883598067906968E-4"/>
    <n v="98.943734336592712"/>
    <x v="0"/>
  </r>
  <r>
    <x v="0"/>
    <s v="10.01.00015"/>
    <s v="Material / Serviços Odontológicos"/>
    <n v="52760.73"/>
    <n v="2.3880990929837505E-4"/>
    <n v="98.943973146502017"/>
    <x v="1"/>
  </r>
  <r>
    <x v="1"/>
    <s v="10.01.00015"/>
    <s v="Serviço pago a terceiros"/>
    <n v="52759.75"/>
    <n v="2.3880547354263184E-4"/>
    <n v="98.944211951975561"/>
    <x v="1"/>
  </r>
  <r>
    <x v="1"/>
    <s v="10.01.00002"/>
    <s v="MATERIAL PARA ATENDIMENTO / USO E CONSUMO"/>
    <n v="52759.040000000001"/>
    <n v="2.388022598828587E-4"/>
    <n v="98.944450754235447"/>
    <x v="1"/>
  </r>
  <r>
    <x v="1"/>
    <s v="10.01.00015"/>
    <s v="Uniforme"/>
    <n v="52755.55"/>
    <n v="2.3878646316087535E-4"/>
    <n v="98.944689540698604"/>
    <x v="0"/>
  </r>
  <r>
    <x v="0"/>
    <s v="10.01.00020"/>
    <s v="Prestação de Serviços - Protéticos"/>
    <n v="52754.3"/>
    <n v="2.3878080530916206E-4"/>
    <n v="98.944928321503909"/>
    <x v="0"/>
  </r>
  <r>
    <x v="0"/>
    <s v="10.01.00016"/>
    <s v="Materiais de Uso e Consumo"/>
    <n v="52750.54"/>
    <n v="2.3876378649120858E-4"/>
    <n v="98.945167085290393"/>
    <x v="1"/>
  </r>
  <r>
    <x v="1"/>
    <s v="10.01.00015"/>
    <s v="Despesas Gerais no Exercicio das Profissao"/>
    <n v="52749.18"/>
    <n v="2.387576307485446E-4"/>
    <n v="98.945405842921147"/>
    <x v="0"/>
  </r>
  <r>
    <x v="0"/>
    <s v="10.01.00021"/>
    <s v="Material para Harmonização Facial"/>
    <n v="52749.14"/>
    <n v="2.3875744969728975E-4"/>
    <n v="98.945644600370841"/>
    <x v="1"/>
  </r>
  <r>
    <x v="1"/>
    <s v="10.01.00019"/>
    <s v="Internet do escritório/consultório"/>
    <n v="52743.74"/>
    <n v="2.387330077778885E-4"/>
    <n v="98.945883333378617"/>
    <x v="0"/>
  </r>
  <r>
    <x v="1"/>
    <s v="10.01.00012"/>
    <s v="Material de uso e cosumo "/>
    <n v="52742.46"/>
    <n v="2.3872721413773415E-4"/>
    <n v="98.946122060592756"/>
    <x v="1"/>
  </r>
  <r>
    <x v="1"/>
    <s v="10.01.00015"/>
    <s v="MATERIAL DE CONSULTÓRIO"/>
    <n v="52736.36"/>
    <n v="2.3869960382137345E-4"/>
    <n v="98.946360760196583"/>
    <x v="1"/>
  </r>
  <r>
    <x v="1"/>
    <s v="10.01.00015"/>
    <s v="Salário funcionários/consultório"/>
    <n v="52732.24"/>
    <n v="2.3868095554212656E-4"/>
    <n v="98.946599441152131"/>
    <x v="0"/>
  </r>
  <r>
    <x v="0"/>
    <s v="10.01.00012"/>
    <s v="Material Consultório Odontológico"/>
    <n v="52729.63"/>
    <n v="2.3866914194774932E-4"/>
    <n v="98.946838110294081"/>
    <x v="1"/>
  </r>
  <r>
    <x v="0"/>
    <s v="10.01.00016"/>
    <s v="Serviços profissionais"/>
    <n v="52725.54"/>
    <n v="2.3865062945694355E-4"/>
    <n v="98.947076760923537"/>
    <x v="0"/>
  </r>
  <r>
    <x v="0"/>
    <s v="10.01.00001"/>
    <s v="SEDE DO CARTORIO - ALUGUEL MENSAL E/ OU CONDOMINIO"/>
    <n v="52716.45"/>
    <n v="2.3860948555928476E-4"/>
    <n v="98.9473153704091"/>
    <x v="1"/>
  </r>
  <r>
    <x v="0"/>
    <s v="10.01.00018"/>
    <s v="Align Technology Brasil LTDA"/>
    <n v="52716.31"/>
    <n v="2.3860885187989287E-4"/>
    <n v="98.947553979260974"/>
    <x v="0"/>
  </r>
  <r>
    <x v="1"/>
    <s v="10.01.00017"/>
    <s v="Prestação de Serviço de Terceiros"/>
    <n v="52714.2"/>
    <n v="2.3859930142620088E-4"/>
    <n v="98.9477925785624"/>
    <x v="1"/>
  </r>
  <r>
    <x v="1"/>
    <s v="10.01.00017"/>
    <s v="Materiais de Consumo "/>
    <n v="52712.71"/>
    <n v="2.3859255726695872E-4"/>
    <n v="98.948031171119666"/>
    <x v="1"/>
  </r>
  <r>
    <x v="1"/>
    <s v="10.01.00017"/>
    <s v="RECOMPE"/>
    <n v="52701.01"/>
    <n v="2.3853959977492267E-4"/>
    <n v="98.948269710719444"/>
    <x v="0"/>
  </r>
  <r>
    <x v="0"/>
    <s v="10.01.00034"/>
    <s v="Serviços Tomados."/>
    <n v="52700.9"/>
    <n v="2.3853910188397192E-4"/>
    <n v="98.94850824982133"/>
    <x v="0"/>
  </r>
  <r>
    <x v="1"/>
    <s v="10.01.00023"/>
    <s v="Prestação de Serviços PF"/>
    <n v="52697.74"/>
    <n v="2.385247988348408E-4"/>
    <n v="98.948746774620162"/>
    <x v="0"/>
  </r>
  <r>
    <x v="1"/>
    <s v="10.01.00017"/>
    <s v="Despesa com Material Médico"/>
    <n v="52696.52"/>
    <n v="2.3851927677156863E-4"/>
    <n v="98.948985293896939"/>
    <x v="1"/>
  </r>
  <r>
    <x v="0"/>
    <s v="10.01.00040"/>
    <s v="ONR"/>
    <n v="52694.25"/>
    <n v="2.3850900211285739E-4"/>
    <n v="98.949223802899056"/>
    <x v="0"/>
  </r>
  <r>
    <x v="0"/>
    <s v="10.01.00016"/>
    <s v="publicidade"/>
    <n v="52686.879999999997"/>
    <n v="2.3847564341915604E-4"/>
    <n v="98.94946227854247"/>
    <x v="0"/>
  </r>
  <r>
    <x v="0"/>
    <s v="10.01.00016"/>
    <s v="Laboratório Dentário "/>
    <n v="52685.4"/>
    <n v="2.3846894452272759E-4"/>
    <n v="98.949700747486986"/>
    <x v="0"/>
  </r>
  <r>
    <x v="1"/>
    <s v="10.01.00017"/>
    <s v="Material de Consumo Odontológico"/>
    <n v="52676.26"/>
    <n v="2.384275743110003E-4"/>
    <n v="98.949939175061303"/>
    <x v="1"/>
  </r>
  <r>
    <x v="1"/>
    <s v="10.01.00003"/>
    <s v="Assessoria Financeira/Contábil"/>
    <n v="52665"/>
    <n v="2.3837660838276726E-4"/>
    <n v="98.950177551669682"/>
    <x v="0"/>
  </r>
  <r>
    <x v="1"/>
    <s v="10.01.00027"/>
    <s v="Vale Alimentação / Refeição"/>
    <n v="52662.66"/>
    <n v="2.3836601688436009E-4"/>
    <n v="98.95041591768657"/>
    <x v="1"/>
  </r>
  <r>
    <x v="0"/>
    <s v="10.01.00023"/>
    <s v="Vale Refeição - Funcionários"/>
    <n v="52660.62"/>
    <n v="2.3835678327036405E-4"/>
    <n v="98.950654274469841"/>
    <x v="1"/>
  </r>
  <r>
    <x v="1"/>
    <s v="10.01.00015"/>
    <s v="outras despesas"/>
    <n v="52656.4"/>
    <n v="2.3833768236298009E-4"/>
    <n v="98.950892612152202"/>
    <x v="0"/>
  </r>
  <r>
    <x v="1"/>
    <s v="10.01.00020"/>
    <s v="Bolsa Estágio"/>
    <n v="52655.22"/>
    <n v="2.3833234135096278E-4"/>
    <n v="98.951130944493556"/>
    <x v="0"/>
  </r>
  <r>
    <x v="1"/>
    <s v="10.01.00015"/>
    <s v="Material de uso consumo/consultorio"/>
    <n v="52645.84"/>
    <n v="2.3828988483170653E-4"/>
    <n v="98.95136923437839"/>
    <x v="1"/>
  </r>
  <r>
    <x v="0"/>
    <s v="10.01.00015"/>
    <s v="Serviços Prestados de Cirurgiã Dentista"/>
    <n v="52644.17"/>
    <n v="2.3828232594181765E-4"/>
    <n v="98.951607516704328"/>
    <x v="0"/>
  </r>
  <r>
    <x v="1"/>
    <s v="10.01.00011"/>
    <s v="Material médico"/>
    <n v="52642.14"/>
    <n v="2.3827313759063534E-4"/>
    <n v="98.951845789841926"/>
    <x v="1"/>
  </r>
  <r>
    <x v="1"/>
    <s v="10.01.00015"/>
    <s v="Rateio de despesas com consultório"/>
    <n v="52641.45"/>
    <n v="2.3827001445648959E-4"/>
    <n v="98.952084059856375"/>
    <x v="0"/>
  </r>
  <r>
    <x v="1"/>
    <s v="10.01.00015"/>
    <s v="Material e Medicamentos para o consultório"/>
    <n v="52640.38"/>
    <n v="2.3826517133542305E-4"/>
    <n v="98.952322325027708"/>
    <x v="1"/>
  </r>
  <r>
    <x v="1"/>
    <s v="10.01.00013"/>
    <s v="Serviços PJ"/>
    <n v="52635.9"/>
    <n v="2.3824489359488277E-4"/>
    <n v="98.952560569921303"/>
    <x v="0"/>
  </r>
  <r>
    <x v="1"/>
    <s v="10.01.00015"/>
    <s v="Material odontológio"/>
    <n v="52630.06"/>
    <n v="2.3821846011167844E-4"/>
    <n v="98.952798788381415"/>
    <x v="1"/>
  </r>
  <r>
    <x v="1"/>
    <s v="10.01.00041"/>
    <s v="Manutenção equipamento de escritório "/>
    <n v="52626.81"/>
    <n v="2.3820374969722396E-4"/>
    <n v="98.953036992131118"/>
    <x v="1"/>
  </r>
  <r>
    <x v="0"/>
    <s v="10.01.00016"/>
    <s v="MATERIAL ODONTOLÓGICO "/>
    <n v="52623.56"/>
    <n v="2.3818903928276951E-4"/>
    <n v="98.953275181170397"/>
    <x v="1"/>
  </r>
  <r>
    <x v="0"/>
    <s v="10.01.00005"/>
    <s v="material consumo "/>
    <n v="52618.46"/>
    <n v="2.3816595524777946E-4"/>
    <n v="98.95351334712565"/>
    <x v="1"/>
  </r>
  <r>
    <x v="1"/>
    <s v="10.01.00020"/>
    <s v="Congressos e Seminários"/>
    <n v="52617.08"/>
    <n v="2.3815970897948804E-4"/>
    <n v="98.953751506834635"/>
    <x v="0"/>
  </r>
  <r>
    <x v="1"/>
    <s v="10.01.00018"/>
    <s v="MANUTENÇÃO CONSERVAÇÃO E REPAROS"/>
    <n v="52615.23"/>
    <n v="2.3815133535895244E-4"/>
    <n v="98.953989658169988"/>
    <x v="1"/>
  </r>
  <r>
    <x v="0"/>
    <s v="10.01.00015"/>
    <s v="Despesas Gerais no Exercicio das Profissao"/>
    <n v="52613.36"/>
    <n v="2.3814287121278935E-4"/>
    <n v="98.954227801041199"/>
    <x v="0"/>
  </r>
  <r>
    <x v="0"/>
    <s v="11.02.00014"/>
    <s v="OUTRAS DESPESAS"/>
    <n v="52604"/>
    <n v="2.3810050521916055E-4"/>
    <n v="98.954465901546413"/>
    <x v="0"/>
  </r>
  <r>
    <x v="1"/>
    <s v="10.01.00015"/>
    <s v="Despesas com Serviços Protetico"/>
    <n v="52600"/>
    <n v="2.3808240009367811E-4"/>
    <n v="98.954703983946501"/>
    <x v="0"/>
  </r>
  <r>
    <x v="0"/>
    <s v="10.01.00015"/>
    <s v="Serviços prestados por terceiros para funcionamento da atividade"/>
    <n v="52600"/>
    <n v="2.3808240009367811E-4"/>
    <n v="98.95494206634659"/>
    <x v="1"/>
  </r>
  <r>
    <x v="0"/>
    <s v="10.01.00017"/>
    <s v="Serviço de Próteses "/>
    <n v="52595"/>
    <n v="2.3805976868682512E-4"/>
    <n v="98.95518012611528"/>
    <x v="0"/>
  </r>
  <r>
    <x v="0"/>
    <s v="10.01.00050"/>
    <s v="Serviços de Terceiros"/>
    <n v="52593.78"/>
    <n v="2.3805424662355298E-4"/>
    <n v="98.955418180361903"/>
    <x v="1"/>
  </r>
  <r>
    <x v="1"/>
    <s v="10.01.00012"/>
    <s v="Material de uso Consultorio"/>
    <n v="52592.68"/>
    <n v="2.3804926771404532E-4"/>
    <n v="98.955656229629611"/>
    <x v="1"/>
  </r>
  <r>
    <x v="0"/>
    <s v="10.01.00016"/>
    <s v="Despesa com empregados"/>
    <n v="52589.69"/>
    <n v="2.3803573413274726E-4"/>
    <n v="98.955894265363739"/>
    <x v="0"/>
  </r>
  <r>
    <x v="1"/>
    <s v="10.01.00016"/>
    <s v="Materiais aplicados na prestação dos serviços"/>
    <n v="52588.29"/>
    <n v="2.3802939733882838E-4"/>
    <n v="98.956132294761076"/>
    <x v="1"/>
  </r>
  <r>
    <x v="0"/>
    <s v="10.01.00018"/>
    <s v="Prestação de serviço"/>
    <n v="52585.66"/>
    <n v="2.3801749321882373E-4"/>
    <n v="98.956370312254293"/>
    <x v="0"/>
  </r>
  <r>
    <x v="0"/>
    <s v="10.01.00030"/>
    <s v="Remuneração paga a terceiros, com vínculo empregatício (13º SALÁRIO)"/>
    <n v="52585.2"/>
    <n v="2.380154111293932E-4"/>
    <n v="98.956608327665421"/>
    <x v="0"/>
  </r>
  <r>
    <x v="0"/>
    <s v="10.01.00016"/>
    <s v="Material tecnico"/>
    <n v="52581.24"/>
    <n v="2.3799748705516561E-4"/>
    <n v="98.956846325152483"/>
    <x v="1"/>
  </r>
  <r>
    <x v="1"/>
    <s v="10.01.00006"/>
    <s v="Emolumentos pagos a Terceiros | Fornecedores"/>
    <n v="52581.13"/>
    <n v="2.3799698916421487E-4"/>
    <n v="98.957084322141654"/>
    <x v="0"/>
  </r>
  <r>
    <x v="0"/>
    <s v="10.01.00017"/>
    <s v="Material de consultorio"/>
    <n v="52579.21"/>
    <n v="2.379882987039833E-4"/>
    <n v="98.957322310440361"/>
    <x v="1"/>
  </r>
  <r>
    <x v="1"/>
    <s v="10.01.00017"/>
    <s v="Material para uso odontologico"/>
    <n v="52576.79"/>
    <n v="2.3797734510306646E-4"/>
    <n v="98.957560287785469"/>
    <x v="1"/>
  </r>
  <r>
    <x v="1"/>
    <s v="10.01.00013"/>
    <s v="13 Remuneração paga a terceiros, com vínculo empregatício, INSS, FGTS e IR"/>
    <n v="52571.41"/>
    <n v="2.3795299370929263E-4"/>
    <n v="98.957798240779184"/>
    <x v="0"/>
  </r>
  <r>
    <x v="1"/>
    <s v="10.01.00015"/>
    <s v="MATERIAL USO CONSULTORIO"/>
    <n v="52571.23"/>
    <n v="2.3795217897864591E-4"/>
    <n v="98.958036192958161"/>
    <x v="1"/>
  </r>
  <r>
    <x v="0"/>
    <s v="10.01.00047"/>
    <s v="Locação de sistemas"/>
    <n v="52570.080000000002"/>
    <n v="2.3794697375506972E-4"/>
    <n v="98.958274139931916"/>
    <x v="0"/>
  </r>
  <r>
    <x v="0"/>
    <s v="10.04.00010"/>
    <s v="LUIZ ANTONIO DE SOUZA"/>
    <n v="52565.91"/>
    <n v="2.3792809916175435E-4"/>
    <n v="98.958512068031084"/>
    <x v="0"/>
  </r>
  <r>
    <x v="0"/>
    <s v="10.01.00006"/>
    <s v="Materiais para uso no consultório"/>
    <n v="52563.69"/>
    <n v="2.3791805081711158E-4"/>
    <n v="98.958749986081898"/>
    <x v="1"/>
  </r>
  <r>
    <x v="1"/>
    <s v="10.02.00001"/>
    <s v="RENDIMENTOS JÁ LANÇADOS - RECEBIDOS DE PJ NO AJUSTE ANUAL DO IRPJ 2024"/>
    <n v="52556.01"/>
    <n v="2.3788328897618533E-4"/>
    <n v="98.958987869370873"/>
    <x v="0"/>
  </r>
  <r>
    <x v="0"/>
    <s v="10.01.00022"/>
    <s v="Materiais Diversos"/>
    <n v="52550.14"/>
    <n v="2.3785671970453991E-4"/>
    <n v="98.95922572609058"/>
    <x v="1"/>
  </r>
  <r>
    <x v="0"/>
    <s v="10.01.00020"/>
    <s v="MANUTENÇÃO DE EQUIPAMENTOS "/>
    <n v="52550"/>
    <n v="2.3785608602514802E-4"/>
    <n v="98.95946358217661"/>
    <x v="1"/>
  </r>
  <r>
    <x v="1"/>
    <s v="10.01.00015"/>
    <s v="Remuneração paga a terceiros, sem vínculo empregratício"/>
    <n v="52550"/>
    <n v="2.3785608602514802E-4"/>
    <n v="98.959701438262641"/>
    <x v="1"/>
  </r>
  <r>
    <x v="1"/>
    <s v="10.01.00043"/>
    <s v="Serviços prestados por terceiros"/>
    <n v="52546.62"/>
    <n v="2.3784078719411538E-4"/>
    <n v="98.959939279049834"/>
    <x v="1"/>
  </r>
  <r>
    <x v="0"/>
    <s v="10.01.00025"/>
    <s v="TAXAS MUNICIPAIS"/>
    <n v="52544"/>
    <n v="2.3782892833692441E-4"/>
    <n v="98.960177107978168"/>
    <x v="0"/>
  </r>
  <r>
    <x v="0"/>
    <s v="10.01.00016"/>
    <s v="Serviços prestados por Pessoa Jurídica"/>
    <n v="52541.68"/>
    <n v="2.3781842736414461E-4"/>
    <n v="98.960414926405534"/>
    <x v="0"/>
  </r>
  <r>
    <x v="0"/>
    <s v="10.01.00017"/>
    <s v="01.00017 - Serviços Prestados Por Terceiros"/>
    <n v="52541.599999999999"/>
    <n v="2.3781806526163496E-4"/>
    <n v="98.960652744470792"/>
    <x v="1"/>
  </r>
  <r>
    <x v="0"/>
    <s v="10.01.00017"/>
    <s v="Material de Uso e Consumo no Consultório"/>
    <n v="52535.33"/>
    <n v="2.377896854774413E-4"/>
    <n v="98.960890534156263"/>
    <x v="1"/>
  </r>
  <r>
    <x v="1"/>
    <s v="10.02.00001"/>
    <s v="FOLHA MENSAL DE SALÁRIO"/>
    <n v="52535.31"/>
    <n v="2.3778959495181386E-4"/>
    <n v="98.961128323751211"/>
    <x v="0"/>
  </r>
  <r>
    <x v="1"/>
    <s v="10.01.00006"/>
    <s v="Taxas administrativas e de custeio pagas a terceiros "/>
    <n v="52532.95"/>
    <n v="2.3777891292777923E-4"/>
    <n v="98.961366102664144"/>
    <x v="1"/>
  </r>
  <r>
    <x v="0"/>
    <s v="10.01.00018"/>
    <s v="Despesas com Rateio / Unimed"/>
    <n v="52530.48"/>
    <n v="2.3776773301279386E-4"/>
    <n v="98.961603870397155"/>
    <x v="0"/>
  </r>
  <r>
    <x v="0"/>
    <s v="10.01.00017"/>
    <s v="serviços pagos a terceiros"/>
    <n v="52529.53"/>
    <n v="2.3776343304549179E-4"/>
    <n v="98.961841633830204"/>
    <x v="1"/>
  </r>
  <r>
    <x v="0"/>
    <s v="10.01.00015"/>
    <s v="material odontologico "/>
    <n v="52526.15"/>
    <n v="2.3774813421445915E-4"/>
    <n v="98.962079381964415"/>
    <x v="1"/>
  </r>
  <r>
    <x v="0"/>
    <s v="10.01.00027"/>
    <s v="Material de Informática"/>
    <n v="52525.74"/>
    <n v="2.3774627843909719E-4"/>
    <n v="98.962317128242859"/>
    <x v="1"/>
  </r>
  <r>
    <x v="1"/>
    <s v="10.01.00017"/>
    <s v="Cursos, congressos, seminários e afins"/>
    <n v="52522.080000000002"/>
    <n v="2.3772971224928079E-4"/>
    <n v="98.962554857955112"/>
    <x v="0"/>
  </r>
  <r>
    <x v="1"/>
    <s v="10.01.00023"/>
    <s v="Internet e licenças / Autorização de sistemas de Informática"/>
    <n v="52521.9"/>
    <n v="2.377288975186341E-4"/>
    <n v="98.962792586852629"/>
    <x v="0"/>
  </r>
  <r>
    <x v="0"/>
    <s v="10.01.00025"/>
    <s v="Material de Consumo"/>
    <n v="52521.16"/>
    <n v="2.3772554807041985E-4"/>
    <n v="98.963030312400704"/>
    <x v="1"/>
  </r>
  <r>
    <x v="0"/>
    <s v="10.02.00001"/>
    <s v="Material para procedimentos"/>
    <n v="52520.67"/>
    <n v="2.3772333019254826E-4"/>
    <n v="98.963268035730891"/>
    <x v="1"/>
  </r>
  <r>
    <x v="1"/>
    <s v="10.01.00015"/>
    <s v="Despesas gerais com consultório"/>
    <n v="52519.45"/>
    <n v="2.3771780812927612E-4"/>
    <n v="98.963505753539025"/>
    <x v="0"/>
  </r>
  <r>
    <x v="1"/>
    <s v="10.01.00016"/>
    <s v="PRESTAÇÃO DE SERVIÇO ODONTOLOGICO"/>
    <n v="52512.65"/>
    <n v="2.3768702941595604E-4"/>
    <n v="98.963743440568436"/>
    <x v="0"/>
  </r>
  <r>
    <x v="1"/>
    <s v="10.01.00015"/>
    <s v="Dental/fornecedor de material de consumo"/>
    <n v="52509.38"/>
    <n v="2.3767222847587415E-4"/>
    <n v="98.963981112796915"/>
    <x v="1"/>
  </r>
  <r>
    <x v="0"/>
    <s v="10.01.00026"/>
    <s v="Remuneração paga a terceiros, sem vínculo empregatício"/>
    <n v="52500"/>
    <n v="2.3762977195661793E-4"/>
    <n v="98.964218742568875"/>
    <x v="1"/>
  </r>
  <r>
    <x v="0"/>
    <s v="10.01.00015"/>
    <s v="PUBLICIDADE MEDICA"/>
    <n v="52500"/>
    <n v="2.3762977195661793E-4"/>
    <n v="98.964456372340834"/>
    <x v="0"/>
  </r>
  <r>
    <x v="1"/>
    <s v="10.01.00002"/>
    <s v="ALUGUEL DO PRÉDIO DO TABELIONATO DE REGISTRO E NOTAS"/>
    <n v="52500"/>
    <n v="2.3762977195661793E-4"/>
    <n v="98.964694002112793"/>
    <x v="1"/>
  </r>
  <r>
    <x v="0"/>
    <s v="10.01.00016"/>
    <s v="Serviços De Terceiros"/>
    <n v="52488.56"/>
    <n v="2.3757799129773822E-4"/>
    <n v="98.964931580104093"/>
    <x v="1"/>
  </r>
  <r>
    <x v="1"/>
    <s v="10.01.00001"/>
    <s v="Rateio Despesas Clínica de Urologia Uro Laser Ltda."/>
    <n v="52485.99"/>
    <n v="2.3756635875461576E-4"/>
    <n v="98.965169146462841"/>
    <x v="0"/>
  </r>
  <r>
    <x v="0"/>
    <s v="10.01.00021"/>
    <s v="Manutenção e assistência em computadores"/>
    <n v="52485.59"/>
    <n v="2.3756454824206753E-4"/>
    <n v="98.965406711011084"/>
    <x v="1"/>
  </r>
  <r>
    <x v="0"/>
    <s v="10.01.00022"/>
    <s v="Material/Suprimentos Médicos "/>
    <n v="52484.72"/>
    <n v="2.3756061037727511E-4"/>
    <n v="98.965644271621457"/>
    <x v="1"/>
  </r>
  <r>
    <x v="0"/>
    <s v="10.01.00015"/>
    <s v="Faxineira"/>
    <n v="52480"/>
    <n v="2.3753924632920586E-4"/>
    <n v="98.965881810867785"/>
    <x v="0"/>
  </r>
  <r>
    <x v="0"/>
    <s v="10.01.00015"/>
    <s v="Material clínico"/>
    <n v="52479.94"/>
    <n v="2.3753897475232364E-4"/>
    <n v="98.966119349842543"/>
    <x v="1"/>
  </r>
  <r>
    <x v="0"/>
    <s v="10.01.00015"/>
    <s v="Despesa no tratamento dos pacientes"/>
    <n v="52474.5"/>
    <n v="2.3751435178166755E-4"/>
    <n v="98.966356864194324"/>
    <x v="0"/>
  </r>
  <r>
    <x v="0"/>
    <s v="10.01.00017"/>
    <s v="PUBLICIDADE"/>
    <n v="52473.14"/>
    <n v="2.3750819603900352E-4"/>
    <n v="98.966594372390361"/>
    <x v="0"/>
  </r>
  <r>
    <x v="0"/>
    <s v="10.01.00020"/>
    <s v="Descontos retidos na folha de pagamentos de cooperativas  "/>
    <n v="52470.75"/>
    <n v="2.3749737822652782E-4"/>
    <n v="98.966831869768583"/>
    <x v="0"/>
  </r>
  <r>
    <x v="1"/>
    <s v="10.01.00016"/>
    <s v="Plano de Saude"/>
    <n v="52469.04"/>
    <n v="2.3748963828538406E-4"/>
    <n v="98.967069359406864"/>
    <x v="1"/>
  </r>
  <r>
    <x v="0"/>
    <s v="10.01.00016"/>
    <s v="DESPESAS COM CARTÃO DE CREDITO"/>
    <n v="52468"/>
    <n v="2.3748493095275864E-4"/>
    <n v="98.967306844337813"/>
    <x v="0"/>
  </r>
  <r>
    <x v="0"/>
    <s v="10.01.00018"/>
    <s v="Softwares e Marketing Médicos"/>
    <n v="52463.75"/>
    <n v="2.3746569425693359E-4"/>
    <n v="98.967544310032068"/>
    <x v="0"/>
  </r>
  <r>
    <x v="1"/>
    <s v="10.01.00017"/>
    <s v="Material odontólogico"/>
    <n v="52460.09"/>
    <n v="2.3744912806711717E-4"/>
    <n v="98.967781759160133"/>
    <x v="1"/>
  </r>
  <r>
    <x v="1"/>
    <s v="10.01.00019"/>
    <s v="Honorarios profissionais"/>
    <n v="52452.73"/>
    <n v="2.3741581463622956E-4"/>
    <n v="98.968019174974771"/>
    <x v="0"/>
  </r>
  <r>
    <x v="1"/>
    <s v="10.01.00031"/>
    <s v="DARF-IR Retido na fonte"/>
    <n v="52445.68"/>
    <n v="2.3738390435256682E-4"/>
    <n v="98.968256558879119"/>
    <x v="0"/>
  </r>
  <r>
    <x v="0"/>
    <s v="10.01.00016"/>
    <s v="Material empregado no serviço"/>
    <n v="52444.39"/>
    <n v="2.3737806544959873E-4"/>
    <n v="98.968493936944569"/>
    <x v="1"/>
  </r>
  <r>
    <x v="0"/>
    <s v="10.01.00025"/>
    <s v="VALE TRANSPORTE"/>
    <n v="52444.13"/>
    <n v="2.3737688861644236E-4"/>
    <n v="98.968731313833189"/>
    <x v="1"/>
  </r>
  <r>
    <x v="1"/>
    <s v="10.01.00017"/>
    <s v="Serviços Prestados Pessoas Fisicas"/>
    <n v="52440"/>
    <n v="2.3735819507438176E-4"/>
    <n v="98.968968672028268"/>
    <x v="0"/>
  </r>
  <r>
    <x v="1"/>
    <s v="10.01.00006"/>
    <s v="Emolumentos pagos a terceiros PF/PJ"/>
    <n v="52439.47"/>
    <n v="2.3735579614525535E-4"/>
    <n v="98.969206027824413"/>
    <x v="0"/>
  </r>
  <r>
    <x v="0"/>
    <s v="10.01.00017"/>
    <s v="Sistema e Suporte Técnico"/>
    <n v="52426.94"/>
    <n v="2.3729908183968171E-4"/>
    <n v="98.969443326906259"/>
    <x v="0"/>
  </r>
  <r>
    <x v="1"/>
    <s v="10.01.00018"/>
    <s v="Gastos com Marketing "/>
    <n v="52426.66"/>
    <n v="2.3729781448089796E-4"/>
    <n v="98.969680624720738"/>
    <x v="0"/>
  </r>
  <r>
    <x v="0"/>
    <s v="10.01.00027"/>
    <s v="Despesas rateadas do consultório"/>
    <n v="52422.48"/>
    <n v="2.3727889462476885E-4"/>
    <n v="98.969917903615368"/>
    <x v="0"/>
  </r>
  <r>
    <x v="1"/>
    <s v="10.01.00021"/>
    <s v="Sistema cartório "/>
    <n v="52421.87"/>
    <n v="2.3727613359313275E-4"/>
    <n v="98.970155179748957"/>
    <x v="0"/>
  </r>
  <r>
    <x v="0"/>
    <s v="10.01.00015"/>
    <s v="material de consumo odontológico/dental"/>
    <n v="52417.71"/>
    <n v="2.3725730426263104E-4"/>
    <n v="98.970392437053221"/>
    <x v="1"/>
  </r>
  <r>
    <x v="1"/>
    <s v="10.01.00018"/>
    <s v="Despesa com plano de saúde"/>
    <n v="52417.43"/>
    <n v="2.3725603690384728E-4"/>
    <n v="98.970629693090117"/>
    <x v="1"/>
  </r>
  <r>
    <x v="1"/>
    <s v="10.01.00015"/>
    <s v="Despesas Com Material Odontologico"/>
    <n v="52416.38"/>
    <n v="2.3725128430840815E-4"/>
    <n v="98.970866944374421"/>
    <x v="1"/>
  </r>
  <r>
    <x v="1"/>
    <s v="10.01.00019"/>
    <s v="Serviços Terceiros PJ"/>
    <n v="52413.33"/>
    <n v="2.3723747915022783E-4"/>
    <n v="98.971104181853576"/>
    <x v="1"/>
  </r>
  <r>
    <x v="1"/>
    <s v="10.01.00035"/>
    <s v="Prestação de Serviços de Terceiros"/>
    <n v="52410.9"/>
    <n v="2.3722648028649725E-4"/>
    <n v="98.971341408333856"/>
    <x v="1"/>
  </r>
  <r>
    <x v="1"/>
    <s v="10.01.00020"/>
    <s v="Serviços de Informática, Softwares e T.I."/>
    <n v="52409.97"/>
    <n v="2.3722227084482258E-4"/>
    <n v="98.971578630604697"/>
    <x v="0"/>
  </r>
  <r>
    <x v="0"/>
    <s v="10.01.00006"/>
    <s v="Serviços contratados "/>
    <n v="52408.43"/>
    <n v="2.3721530037151188E-4"/>
    <n v="98.97181584590507"/>
    <x v="0"/>
  </r>
  <r>
    <x v="1"/>
    <s v="10.01.00069"/>
    <s v="ENTIDADES DE CLASSE (CONTRIBUIÇÕES)"/>
    <n v="52407.08"/>
    <n v="2.3720918989166156E-4"/>
    <n v="98.97205305509496"/>
    <x v="0"/>
  </r>
  <r>
    <x v="0"/>
    <s v="10.01.00017"/>
    <s v="Despesa com material para uso na profissão"/>
    <n v="52400.66"/>
    <n v="2.3718013116526227E-4"/>
    <n v="98.972290235226126"/>
    <x v="1"/>
  </r>
  <r>
    <x v="1"/>
    <s v="10.01.00018"/>
    <s v="Curi Abud Associados Ltda "/>
    <n v="52400"/>
    <n v="2.3717714381955767E-4"/>
    <n v="98.972527412369942"/>
    <x v="0"/>
  </r>
  <r>
    <x v="1"/>
    <s v="10.01.00023"/>
    <s v="Serviços prestados por terceiros referente a odontologia"/>
    <n v="52398.64"/>
    <n v="2.3717098807689364E-4"/>
    <n v="98.972764583358014"/>
    <x v="1"/>
  </r>
  <r>
    <x v="0"/>
    <s v="10.01.00014"/>
    <s v="Telefone/ internet do escritório/consultório"/>
    <n v="52398.21"/>
    <n v="2.3716904177590432E-4"/>
    <n v="98.973001752399796"/>
    <x v="1"/>
  </r>
  <r>
    <x v="1"/>
    <s v="10.01.00016"/>
    <s v="Material de consultorio "/>
    <n v="52397.48"/>
    <n v="2.3716573759050379E-4"/>
    <n v="98.973238918137383"/>
    <x v="1"/>
  </r>
  <r>
    <x v="0"/>
    <s v="10.01.00015"/>
    <s v="Aparelhos Ortodonticos"/>
    <n v="52396.26"/>
    <n v="2.3716021552723163E-4"/>
    <n v="98.973476078352917"/>
    <x v="0"/>
  </r>
  <r>
    <x v="0"/>
    <s v="10.01.00008"/>
    <s v="Material de Custeiro /utiliz,.na prest. de servicos"/>
    <n v="52395.45"/>
    <n v="2.3715654923932143E-4"/>
    <n v="98.973713234902149"/>
    <x v="1"/>
  </r>
  <r>
    <x v="1"/>
    <s v="10.01.00017"/>
    <s v="Material, ferramentas, medtos, produtos de uso e consumo"/>
    <n v="52394.79"/>
    <n v="2.3715356189361688E-4"/>
    <n v="98.973950388464047"/>
    <x v="1"/>
  </r>
  <r>
    <x v="0"/>
    <s v="10.01.00023"/>
    <s v="Despesas com Softwares e Programas"/>
    <n v="52391.839999999997"/>
    <n v="2.3714020936357357E-4"/>
    <n v="98.974187528673411"/>
    <x v="0"/>
  </r>
  <r>
    <x v="0"/>
    <s v="10.01.00016"/>
    <s v="Serviços prestados de pessoa jurídica"/>
    <n v="52391.65"/>
    <n v="2.3713934937011317E-4"/>
    <n v="98.974424668022777"/>
    <x v="0"/>
  </r>
  <r>
    <x v="1"/>
    <s v="10.01.00017"/>
    <s v="Materiais e Serviços Odontológicos "/>
    <n v="52386.1"/>
    <n v="2.371142285085063E-4"/>
    <n v="98.974661782251289"/>
    <x v="1"/>
  </r>
  <r>
    <x v="1"/>
    <s v="10.01.00070"/>
    <s v="EXPEDIENTE - MAQUINAS, EQUIPAMENTOS E MOBILIARIOS - LOCAÇAO"/>
    <n v="52375.5"/>
    <n v="2.3706624992597791E-4"/>
    <n v="98.974898848501212"/>
    <x v="0"/>
  </r>
  <r>
    <x v="1"/>
    <s v="10.01.00015"/>
    <s v="Materiais aplicados na prestação de serviço."/>
    <n v="52373.3"/>
    <n v="2.3705629210696259E-4"/>
    <n v="98.975135904793319"/>
    <x v="1"/>
  </r>
  <r>
    <x v="1"/>
    <s v="10.01.00024"/>
    <s v="Aluguel de equipamento"/>
    <n v="52368"/>
    <n v="2.3703230281569841E-4"/>
    <n v="98.975372937096139"/>
    <x v="1"/>
  </r>
  <r>
    <x v="0"/>
    <s v="10.01.00026"/>
    <s v="Manutenção predial"/>
    <n v="52367.91"/>
    <n v="2.3703189545037508E-4"/>
    <n v="98.975609968991591"/>
    <x v="1"/>
  </r>
  <r>
    <x v="1"/>
    <s v="10.01.00015"/>
    <s v="MATERIAL DE CONSUMO DE CONSULTÓRIO ODONTOLÓGICA"/>
    <n v="52365"/>
    <n v="2.3701872397158659E-4"/>
    <n v="98.975846987715556"/>
    <x v="1"/>
  </r>
  <r>
    <x v="0"/>
    <s v="10.03.00003"/>
    <s v="Máquinas, equipamentos e mobiliários - locações e manutenções"/>
    <n v="52364.15"/>
    <n v="2.3701487663242159E-4"/>
    <n v="98.976084002592188"/>
    <x v="0"/>
  </r>
  <r>
    <x v="1"/>
    <s v="10.01.00015"/>
    <s v="Remuneração paga à terceiros sem vinculo empregaticio"/>
    <n v="52361.279999999999"/>
    <n v="2.3700188620488796E-4"/>
    <n v="98.976321004478393"/>
    <x v="1"/>
  </r>
  <r>
    <x v="1"/>
    <s v="10.01.00029"/>
    <s v="SERVIÇO TERCEIRIZADO SEM VÍNCULO EMPREGATÍCIO"/>
    <n v="52354.67"/>
    <n v="2.3697196748502825E-4"/>
    <n v="98.976557976445875"/>
    <x v="0"/>
  </r>
  <r>
    <x v="1"/>
    <s v="10.01.00015"/>
    <s v="Despesa de Consultório"/>
    <n v="52352.13"/>
    <n v="2.3696047073034694E-4"/>
    <n v="98.976794936916605"/>
    <x v="0"/>
  </r>
  <r>
    <x v="1"/>
    <s v="10.01.00021"/>
    <s v="Insumos"/>
    <n v="52351.71"/>
    <n v="2.3695856969217129E-4"/>
    <n v="98.977031895486292"/>
    <x v="1"/>
  </r>
  <r>
    <x v="0"/>
    <s v="10.01.00008"/>
    <s v="Materiais de consumo "/>
    <n v="52351.37"/>
    <n v="2.3695703075650532E-4"/>
    <n v="98.977268852517042"/>
    <x v="1"/>
  </r>
  <r>
    <x v="1"/>
    <s v="10.01.00015"/>
    <s v="Material  Médico"/>
    <n v="52347.25"/>
    <n v="2.3693838247725843E-4"/>
    <n v="98.977505790899514"/>
    <x v="1"/>
  </r>
  <r>
    <x v="1"/>
    <s v="10.01.00009"/>
    <s v="Remuneração paga a terceiros, com vínculo empregatício, INSS e FGTS"/>
    <n v="52347"/>
    <n v="2.3693725090691574E-4"/>
    <n v="98.977742728150417"/>
    <x v="0"/>
  </r>
  <r>
    <x v="0"/>
    <s v="10.01.00020"/>
    <s v="DESPESAS DIVERSAS "/>
    <n v="52339.37"/>
    <n v="2.3690271538005805E-4"/>
    <n v="98.977979630865804"/>
    <x v="0"/>
  </r>
  <r>
    <x v="1"/>
    <s v="10.02.00012"/>
    <s v="MATERIAL DE EXPEDIENTE"/>
    <n v="52337.08"/>
    <n v="2.3689235019571942E-4"/>
    <n v="98.978216523216005"/>
    <x v="1"/>
  </r>
  <r>
    <x v="0"/>
    <s v="10.01.00015"/>
    <s v="Prodesp- Companhia de Processamento de Dados"/>
    <n v="52335.93"/>
    <n v="2.368871449721432E-4"/>
    <n v="98.978453410360984"/>
    <x v="0"/>
  </r>
  <r>
    <x v="0"/>
    <s v="10.01.00015"/>
    <s v="despesas com cursos profissionais "/>
    <n v="52334.02"/>
    <n v="2.3687849977472534E-4"/>
    <n v="98.978690288860761"/>
    <x v="0"/>
  </r>
  <r>
    <x v="1"/>
    <s v="11.01.00024"/>
    <s v="Material de Informática"/>
    <n v="52331.64"/>
    <n v="2.3686772722506332E-4"/>
    <n v="98.978927156587986"/>
    <x v="1"/>
  </r>
  <r>
    <x v="0"/>
    <s v="10.01.00023"/>
    <s v="Aluguel Sistema de Informática"/>
    <n v="52331.15"/>
    <n v="2.3686550934719171E-4"/>
    <n v="98.979164022097336"/>
    <x v="1"/>
  </r>
  <r>
    <x v="1"/>
    <s v="10.01.00023"/>
    <s v="DESPESAS COMUNS DO IMOVEL ALUGADO"/>
    <n v="52320.800000000003"/>
    <n v="2.3681866233500601E-4"/>
    <n v="98.979400840759666"/>
    <x v="0"/>
  </r>
  <r>
    <x v="0"/>
    <s v="10.01.00015"/>
    <s v="Diversas Despesas"/>
    <n v="52320"/>
    <n v="2.3681504130990949E-4"/>
    <n v="98.979637655800971"/>
    <x v="0"/>
  </r>
  <r>
    <x v="0"/>
    <s v="10.01.00034"/>
    <s v="Serviços Adquirido a Terceiros Protéticos e Laboratório"/>
    <n v="52318"/>
    <n v="2.3680598874716832E-4"/>
    <n v="98.97987446178972"/>
    <x v="1"/>
  </r>
  <r>
    <x v="1"/>
    <s v="10.02.00001"/>
    <s v="Salário Mensalista"/>
    <n v="52317.24"/>
    <n v="2.3680254877332665E-4"/>
    <n v="98.98011126433849"/>
    <x v="0"/>
  </r>
  <r>
    <x v="1"/>
    <s v="10.01.00023"/>
    <s v="Vale Refeição - Funcionários"/>
    <n v="52313.760000000002"/>
    <n v="2.3678679731415698E-4"/>
    <n v="98.980348051135806"/>
    <x v="1"/>
  </r>
  <r>
    <x v="0"/>
    <s v="10.01.00016"/>
    <s v="material odontológico "/>
    <n v="52311.39"/>
    <n v="2.3677607002730862E-4"/>
    <n v="98.980584827205831"/>
    <x v="1"/>
  </r>
  <r>
    <x v="1"/>
    <s v="10.01.00016"/>
    <s v="PAGAMENTOS PRESTADOS A PESSOA FISICA"/>
    <n v="52309"/>
    <n v="2.3676525221483287E-4"/>
    <n v="98.980821592458042"/>
    <x v="0"/>
  </r>
  <r>
    <x v="1"/>
    <s v="10.01.00004"/>
    <s v="Imposto sobre serviços - ISS"/>
    <n v="52306.3"/>
    <n v="2.3675303125513227E-4"/>
    <n v="98.981058345489302"/>
    <x v="0"/>
  </r>
  <r>
    <x v="1"/>
    <s v="10.01.00018"/>
    <s v="Recompe - Fundo de compensação de atos gratuitos"/>
    <n v="52305.74"/>
    <n v="2.3675049653756471E-4"/>
    <n v="98.981295095985843"/>
    <x v="0"/>
  </r>
  <r>
    <x v="0"/>
    <s v="10.01.00026"/>
    <s v="Serviços Advocatícios"/>
    <n v="52304.800000000003"/>
    <n v="2.3674624183307635E-4"/>
    <n v="98.981531842227682"/>
    <x v="0"/>
  </r>
  <r>
    <x v="0"/>
    <s v="10.01.00018"/>
    <s v="Remuneração paga a terceiros, sem vínculo empregatício."/>
    <n v="52304.79"/>
    <n v="2.3674619657026264E-4"/>
    <n v="98.981768588424245"/>
    <x v="1"/>
  </r>
  <r>
    <x v="0"/>
    <s v="10.01.00017"/>
    <s v="Material de consumo - Dentária/Sistemas implante e prótese"/>
    <n v="52303.87"/>
    <n v="2.367420323914017E-4"/>
    <n v="98.98200533045663"/>
    <x v="1"/>
  </r>
  <r>
    <x v="0"/>
    <s v="10.01.00008"/>
    <s v="Laboratório de prótese"/>
    <n v="52303.1"/>
    <n v="2.3673854715474632E-4"/>
    <n v="98.982242069003789"/>
    <x v="0"/>
  </r>
  <r>
    <x v="0"/>
    <s v="10.01.00019"/>
    <s v="Marketing e Propaganda"/>
    <n v="52299.95"/>
    <n v="2.3672428936842891E-4"/>
    <n v="98.982478793293154"/>
    <x v="0"/>
  </r>
  <r>
    <x v="0"/>
    <s v="10.01.00046"/>
    <s v="Locação de Móveis e equipamentos"/>
    <n v="52299.18"/>
    <n v="2.3672080413177359E-4"/>
    <n v="98.982715514097279"/>
    <x v="0"/>
  </r>
  <r>
    <x v="0"/>
    <s v="10.01.00018"/>
    <s v="Salários - pagto de salários ref"/>
    <n v="52294.62"/>
    <n v="2.3670016428872364E-4"/>
    <n v="98.982952214261573"/>
    <x v="0"/>
  </r>
  <r>
    <x v="0"/>
    <s v="10.01.00019"/>
    <s v="Manutenção, Limpeza, Conservação, Utensílios e Serviços"/>
    <n v="52291.48"/>
    <n v="2.3668595176521996E-4"/>
    <n v="98.983188900213335"/>
    <x v="1"/>
  </r>
  <r>
    <x v="0"/>
    <s v="10.01.00034"/>
    <s v="Serviço prestados por terceiros"/>
    <n v="52289.96"/>
    <n v="2.3667907181753662E-4"/>
    <n v="98.983425579285154"/>
    <x v="1"/>
  </r>
  <r>
    <x v="1"/>
    <s v="10.01.00030"/>
    <s v="MANUTENÇÃO MÁQUINAS E EQUIPAMENTOS"/>
    <n v="52287.75"/>
    <n v="2.3666906873570759E-4"/>
    <n v="98.983662248353895"/>
    <x v="1"/>
  </r>
  <r>
    <x v="1"/>
    <s v="10.01.00015"/>
    <s v="Raterio Despesas Sala"/>
    <n v="52283.88"/>
    <n v="2.3665155202680336E-4"/>
    <n v="98.983898899905924"/>
    <x v="0"/>
  </r>
  <r>
    <x v="1"/>
    <s v="10.01.00015"/>
    <s v="Material para aplicação nos serviços"/>
    <n v="52279.53"/>
    <n v="2.3663186270284122E-4"/>
    <n v="98.984135531768629"/>
    <x v="1"/>
  </r>
  <r>
    <x v="0"/>
    <s v="10.01.00015"/>
    <s v="Material Uso/Consumo"/>
    <n v="52279.38"/>
    <n v="2.3663118376063562E-4"/>
    <n v="98.984372162952397"/>
    <x v="1"/>
  </r>
  <r>
    <x v="0"/>
    <s v="10.01.00020"/>
    <s v="Material Odontológico utilizado"/>
    <n v="52278.01"/>
    <n v="2.3662498275515794E-4"/>
    <n v="98.984608787935159"/>
    <x v="1"/>
  </r>
  <r>
    <x v="1"/>
    <s v="10.01.00017"/>
    <s v="Material de Consumo / Dental"/>
    <n v="52275.57"/>
    <n v="2.3661393862861363E-4"/>
    <n v="98.984845401873784"/>
    <x v="1"/>
  </r>
  <r>
    <x v="0"/>
    <s v="10.01.00019"/>
    <s v="Recibo de Rescisão"/>
    <n v="52273.87"/>
    <n v="2.3660624395028363E-4"/>
    <n v="98.985082008117729"/>
    <x v="0"/>
  </r>
  <r>
    <x v="0"/>
    <s v="10.04.00002"/>
    <s v="Locação - Sistema e Software"/>
    <n v="52270.95"/>
    <n v="2.3659302720868144E-4"/>
    <n v="98.98531860114494"/>
    <x v="0"/>
  </r>
  <r>
    <x v="1"/>
    <s v="10.01.00016"/>
    <s v="Despesas serviços de terceiros"/>
    <n v="52267.5"/>
    <n v="2.3657741153795288E-4"/>
    <n v="98.985555178556481"/>
    <x v="1"/>
  </r>
  <r>
    <x v="1"/>
    <s v="10.01.00016"/>
    <s v="Pagamento a terceiros"/>
    <n v="52264.6"/>
    <n v="2.3656428532197816E-4"/>
    <n v="98.985791742841798"/>
    <x v="1"/>
  </r>
  <r>
    <x v="0"/>
    <s v="10.01.00016"/>
    <s v="Despesas Diversas no Consultório"/>
    <n v="52264.33"/>
    <n v="2.3656306322600811E-4"/>
    <n v="98.986028305905023"/>
    <x v="0"/>
  </r>
  <r>
    <x v="0"/>
    <s v="10.01.00028"/>
    <s v="Locação de equipamento "/>
    <n v="52263"/>
    <n v="2.3655704327178517E-4"/>
    <n v="98.986264862948289"/>
    <x v="0"/>
  </r>
  <r>
    <x v="1"/>
    <s v="10.01.00016"/>
    <s v="BIBIS TRIBUNAL"/>
    <n v="52261.85"/>
    <n v="2.36551838048209E-4"/>
    <n v="98.986501414786332"/>
    <x v="0"/>
  </r>
  <r>
    <x v="1"/>
    <s v="10.01.00033"/>
    <s v="Software"/>
    <n v="52254.75"/>
    <n v="2.3651970145047773E-4"/>
    <n v="98.986737934487778"/>
    <x v="0"/>
  </r>
  <r>
    <x v="0"/>
    <s v="10.01.00016"/>
    <s v="Pagamentos a terceiros sem Vínculo Empregatício"/>
    <n v="52254.7"/>
    <n v="2.3651947513640914E-4"/>
    <n v="98.986974453962915"/>
    <x v="1"/>
  </r>
  <r>
    <x v="0"/>
    <s v="11.01.00005"/>
    <s v="Aquisição de Móveis e Utens"/>
    <n v="52253.5"/>
    <n v="2.3651404359876444E-4"/>
    <n v="98.987210968006508"/>
    <x v="1"/>
  </r>
  <r>
    <x v="0"/>
    <s v="10.01.00012"/>
    <s v="Estagiário"/>
    <n v="52250.93"/>
    <n v="2.3650241105564201E-4"/>
    <n v="98.987447470417564"/>
    <x v="0"/>
  </r>
  <r>
    <x v="1"/>
    <s v="10.01.00015"/>
    <s v="Despesas odontológicas"/>
    <n v="52250.73"/>
    <n v="2.365015057993679E-4"/>
    <n v="98.98768397192336"/>
    <x v="0"/>
  </r>
  <r>
    <x v="0"/>
    <s v="10.01.00018"/>
    <s v="Salário funcionária"/>
    <n v="52250.54"/>
    <n v="2.3650064580590748E-4"/>
    <n v="98.987920472569172"/>
    <x v="0"/>
  </r>
  <r>
    <x v="0"/>
    <s v="10.01.00016"/>
    <s v="Compra de Material para uso direto na Prestação de Serv. Odontológico"/>
    <n v="52250.1"/>
    <n v="2.3649865424210439E-4"/>
    <n v="98.988156971223418"/>
    <x v="1"/>
  </r>
  <r>
    <x v="0"/>
    <s v="10.01.00002"/>
    <s v="Fopag - Remuneração de Férias"/>
    <n v="52248.55"/>
    <n v="2.3649163850597996E-4"/>
    <n v="98.988393462861922"/>
    <x v="0"/>
  </r>
  <r>
    <x v="0"/>
    <s v="10.01.00016"/>
    <s v="trabalhos proteticos odontologicos"/>
    <n v="52247.48"/>
    <n v="2.3648679538491345E-4"/>
    <n v="98.988629949657309"/>
    <x v="0"/>
  </r>
  <r>
    <x v="0"/>
    <s v="10.01.00013"/>
    <s v="INSS - CONTRIBUIÇÃO PREVIDENCIÁRIA - FOLHA DE PAGAMENTO e FGTS"/>
    <n v="52237.29"/>
    <n v="2.3644067257774697E-4"/>
    <n v="98.988866390329889"/>
    <x v="0"/>
  </r>
  <r>
    <x v="1"/>
    <s v="10.01.00015"/>
    <s v="Compra de Equipamento/Material para Produção do Cartório"/>
    <n v="52232.639999999999"/>
    <n v="2.3641962536937369E-4"/>
    <n v="98.989102809955256"/>
    <x v="1"/>
  </r>
  <r>
    <x v="0"/>
    <s v="10.01.00026"/>
    <s v="taxa de transação com cartões de crédito ou débito / boleto"/>
    <n v="52232.53"/>
    <n v="2.3641912747842292E-4"/>
    <n v="98.989339229082731"/>
    <x v="0"/>
  </r>
  <r>
    <x v="1"/>
    <s v="10.01.00015"/>
    <s v="Materiais e Protese"/>
    <n v="52227.56"/>
    <n v="2.3639663186001103E-4"/>
    <n v="98.989575625714593"/>
    <x v="1"/>
  </r>
  <r>
    <x v="1"/>
    <s v="10.01.00015"/>
    <s v="PROPAGANDA"/>
    <n v="52222.9"/>
    <n v="2.3637553938882404E-4"/>
    <n v="98.989812001253981"/>
    <x v="0"/>
  </r>
  <r>
    <x v="0"/>
    <s v="10.01.00016"/>
    <s v="Aluguel de Software, ANSATA"/>
    <n v="52222.83"/>
    <n v="2.3637522254912806E-4"/>
    <n v="98.990048376476523"/>
    <x v="1"/>
  </r>
  <r>
    <x v="0"/>
    <s v="10.01.00018"/>
    <s v="Despesas Diversas/taxas"/>
    <n v="52222.19"/>
    <n v="2.363723257290509E-4"/>
    <n v="98.990284748802253"/>
    <x v="0"/>
  </r>
  <r>
    <x v="0"/>
    <s v="10.01.00022"/>
    <s v="Serviços de Terceiros PJ"/>
    <n v="52220.39"/>
    <n v="2.3636417842258381E-4"/>
    <n v="98.990521112980673"/>
    <x v="1"/>
  </r>
  <r>
    <x v="0"/>
    <s v="10.02.00020"/>
    <s v="Vale Refeição; Vale Alimentação; Cesta Básica"/>
    <n v="52214.46"/>
    <n v="2.3633733757405615E-4"/>
    <n v="98.990757450318242"/>
    <x v="1"/>
  </r>
  <r>
    <x v="1"/>
    <s v="10.01.00024"/>
    <s v="Sistemas e periféricos de informática"/>
    <n v="52208.21"/>
    <n v="2.3630904831548988E-4"/>
    <n v="98.99099375936656"/>
    <x v="0"/>
  </r>
  <r>
    <x v="0"/>
    <s v="10.01.00006"/>
    <s v="Emolumentos pagos a terceiros / LAB. DE PROTESE"/>
    <n v="52204.35"/>
    <n v="2.3629157686939935E-4"/>
    <n v="98.991230050943429"/>
    <x v="0"/>
  </r>
  <r>
    <x v="1"/>
    <s v="10.01.00018"/>
    <s v="Serviços Protéticos"/>
    <n v="52203.8"/>
    <n v="2.3628908741464555E-4"/>
    <n v="98.99146634003084"/>
    <x v="0"/>
  </r>
  <r>
    <x v="1"/>
    <s v="10.01.00015"/>
    <s v="Despesa com protéticos "/>
    <n v="52201.79"/>
    <n v="2.362799895890906E-4"/>
    <n v="98.991702620020433"/>
    <x v="0"/>
  </r>
  <r>
    <x v="0"/>
    <s v="10.01.00015"/>
    <s v="Material de trabalho "/>
    <n v="52199.08"/>
    <n v="2.3626772336657629E-4"/>
    <n v="98.9919388877438"/>
    <x v="1"/>
  </r>
  <r>
    <x v="0"/>
    <s v="10.01.00002"/>
    <s v="MATERIAL ODONTOLÓGICO"/>
    <n v="52197.43"/>
    <n v="2.362602550023148E-4"/>
    <n v="98.992175147998807"/>
    <x v="1"/>
  </r>
  <r>
    <x v="0"/>
    <s v="10.01.00015"/>
    <s v="DESPESAS DO MÊS CONSULTÓRIO"/>
    <n v="52196.01"/>
    <n v="2.3625382768276853E-4"/>
    <n v="98.992411401826487"/>
    <x v="0"/>
  </r>
  <r>
    <x v="1"/>
    <s v="10.01.00017"/>
    <s v="Despesas com rateio de perdas adm./Unimed"/>
    <n v="52195.49"/>
    <n v="2.3625147401645582E-4"/>
    <n v="98.992647653300509"/>
    <x v="0"/>
  </r>
  <r>
    <x v="0"/>
    <s v="10.01.00016"/>
    <s v="Material médico hospitalar"/>
    <n v="52194.28"/>
    <n v="2.3624599721599739E-4"/>
    <n v="98.992883899297723"/>
    <x v="1"/>
  </r>
  <r>
    <x v="1"/>
    <s v="10.01.00021"/>
    <s v="Manutenção de sites e provedores"/>
    <n v="52191.94"/>
    <n v="2.3623540571759017E-4"/>
    <n v="98.993120134703446"/>
    <x v="1"/>
  </r>
  <r>
    <x v="0"/>
    <s v="10.01.00035"/>
    <s v="CUSTAS JUDICIAIS, TARIFAS DETRAN/RS, TAXAS PUBLICACOES EDITAL, ETC"/>
    <n v="52186.36"/>
    <n v="2.3621014906754224E-4"/>
    <n v="98.993356344852515"/>
    <x v="0"/>
  </r>
  <r>
    <x v="1"/>
    <s v="10.01.00006"/>
    <s v="Despesa de custeio"/>
    <n v="52185"/>
    <n v="2.362039933248782E-4"/>
    <n v="98.993592548845839"/>
    <x v="0"/>
  </r>
  <r>
    <x v="0"/>
    <s v="10.01.00017"/>
    <s v="emolumentos"/>
    <n v="52184.05"/>
    <n v="2.3619969335757614E-4"/>
    <n v="98.993828748539201"/>
    <x v="0"/>
  </r>
  <r>
    <x v="0"/>
    <s v="10.01.00015"/>
    <s v="Diarista"/>
    <n v="52179.22"/>
    <n v="2.3617783141855611E-4"/>
    <n v="98.994064926370626"/>
    <x v="0"/>
  </r>
  <r>
    <x v="1"/>
    <s v="10.01.00015"/>
    <s v="Despesas gerais "/>
    <n v="52174.3"/>
    <n v="2.3615556211421278E-4"/>
    <n v="98.994301081932747"/>
    <x v="0"/>
  </r>
  <r>
    <x v="1"/>
    <s v="10.01.00016"/>
    <s v="Dental e materiais de consumo odontologicos"/>
    <n v="52171.519999999997"/>
    <n v="2.3614297905200248E-4"/>
    <n v="98.994537224911795"/>
    <x v="1"/>
  </r>
  <r>
    <x v="0"/>
    <s v="10.01.00015"/>
    <s v="Laboratório fornecedor"/>
    <n v="52169.49"/>
    <n v="2.3613379070082016E-4"/>
    <n v="98.994773358702503"/>
    <x v="0"/>
  </r>
  <r>
    <x v="1"/>
    <s v="10.01.00029"/>
    <s v="Tarifas bancarias"/>
    <n v="52167.06"/>
    <n v="2.3612279183708959E-4"/>
    <n v="98.995009481494336"/>
    <x v="0"/>
  </r>
  <r>
    <x v="1"/>
    <s v="10.01.00018"/>
    <s v="Despesas bancárias"/>
    <n v="52164.9"/>
    <n v="2.3611301506932909E-4"/>
    <n v="98.995245594509399"/>
    <x v="0"/>
  </r>
  <r>
    <x v="0"/>
    <s v="10.01.00007"/>
    <s v="F  G T S"/>
    <n v="52162.27"/>
    <n v="2.3610111094932442E-4"/>
    <n v="98.995481695620342"/>
    <x v="0"/>
  </r>
  <r>
    <x v="0"/>
    <s v="10.01.00015"/>
    <s v="Remuneração paga à terceiros, sem vínculo empregatício"/>
    <n v="52156.63"/>
    <n v="2.3607558272239419E-4"/>
    <n v="98.995717771203061"/>
    <x v="1"/>
  </r>
  <r>
    <x v="0"/>
    <s v="10.01.00017"/>
    <s v="Despesas com Intimação"/>
    <n v="52153"/>
    <n v="2.3605915232101891E-4"/>
    <n v="98.995953830355376"/>
    <x v="0"/>
  </r>
  <r>
    <x v="1"/>
    <s v="10.02.00015"/>
    <s v="Convênios"/>
    <n v="52143.46"/>
    <n v="2.3601597159674339E-4"/>
    <n v="98.99618984632697"/>
    <x v="0"/>
  </r>
  <r>
    <x v="1"/>
    <s v="10.01.00017"/>
    <s v="Serviços de terceiros/consultorio"/>
    <n v="52142.52"/>
    <n v="2.3601171689225498E-4"/>
    <n v="98.996425858043864"/>
    <x v="1"/>
  </r>
  <r>
    <x v="1"/>
    <s v="10.01.00015"/>
    <s v="Produtos Farmacêuticos"/>
    <n v="52142.400000000001"/>
    <n v="2.3601117373849055E-4"/>
    <n v="98.996661869217604"/>
    <x v="1"/>
  </r>
  <r>
    <x v="0"/>
    <s v="10.01.00019"/>
    <s v="ELENILSON "/>
    <n v="52140"/>
    <n v="2.360003106632011E-4"/>
    <n v="98.996897869528269"/>
    <x v="0"/>
  </r>
  <r>
    <x v="1"/>
    <s v="10.01.00019"/>
    <s v="Cursos e Treinamentos "/>
    <n v="52136.33"/>
    <n v="2.35983699210571E-4"/>
    <n v="98.997133853227481"/>
    <x v="0"/>
  </r>
  <r>
    <x v="0"/>
    <s v="10.01.00015"/>
    <s v=" Insumos"/>
    <n v="52131.03"/>
    <n v="2.3595970991930679E-4"/>
    <n v="98.997369812937407"/>
    <x v="1"/>
  </r>
  <r>
    <x v="0"/>
    <s v="10.01.00030"/>
    <s v="HONORARIOS CONTABEIS E ADVOCATICIOS"/>
    <n v="52127.92"/>
    <n v="2.359456331842442E-4"/>
    <n v="98.997605758570586"/>
    <x v="0"/>
  </r>
  <r>
    <x v="1"/>
    <s v="10.02.00001"/>
    <s v="CNPJ : 04.799.405/0001-92 -  ALIGN TECHNOLOGY DO BRASIL LTDA"/>
    <n v="52126.46"/>
    <n v="2.3593902481344314E-4"/>
    <n v="98.997841697595405"/>
    <x v="0"/>
  </r>
  <r>
    <x v="1"/>
    <s v="10.02.00005"/>
    <s v="IAMSPE, IPESPE E OUTROS"/>
    <n v="52123.96"/>
    <n v="2.3592770911001664E-4"/>
    <n v="98.998077625304518"/>
    <x v="0"/>
  </r>
  <r>
    <x v="0"/>
    <s v="10.01.00015"/>
    <s v="Lentes de Contato e Material Oftalmológico"/>
    <n v="52123.44"/>
    <n v="2.3592535544370393E-4"/>
    <n v="98.998313550659958"/>
    <x v="1"/>
  </r>
  <r>
    <x v="1"/>
    <s v="10.01.00017"/>
    <s v="Material Protético"/>
    <n v="52122.720000000001"/>
    <n v="2.3592209652111712E-4"/>
    <n v="98.99854947275648"/>
    <x v="1"/>
  </r>
  <r>
    <x v="1"/>
    <s v="10.01.00015"/>
    <s v="SERVIÇOS PRESTADOR POR TERCEIROS"/>
    <n v="52119.54"/>
    <n v="2.3590770294635858E-4"/>
    <n v="98.998785380459424"/>
    <x v="1"/>
  </r>
  <r>
    <x v="1"/>
    <s v="10.01.00033"/>
    <s v="RESCISOES PAGAS"/>
    <n v="52112.14"/>
    <n v="2.3587420846421612E-4"/>
    <n v="98.999021254667895"/>
    <x v="0"/>
  </r>
  <r>
    <x v="1"/>
    <s v="10.01.00015"/>
    <s v="Despesas Gerais e Condomonio."/>
    <n v="52109.83"/>
    <n v="2.3586375275425005E-4"/>
    <n v="98.999257118420644"/>
    <x v="0"/>
  </r>
  <r>
    <x v="1"/>
    <s v="10.01.00043"/>
    <s v="Serviços Prestados por Autônomo - LUCIANA RODRIGUES LEMES"/>
    <n v="52107.360000000001"/>
    <n v="2.3585257283926465E-4"/>
    <n v="98.999492970993487"/>
    <x v="0"/>
  </r>
  <r>
    <x v="0"/>
    <s v="10.01.00021"/>
    <s v="Material Odontologico"/>
    <n v="52105.21"/>
    <n v="2.3584284133431786E-4"/>
    <n v="98.999728813834821"/>
    <x v="1"/>
  </r>
  <r>
    <x v="1"/>
    <s v="10.01.00019"/>
    <s v="Congresso"/>
    <n v="52104.86"/>
    <n v="2.3584125713583816E-4"/>
    <n v="98.999964655091958"/>
    <x v="0"/>
  </r>
  <r>
    <x v="0"/>
    <s v="10.01.00015"/>
    <s v="Materias odontológicos e medicamentos"/>
    <n v="52102.27"/>
    <n v="2.3582953406708828E-4"/>
    <n v="99.000200484626021"/>
    <x v="1"/>
  </r>
  <r>
    <x v="0"/>
    <s v="10.01.00015"/>
    <s v="RATEIO CONSULTORIO"/>
    <n v="52100"/>
    <n v="2.3581925940837701E-4"/>
    <n v="99.000436303885422"/>
    <x v="0"/>
  </r>
  <r>
    <x v="0"/>
    <s v="10.01.00018"/>
    <s v="Serviço Tecnico-Consultoria em T.I"/>
    <n v="52098.06"/>
    <n v="2.3581047842251803E-4"/>
    <n v="99.000672114363852"/>
    <x v="0"/>
  </r>
  <r>
    <x v="0"/>
    <s v="10.01.00018"/>
    <s v="Serviços tomados "/>
    <n v="52097.21"/>
    <n v="2.3580663108335303E-4"/>
    <n v="99.000907920994933"/>
    <x v="0"/>
  </r>
  <r>
    <x v="0"/>
    <s v="10.01.00020"/>
    <s v="Insumos para o consultório"/>
    <n v="52095.83"/>
    <n v="2.3580038481506161E-4"/>
    <n v="99.001143721379748"/>
    <x v="1"/>
  </r>
  <r>
    <x v="0"/>
    <s v="10.01.00015"/>
    <s v="Material médico consultório"/>
    <n v="52088.29"/>
    <n v="2.3576625665352725E-4"/>
    <n v="99.001379487636399"/>
    <x v="1"/>
  </r>
  <r>
    <x v="1"/>
    <s v="10.01.00008"/>
    <s v="Material para aplicacao no trabalho com pacientes"/>
    <n v="52085.75"/>
    <n v="2.3575475989884593E-4"/>
    <n v="99.001615242396298"/>
    <x v="1"/>
  </r>
  <r>
    <x v="0"/>
    <s v="10.02.00011"/>
    <s v="Salários"/>
    <n v="52077.59"/>
    <n v="2.357178254428618E-4"/>
    <n v="99.001850960221745"/>
    <x v="0"/>
  </r>
  <r>
    <x v="0"/>
    <s v="10.01.00017"/>
    <s v="Serviços prestado por terceiros"/>
    <n v="52074.73"/>
    <n v="2.357048802781419E-4"/>
    <n v="99.002086665102027"/>
    <x v="1"/>
  </r>
  <r>
    <x v="1"/>
    <s v="10.01.00026"/>
    <s v="Seguro Odontológico"/>
    <n v="52072.45"/>
    <n v="2.356945603566169E-4"/>
    <n v="99.002322359662386"/>
    <x v="1"/>
  </r>
  <r>
    <x v="1"/>
    <s v="10.01.00006"/>
    <s v="Assistência médica"/>
    <n v="52067.54"/>
    <n v="2.3567233631508727E-4"/>
    <n v="99.002558031998703"/>
    <x v="0"/>
  </r>
  <r>
    <x v="1"/>
    <s v="10.01.00046"/>
    <s v="ASSESSORIA E CONSULTORIA JURÍDICAS PARA A PRESTAÇÃO DO SERVIÇO EXTRAJU"/>
    <n v="52064.39"/>
    <n v="2.3565807852876986E-4"/>
    <n v="99.002793690077226"/>
    <x v="0"/>
  </r>
  <r>
    <x v="0"/>
    <s v="10.01.00030"/>
    <s v="Selos de autenticidade"/>
    <n v="52059"/>
    <n v="2.3563368187218229E-4"/>
    <n v="99.003029323759094"/>
    <x v="0"/>
  </r>
  <r>
    <x v="1"/>
    <s v="10.01.00015"/>
    <s v="Material de Uso no Consultorio"/>
    <n v="52057.23"/>
    <n v="2.3562567035415635E-4"/>
    <n v="99.00326494942945"/>
    <x v="1"/>
  </r>
  <r>
    <x v="1"/>
    <s v="10.01.00035"/>
    <s v="DEVOLUÇÃO DE ATOS N/ PRATICADOS"/>
    <n v="52056.65"/>
    <n v="2.3562304511096142E-4"/>
    <n v="99.003500572474564"/>
    <x v="0"/>
  </r>
  <r>
    <x v="0"/>
    <s v="10.01.00016"/>
    <s v="Combustivel"/>
    <n v="52052.480000000003"/>
    <n v="2.3560417051764603E-4"/>
    <n v="99.003736176645077"/>
    <x v="1"/>
  </r>
  <r>
    <x v="1"/>
    <s v="10.01.00017"/>
    <s v="Serviços Prestados por PJ"/>
    <n v="52041.65"/>
    <n v="2.3555515089040236E-4"/>
    <n v="99.003971731795971"/>
    <x v="0"/>
  </r>
  <r>
    <x v="0"/>
    <s v="10.01.00028"/>
    <s v="Alimentação"/>
    <n v="52041.09"/>
    <n v="2.355526161728348E-4"/>
    <n v="99.004207284412146"/>
    <x v="1"/>
  </r>
  <r>
    <x v="0"/>
    <s v="10.01.00016"/>
    <s v="Material/Produtos para procedimentos"/>
    <n v="52040.56"/>
    <n v="2.3555021724370838E-4"/>
    <n v="99.004442834629387"/>
    <x v="1"/>
  </r>
  <r>
    <x v="0"/>
    <s v="10.01.00021"/>
    <s v="Cursos E Seminarios"/>
    <n v="52039.81"/>
    <n v="2.3554682253268045E-4"/>
    <n v="99.004678381451924"/>
    <x v="0"/>
  </r>
  <r>
    <x v="0"/>
    <s v="10.01.00020"/>
    <s v="SERVIÇOS CONTÁBEIS"/>
    <n v="52037.5"/>
    <n v="2.3553636682271435E-4"/>
    <n v="99.00491391781874"/>
    <x v="0"/>
  </r>
  <r>
    <x v="1"/>
    <s v="10.01.00015"/>
    <s v="Impostos e taxas"/>
    <n v="52035.85"/>
    <n v="2.3552889845845286E-4"/>
    <n v="99.005149446717198"/>
    <x v="0"/>
  </r>
  <r>
    <x v="1"/>
    <s v="10.01.00016"/>
    <s v="Serviços pagos a terceiros, sem vinculo empregatício"/>
    <n v="52032.97"/>
    <n v="2.3551586276810555E-4"/>
    <n v="99.005384962579967"/>
    <x v="1"/>
  </r>
  <r>
    <x v="0"/>
    <s v="10.01.00019"/>
    <s v="Serviços de prótese odontológica"/>
    <n v="52030.32"/>
    <n v="2.3550386812247343E-4"/>
    <n v="99.005620466448093"/>
    <x v="0"/>
  </r>
  <r>
    <x v="1"/>
    <s v="10.01.00050"/>
    <s v="BENEFÍCIO ALIMENTAÇÃO"/>
    <n v="52029.74"/>
    <n v="2.3550124287927848E-4"/>
    <n v="99.005855967690977"/>
    <x v="1"/>
  </r>
  <r>
    <x v="0"/>
    <s v="10.01.00031"/>
    <s v="JORNAL (DIVULGAÇÃO E PUBLICIDADE EDITAL LEILÃO)"/>
    <n v="52029.68"/>
    <n v="2.3550097130239624E-4"/>
    <n v="99.006091468662277"/>
    <x v="0"/>
  </r>
  <r>
    <x v="0"/>
    <s v="11.01.00019"/>
    <s v="Aquisição de Móveis e Utensílios"/>
    <n v="52027.71"/>
    <n v="2.3549205452809616E-4"/>
    <n v="99.006326960716805"/>
    <x v="1"/>
  </r>
  <r>
    <x v="0"/>
    <s v="10.01.00006"/>
    <s v="Remuneração paga a terceiros, sem vínculos empregaticios"/>
    <n v="52018.720000000001"/>
    <n v="2.3545136325857444E-4"/>
    <n v="99.006562412080058"/>
    <x v="1"/>
  </r>
  <r>
    <x v="1"/>
    <s v="10.01.00013"/>
    <s v="Salários/INSS/FGTS"/>
    <n v="52016.12"/>
    <n v="2.3543959492701089E-4"/>
    <n v="99.006797851674989"/>
    <x v="0"/>
  </r>
  <r>
    <x v="1"/>
    <s v="10.01.00016"/>
    <s v="Despesa Filme RX"/>
    <n v="52003.040000000001"/>
    <n v="2.3538039116668339E-4"/>
    <n v="99.007033232066149"/>
    <x v="0"/>
  </r>
  <r>
    <x v="1"/>
    <s v="10.01.00015"/>
    <s v="Remuneração de terceiros via MEI"/>
    <n v="52000"/>
    <n v="2.3536663127131678E-4"/>
    <n v="99.007268598697422"/>
    <x v="1"/>
  </r>
  <r>
    <x v="1"/>
    <s v="10.01.00016"/>
    <s v="Prótese Dentária Kretzmann - TPD CRO/RS 502 - CPF 268.515.200/87"/>
    <n v="52000"/>
    <n v="2.3536663127131678E-4"/>
    <n v="99.007503965328695"/>
    <x v="0"/>
  </r>
  <r>
    <x v="0"/>
    <s v="10.01.00022"/>
    <s v="Remuneração para projeto reforma consultorio"/>
    <n v="52000"/>
    <n v="2.3536663127131678E-4"/>
    <n v="99.007739331959968"/>
    <x v="0"/>
  </r>
  <r>
    <x v="0"/>
    <s v="10.01.00015"/>
    <s v="Dentais e Casas Cirúrgicas"/>
    <n v="51999.28"/>
    <n v="2.3536337234872996E-4"/>
    <n v="99.007974695332322"/>
    <x v="0"/>
  </r>
  <r>
    <x v="0"/>
    <s v="10.01.00018"/>
    <s v="Curso de Treinamentos"/>
    <n v="51998.48"/>
    <n v="2.353597513236335E-4"/>
    <n v="99.008210055083651"/>
    <x v="0"/>
  </r>
  <r>
    <x v="1"/>
    <s v="10.01.00016"/>
    <s v="SERVIÇOS DE TERCEIROS (PROTÉTICOS)"/>
    <n v="51996.23"/>
    <n v="2.3534956719054961E-4"/>
    <n v="99.008445404650843"/>
    <x v="1"/>
  </r>
  <r>
    <x v="0"/>
    <s v="10.01.00016"/>
    <s v="Locação de software para o exercício da atividade"/>
    <n v="51995.62"/>
    <n v="2.3534680615891357E-4"/>
    <n v="99.008680751457007"/>
    <x v="0"/>
  </r>
  <r>
    <x v="1"/>
    <s v="10.01.00015"/>
    <s v="Compra de Material Aplicado p/ Prest. de Serviço"/>
    <n v="51989.01"/>
    <n v="2.3531688743905386E-4"/>
    <n v="99.008916068344448"/>
    <x v="1"/>
  </r>
  <r>
    <x v="0"/>
    <s v="10.01.00025"/>
    <s v="Pagamento funcionários "/>
    <n v="51985"/>
    <n v="2.3529873705075777E-4"/>
    <n v="99.0091513670815"/>
    <x v="0"/>
  </r>
  <r>
    <x v="1"/>
    <s v="10.01.00016"/>
    <s v="Serviços Prestados por Pessoas Físicas e Jurídicas"/>
    <n v="51983.72"/>
    <n v="2.3529294341060339E-4"/>
    <n v="99.009386660024916"/>
    <x v="0"/>
  </r>
  <r>
    <x v="0"/>
    <s v="10.02.00009"/>
    <s v="Férias"/>
    <n v="51972.4"/>
    <n v="2.3524170590548816E-4"/>
    <n v="99.009621901730824"/>
    <x v="0"/>
  </r>
  <r>
    <x v="1"/>
    <s v="10.01.00015"/>
    <s v="Material de consumo consultório odontológico"/>
    <n v="51970.53"/>
    <n v="2.3523324175932513E-4"/>
    <n v="99.009857134972577"/>
    <x v="1"/>
  </r>
  <r>
    <x v="1"/>
    <s v="10.02.00020"/>
    <s v="Aluguel"/>
    <n v="51968.160000000003"/>
    <n v="2.3522251447247682E-4"/>
    <n v="99.010092357487054"/>
    <x v="1"/>
  </r>
  <r>
    <x v="0"/>
    <s v="10.01.00019"/>
    <s v="Equipamentos odontológicos"/>
    <n v="51948.33"/>
    <n v="2.3513275831289778E-4"/>
    <n v="99.010327490245373"/>
    <x v="0"/>
  </r>
  <r>
    <x v="0"/>
    <s v="10.01.00012"/>
    <s v="Insumos para prestação de serviço"/>
    <n v="51940"/>
    <n v="2.3509505438908067E-4"/>
    <n v="99.010562585299766"/>
    <x v="1"/>
  </r>
  <r>
    <x v="0"/>
    <s v="10.01.00016"/>
    <s v="laboratorios de prótese"/>
    <n v="51938.5"/>
    <n v="2.3508826496702472E-4"/>
    <n v="99.010797673564738"/>
    <x v="0"/>
  </r>
  <r>
    <x v="1"/>
    <s v="10.01.00016"/>
    <s v="Serviços Farmacêuticos"/>
    <n v="51934.48"/>
    <n v="2.3507006931591494E-4"/>
    <n v="99.011032743634061"/>
    <x v="0"/>
  </r>
  <r>
    <x v="0"/>
    <s v="10.01.00015"/>
    <s v="Rateio Despesas Consultório Profissional"/>
    <n v="51933.09"/>
    <n v="2.3506377778480979E-4"/>
    <n v="99.011267807411841"/>
    <x v="0"/>
  </r>
  <r>
    <x v="0"/>
    <s v="10.01.00003"/>
    <s v="13º Salario"/>
    <n v="51931"/>
    <n v="2.3505431785674521E-4"/>
    <n v="99.011502861729696"/>
    <x v="0"/>
  </r>
  <r>
    <x v="1"/>
    <s v="10.01.00015"/>
    <s v="Custo dos servicos prestados - material de consumo"/>
    <n v="51921.83"/>
    <n v="2.3501281185657683E-4"/>
    <n v="99.011737874541552"/>
    <x v="1"/>
  </r>
  <r>
    <x v="0"/>
    <s v="10.01.00015"/>
    <s v="Despesas Gerais Clinica"/>
    <n v="51919.27"/>
    <n v="2.3500122457626805E-4"/>
    <n v="99.011972875766133"/>
    <x v="0"/>
  </r>
  <r>
    <x v="0"/>
    <s v="10.01.00012"/>
    <s v="Material de salão"/>
    <n v="51917.55"/>
    <n v="2.3499343937231063E-4"/>
    <n v="99.012207869205511"/>
    <x v="1"/>
  </r>
  <r>
    <x v="0"/>
    <s v="10.01.00005"/>
    <s v="Combustível"/>
    <n v="51917.23"/>
    <n v="2.3499199096227208E-4"/>
    <n v="99.012442861196476"/>
    <x v="1"/>
  </r>
  <r>
    <x v="1"/>
    <s v="10.01.00015"/>
    <s v="Serviços Prestados de Prótese Odontológica"/>
    <n v="51915"/>
    <n v="2.3498189735481561E-4"/>
    <n v="99.012677843093826"/>
    <x v="0"/>
  </r>
  <r>
    <x v="0"/>
    <s v="10.01.00096"/>
    <s v="CONDOMINIO"/>
    <n v="51915"/>
    <n v="2.3498189735481561E-4"/>
    <n v="99.012912824991176"/>
    <x v="0"/>
  </r>
  <r>
    <x v="0"/>
    <s v="10.01.00029"/>
    <s v="Honorário Contábil"/>
    <n v="51915"/>
    <n v="2.3498189735481561E-4"/>
    <n v="99.013147806888526"/>
    <x v="0"/>
  </r>
  <r>
    <x v="1"/>
    <s v="10.01.00002"/>
    <s v="Material para atendimento à pacientes"/>
    <n v="51912.74"/>
    <n v="2.3497166795891802E-4"/>
    <n v="99.01338277855649"/>
    <x v="1"/>
  </r>
  <r>
    <x v="0"/>
    <s v="10.01.00021"/>
    <s v="MANUTENÇAO E REPARO "/>
    <n v="51901.04"/>
    <n v="2.34918710466882E-4"/>
    <n v="99.013617697266952"/>
    <x v="0"/>
  </r>
  <r>
    <x v="0"/>
    <s v="10.01.00024"/>
    <s v="Manutenção e reparos"/>
    <n v="51894.71"/>
    <n v="2.3489005910580605E-4"/>
    <n v="99.013852587326056"/>
    <x v="1"/>
  </r>
  <r>
    <x v="0"/>
    <s v="10.01.00012"/>
    <s v="Material de aplicado em tratamento"/>
    <n v="51892.77"/>
    <n v="2.3488127811994707E-4"/>
    <n v="99.014087468604174"/>
    <x v="1"/>
  </r>
  <r>
    <x v="1"/>
    <s v="10.01.00006"/>
    <s v="Terceiros ( Protético e Dentistas)"/>
    <n v="51887.5"/>
    <n v="2.3485742461712403E-4"/>
    <n v="99.01432232602879"/>
    <x v="1"/>
  </r>
  <r>
    <x v="1"/>
    <s v="10.01.00016"/>
    <s v="Serviços em próteses odontológicas"/>
    <n v="51881.59"/>
    <n v="2.3483067429422376E-4"/>
    <n v="99.014557156703077"/>
    <x v="0"/>
  </r>
  <r>
    <x v="0"/>
    <s v="10.01.00040"/>
    <s v="ENCADERNAÇÕES"/>
    <n v="51881.5"/>
    <n v="2.3483026692890042E-4"/>
    <n v="99.01479198697001"/>
    <x v="0"/>
  </r>
  <r>
    <x v="0"/>
    <s v="10.02.00016"/>
    <s v="DEVOLUÇÃO DE TRATAMENTO CANCELADO"/>
    <n v="51880.44"/>
    <n v="2.3482546907064761E-4"/>
    <n v="99.015026812439075"/>
    <x v="0"/>
  </r>
  <r>
    <x v="1"/>
    <s v="10.01.00017"/>
    <s v="ISSQN"/>
    <n v="51879.94"/>
    <n v="2.3482320592996229E-4"/>
    <n v="99.015261635645004"/>
    <x v="0"/>
  </r>
  <r>
    <x v="0"/>
    <s v="10.01.00018"/>
    <s v="Assistência Médica dos funcionarios "/>
    <n v="51874.94"/>
    <n v="2.3480057452310928E-4"/>
    <n v="99.015496436219522"/>
    <x v="0"/>
  </r>
  <r>
    <x v="0"/>
    <s v="10.01.00008"/>
    <s v="Propaganda e Publicidade consultório"/>
    <n v="51870.84"/>
    <n v="2.347820167694898E-4"/>
    <n v="99.015731218236297"/>
    <x v="0"/>
  </r>
  <r>
    <x v="0"/>
    <s v="11.01.00009"/>
    <s v="Lanches - ND"/>
    <n v="51868.02"/>
    <n v="2.347692526560247E-4"/>
    <n v="99.015965987488954"/>
    <x v="0"/>
  </r>
  <r>
    <x v="1"/>
    <s v="10.01.00015"/>
    <s v="DESPESAS PAGAS SERVICOS DE TERCEIROS SEM VINCULO EMPREGATICIO"/>
    <n v="51867"/>
    <n v="2.3476463584902669E-4"/>
    <n v="99.016200752124803"/>
    <x v="1"/>
  </r>
  <r>
    <x v="0"/>
    <s v="10.01.00003"/>
    <s v="PROTÉTICO"/>
    <n v="51866"/>
    <n v="2.3476010956765609E-4"/>
    <n v="99.016435512234366"/>
    <x v="0"/>
  </r>
  <r>
    <x v="1"/>
    <s v="10.01.00015"/>
    <s v="Custos Serviço Prestado"/>
    <n v="51863.41"/>
    <n v="2.3474838649890624E-4"/>
    <n v="99.01667026062087"/>
    <x v="0"/>
  </r>
  <r>
    <x v="1"/>
    <s v="10.02.00003"/>
    <s v="Proteticos"/>
    <n v="51855"/>
    <n v="2.3471032047257947E-4"/>
    <n v="99.01690497094134"/>
    <x v="0"/>
  </r>
  <r>
    <x v="0"/>
    <s v="10.01.00040"/>
    <s v="4045 - Assistência Médica"/>
    <n v="51851.22"/>
    <n v="2.346932111289986E-4"/>
    <n v="99.017139664152467"/>
    <x v="0"/>
  </r>
  <r>
    <x v="0"/>
    <s v="10.01.00015"/>
    <s v="Material utilizado em procedimentos "/>
    <n v="51850.12"/>
    <n v="2.3468823221949094E-4"/>
    <n v="99.017374352384692"/>
    <x v="1"/>
  </r>
  <r>
    <x v="0"/>
    <s v="10.01.00013"/>
    <s v="Remuneração pg a terceiros c/ vínculo empregatício, INSS e FGTS, Ticket Alimtç, Cesta Basica, Rescisões etc"/>
    <n v="51849.93"/>
    <n v="2.3468737222603051E-4"/>
    <n v="99.01760903975692"/>
    <x v="0"/>
  </r>
  <r>
    <x v="1"/>
    <s v="10.01.00016"/>
    <s v="Serviços de prótese Dentaria-"/>
    <n v="51849"/>
    <n v="2.3468316278435586E-4"/>
    <n v="99.017843722919707"/>
    <x v="0"/>
  </r>
  <r>
    <x v="0"/>
    <s v="10.01.00016"/>
    <s v="Serviços e Protético"/>
    <n v="51838.28"/>
    <n v="2.3463464104806297E-4"/>
    <n v="99.018078357560753"/>
    <x v="0"/>
  </r>
  <r>
    <x v="1"/>
    <s v="10.02.00002"/>
    <s v="Correios"/>
    <n v="51836.800000000003"/>
    <n v="2.3462794215163449E-4"/>
    <n v="99.018312985502902"/>
    <x v="0"/>
  </r>
  <r>
    <x v="1"/>
    <s v="10.01.00024"/>
    <s v="Vale Alimentação - funcionários"/>
    <n v="51836.639999999999"/>
    <n v="2.3462721794661521E-4"/>
    <n v="99.018547612720852"/>
    <x v="1"/>
  </r>
  <r>
    <x v="0"/>
    <s v="10.01.00015"/>
    <s v="Insumo para atendimento "/>
    <n v="51835.54"/>
    <n v="2.3462223903710755E-4"/>
    <n v="99.018782234959886"/>
    <x v="1"/>
  </r>
  <r>
    <x v="0"/>
    <s v="10.01.00015"/>
    <s v="Despesas com Consultório "/>
    <n v="51827.92"/>
    <n v="2.3458774877306354E-4"/>
    <n v="99.019016822708664"/>
    <x v="0"/>
  </r>
  <r>
    <x v="0"/>
    <s v="10.01.00023"/>
    <s v="Serviços de próteses"/>
    <n v="51819"/>
    <n v="2.3454737434323777E-4"/>
    <n v="99.019251370083012"/>
    <x v="0"/>
  </r>
  <r>
    <x v="1"/>
    <s v="10.01.00019"/>
    <s v="PUBLICIDADE"/>
    <n v="51817.39"/>
    <n v="2.3454008703023113E-4"/>
    <n v="99.019485910170047"/>
    <x v="0"/>
  </r>
  <r>
    <x v="0"/>
    <s v="10.01.00023"/>
    <s v="PENSÃO ALIMENTICIA DESCONTADA DE EMPREGADOS"/>
    <n v="51809.33"/>
    <n v="2.3450360520238406E-4"/>
    <n v="99.019720413775246"/>
    <x v="0"/>
  </r>
  <r>
    <x v="0"/>
    <s v="10.01.00017"/>
    <s v="Manutenção e reparos"/>
    <n v="51805.88"/>
    <n v="2.3448798953165547E-4"/>
    <n v="99.019954901764777"/>
    <x v="1"/>
  </r>
  <r>
    <x v="1"/>
    <s v="10.01.00013"/>
    <s v="Serviço de laboratório e prótese "/>
    <n v="51805.42"/>
    <n v="2.34485907442225E-4"/>
    <n v="99.020189387672218"/>
    <x v="0"/>
  </r>
  <r>
    <x v="0"/>
    <s v="10.01.00017"/>
    <s v="Aluguel de Máquinas e Equipamentos"/>
    <n v="51801"/>
    <n v="2.3446590127856694E-4"/>
    <n v="99.02042385357349"/>
    <x v="1"/>
  </r>
  <r>
    <x v="1"/>
    <s v="10.02.00001"/>
    <s v="laboratório"/>
    <n v="51800.3"/>
    <n v="2.3446273288160751E-4"/>
    <n v="99.020658316306367"/>
    <x v="0"/>
  </r>
  <r>
    <x v="0"/>
    <s v="10.02.00001"/>
    <s v="Serviços Administrativos"/>
    <n v="51800"/>
    <n v="2.3446137499719632E-4"/>
    <n v="99.020892777681368"/>
    <x v="0"/>
  </r>
  <r>
    <x v="0"/>
    <s v="10.01.00015"/>
    <s v="IRRF"/>
    <n v="51795.43"/>
    <n v="2.3444068989133271E-4"/>
    <n v="99.021127218371262"/>
    <x v="0"/>
  </r>
  <r>
    <x v="0"/>
    <s v="11.01.00023"/>
    <s v="Manutenção e Conservação"/>
    <n v="51792.45"/>
    <n v="2.3442720157284825E-4"/>
    <n v="99.021361645572838"/>
    <x v="1"/>
  </r>
  <r>
    <x v="1"/>
    <s v="10.01.00004"/>
    <s v="Contribuições obrigatórias a entidades de classe (centrais, sindicatos e associações)"/>
    <n v="51791.24"/>
    <n v="2.3442172477238985E-4"/>
    <n v="99.021596067297608"/>
    <x v="0"/>
  </r>
  <r>
    <x v="0"/>
    <s v="10.01.00015"/>
    <s v="Remuneraçao paga a PROTETICO"/>
    <n v="51789.5"/>
    <n v="2.34413849042805E-4"/>
    <n v="99.021830481146651"/>
    <x v="0"/>
  </r>
  <r>
    <x v="0"/>
    <s v="10.01.00015"/>
    <s v="Material Uso Prestação de Serviço"/>
    <n v="51789.42"/>
    <n v="2.3441348694029534E-4"/>
    <n v="99.022064894633587"/>
    <x v="1"/>
  </r>
  <r>
    <x v="0"/>
    <s v="10.01.00021"/>
    <s v="Imposto"/>
    <n v="51786.43"/>
    <n v="2.3439995335899726E-4"/>
    <n v="99.022299294586944"/>
    <x v="0"/>
  </r>
  <r>
    <x v="0"/>
    <s v="10.01.00016"/>
    <s v="SISTEMAS SOFTWARE"/>
    <n v="51780.53"/>
    <n v="2.3437324829891072E-4"/>
    <n v="99.022533667835248"/>
    <x v="0"/>
  </r>
  <r>
    <x v="1"/>
    <s v="10.01.00015"/>
    <s v="Material de uso/consumo para prestação de serviço "/>
    <n v="51778.19"/>
    <n v="2.3436265680050353E-4"/>
    <n v="99.022768030492045"/>
    <x v="1"/>
  </r>
  <r>
    <x v="0"/>
    <s v="10.01.00012"/>
    <s v="Material de Escritório "/>
    <n v="51778.11"/>
    <n v="2.3436229469799388E-4"/>
    <n v="99.023002392786736"/>
    <x v="1"/>
  </r>
  <r>
    <x v="1"/>
    <s v="10.02.00001"/>
    <s v="Pagamentos credenciamento Prodesp Itu"/>
    <n v="51777.94"/>
    <n v="2.3436152523016087E-4"/>
    <n v="99.023236754311966"/>
    <x v="0"/>
  </r>
  <r>
    <x v="1"/>
    <s v="10.01.00017"/>
    <s v="Sistemas de Informatica - Aquisição Manutenção"/>
    <n v="51777"/>
    <n v="2.3435727052567251E-4"/>
    <n v="99.023471111582495"/>
    <x v="1"/>
  </r>
  <r>
    <x v="0"/>
    <s v="10.01.00019"/>
    <s v="Aluguel de Equipamentos"/>
    <n v="51775.94"/>
    <n v="2.3435247266741964E-4"/>
    <n v="99.023705464055169"/>
    <x v="1"/>
  </r>
  <r>
    <x v="1"/>
    <s v="10.01.00018"/>
    <s v="Dental Material Odontológico"/>
    <n v="51773.32"/>
    <n v="2.3434061381022867E-4"/>
    <n v="99.023939804668984"/>
    <x v="1"/>
  </r>
  <r>
    <x v="0"/>
    <s v="10.01.00011"/>
    <s v="Material de conservação e limpeza do escritório/consultório - D"/>
    <n v="51769.47"/>
    <n v="2.3432318762695186E-4"/>
    <n v="99.024174127856611"/>
    <x v="1"/>
  </r>
  <r>
    <x v="0"/>
    <s v="10.01.00008"/>
    <s v="Material Consumo Odontológico"/>
    <n v="51769.17"/>
    <n v="2.3432182974254066E-4"/>
    <n v="99.024408449686348"/>
    <x v="1"/>
  </r>
  <r>
    <x v="0"/>
    <s v="10.01.00023"/>
    <s v="Manutenção Imóvel - Serviços"/>
    <n v="51768.23"/>
    <n v="2.343175750380523E-4"/>
    <n v="99.024642767261383"/>
    <x v="1"/>
  </r>
  <r>
    <x v="1"/>
    <s v="10.01.00002"/>
    <s v="Aluguel do consultório/ condominio/ IPTU"/>
    <n v="51764.68"/>
    <n v="2.3430150673918666E-4"/>
    <n v="99.02487706876812"/>
    <x v="1"/>
  </r>
  <r>
    <x v="0"/>
    <s v="10.01.00020"/>
    <s v="Material de consultório"/>
    <n v="51760.94"/>
    <n v="2.3428457844686061E-4"/>
    <n v="99.02511135334656"/>
    <x v="1"/>
  </r>
  <r>
    <x v="1"/>
    <s v="10.01.00018"/>
    <s v="Software, Marketing Médico e outros"/>
    <n v="51752.7"/>
    <n v="2.3424728188836682E-4"/>
    <n v="99.025345600628455"/>
    <x v="0"/>
  </r>
  <r>
    <x v="1"/>
    <s v="10.01.00021"/>
    <s v="Material de Expediente"/>
    <n v="51750.9"/>
    <n v="2.3423913458189979E-4"/>
    <n v="99.02557983976304"/>
    <x v="1"/>
  </r>
  <r>
    <x v="0"/>
    <s v="10.01.00015"/>
    <s v="Serviços de Prótese Odontológica"/>
    <n v="51746.66"/>
    <n v="2.3421994314888842E-4"/>
    <n v="99.025814059706192"/>
    <x v="0"/>
  </r>
  <r>
    <x v="1"/>
    <s v="10.01.00016"/>
    <s v="Materiais dentários"/>
    <n v="51744.33"/>
    <n v="2.3420939691329491E-4"/>
    <n v="99.0260482691031"/>
    <x v="1"/>
  </r>
  <r>
    <x v="1"/>
    <s v="10.01.00015"/>
    <s v="Aquisição de Insumos"/>
    <n v="51730.86"/>
    <n v="2.3414842790323289E-4"/>
    <n v="99.026282417531007"/>
    <x v="1"/>
  </r>
  <r>
    <x v="0"/>
    <s v="10.01.00020"/>
    <s v="Treinamento Empresarial e Gerencial"/>
    <n v="51725.82"/>
    <n v="2.3412561544512508E-4"/>
    <n v="99.026516543146457"/>
    <x v="0"/>
  </r>
  <r>
    <x v="0"/>
    <s v="10.01.00012"/>
    <s v="Material de CONSUMO DE PROCEDIMENTOS ODONTOLOGICOS"/>
    <n v="51724.73"/>
    <n v="2.3412068179843112E-4"/>
    <n v="99.026750663828253"/>
    <x v="1"/>
  </r>
  <r>
    <x v="1"/>
    <s v="10.01.00008"/>
    <s v="Material de consumo / Dentais e empresas de implante"/>
    <n v="51722.9"/>
    <n v="2.3411239870352291E-4"/>
    <n v="99.026984776226953"/>
    <x v="1"/>
  </r>
  <r>
    <x v="0"/>
    <s v="10.01.00016"/>
    <s v="Manutenção de sistemas de informatica"/>
    <n v="51722.02"/>
    <n v="2.3410841557591674E-4"/>
    <n v="99.027218884642537"/>
    <x v="1"/>
  </r>
  <r>
    <x v="1"/>
    <s v="10.01.00015"/>
    <s v="Cursos e treinamentos "/>
    <n v="51721.8"/>
    <n v="2.3410741979401525E-4"/>
    <n v="99.027452992062337"/>
    <x v="0"/>
  </r>
  <r>
    <x v="0"/>
    <s v="10.01.00015"/>
    <s v="Comissões para o aplicativo"/>
    <n v="51713.599999999999"/>
    <n v="2.3407030428677629E-4"/>
    <n v="99.027687062366624"/>
    <x v="0"/>
  </r>
  <r>
    <x v="1"/>
    <s v="10.01.00016"/>
    <s v="Plano de saúde dos empregados"/>
    <n v="51710.04"/>
    <n v="2.3405419072509694E-4"/>
    <n v="99.027921116557351"/>
    <x v="1"/>
  </r>
  <r>
    <x v="0"/>
    <s v="10.01.00022"/>
    <s v="Manutenção de sistemas de informática"/>
    <n v="51709.87"/>
    <n v="2.3405342125726395E-4"/>
    <n v="99.028155169978604"/>
    <x v="1"/>
  </r>
  <r>
    <x v="1"/>
    <s v="10.01.00015"/>
    <s v="despesas com material odontologico"/>
    <n v="51706.1"/>
    <n v="2.3403635717649679E-4"/>
    <n v="99.028389206335774"/>
    <x v="1"/>
  </r>
  <r>
    <x v="0"/>
    <s v="10.01.00018"/>
    <s v="Sistema de Informática: Manutenção e Aquisição"/>
    <n v="51700.22"/>
    <n v="2.3400974264203766E-4"/>
    <n v="99.028623216078415"/>
    <x v="1"/>
  </r>
  <r>
    <x v="1"/>
    <s v="10.01.00017"/>
    <s v="Protéticos e serviços"/>
    <n v="51694.34"/>
    <n v="2.3398312810757847E-4"/>
    <n v="99.028857199206527"/>
    <x v="0"/>
  </r>
  <r>
    <x v="1"/>
    <s v="10.01.00017"/>
    <s v="Serviços Gerais"/>
    <n v="51694.33"/>
    <n v="2.3398308284476479E-4"/>
    <n v="99.029091182289378"/>
    <x v="0"/>
  </r>
  <r>
    <x v="1"/>
    <s v="10.01.00020"/>
    <s v="13° Salário de Funcionário(a)"/>
    <n v="51692.97"/>
    <n v="2.3397692710210076E-4"/>
    <n v="99.029325159216484"/>
    <x v="0"/>
  </r>
  <r>
    <x v="1"/>
    <s v="10.01.00016"/>
    <s v="Material de uso e consumo no consultório/clientes"/>
    <n v="51687.99"/>
    <n v="2.3395438622087516E-4"/>
    <n v="99.029559113602701"/>
    <x v="1"/>
  </r>
  <r>
    <x v="0"/>
    <s v="10.01.00015"/>
    <s v="MATERIAL DE CONSUMO MEDICO"/>
    <n v="51686.35"/>
    <n v="2.3394696311942738E-4"/>
    <n v="99.029793060565822"/>
    <x v="1"/>
  </r>
  <r>
    <x v="0"/>
    <s v="10.01.00020"/>
    <s v="Despesa FARPEN"/>
    <n v="51683.64"/>
    <n v="2.3393469689691305E-4"/>
    <n v="99.030026995262716"/>
    <x v="0"/>
  </r>
  <r>
    <x v="0"/>
    <s v="10.01.00016"/>
    <s v="Pagamento Serviço Protetico"/>
    <n v="51674.79"/>
    <n v="2.3389463930678322E-4"/>
    <n v="99.030260889902024"/>
    <x v="0"/>
  </r>
  <r>
    <x v="1"/>
    <s v="10.01.00015"/>
    <s v="DESPESAS COM LABORATÓRIO DE PRÓTESE DENTÁRIA"/>
    <n v="51672.87"/>
    <n v="2.3388594884655168E-4"/>
    <n v="99.030494775850869"/>
    <x v="0"/>
  </r>
  <r>
    <x v="0"/>
    <s v="10.01.00021"/>
    <s v="Fornecedores - Dentais"/>
    <n v="51672.15"/>
    <n v="2.3388268992396484E-4"/>
    <n v="99.030728658540795"/>
    <x v="0"/>
  </r>
  <r>
    <x v="1"/>
    <s v="10.01.00013"/>
    <s v=" INSS ,FGTS ,FOLHA DE PAGAMENTO"/>
    <n v="51672"/>
    <n v="2.3388201098175927E-4"/>
    <n v="99.030962540551783"/>
    <x v="0"/>
  </r>
  <r>
    <x v="1"/>
    <s v="10.01.00022"/>
    <s v="Material para uso"/>
    <n v="51667.86"/>
    <n v="2.3386327217688496E-4"/>
    <n v="99.031196403823955"/>
    <x v="1"/>
  </r>
  <r>
    <x v="0"/>
    <s v="10.01.00015"/>
    <s v="Material uso odontologico"/>
    <n v="51667.56"/>
    <n v="2.3386191429247376E-4"/>
    <n v="99.031430265738251"/>
    <x v="1"/>
  </r>
  <r>
    <x v="1"/>
    <s v="10.01.00002"/>
    <s v="Despesas Comuns"/>
    <n v="51664.1"/>
    <n v="2.3384625335893147E-4"/>
    <n v="99.031664111991617"/>
    <x v="0"/>
  </r>
  <r>
    <x v="0"/>
    <s v="10.01.00020"/>
    <s v="Salario Empregados"/>
    <n v="51663.57"/>
    <n v="2.3384385442980506E-4"/>
    <n v="99.031897955846048"/>
    <x v="0"/>
  </r>
  <r>
    <x v="0"/>
    <s v="10.01.00015"/>
    <s v="Material em Dental"/>
    <n v="51661.82"/>
    <n v="2.338359334374065E-4"/>
    <n v="99.032131791779491"/>
    <x v="1"/>
  </r>
  <r>
    <x v="1"/>
    <s v="10.01.00021"/>
    <s v="Material odontológico "/>
    <n v="51659.42"/>
    <n v="2.3382507036211704E-4"/>
    <n v="99.032365616849859"/>
    <x v="1"/>
  </r>
  <r>
    <x v="1"/>
    <s v="10.01.00015"/>
    <s v="Serviços Prestados por Pessoa Jurídica "/>
    <n v="51658.33"/>
    <n v="2.3382013671542312E-4"/>
    <n v="99.032599436986573"/>
    <x v="0"/>
  </r>
  <r>
    <x v="0"/>
    <s v="10.01.00019"/>
    <s v="Locação de Equipamentos"/>
    <n v="51653.29"/>
    <n v="2.3379732425731528E-4"/>
    <n v="99.032833234310829"/>
    <x v="0"/>
  </r>
  <r>
    <x v="1"/>
    <s v="10.01.00015"/>
    <s v="Cursos/Congressos"/>
    <n v="51651.59"/>
    <n v="2.3378962957898525E-4"/>
    <n v="99.033067023940404"/>
    <x v="0"/>
  </r>
  <r>
    <x v="0"/>
    <s v="10.01.00022"/>
    <s v="Deposito mensal para fundo rescisório"/>
    <n v="51650.94"/>
    <n v="2.3378668749609436E-4"/>
    <n v="99.033300810627907"/>
    <x v="0"/>
  </r>
  <r>
    <x v="0"/>
    <s v="10.01.00021"/>
    <s v="Pagamentos feitos a terceiros, sem vínculo empregatício"/>
    <n v="51645.97"/>
    <n v="2.3376419187768246E-4"/>
    <n v="99.033534574819782"/>
    <x v="1"/>
  </r>
  <r>
    <x v="0"/>
    <s v="10.01.00259"/>
    <s v="RAHAL COMERCIO DE PLANTAS LTDA ME  "/>
    <n v="51640"/>
    <n v="2.337371699779E-4"/>
    <n v="99.03376831198976"/>
    <x v="0"/>
  </r>
  <r>
    <x v="0"/>
    <s v="10.01.00018"/>
    <s v="Luciano Schizzi 00061677051"/>
    <n v="51634"/>
    <n v="2.3371001228967637E-4"/>
    <n v="99.034002022002056"/>
    <x v="0"/>
  </r>
  <r>
    <x v="1"/>
    <s v="10.01.00017"/>
    <s v=" Serviços Protéticos"/>
    <n v="51633.56"/>
    <n v="2.3370802072587328E-4"/>
    <n v="99.034235730022786"/>
    <x v="0"/>
  </r>
  <r>
    <x v="1"/>
    <s v="10.01.00033"/>
    <s v="SINOREG - Sindicato dos notários e registradores do estado de SP"/>
    <n v="51631.3"/>
    <n v="2.3369779132997574E-4"/>
    <n v="99.034469427814116"/>
    <x v="0"/>
  </r>
  <r>
    <x v="1"/>
    <s v="10.01.00017"/>
    <s v="Serviços prestados por terceiros PJ"/>
    <n v="51628.84"/>
    <n v="2.3368665667780405E-4"/>
    <n v="99.034703114470787"/>
    <x v="1"/>
  </r>
  <r>
    <x v="1"/>
    <s v="10.01.00017"/>
    <s v="Despesas com informática"/>
    <n v="51626.81"/>
    <n v="2.3367746832662174E-4"/>
    <n v="99.034936791939117"/>
    <x v="0"/>
  </r>
  <r>
    <x v="0"/>
    <s v="10.01.00015"/>
    <s v="Cursos e formações"/>
    <n v="51619.78"/>
    <n v="2.3364564856858639E-4"/>
    <n v="99.035170437587681"/>
    <x v="0"/>
  </r>
  <r>
    <x v="0"/>
    <s v="10.01.00006"/>
    <s v="Vale alimentação dos funcionarios "/>
    <n v="51618.96"/>
    <n v="2.3364193701786248E-4"/>
    <n v="99.035404079524696"/>
    <x v="1"/>
  </r>
  <r>
    <x v="1"/>
    <s v="11.01.00019"/>
    <s v="Despesa com alimentação"/>
    <n v="51614.09"/>
    <n v="2.3361989402758765E-4"/>
    <n v="99.035637699418729"/>
    <x v="1"/>
  </r>
  <r>
    <x v="0"/>
    <s v="10.01.00018"/>
    <s v="Sistema de Informática - Manutenção/suporte"/>
    <n v="51602.5"/>
    <n v="2.335674344265024E-4"/>
    <n v="99.03587126685315"/>
    <x v="1"/>
  </r>
  <r>
    <x v="1"/>
    <s v="10.02.00001"/>
    <s v="Locação de Equipamento Destinado ao Uso diário do profissional"/>
    <n v="51600"/>
    <n v="2.3355611872307588E-4"/>
    <n v="99.036104822971879"/>
    <x v="0"/>
  </r>
  <r>
    <x v="1"/>
    <s v="10.01.00016"/>
    <s v="Manutenção consultorio"/>
    <n v="51600"/>
    <n v="2.3355611872307588E-4"/>
    <n v="99.036338379090608"/>
    <x v="1"/>
  </r>
  <r>
    <x v="0"/>
    <s v="10.01.00014"/>
    <s v="Honorários Profissionais"/>
    <n v="51600"/>
    <n v="2.3355611872307588E-4"/>
    <n v="99.036571935209338"/>
    <x v="0"/>
  </r>
  <r>
    <x v="0"/>
    <s v="11.01.00020"/>
    <s v="Aquisição de Móveis e Utensílios"/>
    <n v="51597.95"/>
    <n v="2.3354683984626616E-4"/>
    <n v="99.036805482049189"/>
    <x v="1"/>
  </r>
  <r>
    <x v="1"/>
    <s v="10.01.00023"/>
    <s v="Material para Harmonização Facial"/>
    <n v="51597.42"/>
    <n v="2.3354444091713974E-4"/>
    <n v="99.037039026490106"/>
    <x v="1"/>
  </r>
  <r>
    <x v="1"/>
    <s v="10.01.00017"/>
    <s v="Pagamento fornecedores - Despesas consultório"/>
    <n v="51592.26"/>
    <n v="2.3352108530526745E-4"/>
    <n v="99.037272547575412"/>
    <x v="0"/>
  </r>
  <r>
    <x v="0"/>
    <s v="10.01.00047"/>
    <s v="SISTEMAS DE INFORMÁTICA – AQUISIÇÃO E MANUTENÇÃO"/>
    <n v="51592.05"/>
    <n v="2.3352013478617959E-4"/>
    <n v="99.037506067710197"/>
    <x v="1"/>
  </r>
  <r>
    <x v="1"/>
    <s v="10.01.00025"/>
    <s v="Vale  Alimentação"/>
    <n v="51579.33"/>
    <n v="2.3346256048714556E-4"/>
    <n v="99.037739530270684"/>
    <x v="1"/>
  </r>
  <r>
    <x v="0"/>
    <s v="10.01.00016"/>
    <s v="serviços prestados por terceiros sem vinculo empregaticio  PF / PJ"/>
    <n v="51578"/>
    <n v="2.3345654053292262E-4"/>
    <n v="99.037972986811212"/>
    <x v="1"/>
  </r>
  <r>
    <x v="1"/>
    <s v="10.01.00016"/>
    <s v="Selo Digital"/>
    <n v="51574.99"/>
    <n v="2.3344291642599712E-4"/>
    <n v="99.038206429727637"/>
    <x v="0"/>
  </r>
  <r>
    <x v="0"/>
    <s v="10.01.00016"/>
    <s v="Protéticos / laboratórios de próteses"/>
    <n v="51573.8"/>
    <n v="2.3343753015116615E-4"/>
    <n v="99.038439867257793"/>
    <x v="0"/>
  </r>
  <r>
    <x v="1"/>
    <s v="10.01.00024"/>
    <s v="Entidades de Classe "/>
    <n v="51573.75"/>
    <n v="2.3343730383709757E-4"/>
    <n v="99.038673304561627"/>
    <x v="0"/>
  </r>
  <r>
    <x v="1"/>
    <s v="10.01.00019"/>
    <s v="Taxas pagas pelo contribuinte destinadas ao consultório"/>
    <n v="51570.080000000002"/>
    <n v="2.3342069238446747E-4"/>
    <n v="99.038906725254009"/>
    <x v="0"/>
  </r>
  <r>
    <x v="0"/>
    <s v="10.01.00020"/>
    <s v="Despesas com Sistemas"/>
    <n v="51568.98"/>
    <n v="2.334157134749598E-4"/>
    <n v="99.03914014096749"/>
    <x v="0"/>
  </r>
  <r>
    <x v="0"/>
    <s v="10.01.00009"/>
    <s v="Convenio Médico"/>
    <n v="51568.58"/>
    <n v="2.3341390296241157E-4"/>
    <n v="99.039373554870451"/>
    <x v="0"/>
  </r>
  <r>
    <x v="0"/>
    <s v="10.01.00008"/>
    <s v="Internet do escritório/consultório"/>
    <n v="51566.080000000002"/>
    <n v="2.3340258725898508E-4"/>
    <n v="99.039606957457707"/>
    <x v="0"/>
  </r>
  <r>
    <x v="1"/>
    <s v="10.01.00005"/>
    <s v="CONTRIBUICOES PREVIDENCIARIAS"/>
    <n v="51564.03"/>
    <n v="2.3339330838217533E-4"/>
    <n v="99.039840350766084"/>
    <x v="0"/>
  </r>
  <r>
    <x v="0"/>
    <s v="10.01.00011"/>
    <s v="DIVERSOS SERVICOS TERCEIRIZADOS"/>
    <n v="51557.5"/>
    <n v="2.333637517648253E-4"/>
    <n v="99.040073714517845"/>
    <x v="0"/>
  </r>
  <r>
    <x v="0"/>
    <s v="10.01.00016"/>
    <s v="publicidade medica"/>
    <n v="51556.02"/>
    <n v="2.3335705286839679E-4"/>
    <n v="99.040307071570709"/>
    <x v="0"/>
  </r>
  <r>
    <x v="0"/>
    <s v="10.01.00027"/>
    <s v="Cursos e Treinamentos "/>
    <n v="51555.76"/>
    <n v="2.3335587603524045E-4"/>
    <n v="99.040540427446743"/>
    <x v="0"/>
  </r>
  <r>
    <x v="1"/>
    <s v="10.01.00017"/>
    <s v="Despesas Diversas com Terceiros"/>
    <n v="51551.65"/>
    <n v="2.3333727301880726E-4"/>
    <n v="99.040773764719759"/>
    <x v="1"/>
  </r>
  <r>
    <x v="1"/>
    <s v="10.01.00023"/>
    <s v="Laboratório de próteses"/>
    <n v="51540.56"/>
    <n v="2.3328707655840728E-4"/>
    <n v="99.041007051796313"/>
    <x v="0"/>
  </r>
  <r>
    <x v="1"/>
    <s v="10.01.00015"/>
    <s v="Propaganda e publicidade"/>
    <n v="51538.69"/>
    <n v="2.3327861241224427E-4"/>
    <n v="99.041240330408726"/>
    <x v="0"/>
  </r>
  <r>
    <x v="0"/>
    <s v="10.01.00013"/>
    <s v="Salários de funcionários"/>
    <n v="51534.48"/>
    <n v="2.3325955676767405E-4"/>
    <n v="99.041473589965491"/>
    <x v="0"/>
  </r>
  <r>
    <x v="1"/>
    <s v="10.01.00035"/>
    <s v="Assessoria Jurídica "/>
    <n v="51530.55"/>
    <n v="2.3324176848188755E-4"/>
    <n v="99.041706831733975"/>
    <x v="0"/>
  </r>
  <r>
    <x v="1"/>
    <s v="10.01.00015"/>
    <s v="4015 - Informática"/>
    <n v="51530.21"/>
    <n v="2.3324022954622156E-4"/>
    <n v="99.041940071963523"/>
    <x v="0"/>
  </r>
  <r>
    <x v="0"/>
    <s v="10.01.00019"/>
    <s v="Repasse Tribunal de Justiça/Go"/>
    <n v="51529.98"/>
    <n v="2.3323918850150631E-4"/>
    <n v="99.042173311152027"/>
    <x v="0"/>
  </r>
  <r>
    <x v="0"/>
    <s v="10.01.00015"/>
    <s v="Material Dentario / medicamentos "/>
    <n v="51523.26"/>
    <n v="2.3320877189069586E-4"/>
    <n v="99.042406519923915"/>
    <x v="1"/>
  </r>
  <r>
    <x v="1"/>
    <s v="10.01.00018"/>
    <s v="Remuneração paga a terceiros, sem vínculos empregatício"/>
    <n v="51520.94"/>
    <n v="2.3319827091791608E-4"/>
    <n v="99.042639718194835"/>
    <x v="1"/>
  </r>
  <r>
    <x v="0"/>
    <s v="10.01.00015"/>
    <s v="Materiais de tratamento "/>
    <n v="51520"/>
    <n v="2.331940162134277E-4"/>
    <n v="99.042872912211052"/>
    <x v="1"/>
  </r>
  <r>
    <x v="0"/>
    <s v="10.01.00031"/>
    <s v="Taxa judiciária - TJGO"/>
    <n v="51511.28"/>
    <n v="2.3315454703987608E-4"/>
    <n v="99.043106066758099"/>
    <x v="0"/>
  </r>
  <r>
    <x v="1"/>
    <s v="10.01.00011"/>
    <s v="Materiais e serviços utilizados na prestação de serviço"/>
    <n v="51511.18"/>
    <n v="2.3315409441173899E-4"/>
    <n v="99.043339220852516"/>
    <x v="1"/>
  </r>
  <r>
    <x v="0"/>
    <s v="10.01.00017"/>
    <s v="Serviços Ortodônticos"/>
    <n v="51510.239999999998"/>
    <n v="2.3314983970725061E-4"/>
    <n v="99.043572370692218"/>
    <x v="0"/>
  </r>
  <r>
    <x v="0"/>
    <s v="10.01.00027"/>
    <s v="Compra de material de escritório"/>
    <n v="51509.98"/>
    <n v="2.3314866287409426E-4"/>
    <n v="99.043805519355089"/>
    <x v="1"/>
  </r>
  <r>
    <x v="1"/>
    <s v="10.01.00023"/>
    <s v="Vales transportes de funcionários"/>
    <n v="51507.26"/>
    <n v="2.3313635138876625E-4"/>
    <n v="99.044038655706473"/>
    <x v="1"/>
  </r>
  <r>
    <x v="1"/>
    <s v="10.02.00006"/>
    <s v="Passagens (aérea, terrestre, taxi, aluguel carro) para representante comercial"/>
    <n v="51504.2"/>
    <n v="2.331225009677722E-4"/>
    <n v="99.044271778207445"/>
    <x v="1"/>
  </r>
  <r>
    <x v="1"/>
    <s v="10.01.00015"/>
    <s v="marketing e divulgação"/>
    <n v="51500"/>
    <n v="2.3310349058601565E-4"/>
    <n v="99.044504881698032"/>
    <x v="0"/>
  </r>
  <r>
    <x v="0"/>
    <s v="10.01.00018"/>
    <s v="Serviços de Consultoria/Assessoria"/>
    <n v="51500"/>
    <n v="2.3310349058601565E-4"/>
    <n v="99.044737985188618"/>
    <x v="0"/>
  </r>
  <r>
    <x v="1"/>
    <s v="10.01.00020"/>
    <s v="Laboratório de Próteses Odontológicas"/>
    <n v="51500"/>
    <n v="2.3310349058601565E-4"/>
    <n v="99.044971088679205"/>
    <x v="0"/>
  </r>
  <r>
    <x v="1"/>
    <s v="10.01.00015"/>
    <s v="Materiais de Uso Odontológico"/>
    <n v="51499.14"/>
    <n v="2.3309959798403695E-4"/>
    <n v="99.045204188277182"/>
    <x v="1"/>
  </r>
  <r>
    <x v="0"/>
    <s v="10.01.00015"/>
    <s v="LABORATORIO"/>
    <n v="51496"/>
    <n v="2.3308538546053327E-4"/>
    <n v="99.045437273662642"/>
    <x v="0"/>
  </r>
  <r>
    <x v="1"/>
    <s v="10.01.00019"/>
    <s v="Serviços de protese dentaria"/>
    <n v="51495.9"/>
    <n v="2.3308493283239623E-4"/>
    <n v="99.045670358595473"/>
    <x v="0"/>
  </r>
  <r>
    <x v="0"/>
    <s v="10.01.00015"/>
    <s v="Despesa c/ Estaciomento de Veiculos sob Guarda"/>
    <n v="51492.160000000003"/>
    <n v="2.3306800454007015E-4"/>
    <n v="99.045903426600006"/>
    <x v="0"/>
  </r>
  <r>
    <x v="0"/>
    <s v="10.01.00020"/>
    <s v="Despesas Com Vale Alimentação."/>
    <n v="51491.87"/>
    <n v="2.3306669191847269E-4"/>
    <n v="99.046136493291925"/>
    <x v="1"/>
  </r>
  <r>
    <x v="0"/>
    <s v="10.01.00019"/>
    <s v="FGTS - Fundo de Garantia por Tempo de Serviço"/>
    <n v="51490.02"/>
    <n v="2.3305831829793704E-4"/>
    <n v="99.046369551610226"/>
    <x v="0"/>
  </r>
  <r>
    <x v="1"/>
    <s v="10.01.00012"/>
    <s v="Material odontológico e de escritório"/>
    <n v="51489.09"/>
    <n v="2.3305410885626239E-4"/>
    <n v="99.046602605719087"/>
    <x v="1"/>
  </r>
  <r>
    <x v="0"/>
    <s v="10.01.00024"/>
    <s v="Marketing e Propaganda"/>
    <n v="51488.95"/>
    <n v="2.3305347517687047E-4"/>
    <n v="99.046835659194258"/>
    <x v="0"/>
  </r>
  <r>
    <x v="1"/>
    <s v="10.01.00035"/>
    <s v="Recolhimento ao FUNDEP"/>
    <n v="51488.77"/>
    <n v="2.3305266044622376E-4"/>
    <n v="99.047068711854706"/>
    <x v="0"/>
  </r>
  <r>
    <x v="0"/>
    <s v="10.01.00025"/>
    <s v="FGTS - Fundo de Garantia por Tempo de Serviço"/>
    <n v="51487.85"/>
    <n v="2.3304849626736281E-4"/>
    <n v="99.047301760350976"/>
    <x v="0"/>
  </r>
  <r>
    <x v="1"/>
    <s v="10.01.00017"/>
    <s v="Material de Uso Odontológico"/>
    <n v="51475.73"/>
    <n v="2.3299363773715117E-4"/>
    <n v="99.047534753988714"/>
    <x v="1"/>
  </r>
  <r>
    <x v="0"/>
    <s v="10.01.00017"/>
    <s v="Material de consumo do Consultório"/>
    <n v="51475.27"/>
    <n v="2.3299155564772064E-4"/>
    <n v="99.047767745544363"/>
    <x v="1"/>
  </r>
  <r>
    <x v="1"/>
    <s v="10.01.00018"/>
    <s v="Participação em congresso"/>
    <n v="51474.6"/>
    <n v="2.3298852303920236E-4"/>
    <n v="99.048000734067401"/>
    <x v="0"/>
  </r>
  <r>
    <x v="0"/>
    <s v="10.01.00024"/>
    <s v="Materiais e Medicamentos "/>
    <n v="51472.92"/>
    <n v="2.3298091888649972E-4"/>
    <n v="99.048233714986281"/>
    <x v="1"/>
  </r>
  <r>
    <x v="1"/>
    <s v="10.01.00024"/>
    <s v="Despe. c/ Assessoria Contabil"/>
    <n v="51463.5"/>
    <n v="2.3293828131598868E-4"/>
    <n v="99.048466653267596"/>
    <x v="0"/>
  </r>
  <r>
    <x v="1"/>
    <s v="10.01.00015"/>
    <s v="Materiais/Serviços Odontológicos"/>
    <n v="51460.45"/>
    <n v="2.3292447615780833E-4"/>
    <n v="99.048699577743747"/>
    <x v="1"/>
  </r>
  <r>
    <x v="0"/>
    <s v="10.01.00015"/>
    <s v="Material Odontologico ALIGN"/>
    <n v="51455.519999999997"/>
    <n v="2.3290216159065126E-4"/>
    <n v="99.048932479905332"/>
    <x v="1"/>
  </r>
  <r>
    <x v="0"/>
    <s v="10.01.00018"/>
    <s v="Serviços prestados por terceiros "/>
    <n v="51453"/>
    <n v="2.3289075536159733E-4"/>
    <n v="99.049165370660688"/>
    <x v="1"/>
  </r>
  <r>
    <x v="1"/>
    <s v="10.01.00016"/>
    <s v="Salario Funcionario"/>
    <n v="51434.26"/>
    <n v="2.3280593284871228E-4"/>
    <n v="99.049398176593542"/>
    <x v="0"/>
  </r>
  <r>
    <x v="1"/>
    <s v="10.01.00012"/>
    <s v="Material de escritório / Dentário"/>
    <n v="51434.07"/>
    <n v="2.3280507285525185E-4"/>
    <n v="99.049630981666397"/>
    <x v="1"/>
  </r>
  <r>
    <x v="0"/>
    <s v="10.01.00016"/>
    <s v="Serviços Tomados PJ"/>
    <n v="51432.07"/>
    <n v="2.3279602029251063E-4"/>
    <n v="99.049863777686696"/>
    <x v="0"/>
  </r>
  <r>
    <x v="1"/>
    <s v="10.01.00016"/>
    <s v="Pagamentos a terceiros sem Vínculo Empregatício"/>
    <n v="51429.49"/>
    <n v="2.3278434248657446E-4"/>
    <n v="99.050096562029182"/>
    <x v="1"/>
  </r>
  <r>
    <x v="1"/>
    <s v="11.01.00004"/>
    <s v="Aquisição de máquina e equipamento e moveis utensilios"/>
    <n v="51429.45"/>
    <n v="2.3278416143531966E-4"/>
    <n v="99.050329346190622"/>
    <x v="1"/>
  </r>
  <r>
    <x v="0"/>
    <s v="10.01.00048"/>
    <s v="ASSESSORIA E CONSULTORIA CONTÁBEIS"/>
    <n v="51426.92"/>
    <n v="2.3277270994345205E-4"/>
    <n v="99.050562118900572"/>
    <x v="0"/>
  </r>
  <r>
    <x v="1"/>
    <s v="10.01.00043"/>
    <s v="13° Salário"/>
    <n v="51424.3"/>
    <n v="2.3276085108626108E-4"/>
    <n v="99.050794879751663"/>
    <x v="0"/>
  </r>
  <r>
    <x v="1"/>
    <s v="10.01.00005"/>
    <s v="Material aplicado consumo"/>
    <n v="51423.58"/>
    <n v="2.3275759216367424E-4"/>
    <n v="99.051027637343822"/>
    <x v="1"/>
  </r>
  <r>
    <x v="1"/>
    <s v="10.01.00018"/>
    <s v="Aquisição de Selos Normais ou Digitais"/>
    <n v="51420.3"/>
    <n v="2.3274274596077869E-4"/>
    <n v="99.051260380089786"/>
    <x v="1"/>
  </r>
  <r>
    <x v="1"/>
    <s v="10.01.00023"/>
    <s v="TAXAS TFJ "/>
    <n v="51415.14"/>
    <n v="2.3271939034890638E-4"/>
    <n v="99.05149309948014"/>
    <x v="0"/>
  </r>
  <r>
    <x v="0"/>
    <s v="10.01.00016"/>
    <s v="Dental - material de consumo"/>
    <n v="51412.41"/>
    <n v="2.3270703360076463E-4"/>
    <n v="99.051725806513744"/>
    <x v="1"/>
  </r>
  <r>
    <x v="0"/>
    <s v="10.01.00015"/>
    <s v="Prestação de serviço de autônomo, sem vínculo empregatício"/>
    <n v="51402.68"/>
    <n v="2.3266299288302866E-4"/>
    <n v="99.05195846950663"/>
    <x v="0"/>
  </r>
  <r>
    <x v="0"/>
    <s v="10.01.00016"/>
    <s v="Serviço tomado"/>
    <n v="51400.47"/>
    <n v="2.3265298980119966E-4"/>
    <n v="99.052191122496424"/>
    <x v="0"/>
  </r>
  <r>
    <x v="1"/>
    <s v="10.01.00010"/>
    <s v="ISS - Imposto pago pelo contribuinte "/>
    <n v="51391.11"/>
    <n v="2.326106238075708E-4"/>
    <n v="99.052423733120236"/>
    <x v="0"/>
  </r>
  <r>
    <x v="0"/>
    <s v="10.01.00023"/>
    <s v="Aluguel de Móveis e Equipamentos"/>
    <n v="51385"/>
    <n v="2.3258296822839642E-4"/>
    <n v="99.052656316088459"/>
    <x v="1"/>
  </r>
  <r>
    <x v="0"/>
    <s v="10.01.00014"/>
    <s v="Remuneração de Empregados"/>
    <n v="51383.46"/>
    <n v="2.3257599775508567E-4"/>
    <n v="99.052888892086216"/>
    <x v="0"/>
  </r>
  <r>
    <x v="0"/>
    <s v="10.01.00018"/>
    <s v="Serviços Contratos"/>
    <n v="51377.9"/>
    <n v="2.3255083163066514E-4"/>
    <n v="99.053121442917842"/>
    <x v="0"/>
  </r>
  <r>
    <x v="0"/>
    <s v="10.01.00017"/>
    <s v="Cursos "/>
    <n v="51372.639999999999"/>
    <n v="2.3252702339065576E-4"/>
    <n v="99.053353969941227"/>
    <x v="0"/>
  </r>
  <r>
    <x v="1"/>
    <s v="10.01.00016"/>
    <s v="Pagamento serviço terceiros prestador de serviço (protético, dentista)"/>
    <n v="51370.78"/>
    <n v="2.3251860450730646E-4"/>
    <n v="99.053586488545733"/>
    <x v="1"/>
  </r>
  <r>
    <x v="1"/>
    <s v="10.01.00014"/>
    <s v="Telefone/Internet do escritório"/>
    <n v="51369.31"/>
    <n v="2.3251195087369166E-4"/>
    <n v="99.053819000496603"/>
    <x v="1"/>
  </r>
  <r>
    <x v="0"/>
    <s v="10.01.00020"/>
    <s v="Vale Refeição; Cesta Básica; Vale Alimentação (Adiantamento Salarial)"/>
    <n v="51364.7"/>
    <n v="2.3249108471657317E-4"/>
    <n v="99.054051491581319"/>
    <x v="1"/>
  </r>
  <r>
    <x v="0"/>
    <s v="10.01.00017"/>
    <s v="Material para exames e consultas"/>
    <n v="51363.63"/>
    <n v="2.3248624159550663E-4"/>
    <n v="99.054283977822919"/>
    <x v="1"/>
  </r>
  <r>
    <x v="0"/>
    <s v="10.01.00017"/>
    <s v="Curso de Especialização"/>
    <n v="51356.74"/>
    <n v="2.3245505551686317E-4"/>
    <n v="99.05451643287843"/>
    <x v="0"/>
  </r>
  <r>
    <x v="0"/>
    <s v="10.01.00020"/>
    <s v="Curso/congresso"/>
    <n v="51350"/>
    <n v="2.3242454838042531E-4"/>
    <n v="99.054748857426816"/>
    <x v="0"/>
  </r>
  <r>
    <x v="1"/>
    <s v="10.01.00013"/>
    <s v="Remuneração paga a terceiros sem vínculo empregatício,."/>
    <n v="51341.919999999998"/>
    <n v="2.3238797602695088E-4"/>
    <n v="99.054981245402843"/>
    <x v="1"/>
  </r>
  <r>
    <x v="0"/>
    <s v="10.01.00012"/>
    <s v="Material de escritório e consultorio "/>
    <n v="51340.63"/>
    <n v="2.3238213712398279E-4"/>
    <n v="99.05521362753997"/>
    <x v="1"/>
  </r>
  <r>
    <x v="0"/>
    <s v="10.01.00021"/>
    <s v="Cursos e Aperfeiçoamento Profissional"/>
    <n v="51338.68"/>
    <n v="2.3237331087531011E-4"/>
    <n v="99.05544600085085"/>
    <x v="0"/>
  </r>
  <r>
    <x v="0"/>
    <s v="10.01.00017"/>
    <s v="Material Odontológico - Aling Technology do Brasil"/>
    <n v="51332.88"/>
    <n v="2.3234705844336063E-4"/>
    <n v="99.055678347909293"/>
    <x v="1"/>
  </r>
  <r>
    <x v="0"/>
    <s v="10.01.00015"/>
    <s v="Salário de Funcionários"/>
    <n v="51324.99"/>
    <n v="2.3231134608334654E-4"/>
    <n v="99.055910659255375"/>
    <x v="0"/>
  </r>
  <r>
    <x v="0"/>
    <s v="10.03.00001"/>
    <s v="SALARIO "/>
    <n v="51317.42"/>
    <n v="2.3227708213337109E-4"/>
    <n v="99.056142936337508"/>
    <x v="0"/>
  </r>
  <r>
    <x v="1"/>
    <s v="10.01.00012"/>
    <s v="MATERIAL DE CONSUMO (PAPELARIA)"/>
    <n v="51317.4"/>
    <n v="2.3227699160774371E-4"/>
    <n v="99.056375213329119"/>
    <x v="1"/>
  </r>
  <r>
    <x v="1"/>
    <s v="10.01.00025"/>
    <s v="GUIA GPS "/>
    <n v="51314.98"/>
    <n v="2.3226603800682684E-4"/>
    <n v="99.056607479367131"/>
    <x v="0"/>
  </r>
  <r>
    <x v="0"/>
    <s v="10.01.00015"/>
    <s v="Salarios, Ferias e 13º Salario"/>
    <n v="51307.47"/>
    <n v="2.3223204563373363E-4"/>
    <n v="99.056839711412763"/>
    <x v="0"/>
  </r>
  <r>
    <x v="1"/>
    <s v="10.01.00017"/>
    <s v="Material para exames e consultas"/>
    <n v="51306.06"/>
    <n v="2.3222566357700107E-4"/>
    <n v="99.057071937076344"/>
    <x v="1"/>
  </r>
  <r>
    <x v="0"/>
    <s v="10.01.00043"/>
    <s v="VERBAS RESCISORIAS"/>
    <n v="51301.37"/>
    <n v="2.3220443531737296E-4"/>
    <n v="99.057304141511665"/>
    <x v="0"/>
  </r>
  <r>
    <x v="0"/>
    <s v="10.01.00013"/>
    <s v="Serviço de Terceiros"/>
    <n v="51300"/>
    <n v="2.3219823431189522E-4"/>
    <n v="99.05753633974598"/>
    <x v="1"/>
  </r>
  <r>
    <x v="1"/>
    <s v="10.01.00033"/>
    <s v="Verbas Rescisórias, FGTS e Indenizações"/>
    <n v="51299.9"/>
    <n v="2.3219778168375818E-4"/>
    <n v="99.057768537527664"/>
    <x v="0"/>
  </r>
  <r>
    <x v="1"/>
    <s v="10.01.00037"/>
    <s v="REMUNERAÇÃO DE FÉRIAS "/>
    <n v="51299.86"/>
    <n v="2.3219760063250333E-4"/>
    <n v="99.058000735128303"/>
    <x v="0"/>
  </r>
  <r>
    <x v="0"/>
    <s v="10.01.00016"/>
    <s v="Estacionamento"/>
    <n v="51293.31"/>
    <n v="2.3216795348952586E-4"/>
    <n v="99.058232903081787"/>
    <x v="1"/>
  </r>
  <r>
    <x v="1"/>
    <s v="10.01.00016"/>
    <s v="Serviços de laboratório"/>
    <n v="51289.45"/>
    <n v="2.3215048204343531E-4"/>
    <n v="99.058465053563836"/>
    <x v="0"/>
  </r>
  <r>
    <x v="0"/>
    <s v="10.01.00021"/>
    <s v="Prestadores de Serviços"/>
    <n v="51289.02"/>
    <n v="2.3214853574244599E-4"/>
    <n v="99.05869720209958"/>
    <x v="0"/>
  </r>
  <r>
    <x v="0"/>
    <s v="10.01.00025"/>
    <s v="DESPESAS DIVERSA"/>
    <n v="51288.99"/>
    <n v="2.3214839995400487E-4"/>
    <n v="99.05892935049954"/>
    <x v="0"/>
  </r>
  <r>
    <x v="0"/>
    <s v="10.01.00013"/>
    <s v="Prestação de serviços de terceiros"/>
    <n v="51281.88"/>
    <n v="2.3211621809345986E-4"/>
    <n v="99.05916146671764"/>
    <x v="1"/>
  </r>
  <r>
    <x v="0"/>
    <s v="10.01.00022"/>
    <s v="Capital Giro"/>
    <n v="51281.05"/>
    <n v="2.321124612799223E-4"/>
    <n v="99.059393579178916"/>
    <x v="0"/>
  </r>
  <r>
    <x v="1"/>
    <s v="10.01.00005"/>
    <s v="Dental"/>
    <n v="51279.88"/>
    <n v="2.3210716553071869E-4"/>
    <n v="99.059625686344447"/>
    <x v="0"/>
  </r>
  <r>
    <x v="1"/>
    <s v="10.01.00016"/>
    <s v="Correios / próteses"/>
    <n v="51275.15"/>
    <n v="2.3208575621983573E-4"/>
    <n v="99.059857772100671"/>
    <x v="0"/>
  </r>
  <r>
    <x v="0"/>
    <s v="10.01.00018"/>
    <s v="DESPESAS C/ CURSOS E ESPECIALIZAÇÕES"/>
    <n v="51271.14"/>
    <n v="2.3206760583153964E-4"/>
    <n v="99.060089839706507"/>
    <x v="0"/>
  </r>
  <r>
    <x v="1"/>
    <s v="10.01.00002"/>
    <s v="ALUGUEL DO CONSULTÓRIO"/>
    <n v="51265"/>
    <n v="2.3203981446392411E-4"/>
    <n v="99.06032187952097"/>
    <x v="1"/>
  </r>
  <r>
    <x v="0"/>
    <s v="10.02.00001"/>
    <s v="SERVIÇOS PRESTADOS POR TERCEIROS"/>
    <n v="51263"/>
    <n v="2.3203076190118294E-4"/>
    <n v="99.060553910282877"/>
    <x v="1"/>
  </r>
  <r>
    <x v="1"/>
    <s v="10.01.00015"/>
    <s v="Material de uso e consumo utilizados no serviço"/>
    <n v="51261.73"/>
    <n v="2.320250135238423E-4"/>
    <n v="99.060785935296394"/>
    <x v="1"/>
  </r>
  <r>
    <x v="0"/>
    <s v="10.01.00017"/>
    <s v="Despesas Diversas no mes"/>
    <n v="51259.07"/>
    <n v="2.3201297361539648E-4"/>
    <n v="99.061017948270006"/>
    <x v="0"/>
  </r>
  <r>
    <x v="0"/>
    <s v="10.01.00019"/>
    <s v="Informática"/>
    <n v="51238.99"/>
    <n v="2.3192208588547475E-4"/>
    <n v="99.061249870355894"/>
    <x v="0"/>
  </r>
  <r>
    <x v="1"/>
    <s v="10.01.00015"/>
    <s v="Despesas diversas - consultório"/>
    <n v="51237.120000000003"/>
    <n v="2.3191362173931177E-4"/>
    <n v="99.061481783977626"/>
    <x v="0"/>
  </r>
  <r>
    <x v="1"/>
    <s v="10.01.00015"/>
    <s v="Manutenção Software"/>
    <n v="51237.06"/>
    <n v="2.3191335016242948E-4"/>
    <n v="99.061713697327789"/>
    <x v="1"/>
  </r>
  <r>
    <x v="0"/>
    <s v="10.01.00015"/>
    <s v="material aplicado em consultas"/>
    <n v="51233.87"/>
    <n v="2.3189891132485729E-4"/>
    <n v="99.061945596239113"/>
    <x v="1"/>
  </r>
  <r>
    <x v="0"/>
    <s v="10.01.00013"/>
    <s v="Salário - Remuneração paga a terceiros, com vínculo empregatício, INSS, FGTS, DARF"/>
    <n v="51230.76"/>
    <n v="2.3188483458979473E-4"/>
    <n v="99.062177481073704"/>
    <x v="0"/>
  </r>
  <r>
    <x v="1"/>
    <s v="10.01.00040"/>
    <s v="TARIFAS BANCÁRIAS"/>
    <n v="51228.98"/>
    <n v="2.3187677780895505E-4"/>
    <n v="99.062409357851507"/>
    <x v="0"/>
  </r>
  <r>
    <x v="1"/>
    <s v="10.01.00017"/>
    <s v="SERVICOS PROTETICOS"/>
    <n v="51225.5"/>
    <n v="2.3186102634978534E-4"/>
    <n v="99.062641218877857"/>
    <x v="0"/>
  </r>
  <r>
    <x v="1"/>
    <s v="10.01.00022"/>
    <s v="Seguro Patrimonial"/>
    <n v="51221.66"/>
    <n v="2.3184364542932226E-4"/>
    <n v="99.062873062523281"/>
    <x v="1"/>
  </r>
  <r>
    <x v="0"/>
    <s v="10.01.00015"/>
    <s v="Material/Produtos Odontológicos/Consultório"/>
    <n v="51221.17"/>
    <n v="2.3184142755145064E-4"/>
    <n v="99.06310490395083"/>
    <x v="1"/>
  </r>
  <r>
    <x v="1"/>
    <s v="10.01.00017"/>
    <s v="Inss salarios funcionarios"/>
    <n v="51220.56"/>
    <n v="2.3183866651981455E-4"/>
    <n v="99.063336742617352"/>
    <x v="0"/>
  </r>
  <r>
    <x v="0"/>
    <s v="10.01.00020"/>
    <s v="Serviços para consultórios"/>
    <n v="51215.25"/>
    <n v="2.3181463196573669E-4"/>
    <n v="99.063568557249312"/>
    <x v="0"/>
  </r>
  <r>
    <x v="1"/>
    <s v="10.01.00017"/>
    <s v="Despesas com serviços de Próteses"/>
    <n v="51215"/>
    <n v="2.3181350039539402E-4"/>
    <n v="99.063800370749703"/>
    <x v="0"/>
  </r>
  <r>
    <x v="1"/>
    <s v="10.01.00009"/>
    <s v="USO DE SISTEMA"/>
    <n v="51211.78"/>
    <n v="2.3179892576938069E-4"/>
    <n v="99.064032169675471"/>
    <x v="0"/>
  </r>
  <r>
    <x v="0"/>
    <s v="10.01.00017"/>
    <s v="Laboratório de Prótese - prestação de serviços"/>
    <n v="51209.38"/>
    <n v="2.3178806269409124E-4"/>
    <n v="99.064263957738163"/>
    <x v="0"/>
  </r>
  <r>
    <x v="1"/>
    <s v="10.01.00016"/>
    <s v="Vale alimentação/ transporte"/>
    <n v="51205.919999999998"/>
    <n v="2.3177240176054892E-4"/>
    <n v="99.064495730139924"/>
    <x v="1"/>
  </r>
  <r>
    <x v="0"/>
    <s v="11.01.00020"/>
    <s v="Aluguel de software"/>
    <n v="51204.1"/>
    <n v="2.3176416392845447E-4"/>
    <n v="99.064727494303852"/>
    <x v="1"/>
  </r>
  <r>
    <x v="0"/>
    <s v="10.01.00021"/>
    <s v="Despesas com software/ cessão direito de uso programas computação"/>
    <n v="51194.8"/>
    <n v="2.3172206951170787E-4"/>
    <n v="99.064959216373367"/>
    <x v="0"/>
  </r>
  <r>
    <x v="1"/>
    <s v="10.01.00016"/>
    <s v="Serv. Prestados PJ"/>
    <n v="51194.51"/>
    <n v="2.3172075689011041E-4"/>
    <n v="99.065190937130254"/>
    <x v="0"/>
  </r>
  <r>
    <x v="1"/>
    <s v="10.01.00015"/>
    <s v="Material de Clínica/Consultório"/>
    <n v="51194.16"/>
    <n v="2.3171917269163071E-4"/>
    <n v="99.065422656302943"/>
    <x v="1"/>
  </r>
  <r>
    <x v="1"/>
    <s v="10.01.00015"/>
    <s v="Despesas rateadas de cooperativa"/>
    <n v="51193.57"/>
    <n v="2.31716502185622E-4"/>
    <n v="99.065654372805128"/>
    <x v="0"/>
  </r>
  <r>
    <x v="0"/>
    <s v="10.01.00019"/>
    <s v="Remuneração paga a Terceiros sem Vínculo Empregatícios"/>
    <n v="51192.49"/>
    <n v="2.3171161380174175E-4"/>
    <n v="99.065886084418935"/>
    <x v="1"/>
  </r>
  <r>
    <x v="1"/>
    <s v="10.01.00002"/>
    <s v="Aluguel e Condomínio do consultório"/>
    <n v="51192.35"/>
    <n v="2.3171098012234986E-4"/>
    <n v="99.066117795399052"/>
    <x v="1"/>
  </r>
  <r>
    <x v="0"/>
    <s v="10.01.00002"/>
    <s v=" Aluguel"/>
    <n v="51191.96"/>
    <n v="2.3170921487261533E-4"/>
    <n v="99.066349504613925"/>
    <x v="1"/>
  </r>
  <r>
    <x v="0"/>
    <s v="10.01.00019"/>
    <s v="Cursos, treinamentos e congressos"/>
    <n v="51190.15"/>
    <n v="2.3170102230333454E-4"/>
    <n v="99.066581205636226"/>
    <x v="0"/>
  </r>
  <r>
    <x v="1"/>
    <s v="10.01.00015"/>
    <s v="DESPESAS PRODUÇÃO MÉDICA"/>
    <n v="51186.080000000002"/>
    <n v="2.316826003381562E-4"/>
    <n v="99.066812888236569"/>
    <x v="1"/>
  </r>
  <r>
    <x v="1"/>
    <s v="10.01.00018"/>
    <s v="Curso "/>
    <n v="51185.4"/>
    <n v="2.3167952246682421E-4"/>
    <n v="99.067044567759041"/>
    <x v="0"/>
  </r>
  <r>
    <x v="0"/>
    <s v="10.01.00015"/>
    <s v="Laboratorio de Protese Dentarias"/>
    <n v="51184"/>
    <n v="2.3167318567290536E-4"/>
    <n v="99.067276240944707"/>
    <x v="0"/>
  </r>
  <r>
    <x v="1"/>
    <s v="10.01.00026"/>
    <s v="Férias dos Funcionários"/>
    <n v="51171.82"/>
    <n v="2.3161805556581142E-4"/>
    <n v="99.067507859000273"/>
    <x v="0"/>
  </r>
  <r>
    <x v="0"/>
    <s v="10.01.00016"/>
    <s v="Honorários Contador"/>
    <n v="51169.89"/>
    <n v="2.3160931984276618E-4"/>
    <n v="99.067739468320113"/>
    <x v="0"/>
  </r>
  <r>
    <x v="1"/>
    <s v="10.01.00034"/>
    <s v="Insumos de Informatica"/>
    <n v="51169.14"/>
    <n v="2.3160592513173819E-4"/>
    <n v="99.06797107424525"/>
    <x v="1"/>
  </r>
  <r>
    <x v="1"/>
    <s v="10.01.00015"/>
    <s v="Despesas Odontologica"/>
    <n v="51168.22"/>
    <n v="2.3160176095287724E-4"/>
    <n v="99.068202676006209"/>
    <x v="0"/>
  </r>
  <r>
    <x v="1"/>
    <s v="10.01.00015"/>
    <s v="Salários, décimo terceiro, férias, INSS e FGTS do consultório"/>
    <n v="51167.98"/>
    <n v="2.3160067464534834E-4"/>
    <n v="99.068434276680847"/>
    <x v="1"/>
  </r>
  <r>
    <x v="0"/>
    <s v="10.01.00015"/>
    <s v="Sistema/programação"/>
    <n v="51165.53"/>
    <n v="2.315895852559903E-4"/>
    <n v="99.068665866266102"/>
    <x v="0"/>
  </r>
  <r>
    <x v="1"/>
    <s v="10.01.00015"/>
    <s v="Rateio de Perdas - Unimed Rio CNPJ 42163881/0001-01"/>
    <n v="51161.54"/>
    <n v="2.3157152539332162E-4"/>
    <n v="99.068897437791492"/>
    <x v="0"/>
  </r>
  <r>
    <x v="1"/>
    <s v="10.01.00020"/>
    <s v="Serviços Terceiros"/>
    <n v="51156.959999999999"/>
    <n v="2.3155079502464425E-4"/>
    <n v="99.069128988586513"/>
    <x v="1"/>
  </r>
  <r>
    <x v="1"/>
    <s v="10.01.00013"/>
    <s v="material odontologico"/>
    <n v="51152.71"/>
    <n v="2.315315583288192E-4"/>
    <n v="99.069360520144841"/>
    <x v="1"/>
  </r>
  <r>
    <x v="0"/>
    <s v="10.01.00009"/>
    <s v="Remuneração paga a terceiros, com vínculo empregatício, INSS e FGTS"/>
    <n v="51149"/>
    <n v="2.3151476582493428E-4"/>
    <n v="99.06959203491067"/>
    <x v="0"/>
  </r>
  <r>
    <x v="0"/>
    <s v="10.01.00017"/>
    <s v="Serviços Pagos a Terceiros- Pessoa Física e Jurídica "/>
    <n v="51148.04"/>
    <n v="2.3151042059481851E-4"/>
    <n v="99.069823545331261"/>
    <x v="1"/>
  </r>
  <r>
    <x v="0"/>
    <s v="10.01.00001"/>
    <s v="Honorário Contábil"/>
    <n v="51147"/>
    <n v="2.3150571326219306E-4"/>
    <n v="99.07005505104452"/>
    <x v="0"/>
  </r>
  <r>
    <x v="1"/>
    <s v="10.01.00006"/>
    <s v="Serviços Prestados por Terceiros"/>
    <n v="51146.400000000001"/>
    <n v="2.3150299749337072E-4"/>
    <n v="99.070286554042013"/>
    <x v="1"/>
  </r>
  <r>
    <x v="1"/>
    <s v="10.02.00006"/>
    <s v="13.º Salários"/>
    <n v="51143.54"/>
    <n v="2.3149005232865079E-4"/>
    <n v="99.070518044094342"/>
    <x v="0"/>
  </r>
  <r>
    <x v="1"/>
    <s v="10.01.00022"/>
    <s v="Consultoria"/>
    <n v="51141.3"/>
    <n v="2.3147991345838064E-4"/>
    <n v="99.070749524007795"/>
    <x v="0"/>
  </r>
  <r>
    <x v="1"/>
    <s v="10.01.00015"/>
    <s v="Despesas Dedutíveis Conf. Livro Caixa"/>
    <n v="51140.58"/>
    <n v="2.3147665453579383E-4"/>
    <n v="99.070981000662329"/>
    <x v="0"/>
  </r>
  <r>
    <x v="0"/>
    <s v="10.01.00015"/>
    <s v="Material de uso e consumo para desempenho da atividade"/>
    <n v="51136.54"/>
    <n v="2.3145836835905659E-4"/>
    <n v="99.07121245903069"/>
    <x v="1"/>
  </r>
  <r>
    <x v="1"/>
    <s v="10.01.00015"/>
    <s v="Cursos/Congressos/Hospedagem "/>
    <n v="51132.52"/>
    <n v="2.3144017270794671E-4"/>
    <n v="99.071443899203402"/>
    <x v="0"/>
  </r>
  <r>
    <x v="1"/>
    <s v="10.01.00015"/>
    <s v="Material odontológico de uso nos procedimentos"/>
    <n v="51125.27"/>
    <n v="2.3140735716800989E-4"/>
    <n v="99.071675306560564"/>
    <x v="1"/>
  </r>
  <r>
    <x v="1"/>
    <s v="10.01.00016"/>
    <s v="PRODUTOS E SERVICOS ODONTOLOGICO"/>
    <n v="51125.16"/>
    <n v="2.3140685927705912E-4"/>
    <n v="99.071906713419835"/>
    <x v="1"/>
  </r>
  <r>
    <x v="1"/>
    <s v="10.01.00012"/>
    <s v="Material e Serviços Aplicados na Prestação de Serviço"/>
    <n v="51119.55"/>
    <n v="2.3138146683857004E-4"/>
    <n v="99.072138094886668"/>
    <x v="1"/>
  </r>
  <r>
    <x v="0"/>
    <s v="10.01.00021"/>
    <s v="Alimentação de funcionários"/>
    <n v="51118.34"/>
    <n v="2.313759900381116E-4"/>
    <n v="99.072369470876708"/>
    <x v="1"/>
  </r>
  <r>
    <x v="1"/>
    <s v="10.01.00015"/>
    <s v="Materiais para Utilização na Prestação de Serviço"/>
    <n v="51117.62"/>
    <n v="2.3137273111552482E-4"/>
    <n v="99.07260084360783"/>
    <x v="1"/>
  </r>
  <r>
    <x v="0"/>
    <s v="10.01.00002"/>
    <s v="MEDICAL CENTER DIAGNOSE"/>
    <n v="51114.1"/>
    <n v="2.3135679860510023E-4"/>
    <n v="99.072832200406438"/>
    <x v="0"/>
  </r>
  <r>
    <x v="0"/>
    <s v="10.01.00016"/>
    <s v="Material odontológico/hospitalar e prestação de serviço de prótese dentária"/>
    <n v="51109.88"/>
    <n v="2.313376976977163E-4"/>
    <n v="99.073063538104137"/>
    <x v="1"/>
  </r>
  <r>
    <x v="0"/>
    <s v="10.01.00017"/>
    <s v="Rateio (C) das despesas da Coopanestpe-Coop. dos médicos Anestesiologia"/>
    <n v="51108.98"/>
    <n v="2.313336240444828E-4"/>
    <n v="99.07329487172818"/>
    <x v="0"/>
  </r>
  <r>
    <x v="0"/>
    <s v="10.01.00022"/>
    <s v="Produtos odontológicos "/>
    <n v="51102.65"/>
    <n v="2.3130497268340685E-4"/>
    <n v="99.073526176700867"/>
    <x v="1"/>
  </r>
  <r>
    <x v="0"/>
    <s v="10.01.00008"/>
    <s v="Remuneração paga a terceiros com vinculo empregatício, INSS e FGTS "/>
    <n v="51102.11"/>
    <n v="2.3130252849146672E-4"/>
    <n v="99.073757479229357"/>
    <x v="0"/>
  </r>
  <r>
    <x v="1"/>
    <s v="10.01.00023"/>
    <s v="Mensalidade Softwares"/>
    <n v="51101.23"/>
    <n v="2.3129854536386063E-4"/>
    <n v="99.073988777774716"/>
    <x v="0"/>
  </r>
  <r>
    <x v="1"/>
    <s v="10.01.00015"/>
    <s v="HONORARIOS ADVOCATICIOS "/>
    <n v="51099.9"/>
    <n v="2.3129252540963769E-4"/>
    <n v="99.074220070300129"/>
    <x v="0"/>
  </r>
  <r>
    <x v="1"/>
    <s v="10.01.00001"/>
    <s v="Material de Dental"/>
    <n v="51078.75"/>
    <n v="2.3119679455864945E-4"/>
    <n v="99.074451267094688"/>
    <x v="1"/>
  </r>
  <r>
    <x v="1"/>
    <s v="10.01.00015"/>
    <s v="materiais e medicamentos odontológicos"/>
    <n v="51078.19"/>
    <n v="2.3119425984108194E-4"/>
    <n v="99.074682461354527"/>
    <x v="1"/>
  </r>
  <r>
    <x v="1"/>
    <s v="10.01.00015"/>
    <s v="Manutenção do escritório/consultório - Serviços Prestados"/>
    <n v="51078.15"/>
    <n v="2.3119407878982709E-4"/>
    <n v="99.074913655433321"/>
    <x v="1"/>
  </r>
  <r>
    <x v="1"/>
    <s v="10.01.00015"/>
    <s v="Materiais para consulta e procedimentos"/>
    <n v="51076.2"/>
    <n v="2.311852525411544E-4"/>
    <n v="99.075144840685866"/>
    <x v="1"/>
  </r>
  <r>
    <x v="0"/>
    <s v="10.01.00018"/>
    <s v="Estágio"/>
    <n v="51074"/>
    <n v="2.3117529472213908E-4"/>
    <n v="99.075376015980581"/>
    <x v="0"/>
  </r>
  <r>
    <x v="0"/>
    <s v="10.01.00016"/>
    <s v="Despesa congresso/cursos"/>
    <n v="51072.57"/>
    <n v="2.3116882213977915E-4"/>
    <n v="99.07560718480272"/>
    <x v="0"/>
  </r>
  <r>
    <x v="1"/>
    <s v="10.01.00015"/>
    <s v="Remuneracao paga a terceiros sem vínculo empregatício"/>
    <n v="51072.5"/>
    <n v="2.3116850530008318E-4"/>
    <n v="99.075838353308015"/>
    <x v="1"/>
  </r>
  <r>
    <x v="0"/>
    <s v="10.01.00016"/>
    <s v="proteticos e alinhadores"/>
    <n v="51070.400000000001"/>
    <n v="2.3115900010920492E-4"/>
    <n v="99.076069512308123"/>
    <x v="0"/>
  </r>
  <r>
    <x v="0"/>
    <s v="10.01.00018"/>
    <s v="MATERIAL ODONTOLOGICO E DE PRESERVAÇAO "/>
    <n v="51063.89"/>
    <n v="2.3112953401748231E-4"/>
    <n v="99.076300641842138"/>
    <x v="1"/>
  </r>
  <r>
    <x v="1"/>
    <s v="10.01.00022"/>
    <s v="despesa c/salario e 13º salario e ferias"/>
    <n v="51062.46"/>
    <n v="2.3112306143512233E-4"/>
    <n v="99.076531764903578"/>
    <x v="0"/>
  </r>
  <r>
    <x v="0"/>
    <s v="10.01.00016"/>
    <s v="Materiais Utilizados na Prestação do Serviço"/>
    <n v="51051.33"/>
    <n v="2.3107268392346758E-4"/>
    <n v="99.076762837587495"/>
    <x v="1"/>
  </r>
  <r>
    <x v="1"/>
    <s v="10.01.00016"/>
    <s v="DESPESAS DEDUTIVEIS"/>
    <n v="51050.42"/>
    <n v="2.3106856500742032E-4"/>
    <n v="99.076993906152509"/>
    <x v="0"/>
  </r>
  <r>
    <x v="1"/>
    <s v="10.01.00021"/>
    <s v="MATERIAL PARA USO TÉCNICO"/>
    <n v="51050.12"/>
    <n v="2.3106720712300912E-4"/>
    <n v="99.077224973359634"/>
    <x v="1"/>
  </r>
  <r>
    <x v="0"/>
    <s v="10.01.00015"/>
    <s v="Equipamentos para estúdio"/>
    <n v="51042"/>
    <n v="2.3103045371827981E-4"/>
    <n v="99.077456003813353"/>
    <x v="0"/>
  </r>
  <r>
    <x v="1"/>
    <s v="10.01.00027"/>
    <s v="consultoria e marketing odontológico"/>
    <n v="51033.32"/>
    <n v="2.30991165595983E-4"/>
    <n v="99.077686994978947"/>
    <x v="0"/>
  </r>
  <r>
    <x v="0"/>
    <s v="10.01.00021"/>
    <s v="Salário Mensalista"/>
    <n v="51032.59"/>
    <n v="2.3098786141058242E-4"/>
    <n v="99.077917982840361"/>
    <x v="0"/>
  </r>
  <r>
    <x v="0"/>
    <s v="10.01.00010"/>
    <s v="4012 - Material de escritório"/>
    <n v="51029.18"/>
    <n v="2.3097242679110869E-4"/>
    <n v="99.078148955267153"/>
    <x v="1"/>
  </r>
  <r>
    <x v="1"/>
    <s v="10.01.00015"/>
    <s v="Material e insumos utilizados em pacientes"/>
    <n v="51023.53"/>
    <n v="2.3094685330136481E-4"/>
    <n v="99.07837990212046"/>
    <x v="1"/>
  </r>
  <r>
    <x v="0"/>
    <s v="10.01.00018"/>
    <s v="Pagto prestaçao de serviço "/>
    <n v="51023.199999999997"/>
    <n v="2.3094535962851252E-4"/>
    <n v="99.078610847480093"/>
    <x v="0"/>
  </r>
  <r>
    <x v="0"/>
    <s v="10.01.00019"/>
    <s v="Aluguel de equipamentos"/>
    <n v="51020.44"/>
    <n v="2.3093286709192963E-4"/>
    <n v="99.07884178034719"/>
    <x v="1"/>
  </r>
  <r>
    <x v="1"/>
    <s v="10.01.00018"/>
    <s v="Serviços Prestados sem vínculo empregatício"/>
    <n v="51020"/>
    <n v="2.309308755281266E-4"/>
    <n v="99.079072711222722"/>
    <x v="0"/>
  </r>
  <r>
    <x v="1"/>
    <s v="10.01.00006"/>
    <s v="Material de uso no tratamento odontologico"/>
    <n v="51016.24"/>
    <n v="2.3091385671017312E-4"/>
    <n v="99.079303625079433"/>
    <x v="1"/>
  </r>
  <r>
    <x v="0"/>
    <s v="10.01.00015"/>
    <s v="Material de Uso e Consumo do Profissional"/>
    <n v="51005.71"/>
    <n v="2.3086619496734067E-4"/>
    <n v="99.079534491274401"/>
    <x v="1"/>
  </r>
  <r>
    <x v="0"/>
    <s v="10.01.00015"/>
    <s v="Estagiários"/>
    <n v="51005"/>
    <n v="2.3086298130756754E-4"/>
    <n v="99.079765354255713"/>
    <x v="0"/>
  </r>
  <r>
    <x v="0"/>
    <s v="10.01.00015"/>
    <s v="Dental - Materiais Odontologicos"/>
    <n v="50997.67"/>
    <n v="2.3082980366512105E-4"/>
    <n v="99.079996184059382"/>
    <x v="1"/>
  </r>
  <r>
    <x v="1"/>
    <s v="10.01.00018"/>
    <s v="Laboratório Prótese Dentária Trentin CNPJ 686.960.38/0001-84"/>
    <n v="50997.67"/>
    <n v="2.3082980366512105E-4"/>
    <n v="99.080227013863052"/>
    <x v="0"/>
  </r>
  <r>
    <x v="1"/>
    <s v="10.01.00016"/>
    <s v="Medicamentos e Materiais"/>
    <n v="50995.96"/>
    <n v="2.3082206372397729E-4"/>
    <n v="99.080457835926779"/>
    <x v="1"/>
  </r>
  <r>
    <x v="0"/>
    <s v="10.01.00003"/>
    <s v="Material Consultorio Consumo"/>
    <n v="50995.81"/>
    <n v="2.3082138478177169E-4"/>
    <n v="99.080688657311555"/>
    <x v="1"/>
  </r>
  <r>
    <x v="1"/>
    <s v="10.01.00012"/>
    <s v="Material de Protese - Laboratorio"/>
    <n v="50992.12"/>
    <n v="2.308046828035142E-4"/>
    <n v="99.080919461994355"/>
    <x v="1"/>
  </r>
  <r>
    <x v="0"/>
    <s v="10.01.00021"/>
    <s v="Publicidade e propaganda"/>
    <n v="50991.82"/>
    <n v="2.3080332491910301E-4"/>
    <n v="99.08115026531928"/>
    <x v="0"/>
  </r>
  <r>
    <x v="0"/>
    <s v="10.01.00049"/>
    <s v="4017 - Outros Despesas"/>
    <n v="50990.59"/>
    <n v="2.3079775759301716E-4"/>
    <n v="99.081381063076876"/>
    <x v="0"/>
  </r>
  <r>
    <x v="1"/>
    <s v="10.01.00016"/>
    <s v="Serviços de próteses odontológicas"/>
    <n v="50990.5"/>
    <n v="2.3079735022769383E-4"/>
    <n v="99.081611860427103"/>
    <x v="0"/>
  </r>
  <r>
    <x v="1"/>
    <s v="10.01.00015"/>
    <s v="Material e Serviço utilizado na prestação do serviço"/>
    <n v="50985.05"/>
    <n v="2.3077268199422405E-4"/>
    <n v="99.08184263310909"/>
    <x v="1"/>
  </r>
  <r>
    <x v="1"/>
    <s v="10.01.00015"/>
    <s v="Despesas com produtos farmaceuticos / profissionais"/>
    <n v="50983.98"/>
    <n v="2.3076783887315751E-4"/>
    <n v="99.082073400947962"/>
    <x v="1"/>
  </r>
  <r>
    <x v="0"/>
    <s v="10.01.00018"/>
    <s v="Material p/Consulta"/>
    <n v="50980.63"/>
    <n v="2.3075267583056596E-4"/>
    <n v="99.082304153623795"/>
    <x v="1"/>
  </r>
  <r>
    <x v="1"/>
    <s v="10.01.00019"/>
    <s v="serviços de terceiro"/>
    <n v="50980.35"/>
    <n v="2.3075140847178221E-4"/>
    <n v="99.082534905032261"/>
    <x v="1"/>
  </r>
  <r>
    <x v="1"/>
    <s v="10.01.00012"/>
    <s v="Material aplicado nos serviços odontologicos"/>
    <n v="50978.44"/>
    <n v="2.3074276327436437E-4"/>
    <n v="99.08276564779554"/>
    <x v="1"/>
  </r>
  <r>
    <x v="1"/>
    <s v="10.01.00015"/>
    <s v="honorários"/>
    <n v="50975.4"/>
    <n v="2.3072900337899773E-4"/>
    <n v="99.082996376798917"/>
    <x v="0"/>
  </r>
  <r>
    <x v="1"/>
    <s v="10.01.00030"/>
    <s v="Plano de Saúde"/>
    <n v="50965.82"/>
    <n v="2.3068564160346735E-4"/>
    <n v="99.083227062440514"/>
    <x v="1"/>
  </r>
  <r>
    <x v="0"/>
    <s v="10.01.00033"/>
    <s v="MÁQUINAS, EQUIPAMENTOS E MOBILIÁRIOS – MANUTENÇÃO"/>
    <n v="50962.59"/>
    <n v="2.3067102171464029E-4"/>
    <n v="99.083457733462225"/>
    <x v="1"/>
  </r>
  <r>
    <x v="1"/>
    <s v="10.01.00018"/>
    <s v="laboratório de prótese"/>
    <n v="50962"/>
    <n v="2.3066835120863166E-4"/>
    <n v="99.083688401813433"/>
    <x v="0"/>
  </r>
  <r>
    <x v="1"/>
    <s v="10.01.00003"/>
    <s v="MATERIAL DE ESCRITORIO"/>
    <n v="50960.66"/>
    <n v="2.3066228599159507E-4"/>
    <n v="99.083919064099419"/>
    <x v="1"/>
  </r>
  <r>
    <x v="1"/>
    <s v="10.01.00016"/>
    <s v="Despesas Diversas Consultorio"/>
    <n v="50959.64"/>
    <n v="2.3065766918459703E-4"/>
    <n v="99.084149721768597"/>
    <x v="0"/>
  </r>
  <r>
    <x v="1"/>
    <s v="10.01.00015"/>
    <s v="Materiais p desempenho da função"/>
    <n v="50949.78"/>
    <n v="2.3061304005028287E-4"/>
    <n v="99.084380334808642"/>
    <x v="1"/>
  </r>
  <r>
    <x v="1"/>
    <s v="10.01.00017"/>
    <s v="Estacionamento - usuários"/>
    <n v="50944.24"/>
    <n v="2.3058796445148973E-4"/>
    <n v="99.084610922773095"/>
    <x v="1"/>
  </r>
  <r>
    <x v="1"/>
    <s v="10.01.00019"/>
    <s v="Assistencia medica e odontologica"/>
    <n v="50941.18"/>
    <n v="2.3057411403049573E-4"/>
    <n v="99.084841496887123"/>
    <x v="0"/>
  </r>
  <r>
    <x v="1"/>
    <s v="10.01.00003"/>
    <s v="Condomínio do escritório/consultório - D"/>
    <n v="50939.01"/>
    <n v="2.305642919999215E-4"/>
    <n v="99.085072061179119"/>
    <x v="0"/>
  </r>
  <r>
    <x v="1"/>
    <s v="10.01.00015"/>
    <s v="Alugueis"/>
    <n v="50934.83"/>
    <n v="2.3054537214379239E-4"/>
    <n v="99.085302606551267"/>
    <x v="0"/>
  </r>
  <r>
    <x v="0"/>
    <s v="10.01.00020"/>
    <s v="Serviços de Próteses Odontológicas "/>
    <n v="50934.48"/>
    <n v="2.3054378794531269E-4"/>
    <n v="99.085533150339216"/>
    <x v="0"/>
  </r>
  <r>
    <x v="0"/>
    <s v="10.01.00027"/>
    <s v=" ENERGIA ELÉTRICA"/>
    <n v="50930.35"/>
    <n v="2.3052509440325207E-4"/>
    <n v="99.085763675433626"/>
    <x v="1"/>
  </r>
  <r>
    <x v="1"/>
    <s v="10.01.00015"/>
    <s v="Material de odontológico"/>
    <n v="50930.02"/>
    <n v="2.3052360073039978E-4"/>
    <n v="99.08599419903436"/>
    <x v="1"/>
  </r>
  <r>
    <x v="0"/>
    <s v="10.01.00015"/>
    <s v="protéticos"/>
    <n v="50928.98"/>
    <n v="2.3051889339777436E-4"/>
    <n v="99.086224717927763"/>
    <x v="0"/>
  </r>
  <r>
    <x v="1"/>
    <s v="10.01.00021"/>
    <s v="Despesas com informática"/>
    <n v="50927.73"/>
    <n v="2.3051323554606112E-4"/>
    <n v="99.086455231163313"/>
    <x v="0"/>
  </r>
  <r>
    <x v="0"/>
    <s v="10.01.00012"/>
    <s v="Material de escritório e equipamentos"/>
    <n v="50922.73"/>
    <n v="2.3049060413920814E-4"/>
    <n v="99.086685721767452"/>
    <x v="1"/>
  </r>
  <r>
    <x v="1"/>
    <s v="10.01.00018"/>
    <s v="Despesas com Alimentação"/>
    <n v="50915.32"/>
    <n v="2.3045706439425191E-4"/>
    <n v="99.086916178831842"/>
    <x v="1"/>
  </r>
  <r>
    <x v="1"/>
    <s v="10.01.00045"/>
    <s v="Despesas com Manutenção"/>
    <n v="50905.33"/>
    <n v="2.3041184684335962E-4"/>
    <n v="99.087146590678685"/>
    <x v="1"/>
  </r>
  <r>
    <x v="1"/>
    <s v="10.01.00015"/>
    <s v="Prestação de Serviços - PJ"/>
    <n v="50901.25"/>
    <n v="2.3039337961536758E-4"/>
    <n v="99.087376984058295"/>
    <x v="0"/>
  </r>
  <r>
    <x v="0"/>
    <s v="10.02.00011"/>
    <s v="IRRF - Imposto de Renda Retido na Fonte - FOPAG"/>
    <n v="50900.3"/>
    <n v="2.3038907964806549E-4"/>
    <n v="99.087607373137942"/>
    <x v="0"/>
  </r>
  <r>
    <x v="0"/>
    <s v="10.01.00019"/>
    <s v="SERVIÇOS PRESTADOS POR TERCEIROS PJ"/>
    <n v="50898.3"/>
    <n v="2.3038002708532433E-4"/>
    <n v="99.087837753165033"/>
    <x v="1"/>
  </r>
  <r>
    <x v="1"/>
    <s v="10.01.00015"/>
    <s v="Serviços PJ "/>
    <n v="50896.5"/>
    <n v="2.3037187977885721E-4"/>
    <n v="99.088068125044813"/>
    <x v="0"/>
  </r>
  <r>
    <x v="1"/>
    <s v="10.01.00017"/>
    <s v="Rateio de despesa consultorio"/>
    <n v="50895.09"/>
    <n v="2.3036549772212464E-4"/>
    <n v="99.088298490542542"/>
    <x v="0"/>
  </r>
  <r>
    <x v="1"/>
    <s v="10.02.00001"/>
    <s v="Material de Consultorio"/>
    <n v="50894.41"/>
    <n v="2.3036241985079266E-4"/>
    <n v="99.088528852962398"/>
    <x v="1"/>
  </r>
  <r>
    <x v="1"/>
    <s v="10.01.00021"/>
    <s v="Locação de equipamentos médicos"/>
    <n v="50890"/>
    <n v="2.303424589499483E-4"/>
    <n v="99.088759195421346"/>
    <x v="0"/>
  </r>
  <r>
    <x v="0"/>
    <s v="10.01.00006"/>
    <s v="serviços pagos a terceiros"/>
    <n v="50883.86"/>
    <n v="2.303146675823328E-4"/>
    <n v="99.088989510088922"/>
    <x v="1"/>
  </r>
  <r>
    <x v="0"/>
    <s v="10.01.00015"/>
    <s v="Material de uso e consumo no consultório "/>
    <n v="50882.080000000002"/>
    <n v="2.3030661080149315E-4"/>
    <n v="99.089219816699725"/>
    <x v="1"/>
  </r>
  <r>
    <x v="1"/>
    <s v="10.01.00016"/>
    <s v="SERVIÇO DE TERCEIRO"/>
    <n v="50878.51"/>
    <n v="2.3029045197700009E-4"/>
    <n v="99.089450107151706"/>
    <x v="1"/>
  </r>
  <r>
    <x v="1"/>
    <s v="10.01.00019"/>
    <s v="ÓRTESES OU PRÓTESES "/>
    <n v="50871.51"/>
    <n v="2.3025876800740586E-4"/>
    <n v="99.089680365919719"/>
    <x v="0"/>
  </r>
  <r>
    <x v="0"/>
    <s v="10.01.00006"/>
    <s v="Serviços de Próteses Dentárias"/>
    <n v="50871.5"/>
    <n v="2.3025872274459215E-4"/>
    <n v="99.089910624642457"/>
    <x v="0"/>
  </r>
  <r>
    <x v="1"/>
    <s v="10.01.00004"/>
    <s v="Despesas em geral com leilão"/>
    <n v="50871.11"/>
    <n v="2.3025695749485762E-4"/>
    <n v="99.09014088159995"/>
    <x v="0"/>
  </r>
  <r>
    <x v="1"/>
    <s v="10.01.00016"/>
    <s v="Serviços Terceirizados - Assessoria Informatica - Software - monitoramento - backup - etc"/>
    <n v="50871.040000000001"/>
    <n v="2.3025664065516168E-4"/>
    <n v="99.090371138240599"/>
    <x v="0"/>
  </r>
  <r>
    <x v="1"/>
    <s v="10.01.00015"/>
    <s v="Supervisão Clínica"/>
    <n v="50858.6"/>
    <n v="2.3020033371491138E-4"/>
    <n v="99.090601338574317"/>
    <x v="0"/>
  </r>
  <r>
    <x v="0"/>
    <s v="10.01.00015"/>
    <s v="Folha de Pagamento/Ordenados  "/>
    <n v="50858.22"/>
    <n v="2.3019861372799055E-4"/>
    <n v="99.090831537188038"/>
    <x v="0"/>
  </r>
  <r>
    <x v="0"/>
    <s v="10.01.00017"/>
    <s v="Suporte técnico informática e internet"/>
    <n v="50854.63"/>
    <n v="2.3018236437787008E-4"/>
    <n v="99.091061719552414"/>
    <x v="0"/>
  </r>
  <r>
    <x v="1"/>
    <s v="10.01.00001"/>
    <s v="SEDE DO CARTORIO - ALUGUEL MENSAL E/ OU CONDOMINIO"/>
    <n v="50853.26"/>
    <n v="2.3017616337239237E-4"/>
    <n v="99.091291895715784"/>
    <x v="1"/>
  </r>
  <r>
    <x v="0"/>
    <s v="10.01.00015"/>
    <s v="Insumos aplicados aos serviços"/>
    <n v="50852.52"/>
    <n v="2.3017281392417809E-4"/>
    <n v="99.091522068529713"/>
    <x v="1"/>
  </r>
  <r>
    <x v="0"/>
    <s v="10.01.00022"/>
    <s v="despesa c/salario e 13º salario e ferias"/>
    <n v="50851.08"/>
    <n v="2.3016629607900449E-4"/>
    <n v="99.09175223482579"/>
    <x v="0"/>
  </r>
  <r>
    <x v="0"/>
    <s v="10.03.00001"/>
    <s v="VARIOS EXTRAS"/>
    <n v="50843.93"/>
    <n v="2.3013393316720466E-4"/>
    <n v="99.091982368758963"/>
    <x v="0"/>
  </r>
  <r>
    <x v="0"/>
    <s v="10.01.00025"/>
    <s v="ALUGUEL ARQUVO MORTO"/>
    <n v="50843.71"/>
    <n v="2.3013293738530311E-4"/>
    <n v="99.092212501696352"/>
    <x v="1"/>
  </r>
  <r>
    <x v="1"/>
    <s v="10.02.00005"/>
    <s v="Energia elétrica"/>
    <n v="50842.09"/>
    <n v="2.3012560480948271E-4"/>
    <n v="99.092442627301168"/>
    <x v="1"/>
  </r>
  <r>
    <x v="1"/>
    <s v="10.01.00013"/>
    <s v="Salários de funcionários"/>
    <n v="50840.31"/>
    <n v="2.3011754802864306E-4"/>
    <n v="99.092672744849196"/>
    <x v="0"/>
  </r>
  <r>
    <x v="1"/>
    <s v="10.01.00003"/>
    <s v="Despesas CDT"/>
    <n v="50835.63"/>
    <n v="2.3009636503182863E-4"/>
    <n v="99.092902841214226"/>
    <x v="0"/>
  </r>
  <r>
    <x v="0"/>
    <s v="10.01.00019"/>
    <s v="DESPESAS COM RATEIO/ UNIMED "/>
    <n v="50835.55"/>
    <n v="2.3009600292931901E-4"/>
    <n v="99.093132937217149"/>
    <x v="0"/>
  </r>
  <r>
    <x v="0"/>
    <s v="10.01.00016"/>
    <s v="Pensão Judicial"/>
    <n v="50832"/>
    <n v="2.3007993463045338E-4"/>
    <n v="99.093363017151773"/>
    <x v="0"/>
  </r>
  <r>
    <x v="0"/>
    <s v="10.01.00019"/>
    <s v="Vale alimentação "/>
    <n v="50831.28"/>
    <n v="2.3007667570786652E-4"/>
    <n v="99.093593093827479"/>
    <x v="1"/>
  </r>
  <r>
    <x v="1"/>
    <s v="10.01.00017"/>
    <s v="Serviços pago à terceiros"/>
    <n v="50830.49"/>
    <n v="2.3007309994558373E-4"/>
    <n v="99.093823166927422"/>
    <x v="1"/>
  </r>
  <r>
    <x v="1"/>
    <s v="10.01.00043"/>
    <s v="VERBAS RESCISORIAS"/>
    <n v="50830.48"/>
    <n v="2.3007305468277005E-4"/>
    <n v="99.094053239982102"/>
    <x v="0"/>
  </r>
  <r>
    <x v="0"/>
    <s v="10.01.00018"/>
    <s v="CURSOS / CONGRESSOS / SEMINARIOS"/>
    <n v="50824.62"/>
    <n v="2.300465306739383E-4"/>
    <n v="99.094283286512777"/>
    <x v="0"/>
  </r>
  <r>
    <x v="0"/>
    <s v="10.01.00013"/>
    <s v="Remuneração de Empregados (Salários/13º Sal/Férias)"/>
    <n v="50820.27"/>
    <n v="2.3002684134997616E-4"/>
    <n v="99.094513313354128"/>
    <x v="0"/>
  </r>
  <r>
    <x v="0"/>
    <s v="10.01.00015"/>
    <s v="Material necessario para a atividade"/>
    <n v="50814.89"/>
    <n v="2.3000248995620236E-4"/>
    <n v="99.094743315844084"/>
    <x v="1"/>
  </r>
  <r>
    <x v="0"/>
    <s v="10.01.00010"/>
    <s v="FGTS funcionários"/>
    <n v="50814.27"/>
    <n v="2.2999968366175255E-4"/>
    <n v="99.094973315527753"/>
    <x v="0"/>
  </r>
  <r>
    <x v="1"/>
    <s v="10.01.00015"/>
    <s v="Despesas Material Odontologico"/>
    <n v="50809.5"/>
    <n v="2.2997809329961482E-4"/>
    <n v="99.095203293621054"/>
    <x v="1"/>
  </r>
  <r>
    <x v="0"/>
    <s v="10.01.00026"/>
    <s v="PLANO DE SAUDE"/>
    <n v="50804.81"/>
    <n v="2.2995686503998668E-4"/>
    <n v="99.095433250486096"/>
    <x v="1"/>
  </r>
  <r>
    <x v="1"/>
    <s v="10.01.00027"/>
    <s v="Ao Fundo de Registro Civil"/>
    <n v="50803.44"/>
    <n v="2.2995066403450897E-4"/>
    <n v="99.095663201150131"/>
    <x v="0"/>
  </r>
  <r>
    <x v="1"/>
    <s v="10.01.00015"/>
    <s v="Material de uso e consumo no consultório "/>
    <n v="50800.4"/>
    <n v="2.2993690413914235E-4"/>
    <n v="99.095893138054265"/>
    <x v="1"/>
  </r>
  <r>
    <x v="1"/>
    <s v="10.01.00019"/>
    <s v="Propaganda e Publicidade "/>
    <n v="50798.94"/>
    <n v="2.2993029576834126E-4"/>
    <n v="99.096123068350039"/>
    <x v="0"/>
  </r>
  <r>
    <x v="1"/>
    <s v="10.01.00016"/>
    <s v="Outras despesas de custeio"/>
    <n v="50797.62"/>
    <n v="2.2992432107693208E-4"/>
    <n v="99.096352992671115"/>
    <x v="0"/>
  </r>
  <r>
    <x v="0"/>
    <s v="10.01.00015"/>
    <s v="FAXINA"/>
    <n v="50795"/>
    <n v="2.2991246221974106E-4"/>
    <n v="99.096582905133332"/>
    <x v="0"/>
  </r>
  <r>
    <x v="1"/>
    <s v="10.01.00016"/>
    <s v="Aquisição de Material Odontológico"/>
    <n v="50792.7"/>
    <n v="2.2990205177258867E-4"/>
    <n v="99.096812807185103"/>
    <x v="1"/>
  </r>
  <r>
    <x v="0"/>
    <s v="10.01.00009"/>
    <s v="IPTU do consultório"/>
    <n v="50789.3"/>
    <n v="2.2988666241592864E-4"/>
    <n v="99.097042693847513"/>
    <x v="0"/>
  </r>
  <r>
    <x v="0"/>
    <s v="10.01.00017"/>
    <s v="Material e Medicamento"/>
    <n v="50787.12"/>
    <n v="2.2987679512254076E-4"/>
    <n v="99.09727257064263"/>
    <x v="1"/>
  </r>
  <r>
    <x v="0"/>
    <s v="10.01.00019"/>
    <s v="Publicidade"/>
    <n v="50786.99"/>
    <n v="2.2987620670596252E-4"/>
    <n v="99.097502446849333"/>
    <x v="0"/>
  </r>
  <r>
    <x v="1"/>
    <s v="10.01.00016"/>
    <s v="Locacao de equipamentos"/>
    <n v="50786"/>
    <n v="2.2987172568740568E-4"/>
    <n v="99.097732318575027"/>
    <x v="0"/>
  </r>
  <r>
    <x v="0"/>
    <s v="10.01.00001"/>
    <s v=" Salário, 13º Salário, Férias"/>
    <n v="50781.35"/>
    <n v="2.2985067847903235E-4"/>
    <n v="99.097962169253506"/>
    <x v="0"/>
  </r>
  <r>
    <x v="0"/>
    <s v="10.01.00021"/>
    <s v="Manutenção de Equipamentos"/>
    <n v="50780.86"/>
    <n v="2.2984846060116078E-4"/>
    <n v="99.098192017714112"/>
    <x v="1"/>
  </r>
  <r>
    <x v="0"/>
    <s v="10.01.00015"/>
    <s v="Materiais de consumo odontológicos"/>
    <n v="50779.9"/>
    <n v="2.2984411537104498E-4"/>
    <n v="99.098421861829479"/>
    <x v="1"/>
  </r>
  <r>
    <x v="0"/>
    <s v="10.01.00016"/>
    <s v="Curso/Treinamento"/>
    <n v="50779.75"/>
    <n v="2.2984343642883939E-4"/>
    <n v="99.098651705265908"/>
    <x v="0"/>
  </r>
  <r>
    <x v="0"/>
    <s v="10.01.00012"/>
    <s v="Material Odontológico Serviços de Protéticos."/>
    <n v="50764.45"/>
    <n v="2.2977418432386916E-4"/>
    <n v="99.098881479450228"/>
    <x v="1"/>
  </r>
  <r>
    <x v="1"/>
    <s v="10.02.00009"/>
    <s v="Despesas Administrativas - Material de expediente e consumo"/>
    <n v="50762.97"/>
    <n v="2.297674854274407E-4"/>
    <n v="99.099111246935649"/>
    <x v="1"/>
  </r>
  <r>
    <x v="0"/>
    <s v="10.01.00015"/>
    <s v="Sistema de informática/internet/manuteção e supor. de informatica"/>
    <n v="50759.6"/>
    <n v="2.2975223185922174E-4"/>
    <n v="99.099340999167509"/>
    <x v="0"/>
  </r>
  <r>
    <x v="1"/>
    <s v="10.01.00038"/>
    <s v="Manutenção predial (salas alugadas)"/>
    <n v="50758.400000000001"/>
    <n v="2.2974680032157704E-4"/>
    <n v="99.099570745967824"/>
    <x v="1"/>
  </r>
  <r>
    <x v="1"/>
    <s v="10.01.00015"/>
    <s v="Despesas em Geral do Consultorio "/>
    <n v="50754.31"/>
    <n v="2.2972828783077127E-4"/>
    <n v="99.099800474255659"/>
    <x v="0"/>
  </r>
  <r>
    <x v="0"/>
    <s v="10.01.00016"/>
    <s v="ASSISTENCIA MÉDICA "/>
    <n v="50752.58"/>
    <n v="2.2972045736400012E-4"/>
    <n v="99.100030194713028"/>
    <x v="0"/>
  </r>
  <r>
    <x v="1"/>
    <s v="10.01.00018"/>
    <s v="Material aplicado em serviço"/>
    <n v="50746.26"/>
    <n v="2.2969185126573796E-4"/>
    <n v="99.100259886564288"/>
    <x v="1"/>
  </r>
  <r>
    <x v="1"/>
    <s v="10.01.00016"/>
    <s v="Material do consultório"/>
    <n v="50745.21"/>
    <n v="2.2968709867029878E-4"/>
    <n v="99.100489573662955"/>
    <x v="1"/>
  </r>
  <r>
    <x v="0"/>
    <s v="10.01.00015"/>
    <s v="Laboratorio de prótese"/>
    <n v="50744.21"/>
    <n v="2.2968257238892818E-4"/>
    <n v="99.100719256235351"/>
    <x v="0"/>
  </r>
  <r>
    <x v="0"/>
    <s v="10.01.00017"/>
    <s v="Material de consumo/dental"/>
    <n v="50743.199999999997"/>
    <n v="2.2967800084474388E-4"/>
    <n v="99.1009489342362"/>
    <x v="1"/>
  </r>
  <r>
    <x v="0"/>
    <s v="10.01.00016"/>
    <s v="SERVIÇO PRESTADO"/>
    <n v="50743.13"/>
    <n v="2.2967768400504793E-4"/>
    <n v="99.101178611920204"/>
    <x v="0"/>
  </r>
  <r>
    <x v="0"/>
    <s v="10.01.00016"/>
    <s v="Desp.c/ mat.e equip.de uso no consultorio"/>
    <n v="50742.06"/>
    <n v="2.2967284088398139E-4"/>
    <n v="99.101408284761092"/>
    <x v="0"/>
  </r>
  <r>
    <x v="0"/>
    <s v="10.01.00008"/>
    <s v="Serviços Terceiros diversos "/>
    <n v="50740.07"/>
    <n v="2.2966383358405387E-4"/>
    <n v="99.101637948594671"/>
    <x v="1"/>
  </r>
  <r>
    <x v="0"/>
    <s v="10.01.00019"/>
    <s v="Locação de Equipamentos, Móveis e Banco de Dados "/>
    <n v="50739.5"/>
    <n v="2.2966125360367263E-4"/>
    <n v="99.10186760984827"/>
    <x v="0"/>
  </r>
  <r>
    <x v="1"/>
    <s v="10.01.00001"/>
    <s v="4001 - Água do Cartório"/>
    <n v="50738.52"/>
    <n v="2.2965681784792945E-4"/>
    <n v="99.102097266666121"/>
    <x v="1"/>
  </r>
  <r>
    <x v="0"/>
    <s v="10.01.00018"/>
    <s v="Despesas com congressos e Seminários"/>
    <n v="50736.14"/>
    <n v="2.2964604529826743E-4"/>
    <n v="99.102326912711419"/>
    <x v="0"/>
  </r>
  <r>
    <x v="0"/>
    <s v="10.01.00016"/>
    <s v="Material empregado na prestação de serviço"/>
    <n v="50732.07"/>
    <n v="2.296276233330891E-4"/>
    <n v="99.102556540334746"/>
    <x v="1"/>
  </r>
  <r>
    <x v="0"/>
    <s v="10.01.00015"/>
    <s v="Pagamento serviços de terceiros"/>
    <n v="50731.13"/>
    <n v="2.2962336862860071E-4"/>
    <n v="99.102786163703371"/>
    <x v="1"/>
  </r>
  <r>
    <x v="0"/>
    <s v="10.01.00015"/>
    <s v="Materiais e Insumos Odontológicos"/>
    <n v="50730.06"/>
    <n v="2.2961852550753414E-4"/>
    <n v="99.10301578222888"/>
    <x v="1"/>
  </r>
  <r>
    <x v="0"/>
    <s v="10.01.00006"/>
    <s v="Serviços prestados de terceiros"/>
    <n v="50725.41"/>
    <n v="2.2959747829916086E-4"/>
    <n v="99.103245379707175"/>
    <x v="1"/>
  </r>
  <r>
    <x v="0"/>
    <s v="10.01.00008"/>
    <s v="Serviços Prestados por Terceiros"/>
    <n v="50725.2"/>
    <n v="2.2959652778007302E-4"/>
    <n v="99.103474976234949"/>
    <x v="1"/>
  </r>
  <r>
    <x v="1"/>
    <s v="10.01.00015"/>
    <s v="Pagamento de fornecedores"/>
    <n v="50724.76"/>
    <n v="2.2959453621626997E-4"/>
    <n v="99.103704570771171"/>
    <x v="0"/>
  </r>
  <r>
    <x v="0"/>
    <s v="10.01.00011"/>
    <s v="Gastos Consultorio"/>
    <n v="50720.01"/>
    <n v="2.2957303637975964E-4"/>
    <n v="99.10393414380755"/>
    <x v="0"/>
  </r>
  <r>
    <x v="1"/>
    <s v="10.01.00018"/>
    <s v="Remuneração sem Vinculo empregaticio"/>
    <n v="50718.69"/>
    <n v="2.2956706168835047E-4"/>
    <n v="99.104163710869244"/>
    <x v="0"/>
  </r>
  <r>
    <x v="1"/>
    <s v="10.01.00021"/>
    <s v="Controle assessoria contábil"/>
    <n v="50718"/>
    <n v="2.2956393855420469E-4"/>
    <n v="99.104393274807805"/>
    <x v="0"/>
  </r>
  <r>
    <x v="1"/>
    <s v="10.01.00015"/>
    <s v="Remuneração para a terceiros, sem vinculo empregatício"/>
    <n v="50715.41"/>
    <n v="2.2955221548545487E-4"/>
    <n v="99.104622827023292"/>
    <x v="1"/>
  </r>
  <r>
    <x v="1"/>
    <s v="10.01.00021"/>
    <s v="Computadores e acessórios "/>
    <n v="50713.32"/>
    <n v="2.2954275555739026E-4"/>
    <n v="99.104852369778854"/>
    <x v="0"/>
  </r>
  <r>
    <x v="0"/>
    <s v="10.03.00011"/>
    <s v="CESTA BASICA"/>
    <n v="50711.13"/>
    <n v="2.2953284300118867E-4"/>
    <n v="99.105081902621862"/>
    <x v="0"/>
  </r>
  <r>
    <x v="0"/>
    <s v="10.01.00015"/>
    <s v="Materiais odontológicos/médicos/hospitalares/Prótese dentária"/>
    <n v="50710.75"/>
    <n v="2.2953112301426782E-4"/>
    <n v="99.105311433744873"/>
    <x v="1"/>
  </r>
  <r>
    <x v="0"/>
    <s v="10.01.00021"/>
    <s v="Conservação "/>
    <n v="50708.99"/>
    <n v="2.2952315675905556E-4"/>
    <n v="99.105540956901635"/>
    <x v="1"/>
  </r>
  <r>
    <x v="1"/>
    <s v="10.01.00016"/>
    <s v="Materiais de Procedimento Clínico"/>
    <n v="50701.440000000002"/>
    <n v="2.2948898333470752E-4"/>
    <n v="99.105770445884971"/>
    <x v="1"/>
  </r>
  <r>
    <x v="1"/>
    <s v="10.01.00016"/>
    <s v="DESPESAS COM TECNOLOGIA DA INFORMAÇÃO"/>
    <n v="50700.61"/>
    <n v="2.2948522652116991E-4"/>
    <n v="99.105999931111498"/>
    <x v="0"/>
  </r>
  <r>
    <x v="1"/>
    <s v="10.01.00034"/>
    <s v="MÁQUINAS, EQUIPAMENTOS E MOBILIÁRIOS - LOCAÇÃO"/>
    <n v="50698.83"/>
    <n v="2.2947716974033026E-4"/>
    <n v="99.106229408281237"/>
    <x v="0"/>
  </r>
  <r>
    <x v="0"/>
    <s v="10.01.00017"/>
    <s v="INTERNET"/>
    <n v="50695.5"/>
    <n v="2.2946209722336615E-4"/>
    <n v="99.106458870378461"/>
    <x v="0"/>
  </r>
  <r>
    <x v="1"/>
    <s v="10.01.00015"/>
    <s v="Serviços pago a Protéticos"/>
    <n v="50691"/>
    <n v="2.2944172895719844E-4"/>
    <n v="99.106688312107423"/>
    <x v="0"/>
  </r>
  <r>
    <x v="1"/>
    <s v="10.01.00019"/>
    <s v="Serviço de manutenção realizado por terceiros"/>
    <n v="50689.85"/>
    <n v="2.2943652373362224E-4"/>
    <n v="99.106917748631162"/>
    <x v="1"/>
  </r>
  <r>
    <x v="0"/>
    <s v="10.01.00017"/>
    <s v="Pagamento a terceiros sem vínculo empregatício "/>
    <n v="50687.199999999997"/>
    <n v="2.2942452908799013E-4"/>
    <n v="99.107147173160243"/>
    <x v="1"/>
  </r>
  <r>
    <x v="0"/>
    <s v="10.01.00030"/>
    <s v="MANUTENÇÃO E REPAROS"/>
    <n v="50686.05"/>
    <n v="2.2941932386441396E-4"/>
    <n v="99.107376592484101"/>
    <x v="1"/>
  </r>
  <r>
    <x v="1"/>
    <s v="10.01.00016"/>
    <s v="Material de expediente e consumo"/>
    <n v="50681.35"/>
    <n v="2.2939805034197214E-4"/>
    <n v="99.107605990534438"/>
    <x v="1"/>
  </r>
  <r>
    <x v="0"/>
    <s v="10.01.00008"/>
    <s v="Outras despesas"/>
    <n v="50671.27"/>
    <n v="2.2935242542575644E-4"/>
    <n v="99.107835342959859"/>
    <x v="0"/>
  </r>
  <r>
    <x v="1"/>
    <s v="10.01.00021"/>
    <s v="Kion Tecnologia Dental Ltda- Cnpj 33.475.866/0001-08"/>
    <n v="50669"/>
    <n v="2.2934215076704522E-4"/>
    <n v="99.10806468511062"/>
    <x v="0"/>
  </r>
  <r>
    <x v="0"/>
    <s v="10.01.00017"/>
    <s v="Serviços de contabilidade"/>
    <n v="50666.61"/>
    <n v="2.2933133295456948E-4"/>
    <n v="99.10829401644358"/>
    <x v="0"/>
  </r>
  <r>
    <x v="0"/>
    <s v="10.01.00016"/>
    <s v="Serviços de Terceiros sem vinculo empregaticio"/>
    <n v="50664.37"/>
    <n v="2.293211940842993E-4"/>
    <n v="99.108523337637664"/>
    <x v="1"/>
  </r>
  <r>
    <x v="0"/>
    <s v="10.01.00015"/>
    <s v="Aquisição de Insumos"/>
    <n v="50664.11"/>
    <n v="2.2932001725114299E-4"/>
    <n v="99.108752657654918"/>
    <x v="1"/>
  </r>
  <r>
    <x v="0"/>
    <s v="10.02.00008"/>
    <s v="Aluguel (ILHA)"/>
    <n v="50663.1"/>
    <n v="2.2931544570695865E-4"/>
    <n v="99.108981973100626"/>
    <x v="1"/>
  </r>
  <r>
    <x v="1"/>
    <s v="10.01.00021"/>
    <s v="Material protético "/>
    <n v="50650.47"/>
    <n v="2.2925827877324795E-4"/>
    <n v="99.109211231379405"/>
    <x v="1"/>
  </r>
  <r>
    <x v="0"/>
    <s v="10.01.00012"/>
    <s v="Material de Consultório/Publicidade"/>
    <n v="50647.35"/>
    <n v="2.2924415677537166E-4"/>
    <n v="99.109440475536175"/>
    <x v="1"/>
  </r>
  <r>
    <x v="0"/>
    <s v="10.02.00002"/>
    <s v="Plano de Saude"/>
    <n v="50646.16"/>
    <n v="2.2923877050054067E-4"/>
    <n v="99.109669714306676"/>
    <x v="1"/>
  </r>
  <r>
    <x v="0"/>
    <s v="10.01.00024"/>
    <s v="Refeições e lanches"/>
    <n v="50637.74"/>
    <n v="2.2920065921140019E-4"/>
    <n v="99.109898914965882"/>
    <x v="0"/>
  </r>
  <r>
    <x v="1"/>
    <s v="10.01.00016"/>
    <s v="PROTESE DENTARIA "/>
    <n v="50637.34"/>
    <n v="2.291988486988519E-4"/>
    <n v="99.110128113814582"/>
    <x v="0"/>
  </r>
  <r>
    <x v="0"/>
    <s v="10.02.00001"/>
    <s v="Despesas Roupas Epeciais"/>
    <n v="50635.46"/>
    <n v="2.2919033928987519E-4"/>
    <n v="99.110357304153865"/>
    <x v="0"/>
  </r>
  <r>
    <x v="0"/>
    <s v="10.01.00021"/>
    <s v="Tarifa Bancaria"/>
    <n v="50632.22"/>
    <n v="2.2917567413823447E-4"/>
    <n v="99.110586479828001"/>
    <x v="0"/>
  </r>
  <r>
    <x v="0"/>
    <s v="10.01.00021"/>
    <s v="Despesa com Protético"/>
    <n v="50628"/>
    <n v="2.2915657323085051E-4"/>
    <n v="99.110815636401227"/>
    <x v="0"/>
  </r>
  <r>
    <x v="1"/>
    <s v="10.01.00015"/>
    <s v="Material de insumo consultorio"/>
    <n v="50627.97"/>
    <n v="2.2915643744240942E-4"/>
    <n v="99.111044792838669"/>
    <x v="1"/>
  </r>
  <r>
    <x v="1"/>
    <s v="10.01.00015"/>
    <s v="Despesas com marketing do dentidta"/>
    <n v="50626.3"/>
    <n v="2.2914887855252048E-4"/>
    <n v="99.111273941717215"/>
    <x v="0"/>
  </r>
  <r>
    <x v="0"/>
    <s v="10.01.00006"/>
    <s v="Material dentário"/>
    <n v="50617.69"/>
    <n v="2.2910990726991961E-4"/>
    <n v="99.111503051624481"/>
    <x v="1"/>
  </r>
  <r>
    <x v="1"/>
    <s v="10.01.00049"/>
    <s v="13º SALÁRIO"/>
    <n v="50611.23"/>
    <n v="2.2908066749226553E-4"/>
    <n v="99.111732132291976"/>
    <x v="0"/>
  </r>
  <r>
    <x v="0"/>
    <s v="10.01.00035"/>
    <s v="Assessoria Jurídica "/>
    <n v="50609.43"/>
    <n v="2.2907252018579841E-4"/>
    <n v="99.111961204812161"/>
    <x v="0"/>
  </r>
  <r>
    <x v="0"/>
    <s v="10.01.00020"/>
    <s v="Remuneração paga a terceiros sem vínculo empregatício"/>
    <n v="50607.03"/>
    <n v="2.2906165711050896E-4"/>
    <n v="99.11219026646927"/>
    <x v="1"/>
  </r>
  <r>
    <x v="1"/>
    <s v="10.01.00063"/>
    <s v="Locação de sistemas"/>
    <n v="50606.57"/>
    <n v="2.2905957502107849E-4"/>
    <n v="99.112419326044289"/>
    <x v="0"/>
  </r>
  <r>
    <x v="1"/>
    <s v="10.01.00002"/>
    <s v="Aluguel e Energia do escritório/consultório"/>
    <n v="50604.41"/>
    <n v="2.2904979825331801E-4"/>
    <n v="99.112648375842539"/>
    <x v="1"/>
  </r>
  <r>
    <x v="0"/>
    <s v="10.01.00012"/>
    <s v="Material e insumos odotológicos"/>
    <n v="50602.12"/>
    <n v="2.2903943306897933E-4"/>
    <n v="99.112877415275605"/>
    <x v="1"/>
  </r>
  <r>
    <x v="0"/>
    <s v="11.01.00021"/>
    <s v="AQUISIÇÃO DE MOBILIÁRIO, COMPUTADORES, EQUIPAMENTOS"/>
    <n v="50593.39"/>
    <n v="2.2899991863261398E-4"/>
    <n v="99.113106415194238"/>
    <x v="1"/>
  </r>
  <r>
    <x v="1"/>
    <s v="10.01.00019"/>
    <s v="Software profissionais"/>
    <n v="50593.38"/>
    <n v="2.2899987336980022E-4"/>
    <n v="99.11333541506761"/>
    <x v="0"/>
  </r>
  <r>
    <x v="0"/>
    <s v="10.01.00003"/>
    <s v="Gastos com Terceiros"/>
    <n v="50590"/>
    <n v="2.2898457453876764E-4"/>
    <n v="99.113564399642144"/>
    <x v="1"/>
  </r>
  <r>
    <x v="1"/>
    <s v="10.01.00015"/>
    <s v="Material de Consumo - odontológico"/>
    <n v="50588.58"/>
    <n v="2.2897814721922137E-4"/>
    <n v="99.113793377789364"/>
    <x v="1"/>
  </r>
  <r>
    <x v="1"/>
    <s v="10.01.00016"/>
    <s v="Serviços Tomados utilizados como insumos"/>
    <n v="50574.02"/>
    <n v="2.2891224456246536E-4"/>
    <n v="99.11402229003393"/>
    <x v="1"/>
  </r>
  <r>
    <x v="1"/>
    <s v="10.01.00024"/>
    <s v="Pagamentos Diversos"/>
    <n v="50569.69"/>
    <n v="2.2889264576413069E-4"/>
    <n v="99.114251182679695"/>
    <x v="0"/>
  </r>
  <r>
    <x v="1"/>
    <s v="10.01.00015"/>
    <s v="Material de consumo do escritório/consultório"/>
    <n v="50569.32"/>
    <n v="2.2889097104002355E-4"/>
    <n v="99.114480073650739"/>
    <x v="1"/>
  </r>
  <r>
    <x v="1"/>
    <s v="10.01.00015"/>
    <s v="Serviços prestados terceiros"/>
    <n v="50568.2"/>
    <n v="2.2888590160488847E-4"/>
    <n v="99.114708959552345"/>
    <x v="1"/>
  </r>
  <r>
    <x v="0"/>
    <s v="10.01.00015"/>
    <s v="Material de uso ou consumo"/>
    <n v="50565.5"/>
    <n v="2.2887368064518785E-4"/>
    <n v="99.114937833232986"/>
    <x v="1"/>
  </r>
  <r>
    <x v="1"/>
    <s v="10.01.00017"/>
    <s v="Plano de Saúde - acordo coletivo"/>
    <n v="50562.8"/>
    <n v="2.2886145968548726E-4"/>
    <n v="99.115166694692675"/>
    <x v="1"/>
  </r>
  <r>
    <x v="0"/>
    <s v="10.01.00020"/>
    <s v="Salário "/>
    <n v="50562.49"/>
    <n v="2.2886005653826233E-4"/>
    <n v="99.115395554749213"/>
    <x v="0"/>
  </r>
  <r>
    <x v="0"/>
    <s v="10.01.00019"/>
    <s v="Combustível"/>
    <n v="50562.35"/>
    <n v="2.2885942285887046E-4"/>
    <n v="99.115624414172075"/>
    <x v="1"/>
  </r>
  <r>
    <x v="1"/>
    <s v="10.01.00016"/>
    <s v="Serviços prestados por outro profissional dentista"/>
    <n v="50562.17"/>
    <n v="2.2885860812822375E-4"/>
    <n v="99.1158532727802"/>
    <x v="0"/>
  </r>
  <r>
    <x v="1"/>
    <s v="10.01.00015"/>
    <s v="Material Usado na Atividade Profissional"/>
    <n v="50555.71"/>
    <n v="2.2882936835056966E-4"/>
    <n v="99.116082102148553"/>
    <x v="1"/>
  </r>
  <r>
    <x v="0"/>
    <s v="10.01.00016"/>
    <s v="Pagamentos efetuados a terceiros sem vínculo empregatício"/>
    <n v="50545"/>
    <n v="2.2878089187709053E-4"/>
    <n v="99.116310883040427"/>
    <x v="1"/>
  </r>
  <r>
    <x v="0"/>
    <s v="10.01.00004"/>
    <s v="Despesa com Salários dos Funcionários com vínculo empregatício"/>
    <n v="50540.98"/>
    <n v="2.2876269622598071E-4"/>
    <n v="99.116539645736651"/>
    <x v="0"/>
  </r>
  <r>
    <x v="0"/>
    <s v="10.01.00015"/>
    <s v="Vale Alimentação empregados"/>
    <n v="50540.03"/>
    <n v="2.2875839625867861E-4"/>
    <n v="99.116768404132912"/>
    <x v="1"/>
  </r>
  <r>
    <x v="1"/>
    <s v="10.01.00015"/>
    <s v="Dental/material de consumo"/>
    <n v="50539.9"/>
    <n v="2.2875780784210043E-4"/>
    <n v="99.116997161940759"/>
    <x v="1"/>
  </r>
  <r>
    <x v="0"/>
    <s v="10.03.00008"/>
    <s v="Encadernações"/>
    <n v="50535.19"/>
    <n v="2.2873648905684491E-4"/>
    <n v="99.117225898429822"/>
    <x v="0"/>
  </r>
  <r>
    <x v="1"/>
    <s v="10.01.00015"/>
    <s v="Materiais e Insumos Odontológicos"/>
    <n v="50534.44"/>
    <n v="2.2873309434581697E-4"/>
    <n v="99.117454631524168"/>
    <x v="1"/>
  </r>
  <r>
    <x v="0"/>
    <s v="10.01.00015"/>
    <s v="Estoque"/>
    <n v="50525.26"/>
    <n v="2.2869154308283483E-4"/>
    <n v="99.117683323067254"/>
    <x v="0"/>
  </r>
  <r>
    <x v="1"/>
    <s v="10.01.00016"/>
    <s v="Material de informática"/>
    <n v="50522.21"/>
    <n v="2.2867773792465448E-4"/>
    <n v="99.117912000805177"/>
    <x v="1"/>
  </r>
  <r>
    <x v="1"/>
    <s v="10.01.00011"/>
    <s v="Material de Manutenção Cartório Piranga"/>
    <n v="50521.66"/>
    <n v="2.2867524846990065E-4"/>
    <n v="99.118140676053642"/>
    <x v="1"/>
  </r>
  <r>
    <x v="0"/>
    <s v="10.01.00018"/>
    <s v="Material para prestação de serviço"/>
    <n v="50520.01"/>
    <n v="2.2866778010563921E-4"/>
    <n v="99.118369343833749"/>
    <x v="1"/>
  </r>
  <r>
    <x v="1"/>
    <s v="10.01.00006"/>
    <s v="Pagamentos a terceiros sem vínculo empregatício"/>
    <n v="50519.31"/>
    <n v="2.2866461170867973E-4"/>
    <n v="99.11859800844546"/>
    <x v="1"/>
  </r>
  <r>
    <x v="0"/>
    <s v="10.01.00015"/>
    <s v="Despesas com insumos médicos tais como remedios e outros materiais"/>
    <n v="50517.49"/>
    <n v="2.2865637387658522E-4"/>
    <n v="99.118826664819338"/>
    <x v="1"/>
  </r>
  <r>
    <x v="0"/>
    <s v="10.01.00029"/>
    <s v="Vale Transporte"/>
    <n v="50515.79"/>
    <n v="2.2864867919825522E-4"/>
    <n v="99.119055313498535"/>
    <x v="1"/>
  </r>
  <r>
    <x v="1"/>
    <s v="10.03.00005"/>
    <s v="Darf Previdenciário"/>
    <n v="50511.83"/>
    <n v="2.2863075512402766E-4"/>
    <n v="99.119283944253652"/>
    <x v="0"/>
  </r>
  <r>
    <x v="1"/>
    <s v="10.01.00020"/>
    <s v="Serviço e Protese/Aparellho"/>
    <n v="50510.45"/>
    <n v="2.2862450885573619E-4"/>
    <n v="99.119512568762502"/>
    <x v="0"/>
  </r>
  <r>
    <x v="1"/>
    <s v="10.01.00016"/>
    <s v="Gastos com Congressos"/>
    <n v="50506.62"/>
    <n v="2.2860717319808682E-4"/>
    <n v="99.119741175935701"/>
    <x v="0"/>
  </r>
  <r>
    <x v="1"/>
    <s v="10.01.00035"/>
    <s v="CUSTAS JUDICIAIS, TARIFAS DETRAN/RS, TAXAS PUBLICACOES EDITAL, ETC"/>
    <n v="50504.54"/>
    <n v="2.2859775853283597E-4"/>
    <n v="99.119969773694237"/>
    <x v="0"/>
  </r>
  <r>
    <x v="1"/>
    <s v="10.01.00015"/>
    <s v="Material de consultório uso e consumo"/>
    <n v="50500.95"/>
    <n v="2.2858150918271547E-4"/>
    <n v="99.120198355203414"/>
    <x v="1"/>
  </r>
  <r>
    <x v="1"/>
    <s v="10.01.00021"/>
    <s v="Serviços terceirizados"/>
    <n v="50495.54"/>
    <n v="2.2855702200050052E-4"/>
    <n v="99.120426912225412"/>
    <x v="0"/>
  </r>
  <r>
    <x v="1"/>
    <s v="10.01.00024"/>
    <s v="Material para próteses e procedimentos cirúrgicos"/>
    <n v="50495.51"/>
    <n v="2.2855688621205942E-4"/>
    <n v="99.120655469111625"/>
    <x v="1"/>
  </r>
  <r>
    <x v="0"/>
    <s v="10.01.00027"/>
    <s v="TSNR"/>
    <n v="50487.77"/>
    <n v="2.2852185279425094E-4"/>
    <n v="99.120883990964415"/>
    <x v="0"/>
  </r>
  <r>
    <x v="1"/>
    <s v="10.01.00012"/>
    <s v="Material de escritório e impressos"/>
    <n v="50483.43"/>
    <n v="2.2850220873310255E-4"/>
    <n v="99.121112493173143"/>
    <x v="1"/>
  </r>
  <r>
    <x v="1"/>
    <s v="10.01.00015"/>
    <s v="Material de uso e consumo."/>
    <n v="50480.78"/>
    <n v="2.2849021408747044E-4"/>
    <n v="99.121340983387228"/>
    <x v="1"/>
  </r>
  <r>
    <x v="1"/>
    <s v="10.01.00016"/>
    <s v="Material Estetico"/>
    <n v="50480.27"/>
    <n v="2.2848790568397143E-4"/>
    <n v="99.121569471292915"/>
    <x v="1"/>
  </r>
  <r>
    <x v="0"/>
    <s v="10.01.00021"/>
    <s v="Serviços e Terceiros"/>
    <n v="50478.83"/>
    <n v="2.2848138783879778E-4"/>
    <n v="99.121797952680751"/>
    <x v="1"/>
  </r>
  <r>
    <x v="1"/>
    <s v="10.01.00016"/>
    <s v="Fundo de Reaparelhamento do Judiciário"/>
    <n v="50470.12"/>
    <n v="2.2844196392805981E-4"/>
    <n v="99.122026394644678"/>
    <x v="0"/>
  </r>
  <r>
    <x v="1"/>
    <s v="10.01.00014"/>
    <s v="DESPESAS COM CONDOMINIO"/>
    <n v="50462.76"/>
    <n v="2.2840865049717223E-4"/>
    <n v="99.122254803295178"/>
    <x v="0"/>
  </r>
  <r>
    <x v="1"/>
    <s v="10.01.00021"/>
    <s v="Manutenção e Reparos"/>
    <n v="50459.040000000001"/>
    <n v="2.2839181273047354E-4"/>
    <n v="99.122483195107904"/>
    <x v="1"/>
  </r>
  <r>
    <x v="1"/>
    <s v="10.01.00010"/>
    <s v="Material consultorio"/>
    <n v="50453.63"/>
    <n v="2.2836732554825859E-4"/>
    <n v="99.122711562433452"/>
    <x v="1"/>
  </r>
  <r>
    <x v="1"/>
    <s v="10.01.00015"/>
    <s v="Material de Uso ou Consumo do Consultório"/>
    <n v="50448.4"/>
    <n v="2.2834365309669035E-4"/>
    <n v="99.122939906086543"/>
    <x v="1"/>
  </r>
  <r>
    <x v="0"/>
    <s v="10.01.00015"/>
    <s v="Material Dental e Laboratorio"/>
    <n v="50442.8"/>
    <n v="2.2831830592101498E-4"/>
    <n v="99.123168224392458"/>
    <x v="1"/>
  </r>
  <r>
    <x v="0"/>
    <s v="10.01.00015"/>
    <s v="Materiais de uso de consumo"/>
    <n v="50437.35"/>
    <n v="2.2829363768754517E-4"/>
    <n v="99.123396518030148"/>
    <x v="1"/>
  </r>
  <r>
    <x v="1"/>
    <s v="10.01.00015"/>
    <s v="Sistema/programação"/>
    <n v="50432.9"/>
    <n v="2.2827349573544602E-4"/>
    <n v="99.123624791525884"/>
    <x v="0"/>
  </r>
  <r>
    <x v="1"/>
    <s v="10.01.00031"/>
    <s v="Prestadores de serviço"/>
    <n v="50426.47"/>
    <n v="2.2824439174623303E-4"/>
    <n v="99.123853035917634"/>
    <x v="0"/>
  </r>
  <r>
    <x v="0"/>
    <s v="10.01.00015"/>
    <s v="Material usado no exercicio da profisão"/>
    <n v="50426.13"/>
    <n v="2.2824285281056701E-4"/>
    <n v="99.124081278770447"/>
    <x v="1"/>
  </r>
  <r>
    <x v="0"/>
    <s v="10.01.00023"/>
    <s v="TFJ Taxa de Fiscalização Judiciária"/>
    <n v="50425.57"/>
    <n v="2.2824031809299947E-4"/>
    <n v="99.124309519088541"/>
    <x v="0"/>
  </r>
  <r>
    <x v="1"/>
    <s v="10.01.00017"/>
    <s v="Pagto terceiros para desempenho da atividade"/>
    <n v="50421.2"/>
    <n v="2.2822053824340995E-4"/>
    <n v="99.124537739626788"/>
    <x v="1"/>
  </r>
  <r>
    <x v="0"/>
    <s v="10.01.00018"/>
    <s v="INSS - Contribuição Previdenciária - Folha de Pagamento"/>
    <n v="50420.959999999999"/>
    <n v="2.2821945193588099E-4"/>
    <n v="99.124765959078729"/>
    <x v="0"/>
  </r>
  <r>
    <x v="1"/>
    <s v="10.01.00016"/>
    <s v="Serviços de protese dentaria"/>
    <n v="50419"/>
    <n v="2.2821058042439465E-4"/>
    <n v="99.124994169659161"/>
    <x v="0"/>
  </r>
  <r>
    <x v="0"/>
    <s v="10.01.00013"/>
    <s v="INSS E FGTS Remuneração paga a terceiros, com vínculo empregatício, INSS e FGTS"/>
    <n v="50415.13"/>
    <n v="2.2819306371549039E-4"/>
    <n v="99.12522236272288"/>
    <x v="0"/>
  </r>
  <r>
    <x v="1"/>
    <s v="10.01.00008"/>
    <s v="Assessoria contábil"/>
    <n v="50413.56"/>
    <n v="2.2818595745373855E-4"/>
    <n v="99.125450548680334"/>
    <x v="0"/>
  </r>
  <r>
    <x v="0"/>
    <s v="10.01.00024"/>
    <s v="Salarios e Ordenados "/>
    <n v="50409.9"/>
    <n v="2.2816939126392216E-4"/>
    <n v="99.125678718071597"/>
    <x v="0"/>
  </r>
  <r>
    <x v="0"/>
    <s v="10.01.00018"/>
    <s v="Serviços de Terceiros PJ"/>
    <n v="50409.89"/>
    <n v="2.2816934600110842E-4"/>
    <n v="99.125906887417599"/>
    <x v="1"/>
  </r>
  <r>
    <x v="0"/>
    <s v="10.01.00035"/>
    <s v="DESPESAS GERAIS"/>
    <n v="50409.49"/>
    <n v="2.2816753548856019E-4"/>
    <n v="99.126135054953082"/>
    <x v="0"/>
  </r>
  <r>
    <x v="1"/>
    <s v="10.01.00015"/>
    <s v="Material consultório (fornecedores)"/>
    <n v="50407.39"/>
    <n v="2.2815803029768193E-4"/>
    <n v="99.126363212983378"/>
    <x v="1"/>
  </r>
  <r>
    <x v="1"/>
    <s v="10.01.00021"/>
    <s v="Outras Despesas p/ Prestação Servico - Atendimentos"/>
    <n v="50405.69"/>
    <n v="2.2815033561935196E-4"/>
    <n v="99.126591363318994"/>
    <x v="0"/>
  </r>
  <r>
    <x v="0"/>
    <s v="10.01.00008"/>
    <s v="Serviços de Terceiros diversos"/>
    <n v="50400.77"/>
    <n v="2.2812806631500852E-4"/>
    <n v="99.126819491385305"/>
    <x v="1"/>
  </r>
  <r>
    <x v="0"/>
    <s v="10.01.00021"/>
    <s v="Serviços de Consultoria Empresarial"/>
    <n v="50400"/>
    <n v="2.281245810783532E-4"/>
    <n v="99.12704761596639"/>
    <x v="0"/>
  </r>
  <r>
    <x v="1"/>
    <s v="10.01.00020"/>
    <s v="DESPESAS DE CONSULTORIO"/>
    <n v="50400"/>
    <n v="2.281245810783532E-4"/>
    <n v="99.127275740547475"/>
    <x v="0"/>
  </r>
  <r>
    <x v="1"/>
    <s v="10.01.00015"/>
    <s v="Serviços Prestados Pessoa Fisica"/>
    <n v="50400"/>
    <n v="2.281245810783532E-4"/>
    <n v="99.12750386512856"/>
    <x v="0"/>
  </r>
  <r>
    <x v="0"/>
    <s v="10.02.00032"/>
    <s v="MATERIAL DE CONSUMO (PAPELARIA)"/>
    <n v="50396.800000000003"/>
    <n v="2.2811009697796728E-4"/>
    <n v="99.127731975225544"/>
    <x v="1"/>
  </r>
  <r>
    <x v="1"/>
    <s v="10.01.00019"/>
    <s v="Prestação de Serviços Pessoa Fisica"/>
    <n v="50391"/>
    <n v="2.2808384454601777E-4"/>
    <n v="99.127960059070091"/>
    <x v="0"/>
  </r>
  <r>
    <x v="0"/>
    <s v="10.01.00016"/>
    <s v="Despesas do mês livro-caixa consultório"/>
    <n v="50390.61"/>
    <n v="2.2808207929628325E-4"/>
    <n v="99.128188141149394"/>
    <x v="0"/>
  </r>
  <r>
    <x v="0"/>
    <s v="10.01.00033"/>
    <s v="Serviços prestados por terceiros "/>
    <n v="50390.15"/>
    <n v="2.2807999720685277E-4"/>
    <n v="99.128416221146594"/>
    <x v="1"/>
  </r>
  <r>
    <x v="0"/>
    <s v="10.01.00015"/>
    <s v="Sistemas "/>
    <n v="50386.03"/>
    <n v="2.2806134892760585E-4"/>
    <n v="99.128644282495515"/>
    <x v="0"/>
  </r>
  <r>
    <x v="0"/>
    <s v="10.01.00017"/>
    <s v=" Serviços Protéticos"/>
    <n v="50381"/>
    <n v="2.2803858173231175E-4"/>
    <n v="99.128872321077253"/>
    <x v="0"/>
  </r>
  <r>
    <x v="0"/>
    <s v="10.01.00019"/>
    <s v="Serviços de prótese dentaria "/>
    <n v="50380.800000000003"/>
    <n v="2.2803767647603767E-4"/>
    <n v="99.129100358753732"/>
    <x v="0"/>
  </r>
  <r>
    <x v="1"/>
    <s v="10.04.00010"/>
    <s v="Vale Refeição"/>
    <n v="50376.34"/>
    <n v="2.2801748926112471E-4"/>
    <n v="99.129328376242995"/>
    <x v="1"/>
  </r>
  <r>
    <x v="0"/>
    <s v="10.01.00015"/>
    <s v="Despesas com serviços Profissionais sem vinculo"/>
    <n v="50369.9"/>
    <n v="2.2798834000909807E-4"/>
    <n v="99.12955636458301"/>
    <x v="0"/>
  </r>
  <r>
    <x v="0"/>
    <s v="10.01.00017"/>
    <s v="Materiais de Uso e Consumo"/>
    <n v="50369.65"/>
    <n v="2.2798720843875543E-4"/>
    <n v="99.129784351791443"/>
    <x v="1"/>
  </r>
  <r>
    <x v="0"/>
    <s v="10.01.00015"/>
    <s v="WARIE INDUSTRIAL LTDA"/>
    <n v="50368.91"/>
    <n v="2.279838589905412E-4"/>
    <n v="99.130012335650434"/>
    <x v="0"/>
  </r>
  <r>
    <x v="1"/>
    <s v="10.01.00024"/>
    <s v="ALUGUEL MAQUINAS"/>
    <n v="50357.9"/>
    <n v="2.2793402463265085E-4"/>
    <n v="99.13024026967507"/>
    <x v="1"/>
  </r>
  <r>
    <x v="1"/>
    <s v="10.01.00024"/>
    <s v="IRRF dos Funcionários da Serventia"/>
    <n v="50356.65"/>
    <n v="2.2792836678093762E-4"/>
    <n v="99.130468198041854"/>
    <x v="0"/>
  </r>
  <r>
    <x v="0"/>
    <s v="10.01.00015"/>
    <s v="Gastos com material dentario"/>
    <n v="50354.5"/>
    <n v="2.2791863527599077E-4"/>
    <n v="99.130696116677129"/>
    <x v="1"/>
  </r>
  <r>
    <x v="1"/>
    <s v="10.01.00012"/>
    <s v="Material de escritório/CONSUMO"/>
    <n v="50353.78"/>
    <n v="2.2791537635340396E-4"/>
    <n v="99.130924032053485"/>
    <x v="1"/>
  </r>
  <r>
    <x v="1"/>
    <s v="10.01.00008"/>
    <s v="Emolumentos pagos a terceiros  para fonte geradora"/>
    <n v="50352.68"/>
    <n v="2.2791039744389632E-4"/>
    <n v="99.131151942450927"/>
    <x v="0"/>
  </r>
  <r>
    <x v="0"/>
    <s v="10.01.00015"/>
    <s v="Despesas de custeio e manutenção"/>
    <n v="50351.55"/>
    <n v="2.2790528274594751E-4"/>
    <n v="99.131379847733669"/>
    <x v="1"/>
  </r>
  <r>
    <x v="1"/>
    <s v="10.01.00015"/>
    <s v="Insumos para procedimentos"/>
    <n v="50349.16"/>
    <n v="2.2789446493347176E-4"/>
    <n v="99.131607742198597"/>
    <x v="1"/>
  </r>
  <r>
    <x v="0"/>
    <s v="10.01.00017"/>
    <s v="Cursos, Congressos e Seminários"/>
    <n v="50348.3"/>
    <n v="2.2789057233149306E-4"/>
    <n v="99.13183563277093"/>
    <x v="0"/>
  </r>
  <r>
    <x v="0"/>
    <s v="10.01.00005"/>
    <s v="Material odontologico"/>
    <n v="50345.95"/>
    <n v="2.2787993557027214E-4"/>
    <n v="99.132063512706495"/>
    <x v="1"/>
  </r>
  <r>
    <x v="0"/>
    <s v="10.01.00015"/>
    <s v="Material Odontologico para consumo "/>
    <n v="50345.49"/>
    <n v="2.2787785348084166E-4"/>
    <n v="99.132291390559971"/>
    <x v="1"/>
  </r>
  <r>
    <x v="1"/>
    <s v="10.01.00017"/>
    <s v="Materiais Diretos"/>
    <n v="50344.79"/>
    <n v="2.2787468508388224E-4"/>
    <n v="99.132519265245051"/>
    <x v="1"/>
  </r>
  <r>
    <x v="0"/>
    <s v="10.01.00020"/>
    <s v="Serviço de Prótese Ortodontica "/>
    <n v="50334.26"/>
    <n v="2.2782702334104982E-4"/>
    <n v="99.132747092268389"/>
    <x v="0"/>
  </r>
  <r>
    <x v="1"/>
    <s v="10.01.00038"/>
    <s v="vale alimentação"/>
    <n v="50327.82"/>
    <n v="2.2779787408902313E-4"/>
    <n v="99.132974890142478"/>
    <x v="1"/>
  </r>
  <r>
    <x v="1"/>
    <s v="10.01.00029"/>
    <s v="DILIGENCIAS"/>
    <n v="50325.96"/>
    <n v="2.277894552056738E-4"/>
    <n v="99.133202679597687"/>
    <x v="0"/>
  </r>
  <r>
    <x v="0"/>
    <s v="10.01.00017"/>
    <s v="serviços prestados por terceiro"/>
    <n v="50315.5"/>
    <n v="2.2774211030253728E-4"/>
    <n v="99.133430421707985"/>
    <x v="1"/>
  </r>
  <r>
    <x v="0"/>
    <s v="10.01.00012"/>
    <s v="ISS"/>
    <n v="50311.96"/>
    <n v="2.2772608726648536E-4"/>
    <n v="99.133658147795245"/>
    <x v="0"/>
  </r>
  <r>
    <x v="0"/>
    <s v="10.01.00015"/>
    <s v="Serviços prestado ao consultório"/>
    <n v="50309.54"/>
    <n v="2.2771513366556852E-4"/>
    <n v="99.133885862928906"/>
    <x v="0"/>
  </r>
  <r>
    <x v="1"/>
    <s v="10.01.00020"/>
    <s v="Convênio menor aprendiz - D"/>
    <n v="50304.03"/>
    <n v="2.276901938552165E-4"/>
    <n v="99.134113553122759"/>
    <x v="0"/>
  </r>
  <r>
    <x v="1"/>
    <s v="10.01.00012"/>
    <s v="materiais de consumo e dentais"/>
    <n v="50302.15"/>
    <n v="2.2768168444623973E-4"/>
    <n v="99.134341234807209"/>
    <x v="1"/>
  </r>
  <r>
    <x v="0"/>
    <s v="10.01.00013"/>
    <s v="13-Remuneração paga a terceiros, com vínculo empregatício, INSS e FGTS"/>
    <n v="50295.45"/>
    <n v="2.2765135836105672E-4"/>
    <n v="99.134568886165567"/>
    <x v="0"/>
  </r>
  <r>
    <x v="0"/>
    <s v="10.01.00026"/>
    <s v="Diversos"/>
    <n v="50288.24"/>
    <n v="2.2761872387237468E-4"/>
    <n v="99.134796504889437"/>
    <x v="0"/>
  </r>
  <r>
    <x v="1"/>
    <s v="10.01.00015"/>
    <s v="Material DERMATOLOGICO"/>
    <n v="50286.63"/>
    <n v="2.2761143655936799E-4"/>
    <n v="99.135024116325994"/>
    <x v="1"/>
  </r>
  <r>
    <x v="0"/>
    <s v="10.01.00025"/>
    <s v="INTERNET/E-MAIL CORPORATIVO"/>
    <n v="50286.34"/>
    <n v="2.2761012393777053E-4"/>
    <n v="99.135251726449937"/>
    <x v="0"/>
  </r>
  <r>
    <x v="1"/>
    <s v="10.01.00019"/>
    <s v="Prest. De Serviço Pessoa Física"/>
    <n v="50283.37"/>
    <n v="2.2759668088209988E-4"/>
    <n v="99.135479323130824"/>
    <x v="0"/>
  </r>
  <r>
    <x v="1"/>
    <s v="10.01.00013"/>
    <s v="Remuneração funcionários, INSS, FGTS e taxas"/>
    <n v="50281.98"/>
    <n v="2.2759038935099473E-4"/>
    <n v="99.135706913520181"/>
    <x v="0"/>
  </r>
  <r>
    <x v="0"/>
    <s v="10.01.00015"/>
    <s v="Clínica Cidade Nova"/>
    <n v="50280"/>
    <n v="2.2758142731388092E-4"/>
    <n v="99.135934494947492"/>
    <x v="0"/>
  </r>
  <r>
    <x v="1"/>
    <s v="10.01.00016"/>
    <s v="Publicidade e propaganda "/>
    <n v="50279.23"/>
    <n v="2.2757794207722558E-4"/>
    <n v="99.136162072889576"/>
    <x v="0"/>
  </r>
  <r>
    <x v="0"/>
    <s v="10.01.00064"/>
    <s v="Devolução de Emolumentos"/>
    <n v="50277.38"/>
    <n v="2.2756956845668993E-4"/>
    <n v="99.136389642458028"/>
    <x v="0"/>
  </r>
  <r>
    <x v="1"/>
    <s v="10.01.00048"/>
    <s v="Material de Expediente"/>
    <n v="50270.54"/>
    <n v="2.2753860869211505E-4"/>
    <n v="99.136617181066725"/>
    <x v="1"/>
  </r>
  <r>
    <x v="1"/>
    <s v="10.01.00017"/>
    <s v="Materiais e equipamentos"/>
    <n v="50270.35"/>
    <n v="2.2753774869865463E-4"/>
    <n v="99.136844718815425"/>
    <x v="1"/>
  </r>
  <r>
    <x v="0"/>
    <s v="10.01.00016"/>
    <s v="Serviços de teceiros"/>
    <n v="50270.17"/>
    <n v="2.2753693396800791E-4"/>
    <n v="99.137072255749388"/>
    <x v="0"/>
  </r>
  <r>
    <x v="1"/>
    <s v="10.01.00017"/>
    <s v="Assessoria Contabil"/>
    <n v="50269.97"/>
    <n v="2.2753602871173375E-4"/>
    <n v="99.137299791778105"/>
    <x v="0"/>
  </r>
  <r>
    <x v="1"/>
    <s v="10.01.00015"/>
    <s v="insumos para prestação de serviços"/>
    <n v="50269.35"/>
    <n v="2.27533222417284E-4"/>
    <n v="99.137527325000519"/>
    <x v="1"/>
  </r>
  <r>
    <x v="1"/>
    <s v="11.01.00019"/>
    <s v="Serviço de Terceiros"/>
    <n v="50266.83"/>
    <n v="2.2752181618823007E-4"/>
    <n v="99.137754846816705"/>
    <x v="1"/>
  </r>
  <r>
    <x v="0"/>
    <s v="10.01.00013"/>
    <s v="Honorarios Pago a Prest. de Serv. Autonomo sem Vinculo Empregaticio"/>
    <n v="50266"/>
    <n v="2.2751805937469246E-4"/>
    <n v="99.137982364876081"/>
    <x v="0"/>
  </r>
  <r>
    <x v="1"/>
    <s v="10.01.00021"/>
    <s v="Serviços de assessoria "/>
    <n v="50265.55"/>
    <n v="2.2751602254807572E-4"/>
    <n v="99.138209880898629"/>
    <x v="0"/>
  </r>
  <r>
    <x v="0"/>
    <s v="10.01.00017"/>
    <s v="SERVIÇOS PRESTADOS POR TERCEIROS"/>
    <n v="50265.38"/>
    <n v="2.2751525308024271E-4"/>
    <n v="99.138437396151716"/>
    <x v="1"/>
  </r>
  <r>
    <x v="0"/>
    <s v="10.01.00019"/>
    <s v="DISTRIBUIÇÃO"/>
    <n v="50260.79"/>
    <n v="2.2749447744875166E-4"/>
    <n v="99.138664890629158"/>
    <x v="0"/>
  </r>
  <r>
    <x v="0"/>
    <s v="10.01.00005"/>
    <s v="Despesas locação veículos"/>
    <n v="50260.17"/>
    <n v="2.2749167115430186E-4"/>
    <n v="99.138892382300313"/>
    <x v="0"/>
  </r>
  <r>
    <x v="0"/>
    <s v="10.01.00015"/>
    <s v="Manutenção de equipamentos do consultório"/>
    <n v="50258.38"/>
    <n v="2.274835691106485E-4"/>
    <n v="99.139119865869418"/>
    <x v="1"/>
  </r>
  <r>
    <x v="1"/>
    <s v="10.01.00023"/>
    <s v="PUBLICIDADE E PROPAGANDA"/>
    <n v="50258.26"/>
    <n v="2.2748302595688403E-4"/>
    <n v="99.13934734889537"/>
    <x v="0"/>
  </r>
  <r>
    <x v="0"/>
    <s v="10.01.00012"/>
    <s v="Material de Consumo Odontológicos "/>
    <n v="50252.73"/>
    <n v="2.274579956209046E-4"/>
    <n v="99.139574806890991"/>
    <x v="1"/>
  </r>
  <r>
    <x v="0"/>
    <s v="10.02.00001"/>
    <s v="Serviços de Terceiros"/>
    <n v="50246.99"/>
    <n v="2.2743201476583733E-4"/>
    <n v="99.139802238905759"/>
    <x v="1"/>
  </r>
  <r>
    <x v="0"/>
    <s v="10.01.00018"/>
    <s v="Serviços prestados PJ"/>
    <n v="50244.44"/>
    <n v="2.2742047274834231E-4"/>
    <n v="99.140029659378513"/>
    <x v="0"/>
  </r>
  <r>
    <x v="0"/>
    <s v="10.01.00012"/>
    <s v="Material de CONSULTÓRIO"/>
    <n v="50242.98"/>
    <n v="2.2741386437754126E-4"/>
    <n v="99.140257073242893"/>
    <x v="1"/>
  </r>
  <r>
    <x v="1"/>
    <s v="10.01.00037"/>
    <s v="4040 - Contribuições do Sistema (Conforme Prov. 89)"/>
    <n v="50241.69"/>
    <n v="2.2740802547457318E-4"/>
    <n v="99.140484481268373"/>
    <x v="0"/>
  </r>
  <r>
    <x v="0"/>
    <s v="10.01.00019"/>
    <s v="Prestação de serviços de terceiros não empregados"/>
    <n v="50240.73"/>
    <n v="2.2740368024445738E-4"/>
    <n v="99.140711884948615"/>
    <x v="1"/>
  </r>
  <r>
    <x v="1"/>
    <s v="10.01.00014"/>
    <s v="Telefone e Internet"/>
    <n v="50238.879999999997"/>
    <n v="2.2739530662392173E-4"/>
    <n v="99.140939280255239"/>
    <x v="1"/>
  </r>
  <r>
    <x v="0"/>
    <s v="10.01.00012"/>
    <s v="Material de laboratório"/>
    <n v="50236.89"/>
    <n v="2.2738629932399427E-4"/>
    <n v="99.141166666554568"/>
    <x v="1"/>
  </r>
  <r>
    <x v="1"/>
    <s v="10.01.00079"/>
    <s v="Honorários Contábeis"/>
    <n v="50233.36"/>
    <n v="2.2737032155075603E-4"/>
    <n v="99.141394036876122"/>
    <x v="0"/>
  </r>
  <r>
    <x v="1"/>
    <s v="10.01.00023"/>
    <s v="Material Empregado na Prestação de Serviço"/>
    <n v="50228.13"/>
    <n v="2.2734664909918777E-4"/>
    <n v="99.141621383525219"/>
    <x v="1"/>
  </r>
  <r>
    <x v="1"/>
    <s v="10.01.00003"/>
    <s v="PE"/>
    <n v="50220.15"/>
    <n v="2.2731052937385038E-4"/>
    <n v="99.141848694054588"/>
    <x v="0"/>
  </r>
  <r>
    <x v="1"/>
    <s v="10.01.00017"/>
    <s v="Prestação de serviços laboratorias e protéticos"/>
    <n v="50213.2"/>
    <n v="2.2727907171832468E-4"/>
    <n v="99.14207597312631"/>
    <x v="0"/>
  </r>
  <r>
    <x v="0"/>
    <s v="10.01.00016"/>
    <s v="Rateio Clínica Delta"/>
    <n v="50200.75"/>
    <n v="2.272227195152607E-4"/>
    <n v="99.142303195845827"/>
    <x v="0"/>
  </r>
  <r>
    <x v="0"/>
    <s v="10.01.00016"/>
    <s v="Despesa de Material Odontológico"/>
    <n v="50199.35"/>
    <n v="2.2721638272134187E-4"/>
    <n v="99.142530412228552"/>
    <x v="1"/>
  </r>
  <r>
    <x v="0"/>
    <s v="10.01.00015"/>
    <s v="Outras despesas necessárias"/>
    <n v="50199.08"/>
    <n v="2.2721516062537182E-4"/>
    <n v="99.142757627389173"/>
    <x v="0"/>
  </r>
  <r>
    <x v="0"/>
    <s v="10.04.00001"/>
    <s v="Diversos -Prestação de Serviços - Conservação e Limpeza"/>
    <n v="50197.19"/>
    <n v="2.2720660595358137E-4"/>
    <n v="99.142984833995129"/>
    <x v="1"/>
  </r>
  <r>
    <x v="0"/>
    <s v="10.01.00015"/>
    <s v="Material e Medicamentos utilizados nas consultas"/>
    <n v="50193.95"/>
    <n v="2.271919408019406E-4"/>
    <n v="99.143212025935938"/>
    <x v="1"/>
  </r>
  <r>
    <x v="0"/>
    <s v="10.01.00020"/>
    <s v="curso de marketing"/>
    <n v="50190"/>
    <n v="2.2717406199052672E-4"/>
    <n v="99.143439199997928"/>
    <x v="0"/>
  </r>
  <r>
    <x v="1"/>
    <s v="10.01.00015"/>
    <s v="Despesa de Custeio - Insumo na prestação de Serviço"/>
    <n v="50184.79"/>
    <n v="2.2715048006458589E-4"/>
    <n v="99.143666350477986"/>
    <x v="1"/>
  </r>
  <r>
    <x v="1"/>
    <s v="10.01.00018"/>
    <s v="Escriba Software"/>
    <n v="50179.13"/>
    <n v="2.2712486131202825E-4"/>
    <n v="99.143893475339297"/>
    <x v="0"/>
  </r>
  <r>
    <x v="0"/>
    <s v="10.01.00016"/>
    <s v="Salários / Férias / Rescisões e 13º salário"/>
    <n v="50176.19"/>
    <n v="2.271115540447987E-4"/>
    <n v="99.144120586893337"/>
    <x v="0"/>
  </r>
  <r>
    <x v="1"/>
    <s v="10.01.00013"/>
    <s v="Remuneração paga a terceiros, sem vinculo empregaticio"/>
    <n v="50172.800000000003"/>
    <n v="2.2709620995095236E-4"/>
    <n v="99.144347683103291"/>
    <x v="1"/>
  </r>
  <r>
    <x v="0"/>
    <s v="10.01.00012"/>
    <s v="Material de escritório / consultório (insumos)"/>
    <n v="50169.55"/>
    <n v="2.270814995364979E-4"/>
    <n v="99.144574764602822"/>
    <x v="1"/>
  </r>
  <r>
    <x v="0"/>
    <s v="10.01.00015"/>
    <s v="Dental / Material Odontologico"/>
    <n v="50161"/>
    <n v="2.2704279983077927E-4"/>
    <n v="99.144801807402658"/>
    <x v="1"/>
  </r>
  <r>
    <x v="0"/>
    <s v="10.01.00016"/>
    <s v="Material Hospitalar "/>
    <n v="50158.69"/>
    <n v="2.2703234412081315E-4"/>
    <n v="99.145028839746772"/>
    <x v="1"/>
  </r>
  <r>
    <x v="1"/>
    <s v="10.01.00017"/>
    <s v="Pagamento tratamento Invisalign via PagSeguro"/>
    <n v="50157.46"/>
    <n v="2.270267767947273E-4"/>
    <n v="99.14525586652357"/>
    <x v="1"/>
  </r>
  <r>
    <x v="0"/>
    <s v="10.01.00017"/>
    <s v="Materiais Odontologicos  de uso em pacientes"/>
    <n v="50155.11"/>
    <n v="2.2701614003350643E-4"/>
    <n v="99.1454828826636"/>
    <x v="1"/>
  </r>
  <r>
    <x v="1"/>
    <s v="10.01.00015"/>
    <s v="LAB / DENTAL"/>
    <n v="50155"/>
    <n v="2.2701564214255561E-4"/>
    <n v="99.145709898305739"/>
    <x v="0"/>
  </r>
  <r>
    <x v="1"/>
    <s v="10.01.00019"/>
    <s v="Trabalho protético"/>
    <n v="50155"/>
    <n v="2.2701564214255561E-4"/>
    <n v="99.145936913947878"/>
    <x v="0"/>
  </r>
  <r>
    <x v="0"/>
    <s v="10.01.00027"/>
    <s v="Mão de Obra de Terceiros "/>
    <n v="50139.32"/>
    <n v="2.2694467005066458E-4"/>
    <n v="99.146163858617925"/>
    <x v="1"/>
  </r>
  <r>
    <x v="0"/>
    <s v="10.01.00025"/>
    <s v="Plano de saúde empregados"/>
    <n v="50137.09"/>
    <n v="2.2693457644320811E-4"/>
    <n v="99.146390793194371"/>
    <x v="1"/>
  </r>
  <r>
    <x v="0"/>
    <s v="10.01.00019"/>
    <s v="Salario Funcionarios"/>
    <n v="50134"/>
    <n v="2.2692059023377302E-4"/>
    <n v="99.146617713784607"/>
    <x v="0"/>
  </r>
  <r>
    <x v="1"/>
    <s v="10.01.00020"/>
    <s v="Propaganda Atividade Profissional"/>
    <n v="50133.15"/>
    <n v="2.2691674289460797E-4"/>
    <n v="99.146844630527497"/>
    <x v="0"/>
  </r>
  <r>
    <x v="0"/>
    <s v="10.01.00027"/>
    <s v="FGTS - Fundo de Garantia por Tempo de Serviço"/>
    <n v="50129.43"/>
    <n v="2.2689990512790933E-4"/>
    <n v="99.147071530432626"/>
    <x v="0"/>
  </r>
  <r>
    <x v="0"/>
    <s v="10.01.00014"/>
    <s v="Internet do escritório/consultório"/>
    <n v="50127.98"/>
    <n v="2.2689334201992197E-4"/>
    <n v="99.147298423774643"/>
    <x v="0"/>
  </r>
  <r>
    <x v="1"/>
    <s v="10.01.00017"/>
    <s v="Material de consumo na Atividade de Odontologia"/>
    <n v="50127.01"/>
    <n v="2.2688895152699249E-4"/>
    <n v="99.147525312726174"/>
    <x v="1"/>
  </r>
  <r>
    <x v="0"/>
    <s v="10.01.00016"/>
    <s v="Material de uso e consumo consultório/escritorio"/>
    <n v="50124.42"/>
    <n v="2.2687722845824262E-4"/>
    <n v="99.14775218995463"/>
    <x v="1"/>
  </r>
  <r>
    <x v="1"/>
    <s v="10.01.00006"/>
    <s v="Pagamentos serviço de terceiros sem vínculo"/>
    <n v="50115.839999999997"/>
    <n v="2.2683839296408286E-4"/>
    <n v="99.147979028347592"/>
    <x v="1"/>
  </r>
  <r>
    <x v="0"/>
    <s v="10.01.00021"/>
    <s v="Manutenção em Geral"/>
    <n v="50115.44"/>
    <n v="2.268365824515346E-4"/>
    <n v="99.148205864930048"/>
    <x v="1"/>
  </r>
  <r>
    <x v="1"/>
    <s v="10.01.00024"/>
    <s v="PLANO DE SAÚDE"/>
    <n v="50112.34"/>
    <n v="2.2682255097928575E-4"/>
    <n v="99.148432687481034"/>
    <x v="1"/>
  </r>
  <r>
    <x v="0"/>
    <s v="10.01.00016"/>
    <s v="Dental - Material Odontológico"/>
    <n v="50111.11"/>
    <n v="2.268169836531999E-4"/>
    <n v="99.148659504464689"/>
    <x v="1"/>
  </r>
  <r>
    <x v="0"/>
    <s v="10.01.00014"/>
    <s v="Telefone e Internet"/>
    <n v="50109.27"/>
    <n v="2.2680865529547801E-4"/>
    <n v="99.148886313119988"/>
    <x v="1"/>
  </r>
  <r>
    <x v="0"/>
    <s v="10.01.00024"/>
    <s v="Pagamentos efetuados a terceiros sem vínculo empregatício"/>
    <n v="50106.96"/>
    <n v="2.2679819958551189E-4"/>
    <n v="99.149113111319579"/>
    <x v="1"/>
  </r>
  <r>
    <x v="1"/>
    <s v="10.01.00019"/>
    <s v="Material para Procedimentos Odontológicos"/>
    <n v="50102.28"/>
    <n v="2.2677701658869751E-4"/>
    <n v="99.149339888336172"/>
    <x v="1"/>
  </r>
  <r>
    <x v="1"/>
    <s v="10.01.00016"/>
    <s v="Material de Consumo no Consultório"/>
    <n v="50100.71"/>
    <n v="2.2676991032694564E-4"/>
    <n v="99.149566658246499"/>
    <x v="1"/>
  </r>
  <r>
    <x v="1"/>
    <s v="10.01.00017"/>
    <s v="Taxas/Comissões Provedores de Pagamento"/>
    <n v="50100.7"/>
    <n v="2.2676986506413194E-4"/>
    <n v="99.149793428111565"/>
    <x v="0"/>
  </r>
  <r>
    <x v="1"/>
    <s v="10.01.00018"/>
    <s v="Serviços Prestados por Terceiros "/>
    <n v="50099.16"/>
    <n v="2.2676289459082124E-4"/>
    <n v="99.150020191006149"/>
    <x v="1"/>
  </r>
  <r>
    <x v="1"/>
    <s v="10.01.00016"/>
    <s v="serviços prestados odontológicos"/>
    <n v="50093.62"/>
    <n v="2.2673781899202811E-4"/>
    <n v="99.15024692882514"/>
    <x v="0"/>
  </r>
  <r>
    <x v="1"/>
    <s v="10.01.00043"/>
    <s v="Despesa com Rateio"/>
    <n v="50093.07"/>
    <n v="2.2673532953727425E-4"/>
    <n v="99.150473664154674"/>
    <x v="0"/>
  </r>
  <r>
    <x v="1"/>
    <s v="10.01.00033"/>
    <s v="Vale transporte"/>
    <n v="50088.03"/>
    <n v="2.2671251707916641E-4"/>
    <n v="99.15070037667175"/>
    <x v="1"/>
  </r>
  <r>
    <x v="1"/>
    <s v="10.01.00017"/>
    <s v="Honorários "/>
    <n v="50084.82"/>
    <n v="2.2669798771596676E-4"/>
    <n v="99.150927074659464"/>
    <x v="0"/>
  </r>
  <r>
    <x v="1"/>
    <s v="10.01.00030"/>
    <s v="Emolumentos antigo titular"/>
    <n v="50082.99"/>
    <n v="2.2668970462105855E-4"/>
    <n v="99.151153764364082"/>
    <x v="0"/>
  </r>
  <r>
    <x v="0"/>
    <s v="10.01.00020"/>
    <s v="Despesas Gerais e Administrativos "/>
    <n v="50079.46"/>
    <n v="2.2667372684782034E-4"/>
    <n v="99.151380438090925"/>
    <x v="0"/>
  </r>
  <r>
    <x v="0"/>
    <s v="10.01.00016"/>
    <s v="Manutenção "/>
    <n v="50076.04"/>
    <n v="2.266582469655329E-4"/>
    <n v="99.151607096337884"/>
    <x v="1"/>
  </r>
  <r>
    <x v="1"/>
    <s v="10.01.00006"/>
    <s v="GASTOS COM LIMPEZA/MANUTENCAO"/>
    <n v="50073.49"/>
    <n v="2.2664670494803782E-4"/>
    <n v="99.151833743042829"/>
    <x v="0"/>
  </r>
  <r>
    <x v="1"/>
    <s v="10.01.00006"/>
    <s v="Valores pagos a terceiros"/>
    <n v="50062.559999999998"/>
    <n v="2.2659723269265717E-4"/>
    <n v="99.152060340275526"/>
    <x v="1"/>
  </r>
  <r>
    <x v="1"/>
    <s v="10.01.00016"/>
    <s v="Laboratório de prótese "/>
    <n v="50061.5"/>
    <n v="2.2659243483440431E-4"/>
    <n v="99.152286932710354"/>
    <x v="0"/>
  </r>
  <r>
    <x v="1"/>
    <s v="10.01.00001"/>
    <s v="Despesas gerais do consultorio "/>
    <n v="50058.38"/>
    <n v="2.2657831283652807E-4"/>
    <n v="99.152513511023187"/>
    <x v="0"/>
  </r>
  <r>
    <x v="1"/>
    <s v="10.01.00001"/>
    <s v="Align Tecnology"/>
    <n v="50056.800000000003"/>
    <n v="2.265711613119625E-4"/>
    <n v="99.152740082184494"/>
    <x v="0"/>
  </r>
  <r>
    <x v="0"/>
    <s v="10.01.00015"/>
    <s v="Material e Servico Empregado na Atividade"/>
    <n v="50054.9"/>
    <n v="2.2656256137735837E-4"/>
    <n v="99.152966644745874"/>
    <x v="1"/>
  </r>
  <r>
    <x v="0"/>
    <s v="10.01.00054"/>
    <s v="Rescisão"/>
    <n v="50053.65"/>
    <n v="2.2655690352564511E-4"/>
    <n v="99.153193201649401"/>
    <x v="0"/>
  </r>
  <r>
    <x v="1"/>
    <s v="10.01.00016"/>
    <s v="Remuneração para a terceiros SEM vinculo empregaticios, Prest. Serviço"/>
    <n v="50044.88"/>
    <n v="2.265172080380249E-4"/>
    <n v="99.153419718857435"/>
    <x v="1"/>
  </r>
  <r>
    <x v="0"/>
    <s v="10.01.00015"/>
    <s v="Despesas de custeio/percepção receita/fonte prod. - Parceria Pericial"/>
    <n v="50043.92"/>
    <n v="2.2651286280790916E-4"/>
    <n v="99.153646231720245"/>
    <x v="0"/>
  </r>
  <r>
    <x v="0"/>
    <s v="10.01.00005"/>
    <s v="Material de uso e consumo na prestação de serviços"/>
    <n v="50030.59"/>
    <n v="2.26452527477239E-4"/>
    <n v="99.153872684247716"/>
    <x v="1"/>
  </r>
  <r>
    <x v="1"/>
    <s v="10.01.00072"/>
    <s v="EXPEDIENTE - SISTEMA DE INFORMATICA - LICAÇAO / LICENÇA DE USO"/>
    <n v="50030.47"/>
    <n v="2.2645198432347455E-4"/>
    <n v="99.154099136232034"/>
    <x v="0"/>
  </r>
  <r>
    <x v="0"/>
    <s v="10.01.00015"/>
    <s v="Materiais de Procedimento"/>
    <n v="50027"/>
    <n v="2.2643627812711856E-4"/>
    <n v="99.15432557251016"/>
    <x v="1"/>
  </r>
  <r>
    <x v="1"/>
    <s v="10.01.00012"/>
    <s v="Material de escritório/ Consultório (insumos)"/>
    <n v="50024.71"/>
    <n v="2.2642591294277985E-4"/>
    <n v="99.154551998423102"/>
    <x v="1"/>
  </r>
  <r>
    <x v="0"/>
    <s v="10.01.00017"/>
    <s v="Serviço de Terceiros "/>
    <n v="50020.67"/>
    <n v="2.2640762676604261E-4"/>
    <n v="99.154778406049871"/>
    <x v="1"/>
  </r>
  <r>
    <x v="0"/>
    <s v="10.01.00010"/>
    <s v="Honorários Profissionais"/>
    <n v="50019.32"/>
    <n v="2.2640151628619234E-4"/>
    <n v="99.155004807566158"/>
    <x v="0"/>
  </r>
  <r>
    <x v="0"/>
    <s v="10.01.00019"/>
    <s v="Despesas com informática"/>
    <n v="50018.559999999998"/>
    <n v="2.2639807631235067E-4"/>
    <n v="99.155231205642465"/>
    <x v="0"/>
  </r>
  <r>
    <x v="0"/>
    <s v="10.01.00015"/>
    <s v="MATERIAL"/>
    <n v="50017.54"/>
    <n v="2.2639345950535263E-4"/>
    <n v="99.155457599101965"/>
    <x v="1"/>
  </r>
  <r>
    <x v="0"/>
    <s v="10.01.00015"/>
    <s v="Material Aplicado aos serviços"/>
    <n v="50007.4"/>
    <n v="2.2634756301225474E-4"/>
    <n v="99.155683946664979"/>
    <x v="1"/>
  </r>
  <r>
    <x v="0"/>
    <s v="10.01.00015"/>
    <s v="Outras despesas na prestaçao de serviços"/>
    <n v="50006.23"/>
    <n v="2.2634226726305116E-4"/>
    <n v="99.155910288932247"/>
    <x v="0"/>
  </r>
  <r>
    <x v="1"/>
    <s v="10.04.00010"/>
    <s v="LUIZ ANTONIO DE SOUZA"/>
    <n v="50002.34"/>
    <n v="2.2632466002851949E-4"/>
    <n v="99.156136613592281"/>
    <x v="0"/>
  </r>
  <r>
    <x v="0"/>
    <s v="10.03.00005"/>
    <s v="INSS - CONTRIBUIÇÃO PREVIDENCIÁRIA - FOLHA DE PAGAMENTO"/>
    <n v="50001.48"/>
    <n v="2.2632076742654079E-4"/>
    <n v="99.156362934359706"/>
    <x v="0"/>
  </r>
  <r>
    <x v="0"/>
    <s v="10.04.00001"/>
    <s v="SERVIÇOS PRESTADOS POR DENTISTAS"/>
    <n v="50001.24"/>
    <n v="2.2631968111901183E-4"/>
    <n v="99.156589254040824"/>
    <x v="0"/>
  </r>
  <r>
    <x v="0"/>
    <s v="10.01.00042"/>
    <s v="Serviços Contratados Pessoa Jurídica - Serviços advocatícios"/>
    <n v="50000"/>
    <n v="2.2631406853011228E-4"/>
    <n v="99.156815568109351"/>
    <x v="0"/>
  </r>
  <r>
    <x v="0"/>
    <s v="10.01.00025"/>
    <s v="Manutenção de Imóvel"/>
    <n v="50000"/>
    <n v="2.2631406853011228E-4"/>
    <n v="99.157041882177879"/>
    <x v="1"/>
  </r>
  <r>
    <x v="1"/>
    <s v="11.01.00021"/>
    <s v="Doação Imposto de Renda"/>
    <n v="50000"/>
    <n v="2.2631406853011228E-4"/>
    <n v="99.157268196246406"/>
    <x v="0"/>
  </r>
  <r>
    <x v="0"/>
    <s v="10.01.00026"/>
    <s v="INDENIZAÇÕES TRABALHISTAS"/>
    <n v="50000"/>
    <n v="2.2631406853011228E-4"/>
    <n v="99.157494510314933"/>
    <x v="0"/>
  </r>
  <r>
    <x v="0"/>
    <s v="10.01.00015"/>
    <s v="Serviços de prótese odontológica - utilizados nos pacientes"/>
    <n v="50000"/>
    <n v="2.2631406853011228E-4"/>
    <n v="99.15772082438346"/>
    <x v="0"/>
  </r>
  <r>
    <x v="0"/>
    <s v="10.01.00020"/>
    <s v="Aluguel móveis"/>
    <n v="50000"/>
    <n v="2.2631406853011228E-4"/>
    <n v="99.157947138451988"/>
    <x v="1"/>
  </r>
  <r>
    <x v="1"/>
    <s v="10.01.00020"/>
    <s v="Joia UNIMED"/>
    <n v="50000"/>
    <n v="2.2631406853011228E-4"/>
    <n v="99.158173452520515"/>
    <x v="0"/>
  </r>
  <r>
    <x v="1"/>
    <s v="10.01.00017"/>
    <s v="Cursos aperfeiçoamento, congressos e palestras"/>
    <n v="50000"/>
    <n v="2.2631406853011228E-4"/>
    <n v="99.158399766589042"/>
    <x v="0"/>
  </r>
  <r>
    <x v="1"/>
    <s v="10.01.00020"/>
    <s v="Salário funcionária"/>
    <n v="49999.88"/>
    <n v="2.263135253763478E-4"/>
    <n v="99.158626080114416"/>
    <x v="0"/>
  </r>
  <r>
    <x v="0"/>
    <s v="10.01.00017"/>
    <s v="Contador "/>
    <n v="49995.75"/>
    <n v="2.2629483183428723E-4"/>
    <n v="99.15885237494625"/>
    <x v="0"/>
  </r>
  <r>
    <x v="0"/>
    <s v="10.01.00007"/>
    <s v="ENERGIA"/>
    <n v="49994.66"/>
    <n v="2.2628989818759327E-4"/>
    <n v="99.159078664844444"/>
    <x v="1"/>
  </r>
  <r>
    <x v="0"/>
    <s v="10.01.00016"/>
    <s v="Serviços prestados por terceiros PJ"/>
    <n v="49986.22"/>
    <n v="2.2625169637282541E-4"/>
    <n v="99.159304916540819"/>
    <x v="1"/>
  </r>
  <r>
    <x v="0"/>
    <s v="10.01.00019"/>
    <s v="Despesas bancárias"/>
    <n v="49980.959999999999"/>
    <n v="2.2622788813281603E-4"/>
    <n v="99.159531144428954"/>
    <x v="0"/>
  </r>
  <r>
    <x v="1"/>
    <s v="10.01.00022"/>
    <s v="DESPESA C/ ALIMENTAÇÃO DE COLABORADORES"/>
    <n v="49979.9"/>
    <n v="2.2622309027456319E-4"/>
    <n v="99.159757367519234"/>
    <x v="1"/>
  </r>
  <r>
    <x v="0"/>
    <s v="10.01.00002"/>
    <s v="Despesas com dentárias"/>
    <n v="49978.45"/>
    <n v="2.2621652716657583E-4"/>
    <n v="99.159983584046401"/>
    <x v="0"/>
  </r>
  <r>
    <x v="1"/>
    <s v="10.01.00015"/>
    <s v="Faxina"/>
    <n v="49973.96"/>
    <n v="2.2619620416322182E-4"/>
    <n v="99.160209780250568"/>
    <x v="0"/>
  </r>
  <r>
    <x v="1"/>
    <s v="10.01.00013"/>
    <s v="RECOMPE/RECIVIL"/>
    <n v="49970.3"/>
    <n v="2.2617963797340543E-4"/>
    <n v="99.160435959888545"/>
    <x v="0"/>
  </r>
  <r>
    <x v="1"/>
    <s v="10.01.00016"/>
    <s v="Material de custeio e funcionamento da atividade"/>
    <n v="49965.13"/>
    <n v="2.2615623709871938E-4"/>
    <n v="99.16066211612565"/>
    <x v="1"/>
  </r>
  <r>
    <x v="1"/>
    <s v="10.01.00017"/>
    <s v="Despesas Consultorio Lifecenter"/>
    <n v="49960.01"/>
    <n v="2.2613306253810189E-4"/>
    <n v="99.16088824918819"/>
    <x v="0"/>
  </r>
  <r>
    <x v="0"/>
    <s v="10.01.00016"/>
    <s v="Material de Utilizado na Prestação de Serviços"/>
    <n v="49954.3"/>
    <n v="2.2610721747147577E-4"/>
    <n v="99.161114356405662"/>
    <x v="1"/>
  </r>
  <r>
    <x v="1"/>
    <s v="10.01.00010"/>
    <s v="Honorários Profissionais"/>
    <n v="49954"/>
    <n v="2.2610585958706458E-4"/>
    <n v="99.161340462265244"/>
    <x v="0"/>
  </r>
  <r>
    <x v="1"/>
    <s v="10.01.00016"/>
    <s v="Advogada"/>
    <n v="49950"/>
    <n v="2.2608775446158219E-4"/>
    <n v="99.1615665500197"/>
    <x v="0"/>
  </r>
  <r>
    <x v="0"/>
    <s v="10.01.00015"/>
    <s v="Materiais e Protese"/>
    <n v="49947.67"/>
    <n v="2.2607720822598868E-4"/>
    <n v="99.161792627227925"/>
    <x v="1"/>
  </r>
  <r>
    <x v="0"/>
    <s v="10.01.00016"/>
    <s v="Material dentário aplicado"/>
    <n v="49941.83"/>
    <n v="2.2605077474278435E-4"/>
    <n v="99.162018678002667"/>
    <x v="1"/>
  </r>
  <r>
    <x v="0"/>
    <s v="10.01.00016"/>
    <s v="Serviços de proteses"/>
    <n v="49941"/>
    <n v="2.2604701792924674E-4"/>
    <n v="99.162244725020599"/>
    <x v="0"/>
  </r>
  <r>
    <x v="1"/>
    <s v="10.01.00016"/>
    <s v="Materiais de uso profissional e serviços"/>
    <n v="49938.21"/>
    <n v="2.2603438960422278E-4"/>
    <n v="99.162470759410198"/>
    <x v="1"/>
  </r>
  <r>
    <x v="0"/>
    <s v="10.01.00016"/>
    <s v="Serviços Profissionais odontológicos"/>
    <n v="49938.13"/>
    <n v="2.260340275017131E-4"/>
    <n v="99.162696793437703"/>
    <x v="0"/>
  </r>
  <r>
    <x v="1"/>
    <s v="10.01.00043"/>
    <s v="Vale Alimentação"/>
    <n v="49932.38"/>
    <n v="2.2600800138383216E-4"/>
    <n v="99.16292280143908"/>
    <x v="1"/>
  </r>
  <r>
    <x v="1"/>
    <s v="10.01.00028"/>
    <s v="serviços de informática"/>
    <n v="49931.92"/>
    <n v="2.2600591929440169E-4"/>
    <n v="99.163148807358368"/>
    <x v="0"/>
  </r>
  <r>
    <x v="0"/>
    <s v="10.01.00015"/>
    <s v="Serviço de terceiro sem vínculo"/>
    <n v="49928.85"/>
    <n v="2.2599202361059395E-4"/>
    <n v="99.163374799381984"/>
    <x v="1"/>
  </r>
  <r>
    <x v="0"/>
    <s v="10.01.00015"/>
    <s v="Material de Uso Clinico"/>
    <n v="49927.65"/>
    <n v="2.2598659207294922E-4"/>
    <n v="99.163600785974054"/>
    <x v="1"/>
  </r>
  <r>
    <x v="0"/>
    <s v="10.01.00016"/>
    <s v="Material odontológico utilizado nos serviços prestados"/>
    <n v="49926.03"/>
    <n v="2.2597925949712885E-4"/>
    <n v="99.163826765233551"/>
    <x v="1"/>
  </r>
  <r>
    <x v="0"/>
    <s v="10.01.00028"/>
    <s v="Serviços de Prótese Dentária"/>
    <n v="49925.8"/>
    <n v="2.259782184524136E-4"/>
    <n v="99.164052743452004"/>
    <x v="0"/>
  </r>
  <r>
    <x v="0"/>
    <s v="10.01.00015"/>
    <s v="Instrumentos utilizados na prestação de serviço"/>
    <n v="49918.31"/>
    <n v="2.2594431660494777E-4"/>
    <n v="99.164278687768615"/>
    <x v="0"/>
  </r>
  <r>
    <x v="1"/>
    <s v="10.01.00018"/>
    <s v="Serviços Proteticos"/>
    <n v="49916"/>
    <n v="2.2593386089498171E-4"/>
    <n v="99.164504621629504"/>
    <x v="0"/>
  </r>
  <r>
    <x v="1"/>
    <s v="10.01.00015"/>
    <s v="Serviço contábil"/>
    <n v="49913.599999999999"/>
    <n v="2.2592299781969225E-4"/>
    <n v="99.164730544627318"/>
    <x v="0"/>
  </r>
  <r>
    <x v="1"/>
    <s v="10.01.00012"/>
    <s v="MATERIAL DE CONSUMO DO CONSULTÓRIO"/>
    <n v="49905.06"/>
    <n v="2.2588434337678733E-4"/>
    <n v="99.164956428970697"/>
    <x v="1"/>
  </r>
  <r>
    <x v="1"/>
    <s v="10.01.00015"/>
    <s v="Materiais ou Equipamentos Destinados a Uso ou Consumo do Consultório"/>
    <n v="49903.65"/>
    <n v="2.2587796132005476E-4"/>
    <n v="99.165182306932024"/>
    <x v="1"/>
  </r>
  <r>
    <x v="1"/>
    <s v="10.01.00012"/>
    <s v="Compras de Mercadores  - Consultorio"/>
    <n v="49895.44"/>
    <n v="2.2584080055000212E-4"/>
    <n v="99.165408147732578"/>
    <x v="0"/>
  </r>
  <r>
    <x v="1"/>
    <s v="10.01.00019"/>
    <s v="Serviços protéticos"/>
    <n v="49895"/>
    <n v="2.2583880898619904E-4"/>
    <n v="99.165633986541565"/>
    <x v="0"/>
  </r>
  <r>
    <x v="0"/>
    <s v="10.01.00019"/>
    <s v="Serviço Prestado Pessoa Jurídica"/>
    <n v="49887.51"/>
    <n v="2.2580490713873327E-4"/>
    <n v="99.16585979144871"/>
    <x v="0"/>
  </r>
  <r>
    <x v="0"/>
    <s v="10.01.00033"/>
    <s v="Invisalign"/>
    <n v="49887.32"/>
    <n v="2.2580404714527284E-4"/>
    <n v="99.166085595495858"/>
    <x v="0"/>
  </r>
  <r>
    <x v="0"/>
    <s v="10.01.00015"/>
    <s v="Materiais diversos para exercício da atividade "/>
    <n v="49886.38"/>
    <n v="2.2579979244078446E-4"/>
    <n v="99.166311395288304"/>
    <x v="1"/>
  </r>
  <r>
    <x v="1"/>
    <s v="10.01.00031"/>
    <s v="Prestação de Serviços de Terceiros"/>
    <n v="49883.95"/>
    <n v="2.2578879357705391E-4"/>
    <n v="99.166537184081875"/>
    <x v="1"/>
  </r>
  <r>
    <x v="0"/>
    <s v="10.01.00019"/>
    <s v="MATERIAL USO CONSUMO NA  ATIVIDADE"/>
    <n v="49883.42"/>
    <n v="2.2578639464792749E-4"/>
    <n v="99.166762970476526"/>
    <x v="1"/>
  </r>
  <r>
    <x v="1"/>
    <s v="10.01.00020"/>
    <s v="Salarios funcionários/estagiários"/>
    <n v="49881.47"/>
    <n v="2.2577756839925483E-4"/>
    <n v="99.166988748044929"/>
    <x v="0"/>
  </r>
  <r>
    <x v="1"/>
    <s v="10.01.00022"/>
    <s v="Software Suporte Informatica e Certificado Digital"/>
    <n v="49873.45"/>
    <n v="2.2574126762266259E-4"/>
    <n v="99.167214489312556"/>
    <x v="0"/>
  </r>
  <r>
    <x v="1"/>
    <s v="10.01.00017"/>
    <s v="Consultorias prestadas ao escritório/consultório"/>
    <n v="49873.01"/>
    <n v="2.2573927605885953E-4"/>
    <n v="99.167440228588617"/>
    <x v="0"/>
  </r>
  <r>
    <x v="1"/>
    <s v="10.01.00024"/>
    <s v="Despesa Com Serviços , Manutenções e Reparos"/>
    <n v="49871.78"/>
    <n v="2.2573370873277368E-4"/>
    <n v="99.167665962297349"/>
    <x v="0"/>
  </r>
  <r>
    <x v="0"/>
    <s v="10.01.00035"/>
    <s v="REMUNERACAO DE FERIAS"/>
    <n v="49869"/>
    <n v="2.2572112567056338E-4"/>
    <n v="99.167891683423022"/>
    <x v="0"/>
  </r>
  <r>
    <x v="1"/>
    <s v="10.01.00021"/>
    <s v="GUIA DA PREVIDENCIA SOCIAL"/>
    <n v="49866.68"/>
    <n v="2.2571062469778361E-4"/>
    <n v="99.168117394047727"/>
    <x v="0"/>
  </r>
  <r>
    <x v="1"/>
    <s v="10.01.00013"/>
    <s v="Remuneração Paga Terceiros, c/Vínculo Empregatício, INSS e FGTS"/>
    <n v="49864.34"/>
    <n v="2.2570003319937639E-4"/>
    <n v="99.168343094080925"/>
    <x v="0"/>
  </r>
  <r>
    <x v="1"/>
    <s v="10.01.00017"/>
    <s v="Servicos Terceiros"/>
    <n v="49862.27"/>
    <n v="2.2569066379693923E-4"/>
    <n v="99.168568784744721"/>
    <x v="1"/>
  </r>
  <r>
    <x v="0"/>
    <s v="10.01.00013"/>
    <s v="PROTÉTICOS"/>
    <n v="49859.75"/>
    <n v="2.2567925756788532E-4"/>
    <n v="99.168794464002289"/>
    <x v="0"/>
  </r>
  <r>
    <x v="1"/>
    <s v="10.01.00015"/>
    <s v="HONORARIOS"/>
    <n v="49858.83"/>
    <n v="2.2567509338902438E-4"/>
    <n v="99.169020139095679"/>
    <x v="0"/>
  </r>
  <r>
    <x v="1"/>
    <s v="10.12.00001"/>
    <s v="FGTS"/>
    <n v="49856.03"/>
    <n v="2.2566241980118669E-4"/>
    <n v="99.169245801515487"/>
    <x v="0"/>
  </r>
  <r>
    <x v="0"/>
    <s v="10.01.00015"/>
    <s v="Pagamento Imposto de Renda Retido na Fonte"/>
    <n v="49853.11"/>
    <n v="2.2564920305958452E-4"/>
    <n v="99.169471450718547"/>
    <x v="0"/>
  </r>
  <r>
    <x v="1"/>
    <s v="10.01.00041"/>
    <s v="Honorários Contabeis"/>
    <n v="49852.21"/>
    <n v="2.2564512940635096E-4"/>
    <n v="99.169697095847951"/>
    <x v="0"/>
  </r>
  <r>
    <x v="1"/>
    <s v="10.01.00024"/>
    <s v="Serviços Prestados Por Terceiros - PF"/>
    <n v="49847"/>
    <n v="2.2562154748041017E-4"/>
    <n v="99.169922717395437"/>
    <x v="1"/>
  </r>
  <r>
    <x v="0"/>
    <s v="10.01.00015"/>
    <s v="Materiais de uso e consumo do consultorio"/>
    <n v="49841.7"/>
    <n v="2.2559755818914593E-4"/>
    <n v="99.170148314953622"/>
    <x v="1"/>
  </r>
  <r>
    <x v="0"/>
    <s v="10.01.00017"/>
    <s v="Manutenção e conservação de maquinas e equipamentos "/>
    <n v="49840.02"/>
    <n v="2.2558995403644332E-4"/>
    <n v="99.170373904907663"/>
    <x v="1"/>
  </r>
  <r>
    <x v="0"/>
    <s v="10.01.00033"/>
    <s v="Software e Hardware"/>
    <n v="49838.12"/>
    <n v="2.2558135410183919E-4"/>
    <n v="99.170599486261764"/>
    <x v="0"/>
  </r>
  <r>
    <x v="0"/>
    <s v="10.01.00013"/>
    <s v="REMUNERAÇAO PAGA A TERCEIROS, COM VINCULO EMPREGATICIO, INSS E FGTS"/>
    <n v="49835.95"/>
    <n v="2.2557153207126499E-4"/>
    <n v="99.170825057793834"/>
    <x v="0"/>
  </r>
  <r>
    <x v="0"/>
    <s v="10.01.00015"/>
    <s v="Insumos para procedimento estético"/>
    <n v="49831.78"/>
    <n v="2.2555265747794959E-4"/>
    <n v="99.171050610451317"/>
    <x v="1"/>
  </r>
  <r>
    <x v="1"/>
    <s v="10.01.00018"/>
    <s v="Material de Uso/Consumo do Consultório"/>
    <n v="49830.7"/>
    <n v="2.2554776909406932E-4"/>
    <n v="99.171276158220408"/>
    <x v="1"/>
  </r>
  <r>
    <x v="0"/>
    <s v="10.01.00013"/>
    <s v="Salários/INSS/FGTS"/>
    <n v="49825.82"/>
    <n v="2.2552568084098078E-4"/>
    <n v="99.171501683901255"/>
    <x v="0"/>
  </r>
  <r>
    <x v="1"/>
    <s v="10.01.00016"/>
    <s v="Serviço Prestado P.Juridica"/>
    <n v="49822.879999999997"/>
    <n v="2.255123735737512E-4"/>
    <n v="99.17172719627483"/>
    <x v="0"/>
  </r>
  <r>
    <x v="0"/>
    <s v="10.01.00017"/>
    <s v="Material usados em pacientes"/>
    <n v="49817.38"/>
    <n v="2.2548747902621287E-4"/>
    <n v="99.171952683753858"/>
    <x v="1"/>
  </r>
  <r>
    <x v="0"/>
    <s v="10.16.00001"/>
    <s v="000029"/>
    <n v="49816.85"/>
    <n v="2.254850800970865E-4"/>
    <n v="99.172178168833952"/>
    <x v="0"/>
  </r>
  <r>
    <x v="0"/>
    <s v="10.01.00020"/>
    <s v="Material de Limpeza/higiene"/>
    <n v="49815.47"/>
    <n v="2.2547883382879508E-4"/>
    <n v="99.172403647667778"/>
    <x v="1"/>
  </r>
  <r>
    <x v="0"/>
    <s v="10.01.00029"/>
    <s v="INSS - Folha de Pagamento"/>
    <n v="49813.19"/>
    <n v="2.2546851390727011E-4"/>
    <n v="99.172629116181682"/>
    <x v="0"/>
  </r>
  <r>
    <x v="1"/>
    <s v="10.01.00021"/>
    <s v="Despesas com Materiais e Serviços de Informatica"/>
    <n v="49806.07"/>
    <n v="2.254362867839114E-4"/>
    <n v="99.172854552468465"/>
    <x v="1"/>
  </r>
  <r>
    <x v="1"/>
    <s v="10.01.00029"/>
    <s v="Propaganda e Publicidade"/>
    <n v="49805.61"/>
    <n v="2.2543420469448093E-4"/>
    <n v="99.173079986673159"/>
    <x v="0"/>
  </r>
  <r>
    <x v="1"/>
    <s v="10.01.00018"/>
    <s v="Auxiliar administrativo"/>
    <n v="49804.4"/>
    <n v="2.2542872789402252E-4"/>
    <n v="99.173305415401046"/>
    <x v="0"/>
  </r>
  <r>
    <x v="0"/>
    <s v="10.01.00050"/>
    <s v="Entidade de Classe"/>
    <n v="49802.8"/>
    <n v="2.2542148584382953E-4"/>
    <n v="99.173530836886883"/>
    <x v="0"/>
  </r>
  <r>
    <x v="0"/>
    <s v="10.01.00021"/>
    <s v="VALE ALIMENTAÇÃO - TICKET REFEIÇÃO"/>
    <n v="49802.5"/>
    <n v="2.2542012795941834E-4"/>
    <n v="99.173756257014844"/>
    <x v="1"/>
  </r>
  <r>
    <x v="1"/>
    <s v="10.02.00071"/>
    <s v="VALE COMBUSTÍVEL"/>
    <n v="49800.7"/>
    <n v="2.2541198065295127E-4"/>
    <n v="99.173981668995495"/>
    <x v="1"/>
  </r>
  <r>
    <x v="1"/>
    <s v="10.01.00001"/>
    <s v="laboratorio de protese"/>
    <n v="49800.36"/>
    <n v="2.2541044171728528E-4"/>
    <n v="99.17420707943721"/>
    <x v="0"/>
  </r>
  <r>
    <x v="1"/>
    <s v="10.01.00017"/>
    <s v="Prestação de Serviços "/>
    <n v="49800"/>
    <n v="2.2540881225599184E-4"/>
    <n v="99.174432488249465"/>
    <x v="0"/>
  </r>
  <r>
    <x v="0"/>
    <s v="10.01.00018"/>
    <s v="SALARIO"/>
    <n v="49793.73"/>
    <n v="2.2538043247179819E-4"/>
    <n v="99.174657868681933"/>
    <x v="0"/>
  </r>
  <r>
    <x v="1"/>
    <s v="10.01.00031"/>
    <s v="Assessória Contábil"/>
    <n v="49789.88"/>
    <n v="2.2536300628852132E-4"/>
    <n v="99.174883231688227"/>
    <x v="0"/>
  </r>
  <r>
    <x v="1"/>
    <s v="10.01.00023"/>
    <s v="Aluguel Equipamento - ITERO RENTAL Invisaling"/>
    <n v="49789"/>
    <n v="2.2535902316091522E-4"/>
    <n v="99.175108590711389"/>
    <x v="1"/>
  </r>
  <r>
    <x v="0"/>
    <s v="10.01.00004"/>
    <s v="Verbas Rescisórias"/>
    <n v="49787.41"/>
    <n v="2.2535182637353597E-4"/>
    <n v="99.175333942537762"/>
    <x v="0"/>
  </r>
  <r>
    <x v="0"/>
    <s v="10.01.00018"/>
    <s v="Marketing médico, software e outros"/>
    <n v="49787.16"/>
    <n v="2.2535069480319333E-4"/>
    <n v="99.175559293232567"/>
    <x v="0"/>
  </r>
  <r>
    <x v="0"/>
    <s v="10.01.00024"/>
    <s v="Sistema de Informática"/>
    <n v="49783.27"/>
    <n v="2.2533308756866166E-4"/>
    <n v="99.175784626320137"/>
    <x v="0"/>
  </r>
  <r>
    <x v="0"/>
    <s v="10.01.00012"/>
    <s v="Material de Usado em Consultório Dentário"/>
    <n v="49777.599999999999"/>
    <n v="2.2530742355329034E-4"/>
    <n v="99.176009933743686"/>
    <x v="1"/>
  </r>
  <r>
    <x v="1"/>
    <s v="10.01.00017"/>
    <s v="Rateio de despesas"/>
    <n v="49777.52"/>
    <n v="2.2530706145078069E-4"/>
    <n v="99.176235240805141"/>
    <x v="0"/>
  </r>
  <r>
    <x v="1"/>
    <s v="10.01.00012"/>
    <s v="Rateio despesas do consultório "/>
    <n v="49776.43"/>
    <n v="2.2530212780408674E-4"/>
    <n v="99.176460542932944"/>
    <x v="0"/>
  </r>
  <r>
    <x v="0"/>
    <s v="10.01.00002"/>
    <s v="ALUGUEL DE MAQUINAS E EQUIPAMENTOS"/>
    <n v="49767.26"/>
    <n v="2.2526062180391835E-4"/>
    <n v="99.176685803554747"/>
    <x v="1"/>
  </r>
  <r>
    <x v="0"/>
    <s v="10.01.00003"/>
    <s v="Selo digital"/>
    <n v="49766.81"/>
    <n v="2.2525858497730153E-4"/>
    <n v="99.176911062139723"/>
    <x v="0"/>
  </r>
  <r>
    <x v="1"/>
    <s v="10.01.00017"/>
    <s v="Serviços terceirizados"/>
    <n v="49760.83"/>
    <n v="2.2523151781470537E-4"/>
    <n v="99.17713629365754"/>
    <x v="0"/>
  </r>
  <r>
    <x v="0"/>
    <s v="10.01.00015"/>
    <s v="Despesa material consumo consultório"/>
    <n v="49759.96"/>
    <n v="2.2522757994991295E-4"/>
    <n v="99.177361521237486"/>
    <x v="1"/>
  </r>
  <r>
    <x v="1"/>
    <s v="10.01.00022"/>
    <s v="Encargos Sociais - Folha de Pagamento"/>
    <n v="49755.33"/>
    <n v="2.2520662326716703E-4"/>
    <n v="99.177586727860756"/>
    <x v="0"/>
  </r>
  <r>
    <x v="1"/>
    <s v="10.01.00017"/>
    <s v="HONORÁRIOS CONTABEIS"/>
    <n v="49754.28"/>
    <n v="2.252018706717279E-4"/>
    <n v="99.177811929731433"/>
    <x v="0"/>
  </r>
  <r>
    <x v="0"/>
    <s v="10.01.00015"/>
    <s v="Curso, Palestra, Congressos"/>
    <n v="49751.54"/>
    <n v="2.2518946866077245E-4"/>
    <n v="99.178037119200098"/>
    <x v="0"/>
  </r>
  <r>
    <x v="0"/>
    <s v="10.01.00004"/>
    <s v="Repasse Taxa Fiscalização TJMG"/>
    <n v="49751.16"/>
    <n v="2.2518774867385166E-4"/>
    <n v="99.178262306948767"/>
    <x v="0"/>
  </r>
  <r>
    <x v="0"/>
    <s v="10.01.00015"/>
    <s v="DESPESA COM RATEIO"/>
    <n v="49746.19"/>
    <n v="2.2516525305543974E-4"/>
    <n v="99.178487472201823"/>
    <x v="0"/>
  </r>
  <r>
    <x v="0"/>
    <s v="10.02.00001"/>
    <s v="Boa Vista Prótese Dentária - ME"/>
    <n v="49741"/>
    <n v="2.251417616551263E-4"/>
    <n v="99.178712613963484"/>
    <x v="0"/>
  </r>
  <r>
    <x v="1"/>
    <s v="10.01.00017"/>
    <s v="RESSARCIMENTOS"/>
    <n v="49740"/>
    <n v="2.2513723537375571E-4"/>
    <n v="99.178937751198859"/>
    <x v="0"/>
  </r>
  <r>
    <x v="1"/>
    <s v="10.01.00015"/>
    <s v="Instrumentos utilizados na prestação de serviço"/>
    <n v="49739.360000000001"/>
    <n v="2.2513433855367852E-4"/>
    <n v="99.179162885537409"/>
    <x v="0"/>
  </r>
  <r>
    <x v="1"/>
    <s v="10.01.00018"/>
    <s v="Remuneração paga a terceiros sem vínculo empregatício"/>
    <n v="49737.65"/>
    <n v="2.2512659861253481E-4"/>
    <n v="99.179388012136016"/>
    <x v="1"/>
  </r>
  <r>
    <x v="1"/>
    <s v="10.01.00017"/>
    <s v="Implantes Laboratorio"/>
    <n v="49732.49"/>
    <n v="2.251032430006625E-4"/>
    <n v="99.179613115379013"/>
    <x v="0"/>
  </r>
  <r>
    <x v="0"/>
    <s v="10.01.00043"/>
    <s v="13º SALÁRIO"/>
    <n v="49730.84"/>
    <n v="2.2509577463640098E-4"/>
    <n v="99.179838211153651"/>
    <x v="0"/>
  </r>
  <r>
    <x v="0"/>
    <s v="10.01.00004"/>
    <s v="IRRF "/>
    <n v="49728.37"/>
    <n v="2.2508459472141563E-4"/>
    <n v="99.180063295748369"/>
    <x v="0"/>
  </r>
  <r>
    <x v="1"/>
    <s v="10.01.00033"/>
    <s v="Rescisão paga a terceiros, com/sem vínculo empregatício"/>
    <n v="49727.46"/>
    <n v="2.2508047580536834E-4"/>
    <n v="99.180288376224169"/>
    <x v="1"/>
  </r>
  <r>
    <x v="1"/>
    <s v="10.01.00016"/>
    <s v="Serviços de Terceiro PJ"/>
    <n v="49726.55"/>
    <n v="2.2507635688932113E-4"/>
    <n v="99.180513452581053"/>
    <x v="1"/>
  </r>
  <r>
    <x v="0"/>
    <s v="10.01.00015"/>
    <s v="Serviço de Terceiros "/>
    <n v="49724.21"/>
    <n v="2.2506576539091391E-4"/>
    <n v="99.180738518346445"/>
    <x v="1"/>
  </r>
  <r>
    <x v="0"/>
    <s v="10.01.00012"/>
    <s v="EXPEDIENTE- Material de consumo"/>
    <n v="49720.66"/>
    <n v="2.2504969709204826E-4"/>
    <n v="99.180963568043538"/>
    <x v="1"/>
  </r>
  <r>
    <x v="0"/>
    <s v="10.01.00015"/>
    <s v="Assistência Medica "/>
    <n v="49720.01"/>
    <n v="2.2504675500915737E-4"/>
    <n v="99.181188614798543"/>
    <x v="0"/>
  </r>
  <r>
    <x v="1"/>
    <s v="10.02.00006"/>
    <s v="PLANO COLETIVO DE ASSISTENCIA MEDICA"/>
    <n v="49717.74"/>
    <n v="2.250364803504461E-4"/>
    <n v="99.181413651278888"/>
    <x v="0"/>
  </r>
  <r>
    <x v="0"/>
    <s v="10.01.00017"/>
    <s v="Gastos com Profissionais"/>
    <n v="49714.96"/>
    <n v="2.2502389728823585E-4"/>
    <n v="99.181638675176174"/>
    <x v="0"/>
  </r>
  <r>
    <x v="0"/>
    <s v="10.01.00022"/>
    <s v="Despesas com cursos, congressos"/>
    <n v="49712.44"/>
    <n v="2.2501249105918192E-4"/>
    <n v="99.181863687667231"/>
    <x v="0"/>
  </r>
  <r>
    <x v="1"/>
    <s v="10.01.00016"/>
    <s v="Laboratório de Prótese "/>
    <n v="49711.45"/>
    <n v="2.2500801004062503E-4"/>
    <n v="99.182088695677265"/>
    <x v="0"/>
  </r>
  <r>
    <x v="1"/>
    <s v="10.01.00015"/>
    <s v="Material Odontológicos"/>
    <n v="49707"/>
    <n v="2.2498786808852582E-4"/>
    <n v="99.18231368354536"/>
    <x v="1"/>
  </r>
  <r>
    <x v="0"/>
    <s v="10.01.00008"/>
    <s v="Suprimentos Odontológicos"/>
    <n v="49701.8"/>
    <n v="2.2496433142539873E-4"/>
    <n v="99.182538647876783"/>
    <x v="0"/>
  </r>
  <r>
    <x v="1"/>
    <s v="10.02.00002"/>
    <s v="INSS"/>
    <n v="49700.58"/>
    <n v="2.2495880936212656E-4"/>
    <n v="99.182763606686152"/>
    <x v="0"/>
  </r>
  <r>
    <x v="1"/>
    <s v="10.01.00015"/>
    <s v="Material Odontológico Aplicado "/>
    <n v="49697.71"/>
    <n v="2.2494581893459293E-4"/>
    <n v="99.18298855250508"/>
    <x v="1"/>
  </r>
  <r>
    <x v="0"/>
    <s v="10.01.00014"/>
    <s v="Energia Elétrica"/>
    <n v="49697.02"/>
    <n v="2.2494269580044721E-4"/>
    <n v="99.183213495200874"/>
    <x v="1"/>
  </r>
  <r>
    <x v="0"/>
    <s v="10.01.00015"/>
    <s v="Aluguel do veículo"/>
    <n v="49696.58"/>
    <n v="2.2494070423664418E-4"/>
    <n v="99.183438435905117"/>
    <x v="1"/>
  </r>
  <r>
    <x v="1"/>
    <s v="10.01.00016"/>
    <s v="SISTEMAS SOFTWARE"/>
    <n v="49695.15"/>
    <n v="2.2493423165428423E-4"/>
    <n v="99.18366337013677"/>
    <x v="0"/>
  </r>
  <r>
    <x v="1"/>
    <s v="10.01.00024"/>
    <s v="Material de Uso e Consumo"/>
    <n v="49690.86"/>
    <n v="2.2491481390720432E-4"/>
    <n v="99.183888284950683"/>
    <x v="1"/>
  </r>
  <r>
    <x v="0"/>
    <s v="10.02.00030"/>
    <s v="Máquinas, Equipamentos e Mobiliários - Locação"/>
    <n v="49690"/>
    <n v="2.2491092130522562E-4"/>
    <n v="99.184113195871987"/>
    <x v="0"/>
  </r>
  <r>
    <x v="1"/>
    <s v="10.01.00002"/>
    <s v="Aluguel da clínica"/>
    <n v="49687.44"/>
    <n v="2.2489933402491686E-4"/>
    <n v="99.184338095206016"/>
    <x v="1"/>
  </r>
  <r>
    <x v="1"/>
    <s v="10.01.00019"/>
    <s v="Despesas com funcionários"/>
    <n v="49684.09"/>
    <n v="2.2488417098232534E-4"/>
    <n v="99.184562979376992"/>
    <x v="0"/>
  </r>
  <r>
    <x v="0"/>
    <s v="10.01.00019"/>
    <s v="Congresso"/>
    <n v="49683.69"/>
    <n v="2.2488236046977711E-4"/>
    <n v="99.184787861737462"/>
    <x v="0"/>
  </r>
  <r>
    <x v="0"/>
    <s v="10.02.00001"/>
    <s v="publicidades"/>
    <n v="49680.61"/>
    <n v="2.2486841952315564E-4"/>
    <n v="99.185012730156984"/>
    <x v="0"/>
  </r>
  <r>
    <x v="0"/>
    <s v="10.01.00015"/>
    <s v="Prestação de serviço por pessoa física"/>
    <n v="49680"/>
    <n v="2.2486565849151957E-4"/>
    <n v="99.185237595815479"/>
    <x v="0"/>
  </r>
  <r>
    <x v="1"/>
    <s v="10.01.00015"/>
    <s v="Prestação de serviço por pessoa física"/>
    <n v="49680"/>
    <n v="2.2486565849151957E-4"/>
    <n v="99.185462461473975"/>
    <x v="0"/>
  </r>
  <r>
    <x v="0"/>
    <s v="10.01.00017"/>
    <s v="Despesas com Rateio do Consultório"/>
    <n v="49680"/>
    <n v="2.2486565849151957E-4"/>
    <n v="99.18568732713247"/>
    <x v="0"/>
  </r>
  <r>
    <x v="0"/>
    <s v="10.01.00008"/>
    <s v="Gastos Gerais - Consultório"/>
    <n v="49679.12"/>
    <n v="2.2486167536391348E-4"/>
    <n v="99.185912188807833"/>
    <x v="0"/>
  </r>
  <r>
    <x v="1"/>
    <s v="10.01.00030"/>
    <s v="Imposto Municipal"/>
    <n v="49676.49"/>
    <n v="2.2484977124390875E-4"/>
    <n v="99.186137038579076"/>
    <x v="0"/>
  </r>
  <r>
    <x v="1"/>
    <s v="10.01.00013"/>
    <s v="Remuneração paga a terceiros, com vinculo empregatício, INSS E FGTS "/>
    <n v="49664.44"/>
    <n v="2.24795229553393E-4"/>
    <n v="99.186361833808633"/>
    <x v="0"/>
  </r>
  <r>
    <x v="1"/>
    <s v="10.01.00016"/>
    <s v="MATERIAIS DE CONSUMO PARA ATENDIMENTO"/>
    <n v="49659.81"/>
    <n v="2.247742728706471E-4"/>
    <n v="99.186586608081498"/>
    <x v="1"/>
  </r>
  <r>
    <x v="1"/>
    <s v="10.01.00015"/>
    <s v="MATERIAL - PRODUTO USADO NA PRESTAÇÃO DE SERVIÇO"/>
    <n v="49652.81"/>
    <n v="2.2474258890105287E-4"/>
    <n v="99.186811350670396"/>
    <x v="1"/>
  </r>
  <r>
    <x v="0"/>
    <s v="10.01.00052"/>
    <s v="SEGURO DE RESPONSABILIDADE CIVIL"/>
    <n v="49649.51"/>
    <n v="2.2472765217252993E-4"/>
    <n v="99.187036078322564"/>
    <x v="1"/>
  </r>
  <r>
    <x v="0"/>
    <s v="10.01.00012"/>
    <s v="Material de consumo de consultório/escritório"/>
    <n v="49645.8"/>
    <n v="2.2471085966864498E-4"/>
    <n v="99.187260789182233"/>
    <x v="1"/>
  </r>
  <r>
    <x v="0"/>
    <s v="10.01.00026"/>
    <s v="ONR Operador Nacional de Reg Eletrônicos/Seguros"/>
    <n v="49639.1"/>
    <n v="2.2468053358346194E-4"/>
    <n v="99.18748546971581"/>
    <x v="1"/>
  </r>
  <r>
    <x v="1"/>
    <s v="10.01.00017"/>
    <s v="MEDICAÇÃO E INSUMOS PARA TRATAMENTO MEDICO DE PACIENTES"/>
    <n v="49638.32"/>
    <n v="2.2467700308399286E-4"/>
    <n v="99.187710146718899"/>
    <x v="1"/>
  </r>
  <r>
    <x v="0"/>
    <s v="10.01.00026"/>
    <s v="Férias dos Funcionários"/>
    <n v="49630.879999999997"/>
    <n v="2.246433275505956E-4"/>
    <n v="99.187934790046455"/>
    <x v="0"/>
  </r>
  <r>
    <x v="1"/>
    <s v="10.01.00018"/>
    <s v="Salários - pagto de salários ref"/>
    <n v="49629.05"/>
    <n v="2.2463504445568742E-4"/>
    <n v="99.188159425090916"/>
    <x v="0"/>
  </r>
  <r>
    <x v="1"/>
    <s v="10.01.00016"/>
    <s v="Materiais Utilizados na Prestação do Serviço"/>
    <n v="49628.55"/>
    <n v="2.2463278131500209E-4"/>
    <n v="99.188384057872227"/>
    <x v="1"/>
  </r>
  <r>
    <x v="1"/>
    <s v="10.01.00004"/>
    <s v="Contribuições obrigatórias à entidades de classe"/>
    <n v="49628.25"/>
    <n v="2.2463142343059092E-4"/>
    <n v="99.188608689295663"/>
    <x v="0"/>
  </r>
  <r>
    <x v="1"/>
    <s v="10.01.00016"/>
    <s v="Honorarios contabeis "/>
    <n v="49622.55"/>
    <n v="2.2460562362677848E-4"/>
    <n v="99.188833294919291"/>
    <x v="0"/>
  </r>
  <r>
    <x v="1"/>
    <s v="10.01.00018"/>
    <s v="Despesas Materiais Odontológicos"/>
    <n v="49622.35"/>
    <n v="2.2460471837050435E-4"/>
    <n v="99.18905789963766"/>
    <x v="1"/>
  </r>
  <r>
    <x v="0"/>
    <s v="10.01.00008"/>
    <s v="Despesas gerais com consultório"/>
    <n v="49620.35"/>
    <n v="2.2459566580776313E-4"/>
    <n v="99.189282495303473"/>
    <x v="0"/>
  </r>
  <r>
    <x v="0"/>
    <s v="10.01.00002"/>
    <s v="Aluguel do escritório/consultório 1º Ofício de Notas"/>
    <n v="49610"/>
    <n v="2.2454881879557741E-4"/>
    <n v="99.189507044122266"/>
    <x v="1"/>
  </r>
  <r>
    <x v="0"/>
    <s v="10.01.00015"/>
    <s v="Material utilizado na prestaçao dos serviços"/>
    <n v="49608.5"/>
    <n v="2.2454202937352151E-4"/>
    <n v="99.189731586151638"/>
    <x v="1"/>
  </r>
  <r>
    <x v="1"/>
    <s v="10.01.00015"/>
    <s v="Material para uso/consumo do Escritório/Consultório"/>
    <n v="49602.51"/>
    <n v="2.2451491694811164E-4"/>
    <n v="99.189956101068589"/>
    <x v="1"/>
  </r>
  <r>
    <x v="1"/>
    <s v="10.02.00008"/>
    <s v="Custeio Central Eletrônica"/>
    <n v="49601.33"/>
    <n v="2.245095759360943E-4"/>
    <n v="99.190180610644518"/>
    <x v="0"/>
  </r>
  <r>
    <x v="0"/>
    <s v="10.01.00005"/>
    <s v="Material aplicado nos serviços"/>
    <n v="49600.71"/>
    <n v="2.2450676964164449E-4"/>
    <n v="99.190405117414159"/>
    <x v="1"/>
  </r>
  <r>
    <x v="1"/>
    <s v="10.01.00023"/>
    <s v="material gráfico"/>
    <n v="49598.65"/>
    <n v="2.2449744550202109E-4"/>
    <n v="99.19062961485966"/>
    <x v="1"/>
  </r>
  <r>
    <x v="1"/>
    <s v="10.01.00016"/>
    <s v="Material de consumo dentária/ dental"/>
    <n v="49592.15"/>
    <n v="2.2446802467311215E-4"/>
    <n v="99.190854082884329"/>
    <x v="1"/>
  </r>
  <r>
    <x v="0"/>
    <s v="10.01.00016"/>
    <s v="Pagamento a empresa de materiais odontológicos"/>
    <n v="49591.55"/>
    <n v="2.2446530890428982E-4"/>
    <n v="99.191078548193232"/>
    <x v="1"/>
  </r>
  <r>
    <x v="1"/>
    <s v="10.01.00015"/>
    <s v="Faxineira"/>
    <n v="49590"/>
    <n v="2.2445829316816536E-4"/>
    <n v="99.191303006486407"/>
    <x v="0"/>
  </r>
  <r>
    <x v="1"/>
    <s v="10.01.00002"/>
    <s v="Laboratório de Prótese "/>
    <n v="49587"/>
    <n v="2.244447143240536E-4"/>
    <n v="99.191527451200727"/>
    <x v="0"/>
  </r>
  <r>
    <x v="1"/>
    <s v="10.01.00017"/>
    <s v="Despesas com informatica"/>
    <n v="49583.06"/>
    <n v="2.2442688077545339E-4"/>
    <n v="99.191751878081504"/>
    <x v="0"/>
  </r>
  <r>
    <x v="0"/>
    <s v="10.01.00009"/>
    <s v="Especialização Profissional"/>
    <n v="49580.160000000003"/>
    <n v="2.2441375455947864E-4"/>
    <n v="99.19197629183607"/>
    <x v="0"/>
  </r>
  <r>
    <x v="1"/>
    <s v="10.01.00019"/>
    <s v="Locação de Sistemas"/>
    <n v="49579.95"/>
    <n v="2.244128040403908E-4"/>
    <n v="99.192200704640115"/>
    <x v="0"/>
  </r>
  <r>
    <x v="0"/>
    <s v="10.01.00015"/>
    <s v="Material de Consumo Dental"/>
    <n v="49577.67"/>
    <n v="2.2440248411886583E-4"/>
    <n v="99.192425107124237"/>
    <x v="1"/>
  </r>
  <r>
    <x v="1"/>
    <s v="10.01.00015"/>
    <s v="Taxa de Utilização de Consultório/ Custeio e/ou Administração"/>
    <n v="49576.92"/>
    <n v="2.2439908940783787E-4"/>
    <n v="99.192649506213641"/>
    <x v="0"/>
  </r>
  <r>
    <x v="1"/>
    <s v="10.01.00001"/>
    <s v="Materiais de Uso e Consumo - Clientes"/>
    <n v="49575.54"/>
    <n v="2.2439284313954645E-4"/>
    <n v="99.192873899056778"/>
    <x v="1"/>
  </r>
  <r>
    <x v="1"/>
    <s v="10.01.00018"/>
    <s v="Material de Uso / Consumo"/>
    <n v="49573.24"/>
    <n v="2.2438243269239406E-4"/>
    <n v="99.193098281489469"/>
    <x v="1"/>
  </r>
  <r>
    <x v="0"/>
    <s v="10.01.00019"/>
    <s v="Assessoria, licenças de informática e manutenção"/>
    <n v="49572.84"/>
    <n v="2.2438062217984583E-4"/>
    <n v="99.193322662111655"/>
    <x v="1"/>
  </r>
  <r>
    <x v="0"/>
    <s v="10.01.00004"/>
    <s v="Remuneração paga a terceiros com vínculo empregatício"/>
    <n v="49572.32"/>
    <n v="2.2437826851353312E-4"/>
    <n v="99.193547040380167"/>
    <x v="0"/>
  </r>
  <r>
    <x v="1"/>
    <s v="10.01.00016"/>
    <s v="Aluguel de Equipamento Médico"/>
    <n v="49572"/>
    <n v="2.2437682010349454E-4"/>
    <n v="99.193771417200267"/>
    <x v="1"/>
  </r>
  <r>
    <x v="1"/>
    <s v="10.01.00017"/>
    <s v="FGTS 115"/>
    <n v="49571.4"/>
    <n v="2.2437410433467217E-4"/>
    <n v="99.193995791304602"/>
    <x v="0"/>
  </r>
  <r>
    <x v="0"/>
    <s v="10.01.00011"/>
    <s v="CORI-MG"/>
    <n v="49569.78"/>
    <n v="2.243667717588518E-4"/>
    <n v="99.194220158076362"/>
    <x v="0"/>
  </r>
  <r>
    <x v="0"/>
    <s v="10.01.00013"/>
    <s v="Remuneração paga a terceiros, com vínculo empregatício, INSS e FGTS e despesa com pessoal"/>
    <n v="49569.4"/>
    <n v="2.2436505177193098E-4"/>
    <n v="99.194444523128141"/>
    <x v="0"/>
  </r>
  <r>
    <x v="0"/>
    <s v="10.01.00022"/>
    <s v="Insumos"/>
    <n v="49557.87"/>
    <n v="2.2431286374772797E-4"/>
    <n v="99.194668835991891"/>
    <x v="1"/>
  </r>
  <r>
    <x v="0"/>
    <s v="10.01.00015"/>
    <s v="Trabalhos Protéticos"/>
    <n v="49557.4"/>
    <n v="2.2431073639548373E-4"/>
    <n v="99.19489314672829"/>
    <x v="0"/>
  </r>
  <r>
    <x v="0"/>
    <s v="10.01.00015"/>
    <s v="MATERIAL PARA PRESTAÇÃO DE SERVIÇOS "/>
    <n v="49554.12"/>
    <n v="2.2429589019258819E-4"/>
    <n v="99.195117442618482"/>
    <x v="1"/>
  </r>
  <r>
    <x v="0"/>
    <s v="10.01.00015"/>
    <s v="DESPESAS DO CONSULTORIO"/>
    <n v="49551.98"/>
    <n v="2.242862039504551E-4"/>
    <n v="99.195341728822427"/>
    <x v="0"/>
  </r>
  <r>
    <x v="1"/>
    <s v="10.01.00018"/>
    <s v="Sistema de Informática - Manutenção/suporte"/>
    <n v="49549"/>
    <n v="2.2427271563197067E-4"/>
    <n v="99.195566001538054"/>
    <x v="1"/>
  </r>
  <r>
    <x v="1"/>
    <s v="10.02.00046"/>
    <s v="SEDE DO CARTORIO ENERGIA ELETRICA"/>
    <n v="49539.23"/>
    <n v="2.242284938629799E-4"/>
    <n v="99.195790230031918"/>
    <x v="1"/>
  </r>
  <r>
    <x v="1"/>
    <s v="10.01.00048"/>
    <s v="Débitos gestão anterior"/>
    <n v="49538.41"/>
    <n v="2.2422478231225599E-4"/>
    <n v="99.196014454814232"/>
    <x v="0"/>
  </r>
  <r>
    <x v="0"/>
    <s v="10.01.00005"/>
    <s v="Salário/Férias/Rescisão"/>
    <n v="49527.19"/>
    <n v="2.2417399743527786E-4"/>
    <n v="99.19623862881167"/>
    <x v="0"/>
  </r>
  <r>
    <x v="0"/>
    <s v="10.01.00017"/>
    <s v="Papelaria/Material de Expediente"/>
    <n v="49522.98"/>
    <n v="2.2415494179070763E-4"/>
    <n v="99.196462783753461"/>
    <x v="1"/>
  </r>
  <r>
    <x v="1"/>
    <s v="10.01.00015"/>
    <s v="laboratorio proteticos"/>
    <n v="49521.66"/>
    <n v="2.2414896709929845E-4"/>
    <n v="99.196686932720553"/>
    <x v="0"/>
  </r>
  <r>
    <x v="1"/>
    <s v="10.01.00016"/>
    <s v="Honorarios Contábeis"/>
    <n v="49517.64"/>
    <n v="2.2413077144818857E-4"/>
    <n v="99.196911063491996"/>
    <x v="0"/>
  </r>
  <r>
    <x v="1"/>
    <s v="10.01.00019"/>
    <s v="Material e Produtos Usados e Consumidos nos Tratamentos"/>
    <n v="49514.79"/>
    <n v="2.2411787154628238E-4"/>
    <n v="99.197135181363535"/>
    <x v="1"/>
  </r>
  <r>
    <x v="1"/>
    <s v="10.01.00011"/>
    <s v="Vale Refeição / Cesta básica / Vale alimentação"/>
    <n v="49513.72"/>
    <n v="2.2411302842521586E-4"/>
    <n v="99.197359294391958"/>
    <x v="1"/>
  </r>
  <r>
    <x v="1"/>
    <s v="10.01.00017"/>
    <s v="01.00017 - Serviços de terceiros - P. Juridica"/>
    <n v="49512"/>
    <n v="2.241052432212584E-4"/>
    <n v="99.197583399635178"/>
    <x v="1"/>
  </r>
  <r>
    <x v="0"/>
    <s v="10.01.00016"/>
    <s v="Assessorias técnicas / contábil/trabalhista "/>
    <n v="49501.98"/>
    <n v="2.2405988988192496E-4"/>
    <n v="99.197807459525066"/>
    <x v="0"/>
  </r>
  <r>
    <x v="0"/>
    <s v="10.01.00015"/>
    <s v="Gastos com Materiais"/>
    <n v="49501.77"/>
    <n v="2.2405893936283712E-4"/>
    <n v="99.198031518464433"/>
    <x v="1"/>
  </r>
  <r>
    <x v="1"/>
    <s v="10.01.00001"/>
    <s v="Água e Esgoto"/>
    <n v="49500.09"/>
    <n v="2.2405133521013451E-4"/>
    <n v="99.198255569799642"/>
    <x v="1"/>
  </r>
  <r>
    <x v="1"/>
    <s v="10.01.00002"/>
    <s v="Aluguel do escritório/consultório 1º Ofício de Notas"/>
    <n v="49500"/>
    <n v="2.2405092784481118E-4"/>
    <n v="99.198479620727483"/>
    <x v="1"/>
  </r>
  <r>
    <x v="0"/>
    <s v="10.01.00023"/>
    <s v="Remuneração paga a terceiros projetos e manutenção consultorio"/>
    <n v="49500"/>
    <n v="2.2405092784481118E-4"/>
    <n v="99.198703671655323"/>
    <x v="1"/>
  </r>
  <r>
    <x v="0"/>
    <s v="10.01.00049"/>
    <s v="ADM/CRIAÇÃO MIDIAS SOCIAIS"/>
    <n v="49499.8"/>
    <n v="2.2405002258853708E-4"/>
    <n v="99.198927721677919"/>
    <x v="0"/>
  </r>
  <r>
    <x v="0"/>
    <s v="10.01.00025"/>
    <s v="VICTALAB F MANIPULAÇAO LTDA"/>
    <n v="49497.47"/>
    <n v="2.2403947635294354E-4"/>
    <n v="99.199151761154269"/>
    <x v="0"/>
  </r>
  <r>
    <x v="0"/>
    <s v="10.01.00019"/>
    <s v="Documento de Arrecadação de Receitas Federais - IRRF e Contribuição Previdenciária"/>
    <n v="49495.35"/>
    <n v="2.240298806364379E-4"/>
    <n v="99.19937579103491"/>
    <x v="0"/>
  </r>
  <r>
    <x v="1"/>
    <s v="10.01.00013"/>
    <s v="Remuneração de empregados"/>
    <n v="49490.2"/>
    <n v="2.2400657028737926E-4"/>
    <n v="99.199599797605202"/>
    <x v="0"/>
  </r>
  <r>
    <x v="1"/>
    <s v="10.01.00019"/>
    <s v="Serviços de Terceiros para o Escritório "/>
    <n v="49489.48"/>
    <n v="2.2400331136479247E-4"/>
    <n v="99.199823800916562"/>
    <x v="1"/>
  </r>
  <r>
    <x v="1"/>
    <s v="10.01.00017"/>
    <s v="Vale alimentação para terceiros, com vínculo empregatício"/>
    <n v="49489.21"/>
    <n v="2.2400208926882237E-4"/>
    <n v="99.20004780300583"/>
    <x v="1"/>
  </r>
  <r>
    <x v="0"/>
    <s v="10.01.00018"/>
    <s v="Consultoria/Assessoria/Auditoria/Contabilidade"/>
    <n v="49487.05"/>
    <n v="2.2399231250106187E-4"/>
    <n v="99.200271795318329"/>
    <x v="0"/>
  </r>
  <r>
    <x v="0"/>
    <s v="10.01.00015"/>
    <s v="MATERIAL DE CONSUMO NF:"/>
    <n v="49484.4"/>
    <n v="2.2398031785542978E-4"/>
    <n v="99.200495775636185"/>
    <x v="1"/>
  </r>
  <r>
    <x v="1"/>
    <s v="10.01.00016"/>
    <s v="Materiais para Atendimento Medico"/>
    <n v="49481.22"/>
    <n v="2.2396592428067125E-4"/>
    <n v="99.200719741560462"/>
    <x v="1"/>
  </r>
  <r>
    <x v="1"/>
    <s v="10.01.00027"/>
    <s v="Locação de equipamentos"/>
    <n v="49475"/>
    <n v="2.2393777081054612E-4"/>
    <n v="99.200943679331274"/>
    <x v="0"/>
  </r>
  <r>
    <x v="1"/>
    <s v="10.01.00015"/>
    <s v="Despesas  rateadas entre os médicos  da clínica."/>
    <n v="49475"/>
    <n v="2.2393777081054612E-4"/>
    <n v="99.201167617102087"/>
    <x v="0"/>
  </r>
  <r>
    <x v="1"/>
    <s v="10.01.00025"/>
    <s v="Locação de Software"/>
    <n v="49473.52"/>
    <n v="2.2393107191411761E-4"/>
    <n v="99.201391548174001"/>
    <x v="0"/>
  </r>
  <r>
    <x v="0"/>
    <s v="10.01.00015"/>
    <s v="Materiais, produtos, consumíveis para execução do trabalho"/>
    <n v="49463.53"/>
    <n v="2.238858543632253E-4"/>
    <n v="99.201615434028369"/>
    <x v="1"/>
  </r>
  <r>
    <x v="0"/>
    <s v="10.01.00017"/>
    <s v="Prestador de Serviço PJ/PF"/>
    <n v="49460.06"/>
    <n v="2.2387014816686933E-4"/>
    <n v="99.201839304176531"/>
    <x v="0"/>
  </r>
  <r>
    <x v="0"/>
    <s v="10.01.00016"/>
    <s v="Honorários e Serviços Prestados"/>
    <n v="49457.9"/>
    <n v="2.238603713991088E-4"/>
    <n v="99.202063164547937"/>
    <x v="0"/>
  </r>
  <r>
    <x v="0"/>
    <s v="10.01.00015"/>
    <s v="Materiais para procedimentos Médicos"/>
    <n v="49456.5"/>
    <n v="2.2385403460518997E-4"/>
    <n v="99.202287018582538"/>
    <x v="1"/>
  </r>
  <r>
    <x v="1"/>
    <s v="10.01.00015"/>
    <s v="Duplicatas"/>
    <n v="49456.36"/>
    <n v="2.2385340092579811E-4"/>
    <n v="99.202510871983463"/>
    <x v="0"/>
  </r>
  <r>
    <x v="1"/>
    <s v="10.01.00015"/>
    <s v="Serviços odontológicos de terceiros"/>
    <n v="49455.65"/>
    <n v="2.2385018726602497E-4"/>
    <n v="99.202734722170732"/>
    <x v="1"/>
  </r>
  <r>
    <x v="0"/>
    <s v="10.01.00026"/>
    <s v="LIMPEZA E HIGIENE"/>
    <n v="49454.26"/>
    <n v="2.2384389573491985E-4"/>
    <n v="99.202958566066471"/>
    <x v="0"/>
  </r>
  <r>
    <x v="0"/>
    <s v="10.01.00016"/>
    <s v="Material de Uso e Consumo em Escritório/Consultório"/>
    <n v="49453.48"/>
    <n v="2.2384036523545077E-4"/>
    <n v="99.203182406431708"/>
    <x v="1"/>
  </r>
  <r>
    <x v="1"/>
    <s v="10.01.00017"/>
    <s v="DESPESAS COM MATERIAL ODONTOLÓGICO"/>
    <n v="49447.19"/>
    <n v="2.2381189492562967E-4"/>
    <n v="99.203406218326634"/>
    <x v="1"/>
  </r>
  <r>
    <x v="0"/>
    <s v="10.01.00019"/>
    <s v="Outras despesas administrativas"/>
    <n v="49443.89"/>
    <n v="2.2379695819710666E-4"/>
    <n v="99.20363001528483"/>
    <x v="0"/>
  </r>
  <r>
    <x v="1"/>
    <s v="10.01.00020"/>
    <s v="Cursos e Congressos"/>
    <n v="49441.75"/>
    <n v="2.2378727195497357E-4"/>
    <n v="99.203853802556779"/>
    <x v="0"/>
  </r>
  <r>
    <x v="0"/>
    <s v="10.01.00006"/>
    <s v="SERVIÇOS TERCEIRIZADOS PROTETICOS E OUTROS"/>
    <n v="49438.9"/>
    <n v="2.2377437205306738E-4"/>
    <n v="99.204077576928839"/>
    <x v="0"/>
  </r>
  <r>
    <x v="0"/>
    <s v="10.01.00015"/>
    <s v="Laboratórios de Prótese Dentária"/>
    <n v="49429.15"/>
    <n v="2.2373024080970399E-4"/>
    <n v="99.204301307169644"/>
    <x v="0"/>
  </r>
  <r>
    <x v="0"/>
    <s v="10.01.00028"/>
    <s v="Honorarios Contador"/>
    <n v="49428.26"/>
    <n v="2.2372621241928419E-4"/>
    <n v="99.204525033382069"/>
    <x v="0"/>
  </r>
  <r>
    <x v="0"/>
    <s v="10.01.00016"/>
    <s v="Materiais para uso e aplicação"/>
    <n v="49425.38"/>
    <n v="2.2371317672893683E-4"/>
    <n v="99.204748746558792"/>
    <x v="1"/>
  </r>
  <r>
    <x v="1"/>
    <s v="10.01.00031"/>
    <s v="BENEFICIOS AO FUNCIONARIO"/>
    <n v="49424.03"/>
    <n v="2.237070662490865E-4"/>
    <n v="99.204972453625047"/>
    <x v="0"/>
  </r>
  <r>
    <x v="0"/>
    <s v="10.01.00015"/>
    <s v="Locação de bens tangíveis e intangíveis"/>
    <n v="49422.06"/>
    <n v="2.2369814947478643E-4"/>
    <n v="99.205196151774516"/>
    <x v="0"/>
  </r>
  <r>
    <x v="0"/>
    <s v="10.01.00019"/>
    <s v="Pessoa FisÍca"/>
    <n v="49414.5"/>
    <n v="2.2366393078762469E-4"/>
    <n v="99.205419815705298"/>
    <x v="0"/>
  </r>
  <r>
    <x v="1"/>
    <s v="10.01.00016"/>
    <s v="SERVIÇOS CONTÁBEIS"/>
    <n v="49411.44"/>
    <n v="2.2365008036663063E-4"/>
    <n v="99.20564346578567"/>
    <x v="0"/>
  </r>
  <r>
    <x v="0"/>
    <s v="10.02.00005"/>
    <s v="COMPRA DE BENS"/>
    <n v="49410.61"/>
    <n v="2.2364632355309302E-4"/>
    <n v="99.205867112109217"/>
    <x v="0"/>
  </r>
  <r>
    <x v="0"/>
    <s v="10.01.00015"/>
    <s v="Material de consumo odontológico "/>
    <n v="49409.51"/>
    <n v="2.2364134464358538E-4"/>
    <n v="99.206090753453864"/>
    <x v="1"/>
  </r>
  <r>
    <x v="0"/>
    <s v="10.01.00012"/>
    <s v="Material para uso do consultório"/>
    <n v="49406.12"/>
    <n v="2.2362600054973906E-4"/>
    <n v="99.206314379454412"/>
    <x v="1"/>
  </r>
  <r>
    <x v="0"/>
    <s v="10.01.00015"/>
    <s v="Material de uso nos serviços prestados"/>
    <n v="49401.04"/>
    <n v="2.2360300704037635E-4"/>
    <n v="99.206537982461455"/>
    <x v="1"/>
  </r>
  <r>
    <x v="1"/>
    <s v="10.01.00017"/>
    <s v="Prestação de serviço - PJ"/>
    <n v="49395.79"/>
    <n v="2.2357924406318073E-4"/>
    <n v="99.20676156170552"/>
    <x v="0"/>
  </r>
  <r>
    <x v="1"/>
    <s v="10.01.00021"/>
    <s v="Despesas Gerais Consultório"/>
    <n v="49393.2"/>
    <n v="2.2356752099443085E-4"/>
    <n v="99.20698512922651"/>
    <x v="0"/>
  </r>
  <r>
    <x v="1"/>
    <s v="10.01.00015"/>
    <s v="Despesas com contratação de serviços"/>
    <n v="49392.43"/>
    <n v="2.2356403575777547E-4"/>
    <n v="99.207208693262274"/>
    <x v="0"/>
  </r>
  <r>
    <x v="0"/>
    <s v="10.01.00015"/>
    <s v="Despesa com Dental"/>
    <n v="49392.26"/>
    <n v="2.2356326628994249E-4"/>
    <n v="99.207432256528563"/>
    <x v="0"/>
  </r>
  <r>
    <x v="1"/>
    <s v="10.03.00001"/>
    <s v="Material de Escritorio"/>
    <n v="49390.27"/>
    <n v="2.2355425899001498E-4"/>
    <n v="99.207655810787557"/>
    <x v="1"/>
  </r>
  <r>
    <x v="0"/>
    <s v="10.01.00015"/>
    <s v="Material uso atividade profissional"/>
    <n v="49376.72"/>
    <n v="2.2349292787744333E-4"/>
    <n v="99.20787930371543"/>
    <x v="1"/>
  </r>
  <r>
    <x v="0"/>
    <s v="10.01.00012"/>
    <s v="Material de escrtório/consultório"/>
    <n v="49375.18"/>
    <n v="2.2348595740413261E-4"/>
    <n v="99.208102789672836"/>
    <x v="1"/>
  </r>
  <r>
    <x v="1"/>
    <s v="10.01.00018"/>
    <s v="Serviços prestados PJ"/>
    <n v="49374.81"/>
    <n v="2.2348428268002547E-4"/>
    <n v="99.208326273955521"/>
    <x v="0"/>
  </r>
  <r>
    <x v="0"/>
    <s v="10.01.00015"/>
    <s v="Material aplicado na elaboração das próteses"/>
    <n v="49374.32"/>
    <n v="2.2348206480215388E-4"/>
    <n v="99.208549756020318"/>
    <x v="1"/>
  </r>
  <r>
    <x v="1"/>
    <s v="10.01.00015"/>
    <s v="Pago serviços prestados, conforme recibo"/>
    <n v="49370"/>
    <n v="2.2346251126663288E-4"/>
    <n v="99.20877321853159"/>
    <x v="0"/>
  </r>
  <r>
    <x v="0"/>
    <s v="10.01.00017"/>
    <s v="Material de consumo clínico"/>
    <n v="49367.56"/>
    <n v="2.2345146714008857E-4"/>
    <n v="99.208996669998726"/>
    <x v="1"/>
  </r>
  <r>
    <x v="0"/>
    <s v="10.01.00018"/>
    <s v="markenting"/>
    <n v="49367.47"/>
    <n v="2.2345105977476524E-4"/>
    <n v="99.209220121058507"/>
    <x v="0"/>
  </r>
  <r>
    <x v="0"/>
    <s v="10.01.00022"/>
    <s v="Despesas com Treinamento e Consultoria"/>
    <n v="49364.800000000003"/>
    <n v="2.2343897460350574E-4"/>
    <n v="99.209443560033108"/>
    <x v="0"/>
  </r>
  <r>
    <x v="0"/>
    <s v="10.01.00019"/>
    <s v="Material de uso consultorio"/>
    <n v="49364"/>
    <n v="2.2343535357840927E-4"/>
    <n v="99.209666995386684"/>
    <x v="1"/>
  </r>
  <r>
    <x v="1"/>
    <s v="10.01.00016"/>
    <s v="serviços prestados por terceiros"/>
    <n v="49363.01"/>
    <n v="2.2343087255985238E-4"/>
    <n v="99.20989042625925"/>
    <x v="1"/>
  </r>
  <r>
    <x v="1"/>
    <s v="10.01.00015"/>
    <s v="FAXINA"/>
    <n v="49359.27"/>
    <n v="2.2341394426752631E-4"/>
    <n v="99.210113840203519"/>
    <x v="0"/>
  </r>
  <r>
    <x v="1"/>
    <s v="10.01.00015"/>
    <s v="Pagamento a Material de consumo: DENTAL"/>
    <n v="49356.33"/>
    <n v="2.2340063700029678E-4"/>
    <n v="99.210337240840516"/>
    <x v="1"/>
  </r>
  <r>
    <x v="1"/>
    <s v="10.01.00017"/>
    <s v="Material de expediente e consumo"/>
    <n v="49351.97"/>
    <n v="2.2338090241352091E-4"/>
    <n v="99.210560621742928"/>
    <x v="1"/>
  </r>
  <r>
    <x v="0"/>
    <s v="10.01.00015"/>
    <s v="Prestação de Serviços Odontológicos"/>
    <n v="49346.5"/>
    <n v="2.2335614365442372E-4"/>
    <n v="99.210783977886578"/>
    <x v="0"/>
  </r>
  <r>
    <x v="1"/>
    <s v="10.01.00015"/>
    <s v="Material de Uso e Consumo na Atividade"/>
    <n v="49346.39"/>
    <n v="2.2335564576347297E-4"/>
    <n v="99.211007333532336"/>
    <x v="1"/>
  </r>
  <r>
    <x v="1"/>
    <s v="10.01.00016"/>
    <s v="Rateio Clínica Delta"/>
    <n v="49345.120000000003"/>
    <n v="2.233498973861323E-4"/>
    <n v="99.211230683429719"/>
    <x v="0"/>
  </r>
  <r>
    <x v="0"/>
    <s v="10.01.00018"/>
    <s v="Prestador de Serviços"/>
    <n v="49342.87"/>
    <n v="2.2333971325304842E-4"/>
    <n v="99.211454023142977"/>
    <x v="0"/>
  </r>
  <r>
    <x v="0"/>
    <s v="10.01.00015"/>
    <s v="MATERIAIS/SERVICOS PARA PROCEDIMENTOS/TRATAMENTOS ODONTOLOGICOS"/>
    <n v="49337.16"/>
    <n v="2.2331386818642233E-4"/>
    <n v="99.211677337011167"/>
    <x v="1"/>
  </r>
  <r>
    <x v="0"/>
    <s v="10.01.00015"/>
    <s v="Notas Fiscais"/>
    <n v="49336.09"/>
    <n v="2.2330902506535573E-4"/>
    <n v="99.211900646036227"/>
    <x v="0"/>
  </r>
  <r>
    <x v="0"/>
    <s v="10.01.00017"/>
    <s v="Serviços de consultoria "/>
    <n v="49335.839999999997"/>
    <n v="2.2330789349501307E-4"/>
    <n v="99.212123953929719"/>
    <x v="0"/>
  </r>
  <r>
    <x v="1"/>
    <s v="10.01.00017"/>
    <s v="Folha de pagamento"/>
    <n v="49332.22"/>
    <n v="2.2329150835645153E-4"/>
    <n v="99.212347245438082"/>
    <x v="0"/>
  </r>
  <r>
    <x v="1"/>
    <s v="10.01.00015"/>
    <s v="Despesas de custeio e manutenção"/>
    <n v="49329.15"/>
    <n v="2.2327761267264379E-4"/>
    <n v="99.212570523050758"/>
    <x v="1"/>
  </r>
  <r>
    <x v="0"/>
    <s v="10.01.00018"/>
    <s v="Remuneração paga a terceiros"/>
    <n v="49326.09"/>
    <n v="2.2326376225164973E-4"/>
    <n v="99.212793786813009"/>
    <x v="1"/>
  </r>
  <r>
    <x v="0"/>
    <s v="10.01.00015"/>
    <s v="ORDENADOS"/>
    <n v="49322.46"/>
    <n v="2.2324733185027443E-4"/>
    <n v="99.213017034144855"/>
    <x v="0"/>
  </r>
  <r>
    <x v="0"/>
    <s v="10.01.00031"/>
    <s v="Fundo de Garantia por Tempo de Serviço - FGTS"/>
    <n v="49321.9"/>
    <n v="2.2324479713270692E-4"/>
    <n v="99.213240278941981"/>
    <x v="0"/>
  </r>
  <r>
    <x v="1"/>
    <s v="10.01.00015"/>
    <s v="DESPESA COM CONSULTORIO"/>
    <n v="49321.72"/>
    <n v="2.232439824020602E-4"/>
    <n v="99.213463522924386"/>
    <x v="0"/>
  </r>
  <r>
    <x v="1"/>
    <s v="10.01.00015"/>
    <s v="material Aplicado no Consultório"/>
    <n v="49321.4"/>
    <n v="2.2324253399202162E-4"/>
    <n v="99.213686765458377"/>
    <x v="1"/>
  </r>
  <r>
    <x v="0"/>
    <s v="10.01.00008"/>
    <s v="Locação de Máquinas e Equipamentos_MOBILIÁRIO"/>
    <n v="49320"/>
    <n v="2.2323619719810279E-4"/>
    <n v="99.213910001655577"/>
    <x v="0"/>
  </r>
  <r>
    <x v="1"/>
    <s v="10.01.00015"/>
    <s v="Fornecedores de materiais, instrumentais e medicamentos"/>
    <n v="49314.78"/>
    <n v="2.2321257000934821E-4"/>
    <n v="99.214133214225583"/>
    <x v="1"/>
  </r>
  <r>
    <x v="1"/>
    <s v="10.01.00015"/>
    <s v="Material e Serviço Odontologico"/>
    <n v="49310.52"/>
    <n v="2.2319328805070945E-4"/>
    <n v="99.214356407513634"/>
    <x v="1"/>
  </r>
  <r>
    <x v="0"/>
    <s v="10.01.00012"/>
    <s v="Material de escritório / Publicidade"/>
    <n v="49307.89"/>
    <n v="2.2318138393070475E-4"/>
    <n v="99.214579588897564"/>
    <x v="1"/>
  </r>
  <r>
    <x v="0"/>
    <s v="10.01.00016"/>
    <s v="Insumos / Material de consumo "/>
    <n v="49306.75"/>
    <n v="2.2317622396994229E-4"/>
    <n v="99.214802765121533"/>
    <x v="1"/>
  </r>
  <r>
    <x v="1"/>
    <s v="10.01.00016"/>
    <s v="Material Odotológico"/>
    <n v="49306.23"/>
    <n v="2.2317387030362958E-4"/>
    <n v="99.215025938991843"/>
    <x v="1"/>
  </r>
  <r>
    <x v="0"/>
    <s v="10.01.00003"/>
    <s v="Honorários Contábeis"/>
    <n v="49304.59"/>
    <n v="2.2316644720218174E-4"/>
    <n v="99.215249105439042"/>
    <x v="0"/>
  </r>
  <r>
    <x v="0"/>
    <s v="10.01.00018"/>
    <s v="Serviços Prestados por Terceiros "/>
    <n v="49304"/>
    <n v="2.2316377669617313E-4"/>
    <n v="99.215472269215738"/>
    <x v="1"/>
  </r>
  <r>
    <x v="0"/>
    <s v="10.01.00011"/>
    <s v="CONSERVAÇÃO DE BENS E INSTALAÇÕES"/>
    <n v="49303.85"/>
    <n v="2.2316309775396751E-4"/>
    <n v="99.215695432313495"/>
    <x v="1"/>
  </r>
  <r>
    <x v="1"/>
    <s v="10.01.00015"/>
    <s v="Material odontológico e medicamentos"/>
    <n v="49303.24"/>
    <n v="2.2316033672233147E-4"/>
    <n v="99.215918592650212"/>
    <x v="1"/>
  </r>
  <r>
    <x v="1"/>
    <s v="10.01.00016"/>
    <s v="Despesas com Próteses"/>
    <n v="49297"/>
    <n v="2.231320927265789E-4"/>
    <n v="99.21614172474294"/>
    <x v="0"/>
  </r>
  <r>
    <x v="1"/>
    <s v="10.01.00018"/>
    <s v="4018 - Vale Transporte Colaboradores"/>
    <n v="49292.92"/>
    <n v="2.2311362549858686E-4"/>
    <n v="99.216364838368435"/>
    <x v="1"/>
  </r>
  <r>
    <x v="0"/>
    <s v="10.01.00012"/>
    <s v="Material de uso Consultorio"/>
    <n v="49288.4"/>
    <n v="2.2309316670679176E-4"/>
    <n v="99.216587931535145"/>
    <x v="1"/>
  </r>
  <r>
    <x v="0"/>
    <s v="10.01.00046"/>
    <s v="4033 - FERJ"/>
    <n v="49287.11"/>
    <n v="2.2308732780382368E-4"/>
    <n v="99.216811018862956"/>
    <x v="0"/>
  </r>
  <r>
    <x v="1"/>
    <s v="10.01.00015"/>
    <s v="Material odontológico - Dentais"/>
    <n v="49281.59"/>
    <n v="2.2306234273065793E-4"/>
    <n v="99.217034081205682"/>
    <x v="1"/>
  </r>
  <r>
    <x v="0"/>
    <s v="10.01.00015"/>
    <s v="PAGAMENTOS EFETUADOS PARA TERCEIROS FÍSICA E JURÍDICA"/>
    <n v="49280.59"/>
    <n v="2.230578164492873E-4"/>
    <n v="99.217257139022138"/>
    <x v="1"/>
  </r>
  <r>
    <x v="0"/>
    <s v="10.01.00012"/>
    <s v="Material de escritório/CONSULTORIO"/>
    <n v="49277.69"/>
    <n v="2.230446902333126E-4"/>
    <n v="99.217480183712368"/>
    <x v="1"/>
  </r>
  <r>
    <x v="1"/>
    <s v="10.01.00019"/>
    <s v="Honorários contábeis "/>
    <n v="49277.65"/>
    <n v="2.2304450918205775E-4"/>
    <n v="99.217703228221552"/>
    <x v="0"/>
  </r>
  <r>
    <x v="1"/>
    <s v="10.01.00015"/>
    <s v="Material utilizado para prestação de serviços"/>
    <n v="49277.46"/>
    <n v="2.2304364918859733E-4"/>
    <n v="99.217926271870738"/>
    <x v="1"/>
  </r>
  <r>
    <x v="0"/>
    <s v="10.01.00017"/>
    <s v="Prestadores de Serviços - Terceirização"/>
    <n v="49268.62"/>
    <n v="2.2300363686128123E-4"/>
    <n v="99.218149275507599"/>
    <x v="0"/>
  </r>
  <r>
    <x v="0"/>
    <s v="10.01.00026"/>
    <s v="FACEBOOK - PUBLICIDADE"/>
    <n v="49267.22"/>
    <n v="2.2299730006736238E-4"/>
    <n v="99.21837227280767"/>
    <x v="0"/>
  </r>
  <r>
    <x v="0"/>
    <s v="10.01.00008"/>
    <s v="FGTS de empregados"/>
    <n v="49259.39"/>
    <n v="2.2296185928423056E-4"/>
    <n v="99.21859523466695"/>
    <x v="0"/>
  </r>
  <r>
    <x v="0"/>
    <s v="10.01.00006"/>
    <s v="locacao maquinas usada tratamentos"/>
    <n v="49256.67"/>
    <n v="2.2294954779890252E-4"/>
    <n v="99.218818184214754"/>
    <x v="0"/>
  </r>
  <r>
    <x v="0"/>
    <s v="10.01.00016"/>
    <s v="Demais impostos, custos sobre folha de pagamentos e direitos trabalhis"/>
    <n v="49254.94"/>
    <n v="2.229417173321314E-4"/>
    <n v="99.21904112593208"/>
    <x v="0"/>
  </r>
  <r>
    <x v="0"/>
    <s v="10.01.00016"/>
    <s v="Serviços Prestados por terceiros - PJ "/>
    <n v="49251.73"/>
    <n v="2.2292718796893178E-4"/>
    <n v="99.219264053120042"/>
    <x v="1"/>
  </r>
  <r>
    <x v="0"/>
    <s v="10.01.00018"/>
    <s v="FUNREJUS - TJPR"/>
    <n v="49247.59"/>
    <n v="2.2290844916405744E-4"/>
    <n v="99.219486961569203"/>
    <x v="0"/>
  </r>
  <r>
    <x v="0"/>
    <s v="10.01.00007"/>
    <s v="Folha Mensal de Salários"/>
    <n v="49241"/>
    <n v="2.2287862096982521E-4"/>
    <n v="99.219709840190177"/>
    <x v="0"/>
  </r>
  <r>
    <x v="0"/>
    <s v="10.01.00022"/>
    <s v="Tarifas de vendas - cartão de crédito"/>
    <n v="49240.67"/>
    <n v="2.2287712729697289E-4"/>
    <n v="99.219932717317477"/>
    <x v="0"/>
  </r>
  <r>
    <x v="1"/>
    <s v="10.01.00015"/>
    <s v="MATERIAL DE PROTESE"/>
    <n v="49238.27"/>
    <n v="2.2286626422168344E-4"/>
    <n v="99.2201555835817"/>
    <x v="1"/>
  </r>
  <r>
    <x v="0"/>
    <s v="10.01.00016"/>
    <s v="Serviços Tomados PF"/>
    <n v="49233"/>
    <n v="2.2284241071886038E-4"/>
    <n v="99.220378425992422"/>
    <x v="0"/>
  </r>
  <r>
    <x v="1"/>
    <s v="10.01.00018"/>
    <s v="Serviços de Protéticos"/>
    <n v="49232.5"/>
    <n v="2.2284014757817505E-4"/>
    <n v="99.220601266139994"/>
    <x v="0"/>
  </r>
  <r>
    <x v="1"/>
    <s v="10.01.00022"/>
    <s v="Despesas com Cursos / Congressos / Seminários"/>
    <n v="49230"/>
    <n v="2.2282883187474856E-4"/>
    <n v="99.220824094971874"/>
    <x v="0"/>
  </r>
  <r>
    <x v="0"/>
    <s v="10.01.00015"/>
    <s v="Material/ Serviço Odontológico"/>
    <n v="49222.26"/>
    <n v="2.227937984569401E-4"/>
    <n v="99.221046888770331"/>
    <x v="1"/>
  </r>
  <r>
    <x v="0"/>
    <s v="10.01.00022"/>
    <s v="Material utilizado na prestação de serviço"/>
    <n v="49221.62"/>
    <n v="2.2279090163686291E-4"/>
    <n v="99.221269679671963"/>
    <x v="1"/>
  </r>
  <r>
    <x v="0"/>
    <s v="10.01.00017"/>
    <s v="Materiais Odontologicos/Proteses  de uso em pacientes"/>
    <n v="49216.87"/>
    <n v="2.2276940180035259E-4"/>
    <n v="99.221492449073764"/>
    <x v="1"/>
  </r>
  <r>
    <x v="0"/>
    <s v="10.01.00016"/>
    <s v="Publicidades"/>
    <n v="49203.49"/>
    <n v="2.227088401556139E-4"/>
    <n v="99.22171515791392"/>
    <x v="0"/>
  </r>
  <r>
    <x v="0"/>
    <s v="10.01.00026"/>
    <s v="Honorários Advocatícios"/>
    <n v="49203"/>
    <n v="2.2270662227774228E-4"/>
    <n v="99.221937864536201"/>
    <x v="0"/>
  </r>
  <r>
    <x v="0"/>
    <s v="10.01.00011"/>
    <s v="Material de conservação/ consumo e limpeza do escritório/consultório"/>
    <n v="49202.65"/>
    <n v="2.2270503807926261E-4"/>
    <n v="99.222160569574285"/>
    <x v="1"/>
  </r>
  <r>
    <x v="1"/>
    <s v="10.01.00016"/>
    <s v="Taxas Municipais"/>
    <n v="49202.5"/>
    <n v="2.2270435913705701E-4"/>
    <n v="99.222383273933417"/>
    <x v="0"/>
  </r>
  <r>
    <x v="0"/>
    <s v="10.01.00018"/>
    <s v="Salário/férias/rescisão"/>
    <n v="49199.81"/>
    <n v="2.2269218344017007E-4"/>
    <n v="99.222605966116859"/>
    <x v="0"/>
  </r>
  <r>
    <x v="0"/>
    <s v="10.01.00002"/>
    <s v="Invisalign"/>
    <n v="49197.01"/>
    <n v="2.2267950985233238E-4"/>
    <n v="99.222828645626706"/>
    <x v="0"/>
  </r>
  <r>
    <x v="1"/>
    <s v="10.01.00026"/>
    <s v="FACEBOOK - PUBLICIDADE"/>
    <n v="49196"/>
    <n v="2.226749383081481E-4"/>
    <n v="99.22305132056502"/>
    <x v="0"/>
  </r>
  <r>
    <x v="1"/>
    <s v="10.01.00020"/>
    <s v="SERVIÇOS PRESTADOS ODONTOLOGIA"/>
    <n v="49193.9"/>
    <n v="2.2266543311726984E-4"/>
    <n v="99.223273985998134"/>
    <x v="0"/>
  </r>
  <r>
    <x v="1"/>
    <s v="10.01.00016"/>
    <s v="Material odontologicos"/>
    <n v="49192.15"/>
    <n v="2.2265751212487128E-4"/>
    <n v="99.223496643510259"/>
    <x v="1"/>
  </r>
  <r>
    <x v="0"/>
    <s v="10.01.00012"/>
    <s v="Material e medicamentos"/>
    <n v="49190.05"/>
    <n v="2.2264800693399303E-4"/>
    <n v="99.223719291517199"/>
    <x v="1"/>
  </r>
  <r>
    <x v="1"/>
    <s v="10.01.00051"/>
    <s v="Remuneração de Férias"/>
    <n v="49187.87"/>
    <n v="2.2263813964060509E-4"/>
    <n v="99.223941929656846"/>
    <x v="0"/>
  </r>
  <r>
    <x v="0"/>
    <s v="10.01.00016"/>
    <s v="Serviços odontológicos tomados de PJ/PF"/>
    <n v="49186.38"/>
    <n v="2.2263139548136287E-4"/>
    <n v="99.224164561052334"/>
    <x v="0"/>
  </r>
  <r>
    <x v="1"/>
    <s v="10.01.00015"/>
    <s v="Propagandas"/>
    <n v="49180.59"/>
    <n v="2.2260518831222707E-4"/>
    <n v="99.224387166240646"/>
    <x v="0"/>
  </r>
  <r>
    <x v="1"/>
    <s v="10.01.00008"/>
    <s v="Serviços Protéticos"/>
    <n v="49177.45"/>
    <n v="2.2259097578872339E-4"/>
    <n v="99.224609757216442"/>
    <x v="0"/>
  </r>
  <r>
    <x v="1"/>
    <s v="10.01.00015"/>
    <s v="MATERIAIS/PRODUTOS ODONT. E PROTÉTICOS"/>
    <n v="49176.98"/>
    <n v="2.2258884843647924E-4"/>
    <n v="99.224832346064872"/>
    <x v="1"/>
  </r>
  <r>
    <x v="0"/>
    <s v="10.01.00042"/>
    <s v="Honorário Advocatício"/>
    <n v="49176.5"/>
    <n v="2.2258667582142135E-4"/>
    <n v="99.22505493274069"/>
    <x v="0"/>
  </r>
  <r>
    <x v="0"/>
    <s v="10.01.00012"/>
    <s v="Material de aplicação"/>
    <n v="49175.47"/>
    <n v="2.2258201375160964E-4"/>
    <n v="99.225277514754438"/>
    <x v="1"/>
  </r>
  <r>
    <x v="0"/>
    <s v="10.01.00034"/>
    <s v="Honorários Advocatícios"/>
    <n v="49175"/>
    <n v="2.2257988639936546E-4"/>
    <n v="99.225500094640836"/>
    <x v="0"/>
  </r>
  <r>
    <x v="0"/>
    <s v="10.01.00015"/>
    <s v="Material de uso consumo para o desenvolvimento da atividade"/>
    <n v="49166.62"/>
    <n v="2.2254195616147981E-4"/>
    <n v="99.225722636596998"/>
    <x v="1"/>
  </r>
  <r>
    <x v="0"/>
    <s v="10.01.00008"/>
    <s v="Material consultorio"/>
    <n v="49163.9"/>
    <n v="2.2252964467615175E-4"/>
    <n v="99.225945166241672"/>
    <x v="1"/>
  </r>
  <r>
    <x v="1"/>
    <s v="10.01.00015"/>
    <s v="Material para atendimento odontologico"/>
    <n v="49161.73"/>
    <n v="2.2251982264557757E-4"/>
    <n v="99.226167686064315"/>
    <x v="1"/>
  </r>
  <r>
    <x v="1"/>
    <s v="10.05.00001"/>
    <s v="Protéticos - Erik Diogo Oliveira CPF 878.979.971-20"/>
    <n v="49159.5"/>
    <n v="2.2250972903812113E-4"/>
    <n v="99.226390195793357"/>
    <x v="0"/>
  </r>
  <r>
    <x v="1"/>
    <s v="10.01.00016"/>
    <s v="Certificado de Registro de Cartório"/>
    <n v="49158.44"/>
    <n v="2.2250493117986826E-4"/>
    <n v="99.22661270072453"/>
    <x v="0"/>
  </r>
  <r>
    <x v="0"/>
    <s v="10.01.00017"/>
    <s v="Locação de sistemas"/>
    <n v="49157.21"/>
    <n v="2.2249936385378242E-4"/>
    <n v="99.226835200088388"/>
    <x v="0"/>
  </r>
  <r>
    <x v="0"/>
    <s v="10.01.00015"/>
    <s v="Material utilizado no procedimento médico odontológico"/>
    <n v="49157.05"/>
    <n v="2.2249863964876314E-4"/>
    <n v="99.227057698728032"/>
    <x v="1"/>
  </r>
  <r>
    <x v="1"/>
    <s v="10.01.00017"/>
    <s v="Gastos com funcionários, vale transporte, alimentação e uniforme"/>
    <n v="49156.86"/>
    <n v="2.2249777965530271E-4"/>
    <n v="99.227280196507692"/>
    <x v="1"/>
  </r>
  <r>
    <x v="1"/>
    <s v="10.01.00012"/>
    <s v="Material de escritório/despesas diversas"/>
    <n v="49155.15"/>
    <n v="2.2249003971415898E-4"/>
    <n v="99.22750268654741"/>
    <x v="1"/>
  </r>
  <r>
    <x v="0"/>
    <s v="10.01.00005"/>
    <s v="Material Odontológico"/>
    <n v="49154.66"/>
    <n v="2.2248782183628739E-4"/>
    <n v="99.22772517436924"/>
    <x v="1"/>
  </r>
  <r>
    <x v="0"/>
    <s v="10.01.00020"/>
    <s v="Serviços de Consultas e Assessorias"/>
    <n v="49154.51"/>
    <n v="2.2248714289408179E-4"/>
    <n v="99.227947661512133"/>
    <x v="0"/>
  </r>
  <r>
    <x v="1"/>
    <s v="10.01.00015"/>
    <s v="Material uso nos procedimentos odontologicos"/>
    <n v="49149.01"/>
    <n v="2.2246224834654351E-4"/>
    <n v="99.228170123760478"/>
    <x v="1"/>
  </r>
  <r>
    <x v="1"/>
    <s v="10.01.00004"/>
    <s v="CONTRIBUICOES OBRIGATORIAS A ENTIDADES DE CLASSE"/>
    <n v="49147.22"/>
    <n v="2.224541463028901E-4"/>
    <n v="99.228392577906774"/>
    <x v="0"/>
  </r>
  <r>
    <x v="1"/>
    <s v="10.01.00013"/>
    <s v="HONORÁRIOS"/>
    <n v="49144.71"/>
    <n v="2.2244278533664987E-4"/>
    <n v="99.228615020692118"/>
    <x v="0"/>
  </r>
  <r>
    <x v="1"/>
    <s v="10.01.00016"/>
    <s v="Despesas prestação de serviços"/>
    <n v="49144.18"/>
    <n v="2.2244038640752346E-4"/>
    <n v="99.228837461078527"/>
    <x v="0"/>
  </r>
  <r>
    <x v="0"/>
    <s v="10.01.00017"/>
    <s v="INTERNET ou TV POR ASSINATURA"/>
    <n v="49142.48"/>
    <n v="2.2243269172919348E-4"/>
    <n v="99.229059893770255"/>
    <x v="0"/>
  </r>
  <r>
    <x v="0"/>
    <s v="10.01.00005"/>
    <s v="Despesas gerais"/>
    <n v="49138.13"/>
    <n v="2.2241300240523131E-4"/>
    <n v="99.22928230677266"/>
    <x v="0"/>
  </r>
  <r>
    <x v="0"/>
    <s v="10.02.00002"/>
    <s v="Laboratórios de próteses"/>
    <n v="49137.5"/>
    <n v="2.2241015084796786E-4"/>
    <n v="99.229504716923515"/>
    <x v="0"/>
  </r>
  <r>
    <x v="0"/>
    <s v="10.01.00021"/>
    <s v="Plataformas e softwares"/>
    <n v="49135.63"/>
    <n v="2.2240168670180482E-4"/>
    <n v="99.229727118610214"/>
    <x v="0"/>
  </r>
  <r>
    <x v="1"/>
    <s v="10.01.00005"/>
    <s v="Remuneração de empregados"/>
    <n v="49133.57"/>
    <n v="2.2239236256218136E-4"/>
    <n v="99.229949510972773"/>
    <x v="0"/>
  </r>
  <r>
    <x v="1"/>
    <s v="10.01.00022"/>
    <s v="FGTS s/ folha de salarios "/>
    <n v="49132.85"/>
    <n v="2.2238910363959457E-4"/>
    <n v="99.230171900076414"/>
    <x v="0"/>
  </r>
  <r>
    <x v="0"/>
    <s v="10.01.00017"/>
    <s v="Sinalização Visual, Banners e adesivos para Leilões"/>
    <n v="49130"/>
    <n v="2.2237620373768835E-4"/>
    <n v="99.230394276280151"/>
    <x v="0"/>
  </r>
  <r>
    <x v="0"/>
    <s v="10.01.00017"/>
    <s v="ISSQN"/>
    <n v="49123.4"/>
    <n v="2.2234633028064236E-4"/>
    <n v="99.230616622610427"/>
    <x v="0"/>
  </r>
  <r>
    <x v="1"/>
    <s v="11.01.00004"/>
    <s v="Aquisição e Manutenção de máquinas e equipamentos"/>
    <n v="49120.68"/>
    <n v="2.2233401879531435E-4"/>
    <n v="99.230838956629228"/>
    <x v="1"/>
  </r>
  <r>
    <x v="1"/>
    <s v="10.01.00051"/>
    <s v="REPASSES LEGAIS - PARTE DO IMPOSTO MUNICIPAL"/>
    <n v="49119.91"/>
    <n v="2.2233053355865897E-4"/>
    <n v="99.231061287162788"/>
    <x v="0"/>
  </r>
  <r>
    <x v="0"/>
    <s v="10.01.00016"/>
    <s v="Propaganda e Marketing"/>
    <n v="49118.25"/>
    <n v="2.2232301993158375E-4"/>
    <n v="99.231283610182714"/>
    <x v="0"/>
  </r>
  <r>
    <x v="1"/>
    <s v="10.01.00015"/>
    <s v="Previdência Social"/>
    <n v="49117.88"/>
    <n v="2.2232134520747661E-4"/>
    <n v="99.23150593152792"/>
    <x v="0"/>
  </r>
  <r>
    <x v="0"/>
    <s v="10.01.00015"/>
    <s v="Materiais e Produtos Odontológico"/>
    <n v="49111.360000000001"/>
    <n v="2.2229183385294029E-4"/>
    <n v="99.23172822336177"/>
    <x v="1"/>
  </r>
  <r>
    <x v="0"/>
    <s v="10.02.00005"/>
    <s v="RCFN - PEDRÃO - DIVERSOS"/>
    <n v="49109.39"/>
    <n v="2.2228291707864021E-4"/>
    <n v="99.231950506278849"/>
    <x v="0"/>
  </r>
  <r>
    <x v="1"/>
    <s v="10.01.00017"/>
    <s v="Material de expediente - Consultório"/>
    <n v="49105.93"/>
    <n v="2.2226725614509798E-4"/>
    <n v="99.232172773534998"/>
    <x v="1"/>
  </r>
  <r>
    <x v="0"/>
    <s v="10.02.00009"/>
    <s v="Despesas com Alimentação e Refeição"/>
    <n v="49100.47"/>
    <n v="2.2224254264881444E-4"/>
    <n v="99.232395016077646"/>
    <x v="1"/>
  </r>
  <r>
    <x v="0"/>
    <s v="10.01.00016"/>
    <s v="Despesas Gerais e Diversas"/>
    <n v="49100.01"/>
    <n v="2.2224046055938397E-4"/>
    <n v="99.232617256538205"/>
    <x v="0"/>
  </r>
  <r>
    <x v="0"/>
    <s v="10.01.00025"/>
    <s v="Gasolina/Manutenção "/>
    <n v="49099.94"/>
    <n v="2.2224014371968807E-4"/>
    <n v="99.232839496681919"/>
    <x v="1"/>
  </r>
  <r>
    <x v="1"/>
    <s v="10.01.00008"/>
    <s v="software, suprimentos e manutenções em informatica"/>
    <n v="49085.42"/>
    <n v="2.2217442211418687E-4"/>
    <n v="99.233061671104039"/>
    <x v="0"/>
  </r>
  <r>
    <x v="0"/>
    <s v="10.01.00015"/>
    <s v="insumos e ferramentas odontológicas"/>
    <n v="49082.06"/>
    <n v="2.2215921380878167E-4"/>
    <n v="99.233283830317845"/>
    <x v="1"/>
  </r>
  <r>
    <x v="1"/>
    <s v="10.01.00015"/>
    <s v="Despesa com Protético"/>
    <n v="49082"/>
    <n v="2.2215894223189943E-4"/>
    <n v="99.233505989260081"/>
    <x v="0"/>
  </r>
  <r>
    <x v="0"/>
    <s v="10.01.00015"/>
    <s v="Taxa de Fiscalização"/>
    <n v="49080.62"/>
    <n v="2.2215269596360802E-4"/>
    <n v="99.23372814195605"/>
    <x v="0"/>
  </r>
  <r>
    <x v="0"/>
    <s v="10.01.00008"/>
    <s v="Despesas de Consutório"/>
    <n v="49073.72"/>
    <n v="2.2212146462215085E-4"/>
    <n v="99.233950263420667"/>
    <x v="0"/>
  </r>
  <r>
    <x v="1"/>
    <s v="10.01.00006"/>
    <s v="Alugueis de equipamentos e outros"/>
    <n v="49071.6"/>
    <n v="2.2211186890564515E-4"/>
    <n v="99.234172375289575"/>
    <x v="0"/>
  </r>
  <r>
    <x v="0"/>
    <s v="10.02.00001"/>
    <s v="Material uso e consumo "/>
    <n v="49064.42"/>
    <n v="2.2207937020540423E-4"/>
    <n v="99.234394454659778"/>
    <x v="1"/>
  </r>
  <r>
    <x v="0"/>
    <s v="10.01.00024"/>
    <s v="Manutenção de sistema"/>
    <n v="49062.77"/>
    <n v="2.2207190184114276E-4"/>
    <n v="99.234616526561624"/>
    <x v="1"/>
  </r>
  <r>
    <x v="1"/>
    <s v="10.01.00026"/>
    <s v="DARF"/>
    <n v="49061.84"/>
    <n v="2.2206769239946806E-4"/>
    <n v="99.234838594254029"/>
    <x v="0"/>
  </r>
  <r>
    <x v="0"/>
    <s v="10.01.00018"/>
    <s v="Despesa com locação de máquinas e equipamentos"/>
    <n v="49061.01"/>
    <n v="2.220639355859305E-4"/>
    <n v="99.23506065818961"/>
    <x v="0"/>
  </r>
  <r>
    <x v="0"/>
    <s v="10.01.00006"/>
    <s v="Fopag - Fgts - Fundo de Garantia"/>
    <n v="49060.77"/>
    <n v="2.2206284927840154E-4"/>
    <n v="99.235282721038885"/>
    <x v="0"/>
  </r>
  <r>
    <x v="1"/>
    <s v="10.01.00015"/>
    <s v="Material de Uso/Consumo aplicado na prestação de serviços"/>
    <n v="49056.73"/>
    <n v="2.2204456310166433E-4"/>
    <n v="99.235504765601988"/>
    <x v="1"/>
  </r>
  <r>
    <x v="0"/>
    <s v="10.01.00019"/>
    <s v="Serviços de Terceiros  - sem vínculo empregatício"/>
    <n v="49055"/>
    <n v="2.2203673263489315E-4"/>
    <n v="99.235726802334625"/>
    <x v="1"/>
  </r>
  <r>
    <x v="0"/>
    <s v="10.02.00002"/>
    <s v="MOVIMENTO DE CAIXA"/>
    <n v="49053.79"/>
    <n v="2.2203125583443475E-4"/>
    <n v="99.235948833590456"/>
    <x v="0"/>
  </r>
  <r>
    <x v="0"/>
    <s v="10.01.00017"/>
    <s v="Cursos e especializações"/>
    <n v="49048.52"/>
    <n v="2.2200740233161166E-4"/>
    <n v="99.236170840992784"/>
    <x v="0"/>
  </r>
  <r>
    <x v="0"/>
    <s v="10.01.00006"/>
    <s v="Pagos a terceiros e Outros"/>
    <n v="49046.92"/>
    <n v="2.220001602814187E-4"/>
    <n v="99.236392841153062"/>
    <x v="1"/>
  </r>
  <r>
    <x v="1"/>
    <s v="10.01.00002"/>
    <s v="Manutenção de Equipamentos - EPI"/>
    <n v="49035.88"/>
    <n v="2.2195019013508725E-4"/>
    <n v="99.2366147913432"/>
    <x v="1"/>
  </r>
  <r>
    <x v="0"/>
    <s v="10.01.00018"/>
    <s v="Despesas com honorários "/>
    <n v="49035.46"/>
    <n v="2.2194828909691158E-4"/>
    <n v="99.236836739632295"/>
    <x v="0"/>
  </r>
  <r>
    <x v="1"/>
    <s v="10.01.00034"/>
    <s v="13º Salário"/>
    <n v="49033.06"/>
    <n v="2.2193742602162213E-4"/>
    <n v="99.237058677058315"/>
    <x v="0"/>
  </r>
  <r>
    <x v="1"/>
    <s v="10.01.00023"/>
    <s v="Pagamentos a terceiros, sem vínculo empregatício, desde que se caracte"/>
    <n v="49032.92"/>
    <n v="2.2193679234223029E-4"/>
    <n v="99.237280613850658"/>
    <x v="1"/>
  </r>
  <r>
    <x v="0"/>
    <s v="10.01.00016"/>
    <s v="Material de Consumo Medico"/>
    <n v="49030.18"/>
    <n v="2.2192439033127481E-4"/>
    <n v="99.237502538240989"/>
    <x v="1"/>
  </r>
  <r>
    <x v="0"/>
    <s v="10.01.00024"/>
    <s v="Despesas com pessoal - FGTS - INSS"/>
    <n v="49028.34"/>
    <n v="2.219160619735529E-4"/>
    <n v="99.237724454302963"/>
    <x v="0"/>
  </r>
  <r>
    <x v="1"/>
    <s v="10.01.00020"/>
    <s v="Gratificação"/>
    <n v="49014.54"/>
    <n v="2.2185359929063859E-4"/>
    <n v="99.237946307902249"/>
    <x v="0"/>
  </r>
  <r>
    <x v="0"/>
    <s v="10.01.00019"/>
    <s v="Manutenção, locação, licenciamento de sofware"/>
    <n v="49014.28"/>
    <n v="2.2185242245748228E-4"/>
    <n v="99.238168160324705"/>
    <x v="1"/>
  </r>
  <r>
    <x v="1"/>
    <s v="10.01.00016"/>
    <s v="Remuneração paga a terceiros, sem vínculo empregatícios, para manutenção da atividade"/>
    <n v="49014"/>
    <n v="2.2185115509869847E-4"/>
    <n v="99.238390011479808"/>
    <x v="1"/>
  </r>
  <r>
    <x v="1"/>
    <s v="10.01.00017"/>
    <s v="Serviços Profissionais de Terceiros"/>
    <n v="49012.93"/>
    <n v="2.2184631197763195E-4"/>
    <n v="99.238611857791781"/>
    <x v="1"/>
  </r>
  <r>
    <x v="0"/>
    <s v="10.01.00017"/>
    <s v="Serviços prestados por protéticos"/>
    <n v="49010.5"/>
    <n v="2.2183531311390135E-4"/>
    <n v="99.238833693104894"/>
    <x v="0"/>
  </r>
  <r>
    <x v="0"/>
    <s v="10.01.00012"/>
    <s v="Material Odontológico e do Material Consultório"/>
    <n v="49007.14"/>
    <n v="2.2182010480849615E-4"/>
    <n v="99.239055513209706"/>
    <x v="1"/>
  </r>
  <r>
    <x v="1"/>
    <s v="10.01.00017"/>
    <s v="Material Dentário"/>
    <n v="49001.440000000002"/>
    <n v="2.2179430500468371E-4"/>
    <n v="99.239277307514712"/>
    <x v="1"/>
  </r>
  <r>
    <x v="0"/>
    <s v="10.01.00018"/>
    <s v="01.00018 - Despesas Com Propaganda"/>
    <n v="49000"/>
    <n v="2.2178778715951006E-4"/>
    <n v="99.239499095301866"/>
    <x v="0"/>
  </r>
  <r>
    <x v="1"/>
    <s v="10.01.00016"/>
    <s v="SERVIÇO TERCEIRIZADO/CONTRATO"/>
    <n v="48999.81"/>
    <n v="2.2178692716604963E-4"/>
    <n v="99.239720882229037"/>
    <x v="0"/>
  </r>
  <r>
    <x v="1"/>
    <s v="10.01.00006"/>
    <s v="Custo com veiculo "/>
    <n v="48991.47"/>
    <n v="2.2174917797941881E-4"/>
    <n v="99.239942631407018"/>
    <x v="0"/>
  </r>
  <r>
    <x v="1"/>
    <s v="10.01.00019"/>
    <s v="Cursos "/>
    <n v="48982.73"/>
    <n v="2.2170961828023975E-4"/>
    <n v="99.240164341025292"/>
    <x v="0"/>
  </r>
  <r>
    <x v="0"/>
    <s v="10.01.00032"/>
    <s v="INSS e IRRF sobre folha"/>
    <n v="48980.62"/>
    <n v="2.2170006782654779E-4"/>
    <n v="99.240386041093117"/>
    <x v="0"/>
  </r>
  <r>
    <x v="0"/>
    <s v="10.01.00022"/>
    <s v="Uniformes "/>
    <n v="48979.25"/>
    <n v="2.2169386682107008E-4"/>
    <n v="99.240607734959937"/>
    <x v="0"/>
  </r>
  <r>
    <x v="1"/>
    <s v="10.01.00035"/>
    <s v="Verbas Rescisórias"/>
    <n v="48977.599999999999"/>
    <n v="2.2168639845680855E-4"/>
    <n v="99.240829421358399"/>
    <x v="0"/>
  </r>
  <r>
    <x v="0"/>
    <s v="10.01.00019"/>
    <s v="Medicamento/Material Odontológico"/>
    <n v="48970.29"/>
    <n v="2.2165331133998945E-4"/>
    <n v="99.241051074669741"/>
    <x v="1"/>
  </r>
  <r>
    <x v="1"/>
    <s v="10.01.00015"/>
    <s v="Material para Serviço"/>
    <n v="48969.54"/>
    <n v="2.2164991662896149E-4"/>
    <n v="99.241272724586366"/>
    <x v="1"/>
  </r>
  <r>
    <x v="0"/>
    <s v="10.01.00001"/>
    <s v="Água"/>
    <n v="48963.53"/>
    <n v="2.2162271367792417E-4"/>
    <n v="99.241494347300048"/>
    <x v="1"/>
  </r>
  <r>
    <x v="0"/>
    <s v="10.01.00023"/>
    <s v="Marketing e propaganda"/>
    <n v="48960.81"/>
    <n v="2.2161040219259616E-4"/>
    <n v="99.24171595770224"/>
    <x v="0"/>
  </r>
  <r>
    <x v="1"/>
    <s v="10.01.00008"/>
    <s v="INSS - CONTRIBUIÇÃO PREVIDENCIÁRIA - FOLHA DE PAGAMENTO"/>
    <n v="48957.86"/>
    <n v="2.2159704966255291E-4"/>
    <n v="99.2419375547519"/>
    <x v="0"/>
  </r>
  <r>
    <x v="0"/>
    <s v="10.01.00017"/>
    <s v="Medicamento Usado em Pacientes"/>
    <n v="48956.3"/>
    <n v="2.2158998866361477E-4"/>
    <n v="99.242159144740569"/>
    <x v="0"/>
  </r>
  <r>
    <x v="1"/>
    <s v="10.01.00025"/>
    <s v="Salários - pagto de salários "/>
    <n v="48955.76"/>
    <n v="2.2158754447167462E-4"/>
    <n v="99.242380732285042"/>
    <x v="0"/>
  </r>
  <r>
    <x v="0"/>
    <s v="10.01.00015"/>
    <s v="Material aplicado nos serviços odontológicos"/>
    <n v="48953.67"/>
    <n v="2.2157808454361004E-4"/>
    <n v="99.242602310369591"/>
    <x v="1"/>
  </r>
  <r>
    <x v="1"/>
    <s v="10.01.00015"/>
    <s v="Materiais/serviços odontológicos"/>
    <n v="48952.21"/>
    <n v="2.2157147617280894E-4"/>
    <n v="99.242823881845766"/>
    <x v="1"/>
  </r>
  <r>
    <x v="0"/>
    <s v="10.01.00018"/>
    <s v="Licenciamento de uso de programas de computação "/>
    <n v="48950.99"/>
    <n v="2.2156595410953683E-4"/>
    <n v="99.243045447799872"/>
    <x v="0"/>
  </r>
  <r>
    <x v="0"/>
    <s v="10.01.00020"/>
    <s v="Despesa com Propaganda"/>
    <n v="48949.68"/>
    <n v="2.2156002468094136E-4"/>
    <n v="99.243267007824556"/>
    <x v="0"/>
  </r>
  <r>
    <x v="1"/>
    <s v="10.04.00004"/>
    <s v="ERIKA ELAINE CRISPIM"/>
    <n v="48948.57"/>
    <n v="2.2155500050861999E-4"/>
    <n v="99.243488562825064"/>
    <x v="0"/>
  </r>
  <r>
    <x v="0"/>
    <s v="10.01.00016"/>
    <s v="Material de uso e consumo do escritório/consultório"/>
    <n v="48948.1"/>
    <n v="2.2155287315637578E-4"/>
    <n v="99.243710115698221"/>
    <x v="1"/>
  </r>
  <r>
    <x v="1"/>
    <s v="10.01.00024"/>
    <s v="Adiantamento salarial"/>
    <n v="48947.35"/>
    <n v="2.2154947844534785E-4"/>
    <n v="99.24393166517666"/>
    <x v="0"/>
  </r>
  <r>
    <x v="1"/>
    <s v="10.01.00018"/>
    <s v="Serviços tomados de pessoa física"/>
    <n v="48947.13"/>
    <n v="2.2154848266344628E-4"/>
    <n v="99.244153213659317"/>
    <x v="0"/>
  </r>
  <r>
    <x v="1"/>
    <s v="10.01.00041"/>
    <s v="honorários contábeis "/>
    <n v="48946.66"/>
    <n v="2.2154635531120216E-4"/>
    <n v="99.244374760014622"/>
    <x v="0"/>
  </r>
  <r>
    <x v="0"/>
    <s v="10.01.00015"/>
    <s v="Material de consumo de consultório e escritório"/>
    <n v="48942.35"/>
    <n v="2.2152684703849481E-4"/>
    <n v="99.244596286861665"/>
    <x v="1"/>
  </r>
  <r>
    <x v="1"/>
    <s v="10.03.00005"/>
    <s v="Darf Previdenciário "/>
    <n v="48939.24"/>
    <n v="2.2151277030343225E-4"/>
    <n v="99.244817799631974"/>
    <x v="0"/>
  </r>
  <r>
    <x v="1"/>
    <s v="10.01.00018"/>
    <s v="Despesas com Marketing/Assessoria"/>
    <n v="48933.25"/>
    <n v="2.2148565787802237E-4"/>
    <n v="99.245039285289849"/>
    <x v="0"/>
  </r>
  <r>
    <x v="0"/>
    <s v="10.01.00026"/>
    <s v="Serviços Prestados por Terceiros"/>
    <n v="48931.24"/>
    <n v="2.2147656005246742E-4"/>
    <n v="99.245260761849906"/>
    <x v="1"/>
  </r>
  <r>
    <x v="0"/>
    <s v="10.01.00003"/>
    <s v="Remuneração paga a terceiros, sem vinculo empregatício"/>
    <n v="48930"/>
    <n v="2.2147094746356787E-4"/>
    <n v="99.245482232797372"/>
    <x v="1"/>
  </r>
  <r>
    <x v="0"/>
    <s v="10.01.00024"/>
    <s v="REMUNERAÇÃO PAGA A TERCEIROS SEM VÍNCULO EMPREGATÍCIO"/>
    <n v="48921.24"/>
    <n v="2.214312972387614E-4"/>
    <n v="99.245703664094606"/>
    <x v="1"/>
  </r>
  <r>
    <x v="0"/>
    <s v="10.01.00032"/>
    <s v="MAQUINAS, EQUIPAMENTOS E MOBILIARIOS - LOCAÇÃO"/>
    <n v="48918.94"/>
    <n v="2.2142088679160903E-4"/>
    <n v="99.245925084981394"/>
    <x v="0"/>
  </r>
  <r>
    <x v="1"/>
    <s v="10.01.00024"/>
    <s v="Serviços de terceiros"/>
    <n v="48917.61"/>
    <n v="2.2141486683738612E-4"/>
    <n v="99.246146499848237"/>
    <x v="1"/>
  </r>
  <r>
    <x v="0"/>
    <s v="10.01.00015"/>
    <s v="Material de Uso e Consumo Odontologico"/>
    <n v="48916.61"/>
    <n v="2.2141034055601553E-4"/>
    <n v="99.246367910188795"/>
    <x v="1"/>
  </r>
  <r>
    <x v="0"/>
    <s v="10.01.00018"/>
    <s v="Pagamento à Protético"/>
    <n v="48913.16"/>
    <n v="2.2139472488528697E-4"/>
    <n v="99.246589304913684"/>
    <x v="0"/>
  </r>
  <r>
    <x v="0"/>
    <s v="10.01.00011"/>
    <s v="Compra de Produtos e Insumos Para Confecção de Alimentos e Lanches"/>
    <n v="48912"/>
    <n v="2.2138947439889704E-4"/>
    <n v="99.246810694388088"/>
    <x v="1"/>
  </r>
  <r>
    <x v="0"/>
    <s v="10.01.00015"/>
    <s v="Despesas de laboratório odontológico"/>
    <n v="48909.65"/>
    <n v="2.2137883763767615E-4"/>
    <n v="99.247032073225725"/>
    <x v="0"/>
  </r>
  <r>
    <x v="0"/>
    <s v="10.01.00021"/>
    <s v="Serviços tomados de terceiros"/>
    <n v="48909.21"/>
    <n v="2.2137684607387306E-4"/>
    <n v="99.247253450071796"/>
    <x v="1"/>
  </r>
  <r>
    <x v="0"/>
    <s v="10.01.00018"/>
    <s v="Despesas com manutenção e conservação"/>
    <n v="48907.98"/>
    <n v="2.2137127874778721E-4"/>
    <n v="99.247474821350536"/>
    <x v="1"/>
  </r>
  <r>
    <x v="0"/>
    <s v="10.01.00020"/>
    <s v="Material  Médico e Odontológico "/>
    <n v="48905.54"/>
    <n v="2.2136023462124296E-4"/>
    <n v="99.247696181585155"/>
    <x v="1"/>
  </r>
  <r>
    <x v="0"/>
    <s v="10.01.00016"/>
    <s v="Salário e ordenados"/>
    <n v="48905.06"/>
    <n v="2.2135806200618508E-4"/>
    <n v="99.247917539647162"/>
    <x v="0"/>
  </r>
  <r>
    <x v="0"/>
    <s v="10.01.00015"/>
    <s v="Rateio de despesas com consultório"/>
    <n v="48903.839999999997"/>
    <n v="2.2135253994291294E-4"/>
    <n v="99.2481388921871"/>
    <x v="0"/>
  </r>
  <r>
    <x v="1"/>
    <s v="10.01.00001"/>
    <s v="FUNCIONARIA - SALARIO - FERIAS - 13º - INSS - FGTS"/>
    <n v="48901.19"/>
    <n v="2.2134054529728085E-4"/>
    <n v="99.248360232732395"/>
    <x v="0"/>
  </r>
  <r>
    <x v="1"/>
    <s v="10.01.00022"/>
    <s v="Contribuições obrigatórias a entidades de classe - Associação dos Registradores"/>
    <n v="48890.6"/>
    <n v="2.2129261197756617E-4"/>
    <n v="99.248581525344377"/>
    <x v="0"/>
  </r>
  <r>
    <x v="0"/>
    <s v="10.02.00001"/>
    <s v="Pagamentos credenciamento Prodesp Itu"/>
    <n v="48889.62"/>
    <n v="2.2128817622182298E-4"/>
    <n v="99.248802813520598"/>
    <x v="0"/>
  </r>
  <r>
    <x v="0"/>
    <s v="10.01.00013"/>
    <s v="SALÁRIOS, FÉRIAS E 13º SALÁRIO DE FUNCIONÁRIOS"/>
    <n v="48888.45"/>
    <n v="2.2128288047261937E-4"/>
    <n v="99.249024096401072"/>
    <x v="0"/>
  </r>
  <r>
    <x v="0"/>
    <s v="10.01.00016"/>
    <s v="Material para uso ref. prestação de serviços"/>
    <n v="48881.57"/>
    <n v="2.2125173965678962E-4"/>
    <n v="99.249245348140732"/>
    <x v="1"/>
  </r>
  <r>
    <x v="1"/>
    <s v="10.01.00015"/>
    <s v="despesas de consultorio"/>
    <n v="48879.94"/>
    <n v="2.2124436181815554E-4"/>
    <n v="99.249466592502557"/>
    <x v="0"/>
  </r>
  <r>
    <x v="0"/>
    <s v="10.01.00017"/>
    <s v="Pagamentos efetuados a terceiros"/>
    <n v="48878.9"/>
    <n v="2.2123965448553012E-4"/>
    <n v="99.249687832157036"/>
    <x v="1"/>
  </r>
  <r>
    <x v="1"/>
    <s v="10.01.00020"/>
    <s v="Promoções e Publicidade escritório/consultório"/>
    <n v="48878.67"/>
    <n v="2.2123861344081489E-4"/>
    <n v="99.249909070770471"/>
    <x v="0"/>
  </r>
  <r>
    <x v="1"/>
    <s v="10.01.00018"/>
    <s v="Laboratório de Prótese "/>
    <n v="48876.21"/>
    <n v="2.212274787886432E-4"/>
    <n v="99.25013029824926"/>
    <x v="0"/>
  </r>
  <r>
    <x v="1"/>
    <s v="10.01.00007"/>
    <s v="Laboratório de prótese "/>
    <n v="48874"/>
    <n v="2.2121747570681417E-4"/>
    <n v="99.250351515724972"/>
    <x v="0"/>
  </r>
  <r>
    <x v="0"/>
    <s v="10.01.00026"/>
    <s v="Equipamento consultório"/>
    <n v="48870.26"/>
    <n v="2.212005474144881E-4"/>
    <n v="99.250572716272387"/>
    <x v="0"/>
  </r>
  <r>
    <x v="1"/>
    <s v="10.01.00012"/>
    <s v="Material do consultorio odontologico"/>
    <n v="48869.7"/>
    <n v="2.2119801269692053E-4"/>
    <n v="99.250793914285083"/>
    <x v="1"/>
  </r>
  <r>
    <x v="0"/>
    <s v="10.01.00029"/>
    <s v="Aluguel máquinas/equipamentos "/>
    <n v="48867.76"/>
    <n v="2.2118923171106161E-4"/>
    <n v="99.251015103516792"/>
    <x v="1"/>
  </r>
  <r>
    <x v="1"/>
    <s v="10.01.00015"/>
    <s v="Materiais diversos para exercício da atividade "/>
    <n v="48864.53"/>
    <n v="2.2117461182223454E-4"/>
    <n v="99.251236278128616"/>
    <x v="1"/>
  </r>
  <r>
    <x v="0"/>
    <s v="10.01.00017"/>
    <s v="Materiais p/uso em Tratamento odontológico"/>
    <n v="48863.4"/>
    <n v="2.2116949712428578E-4"/>
    <n v="99.251457447625739"/>
    <x v="1"/>
  </r>
  <r>
    <x v="0"/>
    <s v="10.01.00015"/>
    <s v="Materiais Odontológicos de Consumo"/>
    <n v="48860.21"/>
    <n v="2.2115505828671354E-4"/>
    <n v="99.251678602684024"/>
    <x v="1"/>
  </r>
  <r>
    <x v="1"/>
    <s v="10.01.00016"/>
    <s v="Despesas do escritório/Consultório"/>
    <n v="48854.99"/>
    <n v="2.2113143109795901E-4"/>
    <n v="99.251899734115128"/>
    <x v="0"/>
  </r>
  <r>
    <x v="1"/>
    <s v="10.03.00001"/>
    <s v="Protético"/>
    <n v="48850.35"/>
    <n v="2.2111042915239938E-4"/>
    <n v="99.25212084454428"/>
    <x v="0"/>
  </r>
  <r>
    <x v="0"/>
    <s v="10.01.00016"/>
    <s v="Gastos com publicidade"/>
    <n v="48849.78"/>
    <n v="2.2110784917201817E-4"/>
    <n v="99.252341952393451"/>
    <x v="0"/>
  </r>
  <r>
    <x v="1"/>
    <s v="10.01.00008"/>
    <s v="Serviços Proteticos"/>
    <n v="48849.35"/>
    <n v="2.2110590287102884E-4"/>
    <n v="99.252563058296317"/>
    <x v="0"/>
  </r>
  <r>
    <x v="0"/>
    <s v="10.01.00012"/>
    <s v="Material de escritório / Marketing "/>
    <n v="48847.57"/>
    <n v="2.2109784609018914E-4"/>
    <n v="99.252784156142411"/>
    <x v="1"/>
  </r>
  <r>
    <x v="0"/>
    <s v="10.01.00015"/>
    <s v="MATERIAL DO CONSULTORIO"/>
    <n v="48843.8"/>
    <n v="2.2108078200942197E-4"/>
    <n v="99.253005236924423"/>
    <x v="1"/>
  </r>
  <r>
    <x v="1"/>
    <s v="10.04.00004"/>
    <s v="Utilidades diversas cartório"/>
    <n v="48833.2"/>
    <n v="2.2103280342689356E-4"/>
    <n v="99.253226269727847"/>
    <x v="0"/>
  </r>
  <r>
    <x v="1"/>
    <s v="10.01.00017"/>
    <s v="Propaganda da atividade profissional"/>
    <n v="48832.22"/>
    <n v="2.2102836767115043E-4"/>
    <n v="99.253447298095523"/>
    <x v="0"/>
  </r>
  <r>
    <x v="0"/>
    <s v="10.01.00016"/>
    <s v="Serviços de Limpeza"/>
    <n v="48828.2"/>
    <n v="2.2101017202004055E-4"/>
    <n v="99.253668308267549"/>
    <x v="0"/>
  </r>
  <r>
    <x v="1"/>
    <s v="10.01.00008"/>
    <s v="Remuneração paga a terceiros, sem vínculo empregatício."/>
    <n v="48827.53"/>
    <n v="2.2100713941152226E-4"/>
    <n v="99.253889315406965"/>
    <x v="1"/>
  </r>
  <r>
    <x v="1"/>
    <s v="10.01.00012"/>
    <s v="Material utilizado para consulta"/>
    <n v="48827.48"/>
    <n v="2.2100691309745376E-4"/>
    <n v="99.254110322320059"/>
    <x v="1"/>
  </r>
  <r>
    <x v="1"/>
    <s v="10.01.00018"/>
    <s v="Honorários Profissionais"/>
    <n v="48827.24"/>
    <n v="2.210058267899248E-4"/>
    <n v="99.254331328146847"/>
    <x v="0"/>
  </r>
  <r>
    <x v="1"/>
    <s v="10.01.00015"/>
    <s v="Material de uso dental/protético"/>
    <n v="48826.15"/>
    <n v="2.2100089314323085E-4"/>
    <n v="99.254552329039996"/>
    <x v="1"/>
  </r>
  <r>
    <x v="0"/>
    <s v="10.01.00040"/>
    <s v="Serviços de informática"/>
    <n v="48824.98"/>
    <n v="2.2099559739402724E-4"/>
    <n v="99.254773324637384"/>
    <x v="0"/>
  </r>
  <r>
    <x v="1"/>
    <s v="10.01.00052"/>
    <s v="SEGURO DE RESPONSABILIDADE CIVIL"/>
    <n v="48822.94"/>
    <n v="2.2098636378003122E-4"/>
    <n v="99.25499431100117"/>
    <x v="1"/>
  </r>
  <r>
    <x v="0"/>
    <s v="10.01.00015"/>
    <s v="Material e Serviço utilizado na prestação do serviço"/>
    <n v="48810.97"/>
    <n v="2.2093218419202509E-4"/>
    <n v="99.255215243185361"/>
    <x v="1"/>
  </r>
  <r>
    <x v="0"/>
    <s v="10.01.00015"/>
    <s v="Marketing e publicidade"/>
    <n v="48802.34"/>
    <n v="2.2089312238379681E-4"/>
    <n v="99.25543613630775"/>
    <x v="0"/>
  </r>
  <r>
    <x v="0"/>
    <s v="10.01.00006"/>
    <s v="SERVIÇOS DE TERCEIROS - PJ"/>
    <n v="48796.3"/>
    <n v="2.2086578364431838E-4"/>
    <n v="99.255657002091397"/>
    <x v="1"/>
  </r>
  <r>
    <x v="0"/>
    <s v="10.01.00018"/>
    <s v="SERVIÇOS TERCEIRIZADOS"/>
    <n v="48792"/>
    <n v="2.2084632063442477E-4"/>
    <n v="99.255877848412027"/>
    <x v="0"/>
  </r>
  <r>
    <x v="0"/>
    <s v="10.01.00020"/>
    <s v="Despesas com propaganda"/>
    <n v="48790.79"/>
    <n v="2.2084084383396633E-4"/>
    <n v="99.256098689255865"/>
    <x v="0"/>
  </r>
  <r>
    <x v="1"/>
    <s v="10.01.00018"/>
    <s v="material de consumo"/>
    <n v="48789.75"/>
    <n v="2.2083613650134091E-4"/>
    <n v="99.256319525392371"/>
    <x v="1"/>
  </r>
  <r>
    <x v="0"/>
    <s v="10.02.00014"/>
    <s v="Fundo de garantia por tempo de serviço - FGTS"/>
    <n v="48789.48"/>
    <n v="2.2083491440537086E-4"/>
    <n v="99.256540360306772"/>
    <x v="0"/>
  </r>
  <r>
    <x v="0"/>
    <s v="10.01.00008"/>
    <s v="Dermato Sociedade Simples "/>
    <n v="48788.08"/>
    <n v="2.2082857761145203E-4"/>
    <n v="99.256761188884383"/>
    <x v="0"/>
  </r>
  <r>
    <x v="0"/>
    <s v="10.01.00022"/>
    <s v="Serviços Manutenção Computadores Hardware/ Software"/>
    <n v="48786.36"/>
    <n v="2.2082079240749456E-4"/>
    <n v="99.25698200967679"/>
    <x v="1"/>
  </r>
  <r>
    <x v="1"/>
    <s v="10.01.00025"/>
    <s v="Honorários Advocatícios"/>
    <n v="48775"/>
    <n v="2.2076937385112454E-4"/>
    <n v="99.257202779050644"/>
    <x v="0"/>
  </r>
  <r>
    <x v="0"/>
    <s v="10.01.00018"/>
    <s v="Software necessário a atividade "/>
    <n v="48774.7"/>
    <n v="2.2076801596671334E-4"/>
    <n v="99.257423547066608"/>
    <x v="0"/>
  </r>
  <r>
    <x v="0"/>
    <s v="10.01.00015"/>
    <s v="Material para uso em consultorio"/>
    <n v="48774.35"/>
    <n v="2.2076643176823364E-4"/>
    <n v="99.257644313498375"/>
    <x v="1"/>
  </r>
  <r>
    <x v="1"/>
    <s v="10.01.00016"/>
    <s v="Material para o consultório"/>
    <n v="48772.79"/>
    <n v="2.2075937076929551E-4"/>
    <n v="99.257865072869137"/>
    <x v="1"/>
  </r>
  <r>
    <x v="1"/>
    <s v="10.01.00017"/>
    <s v="Despesas com manutenção do consultório PEDIATRIA"/>
    <n v="48770.19"/>
    <n v="2.2074760243773195E-4"/>
    <n v="99.258085820471578"/>
    <x v="1"/>
  </r>
  <r>
    <x v="1"/>
    <s v="10.01.00015"/>
    <s v="Serviço de terceiros PJ"/>
    <n v="48769.66"/>
    <n v="2.2074520350860553E-4"/>
    <n v="99.258306565675085"/>
    <x v="1"/>
  </r>
  <r>
    <x v="0"/>
    <s v="10.01.00015"/>
    <s v="Materiais Uso Profissão"/>
    <n v="48766.43"/>
    <n v="2.2073058361977846E-4"/>
    <n v="99.258527296258706"/>
    <x v="1"/>
  </r>
  <r>
    <x v="0"/>
    <s v="10.01.00016"/>
    <s v="Publicidade/Propaganda"/>
    <n v="48766.11"/>
    <n v="2.2072913520973991E-4"/>
    <n v="99.258748025393913"/>
    <x v="0"/>
  </r>
  <r>
    <x v="0"/>
    <s v="10.01.00019"/>
    <s v="Clearcorrect - aparelho Ortodontico"/>
    <n v="48763"/>
    <n v="2.2071505847467732E-4"/>
    <n v="99.258968740452389"/>
    <x v="0"/>
  </r>
  <r>
    <x v="1"/>
    <s v="10.01.00015"/>
    <s v="Material de uso ou consumo da profissão"/>
    <n v="48761.279999999999"/>
    <n v="2.2070727327071985E-4"/>
    <n v="99.25918944772566"/>
    <x v="1"/>
  </r>
  <r>
    <x v="1"/>
    <s v="10.01.00015"/>
    <s v="PRESTAÇÃO DE SERVIÇOS DE TERCEIROS"/>
    <n v="48760.480000000003"/>
    <n v="2.2070365224562344E-4"/>
    <n v="99.259410151377907"/>
    <x v="1"/>
  </r>
  <r>
    <x v="0"/>
    <s v="10.01.00020"/>
    <s v="Assessoria e Consultoria Externa"/>
    <n v="48757.5"/>
    <n v="2.2069016392713898E-4"/>
    <n v="99.259630841541835"/>
    <x v="0"/>
  </r>
  <r>
    <x v="0"/>
    <s v="10.01.00021"/>
    <s v="Serviços de Contabilidade"/>
    <n v="48753.15"/>
    <n v="2.2067047460317689E-4"/>
    <n v="99.259851512016439"/>
    <x v="0"/>
  </r>
  <r>
    <x v="0"/>
    <s v="10.01.00027"/>
    <s v="Vale refeição / Alimentação"/>
    <n v="48748.67"/>
    <n v="2.2065019686263659E-4"/>
    <n v="99.260072162213305"/>
    <x v="1"/>
  </r>
  <r>
    <x v="1"/>
    <s v="10.01.00015"/>
    <s v="Materiais de Odontologia"/>
    <n v="48748.18"/>
    <n v="2.2064797898476498E-4"/>
    <n v="99.260292810192283"/>
    <x v="1"/>
  </r>
  <r>
    <x v="0"/>
    <s v="10.01.00015"/>
    <s v="Compras de insumos "/>
    <n v="48744.38"/>
    <n v="2.2063077911555669E-4"/>
    <n v="99.260513440971394"/>
    <x v="1"/>
  </r>
  <r>
    <x v="1"/>
    <s v="10.01.00024"/>
    <s v="Serviços Prestados - PJ"/>
    <n v="48741.11"/>
    <n v="2.2061597817547482E-4"/>
    <n v="99.260734056949573"/>
    <x v="0"/>
  </r>
  <r>
    <x v="1"/>
    <s v="10.01.00015"/>
    <s v="Material de consumo em tratamento odontológico"/>
    <n v="48733.26"/>
    <n v="2.2058044686671559E-4"/>
    <n v="99.260954637396438"/>
    <x v="1"/>
  </r>
  <r>
    <x v="0"/>
    <s v="10.01.00018"/>
    <s v="Servicos de Protese Dentaria"/>
    <n v="48732.75"/>
    <n v="2.2057813846321662E-4"/>
    <n v="99.261175215534905"/>
    <x v="0"/>
  </r>
  <r>
    <x v="1"/>
    <s v="10.01.00012"/>
    <s v="Material de consumo procedimentos odontologicos"/>
    <n v="48730.91"/>
    <n v="2.2056981010549473E-4"/>
    <n v="99.261395785345016"/>
    <x v="1"/>
  </r>
  <r>
    <x v="1"/>
    <s v="10.01.00012"/>
    <s v="Dental e material do consumo consultório"/>
    <n v="48730.879999999997"/>
    <n v="2.2056967431705358E-4"/>
    <n v="99.261616355019328"/>
    <x v="1"/>
  </r>
  <r>
    <x v="0"/>
    <s v="10.01.00015"/>
    <s v="Material de Protéticos  e de consumo"/>
    <n v="48730.400000000001"/>
    <n v="2.2056750170199567E-4"/>
    <n v="99.261836922521027"/>
    <x v="1"/>
  </r>
  <r>
    <x v="1"/>
    <s v="10.02.00003"/>
    <s v="material odontologico"/>
    <n v="48729.85"/>
    <n v="2.2056501224724184E-4"/>
    <n v="99.262057487533269"/>
    <x v="1"/>
  </r>
  <r>
    <x v="1"/>
    <s v="10.01.00016"/>
    <s v="Despesa Material Consumo"/>
    <n v="48726.01"/>
    <n v="2.2054763132677875E-4"/>
    <n v="99.262278035164599"/>
    <x v="1"/>
  </r>
  <r>
    <x v="0"/>
    <s v="10.01.00016"/>
    <s v="Remuneração paga a terceiros - Protético"/>
    <n v="48725"/>
    <n v="2.2054305978259445E-4"/>
    <n v="99.262498578224381"/>
    <x v="1"/>
  </r>
  <r>
    <x v="0"/>
    <s v="10.01.00017"/>
    <s v="Despesa com material utilizado na Prestação de Serviço"/>
    <n v="48723.83"/>
    <n v="2.2053776403339084E-4"/>
    <n v="99.262719115988418"/>
    <x v="1"/>
  </r>
  <r>
    <x v="1"/>
    <s v="10.01.00012"/>
    <s v="Creches para filhos de funcionarios ( convencao Coletiva)"/>
    <n v="48722.99"/>
    <n v="2.2053396195703949E-4"/>
    <n v="99.262939649950368"/>
    <x v="0"/>
  </r>
  <r>
    <x v="1"/>
    <s v="10.01.00012"/>
    <s v="Material de dentais e escritório"/>
    <n v="48722.55"/>
    <n v="2.2053197039323646E-4"/>
    <n v="99.263160181920767"/>
    <x v="1"/>
  </r>
  <r>
    <x v="0"/>
    <s v="10.01.00016"/>
    <s v="Curso de Aperfeiçoamento Profissional"/>
    <n v="48722.12"/>
    <n v="2.2053002409224708E-4"/>
    <n v="99.263380711944862"/>
    <x v="0"/>
  </r>
  <r>
    <x v="1"/>
    <s v="10.01.00024"/>
    <s v="SOFTWARE"/>
    <n v="48720.06"/>
    <n v="2.2052069995262362E-4"/>
    <n v="99.263601232644817"/>
    <x v="0"/>
  </r>
  <r>
    <x v="1"/>
    <s v="10.02.00001"/>
    <s v="publicidades"/>
    <n v="48713.52"/>
    <n v="2.2049109807245989E-4"/>
    <n v="99.263821723742893"/>
    <x v="0"/>
  </r>
  <r>
    <x v="1"/>
    <s v="10.01.00015"/>
    <s v="assessoria de informática"/>
    <n v="48707.49"/>
    <n v="2.2046380459579519E-4"/>
    <n v="99.264042187547489"/>
    <x v="0"/>
  </r>
  <r>
    <x v="0"/>
    <s v="10.01.00015"/>
    <s v="Rateio Cooperativista"/>
    <n v="48704.68"/>
    <n v="2.2045108574514377E-4"/>
    <n v="99.264262638633227"/>
    <x v="0"/>
  </r>
  <r>
    <x v="0"/>
    <s v="10.01.00017"/>
    <s v="Combustivel de equipe de visitação e atendimento"/>
    <n v="48700"/>
    <n v="2.2042990274832939E-4"/>
    <n v="99.264483068535981"/>
    <x v="1"/>
  </r>
  <r>
    <x v="0"/>
    <s v="10.01.00022"/>
    <s v="Serviços pagos à terceiros"/>
    <n v="48697.82"/>
    <n v="2.2042003545494145E-4"/>
    <n v="99.264703488571442"/>
    <x v="1"/>
  </r>
  <r>
    <x v="0"/>
    <s v="10.01.00016"/>
    <s v="Material odontológicos"/>
    <n v="48691.79"/>
    <n v="2.2039274197827675E-4"/>
    <n v="99.264923881313422"/>
    <x v="1"/>
  </r>
  <r>
    <x v="1"/>
    <s v="10.01.00062"/>
    <s v="Prestação de Serviços de Terceiros"/>
    <n v="48688.49"/>
    <n v="2.2037780524975374E-4"/>
    <n v="99.265144259118671"/>
    <x v="1"/>
  </r>
  <r>
    <x v="1"/>
    <s v="10.01.00023"/>
    <s v="Assessoria Contábil"/>
    <n v="48688.06"/>
    <n v="2.2037585894876436E-4"/>
    <n v="99.265364634977615"/>
    <x v="0"/>
  </r>
  <r>
    <x v="1"/>
    <s v="10.01.00016"/>
    <s v="Despesas de Consultório"/>
    <n v="48687.7"/>
    <n v="2.2037422948747095E-4"/>
    <n v="99.265585009207101"/>
    <x v="0"/>
  </r>
  <r>
    <x v="0"/>
    <s v="10.01.00020"/>
    <s v="Remuneração à prestadores de serviço"/>
    <n v="48684.81"/>
    <n v="2.2036114853430991E-4"/>
    <n v="99.265805370355636"/>
    <x v="0"/>
  </r>
  <r>
    <x v="0"/>
    <s v="10.01.00019"/>
    <s v="Serviços Odontologos"/>
    <n v="48682.58"/>
    <n v="2.2035105492685352E-4"/>
    <n v="99.266025721410557"/>
    <x v="0"/>
  </r>
  <r>
    <x v="0"/>
    <s v="10.01.00026"/>
    <s v="Uniformes"/>
    <n v="48680.02"/>
    <n v="2.2033946764654473E-4"/>
    <n v="99.266246060878203"/>
    <x v="0"/>
  </r>
  <r>
    <x v="1"/>
    <s v="10.01.00015"/>
    <s v="Serviços terceiros"/>
    <n v="48674.34"/>
    <n v="2.2031375836835968E-4"/>
    <n v="99.266466374636565"/>
    <x v="1"/>
  </r>
  <r>
    <x v="1"/>
    <s v="10.01.00011"/>
    <s v=" Material odontológico"/>
    <n v="48669.61"/>
    <n v="2.2029234905747677E-4"/>
    <n v="99.26668666698562"/>
    <x v="1"/>
  </r>
  <r>
    <x v="1"/>
    <s v="10.01.00006"/>
    <s v="Insumos e Materiais Odontológicos"/>
    <n v="48661.279999999999"/>
    <n v="2.2025464513365965E-4"/>
    <n v="99.266906921630749"/>
    <x v="1"/>
  </r>
  <r>
    <x v="0"/>
    <s v="10.01.00016"/>
    <s v="SIMPOSIOS, CURSOS E CONGRESSO"/>
    <n v="48659.71"/>
    <n v="2.2024753887190781E-4"/>
    <n v="99.267127169169626"/>
    <x v="0"/>
  </r>
  <r>
    <x v="1"/>
    <s v="10.01.00017"/>
    <s v="Despesas com propaganda"/>
    <n v="48659.22"/>
    <n v="2.2024532099403622E-4"/>
    <n v="99.267347414490615"/>
    <x v="0"/>
  </r>
  <r>
    <x v="0"/>
    <s v="10.01.00040"/>
    <s v="Locação de Móveis "/>
    <n v="48656"/>
    <n v="2.2023074636802286E-4"/>
    <n v="99.26756764523698"/>
    <x v="0"/>
  </r>
  <r>
    <x v="1"/>
    <s v="10.01.00015"/>
    <s v="Combustível na Atividade"/>
    <n v="48655.38"/>
    <n v="2.2022794007357311E-4"/>
    <n v="99.267787873177056"/>
    <x v="1"/>
  </r>
  <r>
    <x v="0"/>
    <s v="10.01.00016"/>
    <s v="Materiais  de  uso  medico"/>
    <n v="48655.13"/>
    <n v="2.2022680850323044E-4"/>
    <n v="99.268008099985565"/>
    <x v="1"/>
  </r>
  <r>
    <x v="1"/>
    <s v="10.01.00022"/>
    <s v="Serviços Odontológicos"/>
    <n v="48652.57"/>
    <n v="2.2021522122292171E-4"/>
    <n v="99.268228315206784"/>
    <x v="0"/>
  </r>
  <r>
    <x v="0"/>
    <s v="10.01.00017"/>
    <s v="Serviços de terceiros sem vinculo empregaticio "/>
    <n v="48650.9"/>
    <n v="2.2020766233303281E-4"/>
    <n v="99.268448522869122"/>
    <x v="1"/>
  </r>
  <r>
    <x v="0"/>
    <s v="10.01.00018"/>
    <s v="Internet do consultório"/>
    <n v="48643.44"/>
    <n v="2.2017389627400813E-4"/>
    <n v="99.268668696765403"/>
    <x v="0"/>
  </r>
  <r>
    <x v="0"/>
    <s v="10.02.00002"/>
    <s v="REFEIÇÕES FUNCIONARIAS"/>
    <n v="48640.11"/>
    <n v="2.20158823757044E-4"/>
    <n v="99.268888855589154"/>
    <x v="0"/>
  </r>
  <r>
    <x v="1"/>
    <s v="10.01.00035"/>
    <s v="Contribuições a Entidades de Classe/Serviços de Entidades de Classe/Centrais Eletrônicas"/>
    <n v="48636.800000000003"/>
    <n v="2.2014384176570733E-4"/>
    <n v="99.269108999430912"/>
    <x v="0"/>
  </r>
  <r>
    <x v="0"/>
    <s v="10.01.00015"/>
    <s v="Materiais Odontologicos - Dentais"/>
    <n v="48636.34"/>
    <n v="2.2014175967627681E-4"/>
    <n v="99.269329141190582"/>
    <x v="1"/>
  </r>
  <r>
    <x v="1"/>
    <s v="10.01.00017"/>
    <s v="Compra de Material Médico."/>
    <n v="48635.21"/>
    <n v="2.2013664497832805E-4"/>
    <n v="99.269549277835566"/>
    <x v="1"/>
  </r>
  <r>
    <x v="0"/>
    <s v="10.01.00002"/>
    <s v="Remuneração de Férias"/>
    <n v="48632.03"/>
    <n v="2.2012225140356952E-4"/>
    <n v="99.269769400086972"/>
    <x v="0"/>
  </r>
  <r>
    <x v="1"/>
    <s v="10.01.00015"/>
    <s v="Material Utilizado na Pres. Serviço "/>
    <n v="48631.3"/>
    <n v="2.2011894721816899E-4"/>
    <n v="99.269989519034183"/>
    <x v="1"/>
  </r>
  <r>
    <x v="0"/>
    <s v="10.01.00017"/>
    <s v="Taxas custeio de contribuicoes sociais e ADM"/>
    <n v="48630.46"/>
    <n v="2.2011514514181768E-4"/>
    <n v="99.270209634179324"/>
    <x v="0"/>
  </r>
  <r>
    <x v="1"/>
    <s v="10.01.00016"/>
    <s v="Produtos, Medicamentos Odontológicos"/>
    <n v="48630.26"/>
    <n v="2.2011423988554357E-4"/>
    <n v="99.270429748419204"/>
    <x v="1"/>
  </r>
  <r>
    <x v="0"/>
    <s v="10.01.00002"/>
    <s v="Aluguel do escritório "/>
    <n v="48629.67"/>
    <n v="2.2011156937953491E-4"/>
    <n v="99.27064985998858"/>
    <x v="1"/>
  </r>
  <r>
    <x v="0"/>
    <s v="10.01.00021"/>
    <s v="Outras Despesas p/ Prestação Servico - Atendimentos"/>
    <n v="48622.81"/>
    <n v="2.2008051908933255E-4"/>
    <n v="99.270869940507666"/>
    <x v="0"/>
  </r>
  <r>
    <x v="1"/>
    <s v="10.01.00016"/>
    <s v="Serviços Prestados no Leilão "/>
    <n v="48620.65"/>
    <n v="2.200707423215721E-4"/>
    <n v="99.271090011249981"/>
    <x v="0"/>
  </r>
  <r>
    <x v="1"/>
    <s v="10.01.00015"/>
    <s v="Remuneraçao paga a PROTETICO"/>
    <n v="48618.5"/>
    <n v="2.2006101081662531E-4"/>
    <n v="99.271310072260803"/>
    <x v="0"/>
  </r>
  <r>
    <x v="0"/>
    <s v="10.01.00016"/>
    <s v="Serviços prestados por pessoas Jurídicas"/>
    <n v="48613.99"/>
    <n v="2.2004059728764386E-4"/>
    <n v="99.271530112858088"/>
    <x v="0"/>
  </r>
  <r>
    <x v="0"/>
    <s v="10.01.00014"/>
    <s v="Telefone /internet"/>
    <n v="48611.44"/>
    <n v="2.2002905527014884E-4"/>
    <n v="99.271750141913358"/>
    <x v="1"/>
  </r>
  <r>
    <x v="1"/>
    <s v="10.01.00024"/>
    <s v="Emprestimos"/>
    <n v="48606.37"/>
    <n v="2.2000610702359991E-4"/>
    <n v="99.271970148020387"/>
    <x v="0"/>
  </r>
  <r>
    <x v="1"/>
    <s v="10.01.00016"/>
    <s v="Pagamento de serviços prestados"/>
    <n v="48605.81"/>
    <n v="2.2000357230603235E-4"/>
    <n v="99.272190151592696"/>
    <x v="0"/>
  </r>
  <r>
    <x v="0"/>
    <s v="10.01.00022"/>
    <s v="Sistemas de Informática - Aquisição e Manutenção"/>
    <n v="48604.2"/>
    <n v="2.1999628499302568E-4"/>
    <n v="99.272410147877693"/>
    <x v="1"/>
  </r>
  <r>
    <x v="1"/>
    <s v="10.01.00015"/>
    <s v="Despesa com instrução"/>
    <n v="48601.67"/>
    <n v="2.1998483350115804E-4"/>
    <n v="99.2726301327112"/>
    <x v="0"/>
  </r>
  <r>
    <x v="0"/>
    <s v="10.01.00002"/>
    <s v="Aluguel , condomínio e IPTU do consultório"/>
    <n v="48600"/>
    <n v="2.1997727461126916E-4"/>
    <n v="99.272850109985811"/>
    <x v="1"/>
  </r>
  <r>
    <x v="0"/>
    <s v="10.01.00018"/>
    <s v="Manutenções/Fretes/Serviços Terceiros"/>
    <n v="48599"/>
    <n v="2.1997274832989854E-4"/>
    <n v="99.273070082734137"/>
    <x v="1"/>
  </r>
  <r>
    <x v="1"/>
    <s v="10.01.00023"/>
    <s v="MATERIAIS DE ESCRITORIO"/>
    <n v="48598.68"/>
    <n v="2.1997129991985998E-4"/>
    <n v="99.273290054034049"/>
    <x v="1"/>
  </r>
  <r>
    <x v="1"/>
    <s v="10.01.00017"/>
    <s v="Ana Carolina Abreu - Sta Luzia"/>
    <n v="48598.55"/>
    <n v="2.1997071150328177E-4"/>
    <n v="99.273510024745548"/>
    <x v="0"/>
  </r>
  <r>
    <x v="0"/>
    <s v="10.01.00015"/>
    <s v="material odontológico de consumo"/>
    <n v="48593.94"/>
    <n v="2.1994984534616331E-4"/>
    <n v="99.273729974590893"/>
    <x v="1"/>
  </r>
  <r>
    <x v="1"/>
    <s v="10.01.00019"/>
    <s v="Serviços prestados"/>
    <n v="48592.25"/>
    <n v="2.1994219593064699E-4"/>
    <n v="99.273949916786819"/>
    <x v="0"/>
  </r>
  <r>
    <x v="0"/>
    <s v="10.01.00003"/>
    <s v="FERIAS"/>
    <n v="48590.45"/>
    <n v="2.1993404862417988E-4"/>
    <n v="99.274169850835449"/>
    <x v="0"/>
  </r>
  <r>
    <x v="1"/>
    <s v="10.01.00024"/>
    <s v="Aluguel de Máquinas Odontológicas"/>
    <n v="48580.9"/>
    <n v="2.1989082263709067E-4"/>
    <n v="99.274389741658084"/>
    <x v="1"/>
  </r>
  <r>
    <x v="1"/>
    <s v="10.01.00019"/>
    <s v="Material Medico"/>
    <n v="48573.26"/>
    <n v="2.1985624184741925E-4"/>
    <n v="99.274609597899925"/>
    <x v="1"/>
  </r>
  <r>
    <x v="0"/>
    <s v="10.01.00001"/>
    <s v="Rateio Despesas Clínica de Urologia Uro Laser Ltda."/>
    <n v="48571.6"/>
    <n v="2.1984872822034405E-4"/>
    <n v="99.274829446628146"/>
    <x v="0"/>
  </r>
  <r>
    <x v="0"/>
    <s v="10.01.00015"/>
    <s v="Materiais  utilizados no tratamento dentário "/>
    <n v="48571.54"/>
    <n v="2.1984845664346181E-4"/>
    <n v="99.275049295084784"/>
    <x v="1"/>
  </r>
  <r>
    <x v="1"/>
    <s v="10.01.00023"/>
    <s v="Locação de Maquinas e Equipamentos"/>
    <n v="48567"/>
    <n v="2.1982790732603927E-4"/>
    <n v="99.275269122992114"/>
    <x v="0"/>
  </r>
  <r>
    <x v="1"/>
    <s v="10.03.00002"/>
    <s v="Consumível "/>
    <n v="48564.81"/>
    <n v="2.1981799476983763E-4"/>
    <n v="99.275488940986889"/>
    <x v="0"/>
  </r>
  <r>
    <x v="0"/>
    <s v="10.01.00001"/>
    <s v="material dentario para consultorio"/>
    <n v="48562.75"/>
    <n v="2.1980867063021422E-4"/>
    <n v="99.275708749657525"/>
    <x v="1"/>
  </r>
  <r>
    <x v="0"/>
    <s v="10.02.00001"/>
    <s v=" material essencial ao exercício da profissão"/>
    <n v="48556.92"/>
    <n v="2.197822824098236E-4"/>
    <n v="99.27592853193994"/>
    <x v="1"/>
  </r>
  <r>
    <x v="1"/>
    <s v="10.02.00002"/>
    <s v="SERVIÇOS PRESTADOS"/>
    <n v="48555.37"/>
    <n v="2.197752666736992E-4"/>
    <n v="99.276148307206611"/>
    <x v="0"/>
  </r>
  <r>
    <x v="1"/>
    <s v="10.01.00015"/>
    <s v="Salario Funcionario"/>
    <n v="48550.67"/>
    <n v="2.1975399315125733E-4"/>
    <n v="99.276368061199761"/>
    <x v="0"/>
  </r>
  <r>
    <x v="0"/>
    <s v="10.01.00018"/>
    <s v="NEO - Nucleo de Excelencia em Oftalmologia"/>
    <n v="48550"/>
    <n v="2.1975096054273905E-4"/>
    <n v="99.276587812160301"/>
    <x v="0"/>
  </r>
  <r>
    <x v="0"/>
    <s v="10.01.00015"/>
    <s v="Convênios Médicos"/>
    <n v="48549.37"/>
    <n v="2.1974810898547559E-4"/>
    <n v="99.27680756026929"/>
    <x v="0"/>
  </r>
  <r>
    <x v="0"/>
    <s v="10.01.00016"/>
    <s v="MATERIAL DE APLICAÇÃO E CONSUMO"/>
    <n v="48548.34"/>
    <n v="2.1974344691566382E-4"/>
    <n v="99.27702730371621"/>
    <x v="1"/>
  </r>
  <r>
    <x v="0"/>
    <s v="10.01.00034"/>
    <s v="FORNECEDORES"/>
    <n v="48547.88"/>
    <n v="2.1974136482623337E-4"/>
    <n v="99.27724704508104"/>
    <x v="0"/>
  </r>
  <r>
    <x v="1"/>
    <s v="10.01.00024"/>
    <s v="Despesas com Protético"/>
    <n v="48541.94"/>
    <n v="2.1971447871489198E-4"/>
    <n v="99.277466759559758"/>
    <x v="0"/>
  </r>
  <r>
    <x v="1"/>
    <s v="10.01.00016"/>
    <s v="EQUIPAMENTO"/>
    <n v="48540.98"/>
    <n v="2.1971013348477623E-4"/>
    <n v="99.277686469693236"/>
    <x v="0"/>
  </r>
  <r>
    <x v="0"/>
    <s v="10.01.00025"/>
    <s v="Salarios e ordenados"/>
    <n v="48529.8"/>
    <n v="2.1965952965905287E-4"/>
    <n v="99.277906129222899"/>
    <x v="0"/>
  </r>
  <r>
    <x v="0"/>
    <s v="10.01.00079"/>
    <s v="Honorários Contábeis"/>
    <n v="48528.41"/>
    <n v="2.1965323812794775E-4"/>
    <n v="99.278125782461032"/>
    <x v="0"/>
  </r>
  <r>
    <x v="1"/>
    <s v="10.01.00029"/>
    <s v="RESCISOES PAGAS"/>
    <n v="48527.519999999997"/>
    <n v="2.1964920973752789E-4"/>
    <n v="99.278345431670772"/>
    <x v="0"/>
  </r>
  <r>
    <x v="1"/>
    <s v="10.01.00016"/>
    <s v="Remuneração paga a terceiros sem vinculo empregatícios"/>
    <n v="48527.46"/>
    <n v="2.1964893816064565E-4"/>
    <n v="99.278565080608928"/>
    <x v="1"/>
  </r>
  <r>
    <x v="1"/>
    <s v="10.01.00019"/>
    <s v="Serv prestados pessoa Jurídica"/>
    <n v="48526.25"/>
    <n v="2.1964346136018722E-4"/>
    <n v="99.278784724070292"/>
    <x v="0"/>
  </r>
  <r>
    <x v="1"/>
    <s v="10.01.00005"/>
    <s v="Insumos/material de uso odontológico"/>
    <n v="48525.599999999999"/>
    <n v="2.1964051927729632E-4"/>
    <n v="99.279004364589568"/>
    <x v="1"/>
  </r>
  <r>
    <x v="0"/>
    <s v="10.01.00016"/>
    <s v="Contabilidade "/>
    <n v="48513.15"/>
    <n v="2.1958416707423237E-4"/>
    <n v="99.279223948756638"/>
    <x v="0"/>
  </r>
  <r>
    <x v="1"/>
    <s v="10.02.00014"/>
    <s v="Align Technology do Brasil LTDA."/>
    <n v="48509.46"/>
    <n v="2.1956746509597483E-4"/>
    <n v="99.279443516221733"/>
    <x v="0"/>
  </r>
  <r>
    <x v="1"/>
    <s v="10.01.00015"/>
    <s v="Material Dentario / medicamentos "/>
    <n v="48509.27"/>
    <n v="2.1956660510251441E-4"/>
    <n v="99.279663082826829"/>
    <x v="1"/>
  </r>
  <r>
    <x v="0"/>
    <s v="10.01.00015"/>
    <s v="sistema internet "/>
    <n v="48508.66"/>
    <n v="2.1956384407087836E-4"/>
    <n v="99.279882646670899"/>
    <x v="0"/>
  </r>
  <r>
    <x v="1"/>
    <s v="10.01.00019"/>
    <s v="Manutenção de equipamentos odontologicos"/>
    <n v="48508.42"/>
    <n v="2.1956275776334941E-4"/>
    <n v="99.280102209428662"/>
    <x v="1"/>
  </r>
  <r>
    <x v="1"/>
    <s v="10.01.00015"/>
    <s v="Emolumentos pagos a terceiros/pessoa juridica"/>
    <n v="48506.86"/>
    <n v="2.1955569676441127E-4"/>
    <n v="99.280321765125422"/>
    <x v="0"/>
  </r>
  <r>
    <x v="0"/>
    <s v="10.01.00027"/>
    <s v="Aquisição de Selos de Autenticidade"/>
    <n v="48502.68"/>
    <n v="2.1953677690828211E-4"/>
    <n v="99.280541301902332"/>
    <x v="1"/>
  </r>
  <r>
    <x v="0"/>
    <s v="10.01.00016"/>
    <s v="Materiais utilizados na prestação de serviço"/>
    <n v="48491.44"/>
    <n v="2.1948590150567656E-4"/>
    <n v="99.280760787803843"/>
    <x v="1"/>
  </r>
  <r>
    <x v="0"/>
    <s v="10.01.00005"/>
    <s v="Laboratório protese"/>
    <n v="48483"/>
    <n v="2.194476996909087E-4"/>
    <n v="99.280980235503534"/>
    <x v="0"/>
  </r>
  <r>
    <x v="1"/>
    <s v="10.01.00026"/>
    <s v="Sistema Cartório"/>
    <n v="48475.51"/>
    <n v="2.194137978434429E-4"/>
    <n v="99.281199649301371"/>
    <x v="0"/>
  </r>
  <r>
    <x v="0"/>
    <s v="10.01.00015"/>
    <s v="Serviços Prestados de Terceiros "/>
    <n v="48472.05"/>
    <n v="2.1939813690990061E-4"/>
    <n v="99.281419047438277"/>
    <x v="1"/>
  </r>
  <r>
    <x v="1"/>
    <s v="10.01.00006"/>
    <s v="Materiais de consumo odontológicos"/>
    <n v="48471"/>
    <n v="2.1939338431446146E-4"/>
    <n v="99.28163844082259"/>
    <x v="1"/>
  </r>
  <r>
    <x v="0"/>
    <s v="10.01.00016"/>
    <s v="Serviços Prestados por Terceiros "/>
    <n v="48468.91"/>
    <n v="2.1938392438639691E-4"/>
    <n v="99.281857824746979"/>
    <x v="1"/>
  </r>
  <r>
    <x v="1"/>
    <s v="10.01.00048"/>
    <s v="Serviços prestados a Terceiro Autonomo - Flaviane Pina Ferreira"/>
    <n v="48464.72"/>
    <n v="2.1936495926745409E-4"/>
    <n v="99.282077189706243"/>
    <x v="1"/>
  </r>
  <r>
    <x v="0"/>
    <s v="10.01.00016"/>
    <s v="Serviços Prestados PF"/>
    <n v="48462"/>
    <n v="2.1935264778212603E-4"/>
    <n v="99.282296542354018"/>
    <x v="0"/>
  </r>
  <r>
    <x v="1"/>
    <s v="10.01.00012"/>
    <s v="Dental cremer,Neodent,Surya Dental,Dentakl Sorria,Dental Ferraz"/>
    <n v="48459.63"/>
    <n v="2.1934192049527767E-4"/>
    <n v="99.282515884274517"/>
    <x v="0"/>
  </r>
  <r>
    <x v="1"/>
    <s v="11.01.00021"/>
    <s v="Gastos gerais "/>
    <n v="48458.26"/>
    <n v="2.1933571948979999E-4"/>
    <n v="99.282735219994009"/>
    <x v="0"/>
  </r>
  <r>
    <x v="1"/>
    <s v="10.01.00017"/>
    <s v="Material de Consultorio dentario "/>
    <n v="48457.2"/>
    <n v="2.1933092163154712E-4"/>
    <n v="99.282954550915647"/>
    <x v="1"/>
  </r>
  <r>
    <x v="1"/>
    <s v="10.01.00016"/>
    <s v="SERVICOS PROFISSIONAIS DE TERCEIROS"/>
    <n v="48455.1"/>
    <n v="2.1932141644066886E-4"/>
    <n v="99.283173872332085"/>
    <x v="1"/>
  </r>
  <r>
    <x v="1"/>
    <s v="10.03.00002"/>
    <s v="GPS/DARF/INSS"/>
    <n v="48454.04"/>
    <n v="2.1931661858241606E-4"/>
    <n v="99.283393188950669"/>
    <x v="0"/>
  </r>
  <r>
    <x v="0"/>
    <s v="10.01.00004"/>
    <s v="Despesas Postais"/>
    <n v="48448.7"/>
    <n v="2.1929244823989702E-4"/>
    <n v="99.283612481398904"/>
    <x v="0"/>
  </r>
  <r>
    <x v="0"/>
    <s v="10.01.00015"/>
    <s v="Compras de produtos usados em servicos odontológicos / aparelhos "/>
    <n v="48445.83"/>
    <n v="2.1927945781236342E-4"/>
    <n v="99.283831760856714"/>
    <x v="1"/>
  </r>
  <r>
    <x v="0"/>
    <s v="10.01.00017"/>
    <s v="Materias para uso e procedimentos medicos"/>
    <n v="48444.67"/>
    <n v="2.1927420732597349E-4"/>
    <n v="99.284051035064039"/>
    <x v="1"/>
  </r>
  <r>
    <x v="0"/>
    <s v="10.01.00036"/>
    <s v="Sistema"/>
    <n v="48444.5"/>
    <n v="2.1927343785814048E-4"/>
    <n v="99.284270308501902"/>
    <x v="0"/>
  </r>
  <r>
    <x v="1"/>
    <s v="10.01.00017"/>
    <s v="Serviços de prótese"/>
    <n v="48442.36"/>
    <n v="2.1926375161600742E-4"/>
    <n v="99.28448957225352"/>
    <x v="0"/>
  </r>
  <r>
    <x v="0"/>
    <s v="10.01.00015"/>
    <s v="Pago conforme documento fiscal "/>
    <n v="48437.25"/>
    <n v="2.1924062231820364E-4"/>
    <n v="99.284708812875834"/>
    <x v="1"/>
  </r>
  <r>
    <x v="0"/>
    <s v="10.01.00003"/>
    <s v="PAGAMENTO ALUGUEL CONSULTORIO ARACAJU"/>
    <n v="48435.76"/>
    <n v="2.1923387815896142E-4"/>
    <n v="99.28492804675399"/>
    <x v="1"/>
  </r>
  <r>
    <x v="0"/>
    <s v="10.01.00016"/>
    <s v="Honorários contábeis PJ"/>
    <n v="48425"/>
    <n v="2.1918517537141376E-4"/>
    <n v="99.285147231929358"/>
    <x v="0"/>
  </r>
  <r>
    <x v="0"/>
    <s v="10.01.00017"/>
    <s v="Internet do consultório"/>
    <n v="48422.84"/>
    <n v="2.1917539860365323E-4"/>
    <n v="99.285366407327956"/>
    <x v="0"/>
  </r>
  <r>
    <x v="0"/>
    <s v="10.01.00019"/>
    <s v="Despesa com FERJ/FERC"/>
    <n v="48422.51"/>
    <n v="2.1917390493080097E-4"/>
    <n v="99.28558558123288"/>
    <x v="0"/>
  </r>
  <r>
    <x v="1"/>
    <s v="10.01.00016"/>
    <s v="RATEIO D"/>
    <n v="48422.21"/>
    <n v="2.191725470463898E-4"/>
    <n v="99.285804753779928"/>
    <x v="0"/>
  </r>
  <r>
    <x v="0"/>
    <s v="10.01.00012"/>
    <s v="Materiais de Expediente"/>
    <n v="48420.56"/>
    <n v="2.1916507868212828E-4"/>
    <n v="99.286023918858604"/>
    <x v="1"/>
  </r>
  <r>
    <x v="0"/>
    <s v="10.01.00015"/>
    <s v="Aluguel de software"/>
    <n v="48418.559999999998"/>
    <n v="2.1915602611938706E-4"/>
    <n v="99.286243074884723"/>
    <x v="1"/>
  </r>
  <r>
    <x v="1"/>
    <s v="10.01.00015"/>
    <s v="FUNDO ESPECIAL DE MODERNIZAÇÃO - SELO"/>
    <n v="48414.15"/>
    <n v="2.1913606521854274E-4"/>
    <n v="99.286462210949935"/>
    <x v="0"/>
  </r>
  <r>
    <x v="1"/>
    <s v="10.01.00033"/>
    <s v="Despesa com Congresso"/>
    <n v="48411.34"/>
    <n v="2.1912334636789131E-4"/>
    <n v="99.286681334296304"/>
    <x v="0"/>
  </r>
  <r>
    <x v="1"/>
    <s v="10.01.00002"/>
    <s v="Taxa de Ocupação"/>
    <n v="48409.4"/>
    <n v="2.1911456538203239E-4"/>
    <n v="99.286900448861687"/>
    <x v="0"/>
  </r>
  <r>
    <x v="1"/>
    <s v="10.01.00015"/>
    <s v="Align"/>
    <n v="48406.39"/>
    <n v="2.1910094127510684E-4"/>
    <n v="99.287119549802966"/>
    <x v="0"/>
  </r>
  <r>
    <x v="0"/>
    <s v="10.01.00021"/>
    <s v="RECEITA FEDERAL "/>
    <n v="48403.09"/>
    <n v="2.1908600454658382E-4"/>
    <n v="99.287338635807515"/>
    <x v="0"/>
  </r>
  <r>
    <x v="1"/>
    <s v="10.01.00016"/>
    <s v="Laboratório protético "/>
    <n v="48402.37"/>
    <n v="2.1908274562399703E-4"/>
    <n v="99.287557718553145"/>
    <x v="0"/>
  </r>
  <r>
    <x v="1"/>
    <s v="10.01.00015"/>
    <s v="Serviços administrativos"/>
    <n v="48402.09"/>
    <n v="2.1908147826521323E-4"/>
    <n v="99.287776800031409"/>
    <x v="0"/>
  </r>
  <r>
    <x v="0"/>
    <s v="10.01.00015"/>
    <s v="Material clinico/odontológico"/>
    <n v="48399.7"/>
    <n v="2.1907066045273748E-4"/>
    <n v="99.287995870691859"/>
    <x v="1"/>
  </r>
  <r>
    <x v="0"/>
    <s v="10.01.00016"/>
    <s v="Cursos, Congressos e Seminários"/>
    <n v="48391.86"/>
    <n v="2.1903517440679198E-4"/>
    <n v="99.288214905866269"/>
    <x v="0"/>
  </r>
  <r>
    <x v="0"/>
    <s v="10.01.00015"/>
    <s v="Material Médico de Consultório Dermatologico"/>
    <n v="48391.62"/>
    <n v="2.1903408809926308E-4"/>
    <n v="99.288433939954373"/>
    <x v="1"/>
  </r>
  <r>
    <x v="1"/>
    <s v="10.01.00017"/>
    <s v="FAXINA"/>
    <n v="48388.39"/>
    <n v="2.1901946821043601E-4"/>
    <n v="99.288652959422578"/>
    <x v="0"/>
  </r>
  <r>
    <x v="1"/>
    <s v="10.01.00012"/>
    <s v="Material de Consultório Odontológico"/>
    <n v="48385.38"/>
    <n v="2.1900584410351049E-4"/>
    <n v="99.288871965266679"/>
    <x v="1"/>
  </r>
  <r>
    <x v="0"/>
    <s v="11.01.00024"/>
    <s v="ISS"/>
    <n v="48383.66"/>
    <n v="2.1899805889955307E-4"/>
    <n v="99.289090963325577"/>
    <x v="0"/>
  </r>
  <r>
    <x v="0"/>
    <s v="10.01.00015"/>
    <s v="Despesas de viagem na condição de representante comercial autônomo"/>
    <n v="48378.59"/>
    <n v="2.1897511065300412E-4"/>
    <n v="99.289309938436233"/>
    <x v="0"/>
  </r>
  <r>
    <x v="1"/>
    <s v="10.01.00018"/>
    <s v="Material médico/odontológico"/>
    <n v="48376.05"/>
    <n v="2.189636138983228E-4"/>
    <n v="99.289528902050137"/>
    <x v="1"/>
  </r>
  <r>
    <x v="1"/>
    <s v="10.01.00015"/>
    <s v="Salário Pessoal Consultório"/>
    <n v="48373.99"/>
    <n v="2.1895428975869934E-4"/>
    <n v="99.289747856339901"/>
    <x v="0"/>
  </r>
  <r>
    <x v="1"/>
    <s v="10.01.00016"/>
    <s v="Despesas com Veículos"/>
    <n v="48372.2"/>
    <n v="2.1894618771504593E-4"/>
    <n v="99.289966802527616"/>
    <x v="0"/>
  </r>
  <r>
    <x v="1"/>
    <s v="10.01.00027"/>
    <s v="Vale-refeição dos colaboradores"/>
    <n v="48368.800000000003"/>
    <n v="2.189307983583859E-4"/>
    <n v="99.29018573332597"/>
    <x v="1"/>
  </r>
  <r>
    <x v="0"/>
    <s v="10.01.00015"/>
    <s v="Medicamentos/testes"/>
    <n v="48364.43"/>
    <n v="2.1891101850879638E-4"/>
    <n v="99.290404644344477"/>
    <x v="0"/>
  </r>
  <r>
    <x v="1"/>
    <s v="10.01.00015"/>
    <s v="MAT. E MED. DE CONSUMO"/>
    <n v="48362.49"/>
    <n v="2.1890223752293739E-4"/>
    <n v="99.290623546581998"/>
    <x v="0"/>
  </r>
  <r>
    <x v="0"/>
    <s v="10.01.00006"/>
    <s v="Pagamentos a terceiros sem vínculo empregatício"/>
    <n v="48361"/>
    <n v="2.1889549336369523E-4"/>
    <n v="99.290842442075359"/>
    <x v="1"/>
  </r>
  <r>
    <x v="0"/>
    <s v="10.01.00017"/>
    <s v="Material de consumo em pacientes"/>
    <n v="48357.3"/>
    <n v="2.1887874612262399E-4"/>
    <n v="99.291061320821484"/>
    <x v="1"/>
  </r>
  <r>
    <x v="1"/>
    <s v="10.01.00018"/>
    <s v="Serviços terceiros"/>
    <n v="48356.66"/>
    <n v="2.188758493025468E-4"/>
    <n v="99.291280196670783"/>
    <x v="1"/>
  </r>
  <r>
    <x v="1"/>
    <s v="10.01.00021"/>
    <s v="Serviços de Terceiros PJ/PF"/>
    <n v="48355.35"/>
    <n v="2.188699198739513E-4"/>
    <n v="99.29149906659066"/>
    <x v="1"/>
  </r>
  <r>
    <x v="0"/>
    <s v="10.01.00015"/>
    <s v="Unimed-JP - Descontos s/ Produção"/>
    <n v="48345.91"/>
    <n v="2.1882719177781284E-4"/>
    <n v="99.291717893782433"/>
    <x v="1"/>
  </r>
  <r>
    <x v="1"/>
    <s v="10.01.00012"/>
    <s v="Materiais para procedimentos Odontológicos"/>
    <n v="48344.15"/>
    <n v="2.1881922552260057E-4"/>
    <n v="99.291936713007956"/>
    <x v="1"/>
  </r>
  <r>
    <x v="0"/>
    <s v="10.01.00018"/>
    <s v="Aparelhos adquiridos para o paciente"/>
    <n v="48342.46"/>
    <n v="2.1881157610708425E-4"/>
    <n v="99.292155524584061"/>
    <x v="0"/>
  </r>
  <r>
    <x v="1"/>
    <s v="10.01.00015"/>
    <s v="Aluguel equipamentos"/>
    <n v="48342"/>
    <n v="2.1880949401765378E-4"/>
    <n v="99.292374334078076"/>
    <x v="1"/>
  </r>
  <r>
    <x v="1"/>
    <s v="10.01.00015"/>
    <s v="laboratório de prótese odontológica"/>
    <n v="48337.24"/>
    <n v="2.187879489183297E-4"/>
    <n v="99.292593122027"/>
    <x v="0"/>
  </r>
  <r>
    <x v="1"/>
    <s v="10.01.00006"/>
    <s v="Emolumentos pagos a terceiros / serviço software odontologico"/>
    <n v="48332.59"/>
    <n v="2.1876690170995642E-4"/>
    <n v="99.292811888928711"/>
    <x v="0"/>
  </r>
  <r>
    <x v="0"/>
    <s v="10.01.00016"/>
    <s v="Publicidade - Marketing Digital"/>
    <n v="48331.83"/>
    <n v="2.1876346173611475E-4"/>
    <n v="99.293030652390442"/>
    <x v="0"/>
  </r>
  <r>
    <x v="1"/>
    <s v="10.01.00026"/>
    <s v="Instrução"/>
    <n v="48324.35"/>
    <n v="2.1872960515146263E-4"/>
    <n v="99.293249381995594"/>
    <x v="0"/>
  </r>
  <r>
    <x v="1"/>
    <s v="10.01.00011"/>
    <s v="Material uso e consumo consultório"/>
    <n v="48322.879999999997"/>
    <n v="2.1872295151784783E-4"/>
    <n v="99.29346810494711"/>
    <x v="1"/>
  </r>
  <r>
    <x v="0"/>
    <s v="10.01.00017"/>
    <s v="Rateio das despesas - Unimed Recife Coop. de trabalho Medico"/>
    <n v="48320.63"/>
    <n v="2.18712767384764E-4"/>
    <n v="99.293686817714487"/>
    <x v="0"/>
  </r>
  <r>
    <x v="1"/>
    <s v="10.01.00002"/>
    <s v="Material de expediente odontológico"/>
    <n v="48315.839999999997"/>
    <n v="2.186910864969988E-4"/>
    <n v="99.293905508800989"/>
    <x v="1"/>
  </r>
  <r>
    <x v="0"/>
    <s v="10.01.00012"/>
    <s v="Mercadoria utilizada na prestação de serviços odontológicos "/>
    <n v="48315.5"/>
    <n v="2.186895475613328E-4"/>
    <n v="99.294124198348555"/>
    <x v="0"/>
  </r>
  <r>
    <x v="0"/>
    <s v="10.01.00008"/>
    <s v="Insumos utilizados n/consultório"/>
    <n v="48312.84"/>
    <n v="2.1867750765288698E-4"/>
    <n v="99.294342875856202"/>
    <x v="1"/>
  </r>
  <r>
    <x v="1"/>
    <s v="10.02.00001"/>
    <s v="Taxa cartão credito"/>
    <n v="48310.31"/>
    <n v="2.1866605616101937E-4"/>
    <n v="99.294561541912358"/>
    <x v="0"/>
  </r>
  <r>
    <x v="1"/>
    <s v="10.01.00016"/>
    <s v="Demais despesas não usuais e necessárias"/>
    <n v="48306.080000000002"/>
    <n v="2.1864690999082176E-4"/>
    <n v="99.294780188822344"/>
    <x v="0"/>
  </r>
  <r>
    <x v="0"/>
    <s v="10.01.00015"/>
    <s v="Remuneracao paga a terceiros sem vínculo empregatício"/>
    <n v="48303.76"/>
    <n v="2.1863640901804195E-4"/>
    <n v="99.29499882523136"/>
    <x v="1"/>
  </r>
  <r>
    <x v="1"/>
    <s v="10.01.00015"/>
    <s v="Material odontologico de consumo do consultório"/>
    <n v="48303.61"/>
    <n v="2.1863573007583636E-4"/>
    <n v="99.295217460961439"/>
    <x v="1"/>
  </r>
  <r>
    <x v="0"/>
    <s v="10.01.00005"/>
    <s v="Vale-Transporte"/>
    <n v="48300.15"/>
    <n v="2.1862006914229409E-4"/>
    <n v="99.295436081030587"/>
    <x v="1"/>
  </r>
  <r>
    <x v="0"/>
    <s v="10.01.00016"/>
    <s v="serviços terceirizados  do escritório / consultório"/>
    <n v="48298.45"/>
    <n v="2.1861237446396401E-4"/>
    <n v="99.295654693405055"/>
    <x v="0"/>
  </r>
  <r>
    <x v="1"/>
    <s v="10.01.00018"/>
    <s v="Serviços Prestados Pessoa Jurídica"/>
    <n v="48298.14"/>
    <n v="2.1861097131673917E-4"/>
    <n v="99.295873304376371"/>
    <x v="0"/>
  </r>
  <r>
    <x v="1"/>
    <s v="10.01.00016"/>
    <s v="Serviços PJ"/>
    <n v="48297.73"/>
    <n v="2.186091155413772E-4"/>
    <n v="99.296091913491907"/>
    <x v="0"/>
  </r>
  <r>
    <x v="0"/>
    <s v="10.01.00016"/>
    <s v="Manutenção e Conservação"/>
    <n v="48296.46"/>
    <n v="2.1860336716403655E-4"/>
    <n v="99.296310516859066"/>
    <x v="1"/>
  </r>
  <r>
    <x v="0"/>
    <s v="10.01.00008"/>
    <s v="Despesa de custeio (materiais de consumo odontológico)"/>
    <n v="48290.3"/>
    <n v="2.1857548527079367E-4"/>
    <n v="99.296529092344343"/>
    <x v="1"/>
  </r>
  <r>
    <x v="0"/>
    <s v="10.01.00015"/>
    <s v="FUNDO ESPECIAL DE MODERNIZAÇÃO - SELO"/>
    <n v="48288.15"/>
    <n v="2.1856575376584682E-4"/>
    <n v="99.296747658098113"/>
    <x v="0"/>
  </r>
  <r>
    <x v="1"/>
    <s v="10.01.00017"/>
    <s v="Demais despesas e gastos usuais e necessários"/>
    <n v="48285.24"/>
    <n v="2.1855258228705839E-4"/>
    <n v="99.296966210680395"/>
    <x v="0"/>
  </r>
  <r>
    <x v="0"/>
    <s v="10.01.00015"/>
    <s v="DESPESAS COMUNS - Gastos Policlinica"/>
    <n v="48279.32"/>
    <n v="2.1852578670134443E-4"/>
    <n v="99.297184736467102"/>
    <x v="0"/>
  </r>
  <r>
    <x v="1"/>
    <s v="10.01.00015"/>
    <s v="Material de trabalho consultório"/>
    <n v="48276.92"/>
    <n v="2.1851492362605498E-4"/>
    <n v="99.297403251390733"/>
    <x v="1"/>
  </r>
  <r>
    <x v="1"/>
    <s v="10.01.00019"/>
    <s v="Despesas de Materiais Cirúrgicos"/>
    <n v="48274.86"/>
    <n v="2.1850559948643152E-4"/>
    <n v="99.297621756990225"/>
    <x v="1"/>
  </r>
  <r>
    <x v="1"/>
    <s v="10.01.00018"/>
    <s v="BENEFICIOS A FUNCIONARIOS"/>
    <n v="48274.22"/>
    <n v="2.1850270266635433E-4"/>
    <n v="99.29784025969289"/>
    <x v="0"/>
  </r>
  <r>
    <x v="1"/>
    <s v="10.01.00015"/>
    <s v="TRIBUTOS FCPTU"/>
    <n v="48269.1"/>
    <n v="2.1847952810573687E-4"/>
    <n v="99.298058739220991"/>
    <x v="0"/>
  </r>
  <r>
    <x v="0"/>
    <s v="10.01.00023"/>
    <s v="Serviços Contábeis"/>
    <n v="48266.5"/>
    <n v="2.1846775977417331E-4"/>
    <n v="99.298277206980771"/>
    <x v="0"/>
  </r>
  <r>
    <x v="0"/>
    <s v="10.01.00015"/>
    <s v="Material p/ prest serviços"/>
    <n v="48262.239999999998"/>
    <n v="2.184484778155345E-4"/>
    <n v="99.298495655458581"/>
    <x v="1"/>
  </r>
  <r>
    <x v="0"/>
    <s v="10.01.00015"/>
    <s v="Serviço terceiros - Pessoa Física"/>
    <n v="48256.639999999999"/>
    <n v="2.1842313063985918E-4"/>
    <n v="99.298714078589214"/>
    <x v="1"/>
  </r>
  <r>
    <x v="0"/>
    <s v="10.02.00009"/>
    <s v="Remuneração paga a dentistas (diversas modalidades)"/>
    <n v="48256"/>
    <n v="2.1842023381978199E-4"/>
    <n v="99.298932498823035"/>
    <x v="0"/>
  </r>
  <r>
    <x v="0"/>
    <s v="10.01.00008"/>
    <s v="Material e serviços utilizados na atividade principal"/>
    <n v="48250.83"/>
    <n v="2.1839683294509599E-4"/>
    <n v="99.299150895655984"/>
    <x v="1"/>
  </r>
  <r>
    <x v="0"/>
    <s v="10.01.00015"/>
    <s v="Material de uso Clinico"/>
    <n v="48249.3"/>
    <n v="2.1838990773459895E-4"/>
    <n v="99.299369285563714"/>
    <x v="1"/>
  </r>
  <r>
    <x v="0"/>
    <s v="10.01.00010"/>
    <s v="Insumos"/>
    <n v="48249.06"/>
    <n v="2.1838882142707E-4"/>
    <n v="99.299587674385137"/>
    <x v="1"/>
  </r>
  <r>
    <x v="0"/>
    <s v="10.01.00015"/>
    <s v="Remuneração paga a honorário de gestão administrativa"/>
    <n v="48248.800000000003"/>
    <n v="2.1838764459391368E-4"/>
    <n v="99.299806062029731"/>
    <x v="0"/>
  </r>
  <r>
    <x v="1"/>
    <s v="10.01.00013"/>
    <s v="Remun paga a terceiros, c/vínculo empregatício, INSS e FGTS"/>
    <n v="48247.43"/>
    <n v="2.1838144358843592E-4"/>
    <n v="99.300024443473319"/>
    <x v="0"/>
  </r>
  <r>
    <x v="0"/>
    <s v="10.01.00015"/>
    <s v="Serviços prestados por terceiros sem vinculo"/>
    <n v="48243"/>
    <n v="2.1836139216196415E-4"/>
    <n v="99.300242804865476"/>
    <x v="1"/>
  </r>
  <r>
    <x v="0"/>
    <s v="10.01.00015"/>
    <s v="DESPESAS DEDUTIVEIS GERAIS"/>
    <n v="48238.7"/>
    <n v="2.1834192915207054E-4"/>
    <n v="99.300461146794632"/>
    <x v="0"/>
  </r>
  <r>
    <x v="1"/>
    <s v="10.01.00005"/>
    <s v="Material de Trabalho"/>
    <n v="48237.45"/>
    <n v="2.1833627130035731E-4"/>
    <n v="99.300679483065935"/>
    <x v="1"/>
  </r>
  <r>
    <x v="1"/>
    <s v="10.01.00012"/>
    <s v="MATERIAL PARA CLINICA"/>
    <n v="48237.21"/>
    <n v="2.1833518499282835E-4"/>
    <n v="99.300897818250931"/>
    <x v="1"/>
  </r>
  <r>
    <x v="1"/>
    <s v="10.03.00001"/>
    <s v="acessoria de gestão de clinica"/>
    <n v="48233"/>
    <n v="2.1831612934825813E-4"/>
    <n v="99.30111613438028"/>
    <x v="0"/>
  </r>
  <r>
    <x v="0"/>
    <s v="10.01.00019"/>
    <s v="Estorno de taxa de leilão - Leilão cancelado"/>
    <n v="48230.2"/>
    <n v="2.1830345576042044E-4"/>
    <n v="99.301334437836047"/>
    <x v="0"/>
  </r>
  <r>
    <x v="0"/>
    <s v="10.01.00023"/>
    <s v="AQUISIÇÃO DE MAQUINA E EQUIPAMENTO"/>
    <n v="48227"/>
    <n v="2.1828897166003452E-4"/>
    <n v="99.301552726807714"/>
    <x v="1"/>
  </r>
  <r>
    <x v="1"/>
    <s v="10.01.00054"/>
    <s v="DIVERSOS - RECOLHIMENTO AO FUNDEP"/>
    <n v="48225.18"/>
    <n v="2.1828073382793999E-4"/>
    <n v="99.301771007541547"/>
    <x v="0"/>
  </r>
  <r>
    <x v="0"/>
    <s v="10.01.00035"/>
    <s v="Advocacia"/>
    <n v="48216"/>
    <n v="2.182391825649579E-4"/>
    <n v="99.301989246724105"/>
    <x v="0"/>
  </r>
  <r>
    <x v="1"/>
    <s v="10.01.00002"/>
    <s v="Taxa de custeio/rateio despesas"/>
    <n v="48215.88"/>
    <n v="2.1823863941119342E-4"/>
    <n v="99.30220748536351"/>
    <x v="0"/>
  </r>
  <r>
    <x v="0"/>
    <s v="10.01.00027"/>
    <s v="Serviços de Terceiros"/>
    <n v="48213.16"/>
    <n v="2.1822632792586538E-4"/>
    <n v="99.302425711691441"/>
    <x v="1"/>
  </r>
  <r>
    <x v="0"/>
    <s v="10.01.00021"/>
    <s v="Serviços de Limpeza"/>
    <n v="48210"/>
    <n v="2.1821202487673429E-4"/>
    <n v="99.302643923716317"/>
    <x v="0"/>
  </r>
  <r>
    <x v="1"/>
    <s v="10.01.00004"/>
    <s v="Dedução por força de lei - Art 9º da Lei 7.713 de 22/12/1988"/>
    <n v="48207.47"/>
    <n v="2.1820057338486665E-4"/>
    <n v="99.302862124289703"/>
    <x v="0"/>
  </r>
  <r>
    <x v="1"/>
    <s v="10.01.00016"/>
    <s v="Despesa no tratamento de pacientes"/>
    <n v="48203.55"/>
    <n v="2.1818283036189391E-4"/>
    <n v="99.303080307120069"/>
    <x v="0"/>
  </r>
  <r>
    <x v="0"/>
    <s v="10.01.00006"/>
    <s v="ALUGUEL "/>
    <n v="48203.4"/>
    <n v="2.1818215141968829E-4"/>
    <n v="99.303298489271484"/>
    <x v="1"/>
  </r>
  <r>
    <x v="1"/>
    <s v="10.01.00006"/>
    <s v="ALUGUEL "/>
    <n v="48203.4"/>
    <n v="2.1818215141968829E-4"/>
    <n v="99.303516671422898"/>
    <x v="1"/>
  </r>
  <r>
    <x v="1"/>
    <s v="10.01.00022"/>
    <s v="Custas devolvidas - repasse custas"/>
    <n v="48203.39"/>
    <n v="2.1818210615687458E-4"/>
    <n v="99.30373485352905"/>
    <x v="0"/>
  </r>
  <r>
    <x v="1"/>
    <s v="10.01.00015"/>
    <s v="Despesas com material odontologico"/>
    <n v="48202.080000000002"/>
    <n v="2.1817617672827911E-4"/>
    <n v="99.303953029705781"/>
    <x v="1"/>
  </r>
  <r>
    <x v="1"/>
    <s v="10.01.00023"/>
    <s v="Manutencao e Reforma do Estabelecimento"/>
    <n v="48192.5"/>
    <n v="2.1813281495274874E-4"/>
    <n v="99.304171162520731"/>
    <x v="0"/>
  </r>
  <r>
    <x v="1"/>
    <s v="10.01.00016"/>
    <s v="Rateio despesas gerais"/>
    <n v="48192.14"/>
    <n v="2.181311854914553E-4"/>
    <n v="99.304389293706222"/>
    <x v="0"/>
  </r>
  <r>
    <x v="1"/>
    <s v="10.01.00018"/>
    <s v="Despesa com terceiros sem vinculo empregaticio"/>
    <n v="48190"/>
    <n v="2.1812149924932224E-4"/>
    <n v="99.304607415205467"/>
    <x v="1"/>
  </r>
  <r>
    <x v="1"/>
    <s v="10.01.00015"/>
    <s v="material de consumo consultorio"/>
    <n v="48187.78"/>
    <n v="2.1811145090467951E-4"/>
    <n v="99.304825526656373"/>
    <x v="1"/>
  </r>
  <r>
    <x v="1"/>
    <s v="10.02.00015"/>
    <s v="Excesso de receita a ser devolvido para união"/>
    <n v="48187"/>
    <n v="2.181079204052104E-4"/>
    <n v="99.305043634576776"/>
    <x v="0"/>
  </r>
  <r>
    <x v="0"/>
    <s v="10.01.00016"/>
    <s v="materiais odontologico"/>
    <n v="48183.1"/>
    <n v="2.1809026790786508E-4"/>
    <n v="99.305261724844684"/>
    <x v="1"/>
  </r>
  <r>
    <x v="0"/>
    <s v="10.01.00036"/>
    <s v="Serviços contábil, fiscal e trabalhista"/>
    <n v="48179.76"/>
    <n v="2.1807515012808729E-4"/>
    <n v="99.305479799994814"/>
    <x v="0"/>
  </r>
  <r>
    <x v="1"/>
    <s v="10.01.00041"/>
    <s v="DARF IRRF"/>
    <n v="48177.16"/>
    <n v="2.1806338179652368E-4"/>
    <n v="99.305697863376608"/>
    <x v="0"/>
  </r>
  <r>
    <x v="1"/>
    <s v="10.01.00018"/>
    <s v="GRERJ Eletrônica - Juiz de Paz e Acréscimo de 20% - Lei 3.217/99"/>
    <n v="48176.99"/>
    <n v="2.180626123286907E-4"/>
    <n v="99.305915925988941"/>
    <x v="0"/>
  </r>
  <r>
    <x v="0"/>
    <s v="10.02.00012"/>
    <s v="Suporte de Informática "/>
    <n v="48176.4"/>
    <n v="2.1805994182268204E-4"/>
    <n v="99.306133985930771"/>
    <x v="0"/>
  </r>
  <r>
    <x v="1"/>
    <s v="10.01.00015"/>
    <s v="material consultorio medico"/>
    <n v="48174.97"/>
    <n v="2.1805346924032209E-4"/>
    <n v="99.306352039400011"/>
    <x v="1"/>
  </r>
  <r>
    <x v="0"/>
    <s v="10.01.00015"/>
    <s v="Material de Uso e Consumo na Prestação de Serviço"/>
    <n v="48172.23"/>
    <n v="2.1804106722936664E-4"/>
    <n v="99.306570080467239"/>
    <x v="1"/>
  </r>
  <r>
    <x v="1"/>
    <s v="10.01.00016"/>
    <s v="Material odontológicos"/>
    <n v="48171.74"/>
    <n v="2.1803884935149502E-4"/>
    <n v="99.306788119316593"/>
    <x v="1"/>
  </r>
  <r>
    <x v="1"/>
    <s v="10.01.00015"/>
    <s v="Nota de entrada para uso no consultório"/>
    <n v="48164.58"/>
    <n v="2.1800644117688151E-4"/>
    <n v="99.307006125757766"/>
    <x v="0"/>
  </r>
  <r>
    <x v="0"/>
    <s v="10.01.00048"/>
    <s v="Tributos Estaduais"/>
    <n v="48164.36"/>
    <n v="2.1800544539498E-4"/>
    <n v="99.307224131203157"/>
    <x v="0"/>
  </r>
  <r>
    <x v="1"/>
    <s v="10.01.00020"/>
    <s v="Despesa com informática"/>
    <n v="48159.82"/>
    <n v="2.1798489607755743E-4"/>
    <n v="99.307442116099239"/>
    <x v="0"/>
  </r>
  <r>
    <x v="0"/>
    <s v="10.01.00019"/>
    <s v="serviços de terceiros "/>
    <n v="48157.49"/>
    <n v="2.1797434984196392E-4"/>
    <n v="99.307660090449076"/>
    <x v="1"/>
  </r>
  <r>
    <x v="0"/>
    <s v="10.01.00024"/>
    <s v="IRRF dos Funcionários da Serventia"/>
    <n v="48157.46"/>
    <n v="2.1797421405352283E-4"/>
    <n v="99.307878064663129"/>
    <x v="0"/>
  </r>
  <r>
    <x v="1"/>
    <s v="10.02.00003"/>
    <s v="IPTU"/>
    <n v="48155.44"/>
    <n v="2.1796507096515422E-4"/>
    <n v="99.308096029734088"/>
    <x v="0"/>
  </r>
  <r>
    <x v="1"/>
    <s v="10.01.00016"/>
    <s v="Serviços de Terceiros Sem Vínculo Empregatício"/>
    <n v="48151.93"/>
    <n v="2.179491837175434E-4"/>
    <n v="99.308313978917809"/>
    <x v="1"/>
  </r>
  <r>
    <x v="0"/>
    <s v="10.01.00006"/>
    <s v="Contabilidade"/>
    <n v="48151.040000000001"/>
    <n v="2.1794515532712355E-4"/>
    <n v="99.308531924073137"/>
    <x v="0"/>
  </r>
  <r>
    <x v="1"/>
    <s v="10.01.00020"/>
    <s v="Salários e Ordenados"/>
    <n v="48148.45"/>
    <n v="2.1793343225837367E-4"/>
    <n v="99.30874985750539"/>
    <x v="0"/>
  </r>
  <r>
    <x v="1"/>
    <s v="10.01.00015"/>
    <s v="despesas de informatica e internet"/>
    <n v="48146.57"/>
    <n v="2.1792492284939698E-4"/>
    <n v="99.30896778242824"/>
    <x v="0"/>
  </r>
  <r>
    <x v="0"/>
    <s v="10.01.00008"/>
    <s v="FGTS, INSS salário de funcionários"/>
    <n v="48145.58"/>
    <n v="2.1792044183084009E-4"/>
    <n v="99.309185702870067"/>
    <x v="0"/>
  </r>
  <r>
    <x v="0"/>
    <s v="10.01.00018"/>
    <s v="Serviços pagos a terceiros sem vinculo empregatício "/>
    <n v="48144.58"/>
    <n v="2.1791591554946947E-4"/>
    <n v="99.309403618785623"/>
    <x v="1"/>
  </r>
  <r>
    <x v="0"/>
    <s v="10.01.00015"/>
    <s v="Materias para o consultório"/>
    <n v="48143.94"/>
    <n v="2.179130187293923E-4"/>
    <n v="99.309621531804353"/>
    <x v="1"/>
  </r>
  <r>
    <x v="1"/>
    <s v="10.01.00020"/>
    <s v="Serviço de Prótese Ortodontica "/>
    <n v="48132.95"/>
    <n v="2.1786327489712936E-4"/>
    <n v="99.309839395079251"/>
    <x v="0"/>
  </r>
  <r>
    <x v="0"/>
    <s v="10.01.00009"/>
    <s v="IPTU do consultório "/>
    <n v="48131.94"/>
    <n v="2.1785870335294506E-4"/>
    <n v="99.310057253782603"/>
    <x v="0"/>
  </r>
  <r>
    <x v="1"/>
    <s v="10.01.00013"/>
    <s v="Remuneração paga a terceiros, sem vinculo empregatício"/>
    <n v="48130.37"/>
    <n v="2.1785159709119322E-4"/>
    <n v="99.310275105379688"/>
    <x v="1"/>
  </r>
  <r>
    <x v="0"/>
    <s v="10.01.00019"/>
    <s v="Insumos Médicos e Descartáveis "/>
    <n v="48128.35"/>
    <n v="2.1784245400282458E-4"/>
    <n v="99.310492947833694"/>
    <x v="1"/>
  </r>
  <r>
    <x v="0"/>
    <s v="10.01.00017"/>
    <s v="Insumos Lentes"/>
    <n v="48127.01"/>
    <n v="2.1783638878578802E-4"/>
    <n v="99.310710784222479"/>
    <x v="1"/>
  </r>
  <r>
    <x v="0"/>
    <s v="10.01.00026"/>
    <s v="Vale alimentação funcionários"/>
    <n v="48126.93"/>
    <n v="2.1783602668327837E-4"/>
    <n v="99.310928620249157"/>
    <x v="1"/>
  </r>
  <r>
    <x v="0"/>
    <s v="10.02.00003"/>
    <s v="Vale-transporte "/>
    <n v="48126.400000000001"/>
    <n v="2.1783362775415192E-4"/>
    <n v="99.311146453876916"/>
    <x v="1"/>
  </r>
  <r>
    <x v="0"/>
    <s v="10.01.00015"/>
    <s v="Remuneração paga a terceiros, sem vínculo Empregatício"/>
    <n v="48126.16"/>
    <n v="2.1783254144662299E-4"/>
    <n v="99.311364286418367"/>
    <x v="1"/>
  </r>
  <r>
    <x v="0"/>
    <s v="10.01.00015"/>
    <s v="Pago serviços de terceiros"/>
    <n v="48123.4"/>
    <n v="2.1782004891004011E-4"/>
    <n v="99.311582106467284"/>
    <x v="1"/>
  </r>
  <r>
    <x v="0"/>
    <s v="10.01.00058"/>
    <s v="férias"/>
    <n v="48121.37"/>
    <n v="2.1781086055885779E-4"/>
    <n v="99.311799917327846"/>
    <x v="0"/>
  </r>
  <r>
    <x v="1"/>
    <s v="10.01.00015"/>
    <s v="Produtos P/ Proc Odontológicos "/>
    <n v="48120.14"/>
    <n v="2.1780529323277195E-4"/>
    <n v="99.312017722621079"/>
    <x v="1"/>
  </r>
  <r>
    <x v="0"/>
    <s v="10.01.00015"/>
    <s v="Material Odontológico destinados a realização dos procedimentos"/>
    <n v="48119.9"/>
    <n v="2.1780420692524299E-4"/>
    <n v="99.312235526828005"/>
    <x v="1"/>
  </r>
  <r>
    <x v="1"/>
    <s v="10.01.00035"/>
    <s v="Assessoria Juridica"/>
    <n v="48119.66"/>
    <n v="2.1780312061771409E-4"/>
    <n v="99.312453329948625"/>
    <x v="0"/>
  </r>
  <r>
    <x v="0"/>
    <s v="10.01.00034"/>
    <s v="Previdência Cartórios"/>
    <n v="48115.73"/>
    <n v="2.1778533233192762E-4"/>
    <n v="99.312671115280963"/>
    <x v="0"/>
  </r>
  <r>
    <x v="0"/>
    <s v="10.01.00015"/>
    <s v="Manutenção e Reparo "/>
    <n v="48112.11"/>
    <n v="2.1776894719336602E-4"/>
    <n v="99.312888884228158"/>
    <x v="1"/>
  </r>
  <r>
    <x v="1"/>
    <s v="10.01.00015"/>
    <s v="Despesas com Congressos e Capacitação em Saúde"/>
    <n v="48109.91"/>
    <n v="2.177589893743507E-4"/>
    <n v="99.313106643217537"/>
    <x v="0"/>
  </r>
  <r>
    <x v="1"/>
    <s v="10.01.00015"/>
    <s v="Despesa com materiais/medicamentos"/>
    <n v="48109.06"/>
    <n v="2.1775514203518567E-4"/>
    <n v="99.313324398359569"/>
    <x v="1"/>
  </r>
  <r>
    <x v="1"/>
    <s v="10.01.00019"/>
    <s v="Serviços de contabilidade"/>
    <n v="48103.6"/>
    <n v="2.1773042853890219E-4"/>
    <n v="99.313542128788114"/>
    <x v="0"/>
  </r>
  <r>
    <x v="0"/>
    <s v="10.01.00017"/>
    <s v="Prestação de Serviços s/ vinculo"/>
    <n v="48100.58"/>
    <n v="2.1771675916916299E-4"/>
    <n v="99.313759845547281"/>
    <x v="0"/>
  </r>
  <r>
    <x v="1"/>
    <s v="10.01.00026"/>
    <s v="Material de Consumo"/>
    <n v="48100.24"/>
    <n v="2.1771522023349694E-4"/>
    <n v="99.313977560767512"/>
    <x v="1"/>
  </r>
  <r>
    <x v="1"/>
    <s v="10.01.00017"/>
    <s v="Remuneração a Profissional Liberal"/>
    <n v="48098.7"/>
    <n v="2.1770824976018624E-4"/>
    <n v="99.314195269017276"/>
    <x v="0"/>
  </r>
  <r>
    <x v="1"/>
    <s v="10.01.00028"/>
    <s v="Combustiveis "/>
    <n v="48097.95"/>
    <n v="2.1770485504915826E-4"/>
    <n v="99.314412973872322"/>
    <x v="1"/>
  </r>
  <r>
    <x v="0"/>
    <s v="10.01.00015"/>
    <s v="Rateio de produção medica - Unimed Recife Coop. Trabalho Medico"/>
    <n v="48097.21"/>
    <n v="2.1770150560094403E-4"/>
    <n v="99.314630675377927"/>
    <x v="1"/>
  </r>
  <r>
    <x v="1"/>
    <s v="10.01.00017"/>
    <s v="FGTS - FUNDO DE GARANTIA DO TEMPO DE SERVICO"/>
    <n v="48093.41"/>
    <n v="2.1768430573173577E-4"/>
    <n v="99.314848359683666"/>
    <x v="0"/>
  </r>
  <r>
    <x v="1"/>
    <s v="10.01.00044"/>
    <s v="aquisição de maquinas e equipamentos"/>
    <n v="48088.639999999999"/>
    <n v="2.1766271536959795E-4"/>
    <n v="99.315066022399037"/>
    <x v="1"/>
  </r>
  <r>
    <x v="1"/>
    <s v="10.01.00014"/>
    <s v="Custas Processuais, Emolumentos e despesas bancarias"/>
    <n v="48088.46"/>
    <n v="2.1766190063895124E-4"/>
    <n v="99.315283684299672"/>
    <x v="0"/>
  </r>
  <r>
    <x v="1"/>
    <s v="10.01.00015"/>
    <s v="Insumos de Terceiros"/>
    <n v="48084.55"/>
    <n v="2.1764420287879224E-4"/>
    <n v="99.315501328502549"/>
    <x v="1"/>
  </r>
  <r>
    <x v="1"/>
    <s v="10.01.00016"/>
    <s v="Curso de atualização"/>
    <n v="48082.93"/>
    <n v="2.1763687030297183E-4"/>
    <n v="99.315718965372852"/>
    <x v="0"/>
  </r>
  <r>
    <x v="1"/>
    <s v="10.01.00015"/>
    <s v="Curso, Palestra, Congressos"/>
    <n v="48082.9"/>
    <n v="2.1763673451453074E-4"/>
    <n v="99.315936602107371"/>
    <x v="0"/>
  </r>
  <r>
    <x v="0"/>
    <s v="10.01.00017"/>
    <s v="Materiais médicos/Higienicos/Esterilização e Curativos"/>
    <n v="48082.38"/>
    <n v="2.1763438084821803E-4"/>
    <n v="99.316154236488217"/>
    <x v="1"/>
  </r>
  <r>
    <x v="0"/>
    <s v="10.01.00016"/>
    <s v="Material Dental"/>
    <n v="48081.43"/>
    <n v="2.1763008088091594E-4"/>
    <n v="99.316371866569099"/>
    <x v="1"/>
  </r>
  <r>
    <x v="1"/>
    <s v="10.01.00006"/>
    <s v="DESPESAS DE RATEIO COOPANET PE"/>
    <n v="48081.29"/>
    <n v="2.1762944720152408E-4"/>
    <n v="99.316589496016306"/>
    <x v="0"/>
  </r>
  <r>
    <x v="1"/>
    <s v="10.01.00018"/>
    <s v="SERVIÇOS PRESTADOS POR PJ"/>
    <n v="48079.91"/>
    <n v="2.1762320093323266E-4"/>
    <n v="99.316807119217245"/>
    <x v="0"/>
  </r>
  <r>
    <x v="0"/>
    <s v="10.01.00017"/>
    <s v="MATERIAL ODONTOLOGICO UTILIZADO"/>
    <n v="48070.92"/>
    <n v="2.1758250966371088E-4"/>
    <n v="99.317024701726908"/>
    <x v="1"/>
  </r>
  <r>
    <x v="0"/>
    <s v="10.01.00041"/>
    <s v="Custeio FIC/SREI"/>
    <n v="48063.15"/>
    <n v="2.1754734045746133E-4"/>
    <n v="99.317242249067363"/>
    <x v="0"/>
  </r>
  <r>
    <x v="0"/>
    <s v="10.01.00015"/>
    <s v="MATERIAL ODOTONLOGICOS"/>
    <n v="48062.14"/>
    <n v="2.1754276891327703E-4"/>
    <n v="99.317459791836271"/>
    <x v="1"/>
  </r>
  <r>
    <x v="0"/>
    <s v="10.01.00016"/>
    <s v="Despesas de consumo"/>
    <n v="48059.92"/>
    <n v="2.1753272056863429E-4"/>
    <n v="99.31767732455684"/>
    <x v="0"/>
  </r>
  <r>
    <x v="1"/>
    <s v="10.01.00024"/>
    <s v="Documentall - RTD-DF"/>
    <n v="48058.7"/>
    <n v="2.1752719850536215E-4"/>
    <n v="99.317894851755341"/>
    <x v="0"/>
  </r>
  <r>
    <x v="1"/>
    <s v="10.01.00016"/>
    <s v="Serviços de terceiros - P. jurídica "/>
    <n v="48056.959999999999"/>
    <n v="2.175193227757773E-4"/>
    <n v="99.318112371078115"/>
    <x v="1"/>
  </r>
  <r>
    <x v="0"/>
    <s v="10.01.00019"/>
    <s v="SISTEMA"/>
    <n v="48053.279999999999"/>
    <n v="2.1750266606033349E-4"/>
    <n v="99.318329873744176"/>
    <x v="0"/>
  </r>
  <r>
    <x v="1"/>
    <s v="10.01.00001"/>
    <s v="DESPESAS DE RATEIO  COOPANEST PE"/>
    <n v="48050.22"/>
    <n v="2.1748881563933946E-4"/>
    <n v="99.318547362559812"/>
    <x v="0"/>
  </r>
  <r>
    <x v="1"/>
    <s v="10.01.00006"/>
    <s v="Pagamentos a terceiros sem vínculo"/>
    <n v="48050"/>
    <n v="2.1748781985743789E-4"/>
    <n v="99.318764850379665"/>
    <x v="1"/>
  </r>
  <r>
    <x v="0"/>
    <s v="10.01.00015"/>
    <s v="Despesa Consumo/Bens Vida Util menor que 1 ano"/>
    <n v="48048.25"/>
    <n v="2.1747989886503934E-4"/>
    <n v="99.31898233027853"/>
    <x v="0"/>
  </r>
  <r>
    <x v="0"/>
    <s v="10.01.00015"/>
    <s v="Material Medico Aplicado"/>
    <n v="48044.79"/>
    <n v="2.174642379314971E-4"/>
    <n v="99.319199794516464"/>
    <x v="1"/>
  </r>
  <r>
    <x v="0"/>
    <s v="10.01.00016"/>
    <s v="Servicos de Terceiros"/>
    <n v="48044.28"/>
    <n v="2.1746192952799804E-4"/>
    <n v="99.319417256445988"/>
    <x v="1"/>
  </r>
  <r>
    <x v="0"/>
    <s v="10.01.00015"/>
    <s v="Material de consumo  do consultório / produtos odontológicos"/>
    <n v="48041.47"/>
    <n v="2.174492106773467E-4"/>
    <n v="99.319634705656668"/>
    <x v="1"/>
  </r>
  <r>
    <x v="1"/>
    <s v="10.01.00022"/>
    <s v="Locação e Manutenção de equipamentos escritório "/>
    <n v="48034.48"/>
    <n v="2.1741757197056617E-4"/>
    <n v="99.319852123228642"/>
    <x v="1"/>
  </r>
  <r>
    <x v="0"/>
    <s v="10.01.00014"/>
    <s v="Telefone do escritório/internet/ Software"/>
    <n v="48020.480000000003"/>
    <n v="2.1735420403137774E-4"/>
    <n v="99.320069477432668"/>
    <x v="1"/>
  </r>
  <r>
    <x v="0"/>
    <s v="10.01.00002"/>
    <s v="Rateio Despesas D.A.L./BH Depto Aparelho Locomotor BH"/>
    <n v="48018.3"/>
    <n v="2.1734433673798983E-4"/>
    <n v="99.3202868217694"/>
    <x v="1"/>
  </r>
  <r>
    <x v="0"/>
    <s v="10.01.00041"/>
    <s v="TJSP - Emolumentos "/>
    <n v="48016.13"/>
    <n v="2.1733451470741559E-4"/>
    <n v="99.320504156284102"/>
    <x v="0"/>
  </r>
  <r>
    <x v="0"/>
    <s v="10.01.00023"/>
    <s v="Taxas e impostos diversos"/>
    <n v="48013.07"/>
    <n v="2.1732066428642159E-4"/>
    <n v="99.320721476948393"/>
    <x v="0"/>
  </r>
  <r>
    <x v="1"/>
    <s v="10.01.00043"/>
    <s v="13º SALÁRIO"/>
    <n v="48007.97"/>
    <n v="2.1729758025143149E-4"/>
    <n v="99.320938774528642"/>
    <x v="0"/>
  </r>
  <r>
    <x v="1"/>
    <s v="10.01.00015"/>
    <s v="Materiais para Atendimento Medico"/>
    <n v="48007.07"/>
    <n v="2.1729350659819798E-4"/>
    <n v="99.321156068035236"/>
    <x v="1"/>
  </r>
  <r>
    <x v="0"/>
    <s v="10.01.00025"/>
    <s v="Material de Expediente/Escritório/Gráfica do Cartório e CRVA"/>
    <n v="48006.400000000001"/>
    <n v="2.1729047398967965E-4"/>
    <n v="99.32137335850922"/>
    <x v="1"/>
  </r>
  <r>
    <x v="0"/>
    <s v="10.01.00017"/>
    <s v="Serviços prestados por terceiros sem vínculo empregatício - Pessoa Física"/>
    <n v="48006"/>
    <n v="2.1728866347713141E-4"/>
    <n v="99.321590647172698"/>
    <x v="1"/>
  </r>
  <r>
    <x v="1"/>
    <s v="10.01.00021"/>
    <s v="Seguro  Escritório/Responsabilidade "/>
    <n v="48005.57"/>
    <n v="2.1728671717614203E-4"/>
    <n v="99.321807933889872"/>
    <x v="1"/>
  </r>
  <r>
    <x v="1"/>
    <s v="10.01.00022"/>
    <s v="Locação "/>
    <n v="48004.05"/>
    <n v="2.1727983722845875E-4"/>
    <n v="99.322025213727102"/>
    <x v="0"/>
  </r>
  <r>
    <x v="0"/>
    <s v="10.01.00011"/>
    <s v="Material de conservação/ manutençao e limpeza do escritório/consultório"/>
    <n v="48003.98"/>
    <n v="2.1727952038876281E-4"/>
    <n v="99.322242493247487"/>
    <x v="1"/>
  </r>
  <r>
    <x v="1"/>
    <s v="10.01.00015"/>
    <s v="Cursos Profissionalizantes"/>
    <n v="48001.919999999998"/>
    <n v="2.1727019624913935E-4"/>
    <n v="99.322459763443732"/>
    <x v="0"/>
  </r>
  <r>
    <x v="1"/>
    <s v="10.01.00015"/>
    <s v="prestação de servicos "/>
    <n v="48001.1"/>
    <n v="2.1726648469841547E-4"/>
    <n v="99.322677029928428"/>
    <x v="0"/>
  </r>
  <r>
    <x v="0"/>
    <s v="10.01.00020"/>
    <s v="Honorário Advocatícios "/>
    <n v="48000"/>
    <n v="2.1726150578890781E-4"/>
    <n v="99.322894291434224"/>
    <x v="0"/>
  </r>
  <r>
    <x v="0"/>
    <s v="10.01.00015"/>
    <s v="Honorário Advocatício"/>
    <n v="48000"/>
    <n v="2.1726150578890781E-4"/>
    <n v="99.32311155294002"/>
    <x v="0"/>
  </r>
  <r>
    <x v="0"/>
    <s v="10.01.00015"/>
    <s v="SERVIÇOS PAGOS A PESSOA JURÍDICA"/>
    <n v="48000"/>
    <n v="2.1726150578890781E-4"/>
    <n v="99.323328814445816"/>
    <x v="0"/>
  </r>
  <r>
    <x v="1"/>
    <s v="10.01.00001"/>
    <s v="ALUGUEL SALA - R.RAFAEL ANDRADE DUARTE,330 "/>
    <n v="48000"/>
    <n v="2.1726150578890781E-4"/>
    <n v="99.323546075951612"/>
    <x v="1"/>
  </r>
  <r>
    <x v="1"/>
    <s v="10.01.00003"/>
    <s v="RATEIO DE CONSULTORIO"/>
    <n v="48000"/>
    <n v="2.1726150578890781E-4"/>
    <n v="99.323763337457407"/>
    <x v="0"/>
  </r>
  <r>
    <x v="0"/>
    <s v="10.01.00030"/>
    <s v="Serviços Contratados de Pessoa Fisica"/>
    <n v="48000"/>
    <n v="2.1726150578890781E-4"/>
    <n v="99.323980598963203"/>
    <x v="0"/>
  </r>
  <r>
    <x v="0"/>
    <s v="10.01.00015"/>
    <s v="Serviço tercerizado de marcaçãod e consultas"/>
    <n v="48000"/>
    <n v="2.1726150578890781E-4"/>
    <n v="99.324197860468999"/>
    <x v="0"/>
  </r>
  <r>
    <x v="0"/>
    <s v="10.01.00003"/>
    <s v="Escrevente Juramentada"/>
    <n v="48000"/>
    <n v="2.1726150578890781E-4"/>
    <n v="99.324415121974795"/>
    <x v="0"/>
  </r>
  <r>
    <x v="0"/>
    <s v="10.01.00017"/>
    <s v="Apoio administrativo"/>
    <n v="48000"/>
    <n v="2.1726150578890781E-4"/>
    <n v="99.324632383480591"/>
    <x v="0"/>
  </r>
  <r>
    <x v="0"/>
    <s v="10.01.00016"/>
    <s v="Serviço terceirizado de Secretária"/>
    <n v="48000"/>
    <n v="2.1726150578890781E-4"/>
    <n v="99.324849644986386"/>
    <x v="0"/>
  </r>
  <r>
    <x v="0"/>
    <s v="10.01.00006"/>
    <s v="Emolumentos pagos a terceiros - Contador  "/>
    <n v="48000"/>
    <n v="2.1726150578890781E-4"/>
    <n v="99.325066906492182"/>
    <x v="0"/>
  </r>
  <r>
    <x v="0"/>
    <s v="10.01.00021"/>
    <s v="DESPESAS DE CONSULTORIO"/>
    <n v="48000"/>
    <n v="2.1726150578890781E-4"/>
    <n v="99.325284167997978"/>
    <x v="0"/>
  </r>
  <r>
    <x v="0"/>
    <s v="10.01.00001"/>
    <s v="ALUGUEL SALA - R.RAFAEL ANDRADE DUARTE,330 "/>
    <n v="48000"/>
    <n v="2.1726150578890781E-4"/>
    <n v="99.325501429503774"/>
    <x v="1"/>
  </r>
  <r>
    <x v="0"/>
    <s v="10.01.00015"/>
    <s v="Valores pagos a parceiros."/>
    <n v="48000"/>
    <n v="2.1726150578890781E-4"/>
    <n v="99.32571869100957"/>
    <x v="0"/>
  </r>
  <r>
    <x v="0"/>
    <s v="10.01.00016"/>
    <s v="RATEIO DE CONDOMINIO"/>
    <n v="48000"/>
    <n v="2.1726150578890781E-4"/>
    <n v="99.325935952515366"/>
    <x v="0"/>
  </r>
  <r>
    <x v="1"/>
    <s v="10.01.00015"/>
    <s v="Serviço prestado Pessoa Física"/>
    <n v="48000"/>
    <n v="2.1726150578890781E-4"/>
    <n v="99.326153214021161"/>
    <x v="0"/>
  </r>
  <r>
    <x v="0"/>
    <s v="10.01.00018"/>
    <s v="SERVIÇOS E MATERIAIS ODONTOLÓGICOS"/>
    <n v="47999.26"/>
    <n v="2.1725815634069358E-4"/>
    <n v="99.326370472177501"/>
    <x v="1"/>
  </r>
  <r>
    <x v="1"/>
    <s v="10.01.00016"/>
    <s v="Royalties e Franquias"/>
    <n v="47998.94"/>
    <n v="2.1725670793065494E-4"/>
    <n v="99.326587728885428"/>
    <x v="0"/>
  </r>
  <r>
    <x v="0"/>
    <s v="10.01.00016"/>
    <s v="Despesa Filme RX"/>
    <n v="47997.97"/>
    <n v="2.1725231743772549E-4"/>
    <n v="99.326804981202869"/>
    <x v="0"/>
  </r>
  <r>
    <x v="0"/>
    <s v="10.01.00026"/>
    <s v="Outras Despesas"/>
    <n v="47996.68"/>
    <n v="2.1724647853475741E-4"/>
    <n v="99.327022227681411"/>
    <x v="0"/>
  </r>
  <r>
    <x v="0"/>
    <s v="10.01.00016"/>
    <s v="- Marketing e Publicidade "/>
    <n v="47994.79"/>
    <n v="2.1723792386296696E-4"/>
    <n v="99.327239465605274"/>
    <x v="0"/>
  </r>
  <r>
    <x v="1"/>
    <s v="10.01.00016"/>
    <s v="Honorários Contador"/>
    <n v="47994.720000000001"/>
    <n v="2.1723760702327104E-4"/>
    <n v="99.327456703212292"/>
    <x v="0"/>
  </r>
  <r>
    <x v="0"/>
    <s v="10.01.00109"/>
    <s v="COM. MAT. CONSTR. RAIUMUNDO LTDA "/>
    <n v="47992.800000000003"/>
    <n v="2.172289165630395E-4"/>
    <n v="99.32767393212886"/>
    <x v="0"/>
  </r>
  <r>
    <x v="1"/>
    <s v="10.01.00018"/>
    <s v="Material de Insumo"/>
    <n v="47991.82"/>
    <n v="2.1722448080729626E-4"/>
    <n v="99.327891156609667"/>
    <x v="1"/>
  </r>
  <r>
    <x v="0"/>
    <s v="10.01.00015"/>
    <s v="01.00015 - SERVIÇOS TOMADOS"/>
    <n v="47989.08"/>
    <n v="2.1721207879634081E-4"/>
    <n v="99.328108368688461"/>
    <x v="0"/>
  </r>
  <r>
    <x v="1"/>
    <s v="10.01.00002"/>
    <s v="Aluguel de equipamento"/>
    <n v="47988"/>
    <n v="2.1720719041246059E-4"/>
    <n v="99.328325575878878"/>
    <x v="1"/>
  </r>
  <r>
    <x v="1"/>
    <s v="10.01.00026"/>
    <s v="TAXA DE CONDOMÍNIO - ALUGUEIS DE EQUIPAMENTO"/>
    <n v="47988"/>
    <n v="2.1720719041246059E-4"/>
    <n v="99.328542783069295"/>
    <x v="0"/>
  </r>
  <r>
    <x v="0"/>
    <s v="10.01.00016"/>
    <s v="Serviço prestado por pessoa jurídica"/>
    <n v="47986.61"/>
    <n v="2.1720089888135544E-4"/>
    <n v="99.328759983968183"/>
    <x v="0"/>
  </r>
  <r>
    <x v="0"/>
    <s v="10.01.00017"/>
    <s v="Despesas refernte a Rateio  / UNIMED "/>
    <n v="47983.4"/>
    <n v="2.1718636951815581E-4"/>
    <n v="99.328977170337694"/>
    <x v="0"/>
  </r>
  <r>
    <x v="0"/>
    <s v="10.01.00016"/>
    <s v="Farmácia e Medicamentos"/>
    <n v="47978.49"/>
    <n v="2.1716414547662616E-4"/>
    <n v="99.329194334483176"/>
    <x v="0"/>
  </r>
  <r>
    <x v="1"/>
    <s v="10.01.00008"/>
    <s v="Proteticos"/>
    <n v="47974.93"/>
    <n v="2.171480319149468E-4"/>
    <n v="99.329411482515098"/>
    <x v="0"/>
  </r>
  <r>
    <x v="0"/>
    <s v="10.01.00026"/>
    <s v="Plano de saúde"/>
    <n v="47973.23"/>
    <n v="2.171403372366168E-4"/>
    <n v="99.32962862285234"/>
    <x v="1"/>
  </r>
  <r>
    <x v="0"/>
    <s v="10.01.00001"/>
    <s v="GPS/INSS Funcionários"/>
    <n v="47972.2"/>
    <n v="2.1713567516680506E-4"/>
    <n v="99.329845758527512"/>
    <x v="0"/>
  </r>
  <r>
    <x v="0"/>
    <s v="10.01.00018"/>
    <s v="Retenções Unimed"/>
    <n v="47966.9"/>
    <n v="2.1711168587554088E-4"/>
    <n v="99.330062870213382"/>
    <x v="0"/>
  </r>
  <r>
    <x v="0"/>
    <s v="10.01.00017"/>
    <s v="laboratório de próteses odontológicos"/>
    <n v="47965"/>
    <n v="2.171030859409367E-4"/>
    <n v="99.330279973299326"/>
    <x v="0"/>
  </r>
  <r>
    <x v="1"/>
    <s v="10.01.00006"/>
    <s v="Pagtos.a laboratórios de prótese dentária"/>
    <n v="47962"/>
    <n v="2.1708950709682493E-4"/>
    <n v="99.33049706280643"/>
    <x v="0"/>
  </r>
  <r>
    <x v="1"/>
    <s v="10.01.00015"/>
    <s v="Despesas de custeio necessária a percepção da receita e a manutenção "/>
    <n v="47961.54"/>
    <n v="2.1708742500739446E-4"/>
    <n v="99.330714150231444"/>
    <x v="1"/>
  </r>
  <r>
    <x v="1"/>
    <s v="10.01.00015"/>
    <s v="Loja de materiais odontologicos DENTAIS"/>
    <n v="47959.63"/>
    <n v="2.1707877980997657E-4"/>
    <n v="99.330931229011256"/>
    <x v="1"/>
  </r>
  <r>
    <x v="1"/>
    <s v="10.01.00018"/>
    <s v="TRIBUNAL DE JUSTICA - 77.821.841/0001-94"/>
    <n v="47957.56"/>
    <n v="2.1706941040753943E-4"/>
    <n v="99.331148298421667"/>
    <x v="0"/>
  </r>
  <r>
    <x v="0"/>
    <s v="10.01.00018"/>
    <s v="Renumeração paga a terceiros, sem vínculos empregatício/dentistas"/>
    <n v="47957.36"/>
    <n v="2.170685051512653E-4"/>
    <n v="99.331365366926818"/>
    <x v="1"/>
  </r>
  <r>
    <x v="1"/>
    <s v="10.01.00003"/>
    <s v="Material de consumo do Consultorio"/>
    <n v="47956.02"/>
    <n v="2.1706243993422871E-4"/>
    <n v="99.331582429366748"/>
    <x v="1"/>
  </r>
  <r>
    <x v="0"/>
    <s v="10.01.00016"/>
    <s v="Material de Uso Oftalmológico"/>
    <n v="47955.76"/>
    <n v="2.1706126310107237E-4"/>
    <n v="99.331799490629848"/>
    <x v="1"/>
  </r>
  <r>
    <x v="1"/>
    <s v="10.01.00002"/>
    <s v="Remuneração de Férias"/>
    <n v="47952.82"/>
    <n v="2.1704795583384276E-4"/>
    <n v="99.332016538585677"/>
    <x v="0"/>
  </r>
  <r>
    <x v="1"/>
    <s v="10.01.00015"/>
    <s v="DESPESAS COM INSUMO"/>
    <n v="47951.08"/>
    <n v="2.1704008010425794E-4"/>
    <n v="99.332233578665779"/>
    <x v="1"/>
  </r>
  <r>
    <x v="0"/>
    <s v="10.01.00015"/>
    <s v="Sublocação de Consultório"/>
    <n v="47951"/>
    <n v="2.1703971800174826E-4"/>
    <n v="99.332450618383774"/>
    <x v="0"/>
  </r>
  <r>
    <x v="0"/>
    <s v="10.01.00015"/>
    <s v="MATERIAIS ODONTOLÓGICOS - DENTAIS"/>
    <n v="47948.53"/>
    <n v="2.1702853808676291E-4"/>
    <n v="99.332667646921863"/>
    <x v="1"/>
  </r>
  <r>
    <x v="1"/>
    <s v="10.01.00006"/>
    <s v="Despesas Insumos e outros"/>
    <n v="47947.24"/>
    <n v="2.1702269918379483E-4"/>
    <n v="99.332884669621052"/>
    <x v="1"/>
  </r>
  <r>
    <x v="0"/>
    <s v="10.01.00018"/>
    <s v="Insumos do Consultório"/>
    <n v="47942.77"/>
    <n v="2.1700246670606821E-4"/>
    <n v="99.333101672087764"/>
    <x v="1"/>
  </r>
  <r>
    <x v="0"/>
    <s v="10.01.00006"/>
    <s v="Proteticos/material odontologico"/>
    <n v="47941.89"/>
    <n v="2.1699848357846212E-4"/>
    <n v="99.333318670571344"/>
    <x v="1"/>
  </r>
  <r>
    <x v="0"/>
    <s v="10.01.00015"/>
    <s v="Insumos médicos para atendimento a pacientes"/>
    <n v="47940.87"/>
    <n v="2.1699386677146413E-4"/>
    <n v="99.333535664438116"/>
    <x v="1"/>
  </r>
  <r>
    <x v="0"/>
    <s v="10.01.00015"/>
    <s v="Despesas Com Material Odontologico"/>
    <n v="47939.86"/>
    <n v="2.169892952272798E-4"/>
    <n v="99.333752653733342"/>
    <x v="1"/>
  </r>
  <r>
    <x v="0"/>
    <s v="10.01.00015"/>
    <s v="Honorários serviços contabilidade"/>
    <n v="47938.400000000001"/>
    <n v="2.1698268685647871E-4"/>
    <n v="99.333969636420193"/>
    <x v="0"/>
  </r>
  <r>
    <x v="0"/>
    <s v="10.01.00018"/>
    <s v="Rateio Despesas Gerais de Consultório  "/>
    <n v="47923.65"/>
    <n v="2.1691592420626233E-4"/>
    <n v="99.334186552344406"/>
    <x v="0"/>
  </r>
  <r>
    <x v="0"/>
    <s v="10.01.00016"/>
    <s v="Serviço de Prótese Odontológica"/>
    <n v="47920.18"/>
    <n v="2.1690021800990631E-4"/>
    <n v="99.334403452562412"/>
    <x v="0"/>
  </r>
  <r>
    <x v="0"/>
    <s v="10.01.00015"/>
    <s v="Serviços de terceiros pessoa juridica"/>
    <n v="47919.839999999997"/>
    <n v="2.1689867907424032E-4"/>
    <n v="99.334620351241483"/>
    <x v="1"/>
  </r>
  <r>
    <x v="1"/>
    <s v="10.01.00023"/>
    <s v="Serviços Contábeis"/>
    <n v="47919.76"/>
    <n v="2.1689831697173069E-4"/>
    <n v="99.334837249558461"/>
    <x v="0"/>
  </r>
  <r>
    <x v="0"/>
    <s v="10.01.00012"/>
    <s v="Material  de trabalho do consultório e escritório"/>
    <n v="47916.69"/>
    <n v="2.1688442128792293E-4"/>
    <n v="99.335054133979753"/>
    <x v="1"/>
  </r>
  <r>
    <x v="1"/>
    <s v="10.01.00012"/>
    <s v="Material de escritório e restauração/encadernação de livros"/>
    <n v="47916.27"/>
    <n v="2.1688252024974726E-4"/>
    <n v="99.335271016500002"/>
    <x v="1"/>
  </r>
  <r>
    <x v="1"/>
    <s v="10.01.00024"/>
    <s v="Marketing e Propaganda"/>
    <n v="47916.26"/>
    <n v="2.168824749869336E-4"/>
    <n v="99.335487898974989"/>
    <x v="0"/>
  </r>
  <r>
    <x v="0"/>
    <s v="10.01.00006"/>
    <s v="Emolumentos pagos a terceiros - CORREIOS - ECT - TARIFA POSTAL USO DO CARTORIO"/>
    <n v="47911.93"/>
    <n v="2.1686287618859887E-4"/>
    <n v="99.335704761851176"/>
    <x v="0"/>
  </r>
  <r>
    <x v="0"/>
    <s v="10.01.00019"/>
    <s v="CURSOS, CONGRESSOS E SEMINARIOS"/>
    <n v="47911.03"/>
    <n v="2.1685880253536531E-4"/>
    <n v="99.335921620653707"/>
    <x v="0"/>
  </r>
  <r>
    <x v="0"/>
    <s v="10.01.00016"/>
    <s v="Pagamentos realizados a empresas de materiais odontológicos"/>
    <n v="47910.400000000001"/>
    <n v="2.1685595097810183E-4"/>
    <n v="99.336138476604688"/>
    <x v="1"/>
  </r>
  <r>
    <x v="0"/>
    <s v="10.01.00015"/>
    <s v="Pagamento de  Assessoria na saude"/>
    <n v="47910"/>
    <n v="2.168541404655536E-4"/>
    <n v="99.33635533074515"/>
    <x v="0"/>
  </r>
  <r>
    <x v="0"/>
    <s v="10.13.00001"/>
    <s v="000026"/>
    <n v="47906.27"/>
    <n v="2.1683725743604123E-4"/>
    <n v="99.33657216800259"/>
    <x v="0"/>
  </r>
  <r>
    <x v="0"/>
    <s v="10.02.00016"/>
    <s v="ENERGIA DO ESCRITÓRIO "/>
    <n v="47899.29"/>
    <n v="2.1680566399207447E-4"/>
    <n v="99.336788973666586"/>
    <x v="1"/>
  </r>
  <r>
    <x v="1"/>
    <s v="10.01.00024"/>
    <s v="Fundo de Compensação - RECOMPE"/>
    <n v="47896.86"/>
    <n v="2.1679466512834387E-4"/>
    <n v="99.337005768331707"/>
    <x v="0"/>
  </r>
  <r>
    <x v="1"/>
    <s v="10.01.00021"/>
    <s v="Materiais para prestação de serviços"/>
    <n v="47895.72"/>
    <n v="2.1678950516758141E-4"/>
    <n v="99.337222557836881"/>
    <x v="1"/>
  </r>
  <r>
    <x v="0"/>
    <s v="10.01.00012"/>
    <s v="Material de consumo de  consultório"/>
    <n v="47895.03"/>
    <n v="2.1678638203343566E-4"/>
    <n v="99.337439344218922"/>
    <x v="1"/>
  </r>
  <r>
    <x v="1"/>
    <s v="10.01.00019"/>
    <s v="Serviço contábil"/>
    <n v="47894"/>
    <n v="2.1678171996362397E-4"/>
    <n v="99.337656125938892"/>
    <x v="0"/>
  </r>
  <r>
    <x v="0"/>
    <s v="10.01.00014"/>
    <s v="Custas Processuais, Emolumentos e despesas bancarias"/>
    <n v="47892.54"/>
    <n v="2.1677511159282287E-4"/>
    <n v="99.337872901050488"/>
    <x v="0"/>
  </r>
  <r>
    <x v="0"/>
    <s v="10.01.00015"/>
    <s v="Compra de materiais medicos odontologicos"/>
    <n v="47890.04"/>
    <n v="2.1676379588939638E-4"/>
    <n v="99.338089664846379"/>
    <x v="1"/>
  </r>
  <r>
    <x v="0"/>
    <s v="10.01.00011"/>
    <s v="COPA COZINHA/ MATERIAL  DE LIMPEZA  E OUTROS"/>
    <n v="47887.02"/>
    <n v="2.1675012651965715E-4"/>
    <n v="99.338306414972905"/>
    <x v="1"/>
  </r>
  <r>
    <x v="0"/>
    <s v="10.02.00006"/>
    <s v="Rescisões contratuais"/>
    <n v="47880.98"/>
    <n v="2.1672278778017874E-4"/>
    <n v="99.338523137760689"/>
    <x v="0"/>
  </r>
  <r>
    <x v="0"/>
    <s v="10.01.00016"/>
    <s v="MATERIAL APLICADO"/>
    <n v="47879.68"/>
    <n v="2.1671690361439695E-4"/>
    <n v="99.338739854664297"/>
    <x v="1"/>
  </r>
  <r>
    <x v="1"/>
    <s v="10.01.00011"/>
    <s v="Manutenção Imóvel - Mercado.Alimentos"/>
    <n v="47875.48"/>
    <n v="2.166978932326404E-4"/>
    <n v="99.338956552557534"/>
    <x v="1"/>
  </r>
  <r>
    <x v="1"/>
    <s v="10.01.00015"/>
    <s v="Material uso e consumo consultorio"/>
    <n v="47872.5"/>
    <n v="2.1668440491415603E-4"/>
    <n v="99.339173236962452"/>
    <x v="1"/>
  </r>
  <r>
    <x v="0"/>
    <s v="10.01.00015"/>
    <s v="Material para uso e consumo da Atividade"/>
    <n v="47870.65"/>
    <n v="2.166760312936204E-4"/>
    <n v="99.339389912993752"/>
    <x v="1"/>
  </r>
  <r>
    <x v="0"/>
    <s v="10.01.00027"/>
    <s v="DARF Previdência Social - DCTFWeb"/>
    <n v="47869.06"/>
    <n v="2.1666883450624115E-4"/>
    <n v="99.339606581828264"/>
    <x v="0"/>
  </r>
  <r>
    <x v="1"/>
    <s v="10.01.00016"/>
    <s v="Vale Transporte "/>
    <n v="47863.92"/>
    <n v="2.1664556941999625E-4"/>
    <n v="99.339823227397687"/>
    <x v="1"/>
  </r>
  <r>
    <x v="0"/>
    <s v="10.01.00029"/>
    <s v="Rescisão"/>
    <n v="47862.2"/>
    <n v="2.1663778421603878E-4"/>
    <n v="99.340039865181907"/>
    <x v="0"/>
  </r>
  <r>
    <x v="1"/>
    <s v="10.01.00017"/>
    <s v="Manutenção dos aparelhos/peças"/>
    <n v="47861.61"/>
    <n v="2.1663511371003018E-4"/>
    <n v="99.340256500295624"/>
    <x v="1"/>
  </r>
  <r>
    <x v="0"/>
    <s v="10.02.00002"/>
    <s v="Contador"/>
    <n v="47860.9"/>
    <n v="2.1663190005025704E-4"/>
    <n v="99.340473132195669"/>
    <x v="0"/>
  </r>
  <r>
    <x v="0"/>
    <s v="10.01.00045"/>
    <s v="13º Salário"/>
    <n v="47860.23"/>
    <n v="2.1662886744173873E-4"/>
    <n v="99.340689761063118"/>
    <x v="0"/>
  </r>
  <r>
    <x v="0"/>
    <s v="10.01.00018"/>
    <s v="Cursos/Treinamentos"/>
    <n v="47859.87"/>
    <n v="2.1662723798044533E-4"/>
    <n v="99.340906388301093"/>
    <x v="0"/>
  </r>
  <r>
    <x v="0"/>
    <s v="10.01.00019"/>
    <s v="Advogado e Assessoria Contábil"/>
    <n v="47855.74"/>
    <n v="2.166085444383847E-4"/>
    <n v="99.341122996845527"/>
    <x v="0"/>
  </r>
  <r>
    <x v="0"/>
    <s v="10.01.00017"/>
    <s v="Despesa com vale alimentação"/>
    <n v="47849.2"/>
    <n v="2.1657894255822097E-4"/>
    <n v="99.341339575788083"/>
    <x v="1"/>
  </r>
  <r>
    <x v="1"/>
    <s v="10.01.00016"/>
    <s v="Despesa com funcionamento do consultório"/>
    <n v="47845.66"/>
    <n v="2.1656291952216908E-4"/>
    <n v="99.341556138707602"/>
    <x v="0"/>
  </r>
  <r>
    <x v="1"/>
    <s v="10.01.00015"/>
    <s v="Material odontológico/serviços odontológicos"/>
    <n v="47842.239999999998"/>
    <n v="2.1654743963988159E-4"/>
    <n v="99.341772686147237"/>
    <x v="1"/>
  </r>
  <r>
    <x v="0"/>
    <s v="10.01.00016"/>
    <s v="I.N.S.S. DOS FUNCIONÁRIOS"/>
    <n v="47840.37"/>
    <n v="2.1653897549371855E-4"/>
    <n v="99.341989225122731"/>
    <x v="0"/>
  </r>
  <r>
    <x v="0"/>
    <s v="10.01.00021"/>
    <s v="Material Utilizado na Atividade Profissional "/>
    <n v="47832.57"/>
    <n v="2.1650367049902788E-4"/>
    <n v="99.342205728793232"/>
    <x v="1"/>
  </r>
  <r>
    <x v="0"/>
    <s v="10.01.00019"/>
    <s v="Reposição de Perdas do Exercício - Unimed Leste Fluminense"/>
    <n v="47829.65"/>
    <n v="2.1649045375742571E-4"/>
    <n v="99.342422219246984"/>
    <x v="0"/>
  </r>
  <r>
    <x v="1"/>
    <s v="10.01.00015"/>
    <s v="ORDENADOS"/>
    <n v="47827.78"/>
    <n v="2.1648198961126268E-4"/>
    <n v="99.342638701236595"/>
    <x v="0"/>
  </r>
  <r>
    <x v="1"/>
    <s v="10.01.00056"/>
    <s v="Férias "/>
    <n v="47825.46"/>
    <n v="2.164714886384829E-4"/>
    <n v="99.342855172725237"/>
    <x v="0"/>
  </r>
  <r>
    <x v="1"/>
    <s v="10.01.00015"/>
    <s v="Material odontologico aplicado em serviço"/>
    <n v="47824.68"/>
    <n v="2.1646795813901379E-4"/>
    <n v="99.343071640683377"/>
    <x v="1"/>
  </r>
  <r>
    <x v="0"/>
    <s v="10.01.00015"/>
    <s v="Materiais Odontológicos / Prótese"/>
    <n v="47821.65"/>
    <n v="2.1645424350646088E-4"/>
    <n v="99.343288094926876"/>
    <x v="1"/>
  </r>
  <r>
    <x v="1"/>
    <s v="10.01.00040"/>
    <s v="IRRF- Imposto de Renda retido na Fonte"/>
    <n v="47816.2"/>
    <n v="2.1642957527299108E-4"/>
    <n v="99.343504524502151"/>
    <x v="0"/>
  </r>
  <r>
    <x v="1"/>
    <s v="10.01.00015"/>
    <s v="Plano de Saúde "/>
    <n v="47815.94"/>
    <n v="2.1642839843983474E-4"/>
    <n v="99.343720952900597"/>
    <x v="1"/>
  </r>
  <r>
    <x v="0"/>
    <s v="10.01.00022"/>
    <s v="Locação, Manutenção, programação de equipamentos "/>
    <n v="47815.77"/>
    <n v="2.1642762897200175E-4"/>
    <n v="99.343937380529567"/>
    <x v="1"/>
  </r>
  <r>
    <x v="1"/>
    <s v="10.01.00015"/>
    <s v="Remuneração paga a terceiros, sem vínculo empregatício, RPA e INSS"/>
    <n v="47814.6"/>
    <n v="2.1642233322279815E-4"/>
    <n v="99.344153802862792"/>
    <x v="1"/>
  </r>
  <r>
    <x v="0"/>
    <s v="10.01.00021"/>
    <s v="Serviços de informática, softwares e TI"/>
    <n v="47812.76"/>
    <n v="2.1641400486507626E-4"/>
    <n v="99.344370216867659"/>
    <x v="0"/>
  </r>
  <r>
    <x v="1"/>
    <s v="10.01.00016"/>
    <s v="Honorários contador"/>
    <n v="47810.3"/>
    <n v="2.1640287021290456E-4"/>
    <n v="99.344586619737868"/>
    <x v="0"/>
  </r>
  <r>
    <x v="1"/>
    <s v="10.01.00015"/>
    <s v="DESPESA COM MATERIAL DE CONSUMO"/>
    <n v="47808.42"/>
    <n v="2.1639436080392782E-4"/>
    <n v="99.344803014098673"/>
    <x v="1"/>
  </r>
  <r>
    <x v="0"/>
    <s v="10.04.00005"/>
    <s v="AIR LIQUIDE BRASIL LTDA "/>
    <n v="47803.82"/>
    <n v="2.1637353990962304E-4"/>
    <n v="99.345019387638587"/>
    <x v="0"/>
  </r>
  <r>
    <x v="1"/>
    <s v="10.01.00018"/>
    <s v="SERVIÇOS DE PRÓTESE DENTÁRIA"/>
    <n v="47803.64"/>
    <n v="2.1637272517897632E-4"/>
    <n v="99.345235760363764"/>
    <x v="0"/>
  </r>
  <r>
    <x v="0"/>
    <s v="10.02.00011"/>
    <s v="Aluguel de equipamentos"/>
    <n v="47801.88"/>
    <n v="2.1636475892376406E-4"/>
    <n v="99.345452125122691"/>
    <x v="1"/>
  </r>
  <r>
    <x v="1"/>
    <s v="10.01.00016"/>
    <s v="Serviços prestados por terceiros pessoa jurídica"/>
    <n v="47800"/>
    <n v="2.1635624951478737E-4"/>
    <n v="99.345668481372201"/>
    <x v="1"/>
  </r>
  <r>
    <x v="1"/>
    <s v="10.01.00019"/>
    <s v="Feiras, Congressos e Especializações"/>
    <n v="47800"/>
    <n v="2.1635624951478737E-4"/>
    <n v="99.345884837621711"/>
    <x v="0"/>
  </r>
  <r>
    <x v="0"/>
    <s v="10.01.00016"/>
    <s v="MATERIAL ODONTOLOGICO DE CONSUMO"/>
    <n v="47795.71"/>
    <n v="2.1633683176770747E-4"/>
    <n v="99.34610117445348"/>
    <x v="1"/>
  </r>
  <r>
    <x v="0"/>
    <s v="10.01.00017"/>
    <s v="Honorários "/>
    <n v="47795.18"/>
    <n v="2.1633443283858102E-4"/>
    <n v="99.346317508886315"/>
    <x v="0"/>
  </r>
  <r>
    <x v="1"/>
    <s v="10.01.00016"/>
    <s v="Despesa com material para realização do serviço profissional"/>
    <n v="47794.12"/>
    <n v="2.1632963498032824E-4"/>
    <n v="99.346533838521296"/>
    <x v="1"/>
  </r>
  <r>
    <x v="1"/>
    <s v="10.01.00015"/>
    <s v="Material De Consumo Odontológico"/>
    <n v="47792.41"/>
    <n v="2.1632189503918448E-4"/>
    <n v="99.346750160416335"/>
    <x v="1"/>
  </r>
  <r>
    <x v="1"/>
    <s v="10.01.00017"/>
    <s v="ALUGUEL DE SCANNER ITERO"/>
    <n v="47788.99"/>
    <n v="2.1630641515689699E-4"/>
    <n v="99.346966466831489"/>
    <x v="1"/>
  </r>
  <r>
    <x v="0"/>
    <s v="10.01.00022"/>
    <s v="Seguros"/>
    <n v="47782.8"/>
    <n v="2.1627839747521301E-4"/>
    <n v="99.347182745228963"/>
    <x v="1"/>
  </r>
  <r>
    <x v="1"/>
    <s v="10.01.00017"/>
    <s v="Material uso e consumo do consultorio"/>
    <n v="47782.49"/>
    <n v="2.1627699432798811E-4"/>
    <n v="99.347399022223286"/>
    <x v="1"/>
  </r>
  <r>
    <x v="1"/>
    <s v="10.01.00015"/>
    <s v="Insumos e Matérias Primas do Consultório"/>
    <n v="47781.599999999999"/>
    <n v="2.1627296593756826E-4"/>
    <n v="99.347615295189229"/>
    <x v="1"/>
  </r>
  <r>
    <x v="0"/>
    <s v="10.01.00008"/>
    <s v="material consumo consultorio"/>
    <n v="47778.38"/>
    <n v="2.162583913115549E-4"/>
    <n v="99.347831553580534"/>
    <x v="1"/>
  </r>
  <r>
    <x v="0"/>
    <s v="10.01.00013"/>
    <s v="Remuneração paga a terceiros, com vínculo empregatício, INSS/FGTS/V.T./V.R. "/>
    <n v="47774.82"/>
    <n v="2.162422777498756E-4"/>
    <n v="99.348047795858278"/>
    <x v="0"/>
  </r>
  <r>
    <x v="1"/>
    <s v="10.01.00015"/>
    <s v="Insumos consultório"/>
    <n v="47774.51"/>
    <n v="2.1624087460265069E-4"/>
    <n v="99.348264036732886"/>
    <x v="1"/>
  </r>
  <r>
    <x v="0"/>
    <s v="10.01.00015"/>
    <s v="Material utilizado na execução dos serviços"/>
    <n v="47773.23"/>
    <n v="2.1623508096249634E-4"/>
    <n v="99.348480271813841"/>
    <x v="1"/>
  </r>
  <r>
    <x v="0"/>
    <s v="10.01.00020"/>
    <s v="MATERIAL MEDICO"/>
    <n v="47768.800000000003"/>
    <n v="2.1621502953602458E-4"/>
    <n v="99.34869648684338"/>
    <x v="1"/>
  </r>
  <r>
    <x v="1"/>
    <s v="10.01.00015"/>
    <s v="Material utilizado nos atendimentos"/>
    <n v="47767"/>
    <n v="2.1620688222955748E-4"/>
    <n v="99.348912693725609"/>
    <x v="1"/>
  </r>
  <r>
    <x v="1"/>
    <s v="10.01.00015"/>
    <s v="Despesas com materiais para pacientes"/>
    <n v="47766.82"/>
    <n v="2.1620606749891077E-4"/>
    <n v="99.349128899793101"/>
    <x v="1"/>
  </r>
  <r>
    <x v="1"/>
    <s v="10.01.00024"/>
    <s v="Serviços odontológicos"/>
    <n v="47764.639999999999"/>
    <n v="2.1619620020552286E-4"/>
    <n v="99.3493450959933"/>
    <x v="0"/>
  </r>
  <r>
    <x v="1"/>
    <s v="10.01.00019"/>
    <s v="Refeição com vínculo empregatício"/>
    <n v="47762.76"/>
    <n v="2.1618769079654614E-4"/>
    <n v="99.349561283684096"/>
    <x v="0"/>
  </r>
  <r>
    <x v="1"/>
    <s v="10.01.00061"/>
    <s v="Documentall - Serviço de homolagação de documentos"/>
    <n v="47761.41"/>
    <n v="2.1618158031669582E-4"/>
    <n v="99.34977746526441"/>
    <x v="1"/>
  </r>
  <r>
    <x v="0"/>
    <s v="10.01.00005"/>
    <s v="Remuneração de empregados"/>
    <n v="47758.47"/>
    <n v="2.1616827304946624E-4"/>
    <n v="99.349993633537466"/>
    <x v="0"/>
  </r>
  <r>
    <x v="0"/>
    <s v="10.01.00018"/>
    <s v="Serviços em Informática"/>
    <n v="47757.48"/>
    <n v="2.1616379203090935E-4"/>
    <n v="99.350209797329498"/>
    <x v="0"/>
  </r>
  <r>
    <x v="0"/>
    <s v="10.01.00029"/>
    <s v="ASSESSORIA JURIDICA/ EXTRA JUD"/>
    <n v="47757.31"/>
    <n v="2.1616302256307634E-4"/>
    <n v="99.350425960352055"/>
    <x v="0"/>
  </r>
  <r>
    <x v="1"/>
    <s v="10.01.00012"/>
    <s v="Reposição de Material Odontologico"/>
    <n v="47754.45"/>
    <n v="2.1615007739835641E-4"/>
    <n v="99.350642110429447"/>
    <x v="1"/>
  </r>
  <r>
    <x v="0"/>
    <s v="10.01.00004"/>
    <s v="GPS / FGTS"/>
    <n v="47754.12"/>
    <n v="2.1614858372550412E-4"/>
    <n v="99.350858259013179"/>
    <x v="0"/>
  </r>
  <r>
    <x v="0"/>
    <s v="10.01.00026"/>
    <s v="SOFTWARE"/>
    <n v="47744.93"/>
    <n v="2.1610698719970827E-4"/>
    <n v="99.351074366000375"/>
    <x v="0"/>
  </r>
  <r>
    <x v="1"/>
    <s v="11.01.00021"/>
    <s v="Despesas diversas"/>
    <n v="47743.39"/>
    <n v="2.1610001672639758E-4"/>
    <n v="99.351290466017105"/>
    <x v="0"/>
  </r>
  <r>
    <x v="0"/>
    <s v="10.01.00012"/>
    <s v="Material de escritório, serviços de informática e livros técnicos"/>
    <n v="47741"/>
    <n v="2.1608919891392183E-4"/>
    <n v="99.351506555216019"/>
    <x v="1"/>
  </r>
  <r>
    <x v="0"/>
    <s v="10.01.00017"/>
    <s v="Despesas Legais e Judiciais"/>
    <n v="47739.64"/>
    <n v="2.160830431712578E-4"/>
    <n v="99.35172263825919"/>
    <x v="0"/>
  </r>
  <r>
    <x v="0"/>
    <s v="10.01.00023"/>
    <s v="Remuneração paga a terceiros, SEM vínculo empregatício, INSS e FGTS"/>
    <n v="47734.37"/>
    <n v="2.1605918966843474E-4"/>
    <n v="99.351938697448858"/>
    <x v="1"/>
  </r>
  <r>
    <x v="0"/>
    <s v="10.01.00019"/>
    <s v="SEGUROS E VIGILÃNCIA"/>
    <n v="47732.29"/>
    <n v="2.1604977500318387E-4"/>
    <n v="99.352154747223864"/>
    <x v="1"/>
  </r>
  <r>
    <x v="0"/>
    <s v="10.01.00015"/>
    <s v="MATERIAIS ODONTOLÓGICOS "/>
    <n v="47729.73"/>
    <n v="2.1603818772287513E-4"/>
    <n v="99.35237078541158"/>
    <x v="1"/>
  </r>
  <r>
    <x v="1"/>
    <s v="10.01.00008"/>
    <s v="Implantes e materiais relacionados"/>
    <n v="47729.68"/>
    <n v="2.160379614088066E-4"/>
    <n v="99.352586823372988"/>
    <x v="1"/>
  </r>
  <r>
    <x v="1"/>
    <s v="10.01.00013"/>
    <s v="13 - Remuneração paga a terceiros, com vínculo empregatício, INSS e FGTS"/>
    <n v="47728.53"/>
    <n v="2.1603275618523038E-4"/>
    <n v="99.352802856129173"/>
    <x v="0"/>
  </r>
  <r>
    <x v="0"/>
    <s v="10.01.00018"/>
    <s v="EXPEDIENTE MATERIAL DE CONSUMO"/>
    <n v="47726.04"/>
    <n v="2.1602148574461759E-4"/>
    <n v="99.353018877614915"/>
    <x v="1"/>
  </r>
  <r>
    <x v="0"/>
    <s v="10.01.00017"/>
    <s v="Material para consultório"/>
    <n v="47724.66"/>
    <n v="2.1601523947632618E-4"/>
    <n v="99.353234892854388"/>
    <x v="1"/>
  </r>
  <r>
    <x v="1"/>
    <s v="10.01.00015"/>
    <s v="Materiais e insumos para o consultório"/>
    <n v="47722.63"/>
    <n v="2.1600605112514386E-4"/>
    <n v="99.353450898905507"/>
    <x v="1"/>
  </r>
  <r>
    <x v="1"/>
    <s v="10.01.00001"/>
    <s v="DARF - Previdência Social (empregados)"/>
    <n v="47718.28"/>
    <n v="2.1598636180118172E-4"/>
    <n v="99.353666885267302"/>
    <x v="0"/>
  </r>
  <r>
    <x v="0"/>
    <s v="10.01.00015"/>
    <s v="MATERIAL DE EXPEDIENTE"/>
    <n v="47717.23"/>
    <n v="2.1598160920574262E-4"/>
    <n v="99.353882866876503"/>
    <x v="1"/>
  </r>
  <r>
    <x v="0"/>
    <s v="10.01.00019"/>
    <s v="Laboratório de Prótese "/>
    <n v="47713.42"/>
    <n v="2.1596436407372063E-4"/>
    <n v="99.354098831240577"/>
    <x v="0"/>
  </r>
  <r>
    <x v="0"/>
    <s v="10.01.00016"/>
    <s v="Serviços PJ"/>
    <n v="47709.72"/>
    <n v="2.1594761683264938E-4"/>
    <n v="99.354314778857415"/>
    <x v="0"/>
  </r>
  <r>
    <x v="1"/>
    <s v="10.01.00026"/>
    <s v="Sistemas de informática – aquisição e manutenção"/>
    <n v="47703.65"/>
    <n v="2.1592014230472986E-4"/>
    <n v="99.354530698999724"/>
    <x v="1"/>
  </r>
  <r>
    <x v="1"/>
    <s v="10.01.00018"/>
    <s v="Locação de Maquinas e Equipamentos"/>
    <n v="47700"/>
    <n v="2.1590362137772714E-4"/>
    <n v="99.354746602621105"/>
    <x v="0"/>
  </r>
  <r>
    <x v="0"/>
    <s v="10.01.00024"/>
    <s v="Diárias"/>
    <n v="47700"/>
    <n v="2.1590362137772714E-4"/>
    <n v="99.354962506242487"/>
    <x v="0"/>
  </r>
  <r>
    <x v="0"/>
    <s v="10.01.00015"/>
    <s v="Remuneração paga a terceiros sem vínculo"/>
    <n v="47693.95"/>
    <n v="2.1587623737543495E-4"/>
    <n v="99.355178382479863"/>
    <x v="1"/>
  </r>
  <r>
    <x v="0"/>
    <s v="10.01.00013"/>
    <s v="Remuneração pago a Terceiros"/>
    <n v="47689.7"/>
    <n v="2.158570006796099E-4"/>
    <n v="99.355394239480546"/>
    <x v="1"/>
  </r>
  <r>
    <x v="0"/>
    <s v="10.01.00019"/>
    <s v="Honorários pagos a dentistas parceiros"/>
    <n v="47687.58"/>
    <n v="2.1584740496310425E-4"/>
    <n v="99.355610086885505"/>
    <x v="0"/>
  </r>
  <r>
    <x v="1"/>
    <s v="10.01.00027"/>
    <s v="DARF - Previdência Social - DCTFWeb"/>
    <n v="47687.44"/>
    <n v="2.1584677128371239E-4"/>
    <n v="99.355825933656789"/>
    <x v="0"/>
  </r>
  <r>
    <x v="1"/>
    <s v="10.01.00015"/>
    <s v="Royalties e Material Didatico"/>
    <n v="47687.14"/>
    <n v="2.1584541339930119E-4"/>
    <n v="99.356041779070182"/>
    <x v="1"/>
  </r>
  <r>
    <x v="0"/>
    <s v="10.01.00020"/>
    <s v="Salario da Funcionarios Consultorio "/>
    <n v="47686.01"/>
    <n v="2.1584029870135241E-4"/>
    <n v="99.35625761936889"/>
    <x v="0"/>
  </r>
  <r>
    <x v="0"/>
    <s v="10.01.00024"/>
    <s v="Assessoria Contábil"/>
    <n v="47684.6"/>
    <n v="2.1583391664461985E-4"/>
    <n v="99.356473453285531"/>
    <x v="0"/>
  </r>
  <r>
    <x v="0"/>
    <s v="10.01.00018"/>
    <s v="Insumos e Material utilizado na prestação de serviços"/>
    <n v="47684.21"/>
    <n v="2.1583215139488532E-4"/>
    <n v="99.356689285436929"/>
    <x v="1"/>
  </r>
  <r>
    <x v="0"/>
    <s v="10.01.00013"/>
    <s v="Remuneração paga a terceiros, com vínculo empregatício, Salários/Férias e Indenizações"/>
    <n v="47683.27"/>
    <n v="2.1582789669039696E-4"/>
    <n v="99.356905113333625"/>
    <x v="0"/>
  </r>
  <r>
    <x v="1"/>
    <s v="10.01.00017"/>
    <s v="Servicos Tecnicos de Terceiros"/>
    <n v="47682.99"/>
    <n v="2.1582662933161321E-4"/>
    <n v="99.357120939962954"/>
    <x v="1"/>
  </r>
  <r>
    <x v="1"/>
    <s v="10.01.00012"/>
    <s v="MATERIAL DE CONSUMO ODONTOLOGICO"/>
    <n v="47682.04"/>
    <n v="2.1582232936431111E-4"/>
    <n v="99.35733676229232"/>
    <x v="1"/>
  </r>
  <r>
    <x v="1"/>
    <s v="10.01.00018"/>
    <s v="CONTRIBUICOES E IMPOSTOS OBRIGATÓRIOS"/>
    <n v="47680.72"/>
    <n v="2.1581635467290194E-4"/>
    <n v="99.357552578646988"/>
    <x v="0"/>
  </r>
  <r>
    <x v="0"/>
    <s v="10.02.00001"/>
    <s v="MATERIAL ODONTOLÓGICO"/>
    <n v="47677.98"/>
    <n v="2.1580395266194649E-4"/>
    <n v="99.357768382599644"/>
    <x v="1"/>
  </r>
  <r>
    <x v="0"/>
    <s v="10.01.00023"/>
    <s v="Cursos de capacitação e aperfeiçoamento "/>
    <n v="47676.5"/>
    <n v="2.1579725376551798E-4"/>
    <n v="99.357984179853403"/>
    <x v="0"/>
  </r>
  <r>
    <x v="1"/>
    <s v="10.01.00017"/>
    <s v="Selos TJ/SC"/>
    <n v="47674.6"/>
    <n v="2.1578865383091385E-4"/>
    <n v="99.358199968507236"/>
    <x v="0"/>
  </r>
  <r>
    <x v="1"/>
    <s v="10.01.00028"/>
    <s v="SERVICOS TERCEIRIZADOS DE CONSERVACAO, MANUTENCAO E LIMPEZA"/>
    <n v="47673.91"/>
    <n v="2.1578553069676813E-4"/>
    <n v="99.358415754037935"/>
    <x v="1"/>
  </r>
  <r>
    <x v="0"/>
    <s v="10.01.00006"/>
    <s v="Emolumentos pagos a terceiros - Protetico"/>
    <n v="47670"/>
    <n v="2.1576783293660907E-4"/>
    <n v="99.358631521870876"/>
    <x v="0"/>
  </r>
  <r>
    <x v="0"/>
    <s v="10.01.00015"/>
    <s v="Selo Digital de Fiscalização Extrajudicial(TJAL)"/>
    <n v="47666.35"/>
    <n v="2.1575131200960636E-4"/>
    <n v="99.358847273182889"/>
    <x v="0"/>
  </r>
  <r>
    <x v="1"/>
    <s v="10.01.00012"/>
    <s v="Material de consumo escritório / consultório"/>
    <n v="47662.33"/>
    <n v="2.1573311635849653E-4"/>
    <n v="99.359063006299252"/>
    <x v="1"/>
  </r>
  <r>
    <x v="1"/>
    <s v="10.01.00015"/>
    <s v="Material de consumo/ Dentária"/>
    <n v="47658.94"/>
    <n v="2.1571777226465024E-4"/>
    <n v="99.359278724071515"/>
    <x v="1"/>
  </r>
  <r>
    <x v="1"/>
    <s v="10.01.00012"/>
    <s v="Material Expediente"/>
    <n v="47654.21"/>
    <n v="2.1569636295376722E-4"/>
    <n v="99.359494420434473"/>
    <x v="1"/>
  </r>
  <r>
    <x v="0"/>
    <s v="10.01.00021"/>
    <s v="Vale transporte"/>
    <n v="47653.19"/>
    <n v="2.1569174614676924E-4"/>
    <n v="99.359710112180622"/>
    <x v="1"/>
  </r>
  <r>
    <x v="0"/>
    <s v="10.01.00003"/>
    <s v="Serviço de  terceiro"/>
    <n v="47651.83"/>
    <n v="2.1568559040410521E-4"/>
    <n v="99.359925797771027"/>
    <x v="1"/>
  </r>
  <r>
    <x v="0"/>
    <s v="10.01.00028"/>
    <s v="Material Odontológico "/>
    <n v="47651.66"/>
    <n v="2.1568482093627225E-4"/>
    <n v="99.360141482591956"/>
    <x v="1"/>
  </r>
  <r>
    <x v="0"/>
    <s v="10.01.00028"/>
    <s v="Treinamentos"/>
    <n v="47644.7"/>
    <n v="2.1565331801793279E-4"/>
    <n v="99.360357135909979"/>
    <x v="0"/>
  </r>
  <r>
    <x v="1"/>
    <s v="10.01.00015"/>
    <s v="Gastos com material de consumo"/>
    <n v="47643.72"/>
    <n v="2.1564888226218966E-4"/>
    <n v="99.36057278479224"/>
    <x v="1"/>
  </r>
  <r>
    <x v="1"/>
    <s v="10.01.00016"/>
    <s v="Medicamentos para procedimentos"/>
    <n v="47642.93"/>
    <n v="2.1564530649990685E-4"/>
    <n v="99.360788430098737"/>
    <x v="0"/>
  </r>
  <r>
    <x v="1"/>
    <s v="10.01.00012"/>
    <s v="Material Escritório dos Cartórios "/>
    <n v="47637.919999999998"/>
    <n v="2.1562262983024016E-4"/>
    <n v="99.361004052728561"/>
    <x v="1"/>
  </r>
  <r>
    <x v="1"/>
    <s v="10.01.00017"/>
    <s v="Taxa de fiscalização judiciária"/>
    <n v="47635.11"/>
    <n v="2.1560991097958874E-4"/>
    <n v="99.361219662639542"/>
    <x v="0"/>
  </r>
  <r>
    <x v="1"/>
    <s v="10.01.00022"/>
    <s v="Despesas com combustíveis ref. a Leilões Realizados"/>
    <n v="47632.39"/>
    <n v="2.1559759949426073E-4"/>
    <n v="99.361435260239034"/>
    <x v="1"/>
  </r>
  <r>
    <x v="0"/>
    <s v="10.01.00003"/>
    <s v="Aluguel"/>
    <n v="47632.09"/>
    <n v="2.1559624160984951E-4"/>
    <n v="99.361650856480651"/>
    <x v="1"/>
  </r>
  <r>
    <x v="1"/>
    <s v="10.01.00007"/>
    <s v="Consumo de Energia (ENEL)"/>
    <n v="47629.91"/>
    <n v="2.1558637431646165E-4"/>
    <n v="99.361866442854961"/>
    <x v="1"/>
  </r>
  <r>
    <x v="0"/>
    <s v="10.01.00012"/>
    <s v="Insumos Medicamentos e Materiais do Consultorio"/>
    <n v="47629.08"/>
    <n v="2.1558261750292404E-4"/>
    <n v="99.362082025472461"/>
    <x v="1"/>
  </r>
  <r>
    <x v="0"/>
    <s v="10.02.00003"/>
    <s v="Serviços informática, Softwares e Tec. Informação"/>
    <n v="47628.46"/>
    <n v="2.1557981120847423E-4"/>
    <n v="99.362297605283672"/>
    <x v="0"/>
  </r>
  <r>
    <x v="0"/>
    <s v="10.01.00015"/>
    <s v="Royalties e Material Didatico"/>
    <n v="47625.77"/>
    <n v="2.1556763551158732E-4"/>
    <n v="99.362513172919179"/>
    <x v="1"/>
  </r>
  <r>
    <x v="1"/>
    <s v="10.01.00015"/>
    <s v="Material de consumo utilizado na prestação de serviço"/>
    <n v="47624.3"/>
    <n v="2.1556098187797257E-4"/>
    <n v="99.362728733901051"/>
    <x v="1"/>
  </r>
  <r>
    <x v="0"/>
    <s v="10.01.00015"/>
    <s v="Serviços Laboratoriais"/>
    <n v="47623.48"/>
    <n v="2.1555727032724866E-4"/>
    <n v="99.362944291171374"/>
    <x v="0"/>
  </r>
  <r>
    <x v="0"/>
    <s v="10.01.00020"/>
    <s v="MATERIAL APLICADO"/>
    <n v="47618.95"/>
    <n v="2.155367662726398E-4"/>
    <n v="99.36315982793765"/>
    <x v="1"/>
  </r>
  <r>
    <x v="0"/>
    <s v="10.02.00001"/>
    <s v="Material de Consultório"/>
    <n v="47617.79"/>
    <n v="2.155315157862499E-4"/>
    <n v="99.363375359453443"/>
    <x v="1"/>
  </r>
  <r>
    <x v="0"/>
    <s v="10.01.00015"/>
    <s v="Material de Consumo/Custeio"/>
    <n v="47617.17"/>
    <n v="2.1552870949180015E-4"/>
    <n v="99.363590888162932"/>
    <x v="1"/>
  </r>
  <r>
    <x v="0"/>
    <s v="10.01.00037"/>
    <s v="Despesas com remessas de intimação"/>
    <n v="47611.86"/>
    <n v="2.1550467493772224E-4"/>
    <n v="99.363806392837873"/>
    <x v="0"/>
  </r>
  <r>
    <x v="0"/>
    <s v="10.01.00012"/>
    <s v="MATERIAL PARAFUNCIONAMENTO DO CONSULTÓRIO"/>
    <n v="47607.86"/>
    <n v="2.1548656981223985E-4"/>
    <n v="99.364021879407687"/>
    <x v="1"/>
  </r>
  <r>
    <x v="0"/>
    <s v="10.01.00016"/>
    <s v="Serviços de protético"/>
    <n v="47603.99"/>
    <n v="2.1546905310333562E-4"/>
    <n v="99.36423734846079"/>
    <x v="0"/>
  </r>
  <r>
    <x v="1"/>
    <s v="10.01.00012"/>
    <s v="Material de escritório/Consultorio "/>
    <n v="47601.23"/>
    <n v="2.1545656056675278E-4"/>
    <n v="99.364452805021358"/>
    <x v="1"/>
  </r>
  <r>
    <x v="0"/>
    <s v="10.01.00015"/>
    <s v="Despesa com Material Cirúrgico"/>
    <n v="47599.71"/>
    <n v="2.1544968061906942E-4"/>
    <n v="99.364668254701982"/>
    <x v="1"/>
  </r>
  <r>
    <x v="0"/>
    <s v="10.01.00004"/>
    <s v="Contribuições obrigatórias à entidades de classe"/>
    <n v="47598.39"/>
    <n v="2.1544370592766024E-4"/>
    <n v="99.364883698407908"/>
    <x v="0"/>
  </r>
  <r>
    <x v="1"/>
    <s v="10.02.00004"/>
    <s v="Plano de saúde colaboradores"/>
    <n v="47596.76"/>
    <n v="2.1543632808902616E-4"/>
    <n v="99.365099134735999"/>
    <x v="1"/>
  </r>
  <r>
    <x v="0"/>
    <s v="10.01.00015"/>
    <s v="Despesas com Informática"/>
    <n v="47595.46"/>
    <n v="2.1543044392324437E-4"/>
    <n v="99.365314565179929"/>
    <x v="0"/>
  </r>
  <r>
    <x v="1"/>
    <s v="10.01.00015"/>
    <s v="Honorários Contábeis  "/>
    <n v="47594.66"/>
    <n v="2.1542682289814788E-4"/>
    <n v="99.365529992002834"/>
    <x v="0"/>
  </r>
  <r>
    <x v="1"/>
    <s v="10.01.00018"/>
    <s v="Material utilizado na execução do serviço"/>
    <n v="47591.79"/>
    <n v="2.1541383247061424E-4"/>
    <n v="99.365745405835298"/>
    <x v="1"/>
  </r>
  <r>
    <x v="0"/>
    <s v="10.01.00057"/>
    <s v="LOCAÇÃO DE SOFTWARE"/>
    <n v="47589.599999999999"/>
    <n v="2.1540391991441265E-4"/>
    <n v="99.365960809755208"/>
    <x v="0"/>
  </r>
  <r>
    <x v="0"/>
    <s v="10.01.00015"/>
    <s v="Vale-Alimentação "/>
    <n v="47589.14"/>
    <n v="2.1540183782498218E-4"/>
    <n v="99.366176211593029"/>
    <x v="1"/>
  </r>
  <r>
    <x v="1"/>
    <s v="10.01.00006"/>
    <s v="Contabilidade"/>
    <n v="47586.23"/>
    <n v="2.1538866634619372E-4"/>
    <n v="99.366391600259377"/>
    <x v="0"/>
  </r>
  <r>
    <x v="1"/>
    <s v="10.01.00017"/>
    <s v="Material Profissional"/>
    <n v="47585.81"/>
    <n v="2.1538676530801802E-4"/>
    <n v="99.366606987024682"/>
    <x v="1"/>
  </r>
  <r>
    <x v="1"/>
    <s v="10.01.00030"/>
    <s v="MANUTENÇÃO E REPAROS"/>
    <n v="47583.33"/>
    <n v="2.1537554013021894E-4"/>
    <n v="99.366822362564818"/>
    <x v="1"/>
  </r>
  <r>
    <x v="1"/>
    <s v="10.01.00012"/>
    <s v="Medicamentos e injetáveis/custo de serviços  "/>
    <n v="47582.42"/>
    <n v="2.1537142121417173E-4"/>
    <n v="99.367037733986038"/>
    <x v="0"/>
  </r>
  <r>
    <x v="0"/>
    <s v="10.04.00006"/>
    <s v="ISABELA PIRES DE SOUZA"/>
    <n v="47574.29"/>
    <n v="2.1533462254662869E-4"/>
    <n v="99.367253068608591"/>
    <x v="0"/>
  </r>
  <r>
    <x v="0"/>
    <s v="10.01.00008"/>
    <s v="Materiais Odontologicos"/>
    <n v="47570.32"/>
    <n v="2.153166532095874E-4"/>
    <n v="99.367468385261802"/>
    <x v="1"/>
  </r>
  <r>
    <x v="0"/>
    <s v="10.07.00002"/>
    <s v="Fundos de custeio."/>
    <n v="47570.21"/>
    <n v="2.1531615531863665E-4"/>
    <n v="99.367683701417121"/>
    <x v="0"/>
  </r>
  <r>
    <x v="0"/>
    <s v="10.02.00049"/>
    <s v="REMUNERAÇÃO DE FÉRIAS"/>
    <n v="47563.71"/>
    <n v="2.1528673448972774E-4"/>
    <n v="99.367898988151609"/>
    <x v="0"/>
  </r>
  <r>
    <x v="0"/>
    <s v="10.01.00015"/>
    <s v="Material e insumos usados na prestação de serviços médicos"/>
    <n v="47559.91"/>
    <n v="2.1526953462051946E-4"/>
    <n v="99.36811425768623"/>
    <x v="1"/>
  </r>
  <r>
    <x v="1"/>
    <s v="10.01.00015"/>
    <s v="OUTRAS DESPESAS DEDUTIVEIS"/>
    <n v="47559.4"/>
    <n v="2.1526722621702046E-4"/>
    <n v="99.368329524912454"/>
    <x v="0"/>
  </r>
  <r>
    <x v="0"/>
    <s v="10.01.00018"/>
    <s v="Materiais Médicos e Descartáveis"/>
    <n v="47557.81"/>
    <n v="2.152600294296412E-4"/>
    <n v="99.368544784941889"/>
    <x v="1"/>
  </r>
  <r>
    <x v="1"/>
    <s v="10.01.00006"/>
    <s v="Serviços de laboratório"/>
    <n v="47554.04"/>
    <n v="2.1524296534887404E-4"/>
    <n v="99.368760027907243"/>
    <x v="0"/>
  </r>
  <r>
    <x v="0"/>
    <s v="10.01.00016"/>
    <s v="Laboratorio protese"/>
    <n v="47547.63"/>
    <n v="2.1521395188528843E-4"/>
    <n v="99.368975241859133"/>
    <x v="0"/>
  </r>
  <r>
    <x v="0"/>
    <s v="10.01.00021"/>
    <s v="Laboratório de prótese dentária"/>
    <n v="47542.93"/>
    <n v="2.1519267836284662E-4"/>
    <n v="99.369190434537501"/>
    <x v="0"/>
  </r>
  <r>
    <x v="0"/>
    <s v="10.01.00018"/>
    <s v="Serviços de  Informatiica"/>
    <n v="47542.73"/>
    <n v="2.1519177310657251E-4"/>
    <n v="99.369405626310609"/>
    <x v="0"/>
  </r>
  <r>
    <x v="1"/>
    <s v="10.02.00009"/>
    <s v="Mat. Odontológico "/>
    <n v="47538.04"/>
    <n v="2.1517054484694438E-4"/>
    <n v="99.369620796855457"/>
    <x v="0"/>
  </r>
  <r>
    <x v="0"/>
    <s v="10.01.00020"/>
    <s v="Despesas com Treinamento Profissional"/>
    <n v="47535.82"/>
    <n v="2.1516049650230164E-4"/>
    <n v="99.369835957351967"/>
    <x v="0"/>
  </r>
  <r>
    <x v="0"/>
    <s v="10.01.00015"/>
    <s v="Uso e Consumo/Materiais"/>
    <n v="47532.12"/>
    <n v="2.1514374926123042E-4"/>
    <n v="99.370051101101225"/>
    <x v="1"/>
  </r>
  <r>
    <x v="0"/>
    <s v="10.01.00015"/>
    <s v="Despesa administrativa"/>
    <n v="47530.94"/>
    <n v="2.1513840824921311E-4"/>
    <n v="99.370266239509476"/>
    <x v="0"/>
  </r>
  <r>
    <x v="0"/>
    <s v="10.01.00020"/>
    <s v="Serviços Terceiros"/>
    <n v="47528.39"/>
    <n v="2.1512686623171808E-4"/>
    <n v="99.370481366375714"/>
    <x v="1"/>
  </r>
  <r>
    <x v="1"/>
    <s v="10.01.00017"/>
    <s v="Remuneração paga a terceiros, sem vinculo empregatício"/>
    <n v="47525.53"/>
    <n v="2.1511392106699816E-4"/>
    <n v="99.370696480296786"/>
    <x v="1"/>
  </r>
  <r>
    <x v="0"/>
    <s v="10.01.00016"/>
    <s v="Internet escritório "/>
    <n v="47524.81"/>
    <n v="2.1511066214441131E-4"/>
    <n v="99.370911590958926"/>
    <x v="0"/>
  </r>
  <r>
    <x v="0"/>
    <s v="10.01.00015"/>
    <s v="Funcionária ASB /auxiliar de saúde bucal"/>
    <n v="47520"/>
    <n v="2.1508889073101873E-4"/>
    <n v="99.371126679849652"/>
    <x v="0"/>
  </r>
  <r>
    <x v="1"/>
    <s v="10.01.00018"/>
    <s v="DESPESAS MENSAIS"/>
    <n v="47519.46"/>
    <n v="2.150864465390786E-4"/>
    <n v="99.371341766296197"/>
    <x v="0"/>
  </r>
  <r>
    <x v="0"/>
    <s v="10.01.00021"/>
    <s v="Serviços de Confecção Proteses Dentarias"/>
    <n v="47519"/>
    <n v="2.1508436444964813E-4"/>
    <n v="99.371556850660653"/>
    <x v="0"/>
  </r>
  <r>
    <x v="1"/>
    <s v="10.01.00021"/>
    <s v="CHQUE ZABELE DOCORACAO CLINICA "/>
    <n v="47515.23"/>
    <n v="2.1506730036888096E-4"/>
    <n v="99.371771917961027"/>
    <x v="0"/>
  </r>
  <r>
    <x v="0"/>
    <s v="10.01.00015"/>
    <s v="assessoria de informática"/>
    <n v="47515.05"/>
    <n v="2.1506648563823427E-4"/>
    <n v="99.371986984446664"/>
    <x v="0"/>
  </r>
  <r>
    <x v="1"/>
    <s v="10.01.00016"/>
    <s v="Pagamentos a prestadores de serviços de próteses odontológicas"/>
    <n v="47510"/>
    <n v="2.150436279173127E-4"/>
    <n v="99.372202028074582"/>
    <x v="0"/>
  </r>
  <r>
    <x v="0"/>
    <s v="10.01.00001"/>
    <s v="Rateio Despesas Consultório"/>
    <n v="47506.26"/>
    <n v="2.1502669962498663E-4"/>
    <n v="99.372417054774203"/>
    <x v="0"/>
  </r>
  <r>
    <x v="0"/>
    <s v="10.01.00016"/>
    <s v="Sistema Software"/>
    <n v="47505.83"/>
    <n v="2.1502475332399731E-4"/>
    <n v="99.372632079527534"/>
    <x v="0"/>
  </r>
  <r>
    <x v="0"/>
    <s v="10.01.00006"/>
    <s v="Selos e Emolumentos"/>
    <n v="47503.06"/>
    <n v="2.1501221552460071E-4"/>
    <n v="99.372847091743054"/>
    <x v="0"/>
  </r>
  <r>
    <x v="0"/>
    <s v="10.01.00021"/>
    <s v="Despesas c/Laboratórios Protéticos"/>
    <n v="47501.9"/>
    <n v="2.1500696503821081E-4"/>
    <n v="99.37306209870809"/>
    <x v="0"/>
  </r>
  <r>
    <x v="1"/>
    <s v="10.01.00015"/>
    <s v="INSCRIÇÃO CONGRESSO / CURSOS DE CAPACITAÇÃO"/>
    <n v="47500"/>
    <n v="2.1499836510360668E-4"/>
    <n v="99.373277097073199"/>
    <x v="0"/>
  </r>
  <r>
    <x v="0"/>
    <s v="10.01.00016"/>
    <s v="Manutenção reforma "/>
    <n v="47500"/>
    <n v="2.1499836510360668E-4"/>
    <n v="99.373492095438309"/>
    <x v="1"/>
  </r>
  <r>
    <x v="1"/>
    <s v="10.01.00012"/>
    <s v="Material odontológico ou do consultório"/>
    <n v="47499.73"/>
    <n v="2.1499714300763663E-4"/>
    <n v="99.373707092581313"/>
    <x v="1"/>
  </r>
  <r>
    <x v="0"/>
    <s v="10.01.00003"/>
    <s v="Serviços de terceiros"/>
    <n v="47496.65"/>
    <n v="2.1498320206101516E-4"/>
    <n v="99.373922075783369"/>
    <x v="1"/>
  </r>
  <r>
    <x v="0"/>
    <s v="10.01.00012"/>
    <s v="Material e insumos Consultório"/>
    <n v="47492.58"/>
    <n v="2.149647800958368E-4"/>
    <n v="99.374137040563468"/>
    <x v="1"/>
  </r>
  <r>
    <x v="0"/>
    <s v="10.01.00016"/>
    <s v="Laboratório de prótese/protético"/>
    <n v="47490.74"/>
    <n v="2.1495645173811488E-4"/>
    <n v="99.374351997015211"/>
    <x v="0"/>
  </r>
  <r>
    <x v="0"/>
    <s v="10.01.00023"/>
    <s v="Prestador de Serviços Odontológicos - Eventual"/>
    <n v="47490"/>
    <n v="2.1495310228990066E-4"/>
    <n v="99.374566950117497"/>
    <x v="0"/>
  </r>
  <r>
    <x v="0"/>
    <s v="10.01.00015"/>
    <s v="Materiais utilizados na atividade odontológica"/>
    <n v="47489.69"/>
    <n v="2.1495169914267578E-4"/>
    <n v="99.374781901816647"/>
    <x v="1"/>
  </r>
  <r>
    <x v="1"/>
    <s v="10.01.00019"/>
    <s v="DARF"/>
    <n v="47489.29"/>
    <n v="2.1494988863012752E-4"/>
    <n v="99.374996851705276"/>
    <x v="0"/>
  </r>
  <r>
    <x v="0"/>
    <s v="10.01.00015"/>
    <s v="Insumos e Descartáveis "/>
    <n v="47486.400000000001"/>
    <n v="2.1493680767696648E-4"/>
    <n v="99.375211788512956"/>
    <x v="1"/>
  </r>
  <r>
    <x v="0"/>
    <s v="10.01.00017"/>
    <s v="Serviços de terceiro pessoa física "/>
    <n v="47481.5"/>
    <n v="2.1491462889825053E-4"/>
    <n v="99.375426703141855"/>
    <x v="1"/>
  </r>
  <r>
    <x v="0"/>
    <s v="10.01.00023"/>
    <s v="Propaganda e marketing"/>
    <n v="47480"/>
    <n v="2.1490783947619463E-4"/>
    <n v="99.375641610981333"/>
    <x v="0"/>
  </r>
  <r>
    <x v="0"/>
    <s v="10.02.00004"/>
    <s v="Formulas Manipuladas"/>
    <n v="47479.48"/>
    <n v="2.1490548580988192E-4"/>
    <n v="99.375856516467138"/>
    <x v="0"/>
  </r>
  <r>
    <x v="0"/>
    <s v="10.01.00002"/>
    <s v="Despesas Gerais do Consultório"/>
    <n v="47475.66"/>
    <n v="2.1488819541504625E-4"/>
    <n v="99.376071404662554"/>
    <x v="0"/>
  </r>
  <r>
    <x v="0"/>
    <s v="10.01.00015"/>
    <s v="Despesa com materiais/medicamentos"/>
    <n v="47475.31"/>
    <n v="2.148866112165665E-4"/>
    <n v="99.376286291273772"/>
    <x v="1"/>
  </r>
  <r>
    <x v="0"/>
    <s v="10.01.00068"/>
    <s v="DEVOLUÇÕES E REPASSES"/>
    <n v="47462.239999999998"/>
    <n v="2.1482745271905271E-4"/>
    <n v="99.376501118726495"/>
    <x v="0"/>
  </r>
  <r>
    <x v="1"/>
    <s v="10.02.00001"/>
    <s v="Serviços tomados"/>
    <n v="47460"/>
    <n v="2.1481731384878259E-4"/>
    <n v="99.376715936040341"/>
    <x v="0"/>
  </r>
  <r>
    <x v="0"/>
    <s v="10.01.00016"/>
    <s v="DESPESA REFERENTE A LABORATÓRIO DE PROTÉSE DENTÁRIA "/>
    <n v="47456.09"/>
    <n v="2.1479961608862351E-4"/>
    <n v="99.37693073565643"/>
    <x v="0"/>
  </r>
  <r>
    <x v="0"/>
    <s v="10.01.00005"/>
    <s v="Material aplicado em paciente"/>
    <n v="47455.73"/>
    <n v="2.1479798662733012E-4"/>
    <n v="99.377145533643059"/>
    <x v="1"/>
  </r>
  <r>
    <x v="1"/>
    <s v="10.01.00024"/>
    <s v="VALE ALIMENTAÇÃO "/>
    <n v="47455.56"/>
    <n v="2.1479721715949711E-4"/>
    <n v="99.377360330860213"/>
    <x v="1"/>
  </r>
  <r>
    <x v="1"/>
    <s v="10.01.00018"/>
    <s v="Serviços prestados por terceiros "/>
    <n v="47443.15"/>
    <n v="2.1474104600768796E-4"/>
    <n v="99.377575071906222"/>
    <x v="1"/>
  </r>
  <r>
    <x v="1"/>
    <s v="10.01.00017"/>
    <s v="Serviços de terceiros sem vinculo empregaticio "/>
    <n v="47434.25"/>
    <n v="2.1470076210348957E-4"/>
    <n v="99.377789772668322"/>
    <x v="1"/>
  </r>
  <r>
    <x v="1"/>
    <s v="10.01.00015"/>
    <s v="Material de COnsumo do Consultório"/>
    <n v="47424.01"/>
    <n v="2.1465441298225462E-4"/>
    <n v="99.378004427081308"/>
    <x v="1"/>
  </r>
  <r>
    <x v="0"/>
    <s v="10.01.00017"/>
    <s v="Serviço de prótese"/>
    <n v="47422"/>
    <n v="2.1464531515669972E-4"/>
    <n v="99.378219072396462"/>
    <x v="0"/>
  </r>
  <r>
    <x v="1"/>
    <s v="10.01.00015"/>
    <s v="Material p/uso na atividade (luvas, elástico,sugador,adesivo,etc)"/>
    <n v="47418.89"/>
    <n v="2.1463123842163713E-4"/>
    <n v="99.378433703634883"/>
    <x v="1"/>
  </r>
  <r>
    <x v="0"/>
    <s v="10.01.00016"/>
    <s v="Despesa com curso necessário ao exercício da odontologia"/>
    <n v="47417.02"/>
    <n v="2.1462277427547409E-4"/>
    <n v="99.378648326409163"/>
    <x v="0"/>
  </r>
  <r>
    <x v="1"/>
    <s v="10.01.00006"/>
    <s v="DESPESAS DEDUTIVES"/>
    <n v="47416.93"/>
    <n v="2.1462236691015076E-4"/>
    <n v="99.378862948776074"/>
    <x v="0"/>
  </r>
  <r>
    <x v="1"/>
    <s v="10.01.00019"/>
    <s v="Laboratório de Proteses"/>
    <n v="47416.51"/>
    <n v="2.1462046587197511E-4"/>
    <n v="99.379077569241943"/>
    <x v="0"/>
  </r>
  <r>
    <x v="1"/>
    <s v="10.01.00015"/>
    <s v="Serviços Diversos"/>
    <n v="47416.38"/>
    <n v="2.1461987745539693E-4"/>
    <n v="99.379292189119397"/>
    <x v="0"/>
  </r>
  <r>
    <x v="1"/>
    <s v="10.01.00012"/>
    <s v="Material de escritório e do cosultório"/>
    <n v="47411.839999999997"/>
    <n v="2.1459932813797439E-4"/>
    <n v="99.379506788447529"/>
    <x v="1"/>
  </r>
  <r>
    <x v="0"/>
    <s v="10.01.00021"/>
    <s v="Outras"/>
    <n v="47408.480000000003"/>
    <n v="2.1458411983256919E-4"/>
    <n v="99.37972137256736"/>
    <x v="0"/>
  </r>
  <r>
    <x v="1"/>
    <s v="10.01.00022"/>
    <s v="Locação de máquinas, equipamentos e mobiliários"/>
    <n v="47404.26"/>
    <n v="2.1456501892518523E-4"/>
    <n v="99.379935937586282"/>
    <x v="0"/>
  </r>
  <r>
    <x v="1"/>
    <s v="10.01.00002"/>
    <s v="Aluguel Scanner Itero"/>
    <n v="47400"/>
    <n v="2.1454573696654645E-4"/>
    <n v="99.380150483323249"/>
    <x v="1"/>
  </r>
  <r>
    <x v="1"/>
    <s v="10.01.00019"/>
    <s v="Propaganda e publicidade"/>
    <n v="47399.61"/>
    <n v="2.1454397171681192E-4"/>
    <n v="99.380365027294971"/>
    <x v="0"/>
  </r>
  <r>
    <x v="1"/>
    <s v="10.01.00016"/>
    <s v="RECOMPE APURADO"/>
    <n v="47399.6"/>
    <n v="2.1454392645399822E-4"/>
    <n v="99.380579571221432"/>
    <x v="0"/>
  </r>
  <r>
    <x v="1"/>
    <s v="10.01.00019"/>
    <s v="aluguel de equipamento odontologico scanner"/>
    <n v="47397"/>
    <n v="2.1453215812243463E-4"/>
    <n v="99.380794103379557"/>
    <x v="1"/>
  </r>
  <r>
    <x v="0"/>
    <s v="11.01.00019"/>
    <s v="Moveis e utensilios"/>
    <n v="47395.27"/>
    <n v="2.1452432765566349E-4"/>
    <n v="99.381008627707217"/>
    <x v="0"/>
  </r>
  <r>
    <x v="1"/>
    <s v="10.01.00016"/>
    <s v="Materiais e medicamentos utilizados em procedimentos estéticos"/>
    <n v="47384.38"/>
    <n v="2.1447503645153764E-4"/>
    <n v="99.381223102743675"/>
    <x v="1"/>
  </r>
  <r>
    <x v="0"/>
    <s v="10.01.00016"/>
    <s v="Material Odotológico"/>
    <n v="47377.23"/>
    <n v="2.1444267353973786E-4"/>
    <n v="99.381437545417214"/>
    <x v="1"/>
  </r>
  <r>
    <x v="1"/>
    <s v="10.01.00017"/>
    <s v="Despesas com Laboratórios Protéticos"/>
    <n v="47364.59"/>
    <n v="2.143854613432134E-4"/>
    <n v="99.381651930878562"/>
    <x v="0"/>
  </r>
  <r>
    <x v="0"/>
    <s v="10.01.00021"/>
    <s v="MATERIAL ODONTOLÓGICO"/>
    <n v="47363.89"/>
    <n v="2.14382292946254E-4"/>
    <n v="99.381866313171514"/>
    <x v="1"/>
  </r>
  <r>
    <x v="0"/>
    <s v="10.01.00003"/>
    <s v="SALARIOS E ORDENADOS"/>
    <n v="47362.2"/>
    <n v="2.1437464353073768E-4"/>
    <n v="99.382080687815048"/>
    <x v="0"/>
  </r>
  <r>
    <x v="0"/>
    <s v="10.01.00019"/>
    <s v="Material de Uso e Consumo em Escritório/Consultório"/>
    <n v="47357.65"/>
    <n v="2.1435404895050146E-4"/>
    <n v="99.382295041863998"/>
    <x v="1"/>
  </r>
  <r>
    <x v="1"/>
    <s v="10.01.00020"/>
    <s v="Prestação de Serviços"/>
    <n v="47356.19"/>
    <n v="2.1434744057970039E-4"/>
    <n v="99.382509389304573"/>
    <x v="0"/>
  </r>
  <r>
    <x v="0"/>
    <s v="10.01.00034"/>
    <s v="TSNR"/>
    <n v="47354.28"/>
    <n v="2.143387953822825E-4"/>
    <n v="99.382723728099961"/>
    <x v="0"/>
  </r>
  <r>
    <x v="1"/>
    <s v="10.01.00019"/>
    <s v="Serviços prestados por pessoa física s/ vínculo empregatício"/>
    <n v="47344.98"/>
    <n v="2.1429670096553594E-4"/>
    <n v="99.382938024800922"/>
    <x v="0"/>
  </r>
  <r>
    <x v="0"/>
    <s v="10.01.00020"/>
    <s v="Prestação de Serviços"/>
    <n v="47342.97"/>
    <n v="2.1428760313998101E-4"/>
    <n v="99.383152312404064"/>
    <x v="0"/>
  </r>
  <r>
    <x v="1"/>
    <s v="10.01.00021"/>
    <s v="SERV. PRESTADOS APLICADO"/>
    <n v="47340.1"/>
    <n v="2.1427461271244735E-4"/>
    <n v="99.383366587016781"/>
    <x v="0"/>
  </r>
  <r>
    <x v="1"/>
    <s v="10.01.00020"/>
    <s v="Laboratorio de Protese Dentaria"/>
    <n v="47340"/>
    <n v="2.1427416008431031E-4"/>
    <n v="99.383580861176867"/>
    <x v="0"/>
  </r>
  <r>
    <x v="0"/>
    <s v="10.01.00001"/>
    <s v="RATEIO DE CONSULTORIO - COMPLEXO MEDICO"/>
    <n v="47334"/>
    <n v="2.142470023960867E-4"/>
    <n v="99.383795108179257"/>
    <x v="0"/>
  </r>
  <r>
    <x v="1"/>
    <s v="10.01.00002"/>
    <s v="Aluguel da Sede / Predial"/>
    <n v="47334"/>
    <n v="2.142470023960867E-4"/>
    <n v="99.384009355181647"/>
    <x v="1"/>
  </r>
  <r>
    <x v="1"/>
    <s v="10.05.00002"/>
    <s v="ASSESSORIA CONTÁBIL"/>
    <n v="47330.33"/>
    <n v="2.142303909434566E-4"/>
    <n v="99.384223585572585"/>
    <x v="0"/>
  </r>
  <r>
    <x v="0"/>
    <s v="10.01.00022"/>
    <s v="LABORATÓRIO DE PRÓTESE"/>
    <n v="47326.42"/>
    <n v="2.1421269318329752E-4"/>
    <n v="99.384437798265765"/>
    <x v="0"/>
  </r>
  <r>
    <x v="1"/>
    <s v="10.01.00012"/>
    <s v="Material de escritorio e consultorio"/>
    <n v="47325.120000000003"/>
    <n v="2.1420680901751578E-4"/>
    <n v="99.384652005074784"/>
    <x v="1"/>
  </r>
  <r>
    <x v="0"/>
    <s v="10.01.00015"/>
    <s v="Imposto e Taxas "/>
    <n v="47317.78"/>
    <n v="2.1417358611225553E-4"/>
    <n v="99.3848661786609"/>
    <x v="0"/>
  </r>
  <r>
    <x v="0"/>
    <s v="10.02.00001"/>
    <s v="material do consultório"/>
    <n v="47315.75"/>
    <n v="2.1416439776107322E-4"/>
    <n v="99.385080343058661"/>
    <x v="1"/>
  </r>
  <r>
    <x v="0"/>
    <s v="10.01.00003"/>
    <s v="MATERIAL DE ESCRITORIO"/>
    <n v="47311.69"/>
    <n v="2.1414602105870859E-4"/>
    <n v="99.385294489079726"/>
    <x v="1"/>
  </r>
  <r>
    <x v="1"/>
    <s v="10.01.00015"/>
    <s v="Material de uso consumo escritório/consultório"/>
    <n v="47308.81"/>
    <n v="2.1413298536836122E-4"/>
    <n v="99.385508622065089"/>
    <x v="1"/>
  </r>
  <r>
    <x v="0"/>
    <s v="10.01.00007"/>
    <s v="Luz e Telefone"/>
    <n v="47308.41"/>
    <n v="2.1413117485581299E-4"/>
    <n v="99.385722753239946"/>
    <x v="1"/>
  </r>
  <r>
    <x v="1"/>
    <s v="10.01.00005"/>
    <s v="Gastos Diversos/consultório"/>
    <n v="47305.4"/>
    <n v="2.1411755074888749E-4"/>
    <n v="99.385936870790701"/>
    <x v="0"/>
  </r>
  <r>
    <x v="1"/>
    <s v="10.01.00015"/>
    <s v="Despesa de custeio de consultório médico "/>
    <n v="47305.32"/>
    <n v="2.1411718864637784E-4"/>
    <n v="99.386150987979349"/>
    <x v="0"/>
  </r>
  <r>
    <x v="0"/>
    <s v="10.01.00015"/>
    <s v="Material de uso no consultório "/>
    <n v="47304.99"/>
    <n v="2.1411569497352555E-4"/>
    <n v="99.386365103674322"/>
    <x v="1"/>
  </r>
  <r>
    <x v="1"/>
    <s v="10.01.00018"/>
    <s v="Assessoria Jurídica - D"/>
    <n v="47304"/>
    <n v="2.1411121395496866E-4"/>
    <n v="99.386579214888272"/>
    <x v="0"/>
  </r>
  <r>
    <x v="1"/>
    <s v="10.01.00021"/>
    <s v="Serviços de Prótese "/>
    <n v="47303.58"/>
    <n v="2.1410931291679299E-4"/>
    <n v="99.386793324201193"/>
    <x v="0"/>
  </r>
  <r>
    <x v="1"/>
    <s v="10.02.00010"/>
    <s v="Serviços Prestados Consultorio"/>
    <n v="47300"/>
    <n v="2.1409310882948622E-4"/>
    <n v="99.387007417310016"/>
    <x v="0"/>
  </r>
  <r>
    <x v="0"/>
    <s v="10.01.00015"/>
    <s v="Serviço Pessoa Jurídica"/>
    <n v="47299.76"/>
    <n v="2.1409202252195732E-4"/>
    <n v="99.387221509332534"/>
    <x v="0"/>
  </r>
  <r>
    <x v="0"/>
    <s v="10.01.00025"/>
    <s v="SALÁRIO"/>
    <n v="47291.21"/>
    <n v="2.1405332281623863E-4"/>
    <n v="99.387435562655355"/>
    <x v="0"/>
  </r>
  <r>
    <x v="0"/>
    <s v="10.01.00015"/>
    <s v="PAGAMENTOS DUPLICATAS, BOLETOS, FATURAS E NOTAS FISCAIS"/>
    <n v="47291.01"/>
    <n v="2.1405241755996453E-4"/>
    <n v="99.387649615072917"/>
    <x v="0"/>
  </r>
  <r>
    <x v="1"/>
    <s v="10.01.00026"/>
    <s v="SALÁRIO E ENCARGOS - CONTRIBUIÇÃO PREVIDENCIÁRIA AO INSS"/>
    <n v="47290.01"/>
    <n v="2.1404789127859393E-4"/>
    <n v="99.387863662964193"/>
    <x v="0"/>
  </r>
  <r>
    <x v="0"/>
    <s v="10.03.00001"/>
    <s v="Serviços de terceiros de pessoa jurídica "/>
    <n v="47286.41"/>
    <n v="2.1403159666565978E-4"/>
    <n v="99.388077694560863"/>
    <x v="1"/>
  </r>
  <r>
    <x v="0"/>
    <s v="10.01.00031"/>
    <s v="Taxa de Fiscalização Judiciária - TFJ"/>
    <n v="47282.89"/>
    <n v="2.1401566415523522E-4"/>
    <n v="99.388291710225019"/>
    <x v="0"/>
  </r>
  <r>
    <x v="0"/>
    <s v="10.01.00016"/>
    <s v="Pagamento de serviços prestados"/>
    <n v="47282.27"/>
    <n v="2.1401285786078544E-4"/>
    <n v="99.388505723082886"/>
    <x v="0"/>
  </r>
  <r>
    <x v="0"/>
    <s v="10.01.00012"/>
    <s v="Material consultorio"/>
    <n v="47280.44"/>
    <n v="2.1400457476587726E-4"/>
    <n v="99.388719727657659"/>
    <x v="1"/>
  </r>
  <r>
    <x v="0"/>
    <s v="10.01.00025"/>
    <s v="GUIA GPS "/>
    <n v="47278.42"/>
    <n v="2.139954316775086E-4"/>
    <n v="99.388933723089337"/>
    <x v="0"/>
  </r>
  <r>
    <x v="0"/>
    <s v="10.01.00015"/>
    <s v="Sistema de informática - PRESTAÇÃO SERVIÇO DE. SUPORTE"/>
    <n v="47277.65"/>
    <n v="2.1399194644085328E-4"/>
    <n v="99.389147715035776"/>
    <x v="0"/>
  </r>
  <r>
    <x v="1"/>
    <s v="10.01.00012"/>
    <s v="Material  odontológico"/>
    <n v="47268.24"/>
    <n v="2.1394935413315589E-4"/>
    <n v="99.389361664389909"/>
    <x v="1"/>
  </r>
  <r>
    <x v="0"/>
    <s v="10.01.00016"/>
    <s v="Material de copa do Cartório"/>
    <n v="47265.29"/>
    <n v="2.1393600160311263E-4"/>
    <n v="99.38957560039151"/>
    <x v="1"/>
  </r>
  <r>
    <x v="1"/>
    <s v="10.01.00017"/>
    <s v="Manutenção de Equipamento Essencial"/>
    <n v="47264.2"/>
    <n v="2.1393106795641865E-4"/>
    <n v="99.389789531459471"/>
    <x v="1"/>
  </r>
  <r>
    <x v="0"/>
    <s v="10.01.00016"/>
    <s v="SERVIÇO TERCEIROS"/>
    <n v="47258.45"/>
    <n v="2.139050418385377E-4"/>
    <n v="99.390003436501303"/>
    <x v="1"/>
  </r>
  <r>
    <x v="0"/>
    <s v="10.01.00016"/>
    <s v="Taxas cartão"/>
    <n v="47256.68"/>
    <n v="2.1389703032051173E-4"/>
    <n v="99.390217333531623"/>
    <x v="0"/>
  </r>
  <r>
    <x v="1"/>
    <s v="10.01.00016"/>
    <s v="Serviços de Terceiros Prestados"/>
    <n v="47256.46"/>
    <n v="2.1389603453861019E-4"/>
    <n v="99.390431229566161"/>
    <x v="1"/>
  </r>
  <r>
    <x v="0"/>
    <s v="10.01.00020"/>
    <s v="SERVIÇOS PRESTADOS POR TERCEIROS "/>
    <n v="47253.2"/>
    <n v="2.1388127886134203E-4"/>
    <n v="99.390645110845028"/>
    <x v="1"/>
  </r>
  <r>
    <x v="0"/>
    <s v="10.01.00017"/>
    <s v="Aluguel Consultório"/>
    <n v="47247.72"/>
    <n v="2.1385647483943113E-4"/>
    <n v="99.390858967319872"/>
    <x v="1"/>
  </r>
  <r>
    <x v="0"/>
    <s v="10.01.00038"/>
    <s v="plano de saúde"/>
    <n v="47246.05"/>
    <n v="2.1384891594954225E-4"/>
    <n v="99.39107281623582"/>
    <x v="1"/>
  </r>
  <r>
    <x v="1"/>
    <s v="10.01.00016"/>
    <s v="Serviços prestados por terceiros sem vínculo empregatício "/>
    <n v="47244.86"/>
    <n v="2.138435296747112E-4"/>
    <n v="99.391286659765498"/>
    <x v="1"/>
  </r>
  <r>
    <x v="0"/>
    <s v="10.01.00015"/>
    <s v="prestação de serviços"/>
    <n v="47244.23"/>
    <n v="2.1384067811744775E-4"/>
    <n v="99.391500500443613"/>
    <x v="0"/>
  </r>
  <r>
    <x v="0"/>
    <s v="10.01.00015"/>
    <s v="Despesa Postal Títulos Protestados"/>
    <n v="47238.55"/>
    <n v="2.1381496883926275E-4"/>
    <n v="99.391714315412457"/>
    <x v="0"/>
  </r>
  <r>
    <x v="0"/>
    <s v="10.01.00021"/>
    <s v="Serviços Prestados PJ"/>
    <n v="47237.03"/>
    <n v="2.1380808889157938E-4"/>
    <n v="99.391928123501344"/>
    <x v="0"/>
  </r>
  <r>
    <x v="1"/>
    <s v="10.01.00021"/>
    <s v="Próteses dentaria"/>
    <n v="47234"/>
    <n v="2.1379437425902647E-4"/>
    <n v="99.392141917875605"/>
    <x v="0"/>
  </r>
  <r>
    <x v="0"/>
    <s v="10.01.00018"/>
    <s v="Rateio de Despesas do Consultório"/>
    <n v="47228"/>
    <n v="2.1376721657080286E-4"/>
    <n v="99.39235568509217"/>
    <x v="0"/>
  </r>
  <r>
    <x v="1"/>
    <s v="10.01.00015"/>
    <s v="Custos/Insumos da Atividade Profissional"/>
    <n v="47224.11"/>
    <n v="2.1374960933627122E-4"/>
    <n v="99.3925694347015"/>
    <x v="1"/>
  </r>
  <r>
    <x v="0"/>
    <s v="10.01.00027"/>
    <s v="Complemento de Salario - Plano de Saude"/>
    <n v="47213.3"/>
    <n v="2.1370068023465503E-4"/>
    <n v="99.392783135381734"/>
    <x v="1"/>
  </r>
  <r>
    <x v="1"/>
    <s v="10.01.00015"/>
    <s v="Despesa C/Selos"/>
    <n v="47213.07"/>
    <n v="2.1369963918993975E-4"/>
    <n v="99.392996835020924"/>
    <x v="0"/>
  </r>
  <r>
    <x v="1"/>
    <s v="10.01.00022"/>
    <s v="Serviços Prestados PJ"/>
    <n v="47209.58"/>
    <n v="2.1368384246795639E-4"/>
    <n v="99.393210518863398"/>
    <x v="0"/>
  </r>
  <r>
    <x v="0"/>
    <s v="10.01.00008"/>
    <s v="Material do consultório"/>
    <n v="47204.74"/>
    <n v="2.1366193526612263E-4"/>
    <n v="99.393424180798661"/>
    <x v="1"/>
  </r>
  <r>
    <x v="1"/>
    <s v="10.01.00015"/>
    <s v="Material aplicado na prestação serviços"/>
    <n v="47202.47"/>
    <n v="2.1365166060741139E-4"/>
    <n v="99.393637832459262"/>
    <x v="1"/>
  </r>
  <r>
    <x v="0"/>
    <s v="10.01.00020"/>
    <s v="Honorários Diversos"/>
    <n v="47200.75"/>
    <n v="2.1364387540345395E-4"/>
    <n v="99.39385147633466"/>
    <x v="0"/>
  </r>
  <r>
    <x v="0"/>
    <s v="10.01.00017"/>
    <s v="Profissionais Terceirizados"/>
    <n v="47200"/>
    <n v="2.1364048069242602E-4"/>
    <n v="99.394065116815355"/>
    <x v="0"/>
  </r>
  <r>
    <x v="1"/>
    <s v="10.01.00015"/>
    <s v="Custo - Insumos escritório/consultório"/>
    <n v="47195.76"/>
    <n v="2.1362128925941467E-4"/>
    <n v="99.394278738104617"/>
    <x v="1"/>
  </r>
  <r>
    <x v="1"/>
    <s v="10.01.00016"/>
    <s v="Despesas c/ Protéticos"/>
    <n v="47195"/>
    <n v="2.1361784928557298E-4"/>
    <n v="99.394492355953901"/>
    <x v="0"/>
  </r>
  <r>
    <x v="1"/>
    <s v="10.01.00015"/>
    <s v="Despesas com  terceiros"/>
    <n v="47193.01"/>
    <n v="2.1360884198564552E-4"/>
    <n v="99.394705964795889"/>
    <x v="1"/>
  </r>
  <r>
    <x v="0"/>
    <s v="10.01.00019"/>
    <s v="Próteses e Implantes"/>
    <n v="47193"/>
    <n v="2.1360879672283181E-4"/>
    <n v="99.394919573592617"/>
    <x v="0"/>
  </r>
  <r>
    <x v="1"/>
    <s v="10.01.00015"/>
    <s v="Contas pagas a fornecedores/dentais"/>
    <n v="47187.65"/>
    <n v="2.135845811174991E-4"/>
    <n v="99.395133158173735"/>
    <x v="0"/>
  </r>
  <r>
    <x v="1"/>
    <s v="10.01.00017"/>
    <s v="Produtos/medicamento consumidos em atendimento "/>
    <n v="47187.45"/>
    <n v="2.1358367586122494E-4"/>
    <n v="99.395346741849593"/>
    <x v="1"/>
  </r>
  <r>
    <x v="0"/>
    <s v="10.01.00015"/>
    <s v="Materiais de consumo odontológico "/>
    <n v="47186.1"/>
    <n v="2.1357756538137462E-4"/>
    <n v="99.395560319414969"/>
    <x v="1"/>
  </r>
  <r>
    <x v="0"/>
    <s v="10.01.00024"/>
    <s v="Salários e encargos - Folha Mensal de Salários"/>
    <n v="47184.25"/>
    <n v="2.1356919176083902E-4"/>
    <n v="99.395773888606726"/>
    <x v="0"/>
  </r>
  <r>
    <x v="0"/>
    <s v="10.01.00012"/>
    <s v="Material de  consumo consultorio/escritório"/>
    <n v="47183.1"/>
    <n v="2.135639865372628E-4"/>
    <n v="99.395987452593261"/>
    <x v="1"/>
  </r>
  <r>
    <x v="1"/>
    <s v="10.01.00015"/>
    <s v="Materiais para uso em procedimentos odontológicos "/>
    <n v="47176.94"/>
    <n v="2.1353610464401991E-4"/>
    <n v="99.396200988697899"/>
    <x v="1"/>
  </r>
  <r>
    <x v="0"/>
    <s v="10.01.00015"/>
    <s v="DESPESAS GERAIS CONSULTORIO"/>
    <n v="47173.58"/>
    <n v="2.1352089633861469E-4"/>
    <n v="99.396414509594237"/>
    <x v="0"/>
  </r>
  <r>
    <x v="0"/>
    <s v="10.01.00002"/>
    <s v="Aluguel e condomínio do consultório"/>
    <n v="47170.64"/>
    <n v="2.1350758907138511E-4"/>
    <n v="99.396628017183303"/>
    <x v="1"/>
  </r>
  <r>
    <x v="1"/>
    <s v="10.01.00015"/>
    <s v="Manutenção PC/Material de informática"/>
    <n v="47170.28"/>
    <n v="2.1350595961009168E-4"/>
    <n v="99.396841523142911"/>
    <x v="1"/>
  </r>
  <r>
    <x v="1"/>
    <s v="10.01.00022"/>
    <s v="BIB"/>
    <n v="47168.86"/>
    <n v="2.1349953229054546E-4"/>
    <n v="99.397055022675204"/>
    <x v="0"/>
  </r>
  <r>
    <x v="0"/>
    <s v="10.01.00015"/>
    <s v="Combustiveis"/>
    <n v="47165.94"/>
    <n v="2.1348631554894329E-4"/>
    <n v="99.397268508990749"/>
    <x v="1"/>
  </r>
  <r>
    <x v="1"/>
    <s v="10.01.00021"/>
    <s v="Serviço de Protese Odontológico "/>
    <n v="47165.11"/>
    <n v="2.1348255873540568E-4"/>
    <n v="99.397481991549483"/>
    <x v="0"/>
  </r>
  <r>
    <x v="1"/>
    <s v="10.01.00015"/>
    <s v="Desp.c/Material Veterinário"/>
    <n v="47162.05"/>
    <n v="2.1346870831441165E-4"/>
    <n v="99.397695460257793"/>
    <x v="1"/>
  </r>
  <r>
    <x v="0"/>
    <s v="10.01.00043"/>
    <s v="RESCISÃO CONTRATUAL"/>
    <n v="47160.77"/>
    <n v="2.1346291467425724E-4"/>
    <n v="99.397908923172466"/>
    <x v="0"/>
  </r>
  <r>
    <x v="0"/>
    <s v="10.01.00017"/>
    <s v="Despesas com material dentário"/>
    <n v="47160.51"/>
    <n v="2.1346173784110093E-4"/>
    <n v="99.398122384910309"/>
    <x v="1"/>
  </r>
  <r>
    <x v="1"/>
    <s v="10.01.00015"/>
    <s v="Insumos/Materiais Médicos"/>
    <n v="47160.01"/>
    <n v="2.1345947470041563E-4"/>
    <n v="99.398335844385002"/>
    <x v="1"/>
  </r>
  <r>
    <x v="0"/>
    <s v="10.01.00015"/>
    <s v="Pagamento de Fornecedores "/>
    <n v="47153.82"/>
    <n v="2.134314570187316E-4"/>
    <n v="99.398549275842015"/>
    <x v="0"/>
  </r>
  <r>
    <x v="1"/>
    <s v="10.01.00022"/>
    <s v="Documento de Arrecadação de Receitas Federais"/>
    <n v="47151.06"/>
    <n v="2.1341896448214871E-4"/>
    <n v="99.398762694806493"/>
    <x v="1"/>
  </r>
  <r>
    <x v="0"/>
    <s v="10.01.00018"/>
    <s v="MATERIAL PARA USO E CONSUMO DO CONSULTÓRIO"/>
    <n v="47147.95"/>
    <n v="2.1340488774708615E-4"/>
    <n v="99.398976099694238"/>
    <x v="1"/>
  </r>
  <r>
    <x v="0"/>
    <s v="10.01.00020"/>
    <s v="Manutenção e Reparos "/>
    <n v="47144.63"/>
    <n v="2.1338986049293575E-4"/>
    <n v="99.399189489554729"/>
    <x v="1"/>
  </r>
  <r>
    <x v="1"/>
    <s v="10.01.00019"/>
    <s v="Honorarios"/>
    <n v="47143.19"/>
    <n v="2.1338334264776209E-4"/>
    <n v="99.399402872897383"/>
    <x v="0"/>
  </r>
  <r>
    <x v="0"/>
    <s v="10.01.00025"/>
    <s v="Dental - Material de Consumo"/>
    <n v="47141.91"/>
    <n v="2.1337754900760771E-4"/>
    <n v="99.399616250446385"/>
    <x v="1"/>
  </r>
  <r>
    <x v="1"/>
    <s v="10.01.00016"/>
    <s v="REMUNERAÇÃO PAGA A TERCEIROS"/>
    <n v="47140.44"/>
    <n v="2.1337089537399296E-4"/>
    <n v="99.399829621341766"/>
    <x v="1"/>
  </r>
  <r>
    <x v="1"/>
    <s v="10.01.00016"/>
    <s v="PAGAMENTO SERVIÇOS E CONTRATOS"/>
    <n v="47140.43"/>
    <n v="2.1337085011117926E-4"/>
    <n v="99.400042992191871"/>
    <x v="0"/>
  </r>
  <r>
    <x v="1"/>
    <s v="10.01.00018"/>
    <s v="Remuneração paga a terceiros "/>
    <n v="47140"/>
    <n v="2.1336890381018988E-4"/>
    <n v="99.400256361095686"/>
    <x v="1"/>
  </r>
  <r>
    <x v="0"/>
    <s v="10.01.00030"/>
    <s v="Devolução de emolumentos"/>
    <n v="47136.41"/>
    <n v="2.1335265446006943E-4"/>
    <n v="99.400469713750141"/>
    <x v="0"/>
  </r>
  <r>
    <x v="1"/>
    <s v="10.01.00040"/>
    <s v="BENS PERMANENTE EM GERAL"/>
    <n v="47128.94"/>
    <n v="2.1331884313823102E-4"/>
    <n v="99.400683032593278"/>
    <x v="0"/>
  </r>
  <r>
    <x v="1"/>
    <s v="10.01.00015"/>
    <s v="Material de consultório Odontológico"/>
    <n v="47125.46"/>
    <n v="2.1330309167906129E-4"/>
    <n v="99.400896335684962"/>
    <x v="1"/>
  </r>
  <r>
    <x v="0"/>
    <s v="10.01.00051"/>
    <s v="PRODUTOS PARA MANUTENÇÃO E REPAROS "/>
    <n v="47116.42"/>
    <n v="2.1326217409547106E-4"/>
    <n v="99.401109597859062"/>
    <x v="1"/>
  </r>
  <r>
    <x v="0"/>
    <s v="10.01.00019"/>
    <s v="Serviços de Marketing Digital "/>
    <n v="47114.46"/>
    <n v="2.132533025839847E-4"/>
    <n v="99.401322851161652"/>
    <x v="0"/>
  </r>
  <r>
    <x v="0"/>
    <s v="10.01.00015"/>
    <s v="Material para consulta"/>
    <n v="47110.52"/>
    <n v="2.1323546903538449E-4"/>
    <n v="99.401536086630685"/>
    <x v="1"/>
  </r>
  <r>
    <x v="1"/>
    <s v="10.01.00016"/>
    <s v="Serviços de terceiros-prótese"/>
    <n v="47108.93"/>
    <n v="2.1322827224800527E-4"/>
    <n v="99.401749314902929"/>
    <x v="1"/>
  </r>
  <r>
    <x v="0"/>
    <s v="10.01.00015"/>
    <s v="Material necessário na atividade profissional"/>
    <n v="47108.160000000003"/>
    <n v="2.1322478701134989E-4"/>
    <n v="99.401962539689947"/>
    <x v="1"/>
  </r>
  <r>
    <x v="0"/>
    <s v="10.01.00024"/>
    <s v="Materiais Odontológicos"/>
    <n v="47103.199999999997"/>
    <n v="2.1320233665575171E-4"/>
    <n v="99.4021757420266"/>
    <x v="1"/>
  </r>
  <r>
    <x v="1"/>
    <s v="10.01.00020"/>
    <s v="Despesas Gerais"/>
    <n v="47101.15"/>
    <n v="2.1319305777894195E-4"/>
    <n v="99.402388935084375"/>
    <x v="0"/>
  </r>
  <r>
    <x v="1"/>
    <s v="10.01.00022"/>
    <s v="Serviços pagos a terceiros"/>
    <n v="47100.52"/>
    <n v="2.131902062216785E-4"/>
    <n v="99.402602125290599"/>
    <x v="1"/>
  </r>
  <r>
    <x v="1"/>
    <s v="10.01.00016"/>
    <s v="Materiais aplicados nos serviços"/>
    <n v="47094.28"/>
    <n v="2.1316196222592593E-4"/>
    <n v="99.402815287252821"/>
    <x v="1"/>
  </r>
  <r>
    <x v="1"/>
    <s v="10.01.00024"/>
    <s v="Salários e Ordenados"/>
    <n v="47090.23"/>
    <n v="2.1314363078637501E-4"/>
    <n v="99.403028430883609"/>
    <x v="0"/>
  </r>
  <r>
    <x v="0"/>
    <s v="10.01.00017"/>
    <s v="Material de Uso Médico"/>
    <n v="47089.93"/>
    <n v="2.1314227290196382E-4"/>
    <n v="99.403241573156507"/>
    <x v="1"/>
  </r>
  <r>
    <x v="1"/>
    <s v="10.01.00017"/>
    <s v="Próteses Odontológica"/>
    <n v="47088.2"/>
    <n v="2.1313444243519265E-4"/>
    <n v="99.403454707598939"/>
    <x v="0"/>
  </r>
  <r>
    <x v="1"/>
    <s v="10.01.00024"/>
    <s v="Consultorias, auditorias e palestras"/>
    <n v="47087.4"/>
    <n v="2.1313082141009618E-4"/>
    <n v="99.403667838420347"/>
    <x v="0"/>
  </r>
  <r>
    <x v="0"/>
    <s v="10.01.00017"/>
    <s v="Assistência Médica "/>
    <n v="47084.03"/>
    <n v="2.1311556784187727E-4"/>
    <n v="99.403880953988192"/>
    <x v="0"/>
  </r>
  <r>
    <x v="0"/>
    <s v="10.01.00013"/>
    <s v="RECOMPE/RECIVIL"/>
    <n v="47082.18"/>
    <n v="2.1310719422134165E-4"/>
    <n v="99.40409406118242"/>
    <x v="0"/>
  </r>
  <r>
    <x v="1"/>
    <s v="10.01.00016"/>
    <s v="Despesa com serviço de terceiros "/>
    <n v="47081.78"/>
    <n v="2.1310538370879339E-4"/>
    <n v="99.404307166566127"/>
    <x v="1"/>
  </r>
  <r>
    <x v="1"/>
    <s v="10.01.00012"/>
    <s v="Material odontológico (dental)"/>
    <n v="47081.61"/>
    <n v="2.1310461424096043E-4"/>
    <n v="99.404520271180374"/>
    <x v="1"/>
  </r>
  <r>
    <x v="0"/>
    <s v="10.01.00016"/>
    <s v="Software contabil"/>
    <n v="47081.279999999999"/>
    <n v="2.1310312056810809E-4"/>
    <n v="99.404733374300946"/>
    <x v="0"/>
  </r>
  <r>
    <x v="1"/>
    <s v="10.01.00022"/>
    <s v="ALUGUEL DO ARQUIVO MORTO"/>
    <n v="47080.18"/>
    <n v="2.1309814165860043E-4"/>
    <n v="99.404946472442603"/>
    <x v="1"/>
  </r>
  <r>
    <x v="0"/>
    <s v="10.01.00016"/>
    <s v="Despesas com serviços de terceiros"/>
    <n v="47079.43"/>
    <n v="2.130947469475725E-4"/>
    <n v="99.405159567189557"/>
    <x v="1"/>
  </r>
  <r>
    <x v="0"/>
    <s v="10.01.00001"/>
    <s v="SISTEMA ACSIV"/>
    <n v="47078.38"/>
    <n v="2.1308999435213337E-4"/>
    <n v="99.405372657183904"/>
    <x v="0"/>
  </r>
  <r>
    <x v="1"/>
    <s v="10.01.00016"/>
    <s v="Despesa com Pessoal"/>
    <n v="47077.5"/>
    <n v="2.1308601122452722E-4"/>
    <n v="99.405585743195132"/>
    <x v="0"/>
  </r>
  <r>
    <x v="1"/>
    <s v="10.01.00020"/>
    <s v="Salarios"/>
    <n v="47076.67"/>
    <n v="2.1308225441098963E-4"/>
    <n v="99.405798825449537"/>
    <x v="0"/>
  </r>
  <r>
    <x v="1"/>
    <s v="10.01.00023"/>
    <s v="Aluguel Sistema de Informática"/>
    <n v="47068.37"/>
    <n v="2.1304468627561364E-4"/>
    <n v="99.406011870135814"/>
    <x v="1"/>
  </r>
  <r>
    <x v="0"/>
    <s v="10.01.00018"/>
    <s v=" INSS dos funcionários "/>
    <n v="47066.62"/>
    <n v="2.1303676528321511E-4"/>
    <n v="99.406224906901102"/>
    <x v="0"/>
  </r>
  <r>
    <x v="0"/>
    <s v="10.01.00007"/>
    <s v="Material de limpeza / Serviços de limpeza em geral"/>
    <n v="47066.5"/>
    <n v="2.1303622212945063E-4"/>
    <n v="99.406437943123237"/>
    <x v="1"/>
  </r>
  <r>
    <x v="1"/>
    <s v="10.01.00015"/>
    <s v="Serviços pagos a terceiros, sem vínculos empregatícios"/>
    <n v="47063.67"/>
    <n v="2.1302341275317179E-4"/>
    <n v="99.406650966535992"/>
    <x v="1"/>
  </r>
  <r>
    <x v="1"/>
    <s v="10.01.00015"/>
    <s v="lente intra-ocular JJSV produtos oticos cnpj 56652728/0001-88"/>
    <n v="47061.14"/>
    <n v="2.1301196126130418E-4"/>
    <n v="99.406863978497256"/>
    <x v="1"/>
  </r>
  <r>
    <x v="0"/>
    <s v="10.01.00016"/>
    <s v="Inss"/>
    <n v="47053.38"/>
    <n v="2.1297683731786828E-4"/>
    <n v="99.407076955334574"/>
    <x v="0"/>
  </r>
  <r>
    <x v="0"/>
    <s v="10.01.00015"/>
    <s v="Remuneração paga a terceiro, sem vínculo empregatício"/>
    <n v="47051"/>
    <n v="2.1296606476820629E-4"/>
    <n v="99.40728992139934"/>
    <x v="1"/>
  </r>
  <r>
    <x v="0"/>
    <s v="10.01.00008"/>
    <s v="SALARIO"/>
    <n v="47045.39"/>
    <n v="2.1294067232971721E-4"/>
    <n v="99.407502862071667"/>
    <x v="0"/>
  </r>
  <r>
    <x v="1"/>
    <s v="10.01.00016"/>
    <s v="Serviço de prótese dentária"/>
    <n v="47043"/>
    <n v="2.1292985451724147E-4"/>
    <n v="99.407715791926179"/>
    <x v="0"/>
  </r>
  <r>
    <x v="0"/>
    <s v="10.01.00017"/>
    <s v="Serviços Prestados de Terceiros"/>
    <n v="47041.91"/>
    <n v="2.1292492087054751E-4"/>
    <n v="99.407928716847053"/>
    <x v="1"/>
  </r>
  <r>
    <x v="1"/>
    <s v="10.01.00021"/>
    <s v="Despesas com Software/Licença"/>
    <n v="47041.43"/>
    <n v="2.1292274825548962E-4"/>
    <n v="99.408141639595314"/>
    <x v="0"/>
  </r>
  <r>
    <x v="0"/>
    <s v="10.01.00015"/>
    <s v="Despesas diversas de consultório"/>
    <n v="47038.59"/>
    <n v="2.1290989361639708E-4"/>
    <n v="99.408354549488934"/>
    <x v="0"/>
  </r>
  <r>
    <x v="1"/>
    <s v="10.01.00016"/>
    <s v="Serviços prestados por pessoas jurídicas"/>
    <n v="47037.16"/>
    <n v="2.1290342103403713E-4"/>
    <n v="99.408567452909963"/>
    <x v="0"/>
  </r>
  <r>
    <x v="0"/>
    <s v="10.01.00030"/>
    <s v="Assessoria Contábil - D"/>
    <n v="47034.59"/>
    <n v="2.128917884909147E-4"/>
    <n v="99.408780344698457"/>
    <x v="0"/>
  </r>
  <r>
    <x v="1"/>
    <s v="10.01.00016"/>
    <s v="despesas com proteticos"/>
    <n v="47031.86"/>
    <n v="2.1287943174277295E-4"/>
    <n v="99.408993224130199"/>
    <x v="0"/>
  </r>
  <r>
    <x v="1"/>
    <s v="10.04.00006"/>
    <s v="ISABELA PIRES DE SOUZA"/>
    <n v="47027.92"/>
    <n v="2.1286159819417275E-4"/>
    <n v="99.4092060857284"/>
    <x v="0"/>
  </r>
  <r>
    <x v="0"/>
    <s v="10.01.00015"/>
    <s v=" SERVIÇO DE PROTETICO "/>
    <n v="47027.02"/>
    <n v="2.1285752454093922E-4"/>
    <n v="99.409418943252945"/>
    <x v="0"/>
  </r>
  <r>
    <x v="1"/>
    <s v="10.01.00020"/>
    <s v="Serviços juridicos"/>
    <n v="47026.14"/>
    <n v="2.128535414133331E-4"/>
    <n v="99.409631796794358"/>
    <x v="0"/>
  </r>
  <r>
    <x v="1"/>
    <s v="10.01.00020"/>
    <s v="Manutenção de Sistemas de Informática"/>
    <n v="47024.18"/>
    <n v="2.1284466990184673E-4"/>
    <n v="99.409844641464261"/>
    <x v="1"/>
  </r>
  <r>
    <x v="0"/>
    <s v="10.01.00018"/>
    <s v="Material aplicado na prestação de serviços"/>
    <n v="47015.98"/>
    <n v="2.128075543946078E-4"/>
    <n v="99.410057449018652"/>
    <x v="1"/>
  </r>
  <r>
    <x v="1"/>
    <s v="10.01.00022"/>
    <s v="Locação de equipamento"/>
    <n v="47015"/>
    <n v="2.1280311863886459E-4"/>
    <n v="99.410270252137295"/>
    <x v="0"/>
  </r>
  <r>
    <x v="1"/>
    <s v="10.01.00003"/>
    <s v="SALARIOS E ORDENADOS"/>
    <n v="47010.879999999997"/>
    <n v="2.1278447035961767E-4"/>
    <n v="99.410483036607658"/>
    <x v="0"/>
  </r>
  <r>
    <x v="1"/>
    <s v="10.01.00012"/>
    <s v="Material de consumo/insumo/consutorio"/>
    <n v="47007.8"/>
    <n v="2.1277052941299628E-4"/>
    <n v="99.410695807137074"/>
    <x v="1"/>
  </r>
  <r>
    <x v="0"/>
    <s v="10.01.00015"/>
    <s v=" Material para uso na prestação de serviço"/>
    <n v="47007.37"/>
    <n v="2.127685831120069E-4"/>
    <n v="99.410908575720185"/>
    <x v="1"/>
  </r>
  <r>
    <x v="0"/>
    <s v="10.01.00017"/>
    <s v="Serviços prestados a terceiros"/>
    <n v="47002.96"/>
    <n v="2.1274862221116252E-4"/>
    <n v="99.411121324342403"/>
    <x v="1"/>
  </r>
  <r>
    <x v="1"/>
    <s v="10.01.00007"/>
    <s v="Remuneração paga a terceiros, com vínculo empregatício, INSS e FGTS"/>
    <n v="47002.25"/>
    <n v="2.1274540855138941E-4"/>
    <n v="99.41133406975095"/>
    <x v="0"/>
  </r>
  <r>
    <x v="0"/>
    <s v="10.01.00015"/>
    <s v="Serviços tomados - PJ"/>
    <n v="47002"/>
    <n v="2.1274427698104675E-4"/>
    <n v="99.411546814027929"/>
    <x v="0"/>
  </r>
  <r>
    <x v="0"/>
    <s v="10.01.00025"/>
    <s v="Investimento com Informatização "/>
    <n v="47000.25"/>
    <n v="2.1273635598864819E-4"/>
    <n v="99.41175955038392"/>
    <x v="0"/>
  </r>
  <r>
    <x v="1"/>
    <s v="10.01.00010"/>
    <s v="Locação equip. Médico/Odontológico Itero Scanner"/>
    <n v="47000"/>
    <n v="2.1273522441830553E-4"/>
    <n v="99.411972285608343"/>
    <x v="0"/>
  </r>
  <r>
    <x v="1"/>
    <s v="10.01.00016"/>
    <s v="Materiais clinica"/>
    <n v="46997.919999999998"/>
    <n v="2.1272580975305471E-4"/>
    <n v="99.412185011418089"/>
    <x v="1"/>
  </r>
  <r>
    <x v="0"/>
    <s v="10.01.00013"/>
    <s v="Remuneração paga com vínculo empregatício,salario e INSS Sit Passe e FGTS"/>
    <n v="46990.92"/>
    <n v="2.1269412578346048E-4"/>
    <n v="99.412397705543867"/>
    <x v="0"/>
  </r>
  <r>
    <x v="1"/>
    <s v="10.01.00030"/>
    <s v="Serviços prestados PJ"/>
    <n v="46984.17"/>
    <n v="2.1266357338420893E-4"/>
    <n v="99.412610369117246"/>
    <x v="0"/>
  </r>
  <r>
    <x v="1"/>
    <s v="10.01.00015"/>
    <s v="Material para o laboratório"/>
    <n v="46976.42"/>
    <n v="2.1262849470358677E-4"/>
    <n v="99.412822997611954"/>
    <x v="1"/>
  </r>
  <r>
    <x v="1"/>
    <s v="10.01.00043"/>
    <s v="REPASSE EMOLUMENTAR"/>
    <n v="46972.32"/>
    <n v="2.1260993694996729E-4"/>
    <n v="99.413035607548906"/>
    <x v="0"/>
  </r>
  <r>
    <x v="1"/>
    <s v="10.01.00027"/>
    <s v="FGTS - Fundo de Garantia por Tempo de Serviço"/>
    <n v="46967.67"/>
    <n v="2.1258888974159398E-4"/>
    <n v="99.413248196438644"/>
    <x v="0"/>
  </r>
  <r>
    <x v="1"/>
    <s v="10.01.00017"/>
    <s v="insumos e ferramentas odontológicas"/>
    <n v="46965.22"/>
    <n v="2.1257780035223602E-4"/>
    <n v="99.413460774238999"/>
    <x v="1"/>
  </r>
  <r>
    <x v="0"/>
    <s v="10.01.00029"/>
    <s v="DILIGENCIAS"/>
    <n v="46962.9"/>
    <n v="2.1256729937945622E-4"/>
    <n v="99.413673341538384"/>
    <x v="0"/>
  </r>
  <r>
    <x v="1"/>
    <s v="10.01.00022"/>
    <s v="Serviços de Terceiros "/>
    <n v="46961.1"/>
    <n v="2.125591520729891E-4"/>
    <n v="99.41388590069046"/>
    <x v="1"/>
  </r>
  <r>
    <x v="0"/>
    <s v="10.01.00023"/>
    <s v="Rescisão de Trabalho"/>
    <n v="46958.57"/>
    <n v="2.1254770058112151E-4"/>
    <n v="99.414098448391044"/>
    <x v="0"/>
  </r>
  <r>
    <x v="1"/>
    <s v="10.01.00015"/>
    <s v="Honorários Contabil"/>
    <n v="46956.62"/>
    <n v="2.1253887433244885E-4"/>
    <n v="99.414310987265381"/>
    <x v="0"/>
  </r>
  <r>
    <x v="0"/>
    <s v="10.01.00015"/>
    <s v="Materiais Aplicados nos Serviços"/>
    <n v="46956.42"/>
    <n v="2.1253796907617472E-4"/>
    <n v="99.414523525234458"/>
    <x v="1"/>
  </r>
  <r>
    <x v="0"/>
    <s v="10.01.00026"/>
    <s v="Salários e Ordenados"/>
    <n v="46956.37"/>
    <n v="2.1253774276210619E-4"/>
    <n v="99.414736062977227"/>
    <x v="0"/>
  </r>
  <r>
    <x v="0"/>
    <s v="10.01.00019"/>
    <s v="Serviços prestados por pessoa física s/ vínculo empregatício"/>
    <n v="46952.57"/>
    <n v="2.1252054289289791E-4"/>
    <n v="99.414948583520115"/>
    <x v="0"/>
  </r>
  <r>
    <x v="1"/>
    <s v="10.02.00004"/>
    <s v="Lentes intraoculares"/>
    <n v="46951.95"/>
    <n v="2.125177365984481E-4"/>
    <n v="99.415161101256714"/>
    <x v="0"/>
  </r>
  <r>
    <x v="1"/>
    <s v="10.01.00017"/>
    <s v="PRODUTOS DE QUALQUER NATUREZA USADOS E CONSUMIDOS EM TRATAMENTOS"/>
    <n v="46950.42"/>
    <n v="2.1251081138795111E-4"/>
    <n v="99.415373612068109"/>
    <x v="1"/>
  </r>
  <r>
    <x v="0"/>
    <s v="10.01.00002"/>
    <s v="Aluguel do escritório/depósito"/>
    <n v="46949.279999999999"/>
    <n v="2.125056514271886E-4"/>
    <n v="99.415586117719542"/>
    <x v="1"/>
  </r>
  <r>
    <x v="0"/>
    <s v="10.01.00016"/>
    <s v="Despesa com manutenção  e conservação "/>
    <n v="46948.14"/>
    <n v="2.1250049146642614E-4"/>
    <n v="99.415798618211014"/>
    <x v="1"/>
  </r>
  <r>
    <x v="1"/>
    <s v="10.01.00016"/>
    <s v="laboratorios"/>
    <n v="46947.93"/>
    <n v="2.1249954094733833E-4"/>
    <n v="99.416011117751964"/>
    <x v="0"/>
  </r>
  <r>
    <x v="1"/>
    <s v="10.01.00001"/>
    <s v="Instrumentador Cirurgico Hospitalar"/>
    <n v="46947"/>
    <n v="2.1249533150566362E-4"/>
    <n v="99.416223613083474"/>
    <x v="0"/>
  </r>
  <r>
    <x v="0"/>
    <s v="10.01.00020"/>
    <s v="Custos Judiciais"/>
    <n v="46940"/>
    <n v="2.1246364753606944E-4"/>
    <n v="99.416436076731017"/>
    <x v="0"/>
  </r>
  <r>
    <x v="1"/>
    <s v="10.01.00019"/>
    <s v="Aperfeiçoamento profissional - treinamento, congresso"/>
    <n v="46933.01"/>
    <n v="2.1243200882928895E-4"/>
    <n v="99.41664850873984"/>
    <x v="0"/>
  </r>
  <r>
    <x v="0"/>
    <s v="10.01.00015"/>
    <s v="taxase impostos"/>
    <n v="46932.27"/>
    <n v="2.1242865938107466E-4"/>
    <n v="99.416860937399221"/>
    <x v="0"/>
  </r>
  <r>
    <x v="1"/>
    <s v="10.01.00017"/>
    <s v="INTERNET ou TV POR ASSINATURA"/>
    <n v="46918.91"/>
    <n v="2.1236818826196344E-4"/>
    <n v="99.417073305587479"/>
    <x v="0"/>
  </r>
  <r>
    <x v="1"/>
    <s v="10.01.00015"/>
    <s v="Honorários de Terceiros"/>
    <n v="46918.66"/>
    <n v="2.1236705669162078E-4"/>
    <n v="99.417285672644169"/>
    <x v="1"/>
  </r>
  <r>
    <x v="0"/>
    <s v="10.01.00020"/>
    <s v="Guia Única do Poder Judiciário"/>
    <n v="46918.33"/>
    <n v="2.1236556301876847E-4"/>
    <n v="99.417498038207185"/>
    <x v="0"/>
  </r>
  <r>
    <x v="0"/>
    <s v="10.01.00012"/>
    <s v="Material de consumo (medicamentos/combustivel ...)"/>
    <n v="46906.73"/>
    <n v="2.1231305815486951E-4"/>
    <n v="99.417710351265342"/>
    <x v="1"/>
  </r>
  <r>
    <x v="1"/>
    <s v="10.01.00018"/>
    <s v="DESPESAS COM CONSULTORIO"/>
    <n v="46900.99"/>
    <n v="2.1228707729980219E-4"/>
    <n v="99.417922638342645"/>
    <x v="0"/>
  </r>
  <r>
    <x v="0"/>
    <s v="10.01.00015"/>
    <s v="Despesas com funcionarios "/>
    <n v="46900.83"/>
    <n v="2.1228635309478297E-4"/>
    <n v="99.418134924695735"/>
    <x v="0"/>
  </r>
  <r>
    <x v="0"/>
    <s v="10.01.00014"/>
    <s v="Serviços Prestados de Terceiros"/>
    <n v="46900.2"/>
    <n v="2.1228350153751943E-4"/>
    <n v="99.418347208197275"/>
    <x v="1"/>
  </r>
  <r>
    <x v="0"/>
    <s v="10.01.00021"/>
    <s v="Devolução de Valores"/>
    <n v="46899.23"/>
    <n v="2.1227911104458998E-4"/>
    <n v="99.418559487308315"/>
    <x v="0"/>
  </r>
  <r>
    <x v="1"/>
    <s v="10.01.00015"/>
    <s v="Medicamentos e materiais utilizados na Prestaçao de Serviços"/>
    <n v="46896"/>
    <n v="2.1226449115576291E-4"/>
    <n v="99.418771751799468"/>
    <x v="1"/>
  </r>
  <r>
    <x v="1"/>
    <s v="10.01.00019"/>
    <s v="INSS funcionários"/>
    <n v="46893.45"/>
    <n v="2.1225294913826789E-4"/>
    <n v="99.418984004748609"/>
    <x v="0"/>
  </r>
  <r>
    <x v="0"/>
    <s v="10.01.00057"/>
    <s v="CUSTEIO CENTRAL ELETRÔNICA"/>
    <n v="46892.86"/>
    <n v="2.1225027863225923E-4"/>
    <n v="99.419196255027245"/>
    <x v="0"/>
  </r>
  <r>
    <x v="1"/>
    <s v="10.01.00012"/>
    <s v="Material de escritório/ consultório dental"/>
    <n v="46890.71"/>
    <n v="2.1224054712731244E-4"/>
    <n v="99.419408495574373"/>
    <x v="1"/>
  </r>
  <r>
    <x v="1"/>
    <s v="10.01.00040"/>
    <s v="ONR"/>
    <n v="46890.48"/>
    <n v="2.1223950608259719E-4"/>
    <n v="99.419620735080457"/>
    <x v="0"/>
  </r>
  <r>
    <x v="1"/>
    <s v="10.01.00028"/>
    <s v="Consultorias"/>
    <n v="46889.7"/>
    <n v="2.1223597558312811E-4"/>
    <n v="99.419832971056039"/>
    <x v="0"/>
  </r>
  <r>
    <x v="0"/>
    <s v="10.01.00016"/>
    <s v="Materiais e Medicamentos utilizados na atividade profissional"/>
    <n v="46886.1"/>
    <n v="2.1221968097019395E-4"/>
    <n v="99.420045190737014"/>
    <x v="1"/>
  </r>
  <r>
    <x v="0"/>
    <s v="10.01.00020"/>
    <s v="Manutenção de Sistemas de Informática"/>
    <n v="46877.05"/>
    <n v="2.1217871812379005E-4"/>
    <n v="99.420257369455143"/>
    <x v="1"/>
  </r>
  <r>
    <x v="1"/>
    <s v="10.01.00023"/>
    <s v="Serviços de Informática"/>
    <n v="46874.68"/>
    <n v="2.1216799083694169E-4"/>
    <n v="99.420469537445982"/>
    <x v="0"/>
  </r>
  <r>
    <x v="0"/>
    <s v="10.01.00015"/>
    <s v="Material de tratamento odontológico"/>
    <n v="46873.64"/>
    <n v="2.1216328350431626E-4"/>
    <n v="99.420681700729489"/>
    <x v="1"/>
  </r>
  <r>
    <x v="1"/>
    <s v="10.01.00024"/>
    <s v="BENEFÍCIOS/OUTROS GASTOS COM PESSOAL"/>
    <n v="46873.61"/>
    <n v="2.1216314771587512E-4"/>
    <n v="99.420893863877211"/>
    <x v="0"/>
  </r>
  <r>
    <x v="0"/>
    <s v="10.01.00016"/>
    <s v="insumos e ferramentas odontológicas"/>
    <n v="46872.61"/>
    <n v="2.1215862143450455E-4"/>
    <n v="99.421106022498648"/>
    <x v="1"/>
  </r>
  <r>
    <x v="1"/>
    <s v="10.01.00030"/>
    <s v="RECISÃO DE CONTRATO DE FUNCIONÁRIO"/>
    <n v="46870.37"/>
    <n v="2.121484825642344E-4"/>
    <n v="99.421318170981209"/>
    <x v="0"/>
  </r>
  <r>
    <x v="1"/>
    <s v="10.01.00016"/>
    <s v="Despesas diversas "/>
    <n v="46860.03"/>
    <n v="2.1210168081486235E-4"/>
    <n v="99.421530272662025"/>
    <x v="0"/>
  </r>
  <r>
    <x v="0"/>
    <s v="10.01.00015"/>
    <s v="Material para procedimento odontologico"/>
    <n v="46858.77"/>
    <n v="2.1209597770033541E-4"/>
    <n v="99.421742368639727"/>
    <x v="1"/>
  </r>
  <r>
    <x v="0"/>
    <s v="10.01.00015"/>
    <s v="laboratório de prótese odontológica"/>
    <n v="46856.54"/>
    <n v="2.1208588409287894E-4"/>
    <n v="99.421954454523814"/>
    <x v="0"/>
  </r>
  <r>
    <x v="0"/>
    <s v="10.01.00017"/>
    <s v="LABORATORIO "/>
    <n v="46850"/>
    <n v="2.1205628221271521E-4"/>
    <n v="99.422166510806022"/>
    <x v="0"/>
  </r>
  <r>
    <x v="1"/>
    <s v="10.01.00017"/>
    <s v="Manutenção e reparos"/>
    <n v="46847.3"/>
    <n v="2.1204406125301461E-4"/>
    <n v="99.422378554867279"/>
    <x v="1"/>
  </r>
  <r>
    <x v="1"/>
    <s v="10.01.00019"/>
    <s v="Serviços Prestados Pessoa Física"/>
    <n v="46844.51"/>
    <n v="2.1203143292799063E-4"/>
    <n v="99.422590586300203"/>
    <x v="0"/>
  </r>
  <r>
    <x v="1"/>
    <s v="10.01.00016"/>
    <s v="contador"/>
    <n v="46836.5"/>
    <n v="2.119951774142121E-4"/>
    <n v="99.422802581477612"/>
    <x v="0"/>
  </r>
  <r>
    <x v="0"/>
    <s v="10.01.00026"/>
    <s v="Taxas"/>
    <n v="46835.360000000001"/>
    <n v="2.1199001745344961E-4"/>
    <n v="99.423014571495059"/>
    <x v="0"/>
  </r>
  <r>
    <x v="1"/>
    <s v="10.01.00015"/>
    <s v="LABOTATORIO"/>
    <n v="46835"/>
    <n v="2.119883879921562E-4"/>
    <n v="99.423226559883048"/>
    <x v="0"/>
  </r>
  <r>
    <x v="0"/>
    <s v="10.01.00020"/>
    <s v="Salarios funcionários/estagiários"/>
    <n v="46834.46"/>
    <n v="2.1198594380021605E-4"/>
    <n v="99.423438545826855"/>
    <x v="0"/>
  </r>
  <r>
    <x v="1"/>
    <s v="10.01.00015"/>
    <s v="Despesas com Software e Sistemas Cartoriais"/>
    <n v="46833.23"/>
    <n v="2.119803764741302E-4"/>
    <n v="99.423650526203332"/>
    <x v="0"/>
  </r>
  <r>
    <x v="1"/>
    <s v="10.01.00021"/>
    <s v="Selos digitais"/>
    <n v="46828.66"/>
    <n v="2.119596913682666E-4"/>
    <n v="99.423862485894702"/>
    <x v="0"/>
  </r>
  <r>
    <x v="0"/>
    <s v="10.01.00023"/>
    <s v="Manutenção e reformas"/>
    <n v="46823.3"/>
    <n v="2.1193543050012015E-4"/>
    <n v="99.424074421325201"/>
    <x v="1"/>
  </r>
  <r>
    <x v="1"/>
    <s v="10.02.00001"/>
    <s v="MOVIMENTO DE CAIXA"/>
    <n v="46823.23"/>
    <n v="2.1193511366042421E-4"/>
    <n v="99.424286356438856"/>
    <x v="0"/>
  </r>
  <r>
    <x v="0"/>
    <s v="10.01.00012"/>
    <s v="Material uso Consultório/escritório"/>
    <n v="46818.38"/>
    <n v="2.1191316119577674E-4"/>
    <n v="99.424498269600051"/>
    <x v="1"/>
  </r>
  <r>
    <x v="1"/>
    <s v="10.01.00018"/>
    <s v="PROTÉTICO"/>
    <n v="46817.66"/>
    <n v="2.1190990227318993E-4"/>
    <n v="99.424710179502327"/>
    <x v="0"/>
  </r>
  <r>
    <x v="0"/>
    <s v="10.01.00006"/>
    <s v="Gastos essenciais para a atividade odontológica (Protéticos e compra de Insumos)"/>
    <n v="46814.84"/>
    <n v="2.1189713815972483E-4"/>
    <n v="99.424922076640485"/>
    <x v="1"/>
  </r>
  <r>
    <x v="1"/>
    <s v="10.01.00005"/>
    <s v="remuneração pago a terceiros sem vinculo empregatício"/>
    <n v="46800.480000000003"/>
    <n v="2.1183214075924301E-4"/>
    <n v="99.425133908781248"/>
    <x v="1"/>
  </r>
  <r>
    <x v="1"/>
    <s v="10.01.00011"/>
    <s v="Material Aplicado nos Serviços"/>
    <n v="46800"/>
    <n v="2.1182996814418509E-4"/>
    <n v="99.4253457387494"/>
    <x v="1"/>
  </r>
  <r>
    <x v="1"/>
    <s v="10.01.00001"/>
    <s v="Aluguel equipamento consultório"/>
    <n v="46798"/>
    <n v="2.1182091558144387E-4"/>
    <n v="99.425557559664981"/>
    <x v="1"/>
  </r>
  <r>
    <x v="1"/>
    <s v="10.01.00026"/>
    <s v="vale alimentação "/>
    <n v="46797.22"/>
    <n v="2.1181738508197485E-4"/>
    <n v="99.425769377050059"/>
    <x v="1"/>
  </r>
  <r>
    <x v="1"/>
    <s v="10.01.00019"/>
    <s v="Hospedagens passagens aéreas, terrestres e alimentação em cong e curso"/>
    <n v="46796.93"/>
    <n v="2.1181607246037736E-4"/>
    <n v="99.425981193122524"/>
    <x v="0"/>
  </r>
  <r>
    <x v="0"/>
    <s v="10.01.00018"/>
    <s v="Dental Material Odontológico"/>
    <n v="46795.72"/>
    <n v="2.1181059565991895E-4"/>
    <n v="99.426193003718183"/>
    <x v="1"/>
  </r>
  <r>
    <x v="1"/>
    <s v="10.01.00018"/>
    <s v="Locação de equipamento medico "/>
    <n v="46795.34"/>
    <n v="2.118088756729981E-4"/>
    <n v="99.426404812593859"/>
    <x v="0"/>
  </r>
  <r>
    <x v="1"/>
    <s v="10.01.00024"/>
    <s v="Serviços Prestados por Terceiros "/>
    <n v="46794.68"/>
    <n v="2.118058883272935E-4"/>
    <n v="99.426616618482186"/>
    <x v="1"/>
  </r>
  <r>
    <x v="0"/>
    <s v="10.01.00013"/>
    <s v="Salário, Férias, 13° Salário e Rescisão"/>
    <n v="46794.61"/>
    <n v="2.1180557148759758E-4"/>
    <n v="99.426828424053667"/>
    <x v="0"/>
  </r>
  <r>
    <x v="1"/>
    <s v="10.01.00015"/>
    <s v="Taxa administrativa"/>
    <n v="46789.31"/>
    <n v="2.1178158219633335E-4"/>
    <n v="99.427040205635862"/>
    <x v="0"/>
  </r>
  <r>
    <x v="0"/>
    <s v="10.01.00015"/>
    <s v="Material de uso e consumo."/>
    <n v="46789.3"/>
    <n v="2.1178153693351967E-4"/>
    <n v="99.427251987172795"/>
    <x v="1"/>
  </r>
  <r>
    <x v="1"/>
    <s v="10.01.00008"/>
    <s v="Aluguel de equipamentos"/>
    <n v="46788.99"/>
    <n v="2.1178013378629477E-4"/>
    <n v="99.427463767306577"/>
    <x v="1"/>
  </r>
  <r>
    <x v="1"/>
    <s v="10.01.00001"/>
    <s v="ISS"/>
    <n v="46788.94"/>
    <n v="2.1177990747222626E-4"/>
    <n v="99.427675547214051"/>
    <x v="0"/>
  </r>
  <r>
    <x v="1"/>
    <s v="10.01.00029"/>
    <s v="DERMALIS DISTRIBUIDORA DE PRODUTOS PARA SAUDE "/>
    <n v="46783.75"/>
    <n v="2.1175641607191283E-4"/>
    <n v="99.427887303630129"/>
    <x v="1"/>
  </r>
  <r>
    <x v="0"/>
    <s v="10.01.00018"/>
    <s v="Despesas Materiais Odontológicos"/>
    <n v="46780.78"/>
    <n v="2.1174297301624213E-4"/>
    <n v="99.428099046603151"/>
    <x v="1"/>
  </r>
  <r>
    <x v="1"/>
    <s v="10.01.00022"/>
    <s v="Manutenção e Conversação Predial "/>
    <n v="46777.31"/>
    <n v="2.1172726681988613E-4"/>
    <n v="99.428310773869967"/>
    <x v="1"/>
  </r>
  <r>
    <x v="1"/>
    <s v="10.01.00015"/>
    <s v="Materiais Médicos/Odontológicos"/>
    <n v="46772.59"/>
    <n v="2.117059027718169E-4"/>
    <n v="99.428522479772738"/>
    <x v="1"/>
  </r>
  <r>
    <x v="1"/>
    <s v="10.01.00015"/>
    <s v="Material/insumos odontológicos"/>
    <n v="46771.35"/>
    <n v="2.1170029018291732E-4"/>
    <n v="99.428734180062918"/>
    <x v="1"/>
  </r>
  <r>
    <x v="1"/>
    <s v="10.01.00047"/>
    <s v="Protese dentária"/>
    <n v="46771"/>
    <n v="2.1169870598443762E-4"/>
    <n v="99.4289458787689"/>
    <x v="0"/>
  </r>
  <r>
    <x v="1"/>
    <s v="10.01.00027"/>
    <s v="HONORARIO CONTABIL"/>
    <n v="46770.080000000002"/>
    <n v="2.1169454180557668E-4"/>
    <n v="99.429157573310704"/>
    <x v="0"/>
  </r>
  <r>
    <x v="1"/>
    <s v="10.01.00015"/>
    <s v="Material aplicado em serviço do escritório/consultório "/>
    <n v="46765.43"/>
    <n v="2.1167349459720339E-4"/>
    <n v="99.429369246805308"/>
    <x v="1"/>
  </r>
  <r>
    <x v="1"/>
    <s v="10.01.00017"/>
    <s v="Material utilizado referente atividade"/>
    <n v="46761.27"/>
    <n v="2.1165466526670168E-4"/>
    <n v="99.429580901470572"/>
    <x v="1"/>
  </r>
  <r>
    <x v="0"/>
    <s v="10.02.00002"/>
    <s v="Dentais"/>
    <n v="46758.89"/>
    <n v="2.1164389271703963E-4"/>
    <n v="99.429792545363284"/>
    <x v="0"/>
  </r>
  <r>
    <x v="1"/>
    <s v="10.01.00016"/>
    <s v="Material de trabalho consultório "/>
    <n v="46758.45"/>
    <n v="2.1164190115323655E-4"/>
    <n v="99.430004187264444"/>
    <x v="1"/>
  </r>
  <r>
    <x v="1"/>
    <s v="10.01.00029"/>
    <s v="SISTEMA DE INFORMÁTICA - AQUISIÇÃO E MANUTENÇÃO"/>
    <n v="46748.800000000003"/>
    <n v="2.1159822253801031E-4"/>
    <n v="99.430215785486979"/>
    <x v="1"/>
  </r>
  <r>
    <x v="1"/>
    <s v="10.01.00015"/>
    <s v="Material Utilizado p/Prestação de Serviços"/>
    <n v="46747.61"/>
    <n v="2.1159283626317926E-4"/>
    <n v="99.430427378323245"/>
    <x v="1"/>
  </r>
  <r>
    <x v="0"/>
    <s v="10.01.00027"/>
    <s v="Pagamentos feitos a terceiros sem vínculo empregatício"/>
    <n v="46747.08"/>
    <n v="2.1159043733405284E-4"/>
    <n v="99.430638968760576"/>
    <x v="1"/>
  </r>
  <r>
    <x v="0"/>
    <s v="10.01.00020"/>
    <s v="Aluguel maquinas"/>
    <n v="46746.65"/>
    <n v="2.1158849103306346E-4"/>
    <n v="99.430850557251603"/>
    <x v="1"/>
  </r>
  <r>
    <x v="1"/>
    <s v="10.01.00017"/>
    <s v="Materiais de consumo"/>
    <n v="46745.68"/>
    <n v="2.1158410054013401E-4"/>
    <n v="99.431062141352143"/>
    <x v="1"/>
  </r>
  <r>
    <x v="0"/>
    <s v="10.01.00017"/>
    <s v="DENTAL PRODUTOS ODONTOLOGICOS"/>
    <n v="46743.86"/>
    <n v="2.1157586270803951E-4"/>
    <n v="99.43127371721485"/>
    <x v="1"/>
  </r>
  <r>
    <x v="0"/>
    <s v="10.01.00016"/>
    <s v="Material utilizado prestação de serviços consultório"/>
    <n v="46741.48"/>
    <n v="2.1156509015837747E-4"/>
    <n v="99.431485282305005"/>
    <x v="1"/>
  </r>
  <r>
    <x v="1"/>
    <s v="10.01.00015"/>
    <s v="Material para Manuntenção da Atividade"/>
    <n v="46738.65"/>
    <n v="2.1155228078209869E-4"/>
    <n v="99.431696834585793"/>
    <x v="1"/>
  </r>
  <r>
    <x v="1"/>
    <s v="10.01.00016"/>
    <s v="Serviços de Terceiros - PJ"/>
    <n v="46738.15"/>
    <n v="2.1155001764141336E-4"/>
    <n v="99.431908384603432"/>
    <x v="1"/>
  </r>
  <r>
    <x v="1"/>
    <s v="10.02.00002"/>
    <s v="dental"/>
    <n v="46737.04"/>
    <n v="2.1154499346909199E-4"/>
    <n v="99.432119929596894"/>
    <x v="0"/>
  </r>
  <r>
    <x v="1"/>
    <s v="10.01.00012"/>
    <s v="Material de escritório, material de expediente"/>
    <n v="46736.97"/>
    <n v="2.1154467662939605E-4"/>
    <n v="99.432331474273525"/>
    <x v="1"/>
  </r>
  <r>
    <x v="0"/>
    <s v="10.01.00028"/>
    <s v="Despesas com Sistemas"/>
    <n v="46734.42"/>
    <n v="2.1153313461190102E-4"/>
    <n v="99.432543007408142"/>
    <x v="0"/>
  </r>
  <r>
    <x v="1"/>
    <s v="10.01.00016"/>
    <s v="Honorário do contador"/>
    <n v="46730"/>
    <n v="2.1151312844824296E-4"/>
    <n v="99.432754520536591"/>
    <x v="0"/>
  </r>
  <r>
    <x v="1"/>
    <s v="10.01.00017"/>
    <s v="Despesas com Salários e encargos Sociais"/>
    <n v="46729.22"/>
    <n v="2.1150959794877388E-4"/>
    <n v="99.432966030134537"/>
    <x v="0"/>
  </r>
  <r>
    <x v="1"/>
    <s v="10.01.00012"/>
    <s v="Material/serviços odontológicos"/>
    <n v="46728.160000000003"/>
    <n v="2.1150480009052107E-4"/>
    <n v="99.433177534934629"/>
    <x v="1"/>
  </r>
  <r>
    <x v="0"/>
    <s v="10.02.00018"/>
    <s v="Despesas c/coletas e entregas - 2º Oficio"/>
    <n v="46728"/>
    <n v="2.1150407588550174E-4"/>
    <n v="99.433389039010521"/>
    <x v="0"/>
  </r>
  <r>
    <x v="0"/>
    <s v="10.01.00022"/>
    <s v="Programa Sistema da Serventia "/>
    <n v="46724.94"/>
    <n v="2.1149022546450771E-4"/>
    <n v="99.433600529235989"/>
    <x v="0"/>
  </r>
  <r>
    <x v="1"/>
    <s v="10.01.00002"/>
    <s v="Material de expediente / Consultório"/>
    <n v="46716.82"/>
    <n v="2.1145347205977843E-4"/>
    <n v="99.43381198270805"/>
    <x v="1"/>
  </r>
  <r>
    <x v="0"/>
    <s v="10.01.00015"/>
    <s v="PAGAMENTO DE PROTETICO"/>
    <n v="46716.39"/>
    <n v="2.1145152575878905E-4"/>
    <n v="99.434023434233808"/>
    <x v="0"/>
  </r>
  <r>
    <x v="0"/>
    <s v="10.01.00015"/>
    <s v="Pagamentos efetuados a terceiros - despesa de custeio"/>
    <n v="46705.73"/>
    <n v="2.1140327559937842E-4"/>
    <n v="99.434234837509408"/>
    <x v="1"/>
  </r>
  <r>
    <x v="0"/>
    <s v="10.01.00017"/>
    <s v="Faxineira"/>
    <n v="46704"/>
    <n v="2.1139544513260731E-4"/>
    <n v="99.434446232954542"/>
    <x v="0"/>
  </r>
  <r>
    <x v="1"/>
    <s v="10.01.00015"/>
    <s v="Total de custos e despesas"/>
    <n v="46702.26"/>
    <n v="2.1138756940302245E-4"/>
    <n v="99.43465762052395"/>
    <x v="0"/>
  </r>
  <r>
    <x v="0"/>
    <s v="10.01.00016"/>
    <s v="Serviços tomados necessários "/>
    <n v="46701.25"/>
    <n v="2.1138299785883812E-4"/>
    <n v="99.434869003521811"/>
    <x v="0"/>
  </r>
  <r>
    <x v="1"/>
    <s v="10.01.00027"/>
    <s v="Impostos/Taxas"/>
    <n v="46700.42"/>
    <n v="2.1137924104530054E-4"/>
    <n v="99.435080382762862"/>
    <x v="0"/>
  </r>
  <r>
    <x v="1"/>
    <s v="10.01.00042"/>
    <s v="Honorários Advocatícios"/>
    <n v="46700.160000000003"/>
    <n v="2.113780642121442E-4"/>
    <n v="99.43529176082707"/>
    <x v="0"/>
  </r>
  <r>
    <x v="1"/>
    <s v="10.01.00016"/>
    <s v="Materiais de uso em servicos odontologicos"/>
    <n v="46698.69"/>
    <n v="2.1137141057852939E-4"/>
    <n v="99.435503132237642"/>
    <x v="1"/>
  </r>
  <r>
    <x v="1"/>
    <s v="10.01.00016"/>
    <s v="DENTAIS"/>
    <n v="46698.5"/>
    <n v="2.1137055058506897E-4"/>
    <n v="99.43571450278823"/>
    <x v="0"/>
  </r>
  <r>
    <x v="0"/>
    <s v="10.01.00016"/>
    <s v="CONDOMINIO PSICOMED"/>
    <n v="46698"/>
    <n v="2.113682874443837E-4"/>
    <n v="99.435925871075668"/>
    <x v="0"/>
  </r>
  <r>
    <x v="0"/>
    <s v="10.01.00026"/>
    <s v="Serviços prestados por terceiros/consultório"/>
    <n v="46697.93"/>
    <n v="2.1136797060468775E-4"/>
    <n v="99.436137239046275"/>
    <x v="1"/>
  </r>
  <r>
    <x v="1"/>
    <s v="10.01.00021"/>
    <s v="Serviços Contábeis"/>
    <n v="46695.88"/>
    <n v="2.11358691727878E-4"/>
    <n v="99.436348597738004"/>
    <x v="0"/>
  </r>
  <r>
    <x v="1"/>
    <s v="10.01.00015"/>
    <s v="material descartável para uso na atividade"/>
    <n v="46686.57"/>
    <n v="2.113165520483177E-4"/>
    <n v="99.436559914290058"/>
    <x v="1"/>
  </r>
  <r>
    <x v="0"/>
    <s v="10.01.00027"/>
    <s v="MANUTENÇÃO E CONSERVAÇÃO PREDIAL"/>
    <n v="46685.37"/>
    <n v="2.11311120510673E-4"/>
    <n v="99.436771225410567"/>
    <x v="1"/>
  </r>
  <r>
    <x v="1"/>
    <s v="10.01.00041"/>
    <s v="TJSP - Emolumentos "/>
    <n v="46684.42"/>
    <n v="2.1130682054337088E-4"/>
    <n v="99.436982532231113"/>
    <x v="0"/>
  </r>
  <r>
    <x v="0"/>
    <s v="10.01.00015"/>
    <s v="Prestação Serviços Prestados por Tereceiros"/>
    <n v="46684.23"/>
    <n v="2.1130596054991048E-4"/>
    <n v="99.437193838191661"/>
    <x v="0"/>
  </r>
  <r>
    <x v="1"/>
    <s v="10.01.00016"/>
    <s v="Serviços de Protético Dentário"/>
    <n v="46679"/>
    <n v="2.1128228809834225E-4"/>
    <n v="99.437405120479752"/>
    <x v="0"/>
  </r>
  <r>
    <x v="1"/>
    <s v="10.01.00015"/>
    <s v="PROPAGANDA E MARKETING"/>
    <n v="46676.639999999999"/>
    <n v="2.1127160607430762E-4"/>
    <n v="99.437616392085829"/>
    <x v="0"/>
  </r>
  <r>
    <x v="1"/>
    <s v="10.01.00016"/>
    <s v="Convênio médico/odontológico/farmácia"/>
    <n v="46676.22"/>
    <n v="2.1126970503613195E-4"/>
    <n v="99.437827661790863"/>
    <x v="0"/>
  </r>
  <r>
    <x v="0"/>
    <s v="10.01.00015"/>
    <s v="outras despesas pagas a terceiros"/>
    <n v="46670.76"/>
    <n v="2.1124499153984846E-4"/>
    <n v="99.438038906782396"/>
    <x v="1"/>
  </r>
  <r>
    <x v="0"/>
    <s v="10.01.00022"/>
    <s v="VALE TRANSPORTE"/>
    <n v="46668.69"/>
    <n v="2.1123562213741135E-4"/>
    <n v="99.438250142404527"/>
    <x v="1"/>
  </r>
  <r>
    <x v="0"/>
    <s v="10.01.00015"/>
    <s v="Materiais Odontológicos para prestação de Serviço"/>
    <n v="46667.05"/>
    <n v="2.1122819903596356E-4"/>
    <n v="99.438461370603562"/>
    <x v="1"/>
  </r>
  <r>
    <x v="0"/>
    <s v="10.01.00017"/>
    <s v="GASTOS DIVERSOS"/>
    <n v="46665.99"/>
    <n v="2.112234011777107E-4"/>
    <n v="99.438672594004743"/>
    <x v="0"/>
  </r>
  <r>
    <x v="0"/>
    <s v="10.02.00002"/>
    <s v="Insumos (Dental)"/>
    <n v="46661.07"/>
    <n v="2.1120113187336734E-4"/>
    <n v="99.438883795136618"/>
    <x v="1"/>
  </r>
  <r>
    <x v="0"/>
    <s v="10.01.00017"/>
    <s v="HONORÁRIOS CONTABEIS"/>
    <n v="46660.71"/>
    <n v="2.1119950241207391E-4"/>
    <n v="99.439094994639035"/>
    <x v="0"/>
  </r>
  <r>
    <x v="1"/>
    <s v="10.02.00016"/>
    <s v="Serviços de Terceiros "/>
    <n v="46659.8"/>
    <n v="2.1119538349602667E-4"/>
    <n v="99.439306190022535"/>
    <x v="1"/>
  </r>
  <r>
    <x v="1"/>
    <s v="10.01.00017"/>
    <s v="MATERIAL ODONTOLOGICO DE CONSUMO"/>
    <n v="46657.67"/>
    <n v="2.1118574251670726E-4"/>
    <n v="99.43951737576505"/>
    <x v="1"/>
  </r>
  <r>
    <x v="1"/>
    <s v="10.01.00025"/>
    <s v="Pagamentos a Terceiros - serviços prestados ao médico"/>
    <n v="46652"/>
    <n v="2.11160078501336E-4"/>
    <n v="99.439728535843557"/>
    <x v="1"/>
  </r>
  <r>
    <x v="1"/>
    <s v="10.01.00052"/>
    <s v="PROVIS DE RECURSOS-OBRIGAÇÕES TRABALHISTAS-Conf Port 1/2021-GP/CGJ"/>
    <n v="46651.33"/>
    <n v="2.1115704589281766E-4"/>
    <n v="99.439939692889453"/>
    <x v="0"/>
  </r>
  <r>
    <x v="1"/>
    <s v="10.01.00018"/>
    <s v="Serviços Administrativos"/>
    <n v="46650.02"/>
    <n v="2.1115111646422216E-4"/>
    <n v="99.440150844005913"/>
    <x v="0"/>
  </r>
  <r>
    <x v="1"/>
    <s v="10.01.00033"/>
    <s v="EXPEDIENTE - SELOS DE AUTENTICIDADE"/>
    <n v="46646.38"/>
    <n v="2.1113464080003318E-4"/>
    <n v="99.44036197864672"/>
    <x v="0"/>
  </r>
  <r>
    <x v="0"/>
    <s v="10.01.00001"/>
    <s v="Salários CPS"/>
    <n v="46642.3"/>
    <n v="2.1111617357204112E-4"/>
    <n v="99.440573094820294"/>
    <x v="0"/>
  </r>
  <r>
    <x v="1"/>
    <s v="10.01.00018"/>
    <s v="Serviço"/>
    <n v="46640.83"/>
    <n v="2.1110951993842637E-4"/>
    <n v="99.440784204340233"/>
    <x v="0"/>
  </r>
  <r>
    <x v="0"/>
    <s v="10.01.00016"/>
    <s v="MATERIAL APLICADO NO SERVIÇO PROFISSIONAL"/>
    <n v="46640.54"/>
    <n v="2.1110820731682885E-4"/>
    <n v="99.440995312547543"/>
    <x v="1"/>
  </r>
  <r>
    <x v="1"/>
    <s v="10.01.00033"/>
    <s v="ISSQN"/>
    <n v="46640.12"/>
    <n v="2.1110630627865323E-4"/>
    <n v="99.441206418853824"/>
    <x v="0"/>
  </r>
  <r>
    <x v="1"/>
    <s v="10.01.00015"/>
    <s v="Férias "/>
    <n v="46631.86"/>
    <n v="2.1106891919453203E-4"/>
    <n v="99.441417487773023"/>
    <x v="0"/>
  </r>
  <r>
    <x v="1"/>
    <s v="10.01.00018"/>
    <s v="Despesas com marketing do escritório/consultório "/>
    <n v="46631.21"/>
    <n v="2.1106597711164114E-4"/>
    <n v="99.441628553750135"/>
    <x v="0"/>
  </r>
  <r>
    <x v="1"/>
    <s v="10.01.00015"/>
    <s v="Serviços de terceiros do escritório/consultório"/>
    <n v="46629.36"/>
    <n v="2.1105760349110554E-4"/>
    <n v="99.441839611353629"/>
    <x v="1"/>
  </r>
  <r>
    <x v="1"/>
    <s v="10.01.00016"/>
    <s v="Material de consumo / dental"/>
    <n v="46628.19"/>
    <n v="2.1105230774190193E-4"/>
    <n v="99.442050663661377"/>
    <x v="1"/>
  </r>
  <r>
    <x v="1"/>
    <s v="10.03.00003"/>
    <s v="Máquinas, equipamentos e mobiliários - locações e manutenções"/>
    <n v="46627.51"/>
    <n v="2.1104922987056994E-4"/>
    <n v="99.442261712891252"/>
    <x v="0"/>
  </r>
  <r>
    <x v="0"/>
    <s v="10.01.00023"/>
    <s v="Contribuições previdenciárias"/>
    <n v="46627.12"/>
    <n v="2.1104746462083542E-4"/>
    <n v="99.442472760355869"/>
    <x v="0"/>
  </r>
  <r>
    <x v="0"/>
    <s v="10.01.00017"/>
    <s v="Compra de Materiais e Equipamentos "/>
    <n v="46624.639999999999"/>
    <n v="2.1103623944303628E-4"/>
    <n v="99.442683796595318"/>
    <x v="1"/>
  </r>
  <r>
    <x v="1"/>
    <s v="10.01.00034"/>
    <s v="INSS a recolher"/>
    <n v="46621.67"/>
    <n v="2.1102279638736561E-4"/>
    <n v="99.442894819391711"/>
    <x v="0"/>
  </r>
  <r>
    <x v="1"/>
    <s v="11.01.00019"/>
    <s v="Repasse do ISSQN (isenção) para Prefeitura"/>
    <n v="46619.41"/>
    <n v="2.1101256699146805E-4"/>
    <n v="99.443105831958704"/>
    <x v="0"/>
  </r>
  <r>
    <x v="0"/>
    <s v="10.01.00015"/>
    <s v="Repasse Legais - Estado"/>
    <n v="46615.67"/>
    <n v="2.10995638699142E-4"/>
    <n v="99.4433168275974"/>
    <x v="0"/>
  </r>
  <r>
    <x v="0"/>
    <s v="10.01.00019"/>
    <s v="Serviços prestados "/>
    <n v="46613.43"/>
    <n v="2.1098549982887183E-4"/>
    <n v="99.443527813097234"/>
    <x v="0"/>
  </r>
  <r>
    <x v="0"/>
    <s v="10.01.00015"/>
    <s v="Material utilizado em paciente"/>
    <n v="46613.22"/>
    <n v="2.1098454930978402E-4"/>
    <n v="99.443738797646546"/>
    <x v="1"/>
  </r>
  <r>
    <x v="0"/>
    <s v="10.01.00016"/>
    <s v="Prestaçao Serviço Uso Dentario"/>
    <n v="46613"/>
    <n v="2.109835535278825E-4"/>
    <n v="99.443949781200075"/>
    <x v="0"/>
  </r>
  <r>
    <x v="0"/>
    <s v="10.01.00018"/>
    <s v="REPASSE QUOTA CLIENTE"/>
    <n v="46612.62"/>
    <n v="2.1098183354096168E-4"/>
    <n v="99.444160763033622"/>
    <x v="0"/>
  </r>
  <r>
    <x v="1"/>
    <s v="10.01.00016"/>
    <s v="Material Clínico "/>
    <n v="46610.94"/>
    <n v="2.1097422938825904E-4"/>
    <n v="99.444371737263012"/>
    <x v="1"/>
  </r>
  <r>
    <x v="1"/>
    <s v="11.01.00019"/>
    <s v="AQUISIÇÃO DE MÓVEIS, UTENSÍLIOS, ELETRODÓMESTICO E EQUIPAMENTOS"/>
    <n v="46607.05"/>
    <n v="2.109566221537274E-4"/>
    <n v="99.444582693885167"/>
    <x v="1"/>
  </r>
  <r>
    <x v="1"/>
    <s v="10.01.00017"/>
    <s v="Serviços Pessoa Física "/>
    <n v="46603.8"/>
    <n v="2.1094191173927297E-4"/>
    <n v="99.444793635796913"/>
    <x v="0"/>
  </r>
  <r>
    <x v="0"/>
    <s v="10.01.00019"/>
    <s v="Cursos "/>
    <n v="46602.6"/>
    <n v="2.1093648020162822E-4"/>
    <n v="99.445004572277114"/>
    <x v="0"/>
  </r>
  <r>
    <x v="0"/>
    <s v="10.01.00035"/>
    <s v="Sistemas de Informática - aquisição e manutenção"/>
    <n v="46598.27"/>
    <n v="2.1091688140329349E-4"/>
    <n v="99.445215489158514"/>
    <x v="1"/>
  </r>
  <r>
    <x v="0"/>
    <s v="10.01.00015"/>
    <s v="PRODESP"/>
    <n v="46594.2"/>
    <n v="2.1089845943811516E-4"/>
    <n v="99.445426387617957"/>
    <x v="0"/>
  </r>
  <r>
    <x v="0"/>
    <s v="10.01.00019"/>
    <s v="Software profissionais"/>
    <n v="46590.89"/>
    <n v="2.1088347744677846E-4"/>
    <n v="99.445637271095407"/>
    <x v="0"/>
  </r>
  <r>
    <x v="0"/>
    <s v="10.01.00012"/>
    <s v="Insumos para consultório"/>
    <n v="46587.7"/>
    <n v="2.1086903860920622E-4"/>
    <n v="99.445848140134018"/>
    <x v="1"/>
  </r>
  <r>
    <x v="0"/>
    <s v="10.01.00012"/>
    <s v="Materiais odontologicos e de consultorio"/>
    <n v="46587.47"/>
    <n v="2.1086799756449103E-4"/>
    <n v="99.446059008131584"/>
    <x v="1"/>
  </r>
  <r>
    <x v="0"/>
    <s v="10.01.00022"/>
    <s v="MANUTENÇÃO E REPAROS"/>
    <n v="46581.27"/>
    <n v="2.1083993461999329E-4"/>
    <n v="99.446269848066208"/>
    <x v="1"/>
  </r>
  <r>
    <x v="1"/>
    <s v="10.01.00016"/>
    <s v="GPS/INSS"/>
    <n v="46580.99"/>
    <n v="2.1083866726120951E-4"/>
    <n v="99.446480686733466"/>
    <x v="0"/>
  </r>
  <r>
    <x v="0"/>
    <s v="10.01.00027"/>
    <s v="Insumos e Descartáveis "/>
    <n v="46579.85"/>
    <n v="2.1083350730044702E-4"/>
    <n v="99.446691520240762"/>
    <x v="1"/>
  </r>
  <r>
    <x v="0"/>
    <s v="10.05.00004"/>
    <s v="Congressos, cursos e treinamentos"/>
    <n v="46579.59"/>
    <n v="2.1083233046729062E-4"/>
    <n v="99.446902352571229"/>
    <x v="0"/>
  </r>
  <r>
    <x v="0"/>
    <s v="10.01.00016"/>
    <s v=" FOLHA PAGTO"/>
    <n v="46578.49"/>
    <n v="2.1082735155778299E-4"/>
    <n v="99.447113179922781"/>
    <x v="0"/>
  </r>
  <r>
    <x v="1"/>
    <s v="10.01.00015"/>
    <s v="Material de consumo para consultas"/>
    <n v="46577.49"/>
    <n v="2.1082282527641242E-4"/>
    <n v="99.447324002748061"/>
    <x v="1"/>
  </r>
  <r>
    <x v="0"/>
    <s v="10.01.00012"/>
    <s v="Material de uso em consultorio"/>
    <n v="46575"/>
    <n v="2.1081155483579963E-4"/>
    <n v="99.447534814302898"/>
    <x v="1"/>
  </r>
  <r>
    <x v="0"/>
    <s v="10.01.00015"/>
    <s v="Fornecedores materiais"/>
    <n v="46573.57"/>
    <n v="2.1080508225343963E-4"/>
    <n v="99.447745619385145"/>
    <x v="1"/>
  </r>
  <r>
    <x v="0"/>
    <s v="10.01.00036"/>
    <s v="SERVIÇOS DE MEDICINA OCUPACIONAL"/>
    <n v="46571.72"/>
    <n v="2.1079670863290403E-4"/>
    <n v="99.447956416093774"/>
    <x v="0"/>
  </r>
  <r>
    <x v="0"/>
    <s v="10.01.00015"/>
    <s v="PROTÉTICOS - PAGAMENTO SERVIÇOS DE PRÓTESE SEM VINCULO EMPREGATICIO"/>
    <n v="46568.7"/>
    <n v="2.1078303926316477E-4"/>
    <n v="99.448167199133039"/>
    <x v="0"/>
  </r>
  <r>
    <x v="0"/>
    <s v="10.01.00016"/>
    <s v="Material odontológico utilizado"/>
    <n v="46568.17"/>
    <n v="2.1078064033403841E-4"/>
    <n v="99.448377979773369"/>
    <x v="1"/>
  </r>
  <r>
    <x v="1"/>
    <s v="10.01.00018"/>
    <s v="Serviços Prestados por Terceiros sem vinculo "/>
    <n v="46565.36"/>
    <n v="2.1076792148338699E-4"/>
    <n v="99.448588747694856"/>
    <x v="1"/>
  </r>
  <r>
    <x v="0"/>
    <s v="10.01.00015"/>
    <s v="Custeio/Procedimentos"/>
    <n v="46562.26"/>
    <n v="2.1075389001113813E-4"/>
    <n v="99.448799501584872"/>
    <x v="0"/>
  </r>
  <r>
    <x v="1"/>
    <s v="10.01.00017"/>
    <s v="Serviço técnico profissional"/>
    <n v="46560"/>
    <n v="2.1074366061524057E-4"/>
    <n v="99.449010245245489"/>
    <x v="0"/>
  </r>
  <r>
    <x v="0"/>
    <s v="10.01.00012"/>
    <s v="Material consultório / procedimentos"/>
    <n v="46559.66"/>
    <n v="2.1074212167957457E-4"/>
    <n v="99.44922098736717"/>
    <x v="1"/>
  </r>
  <r>
    <x v="0"/>
    <s v="10.02.00001"/>
    <s v="aparelho ortodôntico"/>
    <n v="46558"/>
    <n v="2.1073460805249935E-4"/>
    <n v="99.449431721975216"/>
    <x v="0"/>
  </r>
  <r>
    <x v="0"/>
    <s v="10.01.00039"/>
    <s v="VALE ALIMENTACAO"/>
    <n v="46556.32"/>
    <n v="2.1072700389979676E-4"/>
    <n v="99.44964244897912"/>
    <x v="1"/>
  </r>
  <r>
    <x v="1"/>
    <s v="10.01.00006"/>
    <s v="Fopag - Fgts - Fundo de Garantia"/>
    <n v="46555.8"/>
    <n v="2.1072465023348405E-4"/>
    <n v="99.44985317362935"/>
    <x v="0"/>
  </r>
  <r>
    <x v="1"/>
    <s v="10.01.00018"/>
    <s v="Insumo Veterinario"/>
    <n v="46554.77"/>
    <n v="2.1071998816367231E-4"/>
    <n v="99.450063893617511"/>
    <x v="1"/>
  </r>
  <r>
    <x v="0"/>
    <s v="10.01.00021"/>
    <s v="Taxas Cirurgicas Hospitalares"/>
    <n v="46541.16"/>
    <n v="2.1065838547421842E-4"/>
    <n v="99.45027455200298"/>
    <x v="0"/>
  </r>
  <r>
    <x v="0"/>
    <s v="10.01.00021"/>
    <s v="Despesas com Informática"/>
    <n v="46540.65"/>
    <n v="2.1065607707071942E-4"/>
    <n v="99.450485208080053"/>
    <x v="0"/>
  </r>
  <r>
    <x v="0"/>
    <s v="10.01.00025"/>
    <s v="Software"/>
    <n v="46539.839999999997"/>
    <n v="2.1065241078280919E-4"/>
    <n v="99.450695860490839"/>
    <x v="0"/>
  </r>
  <r>
    <x v="1"/>
    <s v="10.01.00022"/>
    <s v="Salários e ordenados"/>
    <n v="46538.18"/>
    <n v="2.1064489715573402E-4"/>
    <n v="99.450906505387991"/>
    <x v="0"/>
  </r>
  <r>
    <x v="0"/>
    <s v="10.01.00008"/>
    <s v="Condomínio"/>
    <n v="46537.35"/>
    <n v="2.1064114034219641E-4"/>
    <n v="99.451117146528333"/>
    <x v="0"/>
  </r>
  <r>
    <x v="0"/>
    <s v="10.01.00015"/>
    <s v="Salários e Ordenados, Férias e 13o. Salários"/>
    <n v="46536.75"/>
    <n v="2.1063842457337407E-4"/>
    <n v="99.451327784952909"/>
    <x v="0"/>
  </r>
  <r>
    <x v="1"/>
    <s v="10.01.00015"/>
    <s v="Despesas de viagem na condição de representante comercial autônomo"/>
    <n v="46535.99"/>
    <n v="2.1063498459953237E-4"/>
    <n v="99.451538419937506"/>
    <x v="0"/>
  </r>
  <r>
    <x v="0"/>
    <s v="10.01.00017"/>
    <s v="DESPESAS COM RATEIO DE PERDAS ADM UNIMED"/>
    <n v="46535.56"/>
    <n v="2.1063303829854305E-4"/>
    <n v="99.451749052975799"/>
    <x v="0"/>
  </r>
  <r>
    <x v="0"/>
    <s v="10.01.00021"/>
    <s v=" Serviços, honorários e outras despesas dedutíveis"/>
    <n v="46530.43"/>
    <n v="2.1060981847511185E-4"/>
    <n v="99.45195966279428"/>
    <x v="0"/>
  </r>
  <r>
    <x v="0"/>
    <s v="10.01.00020"/>
    <s v="Pagamento a laboratório"/>
    <n v="46530.3"/>
    <n v="2.1060923005853372E-4"/>
    <n v="99.452170272024333"/>
    <x v="0"/>
  </r>
  <r>
    <x v="0"/>
    <s v="10.01.00011"/>
    <s v="Consultório - Dental"/>
    <n v="46527.57"/>
    <n v="2.1059687331039193E-4"/>
    <n v="99.452380868897649"/>
    <x v="0"/>
  </r>
  <r>
    <x v="1"/>
    <s v="10.01.00015"/>
    <s v="Despesas Odontológicas e Protético"/>
    <n v="46522.82"/>
    <n v="2.105753734738816E-4"/>
    <n v="99.452591444271121"/>
    <x v="0"/>
  </r>
  <r>
    <x v="1"/>
    <s v="10.01.00012"/>
    <s v="Material de Uso e Cosumo"/>
    <n v="46521.07"/>
    <n v="2.1056745248148305E-4"/>
    <n v="99.452802011723605"/>
    <x v="1"/>
  </r>
  <r>
    <x v="0"/>
    <s v="10.01.00002"/>
    <s v="Aluguel do carro"/>
    <n v="46518.14"/>
    <n v="2.1055419047706717E-4"/>
    <n v="99.453012565914079"/>
    <x v="1"/>
  </r>
  <r>
    <x v="0"/>
    <s v="10.01.00018"/>
    <s v="MATERIAIS UTILIZADOS"/>
    <n v="46516.01"/>
    <n v="2.105445494977478E-4"/>
    <n v="99.453223110463583"/>
    <x v="1"/>
  </r>
  <r>
    <x v="1"/>
    <s v="10.04.00001"/>
    <s v="Diversos -Prestação de Serviços - Conservação e Limpeza"/>
    <n v="46515.74"/>
    <n v="2.1054332740177772E-4"/>
    <n v="99.453433653790981"/>
    <x v="1"/>
  </r>
  <r>
    <x v="0"/>
    <s v="10.01.00015"/>
    <s v="Material aplicado na atividade/materia prima"/>
    <n v="46515.199999999997"/>
    <n v="2.1054088320983757E-4"/>
    <n v="99.453644194674197"/>
    <x v="1"/>
  </r>
  <r>
    <x v="0"/>
    <s v="10.01.00016"/>
    <s v="Serviços prestados Pessoas Jurídicas "/>
    <n v="46512.2"/>
    <n v="2.1052730436572575E-4"/>
    <n v="99.453854721978558"/>
    <x v="0"/>
  </r>
  <r>
    <x v="1"/>
    <s v="10.01.00015"/>
    <s v="Pgtº Funcionários"/>
    <n v="46505.64"/>
    <n v="2.104976119599346E-4"/>
    <n v="99.454065219590518"/>
    <x v="0"/>
  </r>
  <r>
    <x v="1"/>
    <s v="10.01.00015"/>
    <s v="Pagtos de fornecedores. "/>
    <n v="46503.88"/>
    <n v="2.1048964570472234E-4"/>
    <n v="99.454275709236228"/>
    <x v="0"/>
  </r>
  <r>
    <x v="0"/>
    <s v="10.01.00023"/>
    <s v="Material de Consultório"/>
    <n v="46500"/>
    <n v="2.1047208373300443E-4"/>
    <n v="99.454486181319965"/>
    <x v="1"/>
  </r>
  <r>
    <x v="0"/>
    <s v="10.01.00016"/>
    <s v="SERVIÇOS DE TERCEIROS (DESPESAS COM PROTÉTICOS)"/>
    <n v="46499.08"/>
    <n v="2.1046791955414349E-4"/>
    <n v="99.454696649239523"/>
    <x v="1"/>
  </r>
  <r>
    <x v="0"/>
    <s v="10.01.00017"/>
    <s v="Despesas com material de consumo"/>
    <n v="46495.99"/>
    <n v="2.1045393334470834E-4"/>
    <n v="99.454907103172872"/>
    <x v="1"/>
  </r>
  <r>
    <x v="0"/>
    <s v="10.01.00038"/>
    <s v="Vale transporte"/>
    <n v="46494.6"/>
    <n v="2.1044764181360319E-4"/>
    <n v="99.455117550814691"/>
    <x v="1"/>
  </r>
  <r>
    <x v="0"/>
    <s v="10.01.00015"/>
    <s v="MATERIAL ODONTOLOGICO PARA IMPLANTE E OUTROS SERVIÇOS"/>
    <n v="46493.33"/>
    <n v="2.1044189343626254E-4"/>
    <n v="99.455327992708121"/>
    <x v="1"/>
  </r>
  <r>
    <x v="0"/>
    <s v="10.01.00018"/>
    <s v="Prestação de Serviço Pessoa Fisica"/>
    <n v="46492.72"/>
    <n v="2.1043913240462644E-4"/>
    <n v="99.455538431840523"/>
    <x v="0"/>
  </r>
  <r>
    <x v="0"/>
    <s v="10.01.00015"/>
    <s v="Materiais e equipamentos para o consultório odontológico   "/>
    <n v="46489.65"/>
    <n v="2.1042523672081871E-4"/>
    <n v="99.455748857077239"/>
    <x v="1"/>
  </r>
  <r>
    <x v="1"/>
    <s v="10.01.00016"/>
    <s v="INSUMOS/MATERIAL APLICADO NA PRESTAÇÃO DE SERVIÇO ODONTOLOGICO"/>
    <n v="46486.1"/>
    <n v="2.1040916842195303E-4"/>
    <n v="99.455959266245657"/>
    <x v="1"/>
  </r>
  <r>
    <x v="1"/>
    <s v="10.01.00018"/>
    <s v="Cartórios, matriculas certidões averbações e similares. "/>
    <n v="46484.22"/>
    <n v="2.1040065901297634E-4"/>
    <n v="99.456169666904671"/>
    <x v="0"/>
  </r>
  <r>
    <x v="1"/>
    <s v="10.01.00016"/>
    <s v="Insumos Médicos Dermatologia"/>
    <n v="46480.4"/>
    <n v="2.1038336861814062E-4"/>
    <n v="99.456380050273296"/>
    <x v="1"/>
  </r>
  <r>
    <x v="0"/>
    <s v="10.01.00015"/>
    <s v="Remuneraço paga a terceiros, sem vinculos  empregatícios"/>
    <n v="46477.36"/>
    <n v="2.1036960872277397E-4"/>
    <n v="99.456590419882019"/>
    <x v="1"/>
  </r>
  <r>
    <x v="0"/>
    <s v="10.01.00021"/>
    <s v="Alimentação"/>
    <n v="46475.26"/>
    <n v="2.1036010353189577E-4"/>
    <n v="99.456800779985556"/>
    <x v="1"/>
  </r>
  <r>
    <x v="1"/>
    <s v="10.01.00015"/>
    <s v="Despesas com rateio consultório"/>
    <n v="46475"/>
    <n v="2.1035892669873937E-4"/>
    <n v="99.45701113891225"/>
    <x v="0"/>
  </r>
  <r>
    <x v="1"/>
    <s v="10.01.00013"/>
    <s v="Remuneração paga a terceiros, com vínculo empregatício, INSS/FGTS/V.T./V.R. "/>
    <n v="46472.15"/>
    <n v="2.1034602679683318E-4"/>
    <n v="99.457221484939041"/>
    <x v="0"/>
  </r>
  <r>
    <x v="0"/>
    <s v="10.01.00032"/>
    <s v="Salários e Ordenados"/>
    <n v="46470"/>
    <n v="2.1033629529188639E-4"/>
    <n v="99.457431821234337"/>
    <x v="0"/>
  </r>
  <r>
    <x v="1"/>
    <s v="10.01.00022"/>
    <s v="Serviços Tomados"/>
    <n v="46469.94"/>
    <n v="2.1033602371500415E-4"/>
    <n v="99.45764215725805"/>
    <x v="0"/>
  </r>
  <r>
    <x v="1"/>
    <s v="10.01.00022"/>
    <s v="Uniformes"/>
    <n v="46466.05"/>
    <n v="2.1031841648047251E-4"/>
    <n v="99.457852475674528"/>
    <x v="0"/>
  </r>
  <r>
    <x v="1"/>
    <s v="10.01.00003"/>
    <s v="Despesas de uso e consumo"/>
    <n v="46464.9"/>
    <n v="2.1031321125689628E-4"/>
    <n v="99.458062788885783"/>
    <x v="0"/>
  </r>
  <r>
    <x v="0"/>
    <s v="10.01.00002"/>
    <s v="Aluguel / Condomínio "/>
    <n v="46461.74"/>
    <n v="2.1029890820776516E-4"/>
    <n v="99.458273087793998"/>
    <x v="1"/>
  </r>
  <r>
    <x v="0"/>
    <s v="10.01.00016"/>
    <s v="Condomínio Casa"/>
    <n v="46460.56"/>
    <n v="2.1029356719574785E-4"/>
    <n v="99.458483381361191"/>
    <x v="0"/>
  </r>
  <r>
    <x v="0"/>
    <s v="10.01.00018"/>
    <s v="Seguro Patrimonial "/>
    <n v="46457.72"/>
    <n v="2.1028071255665536E-4"/>
    <n v="99.458693662073742"/>
    <x v="1"/>
  </r>
  <r>
    <x v="1"/>
    <s v="10.01.00027"/>
    <s v="Assistência médica"/>
    <n v="46455.17"/>
    <n v="2.1026917053916034E-4"/>
    <n v="99.458903931244279"/>
    <x v="0"/>
  </r>
  <r>
    <x v="0"/>
    <s v="10.01.00002"/>
    <s v="Custo com material odontológico"/>
    <n v="46453.32"/>
    <n v="2.1026079691862474E-4"/>
    <n v="99.459114192041199"/>
    <x v="1"/>
  </r>
  <r>
    <x v="0"/>
    <s v="10.01.00014"/>
    <s v="Manutenção e reparos"/>
    <n v="46450.67"/>
    <n v="2.1024880227299262E-4"/>
    <n v="99.459324440843474"/>
    <x v="1"/>
  </r>
  <r>
    <x v="1"/>
    <s v="10.01.00008"/>
    <s v="005 - CONSERVAÇÃO - LIMPEZA - SUPERMERCADO - MATERIAL EXPEDIENTE (escritório)"/>
    <n v="46447.54"/>
    <n v="2.1023463501230265E-4"/>
    <n v="99.45953467547848"/>
    <x v="1"/>
  </r>
  <r>
    <x v="1"/>
    <s v="10.01.00016"/>
    <s v="TAXAS"/>
    <n v="46444.74"/>
    <n v="2.1022196142446496E-4"/>
    <n v="99.459744897439904"/>
    <x v="0"/>
  </r>
  <r>
    <x v="1"/>
    <s v="10.01.00015"/>
    <s v="Publicidades"/>
    <n v="46443"/>
    <n v="2.1021408569488011E-4"/>
    <n v="99.459955111525602"/>
    <x v="0"/>
  </r>
  <r>
    <x v="0"/>
    <s v="10.01.00015"/>
    <s v="Material Aplicado para atividade."/>
    <n v="46438.93"/>
    <n v="2.1019566372970178E-4"/>
    <n v="99.460165307189328"/>
    <x v="1"/>
  </r>
  <r>
    <x v="0"/>
    <s v="10.01.00015"/>
    <s v="Serviços profissionais  "/>
    <n v="46435"/>
    <n v="2.1017787544391528E-4"/>
    <n v="99.460375485064773"/>
    <x v="0"/>
  </r>
  <r>
    <x v="0"/>
    <s v="10.01.00015"/>
    <s v="Despesas com Material de Dental"/>
    <n v="46434.66"/>
    <n v="2.1017633650824929E-4"/>
    <n v="99.460585661401282"/>
    <x v="1"/>
  </r>
  <r>
    <x v="1"/>
    <s v="10.01.00023"/>
    <s v="Benfeitoria"/>
    <n v="46430.48"/>
    <n v="2.1015741665212018E-4"/>
    <n v="99.460795818817928"/>
    <x v="0"/>
  </r>
  <r>
    <x v="0"/>
    <s v="10.01.00005"/>
    <s v="Serviço de Protese"/>
    <n v="46430.07"/>
    <n v="2.1015556087675824E-4"/>
    <n v="99.461005974378807"/>
    <x v="0"/>
  </r>
  <r>
    <x v="0"/>
    <s v="10.01.00027"/>
    <s v="Seguro de Funcionários e Estagiário "/>
    <n v="46429.93"/>
    <n v="2.1015492719736632E-4"/>
    <n v="99.46121612930601"/>
    <x v="0"/>
  </r>
  <r>
    <x v="0"/>
    <s v="10.07.00001"/>
    <s v="DARF"/>
    <n v="46429.05"/>
    <n v="2.101509440697602E-4"/>
    <n v="99.46142628025008"/>
    <x v="0"/>
  </r>
  <r>
    <x v="0"/>
    <s v="10.01.00016"/>
    <s v="serviços de terceiros/aluguel de equipamentos"/>
    <n v="46425.11"/>
    <n v="2.1013311052116006E-4"/>
    <n v="99.461636413360608"/>
    <x v="1"/>
  </r>
  <r>
    <x v="0"/>
    <s v="10.01.00015"/>
    <s v="LAB DE PROTESE "/>
    <n v="46423.74"/>
    <n v="2.1012690951568229E-4"/>
    <n v="99.46184654027013"/>
    <x v="0"/>
  </r>
  <r>
    <x v="1"/>
    <s v="10.01.00016"/>
    <s v="Remuneração paga a terceiros, sem vinculo empregatício PF ou PJ"/>
    <n v="46423.08"/>
    <n v="2.1012392216997774E-4"/>
    <n v="99.462056664192303"/>
    <x v="1"/>
  </r>
  <r>
    <x v="0"/>
    <s v="10.01.00018"/>
    <s v="Cursos, livros e revistas da atividade médica"/>
    <n v="46422.94"/>
    <n v="2.1012328849058582E-4"/>
    <n v="99.4622667874808"/>
    <x v="0"/>
  </r>
  <r>
    <x v="0"/>
    <s v="10.01.00017"/>
    <s v="DESPESAS COM PROTESE"/>
    <n v="46422.71"/>
    <n v="2.101222474458706E-4"/>
    <n v="99.462476909728252"/>
    <x v="0"/>
  </r>
  <r>
    <x v="1"/>
    <s v="10.01.00008"/>
    <s v="Congresso/Curso"/>
    <n v="46422.54"/>
    <n v="2.1012147797803759E-4"/>
    <n v="99.462687031206229"/>
    <x v="0"/>
  </r>
  <r>
    <x v="0"/>
    <s v="10.02.00002"/>
    <s v="Correios"/>
    <n v="46419.41"/>
    <n v="2.1010731071734762E-4"/>
    <n v="99.462897138516951"/>
    <x v="0"/>
  </r>
  <r>
    <x v="0"/>
    <s v="10.01.00045"/>
    <s v="Serviços Prestados a Terceiro Autônomo -  Juliana C Baldani Melo"/>
    <n v="46417.77"/>
    <n v="2.1009988761589978E-4"/>
    <n v="99.463107238404561"/>
    <x v="1"/>
  </r>
  <r>
    <x v="0"/>
    <s v="10.01.00016"/>
    <s v="despesas necessárias para o exercício da atividade profissional."/>
    <n v="46416.94"/>
    <n v="2.1009613080236222E-4"/>
    <n v="99.463317334535361"/>
    <x v="0"/>
  </r>
  <r>
    <x v="0"/>
    <s v="10.01.00016"/>
    <s v="Pagamentos a Fornecedores"/>
    <n v="46412.36"/>
    <n v="2.1007540043368482E-4"/>
    <n v="99.463527409935793"/>
    <x v="0"/>
  </r>
  <r>
    <x v="1"/>
    <s v="10.01.00022"/>
    <s v="Despesas materiais reparos e conservação imóvel de terceiros"/>
    <n v="46409.43"/>
    <n v="2.1006213842926901E-4"/>
    <n v="99.463737472074229"/>
    <x v="1"/>
  </r>
  <r>
    <x v="1"/>
    <s v="10.01.00011"/>
    <s v="Despesas com Manutenção e Limpeza"/>
    <n v="46400.74"/>
    <n v="2.1002280504415843E-4"/>
    <n v="99.463947494879278"/>
    <x v="1"/>
  </r>
  <r>
    <x v="0"/>
    <s v="10.01.00015"/>
    <s v="Despesas diversas, relacionadas ao consultorio"/>
    <n v="46398.23"/>
    <n v="2.1001144407791826E-4"/>
    <n v="99.46415750632336"/>
    <x v="0"/>
  </r>
  <r>
    <x v="1"/>
    <s v="10.01.00015"/>
    <s v="compra material odontológico"/>
    <n v="46397.37"/>
    <n v="2.1000755147593955E-4"/>
    <n v="99.464367513874834"/>
    <x v="1"/>
  </r>
  <r>
    <x v="1"/>
    <s v="10.01.00045"/>
    <s v="Apoio administrativo - D"/>
    <n v="46395.4"/>
    <n v="2.0999863470163942E-4"/>
    <n v="99.464577512509535"/>
    <x v="0"/>
  </r>
  <r>
    <x v="0"/>
    <s v="10.01.00015"/>
    <s v="Tarifas bancárias e Cielo"/>
    <n v="46393.86"/>
    <n v="2.0999166422832873E-4"/>
    <n v="99.464787504173771"/>
    <x v="0"/>
  </r>
  <r>
    <x v="0"/>
    <s v="10.01.00026"/>
    <s v="Congressos e Cursos para Aperfeiçoamento Profissional do Responsável"/>
    <n v="46387.91"/>
    <n v="2.0996473285417362E-4"/>
    <n v="99.464997468906631"/>
    <x v="0"/>
  </r>
  <r>
    <x v="0"/>
    <s v="10.01.00017"/>
    <s v="Remuneração paga a terceiros s/ vínculo empregatício"/>
    <n v="46386.61"/>
    <n v="2.0995884868839183E-4"/>
    <n v="99.465207427755317"/>
    <x v="1"/>
  </r>
  <r>
    <x v="1"/>
    <s v="10.01.00016"/>
    <s v="Fornecedores de Material Odontológico"/>
    <n v="46381.42"/>
    <n v="2.0993535728807842E-4"/>
    <n v="99.465417363112607"/>
    <x v="1"/>
  </r>
  <r>
    <x v="1"/>
    <s v="10.01.00047"/>
    <s v="SALARIOS E ENCARGOS - FGTS"/>
    <n v="46380.2"/>
    <n v="2.0992983522480628E-4"/>
    <n v="99.465627292947829"/>
    <x v="0"/>
  </r>
  <r>
    <x v="1"/>
    <s v="10.01.00022"/>
    <s v="Sistemas de Informática - Aquisição e Manutenção"/>
    <n v="46379.94"/>
    <n v="2.0992865839164994E-4"/>
    <n v="99.465837221606222"/>
    <x v="1"/>
  </r>
  <r>
    <x v="1"/>
    <s v="10.01.00015"/>
    <s v="Assessoria Contábil "/>
    <n v="46379.53"/>
    <n v="2.0992680261628795E-4"/>
    <n v="99.466047148408833"/>
    <x v="0"/>
  </r>
  <r>
    <x v="1"/>
    <s v="10.01.00015"/>
    <s v="Valor ref serviço prestado por terceiros "/>
    <n v="46378.13"/>
    <n v="2.0992046582236912E-4"/>
    <n v="99.466257068874654"/>
    <x v="1"/>
  </r>
  <r>
    <x v="0"/>
    <s v="10.01.00015"/>
    <s v="Remuneraçao sem vinculo empregaticio"/>
    <n v="46369.04"/>
    <n v="2.0987932192471039E-4"/>
    <n v="99.466466948196583"/>
    <x v="0"/>
  </r>
  <r>
    <x v="0"/>
    <s v="10.01.00015"/>
    <s v="Materiais aplicados no consultório"/>
    <n v="46359.5"/>
    <n v="2.0983614120043481E-4"/>
    <n v="99.466676784337778"/>
    <x v="1"/>
  </r>
  <r>
    <x v="0"/>
    <s v="10.01.00028"/>
    <s v="UNIMED"/>
    <n v="46359.24"/>
    <n v="2.0983496436727844E-4"/>
    <n v="99.466886619302144"/>
    <x v="0"/>
  </r>
  <r>
    <x v="0"/>
    <s v="10.01.00016"/>
    <s v="Impressos gráficos"/>
    <n v="46358.32"/>
    <n v="2.098308001884175E-4"/>
    <n v="99.467096450102332"/>
    <x v="0"/>
  </r>
  <r>
    <x v="0"/>
    <s v="10.01.00015"/>
    <s v="Materiais de Consultório - Usados no atendimento"/>
    <n v="46357.07"/>
    <n v="2.0982514233670426E-4"/>
    <n v="99.467306275244667"/>
    <x v="1"/>
  </r>
  <r>
    <x v="0"/>
    <s v="10.01.00017"/>
    <s v="Desp. Com Manutencao de Equip. do Escritorio"/>
    <n v="46354.63"/>
    <n v="2.0981409821015996E-4"/>
    <n v="99.46751608934288"/>
    <x v="0"/>
  </r>
  <r>
    <x v="1"/>
    <s v="10.01.00013"/>
    <s v="SALARIOS - MOGI"/>
    <n v="46350.3"/>
    <n v="2.0979449941182528E-4"/>
    <n v="99.467725883842292"/>
    <x v="0"/>
  </r>
  <r>
    <x v="0"/>
    <s v="10.01.00017"/>
    <s v="SERVIÇO PRESTADO POR TERCEIRO"/>
    <n v="46348.14"/>
    <n v="2.0978472264406478E-4"/>
    <n v="99.467935668564934"/>
    <x v="1"/>
  </r>
  <r>
    <x v="1"/>
    <s v="10.01.00015"/>
    <s v="Materiais de odontologia/dentais"/>
    <n v="46347.7"/>
    <n v="2.097827310802617E-4"/>
    <n v="99.46814545129601"/>
    <x v="1"/>
  </r>
  <r>
    <x v="0"/>
    <s v="10.01.00018"/>
    <s v="DESPESAS MENSAIS"/>
    <n v="46345.43"/>
    <n v="2.0977245642155043E-4"/>
    <n v="99.468355223752425"/>
    <x v="0"/>
  </r>
  <r>
    <x v="1"/>
    <s v="10.01.00002"/>
    <s v="Pagamentos feito a laboratórios de Prótese"/>
    <n v="46343"/>
    <n v="2.0976145755781988E-4"/>
    <n v="99.46856498520998"/>
    <x v="0"/>
  </r>
  <r>
    <x v="1"/>
    <s v="10.01.00018"/>
    <s v="Materias para o consultório"/>
    <n v="46342.49"/>
    <n v="2.0975914915432087E-4"/>
    <n v="99.468774744359138"/>
    <x v="1"/>
  </r>
  <r>
    <x v="1"/>
    <s v="10.01.00015"/>
    <s v="RATEIO DE DESPESAS DE COOPERATIVA DE TRABALHO"/>
    <n v="46339.39"/>
    <n v="2.0974511768207199E-4"/>
    <n v="99.468984489476824"/>
    <x v="0"/>
  </r>
  <r>
    <x v="0"/>
    <s v="10.01.00020"/>
    <s v="Serviços Pessoa Física "/>
    <n v="46329.89"/>
    <n v="2.0970211800905129E-4"/>
    <n v="99.469194191594838"/>
    <x v="0"/>
  </r>
  <r>
    <x v="1"/>
    <s v="10.01.00002"/>
    <s v="Pagamento a laboratório de prótese e Profissionais autonomos"/>
    <n v="46328.59"/>
    <n v="2.096962338432695E-4"/>
    <n v="99.469403887828676"/>
    <x v="0"/>
  </r>
  <r>
    <x v="1"/>
    <s v="10.01.00016"/>
    <s v="Material de uso e ou consumo clinico "/>
    <n v="46327.85"/>
    <n v="2.0969288439505525E-4"/>
    <n v="99.469613580713073"/>
    <x v="1"/>
  </r>
  <r>
    <x v="0"/>
    <s v="10.02.00002"/>
    <s v="INSS"/>
    <n v="46326.85"/>
    <n v="2.0968835811368465E-4"/>
    <n v="99.469823269071185"/>
    <x v="0"/>
  </r>
  <r>
    <x v="0"/>
    <s v="10.01.00023"/>
    <s v="Manutenção/Despesas de Aparelhos Dermatológicos, outros equipamentos e em geral"/>
    <n v="46321.14"/>
    <n v="2.096625130470585E-4"/>
    <n v="99.470032931584228"/>
    <x v="1"/>
  </r>
  <r>
    <x v="1"/>
    <s v="10.01.00016"/>
    <s v="Rateio de despesas"/>
    <n v="46320"/>
    <n v="2.0965735308629604E-4"/>
    <n v="99.47024258893731"/>
    <x v="0"/>
  </r>
  <r>
    <x v="1"/>
    <s v="10.01.00001"/>
    <s v="Materiais Dentarios"/>
    <n v="46319.59"/>
    <n v="2.0965549731093405E-4"/>
    <n v="99.470452244434625"/>
    <x v="1"/>
  </r>
  <r>
    <x v="1"/>
    <s v="10.01.00017"/>
    <s v="MATERIAL/PRODUTO  ATENDIMENTO MÉDICO"/>
    <n v="46312.12"/>
    <n v="2.0962168598909569E-4"/>
    <n v="99.470661866120608"/>
    <x v="1"/>
  </r>
  <r>
    <x v="0"/>
    <s v="10.01.00017"/>
    <s v="Material, ferramentas, medtos, produtos de uso e consumo"/>
    <n v="46310.19"/>
    <n v="2.0961295026605042E-4"/>
    <n v="99.47087147907088"/>
    <x v="1"/>
  </r>
  <r>
    <x v="1"/>
    <s v="10.01.00015"/>
    <s v="Laboratotio de protese"/>
    <n v="46305.7"/>
    <n v="2.0959262726269641E-4"/>
    <n v="99.471081071698137"/>
    <x v="0"/>
  </r>
  <r>
    <x v="1"/>
    <s v="10.01.00002"/>
    <s v="Serviços de terceiros"/>
    <n v="46302.82"/>
    <n v="2.0957959157234907E-4"/>
    <n v="99.471290651289706"/>
    <x v="1"/>
  </r>
  <r>
    <x v="1"/>
    <s v="10.01.00031"/>
    <s v="Ao Ministério Público"/>
    <n v="46300.51"/>
    <n v="2.09569135862383E-4"/>
    <n v="99.471500220425568"/>
    <x v="0"/>
  </r>
  <r>
    <x v="0"/>
    <s v="10.01.00011"/>
    <s v="Energia Elétrica"/>
    <n v="46300.45"/>
    <n v="2.0956886428550076E-4"/>
    <n v="99.471709789289861"/>
    <x v="1"/>
  </r>
  <r>
    <x v="1"/>
    <s v="10.01.00024"/>
    <s v="FAADEP"/>
    <n v="46298.33"/>
    <n v="2.0955926856899512E-4"/>
    <n v="99.47191934855843"/>
    <x v="0"/>
  </r>
  <r>
    <x v="1"/>
    <s v="10.01.00023"/>
    <s v="FRMMP"/>
    <n v="46297.47"/>
    <n v="2.0955537596701636E-4"/>
    <n v="99.47212890393439"/>
    <x v="0"/>
  </r>
  <r>
    <x v="0"/>
    <s v="10.01.00023"/>
    <s v="Pagamentos a terceiros, sem vínculo empregatício, desde que se caracte"/>
    <n v="46297.08"/>
    <n v="2.0955361071728183E-4"/>
    <n v="99.472338457545106"/>
    <x v="1"/>
  </r>
  <r>
    <x v="1"/>
    <s v="10.01.00016"/>
    <s v="Locação de equipamentos odontológicos"/>
    <n v="46295.33"/>
    <n v="2.0954568972488327E-4"/>
    <n v="99.472548003234834"/>
    <x v="0"/>
  </r>
  <r>
    <x v="1"/>
    <s v="10.01.00018"/>
    <s v="Compra de Material Odontológico"/>
    <n v="46294.53"/>
    <n v="2.0954206869978675E-4"/>
    <n v="99.472757545303537"/>
    <x v="1"/>
  </r>
  <r>
    <x v="0"/>
    <s v="10.01.00016"/>
    <s v="Fornecedor de Material Odontológico"/>
    <n v="46294.15"/>
    <n v="2.0954034871286596E-4"/>
    <n v="99.472967085652243"/>
    <x v="1"/>
  </r>
  <r>
    <x v="0"/>
    <s v="10.01.00022"/>
    <s v="Aluguel de Equipamentos"/>
    <n v="46292.33"/>
    <n v="2.0953211088077146E-4"/>
    <n v="99.47317661776313"/>
    <x v="1"/>
  </r>
  <r>
    <x v="0"/>
    <s v="10.01.00017"/>
    <s v="MATERIAL DE CONSUMO ODONTOLOGICO"/>
    <n v="46290.73"/>
    <n v="2.0952486883057852E-4"/>
    <n v="99.473386142631966"/>
    <x v="1"/>
  </r>
  <r>
    <x v="1"/>
    <s v="10.02.00001"/>
    <s v=" material essencial ao exercício da profissão"/>
    <n v="46279.69"/>
    <n v="2.0947489868424705E-4"/>
    <n v="99.473595617530648"/>
    <x v="1"/>
  </r>
  <r>
    <x v="1"/>
    <s v="10.01.00015"/>
    <s v="Uso consumo "/>
    <n v="46279.6"/>
    <n v="2.0947449131892366E-4"/>
    <n v="99.473805092021962"/>
    <x v="0"/>
  </r>
  <r>
    <x v="1"/>
    <s v="10.01.00015"/>
    <s v="Material de uso e consumo tratamento odontológico"/>
    <n v="46279.18"/>
    <n v="2.0947259028074804E-4"/>
    <n v="99.474014564612247"/>
    <x v="1"/>
  </r>
  <r>
    <x v="1"/>
    <s v="10.01.00015"/>
    <s v="Materiais de Consultório"/>
    <n v="46276.24"/>
    <n v="2.0945928301351847E-4"/>
    <n v="99.47422402389526"/>
    <x v="1"/>
  </r>
  <r>
    <x v="0"/>
    <s v="10.04.00001"/>
    <s v="Diversos"/>
    <n v="46275.9"/>
    <n v="2.0945774407785247E-4"/>
    <n v="99.474433481639338"/>
    <x v="0"/>
  </r>
  <r>
    <x v="1"/>
    <s v="10.01.00015"/>
    <s v="Material de uso/consumo consultório"/>
    <n v="46272.54"/>
    <n v="2.0944253577244725E-4"/>
    <n v="99.474642924175114"/>
    <x v="1"/>
  </r>
  <r>
    <x v="0"/>
    <s v="10.01.00018"/>
    <s v="SERVIÇOS TOMADOS"/>
    <n v="46267.06"/>
    <n v="2.0941773175053632E-4"/>
    <n v="99.474852341906868"/>
    <x v="0"/>
  </r>
  <r>
    <x v="0"/>
    <s v="10.01.00012"/>
    <s v="Material Odontologico e equipamentos odontologicos"/>
    <n v="46265.96"/>
    <n v="2.0941275284102869E-4"/>
    <n v="99.475061754659706"/>
    <x v="1"/>
  </r>
  <r>
    <x v="0"/>
    <s v="10.01.00007"/>
    <s v="Remuneração paga a terceiros, com vínculo empregatício, INSS e FGTS"/>
    <n v="46265.17"/>
    <n v="2.094091770787459E-4"/>
    <n v="99.47527116383678"/>
    <x v="0"/>
  </r>
  <r>
    <x v="1"/>
    <s v="10.01.00013"/>
    <s v="SALÁRIOS, FÉRIAS E 13º SALÁRIO DE FUNCIONÁRIOS"/>
    <n v="46264.87"/>
    <n v="2.0940781919433476E-4"/>
    <n v="99.475480571655979"/>
    <x v="0"/>
  </r>
  <r>
    <x v="0"/>
    <s v="10.03.00001"/>
    <s v="JJGC Indústria e Comércio de Materiais Dentários LTDA"/>
    <n v="46261.99"/>
    <n v="2.0939478350398736E-4"/>
    <n v="99.475689966439489"/>
    <x v="1"/>
  </r>
  <r>
    <x v="0"/>
    <s v="10.06.00001"/>
    <s v=" Remuneração paga a terceiros, com vínculo empregatício"/>
    <n v="46258.84"/>
    <n v="2.0938052571766998E-4"/>
    <n v="99.475899346965207"/>
    <x v="0"/>
  </r>
  <r>
    <x v="1"/>
    <s v="10.01.00016"/>
    <s v="Despesas Operacionais"/>
    <n v="46254.03"/>
    <n v="2.0935875430427739E-4"/>
    <n v="99.476108705719511"/>
    <x v="0"/>
  </r>
  <r>
    <x v="1"/>
    <s v="10.01.00016"/>
    <s v="MATERIAL DE PROCEDIMENTO"/>
    <n v="46251.69"/>
    <n v="2.0934816280587023E-4"/>
    <n v="99.476318053882324"/>
    <x v="1"/>
  </r>
  <r>
    <x v="0"/>
    <s v="10.01.00023"/>
    <s v="Pagamento secretárias"/>
    <n v="46244.61"/>
    <n v="2.0931611673376634E-4"/>
    <n v="99.476527369999062"/>
    <x v="0"/>
  </r>
  <r>
    <x v="0"/>
    <s v="10.01.00086"/>
    <s v="INTERNET"/>
    <n v="46244.31"/>
    <n v="2.0931475884935515E-4"/>
    <n v="99.47673668475791"/>
    <x v="0"/>
  </r>
  <r>
    <x v="0"/>
    <s v="10.01.00017"/>
    <s v="Taxas Municipais"/>
    <n v="46244.08"/>
    <n v="2.093137178046399E-4"/>
    <n v="99.476945998475713"/>
    <x v="0"/>
  </r>
  <r>
    <x v="0"/>
    <s v="10.01.00013"/>
    <s v="Férias Empregados "/>
    <n v="46242.18"/>
    <n v="2.0930511787003577E-4"/>
    <n v="99.477155303593577"/>
    <x v="0"/>
  </r>
  <r>
    <x v="0"/>
    <s v="10.01.00018"/>
    <s v="SERVIÇOS PJ"/>
    <n v="46242.09"/>
    <n v="2.0930471050471241E-4"/>
    <n v="99.477364608304086"/>
    <x v="0"/>
  </r>
  <r>
    <x v="1"/>
    <s v="10.01.00021"/>
    <s v="13º Salário"/>
    <n v="46241.69"/>
    <n v="2.0930289999216418E-4"/>
    <n v="99.477573911204075"/>
    <x v="0"/>
  </r>
  <r>
    <x v="0"/>
    <s v="10.01.00006"/>
    <s v="Honorários contábeis "/>
    <n v="46239.43"/>
    <n v="2.0929267059626661E-4"/>
    <n v="99.477783203874665"/>
    <x v="0"/>
  </r>
  <r>
    <x v="1"/>
    <s v="10.01.00023"/>
    <s v="Serviços Prestados Pessoa Jurídica"/>
    <n v="46239.41"/>
    <n v="2.092925800706392E-4"/>
    <n v="99.477992496454732"/>
    <x v="0"/>
  </r>
  <r>
    <x v="0"/>
    <s v="10.01.00019"/>
    <s v="Serviço de internet / Informática"/>
    <n v="46238.36"/>
    <n v="2.0928782747520007E-4"/>
    <n v="99.478201784282206"/>
    <x v="0"/>
  </r>
  <r>
    <x v="1"/>
    <s v="10.01.00019"/>
    <s v="Laboratório de prótese dentária "/>
    <n v="46235.85"/>
    <n v="2.0927646650895985E-4"/>
    <n v="99.478411060748712"/>
    <x v="0"/>
  </r>
  <r>
    <x v="1"/>
    <s v="10.01.00070"/>
    <s v="IRRF dos funcionários"/>
    <n v="46235.77"/>
    <n v="2.0927610440645017E-4"/>
    <n v="99.478620336853112"/>
    <x v="0"/>
  </r>
  <r>
    <x v="0"/>
    <s v="10.01.00019"/>
    <s v="Gastos com Veículo"/>
    <n v="46232.5"/>
    <n v="2.0926130346636835E-4"/>
    <n v="99.47882959815658"/>
    <x v="0"/>
  </r>
  <r>
    <x v="0"/>
    <s v="10.01.00017"/>
    <s v="fgts"/>
    <n v="46232.01"/>
    <n v="2.0925908558849674E-4"/>
    <n v="99.479038857242173"/>
    <x v="0"/>
  </r>
  <r>
    <x v="0"/>
    <s v="10.01.00021"/>
    <s v="Selos digitais"/>
    <n v="46230"/>
    <n v="2.0924998776294181E-4"/>
    <n v="99.479248107229935"/>
    <x v="0"/>
  </r>
  <r>
    <x v="1"/>
    <s v="10.01.00019"/>
    <s v="Bolsa de estagiário - Lei Federal 11788/2008, art. 12"/>
    <n v="46226.53"/>
    <n v="2.0923428156658584E-4"/>
    <n v="99.479457341511505"/>
    <x v="0"/>
  </r>
  <r>
    <x v="1"/>
    <s v="10.01.00020"/>
    <s v="Despesas com Propaganda"/>
    <n v="46225.39"/>
    <n v="2.0922912160582332E-4"/>
    <n v="99.479666570633114"/>
    <x v="0"/>
  </r>
  <r>
    <x v="0"/>
    <s v="10.01.00018"/>
    <s v="Sistema de informática"/>
    <n v="46223.72"/>
    <n v="2.0922156271593444E-4"/>
    <n v="99.479875792195827"/>
    <x v="0"/>
  </r>
  <r>
    <x v="0"/>
    <s v="10.01.00015"/>
    <s v="Rateio de produção médica"/>
    <n v="46220.82"/>
    <n v="2.0920843649995969E-4"/>
    <n v="99.480085000632329"/>
    <x v="1"/>
  </r>
  <r>
    <x v="0"/>
    <s v="10.01.00021"/>
    <s v="Serviços pagos a terceiros-PF"/>
    <n v="46215.08"/>
    <n v="2.0918245564489245E-4"/>
    <n v="99.480294183087977"/>
    <x v="1"/>
  </r>
  <r>
    <x v="0"/>
    <s v="10.01.00018"/>
    <s v="DEVOLUÇÃO DE COMISSÃO"/>
    <n v="46213.279999999999"/>
    <n v="2.0917430833842534E-4"/>
    <n v="99.480503357396316"/>
    <x v="0"/>
  </r>
  <r>
    <x v="1"/>
    <s v="10.01.00015"/>
    <s v="Dental Cremer"/>
    <n v="46206.01"/>
    <n v="2.0914140227286108E-4"/>
    <n v="99.480712498798582"/>
    <x v="0"/>
  </r>
  <r>
    <x v="1"/>
    <s v="10.01.00017"/>
    <s v="Adiantamento de salário "/>
    <n v="46200.84"/>
    <n v="2.0911800139817503E-4"/>
    <n v="99.480921616799975"/>
    <x v="0"/>
  </r>
  <r>
    <x v="0"/>
    <s v="10.01.00017"/>
    <s v="Serviços de apoio de gestão"/>
    <n v="46200"/>
    <n v="2.0911419932182377E-4"/>
    <n v="99.481130730999297"/>
    <x v="0"/>
  </r>
  <r>
    <x v="1"/>
    <s v="10.01.00002"/>
    <s v="Aluguel / Consultório"/>
    <n v="46200"/>
    <n v="2.0911419932182377E-4"/>
    <n v="99.481339845198619"/>
    <x v="1"/>
  </r>
  <r>
    <x v="0"/>
    <s v="10.01.00002"/>
    <s v="Aluguel / Consultório"/>
    <n v="46200"/>
    <n v="2.0911419932182377E-4"/>
    <n v="99.481548959397941"/>
    <x v="1"/>
  </r>
  <r>
    <x v="0"/>
    <s v="10.01.00031"/>
    <s v="Assessoria Jurídica"/>
    <n v="46200"/>
    <n v="2.0911419932182377E-4"/>
    <n v="99.481758073597263"/>
    <x v="0"/>
  </r>
  <r>
    <x v="1"/>
    <s v="10.01.00015"/>
    <s v="Despesas Custeio - Materiais, serviços e medicamentos "/>
    <n v="46198.37"/>
    <n v="2.0910682148318969E-4"/>
    <n v="99.481967180418749"/>
    <x v="1"/>
  </r>
  <r>
    <x v="0"/>
    <s v="10.01.00001"/>
    <s v="OUTROS SERVIÇOS DE TERCEIROS"/>
    <n v="46196.74"/>
    <n v="2.0909944364455561E-4"/>
    <n v="99.482176279862401"/>
    <x v="1"/>
  </r>
  <r>
    <x v="1"/>
    <s v="10.01.00015"/>
    <s v="VALE ALIMENTAÇÃO COLABORADORES"/>
    <n v="46196.73"/>
    <n v="2.0909939838174187E-4"/>
    <n v="99.482385379260776"/>
    <x v="1"/>
  </r>
  <r>
    <x v="0"/>
    <s v="10.02.00004"/>
    <s v="dental (material de consumo do consultório)"/>
    <n v="46193.66"/>
    <n v="2.0908550269793414E-4"/>
    <n v="99.48259446476348"/>
    <x v="1"/>
  </r>
  <r>
    <x v="1"/>
    <s v="10.01.00015"/>
    <s v="Material de uso veterinário "/>
    <n v="46192"/>
    <n v="2.0907798907085894E-4"/>
    <n v="99.482803542752549"/>
    <x v="1"/>
  </r>
  <r>
    <x v="1"/>
    <s v="10.01.00019"/>
    <s v="Serviços de Terceiros sem vinculo empregaticio na atividade"/>
    <n v="46185"/>
    <n v="2.090463051012647E-4"/>
    <n v="99.483012589057651"/>
    <x v="1"/>
  </r>
  <r>
    <x v="1"/>
    <s v="10.01.00015"/>
    <s v="Selos de Fiscalização"/>
    <n v="46184.9"/>
    <n v="2.0904585247312767E-4"/>
    <n v="99.483221634910123"/>
    <x v="0"/>
  </r>
  <r>
    <x v="0"/>
    <s v="10.01.00015"/>
    <s v="Salarios e ordenados"/>
    <n v="46182.37"/>
    <n v="2.0903440098126005E-4"/>
    <n v="99.483430669311105"/>
    <x v="0"/>
  </r>
  <r>
    <x v="1"/>
    <s v="10.01.00016"/>
    <s v="Material de uso e consumo."/>
    <n v="46182.27"/>
    <n v="2.0903394835312296E-4"/>
    <n v="99.483639703259456"/>
    <x v="1"/>
  </r>
  <r>
    <x v="1"/>
    <s v="10.01.00016"/>
    <s v="SERVIÇOS PAGOS A TERCEIROS"/>
    <n v="46181.7"/>
    <n v="2.0903136837274175E-4"/>
    <n v="99.483848734627827"/>
    <x v="1"/>
  </r>
  <r>
    <x v="1"/>
    <s v="10.01.00015"/>
    <s v="Retenções Custo Administrativo e Tributário"/>
    <n v="46175.99"/>
    <n v="2.090055233061156E-4"/>
    <n v="99.48405774015113"/>
    <x v="0"/>
  </r>
  <r>
    <x v="0"/>
    <s v="10.01.00033"/>
    <s v="Prestação de Serviços de Informática"/>
    <n v="46169.36"/>
    <n v="2.0897551406062851E-4"/>
    <n v="99.484266715665186"/>
    <x v="0"/>
  </r>
  <r>
    <x v="1"/>
    <s v="10.01.00015"/>
    <s v="Assistência Médica"/>
    <n v="46168.66"/>
    <n v="2.0897234566366911E-4"/>
    <n v="99.484475688010846"/>
    <x v="0"/>
  </r>
  <r>
    <x v="0"/>
    <s v="10.01.00017"/>
    <s v="Sistema de automação cartorária"/>
    <n v="46162.47"/>
    <n v="2.0894432798198507E-4"/>
    <n v="99.484684632338826"/>
    <x v="0"/>
  </r>
  <r>
    <x v="0"/>
    <s v="10.01.00018"/>
    <s v="Serviços de terceiro PF/PJ"/>
    <n v="46154.54"/>
    <n v="2.0890843457071619E-4"/>
    <n v="99.484893540773399"/>
    <x v="1"/>
  </r>
  <r>
    <x v="0"/>
    <s v="10.01.00015"/>
    <s v="Material médico odontológico"/>
    <n v="46152.95"/>
    <n v="2.0890123778333691E-4"/>
    <n v="99.485102442011183"/>
    <x v="1"/>
  </r>
  <r>
    <x v="1"/>
    <s v="10.01.00017"/>
    <s v="Serviços Prestados Por Terceiros"/>
    <n v="46152"/>
    <n v="2.0889693781603484E-4"/>
    <n v="99.485311338949003"/>
    <x v="1"/>
  </r>
  <r>
    <x v="1"/>
    <s v="10.02.00001"/>
    <s v="Taxa de Fiscalização"/>
    <n v="46151.92"/>
    <n v="2.0889657571352522E-4"/>
    <n v="99.485520235524717"/>
    <x v="0"/>
  </r>
  <r>
    <x v="0"/>
    <s v="10.01.00015"/>
    <s v="Material de trabalho consultório"/>
    <n v="46150.23"/>
    <n v="2.088889262980089E-4"/>
    <n v="99.485729124451012"/>
    <x v="1"/>
  </r>
  <r>
    <x v="0"/>
    <s v="10.02.00006"/>
    <s v="SALÁRIOS E ORDENADOS"/>
    <n v="46144.160000000003"/>
    <n v="2.0886145177008935E-4"/>
    <n v="99.48593798590278"/>
    <x v="0"/>
  </r>
  <r>
    <x v="0"/>
    <s v="10.01.00021"/>
    <s v="Plano de Saúde de Colaboradores"/>
    <n v="46143.88"/>
    <n v="2.0886018441130554E-4"/>
    <n v="99.486146846087195"/>
    <x v="1"/>
  </r>
  <r>
    <x v="0"/>
    <s v="10.01.00001"/>
    <s v="Materiais Dentarios"/>
    <n v="46142.61"/>
    <n v="2.0885443603396492E-4"/>
    <n v="99.486355700523234"/>
    <x v="1"/>
  </r>
  <r>
    <x v="0"/>
    <s v="10.01.00015"/>
    <s v="Taxas administrativas"/>
    <n v="46139.41"/>
    <n v="2.08839951933579E-4"/>
    <n v="99.486564540475172"/>
    <x v="0"/>
  </r>
  <r>
    <x v="1"/>
    <s v="10.01.00021"/>
    <s v="Internet do Escritório/Consultório"/>
    <n v="46134.78"/>
    <n v="2.088189952508331E-4"/>
    <n v="99.486773359470419"/>
    <x v="0"/>
  </r>
  <r>
    <x v="1"/>
    <s v="11.01.00003"/>
    <s v="Aquisição de moveis e utensílios"/>
    <n v="46126.62"/>
    <n v="2.0878206079484897E-4"/>
    <n v="99.486982141531215"/>
    <x v="1"/>
  </r>
  <r>
    <x v="0"/>
    <s v="10.01.00018"/>
    <s v="Plano de saúde de funcionários"/>
    <n v="46122.85"/>
    <n v="2.0876499671408178E-4"/>
    <n v="99.487190906527928"/>
    <x v="1"/>
  </r>
  <r>
    <x v="0"/>
    <s v="10.01.00017"/>
    <s v="Ticket / Benefícios funcionários "/>
    <n v="46120.76"/>
    <n v="2.0875553678601722E-4"/>
    <n v="99.487399662064718"/>
    <x v="1"/>
  </r>
  <r>
    <x v="0"/>
    <s v="10.01.00015"/>
    <s v="OUTRAS DESPESAS "/>
    <n v="46116.63"/>
    <n v="2.0873684324395665E-4"/>
    <n v="99.487608398907966"/>
    <x v="0"/>
  </r>
  <r>
    <x v="1"/>
    <s v="10.01.00016"/>
    <s v="Serviços prestados pessoas jurídicas"/>
    <n v="46116.31"/>
    <n v="2.0873539483391804E-4"/>
    <n v="99.487817134302801"/>
    <x v="0"/>
  </r>
  <r>
    <x v="0"/>
    <s v="10.01.00017"/>
    <s v="Material Odontológico- Implante Dentário"/>
    <n v="46112.28"/>
    <n v="2.0871715391999454E-4"/>
    <n v="99.488025851456726"/>
    <x v="1"/>
  </r>
  <r>
    <x v="0"/>
    <s v="10.02.00004"/>
    <s v="Energia Elétrica"/>
    <n v="46106.99"/>
    <n v="2.0869320989154403E-4"/>
    <n v="99.488234544666611"/>
    <x v="1"/>
  </r>
  <r>
    <x v="0"/>
    <s v="10.01.00017"/>
    <s v="Despesas com Gráfica"/>
    <n v="46104.45"/>
    <n v="2.0868171313686272E-4"/>
    <n v="99.488443226379744"/>
    <x v="0"/>
  </r>
  <r>
    <x v="0"/>
    <s v="10.02.00016"/>
    <s v="IMPOSTOS.INSS PF AUTONOMO"/>
    <n v="46104.13"/>
    <n v="2.0868026472682411E-4"/>
    <n v="99.488651906644463"/>
    <x v="0"/>
  </r>
  <r>
    <x v="0"/>
    <s v="10.01.00018"/>
    <s v="18 - Rescisões de contratos de trabalho"/>
    <n v="46100.34"/>
    <n v="2.086631101204295E-4"/>
    <n v="99.488860569754578"/>
    <x v="0"/>
  </r>
  <r>
    <x v="0"/>
    <s v="10.01.00022"/>
    <s v="salario"/>
    <n v="46100"/>
    <n v="2.0866157118476351E-4"/>
    <n v="99.489069231325757"/>
    <x v="0"/>
  </r>
  <r>
    <x v="1"/>
    <s v="10.01.00016"/>
    <s v="Pagamentos à Terceiros"/>
    <n v="46092.65"/>
    <n v="2.0862830301668963E-4"/>
    <n v="99.489277859628771"/>
    <x v="1"/>
  </r>
  <r>
    <x v="0"/>
    <s v="10.01.00024"/>
    <s v="Outras despesas "/>
    <n v="46086.02"/>
    <n v="2.0859829377120251E-4"/>
    <n v="99.489486457922538"/>
    <x v="0"/>
  </r>
  <r>
    <x v="1"/>
    <s v="10.01.00019"/>
    <s v="Laboratório de Prótese - Protéticos"/>
    <n v="46085"/>
    <n v="2.085936769642045E-4"/>
    <n v="99.489695051599497"/>
    <x v="0"/>
  </r>
  <r>
    <x v="0"/>
    <s v="10.01.00026"/>
    <s v="Parcelamento PGFN"/>
    <n v="46084.44"/>
    <n v="2.0859114224663699E-4"/>
    <n v="99.489903642741737"/>
    <x v="0"/>
  </r>
  <r>
    <x v="0"/>
    <s v="10.01.00017"/>
    <s v="MATERIAL DE UTILIZAÇÃO DIRETO EM PROCEDIMENTOS OFTALMOLOGICOS"/>
    <n v="46077.56"/>
    <n v="2.0856000143080721E-4"/>
    <n v="99.490112202743163"/>
    <x v="1"/>
  </r>
  <r>
    <x v="0"/>
    <s v="10.01.00015"/>
    <s v="INSS e Demais Encargos ref Funcionarios"/>
    <n v="46074.58"/>
    <n v="2.0854651311232286E-4"/>
    <n v="99.49032074925627"/>
    <x v="0"/>
  </r>
  <r>
    <x v="0"/>
    <s v="10.01.00016"/>
    <s v="Vale Transporte - Funcionários"/>
    <n v="46072.6"/>
    <n v="2.0853755107520902E-4"/>
    <n v="99.490529286807345"/>
    <x v="1"/>
  </r>
  <r>
    <x v="1"/>
    <s v="10.01.00012"/>
    <s v="Material de escritório/Consultório/Publicidade/Livros"/>
    <n v="46068.15"/>
    <n v="2.0851740912310987E-4"/>
    <n v="99.490737804216465"/>
    <x v="1"/>
  </r>
  <r>
    <x v="0"/>
    <s v="10.01.00030"/>
    <s v="Vale alimentação funcionários"/>
    <n v="46067"/>
    <n v="2.0851220389953365E-4"/>
    <n v="99.490946316420363"/>
    <x v="1"/>
  </r>
  <r>
    <x v="1"/>
    <s v="10.01.00016"/>
    <s v="Materiais e serviços de manutenção exclusivo uso cartório"/>
    <n v="46065.89"/>
    <n v="2.0850717972721228E-4"/>
    <n v="99.491154823600084"/>
    <x v="1"/>
  </r>
  <r>
    <x v="0"/>
    <s v="10.01.00008"/>
    <s v="Gastos operacionais"/>
    <n v="46065.440000000002"/>
    <n v="2.0850514290059551E-4"/>
    <n v="99.491363328742978"/>
    <x v="0"/>
  </r>
  <r>
    <x v="0"/>
    <s v="10.01.00011"/>
    <s v="Material odontológico, de conservação e limpeza do escritório/consultório"/>
    <n v="46064.29"/>
    <n v="2.0849993767701932E-4"/>
    <n v="99.491571828680648"/>
    <x v="1"/>
  </r>
  <r>
    <x v="1"/>
    <s v="10.01.00001"/>
    <s v="Salário/Férias/Rescisão"/>
    <n v="46063.91"/>
    <n v="2.0849821769009853E-4"/>
    <n v="99.491780326898336"/>
    <x v="0"/>
  </r>
  <r>
    <x v="1"/>
    <s v="10.01.00015"/>
    <s v="Salário de Funcionários"/>
    <n v="46061.66"/>
    <n v="2.0848803355701464E-4"/>
    <n v="99.491988814931887"/>
    <x v="0"/>
  </r>
  <r>
    <x v="1"/>
    <s v="10.01.00016"/>
    <s v="Honorários Profissionais"/>
    <n v="46061.16"/>
    <n v="2.0848577041632937E-4"/>
    <n v="99.492197300702301"/>
    <x v="0"/>
  </r>
  <r>
    <x v="0"/>
    <s v="10.01.00022"/>
    <s v="4042 - Internet"/>
    <n v="46060.79"/>
    <n v="2.0848409569222223E-4"/>
    <n v="99.492405784797995"/>
    <x v="0"/>
  </r>
  <r>
    <x v="0"/>
    <s v="10.01.00023"/>
    <s v="Material de consumo"/>
    <n v="46059.43"/>
    <n v="2.084779399495582E-4"/>
    <n v="99.492614262737945"/>
    <x v="1"/>
  </r>
  <r>
    <x v="1"/>
    <s v="10.01.00018"/>
    <s v="Segurança"/>
    <n v="46052.91"/>
    <n v="2.0844842859502191E-4"/>
    <n v="99.492822711166539"/>
    <x v="0"/>
  </r>
  <r>
    <x v="0"/>
    <s v="10.01.00015"/>
    <s v="Salários a Pagar"/>
    <n v="46052.86"/>
    <n v="2.0844820228095335E-4"/>
    <n v="99.493031159368826"/>
    <x v="0"/>
  </r>
  <r>
    <x v="0"/>
    <s v="10.01.00005"/>
    <s v="Remuneração paga a terceiros, sem vínculo empregatício"/>
    <n v="46049.58"/>
    <n v="2.0843335607805775E-4"/>
    <n v="99.493239592724905"/>
    <x v="1"/>
  </r>
  <r>
    <x v="0"/>
    <s v="10.01.00016"/>
    <s v="Material para uso e consumo no exercício da profissão"/>
    <n v="46046.82"/>
    <n v="2.0842086354147491E-4"/>
    <n v="99.493448013588448"/>
    <x v="1"/>
  </r>
  <r>
    <x v="0"/>
    <s v="10.01.00017"/>
    <s v="Salário / V. alimentação / V. transporte funcionária."/>
    <n v="46043.77"/>
    <n v="2.0840705838329456E-4"/>
    <n v="99.493656420646829"/>
    <x v="0"/>
  </r>
  <r>
    <x v="1"/>
    <s v="10.01.00015"/>
    <s v="DESPESA COM RATEIO"/>
    <n v="46042.68"/>
    <n v="2.0840212473660063E-4"/>
    <n v="99.49386482277157"/>
    <x v="0"/>
  </r>
  <r>
    <x v="0"/>
    <s v="10.01.00015"/>
    <s v="Aparelho e Utensílios Odontológicos "/>
    <n v="46042.26"/>
    <n v="2.0840022369842496E-4"/>
    <n v="99.494073222995269"/>
    <x v="0"/>
  </r>
  <r>
    <x v="0"/>
    <s v="10.01.00015"/>
    <s v="Perdas UNIMED LESTE FLUMINENSE"/>
    <n v="46041.81"/>
    <n v="2.0839818687180817E-4"/>
    <n v="99.494281621182139"/>
    <x v="0"/>
  </r>
  <r>
    <x v="0"/>
    <s v="10.01.00020"/>
    <s v="SERVICOS PROFISSIONAIS"/>
    <n v="46040"/>
    <n v="2.0838999430252742E-4"/>
    <n v="99.494490011176438"/>
    <x v="0"/>
  </r>
  <r>
    <x v="0"/>
    <s v="10.01.00029"/>
    <s v="13º Salário"/>
    <n v="46038.07"/>
    <n v="2.0838125857948215E-4"/>
    <n v="99.494698392435012"/>
    <x v="0"/>
  </r>
  <r>
    <x v="1"/>
    <s v="10.01.00015"/>
    <s v="Compra de Material para prestação de Serviços"/>
    <n v="46034.03"/>
    <n v="2.0836297240274491E-4"/>
    <n v="99.494906755407413"/>
    <x v="1"/>
  </r>
  <r>
    <x v="0"/>
    <s v="10.01.00016"/>
    <s v="Serviços de Terceiros - Relação com Prestação de Serviço"/>
    <n v="46033.33"/>
    <n v="2.0835980400578548E-4"/>
    <n v="99.495115115211419"/>
    <x v="1"/>
  </r>
  <r>
    <x v="1"/>
    <s v="10.01.00017"/>
    <s v="DESPESAS DE LOCOMOCAO E TRANSPORTE REPRESENTANTE COMERCIAL AUTONOMO"/>
    <n v="46032.71"/>
    <n v="2.0835699771133573E-4"/>
    <n v="99.495323472209137"/>
    <x v="1"/>
  </r>
  <r>
    <x v="1"/>
    <s v="10.01.00012"/>
    <s v="Materiais e Serviços Aplicados "/>
    <n v="46031.06"/>
    <n v="2.0834952934707421E-4"/>
    <n v="99.495531821738481"/>
    <x v="1"/>
  </r>
  <r>
    <x v="1"/>
    <s v="10.02.00007"/>
    <s v="Auxílio alimentação, refeição, educação e habitação."/>
    <n v="46025.36"/>
    <n v="2.083237295432618E-4"/>
    <n v="99.495740145468019"/>
    <x v="1"/>
  </r>
  <r>
    <x v="1"/>
    <s v="10.01.00005"/>
    <s v="Material Aplicado nos Serviços Prestados"/>
    <n v="46023.25"/>
    <n v="2.0831417908956981E-4"/>
    <n v="99.49594845964711"/>
    <x v="1"/>
  </r>
  <r>
    <x v="0"/>
    <s v="10.01.00002"/>
    <s v="Aluguel do escritório/consultório/ automóvel"/>
    <n v="46022.16"/>
    <n v="2.0830924544287588E-4"/>
    <n v="99.496156768892547"/>
    <x v="1"/>
  </r>
  <r>
    <x v="0"/>
    <s v="10.01.00018"/>
    <s v="Material de Uso/Consumo do Consultório"/>
    <n v="46016.83"/>
    <n v="2.0828512036317055E-4"/>
    <n v="99.496365054012912"/>
    <x v="1"/>
  </r>
  <r>
    <x v="1"/>
    <s v="10.01.00018"/>
    <s v="Gastos com cursos"/>
    <n v="46015"/>
    <n v="2.0827683726826231E-4"/>
    <n v="99.496573330850183"/>
    <x v="0"/>
  </r>
  <r>
    <x v="0"/>
    <s v="10.01.00016"/>
    <s v="SERVIÇOS DE PROTETICO "/>
    <n v="46011.08"/>
    <n v="2.082590942452896E-4"/>
    <n v="99.496781589944433"/>
    <x v="0"/>
  </r>
  <r>
    <x v="1"/>
    <s v="10.01.00020"/>
    <s v="Produtos Farmacêuticos (HOF) "/>
    <n v="46010.07"/>
    <n v="2.0825452270110527E-4"/>
    <n v="99.496989844467137"/>
    <x v="1"/>
  </r>
  <r>
    <x v="1"/>
    <s v="10.01.00047"/>
    <s v="FGTS"/>
    <n v="46007.71"/>
    <n v="2.0824384067707065E-4"/>
    <n v="99.497198088307812"/>
    <x v="0"/>
  </r>
  <r>
    <x v="1"/>
    <s v="10.01.00016"/>
    <s v="SERVIÇOS DE PROTESE DENTARIA"/>
    <n v="46007"/>
    <n v="2.0824062701729754E-4"/>
    <n v="99.497406328934829"/>
    <x v="0"/>
  </r>
  <r>
    <x v="0"/>
    <s v="10.01.00015"/>
    <s v="Materiais utilizados em odontologia"/>
    <n v="46006.11"/>
    <n v="2.0823659862687769E-4"/>
    <n v="99.497614565533453"/>
    <x v="1"/>
  </r>
  <r>
    <x v="0"/>
    <s v="10.01.00021"/>
    <s v="Serviço Prestado por Terceiros"/>
    <n v="46005.8"/>
    <n v="2.0823519547965284E-4"/>
    <n v="99.497822800728926"/>
    <x v="1"/>
  </r>
  <r>
    <x v="0"/>
    <s v="10.02.00003"/>
    <s v="Prestadores de serviços"/>
    <n v="46002.59"/>
    <n v="2.0822066611645316E-4"/>
    <n v="99.498031021395036"/>
    <x v="0"/>
  </r>
  <r>
    <x v="1"/>
    <s v="10.01.00020"/>
    <s v="Previdência Oficial - Anos anteriores"/>
    <n v="46001.93"/>
    <n v="2.0821767877074858E-4"/>
    <n v="99.498239239073811"/>
    <x v="0"/>
  </r>
  <r>
    <x v="1"/>
    <s v="10.01.00015"/>
    <s v="Honorários Juridicos"/>
    <n v="46000"/>
    <n v="2.0820894304770333E-4"/>
    <n v="99.498447448016861"/>
    <x v="0"/>
  </r>
  <r>
    <x v="0"/>
    <s v="10.01.00018"/>
    <s v="Materiais Odonto"/>
    <n v="46000"/>
    <n v="2.0820894304770333E-4"/>
    <n v="99.498655656959912"/>
    <x v="1"/>
  </r>
  <r>
    <x v="1"/>
    <s v="10.01.00016"/>
    <s v="Sublocação de Consultório/Escritório"/>
    <n v="46000"/>
    <n v="2.0820894304770333E-4"/>
    <n v="99.498863865902962"/>
    <x v="0"/>
  </r>
  <r>
    <x v="0"/>
    <s v="10.01.00016"/>
    <s v="Manutenção consultório"/>
    <n v="45999.58"/>
    <n v="2.0820704200952766E-4"/>
    <n v="99.499072072944969"/>
    <x v="1"/>
  </r>
  <r>
    <x v="1"/>
    <s v="10.01.00029"/>
    <s v="VALE REFEIÇÃO; CESTA BÁSICA; VALE ALIMENTAÇÃO"/>
    <n v="45998.07"/>
    <n v="2.0820020732465806E-4"/>
    <n v="99.499280273152294"/>
    <x v="1"/>
  </r>
  <r>
    <x v="0"/>
    <s v="10.01.00012"/>
    <s v="Valor investido em Tráfego Pago (anúncios)"/>
    <n v="45996.93"/>
    <n v="2.0819504736389554E-4"/>
    <n v="99.499488468199658"/>
    <x v="0"/>
  </r>
  <r>
    <x v="1"/>
    <s v="10.02.00001"/>
    <s v="Folha de pagamento"/>
    <n v="45996.5"/>
    <n v="2.0819310106290622E-4"/>
    <n v="99.499696661300717"/>
    <x v="0"/>
  </r>
  <r>
    <x v="0"/>
    <s v="10.01.00021"/>
    <s v="INSS Colaboradores e Terceiros -1º Tab.  de Notas. e Prot.  de Tít. M., Com. de Canoinhas"/>
    <n v="45994.83"/>
    <n v="2.0818554217301731E-4"/>
    <n v="99.499904846842895"/>
    <x v="1"/>
  </r>
  <r>
    <x v="0"/>
    <s v="10.01.00021"/>
    <s v="Honorários advogatícios"/>
    <n v="45994.43"/>
    <n v="2.0818373166046905E-4"/>
    <n v="99.500113030574553"/>
    <x v="0"/>
  </r>
  <r>
    <x v="1"/>
    <s v="10.01.00018"/>
    <s v="Trabalhos protéticos"/>
    <n v="45994.400000000001"/>
    <n v="2.0818359587202796E-4"/>
    <n v="99.500321214170427"/>
    <x v="0"/>
  </r>
  <r>
    <x v="1"/>
    <s v="10.01.00017"/>
    <s v="Medicamentos"/>
    <n v="45994.17"/>
    <n v="2.0818255482731271E-4"/>
    <n v="99.500529396725256"/>
    <x v="0"/>
  </r>
  <r>
    <x v="1"/>
    <s v="10.01.00016"/>
    <s v="trabalho protético"/>
    <n v="45991"/>
    <n v="2.0816820651536788E-4"/>
    <n v="99.500737564931768"/>
    <x v="0"/>
  </r>
  <r>
    <x v="1"/>
    <s v="10.01.00006"/>
    <s v="Aluguel de equipamento iTero"/>
    <n v="45990"/>
    <n v="2.0816368023399728E-4"/>
    <n v="99.500945728611995"/>
    <x v="1"/>
  </r>
  <r>
    <x v="0"/>
    <s v="10.01.00002"/>
    <s v="Aluguel do escritório/estúdio"/>
    <n v="45989.7"/>
    <n v="2.0816232234958609E-4"/>
    <n v="99.501153890934347"/>
    <x v="1"/>
  </r>
  <r>
    <x v="1"/>
    <s v="10.04.00005"/>
    <s v="AIR LIQUIDE BRASIL LTDA "/>
    <n v="45988.05"/>
    <n v="2.0815485398532462E-4"/>
    <n v="99.501362045788326"/>
    <x v="0"/>
  </r>
  <r>
    <x v="0"/>
    <s v="10.01.00016"/>
    <s v="Materiais Odontologicos Utilizados Atendimentos"/>
    <n v="45987.9"/>
    <n v="2.08154175043119E-4"/>
    <n v="99.501570199963368"/>
    <x v="1"/>
  </r>
  <r>
    <x v="0"/>
    <s v="10.01.00016"/>
    <s v="taxas administrativas"/>
    <n v="45986.3"/>
    <n v="2.0814693299292606E-4"/>
    <n v="99.501778346896359"/>
    <x v="0"/>
  </r>
  <r>
    <x v="0"/>
    <s v="10.01.00002"/>
    <s v="Aluguel + condomínio do consultório"/>
    <n v="45982.57"/>
    <n v="2.0813004996341372E-4"/>
    <n v="99.501986476946328"/>
    <x v="1"/>
  </r>
  <r>
    <x v="1"/>
    <s v="10.01.00015"/>
    <s v="Insumos e  materiais odontologicos"/>
    <n v="45982.07"/>
    <n v="2.081277868227284E-4"/>
    <n v="99.502194604733148"/>
    <x v="1"/>
  </r>
  <r>
    <x v="0"/>
    <s v="10.01.00015"/>
    <s v="Despesa com Proterito"/>
    <n v="45980"/>
    <n v="2.0811841742029129E-4"/>
    <n v="99.502402723150567"/>
    <x v="0"/>
  </r>
  <r>
    <x v="0"/>
    <s v="10.01.00015"/>
    <s v="Materiais utilizados na prestação dos serviços"/>
    <n v="45976.34"/>
    <n v="2.0810185123047484E-4"/>
    <n v="99.502610825001796"/>
    <x v="1"/>
  </r>
  <r>
    <x v="0"/>
    <s v="10.01.00012"/>
    <s v="Material dentário utilizado na prestação  serviços Odontológico"/>
    <n v="45975.53"/>
    <n v="2.0809818494256467E-4"/>
    <n v="99.502818923186737"/>
    <x v="1"/>
  </r>
  <r>
    <x v="0"/>
    <s v="10.01.00019"/>
    <s v="Pagamentos a Terceiros sem vinculo"/>
    <n v="45964.32"/>
    <n v="2.0804744532840024E-4"/>
    <n v="99.503026970632064"/>
    <x v="1"/>
  </r>
  <r>
    <x v="1"/>
    <s v="10.01.00020"/>
    <s v="Despesas com Treinamento Profissional"/>
    <n v="45960"/>
    <n v="2.0802789179287921E-4"/>
    <n v="99.503234998523851"/>
    <x v="0"/>
  </r>
  <r>
    <x v="0"/>
    <s v="10.01.00032"/>
    <s v="13º salário"/>
    <n v="45959.25"/>
    <n v="2.0802449708185128E-4"/>
    <n v="99.503443023020935"/>
    <x v="0"/>
  </r>
  <r>
    <x v="1"/>
    <s v="10.01.00017"/>
    <s v="Material de Consumo/Dental"/>
    <n v="45956.93"/>
    <n v="2.0801399610907148E-4"/>
    <n v="99.50365103701705"/>
    <x v="1"/>
  </r>
  <r>
    <x v="1"/>
    <s v="10.01.00022"/>
    <s v="Guia de Recolhimento recisório do FGTS"/>
    <n v="45951.199999999997"/>
    <n v="2.0798806051681789E-4"/>
    <n v="99.503859025077574"/>
    <x v="0"/>
  </r>
  <r>
    <x v="0"/>
    <s v="10.01.00020"/>
    <s v="Farmácia "/>
    <n v="45947.94"/>
    <n v="2.0797330483954976E-4"/>
    <n v="99.504066998382413"/>
    <x v="0"/>
  </r>
  <r>
    <x v="1"/>
    <s v="10.01.00018"/>
    <s v=" Material de uso e consumo consultório/paciente"/>
    <n v="45947.49"/>
    <n v="2.0797126801293296E-4"/>
    <n v="99.504274969650425"/>
    <x v="1"/>
  </r>
  <r>
    <x v="0"/>
    <s v="10.01.00024"/>
    <s v="Faadep"/>
    <n v="45942.68"/>
    <n v="2.0794949659954038E-4"/>
    <n v="99.504482919147023"/>
    <x v="0"/>
  </r>
  <r>
    <x v="0"/>
    <s v="10.01.00015"/>
    <s v="Serviços Prestados por Pessoa Jurídica "/>
    <n v="45940.99"/>
    <n v="2.0794184718402408E-4"/>
    <n v="99.504690860994202"/>
    <x v="0"/>
  </r>
  <r>
    <x v="0"/>
    <s v="10.01.00011"/>
    <s v="Material de Consultorio"/>
    <n v="45939.75"/>
    <n v="2.079362345951245E-4"/>
    <n v="99.50489879722879"/>
    <x v="1"/>
  </r>
  <r>
    <x v="0"/>
    <s v="10.01.00015"/>
    <s v="Internet do Cartorio do 2°. Oficio Reg. Civil"/>
    <n v="45934.76"/>
    <n v="2.0791364845108523E-4"/>
    <n v="99.505106710877243"/>
    <x v="0"/>
  </r>
  <r>
    <x v="0"/>
    <s v="10.01.00019"/>
    <s v="Inss"/>
    <n v="45929.85"/>
    <n v="2.0789142440955555E-4"/>
    <n v="99.505314602301652"/>
    <x v="0"/>
  </r>
  <r>
    <x v="1"/>
    <s v="10.01.00024"/>
    <s v="ORDENADOS, SALÁRIOS, GRATIF E OUTRAS REMUNER A EMPREGADOS"/>
    <n v="45929.4"/>
    <n v="2.0788938758293881E-4"/>
    <n v="99.505522491689234"/>
    <x v="0"/>
  </r>
  <r>
    <x v="1"/>
    <s v="10.01.00015"/>
    <s v="Materiais Aplicados nos Serviços"/>
    <n v="45926.78"/>
    <n v="2.0787752872574784E-4"/>
    <n v="99.505730369217957"/>
    <x v="1"/>
  </r>
  <r>
    <x v="0"/>
    <s v="10.01.00026"/>
    <s v="Despesas com contabilidade"/>
    <n v="45926"/>
    <n v="2.0787399822627873E-4"/>
    <n v="99.505938243216178"/>
    <x v="0"/>
  </r>
  <r>
    <x v="0"/>
    <s v="10.01.00016"/>
    <s v="contador"/>
    <n v="45924.58"/>
    <n v="2.0786757090673251E-4"/>
    <n v="99.506146110787085"/>
    <x v="0"/>
  </r>
  <r>
    <x v="1"/>
    <s v="10.01.00018"/>
    <s v="Serviços prestados por PJ"/>
    <n v="45922.86"/>
    <n v="2.0785978570277505E-4"/>
    <n v="99.506353970572789"/>
    <x v="0"/>
  </r>
  <r>
    <x v="1"/>
    <s v="10.01.00016"/>
    <s v="Perdas da cooperativa Unimed - Solução de Consulta nº 518 - Cosit"/>
    <n v="45918.74"/>
    <n v="2.0784113742352816E-4"/>
    <n v="99.506561811710213"/>
    <x v="0"/>
  </r>
  <r>
    <x v="0"/>
    <s v="10.01.00017"/>
    <s v="LABORATORIO DE PROTESE DENTARIA"/>
    <n v="45911"/>
    <n v="2.078061040057197E-4"/>
    <n v="99.506769617814214"/>
    <x v="0"/>
  </r>
  <r>
    <x v="0"/>
    <s v="10.01.00015"/>
    <s v="Remuneração para a terceiros, sem vínculo empregatício."/>
    <n v="45909"/>
    <n v="2.0779705144297853E-4"/>
    <n v="99.506977414865659"/>
    <x v="1"/>
  </r>
  <r>
    <x v="0"/>
    <s v="10.01.00015"/>
    <s v="Materiais para uso na clínica"/>
    <n v="45906.21"/>
    <n v="2.0778442311795449E-4"/>
    <n v="99.50718519928877"/>
    <x v="1"/>
  </r>
  <r>
    <x v="1"/>
    <s v="10.01.00016"/>
    <s v="Salários / Férias / Rescisões e 13º salário"/>
    <n v="45904.73"/>
    <n v="2.0777772422152604E-4"/>
    <n v="99.507392977012998"/>
    <x v="0"/>
  </r>
  <r>
    <x v="1"/>
    <s v="10.01.00019"/>
    <s v="Dilig. de Casam. em Residência"/>
    <n v="45904.1"/>
    <n v="2.0777487266426255E-4"/>
    <n v="99.507600751885661"/>
    <x v="0"/>
  </r>
  <r>
    <x v="0"/>
    <s v="10.01.00003"/>
    <s v="PROPAGANDA E PUBLICIDADE"/>
    <n v="45901.29"/>
    <n v="2.0776215381361116E-4"/>
    <n v="99.507808514039482"/>
    <x v="0"/>
  </r>
  <r>
    <x v="0"/>
    <s v="10.01.00045"/>
    <s v="Manutenção e Reparo "/>
    <n v="45900.94"/>
    <n v="2.0776056961513146E-4"/>
    <n v="99.508016274609091"/>
    <x v="1"/>
  </r>
  <r>
    <x v="0"/>
    <s v="10.01.00020"/>
    <s v="Materiais Utilizados na Pretação de Serviços"/>
    <n v="45900.3"/>
    <n v="2.0775767279505427E-4"/>
    <n v="99.508224032281888"/>
    <x v="1"/>
  </r>
  <r>
    <x v="1"/>
    <s v="10.01.00044"/>
    <s v="Serviços Prestados a Terceiro Autonomo- Carolina de Carli"/>
    <n v="45895.58"/>
    <n v="2.0773630874698504E-4"/>
    <n v="99.50843176859064"/>
    <x v="1"/>
  </r>
  <r>
    <x v="0"/>
    <s v="10.02.00009"/>
    <s v="IRRF s/ Salários"/>
    <n v="45888.38"/>
    <n v="2.0770371952111668E-4"/>
    <n v="99.508639472310165"/>
    <x v="0"/>
  </r>
  <r>
    <x v="0"/>
    <s v="10.01.00018"/>
    <s v=" Taxa de administração de cooperativa profissional"/>
    <n v="45888.24"/>
    <n v="2.0770308584172481E-4"/>
    <n v="99.508847175396014"/>
    <x v="0"/>
  </r>
  <r>
    <x v="1"/>
    <s v="10.01.00005"/>
    <s v="Laboratórios de Prótese dentária"/>
    <n v="45885"/>
    <n v="2.0768842069008404E-4"/>
    <n v="99.509054863816701"/>
    <x v="0"/>
  </r>
  <r>
    <x v="0"/>
    <s v="10.01.00030"/>
    <s v="Despesas com plano de saúde de empregados/prepostos"/>
    <n v="45883.66"/>
    <n v="2.0768235547304748E-4"/>
    <n v="99.509262546172167"/>
    <x v="1"/>
  </r>
  <r>
    <x v="0"/>
    <s v="10.01.00016"/>
    <s v="Serviço Prestado Pessoa Jurídica"/>
    <n v="45883.199999999997"/>
    <n v="2.0768027338361695E-4"/>
    <n v="99.509470226445544"/>
    <x v="0"/>
  </r>
  <r>
    <x v="1"/>
    <s v="10.01.00028"/>
    <s v="Assessoria Contábil"/>
    <n v="45883.17"/>
    <n v="2.0768013759517586E-4"/>
    <n v="99.509677906583136"/>
    <x v="0"/>
  </r>
  <r>
    <x v="0"/>
    <s v="10.01.00016"/>
    <s v="Pagamentos à Pessoa Jurídica Laboratórios de próteses dentárias."/>
    <n v="45882.19"/>
    <n v="2.0767570183943267E-4"/>
    <n v="99.50988558228498"/>
    <x v="0"/>
  </r>
  <r>
    <x v="0"/>
    <s v="10.01.00018"/>
    <s v="Taxas Bancarias"/>
    <n v="45877.02"/>
    <n v="2.0765230096474662E-4"/>
    <n v="99.510093234585938"/>
    <x v="0"/>
  </r>
  <r>
    <x v="0"/>
    <s v="10.01.00019"/>
    <s v="Serviços Prestados por terceiros"/>
    <n v="45876.4"/>
    <n v="2.0764949467029687E-4"/>
    <n v="99.510300884080607"/>
    <x v="1"/>
  </r>
  <r>
    <x v="1"/>
    <s v="10.01.00022"/>
    <s v="Engegraph Engenharia de Sistemas S.A."/>
    <n v="45868.42"/>
    <n v="2.0761337494495949E-4"/>
    <n v="99.510508497455547"/>
    <x v="0"/>
  </r>
  <r>
    <x v="0"/>
    <s v="10.01.00019"/>
    <s v="Material Uso e Consumo "/>
    <n v="45866.52"/>
    <n v="2.076047750103553E-4"/>
    <n v="99.51071610223056"/>
    <x v="1"/>
  </r>
  <r>
    <x v="0"/>
    <s v="10.01.00016"/>
    <s v="Convenio médico funcionários"/>
    <n v="45863.95"/>
    <n v="2.0759314246723287E-4"/>
    <n v="99.510923695373023"/>
    <x v="0"/>
  </r>
  <r>
    <x v="0"/>
    <s v="10.01.00001"/>
    <s v="Compra de Insumos - Nota Fiscal numero"/>
    <n v="45862.15"/>
    <n v="2.0758499516076577E-4"/>
    <n v="99.51113128036819"/>
    <x v="1"/>
  </r>
  <r>
    <x v="0"/>
    <s v="10.01.00003"/>
    <s v="Prestadores/Fornecedores de Serviços"/>
    <n v="45860.46"/>
    <n v="2.0757734574524946E-4"/>
    <n v="99.511338857713938"/>
    <x v="0"/>
  </r>
  <r>
    <x v="1"/>
    <s v="10.01.00026"/>
    <s v="MARKETING - ASSESSORIA E PUBLICIDADE"/>
    <n v="45860"/>
    <n v="2.0757526365581898E-4"/>
    <n v="99.511546432977596"/>
    <x v="0"/>
  </r>
  <r>
    <x v="1"/>
    <s v="10.01.00019"/>
    <s v="Informática"/>
    <n v="45857.61"/>
    <n v="2.0756444584334324E-4"/>
    <n v="99.51175399742344"/>
    <x v="0"/>
  </r>
  <r>
    <x v="1"/>
    <s v="10.01.00015"/>
    <s v="Material para uso dermatológico"/>
    <n v="45854.28"/>
    <n v="2.0754937332637913E-4"/>
    <n v="99.511961546796769"/>
    <x v="1"/>
  </r>
  <r>
    <x v="0"/>
    <s v="10.01.00016"/>
    <s v="Pagamento de Protético"/>
    <n v="45852.87"/>
    <n v="2.0754299126964662E-4"/>
    <n v="99.512169089788046"/>
    <x v="0"/>
  </r>
  <r>
    <x v="0"/>
    <s v="10.01.00021"/>
    <s v="Honorários advocatícios "/>
    <n v="45850"/>
    <n v="2.0753000084211299E-4"/>
    <n v="99.512376619788881"/>
    <x v="0"/>
  </r>
  <r>
    <x v="1"/>
    <s v="10.01.00016"/>
    <s v="Serviços contábeis "/>
    <n v="45848.36"/>
    <n v="2.075225777406652E-4"/>
    <n v="99.51258414236662"/>
    <x v="0"/>
  </r>
  <r>
    <x v="0"/>
    <s v="10.01.00024"/>
    <s v="Plano de saúde funcionários "/>
    <n v="45843.519999999997"/>
    <n v="2.0750067053883147E-4"/>
    <n v="99.512791643037161"/>
    <x v="1"/>
  </r>
  <r>
    <x v="0"/>
    <s v="10.01.00017"/>
    <s v="Descontos Unimed"/>
    <n v="45843.01"/>
    <n v="2.0749836213533249E-4"/>
    <n v="99.512999141399291"/>
    <x v="0"/>
  </r>
  <r>
    <x v="0"/>
    <s v="10.01.00015"/>
    <s v="HONORARIOS DE SERVIÇOS"/>
    <n v="45843"/>
    <n v="2.0749831687251875E-4"/>
    <n v="99.513206639716159"/>
    <x v="0"/>
  </r>
  <r>
    <x v="1"/>
    <s v="10.01.00022"/>
    <s v="Contabilidade"/>
    <n v="45842.5"/>
    <n v="2.0749605373183343E-4"/>
    <n v="99.513414135769892"/>
    <x v="0"/>
  </r>
  <r>
    <x v="0"/>
    <s v="10.01.00021"/>
    <s v="Locação de maquinas e equipamentos"/>
    <n v="45838"/>
    <n v="2.0747568546566577E-4"/>
    <n v="99.513621611455363"/>
    <x v="0"/>
  </r>
  <r>
    <x v="0"/>
    <s v="10.01.00024"/>
    <s v="Aquisição de máquinas e equipamentos"/>
    <n v="45832.33"/>
    <n v="2.0745002145029445E-4"/>
    <n v="99.513829061476812"/>
    <x v="1"/>
  </r>
  <r>
    <x v="1"/>
    <s v="10.01.00021"/>
    <s v="Material de uso e consumo do escritório/consultório"/>
    <n v="45829.47"/>
    <n v="2.0743707628557452E-4"/>
    <n v="99.514036498553097"/>
    <x v="1"/>
  </r>
  <r>
    <x v="1"/>
    <s v="10.01.00011"/>
    <s v="DIVERSOS SERVICOS TERCEIRIZADOS"/>
    <n v="45826.37"/>
    <n v="2.0742304481332564E-4"/>
    <n v="99.51424392159791"/>
    <x v="0"/>
  </r>
  <r>
    <x v="0"/>
    <s v="10.01.00016"/>
    <s v="RATEIO DE DESPESAS COOPANEST-PE"/>
    <n v="45825.21"/>
    <n v="2.0741779432693574E-4"/>
    <n v="99.514451339392238"/>
    <x v="0"/>
  </r>
  <r>
    <x v="1"/>
    <s v="10.01.00052"/>
    <s v="AJMM ADMINISTRADORA DE SERVIÇOS LTDA "/>
    <n v="45820"/>
    <n v="2.0739421240099489E-4"/>
    <n v="99.514658733604634"/>
    <x v="0"/>
  </r>
  <r>
    <x v="0"/>
    <s v="10.01.00020"/>
    <s v="Uniforme"/>
    <n v="45817.73"/>
    <n v="2.0738393774228368E-4"/>
    <n v="99.514866117542383"/>
    <x v="0"/>
  </r>
  <r>
    <x v="1"/>
    <s v="10.01.00020"/>
    <s v="Taxas Diversas "/>
    <n v="45817.440000000002"/>
    <n v="2.0738262512068616E-4"/>
    <n v="99.515073500167503"/>
    <x v="0"/>
  </r>
  <r>
    <x v="0"/>
    <s v="10.01.00017"/>
    <s v="Material para consultório "/>
    <n v="45810"/>
    <n v="2.0734894958728889E-4"/>
    <n v="99.51528084911709"/>
    <x v="1"/>
  </r>
  <r>
    <x v="0"/>
    <s v="10.01.00030"/>
    <s v="Parcelamentos PREVIDÊNCIARIO RFB e PGFN (Cartório) "/>
    <n v="45806.2"/>
    <n v="2.0733174971808058E-4"/>
    <n v="99.515488180866811"/>
    <x v="0"/>
  </r>
  <r>
    <x v="1"/>
    <s v="10.01.00015"/>
    <s v="Materiais Usados nos atendimentos (próteses, medicamentos, e"/>
    <n v="45806.18"/>
    <n v="2.0733165919245317E-4"/>
    <n v="99.515695512526008"/>
    <x v="1"/>
  </r>
  <r>
    <x v="0"/>
    <s v="10.01.00018"/>
    <s v="Serviços de Terceiros PF"/>
    <n v="45806.12"/>
    <n v="2.0733138761557096E-4"/>
    <n v="99.515902843913622"/>
    <x v="1"/>
  </r>
  <r>
    <x v="0"/>
    <s v="10.02.00001"/>
    <s v="Remuneração paga a terceiros sem vínculo empregatício proteticos"/>
    <n v="45804.93"/>
    <n v="2.0732600134073994E-4"/>
    <n v="99.516110169914967"/>
    <x v="1"/>
  </r>
  <r>
    <x v="0"/>
    <s v="10.01.00015"/>
    <s v="TI e manutenção"/>
    <n v="45802.63"/>
    <n v="2.0731559089358752E-4"/>
    <n v="99.516317485505866"/>
    <x v="1"/>
  </r>
  <r>
    <x v="0"/>
    <s v="10.01.00017"/>
    <s v="ALUGUEL"/>
    <n v="45801.03"/>
    <n v="2.0730834884339459E-4"/>
    <n v="99.516524793854714"/>
    <x v="1"/>
  </r>
  <r>
    <x v="0"/>
    <s v="10.01.00110"/>
    <s v="R.B.L. CARDASSI SERVIÇOS ADMINISTRATIVOS EIRELI"/>
    <n v="45800"/>
    <n v="2.0730368677358284E-4"/>
    <n v="99.516732097541492"/>
    <x v="0"/>
  </r>
  <r>
    <x v="1"/>
    <s v="10.01.00038"/>
    <s v="Honorarios Contabeis "/>
    <n v="45800"/>
    <n v="2.0730368677358284E-4"/>
    <n v="99.516939401228271"/>
    <x v="0"/>
  </r>
  <r>
    <x v="0"/>
    <s v="10.01.00008"/>
    <s v="Laboratorios odontologicos"/>
    <n v="45799.1"/>
    <n v="2.0729961312034931E-4"/>
    <n v="99.517146700841394"/>
    <x v="0"/>
  </r>
  <r>
    <x v="1"/>
    <s v="10.01.00015"/>
    <s v="Benefícios: Vale Refeição/Transporte/Convenio Medico "/>
    <n v="45797.61"/>
    <n v="2.072928689611071E-4"/>
    <n v="99.517353993710358"/>
    <x v="1"/>
  </r>
  <r>
    <x v="1"/>
    <s v="10.01.00013"/>
    <s v="Remuneração paga a terceiros, com vínculo empregatício, SalarioINSS e FGTS"/>
    <n v="45792.88"/>
    <n v="2.0727145965022416E-4"/>
    <n v="99.517561265170002"/>
    <x v="0"/>
  </r>
  <r>
    <x v="0"/>
    <s v="10.01.00017"/>
    <s v="Folha de Pagamento"/>
    <n v="45790.69"/>
    <n v="2.0726154709402254E-4"/>
    <n v="99.517768526717092"/>
    <x v="0"/>
  </r>
  <r>
    <x v="1"/>
    <s v="10.02.00001"/>
    <s v="Laboratório de Prótese Dentária"/>
    <n v="45785"/>
    <n v="2.0723579255302384E-4"/>
    <n v="99.51797576250965"/>
    <x v="0"/>
  </r>
  <r>
    <x v="1"/>
    <s v="10.01.00019"/>
    <s v="Serviços Prestados por PJ/PF"/>
    <n v="45779.71"/>
    <n v="2.0721184852457331E-4"/>
    <n v="99.518182974358169"/>
    <x v="0"/>
  </r>
  <r>
    <x v="0"/>
    <s v="10.01.00021"/>
    <s v="VALE TRANSPORTE COLABORADORES"/>
    <n v="45777"/>
    <n v="2.0719958230205901E-4"/>
    <n v="99.518390173940475"/>
    <x v="1"/>
  </r>
  <r>
    <x v="0"/>
    <s v="10.01.00018"/>
    <s v="Inss"/>
    <n v="45774.82"/>
    <n v="2.0718971500867107E-4"/>
    <n v="99.518597363655488"/>
    <x v="0"/>
  </r>
  <r>
    <x v="1"/>
    <s v="10.01.00006"/>
    <s v="Honorários Contábeis"/>
    <n v="45772.18"/>
    <n v="2.0717776562585271E-4"/>
    <n v="99.518804541421119"/>
    <x v="0"/>
  </r>
  <r>
    <x v="0"/>
    <s v="10.01.00022"/>
    <s v="Locação de Móveis"/>
    <n v="45770"/>
    <n v="2.071678983324648E-4"/>
    <n v="99.519011709319457"/>
    <x v="0"/>
  </r>
  <r>
    <x v="1"/>
    <s v="10.01.00019"/>
    <s v="Remuneração paga a terceiros, sem vínculo empregatício, INSS e FGTS"/>
    <n v="45769.04"/>
    <n v="2.0716355310234903E-4"/>
    <n v="99.519218872872557"/>
    <x v="1"/>
  </r>
  <r>
    <x v="0"/>
    <s v="10.01.00013"/>
    <s v="Previdencia social - empregados"/>
    <n v="45763.38"/>
    <n v="2.0713793434979139E-4"/>
    <n v="99.51942601080691"/>
    <x v="0"/>
  </r>
  <r>
    <x v="1"/>
    <s v="10.01.00020"/>
    <s v="Marketing / Propaganda / Publicidade"/>
    <n v="45759.040000000001"/>
    <n v="2.0711829028864298E-4"/>
    <n v="99.519633129097201"/>
    <x v="0"/>
  </r>
  <r>
    <x v="1"/>
    <s v="10.01.00042"/>
    <s v="4042 - Contribuições do Sistema (Conforme Prov. 89)"/>
    <n v="45758.27"/>
    <n v="2.0711480505198761E-4"/>
    <n v="99.519840243902252"/>
    <x v="0"/>
  </r>
  <r>
    <x v="1"/>
    <s v="10.01.00012"/>
    <s v="Aquisiçáo de Material Odontologico"/>
    <n v="45758.16"/>
    <n v="2.0711430716103686E-4"/>
    <n v="99.520047358209411"/>
    <x v="1"/>
  </r>
  <r>
    <x v="0"/>
    <s v="10.01.00015"/>
    <s v="Depósito Plataforma Aposta"/>
    <n v="45756.480000000003"/>
    <n v="2.0710670300833425E-4"/>
    <n v="99.520254464912412"/>
    <x v="0"/>
  </r>
  <r>
    <x v="1"/>
    <s v="10.01.00019"/>
    <s v="Pedidos de Certidões entre Cartórios"/>
    <n v="45755.1"/>
    <n v="2.0710045674004281E-4"/>
    <n v="99.520461565369146"/>
    <x v="0"/>
  </r>
  <r>
    <x v="0"/>
    <s v="10.01.00015"/>
    <s v="Materiais Odontológicos de consumo"/>
    <n v="45750.96"/>
    <n v="2.0708171793516855E-4"/>
    <n v="99.520668647087078"/>
    <x v="1"/>
  </r>
  <r>
    <x v="1"/>
    <s v="10.01.00021"/>
    <s v="material consumo consultorio"/>
    <n v="45750.6"/>
    <n v="2.0708008847387512E-4"/>
    <n v="99.52087572717555"/>
    <x v="1"/>
  </r>
  <r>
    <x v="0"/>
    <s v="10.01.00021"/>
    <s v="Laboratório SMART/Felipe Carvalho/Trevizani"/>
    <n v="45750.45"/>
    <n v="2.070794095316695E-4"/>
    <n v="99.521082806585085"/>
    <x v="0"/>
  </r>
  <r>
    <x v="1"/>
    <s v="10.01.00022"/>
    <s v="Material de Harmonizacao Orofacial"/>
    <n v="45750.33"/>
    <n v="2.0707886637790507E-4"/>
    <n v="99.521289885451466"/>
    <x v="1"/>
  </r>
  <r>
    <x v="1"/>
    <s v="10.01.00016"/>
    <s v="DESPESA COM DENTAL"/>
    <n v="45747.16"/>
    <n v="2.0706451806596024E-4"/>
    <n v="99.521496949969531"/>
    <x v="0"/>
  </r>
  <r>
    <x v="1"/>
    <s v="10.01.00017"/>
    <s v="Prestação de Serviços de terceiros, assistência jurídica, técnica"/>
    <n v="45745.36"/>
    <n v="2.0705637075949318E-4"/>
    <n v="99.521704006340286"/>
    <x v="1"/>
  </r>
  <r>
    <x v="0"/>
    <s v="10.01.00003"/>
    <s v="Condomínio e rateio das despesas do escritório/consultório"/>
    <n v="45744.12"/>
    <n v="2.070507581705936E-4"/>
    <n v="99.52191105709845"/>
    <x v="0"/>
  </r>
  <r>
    <x v="1"/>
    <s v="10.01.00015"/>
    <s v="Material - Odontológico - Hospitalar"/>
    <n v="45743.07"/>
    <n v="2.0704600557515447E-4"/>
    <n v="99.52211810310402"/>
    <x v="1"/>
  </r>
  <r>
    <x v="0"/>
    <s v="10.01.00016"/>
    <s v="Materiais de uso em servicos odontologicos"/>
    <n v="45740.37"/>
    <n v="2.0703378461545387E-4"/>
    <n v="99.522325136888639"/>
    <x v="1"/>
  </r>
  <r>
    <x v="0"/>
    <s v="10.01.00026"/>
    <s v="Assessoria contábil"/>
    <n v="45739.42"/>
    <n v="2.0702948464815176E-4"/>
    <n v="99.522532166373281"/>
    <x v="0"/>
  </r>
  <r>
    <x v="1"/>
    <s v="10.01.00017"/>
    <s v="Remuneração Paga a Terceiros Sem Vinculo Empregatício"/>
    <n v="45737.63"/>
    <n v="2.070213826044984E-4"/>
    <n v="99.522739187755889"/>
    <x v="1"/>
  </r>
  <r>
    <x v="1"/>
    <s v="10.01.00016"/>
    <s v="Despesas Dedutíveis"/>
    <n v="45735.32"/>
    <n v="2.070109268945323E-4"/>
    <n v="99.522946198682789"/>
    <x v="0"/>
  </r>
  <r>
    <x v="1"/>
    <s v="10.01.00023"/>
    <s v="Equipamentos"/>
    <n v="45735.3"/>
    <n v="2.0701083636890492E-4"/>
    <n v="99.523153209519151"/>
    <x v="0"/>
  </r>
  <r>
    <x v="0"/>
    <s v="10.01.00021"/>
    <s v="Informática"/>
    <n v="45730.559999999998"/>
    <n v="2.0698938179520822E-4"/>
    <n v="99.523360198900946"/>
    <x v="0"/>
  </r>
  <r>
    <x v="1"/>
    <s v="10.01.00022"/>
    <s v="Locação de impressora"/>
    <n v="45730"/>
    <n v="2.0698684707764071E-4"/>
    <n v="99.523567185748021"/>
    <x v="0"/>
  </r>
  <r>
    <x v="1"/>
    <s v="10.01.00017"/>
    <s v="Material de Uso Consumo"/>
    <n v="45729.48"/>
    <n v="2.06984493411328E-4"/>
    <n v="99.523774170241438"/>
    <x v="1"/>
  </r>
  <r>
    <x v="1"/>
    <s v="10.01.00015"/>
    <s v="ALINHADORES INVISALIGN"/>
    <n v="45726.54"/>
    <n v="2.0697118614409845E-4"/>
    <n v="99.523981141427583"/>
    <x v="0"/>
  </r>
  <r>
    <x v="0"/>
    <s v="10.01.00018"/>
    <s v="Assistencia juridica"/>
    <n v="45725.9"/>
    <n v="2.0696828932402126E-4"/>
    <n v="99.524188109716903"/>
    <x v="0"/>
  </r>
  <r>
    <x v="0"/>
    <s v="10.01.00026"/>
    <s v="Cessão Uso de Programa"/>
    <n v="45725.18"/>
    <n v="2.0696503040143442E-4"/>
    <n v="99.524395074747304"/>
    <x v="0"/>
  </r>
  <r>
    <x v="1"/>
    <s v="10.01.00021"/>
    <s v="Serviços Prestados Pessoa Jurídica"/>
    <n v="45719.199999999997"/>
    <n v="2.0693796323883819E-4"/>
    <n v="99.524602012710545"/>
    <x v="0"/>
  </r>
  <r>
    <x v="0"/>
    <s v="10.01.00017"/>
    <s v="Prestação de serviço de terceiros"/>
    <n v="45712.68"/>
    <n v="2.0690845188430187E-4"/>
    <n v="99.524808921162432"/>
    <x v="1"/>
  </r>
  <r>
    <x v="0"/>
    <s v="10.01.00002"/>
    <s v="CIM PREFEITURA DO RECIFE "/>
    <n v="45707.13"/>
    <n v="2.06883331022695E-4"/>
    <n v="99.525015804493449"/>
    <x v="0"/>
  </r>
  <r>
    <x v="0"/>
    <s v="10.01.00012"/>
    <s v="Materiais e Insumos Consultorio"/>
    <n v="45707.13"/>
    <n v="2.06883331022695E-4"/>
    <n v="99.525222687824467"/>
    <x v="1"/>
  </r>
  <r>
    <x v="1"/>
    <s v="10.01.00012"/>
    <s v="Material Atendimento Clinico"/>
    <n v="45706.96"/>
    <n v="2.0688256155486202E-4"/>
    <n v="99.525429570386024"/>
    <x v="1"/>
  </r>
  <r>
    <x v="0"/>
    <s v="10.01.00017"/>
    <s v="Prestação de Serviços de terceiros, assistência jurídica, técnica"/>
    <n v="45706.09"/>
    <n v="2.0687862369006958E-4"/>
    <n v="99.52563644900971"/>
    <x v="1"/>
  </r>
  <r>
    <x v="0"/>
    <s v="10.01.00015"/>
    <s v="TRAFEGO PAGO"/>
    <n v="45706"/>
    <n v="2.0687821632474625E-4"/>
    <n v="99.525843327226028"/>
    <x v="0"/>
  </r>
  <r>
    <x v="1"/>
    <s v="10.01.00027"/>
    <s v="TSNR"/>
    <n v="45704.15"/>
    <n v="2.0686984270421065E-4"/>
    <n v="99.526050197068727"/>
    <x v="0"/>
  </r>
  <r>
    <x v="0"/>
    <s v="10.01.00016"/>
    <s v="Despesas com seminários, treinamentos e reciclagens profissionais"/>
    <n v="45703.99"/>
    <n v="2.0686911849919132E-4"/>
    <n v="99.526257066187227"/>
    <x v="0"/>
  </r>
  <r>
    <x v="0"/>
    <s v="10.02.00008"/>
    <s v="Outras Dentais"/>
    <n v="45701.65"/>
    <n v="2.0685852700078416E-4"/>
    <n v="99.526463924714221"/>
    <x v="0"/>
  </r>
  <r>
    <x v="0"/>
    <s v="10.01.00024"/>
    <s v="Contador"/>
    <n v="45701.19"/>
    <n v="2.0685644491135369E-4"/>
    <n v="99.526670781159126"/>
    <x v="0"/>
  </r>
  <r>
    <x v="0"/>
    <s v="10.01.00020"/>
    <s v="Luciana Penteado MEI"/>
    <n v="45700"/>
    <n v="2.0685105863652264E-4"/>
    <n v="99.526877632217762"/>
    <x v="0"/>
  </r>
  <r>
    <x v="1"/>
    <s v="10.01.00029"/>
    <s v="Aperfeiçoamento Profissional"/>
    <n v="45699.73"/>
    <n v="2.0684983654055259E-4"/>
    <n v="99.527084482054306"/>
    <x v="0"/>
  </r>
  <r>
    <x v="0"/>
    <s v="10.01.00017"/>
    <s v="Material Médico / Odontológico"/>
    <n v="45698.04"/>
    <n v="2.0684218712503625E-4"/>
    <n v="99.527291324241432"/>
    <x v="1"/>
  </r>
  <r>
    <x v="0"/>
    <s v="10.01.00022"/>
    <s v="Locação de Equipamentos Utilizados na Prestação de Serviço"/>
    <n v="45698"/>
    <n v="2.0684200607378142E-4"/>
    <n v="99.527498166247511"/>
    <x v="0"/>
  </r>
  <r>
    <x v="0"/>
    <s v="10.01.00015"/>
    <s v="Energia Eletrica"/>
    <n v="45692.37"/>
    <n v="2.0681652310966495E-4"/>
    <n v="99.527704982770615"/>
    <x v="1"/>
  </r>
  <r>
    <x v="0"/>
    <s v="10.02.00017"/>
    <s v="Material de consumo"/>
    <n v="45680.01"/>
    <n v="2.067605782719243E-4"/>
    <n v="99.527911743348881"/>
    <x v="1"/>
  </r>
  <r>
    <x v="0"/>
    <s v="10.01.00022"/>
    <s v="Despesas com Assessoria Contabil"/>
    <n v="45680"/>
    <n v="2.067605330091106E-4"/>
    <n v="99.528118503881885"/>
    <x v="0"/>
  </r>
  <r>
    <x v="0"/>
    <s v="10.01.00015"/>
    <s v="Material Utilizado na prestação de serviço/consultório"/>
    <n v="45679.29"/>
    <n v="2.0675731934933746E-4"/>
    <n v="99.528325261201232"/>
    <x v="1"/>
  </r>
  <r>
    <x v="1"/>
    <s v="10.01.00015"/>
    <s v="Material consumo na prestação dos serviços"/>
    <n v="45679.22"/>
    <n v="2.0675700250964151E-4"/>
    <n v="99.528532018203748"/>
    <x v="1"/>
  </r>
  <r>
    <x v="0"/>
    <s v="10.01.00012"/>
    <s v="PAGAMENTO DE MATERIAL ODONTOLOGICO"/>
    <n v="45676.62"/>
    <n v="2.0674523417807796E-4"/>
    <n v="99.528738763437929"/>
    <x v="1"/>
  </r>
  <r>
    <x v="1"/>
    <s v="10.01.00032"/>
    <s v="Consultoria e outros serviços prestados"/>
    <n v="45671.89"/>
    <n v="2.0672382486719502E-4"/>
    <n v="99.528945487262803"/>
    <x v="0"/>
  </r>
  <r>
    <x v="1"/>
    <s v="10.01.00015"/>
    <s v="Assistência Medica "/>
    <n v="45664.17"/>
    <n v="2.0668888197501395E-4"/>
    <n v="99.529152176144777"/>
    <x v="0"/>
  </r>
  <r>
    <x v="1"/>
    <s v="10.01.00017"/>
    <s v="Especialização da profissão"/>
    <n v="45663.25"/>
    <n v="2.06684717796153E-4"/>
    <n v="99.529358860862573"/>
    <x v="0"/>
  </r>
  <r>
    <x v="1"/>
    <s v="10.01.00015"/>
    <s v="Software, Manutenção, Sistemas Cartorários"/>
    <n v="45662.98"/>
    <n v="2.0668349570018295E-4"/>
    <n v="99.529565544358277"/>
    <x v="1"/>
  </r>
  <r>
    <x v="1"/>
    <s v="10.01.00047"/>
    <s v="Locação de sistemas"/>
    <n v="45660.92"/>
    <n v="2.0667417156055949E-4"/>
    <n v="99.529772218529843"/>
    <x v="0"/>
  </r>
  <r>
    <x v="1"/>
    <s v="10.01.00015"/>
    <s v="Despesas com informatica em geral"/>
    <n v="45656.97"/>
    <n v="2.0665629274914564E-4"/>
    <n v="99.529978874822589"/>
    <x v="0"/>
  </r>
  <r>
    <x v="0"/>
    <s v="10.01.00019"/>
    <s v="Pagamento a terceiros - pessoa física"/>
    <n v="45654"/>
    <n v="2.0664284969347494E-4"/>
    <n v="99.53018551767228"/>
    <x v="1"/>
  </r>
  <r>
    <x v="1"/>
    <s v="10.01.00008"/>
    <s v="Mensalidade da licença sistema de informática Escriba"/>
    <n v="45653.22"/>
    <n v="2.0663931919400586E-4"/>
    <n v="99.530392156991468"/>
    <x v="0"/>
  </r>
  <r>
    <x v="0"/>
    <s v="10.01.00015"/>
    <s v="Materiais dentários e protéticos"/>
    <n v="45651.86"/>
    <n v="2.0663316345134186E-4"/>
    <n v="99.530598790154926"/>
    <x v="1"/>
  </r>
  <r>
    <x v="1"/>
    <s v="10.01.00015"/>
    <s v="Assessoria Jurídica"/>
    <n v="45650"/>
    <n v="2.066247445679925E-4"/>
    <n v="99.53080541489949"/>
    <x v="0"/>
  </r>
  <r>
    <x v="1"/>
    <s v="10.01.00017"/>
    <s v="serviços prestados por terceiro"/>
    <n v="45648.6"/>
    <n v="2.0661840777407367E-4"/>
    <n v="99.531012033307263"/>
    <x v="1"/>
  </r>
  <r>
    <x v="0"/>
    <s v="10.01.00017"/>
    <s v="MATERIAL MEDICO E HOSPITALAR"/>
    <n v="45646.43"/>
    <n v="2.0660858574349949E-4"/>
    <n v="99.531218641893005"/>
    <x v="1"/>
  </r>
  <r>
    <x v="0"/>
    <s v="10.01.00008"/>
    <s v="MATERIAL DE EXPEDIENTE"/>
    <n v="45646.09"/>
    <n v="2.0660704680783344E-4"/>
    <n v="99.531425248939811"/>
    <x v="1"/>
  </r>
  <r>
    <x v="1"/>
    <s v="10.01.00012"/>
    <s v="Material para uso e prestação de serviço "/>
    <n v="45644.31"/>
    <n v="2.0659899002699379E-4"/>
    <n v="99.531631847929845"/>
    <x v="1"/>
  </r>
  <r>
    <x v="1"/>
    <s v="10.01.00020"/>
    <s v="SISTEMA DE AUTOMACAO CARTORARIA"/>
    <n v="45642.17"/>
    <n v="2.0658930378486071E-4"/>
    <n v="99.531838437233631"/>
    <x v="0"/>
  </r>
  <r>
    <x v="0"/>
    <s v="10.01.00016"/>
    <s v="Prodesp-Companhia de Processamento de Dados"/>
    <n v="45641.78"/>
    <n v="2.0658753853512615E-4"/>
    <n v="99.53204502477216"/>
    <x v="0"/>
  </r>
  <r>
    <x v="1"/>
    <s v="10.01.00015"/>
    <s v="Materiais, produtos, consumíveis para execução do trabalho"/>
    <n v="45639.51"/>
    <n v="2.0657726387641494E-4"/>
    <n v="99.532251602036041"/>
    <x v="1"/>
  </r>
  <r>
    <x v="0"/>
    <s v="10.01.00024"/>
    <s v="Despesas de custeio"/>
    <n v="45635.89"/>
    <n v="2.0656087873785332E-4"/>
    <n v="99.532458162914779"/>
    <x v="0"/>
  </r>
  <r>
    <x v="1"/>
    <s v="10.01.00015"/>
    <s v="materiais de consumo em tratamentos odontologicos"/>
    <n v="45634.82"/>
    <n v="2.065560356167868E-4"/>
    <n v="99.5326647189504"/>
    <x v="1"/>
  </r>
  <r>
    <x v="1"/>
    <s v="10.01.00017"/>
    <s v="Terceirização de servicos de pessoal"/>
    <n v="45630.8"/>
    <n v="2.0653783996567697E-4"/>
    <n v="99.532871256790372"/>
    <x v="0"/>
  </r>
  <r>
    <x v="1"/>
    <s v="10.01.00015"/>
    <s v="REMUNERACAO PAGA A TERCEIROS,SEM VINCULO EMPREGATICIO"/>
    <n v="45630"/>
    <n v="2.0653421894058045E-4"/>
    <n v="99.533077791009319"/>
    <x v="1"/>
  </r>
  <r>
    <x v="1"/>
    <s v="10.01.00100"/>
    <s v="Txai desenvolvimento"/>
    <n v="45629.760000000002"/>
    <n v="2.0653313263305155E-4"/>
    <n v="99.533284324141945"/>
    <x v="0"/>
  </r>
  <r>
    <x v="0"/>
    <s v="10.01.00009"/>
    <s v=" Material de escritório e limpeza"/>
    <n v="45628.34"/>
    <n v="2.0652670531350528E-4"/>
    <n v="99.533490850847258"/>
    <x v="1"/>
  </r>
  <r>
    <x v="0"/>
    <s v="10.01.00079"/>
    <s v="Rescisão "/>
    <n v="45627.38"/>
    <n v="2.0652236008338948E-4"/>
    <n v="99.533697373207346"/>
    <x v="0"/>
  </r>
  <r>
    <x v="1"/>
    <s v="10.01.00015"/>
    <s v="Serviços Contratados de Pessoa Física"/>
    <n v="45626.5"/>
    <n v="2.0651837695578339E-4"/>
    <n v="99.533903891584302"/>
    <x v="0"/>
  </r>
  <r>
    <x v="0"/>
    <s v="10.01.00016"/>
    <s v="Pagamento dentistas"/>
    <n v="45625.27"/>
    <n v="2.0651280962969749E-4"/>
    <n v="99.534110404393928"/>
    <x v="0"/>
  </r>
  <r>
    <x v="1"/>
    <s v="10.03.00001"/>
    <s v="protetico"/>
    <n v="45624"/>
    <n v="2.0650706125235684E-4"/>
    <n v="99.534316911455178"/>
    <x v="0"/>
  </r>
  <r>
    <x v="0"/>
    <s v="10.01.00020"/>
    <s v="Serviços Contábeis"/>
    <n v="45618.95"/>
    <n v="2.0648420353143533E-4"/>
    <n v="99.534523395658709"/>
    <x v="0"/>
  </r>
  <r>
    <x v="0"/>
    <s v="10.01.00015"/>
    <s v="Laboratório de Prótese + Radiologia"/>
    <n v="45618.68"/>
    <n v="2.0648298143546528E-4"/>
    <n v="99.53472987864015"/>
    <x v="0"/>
  </r>
  <r>
    <x v="0"/>
    <s v="10.01.00013"/>
    <s v="Remun paga a terceiros, com ou s/vínculo empregatício, INSS e FGTS, VT"/>
    <n v="45617.39"/>
    <n v="2.0647714253249719E-4"/>
    <n v="99.534936355782676"/>
    <x v="0"/>
  </r>
  <r>
    <x v="1"/>
    <s v="10.01.00019"/>
    <s v="Salario Funcionarios"/>
    <n v="45617"/>
    <n v="2.0647537728276264E-4"/>
    <n v="99.535142831159959"/>
    <x v="0"/>
  </r>
  <r>
    <x v="0"/>
    <s v="10.01.00019"/>
    <s v="Serviço de Prótese Dentária"/>
    <n v="45616"/>
    <n v="2.0647085100139207E-4"/>
    <n v="99.535349302010957"/>
    <x v="0"/>
  </r>
  <r>
    <x v="0"/>
    <s v="10.01.00067"/>
    <s v="Funcionários - Benefícios - Convenio médico"/>
    <n v="45614.61"/>
    <n v="2.0646455947028695E-4"/>
    <n v="99.535555766570425"/>
    <x v="0"/>
  </r>
  <r>
    <x v="1"/>
    <s v="10.01.00026"/>
    <s v="Sistemas"/>
    <n v="45612.55"/>
    <n v="2.0645523533066349E-4"/>
    <n v="99.535762221805754"/>
    <x v="0"/>
  </r>
  <r>
    <x v="0"/>
    <s v="10.01.00016"/>
    <s v="DESPESAS COM PROTÉTICOS"/>
    <n v="45611.87"/>
    <n v="2.0645215745933147E-4"/>
    <n v="99.535968673963211"/>
    <x v="0"/>
  </r>
  <r>
    <x v="0"/>
    <s v="10.01.00021"/>
    <s v="Máquinas, equipamentos e mobiliários – manutenção"/>
    <n v="45611.19"/>
    <n v="2.0644907958799945E-4"/>
    <n v="99.536175123042796"/>
    <x v="1"/>
  </r>
  <r>
    <x v="0"/>
    <s v="11.01.00020"/>
    <s v="Outras despesas"/>
    <n v="45611.11"/>
    <n v="2.0644871748548983E-4"/>
    <n v="99.536381571760288"/>
    <x v="0"/>
  </r>
  <r>
    <x v="1"/>
    <s v="10.01.00015"/>
    <s v="Rateio na produção médica"/>
    <n v="45609.29"/>
    <n v="2.0644047965339533E-4"/>
    <n v="99.536588012239946"/>
    <x v="1"/>
  </r>
  <r>
    <x v="0"/>
    <s v="10.01.00016"/>
    <s v="Manutenção e Reparos"/>
    <n v="45606.22"/>
    <n v="2.0642658396958759E-4"/>
    <n v="99.536794438823918"/>
    <x v="1"/>
  </r>
  <r>
    <x v="0"/>
    <s v="10.01.00015"/>
    <s v="Depesas com divulgação e publicidade"/>
    <n v="45603.64"/>
    <n v="2.0641490616365142E-4"/>
    <n v="99.537000853730078"/>
    <x v="0"/>
  </r>
  <r>
    <x v="0"/>
    <s v="10.01.00015"/>
    <s v="Insumos do Consultório"/>
    <n v="45603.08"/>
    <n v="2.0641237144608385E-4"/>
    <n v="99.537207266101518"/>
    <x v="1"/>
  </r>
  <r>
    <x v="0"/>
    <s v="10.01.00023"/>
    <s v="Plano de Saúde - acordo coletivo"/>
    <n v="45600.6"/>
    <n v="2.0640114626828477E-4"/>
    <n v="99.53741366724779"/>
    <x v="1"/>
  </r>
  <r>
    <x v="0"/>
    <s v="10.01.00002"/>
    <s v="locação"/>
    <n v="45600"/>
    <n v="2.0639843049946241E-4"/>
    <n v="99.537620065678283"/>
    <x v="0"/>
  </r>
  <r>
    <x v="0"/>
    <s v="10.01.00015"/>
    <s v="Serviços Jurídicos"/>
    <n v="45600"/>
    <n v="2.0639843049946241E-4"/>
    <n v="99.537826464108775"/>
    <x v="0"/>
  </r>
  <r>
    <x v="0"/>
    <s v="10.01.00026"/>
    <s v="ENERGIA ELÉTRICA"/>
    <n v="45597.24"/>
    <n v="2.0638593796287952E-4"/>
    <n v="99.538032850046733"/>
    <x v="1"/>
  </r>
  <r>
    <x v="0"/>
    <s v="10.01.00015"/>
    <s v="Material para Laboratório Protético"/>
    <n v="45596.29"/>
    <n v="2.0638163799557749E-4"/>
    <n v="99.538239231684727"/>
    <x v="1"/>
  </r>
  <r>
    <x v="0"/>
    <s v="10.01.00038"/>
    <s v="Tribunal de JUstiça RS "/>
    <n v="45594.77"/>
    <n v="2.0637475804789412E-4"/>
    <n v="99.538445606442778"/>
    <x v="0"/>
  </r>
  <r>
    <x v="0"/>
    <s v="10.01.00016"/>
    <s v="Servicos prestados PJ"/>
    <n v="45593.94"/>
    <n v="2.0637100123435656E-4"/>
    <n v="99.538651977444019"/>
    <x v="0"/>
  </r>
  <r>
    <x v="0"/>
    <s v="10.01.00039"/>
    <s v="Seguros"/>
    <n v="45593.31"/>
    <n v="2.0636814967709308E-4"/>
    <n v="99.538858345593695"/>
    <x v="1"/>
  </r>
  <r>
    <x v="1"/>
    <s v="10.01.00032"/>
    <s v="Serviços de Terceiros"/>
    <n v="45591.45"/>
    <n v="2.0635973079374372E-4"/>
    <n v="99.539064705324492"/>
    <x v="1"/>
  </r>
  <r>
    <x v="1"/>
    <s v="10.01.00015"/>
    <s v="Sistemas "/>
    <n v="45591.17"/>
    <n v="2.0635846343495997E-4"/>
    <n v="99.539271063787922"/>
    <x v="0"/>
  </r>
  <r>
    <x v="0"/>
    <s v="10.01.00019"/>
    <s v="Manutenção e reparos"/>
    <n v="45590.720000000001"/>
    <n v="2.063564266083432E-4"/>
    <n v="99.539477420214524"/>
    <x v="1"/>
  </r>
  <r>
    <x v="0"/>
    <s v="10.01.00018"/>
    <s v="IRF sobre salários"/>
    <n v="45587.44"/>
    <n v="2.0634158040544766E-4"/>
    <n v="99.539683761794933"/>
    <x v="0"/>
  </r>
  <r>
    <x v="1"/>
    <s v="10.01.00015"/>
    <s v="Despesa com laboratório de protese"/>
    <n v="45585"/>
    <n v="2.0633053627890335E-4"/>
    <n v="99.539890092331206"/>
    <x v="0"/>
  </r>
  <r>
    <x v="0"/>
    <s v="10.01.00015"/>
    <s v="Material de Uso em Consultório"/>
    <n v="45582.63"/>
    <n v="2.0631980899205504E-4"/>
    <n v="99.540096412140201"/>
    <x v="1"/>
  </r>
  <r>
    <x v="1"/>
    <s v="10.01.00015"/>
    <s v="Despesas com custeio da atividade"/>
    <n v="45576.47"/>
    <n v="2.0629192709881216E-4"/>
    <n v="99.540302704067301"/>
    <x v="0"/>
  </r>
  <r>
    <x v="0"/>
    <s v="10.01.00006"/>
    <s v="material de consumo odontologico"/>
    <n v="45566.82"/>
    <n v="2.0624824848358581E-4"/>
    <n v="99.54050895231579"/>
    <x v="1"/>
  </r>
  <r>
    <x v="0"/>
    <s v="10.01.00013"/>
    <s v="Remuneração paga a terceiros, com vínculo empregatício, INSS , FGTS e IRRF"/>
    <n v="45565.69"/>
    <n v="2.0624313378563705E-4"/>
    <n v="99.540715195449579"/>
    <x v="0"/>
  </r>
  <r>
    <x v="1"/>
    <s v="10.01.00007"/>
    <s v="Energia do Consultório"/>
    <n v="45561.27"/>
    <n v="2.0622312762197896E-4"/>
    <n v="99.540921418577199"/>
    <x v="1"/>
  </r>
  <r>
    <x v="1"/>
    <s v="10.01.00015"/>
    <s v="Compra de Mercadorias "/>
    <n v="45559.46"/>
    <n v="2.0621493505269817E-4"/>
    <n v="99.541127633512247"/>
    <x v="0"/>
  </r>
  <r>
    <x v="0"/>
    <s v="10.01.00023"/>
    <s v="ARGON - SISTEMAS DE INFORMATICA"/>
    <n v="45557.95"/>
    <n v="2.0620810036782857E-4"/>
    <n v="99.541333841612612"/>
    <x v="0"/>
  </r>
  <r>
    <x v="1"/>
    <s v="10.01.00016"/>
    <s v="Pagamento pessoa fisica"/>
    <n v="45557"/>
    <n v="2.0620380040052653E-4"/>
    <n v="99.541540045413015"/>
    <x v="0"/>
  </r>
  <r>
    <x v="0"/>
    <s v="10.01.00051"/>
    <s v="Joseane Castro - Arte em Prótese Odontológica LTDA"/>
    <n v="45556.3"/>
    <n v="2.062006320035671E-4"/>
    <n v="99.541746246045022"/>
    <x v="0"/>
  </r>
  <r>
    <x v="1"/>
    <s v="10.01.00021"/>
    <s v="Despesas com software/ cessão de direito de uso programa computação"/>
    <n v="45553.94"/>
    <n v="2.0618994997953247E-4"/>
    <n v="99.541952435995"/>
    <x v="0"/>
  </r>
  <r>
    <x v="1"/>
    <s v="10.01.00020"/>
    <s v="Locação de software"/>
    <n v="45552"/>
    <n v="2.0618116899367349E-4"/>
    <n v="99.542158617163992"/>
    <x v="0"/>
  </r>
  <r>
    <x v="1"/>
    <s v="10.01.00015"/>
    <s v="Material Odontológico destinados a realização dos procedimentos"/>
    <n v="45548.55"/>
    <n v="2.0616555332294493E-4"/>
    <n v="99.542364782717314"/>
    <x v="1"/>
  </r>
  <r>
    <x v="1"/>
    <s v="10.01.00022"/>
    <s v="Salários e encargos Remuneração de Férias"/>
    <n v="45548.34"/>
    <n v="2.061646028038571E-4"/>
    <n v="99.542570947320115"/>
    <x v="0"/>
  </r>
  <r>
    <x v="0"/>
    <s v="10.01.00019"/>
    <s v="Vale Transporte "/>
    <n v="45544.35"/>
    <n v="2.0614654294118842E-4"/>
    <n v="99.542777093863052"/>
    <x v="1"/>
  </r>
  <r>
    <x v="0"/>
    <s v="10.01.00020"/>
    <s v="Cursos e treinamentos"/>
    <n v="45543.94"/>
    <n v="2.0614468716582648E-4"/>
    <n v="99.542983238550221"/>
    <x v="0"/>
  </r>
  <r>
    <x v="1"/>
    <s v="10.01.00026"/>
    <s v="FERIAS"/>
    <n v="45542.55"/>
    <n v="2.0613839563472132E-4"/>
    <n v="99.543189376945861"/>
    <x v="0"/>
  </r>
  <r>
    <x v="0"/>
    <s v="10.01.00021"/>
    <s v="Sistemas Informatica"/>
    <n v="45539.79"/>
    <n v="2.0612590309813846E-4"/>
    <n v="99.543395502848966"/>
    <x v="0"/>
  </r>
  <r>
    <x v="0"/>
    <s v="10.01.00016"/>
    <s v="Internet "/>
    <n v="45538.18"/>
    <n v="2.061186157851318E-4"/>
    <n v="99.543601621464745"/>
    <x v="0"/>
  </r>
  <r>
    <x v="1"/>
    <s v="10.01.00017"/>
    <s v="Drogas /medicamentos/materiais  para o Consultório"/>
    <n v="45537.38"/>
    <n v="2.0611499476003528E-4"/>
    <n v="99.543807736459499"/>
    <x v="1"/>
  </r>
  <r>
    <x v="1"/>
    <s v="10.01.00022"/>
    <s v="Certidões"/>
    <n v="45536.5"/>
    <n v="2.0611101163242916E-4"/>
    <n v="99.544013847471135"/>
    <x v="0"/>
  </r>
  <r>
    <x v="1"/>
    <s v="10.01.00015"/>
    <s v="Material de trabalho "/>
    <n v="45534.69"/>
    <n v="2.0610281906314841E-4"/>
    <n v="99.544219950290199"/>
    <x v="1"/>
  </r>
  <r>
    <x v="0"/>
    <s v="10.01.00008"/>
    <s v="despesa material odontologico"/>
    <n v="45533.45"/>
    <n v="2.0609720647424881E-4"/>
    <n v="99.544426047496671"/>
    <x v="1"/>
  </r>
  <r>
    <x v="0"/>
    <s v="10.01.00015"/>
    <s v="Material para uso técnico"/>
    <n v="45529.64"/>
    <n v="2.0607996134222684E-4"/>
    <n v="99.544632127458016"/>
    <x v="1"/>
  </r>
  <r>
    <x v="0"/>
    <s v="10.01.00002"/>
    <s v="Aluguel e Despesa Condominio "/>
    <n v="45529.440000000002"/>
    <n v="2.0607905608595274E-4"/>
    <n v="99.5448382065141"/>
    <x v="1"/>
  </r>
  <r>
    <x v="1"/>
    <s v="11.01.00022"/>
    <s v="Outras Despesas Não Dedutíveis "/>
    <n v="45525.2"/>
    <n v="2.0605986465294137E-4"/>
    <n v="99.545044266378753"/>
    <x v="0"/>
  </r>
  <r>
    <x v="1"/>
    <s v="10.01.00018"/>
    <s v="Benfeitorias no móvel alugado"/>
    <n v="45520.4"/>
    <n v="2.0603813850236249E-4"/>
    <n v="99.545250304517253"/>
    <x v="0"/>
  </r>
  <r>
    <x v="0"/>
    <s v="10.01.00041"/>
    <s v="Tarifa Maquineta - Cartão"/>
    <n v="45510.05"/>
    <n v="2.0599129149017674E-4"/>
    <n v="99.545456295808748"/>
    <x v="0"/>
  </r>
  <r>
    <x v="0"/>
    <s v="10.01.00001"/>
    <s v="Custeio Imóvel - Água, Condomínio, Energia, Aluguel, Limpeza, etc.."/>
    <n v="45501.48"/>
    <n v="2.0595250125883069E-4"/>
    <n v="99.545662248310009"/>
    <x v="1"/>
  </r>
  <r>
    <x v="0"/>
    <s v="10.01.00016"/>
    <s v="Contas de apostas"/>
    <n v="45500"/>
    <n v="2.0594580236240218E-4"/>
    <n v="99.545868194112373"/>
    <x v="0"/>
  </r>
  <r>
    <x v="0"/>
    <s v="10.01.00047"/>
    <s v="Inss - CP sobre folha de pagamento "/>
    <n v="45499.360000000001"/>
    <n v="2.0594290554232499E-4"/>
    <n v="99.546074137017911"/>
    <x v="0"/>
  </r>
  <r>
    <x v="1"/>
    <s v="10.01.00006"/>
    <s v="Serviços Prestados p/ Terceiros "/>
    <n v="45495.67"/>
    <n v="2.0592620356406745E-4"/>
    <n v="99.546280063221474"/>
    <x v="1"/>
  </r>
  <r>
    <x v="1"/>
    <s v="10.01.00035"/>
    <s v="Sistemas de Informática - aquisição e manutenção"/>
    <n v="45495.45"/>
    <n v="2.0592520778216593E-4"/>
    <n v="99.546485988429254"/>
    <x v="1"/>
  </r>
  <r>
    <x v="1"/>
    <s v="10.01.00012"/>
    <s v="Material de uso odontológico/consultório"/>
    <n v="45494.7"/>
    <n v="2.0592181307113797E-4"/>
    <n v="99.54669191024233"/>
    <x v="1"/>
  </r>
  <r>
    <x v="0"/>
    <s v="10.01.00012"/>
    <s v="Material de escritório / Consutório"/>
    <n v="45490.8"/>
    <n v="2.0590416057379268E-4"/>
    <n v="99.546897814402911"/>
    <x v="1"/>
  </r>
  <r>
    <x v="0"/>
    <s v="10.01.00015"/>
    <s v="Material de Expediente ou de consumo"/>
    <n v="45487.040000000001"/>
    <n v="2.0588714175583919E-4"/>
    <n v="99.547103701544671"/>
    <x v="1"/>
  </r>
  <r>
    <x v="1"/>
    <s v="10.01.00001"/>
    <s v="DESPESAS DE CONSULTORIO"/>
    <n v="45486.12"/>
    <n v="2.0588297757697825E-4"/>
    <n v="99.547309584522253"/>
    <x v="0"/>
  </r>
  <r>
    <x v="1"/>
    <s v="10.01.00015"/>
    <s v="Despesa com Material Cirúrgico"/>
    <n v="45485.27"/>
    <n v="2.0587913023781322E-4"/>
    <n v="99.547515463652488"/>
    <x v="1"/>
  </r>
  <r>
    <x v="1"/>
    <s v="10.01.00015"/>
    <s v="Prestação de Serviço - Nota Fiscal"/>
    <n v="45482.19"/>
    <n v="2.0586518929119175E-4"/>
    <n v="99.547721328841774"/>
    <x v="0"/>
  </r>
  <r>
    <x v="0"/>
    <s v="10.01.00010"/>
    <s v="Manutenção de Máquinas e Equipamentos"/>
    <n v="45480"/>
    <n v="2.0585527673499013E-4"/>
    <n v="99.547927184118507"/>
    <x v="1"/>
  </r>
  <r>
    <x v="0"/>
    <s v="10.01.00001"/>
    <s v="SALARIOS "/>
    <n v="45479.58"/>
    <n v="2.0585337569681452E-4"/>
    <n v="99.54813303749421"/>
    <x v="0"/>
  </r>
  <r>
    <x v="0"/>
    <s v="10.01.00002"/>
    <s v="Aluguel de Espaço"/>
    <n v="45477"/>
    <n v="2.0584169789087834E-4"/>
    <n v="99.548338879192102"/>
    <x v="1"/>
  </r>
  <r>
    <x v="0"/>
    <s v="10.01.00016"/>
    <s v="CONTRIBUIÇÃO - IPESP"/>
    <n v="45476.28"/>
    <n v="2.0583843896829148E-4"/>
    <n v="99.548544717631074"/>
    <x v="0"/>
  </r>
  <r>
    <x v="1"/>
    <s v="10.01.00049"/>
    <s v=" ASSESSORIA E CONSULTORIA CONTÁBEIS"/>
    <n v="45476.160000000003"/>
    <n v="2.0583789581452705E-4"/>
    <n v="99.548750555526894"/>
    <x v="0"/>
  </r>
  <r>
    <x v="0"/>
    <s v="10.01.00015"/>
    <s v="laboratorio de prótese"/>
    <n v="45475.63"/>
    <n v="2.0583549688540058E-4"/>
    <n v="99.548956391023779"/>
    <x v="0"/>
  </r>
  <r>
    <x v="1"/>
    <s v="10.02.00005"/>
    <s v="ASSESSORIA, LICENÇAS DE INFORMATICA E MANUTENÇÃO"/>
    <n v="45474.7"/>
    <n v="2.0583128744372593E-4"/>
    <n v="99.549162222311224"/>
    <x v="1"/>
  </r>
  <r>
    <x v="0"/>
    <s v="10.01.00045"/>
    <s v="MULTIP segurança do sistema"/>
    <n v="45471.85"/>
    <n v="2.0581838754181973E-4"/>
    <n v="99.549368040698766"/>
    <x v="0"/>
  </r>
  <r>
    <x v="1"/>
    <s v="10.01.00026"/>
    <s v="DESPESAS DE RATEIO DO CONSULTORIO"/>
    <n v="45468.79"/>
    <n v="2.058045371208257E-4"/>
    <n v="99.549573845235884"/>
    <x v="0"/>
  </r>
  <r>
    <x v="0"/>
    <s v="10.01.00017"/>
    <s v="Informatica"/>
    <n v="45459.42"/>
    <n v="2.0576212586438314E-4"/>
    <n v="99.549779607361742"/>
    <x v="0"/>
  </r>
  <r>
    <x v="1"/>
    <s v="10.01.00016"/>
    <s v="Passagens aéreas e hospedagem"/>
    <n v="45458.12"/>
    <n v="2.0575624169860137E-4"/>
    <n v="99.54998536360344"/>
    <x v="0"/>
  </r>
  <r>
    <x v="0"/>
    <s v="10.01.00018"/>
    <s v="Trabalhos protéticos"/>
    <n v="45457.8"/>
    <n v="2.0575479328856279E-4"/>
    <n v="99.550191118396725"/>
    <x v="0"/>
  </r>
  <r>
    <x v="0"/>
    <s v="10.01.00048"/>
    <s v="HONORÁRIOS ADVOGATÍCIOS"/>
    <n v="45457.38"/>
    <n v="2.0575289225038709E-4"/>
    <n v="99.550396871288982"/>
    <x v="0"/>
  </r>
  <r>
    <x v="0"/>
    <s v="10.01.00015"/>
    <s v="MATERIAL DIVERSOS"/>
    <n v="45457.26"/>
    <n v="2.0575234909662267E-4"/>
    <n v="99.550602623638085"/>
    <x v="1"/>
  </r>
  <r>
    <x v="1"/>
    <s v="10.01.00017"/>
    <s v="MATERIAL UTILIZADO NA PRESTAÇÃO DE SERVIÇO "/>
    <n v="45456.38"/>
    <n v="2.0574836596901649E-4"/>
    <n v="99.550808372004056"/>
    <x v="1"/>
  </r>
  <r>
    <x v="1"/>
    <s v="10.01.00016"/>
    <s v="Desp Consultório Lourdes Aluguel/Condomínio/IPTU/agua/luz/faxina"/>
    <n v="45453.61"/>
    <n v="2.0573582816961995E-4"/>
    <n v="99.551014107832231"/>
    <x v="1"/>
  </r>
  <r>
    <x v="0"/>
    <s v="10.01.00017"/>
    <s v="Material utilizado referente atividade"/>
    <n v="45450.92"/>
    <n v="2.0572365247273301E-4"/>
    <n v="99.551219831484701"/>
    <x v="1"/>
  </r>
  <r>
    <x v="0"/>
    <s v="10.01.00020"/>
    <s v="Material de Consumo (Dental)"/>
    <n v="45450.79"/>
    <n v="2.0572306405615488E-4"/>
    <n v="99.551425554548757"/>
    <x v="1"/>
  </r>
  <r>
    <x v="0"/>
    <s v="10.01.00015"/>
    <s v="Insumos para Consumo"/>
    <n v="45443.37"/>
    <n v="2.05689479048385E-4"/>
    <n v="99.551631244027803"/>
    <x v="1"/>
  </r>
  <r>
    <x v="0"/>
    <s v="10.01.00015"/>
    <s v="material e produtos odontologicos"/>
    <n v="45441.89"/>
    <n v="2.0568278015195649E-4"/>
    <n v="99.551836926807951"/>
    <x v="1"/>
  </r>
  <r>
    <x v="0"/>
    <s v="10.01.00018"/>
    <s v="Despesas Pagos a Terceiros"/>
    <n v="45440"/>
    <n v="2.0567422548016607E-4"/>
    <n v="99.552042601033435"/>
    <x v="1"/>
  </r>
  <r>
    <x v="0"/>
    <s v="10.01.00017"/>
    <s v="Sistema/Software"/>
    <n v="45439.11"/>
    <n v="2.0567019708974622E-4"/>
    <n v="99.552248271230525"/>
    <x v="0"/>
  </r>
  <r>
    <x v="1"/>
    <s v="10.01.00016"/>
    <s v="Serviços Prestados por Pessoa Física/Jurídica"/>
    <n v="45436.17"/>
    <n v="2.0565688982251664E-4"/>
    <n v="99.552453928120343"/>
    <x v="0"/>
  </r>
  <r>
    <x v="1"/>
    <s v="10.01.00016"/>
    <s v="Locação/manutenção de software/sistemas"/>
    <n v="45434.49"/>
    <n v="2.0564928566981403E-4"/>
    <n v="99.552659577406018"/>
    <x v="1"/>
  </r>
  <r>
    <x v="1"/>
    <s v="10.01.00016"/>
    <s v="MATERIAL ODONTOLÓGICO DIVERSOS"/>
    <n v="45432.04"/>
    <n v="2.0563819628045604E-4"/>
    <n v="99.552865215602296"/>
    <x v="1"/>
  </r>
  <r>
    <x v="0"/>
    <s v="10.01.00006"/>
    <s v="Pagamentos serviço de terceiros sem vínculo"/>
    <n v="45430.239999999998"/>
    <n v="2.0563004897398898E-4"/>
    <n v="99.553070845651263"/>
    <x v="1"/>
  </r>
  <r>
    <x v="1"/>
    <s v="10.01.00017"/>
    <s v="Pagamentos a terceiros"/>
    <n v="45427.82"/>
    <n v="2.0561909537307214E-4"/>
    <n v="99.553276464746631"/>
    <x v="1"/>
  </r>
  <r>
    <x v="1"/>
    <s v="10.01.00026"/>
    <s v="ENERGIA ELÉTRICA"/>
    <n v="45427.7"/>
    <n v="2.0561855221930763E-4"/>
    <n v="99.553482083298846"/>
    <x v="1"/>
  </r>
  <r>
    <x v="0"/>
    <s v="10.01.00023"/>
    <s v="Devolução de Emolumentos"/>
    <n v="45422.080000000002"/>
    <n v="2.0559311451800487E-4"/>
    <n v="99.553687676413361"/>
    <x v="0"/>
  </r>
  <r>
    <x v="0"/>
    <s v="10.01.00025"/>
    <s v="Material médico"/>
    <n v="45418.73"/>
    <n v="2.0557795147541335E-4"/>
    <n v="99.553893254364837"/>
    <x v="1"/>
  </r>
  <r>
    <x v="1"/>
    <s v="10.01.00015"/>
    <s v="Material de uso e consumo para exercicio da profissão"/>
    <n v="45417.63"/>
    <n v="2.0557297256590566E-4"/>
    <n v="99.554098827337398"/>
    <x v="1"/>
  </r>
  <r>
    <x v="0"/>
    <s v="10.01.00034"/>
    <s v="Serviços Prestados a Terceiro Protéticos e Laboratórios"/>
    <n v="45411.24"/>
    <n v="2.0554404962794753E-4"/>
    <n v="99.554304371387033"/>
    <x v="1"/>
  </r>
  <r>
    <x v="1"/>
    <s v="10.01.00016"/>
    <s v="Acessoria "/>
    <n v="45410"/>
    <n v="2.0553843703904797E-4"/>
    <n v="99.554509909824077"/>
    <x v="0"/>
  </r>
  <r>
    <x v="0"/>
    <s v="10.01.00026"/>
    <s v="TAXA DE CONDOMÍNIO - ALUGUEIS DE EQUIPAMENTO"/>
    <n v="45409.96"/>
    <n v="2.0553825598779317E-4"/>
    <n v="99.55471544808006"/>
    <x v="0"/>
  </r>
  <r>
    <x v="0"/>
    <s v="11.01.00019"/>
    <s v="TSNR"/>
    <n v="45409.82"/>
    <n v="2.0553762230840126E-4"/>
    <n v="99.554920985702367"/>
    <x v="0"/>
  </r>
  <r>
    <x v="0"/>
    <s v="10.01.00032"/>
    <s v="ISS do Cartório e CRVA - 2ª Zona"/>
    <n v="45408.1"/>
    <n v="2.0552983710444384E-4"/>
    <n v="99.55512651553947"/>
    <x v="0"/>
  </r>
  <r>
    <x v="1"/>
    <s v="10.01.00021"/>
    <s v="Honorários"/>
    <n v="45406.95"/>
    <n v="2.0552463188086762E-4"/>
    <n v="99.555332040171351"/>
    <x v="0"/>
  </r>
  <r>
    <x v="0"/>
    <s v="10.01.00006"/>
    <s v="Serviços Prestados PF"/>
    <n v="45400.7"/>
    <n v="2.0549634262230135E-4"/>
    <n v="99.555537536513967"/>
    <x v="0"/>
  </r>
  <r>
    <x v="1"/>
    <s v="10.01.00016"/>
    <s v="Processamento de Dados"/>
    <n v="45398.07"/>
    <n v="2.054844385022967E-4"/>
    <n v="99.555743020952463"/>
    <x v="0"/>
  </r>
  <r>
    <x v="0"/>
    <s v="10.01.00029"/>
    <s v="Remuneração de férias"/>
    <n v="45395.97"/>
    <n v="2.0547493331141844E-4"/>
    <n v="99.555948495885772"/>
    <x v="0"/>
  </r>
  <r>
    <x v="1"/>
    <s v="10.01.00016"/>
    <s v="Curso de Pós Graduação"/>
    <n v="45392.74"/>
    <n v="2.0546031342259138E-4"/>
    <n v="99.556153956199196"/>
    <x v="0"/>
  </r>
  <r>
    <x v="0"/>
    <s v="10.01.00015"/>
    <s v="PRESTACAO SEVIÇO TERCEIRO"/>
    <n v="45390.63"/>
    <n v="2.0545076296889941E-4"/>
    <n v="99.556359406962159"/>
    <x v="1"/>
  </r>
  <r>
    <x v="0"/>
    <s v="10.01.00017"/>
    <s v="Locação de Máquinas e Equipamentos do Cartório "/>
    <n v="45386.75"/>
    <n v="2.0543320099718147E-4"/>
    <n v="99.556564840163162"/>
    <x v="0"/>
  </r>
  <r>
    <x v="1"/>
    <s v="10.02.00001"/>
    <s v="SALARIOS"/>
    <n v="45384.49"/>
    <n v="2.0542297160128394E-4"/>
    <n v="99.556770263134766"/>
    <x v="0"/>
  </r>
  <r>
    <x v="0"/>
    <s v="10.01.00025"/>
    <s v="Sistemas de informática - aquisição e manutenção"/>
    <n v="45381.04"/>
    <n v="2.0540735593055535E-4"/>
    <n v="99.556975670490701"/>
    <x v="1"/>
  </r>
  <r>
    <x v="1"/>
    <s v="10.01.00020"/>
    <s v="PROTÉTICO"/>
    <n v="45379.14"/>
    <n v="2.0539875599595123E-4"/>
    <n v="99.557181069246695"/>
    <x v="0"/>
  </r>
  <r>
    <x v="1"/>
    <s v="10.01.00020"/>
    <s v="Salário Mensalista"/>
    <n v="45379.08"/>
    <n v="2.0539848441906899E-4"/>
    <n v="99.557386467731121"/>
    <x v="0"/>
  </r>
  <r>
    <x v="0"/>
    <s v="10.01.00015"/>
    <s v="Compras de próteses"/>
    <n v="45377.91"/>
    <n v="2.0539318866986538E-4"/>
    <n v="99.557591860919786"/>
    <x v="0"/>
  </r>
  <r>
    <x v="0"/>
    <s v="10.01.00017"/>
    <s v="Despesas com Materiais Protetico"/>
    <n v="45373.59"/>
    <n v="2.0537363513434433E-4"/>
    <n v="99.557797234554926"/>
    <x v="1"/>
  </r>
  <r>
    <x v="0"/>
    <s v="10.01.00006"/>
    <s v="Despesas com uso profissionais "/>
    <n v="45373.37"/>
    <n v="2.0537263935244284E-4"/>
    <n v="99.558002607194283"/>
    <x v="0"/>
  </r>
  <r>
    <x v="0"/>
    <s v="10.01.00015"/>
    <s v="Despesas com Rateio"/>
    <n v="45372.18"/>
    <n v="2.0536725307761182E-4"/>
    <n v="99.558207974447356"/>
    <x v="0"/>
  </r>
  <r>
    <x v="1"/>
    <s v="10.01.00015"/>
    <s v="valor  de rateio de custeio de de atividades autônomas   "/>
    <n v="45370.95"/>
    <n v="2.0536168575152597E-4"/>
    <n v="99.558413336133114"/>
    <x v="0"/>
  </r>
  <r>
    <x v="0"/>
    <s v="10.01.00013"/>
    <s v="13 - Remuneração paga a terceiros, com vínculo empregatício, INSS e FGTS"/>
    <n v="45365.36"/>
    <n v="2.053363838386643E-4"/>
    <n v="99.558618672516957"/>
    <x v="0"/>
  </r>
  <r>
    <x v="0"/>
    <s v="10.01.00013"/>
    <s v="Remuneração paga a terceiros, sem  vínculo empregatício"/>
    <n v="45362"/>
    <n v="2.0532117553325911E-4"/>
    <n v="99.558823993692485"/>
    <x v="1"/>
  </r>
  <r>
    <x v="0"/>
    <s v="10.01.00026"/>
    <s v="Contratação de pessoal para trabalho em eventos"/>
    <n v="45359.23"/>
    <n v="2.0530863773386251E-4"/>
    <n v="99.559029302330217"/>
    <x v="0"/>
  </r>
  <r>
    <x v="0"/>
    <s v="10.01.00012"/>
    <s v="Material de uso, consumo estabelecimento"/>
    <n v="45357.01"/>
    <n v="2.0529858938921977E-4"/>
    <n v="99.559234600919609"/>
    <x v="1"/>
  </r>
  <r>
    <x v="1"/>
    <s v="10.01.00016"/>
    <s v="Mensalidades "/>
    <n v="45354.080000000002"/>
    <n v="2.0528532738480393E-4"/>
    <n v="99.559439886246992"/>
    <x v="0"/>
  </r>
  <r>
    <x v="1"/>
    <s v="10.01.00020"/>
    <s v="Material P/ Consult."/>
    <n v="45353.5"/>
    <n v="2.0528270214160895E-4"/>
    <n v="99.559645168949132"/>
    <x v="1"/>
  </r>
  <r>
    <x v="1"/>
    <s v="10.01.00006"/>
    <s v="Aluguel Predial"/>
    <n v="45352.32"/>
    <n v="2.0527736112959166E-4"/>
    <n v="99.559850446310264"/>
    <x v="1"/>
  </r>
  <r>
    <x v="1"/>
    <s v="10.01.00032"/>
    <s v="BOLSA ESTAGIO"/>
    <n v="45351.85"/>
    <n v="2.0527523377734749E-4"/>
    <n v="99.560055721544046"/>
    <x v="0"/>
  </r>
  <r>
    <x v="0"/>
    <s v="10.01.00015"/>
    <s v="Material de uso Clínico "/>
    <n v="45350.93"/>
    <n v="2.0527106959848649E-4"/>
    <n v="99.560260992613649"/>
    <x v="1"/>
  </r>
  <r>
    <x v="0"/>
    <s v="10.01.00024"/>
    <s v="Degustação Pacientes"/>
    <n v="45350.05"/>
    <n v="2.0526708647088039E-4"/>
    <n v="99.560466259700121"/>
    <x v="0"/>
  </r>
  <r>
    <x v="0"/>
    <s v="10.01.00017"/>
    <s v="Materiais para Prestação de Serviço"/>
    <n v="45348.78"/>
    <n v="2.0526133809353969E-4"/>
    <n v="99.560671521038216"/>
    <x v="1"/>
  </r>
  <r>
    <x v="1"/>
    <s v="10.01.00016"/>
    <s v="PRODESP Cia de Processamento de Dados "/>
    <n v="45348.05"/>
    <n v="2.0525803390813917E-4"/>
    <n v="99.560876779072117"/>
    <x v="0"/>
  </r>
  <r>
    <x v="0"/>
    <s v="10.01.00018"/>
    <s v="Materiais Médicos para o consultório"/>
    <n v="45339.48"/>
    <n v="2.0521924367679313E-4"/>
    <n v="99.5610819983158"/>
    <x v="1"/>
  </r>
  <r>
    <x v="0"/>
    <s v="10.01.00013"/>
    <s v="Remuneração paga a terceiros, com vínculo empregatício, Vale - Transporte, INSS e FGTS"/>
    <n v="45338.63"/>
    <n v="2.0521539633762807E-4"/>
    <n v="99.561287213712134"/>
    <x v="0"/>
  </r>
  <r>
    <x v="0"/>
    <s v="10.01.00020"/>
    <s v="Serviços de prótese"/>
    <n v="45337.59"/>
    <n v="2.0521068900500265E-4"/>
    <n v="99.561492424401138"/>
    <x v="0"/>
  </r>
  <r>
    <x v="1"/>
    <s v="10.01.00015"/>
    <s v="Material cirúrgico e/ou medicamentos"/>
    <n v="45334.65"/>
    <n v="2.0519738173777313E-4"/>
    <n v="99.561697621782869"/>
    <x v="1"/>
  </r>
  <r>
    <x v="0"/>
    <s v="10.01.00015"/>
    <s v="Materiais Médicos e Cirurgicos"/>
    <n v="45331"/>
    <n v="2.0518086081077039E-4"/>
    <n v="99.561902802643687"/>
    <x v="1"/>
  </r>
  <r>
    <x v="1"/>
    <s v="10.01.00020"/>
    <s v="Material de consumo odontológico"/>
    <n v="45326.66"/>
    <n v="2.05161216749622E-4"/>
    <n v="99.562107963860441"/>
    <x v="1"/>
  </r>
  <r>
    <x v="0"/>
    <s v="10.01.00002"/>
    <s v="Encargos Sociais "/>
    <n v="45323.83"/>
    <n v="2.0514840737334322E-4"/>
    <n v="99.562313112267816"/>
    <x v="0"/>
  </r>
  <r>
    <x v="1"/>
    <s v="10.01.00012"/>
    <s v="Aprimoramento Profissional"/>
    <n v="45321.7"/>
    <n v="2.0513876639402382E-4"/>
    <n v="99.562518251034206"/>
    <x v="0"/>
  </r>
  <r>
    <x v="0"/>
    <s v="10.01.00015"/>
    <s v="Despesas com locação / compartilhamento de consultório"/>
    <n v="45320"/>
    <n v="2.0513107171569379E-4"/>
    <n v="99.562723382105915"/>
    <x v="0"/>
  </r>
  <r>
    <x v="0"/>
    <s v="10.01.00011"/>
    <s v="Despesas com Manutenção e Limpeza"/>
    <n v="45318.14"/>
    <n v="2.0512265283234446E-4"/>
    <n v="99.562928504758744"/>
    <x v="1"/>
  </r>
  <r>
    <x v="0"/>
    <s v="10.01.00015"/>
    <s v="Serviços Prestados por Pessoas Jurídicas"/>
    <n v="45317.919999999998"/>
    <n v="2.0512165705044295E-4"/>
    <n v="99.563133626415791"/>
    <x v="0"/>
  </r>
  <r>
    <x v="0"/>
    <s v="10.01.00018"/>
    <s v="Material dentário"/>
    <n v="45316.73"/>
    <n v="2.051162707756119E-4"/>
    <n v="99.563338742686568"/>
    <x v="1"/>
  </r>
  <r>
    <x v="0"/>
    <s v="10.01.00015"/>
    <s v="Despesas na prestação de serviços"/>
    <n v="45316.639999999999"/>
    <n v="2.0511586341028857E-4"/>
    <n v="99.563543858549977"/>
    <x v="0"/>
  </r>
  <r>
    <x v="0"/>
    <s v="10.01.00020"/>
    <s v="Servicos de informacao crediticia"/>
    <n v="45312.68"/>
    <n v="2.0509793933606098E-4"/>
    <n v="99.56374895648932"/>
    <x v="0"/>
  </r>
  <r>
    <x v="0"/>
    <s v="10.01.00012"/>
    <s v="Material de escritório usado no cartório "/>
    <n v="45309.5"/>
    <n v="2.0508354576130244E-4"/>
    <n v="99.563954040035085"/>
    <x v="1"/>
  </r>
  <r>
    <x v="0"/>
    <s v="10.02.00001"/>
    <s v="DESPESAS MANUTENÇÃO CONSULTORIO "/>
    <n v="45309.35"/>
    <n v="2.0508286681909687E-4"/>
    <n v="99.564159122901899"/>
    <x v="1"/>
  </r>
  <r>
    <x v="1"/>
    <s v="10.01.00075"/>
    <s v="13° Salario"/>
    <n v="45306.12"/>
    <n v="2.0506824693026981E-4"/>
    <n v="99.564364191148826"/>
    <x v="0"/>
  </r>
  <r>
    <x v="1"/>
    <s v="10.01.00012"/>
    <s v="Material odontológico "/>
    <n v="45304.98"/>
    <n v="2.0506308696950735E-4"/>
    <n v="99.564569254235792"/>
    <x v="1"/>
  </r>
  <r>
    <x v="1"/>
    <s v="10.01.00008"/>
    <s v="DESPESAS DE CONSULTORIO"/>
    <n v="45304.3"/>
    <n v="2.0506000909817536E-4"/>
    <n v="99.564774314244886"/>
    <x v="0"/>
  </r>
  <r>
    <x v="1"/>
    <s v="10.01.00016"/>
    <s v="laboratório de protéses"/>
    <n v="45295"/>
    <n v="2.0501791468142874E-4"/>
    <n v="99.564979332159567"/>
    <x v="0"/>
  </r>
  <r>
    <x v="0"/>
    <s v="10.01.00022"/>
    <s v="Serviço tecnologia da Informação e Comunicação"/>
    <n v="45291.99"/>
    <n v="2.0500429057450318E-4"/>
    <n v="99.565184336450145"/>
    <x v="0"/>
  </r>
  <r>
    <x v="0"/>
    <s v="10.01.00004"/>
    <s v="Aluguel do escritório/consultório"/>
    <n v="45287"/>
    <n v="2.0498170443046391E-4"/>
    <n v="99.565389318154573"/>
    <x v="1"/>
  </r>
  <r>
    <x v="1"/>
    <s v="10.01.00015"/>
    <s v="Materiais de procedimentos médicos"/>
    <n v="45286.7"/>
    <n v="2.0498034654605271E-4"/>
    <n v="99.565594298501125"/>
    <x v="1"/>
  </r>
  <r>
    <x v="1"/>
    <s v="10.01.00019"/>
    <s v="MATERIAL DE CONSUMO PROFISSIONAL"/>
    <n v="45286.64"/>
    <n v="2.0498007496917047E-4"/>
    <n v="99.565799278576094"/>
    <x v="1"/>
  </r>
  <r>
    <x v="1"/>
    <s v="10.01.00015"/>
    <s v="Pagamento Material uso Profissional"/>
    <n v="45286.42"/>
    <n v="2.0497907918726896E-4"/>
    <n v="99.56600425765528"/>
    <x v="1"/>
  </r>
  <r>
    <x v="1"/>
    <s v="10.01.00016"/>
    <s v="MARKETING"/>
    <n v="45285.63"/>
    <n v="2.0497550342498617E-4"/>
    <n v="99.566209233158702"/>
    <x v="0"/>
  </r>
  <r>
    <x v="1"/>
    <s v="10.01.00015"/>
    <s v="Compra de Materiais Utilizados na Prestação de Serviço"/>
    <n v="45284.44"/>
    <n v="2.0497011715015517E-4"/>
    <n v="99.566414203275855"/>
    <x v="1"/>
  </r>
  <r>
    <x v="1"/>
    <s v="10.01.00017"/>
    <s v="Serviço Prestado PJ"/>
    <n v="45282.26"/>
    <n v="2.0496024985676729E-4"/>
    <n v="99.566619163525715"/>
    <x v="0"/>
  </r>
  <r>
    <x v="0"/>
    <s v="10.01.00019"/>
    <s v="Alimentação do Pessoal Contratado"/>
    <n v="45280.95"/>
    <n v="2.0495432042817177E-4"/>
    <n v="99.566824117846139"/>
    <x v="1"/>
  </r>
  <r>
    <x v="0"/>
    <s v="10.01.00022"/>
    <s v="Despesas com combustíveis ref. a Leilões Realizados"/>
    <n v="45280.47"/>
    <n v="2.0495214781311388E-4"/>
    <n v="99.56702906999395"/>
    <x v="1"/>
  </r>
  <r>
    <x v="1"/>
    <s v="10.01.00020"/>
    <s v="Despesas consultório compartilhado"/>
    <n v="45278.47"/>
    <n v="2.0494309525037269E-4"/>
    <n v="99.567234013089205"/>
    <x v="0"/>
  </r>
  <r>
    <x v="0"/>
    <s v="10.01.00023"/>
    <s v="Despesas com terceiros sem vinculo empregatício"/>
    <n v="45274.76"/>
    <n v="2.0492630274648773E-4"/>
    <n v="99.567438939391948"/>
    <x v="1"/>
  </r>
  <r>
    <x v="1"/>
    <s v="10.01.00018"/>
    <s v="Serviços PF"/>
    <n v="45272.62"/>
    <n v="2.0491661650435465E-4"/>
    <n v="99.567643856008459"/>
    <x v="0"/>
  </r>
  <r>
    <x v="0"/>
    <s v="10.01.00024"/>
    <s v="Pagamento a PortoDent Protese Dentária - Ref. NF:"/>
    <n v="45266.34"/>
    <n v="2.0488819145734726E-4"/>
    <n v="99.567848744199921"/>
    <x v="0"/>
  </r>
  <r>
    <x v="1"/>
    <s v="10.01.00019"/>
    <s v="Despesas Clinica "/>
    <n v="45262.080000000002"/>
    <n v="2.0486890949870853E-4"/>
    <n v="99.568053613109413"/>
    <x v="0"/>
  </r>
  <r>
    <x v="0"/>
    <s v="10.01.00016"/>
    <s v="SALARIO"/>
    <n v="45261.79"/>
    <n v="2.0486759687711104E-4"/>
    <n v="99.568258480706291"/>
    <x v="0"/>
  </r>
  <r>
    <x v="1"/>
    <s v="10.01.00029"/>
    <s v="Viagens e Hospedagens"/>
    <n v="45261.58"/>
    <n v="2.048666463580232E-4"/>
    <n v="99.568463347352647"/>
    <x v="0"/>
  </r>
  <r>
    <x v="0"/>
    <s v="10.01.00007"/>
    <s v="Energia do escritório/cartório"/>
    <n v="45258.94"/>
    <n v="2.0485469697520485E-4"/>
    <n v="99.568668202049622"/>
    <x v="1"/>
  </r>
  <r>
    <x v="0"/>
    <s v="10.01.00018"/>
    <s v="cursos e atualizações"/>
    <n v="45255.8"/>
    <n v="2.0484048445170114E-4"/>
    <n v="99.568873042534079"/>
    <x v="0"/>
  </r>
  <r>
    <x v="0"/>
    <s v="10.01.00012"/>
    <s v="Insumos utilizados no consultório"/>
    <n v="45255.8"/>
    <n v="2.0484048445170114E-4"/>
    <n v="99.569077883018537"/>
    <x v="1"/>
  </r>
  <r>
    <x v="1"/>
    <s v="10.02.00001"/>
    <s v="Material de Consultório"/>
    <n v="45255.57"/>
    <n v="2.0483944340698586E-4"/>
    <n v="99.569282722461949"/>
    <x v="1"/>
  </r>
  <r>
    <x v="1"/>
    <s v="10.01.00016"/>
    <s v="Laboratório de prótese odontológica"/>
    <n v="45251.97"/>
    <n v="2.0482314879405171E-4"/>
    <n v="99.569487545610741"/>
    <x v="0"/>
  </r>
  <r>
    <x v="1"/>
    <s v="10.01.00016"/>
    <s v="Próteses"/>
    <n v="45250.27"/>
    <n v="2.0481545411572168E-4"/>
    <n v="99.569692361064853"/>
    <x v="0"/>
  </r>
  <r>
    <x v="0"/>
    <s v="10.01.00013"/>
    <s v="Remuneração paga a terceiros, sem vínculo empregatício estagiário"/>
    <n v="45247"/>
    <n v="2.0480065317563981E-4"/>
    <n v="99.569897161718032"/>
    <x v="1"/>
  </r>
  <r>
    <x v="1"/>
    <s v="10.01.00015"/>
    <s v="DESPEAS C/ MATERIAIS ODONTOLOGICOS"/>
    <n v="45240.5"/>
    <n v="2.0477123234673091E-4"/>
    <n v="99.570101932950379"/>
    <x v="1"/>
  </r>
  <r>
    <x v="0"/>
    <s v="10.01.00015"/>
    <s v="Mat/Med Consumo Veterinário"/>
    <n v="45236.13"/>
    <n v="2.0475145249714135E-4"/>
    <n v="99.57030668440288"/>
    <x v="0"/>
  </r>
  <r>
    <x v="0"/>
    <s v="10.01.00006"/>
    <s v="Despesas com Serviços Protéticos"/>
    <n v="45235.43"/>
    <n v="2.0474828410018195E-4"/>
    <n v="99.570511432686985"/>
    <x v="0"/>
  </r>
  <r>
    <x v="0"/>
    <s v="10.02.00002"/>
    <s v="Materiais odontologicos"/>
    <n v="45229.77"/>
    <n v="2.0472266534762431E-4"/>
    <n v="99.570716155352329"/>
    <x v="1"/>
  </r>
  <r>
    <x v="1"/>
    <s v="10.01.00015"/>
    <s v="Material de consumo dental "/>
    <n v="45226"/>
    <n v="2.0470560126685714E-4"/>
    <n v="99.570920860953592"/>
    <x v="1"/>
  </r>
  <r>
    <x v="0"/>
    <s v="10.01.00017"/>
    <s v="Material de expediente - Consultório"/>
    <n v="45221.67"/>
    <n v="2.0468600246852247E-4"/>
    <n v="99.571125546956054"/>
    <x v="1"/>
  </r>
  <r>
    <x v="1"/>
    <s v="10.01.00015"/>
    <s v="Serviços de confecção de próteses e outros"/>
    <n v="45217.66"/>
    <n v="2.0466785208022637E-4"/>
    <n v="99.571330214808128"/>
    <x v="0"/>
  </r>
  <r>
    <x v="0"/>
    <s v="10.01.00015"/>
    <s v="Serviços de Protético"/>
    <n v="45215.1"/>
    <n v="2.0465626479991759E-4"/>
    <n v="99.571534871072927"/>
    <x v="0"/>
  </r>
  <r>
    <x v="1"/>
    <s v="10.01.00050"/>
    <s v="VALE REFEIÇÃO; VALE ALIMENTAÇÃO OU CESTA BÁSICA"/>
    <n v="45210"/>
    <n v="2.0463318076492754E-4"/>
    <n v="99.571739504253699"/>
    <x v="1"/>
  </r>
  <r>
    <x v="1"/>
    <s v="10.01.00023"/>
    <s v="Serviços Prestados por Protéticos"/>
    <n v="45209.599999999999"/>
    <n v="2.0463137025237931E-4"/>
    <n v="99.571944135623951"/>
    <x v="0"/>
  </r>
  <r>
    <x v="0"/>
    <s v="10.01.00016"/>
    <s v="Material de Consumo Dental"/>
    <n v="45205.67"/>
    <n v="2.0461358196659281E-4"/>
    <n v="99.572148749205923"/>
    <x v="1"/>
  </r>
  <r>
    <x v="0"/>
    <s v="10.01.00017"/>
    <s v="Despesas com serviços de Próteses"/>
    <n v="45203.46"/>
    <n v="2.0460357888476378E-4"/>
    <n v="99.572353352784802"/>
    <x v="0"/>
  </r>
  <r>
    <x v="1"/>
    <s v="10.01.00016"/>
    <s v="REMUNERAÇÃO TERCEIROS SEM VINCULO EMPREGATICIO, DESPESA DE CUSTEIO"/>
    <n v="45201.93"/>
    <n v="2.0459665367426676E-4"/>
    <n v="99.572557949438476"/>
    <x v="1"/>
  </r>
  <r>
    <x v="1"/>
    <s v="10.01.00005"/>
    <s v="Serviços de apoio administrativo"/>
    <n v="45201.26"/>
    <n v="2.0459362106574848E-4"/>
    <n v="99.57276254305954"/>
    <x v="0"/>
  </r>
  <r>
    <x v="1"/>
    <s v="10.01.00001"/>
    <s v="Organizacao e Digitalizacao documentos"/>
    <n v="45200"/>
    <n v="2.0458791795122149E-4"/>
    <n v="99.572967130977489"/>
    <x v="1"/>
  </r>
  <r>
    <x v="1"/>
    <s v="10.01.00015"/>
    <s v="Educação especializada"/>
    <n v="45200"/>
    <n v="2.0458791795122149E-4"/>
    <n v="99.573171718895438"/>
    <x v="0"/>
  </r>
  <r>
    <x v="1"/>
    <s v="10.01.00015"/>
    <s v="Serviços de protese"/>
    <n v="45199.7"/>
    <n v="2.0458656006681029E-4"/>
    <n v="99.573376305455511"/>
    <x v="0"/>
  </r>
  <r>
    <x v="0"/>
    <s v="10.01.00020"/>
    <s v="Curso"/>
    <n v="45199.63"/>
    <n v="2.0458624322711435E-4"/>
    <n v="99.573580891698739"/>
    <x v="0"/>
  </r>
  <r>
    <x v="0"/>
    <s v="10.01.00016"/>
    <s v="Pagamento serviços terceiros P. J."/>
    <n v="45198.75"/>
    <n v="2.0458226009950826E-4"/>
    <n v="99.573785473958836"/>
    <x v="1"/>
  </r>
  <r>
    <x v="0"/>
    <s v="10.01.00026"/>
    <s v="Salário Mensalista"/>
    <n v="45197.9"/>
    <n v="2.0457841276034328E-4"/>
    <n v="99.573990052371599"/>
    <x v="0"/>
  </r>
  <r>
    <x v="0"/>
    <s v="10.01.00036"/>
    <s v="Honorários advocatícios"/>
    <n v="45191.64"/>
    <n v="2.0455007823896328E-4"/>
    <n v="99.574194602449836"/>
    <x v="0"/>
  </r>
  <r>
    <x v="1"/>
    <s v="10.01.00024"/>
    <s v="Manutenção "/>
    <n v="45191.28"/>
    <n v="2.0454844877766987E-4"/>
    <n v="99.574399150898614"/>
    <x v="1"/>
  </r>
  <r>
    <x v="0"/>
    <s v="10.01.00018"/>
    <s v="Material de consultorio"/>
    <n v="45186.34"/>
    <n v="2.0452608894769905E-4"/>
    <n v="99.574603676987564"/>
    <x v="1"/>
  </r>
  <r>
    <x v="0"/>
    <s v="10.01.00002"/>
    <s v="Aluguel/Condomínio - Consultório"/>
    <n v="45185"/>
    <n v="2.0452002373066248E-4"/>
    <n v="99.574808197011293"/>
    <x v="1"/>
  </r>
  <r>
    <x v="0"/>
    <s v="10.03.00007"/>
    <s v="Vale Refeição/Alimentação"/>
    <n v="45180"/>
    <n v="2.0449739232380944E-4"/>
    <n v="99.575012694403611"/>
    <x v="1"/>
  </r>
  <r>
    <x v="0"/>
    <s v="10.01.00015"/>
    <s v="Material e produtos odontológicos e serviços"/>
    <n v="45179.39"/>
    <n v="2.044946312921734E-4"/>
    <n v="99.575217189034902"/>
    <x v="1"/>
  </r>
  <r>
    <x v="0"/>
    <s v="10.01.00018"/>
    <s v="MATERIAL DE USO PROFISSIONAL"/>
    <n v="45179.17"/>
    <n v="2.0449363551027188E-4"/>
    <n v="99.575421682670409"/>
    <x v="1"/>
  </r>
  <r>
    <x v="0"/>
    <s v="10.01.00015"/>
    <s v="Laboratorio e sofware"/>
    <n v="45178.91"/>
    <n v="2.0449245867711554E-4"/>
    <n v="99.575626175129088"/>
    <x v="0"/>
  </r>
  <r>
    <x v="1"/>
    <s v="10.01.00001"/>
    <s v="DESPESAS INSUMOS DENTAL"/>
    <n v="45177.599999999999"/>
    <n v="2.0448652924852004E-4"/>
    <n v="99.57583066165833"/>
    <x v="1"/>
  </r>
  <r>
    <x v="0"/>
    <s v="10.01.00016"/>
    <s v="Fornecedor Lab de Protese"/>
    <n v="45168.78"/>
    <n v="2.0444660744683131E-4"/>
    <n v="99.576035108265771"/>
    <x v="0"/>
  </r>
  <r>
    <x v="0"/>
    <s v="10.01.00018"/>
    <s v="Alimentação/Lanches/Refeições "/>
    <n v="45165.19"/>
    <n v="2.0443035809671086E-4"/>
    <n v="99.576239538623867"/>
    <x v="1"/>
  </r>
  <r>
    <x v="1"/>
    <s v="10.01.00015"/>
    <s v="Remuneração paga a terceiro, sem vinculo empregatício"/>
    <n v="45157"/>
    <n v="2.0439328785228561E-4"/>
    <n v="99.576443931911726"/>
    <x v="1"/>
  </r>
  <r>
    <x v="0"/>
    <s v="11.01.00019"/>
    <s v="*Lanches"/>
    <n v="45154.84"/>
    <n v="2.0438351108452511E-4"/>
    <n v="99.576648315422815"/>
    <x v="0"/>
  </r>
  <r>
    <x v="1"/>
    <s v="10.01.00016"/>
    <s v="Medicamento consultório"/>
    <n v="45153.19"/>
    <n v="2.0437604272026364E-4"/>
    <n v="99.576852691465533"/>
    <x v="0"/>
  </r>
  <r>
    <x v="0"/>
    <s v="10.01.00015"/>
    <s v="Material para tratamento dentário"/>
    <n v="45152.61"/>
    <n v="2.0437341747706867E-4"/>
    <n v="99.577057064883007"/>
    <x v="1"/>
  </r>
  <r>
    <x v="0"/>
    <s v="10.01.00015"/>
    <s v="Materiais odontologicos utilizados no consultorio"/>
    <n v="45150.27"/>
    <n v="2.0436282597866145E-4"/>
    <n v="99.57726142770899"/>
    <x v="1"/>
  </r>
  <r>
    <x v="1"/>
    <s v="10.01.00015"/>
    <s v="Pagamento Rateio Perdas Exercicio 2022 - Cooperativa de Trabalho Medic"/>
    <n v="45150"/>
    <n v="2.043616038826914E-4"/>
    <n v="99.577465789312868"/>
    <x v="0"/>
  </r>
  <r>
    <x v="1"/>
    <s v="10.01.00017"/>
    <s v="Despesa com cursos e treinamentos "/>
    <n v="45148.92"/>
    <n v="2.0435671549881113E-4"/>
    <n v="99.577670146028368"/>
    <x v="0"/>
  </r>
  <r>
    <x v="1"/>
    <s v="10.01.00005"/>
    <s v="ORDENADOS E SALARIOS"/>
    <n v="45147.63"/>
    <n v="2.0435087659584304E-4"/>
    <n v="99.577874496904968"/>
    <x v="0"/>
  </r>
  <r>
    <x v="0"/>
    <s v="10.01.00008"/>
    <s v="Material Odontológico e Laboratórios "/>
    <n v="45142.11"/>
    <n v="2.0432589152267734E-4"/>
    <n v="99.578078822796485"/>
    <x v="1"/>
  </r>
  <r>
    <x v="1"/>
    <s v="10.01.00015"/>
    <s v="Despesas / Custos Consultório"/>
    <n v="45140.87"/>
    <n v="2.0432027893377782E-4"/>
    <n v="99.578283143075424"/>
    <x v="0"/>
  </r>
  <r>
    <x v="0"/>
    <s v="10.01.00015"/>
    <s v="Outras despesas de custeio pagas"/>
    <n v="45139.86"/>
    <n v="2.0431570738959349E-4"/>
    <n v="99.578487458782817"/>
    <x v="0"/>
  </r>
  <r>
    <x v="1"/>
    <s v="10.01.00020"/>
    <s v="SERVIÇOS PRESTADOS POR TERCEIROS "/>
    <n v="45133.77"/>
    <n v="2.0428814233604649E-4"/>
    <n v="99.578691746925159"/>
    <x v="1"/>
  </r>
  <r>
    <x v="0"/>
    <s v="10.01.00018"/>
    <s v="Remuneração paga aos Funcionários"/>
    <n v="45131.28"/>
    <n v="2.0427687189543371E-4"/>
    <n v="99.578896023797057"/>
    <x v="0"/>
  </r>
  <r>
    <x v="1"/>
    <s v="10.01.00015"/>
    <s v="Material de Dental"/>
    <n v="45130.34"/>
    <n v="2.0427261719094535E-4"/>
    <n v="99.579100296414254"/>
    <x v="1"/>
  </r>
  <r>
    <x v="1"/>
    <s v="10.01.00015"/>
    <s v="Outros serviços tomados"/>
    <n v="45127.91"/>
    <n v="2.042616183272148E-4"/>
    <n v="99.579304558032575"/>
    <x v="0"/>
  </r>
  <r>
    <x v="1"/>
    <s v="10.01.00022"/>
    <s v="Serviços Terceirizados "/>
    <n v="45126.21"/>
    <n v="2.0425392364888478E-4"/>
    <n v="99.579508811956231"/>
    <x v="0"/>
  </r>
  <r>
    <x v="0"/>
    <s v="10.01.00030"/>
    <s v="Outras Despesas"/>
    <n v="45126.06"/>
    <n v="2.0425324470667915E-4"/>
    <n v="99.579713065200934"/>
    <x v="0"/>
  </r>
  <r>
    <x v="0"/>
    <s v="10.01.00016"/>
    <s v="Rateio despesas consultório"/>
    <n v="45123.71"/>
    <n v="2.0424260794545826E-4"/>
    <n v="99.579917307808884"/>
    <x v="0"/>
  </r>
  <r>
    <x v="0"/>
    <s v="10.01.00013"/>
    <s v="REMUNERAÇÃO PAGA A TERCEIROS, COM VÍNCULO EMPREGATÍCIOS, INSS e FGTS"/>
    <n v="45115.12"/>
    <n v="2.0420372718848483E-4"/>
    <n v="99.580121511536078"/>
    <x v="0"/>
  </r>
  <r>
    <x v="0"/>
    <s v="10.01.00026"/>
    <s v="FABIANE MARIA S. EUFRAZINO FERNANDES "/>
    <n v="45113.27"/>
    <n v="2.0419535356794918E-4"/>
    <n v="99.580325706889639"/>
    <x v="0"/>
  </r>
  <r>
    <x v="0"/>
    <s v="10.01.00015"/>
    <s v="Remuneração pago a terceiros, sem vinculo empregatício"/>
    <n v="45108.55"/>
    <n v="2.0417398951987992E-4"/>
    <n v="99.580529880879155"/>
    <x v="1"/>
  </r>
  <r>
    <x v="0"/>
    <s v="10.01.00027"/>
    <s v="Despesas intimação"/>
    <n v="45106.69"/>
    <n v="2.0416557063653062E-4"/>
    <n v="99.580734046449791"/>
    <x v="0"/>
  </r>
  <r>
    <x v="0"/>
    <s v="10.01.00016"/>
    <s v="LABORATORIOS"/>
    <n v="45105.5"/>
    <n v="2.0416018436169957E-4"/>
    <n v="99.580938206634158"/>
    <x v="0"/>
  </r>
  <r>
    <x v="0"/>
    <s v="10.01.00023"/>
    <s v="Folha de Pagamento do escritório/consultório"/>
    <n v="45104.17"/>
    <n v="2.0415416440747668E-4"/>
    <n v="99.581142360798566"/>
    <x v="0"/>
  </r>
  <r>
    <x v="0"/>
    <s v="10.01.00017"/>
    <s v="Despesas com Medicamentos Manipulados"/>
    <n v="45096.85"/>
    <n v="2.041210320278439E-4"/>
    <n v="99.581346481830593"/>
    <x v="0"/>
  </r>
  <r>
    <x v="0"/>
    <s v="10.01.00016"/>
    <s v="Serviços prestados por Pessoa Física/Jurídica"/>
    <n v="45094.32"/>
    <n v="2.0410958053597626E-4"/>
    <n v="99.58155059141113"/>
    <x v="0"/>
  </r>
  <r>
    <x v="0"/>
    <s v="10.01.00013"/>
    <s v="Serviço de Protese"/>
    <n v="45094.29"/>
    <n v="2.0410944474753517E-4"/>
    <n v="99.581754700855882"/>
    <x v="0"/>
  </r>
  <r>
    <x v="1"/>
    <s v="10.01.00012"/>
    <s v="Insumos odontológicos/medicamentos"/>
    <n v="45091.77"/>
    <n v="2.0409803851848123E-4"/>
    <n v="99.581958798894405"/>
    <x v="1"/>
  </r>
  <r>
    <x v="1"/>
    <s v="10.01.00017"/>
    <s v="MATERIAL ACESSORIOS MÉDICOS"/>
    <n v="45091.67"/>
    <n v="2.0409758589034414E-4"/>
    <n v="99.582162896480298"/>
    <x v="1"/>
  </r>
  <r>
    <x v="1"/>
    <s v="10.01.00017"/>
    <s v="Vale Refeição"/>
    <n v="45089.77"/>
    <n v="2.0408898595574001E-4"/>
    <n v="99.582366985466251"/>
    <x v="1"/>
  </r>
  <r>
    <x v="1"/>
    <s v="10.01.00015"/>
    <s v="CURSOS E TREINAMENTOS"/>
    <n v="45079.28"/>
    <n v="2.040415052641624E-4"/>
    <n v="99.582571026971522"/>
    <x v="0"/>
  </r>
  <r>
    <x v="1"/>
    <s v="10.01.00015"/>
    <s v="Material e Servico Empregado na Atividade"/>
    <n v="45072.32"/>
    <n v="2.0401000234582305E-4"/>
    <n v="99.582775036973871"/>
    <x v="1"/>
  </r>
  <r>
    <x v="0"/>
    <s v="10.01.00016"/>
    <s v="Serviços Prestados Por Pessoa Juridica"/>
    <n v="45072.25"/>
    <n v="2.0400968550612707E-4"/>
    <n v="99.582979046659375"/>
    <x v="0"/>
  </r>
  <r>
    <x v="0"/>
    <s v="10.02.00009"/>
    <s v="Dentista  (parceria profissional)"/>
    <n v="45069.5"/>
    <n v="2.0399723823235792E-4"/>
    <n v="99.583183043897606"/>
    <x v="0"/>
  </r>
  <r>
    <x v="1"/>
    <s v="10.01.00017"/>
    <s v="Materiais aplicados na prestação dos serviços"/>
    <n v="45063.79"/>
    <n v="2.039713931657318E-4"/>
    <n v="99.583387015290768"/>
    <x v="1"/>
  </r>
  <r>
    <x v="0"/>
    <s v="10.01.00016"/>
    <s v="FARMÁCIA"/>
    <n v="45062.3"/>
    <n v="2.0396464900648961E-4"/>
    <n v="99.583590979939771"/>
    <x v="0"/>
  </r>
  <r>
    <x v="0"/>
    <s v="10.01.00017"/>
    <s v=" Materiais e serviços gráficos"/>
    <n v="45058.76"/>
    <n v="2.0394862597043764E-4"/>
    <n v="99.583794928565737"/>
    <x v="1"/>
  </r>
  <r>
    <x v="1"/>
    <s v="10.01.00008"/>
    <s v="Material utilizado na prestação"/>
    <n v="45057.62"/>
    <n v="2.0394346600967518E-4"/>
    <n v="99.583998872031742"/>
    <x v="1"/>
  </r>
  <r>
    <x v="0"/>
    <s v="10.01.00007"/>
    <s v="ONR/CNJ"/>
    <n v="45057.16"/>
    <n v="2.0394138392024471E-4"/>
    <n v="99.584202813415658"/>
    <x v="0"/>
  </r>
  <r>
    <x v="0"/>
    <s v="10.01.00017"/>
    <s v="Materiais Usados / Fornecedores"/>
    <n v="45055.93"/>
    <n v="2.0393581659415886E-4"/>
    <n v="99.584406749232258"/>
    <x v="1"/>
  </r>
  <r>
    <x v="0"/>
    <s v="10.01.00016"/>
    <s v="Gastos com Dental "/>
    <n v="45054.48"/>
    <n v="2.039292534861715E-4"/>
    <n v="99.584610678485745"/>
    <x v="0"/>
  </r>
  <r>
    <x v="0"/>
    <s v="10.01.00015"/>
    <s v="PRESTACAO DE SERVICOS PESSOA JURIDICA"/>
    <n v="45053.919999999998"/>
    <n v="2.0392671876860393E-4"/>
    <n v="99.584814605204514"/>
    <x v="0"/>
  </r>
  <r>
    <x v="1"/>
    <s v="10.01.00031"/>
    <s v="Fundo de Garantia por Tempo de Serviço - FGTS"/>
    <n v="45053.06"/>
    <n v="2.0392282616662523E-4"/>
    <n v="99.585018528030687"/>
    <x v="0"/>
  </r>
  <r>
    <x v="0"/>
    <s v="10.01.00032"/>
    <s v="Aluguel Cartório"/>
    <n v="45050"/>
    <n v="2.0390897574563114E-4"/>
    <n v="99.585222437006436"/>
    <x v="1"/>
  </r>
  <r>
    <x v="1"/>
    <s v="10.01.00011"/>
    <s v="MATERIAL DE ESCRITORIO EXPEDIENTE E INFORM E OUTROS"/>
    <n v="45049.98"/>
    <n v="2.0390888522000378E-4"/>
    <n v="99.585426345891662"/>
    <x v="1"/>
  </r>
  <r>
    <x v="1"/>
    <s v="10.01.00015"/>
    <s v="Materiais dentários para utilização no consultório"/>
    <n v="45049.81"/>
    <n v="2.0390811575217072E-4"/>
    <n v="99.585630254007413"/>
    <x v="1"/>
  </r>
  <r>
    <x v="1"/>
    <s v="10.01.00016"/>
    <s v="SERVIÇOS DE PROTETICO "/>
    <n v="45043.75"/>
    <n v="2.0388068648706493E-4"/>
    <n v="99.585834134693897"/>
    <x v="0"/>
  </r>
  <r>
    <x v="0"/>
    <s v="10.01.00012"/>
    <s v="Material aplicado na prestação de serviço"/>
    <n v="45041.9"/>
    <n v="2.0387231286652933E-4"/>
    <n v="99.586038007006763"/>
    <x v="1"/>
  </r>
  <r>
    <x v="1"/>
    <s v="10.01.00017"/>
    <s v="SERVIÇOS TOMADOS - PJ"/>
    <n v="45040.98"/>
    <n v="2.0386814868766833E-4"/>
    <n v="99.586241875155451"/>
    <x v="0"/>
  </r>
  <r>
    <x v="0"/>
    <s v="10.01.00029"/>
    <s v="Honorário Contador"/>
    <n v="45026"/>
    <n v="2.0380034499273671E-4"/>
    <n v="99.586445675500443"/>
    <x v="0"/>
  </r>
  <r>
    <x v="1"/>
    <s v="10.01.00015"/>
    <s v="HONORARIO CONTABIL"/>
    <n v="45024.47"/>
    <n v="2.037934197822397E-4"/>
    <n v="99.586649468920228"/>
    <x v="0"/>
  </r>
  <r>
    <x v="0"/>
    <s v="10.01.00015"/>
    <s v="Material de Uso Profissional do consultório"/>
    <n v="45023.37"/>
    <n v="2.0378844087273206E-4"/>
    <n v="99.586853257361099"/>
    <x v="1"/>
  </r>
  <r>
    <x v="0"/>
    <s v="10.01.00018"/>
    <s v="Serviços odontológicos"/>
    <n v="45022.8"/>
    <n v="2.0378586089235079E-4"/>
    <n v="99.587057043221989"/>
    <x v="0"/>
  </r>
  <r>
    <x v="0"/>
    <s v="10.01.00016"/>
    <s v="Aluguel de Equipamento Médico"/>
    <n v="45021.78"/>
    <n v="2.0378124408535275E-4"/>
    <n v="99.587260824466071"/>
    <x v="1"/>
  </r>
  <r>
    <x v="1"/>
    <s v="10.01.00015"/>
    <s v="Material para utilização na prestação de serviços odontológicos"/>
    <n v="45018.59"/>
    <n v="2.0376680524778054E-4"/>
    <n v="99.587464591271313"/>
    <x v="1"/>
  </r>
  <r>
    <x v="0"/>
    <s v="10.01.00016"/>
    <s v="Despesa com laboratorio protese"/>
    <n v="45014.31"/>
    <n v="2.0374743276351437E-4"/>
    <n v="99.587668338704077"/>
    <x v="0"/>
  </r>
  <r>
    <x v="1"/>
    <s v="10.01.00016"/>
    <s v="Assessoria Contábil "/>
    <n v="45014.239999999998"/>
    <n v="2.0374711592381845E-4"/>
    <n v="99.587872085819996"/>
    <x v="0"/>
  </r>
  <r>
    <x v="1"/>
    <s v="10.01.00045"/>
    <s v="TAXA DE ALVARÁ/FUNCIONAMENTO"/>
    <n v="45012.5"/>
    <n v="2.037392401942336E-4"/>
    <n v="99.588075825060187"/>
    <x v="0"/>
  </r>
  <r>
    <x v="0"/>
    <s v="10.01.00016"/>
    <s v="Despesas Consultório"/>
    <n v="45010.05"/>
    <n v="2.0372815080487564E-4"/>
    <n v="99.588279553210995"/>
    <x v="0"/>
  </r>
  <r>
    <x v="0"/>
    <s v="10.01.00015"/>
    <s v="Material com consumo e protético"/>
    <n v="45007.06"/>
    <n v="2.0371461722357753E-4"/>
    <n v="99.588483267828224"/>
    <x v="1"/>
  </r>
  <r>
    <x v="0"/>
    <s v="10.01.00006"/>
    <s v="Serviços de próteses/protéticos"/>
    <n v="45005.760000000002"/>
    <n v="2.0370873305779576E-4"/>
    <n v="99.588686976561277"/>
    <x v="0"/>
  </r>
  <r>
    <x v="1"/>
    <s v="10.01.00020"/>
    <s v="Assessoria e Consultoria Externa"/>
    <n v="45004.53"/>
    <n v="2.0370316573170989E-4"/>
    <n v="99.588890679727015"/>
    <x v="0"/>
  </r>
  <r>
    <x v="0"/>
    <s v="10.01.00023"/>
    <s v="DESPESAS DIVERSAS COM LEILOES"/>
    <n v="45000.94"/>
    <n v="2.0368691638158944E-4"/>
    <n v="99.589094366643394"/>
    <x v="0"/>
  </r>
  <r>
    <x v="0"/>
    <s v="10.01.00018"/>
    <s v="Despesas com Instruções / Cursos"/>
    <n v="45000"/>
    <n v="2.0368266167710106E-4"/>
    <n v="99.589298049305071"/>
    <x v="0"/>
  </r>
  <r>
    <x v="1"/>
    <s v="10.01.00044"/>
    <s v="Acessória Jurídica "/>
    <n v="45000"/>
    <n v="2.0368266167710106E-4"/>
    <n v="99.589501731966749"/>
    <x v="0"/>
  </r>
  <r>
    <x v="0"/>
    <s v="10.01.00049"/>
    <s v="Honorários Advocatícios"/>
    <n v="45000"/>
    <n v="2.0368266167710106E-4"/>
    <n v="99.589705414628426"/>
    <x v="0"/>
  </r>
  <r>
    <x v="1"/>
    <s v="10.01.00015"/>
    <s v="Serviços de prótese odontológica - utilizados nos pacientes"/>
    <n v="45000"/>
    <n v="2.0368266167710106E-4"/>
    <n v="99.589909097290104"/>
    <x v="0"/>
  </r>
  <r>
    <x v="0"/>
    <s v="10.01.00019"/>
    <s v="Assinatura de publicações"/>
    <n v="45000"/>
    <n v="2.0368266167710106E-4"/>
    <n v="99.590112779951781"/>
    <x v="0"/>
  </r>
  <r>
    <x v="0"/>
    <s v="10.01.00004"/>
    <s v="Aluguel "/>
    <n v="45000"/>
    <n v="2.0368266167710106E-4"/>
    <n v="99.590316462613458"/>
    <x v="1"/>
  </r>
  <r>
    <x v="1"/>
    <s v="10.01.00039"/>
    <s v="Serviços terceirizados - MOTOBOY"/>
    <n v="45000"/>
    <n v="2.0368266167710106E-4"/>
    <n v="99.590520145275136"/>
    <x v="0"/>
  </r>
  <r>
    <x v="0"/>
    <s v="10.01.00003"/>
    <s v="HELOISA"/>
    <n v="45000"/>
    <n v="2.0368266167710106E-4"/>
    <n v="99.590723827936813"/>
    <x v="0"/>
  </r>
  <r>
    <x v="1"/>
    <s v="10.01.00018"/>
    <s v="PUBLICDADE MEDICA"/>
    <n v="45000"/>
    <n v="2.0368266167710106E-4"/>
    <n v="99.59092751059849"/>
    <x v="0"/>
  </r>
  <r>
    <x v="0"/>
    <s v="10.01.00028"/>
    <s v="Assessoria"/>
    <n v="45000"/>
    <n v="2.0368266167710106E-4"/>
    <n v="99.591131193260168"/>
    <x v="0"/>
  </r>
  <r>
    <x v="0"/>
    <s v="10.01.00002"/>
    <s v="Aluguel ref. Locação do Imóvel "/>
    <n v="45000"/>
    <n v="2.0368266167710106E-4"/>
    <n v="99.591334875921845"/>
    <x v="1"/>
  </r>
  <r>
    <x v="1"/>
    <s v="10.01.00022"/>
    <s v="Locação de Equipamento Móvel "/>
    <n v="45000"/>
    <n v="2.0368266167710106E-4"/>
    <n v="99.591538558583522"/>
    <x v="0"/>
  </r>
  <r>
    <x v="1"/>
    <s v="10.01.00015"/>
    <s v="Rateio de Perdas Líquidas de Atos Cooperativos"/>
    <n v="44996.28"/>
    <n v="2.0366582391040242E-4"/>
    <n v="99.591742224407426"/>
    <x v="0"/>
  </r>
  <r>
    <x v="1"/>
    <s v="10.01.00027"/>
    <s v="Locação de Equipamentos"/>
    <n v="44988.99"/>
    <n v="2.0363282731921073E-4"/>
    <n v="99.591945857234748"/>
    <x v="0"/>
  </r>
  <r>
    <x v="0"/>
    <s v="10.01.00020"/>
    <s v="I.N.S.S"/>
    <n v="44979.69"/>
    <n v="2.0359073290246416E-4"/>
    <n v="99.592149447967657"/>
    <x v="0"/>
  </r>
  <r>
    <x v="0"/>
    <s v="10.01.00018"/>
    <s v="Máquinas e Equipamentos"/>
    <n v="44975.86"/>
    <n v="2.035733972448147E-4"/>
    <n v="99.5923530213649"/>
    <x v="0"/>
  </r>
  <r>
    <x v="1"/>
    <s v="10.01.00015"/>
    <s v="Marerial Médico"/>
    <n v="44973.55"/>
    <n v="2.0356294153484864E-4"/>
    <n v="99.592556584306436"/>
    <x v="0"/>
  </r>
  <r>
    <x v="0"/>
    <s v="10.02.00007"/>
    <s v="DESPESAS DE OCUPAÇÃO.ALUGUEL"/>
    <n v="44967.27"/>
    <n v="2.0353451648784122E-4"/>
    <n v="99.592760118822923"/>
    <x v="1"/>
  </r>
  <r>
    <x v="0"/>
    <s v="10.01.00006"/>
    <s v="Salários"/>
    <n v="44967.1"/>
    <n v="2.0353374702000823E-4"/>
    <n v="99.592963652569949"/>
    <x v="0"/>
  </r>
  <r>
    <x v="0"/>
    <s v="10.01.00015"/>
    <s v="Estorno ao cliente de recebimentos atraves da CEF pessoa fisica"/>
    <n v="44965.78"/>
    <n v="2.0352777232859906E-4"/>
    <n v="99.593167180342277"/>
    <x v="0"/>
  </r>
  <r>
    <x v="0"/>
    <s v="10.01.00016"/>
    <s v="SISTEMAS E INTERNET "/>
    <n v="44963.14"/>
    <n v="2.0351582294578065E-4"/>
    <n v="99.593370696165223"/>
    <x v="0"/>
  </r>
  <r>
    <x v="0"/>
    <s v="10.01.00017"/>
    <s v="Material/serviços odontológicos"/>
    <n v="44962.54"/>
    <n v="2.0351310717695831E-4"/>
    <n v="99.593574209272404"/>
    <x v="1"/>
  </r>
  <r>
    <x v="0"/>
    <s v="10.01.00017"/>
    <s v="Serviços Prestados Pessoas Fisicas"/>
    <n v="44960"/>
    <n v="2.0350161042227696E-4"/>
    <n v="99.593777710882833"/>
    <x v="0"/>
  </r>
  <r>
    <x v="0"/>
    <s v="10.01.00014"/>
    <s v="Encadernação de Livros/Impressos Gráficos/Material de Papelaria"/>
    <n v="44957.51"/>
    <n v="2.0349033998166418E-4"/>
    <n v="99.593981201222817"/>
    <x v="1"/>
  </r>
  <r>
    <x v="1"/>
    <s v="10.01.00016"/>
    <s v="PG PJ"/>
    <n v="44956.47"/>
    <n v="2.0348563264903875E-4"/>
    <n v="99.594184686855471"/>
    <x v="0"/>
  </r>
  <r>
    <x v="1"/>
    <s v="10.01.00015"/>
    <s v="Material aplicado no exercício da profissão"/>
    <n v="44953.01"/>
    <n v="2.0346997171549646E-4"/>
    <n v="99.594388156827179"/>
    <x v="1"/>
  </r>
  <r>
    <x v="1"/>
    <s v="10.01.00016"/>
    <s v="MATERIAL DENTARIO"/>
    <n v="44948.97"/>
    <n v="2.0345168553875925E-4"/>
    <n v="99.594591608512715"/>
    <x v="1"/>
  </r>
  <r>
    <x v="0"/>
    <s v="10.01.00035"/>
    <s v="Vale Transporte"/>
    <n v="44947.56"/>
    <n v="2.0344530348202666E-4"/>
    <n v="99.594795053816199"/>
    <x v="1"/>
  </r>
  <r>
    <x v="1"/>
    <s v="10.01.00015"/>
    <s v="Despesa odontologicas dedutiveis "/>
    <n v="44946.8"/>
    <n v="2.0344186350818505E-4"/>
    <n v="99.594998495679704"/>
    <x v="0"/>
  </r>
  <r>
    <x v="1"/>
    <s v="10.01.00001"/>
    <s v="Material de consumo do consultório"/>
    <n v="44945.279999999999"/>
    <n v="2.0343498356050171E-4"/>
    <n v="99.595201930663265"/>
    <x v="1"/>
  </r>
  <r>
    <x v="1"/>
    <s v="10.01.00022"/>
    <s v="Despesas Com Convênio Médico/ Exames Admissionais"/>
    <n v="44938.98"/>
    <n v="2.0340646798786693E-4"/>
    <n v="99.595405337131254"/>
    <x v="0"/>
  </r>
  <r>
    <x v="0"/>
    <s v="10.01.00015"/>
    <s v="Itens e materiais para trabalho"/>
    <n v="44933.53"/>
    <n v="2.0338179975439713E-4"/>
    <n v="99.595608718931004"/>
    <x v="1"/>
  </r>
  <r>
    <x v="1"/>
    <s v="10.01.00020"/>
    <s v="INSS - Contribuição Previdenciária - Folha de Pagamento"/>
    <n v="44932.99"/>
    <n v="2.0337935556245698E-4"/>
    <n v="99.595812098286572"/>
    <x v="0"/>
  </r>
  <r>
    <x v="0"/>
    <s v="10.01.00015"/>
    <s v="Propagandas"/>
    <n v="44932.36"/>
    <n v="2.0337650400519352E-4"/>
    <n v="99.596015474790576"/>
    <x v="0"/>
  </r>
  <r>
    <x v="0"/>
    <s v="10.01.00016"/>
    <s v="Material aplicado no consultório"/>
    <n v="44924.59"/>
    <n v="2.0334133479894392E-4"/>
    <n v="99.596218816125372"/>
    <x v="1"/>
  </r>
  <r>
    <x v="0"/>
    <s v="10.01.00016"/>
    <s v="Material aplicado na prestação serviço"/>
    <n v="44922.48"/>
    <n v="2.0333178434525198E-4"/>
    <n v="99.59642214790972"/>
    <x v="1"/>
  </r>
  <r>
    <x v="0"/>
    <s v="10.01.00025"/>
    <s v="Publicidade e propaganda"/>
    <n v="44919.75"/>
    <n v="2.0331942759711024E-4"/>
    <n v="99.596625467337319"/>
    <x v="0"/>
  </r>
  <r>
    <x v="1"/>
    <s v="10.01.00015"/>
    <s v="Serviço Profissional Autonomo"/>
    <n v="44918.85"/>
    <n v="2.0331535394387668E-4"/>
    <n v="99.596828782691261"/>
    <x v="0"/>
  </r>
  <r>
    <x v="1"/>
    <s v="10.01.00006"/>
    <s v="SERVIÇOS  pagos a terceiros PJ/PF"/>
    <n v="44917.1"/>
    <n v="2.0330743295147812E-4"/>
    <n v="99.597032090124216"/>
    <x v="1"/>
  </r>
  <r>
    <x v="1"/>
    <s v="10.01.00022"/>
    <s v="serviços diversos"/>
    <n v="44915"/>
    <n v="2.0329792776059986E-4"/>
    <n v="99.597235388051971"/>
    <x v="0"/>
  </r>
  <r>
    <x v="0"/>
    <s v="10.01.00012"/>
    <s v="Materiais odontológico"/>
    <n v="44910.76"/>
    <n v="2.0327873632758852E-4"/>
    <n v="99.597438666788292"/>
    <x v="1"/>
  </r>
  <r>
    <x v="0"/>
    <s v="10.01.00017"/>
    <s v="laboratórios protéticos"/>
    <n v="44910.15"/>
    <n v="2.0327597529595245E-4"/>
    <n v="99.597641942763588"/>
    <x v="0"/>
  </r>
  <r>
    <x v="1"/>
    <s v="10.01.00021"/>
    <s v="Seguros"/>
    <n v="44904.13"/>
    <n v="2.032487270821014E-4"/>
    <n v="99.597845191490663"/>
    <x v="1"/>
  </r>
  <r>
    <x v="0"/>
    <s v="10.01.00016"/>
    <s v="Align Invisalign"/>
    <n v="44901.4"/>
    <n v="2.0323637033395971E-4"/>
    <n v="99.598048427861002"/>
    <x v="0"/>
  </r>
  <r>
    <x v="1"/>
    <s v="10.01.00008"/>
    <s v="Laboratório "/>
    <n v="44901.02"/>
    <n v="2.0323465034703886E-4"/>
    <n v="99.598251662511345"/>
    <x v="0"/>
  </r>
  <r>
    <x v="0"/>
    <s v="10.01.00019"/>
    <s v="insumos gerais para cirurgias e procedimentos demais fornecedores "/>
    <n v="44900.29"/>
    <n v="2.0323134616163834E-4"/>
    <n v="99.598454893857507"/>
    <x v="1"/>
  </r>
  <r>
    <x v="0"/>
    <s v="10.01.00008"/>
    <s v="laboratório de protese"/>
    <n v="44896.78"/>
    <n v="2.0321545891402752E-4"/>
    <n v="99.598658109316418"/>
    <x v="0"/>
  </r>
  <r>
    <x v="0"/>
    <s v="10.01.00021"/>
    <s v="material odontológico"/>
    <n v="44892.71"/>
    <n v="2.0319703694884913E-4"/>
    <n v="99.598861306353371"/>
    <x v="1"/>
  </r>
  <r>
    <x v="0"/>
    <s v="10.01.00002"/>
    <s v="Material de expediente odontológico"/>
    <n v="44892.36"/>
    <n v="2.0319545275036946E-4"/>
    <n v="99.599064501806126"/>
    <x v="1"/>
  </r>
  <r>
    <x v="1"/>
    <s v="10.01.00001"/>
    <s v="Honorários Contábeis "/>
    <n v="44887.02"/>
    <n v="2.0317128240785042E-4"/>
    <n v="99.599267673088534"/>
    <x v="0"/>
  </r>
  <r>
    <x v="0"/>
    <s v="10.01.00004"/>
    <s v="materiais dentários"/>
    <n v="44886.94"/>
    <n v="2.031709203053408E-4"/>
    <n v="99.599470844008835"/>
    <x v="1"/>
  </r>
  <r>
    <x v="1"/>
    <s v="10.01.00012"/>
    <s v="Material de uso consumo / Consultorio"/>
    <n v="44884.4"/>
    <n v="2.0315942355065945E-4"/>
    <n v="99.599674003432384"/>
    <x v="1"/>
  </r>
  <r>
    <x v="0"/>
    <s v="10.01.00021"/>
    <s v="Materiais e insumos odontológicos - Align Technology 04799405/0001-92"/>
    <n v="44878.82"/>
    <n v="2.0313416690061149E-4"/>
    <n v="99.599877137599279"/>
    <x v="1"/>
  </r>
  <r>
    <x v="0"/>
    <s v="10.01.00016"/>
    <s v="Insumos para procedimentos "/>
    <n v="44877.17"/>
    <n v="2.0312669853635E-4"/>
    <n v="99.600080264297816"/>
    <x v="1"/>
  </r>
  <r>
    <x v="1"/>
    <s v="10.01.00038"/>
    <s v="Arpen Brasil - CRC"/>
    <n v="44872.25"/>
    <n v="2.0310442923200661E-4"/>
    <n v="99.600283368727048"/>
    <x v="0"/>
  </r>
  <r>
    <x v="0"/>
    <s v="10.01.00016"/>
    <s v="Publicidade e Marketing Consultorio"/>
    <n v="44870"/>
    <n v="2.0309424509892278E-4"/>
    <n v="99.600486462972142"/>
    <x v="0"/>
  </r>
  <r>
    <x v="1"/>
    <s v="10.01.00019"/>
    <s v="Associações e Institutos de Cartório"/>
    <n v="44867.19"/>
    <n v="2.0308152624827136E-4"/>
    <n v="99.600689544498394"/>
    <x v="0"/>
  </r>
  <r>
    <x v="0"/>
    <s v="10.01.00016"/>
    <s v="Insumos (indispensáveis para a atividade profissional)"/>
    <n v="44860.34"/>
    <n v="2.0305052122088273E-4"/>
    <n v="99.600892595019616"/>
    <x v="1"/>
  </r>
  <r>
    <x v="1"/>
    <s v="10.01.00036"/>
    <s v="Serviços contábil, fiscal e trabalhista"/>
    <n v="44860"/>
    <n v="2.0304898228521676E-4"/>
    <n v="99.601095644001902"/>
    <x v="0"/>
  </r>
  <r>
    <x v="0"/>
    <s v="10.01.00020"/>
    <s v="SERVICOS DE TERCEIROS PESSOA JURIDICA"/>
    <n v="44859.360000000001"/>
    <n v="2.0304608546513957E-4"/>
    <n v="99.601298690087361"/>
    <x v="1"/>
  </r>
  <r>
    <x v="0"/>
    <s v="10.01.00015"/>
    <s v="Plataforma Leilões - Licenciamento de uso"/>
    <n v="44855.71"/>
    <n v="2.0302956453813686E-4"/>
    <n v="99.601501719651893"/>
    <x v="0"/>
  </r>
  <r>
    <x v="1"/>
    <s v="10.01.00016"/>
    <s v="Pagamentos realizados a empresas de materiais odontológicos"/>
    <n v="44855.68"/>
    <n v="2.0302942874969576E-4"/>
    <n v="99.601704749080639"/>
    <x v="1"/>
  </r>
  <r>
    <x v="1"/>
    <s v="10.01.00038"/>
    <s v="4038 - Itens de Higiene e Cozinha"/>
    <n v="44854.11"/>
    <n v="2.0302232248794392E-4"/>
    <n v="99.601907771403134"/>
    <x v="0"/>
  </r>
  <r>
    <x v="1"/>
    <s v="10.01.00028"/>
    <s v="Outros"/>
    <n v="44851.63"/>
    <n v="2.0301109731014479E-4"/>
    <n v="99.602110782500446"/>
    <x v="0"/>
  </r>
  <r>
    <x v="1"/>
    <s v="10.01.00015"/>
    <s v="Demais despesas de custeio"/>
    <n v="44851.11"/>
    <n v="2.0300874364383208E-4"/>
    <n v="99.602313791244086"/>
    <x v="0"/>
  </r>
  <r>
    <x v="0"/>
    <s v="10.01.00016"/>
    <s v="DESPESAS DIVERSAS "/>
    <n v="44849.06"/>
    <n v="2.0299946476702235E-4"/>
    <n v="99.602516790708847"/>
    <x v="0"/>
  </r>
  <r>
    <x v="0"/>
    <s v="10.01.00022"/>
    <s v="Contabilidade"/>
    <n v="44847.43"/>
    <n v="2.0299208692838827E-4"/>
    <n v="99.602719782795774"/>
    <x v="0"/>
  </r>
  <r>
    <x v="1"/>
    <s v="10.01.00020"/>
    <s v="Selo digital de fiscalização"/>
    <n v="44841.1"/>
    <n v="2.0296343556731238E-4"/>
    <n v="99.602922746231343"/>
    <x v="0"/>
  </r>
  <r>
    <x v="1"/>
    <s v="10.01.00012"/>
    <s v="Material de escritório e Mat. para desempenho da função"/>
    <n v="44840.43"/>
    <n v="2.0296040295879404E-4"/>
    <n v="99.603125706634302"/>
    <x v="1"/>
  </r>
  <r>
    <x v="0"/>
    <s v="10.01.00017"/>
    <s v="Material Dental"/>
    <n v="44834.71"/>
    <n v="2.0293451262935421E-4"/>
    <n v="99.603328641146931"/>
    <x v="1"/>
  </r>
  <r>
    <x v="1"/>
    <s v="10.01.00020"/>
    <s v="Cursos e seminários"/>
    <n v="44831.82"/>
    <n v="2.0292143167619317E-4"/>
    <n v="99.60353156257861"/>
    <x v="0"/>
  </r>
  <r>
    <x v="1"/>
    <s v="10.01.00016"/>
    <s v="Processamento de dados e sistemas - ENGEGRAPH"/>
    <n v="44830"/>
    <n v="2.0291319384409866E-4"/>
    <n v="99.603734475772455"/>
    <x v="0"/>
  </r>
  <r>
    <x v="0"/>
    <s v="10.01.00016"/>
    <s v="Material de Consumo, inerente a atividade"/>
    <n v="44827.13"/>
    <n v="2.0290020341656503E-4"/>
    <n v="99.603937375975875"/>
    <x v="1"/>
  </r>
  <r>
    <x v="1"/>
    <s v="10.01.00008"/>
    <s v="FGTS, INSS salário de funcionários"/>
    <n v="44826.43"/>
    <n v="2.028970350196056E-4"/>
    <n v="99.604140273010898"/>
    <x v="0"/>
  </r>
  <r>
    <x v="0"/>
    <s v="10.01.00007"/>
    <s v="Serviços"/>
    <n v="44824.17"/>
    <n v="2.0288680562370807E-4"/>
    <n v="99.604343159816523"/>
    <x v="0"/>
  </r>
  <r>
    <x v="1"/>
    <s v="10.01.00015"/>
    <s v="Material utilizado para prestação de serviço "/>
    <n v="44822.61"/>
    <n v="2.0287974462476993E-4"/>
    <n v="99.604546039561143"/>
    <x v="1"/>
  </r>
  <r>
    <x v="0"/>
    <s v="10.01.00012"/>
    <s v="Material Odontologico Utilizado"/>
    <n v="44822.1"/>
    <n v="2.0287743622127093E-4"/>
    <n v="99.604748916997366"/>
    <x v="1"/>
  </r>
  <r>
    <x v="0"/>
    <s v="10.02.00015"/>
    <s v="EXPEDIENTE IMPRESSOS GRAFICOS"/>
    <n v="44818.51"/>
    <n v="2.0286118687115045E-4"/>
    <n v="99.604951778184244"/>
    <x v="0"/>
  </r>
  <r>
    <x v="0"/>
    <s v="10.01.00015"/>
    <s v="Despesas de Custeio e Consumo"/>
    <n v="44817.99"/>
    <n v="2.0285883320483774E-4"/>
    <n v="99.605154637017449"/>
    <x v="0"/>
  </r>
  <r>
    <x v="0"/>
    <s v="10.01.00019"/>
    <s v="Despesa com sistemas"/>
    <n v="44814.18"/>
    <n v="2.0284158807281578E-4"/>
    <n v="99.605357478605526"/>
    <x v="0"/>
  </r>
  <r>
    <x v="1"/>
    <s v="10.01.00023"/>
    <s v="HONORÁRIOS CONTÁBEIS E CONSULTORIA"/>
    <n v="44814"/>
    <n v="2.0284077334216906E-4"/>
    <n v="99.605560319378867"/>
    <x v="0"/>
  </r>
  <r>
    <x v="0"/>
    <s v="10.01.00015"/>
    <s v="serviços contabilidade"/>
    <n v="44811"/>
    <n v="2.0282719449805724E-4"/>
    <n v="99.605763146573366"/>
    <x v="0"/>
  </r>
  <r>
    <x v="0"/>
    <s v="11.01.00026"/>
    <s v="Seguro Profissional - ND"/>
    <n v="44808.4"/>
    <n v="2.0281542616649368E-4"/>
    <n v="99.60596596199953"/>
    <x v="1"/>
  </r>
  <r>
    <x v="1"/>
    <s v="10.01.00023"/>
    <s v="Salarios a Pagar"/>
    <n v="44806.98"/>
    <n v="2.0280899884694741E-4"/>
    <n v="99.60616877099838"/>
    <x v="0"/>
  </r>
  <r>
    <x v="1"/>
    <s v="10.01.00023"/>
    <s v="Impostos e taxas"/>
    <n v="44804.2"/>
    <n v="2.0279641578473711E-4"/>
    <n v="99.606371567414172"/>
    <x v="0"/>
  </r>
  <r>
    <x v="0"/>
    <s v="10.01.00016"/>
    <s v="Eventos médicos "/>
    <n v="44803.07"/>
    <n v="2.0279130108678836E-4"/>
    <n v="99.606574358715264"/>
    <x v="0"/>
  </r>
  <r>
    <x v="0"/>
    <s v="10.01.00015"/>
    <s v="Mercadoria utilizada na prestação de serviços"/>
    <n v="44797.82"/>
    <n v="2.0276753810959268E-4"/>
    <n v="99.606777126253377"/>
    <x v="0"/>
  </r>
  <r>
    <x v="0"/>
    <s v="10.01.00012"/>
    <s v="Materiais odontológicos "/>
    <n v="44795.33"/>
    <n v="2.027562676689799E-4"/>
    <n v="99.606979882521046"/>
    <x v="1"/>
  </r>
  <r>
    <x v="1"/>
    <s v="10.01.00018"/>
    <s v="Materia Odontológico"/>
    <n v="44791.95"/>
    <n v="2.0274096883794726E-4"/>
    <n v="99.607182623489877"/>
    <x v="1"/>
  </r>
  <r>
    <x v="0"/>
    <s v="10.01.00010"/>
    <s v="Expediente - Impressos Gráficos"/>
    <n v="44788.08"/>
    <n v="2.0272345212904303E-4"/>
    <n v="99.60738534694201"/>
    <x v="0"/>
  </r>
  <r>
    <x v="1"/>
    <s v="10.01.00006"/>
    <s v="Emolumentos pagos a terceiros. DOUTORES / ESPECIALISTAS"/>
    <n v="44786.38"/>
    <n v="2.02715757450713E-4"/>
    <n v="99.607588062699463"/>
    <x v="0"/>
  </r>
  <r>
    <x v="0"/>
    <s v="10.02.00001"/>
    <s v="MATERIAIS / MEDICAMENTOS MEDICOS"/>
    <n v="44785.98"/>
    <n v="2.027139469381648E-4"/>
    <n v="99.607790776646397"/>
    <x v="1"/>
  </r>
  <r>
    <x v="0"/>
    <s v="10.01.00015"/>
    <s v="Laboratorios e Proteticos"/>
    <n v="44783.21"/>
    <n v="2.027014091387682E-4"/>
    <n v="99.607993478055533"/>
    <x v="0"/>
  </r>
  <r>
    <x v="1"/>
    <s v="10.01.00038"/>
    <s v="Contribuição ANOREG"/>
    <n v="44779.78"/>
    <n v="2.0268588399366701E-4"/>
    <n v="99.608196163939525"/>
    <x v="0"/>
  </r>
  <r>
    <x v="1"/>
    <s v="10.02.00003"/>
    <s v="protético ."/>
    <n v="44778.46"/>
    <n v="2.0267990930225783E-4"/>
    <n v="99.608398843848832"/>
    <x v="0"/>
  </r>
  <r>
    <x v="0"/>
    <s v="10.01.00015"/>
    <s v="Demais despesas de custeio"/>
    <n v="44777.02"/>
    <n v="2.0267339145708417E-4"/>
    <n v="99.608601517240288"/>
    <x v="0"/>
  </r>
  <r>
    <x v="0"/>
    <s v="10.01.00005"/>
    <s v="Materias de uso clinico"/>
    <n v="44775.16"/>
    <n v="2.0266497257373487E-4"/>
    <n v="99.608804182212864"/>
    <x v="1"/>
  </r>
  <r>
    <x v="1"/>
    <s v="10.01.00005"/>
    <s v="Salário de funcionários"/>
    <n v="44774.62"/>
    <n v="2.0266252838179472E-4"/>
    <n v="99.609006844741245"/>
    <x v="0"/>
  </r>
  <r>
    <x v="0"/>
    <s v="10.01.00015"/>
    <s v="Gastos com combustível essencial a atividade"/>
    <n v="44774.1"/>
    <n v="2.0266017471548201E-4"/>
    <n v="99.609209504915967"/>
    <x v="1"/>
  </r>
  <r>
    <x v="1"/>
    <s v="10.01.00015"/>
    <s v="Fornecedores materiais"/>
    <n v="44773.760000000002"/>
    <n v="2.0265863577981601E-4"/>
    <n v="99.609412163551752"/>
    <x v="1"/>
  </r>
  <r>
    <x v="0"/>
    <s v="10.01.00012"/>
    <s v="Material de Escritório/consultório"/>
    <n v="44772.61"/>
    <n v="2.0265343055623984E-4"/>
    <n v="99.609614816982315"/>
    <x v="1"/>
  </r>
  <r>
    <x v="1"/>
    <s v="10.01.00025"/>
    <s v="Marketing"/>
    <n v="44770.5"/>
    <n v="2.0264388010254785E-4"/>
    <n v="99.609817460862416"/>
    <x v="0"/>
  </r>
  <r>
    <x v="0"/>
    <s v="10.01.00015"/>
    <s v="Despesa com Contador"/>
    <n v="44770.03"/>
    <n v="2.0264175275030367E-4"/>
    <n v="99.610020102615167"/>
    <x v="0"/>
  </r>
  <r>
    <x v="1"/>
    <s v="10.01.00001"/>
    <s v="Aluguel + IPTU + condomínio do consultório"/>
    <n v="44768.959999999999"/>
    <n v="2.026369096292371E-4"/>
    <n v="99.610222739524801"/>
    <x v="1"/>
  </r>
  <r>
    <x v="1"/>
    <s v="10.01.00013"/>
    <s v="produtos odontologicos "/>
    <n v="44765.19"/>
    <n v="2.0261984554846997E-4"/>
    <n v="99.610425359370353"/>
    <x v="1"/>
  </r>
  <r>
    <x v="1"/>
    <s v="10.01.00008"/>
    <s v="Material  e/ou serviço para atendimento"/>
    <n v="44764.45"/>
    <n v="2.0261649610025568E-4"/>
    <n v="99.61062797586645"/>
    <x v="1"/>
  </r>
  <r>
    <x v="1"/>
    <s v="10.01.00011"/>
    <s v="Neodent -Implantes- JJGC Ind e Com de Mat Dent CNPJ 00489050/0033-61"/>
    <n v="44763.22"/>
    <n v="2.0261092877416986E-4"/>
    <n v="99.610830586795231"/>
    <x v="0"/>
  </r>
  <r>
    <x v="0"/>
    <s v="10.01.00019"/>
    <s v="Instalação e manutenção de equipamento médico"/>
    <n v="44762.8"/>
    <n v="2.0260902773599422E-4"/>
    <n v="99.611033195822969"/>
    <x v="1"/>
  </r>
  <r>
    <x v="0"/>
    <s v="10.01.00021"/>
    <s v="Pagamento de Salario"/>
    <n v="44759.43"/>
    <n v="2.0259377416777529E-4"/>
    <n v="99.611235789597131"/>
    <x v="0"/>
  </r>
  <r>
    <x v="0"/>
    <s v="10.02.00041"/>
    <s v="Serviços de Terceiros - PJ"/>
    <n v="44757.48"/>
    <n v="2.025849479191026E-4"/>
    <n v="99.611438374545045"/>
    <x v="1"/>
  </r>
  <r>
    <x v="0"/>
    <s v="10.01.00019"/>
    <s v="DESPESAS COM PROPAGANDA PROFISSIONAL"/>
    <n v="44756.26"/>
    <n v="2.0257942585583046E-4"/>
    <n v="99.611640953970905"/>
    <x v="0"/>
  </r>
  <r>
    <x v="0"/>
    <s v="10.01.00016"/>
    <s v="Serviços de prótese dental"/>
    <n v="44753.55"/>
    <n v="2.0256715963331616E-4"/>
    <n v="99.611843521130538"/>
    <x v="0"/>
  </r>
  <r>
    <x v="1"/>
    <s v="10.01.00012"/>
    <s v="Material para consultorio odontologico"/>
    <n v="44746.85"/>
    <n v="2.0253683354813309E-4"/>
    <n v="99.612046057964093"/>
    <x v="1"/>
  </r>
  <r>
    <x v="0"/>
    <s v="10.01.00017"/>
    <s v="Aquisição de materiais odontológicos"/>
    <n v="44746.67"/>
    <n v="2.0253601881748637E-4"/>
    <n v="99.612248593982912"/>
    <x v="1"/>
  </r>
  <r>
    <x v="0"/>
    <s v="10.05.00002"/>
    <s v="ASSESSORIA CONTÁBIL"/>
    <n v="44745.3"/>
    <n v="2.0252981781200866E-4"/>
    <n v="99.612451123800724"/>
    <x v="0"/>
  </r>
  <r>
    <x v="0"/>
    <s v="10.01.00035"/>
    <s v="VALE ALIMENTAÇÃO E REFEIÇÃO"/>
    <n v="44745.1"/>
    <n v="2.0252891255573453E-4"/>
    <n v="99.612653652713277"/>
    <x v="1"/>
  </r>
  <r>
    <x v="0"/>
    <s v="10.01.00076"/>
    <s v="IMPRESSOS GRÁFICOS"/>
    <n v="44743.32"/>
    <n v="2.0252085577489488E-4"/>
    <n v="99.612856173569057"/>
    <x v="0"/>
  </r>
  <r>
    <x v="1"/>
    <s v="10.01.00015"/>
    <s v="Plataforma Leilões - Licenciamento de uso"/>
    <n v="44735.3"/>
    <n v="2.0248455499830267E-4"/>
    <n v="99.613058658124061"/>
    <x v="0"/>
  </r>
  <r>
    <x v="1"/>
    <s v="11.01.00019"/>
    <s v="IRPF ano calendário anterior cód. receita 0211"/>
    <n v="44733.3"/>
    <n v="2.0247550243556145E-4"/>
    <n v="99.613261133626494"/>
    <x v="0"/>
  </r>
  <r>
    <x v="1"/>
    <s v="10.02.00003"/>
    <s v="Internet e serviços de informática"/>
    <n v="44732.86"/>
    <n v="2.0247351087175841E-4"/>
    <n v="99.613463607137362"/>
    <x v="0"/>
  </r>
  <r>
    <x v="1"/>
    <s v="10.01.00022"/>
    <s v="Guia de Recolhimento de Previdência Social (GPS)"/>
    <n v="44728.71"/>
    <n v="2.024547268040704E-4"/>
    <n v="99.613666061864166"/>
    <x v="0"/>
  </r>
  <r>
    <x v="0"/>
    <s v="10.01.00006"/>
    <s v="Assistência médica, hospitalar e odontológica"/>
    <n v="44727.99"/>
    <n v="2.0245146788148353E-4"/>
    <n v="99.613868513332051"/>
    <x v="0"/>
  </r>
  <r>
    <x v="0"/>
    <s v="10.01.00017"/>
    <s v="Materiais de consumo odontológico"/>
    <n v="44726.29"/>
    <n v="2.0244377320315351E-4"/>
    <n v="99.614070957105255"/>
    <x v="1"/>
  </r>
  <r>
    <x v="1"/>
    <s v="10.01.00008"/>
    <s v="Material de Uso e Consumo/consultório"/>
    <n v="44725.66"/>
    <n v="2.0244092164589005E-4"/>
    <n v="99.614273398026896"/>
    <x v="1"/>
  </r>
  <r>
    <x v="1"/>
    <s v="10.01.00015"/>
    <s v="MATERIAL E MEDICAMENTO"/>
    <n v="44725.46"/>
    <n v="2.0244001638961589E-4"/>
    <n v="99.61447583804329"/>
    <x v="1"/>
  </r>
  <r>
    <x v="0"/>
    <s v="10.01.00066"/>
    <s v="LOCAÇÃO DE SOFTWARE"/>
    <n v="44721.4"/>
    <n v="2.0242163968725127E-4"/>
    <n v="99.614678259682975"/>
    <x v="0"/>
  </r>
  <r>
    <x v="0"/>
    <s v="10.01.00015"/>
    <s v="Sublocação de escritório/consultório"/>
    <n v="44720.68"/>
    <n v="2.0241838076466443E-4"/>
    <n v="99.614880678063741"/>
    <x v="0"/>
  </r>
  <r>
    <x v="1"/>
    <s v="11.01.00019"/>
    <s v="Financiamentos"/>
    <n v="44719.69"/>
    <n v="2.0241389974610756E-4"/>
    <n v="99.615083091963484"/>
    <x v="0"/>
  </r>
  <r>
    <x v="0"/>
    <s v="10.01.00020"/>
    <s v="Despesas com Escrituração de Imóveis"/>
    <n v="44716.65"/>
    <n v="2.0240013985074095E-4"/>
    <n v="99.615285492103339"/>
    <x v="0"/>
  </r>
  <r>
    <x v="1"/>
    <s v="10.01.00020"/>
    <s v="ASSISTENCIA MÉDICA DOS FUNCIONÁRIOS"/>
    <n v="44714.33"/>
    <n v="2.0238963887796112E-4"/>
    <n v="99.615487881742212"/>
    <x v="0"/>
  </r>
  <r>
    <x v="1"/>
    <s v="10.01.00017"/>
    <s v="MATERIAL DE USO/CONSUMO CONSULTORIO"/>
    <n v="44714"/>
    <n v="2.0238814520510883E-4"/>
    <n v="99.615690269887423"/>
    <x v="1"/>
  </r>
  <r>
    <x v="1"/>
    <s v="10.01.00015"/>
    <s v="Compra Compulsória para Atividade do Mês Seguinte"/>
    <n v="44706.76"/>
    <n v="2.0235537492798567E-4"/>
    <n v="99.615892625262347"/>
    <x v="0"/>
  </r>
  <r>
    <x v="0"/>
    <s v="10.01.00001"/>
    <s v="Serviços Prestados/Instrumentação"/>
    <n v="44705.48"/>
    <n v="2.0234958128783129E-4"/>
    <n v="99.616094974843634"/>
    <x v="0"/>
  </r>
  <r>
    <x v="0"/>
    <s v="10.01.00051"/>
    <s v="REPASSES LEGAIS - PARTE DO IMPOSTO MUNICIPAL"/>
    <n v="44704.33"/>
    <n v="2.0234437606425509E-4"/>
    <n v="99.616297319219697"/>
    <x v="0"/>
  </r>
  <r>
    <x v="1"/>
    <s v="10.01.00013"/>
    <s v="Remuneração paga a terceiros, com vínculo empregatício, INSS , FGTS e IRRF"/>
    <n v="44703.58"/>
    <n v="2.0234098135322716E-4"/>
    <n v="99.616499660201058"/>
    <x v="0"/>
  </r>
  <r>
    <x v="0"/>
    <s v="10.01.00004"/>
    <s v="Energia Elétrica"/>
    <n v="44701.54"/>
    <n v="2.0233174773923114E-4"/>
    <n v="99.616701991948801"/>
    <x v="1"/>
  </r>
  <r>
    <x v="1"/>
    <s v="10.01.00002"/>
    <s v="TAXA DE SALA CENTRO CIRURGICO"/>
    <n v="44701.2"/>
    <n v="2.0233020880356509E-4"/>
    <n v="99.616904322157609"/>
    <x v="0"/>
  </r>
  <r>
    <x v="1"/>
    <s v="10.01.00021"/>
    <s v="Honorários advocatícios "/>
    <n v="44700"/>
    <n v="2.0232477726592039E-4"/>
    <n v="99.617106646934872"/>
    <x v="0"/>
  </r>
  <r>
    <x v="0"/>
    <s v="10.01.00015"/>
    <s v="Serviços prestados pessoa juridica"/>
    <n v="44698.21"/>
    <n v="2.0231667522226701E-4"/>
    <n v="99.6173089636101"/>
    <x v="0"/>
  </r>
  <r>
    <x v="0"/>
    <s v="10.01.00040"/>
    <s v="Salários e encargos - Verbas rescisórias"/>
    <n v="44688.22"/>
    <n v="2.0227145767137469E-4"/>
    <n v="99.617511235067767"/>
    <x v="0"/>
  </r>
  <r>
    <x v="0"/>
    <s v="10.01.00017"/>
    <s v="Marketing, Softwares para Médicos e outros"/>
    <n v="44686.86"/>
    <n v="2.0226530192871069E-4"/>
    <n v="99.617713500369689"/>
    <x v="0"/>
  </r>
  <r>
    <x v="0"/>
    <s v="10.01.00023"/>
    <s v="Manutenção"/>
    <n v="44678.52"/>
    <n v="2.0222755274207984E-4"/>
    <n v="99.617915727922437"/>
    <x v="1"/>
  </r>
  <r>
    <x v="1"/>
    <s v="10.01.00012"/>
    <s v="Equipamentos médicos"/>
    <n v="44675.53"/>
    <n v="2.0221401916078175E-4"/>
    <n v="99.618117941941591"/>
    <x v="0"/>
  </r>
  <r>
    <x v="1"/>
    <s v="10.04.00006"/>
    <s v="SISTEMA DE INFORMÁTICA - AQUISIÇÃO E MANUTENÇÃO"/>
    <n v="44672.24"/>
    <n v="2.0219912769507247E-4"/>
    <n v="99.61832014106929"/>
    <x v="1"/>
  </r>
  <r>
    <x v="1"/>
    <s v="10.01.00016"/>
    <s v="Dental "/>
    <n v="44672.22"/>
    <n v="2.0219903716944509E-4"/>
    <n v="99.618522340106466"/>
    <x v="0"/>
  </r>
  <r>
    <x v="1"/>
    <s v="10.01.00017"/>
    <s v="Repasse excedente do teto - Art. 37, inciso XI da Constituição Federal"/>
    <n v="44667.25"/>
    <n v="2.0217654155103317E-4"/>
    <n v="99.618724516648015"/>
    <x v="0"/>
  </r>
  <r>
    <x v="1"/>
    <s v="10.01.00015"/>
    <s v="Serviços Prestados por Pessoa Física"/>
    <n v="44664.58"/>
    <n v="2.0216445637977366E-4"/>
    <n v="99.618926681104398"/>
    <x v="0"/>
  </r>
  <r>
    <x v="0"/>
    <s v="10.01.00015"/>
    <s v="Locação de Veiculos"/>
    <n v="44662.97"/>
    <n v="2.0215716906676697E-4"/>
    <n v="99.619128838273468"/>
    <x v="0"/>
  </r>
  <r>
    <x v="0"/>
    <s v="10.01.00032"/>
    <s v="Aquisição de Produtos de Uso e Consumo (agua potável, café, açucar..) "/>
    <n v="44659.99"/>
    <n v="2.0214368074828257E-4"/>
    <n v="99.619330981954221"/>
    <x v="1"/>
  </r>
  <r>
    <x v="0"/>
    <s v="10.01.00042"/>
    <s v="Selo Digital"/>
    <n v="44657.2"/>
    <n v="2.0213105242325861E-4"/>
    <n v="99.619533113006639"/>
    <x v="0"/>
  </r>
  <r>
    <x v="1"/>
    <s v="10.01.00015"/>
    <s v="Pagamento pessoa Jurídica"/>
    <n v="44653.3"/>
    <n v="2.0211339992591326E-4"/>
    <n v="99.619735226406561"/>
    <x v="0"/>
  </r>
  <r>
    <x v="1"/>
    <s v="10.01.00017"/>
    <s v="Rateio despesas cooperativa"/>
    <n v="44651.94"/>
    <n v="2.0210724418324926E-4"/>
    <n v="99.619937333650739"/>
    <x v="0"/>
  </r>
  <r>
    <x v="1"/>
    <s v="10.01.00001"/>
    <s v="Material de dental"/>
    <n v="44651.89"/>
    <n v="2.021070178691807E-4"/>
    <n v="99.620139440668609"/>
    <x v="1"/>
  </r>
  <r>
    <x v="1"/>
    <s v="10.01.00016"/>
    <s v="informatica"/>
    <n v="44651.45"/>
    <n v="2.0210502630537767E-4"/>
    <n v="99.620341545694913"/>
    <x v="0"/>
  </r>
  <r>
    <x v="1"/>
    <s v="10.01.00015"/>
    <s v="remuneração paga a terceiros, sem vínculo empregatício"/>
    <n v="44650"/>
    <n v="2.0209846319739028E-4"/>
    <n v="99.620543644158104"/>
    <x v="1"/>
  </r>
  <r>
    <x v="0"/>
    <s v="10.01.00017"/>
    <s v="Prestação de serviços pagos a terceiros "/>
    <n v="44650"/>
    <n v="2.0209846319739028E-4"/>
    <n v="99.620745742621295"/>
    <x v="1"/>
  </r>
  <r>
    <x v="0"/>
    <s v="10.01.00020"/>
    <s v="Manutenção do consultório"/>
    <n v="44649.58"/>
    <n v="2.0209656215921463E-4"/>
    <n v="99.620947839183458"/>
    <x v="1"/>
  </r>
  <r>
    <x v="1"/>
    <s v="10.01.00015"/>
    <s v="Laboratórios de Próteses"/>
    <n v="44649"/>
    <n v="2.0209393691601968E-4"/>
    <n v="99.621149933120378"/>
    <x v="0"/>
  </r>
  <r>
    <x v="0"/>
    <s v="10.01.00019"/>
    <s v="Remuneraçao paga a terceiros sem vinculo empregaticio FGTS INSS"/>
    <n v="44648"/>
    <n v="2.0208941063464908E-4"/>
    <n v="99.621352022531013"/>
    <x v="1"/>
  </r>
  <r>
    <x v="1"/>
    <s v="10.01.00015"/>
    <s v="Laboratorio"/>
    <n v="44647.78"/>
    <n v="2.0208841485274754E-4"/>
    <n v="99.621554110945866"/>
    <x v="0"/>
  </r>
  <r>
    <x v="1"/>
    <s v="10.01.00025"/>
    <s v="Serviços Terceirizados "/>
    <n v="44643.32"/>
    <n v="2.0206822763783465E-4"/>
    <n v="99.621756179173502"/>
    <x v="0"/>
  </r>
  <r>
    <x v="1"/>
    <s v="10.01.00025"/>
    <s v="Serviços Prestados por PJ"/>
    <n v="44642"/>
    <n v="2.0206225294642545E-4"/>
    <n v="99.621958241426455"/>
    <x v="0"/>
  </r>
  <r>
    <x v="0"/>
    <s v="10.01.00017"/>
    <s v="Serviços Profissionais de Terceiros"/>
    <n v="44640.51"/>
    <n v="2.0205550878718329E-4"/>
    <n v="99.622160296935249"/>
    <x v="1"/>
  </r>
  <r>
    <x v="1"/>
    <s v="10.01.00023"/>
    <s v="Sistema de informática"/>
    <n v="44635.98"/>
    <n v="2.0203500473257445E-4"/>
    <n v="99.622362331939982"/>
    <x v="0"/>
  </r>
  <r>
    <x v="0"/>
    <s v="10.01.00026"/>
    <s v="Outros"/>
    <n v="44635.41"/>
    <n v="2.0203242475219318E-4"/>
    <n v="99.622564364364735"/>
    <x v="0"/>
  </r>
  <r>
    <x v="1"/>
    <s v="10.01.00003"/>
    <s v="Material odontológico"/>
    <n v="44634.54"/>
    <n v="2.0202848688740077E-4"/>
    <n v="99.622766392851617"/>
    <x v="1"/>
  </r>
  <r>
    <x v="0"/>
    <s v="10.01.00015"/>
    <s v="Material Dental/Protetico"/>
    <n v="44629.78"/>
    <n v="2.0200694178807669E-4"/>
    <n v="99.622968399793407"/>
    <x v="1"/>
  </r>
  <r>
    <x v="0"/>
    <s v="10.01.00019"/>
    <s v="Prestação de serviços paga aos proteícos"/>
    <n v="44628"/>
    <n v="2.0199888500723701E-4"/>
    <n v="99.623170398678411"/>
    <x v="0"/>
  </r>
  <r>
    <x v="1"/>
    <s v="10.01.00015"/>
    <s v="Material direto usado na prestação de serviço."/>
    <n v="44626.49"/>
    <n v="2.0199205032236741E-4"/>
    <n v="99.623372390728733"/>
    <x v="1"/>
  </r>
  <r>
    <x v="0"/>
    <s v="10.01.00017"/>
    <s v="Remuneração paga a terceiros, sem vinculo empregatício"/>
    <n v="44624.11"/>
    <n v="2.0198127777270539E-4"/>
    <n v="99.623574372006502"/>
    <x v="1"/>
  </r>
  <r>
    <x v="1"/>
    <s v="10.01.00016"/>
    <s v="Selos Cartorários"/>
    <n v="44623.34"/>
    <n v="2.0197779253605002E-4"/>
    <n v="99.623776349799044"/>
    <x v="0"/>
  </r>
  <r>
    <x v="1"/>
    <s v="10.01.00027"/>
    <s v="Vale Transporte"/>
    <n v="44618.42"/>
    <n v="2.0195552323170663E-4"/>
    <n v="99.623978305322282"/>
    <x v="1"/>
  </r>
  <r>
    <x v="1"/>
    <s v="10.01.00012"/>
    <s v="Material de escritório / Materiais Odontológicos"/>
    <n v="44616.86"/>
    <n v="2.019484622327685E-4"/>
    <n v="99.624180253784516"/>
    <x v="1"/>
  </r>
  <r>
    <x v="0"/>
    <s v="10.01.00018"/>
    <s v="CONVÊNIO ODONTOLÓGICO"/>
    <n v="44613.919999999998"/>
    <n v="2.0193515496553892E-4"/>
    <n v="99.624382188939478"/>
    <x v="0"/>
  </r>
  <r>
    <x v="1"/>
    <s v="10.01.00019"/>
    <s v="RATEIO CLINICA CCR"/>
    <n v="44611.360000000001"/>
    <n v="2.0192356768523022E-4"/>
    <n v="99.624584112507165"/>
    <x v="0"/>
  </r>
  <r>
    <x v="1"/>
    <s v="10.02.00027"/>
    <s v="ENERGIA ELÉTRICA"/>
    <n v="44608.68"/>
    <n v="2.0191143725115701E-4"/>
    <n v="99.624786023944409"/>
    <x v="1"/>
  </r>
  <r>
    <x v="0"/>
    <s v="10.01.00017"/>
    <s v="Serviços de Protese Dentária"/>
    <n v="44606.68"/>
    <n v="2.0190238468841579E-4"/>
    <n v="99.624987926329098"/>
    <x v="0"/>
  </r>
  <r>
    <x v="1"/>
    <s v="10.01.00015"/>
    <s v="Compra material de consultório"/>
    <n v="44602"/>
    <n v="2.0188120169160135E-4"/>
    <n v="99.625189807530788"/>
    <x v="1"/>
  </r>
  <r>
    <x v="1"/>
    <s v="10.01.00047"/>
    <s v="DARF - IMPOSTO"/>
    <n v="44600.66"/>
    <n v="2.0187513647456476E-4"/>
    <n v="99.625391682667257"/>
    <x v="0"/>
  </r>
  <r>
    <x v="0"/>
    <s v="10.01.00023"/>
    <s v="Reforma e manutenção do escritorio/consultorio "/>
    <n v="44599.08"/>
    <n v="2.0186798494999919E-4"/>
    <n v="99.625593550652212"/>
    <x v="1"/>
  </r>
  <r>
    <x v="1"/>
    <s v="10.01.00022"/>
    <s v="Despesas consultório "/>
    <n v="44598.11"/>
    <n v="2.0186359445706974E-4"/>
    <n v="99.625795414246667"/>
    <x v="0"/>
  </r>
  <r>
    <x v="1"/>
    <s v="10.01.00018"/>
    <s v="Rateio despesas do consultório"/>
    <n v="44598.11"/>
    <n v="2.0186359445706974E-4"/>
    <n v="99.625997277841122"/>
    <x v="0"/>
  </r>
  <r>
    <x v="0"/>
    <s v="10.01.00022"/>
    <s v="RECOMPE"/>
    <n v="44597.24"/>
    <n v="2.018596565922773E-4"/>
    <n v="99.626199137497721"/>
    <x v="0"/>
  </r>
  <r>
    <x v="0"/>
    <s v="10.01.00017"/>
    <s v="Serviços de Terceiros, sem vínculo empregatício."/>
    <n v="44596.58"/>
    <n v="2.018566692465727E-4"/>
    <n v="99.626400994166971"/>
    <x v="1"/>
  </r>
  <r>
    <x v="1"/>
    <s v="10.01.00015"/>
    <s v="Insumos de consultório"/>
    <n v="44592.160000000003"/>
    <n v="2.0183666308291464E-4"/>
    <n v="99.626602830830052"/>
    <x v="1"/>
  </r>
  <r>
    <x v="1"/>
    <s v="10.02.00007"/>
    <s v="13º Salário"/>
    <n v="44588.24"/>
    <n v="2.0181892005994187E-4"/>
    <n v="99.626804649750113"/>
    <x v="0"/>
  </r>
  <r>
    <x v="0"/>
    <s v="10.01.00015"/>
    <s v="Material para uso no Consultório"/>
    <n v="44583.57"/>
    <n v="2.0179778232594115E-4"/>
    <n v="99.627006447532438"/>
    <x v="1"/>
  </r>
  <r>
    <x v="0"/>
    <s v="10.01.00018"/>
    <s v="Despesas Diversas Consultório"/>
    <n v="44580.58"/>
    <n v="2.0178424874464309E-4"/>
    <n v="99.627208231781182"/>
    <x v="0"/>
  </r>
  <r>
    <x v="1"/>
    <s v="10.01.00015"/>
    <s v="Materiais de uso odontológico "/>
    <n v="44579.6"/>
    <n v="2.0177981298889985E-4"/>
    <n v="99.627410011594165"/>
    <x v="1"/>
  </r>
  <r>
    <x v="0"/>
    <s v="10.01.00024"/>
    <s v="Material de consultório"/>
    <n v="44578.49"/>
    <n v="2.0177478881657849E-4"/>
    <n v="99.627611786382985"/>
    <x v="1"/>
  </r>
  <r>
    <x v="0"/>
    <s v="10.01.00015"/>
    <s v="Aluguel Server"/>
    <n v="44577.27"/>
    <n v="2.0176926675330637E-4"/>
    <n v="99.627813555649738"/>
    <x v="1"/>
  </r>
  <r>
    <x v="0"/>
    <s v="10.01.00021"/>
    <s v="Prestação de serviços - Protético"/>
    <n v="44576.43"/>
    <n v="2.0176546467695508E-4"/>
    <n v="99.628015321114418"/>
    <x v="0"/>
  </r>
  <r>
    <x v="0"/>
    <s v="10.01.00019"/>
    <s v="Serviços Profissionais"/>
    <n v="44571.82"/>
    <n v="2.017445985198366E-4"/>
    <n v="99.628217065712931"/>
    <x v="0"/>
  </r>
  <r>
    <x v="0"/>
    <s v="10.01.00012"/>
    <s v="Protético"/>
    <n v="44570.7"/>
    <n v="2.0173952908470152E-4"/>
    <n v="99.628418805242021"/>
    <x v="0"/>
  </r>
  <r>
    <x v="0"/>
    <s v="10.01.00015"/>
    <s v="Aperfeiçoamento Profissional"/>
    <n v="44564.54"/>
    <n v="2.0171164719145861E-4"/>
    <n v="99.628620516889214"/>
    <x v="0"/>
  </r>
  <r>
    <x v="0"/>
    <s v="10.01.00020"/>
    <s v="(SEDE DE UNIDADE) ENERGIA ELETRICA"/>
    <n v="44564.24"/>
    <n v="2.0171028930704744E-4"/>
    <n v="99.628822227178517"/>
    <x v="1"/>
  </r>
  <r>
    <x v="0"/>
    <s v="10.01.00006"/>
    <s v="Despesas de custeio para realização de exames"/>
    <n v="44563.49"/>
    <n v="2.0170689459601948E-4"/>
    <n v="99.629023934073118"/>
    <x v="0"/>
  </r>
  <r>
    <x v="1"/>
    <s v="10.01.00017"/>
    <s v="Despesa com Pessoa Física "/>
    <n v="44560.33"/>
    <n v="2.0169259154688838E-4"/>
    <n v="99.629225626664663"/>
    <x v="0"/>
  </r>
  <r>
    <x v="0"/>
    <s v="10.01.00009"/>
    <s v="Material utilizado nos procedimentos"/>
    <n v="44559.199999999997"/>
    <n v="2.0168747684893958E-4"/>
    <n v="99.629427314141509"/>
    <x v="1"/>
  </r>
  <r>
    <x v="1"/>
    <s v="10.01.00015"/>
    <s v="Produtos / Insumos"/>
    <n v="44558.98"/>
    <n v="2.0168648106703806E-4"/>
    <n v="99.629629000622572"/>
    <x v="1"/>
  </r>
  <r>
    <x v="0"/>
    <s v="10.01.00015"/>
    <s v="Propaganda e publicidade"/>
    <n v="44558.87"/>
    <n v="2.0168598317608729E-4"/>
    <n v="99.629830686605743"/>
    <x v="0"/>
  </r>
  <r>
    <x v="0"/>
    <s v="10.01.00017"/>
    <s v="Serviço Prestado por Tericeiro"/>
    <n v="44558.02"/>
    <n v="2.0168213583692226E-4"/>
    <n v="99.630032368741581"/>
    <x v="0"/>
  </r>
  <r>
    <x v="0"/>
    <s v="10.01.00015"/>
    <s v="DESPESAS - RATEIO"/>
    <n v="44557.53"/>
    <n v="2.016799179590507E-4"/>
    <n v="99.630234048659545"/>
    <x v="0"/>
  </r>
  <r>
    <x v="0"/>
    <s v="10.01.00012"/>
    <s v="Material de escritório / Odontologico"/>
    <n v="44556.95"/>
    <n v="2.0167729271585575E-4"/>
    <n v="99.630435725952267"/>
    <x v="1"/>
  </r>
  <r>
    <x v="0"/>
    <s v="10.01.00016"/>
    <s v="Serviços prestados pessoas jurídicas"/>
    <n v="44550.73"/>
    <n v="2.0164913924573062E-4"/>
    <n v="99.63063737509151"/>
    <x v="0"/>
  </r>
  <r>
    <x v="1"/>
    <s v="10.01.00004"/>
    <s v="SALARIOS E ENCARGOS - VERBAS RESCISORIAS"/>
    <n v="44550.18"/>
    <n v="2.0164664979097676E-4"/>
    <n v="99.630839021741295"/>
    <x v="0"/>
  </r>
  <r>
    <x v="0"/>
    <s v="10.01.00017"/>
    <s v="Rateio despesas cooperativa"/>
    <n v="44550.03"/>
    <n v="2.0164597084877114E-4"/>
    <n v="99.631040667712142"/>
    <x v="0"/>
  </r>
  <r>
    <x v="1"/>
    <s v="10.01.00003"/>
    <s v="Material Consultorio Consumo"/>
    <n v="44547.91"/>
    <n v="2.0163637513226549E-4"/>
    <n v="99.63124230408728"/>
    <x v="1"/>
  </r>
  <r>
    <x v="0"/>
    <s v="10.01.00018"/>
    <s v="materiais de consumo odontológico ( resinas, implantes, gaze etc."/>
    <n v="44547.87"/>
    <n v="2.0163619408101069E-4"/>
    <n v="99.631443940281358"/>
    <x v="1"/>
  </r>
  <r>
    <x v="0"/>
    <s v="10.01.00017"/>
    <s v="MATERIAL MEDICO/ODONTOLOGICO"/>
    <n v="44542.77"/>
    <n v="2.0161311004602059E-4"/>
    <n v="99.631645553391408"/>
    <x v="1"/>
  </r>
  <r>
    <x v="1"/>
    <s v="10.01.00015"/>
    <s v="Pagamento de Fornecedores "/>
    <n v="44541.04"/>
    <n v="2.0160527957924947E-4"/>
    <n v="99.631847158670993"/>
    <x v="0"/>
  </r>
  <r>
    <x v="1"/>
    <s v="10.01.00015"/>
    <s v="Marketing - Google Ads"/>
    <n v="44536.44"/>
    <n v="2.0158445868494469E-4"/>
    <n v="99.632048743129673"/>
    <x v="0"/>
  </r>
  <r>
    <x v="0"/>
    <s v="10.01.00016"/>
    <s v="Material Odontologico/Mats de Proteses para uso em Pacientes"/>
    <n v="44531.65"/>
    <n v="2.0156277779717949E-4"/>
    <n v="99.632250305907476"/>
    <x v="1"/>
  </r>
  <r>
    <x v="0"/>
    <s v="10.01.00035"/>
    <s v="13º SALARIO "/>
    <n v="44531.37"/>
    <n v="2.0156151043839574E-4"/>
    <n v="99.632451867417913"/>
    <x v="0"/>
  </r>
  <r>
    <x v="0"/>
    <s v="10.01.00017"/>
    <s v="Prestação de serviço à distância"/>
    <n v="44529.760000000002"/>
    <n v="2.015542231253891E-4"/>
    <n v="99.632653421641038"/>
    <x v="0"/>
  </r>
  <r>
    <x v="0"/>
    <s v="10.01.00018"/>
    <s v="Materiais de consumo consultorio"/>
    <n v="44524.29"/>
    <n v="2.0152946436629185E-4"/>
    <n v="99.632854951105401"/>
    <x v="1"/>
  </r>
  <r>
    <x v="0"/>
    <s v="10.01.00001"/>
    <s v="Material de Consultório Odontológico (Dental)"/>
    <n v="44521.67"/>
    <n v="2.0151760550910088E-4"/>
    <n v="99.633056468710905"/>
    <x v="1"/>
  </r>
  <r>
    <x v="0"/>
    <s v="10.01.00035"/>
    <s v="Dentista Prestador de Serviços"/>
    <n v="44521.64"/>
    <n v="2.0151746972065979E-4"/>
    <n v="99.633257986180624"/>
    <x v="0"/>
  </r>
  <r>
    <x v="0"/>
    <s v="10.01.00015"/>
    <s v="Alimentação Funcionários"/>
    <n v="44520.94"/>
    <n v="2.0151430132370036E-4"/>
    <n v="99.633459500481948"/>
    <x v="1"/>
  </r>
  <r>
    <x v="0"/>
    <s v="10.01.00016"/>
    <s v="MATERIAIS ODONTOLÓGICOS"/>
    <n v="44518.74"/>
    <n v="2.0150434350468501E-4"/>
    <n v="99.633661004825456"/>
    <x v="1"/>
  </r>
  <r>
    <x v="1"/>
    <s v="10.01.00026"/>
    <s v="Vale alimentação funcionários"/>
    <n v="44517.01"/>
    <n v="2.0149651303791389E-4"/>
    <n v="99.633862501338498"/>
    <x v="1"/>
  </r>
  <r>
    <x v="0"/>
    <s v="10.01.00019"/>
    <s v="Serviços de Terceiros sem vinculo empregaticio na atividade"/>
    <n v="44508"/>
    <n v="2.0145573124276479E-4"/>
    <n v="99.634063957069742"/>
    <x v="1"/>
  </r>
  <r>
    <x v="1"/>
    <s v="10.01.00018"/>
    <s v="TAXA BANCARIA"/>
    <n v="44507.89"/>
    <n v="2.0145523335181396E-4"/>
    <n v="99.634265412303094"/>
    <x v="0"/>
  </r>
  <r>
    <x v="1"/>
    <s v="10.01.00014"/>
    <s v="Pagamentos a terceiros, sem vinculo empregatício, terceirizado"/>
    <n v="44503.32"/>
    <n v="2.0143454824595036E-4"/>
    <n v="99.634466846851339"/>
    <x v="1"/>
  </r>
  <r>
    <x v="1"/>
    <s v="10.01.00027"/>
    <s v="REPASSES LEGAIS PARTE DO ISS"/>
    <n v="44501.65"/>
    <n v="2.0142698935606145E-4"/>
    <n v="99.634668273840688"/>
    <x v="0"/>
  </r>
  <r>
    <x v="0"/>
    <s v="10.01.00152"/>
    <s v="POL-LUX COM.IMP E EXP.PROD.MED CIRURG.E HOSP S/A"/>
    <n v="44501.48"/>
    <n v="2.0142621988822847E-4"/>
    <n v="99.634869700060577"/>
    <x v="0"/>
  </r>
  <r>
    <x v="1"/>
    <s v="10.01.00017"/>
    <s v="Despesas com transportes e fretes"/>
    <n v="44500"/>
    <n v="2.0141952099179996E-4"/>
    <n v="99.635071119581568"/>
    <x v="1"/>
  </r>
  <r>
    <x v="1"/>
    <s v="10.01.00049"/>
    <s v="Férias"/>
    <n v="44499.3"/>
    <n v="2.0141635259484053E-4"/>
    <n v="99.635272535934163"/>
    <x v="0"/>
  </r>
  <r>
    <x v="0"/>
    <s v="10.01.00018"/>
    <s v="Sistemas de informática - aquisição e manutenção"/>
    <n v="44498.87"/>
    <n v="2.0141440629385115E-4"/>
    <n v="99.635473950340455"/>
    <x v="1"/>
  </r>
  <r>
    <x v="1"/>
    <s v="10.01.00016"/>
    <s v="Material odontológico utilizado"/>
    <n v="44495.77"/>
    <n v="2.0140037482160227E-4"/>
    <n v="99.635675350715275"/>
    <x v="1"/>
  </r>
  <r>
    <x v="1"/>
    <s v="10.01.00019"/>
    <s v="Serviço Prestado Pessoa Jurídica"/>
    <n v="44494.91"/>
    <n v="2.0139648221962356E-4"/>
    <n v="99.6358767471975"/>
    <x v="0"/>
  </r>
  <r>
    <x v="0"/>
    <s v="10.01.00012"/>
    <s v="Material de expediente/consumo do cartório"/>
    <n v="44492.77"/>
    <n v="2.0138679597749045E-4"/>
    <n v="99.636078133993479"/>
    <x v="1"/>
  </r>
  <r>
    <x v="0"/>
    <s v="10.01.00018"/>
    <s v="Laboratório de Prótese (terceiros)"/>
    <n v="44491.49"/>
    <n v="2.0138100233733612E-4"/>
    <n v="99.63627951499582"/>
    <x v="1"/>
  </r>
  <r>
    <x v="0"/>
    <s v="10.01.00016"/>
    <s v="Honorário do contador"/>
    <n v="44490"/>
    <n v="2.0137425817809391E-4"/>
    <n v="99.636480889254003"/>
    <x v="0"/>
  </r>
  <r>
    <x v="1"/>
    <s v="10.03.00002"/>
    <s v="Congresso Médico"/>
    <n v="44487.3"/>
    <n v="2.0136203721839331E-4"/>
    <n v="99.636682251291219"/>
    <x v="0"/>
  </r>
  <r>
    <x v="1"/>
    <s v="10.01.00016"/>
    <s v="CONTRIBUIÇÃO - IPESP"/>
    <n v="44485.23"/>
    <n v="2.0135266781595615E-4"/>
    <n v="99.636883603959035"/>
    <x v="0"/>
  </r>
  <r>
    <x v="1"/>
    <s v="10.01.00015"/>
    <s v="MATERIAL UTILIZADO NA PRESTACAO DO SERVICO"/>
    <n v="44485"/>
    <n v="2.013516267712409E-4"/>
    <n v="99.637084955585806"/>
    <x v="1"/>
  </r>
  <r>
    <x v="0"/>
    <s v="10.01.00015"/>
    <s v="Align Technology do Brasil "/>
    <n v="44484.86"/>
    <n v="2.0135099309184903E-4"/>
    <n v="99.637286306578901"/>
    <x v="0"/>
  </r>
  <r>
    <x v="0"/>
    <s v="10.01.00069"/>
    <s v="Intimações e protestos"/>
    <n v="44481.55"/>
    <n v="2.0133601110051237E-4"/>
    <n v="99.637487642590003"/>
    <x v="0"/>
  </r>
  <r>
    <x v="1"/>
    <s v="10.05.00003"/>
    <s v="Outras despesas adminitrativas/gerais"/>
    <n v="44480.44"/>
    <n v="2.01330986928191E-4"/>
    <n v="99.637688973576928"/>
    <x v="0"/>
  </r>
  <r>
    <x v="0"/>
    <s v="10.01.00020"/>
    <s v="INSS - Previdência Social"/>
    <n v="44475.56"/>
    <n v="2.0130889867510241E-4"/>
    <n v="99.63789028247561"/>
    <x v="0"/>
  </r>
  <r>
    <x v="1"/>
    <s v="10.01.00016"/>
    <s v="Material para uso e consumo "/>
    <n v="44474.06"/>
    <n v="2.0130210925304649E-4"/>
    <n v="99.638091584584856"/>
    <x v="1"/>
  </r>
  <r>
    <x v="1"/>
    <s v="10.01.00003"/>
    <s v="Serviços de terceiros"/>
    <n v="44468.75"/>
    <n v="2.0127807469896863E-4"/>
    <n v="99.638292862659554"/>
    <x v="1"/>
  </r>
  <r>
    <x v="1"/>
    <s v="10.01.00015"/>
    <s v="Monitoramento e Segurança"/>
    <n v="44461.64"/>
    <n v="2.0124589283842365E-4"/>
    <n v="99.638494108552393"/>
    <x v="0"/>
  </r>
  <r>
    <x v="1"/>
    <s v="10.01.00012"/>
    <s v="Insumos para realizacao de tratamento odontologico"/>
    <n v="44457.13"/>
    <n v="2.0122547930944221E-4"/>
    <n v="99.638695334031709"/>
    <x v="1"/>
  </r>
  <r>
    <x v="0"/>
    <s v="10.01.00015"/>
    <s v="Marketing Consultório"/>
    <n v="44456.94"/>
    <n v="2.0122461931598184E-4"/>
    <n v="99.638896558651027"/>
    <x v="0"/>
  </r>
  <r>
    <x v="1"/>
    <s v="10.01.00061"/>
    <s v="13° salário"/>
    <n v="44456.49"/>
    <n v="2.0122258248936504E-4"/>
    <n v="99.639097781233517"/>
    <x v="0"/>
  </r>
  <r>
    <x v="1"/>
    <s v="10.01.00016"/>
    <s v="Material para uso"/>
    <n v="44454.96"/>
    <n v="2.01215657278868E-4"/>
    <n v="99.639298996890801"/>
    <x v="1"/>
  </r>
  <r>
    <x v="1"/>
    <s v="10.01.00015"/>
    <s v="Serviços Tomados de Terceiros PJ"/>
    <n v="44452.2"/>
    <n v="2.0120316474228511E-4"/>
    <n v="99.639500200055537"/>
    <x v="1"/>
  </r>
  <r>
    <x v="1"/>
    <s v="10.01.00017"/>
    <s v="Material Odotologico"/>
    <n v="44448.24"/>
    <n v="2.0118524066805755E-4"/>
    <n v="99.639701385296206"/>
    <x v="1"/>
  </r>
  <r>
    <x v="0"/>
    <s v="10.01.00028"/>
    <s v="Serviços Prestados por Terceiros"/>
    <n v="44448.04"/>
    <n v="2.0118433541178345E-4"/>
    <n v="99.639902569631616"/>
    <x v="1"/>
  </r>
  <r>
    <x v="1"/>
    <s v="10.01.00016"/>
    <s v="Material de Uso ou Consumo"/>
    <n v="44445.97"/>
    <n v="2.0117496600934631E-4"/>
    <n v="99.640103744597624"/>
    <x v="1"/>
  </r>
  <r>
    <x v="0"/>
    <s v="10.01.00017"/>
    <s v="Materiais e Insumos Utilizados em Serviços Odontologicos"/>
    <n v="44443.94"/>
    <n v="2.01165777658164E-4"/>
    <n v="99.640304910375278"/>
    <x v="1"/>
  </r>
  <r>
    <x v="0"/>
    <s v="10.01.00019"/>
    <s v="JJGC Ind.Com.Mat.Dent.SA "/>
    <n v="44441.4"/>
    <n v="2.0115428090348265E-4"/>
    <n v="99.640506064656179"/>
    <x v="0"/>
  </r>
  <r>
    <x v="0"/>
    <s v="10.01.00018"/>
    <s v="Honorários contábeis  "/>
    <n v="44440"/>
    <n v="2.0114794410956379E-4"/>
    <n v="99.64070721260029"/>
    <x v="0"/>
  </r>
  <r>
    <x v="0"/>
    <s v="10.01.00001"/>
    <s v="Sistemas de Informática e Provedores de Internet"/>
    <n v="44438.77"/>
    <n v="2.0114237678347797E-4"/>
    <n v="99.640908354977071"/>
    <x v="0"/>
  </r>
  <r>
    <x v="0"/>
    <s v="10.01.00021"/>
    <s v="Seguro Hospitalar"/>
    <n v="44434"/>
    <n v="2.0112078642134018E-4"/>
    <n v="99.641109475763486"/>
    <x v="1"/>
  </r>
  <r>
    <x v="0"/>
    <s v="10.01.00048"/>
    <s v="Gratificação"/>
    <n v="44430.92"/>
    <n v="2.0110684547471874E-4"/>
    <n v="99.641310582608966"/>
    <x v="0"/>
  </r>
  <r>
    <x v="1"/>
    <s v="10.01.00017"/>
    <s v="Honorário Contabil"/>
    <n v="44430.18"/>
    <n v="2.0110349602650449E-4"/>
    <n v="99.641511686104991"/>
    <x v="0"/>
  </r>
  <r>
    <x v="0"/>
    <s v="10.01.00016"/>
    <s v="Material de consumo consutorio"/>
    <n v="44429.67"/>
    <n v="2.0110118762300548E-4"/>
    <n v="99.641712787292619"/>
    <x v="1"/>
  </r>
  <r>
    <x v="1"/>
    <s v="10.01.00020"/>
    <s v="Gráfica"/>
    <n v="44428.93"/>
    <n v="2.0109783817479125E-4"/>
    <n v="99.641913885130791"/>
    <x v="0"/>
  </r>
  <r>
    <x v="1"/>
    <s v="10.01.00015"/>
    <s v="Compra para Atividade Fim"/>
    <n v="44427.13"/>
    <n v="2.0108969086832414E-4"/>
    <n v="99.642114974821652"/>
    <x v="0"/>
  </r>
  <r>
    <x v="0"/>
    <s v="10.01.00018"/>
    <s v="SERVIÇOS PRESTADOS POR PJ"/>
    <n v="44426.99"/>
    <n v="2.0108905718893227E-4"/>
    <n v="99.642316063878837"/>
    <x v="0"/>
  </r>
  <r>
    <x v="0"/>
    <s v="10.01.00012"/>
    <s v="Insumos para prestação de serviços"/>
    <n v="44425.94"/>
    <n v="2.0108430459349314E-4"/>
    <n v="99.64251714818343"/>
    <x v="1"/>
  </r>
  <r>
    <x v="0"/>
    <s v="10.01.00020"/>
    <s v="Material de Implantes"/>
    <n v="44422.61"/>
    <n v="2.0106923207652901E-4"/>
    <n v="99.642718217415506"/>
    <x v="1"/>
  </r>
  <r>
    <x v="0"/>
    <s v="10.01.00016"/>
    <s v="Sistema de informática"/>
    <n v="44422.11"/>
    <n v="2.0106696893584374E-4"/>
    <n v="99.642919284384448"/>
    <x v="0"/>
  </r>
  <r>
    <x v="1"/>
    <s v="10.01.00016"/>
    <s v="Pagamentos de terceiros"/>
    <n v="44418.34"/>
    <n v="2.0104990485507655E-4"/>
    <n v="99.643120334289307"/>
    <x v="1"/>
  </r>
  <r>
    <x v="0"/>
    <s v="10.01.00027"/>
    <s v="Recolhimento Fundep"/>
    <n v="44414.62"/>
    <n v="2.0103306708837794E-4"/>
    <n v="99.643321367356393"/>
    <x v="0"/>
  </r>
  <r>
    <x v="0"/>
    <s v="10.01.00046"/>
    <s v="SEDE DO CARTORIO ENERGIA ELETRICA"/>
    <n v="44412.11"/>
    <n v="2.0102170612213769E-4"/>
    <n v="99.643522389062511"/>
    <x v="1"/>
  </r>
  <r>
    <x v="1"/>
    <s v="10.01.00016"/>
    <s v="Remuneração para a terceiros."/>
    <n v="44412"/>
    <n v="2.0102120823118692E-4"/>
    <n v="99.643723410270738"/>
    <x v="1"/>
  </r>
  <r>
    <x v="1"/>
    <s v="10.01.00015"/>
    <s v="Material para Tratamento Odontologico"/>
    <n v="44410.82"/>
    <n v="2.010158672191696E-4"/>
    <n v="99.643924426137957"/>
    <x v="1"/>
  </r>
  <r>
    <x v="1"/>
    <s v="10.02.00006"/>
    <s v="Rescisões contratuais"/>
    <n v="44410.67"/>
    <n v="2.0101518827696403E-4"/>
    <n v="99.644125441326239"/>
    <x v="0"/>
  </r>
  <r>
    <x v="1"/>
    <s v="10.01.00005"/>
    <s v="Despesas Gerais/Consultório"/>
    <n v="44410.59"/>
    <n v="2.0101482617445438E-4"/>
    <n v="99.644326456152413"/>
    <x v="0"/>
  </r>
  <r>
    <x v="1"/>
    <s v="10.01.00015"/>
    <s v="Material de uso e consumo na prestação dos serviços"/>
    <n v="44403.94"/>
    <n v="2.009847264033399E-4"/>
    <n v="99.644527440878818"/>
    <x v="1"/>
  </r>
  <r>
    <x v="0"/>
    <s v="10.02.00038"/>
    <s v="IMPRESSOS GRÁFICOS"/>
    <n v="44400.91"/>
    <n v="2.0097101177078699E-4"/>
    <n v="99.644728411890583"/>
    <x v="0"/>
  </r>
  <r>
    <x v="0"/>
    <s v="10.01.00022"/>
    <s v="Remuneração por serviços prestados pro pessoa fisica."/>
    <n v="44400"/>
    <n v="2.009668928547397E-4"/>
    <n v="99.644929378783431"/>
    <x v="0"/>
  </r>
  <r>
    <x v="1"/>
    <s v="10.01.00017"/>
    <s v="FGTS - EMPREGADOS"/>
    <n v="44399.6"/>
    <n v="2.0096508234219147E-4"/>
    <n v="99.645130343865773"/>
    <x v="0"/>
  </r>
  <r>
    <x v="1"/>
    <s v="10.01.00022"/>
    <s v="Pagamento de salario "/>
    <n v="44398.89"/>
    <n v="2.0096186868241833E-4"/>
    <n v="99.645331305734459"/>
    <x v="0"/>
  </r>
  <r>
    <x v="0"/>
    <s v="10.02.00003"/>
    <s v="DESPESAS ELDORADO"/>
    <n v="44397.51"/>
    <n v="2.0095562241412691E-4"/>
    <n v="99.645532261356877"/>
    <x v="0"/>
  </r>
  <r>
    <x v="0"/>
    <s v="10.01.00017"/>
    <s v="Material Hospitalar"/>
    <n v="44394.6"/>
    <n v="2.0094245093533848E-4"/>
    <n v="99.645733203807808"/>
    <x v="1"/>
  </r>
  <r>
    <x v="0"/>
    <s v="10.01.00017"/>
    <s v="Ressarcimento Atos Gratuitos"/>
    <n v="44391.68"/>
    <n v="2.0092923419373632E-4"/>
    <n v="99.645934133042005"/>
    <x v="0"/>
  </r>
  <r>
    <x v="0"/>
    <s v="10.01.00025"/>
    <s v="Serviços Prestados por PJ"/>
    <n v="44391.6"/>
    <n v="2.0092887209122664E-4"/>
    <n v="99.646135061914094"/>
    <x v="0"/>
  </r>
  <r>
    <x v="0"/>
    <s v="10.01.00016"/>
    <s v="Serviços Prestados ao Consultório"/>
    <n v="44389.75"/>
    <n v="2.0092049847069104E-4"/>
    <n v="99.646335982412566"/>
    <x v="0"/>
  </r>
  <r>
    <x v="1"/>
    <s v="10.01.00021"/>
    <s v="Uso e consumo"/>
    <n v="44387.59"/>
    <n v="2.0091072170293054E-4"/>
    <n v="99.646536893134268"/>
    <x v="0"/>
  </r>
  <r>
    <x v="1"/>
    <s v="10.01.00015"/>
    <s v="Internet do Cartorio do 2°. Oficio Reg. Civil"/>
    <n v="44383.519999999997"/>
    <n v="2.0089229973775216E-4"/>
    <n v="99.646737785434013"/>
    <x v="0"/>
  </r>
  <r>
    <x v="0"/>
    <s v="10.01.00016"/>
    <s v="PRODESP Cia de Processamento de Dados "/>
    <n v="44378.49"/>
    <n v="2.0086953254245805E-4"/>
    <n v="99.646938654966561"/>
    <x v="0"/>
  </r>
  <r>
    <x v="0"/>
    <s v="10.01.00040"/>
    <s v="FGTS"/>
    <n v="44377.29"/>
    <n v="2.0086410100481335E-4"/>
    <n v="99.647139519067565"/>
    <x v="0"/>
  </r>
  <r>
    <x v="1"/>
    <s v="10.01.00001"/>
    <s v="Salários CPS"/>
    <n v="44372.2"/>
    <n v="2.0084106223263698E-4"/>
    <n v="99.647340360129803"/>
    <x v="0"/>
  </r>
  <r>
    <x v="1"/>
    <s v="10.01.00016"/>
    <s v="Despesas de manutenção do consultório"/>
    <n v="44371.360000000001"/>
    <n v="2.0083726015628566E-4"/>
    <n v="99.647541197389955"/>
    <x v="1"/>
  </r>
  <r>
    <x v="1"/>
    <s v="10.01.00019"/>
    <s v="Material Empregado"/>
    <n v="44369.54"/>
    <n v="2.0082902232419119E-4"/>
    <n v="99.647742026412274"/>
    <x v="1"/>
  </r>
  <r>
    <x v="1"/>
    <s v="10.01.00015"/>
    <s v="Pagamentos a laboratório de prótese dentária"/>
    <n v="44364.25"/>
    <n v="2.0080507829574066E-4"/>
    <n v="99.647942831490568"/>
    <x v="0"/>
  </r>
  <r>
    <x v="1"/>
    <s v="10.01.00015"/>
    <s v="Materiais de expediente "/>
    <n v="44363.79"/>
    <n v="2.0080299620631019E-4"/>
    <n v="99.648143634486772"/>
    <x v="1"/>
  </r>
  <r>
    <x v="0"/>
    <s v="10.01.00053"/>
    <s v="ISS"/>
    <n v="44359.37"/>
    <n v="2.0078299004265215E-4"/>
    <n v="99.648344417476821"/>
    <x v="0"/>
  </r>
  <r>
    <x v="1"/>
    <s v="10.02.00004"/>
    <s v="dental (material de consumo do consultório)"/>
    <n v="44355.06"/>
    <n v="2.0076348176994486E-4"/>
    <n v="99.648545180958592"/>
    <x v="1"/>
  </r>
  <r>
    <x v="0"/>
    <s v="10.01.00020"/>
    <s v="Remuneração Serviços Tomados de Terceiros"/>
    <n v="44353.8"/>
    <n v="2.007577786554179E-4"/>
    <n v="99.64874593873725"/>
    <x v="1"/>
  </r>
  <r>
    <x v="1"/>
    <s v="10.01.00020"/>
    <s v="DESPESAS COM CAFE, LANCHE E EVENTOS DE CONFRATERNIZACAO DE EMPREGADOS"/>
    <n v="44352.57"/>
    <n v="2.0075221132933208E-4"/>
    <n v="99.648946690948577"/>
    <x v="0"/>
  </r>
  <r>
    <x v="1"/>
    <s v="10.01.00017"/>
    <s v="material odontológico de consumo"/>
    <n v="44350.84"/>
    <n v="2.007443808625609E-4"/>
    <n v="99.649147435329439"/>
    <x v="1"/>
  </r>
  <r>
    <x v="0"/>
    <s v="10.01.00018"/>
    <s v="Aluguel de Equipamentos Dentários"/>
    <n v="44350.3"/>
    <n v="2.0074193667062081E-4"/>
    <n v="99.649348177266106"/>
    <x v="1"/>
  </r>
  <r>
    <x v="1"/>
    <s v="11.01.00002"/>
    <s v="Faculdade de Direito"/>
    <n v="44350.17"/>
    <n v="2.0074134825404262E-4"/>
    <n v="99.649548918614357"/>
    <x v="0"/>
  </r>
  <r>
    <x v="0"/>
    <s v="10.01.00003"/>
    <s v="Condomínio Unique Tower - 03.077.786-0001-33"/>
    <n v="44349"/>
    <n v="2.0073605250483902E-4"/>
    <n v="99.649749654666863"/>
    <x v="0"/>
  </r>
  <r>
    <x v="0"/>
    <s v="10.01.00016"/>
    <s v="Remuneração paga a terceiros, sem vínculo empregaticio "/>
    <n v="44345.01"/>
    <n v="2.0071799264217033E-4"/>
    <n v="99.649950372659504"/>
    <x v="1"/>
  </r>
  <r>
    <x v="0"/>
    <s v="10.01.00018"/>
    <s v="Honorários Contabilidade"/>
    <n v="44343.37"/>
    <n v="2.0071056954072252E-4"/>
    <n v="99.650151083229048"/>
    <x v="0"/>
  </r>
  <r>
    <x v="0"/>
    <s v="10.01.00006"/>
    <s v="Material médico"/>
    <n v="44342.11"/>
    <n v="2.0070486642619555E-4"/>
    <n v="99.650351788095477"/>
    <x v="1"/>
  </r>
  <r>
    <x v="0"/>
    <s v="10.01.00015"/>
    <s v="Serviços tomados de PJ"/>
    <n v="44340.21"/>
    <n v="2.0069626649159143E-4"/>
    <n v="99.650552484361967"/>
    <x v="0"/>
  </r>
  <r>
    <x v="1"/>
    <s v="10.01.00024"/>
    <s v="13º Salário"/>
    <n v="44339.47"/>
    <n v="2.006929170433772E-4"/>
    <n v="99.650753177279014"/>
    <x v="0"/>
  </r>
  <r>
    <x v="1"/>
    <s v="10.01.00021"/>
    <s v="Aluguel de Equipamento Odontológico"/>
    <n v="44339"/>
    <n v="2.0069078969113297E-4"/>
    <n v="99.650953868068711"/>
    <x v="1"/>
  </r>
  <r>
    <x v="1"/>
    <s v="10.01.00017"/>
    <s v="Material para prestação de serviço"/>
    <n v="44335.32"/>
    <n v="2.0067413297568919E-4"/>
    <n v="99.651154542201681"/>
    <x v="1"/>
  </r>
  <r>
    <x v="1"/>
    <s v="10.01.00015"/>
    <s v="MATERIAL USO NOS PROCEDIMENTOS MEDICOS "/>
    <n v="44333.35"/>
    <n v="2.0066521620138906E-4"/>
    <n v="99.651355207417879"/>
    <x v="1"/>
  </r>
  <r>
    <x v="0"/>
    <s v="10.02.00002"/>
    <s v="Kalina Braitt"/>
    <n v="44332.160000000003"/>
    <n v="2.0065982992655806E-4"/>
    <n v="99.651555867247808"/>
    <x v="0"/>
  </r>
  <r>
    <x v="0"/>
    <s v="10.01.00016"/>
    <s v="FGTS/INSS"/>
    <n v="44325.97"/>
    <n v="2.0063181224487403E-4"/>
    <n v="99.651756499060056"/>
    <x v="0"/>
  </r>
  <r>
    <x v="0"/>
    <s v="10.01.00016"/>
    <s v="Cursos e Congressos "/>
    <n v="44325.84"/>
    <n v="2.0063122382829585E-4"/>
    <n v="99.65195713028389"/>
    <x v="0"/>
  </r>
  <r>
    <x v="0"/>
    <s v="10.01.00016"/>
    <s v="Material de procedimento"/>
    <n v="44323.49"/>
    <n v="2.0062058706707493E-4"/>
    <n v="99.652157750870956"/>
    <x v="1"/>
  </r>
  <r>
    <x v="0"/>
    <s v="10.01.00016"/>
    <s v="Despesa com suporte informatica"/>
    <n v="44322.57"/>
    <n v="2.0061642288821398E-4"/>
    <n v="99.652358367293843"/>
    <x v="0"/>
  </r>
  <r>
    <x v="1"/>
    <s v="10.01.00017"/>
    <s v="Internet do consultório"/>
    <n v="44321.16"/>
    <n v="2.0061004083148144E-4"/>
    <n v="99.652558977334678"/>
    <x v="0"/>
  </r>
  <r>
    <x v="1"/>
    <s v="10.01.00052"/>
    <s v="Prestação de Serviços de Terceiros"/>
    <n v="44320.24"/>
    <n v="2.0060587665262047E-4"/>
    <n v="99.652759583211335"/>
    <x v="1"/>
  </r>
  <r>
    <x v="1"/>
    <s v="10.01.00031"/>
    <s v="Impostos e Taxas"/>
    <n v="44319.86"/>
    <n v="2.0060415666569965E-4"/>
    <n v="99.652960187367995"/>
    <x v="0"/>
  </r>
  <r>
    <x v="0"/>
    <s v="10.01.00003"/>
    <s v="Fopag - Décimo Terceiro Salário"/>
    <n v="44319.519999999997"/>
    <n v="2.0060261773003363E-4"/>
    <n v="99.653160789985719"/>
    <x v="0"/>
  </r>
  <r>
    <x v="1"/>
    <s v="10.01.00018"/>
    <s v="Alvará"/>
    <n v="44316.95"/>
    <n v="2.0059098518691117E-4"/>
    <n v="99.653361380970907"/>
    <x v="0"/>
  </r>
  <r>
    <x v="1"/>
    <s v="10.01.00015"/>
    <s v="Conservação e limpeza do escritório"/>
    <n v="44314.9"/>
    <n v="2.0058170631010147E-4"/>
    <n v="99.653561962677216"/>
    <x v="1"/>
  </r>
  <r>
    <x v="1"/>
    <s v="10.01.00015"/>
    <s v="Material aplicado no exercício da atividade"/>
    <n v="44314.09"/>
    <n v="2.0057804002219124E-4"/>
    <n v="99.653762540717238"/>
    <x v="1"/>
  </r>
  <r>
    <x v="0"/>
    <s v="10.01.00024"/>
    <s v="Recompe - MG - recolhimento relativo aos atos praticados no mês"/>
    <n v="44309.89"/>
    <n v="2.0055902964043475E-4"/>
    <n v="99.653963099746875"/>
    <x v="0"/>
  </r>
  <r>
    <x v="0"/>
    <s v="10.01.00019"/>
    <s v="Cursos, congressos e seminários"/>
    <n v="44309.8"/>
    <n v="2.0055862227511142E-4"/>
    <n v="99.654163658369157"/>
    <x v="0"/>
  </r>
  <r>
    <x v="1"/>
    <s v="10.01.00020"/>
    <s v="Serviços diversos do consultório"/>
    <n v="44307.81"/>
    <n v="2.0054961497518388E-4"/>
    <n v="99.654364207984131"/>
    <x v="0"/>
  </r>
  <r>
    <x v="0"/>
    <s v="10.01.00012"/>
    <s v="Materiais odontologicos "/>
    <n v="44305.33"/>
    <n v="2.005383897973848E-4"/>
    <n v="99.654564746373921"/>
    <x v="1"/>
  </r>
  <r>
    <x v="1"/>
    <s v="10.01.00017"/>
    <s v="Impostos e taxas"/>
    <n v="44302.879999999997"/>
    <n v="2.0052730040802684E-4"/>
    <n v="99.654765273674329"/>
    <x v="0"/>
  </r>
  <r>
    <x v="1"/>
    <s v="10.01.00025"/>
    <s v="DESPESAS DIVERSA"/>
    <n v="44301.73"/>
    <n v="2.0052209518445064E-4"/>
    <n v="99.654965795769513"/>
    <x v="0"/>
  </r>
  <r>
    <x v="0"/>
    <s v="10.01.00076"/>
    <s v="Material de consumo (papelaria)"/>
    <n v="44301.16"/>
    <n v="2.005195152040694E-4"/>
    <n v="99.655166315284717"/>
    <x v="1"/>
  </r>
  <r>
    <x v="1"/>
    <s v="10.01.00015"/>
    <s v="Energia Eletrica"/>
    <n v="44300.98"/>
    <n v="2.0051870047342271E-4"/>
    <n v="99.655366833985184"/>
    <x v="1"/>
  </r>
  <r>
    <x v="0"/>
    <s v="10.01.00015"/>
    <s v="despesas de custeio pagas para manutenção de pacientes "/>
    <n v="44300"/>
    <n v="2.0051426471767947E-4"/>
    <n v="99.655567348249903"/>
    <x v="1"/>
  </r>
  <r>
    <x v="0"/>
    <s v="10.01.00015"/>
    <s v="Material médico de consumo"/>
    <n v="44297.82"/>
    <n v="2.0050439742429159E-4"/>
    <n v="99.65576785264733"/>
    <x v="1"/>
  </r>
  <r>
    <x v="1"/>
    <s v="10.01.00022"/>
    <s v="Prótese dentária"/>
    <n v="44295.37"/>
    <n v="2.004933080349336E-4"/>
    <n v="99.655968345955358"/>
    <x v="0"/>
  </r>
  <r>
    <x v="1"/>
    <s v="10.01.00018"/>
    <s v="Material de uso/consumo"/>
    <n v="44294.55"/>
    <n v="2.0048959648420972E-4"/>
    <n v="99.656168835551838"/>
    <x v="1"/>
  </r>
  <r>
    <x v="1"/>
    <s v="10.01.00007"/>
    <s v="ENERGIA DO ESCRITÓRIO/PÁTIO LEILÃO"/>
    <n v="44290.12"/>
    <n v="2.0046954505773795E-4"/>
    <n v="99.656369305096902"/>
    <x v="1"/>
  </r>
  <r>
    <x v="1"/>
    <s v="10.01.00015"/>
    <s v="Serviços de terceiros sem vinculo empregatício"/>
    <n v="44288.87"/>
    <n v="2.0046388720602472E-4"/>
    <n v="99.656569768984113"/>
    <x v="1"/>
  </r>
  <r>
    <x v="1"/>
    <s v="10.01.00022"/>
    <s v="VALE TRANSPORTE"/>
    <n v="44285.9"/>
    <n v="2.0045044415035399E-4"/>
    <n v="99.656770219428267"/>
    <x v="1"/>
  </r>
  <r>
    <x v="0"/>
    <s v="10.01.00016"/>
    <s v="Congressos e seminários"/>
    <n v="44276.81"/>
    <n v="2.0040930025269521E-4"/>
    <n v="99.656970628728516"/>
    <x v="0"/>
  </r>
  <r>
    <x v="0"/>
    <s v="11.01.00019"/>
    <s v="Imposto de renda"/>
    <n v="44274.2"/>
    <n v="2.0039748665831795E-4"/>
    <n v="99.657171026215181"/>
    <x v="0"/>
  </r>
  <r>
    <x v="0"/>
    <s v="10.01.00037"/>
    <s v="PLANO DE SAÚDE"/>
    <n v="44273.46"/>
    <n v="2.0039413721010372E-4"/>
    <n v="99.657371420352391"/>
    <x v="1"/>
  </r>
  <r>
    <x v="1"/>
    <s v="10.01.00023"/>
    <s v="Folha de Pagamento do escritório/consultório"/>
    <n v="44270.2"/>
    <n v="2.0037938153283553E-4"/>
    <n v="99.65757179973393"/>
    <x v="0"/>
  </r>
  <r>
    <x v="0"/>
    <s v="10.01.00015"/>
    <s v="Material Odontológico / Alinhadores"/>
    <n v="44265.63"/>
    <n v="2.003586964269719E-4"/>
    <n v="99.657772158430362"/>
    <x v="1"/>
  </r>
  <r>
    <x v="1"/>
    <s v="10.01.00015"/>
    <s v="Material Odontológico Dedutível"/>
    <n v="44265.02"/>
    <n v="2.003559353953358E-4"/>
    <n v="99.657972514365753"/>
    <x v="1"/>
  </r>
  <r>
    <x v="0"/>
    <s v="10.01.00038"/>
    <s v="4007 - Energia do Cartório"/>
    <n v="44259.77"/>
    <n v="2.0033217241814013E-4"/>
    <n v="99.658172846538164"/>
    <x v="1"/>
  </r>
  <r>
    <x v="0"/>
    <s v="10.01.00020"/>
    <s v="Gastos com brindes/propagandas, relacionadas à sua atividade"/>
    <n v="44256.26"/>
    <n v="2.0031628517052936E-4"/>
    <n v="99.658373162823338"/>
    <x v="0"/>
  </r>
  <r>
    <x v="0"/>
    <s v="10.01.00014"/>
    <s v="CONVÊNIO MÉDICO; CONVÊNIO ODONTOLÓGICO - BENEFÍCIO AOS PREPOSTOS "/>
    <n v="44253.95"/>
    <n v="2.0030582946056324E-4"/>
    <n v="99.658573468652804"/>
    <x v="0"/>
  </r>
  <r>
    <x v="1"/>
    <s v="10.01.00009"/>
    <s v="Despesas com Consultório"/>
    <n v="44253.25"/>
    <n v="2.0030266106360381E-4"/>
    <n v="99.658773771313861"/>
    <x v="0"/>
  </r>
  <r>
    <x v="1"/>
    <s v="10.01.00022"/>
    <s v="SERVIÇOS TERCEIRIZADOS"/>
    <n v="44250.75"/>
    <n v="2.0029134536017732E-4"/>
    <n v="99.658974062659226"/>
    <x v="0"/>
  </r>
  <r>
    <x v="0"/>
    <s v="10.01.00021"/>
    <s v="Pos Graduação "/>
    <n v="44250"/>
    <n v="2.0028795064914938E-4"/>
    <n v="99.659174350609874"/>
    <x v="0"/>
  </r>
  <r>
    <x v="0"/>
    <s v="10.01.00001"/>
    <s v="Aluguel da Sala Comercial"/>
    <n v="44240"/>
    <n v="2.0024268783544336E-4"/>
    <n v="99.659374593297713"/>
    <x v="1"/>
  </r>
  <r>
    <x v="0"/>
    <s v="10.02.00004"/>
    <s v="Sede do Cartorio - Energia Eletrica"/>
    <n v="44239.4"/>
    <n v="2.00239972066621E-4"/>
    <n v="99.659574833269772"/>
    <x v="1"/>
  </r>
  <r>
    <x v="0"/>
    <s v="10.01.00016"/>
    <s v="Processamento de dados e sistemas - ENGEGRAPH"/>
    <n v="44238"/>
    <n v="2.0023363527270216E-4"/>
    <n v="99.659775066905041"/>
    <x v="0"/>
  </r>
  <r>
    <x v="1"/>
    <s v="10.01.00019"/>
    <s v="PRESTADORES DE SERVIÇO"/>
    <n v="44236.43"/>
    <n v="2.002265290109503E-4"/>
    <n v="99.659975293434059"/>
    <x v="0"/>
  </r>
  <r>
    <x v="0"/>
    <s v="10.01.00012"/>
    <s v="Material odontológico (dental)"/>
    <n v="44236.04"/>
    <n v="2.002247637612158E-4"/>
    <n v="99.660175518197818"/>
    <x v="1"/>
  </r>
  <r>
    <x v="0"/>
    <s v="10.01.00022"/>
    <s v="Publicidade"/>
    <n v="44232.47"/>
    <n v="2.0020860493672274E-4"/>
    <n v="99.660375726802755"/>
    <x v="0"/>
  </r>
  <r>
    <x v="0"/>
    <s v="10.02.00009"/>
    <s v="Serviços odontológicos"/>
    <n v="44231.78"/>
    <n v="2.0020548180257701E-4"/>
    <n v="99.660575932284559"/>
    <x v="0"/>
  </r>
  <r>
    <x v="0"/>
    <s v="10.01.00016"/>
    <s v="Despesas com funcionárias"/>
    <n v="44226.1"/>
    <n v="2.0017977252439199E-4"/>
    <n v="99.660776112057079"/>
    <x v="0"/>
  </r>
  <r>
    <x v="1"/>
    <s v="10.01.00015"/>
    <s v="MATERIAL DE APLICAÇÃO NO PACIENTE"/>
    <n v="44222.17"/>
    <n v="2.0016198423860549E-4"/>
    <n v="99.660976274041317"/>
    <x v="1"/>
  </r>
  <r>
    <x v="1"/>
    <s v="10.01.00018"/>
    <s v="Material Médico"/>
    <n v="44214.09"/>
    <n v="2.0012541188513104E-4"/>
    <n v="99.661176399453197"/>
    <x v="1"/>
  </r>
  <r>
    <x v="0"/>
    <s v="10.01.00015"/>
    <s v="Despesas  rateadas entre os médicos  da clínica."/>
    <n v="44213.69"/>
    <n v="2.001236013725828E-4"/>
    <n v="99.661376523054571"/>
    <x v="0"/>
  </r>
  <r>
    <x v="0"/>
    <s v="10.01.00028"/>
    <s v="Consultoria e outros serviços prestados"/>
    <n v="44212.5"/>
    <n v="2.0011821509775178E-4"/>
    <n v="99.661576641269676"/>
    <x v="0"/>
  </r>
  <r>
    <x v="0"/>
    <s v="10.01.00016"/>
    <s v="Despesas com funcionários."/>
    <n v="44211.72"/>
    <n v="2.0011468459828273E-4"/>
    <n v="99.661776755954278"/>
    <x v="0"/>
  </r>
  <r>
    <x v="0"/>
    <s v="10.01.00015"/>
    <s v="Material Aplicável "/>
    <n v="44211.42"/>
    <n v="2.0011332671387156E-4"/>
    <n v="99.661976869280991"/>
    <x v="1"/>
  </r>
  <r>
    <x v="1"/>
    <s v="10.01.00015"/>
    <s v="Conservação e manutenção do escritorio"/>
    <n v="44207.94"/>
    <n v="2.0009757525470186E-4"/>
    <n v="99.662176966856251"/>
    <x v="1"/>
  </r>
  <r>
    <x v="1"/>
    <s v="10.01.00016"/>
    <s v="Remuneração Paga a Terceiros Sem Vinculo Empregatício"/>
    <n v="44206.22"/>
    <n v="2.0008979005074442E-4"/>
    <n v="99.662377056646307"/>
    <x v="1"/>
  </r>
  <r>
    <x v="0"/>
    <s v="10.01.00008"/>
    <s v="Mensalidade do Software"/>
    <n v="44203.44"/>
    <n v="2.0007720698853414E-4"/>
    <n v="99.66257713385329"/>
    <x v="0"/>
  </r>
  <r>
    <x v="1"/>
    <s v="10.01.00002"/>
    <s v="Leis Sociais"/>
    <n v="44202.98"/>
    <n v="2.0007512489910367E-4"/>
    <n v="99.662777208978184"/>
    <x v="0"/>
  </r>
  <r>
    <x v="0"/>
    <s v="10.01.00019"/>
    <s v="Insumos utilizados na prestação de serviços"/>
    <n v="44201.35"/>
    <n v="2.0006774706046956E-4"/>
    <n v="99.662977276725243"/>
    <x v="1"/>
  </r>
  <r>
    <x v="0"/>
    <s v="10.01.00047"/>
    <s v="ASSESSORIA E CONSULTORIA JURÍDICAS PARA A PRESTAÇÃO DO SERVIÇO EXTRAJU"/>
    <n v="44200.160000000003"/>
    <n v="2.0006236078563857E-4"/>
    <n v="99.663177339086033"/>
    <x v="0"/>
  </r>
  <r>
    <x v="0"/>
    <s v="10.01.00016"/>
    <s v="Remuneração paga a protéticos"/>
    <n v="44198.93"/>
    <n v="2.0005679345955272E-4"/>
    <n v="99.663377395879493"/>
    <x v="0"/>
  </r>
  <r>
    <x v="0"/>
    <s v="10.01.00018"/>
    <s v="Salário/ férias"/>
    <n v="44196.09"/>
    <n v="2.0004393882046018E-4"/>
    <n v="99.663577439818312"/>
    <x v="0"/>
  </r>
  <r>
    <x v="1"/>
    <s v="10.01.00002"/>
    <s v="Aluguel do escritório/consultório/rateio"/>
    <n v="44195.88"/>
    <n v="2.0004298830137237E-4"/>
    <n v="99.663777482806609"/>
    <x v="1"/>
  </r>
  <r>
    <x v="0"/>
    <s v="10.01.00017"/>
    <s v="Pagto terceiros para desempenho da atividade"/>
    <n v="44193.61"/>
    <n v="2.000327136426611E-4"/>
    <n v="99.663977515520244"/>
    <x v="1"/>
  </r>
  <r>
    <x v="0"/>
    <s v="10.01.00025"/>
    <s v="Outras Despesas Operacionais "/>
    <n v="44190.01"/>
    <n v="2.0001641902972695E-4"/>
    <n v="99.664177531939274"/>
    <x v="0"/>
  </r>
  <r>
    <x v="1"/>
    <s v="10.01.00005"/>
    <s v="Material utilizado na prestação do serviço "/>
    <n v="44185.14"/>
    <n v="1.9999437603945212E-4"/>
    <n v="99.664377526315306"/>
    <x v="1"/>
  </r>
  <r>
    <x v="0"/>
    <s v="10.01.00012"/>
    <s v="Material de escritório, material de expediente"/>
    <n v="44183.46"/>
    <n v="1.9998677188674948E-4"/>
    <n v="99.664577513087195"/>
    <x v="1"/>
  </r>
  <r>
    <x v="1"/>
    <s v="10.01.00016"/>
    <s v="FORNECEDORES E DENTAIS"/>
    <n v="44182.95"/>
    <n v="1.9998446348325048E-4"/>
    <n v="99.664777497550674"/>
    <x v="0"/>
  </r>
  <r>
    <x v="0"/>
    <s v="10.01.00017"/>
    <s v="Material uso e consumo escritório/consultório"/>
    <n v="44182.47"/>
    <n v="1.9998229086819262E-4"/>
    <n v="99.664977479841539"/>
    <x v="1"/>
  </r>
  <r>
    <x v="0"/>
    <s v="10.01.00020"/>
    <s v="Fadep"/>
    <n v="44179.01"/>
    <n v="1.9996662993465033E-4"/>
    <n v="99.665177446471475"/>
    <x v="0"/>
  </r>
  <r>
    <x v="0"/>
    <s v="10.01.00018"/>
    <s v="Despesa com INSS"/>
    <n v="44172.08"/>
    <n v="1.9993526280475207E-4"/>
    <n v="99.665377381734274"/>
    <x v="0"/>
  </r>
  <r>
    <x v="1"/>
    <s v="10.01.00015"/>
    <s v="Material de uso e consumo na atividade odontologica"/>
    <n v="44171.4"/>
    <n v="1.9993218493342008E-4"/>
    <n v="99.665577313919201"/>
    <x v="1"/>
  </r>
  <r>
    <x v="1"/>
    <s v="10.03.00001"/>
    <s v="insumos medicos "/>
    <n v="44167.03"/>
    <n v="1.999124050838305E-4"/>
    <n v="99.66577722632428"/>
    <x v="1"/>
  </r>
  <r>
    <x v="1"/>
    <s v="10.01.00023"/>
    <s v="Serviços Prestados PJ"/>
    <n v="44164.78"/>
    <n v="1.9990222095074667E-4"/>
    <n v="99.665977128545236"/>
    <x v="0"/>
  </r>
  <r>
    <x v="1"/>
    <s v="10.01.00015"/>
    <s v="Salário funcionários "/>
    <n v="44164.4"/>
    <n v="1.9990050096382585E-4"/>
    <n v="99.666177029046196"/>
    <x v="0"/>
  </r>
  <r>
    <x v="1"/>
    <s v="10.01.00035"/>
    <s v="Máquinas, equipamentos e mobiliários – manutenção"/>
    <n v="44160.33"/>
    <n v="1.9988207899864746E-4"/>
    <n v="99.666376911125198"/>
    <x v="1"/>
  </r>
  <r>
    <x v="1"/>
    <s v="10.01.00017"/>
    <s v="Recibo protético"/>
    <n v="44160.27"/>
    <n v="1.9988180742176522E-4"/>
    <n v="99.666576792932617"/>
    <x v="0"/>
  </r>
  <r>
    <x v="1"/>
    <s v="10.01.00017"/>
    <s v="Salario Pessoal do Consultório"/>
    <n v="44158.76"/>
    <n v="1.9987497273689562E-4"/>
    <n v="99.666776667905353"/>
    <x v="0"/>
  </r>
  <r>
    <x v="0"/>
    <s v="10.01.00016"/>
    <s v="Serviço de digitação de laudos de exames do consultório"/>
    <n v="44156"/>
    <n v="1.9986248020031279E-4"/>
    <n v="99.666976530385554"/>
    <x v="0"/>
  </r>
  <r>
    <x v="0"/>
    <s v="10.01.00015"/>
    <s v="Material Odontológico Dedutível"/>
    <n v="44153.89"/>
    <n v="1.9985292974662082E-4"/>
    <n v="99.667176383315294"/>
    <x v="1"/>
  </r>
  <r>
    <x v="0"/>
    <s v="10.01.00029"/>
    <s v="Honorários Contábeis"/>
    <n v="44148.83"/>
    <n v="1.9983002676288557E-4"/>
    <n v="99.667376213342052"/>
    <x v="0"/>
  </r>
  <r>
    <x v="0"/>
    <s v="10.01.00044"/>
    <s v="SERV. PREST. TERCEIROS"/>
    <n v="44147.11"/>
    <n v="1.9982224155892811E-4"/>
    <n v="99.667576035583608"/>
    <x v="1"/>
  </r>
  <r>
    <x v="1"/>
    <s v="10.01.00039"/>
    <s v="Plano de saúde"/>
    <n v="44147.05"/>
    <n v="1.9982196998204587E-4"/>
    <n v="99.667775857553593"/>
    <x v="1"/>
  </r>
  <r>
    <x v="0"/>
    <s v="10.01.00019"/>
    <s v="Laboratório - exames de clientes necessários aos procedimentos"/>
    <n v="44146.14"/>
    <n v="1.9981785106599865E-4"/>
    <n v="99.667975675404662"/>
    <x v="0"/>
  </r>
  <r>
    <x v="1"/>
    <s v="10.01.00019"/>
    <s v="Remuneração paga a terceiros sem vinculo empregaticio"/>
    <n v="44145.97"/>
    <n v="1.9981708159816564E-4"/>
    <n v="99.668175492486256"/>
    <x v="1"/>
  </r>
  <r>
    <x v="1"/>
    <s v="10.01.00017"/>
    <s v="Material de Uso e Consumo no Consultório"/>
    <n v="44143.95"/>
    <n v="1.9980793850979701E-4"/>
    <n v="99.668375300424771"/>
    <x v="1"/>
  </r>
  <r>
    <x v="1"/>
    <s v="10.01.00015"/>
    <s v="Material de consumo para atividade profissional "/>
    <n v="44142.720000000001"/>
    <n v="1.9980237118371116E-4"/>
    <n v="99.668575102795955"/>
    <x v="1"/>
  </r>
  <r>
    <x v="0"/>
    <s v="10.01.00016"/>
    <s v="Despesas com Material Odontologico"/>
    <n v="44141.38"/>
    <n v="1.9979630596667455E-4"/>
    <n v="99.668774899101919"/>
    <x v="1"/>
  </r>
  <r>
    <x v="0"/>
    <s v="10.01.00018"/>
    <s v="Matéria Prima CMV"/>
    <n v="44137.32"/>
    <n v="1.9977792926430992E-4"/>
    <n v="99.668974677031187"/>
    <x v="0"/>
  </r>
  <r>
    <x v="1"/>
    <s v="10.01.00018"/>
    <s v="Locação"/>
    <n v="44136.47"/>
    <n v="1.9977408192514492E-4"/>
    <n v="99.669174451113108"/>
    <x v="0"/>
  </r>
  <r>
    <x v="1"/>
    <s v="10.04.00001"/>
    <s v="FGTS"/>
    <n v="44136.46"/>
    <n v="1.9977403666233121E-4"/>
    <n v="99.669374225149767"/>
    <x v="0"/>
  </r>
  <r>
    <x v="1"/>
    <s v="10.01.00015"/>
    <s v="Despesa com laboratório de prótese"/>
    <n v="44130.48"/>
    <n v="1.9974696949973502E-4"/>
    <n v="99.669573972119267"/>
    <x v="0"/>
  </r>
  <r>
    <x v="1"/>
    <s v="10.01.00019"/>
    <s v="Salários - Retenção em Folha - Plano de Saúde"/>
    <n v="44128.27"/>
    <n v="1.9973696641790596E-4"/>
    <n v="99.669773709085689"/>
    <x v="1"/>
  </r>
  <r>
    <x v="1"/>
    <s v="10.01.00015"/>
    <s v="Material utilizado p/prestação de serviço"/>
    <n v="44125.96"/>
    <n v="1.9972651070793989E-4"/>
    <n v="99.669973435596404"/>
    <x v="1"/>
  </r>
  <r>
    <x v="1"/>
    <s v="10.01.00006"/>
    <s v="Salários"/>
    <n v="44125"/>
    <n v="1.9972216547782409E-4"/>
    <n v="99.67017315776188"/>
    <x v="0"/>
  </r>
  <r>
    <x v="0"/>
    <s v="10.01.00023"/>
    <s v="material de consumo - dental"/>
    <n v="44124.08"/>
    <n v="1.9971800129896315E-4"/>
    <n v="99.670372875763178"/>
    <x v="1"/>
  </r>
  <r>
    <x v="0"/>
    <s v="10.01.00034"/>
    <s v="Material Odontológico"/>
    <n v="44123.42"/>
    <n v="1.9971501395325852E-4"/>
    <n v="99.670572590777127"/>
    <x v="1"/>
  </r>
  <r>
    <x v="0"/>
    <s v="10.01.00006"/>
    <s v="Serviços prestados por terceiros, sem vinculo empregatício"/>
    <n v="44118.35"/>
    <n v="1.9969206570670959E-4"/>
    <n v="99.670772282842833"/>
    <x v="1"/>
  </r>
  <r>
    <x v="0"/>
    <s v="10.01.00030"/>
    <s v="Locação de máquinas e equipamentos"/>
    <n v="44118.02"/>
    <n v="1.996905720338573E-4"/>
    <n v="99.670971973414865"/>
    <x v="0"/>
  </r>
  <r>
    <x v="1"/>
    <s v="10.01.00022"/>
    <s v="Depesas Diversas "/>
    <n v="44116.94"/>
    <n v="1.9968568364997705E-4"/>
    <n v="99.671171659098519"/>
    <x v="0"/>
  </r>
  <r>
    <x v="0"/>
    <s v="10.01.00012"/>
    <s v="Material de escritório uso/consumo"/>
    <n v="44115.69"/>
    <n v="1.9968002579826379E-4"/>
    <n v="99.67137133912432"/>
    <x v="1"/>
  </r>
  <r>
    <x v="1"/>
    <s v="10.01.00018"/>
    <s v="Remuneração paga aos Funcionários"/>
    <n v="44113.86"/>
    <n v="1.9967174270335558E-4"/>
    <n v="99.671571010867027"/>
    <x v="0"/>
  </r>
  <r>
    <x v="0"/>
    <s v="10.01.00018"/>
    <s v="MENSALIDADES"/>
    <n v="44113.25"/>
    <n v="1.9966898167171954E-4"/>
    <n v="99.671770679848692"/>
    <x v="0"/>
  </r>
  <r>
    <x v="0"/>
    <s v="10.01.00001"/>
    <s v="Serviços Prestados P/Terceiros"/>
    <n v="44111"/>
    <n v="1.9965879753863566E-4"/>
    <n v="99.671970338646233"/>
    <x v="1"/>
  </r>
  <r>
    <x v="0"/>
    <s v="10.01.00029"/>
    <s v="Manutenção de Equipamentos"/>
    <n v="44110.75"/>
    <n v="1.9965766596829302E-4"/>
    <n v="99.672169996312206"/>
    <x v="1"/>
  </r>
  <r>
    <x v="0"/>
    <s v="10.01.00038"/>
    <s v="Contratos Diversos"/>
    <n v="44108.39"/>
    <n v="1.9964698394425839E-4"/>
    <n v="99.67236964329615"/>
    <x v="0"/>
  </r>
  <r>
    <x v="1"/>
    <s v="10.01.00019"/>
    <s v="CONTRIBUIÇÃO DE CONSELHOS/CENTRAIS DE INFORMAÇÃO/ENTIDADES DE CLASSE"/>
    <n v="44108.35"/>
    <n v="1.9964680289300357E-4"/>
    <n v="99.672569290099048"/>
    <x v="0"/>
  </r>
  <r>
    <x v="1"/>
    <s v="10.01.00020"/>
    <s v="Segurança e Vigilância"/>
    <n v="44107.6"/>
    <n v="1.9964340818197563E-4"/>
    <n v="99.672768933507228"/>
    <x v="0"/>
  </r>
  <r>
    <x v="1"/>
    <s v="10.01.00016"/>
    <s v="DENTAL SPEED"/>
    <n v="44107.34"/>
    <n v="1.9964223134881926E-4"/>
    <n v="99.672968575738579"/>
    <x v="0"/>
  </r>
  <r>
    <x v="1"/>
    <s v="10.01.00012"/>
    <s v="Material aplicado na podução dos serviços"/>
    <n v="44107.23"/>
    <n v="1.9964173345786849E-4"/>
    <n v="99.673168217472039"/>
    <x v="1"/>
  </r>
  <r>
    <x v="0"/>
    <s v="10.01.00022"/>
    <s v="Software Suporte Informatica e Certificado Digital"/>
    <n v="44106.16"/>
    <n v="1.9963689033680198E-4"/>
    <n v="99.673367854362382"/>
    <x v="0"/>
  </r>
  <r>
    <x v="1"/>
    <s v="10.01.00003"/>
    <s v="Publicidades e Brindes"/>
    <n v="44105.61"/>
    <n v="1.9963440088204812E-4"/>
    <n v="99.673567488763268"/>
    <x v="0"/>
  </r>
  <r>
    <x v="0"/>
    <s v="10.01.00016"/>
    <s v="RATEIO - HORTOLANDIA"/>
    <n v="44100"/>
    <n v="1.9960900844355904E-4"/>
    <n v="99.673767097771716"/>
    <x v="0"/>
  </r>
  <r>
    <x v="0"/>
    <s v="10.01.00015"/>
    <s v="Serviços de confecção de próteses e outros"/>
    <n v="44098.06"/>
    <n v="1.9960022745770005E-4"/>
    <n v="99.673966697999177"/>
    <x v="0"/>
  </r>
  <r>
    <x v="1"/>
    <s v="10.01.00020"/>
    <s v="Locação de equipamento a laser"/>
    <n v="44094.19"/>
    <n v="1.9958271074879585E-4"/>
    <n v="99.674166280709926"/>
    <x v="0"/>
  </r>
  <r>
    <x v="0"/>
    <s v="10.01.00016"/>
    <s v="Material utilizando na prestação Serviço"/>
    <n v="44091.06"/>
    <n v="1.9956854348810585E-4"/>
    <n v="99.674365849253419"/>
    <x v="1"/>
  </r>
  <r>
    <x v="0"/>
    <s v="10.01.00022"/>
    <s v="liquido folha pagamento"/>
    <n v="44090.73"/>
    <n v="1.9956704981525356E-4"/>
    <n v="99.674565416303238"/>
    <x v="0"/>
  </r>
  <r>
    <x v="1"/>
    <s v="10.01.00011"/>
    <s v="Materiais de uso e consumo utilizados na prest. de serviços"/>
    <n v="44089.53"/>
    <n v="1.9956161827760886E-4"/>
    <n v="99.674764977921512"/>
    <x v="1"/>
  </r>
  <r>
    <x v="0"/>
    <s v="10.02.00006"/>
    <s v="Material de aplicação em procedimentos odontologicos"/>
    <n v="44087.27"/>
    <n v="1.9955138888171124E-4"/>
    <n v="99.674964529310401"/>
    <x v="1"/>
  </r>
  <r>
    <x v="1"/>
    <s v="10.01.00021"/>
    <s v="Serviços de prótese dentaria"/>
    <n v="44085.5"/>
    <n v="1.9954337736368533E-4"/>
    <n v="99.675164072687764"/>
    <x v="0"/>
  </r>
  <r>
    <x v="1"/>
    <s v="10.01.00016"/>
    <s v="Material Uso e Consumo"/>
    <n v="44082.879999999997"/>
    <n v="1.9953151850649433E-4"/>
    <n v="99.675363604206268"/>
    <x v="1"/>
  </r>
  <r>
    <x v="0"/>
    <s v="10.01.00015"/>
    <s v="material de consumo odontologicos"/>
    <n v="44082.84"/>
    <n v="1.9953133745523948E-4"/>
    <n v="99.675563135543726"/>
    <x v="1"/>
  </r>
  <r>
    <x v="1"/>
    <s v="10.01.00015"/>
    <s v="DESPESAS CONFORME ESCRITURAÇÃO DOMINIO"/>
    <n v="44081.22"/>
    <n v="1.9952400487941913E-4"/>
    <n v="99.67576265954861"/>
    <x v="0"/>
  </r>
  <r>
    <x v="0"/>
    <s v="10.01.00017"/>
    <s v="Marketing "/>
    <n v="44081.14"/>
    <n v="1.9952364277690951E-4"/>
    <n v="99.675962183191388"/>
    <x v="0"/>
  </r>
  <r>
    <x v="1"/>
    <s v="10.01.00015"/>
    <s v="Despesas com dentárias e materiais dentários"/>
    <n v="44080.2"/>
    <n v="1.9951938807242109E-4"/>
    <n v="99.676161702579464"/>
    <x v="1"/>
  </r>
  <r>
    <x v="0"/>
    <s v="10.01.00015"/>
    <s v="Materia Utilizado Prestação de Serviços"/>
    <n v="44078.5"/>
    <n v="1.9951169339409109E-4"/>
    <n v="99.676361214272859"/>
    <x v="1"/>
  </r>
  <r>
    <x v="1"/>
    <s v="10.01.00016"/>
    <s v="Pago a terceiros "/>
    <n v="44073.22"/>
    <n v="1.9948779462845433E-4"/>
    <n v="99.676560702067491"/>
    <x v="1"/>
  </r>
  <r>
    <x v="0"/>
    <s v="10.01.00026"/>
    <s v="ISSQN"/>
    <n v="44070.22"/>
    <n v="1.9947421578434251E-4"/>
    <n v="99.676760176283281"/>
    <x v="0"/>
  </r>
  <r>
    <x v="0"/>
    <s v="10.01.00006"/>
    <s v="SERVIÇOS PROTÉTICO"/>
    <n v="44066"/>
    <n v="1.9945511487695855E-4"/>
    <n v="99.676959631398162"/>
    <x v="0"/>
  </r>
  <r>
    <x v="0"/>
    <s v="10.01.00016"/>
    <s v="Despesas Serviços Tomados"/>
    <n v="44063.16"/>
    <n v="1.9944226023786607E-4"/>
    <n v="99.677159073658402"/>
    <x v="0"/>
  </r>
  <r>
    <x v="0"/>
    <s v="10.01.00012"/>
    <s v="Despesa material odontológico e material de escritório"/>
    <n v="44058.6"/>
    <n v="1.9942162039481609E-4"/>
    <n v="99.677358495278796"/>
    <x v="1"/>
  </r>
  <r>
    <x v="0"/>
    <s v="10.01.00016"/>
    <s v="laboratorio protetico"/>
    <n v="44057.07"/>
    <n v="1.9941469518431907E-4"/>
    <n v="99.677557909973984"/>
    <x v="0"/>
  </r>
  <r>
    <x v="1"/>
    <s v="10.01.00018"/>
    <s v="Material do consultorio"/>
    <n v="44056.85"/>
    <n v="1.9941369940241756E-4"/>
    <n v="99.67775732367339"/>
    <x v="1"/>
  </r>
  <r>
    <x v="0"/>
    <s v="10.01.00017"/>
    <s v="material odontológico de consumo"/>
    <n v="44055.83"/>
    <n v="1.9940908259541955E-4"/>
    <n v="99.677956732755987"/>
    <x v="1"/>
  </r>
  <r>
    <x v="1"/>
    <s v="10.01.00016"/>
    <s v="Nota Fiscal"/>
    <n v="44055.54"/>
    <n v="1.9940776997382208E-4"/>
    <n v="99.678156140525957"/>
    <x v="0"/>
  </r>
  <r>
    <x v="1"/>
    <s v="10.01.00026"/>
    <s v="Assessoria contábil"/>
    <n v="44052"/>
    <n v="1.9939174693777011E-4"/>
    <n v="99.678355532272889"/>
    <x v="0"/>
  </r>
  <r>
    <x v="0"/>
    <s v="10.01.00020"/>
    <s v="JVD cnpj 07415653000342"/>
    <n v="44050.65"/>
    <n v="1.9938563645791984E-4"/>
    <n v="99.678554917909352"/>
    <x v="0"/>
  </r>
  <r>
    <x v="0"/>
    <s v="10.01.00034"/>
    <s v="INSS "/>
    <n v="44047.519999999997"/>
    <n v="1.9937146919722981E-4"/>
    <n v="99.678754289378546"/>
    <x v="0"/>
  </r>
  <r>
    <x v="1"/>
    <s v="10.01.00015"/>
    <s v="Despesas com Funcionário"/>
    <n v="44047.06"/>
    <n v="1.9936938710779934E-4"/>
    <n v="99.67895365876565"/>
    <x v="0"/>
  </r>
  <r>
    <x v="0"/>
    <s v="10.01.00016"/>
    <s v="Repasse TJ"/>
    <n v="44046.97"/>
    <n v="1.9936897974247601E-4"/>
    <n v="99.679153027745386"/>
    <x v="0"/>
  </r>
  <r>
    <x v="1"/>
    <s v="10.01.00021"/>
    <s v="Despesas com Instrução - Congressos"/>
    <n v="44045.94"/>
    <n v="1.9936431767266432E-4"/>
    <n v="99.679352392063052"/>
    <x v="0"/>
  </r>
  <r>
    <x v="1"/>
    <s v="10.01.00018"/>
    <s v="Móveis Utensílios e Equipamentos"/>
    <n v="44044.3"/>
    <n v="1.9935689457121651E-4"/>
    <n v="99.679551748957621"/>
    <x v="0"/>
  </r>
  <r>
    <x v="1"/>
    <s v="10.01.00042"/>
    <s v="Custas pertencentes ao estado referentes a atos extrajudiciais "/>
    <n v="44044.26"/>
    <n v="1.9935671351996165E-4"/>
    <n v="99.679751105671144"/>
    <x v="0"/>
  </r>
  <r>
    <x v="0"/>
    <s v="10.01.00021"/>
    <s v="Cursos de especialização"/>
    <n v="44043.79"/>
    <n v="1.9935458616771748E-4"/>
    <n v="99.679950460257317"/>
    <x v="0"/>
  </r>
  <r>
    <x v="1"/>
    <s v="10.01.00017"/>
    <s v="Remuneração paga a terceiros, sem vínculo empregatício,dentistas"/>
    <n v="44039.839999999997"/>
    <n v="1.9933670735630362E-4"/>
    <n v="99.68014979696467"/>
    <x v="1"/>
  </r>
  <r>
    <x v="1"/>
    <s v="10.01.00020"/>
    <s v="Vale Refeição"/>
    <n v="44039.4"/>
    <n v="1.9933471579250056E-4"/>
    <n v="99.680349131680458"/>
    <x v="1"/>
  </r>
  <r>
    <x v="0"/>
    <s v="10.01.00015"/>
    <s v="Despesas Com Escritório"/>
    <n v="44038.47"/>
    <n v="1.9933050635082591E-4"/>
    <n v="99.680548462186806"/>
    <x v="0"/>
  </r>
  <r>
    <x v="1"/>
    <s v="10.01.00007"/>
    <s v="Luz e Telefone"/>
    <n v="44038.41"/>
    <n v="1.9933023477394367E-4"/>
    <n v="99.680747792421585"/>
    <x v="1"/>
  </r>
  <r>
    <x v="0"/>
    <s v="10.01.00018"/>
    <s v="Material aplicado ao servico"/>
    <n v="44034.84"/>
    <n v="1.9931407594945056E-4"/>
    <n v="99.680947106497527"/>
    <x v="1"/>
  </r>
  <r>
    <x v="0"/>
    <s v="10.01.00020"/>
    <s v="Honorário contábil "/>
    <n v="44031.839999999997"/>
    <n v="1.9930049710533879E-4"/>
    <n v="99.681146406994628"/>
    <x v="0"/>
  </r>
  <r>
    <x v="0"/>
    <s v="10.01.00017"/>
    <s v="Salario/13° salario/férias "/>
    <n v="44031.77"/>
    <n v="1.9930018026564282E-4"/>
    <n v="99.681345707174899"/>
    <x v="0"/>
  </r>
  <r>
    <x v="1"/>
    <s v="10.01.00018"/>
    <s v="Outras despesas essenciais para consultório "/>
    <n v="44030.559999999998"/>
    <n v="1.9929470346518441E-4"/>
    <n v="99.681545001878362"/>
    <x v="0"/>
  </r>
  <r>
    <x v="0"/>
    <s v="10.01.00020"/>
    <s v="Serviços Tomados de Terceiro - PF"/>
    <n v="44030"/>
    <n v="1.992921687476169E-4"/>
    <n v="99.681744294047107"/>
    <x v="1"/>
  </r>
  <r>
    <x v="1"/>
    <s v="10.01.00014"/>
    <s v="Remuneração de Empregados"/>
    <n v="44029.66"/>
    <n v="1.9929062981195088E-4"/>
    <n v="99.681943584676915"/>
    <x v="0"/>
  </r>
  <r>
    <x v="0"/>
    <s v="10.01.00015"/>
    <s v="Materiais do consultório"/>
    <n v="44028.26"/>
    <n v="1.9928429301803205E-4"/>
    <n v="99.682142868969933"/>
    <x v="1"/>
  </r>
  <r>
    <x v="0"/>
    <s v="10.01.00015"/>
    <s v="Protética"/>
    <n v="44026.53"/>
    <n v="1.9927646255126088E-4"/>
    <n v="99.682342145432486"/>
    <x v="0"/>
  </r>
  <r>
    <x v="0"/>
    <s v="10.01.00005"/>
    <s v="INSS - CONTRIBUIÇÕES PREVIDENCIÁRIAS"/>
    <n v="44016.93"/>
    <n v="1.9923301025010312E-4"/>
    <n v="99.682541378442735"/>
    <x v="0"/>
  </r>
  <r>
    <x v="0"/>
    <s v="10.01.00002"/>
    <s v="Aluguel e/ou condominio "/>
    <n v="44016.34"/>
    <n v="1.9923033974409446E-4"/>
    <n v="99.682740608782481"/>
    <x v="1"/>
  </r>
  <r>
    <x v="1"/>
    <s v="10.01.00016"/>
    <s v="Material de uso clinico "/>
    <n v="44016.2"/>
    <n v="1.9922970606470254E-4"/>
    <n v="99.682939838488551"/>
    <x v="1"/>
  </r>
  <r>
    <x v="1"/>
    <s v="10.01.00008"/>
    <s v="Despesas de Consutório"/>
    <n v="44012.42"/>
    <n v="1.9921259672112167E-4"/>
    <n v="99.683139051085277"/>
    <x v="0"/>
  </r>
  <r>
    <x v="0"/>
    <s v="10.01.00015"/>
    <s v="Rateio despesas consultório João Negrão"/>
    <n v="44011.7"/>
    <n v="1.9920933779853483E-4"/>
    <n v="99.683338260423071"/>
    <x v="0"/>
  </r>
  <r>
    <x v="0"/>
    <s v="10.01.00019"/>
    <s v="Vale alimentação do Cartório e CRVA - 1ª Zona "/>
    <n v="44009.9"/>
    <n v="1.9920119049206779E-4"/>
    <n v="99.683537461613568"/>
    <x v="1"/>
  </r>
  <r>
    <x v="1"/>
    <s v="10.01.00024"/>
    <s v="Serviços Graficos"/>
    <n v="44008.3"/>
    <n v="1.991939484418748E-4"/>
    <n v="99.683736655562015"/>
    <x v="0"/>
  </r>
  <r>
    <x v="1"/>
    <s v="10.01.00005"/>
    <s v="Salários funcionários"/>
    <n v="44004.53"/>
    <n v="1.9917688436110767E-4"/>
    <n v="99.68393583244638"/>
    <x v="0"/>
  </r>
  <r>
    <x v="1"/>
    <s v="10.01.00014"/>
    <s v="Internet do escritório/consultório"/>
    <n v="44002.26"/>
    <n v="1.991666097023964E-4"/>
    <n v="99.684134999056084"/>
    <x v="0"/>
  </r>
  <r>
    <x v="1"/>
    <s v="10.01.00015"/>
    <s v="Total Despesa Mensal"/>
    <n v="44001.18"/>
    <n v="1.9916172131851612E-4"/>
    <n v="99.684334160777397"/>
    <x v="0"/>
  </r>
  <r>
    <x v="0"/>
    <s v="10.01.00015"/>
    <s v="Ordenados"/>
    <n v="44000.05"/>
    <n v="1.9915660662056737E-4"/>
    <n v="99.684533317384023"/>
    <x v="0"/>
  </r>
  <r>
    <x v="0"/>
    <s v="10.01.00015"/>
    <s v="HONORARIO SERVIÇOS CONTABEIS"/>
    <n v="44000"/>
    <n v="1.9915638030649881E-4"/>
    <n v="99.684732473764328"/>
    <x v="0"/>
  </r>
  <r>
    <x v="0"/>
    <s v="10.01.00169"/>
    <s v="MARMORARIA LALUCE MATERIAIS DE CONSTRUÇÃO "/>
    <n v="44000"/>
    <n v="1.9915638030649881E-4"/>
    <n v="99.684931630144632"/>
    <x v="1"/>
  </r>
  <r>
    <x v="1"/>
    <s v="10.01.00015"/>
    <s v="Material de Harmonização"/>
    <n v="43998.37"/>
    <n v="1.9914900246786475E-4"/>
    <n v="99.685130779147102"/>
    <x v="1"/>
  </r>
  <r>
    <x v="1"/>
    <s v="10.01.00020"/>
    <s v="Despesas com Materiais e Produtos de Uso Geral / Consultório"/>
    <n v="43996.91"/>
    <n v="1.9914239409706368E-4"/>
    <n v="99.685329921541197"/>
    <x v="1"/>
  </r>
  <r>
    <x v="0"/>
    <s v="10.01.00032"/>
    <s v="Sede Cartorio Energia Elétrica"/>
    <n v="43993.96"/>
    <n v="1.9912904156702037E-4"/>
    <n v="99.685529050582758"/>
    <x v="1"/>
  </r>
  <r>
    <x v="1"/>
    <s v="10.01.00018"/>
    <s v="Impostos e contribuições federais"/>
    <n v="43993.599999999999"/>
    <n v="1.9912741210572696E-4"/>
    <n v="99.685728177994861"/>
    <x v="0"/>
  </r>
  <r>
    <x v="1"/>
    <s v="10.01.00017"/>
    <s v="Honorários de secretárias"/>
    <n v="43990.03"/>
    <n v="1.991112532812339E-4"/>
    <n v="99.685927289248141"/>
    <x v="0"/>
  </r>
  <r>
    <x v="1"/>
    <s v="10.01.00017"/>
    <s v="Manutenção de programas"/>
    <n v="43989.95"/>
    <n v="1.9911089117872428E-4"/>
    <n v="99.686126400139315"/>
    <x v="1"/>
  </r>
  <r>
    <x v="0"/>
    <s v="10.01.00002"/>
    <s v="Aluguel de equipamento"/>
    <n v="43989"/>
    <n v="1.9910659121142219E-4"/>
    <n v="99.686325506730526"/>
    <x v="1"/>
  </r>
  <r>
    <x v="0"/>
    <s v="10.01.00017"/>
    <s v="Plano de Saúde - acordo coletivo"/>
    <n v="43986.41"/>
    <n v="1.9909486814267236E-4"/>
    <n v="99.686524601598663"/>
    <x v="1"/>
  </r>
  <r>
    <x v="1"/>
    <s v="10.01.00016"/>
    <s v="Despesas com funcionários."/>
    <n v="43984.91"/>
    <n v="1.9908807872061647E-4"/>
    <n v="99.686723689677379"/>
    <x v="0"/>
  </r>
  <r>
    <x v="0"/>
    <s v="10.01.00016"/>
    <s v="Material do consultório"/>
    <n v="43982.77"/>
    <n v="1.9907839247848333E-4"/>
    <n v="99.686922768069863"/>
    <x v="1"/>
  </r>
  <r>
    <x v="0"/>
    <s v="10.01.00020"/>
    <s v="TSNR"/>
    <n v="43981.67"/>
    <n v="1.9907341356897569E-4"/>
    <n v="99.687121841483432"/>
    <x v="0"/>
  </r>
  <r>
    <x v="1"/>
    <s v="10.01.00026"/>
    <s v="Despesas do Consultório"/>
    <n v="43978.53"/>
    <n v="1.9905920104547201E-4"/>
    <n v="99.687320900684483"/>
    <x v="0"/>
  </r>
  <r>
    <x v="0"/>
    <s v="10.01.00015"/>
    <s v="Material Utilizado na Pres. Serviço "/>
    <n v="43976.34"/>
    <n v="1.9904928848927037E-4"/>
    <n v="99.687519949972966"/>
    <x v="1"/>
  </r>
  <r>
    <x v="1"/>
    <s v="10.01.00018"/>
    <s v="Materiais Usados na Prestação de Serviços"/>
    <n v="43976.29"/>
    <n v="1.9904906217520183E-4"/>
    <n v="99.687718999035141"/>
    <x v="1"/>
  </r>
  <r>
    <x v="1"/>
    <s v="10.01.00016"/>
    <s v="Material aplicado no serviço prestado"/>
    <n v="43974.46"/>
    <n v="1.9904077908029362E-4"/>
    <n v="99.687918039814221"/>
    <x v="1"/>
  </r>
  <r>
    <x v="1"/>
    <s v="10.02.00002"/>
    <s v="Dentais"/>
    <n v="43970.32"/>
    <n v="1.9902204027541937E-4"/>
    <n v="99.688117061854499"/>
    <x v="0"/>
  </r>
  <r>
    <x v="0"/>
    <s v="10.01.00019"/>
    <s v="Refeição com vínculo empregatício"/>
    <n v="43970.07"/>
    <n v="1.9902090870507671E-4"/>
    <n v="99.688316082763208"/>
    <x v="0"/>
  </r>
  <r>
    <x v="1"/>
    <s v="10.01.00020"/>
    <s v="Honorarios"/>
    <n v="43966"/>
    <n v="1.9900248673989835E-4"/>
    <n v="99.688515085249946"/>
    <x v="0"/>
  </r>
  <r>
    <x v="0"/>
    <s v="10.01.00032"/>
    <s v="MÁQUINAS, EQUIPAMENTOS E MOBILIÁRIOS - LOCAÇÃO"/>
    <n v="43965.99"/>
    <n v="1.9900244147708464E-4"/>
    <n v="99.688714087691423"/>
    <x v="0"/>
  </r>
  <r>
    <x v="0"/>
    <s v="10.01.00015"/>
    <s v="Materiais para uso e consumo do consultório"/>
    <n v="43964.42"/>
    <n v="1.989953352153328E-4"/>
    <n v="99.688913083026634"/>
    <x v="1"/>
  </r>
  <r>
    <x v="0"/>
    <s v="10.01.00013"/>
    <s v="SALARIO DE FUNCIONARIO"/>
    <n v="43962.75"/>
    <n v="1.9898777632544387E-4"/>
    <n v="99.689112070802963"/>
    <x v="0"/>
  </r>
  <r>
    <x v="1"/>
    <s v="10.01.00018"/>
    <s v="CURSOS / CONGRESSOS / SEMINARIOS"/>
    <n v="43959.57"/>
    <n v="1.9897338275068536E-4"/>
    <n v="99.689311044185715"/>
    <x v="0"/>
  </r>
  <r>
    <x v="0"/>
    <s v="10.09.00004"/>
    <s v="SALÁRIO DE FUNCIONÁRIO"/>
    <n v="43955.32"/>
    <n v="1.9895414605486031E-4"/>
    <n v="99.689509998331772"/>
    <x v="0"/>
  </r>
  <r>
    <x v="1"/>
    <s v="10.01.00017"/>
    <s v="Aluguel - Sublocação de sala"/>
    <n v="43953.36"/>
    <n v="1.9894527454337394E-4"/>
    <n v="99.68970894360632"/>
    <x v="1"/>
  </r>
  <r>
    <x v="0"/>
    <s v="10.01.00015"/>
    <s v="Despesas Dedutíveis (40%)"/>
    <n v="43952"/>
    <n v="1.9893911880070991E-4"/>
    <n v="99.689907882725123"/>
    <x v="0"/>
  </r>
  <r>
    <x v="0"/>
    <s v="10.01.00015"/>
    <s v="Material consultorio odontologio"/>
    <n v="43948.95"/>
    <n v="1.9892531364252956E-4"/>
    <n v="99.690106808038763"/>
    <x v="1"/>
  </r>
  <r>
    <x v="1"/>
    <s v="10.01.00017"/>
    <s v="Serviço de Laboratorio de Protese  Odontologico"/>
    <n v="43947"/>
    <n v="1.9891648739385693E-4"/>
    <n v="99.690305724526155"/>
    <x v="0"/>
  </r>
  <r>
    <x v="0"/>
    <s v="10.01.00016"/>
    <s v="DESPESAS COM MATERIAIS UTILIZADOS NA PREST. DE SERVIÇO"/>
    <n v="43945.599999999999"/>
    <n v="1.9891015059993802E-4"/>
    <n v="99.690504634676756"/>
    <x v="1"/>
  </r>
  <r>
    <x v="0"/>
    <s v="10.01.00028"/>
    <s v="13° Salário"/>
    <n v="43938.81"/>
    <n v="1.9887941714943167E-4"/>
    <n v="99.690703514093912"/>
    <x v="0"/>
  </r>
  <r>
    <x v="1"/>
    <s v="10.01.00019"/>
    <s v="Remuneração Paga a Terceiros Sem Vínculo Empregatício"/>
    <n v="43937"/>
    <n v="1.9887122458015088E-4"/>
    <n v="99.690902385318495"/>
    <x v="1"/>
  </r>
  <r>
    <x v="0"/>
    <s v="10.01.00033"/>
    <s v="13º salário"/>
    <n v="43935.06"/>
    <n v="1.988624435942919E-4"/>
    <n v="99.691101247762091"/>
    <x v="0"/>
  </r>
  <r>
    <x v="1"/>
    <s v="10.01.00022"/>
    <s v="Roupas Profissionais"/>
    <n v="43931.59"/>
    <n v="1.9884673739793593E-4"/>
    <n v="99.691300094499496"/>
    <x v="0"/>
  </r>
  <r>
    <x v="0"/>
    <s v="10.01.00024"/>
    <s v="Despesas com pessoal"/>
    <n v="43930.02"/>
    <n v="1.9883963113618408E-4"/>
    <n v="99.691498934130635"/>
    <x v="0"/>
  </r>
  <r>
    <x v="1"/>
    <s v="10.01.00015"/>
    <s v="mat odonto"/>
    <n v="43930"/>
    <n v="1.9883954061055664E-4"/>
    <n v="99.691697773671251"/>
    <x v="0"/>
  </r>
  <r>
    <x v="0"/>
    <s v="10.01.00004"/>
    <s v=" SERVIÇOS INFORMÁTICA"/>
    <n v="43928.58"/>
    <n v="1.9883311329101043E-4"/>
    <n v="99.691896606784539"/>
    <x v="0"/>
  </r>
  <r>
    <x v="1"/>
    <s v="10.01.00021"/>
    <s v="Remuneração paga a terceiros, sem vinculo empregatício"/>
    <n v="43927.85"/>
    <n v="1.9882980910560985E-4"/>
    <n v="99.692095436593647"/>
    <x v="1"/>
  </r>
  <r>
    <x v="0"/>
    <s v="10.01.00038"/>
    <s v="SISTEMAS DE INFORMÁTICA – AQUISIÇÃO E MANUTENÇÃO"/>
    <n v="43925.84"/>
    <n v="1.9882071128005493E-4"/>
    <n v="99.692294257304923"/>
    <x v="1"/>
  </r>
  <r>
    <x v="0"/>
    <s v="10.01.00015"/>
    <s v="Materiais odontológicos de consumo"/>
    <n v="43925.79"/>
    <n v="1.9882048496598645E-4"/>
    <n v="99.692493077789891"/>
    <x v="1"/>
  </r>
  <r>
    <x v="0"/>
    <s v="10.01.00018"/>
    <s v="Serv Prest P.Juridica"/>
    <n v="43925.7"/>
    <n v="1.9882007760066306E-4"/>
    <n v="99.692691897867491"/>
    <x v="0"/>
  </r>
  <r>
    <x v="1"/>
    <s v="10.01.00028"/>
    <s v="DESPESAS CURSOS DE TREINAMENTOS DE FUNCIONARIOS"/>
    <n v="43922.14"/>
    <n v="1.9880396403898373E-4"/>
    <n v="99.69289070183153"/>
    <x v="0"/>
  </r>
  <r>
    <x v="1"/>
    <s v="10.01.00015"/>
    <s v="Despesas com Custeio e Insumos"/>
    <n v="43921.49"/>
    <n v="1.9880102195609284E-4"/>
    <n v="99.693089502853482"/>
    <x v="1"/>
  </r>
  <r>
    <x v="1"/>
    <s v="10.01.00018"/>
    <s v="Locações "/>
    <n v="43917.08"/>
    <n v="1.9878106105524848E-4"/>
    <n v="99.693288283914541"/>
    <x v="0"/>
  </r>
  <r>
    <x v="1"/>
    <s v="10.01.00021"/>
    <s v="Serviços Prestados PJ/PF"/>
    <n v="43915.77"/>
    <n v="1.9877513162665298E-4"/>
    <n v="99.693487059046163"/>
    <x v="0"/>
  </r>
  <r>
    <x v="1"/>
    <s v="10.01.00017"/>
    <s v="Remuneração para a terceiros, sem vínculo empregatício"/>
    <n v="43913.93"/>
    <n v="1.9876680326893109E-4"/>
    <n v="99.693685825849428"/>
    <x v="1"/>
  </r>
  <r>
    <x v="1"/>
    <s v="10.01.00019"/>
    <s v="LABORATÓRIO DE PRÓTESE JOÃO EMÍDIO 86.729.241/0001-91"/>
    <n v="43910.43"/>
    <n v="1.9875096128413398E-4"/>
    <n v="99.693884576810717"/>
    <x v="0"/>
  </r>
  <r>
    <x v="1"/>
    <s v="10.01.00015"/>
    <s v="Despesas Operacionais"/>
    <n v="43908.4"/>
    <n v="1.9874177293295167E-4"/>
    <n v="99.694083318583651"/>
    <x v="0"/>
  </r>
  <r>
    <x v="0"/>
    <s v="10.01.00003"/>
    <s v="dental"/>
    <n v="43906.6"/>
    <n v="1.9873362562648455E-4"/>
    <n v="99.694282052209275"/>
    <x v="0"/>
  </r>
  <r>
    <x v="0"/>
    <s v="10.01.00023"/>
    <s v="Salários a pagar "/>
    <n v="43906.14"/>
    <n v="1.9873154353705407E-4"/>
    <n v="99.694480783752809"/>
    <x v="0"/>
  </r>
  <r>
    <x v="1"/>
    <s v="10.01.00020"/>
    <s v="Outras despesas operacional"/>
    <n v="43905.81"/>
    <n v="1.9873004986420179E-4"/>
    <n v="99.694679513802669"/>
    <x v="0"/>
  </r>
  <r>
    <x v="0"/>
    <s v="10.01.00015"/>
    <s v="Compra Material Uso Dentário"/>
    <n v="43903.11"/>
    <n v="1.9871782890450119E-4"/>
    <n v="99.694878231631577"/>
    <x v="1"/>
  </r>
  <r>
    <x v="0"/>
    <s v="10.01.00021"/>
    <s v="Recolhimento de Sicase de selos ao TJPE"/>
    <n v="43900"/>
    <n v="1.987037521694386E-4"/>
    <n v="99.695076935383753"/>
    <x v="0"/>
  </r>
  <r>
    <x v="1"/>
    <s v="10.03.00001"/>
    <s v="Serviços prestados por Terceiros - Serviços contábeis"/>
    <n v="43900"/>
    <n v="1.987037521694386E-4"/>
    <n v="99.695275639135929"/>
    <x v="1"/>
  </r>
  <r>
    <x v="0"/>
    <s v="10.01.00015"/>
    <s v="REMUNERACAO PAGA A TERCEIROS,SEM VINCULO EMPREGATICIO"/>
    <n v="43898"/>
    <n v="1.9869469960669738E-4"/>
    <n v="99.695474333835534"/>
    <x v="1"/>
  </r>
  <r>
    <x v="1"/>
    <s v="10.01.00034"/>
    <s v="MÁQUINAS, EQUIPAMENTOS E MOBILIÁRIOS – MANUTENÇÃO"/>
    <n v="43896.800000000003"/>
    <n v="1.9868926806905268E-4"/>
    <n v="99.695673023103609"/>
    <x v="1"/>
  </r>
  <r>
    <x v="0"/>
    <s v="10.01.00015"/>
    <s v="Material Aplicável"/>
    <n v="43896.57"/>
    <n v="1.9868822702433743E-4"/>
    <n v="99.695871711330639"/>
    <x v="1"/>
  </r>
  <r>
    <x v="0"/>
    <s v="10.01.00021"/>
    <s v="Pagamento Protético"/>
    <n v="43893.64"/>
    <n v="1.9867496501992156E-4"/>
    <n v="99.696070386295659"/>
    <x v="0"/>
  </r>
  <r>
    <x v="1"/>
    <s v="10.01.00019"/>
    <s v="VETERINARIOS"/>
    <n v="43892.93"/>
    <n v="1.9867175136014842E-4"/>
    <n v="99.696269058047022"/>
    <x v="0"/>
  </r>
  <r>
    <x v="1"/>
    <s v="10.01.00024"/>
    <s v="FUNREJUS"/>
    <n v="43887.51"/>
    <n v="1.9864721891511977E-4"/>
    <n v="99.696467705265931"/>
    <x v="0"/>
  </r>
  <r>
    <x v="0"/>
    <s v="10.01.00015"/>
    <s v="Material consultório dentário "/>
    <n v="43885.46"/>
    <n v="1.9863794003831004E-4"/>
    <n v="99.696666343205976"/>
    <x v="1"/>
  </r>
  <r>
    <x v="1"/>
    <s v="10.01.00015"/>
    <s v="Despesa com manutenção do consultório DETRAN"/>
    <n v="43883.69"/>
    <n v="1.986299285202841E-4"/>
    <n v="99.696864973134495"/>
    <x v="1"/>
  </r>
  <r>
    <x v="1"/>
    <s v="10.01.00015"/>
    <s v="Despesas com materiais para procedimentos"/>
    <n v="43879.5"/>
    <n v="1.9861096340134123E-4"/>
    <n v="99.69706358409789"/>
    <x v="1"/>
  </r>
  <r>
    <x v="0"/>
    <s v="10.01.00002"/>
    <s v="Dental"/>
    <n v="43875.05"/>
    <n v="1.9859082144924208E-4"/>
    <n v="99.697262174919345"/>
    <x v="0"/>
  </r>
  <r>
    <x v="0"/>
    <s v="10.01.00016"/>
    <s v="RATEIO"/>
    <n v="43873.77"/>
    <n v="1.9858502780908767E-4"/>
    <n v="99.697460759947148"/>
    <x v="0"/>
  </r>
  <r>
    <x v="0"/>
    <s v="10.01.00020"/>
    <s v="Convênio menor aprendiz - D"/>
    <n v="43870.18"/>
    <n v="1.9856877845896722E-4"/>
    <n v="99.697659328725607"/>
    <x v="0"/>
  </r>
  <r>
    <x v="0"/>
    <s v="10.01.00030"/>
    <s v="Mat. gráfico, selos, impressos, encadernação"/>
    <n v="43858.99"/>
    <n v="1.9851812937043018E-4"/>
    <n v="99.697857846854973"/>
    <x v="0"/>
  </r>
  <r>
    <x v="0"/>
    <s v="10.01.00015"/>
    <s v="Material de consumo na prest. serv"/>
    <n v="43856.56"/>
    <n v="1.9850713050669963E-4"/>
    <n v="99.698056353985478"/>
    <x v="1"/>
  </r>
  <r>
    <x v="1"/>
    <s v="10.01.00040"/>
    <s v="Impostos e Taxas"/>
    <n v="43855.519999999997"/>
    <n v="1.9850242317407418E-4"/>
    <n v="99.698254856408653"/>
    <x v="0"/>
  </r>
  <r>
    <x v="1"/>
    <s v="10.01.00016"/>
    <s v="DESPESAS GERAIS"/>
    <n v="43852.07"/>
    <n v="1.9848680750334563E-4"/>
    <n v="99.698453343216158"/>
    <x v="0"/>
  </r>
  <r>
    <x v="0"/>
    <s v="10.01.00016"/>
    <s v="Rateio despesas gerais"/>
    <n v="43851.79"/>
    <n v="1.9848554014456187E-4"/>
    <n v="99.698651828756297"/>
    <x v="0"/>
  </r>
  <r>
    <x v="0"/>
    <s v="10.01.00018"/>
    <s v="Locação de equipamento"/>
    <n v="43851.25"/>
    <n v="1.9848309595262172E-4"/>
    <n v="99.698850311852254"/>
    <x v="0"/>
  </r>
  <r>
    <x v="1"/>
    <s v="10.01.00012"/>
    <s v="Material Odontológico - Dental"/>
    <n v="43849.98"/>
    <n v="1.9847734757528107E-4"/>
    <n v="99.699048789199836"/>
    <x v="1"/>
  </r>
  <r>
    <x v="0"/>
    <s v="10.01.00016"/>
    <s v="Material Clínico "/>
    <n v="43846.05"/>
    <n v="1.9845955928949463E-4"/>
    <n v="99.699247248759121"/>
    <x v="1"/>
  </r>
  <r>
    <x v="0"/>
    <s v="10.01.00015"/>
    <s v="Material/ Insumos aplicados na execução dos serviços"/>
    <n v="43845"/>
    <n v="1.9845480669405545E-4"/>
    <n v="99.699445703565814"/>
    <x v="1"/>
  </r>
  <r>
    <x v="1"/>
    <s v="10.01.00015"/>
    <s v="Material de consumo consultório/dental"/>
    <n v="43844.9"/>
    <n v="1.9845435406591841E-4"/>
    <n v="99.699644157919877"/>
    <x v="1"/>
  </r>
  <r>
    <x v="0"/>
    <s v="10.01.00026"/>
    <s v="Convenio Medico/ Odontologico"/>
    <n v="43842.8"/>
    <n v="1.9844484887504015E-4"/>
    <n v="99.699842602768754"/>
    <x v="0"/>
  </r>
  <r>
    <x v="0"/>
    <s v="10.01.00028"/>
    <s v="Taxas pagas"/>
    <n v="43842.09"/>
    <n v="1.9844163521526702E-4"/>
    <n v="99.700041044403974"/>
    <x v="0"/>
  </r>
  <r>
    <x v="1"/>
    <s v="10.02.00012"/>
    <s v="Suporte de Informática "/>
    <n v="43841.08"/>
    <n v="1.9843706367108274E-4"/>
    <n v="99.700239481467648"/>
    <x v="0"/>
  </r>
  <r>
    <x v="0"/>
    <s v="10.01.00009"/>
    <s v="DENTAL MATERIAL ODONTOLOGICO"/>
    <n v="43836.59"/>
    <n v="1.9841674066772868E-4"/>
    <n v="99.700437898208321"/>
    <x v="1"/>
  </r>
  <r>
    <x v="1"/>
    <s v="10.01.00015"/>
    <s v="Materias descartavel para consumo de consultorio"/>
    <n v="43831.02"/>
    <n v="1.9839152928049445E-4"/>
    <n v="99.700636289737602"/>
    <x v="1"/>
  </r>
  <r>
    <x v="1"/>
    <s v="10.01.00006"/>
    <s v="SERVIÇOS PRESTADOS POR TERCEIROS"/>
    <n v="43829.46"/>
    <n v="1.9838446828155632E-4"/>
    <n v="99.700834674205879"/>
    <x v="1"/>
  </r>
  <r>
    <x v="1"/>
    <s v="10.02.00006"/>
    <s v="FGTS - FUNDO DE GARANTIA POR TEMPO DE SERVIÇO"/>
    <n v="43826.99"/>
    <n v="1.9837328836657092E-4"/>
    <n v="99.701033047494249"/>
    <x v="0"/>
  </r>
  <r>
    <x v="1"/>
    <s v="10.01.00033"/>
    <s v="Serviços Adquirido de Terceiro"/>
    <n v="43826.559999999998"/>
    <n v="1.9837134206558154E-4"/>
    <n v="99.701231418836315"/>
    <x v="1"/>
  </r>
  <r>
    <x v="1"/>
    <s v="10.01.00016"/>
    <s v="Pagamentos a laboratórios de prótese odontológica"/>
    <n v="43824.160000000003"/>
    <n v="1.9836047899029214E-4"/>
    <n v="99.701429779315305"/>
    <x v="0"/>
  </r>
  <r>
    <x v="0"/>
    <s v="10.01.00015"/>
    <s v="Material Médico Hospitalar - Consumo"/>
    <n v="43822.19"/>
    <n v="1.9835156221599206E-4"/>
    <n v="99.701628130877523"/>
    <x v="1"/>
  </r>
  <r>
    <x v="1"/>
    <s v="10.01.00016"/>
    <s v="Serviços prestados por terceiros sem vinculo empregaticio"/>
    <n v="43821.45"/>
    <n v="1.9834821276777778E-4"/>
    <n v="99.701826479090286"/>
    <x v="1"/>
  </r>
  <r>
    <x v="1"/>
    <s v="10.01.00024"/>
    <s v="Moveis e Utensilios"/>
    <n v="43820.71"/>
    <n v="1.9834486331956355E-4"/>
    <n v="99.702024823953607"/>
    <x v="0"/>
  </r>
  <r>
    <x v="0"/>
    <s v="10.01.00015"/>
    <s v="Materiais aplicados nos clienttes"/>
    <n v="43816.44"/>
    <n v="1.9832553609811106E-4"/>
    <n v="99.702223149489711"/>
    <x v="1"/>
  </r>
  <r>
    <x v="1"/>
    <s v="10.01.00015"/>
    <s v="MATERIAL APLICADO COMO INSUMO"/>
    <n v="43812.49"/>
    <n v="1.9830765728669718E-4"/>
    <n v="99.702421457146997"/>
    <x v="1"/>
  </r>
  <r>
    <x v="0"/>
    <s v="10.01.00031"/>
    <s v="Honorários Contábeis"/>
    <n v="43811.42"/>
    <n v="1.9830281416563064E-4"/>
    <n v="99.702619759961166"/>
    <x v="0"/>
  </r>
  <r>
    <x v="1"/>
    <s v="10.02.00002"/>
    <s v="Salário Mensalista"/>
    <n v="43807.07"/>
    <n v="1.9828312484166852E-4"/>
    <n v="99.702818043086012"/>
    <x v="0"/>
  </r>
  <r>
    <x v="0"/>
    <s v="10.01.00029"/>
    <s v="Serviços Jurídicos"/>
    <n v="43806.74"/>
    <n v="1.9828163116881621E-4"/>
    <n v="99.703016324717183"/>
    <x v="0"/>
  </r>
  <r>
    <x v="0"/>
    <s v="10.01.00020"/>
    <s v="Manutenção de Instalações"/>
    <n v="43802.239999999998"/>
    <n v="1.9826126290264852E-4"/>
    <n v="99.703214585980092"/>
    <x v="1"/>
  </r>
  <r>
    <x v="0"/>
    <s v="10.01.00002"/>
    <s v="Aluguel do CARTORIO - CASSIA SANTOS ALMEIDA"/>
    <n v="43800"/>
    <n v="1.9825112403237837E-4"/>
    <n v="99.703412837104125"/>
    <x v="1"/>
  </r>
  <r>
    <x v="0"/>
    <s v="10.01.00016"/>
    <s v="Material de uso/consumo do consultório"/>
    <n v="43799.62"/>
    <n v="1.9824940404545755E-4"/>
    <n v="99.703611086508175"/>
    <x v="1"/>
  </r>
  <r>
    <x v="0"/>
    <s v="10.01.00005"/>
    <s v="MATERIAL MEDICO HOSPITALAR"/>
    <n v="43798.28"/>
    <n v="1.9824333882842096E-4"/>
    <n v="99.703809329847005"/>
    <x v="1"/>
  </r>
  <r>
    <x v="0"/>
    <s v="10.01.00015"/>
    <s v="Impostos e Taxas Diversas"/>
    <n v="43794.17"/>
    <n v="1.9822473581198775E-4"/>
    <n v="99.704007554582816"/>
    <x v="0"/>
  </r>
  <r>
    <x v="0"/>
    <s v="10.01.00024"/>
    <s v="Material específico"/>
    <n v="43791.519999999997"/>
    <n v="1.9821274116635563E-4"/>
    <n v="99.704205767323984"/>
    <x v="1"/>
  </r>
  <r>
    <x v="1"/>
    <s v="10.01.00011"/>
    <s v="Material de conservação, insumos clinicos, despesas de custeio e material limpeza do escritório/consultório"/>
    <n v="43791.02"/>
    <n v="1.9821047802567036E-4"/>
    <n v="99.704403977802016"/>
    <x v="1"/>
  </r>
  <r>
    <x v="0"/>
    <s v="10.01.00033"/>
    <s v="Provedor - Internet - Site"/>
    <n v="43783.32"/>
    <n v="1.9817562565911672E-4"/>
    <n v="99.704602153427672"/>
    <x v="0"/>
  </r>
  <r>
    <x v="1"/>
    <s v="10.01.00022"/>
    <s v="Rescisão"/>
    <n v="43775.8"/>
    <n v="1.9814158802320984E-4"/>
    <n v="99.704800295015701"/>
    <x v="0"/>
  </r>
  <r>
    <x v="0"/>
    <s v="10.01.00016"/>
    <s v="Despesas com publicidade e propaganda"/>
    <n v="43775.4"/>
    <n v="1.9813977751066155E-4"/>
    <n v="99.704998434793211"/>
    <x v="0"/>
  </r>
  <r>
    <x v="0"/>
    <s v="10.01.00021"/>
    <s v="Despesas diversas do consultório"/>
    <n v="43772.72"/>
    <n v="1.9812764707658834E-4"/>
    <n v="99.705196562440292"/>
    <x v="0"/>
  </r>
  <r>
    <x v="0"/>
    <s v="10.01.00015"/>
    <s v="Taxa administrativa"/>
    <n v="43769.66"/>
    <n v="1.9811379665559431E-4"/>
    <n v="99.705394676236949"/>
    <x v="0"/>
  </r>
  <r>
    <x v="0"/>
    <s v="10.01.00016"/>
    <s v="Material para Prestação de Serviços Odontológicos"/>
    <n v="43763.88"/>
    <n v="1.9808763474927219E-4"/>
    <n v="99.705592763871692"/>
    <x v="1"/>
  </r>
  <r>
    <x v="0"/>
    <s v="10.01.00006"/>
    <s v="Emolumentos pagos a terceiros  e  Serviços Prestados P Juridicas"/>
    <n v="43762.400000000001"/>
    <n v="1.9808093585284371E-4"/>
    <n v="99.705790844807552"/>
    <x v="0"/>
  </r>
  <r>
    <x v="1"/>
    <s v="10.01.00017"/>
    <s v="Materiais médicos"/>
    <n v="43759.3"/>
    <n v="1.9806690438059488E-4"/>
    <n v="99.705988911711927"/>
    <x v="1"/>
  </r>
  <r>
    <x v="0"/>
    <s v="10.01.00043"/>
    <s v="VALE COMBUSTIVEL DOS FUNCIONÁRIOS"/>
    <n v="43753.91"/>
    <n v="1.9804250772400731E-4"/>
    <n v="99.706186954219646"/>
    <x v="1"/>
  </r>
  <r>
    <x v="1"/>
    <s v="10.02.00039"/>
    <s v="Premio De Seguro De Bens"/>
    <n v="43753.69"/>
    <n v="1.980415119421058E-4"/>
    <n v="99.706384995731582"/>
    <x v="1"/>
  </r>
  <r>
    <x v="1"/>
    <s v="10.01.00001"/>
    <s v="material odontológico"/>
    <n v="43752.61"/>
    <n v="1.9803662355822552E-4"/>
    <n v="99.706583032355141"/>
    <x v="1"/>
  </r>
  <r>
    <x v="0"/>
    <s v="10.01.00025"/>
    <s v="Serviços Profissionais - Pessoa Juridica"/>
    <n v="43752.08"/>
    <n v="1.980342246290991E-4"/>
    <n v="99.706781066579765"/>
    <x v="0"/>
  </r>
  <r>
    <x v="0"/>
    <s v="10.01.00015"/>
    <s v="Serviços Profissionais - Pessoas Jurídicas"/>
    <n v="43751.59"/>
    <n v="1.9803200675122748E-4"/>
    <n v="99.706979098586515"/>
    <x v="0"/>
  </r>
  <r>
    <x v="0"/>
    <s v="10.01.00005"/>
    <s v="Laboratório"/>
    <n v="43750.49"/>
    <n v="1.9802702784171982E-4"/>
    <n v="99.707177125614351"/>
    <x v="0"/>
  </r>
  <r>
    <x v="0"/>
    <s v="10.01.00012"/>
    <s v="Material de trabalho escritório/consultório"/>
    <n v="43749.83"/>
    <n v="1.9802404049601527E-4"/>
    <n v="99.707375149654851"/>
    <x v="1"/>
  </r>
  <r>
    <x v="0"/>
    <s v="10.01.00051"/>
    <s v="MATERIAL DE CONSTRUÇÃO E REFORMA"/>
    <n v="43749.61"/>
    <n v="1.9802304471411373E-4"/>
    <n v="99.707573172699568"/>
    <x v="1"/>
  </r>
  <r>
    <x v="0"/>
    <s v="10.01.00005"/>
    <s v="Laboratório de prótese"/>
    <n v="43747.76"/>
    <n v="1.9801467109357811E-4"/>
    <n v="99.707771187370668"/>
    <x v="0"/>
  </r>
  <r>
    <x v="0"/>
    <s v="10.01.00016"/>
    <s v="MATERIAL CIRURGICO "/>
    <n v="43747.4"/>
    <n v="1.9801304163228473E-4"/>
    <n v="99.707969200412293"/>
    <x v="1"/>
  </r>
  <r>
    <x v="0"/>
    <s v="10.01.00018"/>
    <s v="Despesas com sistema Operacional consultório/escritorio"/>
    <n v="43746.62"/>
    <n v="1.9800951113281562E-4"/>
    <n v="99.708167209923431"/>
    <x v="0"/>
  </r>
  <r>
    <x v="0"/>
    <s v="10.01.00020"/>
    <s v="Manutenção e reparos"/>
    <n v="43744.51"/>
    <n v="1.9799996067912365E-4"/>
    <n v="99.708365209884107"/>
    <x v="1"/>
  </r>
  <r>
    <x v="1"/>
    <s v="10.01.00015"/>
    <s v="Material em dental"/>
    <n v="43743.23"/>
    <n v="1.9799416703896927E-4"/>
    <n v="99.708563204051146"/>
    <x v="1"/>
  </r>
  <r>
    <x v="1"/>
    <s v="10.01.00018"/>
    <s v="Refeições "/>
    <n v="43742.3"/>
    <n v="1.9798995759729462E-4"/>
    <n v="99.708761194008744"/>
    <x v="0"/>
  </r>
  <r>
    <x v="0"/>
    <s v="10.01.00068"/>
    <s v="CUSTEIO FIC ON-RCPN"/>
    <n v="43734.14"/>
    <n v="1.9795302314131052E-4"/>
    <n v="99.708959147031891"/>
    <x v="0"/>
  </r>
  <r>
    <x v="0"/>
    <s v="10.01.00016"/>
    <s v="Compra de material (seringas, luvas, medicações...)"/>
    <n v="43729.56"/>
    <n v="1.9793229277263312E-4"/>
    <n v="99.709157079324669"/>
    <x v="1"/>
  </r>
  <r>
    <x v="0"/>
    <s v="10.01.00007"/>
    <s v="Energia do Consultório"/>
    <n v="43729.43"/>
    <n v="1.9793170435605499E-4"/>
    <n v="99.709355011029018"/>
    <x v="1"/>
  </r>
  <r>
    <x v="0"/>
    <s v="10.01.00005"/>
    <s v="Insumos/material de uso odontológico"/>
    <n v="43727.99"/>
    <n v="1.9792518651088128E-4"/>
    <n v="99.70955293621553"/>
    <x v="1"/>
  </r>
  <r>
    <x v="0"/>
    <s v="10.01.00019"/>
    <s v="Benefícios a funcionários"/>
    <n v="43722.49"/>
    <n v="1.9790029196334295E-4"/>
    <n v="99.709750836507496"/>
    <x v="0"/>
  </r>
  <r>
    <x v="0"/>
    <s v="10.01.00017"/>
    <s v="material dentario"/>
    <n v="43722.48"/>
    <n v="1.9790024670052929E-4"/>
    <n v="99.7099487367542"/>
    <x v="1"/>
  </r>
  <r>
    <x v="1"/>
    <s v="10.01.00013"/>
    <s v="Remuneração paga com vínculo empregatício,salario e INSS Sit Passe e FGTS"/>
    <n v="43719.26"/>
    <n v="1.9788567207451593E-4"/>
    <n v="99.710146622426279"/>
    <x v="0"/>
  </r>
  <r>
    <x v="0"/>
    <s v="10.01.00015"/>
    <s v="Lanches e Refeições"/>
    <n v="43717.18"/>
    <n v="1.9787625740926509E-4"/>
    <n v="99.710344498683682"/>
    <x v="0"/>
  </r>
  <r>
    <x v="1"/>
    <s v="10.01.00012"/>
    <s v="Material de escritório/ consultorio"/>
    <n v="43715.58"/>
    <n v="1.9786901535907213E-4"/>
    <n v="99.710542367699034"/>
    <x v="1"/>
  </r>
  <r>
    <x v="1"/>
    <s v="10.01.00016"/>
    <s v="outras despesas consultório"/>
    <n v="43712.4"/>
    <n v="1.9785462178431362E-4"/>
    <n v="99.710740222320823"/>
    <x v="0"/>
  </r>
  <r>
    <x v="1"/>
    <s v="10.01.00030"/>
    <s v="Assessoria Contábil - D"/>
    <n v="43701.25"/>
    <n v="1.978041537470314E-4"/>
    <n v="99.710938026474565"/>
    <x v="0"/>
  </r>
  <r>
    <x v="1"/>
    <s v="10.01.00015"/>
    <s v="Material de Construção Aplicado em Obras"/>
    <n v="43696.89"/>
    <n v="1.9778441916025558E-4"/>
    <n v="99.711135810893722"/>
    <x v="1"/>
  </r>
  <r>
    <x v="1"/>
    <s v="10.01.00017"/>
    <s v="Despesas com Protético"/>
    <n v="43696.71"/>
    <n v="1.9778360442960886E-4"/>
    <n v="99.711333594498157"/>
    <x v="0"/>
  </r>
  <r>
    <x v="1"/>
    <s v="10.01.00016"/>
    <s v="Ingredientes e embalagens para produção de produtos alimentícios"/>
    <n v="43693.09"/>
    <n v="1.9776721929104729E-4"/>
    <n v="99.711531361717448"/>
    <x v="1"/>
  </r>
  <r>
    <x v="1"/>
    <s v="11.01.00019"/>
    <s v="ISS NÃO Dedutível"/>
    <n v="43688.44"/>
    <n v="1.9774617208267398E-4"/>
    <n v="99.711729107889525"/>
    <x v="0"/>
  </r>
  <r>
    <x v="1"/>
    <s v="10.01.00026"/>
    <s v="Plano de Saúde"/>
    <n v="43686.07"/>
    <n v="1.9773544479582565E-4"/>
    <n v="99.711926843334325"/>
    <x v="1"/>
  </r>
  <r>
    <x v="0"/>
    <s v="10.01.00022"/>
    <s v="Salário da Secretária"/>
    <n v="43681.73"/>
    <n v="1.9771580073467724E-4"/>
    <n v="99.712124559135063"/>
    <x v="0"/>
  </r>
  <r>
    <x v="1"/>
    <s v="10.01.00012"/>
    <s v="Material escritório/consultório"/>
    <n v="43681.55"/>
    <n v="1.9771498600403052E-4"/>
    <n v="99.712322274121064"/>
    <x v="1"/>
  </r>
  <r>
    <x v="1"/>
    <s v="10.01.00015"/>
    <s v="Despesas com Cursos "/>
    <n v="43681.4"/>
    <n v="1.9771430706182495E-4"/>
    <n v="99.712519988428127"/>
    <x v="0"/>
  </r>
  <r>
    <x v="0"/>
    <s v="10.01.00043"/>
    <s v="Internet"/>
    <n v="43680.38"/>
    <n v="1.9770969025482692E-4"/>
    <n v="99.712717698118382"/>
    <x v="0"/>
  </r>
  <r>
    <x v="0"/>
    <s v="10.01.00018"/>
    <s v="SERVIÇOS DE PROTETICO"/>
    <n v="43679"/>
    <n v="1.977034439865355E-4"/>
    <n v="99.71291540156237"/>
    <x v="0"/>
  </r>
  <r>
    <x v="1"/>
    <s v="10.01.00020"/>
    <s v="Vacinas para aplicação"/>
    <n v="43674.58"/>
    <n v="1.9768343782287746E-4"/>
    <n v="99.713113085000188"/>
    <x v="0"/>
  </r>
  <r>
    <x v="1"/>
    <s v="10.01.00020"/>
    <s v="SISTEMA DE INFORMATICA - AQUISIÇÃO E MANUTENÇÃO"/>
    <n v="43673.04"/>
    <n v="1.9767646734956672E-4"/>
    <n v="99.71331076146754"/>
    <x v="1"/>
  </r>
  <r>
    <x v="1"/>
    <s v="10.01.00018"/>
    <s v="MATERIAL DE CONSUMO/SERVIÇO ODONTOLÓGICO"/>
    <n v="43672.62"/>
    <n v="1.9767456631139104E-4"/>
    <n v="99.713508436033848"/>
    <x v="1"/>
  </r>
  <r>
    <x v="1"/>
    <s v="10.01.00015"/>
    <s v="MATERIAL PARA TRATAMENTO DENTÁRIO"/>
    <n v="43672.09"/>
    <n v="1.9767216738226462E-4"/>
    <n v="99.713706108201237"/>
    <x v="1"/>
  </r>
  <r>
    <x v="1"/>
    <s v="10.01.00002"/>
    <s v="13 SALARIO"/>
    <n v="43669.83"/>
    <n v="1.9766193798636706E-4"/>
    <n v="99.713903770139225"/>
    <x v="0"/>
  </r>
  <r>
    <x v="1"/>
    <s v="10.01.00016"/>
    <s v="trabalho de protese dentaria"/>
    <n v="43668.65"/>
    <n v="1.9765659697434975E-4"/>
    <n v="99.714101426736207"/>
    <x v="0"/>
  </r>
  <r>
    <x v="0"/>
    <s v="10.01.00019"/>
    <s v="Honorarios Contabeis "/>
    <n v="43668.09"/>
    <n v="1.9765406225678218E-4"/>
    <n v="99.714299080798469"/>
    <x v="0"/>
  </r>
  <r>
    <x v="1"/>
    <s v="10.01.00018"/>
    <s v="remuneração paga a terceiros sem vinculo empregaticio"/>
    <n v="43667.53"/>
    <n v="1.9765152753921467E-4"/>
    <n v="99.714496732326012"/>
    <x v="1"/>
  </r>
  <r>
    <x v="1"/>
    <s v="10.01.00015"/>
    <s v="Material de uso e consumo consultório / escritório"/>
    <n v="43666.8"/>
    <n v="1.9764822335381415E-4"/>
    <n v="99.714694380549361"/>
    <x v="1"/>
  </r>
  <r>
    <x v="0"/>
    <s v="10.01.00015"/>
    <s v="Cursos de atualização"/>
    <n v="43665.95"/>
    <n v="1.9764437601464913E-4"/>
    <n v="99.714892024925376"/>
    <x v="0"/>
  </r>
  <r>
    <x v="0"/>
    <s v="10.01.00015"/>
    <s v="Manutenção escritório/consultório - Serviços prestados"/>
    <n v="43664.55"/>
    <n v="1.9763803922073032E-4"/>
    <n v="99.715089662964601"/>
    <x v="1"/>
  </r>
  <r>
    <x v="1"/>
    <s v="10.01.00018"/>
    <s v="Materiais Empregados na Prestação de Serviços"/>
    <n v="43662.52"/>
    <n v="1.9762885086954795E-4"/>
    <n v="99.715287291815471"/>
    <x v="1"/>
  </r>
  <r>
    <x v="0"/>
    <s v="10.01.00016"/>
    <s v="Serviços Protetico"/>
    <n v="43656.9"/>
    <n v="1.9760341316824519E-4"/>
    <n v="99.715484895228641"/>
    <x v="0"/>
  </r>
  <r>
    <x v="1"/>
    <s v="10.01.00017"/>
    <s v="Despesas Administrativas Consultório"/>
    <n v="43656.88"/>
    <n v="1.9760332264261778E-4"/>
    <n v="99.715682498551288"/>
    <x v="0"/>
  </r>
  <r>
    <x v="0"/>
    <s v="10.01.00021"/>
    <s v="Publicidade escritório/consultório"/>
    <n v="43655.32"/>
    <n v="1.9759626164367965E-4"/>
    <n v="99.715880094812931"/>
    <x v="0"/>
  </r>
  <r>
    <x v="1"/>
    <s v="10.01.00016"/>
    <s v="Sistema de informática"/>
    <n v="43653.31"/>
    <n v="1.9758716381812472E-4"/>
    <n v="99.716077681976756"/>
    <x v="0"/>
  </r>
  <r>
    <x v="0"/>
    <s v="10.01.00011"/>
    <s v="SALARIO"/>
    <n v="43653.17"/>
    <n v="1.9758653013873285E-4"/>
    <n v="99.716275268506891"/>
    <x v="0"/>
  </r>
  <r>
    <x v="0"/>
    <s v="10.01.00015"/>
    <s v="Serviço Tomado"/>
    <n v="43652.74"/>
    <n v="1.9758458383774347E-4"/>
    <n v="99.716472853090735"/>
    <x v="0"/>
  </r>
  <r>
    <x v="0"/>
    <s v="10.01.00015"/>
    <s v="SERVIÇOS DE TERCEIROS PJ"/>
    <n v="43647.040000000001"/>
    <n v="1.9755878403393106E-4"/>
    <n v="99.716670411874773"/>
    <x v="1"/>
  </r>
  <r>
    <x v="1"/>
    <s v="10.01.00023"/>
    <s v="Despesa com Armazenagem de Documentos"/>
    <n v="43642.3"/>
    <n v="1.9753732946023442E-4"/>
    <n v="99.716867949204229"/>
    <x v="1"/>
  </r>
  <r>
    <x v="1"/>
    <s v="10.01.00008"/>
    <s v="Material de Tratamento odontologico"/>
    <n v="43637.440000000002"/>
    <n v="1.9751533173277327E-4"/>
    <n v="99.717065464535963"/>
    <x v="1"/>
  </r>
  <r>
    <x v="0"/>
    <s v="10.01.00008"/>
    <s v="Coopanest PE"/>
    <n v="43635.97"/>
    <n v="1.975086780991585E-4"/>
    <n v="99.717262973214062"/>
    <x v="0"/>
  </r>
  <r>
    <x v="1"/>
    <s v="10.01.00034"/>
    <s v="Plano secretaria"/>
    <n v="43635.6"/>
    <n v="1.9750700337505136E-4"/>
    <n v="99.71746048021744"/>
    <x v="0"/>
  </r>
  <r>
    <x v="1"/>
    <s v="10.01.00015"/>
    <s v="Material p/ o exercício da atividade"/>
    <n v="43635"/>
    <n v="1.9750428760622896E-4"/>
    <n v="99.717657984505053"/>
    <x v="1"/>
  </r>
  <r>
    <x v="1"/>
    <s v="10.01.00040"/>
    <s v="DARF (INSS+ IRRF)"/>
    <n v="43634.33"/>
    <n v="1.9750125499771071E-4"/>
    <n v="99.717855485760055"/>
    <x v="0"/>
  </r>
  <r>
    <x v="1"/>
    <s v="10.01.00015"/>
    <s v="Material para atendimento consultório (dental/Implantes)"/>
    <n v="43633.64"/>
    <n v="1.9749813186356499E-4"/>
    <n v="99.718052983891923"/>
    <x v="1"/>
  </r>
  <r>
    <x v="1"/>
    <s v="10.01.00024"/>
    <s v="Prestação de Serviços PJ"/>
    <n v="43629.08"/>
    <n v="1.9747749202051504E-4"/>
    <n v="99.718250461383946"/>
    <x v="0"/>
  </r>
  <r>
    <x v="1"/>
    <s v="10.01.00017"/>
    <s v="Despesas com Intimação"/>
    <n v="43627.62"/>
    <n v="1.9747088364971394E-4"/>
    <n v="99.718447932267594"/>
    <x v="0"/>
  </r>
  <r>
    <x v="1"/>
    <s v="10.01.00016"/>
    <s v="Participação em congressos/seminários"/>
    <n v="43627.34"/>
    <n v="1.9746961629093016E-4"/>
    <n v="99.71864540188389"/>
    <x v="0"/>
  </r>
  <r>
    <x v="0"/>
    <s v="10.01.00012"/>
    <s v="Material de consultório/clínica"/>
    <n v="43621.93"/>
    <n v="1.9744512910871523E-4"/>
    <n v="99.718842847012994"/>
    <x v="1"/>
  </r>
  <r>
    <x v="1"/>
    <s v="10.01.00018"/>
    <s v="Serviços terceirizados: conservação e limpeza"/>
    <n v="43620.05"/>
    <n v="1.9743661969973849E-4"/>
    <n v="99.719040283632694"/>
    <x v="1"/>
  </r>
  <r>
    <x v="0"/>
    <s v="10.01.00015"/>
    <s v="Material aplicado Consumo"/>
    <n v="43617.36"/>
    <n v="1.9742444400285157E-4"/>
    <n v="99.71923770807669"/>
    <x v="1"/>
  </r>
  <r>
    <x v="0"/>
    <s v="10.01.00001"/>
    <s v="Aluguel / Condomínio"/>
    <n v="43614.400000000001"/>
    <n v="1.9741104620999461E-4"/>
    <n v="99.719435119122906"/>
    <x v="1"/>
  </r>
  <r>
    <x v="1"/>
    <s v="10.01.00015"/>
    <s v="Remuneração paga a terceiro , sem vínculo"/>
    <n v="43610"/>
    <n v="1.9739113057196393E-4"/>
    <n v="99.719632510253476"/>
    <x v="1"/>
  </r>
  <r>
    <x v="1"/>
    <s v="10.01.00015"/>
    <s v="Despesas administrativas"/>
    <n v="43606.57"/>
    <n v="1.9737560542686276E-4"/>
    <n v="99.7198298858589"/>
    <x v="0"/>
  </r>
  <r>
    <x v="1"/>
    <s v="10.01.00015"/>
    <s v="Congresso"/>
    <n v="43603.27"/>
    <n v="1.9736066869833975E-4"/>
    <n v="99.720027246527593"/>
    <x v="0"/>
  </r>
  <r>
    <x v="1"/>
    <s v="10.01.00014"/>
    <s v="Telefone e Internet do cartório"/>
    <n v="43602.95"/>
    <n v="1.973592202883012E-4"/>
    <n v="99.720224605747887"/>
    <x v="1"/>
  </r>
  <r>
    <x v="0"/>
    <s v="10.01.00029"/>
    <s v="VALE REFEIÇÃO; CESTA BÁSICA; VALE ALIMENTAÇÃO"/>
    <n v="43601.33"/>
    <n v="1.9735188771248082E-4"/>
    <n v="99.720421957635594"/>
    <x v="1"/>
  </r>
  <r>
    <x v="0"/>
    <s v="10.01.00024"/>
    <s v="Serviços prestados por terceiros"/>
    <n v="43601.17"/>
    <n v="1.9735116350746155E-4"/>
    <n v="99.720619308799101"/>
    <x v="1"/>
  </r>
  <r>
    <x v="1"/>
    <s v="10.01.00015"/>
    <s v="Funcionária ASB /auxiliar de saúde bucal"/>
    <n v="43600"/>
    <n v="1.9734586775825794E-4"/>
    <n v="99.720816654666862"/>
    <x v="0"/>
  </r>
  <r>
    <x v="0"/>
    <s v="10.01.00019"/>
    <s v="Alimentação e consumo - Funcionários"/>
    <n v="43595.61"/>
    <n v="1.9732599738304097E-4"/>
    <n v="99.721013980664239"/>
    <x v="1"/>
  </r>
  <r>
    <x v="0"/>
    <s v="10.01.00015"/>
    <s v="Despesas em Geral do Consultorio "/>
    <n v="43592"/>
    <n v="1.9730965750729311E-4"/>
    <n v="99.721211290321747"/>
    <x v="0"/>
  </r>
  <r>
    <x v="0"/>
    <s v="10.01.00020"/>
    <s v="Aluguel iTero"/>
    <n v="43592"/>
    <n v="1.9730965750729311E-4"/>
    <n v="99.721408599979256"/>
    <x v="1"/>
  </r>
  <r>
    <x v="0"/>
    <s v="10.01.00015"/>
    <s v="Aluguel de equipamento"/>
    <n v="43591.96"/>
    <n v="1.9730947645603828E-4"/>
    <n v="99.721605909455718"/>
    <x v="1"/>
  </r>
  <r>
    <x v="1"/>
    <s v="10.01.00008"/>
    <s v="Material de uso médico nos procedimentos"/>
    <n v="43591.88"/>
    <n v="1.9730911435352863E-4"/>
    <n v="99.721803218570074"/>
    <x v="1"/>
  </r>
  <r>
    <x v="1"/>
    <s v="10.02.00001"/>
    <s v="LABORATÓRIO DE PRÓTESE E PROTÉTICO PESSOA FÍSICA"/>
    <n v="43591"/>
    <n v="1.9730513122592249E-4"/>
    <n v="99.722000523701297"/>
    <x v="0"/>
  </r>
  <r>
    <x v="0"/>
    <s v="10.01.00016"/>
    <s v="Outras Despesas Dedutíveis"/>
    <n v="43590.94"/>
    <n v="1.9730485964904025E-4"/>
    <n v="99.722197828560951"/>
    <x v="0"/>
  </r>
  <r>
    <x v="0"/>
    <s v="10.01.00019"/>
    <s v="Pagamento a Terceiros"/>
    <n v="43590.16"/>
    <n v="1.9730132914957122E-4"/>
    <n v="99.722395129890103"/>
    <x v="1"/>
  </r>
  <r>
    <x v="0"/>
    <s v="10.01.00022"/>
    <s v="COMPRAS DIVERSAS"/>
    <n v="43589.41"/>
    <n v="1.9729793443854326E-4"/>
    <n v="99.722592427824537"/>
    <x v="0"/>
  </r>
  <r>
    <x v="1"/>
    <s v="10.01.00005"/>
    <s v="aluguel de equipamento"/>
    <n v="43588"/>
    <n v="1.9729155238181069E-4"/>
    <n v="99.722789719376919"/>
    <x v="1"/>
  </r>
  <r>
    <x v="1"/>
    <s v="10.01.00016"/>
    <s v="Renumeração paga a terceiros referente a prestação de serviços."/>
    <n v="43586.26"/>
    <n v="1.9728367665222587E-4"/>
    <n v="99.722987003053575"/>
    <x v="1"/>
  </r>
  <r>
    <x v="1"/>
    <s v="10.01.00015"/>
    <s v="Despesas De Custeio"/>
    <n v="43584.77"/>
    <n v="1.9727693249298365E-4"/>
    <n v="99.723184279986071"/>
    <x v="0"/>
  </r>
  <r>
    <x v="0"/>
    <s v="10.01.00015"/>
    <s v="Insumos Dentarios"/>
    <n v="43584.42"/>
    <n v="1.9727534829450393E-4"/>
    <n v="99.72338155533437"/>
    <x v="1"/>
  </r>
  <r>
    <x v="1"/>
    <s v="10.01.00015"/>
    <s v="Cursos/Congressos/Palestras"/>
    <n v="43578"/>
    <n v="1.9724628956810467E-4"/>
    <n v="99.723578801623944"/>
    <x v="0"/>
  </r>
  <r>
    <x v="0"/>
    <s v="10.01.00016"/>
    <s v="Serviços de Intimações/Diligências"/>
    <n v="43577.38"/>
    <n v="1.9724348327365489E-4"/>
    <n v="99.723776045107215"/>
    <x v="0"/>
  </r>
  <r>
    <x v="1"/>
    <s v="10.01.00017"/>
    <s v="Serviços cardiológicos"/>
    <n v="43573.67"/>
    <n v="1.9722669076976994E-4"/>
    <n v="99.723973271797988"/>
    <x v="0"/>
  </r>
  <r>
    <x v="0"/>
    <s v="10.01.00016"/>
    <s v="Laboratorios de Protese"/>
    <n v="43572.88"/>
    <n v="1.9722311500748718E-4"/>
    <n v="99.724170494912997"/>
    <x v="0"/>
  </r>
  <r>
    <x v="0"/>
    <s v="11.01.00003"/>
    <s v="Investimentos – Maquinas e Equipamentos"/>
    <n v="43572.800000000003"/>
    <n v="1.9722275290497756E-4"/>
    <n v="99.724367717665899"/>
    <x v="0"/>
  </r>
  <r>
    <x v="0"/>
    <s v="10.01.00025"/>
    <s v="Serviço prestado por terceiros PF"/>
    <n v="43571.6"/>
    <n v="1.9721732136733283E-4"/>
    <n v="99.724564934987271"/>
    <x v="1"/>
  </r>
  <r>
    <x v="1"/>
    <s v="10.01.00013"/>
    <s v="Salários, INSS e FGTS paga a terceiros, com vínculo empregatício"/>
    <n v="43571.21"/>
    <n v="1.972155561175983E-4"/>
    <n v="99.724762150543384"/>
    <x v="0"/>
  </r>
  <r>
    <x v="1"/>
    <s v="10.01.00015"/>
    <s v="Serviços de terceiros de protéticos"/>
    <n v="43569.09"/>
    <n v="1.972059604010926E-4"/>
    <n v="99.724959356503788"/>
    <x v="1"/>
  </r>
  <r>
    <x v="1"/>
    <s v="10.01.00016"/>
    <s v="Plano de saúde dos funcionários"/>
    <n v="43568.2"/>
    <n v="1.9720193201067275E-4"/>
    <n v="99.725156558435799"/>
    <x v="1"/>
  </r>
  <r>
    <x v="0"/>
    <s v="10.01.00024"/>
    <s v="Manutenção e Reparos"/>
    <n v="43567.62"/>
    <n v="1.9719930676747786E-4"/>
    <n v="99.725353757742567"/>
    <x v="1"/>
  </r>
  <r>
    <x v="1"/>
    <s v="10.01.00011"/>
    <s v="Aquisição de Material para utilização na Prestação de Serviços"/>
    <n v="43561.87"/>
    <n v="1.9717328064959686E-4"/>
    <n v="99.725550931023221"/>
    <x v="1"/>
  </r>
  <r>
    <x v="0"/>
    <s v="10.01.00020"/>
    <s v="Despesa com funcionários"/>
    <n v="43560.29"/>
    <n v="1.9716612912503131E-4"/>
    <n v="99.725748097152348"/>
    <x v="0"/>
  </r>
  <r>
    <x v="0"/>
    <s v="10.01.00015"/>
    <s v="Cursos/Congresso"/>
    <n v="43557.41"/>
    <n v="1.97153093434684E-4"/>
    <n v="99.725945250245786"/>
    <x v="0"/>
  </r>
  <r>
    <x v="1"/>
    <s v="10.01.00016"/>
    <s v="Produtos e medicamentos odontológico"/>
    <n v="43554.74"/>
    <n v="1.9714100826342447E-4"/>
    <n v="99.726142391254044"/>
    <x v="1"/>
  </r>
  <r>
    <x v="1"/>
    <s v="10.01.00024"/>
    <s v="Despesas de consumo e/ou custeio"/>
    <n v="43553.52"/>
    <n v="1.9713548620015233E-4"/>
    <n v="99.726339526740247"/>
    <x v="0"/>
  </r>
  <r>
    <x v="1"/>
    <s v="10.01.00015"/>
    <s v="Locação de equipamento (Laser, ultrassom)"/>
    <n v="43549.279999999999"/>
    <n v="1.9711629476714098E-4"/>
    <n v="99.726536643035018"/>
    <x v="0"/>
  </r>
  <r>
    <x v="1"/>
    <s v="10.01.00012"/>
    <s v="Material aplicado no consultório"/>
    <n v="43547.89"/>
    <n v="1.9711000323603586E-4"/>
    <n v="99.72673375303826"/>
    <x v="1"/>
  </r>
  <r>
    <x v="0"/>
    <s v="10.01.00005"/>
    <s v="Aluguel"/>
    <n v="43547.28"/>
    <n v="1.9710724220439976E-4"/>
    <n v="99.726930860280461"/>
    <x v="1"/>
  </r>
  <r>
    <x v="0"/>
    <s v="10.01.00024"/>
    <s v="curso de aprimoramento e aperfeiçoamento"/>
    <n v="43545.21"/>
    <n v="1.9709787280196265E-4"/>
    <n v="99.727127958153261"/>
    <x v="0"/>
  </r>
  <r>
    <x v="0"/>
    <s v="10.01.00016"/>
    <s v="Taxa Administrativa"/>
    <n v="43542.6"/>
    <n v="1.9708605920758533E-4"/>
    <n v="99.727325044212463"/>
    <x v="0"/>
  </r>
  <r>
    <x v="1"/>
    <s v="10.01.00016"/>
    <s v="Material de consumo/ Dental"/>
    <n v="43537.9"/>
    <n v="1.9706478568514351E-4"/>
    <n v="99.727522108998144"/>
    <x v="1"/>
  </r>
  <r>
    <x v="0"/>
    <s v="10.01.00024"/>
    <s v="Dental"/>
    <n v="43533.88"/>
    <n v="1.9704659003403369E-4"/>
    <n v="99.727719155588176"/>
    <x v="0"/>
  </r>
  <r>
    <x v="1"/>
    <s v="10.01.00019"/>
    <s v="Assessoria, licenças de informática e manutenção"/>
    <n v="43532.38"/>
    <n v="1.9703980061197776E-4"/>
    <n v="99.727916195388786"/>
    <x v="1"/>
  </r>
  <r>
    <x v="0"/>
    <s v="10.01.00006"/>
    <s v="Materias de uso odontológicos"/>
    <n v="43532.02"/>
    <n v="1.9703817115068438E-4"/>
    <n v="99.728113233559938"/>
    <x v="1"/>
  </r>
  <r>
    <x v="1"/>
    <s v="10.01.00018"/>
    <s v="Sistema de Informática: Manutenção e Aquisição"/>
    <n v="43530.7"/>
    <n v="1.9703219645927515E-4"/>
    <n v="99.728310265756392"/>
    <x v="1"/>
  </r>
  <r>
    <x v="1"/>
    <s v="10.01.00032"/>
    <s v="SERV PREST POR TERCEIROS "/>
    <n v="43528"/>
    <n v="1.9701997549957456E-4"/>
    <n v="99.728507285731894"/>
    <x v="1"/>
  </r>
  <r>
    <x v="1"/>
    <s v="10.01.00015"/>
    <s v="Materiais de uso e consumo "/>
    <n v="43527.85"/>
    <n v="1.9701929655736896E-4"/>
    <n v="99.728704305028458"/>
    <x v="1"/>
  </r>
  <r>
    <x v="0"/>
    <s v="10.01.00011"/>
    <s v="Material uso e consumo consultório"/>
    <n v="43522.559999999998"/>
    <n v="1.9699535252891849E-4"/>
    <n v="99.728901300380983"/>
    <x v="1"/>
  </r>
  <r>
    <x v="1"/>
    <s v="10.01.00015"/>
    <s v="Serviços pago a terceiros "/>
    <n v="43522.2"/>
    <n v="1.9699372306762505E-4"/>
    <n v="99.729098294104048"/>
    <x v="1"/>
  </r>
  <r>
    <x v="0"/>
    <s v="10.01.00015"/>
    <s v="Produtos de consumo odontologico"/>
    <n v="43516.79"/>
    <n v="1.969692358854101E-4"/>
    <n v="99.729295263339935"/>
    <x v="1"/>
  </r>
  <r>
    <x v="1"/>
    <s v="10.01.00015"/>
    <s v="Material de Uso e Consumo do Profissional"/>
    <n v="43511.12"/>
    <n v="1.9694357187003881E-4"/>
    <n v="99.7294922069118"/>
    <x v="1"/>
  </r>
  <r>
    <x v="0"/>
    <s v="10.01.00016"/>
    <s v="Prestação de serviços de laboratórios odontológicos"/>
    <n v="43508.15"/>
    <n v="1.9693012881436813E-4"/>
    <n v="99.729689137040609"/>
    <x v="0"/>
  </r>
  <r>
    <x v="0"/>
    <s v="10.01.00015"/>
    <s v="Despesas com Materiais p/ Pacientes "/>
    <n v="43507.51"/>
    <n v="1.9692723199429095E-4"/>
    <n v="99.729886064272605"/>
    <x v="1"/>
  </r>
  <r>
    <x v="0"/>
    <s v="10.01.00016"/>
    <s v="Aquisição de material para usa em tratamento odontológico"/>
    <n v="43505.69"/>
    <n v="1.9691899416219644E-4"/>
    <n v="99.730082983266769"/>
    <x v="1"/>
  </r>
  <r>
    <x v="0"/>
    <s v="10.01.00018"/>
    <s v="Correios e intimações"/>
    <n v="43505.64"/>
    <n v="1.9691876784812788E-4"/>
    <n v="99.73027990203461"/>
    <x v="0"/>
  </r>
  <r>
    <x v="1"/>
    <s v="10.01.00015"/>
    <s v="laboraório de prótese"/>
    <n v="43504.959999999999"/>
    <n v="1.9691568997679587E-4"/>
    <n v="99.730476817724593"/>
    <x v="0"/>
  </r>
  <r>
    <x v="1"/>
    <s v="10.01.00016"/>
    <s v="Manutenção e Conservação"/>
    <n v="43504.68"/>
    <n v="1.9691442261801211E-4"/>
    <n v="99.73067373214721"/>
    <x v="1"/>
  </r>
  <r>
    <x v="1"/>
    <s v="10.01.00016"/>
    <s v="Material Aplicado na Prestação do Serviço"/>
    <n v="43501.33"/>
    <n v="1.9689925957542062E-4"/>
    <n v="99.730870631406788"/>
    <x v="1"/>
  </r>
  <r>
    <x v="1"/>
    <s v="10.01.00026"/>
    <s v="Aluguel de máquinas e equipamentos"/>
    <n v="43500"/>
    <n v="1.9689323962119768E-4"/>
    <n v="99.731067524646406"/>
    <x v="1"/>
  </r>
  <r>
    <x v="0"/>
    <s v="10.02.00030"/>
    <s v="MANUTENÇÃO E REPAROS"/>
    <n v="43499.839999999997"/>
    <n v="1.968925154161784E-4"/>
    <n v="99.731264417161825"/>
    <x v="1"/>
  </r>
  <r>
    <x v="1"/>
    <s v="10.01.00015"/>
    <s v="Material Odontológico - Nota"/>
    <n v="43491.02"/>
    <n v="1.9685259361448967E-4"/>
    <n v="99.731461269755442"/>
    <x v="1"/>
  </r>
  <r>
    <x v="0"/>
    <s v="10.01.00015"/>
    <s v="Despesas com rateio consultório"/>
    <n v="43489.21"/>
    <n v="1.968444010452089E-4"/>
    <n v="99.731658114156488"/>
    <x v="0"/>
  </r>
  <r>
    <x v="0"/>
    <s v="11.02.00001"/>
    <s v="Google"/>
    <n v="43485.78"/>
    <n v="1.9682887590010773E-4"/>
    <n v="99.731854943032388"/>
    <x v="0"/>
  </r>
  <r>
    <x v="1"/>
    <s v="10.01.00016"/>
    <s v="Despesa com serviços terceirizados"/>
    <n v="43481.8"/>
    <n v="1.9681086130025275E-4"/>
    <n v="99.732051753893685"/>
    <x v="0"/>
  </r>
  <r>
    <x v="0"/>
    <s v="10.01.00030"/>
    <s v="Emolumentos antigo titular - postergados"/>
    <n v="43477.96"/>
    <n v="1.9679348037978961E-4"/>
    <n v="99.73224854737407"/>
    <x v="0"/>
  </r>
  <r>
    <x v="1"/>
    <s v="10.01.00026"/>
    <s v="Vale Refeição"/>
    <n v="43477.46"/>
    <n v="1.9679121723910432E-4"/>
    <n v="99.732445338591305"/>
    <x v="1"/>
  </r>
  <r>
    <x v="1"/>
    <s v="10.01.00018"/>
    <s v="Material p/Consulta"/>
    <n v="43473.29"/>
    <n v="1.9677234264578889E-4"/>
    <n v="99.732642110933952"/>
    <x v="1"/>
  </r>
  <r>
    <x v="0"/>
    <s v="10.01.00003"/>
    <s v="Telefone do escritório/consultório"/>
    <n v="43470.2"/>
    <n v="1.9675835643635374E-4"/>
    <n v="99.73283886929039"/>
    <x v="1"/>
  </r>
  <r>
    <x v="0"/>
    <s v="10.01.00020"/>
    <s v="Serviços de Assessoria realizado por profissional especializado"/>
    <n v="43469.120000000003"/>
    <n v="1.9675346805247349E-4"/>
    <n v="99.733035622758436"/>
    <x v="0"/>
  </r>
  <r>
    <x v="0"/>
    <s v="10.01.00026"/>
    <s v="13º Salário "/>
    <n v="43466.61"/>
    <n v="1.9674210708623329E-4"/>
    <n v="99.733232364865529"/>
    <x v="0"/>
  </r>
  <r>
    <x v="0"/>
    <s v="10.01.00026"/>
    <s v="Informática"/>
    <n v="43465.94"/>
    <n v="1.9673907447771501E-4"/>
    <n v="99.733429103940011"/>
    <x v="0"/>
  </r>
  <r>
    <x v="0"/>
    <s v="10.01.00015"/>
    <s v="Prestação de serviços PJ"/>
    <n v="43465.79"/>
    <n v="1.9673839553550939E-4"/>
    <n v="99.733625842335542"/>
    <x v="0"/>
  </r>
  <r>
    <x v="0"/>
    <s v="10.01.00026"/>
    <s v="Assistência médica dos funcionários"/>
    <n v="43465.599999999999"/>
    <n v="1.9673753554204896E-4"/>
    <n v="99.733822579871088"/>
    <x v="0"/>
  </r>
  <r>
    <x v="0"/>
    <s v="10.01.00026"/>
    <s v="Internet"/>
    <n v="43457.56"/>
    <n v="1.9670114423982934E-4"/>
    <n v="99.734019281015321"/>
    <x v="0"/>
  </r>
  <r>
    <x v="1"/>
    <s v="10.01.00002"/>
    <s v="ALUGUEL MHO (1/3)"/>
    <n v="43449.599999999999"/>
    <n v="1.9666511504011936E-4"/>
    <n v="99.734215946130362"/>
    <x v="1"/>
  </r>
  <r>
    <x v="1"/>
    <s v="10.01.00013"/>
    <s v="Salários, INSS e FGTS"/>
    <n v="43445.83"/>
    <n v="1.9664805095935219E-4"/>
    <n v="99.734412594181322"/>
    <x v="0"/>
  </r>
  <r>
    <x v="0"/>
    <s v="10.01.00016"/>
    <s v="Material de uso e consumo na prestação de serviço"/>
    <n v="43444.76"/>
    <n v="1.9664320783828562E-4"/>
    <n v="99.734609237389165"/>
    <x v="1"/>
  </r>
  <r>
    <x v="1"/>
    <s v="10.01.00006"/>
    <s v="Serviços Prestados Por Terceiros"/>
    <n v="43441.69"/>
    <n v="1.9662931215447792E-4"/>
    <n v="99.734805866701322"/>
    <x v="1"/>
  </r>
  <r>
    <x v="0"/>
    <s v="10.01.00025"/>
    <s v="IRTDPJ MINAS"/>
    <n v="43436.79"/>
    <n v="1.9660713337576194E-4"/>
    <n v="99.735002473834697"/>
    <x v="0"/>
  </r>
  <r>
    <x v="0"/>
    <s v="10.02.00010"/>
    <s v="Meio eletrônico, investimento e demais gastos com informatização"/>
    <n v="43436.7"/>
    <n v="1.9660672601043858E-4"/>
    <n v="99.735199080560704"/>
    <x v="0"/>
  </r>
  <r>
    <x v="1"/>
    <s v="10.01.00016"/>
    <s v="Material utilizado prestação de serviços consultório"/>
    <n v="43436.42"/>
    <n v="1.966054586516548E-4"/>
    <n v="99.735395686019359"/>
    <x v="1"/>
  </r>
  <r>
    <x v="0"/>
    <s v="10.01.00020"/>
    <s v="DESPESAS COM REVISTAS, JORNAIS E PROPAGANDAS"/>
    <n v="43425.18"/>
    <n v="1.9655458324904925E-4"/>
    <n v="99.735592240602614"/>
    <x v="0"/>
  </r>
  <r>
    <x v="1"/>
    <s v="10.01.00019"/>
    <s v="Despesas Consultório "/>
    <n v="43421"/>
    <n v="1.9653566339292009E-4"/>
    <n v="99.735788776266006"/>
    <x v="0"/>
  </r>
  <r>
    <x v="0"/>
    <s v="10.01.00015"/>
    <s v="DESPESA MENSAL"/>
    <n v="43419.68"/>
    <n v="1.9652968870151092E-4"/>
    <n v="99.735985305954713"/>
    <x v="0"/>
  </r>
  <r>
    <x v="0"/>
    <s v="10.01.00027"/>
    <s v="Manutenção e Reforma"/>
    <n v="43415.13"/>
    <n v="1.9650909412127467E-4"/>
    <n v="99.736181815048838"/>
    <x v="1"/>
  </r>
  <r>
    <x v="1"/>
    <s v="10.01.00012"/>
    <s v="Material utilizado no consultótio"/>
    <n v="43414.5"/>
    <n v="1.9650624256401121E-4"/>
    <n v="99.736378321291397"/>
    <x v="1"/>
  </r>
  <r>
    <x v="1"/>
    <s v="10.01.00015"/>
    <s v="Despesa com Material Odontológicos"/>
    <n v="43414.15"/>
    <n v="1.9650465836553151E-4"/>
    <n v="99.736574825949759"/>
    <x v="1"/>
  </r>
  <r>
    <x v="1"/>
    <s v="10.01.00020"/>
    <s v="Aluguel de máquina"/>
    <n v="43413.81"/>
    <n v="1.9650311942986546E-4"/>
    <n v="99.736771329069185"/>
    <x v="1"/>
  </r>
  <r>
    <x v="1"/>
    <s v="10.01.00015"/>
    <s v="Materiais/Equipamentos oftalmológicos"/>
    <n v="43412.89"/>
    <n v="1.9649895525100452E-4"/>
    <n v="99.736967828024433"/>
    <x v="1"/>
  </r>
  <r>
    <x v="1"/>
    <s v="10.01.00023"/>
    <s v="Proteses Dentarias "/>
    <n v="43409.29"/>
    <n v="1.9648266063807037E-4"/>
    <n v="99.737164310685074"/>
    <x v="0"/>
  </r>
  <r>
    <x v="0"/>
    <s v="10.01.00006"/>
    <s v="Emolumentos -   Serventias Extrajudiciais Oficializadas"/>
    <n v="43406.27"/>
    <n v="1.9646899126833113E-4"/>
    <n v="99.737360779676337"/>
    <x v="0"/>
  </r>
  <r>
    <x v="0"/>
    <s v="10.01.00012"/>
    <s v="Material de escritório / USO "/>
    <n v="43403.64"/>
    <n v="1.9645708714832646E-4"/>
    <n v="99.737557236763479"/>
    <x v="1"/>
  </r>
  <r>
    <x v="0"/>
    <s v="10.01.00007"/>
    <s v="IRRF"/>
    <n v="43402.59"/>
    <n v="1.9645233455288733E-4"/>
    <n v="99.737753689098028"/>
    <x v="0"/>
  </r>
  <r>
    <x v="1"/>
    <s v="10.01.00006"/>
    <s v="Telefone/Internet/Energia Elétrica/Água/Gás"/>
    <n v="43401.64"/>
    <n v="1.9644803458558524E-4"/>
    <n v="99.737950137132614"/>
    <x v="1"/>
  </r>
  <r>
    <x v="0"/>
    <s v="10.02.00002"/>
    <s v="PROTÉTICO"/>
    <n v="43400.35"/>
    <n v="1.9644219568261715E-4"/>
    <n v="99.738146579328301"/>
    <x v="0"/>
  </r>
  <r>
    <x v="1"/>
    <s v="10.01.00015"/>
    <s v="Pagamentos a terceiros "/>
    <n v="43400.27"/>
    <n v="1.9644183358010753E-4"/>
    <n v="99.738343021161882"/>
    <x v="1"/>
  </r>
  <r>
    <x v="1"/>
    <s v="10.01.00015"/>
    <s v="Aquisição de Programas e Sistemas"/>
    <n v="43400"/>
    <n v="1.9644061148413745E-4"/>
    <n v="99.738539461773371"/>
    <x v="1"/>
  </r>
  <r>
    <x v="0"/>
    <s v="10.01.00015"/>
    <s v="Monitoramento e Segurança"/>
    <n v="43399.92"/>
    <n v="1.9644024938162783E-4"/>
    <n v="99.738735902022754"/>
    <x v="0"/>
  </r>
  <r>
    <x v="1"/>
    <s v="10.01.00018"/>
    <s v="Folha de pagamento "/>
    <n v="43399.62"/>
    <n v="1.9643889149721663E-4"/>
    <n v="99.738932340914246"/>
    <x v="0"/>
  </r>
  <r>
    <x v="1"/>
    <s v="10.01.00018"/>
    <s v="DESPESAS COM PROPAGANDA PROFISSIONAL"/>
    <n v="43397.7"/>
    <n v="1.9643020103698509E-4"/>
    <n v="99.73912877111529"/>
    <x v="0"/>
  </r>
  <r>
    <x v="1"/>
    <s v="10.01.00015"/>
    <s v="Despesas com material para consultório"/>
    <n v="43396.89"/>
    <n v="1.9642653474907492E-4"/>
    <n v="99.739325197650032"/>
    <x v="1"/>
  </r>
  <r>
    <x v="0"/>
    <s v="10.01.00023"/>
    <s v="MATERIAL DE CONSUMO (PAPELARIA)"/>
    <n v="43396.29"/>
    <n v="1.9642381898025252E-4"/>
    <n v="99.739521621469009"/>
    <x v="1"/>
  </r>
  <r>
    <x v="0"/>
    <s v="10.01.00037"/>
    <s v="Fundo de garantia por tempo de serviço - FGTS"/>
    <n v="43390.06"/>
    <n v="1.9639562024731369E-4"/>
    <n v="99.73971801708926"/>
    <x v="0"/>
  </r>
  <r>
    <x v="1"/>
    <s v="10.01.00018"/>
    <s v="Prestador de serviços"/>
    <n v="43387.66"/>
    <n v="1.9638475717202427E-4"/>
    <n v="99.739914401846434"/>
    <x v="0"/>
  </r>
  <r>
    <x v="0"/>
    <s v="10.01.00026"/>
    <s v="SALÁRIO E ENCARGOS - CONTRIBUIÇÃO PREVIDENCIÁRIA AO INSS"/>
    <n v="43386.8"/>
    <n v="1.9638086457004553E-4"/>
    <n v="99.740110782711"/>
    <x v="0"/>
  </r>
  <r>
    <x v="1"/>
    <s v="10.01.00023"/>
    <s v="Cursos e treinamentos"/>
    <n v="43385.73"/>
    <n v="1.9637602144897902E-4"/>
    <n v="99.740307158732449"/>
    <x v="0"/>
  </r>
  <r>
    <x v="0"/>
    <s v="10.01.00015"/>
    <s v="Aluguel do veículo "/>
    <n v="43384.84"/>
    <n v="1.9637199305855911E-4"/>
    <n v="99.740503530725505"/>
    <x v="1"/>
  </r>
  <r>
    <x v="1"/>
    <s v="10.01.00018"/>
    <s v="Serviços Odontologicos"/>
    <n v="43380.800000000003"/>
    <n v="1.9635370688182193E-4"/>
    <n v="99.740699884432388"/>
    <x v="0"/>
  </r>
  <r>
    <x v="0"/>
    <s v="10.01.00016"/>
    <s v="mídia"/>
    <n v="43379.8"/>
    <n v="1.963491806004513E-4"/>
    <n v="99.740896233612986"/>
    <x v="0"/>
  </r>
  <r>
    <x v="1"/>
    <s v="10.01.00025"/>
    <s v="PARCELAMENO INSS"/>
    <n v="43373.09"/>
    <n v="1.9631880925245456E-4"/>
    <n v="99.741092552422245"/>
    <x v="0"/>
  </r>
  <r>
    <x v="1"/>
    <s v="10.01.00015"/>
    <s v="TI e manutenção"/>
    <n v="43372.81"/>
    <n v="1.963175418936708E-4"/>
    <n v="99.741288869964137"/>
    <x v="1"/>
  </r>
  <r>
    <x v="0"/>
    <s v="10.01.00039"/>
    <s v="Despesas Gerais"/>
    <n v="43370.1"/>
    <n v="1.9630527567115645E-4"/>
    <n v="99.741485175239802"/>
    <x v="0"/>
  </r>
  <r>
    <x v="0"/>
    <s v="10.01.00045"/>
    <s v="TAXA DE ALVARÁ/FUNCIONAMENTO"/>
    <n v="43365.34"/>
    <n v="1.9628373057183239E-4"/>
    <n v="99.741681458970376"/>
    <x v="0"/>
  </r>
  <r>
    <x v="0"/>
    <s v="10.01.00003"/>
    <s v="Material de Consumo"/>
    <n v="43365.04"/>
    <n v="1.962823726874212E-4"/>
    <n v="99.74187774134306"/>
    <x v="1"/>
  </r>
  <r>
    <x v="1"/>
    <s v="10.01.00013"/>
    <s v="Ordenados e Salários"/>
    <n v="43363.78"/>
    <n v="1.9627666957289426E-4"/>
    <n v="99.74207401801263"/>
    <x v="0"/>
  </r>
  <r>
    <x v="1"/>
    <s v="10.01.00025"/>
    <s v="Documentall - serviços gestão notificações"/>
    <n v="43363.6"/>
    <n v="1.9627585484224754E-4"/>
    <n v="99.742270293867477"/>
    <x v="0"/>
  </r>
  <r>
    <x v="0"/>
    <s v="10.01.00017"/>
    <s v="Serviços de terceiros Pessoa Jurídica"/>
    <n v="43360.42"/>
    <n v="1.96261461267489E-4"/>
    <n v="99.742466555328747"/>
    <x v="1"/>
  </r>
  <r>
    <x v="1"/>
    <s v="10.01.00008"/>
    <s v="Remuneração paga a terceiros"/>
    <n v="43360.37"/>
    <n v="1.9626123495342053E-4"/>
    <n v="99.742662816563694"/>
    <x v="1"/>
  </r>
  <r>
    <x v="1"/>
    <s v="10.01.00016"/>
    <s v="Serviços tomados PJ/consultório"/>
    <n v="43358.95"/>
    <n v="1.9625480763387423E-4"/>
    <n v="99.742859071371328"/>
    <x v="0"/>
  </r>
  <r>
    <x v="1"/>
    <s v="10.01.00016"/>
    <s v="Remuneração para a Terceiros  - sem vinculo empregatício"/>
    <n v="43357"/>
    <n v="1.9624598138520157E-4"/>
    <n v="99.743055317352713"/>
    <x v="1"/>
  </r>
  <r>
    <x v="0"/>
    <s v="10.01.00024"/>
    <s v="Curso de especialização"/>
    <n v="43354.53"/>
    <n v="1.9623480147021617E-4"/>
    <n v="99.743251552154177"/>
    <x v="0"/>
  </r>
  <r>
    <x v="1"/>
    <s v="10.01.00015"/>
    <s v="PAGAMENTOS DE DUPLICATAS, BOLETOS, FATURAS E NFS"/>
    <n v="43350.17"/>
    <n v="1.9621506688344035E-4"/>
    <n v="99.743447767221056"/>
    <x v="0"/>
  </r>
  <r>
    <x v="1"/>
    <s v="10.01.00017"/>
    <s v="Despesas com Uso e consumo"/>
    <n v="43347.11"/>
    <n v="1.9620121646244632E-4"/>
    <n v="99.743643968437524"/>
    <x v="0"/>
  </r>
  <r>
    <x v="0"/>
    <s v="10.01.00015"/>
    <s v="Compra de material para uso na prestação de serviços"/>
    <n v="43346.35"/>
    <n v="1.9619777648860468E-4"/>
    <n v="99.743840166214014"/>
    <x v="1"/>
  </r>
  <r>
    <x v="1"/>
    <s v="10.01.00016"/>
    <s v="Material médico/hospitalar"/>
    <n v="43345.58"/>
    <n v="1.961942912519493E-4"/>
    <n v="99.744036360505262"/>
    <x v="1"/>
  </r>
  <r>
    <x v="0"/>
    <s v="10.01.00014"/>
    <s v="DSespesas com ordenados e salarios"/>
    <n v="43345.14"/>
    <n v="1.9619229968814621E-4"/>
    <n v="99.744232552804945"/>
    <x v="0"/>
  </r>
  <r>
    <x v="1"/>
    <s v="10.01.00015"/>
    <s v="Vale Alimentação / Refeição"/>
    <n v="43344.81"/>
    <n v="1.9619080601529393E-4"/>
    <n v="99.744428743610968"/>
    <x v="1"/>
  </r>
  <r>
    <x v="0"/>
    <s v="10.02.00006"/>
    <s v="INSS"/>
    <n v="43344.06"/>
    <n v="1.9618741130426597E-4"/>
    <n v="99.744624931022273"/>
    <x v="0"/>
  </r>
  <r>
    <x v="1"/>
    <s v="10.01.00016"/>
    <s v="Despesas com serviços de terceiros"/>
    <n v="43343.79"/>
    <n v="1.9618618920829594E-4"/>
    <n v="99.744821117211487"/>
    <x v="1"/>
  </r>
  <r>
    <x v="1"/>
    <s v="10.01.00015"/>
    <s v="materias para uso do consultório "/>
    <n v="43342.91"/>
    <n v="1.961822060806898E-4"/>
    <n v="99.745017299417569"/>
    <x v="1"/>
  </r>
  <r>
    <x v="1"/>
    <s v="10.01.00016"/>
    <s v="Protéticos / laboratórios de próteses"/>
    <n v="43342.75"/>
    <n v="1.9618148187567052E-4"/>
    <n v="99.745213480899451"/>
    <x v="0"/>
  </r>
  <r>
    <x v="1"/>
    <s v="10.01.00033"/>
    <s v="Locação de Máquinas e Equipamentos"/>
    <n v="43340"/>
    <n v="1.9616903460190134E-4"/>
    <n v="99.745409649934047"/>
    <x v="0"/>
  </r>
  <r>
    <x v="1"/>
    <s v="10.01.00015"/>
    <s v="Serviço utilizado na prestação do serviço"/>
    <n v="43339.5"/>
    <n v="1.9616677146121601E-4"/>
    <n v="99.745605816705506"/>
    <x v="0"/>
  </r>
  <r>
    <x v="1"/>
    <s v="10.01.00047"/>
    <s v="Material de cartório"/>
    <n v="43338.96"/>
    <n v="1.9616432726927589E-4"/>
    <n v="99.74580198103277"/>
    <x v="1"/>
  </r>
  <r>
    <x v="1"/>
    <s v="10.01.00017"/>
    <s v="aluguel de equipamentos usados nos procedimentos"/>
    <n v="43338.46"/>
    <n v="1.9616206412859059E-4"/>
    <n v="99.745998143096898"/>
    <x v="1"/>
  </r>
  <r>
    <x v="0"/>
    <s v="10.01.00016"/>
    <s v="TAXAS"/>
    <n v="43337.81"/>
    <n v="1.9615912204569969E-4"/>
    <n v="99.746194302218939"/>
    <x v="0"/>
  </r>
  <r>
    <x v="1"/>
    <s v="10.01.00011"/>
    <s v="Salários SP"/>
    <n v="43334.65"/>
    <n v="1.9614481899656863E-4"/>
    <n v="99.746390447037939"/>
    <x v="0"/>
  </r>
  <r>
    <x v="1"/>
    <s v="10.01.00012"/>
    <s v="Material de uso e consumo no consultorio"/>
    <n v="43331.61"/>
    <n v="1.9613105910120201E-4"/>
    <n v="99.746586578097038"/>
    <x v="1"/>
  </r>
  <r>
    <x v="0"/>
    <s v="10.01.00041"/>
    <s v="Convênio"/>
    <n v="43327.87"/>
    <n v="1.9611413080887594E-4"/>
    <n v="99.746782692227853"/>
    <x v="0"/>
  </r>
  <r>
    <x v="0"/>
    <s v="10.01.00015"/>
    <s v="Material utilizado na prestação de Serviço"/>
    <n v="43325.27"/>
    <n v="1.9610236247731235E-4"/>
    <n v="99.746978794590333"/>
    <x v="1"/>
  </r>
  <r>
    <x v="0"/>
    <s v="10.01.00006"/>
    <s v="Serviços de terceiros "/>
    <n v="43323.93"/>
    <n v="1.9609629726027574E-4"/>
    <n v="99.747174890887592"/>
    <x v="1"/>
  </r>
  <r>
    <x v="0"/>
    <s v="10.01.00019"/>
    <s v="Perdas de Produção"/>
    <n v="43322.64"/>
    <n v="1.9609045835730765E-4"/>
    <n v="99.747370981345952"/>
    <x v="1"/>
  </r>
  <r>
    <x v="1"/>
    <s v="10.01.00016"/>
    <s v="Material de aplicação direta em consultório"/>
    <n v="43322.2"/>
    <n v="1.9608846679350462E-4"/>
    <n v="99.747567069812746"/>
    <x v="1"/>
  </r>
  <r>
    <x v="1"/>
    <s v="10.01.00015"/>
    <s v="Material Aplicado no Serviço Dentário"/>
    <n v="43320.95"/>
    <n v="1.9608280894179133E-4"/>
    <n v="99.747763152621687"/>
    <x v="1"/>
  </r>
  <r>
    <x v="0"/>
    <s v="10.01.00003"/>
    <s v="despesas com Laboratório de Prótese "/>
    <n v="43320.73"/>
    <n v="1.9608181315988987E-4"/>
    <n v="99.747959234434845"/>
    <x v="0"/>
  </r>
  <r>
    <x v="1"/>
    <s v="10.01.00022"/>
    <s v="Complemento de Salario - Empréstimo Consignado"/>
    <n v="43319.53"/>
    <n v="1.9607638162224511E-4"/>
    <n v="99.748155310816472"/>
    <x v="0"/>
  </r>
  <r>
    <x v="1"/>
    <s v="10.01.00015"/>
    <s v="Serviços Profissionais em Proteses Dentarias"/>
    <n v="43318.69"/>
    <n v="1.9607257954589379E-4"/>
    <n v="99.748351383396013"/>
    <x v="0"/>
  </r>
  <r>
    <x v="1"/>
    <s v="10.01.00020"/>
    <s v="Material aplic Procedimento"/>
    <n v="43317.3"/>
    <n v="1.9606628801478867E-4"/>
    <n v="99.748547449684025"/>
    <x v="1"/>
  </r>
  <r>
    <x v="0"/>
    <s v="10.01.00015"/>
    <s v="Honorários Terceirizados"/>
    <n v="43315.73"/>
    <n v="1.9605918175303683E-4"/>
    <n v="99.748743508865772"/>
    <x v="0"/>
  </r>
  <r>
    <x v="1"/>
    <s v="10.01.00015"/>
    <s v="Mat/Med Consumo Veterinário"/>
    <n v="43312.639999999999"/>
    <n v="1.9604519554360165E-4"/>
    <n v="99.748939554061309"/>
    <x v="0"/>
  </r>
  <r>
    <x v="1"/>
    <s v="10.01.00003"/>
    <s v="Programas/Softwares do escritório/consultório"/>
    <n v="43312.2"/>
    <n v="1.9604320397979857E-4"/>
    <n v="99.749135597265294"/>
    <x v="0"/>
  </r>
  <r>
    <x v="1"/>
    <s v="10.02.00001"/>
    <s v="MATERIAL ODONTOLOGICO "/>
    <n v="43311.63"/>
    <n v="1.9604062399941732E-4"/>
    <n v="99.749331637889298"/>
    <x v="1"/>
  </r>
  <r>
    <x v="1"/>
    <s v="10.01.00003"/>
    <s v="Aluguel de software"/>
    <n v="43311.58"/>
    <n v="1.9604039768534882E-4"/>
    <n v="99.749527678286981"/>
    <x v="1"/>
  </r>
  <r>
    <x v="1"/>
    <s v="10.01.00034"/>
    <s v="Serviços Prestados Terceiros"/>
    <n v="43311.43"/>
    <n v="1.9603971874314325E-4"/>
    <n v="99.749723718005725"/>
    <x v="1"/>
  </r>
  <r>
    <x v="0"/>
    <s v="10.01.00008"/>
    <s v="MATERIAIS DE CONSUMO DO CONSULTORIO"/>
    <n v="43308.33"/>
    <n v="1.9602568727089436E-4"/>
    <n v="99.749919743692999"/>
    <x v="1"/>
  </r>
  <r>
    <x v="0"/>
    <s v="10.01.00024"/>
    <s v="Paraná tribunal de justiça"/>
    <n v="43305.24"/>
    <n v="1.9601170106145921E-4"/>
    <n v="99.750115755394063"/>
    <x v="0"/>
  </r>
  <r>
    <x v="1"/>
    <s v="10.01.00023"/>
    <s v="Materiais de uso odontológico"/>
    <n v="43304.54"/>
    <n v="1.9600853266449979E-4"/>
    <n v="99.750311763926732"/>
    <x v="1"/>
  </r>
  <r>
    <x v="0"/>
    <s v="10.01.00015"/>
    <s v="Material de Consumo para Tratamento Odontológico"/>
    <n v="43302.44"/>
    <n v="1.9599902747362153E-4"/>
    <n v="99.7505077629542"/>
    <x v="1"/>
  </r>
  <r>
    <x v="0"/>
    <s v="10.01.00006"/>
    <s v="mensalidades"/>
    <n v="43300.73"/>
    <n v="1.9599128753247782E-4"/>
    <n v="99.750703754241727"/>
    <x v="0"/>
  </r>
  <r>
    <x v="0"/>
    <s v="10.01.00002"/>
    <s v="Aluguel de automóvel"/>
    <n v="43300"/>
    <n v="1.9598798334707725E-4"/>
    <n v="99.750899742225073"/>
    <x v="1"/>
  </r>
  <r>
    <x v="1"/>
    <s v="10.01.00018"/>
    <s v="CEOSE "/>
    <n v="43291"/>
    <n v="1.9594724681474182E-4"/>
    <n v="99.751095689471882"/>
    <x v="0"/>
  </r>
  <r>
    <x v="1"/>
    <s v="10.01.00001"/>
    <s v="Material de consumo odontológico"/>
    <n v="43290.96"/>
    <n v="1.9594706576348699E-4"/>
    <n v="99.751291636537644"/>
    <x v="1"/>
  </r>
  <r>
    <x v="0"/>
    <s v="10.01.00023"/>
    <s v="RESCISÕES TRABALHISTAS"/>
    <n v="43290.87"/>
    <n v="1.9594665839816366E-4"/>
    <n v="99.751487583196038"/>
    <x v="0"/>
  </r>
  <r>
    <x v="1"/>
    <s v="10.01.00001"/>
    <s v="Sistemas de Informática e Provedores de Internet"/>
    <n v="43290.45"/>
    <n v="1.9594475735998796E-4"/>
    <n v="99.751683527953404"/>
    <x v="0"/>
  </r>
  <r>
    <x v="0"/>
    <s v="10.01.00015"/>
    <s v="Serviços de informática/Licença Sofwere/escritório"/>
    <n v="43290"/>
    <n v="1.959427205333712E-4"/>
    <n v="99.751879470673941"/>
    <x v="0"/>
  </r>
  <r>
    <x v="0"/>
    <s v="10.01.00005"/>
    <s v="Plano de Saúde e Exames Médicos"/>
    <n v="43289.5"/>
    <n v="1.9594045739268593E-4"/>
    <n v="99.752075411131329"/>
    <x v="1"/>
  </r>
  <r>
    <x v="0"/>
    <s v="10.01.00015"/>
    <s v="Pagamento a terceiros sem vínculo empregatício"/>
    <n v="43287.87"/>
    <n v="1.9593307955405185E-4"/>
    <n v="99.752271344210882"/>
    <x v="1"/>
  </r>
  <r>
    <x v="1"/>
    <s v="10.01.00015"/>
    <s v="Taxa judiciaria "/>
    <n v="43285.42"/>
    <n v="1.9592199016469386E-4"/>
    <n v="99.752467266201052"/>
    <x v="0"/>
  </r>
  <r>
    <x v="0"/>
    <s v="10.01.00065"/>
    <s v="DESPESAS BANCÁRIAS / JUROS"/>
    <n v="43283.519999999997"/>
    <n v="1.959133902300897E-4"/>
    <n v="99.752663179591281"/>
    <x v="0"/>
  </r>
  <r>
    <x v="1"/>
    <s v="11.01.00021"/>
    <s v="Empréstimo Bancário"/>
    <n v="43283.13"/>
    <n v="1.9591162498035518E-4"/>
    <n v="99.752859091216266"/>
    <x v="0"/>
  </r>
  <r>
    <x v="0"/>
    <s v="10.01.00020"/>
    <s v="Salário Mensalista"/>
    <n v="43282.16"/>
    <n v="1.959072344874257E-4"/>
    <n v="99.75305499845075"/>
    <x v="0"/>
  </r>
  <r>
    <x v="0"/>
    <s v="10.01.00016"/>
    <s v="Prestação serviço prótese dentaria"/>
    <n v="43281"/>
    <n v="1.9590198400103582E-4"/>
    <n v="99.75325090043475"/>
    <x v="0"/>
  </r>
  <r>
    <x v="0"/>
    <s v="10.01.00015"/>
    <s v="Material para procedimentos médicos"/>
    <n v="43280.01"/>
    <n v="1.9589750298247891E-4"/>
    <n v="99.753446797937727"/>
    <x v="1"/>
  </r>
  <r>
    <x v="0"/>
    <s v="10.01.00018"/>
    <s v="Farpen"/>
    <n v="43276.800000000003"/>
    <n v="1.9588297361927928E-4"/>
    <n v="99.753642680911341"/>
    <x v="0"/>
  </r>
  <r>
    <x v="0"/>
    <s v="10.01.00015"/>
    <s v="Despesa de Informática/Internet"/>
    <n v="43271.040000000001"/>
    <n v="1.9585690223858463E-4"/>
    <n v="99.753838537813579"/>
    <x v="0"/>
  </r>
  <r>
    <x v="1"/>
    <s v="10.01.00015"/>
    <s v="Materiais e serviços utilzados na prestação de serviço"/>
    <n v="43267.97"/>
    <n v="1.9584300655477684E-4"/>
    <n v="99.75403438082013"/>
    <x v="1"/>
  </r>
  <r>
    <x v="0"/>
    <s v="10.02.00001"/>
    <s v="laboratório de prótese dentária"/>
    <n v="43266.8"/>
    <n v="1.9583771080557328E-4"/>
    <n v="99.754230218530935"/>
    <x v="0"/>
  </r>
  <r>
    <x v="0"/>
    <s v="10.01.00015"/>
    <s v="Serviços prestados com proteses"/>
    <n v="43265.69"/>
    <n v="1.9583268663325192E-4"/>
    <n v="99.754426051217564"/>
    <x v="0"/>
  </r>
  <r>
    <x v="0"/>
    <s v="10.01.00017"/>
    <s v="Despesas com Informática "/>
    <n v="43261.67"/>
    <n v="1.9581449098214203E-4"/>
    <n v="99.754621865708543"/>
    <x v="0"/>
  </r>
  <r>
    <x v="0"/>
    <s v="10.01.00029"/>
    <s v="Taxas Municipais"/>
    <n v="43261.5"/>
    <n v="1.9581372151430905E-4"/>
    <n v="99.754817679430062"/>
    <x v="0"/>
  </r>
  <r>
    <x v="0"/>
    <s v="10.01.00015"/>
    <s v="Pagamento a Terceiros, sem vínculo empregatício"/>
    <n v="43259.31"/>
    <n v="1.9580380895810746E-4"/>
    <n v="99.755013483239026"/>
    <x v="1"/>
  </r>
  <r>
    <x v="1"/>
    <s v="10.01.00036"/>
    <s v="Emolumentos Pagos a Terceiros"/>
    <n v="43256.05"/>
    <n v="1.957890532808393E-4"/>
    <n v="99.755209272292305"/>
    <x v="0"/>
  </r>
  <r>
    <x v="0"/>
    <s v="10.01.00016"/>
    <s v="Materiais aplicados nos serviços"/>
    <n v="43255.97"/>
    <n v="1.9578869117832962E-4"/>
    <n v="99.755405060983477"/>
    <x v="1"/>
  </r>
  <r>
    <x v="0"/>
    <s v="10.01.00023"/>
    <s v="Protético"/>
    <n v="43254.22"/>
    <n v="1.9578077018593106E-4"/>
    <n v="99.755600841753662"/>
    <x v="0"/>
  </r>
  <r>
    <x v="1"/>
    <s v="10.01.00002"/>
    <s v="Material de consultório - dental"/>
    <n v="43254.14"/>
    <n v="1.9578040808342141E-4"/>
    <n v="99.755796622161739"/>
    <x v="1"/>
  </r>
  <r>
    <x v="0"/>
    <s v="10.01.00008"/>
    <s v="Material de consumo - Materiais odontológicos"/>
    <n v="43252.46"/>
    <n v="1.957728039307188E-4"/>
    <n v="99.755992394965673"/>
    <x v="1"/>
  </r>
  <r>
    <x v="0"/>
    <s v="10.01.00026"/>
    <s v="Contribuições Previdenciárias"/>
    <n v="43242.22"/>
    <n v="1.9572645480948385E-4"/>
    <n v="99.756188121420479"/>
    <x v="0"/>
  </r>
  <r>
    <x v="0"/>
    <s v="10.01.00016"/>
    <s v="Insumo"/>
    <n v="43240"/>
    <n v="1.9571640646484111E-4"/>
    <n v="99.756383837826945"/>
    <x v="1"/>
  </r>
  <r>
    <x v="1"/>
    <s v="10.01.00017"/>
    <s v="MATERIAL APLICADO"/>
    <n v="43238.06"/>
    <n v="1.9570762547898213E-4"/>
    <n v="99.756579545452425"/>
    <x v="1"/>
  </r>
  <r>
    <x v="0"/>
    <s v="10.01.00016"/>
    <s v="MERCADO/LANCHES"/>
    <n v="43233.24"/>
    <n v="1.9568580880277583E-4"/>
    <n v="99.75677523126123"/>
    <x v="0"/>
  </r>
  <r>
    <x v="0"/>
    <s v="11.01.00019"/>
    <s v="Despesas não dedutíveis lançadas pelo cliente"/>
    <n v="43232.09"/>
    <n v="1.9568060357919961E-4"/>
    <n v="99.756970911864812"/>
    <x v="0"/>
  </r>
  <r>
    <x v="1"/>
    <s v="10.01.00016"/>
    <s v="Informática do Escritório"/>
    <n v="43227.08"/>
    <n v="1.9565792690953295E-4"/>
    <n v="99.757166569791721"/>
    <x v="0"/>
  </r>
  <r>
    <x v="0"/>
    <s v="10.01.00016"/>
    <s v="Remuneração paga a terceiros sem vinculo empregatícios"/>
    <n v="43225.93"/>
    <n v="1.9565272168595673E-4"/>
    <n v="99.757362222513407"/>
    <x v="1"/>
  </r>
  <r>
    <x v="1"/>
    <s v="10.01.00016"/>
    <s v="Serviços De Terceiros"/>
    <n v="43225"/>
    <n v="1.9564851224428207E-4"/>
    <n v="99.757557871025654"/>
    <x v="1"/>
  </r>
  <r>
    <x v="1"/>
    <s v="10.01.00015"/>
    <s v="Materiais do consultório"/>
    <n v="43224.639999999999"/>
    <n v="1.9564688278298864E-4"/>
    <n v="99.757753517908441"/>
    <x v="1"/>
  </r>
  <r>
    <x v="0"/>
    <s v="10.01.00006"/>
    <s v="Gráfica"/>
    <n v="43223.89"/>
    <n v="1.9564348807196068E-4"/>
    <n v="99.75794916139651"/>
    <x v="0"/>
  </r>
  <r>
    <x v="1"/>
    <s v="10.01.00015"/>
    <s v="Material odontologico em uso no consultorio"/>
    <n v="43221.1"/>
    <n v="1.9563085974693672E-4"/>
    <n v="99.75814479225626"/>
    <x v="1"/>
  </r>
  <r>
    <x v="0"/>
    <s v="10.02.00026"/>
    <s v="FGTS"/>
    <n v="43220.95"/>
    <n v="1.956301808047311E-4"/>
    <n v="99.758340422437058"/>
    <x v="0"/>
  </r>
  <r>
    <x v="1"/>
    <s v="10.01.00018"/>
    <s v="Taxas Municipais"/>
    <n v="43217.96"/>
    <n v="1.9561664722343304E-4"/>
    <n v="99.758536039084277"/>
    <x v="0"/>
  </r>
  <r>
    <x v="0"/>
    <s v="10.01.00013"/>
    <s v="Darf Previdenciário(INSS)"/>
    <n v="43217.07"/>
    <n v="1.9561261883301319E-4"/>
    <n v="99.758731651703116"/>
    <x v="0"/>
  </r>
  <r>
    <x v="1"/>
    <s v="10.01.00006"/>
    <s v="Despesas - laboratórios de prótese e serviço de motoboy"/>
    <n v="43215.28"/>
    <n v="1.9560451678935983E-4"/>
    <n v="99.758927256219906"/>
    <x v="0"/>
  </r>
  <r>
    <x v="0"/>
    <s v="10.01.00032"/>
    <s v="Notificações Protocolizadas"/>
    <n v="43213.62"/>
    <n v="1.9559700316228463E-4"/>
    <n v="99.759122853223062"/>
    <x v="0"/>
  </r>
  <r>
    <x v="1"/>
    <s v="10.01.00016"/>
    <s v="HONORÁRIOS"/>
    <n v="43213.48"/>
    <n v="1.9559636948289274E-4"/>
    <n v="99.759318449592541"/>
    <x v="0"/>
  </r>
  <r>
    <x v="0"/>
    <s v="10.01.00006"/>
    <s v="Laboratório de Prótese Dentária - Protético"/>
    <n v="43212.5"/>
    <n v="1.9559193372714956E-4"/>
    <n v="99.759514041526273"/>
    <x v="0"/>
  </r>
  <r>
    <x v="1"/>
    <s v="10.01.00004"/>
    <s v="Aluguel do escritório/consultório"/>
    <n v="43212"/>
    <n v="1.9558967058646423E-4"/>
    <n v="99.759709631196856"/>
    <x v="1"/>
  </r>
  <r>
    <x v="1"/>
    <s v="10.01.00016"/>
    <s v="Pgto. INSS "/>
    <n v="43211.87"/>
    <n v="1.9558908216988608E-4"/>
    <n v="99.759905220279023"/>
    <x v="0"/>
  </r>
  <r>
    <x v="0"/>
    <s v="10.02.00053"/>
    <s v="FUNDO DE GARANTIA POR TEMPO DE SERVIÇO - FGTS"/>
    <n v="43207.89"/>
    <n v="1.9557106757003107E-4"/>
    <n v="99.760100791346588"/>
    <x v="0"/>
  </r>
  <r>
    <x v="1"/>
    <s v="10.01.00030"/>
    <s v="Férias colaboradores"/>
    <n v="43204.85"/>
    <n v="1.9555730767466443E-4"/>
    <n v="99.760296348654265"/>
    <x v="0"/>
  </r>
  <r>
    <x v="0"/>
    <s v="10.01.00002"/>
    <s v="Aluguel de sala - consultório"/>
    <n v="43200"/>
    <n v="1.9553535521001702E-4"/>
    <n v="99.760491884009468"/>
    <x v="1"/>
  </r>
  <r>
    <x v="0"/>
    <s v="10.01.00021"/>
    <s v="Serviço de Proteses Odontologicas"/>
    <n v="43200"/>
    <n v="1.9553535521001702E-4"/>
    <n v="99.760687419364672"/>
    <x v="0"/>
  </r>
  <r>
    <x v="0"/>
    <s v="10.01.00016"/>
    <s v="Laboratórios de protese"/>
    <n v="43198.33"/>
    <n v="1.9552779632012811E-4"/>
    <n v="99.760882947160994"/>
    <x v="0"/>
  </r>
  <r>
    <x v="0"/>
    <s v="10.01.00016"/>
    <s v="Serviços Prestados por PF e PJ"/>
    <n v="43196.39"/>
    <n v="1.9551901533426913E-4"/>
    <n v="99.761078466176329"/>
    <x v="0"/>
  </r>
  <r>
    <x v="0"/>
    <s v="10.01.00003"/>
    <s v="SALÁRIOS E ENCARGOS - REMUNERAÇÃO SOBRE FÉRIAS"/>
    <n v="43196.2"/>
    <n v="1.9551815534080871E-4"/>
    <n v="99.761273984331666"/>
    <x v="0"/>
  </r>
  <r>
    <x v="0"/>
    <s v="10.01.00015"/>
    <s v="Despesa Consultorio"/>
    <n v="43194.45"/>
    <n v="1.9551023434841017E-4"/>
    <n v="99.761469494566015"/>
    <x v="0"/>
  </r>
  <r>
    <x v="0"/>
    <s v="10.01.00015"/>
    <s v="Despesas com Honorários"/>
    <n v="43192"/>
    <n v="1.9549914495905219E-4"/>
    <n v="99.76166499371098"/>
    <x v="0"/>
  </r>
  <r>
    <x v="0"/>
    <s v="10.01.00016"/>
    <s v="Protetico/protese"/>
    <n v="43191"/>
    <n v="1.9549461867768162E-4"/>
    <n v="99.76186048832966"/>
    <x v="0"/>
  </r>
  <r>
    <x v="0"/>
    <s v="10.01.00016"/>
    <s v="Locação de equipamento odontológico"/>
    <n v="43187"/>
    <n v="1.9547651355219918E-4"/>
    <n v="99.762055964843213"/>
    <x v="0"/>
  </r>
  <r>
    <x v="1"/>
    <s v="10.01.00019"/>
    <s v="MATERIAL DE CONSULTÓRIO"/>
    <n v="43185.06"/>
    <n v="1.9546773256634019E-4"/>
    <n v="99.762251432575781"/>
    <x v="1"/>
  </r>
  <r>
    <x v="0"/>
    <s v="10.01.00034"/>
    <s v="Serviços Adquirido a Terceiros"/>
    <n v="43184.51"/>
    <n v="1.9546524311158639E-4"/>
    <n v="99.76244689781889"/>
    <x v="1"/>
  </r>
  <r>
    <x v="1"/>
    <s v="10.01.00017"/>
    <s v="Material de consumo odontológico "/>
    <n v="43183.94"/>
    <n v="1.9546266313120517E-4"/>
    <n v="99.762642360482019"/>
    <x v="1"/>
  </r>
  <r>
    <x v="1"/>
    <s v="10.01.00018"/>
    <s v="Align Technology do Brasil"/>
    <n v="43183.8"/>
    <n v="1.9546202945181326E-4"/>
    <n v="99.762837822511472"/>
    <x v="0"/>
  </r>
  <r>
    <x v="1"/>
    <s v="10.01.00016"/>
    <s v="Materiais de insumo"/>
    <n v="43183.46"/>
    <n v="1.9546049051614726E-4"/>
    <n v="99.763033283001988"/>
    <x v="1"/>
  </r>
  <r>
    <x v="1"/>
    <s v="10.01.00015"/>
    <s v="MATERIAIS PARA O LABORATORIO"/>
    <n v="43182.65"/>
    <n v="1.9545682422823709E-4"/>
    <n v="99.763228739826218"/>
    <x v="1"/>
  </r>
  <r>
    <x v="1"/>
    <s v="10.01.00015"/>
    <s v="Folha de Pagamento"/>
    <n v="43174.77"/>
    <n v="1.9542115713103674E-4"/>
    <n v="99.763424160983348"/>
    <x v="0"/>
  </r>
  <r>
    <x v="0"/>
    <s v="10.01.00014"/>
    <s v="Telefone do escritório/consultório - D"/>
    <n v="43168.01"/>
    <n v="1.9539055946897146E-4"/>
    <n v="99.763619551542817"/>
    <x v="1"/>
  </r>
  <r>
    <x v="1"/>
    <s v="10.01.00015"/>
    <s v="Tarifas bancárias"/>
    <n v="43167.73"/>
    <n v="1.9538929211018771E-4"/>
    <n v="99.763814940834934"/>
    <x v="0"/>
  </r>
  <r>
    <x v="0"/>
    <s v="10.01.00017"/>
    <s v="HONORARIO CONTABIL"/>
    <n v="43160"/>
    <n v="1.9535430395519292E-4"/>
    <n v="99.764010295138888"/>
    <x v="0"/>
  </r>
  <r>
    <x v="1"/>
    <s v="10.01.00015"/>
    <s v="Proteses e Produtos Odontologicos "/>
    <n v="43158.65"/>
    <n v="1.9534819347534265E-4"/>
    <n v="99.76420564333236"/>
    <x v="1"/>
  </r>
  <r>
    <x v="1"/>
    <s v="10.01.00016"/>
    <s v="Material de Consumo do Escritório"/>
    <n v="43156.33"/>
    <n v="1.953376925025628E-4"/>
    <n v="99.764400981024863"/>
    <x v="1"/>
  </r>
  <r>
    <x v="1"/>
    <s v="10.01.00015"/>
    <s v="Materiais de consumo do consultorio Odontológico "/>
    <n v="43154.93"/>
    <n v="1.9533135570864397E-4"/>
    <n v="99.764596312380576"/>
    <x v="1"/>
  </r>
  <r>
    <x v="0"/>
    <s v="10.01.00016"/>
    <s v="Despesas com congressos/cursos/especialização (inscrições/viagens/esta"/>
    <n v="43154.49"/>
    <n v="1.9532936414484091E-4"/>
    <n v="99.764791641744722"/>
    <x v="0"/>
  </r>
  <r>
    <x v="0"/>
    <s v="10.01.00028"/>
    <s v="Outros"/>
    <n v="43152.32"/>
    <n v="1.953195421142667E-4"/>
    <n v="99.764986961286837"/>
    <x v="0"/>
  </r>
  <r>
    <x v="0"/>
    <s v="10.01.00015"/>
    <s v="Material para tratamento odontológico"/>
    <n v="43150.57"/>
    <n v="1.9531162112186815E-4"/>
    <n v="99.765182272907964"/>
    <x v="1"/>
  </r>
  <r>
    <x v="1"/>
    <s v="10.01.00006"/>
    <s v="Despesas com materiais odontologicos "/>
    <n v="43144.49"/>
    <n v="1.9528410133113489E-4"/>
    <n v="99.765377557009302"/>
    <x v="1"/>
  </r>
  <r>
    <x v="1"/>
    <s v="10.01.00029"/>
    <s v="FGTS"/>
    <n v="43143.15"/>
    <n v="1.9527803611409827E-4"/>
    <n v="99.765572835045418"/>
    <x v="0"/>
  </r>
  <r>
    <x v="0"/>
    <s v="10.01.00016"/>
    <s v="Material Utilizado na prestação de Serviços"/>
    <n v="43141.86"/>
    <n v="1.9527219721113024E-4"/>
    <n v="99.765768107242636"/>
    <x v="1"/>
  </r>
  <r>
    <x v="1"/>
    <s v="10.01.00006"/>
    <s v="Pagamentos realizados a terceiros"/>
    <n v="43141.25"/>
    <n v="1.9526943617949414E-4"/>
    <n v="99.765963376678812"/>
    <x v="1"/>
  </r>
  <r>
    <x v="0"/>
    <s v="10.01.00012"/>
    <s v="Rateio despesas do consultório "/>
    <n v="43140.54"/>
    <n v="1.95266222519721E-4"/>
    <n v="99.766158642901331"/>
    <x v="0"/>
  </r>
  <r>
    <x v="0"/>
    <s v="10.01.00016"/>
    <s v="Despesas Financeiras"/>
    <n v="43137.15"/>
    <n v="1.9525087842587466E-4"/>
    <n v="99.766353893779751"/>
    <x v="0"/>
  </r>
  <r>
    <x v="0"/>
    <s v="10.01.00016"/>
    <s v="Despesas prestação de serviços"/>
    <n v="43134.2"/>
    <n v="1.952375258958314E-4"/>
    <n v="99.766549131305652"/>
    <x v="0"/>
  </r>
  <r>
    <x v="1"/>
    <s v="10.01.00012"/>
    <s v="Fornecedores"/>
    <n v="43133.29"/>
    <n v="1.9523340697978416E-4"/>
    <n v="99.766744364712636"/>
    <x v="0"/>
  </r>
  <r>
    <x v="0"/>
    <s v="10.01.00012"/>
    <s v="Material de escritório/ Mat utiliz na Prestação do Serviços"/>
    <n v="43129.599999999999"/>
    <n v="1.9521670500152662E-4"/>
    <n v="99.766939581417631"/>
    <x v="1"/>
  </r>
  <r>
    <x v="0"/>
    <s v="10.01.00012"/>
    <s v="Aquisiçáo de Material Odontologico"/>
    <n v="43128.04"/>
    <n v="1.9520964400258851E-4"/>
    <n v="99.767134791061636"/>
    <x v="1"/>
  </r>
  <r>
    <x v="0"/>
    <s v="10.01.00011"/>
    <s v="Material de uso odontológico para consultório"/>
    <n v="43124.81"/>
    <n v="1.9519502411376145E-4"/>
    <n v="99.767329986085755"/>
    <x v="1"/>
  </r>
  <r>
    <x v="1"/>
    <s v="10.01.00016"/>
    <s v="REMUNERAÇÃO PAGAS A TERCEIROS"/>
    <n v="43124.1"/>
    <n v="1.9519181045398831E-4"/>
    <n v="99.767525177896204"/>
    <x v="1"/>
  </r>
  <r>
    <x v="0"/>
    <s v="10.01.00018"/>
    <s v="Material De Expediente Consultório"/>
    <n v="43123.58"/>
    <n v="1.951894567876756E-4"/>
    <n v="99.767720367352993"/>
    <x v="1"/>
  </r>
  <r>
    <x v="0"/>
    <s v="10.01.00023"/>
    <s v="Softwares e Sistemas"/>
    <n v="43122.85"/>
    <n v="1.9518615260227503E-4"/>
    <n v="99.767915553505588"/>
    <x v="0"/>
  </r>
  <r>
    <x v="1"/>
    <s v="10.01.00017"/>
    <s v="Despesa com material utilizado na Prestação de Serviço"/>
    <n v="43122.59"/>
    <n v="1.9518497576911871E-4"/>
    <n v="99.768110738481354"/>
    <x v="1"/>
  </r>
  <r>
    <x v="0"/>
    <s v="10.01.00019"/>
    <s v="Laboratório de Proteses / Serviços de Terceirizados"/>
    <n v="43121.25"/>
    <n v="1.9517891055208209E-4"/>
    <n v="99.768305917391913"/>
    <x v="0"/>
  </r>
  <r>
    <x v="1"/>
    <s v="10.01.00020"/>
    <s v="Despesa FARPEN"/>
    <n v="43121.25"/>
    <n v="1.9517891055208209E-4"/>
    <n v="99.768501096302472"/>
    <x v="0"/>
  </r>
  <r>
    <x v="0"/>
    <s v="10.01.00027"/>
    <s v="HONORARIO CONTABIL"/>
    <n v="43116.88"/>
    <n v="1.9515913070249256E-4"/>
    <n v="99.76869625543317"/>
    <x v="0"/>
  </r>
  <r>
    <x v="1"/>
    <s v="10.01.00015"/>
    <s v="SOFTWARE"/>
    <n v="43116.87"/>
    <n v="1.9515908543967886E-4"/>
    <n v="99.768891414518606"/>
    <x v="0"/>
  </r>
  <r>
    <x v="0"/>
    <s v="10.01.00015"/>
    <s v="SERVICOS PRESTADOS POR TERCEIROS SEM VINCULO EMPREGATICIO"/>
    <n v="43113.38"/>
    <n v="1.9514328871769545E-4"/>
    <n v="99.769086557807327"/>
    <x v="1"/>
  </r>
  <r>
    <x v="1"/>
    <s v="10.01.00002"/>
    <s v="Despesas de Rateio coopanest pe"/>
    <n v="43113.08"/>
    <n v="1.9514193083328428E-4"/>
    <n v="99.769281699738158"/>
    <x v="0"/>
  </r>
  <r>
    <x v="1"/>
    <s v="10.01.00029"/>
    <s v="DESPESAS DO CONSULTÓRIO PAGAS A TERCEIROS SEM VINCULO "/>
    <n v="43111.12"/>
    <n v="1.9513305932179791E-4"/>
    <n v="99.76947683279748"/>
    <x v="1"/>
  </r>
  <r>
    <x v="0"/>
    <s v="10.01.00012"/>
    <s v="Impressos e Mat. Escritório"/>
    <n v="43106.04"/>
    <n v="1.9511006581243525E-4"/>
    <n v="99.769671942863297"/>
    <x v="0"/>
  </r>
  <r>
    <x v="1"/>
    <s v="10.01.00016"/>
    <s v="Combustiveis"/>
    <n v="43103.55"/>
    <n v="1.9509879537182246E-4"/>
    <n v="99.769867041658671"/>
    <x v="1"/>
  </r>
  <r>
    <x v="0"/>
    <s v="10.01.00018"/>
    <s v="Consultoria técnica"/>
    <n v="43101.34"/>
    <n v="1.9508879228999338E-4"/>
    <n v="99.770062130450967"/>
    <x v="0"/>
  </r>
  <r>
    <x v="1"/>
    <s v="10.02.00009"/>
    <s v="Férias"/>
    <n v="43091.98"/>
    <n v="1.9504642629636457E-4"/>
    <n v="99.770257176877266"/>
    <x v="0"/>
  </r>
  <r>
    <x v="0"/>
    <s v="10.01.00015"/>
    <s v="insumo"/>
    <n v="43091.69"/>
    <n v="1.9504511367476708E-4"/>
    <n v="99.770452221990936"/>
    <x v="1"/>
  </r>
  <r>
    <x v="1"/>
    <s v="10.01.00015"/>
    <s v="Material Odontológico Utilizado na Execução do Serviço"/>
    <n v="43091.46"/>
    <n v="1.9504407263005186E-4"/>
    <n v="99.770647266063563"/>
    <x v="1"/>
  </r>
  <r>
    <x v="0"/>
    <s v="10.01.00016"/>
    <s v="Cursos/Treinamento Vinculados a Atividade Profissional"/>
    <n v="43087.94"/>
    <n v="1.9502814011962736E-4"/>
    <n v="99.770842294203689"/>
    <x v="0"/>
  </r>
  <r>
    <x v="1"/>
    <s v="10.01.00015"/>
    <s v="Despesas na prestação de serviços"/>
    <n v="43086.94"/>
    <n v="1.9502361383825676E-4"/>
    <n v="99.77103731781753"/>
    <x v="0"/>
  </r>
  <r>
    <x v="0"/>
    <s v="10.01.00016"/>
    <s v="Serviços de Terceiros Prestados"/>
    <n v="43084.66"/>
    <n v="1.9501329391673178E-4"/>
    <n v="99.771232331111449"/>
    <x v="1"/>
  </r>
  <r>
    <x v="0"/>
    <s v="10.01.00015"/>
    <s v="Serviços prestados - PF"/>
    <n v="43082"/>
    <n v="1.9500125400828593E-4"/>
    <n v="99.771427332365462"/>
    <x v="0"/>
  </r>
  <r>
    <x v="0"/>
    <s v="10.01.00025"/>
    <s v="INSS DARF"/>
    <n v="43081.64"/>
    <n v="1.9499962454699253E-4"/>
    <n v="99.771622331990002"/>
    <x v="0"/>
  </r>
  <r>
    <x v="0"/>
    <s v="10.01.00046"/>
    <s v="Manutenção e Reforma"/>
    <n v="43080.95"/>
    <n v="1.949965014128468E-4"/>
    <n v="99.771817328491409"/>
    <x v="1"/>
  </r>
  <r>
    <x v="0"/>
    <s v="10.01.00021"/>
    <s v="Despesas com informática"/>
    <n v="43080.94"/>
    <n v="1.9499645615003315E-4"/>
    <n v="99.772012324947553"/>
    <x v="0"/>
  </r>
  <r>
    <x v="0"/>
    <s v="10.01.00017"/>
    <s v="Serviços de proteses dentarias"/>
    <n v="43078.97"/>
    <n v="1.9498753937573302E-4"/>
    <n v="99.772207312486927"/>
    <x v="0"/>
  </r>
  <r>
    <x v="0"/>
    <s v="10.02.00001"/>
    <s v="SALARIO"/>
    <n v="43078.66"/>
    <n v="1.9498613622850815E-4"/>
    <n v="99.772402298623149"/>
    <x v="0"/>
  </r>
  <r>
    <x v="0"/>
    <s v="10.01.00019"/>
    <s v="Serviços de Protese"/>
    <n v="43077"/>
    <n v="1.9497862260143295E-4"/>
    <n v="99.772597277245751"/>
    <x v="0"/>
  </r>
  <r>
    <x v="0"/>
    <s v="10.01.00005"/>
    <s v="Protético"/>
    <n v="43076.68"/>
    <n v="1.9497717419139437E-4"/>
    <n v="99.77279225441994"/>
    <x v="0"/>
  </r>
  <r>
    <x v="1"/>
    <s v="10.01.00012"/>
    <s v="Material odontológico para uso no consultório"/>
    <n v="43076.3"/>
    <n v="1.9497545420447352E-4"/>
    <n v="99.772987229874147"/>
    <x v="1"/>
  </r>
  <r>
    <x v="1"/>
    <s v="10.01.00015"/>
    <s v="Material de Consultório Odontológico  "/>
    <n v="43073.78"/>
    <n v="1.9496404797541959E-4"/>
    <n v="99.773182193922125"/>
    <x v="1"/>
  </r>
  <r>
    <x v="1"/>
    <s v="10.01.00022"/>
    <s v="Encargos Sociais - INSS/FGTS/IRRF"/>
    <n v="43071.64"/>
    <n v="1.949543617332865E-4"/>
    <n v="99.773377148283856"/>
    <x v="0"/>
  </r>
  <r>
    <x v="0"/>
    <s v="10.01.00015"/>
    <s v="IMPOSTOS E TAXAS - TRIBUNAL"/>
    <n v="43069.599999999999"/>
    <n v="1.9494512811929048E-4"/>
    <n v="99.773572093411971"/>
    <x v="0"/>
  </r>
  <r>
    <x v="1"/>
    <s v="10.01.00034"/>
    <s v="FUNARPEN - RJ Recolhimento Relativo aos Atos Praticados no Mês"/>
    <n v="43066.82"/>
    <n v="1.9493254505708024E-4"/>
    <n v="99.773767025957028"/>
    <x v="0"/>
  </r>
  <r>
    <x v="1"/>
    <s v="10.01.00019"/>
    <s v="Pgtº a Terceiros Sobre Serv. Prestados"/>
    <n v="43063.05"/>
    <n v="1.9491548097631307E-4"/>
    <n v="99.773961941438003"/>
    <x v="1"/>
  </r>
  <r>
    <x v="0"/>
    <s v="10.01.00015"/>
    <s v="Dentais/Material Odontológico"/>
    <n v="43061.98"/>
    <n v="1.949106378552465E-4"/>
    <n v="99.774156852075862"/>
    <x v="1"/>
  </r>
  <r>
    <x v="0"/>
    <s v="10.01.00007"/>
    <s v="ENERGIA ELETRICA "/>
    <n v="43060.09"/>
    <n v="1.9490208318345605E-4"/>
    <n v="99.774351754159042"/>
    <x v="1"/>
  </r>
  <r>
    <x v="0"/>
    <s v="10.01.00016"/>
    <s v="Aluguel "/>
    <n v="43059.37"/>
    <n v="1.9489882426086924E-4"/>
    <n v="99.774546652983304"/>
    <x v="1"/>
  </r>
  <r>
    <x v="1"/>
    <s v="10.01.00016"/>
    <s v="Prestação de Serviço por terceiros - Consultório"/>
    <n v="43054.61"/>
    <n v="1.9487727916154516E-4"/>
    <n v="99.77474153026246"/>
    <x v="1"/>
  </r>
  <r>
    <x v="1"/>
    <s v="10.01.00015"/>
    <s v="Rateio Cooperativa e Despesas de Custeio Atividade Médica"/>
    <n v="43053.19"/>
    <n v="1.9487085184199894E-4"/>
    <n v="99.774936401114303"/>
    <x v="0"/>
  </r>
  <r>
    <x v="0"/>
    <s v="10.01.00017"/>
    <s v="Serviços Prestados por Terceiros, sem vinculo empregatício"/>
    <n v="43052"/>
    <n v="1.9486546556716789E-4"/>
    <n v="99.775131266579876"/>
    <x v="1"/>
  </r>
  <r>
    <x v="0"/>
    <s v="10.01.00018"/>
    <s v="DIVULGAÇÃO"/>
    <n v="43049.99"/>
    <n v="1.9485636774161296E-4"/>
    <n v="99.775326122947618"/>
    <x v="0"/>
  </r>
  <r>
    <x v="1"/>
    <s v="10.01.00019"/>
    <s v="Taxas Diversas"/>
    <n v="43048.45"/>
    <n v="1.9484939726830222E-4"/>
    <n v="99.775520972344893"/>
    <x v="0"/>
  </r>
  <r>
    <x v="1"/>
    <s v="10.01.00021"/>
    <s v="Honorarios Contabeis"/>
    <n v="43048.28"/>
    <n v="1.9484862780046926E-4"/>
    <n v="99.775715820972692"/>
    <x v="0"/>
  </r>
  <r>
    <x v="1"/>
    <s v="10.01.00003"/>
    <s v=" material consultório"/>
    <n v="43044.15"/>
    <n v="1.9482993425840869E-4"/>
    <n v="99.775910650906951"/>
    <x v="1"/>
  </r>
  <r>
    <x v="0"/>
    <s v="10.01.00032"/>
    <s v="Serviços Prestados Por Pessoa Juridica"/>
    <n v="43043.87"/>
    <n v="1.9482866689962493E-4"/>
    <n v="99.776105479573857"/>
    <x v="0"/>
  </r>
  <r>
    <x v="0"/>
    <s v="11.01.00021"/>
    <s v="Despesas não dedutíveis"/>
    <n v="43043.18"/>
    <n v="1.9482554376547918E-4"/>
    <n v="99.77630030511763"/>
    <x v="0"/>
  </r>
  <r>
    <x v="1"/>
    <s v="10.01.00018"/>
    <s v="Taxas e Impostos "/>
    <n v="43039.28"/>
    <n v="1.9480789126813383E-4"/>
    <n v="99.776495113008892"/>
    <x v="0"/>
  </r>
  <r>
    <x v="1"/>
    <s v="10.01.00023"/>
    <s v="Serviços prestado pessoa jurídica"/>
    <n v="43039.040000000001"/>
    <n v="1.9480680496060488E-4"/>
    <n v="99.776689919813847"/>
    <x v="0"/>
  </r>
  <r>
    <x v="1"/>
    <s v="10.01.00017"/>
    <s v="informática e Sistemas "/>
    <n v="43037.13"/>
    <n v="1.9479815976318704E-4"/>
    <n v="99.776884717973616"/>
    <x v="0"/>
  </r>
  <r>
    <x v="1"/>
    <s v="10.01.00015"/>
    <s v="Material utilizado na prestação dos serviços"/>
    <n v="43036.78"/>
    <n v="1.9479657556470731E-4"/>
    <n v="99.777079514549186"/>
    <x v="1"/>
  </r>
  <r>
    <x v="0"/>
    <s v="10.01.00017"/>
    <s v="contador"/>
    <n v="43036.45"/>
    <n v="1.94795081891855E-4"/>
    <n v="99.777274309631082"/>
    <x v="0"/>
  </r>
  <r>
    <x v="1"/>
    <s v="10.01.00017"/>
    <s v="Desp. Com Manutencao de Equip. do Escritorio"/>
    <n v="43029.64"/>
    <n v="1.9476425791572122E-4"/>
    <n v="99.777469073888994"/>
    <x v="0"/>
  </r>
  <r>
    <x v="1"/>
    <s v="10.01.00015"/>
    <s v="Material Consumo Odontológico"/>
    <n v="43025.15"/>
    <n v="1.9474393491236724E-4"/>
    <n v="99.777663817823907"/>
    <x v="1"/>
  </r>
  <r>
    <x v="0"/>
    <s v="10.01.00027"/>
    <s v="Serviços terceirizados: Consultoria e acessoria contábil"/>
    <n v="43024.23"/>
    <n v="1.9473977073350629E-4"/>
    <n v="99.777858557594641"/>
    <x v="0"/>
  </r>
  <r>
    <x v="0"/>
    <s v="10.01.00018"/>
    <s v="Programas e Softwares"/>
    <n v="43019.86"/>
    <n v="1.9471999088391674E-4"/>
    <n v="99.778053277585528"/>
    <x v="0"/>
  </r>
  <r>
    <x v="1"/>
    <s v="10.01.00024"/>
    <s v="Outras Despesas"/>
    <n v="43018.71"/>
    <n v="1.9471478566034054E-4"/>
    <n v="99.778247992371192"/>
    <x v="0"/>
  </r>
  <r>
    <x v="0"/>
    <s v="10.01.00035"/>
    <s v="Despesas Judiciais"/>
    <n v="43016.97"/>
    <n v="1.9470690993075569E-4"/>
    <n v="99.778442699281129"/>
    <x v="0"/>
  </r>
  <r>
    <x v="0"/>
    <s v="10.01.00011"/>
    <s v="Serviços de informática, softwares e tecnologia da Informação"/>
    <n v="43015.27"/>
    <n v="1.9469921525242567E-4"/>
    <n v="99.778637398496386"/>
    <x v="0"/>
  </r>
  <r>
    <x v="0"/>
    <s v="10.01.00021"/>
    <s v="Material de uso na Função"/>
    <n v="43013.62"/>
    <n v="1.946917468881642E-4"/>
    <n v="99.77883209024327"/>
    <x v="1"/>
  </r>
  <r>
    <x v="1"/>
    <s v="10.01.00033"/>
    <s v="Serviços Adquiridos a Terceiros "/>
    <n v="43013.01"/>
    <n v="1.9468898585652813E-4"/>
    <n v="99.779026779229127"/>
    <x v="1"/>
  </r>
  <r>
    <x v="0"/>
    <s v="10.01.00032"/>
    <s v="fgts"/>
    <n v="43008.09"/>
    <n v="1.9466671655218474E-4"/>
    <n v="99.77922144594568"/>
    <x v="0"/>
  </r>
  <r>
    <x v="1"/>
    <s v="10.01.00018"/>
    <s v="Plano de saúde de funcionários"/>
    <n v="43002.22"/>
    <n v="1.9464014728053932E-4"/>
    <n v="99.779416086092965"/>
    <x v="1"/>
  </r>
  <r>
    <x v="0"/>
    <s v="10.01.00015"/>
    <s v="Materiais utilizados nos aparelhos odontológicos"/>
    <n v="43002.07"/>
    <n v="1.946394683383337E-4"/>
    <n v="99.779610725561298"/>
    <x v="1"/>
  </r>
  <r>
    <x v="0"/>
    <s v="10.01.00019"/>
    <s v="Serviços prestados - Recepção"/>
    <n v="43000"/>
    <n v="1.9463009893589658E-4"/>
    <n v="99.77980535566023"/>
    <x v="0"/>
  </r>
  <r>
    <x v="0"/>
    <s v="10.01.00016"/>
    <s v="Prestador de Serviço | Laboratório"/>
    <n v="42998.47"/>
    <n v="1.9462317372539954E-4"/>
    <n v="99.779999978833956"/>
    <x v="0"/>
  </r>
  <r>
    <x v="0"/>
    <s v="10.01.00022"/>
    <s v="Material de escritório "/>
    <n v="42998.15"/>
    <n v="1.9462172531536099E-4"/>
    <n v="99.78019460055927"/>
    <x v="1"/>
  </r>
  <r>
    <x v="0"/>
    <s v="10.01.00016"/>
    <s v="Aquisição de Serviços de Terceiros - Sem vinculo"/>
    <n v="42995"/>
    <n v="1.9460746752904357E-4"/>
    <n v="99.780389208026804"/>
    <x v="1"/>
  </r>
  <r>
    <x v="0"/>
    <s v="10.01.00024"/>
    <s v="IRRF sobre Folha"/>
    <n v="42994.3"/>
    <n v="1.9460429913208414E-4"/>
    <n v="99.780583812325929"/>
    <x v="0"/>
  </r>
  <r>
    <x v="0"/>
    <s v="10.01.00016"/>
    <s v="pagamento para terceiros sem vínculo empregatício"/>
    <n v="42994"/>
    <n v="1.9460294124767297E-4"/>
    <n v="99.780778415267179"/>
    <x v="1"/>
  </r>
  <r>
    <x v="1"/>
    <s v="10.01.00015"/>
    <s v="material de uso médico"/>
    <n v="42993.8"/>
    <n v="1.9460203599139887E-4"/>
    <n v="99.780973017303168"/>
    <x v="1"/>
  </r>
  <r>
    <x v="1"/>
    <s v="10.01.00013"/>
    <s v="Remuneração paga a terceiros, SEM vínculo empregatício, INSS e FGTS"/>
    <n v="42992.88"/>
    <n v="1.9459787181253787E-4"/>
    <n v="99.781167615174979"/>
    <x v="1"/>
  </r>
  <r>
    <x v="0"/>
    <s v="10.01.00015"/>
    <s v="Material de custeio e funcionamento do consultório"/>
    <n v="42991.28"/>
    <n v="1.9459062976234491E-4"/>
    <n v="99.78136220580474"/>
    <x v="1"/>
  </r>
  <r>
    <x v="0"/>
    <s v="10.01.00032"/>
    <s v="Manutenção de Sistemas "/>
    <n v="42990.78"/>
    <n v="1.9458836662165961E-4"/>
    <n v="99.781556794171365"/>
    <x v="1"/>
  </r>
  <r>
    <x v="0"/>
    <s v="10.01.00015"/>
    <s v="Despesa com serviços de terceiros"/>
    <n v="42989.66"/>
    <n v="1.9458329718652457E-4"/>
    <n v="99.781751377468552"/>
    <x v="1"/>
  </r>
  <r>
    <x v="1"/>
    <s v="10.01.00015"/>
    <s v="Aquisição de Matérial para aplicação na mão de obra"/>
    <n v="42989.13"/>
    <n v="1.9458089825739812E-4"/>
    <n v="99.781945958366805"/>
    <x v="1"/>
  </r>
  <r>
    <x v="0"/>
    <s v="10.01.00016"/>
    <s v="Prestador de Serviço(LABORATÓRIO PRÓTESE)"/>
    <n v="42988.86"/>
    <n v="1.9457967616142807E-4"/>
    <n v="99.782140538042967"/>
    <x v="0"/>
  </r>
  <r>
    <x v="1"/>
    <s v="10.01.00018"/>
    <s v="Aluguel de Equipamento de uso Odontológico"/>
    <n v="42988"/>
    <n v="1.9457578355944937E-4"/>
    <n v="99.78233511382652"/>
    <x v="1"/>
  </r>
  <r>
    <x v="0"/>
    <s v="10.07.00003"/>
    <s v="FGTS"/>
    <n v="42987.56"/>
    <n v="1.9457379199564628E-4"/>
    <n v="99.782529687618521"/>
    <x v="0"/>
  </r>
  <r>
    <x v="0"/>
    <s v="10.01.00015"/>
    <s v="Aluguel de equipamentos odontológicos"/>
    <n v="42987"/>
    <n v="1.9457125727807874E-4"/>
    <n v="99.782724258875803"/>
    <x v="1"/>
  </r>
  <r>
    <x v="1"/>
    <s v="10.01.00018"/>
    <s v="Sistema de Informação"/>
    <n v="42985.4"/>
    <n v="1.9456401522788575E-4"/>
    <n v="99.782918822891034"/>
    <x v="0"/>
  </r>
  <r>
    <x v="1"/>
    <s v="10.01.00017"/>
    <s v="Rateio na Produção Médica - UNIMED"/>
    <n v="42982.46"/>
    <n v="1.9455070796065623E-4"/>
    <n v="99.783113373598994"/>
    <x v="1"/>
  </r>
  <r>
    <x v="0"/>
    <s v="10.01.00016"/>
    <s v="Insumos consultório"/>
    <n v="42979.47"/>
    <n v="1.9453717437935812E-4"/>
    <n v="99.783307910773374"/>
    <x v="1"/>
  </r>
  <r>
    <x v="0"/>
    <s v="10.01.00021"/>
    <s v="Salários e Adiantamentos "/>
    <n v="42979.3"/>
    <n v="1.9453640491152511E-4"/>
    <n v="99.783502447178279"/>
    <x v="0"/>
  </r>
  <r>
    <x v="0"/>
    <s v="10.01.00019"/>
    <s v="INTERNET"/>
    <n v="42975.94"/>
    <n v="1.9452119660611991E-4"/>
    <n v="99.783696968374883"/>
    <x v="0"/>
  </r>
  <r>
    <x v="0"/>
    <s v="10.01.00017"/>
    <s v="servicos de informatica"/>
    <n v="42974.81"/>
    <n v="1.945160819081711E-4"/>
    <n v="99.783891484456788"/>
    <x v="0"/>
  </r>
  <r>
    <x v="1"/>
    <s v="10.01.00006"/>
    <s v="Produtos para procedimentos odontológicos"/>
    <n v="42971.78"/>
    <n v="1.9450236727561819E-4"/>
    <n v="99.784085986824067"/>
    <x v="1"/>
  </r>
  <r>
    <x v="1"/>
    <s v="10.01.00036"/>
    <s v="Férias"/>
    <n v="42969.97"/>
    <n v="1.9449417470633739E-4"/>
    <n v="99.784280480998774"/>
    <x v="0"/>
  </r>
  <r>
    <x v="0"/>
    <s v="10.01.00015"/>
    <s v="Materiais e Utensílios Odontológicos"/>
    <n v="42967.34"/>
    <n v="1.9448227058633269E-4"/>
    <n v="99.784474963269361"/>
    <x v="1"/>
  </r>
  <r>
    <x v="0"/>
    <s v="10.01.00016"/>
    <s v="Serviços contabeis"/>
    <n v="42964.89"/>
    <n v="1.9447118119697473E-4"/>
    <n v="99.784669434450564"/>
    <x v="0"/>
  </r>
  <r>
    <x v="1"/>
    <s v="10.01.00012"/>
    <s v="Rescisões trabalhistas"/>
    <n v="42961.86"/>
    <n v="1.9445746656442179E-4"/>
    <n v="99.784863891917126"/>
    <x v="0"/>
  </r>
  <r>
    <x v="0"/>
    <s v="10.01.00003"/>
    <s v="Manutenção e Reparos da Serventia"/>
    <n v="42959.199999999997"/>
    <n v="1.9444542665597597E-4"/>
    <n v="99.785058337343784"/>
    <x v="1"/>
  </r>
  <r>
    <x v="1"/>
    <s v="10.01.00016"/>
    <s v="Serviços Prestados Terceiro sem vinculo empregatício"/>
    <n v="42959"/>
    <n v="1.9444452139970187E-4"/>
    <n v="99.785252781865182"/>
    <x v="1"/>
  </r>
  <r>
    <x v="0"/>
    <s v="10.01.00016"/>
    <s v="Material Dentario Geral"/>
    <n v="42957.01"/>
    <n v="1.9443551409977438E-4"/>
    <n v="99.785447217379286"/>
    <x v="1"/>
  </r>
  <r>
    <x v="0"/>
    <s v="10.01.00015"/>
    <s v="Material de Consumo na Prestação de Serviços/Consultório"/>
    <n v="42956.99"/>
    <n v="1.9443542357414694E-4"/>
    <n v="99.785641652802866"/>
    <x v="1"/>
  </r>
  <r>
    <x v="0"/>
    <s v="10.01.00023"/>
    <s v="Sup. Tec e Manutenção"/>
    <n v="42956.7"/>
    <n v="1.9443411095254948E-4"/>
    <n v="99.785836086913818"/>
    <x v="1"/>
  </r>
  <r>
    <x v="1"/>
    <s v="10.01.00022"/>
    <s v="Rezende Protese Odontologica ltda"/>
    <n v="42956.4"/>
    <n v="1.9443275306813834E-4"/>
    <n v="99.78603051966688"/>
    <x v="0"/>
  </r>
  <r>
    <x v="1"/>
    <s v="10.01.00001"/>
    <s v="Despesa com Insumos"/>
    <n v="42954.33"/>
    <n v="1.9442338366570114E-4"/>
    <n v="99.786224943050541"/>
    <x v="1"/>
  </r>
  <r>
    <x v="1"/>
    <s v="10.01.00016"/>
    <s v="Manutenção de equipamentos do Consultório "/>
    <n v="42954.2"/>
    <n v="1.9442279524912296E-4"/>
    <n v="99.786419365845788"/>
    <x v="1"/>
  </r>
  <r>
    <x v="1"/>
    <s v="10.01.00021"/>
    <s v="DESPESAS COM LOCAÇÃO DE EQUIPAMENTOS"/>
    <n v="42953.93"/>
    <n v="1.9442157315315291E-4"/>
    <n v="99.786613787418943"/>
    <x v="0"/>
  </r>
  <r>
    <x v="0"/>
    <s v="10.01.00021"/>
    <s v="Despesas Administrativas"/>
    <n v="42950.89"/>
    <n v="1.9440781325778629E-4"/>
    <n v="99.786808195232197"/>
    <x v="0"/>
  </r>
  <r>
    <x v="1"/>
    <s v="10.01.00016"/>
    <s v="Serviços de terceiros - P. jurídica"/>
    <n v="42948.6"/>
    <n v="1.9439744807344758E-4"/>
    <n v="99.787002592680267"/>
    <x v="1"/>
  </r>
  <r>
    <x v="1"/>
    <s v="10.01.00036"/>
    <s v="Desp. C/ PLANO SAÚDE"/>
    <n v="42947.88"/>
    <n v="1.943941891508608E-4"/>
    <n v="99.787196986869418"/>
    <x v="1"/>
  </r>
  <r>
    <x v="1"/>
    <s v="10.01.00016"/>
    <s v="Serviços terceirizados do Cartório"/>
    <n v="42941.120000000003"/>
    <n v="1.9436359148879552E-4"/>
    <n v="99.787391350460908"/>
    <x v="0"/>
  </r>
  <r>
    <x v="1"/>
    <s v="10.01.00015"/>
    <s v="Remuneracao paga a terceiros, sem vinculo empregaticio"/>
    <n v="42940"/>
    <n v="1.9435852205366044E-4"/>
    <n v="99.787585708982959"/>
    <x v="1"/>
  </r>
  <r>
    <x v="0"/>
    <s v="10.01.00015"/>
    <s v="Material de consumo Odontologia "/>
    <n v="42937.02"/>
    <n v="1.9434503373517604E-4"/>
    <n v="99.787780054016693"/>
    <x v="1"/>
  </r>
  <r>
    <x v="1"/>
    <s v="10.01.00017"/>
    <s v="Material Cirúrgico / Odontológico "/>
    <n v="42936.97"/>
    <n v="1.9434480742110751E-4"/>
    <n v="99.787974398824119"/>
    <x v="1"/>
  </r>
  <r>
    <x v="1"/>
    <s v="10.01.00015"/>
    <s v="Material de insumos aplicado"/>
    <n v="42936.480000000003"/>
    <n v="1.9434258954323594E-4"/>
    <n v="99.788168741413656"/>
    <x v="1"/>
  </r>
  <r>
    <x v="1"/>
    <s v="10.01.00018"/>
    <s v="DUAM-DOCUMENTO DE ARRECADAÇÃO MUNICIPAL"/>
    <n v="42929.79"/>
    <n v="1.9431230872086658E-4"/>
    <n v="99.788363053722378"/>
    <x v="1"/>
  </r>
  <r>
    <x v="1"/>
    <s v="10.01.00012"/>
    <s v="Insumos utilizados pa prestação dos serviços"/>
    <n v="42926.7"/>
    <n v="1.9429832251143141E-4"/>
    <n v="99.78855735204489"/>
    <x v="1"/>
  </r>
  <r>
    <x v="1"/>
    <s v="10.01.00008"/>
    <s v="Laboratorio de protese"/>
    <n v="42923"/>
    <n v="1.9428157527036022E-4"/>
    <n v="99.788751633620166"/>
    <x v="0"/>
  </r>
  <r>
    <x v="1"/>
    <s v="10.01.00016"/>
    <s v="serviço de protetico"/>
    <n v="42920"/>
    <n v="1.942679964262484E-4"/>
    <n v="99.788945901616586"/>
    <x v="0"/>
  </r>
  <r>
    <x v="0"/>
    <s v="10.01.00005"/>
    <s v="Material Utilizado na Prestação de Serviços"/>
    <n v="42917.68"/>
    <n v="1.942574954534686E-4"/>
    <n v="99.789140159112037"/>
    <x v="1"/>
  </r>
  <r>
    <x v="0"/>
    <s v="10.01.00015"/>
    <s v="Aquisição de Materiais de Consultório/hospitalar"/>
    <n v="42913.56"/>
    <n v="1.9423884717422168E-4"/>
    <n v="99.789334397959209"/>
    <x v="1"/>
  </r>
  <r>
    <x v="0"/>
    <s v="10.01.00015"/>
    <s v="SALARIO"/>
    <n v="42912.17"/>
    <n v="1.9423255564311655E-4"/>
    <n v="99.789528630514852"/>
    <x v="0"/>
  </r>
  <r>
    <x v="1"/>
    <s v="10.01.00016"/>
    <s v="Medicamento - Ácido hialurônico para uso em pacientes"/>
    <n v="42912"/>
    <n v="1.9423178617528357E-4"/>
    <n v="99.789722862301034"/>
    <x v="0"/>
  </r>
  <r>
    <x v="1"/>
    <s v="10.01.00029"/>
    <s v="Honorário Contábil"/>
    <n v="42910.5"/>
    <n v="1.9422499675322767E-4"/>
    <n v="99.789917087297781"/>
    <x v="0"/>
  </r>
  <r>
    <x v="1"/>
    <s v="10.01.00003"/>
    <s v="Serviço de  terceiro"/>
    <n v="42910.45"/>
    <n v="1.9422477043915914E-4"/>
    <n v="99.79011131206822"/>
    <x v="1"/>
  </r>
  <r>
    <x v="1"/>
    <s v="10.01.00015"/>
    <s v="Serviços pagos a terceiros, sem vínculo empregatício"/>
    <n v="42910.34"/>
    <n v="1.9422427254820834E-4"/>
    <n v="99.790305536340767"/>
    <x v="1"/>
  </r>
  <r>
    <x v="1"/>
    <s v="10.01.00016"/>
    <s v="Insumos (indispensáveis para a atividade profissional)"/>
    <n v="42908.93"/>
    <n v="1.9421789049147583E-4"/>
    <n v="99.790499754231263"/>
    <x v="1"/>
  </r>
  <r>
    <x v="0"/>
    <s v="10.01.00017"/>
    <s v="Despesas com Sistemas"/>
    <n v="42907.95"/>
    <n v="1.9421345473573265E-4"/>
    <n v="99.790693967685996"/>
    <x v="0"/>
  </r>
  <r>
    <x v="0"/>
    <s v="10.01.00018"/>
    <s v="Locação de mobiliário, computadores e equipamentos"/>
    <n v="42907.64"/>
    <n v="1.9421205158850775E-4"/>
    <n v="99.790888179737578"/>
    <x v="0"/>
  </r>
  <r>
    <x v="0"/>
    <s v="10.01.00015"/>
    <s v="Despesas com transporte"/>
    <n v="42905.440000000002"/>
    <n v="1.9420209376949242E-4"/>
    <n v="99.791082381831345"/>
    <x v="1"/>
  </r>
  <r>
    <x v="0"/>
    <s v="10.01.00339"/>
    <s v="N E R INDUSTRIA E COMERCIO DE ESQUADRIAS DE ALUMINIO"/>
    <n v="42902.400000000001"/>
    <n v="1.9418833387412578E-4"/>
    <n v="99.791276570165223"/>
    <x v="0"/>
  </r>
  <r>
    <x v="1"/>
    <s v="10.01.00019"/>
    <s v="Laboratório de Proteses / Serviços de Terceirizados"/>
    <n v="42900.83"/>
    <n v="1.9418122761237394E-4"/>
    <n v="99.791470751392836"/>
    <x v="0"/>
  </r>
  <r>
    <x v="1"/>
    <s v="10.01.00025"/>
    <s v="Despesas com Sistemas"/>
    <n v="42897.95"/>
    <n v="1.941681919220266E-4"/>
    <n v="99.791664919584761"/>
    <x v="0"/>
  </r>
  <r>
    <x v="1"/>
    <s v="10.01.00041"/>
    <s v="Serviço de motoboy"/>
    <n v="42896"/>
    <n v="1.9415936567335394E-4"/>
    <n v="99.791859078950438"/>
    <x v="0"/>
  </r>
  <r>
    <x v="0"/>
    <s v="10.01.00015"/>
    <s v="Material de uso odontológico "/>
    <n v="42895.54"/>
    <n v="1.9415728358392347E-4"/>
    <n v="99.792053236234025"/>
    <x v="1"/>
  </r>
  <r>
    <x v="0"/>
    <s v="10.01.00015"/>
    <s v="DESPESAS COM CONGRESSO"/>
    <n v="42888.59"/>
    <n v="1.9412582592839779E-4"/>
    <n v="99.792247362059953"/>
    <x v="0"/>
  </r>
  <r>
    <x v="1"/>
    <s v="10.01.00026"/>
    <s v="Cessão Uso de Programa"/>
    <n v="42888.5"/>
    <n v="1.9412541856307441E-4"/>
    <n v="99.792441487478513"/>
    <x v="0"/>
  </r>
  <r>
    <x v="1"/>
    <s v="10.01.00018"/>
    <s v="Prestação de serviços de PF"/>
    <n v="42885.24"/>
    <n v="1.9411066288580625E-4"/>
    <n v="99.792635598141402"/>
    <x v="0"/>
  </r>
  <r>
    <x v="0"/>
    <s v="10.01.00015"/>
    <s v="Despesas c/Exames a Terceiros - LOCACAO EQUIP DE HOLTER"/>
    <n v="42884.84"/>
    <n v="1.9410885237325801E-4"/>
    <n v="99.792829706993771"/>
    <x v="1"/>
  </r>
  <r>
    <x v="0"/>
    <s v="10.01.00020"/>
    <s v="Laboratório de Protese Dentária"/>
    <n v="42882.6"/>
    <n v="1.9409871350298784E-4"/>
    <n v="99.793023805707278"/>
    <x v="0"/>
  </r>
  <r>
    <x v="0"/>
    <s v="10.01.00015"/>
    <s v="Manutenção e reparos caminhão"/>
    <n v="42882.29"/>
    <n v="1.9409731035576299E-4"/>
    <n v="99.793217903017634"/>
    <x v="1"/>
  </r>
  <r>
    <x v="1"/>
    <s v="10.01.00019"/>
    <s v="Adiantamento salarial"/>
    <n v="42880"/>
    <n v="1.9408694517142428E-4"/>
    <n v="99.793411989962806"/>
    <x v="0"/>
  </r>
  <r>
    <x v="0"/>
    <s v="10.01.00016"/>
    <s v="LABORATORIO DE PROTESE DENTARIA"/>
    <n v="42879.37"/>
    <n v="1.9408409361416082E-4"/>
    <n v="99.793606074056413"/>
    <x v="0"/>
  </r>
  <r>
    <x v="0"/>
    <s v="10.01.00015"/>
    <s v="Material de Consumo e Serviços Odontológicos"/>
    <n v="42878.12"/>
    <n v="1.9407843576244759E-4"/>
    <n v="99.793800152492182"/>
    <x v="1"/>
  </r>
  <r>
    <x v="1"/>
    <s v="10.01.00019"/>
    <s v="Serviço de Terceiros"/>
    <n v="42876.75"/>
    <n v="1.9407223475696985E-4"/>
    <n v="99.793994224726944"/>
    <x v="1"/>
  </r>
  <r>
    <x v="0"/>
    <s v="10.01.00006"/>
    <s v="Emolumentos pagos a terceiros."/>
    <n v="42876.44"/>
    <n v="1.9407083160974498E-4"/>
    <n v="99.794188295558556"/>
    <x v="0"/>
  </r>
  <r>
    <x v="0"/>
    <s v="10.01.00017"/>
    <s v="SISTEMA"/>
    <n v="42874.42"/>
    <n v="1.9406168852137634E-4"/>
    <n v="99.794382357247073"/>
    <x v="0"/>
  </r>
  <r>
    <x v="0"/>
    <s v="10.01.00015"/>
    <s v="honorarios de terceiros"/>
    <n v="42874.2"/>
    <n v="1.9406069273947477E-4"/>
    <n v="99.794576417939808"/>
    <x v="1"/>
  </r>
  <r>
    <x v="1"/>
    <s v="10.01.00042"/>
    <s v="VALE TRANSPORTE"/>
    <n v="42868.2"/>
    <n v="1.9403353505125117E-4"/>
    <n v="99.794770451474861"/>
    <x v="1"/>
  </r>
  <r>
    <x v="0"/>
    <s v="10.01.00006"/>
    <s v="Serviço de Terceiros"/>
    <n v="42868.02"/>
    <n v="1.9403272032060445E-4"/>
    <n v="99.794964484195177"/>
    <x v="1"/>
  </r>
  <r>
    <x v="0"/>
    <s v="10.01.00023"/>
    <s v="Despesas Marketing/ Divulgação"/>
    <n v="42866.93"/>
    <n v="1.9402778667391052E-4"/>
    <n v="99.795158511981853"/>
    <x v="0"/>
  </r>
  <r>
    <x v="1"/>
    <s v="10.01.00018"/>
    <s v="Materiais para consultório"/>
    <n v="42866.48"/>
    <n v="1.9402574984729381E-4"/>
    <n v="99.795352537731702"/>
    <x v="1"/>
  </r>
  <r>
    <x v="0"/>
    <s v="10.01.00016"/>
    <s v="Insumos Odontológicos - Fernando Protético"/>
    <n v="42865.599999999999"/>
    <n v="1.9402176671968761E-4"/>
    <n v="99.795546559498419"/>
    <x v="1"/>
  </r>
  <r>
    <x v="0"/>
    <s v="10.01.00019"/>
    <s v="Suporte a processamento de dados"/>
    <n v="42857.05"/>
    <n v="1.9398306701396898E-4"/>
    <n v="99.79574054256544"/>
    <x v="0"/>
  </r>
  <r>
    <x v="1"/>
    <s v="10.01.00017"/>
    <s v="Taxas Municipais"/>
    <n v="42853.8"/>
    <n v="1.9396835659951455E-4"/>
    <n v="99.795934510922038"/>
    <x v="0"/>
  </r>
  <r>
    <x v="0"/>
    <s v="10.01.00019"/>
    <s v="Rescisão de Contrato de Trabalho"/>
    <n v="42851.88"/>
    <n v="1.9395966613928295E-4"/>
    <n v="99.796128470588172"/>
    <x v="0"/>
  </r>
  <r>
    <x v="0"/>
    <s v="10.01.00016"/>
    <s v="Taxas e Despesas Uber"/>
    <n v="42846.36"/>
    <n v="1.9393468106611723E-4"/>
    <n v="99.796322405269237"/>
    <x v="0"/>
  </r>
  <r>
    <x v="1"/>
    <s v="10.01.00010"/>
    <s v="Encargos(Inss, Irrf e FGTS)/Consultório"/>
    <n v="42845.84"/>
    <n v="1.9393232739980452E-4"/>
    <n v="99.796516337596643"/>
    <x v="0"/>
  </r>
  <r>
    <x v="0"/>
    <s v="10.01.00019"/>
    <s v="Prest. De Serviço Pessoa Física"/>
    <n v="42845.8"/>
    <n v="1.9393214634854972E-4"/>
    <n v="99.796710269742988"/>
    <x v="0"/>
  </r>
  <r>
    <x v="0"/>
    <s v="10.01.00015"/>
    <s v="Prestação de serviços em geral"/>
    <n v="42845.59"/>
    <n v="1.9393119582946186E-4"/>
    <n v="99.796904200938812"/>
    <x v="0"/>
  </r>
  <r>
    <x v="1"/>
    <s v="10.01.00027"/>
    <s v="Pagamento a Pf"/>
    <n v="42842.95"/>
    <n v="1.9391924644664345E-4"/>
    <n v="99.797098120185254"/>
    <x v="0"/>
  </r>
  <r>
    <x v="0"/>
    <s v="10.01.00009"/>
    <s v="INSS e IRRF S/SALÁRIOS DOS FUNCIONÁRIOS "/>
    <n v="42837.52"/>
    <n v="1.9389466873880111E-4"/>
    <n v="99.797292014853994"/>
    <x v="0"/>
  </r>
  <r>
    <x v="1"/>
    <s v="10.01.00015"/>
    <s v="Despesa com Material Odontológico"/>
    <n v="42833.46"/>
    <n v="1.9387629203643645E-4"/>
    <n v="99.797485891146025"/>
    <x v="1"/>
  </r>
  <r>
    <x v="1"/>
    <s v="10.01.00005"/>
    <s v="Serviços Prestados/Taxas Diversas"/>
    <n v="42832.480000000003"/>
    <n v="1.938718562806933E-4"/>
    <n v="99.797679763002307"/>
    <x v="0"/>
  </r>
  <r>
    <x v="1"/>
    <s v="10.01.00006"/>
    <s v="Despesas c/dental"/>
    <n v="42830.1"/>
    <n v="1.9386108373103123E-4"/>
    <n v="99.797873624086037"/>
    <x v="0"/>
  </r>
  <r>
    <x v="1"/>
    <s v="10.01.00026"/>
    <s v="Equipamentos"/>
    <n v="42828.82"/>
    <n v="1.9385529009087688E-4"/>
    <n v="99.79806747937613"/>
    <x v="0"/>
  </r>
  <r>
    <x v="1"/>
    <s v="10.01.00016"/>
    <s v="Material Utilizado em Procedimento Médico"/>
    <n v="42822.9"/>
    <n v="1.9382849450516292E-4"/>
    <n v="99.798261307870632"/>
    <x v="1"/>
  </r>
  <r>
    <x v="1"/>
    <s v="10.01.00016"/>
    <s v="Vale Transporte - Funcionários"/>
    <n v="42821.85"/>
    <n v="1.9382374190972379E-4"/>
    <n v="99.798455131612542"/>
    <x v="1"/>
  </r>
  <r>
    <x v="0"/>
    <s v="10.01.00017"/>
    <s v="Manutenção de programas"/>
    <n v="42821.7"/>
    <n v="1.9382306296751817E-4"/>
    <n v="99.798648954675514"/>
    <x v="1"/>
  </r>
  <r>
    <x v="1"/>
    <s v="10.01.00030"/>
    <s v="13° Salario "/>
    <n v="42819.96"/>
    <n v="1.9381518723793334E-4"/>
    <n v="99.798842769862745"/>
    <x v="0"/>
  </r>
  <r>
    <x v="0"/>
    <s v="10.01.00032"/>
    <s v="Sistema de informática - implantação/manutenção"/>
    <n v="42819.12"/>
    <n v="1.9381138516158205E-4"/>
    <n v="99.799036581247904"/>
    <x v="1"/>
  </r>
  <r>
    <x v="1"/>
    <s v="10.01.00015"/>
    <s v="Despesas com materiais de atendimento"/>
    <n v="42818.94"/>
    <n v="1.9381057043093533E-4"/>
    <n v="99.799230391818341"/>
    <x v="1"/>
  </r>
  <r>
    <x v="1"/>
    <s v="10.01.00025"/>
    <s v="Pagamento funcionários "/>
    <n v="42815.3"/>
    <n v="1.9379409476674632E-4"/>
    <n v="99.799424185913111"/>
    <x v="0"/>
  </r>
  <r>
    <x v="1"/>
    <s v="10.01.00017"/>
    <s v="SALARIO SECRETARIA"/>
    <n v="42813.24"/>
    <n v="1.9378477062712289E-4"/>
    <n v="99.799617970683741"/>
    <x v="0"/>
  </r>
  <r>
    <x v="1"/>
    <s v="10.01.00031"/>
    <s v="Assessoria Jurídica "/>
    <n v="42812"/>
    <n v="1.9377915803822337E-4"/>
    <n v="99.79981174984178"/>
    <x v="0"/>
  </r>
  <r>
    <x v="1"/>
    <s v="10.01.00006"/>
    <s v="Honorários e Serviços de Terceiros "/>
    <n v="42811.11"/>
    <n v="1.9377512964780351E-4"/>
    <n v="99.800005524971425"/>
    <x v="1"/>
  </r>
  <r>
    <x v="1"/>
    <s v="10.01.00016"/>
    <s v="Material cirúrgico e congeneres"/>
    <n v="42810.65"/>
    <n v="1.9377304755837304E-4"/>
    <n v="99.800199298018981"/>
    <x v="1"/>
  </r>
  <r>
    <x v="0"/>
    <s v="10.02.00001"/>
    <s v="Rateio de perdas líquidas de cooperativa de trabalho médico Unimed RIO"/>
    <n v="42804.959999999999"/>
    <n v="1.9374729301737428E-4"/>
    <n v="99.800393045311992"/>
    <x v="0"/>
  </r>
  <r>
    <x v="0"/>
    <s v="10.01.00024"/>
    <s v="GUIA DE IMPOSTO DE RENDA RETIDO NA FONTE"/>
    <n v="42803.64"/>
    <n v="1.937413183259651E-4"/>
    <n v="99.800586786630319"/>
    <x v="0"/>
  </r>
  <r>
    <x v="1"/>
    <s v="10.01.00012"/>
    <s v="Material de escritório, serviços de informática e livros técnicos"/>
    <n v="42802.28"/>
    <n v="1.9373516258330107E-4"/>
    <n v="99.800780521792902"/>
    <x v="1"/>
  </r>
  <r>
    <x v="1"/>
    <s v="10.01.00015"/>
    <s v="Despesas c/ Atividade"/>
    <n v="42802.07"/>
    <n v="1.9373421206421326E-4"/>
    <n v="99.800974256004963"/>
    <x v="0"/>
  </r>
  <r>
    <x v="1"/>
    <s v="10.01.00017"/>
    <s v="Material para procedimentos "/>
    <n v="42799.06"/>
    <n v="1.9372058795728774E-4"/>
    <n v="99.801167976592922"/>
    <x v="1"/>
  </r>
  <r>
    <x v="1"/>
    <s v="10.01.00015"/>
    <s v="material de consumo do laboratório"/>
    <n v="42798"/>
    <n v="1.9371579009903493E-4"/>
    <n v="99.801361692383026"/>
    <x v="1"/>
  </r>
  <r>
    <x v="0"/>
    <s v="10.01.00001"/>
    <s v="Aluguel + IPTU + condomínio do consultório"/>
    <n v="42795.75"/>
    <n v="1.9370560596595104E-4"/>
    <n v="99.801555397988992"/>
    <x v="1"/>
  </r>
  <r>
    <x v="1"/>
    <s v="10.01.00016"/>
    <s v="PRESTAÇÃO DE SERVIÇOS DE TERCEIROS VINCULADOS A ATIVIDADE"/>
    <n v="42793.03"/>
    <n v="1.9369329448062301E-4"/>
    <n v="99.801749091283469"/>
    <x v="1"/>
  </r>
  <r>
    <x v="0"/>
    <s v="10.01.00021"/>
    <s v="Serviços de Prótese Dentária"/>
    <n v="42792.1"/>
    <n v="1.9368908503894836E-4"/>
    <n v="99.801942780368506"/>
    <x v="0"/>
  </r>
  <r>
    <x v="0"/>
    <s v="10.01.00017"/>
    <s v="Serviço de Terceiros PF"/>
    <n v="42786.67"/>
    <n v="1.9366450733110599E-4"/>
    <n v="99.802136444875842"/>
    <x v="1"/>
  </r>
  <r>
    <x v="1"/>
    <s v="10.01.00001"/>
    <s v="Água &amp; Luz"/>
    <n v="42783.08"/>
    <n v="1.9364825798098555E-4"/>
    <n v="99.802330093133818"/>
    <x v="1"/>
  </r>
  <r>
    <x v="0"/>
    <s v="10.01.00015"/>
    <s v="Despesas com simpósios e congressos"/>
    <n v="42781.599999999999"/>
    <n v="1.9364155908455704E-4"/>
    <n v="99.802523734692898"/>
    <x v="0"/>
  </r>
  <r>
    <x v="0"/>
    <s v="10.01.00006"/>
    <s v="pagamentos laboratorio de protese e pagamento a dentistas"/>
    <n v="42779.18"/>
    <n v="1.936306054836402E-4"/>
    <n v="99.802717365298378"/>
    <x v="0"/>
  </r>
  <r>
    <x v="1"/>
    <s v="10.01.00015"/>
    <s v="Pagamentos diversos"/>
    <n v="42774.55"/>
    <n v="1.936096488008943E-4"/>
    <n v="99.802910974947181"/>
    <x v="0"/>
  </r>
  <r>
    <x v="1"/>
    <s v="10.01.00029"/>
    <s v="Serviços Advocatícios"/>
    <n v="42773.95"/>
    <n v="1.9360693303207191E-4"/>
    <n v="99.80310458188022"/>
    <x v="0"/>
  </r>
  <r>
    <x v="0"/>
    <s v="10.01.00017"/>
    <s v="MATERIAL UTILIZADO NA PRESTAÇÃO DE SERVIÇO "/>
    <n v="42773.64"/>
    <n v="1.9360552988484706E-4"/>
    <n v="99.803298187410107"/>
    <x v="1"/>
  </r>
  <r>
    <x v="1"/>
    <s v="10.01.00005"/>
    <s v="material odontológico"/>
    <n v="42766.71"/>
    <n v="1.9357416275494875E-4"/>
    <n v="99.803491761572857"/>
    <x v="1"/>
  </r>
  <r>
    <x v="0"/>
    <s v="10.01.00015"/>
    <s v="Suporte de Infomatica"/>
    <n v="42759.61"/>
    <n v="1.9354202615721748E-4"/>
    <n v="99.803685303599011"/>
    <x v="0"/>
  </r>
  <r>
    <x v="1"/>
    <s v="10.01.00004"/>
    <s v="PE"/>
    <n v="42759.14"/>
    <n v="1.935398988049733E-4"/>
    <n v="99.803878843497813"/>
    <x v="0"/>
  </r>
  <r>
    <x v="1"/>
    <s v="10.01.00016"/>
    <s v="Serviços terceiros"/>
    <n v="42758.45"/>
    <n v="1.935367756708276E-4"/>
    <n v="99.804072380273482"/>
    <x v="1"/>
  </r>
  <r>
    <x v="1"/>
    <s v="10.01.00016"/>
    <s v="Serviços prestados por Pessoa Física/Jurídica"/>
    <n v="42758.3"/>
    <n v="1.93536096728622E-4"/>
    <n v="99.804265916370213"/>
    <x v="0"/>
  </r>
  <r>
    <x v="0"/>
    <s v="10.01.00023"/>
    <s v="Sistema"/>
    <n v="42756.959999999999"/>
    <n v="1.9353003151158541E-4"/>
    <n v="99.804459446401722"/>
    <x v="0"/>
  </r>
  <r>
    <x v="0"/>
    <s v="10.01.00016"/>
    <s v="Fornecedores de material de uso e consumo"/>
    <n v="42756.37"/>
    <n v="1.9352736100557676E-4"/>
    <n v="99.804652973762728"/>
    <x v="1"/>
  </r>
  <r>
    <x v="1"/>
    <s v="10.01.00015"/>
    <s v="Materiais Usados na Prestação de Serviços Médicos"/>
    <n v="42751.21"/>
    <n v="1.9350400539370441E-4"/>
    <n v="99.804846477768123"/>
    <x v="1"/>
  </r>
  <r>
    <x v="1"/>
    <s v="10.01.00015"/>
    <s v="Aquisição de Material/Insumos de Custeio do Consultório "/>
    <n v="42750.71"/>
    <n v="1.9350174225301914E-4"/>
    <n v="99.805039979510383"/>
    <x v="1"/>
  </r>
  <r>
    <x v="0"/>
    <s v="10.01.00016"/>
    <s v="Servicos proteticos"/>
    <n v="42750"/>
    <n v="1.9349852859324601E-4"/>
    <n v="99.805233478038971"/>
    <x v="0"/>
  </r>
  <r>
    <x v="1"/>
    <s v="10.01.00019"/>
    <s v="Vale Alimentação/ Refeição"/>
    <n v="42746"/>
    <n v="1.9348042346776362E-4"/>
    <n v="99.805426958462434"/>
    <x v="1"/>
  </r>
  <r>
    <x v="0"/>
    <s v="10.01.00016"/>
    <s v="Prestação de serviços de Terceiros"/>
    <n v="42745"/>
    <n v="1.93475897186393E-4"/>
    <n v="99.805620434359625"/>
    <x v="1"/>
  </r>
  <r>
    <x v="1"/>
    <s v="10.02.00007"/>
    <s v="CONTRIBUICOES ASSOCIATIVAS"/>
    <n v="42742.8"/>
    <n v="1.934659393673777E-4"/>
    <n v="99.805813900298986"/>
    <x v="0"/>
  </r>
  <r>
    <x v="1"/>
    <s v="10.01.00017"/>
    <s v="Serviços e Produtos Odontológicos"/>
    <n v="42741.56"/>
    <n v="1.9346032677847812E-4"/>
    <n v="99.80600736062577"/>
    <x v="1"/>
  </r>
  <r>
    <x v="0"/>
    <s v="10.01.00067"/>
    <s v="MATERIAL DE ESCRITÓRIO"/>
    <n v="42739.72"/>
    <n v="1.9345199842075623E-4"/>
    <n v="99.806200812624198"/>
    <x v="1"/>
  </r>
  <r>
    <x v="0"/>
    <s v="10.01.00010"/>
    <s v="Material usado no consultório"/>
    <n v="42739.35"/>
    <n v="1.9345032369664909E-4"/>
    <n v="99.80639426294789"/>
    <x v="1"/>
  </r>
  <r>
    <x v="1"/>
    <s v="10.01.00002"/>
    <s v="051 - Aluguel Imóvel - Cessão de Uso - Condominio"/>
    <n v="42737.66"/>
    <n v="1.934426742811328E-4"/>
    <n v="99.806587705622178"/>
    <x v="1"/>
  </r>
  <r>
    <x v="0"/>
    <s v="10.01.00016"/>
    <s v="Honorários Contabéis"/>
    <n v="42737.51"/>
    <n v="1.934419953389272E-4"/>
    <n v="99.806781147617514"/>
    <x v="0"/>
  </r>
  <r>
    <x v="0"/>
    <s v="10.01.00015"/>
    <s v="Materiais e Insumos do Consultorio"/>
    <n v="42730.400000000001"/>
    <n v="1.9340981347838222E-4"/>
    <n v="99.806974557430991"/>
    <x v="1"/>
  </r>
  <r>
    <x v="1"/>
    <s v="10.01.00015"/>
    <s v="Aluguel Server"/>
    <n v="42727.95"/>
    <n v="1.9339872408902421E-4"/>
    <n v="99.807167956155084"/>
    <x v="1"/>
  </r>
  <r>
    <x v="0"/>
    <s v="10.01.00016"/>
    <s v="DARF/ PREVIDÊNCIA SOCIAL/IRRF/UNIFICADO"/>
    <n v="42727.9"/>
    <n v="1.933984977749557E-4"/>
    <n v="99.807361354652855"/>
    <x v="0"/>
  </r>
  <r>
    <x v="0"/>
    <s v="10.01.00012"/>
    <s v="Material de escritório/Publicidade"/>
    <n v="42726.17"/>
    <n v="1.9339066730818456E-4"/>
    <n v="99.807554745320161"/>
    <x v="1"/>
  </r>
  <r>
    <x v="0"/>
    <s v="10.02.00010"/>
    <s v="Sistema de informática - aquisição e manutenção"/>
    <n v="42723.97"/>
    <n v="1.9338070948916923E-4"/>
    <n v="99.807748126029651"/>
    <x v="1"/>
  </r>
  <r>
    <x v="1"/>
    <s v="10.01.00016"/>
    <s v="Despesa com Laboratorios"/>
    <n v="42722.85"/>
    <n v="1.9337564005403416E-4"/>
    <n v="99.807941501669703"/>
    <x v="0"/>
  </r>
  <r>
    <x v="0"/>
    <s v="10.01.00016"/>
    <s v="TERCERIZAÇÃO MÃO DE OBRA"/>
    <n v="42721"/>
    <n v="1.9336726643349856E-4"/>
    <n v="99.808134868936136"/>
    <x v="0"/>
  </r>
  <r>
    <x v="0"/>
    <s v="10.01.00040"/>
    <s v="Plano de saúde"/>
    <n v="42719.96"/>
    <n v="1.9336255910087311E-4"/>
    <n v="99.808328231495238"/>
    <x v="1"/>
  </r>
  <r>
    <x v="0"/>
    <s v="10.01.00015"/>
    <s v="Material de Procedimento odontologico"/>
    <n v="42717.31"/>
    <n v="1.9335056445524102E-4"/>
    <n v="99.808521582059697"/>
    <x v="1"/>
  </r>
  <r>
    <x v="0"/>
    <s v="10.01.00020"/>
    <s v="13° Salário de Funcionário(a)"/>
    <n v="42716.85"/>
    <n v="1.9334848236581055E-4"/>
    <n v="99.808714930542067"/>
    <x v="0"/>
  </r>
  <r>
    <x v="0"/>
    <s v="10.01.00025"/>
    <s v="Manutenção e Reparo "/>
    <n v="42716.31"/>
    <n v="1.9334603817387043E-4"/>
    <n v="99.80890827658024"/>
    <x v="1"/>
  </r>
  <r>
    <x v="1"/>
    <s v="10.01.00029"/>
    <s v="F G T S"/>
    <n v="42713.34"/>
    <n v="1.9333259511819973E-4"/>
    <n v="99.809101609175357"/>
    <x v="0"/>
  </r>
  <r>
    <x v="1"/>
    <s v="10.01.00019"/>
    <s v="Mídias Digitais"/>
    <n v="42712.52"/>
    <n v="1.9332888356747585E-4"/>
    <n v="99.809294938058926"/>
    <x v="0"/>
  </r>
  <r>
    <x v="0"/>
    <s v="10.01.00041"/>
    <s v="plano de saude "/>
    <n v="42708.33"/>
    <n v="1.9330991844853301E-4"/>
    <n v="99.80948824797737"/>
    <x v="1"/>
  </r>
  <r>
    <x v="1"/>
    <s v="10.01.00020"/>
    <s v="Serviços de Próteses Odontológicas "/>
    <n v="42708"/>
    <n v="1.9330842477568072E-4"/>
    <n v="99.80968155640214"/>
    <x v="0"/>
  </r>
  <r>
    <x v="1"/>
    <s v="10.01.00019"/>
    <s v="Cursos e treinamentos"/>
    <n v="42706.75"/>
    <n v="1.9330276692396746E-4"/>
    <n v="99.809874859169071"/>
    <x v="0"/>
  </r>
  <r>
    <x v="0"/>
    <s v="10.01.00025"/>
    <s v="despesas GRR- FGTS rescisao"/>
    <n v="42703.97"/>
    <n v="1.9329018386175719E-4"/>
    <n v="99.810068149352929"/>
    <x v="0"/>
  </r>
  <r>
    <x v="0"/>
    <s v="10.01.00035"/>
    <s v="Máquinas, equipamentos e mobiliários – manutenção"/>
    <n v="42692.32"/>
    <n v="1.932374526837897E-4"/>
    <n v="99.810261386805607"/>
    <x v="1"/>
  </r>
  <r>
    <x v="1"/>
    <s v="10.01.00015"/>
    <s v="Salario"/>
    <n v="42691.07"/>
    <n v="1.9323179483207641E-4"/>
    <n v="99.810454618600446"/>
    <x v="0"/>
  </r>
  <r>
    <x v="1"/>
    <s v="10.01.00018"/>
    <s v="Serviços de terçeiros"/>
    <n v="42689.54"/>
    <n v="1.932248696215794E-4"/>
    <n v="99.810647843470065"/>
    <x v="0"/>
  </r>
  <r>
    <x v="0"/>
    <s v="10.01.00017"/>
    <s v="Pagamento de serviços protéticos"/>
    <n v="42687.839999999997"/>
    <n v="1.9321717494324934E-4"/>
    <n v="99.810841060645004"/>
    <x v="0"/>
  </r>
  <r>
    <x v="1"/>
    <s v="10.01.00017"/>
    <s v="Máquinas e Equipamentos"/>
    <n v="42687.76"/>
    <n v="1.9321681284073975E-4"/>
    <n v="99.81103427745785"/>
    <x v="0"/>
  </r>
  <r>
    <x v="0"/>
    <s v="10.01.00021"/>
    <s v="Materiais e Insumos utilizados em consultas"/>
    <n v="42686.77"/>
    <n v="1.932123318221828E-4"/>
    <n v="99.811227489789673"/>
    <x v="1"/>
  </r>
  <r>
    <x v="1"/>
    <s v="10.01.00031"/>
    <s v="Despesa(s) com instrução"/>
    <n v="42685.05"/>
    <n v="1.9320454661822542E-4"/>
    <n v="99.811420694336292"/>
    <x v="0"/>
  </r>
  <r>
    <x v="1"/>
    <s v="10.01.00008"/>
    <s v="Materiais Cirúrgicos "/>
    <n v="42684.61"/>
    <n v="1.9320255505442233E-4"/>
    <n v="99.811613896891345"/>
    <x v="1"/>
  </r>
  <r>
    <x v="0"/>
    <s v="10.01.00025"/>
    <s v="Despesas congresso "/>
    <n v="42683.34"/>
    <n v="1.9319680667708163E-4"/>
    <n v="99.811807093698022"/>
    <x v="0"/>
  </r>
  <r>
    <x v="0"/>
    <s v="10.01.00016"/>
    <s v="Recolhimento FCRCPN - Fundo de Compensação ANOREG MT"/>
    <n v="42680.7"/>
    <n v="1.9318485729426327E-4"/>
    <n v="99.812000278555317"/>
    <x v="0"/>
  </r>
  <r>
    <x v="0"/>
    <s v="10.01.00015"/>
    <s v="Material de uso e consumo (Prestação de serviços)  "/>
    <n v="42679.8"/>
    <n v="1.9318078364102977E-4"/>
    <n v="99.812193459338957"/>
    <x v="1"/>
  </r>
  <r>
    <x v="1"/>
    <s v="10.01.00021"/>
    <s v="Parcelamento  INSS "/>
    <n v="42678.06"/>
    <n v="1.9317290791144486E-4"/>
    <n v="99.81238663224687"/>
    <x v="0"/>
  </r>
  <r>
    <x v="0"/>
    <s v="10.01.00015"/>
    <s v="Material aplicado nos serviços"/>
    <n v="42677.59"/>
    <n v="1.9317078055920068E-4"/>
    <n v="99.812579803027432"/>
    <x v="1"/>
  </r>
  <r>
    <x v="0"/>
    <s v="10.01.00016"/>
    <s v="Despesas com Salário"/>
    <n v="42677.43"/>
    <n v="1.9317005635418141E-4"/>
    <n v="99.812772973083781"/>
    <x v="0"/>
  </r>
  <r>
    <x v="0"/>
    <s v="10.01.00021"/>
    <s v="SERV. PRESTADOS APLICADO"/>
    <n v="42671.32"/>
    <n v="1.9314240077500703E-4"/>
    <n v="99.812966115484556"/>
    <x v="0"/>
  </r>
  <r>
    <x v="0"/>
    <s v="10.01.00012"/>
    <s v="Materiais odontologios"/>
    <n v="42670.43"/>
    <n v="1.9313837238458718E-4"/>
    <n v="99.813159253856938"/>
    <x v="1"/>
  </r>
  <r>
    <x v="1"/>
    <s v="10.01.00015"/>
    <s v="Despesas para Prestação de Serviços "/>
    <n v="42669.66"/>
    <n v="1.9313488714793186E-4"/>
    <n v="99.813352388744079"/>
    <x v="0"/>
  </r>
  <r>
    <x v="0"/>
    <s v="10.01.00019"/>
    <s v="Folha de Pagamento Funcionarios"/>
    <n v="42663.16"/>
    <n v="1.9310546631902292E-4"/>
    <n v="99.813545494210402"/>
    <x v="0"/>
  </r>
  <r>
    <x v="0"/>
    <s v="10.01.00015"/>
    <s v="Folha de pagamento e encargos"/>
    <n v="42659.15"/>
    <n v="1.9308731593072683E-4"/>
    <n v="99.813738581526337"/>
    <x v="0"/>
  </r>
  <r>
    <x v="0"/>
    <s v="10.01.00019"/>
    <s v="Manutenção de Computadores e Impressoras "/>
    <n v="42658.83"/>
    <n v="1.9308586752068819E-4"/>
    <n v="99.813931667393859"/>
    <x v="1"/>
  </r>
  <r>
    <x v="0"/>
    <s v="10.01.00016"/>
    <s v="Laboratório de prótese odontologico"/>
    <n v="42655.16"/>
    <n v="1.9306925606805809E-4"/>
    <n v="99.81412473664993"/>
    <x v="0"/>
  </r>
  <r>
    <x v="1"/>
    <s v="10.01.00017"/>
    <s v="Remuneração pago a terceiros, sem vínculo empregatício (Dentistas, Fisioterapeuta, biomédica)"/>
    <n v="42654.11"/>
    <n v="1.9306450347261896E-4"/>
    <n v="99.814317801153408"/>
    <x v="1"/>
  </r>
  <r>
    <x v="0"/>
    <s v="10.01.00005"/>
    <s v="Medicamentos para uso na clínica/atendimentos"/>
    <n v="42647.6"/>
    <n v="1.9303503738089635E-4"/>
    <n v="99.814510836190792"/>
    <x v="0"/>
  </r>
  <r>
    <x v="0"/>
    <s v="10.01.00016"/>
    <s v="ASSESSORIA CONTABÍL"/>
    <n v="42644.78"/>
    <n v="1.9302227326743125E-4"/>
    <n v="99.814703858464057"/>
    <x v="0"/>
  </r>
  <r>
    <x v="0"/>
    <s v="10.01.00021"/>
    <s v="Serviço de Prótese Dentária"/>
    <n v="42639.5"/>
    <n v="1.9299837450179448E-4"/>
    <n v="99.814896856838558"/>
    <x v="0"/>
  </r>
  <r>
    <x v="0"/>
    <s v="10.01.00015"/>
    <s v="DENTÁRIA/PROTÉTICO"/>
    <n v="42639.03"/>
    <n v="1.929962471495503E-4"/>
    <n v="99.815089853085709"/>
    <x v="0"/>
  </r>
  <r>
    <x v="1"/>
    <s v="10.01.00015"/>
    <s v="Material Odontológico ou Protético"/>
    <n v="42636.1"/>
    <n v="1.929829851451344E-4"/>
    <n v="99.81528283607085"/>
    <x v="1"/>
  </r>
  <r>
    <x v="1"/>
    <s v="10.01.00015"/>
    <s v="Despesas Dedutíveis (40%)"/>
    <n v="42636"/>
    <n v="1.9298253251699737E-4"/>
    <n v="99.81547581860336"/>
    <x v="0"/>
  </r>
  <r>
    <x v="0"/>
    <s v="10.01.00024"/>
    <s v="Manutenção do Cartório"/>
    <n v="42635.09"/>
    <n v="1.929784136009501E-4"/>
    <n v="99.815668797016954"/>
    <x v="1"/>
  </r>
  <r>
    <x v="1"/>
    <s v="10.01.00021"/>
    <s v="Cursos, treinamentos, congressos"/>
    <n v="42635"/>
    <n v="1.9297800623562677E-4"/>
    <n v="99.815861775023194"/>
    <x v="0"/>
  </r>
  <r>
    <x v="1"/>
    <s v="10.01.00017"/>
    <s v="Despesas de consultório"/>
    <n v="42628.18"/>
    <n v="1.9294713699667925E-4"/>
    <n v="99.816054722160189"/>
    <x v="0"/>
  </r>
  <r>
    <x v="1"/>
    <s v="10.01.00017"/>
    <s v="Consumíveis Consultório "/>
    <n v="42627.98"/>
    <n v="1.9294623174040515E-4"/>
    <n v="99.816247668391924"/>
    <x v="0"/>
  </r>
  <r>
    <x v="0"/>
    <s v="10.01.00033"/>
    <s v="EXPEDIENTE - SELOS DE AUTENTICIDADE"/>
    <n v="42624.95"/>
    <n v="1.9293251710785219E-4"/>
    <n v="99.816440600909033"/>
    <x v="0"/>
  </r>
  <r>
    <x v="1"/>
    <s v="10.05.00001"/>
    <s v="CONTRIBUIÇÕES PREVIDENCIARIAS INSS/FGTS"/>
    <n v="42620.959999999999"/>
    <n v="1.9291445724518351E-4"/>
    <n v="99.816633515366277"/>
    <x v="0"/>
  </r>
  <r>
    <x v="0"/>
    <s v="10.01.00022"/>
    <s v="Material de Expediente do Cartório e CRVA - 2ª Zona"/>
    <n v="42619.38"/>
    <n v="1.929073057206179E-4"/>
    <n v="99.816826422671994"/>
    <x v="1"/>
  </r>
  <r>
    <x v="0"/>
    <s v="10.01.00016"/>
    <s v="Terceirização de servicos de pessoal"/>
    <n v="42617.99"/>
    <n v="1.9290101418951278E-4"/>
    <n v="99.817019323686182"/>
    <x v="0"/>
  </r>
  <r>
    <x v="1"/>
    <s v="10.01.00006"/>
    <s v="Emolumentos pagos a terceiros - Protetico"/>
    <n v="42615"/>
    <n v="1.9288748060821472E-4"/>
    <n v="99.81721221116679"/>
    <x v="0"/>
  </r>
  <r>
    <x v="1"/>
    <s v="10.02.00001"/>
    <s v="laboratório de prótese dentária"/>
    <n v="42611.8"/>
    <n v="1.928729965078288E-4"/>
    <n v="99.817405084163298"/>
    <x v="0"/>
  </r>
  <r>
    <x v="1"/>
    <s v="10.01.00015"/>
    <s v="Prestação de Serviço PJ"/>
    <n v="42610.07"/>
    <n v="1.9286516604105763E-4"/>
    <n v="99.81759794932934"/>
    <x v="0"/>
  </r>
  <r>
    <x v="0"/>
    <s v="10.01.00012"/>
    <s v="Material APLICADO NO SERVIÇO ODONTOLOGICO"/>
    <n v="42608.51"/>
    <n v="1.928581050421195E-4"/>
    <n v="99.817790807434378"/>
    <x v="1"/>
  </r>
  <r>
    <x v="1"/>
    <s v="10.01.00015"/>
    <s v="MATERIAL DE USO E CONSUMO PARA O CONSULTORIO"/>
    <n v="42606.43"/>
    <n v="1.9284869037686865E-4"/>
    <n v="99.817983656124753"/>
    <x v="1"/>
  </r>
  <r>
    <x v="1"/>
    <s v="10.01.00010"/>
    <s v="Materiais Clínicos e Cirurgicos"/>
    <n v="42602.43"/>
    <n v="1.9283058525138626E-4"/>
    <n v="99.818176486710001"/>
    <x v="1"/>
  </r>
  <r>
    <x v="1"/>
    <s v="10.01.00016"/>
    <s v="digitador"/>
    <n v="42600"/>
    <n v="1.9281958638765566E-4"/>
    <n v="99.81836930629639"/>
    <x v="0"/>
  </r>
  <r>
    <x v="0"/>
    <s v="10.01.00015"/>
    <s v="serviços Terceiros"/>
    <n v="42600"/>
    <n v="1.9281958638765566E-4"/>
    <n v="99.818562125882778"/>
    <x v="1"/>
  </r>
  <r>
    <x v="1"/>
    <s v="10.01.00015"/>
    <s v="00015 - Outros"/>
    <n v="42597.15"/>
    <n v="1.9280668648574944E-4"/>
    <n v="99.818754932569263"/>
    <x v="0"/>
  </r>
  <r>
    <x v="1"/>
    <s v="10.01.00015"/>
    <s v="Materiais Usados na Prestação de Serviços"/>
    <n v="42589.79"/>
    <n v="1.927733730548618E-4"/>
    <n v="99.818947705942321"/>
    <x v="1"/>
  </r>
  <r>
    <x v="1"/>
    <s v="10.01.00016"/>
    <s v="4016-INTERNET TV CABO"/>
    <n v="42588.4"/>
    <n v="1.9276708152375668E-4"/>
    <n v="99.81914047302385"/>
    <x v="0"/>
  </r>
  <r>
    <x v="0"/>
    <s v="10.02.00010"/>
    <s v="13º Salário"/>
    <n v="42586.65"/>
    <n v="1.9275916053135812E-4"/>
    <n v="99.819333232184377"/>
    <x v="0"/>
  </r>
  <r>
    <x v="1"/>
    <s v="10.01.00015"/>
    <s v="Serviços diversos"/>
    <n v="42586.22"/>
    <n v="1.9275721423036879E-4"/>
    <n v="99.819525989398613"/>
    <x v="0"/>
  </r>
  <r>
    <x v="0"/>
    <s v="10.01.00018"/>
    <s v="Copa e Cozinha"/>
    <n v="42586.17"/>
    <n v="1.9275698791630023E-4"/>
    <n v="99.819718746386528"/>
    <x v="0"/>
  </r>
  <r>
    <x v="0"/>
    <s v="10.01.00015"/>
    <s v="Salário/Férias/Rescisão"/>
    <n v="42585.09"/>
    <n v="1.9275209953241999E-4"/>
    <n v="99.819911498486064"/>
    <x v="0"/>
  </r>
  <r>
    <x v="1"/>
    <s v="10.01.00015"/>
    <s v="Sistema de informática/internet/manuteção e supor. de informatica"/>
    <n v="42582.74"/>
    <n v="1.9274146277119906E-4"/>
    <n v="99.820104239948833"/>
    <x v="0"/>
  </r>
  <r>
    <x v="0"/>
    <s v="10.02.00004"/>
    <s v="MATERIAL DE USO E CONSUMO"/>
    <n v="42582.66"/>
    <n v="1.9274110066868944E-4"/>
    <n v="99.820296981049495"/>
    <x v="1"/>
  </r>
  <r>
    <x v="1"/>
    <s v="10.01.00016"/>
    <s v="Material de Enfermagem / Odontológico "/>
    <n v="42580.88"/>
    <n v="1.9273304388784976E-4"/>
    <n v="99.820489714093384"/>
    <x v="1"/>
  </r>
  <r>
    <x v="0"/>
    <s v="10.01.00016"/>
    <s v="Serviços prestados por terceiros sem vinculo"/>
    <n v="42580.639999999999"/>
    <n v="1.927319575803208E-4"/>
    <n v="99.820682446050967"/>
    <x v="1"/>
  </r>
  <r>
    <x v="0"/>
    <s v="10.01.00015"/>
    <s v="laboratório de aparelhos ortodônticos"/>
    <n v="42577.14"/>
    <n v="1.9271611559552369E-4"/>
    <n v="99.820875162166558"/>
    <x v="0"/>
  </r>
  <r>
    <x v="1"/>
    <s v="10.01.00015"/>
    <s v="Expediente - Sistema de Informatica - Aquisição e Manutenção"/>
    <n v="42570.63"/>
    <n v="1.9268664950380108E-4"/>
    <n v="99.821067848816057"/>
    <x v="1"/>
  </r>
  <r>
    <x v="0"/>
    <s v="10.01.00013"/>
    <s v="Trafego pago / FB / celular"/>
    <n v="42567.26"/>
    <n v="1.9267139593558217E-4"/>
    <n v="99.821260520211993"/>
    <x v="0"/>
  </r>
  <r>
    <x v="0"/>
    <s v="10.01.00015"/>
    <s v="PRESTAÇÃO DE SERVIÇOS DE TERCEIROS RECIBO RPA"/>
    <n v="42566.47"/>
    <n v="1.9266782017329936E-4"/>
    <n v="99.821453188032166"/>
    <x v="1"/>
  </r>
  <r>
    <x v="1"/>
    <s v="10.01.00006"/>
    <s v="Selos"/>
    <n v="42565.54"/>
    <n v="1.9266361073162471E-4"/>
    <n v="99.821645851642899"/>
    <x v="0"/>
  </r>
  <r>
    <x v="0"/>
    <s v="10.01.00025"/>
    <s v="Registros"/>
    <n v="42563.47"/>
    <n v="1.9265424132918759E-4"/>
    <n v="99.82183850588423"/>
    <x v="0"/>
  </r>
  <r>
    <x v="1"/>
    <s v="10.01.00013"/>
    <s v="SALÁRIOS E ENCARGOS"/>
    <n v="42561.82"/>
    <n v="1.9264677296492607E-4"/>
    <n v="99.822031152657189"/>
    <x v="0"/>
  </r>
  <r>
    <x v="1"/>
    <s v="10.01.00021"/>
    <s v="VALE TRANSPORTE COLABORADORES"/>
    <n v="42558.9"/>
    <n v="1.9263355622332391E-4"/>
    <n v="99.822223786213414"/>
    <x v="1"/>
  </r>
  <r>
    <x v="1"/>
    <s v="10.01.00015"/>
    <s v="Salários a Pagar"/>
    <n v="42558.18"/>
    <n v="1.9263029730073709E-4"/>
    <n v="99.82241641651072"/>
    <x v="0"/>
  </r>
  <r>
    <x v="0"/>
    <s v="10.02.00002"/>
    <s v="Fornecedor"/>
    <n v="42553.52"/>
    <n v="1.9260920482955005E-4"/>
    <n v="99.822609025715551"/>
    <x v="0"/>
  </r>
  <r>
    <x v="1"/>
    <s v="10.01.00068"/>
    <s v="Serviços de Terceiros"/>
    <n v="42553.3"/>
    <n v="1.9260820904764859E-4"/>
    <n v="99.822801633924598"/>
    <x v="1"/>
  </r>
  <r>
    <x v="1"/>
    <s v="10.01.00007"/>
    <s v="Serviços"/>
    <n v="42552.92"/>
    <n v="1.9260648906072774E-4"/>
    <n v="99.822994240413664"/>
    <x v="0"/>
  </r>
  <r>
    <x v="0"/>
    <s v="10.01.00016"/>
    <s v="informatica"/>
    <n v="42551.86"/>
    <n v="1.9260169120247488E-4"/>
    <n v="99.82318684210486"/>
    <x v="0"/>
  </r>
  <r>
    <x v="0"/>
    <s v="10.01.00019"/>
    <s v="Medicamento"/>
    <n v="42548.86"/>
    <n v="1.9258811235836306E-4"/>
    <n v="99.823379430217216"/>
    <x v="0"/>
  </r>
  <r>
    <x v="0"/>
    <s v="10.01.00029"/>
    <s v="Maquinas e Equipamentos "/>
    <n v="42545.54"/>
    <n v="1.9257308510421266E-4"/>
    <n v="99.823572003302317"/>
    <x v="0"/>
  </r>
  <r>
    <x v="1"/>
    <s v="10.01.00026"/>
    <s v="Serviços jurídicos e contábeis para manutenção das atividades "/>
    <n v="42545.3"/>
    <n v="1.9257199879668376E-4"/>
    <n v="99.823764575301112"/>
    <x v="1"/>
  </r>
  <r>
    <x v="0"/>
    <s v="10.01.00016"/>
    <s v="Locação de Sistemas"/>
    <n v="42544.87"/>
    <n v="1.9257005249569438E-4"/>
    <n v="99.823957145353603"/>
    <x v="0"/>
  </r>
  <r>
    <x v="1"/>
    <s v="10.01.00023"/>
    <s v="MATERIAL DE SEGURANCA"/>
    <n v="42544.39"/>
    <n v="1.9256787988063649E-4"/>
    <n v="99.824149713233481"/>
    <x v="1"/>
  </r>
  <r>
    <x v="1"/>
    <s v="10.01.00016"/>
    <s v="Serviços de Informática "/>
    <n v="42543.48"/>
    <n v="1.9256376096458925E-4"/>
    <n v="99.824342276994443"/>
    <x v="0"/>
  </r>
  <r>
    <x v="0"/>
    <s v="10.01.00001"/>
    <s v="Material de consumo do consultório"/>
    <n v="42542.18"/>
    <n v="1.9255787679880746E-4"/>
    <n v="99.824534834871244"/>
    <x v="1"/>
  </r>
  <r>
    <x v="0"/>
    <s v="10.01.00017"/>
    <s v="Prestação de serviços PROTÉTICOS "/>
    <n v="42541.279999999999"/>
    <n v="1.925538031455739E-4"/>
    <n v="99.82472738867439"/>
    <x v="0"/>
  </r>
  <r>
    <x v="1"/>
    <s v="10.01.00017"/>
    <s v="Despesas com Publiciadade"/>
    <n v="42540.800000000003"/>
    <n v="1.9255163053051604E-4"/>
    <n v="99.824919940304923"/>
    <x v="0"/>
  </r>
  <r>
    <x v="1"/>
    <s v="10.01.00021"/>
    <s v="Salário"/>
    <n v="42539"/>
    <n v="1.9254348322404895E-4"/>
    <n v="99.825112483788146"/>
    <x v="0"/>
  </r>
  <r>
    <x v="0"/>
    <s v="10.01.00015"/>
    <s v="PAGAMENTO DE TERCEIROS ,DESPESA DE CUSTEIO"/>
    <n v="42536.33"/>
    <n v="1.9253139805278945E-4"/>
    <n v="99.825305015186203"/>
    <x v="1"/>
  </r>
  <r>
    <x v="0"/>
    <s v="10.01.00005"/>
    <s v="LICENÇA PARA USO DE PROGRAMA"/>
    <n v="42531.33"/>
    <n v="1.9250876664593641E-4"/>
    <n v="99.825497523952848"/>
    <x v="0"/>
  </r>
  <r>
    <x v="1"/>
    <s v="10.01.00015"/>
    <s v="RATEIO P"/>
    <n v="42530.12"/>
    <n v="1.9250328984547801E-4"/>
    <n v="99.825690027242686"/>
    <x v="0"/>
  </r>
  <r>
    <x v="0"/>
    <s v="10.01.00008"/>
    <s v="Trabalho protetico"/>
    <n v="42528.5"/>
    <n v="1.9249595726965763E-4"/>
    <n v="99.825882523199951"/>
    <x v="0"/>
  </r>
  <r>
    <x v="0"/>
    <s v="10.01.00019"/>
    <s v="ISS - Repasse (dedutível)"/>
    <n v="42528.4"/>
    <n v="1.9249550464152057E-4"/>
    <n v="99.826075018704586"/>
    <x v="0"/>
  </r>
  <r>
    <x v="0"/>
    <s v="10.01.00015"/>
    <s v="Materiais odontologicos "/>
    <n v="42523.99"/>
    <n v="1.9247554374067619E-4"/>
    <n v="99.826267494248327"/>
    <x v="1"/>
  </r>
  <r>
    <x v="0"/>
    <s v="10.01.00015"/>
    <s v="01.00015 - Material Odontológico e Laboratório"/>
    <n v="42522.239999999998"/>
    <n v="1.9246762274827763E-4"/>
    <n v="99.82645996187108"/>
    <x v="1"/>
  </r>
  <r>
    <x v="1"/>
    <s v="10.01.00009"/>
    <s v=" Material de escritório e limpeza"/>
    <n v="42522.22"/>
    <n v="1.9246753222265027E-4"/>
    <n v="99.826652429403296"/>
    <x v="1"/>
  </r>
  <r>
    <x v="0"/>
    <s v="10.01.00015"/>
    <s v="Material necessario "/>
    <n v="42521.98"/>
    <n v="1.9246644591512131E-4"/>
    <n v="99.826844895849206"/>
    <x v="1"/>
  </r>
  <r>
    <x v="0"/>
    <s v="10.01.00012"/>
    <s v="Material de escritório/Clinico consultorio"/>
    <n v="42518.8"/>
    <n v="1.9245205234036278E-4"/>
    <n v="99.827037347901552"/>
    <x v="1"/>
  </r>
  <r>
    <x v="0"/>
    <s v="10.01.00030"/>
    <s v="Manutenção e Conservação"/>
    <n v="42516.84"/>
    <n v="1.9244318082887636E-4"/>
    <n v="99.827229791082374"/>
    <x v="1"/>
  </r>
  <r>
    <x v="0"/>
    <s v="10.01.00028"/>
    <s v="Manutenção de equipamentos"/>
    <n v="42516.18"/>
    <n v="1.9244019348317181E-4"/>
    <n v="99.827422231275861"/>
    <x v="1"/>
  </r>
  <r>
    <x v="1"/>
    <s v="10.01.00016"/>
    <s v="Material essencial à realização da atividade principal"/>
    <n v="42515.93"/>
    <n v="1.9243906191282912E-4"/>
    <n v="99.82761467033778"/>
    <x v="1"/>
  </r>
  <r>
    <x v="0"/>
    <s v="10.01.00015"/>
    <s v="MATERIAIS PARA SERVIÇOS"/>
    <n v="42514.58"/>
    <n v="1.9243295143297885E-4"/>
    <n v="99.827807103289217"/>
    <x v="1"/>
  </r>
  <r>
    <x v="1"/>
    <s v="10.01.00015"/>
    <s v="Pagamento a fornecedores"/>
    <n v="42513.97"/>
    <n v="1.9243019040134278E-4"/>
    <n v="99.827999533479613"/>
    <x v="0"/>
  </r>
  <r>
    <x v="0"/>
    <s v="10.01.00020"/>
    <s v="Internet do escritório/consultório"/>
    <n v="42510.36"/>
    <n v="1.9241385052559489E-4"/>
    <n v="99.82819194733014"/>
    <x v="0"/>
  </r>
  <r>
    <x v="1"/>
    <s v="10.01.00021"/>
    <s v="Contador "/>
    <n v="42506.53"/>
    <n v="1.9239651486794546E-4"/>
    <n v="99.828384343845002"/>
    <x v="0"/>
  </r>
  <r>
    <x v="1"/>
    <s v="10.01.00015"/>
    <s v="Serviços de Terceiros/analise materiais"/>
    <n v="42504.71"/>
    <n v="1.9238827703585101E-4"/>
    <n v="99.828576732122045"/>
    <x v="1"/>
  </r>
  <r>
    <x v="1"/>
    <s v="10.01.00015"/>
    <s v="Marketing e propaganda "/>
    <n v="42500"/>
    <n v="1.9236695825059546E-4"/>
    <n v="99.82876909908029"/>
    <x v="0"/>
  </r>
  <r>
    <x v="0"/>
    <s v="10.01.00016"/>
    <s v="Prestação Serviço Pessoa Jurídica"/>
    <n v="42500"/>
    <n v="1.9236695825059546E-4"/>
    <n v="99.828961466038535"/>
    <x v="0"/>
  </r>
  <r>
    <x v="1"/>
    <s v="10.01.00021"/>
    <s v="SERVIÇOS DE INFORMÁTICA"/>
    <n v="42500"/>
    <n v="1.9236695825059546E-4"/>
    <n v="99.829153832996781"/>
    <x v="0"/>
  </r>
  <r>
    <x v="0"/>
    <s v="10.01.00016"/>
    <s v="Material Odontológico para uso no Consultório"/>
    <n v="42495.03"/>
    <n v="1.9234446263218357E-4"/>
    <n v="99.829346177459414"/>
    <x v="1"/>
  </r>
  <r>
    <x v="1"/>
    <s v="10.01.00019"/>
    <s v="Internet "/>
    <n v="42487.71"/>
    <n v="1.9231133025255073E-4"/>
    <n v="99.829538488789666"/>
    <x v="0"/>
  </r>
  <r>
    <x v="0"/>
    <s v="10.01.00041"/>
    <s v="DARF IRRF"/>
    <n v="42483.89"/>
    <n v="1.9229403985771505E-4"/>
    <n v="99.829730782829529"/>
    <x v="0"/>
  </r>
  <r>
    <x v="1"/>
    <s v="10.01.00005"/>
    <s v="Consumo de Material Técnico"/>
    <n v="42483.32"/>
    <n v="1.9229145987733381E-4"/>
    <n v="99.829923074289411"/>
    <x v="1"/>
  </r>
  <r>
    <x v="0"/>
    <s v="10.01.00018"/>
    <s v="LABORATÓRIO"/>
    <n v="42480.27"/>
    <n v="1.9227765471915346E-4"/>
    <n v="99.83011535194413"/>
    <x v="0"/>
  </r>
  <r>
    <x v="1"/>
    <s v="10.01.00029"/>
    <s v="DAJES DE BALÇÃO - EMOLUMENTOS"/>
    <n v="42480.25"/>
    <n v="1.9227756419352605E-4"/>
    <n v="99.830307629508326"/>
    <x v="0"/>
  </r>
  <r>
    <x v="0"/>
    <s v="10.02.00007"/>
    <s v="MANUTENCAO DE EQUIPAMENTOS CONSULTÓRIO"/>
    <n v="42475.96"/>
    <n v="1.9225814644644617E-4"/>
    <n v="99.830499887654767"/>
    <x v="0"/>
  </r>
  <r>
    <x v="0"/>
    <s v="10.01.00018"/>
    <s v="Repasse uso de máquina de cartão por dentistas parceiros"/>
    <n v="42475.5"/>
    <n v="1.922560643570157E-4"/>
    <n v="99.830692143719119"/>
    <x v="0"/>
  </r>
  <r>
    <x v="0"/>
    <s v="10.01.00015"/>
    <s v="Despesas Material Odontologico"/>
    <n v="42471.49"/>
    <n v="1.9223791396871955E-4"/>
    <n v="99.830884381633084"/>
    <x v="1"/>
  </r>
  <r>
    <x v="1"/>
    <s v="10.01.00021"/>
    <s v="Remuneração paga a pessoa jurídica serviços profissionais"/>
    <n v="42469.82"/>
    <n v="1.9223035507883067E-4"/>
    <n v="99.831076611988166"/>
    <x v="0"/>
  </r>
  <r>
    <x v="1"/>
    <s v="10.01.00004"/>
    <s v="Contribuição obrigatória a entidade de classe"/>
    <n v="42467.67"/>
    <n v="1.9222062357388388E-4"/>
    <n v="99.831268832611741"/>
    <x v="0"/>
  </r>
  <r>
    <x v="0"/>
    <s v="10.01.00016"/>
    <s v="Despesas com Consultorio"/>
    <n v="42467.24"/>
    <n v="1.922186772728945E-4"/>
    <n v="99.831461051289011"/>
    <x v="0"/>
  </r>
  <r>
    <x v="0"/>
    <s v="10.01.00016"/>
    <s v="MATERIAIS ODONTOLOGICOS"/>
    <n v="42467.040000000001"/>
    <n v="1.922177720166204E-4"/>
    <n v="99.831653269061022"/>
    <x v="1"/>
  </r>
  <r>
    <x v="0"/>
    <s v="10.01.00043"/>
    <s v="Material de Escritorio"/>
    <n v="42461.15"/>
    <n v="1.9219111221934756E-4"/>
    <n v="99.831845460173241"/>
    <x v="1"/>
  </r>
  <r>
    <x v="0"/>
    <s v="10.02.00002"/>
    <s v="FGTS"/>
    <n v="42458.75"/>
    <n v="1.9218024914405811E-4"/>
    <n v="99.832037640422385"/>
    <x v="0"/>
  </r>
  <r>
    <x v="1"/>
    <s v="10.01.00015"/>
    <s v="Medicamentos e Materiais Médicos"/>
    <n v="42458.06"/>
    <n v="1.9217712600991238E-4"/>
    <n v="99.832229817548395"/>
    <x v="1"/>
  </r>
  <r>
    <x v="0"/>
    <s v="10.01.00015"/>
    <s v="Materiais/Serviços Aplicados para Atividade"/>
    <n v="42457.67"/>
    <n v="1.9217536076017783E-4"/>
    <n v="99.832421992909161"/>
    <x v="1"/>
  </r>
  <r>
    <x v="1"/>
    <s v="10.01.00017"/>
    <s v="Prestação de Serviços Pessoa Jurídica"/>
    <n v="42456"/>
    <n v="1.9216780187028895E-4"/>
    <n v="99.832614160711032"/>
    <x v="0"/>
  </r>
  <r>
    <x v="1"/>
    <s v="10.01.00015"/>
    <s v="Remuneração paga à terceiros, sem vínculo empregatício"/>
    <n v="42454.9"/>
    <n v="1.9216282296078129E-4"/>
    <n v="99.832806323533987"/>
    <x v="1"/>
  </r>
  <r>
    <x v="1"/>
    <s v="10.01.00016"/>
    <s v="Licença de Software/Direito de Uso"/>
    <n v="42450.28"/>
    <n v="1.921419115408491E-4"/>
    <n v="99.832998465445527"/>
    <x v="0"/>
  </r>
  <r>
    <x v="0"/>
    <s v="10.01.00027"/>
    <s v="INVISALIGN"/>
    <n v="42450.01"/>
    <n v="1.9214068944487905E-4"/>
    <n v="99.833190606134977"/>
    <x v="0"/>
  </r>
  <r>
    <x v="0"/>
    <s v="10.01.00006"/>
    <s v="DENTAIS, PROTÉTICOS E ASSIS TÉCNICA"/>
    <n v="42448.71"/>
    <n v="1.9213480527909726E-4"/>
    <n v="99.833382740940252"/>
    <x v="0"/>
  </r>
  <r>
    <x v="1"/>
    <s v="10.01.00019"/>
    <s v="Material Consumo - Dental Ourinhos s/ NF-e "/>
    <n v="42447.99"/>
    <n v="1.9213154635651039E-4"/>
    <n v="99.833574872486608"/>
    <x v="1"/>
  </r>
  <r>
    <x v="0"/>
    <s v="10.01.00015"/>
    <s v="Insumos/Materiais Médicos"/>
    <n v="42440.89"/>
    <n v="1.9209940975877912E-4"/>
    <n v="99.833766971896367"/>
    <x v="1"/>
  </r>
  <r>
    <x v="0"/>
    <s v="10.01.00016"/>
    <s v="Seguros"/>
    <n v="42440.01"/>
    <n v="1.9209542663117303E-4"/>
    <n v="99.833959067322994"/>
    <x v="1"/>
  </r>
  <r>
    <x v="1"/>
    <s v="10.01.00019"/>
    <s v="Material de consultorio"/>
    <n v="42438.17"/>
    <n v="1.9208709827345111E-4"/>
    <n v="99.834151154421264"/>
    <x v="1"/>
  </r>
  <r>
    <x v="1"/>
    <s v="10.01.00015"/>
    <s v="Material  e serviço odontológico"/>
    <n v="42436.76"/>
    <n v="1.920807162167186E-4"/>
    <n v="99.834343235137482"/>
    <x v="1"/>
  </r>
  <r>
    <x v="0"/>
    <s v="10.01.00016"/>
    <s v="Medicamento"/>
    <n v="42434.75"/>
    <n v="1.9207161839116367E-4"/>
    <n v="99.834535306755868"/>
    <x v="0"/>
  </r>
  <r>
    <x v="0"/>
    <s v="10.01.00018"/>
    <s v="Material Médico e/ou Odontológico"/>
    <n v="42434.1"/>
    <n v="1.9206867630827278E-4"/>
    <n v="99.83472737543218"/>
    <x v="1"/>
  </r>
  <r>
    <x v="0"/>
    <s v="10.01.00002"/>
    <s v="Aluguel do escritório/consultório e equipamentos"/>
    <n v="42432"/>
    <n v="1.9205917111739449E-4"/>
    <n v="99.834919434603293"/>
    <x v="1"/>
  </r>
  <r>
    <x v="1"/>
    <s v="10.01.00012"/>
    <s v="Material de consumo escritório/consultório/luvas etc"/>
    <n v="42431.02"/>
    <n v="1.9205473536165128E-4"/>
    <n v="99.835111489338658"/>
    <x v="1"/>
  </r>
  <r>
    <x v="1"/>
    <s v="10.01.00015"/>
    <s v="Material para uso no Laboratorio(Gesso, Dentes, Resina Revestimento..."/>
    <n v="42430.09"/>
    <n v="1.920505259199766E-4"/>
    <n v="99.835303539864583"/>
    <x v="1"/>
  </r>
  <r>
    <x v="1"/>
    <s v="10.01.00021"/>
    <s v="Serviços odontológicos"/>
    <n v="42428.9"/>
    <n v="1.9204513964514563E-4"/>
    <n v="99.835495585004224"/>
    <x v="0"/>
  </r>
  <r>
    <x v="1"/>
    <s v="10.01.00025"/>
    <s v="Honorários Contábeis"/>
    <n v="42426.44"/>
    <n v="1.9203400499297397E-4"/>
    <n v="99.835687619009221"/>
    <x v="0"/>
  </r>
  <r>
    <x v="0"/>
    <s v="10.01.00006"/>
    <s v="Material Odontologicos"/>
    <n v="42425.54"/>
    <n v="1.9202993133974041E-4"/>
    <n v="99.835879648940562"/>
    <x v="1"/>
  </r>
  <r>
    <x v="0"/>
    <s v="10.01.00013"/>
    <s v="Renumeração á terceiros c/ vínculo empregatício,VT, VR e Encargos Sociais"/>
    <n v="42424.99"/>
    <n v="1.9202744188498655E-4"/>
    <n v="99.836071676382446"/>
    <x v="0"/>
  </r>
  <r>
    <x v="1"/>
    <s v="10.01.00015"/>
    <s v="Laboratorios"/>
    <n v="42423.42"/>
    <n v="1.9202033562323471E-4"/>
    <n v="99.836263696718063"/>
    <x v="0"/>
  </r>
  <r>
    <x v="0"/>
    <s v="10.01.00015"/>
    <s v="Insumo utilizado na prestação de serviço"/>
    <n v="42420.49"/>
    <n v="1.9200707361881884E-4"/>
    <n v="99.836455703791685"/>
    <x v="1"/>
  </r>
  <r>
    <x v="1"/>
    <s v="10.01.00017"/>
    <s v="PROTETICO"/>
    <n v="42418.26"/>
    <n v="1.9199698001136242E-4"/>
    <n v="99.836647700771692"/>
    <x v="0"/>
  </r>
  <r>
    <x v="0"/>
    <s v="10.01.00015"/>
    <s v="Materiais de uso e consumo consultório"/>
    <n v="42418.18"/>
    <n v="1.9199661790885277E-4"/>
    <n v="99.836839697389607"/>
    <x v="1"/>
  </r>
  <r>
    <x v="0"/>
    <s v="10.01.00021"/>
    <s v="Despesas  Referente a Rateio / UNIMED "/>
    <n v="42414.98"/>
    <n v="1.9198213380846685E-4"/>
    <n v="99.83703167952342"/>
    <x v="0"/>
  </r>
  <r>
    <x v="0"/>
    <s v="10.01.00038"/>
    <s v="INSS - CONTRIBUIÇÃO PREVIDENCIÁRIA - FOLHA DE PAGAMENTO"/>
    <n v="42410.32"/>
    <n v="1.9196104133727983E-4"/>
    <n v="99.837223640564758"/>
    <x v="0"/>
  </r>
  <r>
    <x v="0"/>
    <s v="10.01.00041"/>
    <s v="Serviços de Informática"/>
    <n v="42407.79"/>
    <n v="1.9194958984541219E-4"/>
    <n v="99.837415590154606"/>
    <x v="0"/>
  </r>
  <r>
    <x v="1"/>
    <s v="10.01.00015"/>
    <s v="Material de uso no funcionamento da atividade"/>
    <n v="42407.11"/>
    <n v="1.919465119740802E-4"/>
    <n v="99.837607536666582"/>
    <x v="1"/>
  </r>
  <r>
    <x v="0"/>
    <s v="10.01.00005"/>
    <s v="Laboratórios de Prótese dentária"/>
    <n v="42404.28"/>
    <n v="1.9193370259780137E-4"/>
    <n v="99.837799470369177"/>
    <x v="0"/>
  </r>
  <r>
    <x v="1"/>
    <s v="10.01.00017"/>
    <s v="Laboratorio de prótese"/>
    <n v="42403.77"/>
    <n v="1.9193139419430239E-4"/>
    <n v="99.837991401763375"/>
    <x v="0"/>
  </r>
  <r>
    <x v="1"/>
    <s v="10.01.00021"/>
    <s v="Cursos e treinamentos especializados"/>
    <n v="42400"/>
    <n v="1.9191433011353523E-4"/>
    <n v="99.838183316093492"/>
    <x v="0"/>
  </r>
  <r>
    <x v="0"/>
    <s v="10.01.00015"/>
    <s v="Material de uso ou consumo clinica"/>
    <n v="42399.78"/>
    <n v="1.9191333433163371E-4"/>
    <n v="99.838375229427825"/>
    <x v="1"/>
  </r>
  <r>
    <x v="1"/>
    <s v="10.01.00019"/>
    <s v="produtos odontológicos"/>
    <n v="42397.63"/>
    <n v="1.9190360282668687E-4"/>
    <n v="99.838567133030651"/>
    <x v="1"/>
  </r>
  <r>
    <x v="1"/>
    <s v="10.01.00015"/>
    <s v="Despesa Consultorio"/>
    <n v="42395.42"/>
    <n v="1.9189359974485784E-4"/>
    <n v="99.838759026630399"/>
    <x v="0"/>
  </r>
  <r>
    <x v="0"/>
    <s v="10.01.00011"/>
    <s v="Material de consultório, conservação e limpeza do escritório/consultório"/>
    <n v="42394.78"/>
    <n v="1.9189070292478067E-4"/>
    <n v="99.838950917333321"/>
    <x v="1"/>
  </r>
  <r>
    <x v="1"/>
    <s v="10.01.00015"/>
    <s v="Escritório Contábil"/>
    <n v="42391.3"/>
    <n v="1.9187495146561097E-4"/>
    <n v="99.83914279228479"/>
    <x v="0"/>
  </r>
  <r>
    <x v="1"/>
    <s v="10.01.00024"/>
    <s v="Refeições e lanches"/>
    <n v="42391.16"/>
    <n v="1.9187431778621913E-4"/>
    <n v="99.839334666602582"/>
    <x v="0"/>
  </r>
  <r>
    <x v="0"/>
    <s v="10.01.00019"/>
    <s v="Depósito efetuado ao Poder Judiciário"/>
    <n v="42390.37"/>
    <n v="1.9187074202393632E-4"/>
    <n v="99.839526537344611"/>
    <x v="0"/>
  </r>
  <r>
    <x v="1"/>
    <s v="10.01.00019"/>
    <s v="Aluguel de Aparelhos para atendimento"/>
    <n v="42389.9"/>
    <n v="1.9186861467169214E-4"/>
    <n v="99.839718405959289"/>
    <x v="1"/>
  </r>
  <r>
    <x v="1"/>
    <s v="10.01.00017"/>
    <s v="Materiais Uso Consultório/ Proteses"/>
    <n v="42385.97"/>
    <n v="1.918508263859057E-4"/>
    <n v="99.839910256785672"/>
    <x v="1"/>
  </r>
  <r>
    <x v="1"/>
    <s v="10.01.00026"/>
    <s v="Honorários Contábeis"/>
    <n v="42385.48"/>
    <n v="1.9184860850803408E-4"/>
    <n v="99.84010210539418"/>
    <x v="0"/>
  </r>
  <r>
    <x v="0"/>
    <s v="10.01.00012"/>
    <s v="Material Atendimento Clinico"/>
    <n v="42385.14"/>
    <n v="1.9184706957236808E-4"/>
    <n v="99.840293952463753"/>
    <x v="1"/>
  </r>
  <r>
    <x v="1"/>
    <s v="10.01.00020"/>
    <s v="Serviços a terceiros"/>
    <n v="42382.67"/>
    <n v="1.9183588965738268E-4"/>
    <n v="99.840485788353405"/>
    <x v="1"/>
  </r>
  <r>
    <x v="0"/>
    <s v="10.01.00025"/>
    <s v="VALE ALIMENTAÇÃO - FUNCIONÁRIOS"/>
    <n v="42375.6"/>
    <n v="1.9180388884809251E-4"/>
    <n v="99.840677592242258"/>
    <x v="1"/>
  </r>
  <r>
    <x v="1"/>
    <s v="10.01.00015"/>
    <s v="Materiais Odontológicos de Uso Profissional"/>
    <n v="42371.63"/>
    <n v="1.9178591951105121E-4"/>
    <n v="99.84086937816177"/>
    <x v="1"/>
  </r>
  <r>
    <x v="0"/>
    <s v="10.01.00023"/>
    <s v="Esthetic Aligner 19.274.540/0001-91"/>
    <n v="42371.26"/>
    <n v="1.9178424478694412E-4"/>
    <n v="99.841061162406561"/>
    <x v="0"/>
  </r>
  <r>
    <x v="0"/>
    <s v="10.01.00007"/>
    <s v="Energia do Cartorio do 2°. Oficio Reg. Civil"/>
    <n v="42369.35"/>
    <n v="1.9177559958952624E-4"/>
    <n v="99.84125293800615"/>
    <x v="1"/>
  </r>
  <r>
    <x v="1"/>
    <s v="10.01.00010"/>
    <s v="DESPESAS DE CUSTEIO, RECEITA E MANUTENCAO DA FONTE PRODUTORA"/>
    <n v="42367.27"/>
    <n v="1.9176618492427539E-4"/>
    <n v="99.841444704191076"/>
    <x v="1"/>
  </r>
  <r>
    <x v="0"/>
    <s v="10.01.00016"/>
    <s v="DESPESAS CONSULTÓRIO "/>
    <n v="42362.87"/>
    <n v="1.9174626928624477E-4"/>
    <n v="99.841636450460356"/>
    <x v="0"/>
  </r>
  <r>
    <x v="1"/>
    <s v="10.01.00018"/>
    <s v="Serviços Proteticos "/>
    <n v="42359.82"/>
    <n v="1.9173246412806442E-4"/>
    <n v="99.841828182924488"/>
    <x v="0"/>
  </r>
  <r>
    <x v="0"/>
    <s v="10.01.00015"/>
    <s v="Assistencia Contabil"/>
    <n v="42359.27"/>
    <n v="1.9172997467331056E-4"/>
    <n v="99.842019912899161"/>
    <x v="0"/>
  </r>
  <r>
    <x v="1"/>
    <s v="10.01.00020"/>
    <s v="Despesas com Próteses Odontologicas"/>
    <n v="42359"/>
    <n v="1.9172875257734051E-4"/>
    <n v="99.842211641651744"/>
    <x v="0"/>
  </r>
  <r>
    <x v="1"/>
    <s v="10.02.00001"/>
    <s v="ALUGUEL SHOP. DOM PEDRO CAMPINAS"/>
    <n v="42358.66"/>
    <n v="1.9172721364167452E-4"/>
    <n v="99.842403368865391"/>
    <x v="1"/>
  </r>
  <r>
    <x v="0"/>
    <s v="10.01.00019"/>
    <s v="Despesas veiculo com entrega intimações protesto titulos"/>
    <n v="42358.37"/>
    <n v="1.9172590102007706E-4"/>
    <n v="99.842595094766409"/>
    <x v="0"/>
  </r>
  <r>
    <x v="0"/>
    <s v="10.01.00006"/>
    <s v="Emolumentos  e Taxas"/>
    <n v="42355.27"/>
    <n v="1.9171186954782817E-4"/>
    <n v="99.842786806635957"/>
    <x v="0"/>
  </r>
  <r>
    <x v="1"/>
    <s v="10.01.00017"/>
    <s v="Serviços de apoio de gestão"/>
    <n v="42350"/>
    <n v="1.9168801604500514E-4"/>
    <n v="99.842978494652002"/>
    <x v="0"/>
  </r>
  <r>
    <x v="0"/>
    <s v="10.01.00015"/>
    <s v="Despesas com aplicação de serviços"/>
    <n v="42347"/>
    <n v="1.9167443720089329E-4"/>
    <n v="99.843170169089206"/>
    <x v="0"/>
  </r>
  <r>
    <x v="1"/>
    <s v="10.01.00015"/>
    <s v="Despesas com informática"/>
    <n v="42345.85"/>
    <n v="1.9166923197731713E-4"/>
    <n v="99.843361838321186"/>
    <x v="0"/>
  </r>
  <r>
    <x v="0"/>
    <s v="10.01.00013"/>
    <s v="Aluguel Itero"/>
    <n v="42344.47"/>
    <n v="1.9166298570902571E-4"/>
    <n v="99.8435535013069"/>
    <x v="1"/>
  </r>
  <r>
    <x v="0"/>
    <s v="10.01.00013"/>
    <s v="Remuneração Funcionários"/>
    <n v="42344.08"/>
    <n v="1.9166122045929116E-4"/>
    <n v="99.843745162527355"/>
    <x v="0"/>
  </r>
  <r>
    <x v="0"/>
    <s v="10.01.00013"/>
    <s v="Gastos com locação de equipamentos"/>
    <n v="42344"/>
    <n v="1.9166085835678148E-4"/>
    <n v="99.843936823385718"/>
    <x v="0"/>
  </r>
  <r>
    <x v="0"/>
    <s v="10.01.00023"/>
    <s v="Assessoria"/>
    <n v="42336.6"/>
    <n v="1.9162736387463901E-4"/>
    <n v="99.844128450749594"/>
    <x v="0"/>
  </r>
  <r>
    <x v="0"/>
    <s v="11.01.00019"/>
    <s v="Aquisição de Móveis"/>
    <n v="42335.32"/>
    <n v="1.9162157023448466E-4"/>
    <n v="99.844320072319832"/>
    <x v="1"/>
  </r>
  <r>
    <x v="0"/>
    <s v="10.01.00019"/>
    <s v="Suporte de Informática "/>
    <n v="42331.58"/>
    <n v="1.9160464194215864E-4"/>
    <n v="99.844511676961773"/>
    <x v="0"/>
  </r>
  <r>
    <x v="1"/>
    <s v="10.01.00005"/>
    <s v="Despesas de Material de Expediente"/>
    <n v="42327.040000000001"/>
    <n v="1.9158409262473607E-4"/>
    <n v="99.844703261054391"/>
    <x v="1"/>
  </r>
  <r>
    <x v="1"/>
    <s v="10.01.00020"/>
    <s v="Serviços de Prótese Dentaria"/>
    <n v="42325"/>
    <n v="1.9157485901074003E-4"/>
    <n v="99.844894835913408"/>
    <x v="0"/>
  </r>
  <r>
    <x v="1"/>
    <s v="10.01.00026"/>
    <s v="Vale alimentação colaboradores"/>
    <n v="42324.98"/>
    <n v="1.9157476848511264E-4"/>
    <n v="99.845086410681887"/>
    <x v="1"/>
  </r>
  <r>
    <x v="1"/>
    <s v="10.01.00016"/>
    <s v="MANUTENÇAO EQUIPAMENTOS E PROGRAMAS INFORMATICA"/>
    <n v="42323.17"/>
    <n v="1.9156657591583187E-4"/>
    <n v="99.845277977257808"/>
    <x v="0"/>
  </r>
  <r>
    <x v="0"/>
    <s v="10.01.00006"/>
    <s v="Materiais e suprimentos de trabalho"/>
    <n v="42316.6"/>
    <n v="1.9153683824722697E-4"/>
    <n v="99.845469514096052"/>
    <x v="1"/>
  </r>
  <r>
    <x v="1"/>
    <s v="10.01.00015"/>
    <s v="Gastos de produtos/serviços"/>
    <n v="42315.37"/>
    <n v="1.9153127092114117E-4"/>
    <n v="99.845661045366967"/>
    <x v="1"/>
  </r>
  <r>
    <x v="1"/>
    <s v="10.01.00015"/>
    <s v="protéticos"/>
    <n v="42311.4"/>
    <n v="1.9151330158409988E-4"/>
    <n v="99.845852558668554"/>
    <x v="0"/>
  </r>
  <r>
    <x v="1"/>
    <s v="10.01.00016"/>
    <s v="Manutenção e Reparos"/>
    <n v="42310.12"/>
    <n v="1.915075079439455E-4"/>
    <n v="99.846044066176503"/>
    <x v="1"/>
  </r>
  <r>
    <x v="0"/>
    <s v="10.01.00024"/>
    <s v="Despesa Com Serviços , Manutenções e Reparos"/>
    <n v="42308.800000000003"/>
    <n v="1.9150153325253632E-4"/>
    <n v="99.846235567709755"/>
    <x v="0"/>
  </r>
  <r>
    <x v="0"/>
    <s v="10.01.00015"/>
    <s v="Material utilizado no serviço odontológico"/>
    <n v="42303.46"/>
    <n v="1.9147736291001729E-4"/>
    <n v="99.846427045072659"/>
    <x v="1"/>
  </r>
  <r>
    <x v="1"/>
    <s v="10.01.00026"/>
    <s v="Vale Alimentação / Refeição"/>
    <n v="42300"/>
    <n v="1.91461701976475E-4"/>
    <n v="99.846618506774632"/>
    <x v="1"/>
  </r>
  <r>
    <x v="0"/>
    <s v="10.01.00020"/>
    <s v="Insumos"/>
    <n v="42299.6"/>
    <n v="1.9145989146392676E-4"/>
    <n v="99.8468099666661"/>
    <x v="1"/>
  </r>
  <r>
    <x v="0"/>
    <s v="10.01.00015"/>
    <s v="Materais e medicamentos para uso veterinário"/>
    <n v="42297.02"/>
    <n v="1.9144821365799059E-4"/>
    <n v="99.847001414879756"/>
    <x v="0"/>
  </r>
  <r>
    <x v="0"/>
    <s v="10.01.00023"/>
    <s v="Plano de saúde e odontológico"/>
    <n v="42296.91"/>
    <n v="1.9144771576703988E-4"/>
    <n v="99.84719286259552"/>
    <x v="1"/>
  </r>
  <r>
    <x v="0"/>
    <s v="10.01.00002"/>
    <s v="Salários e ordenados"/>
    <n v="42295.92"/>
    <n v="1.9144323474848293E-4"/>
    <n v="99.847384305830275"/>
    <x v="0"/>
  </r>
  <r>
    <x v="1"/>
    <s v="10.01.00017"/>
    <s v="Serviços profissionais de prótese odontológica"/>
    <n v="42295.4"/>
    <n v="1.9144088108217022E-4"/>
    <n v="99.847575746711357"/>
    <x v="0"/>
  </r>
  <r>
    <x v="1"/>
    <s v="10.01.00013"/>
    <s v="PAGAMENTO INSS/FGTS"/>
    <n v="42295.08"/>
    <n v="1.9143943267213166E-4"/>
    <n v="99.847767186144026"/>
    <x v="0"/>
  </r>
  <r>
    <x v="1"/>
    <s v="10.01.00016"/>
    <s v="Material de uso na prestação de serviço"/>
    <n v="42293.7"/>
    <n v="1.9143318640384019E-4"/>
    <n v="99.847958619330427"/>
    <x v="1"/>
  </r>
  <r>
    <x v="0"/>
    <s v="10.01.00016"/>
    <s v="Material de uso e consumo da atividade"/>
    <n v="42292.09"/>
    <n v="1.9142589909083353E-4"/>
    <n v="99.848150045229517"/>
    <x v="1"/>
  </r>
  <r>
    <x v="1"/>
    <s v="10.01.00022"/>
    <s v="liquido folha pagamento"/>
    <n v="42287.02"/>
    <n v="1.914029508442846E-4"/>
    <n v="99.848341448180363"/>
    <x v="0"/>
  </r>
  <r>
    <x v="0"/>
    <s v="10.01.00015"/>
    <s v="insumo odontologicos"/>
    <n v="42286"/>
    <n v="1.9139833403728656E-4"/>
    <n v="99.848532846514402"/>
    <x v="1"/>
  </r>
  <r>
    <x v="0"/>
    <s v="10.01.00023"/>
    <s v="Equipamentos Odontologicos"/>
    <n v="42283.87"/>
    <n v="1.9138869305796718E-4"/>
    <n v="99.848724235207456"/>
    <x v="0"/>
  </r>
  <r>
    <x v="1"/>
    <s v="10.01.00019"/>
    <s v="MANUTENÇÃO DE SOFTWARE/ HARDWARE"/>
    <n v="42283.040000000001"/>
    <n v="1.9138493624442957E-4"/>
    <n v="99.8489156201437"/>
    <x v="1"/>
  </r>
  <r>
    <x v="1"/>
    <s v="10.01.00025"/>
    <s v="Locação"/>
    <n v="42283"/>
    <n v="1.9138475519317477E-4"/>
    <n v="99.849107004898897"/>
    <x v="0"/>
  </r>
  <r>
    <x v="1"/>
    <s v="10.01.00015"/>
    <s v="Medicamentos e materiais para exames,  para o consultório"/>
    <n v="42282.32"/>
    <n v="1.9138167732184273E-4"/>
    <n v="99.849298386576223"/>
    <x v="1"/>
  </r>
  <r>
    <x v="0"/>
    <s v="10.01.00023"/>
    <s v="INSS "/>
    <n v="42280.99"/>
    <n v="1.9137565736761984E-4"/>
    <n v="99.849489762233588"/>
    <x v="0"/>
  </r>
  <r>
    <x v="1"/>
    <s v="10.01.00022"/>
    <s v="Pagamento de Serviços de Protese"/>
    <n v="42279"/>
    <n v="1.9136665006769233E-4"/>
    <n v="99.84968112888366"/>
    <x v="0"/>
  </r>
  <r>
    <x v="1"/>
    <s v="10.01.00015"/>
    <s v="Publicidade com atividade principal"/>
    <n v="42278"/>
    <n v="1.9136212378632176E-4"/>
    <n v="99.849872491007446"/>
    <x v="0"/>
  </r>
  <r>
    <x v="1"/>
    <s v="10.01.00016"/>
    <s v="Assistencia Contabil"/>
    <n v="42277.36"/>
    <n v="1.9135922696624459E-4"/>
    <n v="99.850063850234406"/>
    <x v="0"/>
  </r>
  <r>
    <x v="0"/>
    <s v="10.01.00021"/>
    <s v="Compra de Material Aplicado na Prestação de Serviço"/>
    <n v="42275.24"/>
    <n v="1.913496312497389E-4"/>
    <n v="99.850255199865657"/>
    <x v="1"/>
  </r>
  <r>
    <x v="0"/>
    <s v="10.01.00025"/>
    <s v="Gps INSS sobre folha de pagamento com vínculo empregaticio"/>
    <n v="42271.23"/>
    <n v="1.9133148086144277E-4"/>
    <n v="99.85044653134652"/>
    <x v="0"/>
  </r>
  <r>
    <x v="1"/>
    <s v="10.01.00018"/>
    <s v="Pagamentos de cotas IRPF"/>
    <n v="42271.05"/>
    <n v="1.9133066613079608E-4"/>
    <n v="99.850637862012647"/>
    <x v="0"/>
  </r>
  <r>
    <x v="1"/>
    <s v="10.02.00001"/>
    <s v="Serviços terceirizados - PJ"/>
    <n v="42269.45"/>
    <n v="1.913234240806031E-4"/>
    <n v="99.850829185436723"/>
    <x v="0"/>
  </r>
  <r>
    <x v="1"/>
    <s v="10.01.00015"/>
    <s v="Remuneração para a terceiros, sem vínculo empregatício."/>
    <n v="42269.06"/>
    <n v="1.9132165883086857E-4"/>
    <n v="99.851020507095555"/>
    <x v="1"/>
  </r>
  <r>
    <x v="1"/>
    <s v="10.01.00012"/>
    <s v="Material de uso profissional - Odontológico"/>
    <n v="42269.04"/>
    <n v="1.9132156830524113E-4"/>
    <n v="99.851211828663864"/>
    <x v="1"/>
  </r>
  <r>
    <x v="1"/>
    <s v="10.01.00015"/>
    <s v="Serviço de proteticos"/>
    <n v="42268.84"/>
    <n v="1.91320663048967E-4"/>
    <n v="99.851403149326913"/>
    <x v="0"/>
  </r>
  <r>
    <x v="1"/>
    <s v="10.01.00018"/>
    <s v="Laboratório de prótese dentária / consultório "/>
    <n v="42267"/>
    <n v="1.9131233469124511E-4"/>
    <n v="99.851594461661605"/>
    <x v="0"/>
  </r>
  <r>
    <x v="1"/>
    <s v="10.01.00015"/>
    <s v="Honorários "/>
    <n v="42266.02"/>
    <n v="1.9130789893550193E-4"/>
    <n v="99.851785769560536"/>
    <x v="0"/>
  </r>
  <r>
    <x v="1"/>
    <s v="10.01.00015"/>
    <s v="outras despesas pagas a terceiros"/>
    <n v="42264.2"/>
    <n v="1.9129966110340742E-4"/>
    <n v="99.851977069221633"/>
    <x v="1"/>
  </r>
  <r>
    <x v="0"/>
    <s v="10.01.00016"/>
    <s v="Prestação de serviços PJ"/>
    <n v="42261.78"/>
    <n v="1.9128870750249058E-4"/>
    <n v="99.852168357929131"/>
    <x v="0"/>
  </r>
  <r>
    <x v="0"/>
    <s v="10.01.00017"/>
    <s v="MATERIAL ONDONTOLÓGICO"/>
    <n v="42260.58"/>
    <n v="1.9128327596484588E-4"/>
    <n v="99.852359641205098"/>
    <x v="1"/>
  </r>
  <r>
    <x v="0"/>
    <s v="10.01.00020"/>
    <s v="Manutenção de Software"/>
    <n v="42258.1"/>
    <n v="1.9127205078704678E-4"/>
    <n v="99.852550913255882"/>
    <x v="1"/>
  </r>
  <r>
    <x v="0"/>
    <s v="10.01.00039"/>
    <s v="Material de Expediente"/>
    <n v="42252.32"/>
    <n v="1.9124588888072468E-4"/>
    <n v="99.852742159144768"/>
    <x v="1"/>
  </r>
  <r>
    <x v="0"/>
    <s v="10.01.00015"/>
    <s v="Pagamentos a Terceiros"/>
    <n v="42251.32"/>
    <n v="1.9124136259935406E-4"/>
    <n v="99.852933400507368"/>
    <x v="1"/>
  </r>
  <r>
    <x v="1"/>
    <s v="10.01.00021"/>
    <s v="Despesas Advogados"/>
    <n v="42250"/>
    <n v="1.9123538790794488E-4"/>
    <n v="99.85312463589527"/>
    <x v="0"/>
  </r>
  <r>
    <x v="1"/>
    <s v="10.01.00015"/>
    <s v="Material/Produto odontológico"/>
    <n v="42248.959999999999"/>
    <n v="1.9123068057531949E-4"/>
    <n v="99.853315866575841"/>
    <x v="1"/>
  </r>
  <r>
    <x v="0"/>
    <s v="10.01.00027"/>
    <s v="Honorário Contábil"/>
    <n v="42248"/>
    <n v="1.9122633534520366E-4"/>
    <n v="99.853507092911187"/>
    <x v="0"/>
  </r>
  <r>
    <x v="1"/>
    <s v="10.01.00022"/>
    <s v="DESPESAS COM CONGRESSOS/ CURSOS"/>
    <n v="42247.12"/>
    <n v="1.912223522175976E-4"/>
    <n v="99.853698315263401"/>
    <x v="0"/>
  </r>
  <r>
    <x v="1"/>
    <s v="10.01.00015"/>
    <s v="Propaganda de atividade profissional"/>
    <n v="42241.26"/>
    <n v="1.9119582820876583E-4"/>
    <n v="99.853889511091609"/>
    <x v="0"/>
  </r>
  <r>
    <x v="1"/>
    <s v="10.01.00019"/>
    <s v="Impostos e taxas"/>
    <n v="42236.76"/>
    <n v="1.9117545994259811E-4"/>
    <n v="99.854080686551555"/>
    <x v="0"/>
  </r>
  <r>
    <x v="1"/>
    <s v="10.01.00015"/>
    <s v="MATERIA DE CONSUMO DO CONSULTORIO"/>
    <n v="42236.33"/>
    <n v="1.9117351364160879E-4"/>
    <n v="99.854271860065197"/>
    <x v="1"/>
  </r>
  <r>
    <x v="1"/>
    <s v="10.01.00008"/>
    <s v="despesa material odontologico"/>
    <n v="42235.83"/>
    <n v="1.9117125050092346E-4"/>
    <n v="99.854463031315703"/>
    <x v="1"/>
  </r>
  <r>
    <x v="0"/>
    <s v="10.01.00016"/>
    <s v="Honorarios Contábeis"/>
    <n v="42233.66"/>
    <n v="1.9116142847034928E-4"/>
    <n v="99.854654192744178"/>
    <x v="0"/>
  </r>
  <r>
    <x v="1"/>
    <s v="10.01.00017"/>
    <s v="RECIBO DE PAGAMENTO/ SALÁRIO"/>
    <n v="42231"/>
    <n v="1.9114938856190346E-4"/>
    <n v="99.854845342132734"/>
    <x v="0"/>
  </r>
  <r>
    <x v="0"/>
    <s v="10.01.00017"/>
    <s v="Serviços laboratorio"/>
    <n v="42224"/>
    <n v="1.9111770459230923E-4"/>
    <n v="99.855036459837322"/>
    <x v="0"/>
  </r>
  <r>
    <x v="1"/>
    <s v="10.01.00015"/>
    <s v="Materiais de odontologia"/>
    <n v="42220.24"/>
    <n v="1.9110068577435574E-4"/>
    <n v="99.85522756052309"/>
    <x v="1"/>
  </r>
  <r>
    <x v="1"/>
    <s v="10.01.00020"/>
    <s v="Materiais Utilizados na Pretação de Serviços"/>
    <n v="42218.89"/>
    <n v="1.9109457529450542E-4"/>
    <n v="99.85541865509839"/>
    <x v="1"/>
  </r>
  <r>
    <x v="0"/>
    <s v="10.01.00016"/>
    <s v="Ordenados e Salários"/>
    <n v="42218.06"/>
    <n v="1.9109081848096786E-4"/>
    <n v="99.855609745916865"/>
    <x v="0"/>
  </r>
  <r>
    <x v="0"/>
    <s v="10.01.00023"/>
    <s v="Despesas com Sistemas"/>
    <n v="42215.58"/>
    <n v="1.9107959330316875E-4"/>
    <n v="99.855800825510173"/>
    <x v="0"/>
  </r>
  <r>
    <x v="1"/>
    <s v="10.01.00024"/>
    <s v="Material de consultório"/>
    <n v="42215.360000000001"/>
    <n v="1.9107859752126724E-4"/>
    <n v="99.855991904107697"/>
    <x v="1"/>
  </r>
  <r>
    <x v="0"/>
    <s v="10.01.00017"/>
    <s v="Pagamento Salario (Remunração) dos emprgados"/>
    <n v="42213.279999999999"/>
    <n v="1.9106918285601639E-4"/>
    <n v="99.856182973290558"/>
    <x v="0"/>
  </r>
  <r>
    <x v="0"/>
    <s v="10.01.00015"/>
    <s v="Honorários recebidos de Pessoa Jurídica e repassados aos demais advoga"/>
    <n v="42206.53"/>
    <n v="1.9103863045676479E-4"/>
    <n v="99.856374011921019"/>
    <x v="0"/>
  </r>
  <r>
    <x v="0"/>
    <s v="10.01.00030"/>
    <s v="Taxa de ocupação"/>
    <n v="42205.51"/>
    <n v="1.9103401364976678E-4"/>
    <n v="99.856565045934673"/>
    <x v="0"/>
  </r>
  <r>
    <x v="1"/>
    <s v="10.01.00016"/>
    <s v="Bolsa Estágio"/>
    <n v="42201.83"/>
    <n v="1.9101735693432298E-4"/>
    <n v="99.856756063291613"/>
    <x v="0"/>
  </r>
  <r>
    <x v="1"/>
    <s v="10.01.00015"/>
    <s v="Aluguel+cond+IPTU"/>
    <n v="42197.35"/>
    <n v="1.9099707919378268E-4"/>
    <n v="99.8569470603708"/>
    <x v="1"/>
  </r>
  <r>
    <x v="1"/>
    <s v="10.01.00016"/>
    <s v=" Material de consultório"/>
    <n v="42193.48"/>
    <n v="1.9097956248487847E-4"/>
    <n v="99.85713803993329"/>
    <x v="1"/>
  </r>
  <r>
    <x v="1"/>
    <s v="10.01.00017"/>
    <s v="Despesas Deligencias"/>
    <n v="42191.56"/>
    <n v="1.9097087202464688E-4"/>
    <n v="99.857329010805316"/>
    <x v="0"/>
  </r>
  <r>
    <x v="0"/>
    <s v="10.01.00028"/>
    <s v="FGTS - Fundo de Garantia por Tempo de Serviço"/>
    <n v="42190.42"/>
    <n v="1.9096571206388442E-4"/>
    <n v="99.857519976517381"/>
    <x v="0"/>
  </r>
  <r>
    <x v="0"/>
    <s v="10.01.00018"/>
    <s v="Remuneração de Serviço de Terceiro"/>
    <n v="42189.45"/>
    <n v="1.9096132157095489E-4"/>
    <n v="99.857710937838945"/>
    <x v="1"/>
  </r>
  <r>
    <x v="0"/>
    <s v="10.01.00003"/>
    <s v="Material de consumo do Consultorio"/>
    <n v="42189.33"/>
    <n v="1.9096077841719046E-4"/>
    <n v="99.857901898617357"/>
    <x v="1"/>
  </r>
  <r>
    <x v="1"/>
    <s v="10.01.00011"/>
    <s v="Material utilizado na prestação de serviço "/>
    <n v="42189"/>
    <n v="1.9095928474433815E-4"/>
    <n v="99.858092857902108"/>
    <x v="1"/>
  </r>
  <r>
    <x v="1"/>
    <s v="10.01.00017"/>
    <s v="Serviços de terceiros sem vínculo empregatício"/>
    <n v="42187.86"/>
    <n v="1.9095412478357569E-4"/>
    <n v="99.858283812026897"/>
    <x v="1"/>
  </r>
  <r>
    <x v="0"/>
    <s v="10.01.00029"/>
    <s v="ALUGUEL DE EQUIPAMENTOS"/>
    <n v="42186"/>
    <n v="1.9094570590022636E-4"/>
    <n v="99.858474757732793"/>
    <x v="1"/>
  </r>
  <r>
    <x v="1"/>
    <s v="10.01.00028"/>
    <s v="Sistema/Telecomunicação/Internet "/>
    <n v="42185.31"/>
    <n v="1.9094258276608061E-4"/>
    <n v="99.858665700315555"/>
    <x v="0"/>
  </r>
  <r>
    <x v="1"/>
    <s v="10.01.00016"/>
    <s v="Material usado em consultório"/>
    <n v="42181.62"/>
    <n v="1.9092588078782312E-4"/>
    <n v="99.858856626196342"/>
    <x v="1"/>
  </r>
  <r>
    <x v="0"/>
    <s v="10.01.00013"/>
    <s v="Convenio Medico / Odontológico"/>
    <n v="42181.2"/>
    <n v="1.9092397974964745E-4"/>
    <n v="99.859047550176086"/>
    <x v="0"/>
  </r>
  <r>
    <x v="1"/>
    <s v="10.01.00038"/>
    <s v="Impressos gráficos"/>
    <n v="42179.29"/>
    <n v="1.9091533455222961E-4"/>
    <n v="99.859238465510643"/>
    <x v="0"/>
  </r>
  <r>
    <x v="0"/>
    <s v="10.02.00003"/>
    <s v="Pagamento férias"/>
    <n v="42179.01"/>
    <n v="1.9091406719344586E-4"/>
    <n v="99.859429379577833"/>
    <x v="0"/>
  </r>
  <r>
    <x v="0"/>
    <s v="10.01.00021"/>
    <s v="Seguros"/>
    <n v="42176.86"/>
    <n v="1.9090433568849907E-4"/>
    <n v="99.859620283913515"/>
    <x v="1"/>
  </r>
  <r>
    <x v="1"/>
    <s v="10.04.00003"/>
    <s v="MAQUINA / EQUIPAMENTO"/>
    <n v="42172.639999999999"/>
    <n v="1.9088523478111511E-4"/>
    <n v="99.859811169148301"/>
    <x v="0"/>
  </r>
  <r>
    <x v="1"/>
    <s v="10.15.00001"/>
    <s v="Aluguel"/>
    <n v="42168"/>
    <n v="1.9086423283555548E-4"/>
    <n v="99.860002033381136"/>
    <x v="1"/>
  </r>
  <r>
    <x v="0"/>
    <s v="10.01.00001"/>
    <s v="Materiais de pintura "/>
    <n v="42166.68"/>
    <n v="1.908582581441463E-4"/>
    <n v="99.860192891639286"/>
    <x v="1"/>
  </r>
  <r>
    <x v="1"/>
    <s v="10.01.00013"/>
    <s v="13 Remuneração paga a terceiros, com vínculo empregatício, INSS e FGTS"/>
    <n v="42166.51"/>
    <n v="1.9085748867631332E-4"/>
    <n v="99.860383749127962"/>
    <x v="0"/>
  </r>
  <r>
    <x v="1"/>
    <s v="10.03.00011"/>
    <s v="CESTA BASICA"/>
    <n v="42163.96"/>
    <n v="1.9084594665881829E-4"/>
    <n v="99.860574595074624"/>
    <x v="0"/>
  </r>
  <r>
    <x v="1"/>
    <s v="10.01.00016"/>
    <s v="insumos do consultorio"/>
    <n v="42163.16"/>
    <n v="1.908423256337218E-4"/>
    <n v="99.860765437400261"/>
    <x v="1"/>
  </r>
  <r>
    <x v="1"/>
    <s v="10.01.00017"/>
    <s v="Assessoria Contábil "/>
    <n v="42160.07"/>
    <n v="1.9082833942428662E-4"/>
    <n v="99.860956265739688"/>
    <x v="0"/>
  </r>
  <r>
    <x v="0"/>
    <s v="10.01.00018"/>
    <s v="Laboratorios de Protese"/>
    <n v="42160"/>
    <n v="1.908280225845907E-4"/>
    <n v="99.86114709376227"/>
    <x v="0"/>
  </r>
  <r>
    <x v="0"/>
    <s v="10.01.00020"/>
    <s v="Prestações de serviços de terceiros "/>
    <n v="42158.06"/>
    <n v="1.9081924159873172E-4"/>
    <n v="99.861337913003865"/>
    <x v="1"/>
  </r>
  <r>
    <x v="0"/>
    <s v="10.01.00026"/>
    <s v="Conservação e Limpeza"/>
    <n v="42157.38"/>
    <n v="1.9081616372739968E-4"/>
    <n v="99.861528729167588"/>
    <x v="1"/>
  </r>
  <r>
    <x v="1"/>
    <s v="10.01.00035"/>
    <s v="13º SALARIO "/>
    <n v="42151.75"/>
    <n v="1.9079068076328321E-4"/>
    <n v="99.86171951984835"/>
    <x v="0"/>
  </r>
  <r>
    <x v="1"/>
    <s v="10.01.00018"/>
    <s v="Material aplicado ao serviço"/>
    <n v="42151.07"/>
    <n v="1.9078760289195122E-4"/>
    <n v="99.86191030745124"/>
    <x v="1"/>
  </r>
  <r>
    <x v="1"/>
    <s v="10.01.00015"/>
    <s v="Serviços de terceiros - Pessoa Jurídica"/>
    <n v="42147.28"/>
    <n v="1.9077044828555662E-4"/>
    <n v="99.862101077899524"/>
    <x v="1"/>
  </r>
  <r>
    <x v="0"/>
    <s v="10.01.00020"/>
    <s v="Licença de uso de software"/>
    <n v="42143.99"/>
    <n v="1.9075555681984734E-4"/>
    <n v="99.862291833456339"/>
    <x v="0"/>
  </r>
  <r>
    <x v="1"/>
    <s v="10.01.00013"/>
    <s v="Remuneração paga a terceiros, SEM vínculo empregatício"/>
    <n v="42143.73"/>
    <n v="1.9075437998669099E-4"/>
    <n v="99.862482587836325"/>
    <x v="1"/>
  </r>
  <r>
    <x v="1"/>
    <s v="10.01.00005"/>
    <s v="ASSOCIACAO/ SINDICATOS"/>
    <n v="42142.17"/>
    <n v="1.9074731898775283E-4"/>
    <n v="99.862673335155307"/>
    <x v="0"/>
  </r>
  <r>
    <x v="0"/>
    <s v="10.04.00001"/>
    <s v="00017"/>
    <n v="42140.959999999999"/>
    <n v="1.907418421872944E-4"/>
    <n v="99.862864076997496"/>
    <x v="0"/>
  </r>
  <r>
    <x v="0"/>
    <s v="10.01.00023"/>
    <s v="Alimentação/Lanche Funcionários"/>
    <n v="42139.68"/>
    <n v="1.9073604854714005E-4"/>
    <n v="99.863054813046048"/>
    <x v="1"/>
  </r>
  <r>
    <x v="0"/>
    <s v="10.01.00016"/>
    <s v="PG PJ"/>
    <n v="42137.23"/>
    <n v="1.9072495915778209E-4"/>
    <n v="99.863245538005202"/>
    <x v="0"/>
  </r>
  <r>
    <x v="1"/>
    <s v="10.01.00001"/>
    <s v="Aluguel da Sala Comercial"/>
    <n v="42136"/>
    <n v="1.9071939183169624E-4"/>
    <n v="99.863436257397041"/>
    <x v="1"/>
  </r>
  <r>
    <x v="0"/>
    <s v="10.01.00015"/>
    <s v="Sistema Cartsys"/>
    <n v="42132.13"/>
    <n v="1.9070187512279198E-4"/>
    <n v="99.863626959272167"/>
    <x v="0"/>
  </r>
  <r>
    <x v="1"/>
    <s v="10.01.00016"/>
    <s v="Outras despesas do consultório"/>
    <n v="42131.63"/>
    <n v="1.9069961198210669E-4"/>
    <n v="99.863817658884145"/>
    <x v="0"/>
  </r>
  <r>
    <x v="0"/>
    <s v="10.01.00030"/>
    <s v="MANUTENÇÃO MÁQUINAS E EQUIPAMENTOS"/>
    <n v="42130.45"/>
    <n v="1.906942709700894E-4"/>
    <n v="99.864008353155114"/>
    <x v="1"/>
  </r>
  <r>
    <x v="0"/>
    <s v="10.01.00046"/>
    <s v="ENTIDADE DE CLASSE ( CONTRIBUIÇÕES)"/>
    <n v="42129.31"/>
    <n v="1.9068911100932691E-4"/>
    <n v="99.864199042266122"/>
    <x v="0"/>
  </r>
  <r>
    <x v="1"/>
    <s v="10.01.00031"/>
    <s v="Selos Digitais"/>
    <n v="42127"/>
    <n v="1.9067865529936079E-4"/>
    <n v="99.864389720921423"/>
    <x v="0"/>
  </r>
  <r>
    <x v="0"/>
    <s v="10.01.00008"/>
    <s v="Medicamentos de uso na atividade"/>
    <n v="42125.72"/>
    <n v="1.9067286165920646E-4"/>
    <n v="99.864580393783086"/>
    <x v="0"/>
  </r>
  <r>
    <x v="0"/>
    <s v="10.01.00020"/>
    <s v="Despesas Com Cursos E Aprendizado"/>
    <n v="42123.05"/>
    <n v="1.9066077648794696E-4"/>
    <n v="99.864771054559569"/>
    <x v="0"/>
  </r>
  <r>
    <x v="1"/>
    <s v="10.01.00016"/>
    <s v="Insumos dental"/>
    <n v="42121.72"/>
    <n v="1.9065475653372405E-4"/>
    <n v="99.864961709316105"/>
    <x v="1"/>
  </r>
  <r>
    <x v="0"/>
    <s v="10.01.00018"/>
    <s v="Serviço prestado por pessoa física "/>
    <n v="42120.58"/>
    <n v="1.9064959657296156E-4"/>
    <n v="99.865152358912681"/>
    <x v="0"/>
  </r>
  <r>
    <x v="1"/>
    <s v="10.01.00016"/>
    <s v="Insumo para trabalho"/>
    <n v="42117.13"/>
    <n v="1.9063398090223298E-4"/>
    <n v="99.865342992893588"/>
    <x v="1"/>
  </r>
  <r>
    <x v="1"/>
    <s v="10.01.00023"/>
    <s v="Imposto ao município ISSQN"/>
    <n v="42114.92"/>
    <n v="1.9062397782040395E-4"/>
    <n v="99.865533616871403"/>
    <x v="0"/>
  </r>
  <r>
    <x v="1"/>
    <s v="10.01.00019"/>
    <s v="Tribunal de Justiça de SC"/>
    <n v="42114.85"/>
    <n v="1.90623660980708E-4"/>
    <n v="99.865724240532387"/>
    <x v="0"/>
  </r>
  <r>
    <x v="1"/>
    <s v="10.01.00018"/>
    <s v="PAGAMENTO FEITO A TERCEIROS SEM VINCULO EMPREGATICIO COM CARTORIO"/>
    <n v="42112.33"/>
    <n v="1.9061225475165407E-4"/>
    <n v="99.865914852787142"/>
    <x v="1"/>
  </r>
  <r>
    <x v="0"/>
    <s v="10.01.00020"/>
    <s v="Serviço de saúde "/>
    <n v="42112"/>
    <n v="1.9061076107880178E-4"/>
    <n v="99.866105463548223"/>
    <x v="0"/>
  </r>
  <r>
    <x v="1"/>
    <s v="10.01.00007"/>
    <s v="Energia do consultório "/>
    <n v="42101.06"/>
    <n v="1.9056124356060737E-4"/>
    <n v="99.866296024791779"/>
    <x v="1"/>
  </r>
  <r>
    <x v="0"/>
    <s v="10.01.00016"/>
    <s v="Obra e Reparos do imóvel onde funciona o Cartório"/>
    <n v="42100"/>
    <n v="1.9055644570235456E-4"/>
    <n v="99.866486581237481"/>
    <x v="0"/>
  </r>
  <r>
    <x v="0"/>
    <s v="10.01.00015"/>
    <s v="Serviços Profissionais Pago a PJ"/>
    <n v="42096.800000000003"/>
    <n v="1.9054196160196864E-4"/>
    <n v="99.866677123199082"/>
    <x v="0"/>
  </r>
  <r>
    <x v="0"/>
    <s v="10.02.00006"/>
    <s v="Materiais de consumo"/>
    <n v="42092.97"/>
    <n v="1.9052462594431921E-4"/>
    <n v="99.866867647825032"/>
    <x v="1"/>
  </r>
  <r>
    <x v="1"/>
    <s v="10.03.00002"/>
    <s v="Correios, intimações e editais"/>
    <n v="42092.82"/>
    <n v="1.9052394700211361E-4"/>
    <n v="99.86705817177203"/>
    <x v="0"/>
  </r>
  <r>
    <x v="1"/>
    <s v="10.01.00017"/>
    <s v="Serviços diversos do consultório"/>
    <n v="42092"/>
    <n v="1.9052023545138973E-4"/>
    <n v="99.867248692007479"/>
    <x v="0"/>
  </r>
  <r>
    <x v="0"/>
    <s v="10.01.00015"/>
    <s v="Material para uso e funcionamento da atividade"/>
    <n v="42087.839999999997"/>
    <n v="1.9050140612088802E-4"/>
    <n v="99.867439193413603"/>
    <x v="1"/>
  </r>
  <r>
    <x v="0"/>
    <s v="10.01.00017"/>
    <s v="Assessoria e Consuloria"/>
    <n v="42086.79"/>
    <n v="1.9049665352544889E-4"/>
    <n v="99.867629690067133"/>
    <x v="0"/>
  </r>
  <r>
    <x v="1"/>
    <s v="10.01.00015"/>
    <s v="Material utilizado em procedimento"/>
    <n v="42086.26"/>
    <n v="1.904942545963225E-4"/>
    <n v="99.867820184321729"/>
    <x v="1"/>
  </r>
  <r>
    <x v="0"/>
    <s v="10.01.00018"/>
    <s v="SERVIÇOS PAGO A TERCEIROS SEM VÍNCULO EMPREGATÍCIO , FGTS E INSS"/>
    <n v="42085.67"/>
    <n v="1.9049158409031381E-4"/>
    <n v="99.868010675905822"/>
    <x v="1"/>
  </r>
  <r>
    <x v="0"/>
    <s v="10.01.00048"/>
    <s v="Serviços Prestados por Autônomo - MARIANA QUINTAL MATTAR"/>
    <n v="42084.34"/>
    <n v="1.904855641360909E-4"/>
    <n v="99.868201161469955"/>
    <x v="0"/>
  </r>
  <r>
    <x v="1"/>
    <s v="10.01.00020"/>
    <s v="Despesas com Escrituração de Imóveis"/>
    <n v="42084.160000000003"/>
    <n v="1.9048474940544424E-4"/>
    <n v="99.868391646219365"/>
    <x v="0"/>
  </r>
  <r>
    <x v="1"/>
    <s v="10.01.00012"/>
    <s v="Material para atendimento / dental"/>
    <n v="42082.38"/>
    <n v="1.9047669262460453E-4"/>
    <n v="99.868582122911988"/>
    <x v="1"/>
  </r>
  <r>
    <x v="0"/>
    <s v="10.01.00017"/>
    <s v="Serviços prestados por terceiros pessoa jurídica"/>
    <n v="42079.95"/>
    <n v="1.9046569376087396E-4"/>
    <n v="99.868772588605751"/>
    <x v="1"/>
  </r>
  <r>
    <x v="0"/>
    <s v="10.01.00015"/>
    <s v="FORNECEDORES DE MATERIAIS PARA DECORAÇÃO"/>
    <n v="42077.96"/>
    <n v="1.9045668646094647E-4"/>
    <n v="99.868963045292205"/>
    <x v="1"/>
  </r>
  <r>
    <x v="1"/>
    <s v="10.01.00028"/>
    <s v="Tarifas Cielo"/>
    <n v="42075.22"/>
    <n v="1.9044428444999102E-4"/>
    <n v="99.869153489576661"/>
    <x v="0"/>
  </r>
  <r>
    <x v="1"/>
    <s v="10.01.00018"/>
    <s v="Material Uso/Consumo"/>
    <n v="42074.01"/>
    <n v="1.9043880764953262E-4"/>
    <n v="99.869343928384311"/>
    <x v="1"/>
  </r>
  <r>
    <x v="0"/>
    <s v="10.01.00027"/>
    <s v="Serviços gráficos"/>
    <n v="42073.83"/>
    <n v="1.904379929188859E-4"/>
    <n v="99.869534366377223"/>
    <x v="0"/>
  </r>
  <r>
    <x v="1"/>
    <s v="10.02.00010"/>
    <s v="FGTS - FUNDO DE GARANTIA POR TEMPO DE SERVIÇO"/>
    <n v="42073.67"/>
    <n v="1.9043726871386659E-4"/>
    <n v="99.869724803645937"/>
    <x v="0"/>
  </r>
  <r>
    <x v="1"/>
    <s v="10.01.00015"/>
    <s v="material aplicado em consultas"/>
    <n v="42070.83"/>
    <n v="1.9042441407477408E-4"/>
    <n v="99.869915228060009"/>
    <x v="1"/>
  </r>
  <r>
    <x v="1"/>
    <s v="10.01.00015"/>
    <s v="Rateio de despesas consultório - HBH"/>
    <n v="42068.71"/>
    <n v="1.9041481835826841E-4"/>
    <n v="99.870105642878372"/>
    <x v="0"/>
  </r>
  <r>
    <x v="1"/>
    <s v="10.01.00044"/>
    <s v="SERV. PREST. TERCEIROS"/>
    <n v="42064.06"/>
    <n v="1.903937711498951E-4"/>
    <n v="99.87029603664952"/>
    <x v="1"/>
  </r>
  <r>
    <x v="0"/>
    <s v="10.01.00023"/>
    <s v="PUBLICIDADE E PROPAGANDA"/>
    <n v="42054.91"/>
    <n v="1.903523556753541E-4"/>
    <n v="99.870486389005194"/>
    <x v="0"/>
  </r>
  <r>
    <x v="0"/>
    <s v="10.01.00021"/>
    <s v="Copa e Limpeza"/>
    <n v="42054.39"/>
    <n v="1.9035000200904136E-4"/>
    <n v="99.870676739007209"/>
    <x v="0"/>
  </r>
  <r>
    <x v="1"/>
    <s v="10.01.00006"/>
    <s v="DENTAL -MATERIAL DE CONSUMO PARA REALIZACAO DOS SERVICOS PRESTADOS"/>
    <n v="42054.37"/>
    <n v="1.9034991148341398E-4"/>
    <n v="99.870867088918686"/>
    <x v="1"/>
  </r>
  <r>
    <x v="0"/>
    <s v="10.01.00023"/>
    <s v="Feadmp"/>
    <n v="42053.15"/>
    <n v="1.9034438942014184E-4"/>
    <n v="99.87105743330811"/>
    <x v="0"/>
  </r>
  <r>
    <x v="1"/>
    <s v="10.01.00018"/>
    <s v="Aperfeiçoamento Profissional"/>
    <n v="42052.39"/>
    <n v="1.9034094944630017E-4"/>
    <n v="99.871247774257554"/>
    <x v="0"/>
  </r>
  <r>
    <x v="0"/>
    <s v="10.01.00021"/>
    <s v="Insumos necessários ao exercício profissional no consultório"/>
    <n v="42051.13"/>
    <n v="1.903352463317732E-4"/>
    <n v="99.871438109503885"/>
    <x v="1"/>
  </r>
  <r>
    <x v="0"/>
    <s v="10.01.00017"/>
    <s v="DESPESAS C/ SERVIÇOS DE TERCEIROS"/>
    <n v="42049.45"/>
    <n v="1.9032764217907059E-4"/>
    <n v="99.871628437146057"/>
    <x v="1"/>
  </r>
  <r>
    <x v="1"/>
    <s v="10.01.00026"/>
    <s v="Editais, avisos e publicidade"/>
    <n v="42048.3"/>
    <n v="1.9032243695549442E-4"/>
    <n v="99.871818759583007"/>
    <x v="0"/>
  </r>
  <r>
    <x v="0"/>
    <s v="10.01.00020"/>
    <s v="Cursos e congressos"/>
    <n v="42042.5"/>
    <n v="1.9029618452354492E-4"/>
    <n v="99.872009055767535"/>
    <x v="0"/>
  </r>
  <r>
    <x v="0"/>
    <s v="10.01.00015"/>
    <s v="Taxa de Administração e Custeio"/>
    <n v="42038.38"/>
    <n v="1.9027753624429802E-4"/>
    <n v="99.872199333303783"/>
    <x v="0"/>
  </r>
  <r>
    <x v="0"/>
    <s v="10.01.00023"/>
    <s v="Verbas Rescisórias"/>
    <n v="42037.97"/>
    <n v="1.9027568046893608E-4"/>
    <n v="99.87238960898425"/>
    <x v="0"/>
  </r>
  <r>
    <x v="0"/>
    <s v="10.01.00018"/>
    <s v="Aluguel de espaço"/>
    <n v="42036.98"/>
    <n v="1.9027119945037919E-4"/>
    <n v="99.872579880183707"/>
    <x v="1"/>
  </r>
  <r>
    <x v="1"/>
    <s v="10.01.00015"/>
    <s v="Despesa com serviços terceirizados"/>
    <n v="42036.78"/>
    <n v="1.9027029419410506E-4"/>
    <n v="99.872770150477905"/>
    <x v="0"/>
  </r>
  <r>
    <x v="1"/>
    <s v="10.01.00032"/>
    <s v="Cursos"/>
    <n v="42034.3"/>
    <n v="1.9025906901630599E-4"/>
    <n v="99.87296040954692"/>
    <x v="0"/>
  </r>
  <r>
    <x v="0"/>
    <s v="10.01.00018"/>
    <s v="Material de uso consultório"/>
    <n v="42034.22"/>
    <n v="1.9025870691379633E-4"/>
    <n v="99.873150668253828"/>
    <x v="1"/>
  </r>
  <r>
    <x v="0"/>
    <s v="10.01.00017"/>
    <s v="RECIBO DE PAGAMENTO/ SALÁRIO"/>
    <n v="42028"/>
    <n v="1.9023055344367118E-4"/>
    <n v="99.873340898807271"/>
    <x v="0"/>
  </r>
  <r>
    <x v="0"/>
    <s v="10.02.00012"/>
    <s v="EXPEDIENTE COPA"/>
    <n v="42023.65"/>
    <n v="1.9021086411970907E-4"/>
    <n v="99.87353110967139"/>
    <x v="0"/>
  </r>
  <r>
    <x v="0"/>
    <s v="11.01.00022"/>
    <s v="SELOS"/>
    <n v="42022.5"/>
    <n v="1.902056588961329E-4"/>
    <n v="99.873721315330286"/>
    <x v="0"/>
  </r>
  <r>
    <x v="1"/>
    <s v="10.01.00016"/>
    <s v="HONORÁRIO CONTÁBIL"/>
    <n v="42022.11"/>
    <n v="1.9020389364639834E-4"/>
    <n v="99.873911519223938"/>
    <x v="0"/>
  </r>
  <r>
    <x v="0"/>
    <s v="10.01.00040"/>
    <s v="Serviços Gráficos e Cópias"/>
    <n v="42022.01"/>
    <n v="1.9020344101826131E-4"/>
    <n v="99.87410172266496"/>
    <x v="0"/>
  </r>
  <r>
    <x v="1"/>
    <s v="10.01.00017"/>
    <s v="SERVICO PRESTADO POR PESSOA JURIDICA"/>
    <n v="42017.54"/>
    <n v="1.9018320854053469E-4"/>
    <n v="99.874291905873505"/>
    <x v="0"/>
  </r>
  <r>
    <x v="1"/>
    <s v="10.01.00012"/>
    <s v="Material de escritório  / Fornecedores"/>
    <n v="42017.52"/>
    <n v="1.9018311801490727E-4"/>
    <n v="99.874482088991527"/>
    <x v="1"/>
  </r>
  <r>
    <x v="0"/>
    <s v="10.01.00018"/>
    <s v="Viagem para aperfeiçoamento profissional"/>
    <n v="42017.120000000003"/>
    <n v="1.9018130750235907E-4"/>
    <n v="99.87467227029903"/>
    <x v="0"/>
  </r>
  <r>
    <x v="1"/>
    <s v="10.01.00016"/>
    <s v="Taxas "/>
    <n v="42013.919999999998"/>
    <n v="1.9016682340197312E-4"/>
    <n v="99.874862437122431"/>
    <x v="0"/>
  </r>
  <r>
    <x v="1"/>
    <s v="10.01.00016"/>
    <s v="Material de uso consumo"/>
    <n v="42012.5"/>
    <n v="1.9016039608242688E-4"/>
    <n v="99.875052597518518"/>
    <x v="1"/>
  </r>
  <r>
    <x v="0"/>
    <s v="10.01.00010"/>
    <s v="ISS, Taxas Municipais e Taxas Estaduais"/>
    <n v="42012.43"/>
    <n v="1.901600792427309E-4"/>
    <n v="99.875242757597761"/>
    <x v="0"/>
  </r>
  <r>
    <x v="1"/>
    <s v="10.01.00016"/>
    <s v="Remuneração a terceiros , sem vínculo empregatício"/>
    <n v="42011.11"/>
    <n v="1.901541045513217E-4"/>
    <n v="99.875432911702319"/>
    <x v="1"/>
  </r>
  <r>
    <x v="1"/>
    <s v="10.01.00015"/>
    <s v="Insumos e Descartáveis "/>
    <n v="42005.5"/>
    <n v="1.9012871211283264E-4"/>
    <n v="99.875623040414425"/>
    <x v="1"/>
  </r>
  <r>
    <x v="1"/>
    <s v="10.01.00006"/>
    <s v="Material odontologico"/>
    <n v="42003.9"/>
    <n v="1.9012147006263968E-4"/>
    <n v="99.875813161884494"/>
    <x v="1"/>
  </r>
  <r>
    <x v="0"/>
    <s v="10.01.00015"/>
    <s v="Serviços Prestados de Pessoa Jurídica"/>
    <n v="42003.6"/>
    <n v="1.9012011217822849E-4"/>
    <n v="99.876003281996674"/>
    <x v="0"/>
  </r>
  <r>
    <x v="1"/>
    <s v="10.01.00048"/>
    <s v="Plano de Saúde Colaboradores"/>
    <n v="42001.26"/>
    <n v="1.901095206798213E-4"/>
    <n v="99.876193391517347"/>
    <x v="1"/>
  </r>
  <r>
    <x v="0"/>
    <s v="10.01.00008"/>
    <s v="Honorários Contabeis"/>
    <n v="42000.77"/>
    <n v="1.9010730280194968E-4"/>
    <n v="99.876383498820147"/>
    <x v="0"/>
  </r>
  <r>
    <x v="1"/>
    <s v="10.01.00015"/>
    <s v="Serviços de terceiros pessoa juridica"/>
    <n v="42000.75"/>
    <n v="1.9010721227632229E-4"/>
    <n v="99.876573606032423"/>
    <x v="1"/>
  </r>
  <r>
    <x v="1"/>
    <s v="10.01.00024"/>
    <s v="Pagamento a Terceiros Sistema de Meiagem"/>
    <n v="42000"/>
    <n v="1.9010381756529431E-4"/>
    <n v="99.876763709849982"/>
    <x v="1"/>
  </r>
  <r>
    <x v="0"/>
    <s v="10.01.00001"/>
    <s v="Serviços"/>
    <n v="42000"/>
    <n v="1.9010381756529431E-4"/>
    <n v="99.876953813667541"/>
    <x v="0"/>
  </r>
  <r>
    <x v="1"/>
    <s v="10.01.00005"/>
    <s v="CONSULTORIA EM GESTÃO E ADMINISTRAÇÃO"/>
    <n v="42000"/>
    <n v="1.9010381756529431E-4"/>
    <n v="99.8771439174851"/>
    <x v="0"/>
  </r>
  <r>
    <x v="0"/>
    <s v="10.02.00002"/>
    <s v="Assessoria contábil"/>
    <n v="42000"/>
    <n v="1.9010381756529431E-4"/>
    <n v="99.877334021302659"/>
    <x v="0"/>
  </r>
  <r>
    <x v="0"/>
    <s v="10.01.00017"/>
    <s v="costureira independente"/>
    <n v="42000"/>
    <n v="1.9010381756529431E-4"/>
    <n v="99.877524125120217"/>
    <x v="0"/>
  </r>
  <r>
    <x v="0"/>
    <s v="10.01.00017"/>
    <s v="Aluguel Equipamento"/>
    <n v="42000"/>
    <n v="1.9010381756529431E-4"/>
    <n v="99.877714228937776"/>
    <x v="1"/>
  </r>
  <r>
    <x v="0"/>
    <s v="10.01.00015"/>
    <s v="Remuneração paga a autônomos"/>
    <n v="42000"/>
    <n v="1.9010381756529431E-4"/>
    <n v="99.877904332755335"/>
    <x v="0"/>
  </r>
  <r>
    <x v="0"/>
    <s v="10.08.00003"/>
    <s v="ANOREGRS"/>
    <n v="42000"/>
    <n v="1.9010381756529431E-4"/>
    <n v="99.878094436572894"/>
    <x v="0"/>
  </r>
  <r>
    <x v="0"/>
    <s v="10.01.00006"/>
    <s v="Serviços de Informatica"/>
    <n v="42000"/>
    <n v="1.9010381756529431E-4"/>
    <n v="99.878284540390453"/>
    <x v="0"/>
  </r>
  <r>
    <x v="1"/>
    <s v="10.01.00016"/>
    <s v="Marketing e publicidade"/>
    <n v="42000"/>
    <n v="1.9010381756529431E-4"/>
    <n v="99.878474644208012"/>
    <x v="0"/>
  </r>
  <r>
    <x v="0"/>
    <s v="10.01.00022"/>
    <s v="Salário de Funcionários"/>
    <n v="41998.51"/>
    <n v="1.9009707340605214E-4"/>
    <n v="99.878664741281412"/>
    <x v="0"/>
  </r>
  <r>
    <x v="1"/>
    <s v="10.01.00024"/>
    <s v="Aquisição de máquinas e equipamentos"/>
    <n v="41995.8"/>
    <n v="1.9008480718353782E-4"/>
    <n v="99.878854826088599"/>
    <x v="1"/>
  </r>
  <r>
    <x v="0"/>
    <s v="10.01.00017"/>
    <s v="LOCAÇÃO DE EQUIPAMENTOS"/>
    <n v="41992.4"/>
    <n v="1.9006941782687774E-4"/>
    <n v="99.879044895506425"/>
    <x v="0"/>
  </r>
  <r>
    <x v="0"/>
    <s v="10.01.00020"/>
    <s v="Laboratório de protése/protético"/>
    <n v="41990.69"/>
    <n v="1.9006167788573403E-4"/>
    <n v="99.879234957184309"/>
    <x v="0"/>
  </r>
  <r>
    <x v="1"/>
    <s v="10.01.00017"/>
    <s v="aluguel de equipamento"/>
    <n v="41989"/>
    <n v="1.9005402847021771E-4"/>
    <n v="99.879425011212774"/>
    <x v="1"/>
  </r>
  <r>
    <x v="0"/>
    <s v="10.01.00041"/>
    <s v="Aluguel de equipamento"/>
    <n v="41988"/>
    <n v="1.9004950218884709E-4"/>
    <n v="99.879615060714968"/>
    <x v="1"/>
  </r>
  <r>
    <x v="1"/>
    <s v="10.01.00012"/>
    <s v="Material de USO E CONSUMO DA CLINICA"/>
    <n v="41978.44"/>
    <n v="1.9000623093894415E-4"/>
    <n v="99.879805066945906"/>
    <x v="1"/>
  </r>
  <r>
    <x v="0"/>
    <s v="10.01.00015"/>
    <s v="Aluguel Poupa Tempo"/>
    <n v="41978.12"/>
    <n v="1.9000478252890557E-4"/>
    <n v="99.87999507172843"/>
    <x v="1"/>
  </r>
  <r>
    <x v="0"/>
    <s v="10.01.00015"/>
    <s v="Material dentario"/>
    <n v="41972.4"/>
    <n v="1.8997889219946572E-4"/>
    <n v="99.880185050620625"/>
    <x v="1"/>
  </r>
  <r>
    <x v="0"/>
    <s v="10.01.00019"/>
    <s v="Vale Refeição / Alimentação"/>
    <n v="41971.1"/>
    <n v="1.8997300803368393E-4"/>
    <n v="99.880375023628659"/>
    <x v="1"/>
  </r>
  <r>
    <x v="1"/>
    <s v="10.01.00021"/>
    <s v="Despesas Processos Judiciais e Honorários Advocatícios"/>
    <n v="41960"/>
    <n v="1.8992276631047024E-4"/>
    <n v="99.880564946394969"/>
    <x v="0"/>
  </r>
  <r>
    <x v="1"/>
    <s v="10.01.00012"/>
    <s v="Material de escritório e cursos "/>
    <n v="41959.14"/>
    <n v="1.8991887370849151E-4"/>
    <n v="99.880754865268685"/>
    <x v="1"/>
  </r>
  <r>
    <x v="0"/>
    <s v="10.02.00001"/>
    <s v="material "/>
    <n v="41950"/>
    <n v="1.8987750349676422E-4"/>
    <n v="99.880944742772186"/>
    <x v="1"/>
  </r>
  <r>
    <x v="1"/>
    <s v="10.01.00016"/>
    <s v="Materiais de uso/consumo"/>
    <n v="41946.559999999998"/>
    <n v="1.8986193308884931E-4"/>
    <n v="99.881134604705281"/>
    <x v="1"/>
  </r>
  <r>
    <x v="1"/>
    <s v="10.01.00017"/>
    <s v="Serviços de Protese"/>
    <n v="41942.6"/>
    <n v="1.8984400901462175E-4"/>
    <n v="99.881324448714295"/>
    <x v="0"/>
  </r>
  <r>
    <x v="1"/>
    <s v="10.01.00017"/>
    <s v="material de uso no consultório"/>
    <n v="41935.96"/>
    <n v="1.8981395450632095E-4"/>
    <n v="99.881514262668802"/>
    <x v="1"/>
  </r>
  <r>
    <x v="1"/>
    <s v="10.01.00015"/>
    <s v="Produtos consumidos em tratamentos"/>
    <n v="41935.25"/>
    <n v="1.8981074084654785E-4"/>
    <n v="99.881704073409651"/>
    <x v="1"/>
  </r>
  <r>
    <x v="1"/>
    <s v="10.01.00017"/>
    <s v="LABORATORIO DE PROTESE DENTARIA"/>
    <n v="41934.300000000003"/>
    <n v="1.8980644087924578E-4"/>
    <n v="99.881893879850537"/>
    <x v="0"/>
  </r>
  <r>
    <x v="0"/>
    <s v="10.01.00015"/>
    <s v="Prestação de Serviços Terceiros Pessoa Jurídica"/>
    <n v="41934.239999999998"/>
    <n v="1.8980616930236352E-4"/>
    <n v="99.88208368601984"/>
    <x v="1"/>
  </r>
  <r>
    <x v="1"/>
    <s v="10.01.00014"/>
    <s v="Telefone do escritório/internet/ Software"/>
    <n v="41933.54"/>
    <n v="1.8980300090540411E-4"/>
    <n v="99.882273489020747"/>
    <x v="1"/>
  </r>
  <r>
    <x v="1"/>
    <s v="10.01.00016"/>
    <s v="DESPESAS POSTAIS"/>
    <n v="41932.57"/>
    <n v="1.8979861041247461E-4"/>
    <n v="99.882463287631154"/>
    <x v="0"/>
  </r>
  <r>
    <x v="0"/>
    <s v="10.01.00025"/>
    <s v="reforma e manutenção do imóvel locado"/>
    <n v="41932.300000000003"/>
    <n v="1.8979738831650456E-4"/>
    <n v="99.88265308501947"/>
    <x v="1"/>
  </r>
  <r>
    <x v="1"/>
    <s v="10.01.00011"/>
    <s v="Material de consultorio"/>
    <n v="41931.769999999997"/>
    <n v="1.8979498938737814E-4"/>
    <n v="99.882842880008852"/>
    <x v="1"/>
  </r>
  <r>
    <x v="1"/>
    <s v="10.01.00015"/>
    <s v="Licença de uso de Software"/>
    <n v="41931"/>
    <n v="1.8979150415072277E-4"/>
    <n v="99.883032671513007"/>
    <x v="0"/>
  </r>
  <r>
    <x v="1"/>
    <s v="10.01.00015"/>
    <s v="Correio"/>
    <n v="41930.800000000003"/>
    <n v="1.8979059889444867E-4"/>
    <n v="99.883222462111902"/>
    <x v="0"/>
  </r>
  <r>
    <x v="1"/>
    <s v="10.01.00015"/>
    <s v="Contribuições Obrigatórias a Entidades de Cooperativas"/>
    <n v="41929.839999999997"/>
    <n v="1.8978625366433287E-4"/>
    <n v="99.883412248365573"/>
    <x v="0"/>
  </r>
  <r>
    <x v="0"/>
    <s v="10.01.00015"/>
    <s v="Material de consumo consultório/dental"/>
    <n v="41928.19"/>
    <n v="1.897787853000714E-4"/>
    <n v="99.883602027150872"/>
    <x v="1"/>
  </r>
  <r>
    <x v="1"/>
    <s v="10.01.00015"/>
    <s v="Remuneração Paga a Terceiros Sem Vinculo Empregatício"/>
    <n v="41927.449999999997"/>
    <n v="1.8977543585185712E-4"/>
    <n v="99.883791802586728"/>
    <x v="1"/>
  </r>
  <r>
    <x v="0"/>
    <s v="10.01.00011"/>
    <s v="material de consumo consultorio"/>
    <n v="41926.93"/>
    <n v="1.8977308218554441E-4"/>
    <n v="99.883981575668912"/>
    <x v="1"/>
  </r>
  <r>
    <x v="0"/>
    <s v="10.01.00034"/>
    <s v="MÁQUINAS, EQUIPAMENTOS E MOBILIÁRIOS – MANUTENÇÃO"/>
    <n v="41926.559999999998"/>
    <n v="1.8977140746143727E-4"/>
    <n v="99.884171347076375"/>
    <x v="1"/>
  </r>
  <r>
    <x v="1"/>
    <s v="10.01.00021"/>
    <s v="ANOREG - Fundo de compensação. "/>
    <n v="41925.410000000003"/>
    <n v="1.8976620223786113E-4"/>
    <n v="99.884361113278615"/>
    <x v="0"/>
  </r>
  <r>
    <x v="1"/>
    <s v="10.01.00016"/>
    <s v="Despesa com Operações"/>
    <n v="41924.550000000003"/>
    <n v="1.8976230963588242E-4"/>
    <n v="99.884550875588246"/>
    <x v="0"/>
  </r>
  <r>
    <x v="1"/>
    <s v="10.01.00015"/>
    <s v="Software para Cartório"/>
    <n v="41922.83"/>
    <n v="1.8975452443192496E-4"/>
    <n v="99.884740630112674"/>
    <x v="0"/>
  </r>
  <r>
    <x v="1"/>
    <s v="10.01.00019"/>
    <s v="Publicidade"/>
    <n v="41922.49"/>
    <n v="1.8975298549625893E-4"/>
    <n v="99.884930383098165"/>
    <x v="0"/>
  </r>
  <r>
    <x v="0"/>
    <s v="10.01.00021"/>
    <s v="Aluguel de Equipamentos"/>
    <n v="41922.379999999997"/>
    <n v="1.8975248760530816E-4"/>
    <n v="99.885120135585765"/>
    <x v="1"/>
  </r>
  <r>
    <x v="0"/>
    <s v="10.02.00006"/>
    <s v="Prestação de serviço - Digitação de matrículas"/>
    <n v="41920.449999999997"/>
    <n v="1.8974375188226291E-4"/>
    <n v="99.885309879337655"/>
    <x v="0"/>
  </r>
  <r>
    <x v="1"/>
    <s v="10.01.00026"/>
    <s v="MANUTENÇÃO E CONSERVAÇAO"/>
    <n v="41920.39"/>
    <n v="1.8974348030538068E-4"/>
    <n v="99.88549962281796"/>
    <x v="1"/>
  </r>
  <r>
    <x v="0"/>
    <s v="10.01.00064"/>
    <s v="Locação de sistema"/>
    <n v="41918.410000000003"/>
    <n v="1.8973451826826689E-4"/>
    <n v="99.885689357336233"/>
    <x v="0"/>
  </r>
  <r>
    <x v="1"/>
    <s v="10.01.00019"/>
    <s v="Gráfica"/>
    <n v="41911.22"/>
    <n v="1.8970197430521227E-4"/>
    <n v="99.88587905931054"/>
    <x v="0"/>
  </r>
  <r>
    <x v="0"/>
    <s v="10.01.00015"/>
    <s v="Material Utilizado na prestação de serviços"/>
    <n v="41910.42"/>
    <n v="1.8969835328011577E-4"/>
    <n v="99.886068757663821"/>
    <x v="1"/>
  </r>
  <r>
    <x v="1"/>
    <s v="10.01.00015"/>
    <s v="Manutenção do consultório/escritório - Serviços Prestados"/>
    <n v="41906.019999999997"/>
    <n v="1.8967843764208512E-4"/>
    <n v="99.886258436101457"/>
    <x v="1"/>
  </r>
  <r>
    <x v="0"/>
    <s v="10.01.00020"/>
    <s v="Gastos com serviço de limpeza"/>
    <n v="41905.699999999997"/>
    <n v="1.8967698923204652E-4"/>
    <n v="99.886448113090694"/>
    <x v="0"/>
  </r>
  <r>
    <x v="0"/>
    <s v="10.01.00015"/>
    <s v="Material de Uso no Consultório"/>
    <n v="41902.29"/>
    <n v="1.8966155461257279E-4"/>
    <n v="99.886637774645308"/>
    <x v="1"/>
  </r>
  <r>
    <x v="1"/>
    <s v="10.01.00001"/>
    <s v="Material de Uso e Consumo do consultório"/>
    <n v="41901.1"/>
    <n v="1.8965616833774176E-4"/>
    <n v="99.886827430813639"/>
    <x v="1"/>
  </r>
  <r>
    <x v="1"/>
    <s v="10.01.00019"/>
    <s v="Aquisição de Material Gráfico Livros e Selos"/>
    <n v="41900.35"/>
    <n v="1.896527736267138E-4"/>
    <n v="99.887017083587267"/>
    <x v="1"/>
  </r>
  <r>
    <x v="0"/>
    <s v="10.01.00024"/>
    <s v="Energia Elétrica"/>
    <n v="41897.449999999997"/>
    <n v="1.8963964741073905E-4"/>
    <n v="99.887206723234684"/>
    <x v="1"/>
  </r>
  <r>
    <x v="0"/>
    <s v="10.01.00001"/>
    <s v="Rateio das despesas da Coopanest PE"/>
    <n v="41891.980000000003"/>
    <n v="1.8961488865164189E-4"/>
    <n v="99.887396338123338"/>
    <x v="0"/>
  </r>
  <r>
    <x v="1"/>
    <s v="10.01.00017"/>
    <s v="Despesas com material p/utilização em serviços odontologicos"/>
    <n v="41889.42"/>
    <n v="1.8960330137133313E-4"/>
    <n v="99.887585941424703"/>
    <x v="1"/>
  </r>
  <r>
    <x v="0"/>
    <s v="10.01.00015"/>
    <s v="PAGAMENTO A SERVIÇO DE PROTESE"/>
    <n v="41884.400000000001"/>
    <n v="1.8958057943885273E-4"/>
    <n v="99.887775522004148"/>
    <x v="0"/>
  </r>
  <r>
    <x v="0"/>
    <s v="10.01.00015"/>
    <s v="Material de uso/consumo para prestação de serviço "/>
    <n v="41884.239999999998"/>
    <n v="1.895798552338334E-4"/>
    <n v="99.887965101859379"/>
    <x v="1"/>
  </r>
  <r>
    <x v="0"/>
    <s v="10.01.00025"/>
    <s v="CONGRESSOS e PARTICIPAÇÕES"/>
    <n v="41880.76"/>
    <n v="1.8956410377466372E-4"/>
    <n v="99.888154665963157"/>
    <x v="0"/>
  </r>
  <r>
    <x v="1"/>
    <s v="10.01.00020"/>
    <s v="Despesas do salão"/>
    <n v="41879.32"/>
    <n v="1.8955758592949007E-4"/>
    <n v="99.888344223549083"/>
    <x v="0"/>
  </r>
  <r>
    <x v="0"/>
    <s v="10.01.00024"/>
    <s v="Pagamentos de terceiros"/>
    <n v="41878.370000000003"/>
    <n v="1.89553285962188E-4"/>
    <n v="99.888533776835047"/>
    <x v="1"/>
  </r>
  <r>
    <x v="1"/>
    <s v="10.01.00016"/>
    <s v="contabilidade"/>
    <n v="41875.94"/>
    <n v="1.8954228709845743E-4"/>
    <n v="99.88872331912215"/>
    <x v="0"/>
  </r>
  <r>
    <x v="0"/>
    <s v="10.01.00030"/>
    <s v="MAQUINAS, EQUIPAMENTOS E MOBILIARIOS MANUTENCAO"/>
    <n v="41872"/>
    <n v="1.8952445354985725E-4"/>
    <n v="99.888912843575696"/>
    <x v="0"/>
  </r>
  <r>
    <x v="1"/>
    <s v="10.01.00016"/>
    <s v="SIMPOSIOS, CURSOS E CONGRESSO"/>
    <n v="41869.33"/>
    <n v="1.8951236837859775E-4"/>
    <n v="99.889102355944075"/>
    <x v="0"/>
  </r>
  <r>
    <x v="1"/>
    <s v="10.01.00030"/>
    <s v="PLANO DE SAUDE DE EMPREGADOS"/>
    <n v="41868.19"/>
    <n v="1.8950720841783526E-4"/>
    <n v="99.889291863152494"/>
    <x v="1"/>
  </r>
  <r>
    <x v="0"/>
    <s v="10.01.00022"/>
    <s v="Salário/ Férias"/>
    <n v="41864.94"/>
    <n v="1.8949249800338078E-4"/>
    <n v="99.889481355650503"/>
    <x v="0"/>
  </r>
  <r>
    <x v="1"/>
    <s v="10.01.00017"/>
    <s v="Prestação de serviço PJ "/>
    <n v="41863.43"/>
    <n v="1.8948566331851118E-4"/>
    <n v="99.889670841313816"/>
    <x v="0"/>
  </r>
  <r>
    <x v="1"/>
    <s v="10.01.00021"/>
    <s v="Pagamento FGTS"/>
    <n v="41859.78"/>
    <n v="1.8946914239150847E-4"/>
    <n v="99.889860310456214"/>
    <x v="0"/>
  </r>
  <r>
    <x v="0"/>
    <s v="10.01.00018"/>
    <s v="Cursos e Congressos"/>
    <n v="41859.75"/>
    <n v="1.8946900660306737E-4"/>
    <n v="99.890049779462814"/>
    <x v="0"/>
  </r>
  <r>
    <x v="1"/>
    <s v="10.01.00015"/>
    <s v="Outros Pagamentos"/>
    <n v="41856.99"/>
    <n v="1.8945651406648449E-4"/>
    <n v="99.890239235976878"/>
    <x v="0"/>
  </r>
  <r>
    <x v="0"/>
    <s v="10.01.00014"/>
    <s v="Custo operacional com serviços prestados"/>
    <n v="41851.14"/>
    <n v="1.8943003532046648E-4"/>
    <n v="99.890428666012198"/>
    <x v="0"/>
  </r>
  <r>
    <x v="1"/>
    <s v="10.01.00001"/>
    <s v="Aluguel do Imovel Comercial "/>
    <n v="41846.639999999999"/>
    <n v="1.8940966705429876E-4"/>
    <n v="99.890618075679257"/>
    <x v="1"/>
  </r>
  <r>
    <x v="1"/>
    <s v="10.01.00016"/>
    <s v="Materiais Cirúrgicos e Odontológicos "/>
    <n v="41845.72"/>
    <n v="1.8940550287543782E-4"/>
    <n v="99.890807481182136"/>
    <x v="1"/>
  </r>
  <r>
    <x v="0"/>
    <s v="10.02.00018"/>
    <s v="SELO DIGITAL - REPASSE"/>
    <n v="41842.400000000001"/>
    <n v="1.8939047562128742E-4"/>
    <n v="99.890996871657762"/>
    <x v="0"/>
  </r>
  <r>
    <x v="0"/>
    <s v="10.03.00002"/>
    <s v="Nova Dental Progresso LTDA"/>
    <n v="41842.17"/>
    <n v="1.8938943457657217E-4"/>
    <n v="99.891186261092344"/>
    <x v="0"/>
  </r>
  <r>
    <x v="1"/>
    <s v="10.01.00015"/>
    <s v="Material para prestação serviço/consultório"/>
    <n v="41840.239999999998"/>
    <n v="1.8938069885352689E-4"/>
    <n v="99.8913756417912"/>
    <x v="1"/>
  </r>
  <r>
    <x v="1"/>
    <s v="10.01.00012"/>
    <s v="Material de CONSUMO DO CONSULTORIO"/>
    <n v="41840.120000000003"/>
    <n v="1.8938015569976244E-4"/>
    <n v="99.891565021946903"/>
    <x v="1"/>
  </r>
  <r>
    <x v="0"/>
    <s v="10.01.00016"/>
    <s v="Mensalidades "/>
    <n v="41839.89"/>
    <n v="1.8937911465504719E-4"/>
    <n v="99.891754401061561"/>
    <x v="0"/>
  </r>
  <r>
    <x v="1"/>
    <s v="10.01.00016"/>
    <s v="Honorários Profissionais "/>
    <n v="41832.06"/>
    <n v="1.8934367387191537E-4"/>
    <n v="99.891943744735428"/>
    <x v="0"/>
  </r>
  <r>
    <x v="0"/>
    <s v="10.01.00038"/>
    <s v="4038 - Itens de Higiene e Cozinha"/>
    <n v="41831.61"/>
    <n v="1.8934163704529861E-4"/>
    <n v="99.892133086372468"/>
    <x v="0"/>
  </r>
  <r>
    <x v="0"/>
    <s v="10.01.00031"/>
    <s v="DARF CP (Segurados/Patronal)"/>
    <n v="41831.22"/>
    <n v="1.8933987179556408E-4"/>
    <n v="99.892322426244263"/>
    <x v="0"/>
  </r>
  <r>
    <x v="1"/>
    <s v="10.01.00015"/>
    <s v="Pagamentos a Autonomos"/>
    <n v="41831.1"/>
    <n v="1.893393286417996E-4"/>
    <n v="99.892511765572905"/>
    <x v="0"/>
  </r>
  <r>
    <x v="1"/>
    <s v="10.01.00001"/>
    <s v="Pagamento de fornecedores alinhadores"/>
    <n v="41831.019999999997"/>
    <n v="1.8933896653928995E-4"/>
    <n v="99.892701104539441"/>
    <x v="0"/>
  </r>
  <r>
    <x v="0"/>
    <s v="10.02.00015"/>
    <s v="Remuneração de Férias"/>
    <n v="41825.25"/>
    <n v="1.8931284989578159E-4"/>
    <n v="99.892890417389339"/>
    <x v="0"/>
  </r>
  <r>
    <x v="0"/>
    <s v="10.01.00016"/>
    <s v="FGTS "/>
    <n v="41824.94"/>
    <n v="1.8931144674855672E-4"/>
    <n v="99.893079728836085"/>
    <x v="0"/>
  </r>
  <r>
    <x v="0"/>
    <s v="10.01.00022"/>
    <s v="TSNR"/>
    <n v="41824.92"/>
    <n v="1.8931135622292928E-4"/>
    <n v="99.893269040192308"/>
    <x v="0"/>
  </r>
  <r>
    <x v="1"/>
    <s v="10.01.00030"/>
    <s v="Materiais Harmonização facial"/>
    <n v="41820.559999999998"/>
    <n v="1.8929162163615346E-4"/>
    <n v="99.893458331813946"/>
    <x v="1"/>
  </r>
  <r>
    <x v="0"/>
    <s v="10.01.00018"/>
    <s v="Faxina e Limpeza do Cartório"/>
    <n v="41820"/>
    <n v="1.8928908691858592E-4"/>
    <n v="99.893647620900865"/>
    <x v="0"/>
  </r>
  <r>
    <x v="0"/>
    <s v="10.01.00042"/>
    <s v="VALE TRANSPORTE"/>
    <n v="41818.199999999997"/>
    <n v="1.8928093961211883E-4"/>
    <n v="99.893836901840473"/>
    <x v="1"/>
  </r>
  <r>
    <x v="1"/>
    <s v="10.01.00015"/>
    <s v="Pagamento despesa Médica"/>
    <n v="41817.21"/>
    <n v="1.8927645859356194E-4"/>
    <n v="99.894026178299072"/>
    <x v="0"/>
  </r>
  <r>
    <x v="1"/>
    <s v="10.01.00017"/>
    <s v="Serviço de manutenção/Internet"/>
    <n v="41813.9"/>
    <n v="1.8926147660222524E-4"/>
    <n v="99.894215439775678"/>
    <x v="1"/>
  </r>
  <r>
    <x v="1"/>
    <s v="10.01.00016"/>
    <s v="Florais de Minas"/>
    <n v="41812.85"/>
    <n v="1.8925672400678612E-4"/>
    <n v="99.894404696499691"/>
    <x v="0"/>
  </r>
  <r>
    <x v="1"/>
    <s v="10.01.00016"/>
    <s v="Rateio de produção medica-Unimed Recife Coop. Trabalho Medico"/>
    <n v="41810.42"/>
    <n v="1.8924572514305554E-4"/>
    <n v="99.89459394222483"/>
    <x v="1"/>
  </r>
  <r>
    <x v="1"/>
    <s v="10.01.00015"/>
    <s v="Depósito plataforma de apostas exterior"/>
    <n v="41807"/>
    <n v="1.892302452607681E-4"/>
    <n v="99.894783172470085"/>
    <x v="0"/>
  </r>
  <r>
    <x v="1"/>
    <s v="10.01.00015"/>
    <s v="Material para produção e trabalho"/>
    <n v="41806.97"/>
    <n v="1.8923010947232699E-4"/>
    <n v="99.894972402579555"/>
    <x v="1"/>
  </r>
  <r>
    <x v="1"/>
    <s v="10.06.00002"/>
    <s v="E-social - Contribuição Previdenciária e outros"/>
    <n v="41806.61"/>
    <n v="1.8922848001103355E-4"/>
    <n v="99.895161631059565"/>
    <x v="0"/>
  </r>
  <r>
    <x v="0"/>
    <s v="10.01.00027"/>
    <s v="Treinamento"/>
    <n v="41803"/>
    <n v="1.8921214013528569E-4"/>
    <n v="99.895350843199694"/>
    <x v="0"/>
  </r>
  <r>
    <x v="1"/>
    <s v="10.01.00015"/>
    <s v="Materiais de usos profissional"/>
    <n v="41801.26"/>
    <n v="1.8920426440570084E-4"/>
    <n v="99.895540047464095"/>
    <x v="1"/>
  </r>
  <r>
    <x v="1"/>
    <s v="10.01.00015"/>
    <s v="Serviços Jurídicos"/>
    <n v="41800"/>
    <n v="1.8919856129117387E-4"/>
    <n v="99.895729246025383"/>
    <x v="0"/>
  </r>
  <r>
    <x v="1"/>
    <s v="10.01.00017"/>
    <s v="Anoreg"/>
    <n v="41799.85"/>
    <n v="1.8919788234896827E-4"/>
    <n v="99.895918443907732"/>
    <x v="0"/>
  </r>
  <r>
    <x v="0"/>
    <s v="10.01.00016"/>
    <s v="INSUMOS DO CONSULTORIO"/>
    <n v="41799.71"/>
    <n v="1.8919724866957641E-4"/>
    <n v="99.896107641156405"/>
    <x v="1"/>
  </r>
  <r>
    <x v="0"/>
    <s v="10.01.00015"/>
    <s v="Material Odontológico utilizado no atendimento ao paciente"/>
    <n v="41799.22"/>
    <n v="1.8919503079170482E-4"/>
    <n v="99.89629683618719"/>
    <x v="1"/>
  </r>
  <r>
    <x v="0"/>
    <s v="10.01.00016"/>
    <s v="Salarios de funcionárias"/>
    <n v="41798.26"/>
    <n v="1.8919068556158905E-4"/>
    <n v="99.896486026872751"/>
    <x v="0"/>
  </r>
  <r>
    <x v="0"/>
    <s v="10.02.00001"/>
    <s v="Salário Mensalista"/>
    <n v="41797.9"/>
    <n v="1.8918905610029561E-4"/>
    <n v="99.896675215928852"/>
    <x v="0"/>
  </r>
  <r>
    <x v="1"/>
    <s v="10.01.00012"/>
    <s v="Material aplicado do escritório/consultório"/>
    <n v="41792.559999999998"/>
    <n v="1.8916488575777661E-4"/>
    <n v="99.896864380814606"/>
    <x v="1"/>
  </r>
  <r>
    <x v="0"/>
    <s v="10.01.00015"/>
    <s v="Salários, férias e 13º salário"/>
    <n v="41790.47"/>
    <n v="1.8915542582971206E-4"/>
    <n v="99.897053536240435"/>
    <x v="0"/>
  </r>
  <r>
    <x v="0"/>
    <s v="10.01.00024"/>
    <s v="13º Salário"/>
    <n v="41788.83"/>
    <n v="1.8914800272826424E-4"/>
    <n v="99.897242684243167"/>
    <x v="0"/>
  </r>
  <r>
    <x v="0"/>
    <s v="10.01.00016"/>
    <s v=" Material Aplicado Na Prestação De Serviço"/>
    <n v="41785.18"/>
    <n v="1.8913148180126155E-4"/>
    <n v="99.897431815724971"/>
    <x v="1"/>
  </r>
  <r>
    <x v="1"/>
    <s v="10.01.00015"/>
    <s v="Despesas com Laboratórios de Prótese Odontológica"/>
    <n v="41780.1"/>
    <n v="1.8910848829189889E-4"/>
    <n v="99.897620924213257"/>
    <x v="0"/>
  </r>
  <r>
    <x v="1"/>
    <s v="10.01.00015"/>
    <s v="Aluguel de maquinas/programas/sistemas/software"/>
    <n v="41779.72"/>
    <n v="1.8910676830497807E-4"/>
    <n v="99.89781003098156"/>
    <x v="1"/>
  </r>
  <r>
    <x v="0"/>
    <s v="10.01.00016"/>
    <s v="Despesa com serviços de terceiros"/>
    <n v="41777.42"/>
    <n v="1.8909635785782565E-4"/>
    <n v="99.897999127339418"/>
    <x v="1"/>
  </r>
  <r>
    <x v="1"/>
    <s v="10.01.00016"/>
    <s v="Serviços prestados à pessoa física e jurídica"/>
    <n v="41775.54"/>
    <n v="1.8908784844884894E-4"/>
    <n v="99.898188215187872"/>
    <x v="0"/>
  </r>
  <r>
    <x v="0"/>
    <s v="10.01.00013"/>
    <s v="INSS FUNCIONARIOS"/>
    <n v="41769.94"/>
    <n v="1.8906250127317359E-4"/>
    <n v="99.89837727768915"/>
    <x v="0"/>
  </r>
  <r>
    <x v="0"/>
    <s v="10.01.00015"/>
    <s v="Material para uso/serviços odontológicos "/>
    <n v="41764"/>
    <n v="1.8903561516183219E-4"/>
    <n v="99.898566313304315"/>
    <x v="1"/>
  </r>
  <r>
    <x v="1"/>
    <s v="10.01.00023"/>
    <s v="Farpen"/>
    <n v="41762.58"/>
    <n v="1.8902918784228595E-4"/>
    <n v="99.898755342492151"/>
    <x v="0"/>
  </r>
  <r>
    <x v="1"/>
    <s v="10.01.00016"/>
    <s v="Rateio Perdas UNIMED"/>
    <n v="41760.85"/>
    <n v="1.8902135737551481E-4"/>
    <n v="99.898944363849523"/>
    <x v="0"/>
  </r>
  <r>
    <x v="0"/>
    <s v="10.01.00015"/>
    <s v="Serviços Profissionais em Proteses Dentarias"/>
    <n v="41760"/>
    <n v="1.8901751003634978E-4"/>
    <n v="99.899133381359562"/>
    <x v="0"/>
  </r>
  <r>
    <x v="1"/>
    <s v="10.01.00026"/>
    <s v="Tarifa Central (Provimento n. 107/2020 CNJ)"/>
    <n v="41759.300000000003"/>
    <n v="1.8901434163939038E-4"/>
    <n v="99.899322395701205"/>
    <x v="0"/>
  </r>
  <r>
    <x v="1"/>
    <s v="10.02.00001"/>
    <s v="Invisalign"/>
    <n v="41759.1"/>
    <n v="1.8901343638311625E-4"/>
    <n v="99.899511409137588"/>
    <x v="0"/>
  </r>
  <r>
    <x v="1"/>
    <s v="10.01.00001"/>
    <s v="Salários e Ordenados "/>
    <n v="41755.32"/>
    <n v="1.8899632703953538E-4"/>
    <n v="99.899700405464628"/>
    <x v="0"/>
  </r>
  <r>
    <x v="1"/>
    <s v="10.01.00015"/>
    <s v="Material complementar"/>
    <n v="41752.959999999999"/>
    <n v="1.8898564501550072E-4"/>
    <n v="99.899889391109639"/>
    <x v="1"/>
  </r>
  <r>
    <x v="1"/>
    <s v="10.01.00008"/>
    <s v="Despesas de manutenção"/>
    <n v="41752.11"/>
    <n v="1.8898179767633575E-4"/>
    <n v="99.900078372907316"/>
    <x v="1"/>
  </r>
  <r>
    <x v="1"/>
    <s v="10.01.00015"/>
    <s v="Material Uso e Consumo - Serviços Médicos Consultório"/>
    <n v="41751.9"/>
    <n v="1.8898084715724791E-4"/>
    <n v="99.900267353754472"/>
    <x v="1"/>
  </r>
  <r>
    <x v="1"/>
    <s v="10.01.00067"/>
    <s v="PLANO DE SAÚDE"/>
    <n v="41751.4"/>
    <n v="1.8897858401656261E-4"/>
    <n v="99.900456332338493"/>
    <x v="1"/>
  </r>
  <r>
    <x v="0"/>
    <s v="10.01.00031"/>
    <s v="outras despesas"/>
    <n v="41749.72"/>
    <n v="1.8897097986386E-4"/>
    <n v="99.900645303318356"/>
    <x v="0"/>
  </r>
  <r>
    <x v="1"/>
    <s v="10.01.00008"/>
    <s v="CONSERTOS REPAROS DE EQUIPAMENTOS"/>
    <n v="41749"/>
    <n v="1.8896772094127316E-4"/>
    <n v="99.900834271039301"/>
    <x v="0"/>
  </r>
  <r>
    <x v="0"/>
    <s v="10.01.00018"/>
    <s v="LABORATÓRIO DE PRÓTESE"/>
    <n v="41746.5"/>
    <n v="1.8895640523784664E-4"/>
    <n v="99.90102322744454"/>
    <x v="0"/>
  </r>
  <r>
    <x v="0"/>
    <s v="10.01.00015"/>
    <s v="Aquisição de Matérial para aplicação na mão de obra"/>
    <n v="41743.230000000003"/>
    <n v="1.889416042977648E-4"/>
    <n v="99.901212169048833"/>
    <x v="1"/>
  </r>
  <r>
    <x v="0"/>
    <s v="10.01.00028"/>
    <s v="Publicidade e Propaganda"/>
    <n v="41742.83"/>
    <n v="1.8893979378521654E-4"/>
    <n v="99.90140110884262"/>
    <x v="0"/>
  </r>
  <r>
    <x v="0"/>
    <s v="10.01.00017"/>
    <s v="Contribuições Previdenciárias "/>
    <n v="41742.300000000003"/>
    <n v="1.8893739485609015E-4"/>
    <n v="99.901590046237473"/>
    <x v="0"/>
  </r>
  <r>
    <x v="0"/>
    <s v="10.01.00017"/>
    <s v="Inss"/>
    <n v="41740.720000000001"/>
    <n v="1.8893024333152458E-4"/>
    <n v="99.901778976480799"/>
    <x v="0"/>
  </r>
  <r>
    <x v="0"/>
    <s v="10.01.00004"/>
    <s v="Aluguel do cartório (c IPTU)"/>
    <n v="41740.11"/>
    <n v="1.8892748229988853E-4"/>
    <n v="99.901967903963097"/>
    <x v="1"/>
  </r>
  <r>
    <x v="1"/>
    <s v="11.01.00019"/>
    <s v="Conservação e reparos"/>
    <n v="41736.92"/>
    <n v="1.8891304346231626E-4"/>
    <n v="99.902156817006556"/>
    <x v="1"/>
  </r>
  <r>
    <x v="1"/>
    <s v="10.01.00015"/>
    <s v="Locação de equipamentos médicos"/>
    <n v="41730.400000000001"/>
    <n v="1.8888353210777997E-4"/>
    <n v="99.90234570053866"/>
    <x v="0"/>
  </r>
  <r>
    <x v="1"/>
    <s v="10.01.00016"/>
    <s v="Cursos/Profissionalizantes"/>
    <n v="41726.559999999998"/>
    <n v="1.8886615118731683E-4"/>
    <n v="99.902534566689852"/>
    <x v="0"/>
  </r>
  <r>
    <x v="0"/>
    <s v="10.01.00022"/>
    <s v="Encargos Sociais - INSS/FGTS/IRRF"/>
    <n v="41724.339999999997"/>
    <n v="1.888561028426741E-4"/>
    <n v="99.90272342279269"/>
    <x v="0"/>
  </r>
  <r>
    <x v="1"/>
    <s v="10.01.00015"/>
    <s v="DESPESAS COM CONGRESSO"/>
    <n v="41722.76"/>
    <n v="1.8884895131810858E-4"/>
    <n v="99.902912271744015"/>
    <x v="0"/>
  </r>
  <r>
    <x v="1"/>
    <s v="10.01.00003"/>
    <s v="Despesas com Laboratório de Prótese/ ORTODONTIA "/>
    <n v="41722.339999999997"/>
    <n v="1.8884705027993288E-4"/>
    <n v="99.903101118794297"/>
    <x v="0"/>
  </r>
  <r>
    <x v="0"/>
    <s v="10.01.00015"/>
    <s v="Material Usado na Prestacao de Serviços"/>
    <n v="41720.86"/>
    <n v="1.8884035138350442E-4"/>
    <n v="99.903289959145681"/>
    <x v="1"/>
  </r>
  <r>
    <x v="0"/>
    <s v="10.01.00025"/>
    <s v="Curso"/>
    <n v="41718.76"/>
    <n v="1.8883084619262616E-4"/>
    <n v="99.90347878999188"/>
    <x v="0"/>
  </r>
  <r>
    <x v="1"/>
    <s v="10.01.00015"/>
    <s v="Salário/Férias/Rescisão"/>
    <n v="41717.17"/>
    <n v="1.8882364940524688E-4"/>
    <n v="99.903667613641289"/>
    <x v="0"/>
  </r>
  <r>
    <x v="0"/>
    <s v="10.01.00015"/>
    <s v="Propaganda de atividade profissional"/>
    <n v="41717.1"/>
    <n v="1.8882333256555096E-4"/>
    <n v="99.903856436973854"/>
    <x v="0"/>
  </r>
  <r>
    <x v="0"/>
    <s v="10.01.00008"/>
    <s v="Folha de pagamento"/>
    <n v="41712.6"/>
    <n v="1.8880296429938325E-4"/>
    <n v="99.904045239938156"/>
    <x v="0"/>
  </r>
  <r>
    <x v="0"/>
    <s v="10.01.00025"/>
    <s v="Benfeitorias em imóvel locado"/>
    <n v="41711.9"/>
    <n v="1.8879979590242385E-4"/>
    <n v="99.904234039734064"/>
    <x v="0"/>
  </r>
  <r>
    <x v="0"/>
    <s v="10.01.00019"/>
    <s v="Aluguel de equipamento odontológico"/>
    <n v="41707.56"/>
    <n v="1.8878015184127541E-4"/>
    <n v="99.904422819885909"/>
    <x v="1"/>
  </r>
  <r>
    <x v="1"/>
    <s v="10.01.00015"/>
    <s v="Material de procedimentos consultorio"/>
    <n v="41705.46"/>
    <n v="1.8877064665039713E-4"/>
    <n v="99.904611590532554"/>
    <x v="1"/>
  </r>
  <r>
    <x v="1"/>
    <s v="10.01.00015"/>
    <s v="Informatica e Internet"/>
    <n v="41703.89"/>
    <n v="1.8876354038864528E-4"/>
    <n v="99.904800354072947"/>
    <x v="0"/>
  </r>
  <r>
    <x v="1"/>
    <s v="10.01.00006"/>
    <s v="Serviços prestados por  terceiros"/>
    <n v="41702.980000000003"/>
    <n v="1.8875942147259807E-4"/>
    <n v="99.904989113494423"/>
    <x v="1"/>
  </r>
  <r>
    <x v="1"/>
    <s v="10.01.00017"/>
    <s v="Serviços PJ - Laboratórios / Próteses"/>
    <n v="41698"/>
    <n v="1.8873688059137245E-4"/>
    <n v="99.905177850375011"/>
    <x v="0"/>
  </r>
  <r>
    <x v="1"/>
    <s v="10.01.00015"/>
    <s v="Remuneração paga a terceiros, sem vínculo empregatício, INSS e FGTS "/>
    <n v="41697.4"/>
    <n v="1.8873416482255008E-4"/>
    <n v="99.905366584539834"/>
    <x v="1"/>
  </r>
  <r>
    <x v="1"/>
    <s v="10.01.00015"/>
    <s v="curso para aperfeiçoamento da profissão"/>
    <n v="41697"/>
    <n v="1.8873235431000182E-4"/>
    <n v="99.905555316894137"/>
    <x v="0"/>
  </r>
  <r>
    <x v="1"/>
    <s v="10.01.00011"/>
    <s v="Material e serviço de conservação e limpeza do escritório"/>
    <n v="41695.79"/>
    <n v="1.8872687750954342E-4"/>
    <n v="99.905744043771648"/>
    <x v="1"/>
  </r>
  <r>
    <x v="1"/>
    <s v="10.01.00015"/>
    <s v="Material uso e consumo do consultório"/>
    <n v="41693.769999999997"/>
    <n v="1.8871773442117478E-4"/>
    <n v="99.905932761506065"/>
    <x v="1"/>
  </r>
  <r>
    <x v="1"/>
    <s v="10.01.00002"/>
    <s v="Consultório da Clínica Cidade Nova"/>
    <n v="41692"/>
    <n v="1.8870972290314884E-4"/>
    <n v="99.906121471228971"/>
    <x v="0"/>
  </r>
  <r>
    <x v="1"/>
    <s v="10.01.00022"/>
    <s v="Produtos para uso e consumo"/>
    <n v="41689.57"/>
    <n v="1.8869872403941827E-4"/>
    <n v="99.906310169953016"/>
    <x v="1"/>
  </r>
  <r>
    <x v="0"/>
    <s v="10.01.00018"/>
    <s v="Taxa de Custeio Pagas a Terceiros (Taxas Adm., Pis e Cofins)"/>
    <n v="41685.03"/>
    <n v="1.8867817472199573E-4"/>
    <n v="99.90649884812774"/>
    <x v="0"/>
  </r>
  <r>
    <x v="1"/>
    <s v="10.01.00002"/>
    <s v="Aluguel do escritório/consultório/cartorio"/>
    <n v="41681.5"/>
    <n v="1.8866219694875752E-4"/>
    <n v="99.906687510324687"/>
    <x v="1"/>
  </r>
  <r>
    <x v="0"/>
    <s v="10.01.00030"/>
    <s v="Despesas de Custeio Indispensáveis à Percepção da Receita"/>
    <n v="41680.57"/>
    <n v="1.8865798750708284E-4"/>
    <n v="99.906876168312195"/>
    <x v="0"/>
  </r>
  <r>
    <x v="1"/>
    <s v="10.01.00017"/>
    <s v="Serviços prestados por terceiros sem vínculo empregatício - Pessoa Física"/>
    <n v="41680"/>
    <n v="1.8865540752670162E-4"/>
    <n v="99.907064823719722"/>
    <x v="1"/>
  </r>
  <r>
    <x v="0"/>
    <s v="10.01.00008"/>
    <s v="Compra de material odontológico"/>
    <n v="41678.1"/>
    <n v="1.8864680759209744E-4"/>
    <n v="99.907253470527309"/>
    <x v="1"/>
  </r>
  <r>
    <x v="0"/>
    <s v="10.01.00015"/>
    <s v="MATERIAL PARA USO NA PRESTAÇÃO DE SERVIÇO"/>
    <n v="41677.21"/>
    <n v="1.8864277920167761E-4"/>
    <n v="99.907442113306516"/>
    <x v="1"/>
  </r>
  <r>
    <x v="0"/>
    <s v="10.01.00076"/>
    <s v="13º Salário "/>
    <n v="41675.480000000003"/>
    <n v="1.886349487349065E-4"/>
    <n v="99.907630748255244"/>
    <x v="0"/>
  </r>
  <r>
    <x v="1"/>
    <s v="10.01.00015"/>
    <s v="Custeio Material Odontologico"/>
    <n v="41675.17"/>
    <n v="1.8863354558768159E-4"/>
    <n v="99.907819381800834"/>
    <x v="1"/>
  </r>
  <r>
    <x v="1"/>
    <s v="10.01.00015"/>
    <s v="Material Médico de Consultório Dermatologico"/>
    <n v="41673.99"/>
    <n v="1.8862820457566428E-4"/>
    <n v="99.908008010005403"/>
    <x v="1"/>
  </r>
  <r>
    <x v="0"/>
    <s v="10.01.00015"/>
    <s v="material para prestação de serviços "/>
    <n v="41671.94"/>
    <n v="1.8861892569885458E-4"/>
    <n v="99.908196628931108"/>
    <x v="1"/>
  </r>
  <r>
    <x v="0"/>
    <s v="10.02.00004"/>
    <s v="CONDOMÍNIO "/>
    <n v="41667.339999999997"/>
    <n v="1.8859810480454975E-4"/>
    <n v="99.908385227035907"/>
    <x v="0"/>
  </r>
  <r>
    <x v="1"/>
    <s v="10.01.00016"/>
    <s v="Contratação de Serviço Terceirizado"/>
    <n v="41666.449999999997"/>
    <n v="1.8859407641412992E-4"/>
    <n v="99.908573821112327"/>
    <x v="0"/>
  </r>
  <r>
    <x v="1"/>
    <s v="10.01.00015"/>
    <s v="Despesa de Custeio - Prejuízo fiscal Coop Trabalho - Atos Coop"/>
    <n v="41665"/>
    <n v="1.8858751330614256E-4"/>
    <n v="99.908762408625634"/>
    <x v="0"/>
  </r>
  <r>
    <x v="1"/>
    <s v="10.01.00018"/>
    <s v="Honorário Contador"/>
    <n v="41664"/>
    <n v="1.8858298702477199E-4"/>
    <n v="99.908950991612656"/>
    <x v="0"/>
  </r>
  <r>
    <x v="1"/>
    <s v="10.01.00012"/>
    <s v="Material odontologico ou de escritório"/>
    <n v="41662.239999999998"/>
    <n v="1.885750207695597E-4"/>
    <n v="99.909139566633428"/>
    <x v="1"/>
  </r>
  <r>
    <x v="1"/>
    <s v="10.01.00015"/>
    <s v="Material de consumo (produtos injetáveis, curativos, antissépticos)"/>
    <n v="41660.339999999997"/>
    <n v="1.8856642083495554E-4"/>
    <n v="99.90932813305426"/>
    <x v="1"/>
  </r>
  <r>
    <x v="0"/>
    <s v="10.01.00021"/>
    <s v="MANUTENÇÃO E REPAROS NO ESCRITORIO"/>
    <n v="41659.17"/>
    <n v="1.8856112508575196E-4"/>
    <n v="99.909516694179345"/>
    <x v="1"/>
  </r>
  <r>
    <x v="0"/>
    <s v="10.01.00021"/>
    <s v="Servicos Administrativos"/>
    <n v="41657.040000000001"/>
    <n v="1.8855148410643259E-4"/>
    <n v="99.909705245663446"/>
    <x v="0"/>
  </r>
  <r>
    <x v="0"/>
    <s v="10.01.00015"/>
    <s v="Material ou Produto Consumido no Tratamento"/>
    <n v="41653.15"/>
    <n v="1.8853387687190094E-4"/>
    <n v="99.909893779540312"/>
    <x v="1"/>
  </r>
  <r>
    <x v="1"/>
    <s v="10.02.00004"/>
    <s v="DENTAIS"/>
    <n v="41648.49"/>
    <n v="1.8851278440071392E-4"/>
    <n v="99.910082292324716"/>
    <x v="0"/>
  </r>
  <r>
    <x v="1"/>
    <s v="10.01.00018"/>
    <s v="Materiais Odontológico"/>
    <n v="41646.81"/>
    <n v="1.8850518024801131E-4"/>
    <n v="99.910270797504964"/>
    <x v="1"/>
  </r>
  <r>
    <x v="1"/>
    <s v="10.01.00004"/>
    <s v="Contribuições obrigatórias a entidades de classe e passivos tributários"/>
    <n v="41642.230000000003"/>
    <n v="1.8848444987933397E-4"/>
    <n v="99.910459281954843"/>
    <x v="0"/>
  </r>
  <r>
    <x v="1"/>
    <s v="10.01.00013"/>
    <s v="Previdencia Social "/>
    <n v="41640.01"/>
    <n v="1.8847440153469124E-4"/>
    <n v="99.910647756356383"/>
    <x v="0"/>
  </r>
  <r>
    <x v="0"/>
    <s v="10.01.00025"/>
    <s v="ASSESSORIA JURÍDICA"/>
    <n v="41639.1"/>
    <n v="1.8847028261864397E-4"/>
    <n v="99.910836226639006"/>
    <x v="0"/>
  </r>
  <r>
    <x v="0"/>
    <s v="10.01.00016"/>
    <s v="PAGAMENTO DE MATERIAIS CIRURGICOS"/>
    <n v="41638.93"/>
    <n v="1.8846951315081099E-4"/>
    <n v="99.911024696152154"/>
    <x v="1"/>
  </r>
  <r>
    <x v="1"/>
    <s v="10.01.00028"/>
    <s v="Honorarios Contador"/>
    <n v="41636.21"/>
    <n v="1.8845720166548293E-4"/>
    <n v="99.911213153353813"/>
    <x v="0"/>
  </r>
  <r>
    <x v="1"/>
    <s v="10.01.00016"/>
    <s v="4015 - Despesa de Custeio de Atividade"/>
    <n v="41634"/>
    <n v="1.8844719858365392E-4"/>
    <n v="99.911401600552395"/>
    <x v="0"/>
  </r>
  <r>
    <x v="1"/>
    <s v="10.01.00023"/>
    <s v="Feiras / Congressos / Simpósios / Cursos"/>
    <n v="41633.68"/>
    <n v="1.8844575017361531E-4"/>
    <n v="99.911590046302564"/>
    <x v="0"/>
  </r>
  <r>
    <x v="1"/>
    <s v="10.01.00016"/>
    <s v="FORNECEDORES DE MATERIAL ODONTOLOGICO"/>
    <n v="41630.660000000003"/>
    <n v="1.8843208080387611E-4"/>
    <n v="99.911778478383368"/>
    <x v="1"/>
  </r>
  <r>
    <x v="1"/>
    <s v="10.02.00011"/>
    <s v="MATERIAIS ODONTOLÓGICOS,Equipamentos"/>
    <n v="41629.300000000003"/>
    <n v="1.8842592506121211E-4"/>
    <n v="99.911966904308429"/>
    <x v="1"/>
  </r>
  <r>
    <x v="1"/>
    <s v="10.01.00016"/>
    <s v="Benfeitora/Reforma escritório/consultório"/>
    <n v="41628.35"/>
    <n v="1.8842162509390999E-4"/>
    <n v="99.912155325933526"/>
    <x v="0"/>
  </r>
  <r>
    <x v="1"/>
    <s v="10.01.00012"/>
    <s v="Serviços Diversos"/>
    <n v="41626.61"/>
    <n v="1.8841374936432514E-4"/>
    <n v="99.912343739682896"/>
    <x v="0"/>
  </r>
  <r>
    <x v="1"/>
    <s v="10.01.00015"/>
    <s v="Material para Manutenção da Atividade "/>
    <n v="41626.17"/>
    <n v="1.8841175780052208E-4"/>
    <n v="99.912532151440701"/>
    <x v="1"/>
  </r>
  <r>
    <x v="0"/>
    <s v="10.01.00014"/>
    <s v="despesas consultorio"/>
    <n v="41624.76"/>
    <n v="1.8840537574378954E-4"/>
    <n v="99.912720556816438"/>
    <x v="0"/>
  </r>
  <r>
    <x v="1"/>
    <s v="10.01.00015"/>
    <s v="Laboratório de Próteses"/>
    <n v="41619"/>
    <n v="1.8837930436309486E-4"/>
    <n v="99.9129089361208"/>
    <x v="0"/>
  </r>
  <r>
    <x v="1"/>
    <s v="10.01.00015"/>
    <s v="Locação de bens tangíveis e intangíveis"/>
    <n v="41618.300000000003"/>
    <n v="1.8837613596613546E-4"/>
    <n v="99.913097312256767"/>
    <x v="0"/>
  </r>
  <r>
    <x v="1"/>
    <s v="10.01.00016"/>
    <s v="Despesas Medicas"/>
    <n v="41616.03"/>
    <n v="1.8836586130742419E-4"/>
    <n v="99.913285678118072"/>
    <x v="0"/>
  </r>
  <r>
    <x v="0"/>
    <s v="10.01.00015"/>
    <s v="Material para realizar Procedimentos de Toxina"/>
    <n v="41615.51"/>
    <n v="1.8836350764111148E-4"/>
    <n v="99.913474041625719"/>
    <x v="1"/>
  </r>
  <r>
    <x v="1"/>
    <s v="10.01.00016"/>
    <s v="Despesas com Prótese"/>
    <n v="41613.629999999997"/>
    <n v="1.8835499823213474E-4"/>
    <n v="99.913662396623948"/>
    <x v="0"/>
  </r>
  <r>
    <x v="0"/>
    <s v="10.01.00017"/>
    <s v="Farpen"/>
    <n v="41611.18"/>
    <n v="1.8834390884277678E-4"/>
    <n v="99.913850740532794"/>
    <x v="0"/>
  </r>
  <r>
    <x v="1"/>
    <s v="10.01.00015"/>
    <s v="USO E CONSUMO CONSULTORIO"/>
    <n v="41608.61"/>
    <n v="1.8833227629965431E-4"/>
    <n v="99.914039072809089"/>
    <x v="0"/>
  </r>
  <r>
    <x v="0"/>
    <s v="10.01.00015"/>
    <s v="Compra de Mercadorias para Revenda"/>
    <n v="41608.199999999997"/>
    <n v="1.8833042052429234E-4"/>
    <n v="99.914227403229617"/>
    <x v="0"/>
  </r>
  <r>
    <x v="0"/>
    <s v="10.01.00020"/>
    <s v="Cursos e especializações"/>
    <n v="41606.410000000003"/>
    <n v="1.8832231848063901E-4"/>
    <n v="99.914415725548096"/>
    <x v="0"/>
  </r>
  <r>
    <x v="0"/>
    <s v="10.01.00016"/>
    <s v="ANUNCIOS E PUBLICAÇÕES/PUBLICIDADE"/>
    <n v="41606.1"/>
    <n v="1.8832091533341411E-4"/>
    <n v="99.914604046463424"/>
    <x v="0"/>
  </r>
  <r>
    <x v="0"/>
    <s v="10.02.00004"/>
    <s v="JJ industria e comercio de Materiais Dentários"/>
    <n v="41600.589999999997"/>
    <n v="1.8829597552306207E-4"/>
    <n v="99.914792342438943"/>
    <x v="1"/>
  </r>
  <r>
    <x v="0"/>
    <s v="10.01.00015"/>
    <s v="Honorários Contabil"/>
    <n v="41600"/>
    <n v="1.8829330501705341E-4"/>
    <n v="99.914980635743959"/>
    <x v="0"/>
  </r>
  <r>
    <x v="1"/>
    <s v="10.01.00037"/>
    <s v="LOCAÇÃO EQUIPAMENTOS DE FILMAGEM"/>
    <n v="41600"/>
    <n v="1.8829330501705341E-4"/>
    <n v="99.915168929048974"/>
    <x v="0"/>
  </r>
  <r>
    <x v="0"/>
    <s v="10.01.00016"/>
    <s v="Material de uso e Consumo"/>
    <n v="41599.22"/>
    <n v="1.8828977451758436E-4"/>
    <n v="99.915357218823488"/>
    <x v="1"/>
  </r>
  <r>
    <x v="0"/>
    <s v="10.01.00031"/>
    <s v="Manutenção de Sistemas de Informatica"/>
    <n v="41584.78"/>
    <n v="1.8822441501459286E-4"/>
    <n v="99.9155454432385"/>
    <x v="1"/>
  </r>
  <r>
    <x v="0"/>
    <s v="10.01.00033"/>
    <s v="Material de Expediente"/>
    <n v="41583.64"/>
    <n v="1.8821925505383037E-4"/>
    <n v="99.915733662493551"/>
    <x v="1"/>
  </r>
  <r>
    <x v="0"/>
    <s v="10.01.00017"/>
    <s v="MATERIAL E EQUIP DE USO PROFISSIONAL"/>
    <n v="41583.269999999997"/>
    <n v="1.8821758032972323E-4"/>
    <n v="99.915921880073881"/>
    <x v="1"/>
  </r>
  <r>
    <x v="0"/>
    <s v="10.01.00017"/>
    <s v="Taxas Recebimento Cartão"/>
    <n v="41581"/>
    <n v="1.8820730567101199E-4"/>
    <n v="99.91611008737955"/>
    <x v="0"/>
  </r>
  <r>
    <x v="1"/>
    <s v="10.01.00015"/>
    <s v="Prestação de serviço PJ"/>
    <n v="41580.800000000003"/>
    <n v="1.8820640041473786E-4"/>
    <n v="99.91629829377996"/>
    <x v="0"/>
  </r>
  <r>
    <x v="1"/>
    <s v="10.01.00012"/>
    <s v="Material Odontologico e equipamentos odontologicos"/>
    <n v="41578.74"/>
    <n v="1.881970762751144E-4"/>
    <n v="99.916486490856229"/>
    <x v="1"/>
  </r>
  <r>
    <x v="1"/>
    <s v="10.01.00023"/>
    <s v="Advogado e Assessoria Contábil"/>
    <n v="41578.559999999998"/>
    <n v="1.8819626154446771E-4"/>
    <n v="99.916674687117776"/>
    <x v="0"/>
  </r>
  <r>
    <x v="0"/>
    <s v="10.01.00015"/>
    <s v="Manutenção"/>
    <n v="41575.21"/>
    <n v="1.8818109850187619E-4"/>
    <n v="99.916862868216285"/>
    <x v="1"/>
  </r>
  <r>
    <x v="0"/>
    <s v="10.01.00015"/>
    <s v="Despesas com passagens, hospedagem e alimentação"/>
    <n v="41574.879999999997"/>
    <n v="1.8817960482902388E-4"/>
    <n v="99.917051047821118"/>
    <x v="0"/>
  </r>
  <r>
    <x v="1"/>
    <s v="10.01.00053"/>
    <s v="13º Salário"/>
    <n v="41574.839999999997"/>
    <n v="1.8817942377776908E-4"/>
    <n v="99.917239227244892"/>
    <x v="0"/>
  </r>
  <r>
    <x v="1"/>
    <s v="10.01.00013"/>
    <s v="Gastos com locação de equipamentos"/>
    <n v="41574"/>
    <n v="1.8817562170141776E-4"/>
    <n v="99.917427402866593"/>
    <x v="0"/>
  </r>
  <r>
    <x v="1"/>
    <s v="10.01.00029"/>
    <s v="ALUGUEL DE EQUIPAMENTOS"/>
    <n v="41574"/>
    <n v="1.8817562170141776E-4"/>
    <n v="99.917615578488295"/>
    <x v="1"/>
  </r>
  <r>
    <x v="1"/>
    <s v="10.01.00005"/>
    <s v="Propaganda e publicidade"/>
    <n v="41573.79"/>
    <n v="1.8817467118232995E-4"/>
    <n v="99.917803753159475"/>
    <x v="0"/>
  </r>
  <r>
    <x v="1"/>
    <s v="10.01.00018"/>
    <s v="Despesas Diversas Consultório"/>
    <n v="41570.74"/>
    <n v="1.881608660241496E-4"/>
    <n v="99.917991914025507"/>
    <x v="0"/>
  </r>
  <r>
    <x v="0"/>
    <s v="10.01.00015"/>
    <s v="Despesas relativo ao funcionamento"/>
    <n v="41569.07"/>
    <n v="1.8815330713426069E-4"/>
    <n v="99.918180067332642"/>
    <x v="0"/>
  </r>
  <r>
    <x v="0"/>
    <s v="10.01.00018"/>
    <s v="Despesas com Rateio / Unimed "/>
    <n v="41567.949999999997"/>
    <n v="1.8814823769912562E-4"/>
    <n v="99.918368215570339"/>
    <x v="0"/>
  </r>
  <r>
    <x v="1"/>
    <s v="10.01.00015"/>
    <s v="Material de uso direto"/>
    <n v="41566.18"/>
    <n v="1.8814022618109964E-4"/>
    <n v="99.918556355796525"/>
    <x v="1"/>
  </r>
  <r>
    <x v="0"/>
    <s v="10.01.00008"/>
    <s v="RESCISÃO CONTRATO TRABALHO"/>
    <n v="41565.9"/>
    <n v="1.8813895882231589E-4"/>
    <n v="99.918744494755344"/>
    <x v="0"/>
  </r>
  <r>
    <x v="0"/>
    <s v="10.17.00002"/>
    <s v="ROSANGELA RIBEIRO(MANUTENÇÃO DE AR CONDICIONADO)"/>
    <n v="41565"/>
    <n v="1.8813488516908236E-4"/>
    <n v="99.918932629640508"/>
    <x v="1"/>
  </r>
  <r>
    <x v="1"/>
    <s v="10.01.00016"/>
    <s v="Serviços de terceiros para uso e consumo"/>
    <n v="41562"/>
    <n v="1.8812130632497054E-4"/>
    <n v="99.919120750946831"/>
    <x v="1"/>
  </r>
  <r>
    <x v="0"/>
    <s v="10.01.00015"/>
    <s v="Pagamento de serviços prestados de terceiros pessoa juridica"/>
    <n v="41558.080000000002"/>
    <n v="1.881035633019978E-4"/>
    <n v="99.919308854510135"/>
    <x v="1"/>
  </r>
  <r>
    <x v="0"/>
    <s v="10.01.00015"/>
    <s v="Materias e medicamentos "/>
    <n v="41556.660000000003"/>
    <n v="1.8809713598245153E-4"/>
    <n v="99.919496951646124"/>
    <x v="1"/>
  </r>
  <r>
    <x v="1"/>
    <s v="10.01.00091"/>
    <s v="Rescisão (Termo de Rescisão de Contrato de Trabalho)"/>
    <n v="41550.68"/>
    <n v="1.8807006881985531E-4"/>
    <n v="99.91968502171494"/>
    <x v="0"/>
  </r>
  <r>
    <x v="1"/>
    <s v="10.01.00020"/>
    <s v="Fadep"/>
    <n v="41546.879999999997"/>
    <n v="1.8805286895064703E-4"/>
    <n v="99.91987307458389"/>
    <x v="0"/>
  </r>
  <r>
    <x v="1"/>
    <s v="11.01.00019"/>
    <s v="DESPESAS NÃO DEDUTIVEIS CONFORME LIVRO"/>
    <n v="41545.22"/>
    <n v="1.8804535532357186E-4"/>
    <n v="99.92006111993922"/>
    <x v="0"/>
  </r>
  <r>
    <x v="1"/>
    <s v="10.01.00008"/>
    <s v="Despesas com material Odontológico"/>
    <n v="41540.519999999997"/>
    <n v="1.8802408180112998E-4"/>
    <n v="99.920249144021028"/>
    <x v="1"/>
  </r>
  <r>
    <x v="0"/>
    <s v="10.01.00005"/>
    <s v="Despesas de Consultorio"/>
    <n v="41540.11"/>
    <n v="1.8802222602576807E-4"/>
    <n v="99.920437166247055"/>
    <x v="0"/>
  </r>
  <r>
    <x v="0"/>
    <s v="10.01.00017"/>
    <s v="MATERIAL DE EXPEDIENTE"/>
    <n v="41532.629999999997"/>
    <n v="1.8798836944111595E-4"/>
    <n v="99.920625154616502"/>
    <x v="1"/>
  </r>
  <r>
    <x v="1"/>
    <s v="10.01.00018"/>
    <s v="Pagamento salário"/>
    <n v="41530.49"/>
    <n v="1.8797868319898284E-4"/>
    <n v="99.920813133299703"/>
    <x v="0"/>
  </r>
  <r>
    <x v="1"/>
    <s v="10.01.00017"/>
    <s v="Serviços de PJ"/>
    <n v="41530"/>
    <n v="1.8797646532111128E-4"/>
    <n v="99.921001109765029"/>
    <x v="0"/>
  </r>
  <r>
    <x v="1"/>
    <s v="10.01.00021"/>
    <s v="Servicos Prestados"/>
    <n v="41528.78"/>
    <n v="1.8797094325783914E-4"/>
    <n v="99.921189080708288"/>
    <x v="0"/>
  </r>
  <r>
    <x v="1"/>
    <s v="10.01.00018"/>
    <s v="Rateio Despesas e Salários"/>
    <n v="41524.71"/>
    <n v="1.8795252129266078E-4"/>
    <n v="99.921377033229575"/>
    <x v="0"/>
  </r>
  <r>
    <x v="0"/>
    <s v="10.01.00018"/>
    <s v="Dental "/>
    <n v="41523.82"/>
    <n v="1.8794849290224095E-4"/>
    <n v="99.921564981722483"/>
    <x v="0"/>
  </r>
  <r>
    <x v="0"/>
    <s v="10.01.00012"/>
    <s v="Material de Insumo"/>
    <n v="41523.449999999997"/>
    <n v="1.8794681817813381E-4"/>
    <n v="99.921752928540656"/>
    <x v="1"/>
  </r>
  <r>
    <x v="1"/>
    <s v="10.01.00015"/>
    <s v="Materiais Aplicados na prestação de serviços"/>
    <n v="41522.519999999997"/>
    <n v="1.8794260873645916E-4"/>
    <n v="99.921940871149388"/>
    <x v="1"/>
  </r>
  <r>
    <x v="0"/>
    <s v="10.01.00018"/>
    <s v="Serviços Prestados Por Terceiros"/>
    <n v="41522.300000000003"/>
    <n v="1.8794161295455764E-4"/>
    <n v="99.922128812762338"/>
    <x v="1"/>
  </r>
  <r>
    <x v="0"/>
    <s v="10.01.00018"/>
    <s v="Serviços Prestados - PF"/>
    <n v="41521"/>
    <n v="1.8793572878877585E-4"/>
    <n v="99.922316748491127"/>
    <x v="0"/>
  </r>
  <r>
    <x v="1"/>
    <s v="10.01.00019"/>
    <s v="SEGUROS E VIGILÃNCIA"/>
    <n v="41520.04"/>
    <n v="1.8793138355866008E-4"/>
    <n v="99.922504679874692"/>
    <x v="1"/>
  </r>
  <r>
    <x v="1"/>
    <s v="10.01.00023"/>
    <s v="Manutenção"/>
    <n v="41517.300000000003"/>
    <n v="1.8791898154770463E-4"/>
    <n v="99.922692598856244"/>
    <x v="1"/>
  </r>
  <r>
    <x v="1"/>
    <s v="10.01.00015"/>
    <s v="Despesas medicas, odontológicas e próteses"/>
    <n v="41511.83"/>
    <n v="1.8789422278860741E-4"/>
    <n v="99.922880493079035"/>
    <x v="0"/>
  </r>
  <r>
    <x v="1"/>
    <s v="10.01.00015"/>
    <s v="Pago serviços de terceiros"/>
    <n v="41495.97"/>
    <n v="1.8782243596606967E-4"/>
    <n v="99.923068315514996"/>
    <x v="1"/>
  </r>
  <r>
    <x v="0"/>
    <s v="10.01.00015"/>
    <s v="Material de consumo para os procedimentos odontológicos."/>
    <n v="41495.67"/>
    <n v="1.8782107808165848E-4"/>
    <n v="99.923256136593082"/>
    <x v="1"/>
  </r>
  <r>
    <x v="1"/>
    <s v="10.01.00017"/>
    <s v="Serv. Prestados Laboratório Odontológico"/>
    <n v="41490.71"/>
    <n v="1.8779862772606029E-4"/>
    <n v="99.923443935220803"/>
    <x v="0"/>
  </r>
  <r>
    <x v="0"/>
    <s v="10.01.00016"/>
    <s v="Serviços odontológicos pagos a terceiros"/>
    <n v="41490.58"/>
    <n v="1.8779803930948214E-4"/>
    <n v="99.923631733260109"/>
    <x v="1"/>
  </r>
  <r>
    <x v="0"/>
    <s v="10.01.00017"/>
    <s v="TRIBUTOS DIVERSOS"/>
    <n v="41490.17"/>
    <n v="1.8779618353412017E-4"/>
    <n v="99.923819529443648"/>
    <x v="0"/>
  </r>
  <r>
    <x v="1"/>
    <s v="10.02.00004"/>
    <s v="Participação em congressos e seminários"/>
    <n v="41490"/>
    <n v="1.8779541406628719E-4"/>
    <n v="99.924007324857712"/>
    <x v="0"/>
  </r>
  <r>
    <x v="1"/>
    <s v="10.01.00040"/>
    <s v="Salários e encargos - Verbas rescisórias"/>
    <n v="41489.26"/>
    <n v="1.8779206461807296E-4"/>
    <n v="99.924195116922334"/>
    <x v="0"/>
  </r>
  <r>
    <x v="0"/>
    <s v="10.01.00027"/>
    <s v="Suporte técnico e manutenção - D"/>
    <n v="41484.089999999997"/>
    <n v="1.8776866374338691E-4"/>
    <n v="99.924382885586084"/>
    <x v="1"/>
  </r>
  <r>
    <x v="0"/>
    <s v="10.01.00020"/>
    <s v="Manutenção e reparo de instalações "/>
    <n v="41483.07"/>
    <n v="1.8776404693638893E-4"/>
    <n v="99.924570649633026"/>
    <x v="1"/>
  </r>
  <r>
    <x v="0"/>
    <s v="10.01.00015"/>
    <s v="Serviços a terceiros"/>
    <n v="41475.550000000003"/>
    <n v="1.8773000930048198E-4"/>
    <n v="99.924758379642327"/>
    <x v="1"/>
  </r>
  <r>
    <x v="0"/>
    <s v="10.01.00024"/>
    <s v="Cursos e Congressos"/>
    <n v="41470.339999999997"/>
    <n v="1.8770642737454113E-4"/>
    <n v="99.924946086069696"/>
    <x v="0"/>
  </r>
  <r>
    <x v="1"/>
    <s v="10.02.00001"/>
    <s v="Laboratorios de proteses"/>
    <n v="41468.800000000003"/>
    <n v="1.8769945690123044E-4"/>
    <n v="99.925133785526597"/>
    <x v="0"/>
  </r>
  <r>
    <x v="1"/>
    <s v="10.01.00015"/>
    <s v="Material Odontológico / Insumo"/>
    <n v="41467.81"/>
    <n v="1.8769497588267352E-4"/>
    <n v="99.925321480502475"/>
    <x v="1"/>
  </r>
  <r>
    <x v="1"/>
    <s v="10.01.00019"/>
    <s v="coopervision"/>
    <n v="41466.980000000003"/>
    <n v="1.8769121906913594E-4"/>
    <n v="99.925509171721544"/>
    <x v="0"/>
  </r>
  <r>
    <x v="1"/>
    <s v="10.01.00029"/>
    <s v="FGTS de Remuneração paga a terceiros, com vínculo empregatício"/>
    <n v="41464.76"/>
    <n v="1.8768117072449317E-4"/>
    <n v="99.925696852892273"/>
    <x v="0"/>
  </r>
  <r>
    <x v="1"/>
    <s v="10.01.00020"/>
    <s v="Combustível"/>
    <n v="41463.51"/>
    <n v="1.8767551287277994E-4"/>
    <n v="99.925884528405149"/>
    <x v="1"/>
  </r>
  <r>
    <x v="0"/>
    <s v="10.01.00017"/>
    <s v="Cursos e congressos"/>
    <n v="41456.75"/>
    <n v="1.8764491521071466E-4"/>
    <n v="99.926072173320364"/>
    <x v="0"/>
  </r>
  <r>
    <x v="1"/>
    <s v="10.01.00017"/>
    <s v="Despesas Operacionais"/>
    <n v="41454.449999999997"/>
    <n v="1.8763450476356227E-4"/>
    <n v="99.926259807825133"/>
    <x v="0"/>
  </r>
  <r>
    <x v="1"/>
    <s v="10.01.00021"/>
    <s v="Rateio "/>
    <n v="41454.28"/>
    <n v="1.8763373529572926E-4"/>
    <n v="99.926447441560427"/>
    <x v="0"/>
  </r>
  <r>
    <x v="0"/>
    <s v="10.01.00003"/>
    <s v="MATERIAL DE CONSUMO"/>
    <n v="41448.910000000003"/>
    <n v="1.8760942916476914E-4"/>
    <n v="99.926635050989589"/>
    <x v="1"/>
  </r>
  <r>
    <x v="1"/>
    <s v="10.01.00029"/>
    <s v="Estrutura - Locação de equipamentos"/>
    <n v="41442.839999999997"/>
    <n v="1.8758195463684956E-4"/>
    <n v="99.926822632944223"/>
    <x v="0"/>
  </r>
  <r>
    <x v="0"/>
    <s v="10.01.00012"/>
    <s v="Materiais odontológicos e de escritório"/>
    <n v="41442.06"/>
    <n v="1.875784241373805E-4"/>
    <n v="99.927010211368355"/>
    <x v="1"/>
  </r>
  <r>
    <x v="0"/>
    <s v="10.01.00006"/>
    <s v="Serviços de Terceiros "/>
    <n v="41438.019999999997"/>
    <n v="1.8756013796064326E-4"/>
    <n v="99.927197771506314"/>
    <x v="1"/>
  </r>
  <r>
    <x v="1"/>
    <s v="10.01.00017"/>
    <s v="Despesas de locomoção e transporte, salvo de representante comercial a"/>
    <n v="41434.160000000003"/>
    <n v="1.8754266651455277E-4"/>
    <n v="99.927385314172824"/>
    <x v="1"/>
  </r>
  <r>
    <x v="1"/>
    <s v="10.01.00002"/>
    <s v="MEDICAL CENTER DIAGNOSE"/>
    <n v="41432"/>
    <n v="1.8753288974679227E-4"/>
    <n v="99.927572847062564"/>
    <x v="0"/>
  </r>
  <r>
    <x v="0"/>
    <s v="10.01.00024"/>
    <s v="Assessoria Contábil "/>
    <n v="41428"/>
    <n v="1.8751478462130985E-4"/>
    <n v="99.927760361847191"/>
    <x v="0"/>
  </r>
  <r>
    <x v="0"/>
    <s v="10.01.00023"/>
    <s v="HONORÁRIOS CONTÁBEIS E CONSULTORIA"/>
    <n v="41426.93"/>
    <n v="1.8750994150024331E-4"/>
    <n v="99.927947871788689"/>
    <x v="0"/>
  </r>
  <r>
    <x v="1"/>
    <s v="10.01.00018"/>
    <s v="Rateio de Despesas do Consultório"/>
    <n v="41425.68"/>
    <n v="1.8750428364853005E-4"/>
    <n v="99.928135376072333"/>
    <x v="0"/>
  </r>
  <r>
    <x v="1"/>
    <s v="10.01.00008"/>
    <s v="Laboratorios odontologicos"/>
    <n v="41418.9"/>
    <n v="1.8747359546083736E-4"/>
    <n v="99.928322849667794"/>
    <x v="0"/>
  </r>
  <r>
    <x v="0"/>
    <s v="10.01.00017"/>
    <s v="Material de consumo/insumos odontológicos"/>
    <n v="41418.639999999999"/>
    <n v="1.8747241862768099E-4"/>
    <n v="99.928510322086424"/>
    <x v="1"/>
  </r>
  <r>
    <x v="1"/>
    <s v="10.01.00020"/>
    <s v="Material de Dental e Cirúrgico "/>
    <n v="41415.14"/>
    <n v="1.874565766428839E-4"/>
    <n v="99.928697778663064"/>
    <x v="1"/>
  </r>
  <r>
    <x v="0"/>
    <s v="10.01.00023"/>
    <s v="Serviços Prestado por Terceiros"/>
    <n v="41414.58"/>
    <n v="1.8745404192531637E-4"/>
    <n v="99.928885232704985"/>
    <x v="1"/>
  </r>
  <r>
    <x v="1"/>
    <s v="10.05.00013"/>
    <s v="Salarios e Encargos - Terno de Rescisão de Contrato de Trabalho"/>
    <n v="41412.74"/>
    <n v="1.8744571356759445E-4"/>
    <n v="99.929072678418549"/>
    <x v="0"/>
  </r>
  <r>
    <x v="0"/>
    <s v="10.01.00079"/>
    <s v="SEGURO"/>
    <n v="41412"/>
    <n v="1.8744236411938022E-4"/>
    <n v="99.929260120782672"/>
    <x v="1"/>
  </r>
  <r>
    <x v="0"/>
    <s v="10.01.00041"/>
    <s v="Manutenção equipamento de escritório "/>
    <n v="41410"/>
    <n v="1.87433311556639E-4"/>
    <n v="99.929447554094224"/>
    <x v="1"/>
  </r>
  <r>
    <x v="1"/>
    <s v="10.01.00021"/>
    <s v="Servicos Prestados Pessoa Juridica"/>
    <n v="41408.120000000003"/>
    <n v="1.8742480214766226E-4"/>
    <n v="99.929634978896374"/>
    <x v="0"/>
  </r>
  <r>
    <x v="1"/>
    <s v="10.01.00020"/>
    <s v="Plano de Saúde - Empregador"/>
    <n v="41407.47"/>
    <n v="1.8742186006477136E-4"/>
    <n v="99.929822400756436"/>
    <x v="1"/>
  </r>
  <r>
    <x v="1"/>
    <s v="10.01.00020"/>
    <s v="Honorário Contábil "/>
    <n v="41406"/>
    <n v="1.8741520643115659E-4"/>
    <n v="99.930009815962862"/>
    <x v="0"/>
  </r>
  <r>
    <x v="1"/>
    <s v="10.01.00006"/>
    <s v="Compra de material de consumo"/>
    <n v="41402.82"/>
    <n v="1.8740081285639808E-4"/>
    <n v="99.930197216775724"/>
    <x v="1"/>
  </r>
  <r>
    <x v="1"/>
    <s v="10.01.00015"/>
    <s v="DENTÁRIA/PROTÉTICO"/>
    <n v="41400.36"/>
    <n v="1.8738967820422638E-4"/>
    <n v="99.930384606453927"/>
    <x v="0"/>
  </r>
  <r>
    <x v="1"/>
    <s v="10.02.00005"/>
    <s v="VALE ALIMENTAÇÃO"/>
    <n v="41400"/>
    <n v="1.8738804874293298E-4"/>
    <n v="99.930571994502671"/>
    <x v="1"/>
  </r>
  <r>
    <x v="0"/>
    <s v="10.01.00016"/>
    <s v="Sistemas de Automação Cartorária"/>
    <n v="41396.19"/>
    <n v="1.8737080361091101E-4"/>
    <n v="99.930759365306287"/>
    <x v="0"/>
  </r>
  <r>
    <x v="1"/>
    <s v="10.01.00015"/>
    <s v="Escaneamento intraoral com scanner itero"/>
    <n v="41396"/>
    <n v="1.8736994361745056E-4"/>
    <n v="99.930946735249904"/>
    <x v="0"/>
  </r>
  <r>
    <x v="0"/>
    <s v="10.01.00019"/>
    <s v=" Despesas Diversas"/>
    <n v="41395.74"/>
    <n v="1.8736876678429419E-4"/>
    <n v="99.931134104016692"/>
    <x v="0"/>
  </r>
  <r>
    <x v="0"/>
    <s v="10.01.00015"/>
    <s v="Produtos médicos utilizados nos procedimentos e nas consultas."/>
    <n v="41393.589999999997"/>
    <n v="1.873590352793474E-4"/>
    <n v="99.931321463051972"/>
    <x v="1"/>
  </r>
  <r>
    <x v="1"/>
    <s v="10.02.00001"/>
    <s v="SALARIO"/>
    <n v="41388.519999999997"/>
    <n v="1.8733608703279845E-4"/>
    <n v="99.93150879913901"/>
    <x v="0"/>
  </r>
  <r>
    <x v="0"/>
    <s v="10.01.00012"/>
    <s v="Despesas com materiais odontológicos (EPI's, resinas, implantes)"/>
    <n v="41385.81"/>
    <n v="1.8732382081028412E-4"/>
    <n v="99.931696122959821"/>
    <x v="1"/>
  </r>
  <r>
    <x v="1"/>
    <s v="10.02.00022"/>
    <s v="DARF das contribuições previdenciárias "/>
    <n v="41384.97"/>
    <n v="1.8732001873393282E-4"/>
    <n v="99.93188344297856"/>
    <x v="0"/>
  </r>
  <r>
    <x v="0"/>
    <s v="10.01.00015"/>
    <s v="Material Clínico "/>
    <n v="41384.050000000003"/>
    <n v="1.8731585455507188E-4"/>
    <n v="99.93207075883312"/>
    <x v="1"/>
  </r>
  <r>
    <x v="1"/>
    <s v="10.01.00031"/>
    <s v="Taxas"/>
    <n v="41383.11"/>
    <n v="1.8731159985058349E-4"/>
    <n v="99.932258070432965"/>
    <x v="0"/>
  </r>
  <r>
    <x v="0"/>
    <s v="10.01.00027"/>
    <s v="Manut. Equipamento"/>
    <n v="41379.980000000003"/>
    <n v="1.8729743258989355E-4"/>
    <n v="99.932445367865554"/>
    <x v="0"/>
  </r>
  <r>
    <x v="0"/>
    <s v="10.01.00010"/>
    <s v="ISS/Divida Ativa/Taxas,IPTU/Parcelamentos"/>
    <n v="41377.410000000003"/>
    <n v="1.8728580004677108E-4"/>
    <n v="99.932632653665607"/>
    <x v="0"/>
  </r>
  <r>
    <x v="0"/>
    <s v="10.01.00030"/>
    <s v="Selos de Autenticidade"/>
    <n v="41377.160000000003"/>
    <n v="1.8728466847642845E-4"/>
    <n v="99.932819938334077"/>
    <x v="0"/>
  </r>
  <r>
    <x v="0"/>
    <s v="10.01.00017"/>
    <s v="Copa (café, água potável, açúcar, etc)"/>
    <n v="41372.089999999997"/>
    <n v="1.8726172022987946E-4"/>
    <n v="99.933007200054305"/>
    <x v="1"/>
  </r>
  <r>
    <x v="0"/>
    <s v="10.01.00018"/>
    <s v="Serviços de protético"/>
    <n v="41370"/>
    <n v="1.8725226030181491E-4"/>
    <n v="99.933194452314609"/>
    <x v="0"/>
  </r>
  <r>
    <x v="0"/>
    <s v="10.01.00003"/>
    <s v="Assessoria Jurídica / Contábil / Consultórias"/>
    <n v="41369.910000000003"/>
    <n v="1.8725185293649158E-4"/>
    <n v="99.933381704167545"/>
    <x v="0"/>
  </r>
  <r>
    <x v="0"/>
    <s v="10.01.00020"/>
    <s v="13º Salário"/>
    <n v="41369.089999999997"/>
    <n v="1.8724814138576764E-4"/>
    <n v="99.933568952308931"/>
    <x v="0"/>
  </r>
  <r>
    <x v="0"/>
    <s v="10.01.00015"/>
    <s v="Material odontologico/Próteses"/>
    <n v="41366.32"/>
    <n v="1.872356035863711E-4"/>
    <n v="99.933756187912522"/>
    <x v="1"/>
  </r>
  <r>
    <x v="1"/>
    <s v="10.01.00004"/>
    <s v="Laboratório de prótese"/>
    <n v="41366"/>
    <n v="1.8723415517633249E-4"/>
    <n v="99.933943422067699"/>
    <x v="0"/>
  </r>
  <r>
    <x v="1"/>
    <s v="10.01.00016"/>
    <s v="RECOLHIMENTO FGTS"/>
    <n v="41363.129999999997"/>
    <n v="1.8722116474879886E-4"/>
    <n v="99.93413064323245"/>
    <x v="0"/>
  </r>
  <r>
    <x v="0"/>
    <s v="10.01.00016"/>
    <s v="Rateio de produção medica - Unimed Recife Coop. Trabalho Medico."/>
    <n v="41362.720000000001"/>
    <n v="1.8721930897343695E-4"/>
    <n v="99.93431786254142"/>
    <x v="1"/>
  </r>
  <r>
    <x v="0"/>
    <s v="10.01.00017"/>
    <s v="Material odontológicos utilizado no consultório/em pacientes"/>
    <n v="41362.57"/>
    <n v="1.8721863003123135E-4"/>
    <n v="99.934505081171451"/>
    <x v="1"/>
  </r>
  <r>
    <x v="1"/>
    <s v="10.01.00008"/>
    <s v="Serviços Prestados por Terceiros"/>
    <n v="41361.69"/>
    <n v="1.872146469036252E-4"/>
    <n v="99.934692295818351"/>
    <x v="1"/>
  </r>
  <r>
    <x v="0"/>
    <s v="10.01.00015"/>
    <s v="Material odontológico de uso no tratamento do paciente "/>
    <n v="41361.199999999997"/>
    <n v="1.8721242902575359E-4"/>
    <n v="99.934879508247377"/>
    <x v="1"/>
  </r>
  <r>
    <x v="1"/>
    <s v="10.01.00008"/>
    <s v="Compra de Material de uso e consumo para consultório"/>
    <n v="41360.160000000003"/>
    <n v="1.8720772169312819E-4"/>
    <n v="99.935066715969072"/>
    <x v="1"/>
  </r>
  <r>
    <x v="0"/>
    <s v="10.01.00017"/>
    <s v="Prestação de Serviço - Pessoa Juridica"/>
    <n v="41355.440000000002"/>
    <n v="1.8718635764505896E-4"/>
    <n v="99.935253902326721"/>
    <x v="0"/>
  </r>
  <r>
    <x v="1"/>
    <s v="10.01.00016"/>
    <s v="Materiais e produtos utilizados na atividade"/>
    <n v="41354.480000000003"/>
    <n v="1.8718201241494319E-4"/>
    <n v="99.935441084339132"/>
    <x v="1"/>
  </r>
  <r>
    <x v="1"/>
    <s v="10.01.00025"/>
    <s v="GUIA DE INSS"/>
    <n v="41352.11"/>
    <n v="1.8717128512809485E-4"/>
    <n v="99.935628255624266"/>
    <x v="0"/>
  </r>
  <r>
    <x v="0"/>
    <s v="10.01.00017"/>
    <s v="Folha de pagamento"/>
    <n v="41352.03"/>
    <n v="1.8717092302558518E-4"/>
    <n v="99.935815426547293"/>
    <x v="0"/>
  </r>
  <r>
    <x v="1"/>
    <s v="10.01.00022"/>
    <s v="Imposto de Renda Serventia"/>
    <n v="41351.79"/>
    <n v="1.8716983671805625E-4"/>
    <n v="99.936002596384014"/>
    <x v="0"/>
  </r>
  <r>
    <x v="1"/>
    <s v="10.02.00001"/>
    <s v="Folha mensal de salário da Serventia"/>
    <n v="41342.129999999997"/>
    <n v="1.8712611284001622E-4"/>
    <n v="99.936189722496849"/>
    <x v="0"/>
  </r>
  <r>
    <x v="1"/>
    <s v="10.01.00022"/>
    <s v="Manutenção"/>
    <n v="41341.03"/>
    <n v="1.8712113393050856E-4"/>
    <n v="99.936376843630782"/>
    <x v="1"/>
  </r>
  <r>
    <x v="1"/>
    <s v="10.01.00015"/>
    <s v="Material utilizado no exercício da atividade profissional "/>
    <n v="41339.99"/>
    <n v="1.8711642659788313E-4"/>
    <n v="99.936563960057384"/>
    <x v="1"/>
  </r>
  <r>
    <x v="0"/>
    <s v="10.01.00015"/>
    <s v="Sistema IMOb e Servico de backup online"/>
    <n v="41339.5"/>
    <n v="1.8711420872001154E-4"/>
    <n v="99.936751074266098"/>
    <x v="0"/>
  </r>
  <r>
    <x v="1"/>
    <s v="10.01.00015"/>
    <s v="Material de uso e consumo consultorio "/>
    <n v="41335.96"/>
    <n v="1.870981856839596E-4"/>
    <n v="99.936938172451775"/>
    <x v="1"/>
  </r>
  <r>
    <x v="0"/>
    <s v="10.01.00015"/>
    <s v="Material de Expediente/Cirurgico"/>
    <n v="41335.589999999997"/>
    <n v="1.8709651095985246E-4"/>
    <n v="99.937125268962731"/>
    <x v="1"/>
  </r>
  <r>
    <x v="0"/>
    <s v="10.01.00013"/>
    <s v="Remuneração paga a terceiros."/>
    <n v="41334.54"/>
    <n v="1.8709175836441336E-4"/>
    <n v="99.937312360721094"/>
    <x v="1"/>
  </r>
  <r>
    <x v="1"/>
    <s v="10.01.00015"/>
    <s v="Manutenção de Máquinas, equipamentos e mobiliários"/>
    <n v="41334.15"/>
    <n v="1.8708999311467883E-4"/>
    <n v="99.937499450714213"/>
    <x v="1"/>
  </r>
  <r>
    <x v="0"/>
    <s v="10.01.00016"/>
    <s v="Invisalign"/>
    <n v="41332.03"/>
    <n v="1.8708039739817313E-4"/>
    <n v="99.937686531111609"/>
    <x v="0"/>
  </r>
  <r>
    <x v="0"/>
    <s v="10.01.00040"/>
    <s v="Vale Alimentação"/>
    <n v="41331.67"/>
    <n v="1.8707876793687972E-4"/>
    <n v="99.937873609879546"/>
    <x v="1"/>
  </r>
  <r>
    <x v="0"/>
    <s v="10.01.00018"/>
    <s v="SALARIO E ORDENADOS"/>
    <n v="41327.019999999997"/>
    <n v="1.8705772072850641E-4"/>
    <n v="99.938060667600269"/>
    <x v="0"/>
  </r>
  <r>
    <x v="1"/>
    <s v="10.02.00007"/>
    <s v="Serviços prestados por terceiros"/>
    <n v="41326.699999999997"/>
    <n v="1.8705627231846783E-4"/>
    <n v="99.938247723872593"/>
    <x v="1"/>
  </r>
  <r>
    <x v="1"/>
    <s v="10.01.00017"/>
    <s v="Cursos de Aperfeiçoamento"/>
    <n v="41320.879999999997"/>
    <n v="1.8702992936089091E-4"/>
    <n v="99.938434753801957"/>
    <x v="0"/>
  </r>
  <r>
    <x v="0"/>
    <s v="10.01.00015"/>
    <s v="Prestação de Serv. de Terceiros - Protéticos"/>
    <n v="41320.58"/>
    <n v="1.8702857147647977E-4"/>
    <n v="99.938621782373431"/>
    <x v="1"/>
  </r>
  <r>
    <x v="1"/>
    <s v="10.01.00008"/>
    <s v="Material de Aplicação / Consultorio"/>
    <n v="41315.46"/>
    <n v="1.8700539691586228E-4"/>
    <n v="99.938808787770341"/>
    <x v="1"/>
  </r>
  <r>
    <x v="1"/>
    <s v="10.01.00006"/>
    <s v="Honorários contábeis "/>
    <n v="41315.160000000003"/>
    <n v="1.8700403903145111E-4"/>
    <n v="99.938995791809376"/>
    <x v="0"/>
  </r>
  <r>
    <x v="1"/>
    <s v="11.01.00002"/>
    <s v="Aquisição/manutenção de computador/móveis/equipamentos"/>
    <n v="41303.96"/>
    <n v="1.8695334468010034E-4"/>
    <n v="99.939182745154056"/>
    <x v="1"/>
  </r>
  <r>
    <x v="0"/>
    <s v="10.01.00022"/>
    <s v="Locação de impressora"/>
    <n v="41300"/>
    <n v="1.8693542060587275E-4"/>
    <n v="99.939369680574657"/>
    <x v="0"/>
  </r>
  <r>
    <x v="1"/>
    <s v="10.01.00020"/>
    <s v="Manutenção e reparo de instalações "/>
    <n v="41298.449999999997"/>
    <n v="1.8692840486974832E-4"/>
    <n v="99.93955660897953"/>
    <x v="1"/>
  </r>
  <r>
    <x v="1"/>
    <s v="10.01.00021"/>
    <s v="Serviços prestados por laboratórios"/>
    <n v="41298"/>
    <n v="1.8692636804313155E-4"/>
    <n v="99.939743535347574"/>
    <x v="0"/>
  </r>
  <r>
    <x v="0"/>
    <s v="10.02.00009"/>
    <s v="Emolumentos pago a terceiros"/>
    <n v="41297.9"/>
    <n v="1.8692591541499452E-4"/>
    <n v="99.939930461262989"/>
    <x v="0"/>
  </r>
  <r>
    <x v="0"/>
    <s v="10.01.00016"/>
    <s v="Auxilio Administrativo Oral Arte"/>
    <n v="41294.42"/>
    <n v="1.8691016395582479E-4"/>
    <n v="99.94011737142695"/>
    <x v="0"/>
  </r>
  <r>
    <x v="1"/>
    <s v="10.01.00016"/>
    <s v="Ordenados e Salários"/>
    <n v="41293.74"/>
    <n v="1.869070860844928E-4"/>
    <n v="99.94030427851304"/>
    <x v="0"/>
  </r>
  <r>
    <x v="0"/>
    <s v="10.01.00015"/>
    <s v="Materiais e insumos especificos para a atividade profissional"/>
    <n v="41292.68"/>
    <n v="1.8690228822623993E-4"/>
    <n v="99.94049118080126"/>
    <x v="1"/>
  </r>
  <r>
    <x v="1"/>
    <s v="10.01.00020"/>
    <s v="Honorários Diversos"/>
    <n v="41288.339999999997"/>
    <n v="1.868826441650915E-4"/>
    <n v="99.940678063445418"/>
    <x v="0"/>
  </r>
  <r>
    <x v="0"/>
    <s v="10.01.00015"/>
    <s v="Aluguel de equipamento odontologico"/>
    <n v="41288"/>
    <n v="1.8688110522942553E-4"/>
    <n v="99.940864944550654"/>
    <x v="1"/>
  </r>
  <r>
    <x v="1"/>
    <s v="10.01.00015"/>
    <s v="Material Odontológico e de Prevenção"/>
    <n v="41286.26"/>
    <n v="1.8687322949984068E-4"/>
    <n v="99.941051817780149"/>
    <x v="1"/>
  </r>
  <r>
    <x v="1"/>
    <s v="10.01.00035"/>
    <s v="Assessoria Contábil"/>
    <n v="41285.46"/>
    <n v="1.8686960847474419E-4"/>
    <n v="99.941238687388619"/>
    <x v="0"/>
  </r>
  <r>
    <x v="1"/>
    <s v="10.02.00006"/>
    <s v="SALÁRIOS E ORDENADOS"/>
    <n v="41284.559999999998"/>
    <n v="1.8686553482151063E-4"/>
    <n v="99.941425552923434"/>
    <x v="0"/>
  </r>
  <r>
    <x v="0"/>
    <s v="10.01.00015"/>
    <s v="Material de consumo consultório paciente"/>
    <n v="41283.81"/>
    <n v="1.8686214011048269E-4"/>
    <n v="99.941612415063545"/>
    <x v="1"/>
  </r>
  <r>
    <x v="0"/>
    <s v="10.01.00019"/>
    <s v="CONSUMO"/>
    <n v="41283.07"/>
    <n v="1.8685879066226846E-4"/>
    <n v="99.941799273854201"/>
    <x v="0"/>
  </r>
  <r>
    <x v="1"/>
    <s v="10.01.00015"/>
    <s v="Pagamento a terceiros sem vínculo empregatício"/>
    <n v="41280.18"/>
    <n v="1.8684570970910742E-4"/>
    <n v="99.941986119563907"/>
    <x v="1"/>
  </r>
  <r>
    <x v="0"/>
    <s v="10.01.00015"/>
    <s v="Medicametos usados no Paciente"/>
    <n v="41278.589999999997"/>
    <n v="1.8683851292172814E-4"/>
    <n v="99.942172958076824"/>
    <x v="0"/>
  </r>
  <r>
    <x v="0"/>
    <s v="10.01.00019"/>
    <s v="Vale alimentação e Vale transporte"/>
    <n v="41275.49"/>
    <n v="1.8682448144947928E-4"/>
    <n v="99.94235978255827"/>
    <x v="1"/>
  </r>
  <r>
    <x v="0"/>
    <s v="10.01.00012"/>
    <s v="Material de CONSUMO CONSULTÓRIO"/>
    <n v="41272"/>
    <n v="1.868086847274959E-4"/>
    <n v="99.942546591243001"/>
    <x v="1"/>
  </r>
  <r>
    <x v="0"/>
    <s v="10.01.00019"/>
    <s v="Propaganda e Publicidade "/>
    <n v="41268.36"/>
    <n v="1.8679220906330692E-4"/>
    <n v="99.942733383452065"/>
    <x v="0"/>
  </r>
  <r>
    <x v="1"/>
    <s v="10.01.00012"/>
    <s v="Material de Dental"/>
    <n v="41267.33"/>
    <n v="1.8678754699349518E-4"/>
    <n v="99.942920170999059"/>
    <x v="1"/>
  </r>
  <r>
    <x v="0"/>
    <s v="10.01.00016"/>
    <s v="Compras Materiais Odontologicos"/>
    <n v="41264.26"/>
    <n v="1.8677365130968744E-4"/>
    <n v="99.943106944650367"/>
    <x v="1"/>
  </r>
  <r>
    <x v="0"/>
    <s v="10.01.00015"/>
    <s v="Rateio despesas cooperados, PIS e COFINS"/>
    <n v="41259.360000000001"/>
    <n v="1.8675147253097149E-4"/>
    <n v="99.943293696122893"/>
    <x v="0"/>
  </r>
  <r>
    <x v="1"/>
    <s v="10.01.00033"/>
    <s v="Contribuições associativas ANOREG"/>
    <n v="41257.08"/>
    <n v="1.8674115260944652E-4"/>
    <n v="99.943480437275497"/>
    <x v="0"/>
  </r>
  <r>
    <x v="0"/>
    <s v="11.01.00019"/>
    <s v="MOVÉIS E UTENSILIOS "/>
    <n v="41255.58"/>
    <n v="1.8673436318739059E-4"/>
    <n v="99.94366717163868"/>
    <x v="0"/>
  </r>
  <r>
    <x v="0"/>
    <s v="10.01.00016"/>
    <s v="Medicamentos "/>
    <n v="41253.42"/>
    <n v="1.867245864196301E-4"/>
    <n v="99.943853896225093"/>
    <x v="0"/>
  </r>
  <r>
    <x v="0"/>
    <s v="10.01.00018"/>
    <s v="SERVICOS DE TERCEIROS"/>
    <n v="41246.68"/>
    <n v="1.8669407928319223E-4"/>
    <n v="99.944040590304382"/>
    <x v="1"/>
  </r>
  <r>
    <x v="0"/>
    <s v="10.01.00017"/>
    <s v="Sistema de Informatica"/>
    <n v="41246.480000000003"/>
    <n v="1.8669317402691813E-4"/>
    <n v="99.944227283478412"/>
    <x v="0"/>
  </r>
  <r>
    <x v="0"/>
    <s v="10.01.00003"/>
    <s v="Material de uso e consumo"/>
    <n v="41240.26"/>
    <n v="1.8666502055679298E-4"/>
    <n v="99.944413948498962"/>
    <x v="1"/>
  </r>
  <r>
    <x v="0"/>
    <s v="10.01.00015"/>
    <s v="Material de Consumo Consultório / ( Insumos)"/>
    <n v="41237.480000000003"/>
    <n v="1.8665243749458273E-4"/>
    <n v="99.944600600936454"/>
    <x v="1"/>
  </r>
  <r>
    <x v="0"/>
    <s v="10.02.00001"/>
    <s v="ASSESSORIA TECNICA / ASSESSORIA CONTABIL / TRABALHISTA"/>
    <n v="41235.35"/>
    <n v="1.8664279651526333E-4"/>
    <n v="99.944787243732975"/>
    <x v="0"/>
  </r>
  <r>
    <x v="0"/>
    <s v="10.01.00020"/>
    <s v="Férias "/>
    <n v="41235.24"/>
    <n v="1.8664229862431253E-4"/>
    <n v="99.944973886031605"/>
    <x v="0"/>
  </r>
  <r>
    <x v="0"/>
    <s v="10.01.00020"/>
    <s v="DARF/GPS"/>
    <n v="41232.36"/>
    <n v="1.8662926293396521E-4"/>
    <n v="99.945160515294532"/>
    <x v="0"/>
  </r>
  <r>
    <x v="0"/>
    <s v="10.01.00015"/>
    <s v="remuneração paga a terceiros, sem vinculo empregaticio"/>
    <n v="41226.379999999997"/>
    <n v="1.8660219577136899E-4"/>
    <n v="99.9453471174903"/>
    <x v="1"/>
  </r>
  <r>
    <x v="1"/>
    <s v="10.01.00006"/>
    <s v="Despesas Consultório"/>
    <n v="41222.879999999997"/>
    <n v="1.865863537865719E-4"/>
    <n v="99.945533703844092"/>
    <x v="0"/>
  </r>
  <r>
    <x v="1"/>
    <s v="10.01.00019"/>
    <s v="Prestação de Serviços de Terceiros - PJ"/>
    <n v="41222.46"/>
    <n v="1.8658445274839626E-4"/>
    <n v="99.94572028829684"/>
    <x v="1"/>
  </r>
  <r>
    <x v="1"/>
    <s v="10.01.00016"/>
    <s v="Produtos para Tratamento Odontológico"/>
    <n v="41221.589999999997"/>
    <n v="1.8658051488360382E-4"/>
    <n v="99.945906868811718"/>
    <x v="1"/>
  </r>
  <r>
    <x v="0"/>
    <s v="10.01.00012"/>
    <s v="Material e insumos de consultório"/>
    <n v="41220.639999999999"/>
    <n v="1.8657621491630175E-4"/>
    <n v="99.946093445026634"/>
    <x v="1"/>
  </r>
  <r>
    <x v="1"/>
    <s v="10.01.00019"/>
    <s v="DESPESAS COM ESTÁGIO"/>
    <n v="41218.910000000003"/>
    <n v="1.8656838444953063E-4"/>
    <n v="99.946280013411084"/>
    <x v="0"/>
  </r>
  <r>
    <x v="1"/>
    <s v="10.01.00012"/>
    <s v="Outras Despesas operacionais"/>
    <n v="41216.870000000003"/>
    <n v="1.8655915083553461E-4"/>
    <n v="99.946466572561917"/>
    <x v="0"/>
  </r>
  <r>
    <x v="1"/>
    <s v="10.01.00015"/>
    <s v="PRESTACAO DE SERVIÇO TERCEIROS"/>
    <n v="41216.699999999997"/>
    <n v="1.8655838136770158E-4"/>
    <n v="99.94665313094329"/>
    <x v="1"/>
  </r>
  <r>
    <x v="0"/>
    <s v="10.01.00025"/>
    <s v="Rescisões"/>
    <n v="41213.14"/>
    <n v="1.8654226780602225E-4"/>
    <n v="99.946839673211102"/>
    <x v="0"/>
  </r>
  <r>
    <x v="1"/>
    <s v="10.01.00005"/>
    <s v="Serviços de terceiros "/>
    <n v="41212.519999999997"/>
    <n v="1.8653946151157247E-4"/>
    <n v="99.947026212672611"/>
    <x v="1"/>
  </r>
  <r>
    <x v="1"/>
    <s v="10.01.00015"/>
    <s v="Despesas com Selos"/>
    <n v="41209.360000000001"/>
    <n v="1.8652515846244138E-4"/>
    <n v="99.94721273783108"/>
    <x v="0"/>
  </r>
  <r>
    <x v="1"/>
    <s v="10.01.00028"/>
    <s v=" Rateio de Perdas - Unimed-Rio"/>
    <n v="41209.050000000003"/>
    <n v="1.865237553152165E-4"/>
    <n v="99.947399261586398"/>
    <x v="0"/>
  </r>
  <r>
    <x v="0"/>
    <s v="10.01.00015"/>
    <s v="Prótese Odontológica"/>
    <n v="41207.629999999997"/>
    <n v="1.8651732799567023E-4"/>
    <n v="99.947585778914387"/>
    <x v="0"/>
  </r>
  <r>
    <x v="1"/>
    <s v="10.01.00006"/>
    <s v="Emolumentos pagos a terceiros / Laboratório de Prótese"/>
    <n v="41207"/>
    <n v="1.8651447643840675E-4"/>
    <n v="99.947772293390827"/>
    <x v="0"/>
  </r>
  <r>
    <x v="0"/>
    <s v="10.01.00035"/>
    <s v="INSS "/>
    <n v="41205.550000000003"/>
    <n v="1.8650791333041939E-4"/>
    <n v="99.947958801304154"/>
    <x v="0"/>
  </r>
  <r>
    <x v="0"/>
    <s v="10.01.00001"/>
    <s v="Rateio Despesas Hospital Ortopédico Ltda."/>
    <n v="41200"/>
    <n v="1.8648279246881254E-4"/>
    <n v="99.948145284096626"/>
    <x v="0"/>
  </r>
  <r>
    <x v="1"/>
    <s v="10.01.00002"/>
    <s v="Locação do Itero "/>
    <n v="41200"/>
    <n v="1.8648279246881254E-4"/>
    <n v="99.948331766889098"/>
    <x v="0"/>
  </r>
  <r>
    <x v="0"/>
    <s v="10.01.00019"/>
    <s v="MATERIAL DE CONSUMO PROFISSIONAL"/>
    <n v="41199.379999999997"/>
    <n v="1.8647998617436274E-4"/>
    <n v="99.948518246875267"/>
    <x v="1"/>
  </r>
  <r>
    <x v="0"/>
    <s v="10.01.00038"/>
    <s v="13º Salário"/>
    <n v="41198.199999999997"/>
    <n v="1.8647464516234543E-4"/>
    <n v="99.948704721520429"/>
    <x v="0"/>
  </r>
  <r>
    <x v="0"/>
    <s v="10.02.00001"/>
    <s v="SERVIÇOS PROTETICOS"/>
    <n v="41194.6"/>
    <n v="1.8645835054941127E-4"/>
    <n v="99.948891179870984"/>
    <x v="0"/>
  </r>
  <r>
    <x v="0"/>
    <s v="10.01.00018"/>
    <s v="Despesas diversas "/>
    <n v="41188.019999999997"/>
    <n v="1.8642856761799269E-4"/>
    <n v="99.9490776084386"/>
    <x v="0"/>
  </r>
  <r>
    <x v="1"/>
    <s v="10.01.00016"/>
    <s v="Despesas com Materiais"/>
    <n v="41187.99"/>
    <n v="1.8642843182955157E-4"/>
    <n v="99.949264036870431"/>
    <x v="1"/>
  </r>
  <r>
    <x v="0"/>
    <s v="10.01.00015"/>
    <s v="Insumos e materiais odontológicos"/>
    <n v="41181.64"/>
    <n v="1.8639968994284828E-4"/>
    <n v="99.949450436560369"/>
    <x v="1"/>
  </r>
  <r>
    <x v="1"/>
    <s v="10.01.00015"/>
    <s v="aluguel carro"/>
    <n v="41181.07"/>
    <n v="1.8639710996246701E-4"/>
    <n v="99.949636833670326"/>
    <x v="1"/>
  </r>
  <r>
    <x v="1"/>
    <s v="10.01.00015"/>
    <s v="Remuneração paga a terceiros, com vínculo empregatício, INSS e FGTS"/>
    <n v="41178.589999999997"/>
    <n v="1.8638588478466793E-4"/>
    <n v="99.949823219555114"/>
    <x v="0"/>
  </r>
  <r>
    <x v="0"/>
    <s v="10.01.00015"/>
    <s v="Material de Expediente do escritório/consultório"/>
    <n v="41176.36"/>
    <n v="1.8637579117721149E-4"/>
    <n v="99.950009595346287"/>
    <x v="1"/>
  </r>
  <r>
    <x v="1"/>
    <s v="10.01.00024"/>
    <s v="Sistema de informática/manutenção"/>
    <n v="41175.49"/>
    <n v="1.8637185331241905E-4"/>
    <n v="99.950195967199605"/>
    <x v="1"/>
  </r>
  <r>
    <x v="1"/>
    <s v="10.01.00003"/>
    <s v="Condomínio consultório"/>
    <n v="41175.120000000003"/>
    <n v="1.8637017858831196E-4"/>
    <n v="99.950382337378187"/>
    <x v="0"/>
  </r>
  <r>
    <x v="0"/>
    <s v="10.01.00016"/>
    <s v="Serviços prestador por terceiros"/>
    <n v="41174.47"/>
    <n v="1.8636723650542107E-4"/>
    <n v="99.950568704614696"/>
    <x v="1"/>
  </r>
  <r>
    <x v="0"/>
    <s v="10.01.00019"/>
    <s v="Vale Alimentação dos Funcionarios"/>
    <n v="41173.4"/>
    <n v="1.8636239338435453E-4"/>
    <n v="99.950755067008075"/>
    <x v="1"/>
  </r>
  <r>
    <x v="1"/>
    <s v="10.01.00018"/>
    <s v="Serviços Prestados por Tereceiros"/>
    <n v="41172"/>
    <n v="1.8635605659043567E-4"/>
    <n v="99.950941423064663"/>
    <x v="0"/>
  </r>
  <r>
    <x v="1"/>
    <s v="10.01.00015"/>
    <s v="laboratorio de protese odontologica"/>
    <n v="41170"/>
    <n v="1.8634700402769445E-4"/>
    <n v="99.951127770068695"/>
    <x v="0"/>
  </r>
  <r>
    <x v="0"/>
    <s v="10.01.00017"/>
    <s v="Material de uso no tratamento odontológico e/ou cirúrgico"/>
    <n v="41169.980000000003"/>
    <n v="1.8634691350206706E-4"/>
    <n v="99.951314116982203"/>
    <x v="1"/>
  </r>
  <r>
    <x v="1"/>
    <s v="10.01.00015"/>
    <s v="Honorário Contábil "/>
    <n v="41163.97"/>
    <n v="1.8631971055102972E-4"/>
    <n v="99.951500436692754"/>
    <x v="0"/>
  </r>
  <r>
    <x v="1"/>
    <s v="10.01.00021"/>
    <s v="Compra de Material Aplicado na Prestação de Serviço"/>
    <n v="41163.06"/>
    <n v="1.8631559163498248E-4"/>
    <n v="99.951686752284388"/>
    <x v="1"/>
  </r>
  <r>
    <x v="1"/>
    <s v="10.01.00016"/>
    <s v="Material de consumo e terceiros do escritório/consultório"/>
    <n v="41162.410000000003"/>
    <n v="1.8631264955209161E-4"/>
    <n v="99.951873064933935"/>
    <x v="1"/>
  </r>
  <r>
    <x v="1"/>
    <s v="10.01.00006"/>
    <s v="Despesas de custeio para realização de exames"/>
    <n v="41160.78"/>
    <n v="1.8630527171345751E-4"/>
    <n v="99.952059370205646"/>
    <x v="0"/>
  </r>
  <r>
    <x v="1"/>
    <s v="10.01.00020"/>
    <s v="Prestação de Serviços Informática 0254"/>
    <n v="41151.89"/>
    <n v="1.8626503307207285E-4"/>
    <n v="99.952245635238711"/>
    <x v="0"/>
  </r>
  <r>
    <x v="1"/>
    <s v="10.01.00015"/>
    <s v="Serviços prestados por terceiros para funcionamento da atividade"/>
    <n v="41150"/>
    <n v="1.862564784002824E-4"/>
    <n v="99.952431891717112"/>
    <x v="1"/>
  </r>
  <r>
    <x v="0"/>
    <s v="10.01.00016"/>
    <s v="Insumos e materiais aplicados na operação"/>
    <n v="41145.269999999997"/>
    <n v="1.8623506908939947E-4"/>
    <n v="99.952618126786206"/>
    <x v="1"/>
  </r>
  <r>
    <x v="1"/>
    <s v="10.01.00017"/>
    <s v="Rateio das despesas médicas da Ecocardio."/>
    <n v="41143.89"/>
    <n v="1.8622882282110805E-4"/>
    <n v="99.952804355609032"/>
    <x v="0"/>
  </r>
  <r>
    <x v="1"/>
    <s v="10.01.00032"/>
    <s v="INSS Laranjeiras"/>
    <n v="41142.800000000003"/>
    <n v="1.8622388917441409E-4"/>
    <n v="99.952990579498206"/>
    <x v="0"/>
  </r>
  <r>
    <x v="1"/>
    <s v="10.01.00019"/>
    <s v="Serviços Pessoa Física "/>
    <n v="41140.85"/>
    <n v="1.862150629257414E-4"/>
    <n v="99.953176794561131"/>
    <x v="0"/>
  </r>
  <r>
    <x v="0"/>
    <s v="10.01.00012"/>
    <s v="Material de Salão de Beleza"/>
    <n v="41139.33"/>
    <n v="1.862081829780581E-4"/>
    <n v="99.953363002744112"/>
    <x v="1"/>
  </r>
  <r>
    <x v="0"/>
    <s v="10.01.00016"/>
    <s v="Material Uso Odontologico"/>
    <n v="41135.31"/>
    <n v="1.8618998732694827E-4"/>
    <n v="99.953549192731444"/>
    <x v="1"/>
  </r>
  <r>
    <x v="1"/>
    <s v="10.01.00016"/>
    <s v="Materiais Utilizados na Prestação de Serviços"/>
    <n v="41133.83"/>
    <n v="1.8618328843051979E-4"/>
    <n v="99.953735376019878"/>
    <x v="1"/>
  </r>
  <r>
    <x v="1"/>
    <s v="10.01.00019"/>
    <s v="FGTS "/>
    <n v="41133.550000000003"/>
    <n v="1.8618202107173603E-4"/>
    <n v="99.953921558040946"/>
    <x v="0"/>
  </r>
  <r>
    <x v="0"/>
    <s v="10.01.00015"/>
    <s v="Material para procedimentos odontológicos "/>
    <n v="41128.019999999997"/>
    <n v="1.8615699073575657E-4"/>
    <n v="99.954107715031682"/>
    <x v="1"/>
  </r>
  <r>
    <x v="1"/>
    <s v="10.01.00020"/>
    <s v="Gastos Diversos Consultório "/>
    <n v="41127.99"/>
    <n v="1.8615685494731546E-4"/>
    <n v="99.954293871886634"/>
    <x v="0"/>
  </r>
  <r>
    <x v="0"/>
    <s v="10.01.00038"/>
    <s v="ONR"/>
    <n v="41124.129999999997"/>
    <n v="1.8613938350122493E-4"/>
    <n v="99.954480011270135"/>
    <x v="0"/>
  </r>
  <r>
    <x v="0"/>
    <s v="10.01.00015"/>
    <s v="HONORÁRIO CONTÁBIL"/>
    <n v="41123.760000000002"/>
    <n v="1.8613770877711782E-4"/>
    <n v="99.954666148978916"/>
    <x v="0"/>
  </r>
  <r>
    <x v="1"/>
    <s v="10.01.00016"/>
    <s v="Serviços profissionais contratados"/>
    <n v="41121.07"/>
    <n v="1.861255330802309E-4"/>
    <n v="99.954852274511993"/>
    <x v="0"/>
  </r>
  <r>
    <x v="0"/>
    <s v="10.01.00030"/>
    <s v="Convênio médico"/>
    <n v="41119.26"/>
    <n v="1.861173405109501E-4"/>
    <n v="99.955038391852497"/>
    <x v="0"/>
  </r>
  <r>
    <x v="0"/>
    <s v="10.01.00006"/>
    <s v="SERVIÇOS  pagos a terceiros PJ/PF"/>
    <n v="41111.660000000003"/>
    <n v="1.8608294077253354E-4"/>
    <n v="99.955224474793269"/>
    <x v="1"/>
  </r>
  <r>
    <x v="1"/>
    <s v="10.01.00015"/>
    <s v="material exclusivo para atividade profissional"/>
    <n v="41109.599999999999"/>
    <n v="1.8607361663291008E-4"/>
    <n v="99.955410548409901"/>
    <x v="1"/>
  </r>
  <r>
    <x v="1"/>
    <s v="10.01.00017"/>
    <s v="Despesa no tratamento do paciente"/>
    <n v="41108.94"/>
    <n v="1.860706292872055E-4"/>
    <n v="99.955596619039184"/>
    <x v="0"/>
  </r>
  <r>
    <x v="1"/>
    <s v="10.02.00001"/>
    <s v="SALARIOS FUNCIONARIOS"/>
    <n v="41108.58"/>
    <n v="1.8606899982591209E-4"/>
    <n v="99.955782688039008"/>
    <x v="0"/>
  </r>
  <r>
    <x v="1"/>
    <s v="10.01.00012"/>
    <s v="MATERIAL DE ESTOQUE ODONTOLÓGICO."/>
    <n v="41105.86"/>
    <n v="1.8605668834058406E-4"/>
    <n v="99.955968744727343"/>
    <x v="1"/>
  </r>
  <r>
    <x v="0"/>
    <s v="10.01.00018"/>
    <s v="Taxa de fiscalização judiciária"/>
    <n v="41101.699999999997"/>
    <n v="1.8603785901008231E-4"/>
    <n v="99.956154782586353"/>
    <x v="0"/>
  </r>
  <r>
    <x v="1"/>
    <s v="10.01.00017"/>
    <s v="Rateio (D) das despesas da Coopanestpe-Coop. dos médicos Anestesiologi"/>
    <n v="41100.120000000003"/>
    <n v="1.8603070748551679E-4"/>
    <n v="99.956340813293835"/>
    <x v="0"/>
  </r>
  <r>
    <x v="1"/>
    <s v="10.01.00026"/>
    <s v="locação de maquinas e equipamentos"/>
    <n v="41098.78"/>
    <n v="1.8602464226848017E-4"/>
    <n v="99.95652683793611"/>
    <x v="0"/>
  </r>
  <r>
    <x v="0"/>
    <s v="10.01.00016"/>
    <s v="ALIGN TECHNOLOGY"/>
    <n v="41095.879999999997"/>
    <n v="1.8601151605250539E-4"/>
    <n v="99.95671284945216"/>
    <x v="0"/>
  </r>
  <r>
    <x v="1"/>
    <s v="10.01.00022"/>
    <s v="Serviços de contabilidade"/>
    <n v="41091.279999999999"/>
    <n v="1.8599069515820064E-4"/>
    <n v="99.956898840147318"/>
    <x v="0"/>
  </r>
  <r>
    <x v="1"/>
    <s v="10.01.00020"/>
    <s v="Material utilizado na prestação de serviços"/>
    <n v="41083.269999999997"/>
    <n v="1.8595443964442211E-4"/>
    <n v="99.957084794586962"/>
    <x v="1"/>
  </r>
  <r>
    <x v="0"/>
    <s v="10.01.00015"/>
    <s v="Pagamento efetuado a Protético"/>
    <n v="41082.589999999997"/>
    <n v="1.8595136177309009E-4"/>
    <n v="99.957270745948733"/>
    <x v="0"/>
  </r>
  <r>
    <x v="0"/>
    <s v="11.01.00024"/>
    <s v="ENCARGOS FINANCEIROS - PROCESSOS"/>
    <n v="41082.14"/>
    <n v="1.8594932494647335E-4"/>
    <n v="99.957456695273677"/>
    <x v="0"/>
  </r>
  <r>
    <x v="1"/>
    <s v="10.01.00016"/>
    <s v="Trabalhos de prótese"/>
    <n v="41075.410000000003"/>
    <n v="1.8591886307284922E-4"/>
    <n v="99.957642614136745"/>
    <x v="0"/>
  </r>
  <r>
    <x v="0"/>
    <s v="10.01.00018"/>
    <s v="Material Dental"/>
    <n v="41073.519999999997"/>
    <n v="1.8591030840105875E-4"/>
    <n v="99.957828524445148"/>
    <x v="1"/>
  </r>
  <r>
    <x v="0"/>
    <s v="10.01.00019"/>
    <s v="Serviço prestado por terceiro"/>
    <n v="41070"/>
    <n v="1.8589437589063424E-4"/>
    <n v="99.958014418821037"/>
    <x v="1"/>
  </r>
  <r>
    <x v="1"/>
    <s v="10.01.00016"/>
    <s v="Serviços de terceiros - Pessoa jurídica"/>
    <n v="41069"/>
    <n v="1.8588984960926365E-4"/>
    <n v="99.958200308670641"/>
    <x v="1"/>
  </r>
  <r>
    <x v="0"/>
    <s v="10.01.00022"/>
    <s v="darf"/>
    <n v="41066.93"/>
    <n v="1.8588048020682648E-4"/>
    <n v="99.958386189150843"/>
    <x v="0"/>
  </r>
  <r>
    <x v="0"/>
    <s v="10.16.00001"/>
    <s v="NELSON WILIANS E ADVOGADOS ASSOCIADOS"/>
    <n v="41066.42"/>
    <n v="1.8587817180332748E-4"/>
    <n v="99.958572067322649"/>
    <x v="0"/>
  </r>
  <r>
    <x v="1"/>
    <s v="10.01.00021"/>
    <s v="Software consultorio"/>
    <n v="41064.519999999997"/>
    <n v="1.8586957186872332E-4"/>
    <n v="99.958757936894514"/>
    <x v="0"/>
  </r>
  <r>
    <x v="1"/>
    <s v="10.02.00012"/>
    <s v="CONTRATO MENSAL SERVIÇOS DE TI"/>
    <n v="41062.720000000001"/>
    <n v="1.8586142456225626E-4"/>
    <n v="99.958943798319083"/>
    <x v="0"/>
  </r>
  <r>
    <x v="1"/>
    <s v="10.01.00008"/>
    <s v="Material de consumo/dental"/>
    <n v="41062.21"/>
    <n v="1.8585911615875725E-4"/>
    <n v="99.959129657435241"/>
    <x v="1"/>
  </r>
  <r>
    <x v="1"/>
    <s v="10.01.00013"/>
    <s v="Salario funcionario, INSS ,FGTS e sodexo"/>
    <n v="41059.870000000003"/>
    <n v="1.8584852466035006E-4"/>
    <n v="99.959315505959907"/>
    <x v="0"/>
  </r>
  <r>
    <x v="1"/>
    <s v="10.01.00017"/>
    <s v="Laboratório de prótese  e modelos ortodônticos"/>
    <n v="41059"/>
    <n v="1.858445867955576E-4"/>
    <n v="99.959501350546702"/>
    <x v="0"/>
  </r>
  <r>
    <x v="1"/>
    <s v="10.01.00015"/>
    <s v="Material Utilizado na Prestação de Serviço/Rateio"/>
    <n v="41054.980000000003"/>
    <n v="1.8582639114444782E-4"/>
    <n v="99.959687176937848"/>
    <x v="1"/>
  </r>
  <r>
    <x v="1"/>
    <s v="10.01.00027"/>
    <s v="Compra equipamento/máquinas para a clínica"/>
    <n v="41054"/>
    <n v="1.8582195538870461E-4"/>
    <n v="99.959872998893232"/>
    <x v="0"/>
  </r>
  <r>
    <x v="1"/>
    <s v="10.01.00015"/>
    <s v="despesas consultorio"/>
    <n v="41053.879999999997"/>
    <n v="1.8582141223494011E-4"/>
    <n v="99.960058820305463"/>
    <x v="0"/>
  </r>
  <r>
    <x v="0"/>
    <s v="10.01.00005"/>
    <s v="Contabilidade"/>
    <n v="41051.9"/>
    <n v="1.8581245019782635E-4"/>
    <n v="99.960244632755661"/>
    <x v="0"/>
  </r>
  <r>
    <x v="0"/>
    <s v="10.01.00018"/>
    <s v="Participações em Congressos e Seminarios"/>
    <n v="41050.75"/>
    <n v="1.8580724497425013E-4"/>
    <n v="99.960430440000636"/>
    <x v="0"/>
  </r>
  <r>
    <x v="1"/>
    <s v="10.01.00012"/>
    <s v="Material de escritório / Consumo"/>
    <n v="41050.04"/>
    <n v="1.8580403131447702E-4"/>
    <n v="99.960616244031954"/>
    <x v="1"/>
  </r>
  <r>
    <x v="0"/>
    <s v="10.01.00020"/>
    <s v="Taxas"/>
    <n v="41049.620000000003"/>
    <n v="1.8580213027630138E-4"/>
    <n v="99.960802046162229"/>
    <x v="0"/>
  </r>
  <r>
    <x v="1"/>
    <s v="10.01.00020"/>
    <s v="Manutenção/reparos do escritório/consultório"/>
    <n v="41049.620000000003"/>
    <n v="1.8580213027630138E-4"/>
    <n v="99.960987848292504"/>
    <x v="1"/>
  </r>
  <r>
    <x v="1"/>
    <s v="10.01.00017"/>
    <s v="01.00017 - Serviços Prestados Por Terceiros"/>
    <n v="41045.339999999997"/>
    <n v="1.8578275779203518E-4"/>
    <n v="99.961173631050301"/>
    <x v="1"/>
  </r>
  <r>
    <x v="1"/>
    <s v="10.01.00038"/>
    <s v="ONR"/>
    <n v="41044.78"/>
    <n v="1.8578022307446764E-4"/>
    <n v="99.961359411273378"/>
    <x v="0"/>
  </r>
  <r>
    <x v="0"/>
    <s v="10.01.00016"/>
    <s v="participação em corretagem"/>
    <n v="41034.199999999997"/>
    <n v="1.8573233501756667E-4"/>
    <n v="99.96154514360839"/>
    <x v="0"/>
  </r>
  <r>
    <x v="0"/>
    <s v="10.01.00009"/>
    <s v="USO DE SISTEMA"/>
    <n v="41034.03"/>
    <n v="1.8573156554973366E-4"/>
    <n v="99.961730875173942"/>
    <x v="0"/>
  </r>
  <r>
    <x v="0"/>
    <s v="10.01.00022"/>
    <s v="Rateio C"/>
    <n v="41033.279999999999"/>
    <n v="1.8572817083870573E-4"/>
    <n v="99.961916603344775"/>
    <x v="0"/>
  </r>
  <r>
    <x v="1"/>
    <s v="10.01.00018"/>
    <s v="Despesas com Informática (Serviços)"/>
    <n v="41033.03"/>
    <n v="1.8572703926836306E-4"/>
    <n v="99.962102330384042"/>
    <x v="0"/>
  </r>
  <r>
    <x v="1"/>
    <s v="10.01.00034"/>
    <s v="Recolhimento ao FUMORPGE"/>
    <n v="41031.89"/>
    <n v="1.8572187930760057E-4"/>
    <n v="99.962288052263347"/>
    <x v="0"/>
  </r>
  <r>
    <x v="0"/>
    <s v="10.01.00017"/>
    <s v="Prestacao de serviço pessoa jurídica"/>
    <n v="41030.400000000001"/>
    <n v="1.8571513514835841E-4"/>
    <n v="99.962473767398492"/>
    <x v="0"/>
  </r>
  <r>
    <x v="0"/>
    <s v="10.01.00018"/>
    <s v="laboratório de prótese dentária"/>
    <n v="41029.440000000002"/>
    <n v="1.8571078991824261E-4"/>
    <n v="99.962659478188414"/>
    <x v="0"/>
  </r>
  <r>
    <x v="0"/>
    <s v="10.01.00018"/>
    <s v="Produtos de Harmonização"/>
    <n v="41019.839999999997"/>
    <n v="1.8566733761708483E-4"/>
    <n v="99.962845145526032"/>
    <x v="1"/>
  </r>
  <r>
    <x v="1"/>
    <s v="10.01.00028"/>
    <s v="Assessoria e Serviços de Informática"/>
    <n v="41019.47"/>
    <n v="1.8566566289297771E-4"/>
    <n v="99.963030811188929"/>
    <x v="0"/>
  </r>
  <r>
    <x v="1"/>
    <s v="10.01.00015"/>
    <s v="Material aplicado no escritório/consultório"/>
    <n v="41018.400000000001"/>
    <n v="1.8566081977191117E-4"/>
    <n v="99.963216472008696"/>
    <x v="1"/>
  </r>
  <r>
    <x v="0"/>
    <s v="10.01.00018"/>
    <s v="Laboratório Prótese Dentária Trentin CNPJ 686.960.38/0001-84"/>
    <n v="41018.33"/>
    <n v="1.8566050293221522E-4"/>
    <n v="99.963402132511632"/>
    <x v="0"/>
  </r>
  <r>
    <x v="0"/>
    <s v="10.01.00016"/>
    <s v="Prest de serviçoes em treinamentos "/>
    <n v="41017.35"/>
    <n v="1.8565606717647204E-4"/>
    <n v="99.963587788578806"/>
    <x v="0"/>
  </r>
  <r>
    <x v="1"/>
    <s v="10.01.00029"/>
    <s v="Salários e Ordenados"/>
    <n v="41013.480000000003"/>
    <n v="1.8563855046756781E-4"/>
    <n v="99.963773427129269"/>
    <x v="0"/>
  </r>
  <r>
    <x v="0"/>
    <s v="10.01.00012"/>
    <s v="LABORATÓRIO / DENTAL ( MATERIAIS DE CONSUMO)"/>
    <n v="41013.21"/>
    <n v="1.8563732837159773E-4"/>
    <n v="99.96395906445764"/>
    <x v="1"/>
  </r>
  <r>
    <x v="0"/>
    <s v="10.01.00017"/>
    <s v="Despesa com Pessoa Física "/>
    <n v="41011.61"/>
    <n v="1.8563008632140477E-4"/>
    <n v="99.964144694543961"/>
    <x v="0"/>
  </r>
  <r>
    <x v="1"/>
    <s v="10.01.00015"/>
    <s v="Assessoria e honorários profissionais"/>
    <n v="41007.22"/>
    <n v="1.8561021594618783E-4"/>
    <n v="99.964330304759912"/>
    <x v="0"/>
  </r>
  <r>
    <x v="0"/>
    <s v="10.01.00020"/>
    <s v="Curso especialição profissional "/>
    <n v="41006.61"/>
    <n v="1.8560745491455176E-4"/>
    <n v="99.964515912214821"/>
    <x v="0"/>
  </r>
  <r>
    <x v="0"/>
    <s v="10.01.00015"/>
    <s v="Laboratório de Prótese dentaria"/>
    <n v="41004.699999999997"/>
    <n v="1.855988097171339E-4"/>
    <n v="99.964701511024543"/>
    <x v="0"/>
  </r>
  <r>
    <x v="0"/>
    <s v="10.01.00015"/>
    <s v="Material de manutenção e consumo do escritório/consultório"/>
    <n v="41002.97"/>
    <n v="1.8559097925036278E-4"/>
    <n v="99.9648871020038"/>
    <x v="1"/>
  </r>
  <r>
    <x v="0"/>
    <s v="10.01.00015"/>
    <s v="Rateios e Tributos Retidos na Fonte - COOPANEST-PE"/>
    <n v="41002.769999999997"/>
    <n v="1.8559007399408862E-4"/>
    <n v="99.965072692077797"/>
    <x v="0"/>
  </r>
  <r>
    <x v="1"/>
    <s v="10.01.00041"/>
    <s v="IRPF"/>
    <n v="41000.19"/>
    <n v="1.8557839618815251E-4"/>
    <n v="99.965258270473981"/>
    <x v="0"/>
  </r>
  <r>
    <x v="0"/>
    <s v="10.01.00015"/>
    <s v="Aluguel+cond+IPTU"/>
    <n v="41000"/>
    <n v="1.8557753619469208E-4"/>
    <n v="99.965443848010182"/>
    <x v="1"/>
  </r>
  <r>
    <x v="1"/>
    <s v="10.01.00021"/>
    <s v="Serviço de Proteses Odontologicas"/>
    <n v="41000"/>
    <n v="1.8557753619469208E-4"/>
    <n v="99.965629425546382"/>
    <x v="0"/>
  </r>
  <r>
    <x v="1"/>
    <s v="10.01.00015"/>
    <s v="despesas de manutenção e custeio de atividade autônoma segundo planilh"/>
    <n v="40998.75"/>
    <n v="1.8557187834297882E-4"/>
    <n v="99.965814997424729"/>
    <x v="1"/>
  </r>
  <r>
    <x v="1"/>
    <s v="10.01.00001"/>
    <s v="Aluguel / Condomínio"/>
    <n v="40995.25"/>
    <n v="1.8555603635818171E-4"/>
    <n v="99.966000553461086"/>
    <x v="1"/>
  </r>
  <r>
    <x v="0"/>
    <s v="10.01.00017"/>
    <s v="Pagamento de documentos diversos"/>
    <n v="40989.08"/>
    <n v="1.8552810920212512E-4"/>
    <n v="99.966186081570285"/>
    <x v="1"/>
  </r>
  <r>
    <x v="0"/>
    <s v="10.02.00006"/>
    <s v="Profissionais Odontólogos"/>
    <n v="40989"/>
    <n v="1.8552774709961546E-4"/>
    <n v="99.966371609317392"/>
    <x v="0"/>
  </r>
  <r>
    <x v="1"/>
    <s v="10.01.00012"/>
    <s v="Insumo de consultorio"/>
    <n v="40988.32"/>
    <n v="1.8552466922828345E-4"/>
    <n v="99.966557133986626"/>
    <x v="1"/>
  </r>
  <r>
    <x v="0"/>
    <s v="10.01.00016"/>
    <s v="Remuneração paga a serviços de protese dentária"/>
    <n v="40988"/>
    <n v="1.8552322081824487E-4"/>
    <n v="99.966742657207448"/>
    <x v="0"/>
  </r>
  <r>
    <x v="1"/>
    <s v="10.01.00012"/>
    <s v="Despesas com materiais odontológicos (EPI's, resinas, implantes)"/>
    <n v="40985.449999999997"/>
    <n v="1.8551167880074981E-4"/>
    <n v="99.966928168886241"/>
    <x v="1"/>
  </r>
  <r>
    <x v="0"/>
    <s v="10.01.00015"/>
    <s v="Serviços Tomados PJ"/>
    <n v="40984.339999999997"/>
    <n v="1.8550665462842845E-4"/>
    <n v="99.967113675540872"/>
    <x v="0"/>
  </r>
  <r>
    <x v="1"/>
    <s v="10.03.00008"/>
    <s v="IPTU"/>
    <n v="40984.14"/>
    <n v="1.8550574937215432E-4"/>
    <n v="99.967299181290244"/>
    <x v="0"/>
  </r>
  <r>
    <x v="0"/>
    <s v="10.01.00006"/>
    <s v="Laboratório de Prótese"/>
    <n v="40983.25"/>
    <n v="1.8550172098173449E-4"/>
    <n v="99.967484683011222"/>
    <x v="0"/>
  </r>
  <r>
    <x v="0"/>
    <s v="10.01.00040"/>
    <s v="4044 - Contribuições a Entidades de Classe"/>
    <n v="40983.129999999997"/>
    <n v="1.8550117782797001E-4"/>
    <n v="99.967670184189046"/>
    <x v="0"/>
  </r>
  <r>
    <x v="0"/>
    <s v="10.01.00017"/>
    <s v="Material de uso e consumo consultorio "/>
    <n v="40982.959999999999"/>
    <n v="1.8550040836013703E-4"/>
    <n v="99.96785568459741"/>
    <x v="1"/>
  </r>
  <r>
    <x v="0"/>
    <s v="10.01.00018"/>
    <s v="Aluguel de equipamento"/>
    <n v="40979"/>
    <n v="1.8548248428590944E-4"/>
    <n v="99.968041167081694"/>
    <x v="1"/>
  </r>
  <r>
    <x v="1"/>
    <s v="10.01.00015"/>
    <s v="Despesas com Consultorio"/>
    <n v="40978.94"/>
    <n v="1.854822127090272E-4"/>
    <n v="99.968226649294408"/>
    <x v="0"/>
  </r>
  <r>
    <x v="1"/>
    <s v="10.01.00038"/>
    <s v="Manutenção e reparos"/>
    <n v="40978.65"/>
    <n v="1.8548090008742974E-4"/>
    <n v="99.968412130194494"/>
    <x v="1"/>
  </r>
  <r>
    <x v="0"/>
    <s v="10.01.00038"/>
    <s v="Locação de Maquinas e Equipamentos"/>
    <n v="40975.58"/>
    <n v="1.8546700440362198E-4"/>
    <n v="99.968597597198894"/>
    <x v="0"/>
  </r>
  <r>
    <x v="0"/>
    <s v="10.01.00021"/>
    <s v="13º Salario"/>
    <n v="40968.26"/>
    <n v="1.8543387202398919E-4"/>
    <n v="99.968783031070913"/>
    <x v="0"/>
  </r>
  <r>
    <x v="1"/>
    <s v="10.01.00012"/>
    <s v="Materiais utilizados nos Procedimentos Médicos "/>
    <n v="40965.99"/>
    <n v="1.8542359736527789E-4"/>
    <n v="99.968968454668271"/>
    <x v="1"/>
  </r>
  <r>
    <x v="1"/>
    <s v="10.01.00017"/>
    <s v="MENSALIDADE SERVIÇO DE INFORMATICA E CONTABILIDADE"/>
    <n v="40965.65"/>
    <n v="1.854220584296119E-4"/>
    <n v="99.969153876726708"/>
    <x v="0"/>
  </r>
  <r>
    <x v="1"/>
    <s v="10.01.00032"/>
    <s v="Despesas com Remessas de Intimação"/>
    <n v="40965.43"/>
    <n v="1.8542106264771036E-4"/>
    <n v="99.969339297789361"/>
    <x v="0"/>
  </r>
  <r>
    <x v="1"/>
    <s v="10.01.00022"/>
    <s v="Honorários Advocatícios "/>
    <n v="40963.82"/>
    <n v="1.8541377533470369E-4"/>
    <n v="99.969524711564702"/>
    <x v="0"/>
  </r>
  <r>
    <x v="0"/>
    <s v="10.01.00003"/>
    <s v="Serviços de terceiros "/>
    <n v="40962.480000000003"/>
    <n v="1.854077101176671E-4"/>
    <n v="99.969710119274822"/>
    <x v="1"/>
  </r>
  <r>
    <x v="0"/>
    <s v="10.01.00032"/>
    <s v="Softwares e Marketing Médicos"/>
    <n v="40961.89"/>
    <n v="1.8540503961165844E-4"/>
    <n v="99.969895524314438"/>
    <x v="0"/>
  </r>
  <r>
    <x v="1"/>
    <s v="10.01.00015"/>
    <s v="Material Odontológico para uso em terceiros"/>
    <n v="40958.620000000003"/>
    <n v="1.8539023867157657E-4"/>
    <n v="99.970080914553108"/>
    <x v="1"/>
  </r>
  <r>
    <x v="1"/>
    <s v="10.01.00015"/>
    <s v="SERVIÇOS DE TERCEIROS "/>
    <n v="40954.94"/>
    <n v="1.8537358195613277E-4"/>
    <n v="99.970266288135065"/>
    <x v="1"/>
  </r>
  <r>
    <x v="1"/>
    <s v="10.02.00001"/>
    <s v="Material de uso clínico"/>
    <n v="40953.480000000003"/>
    <n v="1.8536697358533167E-4"/>
    <n v="99.970451655108647"/>
    <x v="1"/>
  </r>
  <r>
    <x v="1"/>
    <s v="10.01.00020"/>
    <s v="gastos com alinhadores estéticos"/>
    <n v="40949.56"/>
    <n v="1.8534923056235888E-4"/>
    <n v="99.97063700433921"/>
    <x v="0"/>
  </r>
  <r>
    <x v="1"/>
    <s v="10.04.00002"/>
    <s v="Locação - Sistema e Software"/>
    <n v="40948.39"/>
    <n v="1.853439348131553E-4"/>
    <n v="99.970822348274027"/>
    <x v="0"/>
  </r>
  <r>
    <x v="0"/>
    <s v="10.01.00016"/>
    <s v="Despesas com Próteses"/>
    <n v="40946.85"/>
    <n v="1.8533696433984455E-4"/>
    <n v="99.971007685238362"/>
    <x v="0"/>
  </r>
  <r>
    <x v="1"/>
    <s v="10.01.00027"/>
    <s v="Despesas Diversas "/>
    <n v="40946.46"/>
    <n v="1.8533519909011003E-4"/>
    <n v="99.971193020437454"/>
    <x v="0"/>
  </r>
  <r>
    <x v="1"/>
    <s v="10.01.00014"/>
    <s v="Remun. Liquido C/ Funcionárias"/>
    <n v="40945.61"/>
    <n v="1.8533135175094503E-4"/>
    <n v="99.971378351789198"/>
    <x v="0"/>
  </r>
  <r>
    <x v="0"/>
    <s v="10.01.00020"/>
    <s v="Manutenção Equipamentos"/>
    <n v="40943.46"/>
    <n v="1.8532162024599824E-4"/>
    <n v="99.971563673409449"/>
    <x v="1"/>
  </r>
  <r>
    <x v="1"/>
    <s v="10.01.00049"/>
    <s v="LOCACAO DE EQUIPAMENTO"/>
    <n v="40936.42"/>
    <n v="1.8528975522514918E-4"/>
    <n v="99.971748963164671"/>
    <x v="0"/>
  </r>
  <r>
    <x v="1"/>
    <s v="10.01.00015"/>
    <s v="Taxa Serviços de Terceiros ( Uber, 99 Taxi, Etc ....)"/>
    <n v="40935.769999999997"/>
    <n v="1.8528681314225828E-4"/>
    <n v="99.971934249977821"/>
    <x v="1"/>
  </r>
  <r>
    <x v="0"/>
    <s v="10.01.00003"/>
    <s v="Aluguel de Equipamentos"/>
    <n v="40935.69"/>
    <n v="1.8528645103974866E-4"/>
    <n v="99.972119536428863"/>
    <x v="1"/>
  </r>
  <r>
    <x v="0"/>
    <s v="10.01.00020"/>
    <s v="Selos"/>
    <n v="40935.5"/>
    <n v="1.8528559104628823E-4"/>
    <n v="99.972304822019908"/>
    <x v="0"/>
  </r>
  <r>
    <x v="1"/>
    <s v="10.01.00017"/>
    <s v="HONORARIOS"/>
    <n v="40932.32"/>
    <n v="1.8527119747152972E-4"/>
    <n v="99.972490093217374"/>
    <x v="0"/>
  </r>
  <r>
    <x v="1"/>
    <s v="10.01.00002"/>
    <s v="Salários e ordenados"/>
    <n v="40932"/>
    <n v="1.8526974906149112E-4"/>
    <n v="99.972675362966442"/>
    <x v="0"/>
  </r>
  <r>
    <x v="1"/>
    <s v="10.01.00015"/>
    <s v="Devolução de Emolumentos"/>
    <n v="40929.519999999997"/>
    <n v="1.8525852388369201E-4"/>
    <n v="99.972860621490327"/>
    <x v="0"/>
  </r>
  <r>
    <x v="1"/>
    <s v="10.01.00029"/>
    <s v="Vale Transporte"/>
    <n v="40928.86"/>
    <n v="1.8525553653798743E-4"/>
    <n v="99.973045877026863"/>
    <x v="1"/>
  </r>
  <r>
    <x v="1"/>
    <s v="10.01.00015"/>
    <s v="Pagamento assistente técnico Mychael"/>
    <n v="40928.589999999997"/>
    <n v="1.8525431444201736E-4"/>
    <n v="99.973231131341308"/>
    <x v="0"/>
  </r>
  <r>
    <x v="1"/>
    <s v="10.01.00017"/>
    <s v="protético e laboratórios de prótese"/>
    <n v="40925.699999999997"/>
    <n v="1.8524123348885634E-4"/>
    <n v="99.973416372574803"/>
    <x v="0"/>
  </r>
  <r>
    <x v="1"/>
    <s v="10.02.00001"/>
    <s v="DENTAL APOIO CNPJ 10925214000122"/>
    <n v="40923.01"/>
    <n v="1.8522905779196942E-4"/>
    <n v="99.973601601632595"/>
    <x v="0"/>
  </r>
  <r>
    <x v="1"/>
    <s v="10.01.00033"/>
    <s v="Remuneração de férias"/>
    <n v="40922.480000000003"/>
    <n v="1.8522665886284301E-4"/>
    <n v="99.973786828291452"/>
    <x v="0"/>
  </r>
  <r>
    <x v="1"/>
    <s v="10.01.00015"/>
    <s v="MATERIAL DE CONSULTÓRIO - DENTAL"/>
    <n v="40921.449999999997"/>
    <n v="1.8522199679303126E-4"/>
    <n v="99.973972050288239"/>
    <x v="1"/>
  </r>
  <r>
    <x v="1"/>
    <s v="10.01.00015"/>
    <s v="Materiais e Serviços odontológicos"/>
    <n v="40919.53"/>
    <n v="1.8521330633279972E-4"/>
    <n v="99.974157263594577"/>
    <x v="1"/>
  </r>
  <r>
    <x v="0"/>
    <s v="10.01.00015"/>
    <s v="Material de Consultório Odontológico"/>
    <n v="40918.14"/>
    <n v="1.8520701480169457E-4"/>
    <n v="99.974342470609372"/>
    <x v="1"/>
  </r>
  <r>
    <x v="1"/>
    <s v="10.01.00015"/>
    <s v="Serv Prestados PF /PJ"/>
    <n v="40911.339999999997"/>
    <n v="1.8517623608837447E-4"/>
    <n v="99.974527646845459"/>
    <x v="0"/>
  </r>
  <r>
    <x v="0"/>
    <s v="10.01.00010"/>
    <s v="Diárias"/>
    <n v="40908"/>
    <n v="1.8516111830859665E-4"/>
    <n v="99.974712807963769"/>
    <x v="0"/>
  </r>
  <r>
    <x v="0"/>
    <s v="10.01.00019"/>
    <s v="Assistência Contábil"/>
    <n v="40906.800000000003"/>
    <n v="1.8515568677095195E-4"/>
    <n v="99.974897963650534"/>
    <x v="0"/>
  </r>
  <r>
    <x v="0"/>
    <s v="10.01.00015"/>
    <s v="Prótese dentária"/>
    <n v="40905"/>
    <n v="1.8514753946448486E-4"/>
    <n v="99.975083111190003"/>
    <x v="0"/>
  </r>
  <r>
    <x v="0"/>
    <s v="10.01.00025"/>
    <s v="FGTS 8% Salários"/>
    <n v="40901.440000000002"/>
    <n v="1.8513142590280554E-4"/>
    <n v="99.975268242615911"/>
    <x v="0"/>
  </r>
  <r>
    <x v="0"/>
    <s v="10.01.00006"/>
    <s v="Pagamentos a terceiros sem vínculo"/>
    <n v="40900"/>
    <n v="1.8512490805763185E-4"/>
    <n v="99.975453367523968"/>
    <x v="1"/>
  </r>
  <r>
    <x v="1"/>
    <s v="10.01.00017"/>
    <s v="aluguel de equpamento"/>
    <n v="40900"/>
    <n v="1.8512490805763185E-4"/>
    <n v="99.975638492432026"/>
    <x v="1"/>
  </r>
  <r>
    <x v="1"/>
    <s v="10.01.00016"/>
    <s v="Serviços diversos do consultório"/>
    <n v="40899.519999999997"/>
    <n v="1.8512273544257397E-4"/>
    <n v="99.975823615167471"/>
    <x v="0"/>
  </r>
  <r>
    <x v="0"/>
    <s v="10.01.00019"/>
    <s v="Despesas de Materiais Cirúrgicos"/>
    <n v="40899.03"/>
    <n v="1.8512051756470238E-4"/>
    <n v="99.976008735685042"/>
    <x v="1"/>
  </r>
  <r>
    <x v="0"/>
    <s v="10.01.00021"/>
    <s v="Transporte"/>
    <n v="40897.230000000003"/>
    <n v="1.8511237025823531E-4"/>
    <n v="99.976193848055303"/>
    <x v="1"/>
  </r>
  <r>
    <x v="1"/>
    <s v="10.01.00021"/>
    <s v=" MATERIAL ODONTOLÓGICO - Boleto"/>
    <n v="40891.85"/>
    <n v="1.8508801886446143E-4"/>
    <n v="99.97637893607417"/>
    <x v="1"/>
  </r>
  <r>
    <x v="0"/>
    <s v="10.01.00015"/>
    <s v="Material aplicado no consultorio"/>
    <n v="40891.1"/>
    <n v="1.8508462415343349E-4"/>
    <n v="99.976564020698319"/>
    <x v="1"/>
  </r>
  <r>
    <x v="0"/>
    <s v="11.01.00050"/>
    <s v="Repasse"/>
    <n v="40886.949999999997"/>
    <n v="1.8506584008574548E-4"/>
    <n v="99.976749086538405"/>
    <x v="0"/>
  </r>
  <r>
    <x v="0"/>
    <s v="10.01.00019"/>
    <s v="PUBLICIDADE"/>
    <n v="40886.83"/>
    <n v="1.8506529693198103E-4"/>
    <n v="99.976934151835337"/>
    <x v="0"/>
  </r>
  <r>
    <x v="1"/>
    <s v="10.01.00015"/>
    <s v="Material usado no atendimento ao paciente"/>
    <n v="40886.19"/>
    <n v="1.8506240011190384E-4"/>
    <n v="99.977119214235444"/>
    <x v="1"/>
  </r>
  <r>
    <x v="0"/>
    <s v="10.01.00016"/>
    <s v="Despesa no tratamento de pacientes"/>
    <n v="40884.79"/>
    <n v="1.8505606331798501E-4"/>
    <n v="99.97730427029876"/>
    <x v="0"/>
  </r>
  <r>
    <x v="0"/>
    <s v="10.01.00021"/>
    <s v="MATERIAL DE APLICAÇÃO"/>
    <n v="40884.300000000003"/>
    <n v="1.8505384544011342E-4"/>
    <n v="99.977489324144202"/>
    <x v="1"/>
  </r>
  <r>
    <x v="1"/>
    <s v="10.02.00001"/>
    <s v="Materiais médicos"/>
    <n v="40880.82"/>
    <n v="1.8503809398094371E-4"/>
    <n v="99.977674362238176"/>
    <x v="1"/>
  </r>
  <r>
    <x v="0"/>
    <s v="10.01.00015"/>
    <s v="Laboratório de prótese odontológica"/>
    <n v="40880"/>
    <n v="1.8503438243021981E-4"/>
    <n v="99.977859396620602"/>
    <x v="0"/>
  </r>
  <r>
    <x v="1"/>
    <s v="10.01.00018"/>
    <s v="Publicidade e Marketing"/>
    <n v="40878.46"/>
    <n v="1.8502741195690909E-4"/>
    <n v="99.978044424032561"/>
    <x v="0"/>
  </r>
  <r>
    <x v="1"/>
    <s v="10.01.00015"/>
    <s v="Material uso profissional"/>
    <n v="40878.36"/>
    <n v="1.8502695932877202E-4"/>
    <n v="99.97822945099189"/>
    <x v="1"/>
  </r>
  <r>
    <x v="0"/>
    <s v="10.01.00015"/>
    <s v="ALUGUEL DE VEICULO"/>
    <n v="40876.160000000003"/>
    <n v="1.850170015097567E-4"/>
    <n v="99.978414467993403"/>
    <x v="1"/>
  </r>
  <r>
    <x v="1"/>
    <s v="10.01.00015"/>
    <s v="Taxas diversas"/>
    <n v="40871.67"/>
    <n v="1.8499667850640269E-4"/>
    <n v="99.978599464671916"/>
    <x v="0"/>
  </r>
  <r>
    <x v="0"/>
    <s v="10.01.00027"/>
    <s v="Marketing e Publicidade "/>
    <n v="40871.54"/>
    <n v="1.8499609008982451E-4"/>
    <n v="99.978784460762"/>
    <x v="0"/>
  </r>
  <r>
    <x v="1"/>
    <s v="10.01.00015"/>
    <s v="SERVIÇOS TERCEIRIZADOS E ASSESSORIA"/>
    <n v="40871.300000000003"/>
    <n v="1.8499500378229558E-4"/>
    <n v="99.978969455765778"/>
    <x v="0"/>
  </r>
  <r>
    <x v="1"/>
    <s v="10.01.00017"/>
    <s v="Internet ou TV por Assinatura "/>
    <n v="40870.07"/>
    <n v="1.8498943645620973E-4"/>
    <n v="99.979154445202241"/>
    <x v="0"/>
  </r>
  <r>
    <x v="1"/>
    <s v="10.01.00016"/>
    <s v="Material Odontológico e protético"/>
    <n v="40870.01"/>
    <n v="1.8498916487932749E-4"/>
    <n v="99.97933943436712"/>
    <x v="1"/>
  </r>
  <r>
    <x v="0"/>
    <s v="10.01.00015"/>
    <s v="Prestação de serviço Consultorio"/>
    <n v="40865.15"/>
    <n v="1.8496716715186637E-4"/>
    <n v="99.979524401534277"/>
    <x v="0"/>
  </r>
  <r>
    <x v="0"/>
    <s v="10.01.00013"/>
    <s v="Darf Previdenciário (INSS)"/>
    <n v="40864.74"/>
    <n v="1.849653113765044E-4"/>
    <n v="99.979709366845654"/>
    <x v="0"/>
  </r>
  <r>
    <x v="1"/>
    <s v="10.01.00040"/>
    <s v="4044 - Contribuições a Entidades de Classe"/>
    <n v="40863.86"/>
    <n v="1.8496132824889828E-4"/>
    <n v="99.979894328173899"/>
    <x v="0"/>
  </r>
  <r>
    <x v="1"/>
    <s v="10.01.00015"/>
    <s v="Material de consumo e manutenção do consultório "/>
    <n v="40860"/>
    <n v="1.8494385680280776E-4"/>
    <n v="99.980079272030707"/>
    <x v="1"/>
  </r>
  <r>
    <x v="0"/>
    <s v="10.01.00017"/>
    <s v="Produtos para o Consultório"/>
    <n v="40858.97"/>
    <n v="1.8493919473299604E-4"/>
    <n v="99.980264211225446"/>
    <x v="1"/>
  </r>
  <r>
    <x v="0"/>
    <s v="10.01.00016"/>
    <s v="Insumos Odontológicos Odonthomaz"/>
    <n v="40858.699999999997"/>
    <n v="1.8493797263702597E-4"/>
    <n v="99.98044914919808"/>
    <x v="1"/>
  </r>
  <r>
    <x v="1"/>
    <s v="10.01.00002"/>
    <s v="Aluguel e condomínio do escritório/consultório"/>
    <n v="40854.54"/>
    <n v="1.8491914330652428E-4"/>
    <n v="99.980634068341388"/>
    <x v="1"/>
  </r>
  <r>
    <x v="0"/>
    <s v="10.01.00018"/>
    <s v="Descontos Unimed"/>
    <n v="40853.61"/>
    <n v="1.849149338648496E-4"/>
    <n v="99.980818983275256"/>
    <x v="0"/>
  </r>
  <r>
    <x v="1"/>
    <s v="10.01.00027"/>
    <s v="Serviços Terceirizados"/>
    <n v="40848.79"/>
    <n v="1.8489311718864333E-4"/>
    <n v="99.98100387639245"/>
    <x v="0"/>
  </r>
  <r>
    <x v="0"/>
    <s v="10.01.00040"/>
    <s v="Sist./ Serv de Informática"/>
    <n v="40846.81"/>
    <n v="1.848841551515295E-4"/>
    <n v="99.981188760547596"/>
    <x v="0"/>
  </r>
  <r>
    <x v="1"/>
    <s v="10.01.00019"/>
    <s v="Prestadores de serviços"/>
    <n v="40845.74"/>
    <n v="1.8487931203046298E-4"/>
    <n v="99.981373639859626"/>
    <x v="0"/>
  </r>
  <r>
    <x v="0"/>
    <s v="10.01.00036"/>
    <s v="Recibo Apontamentos "/>
    <n v="40845.64"/>
    <n v="1.8487885940232592E-4"/>
    <n v="99.981558518719027"/>
    <x v="0"/>
  </r>
  <r>
    <x v="1"/>
    <s v="10.01.00026"/>
    <s v="ONR Operador Nacional de Reg Eletrônicos/Seguros"/>
    <n v="40845.35"/>
    <n v="1.8487754678072843E-4"/>
    <n v="99.981743396265813"/>
    <x v="1"/>
  </r>
  <r>
    <x v="0"/>
    <s v="10.01.00012"/>
    <s v="Material de escritório/consumo veterinario"/>
    <n v="40844.18"/>
    <n v="1.8487225103152485E-4"/>
    <n v="99.981928268516839"/>
    <x v="1"/>
  </r>
  <r>
    <x v="0"/>
    <s v="10.01.00051"/>
    <s v="Pagamento de férias de colaboradores (funcionários)"/>
    <n v="40843.93"/>
    <n v="1.8487111946118221E-4"/>
    <n v="99.982113139636297"/>
    <x v="0"/>
  </r>
  <r>
    <x v="1"/>
    <s v="10.01.00019"/>
    <s v="Pagamentos a Terceiros sem vinculo empregatício"/>
    <n v="40840"/>
    <n v="1.8485333117539571E-4"/>
    <n v="99.982297992967474"/>
    <x v="1"/>
  </r>
  <r>
    <x v="0"/>
    <s v="10.01.00028"/>
    <s v="Desp. c/ uso de sistemas"/>
    <n v="40835.07"/>
    <n v="1.8483101660823865E-4"/>
    <n v="99.982482823984085"/>
    <x v="0"/>
  </r>
  <r>
    <x v="0"/>
    <s v="10.01.00015"/>
    <s v="Produto Veterinário"/>
    <n v="40833.550000000003"/>
    <n v="1.8482413666055534E-4"/>
    <n v="99.982667648120753"/>
    <x v="1"/>
  </r>
  <r>
    <x v="0"/>
    <s v="10.01.00020"/>
    <s v="Vale-Alimentação"/>
    <n v="40826.800000000003"/>
    <n v="1.847935842613038E-4"/>
    <n v="99.98285244170502"/>
    <x v="1"/>
  </r>
  <r>
    <x v="0"/>
    <s v="10.01.00008"/>
    <s v="Descontos da Cooperativa"/>
    <n v="40826.6"/>
    <n v="1.8479267900502964E-4"/>
    <n v="99.983037234384028"/>
    <x v="0"/>
  </r>
  <r>
    <x v="0"/>
    <s v="10.01.00009"/>
    <s v="INSS, GPS, FGTS, IRRF e outros encargos sociais"/>
    <n v="40825.79"/>
    <n v="1.8478901271711947E-4"/>
    <n v="99.983222023396749"/>
    <x v="0"/>
  </r>
  <r>
    <x v="0"/>
    <s v="10.01.00019"/>
    <s v="Material aplicado na prestação de serviços "/>
    <n v="40823.32"/>
    <n v="1.8477783280213407E-4"/>
    <n v="99.983406801229549"/>
    <x v="1"/>
  </r>
  <r>
    <x v="0"/>
    <s v="10.01.00006"/>
    <s v="CERCHI CORRETORA DE IMÓVEIS"/>
    <n v="40823"/>
    <n v="1.8477638439209546E-4"/>
    <n v="99.983591577613936"/>
    <x v="0"/>
  </r>
  <r>
    <x v="0"/>
    <s v="10.01.00012"/>
    <s v="Material Médico "/>
    <n v="40822.730000000003"/>
    <n v="1.8477516229612544E-4"/>
    <n v="99.983776352776232"/>
    <x v="1"/>
  </r>
  <r>
    <x v="1"/>
    <s v="10.01.00004"/>
    <s v="Assistencia Tecnica em Informatica, Programas e Site para o escritorio"/>
    <n v="40821.300000000003"/>
    <n v="1.8476868971376546E-4"/>
    <n v="99.983961121465953"/>
    <x v="0"/>
  </r>
  <r>
    <x v="0"/>
    <s v="10.02.00005"/>
    <s v="VALE ALIMENTAÇÃO"/>
    <n v="40820"/>
    <n v="1.8476280554798367E-4"/>
    <n v="99.984145884271499"/>
    <x v="1"/>
  </r>
  <r>
    <x v="0"/>
    <s v="10.01.00016"/>
    <s v="Materiais / medicamentos para tratamentos odontológicos"/>
    <n v="40818.74"/>
    <n v="1.847571024334567E-4"/>
    <n v="99.98433064137393"/>
    <x v="1"/>
  </r>
  <r>
    <x v="0"/>
    <s v="10.01.00015"/>
    <s v="Despesas Referentes a Desconto de Rateio/ UNIMED "/>
    <n v="40815.730000000003"/>
    <n v="1.8474347832653123E-4"/>
    <n v="99.984515384852259"/>
    <x v="0"/>
  </r>
  <r>
    <x v="1"/>
    <s v="10.01.00016"/>
    <s v="Manutenção e Conservação das instalações"/>
    <n v="40814.69"/>
    <n v="1.8473877099390578E-4"/>
    <n v="99.984700123623256"/>
    <x v="1"/>
  </r>
  <r>
    <x v="0"/>
    <s v="10.03.00005"/>
    <s v="TITANIUM FIX CNPJ 07752299000180"/>
    <n v="40814.01"/>
    <n v="1.8473569312257377E-4"/>
    <n v="99.984884859316381"/>
    <x v="0"/>
  </r>
  <r>
    <x v="0"/>
    <s v="10.01.00017"/>
    <s v="Taxa de Fiscalização Judiciária"/>
    <n v="40813.129999999997"/>
    <n v="1.8473170999496765E-4"/>
    <n v="99.985069591026374"/>
    <x v="0"/>
  </r>
  <r>
    <x v="0"/>
    <s v="10.01.00025"/>
    <s v="Despesas com Sistemas"/>
    <n v="40813.050000000003"/>
    <n v="1.84731347892458E-4"/>
    <n v="99.98525432237426"/>
    <x v="0"/>
  </r>
  <r>
    <x v="1"/>
    <s v="10.01.00015"/>
    <s v="Despesas mensal (valor total)"/>
    <n v="40812.85"/>
    <n v="1.8473044263618387E-4"/>
    <n v="99.985439052816901"/>
    <x v="0"/>
  </r>
  <r>
    <x v="1"/>
    <s v="10.01.00017"/>
    <s v="Insumos para procedimentos médicos"/>
    <n v="40811.800000000003"/>
    <n v="1.8472569004074474E-4"/>
    <n v="99.985623778506948"/>
    <x v="1"/>
  </r>
  <r>
    <x v="1"/>
    <s v="10.01.00005"/>
    <s v="Serviços de terceiros - Protéticos"/>
    <n v="40810"/>
    <n v="1.8471754273427765E-4"/>
    <n v="99.985808496049685"/>
    <x v="1"/>
  </r>
  <r>
    <x v="1"/>
    <s v="10.01.00017"/>
    <s v="Faxineira"/>
    <n v="40808.6"/>
    <n v="1.8471120594035879E-4"/>
    <n v="99.985993207255632"/>
    <x v="0"/>
  </r>
  <r>
    <x v="0"/>
    <s v="10.01.00019"/>
    <s v="Biotech lente intra ocular 19443989000136"/>
    <n v="40808.43"/>
    <n v="1.847104364725258E-4"/>
    <n v="99.986177917692103"/>
    <x v="0"/>
  </r>
  <r>
    <x v="1"/>
    <s v="10.01.00020"/>
    <s v="Material  Médico e Odontológico "/>
    <n v="40807.15"/>
    <n v="1.8470464283237145E-4"/>
    <n v="99.986362622334937"/>
    <x v="1"/>
  </r>
  <r>
    <x v="0"/>
    <s v="10.02.00001"/>
    <s v="DESPESAS GERAIS SALÃO"/>
    <n v="40806"/>
    <n v="1.8469943760879526E-4"/>
    <n v="99.986547321772548"/>
    <x v="0"/>
  </r>
  <r>
    <x v="0"/>
    <s v="10.01.00015"/>
    <s v="MATERIAL DE CONSUMO CONSULTÓRIO "/>
    <n v="40805.160000000003"/>
    <n v="1.8469563553244394E-4"/>
    <n v="99.986732017408087"/>
    <x v="1"/>
  </r>
  <r>
    <x v="0"/>
    <s v="10.01.00015"/>
    <s v="Prestador de Serviços "/>
    <n v="40804.28"/>
    <n v="1.8469165240483779E-4"/>
    <n v="99.986916709060495"/>
    <x v="0"/>
  </r>
  <r>
    <x v="0"/>
    <s v="10.01.00019"/>
    <s v="Serviços Prestados Profissional"/>
    <n v="40800"/>
    <n v="1.8467227992057165E-4"/>
    <n v="99.987101381340409"/>
    <x v="0"/>
  </r>
  <r>
    <x v="1"/>
    <s v="10.01.00015"/>
    <s v="FGTS/INSS"/>
    <n v="40799.199999999997"/>
    <n v="1.8466865889547513E-4"/>
    <n v="99.987286049999298"/>
    <x v="0"/>
  </r>
  <r>
    <x v="1"/>
    <s v="10.01.00015"/>
    <s v="Material de tratamento odontológico"/>
    <n v="40795.68"/>
    <n v="1.8465272638505063E-4"/>
    <n v="99.987470702725687"/>
    <x v="1"/>
  </r>
  <r>
    <x v="0"/>
    <s v="10.01.00002"/>
    <s v="Despesas do escritório/consultório"/>
    <n v="40792"/>
    <n v="1.8463606966960682E-4"/>
    <n v="99.987655338795363"/>
    <x v="0"/>
  </r>
  <r>
    <x v="0"/>
    <s v="10.01.00012"/>
    <s v="Material de Consultório / Escritório"/>
    <n v="40791.26"/>
    <n v="1.8463272022139259E-4"/>
    <n v="99.987839971515584"/>
    <x v="1"/>
  </r>
  <r>
    <x v="1"/>
    <s v="10.01.00015"/>
    <s v="Remuneração para Pessoa Juridica e Terceiros"/>
    <n v="40789.06"/>
    <n v="1.8462276240237721E-4"/>
    <n v="99.988024594277988"/>
    <x v="1"/>
  </r>
  <r>
    <x v="0"/>
    <s v="10.01.00017"/>
    <s v="FGTS E FGTS Rescisório"/>
    <n v="40785.629999999997"/>
    <n v="1.8460723725727607E-4"/>
    <n v="99.988209201515247"/>
    <x v="0"/>
  </r>
  <r>
    <x v="0"/>
    <s v="10.01.00015"/>
    <s v="Material de uso/consumo, e prestação de serviços de terceiros."/>
    <n v="40785.58"/>
    <n v="1.8460701094320757E-4"/>
    <n v="99.988393808526183"/>
    <x v="1"/>
  </r>
  <r>
    <x v="1"/>
    <s v="10.01.00016"/>
    <s v="Rateio de Despesas - Serviços Cooperados"/>
    <n v="40782.54"/>
    <n v="1.8459325104784092E-4"/>
    <n v="99.988578401777232"/>
    <x v="0"/>
  </r>
  <r>
    <x v="0"/>
    <s v="11.01.00020"/>
    <s v="SEGURO EMPRESARIAL"/>
    <n v="40782.269999999997"/>
    <n v="1.8459202895187085E-4"/>
    <n v="99.988762993806191"/>
    <x v="1"/>
  </r>
  <r>
    <x v="1"/>
    <s v="10.01.00016"/>
    <s v="CURSO"/>
    <n v="40773.910000000003"/>
    <n v="1.8455418923961264E-4"/>
    <n v="99.988947547995437"/>
    <x v="0"/>
  </r>
  <r>
    <x v="0"/>
    <s v="10.01.00020"/>
    <s v="Móveis/utensílios"/>
    <n v="40766.57"/>
    <n v="1.8452096633435238E-4"/>
    <n v="99.989132068961766"/>
    <x v="0"/>
  </r>
  <r>
    <x v="1"/>
    <s v="10.01.00016"/>
    <s v="Gastos com Material Odontológico (dental)"/>
    <n v="40763.08"/>
    <n v="1.8450516961236903E-4"/>
    <n v="99.989316574131379"/>
    <x v="1"/>
  </r>
  <r>
    <x v="1"/>
    <s v="10.01.00016"/>
    <s v="Materiais utilizados na prestação de serviço"/>
    <n v="40761.47"/>
    <n v="1.8449788229936233E-4"/>
    <n v="99.989501072013681"/>
    <x v="1"/>
  </r>
  <r>
    <x v="1"/>
    <s v="10.01.00016"/>
    <s v="Despesas com funcionários (folha, vale transporte etc...)"/>
    <n v="40753.07"/>
    <n v="1.8445986153584927E-4"/>
    <n v="99.98968553187521"/>
    <x v="0"/>
  </r>
  <r>
    <x v="0"/>
    <s v="10.01.00015"/>
    <s v="Uniforme"/>
    <n v="40751.629999999997"/>
    <n v="1.8445334369067559E-4"/>
    <n v="99.989869985218903"/>
    <x v="0"/>
  </r>
  <r>
    <x v="0"/>
    <s v="10.01.00016"/>
    <s v="TAXA ADMINISTRAÇÃO"/>
    <n v="40751.15"/>
    <n v="1.8445117107561773E-4"/>
    <n v="99.990054436389983"/>
    <x v="0"/>
  </r>
  <r>
    <x v="1"/>
    <s v="10.02.00001"/>
    <s v="Pagamento laboratório "/>
    <n v="40750.07"/>
    <n v="1.8444628269173745E-4"/>
    <n v="99.990238882672671"/>
    <x v="0"/>
  </r>
  <r>
    <x v="0"/>
    <s v="10.01.00018"/>
    <s v="Vale transportes"/>
    <n v="40750"/>
    <n v="1.8444596585204151E-4"/>
    <n v="99.990423328638528"/>
    <x v="1"/>
  </r>
  <r>
    <x v="0"/>
    <s v="10.01.00032"/>
    <s v="Locação de Maquinas/Equipamentos/Bens Móveis"/>
    <n v="40745.199999999997"/>
    <n v="1.8442423970146263E-4"/>
    <n v="99.990607752878233"/>
    <x v="0"/>
  </r>
  <r>
    <x v="1"/>
    <s v="10.01.00016"/>
    <s v="Gastos com laboratórios de prótese"/>
    <n v="40743.599999999999"/>
    <n v="1.8441699765126967E-4"/>
    <n v="99.990792169875888"/>
    <x v="0"/>
  </r>
  <r>
    <x v="0"/>
    <s v="10.01.00015"/>
    <s v="Estorno de Recibo Indevido"/>
    <n v="40741.74"/>
    <n v="1.8440857876792034E-4"/>
    <n v="99.990976578454649"/>
    <x v="0"/>
  </r>
  <r>
    <x v="1"/>
    <s v="10.01.00017"/>
    <s v="Remuneração paga a terceiros sem vinculo empregatício "/>
    <n v="40733.83"/>
    <n v="1.8437277588227889E-4"/>
    <n v="99.991160951230526"/>
    <x v="1"/>
  </r>
  <r>
    <x v="0"/>
    <s v="10.01.00016"/>
    <s v="Serviços de apoio administrativo"/>
    <n v="40732.980000000003"/>
    <n v="1.8436892854311387E-4"/>
    <n v="99.99134532015907"/>
    <x v="0"/>
  </r>
  <r>
    <x v="1"/>
    <s v="10.01.00017"/>
    <s v="dentais"/>
    <n v="40732.660000000003"/>
    <n v="1.8436748013307531E-4"/>
    <n v="99.991529687639201"/>
    <x v="0"/>
  </r>
  <r>
    <x v="0"/>
    <s v="10.01.00016"/>
    <s v="JJGC INDUSTRIA E COMERCIO"/>
    <n v="40732.18"/>
    <n v="1.8436530751801737E-4"/>
    <n v="99.991714052946719"/>
    <x v="0"/>
  </r>
  <r>
    <x v="1"/>
    <s v="10.01.00015"/>
    <s v="MATERIAL PARA EXERCICIO DA FUNÇÃO"/>
    <n v="40731.78"/>
    <n v="1.8436349700546914E-4"/>
    <n v="99.991898416443718"/>
    <x v="1"/>
  </r>
  <r>
    <x v="1"/>
    <s v="10.01.00055"/>
    <s v="ISSQN – IMPOSTO SOBRE SERVIÇOS DE QUALQUER NATUREZA"/>
    <n v="40728.33"/>
    <n v="1.8434788133474058E-4"/>
    <n v="99.992082764325048"/>
    <x v="0"/>
  </r>
  <r>
    <x v="0"/>
    <s v="11.01.00019"/>
    <s v="Despesas diversas mediante recibos"/>
    <n v="40720.61"/>
    <n v="1.8431293844255951E-4"/>
    <n v="99.992267077263492"/>
    <x v="0"/>
  </r>
  <r>
    <x v="0"/>
    <s v="10.01.00015"/>
    <s v="Material utilizado na Harmonização Orofacial"/>
    <n v="40718.870000000003"/>
    <n v="1.8430506271297468E-4"/>
    <n v="99.992451382326209"/>
    <x v="1"/>
  </r>
  <r>
    <x v="1"/>
    <s v="10.01.00035"/>
    <s v="DESPESAS COM UTILIZAÇÃO HOSPITALAR"/>
    <n v="40716"/>
    <n v="1.8429207228544102E-4"/>
    <n v="99.9926356743985"/>
    <x v="0"/>
  </r>
  <r>
    <x v="0"/>
    <s v="10.01.00007"/>
    <s v="MESSINGER LABORATORIO LTDA - CNPJ: 33.946.586/0001-30"/>
    <n v="40715"/>
    <n v="1.8428754600407045E-4"/>
    <n v="99.992819961944505"/>
    <x v="0"/>
  </r>
  <r>
    <x v="1"/>
    <s v="10.01.00016"/>
    <s v="material de consumo de atendimento odontológico"/>
    <n v="40714.519999999997"/>
    <n v="1.8428537338901254E-4"/>
    <n v="99.993004247317899"/>
    <x v="1"/>
  </r>
  <r>
    <x v="1"/>
    <s v="10.01.00021"/>
    <s v="Despesa com Aquisição de Selos"/>
    <n v="40711.5"/>
    <n v="1.8427170401927334E-4"/>
    <n v="99.993188519021913"/>
    <x v="1"/>
  </r>
  <r>
    <x v="1"/>
    <s v="10.01.00013"/>
    <s v="Vale refeição, Cesta basica,Vale alimentação"/>
    <n v="40706.99"/>
    <n v="1.8425129049029192E-4"/>
    <n v="99.993372770312405"/>
    <x v="1"/>
  </r>
  <r>
    <x v="0"/>
    <s v="10.01.00015"/>
    <s v="Material Médico ou Material Ortodôntico e Prótese Dentária"/>
    <n v="40704.61"/>
    <n v="1.8424051794062988E-4"/>
    <n v="99.993557010830344"/>
    <x v="1"/>
  </r>
  <r>
    <x v="0"/>
    <s v="10.01.00018"/>
    <s v="compra de preenchedores e toxinas"/>
    <n v="40700.53"/>
    <n v="1.8422205071263784E-4"/>
    <n v="99.99374123288105"/>
    <x v="0"/>
  </r>
  <r>
    <x v="1"/>
    <s v="10.01.00015"/>
    <s v="Sistemas de Informática"/>
    <n v="40695.519999999997"/>
    <n v="1.8419937404297109E-4"/>
    <n v="99.993925432255097"/>
    <x v="0"/>
  </r>
  <r>
    <x v="0"/>
    <s v="10.01.00016"/>
    <s v="Serviços Prestados no Leilão "/>
    <n v="40695.07"/>
    <n v="1.8419733721635433E-4"/>
    <n v="99.994109629592316"/>
    <x v="0"/>
  </r>
  <r>
    <x v="1"/>
    <s v="11.01.00019"/>
    <s v="I.S.S"/>
    <n v="40694.75"/>
    <n v="1.8419588880631574E-4"/>
    <n v="99.994293825481122"/>
    <x v="0"/>
  </r>
  <r>
    <x v="1"/>
    <s v="10.01.00016"/>
    <s v="Material Aplicado na Mão de Obra"/>
    <n v="40693.96"/>
    <n v="1.8419231304403296E-4"/>
    <n v="99.994478017794165"/>
    <x v="1"/>
  </r>
  <r>
    <x v="1"/>
    <s v="10.01.00016"/>
    <s v="Material tecnico"/>
    <n v="40690.550000000003"/>
    <n v="1.8417687842455923E-4"/>
    <n v="99.994662194672586"/>
    <x v="1"/>
  </r>
  <r>
    <x v="1"/>
    <s v="10.01.00016"/>
    <s v="Laboratório Protético"/>
    <n v="40686.9"/>
    <n v="1.8416035749755651E-4"/>
    <n v="99.994846355030077"/>
    <x v="0"/>
  </r>
  <r>
    <x v="1"/>
    <s v="10.01.00015"/>
    <s v="Serviços prestados por Pessoas Juridicas"/>
    <n v="40686.15"/>
    <n v="1.8415696278652858E-4"/>
    <n v="99.995030511992866"/>
    <x v="0"/>
  </r>
  <r>
    <x v="0"/>
    <s v="10.01.00016"/>
    <s v="Serviços tercerizados"/>
    <n v="40682.39"/>
    <n v="1.8413994396857509E-4"/>
    <n v="99.995214651936834"/>
    <x v="0"/>
  </r>
  <r>
    <x v="0"/>
    <s v="10.02.00015"/>
    <s v="Comissao Parceiros"/>
    <n v="40679.800000000003"/>
    <n v="1.8412822089982527E-4"/>
    <n v="99.995398780157728"/>
    <x v="0"/>
  </r>
  <r>
    <x v="1"/>
    <s v="10.01.00023"/>
    <s v="Despesas dedutíveis no mês"/>
    <n v="40678.910000000003"/>
    <n v="1.8412419250940542E-4"/>
    <n v="99.995582904350243"/>
    <x v="0"/>
  </r>
  <r>
    <x v="0"/>
    <s v="10.01.00015"/>
    <s v="Laboratorio Flores Protese Especializada ltda "/>
    <n v="40677"/>
    <n v="1.8411554731198756E-4"/>
    <n v="99.995767019897556"/>
    <x v="0"/>
  </r>
  <r>
    <x v="1"/>
    <s v="10.01.00011"/>
    <s v="MATERIAL DE MANUTENÇÃO, LIMPEZA E CONSUMO"/>
    <n v="40676.49"/>
    <n v="1.8411323890848852E-4"/>
    <n v="99.995951133136458"/>
    <x v="1"/>
  </r>
  <r>
    <x v="0"/>
    <s v="10.02.00004"/>
    <s v="Adiantamento Salarial"/>
    <n v="40675.910000000003"/>
    <n v="1.841106136652936E-4"/>
    <n v="99.996135243750118"/>
    <x v="0"/>
  </r>
  <r>
    <x v="0"/>
    <s v="10.01.00016"/>
    <s v="PRESTAÇÃO DE SERVIÇOS PJ"/>
    <n v="40675.480000000003"/>
    <n v="1.8410866736430425E-4"/>
    <n v="99.996319352417487"/>
    <x v="0"/>
  </r>
  <r>
    <x v="1"/>
    <s v="10.03.00001"/>
    <s v="Associação médica"/>
    <n v="40675"/>
    <n v="1.8410649474924636E-4"/>
    <n v="99.99650345891223"/>
    <x v="0"/>
  </r>
  <r>
    <x v="1"/>
    <s v="10.01.00016"/>
    <s v="Outros débitos salariais"/>
    <n v="40674.269999999997"/>
    <n v="1.8410319056384579E-4"/>
    <n v="99.996687562102792"/>
    <x v="0"/>
  </r>
  <r>
    <x v="0"/>
    <s v="10.01.00019"/>
    <s v="Alimentação dos funcionários"/>
    <n v="40673.47"/>
    <n v="1.8409956953874935E-4"/>
    <n v="99.99687166167233"/>
    <x v="1"/>
  </r>
  <r>
    <x v="1"/>
    <s v="10.01.00021"/>
    <s v="Assistência Técnica Informática e eletricos"/>
    <n v="40670"/>
    <n v="1.8408386334239332E-4"/>
    <n v="99.997055745535675"/>
    <x v="0"/>
  </r>
  <r>
    <x v="0"/>
    <s v="10.01.00023"/>
    <s v="Advogado e Assessoria Contábil"/>
    <n v="40670"/>
    <n v="1.8408386334239332E-4"/>
    <n v="99.997239829399021"/>
    <x v="0"/>
  </r>
  <r>
    <x v="1"/>
    <s v="10.01.00012"/>
    <s v="Material de escritório/Material odontologico"/>
    <n v="40668.93"/>
    <n v="1.8407902022132678E-4"/>
    <n v="99.997423908419236"/>
    <x v="1"/>
  </r>
  <r>
    <x v="1"/>
    <s v="10.01.00010"/>
    <s v="Contabilidade"/>
    <n v="40668.33"/>
    <n v="1.8407630445250444E-4"/>
    <n v="99.997607984723686"/>
    <x v="0"/>
  </r>
  <r>
    <x v="0"/>
    <s v="10.06.00001"/>
    <s v="Serviço de Internet"/>
    <n v="40666.68"/>
    <n v="1.8406883608824292E-4"/>
    <n v="99.997792053559778"/>
    <x v="0"/>
  </r>
  <r>
    <x v="0"/>
    <s v="10.01.00015"/>
    <s v="USO DE EQUIPAMENTOS"/>
    <n v="40665.06"/>
    <n v="1.8406150351242255E-4"/>
    <n v="99.997976115063295"/>
    <x v="0"/>
  </r>
  <r>
    <x v="0"/>
    <s v="10.01.00016"/>
    <s v="REMUNERACAO PAGA A TERCEIROS, SEM VINCULO EMPREGATICIO (PROTETICO,ETC)"/>
    <n v="40663.67"/>
    <n v="1.8405521198131743E-4"/>
    <n v="99.99816017027527"/>
    <x v="1"/>
  </r>
  <r>
    <x v="0"/>
    <s v="10.01.00016"/>
    <s v="DIVERSOS"/>
    <n v="40661.99"/>
    <n v="1.8404760782861481E-4"/>
    <n v="99.998344217883101"/>
    <x v="0"/>
  </r>
  <r>
    <x v="1"/>
    <s v="10.01.00015"/>
    <s v="PRESTAÇÃO DE SERVIÇOS DE TERCEIROS RECIBO RPA"/>
    <n v="40661.9"/>
    <n v="1.8404720046329148E-4"/>
    <n v="99.998528265083564"/>
    <x v="1"/>
  </r>
  <r>
    <x v="0"/>
    <s v="10.01.00015"/>
    <s v="Material de apoio Consultório"/>
    <n v="40650.269999999997"/>
    <n v="1.8399455981095135E-4"/>
    <n v="99.998712259643369"/>
    <x v="1"/>
  </r>
  <r>
    <x v="0"/>
    <s v="10.01.00016"/>
    <s v="Insumos Utilizados na Prestação de Serviços"/>
    <n v="40649.79"/>
    <n v="1.8399238719589347E-4"/>
    <n v="99.998896252030562"/>
    <x v="1"/>
  </r>
  <r>
    <x v="0"/>
    <s v="10.01.00017"/>
    <s v="SERVICO PRESTADO POR PESSOA JURIDICA"/>
    <n v="40646.14"/>
    <n v="1.8397586626889078E-4"/>
    <n v="99.999080227896826"/>
    <x v="0"/>
  </r>
  <r>
    <x v="1"/>
    <s v="10.01.00015"/>
    <s v="Material para procedimentos odontológicos "/>
    <n v="40644.379999999997"/>
    <n v="1.8396790001367849E-4"/>
    <n v="99.99926419579684"/>
    <x v="1"/>
  </r>
  <r>
    <x v="1"/>
    <s v="10.01.00015"/>
    <s v="PROTÉTICOS - PAGAMENTO SERVIÇOS DE PRÓTESE SEM VINCULO EMPREGATICIO"/>
    <n v="40644.35"/>
    <n v="1.839677642252374E-4"/>
    <n v="99.99944816356107"/>
    <x v="0"/>
  </r>
  <r>
    <x v="0"/>
    <s v="10.01.00015"/>
    <s v="Compras p/ Consultório(NF,Cupom fiscal,Recibos)"/>
    <n v="40641.57"/>
    <n v="1.8395518116302712E-4"/>
    <n v="99.999632118742227"/>
    <x v="0"/>
  </r>
  <r>
    <x v="0"/>
    <s v="10.01.00013"/>
    <s v="Remuneração SEM vinculo paga a terceiros/serviços/custeio ligados a prestação do serviço"/>
    <n v="40639.269999999997"/>
    <n v="1.8394477071587471E-4"/>
    <n v="99.999816063512938"/>
    <x v="1"/>
  </r>
  <r>
    <x v="0"/>
    <s v="10.01.00012"/>
    <s v="Material de consumo para procedimento odontológico"/>
    <n v="40637.440000000002"/>
    <n v="1.8393648762096655E-4"/>
    <n v="100.00000000000055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2">
  <r>
    <x v="0"/>
    <x v="0"/>
    <n v="1016223417.2"/>
  </r>
  <r>
    <x v="1"/>
    <x v="0"/>
    <n v="1078877184.79"/>
  </r>
  <r>
    <x v="0"/>
    <x v="1"/>
    <n v="5608774.5800000001"/>
  </r>
  <r>
    <x v="1"/>
    <x v="1"/>
    <n v="5063443.4800000004"/>
  </r>
  <r>
    <x v="0"/>
    <x v="2"/>
    <n v="5463513.5899999999"/>
  </r>
  <r>
    <x v="1"/>
    <x v="2"/>
    <n v="5366345.58"/>
  </r>
  <r>
    <x v="0"/>
    <x v="3"/>
    <n v="1734699.75"/>
  </r>
  <r>
    <x v="1"/>
    <x v="3"/>
    <n v="1707927.24"/>
  </r>
  <r>
    <x v="0"/>
    <x v="4"/>
    <n v="10409800.32"/>
  </r>
  <r>
    <x v="1"/>
    <x v="4"/>
    <n v="9252978.4399999995"/>
  </r>
  <r>
    <x v="0"/>
    <x v="5"/>
    <n v="9611326.6899999995"/>
  </r>
  <r>
    <x v="1"/>
    <x v="5"/>
    <n v="11357724.369999999"/>
  </r>
  <r>
    <x v="0"/>
    <x v="6"/>
    <n v="5772192.9699999997"/>
  </r>
  <r>
    <x v="1"/>
    <x v="6"/>
    <n v="4788204.95"/>
  </r>
  <r>
    <x v="0"/>
    <x v="7"/>
    <n v="12757190.48"/>
  </r>
  <r>
    <x v="1"/>
    <x v="7"/>
    <n v="26481878.18"/>
  </r>
  <r>
    <x v="0"/>
    <x v="8"/>
    <n v="2463755.0699999998"/>
  </r>
  <r>
    <x v="1"/>
    <x v="8"/>
    <n v="1513686.43"/>
  </r>
  <r>
    <x v="0"/>
    <x v="9"/>
    <n v="10883314.07"/>
  </r>
  <r>
    <x v="1"/>
    <x v="9"/>
    <n v="15006064.939999999"/>
  </r>
  <r>
    <x v="0"/>
    <x v="10"/>
    <n v="2205367.8199999998"/>
  </r>
  <r>
    <x v="1"/>
    <x v="10"/>
    <n v="2442296.9300000002"/>
  </r>
  <r>
    <x v="0"/>
    <x v="11"/>
    <n v="28543.18"/>
  </r>
  <r>
    <x v="1"/>
    <x v="11"/>
    <n v="11431.62"/>
  </r>
  <r>
    <x v="0"/>
    <x v="12"/>
    <n v="629442.43999999994"/>
  </r>
  <r>
    <x v="1"/>
    <x v="12"/>
    <n v="3382080.83"/>
  </r>
  <r>
    <x v="0"/>
    <x v="13"/>
    <n v="1182205.22"/>
  </r>
  <r>
    <x v="1"/>
    <x v="13"/>
    <n v="1613830.77"/>
  </r>
  <r>
    <x v="0"/>
    <x v="14"/>
    <n v="73846578.950000003"/>
  </r>
  <r>
    <x v="1"/>
    <x v="14"/>
    <n v="79693435.230000004"/>
  </r>
  <r>
    <x v="0"/>
    <x v="15"/>
    <n v="4902596.1500000004"/>
  </r>
  <r>
    <x v="1"/>
    <x v="15"/>
    <n v="3714999.92"/>
  </r>
  <r>
    <x v="0"/>
    <x v="16"/>
    <n v="4932202.4400000004"/>
  </r>
  <r>
    <x v="1"/>
    <x v="16"/>
    <n v="5823550.0700000003"/>
  </r>
  <r>
    <x v="0"/>
    <x v="17"/>
    <n v="321940.67"/>
  </r>
  <r>
    <x v="1"/>
    <x v="17"/>
    <n v="352464.1"/>
  </r>
  <r>
    <x v="0"/>
    <x v="18"/>
    <n v="2845526.99"/>
  </r>
  <r>
    <x v="1"/>
    <x v="18"/>
    <n v="5238984.04"/>
  </r>
  <r>
    <x v="0"/>
    <x v="19"/>
    <n v="514735.47"/>
  </r>
  <r>
    <x v="1"/>
    <x v="19"/>
    <n v="500183.21"/>
  </r>
  <r>
    <x v="0"/>
    <x v="20"/>
    <n v="614260.36"/>
  </r>
  <r>
    <x v="1"/>
    <x v="20"/>
    <n v="570239.6"/>
  </r>
  <r>
    <x v="0"/>
    <x v="21"/>
    <n v="14592805.77"/>
  </r>
  <r>
    <x v="1"/>
    <x v="21"/>
    <n v="17582178.079999998"/>
  </r>
  <r>
    <x v="0"/>
    <x v="22"/>
    <n v="10618395526.9"/>
  </r>
  <r>
    <x v="1"/>
    <x v="22"/>
    <n v="12018186232.91"/>
  </r>
  <r>
    <x v="0"/>
    <x v="23"/>
    <n v="657516.02"/>
  </r>
  <r>
    <x v="1"/>
    <x v="23"/>
    <n v="567119.09"/>
  </r>
  <r>
    <x v="0"/>
    <x v="24"/>
    <n v="709294520.60000002"/>
  </r>
  <r>
    <x v="1"/>
    <x v="24"/>
    <n v="803597275.17999995"/>
  </r>
  <r>
    <x v="0"/>
    <x v="25"/>
    <n v="2566501.5"/>
  </r>
  <r>
    <x v="1"/>
    <x v="25"/>
    <n v="1692934.62"/>
  </r>
  <r>
    <x v="0"/>
    <x v="26"/>
    <n v="59990608.57"/>
  </r>
  <r>
    <x v="1"/>
    <x v="26"/>
    <n v="50671305.43"/>
  </r>
  <r>
    <x v="0"/>
    <x v="27"/>
    <n v="1660609.12"/>
  </r>
  <r>
    <x v="1"/>
    <x v="27"/>
    <n v="1762605.52"/>
  </r>
  <r>
    <x v="0"/>
    <x v="28"/>
    <n v="3002691.34"/>
  </r>
  <r>
    <x v="1"/>
    <x v="28"/>
    <n v="1816487.33"/>
  </r>
  <r>
    <x v="0"/>
    <x v="29"/>
    <n v="1158172.8500000001"/>
  </r>
  <r>
    <x v="1"/>
    <x v="29"/>
    <n v="1016237.35"/>
  </r>
  <r>
    <x v="0"/>
    <x v="30"/>
    <n v="17510024.57"/>
  </r>
  <r>
    <x v="1"/>
    <x v="30"/>
    <n v="11050297.98"/>
  </r>
  <r>
    <x v="0"/>
    <x v="31"/>
    <n v="692129.68"/>
  </r>
  <r>
    <x v="1"/>
    <x v="31"/>
    <n v="919727.89"/>
  </r>
  <r>
    <x v="0"/>
    <x v="32"/>
    <n v="81814275.349999994"/>
  </r>
  <r>
    <x v="1"/>
    <x v="32"/>
    <n v="84824431.569999993"/>
  </r>
  <r>
    <x v="0"/>
    <x v="33"/>
    <n v="1433603.4"/>
  </r>
  <r>
    <x v="1"/>
    <x v="33"/>
    <n v="1653520.6"/>
  </r>
  <r>
    <x v="0"/>
    <x v="34"/>
    <n v="15450628.48"/>
  </r>
  <r>
    <x v="1"/>
    <x v="34"/>
    <n v="19754329.300000001"/>
  </r>
  <r>
    <x v="0"/>
    <x v="35"/>
    <n v="3866811.58"/>
  </r>
  <r>
    <x v="1"/>
    <x v="35"/>
    <n v="3147718.11"/>
  </r>
  <r>
    <x v="0"/>
    <x v="36"/>
    <n v="11306480.41"/>
  </r>
  <r>
    <x v="1"/>
    <x v="36"/>
    <n v="13960622.01"/>
  </r>
  <r>
    <x v="0"/>
    <x v="37"/>
    <n v="5244100760.96"/>
  </r>
  <r>
    <x v="1"/>
    <x v="37"/>
    <n v="5417159301.8500004"/>
  </r>
  <r>
    <x v="0"/>
    <x v="38"/>
    <n v="6089181797.0299997"/>
  </r>
  <r>
    <x v="1"/>
    <x v="38"/>
    <n v="6396801043.1300001"/>
  </r>
  <r>
    <x v="0"/>
    <x v="39"/>
    <n v="44502308.340000004"/>
  </r>
  <r>
    <x v="1"/>
    <x v="39"/>
    <n v="50077275.719999999"/>
  </r>
  <r>
    <x v="0"/>
    <x v="40"/>
    <n v="64349596.310000002"/>
  </r>
  <r>
    <x v="1"/>
    <x v="40"/>
    <n v="60740677.299999997"/>
  </r>
  <r>
    <x v="0"/>
    <x v="41"/>
    <n v="334702444.11000001"/>
  </r>
  <r>
    <x v="1"/>
    <x v="42"/>
    <n v="77544470.540000007"/>
  </r>
  <r>
    <x v="1"/>
    <x v="43"/>
    <n v="212999218.56999999"/>
  </r>
  <r>
    <x v="1"/>
    <x v="44"/>
    <n v="21459740.149999999"/>
  </r>
  <r>
    <x v="0"/>
    <x v="45"/>
    <n v="427707349.07999998"/>
  </r>
  <r>
    <x v="1"/>
    <x v="45"/>
    <n v="481370871.76999998"/>
  </r>
  <r>
    <x v="0"/>
    <x v="46"/>
    <n v="521287.47"/>
  </r>
  <r>
    <x v="1"/>
    <x v="46"/>
    <n v="486126.65"/>
  </r>
  <r>
    <x v="0"/>
    <x v="47"/>
    <n v="17371.07"/>
  </r>
  <r>
    <x v="1"/>
    <x v="47"/>
    <n v="0"/>
  </r>
  <r>
    <x v="0"/>
    <x v="48"/>
    <n v="254586330.53999999"/>
  </r>
  <r>
    <x v="1"/>
    <x v="48"/>
    <n v="258969822.28"/>
  </r>
  <r>
    <x v="0"/>
    <x v="49"/>
    <n v="7021553.2999999998"/>
  </r>
  <r>
    <x v="1"/>
    <x v="49"/>
    <n v="7438821.7999999998"/>
  </r>
  <r>
    <x v="0"/>
    <x v="50"/>
    <n v="10619150.09"/>
  </r>
  <r>
    <x v="1"/>
    <x v="50"/>
    <n v="12867274.34"/>
  </r>
  <r>
    <x v="0"/>
    <x v="51"/>
    <n v="461526777.25999999"/>
  </r>
  <r>
    <x v="1"/>
    <x v="51"/>
    <n v="555462560.29999995"/>
  </r>
  <r>
    <x v="0"/>
    <x v="52"/>
    <n v="14750"/>
  </r>
  <r>
    <x v="1"/>
    <x v="52"/>
    <n v="17911.75"/>
  </r>
  <r>
    <x v="0"/>
    <x v="53"/>
    <n v="33045.879999999997"/>
  </r>
  <r>
    <x v="1"/>
    <x v="53"/>
    <n v="71210.66"/>
  </r>
  <r>
    <x v="0"/>
    <x v="54"/>
    <n v="908290.25"/>
  </r>
  <r>
    <x v="1"/>
    <x v="54"/>
    <n v="916545.94"/>
  </r>
  <r>
    <x v="0"/>
    <x v="55"/>
    <n v="111042.31"/>
  </r>
  <r>
    <x v="1"/>
    <x v="55"/>
    <n v="150289.35"/>
  </r>
  <r>
    <x v="0"/>
    <x v="56"/>
    <n v="3100421.65"/>
  </r>
  <r>
    <x v="1"/>
    <x v="56"/>
    <n v="4734960.63"/>
  </r>
  <r>
    <x v="0"/>
    <x v="57"/>
    <n v="162141793.15000001"/>
  </r>
  <r>
    <x v="1"/>
    <x v="57"/>
    <n v="9545549.0999999996"/>
  </r>
  <r>
    <x v="0"/>
    <x v="58"/>
    <n v="3241857.61"/>
  </r>
  <r>
    <x v="1"/>
    <x v="58"/>
    <n v="3427224.23"/>
  </r>
  <r>
    <x v="0"/>
    <x v="59"/>
    <n v="67636.11"/>
  </r>
  <r>
    <x v="1"/>
    <x v="59"/>
    <n v="175320.91"/>
  </r>
  <r>
    <x v="0"/>
    <x v="60"/>
    <n v="618240.53"/>
  </r>
  <r>
    <x v="1"/>
    <x v="60"/>
    <n v="641824.96"/>
  </r>
  <r>
    <x v="0"/>
    <x v="61"/>
    <n v="5794"/>
  </r>
  <r>
    <x v="1"/>
    <x v="61"/>
    <n v="26858.98"/>
  </r>
  <r>
    <x v="0"/>
    <x v="62"/>
    <n v="95038.15"/>
  </r>
  <r>
    <x v="1"/>
    <x v="62"/>
    <n v="209319.91"/>
  </r>
  <r>
    <x v="0"/>
    <x v="63"/>
    <n v="1226417.24"/>
  </r>
  <r>
    <x v="1"/>
    <x v="63"/>
    <n v="775003.34"/>
  </r>
  <r>
    <x v="0"/>
    <x v="64"/>
    <n v="2602362.94"/>
  </r>
  <r>
    <x v="1"/>
    <x v="64"/>
    <n v="2585842.4700000002"/>
  </r>
  <r>
    <x v="0"/>
    <x v="65"/>
    <n v="3029732.28"/>
  </r>
  <r>
    <x v="1"/>
    <x v="65"/>
    <n v="2783174.83"/>
  </r>
  <r>
    <x v="0"/>
    <x v="66"/>
    <n v="2108286.58"/>
  </r>
  <r>
    <x v="1"/>
    <x v="66"/>
    <n v="1565877.99"/>
  </r>
  <r>
    <x v="0"/>
    <x v="67"/>
    <n v="2629433.5"/>
  </r>
  <r>
    <x v="1"/>
    <x v="67"/>
    <n v="2038263.26"/>
  </r>
  <r>
    <x v="0"/>
    <x v="68"/>
    <n v="1817973.54"/>
  </r>
  <r>
    <x v="1"/>
    <x v="68"/>
    <n v="1741362.11"/>
  </r>
  <r>
    <x v="0"/>
    <x v="69"/>
    <n v="2169968.88"/>
  </r>
  <r>
    <x v="1"/>
    <x v="69"/>
    <n v="2707847.97"/>
  </r>
  <r>
    <x v="0"/>
    <x v="70"/>
    <n v="6974665.4199999999"/>
  </r>
  <r>
    <x v="1"/>
    <x v="70"/>
    <n v="7349445.6699999999"/>
  </r>
  <r>
    <x v="0"/>
    <x v="71"/>
    <n v="7194256.79"/>
  </r>
  <r>
    <x v="1"/>
    <x v="71"/>
    <n v="5858280.5499999998"/>
  </r>
  <r>
    <x v="0"/>
    <x v="72"/>
    <n v="1717525.88"/>
  </r>
  <r>
    <x v="1"/>
    <x v="72"/>
    <n v="2576152.56"/>
  </r>
  <r>
    <x v="0"/>
    <x v="73"/>
    <n v="45936645.490000002"/>
  </r>
  <r>
    <x v="1"/>
    <x v="73"/>
    <n v="47993803.390000001"/>
  </r>
  <r>
    <x v="0"/>
    <x v="74"/>
    <n v="13869530.369999999"/>
  </r>
  <r>
    <x v="1"/>
    <x v="74"/>
    <n v="14028507"/>
  </r>
  <r>
    <x v="0"/>
    <x v="75"/>
    <n v="5724040.1900000004"/>
  </r>
  <r>
    <x v="1"/>
    <x v="75"/>
    <n v="6659474.3300000001"/>
  </r>
  <r>
    <x v="0"/>
    <x v="76"/>
    <n v="162642.88"/>
  </r>
  <r>
    <x v="1"/>
    <x v="76"/>
    <n v="110585.93"/>
  </r>
  <r>
    <x v="0"/>
    <x v="77"/>
    <n v="4379215.26"/>
  </r>
  <r>
    <x v="1"/>
    <x v="77"/>
    <n v="2418410.6"/>
  </r>
  <r>
    <x v="0"/>
    <x v="78"/>
    <n v="1439594.09"/>
  </r>
  <r>
    <x v="1"/>
    <x v="78"/>
    <n v="941247.83"/>
  </r>
  <r>
    <x v="0"/>
    <x v="79"/>
    <n v="192989.05"/>
  </r>
  <r>
    <x v="1"/>
    <x v="79"/>
    <n v="1240416.05"/>
  </r>
  <r>
    <x v="0"/>
    <x v="80"/>
    <n v="69997.929999999993"/>
  </r>
  <r>
    <x v="1"/>
    <x v="80"/>
    <n v="74317.039999999994"/>
  </r>
  <r>
    <x v="0"/>
    <x v="81"/>
    <n v="1384892.04"/>
  </r>
  <r>
    <x v="1"/>
    <x v="81"/>
    <n v="1333865.77"/>
  </r>
  <r>
    <x v="0"/>
    <x v="82"/>
    <n v="271879.84999999998"/>
  </r>
  <r>
    <x v="1"/>
    <x v="82"/>
    <n v="142525"/>
  </r>
  <r>
    <x v="0"/>
    <x v="83"/>
    <n v="2331020.5699999998"/>
  </r>
  <r>
    <x v="1"/>
    <x v="83"/>
    <n v="2746494.15"/>
  </r>
  <r>
    <x v="0"/>
    <x v="84"/>
    <n v="114425.58"/>
  </r>
  <r>
    <x v="1"/>
    <x v="84"/>
    <n v="13575.32"/>
  </r>
  <r>
    <x v="0"/>
    <x v="85"/>
    <n v="643813.66"/>
  </r>
  <r>
    <x v="1"/>
    <x v="85"/>
    <n v="340273.24"/>
  </r>
  <r>
    <x v="0"/>
    <x v="86"/>
    <n v="10066049.529999999"/>
  </r>
  <r>
    <x v="1"/>
    <x v="86"/>
    <n v="10933351.539999999"/>
  </r>
  <r>
    <x v="0"/>
    <x v="87"/>
    <n v="166201.92000000001"/>
  </r>
  <r>
    <x v="1"/>
    <x v="87"/>
    <n v="63647.57"/>
  </r>
  <r>
    <x v="0"/>
    <x v="88"/>
    <n v="6038136.1299999999"/>
  </r>
  <r>
    <x v="1"/>
    <x v="88"/>
    <n v="5919479.7300000004"/>
  </r>
  <r>
    <x v="0"/>
    <x v="89"/>
    <n v="159297.07"/>
  </r>
  <r>
    <x v="1"/>
    <x v="89"/>
    <n v="145288.34"/>
  </r>
  <r>
    <x v="0"/>
    <x v="90"/>
    <n v="19253"/>
  </r>
  <r>
    <x v="1"/>
    <x v="90"/>
    <n v="47410.74"/>
  </r>
  <r>
    <x v="0"/>
    <x v="91"/>
    <n v="499006.5"/>
  </r>
  <r>
    <x v="1"/>
    <x v="91"/>
    <n v="503106.6"/>
  </r>
  <r>
    <x v="0"/>
    <x v="92"/>
    <n v="2332110.1800000002"/>
  </r>
  <r>
    <x v="1"/>
    <x v="92"/>
    <n v="2689828.45"/>
  </r>
  <r>
    <x v="0"/>
    <x v="93"/>
    <n v="60980314.789999999"/>
  </r>
  <r>
    <x v="1"/>
    <x v="93"/>
    <n v="60088746.740000002"/>
  </r>
  <r>
    <x v="0"/>
    <x v="94"/>
    <n v="833679.52"/>
  </r>
  <r>
    <x v="1"/>
    <x v="94"/>
    <n v="602092.76"/>
  </r>
  <r>
    <x v="0"/>
    <x v="95"/>
    <n v="2995588.02"/>
  </r>
  <r>
    <x v="1"/>
    <x v="95"/>
    <n v="2899451.72"/>
  </r>
  <r>
    <x v="0"/>
    <x v="96"/>
    <n v="620331166.57000005"/>
  </r>
  <r>
    <x v="1"/>
    <x v="96"/>
    <n v="707528153.25"/>
  </r>
  <r>
    <x v="0"/>
    <x v="97"/>
    <n v="7957320.9800000004"/>
  </r>
  <r>
    <x v="1"/>
    <x v="97"/>
    <n v="7698967.9400000004"/>
  </r>
  <r>
    <x v="0"/>
    <x v="98"/>
    <n v="303470.81"/>
  </r>
  <r>
    <x v="1"/>
    <x v="98"/>
    <n v="18922"/>
  </r>
  <r>
    <x v="0"/>
    <x v="99"/>
    <n v="1589936.48"/>
  </r>
  <r>
    <x v="1"/>
    <x v="99"/>
    <n v="2148152.54"/>
  </r>
  <r>
    <x v="0"/>
    <x v="100"/>
    <n v="25452.62"/>
  </r>
  <r>
    <x v="1"/>
    <x v="100"/>
    <n v="24619.95"/>
  </r>
  <r>
    <x v="0"/>
    <x v="101"/>
    <n v="574981.24"/>
  </r>
  <r>
    <x v="1"/>
    <x v="101"/>
    <n v="612882.01"/>
  </r>
  <r>
    <x v="0"/>
    <x v="102"/>
    <n v="1397034.72"/>
  </r>
  <r>
    <x v="1"/>
    <x v="102"/>
    <n v="800801.74"/>
  </r>
  <r>
    <x v="0"/>
    <x v="103"/>
    <n v="103022.44"/>
  </r>
  <r>
    <x v="1"/>
    <x v="103"/>
    <n v="561408.18999999994"/>
  </r>
  <r>
    <x v="0"/>
    <x v="104"/>
    <n v="2951842.27"/>
  </r>
  <r>
    <x v="1"/>
    <x v="104"/>
    <n v="3472751.65"/>
  </r>
  <r>
    <x v="0"/>
    <x v="105"/>
    <n v="38918808.560000002"/>
  </r>
  <r>
    <x v="1"/>
    <x v="105"/>
    <n v="39600874.710000001"/>
  </r>
  <r>
    <x v="0"/>
    <x v="106"/>
    <n v="66116546.189999998"/>
  </r>
  <r>
    <x v="1"/>
    <x v="106"/>
    <n v="74601374.400000006"/>
  </r>
  <r>
    <x v="0"/>
    <x v="107"/>
    <n v="43740574.909999996"/>
  </r>
  <r>
    <x v="1"/>
    <x v="107"/>
    <n v="39904549.049999997"/>
  </r>
  <r>
    <x v="0"/>
    <x v="108"/>
    <n v="2277619.36"/>
  </r>
  <r>
    <x v="1"/>
    <x v="108"/>
    <n v="3002598.88"/>
  </r>
  <r>
    <x v="0"/>
    <x v="109"/>
    <n v="926074.13"/>
  </r>
  <r>
    <x v="1"/>
    <x v="109"/>
    <n v="331363.46999999997"/>
  </r>
  <r>
    <x v="0"/>
    <x v="110"/>
    <n v="4391543.46"/>
  </r>
  <r>
    <x v="1"/>
    <x v="110"/>
    <n v="4441067.37"/>
  </r>
  <r>
    <x v="0"/>
    <x v="111"/>
    <n v="3406355.84"/>
  </r>
  <r>
    <x v="1"/>
    <x v="111"/>
    <n v="2886956.3"/>
  </r>
  <r>
    <x v="0"/>
    <x v="112"/>
    <n v="23999850.32"/>
  </r>
  <r>
    <x v="1"/>
    <x v="112"/>
    <n v="22532360.43"/>
  </r>
  <r>
    <x v="0"/>
    <x v="113"/>
    <n v="22385363.469999999"/>
  </r>
  <r>
    <x v="1"/>
    <x v="113"/>
    <n v="22222362.960000001"/>
  </r>
  <r>
    <x v="0"/>
    <x v="114"/>
    <n v="1095125.76"/>
  </r>
  <r>
    <x v="1"/>
    <x v="114"/>
    <n v="1084901.1299999999"/>
  </r>
  <r>
    <x v="0"/>
    <x v="115"/>
    <n v="60725757.789999999"/>
  </r>
  <r>
    <x v="1"/>
    <x v="115"/>
    <n v="64236408.390000001"/>
  </r>
  <r>
    <x v="0"/>
    <x v="116"/>
    <n v="83300260.430000007"/>
  </r>
  <r>
    <x v="1"/>
    <x v="116"/>
    <n v="103598954.42"/>
  </r>
  <r>
    <x v="0"/>
    <x v="117"/>
    <n v="223374893.25"/>
  </r>
  <r>
    <x v="1"/>
    <x v="117"/>
    <n v="229090983.78"/>
  </r>
  <r>
    <x v="0"/>
    <x v="118"/>
    <n v="81442939.010000005"/>
  </r>
  <r>
    <x v="1"/>
    <x v="118"/>
    <n v="95706809.120000005"/>
  </r>
  <r>
    <x v="0"/>
    <x v="119"/>
    <n v="12794318.08"/>
  </r>
  <r>
    <x v="1"/>
    <x v="119"/>
    <n v="57091354.369999997"/>
  </r>
  <r>
    <x v="0"/>
    <x v="120"/>
    <n v="148839.23000000001"/>
  </r>
  <r>
    <x v="1"/>
    <x v="120"/>
    <n v="728196"/>
  </r>
  <r>
    <x v="0"/>
    <x v="121"/>
    <n v="3250750.64"/>
  </r>
  <r>
    <x v="1"/>
    <x v="121"/>
    <n v="3789506.05"/>
  </r>
  <r>
    <x v="0"/>
    <x v="122"/>
    <n v="8555253.5999999996"/>
  </r>
  <r>
    <x v="1"/>
    <x v="122"/>
    <n v="6799415.0800000001"/>
  </r>
  <r>
    <x v="0"/>
    <x v="123"/>
    <n v="1882697.86"/>
  </r>
  <r>
    <x v="1"/>
    <x v="123"/>
    <n v="912292.34"/>
  </r>
  <r>
    <x v="0"/>
    <x v="124"/>
    <n v="108621.9"/>
  </r>
  <r>
    <x v="1"/>
    <x v="124"/>
    <n v="130623.2"/>
  </r>
  <r>
    <x v="0"/>
    <x v="125"/>
    <n v="79420.100000000006"/>
  </r>
  <r>
    <x v="1"/>
    <x v="125"/>
    <n v="9600"/>
  </r>
  <r>
    <x v="0"/>
    <x v="126"/>
    <n v="248753.16"/>
  </r>
  <r>
    <x v="1"/>
    <x v="126"/>
    <n v="209009.1"/>
  </r>
  <r>
    <x v="0"/>
    <x v="127"/>
    <n v="1364159.03"/>
  </r>
  <r>
    <x v="1"/>
    <x v="127"/>
    <n v="1458564.49"/>
  </r>
  <r>
    <x v="0"/>
    <x v="128"/>
    <n v="1849137.09"/>
  </r>
  <r>
    <x v="1"/>
    <x v="128"/>
    <n v="2382683.63"/>
  </r>
  <r>
    <x v="0"/>
    <x v="129"/>
    <n v="5794665.3899999997"/>
  </r>
  <r>
    <x v="1"/>
    <x v="129"/>
    <n v="2768953.48"/>
  </r>
  <r>
    <x v="0"/>
    <x v="130"/>
    <n v="1159579.6599999999"/>
  </r>
  <r>
    <x v="1"/>
    <x v="130"/>
    <n v="426614.33"/>
  </r>
  <r>
    <x v="0"/>
    <x v="131"/>
    <n v="255370.63"/>
  </r>
  <r>
    <x v="1"/>
    <x v="131"/>
    <n v="203885.22"/>
  </r>
  <r>
    <x v="0"/>
    <x v="132"/>
    <n v="34262.22"/>
  </r>
  <r>
    <x v="1"/>
    <x v="132"/>
    <n v="40340.31"/>
  </r>
  <r>
    <x v="0"/>
    <x v="133"/>
    <n v="1830628.12"/>
  </r>
  <r>
    <x v="1"/>
    <x v="133"/>
    <n v="1251832.4099999999"/>
  </r>
  <r>
    <x v="0"/>
    <x v="134"/>
    <n v="34119.040000000001"/>
  </r>
  <r>
    <x v="1"/>
    <x v="134"/>
    <n v="396991.6"/>
  </r>
  <r>
    <x v="0"/>
    <x v="135"/>
    <n v="136255.57"/>
  </r>
  <r>
    <x v="1"/>
    <x v="135"/>
    <n v="95618.93"/>
  </r>
  <r>
    <x v="0"/>
    <x v="136"/>
    <n v="16749440.380000001"/>
  </r>
  <r>
    <x v="1"/>
    <x v="136"/>
    <n v="13565549.6"/>
  </r>
  <r>
    <x v="0"/>
    <x v="137"/>
    <n v="278194305.64999998"/>
  </r>
  <r>
    <x v="1"/>
    <x v="137"/>
    <n v="295736396.509999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F9D031-35BD-4D97-A971-9E3341191D9D}" name="Tabela dinâ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E2:H142" firstHeaderRow="1" firstDataRow="2" firstDataCol="1"/>
  <pivotFields count="3">
    <pivotField axis="axisCol" showAll="0">
      <items count="3">
        <item x="0"/>
        <item x="1"/>
        <item t="default"/>
      </items>
    </pivotField>
    <pivotField axis="axisRow" showAll="0">
      <items count="13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t="default"/>
      </items>
    </pivotField>
    <pivotField dataField="1" numFmtId="4" showAll="0"/>
  </pivotFields>
  <rowFields count="1">
    <field x="1"/>
  </rowFields>
  <rowItems count="13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oma de total livro caixa" fld="2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39139C-1EBC-47C6-AC77-06CE79CCE9DE}" name="Tabela dinâ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:K6" firstHeaderRow="1" firstDataRow="2" firstDataCol="1"/>
  <pivotFields count="7">
    <pivotField axis="axisRow" showAll="0">
      <items count="3">
        <item x="1"/>
        <item x="0"/>
        <item t="default"/>
      </items>
    </pivotField>
    <pivotField showAll="0"/>
    <pivotField showAll="0"/>
    <pivotField dataField="1" numFmtId="4" showAll="0"/>
    <pivotField numFmtId="164" showAll="0"/>
    <pivotField numFmtId="164"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Soma de valor total" fld="3" baseField="0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C3B33-777D-495A-8A9E-D72706D1FF70}">
  <dimension ref="B2:C14"/>
  <sheetViews>
    <sheetView topLeftCell="A9" workbookViewId="0">
      <selection activeCell="C11" sqref="C11"/>
    </sheetView>
  </sheetViews>
  <sheetFormatPr defaultRowHeight="13" x14ac:dyDescent="0.3"/>
  <cols>
    <col min="1" max="1" width="8.7265625" style="14"/>
    <col min="2" max="2" width="65.54296875" style="14" customWidth="1"/>
    <col min="3" max="3" width="74.1796875" style="14" customWidth="1"/>
    <col min="4" max="16384" width="8.7265625" style="14"/>
  </cols>
  <sheetData>
    <row r="2" spans="2:3" ht="13.5" thickBot="1" x14ac:dyDescent="0.35">
      <c r="B2" s="46" t="s">
        <v>14495</v>
      </c>
      <c r="C2" s="46"/>
    </row>
    <row r="3" spans="2:3" ht="104" x14ac:dyDescent="0.3">
      <c r="B3" s="43" t="s">
        <v>14506</v>
      </c>
      <c r="C3" s="34" t="s">
        <v>14510</v>
      </c>
    </row>
    <row r="4" spans="2:3" ht="156.5" thickBot="1" x14ac:dyDescent="0.35">
      <c r="B4" s="44"/>
      <c r="C4" s="36" t="s">
        <v>14511</v>
      </c>
    </row>
    <row r="5" spans="2:3" ht="143" x14ac:dyDescent="0.3">
      <c r="B5" s="43" t="s">
        <v>14507</v>
      </c>
      <c r="C5" s="34" t="s">
        <v>14512</v>
      </c>
    </row>
    <row r="6" spans="2:3" ht="260" x14ac:dyDescent="0.3">
      <c r="B6" s="45"/>
      <c r="C6" s="35" t="s">
        <v>14513</v>
      </c>
    </row>
    <row r="7" spans="2:3" ht="273.5" thickBot="1" x14ac:dyDescent="0.35">
      <c r="B7" s="44"/>
      <c r="C7" s="36" t="s">
        <v>14514</v>
      </c>
    </row>
    <row r="8" spans="2:3" ht="195" x14ac:dyDescent="0.3">
      <c r="B8" s="43" t="s">
        <v>14508</v>
      </c>
      <c r="C8" s="34" t="s">
        <v>14517</v>
      </c>
    </row>
    <row r="9" spans="2:3" ht="65" x14ac:dyDescent="0.3">
      <c r="B9" s="45"/>
      <c r="C9" s="35" t="s">
        <v>14523</v>
      </c>
    </row>
    <row r="10" spans="2:3" ht="26.5" thickBot="1" x14ac:dyDescent="0.35">
      <c r="B10" s="44"/>
      <c r="C10" s="36" t="s">
        <v>14515</v>
      </c>
    </row>
    <row r="11" spans="2:3" ht="26.5" thickBot="1" x14ac:dyDescent="0.35">
      <c r="B11" s="32" t="s">
        <v>14509</v>
      </c>
      <c r="C11" s="33">
        <f>'Dados Amostra'!J7</f>
        <v>0.38092582164633643</v>
      </c>
    </row>
    <row r="12" spans="2:3" ht="195.5" thickBot="1" x14ac:dyDescent="0.35">
      <c r="B12" s="41" t="s">
        <v>14516</v>
      </c>
      <c r="C12" s="42" t="s">
        <v>14524</v>
      </c>
    </row>
    <row r="13" spans="2:3" ht="222.5" customHeight="1" thickBot="1" x14ac:dyDescent="0.35">
      <c r="B13" s="47" t="s">
        <v>14525</v>
      </c>
      <c r="C13" s="48"/>
    </row>
    <row r="14" spans="2:3" x14ac:dyDescent="0.3">
      <c r="B14" s="39"/>
      <c r="C14" s="40"/>
    </row>
  </sheetData>
  <mergeCells count="5">
    <mergeCell ref="B3:B4"/>
    <mergeCell ref="B5:B7"/>
    <mergeCell ref="B8:B10"/>
    <mergeCell ref="B2:C2"/>
    <mergeCell ref="B13:C1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30DF2-3F9A-495E-A18C-5EEA91CF4B71}">
  <dimension ref="B1:D18"/>
  <sheetViews>
    <sheetView workbookViewId="0">
      <selection activeCell="C39" sqref="C39"/>
    </sheetView>
  </sheetViews>
  <sheetFormatPr defaultRowHeight="14.5" x14ac:dyDescent="0.35"/>
  <cols>
    <col min="2" max="2" width="10.90625" customWidth="1"/>
    <col min="3" max="3" width="53.08984375" bestFit="1" customWidth="1"/>
    <col min="4" max="4" width="16.81640625" bestFit="1" customWidth="1"/>
  </cols>
  <sheetData>
    <row r="1" spans="2:4" ht="15" thickBot="1" x14ac:dyDescent="0.4"/>
    <row r="2" spans="2:4" x14ac:dyDescent="0.35">
      <c r="B2" s="49" t="s">
        <v>14498</v>
      </c>
      <c r="C2" s="50"/>
    </row>
    <row r="3" spans="2:4" x14ac:dyDescent="0.35">
      <c r="B3" s="29" t="s">
        <v>14497</v>
      </c>
      <c r="C3" s="31" t="s">
        <v>14499</v>
      </c>
    </row>
    <row r="4" spans="2:4" x14ac:dyDescent="0.35">
      <c r="B4" s="16">
        <v>2023</v>
      </c>
      <c r="C4" s="17">
        <v>1534042</v>
      </c>
    </row>
    <row r="5" spans="2:4" x14ac:dyDescent="0.35">
      <c r="B5" s="16">
        <v>2024</v>
      </c>
      <c r="C5" s="17">
        <v>1543647</v>
      </c>
    </row>
    <row r="6" spans="2:4" ht="15" thickBot="1" x14ac:dyDescent="0.4">
      <c r="B6" s="18" t="s">
        <v>14496</v>
      </c>
      <c r="C6" s="19">
        <f>SUM(C4:C5)</f>
        <v>3077689</v>
      </c>
    </row>
    <row r="7" spans="2:4" ht="15" thickBot="1" x14ac:dyDescent="0.4"/>
    <row r="8" spans="2:4" x14ac:dyDescent="0.35">
      <c r="B8" s="49" t="s">
        <v>14500</v>
      </c>
      <c r="C8" s="50"/>
    </row>
    <row r="9" spans="2:4" x14ac:dyDescent="0.35">
      <c r="B9" s="29" t="s">
        <v>14497</v>
      </c>
      <c r="C9" s="31" t="s">
        <v>14501</v>
      </c>
    </row>
    <row r="10" spans="2:4" x14ac:dyDescent="0.35">
      <c r="B10" s="16">
        <v>2024</v>
      </c>
      <c r="C10" s="17">
        <v>87999</v>
      </c>
    </row>
    <row r="11" spans="2:4" x14ac:dyDescent="0.35">
      <c r="B11" s="16">
        <v>2023</v>
      </c>
      <c r="C11" s="17">
        <v>82190</v>
      </c>
    </row>
    <row r="12" spans="2:4" x14ac:dyDescent="0.35">
      <c r="B12" s="16" t="s">
        <v>14496</v>
      </c>
      <c r="C12" s="20">
        <f>SUM(C10:C11)</f>
        <v>170189</v>
      </c>
    </row>
    <row r="13" spans="2:4" ht="15" thickBot="1" x14ac:dyDescent="0.4">
      <c r="B13" s="21" t="s">
        <v>14502</v>
      </c>
      <c r="C13" s="22">
        <f>C12/C6</f>
        <v>5.529766002997704E-2</v>
      </c>
    </row>
    <row r="14" spans="2:4" ht="15" thickBot="1" x14ac:dyDescent="0.4"/>
    <row r="15" spans="2:4" x14ac:dyDescent="0.35">
      <c r="B15" s="49" t="s">
        <v>14504</v>
      </c>
      <c r="C15" s="51"/>
      <c r="D15" s="23"/>
    </row>
    <row r="16" spans="2:4" x14ac:dyDescent="0.35">
      <c r="B16" s="29" t="s">
        <v>14497</v>
      </c>
      <c r="C16" s="30" t="s">
        <v>14503</v>
      </c>
      <c r="D16" s="31" t="s">
        <v>14505</v>
      </c>
    </row>
    <row r="17" spans="2:4" x14ac:dyDescent="0.35">
      <c r="B17" s="24">
        <v>2023</v>
      </c>
      <c r="C17" s="15">
        <f>GETPIVOTDATA("total livro caixa",'Valor Livro Caixa - DIRPF'!$E$2,"ano-calendário",2023)</f>
        <v>27643406390.380016</v>
      </c>
      <c r="D17" s="25">
        <f>C17*Metodologia!$C$11</f>
        <v>10530087292.359095</v>
      </c>
    </row>
    <row r="18" spans="2:4" ht="15" thickBot="1" x14ac:dyDescent="0.4">
      <c r="B18" s="26">
        <v>2024</v>
      </c>
      <c r="C18" s="27">
        <f>GETPIVOTDATA("total livro caixa",'Valor Livro Caixa - DIRPF'!$E$2,"ano-calendário",2024)</f>
        <v>29874278979.430008</v>
      </c>
      <c r="D18" s="28">
        <f>C18*Metodologia!$C$11</f>
        <v>11379884266.331253</v>
      </c>
    </row>
  </sheetData>
  <mergeCells count="3">
    <mergeCell ref="B2:C2"/>
    <mergeCell ref="B8:C8"/>
    <mergeCell ref="B15:C15"/>
  </mergeCells>
  <pageMargins left="0.511811024" right="0.511811024" top="0.78740157499999996" bottom="0.78740157499999996" header="0.31496062000000002" footer="0.3149606200000000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D2647-0970-44FB-8FDC-E3FB08314EF1}">
  <dimension ref="A1:H273"/>
  <sheetViews>
    <sheetView workbookViewId="0">
      <selection activeCell="E2" sqref="E2:H142"/>
      <pivotSelection pane="bottomRight" showHeader="1" activeRow="1" activeCol="4" previousRow="1" previousCol="4" click="1" r:id="rId1">
        <pivotArea type="all" dataOnly="0" outline="0" fieldPosition="0"/>
      </pivotSelection>
    </sheetView>
  </sheetViews>
  <sheetFormatPr defaultRowHeight="14.5" x14ac:dyDescent="0.35"/>
  <cols>
    <col min="1" max="1" width="13.453125" bestFit="1" customWidth="1"/>
    <col min="2" max="2" width="8.81640625" bestFit="1" customWidth="1"/>
    <col min="3" max="3" width="16" style="1" bestFit="1" customWidth="1"/>
    <col min="5" max="5" width="21.453125" bestFit="1" customWidth="1"/>
    <col min="6" max="6" width="18.36328125" bestFit="1" customWidth="1"/>
    <col min="7" max="8" width="16.08984375" bestFit="1" customWidth="1"/>
  </cols>
  <sheetData>
    <row r="1" spans="1:8" x14ac:dyDescent="0.35">
      <c r="A1" s="37" t="s">
        <v>14518</v>
      </c>
      <c r="B1" s="37" t="s">
        <v>14519</v>
      </c>
      <c r="C1" s="38" t="s">
        <v>14520</v>
      </c>
    </row>
    <row r="2" spans="1:8" x14ac:dyDescent="0.35">
      <c r="A2">
        <v>2023</v>
      </c>
      <c r="B2">
        <v>0</v>
      </c>
      <c r="C2" s="1">
        <v>1016223417.2</v>
      </c>
      <c r="E2" s="4" t="s">
        <v>14521</v>
      </c>
      <c r="F2" s="4" t="s">
        <v>14491</v>
      </c>
    </row>
    <row r="3" spans="1:8" x14ac:dyDescent="0.35">
      <c r="A3">
        <v>2024</v>
      </c>
      <c r="B3">
        <v>0</v>
      </c>
      <c r="C3" s="1">
        <v>1078877184.79</v>
      </c>
      <c r="E3" s="4" t="s">
        <v>14489</v>
      </c>
      <c r="F3">
        <v>2023</v>
      </c>
      <c r="G3">
        <v>2024</v>
      </c>
      <c r="H3" t="s">
        <v>14490</v>
      </c>
    </row>
    <row r="4" spans="1:8" x14ac:dyDescent="0.35">
      <c r="A4">
        <v>2023</v>
      </c>
      <c r="B4">
        <v>10</v>
      </c>
      <c r="C4" s="1">
        <v>5608774.5800000001</v>
      </c>
      <c r="E4" s="5">
        <v>0</v>
      </c>
      <c r="F4" s="1">
        <v>1016223417.2</v>
      </c>
      <c r="G4" s="1">
        <v>1078877184.79</v>
      </c>
      <c r="H4" s="1">
        <v>2095100601.99</v>
      </c>
    </row>
    <row r="5" spans="1:8" x14ac:dyDescent="0.35">
      <c r="A5">
        <v>2024</v>
      </c>
      <c r="B5">
        <v>10</v>
      </c>
      <c r="C5" s="1">
        <v>5063443.4800000004</v>
      </c>
      <c r="E5" s="5">
        <v>10</v>
      </c>
      <c r="F5" s="1">
        <v>5608774.5800000001</v>
      </c>
      <c r="G5" s="1">
        <v>5063443.4800000004</v>
      </c>
      <c r="H5" s="1">
        <v>10672218.060000001</v>
      </c>
    </row>
    <row r="6" spans="1:8" x14ac:dyDescent="0.35">
      <c r="A6">
        <v>2023</v>
      </c>
      <c r="B6">
        <v>20</v>
      </c>
      <c r="C6" s="1">
        <v>5463513.5899999999</v>
      </c>
      <c r="E6" s="5">
        <v>20</v>
      </c>
      <c r="F6" s="1">
        <v>5463513.5899999999</v>
      </c>
      <c r="G6" s="1">
        <v>5366345.58</v>
      </c>
      <c r="H6" s="1">
        <v>10829859.17</v>
      </c>
    </row>
    <row r="7" spans="1:8" x14ac:dyDescent="0.35">
      <c r="A7">
        <v>2024</v>
      </c>
      <c r="B7">
        <v>20</v>
      </c>
      <c r="C7" s="1">
        <v>5366345.58</v>
      </c>
      <c r="E7" s="5">
        <v>30</v>
      </c>
      <c r="F7" s="1">
        <v>1734699.75</v>
      </c>
      <c r="G7" s="1">
        <v>1707927.24</v>
      </c>
      <c r="H7" s="1">
        <v>3442626.99</v>
      </c>
    </row>
    <row r="8" spans="1:8" x14ac:dyDescent="0.35">
      <c r="A8">
        <v>2023</v>
      </c>
      <c r="B8">
        <v>30</v>
      </c>
      <c r="C8" s="1">
        <v>1734699.75</v>
      </c>
      <c r="E8" s="5">
        <v>40</v>
      </c>
      <c r="F8" s="1">
        <v>10409800.32</v>
      </c>
      <c r="G8" s="1">
        <v>9252978.4399999995</v>
      </c>
      <c r="H8" s="1">
        <v>19662778.759999998</v>
      </c>
    </row>
    <row r="9" spans="1:8" x14ac:dyDescent="0.35">
      <c r="A9">
        <v>2024</v>
      </c>
      <c r="B9">
        <v>30</v>
      </c>
      <c r="C9" s="1">
        <v>1707927.24</v>
      </c>
      <c r="E9" s="5">
        <v>50</v>
      </c>
      <c r="F9" s="1">
        <v>9611326.6899999995</v>
      </c>
      <c r="G9" s="1">
        <v>11357724.369999999</v>
      </c>
      <c r="H9" s="1">
        <v>20969051.059999999</v>
      </c>
    </row>
    <row r="10" spans="1:8" x14ac:dyDescent="0.35">
      <c r="A10">
        <v>2023</v>
      </c>
      <c r="B10">
        <v>40</v>
      </c>
      <c r="C10" s="1">
        <v>10409800.32</v>
      </c>
      <c r="E10" s="5">
        <v>101</v>
      </c>
      <c r="F10" s="1">
        <v>5772192.9699999997</v>
      </c>
      <c r="G10" s="1">
        <v>4788204.95</v>
      </c>
      <c r="H10" s="1">
        <v>10560397.92</v>
      </c>
    </row>
    <row r="11" spans="1:8" x14ac:dyDescent="0.35">
      <c r="A11">
        <v>2024</v>
      </c>
      <c r="B11">
        <v>40</v>
      </c>
      <c r="C11" s="1">
        <v>9252978.4399999995</v>
      </c>
      <c r="E11" s="5">
        <v>102</v>
      </c>
      <c r="F11" s="1">
        <v>12757190.48</v>
      </c>
      <c r="G11" s="1">
        <v>26481878.18</v>
      </c>
      <c r="H11" s="1">
        <v>39239068.659999996</v>
      </c>
    </row>
    <row r="12" spans="1:8" x14ac:dyDescent="0.35">
      <c r="A12">
        <v>2023</v>
      </c>
      <c r="B12">
        <v>50</v>
      </c>
      <c r="C12" s="1">
        <v>9611326.6899999995</v>
      </c>
      <c r="E12" s="5">
        <v>103</v>
      </c>
      <c r="F12" s="1">
        <v>2463755.0699999998</v>
      </c>
      <c r="G12" s="1">
        <v>1513686.43</v>
      </c>
      <c r="H12" s="1">
        <v>3977441.5</v>
      </c>
    </row>
    <row r="13" spans="1:8" x14ac:dyDescent="0.35">
      <c r="A13">
        <v>2024</v>
      </c>
      <c r="B13">
        <v>50</v>
      </c>
      <c r="C13" s="1">
        <v>11357724.369999999</v>
      </c>
      <c r="E13" s="5">
        <v>104</v>
      </c>
      <c r="F13" s="1">
        <v>10883314.07</v>
      </c>
      <c r="G13" s="1">
        <v>15006064.939999999</v>
      </c>
      <c r="H13" s="1">
        <v>25889379.009999998</v>
      </c>
    </row>
    <row r="14" spans="1:8" x14ac:dyDescent="0.35">
      <c r="A14">
        <v>2023</v>
      </c>
      <c r="B14">
        <v>101</v>
      </c>
      <c r="C14" s="1">
        <v>5772192.9699999997</v>
      </c>
      <c r="E14" s="5">
        <v>105</v>
      </c>
      <c r="F14" s="1">
        <v>2205367.8199999998</v>
      </c>
      <c r="G14" s="1">
        <v>2442296.9300000002</v>
      </c>
      <c r="H14" s="1">
        <v>4647664.75</v>
      </c>
    </row>
    <row r="15" spans="1:8" x14ac:dyDescent="0.35">
      <c r="A15">
        <v>2024</v>
      </c>
      <c r="B15">
        <v>101</v>
      </c>
      <c r="C15" s="1">
        <v>4788204.95</v>
      </c>
      <c r="E15" s="5">
        <v>106</v>
      </c>
      <c r="F15" s="1">
        <v>28543.18</v>
      </c>
      <c r="G15" s="1">
        <v>11431.62</v>
      </c>
      <c r="H15" s="1">
        <v>39974.800000000003</v>
      </c>
    </row>
    <row r="16" spans="1:8" x14ac:dyDescent="0.35">
      <c r="A16">
        <v>2023</v>
      </c>
      <c r="B16">
        <v>102</v>
      </c>
      <c r="C16" s="1">
        <v>12757190.48</v>
      </c>
      <c r="E16" s="5">
        <v>107</v>
      </c>
      <c r="F16" s="1">
        <v>629442.43999999994</v>
      </c>
      <c r="G16" s="1">
        <v>3382080.83</v>
      </c>
      <c r="H16" s="1">
        <v>4011523.27</v>
      </c>
    </row>
    <row r="17" spans="1:8" x14ac:dyDescent="0.35">
      <c r="A17">
        <v>2024</v>
      </c>
      <c r="B17">
        <v>102</v>
      </c>
      <c r="C17" s="1">
        <v>26481878.18</v>
      </c>
      <c r="E17" s="5">
        <v>108</v>
      </c>
      <c r="F17" s="1">
        <v>1182205.22</v>
      </c>
      <c r="G17" s="1">
        <v>1613830.77</v>
      </c>
      <c r="H17" s="1">
        <v>2796035.99</v>
      </c>
    </row>
    <row r="18" spans="1:8" x14ac:dyDescent="0.35">
      <c r="A18">
        <v>2023</v>
      </c>
      <c r="B18">
        <v>103</v>
      </c>
      <c r="C18" s="1">
        <v>2463755.0699999998</v>
      </c>
      <c r="E18" s="5">
        <v>109</v>
      </c>
      <c r="F18" s="1">
        <v>73846578.950000003</v>
      </c>
      <c r="G18" s="1">
        <v>79693435.230000004</v>
      </c>
      <c r="H18" s="1">
        <v>153540014.18000001</v>
      </c>
    </row>
    <row r="19" spans="1:8" x14ac:dyDescent="0.35">
      <c r="A19">
        <v>2024</v>
      </c>
      <c r="B19">
        <v>103</v>
      </c>
      <c r="C19" s="1">
        <v>1513686.43</v>
      </c>
      <c r="E19" s="5">
        <v>110</v>
      </c>
      <c r="F19" s="1">
        <v>4902596.1500000004</v>
      </c>
      <c r="G19" s="1">
        <v>3714999.92</v>
      </c>
      <c r="H19" s="1">
        <v>8617596.0700000003</v>
      </c>
    </row>
    <row r="20" spans="1:8" x14ac:dyDescent="0.35">
      <c r="A20">
        <v>2023</v>
      </c>
      <c r="B20">
        <v>104</v>
      </c>
      <c r="C20" s="1">
        <v>10883314.07</v>
      </c>
      <c r="E20" s="5">
        <v>111</v>
      </c>
      <c r="F20" s="1">
        <v>4932202.4400000004</v>
      </c>
      <c r="G20" s="1">
        <v>5823550.0700000003</v>
      </c>
      <c r="H20" s="1">
        <v>10755752.510000002</v>
      </c>
    </row>
    <row r="21" spans="1:8" x14ac:dyDescent="0.35">
      <c r="A21">
        <v>2024</v>
      </c>
      <c r="B21">
        <v>104</v>
      </c>
      <c r="C21" s="1">
        <v>15006064.939999999</v>
      </c>
      <c r="E21" s="5">
        <v>112</v>
      </c>
      <c r="F21" s="1">
        <v>321940.67</v>
      </c>
      <c r="G21" s="1">
        <v>352464.1</v>
      </c>
      <c r="H21" s="1">
        <v>674404.77</v>
      </c>
    </row>
    <row r="22" spans="1:8" x14ac:dyDescent="0.35">
      <c r="A22">
        <v>2023</v>
      </c>
      <c r="B22">
        <v>105</v>
      </c>
      <c r="C22" s="1">
        <v>2205367.8199999998</v>
      </c>
      <c r="E22" s="5">
        <v>113</v>
      </c>
      <c r="F22" s="1">
        <v>2845526.99</v>
      </c>
      <c r="G22" s="1">
        <v>5238984.04</v>
      </c>
      <c r="H22" s="1">
        <v>8084511.0300000003</v>
      </c>
    </row>
    <row r="23" spans="1:8" x14ac:dyDescent="0.35">
      <c r="A23">
        <v>2024</v>
      </c>
      <c r="B23">
        <v>105</v>
      </c>
      <c r="C23" s="1">
        <v>2442296.9300000002</v>
      </c>
      <c r="E23" s="5">
        <v>114</v>
      </c>
      <c r="F23" s="1">
        <v>514735.47</v>
      </c>
      <c r="G23" s="1">
        <v>500183.21</v>
      </c>
      <c r="H23" s="1">
        <v>1014918.6799999999</v>
      </c>
    </row>
    <row r="24" spans="1:8" x14ac:dyDescent="0.35">
      <c r="A24">
        <v>2023</v>
      </c>
      <c r="B24">
        <v>106</v>
      </c>
      <c r="C24" s="1">
        <v>28543.18</v>
      </c>
      <c r="E24" s="5">
        <v>115</v>
      </c>
      <c r="F24" s="1">
        <v>614260.36</v>
      </c>
      <c r="G24" s="1">
        <v>570239.6</v>
      </c>
      <c r="H24" s="1">
        <v>1184499.96</v>
      </c>
    </row>
    <row r="25" spans="1:8" x14ac:dyDescent="0.35">
      <c r="A25">
        <v>2024</v>
      </c>
      <c r="B25">
        <v>106</v>
      </c>
      <c r="C25" s="1">
        <v>11431.62</v>
      </c>
      <c r="E25" s="5">
        <v>116</v>
      </c>
      <c r="F25" s="1">
        <v>14592805.77</v>
      </c>
      <c r="G25" s="1">
        <v>17582178.079999998</v>
      </c>
      <c r="H25" s="1">
        <v>32174983.849999998</v>
      </c>
    </row>
    <row r="26" spans="1:8" x14ac:dyDescent="0.35">
      <c r="A26">
        <v>2023</v>
      </c>
      <c r="B26">
        <v>107</v>
      </c>
      <c r="C26" s="1">
        <v>629442.43999999994</v>
      </c>
      <c r="E26" s="5">
        <v>117</v>
      </c>
      <c r="F26" s="1">
        <v>10618395526.9</v>
      </c>
      <c r="G26" s="1">
        <v>12018186232.91</v>
      </c>
      <c r="H26" s="1">
        <v>22636581759.809998</v>
      </c>
    </row>
    <row r="27" spans="1:8" x14ac:dyDescent="0.35">
      <c r="A27">
        <v>2024</v>
      </c>
      <c r="B27">
        <v>107</v>
      </c>
      <c r="C27" s="1">
        <v>3382080.83</v>
      </c>
      <c r="E27" s="5">
        <v>118</v>
      </c>
      <c r="F27" s="1">
        <v>657516.02</v>
      </c>
      <c r="G27" s="1">
        <v>567119.09</v>
      </c>
      <c r="H27" s="1">
        <v>1224635.1099999999</v>
      </c>
    </row>
    <row r="28" spans="1:8" x14ac:dyDescent="0.35">
      <c r="A28">
        <v>2023</v>
      </c>
      <c r="B28">
        <v>108</v>
      </c>
      <c r="C28" s="1">
        <v>1182205.22</v>
      </c>
      <c r="E28" s="5">
        <v>120</v>
      </c>
      <c r="F28" s="1">
        <v>709294520.60000002</v>
      </c>
      <c r="G28" s="1">
        <v>803597275.17999995</v>
      </c>
      <c r="H28" s="1">
        <v>1512891795.78</v>
      </c>
    </row>
    <row r="29" spans="1:8" x14ac:dyDescent="0.35">
      <c r="A29">
        <v>2024</v>
      </c>
      <c r="B29">
        <v>108</v>
      </c>
      <c r="C29" s="1">
        <v>1613830.77</v>
      </c>
      <c r="E29" s="5">
        <v>121</v>
      </c>
      <c r="F29" s="1">
        <v>2566501.5</v>
      </c>
      <c r="G29" s="1">
        <v>1692934.62</v>
      </c>
      <c r="H29" s="1">
        <v>4259436.12</v>
      </c>
    </row>
    <row r="30" spans="1:8" x14ac:dyDescent="0.35">
      <c r="A30">
        <v>2023</v>
      </c>
      <c r="B30">
        <v>109</v>
      </c>
      <c r="C30" s="1">
        <v>73846578.950000003</v>
      </c>
      <c r="E30" s="5">
        <v>130</v>
      </c>
      <c r="F30" s="1">
        <v>59990608.57</v>
      </c>
      <c r="G30" s="1">
        <v>50671305.43</v>
      </c>
      <c r="H30" s="1">
        <v>110661914</v>
      </c>
    </row>
    <row r="31" spans="1:8" x14ac:dyDescent="0.35">
      <c r="A31">
        <v>2024</v>
      </c>
      <c r="B31">
        <v>109</v>
      </c>
      <c r="C31" s="1">
        <v>79693435.230000004</v>
      </c>
      <c r="E31" s="5">
        <v>131</v>
      </c>
      <c r="F31" s="1">
        <v>1660609.12</v>
      </c>
      <c r="G31" s="1">
        <v>1762605.52</v>
      </c>
      <c r="H31" s="1">
        <v>3423214.64</v>
      </c>
    </row>
    <row r="32" spans="1:8" x14ac:dyDescent="0.35">
      <c r="A32">
        <v>2023</v>
      </c>
      <c r="B32">
        <v>110</v>
      </c>
      <c r="C32" s="1">
        <v>4902596.1500000004</v>
      </c>
      <c r="E32" s="5">
        <v>140</v>
      </c>
      <c r="F32" s="1">
        <v>3002691.34</v>
      </c>
      <c r="G32" s="1">
        <v>1816487.33</v>
      </c>
      <c r="H32" s="1">
        <v>4819178.67</v>
      </c>
    </row>
    <row r="33" spans="1:8" x14ac:dyDescent="0.35">
      <c r="A33">
        <v>2024</v>
      </c>
      <c r="B33">
        <v>110</v>
      </c>
      <c r="C33" s="1">
        <v>3714999.92</v>
      </c>
      <c r="E33" s="5">
        <v>211</v>
      </c>
      <c r="F33" s="1">
        <v>1158172.8500000001</v>
      </c>
      <c r="G33" s="1">
        <v>1016237.35</v>
      </c>
      <c r="H33" s="1">
        <v>2174410.2000000002</v>
      </c>
    </row>
    <row r="34" spans="1:8" x14ac:dyDescent="0.35">
      <c r="A34">
        <v>2023</v>
      </c>
      <c r="B34">
        <v>111</v>
      </c>
      <c r="C34" s="1">
        <v>4932202.4400000004</v>
      </c>
      <c r="E34" s="5">
        <v>212</v>
      </c>
      <c r="F34" s="1">
        <v>17510024.57</v>
      </c>
      <c r="G34" s="1">
        <v>11050297.98</v>
      </c>
      <c r="H34" s="1">
        <v>28560322.550000001</v>
      </c>
    </row>
    <row r="35" spans="1:8" x14ac:dyDescent="0.35">
      <c r="A35">
        <v>2024</v>
      </c>
      <c r="B35">
        <v>111</v>
      </c>
      <c r="C35" s="1">
        <v>5823550.0700000003</v>
      </c>
      <c r="E35" s="5">
        <v>213</v>
      </c>
      <c r="F35" s="1">
        <v>692129.68</v>
      </c>
      <c r="G35" s="1">
        <v>919727.89</v>
      </c>
      <c r="H35" s="1">
        <v>1611857.57</v>
      </c>
    </row>
    <row r="36" spans="1:8" x14ac:dyDescent="0.35">
      <c r="A36">
        <v>2023</v>
      </c>
      <c r="B36">
        <v>112</v>
      </c>
      <c r="C36" s="1">
        <v>321940.67</v>
      </c>
      <c r="E36" s="5">
        <v>214</v>
      </c>
      <c r="F36" s="1">
        <v>81814275.349999994</v>
      </c>
      <c r="G36" s="1">
        <v>84824431.569999993</v>
      </c>
      <c r="H36" s="1">
        <v>166638706.91999999</v>
      </c>
    </row>
    <row r="37" spans="1:8" x14ac:dyDescent="0.35">
      <c r="A37">
        <v>2024</v>
      </c>
      <c r="B37">
        <v>112</v>
      </c>
      <c r="C37" s="1">
        <v>352464.1</v>
      </c>
      <c r="E37" s="5">
        <v>215</v>
      </c>
      <c r="F37" s="1">
        <v>1433603.4</v>
      </c>
      <c r="G37" s="1">
        <v>1653520.6</v>
      </c>
      <c r="H37" s="1">
        <v>3087124</v>
      </c>
    </row>
    <row r="38" spans="1:8" x14ac:dyDescent="0.35">
      <c r="A38">
        <v>2023</v>
      </c>
      <c r="B38">
        <v>113</v>
      </c>
      <c r="C38" s="1">
        <v>2845526.99</v>
      </c>
      <c r="E38" s="5">
        <v>221</v>
      </c>
      <c r="F38" s="1">
        <v>15450628.48</v>
      </c>
      <c r="G38" s="1">
        <v>19754329.300000001</v>
      </c>
      <c r="H38" s="1">
        <v>35204957.780000001</v>
      </c>
    </row>
    <row r="39" spans="1:8" x14ac:dyDescent="0.35">
      <c r="A39">
        <v>2024</v>
      </c>
      <c r="B39">
        <v>113</v>
      </c>
      <c r="C39" s="1">
        <v>5238984.04</v>
      </c>
      <c r="E39" s="5">
        <v>222</v>
      </c>
      <c r="F39" s="1">
        <v>3866811.58</v>
      </c>
      <c r="G39" s="1">
        <v>3147718.11</v>
      </c>
      <c r="H39" s="1">
        <v>7014529.6899999995</v>
      </c>
    </row>
    <row r="40" spans="1:8" x14ac:dyDescent="0.35">
      <c r="A40">
        <v>2023</v>
      </c>
      <c r="B40">
        <v>114</v>
      </c>
      <c r="C40" s="1">
        <v>514735.47</v>
      </c>
      <c r="E40" s="5">
        <v>224</v>
      </c>
      <c r="F40" s="1">
        <v>11306480.41</v>
      </c>
      <c r="G40" s="1">
        <v>13960622.01</v>
      </c>
      <c r="H40" s="1">
        <v>25267102.420000002</v>
      </c>
    </row>
    <row r="41" spans="1:8" x14ac:dyDescent="0.35">
      <c r="A41">
        <v>2024</v>
      </c>
      <c r="B41">
        <v>114</v>
      </c>
      <c r="C41" s="1">
        <v>500183.21</v>
      </c>
      <c r="E41" s="5">
        <v>225</v>
      </c>
      <c r="F41" s="1">
        <v>5244100760.96</v>
      </c>
      <c r="G41" s="1">
        <v>5417159301.8500004</v>
      </c>
      <c r="H41" s="1">
        <v>10661260062.810001</v>
      </c>
    </row>
    <row r="42" spans="1:8" x14ac:dyDescent="0.35">
      <c r="A42">
        <v>2023</v>
      </c>
      <c r="B42">
        <v>115</v>
      </c>
      <c r="C42" s="1">
        <v>614260.36</v>
      </c>
      <c r="E42" s="5">
        <v>226</v>
      </c>
      <c r="F42" s="1">
        <v>6089181797.0299997</v>
      </c>
      <c r="G42" s="1">
        <v>6396801043.1300001</v>
      </c>
      <c r="H42" s="1">
        <v>12485982840.16</v>
      </c>
    </row>
    <row r="43" spans="1:8" x14ac:dyDescent="0.35">
      <c r="A43">
        <v>2024</v>
      </c>
      <c r="B43">
        <v>115</v>
      </c>
      <c r="C43" s="1">
        <v>570239.6</v>
      </c>
      <c r="E43" s="5">
        <v>227</v>
      </c>
      <c r="F43" s="1">
        <v>44502308.340000004</v>
      </c>
      <c r="G43" s="1">
        <v>50077275.719999999</v>
      </c>
      <c r="H43" s="1">
        <v>94579584.060000002</v>
      </c>
    </row>
    <row r="44" spans="1:8" x14ac:dyDescent="0.35">
      <c r="A44">
        <v>2023</v>
      </c>
      <c r="B44">
        <v>116</v>
      </c>
      <c r="C44" s="1">
        <v>14592805.77</v>
      </c>
      <c r="E44" s="5">
        <v>228</v>
      </c>
      <c r="F44" s="1">
        <v>64349596.310000002</v>
      </c>
      <c r="G44" s="1">
        <v>60740677.299999997</v>
      </c>
      <c r="H44" s="1">
        <v>125090273.61</v>
      </c>
    </row>
    <row r="45" spans="1:8" x14ac:dyDescent="0.35">
      <c r="A45">
        <v>2024</v>
      </c>
      <c r="B45">
        <v>116</v>
      </c>
      <c r="C45" s="1">
        <v>17582178.079999998</v>
      </c>
      <c r="E45" s="5">
        <v>229</v>
      </c>
      <c r="F45" s="1">
        <v>334702444.11000001</v>
      </c>
      <c r="G45" s="1"/>
      <c r="H45" s="1">
        <v>334702444.11000001</v>
      </c>
    </row>
    <row r="46" spans="1:8" x14ac:dyDescent="0.35">
      <c r="A46">
        <v>2023</v>
      </c>
      <c r="B46">
        <v>117</v>
      </c>
      <c r="C46" s="1">
        <v>10618395526.9</v>
      </c>
      <c r="E46" s="5">
        <v>230</v>
      </c>
      <c r="F46" s="1"/>
      <c r="G46" s="1">
        <v>77544470.540000007</v>
      </c>
      <c r="H46" s="1">
        <v>77544470.540000007</v>
      </c>
    </row>
    <row r="47" spans="1:8" x14ac:dyDescent="0.35">
      <c r="A47">
        <v>2024</v>
      </c>
      <c r="B47">
        <v>117</v>
      </c>
      <c r="C47" s="1">
        <v>12018186232.91</v>
      </c>
      <c r="E47" s="5">
        <v>231</v>
      </c>
      <c r="F47" s="1"/>
      <c r="G47" s="1">
        <v>212999218.56999999</v>
      </c>
      <c r="H47" s="1">
        <v>212999218.56999999</v>
      </c>
    </row>
    <row r="48" spans="1:8" x14ac:dyDescent="0.35">
      <c r="A48">
        <v>2023</v>
      </c>
      <c r="B48">
        <v>118</v>
      </c>
      <c r="C48" s="1">
        <v>657516.02</v>
      </c>
      <c r="E48" s="5">
        <v>232</v>
      </c>
      <c r="F48" s="1"/>
      <c r="G48" s="1">
        <v>21459740.149999999</v>
      </c>
      <c r="H48" s="1">
        <v>21459740.149999999</v>
      </c>
    </row>
    <row r="49" spans="1:8" x14ac:dyDescent="0.35">
      <c r="A49">
        <v>2024</v>
      </c>
      <c r="B49">
        <v>118</v>
      </c>
      <c r="C49" s="1">
        <v>567119.09</v>
      </c>
      <c r="E49" s="5">
        <v>241</v>
      </c>
      <c r="F49" s="1">
        <v>427707349.07999998</v>
      </c>
      <c r="G49" s="1">
        <v>481370871.76999998</v>
      </c>
      <c r="H49" s="1">
        <v>909078220.8499999</v>
      </c>
    </row>
    <row r="50" spans="1:8" x14ac:dyDescent="0.35">
      <c r="A50">
        <v>2023</v>
      </c>
      <c r="B50">
        <v>120</v>
      </c>
      <c r="C50" s="1">
        <v>709294520.60000002</v>
      </c>
      <c r="E50" s="5">
        <v>250</v>
      </c>
      <c r="F50" s="1">
        <v>521287.47</v>
      </c>
      <c r="G50" s="1">
        <v>486126.65</v>
      </c>
      <c r="H50" s="1">
        <v>1007414.12</v>
      </c>
    </row>
    <row r="51" spans="1:8" x14ac:dyDescent="0.35">
      <c r="A51">
        <v>2024</v>
      </c>
      <c r="B51">
        <v>120</v>
      </c>
      <c r="C51" s="1">
        <v>803597275.17999995</v>
      </c>
      <c r="E51" s="5">
        <v>251</v>
      </c>
      <c r="F51" s="1">
        <v>17371.07</v>
      </c>
      <c r="G51" s="1">
        <v>0</v>
      </c>
      <c r="H51" s="1">
        <v>17371.07</v>
      </c>
    </row>
    <row r="52" spans="1:8" x14ac:dyDescent="0.35">
      <c r="A52">
        <v>2023</v>
      </c>
      <c r="B52">
        <v>121</v>
      </c>
      <c r="C52" s="1">
        <v>2566501.5</v>
      </c>
      <c r="E52" s="5">
        <v>252</v>
      </c>
      <c r="F52" s="1">
        <v>254586330.53999999</v>
      </c>
      <c r="G52" s="1">
        <v>258969822.28</v>
      </c>
      <c r="H52" s="1">
        <v>513556152.81999999</v>
      </c>
    </row>
    <row r="53" spans="1:8" x14ac:dyDescent="0.35">
      <c r="A53">
        <v>2024</v>
      </c>
      <c r="B53">
        <v>121</v>
      </c>
      <c r="C53" s="1">
        <v>1692934.62</v>
      </c>
      <c r="E53" s="5">
        <v>253</v>
      </c>
      <c r="F53" s="1">
        <v>7021553.2999999998</v>
      </c>
      <c r="G53" s="1">
        <v>7438821.7999999998</v>
      </c>
      <c r="H53" s="1">
        <v>14460375.1</v>
      </c>
    </row>
    <row r="54" spans="1:8" x14ac:dyDescent="0.35">
      <c r="A54">
        <v>2023</v>
      </c>
      <c r="B54">
        <v>130</v>
      </c>
      <c r="C54" s="1">
        <v>59990608.57</v>
      </c>
      <c r="E54" s="5">
        <v>254</v>
      </c>
      <c r="F54" s="1">
        <v>10619150.09</v>
      </c>
      <c r="G54" s="1">
        <v>12867274.34</v>
      </c>
      <c r="H54" s="1">
        <v>23486424.43</v>
      </c>
    </row>
    <row r="55" spans="1:8" x14ac:dyDescent="0.35">
      <c r="A55">
        <v>2024</v>
      </c>
      <c r="B55">
        <v>130</v>
      </c>
      <c r="C55" s="1">
        <v>50671305.43</v>
      </c>
      <c r="E55" s="5">
        <v>255</v>
      </c>
      <c r="F55" s="1">
        <v>461526777.25999999</v>
      </c>
      <c r="G55" s="1">
        <v>555462560.29999995</v>
      </c>
      <c r="H55" s="1">
        <v>1016989337.5599999</v>
      </c>
    </row>
    <row r="56" spans="1:8" x14ac:dyDescent="0.35">
      <c r="A56">
        <v>2023</v>
      </c>
      <c r="B56">
        <v>131</v>
      </c>
      <c r="C56" s="1">
        <v>1660609.12</v>
      </c>
      <c r="E56" s="5">
        <v>256</v>
      </c>
      <c r="F56" s="1">
        <v>14750</v>
      </c>
      <c r="G56" s="1">
        <v>17911.75</v>
      </c>
      <c r="H56" s="1">
        <v>32661.75</v>
      </c>
    </row>
    <row r="57" spans="1:8" x14ac:dyDescent="0.35">
      <c r="A57">
        <v>2024</v>
      </c>
      <c r="B57">
        <v>131</v>
      </c>
      <c r="C57" s="1">
        <v>1762605.52</v>
      </c>
      <c r="E57" s="5">
        <v>257</v>
      </c>
      <c r="F57" s="1">
        <v>33045.879999999997</v>
      </c>
      <c r="G57" s="1">
        <v>71210.66</v>
      </c>
      <c r="H57" s="1">
        <v>104256.54000000001</v>
      </c>
    </row>
    <row r="58" spans="1:8" x14ac:dyDescent="0.35">
      <c r="A58">
        <v>2023</v>
      </c>
      <c r="B58">
        <v>140</v>
      </c>
      <c r="C58" s="1">
        <v>3002691.34</v>
      </c>
      <c r="E58" s="5">
        <v>258</v>
      </c>
      <c r="F58" s="1">
        <v>908290.25</v>
      </c>
      <c r="G58" s="1">
        <v>916545.94</v>
      </c>
      <c r="H58" s="1">
        <v>1824836.19</v>
      </c>
    </row>
    <row r="59" spans="1:8" x14ac:dyDescent="0.35">
      <c r="A59">
        <v>2024</v>
      </c>
      <c r="B59">
        <v>140</v>
      </c>
      <c r="C59" s="1">
        <v>1816487.33</v>
      </c>
      <c r="E59" s="5">
        <v>259</v>
      </c>
      <c r="F59" s="1">
        <v>111042.31</v>
      </c>
      <c r="G59" s="1">
        <v>150289.35</v>
      </c>
      <c r="H59" s="1">
        <v>261331.66</v>
      </c>
    </row>
    <row r="60" spans="1:8" x14ac:dyDescent="0.35">
      <c r="A60">
        <v>2023</v>
      </c>
      <c r="B60">
        <v>211</v>
      </c>
      <c r="C60" s="1">
        <v>1158172.8500000001</v>
      </c>
      <c r="E60" s="5">
        <v>261</v>
      </c>
      <c r="F60" s="1">
        <v>3100421.65</v>
      </c>
      <c r="G60" s="1">
        <v>4734960.63</v>
      </c>
      <c r="H60" s="1">
        <v>7835382.2799999993</v>
      </c>
    </row>
    <row r="61" spans="1:8" x14ac:dyDescent="0.35">
      <c r="A61">
        <v>2024</v>
      </c>
      <c r="B61">
        <v>211</v>
      </c>
      <c r="C61" s="1">
        <v>1016237.35</v>
      </c>
      <c r="E61" s="5">
        <v>263</v>
      </c>
      <c r="F61" s="1">
        <v>162141793.15000001</v>
      </c>
      <c r="G61" s="1">
        <v>9545549.0999999996</v>
      </c>
      <c r="H61" s="1">
        <v>171687342.25</v>
      </c>
    </row>
    <row r="62" spans="1:8" x14ac:dyDescent="0.35">
      <c r="A62">
        <v>2023</v>
      </c>
      <c r="B62">
        <v>212</v>
      </c>
      <c r="C62" s="1">
        <v>17510024.57</v>
      </c>
      <c r="E62" s="5">
        <v>264</v>
      </c>
      <c r="F62" s="1">
        <v>3241857.61</v>
      </c>
      <c r="G62" s="1">
        <v>3427224.23</v>
      </c>
      <c r="H62" s="1">
        <v>6669081.8399999999</v>
      </c>
    </row>
    <row r="63" spans="1:8" x14ac:dyDescent="0.35">
      <c r="A63">
        <v>2024</v>
      </c>
      <c r="B63">
        <v>212</v>
      </c>
      <c r="C63" s="1">
        <v>11050297.98</v>
      </c>
      <c r="E63" s="5">
        <v>265</v>
      </c>
      <c r="F63" s="1">
        <v>67636.11</v>
      </c>
      <c r="G63" s="1">
        <v>175320.91</v>
      </c>
      <c r="H63" s="1">
        <v>242957.02000000002</v>
      </c>
    </row>
    <row r="64" spans="1:8" x14ac:dyDescent="0.35">
      <c r="A64">
        <v>2023</v>
      </c>
      <c r="B64">
        <v>213</v>
      </c>
      <c r="C64" s="1">
        <v>692129.68</v>
      </c>
      <c r="E64" s="5">
        <v>266</v>
      </c>
      <c r="F64" s="1">
        <v>618240.53</v>
      </c>
      <c r="G64" s="1">
        <v>641824.96</v>
      </c>
      <c r="H64" s="1">
        <v>1260065.49</v>
      </c>
    </row>
    <row r="65" spans="1:8" x14ac:dyDescent="0.35">
      <c r="A65">
        <v>2024</v>
      </c>
      <c r="B65">
        <v>213</v>
      </c>
      <c r="C65" s="1">
        <v>919727.89</v>
      </c>
      <c r="E65" s="5">
        <v>271</v>
      </c>
      <c r="F65" s="1">
        <v>5794</v>
      </c>
      <c r="G65" s="1">
        <v>26858.98</v>
      </c>
      <c r="H65" s="1">
        <v>32652.98</v>
      </c>
    </row>
    <row r="66" spans="1:8" x14ac:dyDescent="0.35">
      <c r="A66">
        <v>2023</v>
      </c>
      <c r="B66">
        <v>214</v>
      </c>
      <c r="C66" s="1">
        <v>81814275.349999994</v>
      </c>
      <c r="E66" s="5">
        <v>272</v>
      </c>
      <c r="F66" s="1">
        <v>95038.15</v>
      </c>
      <c r="G66" s="1">
        <v>209319.91</v>
      </c>
      <c r="H66" s="1">
        <v>304358.06</v>
      </c>
    </row>
    <row r="67" spans="1:8" x14ac:dyDescent="0.35">
      <c r="A67">
        <v>2024</v>
      </c>
      <c r="B67">
        <v>214</v>
      </c>
      <c r="C67" s="1">
        <v>84824431.569999993</v>
      </c>
      <c r="E67" s="5">
        <v>273</v>
      </c>
      <c r="F67" s="1">
        <v>1226417.24</v>
      </c>
      <c r="G67" s="1">
        <v>775003.34</v>
      </c>
      <c r="H67" s="1">
        <v>2001420.58</v>
      </c>
    </row>
    <row r="68" spans="1:8" x14ac:dyDescent="0.35">
      <c r="A68">
        <v>2023</v>
      </c>
      <c r="B68">
        <v>215</v>
      </c>
      <c r="C68" s="1">
        <v>1433603.4</v>
      </c>
      <c r="E68" s="5">
        <v>274</v>
      </c>
      <c r="F68" s="1">
        <v>2602362.94</v>
      </c>
      <c r="G68" s="1">
        <v>2585842.4700000002</v>
      </c>
      <c r="H68" s="1">
        <v>5188205.41</v>
      </c>
    </row>
    <row r="69" spans="1:8" x14ac:dyDescent="0.35">
      <c r="A69">
        <v>2024</v>
      </c>
      <c r="B69">
        <v>215</v>
      </c>
      <c r="C69" s="1">
        <v>1653520.6</v>
      </c>
      <c r="E69" s="5">
        <v>275</v>
      </c>
      <c r="F69" s="1">
        <v>3029732.28</v>
      </c>
      <c r="G69" s="1">
        <v>2783174.83</v>
      </c>
      <c r="H69" s="1">
        <v>5812907.1099999994</v>
      </c>
    </row>
    <row r="70" spans="1:8" x14ac:dyDescent="0.35">
      <c r="A70">
        <v>2023</v>
      </c>
      <c r="B70">
        <v>221</v>
      </c>
      <c r="C70" s="1">
        <v>15450628.48</v>
      </c>
      <c r="E70" s="5">
        <v>276</v>
      </c>
      <c r="F70" s="1">
        <v>2108286.58</v>
      </c>
      <c r="G70" s="1">
        <v>1565877.99</v>
      </c>
      <c r="H70" s="1">
        <v>3674164.5700000003</v>
      </c>
    </row>
    <row r="71" spans="1:8" x14ac:dyDescent="0.35">
      <c r="A71">
        <v>2024</v>
      </c>
      <c r="B71">
        <v>221</v>
      </c>
      <c r="C71" s="1">
        <v>19754329.300000001</v>
      </c>
      <c r="E71" s="5">
        <v>277</v>
      </c>
      <c r="F71" s="1">
        <v>2629433.5</v>
      </c>
      <c r="G71" s="1">
        <v>2038263.26</v>
      </c>
      <c r="H71" s="1">
        <v>4667696.76</v>
      </c>
    </row>
    <row r="72" spans="1:8" x14ac:dyDescent="0.35">
      <c r="A72">
        <v>2023</v>
      </c>
      <c r="B72">
        <v>222</v>
      </c>
      <c r="C72" s="1">
        <v>3866811.58</v>
      </c>
      <c r="E72" s="5">
        <v>279</v>
      </c>
      <c r="F72" s="1">
        <v>1817973.54</v>
      </c>
      <c r="G72" s="1">
        <v>1741362.11</v>
      </c>
      <c r="H72" s="1">
        <v>3559335.6500000004</v>
      </c>
    </row>
    <row r="73" spans="1:8" x14ac:dyDescent="0.35">
      <c r="A73">
        <v>2024</v>
      </c>
      <c r="B73">
        <v>222</v>
      </c>
      <c r="C73" s="1">
        <v>3147718.11</v>
      </c>
      <c r="E73" s="5">
        <v>290</v>
      </c>
      <c r="F73" s="1">
        <v>2169968.88</v>
      </c>
      <c r="G73" s="1">
        <v>2707847.97</v>
      </c>
      <c r="H73" s="1">
        <v>4877816.8499999996</v>
      </c>
    </row>
    <row r="74" spans="1:8" x14ac:dyDescent="0.35">
      <c r="A74">
        <v>2023</v>
      </c>
      <c r="B74">
        <v>224</v>
      </c>
      <c r="C74" s="1">
        <v>11306480.41</v>
      </c>
      <c r="E74" s="5">
        <v>291</v>
      </c>
      <c r="F74" s="1">
        <v>6974665.4199999999</v>
      </c>
      <c r="G74" s="1">
        <v>7349445.6699999999</v>
      </c>
      <c r="H74" s="1">
        <v>14324111.09</v>
      </c>
    </row>
    <row r="75" spans="1:8" x14ac:dyDescent="0.35">
      <c r="A75">
        <v>2024</v>
      </c>
      <c r="B75">
        <v>224</v>
      </c>
      <c r="C75" s="1">
        <v>13960622.01</v>
      </c>
      <c r="E75" s="5">
        <v>292</v>
      </c>
      <c r="F75" s="1">
        <v>7194256.79</v>
      </c>
      <c r="G75" s="1">
        <v>5858280.5499999998</v>
      </c>
      <c r="H75" s="1">
        <v>13052537.34</v>
      </c>
    </row>
    <row r="76" spans="1:8" x14ac:dyDescent="0.35">
      <c r="A76">
        <v>2023</v>
      </c>
      <c r="B76">
        <v>225</v>
      </c>
      <c r="C76" s="1">
        <v>5244100760.96</v>
      </c>
      <c r="E76" s="5">
        <v>293</v>
      </c>
      <c r="F76" s="1">
        <v>1717525.88</v>
      </c>
      <c r="G76" s="1">
        <v>2576152.56</v>
      </c>
      <c r="H76" s="1">
        <v>4293678.4399999995</v>
      </c>
    </row>
    <row r="77" spans="1:8" x14ac:dyDescent="0.35">
      <c r="A77">
        <v>2024</v>
      </c>
      <c r="B77">
        <v>225</v>
      </c>
      <c r="C77" s="1">
        <v>5417159301.8500004</v>
      </c>
      <c r="E77" s="5">
        <v>294</v>
      </c>
      <c r="F77" s="1">
        <v>45936645.490000002</v>
      </c>
      <c r="G77" s="1">
        <v>47993803.390000001</v>
      </c>
      <c r="H77" s="1">
        <v>93930448.879999995</v>
      </c>
    </row>
    <row r="78" spans="1:8" x14ac:dyDescent="0.35">
      <c r="A78">
        <v>2023</v>
      </c>
      <c r="B78">
        <v>226</v>
      </c>
      <c r="C78" s="1">
        <v>6089181797.0299997</v>
      </c>
      <c r="E78" s="5">
        <v>295</v>
      </c>
      <c r="F78" s="1">
        <v>13869530.369999999</v>
      </c>
      <c r="G78" s="1">
        <v>14028507</v>
      </c>
      <c r="H78" s="1">
        <v>27898037.369999997</v>
      </c>
    </row>
    <row r="79" spans="1:8" x14ac:dyDescent="0.35">
      <c r="A79">
        <v>2024</v>
      </c>
      <c r="B79">
        <v>226</v>
      </c>
      <c r="C79" s="1">
        <v>6396801043.1300001</v>
      </c>
      <c r="E79" s="5">
        <v>296</v>
      </c>
      <c r="F79" s="1">
        <v>5724040.1900000004</v>
      </c>
      <c r="G79" s="1">
        <v>6659474.3300000001</v>
      </c>
      <c r="H79" s="1">
        <v>12383514.52</v>
      </c>
    </row>
    <row r="80" spans="1:8" x14ac:dyDescent="0.35">
      <c r="A80">
        <v>2023</v>
      </c>
      <c r="B80">
        <v>227</v>
      </c>
      <c r="C80" s="1">
        <v>44502308.340000004</v>
      </c>
      <c r="E80" s="5">
        <v>311</v>
      </c>
      <c r="F80" s="1">
        <v>162642.88</v>
      </c>
      <c r="G80" s="1">
        <v>110585.93</v>
      </c>
      <c r="H80" s="1">
        <v>273228.81</v>
      </c>
    </row>
    <row r="81" spans="1:8" x14ac:dyDescent="0.35">
      <c r="A81">
        <v>2024</v>
      </c>
      <c r="B81">
        <v>227</v>
      </c>
      <c r="C81" s="1">
        <v>50077275.719999999</v>
      </c>
      <c r="E81" s="5">
        <v>312</v>
      </c>
      <c r="F81" s="1">
        <v>4379215.26</v>
      </c>
      <c r="G81" s="1">
        <v>2418410.6</v>
      </c>
      <c r="H81" s="1">
        <v>6797625.8599999994</v>
      </c>
    </row>
    <row r="82" spans="1:8" x14ac:dyDescent="0.35">
      <c r="A82">
        <v>2023</v>
      </c>
      <c r="B82">
        <v>228</v>
      </c>
      <c r="C82" s="1">
        <v>64349596.310000002</v>
      </c>
      <c r="E82" s="5">
        <v>313</v>
      </c>
      <c r="F82" s="1">
        <v>1439594.09</v>
      </c>
      <c r="G82" s="1">
        <v>941247.83</v>
      </c>
      <c r="H82" s="1">
        <v>2380841.92</v>
      </c>
    </row>
    <row r="83" spans="1:8" x14ac:dyDescent="0.35">
      <c r="A83">
        <v>2024</v>
      </c>
      <c r="B83">
        <v>228</v>
      </c>
      <c r="C83" s="1">
        <v>60740677.299999997</v>
      </c>
      <c r="E83" s="5">
        <v>314</v>
      </c>
      <c r="F83" s="1">
        <v>192989.05</v>
      </c>
      <c r="G83" s="1">
        <v>1240416.05</v>
      </c>
      <c r="H83" s="1">
        <v>1433405.1</v>
      </c>
    </row>
    <row r="84" spans="1:8" x14ac:dyDescent="0.35">
      <c r="A84">
        <v>2023</v>
      </c>
      <c r="B84">
        <v>229</v>
      </c>
      <c r="C84" s="1">
        <v>334702444.11000001</v>
      </c>
      <c r="E84" s="5">
        <v>316</v>
      </c>
      <c r="F84" s="1">
        <v>69997.929999999993</v>
      </c>
      <c r="G84" s="1">
        <v>74317.039999999994</v>
      </c>
      <c r="H84" s="1">
        <v>144314.96999999997</v>
      </c>
    </row>
    <row r="85" spans="1:8" x14ac:dyDescent="0.35">
      <c r="A85">
        <v>2024</v>
      </c>
      <c r="B85">
        <v>230</v>
      </c>
      <c r="C85" s="1">
        <v>77544470.540000007</v>
      </c>
      <c r="E85" s="5">
        <v>317</v>
      </c>
      <c r="F85" s="1">
        <v>1384892.04</v>
      </c>
      <c r="G85" s="1">
        <v>1333865.77</v>
      </c>
      <c r="H85" s="1">
        <v>2718757.81</v>
      </c>
    </row>
    <row r="86" spans="1:8" x14ac:dyDescent="0.35">
      <c r="A86">
        <v>2024</v>
      </c>
      <c r="B86">
        <v>231</v>
      </c>
      <c r="C86" s="1">
        <v>212999218.56999999</v>
      </c>
      <c r="E86" s="5">
        <v>318</v>
      </c>
      <c r="F86" s="1">
        <v>271879.84999999998</v>
      </c>
      <c r="G86" s="1">
        <v>142525</v>
      </c>
      <c r="H86" s="1">
        <v>414404.85</v>
      </c>
    </row>
    <row r="87" spans="1:8" x14ac:dyDescent="0.35">
      <c r="A87">
        <v>2024</v>
      </c>
      <c r="B87">
        <v>232</v>
      </c>
      <c r="C87" s="1">
        <v>21459740.149999999</v>
      </c>
      <c r="E87" s="5">
        <v>319</v>
      </c>
      <c r="F87" s="1">
        <v>2331020.5699999998</v>
      </c>
      <c r="G87" s="1">
        <v>2746494.15</v>
      </c>
      <c r="H87" s="1">
        <v>5077514.72</v>
      </c>
    </row>
    <row r="88" spans="1:8" x14ac:dyDescent="0.35">
      <c r="A88">
        <v>2023</v>
      </c>
      <c r="B88">
        <v>241</v>
      </c>
      <c r="C88" s="1">
        <v>427707349.07999998</v>
      </c>
      <c r="E88" s="5">
        <v>320</v>
      </c>
      <c r="F88" s="1">
        <v>114425.58</v>
      </c>
      <c r="G88" s="1">
        <v>13575.32</v>
      </c>
      <c r="H88" s="1">
        <v>128000.9</v>
      </c>
    </row>
    <row r="89" spans="1:8" x14ac:dyDescent="0.35">
      <c r="A89">
        <v>2024</v>
      </c>
      <c r="B89">
        <v>241</v>
      </c>
      <c r="C89" s="1">
        <v>481370871.76999998</v>
      </c>
      <c r="E89" s="5">
        <v>321</v>
      </c>
      <c r="F89" s="1">
        <v>643813.66</v>
      </c>
      <c r="G89" s="1">
        <v>340273.24</v>
      </c>
      <c r="H89" s="1">
        <v>984086.9</v>
      </c>
    </row>
    <row r="90" spans="1:8" x14ac:dyDescent="0.35">
      <c r="A90">
        <v>2023</v>
      </c>
      <c r="B90">
        <v>250</v>
      </c>
      <c r="C90" s="1">
        <v>521287.47</v>
      </c>
      <c r="E90" s="5">
        <v>322</v>
      </c>
      <c r="F90" s="1">
        <v>10066049.529999999</v>
      </c>
      <c r="G90" s="1">
        <v>10933351.539999999</v>
      </c>
      <c r="H90" s="1">
        <v>20999401.07</v>
      </c>
    </row>
    <row r="91" spans="1:8" x14ac:dyDescent="0.35">
      <c r="A91">
        <v>2024</v>
      </c>
      <c r="B91">
        <v>250</v>
      </c>
      <c r="C91" s="1">
        <v>486126.65</v>
      </c>
      <c r="E91" s="5">
        <v>323</v>
      </c>
      <c r="F91" s="1">
        <v>166201.92000000001</v>
      </c>
      <c r="G91" s="1">
        <v>63647.57</v>
      </c>
      <c r="H91" s="1">
        <v>229849.49000000002</v>
      </c>
    </row>
    <row r="92" spans="1:8" x14ac:dyDescent="0.35">
      <c r="A92">
        <v>2023</v>
      </c>
      <c r="B92">
        <v>251</v>
      </c>
      <c r="C92" s="1">
        <v>17371.07</v>
      </c>
      <c r="E92" s="5">
        <v>324</v>
      </c>
      <c r="F92" s="1">
        <v>6038136.1299999999</v>
      </c>
      <c r="G92" s="1">
        <v>5919479.7300000004</v>
      </c>
      <c r="H92" s="1">
        <v>11957615.859999999</v>
      </c>
    </row>
    <row r="93" spans="1:8" x14ac:dyDescent="0.35">
      <c r="A93">
        <v>2024</v>
      </c>
      <c r="B93">
        <v>251</v>
      </c>
      <c r="C93" s="1">
        <v>0</v>
      </c>
      <c r="E93" s="5">
        <v>325</v>
      </c>
      <c r="F93" s="1">
        <v>159297.07</v>
      </c>
      <c r="G93" s="1">
        <v>145288.34</v>
      </c>
      <c r="H93" s="1">
        <v>304585.41000000003</v>
      </c>
    </row>
    <row r="94" spans="1:8" x14ac:dyDescent="0.35">
      <c r="A94">
        <v>2023</v>
      </c>
      <c r="B94">
        <v>252</v>
      </c>
      <c r="C94" s="1">
        <v>254586330.53999999</v>
      </c>
      <c r="E94" s="5">
        <v>328</v>
      </c>
      <c r="F94" s="1">
        <v>19253</v>
      </c>
      <c r="G94" s="1">
        <v>47410.74</v>
      </c>
      <c r="H94" s="1">
        <v>66663.739999999991</v>
      </c>
    </row>
    <row r="95" spans="1:8" x14ac:dyDescent="0.35">
      <c r="A95">
        <v>2024</v>
      </c>
      <c r="B95">
        <v>252</v>
      </c>
      <c r="C95" s="1">
        <v>258969822.28</v>
      </c>
      <c r="E95" s="5">
        <v>341</v>
      </c>
      <c r="F95" s="1">
        <v>499006.5</v>
      </c>
      <c r="G95" s="1">
        <v>503106.6</v>
      </c>
      <c r="H95" s="1">
        <v>1002113.1</v>
      </c>
    </row>
    <row r="96" spans="1:8" x14ac:dyDescent="0.35">
      <c r="A96">
        <v>2023</v>
      </c>
      <c r="B96">
        <v>253</v>
      </c>
      <c r="C96" s="1">
        <v>7021553.2999999998</v>
      </c>
      <c r="E96" s="5">
        <v>342</v>
      </c>
      <c r="F96" s="1">
        <v>2332110.1800000002</v>
      </c>
      <c r="G96" s="1">
        <v>2689828.45</v>
      </c>
      <c r="H96" s="1">
        <v>5021938.6300000008</v>
      </c>
    </row>
    <row r="97" spans="1:8" x14ac:dyDescent="0.35">
      <c r="A97">
        <v>2024</v>
      </c>
      <c r="B97">
        <v>253</v>
      </c>
      <c r="C97" s="1">
        <v>7438821.7999999998</v>
      </c>
      <c r="E97" s="5">
        <v>351</v>
      </c>
      <c r="F97" s="1">
        <v>60980314.789999999</v>
      </c>
      <c r="G97" s="1">
        <v>60088746.740000002</v>
      </c>
      <c r="H97" s="1">
        <v>121069061.53</v>
      </c>
    </row>
    <row r="98" spans="1:8" x14ac:dyDescent="0.35">
      <c r="A98">
        <v>2023</v>
      </c>
      <c r="B98">
        <v>254</v>
      </c>
      <c r="C98" s="1">
        <v>10619150.09</v>
      </c>
      <c r="E98" s="5">
        <v>352</v>
      </c>
      <c r="F98" s="1">
        <v>833679.52</v>
      </c>
      <c r="G98" s="1">
        <v>602092.76</v>
      </c>
      <c r="H98" s="1">
        <v>1435772.28</v>
      </c>
    </row>
    <row r="99" spans="1:8" x14ac:dyDescent="0.35">
      <c r="A99">
        <v>2024</v>
      </c>
      <c r="B99">
        <v>254</v>
      </c>
      <c r="C99" s="1">
        <v>12867274.34</v>
      </c>
      <c r="E99" s="5">
        <v>353</v>
      </c>
      <c r="F99" s="1">
        <v>2995588.02</v>
      </c>
      <c r="G99" s="1">
        <v>2899451.72</v>
      </c>
      <c r="H99" s="1">
        <v>5895039.7400000002</v>
      </c>
    </row>
    <row r="100" spans="1:8" x14ac:dyDescent="0.35">
      <c r="A100">
        <v>2023</v>
      </c>
      <c r="B100">
        <v>255</v>
      </c>
      <c r="C100" s="1">
        <v>461526777.25999999</v>
      </c>
      <c r="E100" s="5">
        <v>354</v>
      </c>
      <c r="F100" s="1">
        <v>620331166.57000005</v>
      </c>
      <c r="G100" s="1">
        <v>707528153.25</v>
      </c>
      <c r="H100" s="1">
        <v>1327859319.8200002</v>
      </c>
    </row>
    <row r="101" spans="1:8" x14ac:dyDescent="0.35">
      <c r="A101">
        <v>2024</v>
      </c>
      <c r="B101">
        <v>255</v>
      </c>
      <c r="C101" s="1">
        <v>555462560.29999995</v>
      </c>
      <c r="E101" s="5">
        <v>355</v>
      </c>
      <c r="F101" s="1">
        <v>7957320.9800000004</v>
      </c>
      <c r="G101" s="1">
        <v>7698967.9400000004</v>
      </c>
      <c r="H101" s="1">
        <v>15656288.920000002</v>
      </c>
    </row>
    <row r="102" spans="1:8" x14ac:dyDescent="0.35">
      <c r="A102">
        <v>2023</v>
      </c>
      <c r="B102">
        <v>256</v>
      </c>
      <c r="C102" s="1">
        <v>14750</v>
      </c>
      <c r="E102" s="5">
        <v>371</v>
      </c>
      <c r="F102" s="1">
        <v>303470.81</v>
      </c>
      <c r="G102" s="1">
        <v>18922</v>
      </c>
      <c r="H102" s="1">
        <v>322392.81</v>
      </c>
    </row>
    <row r="103" spans="1:8" x14ac:dyDescent="0.35">
      <c r="A103">
        <v>2024</v>
      </c>
      <c r="B103">
        <v>256</v>
      </c>
      <c r="C103" s="1">
        <v>17911.75</v>
      </c>
      <c r="E103" s="5">
        <v>372</v>
      </c>
      <c r="F103" s="1">
        <v>1589936.48</v>
      </c>
      <c r="G103" s="1">
        <v>2148152.54</v>
      </c>
      <c r="H103" s="1">
        <v>3738089.02</v>
      </c>
    </row>
    <row r="104" spans="1:8" x14ac:dyDescent="0.35">
      <c r="A104">
        <v>2023</v>
      </c>
      <c r="B104">
        <v>257</v>
      </c>
      <c r="C104" s="1">
        <v>33045.879999999997</v>
      </c>
      <c r="E104" s="5">
        <v>373</v>
      </c>
      <c r="F104" s="1">
        <v>25452.62</v>
      </c>
      <c r="G104" s="1">
        <v>24619.95</v>
      </c>
      <c r="H104" s="1">
        <v>50072.57</v>
      </c>
    </row>
    <row r="105" spans="1:8" x14ac:dyDescent="0.35">
      <c r="A105">
        <v>2024</v>
      </c>
      <c r="B105">
        <v>257</v>
      </c>
      <c r="C105" s="1">
        <v>71210.66</v>
      </c>
      <c r="E105" s="5">
        <v>374</v>
      </c>
      <c r="F105" s="1">
        <v>574981.24</v>
      </c>
      <c r="G105" s="1">
        <v>612882.01</v>
      </c>
      <c r="H105" s="1">
        <v>1187863.25</v>
      </c>
    </row>
    <row r="106" spans="1:8" x14ac:dyDescent="0.35">
      <c r="A106">
        <v>2023</v>
      </c>
      <c r="B106">
        <v>258</v>
      </c>
      <c r="C106" s="1">
        <v>908290.25</v>
      </c>
      <c r="E106" s="5">
        <v>375</v>
      </c>
      <c r="F106" s="1">
        <v>1397034.72</v>
      </c>
      <c r="G106" s="1">
        <v>800801.74</v>
      </c>
      <c r="H106" s="1">
        <v>2197836.46</v>
      </c>
    </row>
    <row r="107" spans="1:8" x14ac:dyDescent="0.35">
      <c r="A107">
        <v>2024</v>
      </c>
      <c r="B107">
        <v>258</v>
      </c>
      <c r="C107" s="1">
        <v>916545.94</v>
      </c>
      <c r="E107" s="5">
        <v>376</v>
      </c>
      <c r="F107" s="1">
        <v>103022.44</v>
      </c>
      <c r="G107" s="1">
        <v>561408.18999999994</v>
      </c>
      <c r="H107" s="1">
        <v>664430.62999999989</v>
      </c>
    </row>
    <row r="108" spans="1:8" x14ac:dyDescent="0.35">
      <c r="A108">
        <v>2023</v>
      </c>
      <c r="B108">
        <v>259</v>
      </c>
      <c r="C108" s="1">
        <v>111042.31</v>
      </c>
      <c r="E108" s="5">
        <v>377</v>
      </c>
      <c r="F108" s="1">
        <v>2951842.27</v>
      </c>
      <c r="G108" s="1">
        <v>3472751.65</v>
      </c>
      <c r="H108" s="1">
        <v>6424593.9199999999</v>
      </c>
    </row>
    <row r="109" spans="1:8" x14ac:dyDescent="0.35">
      <c r="A109">
        <v>2024</v>
      </c>
      <c r="B109">
        <v>259</v>
      </c>
      <c r="C109" s="1">
        <v>150289.35</v>
      </c>
      <c r="E109" s="5">
        <v>391</v>
      </c>
      <c r="F109" s="1">
        <v>38918808.560000002</v>
      </c>
      <c r="G109" s="1">
        <v>39600874.710000001</v>
      </c>
      <c r="H109" s="1">
        <v>78519683.270000011</v>
      </c>
    </row>
    <row r="110" spans="1:8" x14ac:dyDescent="0.35">
      <c r="A110">
        <v>2023</v>
      </c>
      <c r="B110">
        <v>261</v>
      </c>
      <c r="C110" s="1">
        <v>3100421.65</v>
      </c>
      <c r="E110" s="5">
        <v>410</v>
      </c>
      <c r="F110" s="1">
        <v>66116546.189999998</v>
      </c>
      <c r="G110" s="1">
        <v>74601374.400000006</v>
      </c>
      <c r="H110" s="1">
        <v>140717920.59</v>
      </c>
    </row>
    <row r="111" spans="1:8" x14ac:dyDescent="0.35">
      <c r="A111">
        <v>2024</v>
      </c>
      <c r="B111">
        <v>261</v>
      </c>
      <c r="C111" s="1">
        <v>4734960.63</v>
      </c>
      <c r="E111" s="5">
        <v>420</v>
      </c>
      <c r="F111" s="1">
        <v>43740574.909999996</v>
      </c>
      <c r="G111" s="1">
        <v>39904549.049999997</v>
      </c>
      <c r="H111" s="1">
        <v>83645123.959999993</v>
      </c>
    </row>
    <row r="112" spans="1:8" x14ac:dyDescent="0.35">
      <c r="A112">
        <v>2023</v>
      </c>
      <c r="B112">
        <v>263</v>
      </c>
      <c r="C112" s="1">
        <v>162141793.15000001</v>
      </c>
      <c r="E112" s="5">
        <v>511</v>
      </c>
      <c r="F112" s="1">
        <v>2277619.36</v>
      </c>
      <c r="G112" s="1">
        <v>3002598.88</v>
      </c>
      <c r="H112" s="1">
        <v>5280218.24</v>
      </c>
    </row>
    <row r="113" spans="1:8" x14ac:dyDescent="0.35">
      <c r="A113">
        <v>2024</v>
      </c>
      <c r="B113">
        <v>263</v>
      </c>
      <c r="C113" s="1">
        <v>9545549.0999999996</v>
      </c>
      <c r="E113" s="5">
        <v>512</v>
      </c>
      <c r="F113" s="1">
        <v>926074.13</v>
      </c>
      <c r="G113" s="1">
        <v>331363.46999999997</v>
      </c>
      <c r="H113" s="1">
        <v>1257437.6000000001</v>
      </c>
    </row>
    <row r="114" spans="1:8" x14ac:dyDescent="0.35">
      <c r="A114">
        <v>2023</v>
      </c>
      <c r="B114">
        <v>264</v>
      </c>
      <c r="C114" s="1">
        <v>3241857.61</v>
      </c>
      <c r="E114" s="5">
        <v>513</v>
      </c>
      <c r="F114" s="1">
        <v>4391543.46</v>
      </c>
      <c r="G114" s="1">
        <v>4441067.37</v>
      </c>
      <c r="H114" s="1">
        <v>8832610.8300000001</v>
      </c>
    </row>
    <row r="115" spans="1:8" x14ac:dyDescent="0.35">
      <c r="A115">
        <v>2024</v>
      </c>
      <c r="B115">
        <v>264</v>
      </c>
      <c r="C115" s="1">
        <v>3427224.23</v>
      </c>
      <c r="E115" s="5">
        <v>514</v>
      </c>
      <c r="F115" s="1">
        <v>3406355.84</v>
      </c>
      <c r="G115" s="1">
        <v>2886956.3</v>
      </c>
      <c r="H115" s="1">
        <v>6293312.1399999997</v>
      </c>
    </row>
    <row r="116" spans="1:8" x14ac:dyDescent="0.35">
      <c r="A116">
        <v>2023</v>
      </c>
      <c r="B116">
        <v>265</v>
      </c>
      <c r="C116" s="1">
        <v>67636.11</v>
      </c>
      <c r="E116" s="5">
        <v>515</v>
      </c>
      <c r="F116" s="1">
        <v>23999850.32</v>
      </c>
      <c r="G116" s="1">
        <v>22532360.43</v>
      </c>
      <c r="H116" s="1">
        <v>46532210.75</v>
      </c>
    </row>
    <row r="117" spans="1:8" x14ac:dyDescent="0.35">
      <c r="A117">
        <v>2024</v>
      </c>
      <c r="B117">
        <v>265</v>
      </c>
      <c r="C117" s="1">
        <v>175320.91</v>
      </c>
      <c r="E117" s="5">
        <v>516</v>
      </c>
      <c r="F117" s="1">
        <v>22385363.469999999</v>
      </c>
      <c r="G117" s="1">
        <v>22222362.960000001</v>
      </c>
      <c r="H117" s="1">
        <v>44607726.43</v>
      </c>
    </row>
    <row r="118" spans="1:8" x14ac:dyDescent="0.35">
      <c r="A118">
        <v>2023</v>
      </c>
      <c r="B118">
        <v>266</v>
      </c>
      <c r="C118" s="1">
        <v>618240.53</v>
      </c>
      <c r="E118" s="5">
        <v>517</v>
      </c>
      <c r="F118" s="1">
        <v>1095125.76</v>
      </c>
      <c r="G118" s="1">
        <v>1084901.1299999999</v>
      </c>
      <c r="H118" s="1">
        <v>2180026.8899999997</v>
      </c>
    </row>
    <row r="119" spans="1:8" x14ac:dyDescent="0.35">
      <c r="A119">
        <v>2024</v>
      </c>
      <c r="B119">
        <v>266</v>
      </c>
      <c r="C119" s="1">
        <v>641824.96</v>
      </c>
      <c r="E119" s="5">
        <v>518</v>
      </c>
      <c r="F119" s="1">
        <v>60725757.789999999</v>
      </c>
      <c r="G119" s="1">
        <v>64236408.390000001</v>
      </c>
      <c r="H119" s="1">
        <v>124962166.18000001</v>
      </c>
    </row>
    <row r="120" spans="1:8" x14ac:dyDescent="0.35">
      <c r="A120">
        <v>2023</v>
      </c>
      <c r="B120">
        <v>271</v>
      </c>
      <c r="C120" s="1">
        <v>5794</v>
      </c>
      <c r="E120" s="5">
        <v>519</v>
      </c>
      <c r="F120" s="1">
        <v>83300260.430000007</v>
      </c>
      <c r="G120" s="1">
        <v>103598954.42</v>
      </c>
      <c r="H120" s="1">
        <v>186899214.85000002</v>
      </c>
    </row>
    <row r="121" spans="1:8" x14ac:dyDescent="0.35">
      <c r="A121">
        <v>2024</v>
      </c>
      <c r="B121">
        <v>271</v>
      </c>
      <c r="C121" s="1">
        <v>26858.98</v>
      </c>
      <c r="E121" s="5">
        <v>529</v>
      </c>
      <c r="F121" s="1">
        <v>223374893.25</v>
      </c>
      <c r="G121" s="1">
        <v>229090983.78</v>
      </c>
      <c r="H121" s="1">
        <v>452465877.02999997</v>
      </c>
    </row>
    <row r="122" spans="1:8" x14ac:dyDescent="0.35">
      <c r="A122">
        <v>2023</v>
      </c>
      <c r="B122">
        <v>272</v>
      </c>
      <c r="C122" s="1">
        <v>95038.15</v>
      </c>
      <c r="E122" s="5">
        <v>610</v>
      </c>
      <c r="F122" s="1">
        <v>81442939.010000005</v>
      </c>
      <c r="G122" s="1">
        <v>95706809.120000005</v>
      </c>
      <c r="H122" s="1">
        <v>177149748.13</v>
      </c>
    </row>
    <row r="123" spans="1:8" x14ac:dyDescent="0.35">
      <c r="A123">
        <v>2024</v>
      </c>
      <c r="B123">
        <v>272</v>
      </c>
      <c r="C123" s="1">
        <v>209319.91</v>
      </c>
      <c r="E123" s="5">
        <v>620</v>
      </c>
      <c r="F123" s="1">
        <v>12794318.08</v>
      </c>
      <c r="G123" s="1">
        <v>57091354.369999997</v>
      </c>
      <c r="H123" s="1">
        <v>69885672.450000003</v>
      </c>
    </row>
    <row r="124" spans="1:8" x14ac:dyDescent="0.35">
      <c r="A124">
        <v>2023</v>
      </c>
      <c r="B124">
        <v>273</v>
      </c>
      <c r="C124" s="1">
        <v>1226417.24</v>
      </c>
      <c r="E124" s="5">
        <v>630</v>
      </c>
      <c r="F124" s="1">
        <v>148839.23000000001</v>
      </c>
      <c r="G124" s="1">
        <v>728196</v>
      </c>
      <c r="H124" s="1">
        <v>877035.23</v>
      </c>
    </row>
    <row r="125" spans="1:8" x14ac:dyDescent="0.35">
      <c r="A125">
        <v>2024</v>
      </c>
      <c r="B125">
        <v>273</v>
      </c>
      <c r="C125" s="1">
        <v>775003.34</v>
      </c>
      <c r="E125" s="5">
        <v>640</v>
      </c>
      <c r="F125" s="1">
        <v>3250750.64</v>
      </c>
      <c r="G125" s="1">
        <v>3789506.05</v>
      </c>
      <c r="H125" s="1">
        <v>7040256.6899999995</v>
      </c>
    </row>
    <row r="126" spans="1:8" x14ac:dyDescent="0.35">
      <c r="A126">
        <v>2023</v>
      </c>
      <c r="B126">
        <v>274</v>
      </c>
      <c r="C126" s="1">
        <v>2602362.94</v>
      </c>
      <c r="E126" s="5">
        <v>710</v>
      </c>
      <c r="F126" s="1">
        <v>8555253.5999999996</v>
      </c>
      <c r="G126" s="1">
        <v>6799415.0800000001</v>
      </c>
      <c r="H126" s="1">
        <v>15354668.68</v>
      </c>
    </row>
    <row r="127" spans="1:8" x14ac:dyDescent="0.35">
      <c r="A127">
        <v>2024</v>
      </c>
      <c r="B127">
        <v>274</v>
      </c>
      <c r="C127" s="1">
        <v>2585842.4700000002</v>
      </c>
      <c r="E127" s="5">
        <v>720</v>
      </c>
      <c r="F127" s="1">
        <v>1882697.86</v>
      </c>
      <c r="G127" s="1">
        <v>912292.34</v>
      </c>
      <c r="H127" s="1">
        <v>2794990.2</v>
      </c>
    </row>
    <row r="128" spans="1:8" x14ac:dyDescent="0.35">
      <c r="A128">
        <v>2023</v>
      </c>
      <c r="B128">
        <v>275</v>
      </c>
      <c r="C128" s="1">
        <v>3029732.28</v>
      </c>
      <c r="E128" s="5">
        <v>730</v>
      </c>
      <c r="F128" s="1">
        <v>108621.9</v>
      </c>
      <c r="G128" s="1">
        <v>130623.2</v>
      </c>
      <c r="H128" s="1">
        <v>239245.09999999998</v>
      </c>
    </row>
    <row r="129" spans="1:8" x14ac:dyDescent="0.35">
      <c r="A129">
        <v>2024</v>
      </c>
      <c r="B129">
        <v>275</v>
      </c>
      <c r="C129" s="1">
        <v>2783174.83</v>
      </c>
      <c r="E129" s="5">
        <v>740</v>
      </c>
      <c r="F129" s="1">
        <v>79420.100000000006</v>
      </c>
      <c r="G129" s="1">
        <v>9600</v>
      </c>
      <c r="H129" s="1">
        <v>89020.1</v>
      </c>
    </row>
    <row r="130" spans="1:8" x14ac:dyDescent="0.35">
      <c r="A130">
        <v>2023</v>
      </c>
      <c r="B130">
        <v>276</v>
      </c>
      <c r="C130" s="1">
        <v>2108286.58</v>
      </c>
      <c r="E130" s="5">
        <v>750</v>
      </c>
      <c r="F130" s="1">
        <v>248753.16</v>
      </c>
      <c r="G130" s="1">
        <v>209009.1</v>
      </c>
      <c r="H130" s="1">
        <v>457762.26</v>
      </c>
    </row>
    <row r="131" spans="1:8" x14ac:dyDescent="0.35">
      <c r="A131">
        <v>2024</v>
      </c>
      <c r="B131">
        <v>276</v>
      </c>
      <c r="C131" s="1">
        <v>1565877.99</v>
      </c>
      <c r="E131" s="5">
        <v>760</v>
      </c>
      <c r="F131" s="1">
        <v>1364159.03</v>
      </c>
      <c r="G131" s="1">
        <v>1458564.49</v>
      </c>
      <c r="H131" s="1">
        <v>2822723.52</v>
      </c>
    </row>
    <row r="132" spans="1:8" x14ac:dyDescent="0.35">
      <c r="A132">
        <v>2023</v>
      </c>
      <c r="B132">
        <v>277</v>
      </c>
      <c r="C132" s="1">
        <v>2629433.5</v>
      </c>
      <c r="E132" s="5">
        <v>770</v>
      </c>
      <c r="F132" s="1">
        <v>1849137.09</v>
      </c>
      <c r="G132" s="1">
        <v>2382683.63</v>
      </c>
      <c r="H132" s="1">
        <v>4231820.72</v>
      </c>
    </row>
    <row r="133" spans="1:8" x14ac:dyDescent="0.35">
      <c r="A133">
        <v>2024</v>
      </c>
      <c r="B133">
        <v>277</v>
      </c>
      <c r="C133" s="1">
        <v>2038263.26</v>
      </c>
      <c r="E133" s="5">
        <v>780</v>
      </c>
      <c r="F133" s="1">
        <v>5794665.3899999997</v>
      </c>
      <c r="G133" s="1">
        <v>2768953.48</v>
      </c>
      <c r="H133" s="1">
        <v>8563618.8699999992</v>
      </c>
    </row>
    <row r="134" spans="1:8" x14ac:dyDescent="0.35">
      <c r="A134">
        <v>2023</v>
      </c>
      <c r="B134">
        <v>279</v>
      </c>
      <c r="C134" s="1">
        <v>1817973.54</v>
      </c>
      <c r="E134" s="5">
        <v>810</v>
      </c>
      <c r="F134" s="1">
        <v>1159579.6599999999</v>
      </c>
      <c r="G134" s="1">
        <v>426614.33</v>
      </c>
      <c r="H134" s="1">
        <v>1586193.99</v>
      </c>
    </row>
    <row r="135" spans="1:8" x14ac:dyDescent="0.35">
      <c r="A135">
        <v>2024</v>
      </c>
      <c r="B135">
        <v>279</v>
      </c>
      <c r="C135" s="1">
        <v>1741362.11</v>
      </c>
      <c r="E135" s="5">
        <v>820</v>
      </c>
      <c r="F135" s="1">
        <v>255370.63</v>
      </c>
      <c r="G135" s="1">
        <v>203885.22</v>
      </c>
      <c r="H135" s="1">
        <v>459255.85</v>
      </c>
    </row>
    <row r="136" spans="1:8" x14ac:dyDescent="0.35">
      <c r="A136">
        <v>2023</v>
      </c>
      <c r="B136">
        <v>290</v>
      </c>
      <c r="C136" s="1">
        <v>2169968.88</v>
      </c>
      <c r="E136" s="5">
        <v>830</v>
      </c>
      <c r="F136" s="1">
        <v>34262.22</v>
      </c>
      <c r="G136" s="1">
        <v>40340.31</v>
      </c>
      <c r="H136" s="1">
        <v>74602.53</v>
      </c>
    </row>
    <row r="137" spans="1:8" x14ac:dyDescent="0.35">
      <c r="A137">
        <v>2024</v>
      </c>
      <c r="B137">
        <v>290</v>
      </c>
      <c r="C137" s="1">
        <v>2707847.97</v>
      </c>
      <c r="E137" s="5">
        <v>840</v>
      </c>
      <c r="F137" s="1">
        <v>1830628.12</v>
      </c>
      <c r="G137" s="1">
        <v>1251832.4099999999</v>
      </c>
      <c r="H137" s="1">
        <v>3082460.5300000003</v>
      </c>
    </row>
    <row r="138" spans="1:8" x14ac:dyDescent="0.35">
      <c r="A138">
        <v>2023</v>
      </c>
      <c r="B138">
        <v>291</v>
      </c>
      <c r="C138" s="1">
        <v>6974665.4199999999</v>
      </c>
      <c r="E138" s="5">
        <v>860</v>
      </c>
      <c r="F138" s="1">
        <v>34119.040000000001</v>
      </c>
      <c r="G138" s="1">
        <v>396991.6</v>
      </c>
      <c r="H138" s="1">
        <v>431110.63999999996</v>
      </c>
    </row>
    <row r="139" spans="1:8" x14ac:dyDescent="0.35">
      <c r="A139">
        <v>2024</v>
      </c>
      <c r="B139">
        <v>291</v>
      </c>
      <c r="C139" s="1">
        <v>7349445.6699999999</v>
      </c>
      <c r="E139" s="5">
        <v>870</v>
      </c>
      <c r="F139" s="1">
        <v>136255.57</v>
      </c>
      <c r="G139" s="1">
        <v>95618.93</v>
      </c>
      <c r="H139" s="1">
        <v>231874.5</v>
      </c>
    </row>
    <row r="140" spans="1:8" x14ac:dyDescent="0.35">
      <c r="A140">
        <v>2023</v>
      </c>
      <c r="B140">
        <v>292</v>
      </c>
      <c r="C140" s="1">
        <v>7194256.79</v>
      </c>
      <c r="E140" s="5">
        <v>900</v>
      </c>
      <c r="F140" s="1">
        <v>16749440.380000001</v>
      </c>
      <c r="G140" s="1">
        <v>13565549.6</v>
      </c>
      <c r="H140" s="1">
        <v>30314989.98</v>
      </c>
    </row>
    <row r="141" spans="1:8" x14ac:dyDescent="0.35">
      <c r="A141">
        <v>2024</v>
      </c>
      <c r="B141">
        <v>292</v>
      </c>
      <c r="C141" s="1">
        <v>5858280.5499999998</v>
      </c>
      <c r="E141" s="5" t="s">
        <v>14522</v>
      </c>
      <c r="F141" s="1">
        <v>278194305.64999998</v>
      </c>
      <c r="G141" s="1">
        <v>295736396.50999999</v>
      </c>
      <c r="H141" s="1">
        <v>573930702.15999997</v>
      </c>
    </row>
    <row r="142" spans="1:8" x14ac:dyDescent="0.35">
      <c r="A142">
        <v>2023</v>
      </c>
      <c r="B142">
        <v>293</v>
      </c>
      <c r="C142" s="1">
        <v>1717525.88</v>
      </c>
      <c r="E142" s="5" t="s">
        <v>14490</v>
      </c>
      <c r="F142" s="1">
        <v>27643406390.380016</v>
      </c>
      <c r="G142" s="1">
        <v>29874278979.430008</v>
      </c>
      <c r="H142" s="1">
        <v>57517685369.809944</v>
      </c>
    </row>
    <row r="143" spans="1:8" x14ac:dyDescent="0.35">
      <c r="A143">
        <v>2024</v>
      </c>
      <c r="B143">
        <v>293</v>
      </c>
      <c r="C143" s="1">
        <v>2576152.56</v>
      </c>
    </row>
    <row r="144" spans="1:8" x14ac:dyDescent="0.35">
      <c r="A144">
        <v>2023</v>
      </c>
      <c r="B144">
        <v>294</v>
      </c>
      <c r="C144" s="1">
        <v>45936645.490000002</v>
      </c>
    </row>
    <row r="145" spans="1:3" x14ac:dyDescent="0.35">
      <c r="A145">
        <v>2024</v>
      </c>
      <c r="B145">
        <v>294</v>
      </c>
      <c r="C145" s="1">
        <v>47993803.390000001</v>
      </c>
    </row>
    <row r="146" spans="1:3" x14ac:dyDescent="0.35">
      <c r="A146">
        <v>2023</v>
      </c>
      <c r="B146">
        <v>295</v>
      </c>
      <c r="C146" s="1">
        <v>13869530.369999999</v>
      </c>
    </row>
    <row r="147" spans="1:3" x14ac:dyDescent="0.35">
      <c r="A147">
        <v>2024</v>
      </c>
      <c r="B147">
        <v>295</v>
      </c>
      <c r="C147" s="1">
        <v>14028507</v>
      </c>
    </row>
    <row r="148" spans="1:3" x14ac:dyDescent="0.35">
      <c r="A148">
        <v>2023</v>
      </c>
      <c r="B148">
        <v>296</v>
      </c>
      <c r="C148" s="1">
        <v>5724040.1900000004</v>
      </c>
    </row>
    <row r="149" spans="1:3" x14ac:dyDescent="0.35">
      <c r="A149">
        <v>2024</v>
      </c>
      <c r="B149">
        <v>296</v>
      </c>
      <c r="C149" s="1">
        <v>6659474.3300000001</v>
      </c>
    </row>
    <row r="150" spans="1:3" x14ac:dyDescent="0.35">
      <c r="A150">
        <v>2023</v>
      </c>
      <c r="B150">
        <v>311</v>
      </c>
      <c r="C150" s="1">
        <v>162642.88</v>
      </c>
    </row>
    <row r="151" spans="1:3" x14ac:dyDescent="0.35">
      <c r="A151">
        <v>2024</v>
      </c>
      <c r="B151">
        <v>311</v>
      </c>
      <c r="C151" s="1">
        <v>110585.93</v>
      </c>
    </row>
    <row r="152" spans="1:3" x14ac:dyDescent="0.35">
      <c r="A152">
        <v>2023</v>
      </c>
      <c r="B152">
        <v>312</v>
      </c>
      <c r="C152" s="1">
        <v>4379215.26</v>
      </c>
    </row>
    <row r="153" spans="1:3" x14ac:dyDescent="0.35">
      <c r="A153">
        <v>2024</v>
      </c>
      <c r="B153">
        <v>312</v>
      </c>
      <c r="C153" s="1">
        <v>2418410.6</v>
      </c>
    </row>
    <row r="154" spans="1:3" x14ac:dyDescent="0.35">
      <c r="A154">
        <v>2023</v>
      </c>
      <c r="B154">
        <v>313</v>
      </c>
      <c r="C154" s="1">
        <v>1439594.09</v>
      </c>
    </row>
    <row r="155" spans="1:3" x14ac:dyDescent="0.35">
      <c r="A155">
        <v>2024</v>
      </c>
      <c r="B155">
        <v>313</v>
      </c>
      <c r="C155" s="1">
        <v>941247.83</v>
      </c>
    </row>
    <row r="156" spans="1:3" x14ac:dyDescent="0.35">
      <c r="A156">
        <v>2023</v>
      </c>
      <c r="B156">
        <v>314</v>
      </c>
      <c r="C156" s="1">
        <v>192989.05</v>
      </c>
    </row>
    <row r="157" spans="1:3" x14ac:dyDescent="0.35">
      <c r="A157">
        <v>2024</v>
      </c>
      <c r="B157">
        <v>314</v>
      </c>
      <c r="C157" s="1">
        <v>1240416.05</v>
      </c>
    </row>
    <row r="158" spans="1:3" x14ac:dyDescent="0.35">
      <c r="A158">
        <v>2023</v>
      </c>
      <c r="B158">
        <v>316</v>
      </c>
      <c r="C158" s="1">
        <v>69997.929999999993</v>
      </c>
    </row>
    <row r="159" spans="1:3" x14ac:dyDescent="0.35">
      <c r="A159">
        <v>2024</v>
      </c>
      <c r="B159">
        <v>316</v>
      </c>
      <c r="C159" s="1">
        <v>74317.039999999994</v>
      </c>
    </row>
    <row r="160" spans="1:3" x14ac:dyDescent="0.35">
      <c r="A160">
        <v>2023</v>
      </c>
      <c r="B160">
        <v>317</v>
      </c>
      <c r="C160" s="1">
        <v>1384892.04</v>
      </c>
    </row>
    <row r="161" spans="1:3" x14ac:dyDescent="0.35">
      <c r="A161">
        <v>2024</v>
      </c>
      <c r="B161">
        <v>317</v>
      </c>
      <c r="C161" s="1">
        <v>1333865.77</v>
      </c>
    </row>
    <row r="162" spans="1:3" x14ac:dyDescent="0.35">
      <c r="A162">
        <v>2023</v>
      </c>
      <c r="B162">
        <v>318</v>
      </c>
      <c r="C162" s="1">
        <v>271879.84999999998</v>
      </c>
    </row>
    <row r="163" spans="1:3" x14ac:dyDescent="0.35">
      <c r="A163">
        <v>2024</v>
      </c>
      <c r="B163">
        <v>318</v>
      </c>
      <c r="C163" s="1">
        <v>142525</v>
      </c>
    </row>
    <row r="164" spans="1:3" x14ac:dyDescent="0.35">
      <c r="A164">
        <v>2023</v>
      </c>
      <c r="B164">
        <v>319</v>
      </c>
      <c r="C164" s="1">
        <v>2331020.5699999998</v>
      </c>
    </row>
    <row r="165" spans="1:3" x14ac:dyDescent="0.35">
      <c r="A165">
        <v>2024</v>
      </c>
      <c r="B165">
        <v>319</v>
      </c>
      <c r="C165" s="1">
        <v>2746494.15</v>
      </c>
    </row>
    <row r="166" spans="1:3" x14ac:dyDescent="0.35">
      <c r="A166">
        <v>2023</v>
      </c>
      <c r="B166">
        <v>320</v>
      </c>
      <c r="C166" s="1">
        <v>114425.58</v>
      </c>
    </row>
    <row r="167" spans="1:3" x14ac:dyDescent="0.35">
      <c r="A167">
        <v>2024</v>
      </c>
      <c r="B167">
        <v>320</v>
      </c>
      <c r="C167" s="1">
        <v>13575.32</v>
      </c>
    </row>
    <row r="168" spans="1:3" x14ac:dyDescent="0.35">
      <c r="A168">
        <v>2023</v>
      </c>
      <c r="B168">
        <v>321</v>
      </c>
      <c r="C168" s="1">
        <v>643813.66</v>
      </c>
    </row>
    <row r="169" spans="1:3" x14ac:dyDescent="0.35">
      <c r="A169">
        <v>2024</v>
      </c>
      <c r="B169">
        <v>321</v>
      </c>
      <c r="C169" s="1">
        <v>340273.24</v>
      </c>
    </row>
    <row r="170" spans="1:3" x14ac:dyDescent="0.35">
      <c r="A170">
        <v>2023</v>
      </c>
      <c r="B170">
        <v>322</v>
      </c>
      <c r="C170" s="1">
        <v>10066049.529999999</v>
      </c>
    </row>
    <row r="171" spans="1:3" x14ac:dyDescent="0.35">
      <c r="A171">
        <v>2024</v>
      </c>
      <c r="B171">
        <v>322</v>
      </c>
      <c r="C171" s="1">
        <v>10933351.539999999</v>
      </c>
    </row>
    <row r="172" spans="1:3" x14ac:dyDescent="0.35">
      <c r="A172">
        <v>2023</v>
      </c>
      <c r="B172">
        <v>323</v>
      </c>
      <c r="C172" s="1">
        <v>166201.92000000001</v>
      </c>
    </row>
    <row r="173" spans="1:3" x14ac:dyDescent="0.35">
      <c r="A173">
        <v>2024</v>
      </c>
      <c r="B173">
        <v>323</v>
      </c>
      <c r="C173" s="1">
        <v>63647.57</v>
      </c>
    </row>
    <row r="174" spans="1:3" x14ac:dyDescent="0.35">
      <c r="A174">
        <v>2023</v>
      </c>
      <c r="B174">
        <v>324</v>
      </c>
      <c r="C174" s="1">
        <v>6038136.1299999999</v>
      </c>
    </row>
    <row r="175" spans="1:3" x14ac:dyDescent="0.35">
      <c r="A175">
        <v>2024</v>
      </c>
      <c r="B175">
        <v>324</v>
      </c>
      <c r="C175" s="1">
        <v>5919479.7300000004</v>
      </c>
    </row>
    <row r="176" spans="1:3" x14ac:dyDescent="0.35">
      <c r="A176">
        <v>2023</v>
      </c>
      <c r="B176">
        <v>325</v>
      </c>
      <c r="C176" s="1">
        <v>159297.07</v>
      </c>
    </row>
    <row r="177" spans="1:3" x14ac:dyDescent="0.35">
      <c r="A177">
        <v>2024</v>
      </c>
      <c r="B177">
        <v>325</v>
      </c>
      <c r="C177" s="1">
        <v>145288.34</v>
      </c>
    </row>
    <row r="178" spans="1:3" x14ac:dyDescent="0.35">
      <c r="A178">
        <v>2023</v>
      </c>
      <c r="B178">
        <v>328</v>
      </c>
      <c r="C178" s="1">
        <v>19253</v>
      </c>
    </row>
    <row r="179" spans="1:3" x14ac:dyDescent="0.35">
      <c r="A179">
        <v>2024</v>
      </c>
      <c r="B179">
        <v>328</v>
      </c>
      <c r="C179" s="1">
        <v>47410.74</v>
      </c>
    </row>
    <row r="180" spans="1:3" x14ac:dyDescent="0.35">
      <c r="A180">
        <v>2023</v>
      </c>
      <c r="B180">
        <v>341</v>
      </c>
      <c r="C180" s="1">
        <v>499006.5</v>
      </c>
    </row>
    <row r="181" spans="1:3" x14ac:dyDescent="0.35">
      <c r="A181">
        <v>2024</v>
      </c>
      <c r="B181">
        <v>341</v>
      </c>
      <c r="C181" s="1">
        <v>503106.6</v>
      </c>
    </row>
    <row r="182" spans="1:3" x14ac:dyDescent="0.35">
      <c r="A182">
        <v>2023</v>
      </c>
      <c r="B182">
        <v>342</v>
      </c>
      <c r="C182" s="1">
        <v>2332110.1800000002</v>
      </c>
    </row>
    <row r="183" spans="1:3" x14ac:dyDescent="0.35">
      <c r="A183">
        <v>2024</v>
      </c>
      <c r="B183">
        <v>342</v>
      </c>
      <c r="C183" s="1">
        <v>2689828.45</v>
      </c>
    </row>
    <row r="184" spans="1:3" x14ac:dyDescent="0.35">
      <c r="A184">
        <v>2023</v>
      </c>
      <c r="B184">
        <v>351</v>
      </c>
      <c r="C184" s="1">
        <v>60980314.789999999</v>
      </c>
    </row>
    <row r="185" spans="1:3" x14ac:dyDescent="0.35">
      <c r="A185">
        <v>2024</v>
      </c>
      <c r="B185">
        <v>351</v>
      </c>
      <c r="C185" s="1">
        <v>60088746.740000002</v>
      </c>
    </row>
    <row r="186" spans="1:3" x14ac:dyDescent="0.35">
      <c r="A186">
        <v>2023</v>
      </c>
      <c r="B186">
        <v>352</v>
      </c>
      <c r="C186" s="1">
        <v>833679.52</v>
      </c>
    </row>
    <row r="187" spans="1:3" x14ac:dyDescent="0.35">
      <c r="A187">
        <v>2024</v>
      </c>
      <c r="B187">
        <v>352</v>
      </c>
      <c r="C187" s="1">
        <v>602092.76</v>
      </c>
    </row>
    <row r="188" spans="1:3" x14ac:dyDescent="0.35">
      <c r="A188">
        <v>2023</v>
      </c>
      <c r="B188">
        <v>353</v>
      </c>
      <c r="C188" s="1">
        <v>2995588.02</v>
      </c>
    </row>
    <row r="189" spans="1:3" x14ac:dyDescent="0.35">
      <c r="A189">
        <v>2024</v>
      </c>
      <c r="B189">
        <v>353</v>
      </c>
      <c r="C189" s="1">
        <v>2899451.72</v>
      </c>
    </row>
    <row r="190" spans="1:3" x14ac:dyDescent="0.35">
      <c r="A190">
        <v>2023</v>
      </c>
      <c r="B190">
        <v>354</v>
      </c>
      <c r="C190" s="1">
        <v>620331166.57000005</v>
      </c>
    </row>
    <row r="191" spans="1:3" x14ac:dyDescent="0.35">
      <c r="A191">
        <v>2024</v>
      </c>
      <c r="B191">
        <v>354</v>
      </c>
      <c r="C191" s="1">
        <v>707528153.25</v>
      </c>
    </row>
    <row r="192" spans="1:3" x14ac:dyDescent="0.35">
      <c r="A192">
        <v>2023</v>
      </c>
      <c r="B192">
        <v>355</v>
      </c>
      <c r="C192" s="1">
        <v>7957320.9800000004</v>
      </c>
    </row>
    <row r="193" spans="1:3" x14ac:dyDescent="0.35">
      <c r="A193">
        <v>2024</v>
      </c>
      <c r="B193">
        <v>355</v>
      </c>
      <c r="C193" s="1">
        <v>7698967.9400000004</v>
      </c>
    </row>
    <row r="194" spans="1:3" x14ac:dyDescent="0.35">
      <c r="A194">
        <v>2023</v>
      </c>
      <c r="B194">
        <v>371</v>
      </c>
      <c r="C194" s="1">
        <v>303470.81</v>
      </c>
    </row>
    <row r="195" spans="1:3" x14ac:dyDescent="0.35">
      <c r="A195">
        <v>2024</v>
      </c>
      <c r="B195">
        <v>371</v>
      </c>
      <c r="C195" s="1">
        <v>18922</v>
      </c>
    </row>
    <row r="196" spans="1:3" x14ac:dyDescent="0.35">
      <c r="A196">
        <v>2023</v>
      </c>
      <c r="B196">
        <v>372</v>
      </c>
      <c r="C196" s="1">
        <v>1589936.48</v>
      </c>
    </row>
    <row r="197" spans="1:3" x14ac:dyDescent="0.35">
      <c r="A197">
        <v>2024</v>
      </c>
      <c r="B197">
        <v>372</v>
      </c>
      <c r="C197" s="1">
        <v>2148152.54</v>
      </c>
    </row>
    <row r="198" spans="1:3" x14ac:dyDescent="0.35">
      <c r="A198">
        <v>2023</v>
      </c>
      <c r="B198">
        <v>373</v>
      </c>
      <c r="C198" s="1">
        <v>25452.62</v>
      </c>
    </row>
    <row r="199" spans="1:3" x14ac:dyDescent="0.35">
      <c r="A199">
        <v>2024</v>
      </c>
      <c r="B199">
        <v>373</v>
      </c>
      <c r="C199" s="1">
        <v>24619.95</v>
      </c>
    </row>
    <row r="200" spans="1:3" x14ac:dyDescent="0.35">
      <c r="A200">
        <v>2023</v>
      </c>
      <c r="B200">
        <v>374</v>
      </c>
      <c r="C200" s="1">
        <v>574981.24</v>
      </c>
    </row>
    <row r="201" spans="1:3" x14ac:dyDescent="0.35">
      <c r="A201">
        <v>2024</v>
      </c>
      <c r="B201">
        <v>374</v>
      </c>
      <c r="C201" s="1">
        <v>612882.01</v>
      </c>
    </row>
    <row r="202" spans="1:3" x14ac:dyDescent="0.35">
      <c r="A202">
        <v>2023</v>
      </c>
      <c r="B202">
        <v>375</v>
      </c>
      <c r="C202" s="1">
        <v>1397034.72</v>
      </c>
    </row>
    <row r="203" spans="1:3" x14ac:dyDescent="0.35">
      <c r="A203">
        <v>2024</v>
      </c>
      <c r="B203">
        <v>375</v>
      </c>
      <c r="C203" s="1">
        <v>800801.74</v>
      </c>
    </row>
    <row r="204" spans="1:3" x14ac:dyDescent="0.35">
      <c r="A204">
        <v>2023</v>
      </c>
      <c r="B204">
        <v>376</v>
      </c>
      <c r="C204" s="1">
        <v>103022.44</v>
      </c>
    </row>
    <row r="205" spans="1:3" x14ac:dyDescent="0.35">
      <c r="A205">
        <v>2024</v>
      </c>
      <c r="B205">
        <v>376</v>
      </c>
      <c r="C205" s="1">
        <v>561408.18999999994</v>
      </c>
    </row>
    <row r="206" spans="1:3" x14ac:dyDescent="0.35">
      <c r="A206">
        <v>2023</v>
      </c>
      <c r="B206">
        <v>377</v>
      </c>
      <c r="C206" s="1">
        <v>2951842.27</v>
      </c>
    </row>
    <row r="207" spans="1:3" x14ac:dyDescent="0.35">
      <c r="A207">
        <v>2024</v>
      </c>
      <c r="B207">
        <v>377</v>
      </c>
      <c r="C207" s="1">
        <v>3472751.65</v>
      </c>
    </row>
    <row r="208" spans="1:3" x14ac:dyDescent="0.35">
      <c r="A208">
        <v>2023</v>
      </c>
      <c r="B208">
        <v>391</v>
      </c>
      <c r="C208" s="1">
        <v>38918808.560000002</v>
      </c>
    </row>
    <row r="209" spans="1:3" x14ac:dyDescent="0.35">
      <c r="A209">
        <v>2024</v>
      </c>
      <c r="B209">
        <v>391</v>
      </c>
      <c r="C209" s="1">
        <v>39600874.710000001</v>
      </c>
    </row>
    <row r="210" spans="1:3" x14ac:dyDescent="0.35">
      <c r="A210">
        <v>2023</v>
      </c>
      <c r="B210">
        <v>410</v>
      </c>
      <c r="C210" s="1">
        <v>66116546.189999998</v>
      </c>
    </row>
    <row r="211" spans="1:3" x14ac:dyDescent="0.35">
      <c r="A211">
        <v>2024</v>
      </c>
      <c r="B211">
        <v>410</v>
      </c>
      <c r="C211" s="1">
        <v>74601374.400000006</v>
      </c>
    </row>
    <row r="212" spans="1:3" x14ac:dyDescent="0.35">
      <c r="A212">
        <v>2023</v>
      </c>
      <c r="B212">
        <v>420</v>
      </c>
      <c r="C212" s="1">
        <v>43740574.909999996</v>
      </c>
    </row>
    <row r="213" spans="1:3" x14ac:dyDescent="0.35">
      <c r="A213">
        <v>2024</v>
      </c>
      <c r="B213">
        <v>420</v>
      </c>
      <c r="C213" s="1">
        <v>39904549.049999997</v>
      </c>
    </row>
    <row r="214" spans="1:3" x14ac:dyDescent="0.35">
      <c r="A214">
        <v>2023</v>
      </c>
      <c r="B214">
        <v>511</v>
      </c>
      <c r="C214" s="1">
        <v>2277619.36</v>
      </c>
    </row>
    <row r="215" spans="1:3" x14ac:dyDescent="0.35">
      <c r="A215">
        <v>2024</v>
      </c>
      <c r="B215">
        <v>511</v>
      </c>
      <c r="C215" s="1">
        <v>3002598.88</v>
      </c>
    </row>
    <row r="216" spans="1:3" x14ac:dyDescent="0.35">
      <c r="A216">
        <v>2023</v>
      </c>
      <c r="B216">
        <v>512</v>
      </c>
      <c r="C216" s="1">
        <v>926074.13</v>
      </c>
    </row>
    <row r="217" spans="1:3" x14ac:dyDescent="0.35">
      <c r="A217">
        <v>2024</v>
      </c>
      <c r="B217">
        <v>512</v>
      </c>
      <c r="C217" s="1">
        <v>331363.46999999997</v>
      </c>
    </row>
    <row r="218" spans="1:3" x14ac:dyDescent="0.35">
      <c r="A218">
        <v>2023</v>
      </c>
      <c r="B218">
        <v>513</v>
      </c>
      <c r="C218" s="1">
        <v>4391543.46</v>
      </c>
    </row>
    <row r="219" spans="1:3" x14ac:dyDescent="0.35">
      <c r="A219">
        <v>2024</v>
      </c>
      <c r="B219">
        <v>513</v>
      </c>
      <c r="C219" s="1">
        <v>4441067.37</v>
      </c>
    </row>
    <row r="220" spans="1:3" x14ac:dyDescent="0.35">
      <c r="A220">
        <v>2023</v>
      </c>
      <c r="B220">
        <v>514</v>
      </c>
      <c r="C220" s="1">
        <v>3406355.84</v>
      </c>
    </row>
    <row r="221" spans="1:3" x14ac:dyDescent="0.35">
      <c r="A221">
        <v>2024</v>
      </c>
      <c r="B221">
        <v>514</v>
      </c>
      <c r="C221" s="1">
        <v>2886956.3</v>
      </c>
    </row>
    <row r="222" spans="1:3" x14ac:dyDescent="0.35">
      <c r="A222">
        <v>2023</v>
      </c>
      <c r="B222">
        <v>515</v>
      </c>
      <c r="C222" s="1">
        <v>23999850.32</v>
      </c>
    </row>
    <row r="223" spans="1:3" x14ac:dyDescent="0.35">
      <c r="A223">
        <v>2024</v>
      </c>
      <c r="B223">
        <v>515</v>
      </c>
      <c r="C223" s="1">
        <v>22532360.43</v>
      </c>
    </row>
    <row r="224" spans="1:3" x14ac:dyDescent="0.35">
      <c r="A224">
        <v>2023</v>
      </c>
      <c r="B224">
        <v>516</v>
      </c>
      <c r="C224" s="1">
        <v>22385363.469999999</v>
      </c>
    </row>
    <row r="225" spans="1:3" x14ac:dyDescent="0.35">
      <c r="A225">
        <v>2024</v>
      </c>
      <c r="B225">
        <v>516</v>
      </c>
      <c r="C225" s="1">
        <v>22222362.960000001</v>
      </c>
    </row>
    <row r="226" spans="1:3" x14ac:dyDescent="0.35">
      <c r="A226">
        <v>2023</v>
      </c>
      <c r="B226">
        <v>517</v>
      </c>
      <c r="C226" s="1">
        <v>1095125.76</v>
      </c>
    </row>
    <row r="227" spans="1:3" x14ac:dyDescent="0.35">
      <c r="A227">
        <v>2024</v>
      </c>
      <c r="B227">
        <v>517</v>
      </c>
      <c r="C227" s="1">
        <v>1084901.1299999999</v>
      </c>
    </row>
    <row r="228" spans="1:3" x14ac:dyDescent="0.35">
      <c r="A228">
        <v>2023</v>
      </c>
      <c r="B228">
        <v>518</v>
      </c>
      <c r="C228" s="1">
        <v>60725757.789999999</v>
      </c>
    </row>
    <row r="229" spans="1:3" x14ac:dyDescent="0.35">
      <c r="A229">
        <v>2024</v>
      </c>
      <c r="B229">
        <v>518</v>
      </c>
      <c r="C229" s="1">
        <v>64236408.390000001</v>
      </c>
    </row>
    <row r="230" spans="1:3" x14ac:dyDescent="0.35">
      <c r="A230">
        <v>2023</v>
      </c>
      <c r="B230">
        <v>519</v>
      </c>
      <c r="C230" s="1">
        <v>83300260.430000007</v>
      </c>
    </row>
    <row r="231" spans="1:3" x14ac:dyDescent="0.35">
      <c r="A231">
        <v>2024</v>
      </c>
      <c r="B231">
        <v>519</v>
      </c>
      <c r="C231" s="1">
        <v>103598954.42</v>
      </c>
    </row>
    <row r="232" spans="1:3" x14ac:dyDescent="0.35">
      <c r="A232">
        <v>2023</v>
      </c>
      <c r="B232">
        <v>529</v>
      </c>
      <c r="C232" s="1">
        <v>223374893.25</v>
      </c>
    </row>
    <row r="233" spans="1:3" x14ac:dyDescent="0.35">
      <c r="A233">
        <v>2024</v>
      </c>
      <c r="B233">
        <v>529</v>
      </c>
      <c r="C233" s="1">
        <v>229090983.78</v>
      </c>
    </row>
    <row r="234" spans="1:3" x14ac:dyDescent="0.35">
      <c r="A234">
        <v>2023</v>
      </c>
      <c r="B234">
        <v>610</v>
      </c>
      <c r="C234" s="1">
        <v>81442939.010000005</v>
      </c>
    </row>
    <row r="235" spans="1:3" x14ac:dyDescent="0.35">
      <c r="A235">
        <v>2024</v>
      </c>
      <c r="B235">
        <v>610</v>
      </c>
      <c r="C235" s="1">
        <v>95706809.120000005</v>
      </c>
    </row>
    <row r="236" spans="1:3" x14ac:dyDescent="0.35">
      <c r="A236">
        <v>2023</v>
      </c>
      <c r="B236">
        <v>620</v>
      </c>
      <c r="C236" s="1">
        <v>12794318.08</v>
      </c>
    </row>
    <row r="237" spans="1:3" x14ac:dyDescent="0.35">
      <c r="A237">
        <v>2024</v>
      </c>
      <c r="B237">
        <v>620</v>
      </c>
      <c r="C237" s="1">
        <v>57091354.369999997</v>
      </c>
    </row>
    <row r="238" spans="1:3" x14ac:dyDescent="0.35">
      <c r="A238">
        <v>2023</v>
      </c>
      <c r="B238">
        <v>630</v>
      </c>
      <c r="C238" s="1">
        <v>148839.23000000001</v>
      </c>
    </row>
    <row r="239" spans="1:3" x14ac:dyDescent="0.35">
      <c r="A239">
        <v>2024</v>
      </c>
      <c r="B239">
        <v>630</v>
      </c>
      <c r="C239" s="1">
        <v>728196</v>
      </c>
    </row>
    <row r="240" spans="1:3" x14ac:dyDescent="0.35">
      <c r="A240">
        <v>2023</v>
      </c>
      <c r="B240">
        <v>640</v>
      </c>
      <c r="C240" s="1">
        <v>3250750.64</v>
      </c>
    </row>
    <row r="241" spans="1:3" x14ac:dyDescent="0.35">
      <c r="A241">
        <v>2024</v>
      </c>
      <c r="B241">
        <v>640</v>
      </c>
      <c r="C241" s="1">
        <v>3789506.05</v>
      </c>
    </row>
    <row r="242" spans="1:3" x14ac:dyDescent="0.35">
      <c r="A242">
        <v>2023</v>
      </c>
      <c r="B242">
        <v>710</v>
      </c>
      <c r="C242" s="1">
        <v>8555253.5999999996</v>
      </c>
    </row>
    <row r="243" spans="1:3" x14ac:dyDescent="0.35">
      <c r="A243">
        <v>2024</v>
      </c>
      <c r="B243">
        <v>710</v>
      </c>
      <c r="C243" s="1">
        <v>6799415.0800000001</v>
      </c>
    </row>
    <row r="244" spans="1:3" x14ac:dyDescent="0.35">
      <c r="A244">
        <v>2023</v>
      </c>
      <c r="B244">
        <v>720</v>
      </c>
      <c r="C244" s="1">
        <v>1882697.86</v>
      </c>
    </row>
    <row r="245" spans="1:3" x14ac:dyDescent="0.35">
      <c r="A245">
        <v>2024</v>
      </c>
      <c r="B245">
        <v>720</v>
      </c>
      <c r="C245" s="1">
        <v>912292.34</v>
      </c>
    </row>
    <row r="246" spans="1:3" x14ac:dyDescent="0.35">
      <c r="A246">
        <v>2023</v>
      </c>
      <c r="B246">
        <v>730</v>
      </c>
      <c r="C246" s="1">
        <v>108621.9</v>
      </c>
    </row>
    <row r="247" spans="1:3" x14ac:dyDescent="0.35">
      <c r="A247">
        <v>2024</v>
      </c>
      <c r="B247">
        <v>730</v>
      </c>
      <c r="C247" s="1">
        <v>130623.2</v>
      </c>
    </row>
    <row r="248" spans="1:3" x14ac:dyDescent="0.35">
      <c r="A248">
        <v>2023</v>
      </c>
      <c r="B248">
        <v>740</v>
      </c>
      <c r="C248" s="1">
        <v>79420.100000000006</v>
      </c>
    </row>
    <row r="249" spans="1:3" x14ac:dyDescent="0.35">
      <c r="A249">
        <v>2024</v>
      </c>
      <c r="B249">
        <v>740</v>
      </c>
      <c r="C249" s="1">
        <v>9600</v>
      </c>
    </row>
    <row r="250" spans="1:3" x14ac:dyDescent="0.35">
      <c r="A250">
        <v>2023</v>
      </c>
      <c r="B250">
        <v>750</v>
      </c>
      <c r="C250" s="1">
        <v>248753.16</v>
      </c>
    </row>
    <row r="251" spans="1:3" x14ac:dyDescent="0.35">
      <c r="A251">
        <v>2024</v>
      </c>
      <c r="B251">
        <v>750</v>
      </c>
      <c r="C251" s="1">
        <v>209009.1</v>
      </c>
    </row>
    <row r="252" spans="1:3" x14ac:dyDescent="0.35">
      <c r="A252">
        <v>2023</v>
      </c>
      <c r="B252">
        <v>760</v>
      </c>
      <c r="C252" s="1">
        <v>1364159.03</v>
      </c>
    </row>
    <row r="253" spans="1:3" x14ac:dyDescent="0.35">
      <c r="A253">
        <v>2024</v>
      </c>
      <c r="B253">
        <v>760</v>
      </c>
      <c r="C253" s="1">
        <v>1458564.49</v>
      </c>
    </row>
    <row r="254" spans="1:3" x14ac:dyDescent="0.35">
      <c r="A254">
        <v>2023</v>
      </c>
      <c r="B254">
        <v>770</v>
      </c>
      <c r="C254" s="1">
        <v>1849137.09</v>
      </c>
    </row>
    <row r="255" spans="1:3" x14ac:dyDescent="0.35">
      <c r="A255">
        <v>2024</v>
      </c>
      <c r="B255">
        <v>770</v>
      </c>
      <c r="C255" s="1">
        <v>2382683.63</v>
      </c>
    </row>
    <row r="256" spans="1:3" x14ac:dyDescent="0.35">
      <c r="A256">
        <v>2023</v>
      </c>
      <c r="B256">
        <v>780</v>
      </c>
      <c r="C256" s="1">
        <v>5794665.3899999997</v>
      </c>
    </row>
    <row r="257" spans="1:3" x14ac:dyDescent="0.35">
      <c r="A257">
        <v>2024</v>
      </c>
      <c r="B257">
        <v>780</v>
      </c>
      <c r="C257" s="1">
        <v>2768953.48</v>
      </c>
    </row>
    <row r="258" spans="1:3" x14ac:dyDescent="0.35">
      <c r="A258">
        <v>2023</v>
      </c>
      <c r="B258">
        <v>810</v>
      </c>
      <c r="C258" s="1">
        <v>1159579.6599999999</v>
      </c>
    </row>
    <row r="259" spans="1:3" x14ac:dyDescent="0.35">
      <c r="A259">
        <v>2024</v>
      </c>
      <c r="B259">
        <v>810</v>
      </c>
      <c r="C259" s="1">
        <v>426614.33</v>
      </c>
    </row>
    <row r="260" spans="1:3" x14ac:dyDescent="0.35">
      <c r="A260">
        <v>2023</v>
      </c>
      <c r="B260">
        <v>820</v>
      </c>
      <c r="C260" s="1">
        <v>255370.63</v>
      </c>
    </row>
    <row r="261" spans="1:3" x14ac:dyDescent="0.35">
      <c r="A261">
        <v>2024</v>
      </c>
      <c r="B261">
        <v>820</v>
      </c>
      <c r="C261" s="1">
        <v>203885.22</v>
      </c>
    </row>
    <row r="262" spans="1:3" x14ac:dyDescent="0.35">
      <c r="A262">
        <v>2023</v>
      </c>
      <c r="B262">
        <v>830</v>
      </c>
      <c r="C262" s="1">
        <v>34262.22</v>
      </c>
    </row>
    <row r="263" spans="1:3" x14ac:dyDescent="0.35">
      <c r="A263">
        <v>2024</v>
      </c>
      <c r="B263">
        <v>830</v>
      </c>
      <c r="C263" s="1">
        <v>40340.31</v>
      </c>
    </row>
    <row r="264" spans="1:3" x14ac:dyDescent="0.35">
      <c r="A264">
        <v>2023</v>
      </c>
      <c r="B264">
        <v>840</v>
      </c>
      <c r="C264" s="1">
        <v>1830628.12</v>
      </c>
    </row>
    <row r="265" spans="1:3" x14ac:dyDescent="0.35">
      <c r="A265">
        <v>2024</v>
      </c>
      <c r="B265">
        <v>840</v>
      </c>
      <c r="C265" s="1">
        <v>1251832.4099999999</v>
      </c>
    </row>
    <row r="266" spans="1:3" x14ac:dyDescent="0.35">
      <c r="A266">
        <v>2023</v>
      </c>
      <c r="B266">
        <v>860</v>
      </c>
      <c r="C266" s="1">
        <v>34119.040000000001</v>
      </c>
    </row>
    <row r="267" spans="1:3" x14ac:dyDescent="0.35">
      <c r="A267">
        <v>2024</v>
      </c>
      <c r="B267">
        <v>860</v>
      </c>
      <c r="C267" s="1">
        <v>396991.6</v>
      </c>
    </row>
    <row r="268" spans="1:3" x14ac:dyDescent="0.35">
      <c r="A268">
        <v>2023</v>
      </c>
      <c r="B268">
        <v>870</v>
      </c>
      <c r="C268" s="1">
        <v>136255.57</v>
      </c>
    </row>
    <row r="269" spans="1:3" x14ac:dyDescent="0.35">
      <c r="A269">
        <v>2024</v>
      </c>
      <c r="B269">
        <v>870</v>
      </c>
      <c r="C269" s="1">
        <v>95618.93</v>
      </c>
    </row>
    <row r="270" spans="1:3" x14ac:dyDescent="0.35">
      <c r="A270">
        <v>2023</v>
      </c>
      <c r="B270">
        <v>900</v>
      </c>
      <c r="C270" s="1">
        <v>16749440.380000001</v>
      </c>
    </row>
    <row r="271" spans="1:3" x14ac:dyDescent="0.35">
      <c r="A271">
        <v>2024</v>
      </c>
      <c r="B271">
        <v>900</v>
      </c>
      <c r="C271" s="1">
        <v>13565549.6</v>
      </c>
    </row>
    <row r="272" spans="1:3" x14ac:dyDescent="0.35">
      <c r="A272">
        <v>2023</v>
      </c>
      <c r="B272" t="s">
        <v>14522</v>
      </c>
      <c r="C272" s="1">
        <v>278194305.64999998</v>
      </c>
    </row>
    <row r="273" spans="1:3" x14ac:dyDescent="0.35">
      <c r="A273">
        <v>2024</v>
      </c>
      <c r="B273" t="s">
        <v>14522</v>
      </c>
      <c r="C273" s="1">
        <v>295736396.50999999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A13A3-4ED0-4EA5-AE82-0D80D12F51D1}">
  <dimension ref="A1:K29638"/>
  <sheetViews>
    <sheetView workbookViewId="0">
      <selection activeCell="C1" sqref="C1:C1048576"/>
    </sheetView>
  </sheetViews>
  <sheetFormatPr defaultRowHeight="14.5" x14ac:dyDescent="0.35"/>
  <cols>
    <col min="1" max="1" width="16.08984375" bestFit="1" customWidth="1"/>
    <col min="2" max="2" width="17.6328125" bestFit="1" customWidth="1"/>
    <col min="3" max="3" width="52" customWidth="1"/>
    <col min="4" max="4" width="16" bestFit="1" customWidth="1"/>
    <col min="5" max="6" width="9.26953125" bestFit="1" customWidth="1"/>
    <col min="7" max="8" width="17.26953125" bestFit="1" customWidth="1"/>
    <col min="9" max="9" width="18.36328125" bestFit="1" customWidth="1"/>
    <col min="10" max="10" width="15.08984375" bestFit="1" customWidth="1"/>
    <col min="11" max="12" width="16.08984375" bestFit="1" customWidth="1"/>
  </cols>
  <sheetData>
    <row r="1" spans="1:11" x14ac:dyDescent="0.35">
      <c r="A1" s="37" t="s">
        <v>0</v>
      </c>
      <c r="B1" s="37" t="s">
        <v>1</v>
      </c>
      <c r="C1" s="37" t="s">
        <v>2</v>
      </c>
      <c r="D1" s="38" t="s">
        <v>14469</v>
      </c>
      <c r="E1" s="37" t="s">
        <v>14470</v>
      </c>
      <c r="F1" s="37" t="s">
        <v>14471</v>
      </c>
      <c r="G1" s="37" t="s">
        <v>14472</v>
      </c>
    </row>
    <row r="2" spans="1:11" x14ac:dyDescent="0.35">
      <c r="A2" t="s">
        <v>3</v>
      </c>
      <c r="B2" t="s">
        <v>40</v>
      </c>
      <c r="C2" s="6" t="s">
        <v>601</v>
      </c>
      <c r="D2" s="2">
        <v>2183581468.3200002</v>
      </c>
      <c r="E2" s="3">
        <f>(D2/$D$29638)*100</f>
        <v>9.8835041212491141</v>
      </c>
      <c r="F2" s="3">
        <f>E2</f>
        <v>9.8835041212491141</v>
      </c>
      <c r="G2" t="s">
        <v>14473</v>
      </c>
      <c r="H2" s="4" t="s">
        <v>14492</v>
      </c>
      <c r="I2" s="4" t="s">
        <v>14491</v>
      </c>
    </row>
    <row r="3" spans="1:11" x14ac:dyDescent="0.35">
      <c r="A3" t="s">
        <v>10</v>
      </c>
      <c r="B3" t="s">
        <v>40</v>
      </c>
      <c r="C3" s="6" t="s">
        <v>601</v>
      </c>
      <c r="D3" s="2">
        <v>1913595191.3099999</v>
      </c>
      <c r="E3" s="3">
        <f t="shared" ref="E3:E66" si="0">(D3/$D$29638)*100</f>
        <v>8.6614702653004922</v>
      </c>
      <c r="F3" s="3">
        <f>E3+F2</f>
        <v>18.544974386549605</v>
      </c>
      <c r="G3" t="s">
        <v>14473</v>
      </c>
      <c r="H3" s="4" t="s">
        <v>14489</v>
      </c>
      <c r="I3" t="s">
        <v>14473</v>
      </c>
      <c r="J3" t="s">
        <v>14480</v>
      </c>
      <c r="K3" t="s">
        <v>14490</v>
      </c>
    </row>
    <row r="4" spans="1:11" x14ac:dyDescent="0.35">
      <c r="A4" t="s">
        <v>3</v>
      </c>
      <c r="B4" t="s">
        <v>28</v>
      </c>
      <c r="C4" s="11" t="s">
        <v>1175</v>
      </c>
      <c r="D4" s="2">
        <v>1027730618.83</v>
      </c>
      <c r="E4" s="3">
        <f t="shared" si="0"/>
        <v>4.6517979540077468</v>
      </c>
      <c r="F4" s="3">
        <f t="shared" ref="F4:F67" si="1">E4+F3</f>
        <v>23.196772340557352</v>
      </c>
      <c r="G4" t="s">
        <v>14473</v>
      </c>
      <c r="H4" s="5" t="s">
        <v>10</v>
      </c>
      <c r="I4" s="1">
        <v>6325867798.8299685</v>
      </c>
      <c r="J4" s="1">
        <v>3986660198.5400043</v>
      </c>
      <c r="K4" s="1">
        <v>10312527997.369972</v>
      </c>
    </row>
    <row r="5" spans="1:11" x14ac:dyDescent="0.35">
      <c r="A5" t="s">
        <v>3</v>
      </c>
      <c r="B5" t="s">
        <v>23</v>
      </c>
      <c r="C5" t="s">
        <v>1300</v>
      </c>
      <c r="D5" s="2">
        <v>998447509.25</v>
      </c>
      <c r="E5" s="3">
        <f t="shared" si="0"/>
        <v>4.5192543606424884</v>
      </c>
      <c r="F5" s="3">
        <f t="shared" si="1"/>
        <v>27.716026701199841</v>
      </c>
      <c r="G5" t="s">
        <v>14480</v>
      </c>
      <c r="H5" s="5" t="s">
        <v>3</v>
      </c>
      <c r="I5" s="1">
        <v>7351456425.3000011</v>
      </c>
      <c r="J5" s="1">
        <v>4429206833.5100117</v>
      </c>
      <c r="K5" s="1">
        <v>11780663258.810013</v>
      </c>
    </row>
    <row r="6" spans="1:11" x14ac:dyDescent="0.35">
      <c r="A6" t="s">
        <v>10</v>
      </c>
      <c r="B6" t="s">
        <v>28</v>
      </c>
      <c r="C6" s="11" t="s">
        <v>1175</v>
      </c>
      <c r="D6" s="2">
        <v>941208924.25999999</v>
      </c>
      <c r="E6" s="3">
        <f t="shared" si="0"/>
        <v>4.260176419722618</v>
      </c>
      <c r="F6" s="3">
        <f t="shared" si="1"/>
        <v>31.97620312092246</v>
      </c>
      <c r="G6" t="s">
        <v>14473</v>
      </c>
      <c r="H6" s="5" t="s">
        <v>14490</v>
      </c>
      <c r="I6" s="1">
        <v>13677324224.129971</v>
      </c>
      <c r="J6" s="1">
        <v>8415867032.0500164</v>
      </c>
      <c r="K6" s="1">
        <v>22093191256.179985</v>
      </c>
    </row>
    <row r="7" spans="1:11" x14ac:dyDescent="0.35">
      <c r="A7" t="s">
        <v>10</v>
      </c>
      <c r="B7" t="s">
        <v>23</v>
      </c>
      <c r="C7" t="s">
        <v>1300</v>
      </c>
      <c r="D7" s="2">
        <v>907742295.26999998</v>
      </c>
      <c r="E7" s="3">
        <f t="shared" si="0"/>
        <v>4.1086970403883241</v>
      </c>
      <c r="F7" s="3">
        <f t="shared" si="1"/>
        <v>36.084900161310784</v>
      </c>
      <c r="G7" t="s">
        <v>14480</v>
      </c>
      <c r="J7">
        <f>GETPIVOTDATA("valor total",$H$2,"Gera crédito","S")/GETPIVOTDATA("valor total",$H$2)</f>
        <v>0.38092582164633643</v>
      </c>
    </row>
    <row r="8" spans="1:11" x14ac:dyDescent="0.35">
      <c r="A8" t="s">
        <v>3</v>
      </c>
      <c r="B8" t="s">
        <v>180</v>
      </c>
      <c r="C8" t="s">
        <v>9060</v>
      </c>
      <c r="D8" s="2">
        <v>665317631.84000003</v>
      </c>
      <c r="E8" s="3">
        <f t="shared" si="0"/>
        <v>3.011414802530596</v>
      </c>
      <c r="F8" s="3">
        <f t="shared" si="1"/>
        <v>39.09631496384138</v>
      </c>
      <c r="G8" t="s">
        <v>14480</v>
      </c>
    </row>
    <row r="9" spans="1:11" x14ac:dyDescent="0.35">
      <c r="A9" t="s">
        <v>10</v>
      </c>
      <c r="B9" t="s">
        <v>180</v>
      </c>
      <c r="C9" t="s">
        <v>9060</v>
      </c>
      <c r="D9" s="2">
        <v>628242927.78999996</v>
      </c>
      <c r="E9" s="3">
        <f t="shared" si="0"/>
        <v>2.8436042602684886</v>
      </c>
      <c r="F9" s="3">
        <f t="shared" si="1"/>
        <v>41.939919224109872</v>
      </c>
      <c r="G9" t="s">
        <v>14480</v>
      </c>
    </row>
    <row r="10" spans="1:11" x14ac:dyDescent="0.35">
      <c r="A10" t="s">
        <v>3</v>
      </c>
      <c r="B10" t="s">
        <v>4</v>
      </c>
      <c r="C10" t="s">
        <v>4455</v>
      </c>
      <c r="D10" s="2">
        <v>293514242.42000002</v>
      </c>
      <c r="E10" s="3">
        <f t="shared" si="0"/>
        <v>1.3285280474720775</v>
      </c>
      <c r="F10" s="3">
        <f t="shared" si="1"/>
        <v>43.268447271581948</v>
      </c>
      <c r="G10" t="s">
        <v>14473</v>
      </c>
    </row>
    <row r="11" spans="1:11" x14ac:dyDescent="0.35">
      <c r="A11" t="s">
        <v>3</v>
      </c>
      <c r="B11" t="s">
        <v>134</v>
      </c>
      <c r="C11" t="s">
        <v>85</v>
      </c>
      <c r="D11" s="2">
        <v>278520418.08999997</v>
      </c>
      <c r="E11" s="3">
        <f t="shared" si="0"/>
        <v>1.2606617797331157</v>
      </c>
      <c r="F11" s="3">
        <f t="shared" si="1"/>
        <v>44.529109051315061</v>
      </c>
      <c r="G11" t="s">
        <v>14480</v>
      </c>
    </row>
    <row r="12" spans="1:11" x14ac:dyDescent="0.35">
      <c r="A12" t="s">
        <v>10</v>
      </c>
      <c r="B12" t="s">
        <v>4</v>
      </c>
      <c r="C12" t="s">
        <v>4455</v>
      </c>
      <c r="D12" s="2">
        <v>266716684.81</v>
      </c>
      <c r="E12" s="3">
        <f t="shared" si="0"/>
        <v>1.207234761684294</v>
      </c>
      <c r="F12" s="3">
        <f t="shared" si="1"/>
        <v>45.736343812999351</v>
      </c>
      <c r="G12" t="s">
        <v>14473</v>
      </c>
    </row>
    <row r="13" spans="1:11" x14ac:dyDescent="0.35">
      <c r="A13" t="s">
        <v>10</v>
      </c>
      <c r="B13" t="s">
        <v>134</v>
      </c>
      <c r="C13" t="s">
        <v>85</v>
      </c>
      <c r="D13" s="2">
        <v>259054382.81</v>
      </c>
      <c r="E13" s="3">
        <f t="shared" si="0"/>
        <v>1.1725530268857656</v>
      </c>
      <c r="F13" s="3">
        <f t="shared" si="1"/>
        <v>46.908896839885116</v>
      </c>
      <c r="G13" t="s">
        <v>14480</v>
      </c>
    </row>
    <row r="14" spans="1:11" x14ac:dyDescent="0.35">
      <c r="A14" t="s">
        <v>3</v>
      </c>
      <c r="B14" t="s">
        <v>92</v>
      </c>
      <c r="C14" t="s">
        <v>4839</v>
      </c>
      <c r="D14" s="2">
        <v>225805720.49000001</v>
      </c>
      <c r="E14" s="3">
        <f t="shared" si="0"/>
        <v>1.0220602260293048</v>
      </c>
      <c r="F14" s="3">
        <f t="shared" si="1"/>
        <v>47.93095706591442</v>
      </c>
      <c r="G14" t="s">
        <v>14473</v>
      </c>
    </row>
    <row r="15" spans="1:11" x14ac:dyDescent="0.35">
      <c r="A15" t="s">
        <v>10</v>
      </c>
      <c r="B15" t="s">
        <v>92</v>
      </c>
      <c r="C15" t="s">
        <v>4839</v>
      </c>
      <c r="D15" s="2">
        <v>202176415.34999999</v>
      </c>
      <c r="E15" s="3">
        <f t="shared" si="0"/>
        <v>0.91510734237384683</v>
      </c>
      <c r="F15" s="3">
        <f t="shared" si="1"/>
        <v>48.846064408288264</v>
      </c>
      <c r="G15" t="s">
        <v>14473</v>
      </c>
    </row>
    <row r="16" spans="1:11" x14ac:dyDescent="0.35">
      <c r="A16" t="s">
        <v>3</v>
      </c>
      <c r="B16" t="s">
        <v>83</v>
      </c>
      <c r="C16" t="s">
        <v>2216</v>
      </c>
      <c r="D16" s="2">
        <v>157202578.81999999</v>
      </c>
      <c r="E16" s="3">
        <f t="shared" si="0"/>
        <v>0.7115431039235971</v>
      </c>
      <c r="F16" s="3">
        <f t="shared" si="1"/>
        <v>49.55760751221186</v>
      </c>
      <c r="G16" t="s">
        <v>14480</v>
      </c>
    </row>
    <row r="17" spans="1:7" x14ac:dyDescent="0.35">
      <c r="A17" t="s">
        <v>3</v>
      </c>
      <c r="B17" t="s">
        <v>57</v>
      </c>
      <c r="C17" t="s">
        <v>1351</v>
      </c>
      <c r="D17" s="2">
        <v>139860442.75</v>
      </c>
      <c r="E17" s="3">
        <f t="shared" si="0"/>
        <v>0.63304771650350689</v>
      </c>
      <c r="F17" s="3">
        <f t="shared" si="1"/>
        <v>50.190655228715364</v>
      </c>
      <c r="G17" t="s">
        <v>14473</v>
      </c>
    </row>
    <row r="18" spans="1:7" x14ac:dyDescent="0.35">
      <c r="A18" t="s">
        <v>10</v>
      </c>
      <c r="B18" t="s">
        <v>57</v>
      </c>
      <c r="C18" t="s">
        <v>1351</v>
      </c>
      <c r="D18" s="2">
        <v>137294478.72</v>
      </c>
      <c r="E18" s="3">
        <f t="shared" si="0"/>
        <v>0.6214334413168825</v>
      </c>
      <c r="F18" s="3">
        <f t="shared" si="1"/>
        <v>50.812088670032246</v>
      </c>
      <c r="G18" t="s">
        <v>14473</v>
      </c>
    </row>
    <row r="19" spans="1:7" x14ac:dyDescent="0.35">
      <c r="A19" t="s">
        <v>10</v>
      </c>
      <c r="B19" t="s">
        <v>83</v>
      </c>
      <c r="C19" t="s">
        <v>2216</v>
      </c>
      <c r="D19" s="2">
        <v>136590811.63</v>
      </c>
      <c r="E19" s="3">
        <f t="shared" si="0"/>
        <v>0.61824844607630958</v>
      </c>
      <c r="F19" s="3">
        <f t="shared" si="1"/>
        <v>51.430337116108554</v>
      </c>
      <c r="G19" t="s">
        <v>14480</v>
      </c>
    </row>
    <row r="20" spans="1:7" x14ac:dyDescent="0.35">
      <c r="A20" t="s">
        <v>3</v>
      </c>
      <c r="B20" t="s">
        <v>76</v>
      </c>
      <c r="C20" t="s">
        <v>7178</v>
      </c>
      <c r="D20" s="2">
        <v>121731517.53</v>
      </c>
      <c r="E20" s="3">
        <f t="shared" si="0"/>
        <v>0.55099110001117968</v>
      </c>
      <c r="F20" s="3">
        <f t="shared" si="1"/>
        <v>51.981328216119735</v>
      </c>
      <c r="G20" t="s">
        <v>14480</v>
      </c>
    </row>
    <row r="21" spans="1:7" x14ac:dyDescent="0.35">
      <c r="A21" t="s">
        <v>3</v>
      </c>
      <c r="B21" t="s">
        <v>9</v>
      </c>
      <c r="C21" t="s">
        <v>26</v>
      </c>
      <c r="D21" s="2">
        <v>103813503.23</v>
      </c>
      <c r="E21" s="3">
        <f t="shared" si="0"/>
        <v>0.46988912568690516</v>
      </c>
      <c r="F21" s="3">
        <f t="shared" si="1"/>
        <v>52.45121734180664</v>
      </c>
      <c r="G21" t="s">
        <v>14473</v>
      </c>
    </row>
    <row r="22" spans="1:7" x14ac:dyDescent="0.35">
      <c r="A22" t="s">
        <v>3</v>
      </c>
      <c r="B22" t="s">
        <v>139</v>
      </c>
      <c r="C22" t="s">
        <v>2935</v>
      </c>
      <c r="D22" s="2">
        <v>97862978.790000007</v>
      </c>
      <c r="E22" s="3">
        <f t="shared" si="0"/>
        <v>0.44295537776881977</v>
      </c>
      <c r="F22" s="3">
        <f t="shared" si="1"/>
        <v>52.894172719575458</v>
      </c>
      <c r="G22" t="s">
        <v>14480</v>
      </c>
    </row>
    <row r="23" spans="1:7" x14ac:dyDescent="0.35">
      <c r="A23" t="s">
        <v>10</v>
      </c>
      <c r="B23" t="s">
        <v>76</v>
      </c>
      <c r="C23" t="s">
        <v>7178</v>
      </c>
      <c r="D23" s="2">
        <v>93890082.450000003</v>
      </c>
      <c r="E23" s="3">
        <f t="shared" si="0"/>
        <v>0.42497293107774392</v>
      </c>
      <c r="F23" s="3">
        <f t="shared" si="1"/>
        <v>53.319145650653205</v>
      </c>
      <c r="G23" t="s">
        <v>14480</v>
      </c>
    </row>
    <row r="24" spans="1:7" x14ac:dyDescent="0.35">
      <c r="A24" t="s">
        <v>10</v>
      </c>
      <c r="B24" t="s">
        <v>9</v>
      </c>
      <c r="C24" t="s">
        <v>26</v>
      </c>
      <c r="D24" s="2">
        <v>93049138.989999995</v>
      </c>
      <c r="E24" s="3">
        <f t="shared" si="0"/>
        <v>0.42116658436101606</v>
      </c>
      <c r="F24" s="3">
        <f t="shared" si="1"/>
        <v>53.740312235014223</v>
      </c>
      <c r="G24" t="s">
        <v>14473</v>
      </c>
    </row>
    <row r="25" spans="1:7" x14ac:dyDescent="0.35">
      <c r="A25" t="s">
        <v>10</v>
      </c>
      <c r="B25" t="s">
        <v>139</v>
      </c>
      <c r="C25" t="s">
        <v>2935</v>
      </c>
      <c r="D25" s="2">
        <v>92512454.269999996</v>
      </c>
      <c r="E25" s="3">
        <f t="shared" si="0"/>
        <v>0.41873739831099316</v>
      </c>
      <c r="F25" s="3">
        <f t="shared" si="1"/>
        <v>54.159049633325218</v>
      </c>
      <c r="G25" t="s">
        <v>14480</v>
      </c>
    </row>
    <row r="26" spans="1:7" x14ac:dyDescent="0.35">
      <c r="A26" t="s">
        <v>10</v>
      </c>
      <c r="B26" t="s">
        <v>76</v>
      </c>
      <c r="C26" t="s">
        <v>2103</v>
      </c>
      <c r="D26" s="2">
        <v>69487599.420000002</v>
      </c>
      <c r="E26" s="3">
        <f t="shared" si="0"/>
        <v>0.31452042674261743</v>
      </c>
      <c r="F26" s="3">
        <f t="shared" si="1"/>
        <v>54.473570060067836</v>
      </c>
      <c r="G26" t="s">
        <v>14473</v>
      </c>
    </row>
    <row r="27" spans="1:7" x14ac:dyDescent="0.35">
      <c r="A27" t="s">
        <v>3</v>
      </c>
      <c r="B27" t="s">
        <v>6</v>
      </c>
      <c r="C27" s="8" t="s">
        <v>3141</v>
      </c>
      <c r="D27" s="2">
        <v>64047826.200000003</v>
      </c>
      <c r="E27" s="3">
        <f t="shared" si="0"/>
        <v>0.28989848255663042</v>
      </c>
      <c r="F27" s="3">
        <f t="shared" si="1"/>
        <v>54.763468542624466</v>
      </c>
      <c r="G27" t="s">
        <v>14480</v>
      </c>
    </row>
    <row r="28" spans="1:7" x14ac:dyDescent="0.35">
      <c r="A28" t="s">
        <v>3</v>
      </c>
      <c r="B28" t="s">
        <v>99</v>
      </c>
      <c r="C28" t="s">
        <v>4023</v>
      </c>
      <c r="D28" s="2">
        <v>59929445.979999997</v>
      </c>
      <c r="E28" s="3">
        <f t="shared" si="0"/>
        <v>0.27125753488978765</v>
      </c>
      <c r="F28" s="3">
        <f t="shared" si="1"/>
        <v>55.03472607751425</v>
      </c>
      <c r="G28" t="s">
        <v>14473</v>
      </c>
    </row>
    <row r="29" spans="1:7" x14ac:dyDescent="0.35">
      <c r="A29" t="s">
        <v>3</v>
      </c>
      <c r="B29" t="s">
        <v>20</v>
      </c>
      <c r="C29" t="s">
        <v>9679</v>
      </c>
      <c r="D29" s="2">
        <v>56774882.909999996</v>
      </c>
      <c r="E29" s="3">
        <f t="shared" si="0"/>
        <v>0.25697909483365677</v>
      </c>
      <c r="F29" s="3">
        <f t="shared" si="1"/>
        <v>55.291705172347903</v>
      </c>
      <c r="G29" t="s">
        <v>14480</v>
      </c>
    </row>
    <row r="30" spans="1:7" x14ac:dyDescent="0.35">
      <c r="A30" t="s">
        <v>10</v>
      </c>
      <c r="B30" t="s">
        <v>99</v>
      </c>
      <c r="C30" t="s">
        <v>4023</v>
      </c>
      <c r="D30" s="2">
        <v>54257071.789999999</v>
      </c>
      <c r="E30" s="3">
        <f t="shared" si="0"/>
        <v>0.24558277326650566</v>
      </c>
      <c r="F30" s="3">
        <f t="shared" si="1"/>
        <v>55.537287945614409</v>
      </c>
      <c r="G30" t="s">
        <v>14473</v>
      </c>
    </row>
    <row r="31" spans="1:7" x14ac:dyDescent="0.35">
      <c r="A31" t="s">
        <v>10</v>
      </c>
      <c r="B31" t="s">
        <v>4</v>
      </c>
      <c r="C31" t="s">
        <v>4831</v>
      </c>
      <c r="D31" s="2">
        <v>52854304.450000003</v>
      </c>
      <c r="E31" s="3">
        <f t="shared" si="0"/>
        <v>0.23923345358817438</v>
      </c>
      <c r="F31" s="3">
        <f t="shared" si="1"/>
        <v>55.776521399202586</v>
      </c>
      <c r="G31" s="6" t="s">
        <v>14480</v>
      </c>
    </row>
    <row r="32" spans="1:7" x14ac:dyDescent="0.35">
      <c r="A32" t="s">
        <v>10</v>
      </c>
      <c r="B32" t="s">
        <v>6</v>
      </c>
      <c r="C32" s="8" t="s">
        <v>3141</v>
      </c>
      <c r="D32" s="2">
        <v>50781913.210000001</v>
      </c>
      <c r="E32" s="3">
        <f t="shared" si="0"/>
        <v>0.22985322772596309</v>
      </c>
      <c r="F32" s="3">
        <f t="shared" si="1"/>
        <v>56.006374626928547</v>
      </c>
      <c r="G32" t="s">
        <v>14480</v>
      </c>
    </row>
    <row r="33" spans="1:7" x14ac:dyDescent="0.35">
      <c r="A33" t="s">
        <v>10</v>
      </c>
      <c r="B33" t="s">
        <v>20</v>
      </c>
      <c r="C33" t="s">
        <v>9679</v>
      </c>
      <c r="D33" s="2">
        <v>49284513.509999998</v>
      </c>
      <c r="E33" s="3">
        <f t="shared" si="0"/>
        <v>0.2230755753595077</v>
      </c>
      <c r="F33" s="3">
        <f t="shared" si="1"/>
        <v>56.229450202288056</v>
      </c>
      <c r="G33" t="s">
        <v>14480</v>
      </c>
    </row>
    <row r="34" spans="1:7" x14ac:dyDescent="0.35">
      <c r="A34" t="s">
        <v>3</v>
      </c>
      <c r="B34" t="s">
        <v>4</v>
      </c>
      <c r="C34" t="s">
        <v>4831</v>
      </c>
      <c r="D34" s="2">
        <v>42172952.25</v>
      </c>
      <c r="E34" s="3">
        <f t="shared" si="0"/>
        <v>0.19088664811247308</v>
      </c>
      <c r="F34" s="3">
        <f t="shared" si="1"/>
        <v>56.420336850400531</v>
      </c>
      <c r="G34" s="6" t="s">
        <v>14480</v>
      </c>
    </row>
    <row r="35" spans="1:7" x14ac:dyDescent="0.35">
      <c r="A35" t="s">
        <v>3</v>
      </c>
      <c r="B35" t="s">
        <v>9</v>
      </c>
      <c r="C35" t="s">
        <v>1643</v>
      </c>
      <c r="D35" s="2">
        <v>33888385.020000003</v>
      </c>
      <c r="E35" s="3">
        <f t="shared" si="0"/>
        <v>0.15338836579582224</v>
      </c>
      <c r="F35" s="3">
        <f t="shared" si="1"/>
        <v>56.573725216196351</v>
      </c>
      <c r="G35" t="s">
        <v>14480</v>
      </c>
    </row>
    <row r="36" spans="1:7" x14ac:dyDescent="0.35">
      <c r="A36" t="s">
        <v>10</v>
      </c>
      <c r="B36" t="s">
        <v>9</v>
      </c>
      <c r="C36" t="s">
        <v>1643</v>
      </c>
      <c r="D36" s="2">
        <v>32437387.760000002</v>
      </c>
      <c r="E36" s="3">
        <f t="shared" si="0"/>
        <v>0.14682074392908931</v>
      </c>
      <c r="F36" s="3">
        <f t="shared" si="1"/>
        <v>56.720545960125442</v>
      </c>
      <c r="G36" t="s">
        <v>14480</v>
      </c>
    </row>
    <row r="37" spans="1:7" x14ac:dyDescent="0.35">
      <c r="A37" t="s">
        <v>3</v>
      </c>
      <c r="B37" t="s">
        <v>76</v>
      </c>
      <c r="C37" t="s">
        <v>5837</v>
      </c>
      <c r="D37" s="2">
        <v>32222711.809999999</v>
      </c>
      <c r="E37" s="3">
        <f t="shared" si="0"/>
        <v>0.14584906017588797</v>
      </c>
      <c r="F37" s="3">
        <f t="shared" si="1"/>
        <v>56.866395020301333</v>
      </c>
      <c r="G37" t="s">
        <v>14473</v>
      </c>
    </row>
    <row r="38" spans="1:7" x14ac:dyDescent="0.35">
      <c r="A38" t="s">
        <v>3</v>
      </c>
      <c r="B38" t="s">
        <v>76</v>
      </c>
      <c r="C38" t="s">
        <v>3326</v>
      </c>
      <c r="D38" s="2">
        <v>28107728.829999998</v>
      </c>
      <c r="E38" s="3">
        <f t="shared" si="0"/>
        <v>0.12722348937316863</v>
      </c>
      <c r="F38" s="3">
        <f t="shared" si="1"/>
        <v>56.993618509674505</v>
      </c>
      <c r="G38" t="s">
        <v>14473</v>
      </c>
    </row>
    <row r="39" spans="1:7" x14ac:dyDescent="0.35">
      <c r="A39" t="s">
        <v>3</v>
      </c>
      <c r="B39" t="s">
        <v>22</v>
      </c>
      <c r="C39" t="s">
        <v>2319</v>
      </c>
      <c r="D39" s="2">
        <v>25374629.440000001</v>
      </c>
      <c r="E39" s="3">
        <f t="shared" si="0"/>
        <v>0.1148527125202073</v>
      </c>
      <c r="F39" s="3">
        <f t="shared" si="1"/>
        <v>57.108471222194716</v>
      </c>
      <c r="G39" s="6" t="s">
        <v>14480</v>
      </c>
    </row>
    <row r="40" spans="1:7" x14ac:dyDescent="0.35">
      <c r="A40" t="s">
        <v>3</v>
      </c>
      <c r="B40" t="s">
        <v>76</v>
      </c>
      <c r="C40" t="s">
        <v>13713</v>
      </c>
      <c r="D40" s="2">
        <v>25166244.5</v>
      </c>
      <c r="E40" s="3">
        <f t="shared" si="0"/>
        <v>0.11390950364837123</v>
      </c>
      <c r="F40" s="3">
        <f t="shared" si="1"/>
        <v>57.222380725843088</v>
      </c>
      <c r="G40" t="s">
        <v>14473</v>
      </c>
    </row>
    <row r="41" spans="1:7" x14ac:dyDescent="0.35">
      <c r="A41" t="s">
        <v>3</v>
      </c>
      <c r="B41" t="s">
        <v>965</v>
      </c>
      <c r="C41" t="s">
        <v>13124</v>
      </c>
      <c r="D41" s="2">
        <v>25067469.289999999</v>
      </c>
      <c r="E41" s="3">
        <f t="shared" si="0"/>
        <v>0.1134624192554709</v>
      </c>
      <c r="F41" s="3">
        <f t="shared" si="1"/>
        <v>57.335843145098558</v>
      </c>
      <c r="G41" t="s">
        <v>14473</v>
      </c>
    </row>
    <row r="42" spans="1:7" x14ac:dyDescent="0.35">
      <c r="A42" t="s">
        <v>10</v>
      </c>
      <c r="B42" t="s">
        <v>76</v>
      </c>
      <c r="C42" t="s">
        <v>3326</v>
      </c>
      <c r="D42" s="2">
        <v>24035128.82</v>
      </c>
      <c r="E42" s="3">
        <f t="shared" si="0"/>
        <v>0.10878975581799114</v>
      </c>
      <c r="F42" s="3">
        <f t="shared" si="1"/>
        <v>57.444632900916552</v>
      </c>
      <c r="G42" t="s">
        <v>14473</v>
      </c>
    </row>
    <row r="43" spans="1:7" x14ac:dyDescent="0.35">
      <c r="A43" t="s">
        <v>3</v>
      </c>
      <c r="B43" t="s">
        <v>9</v>
      </c>
      <c r="C43" t="s">
        <v>4043</v>
      </c>
      <c r="D43" s="2">
        <v>23784648.280000001</v>
      </c>
      <c r="E43" s="3">
        <f t="shared" si="0"/>
        <v>0.10765601041609076</v>
      </c>
      <c r="F43" s="3">
        <f t="shared" si="1"/>
        <v>57.552288911332646</v>
      </c>
      <c r="G43" t="s">
        <v>14480</v>
      </c>
    </row>
    <row r="44" spans="1:7" x14ac:dyDescent="0.35">
      <c r="A44" t="s">
        <v>3</v>
      </c>
      <c r="B44" t="s">
        <v>6</v>
      </c>
      <c r="C44" t="s">
        <v>12303</v>
      </c>
      <c r="D44" s="2">
        <v>23779253.460000001</v>
      </c>
      <c r="E44" s="3">
        <f t="shared" si="0"/>
        <v>0.10763159194282701</v>
      </c>
      <c r="F44" s="3">
        <f t="shared" si="1"/>
        <v>57.659920503275472</v>
      </c>
      <c r="G44" t="s">
        <v>14473</v>
      </c>
    </row>
    <row r="45" spans="1:7" x14ac:dyDescent="0.35">
      <c r="A45" t="s">
        <v>10</v>
      </c>
      <c r="B45" t="s">
        <v>76</v>
      </c>
      <c r="C45" t="s">
        <v>354</v>
      </c>
      <c r="D45" s="2">
        <v>23482795.190000001</v>
      </c>
      <c r="E45" s="3">
        <f t="shared" si="0"/>
        <v>0.10628973839816502</v>
      </c>
      <c r="F45" s="3">
        <f t="shared" si="1"/>
        <v>57.76621024167364</v>
      </c>
      <c r="G45" t="s">
        <v>14473</v>
      </c>
    </row>
    <row r="46" spans="1:7" x14ac:dyDescent="0.35">
      <c r="A46" t="s">
        <v>10</v>
      </c>
      <c r="B46" t="s">
        <v>180</v>
      </c>
      <c r="C46" t="s">
        <v>4714</v>
      </c>
      <c r="D46" s="2">
        <v>20942188.780000001</v>
      </c>
      <c r="E46" s="3">
        <f t="shared" si="0"/>
        <v>9.4790238934549381E-2</v>
      </c>
      <c r="F46" s="3">
        <f t="shared" si="1"/>
        <v>57.86100048060819</v>
      </c>
      <c r="G46" t="s">
        <v>14480</v>
      </c>
    </row>
    <row r="47" spans="1:7" x14ac:dyDescent="0.35">
      <c r="A47" t="s">
        <v>10</v>
      </c>
      <c r="B47" t="s">
        <v>6</v>
      </c>
      <c r="C47" t="s">
        <v>12303</v>
      </c>
      <c r="D47" s="2">
        <v>20650547.149999999</v>
      </c>
      <c r="E47" s="3">
        <f t="shared" si="0"/>
        <v>9.3470186857788295E-2</v>
      </c>
      <c r="F47" s="3">
        <f t="shared" si="1"/>
        <v>57.954470667465976</v>
      </c>
      <c r="G47" t="s">
        <v>14473</v>
      </c>
    </row>
    <row r="48" spans="1:7" x14ac:dyDescent="0.35">
      <c r="A48" t="s">
        <v>3</v>
      </c>
      <c r="B48" t="s">
        <v>9</v>
      </c>
      <c r="C48" t="s">
        <v>285</v>
      </c>
      <c r="D48" s="2">
        <v>19694307.559999999</v>
      </c>
      <c r="E48" s="3">
        <f t="shared" si="0"/>
        <v>8.9141977415738968E-2</v>
      </c>
      <c r="F48" s="3">
        <f t="shared" si="1"/>
        <v>58.043612644881712</v>
      </c>
      <c r="G48" t="s">
        <v>14480</v>
      </c>
    </row>
    <row r="49" spans="1:7" x14ac:dyDescent="0.35">
      <c r="A49" t="s">
        <v>10</v>
      </c>
      <c r="B49" t="s">
        <v>22</v>
      </c>
      <c r="C49" t="s">
        <v>2319</v>
      </c>
      <c r="D49" s="2">
        <v>19635638.859999999</v>
      </c>
      <c r="E49" s="3">
        <f t="shared" si="0"/>
        <v>8.8876426371891526E-2</v>
      </c>
      <c r="F49" s="3">
        <f t="shared" si="1"/>
        <v>58.132489071253602</v>
      </c>
      <c r="G49" s="6" t="s">
        <v>14480</v>
      </c>
    </row>
    <row r="50" spans="1:7" x14ac:dyDescent="0.35">
      <c r="A50" t="s">
        <v>3</v>
      </c>
      <c r="B50" t="s">
        <v>180</v>
      </c>
      <c r="C50" t="s">
        <v>4714</v>
      </c>
      <c r="D50" s="2">
        <v>19084301.359999999</v>
      </c>
      <c r="E50" s="3">
        <f t="shared" si="0"/>
        <v>8.6380917716727096E-2</v>
      </c>
      <c r="F50" s="3">
        <f t="shared" si="1"/>
        <v>58.218869988970326</v>
      </c>
      <c r="G50" t="s">
        <v>14480</v>
      </c>
    </row>
    <row r="51" spans="1:7" x14ac:dyDescent="0.35">
      <c r="A51" t="s">
        <v>3</v>
      </c>
      <c r="B51" t="s">
        <v>9</v>
      </c>
      <c r="C51" t="s">
        <v>1669</v>
      </c>
      <c r="D51" s="2">
        <v>18638451.719999999</v>
      </c>
      <c r="E51" s="3">
        <f t="shared" si="0"/>
        <v>8.4362876797105385E-2</v>
      </c>
      <c r="F51" s="3">
        <f t="shared" si="1"/>
        <v>58.303232865767434</v>
      </c>
      <c r="G51" t="s">
        <v>14473</v>
      </c>
    </row>
    <row r="52" spans="1:7" x14ac:dyDescent="0.35">
      <c r="A52" t="s">
        <v>3</v>
      </c>
      <c r="B52" t="s">
        <v>9</v>
      </c>
      <c r="C52" t="s">
        <v>4180</v>
      </c>
      <c r="D52" s="2">
        <v>18587421.129999999</v>
      </c>
      <c r="E52" s="3">
        <f t="shared" si="0"/>
        <v>8.4131897988257542E-2</v>
      </c>
      <c r="F52" s="3">
        <f t="shared" si="1"/>
        <v>58.387364763755691</v>
      </c>
      <c r="G52" t="s">
        <v>14473</v>
      </c>
    </row>
    <row r="53" spans="1:7" x14ac:dyDescent="0.35">
      <c r="A53" t="s">
        <v>10</v>
      </c>
      <c r="B53" t="s">
        <v>9</v>
      </c>
      <c r="C53" t="s">
        <v>4043</v>
      </c>
      <c r="D53" s="2">
        <v>18386489.27</v>
      </c>
      <c r="E53" s="3">
        <f t="shared" si="0"/>
        <v>8.3222423853579086E-2</v>
      </c>
      <c r="F53" s="3">
        <f t="shared" si="1"/>
        <v>58.470587187609269</v>
      </c>
      <c r="G53" t="s">
        <v>14480</v>
      </c>
    </row>
    <row r="54" spans="1:7" x14ac:dyDescent="0.35">
      <c r="A54" t="s">
        <v>10</v>
      </c>
      <c r="B54" t="s">
        <v>9</v>
      </c>
      <c r="C54" t="s">
        <v>285</v>
      </c>
      <c r="D54" s="2">
        <v>18224272.640000001</v>
      </c>
      <c r="E54" s="3">
        <f t="shared" si="0"/>
        <v>8.2488185743208209E-2</v>
      </c>
      <c r="F54" s="3">
        <f t="shared" si="1"/>
        <v>58.553075373352478</v>
      </c>
      <c r="G54" t="s">
        <v>14480</v>
      </c>
    </row>
    <row r="55" spans="1:7" x14ac:dyDescent="0.35">
      <c r="A55" t="s">
        <v>10</v>
      </c>
      <c r="B55" t="s">
        <v>40</v>
      </c>
      <c r="C55" t="s">
        <v>4607</v>
      </c>
      <c r="D55" s="2">
        <v>17816352.210000001</v>
      </c>
      <c r="E55" s="3">
        <f t="shared" si="0"/>
        <v>8.064182310021116E-2</v>
      </c>
      <c r="F55" s="3">
        <f t="shared" si="1"/>
        <v>58.633717196452686</v>
      </c>
      <c r="G55" t="s">
        <v>14473</v>
      </c>
    </row>
    <row r="56" spans="1:7" x14ac:dyDescent="0.35">
      <c r="A56" t="s">
        <v>3</v>
      </c>
      <c r="B56" t="s">
        <v>9</v>
      </c>
      <c r="C56" t="s">
        <v>863</v>
      </c>
      <c r="D56" s="2">
        <v>17656659.489999998</v>
      </c>
      <c r="E56" s="3">
        <f t="shared" si="0"/>
        <v>7.9919008916654349E-2</v>
      </c>
      <c r="F56" s="3">
        <f t="shared" si="1"/>
        <v>58.71363620536934</v>
      </c>
      <c r="G56" t="s">
        <v>14473</v>
      </c>
    </row>
    <row r="57" spans="1:7" x14ac:dyDescent="0.35">
      <c r="A57" t="s">
        <v>3</v>
      </c>
      <c r="B57" t="s">
        <v>9</v>
      </c>
      <c r="C57" t="s">
        <v>9723</v>
      </c>
      <c r="D57" s="2">
        <v>17503417.57</v>
      </c>
      <c r="E57" s="3">
        <f t="shared" si="0"/>
        <v>7.9225392868963032E-2</v>
      </c>
      <c r="F57" s="3">
        <f t="shared" si="1"/>
        <v>58.792861598238304</v>
      </c>
      <c r="G57" s="6" t="s">
        <v>14480</v>
      </c>
    </row>
    <row r="58" spans="1:7" x14ac:dyDescent="0.35">
      <c r="A58" t="s">
        <v>3</v>
      </c>
      <c r="B58" t="s">
        <v>9</v>
      </c>
      <c r="C58" t="s">
        <v>9198</v>
      </c>
      <c r="D58" s="2">
        <v>17139587.460000001</v>
      </c>
      <c r="E58" s="3">
        <f t="shared" si="0"/>
        <v>7.7578595420005864E-2</v>
      </c>
      <c r="F58" s="3">
        <f t="shared" si="1"/>
        <v>58.870440193658311</v>
      </c>
      <c r="G58" t="s">
        <v>14473</v>
      </c>
    </row>
    <row r="59" spans="1:7" x14ac:dyDescent="0.35">
      <c r="A59" t="s">
        <v>3</v>
      </c>
      <c r="B59" t="s">
        <v>40</v>
      </c>
      <c r="C59" t="s">
        <v>4607</v>
      </c>
      <c r="D59" s="2">
        <v>17048050.34</v>
      </c>
      <c r="E59" s="3">
        <f t="shared" si="0"/>
        <v>7.716427265903128E-2</v>
      </c>
      <c r="F59" s="3">
        <f t="shared" si="1"/>
        <v>58.947604466317344</v>
      </c>
      <c r="G59" t="s">
        <v>14473</v>
      </c>
    </row>
    <row r="60" spans="1:7" x14ac:dyDescent="0.35">
      <c r="A60" t="s">
        <v>10</v>
      </c>
      <c r="B60" t="s">
        <v>9</v>
      </c>
      <c r="C60" t="s">
        <v>9360</v>
      </c>
      <c r="D60" s="2">
        <v>16965737.93</v>
      </c>
      <c r="E60" s="3">
        <f t="shared" si="0"/>
        <v>7.6791703531078906E-2</v>
      </c>
      <c r="F60" s="3">
        <f t="shared" si="1"/>
        <v>59.024396169848423</v>
      </c>
      <c r="G60" s="6" t="s">
        <v>14480</v>
      </c>
    </row>
    <row r="61" spans="1:7" x14ac:dyDescent="0.35">
      <c r="A61" t="s">
        <v>3</v>
      </c>
      <c r="B61" t="s">
        <v>9</v>
      </c>
      <c r="C61" t="s">
        <v>10744</v>
      </c>
      <c r="D61" s="2">
        <v>16384799.1</v>
      </c>
      <c r="E61" s="3">
        <f t="shared" si="0"/>
        <v>7.4162210927390448E-2</v>
      </c>
      <c r="F61" s="3">
        <f t="shared" si="1"/>
        <v>59.098558380775813</v>
      </c>
      <c r="G61" t="s">
        <v>14473</v>
      </c>
    </row>
    <row r="62" spans="1:7" x14ac:dyDescent="0.35">
      <c r="A62" t="s">
        <v>10</v>
      </c>
      <c r="B62" t="s">
        <v>9</v>
      </c>
      <c r="C62" t="s">
        <v>1257</v>
      </c>
      <c r="D62" s="2">
        <v>16208525.140000001</v>
      </c>
      <c r="E62" s="3">
        <f t="shared" si="0"/>
        <v>7.3364345386120161E-2</v>
      </c>
      <c r="F62" s="3">
        <f t="shared" si="1"/>
        <v>59.171922726161931</v>
      </c>
      <c r="G62" t="s">
        <v>14473</v>
      </c>
    </row>
    <row r="63" spans="1:7" x14ac:dyDescent="0.35">
      <c r="A63" t="s">
        <v>10</v>
      </c>
      <c r="B63" t="s">
        <v>9</v>
      </c>
      <c r="C63" t="s">
        <v>553</v>
      </c>
      <c r="D63" s="2">
        <v>16031463.609999999</v>
      </c>
      <c r="E63" s="3">
        <f t="shared" si="0"/>
        <v>7.2562915081430826E-2</v>
      </c>
      <c r="F63" s="3">
        <f t="shared" si="1"/>
        <v>59.244485641243365</v>
      </c>
      <c r="G63" t="s">
        <v>14480</v>
      </c>
    </row>
    <row r="64" spans="1:7" x14ac:dyDescent="0.35">
      <c r="A64" t="s">
        <v>3</v>
      </c>
      <c r="B64" t="s">
        <v>9</v>
      </c>
      <c r="C64" t="s">
        <v>553</v>
      </c>
      <c r="D64" s="2">
        <v>15999811.25</v>
      </c>
      <c r="E64" s="3">
        <f t="shared" si="0"/>
        <v>7.2419647594027234E-2</v>
      </c>
      <c r="F64" s="3">
        <f t="shared" si="1"/>
        <v>59.31690528883739</v>
      </c>
      <c r="G64" t="s">
        <v>14480</v>
      </c>
    </row>
    <row r="65" spans="1:7" x14ac:dyDescent="0.35">
      <c r="A65" t="s">
        <v>3</v>
      </c>
      <c r="B65" t="s">
        <v>32</v>
      </c>
      <c r="C65" s="8" t="s">
        <v>2038</v>
      </c>
      <c r="D65" s="2">
        <v>15726134.560000001</v>
      </c>
      <c r="E65" s="3">
        <f t="shared" si="0"/>
        <v>7.1180909890512151E-2</v>
      </c>
      <c r="F65" s="3">
        <f t="shared" si="1"/>
        <v>59.388086198727905</v>
      </c>
      <c r="G65" t="s">
        <v>14480</v>
      </c>
    </row>
    <row r="66" spans="1:7" x14ac:dyDescent="0.35">
      <c r="A66" t="s">
        <v>3</v>
      </c>
      <c r="B66" t="s">
        <v>9</v>
      </c>
      <c r="C66" t="s">
        <v>227</v>
      </c>
      <c r="D66" s="2">
        <v>15712924.710000001</v>
      </c>
      <c r="E66" s="3">
        <f t="shared" si="0"/>
        <v>7.1121118392548699E-2</v>
      </c>
      <c r="F66" s="3">
        <f t="shared" si="1"/>
        <v>59.459207317120452</v>
      </c>
      <c r="G66" s="6" t="s">
        <v>14480</v>
      </c>
    </row>
    <row r="67" spans="1:7" x14ac:dyDescent="0.35">
      <c r="A67" t="s">
        <v>3</v>
      </c>
      <c r="B67" t="s">
        <v>2563</v>
      </c>
      <c r="C67" t="s">
        <v>6965</v>
      </c>
      <c r="D67" s="2">
        <v>15587808.210000001</v>
      </c>
      <c r="E67" s="3">
        <f t="shared" ref="E67:E130" si="2">(D67/$D$29638)*100</f>
        <v>7.0554805909443741E-2</v>
      </c>
      <c r="F67" s="3">
        <f t="shared" si="1"/>
        <v>59.529762123029897</v>
      </c>
      <c r="G67" t="s">
        <v>14473</v>
      </c>
    </row>
    <row r="68" spans="1:7" x14ac:dyDescent="0.35">
      <c r="A68" t="s">
        <v>10</v>
      </c>
      <c r="B68" t="s">
        <v>9</v>
      </c>
      <c r="C68" t="s">
        <v>21</v>
      </c>
      <c r="D68" s="2">
        <v>15353951.550000001</v>
      </c>
      <c r="E68" s="3">
        <f t="shared" si="2"/>
        <v>6.9496304865894476E-2</v>
      </c>
      <c r="F68" s="3">
        <f t="shared" ref="F68:F131" si="3">E68+F67</f>
        <v>59.599258427895791</v>
      </c>
      <c r="G68" t="s">
        <v>14473</v>
      </c>
    </row>
    <row r="69" spans="1:7" x14ac:dyDescent="0.35">
      <c r="A69" t="s">
        <v>10</v>
      </c>
      <c r="B69" t="s">
        <v>965</v>
      </c>
      <c r="C69" t="s">
        <v>13124</v>
      </c>
      <c r="D69" s="2">
        <v>15266952.880000001</v>
      </c>
      <c r="E69" s="3">
        <f t="shared" si="2"/>
        <v>6.9102524406606317E-2</v>
      </c>
      <c r="F69" s="3">
        <f t="shared" si="3"/>
        <v>59.6683609523024</v>
      </c>
      <c r="G69" t="s">
        <v>14473</v>
      </c>
    </row>
    <row r="70" spans="1:7" x14ac:dyDescent="0.35">
      <c r="A70" t="s">
        <v>10</v>
      </c>
      <c r="B70" t="s">
        <v>9</v>
      </c>
      <c r="C70" t="s">
        <v>10744</v>
      </c>
      <c r="D70" s="2">
        <v>15248994.300000001</v>
      </c>
      <c r="E70" s="3">
        <f t="shared" si="2"/>
        <v>6.9021238820509839E-2</v>
      </c>
      <c r="F70" s="3">
        <f t="shared" si="3"/>
        <v>59.737382191122911</v>
      </c>
      <c r="G70" t="s">
        <v>14473</v>
      </c>
    </row>
    <row r="71" spans="1:7" x14ac:dyDescent="0.35">
      <c r="A71" t="s">
        <v>3</v>
      </c>
      <c r="B71" t="s">
        <v>9</v>
      </c>
      <c r="C71" t="s">
        <v>1973</v>
      </c>
      <c r="D71" s="2">
        <v>15226705.699999999</v>
      </c>
      <c r="E71" s="3">
        <f t="shared" si="2"/>
        <v>6.892035434555302E-2</v>
      </c>
      <c r="F71" s="3">
        <f t="shared" si="3"/>
        <v>59.806302545468462</v>
      </c>
      <c r="G71" t="s">
        <v>14473</v>
      </c>
    </row>
    <row r="72" spans="1:7" x14ac:dyDescent="0.35">
      <c r="A72" t="s">
        <v>3</v>
      </c>
      <c r="B72" t="s">
        <v>9</v>
      </c>
      <c r="C72" t="s">
        <v>9360</v>
      </c>
      <c r="D72" s="2">
        <v>15168119.109999999</v>
      </c>
      <c r="E72" s="3">
        <f t="shared" si="2"/>
        <v>6.8655174954668913E-2</v>
      </c>
      <c r="F72" s="3">
        <f t="shared" si="3"/>
        <v>59.874957720423133</v>
      </c>
      <c r="G72" s="6" t="s">
        <v>14480</v>
      </c>
    </row>
    <row r="73" spans="1:7" x14ac:dyDescent="0.35">
      <c r="A73" t="s">
        <v>10</v>
      </c>
      <c r="B73" t="s">
        <v>32</v>
      </c>
      <c r="C73" t="s">
        <v>7943</v>
      </c>
      <c r="D73" s="2">
        <v>14793260.699999999</v>
      </c>
      <c r="E73" s="3">
        <f t="shared" si="2"/>
        <v>6.6958460316872345E-2</v>
      </c>
      <c r="F73" s="3">
        <f t="shared" si="3"/>
        <v>59.941916180740009</v>
      </c>
      <c r="G73" t="s">
        <v>14473</v>
      </c>
    </row>
    <row r="74" spans="1:7" x14ac:dyDescent="0.35">
      <c r="A74" t="s">
        <v>3</v>
      </c>
      <c r="B74" t="s">
        <v>180</v>
      </c>
      <c r="C74" s="6" t="s">
        <v>1183</v>
      </c>
      <c r="D74" s="2">
        <v>14706288.800000001</v>
      </c>
      <c r="E74" s="3">
        <f t="shared" si="2"/>
        <v>6.6564801026136461E-2</v>
      </c>
      <c r="F74" s="3">
        <f t="shared" si="3"/>
        <v>60.008480981766148</v>
      </c>
      <c r="G74" t="s">
        <v>14473</v>
      </c>
    </row>
    <row r="75" spans="1:7" x14ac:dyDescent="0.35">
      <c r="A75" t="s">
        <v>3</v>
      </c>
      <c r="B75" t="s">
        <v>9</v>
      </c>
      <c r="C75" t="s">
        <v>4777</v>
      </c>
      <c r="D75" s="2">
        <v>14000958.779999999</v>
      </c>
      <c r="E75" s="3">
        <f t="shared" si="2"/>
        <v>6.3372278896483947E-2</v>
      </c>
      <c r="F75" s="3">
        <f t="shared" si="3"/>
        <v>60.071853260662635</v>
      </c>
      <c r="G75" t="s">
        <v>14473</v>
      </c>
    </row>
    <row r="76" spans="1:7" x14ac:dyDescent="0.35">
      <c r="A76" t="s">
        <v>10</v>
      </c>
      <c r="B76" t="s">
        <v>9</v>
      </c>
      <c r="C76" t="s">
        <v>2130</v>
      </c>
      <c r="D76" s="2">
        <v>13806168.15</v>
      </c>
      <c r="E76" s="3">
        <f t="shared" si="2"/>
        <v>6.2490601696747076E-2</v>
      </c>
      <c r="F76" s="3">
        <f t="shared" si="3"/>
        <v>60.13434386235938</v>
      </c>
      <c r="G76" t="s">
        <v>14480</v>
      </c>
    </row>
    <row r="77" spans="1:7" x14ac:dyDescent="0.35">
      <c r="A77" t="s">
        <v>10</v>
      </c>
      <c r="B77" t="s">
        <v>9</v>
      </c>
      <c r="C77" t="s">
        <v>4777</v>
      </c>
      <c r="D77" s="2">
        <v>13798953.24</v>
      </c>
      <c r="E77" s="3">
        <f t="shared" si="2"/>
        <v>6.2457944984023503E-2</v>
      </c>
      <c r="F77" s="3">
        <f t="shared" si="3"/>
        <v>60.196801807343405</v>
      </c>
      <c r="G77" t="s">
        <v>14473</v>
      </c>
    </row>
    <row r="78" spans="1:7" x14ac:dyDescent="0.35">
      <c r="A78" t="s">
        <v>10</v>
      </c>
      <c r="B78" t="s">
        <v>2563</v>
      </c>
      <c r="C78" t="s">
        <v>6965</v>
      </c>
      <c r="D78" s="2">
        <v>13454340.630000001</v>
      </c>
      <c r="E78" s="3">
        <f t="shared" si="2"/>
        <v>6.0898131347305887E-2</v>
      </c>
      <c r="F78" s="3">
        <f t="shared" si="3"/>
        <v>60.257699938690713</v>
      </c>
      <c r="G78" t="s">
        <v>14473</v>
      </c>
    </row>
    <row r="79" spans="1:7" x14ac:dyDescent="0.35">
      <c r="A79" t="s">
        <v>3</v>
      </c>
      <c r="B79" t="s">
        <v>9</v>
      </c>
      <c r="C79" t="s">
        <v>2981</v>
      </c>
      <c r="D79" s="2">
        <v>13424530.48</v>
      </c>
      <c r="E79" s="3">
        <f t="shared" si="2"/>
        <v>6.0763202220706025E-2</v>
      </c>
      <c r="F79" s="3">
        <f t="shared" si="3"/>
        <v>60.318463140911419</v>
      </c>
      <c r="G79" t="s">
        <v>14473</v>
      </c>
    </row>
    <row r="80" spans="1:7" x14ac:dyDescent="0.35">
      <c r="A80" t="s">
        <v>3</v>
      </c>
      <c r="B80" t="s">
        <v>9</v>
      </c>
      <c r="C80" t="s">
        <v>2130</v>
      </c>
      <c r="D80" s="2">
        <v>13351235.310000001</v>
      </c>
      <c r="E80" s="3">
        <f t="shared" si="2"/>
        <v>6.0431447658179899E-2</v>
      </c>
      <c r="F80" s="3">
        <f t="shared" si="3"/>
        <v>60.378894588569601</v>
      </c>
      <c r="G80" t="s">
        <v>14480</v>
      </c>
    </row>
    <row r="81" spans="1:7" x14ac:dyDescent="0.35">
      <c r="A81" t="s">
        <v>10</v>
      </c>
      <c r="B81" t="s">
        <v>9</v>
      </c>
      <c r="C81" t="s">
        <v>9723</v>
      </c>
      <c r="D81" s="2">
        <v>13198353.25</v>
      </c>
      <c r="E81" s="3">
        <f t="shared" si="2"/>
        <v>5.9739460438102604E-2</v>
      </c>
      <c r="F81" s="3">
        <f t="shared" si="3"/>
        <v>60.438634049007703</v>
      </c>
      <c r="G81" t="s">
        <v>14473</v>
      </c>
    </row>
    <row r="82" spans="1:7" x14ac:dyDescent="0.35">
      <c r="A82" t="s">
        <v>3</v>
      </c>
      <c r="B82" t="s">
        <v>9</v>
      </c>
      <c r="C82" t="s">
        <v>11366</v>
      </c>
      <c r="D82" s="2">
        <v>13142962.460000001</v>
      </c>
      <c r="E82" s="3">
        <f t="shared" si="2"/>
        <v>5.9488746137222666E-2</v>
      </c>
      <c r="F82" s="3">
        <f t="shared" si="3"/>
        <v>60.498122795144923</v>
      </c>
      <c r="G82" t="s">
        <v>14473</v>
      </c>
    </row>
    <row r="83" spans="1:7" x14ac:dyDescent="0.35">
      <c r="A83" t="s">
        <v>3</v>
      </c>
      <c r="B83" t="s">
        <v>4</v>
      </c>
      <c r="C83" t="s">
        <v>11204</v>
      </c>
      <c r="D83" s="2">
        <v>13112511.99</v>
      </c>
      <c r="E83" s="3">
        <f t="shared" si="2"/>
        <v>5.9350918742135585E-2</v>
      </c>
      <c r="F83" s="3">
        <f t="shared" si="3"/>
        <v>60.557473713887056</v>
      </c>
      <c r="G83" t="s">
        <v>14473</v>
      </c>
    </row>
    <row r="84" spans="1:7" x14ac:dyDescent="0.35">
      <c r="A84" t="s">
        <v>3</v>
      </c>
      <c r="B84" t="s">
        <v>2376</v>
      </c>
      <c r="C84" t="s">
        <v>1936</v>
      </c>
      <c r="D84" s="2">
        <v>13041937.859999999</v>
      </c>
      <c r="E84" s="3">
        <f t="shared" si="2"/>
        <v>5.9031480372270122E-2</v>
      </c>
      <c r="F84" s="3">
        <f t="shared" si="3"/>
        <v>60.616505194259325</v>
      </c>
      <c r="G84" t="s">
        <v>14473</v>
      </c>
    </row>
    <row r="85" spans="1:7" x14ac:dyDescent="0.35">
      <c r="A85" t="s">
        <v>10</v>
      </c>
      <c r="B85" t="s">
        <v>76</v>
      </c>
      <c r="C85" t="s">
        <v>1143</v>
      </c>
      <c r="D85" s="2">
        <v>13019003.15</v>
      </c>
      <c r="E85" s="3">
        <f t="shared" si="2"/>
        <v>5.892767142165696E-2</v>
      </c>
      <c r="F85" s="3">
        <f t="shared" si="3"/>
        <v>60.675432865680982</v>
      </c>
      <c r="G85" t="s">
        <v>14473</v>
      </c>
    </row>
    <row r="86" spans="1:7" x14ac:dyDescent="0.35">
      <c r="A86" t="s">
        <v>3</v>
      </c>
      <c r="B86" t="s">
        <v>9</v>
      </c>
      <c r="C86" t="s">
        <v>204</v>
      </c>
      <c r="D86" s="2">
        <v>12370949.439999999</v>
      </c>
      <c r="E86" s="3">
        <f t="shared" si="2"/>
        <v>5.5994397986934279E-2</v>
      </c>
      <c r="F86" s="3">
        <f t="shared" si="3"/>
        <v>60.731427263667918</v>
      </c>
      <c r="G86" t="s">
        <v>14480</v>
      </c>
    </row>
    <row r="87" spans="1:7" x14ac:dyDescent="0.35">
      <c r="A87" t="s">
        <v>3</v>
      </c>
      <c r="B87" t="s">
        <v>9</v>
      </c>
      <c r="C87" t="s">
        <v>9935</v>
      </c>
      <c r="D87" s="2">
        <v>12288516.640000001</v>
      </c>
      <c r="E87" s="3">
        <f t="shared" si="2"/>
        <v>5.5621283939967708E-2</v>
      </c>
      <c r="F87" s="3">
        <f t="shared" si="3"/>
        <v>60.787048547607888</v>
      </c>
      <c r="G87" t="s">
        <v>14473</v>
      </c>
    </row>
    <row r="88" spans="1:7" x14ac:dyDescent="0.35">
      <c r="A88" t="s">
        <v>3</v>
      </c>
      <c r="B88" t="s">
        <v>9</v>
      </c>
      <c r="C88" t="s">
        <v>1433</v>
      </c>
      <c r="D88" s="2">
        <v>12202363.800000001</v>
      </c>
      <c r="E88" s="3">
        <f t="shared" si="2"/>
        <v>5.5231331945251233E-2</v>
      </c>
      <c r="F88" s="3">
        <f t="shared" si="3"/>
        <v>60.842279879553139</v>
      </c>
      <c r="G88" t="s">
        <v>14480</v>
      </c>
    </row>
    <row r="89" spans="1:7" x14ac:dyDescent="0.35">
      <c r="A89" t="s">
        <v>10</v>
      </c>
      <c r="B89" t="s">
        <v>9</v>
      </c>
      <c r="C89" t="s">
        <v>1433</v>
      </c>
      <c r="D89" s="2">
        <v>12072737.01</v>
      </c>
      <c r="E89" s="3">
        <f t="shared" si="2"/>
        <v>5.4644604620543262E-2</v>
      </c>
      <c r="F89" s="3">
        <f t="shared" si="3"/>
        <v>60.896924484173681</v>
      </c>
      <c r="G89" t="s">
        <v>14480</v>
      </c>
    </row>
    <row r="90" spans="1:7" x14ac:dyDescent="0.35">
      <c r="A90" t="s">
        <v>10</v>
      </c>
      <c r="B90" t="s">
        <v>9</v>
      </c>
      <c r="C90" t="s">
        <v>9935</v>
      </c>
      <c r="D90" s="2">
        <v>11955867.1</v>
      </c>
      <c r="E90" s="3">
        <f t="shared" si="2"/>
        <v>5.4115618524126295E-2</v>
      </c>
      <c r="F90" s="3">
        <f t="shared" si="3"/>
        <v>60.95104010269781</v>
      </c>
      <c r="G90" t="s">
        <v>14473</v>
      </c>
    </row>
    <row r="91" spans="1:7" x14ac:dyDescent="0.35">
      <c r="A91" t="s">
        <v>10</v>
      </c>
      <c r="B91" t="s">
        <v>9</v>
      </c>
      <c r="C91" t="s">
        <v>1669</v>
      </c>
      <c r="D91" s="2">
        <v>11943167.84</v>
      </c>
      <c r="E91" s="3">
        <f t="shared" si="2"/>
        <v>5.4058138100167859E-2</v>
      </c>
      <c r="F91" s="3">
        <f t="shared" si="3"/>
        <v>61.005098240797977</v>
      </c>
      <c r="G91" t="s">
        <v>14473</v>
      </c>
    </row>
    <row r="92" spans="1:7" x14ac:dyDescent="0.35">
      <c r="A92" t="s">
        <v>10</v>
      </c>
      <c r="B92" t="s">
        <v>9</v>
      </c>
      <c r="C92" t="s">
        <v>2981</v>
      </c>
      <c r="D92" s="2">
        <v>11426561.27</v>
      </c>
      <c r="E92" s="3">
        <f t="shared" si="2"/>
        <v>5.1719831406446135E-2</v>
      </c>
      <c r="F92" s="3">
        <f t="shared" si="3"/>
        <v>61.056818072204422</v>
      </c>
      <c r="G92" t="s">
        <v>14473</v>
      </c>
    </row>
    <row r="93" spans="1:7" x14ac:dyDescent="0.35">
      <c r="A93" t="s">
        <v>3</v>
      </c>
      <c r="B93" t="s">
        <v>4</v>
      </c>
      <c r="C93" t="s">
        <v>9255</v>
      </c>
      <c r="D93" s="2">
        <v>11390203.560000001</v>
      </c>
      <c r="E93" s="3">
        <f t="shared" si="2"/>
        <v>5.1555266180995381E-2</v>
      </c>
      <c r="F93" s="3">
        <f t="shared" si="3"/>
        <v>61.10837333838542</v>
      </c>
      <c r="G93" s="6" t="s">
        <v>14480</v>
      </c>
    </row>
    <row r="94" spans="1:7" x14ac:dyDescent="0.35">
      <c r="A94" t="s">
        <v>10</v>
      </c>
      <c r="B94" t="s">
        <v>9</v>
      </c>
      <c r="C94" t="s">
        <v>204</v>
      </c>
      <c r="D94" s="2">
        <v>11245885.720000001</v>
      </c>
      <c r="E94" s="3">
        <f t="shared" si="2"/>
        <v>5.0902043030357828E-2</v>
      </c>
      <c r="F94" s="3">
        <f t="shared" si="3"/>
        <v>61.159275381415775</v>
      </c>
      <c r="G94" t="s">
        <v>14480</v>
      </c>
    </row>
    <row r="95" spans="1:7" x14ac:dyDescent="0.35">
      <c r="A95" t="s">
        <v>3</v>
      </c>
      <c r="B95" t="s">
        <v>6</v>
      </c>
      <c r="C95" t="s">
        <v>1840</v>
      </c>
      <c r="D95" s="2">
        <v>11167419.02</v>
      </c>
      <c r="E95" s="3">
        <f t="shared" si="2"/>
        <v>5.0546880667935189E-2</v>
      </c>
      <c r="F95" s="3">
        <f t="shared" si="3"/>
        <v>61.209822262083712</v>
      </c>
      <c r="G95" t="s">
        <v>14473</v>
      </c>
    </row>
    <row r="96" spans="1:7" x14ac:dyDescent="0.35">
      <c r="A96" t="s">
        <v>3</v>
      </c>
      <c r="B96" t="s">
        <v>6</v>
      </c>
      <c r="C96" t="s">
        <v>167</v>
      </c>
      <c r="D96" s="2">
        <v>11140032.98</v>
      </c>
      <c r="E96" s="3">
        <f t="shared" si="2"/>
        <v>5.0422923745268626E-2</v>
      </c>
      <c r="F96" s="3">
        <f t="shared" si="3"/>
        <v>61.260245185828978</v>
      </c>
      <c r="G96" t="s">
        <v>14473</v>
      </c>
    </row>
    <row r="97" spans="1:7" x14ac:dyDescent="0.35">
      <c r="A97" t="s">
        <v>10</v>
      </c>
      <c r="B97" t="s">
        <v>9</v>
      </c>
      <c r="C97" t="s">
        <v>917</v>
      </c>
      <c r="D97" s="2">
        <v>11134274.41</v>
      </c>
      <c r="E97" s="3">
        <f t="shared" si="2"/>
        <v>5.0396858837156312E-2</v>
      </c>
      <c r="F97" s="3">
        <f t="shared" si="3"/>
        <v>61.310642044666132</v>
      </c>
      <c r="G97" t="s">
        <v>14480</v>
      </c>
    </row>
    <row r="98" spans="1:7" x14ac:dyDescent="0.35">
      <c r="A98" t="s">
        <v>10</v>
      </c>
      <c r="B98" t="s">
        <v>29</v>
      </c>
      <c r="C98" t="s">
        <v>722</v>
      </c>
      <c r="D98" s="2">
        <v>11072370.449999999</v>
      </c>
      <c r="E98" s="3">
        <f t="shared" si="2"/>
        <v>5.0116664096241804E-2</v>
      </c>
      <c r="F98" s="3">
        <f t="shared" si="3"/>
        <v>61.360758708762376</v>
      </c>
      <c r="G98" t="s">
        <v>14473</v>
      </c>
    </row>
    <row r="99" spans="1:7" x14ac:dyDescent="0.35">
      <c r="A99" t="s">
        <v>3</v>
      </c>
      <c r="B99" t="s">
        <v>28</v>
      </c>
      <c r="C99" t="s">
        <v>4791</v>
      </c>
      <c r="D99" s="2">
        <v>11039503.119999999</v>
      </c>
      <c r="E99" s="3">
        <f t="shared" si="2"/>
        <v>4.996789731276137E-2</v>
      </c>
      <c r="F99" s="3">
        <f t="shared" si="3"/>
        <v>61.410726606075137</v>
      </c>
      <c r="G99" t="s">
        <v>14473</v>
      </c>
    </row>
    <row r="100" spans="1:7" x14ac:dyDescent="0.35">
      <c r="A100" t="s">
        <v>3</v>
      </c>
      <c r="B100" t="s">
        <v>28</v>
      </c>
      <c r="C100" t="s">
        <v>8149</v>
      </c>
      <c r="D100" s="2">
        <v>11021111.33</v>
      </c>
      <c r="E100" s="3">
        <f t="shared" si="2"/>
        <v>4.9884650896312346E-2</v>
      </c>
      <c r="F100" s="3">
        <f t="shared" si="3"/>
        <v>61.460611256971447</v>
      </c>
      <c r="G100" t="s">
        <v>14473</v>
      </c>
    </row>
    <row r="101" spans="1:7" x14ac:dyDescent="0.35">
      <c r="A101" t="s">
        <v>3</v>
      </c>
      <c r="B101" t="s">
        <v>9</v>
      </c>
      <c r="C101" t="s">
        <v>4363</v>
      </c>
      <c r="D101" s="2">
        <v>10943370.42</v>
      </c>
      <c r="E101" s="3">
        <f t="shared" si="2"/>
        <v>4.9532773663645675E-2</v>
      </c>
      <c r="F101" s="3">
        <f t="shared" si="3"/>
        <v>61.51014403063509</v>
      </c>
      <c r="G101" t="s">
        <v>14473</v>
      </c>
    </row>
    <row r="102" spans="1:7" x14ac:dyDescent="0.35">
      <c r="A102" t="s">
        <v>3</v>
      </c>
      <c r="B102" t="s">
        <v>9</v>
      </c>
      <c r="C102" t="s">
        <v>6939</v>
      </c>
      <c r="D102" s="2">
        <v>10917306.060000001</v>
      </c>
      <c r="E102" s="3">
        <f t="shared" si="2"/>
        <v>4.9414799036541002E-2</v>
      </c>
      <c r="F102" s="3">
        <f t="shared" si="3"/>
        <v>61.55955882967163</v>
      </c>
      <c r="G102" t="s">
        <v>14473</v>
      </c>
    </row>
    <row r="103" spans="1:7" x14ac:dyDescent="0.35">
      <c r="A103" t="s">
        <v>3</v>
      </c>
      <c r="B103" t="s">
        <v>13</v>
      </c>
      <c r="C103" t="s">
        <v>7546</v>
      </c>
      <c r="D103" s="2">
        <v>10884507.369999999</v>
      </c>
      <c r="E103" s="3">
        <f t="shared" si="2"/>
        <v>4.9266342937013846E-2</v>
      </c>
      <c r="F103" s="3">
        <f t="shared" si="3"/>
        <v>61.608825172608647</v>
      </c>
      <c r="G103" s="6" t="s">
        <v>14480</v>
      </c>
    </row>
    <row r="104" spans="1:7" x14ac:dyDescent="0.35">
      <c r="A104" t="s">
        <v>3</v>
      </c>
      <c r="B104" t="s">
        <v>9</v>
      </c>
      <c r="C104" t="s">
        <v>10875</v>
      </c>
      <c r="D104" s="2">
        <v>10817277.57</v>
      </c>
      <c r="E104" s="3">
        <f t="shared" si="2"/>
        <v>4.8962041945724538E-2</v>
      </c>
      <c r="F104" s="3">
        <f t="shared" si="3"/>
        <v>61.657787214554368</v>
      </c>
      <c r="G104" t="s">
        <v>14473</v>
      </c>
    </row>
    <row r="105" spans="1:7" x14ac:dyDescent="0.35">
      <c r="A105" t="s">
        <v>10</v>
      </c>
      <c r="B105" t="s">
        <v>9</v>
      </c>
      <c r="C105" t="s">
        <v>11366</v>
      </c>
      <c r="D105" s="2">
        <v>10730070.82</v>
      </c>
      <c r="E105" s="3">
        <f t="shared" si="2"/>
        <v>4.856731965780877E-2</v>
      </c>
      <c r="F105" s="3">
        <f t="shared" si="3"/>
        <v>61.706354534212174</v>
      </c>
      <c r="G105" t="s">
        <v>14473</v>
      </c>
    </row>
    <row r="106" spans="1:7" x14ac:dyDescent="0.35">
      <c r="A106" t="s">
        <v>10</v>
      </c>
      <c r="B106" t="s">
        <v>9</v>
      </c>
      <c r="C106" t="s">
        <v>6939</v>
      </c>
      <c r="D106" s="2">
        <v>10629922.310000001</v>
      </c>
      <c r="E106" s="3">
        <f t="shared" si="2"/>
        <v>4.8114019322702192E-2</v>
      </c>
      <c r="F106" s="3">
        <f t="shared" si="3"/>
        <v>61.754468553534878</v>
      </c>
      <c r="G106" t="s">
        <v>14473</v>
      </c>
    </row>
    <row r="107" spans="1:7" x14ac:dyDescent="0.35">
      <c r="A107" t="s">
        <v>10</v>
      </c>
      <c r="B107" t="s">
        <v>9</v>
      </c>
      <c r="C107" t="s">
        <v>4180</v>
      </c>
      <c r="D107" s="2">
        <v>10511630.33</v>
      </c>
      <c r="E107" s="3">
        <f t="shared" si="2"/>
        <v>4.7578596537336537E-2</v>
      </c>
      <c r="F107" s="3">
        <f t="shared" si="3"/>
        <v>61.802047150072212</v>
      </c>
      <c r="G107" t="s">
        <v>14473</v>
      </c>
    </row>
    <row r="108" spans="1:7" x14ac:dyDescent="0.35">
      <c r="A108" t="s">
        <v>3</v>
      </c>
      <c r="B108" t="s">
        <v>9</v>
      </c>
      <c r="C108" t="s">
        <v>707</v>
      </c>
      <c r="D108" s="2">
        <v>10270581.43</v>
      </c>
      <c r="E108" s="3">
        <f t="shared" si="2"/>
        <v>4.6487541391862369E-2</v>
      </c>
      <c r="F108" s="3">
        <f t="shared" si="3"/>
        <v>61.848534691464074</v>
      </c>
      <c r="G108" t="s">
        <v>14480</v>
      </c>
    </row>
    <row r="109" spans="1:7" x14ac:dyDescent="0.35">
      <c r="A109" t="s">
        <v>10</v>
      </c>
      <c r="B109" t="s">
        <v>180</v>
      </c>
      <c r="C109" s="6" t="s">
        <v>1183</v>
      </c>
      <c r="D109" s="2">
        <v>9961720.6600000001</v>
      </c>
      <c r="E109" s="3">
        <f t="shared" si="2"/>
        <v>4.5089550642501509E-2</v>
      </c>
      <c r="F109" s="3">
        <f t="shared" si="3"/>
        <v>61.893624242106576</v>
      </c>
      <c r="G109" t="s">
        <v>14473</v>
      </c>
    </row>
    <row r="110" spans="1:7" x14ac:dyDescent="0.35">
      <c r="A110" t="s">
        <v>10</v>
      </c>
      <c r="B110" t="s">
        <v>9</v>
      </c>
      <c r="C110" t="s">
        <v>2437</v>
      </c>
      <c r="D110" s="2">
        <v>9909488.1199999992</v>
      </c>
      <c r="E110" s="3">
        <f t="shared" si="2"/>
        <v>4.485313146976027E-2</v>
      </c>
      <c r="F110" s="3">
        <f t="shared" si="3"/>
        <v>61.938477373576333</v>
      </c>
      <c r="G110" s="6" t="s">
        <v>14480</v>
      </c>
    </row>
    <row r="111" spans="1:7" x14ac:dyDescent="0.35">
      <c r="A111" t="s">
        <v>3</v>
      </c>
      <c r="B111" t="s">
        <v>76</v>
      </c>
      <c r="C111" t="s">
        <v>1918</v>
      </c>
      <c r="D111" s="2">
        <v>9860060.1199999992</v>
      </c>
      <c r="E111" s="3">
        <f t="shared" si="2"/>
        <v>4.4629406434174144E-2</v>
      </c>
      <c r="F111" s="3">
        <f t="shared" si="3"/>
        <v>61.983106780010509</v>
      </c>
      <c r="G111" t="s">
        <v>14473</v>
      </c>
    </row>
    <row r="112" spans="1:7" x14ac:dyDescent="0.35">
      <c r="A112" t="s">
        <v>3</v>
      </c>
      <c r="B112" t="s">
        <v>35</v>
      </c>
      <c r="C112" t="s">
        <v>6475</v>
      </c>
      <c r="D112" s="2">
        <v>9836709.2599999998</v>
      </c>
      <c r="E112" s="3">
        <f t="shared" si="2"/>
        <v>4.4523713871568601E-2</v>
      </c>
      <c r="F112" s="3">
        <f t="shared" si="3"/>
        <v>62.027630493882079</v>
      </c>
      <c r="G112" t="s">
        <v>14473</v>
      </c>
    </row>
    <row r="113" spans="1:7" x14ac:dyDescent="0.35">
      <c r="A113" t="s">
        <v>3</v>
      </c>
      <c r="B113" t="s">
        <v>22</v>
      </c>
      <c r="C113" t="s">
        <v>10132</v>
      </c>
      <c r="D113" s="2">
        <v>9750541.75</v>
      </c>
      <c r="E113" s="3">
        <f t="shared" si="2"/>
        <v>4.413369547630442E-2</v>
      </c>
      <c r="F113" s="3">
        <f t="shared" si="3"/>
        <v>62.071764189358383</v>
      </c>
      <c r="G113" t="s">
        <v>14473</v>
      </c>
    </row>
    <row r="114" spans="1:7" x14ac:dyDescent="0.35">
      <c r="A114" t="s">
        <v>10</v>
      </c>
      <c r="B114" t="s">
        <v>9</v>
      </c>
      <c r="C114" t="s">
        <v>13568</v>
      </c>
      <c r="D114" s="2">
        <v>9602766.5500000007</v>
      </c>
      <c r="E114" s="3">
        <f t="shared" si="2"/>
        <v>4.3464823341507405E-2</v>
      </c>
      <c r="F114" s="3">
        <f t="shared" si="3"/>
        <v>62.115229012699892</v>
      </c>
      <c r="G114" t="s">
        <v>14473</v>
      </c>
    </row>
    <row r="115" spans="1:7" x14ac:dyDescent="0.35">
      <c r="A115" t="s">
        <v>3</v>
      </c>
      <c r="B115" t="s">
        <v>2021</v>
      </c>
      <c r="C115" t="s">
        <v>3392</v>
      </c>
      <c r="D115" s="2">
        <v>9589326.5</v>
      </c>
      <c r="E115" s="3">
        <f t="shared" si="2"/>
        <v>4.3403989893572435E-2</v>
      </c>
      <c r="F115" s="3">
        <f t="shared" si="3"/>
        <v>62.158633002593461</v>
      </c>
      <c r="G115" t="s">
        <v>14480</v>
      </c>
    </row>
    <row r="116" spans="1:7" x14ac:dyDescent="0.35">
      <c r="A116" t="s">
        <v>10</v>
      </c>
      <c r="B116" t="s">
        <v>9</v>
      </c>
      <c r="C116" t="s">
        <v>4363</v>
      </c>
      <c r="D116" s="2">
        <v>9417698.5099999998</v>
      </c>
      <c r="E116" s="3">
        <f t="shared" si="2"/>
        <v>4.2627153319761531E-2</v>
      </c>
      <c r="F116" s="3">
        <f t="shared" si="3"/>
        <v>62.201260155913225</v>
      </c>
      <c r="G116" t="s">
        <v>14473</v>
      </c>
    </row>
    <row r="117" spans="1:7" x14ac:dyDescent="0.35">
      <c r="A117" t="s">
        <v>3</v>
      </c>
      <c r="B117" t="s">
        <v>9</v>
      </c>
      <c r="C117" t="s">
        <v>917</v>
      </c>
      <c r="D117" s="2">
        <v>9397967.5999999996</v>
      </c>
      <c r="E117" s="3">
        <f t="shared" si="2"/>
        <v>4.2537845669403496E-2</v>
      </c>
      <c r="F117" s="3">
        <f t="shared" si="3"/>
        <v>62.243798001582626</v>
      </c>
      <c r="G117" t="s">
        <v>14480</v>
      </c>
    </row>
    <row r="118" spans="1:7" x14ac:dyDescent="0.35">
      <c r="A118" t="s">
        <v>10</v>
      </c>
      <c r="B118" t="s">
        <v>36</v>
      </c>
      <c r="C118" t="s">
        <v>735</v>
      </c>
      <c r="D118" s="2">
        <v>9349242.5999999996</v>
      </c>
      <c r="E118" s="3">
        <f t="shared" si="2"/>
        <v>4.2317302609620903E-2</v>
      </c>
      <c r="F118" s="3">
        <f t="shared" si="3"/>
        <v>62.286115304192244</v>
      </c>
      <c r="G118" s="6" t="s">
        <v>14480</v>
      </c>
    </row>
    <row r="119" spans="1:7" x14ac:dyDescent="0.35">
      <c r="A119" t="s">
        <v>10</v>
      </c>
      <c r="B119" t="s">
        <v>180</v>
      </c>
      <c r="C119" t="s">
        <v>479</v>
      </c>
      <c r="D119" s="2">
        <v>9348387.7400000002</v>
      </c>
      <c r="E119" s="3">
        <f t="shared" si="2"/>
        <v>4.2313433272728435E-2</v>
      </c>
      <c r="F119" s="3">
        <f t="shared" si="3"/>
        <v>62.328428737464975</v>
      </c>
      <c r="G119" t="s">
        <v>14480</v>
      </c>
    </row>
    <row r="120" spans="1:7" x14ac:dyDescent="0.35">
      <c r="A120" t="s">
        <v>3</v>
      </c>
      <c r="B120" t="s">
        <v>6</v>
      </c>
      <c r="C120" t="s">
        <v>1643</v>
      </c>
      <c r="D120" s="2">
        <v>9180426.75</v>
      </c>
      <c r="E120" s="3">
        <f t="shared" si="2"/>
        <v>4.1553194572703525E-2</v>
      </c>
      <c r="F120" s="3">
        <f t="shared" si="3"/>
        <v>62.369981932037682</v>
      </c>
      <c r="G120" t="s">
        <v>14480</v>
      </c>
    </row>
    <row r="121" spans="1:7" x14ac:dyDescent="0.35">
      <c r="A121" t="s">
        <v>3</v>
      </c>
      <c r="B121" t="s">
        <v>180</v>
      </c>
      <c r="C121" t="s">
        <v>479</v>
      </c>
      <c r="D121" s="2">
        <v>9150606.8000000007</v>
      </c>
      <c r="E121" s="3">
        <f t="shared" si="2"/>
        <v>4.1418221088546231E-2</v>
      </c>
      <c r="F121" s="3">
        <f t="shared" si="3"/>
        <v>62.41140015312623</v>
      </c>
      <c r="G121" t="s">
        <v>14480</v>
      </c>
    </row>
    <row r="122" spans="1:7" x14ac:dyDescent="0.35">
      <c r="A122" t="s">
        <v>10</v>
      </c>
      <c r="B122" t="s">
        <v>2021</v>
      </c>
      <c r="C122" t="s">
        <v>3392</v>
      </c>
      <c r="D122" s="2">
        <v>9086360.8100000005</v>
      </c>
      <c r="E122" s="3">
        <f t="shared" si="2"/>
        <v>4.112742566087333E-2</v>
      </c>
      <c r="F122" s="3">
        <f t="shared" si="3"/>
        <v>62.452527578787105</v>
      </c>
      <c r="G122" t="s">
        <v>14480</v>
      </c>
    </row>
    <row r="123" spans="1:7" x14ac:dyDescent="0.35">
      <c r="A123" t="s">
        <v>3</v>
      </c>
      <c r="B123" t="s">
        <v>23</v>
      </c>
      <c r="C123" t="s">
        <v>13330</v>
      </c>
      <c r="D123" s="2">
        <v>8973611.2799999993</v>
      </c>
      <c r="E123" s="3">
        <f t="shared" si="2"/>
        <v>4.0617089563690166E-2</v>
      </c>
      <c r="F123" s="3">
        <f t="shared" si="3"/>
        <v>62.493144668350794</v>
      </c>
      <c r="G123" t="s">
        <v>14473</v>
      </c>
    </row>
    <row r="124" spans="1:7" x14ac:dyDescent="0.35">
      <c r="A124" t="s">
        <v>3</v>
      </c>
      <c r="B124" t="s">
        <v>13</v>
      </c>
      <c r="C124" t="s">
        <v>1918</v>
      </c>
      <c r="D124" s="2">
        <v>8969470.3399999999</v>
      </c>
      <c r="E124" s="3">
        <f t="shared" si="2"/>
        <v>4.0598346504111392E-2</v>
      </c>
      <c r="F124" s="3">
        <f t="shared" si="3"/>
        <v>62.533743014854906</v>
      </c>
      <c r="G124" t="s">
        <v>14473</v>
      </c>
    </row>
    <row r="125" spans="1:7" x14ac:dyDescent="0.35">
      <c r="A125" t="s">
        <v>3</v>
      </c>
      <c r="B125" t="s">
        <v>9</v>
      </c>
      <c r="C125" t="s">
        <v>8661</v>
      </c>
      <c r="D125" s="2">
        <v>8962153.4399999995</v>
      </c>
      <c r="E125" s="3">
        <f t="shared" si="2"/>
        <v>4.056522815595083E-2</v>
      </c>
      <c r="F125" s="3">
        <f t="shared" si="3"/>
        <v>62.574308243010854</v>
      </c>
      <c r="G125" t="s">
        <v>14473</v>
      </c>
    </row>
    <row r="126" spans="1:7" x14ac:dyDescent="0.35">
      <c r="A126" t="s">
        <v>3</v>
      </c>
      <c r="B126" t="s">
        <v>9</v>
      </c>
      <c r="C126" t="s">
        <v>807</v>
      </c>
      <c r="D126" s="2">
        <v>8890577.7100000009</v>
      </c>
      <c r="E126" s="3">
        <f t="shared" si="2"/>
        <v>4.0241256262664581E-2</v>
      </c>
      <c r="F126" s="3">
        <f t="shared" si="3"/>
        <v>62.614549499273522</v>
      </c>
      <c r="G126" t="s">
        <v>14480</v>
      </c>
    </row>
    <row r="127" spans="1:7" x14ac:dyDescent="0.35">
      <c r="A127" t="s">
        <v>10</v>
      </c>
      <c r="B127" t="s">
        <v>13</v>
      </c>
      <c r="C127" t="s">
        <v>1918</v>
      </c>
      <c r="D127" s="2">
        <v>8778017.7799999993</v>
      </c>
      <c r="E127" s="3">
        <f t="shared" si="2"/>
        <v>3.9731778348429281E-2</v>
      </c>
      <c r="F127" s="3">
        <f t="shared" si="3"/>
        <v>62.654281277621955</v>
      </c>
      <c r="G127" t="s">
        <v>14473</v>
      </c>
    </row>
    <row r="128" spans="1:7" x14ac:dyDescent="0.35">
      <c r="A128" t="s">
        <v>10</v>
      </c>
      <c r="B128" t="s">
        <v>28</v>
      </c>
      <c r="C128" t="s">
        <v>4791</v>
      </c>
      <c r="D128" s="2">
        <v>8771793.0600000005</v>
      </c>
      <c r="E128" s="3">
        <f t="shared" si="2"/>
        <v>3.9703603514256072E-2</v>
      </c>
      <c r="F128" s="3">
        <f t="shared" si="3"/>
        <v>62.69398488113621</v>
      </c>
      <c r="G128" t="s">
        <v>14473</v>
      </c>
    </row>
    <row r="129" spans="1:7" x14ac:dyDescent="0.35">
      <c r="A129" t="s">
        <v>3</v>
      </c>
      <c r="B129" t="s">
        <v>9</v>
      </c>
      <c r="C129" t="s">
        <v>1129</v>
      </c>
      <c r="D129" s="2">
        <v>8714417.7200000007</v>
      </c>
      <c r="E129" s="3">
        <f t="shared" si="2"/>
        <v>3.9443906581682099E-2</v>
      </c>
      <c r="F129" s="3">
        <f t="shared" si="3"/>
        <v>62.733428787717891</v>
      </c>
      <c r="G129" t="s">
        <v>14473</v>
      </c>
    </row>
    <row r="130" spans="1:7" x14ac:dyDescent="0.35">
      <c r="A130" t="s">
        <v>3</v>
      </c>
      <c r="B130" t="s">
        <v>9</v>
      </c>
      <c r="C130" t="s">
        <v>3292</v>
      </c>
      <c r="D130" s="2">
        <v>8670897.6500000004</v>
      </c>
      <c r="E130" s="3">
        <f t="shared" si="2"/>
        <v>3.9246922499593793E-2</v>
      </c>
      <c r="F130" s="3">
        <f t="shared" si="3"/>
        <v>62.772675710217484</v>
      </c>
      <c r="G130" t="s">
        <v>14473</v>
      </c>
    </row>
    <row r="131" spans="1:7" x14ac:dyDescent="0.35">
      <c r="A131" t="s">
        <v>10</v>
      </c>
      <c r="B131" t="s">
        <v>33</v>
      </c>
      <c r="C131" t="s">
        <v>6841</v>
      </c>
      <c r="D131" s="2">
        <v>8636925.0399999991</v>
      </c>
      <c r="E131" s="3">
        <f t="shared" ref="E131:E194" si="4">(D131/$D$29638)*100</f>
        <v>3.9093152907840052E-2</v>
      </c>
      <c r="F131" s="3">
        <f t="shared" si="3"/>
        <v>62.811768863125323</v>
      </c>
      <c r="G131" t="s">
        <v>14473</v>
      </c>
    </row>
    <row r="132" spans="1:7" x14ac:dyDescent="0.35">
      <c r="A132" t="s">
        <v>10</v>
      </c>
      <c r="B132" t="s">
        <v>6</v>
      </c>
      <c r="C132" t="s">
        <v>1643</v>
      </c>
      <c r="D132" s="2">
        <v>8559403.6099999994</v>
      </c>
      <c r="E132" s="3">
        <f t="shared" si="4"/>
        <v>3.8742269103408611E-2</v>
      </c>
      <c r="F132" s="3">
        <f t="shared" ref="F132:F195" si="5">E132+F131</f>
        <v>62.850511132228732</v>
      </c>
      <c r="G132" t="s">
        <v>14480</v>
      </c>
    </row>
    <row r="133" spans="1:7" x14ac:dyDescent="0.35">
      <c r="A133" t="s">
        <v>3</v>
      </c>
      <c r="B133" t="s">
        <v>28</v>
      </c>
      <c r="C133" t="s">
        <v>3826</v>
      </c>
      <c r="D133" s="2">
        <v>8557148.0800000001</v>
      </c>
      <c r="E133" s="3">
        <f t="shared" si="4"/>
        <v>3.8732059939988774E-2</v>
      </c>
      <c r="F133" s="3">
        <f t="shared" si="5"/>
        <v>62.88924319216872</v>
      </c>
      <c r="G133" t="s">
        <v>14473</v>
      </c>
    </row>
    <row r="134" spans="1:7" x14ac:dyDescent="0.35">
      <c r="A134" t="s">
        <v>3</v>
      </c>
      <c r="B134" t="s">
        <v>76</v>
      </c>
      <c r="C134" t="s">
        <v>14107</v>
      </c>
      <c r="D134" s="2">
        <v>8377973.7999999998</v>
      </c>
      <c r="E134" s="3">
        <f t="shared" si="4"/>
        <v>3.7921066734333708E-2</v>
      </c>
      <c r="F134" s="3">
        <f t="shared" si="5"/>
        <v>62.927164258903055</v>
      </c>
      <c r="G134" t="s">
        <v>14473</v>
      </c>
    </row>
    <row r="135" spans="1:7" x14ac:dyDescent="0.35">
      <c r="A135" t="s">
        <v>10</v>
      </c>
      <c r="B135" t="s">
        <v>73</v>
      </c>
      <c r="C135" t="s">
        <v>2368</v>
      </c>
      <c r="D135" s="2">
        <v>8327261.5</v>
      </c>
      <c r="E135" s="3">
        <f t="shared" si="4"/>
        <v>3.7691528595583314E-2</v>
      </c>
      <c r="F135" s="3">
        <f t="shared" si="5"/>
        <v>62.964855787498635</v>
      </c>
      <c r="G135" t="s">
        <v>14473</v>
      </c>
    </row>
    <row r="136" spans="1:7" x14ac:dyDescent="0.35">
      <c r="A136" t="s">
        <v>3</v>
      </c>
      <c r="B136" t="s">
        <v>9</v>
      </c>
      <c r="C136" t="s">
        <v>354</v>
      </c>
      <c r="D136" s="2">
        <v>8252565.1100000003</v>
      </c>
      <c r="E136" s="3">
        <f t="shared" si="4"/>
        <v>3.7353431717075072E-2</v>
      </c>
      <c r="F136" s="3">
        <f t="shared" si="5"/>
        <v>63.002209219215707</v>
      </c>
      <c r="G136" t="s">
        <v>14473</v>
      </c>
    </row>
    <row r="137" spans="1:7" x14ac:dyDescent="0.35">
      <c r="A137" t="s">
        <v>3</v>
      </c>
      <c r="B137" t="s">
        <v>9</v>
      </c>
      <c r="C137" t="s">
        <v>21</v>
      </c>
      <c r="D137" s="2">
        <v>8140435.29</v>
      </c>
      <c r="E137" s="3">
        <f t="shared" si="4"/>
        <v>3.6845900601720091E-2</v>
      </c>
      <c r="F137" s="3">
        <f t="shared" si="5"/>
        <v>63.039055119817426</v>
      </c>
      <c r="G137" t="s">
        <v>14473</v>
      </c>
    </row>
    <row r="138" spans="1:7" x14ac:dyDescent="0.35">
      <c r="A138" t="s">
        <v>10</v>
      </c>
      <c r="B138" t="s">
        <v>6</v>
      </c>
      <c r="C138" t="s">
        <v>1257</v>
      </c>
      <c r="D138" s="2">
        <v>8032199.3499999996</v>
      </c>
      <c r="E138" s="3">
        <f t="shared" si="4"/>
        <v>3.6355994282868467E-2</v>
      </c>
      <c r="F138" s="3">
        <f t="shared" si="5"/>
        <v>63.075411114100298</v>
      </c>
      <c r="G138" t="s">
        <v>14473</v>
      </c>
    </row>
    <row r="139" spans="1:7" x14ac:dyDescent="0.35">
      <c r="A139" t="s">
        <v>3</v>
      </c>
      <c r="B139" t="s">
        <v>9</v>
      </c>
      <c r="C139" t="s">
        <v>2437</v>
      </c>
      <c r="D139" s="2">
        <v>8029160.7199999997</v>
      </c>
      <c r="E139" s="3">
        <f t="shared" si="4"/>
        <v>3.634224058850731E-2</v>
      </c>
      <c r="F139" s="3">
        <f t="shared" si="5"/>
        <v>63.111753354688808</v>
      </c>
      <c r="G139" t="s">
        <v>14473</v>
      </c>
    </row>
    <row r="140" spans="1:7" x14ac:dyDescent="0.35">
      <c r="A140" t="s">
        <v>10</v>
      </c>
      <c r="B140" t="s">
        <v>9</v>
      </c>
      <c r="C140" t="s">
        <v>1129</v>
      </c>
      <c r="D140" s="2">
        <v>7983421.4000000004</v>
      </c>
      <c r="E140" s="3">
        <f t="shared" si="4"/>
        <v>3.6135211556487301E-2</v>
      </c>
      <c r="F140" s="3">
        <f t="shared" si="5"/>
        <v>63.147888566245292</v>
      </c>
      <c r="G140" t="s">
        <v>14473</v>
      </c>
    </row>
    <row r="141" spans="1:7" x14ac:dyDescent="0.35">
      <c r="A141" t="s">
        <v>10</v>
      </c>
      <c r="B141" t="s">
        <v>28</v>
      </c>
      <c r="C141" t="s">
        <v>3826</v>
      </c>
      <c r="D141" s="2">
        <v>7958529.8799999999</v>
      </c>
      <c r="E141" s="3">
        <f t="shared" si="4"/>
        <v>3.6022545533225328E-2</v>
      </c>
      <c r="F141" s="3">
        <f t="shared" si="5"/>
        <v>63.183911111778521</v>
      </c>
      <c r="G141" t="s">
        <v>14473</v>
      </c>
    </row>
    <row r="142" spans="1:7" x14ac:dyDescent="0.35">
      <c r="A142" t="s">
        <v>10</v>
      </c>
      <c r="B142" t="s">
        <v>9</v>
      </c>
      <c r="C142" t="s">
        <v>2878</v>
      </c>
      <c r="D142" s="2">
        <v>7942160.2199999997</v>
      </c>
      <c r="E142" s="3">
        <f t="shared" si="4"/>
        <v>3.5948451846124233E-2</v>
      </c>
      <c r="F142" s="3">
        <f t="shared" si="5"/>
        <v>63.219859563624645</v>
      </c>
      <c r="G142" t="s">
        <v>14480</v>
      </c>
    </row>
    <row r="143" spans="1:7" x14ac:dyDescent="0.35">
      <c r="A143" t="s">
        <v>3</v>
      </c>
      <c r="B143" t="s">
        <v>9</v>
      </c>
      <c r="C143" t="s">
        <v>12615</v>
      </c>
      <c r="D143" s="2">
        <v>7926848.4500000002</v>
      </c>
      <c r="E143" s="3">
        <f t="shared" si="4"/>
        <v>3.587914646682229E-2</v>
      </c>
      <c r="F143" s="3">
        <f t="shared" si="5"/>
        <v>63.255738710091471</v>
      </c>
      <c r="G143" t="s">
        <v>14473</v>
      </c>
    </row>
    <row r="144" spans="1:7" x14ac:dyDescent="0.35">
      <c r="A144" t="s">
        <v>3</v>
      </c>
      <c r="B144" t="s">
        <v>73</v>
      </c>
      <c r="C144" t="s">
        <v>2368</v>
      </c>
      <c r="D144" s="2">
        <v>7922966.7300000004</v>
      </c>
      <c r="E144" s="3">
        <f t="shared" si="4"/>
        <v>3.5861576709900395E-2</v>
      </c>
      <c r="F144" s="3">
        <f t="shared" si="5"/>
        <v>63.291600286801369</v>
      </c>
      <c r="G144" t="s">
        <v>14473</v>
      </c>
    </row>
    <row r="145" spans="1:7" x14ac:dyDescent="0.35">
      <c r="A145" t="s">
        <v>3</v>
      </c>
      <c r="B145" t="s">
        <v>76</v>
      </c>
      <c r="C145" t="s">
        <v>2800</v>
      </c>
      <c r="D145" s="2">
        <v>7838495.3499999996</v>
      </c>
      <c r="E145" s="3">
        <f t="shared" si="4"/>
        <v>3.547923547625733E-2</v>
      </c>
      <c r="F145" s="3">
        <f t="shared" si="5"/>
        <v>63.327079522277629</v>
      </c>
      <c r="G145" t="s">
        <v>14473</v>
      </c>
    </row>
    <row r="146" spans="1:7" x14ac:dyDescent="0.35">
      <c r="A146" t="s">
        <v>10</v>
      </c>
      <c r="B146" t="s">
        <v>6</v>
      </c>
      <c r="C146" s="8" t="s">
        <v>1565</v>
      </c>
      <c r="D146" s="2">
        <v>7752463.0199999996</v>
      </c>
      <c r="E146" s="3">
        <f t="shared" si="4"/>
        <v>3.5089828943708823E-2</v>
      </c>
      <c r="F146" s="3">
        <f t="shared" si="5"/>
        <v>63.36216935122134</v>
      </c>
      <c r="G146" t="s">
        <v>14480</v>
      </c>
    </row>
    <row r="147" spans="1:7" x14ac:dyDescent="0.35">
      <c r="A147" t="s">
        <v>10</v>
      </c>
      <c r="B147" t="s">
        <v>4</v>
      </c>
      <c r="C147" t="s">
        <v>9255</v>
      </c>
      <c r="D147" s="2">
        <v>7746695.6799999997</v>
      </c>
      <c r="E147" s="3">
        <f t="shared" si="4"/>
        <v>3.5063724340108897E-2</v>
      </c>
      <c r="F147" s="3">
        <f t="shared" si="5"/>
        <v>63.397233075561452</v>
      </c>
      <c r="G147" t="s">
        <v>14480</v>
      </c>
    </row>
    <row r="148" spans="1:7" x14ac:dyDescent="0.35">
      <c r="A148" t="s">
        <v>3</v>
      </c>
      <c r="B148" t="s">
        <v>8</v>
      </c>
      <c r="C148" t="s">
        <v>8544</v>
      </c>
      <c r="D148" s="2">
        <v>7728219.3399999999</v>
      </c>
      <c r="E148" s="3">
        <f t="shared" si="4"/>
        <v>3.4980095226569981E-2</v>
      </c>
      <c r="F148" s="3">
        <f t="shared" si="5"/>
        <v>63.432213170788025</v>
      </c>
      <c r="G148" t="s">
        <v>14473</v>
      </c>
    </row>
    <row r="149" spans="1:7" x14ac:dyDescent="0.35">
      <c r="A149" t="s">
        <v>10</v>
      </c>
      <c r="B149" t="s">
        <v>6</v>
      </c>
      <c r="C149" t="s">
        <v>1840</v>
      </c>
      <c r="D149" s="2">
        <v>7717234.8600000003</v>
      </c>
      <c r="E149" s="3">
        <f t="shared" si="4"/>
        <v>3.4930376379380235E-2</v>
      </c>
      <c r="F149" s="3">
        <f t="shared" si="5"/>
        <v>63.467143547167403</v>
      </c>
      <c r="G149" t="s">
        <v>14473</v>
      </c>
    </row>
    <row r="150" spans="1:7" x14ac:dyDescent="0.35">
      <c r="A150" t="s">
        <v>10</v>
      </c>
      <c r="B150" t="s">
        <v>9</v>
      </c>
      <c r="C150" t="s">
        <v>707</v>
      </c>
      <c r="D150" s="2">
        <v>7700915.4800000004</v>
      </c>
      <c r="E150" s="3">
        <f t="shared" si="4"/>
        <v>3.4856510273706454E-2</v>
      </c>
      <c r="F150" s="3">
        <f t="shared" si="5"/>
        <v>63.502000057441109</v>
      </c>
      <c r="G150" t="s">
        <v>14480</v>
      </c>
    </row>
    <row r="151" spans="1:7" x14ac:dyDescent="0.35">
      <c r="A151" t="s">
        <v>3</v>
      </c>
      <c r="B151" t="s">
        <v>6</v>
      </c>
      <c r="C151" t="s">
        <v>7756</v>
      </c>
      <c r="D151" s="2">
        <v>7652944.2800000003</v>
      </c>
      <c r="E151" s="3">
        <f t="shared" si="4"/>
        <v>3.4639379124821019E-2</v>
      </c>
      <c r="F151" s="3">
        <f t="shared" si="5"/>
        <v>63.536639436565927</v>
      </c>
      <c r="G151" t="s">
        <v>14473</v>
      </c>
    </row>
    <row r="152" spans="1:7" x14ac:dyDescent="0.35">
      <c r="A152" t="s">
        <v>3</v>
      </c>
      <c r="B152" t="s">
        <v>40</v>
      </c>
      <c r="C152" s="6" t="s">
        <v>8000</v>
      </c>
      <c r="D152" s="2">
        <v>7540276.6500000004</v>
      </c>
      <c r="E152" s="3">
        <f t="shared" si="4"/>
        <v>3.412941373008211E-2</v>
      </c>
      <c r="F152" s="3">
        <f t="shared" si="5"/>
        <v>63.570768850296012</v>
      </c>
      <c r="G152" t="s">
        <v>14473</v>
      </c>
    </row>
    <row r="153" spans="1:7" x14ac:dyDescent="0.35">
      <c r="A153" t="s">
        <v>3</v>
      </c>
      <c r="B153" t="s">
        <v>9</v>
      </c>
      <c r="C153" t="s">
        <v>593</v>
      </c>
      <c r="D153" s="2">
        <v>7520001.9800000004</v>
      </c>
      <c r="E153" s="3">
        <f t="shared" si="4"/>
        <v>3.4037644868966009E-2</v>
      </c>
      <c r="F153" s="3">
        <f t="shared" si="5"/>
        <v>63.604806495164979</v>
      </c>
      <c r="G153" t="s">
        <v>14473</v>
      </c>
    </row>
    <row r="154" spans="1:7" x14ac:dyDescent="0.35">
      <c r="A154" t="s">
        <v>10</v>
      </c>
      <c r="B154" t="s">
        <v>9</v>
      </c>
      <c r="C154" t="s">
        <v>11825</v>
      </c>
      <c r="D154" s="2">
        <v>7496301.2599999998</v>
      </c>
      <c r="E154" s="3">
        <f t="shared" si="4"/>
        <v>3.3930368741560142E-2</v>
      </c>
      <c r="F154" s="3">
        <f t="shared" si="5"/>
        <v>63.638736863906537</v>
      </c>
      <c r="G154" t="s">
        <v>14473</v>
      </c>
    </row>
    <row r="155" spans="1:7" x14ac:dyDescent="0.35">
      <c r="A155" t="s">
        <v>3</v>
      </c>
      <c r="B155" t="s">
        <v>6</v>
      </c>
      <c r="C155" t="s">
        <v>12780</v>
      </c>
      <c r="D155" s="2">
        <v>7489917.7599999998</v>
      </c>
      <c r="E155" s="3">
        <f t="shared" si="4"/>
        <v>3.3901475224430898E-2</v>
      </c>
      <c r="F155" s="3">
        <f t="shared" si="5"/>
        <v>63.67263833913097</v>
      </c>
      <c r="G155" t="s">
        <v>14473</v>
      </c>
    </row>
    <row r="156" spans="1:7" x14ac:dyDescent="0.35">
      <c r="A156" t="s">
        <v>10</v>
      </c>
      <c r="B156" t="s">
        <v>22</v>
      </c>
      <c r="C156" t="s">
        <v>10132</v>
      </c>
      <c r="D156" s="2">
        <v>7485754.25</v>
      </c>
      <c r="E156" s="3">
        <f t="shared" si="4"/>
        <v>3.388263000668159E-2</v>
      </c>
      <c r="F156" s="3">
        <f t="shared" si="5"/>
        <v>63.70652096913765</v>
      </c>
      <c r="G156" t="s">
        <v>14473</v>
      </c>
    </row>
    <row r="157" spans="1:7" x14ac:dyDescent="0.35">
      <c r="A157" t="s">
        <v>3</v>
      </c>
      <c r="B157" t="s">
        <v>9</v>
      </c>
      <c r="C157" t="s">
        <v>6845</v>
      </c>
      <c r="D157" s="2">
        <v>7459842.4699999997</v>
      </c>
      <c r="E157" s="3">
        <f t="shared" si="4"/>
        <v>3.3765345999588442E-2</v>
      </c>
      <c r="F157" s="3">
        <f t="shared" si="5"/>
        <v>63.74028631513724</v>
      </c>
      <c r="G157" t="s">
        <v>14473</v>
      </c>
    </row>
    <row r="158" spans="1:7" x14ac:dyDescent="0.35">
      <c r="A158" t="s">
        <v>10</v>
      </c>
      <c r="B158" t="s">
        <v>32</v>
      </c>
      <c r="C158" s="8" t="s">
        <v>2038</v>
      </c>
      <c r="D158" s="2">
        <v>7458804.6299999999</v>
      </c>
      <c r="E158" s="3">
        <f t="shared" si="4"/>
        <v>3.3760648443730779E-2</v>
      </c>
      <c r="F158" s="3">
        <f t="shared" si="5"/>
        <v>63.774046963580972</v>
      </c>
      <c r="G158" t="s">
        <v>14480</v>
      </c>
    </row>
    <row r="159" spans="1:7" x14ac:dyDescent="0.35">
      <c r="A159" t="s">
        <v>10</v>
      </c>
      <c r="B159" t="s">
        <v>9</v>
      </c>
      <c r="C159" t="s">
        <v>593</v>
      </c>
      <c r="D159" s="2">
        <v>7376848.3399999999</v>
      </c>
      <c r="E159" s="3">
        <f t="shared" si="4"/>
        <v>3.3389691215100104E-2</v>
      </c>
      <c r="F159" s="3">
        <f t="shared" si="5"/>
        <v>63.807436654796071</v>
      </c>
      <c r="G159" t="s">
        <v>14473</v>
      </c>
    </row>
    <row r="160" spans="1:7" x14ac:dyDescent="0.35">
      <c r="A160" t="s">
        <v>3</v>
      </c>
      <c r="B160" t="s">
        <v>9</v>
      </c>
      <c r="C160" s="8" t="s">
        <v>8260</v>
      </c>
      <c r="D160" s="2">
        <v>7363602.5300000003</v>
      </c>
      <c r="E160" s="3">
        <f t="shared" si="4"/>
        <v>3.3329736952058563E-2</v>
      </c>
      <c r="F160" s="3">
        <f t="shared" si="5"/>
        <v>63.840766391748126</v>
      </c>
      <c r="G160" t="s">
        <v>14480</v>
      </c>
    </row>
    <row r="161" spans="1:7" x14ac:dyDescent="0.35">
      <c r="A161" t="s">
        <v>10</v>
      </c>
      <c r="B161" t="s">
        <v>76</v>
      </c>
      <c r="C161" t="s">
        <v>1482</v>
      </c>
      <c r="D161" s="2">
        <v>7221485.2699999996</v>
      </c>
      <c r="E161" s="3">
        <f t="shared" si="4"/>
        <v>3.2686474245679525E-2</v>
      </c>
      <c r="F161" s="3">
        <f t="shared" si="5"/>
        <v>63.873452865993805</v>
      </c>
      <c r="G161" t="s">
        <v>14473</v>
      </c>
    </row>
    <row r="162" spans="1:7" x14ac:dyDescent="0.35">
      <c r="A162" t="s">
        <v>3</v>
      </c>
      <c r="B162" t="s">
        <v>76</v>
      </c>
      <c r="C162" t="s">
        <v>1482</v>
      </c>
      <c r="D162" s="2">
        <v>7130161.2599999998</v>
      </c>
      <c r="E162" s="3">
        <f t="shared" si="4"/>
        <v>3.2273116080527839E-2</v>
      </c>
      <c r="F162" s="3">
        <f t="shared" si="5"/>
        <v>63.90572598207433</v>
      </c>
      <c r="G162" t="s">
        <v>14473</v>
      </c>
    </row>
    <row r="163" spans="1:7" x14ac:dyDescent="0.35">
      <c r="A163" t="s">
        <v>10</v>
      </c>
      <c r="B163" t="s">
        <v>9</v>
      </c>
      <c r="C163" t="s">
        <v>12615</v>
      </c>
      <c r="D163" s="2">
        <v>7084770.1299999999</v>
      </c>
      <c r="E163" s="3">
        <f t="shared" si="4"/>
        <v>3.2067663054418251E-2</v>
      </c>
      <c r="F163" s="3">
        <f t="shared" si="5"/>
        <v>63.93779364512875</v>
      </c>
      <c r="G163" t="s">
        <v>14473</v>
      </c>
    </row>
    <row r="164" spans="1:7" x14ac:dyDescent="0.35">
      <c r="A164" t="s">
        <v>3</v>
      </c>
      <c r="B164" t="s">
        <v>36</v>
      </c>
      <c r="C164" t="s">
        <v>735</v>
      </c>
      <c r="D164" s="2">
        <v>7077600.2199999997</v>
      </c>
      <c r="E164" s="3">
        <f t="shared" si="4"/>
        <v>3.2035210024356352E-2</v>
      </c>
      <c r="F164" s="3">
        <f t="shared" si="5"/>
        <v>63.969828855153104</v>
      </c>
      <c r="G164" t="s">
        <v>14473</v>
      </c>
    </row>
    <row r="165" spans="1:7" x14ac:dyDescent="0.35">
      <c r="A165" t="s">
        <v>3</v>
      </c>
      <c r="B165" t="s">
        <v>32</v>
      </c>
      <c r="C165" t="s">
        <v>21</v>
      </c>
      <c r="D165" s="2">
        <v>7036742.5599999996</v>
      </c>
      <c r="E165" s="3">
        <f t="shared" si="4"/>
        <v>3.1850276759051957E-2</v>
      </c>
      <c r="F165" s="3">
        <f t="shared" si="5"/>
        <v>64.001679131912155</v>
      </c>
      <c r="G165" t="s">
        <v>14473</v>
      </c>
    </row>
    <row r="166" spans="1:7" x14ac:dyDescent="0.35">
      <c r="A166" t="s">
        <v>3</v>
      </c>
      <c r="B166" t="s">
        <v>9</v>
      </c>
      <c r="C166" t="s">
        <v>4153</v>
      </c>
      <c r="D166" s="2">
        <v>6996903.1699999999</v>
      </c>
      <c r="E166" s="3">
        <f t="shared" si="4"/>
        <v>3.1669952470278796E-2</v>
      </c>
      <c r="F166" s="3">
        <f t="shared" si="5"/>
        <v>64.033349084382436</v>
      </c>
      <c r="G166" t="s">
        <v>14473</v>
      </c>
    </row>
    <row r="167" spans="1:7" x14ac:dyDescent="0.35">
      <c r="A167" t="s">
        <v>3</v>
      </c>
      <c r="B167" t="s">
        <v>214</v>
      </c>
      <c r="C167" t="s">
        <v>2800</v>
      </c>
      <c r="D167" s="2">
        <v>6974638.6500000004</v>
      </c>
      <c r="E167" s="3">
        <f t="shared" si="4"/>
        <v>3.1569176988177398E-2</v>
      </c>
      <c r="F167" s="3">
        <f t="shared" si="5"/>
        <v>64.064918261370607</v>
      </c>
      <c r="G167" t="s">
        <v>14473</v>
      </c>
    </row>
    <row r="168" spans="1:7" x14ac:dyDescent="0.35">
      <c r="A168" t="s">
        <v>10</v>
      </c>
      <c r="B168" t="s">
        <v>9</v>
      </c>
      <c r="C168" t="s">
        <v>6845</v>
      </c>
      <c r="D168" s="2">
        <v>6957535.3799999999</v>
      </c>
      <c r="E168" s="3">
        <f t="shared" si="4"/>
        <v>3.1491762775800014E-2</v>
      </c>
      <c r="F168" s="3">
        <f t="shared" si="5"/>
        <v>64.096410024146408</v>
      </c>
      <c r="G168" t="s">
        <v>14473</v>
      </c>
    </row>
    <row r="169" spans="1:7" x14ac:dyDescent="0.35">
      <c r="A169" t="s">
        <v>10</v>
      </c>
      <c r="B169" t="s">
        <v>76</v>
      </c>
      <c r="C169" t="s">
        <v>2800</v>
      </c>
      <c r="D169" s="2">
        <v>6947718.8700000001</v>
      </c>
      <c r="E169" s="3">
        <f t="shared" si="4"/>
        <v>3.1447330489462688E-2</v>
      </c>
      <c r="F169" s="3">
        <f t="shared" si="5"/>
        <v>64.127857354635864</v>
      </c>
      <c r="G169" t="s">
        <v>14473</v>
      </c>
    </row>
    <row r="170" spans="1:7" x14ac:dyDescent="0.35">
      <c r="A170" t="s">
        <v>10</v>
      </c>
      <c r="B170" t="s">
        <v>6</v>
      </c>
      <c r="C170" t="s">
        <v>14076</v>
      </c>
      <c r="D170" s="2">
        <v>6927240.9100000001</v>
      </c>
      <c r="E170" s="3">
        <f t="shared" si="4"/>
        <v>3.1354641480606744E-2</v>
      </c>
      <c r="F170" s="3">
        <f t="shared" si="5"/>
        <v>64.159211996116468</v>
      </c>
      <c r="G170" t="s">
        <v>14473</v>
      </c>
    </row>
    <row r="171" spans="1:7" x14ac:dyDescent="0.35">
      <c r="A171" t="s">
        <v>3</v>
      </c>
      <c r="B171" t="s">
        <v>13</v>
      </c>
      <c r="C171" t="s">
        <v>8652</v>
      </c>
      <c r="D171" s="2">
        <v>6921506.8099999996</v>
      </c>
      <c r="E171" s="3">
        <f t="shared" si="4"/>
        <v>3.1328687330599576E-2</v>
      </c>
      <c r="F171" s="3">
        <f t="shared" si="5"/>
        <v>64.190540683447068</v>
      </c>
      <c r="G171" t="s">
        <v>14473</v>
      </c>
    </row>
    <row r="172" spans="1:7" x14ac:dyDescent="0.35">
      <c r="A172" t="s">
        <v>10</v>
      </c>
      <c r="B172" t="s">
        <v>35</v>
      </c>
      <c r="C172" t="s">
        <v>6475</v>
      </c>
      <c r="D172" s="2">
        <v>6903754.6299999999</v>
      </c>
      <c r="E172" s="3">
        <f t="shared" si="4"/>
        <v>3.1248335968977997E-2</v>
      </c>
      <c r="F172" s="3">
        <f t="shared" si="5"/>
        <v>64.22178901941605</v>
      </c>
      <c r="G172" t="s">
        <v>14473</v>
      </c>
    </row>
    <row r="173" spans="1:7" x14ac:dyDescent="0.35">
      <c r="A173" t="s">
        <v>10</v>
      </c>
      <c r="B173" t="s">
        <v>6</v>
      </c>
      <c r="C173" t="s">
        <v>593</v>
      </c>
      <c r="D173" s="2">
        <v>6901143.6500000004</v>
      </c>
      <c r="E173" s="3">
        <f t="shared" si="4"/>
        <v>3.123651793884499E-2</v>
      </c>
      <c r="F173" s="3">
        <f t="shared" si="5"/>
        <v>64.253025537354901</v>
      </c>
      <c r="G173" t="s">
        <v>14473</v>
      </c>
    </row>
    <row r="174" spans="1:7" x14ac:dyDescent="0.35">
      <c r="A174" t="s">
        <v>3</v>
      </c>
      <c r="B174" t="s">
        <v>9</v>
      </c>
      <c r="C174" t="s">
        <v>2878</v>
      </c>
      <c r="D174" s="2">
        <v>6875633.3099999996</v>
      </c>
      <c r="E174" s="3">
        <f t="shared" si="4"/>
        <v>3.1121050962145253E-2</v>
      </c>
      <c r="F174" s="3">
        <f t="shared" si="5"/>
        <v>64.284146588317043</v>
      </c>
      <c r="G174" t="s">
        <v>14480</v>
      </c>
    </row>
    <row r="175" spans="1:7" x14ac:dyDescent="0.35">
      <c r="A175" t="s">
        <v>3</v>
      </c>
      <c r="B175" t="s">
        <v>6</v>
      </c>
      <c r="C175" s="8" t="s">
        <v>1565</v>
      </c>
      <c r="D175" s="2">
        <v>6819986.6600000001</v>
      </c>
      <c r="E175" s="3">
        <f t="shared" si="4"/>
        <v>3.0869178566913836E-2</v>
      </c>
      <c r="F175" s="3">
        <f t="shared" si="5"/>
        <v>64.31501576688396</v>
      </c>
      <c r="G175" t="s">
        <v>14480</v>
      </c>
    </row>
    <row r="176" spans="1:7" x14ac:dyDescent="0.35">
      <c r="A176" t="s">
        <v>3</v>
      </c>
      <c r="B176" t="s">
        <v>195</v>
      </c>
      <c r="C176" t="s">
        <v>7627</v>
      </c>
      <c r="D176" s="2">
        <v>6747941.9199999999</v>
      </c>
      <c r="E176" s="3">
        <f t="shared" si="4"/>
        <v>3.0543083802401953E-2</v>
      </c>
      <c r="F176" s="3">
        <f t="shared" si="5"/>
        <v>64.345558850686359</v>
      </c>
      <c r="G176" t="s">
        <v>14473</v>
      </c>
    </row>
    <row r="177" spans="1:7" x14ac:dyDescent="0.35">
      <c r="A177" t="s">
        <v>3</v>
      </c>
      <c r="B177" t="s">
        <v>6</v>
      </c>
      <c r="C177" t="s">
        <v>593</v>
      </c>
      <c r="D177" s="2">
        <v>6725697.6699999999</v>
      </c>
      <c r="E177" s="3">
        <f t="shared" si="4"/>
        <v>3.0442400068023932E-2</v>
      </c>
      <c r="F177" s="3">
        <f t="shared" si="5"/>
        <v>64.376001250754385</v>
      </c>
      <c r="G177" t="s">
        <v>14473</v>
      </c>
    </row>
    <row r="178" spans="1:7" x14ac:dyDescent="0.35">
      <c r="A178" t="s">
        <v>10</v>
      </c>
      <c r="B178" t="s">
        <v>9</v>
      </c>
      <c r="C178" t="s">
        <v>4153</v>
      </c>
      <c r="D178" s="2">
        <v>6669872.6699999999</v>
      </c>
      <c r="E178" s="3">
        <f t="shared" si="4"/>
        <v>3.0189720410510063E-2</v>
      </c>
      <c r="F178" s="3">
        <f t="shared" si="5"/>
        <v>64.406190971164889</v>
      </c>
      <c r="G178" t="s">
        <v>14473</v>
      </c>
    </row>
    <row r="179" spans="1:7" x14ac:dyDescent="0.35">
      <c r="A179" t="s">
        <v>3</v>
      </c>
      <c r="B179" t="s">
        <v>9</v>
      </c>
      <c r="C179" t="s">
        <v>11825</v>
      </c>
      <c r="D179" s="2">
        <v>6653341.5300000003</v>
      </c>
      <c r="E179" s="3">
        <f t="shared" si="4"/>
        <v>3.0114895819493247E-2</v>
      </c>
      <c r="F179" s="3">
        <f t="shared" si="5"/>
        <v>64.436305866984384</v>
      </c>
      <c r="G179" t="s">
        <v>14473</v>
      </c>
    </row>
    <row r="180" spans="1:7" x14ac:dyDescent="0.35">
      <c r="A180" t="s">
        <v>10</v>
      </c>
      <c r="B180" t="s">
        <v>9</v>
      </c>
      <c r="C180" t="s">
        <v>8661</v>
      </c>
      <c r="D180" s="2">
        <v>6601867.5800000001</v>
      </c>
      <c r="E180" s="3">
        <f t="shared" si="4"/>
        <v>2.9881910238536931E-2</v>
      </c>
      <c r="F180" s="3">
        <f t="shared" si="5"/>
        <v>64.466187777222927</v>
      </c>
      <c r="G180" t="s">
        <v>14473</v>
      </c>
    </row>
    <row r="181" spans="1:7" x14ac:dyDescent="0.35">
      <c r="A181" t="s">
        <v>3</v>
      </c>
      <c r="B181" t="s">
        <v>16</v>
      </c>
      <c r="C181" t="s">
        <v>12096</v>
      </c>
      <c r="D181" s="2">
        <v>6554892.6900000004</v>
      </c>
      <c r="E181" s="3">
        <f t="shared" si="4"/>
        <v>2.9669288669043847E-2</v>
      </c>
      <c r="F181" s="3">
        <f t="shared" si="5"/>
        <v>64.495857065891968</v>
      </c>
      <c r="G181" t="s">
        <v>14473</v>
      </c>
    </row>
    <row r="182" spans="1:7" x14ac:dyDescent="0.35">
      <c r="A182" t="s">
        <v>3</v>
      </c>
      <c r="B182" t="s">
        <v>765</v>
      </c>
      <c r="C182" t="s">
        <v>1560</v>
      </c>
      <c r="D182" s="2">
        <v>6530540.9199999999</v>
      </c>
      <c r="E182" s="3">
        <f t="shared" si="4"/>
        <v>2.955906570615165E-2</v>
      </c>
      <c r="F182" s="3">
        <f t="shared" si="5"/>
        <v>64.525416131598121</v>
      </c>
      <c r="G182" t="s">
        <v>14473</v>
      </c>
    </row>
    <row r="183" spans="1:7" x14ac:dyDescent="0.35">
      <c r="A183" t="s">
        <v>10</v>
      </c>
      <c r="B183" t="s">
        <v>40</v>
      </c>
      <c r="C183" s="6" t="s">
        <v>8000</v>
      </c>
      <c r="D183" s="2">
        <v>6525036.6100000003</v>
      </c>
      <c r="E183" s="3">
        <f t="shared" si="4"/>
        <v>2.9534151650340637E-2</v>
      </c>
      <c r="F183" s="3">
        <f t="shared" si="5"/>
        <v>64.554950283248459</v>
      </c>
      <c r="G183" t="s">
        <v>14473</v>
      </c>
    </row>
    <row r="184" spans="1:7" x14ac:dyDescent="0.35">
      <c r="A184" t="s">
        <v>3</v>
      </c>
      <c r="B184" t="s">
        <v>6</v>
      </c>
      <c r="C184" t="s">
        <v>227</v>
      </c>
      <c r="D184" s="2">
        <v>6519874.9299999997</v>
      </c>
      <c r="E184" s="3">
        <f t="shared" si="4"/>
        <v>2.9510788434315618E-2</v>
      </c>
      <c r="F184" s="3">
        <f t="shared" si="5"/>
        <v>64.584461071682782</v>
      </c>
      <c r="G184" t="s">
        <v>14473</v>
      </c>
    </row>
    <row r="185" spans="1:7" x14ac:dyDescent="0.35">
      <c r="A185" t="s">
        <v>3</v>
      </c>
      <c r="B185" t="s">
        <v>977</v>
      </c>
      <c r="C185" t="s">
        <v>7120</v>
      </c>
      <c r="D185" s="2">
        <v>6508458.9900000002</v>
      </c>
      <c r="E185" s="3">
        <f t="shared" si="4"/>
        <v>2.9459116677765709E-2</v>
      </c>
      <c r="F185" s="3">
        <f t="shared" si="5"/>
        <v>64.613920188360552</v>
      </c>
      <c r="G185" t="s">
        <v>14473</v>
      </c>
    </row>
    <row r="186" spans="1:7" x14ac:dyDescent="0.35">
      <c r="A186" t="s">
        <v>3</v>
      </c>
      <c r="B186" t="s">
        <v>9</v>
      </c>
      <c r="C186" t="s">
        <v>8443</v>
      </c>
      <c r="D186" s="2">
        <v>6496158.0300000003</v>
      </c>
      <c r="E186" s="3">
        <f t="shared" si="4"/>
        <v>2.9403439071677185E-2</v>
      </c>
      <c r="F186" s="3">
        <f t="shared" si="5"/>
        <v>64.643323627432224</v>
      </c>
      <c r="G186" t="s">
        <v>14473</v>
      </c>
    </row>
    <row r="187" spans="1:7" x14ac:dyDescent="0.35">
      <c r="A187" t="s">
        <v>10</v>
      </c>
      <c r="B187" t="s">
        <v>9</v>
      </c>
      <c r="C187" t="s">
        <v>6507</v>
      </c>
      <c r="D187" s="2">
        <v>6474457.79</v>
      </c>
      <c r="E187" s="3">
        <f t="shared" si="4"/>
        <v>2.9305217679627588E-2</v>
      </c>
      <c r="F187" s="3">
        <f t="shared" si="5"/>
        <v>64.672628845111845</v>
      </c>
      <c r="G187" t="s">
        <v>14473</v>
      </c>
    </row>
    <row r="188" spans="1:7" x14ac:dyDescent="0.35">
      <c r="A188" t="s">
        <v>10</v>
      </c>
      <c r="B188" t="s">
        <v>6</v>
      </c>
      <c r="C188" t="s">
        <v>12780</v>
      </c>
      <c r="D188" s="2">
        <v>6445880.1699999999</v>
      </c>
      <c r="E188" s="3">
        <f t="shared" si="4"/>
        <v>2.917586733060544E-2</v>
      </c>
      <c r="F188" s="3">
        <f t="shared" si="5"/>
        <v>64.701804712442453</v>
      </c>
      <c r="G188" t="s">
        <v>14473</v>
      </c>
    </row>
    <row r="189" spans="1:7" x14ac:dyDescent="0.35">
      <c r="A189" t="s">
        <v>3</v>
      </c>
      <c r="B189" t="s">
        <v>76</v>
      </c>
      <c r="C189" t="s">
        <v>9532</v>
      </c>
      <c r="D189" s="2">
        <v>6433759.3099999996</v>
      </c>
      <c r="E189" s="3">
        <f t="shared" si="4"/>
        <v>2.9121004907791757E-2</v>
      </c>
      <c r="F189" s="3">
        <f t="shared" si="5"/>
        <v>64.730925717350246</v>
      </c>
      <c r="G189" t="s">
        <v>14473</v>
      </c>
    </row>
    <row r="190" spans="1:7" x14ac:dyDescent="0.35">
      <c r="A190" t="s">
        <v>3</v>
      </c>
      <c r="B190" t="s">
        <v>11</v>
      </c>
      <c r="C190" t="s">
        <v>6542</v>
      </c>
      <c r="D190" s="2">
        <v>6385186.6500000004</v>
      </c>
      <c r="E190" s="3">
        <f t="shared" si="4"/>
        <v>2.8901151381713161E-2</v>
      </c>
      <c r="F190" s="3">
        <f t="shared" si="5"/>
        <v>64.759826868731963</v>
      </c>
      <c r="G190" t="s">
        <v>14480</v>
      </c>
    </row>
    <row r="191" spans="1:7" x14ac:dyDescent="0.35">
      <c r="A191" t="s">
        <v>3</v>
      </c>
      <c r="B191" t="s">
        <v>9</v>
      </c>
      <c r="C191" t="s">
        <v>659</v>
      </c>
      <c r="D191" s="2">
        <v>6378672.7300000004</v>
      </c>
      <c r="E191" s="3">
        <f t="shared" si="4"/>
        <v>2.8871667546967569E-2</v>
      </c>
      <c r="F191" s="3">
        <f t="shared" si="5"/>
        <v>64.788698536278929</v>
      </c>
      <c r="G191" t="s">
        <v>14473</v>
      </c>
    </row>
    <row r="192" spans="1:7" x14ac:dyDescent="0.35">
      <c r="A192" t="s">
        <v>3</v>
      </c>
      <c r="B192" t="s">
        <v>40</v>
      </c>
      <c r="C192" s="6" t="s">
        <v>5921</v>
      </c>
      <c r="D192" s="2">
        <v>6370083.9800000004</v>
      </c>
      <c r="E192" s="3">
        <f t="shared" si="4"/>
        <v>2.8832792447845808E-2</v>
      </c>
      <c r="F192" s="3">
        <f t="shared" si="5"/>
        <v>64.817531328726773</v>
      </c>
      <c r="G192" t="s">
        <v>14473</v>
      </c>
    </row>
    <row r="193" spans="1:7" x14ac:dyDescent="0.35">
      <c r="A193" t="s">
        <v>3</v>
      </c>
      <c r="B193" t="s">
        <v>9</v>
      </c>
      <c r="C193" t="s">
        <v>2057</v>
      </c>
      <c r="D193" s="2">
        <v>6352339.5700000003</v>
      </c>
      <c r="E193" s="3">
        <f t="shared" si="4"/>
        <v>2.8752476255430485E-2</v>
      </c>
      <c r="F193" s="3">
        <f t="shared" si="5"/>
        <v>64.846283804982207</v>
      </c>
      <c r="G193" t="s">
        <v>14480</v>
      </c>
    </row>
    <row r="194" spans="1:7" x14ac:dyDescent="0.35">
      <c r="A194" t="s">
        <v>3</v>
      </c>
      <c r="B194" t="s">
        <v>9</v>
      </c>
      <c r="C194" t="s">
        <v>5592</v>
      </c>
      <c r="D194" s="2">
        <v>6336289.7699999996</v>
      </c>
      <c r="E194" s="3">
        <f t="shared" si="4"/>
        <v>2.867983034468859E-2</v>
      </c>
      <c r="F194" s="3">
        <f t="shared" si="5"/>
        <v>64.874963635326893</v>
      </c>
      <c r="G194" t="s">
        <v>14473</v>
      </c>
    </row>
    <row r="195" spans="1:7" x14ac:dyDescent="0.35">
      <c r="A195" t="s">
        <v>3</v>
      </c>
      <c r="B195" t="s">
        <v>40</v>
      </c>
      <c r="C195" s="6" t="s">
        <v>3965</v>
      </c>
      <c r="D195" s="2">
        <v>6320137.7800000003</v>
      </c>
      <c r="E195" s="3">
        <f t="shared" ref="E195:E258" si="6">(D195/$D$29638)*100</f>
        <v>2.8606721893253435E-2</v>
      </c>
      <c r="F195" s="3">
        <f t="shared" si="5"/>
        <v>64.903570357220147</v>
      </c>
      <c r="G195" t="s">
        <v>14473</v>
      </c>
    </row>
    <row r="196" spans="1:7" x14ac:dyDescent="0.35">
      <c r="A196" t="s">
        <v>3</v>
      </c>
      <c r="B196" t="s">
        <v>76</v>
      </c>
      <c r="C196" t="s">
        <v>863</v>
      </c>
      <c r="D196" s="2">
        <v>6317022.6399999997</v>
      </c>
      <c r="E196" s="3">
        <f t="shared" si="6"/>
        <v>2.8592621893104617E-2</v>
      </c>
      <c r="F196" s="3">
        <f t="shared" ref="F196:F259" si="7">E196+F195</f>
        <v>64.932162979113258</v>
      </c>
      <c r="G196" t="s">
        <v>14473</v>
      </c>
    </row>
    <row r="197" spans="1:7" x14ac:dyDescent="0.35">
      <c r="A197" t="s">
        <v>10</v>
      </c>
      <c r="B197" t="s">
        <v>18</v>
      </c>
      <c r="C197" s="6" t="s">
        <v>1781</v>
      </c>
      <c r="D197" s="2">
        <v>6316771.1900000004</v>
      </c>
      <c r="E197" s="3">
        <f t="shared" si="6"/>
        <v>2.8591483759653983E-2</v>
      </c>
      <c r="F197" s="3">
        <f t="shared" si="7"/>
        <v>64.960754462872913</v>
      </c>
      <c r="G197" t="s">
        <v>14473</v>
      </c>
    </row>
    <row r="198" spans="1:7" x14ac:dyDescent="0.35">
      <c r="A198" t="s">
        <v>3</v>
      </c>
      <c r="B198" t="s">
        <v>9</v>
      </c>
      <c r="C198" t="s">
        <v>8301</v>
      </c>
      <c r="D198" s="2">
        <v>6301516.3799999999</v>
      </c>
      <c r="E198" s="3">
        <f t="shared" si="6"/>
        <v>2.8522436197338904E-2</v>
      </c>
      <c r="F198" s="3">
        <f t="shared" si="7"/>
        <v>64.989276899070248</v>
      </c>
      <c r="G198" t="s">
        <v>14473</v>
      </c>
    </row>
    <row r="199" spans="1:7" x14ac:dyDescent="0.35">
      <c r="A199" t="s">
        <v>3</v>
      </c>
      <c r="B199" t="s">
        <v>9</v>
      </c>
      <c r="C199" s="8" t="s">
        <v>8002</v>
      </c>
      <c r="D199" s="2">
        <v>6211741.7000000002</v>
      </c>
      <c r="E199" s="3">
        <f t="shared" si="6"/>
        <v>2.8116090735703127E-2</v>
      </c>
      <c r="F199" s="3">
        <f t="shared" si="7"/>
        <v>65.017392989805955</v>
      </c>
      <c r="G199" t="s">
        <v>14480</v>
      </c>
    </row>
    <row r="200" spans="1:7" x14ac:dyDescent="0.35">
      <c r="A200" t="s">
        <v>3</v>
      </c>
      <c r="B200" t="s">
        <v>40</v>
      </c>
      <c r="C200" s="6" t="s">
        <v>13604</v>
      </c>
      <c r="D200" s="2">
        <v>6201471.0800000001</v>
      </c>
      <c r="E200" s="3">
        <f t="shared" si="6"/>
        <v>2.8069603019732589E-2</v>
      </c>
      <c r="F200" s="3">
        <f t="shared" si="7"/>
        <v>65.045462592825686</v>
      </c>
      <c r="G200" t="s">
        <v>14473</v>
      </c>
    </row>
    <row r="201" spans="1:7" x14ac:dyDescent="0.35">
      <c r="A201" t="s">
        <v>3</v>
      </c>
      <c r="B201" t="s">
        <v>9</v>
      </c>
      <c r="C201" t="s">
        <v>3374</v>
      </c>
      <c r="D201" s="2">
        <v>6161693.5499999998</v>
      </c>
      <c r="E201" s="3">
        <f t="shared" si="6"/>
        <v>2.7889558726725015E-2</v>
      </c>
      <c r="F201" s="3">
        <f t="shared" si="7"/>
        <v>65.073352151552413</v>
      </c>
      <c r="G201" t="s">
        <v>14480</v>
      </c>
    </row>
    <row r="202" spans="1:7" x14ac:dyDescent="0.35">
      <c r="A202" t="s">
        <v>3</v>
      </c>
      <c r="B202" t="s">
        <v>6</v>
      </c>
      <c r="C202" t="s">
        <v>11001</v>
      </c>
      <c r="D202" s="2">
        <v>6160357.7300000004</v>
      </c>
      <c r="E202" s="3">
        <f t="shared" si="6"/>
        <v>2.7883512429544541E-2</v>
      </c>
      <c r="F202" s="3">
        <f t="shared" si="7"/>
        <v>65.101235663981953</v>
      </c>
      <c r="G202" t="s">
        <v>14473</v>
      </c>
    </row>
    <row r="203" spans="1:7" x14ac:dyDescent="0.35">
      <c r="A203" t="s">
        <v>3</v>
      </c>
      <c r="B203" t="s">
        <v>76</v>
      </c>
      <c r="C203" t="s">
        <v>6739</v>
      </c>
      <c r="D203" s="2">
        <v>6156914.75</v>
      </c>
      <c r="E203" s="3">
        <f t="shared" si="6"/>
        <v>2.7867928533311184E-2</v>
      </c>
      <c r="F203" s="3">
        <f t="shared" si="7"/>
        <v>65.129103592515264</v>
      </c>
      <c r="G203" t="s">
        <v>14473</v>
      </c>
    </row>
    <row r="204" spans="1:7" x14ac:dyDescent="0.35">
      <c r="A204" t="s">
        <v>3</v>
      </c>
      <c r="B204" t="s">
        <v>9</v>
      </c>
      <c r="C204" s="8" t="s">
        <v>1565</v>
      </c>
      <c r="D204" s="2">
        <v>6151029.5599999996</v>
      </c>
      <c r="E204" s="3">
        <f t="shared" si="6"/>
        <v>2.7841290507451724E-2</v>
      </c>
      <c r="F204" s="3">
        <f t="shared" si="7"/>
        <v>65.156944883022717</v>
      </c>
      <c r="G204" t="s">
        <v>14480</v>
      </c>
    </row>
    <row r="205" spans="1:7" x14ac:dyDescent="0.35">
      <c r="A205" t="s">
        <v>10</v>
      </c>
      <c r="B205" t="s">
        <v>6</v>
      </c>
      <c r="C205" t="s">
        <v>7756</v>
      </c>
      <c r="D205" s="2">
        <v>6123489.79</v>
      </c>
      <c r="E205" s="3">
        <f t="shared" si="6"/>
        <v>2.7716637759550057E-2</v>
      </c>
      <c r="F205" s="3">
        <f t="shared" si="7"/>
        <v>65.184661520782271</v>
      </c>
      <c r="G205" t="s">
        <v>14473</v>
      </c>
    </row>
    <row r="206" spans="1:7" x14ac:dyDescent="0.35">
      <c r="A206" t="s">
        <v>3</v>
      </c>
      <c r="B206" t="s">
        <v>9</v>
      </c>
      <c r="C206" t="s">
        <v>1257</v>
      </c>
      <c r="D206" s="2">
        <v>6052321.9199999999</v>
      </c>
      <c r="E206" s="3">
        <f t="shared" si="6"/>
        <v>2.7394511955383616E-2</v>
      </c>
      <c r="F206" s="3">
        <f t="shared" si="7"/>
        <v>65.21205603273765</v>
      </c>
      <c r="G206" t="s">
        <v>14473</v>
      </c>
    </row>
    <row r="207" spans="1:7" x14ac:dyDescent="0.35">
      <c r="A207" t="s">
        <v>3</v>
      </c>
      <c r="B207" t="s">
        <v>33</v>
      </c>
      <c r="C207" t="s">
        <v>6841</v>
      </c>
      <c r="D207" s="2">
        <v>6050680.8399999999</v>
      </c>
      <c r="E207" s="3">
        <f t="shared" si="6"/>
        <v>2.738708396555195E-2</v>
      </c>
      <c r="F207" s="3">
        <f t="shared" si="7"/>
        <v>65.2394431167032</v>
      </c>
      <c r="G207" t="s">
        <v>14473</v>
      </c>
    </row>
    <row r="208" spans="1:7" x14ac:dyDescent="0.35">
      <c r="A208" t="s">
        <v>3</v>
      </c>
      <c r="B208" t="s">
        <v>9</v>
      </c>
      <c r="C208" t="s">
        <v>479</v>
      </c>
      <c r="D208" s="2">
        <v>6030740.5300000003</v>
      </c>
      <c r="E208" s="3">
        <f t="shared" si="6"/>
        <v>2.7296828511874916E-2</v>
      </c>
      <c r="F208" s="3">
        <f t="shared" si="7"/>
        <v>65.266739945215079</v>
      </c>
      <c r="G208" t="s">
        <v>14480</v>
      </c>
    </row>
    <row r="209" spans="1:7" x14ac:dyDescent="0.35">
      <c r="A209" t="s">
        <v>10</v>
      </c>
      <c r="B209" t="s">
        <v>9</v>
      </c>
      <c r="C209" t="s">
        <v>2057</v>
      </c>
      <c r="D209" s="2">
        <v>6012187.21</v>
      </c>
      <c r="E209" s="3">
        <f t="shared" si="6"/>
        <v>2.7212850965196093E-2</v>
      </c>
      <c r="F209" s="3">
        <f t="shared" si="7"/>
        <v>65.293952796180278</v>
      </c>
      <c r="G209" t="s">
        <v>14480</v>
      </c>
    </row>
    <row r="210" spans="1:7" x14ac:dyDescent="0.35">
      <c r="A210" t="s">
        <v>10</v>
      </c>
      <c r="B210" t="s">
        <v>9</v>
      </c>
      <c r="C210" s="8" t="s">
        <v>1565</v>
      </c>
      <c r="D210" s="2">
        <v>5940966.0300000003</v>
      </c>
      <c r="E210" s="3">
        <f t="shared" si="6"/>
        <v>2.6890483864969787E-2</v>
      </c>
      <c r="F210" s="3">
        <f t="shared" si="7"/>
        <v>65.320843280045253</v>
      </c>
      <c r="G210" t="s">
        <v>14480</v>
      </c>
    </row>
    <row r="211" spans="1:7" x14ac:dyDescent="0.35">
      <c r="A211" t="s">
        <v>10</v>
      </c>
      <c r="B211" t="s">
        <v>9</v>
      </c>
      <c r="C211" t="s">
        <v>479</v>
      </c>
      <c r="D211" s="2">
        <v>5907487.9000000004</v>
      </c>
      <c r="E211" s="3">
        <f t="shared" si="6"/>
        <v>2.6738952428828181E-2</v>
      </c>
      <c r="F211" s="3">
        <f t="shared" si="7"/>
        <v>65.347582232474082</v>
      </c>
      <c r="G211" t="s">
        <v>14480</v>
      </c>
    </row>
    <row r="212" spans="1:7" x14ac:dyDescent="0.35">
      <c r="A212" t="s">
        <v>10</v>
      </c>
      <c r="B212" t="s">
        <v>8</v>
      </c>
      <c r="C212" t="s">
        <v>8413</v>
      </c>
      <c r="D212" s="2">
        <v>5843858.5700000003</v>
      </c>
      <c r="E212" s="3">
        <f t="shared" si="6"/>
        <v>2.6450948177825284E-2</v>
      </c>
      <c r="F212" s="3">
        <f t="shared" si="7"/>
        <v>65.374033180651907</v>
      </c>
      <c r="G212" t="s">
        <v>14473</v>
      </c>
    </row>
    <row r="213" spans="1:7" x14ac:dyDescent="0.35">
      <c r="A213" t="s">
        <v>3</v>
      </c>
      <c r="B213" t="s">
        <v>73</v>
      </c>
      <c r="C213" t="s">
        <v>8572</v>
      </c>
      <c r="D213" s="2">
        <v>5784131.8499999996</v>
      </c>
      <c r="E213" s="3">
        <f t="shared" si="6"/>
        <v>2.6180608237762099E-2</v>
      </c>
      <c r="F213" s="3">
        <f t="shared" si="7"/>
        <v>65.400213788889673</v>
      </c>
      <c r="G213" t="s">
        <v>14473</v>
      </c>
    </row>
    <row r="214" spans="1:7" x14ac:dyDescent="0.35">
      <c r="A214" t="s">
        <v>3</v>
      </c>
      <c r="B214" t="s">
        <v>253</v>
      </c>
      <c r="C214" t="s">
        <v>7902</v>
      </c>
      <c r="D214" s="2">
        <v>5782665.6500000004</v>
      </c>
      <c r="E214" s="3">
        <f t="shared" si="6"/>
        <v>2.6173971804016528E-2</v>
      </c>
      <c r="F214" s="3">
        <f t="shared" si="7"/>
        <v>65.426387760693686</v>
      </c>
      <c r="G214" t="s">
        <v>14473</v>
      </c>
    </row>
    <row r="215" spans="1:7" x14ac:dyDescent="0.35">
      <c r="A215" t="s">
        <v>3</v>
      </c>
      <c r="B215" t="s">
        <v>9</v>
      </c>
      <c r="C215" t="s">
        <v>4060</v>
      </c>
      <c r="D215" s="2">
        <v>5782279.8600000003</v>
      </c>
      <c r="E215" s="3">
        <f t="shared" si="6"/>
        <v>2.6172225609926564E-2</v>
      </c>
      <c r="F215" s="3">
        <f t="shared" si="7"/>
        <v>65.452559986303612</v>
      </c>
      <c r="G215" t="s">
        <v>14473</v>
      </c>
    </row>
    <row r="216" spans="1:7" x14ac:dyDescent="0.35">
      <c r="A216" t="s">
        <v>3</v>
      </c>
      <c r="B216" t="s">
        <v>9</v>
      </c>
      <c r="C216" t="s">
        <v>14144</v>
      </c>
      <c r="D216" s="2">
        <v>5768857.4199999999</v>
      </c>
      <c r="E216" s="3">
        <f t="shared" si="6"/>
        <v>2.6111471869806537E-2</v>
      </c>
      <c r="F216" s="3">
        <f t="shared" si="7"/>
        <v>65.478671458173423</v>
      </c>
      <c r="G216" t="s">
        <v>14473</v>
      </c>
    </row>
    <row r="217" spans="1:7" x14ac:dyDescent="0.35">
      <c r="A217" t="s">
        <v>3</v>
      </c>
      <c r="B217" t="s">
        <v>36</v>
      </c>
      <c r="C217" t="s">
        <v>2371</v>
      </c>
      <c r="D217" s="2">
        <v>5735193.75</v>
      </c>
      <c r="E217" s="3">
        <f t="shared" si="6"/>
        <v>2.5959100627419431E-2</v>
      </c>
      <c r="F217" s="3">
        <f t="shared" si="7"/>
        <v>65.504630558800841</v>
      </c>
      <c r="G217" t="s">
        <v>14473</v>
      </c>
    </row>
    <row r="218" spans="1:7" x14ac:dyDescent="0.35">
      <c r="A218" t="s">
        <v>3</v>
      </c>
      <c r="B218" t="s">
        <v>9</v>
      </c>
      <c r="C218" s="8" t="s">
        <v>766</v>
      </c>
      <c r="D218" s="2">
        <v>5704373.8200000003</v>
      </c>
      <c r="E218" s="3">
        <f t="shared" si="6"/>
        <v>2.5819600952417168E-2</v>
      </c>
      <c r="F218" s="3">
        <f t="shared" si="7"/>
        <v>65.530450159753258</v>
      </c>
      <c r="G218" t="s">
        <v>14480</v>
      </c>
    </row>
    <row r="219" spans="1:7" x14ac:dyDescent="0.35">
      <c r="A219" t="s">
        <v>3</v>
      </c>
      <c r="B219" t="s">
        <v>6</v>
      </c>
      <c r="C219" t="s">
        <v>2717</v>
      </c>
      <c r="D219" s="2">
        <v>5599962.6100000003</v>
      </c>
      <c r="E219" s="3">
        <f t="shared" si="6"/>
        <v>2.5347006437712132E-2</v>
      </c>
      <c r="F219" s="3">
        <f t="shared" si="7"/>
        <v>65.55579716619097</v>
      </c>
      <c r="G219" t="s">
        <v>14480</v>
      </c>
    </row>
    <row r="220" spans="1:7" x14ac:dyDescent="0.35">
      <c r="A220" t="s">
        <v>10</v>
      </c>
      <c r="B220" t="s">
        <v>9</v>
      </c>
      <c r="C220" t="s">
        <v>3374</v>
      </c>
      <c r="D220" s="2">
        <v>5572564.6299999999</v>
      </c>
      <c r="E220" s="3">
        <f t="shared" si="6"/>
        <v>2.5222995471245995E-2</v>
      </c>
      <c r="F220" s="3">
        <f t="shared" si="7"/>
        <v>65.581020161662209</v>
      </c>
      <c r="G220" t="s">
        <v>14480</v>
      </c>
    </row>
    <row r="221" spans="1:7" x14ac:dyDescent="0.35">
      <c r="A221" t="s">
        <v>3</v>
      </c>
      <c r="B221" t="s">
        <v>23</v>
      </c>
      <c r="C221" t="s">
        <v>1861</v>
      </c>
      <c r="D221" s="2">
        <v>5563754.9000000004</v>
      </c>
      <c r="E221" s="3">
        <f t="shared" si="6"/>
        <v>2.5183120154466963E-2</v>
      </c>
      <c r="F221" s="3">
        <f t="shared" si="7"/>
        <v>65.606203281816676</v>
      </c>
      <c r="G221" t="s">
        <v>14473</v>
      </c>
    </row>
    <row r="222" spans="1:7" x14ac:dyDescent="0.35">
      <c r="A222" t="s">
        <v>3</v>
      </c>
      <c r="B222" t="s">
        <v>948</v>
      </c>
      <c r="C222" t="s">
        <v>9786</v>
      </c>
      <c r="D222" s="2">
        <v>5553280.2000000002</v>
      </c>
      <c r="E222" s="3">
        <f t="shared" si="6"/>
        <v>2.5135708714994313E-2</v>
      </c>
      <c r="F222" s="3">
        <f t="shared" si="7"/>
        <v>65.631338990531674</v>
      </c>
      <c r="G222" t="s">
        <v>14473</v>
      </c>
    </row>
    <row r="223" spans="1:7" x14ac:dyDescent="0.35">
      <c r="A223" t="s">
        <v>3</v>
      </c>
      <c r="B223" t="s">
        <v>18</v>
      </c>
      <c r="C223" s="6" t="s">
        <v>1781</v>
      </c>
      <c r="D223" s="2">
        <v>5519061.4299999997</v>
      </c>
      <c r="E223" s="3">
        <f t="shared" si="6"/>
        <v>2.4980824933818389E-2</v>
      </c>
      <c r="F223" s="3">
        <f t="shared" si="7"/>
        <v>65.656319815465494</v>
      </c>
      <c r="G223" t="s">
        <v>14473</v>
      </c>
    </row>
    <row r="224" spans="1:7" x14ac:dyDescent="0.35">
      <c r="A224" t="s">
        <v>3</v>
      </c>
      <c r="B224" t="s">
        <v>9</v>
      </c>
      <c r="C224" t="s">
        <v>1425</v>
      </c>
      <c r="D224" s="2">
        <v>5513703.3399999999</v>
      </c>
      <c r="E224" s="3">
        <f t="shared" si="6"/>
        <v>2.4956572710869384E-2</v>
      </c>
      <c r="F224" s="3">
        <f t="shared" si="7"/>
        <v>65.681276388176357</v>
      </c>
      <c r="G224" t="s">
        <v>14473</v>
      </c>
    </row>
    <row r="225" spans="1:7" x14ac:dyDescent="0.35">
      <c r="A225" t="s">
        <v>10</v>
      </c>
      <c r="B225" t="s">
        <v>9</v>
      </c>
      <c r="C225" t="s">
        <v>5592</v>
      </c>
      <c r="D225" s="2">
        <v>5504508.0300000003</v>
      </c>
      <c r="E225" s="3">
        <f t="shared" si="6"/>
        <v>2.4914952150519473E-2</v>
      </c>
      <c r="F225" s="3">
        <f t="shared" si="7"/>
        <v>65.706191340326882</v>
      </c>
      <c r="G225" t="s">
        <v>14473</v>
      </c>
    </row>
    <row r="226" spans="1:7" x14ac:dyDescent="0.35">
      <c r="A226" t="s">
        <v>10</v>
      </c>
      <c r="B226" t="s">
        <v>979</v>
      </c>
      <c r="C226" t="s">
        <v>4804</v>
      </c>
      <c r="D226" s="2">
        <v>5481775.5599999996</v>
      </c>
      <c r="E226" s="3">
        <f t="shared" si="6"/>
        <v>2.4812058595050691E-2</v>
      </c>
      <c r="F226" s="3">
        <f t="shared" si="7"/>
        <v>65.731003398921928</v>
      </c>
      <c r="G226" t="s">
        <v>14473</v>
      </c>
    </row>
    <row r="227" spans="1:7" x14ac:dyDescent="0.35">
      <c r="A227" t="s">
        <v>10</v>
      </c>
      <c r="B227" t="s">
        <v>9</v>
      </c>
      <c r="C227" t="s">
        <v>807</v>
      </c>
      <c r="D227" s="2">
        <v>5476397.3099999996</v>
      </c>
      <c r="E227" s="3">
        <f t="shared" si="6"/>
        <v>2.4787715122269249E-2</v>
      </c>
      <c r="F227" s="3">
        <f t="shared" si="7"/>
        <v>65.7557911140442</v>
      </c>
      <c r="G227" t="s">
        <v>14480</v>
      </c>
    </row>
    <row r="228" spans="1:7" x14ac:dyDescent="0.35">
      <c r="A228" t="s">
        <v>10</v>
      </c>
      <c r="B228" t="s">
        <v>9</v>
      </c>
      <c r="C228" t="s">
        <v>8301</v>
      </c>
      <c r="D228" s="2">
        <v>5476248.9199999999</v>
      </c>
      <c r="E228" s="3">
        <f t="shared" si="6"/>
        <v>2.4787043467376667E-2</v>
      </c>
      <c r="F228" s="3">
        <f t="shared" si="7"/>
        <v>65.78057815751157</v>
      </c>
      <c r="G228" t="s">
        <v>14473</v>
      </c>
    </row>
    <row r="229" spans="1:7" x14ac:dyDescent="0.35">
      <c r="A229" t="s">
        <v>10</v>
      </c>
      <c r="B229" t="s">
        <v>9</v>
      </c>
      <c r="C229" t="s">
        <v>8443</v>
      </c>
      <c r="D229" s="2">
        <v>5442170.5800000001</v>
      </c>
      <c r="E229" s="3">
        <f t="shared" si="6"/>
        <v>2.4632795311893621E-2</v>
      </c>
      <c r="F229" s="3">
        <f t="shared" si="7"/>
        <v>65.805210952823458</v>
      </c>
      <c r="G229" t="s">
        <v>14473</v>
      </c>
    </row>
    <row r="230" spans="1:7" x14ac:dyDescent="0.35">
      <c r="A230" t="s">
        <v>3</v>
      </c>
      <c r="B230" t="s">
        <v>6</v>
      </c>
      <c r="C230" s="8" t="s">
        <v>1063</v>
      </c>
      <c r="D230" s="2">
        <v>5435539.2199999997</v>
      </c>
      <c r="E230" s="3">
        <f t="shared" si="6"/>
        <v>2.4602779910663862E-2</v>
      </c>
      <c r="F230" s="3">
        <f t="shared" si="7"/>
        <v>65.829813732734124</v>
      </c>
      <c r="G230" t="s">
        <v>14480</v>
      </c>
    </row>
    <row r="231" spans="1:7" x14ac:dyDescent="0.35">
      <c r="A231" t="s">
        <v>10</v>
      </c>
      <c r="B231" t="s">
        <v>73</v>
      </c>
      <c r="C231" t="s">
        <v>8572</v>
      </c>
      <c r="D231" s="2">
        <v>5435239.1200000001</v>
      </c>
      <c r="E231" s="3">
        <f t="shared" si="6"/>
        <v>2.4601421573624545E-2</v>
      </c>
      <c r="F231" s="3">
        <f t="shared" si="7"/>
        <v>65.854415154307745</v>
      </c>
      <c r="G231" t="s">
        <v>14473</v>
      </c>
    </row>
    <row r="232" spans="1:7" x14ac:dyDescent="0.35">
      <c r="A232" t="s">
        <v>10</v>
      </c>
      <c r="B232" t="s">
        <v>9</v>
      </c>
      <c r="C232" t="s">
        <v>2931</v>
      </c>
      <c r="D232" s="2">
        <v>5406288.7199999997</v>
      </c>
      <c r="E232" s="3">
        <f t="shared" si="6"/>
        <v>2.4470383917433058E-2</v>
      </c>
      <c r="F232" s="3">
        <f t="shared" si="7"/>
        <v>65.878885538225177</v>
      </c>
      <c r="G232" t="s">
        <v>14480</v>
      </c>
    </row>
    <row r="233" spans="1:7" x14ac:dyDescent="0.35">
      <c r="A233" t="s">
        <v>3</v>
      </c>
      <c r="B233" t="s">
        <v>32</v>
      </c>
      <c r="C233" t="s">
        <v>1425</v>
      </c>
      <c r="D233" s="2">
        <v>5404950.96</v>
      </c>
      <c r="E233" s="3">
        <f t="shared" si="6"/>
        <v>2.4464328839266723E-2</v>
      </c>
      <c r="F233" s="3">
        <f t="shared" si="7"/>
        <v>65.903349867064449</v>
      </c>
      <c r="G233" t="s">
        <v>14473</v>
      </c>
    </row>
    <row r="234" spans="1:7" x14ac:dyDescent="0.35">
      <c r="A234" t="s">
        <v>3</v>
      </c>
      <c r="B234" t="s">
        <v>9</v>
      </c>
      <c r="C234" t="s">
        <v>2192</v>
      </c>
      <c r="D234" s="2">
        <v>5361015.6399999997</v>
      </c>
      <c r="E234" s="3">
        <f t="shared" si="6"/>
        <v>2.4265465218839277E-2</v>
      </c>
      <c r="F234" s="3">
        <f t="shared" si="7"/>
        <v>65.927615332283295</v>
      </c>
      <c r="G234" t="s">
        <v>14473</v>
      </c>
    </row>
    <row r="235" spans="1:7" x14ac:dyDescent="0.35">
      <c r="A235" t="s">
        <v>3</v>
      </c>
      <c r="B235" t="s">
        <v>200</v>
      </c>
      <c r="C235" t="s">
        <v>2550</v>
      </c>
      <c r="D235" s="2">
        <v>5336949.1100000003</v>
      </c>
      <c r="E235" s="3">
        <f t="shared" si="6"/>
        <v>2.4156533332445239E-2</v>
      </c>
      <c r="F235" s="3">
        <f t="shared" si="7"/>
        <v>65.95177186561574</v>
      </c>
      <c r="G235" t="s">
        <v>14473</v>
      </c>
    </row>
    <row r="236" spans="1:7" x14ac:dyDescent="0.35">
      <c r="A236" t="s">
        <v>3</v>
      </c>
      <c r="B236" t="s">
        <v>32</v>
      </c>
      <c r="C236" t="s">
        <v>10567</v>
      </c>
      <c r="D236" s="2">
        <v>5328178.7699999996</v>
      </c>
      <c r="E236" s="3">
        <f t="shared" si="6"/>
        <v>2.4116836305889386E-2</v>
      </c>
      <c r="F236" s="3">
        <f t="shared" si="7"/>
        <v>65.975888701921633</v>
      </c>
      <c r="G236" t="s">
        <v>14473</v>
      </c>
    </row>
    <row r="237" spans="1:7" x14ac:dyDescent="0.35">
      <c r="A237" t="s">
        <v>3</v>
      </c>
      <c r="B237" t="s">
        <v>9</v>
      </c>
      <c r="C237" t="s">
        <v>989</v>
      </c>
      <c r="D237" s="2">
        <v>5313682.7</v>
      </c>
      <c r="E237" s="3">
        <f t="shared" si="6"/>
        <v>2.4051223014301445E-2</v>
      </c>
      <c r="F237" s="3">
        <f t="shared" si="7"/>
        <v>65.99993992493593</v>
      </c>
      <c r="G237" t="s">
        <v>14473</v>
      </c>
    </row>
    <row r="238" spans="1:7" x14ac:dyDescent="0.35">
      <c r="A238" t="s">
        <v>10</v>
      </c>
      <c r="B238" t="s">
        <v>9</v>
      </c>
      <c r="C238" t="s">
        <v>354</v>
      </c>
      <c r="D238" s="2">
        <v>5242042.71</v>
      </c>
      <c r="E238" s="3">
        <f t="shared" si="6"/>
        <v>2.3726960262174312E-2</v>
      </c>
      <c r="F238" s="3">
        <f t="shared" si="7"/>
        <v>66.023666885198111</v>
      </c>
      <c r="G238" t="s">
        <v>14473</v>
      </c>
    </row>
    <row r="239" spans="1:7" x14ac:dyDescent="0.35">
      <c r="A239" t="s">
        <v>3</v>
      </c>
      <c r="B239" t="s">
        <v>28</v>
      </c>
      <c r="C239" t="s">
        <v>13714</v>
      </c>
      <c r="D239" s="2">
        <v>5196589.83</v>
      </c>
      <c r="E239" s="3">
        <f t="shared" si="6"/>
        <v>2.3521227738190091E-2</v>
      </c>
      <c r="F239" s="3">
        <f t="shared" si="7"/>
        <v>66.047188112936297</v>
      </c>
      <c r="G239" t="s">
        <v>14473</v>
      </c>
    </row>
    <row r="240" spans="1:7" x14ac:dyDescent="0.35">
      <c r="A240" t="s">
        <v>3</v>
      </c>
      <c r="B240" t="s">
        <v>13</v>
      </c>
      <c r="C240" t="s">
        <v>7549</v>
      </c>
      <c r="D240" s="2">
        <v>5183067.05</v>
      </c>
      <c r="E240" s="3">
        <f t="shared" si="6"/>
        <v>2.3460019830997339E-2</v>
      </c>
      <c r="F240" s="3">
        <f t="shared" si="7"/>
        <v>66.070648132767289</v>
      </c>
      <c r="G240" t="s">
        <v>14480</v>
      </c>
    </row>
    <row r="241" spans="1:7" x14ac:dyDescent="0.35">
      <c r="A241" t="s">
        <v>3</v>
      </c>
      <c r="B241" t="s">
        <v>8</v>
      </c>
      <c r="C241" t="s">
        <v>4065</v>
      </c>
      <c r="D241" s="2">
        <v>5155033.13</v>
      </c>
      <c r="E241" s="3">
        <f t="shared" si="6"/>
        <v>2.3333130421156385E-2</v>
      </c>
      <c r="F241" s="3">
        <f t="shared" si="7"/>
        <v>66.093981263188439</v>
      </c>
      <c r="G241" t="s">
        <v>14473</v>
      </c>
    </row>
    <row r="242" spans="1:7" x14ac:dyDescent="0.35">
      <c r="A242" t="s">
        <v>3</v>
      </c>
      <c r="B242" t="s">
        <v>40</v>
      </c>
      <c r="C242" t="s">
        <v>10564</v>
      </c>
      <c r="D242" s="2">
        <v>5154771.03</v>
      </c>
      <c r="E242" s="3">
        <f t="shared" si="6"/>
        <v>2.3331944082809152E-2</v>
      </c>
      <c r="F242" s="3">
        <f t="shared" si="7"/>
        <v>66.117313207271252</v>
      </c>
      <c r="G242" t="s">
        <v>14473</v>
      </c>
    </row>
    <row r="243" spans="1:7" x14ac:dyDescent="0.35">
      <c r="A243" t="s">
        <v>10</v>
      </c>
      <c r="B243" t="s">
        <v>32</v>
      </c>
      <c r="C243" t="s">
        <v>21</v>
      </c>
      <c r="D243" s="2">
        <v>5145486.16</v>
      </c>
      <c r="E243" s="3">
        <f t="shared" si="6"/>
        <v>2.3289918148699688E-2</v>
      </c>
      <c r="F243" s="3">
        <f t="shared" si="7"/>
        <v>66.140603125419958</v>
      </c>
      <c r="G243" t="s">
        <v>14473</v>
      </c>
    </row>
    <row r="244" spans="1:7" x14ac:dyDescent="0.35">
      <c r="A244" t="s">
        <v>3</v>
      </c>
      <c r="B244" t="s">
        <v>180</v>
      </c>
      <c r="C244" t="s">
        <v>1643</v>
      </c>
      <c r="D244" s="2">
        <v>5124944.9800000004</v>
      </c>
      <c r="E244" s="3">
        <f t="shared" si="6"/>
        <v>2.3196942988335502E-2</v>
      </c>
      <c r="F244" s="3">
        <f t="shared" si="7"/>
        <v>66.163800068408293</v>
      </c>
      <c r="G244" t="s">
        <v>14480</v>
      </c>
    </row>
    <row r="245" spans="1:7" x14ac:dyDescent="0.35">
      <c r="A245" t="s">
        <v>10</v>
      </c>
      <c r="B245" t="s">
        <v>40</v>
      </c>
      <c r="C245" s="6" t="s">
        <v>3965</v>
      </c>
      <c r="D245" s="2">
        <v>5124462.6399999997</v>
      </c>
      <c r="E245" s="3">
        <f t="shared" si="6"/>
        <v>2.3194759781779203E-2</v>
      </c>
      <c r="F245" s="3">
        <f t="shared" si="7"/>
        <v>66.186994828190066</v>
      </c>
      <c r="G245" t="s">
        <v>14473</v>
      </c>
    </row>
    <row r="246" spans="1:7" x14ac:dyDescent="0.35">
      <c r="A246" t="s">
        <v>3</v>
      </c>
      <c r="B246" t="s">
        <v>15</v>
      </c>
      <c r="C246" t="s">
        <v>10763</v>
      </c>
      <c r="D246" s="2">
        <v>5108163.8899999997</v>
      </c>
      <c r="E246" s="3">
        <f t="shared" si="6"/>
        <v>2.3120987053290097E-2</v>
      </c>
      <c r="F246" s="3">
        <f t="shared" si="7"/>
        <v>66.210115815243356</v>
      </c>
      <c r="G246" t="s">
        <v>14473</v>
      </c>
    </row>
    <row r="247" spans="1:7" x14ac:dyDescent="0.35">
      <c r="A247" t="s">
        <v>10</v>
      </c>
      <c r="B247" t="s">
        <v>9</v>
      </c>
      <c r="C247" t="s">
        <v>7520</v>
      </c>
      <c r="D247" s="2">
        <v>5067142.01</v>
      </c>
      <c r="E247" s="3">
        <f t="shared" si="6"/>
        <v>2.2935310482059018E-2</v>
      </c>
      <c r="F247" s="3">
        <f t="shared" si="7"/>
        <v>66.23305112572541</v>
      </c>
      <c r="G247" t="s">
        <v>14473</v>
      </c>
    </row>
    <row r="248" spans="1:7" x14ac:dyDescent="0.35">
      <c r="A248" t="s">
        <v>10</v>
      </c>
      <c r="B248" t="s">
        <v>6</v>
      </c>
      <c r="C248" t="s">
        <v>61</v>
      </c>
      <c r="D248" s="2">
        <v>5049094.4800000004</v>
      </c>
      <c r="E248" s="3">
        <f t="shared" si="6"/>
        <v>2.2853622283234634E-2</v>
      </c>
      <c r="F248" s="3">
        <f t="shared" si="7"/>
        <v>66.255904748008646</v>
      </c>
      <c r="G248" t="s">
        <v>14473</v>
      </c>
    </row>
    <row r="249" spans="1:7" x14ac:dyDescent="0.35">
      <c r="A249" t="s">
        <v>10</v>
      </c>
      <c r="B249" t="s">
        <v>76</v>
      </c>
      <c r="C249" t="s">
        <v>1918</v>
      </c>
      <c r="D249" s="2">
        <v>5037080.33</v>
      </c>
      <c r="E249" s="3">
        <f t="shared" si="6"/>
        <v>2.2799242859906012E-2</v>
      </c>
      <c r="F249" s="3">
        <f t="shared" si="7"/>
        <v>66.27870399086855</v>
      </c>
      <c r="G249" t="s">
        <v>14473</v>
      </c>
    </row>
    <row r="250" spans="1:7" x14ac:dyDescent="0.35">
      <c r="A250" t="s">
        <v>10</v>
      </c>
      <c r="B250" t="s">
        <v>9</v>
      </c>
      <c r="C250" t="s">
        <v>10875</v>
      </c>
      <c r="D250" s="2">
        <v>4989854.37</v>
      </c>
      <c r="E250" s="3">
        <f t="shared" si="6"/>
        <v>2.2585484876949207E-2</v>
      </c>
      <c r="F250" s="3">
        <f t="shared" si="7"/>
        <v>66.301289475745506</v>
      </c>
      <c r="G250" t="s">
        <v>14473</v>
      </c>
    </row>
    <row r="251" spans="1:7" x14ac:dyDescent="0.35">
      <c r="A251" t="s">
        <v>3</v>
      </c>
      <c r="B251" t="s">
        <v>9</v>
      </c>
      <c r="C251" t="s">
        <v>7433</v>
      </c>
      <c r="D251" s="2">
        <v>4989853.74</v>
      </c>
      <c r="E251" s="3">
        <f t="shared" si="6"/>
        <v>2.2585482025391946E-2</v>
      </c>
      <c r="F251" s="3">
        <f t="shared" si="7"/>
        <v>66.323874957770897</v>
      </c>
      <c r="G251" t="s">
        <v>14480</v>
      </c>
    </row>
    <row r="252" spans="1:7" x14ac:dyDescent="0.35">
      <c r="A252" t="s">
        <v>3</v>
      </c>
      <c r="B252" t="s">
        <v>8</v>
      </c>
      <c r="C252" s="8" t="s">
        <v>108</v>
      </c>
      <c r="D252" s="2">
        <v>4982762.1399999997</v>
      </c>
      <c r="E252" s="3">
        <f t="shared" si="6"/>
        <v>2.2553383448424179E-2</v>
      </c>
      <c r="F252" s="3">
        <f t="shared" si="7"/>
        <v>66.346428341219323</v>
      </c>
      <c r="G252" t="s">
        <v>14480</v>
      </c>
    </row>
    <row r="253" spans="1:7" x14ac:dyDescent="0.35">
      <c r="A253" t="s">
        <v>10</v>
      </c>
      <c r="B253" t="s">
        <v>76</v>
      </c>
      <c r="C253" t="s">
        <v>863</v>
      </c>
      <c r="D253" s="2">
        <v>4975474.95</v>
      </c>
      <c r="E253" s="3">
        <f t="shared" si="6"/>
        <v>2.2520399576083143E-2</v>
      </c>
      <c r="F253" s="3">
        <f t="shared" si="7"/>
        <v>66.368948740795403</v>
      </c>
      <c r="G253" t="s">
        <v>14473</v>
      </c>
    </row>
    <row r="254" spans="1:7" x14ac:dyDescent="0.35">
      <c r="A254" t="s">
        <v>3</v>
      </c>
      <c r="B254" t="s">
        <v>22</v>
      </c>
      <c r="C254" t="s">
        <v>5169</v>
      </c>
      <c r="D254" s="2">
        <v>4943135.99</v>
      </c>
      <c r="E254" s="3">
        <f t="shared" si="6"/>
        <v>2.2374024343890492E-2</v>
      </c>
      <c r="F254" s="3">
        <f t="shared" si="7"/>
        <v>66.391322765139293</v>
      </c>
      <c r="G254" t="s">
        <v>14473</v>
      </c>
    </row>
    <row r="255" spans="1:7" x14ac:dyDescent="0.35">
      <c r="A255" t="s">
        <v>3</v>
      </c>
      <c r="B255" t="s">
        <v>13</v>
      </c>
      <c r="C255" t="s">
        <v>6536</v>
      </c>
      <c r="D255" s="2">
        <v>4934205.63</v>
      </c>
      <c r="E255" s="3">
        <f t="shared" si="6"/>
        <v>2.2333603021789716E-2</v>
      </c>
      <c r="F255" s="3">
        <f t="shared" si="7"/>
        <v>66.413656368161085</v>
      </c>
      <c r="G255" t="s">
        <v>14473</v>
      </c>
    </row>
    <row r="256" spans="1:7" x14ac:dyDescent="0.35">
      <c r="A256" t="s">
        <v>10</v>
      </c>
      <c r="B256" t="s">
        <v>253</v>
      </c>
      <c r="C256" t="s">
        <v>7902</v>
      </c>
      <c r="D256" s="2">
        <v>4911231.01</v>
      </c>
      <c r="E256" s="3">
        <f t="shared" si="6"/>
        <v>2.2229613427287052E-2</v>
      </c>
      <c r="F256" s="3">
        <f t="shared" si="7"/>
        <v>66.43588598158837</v>
      </c>
      <c r="G256" t="s">
        <v>14473</v>
      </c>
    </row>
    <row r="257" spans="1:7" x14ac:dyDescent="0.35">
      <c r="A257" t="s">
        <v>3</v>
      </c>
      <c r="B257" t="s">
        <v>37</v>
      </c>
      <c r="C257" t="s">
        <v>3548</v>
      </c>
      <c r="D257" s="2">
        <v>4893587.71</v>
      </c>
      <c r="E257" s="3">
        <f t="shared" si="6"/>
        <v>2.2149754887181107E-2</v>
      </c>
      <c r="F257" s="3">
        <f t="shared" si="7"/>
        <v>66.458035736475551</v>
      </c>
      <c r="G257" t="s">
        <v>14473</v>
      </c>
    </row>
    <row r="258" spans="1:7" x14ac:dyDescent="0.35">
      <c r="A258" t="s">
        <v>10</v>
      </c>
      <c r="B258" t="s">
        <v>6</v>
      </c>
      <c r="C258" t="s">
        <v>13224</v>
      </c>
      <c r="D258" s="2">
        <v>4863071.83</v>
      </c>
      <c r="E258" s="3">
        <f t="shared" si="6"/>
        <v>2.2011631428029574E-2</v>
      </c>
      <c r="F258" s="3">
        <f t="shared" si="7"/>
        <v>66.48004736790358</v>
      </c>
      <c r="G258" t="s">
        <v>14473</v>
      </c>
    </row>
    <row r="259" spans="1:7" x14ac:dyDescent="0.35">
      <c r="A259" t="s">
        <v>10</v>
      </c>
      <c r="B259" t="s">
        <v>55</v>
      </c>
      <c r="C259" t="s">
        <v>11929</v>
      </c>
      <c r="D259" s="2">
        <v>4817906.1399999997</v>
      </c>
      <c r="E259" s="3">
        <f t="shared" ref="E259:E322" si="8">(D259/$D$29638)*100</f>
        <v>2.1807198806792175E-2</v>
      </c>
      <c r="F259" s="3">
        <f t="shared" si="7"/>
        <v>66.501854566710378</v>
      </c>
      <c r="G259" t="s">
        <v>14473</v>
      </c>
    </row>
    <row r="260" spans="1:7" x14ac:dyDescent="0.35">
      <c r="A260" t="s">
        <v>3</v>
      </c>
      <c r="B260" t="s">
        <v>6</v>
      </c>
      <c r="C260" t="s">
        <v>824</v>
      </c>
      <c r="D260" s="2">
        <v>4803277.75</v>
      </c>
      <c r="E260" s="3">
        <f t="shared" si="8"/>
        <v>2.1740986597653274E-2</v>
      </c>
      <c r="F260" s="3">
        <f t="shared" ref="F260:F323" si="9">E260+F259</f>
        <v>66.523595553308027</v>
      </c>
      <c r="G260" t="s">
        <v>14473</v>
      </c>
    </row>
    <row r="261" spans="1:7" x14ac:dyDescent="0.35">
      <c r="A261" t="s">
        <v>10</v>
      </c>
      <c r="B261" t="s">
        <v>13</v>
      </c>
      <c r="C261" t="s">
        <v>10309</v>
      </c>
      <c r="D261" s="2">
        <v>4781404.45</v>
      </c>
      <c r="E261" s="3">
        <f t="shared" si="8"/>
        <v>2.1641981887349677E-2</v>
      </c>
      <c r="F261" s="3">
        <f t="shared" si="9"/>
        <v>66.545237535195383</v>
      </c>
      <c r="G261" t="s">
        <v>14480</v>
      </c>
    </row>
    <row r="262" spans="1:7" x14ac:dyDescent="0.35">
      <c r="A262" t="s">
        <v>10</v>
      </c>
      <c r="B262" t="s">
        <v>76</v>
      </c>
      <c r="C262" t="s">
        <v>6739</v>
      </c>
      <c r="D262" s="2">
        <v>4775809.2300000004</v>
      </c>
      <c r="E262" s="3">
        <f t="shared" si="8"/>
        <v>2.1616656347299257E-2</v>
      </c>
      <c r="F262" s="3">
        <f t="shared" si="9"/>
        <v>66.566854191542689</v>
      </c>
      <c r="G262" t="s">
        <v>14473</v>
      </c>
    </row>
    <row r="263" spans="1:7" x14ac:dyDescent="0.35">
      <c r="A263" t="s">
        <v>3</v>
      </c>
      <c r="B263" t="s">
        <v>13</v>
      </c>
      <c r="C263" t="s">
        <v>10309</v>
      </c>
      <c r="D263" s="2">
        <v>4768790.66</v>
      </c>
      <c r="E263" s="3">
        <f t="shared" si="8"/>
        <v>2.158488832465999E-2</v>
      </c>
      <c r="F263" s="3">
        <f t="shared" si="9"/>
        <v>66.588439079867342</v>
      </c>
      <c r="G263" t="s">
        <v>14480</v>
      </c>
    </row>
    <row r="264" spans="1:7" x14ac:dyDescent="0.35">
      <c r="A264" t="s">
        <v>10</v>
      </c>
      <c r="B264" t="s">
        <v>6</v>
      </c>
      <c r="C264" s="8" t="s">
        <v>1063</v>
      </c>
      <c r="D264" s="2">
        <v>4763809.3099999996</v>
      </c>
      <c r="E264" s="3">
        <f t="shared" si="8"/>
        <v>2.1562341332954538E-2</v>
      </c>
      <c r="F264" s="3">
        <f t="shared" si="9"/>
        <v>66.610001421200295</v>
      </c>
      <c r="G264" t="s">
        <v>14480</v>
      </c>
    </row>
    <row r="265" spans="1:7" x14ac:dyDescent="0.35">
      <c r="A265" t="s">
        <v>10</v>
      </c>
      <c r="B265" t="s">
        <v>9</v>
      </c>
      <c r="C265" t="s">
        <v>639</v>
      </c>
      <c r="D265" s="2">
        <v>4759072.6900000004</v>
      </c>
      <c r="E265" s="3">
        <f t="shared" si="8"/>
        <v>2.154090205808892E-2</v>
      </c>
      <c r="F265" s="3">
        <f t="shared" si="9"/>
        <v>66.631542323258387</v>
      </c>
      <c r="G265" t="s">
        <v>14473</v>
      </c>
    </row>
    <row r="266" spans="1:7" x14ac:dyDescent="0.35">
      <c r="A266" t="s">
        <v>10</v>
      </c>
      <c r="B266" t="s">
        <v>15</v>
      </c>
      <c r="C266" t="s">
        <v>10763</v>
      </c>
      <c r="D266" s="2">
        <v>4742004.71</v>
      </c>
      <c r="E266" s="3">
        <f t="shared" si="8"/>
        <v>2.1463647578181103E-2</v>
      </c>
      <c r="F266" s="3">
        <f t="shared" si="9"/>
        <v>66.653005970836574</v>
      </c>
      <c r="G266" t="s">
        <v>14473</v>
      </c>
    </row>
    <row r="267" spans="1:7" x14ac:dyDescent="0.35">
      <c r="A267" t="s">
        <v>10</v>
      </c>
      <c r="B267" t="s">
        <v>8</v>
      </c>
      <c r="C267" t="s">
        <v>14171</v>
      </c>
      <c r="D267" s="2">
        <v>4741262.08</v>
      </c>
      <c r="E267" s="3">
        <f t="shared" si="8"/>
        <v>2.1460286225846857E-2</v>
      </c>
      <c r="F267" s="3">
        <f t="shared" si="9"/>
        <v>66.67446625706242</v>
      </c>
      <c r="G267" t="s">
        <v>14473</v>
      </c>
    </row>
    <row r="268" spans="1:7" x14ac:dyDescent="0.35">
      <c r="A268" t="s">
        <v>10</v>
      </c>
      <c r="B268" t="s">
        <v>6</v>
      </c>
      <c r="C268" t="s">
        <v>1433</v>
      </c>
      <c r="D268" s="2">
        <v>4734974.4400000004</v>
      </c>
      <c r="E268" s="3">
        <f t="shared" si="8"/>
        <v>2.1431826598049802E-2</v>
      </c>
      <c r="F268" s="3">
        <f t="shared" si="9"/>
        <v>66.695898083660467</v>
      </c>
      <c r="G268" t="s">
        <v>14480</v>
      </c>
    </row>
    <row r="269" spans="1:7" x14ac:dyDescent="0.35">
      <c r="A269" t="s">
        <v>3</v>
      </c>
      <c r="B269" t="s">
        <v>6</v>
      </c>
      <c r="C269" t="s">
        <v>1129</v>
      </c>
      <c r="D269" s="2">
        <v>4725834.7</v>
      </c>
      <c r="E269" s="3">
        <f t="shared" si="8"/>
        <v>2.1390457563155652E-2</v>
      </c>
      <c r="F269" s="3">
        <f t="shared" si="9"/>
        <v>66.717288541223624</v>
      </c>
      <c r="G269" t="s">
        <v>14473</v>
      </c>
    </row>
    <row r="270" spans="1:7" x14ac:dyDescent="0.35">
      <c r="A270" t="s">
        <v>10</v>
      </c>
      <c r="B270" t="s">
        <v>214</v>
      </c>
      <c r="C270" t="s">
        <v>2800</v>
      </c>
      <c r="D270" s="2">
        <v>4712575.45</v>
      </c>
      <c r="E270" s="3">
        <f t="shared" si="8"/>
        <v>2.1330442466892495E-2</v>
      </c>
      <c r="F270" s="3">
        <f t="shared" si="9"/>
        <v>66.738618983690515</v>
      </c>
      <c r="G270" t="s">
        <v>14473</v>
      </c>
    </row>
    <row r="271" spans="1:7" x14ac:dyDescent="0.35">
      <c r="A271" t="s">
        <v>10</v>
      </c>
      <c r="B271" t="s">
        <v>32</v>
      </c>
      <c r="C271" t="s">
        <v>10567</v>
      </c>
      <c r="D271" s="2">
        <v>4710539.43</v>
      </c>
      <c r="E271" s="3">
        <f t="shared" si="8"/>
        <v>2.132122686749632E-2</v>
      </c>
      <c r="F271" s="3">
        <f t="shared" si="9"/>
        <v>66.759940210558014</v>
      </c>
      <c r="G271" t="s">
        <v>14473</v>
      </c>
    </row>
    <row r="272" spans="1:7" x14ac:dyDescent="0.35">
      <c r="A272" t="s">
        <v>10</v>
      </c>
      <c r="B272" t="s">
        <v>6</v>
      </c>
      <c r="C272" t="s">
        <v>824</v>
      </c>
      <c r="D272" s="2">
        <v>4683666.88</v>
      </c>
      <c r="E272" s="3">
        <f t="shared" si="8"/>
        <v>2.1199594145050744E-2</v>
      </c>
      <c r="F272" s="3">
        <f t="shared" si="9"/>
        <v>66.781139804703059</v>
      </c>
      <c r="G272" t="s">
        <v>14473</v>
      </c>
    </row>
    <row r="273" spans="1:7" x14ac:dyDescent="0.35">
      <c r="A273" t="s">
        <v>3</v>
      </c>
      <c r="B273" t="s">
        <v>57</v>
      </c>
      <c r="C273" t="s">
        <v>2292</v>
      </c>
      <c r="D273" s="2">
        <v>4677441.12</v>
      </c>
      <c r="E273" s="3">
        <f t="shared" si="8"/>
        <v>2.1171414603544905E-2</v>
      </c>
      <c r="F273" s="3">
        <f t="shared" si="9"/>
        <v>66.802311219306603</v>
      </c>
      <c r="G273" t="s">
        <v>14473</v>
      </c>
    </row>
    <row r="274" spans="1:7" x14ac:dyDescent="0.35">
      <c r="A274" t="s">
        <v>3</v>
      </c>
      <c r="B274" t="s">
        <v>6</v>
      </c>
      <c r="C274" s="8" t="s">
        <v>1225</v>
      </c>
      <c r="D274" s="2">
        <v>4661757.5599999996</v>
      </c>
      <c r="E274" s="3">
        <f t="shared" si="8"/>
        <v>2.1100426398092179E-2</v>
      </c>
      <c r="F274" s="3">
        <f t="shared" si="9"/>
        <v>66.823411645704695</v>
      </c>
      <c r="G274" t="s">
        <v>14480</v>
      </c>
    </row>
    <row r="275" spans="1:7" x14ac:dyDescent="0.35">
      <c r="A275" t="s">
        <v>3</v>
      </c>
      <c r="B275" t="s">
        <v>139</v>
      </c>
      <c r="C275" t="s">
        <v>7144</v>
      </c>
      <c r="D275" s="2">
        <v>4655361.55</v>
      </c>
      <c r="E275" s="3">
        <f t="shared" si="8"/>
        <v>2.1071476257182996E-2</v>
      </c>
      <c r="F275" s="3">
        <f t="shared" si="9"/>
        <v>66.844483121961872</v>
      </c>
      <c r="G275" t="s">
        <v>14473</v>
      </c>
    </row>
    <row r="276" spans="1:7" x14ac:dyDescent="0.35">
      <c r="A276" t="s">
        <v>10</v>
      </c>
      <c r="B276" t="s">
        <v>200</v>
      </c>
      <c r="C276" t="s">
        <v>2550</v>
      </c>
      <c r="D276" s="2">
        <v>4648133.53</v>
      </c>
      <c r="E276" s="3">
        <f t="shared" si="8"/>
        <v>2.1038760204910655E-2</v>
      </c>
      <c r="F276" s="3">
        <f t="shared" si="9"/>
        <v>66.865521882166789</v>
      </c>
      <c r="G276" t="s">
        <v>14473</v>
      </c>
    </row>
    <row r="277" spans="1:7" x14ac:dyDescent="0.35">
      <c r="A277" t="s">
        <v>10</v>
      </c>
      <c r="B277" t="s">
        <v>9</v>
      </c>
      <c r="C277" t="s">
        <v>989</v>
      </c>
      <c r="D277" s="2">
        <v>4626943.83</v>
      </c>
      <c r="E277" s="3">
        <f t="shared" si="8"/>
        <v>2.0942849660552005E-2</v>
      </c>
      <c r="F277" s="3">
        <f t="shared" si="9"/>
        <v>66.886464731827346</v>
      </c>
      <c r="G277" t="s">
        <v>14473</v>
      </c>
    </row>
    <row r="278" spans="1:7" x14ac:dyDescent="0.35">
      <c r="A278" t="s">
        <v>3</v>
      </c>
      <c r="B278" t="s">
        <v>13</v>
      </c>
      <c r="C278" t="s">
        <v>1287</v>
      </c>
      <c r="D278" s="2">
        <v>4624669.2300000004</v>
      </c>
      <c r="E278" s="3">
        <f t="shared" si="8"/>
        <v>2.0932554180946434E-2</v>
      </c>
      <c r="F278" s="3">
        <f t="shared" si="9"/>
        <v>66.90739728600829</v>
      </c>
      <c r="G278" t="s">
        <v>14473</v>
      </c>
    </row>
    <row r="279" spans="1:7" x14ac:dyDescent="0.35">
      <c r="A279" t="s">
        <v>10</v>
      </c>
      <c r="B279" t="s">
        <v>40</v>
      </c>
      <c r="C279" t="s">
        <v>10564</v>
      </c>
      <c r="D279" s="2">
        <v>4624466.51</v>
      </c>
      <c r="E279" s="3">
        <f t="shared" si="8"/>
        <v>2.0931636613186984E-2</v>
      </c>
      <c r="F279" s="3">
        <f t="shared" si="9"/>
        <v>66.928328922621475</v>
      </c>
      <c r="G279" t="s">
        <v>14473</v>
      </c>
    </row>
    <row r="280" spans="1:7" x14ac:dyDescent="0.35">
      <c r="A280" t="s">
        <v>10</v>
      </c>
      <c r="B280" t="s">
        <v>9</v>
      </c>
      <c r="C280" t="s">
        <v>14144</v>
      </c>
      <c r="D280" s="2">
        <v>4614190.99</v>
      </c>
      <c r="E280" s="3">
        <f t="shared" si="8"/>
        <v>2.0885126718437733E-2</v>
      </c>
      <c r="F280" s="3">
        <f t="shared" si="9"/>
        <v>66.949214049339915</v>
      </c>
      <c r="G280" t="s">
        <v>14473</v>
      </c>
    </row>
    <row r="281" spans="1:7" x14ac:dyDescent="0.35">
      <c r="A281" t="s">
        <v>10</v>
      </c>
      <c r="B281" t="s">
        <v>43</v>
      </c>
      <c r="C281" t="s">
        <v>3618</v>
      </c>
      <c r="D281" s="2">
        <v>4608497.57</v>
      </c>
      <c r="E281" s="3">
        <f t="shared" si="8"/>
        <v>2.0859356697556723E-2</v>
      </c>
      <c r="F281" s="3">
        <f t="shared" si="9"/>
        <v>66.970073406037471</v>
      </c>
      <c r="G281" t="s">
        <v>14473</v>
      </c>
    </row>
    <row r="282" spans="1:7" x14ac:dyDescent="0.35">
      <c r="A282" t="s">
        <v>3</v>
      </c>
      <c r="B282" t="s">
        <v>8</v>
      </c>
      <c r="C282" s="8" t="s">
        <v>766</v>
      </c>
      <c r="D282" s="2">
        <v>4597664.2300000004</v>
      </c>
      <c r="E282" s="3">
        <f t="shared" si="8"/>
        <v>2.0810321952533323E-2</v>
      </c>
      <c r="F282" s="3">
        <f t="shared" si="9"/>
        <v>66.99088372799001</v>
      </c>
      <c r="G282" t="s">
        <v>14480</v>
      </c>
    </row>
    <row r="283" spans="1:7" x14ac:dyDescent="0.35">
      <c r="A283" t="s">
        <v>10</v>
      </c>
      <c r="B283" t="s">
        <v>9</v>
      </c>
      <c r="C283" s="8" t="s">
        <v>1063</v>
      </c>
      <c r="D283" s="2">
        <v>4592147.34</v>
      </c>
      <c r="E283" s="3">
        <f t="shared" si="8"/>
        <v>2.0785350956102656E-2</v>
      </c>
      <c r="F283" s="3">
        <f t="shared" si="9"/>
        <v>67.011669078946113</v>
      </c>
      <c r="G283" t="s">
        <v>14480</v>
      </c>
    </row>
    <row r="284" spans="1:7" x14ac:dyDescent="0.35">
      <c r="A284" t="s">
        <v>3</v>
      </c>
      <c r="B284" t="s">
        <v>40</v>
      </c>
      <c r="C284" s="6" t="s">
        <v>11193</v>
      </c>
      <c r="D284" s="2">
        <v>4589603.53</v>
      </c>
      <c r="E284" s="3">
        <f t="shared" si="8"/>
        <v>2.0773836956289309E-2</v>
      </c>
      <c r="F284" s="3">
        <f t="shared" si="9"/>
        <v>67.032442915902408</v>
      </c>
      <c r="G284" t="s">
        <v>14473</v>
      </c>
    </row>
    <row r="285" spans="1:7" x14ac:dyDescent="0.35">
      <c r="A285" t="s">
        <v>3</v>
      </c>
      <c r="B285" t="s">
        <v>9</v>
      </c>
      <c r="C285" t="s">
        <v>9181</v>
      </c>
      <c r="D285" s="2">
        <v>4574635.43</v>
      </c>
      <c r="E285" s="3">
        <f t="shared" si="8"/>
        <v>2.0706087124105994E-2</v>
      </c>
      <c r="F285" s="3">
        <f t="shared" si="9"/>
        <v>67.053149003026519</v>
      </c>
      <c r="G285" t="s">
        <v>14473</v>
      </c>
    </row>
    <row r="286" spans="1:7" x14ac:dyDescent="0.35">
      <c r="A286" t="s">
        <v>10</v>
      </c>
      <c r="B286" t="s">
        <v>9</v>
      </c>
      <c r="C286" t="s">
        <v>4060</v>
      </c>
      <c r="D286" s="2">
        <v>4545860.26</v>
      </c>
      <c r="E286" s="3">
        <f t="shared" si="8"/>
        <v>2.0575842608199078E-2</v>
      </c>
      <c r="F286" s="3">
        <f t="shared" si="9"/>
        <v>67.073724845634715</v>
      </c>
      <c r="G286" t="s">
        <v>14473</v>
      </c>
    </row>
    <row r="287" spans="1:7" x14ac:dyDescent="0.35">
      <c r="A287" t="s">
        <v>3</v>
      </c>
      <c r="B287" t="s">
        <v>76</v>
      </c>
      <c r="C287" t="s">
        <v>9831</v>
      </c>
      <c r="D287" s="2">
        <v>4515177.55</v>
      </c>
      <c r="E287" s="3">
        <f t="shared" si="8"/>
        <v>2.0436964029526491E-2</v>
      </c>
      <c r="F287" s="3">
        <f t="shared" si="9"/>
        <v>67.094161809664243</v>
      </c>
      <c r="G287" t="s">
        <v>14473</v>
      </c>
    </row>
    <row r="288" spans="1:7" x14ac:dyDescent="0.35">
      <c r="A288" t="s">
        <v>3</v>
      </c>
      <c r="B288" t="s">
        <v>40</v>
      </c>
      <c r="C288" t="s">
        <v>7111</v>
      </c>
      <c r="D288" s="2">
        <v>4497369.5</v>
      </c>
      <c r="E288" s="3">
        <f t="shared" si="8"/>
        <v>2.0356359784564737E-2</v>
      </c>
      <c r="F288" s="3">
        <f t="shared" si="9"/>
        <v>67.114518169448814</v>
      </c>
      <c r="G288" t="s">
        <v>14473</v>
      </c>
    </row>
    <row r="289" spans="1:7" x14ac:dyDescent="0.35">
      <c r="A289" t="s">
        <v>3</v>
      </c>
      <c r="B289" t="s">
        <v>13</v>
      </c>
      <c r="C289" t="s">
        <v>4812</v>
      </c>
      <c r="D289" s="2">
        <v>4468634.67</v>
      </c>
      <c r="E289" s="3">
        <f t="shared" si="8"/>
        <v>2.0226297858848316E-2</v>
      </c>
      <c r="F289" s="3">
        <f t="shared" si="9"/>
        <v>67.134744467307669</v>
      </c>
      <c r="G289" t="s">
        <v>14473</v>
      </c>
    </row>
    <row r="290" spans="1:7" x14ac:dyDescent="0.35">
      <c r="A290" t="s">
        <v>10</v>
      </c>
      <c r="B290" t="s">
        <v>6</v>
      </c>
      <c r="C290" t="s">
        <v>11001</v>
      </c>
      <c r="D290" s="2">
        <v>4460889.46</v>
      </c>
      <c r="E290" s="3">
        <f t="shared" si="8"/>
        <v>2.0191240859113911E-2</v>
      </c>
      <c r="F290" s="3">
        <f t="shared" si="9"/>
        <v>67.154935708166789</v>
      </c>
      <c r="G290" t="s">
        <v>14473</v>
      </c>
    </row>
    <row r="291" spans="1:7" x14ac:dyDescent="0.35">
      <c r="A291" t="s">
        <v>10</v>
      </c>
      <c r="B291" t="s">
        <v>9</v>
      </c>
      <c r="C291" t="s">
        <v>7048</v>
      </c>
      <c r="D291" s="2">
        <v>4454896.25</v>
      </c>
      <c r="E291" s="3">
        <f t="shared" si="8"/>
        <v>2.0164113904340805E-2</v>
      </c>
      <c r="F291" s="3">
        <f t="shared" si="9"/>
        <v>67.175099822071132</v>
      </c>
      <c r="G291" t="s">
        <v>14473</v>
      </c>
    </row>
    <row r="292" spans="1:7" x14ac:dyDescent="0.35">
      <c r="A292" t="s">
        <v>10</v>
      </c>
      <c r="B292" t="s">
        <v>40</v>
      </c>
      <c r="C292" s="6" t="s">
        <v>5921</v>
      </c>
      <c r="D292" s="2">
        <v>4438719.0199999996</v>
      </c>
      <c r="E292" s="3">
        <f t="shared" si="8"/>
        <v>2.0090891209563855E-2</v>
      </c>
      <c r="F292" s="3">
        <f t="shared" si="9"/>
        <v>67.195190713280695</v>
      </c>
      <c r="G292" t="s">
        <v>14473</v>
      </c>
    </row>
    <row r="293" spans="1:7" x14ac:dyDescent="0.35">
      <c r="A293" t="s">
        <v>3</v>
      </c>
      <c r="B293" t="s">
        <v>9</v>
      </c>
      <c r="C293" t="s">
        <v>3301</v>
      </c>
      <c r="D293" s="2">
        <v>4419133.2300000004</v>
      </c>
      <c r="E293" s="3">
        <f t="shared" si="8"/>
        <v>2.0002240413158331E-2</v>
      </c>
      <c r="F293" s="3">
        <f t="shared" si="9"/>
        <v>67.215192953693858</v>
      </c>
      <c r="G293" t="s">
        <v>14480</v>
      </c>
    </row>
    <row r="294" spans="1:7" x14ac:dyDescent="0.35">
      <c r="A294" t="s">
        <v>3</v>
      </c>
      <c r="B294" t="s">
        <v>9</v>
      </c>
      <c r="C294" t="s">
        <v>11625</v>
      </c>
      <c r="D294" s="2">
        <v>4418042.28</v>
      </c>
      <c r="E294" s="3">
        <f t="shared" si="8"/>
        <v>1.9997302466497072E-2</v>
      </c>
      <c r="F294" s="3">
        <f t="shared" si="9"/>
        <v>67.235190256160351</v>
      </c>
      <c r="G294" t="s">
        <v>14473</v>
      </c>
    </row>
    <row r="295" spans="1:7" x14ac:dyDescent="0.35">
      <c r="A295" t="s">
        <v>3</v>
      </c>
      <c r="B295" t="s">
        <v>9</v>
      </c>
      <c r="C295" t="s">
        <v>1250</v>
      </c>
      <c r="D295" s="2">
        <v>4409362.59</v>
      </c>
      <c r="E295" s="3">
        <f t="shared" si="8"/>
        <v>1.9958015747347468E-2</v>
      </c>
      <c r="F295" s="3">
        <f t="shared" si="9"/>
        <v>67.2551482719077</v>
      </c>
      <c r="G295" t="s">
        <v>14480</v>
      </c>
    </row>
    <row r="296" spans="1:7" x14ac:dyDescent="0.35">
      <c r="A296" t="s">
        <v>10</v>
      </c>
      <c r="B296" t="s">
        <v>9</v>
      </c>
      <c r="C296" t="s">
        <v>3301</v>
      </c>
      <c r="D296" s="2">
        <v>4396103.63</v>
      </c>
      <c r="E296" s="3">
        <f t="shared" si="8"/>
        <v>1.9898001963705905E-2</v>
      </c>
      <c r="F296" s="3">
        <f t="shared" si="9"/>
        <v>67.275046273871411</v>
      </c>
      <c r="G296" t="s">
        <v>14480</v>
      </c>
    </row>
    <row r="297" spans="1:7" x14ac:dyDescent="0.35">
      <c r="A297" t="s">
        <v>3</v>
      </c>
      <c r="B297" t="s">
        <v>1874</v>
      </c>
      <c r="C297" s="7" t="s">
        <v>2191</v>
      </c>
      <c r="D297" s="2">
        <v>4394091.3600000003</v>
      </c>
      <c r="E297" s="3">
        <f t="shared" si="8"/>
        <v>1.9888893863492289E-2</v>
      </c>
      <c r="F297" s="3">
        <f t="shared" si="9"/>
        <v>67.294935167734906</v>
      </c>
      <c r="G297" t="s">
        <v>14480</v>
      </c>
    </row>
    <row r="298" spans="1:7" x14ac:dyDescent="0.35">
      <c r="A298" t="s">
        <v>10</v>
      </c>
      <c r="B298" t="s">
        <v>9</v>
      </c>
      <c r="C298" t="s">
        <v>12494</v>
      </c>
      <c r="D298" s="2">
        <v>4390778.8899999997</v>
      </c>
      <c r="E298" s="3">
        <f t="shared" si="8"/>
        <v>1.9873900692240605E-2</v>
      </c>
      <c r="F298" s="3">
        <f t="shared" si="9"/>
        <v>67.314809068427152</v>
      </c>
      <c r="G298" t="s">
        <v>14473</v>
      </c>
    </row>
    <row r="299" spans="1:7" x14ac:dyDescent="0.35">
      <c r="A299" t="s">
        <v>3</v>
      </c>
      <c r="B299" t="s">
        <v>92</v>
      </c>
      <c r="C299" t="s">
        <v>6252</v>
      </c>
      <c r="D299" s="2">
        <v>4387670.16</v>
      </c>
      <c r="E299" s="3">
        <f t="shared" si="8"/>
        <v>1.9859829705555377E-2</v>
      </c>
      <c r="F299" s="3">
        <f t="shared" si="9"/>
        <v>67.334668898132705</v>
      </c>
      <c r="G299" t="s">
        <v>14473</v>
      </c>
    </row>
    <row r="300" spans="1:7" x14ac:dyDescent="0.35">
      <c r="A300" t="s">
        <v>3</v>
      </c>
      <c r="B300" t="s">
        <v>6</v>
      </c>
      <c r="C300" t="s">
        <v>1257</v>
      </c>
      <c r="D300" s="2">
        <v>4385378.6500000004</v>
      </c>
      <c r="E300" s="3">
        <f t="shared" si="8"/>
        <v>1.9849457686531829E-2</v>
      </c>
      <c r="F300" s="3">
        <f t="shared" si="9"/>
        <v>67.354518355819238</v>
      </c>
      <c r="G300" t="s">
        <v>14473</v>
      </c>
    </row>
    <row r="301" spans="1:7" x14ac:dyDescent="0.35">
      <c r="A301" t="s">
        <v>3</v>
      </c>
      <c r="B301" t="s">
        <v>9</v>
      </c>
      <c r="C301" t="s">
        <v>4783</v>
      </c>
      <c r="D301" s="2">
        <v>4381702.21</v>
      </c>
      <c r="E301" s="3">
        <f t="shared" si="8"/>
        <v>1.9832817084649689E-2</v>
      </c>
      <c r="F301" s="3">
        <f t="shared" si="9"/>
        <v>67.374351172903886</v>
      </c>
      <c r="G301" t="s">
        <v>14473</v>
      </c>
    </row>
    <row r="302" spans="1:7" x14ac:dyDescent="0.35">
      <c r="A302" t="s">
        <v>10</v>
      </c>
      <c r="B302" t="s">
        <v>9</v>
      </c>
      <c r="C302" t="s">
        <v>7433</v>
      </c>
      <c r="D302" s="2">
        <v>4367907.72</v>
      </c>
      <c r="E302" s="3">
        <f t="shared" si="8"/>
        <v>1.977037934154573E-2</v>
      </c>
      <c r="F302" s="3">
        <f t="shared" si="9"/>
        <v>67.394121552245437</v>
      </c>
      <c r="G302" t="s">
        <v>14480</v>
      </c>
    </row>
    <row r="303" spans="1:7" x14ac:dyDescent="0.35">
      <c r="A303" t="s">
        <v>3</v>
      </c>
      <c r="B303" t="s">
        <v>8</v>
      </c>
      <c r="C303" t="s">
        <v>917</v>
      </c>
      <c r="D303" s="2">
        <v>4360198.92</v>
      </c>
      <c r="E303" s="3">
        <f t="shared" si="8"/>
        <v>1.9735487143716032E-2</v>
      </c>
      <c r="F303" s="3">
        <f t="shared" si="9"/>
        <v>67.413857039389157</v>
      </c>
      <c r="G303" t="s">
        <v>14480</v>
      </c>
    </row>
    <row r="304" spans="1:7" x14ac:dyDescent="0.35">
      <c r="A304" t="s">
        <v>3</v>
      </c>
      <c r="B304" t="s">
        <v>55</v>
      </c>
      <c r="C304" t="s">
        <v>456</v>
      </c>
      <c r="D304" s="2">
        <v>4359176.45</v>
      </c>
      <c r="E304" s="3">
        <f t="shared" si="8"/>
        <v>1.9730859156803032E-2</v>
      </c>
      <c r="F304" s="3">
        <f t="shared" si="9"/>
        <v>67.433587898545966</v>
      </c>
      <c r="G304" t="s">
        <v>14473</v>
      </c>
    </row>
    <row r="305" spans="1:7" x14ac:dyDescent="0.35">
      <c r="A305" t="s">
        <v>3</v>
      </c>
      <c r="B305" t="s">
        <v>23</v>
      </c>
      <c r="C305" t="s">
        <v>6533</v>
      </c>
      <c r="D305" s="2">
        <v>4342364.92</v>
      </c>
      <c r="E305" s="3">
        <f t="shared" si="8"/>
        <v>1.9654765441752708E-2</v>
      </c>
      <c r="F305" s="3">
        <f t="shared" si="9"/>
        <v>67.453242663987723</v>
      </c>
      <c r="G305" t="s">
        <v>14480</v>
      </c>
    </row>
    <row r="306" spans="1:7" x14ac:dyDescent="0.35">
      <c r="A306" t="s">
        <v>10</v>
      </c>
      <c r="B306" t="s">
        <v>9</v>
      </c>
      <c r="C306" t="s">
        <v>3137</v>
      </c>
      <c r="D306" s="2">
        <v>4333082.93</v>
      </c>
      <c r="E306" s="3">
        <f t="shared" si="8"/>
        <v>1.9612752543333594E-2</v>
      </c>
      <c r="F306" s="3">
        <f t="shared" si="9"/>
        <v>67.472855416531061</v>
      </c>
      <c r="G306" t="s">
        <v>14473</v>
      </c>
    </row>
    <row r="307" spans="1:7" x14ac:dyDescent="0.35">
      <c r="A307" t="s">
        <v>10</v>
      </c>
      <c r="B307" t="s">
        <v>32</v>
      </c>
      <c r="C307" t="s">
        <v>1425</v>
      </c>
      <c r="D307" s="2">
        <v>4327043.3499999996</v>
      </c>
      <c r="E307" s="3">
        <f t="shared" si="8"/>
        <v>1.9585415704893333E-2</v>
      </c>
      <c r="F307" s="3">
        <f t="shared" si="9"/>
        <v>67.492440832235957</v>
      </c>
      <c r="G307" t="s">
        <v>14473</v>
      </c>
    </row>
    <row r="308" spans="1:7" x14ac:dyDescent="0.35">
      <c r="A308" t="s">
        <v>10</v>
      </c>
      <c r="B308" t="s">
        <v>9</v>
      </c>
      <c r="C308" s="8" t="s">
        <v>766</v>
      </c>
      <c r="D308" s="2">
        <v>4326172.93</v>
      </c>
      <c r="E308" s="3">
        <f t="shared" si="8"/>
        <v>1.9581475939062735E-2</v>
      </c>
      <c r="F308" s="3">
        <f t="shared" si="9"/>
        <v>67.51202230817502</v>
      </c>
      <c r="G308" t="s">
        <v>14480</v>
      </c>
    </row>
    <row r="309" spans="1:7" x14ac:dyDescent="0.35">
      <c r="A309" t="s">
        <v>10</v>
      </c>
      <c r="B309" t="s">
        <v>76</v>
      </c>
      <c r="C309" t="s">
        <v>7445</v>
      </c>
      <c r="D309" s="2">
        <v>4310318.21</v>
      </c>
      <c r="E309" s="3">
        <f t="shared" si="8"/>
        <v>1.9509713015290621E-2</v>
      </c>
      <c r="F309" s="3">
        <f t="shared" si="9"/>
        <v>67.531532021190316</v>
      </c>
      <c r="G309" t="s">
        <v>14473</v>
      </c>
    </row>
    <row r="310" spans="1:7" x14ac:dyDescent="0.35">
      <c r="A310" t="s">
        <v>10</v>
      </c>
      <c r="B310" t="s">
        <v>8</v>
      </c>
      <c r="C310" t="s">
        <v>1987</v>
      </c>
      <c r="D310" s="2">
        <v>4306074.71</v>
      </c>
      <c r="E310" s="3">
        <f t="shared" si="8"/>
        <v>1.949050574029447E-2</v>
      </c>
      <c r="F310" s="3">
        <f t="shared" si="9"/>
        <v>67.551022526930609</v>
      </c>
      <c r="G310" t="s">
        <v>14473</v>
      </c>
    </row>
    <row r="311" spans="1:7" x14ac:dyDescent="0.35">
      <c r="A311" t="s">
        <v>10</v>
      </c>
      <c r="B311" t="s">
        <v>9</v>
      </c>
      <c r="C311" t="s">
        <v>9181</v>
      </c>
      <c r="D311" s="2">
        <v>4303403.91</v>
      </c>
      <c r="E311" s="3">
        <f t="shared" si="8"/>
        <v>1.9478416948009863E-2</v>
      </c>
      <c r="F311" s="3">
        <f t="shared" si="9"/>
        <v>67.570500943878613</v>
      </c>
      <c r="G311" t="s">
        <v>14473</v>
      </c>
    </row>
    <row r="312" spans="1:7" x14ac:dyDescent="0.35">
      <c r="A312" t="s">
        <v>3</v>
      </c>
      <c r="B312" t="s">
        <v>23</v>
      </c>
      <c r="C312" t="s">
        <v>7353</v>
      </c>
      <c r="D312" s="2">
        <v>4299977.57</v>
      </c>
      <c r="E312" s="3">
        <f t="shared" si="8"/>
        <v>1.9462908369098517E-2</v>
      </c>
      <c r="F312" s="3">
        <f t="shared" si="9"/>
        <v>67.589963852247706</v>
      </c>
      <c r="G312" t="s">
        <v>14480</v>
      </c>
    </row>
    <row r="313" spans="1:7" x14ac:dyDescent="0.35">
      <c r="A313" t="s">
        <v>10</v>
      </c>
      <c r="B313" t="s">
        <v>9</v>
      </c>
      <c r="C313" t="s">
        <v>5694</v>
      </c>
      <c r="D313" s="2">
        <v>4284993.75</v>
      </c>
      <c r="E313" s="3">
        <f t="shared" si="8"/>
        <v>1.9395087383772058E-2</v>
      </c>
      <c r="F313" s="3">
        <f t="shared" si="9"/>
        <v>67.609358939631477</v>
      </c>
      <c r="G313" t="s">
        <v>14473</v>
      </c>
    </row>
    <row r="314" spans="1:7" x14ac:dyDescent="0.35">
      <c r="A314" t="s">
        <v>3</v>
      </c>
      <c r="B314" t="s">
        <v>9</v>
      </c>
      <c r="C314" t="s">
        <v>5645</v>
      </c>
      <c r="D314" s="2">
        <v>4280668.97</v>
      </c>
      <c r="E314" s="3">
        <f t="shared" si="8"/>
        <v>1.9375512212626102E-2</v>
      </c>
      <c r="F314" s="3">
        <f t="shared" si="9"/>
        <v>67.628734451844096</v>
      </c>
      <c r="G314" t="s">
        <v>14473</v>
      </c>
    </row>
    <row r="315" spans="1:7" x14ac:dyDescent="0.35">
      <c r="A315" t="s">
        <v>10</v>
      </c>
      <c r="B315" t="s">
        <v>28</v>
      </c>
      <c r="C315" t="s">
        <v>2103</v>
      </c>
      <c r="D315" s="2">
        <v>4232786.04</v>
      </c>
      <c r="E315" s="3">
        <f t="shared" si="8"/>
        <v>1.9158780598597252E-2</v>
      </c>
      <c r="F315" s="3">
        <f t="shared" si="9"/>
        <v>67.647893232442698</v>
      </c>
      <c r="G315" t="s">
        <v>14473</v>
      </c>
    </row>
    <row r="316" spans="1:7" x14ac:dyDescent="0.35">
      <c r="A316" t="s">
        <v>10</v>
      </c>
      <c r="B316" t="s">
        <v>55</v>
      </c>
      <c r="C316" t="s">
        <v>456</v>
      </c>
      <c r="D316" s="2">
        <v>4221025.1100000003</v>
      </c>
      <c r="E316" s="3">
        <f t="shared" si="8"/>
        <v>1.9105547320237296E-2</v>
      </c>
      <c r="F316" s="3">
        <f t="shared" si="9"/>
        <v>67.666998779762935</v>
      </c>
      <c r="G316" t="s">
        <v>14473</v>
      </c>
    </row>
    <row r="317" spans="1:7" x14ac:dyDescent="0.35">
      <c r="A317" t="s">
        <v>10</v>
      </c>
      <c r="B317" t="s">
        <v>40</v>
      </c>
      <c r="C317" t="s">
        <v>646</v>
      </c>
      <c r="D317" s="2">
        <v>4212865.43</v>
      </c>
      <c r="E317" s="3">
        <f t="shared" si="8"/>
        <v>1.9068614312663219E-2</v>
      </c>
      <c r="F317" s="3">
        <f t="shared" si="9"/>
        <v>67.686067394075593</v>
      </c>
      <c r="G317" t="s">
        <v>14473</v>
      </c>
    </row>
    <row r="318" spans="1:7" x14ac:dyDescent="0.35">
      <c r="A318" t="s">
        <v>3</v>
      </c>
      <c r="B318" t="s">
        <v>40</v>
      </c>
      <c r="C318" t="s">
        <v>167</v>
      </c>
      <c r="D318" s="2">
        <v>4191980.88</v>
      </c>
      <c r="E318" s="3">
        <f t="shared" si="8"/>
        <v>1.8974084963064807E-2</v>
      </c>
      <c r="F318" s="3">
        <f t="shared" si="9"/>
        <v>67.705041479038655</v>
      </c>
      <c r="G318" t="s">
        <v>14473</v>
      </c>
    </row>
    <row r="319" spans="1:7" x14ac:dyDescent="0.35">
      <c r="A319" t="s">
        <v>10</v>
      </c>
      <c r="B319" t="s">
        <v>9</v>
      </c>
      <c r="C319" t="s">
        <v>9717</v>
      </c>
      <c r="D319" s="2">
        <v>4188645.3</v>
      </c>
      <c r="E319" s="3">
        <f t="shared" si="8"/>
        <v>1.8958987189450653E-2</v>
      </c>
      <c r="F319" s="3">
        <f t="shared" si="9"/>
        <v>67.724000466228105</v>
      </c>
      <c r="G319" t="s">
        <v>14480</v>
      </c>
    </row>
    <row r="320" spans="1:7" x14ac:dyDescent="0.35">
      <c r="A320" t="s">
        <v>10</v>
      </c>
      <c r="B320" t="s">
        <v>9</v>
      </c>
      <c r="C320" t="s">
        <v>863</v>
      </c>
      <c r="D320" s="2">
        <v>4168551.78</v>
      </c>
      <c r="E320" s="3">
        <f t="shared" si="8"/>
        <v>1.8868038264204828E-2</v>
      </c>
      <c r="F320" s="3">
        <f t="shared" si="9"/>
        <v>67.742868504492307</v>
      </c>
      <c r="G320" t="s">
        <v>14473</v>
      </c>
    </row>
    <row r="321" spans="1:7" x14ac:dyDescent="0.35">
      <c r="A321" t="s">
        <v>3</v>
      </c>
      <c r="B321" t="s">
        <v>336</v>
      </c>
      <c r="C321" t="s">
        <v>91</v>
      </c>
      <c r="D321" s="2">
        <v>4166911.33</v>
      </c>
      <c r="E321" s="3">
        <f t="shared" si="8"/>
        <v>1.8860613125930428E-2</v>
      </c>
      <c r="F321" s="3">
        <f t="shared" si="9"/>
        <v>67.761729117618231</v>
      </c>
      <c r="G321" t="s">
        <v>14473</v>
      </c>
    </row>
    <row r="322" spans="1:7" x14ac:dyDescent="0.35">
      <c r="A322" t="s">
        <v>3</v>
      </c>
      <c r="B322" t="s">
        <v>8</v>
      </c>
      <c r="C322" t="s">
        <v>1987</v>
      </c>
      <c r="D322" s="2">
        <v>4165199.83</v>
      </c>
      <c r="E322" s="3">
        <f t="shared" si="8"/>
        <v>1.885286639536464E-2</v>
      </c>
      <c r="F322" s="3">
        <f t="shared" si="9"/>
        <v>67.780581984013594</v>
      </c>
      <c r="G322" t="s">
        <v>14473</v>
      </c>
    </row>
    <row r="323" spans="1:7" x14ac:dyDescent="0.35">
      <c r="A323" t="s">
        <v>3</v>
      </c>
      <c r="B323" t="s">
        <v>13</v>
      </c>
      <c r="C323" t="s">
        <v>11100</v>
      </c>
      <c r="D323" s="2">
        <v>4162797.25</v>
      </c>
      <c r="E323" s="3">
        <f t="shared" ref="E323:E386" si="10">(D323/$D$29638)*100</f>
        <v>1.8841991642269258E-2</v>
      </c>
      <c r="F323" s="3">
        <f t="shared" si="9"/>
        <v>67.79942397565587</v>
      </c>
      <c r="G323" t="s">
        <v>14473</v>
      </c>
    </row>
    <row r="324" spans="1:7" x14ac:dyDescent="0.35">
      <c r="A324" t="s">
        <v>3</v>
      </c>
      <c r="B324" t="s">
        <v>37</v>
      </c>
      <c r="C324" t="s">
        <v>790</v>
      </c>
      <c r="D324" s="2">
        <v>4161085.31</v>
      </c>
      <c r="E324" s="3">
        <f t="shared" si="10"/>
        <v>1.883424292013967E-2</v>
      </c>
      <c r="F324" s="3">
        <f t="shared" ref="F324:F387" si="11">E324+F323</f>
        <v>67.818258218576005</v>
      </c>
      <c r="G324" t="s">
        <v>14473</v>
      </c>
    </row>
    <row r="325" spans="1:7" x14ac:dyDescent="0.35">
      <c r="A325" t="s">
        <v>10</v>
      </c>
      <c r="B325" t="s">
        <v>40</v>
      </c>
      <c r="C325" s="6" t="s">
        <v>13604</v>
      </c>
      <c r="D325" s="2">
        <v>4160234.6</v>
      </c>
      <c r="E325" s="3">
        <f t="shared" si="10"/>
        <v>1.8830392367314885E-2</v>
      </c>
      <c r="F325" s="3">
        <f t="shared" si="11"/>
        <v>67.837088610943326</v>
      </c>
      <c r="G325" t="s">
        <v>14473</v>
      </c>
    </row>
    <row r="326" spans="1:7" x14ac:dyDescent="0.35">
      <c r="A326" t="s">
        <v>10</v>
      </c>
      <c r="B326" t="s">
        <v>6</v>
      </c>
      <c r="C326" t="s">
        <v>6186</v>
      </c>
      <c r="D326" s="2">
        <v>4157795.63</v>
      </c>
      <c r="E326" s="3">
        <f t="shared" si="10"/>
        <v>1.8819352902840428E-2</v>
      </c>
      <c r="F326" s="3">
        <f t="shared" si="11"/>
        <v>67.855907963846164</v>
      </c>
      <c r="G326" t="s">
        <v>14480</v>
      </c>
    </row>
    <row r="327" spans="1:7" x14ac:dyDescent="0.35">
      <c r="A327" t="s">
        <v>3</v>
      </c>
      <c r="B327" t="s">
        <v>6</v>
      </c>
      <c r="C327" t="s">
        <v>2130</v>
      </c>
      <c r="D327" s="2">
        <v>4150635.37</v>
      </c>
      <c r="E327" s="3">
        <f t="shared" si="10"/>
        <v>1.8786943551393761E-2</v>
      </c>
      <c r="F327" s="3">
        <f t="shared" si="11"/>
        <v>67.874694907397554</v>
      </c>
      <c r="G327" t="s">
        <v>14480</v>
      </c>
    </row>
    <row r="328" spans="1:7" x14ac:dyDescent="0.35">
      <c r="A328" t="s">
        <v>3</v>
      </c>
      <c r="B328" t="s">
        <v>8</v>
      </c>
      <c r="C328" t="s">
        <v>188</v>
      </c>
      <c r="D328" s="2">
        <v>4137649.78</v>
      </c>
      <c r="E328" s="3">
        <f t="shared" si="10"/>
        <v>1.872816711729048E-2</v>
      </c>
      <c r="F328" s="3">
        <f t="shared" si="11"/>
        <v>67.893423074514843</v>
      </c>
      <c r="G328" t="s">
        <v>14473</v>
      </c>
    </row>
    <row r="329" spans="1:7" x14ac:dyDescent="0.35">
      <c r="A329" t="s">
        <v>3</v>
      </c>
      <c r="B329" t="s">
        <v>40</v>
      </c>
      <c r="C329" t="s">
        <v>13458</v>
      </c>
      <c r="D329" s="2">
        <v>4127523.45</v>
      </c>
      <c r="E329" s="3">
        <f t="shared" si="10"/>
        <v>1.8682332498458912E-2</v>
      </c>
      <c r="F329" s="3">
        <f t="shared" si="11"/>
        <v>67.9121054070133</v>
      </c>
      <c r="G329" t="s">
        <v>14473</v>
      </c>
    </row>
    <row r="330" spans="1:7" x14ac:dyDescent="0.35">
      <c r="A330" t="s">
        <v>3</v>
      </c>
      <c r="B330" t="s">
        <v>9</v>
      </c>
      <c r="C330" t="s">
        <v>732</v>
      </c>
      <c r="D330" s="2">
        <v>4123577.38</v>
      </c>
      <c r="E330" s="3">
        <f t="shared" si="10"/>
        <v>1.8664471475330818E-2</v>
      </c>
      <c r="F330" s="3">
        <f t="shared" si="11"/>
        <v>67.930769878488633</v>
      </c>
      <c r="G330" t="s">
        <v>14473</v>
      </c>
    </row>
    <row r="331" spans="1:7" x14ac:dyDescent="0.35">
      <c r="A331" t="s">
        <v>10</v>
      </c>
      <c r="B331" t="s">
        <v>13</v>
      </c>
      <c r="C331" t="s">
        <v>8652</v>
      </c>
      <c r="D331" s="2">
        <v>4122600.4</v>
      </c>
      <c r="E331" s="3">
        <f t="shared" si="10"/>
        <v>1.8660049388957368E-2</v>
      </c>
      <c r="F331" s="3">
        <f t="shared" si="11"/>
        <v>67.949429927877588</v>
      </c>
      <c r="G331" t="s">
        <v>14473</v>
      </c>
    </row>
    <row r="332" spans="1:7" x14ac:dyDescent="0.35">
      <c r="A332" t="s">
        <v>3</v>
      </c>
      <c r="B332" t="s">
        <v>9</v>
      </c>
      <c r="C332" t="s">
        <v>2418</v>
      </c>
      <c r="D332" s="2">
        <v>4118157.65</v>
      </c>
      <c r="E332" s="3">
        <f t="shared" si="10"/>
        <v>1.8639940252398124E-2</v>
      </c>
      <c r="F332" s="3">
        <f t="shared" si="11"/>
        <v>67.968069868129987</v>
      </c>
      <c r="G332" t="s">
        <v>14473</v>
      </c>
    </row>
    <row r="333" spans="1:7" x14ac:dyDescent="0.35">
      <c r="A333" t="s">
        <v>3</v>
      </c>
      <c r="B333" t="s">
        <v>40</v>
      </c>
      <c r="C333" t="s">
        <v>1156</v>
      </c>
      <c r="D333" s="2">
        <v>4089233.8</v>
      </c>
      <c r="E333" s="3">
        <f t="shared" si="10"/>
        <v>1.8509022768977028E-2</v>
      </c>
      <c r="F333" s="3">
        <f t="shared" si="11"/>
        <v>67.986578890898969</v>
      </c>
      <c r="G333" t="s">
        <v>14473</v>
      </c>
    </row>
    <row r="334" spans="1:7" x14ac:dyDescent="0.35">
      <c r="A334" t="s">
        <v>10</v>
      </c>
      <c r="B334" t="s">
        <v>9</v>
      </c>
      <c r="C334" t="s">
        <v>6273</v>
      </c>
      <c r="D334" s="2">
        <v>4088428.07</v>
      </c>
      <c r="E334" s="3">
        <f t="shared" si="10"/>
        <v>1.8505375808288295E-2</v>
      </c>
      <c r="F334" s="3">
        <f t="shared" si="11"/>
        <v>68.005084266707257</v>
      </c>
      <c r="G334" t="s">
        <v>14473</v>
      </c>
    </row>
    <row r="335" spans="1:7" x14ac:dyDescent="0.35">
      <c r="A335" t="s">
        <v>3</v>
      </c>
      <c r="B335" t="s">
        <v>6</v>
      </c>
      <c r="C335" t="s">
        <v>1433</v>
      </c>
      <c r="D335" s="2">
        <v>4082175.79</v>
      </c>
      <c r="E335" s="3">
        <f t="shared" si="10"/>
        <v>1.8477076229800507E-2</v>
      </c>
      <c r="F335" s="3">
        <f t="shared" si="11"/>
        <v>68.023561342937057</v>
      </c>
      <c r="G335" t="s">
        <v>14480</v>
      </c>
    </row>
    <row r="336" spans="1:7" x14ac:dyDescent="0.35">
      <c r="A336" t="s">
        <v>3</v>
      </c>
      <c r="B336" t="s">
        <v>92</v>
      </c>
      <c r="C336" t="s">
        <v>6078</v>
      </c>
      <c r="D336" s="2">
        <v>4051199.87</v>
      </c>
      <c r="E336" s="3">
        <f t="shared" si="10"/>
        <v>1.8336870500167239E-2</v>
      </c>
      <c r="F336" s="3">
        <f t="shared" si="11"/>
        <v>68.041898213437221</v>
      </c>
      <c r="G336" t="s">
        <v>14473</v>
      </c>
    </row>
    <row r="337" spans="1:7" x14ac:dyDescent="0.35">
      <c r="A337" t="s">
        <v>3</v>
      </c>
      <c r="B337" t="s">
        <v>180</v>
      </c>
      <c r="C337" t="s">
        <v>2878</v>
      </c>
      <c r="D337" s="2">
        <v>4050108.44</v>
      </c>
      <c r="E337" s="3">
        <f t="shared" si="10"/>
        <v>1.8331930380890926E-2</v>
      </c>
      <c r="F337" s="3">
        <f t="shared" si="11"/>
        <v>68.060230143818117</v>
      </c>
      <c r="G337" t="s">
        <v>14480</v>
      </c>
    </row>
    <row r="338" spans="1:7" x14ac:dyDescent="0.35">
      <c r="A338" t="s">
        <v>3</v>
      </c>
      <c r="B338" t="s">
        <v>182</v>
      </c>
      <c r="C338" t="s">
        <v>13356</v>
      </c>
      <c r="D338" s="2">
        <v>4038550.21</v>
      </c>
      <c r="E338" s="3">
        <f t="shared" si="10"/>
        <v>1.8279614579764788E-2</v>
      </c>
      <c r="F338" s="3">
        <f t="shared" si="11"/>
        <v>68.078509758397885</v>
      </c>
      <c r="G338" t="s">
        <v>14473</v>
      </c>
    </row>
    <row r="339" spans="1:7" x14ac:dyDescent="0.35">
      <c r="A339" t="s">
        <v>3</v>
      </c>
      <c r="B339" t="s">
        <v>9</v>
      </c>
      <c r="C339" t="s">
        <v>7351</v>
      </c>
      <c r="D339" s="2">
        <v>4037104.8</v>
      </c>
      <c r="E339" s="3">
        <f t="shared" si="10"/>
        <v>1.8273072247408904E-2</v>
      </c>
      <c r="F339" s="3">
        <f t="shared" si="11"/>
        <v>68.096782830645296</v>
      </c>
      <c r="G339" t="s">
        <v>14473</v>
      </c>
    </row>
    <row r="340" spans="1:7" x14ac:dyDescent="0.35">
      <c r="A340" t="s">
        <v>3</v>
      </c>
      <c r="B340" t="s">
        <v>9</v>
      </c>
      <c r="C340" t="s">
        <v>5703</v>
      </c>
      <c r="D340" s="2">
        <v>4033710.7</v>
      </c>
      <c r="E340" s="3">
        <f t="shared" si="10"/>
        <v>1.8257709595808948E-2</v>
      </c>
      <c r="F340" s="3">
        <f t="shared" si="11"/>
        <v>68.115040540241111</v>
      </c>
      <c r="G340" t="s">
        <v>14473</v>
      </c>
    </row>
    <row r="341" spans="1:7" x14ac:dyDescent="0.35">
      <c r="A341" t="s">
        <v>3</v>
      </c>
      <c r="B341" t="s">
        <v>20</v>
      </c>
      <c r="C341" t="s">
        <v>1949</v>
      </c>
      <c r="D341" s="2">
        <v>4019163.85</v>
      </c>
      <c r="E341" s="3">
        <f t="shared" si="10"/>
        <v>1.8191866459653001E-2</v>
      </c>
      <c r="F341" s="3">
        <f t="shared" si="11"/>
        <v>68.13323240670077</v>
      </c>
      <c r="G341" t="s">
        <v>14473</v>
      </c>
    </row>
    <row r="342" spans="1:7" x14ac:dyDescent="0.35">
      <c r="A342" t="s">
        <v>3</v>
      </c>
      <c r="B342" t="s">
        <v>6</v>
      </c>
      <c r="C342" t="s">
        <v>61</v>
      </c>
      <c r="D342" s="2">
        <v>4011240.49</v>
      </c>
      <c r="E342" s="3">
        <f t="shared" si="10"/>
        <v>1.8156003102892428E-2</v>
      </c>
      <c r="F342" s="3">
        <f t="shared" si="11"/>
        <v>68.151388409803658</v>
      </c>
      <c r="G342" t="s">
        <v>14473</v>
      </c>
    </row>
    <row r="343" spans="1:7" x14ac:dyDescent="0.35">
      <c r="A343" t="s">
        <v>3</v>
      </c>
      <c r="B343" t="s">
        <v>979</v>
      </c>
      <c r="C343" t="s">
        <v>4804</v>
      </c>
      <c r="D343" s="2">
        <v>4004812.53</v>
      </c>
      <c r="E343" s="3">
        <f t="shared" si="10"/>
        <v>1.8126908347293448E-2</v>
      </c>
      <c r="F343" s="3">
        <f t="shared" si="11"/>
        <v>68.169515318150957</v>
      </c>
      <c r="G343" t="s">
        <v>14473</v>
      </c>
    </row>
    <row r="344" spans="1:7" x14ac:dyDescent="0.35">
      <c r="A344" t="s">
        <v>3</v>
      </c>
      <c r="B344" t="s">
        <v>9</v>
      </c>
      <c r="C344" t="s">
        <v>13515</v>
      </c>
      <c r="D344" s="2">
        <v>3997307</v>
      </c>
      <c r="E344" s="3">
        <f t="shared" si="10"/>
        <v>1.8092936206677953E-2</v>
      </c>
      <c r="F344" s="3">
        <f t="shared" si="11"/>
        <v>68.187608254357642</v>
      </c>
      <c r="G344" t="s">
        <v>14473</v>
      </c>
    </row>
    <row r="345" spans="1:7" x14ac:dyDescent="0.35">
      <c r="A345" t="s">
        <v>10</v>
      </c>
      <c r="B345" t="s">
        <v>40</v>
      </c>
      <c r="C345" s="6" t="s">
        <v>1183</v>
      </c>
      <c r="D345" s="2">
        <v>3982953.28</v>
      </c>
      <c r="E345" s="3">
        <f t="shared" si="10"/>
        <v>1.802796723124311E-2</v>
      </c>
      <c r="F345" s="3">
        <f t="shared" si="11"/>
        <v>68.20563622158889</v>
      </c>
      <c r="G345" t="s">
        <v>14473</v>
      </c>
    </row>
    <row r="346" spans="1:7" x14ac:dyDescent="0.35">
      <c r="A346" t="s">
        <v>3</v>
      </c>
      <c r="B346" t="s">
        <v>9</v>
      </c>
      <c r="C346" t="s">
        <v>6273</v>
      </c>
      <c r="D346" s="2">
        <v>3963215.49</v>
      </c>
      <c r="E346" s="3">
        <f t="shared" si="10"/>
        <v>1.7938628440069253E-2</v>
      </c>
      <c r="F346" s="3">
        <f t="shared" si="11"/>
        <v>68.223574850028953</v>
      </c>
      <c r="G346" t="s">
        <v>14473</v>
      </c>
    </row>
    <row r="347" spans="1:7" x14ac:dyDescent="0.35">
      <c r="A347" t="s">
        <v>3</v>
      </c>
      <c r="B347" t="s">
        <v>13</v>
      </c>
      <c r="C347" s="6" t="s">
        <v>6279</v>
      </c>
      <c r="D347" s="2">
        <v>3938949.15</v>
      </c>
      <c r="E347" s="3">
        <f t="shared" si="10"/>
        <v>1.7828792157394552E-2</v>
      </c>
      <c r="F347" s="3">
        <f t="shared" si="11"/>
        <v>68.241403642186341</v>
      </c>
      <c r="G347" t="s">
        <v>14473</v>
      </c>
    </row>
    <row r="348" spans="1:7" x14ac:dyDescent="0.35">
      <c r="A348" t="s">
        <v>3</v>
      </c>
      <c r="B348" t="s">
        <v>165</v>
      </c>
      <c r="C348" t="s">
        <v>7016</v>
      </c>
      <c r="D348" s="2">
        <v>3938530.77</v>
      </c>
      <c r="E348" s="3">
        <f t="shared" si="10"/>
        <v>1.7826898451794717E-2</v>
      </c>
      <c r="F348" s="3">
        <f t="shared" si="11"/>
        <v>68.259230540638143</v>
      </c>
      <c r="G348" t="s">
        <v>14473</v>
      </c>
    </row>
    <row r="349" spans="1:7" x14ac:dyDescent="0.35">
      <c r="A349" t="s">
        <v>10</v>
      </c>
      <c r="B349" t="s">
        <v>765</v>
      </c>
      <c r="C349" t="s">
        <v>1560</v>
      </c>
      <c r="D349" s="2">
        <v>3923825.48</v>
      </c>
      <c r="E349" s="3">
        <f t="shared" si="10"/>
        <v>1.7760338171618414E-2</v>
      </c>
      <c r="F349" s="3">
        <f t="shared" si="11"/>
        <v>68.276990878809755</v>
      </c>
      <c r="G349" t="s">
        <v>14473</v>
      </c>
    </row>
    <row r="350" spans="1:7" x14ac:dyDescent="0.35">
      <c r="A350" t="s">
        <v>3</v>
      </c>
      <c r="B350" t="s">
        <v>9</v>
      </c>
      <c r="C350" s="8" t="s">
        <v>455</v>
      </c>
      <c r="D350" s="2">
        <v>3923120.34</v>
      </c>
      <c r="E350" s="3">
        <f t="shared" si="10"/>
        <v>1.775714650957275E-2</v>
      </c>
      <c r="F350" s="3">
        <f t="shared" si="11"/>
        <v>68.294748025319322</v>
      </c>
      <c r="G350" t="s">
        <v>14480</v>
      </c>
    </row>
    <row r="351" spans="1:7" x14ac:dyDescent="0.35">
      <c r="A351" t="s">
        <v>10</v>
      </c>
      <c r="B351" t="s">
        <v>40</v>
      </c>
      <c r="C351" s="6" t="s">
        <v>11193</v>
      </c>
      <c r="D351" s="2">
        <v>3906743.79</v>
      </c>
      <c r="E351" s="3">
        <f t="shared" si="10"/>
        <v>1.7683021636393015E-2</v>
      </c>
      <c r="F351" s="3">
        <f t="shared" si="11"/>
        <v>68.312431046955709</v>
      </c>
      <c r="G351" t="s">
        <v>14473</v>
      </c>
    </row>
    <row r="352" spans="1:7" x14ac:dyDescent="0.35">
      <c r="A352" t="s">
        <v>10</v>
      </c>
      <c r="B352" t="s">
        <v>6</v>
      </c>
      <c r="C352" t="s">
        <v>807</v>
      </c>
      <c r="D352" s="2">
        <v>3874910.32</v>
      </c>
      <c r="E352" s="3">
        <f t="shared" si="10"/>
        <v>1.7538934394170386E-2</v>
      </c>
      <c r="F352" s="3">
        <f t="shared" si="11"/>
        <v>68.329969981349876</v>
      </c>
      <c r="G352" t="s">
        <v>14480</v>
      </c>
    </row>
    <row r="353" spans="1:7" x14ac:dyDescent="0.35">
      <c r="A353" t="s">
        <v>10</v>
      </c>
      <c r="B353" t="s">
        <v>22</v>
      </c>
      <c r="C353" t="s">
        <v>5169</v>
      </c>
      <c r="D353" s="2">
        <v>3874609.72</v>
      </c>
      <c r="E353" s="3">
        <f t="shared" si="10"/>
        <v>1.7537573793990385E-2</v>
      </c>
      <c r="F353" s="3">
        <f t="shared" si="11"/>
        <v>68.347507555143864</v>
      </c>
      <c r="G353" t="s">
        <v>14473</v>
      </c>
    </row>
    <row r="354" spans="1:7" x14ac:dyDescent="0.35">
      <c r="A354" t="s">
        <v>10</v>
      </c>
      <c r="B354" t="s">
        <v>6</v>
      </c>
      <c r="C354" s="8" t="s">
        <v>1225</v>
      </c>
      <c r="D354" s="2">
        <v>3871986.15</v>
      </c>
      <c r="E354" s="3">
        <f t="shared" si="10"/>
        <v>1.7525698777974913E-2</v>
      </c>
      <c r="F354" s="3">
        <f t="shared" si="11"/>
        <v>68.365033253921837</v>
      </c>
      <c r="G354" t="s">
        <v>14480</v>
      </c>
    </row>
    <row r="355" spans="1:7" x14ac:dyDescent="0.35">
      <c r="A355" t="s">
        <v>3</v>
      </c>
      <c r="B355" t="s">
        <v>9</v>
      </c>
      <c r="C355" t="s">
        <v>5694</v>
      </c>
      <c r="D355" s="2">
        <v>3868930.67</v>
      </c>
      <c r="E355" s="3">
        <f t="shared" si="10"/>
        <v>1.7511868815772665E-2</v>
      </c>
      <c r="F355" s="3">
        <f t="shared" si="11"/>
        <v>68.382545122737611</v>
      </c>
      <c r="G355" t="s">
        <v>14473</v>
      </c>
    </row>
    <row r="356" spans="1:7" x14ac:dyDescent="0.35">
      <c r="A356" t="s">
        <v>3</v>
      </c>
      <c r="B356" t="s">
        <v>16</v>
      </c>
      <c r="C356" t="s">
        <v>9387</v>
      </c>
      <c r="D356" s="2">
        <v>3847445.05</v>
      </c>
      <c r="E356" s="3">
        <f t="shared" si="10"/>
        <v>1.7414618854230825E-2</v>
      </c>
      <c r="F356" s="3">
        <f t="shared" si="11"/>
        <v>68.399959741591843</v>
      </c>
      <c r="G356" t="s">
        <v>14473</v>
      </c>
    </row>
    <row r="357" spans="1:7" x14ac:dyDescent="0.35">
      <c r="A357" t="s">
        <v>10</v>
      </c>
      <c r="B357" t="s">
        <v>9</v>
      </c>
      <c r="C357" t="s">
        <v>659</v>
      </c>
      <c r="D357" s="2">
        <v>3823652.15</v>
      </c>
      <c r="E357" s="3">
        <f t="shared" si="10"/>
        <v>1.7306925494208224E-2</v>
      </c>
      <c r="F357" s="3">
        <f t="shared" si="11"/>
        <v>68.417266667086054</v>
      </c>
      <c r="G357" t="s">
        <v>14473</v>
      </c>
    </row>
    <row r="358" spans="1:7" x14ac:dyDescent="0.35">
      <c r="A358" t="s">
        <v>10</v>
      </c>
      <c r="B358" t="s">
        <v>9</v>
      </c>
      <c r="C358" t="s">
        <v>7351</v>
      </c>
      <c r="D358" s="2">
        <v>3817046.99</v>
      </c>
      <c r="E358" s="3">
        <f t="shared" si="10"/>
        <v>1.7277028681550378E-2</v>
      </c>
      <c r="F358" s="3">
        <f t="shared" si="11"/>
        <v>68.434543695767601</v>
      </c>
      <c r="G358" t="s">
        <v>14473</v>
      </c>
    </row>
    <row r="359" spans="1:7" x14ac:dyDescent="0.35">
      <c r="A359" t="s">
        <v>10</v>
      </c>
      <c r="B359" t="s">
        <v>20</v>
      </c>
      <c r="C359" t="s">
        <v>1949</v>
      </c>
      <c r="D359" s="2">
        <v>3794928.09</v>
      </c>
      <c r="E359" s="3">
        <f t="shared" si="10"/>
        <v>1.7176912316542163E-2</v>
      </c>
      <c r="F359" s="3">
        <f t="shared" si="11"/>
        <v>68.451720608084145</v>
      </c>
      <c r="G359" t="s">
        <v>14473</v>
      </c>
    </row>
    <row r="360" spans="1:7" x14ac:dyDescent="0.35">
      <c r="A360" t="s">
        <v>10</v>
      </c>
      <c r="B360" t="s">
        <v>9</v>
      </c>
      <c r="C360" s="8" t="s">
        <v>1225</v>
      </c>
      <c r="D360" s="2">
        <v>3773457.51</v>
      </c>
      <c r="E360" s="3">
        <f t="shared" si="10"/>
        <v>1.7079730430272139E-2</v>
      </c>
      <c r="F360" s="3">
        <f t="shared" si="11"/>
        <v>68.468800338514413</v>
      </c>
      <c r="G360" t="s">
        <v>14480</v>
      </c>
    </row>
    <row r="361" spans="1:7" x14ac:dyDescent="0.35">
      <c r="A361" t="s">
        <v>10</v>
      </c>
      <c r="B361" t="s">
        <v>37</v>
      </c>
      <c r="C361" t="s">
        <v>3548</v>
      </c>
      <c r="D361" s="2">
        <v>3761934.38</v>
      </c>
      <c r="E361" s="3">
        <f t="shared" si="10"/>
        <v>1.7027573501622109E-2</v>
      </c>
      <c r="F361" s="3">
        <f t="shared" si="11"/>
        <v>68.485827912016035</v>
      </c>
      <c r="G361" t="s">
        <v>14473</v>
      </c>
    </row>
    <row r="362" spans="1:7" x14ac:dyDescent="0.35">
      <c r="A362" t="s">
        <v>10</v>
      </c>
      <c r="B362" t="s">
        <v>9</v>
      </c>
      <c r="C362" t="s">
        <v>13515</v>
      </c>
      <c r="D362" s="2">
        <v>3755081</v>
      </c>
      <c r="E362" s="3">
        <f t="shared" si="10"/>
        <v>1.6996553175402454E-2</v>
      </c>
      <c r="F362" s="3">
        <f t="shared" si="11"/>
        <v>68.502824465191438</v>
      </c>
      <c r="G362" t="s">
        <v>14473</v>
      </c>
    </row>
    <row r="363" spans="1:7" x14ac:dyDescent="0.35">
      <c r="A363" t="s">
        <v>10</v>
      </c>
      <c r="B363" t="s">
        <v>13</v>
      </c>
      <c r="C363" t="s">
        <v>4812</v>
      </c>
      <c r="D363" s="2">
        <v>3745347.86</v>
      </c>
      <c r="E363" s="3">
        <f t="shared" si="10"/>
        <v>1.6952498245142989E-2</v>
      </c>
      <c r="F363" s="3">
        <f t="shared" si="11"/>
        <v>68.519776963436584</v>
      </c>
      <c r="G363" t="s">
        <v>14473</v>
      </c>
    </row>
    <row r="364" spans="1:7" x14ac:dyDescent="0.35">
      <c r="A364" t="s">
        <v>10</v>
      </c>
      <c r="B364" t="s">
        <v>9</v>
      </c>
      <c r="C364" t="s">
        <v>273</v>
      </c>
      <c r="D364" s="2">
        <v>3738290.74</v>
      </c>
      <c r="E364" s="3">
        <f t="shared" si="10"/>
        <v>1.6920555734356885E-2</v>
      </c>
      <c r="F364" s="3">
        <f t="shared" si="11"/>
        <v>68.536697519170943</v>
      </c>
      <c r="G364" t="s">
        <v>14473</v>
      </c>
    </row>
    <row r="365" spans="1:7" x14ac:dyDescent="0.35">
      <c r="A365" t="s">
        <v>3</v>
      </c>
      <c r="B365" t="s">
        <v>9</v>
      </c>
      <c r="C365" t="s">
        <v>4051</v>
      </c>
      <c r="D365" s="2">
        <v>3731250.52</v>
      </c>
      <c r="E365" s="3">
        <f t="shared" si="10"/>
        <v>1.6888689717725943E-2</v>
      </c>
      <c r="F365" s="3">
        <f t="shared" si="11"/>
        <v>68.553586208888674</v>
      </c>
      <c r="G365" t="s">
        <v>14473</v>
      </c>
    </row>
    <row r="366" spans="1:7" x14ac:dyDescent="0.35">
      <c r="A366" t="s">
        <v>3</v>
      </c>
      <c r="B366" t="s">
        <v>9</v>
      </c>
      <c r="C366" t="s">
        <v>7959</v>
      </c>
      <c r="D366" s="2">
        <v>3728578.39</v>
      </c>
      <c r="E366" s="3">
        <f t="shared" si="10"/>
        <v>1.6876594905487114E-2</v>
      </c>
      <c r="F366" s="3">
        <f t="shared" si="11"/>
        <v>68.570462803794157</v>
      </c>
      <c r="G366" t="s">
        <v>14473</v>
      </c>
    </row>
    <row r="367" spans="1:7" x14ac:dyDescent="0.35">
      <c r="A367" t="s">
        <v>10</v>
      </c>
      <c r="B367" t="s">
        <v>9</v>
      </c>
      <c r="C367" t="s">
        <v>5703</v>
      </c>
      <c r="D367" s="2">
        <v>3728000.56</v>
      </c>
      <c r="E367" s="3">
        <f t="shared" si="10"/>
        <v>1.6873979484322739E-2</v>
      </c>
      <c r="F367" s="3">
        <f t="shared" si="11"/>
        <v>68.587336783278474</v>
      </c>
      <c r="G367" t="s">
        <v>14473</v>
      </c>
    </row>
    <row r="368" spans="1:7" x14ac:dyDescent="0.35">
      <c r="A368" t="s">
        <v>10</v>
      </c>
      <c r="B368" t="s">
        <v>13</v>
      </c>
      <c r="C368" t="s">
        <v>7546</v>
      </c>
      <c r="D368" s="2">
        <v>3719723.63</v>
      </c>
      <c r="E368" s="3">
        <f t="shared" si="10"/>
        <v>1.6836515770257961E-2</v>
      </c>
      <c r="F368" s="3">
        <f t="shared" si="11"/>
        <v>68.604173299048725</v>
      </c>
      <c r="G368" t="s">
        <v>14480</v>
      </c>
    </row>
    <row r="369" spans="1:7" x14ac:dyDescent="0.35">
      <c r="A369" t="s">
        <v>10</v>
      </c>
      <c r="B369" t="s">
        <v>13</v>
      </c>
      <c r="C369" s="6" t="s">
        <v>6279</v>
      </c>
      <c r="D369" s="2">
        <v>3714621.3</v>
      </c>
      <c r="E369" s="3">
        <f t="shared" si="10"/>
        <v>1.6813421189032295E-2</v>
      </c>
      <c r="F369" s="3">
        <f t="shared" si="11"/>
        <v>68.620986720237752</v>
      </c>
      <c r="G369" t="s">
        <v>14473</v>
      </c>
    </row>
    <row r="370" spans="1:7" x14ac:dyDescent="0.35">
      <c r="A370" t="s">
        <v>3</v>
      </c>
      <c r="B370" t="s">
        <v>9</v>
      </c>
      <c r="C370" t="s">
        <v>12196</v>
      </c>
      <c r="D370" s="2">
        <v>3704595.78</v>
      </c>
      <c r="E370" s="3">
        <f t="shared" si="10"/>
        <v>1.6768042864625694E-2</v>
      </c>
      <c r="F370" s="3">
        <f t="shared" si="11"/>
        <v>68.637754763102379</v>
      </c>
      <c r="G370" t="s">
        <v>14473</v>
      </c>
    </row>
    <row r="371" spans="1:7" x14ac:dyDescent="0.35">
      <c r="A371" t="s">
        <v>3</v>
      </c>
      <c r="B371" t="s">
        <v>22</v>
      </c>
      <c r="C371" t="s">
        <v>47</v>
      </c>
      <c r="D371" s="2">
        <v>3693414.19</v>
      </c>
      <c r="E371" s="3">
        <f t="shared" si="10"/>
        <v>1.6717431842114983E-2</v>
      </c>
      <c r="F371" s="3">
        <f t="shared" si="11"/>
        <v>68.654472194944489</v>
      </c>
      <c r="G371" t="s">
        <v>14473</v>
      </c>
    </row>
    <row r="372" spans="1:7" x14ac:dyDescent="0.35">
      <c r="A372" t="s">
        <v>3</v>
      </c>
      <c r="B372" t="s">
        <v>187</v>
      </c>
      <c r="C372" t="s">
        <v>3853</v>
      </c>
      <c r="D372" s="2">
        <v>3691651.91</v>
      </c>
      <c r="E372" s="3">
        <f t="shared" si="10"/>
        <v>1.6709455266981199E-2</v>
      </c>
      <c r="F372" s="3">
        <f t="shared" si="11"/>
        <v>68.671181650211466</v>
      </c>
      <c r="G372" t="s">
        <v>14473</v>
      </c>
    </row>
    <row r="373" spans="1:7" x14ac:dyDescent="0.35">
      <c r="A373" t="s">
        <v>3</v>
      </c>
      <c r="B373" t="s">
        <v>122</v>
      </c>
      <c r="C373" t="s">
        <v>484</v>
      </c>
      <c r="D373" s="2">
        <v>3689158.14</v>
      </c>
      <c r="E373" s="3">
        <f t="shared" si="10"/>
        <v>1.6698167762287632E-2</v>
      </c>
      <c r="F373" s="3">
        <f t="shared" si="11"/>
        <v>68.687879817973752</v>
      </c>
      <c r="G373" t="s">
        <v>14473</v>
      </c>
    </row>
    <row r="374" spans="1:7" x14ac:dyDescent="0.35">
      <c r="A374" t="s">
        <v>3</v>
      </c>
      <c r="B374" t="s">
        <v>6</v>
      </c>
      <c r="C374" t="s">
        <v>10548</v>
      </c>
      <c r="D374" s="2">
        <v>3675000</v>
      </c>
      <c r="E374" s="3">
        <f t="shared" si="10"/>
        <v>1.6634084036963252E-2</v>
      </c>
      <c r="F374" s="3">
        <f t="shared" si="11"/>
        <v>68.704513902010717</v>
      </c>
      <c r="G374" t="s">
        <v>14473</v>
      </c>
    </row>
    <row r="375" spans="1:7" x14ac:dyDescent="0.35">
      <c r="A375" t="s">
        <v>10</v>
      </c>
      <c r="B375" t="s">
        <v>28</v>
      </c>
      <c r="C375" t="s">
        <v>13714</v>
      </c>
      <c r="D375" s="2">
        <v>3672195.72</v>
      </c>
      <c r="E375" s="3">
        <f t="shared" si="10"/>
        <v>1.66213910766413E-2</v>
      </c>
      <c r="F375" s="3">
        <f t="shared" si="11"/>
        <v>68.721135293087357</v>
      </c>
      <c r="G375" t="s">
        <v>14473</v>
      </c>
    </row>
    <row r="376" spans="1:7" x14ac:dyDescent="0.35">
      <c r="A376" t="s">
        <v>3</v>
      </c>
      <c r="B376" t="s">
        <v>23</v>
      </c>
      <c r="C376" t="s">
        <v>2034</v>
      </c>
      <c r="D376" s="2">
        <v>3653272.32</v>
      </c>
      <c r="E376" s="3">
        <f t="shared" si="10"/>
        <v>1.6535738443752845E-2</v>
      </c>
      <c r="F376" s="3">
        <f t="shared" si="11"/>
        <v>68.737671031531107</v>
      </c>
      <c r="G376" t="s">
        <v>14480</v>
      </c>
    </row>
    <row r="377" spans="1:7" x14ac:dyDescent="0.35">
      <c r="A377" t="s">
        <v>10</v>
      </c>
      <c r="B377" t="s">
        <v>13</v>
      </c>
      <c r="C377" t="s">
        <v>11100</v>
      </c>
      <c r="D377" s="2">
        <v>3638614.53</v>
      </c>
      <c r="E377" s="3">
        <f t="shared" si="10"/>
        <v>1.6469393161941646E-2</v>
      </c>
      <c r="F377" s="3">
        <f t="shared" si="11"/>
        <v>68.754140424693048</v>
      </c>
      <c r="G377" t="s">
        <v>14473</v>
      </c>
    </row>
    <row r="378" spans="1:7" x14ac:dyDescent="0.35">
      <c r="A378" t="s">
        <v>3</v>
      </c>
      <c r="B378" t="s">
        <v>9</v>
      </c>
      <c r="C378" t="s">
        <v>1114</v>
      </c>
      <c r="D378" s="2">
        <v>3629574.35</v>
      </c>
      <c r="E378" s="3">
        <f t="shared" si="10"/>
        <v>1.6428474763620755E-2</v>
      </c>
      <c r="F378" s="3">
        <f t="shared" si="11"/>
        <v>68.770568899456663</v>
      </c>
      <c r="G378" t="s">
        <v>14480</v>
      </c>
    </row>
    <row r="379" spans="1:7" x14ac:dyDescent="0.35">
      <c r="A379" t="s">
        <v>10</v>
      </c>
      <c r="B379" t="s">
        <v>180</v>
      </c>
      <c r="C379" t="s">
        <v>2878</v>
      </c>
      <c r="D379" s="2">
        <v>3627285.15</v>
      </c>
      <c r="E379" s="3">
        <f t="shared" si="10"/>
        <v>1.6418113200307172E-2</v>
      </c>
      <c r="F379" s="3">
        <f t="shared" si="11"/>
        <v>68.786987012656965</v>
      </c>
      <c r="G379" t="s">
        <v>14480</v>
      </c>
    </row>
    <row r="380" spans="1:7" x14ac:dyDescent="0.35">
      <c r="A380" t="s">
        <v>3</v>
      </c>
      <c r="B380" t="s">
        <v>28</v>
      </c>
      <c r="C380" t="s">
        <v>2103</v>
      </c>
      <c r="D380" s="2">
        <v>3618550.47</v>
      </c>
      <c r="E380" s="3">
        <f t="shared" si="10"/>
        <v>1.6378577580945002E-2</v>
      </c>
      <c r="F380" s="3">
        <f t="shared" si="11"/>
        <v>68.803365590237917</v>
      </c>
      <c r="G380" t="s">
        <v>14473</v>
      </c>
    </row>
    <row r="381" spans="1:7" x14ac:dyDescent="0.35">
      <c r="A381" t="s">
        <v>10</v>
      </c>
      <c r="B381" t="s">
        <v>16</v>
      </c>
      <c r="C381" t="s">
        <v>9387</v>
      </c>
      <c r="D381" s="2">
        <v>3616493.33</v>
      </c>
      <c r="E381" s="3">
        <f t="shared" si="10"/>
        <v>1.6369266386486281E-2</v>
      </c>
      <c r="F381" s="3">
        <f t="shared" si="11"/>
        <v>68.819734856624407</v>
      </c>
      <c r="G381" t="s">
        <v>14473</v>
      </c>
    </row>
    <row r="382" spans="1:7" x14ac:dyDescent="0.35">
      <c r="A382" t="s">
        <v>3</v>
      </c>
      <c r="B382" t="s">
        <v>9</v>
      </c>
      <c r="C382" s="8" t="s">
        <v>1225</v>
      </c>
      <c r="D382" s="2">
        <v>3614632.37</v>
      </c>
      <c r="E382" s="3">
        <f t="shared" si="10"/>
        <v>1.6360843157906844E-2</v>
      </c>
      <c r="F382" s="3">
        <f t="shared" si="11"/>
        <v>68.836095699782319</v>
      </c>
      <c r="G382" t="s">
        <v>14480</v>
      </c>
    </row>
    <row r="383" spans="1:7" x14ac:dyDescent="0.35">
      <c r="A383" t="s">
        <v>10</v>
      </c>
      <c r="B383" t="s">
        <v>16</v>
      </c>
      <c r="C383" t="s">
        <v>12096</v>
      </c>
      <c r="D383" s="2">
        <v>3595444.18</v>
      </c>
      <c r="E383" s="3">
        <f t="shared" si="10"/>
        <v>1.6273992010974271E-2</v>
      </c>
      <c r="F383" s="3">
        <f t="shared" si="11"/>
        <v>68.852369691793299</v>
      </c>
      <c r="G383" t="s">
        <v>14473</v>
      </c>
    </row>
    <row r="384" spans="1:7" x14ac:dyDescent="0.35">
      <c r="A384" t="s">
        <v>3</v>
      </c>
      <c r="B384" t="s">
        <v>180</v>
      </c>
      <c r="C384" s="6" t="s">
        <v>2237</v>
      </c>
      <c r="D384" s="2">
        <v>3583262.71</v>
      </c>
      <c r="E384" s="3">
        <f t="shared" si="10"/>
        <v>1.621885525024672E-2</v>
      </c>
      <c r="F384" s="3">
        <f t="shared" si="11"/>
        <v>68.868588547043544</v>
      </c>
      <c r="G384" t="s">
        <v>14473</v>
      </c>
    </row>
    <row r="385" spans="1:7" x14ac:dyDescent="0.35">
      <c r="A385" t="s">
        <v>3</v>
      </c>
      <c r="B385" t="s">
        <v>76</v>
      </c>
      <c r="C385" t="s">
        <v>6507</v>
      </c>
      <c r="D385" s="2">
        <v>3565090.71</v>
      </c>
      <c r="E385" s="3">
        <f t="shared" si="10"/>
        <v>1.6136603665180133E-2</v>
      </c>
      <c r="F385" s="3">
        <f t="shared" si="11"/>
        <v>68.884725150708718</v>
      </c>
      <c r="G385" t="s">
        <v>14473</v>
      </c>
    </row>
    <row r="386" spans="1:7" x14ac:dyDescent="0.35">
      <c r="A386" t="s">
        <v>3</v>
      </c>
      <c r="B386" t="s">
        <v>9</v>
      </c>
      <c r="C386" t="s">
        <v>446</v>
      </c>
      <c r="D386" s="2">
        <v>3558093.53</v>
      </c>
      <c r="E386" s="3">
        <f t="shared" si="10"/>
        <v>1.6104932459699382E-2</v>
      </c>
      <c r="F386" s="3">
        <f t="shared" si="11"/>
        <v>68.900830083168415</v>
      </c>
      <c r="G386" t="s">
        <v>14480</v>
      </c>
    </row>
    <row r="387" spans="1:7" x14ac:dyDescent="0.35">
      <c r="A387" t="s">
        <v>10</v>
      </c>
      <c r="B387" t="s">
        <v>9</v>
      </c>
      <c r="C387" t="s">
        <v>653</v>
      </c>
      <c r="D387" s="2">
        <v>3536259.87</v>
      </c>
      <c r="E387" s="3">
        <f t="shared" ref="E387:E450" si="12">(D387/$D$29638)*100</f>
        <v>1.6006107171189322E-2</v>
      </c>
      <c r="F387" s="3">
        <f t="shared" si="11"/>
        <v>68.916836190339609</v>
      </c>
      <c r="G387" t="s">
        <v>14480</v>
      </c>
    </row>
    <row r="388" spans="1:7" x14ac:dyDescent="0.35">
      <c r="A388" t="s">
        <v>3</v>
      </c>
      <c r="B388" t="s">
        <v>23</v>
      </c>
      <c r="C388" t="s">
        <v>6639</v>
      </c>
      <c r="D388" s="2">
        <v>3524257.16</v>
      </c>
      <c r="E388" s="3">
        <f t="shared" si="12"/>
        <v>1.5951779528519578E-2</v>
      </c>
      <c r="F388" s="3">
        <f t="shared" ref="F388:F451" si="13">E388+F387</f>
        <v>68.93278796986813</v>
      </c>
      <c r="G388" t="s">
        <v>14480</v>
      </c>
    </row>
    <row r="389" spans="1:7" x14ac:dyDescent="0.35">
      <c r="A389" t="s">
        <v>10</v>
      </c>
      <c r="B389" t="s">
        <v>6</v>
      </c>
      <c r="C389" t="s">
        <v>2130</v>
      </c>
      <c r="D389" s="2">
        <v>3523928.23</v>
      </c>
      <c r="E389" s="3">
        <f t="shared" si="12"/>
        <v>1.5950290698788346E-2</v>
      </c>
      <c r="F389" s="3">
        <f t="shared" si="13"/>
        <v>68.948738260566913</v>
      </c>
      <c r="G389" t="s">
        <v>14480</v>
      </c>
    </row>
    <row r="390" spans="1:7" x14ac:dyDescent="0.35">
      <c r="A390" t="s">
        <v>10</v>
      </c>
      <c r="B390" t="s">
        <v>8</v>
      </c>
      <c r="C390" s="8" t="s">
        <v>766</v>
      </c>
      <c r="D390" s="2">
        <v>3521926.8</v>
      </c>
      <c r="E390" s="3">
        <f t="shared" si="12"/>
        <v>1.594123166346478E-2</v>
      </c>
      <c r="F390" s="3">
        <f t="shared" si="13"/>
        <v>68.964679492230374</v>
      </c>
      <c r="G390" t="s">
        <v>14480</v>
      </c>
    </row>
    <row r="391" spans="1:7" x14ac:dyDescent="0.35">
      <c r="A391" t="s">
        <v>3</v>
      </c>
      <c r="B391" t="s">
        <v>28</v>
      </c>
      <c r="C391" t="s">
        <v>11068</v>
      </c>
      <c r="D391" s="2">
        <v>3514752.51</v>
      </c>
      <c r="E391" s="3">
        <f t="shared" si="12"/>
        <v>1.5908758808290482E-2</v>
      </c>
      <c r="F391" s="3">
        <f t="shared" si="13"/>
        <v>68.980588251038668</v>
      </c>
      <c r="G391" t="s">
        <v>14473</v>
      </c>
    </row>
    <row r="392" spans="1:7" x14ac:dyDescent="0.35">
      <c r="A392" t="s">
        <v>3</v>
      </c>
      <c r="B392" t="s">
        <v>9</v>
      </c>
      <c r="C392" s="8" t="s">
        <v>1063</v>
      </c>
      <c r="D392" s="2">
        <v>3486153.69</v>
      </c>
      <c r="E392" s="3">
        <f t="shared" si="12"/>
        <v>1.5779312502103276E-2</v>
      </c>
      <c r="F392" s="3">
        <f t="shared" si="13"/>
        <v>68.996367563540772</v>
      </c>
      <c r="G392" t="s">
        <v>14480</v>
      </c>
    </row>
    <row r="393" spans="1:7" x14ac:dyDescent="0.35">
      <c r="A393" t="s">
        <v>10</v>
      </c>
      <c r="B393" t="s">
        <v>13</v>
      </c>
      <c r="C393" t="s">
        <v>1129</v>
      </c>
      <c r="D393" s="2">
        <v>3480953.28</v>
      </c>
      <c r="E393" s="3">
        <f t="shared" si="12"/>
        <v>1.5755773983200782E-2</v>
      </c>
      <c r="F393" s="3">
        <f t="shared" si="13"/>
        <v>69.012123337523974</v>
      </c>
      <c r="G393" t="s">
        <v>14473</v>
      </c>
    </row>
    <row r="394" spans="1:7" x14ac:dyDescent="0.35">
      <c r="A394" t="s">
        <v>3</v>
      </c>
      <c r="B394" t="s">
        <v>9</v>
      </c>
      <c r="C394" t="s">
        <v>3326</v>
      </c>
      <c r="D394" s="2">
        <v>3477268.46</v>
      </c>
      <c r="E394" s="3">
        <f t="shared" si="12"/>
        <v>1.5739095451080761E-2</v>
      </c>
      <c r="F394" s="3">
        <f t="shared" si="13"/>
        <v>69.027862432975056</v>
      </c>
      <c r="G394" t="s">
        <v>14473</v>
      </c>
    </row>
    <row r="395" spans="1:7" x14ac:dyDescent="0.35">
      <c r="A395" t="s">
        <v>3</v>
      </c>
      <c r="B395" t="s">
        <v>52</v>
      </c>
      <c r="C395" t="s">
        <v>1397</v>
      </c>
      <c r="D395" s="2">
        <v>3471237</v>
      </c>
      <c r="E395" s="3">
        <f t="shared" si="12"/>
        <v>1.5711795366045229E-2</v>
      </c>
      <c r="F395" s="3">
        <f t="shared" si="13"/>
        <v>69.0435742283411</v>
      </c>
      <c r="G395" t="s">
        <v>14473</v>
      </c>
    </row>
    <row r="396" spans="1:7" x14ac:dyDescent="0.35">
      <c r="A396" t="s">
        <v>3</v>
      </c>
      <c r="B396" t="s">
        <v>9</v>
      </c>
      <c r="C396" t="s">
        <v>305</v>
      </c>
      <c r="D396" s="2">
        <v>3461256.45</v>
      </c>
      <c r="E396" s="3">
        <f t="shared" si="12"/>
        <v>1.5666620588511867E-2</v>
      </c>
      <c r="F396" s="3">
        <f t="shared" si="13"/>
        <v>69.059240848929619</v>
      </c>
      <c r="G396" t="s">
        <v>14473</v>
      </c>
    </row>
    <row r="397" spans="1:7" x14ac:dyDescent="0.35">
      <c r="A397" t="s">
        <v>3</v>
      </c>
      <c r="B397" t="s">
        <v>9</v>
      </c>
      <c r="C397" t="s">
        <v>2983</v>
      </c>
      <c r="D397" s="2">
        <v>3460283.84</v>
      </c>
      <c r="E397" s="3">
        <f t="shared" si="12"/>
        <v>1.5662218281988001E-2</v>
      </c>
      <c r="F397" s="3">
        <f t="shared" si="13"/>
        <v>69.074903067211608</v>
      </c>
      <c r="G397" t="s">
        <v>14473</v>
      </c>
    </row>
    <row r="398" spans="1:7" x14ac:dyDescent="0.35">
      <c r="A398" t="s">
        <v>3</v>
      </c>
      <c r="B398" t="s">
        <v>23</v>
      </c>
      <c r="C398" t="s">
        <v>1608</v>
      </c>
      <c r="D398" s="2">
        <v>3456181.59</v>
      </c>
      <c r="E398" s="3">
        <f t="shared" si="12"/>
        <v>1.5643650344235448E-2</v>
      </c>
      <c r="F398" s="3">
        <f t="shared" si="13"/>
        <v>69.090546717555839</v>
      </c>
      <c r="G398" t="s">
        <v>14480</v>
      </c>
    </row>
    <row r="399" spans="1:7" x14ac:dyDescent="0.35">
      <c r="A399" t="s">
        <v>10</v>
      </c>
      <c r="B399" t="s">
        <v>8</v>
      </c>
      <c r="C399" s="8" t="s">
        <v>108</v>
      </c>
      <c r="D399" s="2">
        <v>3451434.3</v>
      </c>
      <c r="E399" s="3">
        <f t="shared" si="12"/>
        <v>1.5622162773947602E-2</v>
      </c>
      <c r="F399" s="3">
        <f t="shared" si="13"/>
        <v>69.10616888032979</v>
      </c>
      <c r="G399" t="s">
        <v>14480</v>
      </c>
    </row>
    <row r="400" spans="1:7" x14ac:dyDescent="0.35">
      <c r="A400" t="s">
        <v>3</v>
      </c>
      <c r="B400" t="s">
        <v>134</v>
      </c>
      <c r="C400" t="s">
        <v>437</v>
      </c>
      <c r="D400" s="2">
        <v>3445203.03</v>
      </c>
      <c r="E400" s="3">
        <f t="shared" si="12"/>
        <v>1.5593958292631408E-2</v>
      </c>
      <c r="F400" s="3">
        <f t="shared" si="13"/>
        <v>69.121762838622416</v>
      </c>
      <c r="G400" t="s">
        <v>14473</v>
      </c>
    </row>
    <row r="401" spans="1:7" x14ac:dyDescent="0.35">
      <c r="A401" t="s">
        <v>10</v>
      </c>
      <c r="B401" t="s">
        <v>9</v>
      </c>
      <c r="C401" t="s">
        <v>284</v>
      </c>
      <c r="D401" s="2">
        <v>3436176.89</v>
      </c>
      <c r="E401" s="3">
        <f t="shared" si="12"/>
        <v>1.5553103443300962E-2</v>
      </c>
      <c r="F401" s="3">
        <f t="shared" si="13"/>
        <v>69.137315942065712</v>
      </c>
      <c r="G401" t="s">
        <v>14480</v>
      </c>
    </row>
    <row r="402" spans="1:7" x14ac:dyDescent="0.35">
      <c r="A402" t="s">
        <v>3</v>
      </c>
      <c r="B402" t="s">
        <v>8</v>
      </c>
      <c r="C402" s="11" t="s">
        <v>4502</v>
      </c>
      <c r="D402" s="2">
        <v>3434026.46</v>
      </c>
      <c r="E402" s="3">
        <f t="shared" si="12"/>
        <v>1.5543369992053179E-2</v>
      </c>
      <c r="F402" s="3">
        <f t="shared" si="13"/>
        <v>69.152859312057771</v>
      </c>
      <c r="G402" t="s">
        <v>14473</v>
      </c>
    </row>
    <row r="403" spans="1:7" x14ac:dyDescent="0.35">
      <c r="A403" t="s">
        <v>10</v>
      </c>
      <c r="B403" t="s">
        <v>45</v>
      </c>
      <c r="C403" t="s">
        <v>6225</v>
      </c>
      <c r="D403" s="2">
        <v>3422411.2</v>
      </c>
      <c r="E403" s="3">
        <f t="shared" si="12"/>
        <v>1.5490796057100478E-2</v>
      </c>
      <c r="F403" s="3">
        <f t="shared" si="13"/>
        <v>69.168350108114865</v>
      </c>
      <c r="G403" t="s">
        <v>14473</v>
      </c>
    </row>
    <row r="404" spans="1:7" x14ac:dyDescent="0.35">
      <c r="A404" t="s">
        <v>3</v>
      </c>
      <c r="B404" t="s">
        <v>73</v>
      </c>
      <c r="C404" t="s">
        <v>9221</v>
      </c>
      <c r="D404" s="2">
        <v>3421027.18</v>
      </c>
      <c r="E404" s="3">
        <f t="shared" si="12"/>
        <v>1.5484531593157937E-2</v>
      </c>
      <c r="F404" s="3">
        <f t="shared" si="13"/>
        <v>69.183834639708024</v>
      </c>
      <c r="G404" t="s">
        <v>14473</v>
      </c>
    </row>
    <row r="405" spans="1:7" x14ac:dyDescent="0.35">
      <c r="A405" t="s">
        <v>10</v>
      </c>
      <c r="B405" t="s">
        <v>9</v>
      </c>
      <c r="C405" t="s">
        <v>2418</v>
      </c>
      <c r="D405" s="2">
        <v>3419013.79</v>
      </c>
      <c r="E405" s="3">
        <f t="shared" si="12"/>
        <v>1.5475418423509179E-2</v>
      </c>
      <c r="F405" s="3">
        <f t="shared" si="13"/>
        <v>69.19931005813153</v>
      </c>
      <c r="G405" t="s">
        <v>14473</v>
      </c>
    </row>
    <row r="406" spans="1:7" x14ac:dyDescent="0.35">
      <c r="A406" t="s">
        <v>10</v>
      </c>
      <c r="B406" t="s">
        <v>28</v>
      </c>
      <c r="C406" t="s">
        <v>11068</v>
      </c>
      <c r="D406" s="2">
        <v>3411907.26</v>
      </c>
      <c r="E406" s="3">
        <f t="shared" si="12"/>
        <v>1.5443252269160553E-2</v>
      </c>
      <c r="F406" s="3">
        <f t="shared" si="13"/>
        <v>69.214753310400695</v>
      </c>
      <c r="G406" t="s">
        <v>14473</v>
      </c>
    </row>
    <row r="407" spans="1:7" x14ac:dyDescent="0.35">
      <c r="A407" t="s">
        <v>10</v>
      </c>
      <c r="B407" t="s">
        <v>13</v>
      </c>
      <c r="C407" t="s">
        <v>1287</v>
      </c>
      <c r="D407" s="2">
        <v>3405507.65</v>
      </c>
      <c r="E407" s="3">
        <f t="shared" si="12"/>
        <v>1.5414285833638432E-2</v>
      </c>
      <c r="F407" s="3">
        <f t="shared" si="13"/>
        <v>69.230167596234338</v>
      </c>
      <c r="G407" t="s">
        <v>14473</v>
      </c>
    </row>
    <row r="408" spans="1:7" x14ac:dyDescent="0.35">
      <c r="A408" t="s">
        <v>10</v>
      </c>
      <c r="B408" t="s">
        <v>40</v>
      </c>
      <c r="C408" t="s">
        <v>167</v>
      </c>
      <c r="D408" s="2">
        <v>3404948.26</v>
      </c>
      <c r="E408" s="3">
        <f t="shared" si="12"/>
        <v>1.541175387710253E-2</v>
      </c>
      <c r="F408" s="3">
        <f t="shared" si="13"/>
        <v>69.245579350111441</v>
      </c>
      <c r="G408" t="s">
        <v>14473</v>
      </c>
    </row>
    <row r="409" spans="1:7" x14ac:dyDescent="0.35">
      <c r="A409" t="s">
        <v>3</v>
      </c>
      <c r="B409" t="s">
        <v>76</v>
      </c>
      <c r="C409" t="s">
        <v>7445</v>
      </c>
      <c r="D409" s="2">
        <v>3396608.3</v>
      </c>
      <c r="E409" s="3">
        <f t="shared" si="12"/>
        <v>1.5374004871522963E-2</v>
      </c>
      <c r="F409" s="3">
        <f t="shared" si="13"/>
        <v>69.260953354982959</v>
      </c>
      <c r="G409" t="s">
        <v>14473</v>
      </c>
    </row>
    <row r="410" spans="1:7" x14ac:dyDescent="0.35">
      <c r="A410" t="s">
        <v>3</v>
      </c>
      <c r="B410" t="s">
        <v>6</v>
      </c>
      <c r="C410" t="s">
        <v>204</v>
      </c>
      <c r="D410" s="2">
        <v>3393988.37</v>
      </c>
      <c r="E410" s="3">
        <f t="shared" si="12"/>
        <v>1.5362146331171682E-2</v>
      </c>
      <c r="F410" s="3">
        <f t="shared" si="13"/>
        <v>69.27631550131413</v>
      </c>
      <c r="G410" t="s">
        <v>14480</v>
      </c>
    </row>
    <row r="411" spans="1:7" x14ac:dyDescent="0.35">
      <c r="A411" t="s">
        <v>3</v>
      </c>
      <c r="B411" t="s">
        <v>808</v>
      </c>
      <c r="C411" t="s">
        <v>2945</v>
      </c>
      <c r="D411" s="2">
        <v>3384608.14</v>
      </c>
      <c r="E411" s="3">
        <f t="shared" si="12"/>
        <v>1.5319688770870719E-2</v>
      </c>
      <c r="F411" s="3">
        <f t="shared" si="13"/>
        <v>69.291635190085003</v>
      </c>
      <c r="G411" t="s">
        <v>14473</v>
      </c>
    </row>
    <row r="412" spans="1:7" x14ac:dyDescent="0.35">
      <c r="A412" t="s">
        <v>10</v>
      </c>
      <c r="B412" t="s">
        <v>6</v>
      </c>
      <c r="C412" t="s">
        <v>285</v>
      </c>
      <c r="D412" s="2">
        <v>3375000.24</v>
      </c>
      <c r="E412" s="3">
        <f t="shared" si="12"/>
        <v>1.5276200712090109E-2</v>
      </c>
      <c r="F412" s="3">
        <f t="shared" si="13"/>
        <v>69.306911390797097</v>
      </c>
      <c r="G412" t="s">
        <v>14480</v>
      </c>
    </row>
    <row r="413" spans="1:7" x14ac:dyDescent="0.35">
      <c r="A413" t="s">
        <v>10</v>
      </c>
      <c r="B413" t="s">
        <v>9</v>
      </c>
      <c r="C413" t="s">
        <v>4051</v>
      </c>
      <c r="D413" s="2">
        <v>3372734.83</v>
      </c>
      <c r="E413" s="3">
        <f t="shared" si="12"/>
        <v>1.5265946829010333E-2</v>
      </c>
      <c r="F413" s="3">
        <f t="shared" si="13"/>
        <v>69.322177337626101</v>
      </c>
      <c r="G413" t="s">
        <v>14473</v>
      </c>
    </row>
    <row r="414" spans="1:7" x14ac:dyDescent="0.35">
      <c r="A414" t="s">
        <v>3</v>
      </c>
      <c r="B414" t="s">
        <v>180</v>
      </c>
      <c r="C414" t="s">
        <v>3910</v>
      </c>
      <c r="D414" s="2">
        <v>3369702.78</v>
      </c>
      <c r="E414" s="3">
        <f t="shared" si="12"/>
        <v>1.5252222917580598E-2</v>
      </c>
      <c r="F414" s="3">
        <f t="shared" si="13"/>
        <v>69.337429560543683</v>
      </c>
      <c r="G414" t="s">
        <v>14480</v>
      </c>
    </row>
    <row r="415" spans="1:7" x14ac:dyDescent="0.35">
      <c r="A415" t="s">
        <v>10</v>
      </c>
      <c r="B415" t="s">
        <v>9</v>
      </c>
      <c r="C415" t="s">
        <v>1114</v>
      </c>
      <c r="D415" s="2">
        <v>3362127.98</v>
      </c>
      <c r="E415" s="3">
        <f t="shared" si="12"/>
        <v>1.521793724145456E-2</v>
      </c>
      <c r="F415" s="3">
        <f t="shared" si="13"/>
        <v>69.352647497785142</v>
      </c>
      <c r="G415" t="s">
        <v>14480</v>
      </c>
    </row>
    <row r="416" spans="1:7" x14ac:dyDescent="0.35">
      <c r="A416" t="s">
        <v>10</v>
      </c>
      <c r="B416" t="s">
        <v>8</v>
      </c>
      <c r="C416" t="s">
        <v>4767</v>
      </c>
      <c r="D416" s="2">
        <v>3359511.78</v>
      </c>
      <c r="E416" s="3">
        <f t="shared" si="12"/>
        <v>1.5206095584132788E-2</v>
      </c>
      <c r="F416" s="3">
        <f t="shared" si="13"/>
        <v>69.367853593369276</v>
      </c>
      <c r="G416" t="s">
        <v>14473</v>
      </c>
    </row>
    <row r="417" spans="1:7" x14ac:dyDescent="0.35">
      <c r="A417" t="s">
        <v>3</v>
      </c>
      <c r="B417" t="s">
        <v>6</v>
      </c>
      <c r="C417" t="s">
        <v>285</v>
      </c>
      <c r="D417" s="2">
        <v>3338499.55</v>
      </c>
      <c r="E417" s="3">
        <f t="shared" si="12"/>
        <v>1.5110988318928979E-2</v>
      </c>
      <c r="F417" s="3">
        <f t="shared" si="13"/>
        <v>69.382964581688199</v>
      </c>
      <c r="G417" t="s">
        <v>14480</v>
      </c>
    </row>
    <row r="418" spans="1:7" x14ac:dyDescent="0.35">
      <c r="A418" t="s">
        <v>10</v>
      </c>
      <c r="B418" t="s">
        <v>57</v>
      </c>
      <c r="C418" t="s">
        <v>2292</v>
      </c>
      <c r="D418" s="2">
        <v>3328291.02</v>
      </c>
      <c r="E418" s="3">
        <f t="shared" si="12"/>
        <v>1.5064781639768748E-2</v>
      </c>
      <c r="F418" s="3">
        <f t="shared" si="13"/>
        <v>69.398029363327964</v>
      </c>
      <c r="G418" t="s">
        <v>14473</v>
      </c>
    </row>
    <row r="419" spans="1:7" x14ac:dyDescent="0.35">
      <c r="A419" t="s">
        <v>3</v>
      </c>
      <c r="B419" t="s">
        <v>9</v>
      </c>
      <c r="C419" t="s">
        <v>9869</v>
      </c>
      <c r="D419" s="2">
        <v>3314629.13</v>
      </c>
      <c r="E419" s="3">
        <f t="shared" si="12"/>
        <v>1.5002944081574529E-2</v>
      </c>
      <c r="F419" s="3">
        <f t="shared" si="13"/>
        <v>69.413032307409537</v>
      </c>
      <c r="G419" t="s">
        <v>14480</v>
      </c>
    </row>
    <row r="420" spans="1:7" x14ac:dyDescent="0.35">
      <c r="A420" t="s">
        <v>3</v>
      </c>
      <c r="B420" t="s">
        <v>9</v>
      </c>
      <c r="C420" t="s">
        <v>2302</v>
      </c>
      <c r="D420" s="2">
        <v>3301117.16</v>
      </c>
      <c r="E420" s="3">
        <f t="shared" si="12"/>
        <v>1.4941785103483393E-2</v>
      </c>
      <c r="F420" s="3">
        <f t="shared" si="13"/>
        <v>69.427974092513026</v>
      </c>
      <c r="G420" t="s">
        <v>14480</v>
      </c>
    </row>
    <row r="421" spans="1:7" x14ac:dyDescent="0.35">
      <c r="A421" t="s">
        <v>10</v>
      </c>
      <c r="B421" t="s">
        <v>9</v>
      </c>
      <c r="C421" t="s">
        <v>963</v>
      </c>
      <c r="D421" s="2">
        <v>3288495.44</v>
      </c>
      <c r="E421" s="3">
        <f t="shared" si="12"/>
        <v>1.4884655647382436E-2</v>
      </c>
      <c r="F421" s="3">
        <f t="shared" si="13"/>
        <v>69.442858748160404</v>
      </c>
      <c r="G421" t="s">
        <v>14480</v>
      </c>
    </row>
    <row r="422" spans="1:7" x14ac:dyDescent="0.35">
      <c r="A422" t="s">
        <v>3</v>
      </c>
      <c r="B422" t="s">
        <v>9</v>
      </c>
      <c r="C422" t="s">
        <v>639</v>
      </c>
      <c r="D422" s="2">
        <v>3272351.15</v>
      </c>
      <c r="E422" s="3">
        <f t="shared" si="12"/>
        <v>1.4811582048313834E-2</v>
      </c>
      <c r="F422" s="3">
        <f t="shared" si="13"/>
        <v>69.457670330208714</v>
      </c>
      <c r="G422" t="s">
        <v>14473</v>
      </c>
    </row>
    <row r="423" spans="1:7" x14ac:dyDescent="0.35">
      <c r="A423" t="s">
        <v>3</v>
      </c>
      <c r="B423" t="s">
        <v>9</v>
      </c>
      <c r="C423" t="s">
        <v>2010</v>
      </c>
      <c r="D423" s="2">
        <v>3270939.54</v>
      </c>
      <c r="E423" s="3">
        <f t="shared" si="12"/>
        <v>1.4805192704268281E-2</v>
      </c>
      <c r="F423" s="3">
        <f t="shared" si="13"/>
        <v>69.472475522912987</v>
      </c>
      <c r="G423" t="s">
        <v>14480</v>
      </c>
    </row>
    <row r="424" spans="1:7" x14ac:dyDescent="0.35">
      <c r="A424" t="s">
        <v>3</v>
      </c>
      <c r="B424" t="s">
        <v>9</v>
      </c>
      <c r="C424" t="s">
        <v>273</v>
      </c>
      <c r="D424" s="2">
        <v>3268352.88</v>
      </c>
      <c r="E424" s="3">
        <f t="shared" si="12"/>
        <v>1.4793484753298195E-2</v>
      </c>
      <c r="F424" s="3">
        <f t="shared" si="13"/>
        <v>69.487269007666285</v>
      </c>
      <c r="G424" t="s">
        <v>14473</v>
      </c>
    </row>
    <row r="425" spans="1:7" x14ac:dyDescent="0.35">
      <c r="A425" t="s">
        <v>10</v>
      </c>
      <c r="B425" t="s">
        <v>23</v>
      </c>
      <c r="C425" t="s">
        <v>6533</v>
      </c>
      <c r="D425" s="2">
        <v>3262835.88</v>
      </c>
      <c r="E425" s="3">
        <f t="shared" si="12"/>
        <v>1.4768513258976585E-2</v>
      </c>
      <c r="F425" s="3">
        <f t="shared" si="13"/>
        <v>69.502037520925256</v>
      </c>
      <c r="G425" t="s">
        <v>14480</v>
      </c>
    </row>
    <row r="426" spans="1:7" x14ac:dyDescent="0.35">
      <c r="A426" t="s">
        <v>3</v>
      </c>
      <c r="B426" t="s">
        <v>11</v>
      </c>
      <c r="C426" t="s">
        <v>11097</v>
      </c>
      <c r="D426" s="2">
        <v>3260005.66</v>
      </c>
      <c r="E426" s="3">
        <f t="shared" si="12"/>
        <v>1.4755702886915882E-2</v>
      </c>
      <c r="F426" s="3">
        <f t="shared" si="13"/>
        <v>69.516793223812172</v>
      </c>
      <c r="G426" t="s">
        <v>14473</v>
      </c>
    </row>
    <row r="427" spans="1:7" x14ac:dyDescent="0.35">
      <c r="A427" t="s">
        <v>3</v>
      </c>
      <c r="B427" t="s">
        <v>9</v>
      </c>
      <c r="C427" t="s">
        <v>1136</v>
      </c>
      <c r="D427" s="2">
        <v>3259114.66</v>
      </c>
      <c r="E427" s="3">
        <f t="shared" si="12"/>
        <v>1.4751669970214674E-2</v>
      </c>
      <c r="F427" s="3">
        <f t="shared" si="13"/>
        <v>69.531544893782382</v>
      </c>
      <c r="G427" t="s">
        <v>14480</v>
      </c>
    </row>
    <row r="428" spans="1:7" x14ac:dyDescent="0.35">
      <c r="A428" t="s">
        <v>3</v>
      </c>
      <c r="B428" t="s">
        <v>913</v>
      </c>
      <c r="C428" t="s">
        <v>7736</v>
      </c>
      <c r="D428" s="2">
        <v>3255930.07</v>
      </c>
      <c r="E428" s="3">
        <f t="shared" si="12"/>
        <v>1.4737255619824667E-2</v>
      </c>
      <c r="F428" s="3">
        <f t="shared" si="13"/>
        <v>69.546282149402202</v>
      </c>
      <c r="G428" t="s">
        <v>14473</v>
      </c>
    </row>
    <row r="429" spans="1:7" x14ac:dyDescent="0.35">
      <c r="A429" t="s">
        <v>10</v>
      </c>
      <c r="B429" t="s">
        <v>9</v>
      </c>
      <c r="C429" t="s">
        <v>2010</v>
      </c>
      <c r="D429" s="2">
        <v>3246874.84</v>
      </c>
      <c r="E429" s="3">
        <f t="shared" si="12"/>
        <v>1.4696269100969146E-2</v>
      </c>
      <c r="F429" s="3">
        <f t="shared" si="13"/>
        <v>69.560978418503169</v>
      </c>
      <c r="G429" t="s">
        <v>14480</v>
      </c>
    </row>
    <row r="430" spans="1:7" x14ac:dyDescent="0.35">
      <c r="A430" t="s">
        <v>10</v>
      </c>
      <c r="B430" t="s">
        <v>180</v>
      </c>
      <c r="C430" t="s">
        <v>1643</v>
      </c>
      <c r="D430" s="2">
        <v>3240611.38</v>
      </c>
      <c r="E430" s="3">
        <f t="shared" si="12"/>
        <v>1.4667918918655634E-2</v>
      </c>
      <c r="F430" s="3">
        <f t="shared" si="13"/>
        <v>69.57564633742183</v>
      </c>
      <c r="G430" t="s">
        <v>14480</v>
      </c>
    </row>
    <row r="431" spans="1:7" x14ac:dyDescent="0.35">
      <c r="A431" t="s">
        <v>3</v>
      </c>
      <c r="B431" t="s">
        <v>13</v>
      </c>
      <c r="C431" t="s">
        <v>1129</v>
      </c>
      <c r="D431" s="2">
        <v>3236039.04</v>
      </c>
      <c r="E431" s="3">
        <f t="shared" si="12"/>
        <v>1.4647223221293576E-2</v>
      </c>
      <c r="F431" s="3">
        <f t="shared" si="13"/>
        <v>69.590293560643119</v>
      </c>
      <c r="G431" t="s">
        <v>14473</v>
      </c>
    </row>
    <row r="432" spans="1:7" x14ac:dyDescent="0.35">
      <c r="A432" t="s">
        <v>3</v>
      </c>
      <c r="B432" t="s">
        <v>9</v>
      </c>
      <c r="C432" t="s">
        <v>284</v>
      </c>
      <c r="D432" s="2">
        <v>3230772.57</v>
      </c>
      <c r="E432" s="3">
        <f t="shared" si="12"/>
        <v>1.4623385696243741E-2</v>
      </c>
      <c r="F432" s="3">
        <f t="shared" si="13"/>
        <v>69.604916946339358</v>
      </c>
      <c r="G432" t="s">
        <v>14480</v>
      </c>
    </row>
    <row r="433" spans="1:7" x14ac:dyDescent="0.35">
      <c r="A433" t="s">
        <v>10</v>
      </c>
      <c r="B433" t="s">
        <v>9</v>
      </c>
      <c r="C433" t="s">
        <v>11874</v>
      </c>
      <c r="D433" s="2">
        <v>3229777.83</v>
      </c>
      <c r="E433" s="3">
        <f t="shared" si="12"/>
        <v>1.4618883223113149E-2</v>
      </c>
      <c r="F433" s="3">
        <f t="shared" si="13"/>
        <v>69.619535829562466</v>
      </c>
      <c r="G433" t="s">
        <v>14473</v>
      </c>
    </row>
    <row r="434" spans="1:7" x14ac:dyDescent="0.35">
      <c r="A434" t="s">
        <v>3</v>
      </c>
      <c r="B434" t="s">
        <v>9</v>
      </c>
      <c r="C434" t="s">
        <v>5942</v>
      </c>
      <c r="D434" s="2">
        <v>3221517.05</v>
      </c>
      <c r="E434" s="3">
        <f t="shared" si="12"/>
        <v>1.4581492608492503E-2</v>
      </c>
      <c r="F434" s="3">
        <f t="shared" si="13"/>
        <v>69.634117322170965</v>
      </c>
      <c r="G434" t="s">
        <v>14480</v>
      </c>
    </row>
    <row r="435" spans="1:7" x14ac:dyDescent="0.35">
      <c r="A435" t="s">
        <v>3</v>
      </c>
      <c r="B435" t="s">
        <v>57</v>
      </c>
      <c r="C435" t="s">
        <v>205</v>
      </c>
      <c r="D435" s="2">
        <v>3211557.96</v>
      </c>
      <c r="E435" s="3">
        <f t="shared" si="12"/>
        <v>1.4536414964957353E-2</v>
      </c>
      <c r="F435" s="3">
        <f t="shared" si="13"/>
        <v>69.648653737135916</v>
      </c>
      <c r="G435" t="s">
        <v>14473</v>
      </c>
    </row>
    <row r="436" spans="1:7" x14ac:dyDescent="0.35">
      <c r="A436" t="s">
        <v>3</v>
      </c>
      <c r="B436" t="s">
        <v>8</v>
      </c>
      <c r="C436" t="s">
        <v>789</v>
      </c>
      <c r="D436" s="2">
        <v>3209913.9</v>
      </c>
      <c r="E436" s="3">
        <f t="shared" si="12"/>
        <v>1.4528973486807199E-2</v>
      </c>
      <c r="F436" s="3">
        <f t="shared" si="13"/>
        <v>69.663182710622721</v>
      </c>
      <c r="G436" t="s">
        <v>14473</v>
      </c>
    </row>
    <row r="437" spans="1:7" x14ac:dyDescent="0.35">
      <c r="A437" t="s">
        <v>10</v>
      </c>
      <c r="B437" t="s">
        <v>9</v>
      </c>
      <c r="C437" t="s">
        <v>14083</v>
      </c>
      <c r="D437" s="2">
        <v>3209184.88</v>
      </c>
      <c r="E437" s="3">
        <f t="shared" si="12"/>
        <v>1.4525673737162403E-2</v>
      </c>
      <c r="F437" s="3">
        <f t="shared" si="13"/>
        <v>69.677708384359889</v>
      </c>
      <c r="G437" t="s">
        <v>14473</v>
      </c>
    </row>
    <row r="438" spans="1:7" x14ac:dyDescent="0.35">
      <c r="A438" t="s">
        <v>10</v>
      </c>
      <c r="B438" t="s">
        <v>97</v>
      </c>
      <c r="C438" t="s">
        <v>3096</v>
      </c>
      <c r="D438" s="2">
        <v>3204022.1</v>
      </c>
      <c r="E438" s="3">
        <f t="shared" si="12"/>
        <v>1.4502305542227886E-2</v>
      </c>
      <c r="F438" s="3">
        <f t="shared" si="13"/>
        <v>69.692210689902112</v>
      </c>
      <c r="G438" t="s">
        <v>14473</v>
      </c>
    </row>
    <row r="439" spans="1:7" x14ac:dyDescent="0.35">
      <c r="A439" t="s">
        <v>10</v>
      </c>
      <c r="B439" t="s">
        <v>76</v>
      </c>
      <c r="C439" t="s">
        <v>6507</v>
      </c>
      <c r="D439" s="2">
        <v>3196377.74</v>
      </c>
      <c r="E439" s="3">
        <f t="shared" si="12"/>
        <v>1.446770501796971E-2</v>
      </c>
      <c r="F439" s="3">
        <f t="shared" si="13"/>
        <v>69.706678394920075</v>
      </c>
      <c r="G439" t="s">
        <v>14473</v>
      </c>
    </row>
    <row r="440" spans="1:7" x14ac:dyDescent="0.35">
      <c r="A440" t="s">
        <v>3</v>
      </c>
      <c r="B440" t="s">
        <v>31</v>
      </c>
      <c r="C440" s="6" t="s">
        <v>601</v>
      </c>
      <c r="D440" s="2">
        <v>3193738.2</v>
      </c>
      <c r="E440" s="3">
        <f t="shared" si="12"/>
        <v>1.4455757717240751E-2</v>
      </c>
      <c r="F440" s="3">
        <f t="shared" si="13"/>
        <v>69.721134152637319</v>
      </c>
      <c r="G440" t="s">
        <v>14473</v>
      </c>
    </row>
    <row r="441" spans="1:7" x14ac:dyDescent="0.35">
      <c r="A441" t="s">
        <v>10</v>
      </c>
      <c r="B441" t="s">
        <v>808</v>
      </c>
      <c r="C441" t="s">
        <v>2945</v>
      </c>
      <c r="D441" s="2">
        <v>3186086.43</v>
      </c>
      <c r="E441" s="3">
        <f t="shared" si="12"/>
        <v>1.4421123653237618E-2</v>
      </c>
      <c r="F441" s="3">
        <f t="shared" si="13"/>
        <v>69.735555276290555</v>
      </c>
      <c r="G441" t="s">
        <v>14473</v>
      </c>
    </row>
    <row r="442" spans="1:7" x14ac:dyDescent="0.35">
      <c r="A442" t="s">
        <v>10</v>
      </c>
      <c r="B442" t="s">
        <v>9</v>
      </c>
      <c r="C442" t="s">
        <v>3326</v>
      </c>
      <c r="D442" s="2">
        <v>3180911.36</v>
      </c>
      <c r="E442" s="3">
        <f t="shared" si="12"/>
        <v>1.4397699830305052E-2</v>
      </c>
      <c r="F442" s="3">
        <f t="shared" si="13"/>
        <v>69.749952976120866</v>
      </c>
      <c r="G442" t="s">
        <v>14473</v>
      </c>
    </row>
    <row r="443" spans="1:7" x14ac:dyDescent="0.35">
      <c r="A443" t="s">
        <v>3</v>
      </c>
      <c r="B443" t="s">
        <v>28</v>
      </c>
      <c r="C443" t="s">
        <v>1037</v>
      </c>
      <c r="D443" s="2">
        <v>3171206.45</v>
      </c>
      <c r="E443" s="3">
        <f t="shared" si="12"/>
        <v>1.4353772676968683E-2</v>
      </c>
      <c r="F443" s="3">
        <f t="shared" si="13"/>
        <v>69.764306748797836</v>
      </c>
      <c r="G443" t="s">
        <v>14473</v>
      </c>
    </row>
    <row r="444" spans="1:7" x14ac:dyDescent="0.35">
      <c r="A444" t="s">
        <v>10</v>
      </c>
      <c r="B444" t="s">
        <v>20</v>
      </c>
      <c r="C444" t="s">
        <v>12116</v>
      </c>
      <c r="D444" s="2">
        <v>3158010.4</v>
      </c>
      <c r="E444" s="3">
        <f t="shared" si="12"/>
        <v>1.4294043641688146E-2</v>
      </c>
      <c r="F444" s="3">
        <f t="shared" si="13"/>
        <v>69.778600792439519</v>
      </c>
      <c r="G444" t="s">
        <v>14480</v>
      </c>
    </row>
    <row r="445" spans="1:7" x14ac:dyDescent="0.35">
      <c r="A445" t="s">
        <v>3</v>
      </c>
      <c r="B445" t="s">
        <v>97</v>
      </c>
      <c r="C445" t="s">
        <v>3096</v>
      </c>
      <c r="D445" s="2">
        <v>3156024.34</v>
      </c>
      <c r="E445" s="3">
        <f t="shared" si="12"/>
        <v>1.4285054175309248E-2</v>
      </c>
      <c r="F445" s="3">
        <f t="shared" si="13"/>
        <v>69.792885846614823</v>
      </c>
      <c r="G445" t="s">
        <v>14473</v>
      </c>
    </row>
    <row r="446" spans="1:7" x14ac:dyDescent="0.35">
      <c r="A446" t="s">
        <v>3</v>
      </c>
      <c r="B446" t="s">
        <v>6</v>
      </c>
      <c r="C446" t="s">
        <v>807</v>
      </c>
      <c r="D446" s="2">
        <v>3152354.6</v>
      </c>
      <c r="E446" s="3">
        <f t="shared" si="12"/>
        <v>1.4268443899512297E-2</v>
      </c>
      <c r="F446" s="3">
        <f t="shared" si="13"/>
        <v>69.807154290514333</v>
      </c>
      <c r="G446" t="s">
        <v>14480</v>
      </c>
    </row>
    <row r="447" spans="1:7" x14ac:dyDescent="0.35">
      <c r="A447" t="s">
        <v>10</v>
      </c>
      <c r="B447" t="s">
        <v>37</v>
      </c>
      <c r="C447" t="s">
        <v>47</v>
      </c>
      <c r="D447" s="2">
        <v>3148205.92</v>
      </c>
      <c r="E447" s="3">
        <f t="shared" si="12"/>
        <v>1.4249665806515703E-2</v>
      </c>
      <c r="F447" s="3">
        <f t="shared" si="13"/>
        <v>69.82140395632085</v>
      </c>
      <c r="G447" t="s">
        <v>14473</v>
      </c>
    </row>
    <row r="448" spans="1:7" x14ac:dyDescent="0.35">
      <c r="A448" t="s">
        <v>10</v>
      </c>
      <c r="B448" t="s">
        <v>180</v>
      </c>
      <c r="C448" t="s">
        <v>4168</v>
      </c>
      <c r="D448" s="2">
        <v>3140269.75</v>
      </c>
      <c r="E448" s="3">
        <f t="shared" si="12"/>
        <v>1.4213744468090771E-2</v>
      </c>
      <c r="F448" s="3">
        <f t="shared" si="13"/>
        <v>69.835617700788944</v>
      </c>
      <c r="G448" t="s">
        <v>14480</v>
      </c>
    </row>
    <row r="449" spans="1:7" x14ac:dyDescent="0.35">
      <c r="A449" t="s">
        <v>10</v>
      </c>
      <c r="B449" t="s">
        <v>32</v>
      </c>
      <c r="C449" t="s">
        <v>8410</v>
      </c>
      <c r="D449" s="2">
        <v>3139732.91</v>
      </c>
      <c r="E449" s="3">
        <f t="shared" si="12"/>
        <v>1.4211314579199778E-2</v>
      </c>
      <c r="F449" s="3">
        <f t="shared" si="13"/>
        <v>69.849829015368144</v>
      </c>
      <c r="G449" t="s">
        <v>14473</v>
      </c>
    </row>
    <row r="450" spans="1:7" x14ac:dyDescent="0.35">
      <c r="A450" t="s">
        <v>3</v>
      </c>
      <c r="B450" t="s">
        <v>9</v>
      </c>
      <c r="C450" t="s">
        <v>773</v>
      </c>
      <c r="D450" s="2">
        <v>3139003.68</v>
      </c>
      <c r="E450" s="3">
        <f t="shared" si="12"/>
        <v>1.4208013879035895E-2</v>
      </c>
      <c r="F450" s="3">
        <f t="shared" si="13"/>
        <v>69.864037029247186</v>
      </c>
      <c r="G450" t="s">
        <v>14480</v>
      </c>
    </row>
    <row r="451" spans="1:7" x14ac:dyDescent="0.35">
      <c r="A451" t="s">
        <v>10</v>
      </c>
      <c r="B451" t="s">
        <v>6</v>
      </c>
      <c r="C451" t="s">
        <v>2033</v>
      </c>
      <c r="D451" s="2">
        <v>3129660.54</v>
      </c>
      <c r="E451" s="3">
        <f t="shared" ref="E451:E514" si="14">(D451/$D$29638)*100</f>
        <v>1.4165724198510966E-2</v>
      </c>
      <c r="F451" s="3">
        <f t="shared" si="13"/>
        <v>69.878202753445692</v>
      </c>
      <c r="G451" t="s">
        <v>14473</v>
      </c>
    </row>
    <row r="452" spans="1:7" x14ac:dyDescent="0.35">
      <c r="A452" t="s">
        <v>10</v>
      </c>
      <c r="B452" t="s">
        <v>40</v>
      </c>
      <c r="C452" t="s">
        <v>7111</v>
      </c>
      <c r="D452" s="2">
        <v>3127551.09</v>
      </c>
      <c r="E452" s="3">
        <f t="shared" si="14"/>
        <v>1.4156176234273747E-2</v>
      </c>
      <c r="F452" s="3">
        <f t="shared" ref="F452:F515" si="15">E452+F451</f>
        <v>69.892358929679972</v>
      </c>
      <c r="G452" t="s">
        <v>14473</v>
      </c>
    </row>
    <row r="453" spans="1:7" x14ac:dyDescent="0.35">
      <c r="A453" t="s">
        <v>3</v>
      </c>
      <c r="B453" t="s">
        <v>9</v>
      </c>
      <c r="C453" t="s">
        <v>653</v>
      </c>
      <c r="D453" s="2">
        <v>3126841.6</v>
      </c>
      <c r="E453" s="3">
        <f t="shared" si="14"/>
        <v>1.4152964882904118E-2</v>
      </c>
      <c r="F453" s="3">
        <f t="shared" si="15"/>
        <v>69.906511894562883</v>
      </c>
      <c r="G453" t="s">
        <v>14480</v>
      </c>
    </row>
    <row r="454" spans="1:7" x14ac:dyDescent="0.35">
      <c r="A454" t="s">
        <v>3</v>
      </c>
      <c r="B454" t="s">
        <v>55</v>
      </c>
      <c r="C454" t="s">
        <v>7662</v>
      </c>
      <c r="D454" s="2">
        <v>3121549.66</v>
      </c>
      <c r="E454" s="3">
        <f t="shared" si="14"/>
        <v>1.4129012073467777E-2</v>
      </c>
      <c r="F454" s="3">
        <f t="shared" si="15"/>
        <v>69.920640906636351</v>
      </c>
      <c r="G454" t="s">
        <v>14473</v>
      </c>
    </row>
    <row r="455" spans="1:7" x14ac:dyDescent="0.35">
      <c r="A455" t="s">
        <v>3</v>
      </c>
      <c r="B455" t="s">
        <v>4</v>
      </c>
      <c r="C455" t="s">
        <v>7921</v>
      </c>
      <c r="D455" s="2">
        <v>3121399.48</v>
      </c>
      <c r="E455" s="3">
        <f t="shared" si="14"/>
        <v>1.4128332316531539E-2</v>
      </c>
      <c r="F455" s="3">
        <f t="shared" si="15"/>
        <v>69.934769238952882</v>
      </c>
      <c r="G455" t="s">
        <v>14473</v>
      </c>
    </row>
    <row r="456" spans="1:7" x14ac:dyDescent="0.35">
      <c r="A456" t="s">
        <v>3</v>
      </c>
      <c r="B456" t="s">
        <v>76</v>
      </c>
      <c r="C456" t="s">
        <v>12883</v>
      </c>
      <c r="D456" s="2">
        <v>3112331.84</v>
      </c>
      <c r="E456" s="3">
        <f t="shared" si="14"/>
        <v>1.4087289626524209E-2</v>
      </c>
      <c r="F456" s="3">
        <f t="shared" si="15"/>
        <v>69.948856528579412</v>
      </c>
      <c r="G456" t="s">
        <v>14473</v>
      </c>
    </row>
    <row r="457" spans="1:7" x14ac:dyDescent="0.35">
      <c r="A457" t="s">
        <v>3</v>
      </c>
      <c r="B457" t="s">
        <v>6</v>
      </c>
      <c r="C457" s="8" t="s">
        <v>6671</v>
      </c>
      <c r="D457" s="2">
        <v>3109774.42</v>
      </c>
      <c r="E457" s="3">
        <f t="shared" si="14"/>
        <v>1.4075714024021404E-2</v>
      </c>
      <c r="F457" s="3">
        <f t="shared" si="15"/>
        <v>69.962932242603429</v>
      </c>
      <c r="G457" t="s">
        <v>14480</v>
      </c>
    </row>
    <row r="458" spans="1:7" x14ac:dyDescent="0.35">
      <c r="A458" t="s">
        <v>3</v>
      </c>
      <c r="B458" t="s">
        <v>27</v>
      </c>
      <c r="C458" t="s">
        <v>3336</v>
      </c>
      <c r="D458" s="2">
        <v>3108672.54</v>
      </c>
      <c r="E458" s="3">
        <f t="shared" si="14"/>
        <v>1.4070726605104765E-2</v>
      </c>
      <c r="F458" s="3">
        <f t="shared" si="15"/>
        <v>69.977002969208527</v>
      </c>
      <c r="G458" t="s">
        <v>14473</v>
      </c>
    </row>
    <row r="459" spans="1:7" x14ac:dyDescent="0.35">
      <c r="A459" t="s">
        <v>3</v>
      </c>
      <c r="B459" t="s">
        <v>9</v>
      </c>
      <c r="C459" t="s">
        <v>188</v>
      </c>
      <c r="D459" s="2">
        <v>3106183.82</v>
      </c>
      <c r="E459" s="3">
        <f t="shared" si="14"/>
        <v>1.4059461958132119E-2</v>
      </c>
      <c r="F459" s="3">
        <f t="shared" si="15"/>
        <v>69.991062431166654</v>
      </c>
      <c r="G459" t="s">
        <v>14473</v>
      </c>
    </row>
    <row r="460" spans="1:7" x14ac:dyDescent="0.35">
      <c r="A460" t="s">
        <v>3</v>
      </c>
      <c r="B460" t="s">
        <v>6</v>
      </c>
      <c r="C460" t="s">
        <v>1524</v>
      </c>
      <c r="D460" s="2">
        <v>3094830.56</v>
      </c>
      <c r="E460" s="3">
        <f t="shared" si="14"/>
        <v>1.4008073908898517E-2</v>
      </c>
      <c r="F460" s="3">
        <f t="shared" si="15"/>
        <v>70.005070505075551</v>
      </c>
      <c r="G460" t="s">
        <v>14473</v>
      </c>
    </row>
    <row r="461" spans="1:7" x14ac:dyDescent="0.35">
      <c r="A461" t="s">
        <v>10</v>
      </c>
      <c r="B461" t="s">
        <v>36</v>
      </c>
      <c r="C461" t="s">
        <v>2371</v>
      </c>
      <c r="D461" s="2">
        <v>3084364.51</v>
      </c>
      <c r="E461" s="3">
        <f t="shared" si="14"/>
        <v>1.3960701621759723E-2</v>
      </c>
      <c r="F461" s="3">
        <f t="shared" si="15"/>
        <v>70.019031206697306</v>
      </c>
      <c r="G461" t="s">
        <v>14473</v>
      </c>
    </row>
    <row r="462" spans="1:7" x14ac:dyDescent="0.35">
      <c r="A462" t="s">
        <v>3</v>
      </c>
      <c r="B462" t="s">
        <v>22</v>
      </c>
      <c r="C462" t="s">
        <v>5482</v>
      </c>
      <c r="D462" s="2">
        <v>3077430.08</v>
      </c>
      <c r="E462" s="3">
        <f t="shared" si="14"/>
        <v>1.392931444043498E-2</v>
      </c>
      <c r="F462" s="3">
        <f t="shared" si="15"/>
        <v>70.032960521137738</v>
      </c>
      <c r="G462" t="s">
        <v>14473</v>
      </c>
    </row>
    <row r="463" spans="1:7" x14ac:dyDescent="0.35">
      <c r="A463" t="s">
        <v>10</v>
      </c>
      <c r="B463" t="s">
        <v>6</v>
      </c>
      <c r="C463" t="s">
        <v>917</v>
      </c>
      <c r="D463" s="2">
        <v>3075152.12</v>
      </c>
      <c r="E463" s="3">
        <f t="shared" si="14"/>
        <v>1.3919003752524002E-2</v>
      </c>
      <c r="F463" s="3">
        <f t="shared" si="15"/>
        <v>70.046879524890258</v>
      </c>
      <c r="G463" t="s">
        <v>14480</v>
      </c>
    </row>
    <row r="464" spans="1:7" x14ac:dyDescent="0.35">
      <c r="A464" t="s">
        <v>10</v>
      </c>
      <c r="B464" t="s">
        <v>23</v>
      </c>
      <c r="C464" t="s">
        <v>6639</v>
      </c>
      <c r="D464" s="2">
        <v>3070706.67</v>
      </c>
      <c r="E464" s="3">
        <f t="shared" si="14"/>
        <v>1.3898882395005056E-2</v>
      </c>
      <c r="F464" s="3">
        <f t="shared" si="15"/>
        <v>70.06077840728527</v>
      </c>
      <c r="G464" t="s">
        <v>14480</v>
      </c>
    </row>
    <row r="465" spans="1:7" x14ac:dyDescent="0.35">
      <c r="A465" t="s">
        <v>10</v>
      </c>
      <c r="B465" t="s">
        <v>9</v>
      </c>
      <c r="C465" t="s">
        <v>732</v>
      </c>
      <c r="D465" s="2">
        <v>3044056.61</v>
      </c>
      <c r="E465" s="3">
        <f t="shared" si="14"/>
        <v>1.3778256724901626E-2</v>
      </c>
      <c r="F465" s="3">
        <f t="shared" si="15"/>
        <v>70.074556664010174</v>
      </c>
      <c r="G465" t="s">
        <v>14473</v>
      </c>
    </row>
    <row r="466" spans="1:7" x14ac:dyDescent="0.35">
      <c r="A466" t="s">
        <v>10</v>
      </c>
      <c r="B466" t="s">
        <v>9</v>
      </c>
      <c r="C466" t="s">
        <v>1250</v>
      </c>
      <c r="D466" s="2">
        <v>3042688.81</v>
      </c>
      <c r="E466" s="3">
        <f t="shared" si="14"/>
        <v>1.3772065677242916E-2</v>
      </c>
      <c r="F466" s="3">
        <f t="shared" si="15"/>
        <v>70.088328729687419</v>
      </c>
      <c r="G466" t="s">
        <v>14480</v>
      </c>
    </row>
    <row r="467" spans="1:7" x14ac:dyDescent="0.35">
      <c r="A467" t="s">
        <v>3</v>
      </c>
      <c r="B467" t="s">
        <v>8</v>
      </c>
      <c r="C467" t="s">
        <v>10484</v>
      </c>
      <c r="D467" s="2">
        <v>3038744.04</v>
      </c>
      <c r="E467" s="3">
        <f t="shared" si="14"/>
        <v>1.3754210538280607E-2</v>
      </c>
      <c r="F467" s="3">
        <f t="shared" si="15"/>
        <v>70.102082940225699</v>
      </c>
      <c r="G467" t="s">
        <v>14473</v>
      </c>
    </row>
    <row r="468" spans="1:7" x14ac:dyDescent="0.35">
      <c r="A468" t="s">
        <v>10</v>
      </c>
      <c r="B468" t="s">
        <v>16</v>
      </c>
      <c r="C468" t="s">
        <v>8152</v>
      </c>
      <c r="D468" s="2">
        <v>3023384.85</v>
      </c>
      <c r="E468" s="3">
        <f t="shared" si="14"/>
        <v>1.3684690522716066E-2</v>
      </c>
      <c r="F468" s="3">
        <f t="shared" si="15"/>
        <v>70.115767630748422</v>
      </c>
      <c r="G468" t="s">
        <v>14473</v>
      </c>
    </row>
    <row r="469" spans="1:7" x14ac:dyDescent="0.35">
      <c r="A469" t="s">
        <v>10</v>
      </c>
      <c r="B469" t="s">
        <v>9</v>
      </c>
      <c r="C469" t="s">
        <v>3520</v>
      </c>
      <c r="D469" s="2">
        <v>3022666.05</v>
      </c>
      <c r="E469" s="3">
        <f t="shared" si="14"/>
        <v>1.3681437031666877E-2</v>
      </c>
      <c r="F469" s="3">
        <f t="shared" si="15"/>
        <v>70.129449067780087</v>
      </c>
      <c r="G469" t="s">
        <v>14480</v>
      </c>
    </row>
    <row r="470" spans="1:7" x14ac:dyDescent="0.35">
      <c r="A470" t="s">
        <v>10</v>
      </c>
      <c r="B470" t="s">
        <v>28</v>
      </c>
      <c r="C470" s="8" t="s">
        <v>9578</v>
      </c>
      <c r="D470" s="2">
        <v>3020535.56</v>
      </c>
      <c r="E470" s="3">
        <f t="shared" si="14"/>
        <v>1.3671793834469623E-2</v>
      </c>
      <c r="F470" s="3">
        <f t="shared" si="15"/>
        <v>70.143120861614563</v>
      </c>
      <c r="G470" t="s">
        <v>14480</v>
      </c>
    </row>
    <row r="471" spans="1:7" x14ac:dyDescent="0.35">
      <c r="A471" t="s">
        <v>10</v>
      </c>
      <c r="B471" t="s">
        <v>9</v>
      </c>
      <c r="C471" t="s">
        <v>12155</v>
      </c>
      <c r="D471" s="2">
        <v>3020352.67</v>
      </c>
      <c r="E471" s="3">
        <f t="shared" si="14"/>
        <v>1.3670966022869753E-2</v>
      </c>
      <c r="F471" s="3">
        <f t="shared" si="15"/>
        <v>70.156791827637434</v>
      </c>
      <c r="G471" t="s">
        <v>14473</v>
      </c>
    </row>
    <row r="472" spans="1:7" x14ac:dyDescent="0.35">
      <c r="A472" t="s">
        <v>10</v>
      </c>
      <c r="B472" t="s">
        <v>1874</v>
      </c>
      <c r="C472" s="7" t="s">
        <v>2191</v>
      </c>
      <c r="D472" s="2">
        <v>3013157.93</v>
      </c>
      <c r="E472" s="3">
        <f t="shared" si="14"/>
        <v>1.3638400605241427E-2</v>
      </c>
      <c r="F472" s="3">
        <f t="shared" si="15"/>
        <v>70.17043022824268</v>
      </c>
      <c r="G472" t="s">
        <v>14480</v>
      </c>
    </row>
    <row r="473" spans="1:7" x14ac:dyDescent="0.35">
      <c r="A473" t="s">
        <v>3</v>
      </c>
      <c r="B473" t="s">
        <v>9</v>
      </c>
      <c r="C473" t="s">
        <v>7048</v>
      </c>
      <c r="D473" s="2">
        <v>3010243.63</v>
      </c>
      <c r="E473" s="3">
        <f t="shared" si="14"/>
        <v>1.3625209663443079E-2</v>
      </c>
      <c r="F473" s="3">
        <f t="shared" si="15"/>
        <v>70.184055437906125</v>
      </c>
      <c r="G473" t="s">
        <v>14473</v>
      </c>
    </row>
    <row r="474" spans="1:7" x14ac:dyDescent="0.35">
      <c r="A474" t="s">
        <v>3</v>
      </c>
      <c r="B474" t="s">
        <v>9</v>
      </c>
      <c r="C474" t="s">
        <v>9711</v>
      </c>
      <c r="D474" s="2">
        <v>3003793.26</v>
      </c>
      <c r="E474" s="3">
        <f t="shared" si="14"/>
        <v>1.3596013473878588E-2</v>
      </c>
      <c r="F474" s="3">
        <f t="shared" si="15"/>
        <v>70.197651451379997</v>
      </c>
      <c r="G474" t="s">
        <v>14473</v>
      </c>
    </row>
    <row r="475" spans="1:7" x14ac:dyDescent="0.35">
      <c r="A475" t="s">
        <v>3</v>
      </c>
      <c r="B475" t="s">
        <v>9</v>
      </c>
      <c r="C475" t="s">
        <v>14371</v>
      </c>
      <c r="D475" s="2">
        <v>2999044.83</v>
      </c>
      <c r="E475" s="3">
        <f t="shared" si="14"/>
        <v>1.357452074362998E-2</v>
      </c>
      <c r="F475" s="3">
        <f t="shared" si="15"/>
        <v>70.211225972123628</v>
      </c>
      <c r="G475" t="s">
        <v>14473</v>
      </c>
    </row>
    <row r="476" spans="1:7" x14ac:dyDescent="0.35">
      <c r="A476" t="s">
        <v>10</v>
      </c>
      <c r="B476" t="s">
        <v>55</v>
      </c>
      <c r="C476" t="s">
        <v>8306</v>
      </c>
      <c r="D476" s="2">
        <v>2995769.92</v>
      </c>
      <c r="E476" s="3">
        <f t="shared" si="14"/>
        <v>1.3559697579506579E-2</v>
      </c>
      <c r="F476" s="3">
        <f t="shared" si="15"/>
        <v>70.224785669703138</v>
      </c>
      <c r="G476" t="s">
        <v>14473</v>
      </c>
    </row>
    <row r="477" spans="1:7" x14ac:dyDescent="0.35">
      <c r="A477" t="s">
        <v>3</v>
      </c>
      <c r="B477" t="s">
        <v>9</v>
      </c>
      <c r="C477" t="s">
        <v>1882</v>
      </c>
      <c r="D477" s="2">
        <v>2993867.26</v>
      </c>
      <c r="E477" s="3">
        <f t="shared" si="14"/>
        <v>1.355108560499399E-2</v>
      </c>
      <c r="F477" s="3">
        <f t="shared" si="15"/>
        <v>70.238336755308126</v>
      </c>
      <c r="G477" t="s">
        <v>14473</v>
      </c>
    </row>
    <row r="478" spans="1:7" x14ac:dyDescent="0.35">
      <c r="A478" t="s">
        <v>3</v>
      </c>
      <c r="B478" t="s">
        <v>9</v>
      </c>
      <c r="C478" t="s">
        <v>12473</v>
      </c>
      <c r="D478" s="2">
        <v>2991457.49</v>
      </c>
      <c r="E478" s="3">
        <f t="shared" si="14"/>
        <v>1.3540178307935557E-2</v>
      </c>
      <c r="F478" s="3">
        <f t="shared" si="15"/>
        <v>70.25187693361606</v>
      </c>
      <c r="G478" t="s">
        <v>14473</v>
      </c>
    </row>
    <row r="479" spans="1:7" x14ac:dyDescent="0.35">
      <c r="A479" t="s">
        <v>3</v>
      </c>
      <c r="B479" t="s">
        <v>28</v>
      </c>
      <c r="C479" s="8" t="s">
        <v>9578</v>
      </c>
      <c r="D479" s="2">
        <v>2986650.05</v>
      </c>
      <c r="E479" s="3">
        <f t="shared" si="14"/>
        <v>1.3518418481823266E-2</v>
      </c>
      <c r="F479" s="3">
        <f t="shared" si="15"/>
        <v>70.265395352097883</v>
      </c>
      <c r="G479" t="s">
        <v>14480</v>
      </c>
    </row>
    <row r="480" spans="1:7" x14ac:dyDescent="0.35">
      <c r="A480" t="s">
        <v>10</v>
      </c>
      <c r="B480" t="s">
        <v>3117</v>
      </c>
      <c r="C480" t="s">
        <v>10951</v>
      </c>
      <c r="D480" s="2">
        <v>2986640.38</v>
      </c>
      <c r="E480" s="3">
        <f t="shared" si="14"/>
        <v>1.3518374712682413E-2</v>
      </c>
      <c r="F480" s="3">
        <f t="shared" si="15"/>
        <v>70.278913726810572</v>
      </c>
      <c r="G480" t="s">
        <v>14473</v>
      </c>
    </row>
    <row r="481" spans="1:7" x14ac:dyDescent="0.35">
      <c r="A481" t="s">
        <v>3</v>
      </c>
      <c r="B481" t="s">
        <v>55</v>
      </c>
      <c r="C481" t="s">
        <v>10312</v>
      </c>
      <c r="D481" s="2">
        <v>2985612.35</v>
      </c>
      <c r="E481" s="3">
        <f t="shared" si="14"/>
        <v>1.3513721559644991E-2</v>
      </c>
      <c r="F481" s="3">
        <f t="shared" si="15"/>
        <v>70.292427448370219</v>
      </c>
      <c r="G481" t="s">
        <v>14480</v>
      </c>
    </row>
    <row r="482" spans="1:7" x14ac:dyDescent="0.35">
      <c r="A482" t="s">
        <v>10</v>
      </c>
      <c r="B482" t="s">
        <v>134</v>
      </c>
      <c r="C482" t="s">
        <v>437</v>
      </c>
      <c r="D482" s="2">
        <v>2983809.13</v>
      </c>
      <c r="E482" s="3">
        <f t="shared" si="14"/>
        <v>1.3505559678551896E-2</v>
      </c>
      <c r="F482" s="3">
        <f t="shared" si="15"/>
        <v>70.305933008048768</v>
      </c>
      <c r="G482" t="s">
        <v>14473</v>
      </c>
    </row>
    <row r="483" spans="1:7" x14ac:dyDescent="0.35">
      <c r="A483" t="s">
        <v>10</v>
      </c>
      <c r="B483" t="s">
        <v>180</v>
      </c>
      <c r="C483" t="s">
        <v>3910</v>
      </c>
      <c r="D483" s="2">
        <v>2982667.67</v>
      </c>
      <c r="E483" s="3">
        <f t="shared" si="14"/>
        <v>1.3500393109418607E-2</v>
      </c>
      <c r="F483" s="3">
        <f t="shared" si="15"/>
        <v>70.319433401158193</v>
      </c>
      <c r="G483" t="s">
        <v>14480</v>
      </c>
    </row>
    <row r="484" spans="1:7" x14ac:dyDescent="0.35">
      <c r="A484" t="s">
        <v>10</v>
      </c>
      <c r="B484" t="s">
        <v>9</v>
      </c>
      <c r="C484" t="s">
        <v>708</v>
      </c>
      <c r="D484" s="2">
        <v>2979683.99</v>
      </c>
      <c r="E484" s="3">
        <f t="shared" si="14"/>
        <v>1.3486888134218769E-2</v>
      </c>
      <c r="F484" s="3">
        <f t="shared" si="15"/>
        <v>70.332920289292417</v>
      </c>
      <c r="G484" t="s">
        <v>14480</v>
      </c>
    </row>
    <row r="485" spans="1:7" x14ac:dyDescent="0.35">
      <c r="A485" t="s">
        <v>3</v>
      </c>
      <c r="B485" t="s">
        <v>9</v>
      </c>
      <c r="C485" t="s">
        <v>389</v>
      </c>
      <c r="D485" s="2">
        <v>2977675.49</v>
      </c>
      <c r="E485" s="3">
        <f t="shared" si="14"/>
        <v>1.3477797098085916E-2</v>
      </c>
      <c r="F485" s="3">
        <f t="shared" si="15"/>
        <v>70.346398086390508</v>
      </c>
      <c r="G485" t="s">
        <v>14480</v>
      </c>
    </row>
    <row r="486" spans="1:7" x14ac:dyDescent="0.35">
      <c r="A486" t="s">
        <v>10</v>
      </c>
      <c r="B486" t="s">
        <v>9</v>
      </c>
      <c r="C486" t="s">
        <v>446</v>
      </c>
      <c r="D486" s="2">
        <v>2968368.72</v>
      </c>
      <c r="E486" s="3">
        <f t="shared" si="14"/>
        <v>1.3435672038414434E-2</v>
      </c>
      <c r="F486" s="3">
        <f t="shared" si="15"/>
        <v>70.35983375842892</v>
      </c>
      <c r="G486" t="s">
        <v>14480</v>
      </c>
    </row>
    <row r="487" spans="1:7" x14ac:dyDescent="0.35">
      <c r="A487" t="s">
        <v>10</v>
      </c>
      <c r="B487" t="s">
        <v>8</v>
      </c>
      <c r="C487" s="11" t="s">
        <v>4502</v>
      </c>
      <c r="D487" s="2">
        <v>2965437.44</v>
      </c>
      <c r="E487" s="3">
        <f t="shared" si="14"/>
        <v>1.3422404240358414E-2</v>
      </c>
      <c r="F487" s="3">
        <f t="shared" si="15"/>
        <v>70.373256162669279</v>
      </c>
      <c r="G487" t="s">
        <v>14473</v>
      </c>
    </row>
    <row r="488" spans="1:7" x14ac:dyDescent="0.35">
      <c r="A488" t="s">
        <v>10</v>
      </c>
      <c r="B488" t="s">
        <v>18</v>
      </c>
      <c r="C488" t="s">
        <v>1142</v>
      </c>
      <c r="D488" s="2">
        <v>2965070.39</v>
      </c>
      <c r="E488" s="3">
        <f t="shared" si="14"/>
        <v>1.3420742868781336E-2</v>
      </c>
      <c r="F488" s="3">
        <f t="shared" si="15"/>
        <v>70.386676905538053</v>
      </c>
      <c r="G488" t="s">
        <v>14473</v>
      </c>
    </row>
    <row r="489" spans="1:7" x14ac:dyDescent="0.35">
      <c r="A489" t="s">
        <v>3</v>
      </c>
      <c r="B489" t="s">
        <v>29</v>
      </c>
      <c r="C489" t="s">
        <v>8421</v>
      </c>
      <c r="D489" s="2">
        <v>2962623.5</v>
      </c>
      <c r="E489" s="3">
        <f t="shared" si="14"/>
        <v>1.3409667556158423E-2</v>
      </c>
      <c r="F489" s="3">
        <f t="shared" si="15"/>
        <v>70.400086573094214</v>
      </c>
      <c r="G489" t="s">
        <v>14473</v>
      </c>
    </row>
    <row r="490" spans="1:7" x14ac:dyDescent="0.35">
      <c r="A490" t="s">
        <v>3</v>
      </c>
      <c r="B490" t="s">
        <v>76</v>
      </c>
      <c r="C490" t="s">
        <v>12472</v>
      </c>
      <c r="D490" s="2">
        <v>2955713.94</v>
      </c>
      <c r="E490" s="3">
        <f t="shared" si="14"/>
        <v>1.3378392943451365E-2</v>
      </c>
      <c r="F490" s="3">
        <f t="shared" si="15"/>
        <v>70.413464966037665</v>
      </c>
      <c r="G490" t="s">
        <v>14473</v>
      </c>
    </row>
    <row r="491" spans="1:7" x14ac:dyDescent="0.35">
      <c r="A491" t="s">
        <v>3</v>
      </c>
      <c r="B491" t="s">
        <v>76</v>
      </c>
      <c r="C491" t="s">
        <v>7983</v>
      </c>
      <c r="D491" s="2">
        <v>2950911.03</v>
      </c>
      <c r="E491" s="3">
        <f t="shared" si="14"/>
        <v>1.3356653621393683E-2</v>
      </c>
      <c r="F491" s="3">
        <f t="shared" si="15"/>
        <v>70.426821619659066</v>
      </c>
      <c r="G491" t="s">
        <v>14473</v>
      </c>
    </row>
    <row r="492" spans="1:7" x14ac:dyDescent="0.35">
      <c r="A492" t="s">
        <v>3</v>
      </c>
      <c r="B492" t="s">
        <v>8</v>
      </c>
      <c r="C492" s="8" t="s">
        <v>1063</v>
      </c>
      <c r="D492" s="2">
        <v>2947977.56</v>
      </c>
      <c r="E492" s="3">
        <f t="shared" si="14"/>
        <v>1.3343375910781463E-2</v>
      </c>
      <c r="F492" s="3">
        <f t="shared" si="15"/>
        <v>70.440164995569845</v>
      </c>
      <c r="G492" t="s">
        <v>14480</v>
      </c>
    </row>
    <row r="493" spans="1:7" x14ac:dyDescent="0.35">
      <c r="A493" t="s">
        <v>10</v>
      </c>
      <c r="B493" t="s">
        <v>76</v>
      </c>
      <c r="C493" t="s">
        <v>5175</v>
      </c>
      <c r="D493" s="2">
        <v>2932768.48</v>
      </c>
      <c r="E493" s="3">
        <f t="shared" si="14"/>
        <v>1.3274535335313465E-2</v>
      </c>
      <c r="F493" s="3">
        <f t="shared" si="15"/>
        <v>70.453439530905158</v>
      </c>
      <c r="G493" t="s">
        <v>14473</v>
      </c>
    </row>
    <row r="494" spans="1:7" x14ac:dyDescent="0.35">
      <c r="A494" t="s">
        <v>10</v>
      </c>
      <c r="B494" t="s">
        <v>9</v>
      </c>
      <c r="C494" t="s">
        <v>7959</v>
      </c>
      <c r="D494" s="2">
        <v>2925936.85</v>
      </c>
      <c r="E494" s="3">
        <f t="shared" si="14"/>
        <v>1.3243613455713617E-2</v>
      </c>
      <c r="F494" s="3">
        <f t="shared" si="15"/>
        <v>70.466683144360871</v>
      </c>
      <c r="G494" t="s">
        <v>14473</v>
      </c>
    </row>
    <row r="495" spans="1:7" x14ac:dyDescent="0.35">
      <c r="A495" t="s">
        <v>3</v>
      </c>
      <c r="B495" t="s">
        <v>38</v>
      </c>
      <c r="C495" t="s">
        <v>6405</v>
      </c>
      <c r="D495" s="2">
        <v>2921802.63</v>
      </c>
      <c r="E495" s="3">
        <f t="shared" si="14"/>
        <v>1.3224900812745646E-2</v>
      </c>
      <c r="F495" s="3">
        <f t="shared" si="15"/>
        <v>70.479908045173616</v>
      </c>
      <c r="G495" t="s">
        <v>14473</v>
      </c>
    </row>
    <row r="496" spans="1:7" x14ac:dyDescent="0.35">
      <c r="A496" t="s">
        <v>10</v>
      </c>
      <c r="B496" t="s">
        <v>8</v>
      </c>
      <c r="C496" t="s">
        <v>10484</v>
      </c>
      <c r="D496" s="2">
        <v>2920145.72</v>
      </c>
      <c r="E496" s="3">
        <f t="shared" si="14"/>
        <v>1.3217401171879882E-2</v>
      </c>
      <c r="F496" s="3">
        <f t="shared" si="15"/>
        <v>70.493125446345502</v>
      </c>
      <c r="G496" t="s">
        <v>14473</v>
      </c>
    </row>
    <row r="497" spans="1:7" x14ac:dyDescent="0.35">
      <c r="A497" t="s">
        <v>10</v>
      </c>
      <c r="B497" t="s">
        <v>134</v>
      </c>
      <c r="C497" t="s">
        <v>285</v>
      </c>
      <c r="D497" s="2">
        <v>2914735.47</v>
      </c>
      <c r="E497" s="3">
        <f t="shared" si="14"/>
        <v>1.3192912858094583E-2</v>
      </c>
      <c r="F497" s="3">
        <f t="shared" si="15"/>
        <v>70.50631835920359</v>
      </c>
      <c r="G497" t="s">
        <v>14480</v>
      </c>
    </row>
    <row r="498" spans="1:7" x14ac:dyDescent="0.35">
      <c r="A498" t="s">
        <v>3</v>
      </c>
      <c r="B498" t="s">
        <v>9</v>
      </c>
      <c r="C498" t="s">
        <v>2103</v>
      </c>
      <c r="D498" s="2">
        <v>2901804.56</v>
      </c>
      <c r="E498" s="3">
        <f t="shared" si="14"/>
        <v>1.3134383921056649E-2</v>
      </c>
      <c r="F498" s="3">
        <f t="shared" si="15"/>
        <v>70.519452743124646</v>
      </c>
      <c r="G498" t="s">
        <v>14473</v>
      </c>
    </row>
    <row r="499" spans="1:7" x14ac:dyDescent="0.35">
      <c r="A499" t="s">
        <v>10</v>
      </c>
      <c r="B499" t="s">
        <v>9</v>
      </c>
      <c r="C499" t="s">
        <v>13377</v>
      </c>
      <c r="D499" s="2">
        <v>2894552.28</v>
      </c>
      <c r="E499" s="3">
        <f t="shared" si="14"/>
        <v>1.3101558061198254E-2</v>
      </c>
      <c r="F499" s="3">
        <f t="shared" si="15"/>
        <v>70.53255430118584</v>
      </c>
      <c r="G499" t="s">
        <v>14473</v>
      </c>
    </row>
    <row r="500" spans="1:7" x14ac:dyDescent="0.35">
      <c r="A500" t="s">
        <v>3</v>
      </c>
      <c r="B500" t="s">
        <v>76</v>
      </c>
      <c r="C500" t="s">
        <v>3608</v>
      </c>
      <c r="D500" s="2">
        <v>2893487.1</v>
      </c>
      <c r="E500" s="3">
        <f t="shared" si="14"/>
        <v>1.3096736756807918E-2</v>
      </c>
      <c r="F500" s="3">
        <f t="shared" si="15"/>
        <v>70.545651037942648</v>
      </c>
      <c r="G500" t="s">
        <v>14473</v>
      </c>
    </row>
    <row r="501" spans="1:7" x14ac:dyDescent="0.35">
      <c r="A501" t="s">
        <v>3</v>
      </c>
      <c r="B501" t="s">
        <v>76</v>
      </c>
      <c r="C501" t="s">
        <v>3894</v>
      </c>
      <c r="D501" s="2">
        <v>2891623.83</v>
      </c>
      <c r="E501" s="3">
        <f t="shared" si="14"/>
        <v>1.3088303072518516E-2</v>
      </c>
      <c r="F501" s="3">
        <f t="shared" si="15"/>
        <v>70.558739341015169</v>
      </c>
      <c r="G501" t="s">
        <v>14473</v>
      </c>
    </row>
    <row r="502" spans="1:7" x14ac:dyDescent="0.35">
      <c r="A502" t="s">
        <v>3</v>
      </c>
      <c r="B502" t="s">
        <v>13</v>
      </c>
      <c r="C502" t="s">
        <v>167</v>
      </c>
      <c r="D502" s="2">
        <v>2891496.61</v>
      </c>
      <c r="E502" s="3">
        <f t="shared" si="14"/>
        <v>1.3087727239002547E-2</v>
      </c>
      <c r="F502" s="3">
        <f t="shared" si="15"/>
        <v>70.571827068254166</v>
      </c>
      <c r="G502" t="s">
        <v>14473</v>
      </c>
    </row>
    <row r="503" spans="1:7" x14ac:dyDescent="0.35">
      <c r="A503" t="s">
        <v>3</v>
      </c>
      <c r="B503" t="s">
        <v>8</v>
      </c>
      <c r="C503" s="8" t="s">
        <v>1225</v>
      </c>
      <c r="D503" s="2">
        <v>2890611.68</v>
      </c>
      <c r="E503" s="3">
        <f t="shared" si="14"/>
        <v>1.308372179682926E-2</v>
      </c>
      <c r="F503" s="3">
        <f t="shared" si="15"/>
        <v>70.584910790050998</v>
      </c>
      <c r="G503" t="s">
        <v>14480</v>
      </c>
    </row>
    <row r="504" spans="1:7" x14ac:dyDescent="0.35">
      <c r="A504" t="s">
        <v>3</v>
      </c>
      <c r="B504" t="s">
        <v>8</v>
      </c>
      <c r="C504" t="s">
        <v>9402</v>
      </c>
      <c r="D504" s="2">
        <v>2864881.42</v>
      </c>
      <c r="E504" s="3">
        <f t="shared" si="14"/>
        <v>1.2967259400330507E-2</v>
      </c>
      <c r="F504" s="3">
        <f t="shared" si="15"/>
        <v>70.597878049451325</v>
      </c>
      <c r="G504" t="s">
        <v>14473</v>
      </c>
    </row>
    <row r="505" spans="1:7" x14ac:dyDescent="0.35">
      <c r="A505" t="s">
        <v>3</v>
      </c>
      <c r="B505" t="s">
        <v>365</v>
      </c>
      <c r="C505" t="s">
        <v>2617</v>
      </c>
      <c r="D505" s="2">
        <v>2864761.82</v>
      </c>
      <c r="E505" s="3">
        <f t="shared" si="14"/>
        <v>1.2966718057078584E-2</v>
      </c>
      <c r="F505" s="3">
        <f t="shared" si="15"/>
        <v>70.610844767508397</v>
      </c>
      <c r="G505" t="s">
        <v>14473</v>
      </c>
    </row>
    <row r="506" spans="1:7" x14ac:dyDescent="0.35">
      <c r="A506" t="s">
        <v>3</v>
      </c>
      <c r="B506" t="s">
        <v>9</v>
      </c>
      <c r="C506" t="s">
        <v>2974</v>
      </c>
      <c r="D506" s="2">
        <v>2857887.69</v>
      </c>
      <c r="E506" s="3">
        <f t="shared" si="14"/>
        <v>1.2935603810520484E-2</v>
      </c>
      <c r="F506" s="3">
        <f t="shared" si="15"/>
        <v>70.623780371318915</v>
      </c>
      <c r="G506" t="s">
        <v>14473</v>
      </c>
    </row>
    <row r="507" spans="1:7" x14ac:dyDescent="0.35">
      <c r="A507" t="s">
        <v>10</v>
      </c>
      <c r="B507" t="s">
        <v>76</v>
      </c>
      <c r="C507" t="s">
        <v>9831</v>
      </c>
      <c r="D507" s="2">
        <v>2857655.3</v>
      </c>
      <c r="E507" s="3">
        <f t="shared" si="14"/>
        <v>1.2934551947992772E-2</v>
      </c>
      <c r="F507" s="3">
        <f t="shared" si="15"/>
        <v>70.636714923266908</v>
      </c>
      <c r="G507" t="s">
        <v>14473</v>
      </c>
    </row>
    <row r="508" spans="1:7" x14ac:dyDescent="0.35">
      <c r="A508" t="s">
        <v>3</v>
      </c>
      <c r="B508" t="s">
        <v>180</v>
      </c>
      <c r="C508" t="s">
        <v>4168</v>
      </c>
      <c r="D508" s="2">
        <v>2856447.16</v>
      </c>
      <c r="E508" s="3">
        <f t="shared" si="14"/>
        <v>1.2929083566417693E-2</v>
      </c>
      <c r="F508" s="3">
        <f t="shared" si="15"/>
        <v>70.649644006833327</v>
      </c>
      <c r="G508" t="s">
        <v>14480</v>
      </c>
    </row>
    <row r="509" spans="1:7" x14ac:dyDescent="0.35">
      <c r="A509" t="s">
        <v>3</v>
      </c>
      <c r="B509" t="s">
        <v>55</v>
      </c>
      <c r="C509" t="s">
        <v>8306</v>
      </c>
      <c r="D509" s="2">
        <v>2845938.24</v>
      </c>
      <c r="E509" s="3">
        <f t="shared" si="14"/>
        <v>1.2881517237596545E-2</v>
      </c>
      <c r="F509" s="3">
        <f t="shared" si="15"/>
        <v>70.662525524070929</v>
      </c>
      <c r="G509" t="s">
        <v>14473</v>
      </c>
    </row>
    <row r="510" spans="1:7" x14ac:dyDescent="0.35">
      <c r="A510" t="s">
        <v>10</v>
      </c>
      <c r="B510" t="s">
        <v>9</v>
      </c>
      <c r="C510" t="s">
        <v>9879</v>
      </c>
      <c r="D510" s="2">
        <v>2841753.61</v>
      </c>
      <c r="E510" s="3">
        <f t="shared" si="14"/>
        <v>1.286257642478468E-2</v>
      </c>
      <c r="F510" s="3">
        <f t="shared" si="15"/>
        <v>70.675388100495709</v>
      </c>
      <c r="G510" t="s">
        <v>14473</v>
      </c>
    </row>
    <row r="511" spans="1:7" x14ac:dyDescent="0.35">
      <c r="A511" t="s">
        <v>3</v>
      </c>
      <c r="B511" t="s">
        <v>29</v>
      </c>
      <c r="C511" t="s">
        <v>921</v>
      </c>
      <c r="D511" s="2">
        <v>2840135.73</v>
      </c>
      <c r="E511" s="3">
        <f t="shared" si="14"/>
        <v>1.2855253444680812E-2</v>
      </c>
      <c r="F511" s="3">
        <f t="shared" si="15"/>
        <v>70.688243353940393</v>
      </c>
      <c r="G511" t="s">
        <v>14473</v>
      </c>
    </row>
    <row r="512" spans="1:7" x14ac:dyDescent="0.35">
      <c r="A512" t="s">
        <v>3</v>
      </c>
      <c r="B512" t="s">
        <v>9</v>
      </c>
      <c r="C512" t="s">
        <v>13377</v>
      </c>
      <c r="D512" s="2">
        <v>2839051.08</v>
      </c>
      <c r="E512" s="3">
        <f t="shared" si="14"/>
        <v>1.2850344013592188E-2</v>
      </c>
      <c r="F512" s="3">
        <f t="shared" si="15"/>
        <v>70.701093697953979</v>
      </c>
      <c r="G512" t="s">
        <v>14473</v>
      </c>
    </row>
    <row r="513" spans="1:7" x14ac:dyDescent="0.35">
      <c r="A513" t="s">
        <v>3</v>
      </c>
      <c r="B513" t="s">
        <v>9</v>
      </c>
      <c r="C513" t="s">
        <v>4984</v>
      </c>
      <c r="D513" s="2">
        <v>2834438.78</v>
      </c>
      <c r="E513" s="3">
        <f t="shared" si="14"/>
        <v>1.2829467446026557E-2</v>
      </c>
      <c r="F513" s="3">
        <f t="shared" si="15"/>
        <v>70.713923165400004</v>
      </c>
      <c r="G513" t="s">
        <v>14473</v>
      </c>
    </row>
    <row r="514" spans="1:7" x14ac:dyDescent="0.35">
      <c r="A514" t="s">
        <v>10</v>
      </c>
      <c r="B514" t="s">
        <v>13</v>
      </c>
      <c r="C514" s="6" t="s">
        <v>601</v>
      </c>
      <c r="D514" s="2">
        <v>2830771.98</v>
      </c>
      <c r="E514" s="3">
        <f t="shared" si="14"/>
        <v>1.2812870477496834E-2</v>
      </c>
      <c r="F514" s="3">
        <f t="shared" si="15"/>
        <v>70.726736035877508</v>
      </c>
      <c r="G514" t="s">
        <v>14473</v>
      </c>
    </row>
    <row r="515" spans="1:7" x14ac:dyDescent="0.35">
      <c r="A515" t="s">
        <v>10</v>
      </c>
      <c r="B515" t="s">
        <v>6</v>
      </c>
      <c r="C515" t="s">
        <v>1524</v>
      </c>
      <c r="D515" s="2">
        <v>2823499.37</v>
      </c>
      <c r="E515" s="3">
        <f t="shared" ref="E515:E578" si="16">(D515/$D$29638)*100</f>
        <v>1.2779952598338177E-2</v>
      </c>
      <c r="F515" s="3">
        <f t="shared" si="15"/>
        <v>70.739515988475844</v>
      </c>
      <c r="G515" t="s">
        <v>14473</v>
      </c>
    </row>
    <row r="516" spans="1:7" x14ac:dyDescent="0.35">
      <c r="A516" t="s">
        <v>3</v>
      </c>
      <c r="B516" t="s">
        <v>76</v>
      </c>
      <c r="C516" t="s">
        <v>5175</v>
      </c>
      <c r="D516" s="2">
        <v>2815434.53</v>
      </c>
      <c r="E516" s="3">
        <f t="shared" si="16"/>
        <v>1.2743448863289288E-2</v>
      </c>
      <c r="F516" s="3">
        <f t="shared" ref="F516:F579" si="17">E516+F515</f>
        <v>70.752259437339134</v>
      </c>
      <c r="G516" t="s">
        <v>14473</v>
      </c>
    </row>
    <row r="517" spans="1:7" x14ac:dyDescent="0.35">
      <c r="A517" t="s">
        <v>10</v>
      </c>
      <c r="B517" t="s">
        <v>9</v>
      </c>
      <c r="C517" t="s">
        <v>389</v>
      </c>
      <c r="D517" s="2">
        <v>2814502.85</v>
      </c>
      <c r="E517" s="3">
        <f t="shared" si="16"/>
        <v>1.2739231817461926E-2</v>
      </c>
      <c r="F517" s="3">
        <f t="shared" si="17"/>
        <v>70.764998669156597</v>
      </c>
      <c r="G517" t="s">
        <v>14480</v>
      </c>
    </row>
    <row r="518" spans="1:7" x14ac:dyDescent="0.35">
      <c r="A518" t="s">
        <v>3</v>
      </c>
      <c r="B518" t="s">
        <v>6</v>
      </c>
      <c r="C518" t="s">
        <v>553</v>
      </c>
      <c r="D518" s="2">
        <v>2810070.91</v>
      </c>
      <c r="E518" s="3">
        <f t="shared" si="16"/>
        <v>1.27191716100043E-2</v>
      </c>
      <c r="F518" s="3">
        <f t="shared" si="17"/>
        <v>70.777717840766599</v>
      </c>
      <c r="G518" t="s">
        <v>14480</v>
      </c>
    </row>
    <row r="519" spans="1:7" x14ac:dyDescent="0.35">
      <c r="A519" t="s">
        <v>10</v>
      </c>
      <c r="B519" t="s">
        <v>13</v>
      </c>
      <c r="C519" t="s">
        <v>3676</v>
      </c>
      <c r="D519" s="2">
        <v>2807846.96</v>
      </c>
      <c r="E519" s="3">
        <f t="shared" si="16"/>
        <v>1.270910538655015E-2</v>
      </c>
      <c r="F519" s="3">
        <f t="shared" si="17"/>
        <v>70.790426946153147</v>
      </c>
      <c r="G519" t="s">
        <v>14473</v>
      </c>
    </row>
    <row r="520" spans="1:7" x14ac:dyDescent="0.35">
      <c r="A520" t="s">
        <v>10</v>
      </c>
      <c r="B520" t="s">
        <v>29</v>
      </c>
      <c r="C520" t="s">
        <v>921</v>
      </c>
      <c r="D520" s="2">
        <v>2799307.13</v>
      </c>
      <c r="E520" s="3">
        <f t="shared" si="16"/>
        <v>1.267045171311304E-2</v>
      </c>
      <c r="F520" s="3">
        <f t="shared" si="17"/>
        <v>70.803097397866253</v>
      </c>
      <c r="G520" t="s">
        <v>14473</v>
      </c>
    </row>
    <row r="521" spans="1:7" x14ac:dyDescent="0.35">
      <c r="A521" t="s">
        <v>10</v>
      </c>
      <c r="B521" t="s">
        <v>13</v>
      </c>
      <c r="C521" t="s">
        <v>6914</v>
      </c>
      <c r="D521" s="2">
        <v>2794553.21</v>
      </c>
      <c r="E521" s="3">
        <f t="shared" si="16"/>
        <v>1.2648934133579705E-2</v>
      </c>
      <c r="F521" s="3">
        <f t="shared" si="17"/>
        <v>70.815746331999833</v>
      </c>
      <c r="G521" t="s">
        <v>14473</v>
      </c>
    </row>
    <row r="522" spans="1:7" x14ac:dyDescent="0.35">
      <c r="A522" t="s">
        <v>10</v>
      </c>
      <c r="B522" t="s">
        <v>9</v>
      </c>
      <c r="C522" t="s">
        <v>2302</v>
      </c>
      <c r="D522" s="2">
        <v>2787790.68</v>
      </c>
      <c r="E522" s="3">
        <f t="shared" si="16"/>
        <v>1.2618325020022567E-2</v>
      </c>
      <c r="F522" s="3">
        <f t="shared" si="17"/>
        <v>70.828364657019861</v>
      </c>
      <c r="G522" t="s">
        <v>14480</v>
      </c>
    </row>
    <row r="523" spans="1:7" x14ac:dyDescent="0.35">
      <c r="A523" t="s">
        <v>3</v>
      </c>
      <c r="B523" t="s">
        <v>33</v>
      </c>
      <c r="C523" t="s">
        <v>742</v>
      </c>
      <c r="D523" s="2">
        <v>2787201.63</v>
      </c>
      <c r="E523" s="3">
        <f t="shared" si="16"/>
        <v>1.2615658813981212E-2</v>
      </c>
      <c r="F523" s="3">
        <f t="shared" si="17"/>
        <v>70.840980315833846</v>
      </c>
      <c r="G523" t="s">
        <v>14473</v>
      </c>
    </row>
    <row r="524" spans="1:7" x14ac:dyDescent="0.35">
      <c r="A524" t="s">
        <v>10</v>
      </c>
      <c r="B524" t="s">
        <v>9</v>
      </c>
      <c r="C524" t="s">
        <v>4984</v>
      </c>
      <c r="D524" s="2">
        <v>2785326.95</v>
      </c>
      <c r="E524" s="3">
        <f t="shared" si="16"/>
        <v>1.2607173484821375E-2</v>
      </c>
      <c r="F524" s="3">
        <f t="shared" si="17"/>
        <v>70.85358748931867</v>
      </c>
      <c r="G524" t="s">
        <v>14473</v>
      </c>
    </row>
    <row r="525" spans="1:7" x14ac:dyDescent="0.35">
      <c r="A525" t="s">
        <v>3</v>
      </c>
      <c r="B525" t="s">
        <v>40</v>
      </c>
      <c r="C525" s="6" t="s">
        <v>1183</v>
      </c>
      <c r="D525" s="2">
        <v>2769799.43</v>
      </c>
      <c r="E525" s="3">
        <f t="shared" si="16"/>
        <v>1.253689156031372E-2</v>
      </c>
      <c r="F525" s="3">
        <f t="shared" si="17"/>
        <v>70.866124380878986</v>
      </c>
      <c r="G525" t="s">
        <v>14473</v>
      </c>
    </row>
    <row r="526" spans="1:7" x14ac:dyDescent="0.35">
      <c r="A526" t="s">
        <v>3</v>
      </c>
      <c r="B526" t="s">
        <v>32</v>
      </c>
      <c r="C526" t="s">
        <v>8410</v>
      </c>
      <c r="D526" s="2">
        <v>2759679.42</v>
      </c>
      <c r="E526" s="3">
        <f t="shared" si="16"/>
        <v>1.2491085547580409E-2</v>
      </c>
      <c r="F526" s="3">
        <f t="shared" si="17"/>
        <v>70.878615466426567</v>
      </c>
      <c r="G526" t="s">
        <v>14473</v>
      </c>
    </row>
    <row r="527" spans="1:7" x14ac:dyDescent="0.35">
      <c r="A527" t="s">
        <v>3</v>
      </c>
      <c r="B527" t="s">
        <v>228</v>
      </c>
      <c r="C527" t="s">
        <v>7491</v>
      </c>
      <c r="D527" s="2">
        <v>2755860.19</v>
      </c>
      <c r="E527" s="3">
        <f t="shared" si="16"/>
        <v>1.2473798637981367E-2</v>
      </c>
      <c r="F527" s="3">
        <f t="shared" si="17"/>
        <v>70.891089265064551</v>
      </c>
      <c r="G527" t="s">
        <v>14473</v>
      </c>
    </row>
    <row r="528" spans="1:7" x14ac:dyDescent="0.35">
      <c r="A528" t="s">
        <v>3</v>
      </c>
      <c r="B528" t="s">
        <v>139</v>
      </c>
      <c r="C528" t="s">
        <v>8383</v>
      </c>
      <c r="D528" s="2">
        <v>2755015.27</v>
      </c>
      <c r="E528" s="3">
        <f t="shared" si="16"/>
        <v>1.2469974292325716E-2</v>
      </c>
      <c r="F528" s="3">
        <f t="shared" si="17"/>
        <v>70.903559239356881</v>
      </c>
      <c r="G528" t="s">
        <v>14473</v>
      </c>
    </row>
    <row r="529" spans="1:7" x14ac:dyDescent="0.35">
      <c r="A529" t="s">
        <v>10</v>
      </c>
      <c r="B529" t="s">
        <v>57</v>
      </c>
      <c r="C529" t="s">
        <v>205</v>
      </c>
      <c r="D529" s="2">
        <v>2752337.43</v>
      </c>
      <c r="E529" s="3">
        <f t="shared" si="16"/>
        <v>1.2457853635020263E-2</v>
      </c>
      <c r="F529" s="3">
        <f t="shared" si="17"/>
        <v>70.916017092991908</v>
      </c>
      <c r="G529" t="s">
        <v>14473</v>
      </c>
    </row>
    <row r="530" spans="1:7" x14ac:dyDescent="0.35">
      <c r="A530" t="s">
        <v>3</v>
      </c>
      <c r="B530" t="s">
        <v>9</v>
      </c>
      <c r="C530" t="s">
        <v>30</v>
      </c>
      <c r="D530" s="2">
        <v>2749989.66</v>
      </c>
      <c r="E530" s="3">
        <f t="shared" si="16"/>
        <v>1.2447226967406806E-2</v>
      </c>
      <c r="F530" s="3">
        <f t="shared" si="17"/>
        <v>70.928464319959318</v>
      </c>
      <c r="G530" t="s">
        <v>14473</v>
      </c>
    </row>
    <row r="531" spans="1:7" x14ac:dyDescent="0.35">
      <c r="A531" t="s">
        <v>3</v>
      </c>
      <c r="B531" t="s">
        <v>16</v>
      </c>
      <c r="C531" t="s">
        <v>8148</v>
      </c>
      <c r="D531" s="2">
        <v>2745744.78</v>
      </c>
      <c r="E531" s="3">
        <f t="shared" si="16"/>
        <v>1.2428013446142361E-2</v>
      </c>
      <c r="F531" s="3">
        <f t="shared" si="17"/>
        <v>70.940892333405458</v>
      </c>
      <c r="G531" t="s">
        <v>14473</v>
      </c>
    </row>
    <row r="532" spans="1:7" x14ac:dyDescent="0.35">
      <c r="A532" t="s">
        <v>3</v>
      </c>
      <c r="B532" t="s">
        <v>3117</v>
      </c>
      <c r="C532" t="s">
        <v>10951</v>
      </c>
      <c r="D532" s="2">
        <v>2743592</v>
      </c>
      <c r="E532" s="3">
        <f t="shared" si="16"/>
        <v>1.2418269358133355E-2</v>
      </c>
      <c r="F532" s="3">
        <f t="shared" si="17"/>
        <v>70.953310602763594</v>
      </c>
      <c r="G532" t="s">
        <v>14473</v>
      </c>
    </row>
    <row r="533" spans="1:7" x14ac:dyDescent="0.35">
      <c r="A533" t="s">
        <v>10</v>
      </c>
      <c r="B533" t="s">
        <v>9</v>
      </c>
      <c r="C533" t="s">
        <v>188</v>
      </c>
      <c r="D533" s="2">
        <v>2739607.25</v>
      </c>
      <c r="E533" s="3">
        <f t="shared" si="16"/>
        <v>1.2400233258441848E-2</v>
      </c>
      <c r="F533" s="3">
        <f t="shared" si="17"/>
        <v>70.965710836022041</v>
      </c>
      <c r="G533" t="s">
        <v>14473</v>
      </c>
    </row>
    <row r="534" spans="1:7" x14ac:dyDescent="0.35">
      <c r="A534" t="s">
        <v>3</v>
      </c>
      <c r="B534" t="s">
        <v>9</v>
      </c>
      <c r="C534" s="8" t="s">
        <v>2171</v>
      </c>
      <c r="D534" s="2">
        <v>2735499.21</v>
      </c>
      <c r="E534" s="3">
        <f t="shared" si="16"/>
        <v>1.238163911352016E-2</v>
      </c>
      <c r="F534" s="3">
        <f t="shared" si="17"/>
        <v>70.978092475135554</v>
      </c>
      <c r="G534" t="s">
        <v>14480</v>
      </c>
    </row>
    <row r="535" spans="1:7" x14ac:dyDescent="0.35">
      <c r="A535" t="s">
        <v>10</v>
      </c>
      <c r="B535" t="s">
        <v>9</v>
      </c>
      <c r="C535" t="s">
        <v>181</v>
      </c>
      <c r="D535" s="2">
        <v>2734711.46</v>
      </c>
      <c r="E535" s="3">
        <f t="shared" si="16"/>
        <v>1.237807353537047E-2</v>
      </c>
      <c r="F535" s="3">
        <f t="shared" si="17"/>
        <v>70.990470548670928</v>
      </c>
      <c r="G535" t="s">
        <v>14480</v>
      </c>
    </row>
    <row r="536" spans="1:7" x14ac:dyDescent="0.35">
      <c r="A536" t="s">
        <v>3</v>
      </c>
      <c r="B536" t="s">
        <v>9</v>
      </c>
      <c r="C536" t="s">
        <v>11609</v>
      </c>
      <c r="D536" s="2">
        <v>2731924.49</v>
      </c>
      <c r="E536" s="3">
        <f t="shared" si="16"/>
        <v>1.2365458924979044E-2</v>
      </c>
      <c r="F536" s="3">
        <f t="shared" si="17"/>
        <v>71.002836007595903</v>
      </c>
      <c r="G536" t="s">
        <v>14473</v>
      </c>
    </row>
    <row r="537" spans="1:7" x14ac:dyDescent="0.35">
      <c r="A537" t="s">
        <v>10</v>
      </c>
      <c r="B537" t="s">
        <v>6</v>
      </c>
      <c r="C537" t="s">
        <v>21</v>
      </c>
      <c r="D537" s="2">
        <v>2730100.36</v>
      </c>
      <c r="E537" s="3">
        <f t="shared" si="16"/>
        <v>1.2357202399342484E-2</v>
      </c>
      <c r="F537" s="3">
        <f t="shared" si="17"/>
        <v>71.015193209995246</v>
      </c>
      <c r="G537" t="s">
        <v>14473</v>
      </c>
    </row>
    <row r="538" spans="1:7" x14ac:dyDescent="0.35">
      <c r="A538" t="s">
        <v>3</v>
      </c>
      <c r="B538" t="s">
        <v>9</v>
      </c>
      <c r="C538" t="s">
        <v>6056</v>
      </c>
      <c r="D538" s="2">
        <v>2719750.65</v>
      </c>
      <c r="E538" s="3">
        <f t="shared" si="16"/>
        <v>1.231035669977835E-2</v>
      </c>
      <c r="F538" s="3">
        <f t="shared" si="17"/>
        <v>71.027503566695017</v>
      </c>
      <c r="G538" t="s">
        <v>14473</v>
      </c>
    </row>
    <row r="539" spans="1:7" x14ac:dyDescent="0.35">
      <c r="A539" t="s">
        <v>10</v>
      </c>
      <c r="B539" t="s">
        <v>9</v>
      </c>
      <c r="C539" t="s">
        <v>6760</v>
      </c>
      <c r="D539" s="2">
        <v>2711154.5</v>
      </c>
      <c r="E539" s="3">
        <f t="shared" si="16"/>
        <v>1.2271448106174445E-2</v>
      </c>
      <c r="F539" s="3">
        <f t="shared" si="17"/>
        <v>71.039775014801194</v>
      </c>
      <c r="G539" t="s">
        <v>14480</v>
      </c>
    </row>
    <row r="540" spans="1:7" x14ac:dyDescent="0.35">
      <c r="A540" t="s">
        <v>10</v>
      </c>
      <c r="B540" t="s">
        <v>13</v>
      </c>
      <c r="C540" t="s">
        <v>7549</v>
      </c>
      <c r="D540" s="2">
        <v>2709232.99</v>
      </c>
      <c r="E540" s="3">
        <f t="shared" si="16"/>
        <v>1.2262750811258022E-2</v>
      </c>
      <c r="F540" s="3">
        <f t="shared" si="17"/>
        <v>71.052037765612454</v>
      </c>
      <c r="G540" t="s">
        <v>14480</v>
      </c>
    </row>
    <row r="541" spans="1:7" x14ac:dyDescent="0.35">
      <c r="A541" t="s">
        <v>10</v>
      </c>
      <c r="B541" t="s">
        <v>9</v>
      </c>
      <c r="C541" t="s">
        <v>5942</v>
      </c>
      <c r="D541" s="2">
        <v>2708668.41</v>
      </c>
      <c r="E541" s="3">
        <f t="shared" si="16"/>
        <v>1.2260195363321806E-2</v>
      </c>
      <c r="F541" s="3">
        <f t="shared" si="17"/>
        <v>71.064297960975779</v>
      </c>
      <c r="G541" t="s">
        <v>14480</v>
      </c>
    </row>
    <row r="542" spans="1:7" x14ac:dyDescent="0.35">
      <c r="A542" t="s">
        <v>3</v>
      </c>
      <c r="B542" t="s">
        <v>32</v>
      </c>
      <c r="C542" t="s">
        <v>7943</v>
      </c>
      <c r="D542" s="2">
        <v>2705152.39</v>
      </c>
      <c r="E542" s="3">
        <f t="shared" si="16"/>
        <v>1.2244280867497142E-2</v>
      </c>
      <c r="F542" s="3">
        <f t="shared" si="17"/>
        <v>71.076542241843271</v>
      </c>
      <c r="G542" t="s">
        <v>14473</v>
      </c>
    </row>
    <row r="543" spans="1:7" x14ac:dyDescent="0.35">
      <c r="A543" t="s">
        <v>10</v>
      </c>
      <c r="B543" t="s">
        <v>6</v>
      </c>
      <c r="C543" t="s">
        <v>204</v>
      </c>
      <c r="D543" s="2">
        <v>2700558.93</v>
      </c>
      <c r="E543" s="3">
        <f t="shared" si="16"/>
        <v>1.2223489575072537E-2</v>
      </c>
      <c r="F543" s="3">
        <f t="shared" si="17"/>
        <v>71.088765731418349</v>
      </c>
      <c r="G543" t="s">
        <v>14480</v>
      </c>
    </row>
    <row r="544" spans="1:7" x14ac:dyDescent="0.35">
      <c r="A544" t="s">
        <v>3</v>
      </c>
      <c r="B544" t="s">
        <v>134</v>
      </c>
      <c r="C544" t="s">
        <v>11856</v>
      </c>
      <c r="D544" s="2">
        <v>2686514.13</v>
      </c>
      <c r="E544" s="3">
        <f t="shared" si="16"/>
        <v>1.21599188584787E-2</v>
      </c>
      <c r="F544" s="3">
        <f t="shared" si="17"/>
        <v>71.100925650276821</v>
      </c>
      <c r="G544" t="s">
        <v>14473</v>
      </c>
    </row>
    <row r="545" spans="1:7" x14ac:dyDescent="0.35">
      <c r="A545" t="s">
        <v>3</v>
      </c>
      <c r="B545" t="s">
        <v>37</v>
      </c>
      <c r="C545" t="s">
        <v>1129</v>
      </c>
      <c r="D545" s="2">
        <v>2675906.94</v>
      </c>
      <c r="E545" s="3">
        <f t="shared" si="16"/>
        <v>1.2111907731987261E-2</v>
      </c>
      <c r="F545" s="3">
        <f t="shared" si="17"/>
        <v>71.113037558008813</v>
      </c>
      <c r="G545" t="s">
        <v>14473</v>
      </c>
    </row>
    <row r="546" spans="1:7" x14ac:dyDescent="0.35">
      <c r="A546" t="s">
        <v>10</v>
      </c>
      <c r="B546" t="s">
        <v>76</v>
      </c>
      <c r="C546" t="s">
        <v>7983</v>
      </c>
      <c r="D546" s="2">
        <v>2673065.9900000002</v>
      </c>
      <c r="E546" s="3">
        <f t="shared" si="16"/>
        <v>1.2099048792927451E-2</v>
      </c>
      <c r="F546" s="3">
        <f t="shared" si="17"/>
        <v>71.125136606801746</v>
      </c>
      <c r="G546" t="s">
        <v>14473</v>
      </c>
    </row>
    <row r="547" spans="1:7" x14ac:dyDescent="0.35">
      <c r="A547" t="s">
        <v>3</v>
      </c>
      <c r="B547" t="s">
        <v>9</v>
      </c>
      <c r="C547" t="s">
        <v>2931</v>
      </c>
      <c r="D547" s="2">
        <v>2671809.7000000002</v>
      </c>
      <c r="E547" s="3">
        <f t="shared" si="16"/>
        <v>1.2093362470904376E-2</v>
      </c>
      <c r="F547" s="3">
        <f t="shared" si="17"/>
        <v>71.137229969272653</v>
      </c>
      <c r="G547" t="s">
        <v>14480</v>
      </c>
    </row>
    <row r="548" spans="1:7" x14ac:dyDescent="0.35">
      <c r="A548" t="s">
        <v>10</v>
      </c>
      <c r="B548" t="s">
        <v>55</v>
      </c>
      <c r="C548" t="s">
        <v>10312</v>
      </c>
      <c r="D548" s="2">
        <v>2671250.7200000002</v>
      </c>
      <c r="E548" s="3">
        <f t="shared" si="16"/>
        <v>1.2090832370143837E-2</v>
      </c>
      <c r="F548" s="3">
        <f t="shared" si="17"/>
        <v>71.149320801642801</v>
      </c>
      <c r="G548" t="s">
        <v>14480</v>
      </c>
    </row>
    <row r="549" spans="1:7" x14ac:dyDescent="0.35">
      <c r="A549" t="s">
        <v>3</v>
      </c>
      <c r="B549" t="s">
        <v>31</v>
      </c>
      <c r="C549" t="s">
        <v>2617</v>
      </c>
      <c r="D549" s="2">
        <v>2670881.0299999998</v>
      </c>
      <c r="E549" s="3">
        <f t="shared" si="16"/>
        <v>1.2089159049183937E-2</v>
      </c>
      <c r="F549" s="3">
        <f t="shared" si="17"/>
        <v>71.161409960691984</v>
      </c>
      <c r="G549" t="s">
        <v>14473</v>
      </c>
    </row>
    <row r="550" spans="1:7" x14ac:dyDescent="0.35">
      <c r="A550" t="s">
        <v>10</v>
      </c>
      <c r="B550" t="s">
        <v>16</v>
      </c>
      <c r="C550" t="s">
        <v>12187</v>
      </c>
      <c r="D550" s="2">
        <v>2668459.52</v>
      </c>
      <c r="E550" s="3">
        <f t="shared" si="16"/>
        <v>1.2078198613582211E-2</v>
      </c>
      <c r="F550" s="3">
        <f t="shared" si="17"/>
        <v>71.173488159305563</v>
      </c>
      <c r="G550" t="s">
        <v>14473</v>
      </c>
    </row>
    <row r="551" spans="1:7" x14ac:dyDescent="0.35">
      <c r="A551" t="s">
        <v>3</v>
      </c>
      <c r="B551" t="s">
        <v>9</v>
      </c>
      <c r="C551" t="s">
        <v>8585</v>
      </c>
      <c r="D551" s="2">
        <v>2664347.62</v>
      </c>
      <c r="E551" s="3">
        <f t="shared" si="16"/>
        <v>1.2059586997214433E-2</v>
      </c>
      <c r="F551" s="3">
        <f t="shared" si="17"/>
        <v>71.185547746302774</v>
      </c>
      <c r="G551" t="s">
        <v>14480</v>
      </c>
    </row>
    <row r="552" spans="1:7" x14ac:dyDescent="0.35">
      <c r="A552" t="s">
        <v>3</v>
      </c>
      <c r="B552" t="s">
        <v>13</v>
      </c>
      <c r="C552" t="s">
        <v>4955</v>
      </c>
      <c r="D552" s="2">
        <v>2658368.65</v>
      </c>
      <c r="E552" s="3">
        <f t="shared" si="16"/>
        <v>1.2032524496688041E-2</v>
      </c>
      <c r="F552" s="3">
        <f t="shared" si="17"/>
        <v>71.197580270799463</v>
      </c>
      <c r="G552" t="s">
        <v>14473</v>
      </c>
    </row>
    <row r="553" spans="1:7" x14ac:dyDescent="0.35">
      <c r="A553" t="s">
        <v>3</v>
      </c>
      <c r="B553" t="s">
        <v>22</v>
      </c>
      <c r="C553" t="s">
        <v>817</v>
      </c>
      <c r="D553" s="2">
        <v>2657598.4900000002</v>
      </c>
      <c r="E553" s="3">
        <f t="shared" si="16"/>
        <v>1.2029038535827659E-2</v>
      </c>
      <c r="F553" s="3">
        <f t="shared" si="17"/>
        <v>71.209609309335292</v>
      </c>
      <c r="G553" t="s">
        <v>14473</v>
      </c>
    </row>
    <row r="554" spans="1:7" x14ac:dyDescent="0.35">
      <c r="A554" t="s">
        <v>10</v>
      </c>
      <c r="B554" t="s">
        <v>180</v>
      </c>
      <c r="C554" t="s">
        <v>9097</v>
      </c>
      <c r="D554" s="2">
        <v>2653737.21</v>
      </c>
      <c r="E554" s="3">
        <f t="shared" si="16"/>
        <v>1.2011561296096979E-2</v>
      </c>
      <c r="F554" s="3">
        <f t="shared" si="17"/>
        <v>71.221620870631384</v>
      </c>
      <c r="G554" t="s">
        <v>14473</v>
      </c>
    </row>
    <row r="555" spans="1:7" x14ac:dyDescent="0.35">
      <c r="A555" t="s">
        <v>3</v>
      </c>
      <c r="B555" t="s">
        <v>40</v>
      </c>
      <c r="C555" t="s">
        <v>863</v>
      </c>
      <c r="D555" s="2">
        <v>2652672.1800000002</v>
      </c>
      <c r="E555" s="3">
        <f t="shared" si="16"/>
        <v>1.2006740670648847E-2</v>
      </c>
      <c r="F555" s="3">
        <f t="shared" si="17"/>
        <v>71.233627611302026</v>
      </c>
      <c r="G555" t="s">
        <v>14473</v>
      </c>
    </row>
    <row r="556" spans="1:7" x14ac:dyDescent="0.35">
      <c r="A556" t="s">
        <v>10</v>
      </c>
      <c r="B556" t="s">
        <v>9</v>
      </c>
      <c r="C556" t="s">
        <v>8754</v>
      </c>
      <c r="D556" s="2">
        <v>2651274.83</v>
      </c>
      <c r="E556" s="3">
        <f t="shared" si="16"/>
        <v>1.2000415871375637E-2</v>
      </c>
      <c r="F556" s="3">
        <f t="shared" si="17"/>
        <v>71.245628027173396</v>
      </c>
      <c r="G556" t="s">
        <v>14473</v>
      </c>
    </row>
    <row r="557" spans="1:7" x14ac:dyDescent="0.35">
      <c r="A557" t="s">
        <v>3</v>
      </c>
      <c r="B557" t="s">
        <v>6</v>
      </c>
      <c r="C557" t="s">
        <v>6186</v>
      </c>
      <c r="D557" s="2">
        <v>2650884.94</v>
      </c>
      <c r="E557" s="3">
        <f t="shared" si="16"/>
        <v>1.1998651119532052E-2</v>
      </c>
      <c r="F557" s="3">
        <f t="shared" si="17"/>
        <v>71.257626678292922</v>
      </c>
      <c r="G557" t="s">
        <v>14480</v>
      </c>
    </row>
    <row r="558" spans="1:7" x14ac:dyDescent="0.35">
      <c r="A558" t="s">
        <v>3</v>
      </c>
      <c r="B558" t="s">
        <v>6</v>
      </c>
      <c r="C558" t="s">
        <v>591</v>
      </c>
      <c r="D558" s="2">
        <v>2633015.27</v>
      </c>
      <c r="E558" s="3">
        <f t="shared" si="16"/>
        <v>1.1917767965112243E-2</v>
      </c>
      <c r="F558" s="3">
        <f t="shared" si="17"/>
        <v>71.269544446258038</v>
      </c>
      <c r="G558" t="s">
        <v>14473</v>
      </c>
    </row>
    <row r="559" spans="1:7" x14ac:dyDescent="0.35">
      <c r="A559" t="s">
        <v>10</v>
      </c>
      <c r="B559" t="s">
        <v>8</v>
      </c>
      <c r="C559" t="s">
        <v>789</v>
      </c>
      <c r="D559" s="2">
        <v>2625910.5499999998</v>
      </c>
      <c r="E559" s="3">
        <f t="shared" si="16"/>
        <v>1.1885610003332896E-2</v>
      </c>
      <c r="F559" s="3">
        <f t="shared" si="17"/>
        <v>71.281430056261371</v>
      </c>
      <c r="G559" t="s">
        <v>14473</v>
      </c>
    </row>
    <row r="560" spans="1:7" x14ac:dyDescent="0.35">
      <c r="A560" t="s">
        <v>3</v>
      </c>
      <c r="B560" t="s">
        <v>9</v>
      </c>
      <c r="C560" t="s">
        <v>9879</v>
      </c>
      <c r="D560" s="2">
        <v>2623293.4300000002</v>
      </c>
      <c r="E560" s="3">
        <f t="shared" si="16"/>
        <v>1.1873764181832268E-2</v>
      </c>
      <c r="F560" s="3">
        <f t="shared" si="17"/>
        <v>71.293303820443199</v>
      </c>
      <c r="G560" t="s">
        <v>14473</v>
      </c>
    </row>
    <row r="561" spans="1:7" x14ac:dyDescent="0.35">
      <c r="A561" t="s">
        <v>10</v>
      </c>
      <c r="B561" t="s">
        <v>29</v>
      </c>
      <c r="C561" s="8" t="s">
        <v>602</v>
      </c>
      <c r="D561" s="2">
        <v>2622283.92</v>
      </c>
      <c r="E561" s="3">
        <f t="shared" si="16"/>
        <v>1.186919485552583E-2</v>
      </c>
      <c r="F561" s="3">
        <f t="shared" si="17"/>
        <v>71.30517301529872</v>
      </c>
      <c r="G561" t="s">
        <v>14480</v>
      </c>
    </row>
    <row r="562" spans="1:7" x14ac:dyDescent="0.35">
      <c r="A562" t="s">
        <v>10</v>
      </c>
      <c r="B562" t="s">
        <v>8</v>
      </c>
      <c r="C562" s="8" t="s">
        <v>1225</v>
      </c>
      <c r="D562" s="2">
        <v>2619926.7999999998</v>
      </c>
      <c r="E562" s="3">
        <f t="shared" si="16"/>
        <v>1.1858525867181556E-2</v>
      </c>
      <c r="F562" s="3">
        <f t="shared" si="17"/>
        <v>71.317031541165903</v>
      </c>
      <c r="G562" t="s">
        <v>14480</v>
      </c>
    </row>
    <row r="563" spans="1:7" x14ac:dyDescent="0.35">
      <c r="A563" t="s">
        <v>10</v>
      </c>
      <c r="B563" t="s">
        <v>9</v>
      </c>
      <c r="C563" t="s">
        <v>4308</v>
      </c>
      <c r="D563" s="2">
        <v>2616463.04</v>
      </c>
      <c r="E563" s="3">
        <f t="shared" si="16"/>
        <v>1.1842847914821318E-2</v>
      </c>
      <c r="F563" s="3">
        <f t="shared" si="17"/>
        <v>71.328874389080724</v>
      </c>
      <c r="G563" t="s">
        <v>14473</v>
      </c>
    </row>
    <row r="564" spans="1:7" x14ac:dyDescent="0.35">
      <c r="A564" t="s">
        <v>3</v>
      </c>
      <c r="B564" t="s">
        <v>200</v>
      </c>
      <c r="C564" t="s">
        <v>2111</v>
      </c>
      <c r="D564" s="2">
        <v>2615391.36</v>
      </c>
      <c r="E564" s="3">
        <f t="shared" si="16"/>
        <v>1.1837997189602071E-2</v>
      </c>
      <c r="F564" s="3">
        <f t="shared" si="17"/>
        <v>71.340712386270326</v>
      </c>
      <c r="G564" t="s">
        <v>14473</v>
      </c>
    </row>
    <row r="565" spans="1:7" x14ac:dyDescent="0.35">
      <c r="A565" t="s">
        <v>3</v>
      </c>
      <c r="B565" t="s">
        <v>8</v>
      </c>
      <c r="C565" t="s">
        <v>1511</v>
      </c>
      <c r="D565" s="2">
        <v>2614604.7000000002</v>
      </c>
      <c r="E565" s="3">
        <f t="shared" si="16"/>
        <v>1.1834436545099076E-2</v>
      </c>
      <c r="F565" s="3">
        <f t="shared" si="17"/>
        <v>71.352546822815427</v>
      </c>
      <c r="G565" t="s">
        <v>14480</v>
      </c>
    </row>
    <row r="566" spans="1:7" x14ac:dyDescent="0.35">
      <c r="A566" t="s">
        <v>3</v>
      </c>
      <c r="B566" t="s">
        <v>6</v>
      </c>
      <c r="C566" t="s">
        <v>21</v>
      </c>
      <c r="D566" s="2">
        <v>2609338.39</v>
      </c>
      <c r="E566" s="3">
        <f t="shared" si="16"/>
        <v>1.1810599744254257E-2</v>
      </c>
      <c r="F566" s="3">
        <f t="shared" si="17"/>
        <v>71.364357422559678</v>
      </c>
      <c r="G566" t="s">
        <v>14473</v>
      </c>
    </row>
    <row r="567" spans="1:7" x14ac:dyDescent="0.35">
      <c r="A567" t="s">
        <v>10</v>
      </c>
      <c r="B567" t="s">
        <v>9</v>
      </c>
      <c r="C567" t="s">
        <v>1055</v>
      </c>
      <c r="D567" s="2">
        <v>2606925.7799999998</v>
      </c>
      <c r="E567" s="3">
        <f t="shared" si="16"/>
        <v>1.1799679592556728E-2</v>
      </c>
      <c r="F567" s="3">
        <f t="shared" si="17"/>
        <v>71.376157102152234</v>
      </c>
      <c r="G567" t="s">
        <v>14473</v>
      </c>
    </row>
    <row r="568" spans="1:7" x14ac:dyDescent="0.35">
      <c r="A568" t="s">
        <v>10</v>
      </c>
      <c r="B568" t="s">
        <v>62</v>
      </c>
      <c r="C568" t="s">
        <v>2111</v>
      </c>
      <c r="D568" s="2">
        <v>2605347.61</v>
      </c>
      <c r="E568" s="3">
        <f t="shared" si="16"/>
        <v>1.1792536351086085E-2</v>
      </c>
      <c r="F568" s="3">
        <f t="shared" si="17"/>
        <v>71.387949638503315</v>
      </c>
      <c r="G568" t="s">
        <v>14473</v>
      </c>
    </row>
    <row r="569" spans="1:7" x14ac:dyDescent="0.35">
      <c r="A569" t="s">
        <v>10</v>
      </c>
      <c r="B569" t="s">
        <v>9</v>
      </c>
      <c r="C569" t="s">
        <v>1715</v>
      </c>
      <c r="D569" s="2">
        <v>2602416.48</v>
      </c>
      <c r="E569" s="3">
        <f t="shared" si="16"/>
        <v>1.1779269231972271E-2</v>
      </c>
      <c r="F569" s="3">
        <f t="shared" si="17"/>
        <v>71.39972890773528</v>
      </c>
      <c r="G569" t="s">
        <v>14473</v>
      </c>
    </row>
    <row r="570" spans="1:7" x14ac:dyDescent="0.35">
      <c r="A570" t="s">
        <v>3</v>
      </c>
      <c r="B570" t="s">
        <v>62</v>
      </c>
      <c r="C570" t="s">
        <v>2051</v>
      </c>
      <c r="D570" s="2">
        <v>2602113.54</v>
      </c>
      <c r="E570" s="3">
        <f t="shared" si="16"/>
        <v>1.1777898040293862E-2</v>
      </c>
      <c r="F570" s="3">
        <f t="shared" si="17"/>
        <v>71.411506805775574</v>
      </c>
      <c r="G570" t="s">
        <v>14473</v>
      </c>
    </row>
    <row r="571" spans="1:7" x14ac:dyDescent="0.35">
      <c r="A571" t="s">
        <v>10</v>
      </c>
      <c r="B571" t="s">
        <v>67</v>
      </c>
      <c r="C571" t="s">
        <v>6475</v>
      </c>
      <c r="D571" s="2">
        <v>2600177.12</v>
      </c>
      <c r="E571" s="3">
        <f t="shared" si="16"/>
        <v>1.1769133258522201E-2</v>
      </c>
      <c r="F571" s="3">
        <f t="shared" si="17"/>
        <v>71.423275939034099</v>
      </c>
      <c r="G571" t="s">
        <v>14473</v>
      </c>
    </row>
    <row r="572" spans="1:7" x14ac:dyDescent="0.35">
      <c r="A572" t="s">
        <v>10</v>
      </c>
      <c r="B572" t="s">
        <v>18</v>
      </c>
      <c r="C572" t="s">
        <v>5525</v>
      </c>
      <c r="D572" s="2">
        <v>2593821.08</v>
      </c>
      <c r="E572" s="3">
        <f t="shared" si="16"/>
        <v>1.1740364033079398E-2</v>
      </c>
      <c r="F572" s="3">
        <f t="shared" si="17"/>
        <v>71.435016303067172</v>
      </c>
      <c r="G572" t="s">
        <v>14473</v>
      </c>
    </row>
    <row r="573" spans="1:7" x14ac:dyDescent="0.35">
      <c r="A573" t="s">
        <v>10</v>
      </c>
      <c r="B573" t="s">
        <v>9</v>
      </c>
      <c r="C573" t="s">
        <v>11993</v>
      </c>
      <c r="D573" s="2">
        <v>2589093.31</v>
      </c>
      <c r="E573" s="3">
        <f t="shared" si="16"/>
        <v>1.1718964815803905E-2</v>
      </c>
      <c r="F573" s="3">
        <f t="shared" si="17"/>
        <v>71.446735267882971</v>
      </c>
      <c r="G573" t="s">
        <v>14480</v>
      </c>
    </row>
    <row r="574" spans="1:7" x14ac:dyDescent="0.35">
      <c r="A574" t="s">
        <v>3</v>
      </c>
      <c r="B574" t="s">
        <v>13</v>
      </c>
      <c r="C574" s="6" t="s">
        <v>601</v>
      </c>
      <c r="D574" s="2">
        <v>2581072.4900000002</v>
      </c>
      <c r="E574" s="3">
        <f t="shared" si="16"/>
        <v>1.1682660327660953E-2</v>
      </c>
      <c r="F574" s="3">
        <f t="shared" si="17"/>
        <v>71.458417928210636</v>
      </c>
      <c r="G574" t="s">
        <v>14473</v>
      </c>
    </row>
    <row r="575" spans="1:7" x14ac:dyDescent="0.35">
      <c r="A575" t="s">
        <v>10</v>
      </c>
      <c r="B575" t="s">
        <v>180</v>
      </c>
      <c r="C575" t="s">
        <v>4145</v>
      </c>
      <c r="D575" s="2">
        <v>2572645.73</v>
      </c>
      <c r="E575" s="3">
        <f t="shared" si="16"/>
        <v>1.1644518440858415E-2</v>
      </c>
      <c r="F575" s="3">
        <f t="shared" si="17"/>
        <v>71.470062446651497</v>
      </c>
      <c r="G575" t="s">
        <v>14480</v>
      </c>
    </row>
    <row r="576" spans="1:7" x14ac:dyDescent="0.35">
      <c r="A576" t="s">
        <v>3</v>
      </c>
      <c r="B576" t="s">
        <v>8</v>
      </c>
      <c r="C576" t="s">
        <v>3596</v>
      </c>
      <c r="D576" s="2">
        <v>2570107.58</v>
      </c>
      <c r="E576" s="3">
        <f t="shared" si="16"/>
        <v>1.1633030059797623E-2</v>
      </c>
      <c r="F576" s="3">
        <f t="shared" si="17"/>
        <v>71.481695476711295</v>
      </c>
      <c r="G576" t="s">
        <v>14473</v>
      </c>
    </row>
    <row r="577" spans="1:7" x14ac:dyDescent="0.35">
      <c r="A577" t="s">
        <v>3</v>
      </c>
      <c r="B577" t="s">
        <v>9</v>
      </c>
      <c r="C577" t="s">
        <v>7226</v>
      </c>
      <c r="D577" s="2">
        <v>2569014.46</v>
      </c>
      <c r="E577" s="3">
        <f t="shared" si="16"/>
        <v>1.1628082291105788E-2</v>
      </c>
      <c r="F577" s="3">
        <f t="shared" si="17"/>
        <v>71.493323559002405</v>
      </c>
      <c r="G577" t="s">
        <v>14473</v>
      </c>
    </row>
    <row r="578" spans="1:7" x14ac:dyDescent="0.35">
      <c r="A578" t="s">
        <v>3</v>
      </c>
      <c r="B578" t="s">
        <v>6</v>
      </c>
      <c r="C578" t="s">
        <v>3417</v>
      </c>
      <c r="D578" s="2">
        <v>2562639.77</v>
      </c>
      <c r="E578" s="3">
        <f t="shared" si="16"/>
        <v>1.1599228650515424E-2</v>
      </c>
      <c r="F578" s="3">
        <f t="shared" si="17"/>
        <v>71.504922787652916</v>
      </c>
      <c r="G578" t="s">
        <v>14473</v>
      </c>
    </row>
    <row r="579" spans="1:7" x14ac:dyDescent="0.35">
      <c r="A579" t="s">
        <v>3</v>
      </c>
      <c r="B579" t="s">
        <v>122</v>
      </c>
      <c r="C579" t="s">
        <v>10830</v>
      </c>
      <c r="D579" s="2">
        <v>2557248.2200000002</v>
      </c>
      <c r="E579" s="3">
        <f t="shared" ref="E579:E642" si="18">(D579/$D$29638)*100</f>
        <v>1.1574824978191754E-2</v>
      </c>
      <c r="F579" s="3">
        <f t="shared" si="17"/>
        <v>71.516497612631113</v>
      </c>
      <c r="G579" t="s">
        <v>14473</v>
      </c>
    </row>
    <row r="580" spans="1:7" x14ac:dyDescent="0.35">
      <c r="A580" t="s">
        <v>10</v>
      </c>
      <c r="B580" t="s">
        <v>76</v>
      </c>
      <c r="C580" t="s">
        <v>12472</v>
      </c>
      <c r="D580" s="2">
        <v>2555515.71</v>
      </c>
      <c r="E580" s="3">
        <f t="shared" si="18"/>
        <v>1.1566983150454371E-2</v>
      </c>
      <c r="F580" s="3">
        <f t="shared" ref="F580:F643" si="19">E580+F579</f>
        <v>71.528064595781572</v>
      </c>
      <c r="G580" t="s">
        <v>14473</v>
      </c>
    </row>
    <row r="581" spans="1:7" x14ac:dyDescent="0.35">
      <c r="A581" t="s">
        <v>10</v>
      </c>
      <c r="B581" t="s">
        <v>23</v>
      </c>
      <c r="C581" t="s">
        <v>1608</v>
      </c>
      <c r="D581" s="2">
        <v>2553788.1800000002</v>
      </c>
      <c r="E581" s="3">
        <f t="shared" si="18"/>
        <v>1.1559163863598216E-2</v>
      </c>
      <c r="F581" s="3">
        <f t="shared" si="19"/>
        <v>71.539623759645167</v>
      </c>
      <c r="G581" t="s">
        <v>14480</v>
      </c>
    </row>
    <row r="582" spans="1:7" x14ac:dyDescent="0.35">
      <c r="A582" t="s">
        <v>10</v>
      </c>
      <c r="B582" t="s">
        <v>28</v>
      </c>
      <c r="C582" s="11" t="s">
        <v>6907</v>
      </c>
      <c r="D582" s="2">
        <v>2550910.3199999998</v>
      </c>
      <c r="E582" s="3">
        <f t="shared" si="18"/>
        <v>1.1546137859493013E-2</v>
      </c>
      <c r="F582" s="3">
        <f t="shared" si="19"/>
        <v>71.551169897504664</v>
      </c>
      <c r="G582" t="s">
        <v>14473</v>
      </c>
    </row>
    <row r="583" spans="1:7" x14ac:dyDescent="0.35">
      <c r="A583" t="s">
        <v>3</v>
      </c>
      <c r="B583" t="s">
        <v>180</v>
      </c>
      <c r="C583" t="s">
        <v>6794</v>
      </c>
      <c r="D583" s="2">
        <v>2549190.67</v>
      </c>
      <c r="E583" s="3">
        <f t="shared" si="18"/>
        <v>1.1538354239734058E-2</v>
      </c>
      <c r="F583" s="3">
        <f t="shared" si="19"/>
        <v>71.562708251744397</v>
      </c>
      <c r="G583" t="s">
        <v>14480</v>
      </c>
    </row>
    <row r="584" spans="1:7" x14ac:dyDescent="0.35">
      <c r="A584" t="s">
        <v>3</v>
      </c>
      <c r="B584" t="s">
        <v>8</v>
      </c>
      <c r="C584" t="s">
        <v>11344</v>
      </c>
      <c r="D584" s="2">
        <v>2546922.02</v>
      </c>
      <c r="E584" s="3">
        <f t="shared" si="18"/>
        <v>1.1528085691502642E-2</v>
      </c>
      <c r="F584" s="3">
        <f t="shared" si="19"/>
        <v>71.574236337435906</v>
      </c>
      <c r="G584" t="s">
        <v>14473</v>
      </c>
    </row>
    <row r="585" spans="1:7" x14ac:dyDescent="0.35">
      <c r="A585" t="s">
        <v>3</v>
      </c>
      <c r="B585" t="s">
        <v>18</v>
      </c>
      <c r="C585" t="s">
        <v>1142</v>
      </c>
      <c r="D585" s="2">
        <v>2545650.3199999998</v>
      </c>
      <c r="E585" s="3">
        <f t="shared" si="18"/>
        <v>1.1522329619483644E-2</v>
      </c>
      <c r="F585" s="3">
        <f t="shared" si="19"/>
        <v>71.585758667055387</v>
      </c>
      <c r="G585" t="s">
        <v>14473</v>
      </c>
    </row>
    <row r="586" spans="1:7" x14ac:dyDescent="0.35">
      <c r="A586" t="s">
        <v>10</v>
      </c>
      <c r="B586" t="s">
        <v>9</v>
      </c>
      <c r="C586" t="s">
        <v>9711</v>
      </c>
      <c r="D586" s="2">
        <v>2545559.67</v>
      </c>
      <c r="E586" s="3">
        <f t="shared" si="18"/>
        <v>1.1521919312077401E-2</v>
      </c>
      <c r="F586" s="3">
        <f t="shared" si="19"/>
        <v>71.597280586367461</v>
      </c>
      <c r="G586" t="s">
        <v>14473</v>
      </c>
    </row>
    <row r="587" spans="1:7" x14ac:dyDescent="0.35">
      <c r="A587" t="s">
        <v>3</v>
      </c>
      <c r="B587" t="s">
        <v>9</v>
      </c>
      <c r="C587" t="s">
        <v>2507</v>
      </c>
      <c r="D587" s="2">
        <v>2543889.6800000002</v>
      </c>
      <c r="E587" s="3">
        <f t="shared" si="18"/>
        <v>1.1514360467451308E-2</v>
      </c>
      <c r="F587" s="3">
        <f t="shared" si="19"/>
        <v>71.608794946834905</v>
      </c>
      <c r="G587" t="s">
        <v>14480</v>
      </c>
    </row>
    <row r="588" spans="1:7" x14ac:dyDescent="0.35">
      <c r="A588" t="s">
        <v>10</v>
      </c>
      <c r="B588" t="s">
        <v>29</v>
      </c>
      <c r="C588" t="s">
        <v>8421</v>
      </c>
      <c r="D588" s="2">
        <v>2543028.5299999998</v>
      </c>
      <c r="E588" s="3">
        <f t="shared" si="18"/>
        <v>1.1510462660249014E-2</v>
      </c>
      <c r="F588" s="3">
        <f t="shared" si="19"/>
        <v>71.62030540949516</v>
      </c>
      <c r="G588" t="s">
        <v>14473</v>
      </c>
    </row>
    <row r="589" spans="1:7" x14ac:dyDescent="0.35">
      <c r="A589" t="s">
        <v>10</v>
      </c>
      <c r="B589" t="s">
        <v>9</v>
      </c>
      <c r="C589" t="s">
        <v>11609</v>
      </c>
      <c r="D589" s="2">
        <v>2535962.21</v>
      </c>
      <c r="E589" s="3">
        <f t="shared" si="18"/>
        <v>1.14784785076743E-2</v>
      </c>
      <c r="F589" s="3">
        <f t="shared" si="19"/>
        <v>71.631783888002829</v>
      </c>
      <c r="G589" t="s">
        <v>14473</v>
      </c>
    </row>
    <row r="590" spans="1:7" x14ac:dyDescent="0.35">
      <c r="A590" t="s">
        <v>10</v>
      </c>
      <c r="B590" t="s">
        <v>16</v>
      </c>
      <c r="C590" t="s">
        <v>8148</v>
      </c>
      <c r="D590" s="2">
        <v>2533158.15</v>
      </c>
      <c r="E590" s="3">
        <f t="shared" si="18"/>
        <v>1.1465786543134248E-2</v>
      </c>
      <c r="F590" s="3">
        <f t="shared" si="19"/>
        <v>71.64324967454597</v>
      </c>
      <c r="G590" t="s">
        <v>14473</v>
      </c>
    </row>
    <row r="591" spans="1:7" x14ac:dyDescent="0.35">
      <c r="A591" t="s">
        <v>10</v>
      </c>
      <c r="B591" t="s">
        <v>9</v>
      </c>
      <c r="C591" s="8" t="s">
        <v>937</v>
      </c>
      <c r="D591" s="2">
        <v>2532686.7200000002</v>
      </c>
      <c r="E591" s="3">
        <f t="shared" si="18"/>
        <v>1.1463652718307708E-2</v>
      </c>
      <c r="F591" s="3">
        <f t="shared" si="19"/>
        <v>71.654713327264275</v>
      </c>
      <c r="G591" t="s">
        <v>14480</v>
      </c>
    </row>
    <row r="592" spans="1:7" x14ac:dyDescent="0.35">
      <c r="A592" t="s">
        <v>10</v>
      </c>
      <c r="B592" t="s">
        <v>9</v>
      </c>
      <c r="C592" t="s">
        <v>4330</v>
      </c>
      <c r="D592" s="2">
        <v>2527698.84</v>
      </c>
      <c r="E592" s="3">
        <f t="shared" si="18"/>
        <v>1.1441076169984906E-2</v>
      </c>
      <c r="F592" s="3">
        <f t="shared" si="19"/>
        <v>71.666154403434263</v>
      </c>
      <c r="G592" t="s">
        <v>14480</v>
      </c>
    </row>
    <row r="593" spans="1:7" x14ac:dyDescent="0.35">
      <c r="A593" t="s">
        <v>3</v>
      </c>
      <c r="B593" t="s">
        <v>6</v>
      </c>
      <c r="C593" t="s">
        <v>707</v>
      </c>
      <c r="D593" s="2">
        <v>2520347.4300000002</v>
      </c>
      <c r="E593" s="3">
        <f t="shared" si="18"/>
        <v>1.1407801619854248E-2</v>
      </c>
      <c r="F593" s="3">
        <f t="shared" si="19"/>
        <v>71.677562205054116</v>
      </c>
      <c r="G593" t="s">
        <v>14480</v>
      </c>
    </row>
    <row r="594" spans="1:7" x14ac:dyDescent="0.35">
      <c r="A594" t="s">
        <v>3</v>
      </c>
      <c r="B594" t="s">
        <v>9</v>
      </c>
      <c r="C594" t="s">
        <v>1055</v>
      </c>
      <c r="D594" s="2">
        <v>2518684.2000000002</v>
      </c>
      <c r="E594" s="3">
        <f t="shared" si="18"/>
        <v>1.1400273372890221E-2</v>
      </c>
      <c r="F594" s="3">
        <f t="shared" si="19"/>
        <v>71.688962478427001</v>
      </c>
      <c r="G594" t="s">
        <v>14473</v>
      </c>
    </row>
    <row r="595" spans="1:7" x14ac:dyDescent="0.35">
      <c r="A595" t="s">
        <v>3</v>
      </c>
      <c r="B595" t="s">
        <v>9</v>
      </c>
      <c r="C595" t="s">
        <v>3527</v>
      </c>
      <c r="D595" s="2">
        <v>2513284.0099999998</v>
      </c>
      <c r="E595" s="3">
        <f t="shared" si="18"/>
        <v>1.1375830593495508E-2</v>
      </c>
      <c r="F595" s="3">
        <f t="shared" si="19"/>
        <v>71.700338309020495</v>
      </c>
      <c r="G595" t="s">
        <v>14480</v>
      </c>
    </row>
    <row r="596" spans="1:7" x14ac:dyDescent="0.35">
      <c r="A596" t="s">
        <v>3</v>
      </c>
      <c r="B596" t="s">
        <v>6</v>
      </c>
      <c r="C596" s="8" t="s">
        <v>766</v>
      </c>
      <c r="D596" s="2">
        <v>2509189.19</v>
      </c>
      <c r="E596" s="3">
        <f t="shared" si="18"/>
        <v>1.1357296286013539E-2</v>
      </c>
      <c r="F596" s="3">
        <f t="shared" si="19"/>
        <v>71.711695605306502</v>
      </c>
      <c r="G596" t="s">
        <v>14480</v>
      </c>
    </row>
    <row r="597" spans="1:7" x14ac:dyDescent="0.35">
      <c r="A597" t="s">
        <v>10</v>
      </c>
      <c r="B597" t="s">
        <v>20</v>
      </c>
      <c r="C597" t="s">
        <v>14392</v>
      </c>
      <c r="D597" s="2">
        <v>2501765.98</v>
      </c>
      <c r="E597" s="3">
        <f t="shared" si="18"/>
        <v>1.1323696748880471E-2</v>
      </c>
      <c r="F597" s="3">
        <f t="shared" si="19"/>
        <v>71.723019302055377</v>
      </c>
      <c r="G597" t="s">
        <v>14473</v>
      </c>
    </row>
    <row r="598" spans="1:7" x14ac:dyDescent="0.35">
      <c r="A598" t="s">
        <v>10</v>
      </c>
      <c r="B598" t="s">
        <v>9</v>
      </c>
      <c r="C598" t="s">
        <v>3527</v>
      </c>
      <c r="D598" s="2">
        <v>2501726.65</v>
      </c>
      <c r="E598" s="3">
        <f t="shared" si="18"/>
        <v>1.1323518730234164E-2</v>
      </c>
      <c r="F598" s="3">
        <f t="shared" si="19"/>
        <v>71.734342820785614</v>
      </c>
      <c r="G598" t="s">
        <v>14480</v>
      </c>
    </row>
    <row r="599" spans="1:7" x14ac:dyDescent="0.35">
      <c r="A599" t="s">
        <v>3</v>
      </c>
      <c r="B599" t="s">
        <v>9</v>
      </c>
      <c r="C599" t="s">
        <v>4791</v>
      </c>
      <c r="D599" s="2">
        <v>2501160.29</v>
      </c>
      <c r="E599" s="3">
        <f t="shared" si="18"/>
        <v>1.1320955225517111E-2</v>
      </c>
      <c r="F599" s="3">
        <f t="shared" si="19"/>
        <v>71.745663776011128</v>
      </c>
      <c r="G599" t="s">
        <v>14473</v>
      </c>
    </row>
    <row r="600" spans="1:7" x14ac:dyDescent="0.35">
      <c r="A600" t="s">
        <v>3</v>
      </c>
      <c r="B600" t="s">
        <v>6</v>
      </c>
      <c r="C600" t="s">
        <v>30</v>
      </c>
      <c r="D600" s="2">
        <v>2498302.5</v>
      </c>
      <c r="E600" s="3">
        <f t="shared" si="18"/>
        <v>1.1308020063879017E-2</v>
      </c>
      <c r="F600" s="3">
        <f t="shared" si="19"/>
        <v>71.756971796075007</v>
      </c>
      <c r="G600" t="s">
        <v>14473</v>
      </c>
    </row>
    <row r="601" spans="1:7" x14ac:dyDescent="0.35">
      <c r="A601" t="s">
        <v>10</v>
      </c>
      <c r="B601" t="s">
        <v>9</v>
      </c>
      <c r="C601" t="s">
        <v>3560</v>
      </c>
      <c r="D601" s="2">
        <v>2497455.5099999998</v>
      </c>
      <c r="E601" s="3">
        <f t="shared" si="18"/>
        <v>1.130418634882093E-2</v>
      </c>
      <c r="F601" s="3">
        <f t="shared" si="19"/>
        <v>71.76827598242383</v>
      </c>
      <c r="G601" t="s">
        <v>14473</v>
      </c>
    </row>
    <row r="602" spans="1:7" x14ac:dyDescent="0.35">
      <c r="A602" t="s">
        <v>3</v>
      </c>
      <c r="B602" t="s">
        <v>4</v>
      </c>
      <c r="C602" t="s">
        <v>10964</v>
      </c>
      <c r="D602" s="2">
        <v>2487389.4500000002</v>
      </c>
      <c r="E602" s="3">
        <f t="shared" si="18"/>
        <v>1.1258624528967568E-2</v>
      </c>
      <c r="F602" s="3">
        <f t="shared" si="19"/>
        <v>71.779534606952794</v>
      </c>
      <c r="G602" t="s">
        <v>14473</v>
      </c>
    </row>
    <row r="603" spans="1:7" x14ac:dyDescent="0.35">
      <c r="A603" t="s">
        <v>3</v>
      </c>
      <c r="B603" t="s">
        <v>649</v>
      </c>
      <c r="C603" t="s">
        <v>2508</v>
      </c>
      <c r="D603" s="2">
        <v>2482798.7400000002</v>
      </c>
      <c r="E603" s="3">
        <f t="shared" si="18"/>
        <v>1.123784568381673E-2</v>
      </c>
      <c r="F603" s="3">
        <f t="shared" si="19"/>
        <v>71.790772452636617</v>
      </c>
      <c r="G603" t="s">
        <v>14480</v>
      </c>
    </row>
    <row r="604" spans="1:7" x14ac:dyDescent="0.35">
      <c r="A604" t="s">
        <v>3</v>
      </c>
      <c r="B604" t="s">
        <v>22</v>
      </c>
      <c r="C604" t="s">
        <v>5923</v>
      </c>
      <c r="D604" s="2">
        <v>2479659.7799999998</v>
      </c>
      <c r="E604" s="3">
        <f t="shared" si="18"/>
        <v>1.1223637867645662E-2</v>
      </c>
      <c r="F604" s="3">
        <f t="shared" si="19"/>
        <v>71.801996090504261</v>
      </c>
      <c r="G604" t="s">
        <v>14473</v>
      </c>
    </row>
    <row r="605" spans="1:7" x14ac:dyDescent="0.35">
      <c r="A605" t="s">
        <v>3</v>
      </c>
      <c r="B605" t="s">
        <v>9</v>
      </c>
      <c r="C605" t="s">
        <v>501</v>
      </c>
      <c r="D605" s="2">
        <v>2478702.14</v>
      </c>
      <c r="E605" s="3">
        <f t="shared" si="18"/>
        <v>1.121930331955392E-2</v>
      </c>
      <c r="F605" s="3">
        <f t="shared" si="19"/>
        <v>71.81321539382381</v>
      </c>
      <c r="G605" t="s">
        <v>14473</v>
      </c>
    </row>
    <row r="606" spans="1:7" x14ac:dyDescent="0.35">
      <c r="A606" t="s">
        <v>10</v>
      </c>
      <c r="B606" t="s">
        <v>9</v>
      </c>
      <c r="C606" t="s">
        <v>2706</v>
      </c>
      <c r="D606" s="2">
        <v>2473460.41</v>
      </c>
      <c r="E606" s="3">
        <f t="shared" si="18"/>
        <v>1.1195577774705194E-2</v>
      </c>
      <c r="F606" s="3">
        <f t="shared" si="19"/>
        <v>71.82441097159851</v>
      </c>
      <c r="G606" t="s">
        <v>14473</v>
      </c>
    </row>
    <row r="607" spans="1:7" x14ac:dyDescent="0.35">
      <c r="A607" t="s">
        <v>3</v>
      </c>
      <c r="B607" t="s">
        <v>8</v>
      </c>
      <c r="C607" t="s">
        <v>10365</v>
      </c>
      <c r="D607" s="2">
        <v>2464966.41</v>
      </c>
      <c r="E607" s="3">
        <f t="shared" si="18"/>
        <v>1.1157131540743298E-2</v>
      </c>
      <c r="F607" s="3">
        <f t="shared" si="19"/>
        <v>71.835568103139252</v>
      </c>
      <c r="G607" t="s">
        <v>14473</v>
      </c>
    </row>
    <row r="608" spans="1:7" x14ac:dyDescent="0.35">
      <c r="A608" t="s">
        <v>10</v>
      </c>
      <c r="B608" t="s">
        <v>9</v>
      </c>
      <c r="C608" t="s">
        <v>1136</v>
      </c>
      <c r="D608" s="2">
        <v>2458296.73</v>
      </c>
      <c r="E608" s="3">
        <f t="shared" si="18"/>
        <v>1.1126942692411419E-2</v>
      </c>
      <c r="F608" s="3">
        <f t="shared" si="19"/>
        <v>71.846695045831666</v>
      </c>
      <c r="G608" t="s">
        <v>14480</v>
      </c>
    </row>
    <row r="609" spans="1:7" x14ac:dyDescent="0.35">
      <c r="A609" t="s">
        <v>3</v>
      </c>
      <c r="B609" t="s">
        <v>9</v>
      </c>
      <c r="C609" t="s">
        <v>11303</v>
      </c>
      <c r="D609" s="2">
        <v>2452912.2999999998</v>
      </c>
      <c r="E609" s="3">
        <f t="shared" si="18"/>
        <v>1.1102571247211106E-2</v>
      </c>
      <c r="F609" s="3">
        <f t="shared" si="19"/>
        <v>71.857797617078873</v>
      </c>
      <c r="G609" t="s">
        <v>14473</v>
      </c>
    </row>
    <row r="610" spans="1:7" x14ac:dyDescent="0.35">
      <c r="A610" t="s">
        <v>3</v>
      </c>
      <c r="B610" t="s">
        <v>23</v>
      </c>
      <c r="C610" t="s">
        <v>4274</v>
      </c>
      <c r="D610" s="2">
        <v>2445848.63</v>
      </c>
      <c r="E610" s="3">
        <f t="shared" si="18"/>
        <v>1.1070599089282025E-2</v>
      </c>
      <c r="F610" s="3">
        <f t="shared" si="19"/>
        <v>71.868868216168153</v>
      </c>
      <c r="G610" t="s">
        <v>14480</v>
      </c>
    </row>
    <row r="611" spans="1:7" x14ac:dyDescent="0.35">
      <c r="A611" t="s">
        <v>10</v>
      </c>
      <c r="B611" t="s">
        <v>6</v>
      </c>
      <c r="C611" t="s">
        <v>13263</v>
      </c>
      <c r="D611" s="2">
        <v>2445073.1800000002</v>
      </c>
      <c r="E611" s="3">
        <f t="shared" si="18"/>
        <v>1.1067089184393192E-2</v>
      </c>
      <c r="F611" s="3">
        <f t="shared" si="19"/>
        <v>71.879935305352546</v>
      </c>
      <c r="G611" t="s">
        <v>14473</v>
      </c>
    </row>
    <row r="612" spans="1:7" x14ac:dyDescent="0.35">
      <c r="A612" t="s">
        <v>10</v>
      </c>
      <c r="B612" t="s">
        <v>37</v>
      </c>
      <c r="C612" t="s">
        <v>790</v>
      </c>
      <c r="D612" s="2">
        <v>2441285.7400000002</v>
      </c>
      <c r="E612" s="3">
        <f t="shared" si="18"/>
        <v>1.1049946165278919E-2</v>
      </c>
      <c r="F612" s="3">
        <f t="shared" si="19"/>
        <v>71.890985251517819</v>
      </c>
      <c r="G612" t="s">
        <v>14473</v>
      </c>
    </row>
    <row r="613" spans="1:7" x14ac:dyDescent="0.35">
      <c r="A613" t="s">
        <v>3</v>
      </c>
      <c r="B613" t="s">
        <v>9</v>
      </c>
      <c r="C613" t="s">
        <v>4559</v>
      </c>
      <c r="D613" s="2">
        <v>2438660.6800000002</v>
      </c>
      <c r="E613" s="3">
        <f t="shared" si="18"/>
        <v>1.1038064405104206E-2</v>
      </c>
      <c r="F613" s="3">
        <f t="shared" si="19"/>
        <v>71.902023315922918</v>
      </c>
      <c r="G613" t="s">
        <v>14473</v>
      </c>
    </row>
    <row r="614" spans="1:7" x14ac:dyDescent="0.35">
      <c r="A614" t="s">
        <v>3</v>
      </c>
      <c r="B614" t="s">
        <v>9</v>
      </c>
      <c r="C614" t="s">
        <v>4308</v>
      </c>
      <c r="D614" s="2">
        <v>2433096.7200000002</v>
      </c>
      <c r="E614" s="3">
        <f t="shared" si="18"/>
        <v>1.1012880356609429E-2</v>
      </c>
      <c r="F614" s="3">
        <f t="shared" si="19"/>
        <v>71.913036196279521</v>
      </c>
      <c r="G614" t="s">
        <v>14473</v>
      </c>
    </row>
    <row r="615" spans="1:7" x14ac:dyDescent="0.35">
      <c r="A615" t="s">
        <v>10</v>
      </c>
      <c r="B615" t="s">
        <v>9</v>
      </c>
      <c r="C615" t="s">
        <v>2974</v>
      </c>
      <c r="D615" s="2">
        <v>2425251.0099999998</v>
      </c>
      <c r="E615" s="3">
        <f t="shared" si="18"/>
        <v>1.0977368465597281E-2</v>
      </c>
      <c r="F615" s="3">
        <f t="shared" si="19"/>
        <v>71.924013564745124</v>
      </c>
      <c r="G615" t="s">
        <v>14473</v>
      </c>
    </row>
    <row r="616" spans="1:7" x14ac:dyDescent="0.35">
      <c r="A616" t="s">
        <v>10</v>
      </c>
      <c r="B616" t="s">
        <v>40</v>
      </c>
      <c r="C616" t="s">
        <v>863</v>
      </c>
      <c r="D616" s="2">
        <v>2424694.86</v>
      </c>
      <c r="E616" s="3">
        <f t="shared" si="18"/>
        <v>1.097485117421302E-2</v>
      </c>
      <c r="F616" s="3">
        <f t="shared" si="19"/>
        <v>71.934988415919335</v>
      </c>
      <c r="G616" t="s">
        <v>14473</v>
      </c>
    </row>
    <row r="617" spans="1:7" x14ac:dyDescent="0.35">
      <c r="A617" t="s">
        <v>10</v>
      </c>
      <c r="B617" t="s">
        <v>9</v>
      </c>
      <c r="C617" t="s">
        <v>773</v>
      </c>
      <c r="D617" s="2">
        <v>2424431.02</v>
      </c>
      <c r="E617" s="3">
        <f t="shared" si="18"/>
        <v>1.0973656960136201E-2</v>
      </c>
      <c r="F617" s="3">
        <f t="shared" si="19"/>
        <v>71.945962072879468</v>
      </c>
      <c r="G617" t="s">
        <v>14480</v>
      </c>
    </row>
    <row r="618" spans="1:7" x14ac:dyDescent="0.35">
      <c r="A618" t="s">
        <v>10</v>
      </c>
      <c r="B618" t="s">
        <v>6</v>
      </c>
      <c r="C618" s="8" t="s">
        <v>766</v>
      </c>
      <c r="D618" s="2">
        <v>2421544.5699999998</v>
      </c>
      <c r="E618" s="3">
        <f t="shared" si="18"/>
        <v>1.0960592075274025E-2</v>
      </c>
      <c r="F618" s="3">
        <f t="shared" si="19"/>
        <v>71.956922664954746</v>
      </c>
      <c r="G618" t="s">
        <v>14480</v>
      </c>
    </row>
    <row r="619" spans="1:7" x14ac:dyDescent="0.35">
      <c r="A619" t="s">
        <v>10</v>
      </c>
      <c r="B619" t="s">
        <v>9</v>
      </c>
      <c r="C619" t="s">
        <v>9931</v>
      </c>
      <c r="D619" s="2">
        <v>2417260.41</v>
      </c>
      <c r="E619" s="3">
        <f t="shared" si="18"/>
        <v>1.0941200761677348E-2</v>
      </c>
      <c r="F619" s="3">
        <f t="shared" si="19"/>
        <v>71.967863865716424</v>
      </c>
      <c r="G619" t="s">
        <v>14473</v>
      </c>
    </row>
    <row r="620" spans="1:7" x14ac:dyDescent="0.35">
      <c r="A620" t="s">
        <v>3</v>
      </c>
      <c r="B620" t="s">
        <v>9</v>
      </c>
      <c r="C620" t="s">
        <v>309</v>
      </c>
      <c r="D620" s="2">
        <v>2416251.7200000002</v>
      </c>
      <c r="E620" s="3">
        <f t="shared" si="18"/>
        <v>1.0936635146921635E-2</v>
      </c>
      <c r="F620" s="3">
        <f t="shared" si="19"/>
        <v>71.978800500863343</v>
      </c>
      <c r="G620" t="s">
        <v>14473</v>
      </c>
    </row>
    <row r="621" spans="1:7" x14ac:dyDescent="0.35">
      <c r="A621" t="s">
        <v>10</v>
      </c>
      <c r="B621" t="s">
        <v>9</v>
      </c>
      <c r="C621" t="s">
        <v>12473</v>
      </c>
      <c r="D621" s="2">
        <v>2415587.4</v>
      </c>
      <c r="E621" s="3">
        <f t="shared" si="18"/>
        <v>1.0933628247681515E-2</v>
      </c>
      <c r="F621" s="3">
        <f t="shared" si="19"/>
        <v>71.989734129111028</v>
      </c>
      <c r="G621" t="s">
        <v>14473</v>
      </c>
    </row>
    <row r="622" spans="1:7" x14ac:dyDescent="0.35">
      <c r="A622" t="s">
        <v>10</v>
      </c>
      <c r="B622" t="s">
        <v>28</v>
      </c>
      <c r="C622" s="8" t="s">
        <v>3099</v>
      </c>
      <c r="D622" s="2">
        <v>2415351.71</v>
      </c>
      <c r="E622" s="3">
        <f t="shared" si="18"/>
        <v>1.0932561448425278E-2</v>
      </c>
      <c r="F622" s="3">
        <f t="shared" si="19"/>
        <v>72.000666690559456</v>
      </c>
      <c r="G622" t="s">
        <v>14480</v>
      </c>
    </row>
    <row r="623" spans="1:7" x14ac:dyDescent="0.35">
      <c r="A623" t="s">
        <v>3</v>
      </c>
      <c r="B623" t="s">
        <v>9</v>
      </c>
      <c r="C623" t="s">
        <v>4330</v>
      </c>
      <c r="D623" s="2">
        <v>2411036.96</v>
      </c>
      <c r="E623" s="3">
        <f t="shared" si="18"/>
        <v>1.0913031675881471E-2</v>
      </c>
      <c r="F623" s="3">
        <f t="shared" si="19"/>
        <v>72.011579722235339</v>
      </c>
      <c r="G623" t="s">
        <v>14480</v>
      </c>
    </row>
    <row r="624" spans="1:7" x14ac:dyDescent="0.35">
      <c r="A624" t="s">
        <v>3</v>
      </c>
      <c r="B624" t="s">
        <v>92</v>
      </c>
      <c r="C624" t="s">
        <v>13663</v>
      </c>
      <c r="D624" s="2">
        <v>2410791.5499999998</v>
      </c>
      <c r="E624" s="3">
        <f t="shared" si="18"/>
        <v>1.0911920881170311E-2</v>
      </c>
      <c r="F624" s="3">
        <f t="shared" si="19"/>
        <v>72.02249164311651</v>
      </c>
      <c r="G624" t="s">
        <v>14473</v>
      </c>
    </row>
    <row r="625" spans="1:7" x14ac:dyDescent="0.35">
      <c r="A625" t="s">
        <v>10</v>
      </c>
      <c r="B625" t="s">
        <v>9</v>
      </c>
      <c r="C625" s="8" t="s">
        <v>13616</v>
      </c>
      <c r="D625" s="2">
        <v>2403534.6800000002</v>
      </c>
      <c r="E625" s="3">
        <f t="shared" si="18"/>
        <v>1.0879074245680432E-2</v>
      </c>
      <c r="F625" s="3">
        <f t="shared" si="19"/>
        <v>72.033370717362189</v>
      </c>
      <c r="G625" t="s">
        <v>14480</v>
      </c>
    </row>
    <row r="626" spans="1:7" x14ac:dyDescent="0.35">
      <c r="A626" t="s">
        <v>3</v>
      </c>
      <c r="B626" t="s">
        <v>9</v>
      </c>
      <c r="C626" t="s">
        <v>8140</v>
      </c>
      <c r="D626" s="2">
        <v>2402022.6800000002</v>
      </c>
      <c r="E626" s="3">
        <f t="shared" si="18"/>
        <v>1.0872230508248081E-2</v>
      </c>
      <c r="F626" s="3">
        <f t="shared" si="19"/>
        <v>72.044242947870444</v>
      </c>
      <c r="G626" t="s">
        <v>14473</v>
      </c>
    </row>
    <row r="627" spans="1:7" x14ac:dyDescent="0.35">
      <c r="A627" t="s">
        <v>10</v>
      </c>
      <c r="B627" t="s">
        <v>76</v>
      </c>
      <c r="C627" t="s">
        <v>3894</v>
      </c>
      <c r="D627" s="2">
        <v>2401340.58</v>
      </c>
      <c r="E627" s="3">
        <f t="shared" si="18"/>
        <v>1.0869143131725193E-2</v>
      </c>
      <c r="F627" s="3">
        <f t="shared" si="19"/>
        <v>72.055112091002172</v>
      </c>
      <c r="G627" t="s">
        <v>14473</v>
      </c>
    </row>
    <row r="628" spans="1:7" x14ac:dyDescent="0.35">
      <c r="A628" t="s">
        <v>10</v>
      </c>
      <c r="B628" t="s">
        <v>9</v>
      </c>
      <c r="C628" t="s">
        <v>1859</v>
      </c>
      <c r="D628" s="2">
        <v>2398404.71</v>
      </c>
      <c r="E628" s="3">
        <f t="shared" si="18"/>
        <v>1.0855854558037682E-2</v>
      </c>
      <c r="F628" s="3">
        <f t="shared" si="19"/>
        <v>72.065967945560203</v>
      </c>
      <c r="G628" t="s">
        <v>14473</v>
      </c>
    </row>
    <row r="629" spans="1:7" x14ac:dyDescent="0.35">
      <c r="A629" t="s">
        <v>10</v>
      </c>
      <c r="B629" t="s">
        <v>200</v>
      </c>
      <c r="C629" t="s">
        <v>2111</v>
      </c>
      <c r="D629" s="2">
        <v>2393682.19</v>
      </c>
      <c r="E629" s="3">
        <f t="shared" si="18"/>
        <v>1.0834479103739384E-2</v>
      </c>
      <c r="F629" s="3">
        <f t="shared" si="19"/>
        <v>72.076802424663938</v>
      </c>
      <c r="G629" t="s">
        <v>14473</v>
      </c>
    </row>
    <row r="630" spans="1:7" x14ac:dyDescent="0.35">
      <c r="A630" t="s">
        <v>3</v>
      </c>
      <c r="B630" t="s">
        <v>73</v>
      </c>
      <c r="C630" t="s">
        <v>1482</v>
      </c>
      <c r="D630" s="2">
        <v>2380916.7000000002</v>
      </c>
      <c r="E630" s="3">
        <f t="shared" si="18"/>
        <v>1.0776698904165778E-2</v>
      </c>
      <c r="F630" s="3">
        <f t="shared" si="19"/>
        <v>72.087579123568105</v>
      </c>
      <c r="G630" t="s">
        <v>14473</v>
      </c>
    </row>
    <row r="631" spans="1:7" x14ac:dyDescent="0.35">
      <c r="A631" t="s">
        <v>10</v>
      </c>
      <c r="B631" t="s">
        <v>31</v>
      </c>
      <c r="C631" s="6" t="s">
        <v>601</v>
      </c>
      <c r="D631" s="2">
        <v>2380419.15</v>
      </c>
      <c r="E631" s="3">
        <f t="shared" si="18"/>
        <v>1.0774446852869834E-2</v>
      </c>
      <c r="F631" s="3">
        <f t="shared" si="19"/>
        <v>72.098353570420969</v>
      </c>
      <c r="G631" t="s">
        <v>14473</v>
      </c>
    </row>
    <row r="632" spans="1:7" x14ac:dyDescent="0.35">
      <c r="A632" t="s">
        <v>10</v>
      </c>
      <c r="B632" t="s">
        <v>73</v>
      </c>
      <c r="C632" t="s">
        <v>7306</v>
      </c>
      <c r="D632" s="2">
        <v>2379439.2799999998</v>
      </c>
      <c r="E632" s="3">
        <f t="shared" si="18"/>
        <v>1.0770011685543221E-2</v>
      </c>
      <c r="F632" s="3">
        <f t="shared" si="19"/>
        <v>72.109123582106506</v>
      </c>
      <c r="G632" t="s">
        <v>14480</v>
      </c>
    </row>
    <row r="633" spans="1:7" x14ac:dyDescent="0.35">
      <c r="A633" t="s">
        <v>10</v>
      </c>
      <c r="B633" t="s">
        <v>76</v>
      </c>
      <c r="C633" t="s">
        <v>12883</v>
      </c>
      <c r="D633" s="2">
        <v>2379309.4700000002</v>
      </c>
      <c r="E633" s="3">
        <f t="shared" si="18"/>
        <v>1.0769424128958503E-2</v>
      </c>
      <c r="F633" s="3">
        <f t="shared" si="19"/>
        <v>72.119893006235458</v>
      </c>
      <c r="G633" t="s">
        <v>14473</v>
      </c>
    </row>
    <row r="634" spans="1:7" x14ac:dyDescent="0.35">
      <c r="A634" t="s">
        <v>3</v>
      </c>
      <c r="B634" t="s">
        <v>6</v>
      </c>
      <c r="C634" t="s">
        <v>8541</v>
      </c>
      <c r="D634" s="2">
        <v>2375972.5499999998</v>
      </c>
      <c r="E634" s="3">
        <f t="shared" si="18"/>
        <v>1.0754320290127312E-2</v>
      </c>
      <c r="F634" s="3">
        <f t="shared" si="19"/>
        <v>72.13064732652559</v>
      </c>
      <c r="G634" t="s">
        <v>14473</v>
      </c>
    </row>
    <row r="635" spans="1:7" x14ac:dyDescent="0.35">
      <c r="A635" t="s">
        <v>3</v>
      </c>
      <c r="B635" t="s">
        <v>180</v>
      </c>
      <c r="C635" t="s">
        <v>4145</v>
      </c>
      <c r="D635" s="2">
        <v>2375652.34</v>
      </c>
      <c r="E635" s="3">
        <f t="shared" si="18"/>
        <v>1.0752870929569633E-2</v>
      </c>
      <c r="F635" s="3">
        <f t="shared" si="19"/>
        <v>72.141400197455155</v>
      </c>
      <c r="G635" t="s">
        <v>14480</v>
      </c>
    </row>
    <row r="636" spans="1:7" x14ac:dyDescent="0.35">
      <c r="A636" t="s">
        <v>10</v>
      </c>
      <c r="B636" t="s">
        <v>9</v>
      </c>
      <c r="C636" t="s">
        <v>3306</v>
      </c>
      <c r="D636" s="2">
        <v>2375105.0099999998</v>
      </c>
      <c r="E636" s="3">
        <f t="shared" si="18"/>
        <v>1.0750393559987061E-2</v>
      </c>
      <c r="F636" s="3">
        <f t="shared" si="19"/>
        <v>72.152150591015143</v>
      </c>
      <c r="G636" t="s">
        <v>14480</v>
      </c>
    </row>
    <row r="637" spans="1:7" x14ac:dyDescent="0.35">
      <c r="A637" t="s">
        <v>10</v>
      </c>
      <c r="B637" t="s">
        <v>23</v>
      </c>
      <c r="C637" t="s">
        <v>7353</v>
      </c>
      <c r="D637" s="2">
        <v>2371269.63</v>
      </c>
      <c r="E637" s="3">
        <f t="shared" si="18"/>
        <v>1.073303355094388E-2</v>
      </c>
      <c r="F637" s="3">
        <f t="shared" si="19"/>
        <v>72.162883624566092</v>
      </c>
      <c r="G637" t="s">
        <v>14480</v>
      </c>
    </row>
    <row r="638" spans="1:7" x14ac:dyDescent="0.35">
      <c r="A638" t="s">
        <v>3</v>
      </c>
      <c r="B638" t="s">
        <v>4</v>
      </c>
      <c r="C638" t="s">
        <v>4742</v>
      </c>
      <c r="D638" s="2">
        <v>2370840.34</v>
      </c>
      <c r="E638" s="3">
        <f t="shared" si="18"/>
        <v>1.0731090463614293E-2</v>
      </c>
      <c r="F638" s="3">
        <f t="shared" si="19"/>
        <v>72.1736147150297</v>
      </c>
      <c r="G638" t="s">
        <v>14473</v>
      </c>
    </row>
    <row r="639" spans="1:7" x14ac:dyDescent="0.35">
      <c r="A639" t="s">
        <v>3</v>
      </c>
      <c r="B639" t="s">
        <v>9</v>
      </c>
      <c r="C639" t="s">
        <v>65</v>
      </c>
      <c r="D639" s="2">
        <v>2369410.21</v>
      </c>
      <c r="E639" s="3">
        <f t="shared" si="18"/>
        <v>1.0724617292837755E-2</v>
      </c>
      <c r="F639" s="3">
        <f t="shared" si="19"/>
        <v>72.184339332322537</v>
      </c>
      <c r="G639" t="s">
        <v>14473</v>
      </c>
    </row>
    <row r="640" spans="1:7" x14ac:dyDescent="0.35">
      <c r="A640" t="s">
        <v>10</v>
      </c>
      <c r="B640" t="s">
        <v>9</v>
      </c>
      <c r="C640" t="s">
        <v>13220</v>
      </c>
      <c r="D640" s="2">
        <v>2369019.8199999998</v>
      </c>
      <c r="E640" s="3">
        <f t="shared" si="18"/>
        <v>1.0722850277853486E-2</v>
      </c>
      <c r="F640" s="3">
        <f t="shared" si="19"/>
        <v>72.195062182600395</v>
      </c>
      <c r="G640" t="s">
        <v>14473</v>
      </c>
    </row>
    <row r="641" spans="1:7" x14ac:dyDescent="0.35">
      <c r="A641" t="s">
        <v>10</v>
      </c>
      <c r="B641" t="s">
        <v>9</v>
      </c>
      <c r="C641" t="s">
        <v>11303</v>
      </c>
      <c r="D641" s="2">
        <v>2368692.1800000002</v>
      </c>
      <c r="E641" s="3">
        <f t="shared" si="18"/>
        <v>1.0721367287025222E-2</v>
      </c>
      <c r="F641" s="3">
        <f t="shared" si="19"/>
        <v>72.205783549887414</v>
      </c>
      <c r="G641" t="s">
        <v>14473</v>
      </c>
    </row>
    <row r="642" spans="1:7" x14ac:dyDescent="0.35">
      <c r="A642" t="s">
        <v>10</v>
      </c>
      <c r="B642" t="s">
        <v>29</v>
      </c>
      <c r="C642" t="s">
        <v>1146</v>
      </c>
      <c r="D642" s="2">
        <v>2368161.2999999998</v>
      </c>
      <c r="E642" s="3">
        <f t="shared" si="18"/>
        <v>1.0718964374771194E-2</v>
      </c>
      <c r="F642" s="3">
        <f t="shared" si="19"/>
        <v>72.216502514262189</v>
      </c>
      <c r="G642" t="s">
        <v>14473</v>
      </c>
    </row>
    <row r="643" spans="1:7" x14ac:dyDescent="0.35">
      <c r="A643" t="s">
        <v>10</v>
      </c>
      <c r="B643" t="s">
        <v>9</v>
      </c>
      <c r="C643" t="s">
        <v>14371</v>
      </c>
      <c r="D643" s="2">
        <v>2366614.46</v>
      </c>
      <c r="E643" s="3">
        <f t="shared" ref="E643:E706" si="20">(D643/$D$29638)*100</f>
        <v>1.0711962941695895E-2</v>
      </c>
      <c r="F643" s="3">
        <f t="shared" si="19"/>
        <v>72.227214477203887</v>
      </c>
      <c r="G643" t="s">
        <v>14473</v>
      </c>
    </row>
    <row r="644" spans="1:7" x14ac:dyDescent="0.35">
      <c r="A644" t="s">
        <v>3</v>
      </c>
      <c r="B644" t="s">
        <v>23</v>
      </c>
      <c r="C644" t="s">
        <v>1712</v>
      </c>
      <c r="D644" s="2">
        <v>2365345.69</v>
      </c>
      <c r="E644" s="3">
        <f t="shared" si="20"/>
        <v>1.0706220131681314E-2</v>
      </c>
      <c r="F644" s="3">
        <f t="shared" ref="F644:F707" si="21">E644+F643</f>
        <v>72.237920697335568</v>
      </c>
      <c r="G644" t="s">
        <v>14480</v>
      </c>
    </row>
    <row r="645" spans="1:7" x14ac:dyDescent="0.35">
      <c r="A645" t="s">
        <v>3</v>
      </c>
      <c r="B645" t="s">
        <v>23</v>
      </c>
      <c r="C645" t="s">
        <v>1544</v>
      </c>
      <c r="D645" s="2">
        <v>2365221.59</v>
      </c>
      <c r="E645" s="3">
        <f t="shared" si="20"/>
        <v>1.0705658420163222E-2</v>
      </c>
      <c r="F645" s="3">
        <f t="shared" si="21"/>
        <v>72.248626355755732</v>
      </c>
      <c r="G645" t="s">
        <v>14480</v>
      </c>
    </row>
    <row r="646" spans="1:7" x14ac:dyDescent="0.35">
      <c r="A646" t="s">
        <v>3</v>
      </c>
      <c r="B646" t="s">
        <v>6</v>
      </c>
      <c r="C646" t="s">
        <v>4308</v>
      </c>
      <c r="D646" s="2">
        <v>2360321.4900000002</v>
      </c>
      <c r="E646" s="3">
        <f t="shared" si="20"/>
        <v>1.0683479188819137E-2</v>
      </c>
      <c r="F646" s="3">
        <f t="shared" si="21"/>
        <v>72.259309834944546</v>
      </c>
      <c r="G646" t="s">
        <v>14473</v>
      </c>
    </row>
    <row r="647" spans="1:7" x14ac:dyDescent="0.35">
      <c r="A647" t="s">
        <v>10</v>
      </c>
      <c r="B647" t="s">
        <v>76</v>
      </c>
      <c r="C647" t="s">
        <v>3608</v>
      </c>
      <c r="D647" s="2">
        <v>2346021.77</v>
      </c>
      <c r="E647" s="3">
        <f t="shared" si="20"/>
        <v>1.0618754632578307E-2</v>
      </c>
      <c r="F647" s="3">
        <f t="shared" si="21"/>
        <v>72.26992858957712</v>
      </c>
      <c r="G647" t="s">
        <v>14473</v>
      </c>
    </row>
    <row r="648" spans="1:7" x14ac:dyDescent="0.35">
      <c r="A648" t="s">
        <v>3</v>
      </c>
      <c r="B648" t="s">
        <v>23</v>
      </c>
      <c r="C648" t="s">
        <v>4272</v>
      </c>
      <c r="D648" s="2">
        <v>2340921.35</v>
      </c>
      <c r="E648" s="3">
        <f t="shared" si="20"/>
        <v>1.059566869655006E-2</v>
      </c>
      <c r="F648" s="3">
        <f t="shared" si="21"/>
        <v>72.280524258273672</v>
      </c>
      <c r="G648" t="s">
        <v>14473</v>
      </c>
    </row>
    <row r="649" spans="1:7" x14ac:dyDescent="0.35">
      <c r="A649" t="s">
        <v>3</v>
      </c>
      <c r="B649" t="s">
        <v>40</v>
      </c>
      <c r="C649" s="6" t="s">
        <v>12121</v>
      </c>
      <c r="D649" s="2">
        <v>2335131.79</v>
      </c>
      <c r="E649" s="3">
        <f t="shared" si="20"/>
        <v>1.0569463518978075E-2</v>
      </c>
      <c r="F649" s="3">
        <f t="shared" si="21"/>
        <v>72.291093721792649</v>
      </c>
      <c r="G649" t="s">
        <v>14473</v>
      </c>
    </row>
    <row r="650" spans="1:7" x14ac:dyDescent="0.35">
      <c r="A650" t="s">
        <v>3</v>
      </c>
      <c r="B650" t="s">
        <v>28</v>
      </c>
      <c r="C650" s="8" t="s">
        <v>3099</v>
      </c>
      <c r="D650" s="2">
        <v>2334545.0699999998</v>
      </c>
      <c r="E650" s="3">
        <f t="shared" si="20"/>
        <v>1.0566807859172316E-2</v>
      </c>
      <c r="F650" s="3">
        <f t="shared" si="21"/>
        <v>72.301660529651826</v>
      </c>
      <c r="G650" t="s">
        <v>14480</v>
      </c>
    </row>
    <row r="651" spans="1:7" x14ac:dyDescent="0.35">
      <c r="A651" t="s">
        <v>3</v>
      </c>
      <c r="B651" t="s">
        <v>534</v>
      </c>
      <c r="C651" t="s">
        <v>1614</v>
      </c>
      <c r="D651" s="2">
        <v>2331851.66</v>
      </c>
      <c r="E651" s="3">
        <f t="shared" si="20"/>
        <v>1.0554616727665923E-2</v>
      </c>
      <c r="F651" s="3">
        <f t="shared" si="21"/>
        <v>72.312215146379486</v>
      </c>
      <c r="G651" t="s">
        <v>14480</v>
      </c>
    </row>
    <row r="652" spans="1:7" x14ac:dyDescent="0.35">
      <c r="A652" t="s">
        <v>10</v>
      </c>
      <c r="B652" t="s">
        <v>9</v>
      </c>
      <c r="C652" t="s">
        <v>11113</v>
      </c>
      <c r="D652" s="2">
        <v>2329957.15</v>
      </c>
      <c r="E652" s="3">
        <f t="shared" si="20"/>
        <v>1.0546041642346501E-2</v>
      </c>
      <c r="F652" s="3">
        <f t="shared" si="21"/>
        <v>72.322761188021829</v>
      </c>
      <c r="G652" t="s">
        <v>14473</v>
      </c>
    </row>
    <row r="653" spans="1:7" x14ac:dyDescent="0.35">
      <c r="A653" t="s">
        <v>3</v>
      </c>
      <c r="B653" t="s">
        <v>36</v>
      </c>
      <c r="C653" t="s">
        <v>6441</v>
      </c>
      <c r="D653" s="2">
        <v>2326627.3199999998</v>
      </c>
      <c r="E653" s="3">
        <f t="shared" si="20"/>
        <v>1.053096989485023E-2</v>
      </c>
      <c r="F653" s="3">
        <f t="shared" si="21"/>
        <v>72.333292157916674</v>
      </c>
      <c r="G653" t="s">
        <v>14473</v>
      </c>
    </row>
    <row r="654" spans="1:7" x14ac:dyDescent="0.35">
      <c r="A654" t="s">
        <v>3</v>
      </c>
      <c r="B654" t="s">
        <v>9</v>
      </c>
      <c r="C654" t="s">
        <v>8057</v>
      </c>
      <c r="D654" s="2">
        <v>2325979.08</v>
      </c>
      <c r="E654" s="3">
        <f t="shared" si="20"/>
        <v>1.0528035778214552E-2</v>
      </c>
      <c r="F654" s="3">
        <f t="shared" si="21"/>
        <v>72.343820193694881</v>
      </c>
      <c r="G654" t="s">
        <v>14473</v>
      </c>
    </row>
    <row r="655" spans="1:7" x14ac:dyDescent="0.35">
      <c r="A655" t="s">
        <v>10</v>
      </c>
      <c r="B655" t="s">
        <v>6</v>
      </c>
      <c r="C655" t="s">
        <v>4388</v>
      </c>
      <c r="D655" s="2">
        <v>2324834.4900000002</v>
      </c>
      <c r="E655" s="3">
        <f t="shared" si="20"/>
        <v>1.0522855041820574E-2</v>
      </c>
      <c r="F655" s="3">
        <f t="shared" si="21"/>
        <v>72.354343048736709</v>
      </c>
      <c r="G655" t="s">
        <v>14473</v>
      </c>
    </row>
    <row r="656" spans="1:7" x14ac:dyDescent="0.35">
      <c r="A656" t="s">
        <v>10</v>
      </c>
      <c r="B656" t="s">
        <v>9</v>
      </c>
      <c r="C656" t="s">
        <v>6534</v>
      </c>
      <c r="D656" s="2">
        <v>2321615.7400000002</v>
      </c>
      <c r="E656" s="3">
        <f t="shared" si="20"/>
        <v>1.0508286073658949E-2</v>
      </c>
      <c r="F656" s="3">
        <f t="shared" si="21"/>
        <v>72.364851334810368</v>
      </c>
      <c r="G656" t="s">
        <v>14473</v>
      </c>
    </row>
    <row r="657" spans="1:7" x14ac:dyDescent="0.35">
      <c r="A657" t="s">
        <v>10</v>
      </c>
      <c r="B657" t="s">
        <v>9</v>
      </c>
      <c r="C657" t="s">
        <v>2896</v>
      </c>
      <c r="D657" s="2">
        <v>2320662.9900000002</v>
      </c>
      <c r="E657" s="3">
        <f t="shared" si="20"/>
        <v>1.0503973659083106E-2</v>
      </c>
      <c r="F657" s="3">
        <f t="shared" si="21"/>
        <v>72.375355308469452</v>
      </c>
      <c r="G657" t="s">
        <v>14480</v>
      </c>
    </row>
    <row r="658" spans="1:7" x14ac:dyDescent="0.35">
      <c r="A658" t="s">
        <v>10</v>
      </c>
      <c r="B658" t="s">
        <v>9</v>
      </c>
      <c r="C658" t="s">
        <v>2423</v>
      </c>
      <c r="D658" s="2">
        <v>2317570.7000000002</v>
      </c>
      <c r="E658" s="3">
        <f t="shared" si="20"/>
        <v>1.0489977084463607E-2</v>
      </c>
      <c r="F658" s="3">
        <f t="shared" si="21"/>
        <v>72.385845285553913</v>
      </c>
      <c r="G658" t="s">
        <v>14480</v>
      </c>
    </row>
    <row r="659" spans="1:7" x14ac:dyDescent="0.35">
      <c r="A659" t="s">
        <v>3</v>
      </c>
      <c r="B659" t="s">
        <v>11</v>
      </c>
      <c r="C659" t="s">
        <v>1154</v>
      </c>
      <c r="D659" s="2">
        <v>2314910.92</v>
      </c>
      <c r="E659" s="3">
        <f t="shared" si="20"/>
        <v>1.0477938171799706E-2</v>
      </c>
      <c r="F659" s="3">
        <f t="shared" si="21"/>
        <v>72.396323223725716</v>
      </c>
      <c r="G659" t="s">
        <v>14473</v>
      </c>
    </row>
    <row r="660" spans="1:7" x14ac:dyDescent="0.35">
      <c r="A660" t="s">
        <v>10</v>
      </c>
      <c r="B660" t="s">
        <v>6</v>
      </c>
      <c r="C660" t="s">
        <v>167</v>
      </c>
      <c r="D660" s="2">
        <v>2313676.12</v>
      </c>
      <c r="E660" s="3">
        <f t="shared" si="20"/>
        <v>1.0472349119563287E-2</v>
      </c>
      <c r="F660" s="3">
        <f t="shared" si="21"/>
        <v>72.406795572845283</v>
      </c>
      <c r="G660" t="s">
        <v>14473</v>
      </c>
    </row>
    <row r="661" spans="1:7" x14ac:dyDescent="0.35">
      <c r="A661" t="s">
        <v>10</v>
      </c>
      <c r="B661" t="s">
        <v>62</v>
      </c>
      <c r="C661" t="s">
        <v>2051</v>
      </c>
      <c r="D661" s="2">
        <v>2311588.7400000002</v>
      </c>
      <c r="E661" s="3">
        <f t="shared" si="20"/>
        <v>1.0462901050355919E-2</v>
      </c>
      <c r="F661" s="3">
        <f t="shared" si="21"/>
        <v>72.417258473895643</v>
      </c>
      <c r="G661" t="s">
        <v>14473</v>
      </c>
    </row>
    <row r="662" spans="1:7" x14ac:dyDescent="0.35">
      <c r="A662" t="s">
        <v>3</v>
      </c>
      <c r="B662" t="s">
        <v>9</v>
      </c>
      <c r="C662" t="s">
        <v>278</v>
      </c>
      <c r="D662" s="2">
        <v>2311181.9900000002</v>
      </c>
      <c r="E662" s="3">
        <f t="shared" si="20"/>
        <v>1.0461059985408427E-2</v>
      </c>
      <c r="F662" s="3">
        <f t="shared" si="21"/>
        <v>72.427719533881046</v>
      </c>
      <c r="G662" t="s">
        <v>14473</v>
      </c>
    </row>
    <row r="663" spans="1:7" x14ac:dyDescent="0.35">
      <c r="A663" t="s">
        <v>3</v>
      </c>
      <c r="B663" t="s">
        <v>13</v>
      </c>
      <c r="C663" t="s">
        <v>3676</v>
      </c>
      <c r="D663" s="2">
        <v>2309435.15</v>
      </c>
      <c r="E663" s="3">
        <f t="shared" si="20"/>
        <v>1.0453153296059003E-2</v>
      </c>
      <c r="F663" s="3">
        <f t="shared" si="21"/>
        <v>72.438172687177101</v>
      </c>
      <c r="G663" t="s">
        <v>14473</v>
      </c>
    </row>
    <row r="664" spans="1:7" x14ac:dyDescent="0.35">
      <c r="A664" t="s">
        <v>10</v>
      </c>
      <c r="B664" t="s">
        <v>6</v>
      </c>
      <c r="C664" t="s">
        <v>591</v>
      </c>
      <c r="D664" s="2">
        <v>2307269.2599999998</v>
      </c>
      <c r="E664" s="3">
        <f t="shared" si="20"/>
        <v>1.0443349868501229E-2</v>
      </c>
      <c r="F664" s="3">
        <f t="shared" si="21"/>
        <v>72.448616037045596</v>
      </c>
      <c r="G664" t="s">
        <v>14473</v>
      </c>
    </row>
    <row r="665" spans="1:7" x14ac:dyDescent="0.35">
      <c r="A665" t="s">
        <v>10</v>
      </c>
      <c r="B665" t="s">
        <v>9</v>
      </c>
      <c r="C665" t="s">
        <v>4005</v>
      </c>
      <c r="D665" s="2">
        <v>2305220.83</v>
      </c>
      <c r="E665" s="3">
        <f t="shared" si="20"/>
        <v>1.0434078097953247E-2</v>
      </c>
      <c r="F665" s="3">
        <f t="shared" si="21"/>
        <v>72.459050115143555</v>
      </c>
      <c r="G665" t="s">
        <v>14480</v>
      </c>
    </row>
    <row r="666" spans="1:7" x14ac:dyDescent="0.35">
      <c r="A666" t="s">
        <v>10</v>
      </c>
      <c r="B666" t="s">
        <v>649</v>
      </c>
      <c r="C666" t="s">
        <v>2508</v>
      </c>
      <c r="D666" s="2">
        <v>2305170.2799999998</v>
      </c>
      <c r="E666" s="3">
        <f t="shared" si="20"/>
        <v>1.0433849294429962E-2</v>
      </c>
      <c r="F666" s="3">
        <f t="shared" si="21"/>
        <v>72.469483964437984</v>
      </c>
      <c r="G666" t="s">
        <v>14480</v>
      </c>
    </row>
    <row r="667" spans="1:7" x14ac:dyDescent="0.35">
      <c r="A667" t="s">
        <v>3</v>
      </c>
      <c r="B667" t="s">
        <v>9</v>
      </c>
      <c r="C667" t="s">
        <v>8922</v>
      </c>
      <c r="D667" s="2">
        <v>2301469.91</v>
      </c>
      <c r="E667" s="3">
        <f t="shared" si="20"/>
        <v>1.0417100378634627E-2</v>
      </c>
      <c r="F667" s="3">
        <f t="shared" si="21"/>
        <v>72.479901064816616</v>
      </c>
      <c r="G667" t="s">
        <v>14473</v>
      </c>
    </row>
    <row r="668" spans="1:7" x14ac:dyDescent="0.35">
      <c r="A668" t="s">
        <v>10</v>
      </c>
      <c r="B668" t="s">
        <v>40</v>
      </c>
      <c r="C668" s="6" t="s">
        <v>11845</v>
      </c>
      <c r="D668" s="2">
        <v>2299555.8399999999</v>
      </c>
      <c r="E668" s="3">
        <f t="shared" si="20"/>
        <v>1.0408436759251599E-2</v>
      </c>
      <c r="F668" s="3">
        <f t="shared" si="21"/>
        <v>72.490309501575865</v>
      </c>
      <c r="G668" t="s">
        <v>14473</v>
      </c>
    </row>
    <row r="669" spans="1:7" x14ac:dyDescent="0.35">
      <c r="A669" t="s">
        <v>10</v>
      </c>
      <c r="B669" t="s">
        <v>13</v>
      </c>
      <c r="C669" t="s">
        <v>4955</v>
      </c>
      <c r="D669" s="2">
        <v>2293189.0499999998</v>
      </c>
      <c r="E669" s="3">
        <f t="shared" si="20"/>
        <v>1.0379618876284061E-2</v>
      </c>
      <c r="F669" s="3">
        <f t="shared" si="21"/>
        <v>72.500689120452151</v>
      </c>
      <c r="G669" t="s">
        <v>14473</v>
      </c>
    </row>
    <row r="670" spans="1:7" x14ac:dyDescent="0.35">
      <c r="A670" t="s">
        <v>10</v>
      </c>
      <c r="B670" t="s">
        <v>180</v>
      </c>
      <c r="C670" t="s">
        <v>3849</v>
      </c>
      <c r="D670" s="2">
        <v>2290480.98</v>
      </c>
      <c r="E670" s="3">
        <f t="shared" si="20"/>
        <v>1.0367361389492775E-2</v>
      </c>
      <c r="F670" s="3">
        <f t="shared" si="21"/>
        <v>72.511056481841649</v>
      </c>
      <c r="G670" t="s">
        <v>14480</v>
      </c>
    </row>
    <row r="671" spans="1:7" x14ac:dyDescent="0.35">
      <c r="A671" t="s">
        <v>10</v>
      </c>
      <c r="B671" t="s">
        <v>9</v>
      </c>
      <c r="C671" t="s">
        <v>30</v>
      </c>
      <c r="D671" s="2">
        <v>2283185</v>
      </c>
      <c r="E671" s="3">
        <f t="shared" si="20"/>
        <v>1.0334337731138489E-2</v>
      </c>
      <c r="F671" s="3">
        <f t="shared" si="21"/>
        <v>72.521390819572787</v>
      </c>
      <c r="G671" t="s">
        <v>14473</v>
      </c>
    </row>
    <row r="672" spans="1:7" x14ac:dyDescent="0.35">
      <c r="A672" t="s">
        <v>3</v>
      </c>
      <c r="B672" t="s">
        <v>9</v>
      </c>
      <c r="C672" t="s">
        <v>963</v>
      </c>
      <c r="D672" s="2">
        <v>2276041.33</v>
      </c>
      <c r="E672" s="3">
        <f t="shared" si="20"/>
        <v>1.0302003470699757E-2</v>
      </c>
      <c r="F672" s="3">
        <f t="shared" si="21"/>
        <v>72.531692823043485</v>
      </c>
      <c r="G672" t="s">
        <v>14480</v>
      </c>
    </row>
    <row r="673" spans="1:7" x14ac:dyDescent="0.35">
      <c r="A673" t="s">
        <v>10</v>
      </c>
      <c r="B673" t="s">
        <v>9</v>
      </c>
      <c r="C673" t="s">
        <v>7226</v>
      </c>
      <c r="D673" s="2">
        <v>2269961.11</v>
      </c>
      <c r="E673" s="3">
        <f t="shared" si="20"/>
        <v>1.0274482684184594E-2</v>
      </c>
      <c r="F673" s="3">
        <f t="shared" si="21"/>
        <v>72.541967305727667</v>
      </c>
      <c r="G673" t="s">
        <v>14473</v>
      </c>
    </row>
    <row r="674" spans="1:7" x14ac:dyDescent="0.35">
      <c r="A674" t="s">
        <v>10</v>
      </c>
      <c r="B674" t="s">
        <v>534</v>
      </c>
      <c r="C674" t="s">
        <v>1614</v>
      </c>
      <c r="D674" s="2">
        <v>2269460.19</v>
      </c>
      <c r="E674" s="3">
        <f t="shared" si="20"/>
        <v>1.0272215379320432E-2</v>
      </c>
      <c r="F674" s="3">
        <f t="shared" si="21"/>
        <v>72.552239521106983</v>
      </c>
      <c r="G674" t="s">
        <v>14480</v>
      </c>
    </row>
    <row r="675" spans="1:7" x14ac:dyDescent="0.35">
      <c r="A675" t="s">
        <v>10</v>
      </c>
      <c r="B675" t="s">
        <v>6</v>
      </c>
      <c r="C675" t="s">
        <v>1773</v>
      </c>
      <c r="D675" s="2">
        <v>2266681.21</v>
      </c>
      <c r="E675" s="3">
        <f t="shared" si="20"/>
        <v>1.0259636933917156E-2</v>
      </c>
      <c r="F675" s="3">
        <f t="shared" si="21"/>
        <v>72.562499158040907</v>
      </c>
      <c r="G675" t="s">
        <v>14473</v>
      </c>
    </row>
    <row r="676" spans="1:7" x14ac:dyDescent="0.35">
      <c r="A676" t="s">
        <v>3</v>
      </c>
      <c r="B676" t="s">
        <v>8</v>
      </c>
      <c r="C676" t="s">
        <v>10167</v>
      </c>
      <c r="D676" s="2">
        <v>2266188.66</v>
      </c>
      <c r="E676" s="3">
        <f t="shared" si="20"/>
        <v>1.0257407514028068E-2</v>
      </c>
      <c r="F676" s="3">
        <f t="shared" si="21"/>
        <v>72.57275656555494</v>
      </c>
      <c r="G676" t="s">
        <v>14473</v>
      </c>
    </row>
    <row r="677" spans="1:7" x14ac:dyDescent="0.35">
      <c r="A677" t="s">
        <v>3</v>
      </c>
      <c r="B677" t="s">
        <v>9</v>
      </c>
      <c r="C677" t="s">
        <v>12517</v>
      </c>
      <c r="D677" s="2">
        <v>2264590.19</v>
      </c>
      <c r="E677" s="3">
        <f t="shared" si="20"/>
        <v>1.02501723890456E-2</v>
      </c>
      <c r="F677" s="3">
        <f t="shared" si="21"/>
        <v>72.58300673794399</v>
      </c>
      <c r="G677" t="s">
        <v>14473</v>
      </c>
    </row>
    <row r="678" spans="1:7" x14ac:dyDescent="0.35">
      <c r="A678" t="s">
        <v>10</v>
      </c>
      <c r="B678" t="s">
        <v>11</v>
      </c>
      <c r="C678" t="s">
        <v>11097</v>
      </c>
      <c r="D678" s="2">
        <v>2262509.9700000002</v>
      </c>
      <c r="E678" s="3">
        <f t="shared" si="20"/>
        <v>1.0240756728012846E-2</v>
      </c>
      <c r="F678" s="3">
        <f t="shared" si="21"/>
        <v>72.593247494671999</v>
      </c>
      <c r="G678" t="s">
        <v>14473</v>
      </c>
    </row>
    <row r="679" spans="1:7" x14ac:dyDescent="0.35">
      <c r="A679" t="s">
        <v>3</v>
      </c>
      <c r="B679" t="s">
        <v>96</v>
      </c>
      <c r="C679" t="s">
        <v>4730</v>
      </c>
      <c r="D679" s="2">
        <v>2259723.2000000002</v>
      </c>
      <c r="E679" s="3">
        <f t="shared" si="20"/>
        <v>1.0228143022877695E-2</v>
      </c>
      <c r="F679" s="3">
        <f t="shared" si="21"/>
        <v>72.603475637694871</v>
      </c>
      <c r="G679" t="s">
        <v>14473</v>
      </c>
    </row>
    <row r="680" spans="1:7" x14ac:dyDescent="0.35">
      <c r="A680" t="s">
        <v>3</v>
      </c>
      <c r="B680" t="s">
        <v>33</v>
      </c>
      <c r="C680" t="s">
        <v>817</v>
      </c>
      <c r="D680" s="2">
        <v>2253959.64</v>
      </c>
      <c r="E680" s="3">
        <f t="shared" si="20"/>
        <v>1.0202055528621346E-2</v>
      </c>
      <c r="F680" s="3">
        <f t="shared" si="21"/>
        <v>72.613677693223494</v>
      </c>
      <c r="G680" t="s">
        <v>14473</v>
      </c>
    </row>
    <row r="681" spans="1:7" x14ac:dyDescent="0.35">
      <c r="A681" t="s">
        <v>10</v>
      </c>
      <c r="B681" t="s">
        <v>9</v>
      </c>
      <c r="C681" t="s">
        <v>7474</v>
      </c>
      <c r="D681" s="2">
        <v>2253486.2799999998</v>
      </c>
      <c r="E681" s="3">
        <f t="shared" si="20"/>
        <v>1.0199912968071755E-2</v>
      </c>
      <c r="F681" s="3">
        <f t="shared" si="21"/>
        <v>72.62387760619157</v>
      </c>
      <c r="G681" t="s">
        <v>14480</v>
      </c>
    </row>
    <row r="682" spans="1:7" x14ac:dyDescent="0.35">
      <c r="A682" t="s">
        <v>10</v>
      </c>
      <c r="B682" t="s">
        <v>9</v>
      </c>
      <c r="C682" t="s">
        <v>5457</v>
      </c>
      <c r="D682" s="2">
        <v>2246794.36</v>
      </c>
      <c r="E682" s="3">
        <f t="shared" si="20"/>
        <v>1.0169623455242196E-2</v>
      </c>
      <c r="F682" s="3">
        <f t="shared" si="21"/>
        <v>72.634047229646811</v>
      </c>
      <c r="G682" t="s">
        <v>14480</v>
      </c>
    </row>
    <row r="683" spans="1:7" x14ac:dyDescent="0.35">
      <c r="A683" t="s">
        <v>3</v>
      </c>
      <c r="B683" t="s">
        <v>6</v>
      </c>
      <c r="C683" t="s">
        <v>917</v>
      </c>
      <c r="D683" s="2">
        <v>2239351.88</v>
      </c>
      <c r="E683" s="3">
        <f t="shared" si="20"/>
        <v>1.0135936696667115E-2</v>
      </c>
      <c r="F683" s="3">
        <f t="shared" si="21"/>
        <v>72.644183166343481</v>
      </c>
      <c r="G683" t="s">
        <v>14480</v>
      </c>
    </row>
    <row r="684" spans="1:7" x14ac:dyDescent="0.35">
      <c r="A684" t="s">
        <v>10</v>
      </c>
      <c r="B684" t="s">
        <v>9</v>
      </c>
      <c r="C684" t="s">
        <v>12758</v>
      </c>
      <c r="D684" s="2">
        <v>2236066.29</v>
      </c>
      <c r="E684" s="3">
        <f t="shared" si="20"/>
        <v>1.012106519185868E-2</v>
      </c>
      <c r="F684" s="3">
        <f t="shared" si="21"/>
        <v>72.654304231535335</v>
      </c>
      <c r="G684" t="s">
        <v>14473</v>
      </c>
    </row>
    <row r="685" spans="1:7" x14ac:dyDescent="0.35">
      <c r="A685" t="s">
        <v>10</v>
      </c>
      <c r="B685" t="s">
        <v>9</v>
      </c>
      <c r="C685" t="s">
        <v>3386</v>
      </c>
      <c r="D685" s="2">
        <v>2229743.81</v>
      </c>
      <c r="E685" s="3">
        <f t="shared" si="20"/>
        <v>1.0092447868418675E-2</v>
      </c>
      <c r="F685" s="3">
        <f t="shared" si="21"/>
        <v>72.664396679403751</v>
      </c>
      <c r="G685" t="s">
        <v>14480</v>
      </c>
    </row>
    <row r="686" spans="1:7" x14ac:dyDescent="0.35">
      <c r="A686" t="s">
        <v>10</v>
      </c>
      <c r="B686" t="s">
        <v>9</v>
      </c>
      <c r="C686" t="s">
        <v>943</v>
      </c>
      <c r="D686" s="2">
        <v>2229590.75</v>
      </c>
      <c r="E686" s="3">
        <f t="shared" si="20"/>
        <v>1.0091755075792089E-2</v>
      </c>
      <c r="F686" s="3">
        <f t="shared" si="21"/>
        <v>72.674488434479542</v>
      </c>
      <c r="G686" t="s">
        <v>14480</v>
      </c>
    </row>
    <row r="687" spans="1:7" x14ac:dyDescent="0.35">
      <c r="A687" t="s">
        <v>10</v>
      </c>
      <c r="B687" t="s">
        <v>40</v>
      </c>
      <c r="C687" t="s">
        <v>11983</v>
      </c>
      <c r="D687" s="2">
        <v>2228365.69</v>
      </c>
      <c r="E687" s="3">
        <f t="shared" si="20"/>
        <v>1.008621010953622E-2</v>
      </c>
      <c r="F687" s="3">
        <f t="shared" si="21"/>
        <v>72.684574644589077</v>
      </c>
      <c r="G687" t="s">
        <v>14473</v>
      </c>
    </row>
    <row r="688" spans="1:7" x14ac:dyDescent="0.35">
      <c r="A688" t="s">
        <v>10</v>
      </c>
      <c r="B688" t="s">
        <v>6</v>
      </c>
      <c r="C688" t="s">
        <v>3285</v>
      </c>
      <c r="D688" s="2">
        <v>2226871.69</v>
      </c>
      <c r="E688" s="3">
        <f t="shared" si="20"/>
        <v>1.0079447845168539E-2</v>
      </c>
      <c r="F688" s="3">
        <f t="shared" si="21"/>
        <v>72.694654092434249</v>
      </c>
      <c r="G688" t="s">
        <v>14480</v>
      </c>
    </row>
    <row r="689" spans="1:7" x14ac:dyDescent="0.35">
      <c r="A689" t="s">
        <v>10</v>
      </c>
      <c r="B689" t="s">
        <v>55</v>
      </c>
      <c r="C689" t="s">
        <v>7662</v>
      </c>
      <c r="D689" s="2">
        <v>2224862.85</v>
      </c>
      <c r="E689" s="3">
        <f t="shared" si="20"/>
        <v>1.0070355270100018E-2</v>
      </c>
      <c r="F689" s="3">
        <f t="shared" si="21"/>
        <v>72.704724447704351</v>
      </c>
      <c r="G689" t="s">
        <v>14473</v>
      </c>
    </row>
    <row r="690" spans="1:7" x14ac:dyDescent="0.35">
      <c r="A690" t="s">
        <v>3</v>
      </c>
      <c r="B690" t="s">
        <v>8</v>
      </c>
      <c r="C690" t="s">
        <v>2329</v>
      </c>
      <c r="D690" s="2">
        <v>2217295.34</v>
      </c>
      <c r="E690" s="3">
        <f t="shared" si="20"/>
        <v>1.0036102590565173E-2</v>
      </c>
      <c r="F690" s="3">
        <f t="shared" si="21"/>
        <v>72.714760550294912</v>
      </c>
      <c r="G690" t="s">
        <v>14473</v>
      </c>
    </row>
    <row r="691" spans="1:7" x14ac:dyDescent="0.35">
      <c r="A691" t="s">
        <v>3</v>
      </c>
      <c r="B691" t="s">
        <v>55</v>
      </c>
      <c r="C691" t="s">
        <v>11160</v>
      </c>
      <c r="D691" s="2">
        <v>2216283.98</v>
      </c>
      <c r="E691" s="3">
        <f t="shared" si="20"/>
        <v>1.00315248906382E-2</v>
      </c>
      <c r="F691" s="3">
        <f t="shared" si="21"/>
        <v>72.724792075185547</v>
      </c>
      <c r="G691" t="s">
        <v>14473</v>
      </c>
    </row>
    <row r="692" spans="1:7" x14ac:dyDescent="0.35">
      <c r="A692" t="s">
        <v>3</v>
      </c>
      <c r="B692" t="s">
        <v>9</v>
      </c>
      <c r="C692" t="s">
        <v>2423</v>
      </c>
      <c r="D692" s="2">
        <v>2209090.1800000002</v>
      </c>
      <c r="E692" s="3">
        <f t="shared" si="20"/>
        <v>9.9989637277143641E-3</v>
      </c>
      <c r="F692" s="3">
        <f t="shared" si="21"/>
        <v>72.734791038913258</v>
      </c>
      <c r="G692" t="s">
        <v>14480</v>
      </c>
    </row>
    <row r="693" spans="1:7" x14ac:dyDescent="0.35">
      <c r="A693" t="s">
        <v>3</v>
      </c>
      <c r="B693" t="s">
        <v>32</v>
      </c>
      <c r="C693" s="8" t="s">
        <v>2501</v>
      </c>
      <c r="D693" s="2">
        <v>2206818.89</v>
      </c>
      <c r="E693" s="3">
        <f t="shared" si="20"/>
        <v>9.9886832301001264E-3</v>
      </c>
      <c r="F693" s="3">
        <f t="shared" si="21"/>
        <v>72.744779722143363</v>
      </c>
      <c r="G693" t="s">
        <v>14480</v>
      </c>
    </row>
    <row r="694" spans="1:7" x14ac:dyDescent="0.35">
      <c r="A694" t="s">
        <v>3</v>
      </c>
      <c r="B694" t="s">
        <v>9</v>
      </c>
      <c r="C694" t="s">
        <v>4231</v>
      </c>
      <c r="D694" s="2">
        <v>2204806.13</v>
      </c>
      <c r="E694" s="3">
        <f t="shared" si="20"/>
        <v>9.9795729120086326E-3</v>
      </c>
      <c r="F694" s="3">
        <f t="shared" si="21"/>
        <v>72.754759295055365</v>
      </c>
      <c r="G694" t="s">
        <v>14480</v>
      </c>
    </row>
    <row r="695" spans="1:7" x14ac:dyDescent="0.35">
      <c r="A695" t="s">
        <v>10</v>
      </c>
      <c r="B695" t="s">
        <v>4</v>
      </c>
      <c r="C695" t="s">
        <v>4742</v>
      </c>
      <c r="D695" s="2">
        <v>2202309.44</v>
      </c>
      <c r="E695" s="3">
        <f t="shared" si="20"/>
        <v>9.9682721905734635E-3</v>
      </c>
      <c r="F695" s="3">
        <f t="shared" si="21"/>
        <v>72.764727567245941</v>
      </c>
      <c r="G695" t="s">
        <v>14473</v>
      </c>
    </row>
    <row r="696" spans="1:7" x14ac:dyDescent="0.35">
      <c r="A696" t="s">
        <v>10</v>
      </c>
      <c r="B696" t="s">
        <v>9</v>
      </c>
      <c r="C696" t="s">
        <v>6732</v>
      </c>
      <c r="D696" s="2">
        <v>2200771.91</v>
      </c>
      <c r="E696" s="3">
        <f t="shared" si="20"/>
        <v>9.9613128971777244E-3</v>
      </c>
      <c r="F696" s="3">
        <f t="shared" si="21"/>
        <v>72.774688880143117</v>
      </c>
      <c r="G696" t="s">
        <v>14473</v>
      </c>
    </row>
    <row r="697" spans="1:7" x14ac:dyDescent="0.35">
      <c r="A697" t="s">
        <v>3</v>
      </c>
      <c r="B697" t="s">
        <v>499</v>
      </c>
      <c r="C697" t="s">
        <v>2192</v>
      </c>
      <c r="D697" s="2">
        <v>2197502.31</v>
      </c>
      <c r="E697" s="3">
        <f t="shared" si="20"/>
        <v>9.946513767608401E-3</v>
      </c>
      <c r="F697" s="3">
        <f t="shared" si="21"/>
        <v>72.784635393910719</v>
      </c>
      <c r="G697" t="s">
        <v>14473</v>
      </c>
    </row>
    <row r="698" spans="1:7" x14ac:dyDescent="0.35">
      <c r="A698" t="s">
        <v>10</v>
      </c>
      <c r="B698" t="s">
        <v>9</v>
      </c>
      <c r="C698" t="s">
        <v>203</v>
      </c>
      <c r="D698" s="2">
        <v>2196026.67</v>
      </c>
      <c r="E698" s="3">
        <f t="shared" si="20"/>
        <v>9.9398346057666849E-3</v>
      </c>
      <c r="F698" s="3">
        <f t="shared" si="21"/>
        <v>72.794575228516479</v>
      </c>
      <c r="G698" t="s">
        <v>14473</v>
      </c>
    </row>
    <row r="699" spans="1:7" x14ac:dyDescent="0.35">
      <c r="A699" t="s">
        <v>10</v>
      </c>
      <c r="B699" t="s">
        <v>9</v>
      </c>
      <c r="C699" t="s">
        <v>1882</v>
      </c>
      <c r="D699" s="2">
        <v>2191032.33</v>
      </c>
      <c r="E699" s="3">
        <f t="shared" si="20"/>
        <v>9.9172288176662318E-3</v>
      </c>
      <c r="F699" s="3">
        <f t="shared" si="21"/>
        <v>72.804492457334149</v>
      </c>
      <c r="G699" t="s">
        <v>14473</v>
      </c>
    </row>
    <row r="700" spans="1:7" x14ac:dyDescent="0.35">
      <c r="A700" t="s">
        <v>3</v>
      </c>
      <c r="B700" t="s">
        <v>9</v>
      </c>
      <c r="C700" t="s">
        <v>1859</v>
      </c>
      <c r="D700" s="2">
        <v>2190022.5699999998</v>
      </c>
      <c r="E700" s="3">
        <f t="shared" si="20"/>
        <v>9.912658359789453E-3</v>
      </c>
      <c r="F700" s="3">
        <f t="shared" si="21"/>
        <v>72.814405115693944</v>
      </c>
      <c r="G700" t="s">
        <v>14473</v>
      </c>
    </row>
    <row r="701" spans="1:7" x14ac:dyDescent="0.35">
      <c r="A701" t="s">
        <v>3</v>
      </c>
      <c r="B701" t="s">
        <v>22</v>
      </c>
      <c r="C701" t="s">
        <v>5094</v>
      </c>
      <c r="D701" s="2">
        <v>2188679.96</v>
      </c>
      <c r="E701" s="3">
        <f t="shared" si="20"/>
        <v>9.906581329158469E-3</v>
      </c>
      <c r="F701" s="3">
        <f t="shared" si="21"/>
        <v>72.824311697023106</v>
      </c>
      <c r="G701" t="s">
        <v>14473</v>
      </c>
    </row>
    <row r="702" spans="1:7" x14ac:dyDescent="0.35">
      <c r="A702" t="s">
        <v>3</v>
      </c>
      <c r="B702" t="s">
        <v>38</v>
      </c>
      <c r="C702" t="s">
        <v>91</v>
      </c>
      <c r="D702" s="2">
        <v>2186638.2999999998</v>
      </c>
      <c r="E702" s="3">
        <f t="shared" si="20"/>
        <v>9.897340201535364E-3</v>
      </c>
      <c r="F702" s="3">
        <f t="shared" si="21"/>
        <v>72.834209037224639</v>
      </c>
      <c r="G702" t="s">
        <v>14473</v>
      </c>
    </row>
    <row r="703" spans="1:7" x14ac:dyDescent="0.35">
      <c r="A703" t="s">
        <v>3</v>
      </c>
      <c r="B703" t="s">
        <v>9</v>
      </c>
      <c r="C703" t="s">
        <v>203</v>
      </c>
      <c r="D703" s="2">
        <v>2181595.13</v>
      </c>
      <c r="E703" s="3">
        <f t="shared" si="20"/>
        <v>9.874513395115584E-3</v>
      </c>
      <c r="F703" s="3">
        <f t="shared" si="21"/>
        <v>72.844083550619757</v>
      </c>
      <c r="G703" t="s">
        <v>14473</v>
      </c>
    </row>
    <row r="704" spans="1:7" x14ac:dyDescent="0.35">
      <c r="A704" t="s">
        <v>3</v>
      </c>
      <c r="B704" t="s">
        <v>9</v>
      </c>
      <c r="C704" t="s">
        <v>3520</v>
      </c>
      <c r="D704" s="2">
        <v>2178142.61</v>
      </c>
      <c r="E704" s="3">
        <f t="shared" si="20"/>
        <v>9.8588863181579521E-3</v>
      </c>
      <c r="F704" s="3">
        <f t="shared" si="21"/>
        <v>72.853942436937913</v>
      </c>
      <c r="G704" t="s">
        <v>14480</v>
      </c>
    </row>
    <row r="705" spans="1:7" x14ac:dyDescent="0.35">
      <c r="A705" t="s">
        <v>3</v>
      </c>
      <c r="B705" t="s">
        <v>143</v>
      </c>
      <c r="C705" s="10" t="s">
        <v>6201</v>
      </c>
      <c r="D705" s="2">
        <v>2177502.38</v>
      </c>
      <c r="E705" s="3">
        <f t="shared" si="20"/>
        <v>9.8559884570360509E-3</v>
      </c>
      <c r="F705" s="3">
        <f t="shared" si="21"/>
        <v>72.863798425394947</v>
      </c>
      <c r="G705" t="s">
        <v>14473</v>
      </c>
    </row>
    <row r="706" spans="1:7" x14ac:dyDescent="0.35">
      <c r="A706" t="s">
        <v>3</v>
      </c>
      <c r="B706" t="s">
        <v>6</v>
      </c>
      <c r="C706" t="s">
        <v>1773</v>
      </c>
      <c r="D706" s="2">
        <v>2176838.4300000002</v>
      </c>
      <c r="E706" s="3">
        <f t="shared" si="20"/>
        <v>9.8529832325200406E-3</v>
      </c>
      <c r="F706" s="3">
        <f t="shared" si="21"/>
        <v>72.873651408627467</v>
      </c>
      <c r="G706" t="s">
        <v>14473</v>
      </c>
    </row>
    <row r="707" spans="1:7" x14ac:dyDescent="0.35">
      <c r="A707" t="s">
        <v>3</v>
      </c>
      <c r="B707" t="s">
        <v>16</v>
      </c>
      <c r="C707" t="s">
        <v>2462</v>
      </c>
      <c r="D707" s="2">
        <v>2174467.34</v>
      </c>
      <c r="E707" s="3">
        <f t="shared" ref="E707:E770" si="22">(D707/$D$29638)*100</f>
        <v>9.8422510120250179E-3</v>
      </c>
      <c r="F707" s="3">
        <f t="shared" si="21"/>
        <v>72.883493659639498</v>
      </c>
      <c r="G707" t="s">
        <v>14473</v>
      </c>
    </row>
    <row r="708" spans="1:7" x14ac:dyDescent="0.35">
      <c r="A708" t="s">
        <v>3</v>
      </c>
      <c r="B708" t="s">
        <v>76</v>
      </c>
      <c r="C708" t="s">
        <v>484</v>
      </c>
      <c r="D708" s="2">
        <v>2171955.33</v>
      </c>
      <c r="E708" s="3">
        <f t="shared" si="22"/>
        <v>9.8308809479592529E-3</v>
      </c>
      <c r="F708" s="3">
        <f t="shared" ref="F708:F771" si="23">E708+F707</f>
        <v>72.893324540587457</v>
      </c>
      <c r="G708" t="s">
        <v>14473</v>
      </c>
    </row>
    <row r="709" spans="1:7" x14ac:dyDescent="0.35">
      <c r="A709" t="s">
        <v>10</v>
      </c>
      <c r="B709" t="s">
        <v>27</v>
      </c>
      <c r="C709" t="s">
        <v>3336</v>
      </c>
      <c r="D709" s="2">
        <v>2168570.1800000002</v>
      </c>
      <c r="E709" s="3">
        <f t="shared" si="22"/>
        <v>9.8155588065775602E-3</v>
      </c>
      <c r="F709" s="3">
        <f t="shared" si="23"/>
        <v>72.903140099394037</v>
      </c>
      <c r="G709" t="s">
        <v>14473</v>
      </c>
    </row>
    <row r="710" spans="1:7" x14ac:dyDescent="0.35">
      <c r="A710" t="s">
        <v>3</v>
      </c>
      <c r="B710" t="s">
        <v>9</v>
      </c>
      <c r="C710" t="s">
        <v>11874</v>
      </c>
      <c r="D710" s="2">
        <v>2164481.2999999998</v>
      </c>
      <c r="E710" s="3">
        <f t="shared" si="22"/>
        <v>9.7970513852069299E-3</v>
      </c>
      <c r="F710" s="3">
        <f t="shared" si="23"/>
        <v>72.912937150779243</v>
      </c>
      <c r="G710" t="s">
        <v>14473</v>
      </c>
    </row>
    <row r="711" spans="1:7" x14ac:dyDescent="0.35">
      <c r="A711" t="s">
        <v>3</v>
      </c>
      <c r="B711" t="s">
        <v>36</v>
      </c>
      <c r="C711" t="s">
        <v>10041</v>
      </c>
      <c r="D711" s="2">
        <v>2164433.54</v>
      </c>
      <c r="E711" s="3">
        <f t="shared" si="22"/>
        <v>9.7968352100086704E-3</v>
      </c>
      <c r="F711" s="3">
        <f t="shared" si="23"/>
        <v>72.922733985989254</v>
      </c>
      <c r="G711" t="s">
        <v>14473</v>
      </c>
    </row>
    <row r="712" spans="1:7" x14ac:dyDescent="0.35">
      <c r="A712" t="s">
        <v>10</v>
      </c>
      <c r="B712" t="s">
        <v>9</v>
      </c>
      <c r="C712" t="s">
        <v>6056</v>
      </c>
      <c r="D712" s="2">
        <v>2164018.84</v>
      </c>
      <c r="E712" s="3">
        <f t="shared" si="22"/>
        <v>9.7949581611242818E-3</v>
      </c>
      <c r="F712" s="3">
        <f t="shared" si="23"/>
        <v>72.932528944150377</v>
      </c>
      <c r="G712" t="s">
        <v>14473</v>
      </c>
    </row>
    <row r="713" spans="1:7" x14ac:dyDescent="0.35">
      <c r="A713" t="s">
        <v>3</v>
      </c>
      <c r="B713" t="s">
        <v>180</v>
      </c>
      <c r="C713" s="6" t="s">
        <v>10783</v>
      </c>
      <c r="D713" s="2">
        <v>2160101.86</v>
      </c>
      <c r="E713" s="3">
        <f t="shared" si="22"/>
        <v>9.7772288075212588E-3</v>
      </c>
      <c r="F713" s="3">
        <f t="shared" si="23"/>
        <v>72.942306172957899</v>
      </c>
      <c r="G713" t="s">
        <v>14473</v>
      </c>
    </row>
    <row r="714" spans="1:7" x14ac:dyDescent="0.35">
      <c r="A714" t="s">
        <v>10</v>
      </c>
      <c r="B714" t="s">
        <v>336</v>
      </c>
      <c r="C714" t="s">
        <v>91</v>
      </c>
      <c r="D714" s="2">
        <v>2159767.12</v>
      </c>
      <c r="E714" s="3">
        <f t="shared" si="22"/>
        <v>9.7757136800952649E-3</v>
      </c>
      <c r="F714" s="3">
        <f t="shared" si="23"/>
        <v>72.952081886637998</v>
      </c>
      <c r="G714" t="s">
        <v>14473</v>
      </c>
    </row>
    <row r="715" spans="1:7" x14ac:dyDescent="0.35">
      <c r="A715" t="s">
        <v>3</v>
      </c>
      <c r="B715" t="s">
        <v>103</v>
      </c>
      <c r="C715" t="s">
        <v>11984</v>
      </c>
      <c r="D715" s="2">
        <v>2159415.9300000002</v>
      </c>
      <c r="E715" s="3">
        <f t="shared" si="22"/>
        <v>9.7741240953407235E-3</v>
      </c>
      <c r="F715" s="3">
        <f t="shared" si="23"/>
        <v>72.961856010733342</v>
      </c>
      <c r="G715" t="s">
        <v>14473</v>
      </c>
    </row>
    <row r="716" spans="1:7" x14ac:dyDescent="0.35">
      <c r="A716" t="s">
        <v>3</v>
      </c>
      <c r="B716" t="s">
        <v>406</v>
      </c>
      <c r="C716" t="s">
        <v>2754</v>
      </c>
      <c r="D716" s="2">
        <v>2153942.29</v>
      </c>
      <c r="E716" s="3">
        <f t="shared" si="22"/>
        <v>9.7493488605793401E-3</v>
      </c>
      <c r="F716" s="3">
        <f t="shared" si="23"/>
        <v>72.971605359593923</v>
      </c>
      <c r="G716" t="s">
        <v>14473</v>
      </c>
    </row>
    <row r="717" spans="1:7" x14ac:dyDescent="0.35">
      <c r="A717" t="s">
        <v>3</v>
      </c>
      <c r="B717" t="s">
        <v>22</v>
      </c>
      <c r="C717" t="s">
        <v>2192</v>
      </c>
      <c r="D717" s="2">
        <v>2153321.08</v>
      </c>
      <c r="E717" s="3">
        <f t="shared" si="22"/>
        <v>9.7465370893291079E-3</v>
      </c>
      <c r="F717" s="3">
        <f t="shared" si="23"/>
        <v>72.98135189668325</v>
      </c>
      <c r="G717" t="s">
        <v>14473</v>
      </c>
    </row>
    <row r="718" spans="1:7" x14ac:dyDescent="0.35">
      <c r="A718" t="s">
        <v>3</v>
      </c>
      <c r="B718" t="s">
        <v>6</v>
      </c>
      <c r="C718" t="s">
        <v>4059</v>
      </c>
      <c r="D718" s="2">
        <v>2152521.66</v>
      </c>
      <c r="E718" s="3">
        <f t="shared" si="22"/>
        <v>9.7429186894758216E-3</v>
      </c>
      <c r="F718" s="3">
        <f t="shared" si="23"/>
        <v>72.991094815372733</v>
      </c>
      <c r="G718" t="s">
        <v>14473</v>
      </c>
    </row>
    <row r="719" spans="1:7" x14ac:dyDescent="0.35">
      <c r="A719" t="s">
        <v>10</v>
      </c>
      <c r="B719" t="s">
        <v>6</v>
      </c>
      <c r="C719" t="s">
        <v>3417</v>
      </c>
      <c r="D719" s="2">
        <v>2152469.61</v>
      </c>
      <c r="E719" s="3">
        <f t="shared" si="22"/>
        <v>9.7426830965304818E-3</v>
      </c>
      <c r="F719" s="3">
        <f t="shared" si="23"/>
        <v>73.000837498469267</v>
      </c>
      <c r="G719" t="s">
        <v>14473</v>
      </c>
    </row>
    <row r="720" spans="1:7" x14ac:dyDescent="0.35">
      <c r="A720" t="s">
        <v>3</v>
      </c>
      <c r="B720" t="s">
        <v>9</v>
      </c>
      <c r="C720" t="s">
        <v>2255</v>
      </c>
      <c r="D720" s="2">
        <v>2152429.25</v>
      </c>
      <c r="E720" s="3">
        <f t="shared" si="22"/>
        <v>9.742500415814365E-3</v>
      </c>
      <c r="F720" s="3">
        <f t="shared" si="23"/>
        <v>73.010579998885078</v>
      </c>
      <c r="G720" t="s">
        <v>14473</v>
      </c>
    </row>
    <row r="721" spans="1:7" x14ac:dyDescent="0.35">
      <c r="A721" t="s">
        <v>10</v>
      </c>
      <c r="B721" t="s">
        <v>23</v>
      </c>
      <c r="C721" t="s">
        <v>1712</v>
      </c>
      <c r="D721" s="2">
        <v>2152059.7400000002</v>
      </c>
      <c r="E721" s="3">
        <f t="shared" si="22"/>
        <v>9.7408279095851143E-3</v>
      </c>
      <c r="F721" s="3">
        <f t="shared" si="23"/>
        <v>73.020320826794659</v>
      </c>
      <c r="G721" t="s">
        <v>14480</v>
      </c>
    </row>
    <row r="722" spans="1:7" x14ac:dyDescent="0.35">
      <c r="A722" t="s">
        <v>10</v>
      </c>
      <c r="B722" t="s">
        <v>8</v>
      </c>
      <c r="C722" t="s">
        <v>1511</v>
      </c>
      <c r="D722" s="2">
        <v>2146030.7000000002</v>
      </c>
      <c r="E722" s="3">
        <f t="shared" si="22"/>
        <v>9.7135387781504979E-3</v>
      </c>
      <c r="F722" s="3">
        <f t="shared" si="23"/>
        <v>73.030034365572803</v>
      </c>
      <c r="G722" t="s">
        <v>14480</v>
      </c>
    </row>
    <row r="723" spans="1:7" x14ac:dyDescent="0.35">
      <c r="A723" t="s">
        <v>3</v>
      </c>
      <c r="B723" t="s">
        <v>29</v>
      </c>
      <c r="C723" t="s">
        <v>9360</v>
      </c>
      <c r="D723" s="2">
        <v>2145382.34</v>
      </c>
      <c r="E723" s="3">
        <f t="shared" si="22"/>
        <v>9.710604118361053E-3</v>
      </c>
      <c r="F723" s="3">
        <f t="shared" si="23"/>
        <v>73.039744969691171</v>
      </c>
      <c r="G723" t="s">
        <v>14473</v>
      </c>
    </row>
    <row r="724" spans="1:7" x14ac:dyDescent="0.35">
      <c r="A724" t="s">
        <v>10</v>
      </c>
      <c r="B724" t="s">
        <v>39</v>
      </c>
      <c r="C724" t="s">
        <v>1552</v>
      </c>
      <c r="D724" s="2">
        <v>2143092.06</v>
      </c>
      <c r="E724" s="3">
        <f t="shared" si="22"/>
        <v>9.7002376666635894E-3</v>
      </c>
      <c r="F724" s="3">
        <f t="shared" si="23"/>
        <v>73.049445207357834</v>
      </c>
      <c r="G724" t="s">
        <v>14473</v>
      </c>
    </row>
    <row r="725" spans="1:7" x14ac:dyDescent="0.35">
      <c r="A725" t="s">
        <v>3</v>
      </c>
      <c r="B725" t="s">
        <v>40</v>
      </c>
      <c r="C725" t="s">
        <v>1382</v>
      </c>
      <c r="D725" s="2">
        <v>2140231.39</v>
      </c>
      <c r="E725" s="3">
        <f t="shared" si="22"/>
        <v>9.6872894693351506E-3</v>
      </c>
      <c r="F725" s="3">
        <f t="shared" si="23"/>
        <v>73.059132496827175</v>
      </c>
      <c r="G725" t="s">
        <v>14473</v>
      </c>
    </row>
    <row r="726" spans="1:7" x14ac:dyDescent="0.35">
      <c r="A726" t="s">
        <v>10</v>
      </c>
      <c r="B726" t="s">
        <v>9</v>
      </c>
      <c r="C726" t="s">
        <v>12800</v>
      </c>
      <c r="D726" s="2">
        <v>2138634.65</v>
      </c>
      <c r="E726" s="3">
        <f t="shared" si="22"/>
        <v>9.6800621748194537E-3</v>
      </c>
      <c r="F726" s="3">
        <f t="shared" si="23"/>
        <v>73.068812559001998</v>
      </c>
      <c r="G726" t="s">
        <v>14473</v>
      </c>
    </row>
    <row r="727" spans="1:7" x14ac:dyDescent="0.35">
      <c r="A727" t="s">
        <v>3</v>
      </c>
      <c r="B727" t="s">
        <v>16</v>
      </c>
      <c r="C727" t="s">
        <v>9708</v>
      </c>
      <c r="D727" s="2">
        <v>2133730.35</v>
      </c>
      <c r="E727" s="3">
        <f t="shared" si="22"/>
        <v>9.6578639330936102E-3</v>
      </c>
      <c r="F727" s="3">
        <f t="shared" si="23"/>
        <v>73.078470422935098</v>
      </c>
      <c r="G727" t="s">
        <v>14473</v>
      </c>
    </row>
    <row r="728" spans="1:7" x14ac:dyDescent="0.35">
      <c r="A728" t="s">
        <v>3</v>
      </c>
      <c r="B728" t="s">
        <v>8</v>
      </c>
      <c r="C728" t="s">
        <v>863</v>
      </c>
      <c r="D728" s="2">
        <v>2132585.5499999998</v>
      </c>
      <c r="E728" s="3">
        <f t="shared" si="22"/>
        <v>9.6526822461805439E-3</v>
      </c>
      <c r="F728" s="3">
        <f t="shared" si="23"/>
        <v>73.088123105181282</v>
      </c>
      <c r="G728" t="s">
        <v>14473</v>
      </c>
    </row>
    <row r="729" spans="1:7" x14ac:dyDescent="0.35">
      <c r="A729" t="s">
        <v>3</v>
      </c>
      <c r="B729" t="s">
        <v>9</v>
      </c>
      <c r="C729" t="s">
        <v>8947</v>
      </c>
      <c r="D729" s="2">
        <v>2129286.4300000002</v>
      </c>
      <c r="E729" s="3">
        <f t="shared" si="22"/>
        <v>9.6377495007851626E-3</v>
      </c>
      <c r="F729" s="3">
        <f t="shared" si="23"/>
        <v>73.097760854682065</v>
      </c>
      <c r="G729" t="s">
        <v>14473</v>
      </c>
    </row>
    <row r="730" spans="1:7" x14ac:dyDescent="0.35">
      <c r="A730" t="s">
        <v>3</v>
      </c>
      <c r="B730" t="s">
        <v>9</v>
      </c>
      <c r="C730" t="s">
        <v>983</v>
      </c>
      <c r="D730" s="2">
        <v>2120666.6800000002</v>
      </c>
      <c r="E730" s="3">
        <f t="shared" si="22"/>
        <v>9.5987340869409157E-3</v>
      </c>
      <c r="F730" s="3">
        <f t="shared" si="23"/>
        <v>73.107359588769</v>
      </c>
      <c r="G730" t="s">
        <v>14473</v>
      </c>
    </row>
    <row r="731" spans="1:7" x14ac:dyDescent="0.35">
      <c r="A731" t="s">
        <v>3</v>
      </c>
      <c r="B731" t="s">
        <v>20</v>
      </c>
      <c r="C731" s="7" t="s">
        <v>352</v>
      </c>
      <c r="D731" s="2">
        <v>2120657.4300000002</v>
      </c>
      <c r="E731" s="3">
        <f t="shared" si="22"/>
        <v>9.5986922188382364E-3</v>
      </c>
      <c r="F731" s="3">
        <f t="shared" si="23"/>
        <v>73.116958280987845</v>
      </c>
      <c r="G731" t="s">
        <v>14480</v>
      </c>
    </row>
    <row r="732" spans="1:7" x14ac:dyDescent="0.35">
      <c r="A732" t="s">
        <v>3</v>
      </c>
      <c r="B732" t="s">
        <v>9</v>
      </c>
      <c r="C732" t="s">
        <v>12758</v>
      </c>
      <c r="D732" s="2">
        <v>2120432.52</v>
      </c>
      <c r="E732" s="3">
        <f t="shared" si="22"/>
        <v>9.5976742128951742E-3</v>
      </c>
      <c r="F732" s="3">
        <f t="shared" si="23"/>
        <v>73.126555955200743</v>
      </c>
      <c r="G732" t="s">
        <v>14473</v>
      </c>
    </row>
    <row r="733" spans="1:7" x14ac:dyDescent="0.35">
      <c r="A733" t="s">
        <v>10</v>
      </c>
      <c r="B733" t="s">
        <v>23</v>
      </c>
      <c r="C733" t="s">
        <v>4272</v>
      </c>
      <c r="D733" s="2">
        <v>2109848.7999999998</v>
      </c>
      <c r="E733" s="3">
        <f t="shared" si="22"/>
        <v>9.549769318227503E-3</v>
      </c>
      <c r="F733" s="3">
        <f t="shared" si="23"/>
        <v>73.13610572451897</v>
      </c>
      <c r="G733" t="s">
        <v>14473</v>
      </c>
    </row>
    <row r="734" spans="1:7" x14ac:dyDescent="0.35">
      <c r="A734" t="s">
        <v>10</v>
      </c>
      <c r="B734" t="s">
        <v>139</v>
      </c>
      <c r="C734" t="s">
        <v>8383</v>
      </c>
      <c r="D734" s="2">
        <v>2104719.4900000002</v>
      </c>
      <c r="E734" s="3">
        <f t="shared" si="22"/>
        <v>9.5265526179304609E-3</v>
      </c>
      <c r="F734" s="3">
        <f t="shared" si="23"/>
        <v>73.145632277136897</v>
      </c>
      <c r="G734" t="s">
        <v>14473</v>
      </c>
    </row>
    <row r="735" spans="1:7" x14ac:dyDescent="0.35">
      <c r="A735" t="s">
        <v>3</v>
      </c>
      <c r="B735" t="s">
        <v>180</v>
      </c>
      <c r="C735" t="s">
        <v>2625</v>
      </c>
      <c r="D735" s="2">
        <v>2104008.73</v>
      </c>
      <c r="E735" s="3">
        <f t="shared" si="22"/>
        <v>9.52333551818349E-3</v>
      </c>
      <c r="F735" s="3">
        <f t="shared" si="23"/>
        <v>73.155155612655079</v>
      </c>
      <c r="G735" t="s">
        <v>14480</v>
      </c>
    </row>
    <row r="736" spans="1:7" x14ac:dyDescent="0.35">
      <c r="A736" t="s">
        <v>10</v>
      </c>
      <c r="B736" t="s">
        <v>11</v>
      </c>
      <c r="C736" t="s">
        <v>1154</v>
      </c>
      <c r="D736" s="2">
        <v>2102460.6</v>
      </c>
      <c r="E736" s="3">
        <f t="shared" si="22"/>
        <v>9.5163282462052204E-3</v>
      </c>
      <c r="F736" s="3">
        <f t="shared" si="23"/>
        <v>73.164671940901286</v>
      </c>
      <c r="G736" t="s">
        <v>14473</v>
      </c>
    </row>
    <row r="737" spans="1:7" x14ac:dyDescent="0.35">
      <c r="A737" t="s">
        <v>3</v>
      </c>
      <c r="B737" t="s">
        <v>9</v>
      </c>
      <c r="C737" t="s">
        <v>2023</v>
      </c>
      <c r="D737" s="2">
        <v>2096959.08</v>
      </c>
      <c r="E737" s="3">
        <f t="shared" si="22"/>
        <v>9.4914268187192251E-3</v>
      </c>
      <c r="F737" s="3">
        <f t="shared" si="23"/>
        <v>73.174163367719999</v>
      </c>
      <c r="G737" t="s">
        <v>14473</v>
      </c>
    </row>
    <row r="738" spans="1:7" x14ac:dyDescent="0.35">
      <c r="A738" t="s">
        <v>10</v>
      </c>
      <c r="B738" t="s">
        <v>9</v>
      </c>
      <c r="C738" t="s">
        <v>4009</v>
      </c>
      <c r="D738" s="2">
        <v>2095660.24</v>
      </c>
      <c r="E738" s="3">
        <f t="shared" si="22"/>
        <v>9.485547903423831E-3</v>
      </c>
      <c r="F738" s="3">
        <f t="shared" si="23"/>
        <v>73.183648915623422</v>
      </c>
      <c r="G738" t="s">
        <v>14473</v>
      </c>
    </row>
    <row r="739" spans="1:7" x14ac:dyDescent="0.35">
      <c r="A739" t="s">
        <v>3</v>
      </c>
      <c r="B739" t="s">
        <v>9</v>
      </c>
      <c r="C739" t="s">
        <v>4009</v>
      </c>
      <c r="D739" s="2">
        <v>2091495.2</v>
      </c>
      <c r="E739" s="3">
        <f t="shared" si="22"/>
        <v>9.4666957604640188E-3</v>
      </c>
      <c r="F739" s="3">
        <f t="shared" si="23"/>
        <v>73.193115611383888</v>
      </c>
      <c r="G739" t="s">
        <v>14473</v>
      </c>
    </row>
    <row r="740" spans="1:7" x14ac:dyDescent="0.35">
      <c r="A740" t="s">
        <v>3</v>
      </c>
      <c r="B740" t="s">
        <v>76</v>
      </c>
      <c r="C740" t="s">
        <v>4559</v>
      </c>
      <c r="D740" s="2">
        <v>2091350.14</v>
      </c>
      <c r="E740" s="3">
        <f t="shared" si="22"/>
        <v>9.4660391780883989E-3</v>
      </c>
      <c r="F740" s="3">
        <f t="shared" si="23"/>
        <v>73.202581650561982</v>
      </c>
      <c r="G740" t="s">
        <v>14473</v>
      </c>
    </row>
    <row r="741" spans="1:7" x14ac:dyDescent="0.35">
      <c r="A741" t="s">
        <v>10</v>
      </c>
      <c r="B741" t="s">
        <v>9</v>
      </c>
      <c r="C741" t="s">
        <v>2023</v>
      </c>
      <c r="D741" s="2">
        <v>2088511.44</v>
      </c>
      <c r="E741" s="3">
        <f t="shared" si="22"/>
        <v>9.4531904231616708E-3</v>
      </c>
      <c r="F741" s="3">
        <f t="shared" si="23"/>
        <v>73.21203484098514</v>
      </c>
      <c r="G741" t="s">
        <v>14473</v>
      </c>
    </row>
    <row r="742" spans="1:7" x14ac:dyDescent="0.35">
      <c r="A742" t="s">
        <v>10</v>
      </c>
      <c r="B742" t="s">
        <v>180</v>
      </c>
      <c r="C742" t="s">
        <v>6794</v>
      </c>
      <c r="D742" s="2">
        <v>2079883.56</v>
      </c>
      <c r="E742" s="3">
        <f t="shared" si="22"/>
        <v>9.4141382106498785E-3</v>
      </c>
      <c r="F742" s="3">
        <f t="shared" si="23"/>
        <v>73.221448979195785</v>
      </c>
      <c r="G742" t="s">
        <v>14480</v>
      </c>
    </row>
    <row r="743" spans="1:7" x14ac:dyDescent="0.35">
      <c r="A743" t="s">
        <v>3</v>
      </c>
      <c r="B743" t="s">
        <v>1989</v>
      </c>
      <c r="C743" s="7" t="s">
        <v>13808</v>
      </c>
      <c r="D743" s="2">
        <v>2078796.82</v>
      </c>
      <c r="E743" s="3">
        <f t="shared" si="22"/>
        <v>9.4092193196331896E-3</v>
      </c>
      <c r="F743" s="3">
        <f t="shared" si="23"/>
        <v>73.230858198515421</v>
      </c>
      <c r="G743" t="s">
        <v>14480</v>
      </c>
    </row>
    <row r="744" spans="1:7" x14ac:dyDescent="0.35">
      <c r="A744" t="s">
        <v>3</v>
      </c>
      <c r="B744" t="s">
        <v>499</v>
      </c>
      <c r="C744" s="11" t="s">
        <v>8390</v>
      </c>
      <c r="D744" s="2">
        <v>2076378.78</v>
      </c>
      <c r="E744" s="3">
        <f t="shared" si="22"/>
        <v>9.3982745902278196E-3</v>
      </c>
      <c r="F744" s="3">
        <f t="shared" si="23"/>
        <v>73.240256473105646</v>
      </c>
      <c r="G744" t="s">
        <v>14473</v>
      </c>
    </row>
    <row r="745" spans="1:7" x14ac:dyDescent="0.35">
      <c r="A745" t="s">
        <v>10</v>
      </c>
      <c r="B745" t="s">
        <v>6</v>
      </c>
      <c r="C745" t="s">
        <v>4308</v>
      </c>
      <c r="D745" s="2">
        <v>2074881.21</v>
      </c>
      <c r="E745" s="3">
        <f t="shared" si="22"/>
        <v>9.3914961670356466E-3</v>
      </c>
      <c r="F745" s="3">
        <f t="shared" si="23"/>
        <v>73.249647969272687</v>
      </c>
      <c r="G745" t="s">
        <v>14473</v>
      </c>
    </row>
    <row r="746" spans="1:7" x14ac:dyDescent="0.35">
      <c r="A746" t="s">
        <v>3</v>
      </c>
      <c r="B746" t="s">
        <v>8</v>
      </c>
      <c r="C746" t="s">
        <v>3034</v>
      </c>
      <c r="D746" s="2">
        <v>2074348.84</v>
      </c>
      <c r="E746" s="3">
        <f t="shared" si="22"/>
        <v>9.3890865106223791E-3</v>
      </c>
      <c r="F746" s="3">
        <f t="shared" si="23"/>
        <v>73.25903705578331</v>
      </c>
      <c r="G746" t="s">
        <v>14473</v>
      </c>
    </row>
    <row r="747" spans="1:7" x14ac:dyDescent="0.35">
      <c r="A747" t="s">
        <v>3</v>
      </c>
      <c r="B747" t="s">
        <v>57</v>
      </c>
      <c r="C747" t="s">
        <v>8835</v>
      </c>
      <c r="D747" s="2">
        <v>2073963.95</v>
      </c>
      <c r="E747" s="3">
        <f t="shared" si="22"/>
        <v>9.3873443901856483E-3</v>
      </c>
      <c r="F747" s="3">
        <f t="shared" si="23"/>
        <v>73.268424400173501</v>
      </c>
      <c r="G747" t="s">
        <v>14473</v>
      </c>
    </row>
    <row r="748" spans="1:7" x14ac:dyDescent="0.35">
      <c r="A748" t="s">
        <v>10</v>
      </c>
      <c r="B748" t="s">
        <v>6</v>
      </c>
      <c r="C748" t="s">
        <v>1129</v>
      </c>
      <c r="D748" s="2">
        <v>2071663.43</v>
      </c>
      <c r="E748" s="3">
        <f t="shared" si="22"/>
        <v>9.3769315893669509E-3</v>
      </c>
      <c r="F748" s="3">
        <f t="shared" si="23"/>
        <v>73.277801331762873</v>
      </c>
      <c r="G748" t="s">
        <v>14473</v>
      </c>
    </row>
    <row r="749" spans="1:7" x14ac:dyDescent="0.35">
      <c r="A749" t="s">
        <v>10</v>
      </c>
      <c r="B749" t="s">
        <v>76</v>
      </c>
      <c r="C749" t="s">
        <v>484</v>
      </c>
      <c r="D749" s="2">
        <v>2070678.98</v>
      </c>
      <c r="E749" s="3">
        <f t="shared" si="22"/>
        <v>9.3724756916716608E-3</v>
      </c>
      <c r="F749" s="3">
        <f t="shared" si="23"/>
        <v>73.28717380745455</v>
      </c>
      <c r="G749" t="s">
        <v>14473</v>
      </c>
    </row>
    <row r="750" spans="1:7" x14ac:dyDescent="0.35">
      <c r="A750" t="s">
        <v>3</v>
      </c>
      <c r="B750" t="s">
        <v>9</v>
      </c>
      <c r="C750" t="s">
        <v>9931</v>
      </c>
      <c r="D750" s="2">
        <v>2068000.35</v>
      </c>
      <c r="E750" s="3">
        <f t="shared" si="22"/>
        <v>9.3603514586039251E-3</v>
      </c>
      <c r="F750" s="3">
        <f t="shared" si="23"/>
        <v>73.296534158913161</v>
      </c>
      <c r="G750" t="s">
        <v>14473</v>
      </c>
    </row>
    <row r="751" spans="1:7" x14ac:dyDescent="0.35">
      <c r="A751" t="s">
        <v>3</v>
      </c>
      <c r="B751" t="s">
        <v>55</v>
      </c>
      <c r="C751" s="8" t="s">
        <v>1201</v>
      </c>
      <c r="D751" s="2">
        <v>2064362.76</v>
      </c>
      <c r="E751" s="3">
        <f t="shared" si="22"/>
        <v>9.3438867027530355E-3</v>
      </c>
      <c r="F751" s="3">
        <f t="shared" si="23"/>
        <v>73.305878045615913</v>
      </c>
      <c r="G751" t="s">
        <v>14480</v>
      </c>
    </row>
    <row r="752" spans="1:7" x14ac:dyDescent="0.35">
      <c r="A752" t="s">
        <v>10</v>
      </c>
      <c r="B752" t="s">
        <v>79</v>
      </c>
      <c r="C752" t="s">
        <v>10384</v>
      </c>
      <c r="D752" s="2">
        <v>2063415.76</v>
      </c>
      <c r="E752" s="3">
        <f t="shared" si="22"/>
        <v>9.3396003142950743E-3</v>
      </c>
      <c r="F752" s="3">
        <f t="shared" si="23"/>
        <v>73.315217645930204</v>
      </c>
      <c r="G752" t="s">
        <v>14473</v>
      </c>
    </row>
    <row r="753" spans="1:7" x14ac:dyDescent="0.35">
      <c r="A753" t="s">
        <v>3</v>
      </c>
      <c r="B753" t="s">
        <v>67</v>
      </c>
      <c r="C753" t="s">
        <v>6475</v>
      </c>
      <c r="D753" s="2">
        <v>2062998.42</v>
      </c>
      <c r="E753" s="3">
        <f t="shared" si="22"/>
        <v>9.3377113160278673E-3</v>
      </c>
      <c r="F753" s="3">
        <f t="shared" si="23"/>
        <v>73.324555357246226</v>
      </c>
      <c r="G753" t="s">
        <v>14473</v>
      </c>
    </row>
    <row r="754" spans="1:7" x14ac:dyDescent="0.35">
      <c r="A754" t="s">
        <v>10</v>
      </c>
      <c r="B754" t="s">
        <v>8</v>
      </c>
      <c r="C754" s="8" t="s">
        <v>1063</v>
      </c>
      <c r="D754" s="2">
        <v>2060707.63</v>
      </c>
      <c r="E754" s="3">
        <f t="shared" si="22"/>
        <v>9.3273425559269058E-3</v>
      </c>
      <c r="F754" s="3">
        <f t="shared" si="23"/>
        <v>73.333882699802146</v>
      </c>
      <c r="G754" t="s">
        <v>14480</v>
      </c>
    </row>
    <row r="755" spans="1:7" x14ac:dyDescent="0.35">
      <c r="A755" t="s">
        <v>10</v>
      </c>
      <c r="B755" t="s">
        <v>9</v>
      </c>
      <c r="C755" t="s">
        <v>4679</v>
      </c>
      <c r="D755" s="2">
        <v>2059898.27</v>
      </c>
      <c r="E755" s="3">
        <f t="shared" si="22"/>
        <v>9.3236791648367949E-3</v>
      </c>
      <c r="F755" s="3">
        <f t="shared" si="23"/>
        <v>73.343206378966983</v>
      </c>
      <c r="G755" t="s">
        <v>14473</v>
      </c>
    </row>
    <row r="756" spans="1:7" x14ac:dyDescent="0.35">
      <c r="A756" t="s">
        <v>3</v>
      </c>
      <c r="B756" t="s">
        <v>28</v>
      </c>
      <c r="C756" s="11" t="s">
        <v>6907</v>
      </c>
      <c r="D756" s="2">
        <v>2059644.88</v>
      </c>
      <c r="E756" s="3">
        <f t="shared" si="22"/>
        <v>9.3225322504002974E-3</v>
      </c>
      <c r="F756" s="3">
        <f t="shared" si="23"/>
        <v>73.352528911217377</v>
      </c>
      <c r="G756" t="s">
        <v>14473</v>
      </c>
    </row>
    <row r="757" spans="1:7" x14ac:dyDescent="0.35">
      <c r="A757" t="s">
        <v>10</v>
      </c>
      <c r="B757" t="s">
        <v>76</v>
      </c>
      <c r="C757" t="s">
        <v>4142</v>
      </c>
      <c r="D757" s="2">
        <v>2049942.78</v>
      </c>
      <c r="E757" s="3">
        <f t="shared" si="22"/>
        <v>9.2786178159145784E-3</v>
      </c>
      <c r="F757" s="3">
        <f t="shared" si="23"/>
        <v>73.361807529033285</v>
      </c>
      <c r="G757" t="s">
        <v>14480</v>
      </c>
    </row>
    <row r="758" spans="1:7" x14ac:dyDescent="0.35">
      <c r="A758" t="s">
        <v>10</v>
      </c>
      <c r="B758" t="s">
        <v>8</v>
      </c>
      <c r="C758" t="s">
        <v>863</v>
      </c>
      <c r="D758" s="2">
        <v>2049812.91</v>
      </c>
      <c r="E758" s="3">
        <f t="shared" si="22"/>
        <v>9.2780299877529785E-3</v>
      </c>
      <c r="F758" s="3">
        <f t="shared" si="23"/>
        <v>73.37108555902104</v>
      </c>
      <c r="G758" t="s">
        <v>14473</v>
      </c>
    </row>
    <row r="759" spans="1:7" x14ac:dyDescent="0.35">
      <c r="A759" t="s">
        <v>3</v>
      </c>
      <c r="B759" t="s">
        <v>8</v>
      </c>
      <c r="C759" s="8" t="s">
        <v>1565</v>
      </c>
      <c r="D759" s="2">
        <v>2048886.22</v>
      </c>
      <c r="E759" s="3">
        <f t="shared" si="22"/>
        <v>9.2738355280696551E-3</v>
      </c>
      <c r="F759" s="3">
        <f t="shared" si="23"/>
        <v>73.380359394549103</v>
      </c>
      <c r="G759" t="s">
        <v>14480</v>
      </c>
    </row>
    <row r="760" spans="1:7" x14ac:dyDescent="0.35">
      <c r="A760" t="s">
        <v>3</v>
      </c>
      <c r="B760" t="s">
        <v>4</v>
      </c>
      <c r="C760" t="s">
        <v>11177</v>
      </c>
      <c r="D760" s="2">
        <v>2048039.74</v>
      </c>
      <c r="E760" s="3">
        <f t="shared" si="22"/>
        <v>9.2700041214150673E-3</v>
      </c>
      <c r="F760" s="3">
        <f t="shared" si="23"/>
        <v>73.389629398670522</v>
      </c>
      <c r="G760" t="s">
        <v>14473</v>
      </c>
    </row>
    <row r="761" spans="1:7" x14ac:dyDescent="0.35">
      <c r="A761" t="s">
        <v>3</v>
      </c>
      <c r="B761" t="s">
        <v>36</v>
      </c>
      <c r="C761" t="s">
        <v>3697</v>
      </c>
      <c r="D761" s="2">
        <v>2047832.96</v>
      </c>
      <c r="E761" s="3">
        <f t="shared" si="22"/>
        <v>9.2690681769532542E-3</v>
      </c>
      <c r="F761" s="3">
        <f t="shared" si="23"/>
        <v>73.39889846684747</v>
      </c>
      <c r="G761" t="s">
        <v>14473</v>
      </c>
    </row>
    <row r="762" spans="1:7" x14ac:dyDescent="0.35">
      <c r="A762" t="s">
        <v>10</v>
      </c>
      <c r="B762" t="s">
        <v>180</v>
      </c>
      <c r="C762" t="s">
        <v>11321</v>
      </c>
      <c r="D762" s="2">
        <v>2047224.59</v>
      </c>
      <c r="E762" s="3">
        <f t="shared" si="22"/>
        <v>9.2663145231558219E-3</v>
      </c>
      <c r="F762" s="3">
        <f t="shared" si="23"/>
        <v>73.40816478137063</v>
      </c>
      <c r="G762" t="s">
        <v>14473</v>
      </c>
    </row>
    <row r="763" spans="1:7" x14ac:dyDescent="0.35">
      <c r="A763" t="s">
        <v>3</v>
      </c>
      <c r="B763" t="s">
        <v>1393</v>
      </c>
      <c r="C763" t="s">
        <v>7445</v>
      </c>
      <c r="D763" s="2">
        <v>2047092.81</v>
      </c>
      <c r="E763" s="3">
        <f t="shared" si="22"/>
        <v>9.265718049796803E-3</v>
      </c>
      <c r="F763" s="3">
        <f t="shared" si="23"/>
        <v>73.417430499420433</v>
      </c>
      <c r="G763" t="s">
        <v>14473</v>
      </c>
    </row>
    <row r="764" spans="1:7" x14ac:dyDescent="0.35">
      <c r="A764" t="s">
        <v>3</v>
      </c>
      <c r="B764" t="s">
        <v>134</v>
      </c>
      <c r="C764" t="s">
        <v>7145</v>
      </c>
      <c r="D764" s="2">
        <v>2047004.93</v>
      </c>
      <c r="E764" s="3">
        <f t="shared" si="22"/>
        <v>9.2653202801899533E-3</v>
      </c>
      <c r="F764" s="3">
        <f t="shared" si="23"/>
        <v>73.426695819700626</v>
      </c>
      <c r="G764" t="s">
        <v>14480</v>
      </c>
    </row>
    <row r="765" spans="1:7" x14ac:dyDescent="0.35">
      <c r="A765" t="s">
        <v>3</v>
      </c>
      <c r="B765" t="s">
        <v>180</v>
      </c>
      <c r="C765" t="s">
        <v>446</v>
      </c>
      <c r="D765" s="2">
        <v>2046454.55</v>
      </c>
      <c r="E765" s="3">
        <f t="shared" si="22"/>
        <v>9.2628291054492034E-3</v>
      </c>
      <c r="F765" s="3">
        <f t="shared" si="23"/>
        <v>73.435958648806078</v>
      </c>
      <c r="G765" t="s">
        <v>14480</v>
      </c>
    </row>
    <row r="766" spans="1:7" x14ac:dyDescent="0.35">
      <c r="A766" t="s">
        <v>10</v>
      </c>
      <c r="B766" t="s">
        <v>22</v>
      </c>
      <c r="C766" t="s">
        <v>817</v>
      </c>
      <c r="D766" s="2">
        <v>2046071.49</v>
      </c>
      <c r="E766" s="3">
        <f t="shared" si="22"/>
        <v>9.2610952681073788E-3</v>
      </c>
      <c r="F766" s="3">
        <f t="shared" si="23"/>
        <v>73.44521974407418</v>
      </c>
      <c r="G766" t="s">
        <v>14473</v>
      </c>
    </row>
    <row r="767" spans="1:7" x14ac:dyDescent="0.35">
      <c r="A767" t="s">
        <v>3</v>
      </c>
      <c r="B767" t="s">
        <v>8</v>
      </c>
      <c r="C767" t="s">
        <v>1643</v>
      </c>
      <c r="D767" s="2">
        <v>2045348.69</v>
      </c>
      <c r="E767" s="3">
        <f t="shared" si="22"/>
        <v>9.2578236719327075E-3</v>
      </c>
      <c r="F767" s="3">
        <f t="shared" si="23"/>
        <v>73.45447756774611</v>
      </c>
      <c r="G767" t="s">
        <v>14480</v>
      </c>
    </row>
    <row r="768" spans="1:7" x14ac:dyDescent="0.35">
      <c r="A768" t="s">
        <v>3</v>
      </c>
      <c r="B768" t="s">
        <v>139</v>
      </c>
      <c r="C768" t="s">
        <v>3619</v>
      </c>
      <c r="D768" s="2">
        <v>2044997.89</v>
      </c>
      <c r="E768" s="3">
        <f t="shared" si="22"/>
        <v>9.2562358524279006E-3</v>
      </c>
      <c r="F768" s="3">
        <f t="shared" si="23"/>
        <v>73.463733803598544</v>
      </c>
      <c r="G768" t="s">
        <v>14473</v>
      </c>
    </row>
    <row r="769" spans="1:7" x14ac:dyDescent="0.35">
      <c r="A769" t="s">
        <v>10</v>
      </c>
      <c r="B769" t="s">
        <v>8</v>
      </c>
      <c r="C769" t="s">
        <v>11344</v>
      </c>
      <c r="D769" s="2">
        <v>2042455.18</v>
      </c>
      <c r="E769" s="3">
        <f t="shared" si="22"/>
        <v>9.2447268315240562E-3</v>
      </c>
      <c r="F769" s="3">
        <f t="shared" si="23"/>
        <v>73.472978530430069</v>
      </c>
      <c r="G769" t="s">
        <v>14473</v>
      </c>
    </row>
    <row r="770" spans="1:7" x14ac:dyDescent="0.35">
      <c r="A770" t="s">
        <v>3</v>
      </c>
      <c r="B770" t="s">
        <v>22</v>
      </c>
      <c r="C770" t="s">
        <v>167</v>
      </c>
      <c r="D770" s="2">
        <v>2041251.56</v>
      </c>
      <c r="E770" s="3">
        <f t="shared" si="22"/>
        <v>9.2392789087407719E-3</v>
      </c>
      <c r="F770" s="3">
        <f t="shared" si="23"/>
        <v>73.482217809338806</v>
      </c>
      <c r="G770" t="s">
        <v>14473</v>
      </c>
    </row>
    <row r="771" spans="1:7" x14ac:dyDescent="0.35">
      <c r="A771" t="s">
        <v>3</v>
      </c>
      <c r="B771" t="s">
        <v>169</v>
      </c>
      <c r="C771" t="s">
        <v>6163</v>
      </c>
      <c r="D771" s="2">
        <v>2040113.96</v>
      </c>
      <c r="E771" s="3">
        <f t="shared" ref="E771:E834" si="24">(D771/$D$29638)*100</f>
        <v>9.2341298110535756E-3</v>
      </c>
      <c r="F771" s="3">
        <f t="shared" si="23"/>
        <v>73.491451939149854</v>
      </c>
      <c r="G771" t="s">
        <v>14473</v>
      </c>
    </row>
    <row r="772" spans="1:7" x14ac:dyDescent="0.35">
      <c r="A772" t="s">
        <v>3</v>
      </c>
      <c r="B772" t="s">
        <v>20</v>
      </c>
      <c r="C772" t="s">
        <v>1129</v>
      </c>
      <c r="D772" s="2">
        <v>2039081.16</v>
      </c>
      <c r="E772" s="3">
        <f t="shared" si="24"/>
        <v>9.2294550676540171E-3</v>
      </c>
      <c r="F772" s="3">
        <f t="shared" ref="F772:F835" si="25">E772+F771</f>
        <v>73.500681394217509</v>
      </c>
      <c r="G772" t="s">
        <v>14473</v>
      </c>
    </row>
    <row r="773" spans="1:7" x14ac:dyDescent="0.35">
      <c r="A773" t="s">
        <v>3</v>
      </c>
      <c r="B773" t="s">
        <v>6</v>
      </c>
      <c r="C773" t="s">
        <v>12013</v>
      </c>
      <c r="D773" s="2">
        <v>2037375.54</v>
      </c>
      <c r="E773" s="3">
        <f t="shared" si="24"/>
        <v>9.2217349516226909E-3</v>
      </c>
      <c r="F773" s="3">
        <f t="shared" si="25"/>
        <v>73.509903129169132</v>
      </c>
      <c r="G773" t="s">
        <v>14473</v>
      </c>
    </row>
    <row r="774" spans="1:7" x14ac:dyDescent="0.35">
      <c r="A774" t="s">
        <v>10</v>
      </c>
      <c r="B774" t="s">
        <v>9</v>
      </c>
      <c r="C774" t="s">
        <v>7516</v>
      </c>
      <c r="D774" s="2">
        <v>2034952.96</v>
      </c>
      <c r="E774" s="3">
        <f t="shared" si="24"/>
        <v>9.2107696728998979E-3</v>
      </c>
      <c r="F774" s="3">
        <f t="shared" si="25"/>
        <v>73.519113898842036</v>
      </c>
      <c r="G774" t="s">
        <v>14480</v>
      </c>
    </row>
    <row r="775" spans="1:7" x14ac:dyDescent="0.35">
      <c r="A775" t="s">
        <v>3</v>
      </c>
      <c r="B775" t="s">
        <v>76</v>
      </c>
      <c r="C775" t="s">
        <v>4142</v>
      </c>
      <c r="D775" s="2">
        <v>2031590.11</v>
      </c>
      <c r="E775" s="3">
        <f t="shared" si="24"/>
        <v>9.1955484675927679E-3</v>
      </c>
      <c r="F775" s="3">
        <f t="shared" si="25"/>
        <v>73.528309447309624</v>
      </c>
      <c r="G775" t="s">
        <v>14480</v>
      </c>
    </row>
    <row r="776" spans="1:7" x14ac:dyDescent="0.35">
      <c r="A776" t="s">
        <v>3</v>
      </c>
      <c r="B776" t="s">
        <v>83</v>
      </c>
      <c r="C776" t="s">
        <v>8558</v>
      </c>
      <c r="D776" s="2">
        <v>2030610.08</v>
      </c>
      <c r="E776" s="3">
        <f t="shared" si="24"/>
        <v>9.1911125760611358E-3</v>
      </c>
      <c r="F776" s="3">
        <f t="shared" si="25"/>
        <v>73.537500559885686</v>
      </c>
      <c r="G776" t="s">
        <v>14480</v>
      </c>
    </row>
    <row r="777" spans="1:7" x14ac:dyDescent="0.35">
      <c r="A777" t="s">
        <v>3</v>
      </c>
      <c r="B777" t="s">
        <v>8</v>
      </c>
      <c r="C777" t="s">
        <v>12004</v>
      </c>
      <c r="D777" s="2">
        <v>2026511.41</v>
      </c>
      <c r="E777" s="3">
        <f t="shared" si="24"/>
        <v>9.1725608423958906E-3</v>
      </c>
      <c r="F777" s="3">
        <f t="shared" si="25"/>
        <v>73.546673120728087</v>
      </c>
      <c r="G777" t="s">
        <v>14473</v>
      </c>
    </row>
    <row r="778" spans="1:7" x14ac:dyDescent="0.35">
      <c r="A778" t="s">
        <v>10</v>
      </c>
      <c r="B778" t="s">
        <v>1393</v>
      </c>
      <c r="C778" t="s">
        <v>7445</v>
      </c>
      <c r="D778" s="2">
        <v>2022087.13</v>
      </c>
      <c r="E778" s="3">
        <f t="shared" si="24"/>
        <v>9.1525353062535623E-3</v>
      </c>
      <c r="F778" s="3">
        <f t="shared" si="25"/>
        <v>73.555825656034344</v>
      </c>
      <c r="G778" t="s">
        <v>14473</v>
      </c>
    </row>
    <row r="779" spans="1:7" x14ac:dyDescent="0.35">
      <c r="A779" t="s">
        <v>3</v>
      </c>
      <c r="B779" t="s">
        <v>76</v>
      </c>
      <c r="C779" t="s">
        <v>3258</v>
      </c>
      <c r="D779" s="2">
        <v>2021345.26</v>
      </c>
      <c r="E779" s="3">
        <f t="shared" si="24"/>
        <v>9.1491773938931539E-3</v>
      </c>
      <c r="F779" s="3">
        <f t="shared" si="25"/>
        <v>73.564974833428238</v>
      </c>
      <c r="G779" t="s">
        <v>14473</v>
      </c>
    </row>
    <row r="780" spans="1:7" x14ac:dyDescent="0.35">
      <c r="A780" t="s">
        <v>10</v>
      </c>
      <c r="B780" t="s">
        <v>4</v>
      </c>
      <c r="C780" t="s">
        <v>11177</v>
      </c>
      <c r="D780" s="2">
        <v>2020239.34</v>
      </c>
      <c r="E780" s="3">
        <f t="shared" si="24"/>
        <v>9.1441716887997772E-3</v>
      </c>
      <c r="F780" s="3">
        <f t="shared" si="25"/>
        <v>73.574119005117041</v>
      </c>
      <c r="G780" t="s">
        <v>14473</v>
      </c>
    </row>
    <row r="781" spans="1:7" x14ac:dyDescent="0.35">
      <c r="A781" t="s">
        <v>3</v>
      </c>
      <c r="B781" t="s">
        <v>180</v>
      </c>
      <c r="C781" t="s">
        <v>11321</v>
      </c>
      <c r="D781" s="2">
        <v>2017613.7</v>
      </c>
      <c r="E781" s="3">
        <f t="shared" si="24"/>
        <v>9.1322873033818676E-3</v>
      </c>
      <c r="F781" s="3">
        <f t="shared" si="25"/>
        <v>73.583251292420428</v>
      </c>
      <c r="G781" t="s">
        <v>14473</v>
      </c>
    </row>
    <row r="782" spans="1:7" x14ac:dyDescent="0.35">
      <c r="A782" t="s">
        <v>3</v>
      </c>
      <c r="B782" t="s">
        <v>9</v>
      </c>
      <c r="C782" t="s">
        <v>2887</v>
      </c>
      <c r="D782" s="2">
        <v>2015952.91</v>
      </c>
      <c r="E782" s="3">
        <f t="shared" si="24"/>
        <v>9.1247701005443861E-3</v>
      </c>
      <c r="F782" s="3">
        <f t="shared" si="25"/>
        <v>73.59237606252097</v>
      </c>
      <c r="G782" t="s">
        <v>14473</v>
      </c>
    </row>
    <row r="783" spans="1:7" x14ac:dyDescent="0.35">
      <c r="A783" t="s">
        <v>3</v>
      </c>
      <c r="B783" t="s">
        <v>9</v>
      </c>
      <c r="C783" t="s">
        <v>708</v>
      </c>
      <c r="D783" s="2">
        <v>2015374.15</v>
      </c>
      <c r="E783" s="3">
        <f t="shared" si="24"/>
        <v>9.1221504699383355E-3</v>
      </c>
      <c r="F783" s="3">
        <f t="shared" si="25"/>
        <v>73.601498212990904</v>
      </c>
      <c r="G783" t="s">
        <v>14480</v>
      </c>
    </row>
    <row r="784" spans="1:7" x14ac:dyDescent="0.35">
      <c r="A784" t="s">
        <v>3</v>
      </c>
      <c r="B784" t="s">
        <v>32</v>
      </c>
      <c r="C784" t="s">
        <v>6662</v>
      </c>
      <c r="D784" s="2">
        <v>2013799.84</v>
      </c>
      <c r="E784" s="3">
        <f t="shared" si="24"/>
        <v>9.1150246999137843E-3</v>
      </c>
      <c r="F784" s="3">
        <f t="shared" si="25"/>
        <v>73.610613237690814</v>
      </c>
      <c r="G784" t="s">
        <v>14473</v>
      </c>
    </row>
    <row r="785" spans="1:7" x14ac:dyDescent="0.35">
      <c r="A785" t="s">
        <v>10</v>
      </c>
      <c r="B785" t="s">
        <v>180</v>
      </c>
      <c r="C785" t="s">
        <v>1433</v>
      </c>
      <c r="D785" s="2">
        <v>2009703.08</v>
      </c>
      <c r="E785" s="3">
        <f t="shared" si="24"/>
        <v>9.0964816114459564E-3</v>
      </c>
      <c r="F785" s="3">
        <f t="shared" si="25"/>
        <v>73.619709719302264</v>
      </c>
      <c r="G785" t="s">
        <v>14480</v>
      </c>
    </row>
    <row r="786" spans="1:7" x14ac:dyDescent="0.35">
      <c r="A786" t="s">
        <v>3</v>
      </c>
      <c r="B786" t="s">
        <v>11</v>
      </c>
      <c r="C786" t="s">
        <v>11180</v>
      </c>
      <c r="D786" s="2">
        <v>2009107.71</v>
      </c>
      <c r="E786" s="3">
        <f t="shared" si="24"/>
        <v>9.0937867993063394E-3</v>
      </c>
      <c r="F786" s="3">
        <f t="shared" si="25"/>
        <v>73.628803506101576</v>
      </c>
      <c r="G786" t="s">
        <v>14473</v>
      </c>
    </row>
    <row r="787" spans="1:7" x14ac:dyDescent="0.35">
      <c r="A787" t="s">
        <v>10</v>
      </c>
      <c r="B787" t="s">
        <v>83</v>
      </c>
      <c r="C787" t="s">
        <v>8558</v>
      </c>
      <c r="D787" s="2">
        <v>2008773.1</v>
      </c>
      <c r="E787" s="3">
        <f t="shared" si="24"/>
        <v>9.0922722602969214E-3</v>
      </c>
      <c r="F787" s="3">
        <f t="shared" si="25"/>
        <v>73.63789577836188</v>
      </c>
      <c r="G787" t="s">
        <v>14480</v>
      </c>
    </row>
    <row r="788" spans="1:7" x14ac:dyDescent="0.35">
      <c r="A788" t="s">
        <v>10</v>
      </c>
      <c r="B788" t="s">
        <v>9</v>
      </c>
      <c r="C788" t="s">
        <v>65</v>
      </c>
      <c r="D788" s="2">
        <v>2007868.44</v>
      </c>
      <c r="E788" s="3">
        <f t="shared" si="24"/>
        <v>9.0881775145921929E-3</v>
      </c>
      <c r="F788" s="3">
        <f t="shared" si="25"/>
        <v>73.646983955876479</v>
      </c>
      <c r="G788" t="s">
        <v>14473</v>
      </c>
    </row>
    <row r="789" spans="1:7" x14ac:dyDescent="0.35">
      <c r="A789" t="s">
        <v>3</v>
      </c>
      <c r="B789" t="s">
        <v>8</v>
      </c>
      <c r="C789" t="s">
        <v>10647</v>
      </c>
      <c r="D789" s="2">
        <v>2004072.46</v>
      </c>
      <c r="E789" s="3">
        <f t="shared" si="24"/>
        <v>9.0709958410350143E-3</v>
      </c>
      <c r="F789" s="3">
        <f t="shared" si="25"/>
        <v>73.656054951717508</v>
      </c>
      <c r="G789" t="s">
        <v>14473</v>
      </c>
    </row>
    <row r="790" spans="1:7" x14ac:dyDescent="0.35">
      <c r="A790" t="s">
        <v>3</v>
      </c>
      <c r="B790" t="s">
        <v>62</v>
      </c>
      <c r="C790" t="s">
        <v>2111</v>
      </c>
      <c r="D790" s="2">
        <v>2000026.6</v>
      </c>
      <c r="E790" s="3">
        <f t="shared" si="24"/>
        <v>9.0526831402889512E-3</v>
      </c>
      <c r="F790" s="3">
        <f t="shared" si="25"/>
        <v>73.66510763485779</v>
      </c>
      <c r="G790" t="s">
        <v>14473</v>
      </c>
    </row>
    <row r="791" spans="1:7" x14ac:dyDescent="0.35">
      <c r="A791" t="s">
        <v>3</v>
      </c>
      <c r="B791" t="s">
        <v>8</v>
      </c>
      <c r="C791" t="s">
        <v>12533</v>
      </c>
      <c r="D791" s="2">
        <v>1999438.98</v>
      </c>
      <c r="E791" s="3">
        <f t="shared" si="24"/>
        <v>9.0500234068299559E-3</v>
      </c>
      <c r="F791" s="3">
        <f t="shared" si="25"/>
        <v>73.674157658264619</v>
      </c>
      <c r="G791" t="s">
        <v>14473</v>
      </c>
    </row>
    <row r="792" spans="1:7" x14ac:dyDescent="0.35">
      <c r="A792" t="s">
        <v>3</v>
      </c>
      <c r="B792" t="s">
        <v>37</v>
      </c>
      <c r="C792" t="s">
        <v>9204</v>
      </c>
      <c r="D792" s="2">
        <v>1995536.73</v>
      </c>
      <c r="E792" s="3">
        <f t="shared" si="24"/>
        <v>9.0323607253515233E-3</v>
      </c>
      <c r="F792" s="3">
        <f t="shared" si="25"/>
        <v>73.683190018989976</v>
      </c>
      <c r="G792" t="s">
        <v>14473</v>
      </c>
    </row>
    <row r="793" spans="1:7" x14ac:dyDescent="0.35">
      <c r="A793" t="s">
        <v>10</v>
      </c>
      <c r="B793" t="s">
        <v>200</v>
      </c>
      <c r="C793" t="s">
        <v>6213</v>
      </c>
      <c r="D793" s="2">
        <v>1995154.8</v>
      </c>
      <c r="E793" s="3">
        <f t="shared" si="24"/>
        <v>9.0306320027076486E-3</v>
      </c>
      <c r="F793" s="3">
        <f t="shared" si="25"/>
        <v>73.692220650992681</v>
      </c>
      <c r="G793" t="s">
        <v>14473</v>
      </c>
    </row>
    <row r="794" spans="1:7" x14ac:dyDescent="0.35">
      <c r="A794" t="s">
        <v>3</v>
      </c>
      <c r="B794" t="s">
        <v>15</v>
      </c>
      <c r="C794" t="s">
        <v>1666</v>
      </c>
      <c r="D794" s="2">
        <v>1991915.49</v>
      </c>
      <c r="E794" s="3">
        <f t="shared" si="24"/>
        <v>9.0159699742010449E-3</v>
      </c>
      <c r="F794" s="3">
        <f t="shared" si="25"/>
        <v>73.701236620966881</v>
      </c>
      <c r="G794" t="s">
        <v>14473</v>
      </c>
    </row>
    <row r="795" spans="1:7" x14ac:dyDescent="0.35">
      <c r="A795" t="s">
        <v>3</v>
      </c>
      <c r="B795" t="s">
        <v>57</v>
      </c>
      <c r="C795" t="s">
        <v>3613</v>
      </c>
      <c r="D795" s="2">
        <v>1991457.52</v>
      </c>
      <c r="E795" s="3">
        <f t="shared" si="24"/>
        <v>9.0138970731217499E-3</v>
      </c>
      <c r="F795" s="3">
        <f t="shared" si="25"/>
        <v>73.710250518039999</v>
      </c>
      <c r="G795" t="s">
        <v>14473</v>
      </c>
    </row>
    <row r="796" spans="1:7" x14ac:dyDescent="0.35">
      <c r="A796" t="s">
        <v>3</v>
      </c>
      <c r="B796" t="s">
        <v>57</v>
      </c>
      <c r="C796" t="s">
        <v>1560</v>
      </c>
      <c r="D796" s="2">
        <v>1991337.97</v>
      </c>
      <c r="E796" s="3">
        <f t="shared" si="24"/>
        <v>9.0133559561838932E-3</v>
      </c>
      <c r="F796" s="3">
        <f t="shared" si="25"/>
        <v>73.719263873996184</v>
      </c>
      <c r="G796" t="s">
        <v>14473</v>
      </c>
    </row>
    <row r="797" spans="1:7" x14ac:dyDescent="0.35">
      <c r="A797" t="s">
        <v>3</v>
      </c>
      <c r="B797" t="s">
        <v>9</v>
      </c>
      <c r="C797" t="s">
        <v>13607</v>
      </c>
      <c r="D797" s="2">
        <v>1985840.99</v>
      </c>
      <c r="E797" s="3">
        <f t="shared" si="24"/>
        <v>8.9884750780153209E-3</v>
      </c>
      <c r="F797" s="3">
        <f t="shared" si="25"/>
        <v>73.728252349074197</v>
      </c>
      <c r="G797" t="s">
        <v>14473</v>
      </c>
    </row>
    <row r="798" spans="1:7" x14ac:dyDescent="0.35">
      <c r="A798" t="s">
        <v>10</v>
      </c>
      <c r="B798" t="s">
        <v>9</v>
      </c>
      <c r="C798" t="s">
        <v>3910</v>
      </c>
      <c r="D798" s="2">
        <v>1984041.82</v>
      </c>
      <c r="E798" s="3">
        <f t="shared" si="24"/>
        <v>8.9803315283617739E-3</v>
      </c>
      <c r="F798" s="3">
        <f t="shared" si="25"/>
        <v>73.73723268060256</v>
      </c>
      <c r="G798" t="s">
        <v>14480</v>
      </c>
    </row>
    <row r="799" spans="1:7" x14ac:dyDescent="0.35">
      <c r="A799" t="s">
        <v>3</v>
      </c>
      <c r="B799" t="s">
        <v>6</v>
      </c>
      <c r="C799" t="s">
        <v>3285</v>
      </c>
      <c r="D799" s="2">
        <v>1980035.17</v>
      </c>
      <c r="E799" s="3">
        <f t="shared" si="24"/>
        <v>8.9621963031082507E-3</v>
      </c>
      <c r="F799" s="3">
        <f t="shared" si="25"/>
        <v>73.746194876905662</v>
      </c>
      <c r="G799" t="s">
        <v>14480</v>
      </c>
    </row>
    <row r="800" spans="1:7" x14ac:dyDescent="0.35">
      <c r="A800" t="s">
        <v>10</v>
      </c>
      <c r="B800" t="s">
        <v>139</v>
      </c>
      <c r="C800" t="s">
        <v>6120</v>
      </c>
      <c r="D800" s="2">
        <v>1979483.69</v>
      </c>
      <c r="E800" s="3">
        <f t="shared" si="24"/>
        <v>8.9597001494579904E-3</v>
      </c>
      <c r="F800" s="3">
        <f t="shared" si="25"/>
        <v>73.755154577055123</v>
      </c>
      <c r="G800" t="s">
        <v>14473</v>
      </c>
    </row>
    <row r="801" spans="1:7" x14ac:dyDescent="0.35">
      <c r="A801" t="s">
        <v>10</v>
      </c>
      <c r="B801" t="s">
        <v>9</v>
      </c>
      <c r="C801" t="s">
        <v>8947</v>
      </c>
      <c r="D801" s="2">
        <v>1977488.08</v>
      </c>
      <c r="E801" s="3">
        <f t="shared" si="24"/>
        <v>8.9506674570920038E-3</v>
      </c>
      <c r="F801" s="3">
        <f t="shared" si="25"/>
        <v>73.764105244512209</v>
      </c>
      <c r="G801" t="s">
        <v>14473</v>
      </c>
    </row>
    <row r="802" spans="1:7" x14ac:dyDescent="0.35">
      <c r="A802" t="s">
        <v>10</v>
      </c>
      <c r="B802" t="s">
        <v>9</v>
      </c>
      <c r="C802" t="s">
        <v>2103</v>
      </c>
      <c r="D802" s="2">
        <v>1975552.6</v>
      </c>
      <c r="E802" s="3">
        <f t="shared" si="24"/>
        <v>8.9419069300248309E-3</v>
      </c>
      <c r="F802" s="3">
        <f t="shared" si="25"/>
        <v>73.773047151442228</v>
      </c>
      <c r="G802" t="s">
        <v>14473</v>
      </c>
    </row>
    <row r="803" spans="1:7" x14ac:dyDescent="0.35">
      <c r="A803" t="s">
        <v>10</v>
      </c>
      <c r="B803" t="s">
        <v>8</v>
      </c>
      <c r="C803" t="s">
        <v>4065</v>
      </c>
      <c r="D803" s="2">
        <v>1974614.56</v>
      </c>
      <c r="E803" s="3">
        <f t="shared" si="24"/>
        <v>8.9376610970479508E-3</v>
      </c>
      <c r="F803" s="3">
        <f t="shared" si="25"/>
        <v>73.781984812539278</v>
      </c>
      <c r="G803" t="s">
        <v>14473</v>
      </c>
    </row>
    <row r="804" spans="1:7" x14ac:dyDescent="0.35">
      <c r="A804" t="s">
        <v>10</v>
      </c>
      <c r="B804" t="s">
        <v>6</v>
      </c>
      <c r="C804" t="s">
        <v>4059</v>
      </c>
      <c r="D804" s="2">
        <v>1973817.55</v>
      </c>
      <c r="E804" s="3">
        <f t="shared" si="24"/>
        <v>8.9340536055327671E-3</v>
      </c>
      <c r="F804" s="3">
        <f t="shared" si="25"/>
        <v>73.790918866144807</v>
      </c>
      <c r="G804" t="s">
        <v>14473</v>
      </c>
    </row>
    <row r="805" spans="1:7" x14ac:dyDescent="0.35">
      <c r="A805" t="s">
        <v>10</v>
      </c>
      <c r="B805" t="s">
        <v>9</v>
      </c>
      <c r="C805" t="s">
        <v>8140</v>
      </c>
      <c r="D805" s="2">
        <v>1971026.47</v>
      </c>
      <c r="E805" s="3">
        <f t="shared" si="24"/>
        <v>8.9214203921249065E-3</v>
      </c>
      <c r="F805" s="3">
        <f t="shared" si="25"/>
        <v>73.799840286536934</v>
      </c>
      <c r="G805" t="s">
        <v>14473</v>
      </c>
    </row>
    <row r="806" spans="1:7" x14ac:dyDescent="0.35">
      <c r="A806" t="s">
        <v>10</v>
      </c>
      <c r="B806" t="s">
        <v>40</v>
      </c>
      <c r="C806" s="6" t="s">
        <v>12121</v>
      </c>
      <c r="D806" s="2">
        <v>1957055.24</v>
      </c>
      <c r="E806" s="3">
        <f t="shared" si="24"/>
        <v>8.8581826740515082E-3</v>
      </c>
      <c r="F806" s="3">
        <f t="shared" si="25"/>
        <v>73.808698469210981</v>
      </c>
      <c r="G806" t="s">
        <v>14473</v>
      </c>
    </row>
    <row r="807" spans="1:7" x14ac:dyDescent="0.35">
      <c r="A807" t="s">
        <v>10</v>
      </c>
      <c r="B807" t="s">
        <v>8</v>
      </c>
      <c r="C807" t="s">
        <v>646</v>
      </c>
      <c r="D807" s="2">
        <v>1953100.73</v>
      </c>
      <c r="E807" s="3">
        <f t="shared" si="24"/>
        <v>8.840283449108647E-3</v>
      </c>
      <c r="F807" s="3">
        <f t="shared" si="25"/>
        <v>73.817538752660084</v>
      </c>
      <c r="G807" t="s">
        <v>14473</v>
      </c>
    </row>
    <row r="808" spans="1:7" x14ac:dyDescent="0.35">
      <c r="A808" t="s">
        <v>3</v>
      </c>
      <c r="B808" t="s">
        <v>134</v>
      </c>
      <c r="C808" t="s">
        <v>5726</v>
      </c>
      <c r="D808" s="2">
        <v>1951200</v>
      </c>
      <c r="E808" s="3">
        <f t="shared" si="24"/>
        <v>8.8316802103191022E-3</v>
      </c>
      <c r="F808" s="3">
        <f t="shared" si="25"/>
        <v>73.826370432870405</v>
      </c>
      <c r="G808" t="s">
        <v>14473</v>
      </c>
    </row>
    <row r="809" spans="1:7" x14ac:dyDescent="0.35">
      <c r="A809" t="s">
        <v>3</v>
      </c>
      <c r="B809" t="s">
        <v>681</v>
      </c>
      <c r="C809" t="s">
        <v>91</v>
      </c>
      <c r="D809" s="2">
        <v>1944792.71</v>
      </c>
      <c r="E809" s="3">
        <f t="shared" si="24"/>
        <v>8.8026790129560554E-3</v>
      </c>
      <c r="F809" s="3">
        <f t="shared" si="25"/>
        <v>73.835173111883364</v>
      </c>
      <c r="G809" t="s">
        <v>14473</v>
      </c>
    </row>
    <row r="810" spans="1:7" x14ac:dyDescent="0.35">
      <c r="A810" t="s">
        <v>3</v>
      </c>
      <c r="B810" t="s">
        <v>9</v>
      </c>
      <c r="C810" t="s">
        <v>3986</v>
      </c>
      <c r="D810" s="2">
        <v>1943342.57</v>
      </c>
      <c r="E810" s="3">
        <f t="shared" si="24"/>
        <v>8.7961152712892916E-3</v>
      </c>
      <c r="F810" s="3">
        <f t="shared" si="25"/>
        <v>73.843969227154659</v>
      </c>
      <c r="G810" t="s">
        <v>14480</v>
      </c>
    </row>
    <row r="811" spans="1:7" x14ac:dyDescent="0.35">
      <c r="A811" t="s">
        <v>10</v>
      </c>
      <c r="B811" t="s">
        <v>6</v>
      </c>
      <c r="C811" t="s">
        <v>4128</v>
      </c>
      <c r="D811" s="2">
        <v>1942795.99</v>
      </c>
      <c r="E811" s="3">
        <f t="shared" si="24"/>
        <v>8.7936412964177476E-3</v>
      </c>
      <c r="F811" s="3">
        <f t="shared" si="25"/>
        <v>73.85276286845108</v>
      </c>
      <c r="G811" t="s">
        <v>14473</v>
      </c>
    </row>
    <row r="812" spans="1:7" x14ac:dyDescent="0.35">
      <c r="A812" t="s">
        <v>3</v>
      </c>
      <c r="B812" t="s">
        <v>33</v>
      </c>
      <c r="C812" t="s">
        <v>1129</v>
      </c>
      <c r="D812" s="2">
        <v>1942579.76</v>
      </c>
      <c r="E812" s="3">
        <f t="shared" si="24"/>
        <v>8.7926625785969825E-3</v>
      </c>
      <c r="F812" s="3">
        <f t="shared" si="25"/>
        <v>73.86155553102968</v>
      </c>
      <c r="G812" t="s">
        <v>14473</v>
      </c>
    </row>
    <row r="813" spans="1:7" x14ac:dyDescent="0.35">
      <c r="A813" t="s">
        <v>3</v>
      </c>
      <c r="B813" t="s">
        <v>9</v>
      </c>
      <c r="C813" s="8" t="s">
        <v>2449</v>
      </c>
      <c r="D813" s="2">
        <v>1942526.53</v>
      </c>
      <c r="E813" s="3">
        <f t="shared" si="24"/>
        <v>8.7924216446396246E-3</v>
      </c>
      <c r="F813" s="3">
        <f t="shared" si="25"/>
        <v>73.870347952674322</v>
      </c>
      <c r="G813" t="s">
        <v>14480</v>
      </c>
    </row>
    <row r="814" spans="1:7" x14ac:dyDescent="0.35">
      <c r="A814" t="s">
        <v>10</v>
      </c>
      <c r="B814" t="s">
        <v>9</v>
      </c>
      <c r="C814" t="s">
        <v>2624</v>
      </c>
      <c r="D814" s="2">
        <v>1936198.84</v>
      </c>
      <c r="E814" s="3">
        <f t="shared" si="24"/>
        <v>8.7637807392736793E-3</v>
      </c>
      <c r="F814" s="3">
        <f t="shared" si="25"/>
        <v>73.879111733413595</v>
      </c>
      <c r="G814" t="s">
        <v>14473</v>
      </c>
    </row>
    <row r="815" spans="1:7" x14ac:dyDescent="0.35">
      <c r="A815" t="s">
        <v>10</v>
      </c>
      <c r="B815" t="s">
        <v>13</v>
      </c>
      <c r="C815" t="s">
        <v>12309</v>
      </c>
      <c r="D815" s="2">
        <v>1934147.41</v>
      </c>
      <c r="E815" s="3">
        <f t="shared" si="24"/>
        <v>8.7544953898815846E-3</v>
      </c>
      <c r="F815" s="3">
        <f t="shared" si="25"/>
        <v>73.887866228803475</v>
      </c>
      <c r="G815" t="s">
        <v>14473</v>
      </c>
    </row>
    <row r="816" spans="1:7" x14ac:dyDescent="0.35">
      <c r="A816" t="s">
        <v>3</v>
      </c>
      <c r="B816" t="s">
        <v>9</v>
      </c>
      <c r="C816" t="s">
        <v>3910</v>
      </c>
      <c r="D816" s="2">
        <v>1932866.87</v>
      </c>
      <c r="E816" s="3">
        <f t="shared" si="24"/>
        <v>8.7486993055352728E-3</v>
      </c>
      <c r="F816" s="3">
        <f t="shared" si="25"/>
        <v>73.896614928109017</v>
      </c>
      <c r="G816" t="s">
        <v>14480</v>
      </c>
    </row>
    <row r="817" spans="1:7" x14ac:dyDescent="0.35">
      <c r="A817" t="s">
        <v>10</v>
      </c>
      <c r="B817" t="s">
        <v>23</v>
      </c>
      <c r="C817" t="s">
        <v>2034</v>
      </c>
      <c r="D817" s="2">
        <v>1929156.62</v>
      </c>
      <c r="E817" s="3">
        <f t="shared" si="24"/>
        <v>8.7319056700799966E-3</v>
      </c>
      <c r="F817" s="3">
        <f t="shared" si="25"/>
        <v>73.905346833779092</v>
      </c>
      <c r="G817" t="s">
        <v>14480</v>
      </c>
    </row>
    <row r="818" spans="1:7" x14ac:dyDescent="0.35">
      <c r="A818" t="s">
        <v>3</v>
      </c>
      <c r="B818" t="s">
        <v>195</v>
      </c>
      <c r="C818" t="s">
        <v>7440</v>
      </c>
      <c r="D818" s="2">
        <v>1928831.92</v>
      </c>
      <c r="E818" s="3">
        <f t="shared" si="24"/>
        <v>8.7304359865189619E-3</v>
      </c>
      <c r="F818" s="3">
        <f t="shared" si="25"/>
        <v>73.914077269765613</v>
      </c>
      <c r="G818" t="s">
        <v>14473</v>
      </c>
    </row>
    <row r="819" spans="1:7" x14ac:dyDescent="0.35">
      <c r="A819" t="s">
        <v>3</v>
      </c>
      <c r="B819" t="s">
        <v>6</v>
      </c>
      <c r="C819" t="s">
        <v>5448</v>
      </c>
      <c r="D819" s="2">
        <v>1928649.89</v>
      </c>
      <c r="E819" s="3">
        <f t="shared" si="24"/>
        <v>8.7296120675210715E-3</v>
      </c>
      <c r="F819" s="3">
        <f t="shared" si="25"/>
        <v>73.922806881833139</v>
      </c>
      <c r="G819" t="s">
        <v>14473</v>
      </c>
    </row>
    <row r="820" spans="1:7" x14ac:dyDescent="0.35">
      <c r="A820" t="s">
        <v>3</v>
      </c>
      <c r="B820" t="s">
        <v>55</v>
      </c>
      <c r="C820" t="s">
        <v>7184</v>
      </c>
      <c r="D820" s="2">
        <v>1924653.34</v>
      </c>
      <c r="E820" s="3">
        <f t="shared" si="24"/>
        <v>8.7115225577093901E-3</v>
      </c>
      <c r="F820" s="3">
        <f t="shared" si="25"/>
        <v>73.931518404390843</v>
      </c>
      <c r="G820" t="s">
        <v>14473</v>
      </c>
    </row>
    <row r="821" spans="1:7" x14ac:dyDescent="0.35">
      <c r="A821" t="s">
        <v>3</v>
      </c>
      <c r="B821" t="s">
        <v>6</v>
      </c>
      <c r="C821" t="s">
        <v>2057</v>
      </c>
      <c r="D821" s="2">
        <v>1922484.04</v>
      </c>
      <c r="E821" s="3">
        <f t="shared" si="24"/>
        <v>8.7017036955321439E-3</v>
      </c>
      <c r="F821" s="3">
        <f t="shared" si="25"/>
        <v>73.940220108086379</v>
      </c>
      <c r="G821" t="s">
        <v>14480</v>
      </c>
    </row>
    <row r="822" spans="1:7" x14ac:dyDescent="0.35">
      <c r="A822" t="s">
        <v>10</v>
      </c>
      <c r="B822" t="s">
        <v>6</v>
      </c>
      <c r="C822" t="s">
        <v>707</v>
      </c>
      <c r="D822" s="2">
        <v>1922461.05</v>
      </c>
      <c r="E822" s="3">
        <f t="shared" si="24"/>
        <v>8.7015996363234323E-3</v>
      </c>
      <c r="F822" s="3">
        <f t="shared" si="25"/>
        <v>73.948921707722704</v>
      </c>
      <c r="G822" t="s">
        <v>14480</v>
      </c>
    </row>
    <row r="823" spans="1:7" x14ac:dyDescent="0.35">
      <c r="A823" t="s">
        <v>3</v>
      </c>
      <c r="B823" t="s">
        <v>9</v>
      </c>
      <c r="C823" t="s">
        <v>12456</v>
      </c>
      <c r="D823" s="2">
        <v>1919904.04</v>
      </c>
      <c r="E823" s="3">
        <f t="shared" si="24"/>
        <v>8.6900258895959894E-3</v>
      </c>
      <c r="F823" s="3">
        <f t="shared" si="25"/>
        <v>73.957611733612296</v>
      </c>
      <c r="G823" t="s">
        <v>14473</v>
      </c>
    </row>
    <row r="824" spans="1:7" x14ac:dyDescent="0.35">
      <c r="A824" t="s">
        <v>3</v>
      </c>
      <c r="B824" t="s">
        <v>79</v>
      </c>
      <c r="C824" t="s">
        <v>2337</v>
      </c>
      <c r="D824" s="2">
        <v>1918584.47</v>
      </c>
      <c r="E824" s="3">
        <f t="shared" si="24"/>
        <v>8.6840531444877835E-3</v>
      </c>
      <c r="F824" s="3">
        <f t="shared" si="25"/>
        <v>73.966295786756788</v>
      </c>
      <c r="G824" t="s">
        <v>14473</v>
      </c>
    </row>
    <row r="825" spans="1:7" x14ac:dyDescent="0.35">
      <c r="A825" t="s">
        <v>10</v>
      </c>
      <c r="B825" t="s">
        <v>9</v>
      </c>
      <c r="C825" t="s">
        <v>2887</v>
      </c>
      <c r="D825" s="2">
        <v>1918220.02</v>
      </c>
      <c r="E825" s="3">
        <f t="shared" si="24"/>
        <v>8.682403541242268E-3</v>
      </c>
      <c r="F825" s="3">
        <f t="shared" si="25"/>
        <v>73.974978190298032</v>
      </c>
      <c r="G825" t="s">
        <v>14473</v>
      </c>
    </row>
    <row r="826" spans="1:7" x14ac:dyDescent="0.35">
      <c r="A826" t="s">
        <v>3</v>
      </c>
      <c r="B826" t="s">
        <v>336</v>
      </c>
      <c r="C826" t="s">
        <v>10603</v>
      </c>
      <c r="D826" s="2">
        <v>1917798.74</v>
      </c>
      <c r="E826" s="3">
        <f t="shared" si="24"/>
        <v>8.6804967094264614E-3</v>
      </c>
      <c r="F826" s="3">
        <f t="shared" si="25"/>
        <v>73.983658687007463</v>
      </c>
      <c r="G826" t="s">
        <v>14473</v>
      </c>
    </row>
    <row r="827" spans="1:7" x14ac:dyDescent="0.35">
      <c r="A827" t="s">
        <v>3</v>
      </c>
      <c r="B827" t="s">
        <v>29</v>
      </c>
      <c r="C827" t="s">
        <v>3472</v>
      </c>
      <c r="D827" s="2">
        <v>1916867.61</v>
      </c>
      <c r="E827" s="3">
        <f t="shared" si="24"/>
        <v>8.676282153053853E-3</v>
      </c>
      <c r="F827" s="3">
        <f t="shared" si="25"/>
        <v>73.99233496916051</v>
      </c>
      <c r="G827" t="s">
        <v>14473</v>
      </c>
    </row>
    <row r="828" spans="1:7" x14ac:dyDescent="0.35">
      <c r="A828" t="s">
        <v>10</v>
      </c>
      <c r="B828" t="s">
        <v>36</v>
      </c>
      <c r="C828" t="s">
        <v>6441</v>
      </c>
      <c r="D828" s="2">
        <v>1916003.61</v>
      </c>
      <c r="E828" s="3">
        <f t="shared" si="24"/>
        <v>8.6723714459496521E-3</v>
      </c>
      <c r="F828" s="3">
        <f t="shared" si="25"/>
        <v>74.001007340606463</v>
      </c>
      <c r="G828" t="s">
        <v>14473</v>
      </c>
    </row>
    <row r="829" spans="1:7" x14ac:dyDescent="0.35">
      <c r="A829" t="s">
        <v>3</v>
      </c>
      <c r="B829" t="s">
        <v>3287</v>
      </c>
      <c r="C829" t="s">
        <v>3288</v>
      </c>
      <c r="D829" s="2">
        <v>1914667.39</v>
      </c>
      <c r="E829" s="3">
        <f t="shared" si="24"/>
        <v>8.6663233382566242E-3</v>
      </c>
      <c r="F829" s="3">
        <f t="shared" si="25"/>
        <v>74.009673663944724</v>
      </c>
      <c r="G829" t="s">
        <v>14473</v>
      </c>
    </row>
    <row r="830" spans="1:7" x14ac:dyDescent="0.35">
      <c r="A830" t="s">
        <v>10</v>
      </c>
      <c r="B830" t="s">
        <v>9</v>
      </c>
      <c r="C830" t="s">
        <v>10904</v>
      </c>
      <c r="D830" s="2">
        <v>1913125</v>
      </c>
      <c r="E830" s="3">
        <f t="shared" si="24"/>
        <v>8.6593420471334209E-3</v>
      </c>
      <c r="F830" s="3">
        <f t="shared" si="25"/>
        <v>74.018333005991863</v>
      </c>
      <c r="G830" t="s">
        <v>14473</v>
      </c>
    </row>
    <row r="831" spans="1:7" x14ac:dyDescent="0.35">
      <c r="A831" t="s">
        <v>10</v>
      </c>
      <c r="B831" t="s">
        <v>23</v>
      </c>
      <c r="C831" t="s">
        <v>1544</v>
      </c>
      <c r="D831" s="2">
        <v>1910227.21</v>
      </c>
      <c r="E831" s="3">
        <f t="shared" si="24"/>
        <v>8.6462258342405052E-3</v>
      </c>
      <c r="F831" s="3">
        <f t="shared" si="25"/>
        <v>74.026979231826104</v>
      </c>
      <c r="G831" t="s">
        <v>14480</v>
      </c>
    </row>
    <row r="832" spans="1:7" x14ac:dyDescent="0.35">
      <c r="A832" t="s">
        <v>3</v>
      </c>
      <c r="B832" t="s">
        <v>73</v>
      </c>
      <c r="C832" t="s">
        <v>1332</v>
      </c>
      <c r="D832" s="2">
        <v>1903772.96</v>
      </c>
      <c r="E832" s="3">
        <f t="shared" si="24"/>
        <v>8.6170120827042951E-3</v>
      </c>
      <c r="F832" s="3">
        <f t="shared" si="25"/>
        <v>74.035596243908813</v>
      </c>
      <c r="G832" t="s">
        <v>14473</v>
      </c>
    </row>
    <row r="833" spans="1:7" x14ac:dyDescent="0.35">
      <c r="A833" t="s">
        <v>3</v>
      </c>
      <c r="B833" t="s">
        <v>13</v>
      </c>
      <c r="C833" t="s">
        <v>8747</v>
      </c>
      <c r="D833" s="2">
        <v>1902890.08</v>
      </c>
      <c r="E833" s="3">
        <f t="shared" si="24"/>
        <v>8.6130159194078171E-3</v>
      </c>
      <c r="F833" s="3">
        <f t="shared" si="25"/>
        <v>74.044209259828222</v>
      </c>
      <c r="G833" t="s">
        <v>14480</v>
      </c>
    </row>
    <row r="834" spans="1:7" x14ac:dyDescent="0.35">
      <c r="A834" t="s">
        <v>10</v>
      </c>
      <c r="B834" t="s">
        <v>9</v>
      </c>
      <c r="C834" t="s">
        <v>1828</v>
      </c>
      <c r="D834" s="2">
        <v>1902160.75</v>
      </c>
      <c r="E834" s="3">
        <f t="shared" si="24"/>
        <v>8.6097147666157961E-3</v>
      </c>
      <c r="F834" s="3">
        <f t="shared" si="25"/>
        <v>74.052818974594842</v>
      </c>
      <c r="G834" t="s">
        <v>14480</v>
      </c>
    </row>
    <row r="835" spans="1:7" x14ac:dyDescent="0.35">
      <c r="A835" t="s">
        <v>10</v>
      </c>
      <c r="B835" t="s">
        <v>8</v>
      </c>
      <c r="C835" t="s">
        <v>1643</v>
      </c>
      <c r="D835" s="2">
        <v>1901987.67</v>
      </c>
      <c r="E835" s="3">
        <f t="shared" ref="E835:E898" si="26">(D835/$D$29638)*100</f>
        <v>8.6089313578361724E-3</v>
      </c>
      <c r="F835" s="3">
        <f t="shared" si="25"/>
        <v>74.061427905952684</v>
      </c>
      <c r="G835" t="s">
        <v>14480</v>
      </c>
    </row>
    <row r="836" spans="1:7" x14ac:dyDescent="0.35">
      <c r="A836" t="s">
        <v>3</v>
      </c>
      <c r="B836" t="s">
        <v>180</v>
      </c>
      <c r="C836" t="s">
        <v>6467</v>
      </c>
      <c r="D836" s="2">
        <v>1898050.6</v>
      </c>
      <c r="E836" s="3">
        <f t="shared" si="26"/>
        <v>8.5911110712404148E-3</v>
      </c>
      <c r="F836" s="3">
        <f t="shared" ref="F836:F899" si="27">E836+F835</f>
        <v>74.070019017023924</v>
      </c>
      <c r="G836" t="s">
        <v>14480</v>
      </c>
    </row>
    <row r="837" spans="1:7" x14ac:dyDescent="0.35">
      <c r="A837" t="s">
        <v>10</v>
      </c>
      <c r="B837" t="s">
        <v>9</v>
      </c>
      <c r="C837" t="s">
        <v>4791</v>
      </c>
      <c r="D837" s="2">
        <v>1896680.25</v>
      </c>
      <c r="E837" s="3">
        <f t="shared" si="26"/>
        <v>8.5849084815642091E-3</v>
      </c>
      <c r="F837" s="3">
        <f t="shared" si="27"/>
        <v>74.07860392550549</v>
      </c>
      <c r="G837" t="s">
        <v>14473</v>
      </c>
    </row>
    <row r="838" spans="1:7" x14ac:dyDescent="0.35">
      <c r="A838" t="s">
        <v>3</v>
      </c>
      <c r="B838" t="s">
        <v>9</v>
      </c>
      <c r="C838" t="s">
        <v>2410</v>
      </c>
      <c r="D838" s="2">
        <v>1894356.14</v>
      </c>
      <c r="E838" s="3">
        <f t="shared" si="26"/>
        <v>8.5743889057679802E-3</v>
      </c>
      <c r="F838" s="3">
        <f t="shared" si="27"/>
        <v>74.087178314411261</v>
      </c>
      <c r="G838" t="s">
        <v>14480</v>
      </c>
    </row>
    <row r="839" spans="1:7" x14ac:dyDescent="0.35">
      <c r="A839" t="s">
        <v>10</v>
      </c>
      <c r="B839" t="s">
        <v>76</v>
      </c>
      <c r="C839" t="s">
        <v>4559</v>
      </c>
      <c r="D839" s="2">
        <v>1892898.14</v>
      </c>
      <c r="E839" s="3">
        <f t="shared" si="26"/>
        <v>8.5677895875296423E-3</v>
      </c>
      <c r="F839" s="3">
        <f t="shared" si="27"/>
        <v>74.095746103998792</v>
      </c>
      <c r="G839" t="s">
        <v>14473</v>
      </c>
    </row>
    <row r="840" spans="1:7" x14ac:dyDescent="0.35">
      <c r="A840" t="s">
        <v>3</v>
      </c>
      <c r="B840" t="s">
        <v>1281</v>
      </c>
      <c r="C840" t="s">
        <v>188</v>
      </c>
      <c r="D840" s="2">
        <v>1892741.03</v>
      </c>
      <c r="E840" s="3">
        <f t="shared" si="26"/>
        <v>8.567078463463506E-3</v>
      </c>
      <c r="F840" s="3">
        <f t="shared" si="27"/>
        <v>74.104313182462249</v>
      </c>
      <c r="G840" t="s">
        <v>14473</v>
      </c>
    </row>
    <row r="841" spans="1:7" x14ac:dyDescent="0.35">
      <c r="A841" t="s">
        <v>10</v>
      </c>
      <c r="B841" t="s">
        <v>16</v>
      </c>
      <c r="C841" t="s">
        <v>2462</v>
      </c>
      <c r="D841" s="2">
        <v>1888996.54</v>
      </c>
      <c r="E841" s="3">
        <f t="shared" si="26"/>
        <v>8.5501298481341012E-3</v>
      </c>
      <c r="F841" s="3">
        <f t="shared" si="27"/>
        <v>74.112863312310381</v>
      </c>
      <c r="G841" t="s">
        <v>14473</v>
      </c>
    </row>
    <row r="842" spans="1:7" x14ac:dyDescent="0.35">
      <c r="A842" t="s">
        <v>3</v>
      </c>
      <c r="B842" t="s">
        <v>9</v>
      </c>
      <c r="C842" t="s">
        <v>4679</v>
      </c>
      <c r="D842" s="2">
        <v>1888219.39</v>
      </c>
      <c r="E842" s="3">
        <f t="shared" si="26"/>
        <v>8.5466122485669364E-3</v>
      </c>
      <c r="F842" s="3">
        <f t="shared" si="27"/>
        <v>74.121409924558947</v>
      </c>
      <c r="G842" t="s">
        <v>14473</v>
      </c>
    </row>
    <row r="843" spans="1:7" x14ac:dyDescent="0.35">
      <c r="A843" t="s">
        <v>10</v>
      </c>
      <c r="B843" t="s">
        <v>406</v>
      </c>
      <c r="C843" t="s">
        <v>7544</v>
      </c>
      <c r="D843" s="2">
        <v>1886335.24</v>
      </c>
      <c r="E843" s="3">
        <f t="shared" si="26"/>
        <v>8.5380840555225167E-3</v>
      </c>
      <c r="F843" s="3">
        <f t="shared" si="27"/>
        <v>74.129948008614463</v>
      </c>
      <c r="G843" t="s">
        <v>14473</v>
      </c>
    </row>
    <row r="844" spans="1:7" x14ac:dyDescent="0.35">
      <c r="A844" t="s">
        <v>10</v>
      </c>
      <c r="B844" t="s">
        <v>9</v>
      </c>
      <c r="C844" s="8" t="s">
        <v>2449</v>
      </c>
      <c r="D844" s="2">
        <v>1884048.23</v>
      </c>
      <c r="E844" s="3">
        <f t="shared" si="26"/>
        <v>8.5277324047651343E-3</v>
      </c>
      <c r="F844" s="3">
        <f t="shared" si="27"/>
        <v>74.138475741019221</v>
      </c>
      <c r="G844" t="s">
        <v>14480</v>
      </c>
    </row>
    <row r="845" spans="1:7" x14ac:dyDescent="0.35">
      <c r="A845" t="s">
        <v>10</v>
      </c>
      <c r="B845" t="s">
        <v>9</v>
      </c>
      <c r="C845" t="s">
        <v>12456</v>
      </c>
      <c r="D845" s="2">
        <v>1883480.14</v>
      </c>
      <c r="E845" s="3">
        <f t="shared" si="26"/>
        <v>8.5251610695813093E-3</v>
      </c>
      <c r="F845" s="3">
        <f t="shared" si="27"/>
        <v>74.147000902088806</v>
      </c>
      <c r="G845" t="s">
        <v>14473</v>
      </c>
    </row>
    <row r="846" spans="1:7" x14ac:dyDescent="0.35">
      <c r="A846" t="s">
        <v>3</v>
      </c>
      <c r="B846" t="s">
        <v>128</v>
      </c>
      <c r="C846" t="s">
        <v>12223</v>
      </c>
      <c r="D846" s="2">
        <v>1882979.04</v>
      </c>
      <c r="E846" s="3">
        <f t="shared" si="26"/>
        <v>8.5228929499864998E-3</v>
      </c>
      <c r="F846" s="3">
        <f t="shared" si="27"/>
        <v>74.155523795038789</v>
      </c>
      <c r="G846" t="s">
        <v>14473</v>
      </c>
    </row>
    <row r="847" spans="1:7" x14ac:dyDescent="0.35">
      <c r="A847" t="s">
        <v>3</v>
      </c>
      <c r="B847" t="s">
        <v>22</v>
      </c>
      <c r="C847" t="s">
        <v>13684</v>
      </c>
      <c r="D847" s="2">
        <v>1875474.68</v>
      </c>
      <c r="E847" s="3">
        <f t="shared" si="26"/>
        <v>8.4889261051202085E-3</v>
      </c>
      <c r="F847" s="3">
        <f t="shared" si="27"/>
        <v>74.164012721143905</v>
      </c>
      <c r="G847" t="s">
        <v>14473</v>
      </c>
    </row>
    <row r="848" spans="1:7" x14ac:dyDescent="0.35">
      <c r="A848" t="s">
        <v>10</v>
      </c>
      <c r="B848" t="s">
        <v>9</v>
      </c>
      <c r="C848" t="s">
        <v>167</v>
      </c>
      <c r="D848" s="2">
        <v>1875091.99</v>
      </c>
      <c r="E848" s="3">
        <f t="shared" si="26"/>
        <v>8.4871939425024915E-3</v>
      </c>
      <c r="F848" s="3">
        <f t="shared" si="27"/>
        <v>74.172499915086405</v>
      </c>
      <c r="G848" t="s">
        <v>14473</v>
      </c>
    </row>
    <row r="849" spans="1:7" x14ac:dyDescent="0.35">
      <c r="A849" t="s">
        <v>3</v>
      </c>
      <c r="B849" t="s">
        <v>9</v>
      </c>
      <c r="C849" t="s">
        <v>181</v>
      </c>
      <c r="D849" s="2">
        <v>1873685.06</v>
      </c>
      <c r="E849" s="3">
        <f t="shared" si="26"/>
        <v>8.4808257814537515E-3</v>
      </c>
      <c r="F849" s="3">
        <f t="shared" si="27"/>
        <v>74.180980740867852</v>
      </c>
      <c r="G849" t="s">
        <v>14480</v>
      </c>
    </row>
    <row r="850" spans="1:7" x14ac:dyDescent="0.35">
      <c r="A850" t="s">
        <v>10</v>
      </c>
      <c r="B850" t="s">
        <v>23</v>
      </c>
      <c r="C850" t="s">
        <v>13553</v>
      </c>
      <c r="D850" s="2">
        <v>1873527.84</v>
      </c>
      <c r="E850" s="3">
        <f t="shared" si="26"/>
        <v>8.4801141594966663E-3</v>
      </c>
      <c r="F850" s="3">
        <f t="shared" si="27"/>
        <v>74.189460855027349</v>
      </c>
      <c r="G850" t="s">
        <v>14473</v>
      </c>
    </row>
    <row r="851" spans="1:7" x14ac:dyDescent="0.35">
      <c r="A851" t="s">
        <v>10</v>
      </c>
      <c r="B851" t="s">
        <v>29</v>
      </c>
      <c r="C851" t="s">
        <v>9360</v>
      </c>
      <c r="D851" s="2">
        <v>1872693.29</v>
      </c>
      <c r="E851" s="3">
        <f t="shared" si="26"/>
        <v>8.4763367513788299E-3</v>
      </c>
      <c r="F851" s="3">
        <f t="shared" si="27"/>
        <v>74.197937191778735</v>
      </c>
      <c r="G851" t="s">
        <v>14473</v>
      </c>
    </row>
    <row r="852" spans="1:7" x14ac:dyDescent="0.35">
      <c r="A852" t="s">
        <v>3</v>
      </c>
      <c r="B852" t="s">
        <v>9</v>
      </c>
      <c r="C852" t="s">
        <v>596</v>
      </c>
      <c r="D852" s="2">
        <v>1870346.08</v>
      </c>
      <c r="E852" s="3">
        <f t="shared" si="26"/>
        <v>8.465712618482937E-3</v>
      </c>
      <c r="F852" s="3">
        <f t="shared" si="27"/>
        <v>74.206402904397223</v>
      </c>
      <c r="G852" t="s">
        <v>14473</v>
      </c>
    </row>
    <row r="853" spans="1:7" x14ac:dyDescent="0.35">
      <c r="A853" t="s">
        <v>3</v>
      </c>
      <c r="B853" t="s">
        <v>6</v>
      </c>
      <c r="C853" t="s">
        <v>2775</v>
      </c>
      <c r="D853" s="2">
        <v>1868408.59</v>
      </c>
      <c r="E853" s="3">
        <f t="shared" si="26"/>
        <v>8.4569429935902104E-3</v>
      </c>
      <c r="F853" s="3">
        <f t="shared" si="27"/>
        <v>74.214859847390812</v>
      </c>
      <c r="G853" t="s">
        <v>14480</v>
      </c>
    </row>
    <row r="854" spans="1:7" x14ac:dyDescent="0.35">
      <c r="A854" t="s">
        <v>10</v>
      </c>
      <c r="B854" t="s">
        <v>96</v>
      </c>
      <c r="C854" t="s">
        <v>4730</v>
      </c>
      <c r="D854" s="2">
        <v>1868077.84</v>
      </c>
      <c r="E854" s="3">
        <f t="shared" si="26"/>
        <v>8.4554459260268826E-3</v>
      </c>
      <c r="F854" s="3">
        <f t="shared" si="27"/>
        <v>74.223315293316844</v>
      </c>
      <c r="G854" t="s">
        <v>14473</v>
      </c>
    </row>
    <row r="855" spans="1:7" x14ac:dyDescent="0.35">
      <c r="A855" t="s">
        <v>10</v>
      </c>
      <c r="B855" t="s">
        <v>73</v>
      </c>
      <c r="C855" t="s">
        <v>3258</v>
      </c>
      <c r="D855" s="2">
        <v>1867518.22</v>
      </c>
      <c r="E855" s="3">
        <f t="shared" si="26"/>
        <v>8.4529129284462677E-3</v>
      </c>
      <c r="F855" s="3">
        <f t="shared" si="27"/>
        <v>74.231768206245292</v>
      </c>
      <c r="G855" t="s">
        <v>14473</v>
      </c>
    </row>
    <row r="856" spans="1:7" x14ac:dyDescent="0.35">
      <c r="A856" t="s">
        <v>10</v>
      </c>
      <c r="B856" t="s">
        <v>96</v>
      </c>
      <c r="C856" t="s">
        <v>7164</v>
      </c>
      <c r="D856" s="2">
        <v>1865583.19</v>
      </c>
      <c r="E856" s="3">
        <f t="shared" si="26"/>
        <v>8.4441544382057084E-3</v>
      </c>
      <c r="F856" s="3">
        <f t="shared" si="27"/>
        <v>74.2402123606835</v>
      </c>
      <c r="G856" t="s">
        <v>14473</v>
      </c>
    </row>
    <row r="857" spans="1:7" x14ac:dyDescent="0.35">
      <c r="A857" t="s">
        <v>3</v>
      </c>
      <c r="B857" t="s">
        <v>67</v>
      </c>
      <c r="C857" t="s">
        <v>91</v>
      </c>
      <c r="D857" s="2">
        <v>1864474.29</v>
      </c>
      <c r="E857" s="3">
        <f t="shared" si="26"/>
        <v>8.4391352447938488E-3</v>
      </c>
      <c r="F857" s="3">
        <f t="shared" si="27"/>
        <v>74.2486514959283</v>
      </c>
      <c r="G857" t="s">
        <v>14473</v>
      </c>
    </row>
    <row r="858" spans="1:7" x14ac:dyDescent="0.35">
      <c r="A858" t="s">
        <v>10</v>
      </c>
      <c r="B858" t="s">
        <v>16</v>
      </c>
      <c r="C858" t="s">
        <v>2080</v>
      </c>
      <c r="D858" s="2">
        <v>1863230.39</v>
      </c>
      <c r="E858" s="3">
        <f t="shared" si="26"/>
        <v>8.4335050033969555E-3</v>
      </c>
      <c r="F858" s="3">
        <f t="shared" si="27"/>
        <v>74.257085000931696</v>
      </c>
      <c r="G858" t="s">
        <v>14473</v>
      </c>
    </row>
    <row r="859" spans="1:7" x14ac:dyDescent="0.35">
      <c r="A859" t="s">
        <v>10</v>
      </c>
      <c r="B859" t="s">
        <v>8</v>
      </c>
      <c r="C859" t="s">
        <v>917</v>
      </c>
      <c r="D859" s="2">
        <v>1862629.94</v>
      </c>
      <c r="E859" s="3">
        <f t="shared" si="26"/>
        <v>8.4307871977479781E-3</v>
      </c>
      <c r="F859" s="3">
        <f t="shared" si="27"/>
        <v>74.265515788129449</v>
      </c>
      <c r="G859" t="s">
        <v>14480</v>
      </c>
    </row>
    <row r="860" spans="1:7" x14ac:dyDescent="0.35">
      <c r="A860" t="s">
        <v>3</v>
      </c>
      <c r="B860" t="s">
        <v>9</v>
      </c>
      <c r="C860" t="s">
        <v>11490</v>
      </c>
      <c r="D860" s="2">
        <v>1862309.38</v>
      </c>
      <c r="E860" s="3">
        <f t="shared" si="26"/>
        <v>8.4293362529918175E-3</v>
      </c>
      <c r="F860" s="3">
        <f t="shared" si="27"/>
        <v>74.273945124382436</v>
      </c>
      <c r="G860" t="s">
        <v>14480</v>
      </c>
    </row>
    <row r="861" spans="1:7" x14ac:dyDescent="0.35">
      <c r="A861" t="s">
        <v>3</v>
      </c>
      <c r="B861" t="s">
        <v>13</v>
      </c>
      <c r="C861" t="s">
        <v>6914</v>
      </c>
      <c r="D861" s="2">
        <v>1860274.56</v>
      </c>
      <c r="E861" s="3">
        <f t="shared" si="26"/>
        <v>8.4201260851332893E-3</v>
      </c>
      <c r="F861" s="3">
        <f t="shared" si="27"/>
        <v>74.282365250467564</v>
      </c>
      <c r="G861" t="s">
        <v>14473</v>
      </c>
    </row>
    <row r="862" spans="1:7" x14ac:dyDescent="0.35">
      <c r="A862" t="s">
        <v>10</v>
      </c>
      <c r="B862" t="s">
        <v>1043</v>
      </c>
      <c r="C862" t="s">
        <v>13990</v>
      </c>
      <c r="D862" s="2">
        <v>1857385.57</v>
      </c>
      <c r="E862" s="3">
        <f t="shared" si="26"/>
        <v>8.4070497035164341E-3</v>
      </c>
      <c r="F862" s="3">
        <f t="shared" si="27"/>
        <v>74.290772300171085</v>
      </c>
      <c r="G862" t="s">
        <v>14473</v>
      </c>
    </row>
    <row r="863" spans="1:7" x14ac:dyDescent="0.35">
      <c r="A863" t="s">
        <v>3</v>
      </c>
      <c r="B863" t="s">
        <v>79</v>
      </c>
      <c r="C863" t="s">
        <v>91</v>
      </c>
      <c r="D863" s="2">
        <v>1855038.63</v>
      </c>
      <c r="E863" s="3">
        <f t="shared" si="26"/>
        <v>8.3964267927165125E-3</v>
      </c>
      <c r="F863" s="3">
        <f t="shared" si="27"/>
        <v>74.299168726963799</v>
      </c>
      <c r="G863" t="s">
        <v>14473</v>
      </c>
    </row>
    <row r="864" spans="1:7" x14ac:dyDescent="0.35">
      <c r="A864" t="s">
        <v>3</v>
      </c>
      <c r="B864" t="s">
        <v>99</v>
      </c>
      <c r="C864" t="s">
        <v>11535</v>
      </c>
      <c r="D864" s="2">
        <v>1852274.17</v>
      </c>
      <c r="E864" s="3">
        <f t="shared" si="26"/>
        <v>8.383914068918738E-3</v>
      </c>
      <c r="F864" s="3">
        <f t="shared" si="27"/>
        <v>74.307552641032714</v>
      </c>
      <c r="G864" t="s">
        <v>14473</v>
      </c>
    </row>
    <row r="865" spans="1:7" x14ac:dyDescent="0.35">
      <c r="A865" t="s">
        <v>10</v>
      </c>
      <c r="B865" t="s">
        <v>9</v>
      </c>
      <c r="C865" t="s">
        <v>3471</v>
      </c>
      <c r="D865" s="2">
        <v>1851530.24</v>
      </c>
      <c r="E865" s="3">
        <f t="shared" si="26"/>
        <v>8.3805468324187043E-3</v>
      </c>
      <c r="F865" s="3">
        <f t="shared" si="27"/>
        <v>74.315933187865127</v>
      </c>
      <c r="G865" t="s">
        <v>14480</v>
      </c>
    </row>
    <row r="866" spans="1:7" x14ac:dyDescent="0.35">
      <c r="A866" t="s">
        <v>3</v>
      </c>
      <c r="B866" t="s">
        <v>29</v>
      </c>
      <c r="C866" t="s">
        <v>1106</v>
      </c>
      <c r="D866" s="2">
        <v>1851018.03</v>
      </c>
      <c r="E866" s="3">
        <f t="shared" si="26"/>
        <v>8.3782284258378699E-3</v>
      </c>
      <c r="F866" s="3">
        <f t="shared" si="27"/>
        <v>74.324311416290968</v>
      </c>
      <c r="G866" t="s">
        <v>14473</v>
      </c>
    </row>
    <row r="867" spans="1:7" x14ac:dyDescent="0.35">
      <c r="A867" t="s">
        <v>3</v>
      </c>
      <c r="B867" t="s">
        <v>33</v>
      </c>
      <c r="C867" t="s">
        <v>4668</v>
      </c>
      <c r="D867" s="2">
        <v>1850381.33</v>
      </c>
      <c r="E867" s="3">
        <f t="shared" si="26"/>
        <v>8.3753465424892069E-3</v>
      </c>
      <c r="F867" s="3">
        <f t="shared" si="27"/>
        <v>74.332686762833461</v>
      </c>
      <c r="G867" t="s">
        <v>14473</v>
      </c>
    </row>
    <row r="868" spans="1:7" x14ac:dyDescent="0.35">
      <c r="A868" t="s">
        <v>3</v>
      </c>
      <c r="B868" t="s">
        <v>22</v>
      </c>
      <c r="C868" t="s">
        <v>6741</v>
      </c>
      <c r="D868" s="2">
        <v>1848442.74</v>
      </c>
      <c r="E868" s="3">
        <f t="shared" si="26"/>
        <v>8.3665719386869699E-3</v>
      </c>
      <c r="F868" s="3">
        <f t="shared" si="27"/>
        <v>74.341053334772141</v>
      </c>
      <c r="G868" t="s">
        <v>14473</v>
      </c>
    </row>
    <row r="869" spans="1:7" x14ac:dyDescent="0.35">
      <c r="A869" t="s">
        <v>3</v>
      </c>
      <c r="B869" t="s">
        <v>32</v>
      </c>
      <c r="C869" t="s">
        <v>5645</v>
      </c>
      <c r="D869" s="2">
        <v>1847093.94</v>
      </c>
      <c r="E869" s="3">
        <f t="shared" si="26"/>
        <v>8.3604668903743025E-3</v>
      </c>
      <c r="F869" s="3">
        <f t="shared" si="27"/>
        <v>74.349413801662521</v>
      </c>
      <c r="G869" t="s">
        <v>14473</v>
      </c>
    </row>
    <row r="870" spans="1:7" x14ac:dyDescent="0.35">
      <c r="A870" t="s">
        <v>3</v>
      </c>
      <c r="B870" t="s">
        <v>8</v>
      </c>
      <c r="C870" t="s">
        <v>10137</v>
      </c>
      <c r="D870" s="2">
        <v>1837833.55</v>
      </c>
      <c r="E870" s="3">
        <f t="shared" si="26"/>
        <v>8.3185517596327911E-3</v>
      </c>
      <c r="F870" s="3">
        <f t="shared" si="27"/>
        <v>74.357732353422151</v>
      </c>
      <c r="G870" t="s">
        <v>14473</v>
      </c>
    </row>
    <row r="871" spans="1:7" x14ac:dyDescent="0.35">
      <c r="A871" t="s">
        <v>10</v>
      </c>
      <c r="B871" t="s">
        <v>9</v>
      </c>
      <c r="C871" t="s">
        <v>12517</v>
      </c>
      <c r="D871" s="2">
        <v>1836426.95</v>
      </c>
      <c r="E871" s="3">
        <f t="shared" si="26"/>
        <v>8.3121850922569015E-3</v>
      </c>
      <c r="F871" s="3">
        <f t="shared" si="27"/>
        <v>74.366044538514402</v>
      </c>
      <c r="G871" t="s">
        <v>14473</v>
      </c>
    </row>
    <row r="872" spans="1:7" x14ac:dyDescent="0.35">
      <c r="A872" t="s">
        <v>10</v>
      </c>
      <c r="B872" t="s">
        <v>9</v>
      </c>
      <c r="C872" t="s">
        <v>12447</v>
      </c>
      <c r="D872" s="2">
        <v>1836028.91</v>
      </c>
      <c r="E872" s="3">
        <f t="shared" si="26"/>
        <v>8.3103834512201474E-3</v>
      </c>
      <c r="F872" s="3">
        <f t="shared" si="27"/>
        <v>74.374354921965619</v>
      </c>
      <c r="G872" t="s">
        <v>14473</v>
      </c>
    </row>
    <row r="873" spans="1:7" x14ac:dyDescent="0.35">
      <c r="A873" t="s">
        <v>10</v>
      </c>
      <c r="B873" t="s">
        <v>8</v>
      </c>
      <c r="C873" t="s">
        <v>3596</v>
      </c>
      <c r="D873" s="2">
        <v>1835432.19</v>
      </c>
      <c r="E873" s="3">
        <f t="shared" si="26"/>
        <v>8.3076825286006808E-3</v>
      </c>
      <c r="F873" s="3">
        <f t="shared" si="27"/>
        <v>74.382662604494215</v>
      </c>
      <c r="G873" t="s">
        <v>14473</v>
      </c>
    </row>
    <row r="874" spans="1:7" x14ac:dyDescent="0.35">
      <c r="A874" t="s">
        <v>3</v>
      </c>
      <c r="B874" t="s">
        <v>1417</v>
      </c>
      <c r="C874" t="s">
        <v>1113</v>
      </c>
      <c r="D874" s="2">
        <v>1835219.28</v>
      </c>
      <c r="E874" s="3">
        <f t="shared" si="26"/>
        <v>8.3067188380340669E-3</v>
      </c>
      <c r="F874" s="3">
        <f t="shared" si="27"/>
        <v>74.390969323332243</v>
      </c>
      <c r="G874" t="s">
        <v>14473</v>
      </c>
    </row>
    <row r="875" spans="1:7" x14ac:dyDescent="0.35">
      <c r="A875" t="s">
        <v>3</v>
      </c>
      <c r="B875" t="s">
        <v>32</v>
      </c>
      <c r="C875" t="s">
        <v>903</v>
      </c>
      <c r="D875" s="2">
        <v>1829646.22</v>
      </c>
      <c r="E875" s="3">
        <f t="shared" si="26"/>
        <v>8.2814936003788187E-3</v>
      </c>
      <c r="F875" s="3">
        <f t="shared" si="27"/>
        <v>74.399250816932621</v>
      </c>
      <c r="G875" t="s">
        <v>14473</v>
      </c>
    </row>
    <row r="876" spans="1:7" x14ac:dyDescent="0.35">
      <c r="A876" t="s">
        <v>3</v>
      </c>
      <c r="B876" t="s">
        <v>9</v>
      </c>
      <c r="C876" t="s">
        <v>13220</v>
      </c>
      <c r="D876" s="2">
        <v>1827864.16</v>
      </c>
      <c r="E876" s="3">
        <f t="shared" si="26"/>
        <v>8.2734274953995234E-3</v>
      </c>
      <c r="F876" s="3">
        <f t="shared" si="27"/>
        <v>74.407524244428018</v>
      </c>
      <c r="G876" t="s">
        <v>14473</v>
      </c>
    </row>
    <row r="877" spans="1:7" x14ac:dyDescent="0.35">
      <c r="A877" t="s">
        <v>10</v>
      </c>
      <c r="B877" t="s">
        <v>9</v>
      </c>
      <c r="C877" t="s">
        <v>8057</v>
      </c>
      <c r="D877" s="2">
        <v>1826870.98</v>
      </c>
      <c r="E877" s="3">
        <f t="shared" si="26"/>
        <v>8.268932083267868E-3</v>
      </c>
      <c r="F877" s="3">
        <f t="shared" si="27"/>
        <v>74.415793176511286</v>
      </c>
      <c r="G877" t="s">
        <v>14473</v>
      </c>
    </row>
    <row r="878" spans="1:7" x14ac:dyDescent="0.35">
      <c r="A878" t="s">
        <v>3</v>
      </c>
      <c r="B878" t="s">
        <v>9</v>
      </c>
      <c r="C878" t="s">
        <v>1975</v>
      </c>
      <c r="D878" s="2">
        <v>1825235.64</v>
      </c>
      <c r="E878" s="3">
        <f t="shared" si="26"/>
        <v>8.2615300742912672E-3</v>
      </c>
      <c r="F878" s="3">
        <f t="shared" si="27"/>
        <v>74.424054706585579</v>
      </c>
      <c r="G878" t="s">
        <v>14480</v>
      </c>
    </row>
    <row r="879" spans="1:7" x14ac:dyDescent="0.35">
      <c r="A879" t="s">
        <v>3</v>
      </c>
      <c r="B879" t="s">
        <v>9</v>
      </c>
      <c r="C879" t="s">
        <v>2769</v>
      </c>
      <c r="D879" s="2">
        <v>1819777.7</v>
      </c>
      <c r="E879" s="3">
        <f t="shared" si="26"/>
        <v>8.2368259021474016E-3</v>
      </c>
      <c r="F879" s="3">
        <f t="shared" si="27"/>
        <v>74.432291532487724</v>
      </c>
      <c r="G879" t="s">
        <v>14480</v>
      </c>
    </row>
    <row r="880" spans="1:7" x14ac:dyDescent="0.35">
      <c r="A880" t="s">
        <v>10</v>
      </c>
      <c r="B880" t="s">
        <v>228</v>
      </c>
      <c r="C880" t="s">
        <v>7491</v>
      </c>
      <c r="D880" s="2">
        <v>1816628.36</v>
      </c>
      <c r="E880" s="3">
        <f t="shared" si="26"/>
        <v>8.2225711031757107E-3</v>
      </c>
      <c r="F880" s="3">
        <f t="shared" si="27"/>
        <v>74.4405141035909</v>
      </c>
      <c r="G880" t="s">
        <v>14473</v>
      </c>
    </row>
    <row r="881" spans="1:7" x14ac:dyDescent="0.35">
      <c r="A881" t="s">
        <v>10</v>
      </c>
      <c r="B881" t="s">
        <v>16</v>
      </c>
      <c r="C881" t="s">
        <v>9708</v>
      </c>
      <c r="D881" s="2">
        <v>1815096.71</v>
      </c>
      <c r="E881" s="3">
        <f t="shared" si="26"/>
        <v>8.2156384243144264E-3</v>
      </c>
      <c r="F881" s="3">
        <f t="shared" si="27"/>
        <v>74.448729742015217</v>
      </c>
      <c r="G881" t="s">
        <v>14473</v>
      </c>
    </row>
    <row r="882" spans="1:7" x14ac:dyDescent="0.35">
      <c r="A882" t="s">
        <v>3</v>
      </c>
      <c r="B882" t="s">
        <v>73</v>
      </c>
      <c r="C882" t="s">
        <v>3258</v>
      </c>
      <c r="D882" s="2">
        <v>1811939.32</v>
      </c>
      <c r="E882" s="3">
        <f t="shared" si="26"/>
        <v>8.2013471887777013E-3</v>
      </c>
      <c r="F882" s="3">
        <f t="shared" si="27"/>
        <v>74.456931089203991</v>
      </c>
      <c r="G882" t="s">
        <v>14473</v>
      </c>
    </row>
    <row r="883" spans="1:7" x14ac:dyDescent="0.35">
      <c r="A883" t="s">
        <v>3</v>
      </c>
      <c r="B883" t="s">
        <v>9</v>
      </c>
      <c r="C883" t="s">
        <v>6760</v>
      </c>
      <c r="D883" s="2">
        <v>1810882.99</v>
      </c>
      <c r="E883" s="3">
        <f t="shared" si="26"/>
        <v>8.1965659419774937E-3</v>
      </c>
      <c r="F883" s="3">
        <f t="shared" si="27"/>
        <v>74.465127655145963</v>
      </c>
      <c r="G883" t="s">
        <v>14480</v>
      </c>
    </row>
    <row r="884" spans="1:7" x14ac:dyDescent="0.35">
      <c r="A884" t="s">
        <v>3</v>
      </c>
      <c r="B884" t="s">
        <v>18</v>
      </c>
      <c r="C884" t="s">
        <v>188</v>
      </c>
      <c r="D884" s="2">
        <v>1810315.82</v>
      </c>
      <c r="E884" s="3">
        <f t="shared" si="26"/>
        <v>8.1939987709725298E-3</v>
      </c>
      <c r="F884" s="3">
        <f t="shared" si="27"/>
        <v>74.47332165391694</v>
      </c>
      <c r="G884" t="s">
        <v>14473</v>
      </c>
    </row>
    <row r="885" spans="1:7" x14ac:dyDescent="0.35">
      <c r="A885" t="s">
        <v>3</v>
      </c>
      <c r="B885" t="s">
        <v>96</v>
      </c>
      <c r="C885" t="s">
        <v>2476</v>
      </c>
      <c r="D885" s="2">
        <v>1809380.01</v>
      </c>
      <c r="E885" s="3">
        <f t="shared" si="26"/>
        <v>8.1897630316031048E-3</v>
      </c>
      <c r="F885" s="3">
        <f t="shared" si="27"/>
        <v>74.48151141694855</v>
      </c>
      <c r="G885" t="s">
        <v>14473</v>
      </c>
    </row>
    <row r="886" spans="1:7" x14ac:dyDescent="0.35">
      <c r="A886" t="s">
        <v>10</v>
      </c>
      <c r="B886" t="s">
        <v>180</v>
      </c>
      <c r="C886" t="s">
        <v>10126</v>
      </c>
      <c r="D886" s="2">
        <v>1804855.9</v>
      </c>
      <c r="E886" s="3">
        <f t="shared" si="26"/>
        <v>8.1692856367915501E-3</v>
      </c>
      <c r="F886" s="3">
        <f t="shared" si="27"/>
        <v>74.489680702585346</v>
      </c>
      <c r="G886" t="s">
        <v>14480</v>
      </c>
    </row>
    <row r="887" spans="1:7" x14ac:dyDescent="0.35">
      <c r="A887" t="s">
        <v>10</v>
      </c>
      <c r="B887" t="s">
        <v>8</v>
      </c>
      <c r="C887" t="s">
        <v>10647</v>
      </c>
      <c r="D887" s="2">
        <v>1804041.18</v>
      </c>
      <c r="E887" s="3">
        <f t="shared" si="26"/>
        <v>8.1655979848332932E-3</v>
      </c>
      <c r="F887" s="3">
        <f t="shared" si="27"/>
        <v>74.497846300570174</v>
      </c>
      <c r="G887" t="s">
        <v>14473</v>
      </c>
    </row>
    <row r="888" spans="1:7" x14ac:dyDescent="0.35">
      <c r="A888" t="s">
        <v>10</v>
      </c>
      <c r="B888" t="s">
        <v>9</v>
      </c>
      <c r="C888" t="s">
        <v>13607</v>
      </c>
      <c r="D888" s="2">
        <v>1800949.35</v>
      </c>
      <c r="E888" s="3">
        <f t="shared" si="26"/>
        <v>8.1516034923032228E-3</v>
      </c>
      <c r="F888" s="3">
        <f t="shared" si="27"/>
        <v>74.505997904062482</v>
      </c>
      <c r="G888" t="s">
        <v>14473</v>
      </c>
    </row>
    <row r="889" spans="1:7" x14ac:dyDescent="0.35">
      <c r="A889" t="s">
        <v>10</v>
      </c>
      <c r="B889" t="s">
        <v>6</v>
      </c>
      <c r="C889" s="8" t="s">
        <v>6671</v>
      </c>
      <c r="D889" s="2">
        <v>1800504.19</v>
      </c>
      <c r="E889" s="3">
        <f t="shared" si="26"/>
        <v>8.1495885728882864E-3</v>
      </c>
      <c r="F889" s="3">
        <f t="shared" si="27"/>
        <v>74.514147492635374</v>
      </c>
      <c r="G889" t="s">
        <v>14480</v>
      </c>
    </row>
    <row r="890" spans="1:7" x14ac:dyDescent="0.35">
      <c r="A890" t="s">
        <v>3</v>
      </c>
      <c r="B890" t="s">
        <v>40</v>
      </c>
      <c r="C890" s="6" t="s">
        <v>8918</v>
      </c>
      <c r="D890" s="2">
        <v>1800085.94</v>
      </c>
      <c r="E890" s="3">
        <f t="shared" si="26"/>
        <v>8.1476954557050327E-3</v>
      </c>
      <c r="F890" s="3">
        <f t="shared" si="27"/>
        <v>74.522295188091078</v>
      </c>
      <c r="G890" t="s">
        <v>14473</v>
      </c>
    </row>
    <row r="891" spans="1:7" x14ac:dyDescent="0.35">
      <c r="A891" t="s">
        <v>3</v>
      </c>
      <c r="B891" t="s">
        <v>16</v>
      </c>
      <c r="C891" t="s">
        <v>715</v>
      </c>
      <c r="D891" s="2">
        <v>1800000</v>
      </c>
      <c r="E891" s="3">
        <f t="shared" si="26"/>
        <v>8.1473064670840433E-3</v>
      </c>
      <c r="F891" s="3">
        <f t="shared" si="27"/>
        <v>74.530442494558159</v>
      </c>
      <c r="G891" t="s">
        <v>14473</v>
      </c>
    </row>
    <row r="892" spans="1:7" x14ac:dyDescent="0.35">
      <c r="A892" t="s">
        <v>10</v>
      </c>
      <c r="B892" t="s">
        <v>13</v>
      </c>
      <c r="C892" t="s">
        <v>167</v>
      </c>
      <c r="D892" s="2">
        <v>1797162.99</v>
      </c>
      <c r="E892" s="3">
        <f t="shared" si="26"/>
        <v>8.1344653615728294E-3</v>
      </c>
      <c r="F892" s="3">
        <f t="shared" si="27"/>
        <v>74.538576959919737</v>
      </c>
      <c r="G892" t="s">
        <v>14473</v>
      </c>
    </row>
    <row r="893" spans="1:7" x14ac:dyDescent="0.35">
      <c r="A893" t="s">
        <v>10</v>
      </c>
      <c r="B893" t="s">
        <v>9</v>
      </c>
      <c r="C893" t="s">
        <v>5556</v>
      </c>
      <c r="D893" s="2">
        <v>1796884.7</v>
      </c>
      <c r="E893" s="3">
        <f t="shared" si="26"/>
        <v>8.1332057427302047E-3</v>
      </c>
      <c r="F893" s="3">
        <f t="shared" si="27"/>
        <v>74.546710165662461</v>
      </c>
      <c r="G893" t="s">
        <v>14473</v>
      </c>
    </row>
    <row r="894" spans="1:7" x14ac:dyDescent="0.35">
      <c r="A894" t="s">
        <v>3</v>
      </c>
      <c r="B894" t="s">
        <v>37</v>
      </c>
      <c r="C894" s="8" t="s">
        <v>7261</v>
      </c>
      <c r="D894" s="2">
        <v>1796648.14</v>
      </c>
      <c r="E894" s="3">
        <f t="shared" si="26"/>
        <v>8.132135005609175E-3</v>
      </c>
      <c r="F894" s="3">
        <f t="shared" si="27"/>
        <v>74.554842300668071</v>
      </c>
      <c r="G894" t="s">
        <v>14480</v>
      </c>
    </row>
    <row r="895" spans="1:7" x14ac:dyDescent="0.35">
      <c r="A895" t="s">
        <v>3</v>
      </c>
      <c r="B895" t="s">
        <v>9</v>
      </c>
      <c r="C895" t="s">
        <v>7346</v>
      </c>
      <c r="D895" s="2">
        <v>1793156.35</v>
      </c>
      <c r="E895" s="3">
        <f t="shared" si="26"/>
        <v>8.1163301815821206E-3</v>
      </c>
      <c r="F895" s="3">
        <f t="shared" si="27"/>
        <v>74.56295863084965</v>
      </c>
      <c r="G895" t="s">
        <v>14473</v>
      </c>
    </row>
    <row r="896" spans="1:7" x14ac:dyDescent="0.35">
      <c r="A896" t="s">
        <v>3</v>
      </c>
      <c r="B896" t="s">
        <v>6</v>
      </c>
      <c r="C896" t="s">
        <v>11212</v>
      </c>
      <c r="D896" s="2">
        <v>1792737.82</v>
      </c>
      <c r="E896" s="3">
        <f t="shared" si="26"/>
        <v>8.1144357970400812E-3</v>
      </c>
      <c r="F896" s="3">
        <f t="shared" si="27"/>
        <v>74.57107306664669</v>
      </c>
      <c r="G896" t="s">
        <v>14480</v>
      </c>
    </row>
    <row r="897" spans="1:7" x14ac:dyDescent="0.35">
      <c r="A897" t="s">
        <v>10</v>
      </c>
      <c r="B897" t="s">
        <v>8</v>
      </c>
      <c r="C897" t="s">
        <v>1433</v>
      </c>
      <c r="D897" s="2">
        <v>1792335.13</v>
      </c>
      <c r="E897" s="3">
        <f t="shared" si="26"/>
        <v>8.1126131087949551E-3</v>
      </c>
      <c r="F897" s="3">
        <f t="shared" si="27"/>
        <v>74.579185679755483</v>
      </c>
      <c r="G897" t="s">
        <v>14480</v>
      </c>
    </row>
    <row r="898" spans="1:7" x14ac:dyDescent="0.35">
      <c r="A898" t="s">
        <v>10</v>
      </c>
      <c r="B898" t="s">
        <v>57</v>
      </c>
      <c r="C898" t="s">
        <v>8835</v>
      </c>
      <c r="D898" s="2">
        <v>1792237.63</v>
      </c>
      <c r="E898" s="3">
        <f t="shared" si="26"/>
        <v>8.1121717963613203E-3</v>
      </c>
      <c r="F898" s="3">
        <f t="shared" si="27"/>
        <v>74.587297851551838</v>
      </c>
      <c r="G898" t="s">
        <v>14473</v>
      </c>
    </row>
    <row r="899" spans="1:7" x14ac:dyDescent="0.35">
      <c r="A899" t="s">
        <v>3</v>
      </c>
      <c r="B899" t="s">
        <v>3428</v>
      </c>
      <c r="C899" t="s">
        <v>1837</v>
      </c>
      <c r="D899" s="2">
        <v>1791886.16</v>
      </c>
      <c r="E899" s="3">
        <f t="shared" ref="E899:E962" si="28">(D899/$D$29638)*100</f>
        <v>8.1105809442479949E-3</v>
      </c>
      <c r="F899" s="3">
        <f t="shared" si="27"/>
        <v>74.595408432496086</v>
      </c>
      <c r="G899" t="s">
        <v>14473</v>
      </c>
    </row>
    <row r="900" spans="1:7" x14ac:dyDescent="0.35">
      <c r="A900" t="s">
        <v>3</v>
      </c>
      <c r="B900" t="s">
        <v>29</v>
      </c>
      <c r="C900" t="s">
        <v>5652</v>
      </c>
      <c r="D900" s="2">
        <v>1791375.84</v>
      </c>
      <c r="E900" s="3">
        <f t="shared" si="28"/>
        <v>8.1082710923389492E-3</v>
      </c>
      <c r="F900" s="3">
        <f t="shared" ref="F900:F963" si="29">E900+F899</f>
        <v>74.603516703588426</v>
      </c>
      <c r="G900" t="s">
        <v>14473</v>
      </c>
    </row>
    <row r="901" spans="1:7" x14ac:dyDescent="0.35">
      <c r="A901" t="s">
        <v>3</v>
      </c>
      <c r="B901" t="s">
        <v>73</v>
      </c>
      <c r="C901" t="s">
        <v>863</v>
      </c>
      <c r="D901" s="2">
        <v>1788551.7</v>
      </c>
      <c r="E901" s="3">
        <f t="shared" si="28"/>
        <v>8.0954882400689765E-3</v>
      </c>
      <c r="F901" s="3">
        <f t="shared" si="29"/>
        <v>74.611612191828499</v>
      </c>
      <c r="G901" t="s">
        <v>14473</v>
      </c>
    </row>
    <row r="902" spans="1:7" x14ac:dyDescent="0.35">
      <c r="A902" t="s">
        <v>10</v>
      </c>
      <c r="B902" t="s">
        <v>73</v>
      </c>
      <c r="C902" t="s">
        <v>1332</v>
      </c>
      <c r="D902" s="2">
        <v>1787059.32</v>
      </c>
      <c r="E902" s="3">
        <f t="shared" si="28"/>
        <v>8.0887333082771181E-3</v>
      </c>
      <c r="F902" s="3">
        <f t="shared" si="29"/>
        <v>74.619700925136783</v>
      </c>
      <c r="G902" t="s">
        <v>14473</v>
      </c>
    </row>
    <row r="903" spans="1:7" x14ac:dyDescent="0.35">
      <c r="A903" t="s">
        <v>10</v>
      </c>
      <c r="B903" t="s">
        <v>9</v>
      </c>
      <c r="C903" t="s">
        <v>1106</v>
      </c>
      <c r="D903" s="2">
        <v>1785629.28</v>
      </c>
      <c r="E903" s="3">
        <f t="shared" si="28"/>
        <v>8.0822605448659015E-3</v>
      </c>
      <c r="F903" s="3">
        <f t="shared" si="29"/>
        <v>74.62778318568165</v>
      </c>
      <c r="G903" t="s">
        <v>14473</v>
      </c>
    </row>
    <row r="904" spans="1:7" x14ac:dyDescent="0.35">
      <c r="A904" t="s">
        <v>3</v>
      </c>
      <c r="B904" t="s">
        <v>96</v>
      </c>
      <c r="C904" t="s">
        <v>8573</v>
      </c>
      <c r="D904" s="2">
        <v>1785082.41</v>
      </c>
      <c r="E904" s="3">
        <f t="shared" si="28"/>
        <v>8.0797852573727593E-3</v>
      </c>
      <c r="F904" s="3">
        <f t="shared" si="29"/>
        <v>74.63586297093903</v>
      </c>
      <c r="G904" t="s">
        <v>14473</v>
      </c>
    </row>
    <row r="905" spans="1:7" x14ac:dyDescent="0.35">
      <c r="A905" t="s">
        <v>3</v>
      </c>
      <c r="B905" t="s">
        <v>13</v>
      </c>
      <c r="C905" t="s">
        <v>8661</v>
      </c>
      <c r="D905" s="2">
        <v>1782853.68</v>
      </c>
      <c r="E905" s="3">
        <f t="shared" si="28"/>
        <v>8.0696973982936574E-3</v>
      </c>
      <c r="F905" s="3">
        <f t="shared" si="29"/>
        <v>74.643932668337328</v>
      </c>
      <c r="G905" t="s">
        <v>14473</v>
      </c>
    </row>
    <row r="906" spans="1:7" x14ac:dyDescent="0.35">
      <c r="A906" t="s">
        <v>10</v>
      </c>
      <c r="B906" t="s">
        <v>9</v>
      </c>
      <c r="C906" t="s">
        <v>2410</v>
      </c>
      <c r="D906" s="2">
        <v>1782407.5</v>
      </c>
      <c r="E906" s="3">
        <f t="shared" si="28"/>
        <v>8.0676778620717236E-3</v>
      </c>
      <c r="F906" s="3">
        <f t="shared" si="29"/>
        <v>74.652000346199401</v>
      </c>
      <c r="G906" t="s">
        <v>14480</v>
      </c>
    </row>
    <row r="907" spans="1:7" x14ac:dyDescent="0.35">
      <c r="A907" t="s">
        <v>3</v>
      </c>
      <c r="B907" t="s">
        <v>9</v>
      </c>
      <c r="C907" t="s">
        <v>3554</v>
      </c>
      <c r="D907" s="2">
        <v>1781327.43</v>
      </c>
      <c r="E907" s="3">
        <f t="shared" si="28"/>
        <v>8.0627891613517765E-3</v>
      </c>
      <c r="F907" s="3">
        <f t="shared" si="29"/>
        <v>74.660063135360758</v>
      </c>
      <c r="G907" t="s">
        <v>14473</v>
      </c>
    </row>
    <row r="908" spans="1:7" x14ac:dyDescent="0.35">
      <c r="A908" t="s">
        <v>3</v>
      </c>
      <c r="B908" t="s">
        <v>22</v>
      </c>
      <c r="C908" t="s">
        <v>3094</v>
      </c>
      <c r="D908" s="2">
        <v>1781210.6</v>
      </c>
      <c r="E908" s="3">
        <f t="shared" si="28"/>
        <v>8.0622603558992492E-3</v>
      </c>
      <c r="F908" s="3">
        <f t="shared" si="29"/>
        <v>74.668125395716658</v>
      </c>
      <c r="G908" t="s">
        <v>14480</v>
      </c>
    </row>
    <row r="909" spans="1:7" x14ac:dyDescent="0.35">
      <c r="A909" t="s">
        <v>3</v>
      </c>
      <c r="B909" t="s">
        <v>29</v>
      </c>
      <c r="C909" t="s">
        <v>1129</v>
      </c>
      <c r="D909" s="2">
        <v>1781004.4</v>
      </c>
      <c r="E909" s="3">
        <f t="shared" si="28"/>
        <v>8.0613270366806308E-3</v>
      </c>
      <c r="F909" s="3">
        <f t="shared" si="29"/>
        <v>74.676186722753343</v>
      </c>
      <c r="G909" t="s">
        <v>14473</v>
      </c>
    </row>
    <row r="910" spans="1:7" x14ac:dyDescent="0.35">
      <c r="A910" t="s">
        <v>10</v>
      </c>
      <c r="B910" t="s">
        <v>9</v>
      </c>
      <c r="C910" t="s">
        <v>583</v>
      </c>
      <c r="D910" s="2">
        <v>1780691.49</v>
      </c>
      <c r="E910" s="3">
        <f t="shared" si="28"/>
        <v>8.0599107179769557E-3</v>
      </c>
      <c r="F910" s="3">
        <f t="shared" si="29"/>
        <v>74.684246633471318</v>
      </c>
      <c r="G910" t="s">
        <v>14480</v>
      </c>
    </row>
    <row r="911" spans="1:7" x14ac:dyDescent="0.35">
      <c r="A911" t="s">
        <v>3</v>
      </c>
      <c r="B911" t="s">
        <v>139</v>
      </c>
      <c r="C911" t="s">
        <v>5514</v>
      </c>
      <c r="D911" s="2">
        <v>1780221.78</v>
      </c>
      <c r="E911" s="3">
        <f t="shared" si="28"/>
        <v>8.0577846783543693E-3</v>
      </c>
      <c r="F911" s="3">
        <f t="shared" si="29"/>
        <v>74.692304418149675</v>
      </c>
      <c r="G911" t="s">
        <v>14473</v>
      </c>
    </row>
    <row r="912" spans="1:7" x14ac:dyDescent="0.35">
      <c r="A912" t="s">
        <v>10</v>
      </c>
      <c r="B912" t="s">
        <v>6</v>
      </c>
      <c r="C912" t="s">
        <v>553</v>
      </c>
      <c r="D912" s="2">
        <v>1779513.26</v>
      </c>
      <c r="E912" s="3">
        <f t="shared" si="28"/>
        <v>8.0545777174776713E-3</v>
      </c>
      <c r="F912" s="3">
        <f t="shared" si="29"/>
        <v>74.700358995867148</v>
      </c>
      <c r="G912" t="s">
        <v>14480</v>
      </c>
    </row>
    <row r="913" spans="1:7" x14ac:dyDescent="0.35">
      <c r="A913" t="s">
        <v>3</v>
      </c>
      <c r="B913" t="s">
        <v>9</v>
      </c>
      <c r="C913" t="s">
        <v>7474</v>
      </c>
      <c r="D913" s="2">
        <v>1775533.38</v>
      </c>
      <c r="E913" s="3">
        <f t="shared" si="28"/>
        <v>8.0365636607764388E-3</v>
      </c>
      <c r="F913" s="3">
        <f t="shared" si="29"/>
        <v>74.708395559527929</v>
      </c>
      <c r="G913" t="s">
        <v>14480</v>
      </c>
    </row>
    <row r="914" spans="1:7" x14ac:dyDescent="0.35">
      <c r="A914" t="s">
        <v>10</v>
      </c>
      <c r="B914" t="s">
        <v>9</v>
      </c>
      <c r="C914" t="s">
        <v>2507</v>
      </c>
      <c r="D914" s="2">
        <v>1772088.06</v>
      </c>
      <c r="E914" s="3">
        <f t="shared" si="28"/>
        <v>8.0209691730446751E-3</v>
      </c>
      <c r="F914" s="3">
        <f t="shared" si="29"/>
        <v>74.716416528700975</v>
      </c>
      <c r="G914" t="s">
        <v>14480</v>
      </c>
    </row>
    <row r="915" spans="1:7" x14ac:dyDescent="0.35">
      <c r="A915" t="s">
        <v>10</v>
      </c>
      <c r="B915" t="s">
        <v>4</v>
      </c>
      <c r="C915" t="s">
        <v>7921</v>
      </c>
      <c r="D915" s="2">
        <v>1766546.71</v>
      </c>
      <c r="E915" s="3">
        <f t="shared" si="28"/>
        <v>7.9958874637716879E-3</v>
      </c>
      <c r="F915" s="3">
        <f t="shared" si="29"/>
        <v>74.724412416164753</v>
      </c>
      <c r="G915" t="s">
        <v>14473</v>
      </c>
    </row>
    <row r="916" spans="1:7" x14ac:dyDescent="0.35">
      <c r="A916" t="s">
        <v>10</v>
      </c>
      <c r="B916" t="s">
        <v>9</v>
      </c>
      <c r="C916" s="8" t="s">
        <v>2171</v>
      </c>
      <c r="D916" s="2">
        <v>1764350.17</v>
      </c>
      <c r="E916" s="3">
        <f t="shared" si="28"/>
        <v>7.9859453056899052E-3</v>
      </c>
      <c r="F916" s="3">
        <f t="shared" si="29"/>
        <v>74.732398361470445</v>
      </c>
      <c r="G916" t="s">
        <v>14480</v>
      </c>
    </row>
    <row r="917" spans="1:7" x14ac:dyDescent="0.35">
      <c r="A917" t="s">
        <v>3</v>
      </c>
      <c r="B917" t="s">
        <v>3405</v>
      </c>
      <c r="C917" t="s">
        <v>3757</v>
      </c>
      <c r="D917" s="2">
        <v>1761465.14</v>
      </c>
      <c r="E917" s="3">
        <f t="shared" si="28"/>
        <v>7.9728868481472766E-3</v>
      </c>
      <c r="F917" s="3">
        <f t="shared" si="29"/>
        <v>74.740371248318596</v>
      </c>
      <c r="G917" t="s">
        <v>14473</v>
      </c>
    </row>
    <row r="918" spans="1:7" x14ac:dyDescent="0.35">
      <c r="A918" t="s">
        <v>10</v>
      </c>
      <c r="B918" t="s">
        <v>8</v>
      </c>
      <c r="C918" t="s">
        <v>9402</v>
      </c>
      <c r="D918" s="2">
        <v>1761179.79</v>
      </c>
      <c r="E918" s="3">
        <f t="shared" si="28"/>
        <v>7.9715952737581756E-3</v>
      </c>
      <c r="F918" s="3">
        <f t="shared" si="29"/>
        <v>74.748342843592354</v>
      </c>
      <c r="G918" t="s">
        <v>14473</v>
      </c>
    </row>
    <row r="919" spans="1:7" x14ac:dyDescent="0.35">
      <c r="A919" t="s">
        <v>3</v>
      </c>
      <c r="B919" t="s">
        <v>80</v>
      </c>
      <c r="C919" t="s">
        <v>5456</v>
      </c>
      <c r="D919" s="2">
        <v>1760869.8</v>
      </c>
      <c r="E919" s="3">
        <f t="shared" si="28"/>
        <v>7.9701921717961026E-3</v>
      </c>
      <c r="F919" s="3">
        <f t="shared" si="29"/>
        <v>74.756313035764151</v>
      </c>
      <c r="G919" t="s">
        <v>14473</v>
      </c>
    </row>
    <row r="920" spans="1:7" x14ac:dyDescent="0.35">
      <c r="A920" t="s">
        <v>3</v>
      </c>
      <c r="B920" t="s">
        <v>73</v>
      </c>
      <c r="C920" t="s">
        <v>8801</v>
      </c>
      <c r="D920" s="2">
        <v>1756469.95</v>
      </c>
      <c r="E920" s="3">
        <f t="shared" si="28"/>
        <v>7.9502772127076574E-3</v>
      </c>
      <c r="F920" s="3">
        <f t="shared" si="29"/>
        <v>74.764263312976865</v>
      </c>
      <c r="G920" t="s">
        <v>14473</v>
      </c>
    </row>
    <row r="921" spans="1:7" x14ac:dyDescent="0.35">
      <c r="A921" t="s">
        <v>10</v>
      </c>
      <c r="B921" t="s">
        <v>9</v>
      </c>
      <c r="C921" t="s">
        <v>3619</v>
      </c>
      <c r="D921" s="2">
        <v>1754935.34</v>
      </c>
      <c r="E921" s="3">
        <f t="shared" si="28"/>
        <v>7.9433311360535188E-3</v>
      </c>
      <c r="F921" s="3">
        <f t="shared" si="29"/>
        <v>74.772206644112913</v>
      </c>
      <c r="G921" t="s">
        <v>14473</v>
      </c>
    </row>
    <row r="922" spans="1:7" x14ac:dyDescent="0.35">
      <c r="A922" t="s">
        <v>3</v>
      </c>
      <c r="B922" t="s">
        <v>29</v>
      </c>
      <c r="C922" t="s">
        <v>10900</v>
      </c>
      <c r="D922" s="2">
        <v>1749707.95</v>
      </c>
      <c r="E922" s="3">
        <f t="shared" si="28"/>
        <v>7.9196704980796454E-3</v>
      </c>
      <c r="F922" s="3">
        <f t="shared" si="29"/>
        <v>74.780126314610996</v>
      </c>
      <c r="G922" t="s">
        <v>14473</v>
      </c>
    </row>
    <row r="923" spans="1:7" x14ac:dyDescent="0.35">
      <c r="A923" t="s">
        <v>3</v>
      </c>
      <c r="B923" t="s">
        <v>6</v>
      </c>
      <c r="C923" t="s">
        <v>11022</v>
      </c>
      <c r="D923" s="2">
        <v>1747184.52</v>
      </c>
      <c r="E923" s="3">
        <f t="shared" si="28"/>
        <v>7.9082487438806269E-3</v>
      </c>
      <c r="F923" s="3">
        <f t="shared" si="29"/>
        <v>74.78803456335487</v>
      </c>
      <c r="G923" t="s">
        <v>14473</v>
      </c>
    </row>
    <row r="924" spans="1:7" x14ac:dyDescent="0.35">
      <c r="A924" t="s">
        <v>3</v>
      </c>
      <c r="B924" t="s">
        <v>23</v>
      </c>
      <c r="C924" t="s">
        <v>1140</v>
      </c>
      <c r="D924" s="2">
        <v>1746851.06</v>
      </c>
      <c r="E924" s="3">
        <f t="shared" si="28"/>
        <v>7.9067394100947857E-3</v>
      </c>
      <c r="F924" s="3">
        <f t="shared" si="29"/>
        <v>74.795941302764959</v>
      </c>
      <c r="G924" t="s">
        <v>14473</v>
      </c>
    </row>
    <row r="925" spans="1:7" x14ac:dyDescent="0.35">
      <c r="A925" t="s">
        <v>10</v>
      </c>
      <c r="B925" t="s">
        <v>9</v>
      </c>
      <c r="C925" t="s">
        <v>11009</v>
      </c>
      <c r="D925" s="2">
        <v>1744731.28</v>
      </c>
      <c r="E925" s="3">
        <f t="shared" si="28"/>
        <v>7.89714468937101E-3</v>
      </c>
      <c r="F925" s="3">
        <f t="shared" si="29"/>
        <v>74.803838447454325</v>
      </c>
      <c r="G925" t="s">
        <v>14473</v>
      </c>
    </row>
    <row r="926" spans="1:7" x14ac:dyDescent="0.35">
      <c r="A926" t="s">
        <v>10</v>
      </c>
      <c r="B926" t="s">
        <v>8</v>
      </c>
      <c r="C926" t="s">
        <v>12004</v>
      </c>
      <c r="D926" s="2">
        <v>1743864.49</v>
      </c>
      <c r="E926" s="3">
        <f t="shared" si="28"/>
        <v>7.8932213539417862E-3</v>
      </c>
      <c r="F926" s="3">
        <f t="shared" si="29"/>
        <v>74.811731668808264</v>
      </c>
      <c r="G926" t="s">
        <v>14473</v>
      </c>
    </row>
    <row r="927" spans="1:7" x14ac:dyDescent="0.35">
      <c r="A927" t="s">
        <v>10</v>
      </c>
      <c r="B927" t="s">
        <v>180</v>
      </c>
      <c r="C927" t="s">
        <v>6586</v>
      </c>
      <c r="D927" s="2">
        <v>1743861.15</v>
      </c>
      <c r="E927" s="3">
        <f t="shared" si="28"/>
        <v>7.8932062361620082E-3</v>
      </c>
      <c r="F927" s="3">
        <f t="shared" si="29"/>
        <v>74.819624875044425</v>
      </c>
      <c r="G927" t="s">
        <v>14480</v>
      </c>
    </row>
    <row r="928" spans="1:7" x14ac:dyDescent="0.35">
      <c r="A928" t="s">
        <v>3</v>
      </c>
      <c r="B928" t="s">
        <v>8</v>
      </c>
      <c r="C928" t="s">
        <v>14037</v>
      </c>
      <c r="D928" s="2">
        <v>1742171.49</v>
      </c>
      <c r="E928" s="3">
        <f t="shared" si="28"/>
        <v>7.8855583595813569E-3</v>
      </c>
      <c r="F928" s="3">
        <f t="shared" si="29"/>
        <v>74.827510433404001</v>
      </c>
      <c r="G928" t="s">
        <v>14473</v>
      </c>
    </row>
    <row r="929" spans="1:7" x14ac:dyDescent="0.35">
      <c r="A929" t="s">
        <v>3</v>
      </c>
      <c r="B929" t="s">
        <v>31</v>
      </c>
      <c r="C929" t="s">
        <v>836</v>
      </c>
      <c r="D929" s="2">
        <v>1741864.99</v>
      </c>
      <c r="E929" s="3">
        <f t="shared" si="28"/>
        <v>7.8841710543412664E-3</v>
      </c>
      <c r="F929" s="3">
        <f t="shared" si="29"/>
        <v>74.835394604458344</v>
      </c>
      <c r="G929" t="s">
        <v>14473</v>
      </c>
    </row>
    <row r="930" spans="1:7" x14ac:dyDescent="0.35">
      <c r="A930" t="s">
        <v>10</v>
      </c>
      <c r="B930" t="s">
        <v>180</v>
      </c>
      <c r="C930" t="s">
        <v>446</v>
      </c>
      <c r="D930" s="2">
        <v>1738657.72</v>
      </c>
      <c r="E930" s="3">
        <f t="shared" si="28"/>
        <v>7.8696540478897757E-3</v>
      </c>
      <c r="F930" s="3">
        <f t="shared" si="29"/>
        <v>74.843264258506238</v>
      </c>
      <c r="G930" t="s">
        <v>14480</v>
      </c>
    </row>
    <row r="931" spans="1:7" x14ac:dyDescent="0.35">
      <c r="A931" t="s">
        <v>3</v>
      </c>
      <c r="B931" t="s">
        <v>475</v>
      </c>
      <c r="C931" t="s">
        <v>9899</v>
      </c>
      <c r="D931" s="2">
        <v>1738561.07</v>
      </c>
      <c r="E931" s="3">
        <f t="shared" si="28"/>
        <v>7.8692165827953086E-3</v>
      </c>
      <c r="F931" s="3">
        <f t="shared" si="29"/>
        <v>74.851133475089028</v>
      </c>
      <c r="G931" t="s">
        <v>14473</v>
      </c>
    </row>
    <row r="932" spans="1:7" x14ac:dyDescent="0.35">
      <c r="A932" t="s">
        <v>3</v>
      </c>
      <c r="B932" t="s">
        <v>68</v>
      </c>
      <c r="C932" t="s">
        <v>3442</v>
      </c>
      <c r="D932" s="2">
        <v>1735353.49</v>
      </c>
      <c r="E932" s="3">
        <f t="shared" si="28"/>
        <v>7.854698173196591E-3</v>
      </c>
      <c r="F932" s="3">
        <f t="shared" si="29"/>
        <v>74.858988173262219</v>
      </c>
      <c r="G932" t="s">
        <v>14473</v>
      </c>
    </row>
    <row r="933" spans="1:7" x14ac:dyDescent="0.35">
      <c r="A933" t="s">
        <v>3</v>
      </c>
      <c r="B933" t="s">
        <v>9</v>
      </c>
      <c r="C933" t="s">
        <v>6286</v>
      </c>
      <c r="D933" s="2">
        <v>1734309.94</v>
      </c>
      <c r="E933" s="3">
        <f t="shared" si="28"/>
        <v>7.8499747722722973E-3</v>
      </c>
      <c r="F933" s="3">
        <f t="shared" si="29"/>
        <v>74.866838148034489</v>
      </c>
      <c r="G933" t="s">
        <v>14473</v>
      </c>
    </row>
    <row r="934" spans="1:7" x14ac:dyDescent="0.35">
      <c r="A934" t="s">
        <v>10</v>
      </c>
      <c r="B934" t="s">
        <v>80</v>
      </c>
      <c r="C934" t="s">
        <v>5456</v>
      </c>
      <c r="D934" s="2">
        <v>1732984.71</v>
      </c>
      <c r="E934" s="3">
        <f t="shared" si="28"/>
        <v>7.8439764084115363E-3</v>
      </c>
      <c r="F934" s="3">
        <f t="shared" si="29"/>
        <v>74.874682124442899</v>
      </c>
      <c r="G934" t="s">
        <v>14473</v>
      </c>
    </row>
    <row r="935" spans="1:7" x14ac:dyDescent="0.35">
      <c r="A935" t="s">
        <v>3</v>
      </c>
      <c r="B935" t="s">
        <v>4</v>
      </c>
      <c r="C935" t="s">
        <v>5781</v>
      </c>
      <c r="D935" s="2">
        <v>1726376.1</v>
      </c>
      <c r="E935" s="3">
        <f t="shared" si="28"/>
        <v>7.8140639800829605E-3</v>
      </c>
      <c r="F935" s="3">
        <f t="shared" si="29"/>
        <v>74.882496188422977</v>
      </c>
      <c r="G935" t="s">
        <v>14473</v>
      </c>
    </row>
    <row r="936" spans="1:7" x14ac:dyDescent="0.35">
      <c r="A936" t="s">
        <v>3</v>
      </c>
      <c r="B936" t="s">
        <v>29</v>
      </c>
      <c r="C936" t="s">
        <v>1250</v>
      </c>
      <c r="D936" s="2">
        <v>1726293.11</v>
      </c>
      <c r="E936" s="3">
        <f t="shared" si="28"/>
        <v>7.8136883439920129E-3</v>
      </c>
      <c r="F936" s="3">
        <f t="shared" si="29"/>
        <v>74.890309876766963</v>
      </c>
      <c r="G936" t="s">
        <v>14480</v>
      </c>
    </row>
    <row r="937" spans="1:7" x14ac:dyDescent="0.35">
      <c r="A937" t="s">
        <v>3</v>
      </c>
      <c r="B937" t="s">
        <v>9</v>
      </c>
      <c r="C937" t="s">
        <v>7566</v>
      </c>
      <c r="D937" s="2">
        <v>1724448.44</v>
      </c>
      <c r="E937" s="3">
        <f t="shared" si="28"/>
        <v>7.8053388485361044E-3</v>
      </c>
      <c r="F937" s="3">
        <f t="shared" si="29"/>
        <v>74.898115215615505</v>
      </c>
      <c r="G937" t="s">
        <v>14473</v>
      </c>
    </row>
    <row r="938" spans="1:7" x14ac:dyDescent="0.35">
      <c r="A938" t="s">
        <v>3</v>
      </c>
      <c r="B938" t="s">
        <v>9</v>
      </c>
      <c r="C938" t="s">
        <v>5014</v>
      </c>
      <c r="D938" s="2">
        <v>1724165.28</v>
      </c>
      <c r="E938" s="3">
        <f t="shared" si="28"/>
        <v>7.8040571867032046E-3</v>
      </c>
      <c r="F938" s="3">
        <f t="shared" si="29"/>
        <v>74.905919272802208</v>
      </c>
      <c r="G938" t="s">
        <v>14473</v>
      </c>
    </row>
    <row r="939" spans="1:7" x14ac:dyDescent="0.35">
      <c r="A939" t="s">
        <v>10</v>
      </c>
      <c r="B939" t="s">
        <v>9</v>
      </c>
      <c r="C939" t="s">
        <v>4231</v>
      </c>
      <c r="D939" s="2">
        <v>1721726.59</v>
      </c>
      <c r="E939" s="3">
        <f t="shared" si="28"/>
        <v>7.7930189895875322E-3</v>
      </c>
      <c r="F939" s="3">
        <f t="shared" si="29"/>
        <v>74.913712291791796</v>
      </c>
      <c r="G939" t="s">
        <v>14480</v>
      </c>
    </row>
    <row r="940" spans="1:7" x14ac:dyDescent="0.35">
      <c r="A940" t="s">
        <v>3</v>
      </c>
      <c r="B940" t="s">
        <v>13</v>
      </c>
      <c r="C940" t="s">
        <v>124</v>
      </c>
      <c r="D940" s="2">
        <v>1719448.97</v>
      </c>
      <c r="E940" s="3">
        <f t="shared" si="28"/>
        <v>7.7827098406122201E-3</v>
      </c>
      <c r="F940" s="3">
        <f t="shared" si="29"/>
        <v>74.921495001632408</v>
      </c>
      <c r="G940" t="s">
        <v>14473</v>
      </c>
    </row>
    <row r="941" spans="1:7" x14ac:dyDescent="0.35">
      <c r="A941" t="s">
        <v>10</v>
      </c>
      <c r="B941" t="s">
        <v>22</v>
      </c>
      <c r="C941" t="s">
        <v>167</v>
      </c>
      <c r="D941" s="2">
        <v>1719298.37</v>
      </c>
      <c r="E941" s="3">
        <f t="shared" si="28"/>
        <v>7.7820281826378084E-3</v>
      </c>
      <c r="F941" s="3">
        <f t="shared" si="29"/>
        <v>74.92927702981504</v>
      </c>
      <c r="G941" t="s">
        <v>14473</v>
      </c>
    </row>
    <row r="942" spans="1:7" x14ac:dyDescent="0.35">
      <c r="A942" t="s">
        <v>10</v>
      </c>
      <c r="B942" t="s">
        <v>8</v>
      </c>
      <c r="C942" t="s">
        <v>188</v>
      </c>
      <c r="D942" s="2">
        <v>1719210.88</v>
      </c>
      <c r="E942" s="3">
        <f t="shared" si="28"/>
        <v>7.7816321782806933E-3</v>
      </c>
      <c r="F942" s="3">
        <f t="shared" si="29"/>
        <v>74.937058661993319</v>
      </c>
      <c r="G942" t="s">
        <v>14473</v>
      </c>
    </row>
    <row r="943" spans="1:7" x14ac:dyDescent="0.35">
      <c r="A943" t="s">
        <v>10</v>
      </c>
      <c r="B943" t="s">
        <v>73</v>
      </c>
      <c r="C943" t="s">
        <v>863</v>
      </c>
      <c r="D943" s="2">
        <v>1714734.81</v>
      </c>
      <c r="E943" s="3">
        <f t="shared" si="28"/>
        <v>7.7613722260261812E-3</v>
      </c>
      <c r="F943" s="3">
        <f t="shared" si="29"/>
        <v>74.944820034219347</v>
      </c>
      <c r="G943" t="s">
        <v>14473</v>
      </c>
    </row>
    <row r="944" spans="1:7" x14ac:dyDescent="0.35">
      <c r="A944" t="s">
        <v>3</v>
      </c>
      <c r="B944" t="s">
        <v>166</v>
      </c>
      <c r="C944" t="s">
        <v>9721</v>
      </c>
      <c r="D944" s="2">
        <v>1714480.89</v>
      </c>
      <c r="E944" s="3">
        <f t="shared" si="28"/>
        <v>7.760222912660558E-3</v>
      </c>
      <c r="F944" s="3">
        <f t="shared" si="29"/>
        <v>74.952580257132013</v>
      </c>
      <c r="G944" t="s">
        <v>14473</v>
      </c>
    </row>
    <row r="945" spans="1:7" x14ac:dyDescent="0.35">
      <c r="A945" t="s">
        <v>3</v>
      </c>
      <c r="B945" t="s">
        <v>9</v>
      </c>
      <c r="C945" t="s">
        <v>167</v>
      </c>
      <c r="D945" s="2">
        <v>1713963.92</v>
      </c>
      <c r="E945" s="3">
        <f t="shared" si="28"/>
        <v>7.7578829609803975E-3</v>
      </c>
      <c r="F945" s="3">
        <f t="shared" si="29"/>
        <v>74.960338140092986</v>
      </c>
      <c r="G945" t="s">
        <v>14473</v>
      </c>
    </row>
    <row r="946" spans="1:7" x14ac:dyDescent="0.35">
      <c r="A946" t="s">
        <v>3</v>
      </c>
      <c r="B946" t="s">
        <v>39</v>
      </c>
      <c r="C946" t="s">
        <v>1552</v>
      </c>
      <c r="D946" s="2">
        <v>1710759.39</v>
      </c>
      <c r="E946" s="3">
        <f t="shared" si="28"/>
        <v>7.7433783565398614E-3</v>
      </c>
      <c r="F946" s="3">
        <f t="shared" si="29"/>
        <v>74.968081518449523</v>
      </c>
      <c r="G946" t="s">
        <v>14473</v>
      </c>
    </row>
    <row r="947" spans="1:7" x14ac:dyDescent="0.35">
      <c r="A947" t="s">
        <v>10</v>
      </c>
      <c r="B947" t="s">
        <v>29</v>
      </c>
      <c r="C947" t="s">
        <v>1250</v>
      </c>
      <c r="D947" s="2">
        <v>1709619.24</v>
      </c>
      <c r="E947" s="3">
        <f t="shared" si="28"/>
        <v>7.7382177168351697E-3</v>
      </c>
      <c r="F947" s="3">
        <f t="shared" si="29"/>
        <v>74.975819736166358</v>
      </c>
      <c r="G947" t="s">
        <v>14480</v>
      </c>
    </row>
    <row r="948" spans="1:7" x14ac:dyDescent="0.35">
      <c r="A948" t="s">
        <v>3</v>
      </c>
      <c r="B948" t="s">
        <v>33</v>
      </c>
      <c r="C948" t="s">
        <v>9553</v>
      </c>
      <c r="D948" s="2">
        <v>1708649.91</v>
      </c>
      <c r="E948" s="3">
        <f t="shared" si="28"/>
        <v>7.7338302565142028E-3</v>
      </c>
      <c r="F948" s="3">
        <f t="shared" si="29"/>
        <v>74.98355356642287</v>
      </c>
      <c r="G948" t="s">
        <v>14473</v>
      </c>
    </row>
    <row r="949" spans="1:7" x14ac:dyDescent="0.35">
      <c r="A949" t="s">
        <v>10</v>
      </c>
      <c r="B949" t="s">
        <v>37</v>
      </c>
      <c r="C949" t="s">
        <v>9204</v>
      </c>
      <c r="D949" s="2">
        <v>1708593.69</v>
      </c>
      <c r="E949" s="3">
        <f t="shared" si="28"/>
        <v>7.7335757889755484E-3</v>
      </c>
      <c r="F949" s="3">
        <f t="shared" si="29"/>
        <v>74.991287142211846</v>
      </c>
      <c r="G949" t="s">
        <v>14473</v>
      </c>
    </row>
    <row r="950" spans="1:7" x14ac:dyDescent="0.35">
      <c r="A950" t="s">
        <v>10</v>
      </c>
      <c r="B950" t="s">
        <v>9</v>
      </c>
      <c r="C950" t="s">
        <v>3986</v>
      </c>
      <c r="D950" s="2">
        <v>1704824.45</v>
      </c>
      <c r="E950" s="3">
        <f t="shared" si="28"/>
        <v>7.7165151481822201E-3</v>
      </c>
      <c r="F950" s="3">
        <f t="shared" si="29"/>
        <v>74.999003657360035</v>
      </c>
      <c r="G950" t="s">
        <v>14480</v>
      </c>
    </row>
    <row r="951" spans="1:7" x14ac:dyDescent="0.35">
      <c r="A951" t="s">
        <v>10</v>
      </c>
      <c r="B951" t="s">
        <v>9</v>
      </c>
      <c r="C951" t="s">
        <v>9221</v>
      </c>
      <c r="D951" s="2">
        <v>1702024.41</v>
      </c>
      <c r="E951" s="3">
        <f t="shared" si="28"/>
        <v>7.7038413792932785E-3</v>
      </c>
      <c r="F951" s="3">
        <f t="shared" si="29"/>
        <v>75.006707498739331</v>
      </c>
      <c r="G951" t="s">
        <v>14473</v>
      </c>
    </row>
    <row r="952" spans="1:7" x14ac:dyDescent="0.35">
      <c r="A952" t="s">
        <v>10</v>
      </c>
      <c r="B952" t="s">
        <v>6</v>
      </c>
      <c r="C952" t="s">
        <v>3301</v>
      </c>
      <c r="D952" s="2">
        <v>1701622.01</v>
      </c>
      <c r="E952" s="3">
        <f t="shared" si="28"/>
        <v>7.7020200036697481E-3</v>
      </c>
      <c r="F952" s="3">
        <f t="shared" si="29"/>
        <v>75.014409518742994</v>
      </c>
      <c r="G952" t="s">
        <v>14480</v>
      </c>
    </row>
    <row r="953" spans="1:7" x14ac:dyDescent="0.35">
      <c r="A953" t="s">
        <v>3</v>
      </c>
      <c r="B953" t="s">
        <v>9</v>
      </c>
      <c r="C953" t="s">
        <v>3940</v>
      </c>
      <c r="D953" s="2">
        <v>1700949.92</v>
      </c>
      <c r="E953" s="3">
        <f t="shared" si="28"/>
        <v>7.6989779352233797E-3</v>
      </c>
      <c r="F953" s="3">
        <f t="shared" si="29"/>
        <v>75.022108496678214</v>
      </c>
      <c r="G953" t="s">
        <v>14480</v>
      </c>
    </row>
    <row r="954" spans="1:7" x14ac:dyDescent="0.35">
      <c r="A954" t="s">
        <v>10</v>
      </c>
      <c r="B954" t="s">
        <v>6</v>
      </c>
      <c r="C954" t="s">
        <v>30</v>
      </c>
      <c r="D954" s="2">
        <v>1700865.64</v>
      </c>
      <c r="E954" s="3">
        <f t="shared" si="28"/>
        <v>7.6985964602294659E-3</v>
      </c>
      <c r="F954" s="3">
        <f t="shared" si="29"/>
        <v>75.029807093138444</v>
      </c>
      <c r="G954" t="s">
        <v>14473</v>
      </c>
    </row>
    <row r="955" spans="1:7" x14ac:dyDescent="0.35">
      <c r="A955" t="s">
        <v>3</v>
      </c>
      <c r="B955" t="s">
        <v>180</v>
      </c>
      <c r="C955" t="s">
        <v>1433</v>
      </c>
      <c r="D955" s="2">
        <v>1700846.22</v>
      </c>
      <c r="E955" s="3">
        <f t="shared" si="28"/>
        <v>7.6985085598452489E-3</v>
      </c>
      <c r="F955" s="3">
        <f t="shared" si="29"/>
        <v>75.037505601698285</v>
      </c>
      <c r="G955" t="s">
        <v>14480</v>
      </c>
    </row>
    <row r="956" spans="1:7" x14ac:dyDescent="0.35">
      <c r="A956" t="s">
        <v>3</v>
      </c>
      <c r="B956" t="s">
        <v>39</v>
      </c>
      <c r="C956" t="s">
        <v>6419</v>
      </c>
      <c r="D956" s="2">
        <v>1699865.09</v>
      </c>
      <c r="E956" s="3">
        <f t="shared" si="28"/>
        <v>7.6940676894041108E-3</v>
      </c>
      <c r="F956" s="3">
        <f t="shared" si="29"/>
        <v>75.045199669387685</v>
      </c>
      <c r="G956" t="s">
        <v>14473</v>
      </c>
    </row>
    <row r="957" spans="1:7" x14ac:dyDescent="0.35">
      <c r="A957" t="s">
        <v>10</v>
      </c>
      <c r="B957" t="s">
        <v>73</v>
      </c>
      <c r="C957" t="s">
        <v>235</v>
      </c>
      <c r="D957" s="2">
        <v>1696016.47</v>
      </c>
      <c r="E957" s="3">
        <f t="shared" si="28"/>
        <v>7.6766477523955833E-3</v>
      </c>
      <c r="F957" s="3">
        <f t="shared" si="29"/>
        <v>75.052876317140075</v>
      </c>
      <c r="G957" t="s">
        <v>14473</v>
      </c>
    </row>
    <row r="958" spans="1:7" x14ac:dyDescent="0.35">
      <c r="A958" t="s">
        <v>10</v>
      </c>
      <c r="B958" t="s">
        <v>33</v>
      </c>
      <c r="C958" t="s">
        <v>742</v>
      </c>
      <c r="D958" s="2">
        <v>1695135.38</v>
      </c>
      <c r="E958" s="3">
        <f t="shared" si="28"/>
        <v>7.6726596911427577E-3</v>
      </c>
      <c r="F958" s="3">
        <f t="shared" si="29"/>
        <v>75.060548976831214</v>
      </c>
      <c r="G958" t="s">
        <v>14473</v>
      </c>
    </row>
    <row r="959" spans="1:7" x14ac:dyDescent="0.35">
      <c r="A959" t="s">
        <v>10</v>
      </c>
      <c r="B959" t="s">
        <v>9</v>
      </c>
      <c r="C959" t="s">
        <v>2625</v>
      </c>
      <c r="D959" s="2">
        <v>1688898.45</v>
      </c>
      <c r="E959" s="3">
        <f t="shared" si="28"/>
        <v>7.6444295910740086E-3</v>
      </c>
      <c r="F959" s="3">
        <f t="shared" si="29"/>
        <v>75.068193406422282</v>
      </c>
      <c r="G959" t="s">
        <v>14480</v>
      </c>
    </row>
    <row r="960" spans="1:7" x14ac:dyDescent="0.35">
      <c r="A960" t="s">
        <v>3</v>
      </c>
      <c r="B960" t="s">
        <v>73</v>
      </c>
      <c r="C960" t="s">
        <v>6565</v>
      </c>
      <c r="D960" s="2">
        <v>1686484.06</v>
      </c>
      <c r="E960" s="3">
        <f t="shared" si="28"/>
        <v>7.6335013825956401E-3</v>
      </c>
      <c r="F960" s="3">
        <f t="shared" si="29"/>
        <v>75.075826907804881</v>
      </c>
      <c r="G960" t="s">
        <v>14473</v>
      </c>
    </row>
    <row r="961" spans="1:7" x14ac:dyDescent="0.35">
      <c r="A961" t="s">
        <v>10</v>
      </c>
      <c r="B961" t="s">
        <v>29</v>
      </c>
      <c r="C961" t="s">
        <v>5652</v>
      </c>
      <c r="D961" s="2">
        <v>1673638.19</v>
      </c>
      <c r="E961" s="3">
        <f t="shared" si="28"/>
        <v>7.5753573605254624E-3</v>
      </c>
      <c r="F961" s="3">
        <f t="shared" si="29"/>
        <v>75.083402265165404</v>
      </c>
      <c r="G961" t="s">
        <v>14473</v>
      </c>
    </row>
    <row r="962" spans="1:7" x14ac:dyDescent="0.35">
      <c r="A962" t="s">
        <v>3</v>
      </c>
      <c r="B962" t="s">
        <v>9</v>
      </c>
      <c r="C962" t="s">
        <v>2078</v>
      </c>
      <c r="D962" s="2">
        <v>1667793.93</v>
      </c>
      <c r="E962" s="3">
        <f t="shared" si="28"/>
        <v>7.5489045953625053E-3</v>
      </c>
      <c r="F962" s="3">
        <f t="shared" si="29"/>
        <v>75.090951169760771</v>
      </c>
      <c r="G962" t="s">
        <v>14480</v>
      </c>
    </row>
    <row r="963" spans="1:7" x14ac:dyDescent="0.35">
      <c r="A963" t="s">
        <v>10</v>
      </c>
      <c r="B963" t="s">
        <v>8</v>
      </c>
      <c r="C963" s="8" t="s">
        <v>229</v>
      </c>
      <c r="D963" s="2">
        <v>1667624.61</v>
      </c>
      <c r="E963" s="3">
        <f t="shared" ref="E963:E1026" si="30">(D963/$D$29638)*100</f>
        <v>7.5481382054008363E-3</v>
      </c>
      <c r="F963" s="3">
        <f t="shared" si="29"/>
        <v>75.098499307966179</v>
      </c>
      <c r="G963" t="s">
        <v>14480</v>
      </c>
    </row>
    <row r="964" spans="1:7" x14ac:dyDescent="0.35">
      <c r="A964" t="s">
        <v>10</v>
      </c>
      <c r="B964" t="s">
        <v>180</v>
      </c>
      <c r="C964" t="s">
        <v>2130</v>
      </c>
      <c r="D964" s="2">
        <v>1666834.14</v>
      </c>
      <c r="E964" s="3">
        <f t="shared" si="30"/>
        <v>7.5445603157658159E-3</v>
      </c>
      <c r="F964" s="3">
        <f t="shared" ref="F964:F1027" si="31">E964+F963</f>
        <v>75.106043868281944</v>
      </c>
      <c r="G964" t="s">
        <v>14480</v>
      </c>
    </row>
    <row r="965" spans="1:7" x14ac:dyDescent="0.35">
      <c r="A965" t="s">
        <v>3</v>
      </c>
      <c r="B965" t="s">
        <v>9</v>
      </c>
      <c r="C965" t="s">
        <v>12117</v>
      </c>
      <c r="D965" s="2">
        <v>1664510</v>
      </c>
      <c r="E965" s="3">
        <f t="shared" si="30"/>
        <v>7.534040604181144E-3</v>
      </c>
      <c r="F965" s="3">
        <f t="shared" si="31"/>
        <v>75.113577908886128</v>
      </c>
      <c r="G965" t="s">
        <v>14473</v>
      </c>
    </row>
    <row r="966" spans="1:7" x14ac:dyDescent="0.35">
      <c r="A966" t="s">
        <v>3</v>
      </c>
      <c r="B966" t="s">
        <v>9</v>
      </c>
      <c r="C966" t="s">
        <v>8649</v>
      </c>
      <c r="D966" s="2">
        <v>1659003.89</v>
      </c>
      <c r="E966" s="3">
        <f t="shared" si="30"/>
        <v>7.5091184010636566E-3</v>
      </c>
      <c r="F966" s="3">
        <f t="shared" si="31"/>
        <v>75.121087027287189</v>
      </c>
      <c r="G966" t="s">
        <v>14480</v>
      </c>
    </row>
    <row r="967" spans="1:7" x14ac:dyDescent="0.35">
      <c r="A967" t="s">
        <v>3</v>
      </c>
      <c r="B967" t="s">
        <v>22</v>
      </c>
      <c r="C967" t="s">
        <v>6914</v>
      </c>
      <c r="D967" s="2">
        <v>1658877.25</v>
      </c>
      <c r="E967" s="3">
        <f t="shared" si="30"/>
        <v>7.508545192790885E-3</v>
      </c>
      <c r="F967" s="3">
        <f t="shared" si="31"/>
        <v>75.128595572479981</v>
      </c>
      <c r="G967" t="s">
        <v>14473</v>
      </c>
    </row>
    <row r="968" spans="1:7" x14ac:dyDescent="0.35">
      <c r="A968" t="s">
        <v>3</v>
      </c>
      <c r="B968" t="s">
        <v>22</v>
      </c>
      <c r="C968" t="s">
        <v>8620</v>
      </c>
      <c r="D968" s="2">
        <v>1657888.26</v>
      </c>
      <c r="E968" s="3">
        <f t="shared" si="30"/>
        <v>7.5040687457781727E-3</v>
      </c>
      <c r="F968" s="3">
        <f t="shared" si="31"/>
        <v>75.136099641225755</v>
      </c>
      <c r="G968" t="s">
        <v>14473</v>
      </c>
    </row>
    <row r="969" spans="1:7" x14ac:dyDescent="0.35">
      <c r="A969" t="s">
        <v>3</v>
      </c>
      <c r="B969" t="s">
        <v>9</v>
      </c>
      <c r="C969" t="s">
        <v>1027</v>
      </c>
      <c r="D969" s="2">
        <v>1657071.67</v>
      </c>
      <c r="E969" s="3">
        <f t="shared" si="30"/>
        <v>7.5003726296737514E-3</v>
      </c>
      <c r="F969" s="3">
        <f t="shared" si="31"/>
        <v>75.143600013855433</v>
      </c>
      <c r="G969" t="s">
        <v>14480</v>
      </c>
    </row>
    <row r="970" spans="1:7" x14ac:dyDescent="0.35">
      <c r="A970" t="s">
        <v>3</v>
      </c>
      <c r="B970" t="s">
        <v>9</v>
      </c>
      <c r="C970" t="s">
        <v>2957</v>
      </c>
      <c r="D970" s="2">
        <v>1656788.73</v>
      </c>
      <c r="E970" s="3">
        <f t="shared" si="30"/>
        <v>7.4990919636227548E-3</v>
      </c>
      <c r="F970" s="3">
        <f t="shared" si="31"/>
        <v>75.151099105819057</v>
      </c>
      <c r="G970" t="s">
        <v>14480</v>
      </c>
    </row>
    <row r="971" spans="1:7" x14ac:dyDescent="0.35">
      <c r="A971" t="s">
        <v>3</v>
      </c>
      <c r="B971" t="s">
        <v>29</v>
      </c>
      <c r="C971" t="s">
        <v>14090</v>
      </c>
      <c r="D971" s="2">
        <v>1656758.97</v>
      </c>
      <c r="E971" s="3">
        <f t="shared" si="30"/>
        <v>7.4989572614891659E-3</v>
      </c>
      <c r="F971" s="3">
        <f t="shared" si="31"/>
        <v>75.158598063080547</v>
      </c>
      <c r="G971" t="s">
        <v>14473</v>
      </c>
    </row>
    <row r="972" spans="1:7" x14ac:dyDescent="0.35">
      <c r="A972" t="s">
        <v>10</v>
      </c>
      <c r="B972" t="s">
        <v>9</v>
      </c>
      <c r="C972" t="s">
        <v>10658</v>
      </c>
      <c r="D972" s="2">
        <v>1652193.84</v>
      </c>
      <c r="E972" s="3">
        <f t="shared" si="30"/>
        <v>7.4782941986157878E-3</v>
      </c>
      <c r="F972" s="3">
        <f t="shared" si="31"/>
        <v>75.166076357279167</v>
      </c>
      <c r="G972" t="s">
        <v>14473</v>
      </c>
    </row>
    <row r="973" spans="1:7" x14ac:dyDescent="0.35">
      <c r="A973" t="s">
        <v>10</v>
      </c>
      <c r="B973" t="s">
        <v>9</v>
      </c>
      <c r="C973" t="s">
        <v>7346</v>
      </c>
      <c r="D973" s="2">
        <v>1652131.94</v>
      </c>
      <c r="E973" s="3">
        <f t="shared" si="30"/>
        <v>7.478014021798947E-3</v>
      </c>
      <c r="F973" s="3">
        <f t="shared" si="31"/>
        <v>75.173554371300966</v>
      </c>
      <c r="G973" t="s">
        <v>14473</v>
      </c>
    </row>
    <row r="974" spans="1:7" x14ac:dyDescent="0.35">
      <c r="A974" t="s">
        <v>10</v>
      </c>
      <c r="B974" t="s">
        <v>15</v>
      </c>
      <c r="C974" t="s">
        <v>3697</v>
      </c>
      <c r="D974" s="2">
        <v>1651993.47</v>
      </c>
      <c r="E974" s="3">
        <f t="shared" si="30"/>
        <v>7.4773872676175595E-3</v>
      </c>
      <c r="F974" s="3">
        <f t="shared" si="31"/>
        <v>75.181031758568579</v>
      </c>
      <c r="G974" t="s">
        <v>14473</v>
      </c>
    </row>
    <row r="975" spans="1:7" x14ac:dyDescent="0.35">
      <c r="A975" t="s">
        <v>10</v>
      </c>
      <c r="B975" t="s">
        <v>9</v>
      </c>
      <c r="C975" t="s">
        <v>1172</v>
      </c>
      <c r="D975" s="2">
        <v>1651339.39</v>
      </c>
      <c r="E975" s="3">
        <f t="shared" si="30"/>
        <v>7.474426717498677E-3</v>
      </c>
      <c r="F975" s="3">
        <f t="shared" si="31"/>
        <v>75.188506185286073</v>
      </c>
      <c r="G975" t="s">
        <v>14480</v>
      </c>
    </row>
    <row r="976" spans="1:7" x14ac:dyDescent="0.35">
      <c r="A976" t="s">
        <v>3</v>
      </c>
      <c r="B976" t="s">
        <v>139</v>
      </c>
      <c r="C976" t="s">
        <v>6120</v>
      </c>
      <c r="D976" s="2">
        <v>1647639.26</v>
      </c>
      <c r="E976" s="3">
        <f t="shared" si="30"/>
        <v>7.4576788880108694E-3</v>
      </c>
      <c r="F976" s="3">
        <f t="shared" si="31"/>
        <v>75.19596386417409</v>
      </c>
      <c r="G976" t="s">
        <v>14473</v>
      </c>
    </row>
    <row r="977" spans="1:7" x14ac:dyDescent="0.35">
      <c r="A977" t="s">
        <v>10</v>
      </c>
      <c r="B977" t="s">
        <v>9</v>
      </c>
      <c r="C977" t="s">
        <v>8515</v>
      </c>
      <c r="D977" s="2">
        <v>1646956.33</v>
      </c>
      <c r="E977" s="3">
        <f t="shared" si="30"/>
        <v>7.4545877546744448E-3</v>
      </c>
      <c r="F977" s="3">
        <f t="shared" si="31"/>
        <v>75.203418451928769</v>
      </c>
      <c r="G977" t="s">
        <v>14473</v>
      </c>
    </row>
    <row r="978" spans="1:7" x14ac:dyDescent="0.35">
      <c r="A978" t="s">
        <v>10</v>
      </c>
      <c r="B978" t="s">
        <v>180</v>
      </c>
      <c r="C978" t="s">
        <v>9448</v>
      </c>
      <c r="D978" s="2">
        <v>1646231.42</v>
      </c>
      <c r="E978" s="3">
        <f t="shared" si="30"/>
        <v>7.4513066080460818E-3</v>
      </c>
      <c r="F978" s="3">
        <f t="shared" si="31"/>
        <v>75.210869758536816</v>
      </c>
      <c r="G978" t="s">
        <v>14480</v>
      </c>
    </row>
    <row r="979" spans="1:7" x14ac:dyDescent="0.35">
      <c r="A979" t="s">
        <v>3</v>
      </c>
      <c r="B979" t="s">
        <v>8</v>
      </c>
      <c r="C979" s="8" t="s">
        <v>229</v>
      </c>
      <c r="D979" s="2">
        <v>1645549.81</v>
      </c>
      <c r="E979" s="3">
        <f t="shared" si="30"/>
        <v>7.4482214494010655E-3</v>
      </c>
      <c r="F979" s="3">
        <f t="shared" si="31"/>
        <v>75.21831797998621</v>
      </c>
      <c r="G979" t="s">
        <v>14480</v>
      </c>
    </row>
    <row r="980" spans="1:7" x14ac:dyDescent="0.35">
      <c r="A980" t="s">
        <v>3</v>
      </c>
      <c r="B980" t="s">
        <v>9</v>
      </c>
      <c r="C980" t="s">
        <v>12494</v>
      </c>
      <c r="D980" s="2">
        <v>1644640.97</v>
      </c>
      <c r="E980" s="3">
        <f t="shared" si="30"/>
        <v>7.4441077838402064E-3</v>
      </c>
      <c r="F980" s="3">
        <f t="shared" si="31"/>
        <v>75.22576208777005</v>
      </c>
      <c r="G980" t="s">
        <v>14473</v>
      </c>
    </row>
    <row r="981" spans="1:7" x14ac:dyDescent="0.35">
      <c r="A981" t="s">
        <v>3</v>
      </c>
      <c r="B981" t="s">
        <v>9</v>
      </c>
      <c r="C981" t="s">
        <v>14326</v>
      </c>
      <c r="D981" s="2">
        <v>1644040.82</v>
      </c>
      <c r="E981" s="3">
        <f t="shared" si="30"/>
        <v>7.4413913360756407E-3</v>
      </c>
      <c r="F981" s="3">
        <f t="shared" si="31"/>
        <v>75.233203479106123</v>
      </c>
      <c r="G981" t="s">
        <v>14473</v>
      </c>
    </row>
    <row r="982" spans="1:7" x14ac:dyDescent="0.35">
      <c r="A982" t="s">
        <v>10</v>
      </c>
      <c r="B982" t="s">
        <v>6</v>
      </c>
      <c r="C982" t="s">
        <v>8052</v>
      </c>
      <c r="D982" s="2">
        <v>1639409.34</v>
      </c>
      <c r="E982" s="3">
        <f t="shared" si="30"/>
        <v>7.4204279544333234E-3</v>
      </c>
      <c r="F982" s="3">
        <f t="shared" si="31"/>
        <v>75.240623907060552</v>
      </c>
      <c r="G982" t="s">
        <v>14480</v>
      </c>
    </row>
    <row r="983" spans="1:7" x14ac:dyDescent="0.35">
      <c r="A983" t="s">
        <v>10</v>
      </c>
      <c r="B983" t="s">
        <v>9</v>
      </c>
      <c r="C983" s="8" t="s">
        <v>108</v>
      </c>
      <c r="D983" s="2">
        <v>1638807.65</v>
      </c>
      <c r="E983" s="3">
        <f t="shared" si="30"/>
        <v>7.4177045361954446E-3</v>
      </c>
      <c r="F983" s="3">
        <f t="shared" si="31"/>
        <v>75.248041611596747</v>
      </c>
      <c r="G983" t="s">
        <v>14480</v>
      </c>
    </row>
    <row r="984" spans="1:7" x14ac:dyDescent="0.35">
      <c r="A984" t="s">
        <v>3</v>
      </c>
      <c r="B984" t="s">
        <v>9</v>
      </c>
      <c r="C984" t="s">
        <v>3494</v>
      </c>
      <c r="D984" s="2">
        <v>1630518.97</v>
      </c>
      <c r="E984" s="3">
        <f t="shared" si="30"/>
        <v>7.3801876383245615E-3</v>
      </c>
      <c r="F984" s="3">
        <f t="shared" si="31"/>
        <v>75.255421799235066</v>
      </c>
      <c r="G984" t="s">
        <v>14480</v>
      </c>
    </row>
    <row r="985" spans="1:7" x14ac:dyDescent="0.35">
      <c r="A985" t="s">
        <v>3</v>
      </c>
      <c r="B985" t="s">
        <v>16</v>
      </c>
      <c r="C985" s="8" t="s">
        <v>1932</v>
      </c>
      <c r="D985" s="2">
        <v>1629516.52</v>
      </c>
      <c r="E985" s="3">
        <f t="shared" si="30"/>
        <v>7.3756502675646025E-3</v>
      </c>
      <c r="F985" s="3">
        <f t="shared" si="31"/>
        <v>75.262797449502628</v>
      </c>
      <c r="G985" t="s">
        <v>14480</v>
      </c>
    </row>
    <row r="986" spans="1:7" x14ac:dyDescent="0.35">
      <c r="A986" t="s">
        <v>3</v>
      </c>
      <c r="B986" t="s">
        <v>76</v>
      </c>
      <c r="C986" t="s">
        <v>9398</v>
      </c>
      <c r="D986" s="2">
        <v>1626018.43</v>
      </c>
      <c r="E986" s="3">
        <f t="shared" si="30"/>
        <v>7.3598169279649114E-3</v>
      </c>
      <c r="F986" s="3">
        <f t="shared" si="31"/>
        <v>75.270157266430587</v>
      </c>
      <c r="G986" t="s">
        <v>14473</v>
      </c>
    </row>
    <row r="987" spans="1:7" x14ac:dyDescent="0.35">
      <c r="A987" t="s">
        <v>10</v>
      </c>
      <c r="B987" t="s">
        <v>9</v>
      </c>
      <c r="C987" t="s">
        <v>6970</v>
      </c>
      <c r="D987" s="2">
        <v>1625758.25</v>
      </c>
      <c r="E987" s="3">
        <f t="shared" si="30"/>
        <v>7.3586392800779081E-3</v>
      </c>
      <c r="F987" s="3">
        <f t="shared" si="31"/>
        <v>75.277515905710672</v>
      </c>
      <c r="G987" t="s">
        <v>14473</v>
      </c>
    </row>
    <row r="988" spans="1:7" x14ac:dyDescent="0.35">
      <c r="A988" t="s">
        <v>10</v>
      </c>
      <c r="B988" t="s">
        <v>29</v>
      </c>
      <c r="C988" t="s">
        <v>1129</v>
      </c>
      <c r="D988" s="2">
        <v>1623843.89</v>
      </c>
      <c r="E988" s="3">
        <f t="shared" si="30"/>
        <v>7.3499743480732824E-3</v>
      </c>
      <c r="F988" s="3">
        <f t="shared" si="31"/>
        <v>75.284865880058746</v>
      </c>
      <c r="G988" t="s">
        <v>14473</v>
      </c>
    </row>
    <row r="989" spans="1:7" x14ac:dyDescent="0.35">
      <c r="A989" t="s">
        <v>10</v>
      </c>
      <c r="B989" t="s">
        <v>304</v>
      </c>
      <c r="C989" t="s">
        <v>91</v>
      </c>
      <c r="D989" s="2">
        <v>1622671.76</v>
      </c>
      <c r="E989" s="3">
        <f t="shared" si="30"/>
        <v>7.3446689578903586E-3</v>
      </c>
      <c r="F989" s="3">
        <f t="shared" si="31"/>
        <v>75.29221054901663</v>
      </c>
      <c r="G989" t="s">
        <v>14473</v>
      </c>
    </row>
    <row r="990" spans="1:7" x14ac:dyDescent="0.35">
      <c r="A990" t="s">
        <v>10</v>
      </c>
      <c r="B990" t="s">
        <v>9</v>
      </c>
      <c r="C990" t="s">
        <v>3940</v>
      </c>
      <c r="D990" s="2">
        <v>1622291.99</v>
      </c>
      <c r="E990" s="3">
        <f t="shared" si="30"/>
        <v>7.3429500120142446E-3</v>
      </c>
      <c r="F990" s="3">
        <f t="shared" si="31"/>
        <v>75.299553499028647</v>
      </c>
      <c r="G990" t="s">
        <v>14480</v>
      </c>
    </row>
    <row r="991" spans="1:7" x14ac:dyDescent="0.35">
      <c r="A991" t="s">
        <v>10</v>
      </c>
      <c r="B991" t="s">
        <v>9</v>
      </c>
      <c r="C991" t="s">
        <v>8219</v>
      </c>
      <c r="D991" s="2">
        <v>1621342.38</v>
      </c>
      <c r="E991" s="3">
        <f t="shared" si="30"/>
        <v>7.3386518099619064E-3</v>
      </c>
      <c r="F991" s="3">
        <f t="shared" si="31"/>
        <v>75.306892150838607</v>
      </c>
      <c r="G991" t="s">
        <v>14473</v>
      </c>
    </row>
    <row r="992" spans="1:7" x14ac:dyDescent="0.35">
      <c r="A992" t="s">
        <v>3</v>
      </c>
      <c r="B992" t="s">
        <v>9</v>
      </c>
      <c r="C992" t="s">
        <v>4358</v>
      </c>
      <c r="D992" s="2">
        <v>1619690.05</v>
      </c>
      <c r="E992" s="3">
        <f t="shared" si="30"/>
        <v>7.3311728994648207E-3</v>
      </c>
      <c r="F992" s="3">
        <f t="shared" si="31"/>
        <v>75.314223323738076</v>
      </c>
      <c r="G992" t="s">
        <v>14473</v>
      </c>
    </row>
    <row r="993" spans="1:7" x14ac:dyDescent="0.35">
      <c r="A993" t="s">
        <v>3</v>
      </c>
      <c r="B993" t="s">
        <v>15</v>
      </c>
      <c r="C993" t="s">
        <v>9608</v>
      </c>
      <c r="D993" s="2">
        <v>1617589.44</v>
      </c>
      <c r="E993" s="3">
        <f t="shared" si="30"/>
        <v>7.3216649475549185E-3</v>
      </c>
      <c r="F993" s="3">
        <f t="shared" si="31"/>
        <v>75.321544988685631</v>
      </c>
      <c r="G993" t="s">
        <v>14473</v>
      </c>
    </row>
    <row r="994" spans="1:7" x14ac:dyDescent="0.35">
      <c r="A994" t="s">
        <v>3</v>
      </c>
      <c r="B994" t="s">
        <v>9</v>
      </c>
      <c r="C994" t="s">
        <v>7703</v>
      </c>
      <c r="D994" s="2">
        <v>1616947.46</v>
      </c>
      <c r="E994" s="3">
        <f t="shared" si="30"/>
        <v>7.3187591654406206E-3</v>
      </c>
      <c r="F994" s="3">
        <f t="shared" si="31"/>
        <v>75.328863747851074</v>
      </c>
      <c r="G994" t="s">
        <v>14473</v>
      </c>
    </row>
    <row r="995" spans="1:7" x14ac:dyDescent="0.35">
      <c r="A995" t="s">
        <v>3</v>
      </c>
      <c r="B995" t="s">
        <v>9</v>
      </c>
      <c r="C995" t="s">
        <v>8291</v>
      </c>
      <c r="D995" s="2">
        <v>1616805.37</v>
      </c>
      <c r="E995" s="3">
        <f t="shared" si="30"/>
        <v>7.318116026120672E-3</v>
      </c>
      <c r="F995" s="3">
        <f t="shared" si="31"/>
        <v>75.336181863877201</v>
      </c>
      <c r="G995" t="s">
        <v>14473</v>
      </c>
    </row>
    <row r="996" spans="1:7" x14ac:dyDescent="0.35">
      <c r="A996" t="s">
        <v>3</v>
      </c>
      <c r="B996" t="s">
        <v>9</v>
      </c>
      <c r="C996" t="s">
        <v>2738</v>
      </c>
      <c r="D996" s="2">
        <v>1615255.98</v>
      </c>
      <c r="E996" s="3">
        <f t="shared" si="30"/>
        <v>7.311103051027874E-3</v>
      </c>
      <c r="F996" s="3">
        <f t="shared" si="31"/>
        <v>75.343492966928224</v>
      </c>
      <c r="G996" t="s">
        <v>14480</v>
      </c>
    </row>
    <row r="997" spans="1:7" x14ac:dyDescent="0.35">
      <c r="A997" t="s">
        <v>10</v>
      </c>
      <c r="B997" t="s">
        <v>13</v>
      </c>
      <c r="C997" s="8" t="s">
        <v>1063</v>
      </c>
      <c r="D997" s="2">
        <v>1613622.89</v>
      </c>
      <c r="E997" s="3">
        <f t="shared" si="30"/>
        <v>7.3037112261843569E-3</v>
      </c>
      <c r="F997" s="3">
        <f t="shared" si="31"/>
        <v>75.35079667815441</v>
      </c>
      <c r="G997" t="s">
        <v>14480</v>
      </c>
    </row>
    <row r="998" spans="1:7" x14ac:dyDescent="0.35">
      <c r="A998" t="s">
        <v>10</v>
      </c>
      <c r="B998" t="s">
        <v>9</v>
      </c>
      <c r="C998" t="s">
        <v>3884</v>
      </c>
      <c r="D998" s="2">
        <v>1613508.44</v>
      </c>
      <c r="E998" s="3">
        <f t="shared" si="30"/>
        <v>7.303193193281491E-3</v>
      </c>
      <c r="F998" s="3">
        <f t="shared" si="31"/>
        <v>75.35809987134769</v>
      </c>
      <c r="G998" t="s">
        <v>14480</v>
      </c>
    </row>
    <row r="999" spans="1:7" x14ac:dyDescent="0.35">
      <c r="A999" t="s">
        <v>3</v>
      </c>
      <c r="B999" t="s">
        <v>6</v>
      </c>
      <c r="C999" t="s">
        <v>744</v>
      </c>
      <c r="D999" s="2">
        <v>1611214.97</v>
      </c>
      <c r="E999" s="3">
        <f t="shared" si="30"/>
        <v>7.2928123027464565E-3</v>
      </c>
      <c r="F999" s="3">
        <f t="shared" si="31"/>
        <v>75.365392683650441</v>
      </c>
      <c r="G999" t="s">
        <v>14473</v>
      </c>
    </row>
    <row r="1000" spans="1:7" x14ac:dyDescent="0.35">
      <c r="A1000" t="s">
        <v>3</v>
      </c>
      <c r="B1000" t="s">
        <v>9</v>
      </c>
      <c r="C1000" t="s">
        <v>3396</v>
      </c>
      <c r="D1000" s="2">
        <v>1610890.36</v>
      </c>
      <c r="E1000" s="3">
        <f t="shared" si="30"/>
        <v>7.2913430265507456E-3</v>
      </c>
      <c r="F1000" s="3">
        <f t="shared" si="31"/>
        <v>75.372684026676993</v>
      </c>
      <c r="G1000" t="s">
        <v>14480</v>
      </c>
    </row>
    <row r="1001" spans="1:7" x14ac:dyDescent="0.35">
      <c r="A1001" t="s">
        <v>3</v>
      </c>
      <c r="B1001" t="s">
        <v>9</v>
      </c>
      <c r="C1001" s="8" t="s">
        <v>1392</v>
      </c>
      <c r="D1001" s="2">
        <v>1610200.14</v>
      </c>
      <c r="E1001" s="3">
        <f t="shared" si="30"/>
        <v>7.2882188966231281E-3</v>
      </c>
      <c r="F1001" s="3">
        <f t="shared" si="31"/>
        <v>75.379972245573612</v>
      </c>
      <c r="G1001" t="s">
        <v>14480</v>
      </c>
    </row>
    <row r="1002" spans="1:7" x14ac:dyDescent="0.35">
      <c r="A1002" t="s">
        <v>10</v>
      </c>
      <c r="B1002" t="s">
        <v>22</v>
      </c>
      <c r="C1002" t="s">
        <v>6322</v>
      </c>
      <c r="D1002" s="2">
        <v>1606131.75</v>
      </c>
      <c r="E1002" s="3">
        <f t="shared" si="30"/>
        <v>7.269804218757784E-3</v>
      </c>
      <c r="F1002" s="3">
        <f t="shared" si="31"/>
        <v>75.387242049792363</v>
      </c>
      <c r="G1002" t="s">
        <v>14480</v>
      </c>
    </row>
    <row r="1003" spans="1:7" x14ac:dyDescent="0.35">
      <c r="A1003" t="s">
        <v>10</v>
      </c>
      <c r="B1003" t="s">
        <v>9</v>
      </c>
      <c r="C1003" t="s">
        <v>1954</v>
      </c>
      <c r="D1003" s="2">
        <v>1602470.91</v>
      </c>
      <c r="E1003" s="3">
        <f t="shared" si="30"/>
        <v>7.2532342268650275E-3</v>
      </c>
      <c r="F1003" s="3">
        <f t="shared" si="31"/>
        <v>75.394495284019229</v>
      </c>
      <c r="G1003" t="s">
        <v>14480</v>
      </c>
    </row>
    <row r="1004" spans="1:7" x14ac:dyDescent="0.35">
      <c r="A1004" t="s">
        <v>10</v>
      </c>
      <c r="B1004" t="s">
        <v>9</v>
      </c>
      <c r="C1004" t="s">
        <v>6640</v>
      </c>
      <c r="D1004" s="2">
        <v>1599262.95</v>
      </c>
      <c r="E1004" s="3">
        <f t="shared" si="30"/>
        <v>7.2387140972793914E-3</v>
      </c>
      <c r="F1004" s="3">
        <f t="shared" si="31"/>
        <v>75.401733998116512</v>
      </c>
      <c r="G1004" t="s">
        <v>14480</v>
      </c>
    </row>
    <row r="1005" spans="1:7" x14ac:dyDescent="0.35">
      <c r="A1005" t="s">
        <v>3</v>
      </c>
      <c r="B1005" t="s">
        <v>18</v>
      </c>
      <c r="C1005" t="s">
        <v>2571</v>
      </c>
      <c r="D1005" s="2">
        <v>1598574.54</v>
      </c>
      <c r="E1005" s="3">
        <f t="shared" si="30"/>
        <v>7.2355981599210549E-3</v>
      </c>
      <c r="F1005" s="3">
        <f t="shared" si="31"/>
        <v>75.408969596276435</v>
      </c>
      <c r="G1005" t="s">
        <v>14473</v>
      </c>
    </row>
    <row r="1006" spans="1:7" x14ac:dyDescent="0.35">
      <c r="A1006" t="s">
        <v>3</v>
      </c>
      <c r="B1006" t="s">
        <v>73</v>
      </c>
      <c r="C1006" t="s">
        <v>13163</v>
      </c>
      <c r="D1006" s="2">
        <v>1597282.32</v>
      </c>
      <c r="E1006" s="3">
        <f t="shared" si="30"/>
        <v>7.2297492086083352E-3</v>
      </c>
      <c r="F1006" s="3">
        <f t="shared" si="31"/>
        <v>75.41619934548504</v>
      </c>
      <c r="G1006" t="s">
        <v>14473</v>
      </c>
    </row>
    <row r="1007" spans="1:7" x14ac:dyDescent="0.35">
      <c r="A1007" t="s">
        <v>10</v>
      </c>
      <c r="B1007" t="s">
        <v>180</v>
      </c>
      <c r="C1007" t="s">
        <v>2625</v>
      </c>
      <c r="D1007" s="2">
        <v>1596899.59</v>
      </c>
      <c r="E1007" s="3">
        <f t="shared" si="30"/>
        <v>7.2280168649393652E-3</v>
      </c>
      <c r="F1007" s="3">
        <f t="shared" si="31"/>
        <v>75.423427362349983</v>
      </c>
      <c r="G1007" t="s">
        <v>14480</v>
      </c>
    </row>
    <row r="1008" spans="1:7" x14ac:dyDescent="0.35">
      <c r="A1008" t="s">
        <v>10</v>
      </c>
      <c r="B1008" t="s">
        <v>9</v>
      </c>
      <c r="C1008" t="s">
        <v>8528</v>
      </c>
      <c r="D1008" s="2">
        <v>1595036.73</v>
      </c>
      <c r="E1008" s="3">
        <f t="shared" si="30"/>
        <v>7.2195850364253234E-3</v>
      </c>
      <c r="F1008" s="3">
        <f t="shared" si="31"/>
        <v>75.430646947386407</v>
      </c>
      <c r="G1008" t="s">
        <v>14473</v>
      </c>
    </row>
    <row r="1009" spans="1:7" x14ac:dyDescent="0.35">
      <c r="A1009" t="s">
        <v>3</v>
      </c>
      <c r="B1009" t="s">
        <v>37</v>
      </c>
      <c r="C1009" t="s">
        <v>47</v>
      </c>
      <c r="D1009" s="2">
        <v>1590870.16</v>
      </c>
      <c r="E1009" s="3">
        <f t="shared" si="30"/>
        <v>7.2007259682550142E-3</v>
      </c>
      <c r="F1009" s="3">
        <f t="shared" si="31"/>
        <v>75.437847673354668</v>
      </c>
      <c r="G1009" t="s">
        <v>14473</v>
      </c>
    </row>
    <row r="1010" spans="1:7" x14ac:dyDescent="0.35">
      <c r="A1010" t="s">
        <v>10</v>
      </c>
      <c r="B1010" t="s">
        <v>22</v>
      </c>
      <c r="C1010" t="s">
        <v>6741</v>
      </c>
      <c r="D1010" s="2">
        <v>1590427.26</v>
      </c>
      <c r="E1010" s="3">
        <f t="shared" si="30"/>
        <v>7.1987212782359741E-3</v>
      </c>
      <c r="F1010" s="3">
        <f t="shared" si="31"/>
        <v>75.445046394632897</v>
      </c>
      <c r="G1010" t="s">
        <v>14473</v>
      </c>
    </row>
    <row r="1011" spans="1:7" x14ac:dyDescent="0.35">
      <c r="A1011" t="s">
        <v>3</v>
      </c>
      <c r="B1011" t="s">
        <v>8</v>
      </c>
      <c r="C1011" s="8" t="s">
        <v>12512</v>
      </c>
      <c r="D1011" s="2">
        <v>1588140.59</v>
      </c>
      <c r="E1011" s="3">
        <f t="shared" si="30"/>
        <v>7.1883711664142607E-3</v>
      </c>
      <c r="F1011" s="3">
        <f t="shared" si="31"/>
        <v>75.452234765799318</v>
      </c>
      <c r="G1011" t="s">
        <v>14480</v>
      </c>
    </row>
    <row r="1012" spans="1:7" x14ac:dyDescent="0.35">
      <c r="A1012" t="s">
        <v>3</v>
      </c>
      <c r="B1012" t="s">
        <v>6</v>
      </c>
      <c r="C1012" t="s">
        <v>3171</v>
      </c>
      <c r="D1012" s="2">
        <v>1587277.72</v>
      </c>
      <c r="E1012" s="3">
        <f t="shared" si="30"/>
        <v>7.184465574008007E-3</v>
      </c>
      <c r="F1012" s="3">
        <f t="shared" si="31"/>
        <v>75.459419231373332</v>
      </c>
      <c r="G1012" t="s">
        <v>14473</v>
      </c>
    </row>
    <row r="1013" spans="1:7" x14ac:dyDescent="0.35">
      <c r="A1013" t="s">
        <v>3</v>
      </c>
      <c r="B1013" t="s">
        <v>6</v>
      </c>
      <c r="C1013" t="s">
        <v>12521</v>
      </c>
      <c r="D1013" s="2">
        <v>1587112.61</v>
      </c>
      <c r="E1013" s="3">
        <f t="shared" si="30"/>
        <v>7.1837182396909081E-3</v>
      </c>
      <c r="F1013" s="3">
        <f t="shared" si="31"/>
        <v>75.466602949613019</v>
      </c>
      <c r="G1013" t="s">
        <v>14473</v>
      </c>
    </row>
    <row r="1014" spans="1:7" x14ac:dyDescent="0.35">
      <c r="A1014" t="s">
        <v>3</v>
      </c>
      <c r="B1014" t="s">
        <v>180</v>
      </c>
      <c r="C1014" t="s">
        <v>9448</v>
      </c>
      <c r="D1014" s="2">
        <v>1586567.26</v>
      </c>
      <c r="E1014" s="3">
        <f t="shared" si="30"/>
        <v>7.1812498321454504E-3</v>
      </c>
      <c r="F1014" s="3">
        <f t="shared" si="31"/>
        <v>75.473784199445163</v>
      </c>
      <c r="G1014" t="s">
        <v>14480</v>
      </c>
    </row>
    <row r="1015" spans="1:7" x14ac:dyDescent="0.35">
      <c r="A1015" t="s">
        <v>3</v>
      </c>
      <c r="B1015" t="s">
        <v>180</v>
      </c>
      <c r="C1015" t="s">
        <v>7347</v>
      </c>
      <c r="D1015" s="2">
        <v>1586340.57</v>
      </c>
      <c r="E1015" s="3">
        <f t="shared" si="30"/>
        <v>7.1802237694215485E-3</v>
      </c>
      <c r="F1015" s="3">
        <f t="shared" si="31"/>
        <v>75.480964423214587</v>
      </c>
      <c r="G1015" t="s">
        <v>14480</v>
      </c>
    </row>
    <row r="1016" spans="1:7" x14ac:dyDescent="0.35">
      <c r="A1016" t="s">
        <v>10</v>
      </c>
      <c r="B1016" t="s">
        <v>73</v>
      </c>
      <c r="C1016" t="s">
        <v>6565</v>
      </c>
      <c r="D1016" s="2">
        <v>1585843</v>
      </c>
      <c r="E1016" s="3">
        <f t="shared" si="30"/>
        <v>7.1779716275999763E-3</v>
      </c>
      <c r="F1016" s="3">
        <f t="shared" si="31"/>
        <v>75.488142394842185</v>
      </c>
      <c r="G1016" t="s">
        <v>14473</v>
      </c>
    </row>
    <row r="1017" spans="1:7" x14ac:dyDescent="0.35">
      <c r="A1017" t="s">
        <v>10</v>
      </c>
      <c r="B1017" t="s">
        <v>9</v>
      </c>
      <c r="C1017" t="s">
        <v>9237</v>
      </c>
      <c r="D1017" s="2">
        <v>1583312.28</v>
      </c>
      <c r="E1017" s="3">
        <f t="shared" si="30"/>
        <v>7.1665168768097667E-3</v>
      </c>
      <c r="F1017" s="3">
        <f t="shared" si="31"/>
        <v>75.495308911718993</v>
      </c>
      <c r="G1017" t="s">
        <v>14473</v>
      </c>
    </row>
    <row r="1018" spans="1:7" x14ac:dyDescent="0.35">
      <c r="A1018" t="s">
        <v>3</v>
      </c>
      <c r="B1018" t="s">
        <v>180</v>
      </c>
      <c r="C1018" t="s">
        <v>13989</v>
      </c>
      <c r="D1018" s="2">
        <v>1582784.42</v>
      </c>
      <c r="E1018" s="3">
        <f t="shared" si="30"/>
        <v>7.1641276339254809E-3</v>
      </c>
      <c r="F1018" s="3">
        <f t="shared" si="31"/>
        <v>75.502473039352921</v>
      </c>
      <c r="G1018" t="s">
        <v>14473</v>
      </c>
    </row>
    <row r="1019" spans="1:7" x14ac:dyDescent="0.35">
      <c r="A1019" t="s">
        <v>3</v>
      </c>
      <c r="B1019" t="s">
        <v>1275</v>
      </c>
      <c r="C1019" t="s">
        <v>11137</v>
      </c>
      <c r="D1019" s="2">
        <v>1582610.57</v>
      </c>
      <c r="E1019" s="3">
        <f t="shared" si="30"/>
        <v>7.1633407399092023E-3</v>
      </c>
      <c r="F1019" s="3">
        <f t="shared" si="31"/>
        <v>75.509636380092829</v>
      </c>
      <c r="G1019" t="s">
        <v>14473</v>
      </c>
    </row>
    <row r="1020" spans="1:7" x14ac:dyDescent="0.35">
      <c r="A1020" t="s">
        <v>10</v>
      </c>
      <c r="B1020" t="s">
        <v>8</v>
      </c>
      <c r="C1020" s="8" t="s">
        <v>1565</v>
      </c>
      <c r="D1020" s="2">
        <v>1581730.26</v>
      </c>
      <c r="E1020" s="3">
        <f t="shared" si="30"/>
        <v>7.1593562091558467E-3</v>
      </c>
      <c r="F1020" s="3">
        <f t="shared" si="31"/>
        <v>75.516795736301987</v>
      </c>
      <c r="G1020" t="s">
        <v>14480</v>
      </c>
    </row>
    <row r="1021" spans="1:7" x14ac:dyDescent="0.35">
      <c r="A1021" t="s">
        <v>3</v>
      </c>
      <c r="B1021" t="s">
        <v>22</v>
      </c>
      <c r="C1021" t="s">
        <v>305</v>
      </c>
      <c r="D1021" s="2">
        <v>1580463.7</v>
      </c>
      <c r="E1021" s="3">
        <f t="shared" si="30"/>
        <v>7.1536234022230973E-3</v>
      </c>
      <c r="F1021" s="3">
        <f t="shared" si="31"/>
        <v>75.523949359704204</v>
      </c>
      <c r="G1021" t="s">
        <v>14473</v>
      </c>
    </row>
    <row r="1022" spans="1:7" x14ac:dyDescent="0.35">
      <c r="A1022" t="s">
        <v>3</v>
      </c>
      <c r="B1022" t="s">
        <v>8</v>
      </c>
      <c r="C1022" t="s">
        <v>12324</v>
      </c>
      <c r="D1022" s="2">
        <v>1579889.87</v>
      </c>
      <c r="E1022" s="3">
        <f t="shared" si="30"/>
        <v>7.1510260861842043E-3</v>
      </c>
      <c r="F1022" s="3">
        <f t="shared" si="31"/>
        <v>75.531100385790381</v>
      </c>
      <c r="G1022" t="s">
        <v>14473</v>
      </c>
    </row>
    <row r="1023" spans="1:7" x14ac:dyDescent="0.35">
      <c r="A1023" t="s">
        <v>10</v>
      </c>
      <c r="B1023" t="s">
        <v>32</v>
      </c>
      <c r="C1023" t="s">
        <v>1747</v>
      </c>
      <c r="D1023" s="2">
        <v>1575382.43</v>
      </c>
      <c r="E1023" s="3">
        <f t="shared" si="30"/>
        <v>7.130624144483096E-3</v>
      </c>
      <c r="F1023" s="3">
        <f t="shared" si="31"/>
        <v>75.538231009934862</v>
      </c>
      <c r="G1023" t="s">
        <v>14473</v>
      </c>
    </row>
    <row r="1024" spans="1:7" x14ac:dyDescent="0.35">
      <c r="A1024" t="s">
        <v>3</v>
      </c>
      <c r="B1024" t="s">
        <v>977</v>
      </c>
      <c r="C1024" t="s">
        <v>167</v>
      </c>
      <c r="D1024" s="2">
        <v>1573740.88</v>
      </c>
      <c r="E1024" s="3">
        <f t="shared" si="30"/>
        <v>7.123194027299184E-3</v>
      </c>
      <c r="F1024" s="3">
        <f t="shared" si="31"/>
        <v>75.545354203962162</v>
      </c>
      <c r="G1024" t="s">
        <v>14473</v>
      </c>
    </row>
    <row r="1025" spans="1:7" x14ac:dyDescent="0.35">
      <c r="A1025" t="s">
        <v>3</v>
      </c>
      <c r="B1025" t="s">
        <v>9</v>
      </c>
      <c r="C1025" t="s">
        <v>3560</v>
      </c>
      <c r="D1025" s="2">
        <v>1571212.47</v>
      </c>
      <c r="E1025" s="3">
        <f t="shared" si="30"/>
        <v>7.1117497322189405E-3</v>
      </c>
      <c r="F1025" s="3">
        <f t="shared" si="31"/>
        <v>75.55246595369438</v>
      </c>
      <c r="G1025" t="s">
        <v>14473</v>
      </c>
    </row>
    <row r="1026" spans="1:7" x14ac:dyDescent="0.35">
      <c r="A1026" t="s">
        <v>10</v>
      </c>
      <c r="B1026" t="s">
        <v>293</v>
      </c>
      <c r="C1026" t="s">
        <v>3783</v>
      </c>
      <c r="D1026" s="2">
        <v>1568108.95</v>
      </c>
      <c r="E1026" s="3">
        <f t="shared" si="30"/>
        <v>7.0977023274596479E-3</v>
      </c>
      <c r="F1026" s="3">
        <f t="shared" si="31"/>
        <v>75.559563656021837</v>
      </c>
      <c r="G1026" t="s">
        <v>14480</v>
      </c>
    </row>
    <row r="1027" spans="1:7" x14ac:dyDescent="0.35">
      <c r="A1027" t="s">
        <v>10</v>
      </c>
      <c r="B1027" t="s">
        <v>6</v>
      </c>
      <c r="C1027" s="8" t="s">
        <v>2449</v>
      </c>
      <c r="D1027" s="2">
        <v>1567238.34</v>
      </c>
      <c r="E1027" s="3">
        <f t="shared" ref="E1027:E1090" si="32">(D1027/$D$29638)*100</f>
        <v>7.0937617016355887E-3</v>
      </c>
      <c r="F1027" s="3">
        <f t="shared" si="31"/>
        <v>75.566657417723476</v>
      </c>
      <c r="G1027" t="s">
        <v>14480</v>
      </c>
    </row>
    <row r="1028" spans="1:7" x14ac:dyDescent="0.35">
      <c r="A1028" t="s">
        <v>3</v>
      </c>
      <c r="B1028" t="s">
        <v>1393</v>
      </c>
      <c r="C1028" t="s">
        <v>1918</v>
      </c>
      <c r="D1028" s="2">
        <v>1567186.21</v>
      </c>
      <c r="E1028" s="3">
        <f t="shared" si="32"/>
        <v>7.0935257465877394E-3</v>
      </c>
      <c r="F1028" s="3">
        <f t="shared" ref="F1028:F1091" si="33">E1028+F1027</f>
        <v>75.57375094347006</v>
      </c>
      <c r="G1028" t="s">
        <v>14473</v>
      </c>
    </row>
    <row r="1029" spans="1:7" x14ac:dyDescent="0.35">
      <c r="A1029" t="s">
        <v>3</v>
      </c>
      <c r="B1029" t="s">
        <v>139</v>
      </c>
      <c r="C1029" t="s">
        <v>7617</v>
      </c>
      <c r="D1029" s="2">
        <v>1566554.49</v>
      </c>
      <c r="E1029" s="3">
        <f t="shared" si="32"/>
        <v>7.0906664041203021E-3</v>
      </c>
      <c r="F1029" s="3">
        <f t="shared" si="33"/>
        <v>75.580841609874184</v>
      </c>
      <c r="G1029" t="s">
        <v>14473</v>
      </c>
    </row>
    <row r="1030" spans="1:7" x14ac:dyDescent="0.35">
      <c r="A1030" t="s">
        <v>3</v>
      </c>
      <c r="B1030" t="s">
        <v>9</v>
      </c>
      <c r="C1030" t="s">
        <v>6732</v>
      </c>
      <c r="D1030" s="2">
        <v>1566362.94</v>
      </c>
      <c r="E1030" s="3">
        <f t="shared" si="32"/>
        <v>7.0897993949237638E-3</v>
      </c>
      <c r="F1030" s="3">
        <f t="shared" si="33"/>
        <v>75.587931409269103</v>
      </c>
      <c r="G1030" t="s">
        <v>14473</v>
      </c>
    </row>
    <row r="1031" spans="1:7" x14ac:dyDescent="0.35">
      <c r="A1031" t="s">
        <v>3</v>
      </c>
      <c r="B1031" t="s">
        <v>8</v>
      </c>
      <c r="C1031" t="s">
        <v>6345</v>
      </c>
      <c r="D1031" s="2">
        <v>1565760.29</v>
      </c>
      <c r="E1031" s="3">
        <f t="shared" si="32"/>
        <v>7.08707163145577E-3</v>
      </c>
      <c r="F1031" s="3">
        <f t="shared" si="33"/>
        <v>75.595018480900563</v>
      </c>
      <c r="G1031" t="s">
        <v>14473</v>
      </c>
    </row>
    <row r="1032" spans="1:7" x14ac:dyDescent="0.35">
      <c r="A1032" t="s">
        <v>10</v>
      </c>
      <c r="B1032" t="s">
        <v>13</v>
      </c>
      <c r="C1032" t="s">
        <v>7770</v>
      </c>
      <c r="D1032" s="2">
        <v>1564937.94</v>
      </c>
      <c r="E1032" s="3">
        <f t="shared" si="32"/>
        <v>7.0833494439706546E-3</v>
      </c>
      <c r="F1032" s="3">
        <f t="shared" si="33"/>
        <v>75.602101830344537</v>
      </c>
      <c r="G1032" t="s">
        <v>14473</v>
      </c>
    </row>
    <row r="1033" spans="1:7" x14ac:dyDescent="0.35">
      <c r="A1033" t="s">
        <v>3</v>
      </c>
      <c r="B1033" t="s">
        <v>16</v>
      </c>
      <c r="C1033" t="s">
        <v>10184</v>
      </c>
      <c r="D1033" s="2">
        <v>1564449.67</v>
      </c>
      <c r="E1033" s="3">
        <f t="shared" si="32"/>
        <v>7.0811393965658307E-3</v>
      </c>
      <c r="F1033" s="3">
        <f t="shared" si="33"/>
        <v>75.609182969741099</v>
      </c>
      <c r="G1033" t="s">
        <v>14473</v>
      </c>
    </row>
    <row r="1034" spans="1:7" x14ac:dyDescent="0.35">
      <c r="A1034" t="s">
        <v>10</v>
      </c>
      <c r="B1034" t="s">
        <v>3428</v>
      </c>
      <c r="C1034" t="s">
        <v>1837</v>
      </c>
      <c r="D1034" s="2">
        <v>1562588.85</v>
      </c>
      <c r="E1034" s="3">
        <f t="shared" si="32"/>
        <v>7.0727168016657882E-3</v>
      </c>
      <c r="F1034" s="3">
        <f t="shared" si="33"/>
        <v>75.616255686542758</v>
      </c>
      <c r="G1034" t="s">
        <v>14473</v>
      </c>
    </row>
    <row r="1035" spans="1:7" x14ac:dyDescent="0.35">
      <c r="A1035" t="s">
        <v>10</v>
      </c>
      <c r="B1035" t="s">
        <v>9</v>
      </c>
      <c r="C1035" t="s">
        <v>2769</v>
      </c>
      <c r="D1035" s="2">
        <v>1562114.24</v>
      </c>
      <c r="E1035" s="3">
        <f t="shared" si="32"/>
        <v>7.0705685832644864E-3</v>
      </c>
      <c r="F1035" s="3">
        <f t="shared" si="33"/>
        <v>75.623326255126017</v>
      </c>
      <c r="G1035" t="s">
        <v>14480</v>
      </c>
    </row>
    <row r="1036" spans="1:7" x14ac:dyDescent="0.35">
      <c r="A1036" t="s">
        <v>3</v>
      </c>
      <c r="B1036" t="s">
        <v>350</v>
      </c>
      <c r="C1036" t="s">
        <v>91</v>
      </c>
      <c r="D1036" s="2">
        <v>1559113.79</v>
      </c>
      <c r="E1036" s="3">
        <f t="shared" si="32"/>
        <v>7.0569877023260626E-3</v>
      </c>
      <c r="F1036" s="3">
        <f t="shared" si="33"/>
        <v>75.630383242828344</v>
      </c>
      <c r="G1036" t="s">
        <v>14473</v>
      </c>
    </row>
    <row r="1037" spans="1:7" x14ac:dyDescent="0.35">
      <c r="A1037" t="s">
        <v>10</v>
      </c>
      <c r="B1037" t="s">
        <v>9</v>
      </c>
      <c r="C1037" t="s">
        <v>4768</v>
      </c>
      <c r="D1037" s="2">
        <v>1559030.78</v>
      </c>
      <c r="E1037" s="3">
        <f t="shared" si="32"/>
        <v>7.056611975709488E-3</v>
      </c>
      <c r="F1037" s="3">
        <f t="shared" si="33"/>
        <v>75.637439854804057</v>
      </c>
      <c r="G1037" t="s">
        <v>14480</v>
      </c>
    </row>
    <row r="1038" spans="1:7" x14ac:dyDescent="0.35">
      <c r="A1038" t="s">
        <v>10</v>
      </c>
      <c r="B1038" t="s">
        <v>9</v>
      </c>
      <c r="C1038" t="s">
        <v>1588</v>
      </c>
      <c r="D1038" s="2">
        <v>1557606.46</v>
      </c>
      <c r="E1038" s="3">
        <f t="shared" si="32"/>
        <v>7.0501651026277125E-3</v>
      </c>
      <c r="F1038" s="3">
        <f t="shared" si="33"/>
        <v>75.644490019906684</v>
      </c>
      <c r="G1038" t="s">
        <v>14473</v>
      </c>
    </row>
    <row r="1039" spans="1:7" x14ac:dyDescent="0.35">
      <c r="A1039" t="s">
        <v>3</v>
      </c>
      <c r="B1039" t="s">
        <v>9</v>
      </c>
      <c r="C1039" t="s">
        <v>5860</v>
      </c>
      <c r="D1039" s="2">
        <v>1555646.83</v>
      </c>
      <c r="E1039" s="3">
        <f t="shared" si="32"/>
        <v>7.0412952658654403E-3</v>
      </c>
      <c r="F1039" s="3">
        <f t="shared" si="33"/>
        <v>75.651531315172548</v>
      </c>
      <c r="G1039" t="s">
        <v>14473</v>
      </c>
    </row>
    <row r="1040" spans="1:7" x14ac:dyDescent="0.35">
      <c r="A1040" t="s">
        <v>10</v>
      </c>
      <c r="B1040" t="s">
        <v>92</v>
      </c>
      <c r="C1040" t="s">
        <v>6252</v>
      </c>
      <c r="D1040" s="2">
        <v>1555096.85</v>
      </c>
      <c r="E1040" s="3">
        <f t="shared" si="32"/>
        <v>7.0388059016372358E-3</v>
      </c>
      <c r="F1040" s="3">
        <f t="shared" si="33"/>
        <v>75.658570121074192</v>
      </c>
      <c r="G1040" t="s">
        <v>14473</v>
      </c>
    </row>
    <row r="1041" spans="1:7" x14ac:dyDescent="0.35">
      <c r="A1041" t="s">
        <v>3</v>
      </c>
      <c r="B1041" t="s">
        <v>23</v>
      </c>
      <c r="C1041" t="s">
        <v>100</v>
      </c>
      <c r="D1041" s="2">
        <v>1554314.13</v>
      </c>
      <c r="E1041" s="3">
        <f t="shared" si="32"/>
        <v>7.035263090682837E-3</v>
      </c>
      <c r="F1041" s="3">
        <f t="shared" si="33"/>
        <v>75.665605384164877</v>
      </c>
      <c r="G1041" t="s">
        <v>14473</v>
      </c>
    </row>
    <row r="1042" spans="1:7" x14ac:dyDescent="0.35">
      <c r="A1042" t="s">
        <v>10</v>
      </c>
      <c r="B1042" t="s">
        <v>6</v>
      </c>
      <c r="C1042" t="s">
        <v>479</v>
      </c>
      <c r="D1042" s="2">
        <v>1554088.1</v>
      </c>
      <c r="E1042" s="3">
        <f t="shared" si="32"/>
        <v>7.034240015304641E-3</v>
      </c>
      <c r="F1042" s="3">
        <f t="shared" si="33"/>
        <v>75.672639624180178</v>
      </c>
      <c r="G1042" t="s">
        <v>14480</v>
      </c>
    </row>
    <row r="1043" spans="1:7" x14ac:dyDescent="0.35">
      <c r="A1043" t="s">
        <v>3</v>
      </c>
      <c r="B1043" t="s">
        <v>9</v>
      </c>
      <c r="C1043" s="8" t="s">
        <v>1462</v>
      </c>
      <c r="D1043" s="2">
        <v>1553407.1</v>
      </c>
      <c r="E1043" s="3">
        <f t="shared" si="32"/>
        <v>7.0311576176912607E-3</v>
      </c>
      <c r="F1043" s="3">
        <f t="shared" si="33"/>
        <v>75.679670781797867</v>
      </c>
      <c r="G1043" t="s">
        <v>14480</v>
      </c>
    </row>
    <row r="1044" spans="1:7" x14ac:dyDescent="0.35">
      <c r="A1044" t="s">
        <v>10</v>
      </c>
      <c r="B1044" t="s">
        <v>9</v>
      </c>
      <c r="C1044" t="s">
        <v>5014</v>
      </c>
      <c r="D1044" s="2">
        <v>1551442.97</v>
      </c>
      <c r="E1044" s="3">
        <f t="shared" si="32"/>
        <v>7.0222674126628184E-3</v>
      </c>
      <c r="F1044" s="3">
        <f t="shared" si="33"/>
        <v>75.686693049210533</v>
      </c>
      <c r="G1044" t="s">
        <v>14473</v>
      </c>
    </row>
    <row r="1045" spans="1:7" x14ac:dyDescent="0.35">
      <c r="A1045" t="s">
        <v>10</v>
      </c>
      <c r="B1045" t="s">
        <v>3405</v>
      </c>
      <c r="C1045" t="s">
        <v>3757</v>
      </c>
      <c r="D1045" s="2">
        <v>1547711.91</v>
      </c>
      <c r="E1045" s="3">
        <f t="shared" si="32"/>
        <v>7.0053795852922192E-3</v>
      </c>
      <c r="F1045" s="3">
        <f t="shared" si="33"/>
        <v>75.693698428795827</v>
      </c>
      <c r="G1045" t="s">
        <v>14473</v>
      </c>
    </row>
    <row r="1046" spans="1:7" x14ac:dyDescent="0.35">
      <c r="A1046" t="s">
        <v>3</v>
      </c>
      <c r="B1046" t="s">
        <v>9</v>
      </c>
      <c r="C1046" t="s">
        <v>2686</v>
      </c>
      <c r="D1046" s="2">
        <v>1546328.45</v>
      </c>
      <c r="E1046" s="3">
        <f t="shared" si="32"/>
        <v>6.9991176560672457E-3</v>
      </c>
      <c r="F1046" s="3">
        <f t="shared" si="33"/>
        <v>75.700697546451892</v>
      </c>
      <c r="G1046" t="s">
        <v>14480</v>
      </c>
    </row>
    <row r="1047" spans="1:7" x14ac:dyDescent="0.35">
      <c r="A1047" t="s">
        <v>3</v>
      </c>
      <c r="B1047" t="s">
        <v>977</v>
      </c>
      <c r="C1047" t="s">
        <v>4598</v>
      </c>
      <c r="D1047" s="2">
        <v>1546032.11</v>
      </c>
      <c r="E1047" s="3">
        <f t="shared" si="32"/>
        <v>6.997776337845883E-3</v>
      </c>
      <c r="F1047" s="3">
        <f t="shared" si="33"/>
        <v>75.707695322789732</v>
      </c>
      <c r="G1047" t="s">
        <v>14473</v>
      </c>
    </row>
    <row r="1048" spans="1:7" x14ac:dyDescent="0.35">
      <c r="A1048" t="s">
        <v>3</v>
      </c>
      <c r="B1048" t="s">
        <v>9</v>
      </c>
      <c r="C1048" t="s">
        <v>12527</v>
      </c>
      <c r="D1048" s="2">
        <v>1546024.44</v>
      </c>
      <c r="E1048" s="3">
        <f t="shared" si="32"/>
        <v>6.9977416212677699E-3</v>
      </c>
      <c r="F1048" s="3">
        <f t="shared" si="33"/>
        <v>75.714693064410994</v>
      </c>
      <c r="G1048" t="s">
        <v>14473</v>
      </c>
    </row>
    <row r="1049" spans="1:7" x14ac:dyDescent="0.35">
      <c r="A1049" t="s">
        <v>3</v>
      </c>
      <c r="B1049" t="s">
        <v>979</v>
      </c>
      <c r="C1049" t="s">
        <v>3326</v>
      </c>
      <c r="D1049" s="2">
        <v>1545712.48</v>
      </c>
      <c r="E1049" s="3">
        <f t="shared" si="32"/>
        <v>6.9963296025313971E-3</v>
      </c>
      <c r="F1049" s="3">
        <f t="shared" si="33"/>
        <v>75.721689394013524</v>
      </c>
      <c r="G1049" t="s">
        <v>14473</v>
      </c>
    </row>
    <row r="1050" spans="1:7" x14ac:dyDescent="0.35">
      <c r="A1050" t="s">
        <v>3</v>
      </c>
      <c r="B1050" t="s">
        <v>139</v>
      </c>
      <c r="C1050" t="s">
        <v>5592</v>
      </c>
      <c r="D1050" s="2">
        <v>1539751.55</v>
      </c>
      <c r="E1050" s="3">
        <f t="shared" si="32"/>
        <v>6.9693487561209326E-3</v>
      </c>
      <c r="F1050" s="3">
        <f t="shared" si="33"/>
        <v>75.728658742769639</v>
      </c>
      <c r="G1050" t="s">
        <v>14473</v>
      </c>
    </row>
    <row r="1051" spans="1:7" x14ac:dyDescent="0.35">
      <c r="A1051" t="s">
        <v>3</v>
      </c>
      <c r="B1051" t="s">
        <v>6</v>
      </c>
      <c r="C1051" t="s">
        <v>8016</v>
      </c>
      <c r="D1051" s="2">
        <v>1539286.4</v>
      </c>
      <c r="E1051" s="3">
        <f t="shared" si="32"/>
        <v>6.9672433563413962E-3</v>
      </c>
      <c r="F1051" s="3">
        <f t="shared" si="33"/>
        <v>75.735625986125982</v>
      </c>
      <c r="G1051" t="s">
        <v>14473</v>
      </c>
    </row>
    <row r="1052" spans="1:7" x14ac:dyDescent="0.35">
      <c r="A1052" t="s">
        <v>10</v>
      </c>
      <c r="B1052" t="s">
        <v>9</v>
      </c>
      <c r="C1052" t="s">
        <v>11713</v>
      </c>
      <c r="D1052" s="2">
        <v>1538811.74</v>
      </c>
      <c r="E1052" s="3">
        <f t="shared" si="32"/>
        <v>6.9650949116260262E-3</v>
      </c>
      <c r="F1052" s="3">
        <f t="shared" si="33"/>
        <v>75.742591081037602</v>
      </c>
      <c r="G1052" t="s">
        <v>14480</v>
      </c>
    </row>
    <row r="1053" spans="1:7" x14ac:dyDescent="0.35">
      <c r="A1053" t="s">
        <v>3</v>
      </c>
      <c r="B1053" t="s">
        <v>180</v>
      </c>
      <c r="C1053" t="s">
        <v>2130</v>
      </c>
      <c r="D1053" s="2">
        <v>1538233.35</v>
      </c>
      <c r="E1053" s="3">
        <f t="shared" si="32"/>
        <v>6.9624769557440841E-3</v>
      </c>
      <c r="F1053" s="3">
        <f t="shared" si="33"/>
        <v>75.749553557993352</v>
      </c>
      <c r="G1053" t="s">
        <v>14480</v>
      </c>
    </row>
    <row r="1054" spans="1:7" x14ac:dyDescent="0.35">
      <c r="A1054" t="s">
        <v>3</v>
      </c>
      <c r="B1054" t="s">
        <v>9</v>
      </c>
      <c r="C1054" s="8" t="s">
        <v>9061</v>
      </c>
      <c r="D1054" s="2">
        <v>1538016.35</v>
      </c>
      <c r="E1054" s="3">
        <f t="shared" si="32"/>
        <v>6.9614947526866634E-3</v>
      </c>
      <c r="F1054" s="3">
        <f t="shared" si="33"/>
        <v>75.756515052746039</v>
      </c>
      <c r="G1054" t="s">
        <v>14480</v>
      </c>
    </row>
    <row r="1055" spans="1:7" x14ac:dyDescent="0.35">
      <c r="A1055" t="s">
        <v>10</v>
      </c>
      <c r="B1055" t="s">
        <v>56</v>
      </c>
      <c r="C1055" t="s">
        <v>11869</v>
      </c>
      <c r="D1055" s="2">
        <v>1536220.13</v>
      </c>
      <c r="E1055" s="3">
        <f t="shared" si="32"/>
        <v>6.9533645555631598E-3</v>
      </c>
      <c r="F1055" s="3">
        <f t="shared" si="33"/>
        <v>75.763468417301596</v>
      </c>
      <c r="G1055" t="s">
        <v>14473</v>
      </c>
    </row>
    <row r="1056" spans="1:7" x14ac:dyDescent="0.35">
      <c r="A1056" t="s">
        <v>3</v>
      </c>
      <c r="B1056" t="s">
        <v>9</v>
      </c>
      <c r="C1056" t="s">
        <v>3471</v>
      </c>
      <c r="D1056" s="2">
        <v>1535901.57</v>
      </c>
      <c r="E1056" s="3">
        <f t="shared" si="32"/>
        <v>6.9519226633697412E-3</v>
      </c>
      <c r="F1056" s="3">
        <f t="shared" si="33"/>
        <v>75.770420339964971</v>
      </c>
      <c r="G1056" t="s">
        <v>14480</v>
      </c>
    </row>
    <row r="1057" spans="1:7" x14ac:dyDescent="0.35">
      <c r="A1057" t="s">
        <v>3</v>
      </c>
      <c r="B1057" t="s">
        <v>62</v>
      </c>
      <c r="C1057" t="s">
        <v>10896</v>
      </c>
      <c r="D1057" s="2">
        <v>1535250.56</v>
      </c>
      <c r="E1057" s="3">
        <f t="shared" si="32"/>
        <v>6.9489760089346663E-3</v>
      </c>
      <c r="F1057" s="3">
        <f t="shared" si="33"/>
        <v>75.7773693159739</v>
      </c>
      <c r="G1057" t="s">
        <v>14473</v>
      </c>
    </row>
    <row r="1058" spans="1:7" x14ac:dyDescent="0.35">
      <c r="A1058" t="s">
        <v>3</v>
      </c>
      <c r="B1058" t="s">
        <v>31</v>
      </c>
      <c r="C1058" t="s">
        <v>10234</v>
      </c>
      <c r="D1058" s="2">
        <v>1534040.67</v>
      </c>
      <c r="E1058" s="3">
        <f t="shared" si="32"/>
        <v>6.9434997063671875E-3</v>
      </c>
      <c r="F1058" s="3">
        <f t="shared" si="33"/>
        <v>75.784312815680266</v>
      </c>
      <c r="G1058" t="s">
        <v>14473</v>
      </c>
    </row>
    <row r="1059" spans="1:7" x14ac:dyDescent="0.35">
      <c r="A1059" t="s">
        <v>3</v>
      </c>
      <c r="B1059" t="s">
        <v>40</v>
      </c>
      <c r="C1059" t="s">
        <v>9522</v>
      </c>
      <c r="D1059" s="2">
        <v>1533699.37</v>
      </c>
      <c r="E1059" s="3">
        <f t="shared" si="32"/>
        <v>6.9419548865354008E-3</v>
      </c>
      <c r="F1059" s="3">
        <f t="shared" si="33"/>
        <v>75.791254770566795</v>
      </c>
      <c r="G1059" t="s">
        <v>14473</v>
      </c>
    </row>
    <row r="1060" spans="1:7" x14ac:dyDescent="0.35">
      <c r="A1060" t="s">
        <v>10</v>
      </c>
      <c r="B1060" t="s">
        <v>6</v>
      </c>
      <c r="C1060" t="s">
        <v>2057</v>
      </c>
      <c r="D1060" s="2">
        <v>1533212.43</v>
      </c>
      <c r="E1060" s="3">
        <f t="shared" si="32"/>
        <v>6.9397508590847996E-3</v>
      </c>
      <c r="F1060" s="3">
        <f t="shared" si="33"/>
        <v>75.798194521425884</v>
      </c>
      <c r="G1060" t="s">
        <v>14480</v>
      </c>
    </row>
    <row r="1061" spans="1:7" x14ac:dyDescent="0.35">
      <c r="A1061" t="s">
        <v>10</v>
      </c>
      <c r="B1061" t="s">
        <v>139</v>
      </c>
      <c r="C1061" t="s">
        <v>5514</v>
      </c>
      <c r="D1061" s="2">
        <v>1532097.94</v>
      </c>
      <c r="E1061" s="3">
        <f t="shared" si="32"/>
        <v>6.9347063637600773E-3</v>
      </c>
      <c r="F1061" s="3">
        <f t="shared" si="33"/>
        <v>75.805129227789649</v>
      </c>
      <c r="G1061" t="s">
        <v>14473</v>
      </c>
    </row>
    <row r="1062" spans="1:7" x14ac:dyDescent="0.35">
      <c r="A1062" t="s">
        <v>10</v>
      </c>
      <c r="B1062" t="s">
        <v>29</v>
      </c>
      <c r="C1062" t="s">
        <v>7209</v>
      </c>
      <c r="D1062" s="2">
        <v>1532037.74</v>
      </c>
      <c r="E1062" s="3">
        <f t="shared" si="32"/>
        <v>6.9344338816215677E-3</v>
      </c>
      <c r="F1062" s="3">
        <f t="shared" si="33"/>
        <v>75.812063661671274</v>
      </c>
      <c r="G1062" t="s">
        <v>14473</v>
      </c>
    </row>
    <row r="1063" spans="1:7" x14ac:dyDescent="0.35">
      <c r="A1063" t="s">
        <v>3</v>
      </c>
      <c r="B1063" t="s">
        <v>180</v>
      </c>
      <c r="C1063" t="s">
        <v>3849</v>
      </c>
      <c r="D1063" s="2">
        <v>1530675.25</v>
      </c>
      <c r="E1063" s="3">
        <f t="shared" si="32"/>
        <v>6.9282668685169344E-3</v>
      </c>
      <c r="F1063" s="3">
        <f t="shared" si="33"/>
        <v>75.818991928539788</v>
      </c>
      <c r="G1063" t="s">
        <v>14480</v>
      </c>
    </row>
    <row r="1064" spans="1:7" x14ac:dyDescent="0.35">
      <c r="A1064" t="s">
        <v>3</v>
      </c>
      <c r="B1064" t="s">
        <v>43</v>
      </c>
      <c r="C1064" t="s">
        <v>8412</v>
      </c>
      <c r="D1064" s="2">
        <v>1530086.44</v>
      </c>
      <c r="E1064" s="3">
        <f t="shared" si="32"/>
        <v>6.9256017487831101E-3</v>
      </c>
      <c r="F1064" s="3">
        <f t="shared" si="33"/>
        <v>75.825917530288578</v>
      </c>
      <c r="G1064" t="s">
        <v>14473</v>
      </c>
    </row>
    <row r="1065" spans="1:7" x14ac:dyDescent="0.35">
      <c r="A1065" t="s">
        <v>10</v>
      </c>
      <c r="B1065" t="s">
        <v>73</v>
      </c>
      <c r="C1065" t="s">
        <v>13163</v>
      </c>
      <c r="D1065" s="2">
        <v>1529956.31</v>
      </c>
      <c r="E1065" s="3">
        <f t="shared" si="32"/>
        <v>6.9250127437883542E-3</v>
      </c>
      <c r="F1065" s="3">
        <f t="shared" si="33"/>
        <v>75.83284254303237</v>
      </c>
      <c r="G1065" t="s">
        <v>14473</v>
      </c>
    </row>
    <row r="1066" spans="1:7" x14ac:dyDescent="0.35">
      <c r="A1066" t="s">
        <v>10</v>
      </c>
      <c r="B1066" t="s">
        <v>180</v>
      </c>
      <c r="C1066" t="s">
        <v>13989</v>
      </c>
      <c r="D1066" s="2">
        <v>1529454.17</v>
      </c>
      <c r="E1066" s="3">
        <f t="shared" si="32"/>
        <v>6.9227399168609195E-3</v>
      </c>
      <c r="F1066" s="3">
        <f t="shared" si="33"/>
        <v>75.83976528294923</v>
      </c>
      <c r="G1066" t="s">
        <v>14473</v>
      </c>
    </row>
    <row r="1067" spans="1:7" x14ac:dyDescent="0.35">
      <c r="A1067" t="s">
        <v>3</v>
      </c>
      <c r="B1067" t="s">
        <v>9</v>
      </c>
      <c r="C1067" s="8" t="s">
        <v>13616</v>
      </c>
      <c r="D1067" s="2">
        <v>1529374.92</v>
      </c>
      <c r="E1067" s="3">
        <f t="shared" si="32"/>
        <v>6.9223812090623005E-3</v>
      </c>
      <c r="F1067" s="3">
        <f t="shared" si="33"/>
        <v>75.846687664158296</v>
      </c>
      <c r="G1067" t="s">
        <v>14480</v>
      </c>
    </row>
    <row r="1068" spans="1:7" x14ac:dyDescent="0.35">
      <c r="A1068" t="s">
        <v>10</v>
      </c>
      <c r="B1068" t="s">
        <v>9</v>
      </c>
      <c r="C1068" t="s">
        <v>5645</v>
      </c>
      <c r="D1068" s="2">
        <v>1528974.5</v>
      </c>
      <c r="E1068" s="3">
        <f t="shared" si="32"/>
        <v>6.9205687954758833E-3</v>
      </c>
      <c r="F1068" s="3">
        <f t="shared" si="33"/>
        <v>75.853608232953775</v>
      </c>
      <c r="G1068" t="s">
        <v>14473</v>
      </c>
    </row>
    <row r="1069" spans="1:7" x14ac:dyDescent="0.35">
      <c r="A1069" t="s">
        <v>10</v>
      </c>
      <c r="B1069" t="s">
        <v>9</v>
      </c>
      <c r="C1069" t="s">
        <v>947</v>
      </c>
      <c r="D1069" s="2">
        <v>1528335.43</v>
      </c>
      <c r="E1069" s="3">
        <f t="shared" si="32"/>
        <v>6.9176761848403732E-3</v>
      </c>
      <c r="F1069" s="3">
        <f t="shared" si="33"/>
        <v>75.860525909138616</v>
      </c>
      <c r="G1069" t="s">
        <v>14480</v>
      </c>
    </row>
    <row r="1070" spans="1:7" x14ac:dyDescent="0.35">
      <c r="A1070" t="s">
        <v>10</v>
      </c>
      <c r="B1070" t="s">
        <v>9</v>
      </c>
      <c r="C1070" t="s">
        <v>1423</v>
      </c>
      <c r="D1070" s="2">
        <v>1526913.43</v>
      </c>
      <c r="E1070" s="3">
        <f t="shared" si="32"/>
        <v>6.9112398127313766E-3</v>
      </c>
      <c r="F1070" s="3">
        <f t="shared" si="33"/>
        <v>75.867437148951353</v>
      </c>
      <c r="G1070" t="s">
        <v>14480</v>
      </c>
    </row>
    <row r="1071" spans="1:7" x14ac:dyDescent="0.35">
      <c r="A1071" t="s">
        <v>10</v>
      </c>
      <c r="B1071" t="s">
        <v>31</v>
      </c>
      <c r="C1071" s="7" t="s">
        <v>7363</v>
      </c>
      <c r="D1071" s="2">
        <v>1525472</v>
      </c>
      <c r="E1071" s="3">
        <f t="shared" si="32"/>
        <v>6.9047154949753485E-3</v>
      </c>
      <c r="F1071" s="3">
        <f t="shared" si="33"/>
        <v>75.874341864446322</v>
      </c>
      <c r="G1071" t="s">
        <v>14480</v>
      </c>
    </row>
    <row r="1072" spans="1:7" x14ac:dyDescent="0.35">
      <c r="A1072" t="s">
        <v>3</v>
      </c>
      <c r="B1072" t="s">
        <v>9</v>
      </c>
      <c r="C1072" t="s">
        <v>3306</v>
      </c>
      <c r="D1072" s="2">
        <v>1524601.45</v>
      </c>
      <c r="E1072" s="3">
        <f t="shared" si="32"/>
        <v>6.9007751407281718E-3</v>
      </c>
      <c r="F1072" s="3">
        <f t="shared" si="33"/>
        <v>75.881242639587043</v>
      </c>
      <c r="G1072" t="s">
        <v>14480</v>
      </c>
    </row>
    <row r="1073" spans="1:7" x14ac:dyDescent="0.35">
      <c r="A1073" t="s">
        <v>10</v>
      </c>
      <c r="B1073" t="s">
        <v>8</v>
      </c>
      <c r="C1073" t="s">
        <v>5753</v>
      </c>
      <c r="D1073" s="2">
        <v>1524491.07</v>
      </c>
      <c r="E1073" s="3">
        <f t="shared" si="32"/>
        <v>6.900275529790484E-3</v>
      </c>
      <c r="F1073" s="3">
        <f t="shared" si="33"/>
        <v>75.888142915116831</v>
      </c>
      <c r="G1073" t="s">
        <v>14473</v>
      </c>
    </row>
    <row r="1074" spans="1:7" x14ac:dyDescent="0.35">
      <c r="A1074" t="s">
        <v>10</v>
      </c>
      <c r="B1074" t="s">
        <v>9</v>
      </c>
      <c r="C1074" t="s">
        <v>983</v>
      </c>
      <c r="D1074" s="2">
        <v>1523932.97</v>
      </c>
      <c r="E1074" s="3">
        <f t="shared" si="32"/>
        <v>6.897749412157551E-3</v>
      </c>
      <c r="F1074" s="3">
        <f t="shared" si="33"/>
        <v>75.895040664528992</v>
      </c>
      <c r="G1074" t="s">
        <v>14473</v>
      </c>
    </row>
    <row r="1075" spans="1:7" x14ac:dyDescent="0.35">
      <c r="A1075" t="s">
        <v>10</v>
      </c>
      <c r="B1075" t="s">
        <v>22</v>
      </c>
      <c r="C1075" t="s">
        <v>2706</v>
      </c>
      <c r="D1075" s="2">
        <v>1523779.73</v>
      </c>
      <c r="E1075" s="3">
        <f t="shared" si="32"/>
        <v>6.8970558048003202E-3</v>
      </c>
      <c r="F1075" s="3">
        <f t="shared" si="33"/>
        <v>75.901937720333791</v>
      </c>
      <c r="G1075" t="s">
        <v>14473</v>
      </c>
    </row>
    <row r="1076" spans="1:7" x14ac:dyDescent="0.35">
      <c r="A1076" t="s">
        <v>10</v>
      </c>
      <c r="B1076" t="s">
        <v>9</v>
      </c>
      <c r="C1076" t="s">
        <v>12527</v>
      </c>
      <c r="D1076" s="2">
        <v>1523373.95</v>
      </c>
      <c r="E1076" s="3">
        <f t="shared" si="32"/>
        <v>6.8952191303457569E-3</v>
      </c>
      <c r="F1076" s="3">
        <f t="shared" si="33"/>
        <v>75.908832939464133</v>
      </c>
      <c r="G1076" t="s">
        <v>14473</v>
      </c>
    </row>
    <row r="1077" spans="1:7" x14ac:dyDescent="0.35">
      <c r="A1077" t="s">
        <v>10</v>
      </c>
      <c r="B1077" t="s">
        <v>9</v>
      </c>
      <c r="C1077" t="s">
        <v>6304</v>
      </c>
      <c r="D1077" s="2">
        <v>1521953.03</v>
      </c>
      <c r="E1077" s="3">
        <f t="shared" si="32"/>
        <v>6.8887876466206411E-3</v>
      </c>
      <c r="F1077" s="3">
        <f t="shared" si="33"/>
        <v>75.91572172711075</v>
      </c>
      <c r="G1077" t="s">
        <v>14473</v>
      </c>
    </row>
    <row r="1078" spans="1:7" x14ac:dyDescent="0.35">
      <c r="A1078" t="s">
        <v>3</v>
      </c>
      <c r="B1078" t="s">
        <v>9</v>
      </c>
      <c r="C1078" t="s">
        <v>5550</v>
      </c>
      <c r="D1078" s="2">
        <v>1520547.33</v>
      </c>
      <c r="E1078" s="3">
        <f t="shared" si="32"/>
        <v>6.8824250528979865E-3</v>
      </c>
      <c r="F1078" s="3">
        <f t="shared" si="33"/>
        <v>75.922604152163643</v>
      </c>
      <c r="G1078" t="s">
        <v>14473</v>
      </c>
    </row>
    <row r="1079" spans="1:7" x14ac:dyDescent="0.35">
      <c r="A1079" t="s">
        <v>10</v>
      </c>
      <c r="B1079" t="s">
        <v>200</v>
      </c>
      <c r="C1079" t="s">
        <v>5602</v>
      </c>
      <c r="D1079" s="2">
        <v>1516669.32</v>
      </c>
      <c r="E1079" s="3">
        <f t="shared" si="32"/>
        <v>6.864872088479977E-3</v>
      </c>
      <c r="F1079" s="3">
        <f t="shared" si="33"/>
        <v>75.929469024252128</v>
      </c>
      <c r="G1079" t="s">
        <v>14473</v>
      </c>
    </row>
    <row r="1080" spans="1:7" x14ac:dyDescent="0.35">
      <c r="A1080" t="s">
        <v>10</v>
      </c>
      <c r="B1080" t="s">
        <v>36</v>
      </c>
      <c r="C1080" s="6" t="s">
        <v>12214</v>
      </c>
      <c r="D1080" s="2">
        <v>1516393.04</v>
      </c>
      <c r="E1080" s="3">
        <f t="shared" si="32"/>
        <v>6.863621567462906E-3</v>
      </c>
      <c r="F1080" s="3">
        <f t="shared" si="33"/>
        <v>75.93633264581959</v>
      </c>
      <c r="G1080" t="s">
        <v>14473</v>
      </c>
    </row>
    <row r="1081" spans="1:7" x14ac:dyDescent="0.35">
      <c r="A1081" t="s">
        <v>3</v>
      </c>
      <c r="B1081" t="s">
        <v>200</v>
      </c>
      <c r="C1081" t="s">
        <v>5602</v>
      </c>
      <c r="D1081" s="2">
        <v>1515815.36</v>
      </c>
      <c r="E1081" s="3">
        <f t="shared" si="32"/>
        <v>6.8610068252407371E-3</v>
      </c>
      <c r="F1081" s="3">
        <f t="shared" si="33"/>
        <v>75.943193652644837</v>
      </c>
      <c r="G1081" t="s">
        <v>14473</v>
      </c>
    </row>
    <row r="1082" spans="1:7" x14ac:dyDescent="0.35">
      <c r="A1082" t="s">
        <v>3</v>
      </c>
      <c r="B1082" t="s">
        <v>143</v>
      </c>
      <c r="C1082" t="s">
        <v>144</v>
      </c>
      <c r="D1082" s="2">
        <v>1514657.21</v>
      </c>
      <c r="E1082" s="3">
        <f t="shared" si="32"/>
        <v>6.855764712471373E-3</v>
      </c>
      <c r="F1082" s="3">
        <f t="shared" si="33"/>
        <v>75.950049417357306</v>
      </c>
      <c r="G1082" t="s">
        <v>14473</v>
      </c>
    </row>
    <row r="1083" spans="1:7" x14ac:dyDescent="0.35">
      <c r="A1083" t="s">
        <v>3</v>
      </c>
      <c r="B1083" t="s">
        <v>20</v>
      </c>
      <c r="C1083" t="s">
        <v>863</v>
      </c>
      <c r="D1083" s="2">
        <v>1512769</v>
      </c>
      <c r="E1083" s="3">
        <f t="shared" si="32"/>
        <v>6.8472181427245886E-3</v>
      </c>
      <c r="F1083" s="3">
        <f t="shared" si="33"/>
        <v>75.95689663550003</v>
      </c>
      <c r="G1083" t="s">
        <v>14473</v>
      </c>
    </row>
    <row r="1084" spans="1:7" x14ac:dyDescent="0.35">
      <c r="A1084" t="s">
        <v>10</v>
      </c>
      <c r="B1084" t="s">
        <v>1281</v>
      </c>
      <c r="C1084" t="s">
        <v>188</v>
      </c>
      <c r="D1084" s="2">
        <v>1510259.7</v>
      </c>
      <c r="E1084" s="3">
        <f t="shared" si="32"/>
        <v>6.8358603448813362E-3</v>
      </c>
      <c r="F1084" s="3">
        <f t="shared" si="33"/>
        <v>75.963732495844908</v>
      </c>
      <c r="G1084" t="s">
        <v>14473</v>
      </c>
    </row>
    <row r="1085" spans="1:7" x14ac:dyDescent="0.35">
      <c r="A1085" t="s">
        <v>3</v>
      </c>
      <c r="B1085" t="s">
        <v>15</v>
      </c>
      <c r="C1085" t="s">
        <v>13789</v>
      </c>
      <c r="D1085" s="2">
        <v>1510141.09</v>
      </c>
      <c r="E1085" s="3">
        <f t="shared" si="32"/>
        <v>6.8353234826479701E-3</v>
      </c>
      <c r="F1085" s="3">
        <f t="shared" si="33"/>
        <v>75.970567819327556</v>
      </c>
      <c r="G1085" t="s">
        <v>14473</v>
      </c>
    </row>
    <row r="1086" spans="1:7" x14ac:dyDescent="0.35">
      <c r="A1086" t="s">
        <v>10</v>
      </c>
      <c r="B1086" t="s">
        <v>9</v>
      </c>
      <c r="C1086" t="s">
        <v>8585</v>
      </c>
      <c r="D1086" s="2">
        <v>1509980.4</v>
      </c>
      <c r="E1086" s="3">
        <f t="shared" si="32"/>
        <v>6.8345961544945266E-3</v>
      </c>
      <c r="F1086" s="3">
        <f t="shared" si="33"/>
        <v>75.977402415482047</v>
      </c>
      <c r="G1086" t="s">
        <v>14480</v>
      </c>
    </row>
    <row r="1087" spans="1:7" x14ac:dyDescent="0.35">
      <c r="A1087" t="s">
        <v>3</v>
      </c>
      <c r="B1087" t="s">
        <v>13</v>
      </c>
      <c r="C1087" t="s">
        <v>10761</v>
      </c>
      <c r="D1087" s="2">
        <v>1509764.98</v>
      </c>
      <c r="E1087" s="3">
        <f t="shared" si="32"/>
        <v>6.833621102961672E-3</v>
      </c>
      <c r="F1087" s="3">
        <f t="shared" si="33"/>
        <v>75.984236036585003</v>
      </c>
      <c r="G1087" t="s">
        <v>14473</v>
      </c>
    </row>
    <row r="1088" spans="1:7" x14ac:dyDescent="0.35">
      <c r="A1088" t="s">
        <v>3</v>
      </c>
      <c r="B1088" t="s">
        <v>6</v>
      </c>
      <c r="C1088" t="s">
        <v>181</v>
      </c>
      <c r="D1088" s="2">
        <v>1509590.13</v>
      </c>
      <c r="E1088" s="3">
        <f t="shared" si="32"/>
        <v>6.8328296826640229E-3</v>
      </c>
      <c r="F1088" s="3">
        <f t="shared" si="33"/>
        <v>75.991068866267668</v>
      </c>
      <c r="G1088" t="s">
        <v>14480</v>
      </c>
    </row>
    <row r="1089" spans="1:7" x14ac:dyDescent="0.35">
      <c r="A1089" t="s">
        <v>3</v>
      </c>
      <c r="B1089" t="s">
        <v>9</v>
      </c>
      <c r="C1089" s="8" t="s">
        <v>2383</v>
      </c>
      <c r="D1089" s="2">
        <v>1509471.64</v>
      </c>
      <c r="E1089" s="3">
        <f t="shared" si="32"/>
        <v>6.8322933635844183E-3</v>
      </c>
      <c r="F1089" s="3">
        <f t="shared" si="33"/>
        <v>75.997901159631255</v>
      </c>
      <c r="G1089" t="s">
        <v>14480</v>
      </c>
    </row>
    <row r="1090" spans="1:7" x14ac:dyDescent="0.35">
      <c r="A1090" t="s">
        <v>3</v>
      </c>
      <c r="B1090" t="s">
        <v>79</v>
      </c>
      <c r="C1090" t="s">
        <v>7890</v>
      </c>
      <c r="D1090" s="2">
        <v>1505503.94</v>
      </c>
      <c r="E1090" s="3">
        <f t="shared" si="32"/>
        <v>6.8143344369902808E-3</v>
      </c>
      <c r="F1090" s="3">
        <f t="shared" si="33"/>
        <v>76.00471549406825</v>
      </c>
      <c r="G1090" t="s">
        <v>14480</v>
      </c>
    </row>
    <row r="1091" spans="1:7" x14ac:dyDescent="0.35">
      <c r="A1091" t="s">
        <v>3</v>
      </c>
      <c r="B1091" t="s">
        <v>165</v>
      </c>
      <c r="C1091" t="s">
        <v>5222</v>
      </c>
      <c r="D1091" s="2">
        <v>1503549.78</v>
      </c>
      <c r="E1091" s="3">
        <f t="shared" ref="E1091:E1154" si="34">(D1091/$D$29638)*100</f>
        <v>6.8054893589871053E-3</v>
      </c>
      <c r="F1091" s="3">
        <f t="shared" si="33"/>
        <v>76.011520983427232</v>
      </c>
      <c r="G1091" t="s">
        <v>14473</v>
      </c>
    </row>
    <row r="1092" spans="1:7" x14ac:dyDescent="0.35">
      <c r="A1092" t="s">
        <v>10</v>
      </c>
      <c r="B1092" t="s">
        <v>29</v>
      </c>
      <c r="C1092" t="s">
        <v>1667</v>
      </c>
      <c r="D1092" s="2">
        <v>1502827.52</v>
      </c>
      <c r="E1092" s="3">
        <f t="shared" si="34"/>
        <v>6.802220207004374E-3</v>
      </c>
      <c r="F1092" s="3">
        <f t="shared" ref="F1092:F1155" si="35">E1092+F1091</f>
        <v>76.018323203634239</v>
      </c>
      <c r="G1092" t="s">
        <v>14473</v>
      </c>
    </row>
    <row r="1093" spans="1:7" x14ac:dyDescent="0.35">
      <c r="A1093" t="s">
        <v>10</v>
      </c>
      <c r="B1093" t="s">
        <v>32</v>
      </c>
      <c r="C1093" t="s">
        <v>3126</v>
      </c>
      <c r="D1093" s="2">
        <v>1501164.6</v>
      </c>
      <c r="E1093" s="3">
        <f t="shared" si="34"/>
        <v>6.7946933631875721E-3</v>
      </c>
      <c r="F1093" s="3">
        <f t="shared" si="35"/>
        <v>76.025117896997429</v>
      </c>
      <c r="G1093" t="s">
        <v>14473</v>
      </c>
    </row>
    <row r="1094" spans="1:7" x14ac:dyDescent="0.35">
      <c r="A1094" t="s">
        <v>3</v>
      </c>
      <c r="B1094" t="s">
        <v>8</v>
      </c>
      <c r="C1094" t="s">
        <v>167</v>
      </c>
      <c r="D1094" s="2">
        <v>1500277.48</v>
      </c>
      <c r="E1094" s="3">
        <f t="shared" si="34"/>
        <v>6.7906780084580828E-3</v>
      </c>
      <c r="F1094" s="3">
        <f t="shared" si="35"/>
        <v>76.031908575005886</v>
      </c>
      <c r="G1094" t="s">
        <v>14473</v>
      </c>
    </row>
    <row r="1095" spans="1:7" x14ac:dyDescent="0.35">
      <c r="A1095" t="s">
        <v>3</v>
      </c>
      <c r="B1095" t="s">
        <v>6</v>
      </c>
      <c r="C1095" t="s">
        <v>2507</v>
      </c>
      <c r="D1095" s="2">
        <v>1500272.51</v>
      </c>
      <c r="E1095" s="3">
        <f t="shared" si="34"/>
        <v>6.7906555128396714E-3</v>
      </c>
      <c r="F1095" s="3">
        <f t="shared" si="35"/>
        <v>76.038699230518731</v>
      </c>
      <c r="G1095" t="s">
        <v>14480</v>
      </c>
    </row>
    <row r="1096" spans="1:7" x14ac:dyDescent="0.35">
      <c r="A1096" t="s">
        <v>3</v>
      </c>
      <c r="B1096" t="s">
        <v>36</v>
      </c>
      <c r="C1096" s="6" t="s">
        <v>12214</v>
      </c>
      <c r="D1096" s="2">
        <v>1499665</v>
      </c>
      <c r="E1096" s="3">
        <f t="shared" si="34"/>
        <v>6.7879057516442177E-3</v>
      </c>
      <c r="F1096" s="3">
        <f t="shared" si="35"/>
        <v>76.045487136270381</v>
      </c>
      <c r="G1096" t="s">
        <v>14473</v>
      </c>
    </row>
    <row r="1097" spans="1:7" x14ac:dyDescent="0.35">
      <c r="A1097" t="s">
        <v>3</v>
      </c>
      <c r="B1097" t="s">
        <v>9</v>
      </c>
      <c r="C1097" t="s">
        <v>5366</v>
      </c>
      <c r="D1097" s="2">
        <v>1498963.89</v>
      </c>
      <c r="E1097" s="3">
        <f t="shared" si="34"/>
        <v>6.7847323305124741E-3</v>
      </c>
      <c r="F1097" s="3">
        <f t="shared" si="35"/>
        <v>76.052271868600897</v>
      </c>
      <c r="G1097" t="s">
        <v>14480</v>
      </c>
    </row>
    <row r="1098" spans="1:7" x14ac:dyDescent="0.35">
      <c r="A1098" t="s">
        <v>3</v>
      </c>
      <c r="B1098" t="s">
        <v>33</v>
      </c>
      <c r="C1098" t="s">
        <v>9437</v>
      </c>
      <c r="D1098" s="2">
        <v>1498481.97</v>
      </c>
      <c r="E1098" s="3">
        <f t="shared" si="34"/>
        <v>6.7825510249943533E-3</v>
      </c>
      <c r="F1098" s="3">
        <f t="shared" si="35"/>
        <v>76.059054419625895</v>
      </c>
      <c r="G1098" t="s">
        <v>14480</v>
      </c>
    </row>
    <row r="1099" spans="1:7" x14ac:dyDescent="0.35">
      <c r="A1099" t="s">
        <v>3</v>
      </c>
      <c r="B1099" t="s">
        <v>9</v>
      </c>
      <c r="C1099" t="s">
        <v>8206</v>
      </c>
      <c r="D1099" s="2">
        <v>1496953.59</v>
      </c>
      <c r="E1099" s="3">
        <f t="shared" si="34"/>
        <v>6.7756331470731528E-3</v>
      </c>
      <c r="F1099" s="3">
        <f t="shared" si="35"/>
        <v>76.065830052772966</v>
      </c>
      <c r="G1099" t="s">
        <v>14480</v>
      </c>
    </row>
    <row r="1100" spans="1:7" x14ac:dyDescent="0.35">
      <c r="A1100" t="s">
        <v>3</v>
      </c>
      <c r="B1100" t="s">
        <v>8</v>
      </c>
      <c r="C1100" t="s">
        <v>1433</v>
      </c>
      <c r="D1100" s="2">
        <v>1495960.37</v>
      </c>
      <c r="E1100" s="3">
        <f t="shared" si="34"/>
        <v>6.7711375538902427E-3</v>
      </c>
      <c r="F1100" s="3">
        <f t="shared" si="35"/>
        <v>76.07260119032685</v>
      </c>
      <c r="G1100" t="s">
        <v>14480</v>
      </c>
    </row>
    <row r="1101" spans="1:7" x14ac:dyDescent="0.35">
      <c r="A1101" t="s">
        <v>3</v>
      </c>
      <c r="B1101" t="s">
        <v>8</v>
      </c>
      <c r="C1101" t="s">
        <v>1129</v>
      </c>
      <c r="D1101" s="2">
        <v>1494006.18</v>
      </c>
      <c r="E1101" s="3">
        <f t="shared" si="34"/>
        <v>6.7622923400986242E-3</v>
      </c>
      <c r="F1101" s="3">
        <f t="shared" si="35"/>
        <v>76.079363482666949</v>
      </c>
      <c r="G1101" t="s">
        <v>14473</v>
      </c>
    </row>
    <row r="1102" spans="1:7" x14ac:dyDescent="0.35">
      <c r="A1102" t="s">
        <v>3</v>
      </c>
      <c r="B1102" t="s">
        <v>9</v>
      </c>
      <c r="C1102" t="s">
        <v>4535</v>
      </c>
      <c r="D1102" s="2">
        <v>1493748.39</v>
      </c>
      <c r="E1102" s="3">
        <f t="shared" si="34"/>
        <v>6.7611255100240982E-3</v>
      </c>
      <c r="F1102" s="3">
        <f t="shared" si="35"/>
        <v>76.086124608176974</v>
      </c>
      <c r="G1102" t="s">
        <v>14473</v>
      </c>
    </row>
    <row r="1103" spans="1:7" x14ac:dyDescent="0.35">
      <c r="A1103" t="s">
        <v>3</v>
      </c>
      <c r="B1103" t="s">
        <v>95</v>
      </c>
      <c r="C1103" t="s">
        <v>11216</v>
      </c>
      <c r="D1103" s="2">
        <v>1491841.12</v>
      </c>
      <c r="E1103" s="3">
        <f t="shared" si="34"/>
        <v>6.7524926693543893E-3</v>
      </c>
      <c r="F1103" s="3">
        <f t="shared" si="35"/>
        <v>76.092877100846323</v>
      </c>
      <c r="G1103" t="s">
        <v>14473</v>
      </c>
    </row>
    <row r="1104" spans="1:7" x14ac:dyDescent="0.35">
      <c r="A1104" t="s">
        <v>10</v>
      </c>
      <c r="B1104" t="s">
        <v>9</v>
      </c>
      <c r="C1104" t="s">
        <v>366</v>
      </c>
      <c r="D1104" s="2">
        <v>1491236.03</v>
      </c>
      <c r="E1104" s="3">
        <f t="shared" si="34"/>
        <v>6.7497538617598517E-3</v>
      </c>
      <c r="F1104" s="3">
        <f t="shared" si="35"/>
        <v>76.099626854708077</v>
      </c>
      <c r="G1104" t="s">
        <v>14473</v>
      </c>
    </row>
    <row r="1105" spans="1:7" x14ac:dyDescent="0.35">
      <c r="A1105" t="s">
        <v>3</v>
      </c>
      <c r="B1105" t="s">
        <v>76</v>
      </c>
      <c r="C1105" t="s">
        <v>1957</v>
      </c>
      <c r="D1105" s="2">
        <v>1490074.12</v>
      </c>
      <c r="E1105" s="3">
        <f t="shared" si="34"/>
        <v>6.7444947301725355E-3</v>
      </c>
      <c r="F1105" s="3">
        <f t="shared" si="35"/>
        <v>76.106371349438248</v>
      </c>
      <c r="G1105" t="s">
        <v>14473</v>
      </c>
    </row>
    <row r="1106" spans="1:7" x14ac:dyDescent="0.35">
      <c r="A1106" t="s">
        <v>10</v>
      </c>
      <c r="B1106" t="s">
        <v>180</v>
      </c>
      <c r="C1106" s="6" t="s">
        <v>10783</v>
      </c>
      <c r="D1106" s="2">
        <v>1489943.6</v>
      </c>
      <c r="E1106" s="3">
        <f t="shared" si="34"/>
        <v>6.743903959928044E-3</v>
      </c>
      <c r="F1106" s="3">
        <f t="shared" si="35"/>
        <v>76.113115253398178</v>
      </c>
      <c r="G1106" t="s">
        <v>14473</v>
      </c>
    </row>
    <row r="1107" spans="1:7" x14ac:dyDescent="0.35">
      <c r="A1107" t="s">
        <v>3</v>
      </c>
      <c r="B1107" t="s">
        <v>29</v>
      </c>
      <c r="C1107" t="s">
        <v>167</v>
      </c>
      <c r="D1107" s="2">
        <v>1489258.19</v>
      </c>
      <c r="E1107" s="3">
        <f t="shared" si="34"/>
        <v>6.7408016014138192E-3</v>
      </c>
      <c r="F1107" s="3">
        <f t="shared" si="35"/>
        <v>76.119856054999588</v>
      </c>
      <c r="G1107" t="s">
        <v>14473</v>
      </c>
    </row>
    <row r="1108" spans="1:7" x14ac:dyDescent="0.35">
      <c r="A1108" t="s">
        <v>10</v>
      </c>
      <c r="B1108" t="s">
        <v>22</v>
      </c>
      <c r="C1108" t="s">
        <v>12824</v>
      </c>
      <c r="D1108" s="2">
        <v>1486719.41</v>
      </c>
      <c r="E1108" s="3">
        <f t="shared" si="34"/>
        <v>6.7293103687957618E-3</v>
      </c>
      <c r="F1108" s="3">
        <f t="shared" si="35"/>
        <v>76.126585365368385</v>
      </c>
      <c r="G1108" t="s">
        <v>14473</v>
      </c>
    </row>
    <row r="1109" spans="1:7" x14ac:dyDescent="0.35">
      <c r="A1109" t="s">
        <v>10</v>
      </c>
      <c r="B1109" t="s">
        <v>9</v>
      </c>
      <c r="C1109" t="s">
        <v>501</v>
      </c>
      <c r="D1109" s="2">
        <v>1485213.08</v>
      </c>
      <c r="E1109" s="3">
        <f t="shared" si="34"/>
        <v>6.722492295378784E-3</v>
      </c>
      <c r="F1109" s="3">
        <f t="shared" si="35"/>
        <v>76.133307857663766</v>
      </c>
      <c r="G1109" t="s">
        <v>14473</v>
      </c>
    </row>
    <row r="1110" spans="1:7" x14ac:dyDescent="0.35">
      <c r="A1110" t="s">
        <v>3</v>
      </c>
      <c r="B1110" t="s">
        <v>180</v>
      </c>
      <c r="C1110" t="s">
        <v>6586</v>
      </c>
      <c r="D1110" s="2">
        <v>1484474.51</v>
      </c>
      <c r="E1110" s="3">
        <f t="shared" si="34"/>
        <v>6.719149319746898E-3</v>
      </c>
      <c r="F1110" s="3">
        <f t="shared" si="35"/>
        <v>76.140027006983516</v>
      </c>
      <c r="G1110" t="s">
        <v>14480</v>
      </c>
    </row>
    <row r="1111" spans="1:7" x14ac:dyDescent="0.35">
      <c r="A1111" t="s">
        <v>3</v>
      </c>
      <c r="B1111" t="s">
        <v>20</v>
      </c>
      <c r="C1111" t="s">
        <v>9012</v>
      </c>
      <c r="D1111" s="2">
        <v>1481334.67</v>
      </c>
      <c r="E1111" s="3">
        <f t="shared" si="34"/>
        <v>6.7049375204482255E-3</v>
      </c>
      <c r="F1111" s="3">
        <f t="shared" si="35"/>
        <v>76.146731944503969</v>
      </c>
      <c r="G1111" t="s">
        <v>14473</v>
      </c>
    </row>
    <row r="1112" spans="1:7" x14ac:dyDescent="0.35">
      <c r="A1112" t="s">
        <v>10</v>
      </c>
      <c r="B1112" t="s">
        <v>28</v>
      </c>
      <c r="C1112" t="s">
        <v>167</v>
      </c>
      <c r="D1112" s="2">
        <v>1478424.31</v>
      </c>
      <c r="E1112" s="3">
        <f t="shared" si="34"/>
        <v>6.6917644121984804E-3</v>
      </c>
      <c r="F1112" s="3">
        <f t="shared" si="35"/>
        <v>76.153423708916165</v>
      </c>
      <c r="G1112" t="s">
        <v>14473</v>
      </c>
    </row>
    <row r="1113" spans="1:7" x14ac:dyDescent="0.35">
      <c r="A1113" t="s">
        <v>3</v>
      </c>
      <c r="B1113" t="s">
        <v>9</v>
      </c>
      <c r="C1113" t="s">
        <v>1531</v>
      </c>
      <c r="D1113" s="2">
        <v>1478124.18</v>
      </c>
      <c r="E1113" s="3">
        <f t="shared" si="34"/>
        <v>6.6904059393707209E-3</v>
      </c>
      <c r="F1113" s="3">
        <f t="shared" si="35"/>
        <v>76.160114114855531</v>
      </c>
      <c r="G1113" t="s">
        <v>14473</v>
      </c>
    </row>
    <row r="1114" spans="1:7" x14ac:dyDescent="0.35">
      <c r="A1114" t="s">
        <v>10</v>
      </c>
      <c r="B1114" t="s">
        <v>9</v>
      </c>
      <c r="C1114" t="s">
        <v>1027</v>
      </c>
      <c r="D1114" s="2">
        <v>1478033.06</v>
      </c>
      <c r="E1114" s="3">
        <f t="shared" si="34"/>
        <v>6.6899935046122313E-3</v>
      </c>
      <c r="F1114" s="3">
        <f t="shared" si="35"/>
        <v>76.166804108360139</v>
      </c>
      <c r="G1114" t="s">
        <v>14480</v>
      </c>
    </row>
    <row r="1115" spans="1:7" x14ac:dyDescent="0.35">
      <c r="A1115" t="s">
        <v>3</v>
      </c>
      <c r="B1115" t="s">
        <v>8</v>
      </c>
      <c r="C1115" t="s">
        <v>11927</v>
      </c>
      <c r="D1115" s="2">
        <v>1475439.13</v>
      </c>
      <c r="E1115" s="3">
        <f t="shared" si="34"/>
        <v>6.6782526475765843E-3</v>
      </c>
      <c r="F1115" s="3">
        <f t="shared" si="35"/>
        <v>76.173482361007714</v>
      </c>
      <c r="G1115" t="s">
        <v>14473</v>
      </c>
    </row>
    <row r="1116" spans="1:7" x14ac:dyDescent="0.35">
      <c r="A1116" t="s">
        <v>3</v>
      </c>
      <c r="B1116" t="s">
        <v>293</v>
      </c>
      <c r="C1116" t="s">
        <v>3783</v>
      </c>
      <c r="D1116" s="2">
        <v>1475189.34</v>
      </c>
      <c r="E1116" s="3">
        <f t="shared" si="34"/>
        <v>6.6771220277530227E-3</v>
      </c>
      <c r="F1116" s="3">
        <f t="shared" si="35"/>
        <v>76.180159483035467</v>
      </c>
      <c r="G1116" t="s">
        <v>14480</v>
      </c>
    </row>
    <row r="1117" spans="1:7" x14ac:dyDescent="0.35">
      <c r="A1117" t="s">
        <v>3</v>
      </c>
      <c r="B1117" t="s">
        <v>13</v>
      </c>
      <c r="C1117" t="s">
        <v>26</v>
      </c>
      <c r="D1117" s="2">
        <v>1474086.4</v>
      </c>
      <c r="E1117" s="3">
        <f t="shared" si="34"/>
        <v>6.6721298109781299E-3</v>
      </c>
      <c r="F1117" s="3">
        <f t="shared" si="35"/>
        <v>76.186831612846447</v>
      </c>
      <c r="G1117" t="s">
        <v>14473</v>
      </c>
    </row>
    <row r="1118" spans="1:7" x14ac:dyDescent="0.35">
      <c r="A1118" t="s">
        <v>10</v>
      </c>
      <c r="B1118" t="s">
        <v>6</v>
      </c>
      <c r="C1118" t="s">
        <v>2734</v>
      </c>
      <c r="D1118" s="2">
        <v>1474076.06</v>
      </c>
      <c r="E1118" s="3">
        <f t="shared" si="34"/>
        <v>6.6720830092287589E-3</v>
      </c>
      <c r="F1118" s="3">
        <f t="shared" si="35"/>
        <v>76.193503695855682</v>
      </c>
      <c r="G1118" t="s">
        <v>14480</v>
      </c>
    </row>
    <row r="1119" spans="1:7" x14ac:dyDescent="0.35">
      <c r="A1119" t="s">
        <v>3</v>
      </c>
      <c r="B1119" t="s">
        <v>42</v>
      </c>
      <c r="C1119" t="s">
        <v>131</v>
      </c>
      <c r="D1119" s="2">
        <v>1472399.81</v>
      </c>
      <c r="E1119" s="3">
        <f t="shared" si="34"/>
        <v>6.664495830081287E-3</v>
      </c>
      <c r="F1119" s="3">
        <f t="shared" si="35"/>
        <v>76.200168191685762</v>
      </c>
      <c r="G1119" t="s">
        <v>14473</v>
      </c>
    </row>
    <row r="1120" spans="1:7" x14ac:dyDescent="0.35">
      <c r="A1120" t="s">
        <v>3</v>
      </c>
      <c r="B1120" t="s">
        <v>180</v>
      </c>
      <c r="C1120" t="s">
        <v>10126</v>
      </c>
      <c r="D1120" s="2">
        <v>1472364.95</v>
      </c>
      <c r="E1120" s="3">
        <f t="shared" si="34"/>
        <v>6.6643380439127065E-3</v>
      </c>
      <c r="F1120" s="3">
        <f t="shared" si="35"/>
        <v>76.206832529729681</v>
      </c>
      <c r="G1120" t="s">
        <v>14480</v>
      </c>
    </row>
    <row r="1121" spans="1:7" x14ac:dyDescent="0.35">
      <c r="A1121" t="s">
        <v>3</v>
      </c>
      <c r="B1121" t="s">
        <v>139</v>
      </c>
      <c r="C1121" s="8" t="s">
        <v>10824</v>
      </c>
      <c r="D1121" s="2">
        <v>1471818.48</v>
      </c>
      <c r="E1121" s="3">
        <f t="shared" si="34"/>
        <v>6.6618645669321141E-3</v>
      </c>
      <c r="F1121" s="3">
        <f t="shared" si="35"/>
        <v>76.213494394296617</v>
      </c>
      <c r="G1121" t="s">
        <v>14480</v>
      </c>
    </row>
    <row r="1122" spans="1:7" x14ac:dyDescent="0.35">
      <c r="A1122" t="s">
        <v>3</v>
      </c>
      <c r="B1122" t="s">
        <v>9</v>
      </c>
      <c r="C1122" t="s">
        <v>6806</v>
      </c>
      <c r="D1122" s="2">
        <v>1471771.74</v>
      </c>
      <c r="E1122" s="3">
        <f t="shared" si="34"/>
        <v>6.6616530085408521E-3</v>
      </c>
      <c r="F1122" s="3">
        <f t="shared" si="35"/>
        <v>76.220156047305153</v>
      </c>
      <c r="G1122" t="s">
        <v>14473</v>
      </c>
    </row>
    <row r="1123" spans="1:7" x14ac:dyDescent="0.35">
      <c r="A1123" t="s">
        <v>3</v>
      </c>
      <c r="B1123" t="s">
        <v>9</v>
      </c>
      <c r="C1123" t="s">
        <v>3386</v>
      </c>
      <c r="D1123" s="2">
        <v>1469175.41</v>
      </c>
      <c r="E1123" s="3">
        <f t="shared" si="34"/>
        <v>6.6499012884299168E-3</v>
      </c>
      <c r="F1123" s="3">
        <f t="shared" si="35"/>
        <v>76.226805948593579</v>
      </c>
      <c r="G1123" t="s">
        <v>14480</v>
      </c>
    </row>
    <row r="1124" spans="1:7" x14ac:dyDescent="0.35">
      <c r="A1124" t="s">
        <v>3</v>
      </c>
      <c r="B1124" t="s">
        <v>32</v>
      </c>
      <c r="C1124" t="s">
        <v>7130</v>
      </c>
      <c r="D1124" s="2">
        <v>1465317.84</v>
      </c>
      <c r="E1124" s="3">
        <f t="shared" si="34"/>
        <v>6.6324408412031226E-3</v>
      </c>
      <c r="F1124" s="3">
        <f t="shared" si="35"/>
        <v>76.233438389434781</v>
      </c>
      <c r="G1124" t="s">
        <v>14473</v>
      </c>
    </row>
    <row r="1125" spans="1:7" x14ac:dyDescent="0.35">
      <c r="A1125" t="s">
        <v>10</v>
      </c>
      <c r="B1125" t="s">
        <v>9</v>
      </c>
      <c r="C1125" s="8" t="s">
        <v>1392</v>
      </c>
      <c r="D1125" s="2">
        <v>1465248.7</v>
      </c>
      <c r="E1125" s="3">
        <f t="shared" si="34"/>
        <v>6.6321278941091581E-3</v>
      </c>
      <c r="F1125" s="3">
        <f t="shared" si="35"/>
        <v>76.240070517328888</v>
      </c>
      <c r="G1125" t="s">
        <v>14480</v>
      </c>
    </row>
    <row r="1126" spans="1:7" x14ac:dyDescent="0.35">
      <c r="A1126" t="s">
        <v>10</v>
      </c>
      <c r="B1126" t="s">
        <v>9</v>
      </c>
      <c r="C1126" t="s">
        <v>12918</v>
      </c>
      <c r="D1126" s="2">
        <v>1464386.65</v>
      </c>
      <c r="E1126" s="3">
        <f t="shared" si="34"/>
        <v>6.6282260132536309E-3</v>
      </c>
      <c r="F1126" s="3">
        <f t="shared" si="35"/>
        <v>76.246698743342137</v>
      </c>
      <c r="G1126" t="s">
        <v>14473</v>
      </c>
    </row>
    <row r="1127" spans="1:7" x14ac:dyDescent="0.35">
      <c r="A1127" t="s">
        <v>3</v>
      </c>
      <c r="B1127" t="s">
        <v>9</v>
      </c>
      <c r="C1127" t="s">
        <v>8528</v>
      </c>
      <c r="D1127" s="2">
        <v>1463827.2</v>
      </c>
      <c r="E1127" s="3">
        <f t="shared" si="34"/>
        <v>6.6256937851408484E-3</v>
      </c>
      <c r="F1127" s="3">
        <f t="shared" si="35"/>
        <v>76.253324437127276</v>
      </c>
      <c r="G1127" t="s">
        <v>14473</v>
      </c>
    </row>
    <row r="1128" spans="1:7" x14ac:dyDescent="0.35">
      <c r="A1128" t="s">
        <v>10</v>
      </c>
      <c r="B1128" t="s">
        <v>8</v>
      </c>
      <c r="C1128" t="s">
        <v>12324</v>
      </c>
      <c r="D1128" s="2">
        <v>1461475.93</v>
      </c>
      <c r="E1128" s="3">
        <f t="shared" si="34"/>
        <v>6.6150512755425907E-3</v>
      </c>
      <c r="F1128" s="3">
        <f t="shared" si="35"/>
        <v>76.259939488402821</v>
      </c>
      <c r="G1128" t="s">
        <v>14473</v>
      </c>
    </row>
    <row r="1129" spans="1:7" x14ac:dyDescent="0.35">
      <c r="A1129" t="s">
        <v>10</v>
      </c>
      <c r="B1129" t="s">
        <v>22</v>
      </c>
      <c r="C1129" t="s">
        <v>6914</v>
      </c>
      <c r="D1129" s="2">
        <v>1461474.29</v>
      </c>
      <c r="E1129" s="3">
        <f t="shared" si="34"/>
        <v>6.6150438524411439E-3</v>
      </c>
      <c r="F1129" s="3">
        <f t="shared" si="35"/>
        <v>76.266554532255256</v>
      </c>
      <c r="G1129" t="s">
        <v>14473</v>
      </c>
    </row>
    <row r="1130" spans="1:7" x14ac:dyDescent="0.35">
      <c r="A1130" t="s">
        <v>10</v>
      </c>
      <c r="B1130" t="s">
        <v>15</v>
      </c>
      <c r="C1130" t="s">
        <v>1666</v>
      </c>
      <c r="D1130" s="2">
        <v>1460550.7</v>
      </c>
      <c r="E1130" s="3">
        <f t="shared" si="34"/>
        <v>6.6108634242300702E-3</v>
      </c>
      <c r="F1130" s="3">
        <f t="shared" si="35"/>
        <v>76.273165395679484</v>
      </c>
      <c r="G1130" t="s">
        <v>14473</v>
      </c>
    </row>
    <row r="1131" spans="1:7" x14ac:dyDescent="0.35">
      <c r="A1131" t="s">
        <v>10</v>
      </c>
      <c r="B1131" t="s">
        <v>134</v>
      </c>
      <c r="C1131" t="s">
        <v>11856</v>
      </c>
      <c r="D1131" s="2">
        <v>1460166.1</v>
      </c>
      <c r="E1131" s="3">
        <f t="shared" si="34"/>
        <v>6.6091226164149367E-3</v>
      </c>
      <c r="F1131" s="3">
        <f t="shared" si="35"/>
        <v>76.279774518295895</v>
      </c>
      <c r="G1131" t="s">
        <v>14473</v>
      </c>
    </row>
    <row r="1132" spans="1:7" x14ac:dyDescent="0.35">
      <c r="A1132" t="s">
        <v>3</v>
      </c>
      <c r="B1132" t="s">
        <v>18</v>
      </c>
      <c r="C1132" s="8" t="s">
        <v>1565</v>
      </c>
      <c r="D1132" s="2">
        <v>1459880.04</v>
      </c>
      <c r="E1132" s="3">
        <f t="shared" si="34"/>
        <v>6.6078278283660617E-3</v>
      </c>
      <c r="F1132" s="3">
        <f t="shared" si="35"/>
        <v>76.286382346124256</v>
      </c>
      <c r="G1132" t="s">
        <v>14480</v>
      </c>
    </row>
    <row r="1133" spans="1:7" x14ac:dyDescent="0.35">
      <c r="A1133" t="s">
        <v>3</v>
      </c>
      <c r="B1133" t="s">
        <v>32</v>
      </c>
      <c r="C1133" t="s">
        <v>3126</v>
      </c>
      <c r="D1133" s="2">
        <v>1458283.26</v>
      </c>
      <c r="E1133" s="3">
        <f t="shared" si="34"/>
        <v>6.600600352799111E-3</v>
      </c>
      <c r="F1133" s="3">
        <f t="shared" si="35"/>
        <v>76.292982946477053</v>
      </c>
      <c r="G1133" t="s">
        <v>14473</v>
      </c>
    </row>
    <row r="1134" spans="1:7" x14ac:dyDescent="0.35">
      <c r="A1134" t="s">
        <v>3</v>
      </c>
      <c r="B1134" t="s">
        <v>32</v>
      </c>
      <c r="C1134" t="s">
        <v>1386</v>
      </c>
      <c r="D1134" s="2">
        <v>1457363.3</v>
      </c>
      <c r="E1134" s="3">
        <f t="shared" si="34"/>
        <v>6.5964363549894118E-3</v>
      </c>
      <c r="F1134" s="3">
        <f t="shared" si="35"/>
        <v>76.299579382832036</v>
      </c>
      <c r="G1134" t="s">
        <v>14473</v>
      </c>
    </row>
    <row r="1135" spans="1:7" x14ac:dyDescent="0.35">
      <c r="A1135" t="s">
        <v>10</v>
      </c>
      <c r="B1135" t="s">
        <v>253</v>
      </c>
      <c r="C1135" t="s">
        <v>6419</v>
      </c>
      <c r="D1135" s="2">
        <v>1456456.32</v>
      </c>
      <c r="E1135" s="3">
        <f t="shared" si="34"/>
        <v>6.5923311083119036E-3</v>
      </c>
      <c r="F1135" s="3">
        <f t="shared" si="35"/>
        <v>76.306171713940344</v>
      </c>
      <c r="G1135" t="s">
        <v>14473</v>
      </c>
    </row>
    <row r="1136" spans="1:7" x14ac:dyDescent="0.35">
      <c r="A1136" t="s">
        <v>10</v>
      </c>
      <c r="B1136" t="s">
        <v>6</v>
      </c>
      <c r="C1136" t="s">
        <v>2507</v>
      </c>
      <c r="D1136" s="2">
        <v>1455546.52</v>
      </c>
      <c r="E1136" s="3">
        <f t="shared" si="34"/>
        <v>6.5882130975209296E-3</v>
      </c>
      <c r="F1136" s="3">
        <f t="shared" si="35"/>
        <v>76.31275992703786</v>
      </c>
      <c r="G1136" t="s">
        <v>14480</v>
      </c>
    </row>
    <row r="1137" spans="1:7" x14ac:dyDescent="0.35">
      <c r="A1137" t="s">
        <v>10</v>
      </c>
      <c r="B1137" t="s">
        <v>1275</v>
      </c>
      <c r="C1137" t="s">
        <v>11137</v>
      </c>
      <c r="D1137" s="2">
        <v>1452933.33</v>
      </c>
      <c r="E1137" s="3">
        <f t="shared" si="34"/>
        <v>6.5763850643060862E-3</v>
      </c>
      <c r="F1137" s="3">
        <f t="shared" si="35"/>
        <v>76.319336312102166</v>
      </c>
      <c r="G1137" t="s">
        <v>14473</v>
      </c>
    </row>
    <row r="1138" spans="1:7" x14ac:dyDescent="0.35">
      <c r="A1138" t="s">
        <v>10</v>
      </c>
      <c r="B1138" t="s">
        <v>99</v>
      </c>
      <c r="C1138" t="s">
        <v>11535</v>
      </c>
      <c r="D1138" s="2">
        <v>1452689.97</v>
      </c>
      <c r="E1138" s="3">
        <f t="shared" si="34"/>
        <v>6.5752835484717354E-3</v>
      </c>
      <c r="F1138" s="3">
        <f t="shared" si="35"/>
        <v>76.325911595650638</v>
      </c>
      <c r="G1138" t="s">
        <v>14473</v>
      </c>
    </row>
    <row r="1139" spans="1:7" x14ac:dyDescent="0.35">
      <c r="A1139" t="s">
        <v>10</v>
      </c>
      <c r="B1139" t="s">
        <v>8</v>
      </c>
      <c r="C1139" t="s">
        <v>10137</v>
      </c>
      <c r="D1139" s="2">
        <v>1452685.64</v>
      </c>
      <c r="E1139" s="3">
        <f t="shared" si="34"/>
        <v>6.5752639496734003E-3</v>
      </c>
      <c r="F1139" s="3">
        <f t="shared" si="35"/>
        <v>76.332486859600309</v>
      </c>
      <c r="G1139" t="s">
        <v>14473</v>
      </c>
    </row>
    <row r="1140" spans="1:7" x14ac:dyDescent="0.35">
      <c r="A1140" t="s">
        <v>10</v>
      </c>
      <c r="B1140" t="s">
        <v>9</v>
      </c>
      <c r="C1140" t="s">
        <v>6229</v>
      </c>
      <c r="D1140" s="2">
        <v>1450227.49</v>
      </c>
      <c r="E1140" s="3">
        <f t="shared" si="34"/>
        <v>6.5641376711222553E-3</v>
      </c>
      <c r="F1140" s="3">
        <f t="shared" si="35"/>
        <v>76.339050997271428</v>
      </c>
      <c r="G1140" t="s">
        <v>14473</v>
      </c>
    </row>
    <row r="1141" spans="1:7" x14ac:dyDescent="0.35">
      <c r="A1141" t="s">
        <v>3</v>
      </c>
      <c r="B1141" t="s">
        <v>20</v>
      </c>
      <c r="C1141" t="s">
        <v>12116</v>
      </c>
      <c r="D1141" s="2">
        <v>1449850.9</v>
      </c>
      <c r="E1141" s="3">
        <f t="shared" si="34"/>
        <v>6.5624331188208996E-3</v>
      </c>
      <c r="F1141" s="3">
        <f t="shared" si="35"/>
        <v>76.345613430390245</v>
      </c>
      <c r="G1141" t="s">
        <v>14480</v>
      </c>
    </row>
    <row r="1142" spans="1:7" x14ac:dyDescent="0.35">
      <c r="A1142" t="s">
        <v>10</v>
      </c>
      <c r="B1142" t="s">
        <v>9</v>
      </c>
      <c r="C1142" t="s">
        <v>1591</v>
      </c>
      <c r="D1142" s="2">
        <v>1449482.32</v>
      </c>
      <c r="E1142" s="3">
        <f t="shared" si="34"/>
        <v>6.5607648220333227E-3</v>
      </c>
      <c r="F1142" s="3">
        <f t="shared" si="35"/>
        <v>76.352174195212271</v>
      </c>
      <c r="G1142" t="s">
        <v>14480</v>
      </c>
    </row>
    <row r="1143" spans="1:7" x14ac:dyDescent="0.35">
      <c r="A1143" t="s">
        <v>10</v>
      </c>
      <c r="B1143" t="s">
        <v>13</v>
      </c>
      <c r="C1143" t="s">
        <v>26</v>
      </c>
      <c r="D1143" s="2">
        <v>1447238.49</v>
      </c>
      <c r="E1143" s="3">
        <f t="shared" si="34"/>
        <v>6.5506086161055254E-3</v>
      </c>
      <c r="F1143" s="3">
        <f t="shared" si="35"/>
        <v>76.35872480382838</v>
      </c>
      <c r="G1143" t="s">
        <v>14473</v>
      </c>
    </row>
    <row r="1144" spans="1:7" x14ac:dyDescent="0.35">
      <c r="A1144" t="s">
        <v>10</v>
      </c>
      <c r="B1144" t="s">
        <v>9</v>
      </c>
      <c r="C1144" t="s">
        <v>5860</v>
      </c>
      <c r="D1144" s="2">
        <v>1446458.71</v>
      </c>
      <c r="E1144" s="3">
        <f t="shared" si="34"/>
        <v>6.5470791124183558E-3</v>
      </c>
      <c r="F1144" s="3">
        <f t="shared" si="35"/>
        <v>76.365271882940803</v>
      </c>
      <c r="G1144" t="s">
        <v>14473</v>
      </c>
    </row>
    <row r="1145" spans="1:7" x14ac:dyDescent="0.35">
      <c r="A1145" t="s">
        <v>10</v>
      </c>
      <c r="B1145" t="s">
        <v>13</v>
      </c>
      <c r="C1145" t="s">
        <v>124</v>
      </c>
      <c r="D1145" s="2">
        <v>1446129.38</v>
      </c>
      <c r="E1145" s="3">
        <f t="shared" si="34"/>
        <v>6.5455884721745752E-3</v>
      </c>
      <c r="F1145" s="3">
        <f t="shared" si="35"/>
        <v>76.371817471412982</v>
      </c>
      <c r="G1145" t="s">
        <v>14473</v>
      </c>
    </row>
    <row r="1146" spans="1:7" x14ac:dyDescent="0.35">
      <c r="A1146" t="s">
        <v>10</v>
      </c>
      <c r="B1146" t="s">
        <v>6</v>
      </c>
      <c r="C1146" t="s">
        <v>181</v>
      </c>
      <c r="D1146" s="2">
        <v>1444424.96</v>
      </c>
      <c r="E1146" s="3">
        <f t="shared" si="34"/>
        <v>6.5378737876808941E-3</v>
      </c>
      <c r="F1146" s="3">
        <f t="shared" si="35"/>
        <v>76.37835534520066</v>
      </c>
      <c r="G1146" t="s">
        <v>14480</v>
      </c>
    </row>
    <row r="1147" spans="1:7" x14ac:dyDescent="0.35">
      <c r="A1147" t="s">
        <v>3</v>
      </c>
      <c r="B1147" t="s">
        <v>9</v>
      </c>
      <c r="C1147" t="s">
        <v>1667</v>
      </c>
      <c r="D1147" s="2">
        <v>1443882.23</v>
      </c>
      <c r="E1147" s="3">
        <f t="shared" si="34"/>
        <v>6.5354172389926269E-3</v>
      </c>
      <c r="F1147" s="3">
        <f t="shared" si="35"/>
        <v>76.384890762439653</v>
      </c>
      <c r="G1147" t="s">
        <v>14473</v>
      </c>
    </row>
    <row r="1148" spans="1:7" x14ac:dyDescent="0.35">
      <c r="A1148" t="s">
        <v>10</v>
      </c>
      <c r="B1148" t="s">
        <v>33</v>
      </c>
      <c r="C1148" t="s">
        <v>4443</v>
      </c>
      <c r="D1148" s="2">
        <v>1443046.36</v>
      </c>
      <c r="E1148" s="3">
        <f t="shared" si="34"/>
        <v>6.5316338561833822E-3</v>
      </c>
      <c r="F1148" s="3">
        <f t="shared" si="35"/>
        <v>76.391422396295837</v>
      </c>
      <c r="G1148" t="s">
        <v>14473</v>
      </c>
    </row>
    <row r="1149" spans="1:7" x14ac:dyDescent="0.35">
      <c r="A1149" t="s">
        <v>3</v>
      </c>
      <c r="B1149" t="s">
        <v>9</v>
      </c>
      <c r="C1149" t="s">
        <v>1773</v>
      </c>
      <c r="D1149" s="2">
        <v>1442041.39</v>
      </c>
      <c r="E1149" s="3">
        <f t="shared" si="34"/>
        <v>6.5270850791943665E-3</v>
      </c>
      <c r="F1149" s="3">
        <f t="shared" si="35"/>
        <v>76.397949481375036</v>
      </c>
      <c r="G1149" t="s">
        <v>14473</v>
      </c>
    </row>
    <row r="1150" spans="1:7" x14ac:dyDescent="0.35">
      <c r="A1150" t="s">
        <v>3</v>
      </c>
      <c r="B1150" t="s">
        <v>9</v>
      </c>
      <c r="C1150" t="s">
        <v>12544</v>
      </c>
      <c r="D1150" s="2">
        <v>1441201.71</v>
      </c>
      <c r="E1150" s="3">
        <f t="shared" si="34"/>
        <v>6.5232844512531007E-3</v>
      </c>
      <c r="F1150" s="3">
        <f t="shared" si="35"/>
        <v>76.404472765826284</v>
      </c>
      <c r="G1150" t="s">
        <v>14473</v>
      </c>
    </row>
    <row r="1151" spans="1:7" x14ac:dyDescent="0.35">
      <c r="A1151" t="s">
        <v>10</v>
      </c>
      <c r="B1151" t="s">
        <v>33</v>
      </c>
      <c r="C1151" s="8" t="s">
        <v>6499</v>
      </c>
      <c r="D1151" s="2">
        <v>1438910.03</v>
      </c>
      <c r="E1151" s="3">
        <f t="shared" si="34"/>
        <v>6.5129116627617185E-3</v>
      </c>
      <c r="F1151" s="3">
        <f t="shared" si="35"/>
        <v>76.410985677489052</v>
      </c>
      <c r="G1151" t="s">
        <v>14480</v>
      </c>
    </row>
    <row r="1152" spans="1:7" x14ac:dyDescent="0.35">
      <c r="A1152" t="s">
        <v>3</v>
      </c>
      <c r="B1152" t="s">
        <v>8</v>
      </c>
      <c r="C1152" t="s">
        <v>646</v>
      </c>
      <c r="D1152" s="2">
        <v>1437155.41</v>
      </c>
      <c r="E1152" s="3">
        <f t="shared" si="34"/>
        <v>6.5049697589432322E-3</v>
      </c>
      <c r="F1152" s="3">
        <f t="shared" si="35"/>
        <v>76.417490647248002</v>
      </c>
      <c r="G1152" t="s">
        <v>14473</v>
      </c>
    </row>
    <row r="1153" spans="1:7" x14ac:dyDescent="0.35">
      <c r="A1153" t="s">
        <v>3</v>
      </c>
      <c r="B1153" t="s">
        <v>9</v>
      </c>
      <c r="C1153" t="s">
        <v>3137</v>
      </c>
      <c r="D1153" s="2">
        <v>1434367.12</v>
      </c>
      <c r="E1153" s="3">
        <f t="shared" si="34"/>
        <v>6.4923491738603963E-3</v>
      </c>
      <c r="F1153" s="3">
        <f t="shared" si="35"/>
        <v>76.423982996421856</v>
      </c>
      <c r="G1153" t="s">
        <v>14473</v>
      </c>
    </row>
    <row r="1154" spans="1:7" x14ac:dyDescent="0.35">
      <c r="A1154" t="s">
        <v>10</v>
      </c>
      <c r="B1154" t="s">
        <v>9</v>
      </c>
      <c r="C1154" s="8" t="s">
        <v>1263</v>
      </c>
      <c r="D1154" s="2">
        <v>1433368.17</v>
      </c>
      <c r="E1154" s="3">
        <f t="shared" si="34"/>
        <v>6.4878276450852316E-3</v>
      </c>
      <c r="F1154" s="3">
        <f t="shared" si="35"/>
        <v>76.430470824066944</v>
      </c>
      <c r="G1154" t="s">
        <v>14480</v>
      </c>
    </row>
    <row r="1155" spans="1:7" x14ac:dyDescent="0.35">
      <c r="A1155" t="s">
        <v>10</v>
      </c>
      <c r="B1155" t="s">
        <v>9</v>
      </c>
      <c r="C1155" t="s">
        <v>6223</v>
      </c>
      <c r="D1155" s="2">
        <v>1432815</v>
      </c>
      <c r="E1155" s="3">
        <f t="shared" ref="E1155:E1218" si="36">(D1155/$D$29638)*100</f>
        <v>6.4853238420194571E-3</v>
      </c>
      <c r="F1155" s="3">
        <f t="shared" si="35"/>
        <v>76.436956147908958</v>
      </c>
      <c r="G1155" t="s">
        <v>14473</v>
      </c>
    </row>
    <row r="1156" spans="1:7" x14ac:dyDescent="0.35">
      <c r="A1156" t="s">
        <v>3</v>
      </c>
      <c r="B1156" t="s">
        <v>9</v>
      </c>
      <c r="C1156" t="s">
        <v>1106</v>
      </c>
      <c r="D1156" s="2">
        <v>1432663.52</v>
      </c>
      <c r="E1156" s="3">
        <f t="shared" si="36"/>
        <v>6.4846382009174381E-3</v>
      </c>
      <c r="F1156" s="3">
        <f t="shared" ref="F1156:F1219" si="37">E1156+F1155</f>
        <v>76.443440786109875</v>
      </c>
      <c r="G1156" t="s">
        <v>14473</v>
      </c>
    </row>
    <row r="1157" spans="1:7" x14ac:dyDescent="0.35">
      <c r="A1157" t="s">
        <v>10</v>
      </c>
      <c r="B1157" t="s">
        <v>22</v>
      </c>
      <c r="C1157" t="s">
        <v>3094</v>
      </c>
      <c r="D1157" s="2">
        <v>1432358.58</v>
      </c>
      <c r="E1157" s="3">
        <f t="shared" si="36"/>
        <v>6.4832579566762878E-3</v>
      </c>
      <c r="F1157" s="3">
        <f t="shared" si="37"/>
        <v>76.449924044066549</v>
      </c>
      <c r="G1157" t="s">
        <v>14480</v>
      </c>
    </row>
    <row r="1158" spans="1:7" x14ac:dyDescent="0.35">
      <c r="A1158" t="s">
        <v>3</v>
      </c>
      <c r="B1158" t="s">
        <v>16</v>
      </c>
      <c r="C1158" t="s">
        <v>8650</v>
      </c>
      <c r="D1158" s="2">
        <v>1432101.28</v>
      </c>
      <c r="E1158" s="3">
        <f t="shared" si="36"/>
        <v>6.4820933444796301E-3</v>
      </c>
      <c r="F1158" s="3">
        <f t="shared" si="37"/>
        <v>76.456406137411022</v>
      </c>
      <c r="G1158" t="s">
        <v>14473</v>
      </c>
    </row>
    <row r="1159" spans="1:7" x14ac:dyDescent="0.35">
      <c r="A1159" t="s">
        <v>10</v>
      </c>
      <c r="B1159" t="s">
        <v>9</v>
      </c>
      <c r="C1159" t="s">
        <v>8676</v>
      </c>
      <c r="D1159" s="2">
        <v>1431297.72</v>
      </c>
      <c r="E1159" s="3">
        <f t="shared" si="36"/>
        <v>6.4784562058214689E-3</v>
      </c>
      <c r="F1159" s="3">
        <f t="shared" si="37"/>
        <v>76.462884593616849</v>
      </c>
      <c r="G1159" t="s">
        <v>14480</v>
      </c>
    </row>
    <row r="1160" spans="1:7" x14ac:dyDescent="0.35">
      <c r="A1160" t="s">
        <v>3</v>
      </c>
      <c r="B1160" t="s">
        <v>9</v>
      </c>
      <c r="C1160" t="s">
        <v>1243</v>
      </c>
      <c r="D1160" s="2">
        <v>1430478.45</v>
      </c>
      <c r="E1160" s="3">
        <f t="shared" si="36"/>
        <v>6.4747479592829763E-3</v>
      </c>
      <c r="F1160" s="3">
        <f t="shared" si="37"/>
        <v>76.469359341576137</v>
      </c>
      <c r="G1160" t="s">
        <v>14480</v>
      </c>
    </row>
    <row r="1161" spans="1:7" x14ac:dyDescent="0.35">
      <c r="A1161" t="s">
        <v>10</v>
      </c>
      <c r="B1161" t="s">
        <v>4</v>
      </c>
      <c r="C1161" t="s">
        <v>5781</v>
      </c>
      <c r="D1161" s="2">
        <v>1429417.1</v>
      </c>
      <c r="E1161" s="3">
        <f t="shared" si="36"/>
        <v>6.4699439905502882E-3</v>
      </c>
      <c r="F1161" s="3">
        <f t="shared" si="37"/>
        <v>76.475829285566689</v>
      </c>
      <c r="G1161" t="s">
        <v>14473</v>
      </c>
    </row>
    <row r="1162" spans="1:7" x14ac:dyDescent="0.35">
      <c r="A1162" t="s">
        <v>3</v>
      </c>
      <c r="B1162" t="s">
        <v>9</v>
      </c>
      <c r="C1162" t="s">
        <v>6534</v>
      </c>
      <c r="D1162" s="2">
        <v>1426982.77</v>
      </c>
      <c r="E1162" s="3">
        <f t="shared" si="36"/>
        <v>6.4589255280213895E-3</v>
      </c>
      <c r="F1162" s="3">
        <f t="shared" si="37"/>
        <v>76.482288211094712</v>
      </c>
      <c r="G1162" t="s">
        <v>14473</v>
      </c>
    </row>
    <row r="1163" spans="1:7" x14ac:dyDescent="0.35">
      <c r="A1163" t="s">
        <v>10</v>
      </c>
      <c r="B1163" t="s">
        <v>9</v>
      </c>
      <c r="C1163" t="s">
        <v>2078</v>
      </c>
      <c r="D1163" s="2">
        <v>1426861.87</v>
      </c>
      <c r="E1163" s="3">
        <f t="shared" si="36"/>
        <v>6.4583783006036842E-3</v>
      </c>
      <c r="F1163" s="3">
        <f t="shared" si="37"/>
        <v>76.488746589395319</v>
      </c>
      <c r="G1163" t="s">
        <v>14480</v>
      </c>
    </row>
    <row r="1164" spans="1:7" x14ac:dyDescent="0.35">
      <c r="A1164" t="s">
        <v>3</v>
      </c>
      <c r="B1164" t="s">
        <v>9</v>
      </c>
      <c r="C1164" t="s">
        <v>10045</v>
      </c>
      <c r="D1164" s="2">
        <v>1425383.39</v>
      </c>
      <c r="E1164" s="3">
        <f t="shared" si="36"/>
        <v>6.4516862841228753E-3</v>
      </c>
      <c r="F1164" s="3">
        <f t="shared" si="37"/>
        <v>76.495198275679442</v>
      </c>
      <c r="G1164" t="s">
        <v>14473</v>
      </c>
    </row>
    <row r="1165" spans="1:7" x14ac:dyDescent="0.35">
      <c r="A1165" t="s">
        <v>10</v>
      </c>
      <c r="B1165" t="s">
        <v>9</v>
      </c>
      <c r="C1165" t="s">
        <v>9198</v>
      </c>
      <c r="D1165" s="2">
        <v>1423691.95</v>
      </c>
      <c r="E1165" s="3">
        <f t="shared" si="36"/>
        <v>6.4440303507613842E-3</v>
      </c>
      <c r="F1165" s="3">
        <f t="shared" si="37"/>
        <v>76.501642306030206</v>
      </c>
      <c r="G1165" t="s">
        <v>14473</v>
      </c>
    </row>
    <row r="1166" spans="1:7" x14ac:dyDescent="0.35">
      <c r="A1166" t="s">
        <v>10</v>
      </c>
      <c r="B1166" t="s">
        <v>13</v>
      </c>
      <c r="C1166" t="s">
        <v>13586</v>
      </c>
      <c r="D1166" s="2">
        <v>1423372.23</v>
      </c>
      <c r="E1166" s="3">
        <f t="shared" si="36"/>
        <v>6.4425832080815754E-3</v>
      </c>
      <c r="F1166" s="3">
        <f t="shared" si="37"/>
        <v>76.50808488923829</v>
      </c>
      <c r="G1166" t="s">
        <v>14473</v>
      </c>
    </row>
    <row r="1167" spans="1:7" x14ac:dyDescent="0.35">
      <c r="A1167" t="s">
        <v>3</v>
      </c>
      <c r="B1167" t="s">
        <v>31</v>
      </c>
      <c r="C1167" s="7" t="s">
        <v>7363</v>
      </c>
      <c r="D1167" s="2">
        <v>1422330</v>
      </c>
      <c r="E1167" s="3">
        <f t="shared" si="36"/>
        <v>6.4378657818486926E-3</v>
      </c>
      <c r="F1167" s="3">
        <f t="shared" si="37"/>
        <v>76.514522755020138</v>
      </c>
      <c r="G1167" t="s">
        <v>14480</v>
      </c>
    </row>
    <row r="1168" spans="1:7" x14ac:dyDescent="0.35">
      <c r="A1168" t="s">
        <v>3</v>
      </c>
      <c r="B1168" t="s">
        <v>9</v>
      </c>
      <c r="C1168" t="s">
        <v>4883</v>
      </c>
      <c r="D1168" s="2">
        <v>1421299.93</v>
      </c>
      <c r="E1168" s="3">
        <f t="shared" si="36"/>
        <v>6.4332033951972761E-3</v>
      </c>
      <c r="F1168" s="3">
        <f t="shared" si="37"/>
        <v>76.520955958415342</v>
      </c>
      <c r="G1168" t="s">
        <v>14473</v>
      </c>
    </row>
    <row r="1169" spans="1:7" x14ac:dyDescent="0.35">
      <c r="A1169" t="s">
        <v>10</v>
      </c>
      <c r="B1169" t="s">
        <v>1393</v>
      </c>
      <c r="C1169" t="s">
        <v>2613</v>
      </c>
      <c r="D1169" s="2">
        <v>1419021.79</v>
      </c>
      <c r="E1169" s="3">
        <f t="shared" si="36"/>
        <v>6.4228918925556518E-3</v>
      </c>
      <c r="F1169" s="3">
        <f t="shared" si="37"/>
        <v>76.527378850307898</v>
      </c>
      <c r="G1169" t="s">
        <v>14473</v>
      </c>
    </row>
    <row r="1170" spans="1:7" x14ac:dyDescent="0.35">
      <c r="A1170" t="s">
        <v>10</v>
      </c>
      <c r="B1170" t="s">
        <v>73</v>
      </c>
      <c r="C1170" t="s">
        <v>8801</v>
      </c>
      <c r="D1170" s="2">
        <v>1416203.16</v>
      </c>
      <c r="E1170" s="3">
        <f t="shared" si="36"/>
        <v>6.4101339800960305E-3</v>
      </c>
      <c r="F1170" s="3">
        <f t="shared" si="37"/>
        <v>76.533788984287995</v>
      </c>
      <c r="G1170" t="s">
        <v>14473</v>
      </c>
    </row>
    <row r="1171" spans="1:7" x14ac:dyDescent="0.35">
      <c r="A1171" t="s">
        <v>10</v>
      </c>
      <c r="B1171" t="s">
        <v>9</v>
      </c>
      <c r="C1171" t="s">
        <v>1484</v>
      </c>
      <c r="D1171" s="2">
        <v>1413428.12</v>
      </c>
      <c r="E1171" s="3">
        <f t="shared" si="36"/>
        <v>6.3975733682413568E-3</v>
      </c>
      <c r="F1171" s="3">
        <f t="shared" si="37"/>
        <v>76.540186557656241</v>
      </c>
      <c r="G1171" t="s">
        <v>14473</v>
      </c>
    </row>
    <row r="1172" spans="1:7" x14ac:dyDescent="0.35">
      <c r="A1172" t="s">
        <v>10</v>
      </c>
      <c r="B1172" t="s">
        <v>42</v>
      </c>
      <c r="C1172" t="s">
        <v>12584</v>
      </c>
      <c r="D1172" s="2">
        <v>1411936.16</v>
      </c>
      <c r="E1172" s="3">
        <f t="shared" si="36"/>
        <v>6.3908203374876708E-3</v>
      </c>
      <c r="F1172" s="3">
        <f t="shared" si="37"/>
        <v>76.546577377993728</v>
      </c>
      <c r="G1172" t="s">
        <v>14473</v>
      </c>
    </row>
    <row r="1173" spans="1:7" x14ac:dyDescent="0.35">
      <c r="A1173" t="s">
        <v>3</v>
      </c>
      <c r="B1173" t="s">
        <v>1109</v>
      </c>
      <c r="C1173" t="s">
        <v>5695</v>
      </c>
      <c r="D1173" s="2">
        <v>1411571.88</v>
      </c>
      <c r="E1173" s="3">
        <f t="shared" si="36"/>
        <v>6.3891715037099886E-3</v>
      </c>
      <c r="F1173" s="3">
        <f t="shared" si="37"/>
        <v>76.552966549497441</v>
      </c>
      <c r="G1173" t="s">
        <v>14473</v>
      </c>
    </row>
    <row r="1174" spans="1:7" x14ac:dyDescent="0.35">
      <c r="A1174" t="s">
        <v>3</v>
      </c>
      <c r="B1174" t="s">
        <v>9</v>
      </c>
      <c r="C1174" t="s">
        <v>1357</v>
      </c>
      <c r="D1174" s="2">
        <v>1411100.2</v>
      </c>
      <c r="E1174" s="3">
        <f t="shared" si="36"/>
        <v>6.3870365473131033E-3</v>
      </c>
      <c r="F1174" s="3">
        <f t="shared" si="37"/>
        <v>76.55935358604475</v>
      </c>
      <c r="G1174" t="s">
        <v>14480</v>
      </c>
    </row>
    <row r="1175" spans="1:7" x14ac:dyDescent="0.35">
      <c r="A1175" t="s">
        <v>10</v>
      </c>
      <c r="B1175" t="s">
        <v>9</v>
      </c>
      <c r="C1175" t="s">
        <v>2789</v>
      </c>
      <c r="D1175" s="2">
        <v>1407513.2</v>
      </c>
      <c r="E1175" s="3">
        <f t="shared" si="36"/>
        <v>6.3708007760367525E-3</v>
      </c>
      <c r="F1175" s="3">
        <f t="shared" si="37"/>
        <v>76.56572438682079</v>
      </c>
      <c r="G1175" t="s">
        <v>14480</v>
      </c>
    </row>
    <row r="1176" spans="1:7" x14ac:dyDescent="0.35">
      <c r="A1176" t="s">
        <v>10</v>
      </c>
      <c r="B1176" t="s">
        <v>6</v>
      </c>
      <c r="C1176" t="s">
        <v>1114</v>
      </c>
      <c r="D1176" s="2">
        <v>1404753.8</v>
      </c>
      <c r="E1176" s="3">
        <f t="shared" si="36"/>
        <v>6.3583109552227133E-3</v>
      </c>
      <c r="F1176" s="3">
        <f t="shared" si="37"/>
        <v>76.572082697776011</v>
      </c>
      <c r="G1176" t="s">
        <v>14480</v>
      </c>
    </row>
    <row r="1177" spans="1:7" x14ac:dyDescent="0.35">
      <c r="A1177" t="s">
        <v>10</v>
      </c>
      <c r="B1177" t="s">
        <v>143</v>
      </c>
      <c r="C1177" t="s">
        <v>1142</v>
      </c>
      <c r="D1177" s="2">
        <v>1403329.27</v>
      </c>
      <c r="E1177" s="3">
        <f t="shared" si="36"/>
        <v>6.3518631316218498E-3</v>
      </c>
      <c r="F1177" s="3">
        <f t="shared" si="37"/>
        <v>76.578434560907638</v>
      </c>
      <c r="G1177" t="s">
        <v>14473</v>
      </c>
    </row>
    <row r="1178" spans="1:7" x14ac:dyDescent="0.35">
      <c r="A1178" t="s">
        <v>3</v>
      </c>
      <c r="B1178" t="s">
        <v>9</v>
      </c>
      <c r="C1178" t="s">
        <v>2625</v>
      </c>
      <c r="D1178" s="2">
        <v>1402505.63</v>
      </c>
      <c r="E1178" s="3">
        <f t="shared" si="36"/>
        <v>6.3481351052337657E-3</v>
      </c>
      <c r="F1178" s="3">
        <f t="shared" si="37"/>
        <v>76.584782696012866</v>
      </c>
      <c r="G1178" t="s">
        <v>14480</v>
      </c>
    </row>
    <row r="1179" spans="1:7" x14ac:dyDescent="0.35">
      <c r="A1179" t="s">
        <v>3</v>
      </c>
      <c r="B1179" t="s">
        <v>9</v>
      </c>
      <c r="C1179" t="s">
        <v>947</v>
      </c>
      <c r="D1179" s="2">
        <v>1401990.33</v>
      </c>
      <c r="E1179" s="3">
        <f t="shared" si="36"/>
        <v>6.3458027124434959E-3</v>
      </c>
      <c r="F1179" s="3">
        <f t="shared" si="37"/>
        <v>76.591128498725311</v>
      </c>
      <c r="G1179" t="s">
        <v>14480</v>
      </c>
    </row>
    <row r="1180" spans="1:7" x14ac:dyDescent="0.35">
      <c r="A1180" t="s">
        <v>3</v>
      </c>
      <c r="B1180" t="s">
        <v>1570</v>
      </c>
      <c r="C1180" s="8" t="s">
        <v>7381</v>
      </c>
      <c r="D1180" s="2">
        <v>1401470.28</v>
      </c>
      <c r="E1180" s="3">
        <f t="shared" si="36"/>
        <v>6.3434488198167126E-3</v>
      </c>
      <c r="F1180" s="3">
        <f t="shared" si="37"/>
        <v>76.597471947545131</v>
      </c>
      <c r="G1180" t="s">
        <v>14480</v>
      </c>
    </row>
    <row r="1181" spans="1:7" x14ac:dyDescent="0.35">
      <c r="A1181" t="s">
        <v>3</v>
      </c>
      <c r="B1181" t="s">
        <v>9</v>
      </c>
      <c r="C1181" t="s">
        <v>13806</v>
      </c>
      <c r="D1181" s="2">
        <v>1401400.45</v>
      </c>
      <c r="E1181" s="3">
        <f t="shared" si="36"/>
        <v>6.3431327495886035E-3</v>
      </c>
      <c r="F1181" s="3">
        <f t="shared" si="37"/>
        <v>76.603815080294723</v>
      </c>
      <c r="G1181" t="s">
        <v>14473</v>
      </c>
    </row>
    <row r="1182" spans="1:7" x14ac:dyDescent="0.35">
      <c r="A1182" t="s">
        <v>3</v>
      </c>
      <c r="B1182" t="s">
        <v>9</v>
      </c>
      <c r="C1182" t="s">
        <v>4466</v>
      </c>
      <c r="D1182" s="2">
        <v>1401075.85</v>
      </c>
      <c r="E1182" s="3">
        <f t="shared" si="36"/>
        <v>6.3416635186557069E-3</v>
      </c>
      <c r="F1182" s="3">
        <f t="shared" si="37"/>
        <v>76.610156743813377</v>
      </c>
      <c r="G1182" t="s">
        <v>14480</v>
      </c>
    </row>
    <row r="1183" spans="1:7" x14ac:dyDescent="0.35">
      <c r="A1183" t="s">
        <v>10</v>
      </c>
      <c r="B1183" t="s">
        <v>29</v>
      </c>
      <c r="C1183" t="s">
        <v>1106</v>
      </c>
      <c r="D1183" s="2">
        <v>1399987.94</v>
      </c>
      <c r="E1183" s="3">
        <f t="shared" si="36"/>
        <v>6.3367393318898143E-3</v>
      </c>
      <c r="F1183" s="3">
        <f t="shared" si="37"/>
        <v>76.616493483145263</v>
      </c>
      <c r="G1183" t="s">
        <v>14473</v>
      </c>
    </row>
    <row r="1184" spans="1:7" x14ac:dyDescent="0.35">
      <c r="A1184" t="s">
        <v>3</v>
      </c>
      <c r="B1184" t="s">
        <v>6</v>
      </c>
      <c r="C1184" t="s">
        <v>162</v>
      </c>
      <c r="D1184" s="2">
        <v>1398139.04</v>
      </c>
      <c r="E1184" s="3">
        <f t="shared" si="36"/>
        <v>6.328370690263708E-3</v>
      </c>
      <c r="F1184" s="3">
        <f t="shared" si="37"/>
        <v>76.622821853835532</v>
      </c>
      <c r="G1184" t="s">
        <v>14473</v>
      </c>
    </row>
    <row r="1185" spans="1:7" x14ac:dyDescent="0.35">
      <c r="A1185" t="s">
        <v>3</v>
      </c>
      <c r="B1185" t="s">
        <v>76</v>
      </c>
      <c r="C1185" t="s">
        <v>3878</v>
      </c>
      <c r="D1185" s="2">
        <v>1398072.81</v>
      </c>
      <c r="E1185" s="3">
        <f t="shared" si="36"/>
        <v>6.3280709146485339E-3</v>
      </c>
      <c r="F1185" s="3">
        <f t="shared" si="37"/>
        <v>76.62914992475018</v>
      </c>
      <c r="G1185" t="s">
        <v>14473</v>
      </c>
    </row>
    <row r="1186" spans="1:7" x14ac:dyDescent="0.35">
      <c r="A1186" t="s">
        <v>3</v>
      </c>
      <c r="B1186" t="s">
        <v>56</v>
      </c>
      <c r="C1186" t="s">
        <v>11869</v>
      </c>
      <c r="D1186" s="2">
        <v>1394245.13</v>
      </c>
      <c r="E1186" s="3">
        <f t="shared" si="36"/>
        <v>6.3107457579719061E-3</v>
      </c>
      <c r="F1186" s="3">
        <f t="shared" si="37"/>
        <v>76.635460670508152</v>
      </c>
      <c r="G1186" t="s">
        <v>14473</v>
      </c>
    </row>
    <row r="1187" spans="1:7" x14ac:dyDescent="0.35">
      <c r="A1187" t="s">
        <v>3</v>
      </c>
      <c r="B1187" t="s">
        <v>6</v>
      </c>
      <c r="C1187" t="s">
        <v>3938</v>
      </c>
      <c r="D1187" s="2">
        <v>1391273.99</v>
      </c>
      <c r="E1187" s="3">
        <f t="shared" si="36"/>
        <v>6.2972975423404558E-3</v>
      </c>
      <c r="F1187" s="3">
        <f t="shared" si="37"/>
        <v>76.641757968050499</v>
      </c>
      <c r="G1187" t="s">
        <v>14473</v>
      </c>
    </row>
    <row r="1188" spans="1:7" x14ac:dyDescent="0.35">
      <c r="A1188" t="s">
        <v>3</v>
      </c>
      <c r="B1188" t="s">
        <v>9</v>
      </c>
      <c r="C1188" s="8" t="s">
        <v>108</v>
      </c>
      <c r="D1188" s="2">
        <v>1390747.99</v>
      </c>
      <c r="E1188" s="3">
        <f t="shared" si="36"/>
        <v>6.2949167183395192E-3</v>
      </c>
      <c r="F1188" s="3">
        <f t="shared" si="37"/>
        <v>76.648052884768845</v>
      </c>
      <c r="G1188" t="s">
        <v>14480</v>
      </c>
    </row>
    <row r="1189" spans="1:7" x14ac:dyDescent="0.35">
      <c r="A1189" t="s">
        <v>10</v>
      </c>
      <c r="B1189" t="s">
        <v>73</v>
      </c>
      <c r="C1189" t="s">
        <v>593</v>
      </c>
      <c r="D1189" s="2">
        <v>1390104.82</v>
      </c>
      <c r="E1189" s="3">
        <f t="shared" si="36"/>
        <v>6.2920055499503889E-3</v>
      </c>
      <c r="F1189" s="3">
        <f t="shared" si="37"/>
        <v>76.654344890318797</v>
      </c>
      <c r="G1189" t="s">
        <v>14473</v>
      </c>
    </row>
    <row r="1190" spans="1:7" x14ac:dyDescent="0.35">
      <c r="A1190" t="s">
        <v>10</v>
      </c>
      <c r="B1190" t="s">
        <v>23</v>
      </c>
      <c r="C1190" t="s">
        <v>1140</v>
      </c>
      <c r="D1190" s="2">
        <v>1386685.25</v>
      </c>
      <c r="E1190" s="3">
        <f t="shared" si="36"/>
        <v>6.2765276139639175E-3</v>
      </c>
      <c r="F1190" s="3">
        <f t="shared" si="37"/>
        <v>76.660621417932759</v>
      </c>
      <c r="G1190" t="s">
        <v>14473</v>
      </c>
    </row>
    <row r="1191" spans="1:7" x14ac:dyDescent="0.35">
      <c r="A1191" t="s">
        <v>10</v>
      </c>
      <c r="B1191" t="s">
        <v>8</v>
      </c>
      <c r="C1191" t="s">
        <v>2329</v>
      </c>
      <c r="D1191" s="2">
        <v>1386438.72</v>
      </c>
      <c r="E1191" s="3">
        <f t="shared" si="36"/>
        <v>6.2754117498176228E-3</v>
      </c>
      <c r="F1191" s="3">
        <f t="shared" si="37"/>
        <v>76.666896829682571</v>
      </c>
      <c r="G1191" t="s">
        <v>14473</v>
      </c>
    </row>
    <row r="1192" spans="1:7" x14ac:dyDescent="0.35">
      <c r="A1192" t="s">
        <v>3</v>
      </c>
      <c r="B1192" t="s">
        <v>200</v>
      </c>
      <c r="C1192" t="s">
        <v>1231</v>
      </c>
      <c r="D1192" s="2">
        <v>1386080.08</v>
      </c>
      <c r="E1192" s="3">
        <f t="shared" si="36"/>
        <v>6.2737884442668713E-3</v>
      </c>
      <c r="F1192" s="3">
        <f t="shared" si="37"/>
        <v>76.673170618126832</v>
      </c>
      <c r="G1192" t="s">
        <v>14473</v>
      </c>
    </row>
    <row r="1193" spans="1:7" x14ac:dyDescent="0.35">
      <c r="A1193" t="s">
        <v>3</v>
      </c>
      <c r="B1193" t="s">
        <v>9</v>
      </c>
      <c r="C1193" t="s">
        <v>3967</v>
      </c>
      <c r="D1193" s="2">
        <v>1385243.64</v>
      </c>
      <c r="E1193" s="3">
        <f t="shared" si="36"/>
        <v>6.2700024814772437E-3</v>
      </c>
      <c r="F1193" s="3">
        <f t="shared" si="37"/>
        <v>76.679440620608304</v>
      </c>
      <c r="G1193" t="s">
        <v>14480</v>
      </c>
    </row>
    <row r="1194" spans="1:7" x14ac:dyDescent="0.35">
      <c r="A1194" t="s">
        <v>10</v>
      </c>
      <c r="B1194" t="s">
        <v>13</v>
      </c>
      <c r="C1194" t="s">
        <v>10761</v>
      </c>
      <c r="D1194" s="2">
        <v>1384749.7</v>
      </c>
      <c r="E1194" s="3">
        <f t="shared" si="36"/>
        <v>6.2677667700570486E-3</v>
      </c>
      <c r="F1194" s="3">
        <f t="shared" si="37"/>
        <v>76.685708387378355</v>
      </c>
      <c r="G1194" t="s">
        <v>14473</v>
      </c>
    </row>
    <row r="1195" spans="1:7" x14ac:dyDescent="0.35">
      <c r="A1195" t="s">
        <v>3</v>
      </c>
      <c r="B1195" t="s">
        <v>9</v>
      </c>
      <c r="C1195" s="13" t="s">
        <v>3184</v>
      </c>
      <c r="D1195" s="2">
        <v>1383541.77</v>
      </c>
      <c r="E1195" s="3">
        <f t="shared" si="36"/>
        <v>6.2622993390010571E-3</v>
      </c>
      <c r="F1195" s="3">
        <f t="shared" si="37"/>
        <v>76.691970686717355</v>
      </c>
      <c r="G1195" t="s">
        <v>14480</v>
      </c>
    </row>
    <row r="1196" spans="1:7" x14ac:dyDescent="0.35">
      <c r="A1196" t="s">
        <v>10</v>
      </c>
      <c r="B1196" t="s">
        <v>23</v>
      </c>
      <c r="C1196" t="s">
        <v>5500</v>
      </c>
      <c r="D1196" s="2">
        <v>1382321.54</v>
      </c>
      <c r="E1196" s="3">
        <f t="shared" si="36"/>
        <v>6.2567762346842082E-3</v>
      </c>
      <c r="F1196" s="3">
        <f t="shared" si="37"/>
        <v>76.698227462952033</v>
      </c>
      <c r="G1196" t="s">
        <v>14480</v>
      </c>
    </row>
    <row r="1197" spans="1:7" x14ac:dyDescent="0.35">
      <c r="A1197" t="s">
        <v>3</v>
      </c>
      <c r="B1197" t="s">
        <v>1046</v>
      </c>
      <c r="C1197" t="s">
        <v>7530</v>
      </c>
      <c r="D1197" s="2">
        <v>1381412.13</v>
      </c>
      <c r="E1197" s="3">
        <f t="shared" si="36"/>
        <v>6.252659989142967E-3</v>
      </c>
      <c r="F1197" s="3">
        <f t="shared" si="37"/>
        <v>76.704480122941177</v>
      </c>
      <c r="G1197" t="s">
        <v>14473</v>
      </c>
    </row>
    <row r="1198" spans="1:7" x14ac:dyDescent="0.35">
      <c r="A1198" t="s">
        <v>10</v>
      </c>
      <c r="B1198" t="s">
        <v>20</v>
      </c>
      <c r="C1198" t="s">
        <v>863</v>
      </c>
      <c r="D1198" s="2">
        <v>1380959.72</v>
      </c>
      <c r="E1198" s="3">
        <f t="shared" si="36"/>
        <v>6.2506122541880942E-3</v>
      </c>
      <c r="F1198" s="3">
        <f t="shared" si="37"/>
        <v>76.710730735195369</v>
      </c>
      <c r="G1198" t="s">
        <v>14473</v>
      </c>
    </row>
    <row r="1199" spans="1:7" x14ac:dyDescent="0.35">
      <c r="A1199" t="s">
        <v>3</v>
      </c>
      <c r="B1199" t="s">
        <v>76</v>
      </c>
      <c r="C1199" t="s">
        <v>12016</v>
      </c>
      <c r="D1199" s="2">
        <v>1380635.08</v>
      </c>
      <c r="E1199" s="3">
        <f t="shared" si="36"/>
        <v>6.2491428422039421E-3</v>
      </c>
      <c r="F1199" s="3">
        <f t="shared" si="37"/>
        <v>76.716979878037577</v>
      </c>
      <c r="G1199" t="s">
        <v>14473</v>
      </c>
    </row>
    <row r="1200" spans="1:7" x14ac:dyDescent="0.35">
      <c r="A1200" t="s">
        <v>10</v>
      </c>
      <c r="B1200" t="s">
        <v>9</v>
      </c>
      <c r="C1200" t="s">
        <v>1469</v>
      </c>
      <c r="D1200" s="2">
        <v>1380494.2</v>
      </c>
      <c r="E1200" s="3">
        <f t="shared" si="36"/>
        <v>6.2485051796844502E-3</v>
      </c>
      <c r="F1200" s="3">
        <f t="shared" si="37"/>
        <v>76.723228383217261</v>
      </c>
      <c r="G1200" t="s">
        <v>14480</v>
      </c>
    </row>
    <row r="1201" spans="1:7" x14ac:dyDescent="0.35">
      <c r="A1201" t="s">
        <v>10</v>
      </c>
      <c r="B1201" t="s">
        <v>977</v>
      </c>
      <c r="C1201" t="s">
        <v>4598</v>
      </c>
      <c r="D1201" s="2">
        <v>1380276.88</v>
      </c>
      <c r="E1201" s="3">
        <f t="shared" si="36"/>
        <v>6.2475215282169917E-3</v>
      </c>
      <c r="F1201" s="3">
        <f t="shared" si="37"/>
        <v>76.729475904745485</v>
      </c>
      <c r="G1201" t="s">
        <v>14473</v>
      </c>
    </row>
    <row r="1202" spans="1:7" x14ac:dyDescent="0.35">
      <c r="A1202" t="s">
        <v>3</v>
      </c>
      <c r="B1202" t="s">
        <v>31</v>
      </c>
      <c r="C1202" t="s">
        <v>3091</v>
      </c>
      <c r="D1202" s="2">
        <v>1380127.17</v>
      </c>
      <c r="E1202" s="3">
        <f t="shared" si="36"/>
        <v>6.2468438986329981E-3</v>
      </c>
      <c r="F1202" s="3">
        <f t="shared" si="37"/>
        <v>76.735722748644122</v>
      </c>
      <c r="G1202" t="s">
        <v>14473</v>
      </c>
    </row>
    <row r="1203" spans="1:7" x14ac:dyDescent="0.35">
      <c r="A1203" t="s">
        <v>10</v>
      </c>
      <c r="B1203" t="s">
        <v>8</v>
      </c>
      <c r="C1203" t="s">
        <v>167</v>
      </c>
      <c r="D1203" s="2">
        <v>1379573.94</v>
      </c>
      <c r="E1203" s="3">
        <f t="shared" si="36"/>
        <v>6.2443398239903402E-3</v>
      </c>
      <c r="F1203" s="3">
        <f t="shared" si="37"/>
        <v>76.741967088468115</v>
      </c>
      <c r="G1203" t="s">
        <v>14473</v>
      </c>
    </row>
    <row r="1204" spans="1:7" x14ac:dyDescent="0.35">
      <c r="A1204" t="s">
        <v>3</v>
      </c>
      <c r="B1204" t="s">
        <v>6</v>
      </c>
      <c r="C1204" s="8" t="s">
        <v>7683</v>
      </c>
      <c r="D1204" s="2">
        <v>1378987.63</v>
      </c>
      <c r="E1204" s="3">
        <f t="shared" si="36"/>
        <v>6.2416860199599423E-3</v>
      </c>
      <c r="F1204" s="3">
        <f t="shared" si="37"/>
        <v>76.748208774488077</v>
      </c>
      <c r="G1204" t="s">
        <v>14480</v>
      </c>
    </row>
    <row r="1205" spans="1:7" x14ac:dyDescent="0.35">
      <c r="A1205" t="s">
        <v>3</v>
      </c>
      <c r="B1205" t="s">
        <v>67</v>
      </c>
      <c r="C1205" t="s">
        <v>5948</v>
      </c>
      <c r="D1205" s="2">
        <v>1377686.88</v>
      </c>
      <c r="E1205" s="3">
        <f t="shared" si="36"/>
        <v>6.2357984594671309E-3</v>
      </c>
      <c r="F1205" s="3">
        <f t="shared" si="37"/>
        <v>76.754444572947548</v>
      </c>
      <c r="G1205" t="s">
        <v>14473</v>
      </c>
    </row>
    <row r="1206" spans="1:7" x14ac:dyDescent="0.35">
      <c r="A1206" t="s">
        <v>10</v>
      </c>
      <c r="B1206" t="s">
        <v>9</v>
      </c>
      <c r="C1206" t="s">
        <v>8922</v>
      </c>
      <c r="D1206" s="2">
        <v>1377386.35</v>
      </c>
      <c r="E1206" s="3">
        <f t="shared" si="36"/>
        <v>6.2344381761268251E-3</v>
      </c>
      <c r="F1206" s="3">
        <f t="shared" si="37"/>
        <v>76.760679011123671</v>
      </c>
      <c r="G1206" t="s">
        <v>14473</v>
      </c>
    </row>
    <row r="1207" spans="1:7" x14ac:dyDescent="0.35">
      <c r="A1207" t="s">
        <v>10</v>
      </c>
      <c r="B1207" t="s">
        <v>6</v>
      </c>
      <c r="C1207" t="s">
        <v>162</v>
      </c>
      <c r="D1207" s="2">
        <v>1376513.94</v>
      </c>
      <c r="E1207" s="3">
        <f t="shared" si="36"/>
        <v>6.2304894029962966E-3</v>
      </c>
      <c r="F1207" s="3">
        <f t="shared" si="37"/>
        <v>76.766909500526666</v>
      </c>
      <c r="G1207" t="s">
        <v>14473</v>
      </c>
    </row>
    <row r="1208" spans="1:7" x14ac:dyDescent="0.35">
      <c r="A1208" t="s">
        <v>3</v>
      </c>
      <c r="B1208" t="s">
        <v>28</v>
      </c>
      <c r="C1208" t="s">
        <v>167</v>
      </c>
      <c r="D1208" s="2">
        <v>1376502.95</v>
      </c>
      <c r="E1208" s="3">
        <f t="shared" si="36"/>
        <v>6.2304396591640341E-3</v>
      </c>
      <c r="F1208" s="3">
        <f t="shared" si="37"/>
        <v>76.773139940185828</v>
      </c>
      <c r="G1208" t="s">
        <v>14473</v>
      </c>
    </row>
    <row r="1209" spans="1:7" x14ac:dyDescent="0.35">
      <c r="A1209" t="s">
        <v>3</v>
      </c>
      <c r="B1209" t="s">
        <v>6</v>
      </c>
      <c r="C1209" t="s">
        <v>8633</v>
      </c>
      <c r="D1209" s="2">
        <v>1372248.44</v>
      </c>
      <c r="E1209" s="3">
        <f t="shared" si="36"/>
        <v>6.2111825498099935E-3</v>
      </c>
      <c r="F1209" s="3">
        <f t="shared" si="37"/>
        <v>76.779351122735633</v>
      </c>
      <c r="G1209" t="s">
        <v>14473</v>
      </c>
    </row>
    <row r="1210" spans="1:7" x14ac:dyDescent="0.35">
      <c r="A1210" t="s">
        <v>10</v>
      </c>
      <c r="B1210" t="s">
        <v>9</v>
      </c>
      <c r="C1210" t="s">
        <v>4106</v>
      </c>
      <c r="D1210" s="2">
        <v>1371680.45</v>
      </c>
      <c r="E1210" s="3">
        <f t="shared" si="36"/>
        <v>6.2086116672543049E-3</v>
      </c>
      <c r="F1210" s="3">
        <f t="shared" si="37"/>
        <v>76.785559734402881</v>
      </c>
      <c r="G1210" t="s">
        <v>14480</v>
      </c>
    </row>
    <row r="1211" spans="1:7" x14ac:dyDescent="0.35">
      <c r="A1211" t="s">
        <v>3</v>
      </c>
      <c r="B1211" t="s">
        <v>143</v>
      </c>
      <c r="C1211" t="s">
        <v>1142</v>
      </c>
      <c r="D1211" s="2">
        <v>1370027.75</v>
      </c>
      <c r="E1211" s="3">
        <f t="shared" si="36"/>
        <v>6.2011310820331116E-3</v>
      </c>
      <c r="F1211" s="3">
        <f t="shared" si="37"/>
        <v>76.791760865484918</v>
      </c>
      <c r="G1211" t="s">
        <v>14473</v>
      </c>
    </row>
    <row r="1212" spans="1:7" x14ac:dyDescent="0.35">
      <c r="A1212" t="s">
        <v>10</v>
      </c>
      <c r="B1212" t="s">
        <v>180</v>
      </c>
      <c r="C1212" t="s">
        <v>7347</v>
      </c>
      <c r="D1212" s="2">
        <v>1368738.95</v>
      </c>
      <c r="E1212" s="3">
        <f t="shared" si="36"/>
        <v>6.1952976106026784E-3</v>
      </c>
      <c r="F1212" s="3">
        <f t="shared" si="37"/>
        <v>76.79795616309552</v>
      </c>
      <c r="G1212" t="s">
        <v>14480</v>
      </c>
    </row>
    <row r="1213" spans="1:7" x14ac:dyDescent="0.35">
      <c r="A1213" t="s">
        <v>10</v>
      </c>
      <c r="B1213" t="s">
        <v>9</v>
      </c>
      <c r="C1213" t="s">
        <v>5366</v>
      </c>
      <c r="D1213" s="2">
        <v>1368589.63</v>
      </c>
      <c r="E1213" s="3">
        <f t="shared" si="36"/>
        <v>6.1946217462684203E-3</v>
      </c>
      <c r="F1213" s="3">
        <f t="shared" si="37"/>
        <v>76.804150784841795</v>
      </c>
      <c r="G1213" t="s">
        <v>14480</v>
      </c>
    </row>
    <row r="1214" spans="1:7" x14ac:dyDescent="0.35">
      <c r="A1214" t="s">
        <v>10</v>
      </c>
      <c r="B1214" t="s">
        <v>68</v>
      </c>
      <c r="C1214" t="s">
        <v>3442</v>
      </c>
      <c r="D1214" s="2">
        <v>1366702.25</v>
      </c>
      <c r="E1214" s="3">
        <f t="shared" si="36"/>
        <v>6.1860789333351724E-3</v>
      </c>
      <c r="F1214" s="3">
        <f t="shared" si="37"/>
        <v>76.810336863775134</v>
      </c>
      <c r="G1214" t="s">
        <v>14473</v>
      </c>
    </row>
    <row r="1215" spans="1:7" x14ac:dyDescent="0.35">
      <c r="A1215" t="s">
        <v>10</v>
      </c>
      <c r="B1215" t="s">
        <v>9</v>
      </c>
      <c r="C1215" t="s">
        <v>748</v>
      </c>
      <c r="D1215" s="2">
        <v>1366531.56</v>
      </c>
      <c r="E1215" s="3">
        <f t="shared" si="36"/>
        <v>6.1853063423680252E-3</v>
      </c>
      <c r="F1215" s="3">
        <f t="shared" si="37"/>
        <v>76.816522170117508</v>
      </c>
      <c r="G1215" t="s">
        <v>14473</v>
      </c>
    </row>
    <row r="1216" spans="1:7" x14ac:dyDescent="0.35">
      <c r="A1216" t="s">
        <v>3</v>
      </c>
      <c r="B1216" t="s">
        <v>9</v>
      </c>
      <c r="C1216" t="s">
        <v>1503</v>
      </c>
      <c r="D1216" s="2">
        <v>1365994.83</v>
      </c>
      <c r="E1216" s="3">
        <f t="shared" si="36"/>
        <v>6.1828769513679821E-3</v>
      </c>
      <c r="F1216" s="3">
        <f t="shared" si="37"/>
        <v>76.822705047068879</v>
      </c>
      <c r="G1216" t="s">
        <v>14473</v>
      </c>
    </row>
    <row r="1217" spans="1:7" x14ac:dyDescent="0.35">
      <c r="A1217" t="s">
        <v>3</v>
      </c>
      <c r="B1217" t="s">
        <v>166</v>
      </c>
      <c r="C1217" s="8" t="s">
        <v>1565</v>
      </c>
      <c r="D1217" s="2">
        <v>1365282.57</v>
      </c>
      <c r="E1217" s="3">
        <f t="shared" si="36"/>
        <v>6.1796530621989572E-3</v>
      </c>
      <c r="F1217" s="3">
        <f t="shared" si="37"/>
        <v>76.828884700131084</v>
      </c>
      <c r="G1217" t="s">
        <v>14480</v>
      </c>
    </row>
    <row r="1218" spans="1:7" x14ac:dyDescent="0.35">
      <c r="A1218" t="s">
        <v>3</v>
      </c>
      <c r="B1218" t="s">
        <v>22</v>
      </c>
      <c r="C1218" s="7" t="s">
        <v>3201</v>
      </c>
      <c r="D1218" s="2">
        <v>1364835.46</v>
      </c>
      <c r="E1218" s="3">
        <f t="shared" si="36"/>
        <v>6.177629316535347E-3</v>
      </c>
      <c r="F1218" s="3">
        <f t="shared" si="37"/>
        <v>76.835062329447624</v>
      </c>
      <c r="G1218" t="s">
        <v>14480</v>
      </c>
    </row>
    <row r="1219" spans="1:7" x14ac:dyDescent="0.35">
      <c r="A1219" t="s">
        <v>10</v>
      </c>
      <c r="B1219" t="s">
        <v>11</v>
      </c>
      <c r="C1219" t="s">
        <v>5572</v>
      </c>
      <c r="D1219" s="2">
        <v>1364597.92</v>
      </c>
      <c r="E1219" s="3">
        <f t="shared" ref="E1219:E1282" si="38">(D1219/$D$29638)*100</f>
        <v>6.1765541436585737E-3</v>
      </c>
      <c r="F1219" s="3">
        <f t="shared" si="37"/>
        <v>76.841238883591288</v>
      </c>
      <c r="G1219" t="s">
        <v>14473</v>
      </c>
    </row>
    <row r="1220" spans="1:7" x14ac:dyDescent="0.35">
      <c r="A1220" t="s">
        <v>3</v>
      </c>
      <c r="B1220" t="s">
        <v>6</v>
      </c>
      <c r="C1220" t="s">
        <v>8052</v>
      </c>
      <c r="D1220" s="2">
        <v>1364553.21</v>
      </c>
      <c r="E1220" s="3">
        <f t="shared" si="38"/>
        <v>6.176351773618494E-3</v>
      </c>
      <c r="F1220" s="3">
        <f t="shared" ref="F1220:F1283" si="39">E1220+F1219</f>
        <v>76.847415235364906</v>
      </c>
      <c r="G1220" t="s">
        <v>14480</v>
      </c>
    </row>
    <row r="1221" spans="1:7" x14ac:dyDescent="0.35">
      <c r="A1221" t="s">
        <v>3</v>
      </c>
      <c r="B1221" t="s">
        <v>8</v>
      </c>
      <c r="C1221" t="s">
        <v>4704</v>
      </c>
      <c r="D1221" s="2">
        <v>1364508.13</v>
      </c>
      <c r="E1221" s="3">
        <f t="shared" si="38"/>
        <v>6.1761477288543075E-3</v>
      </c>
      <c r="F1221" s="3">
        <f t="shared" si="39"/>
        <v>76.853591383093757</v>
      </c>
      <c r="G1221" t="s">
        <v>14473</v>
      </c>
    </row>
    <row r="1222" spans="1:7" x14ac:dyDescent="0.35">
      <c r="A1222" t="s">
        <v>10</v>
      </c>
      <c r="B1222" t="s">
        <v>103</v>
      </c>
      <c r="C1222" t="s">
        <v>11984</v>
      </c>
      <c r="D1222" s="2">
        <v>1362260.94</v>
      </c>
      <c r="E1222" s="3">
        <f t="shared" si="38"/>
        <v>6.1659763146211036E-3</v>
      </c>
      <c r="F1222" s="3">
        <f t="shared" si="39"/>
        <v>76.859757359408377</v>
      </c>
      <c r="G1222" t="s">
        <v>14473</v>
      </c>
    </row>
    <row r="1223" spans="1:7" x14ac:dyDescent="0.35">
      <c r="A1223" t="s">
        <v>10</v>
      </c>
      <c r="B1223" t="s">
        <v>9</v>
      </c>
      <c r="C1223" t="s">
        <v>3967</v>
      </c>
      <c r="D1223" s="2">
        <v>1362260.02</v>
      </c>
      <c r="E1223" s="3">
        <f t="shared" si="38"/>
        <v>6.1659721504422425E-3</v>
      </c>
      <c r="F1223" s="3">
        <f t="shared" si="39"/>
        <v>76.865923331558818</v>
      </c>
      <c r="G1223" t="s">
        <v>14480</v>
      </c>
    </row>
    <row r="1224" spans="1:7" x14ac:dyDescent="0.35">
      <c r="A1224" t="s">
        <v>10</v>
      </c>
      <c r="B1224" t="s">
        <v>9</v>
      </c>
      <c r="C1224" t="s">
        <v>1667</v>
      </c>
      <c r="D1224" s="2">
        <v>1358878.22</v>
      </c>
      <c r="E1224" s="3">
        <f t="shared" si="38"/>
        <v>6.1506651721031404E-3</v>
      </c>
      <c r="F1224" s="3">
        <f t="shared" si="39"/>
        <v>76.872073996730919</v>
      </c>
      <c r="G1224" t="s">
        <v>14473</v>
      </c>
    </row>
    <row r="1225" spans="1:7" x14ac:dyDescent="0.35">
      <c r="A1225" t="s">
        <v>3</v>
      </c>
      <c r="B1225" t="s">
        <v>9</v>
      </c>
      <c r="C1225" t="s">
        <v>5457</v>
      </c>
      <c r="D1225" s="2">
        <v>1357399.14</v>
      </c>
      <c r="E1225" s="3">
        <f t="shared" si="38"/>
        <v>6.1439704398535099E-3</v>
      </c>
      <c r="F1225" s="3">
        <f t="shared" si="39"/>
        <v>76.878217967170769</v>
      </c>
      <c r="G1225" t="s">
        <v>14480</v>
      </c>
    </row>
    <row r="1226" spans="1:7" x14ac:dyDescent="0.35">
      <c r="A1226" t="s">
        <v>10</v>
      </c>
      <c r="B1226" t="s">
        <v>13</v>
      </c>
      <c r="C1226" t="s">
        <v>8747</v>
      </c>
      <c r="D1226" s="2">
        <v>1356481.92</v>
      </c>
      <c r="E1226" s="3">
        <f t="shared" si="38"/>
        <v>6.1398188440547653E-3</v>
      </c>
      <c r="F1226" s="3">
        <f t="shared" si="39"/>
        <v>76.884357786014817</v>
      </c>
      <c r="G1226" t="s">
        <v>14480</v>
      </c>
    </row>
    <row r="1227" spans="1:7" x14ac:dyDescent="0.35">
      <c r="A1227" t="s">
        <v>3</v>
      </c>
      <c r="B1227" t="s">
        <v>8</v>
      </c>
      <c r="C1227" t="s">
        <v>4292</v>
      </c>
      <c r="D1227" s="2">
        <v>1355128.16</v>
      </c>
      <c r="E1227" s="3">
        <f t="shared" si="38"/>
        <v>6.1336913453864991E-3</v>
      </c>
      <c r="F1227" s="3">
        <f t="shared" si="39"/>
        <v>76.8904914773602</v>
      </c>
      <c r="G1227" t="s">
        <v>14473</v>
      </c>
    </row>
    <row r="1228" spans="1:7" x14ac:dyDescent="0.35">
      <c r="A1228" t="s">
        <v>3</v>
      </c>
      <c r="B1228" t="s">
        <v>36</v>
      </c>
      <c r="C1228" t="s">
        <v>8661</v>
      </c>
      <c r="D1228" s="2">
        <v>1354674.65</v>
      </c>
      <c r="E1228" s="3">
        <f t="shared" si="38"/>
        <v>6.1316386315221167E-3</v>
      </c>
      <c r="F1228" s="3">
        <f t="shared" si="39"/>
        <v>76.896623115991716</v>
      </c>
      <c r="G1228" t="s">
        <v>14473</v>
      </c>
    </row>
    <row r="1229" spans="1:7" x14ac:dyDescent="0.35">
      <c r="A1229" t="s">
        <v>3</v>
      </c>
      <c r="B1229" t="s">
        <v>22</v>
      </c>
      <c r="C1229" t="s">
        <v>712</v>
      </c>
      <c r="D1229" s="2">
        <v>1352063.23</v>
      </c>
      <c r="E1229" s="3">
        <f t="shared" si="38"/>
        <v>6.1198186098252996E-3</v>
      </c>
      <c r="F1229" s="3">
        <f t="shared" si="39"/>
        <v>76.902742934601548</v>
      </c>
      <c r="G1229" t="s">
        <v>14480</v>
      </c>
    </row>
    <row r="1230" spans="1:7" x14ac:dyDescent="0.35">
      <c r="A1230" t="s">
        <v>3</v>
      </c>
      <c r="B1230" t="s">
        <v>9</v>
      </c>
      <c r="C1230" t="s">
        <v>9342</v>
      </c>
      <c r="D1230" s="2">
        <v>1351604.5</v>
      </c>
      <c r="E1230" s="3">
        <f t="shared" si="38"/>
        <v>6.1177422687721632E-3</v>
      </c>
      <c r="F1230" s="3">
        <f t="shared" si="39"/>
        <v>76.908860676870319</v>
      </c>
      <c r="G1230" t="s">
        <v>14473</v>
      </c>
    </row>
    <row r="1231" spans="1:7" x14ac:dyDescent="0.35">
      <c r="A1231" t="s">
        <v>3</v>
      </c>
      <c r="B1231" t="s">
        <v>67</v>
      </c>
      <c r="C1231" t="s">
        <v>13638</v>
      </c>
      <c r="D1231" s="2">
        <v>1350298.21</v>
      </c>
      <c r="E1231" s="3">
        <f t="shared" si="38"/>
        <v>6.111829632680559E-3</v>
      </c>
      <c r="F1231" s="3">
        <f t="shared" si="39"/>
        <v>76.914972506503005</v>
      </c>
      <c r="G1231" t="s">
        <v>14473</v>
      </c>
    </row>
    <row r="1232" spans="1:7" x14ac:dyDescent="0.35">
      <c r="A1232" t="s">
        <v>3</v>
      </c>
      <c r="B1232" t="s">
        <v>6</v>
      </c>
      <c r="C1232" t="s">
        <v>188</v>
      </c>
      <c r="D1232" s="2">
        <v>1349623.54</v>
      </c>
      <c r="E1232" s="3">
        <f t="shared" si="38"/>
        <v>6.1087758864282549E-3</v>
      </c>
      <c r="F1232" s="3">
        <f t="shared" si="39"/>
        <v>76.921081282389437</v>
      </c>
      <c r="G1232" t="s">
        <v>14473</v>
      </c>
    </row>
    <row r="1233" spans="1:7" x14ac:dyDescent="0.35">
      <c r="A1233" t="s">
        <v>10</v>
      </c>
      <c r="B1233" t="s">
        <v>9</v>
      </c>
      <c r="C1233" t="s">
        <v>7746</v>
      </c>
      <c r="D1233" s="2">
        <v>1348845.56</v>
      </c>
      <c r="E1233" s="3">
        <f t="shared" si="38"/>
        <v>6.1052545300475537E-3</v>
      </c>
      <c r="F1233" s="3">
        <f t="shared" si="39"/>
        <v>76.927186536919478</v>
      </c>
      <c r="G1233" t="s">
        <v>14473</v>
      </c>
    </row>
    <row r="1234" spans="1:7" x14ac:dyDescent="0.35">
      <c r="A1234" t="s">
        <v>3</v>
      </c>
      <c r="B1234" t="s">
        <v>9</v>
      </c>
      <c r="C1234" t="s">
        <v>6640</v>
      </c>
      <c r="D1234" s="2">
        <v>1347836.7</v>
      </c>
      <c r="E1234" s="3">
        <f t="shared" si="38"/>
        <v>6.1006881458240073E-3</v>
      </c>
      <c r="F1234" s="3">
        <f t="shared" si="39"/>
        <v>76.9332872250653</v>
      </c>
      <c r="G1234" t="s">
        <v>14480</v>
      </c>
    </row>
    <row r="1235" spans="1:7" x14ac:dyDescent="0.35">
      <c r="A1235" t="s">
        <v>10</v>
      </c>
      <c r="B1235" t="s">
        <v>475</v>
      </c>
      <c r="C1235" t="s">
        <v>9899</v>
      </c>
      <c r="D1235" s="2">
        <v>1344894.48</v>
      </c>
      <c r="E1235" s="3">
        <f t="shared" si="38"/>
        <v>6.0873708302497942E-3</v>
      </c>
      <c r="F1235" s="3">
        <f t="shared" si="39"/>
        <v>76.939374595895544</v>
      </c>
      <c r="G1235" t="s">
        <v>14473</v>
      </c>
    </row>
    <row r="1236" spans="1:7" x14ac:dyDescent="0.35">
      <c r="A1236" t="s">
        <v>3</v>
      </c>
      <c r="B1236" t="s">
        <v>38</v>
      </c>
      <c r="C1236" t="s">
        <v>12615</v>
      </c>
      <c r="D1236" s="2">
        <v>1344727.74</v>
      </c>
      <c r="E1236" s="3">
        <f t="shared" si="38"/>
        <v>6.086616118094061E-3</v>
      </c>
      <c r="F1236" s="3">
        <f t="shared" si="39"/>
        <v>76.94546121201364</v>
      </c>
      <c r="G1236" t="s">
        <v>14473</v>
      </c>
    </row>
    <row r="1237" spans="1:7" x14ac:dyDescent="0.35">
      <c r="A1237" t="s">
        <v>3</v>
      </c>
      <c r="B1237" t="s">
        <v>9</v>
      </c>
      <c r="C1237" t="s">
        <v>12016</v>
      </c>
      <c r="D1237" s="2">
        <v>1343541.37</v>
      </c>
      <c r="E1237" s="3">
        <f t="shared" si="38"/>
        <v>6.0812462736644195E-3</v>
      </c>
      <c r="F1237" s="3">
        <f t="shared" si="39"/>
        <v>76.951542458287307</v>
      </c>
      <c r="G1237" t="s">
        <v>14473</v>
      </c>
    </row>
    <row r="1238" spans="1:7" x14ac:dyDescent="0.35">
      <c r="A1238" t="s">
        <v>3</v>
      </c>
      <c r="B1238" t="s">
        <v>9</v>
      </c>
      <c r="C1238" t="s">
        <v>943</v>
      </c>
      <c r="D1238" s="2">
        <v>1341272.5</v>
      </c>
      <c r="E1238" s="3">
        <f t="shared" si="38"/>
        <v>6.0709767296511005E-3</v>
      </c>
      <c r="F1238" s="3">
        <f t="shared" si="39"/>
        <v>76.957613435016953</v>
      </c>
      <c r="G1238" t="s">
        <v>14480</v>
      </c>
    </row>
    <row r="1239" spans="1:7" x14ac:dyDescent="0.35">
      <c r="A1239" t="s">
        <v>3</v>
      </c>
      <c r="B1239" t="s">
        <v>9</v>
      </c>
      <c r="C1239" t="s">
        <v>4475</v>
      </c>
      <c r="D1239" s="2">
        <v>1339879.67</v>
      </c>
      <c r="E1239" s="3">
        <f t="shared" si="38"/>
        <v>6.0646723891696844E-3</v>
      </c>
      <c r="F1239" s="3">
        <f t="shared" si="39"/>
        <v>76.963678107406125</v>
      </c>
      <c r="G1239" t="s">
        <v>14480</v>
      </c>
    </row>
    <row r="1240" spans="1:7" x14ac:dyDescent="0.35">
      <c r="A1240" t="s">
        <v>10</v>
      </c>
      <c r="B1240" t="s">
        <v>9</v>
      </c>
      <c r="C1240" t="s">
        <v>12544</v>
      </c>
      <c r="D1240" s="2">
        <v>1339404.93</v>
      </c>
      <c r="E1240" s="3">
        <f t="shared" si="38"/>
        <v>6.062523582351805E-3</v>
      </c>
      <c r="F1240" s="3">
        <f t="shared" si="39"/>
        <v>76.969740630988483</v>
      </c>
      <c r="G1240" t="s">
        <v>14473</v>
      </c>
    </row>
    <row r="1241" spans="1:7" x14ac:dyDescent="0.35">
      <c r="A1241" t="s">
        <v>3</v>
      </c>
      <c r="B1241" t="s">
        <v>23</v>
      </c>
      <c r="C1241" t="s">
        <v>5500</v>
      </c>
      <c r="D1241" s="2">
        <v>1338954.3999999999</v>
      </c>
      <c r="E1241" s="3">
        <f t="shared" si="38"/>
        <v>6.0604843568059074E-3</v>
      </c>
      <c r="F1241" s="3">
        <f t="shared" si="39"/>
        <v>76.975801115345291</v>
      </c>
      <c r="G1241" t="s">
        <v>14480</v>
      </c>
    </row>
    <row r="1242" spans="1:7" x14ac:dyDescent="0.35">
      <c r="A1242" t="s">
        <v>10</v>
      </c>
      <c r="B1242" t="s">
        <v>33</v>
      </c>
      <c r="C1242" t="s">
        <v>4668</v>
      </c>
      <c r="D1242" s="2">
        <v>1335590.53</v>
      </c>
      <c r="E1242" s="3">
        <f t="shared" si="38"/>
        <v>6.04525853469178E-3</v>
      </c>
      <c r="F1242" s="3">
        <f t="shared" si="39"/>
        <v>76.981846373879989</v>
      </c>
      <c r="G1242" t="s">
        <v>14473</v>
      </c>
    </row>
    <row r="1243" spans="1:7" x14ac:dyDescent="0.35">
      <c r="A1243" t="s">
        <v>10</v>
      </c>
      <c r="B1243" t="s">
        <v>6</v>
      </c>
      <c r="C1243" t="s">
        <v>1522</v>
      </c>
      <c r="D1243" s="2">
        <v>1334098.75</v>
      </c>
      <c r="E1243" s="3">
        <f t="shared" si="38"/>
        <v>6.0385063186687432E-3</v>
      </c>
      <c r="F1243" s="3">
        <f t="shared" si="39"/>
        <v>76.987884880198663</v>
      </c>
      <c r="G1243" t="s">
        <v>14473</v>
      </c>
    </row>
    <row r="1244" spans="1:7" x14ac:dyDescent="0.35">
      <c r="A1244" t="s">
        <v>10</v>
      </c>
      <c r="B1244" t="s">
        <v>40</v>
      </c>
      <c r="C1244" t="s">
        <v>9522</v>
      </c>
      <c r="D1244" s="2">
        <v>1333101.73</v>
      </c>
      <c r="E1244" s="3">
        <f t="shared" si="38"/>
        <v>6.0339935256166245E-3</v>
      </c>
      <c r="F1244" s="3">
        <f t="shared" si="39"/>
        <v>76.993918873724283</v>
      </c>
      <c r="G1244" t="s">
        <v>14473</v>
      </c>
    </row>
    <row r="1245" spans="1:7" x14ac:dyDescent="0.35">
      <c r="A1245" t="s">
        <v>3</v>
      </c>
      <c r="B1245" t="s">
        <v>13</v>
      </c>
      <c r="C1245" t="s">
        <v>1500</v>
      </c>
      <c r="D1245" s="2">
        <v>1332890.3899999999</v>
      </c>
      <c r="E1245" s="3">
        <f t="shared" si="38"/>
        <v>6.0330369413117615E-3</v>
      </c>
      <c r="F1245" s="3">
        <f t="shared" si="39"/>
        <v>76.999951910665601</v>
      </c>
      <c r="G1245" t="s">
        <v>14473</v>
      </c>
    </row>
    <row r="1246" spans="1:7" x14ac:dyDescent="0.35">
      <c r="A1246" t="s">
        <v>10</v>
      </c>
      <c r="B1246" t="s">
        <v>165</v>
      </c>
      <c r="C1246" t="s">
        <v>5222</v>
      </c>
      <c r="D1246" s="2">
        <v>1332299.55</v>
      </c>
      <c r="E1246" s="3">
        <f t="shared" si="38"/>
        <v>6.0303626332267549E-3</v>
      </c>
      <c r="F1246" s="3">
        <f t="shared" si="39"/>
        <v>77.005982273298827</v>
      </c>
      <c r="G1246" t="s">
        <v>14473</v>
      </c>
    </row>
    <row r="1247" spans="1:7" x14ac:dyDescent="0.35">
      <c r="A1247" t="s">
        <v>3</v>
      </c>
      <c r="B1247" t="s">
        <v>9</v>
      </c>
      <c r="C1247" t="s">
        <v>9753</v>
      </c>
      <c r="D1247" s="2">
        <v>1331164.8500000001</v>
      </c>
      <c r="E1247" s="3">
        <f t="shared" si="38"/>
        <v>6.0252266617555339E-3</v>
      </c>
      <c r="F1247" s="3">
        <f t="shared" si="39"/>
        <v>77.012007499960589</v>
      </c>
      <c r="G1247" t="s">
        <v>14473</v>
      </c>
    </row>
    <row r="1248" spans="1:7" x14ac:dyDescent="0.35">
      <c r="A1248" t="s">
        <v>10</v>
      </c>
      <c r="B1248" t="s">
        <v>8</v>
      </c>
      <c r="C1248" t="s">
        <v>278</v>
      </c>
      <c r="D1248" s="2">
        <v>1330407.97</v>
      </c>
      <c r="E1248" s="3">
        <f t="shared" si="38"/>
        <v>6.0218008099117513E-3</v>
      </c>
      <c r="F1248" s="3">
        <f t="shared" si="39"/>
        <v>77.018029300770507</v>
      </c>
      <c r="G1248" t="s">
        <v>14473</v>
      </c>
    </row>
    <row r="1249" spans="1:7" x14ac:dyDescent="0.35">
      <c r="A1249" t="s">
        <v>10</v>
      </c>
      <c r="B1249" t="s">
        <v>83</v>
      </c>
      <c r="C1249" t="s">
        <v>11547</v>
      </c>
      <c r="D1249" s="2">
        <v>1328608.1499999999</v>
      </c>
      <c r="E1249" s="3">
        <f t="shared" si="38"/>
        <v>6.0136543181753136E-3</v>
      </c>
      <c r="F1249" s="3">
        <f t="shared" si="39"/>
        <v>77.024042955088689</v>
      </c>
      <c r="G1249" t="s">
        <v>14473</v>
      </c>
    </row>
    <row r="1250" spans="1:7" x14ac:dyDescent="0.35">
      <c r="A1250" t="s">
        <v>10</v>
      </c>
      <c r="B1250" t="s">
        <v>6</v>
      </c>
      <c r="C1250" t="s">
        <v>3938</v>
      </c>
      <c r="D1250" s="2">
        <v>1326933.5</v>
      </c>
      <c r="E1250" s="3">
        <f t="shared" si="38"/>
        <v>6.0060743810780356E-3</v>
      </c>
      <c r="F1250" s="3">
        <f t="shared" si="39"/>
        <v>77.030049029469765</v>
      </c>
      <c r="G1250" t="s">
        <v>14473</v>
      </c>
    </row>
    <row r="1251" spans="1:7" x14ac:dyDescent="0.35">
      <c r="A1251" t="s">
        <v>10</v>
      </c>
      <c r="B1251" t="s">
        <v>22</v>
      </c>
      <c r="C1251" s="8" t="s">
        <v>1581</v>
      </c>
      <c r="D1251" s="2">
        <v>1326592.3999999999</v>
      </c>
      <c r="E1251" s="3">
        <f t="shared" si="38"/>
        <v>6.0045304665025225E-3</v>
      </c>
      <c r="F1251" s="3">
        <f t="shared" si="39"/>
        <v>77.036053559936263</v>
      </c>
      <c r="G1251" t="s">
        <v>14480</v>
      </c>
    </row>
    <row r="1252" spans="1:7" x14ac:dyDescent="0.35">
      <c r="A1252" t="s">
        <v>10</v>
      </c>
      <c r="B1252" t="s">
        <v>9</v>
      </c>
      <c r="C1252" t="s">
        <v>7858</v>
      </c>
      <c r="D1252" s="2">
        <v>1326327.76</v>
      </c>
      <c r="E1252" s="3">
        <f t="shared" si="38"/>
        <v>6.0033326314006073E-3</v>
      </c>
      <c r="F1252" s="3">
        <f t="shared" si="39"/>
        <v>77.042056892567658</v>
      </c>
      <c r="G1252" t="s">
        <v>14473</v>
      </c>
    </row>
    <row r="1253" spans="1:7" x14ac:dyDescent="0.35">
      <c r="A1253" t="s">
        <v>10</v>
      </c>
      <c r="B1253" t="s">
        <v>9</v>
      </c>
      <c r="C1253" t="s">
        <v>8291</v>
      </c>
      <c r="D1253" s="2">
        <v>1324881.8799999999</v>
      </c>
      <c r="E1253" s="3">
        <f t="shared" si="38"/>
        <v>5.99678817169248E-3</v>
      </c>
      <c r="F1253" s="3">
        <f t="shared" si="39"/>
        <v>77.048053680739343</v>
      </c>
      <c r="G1253" t="s">
        <v>14473</v>
      </c>
    </row>
    <row r="1254" spans="1:7" x14ac:dyDescent="0.35">
      <c r="A1254" t="s">
        <v>10</v>
      </c>
      <c r="B1254" t="s">
        <v>76</v>
      </c>
      <c r="C1254" t="s">
        <v>3878</v>
      </c>
      <c r="D1254" s="2">
        <v>1321626.99</v>
      </c>
      <c r="E1254" s="3">
        <f t="shared" si="38"/>
        <v>5.9820556237221208E-3</v>
      </c>
      <c r="F1254" s="3">
        <f t="shared" si="39"/>
        <v>77.054035736363062</v>
      </c>
      <c r="G1254" t="s">
        <v>14473</v>
      </c>
    </row>
    <row r="1255" spans="1:7" x14ac:dyDescent="0.35">
      <c r="A1255" t="s">
        <v>10</v>
      </c>
      <c r="B1255" t="s">
        <v>22</v>
      </c>
      <c r="C1255" t="s">
        <v>21</v>
      </c>
      <c r="D1255" s="2">
        <v>1321619.18</v>
      </c>
      <c r="E1255" s="3">
        <f t="shared" si="38"/>
        <v>5.9820202734646166E-3</v>
      </c>
      <c r="F1255" s="3">
        <f t="shared" si="39"/>
        <v>77.060017756636526</v>
      </c>
      <c r="G1255" t="s">
        <v>14473</v>
      </c>
    </row>
    <row r="1256" spans="1:7" x14ac:dyDescent="0.35">
      <c r="A1256" t="s">
        <v>3</v>
      </c>
      <c r="B1256" t="s">
        <v>9</v>
      </c>
      <c r="C1256" t="s">
        <v>6304</v>
      </c>
      <c r="D1256" s="2">
        <v>1318857.1299999999</v>
      </c>
      <c r="E1256" s="3">
        <f t="shared" si="38"/>
        <v>5.9695184580049439E-3</v>
      </c>
      <c r="F1256" s="3">
        <f t="shared" si="39"/>
        <v>77.065987275094528</v>
      </c>
      <c r="G1256" t="s">
        <v>14473</v>
      </c>
    </row>
    <row r="1257" spans="1:7" x14ac:dyDescent="0.35">
      <c r="A1257" t="s">
        <v>10</v>
      </c>
      <c r="B1257" t="s">
        <v>6</v>
      </c>
      <c r="C1257" t="s">
        <v>2775</v>
      </c>
      <c r="D1257" s="2">
        <v>1317162.32</v>
      </c>
      <c r="E1257" s="3">
        <f t="shared" si="38"/>
        <v>5.9618472710752345E-3</v>
      </c>
      <c r="F1257" s="3">
        <f t="shared" si="39"/>
        <v>77.071949122365609</v>
      </c>
      <c r="G1257" t="s">
        <v>14480</v>
      </c>
    </row>
    <row r="1258" spans="1:7" x14ac:dyDescent="0.35">
      <c r="A1258" t="s">
        <v>3</v>
      </c>
      <c r="B1258" t="s">
        <v>22</v>
      </c>
      <c r="C1258" t="s">
        <v>2648</v>
      </c>
      <c r="D1258" s="2">
        <v>1316356.01</v>
      </c>
      <c r="E1258" s="3">
        <f t="shared" si="38"/>
        <v>5.9581976851433033E-3</v>
      </c>
      <c r="F1258" s="3">
        <f t="shared" si="39"/>
        <v>77.077907320050755</v>
      </c>
      <c r="G1258" t="s">
        <v>14473</v>
      </c>
    </row>
    <row r="1259" spans="1:7" x14ac:dyDescent="0.35">
      <c r="A1259" t="s">
        <v>3</v>
      </c>
      <c r="B1259" t="s">
        <v>8</v>
      </c>
      <c r="C1259" t="s">
        <v>8413</v>
      </c>
      <c r="D1259" s="2">
        <v>1314013.1499999999</v>
      </c>
      <c r="E1259" s="3">
        <f t="shared" si="38"/>
        <v>5.9475932415713742E-3</v>
      </c>
      <c r="F1259" s="3">
        <f t="shared" si="39"/>
        <v>77.083854913292328</v>
      </c>
      <c r="G1259" t="s">
        <v>14473</v>
      </c>
    </row>
    <row r="1260" spans="1:7" x14ac:dyDescent="0.35">
      <c r="A1260" t="s">
        <v>10</v>
      </c>
      <c r="B1260" t="s">
        <v>40</v>
      </c>
      <c r="C1260" t="s">
        <v>14231</v>
      </c>
      <c r="D1260" s="2">
        <v>1313519.42</v>
      </c>
      <c r="E1260" s="3">
        <f t="shared" si="38"/>
        <v>5.9453584806702662E-3</v>
      </c>
      <c r="F1260" s="3">
        <f t="shared" si="39"/>
        <v>77.089800271773001</v>
      </c>
      <c r="G1260" t="s">
        <v>14473</v>
      </c>
    </row>
    <row r="1261" spans="1:7" x14ac:dyDescent="0.35">
      <c r="A1261" t="s">
        <v>10</v>
      </c>
      <c r="B1261" t="s">
        <v>8</v>
      </c>
      <c r="C1261" t="s">
        <v>285</v>
      </c>
      <c r="D1261" s="2">
        <v>1313220.22</v>
      </c>
      <c r="E1261" s="3">
        <f t="shared" si="38"/>
        <v>5.9440042172841821E-3</v>
      </c>
      <c r="F1261" s="3">
        <f t="shared" si="39"/>
        <v>77.095744275990285</v>
      </c>
      <c r="G1261" t="s">
        <v>14480</v>
      </c>
    </row>
    <row r="1262" spans="1:7" x14ac:dyDescent="0.35">
      <c r="A1262" t="s">
        <v>10</v>
      </c>
      <c r="B1262" t="s">
        <v>32</v>
      </c>
      <c r="C1262" t="s">
        <v>5645</v>
      </c>
      <c r="D1262" s="2">
        <v>1313128.1100000001</v>
      </c>
      <c r="E1262" s="3">
        <f t="shared" si="38"/>
        <v>5.9435873015071371E-3</v>
      </c>
      <c r="F1262" s="3">
        <f t="shared" si="39"/>
        <v>77.101687863291787</v>
      </c>
      <c r="G1262" t="s">
        <v>14473</v>
      </c>
    </row>
    <row r="1263" spans="1:7" x14ac:dyDescent="0.35">
      <c r="A1263" t="s">
        <v>3</v>
      </c>
      <c r="B1263" t="s">
        <v>8</v>
      </c>
      <c r="C1263" t="s">
        <v>278</v>
      </c>
      <c r="D1263" s="2">
        <v>1312049.52</v>
      </c>
      <c r="E1263" s="3">
        <f t="shared" si="38"/>
        <v>5.9387052996836189E-3</v>
      </c>
      <c r="F1263" s="3">
        <f t="shared" si="39"/>
        <v>77.107626568591471</v>
      </c>
      <c r="G1263" t="s">
        <v>14473</v>
      </c>
    </row>
    <row r="1264" spans="1:7" x14ac:dyDescent="0.35">
      <c r="A1264" t="s">
        <v>10</v>
      </c>
      <c r="B1264" t="s">
        <v>9</v>
      </c>
      <c r="C1264" t="s">
        <v>1818</v>
      </c>
      <c r="D1264" s="2">
        <v>1311811.29</v>
      </c>
      <c r="E1264" s="3">
        <f t="shared" si="38"/>
        <v>5.9376270036727002E-3</v>
      </c>
      <c r="F1264" s="3">
        <f t="shared" si="39"/>
        <v>77.113564195595146</v>
      </c>
      <c r="G1264" t="s">
        <v>14473</v>
      </c>
    </row>
    <row r="1265" spans="1:7" x14ac:dyDescent="0.35">
      <c r="A1265" t="s">
        <v>3</v>
      </c>
      <c r="B1265" t="s">
        <v>6</v>
      </c>
      <c r="C1265" t="s">
        <v>2734</v>
      </c>
      <c r="D1265" s="2">
        <v>1311622.9099999999</v>
      </c>
      <c r="E1265" s="3">
        <f t="shared" si="38"/>
        <v>5.9367743427881058E-3</v>
      </c>
      <c r="F1265" s="3">
        <f t="shared" si="39"/>
        <v>77.119500969937931</v>
      </c>
      <c r="G1265" t="s">
        <v>14480</v>
      </c>
    </row>
    <row r="1266" spans="1:7" x14ac:dyDescent="0.35">
      <c r="A1266" t="s">
        <v>3</v>
      </c>
      <c r="B1266" t="s">
        <v>9</v>
      </c>
      <c r="C1266" t="s">
        <v>9988</v>
      </c>
      <c r="D1266" s="2">
        <v>1309629.79</v>
      </c>
      <c r="E1266" s="3">
        <f t="shared" si="38"/>
        <v>5.9277529208627312E-3</v>
      </c>
      <c r="F1266" s="3">
        <f t="shared" si="39"/>
        <v>77.1254287228588</v>
      </c>
      <c r="G1266" t="s">
        <v>14473</v>
      </c>
    </row>
    <row r="1267" spans="1:7" x14ac:dyDescent="0.35">
      <c r="A1267" t="s">
        <v>10</v>
      </c>
      <c r="B1267" t="s">
        <v>9</v>
      </c>
      <c r="C1267" t="s">
        <v>1357</v>
      </c>
      <c r="D1267" s="2">
        <v>1308588</v>
      </c>
      <c r="E1267" s="3">
        <f t="shared" si="38"/>
        <v>5.9230374861936512E-3</v>
      </c>
      <c r="F1267" s="3">
        <f t="shared" si="39"/>
        <v>77.131351760344998</v>
      </c>
      <c r="G1267" t="s">
        <v>14480</v>
      </c>
    </row>
    <row r="1268" spans="1:7" x14ac:dyDescent="0.35">
      <c r="A1268" t="s">
        <v>10</v>
      </c>
      <c r="B1268" t="s">
        <v>6</v>
      </c>
      <c r="C1268" t="s">
        <v>8541</v>
      </c>
      <c r="D1268" s="2">
        <v>1307274.46</v>
      </c>
      <c r="E1268" s="3">
        <f t="shared" si="38"/>
        <v>5.9170920345621107E-3</v>
      </c>
      <c r="F1268" s="3">
        <f t="shared" si="39"/>
        <v>77.137268852379563</v>
      </c>
      <c r="G1268" t="s">
        <v>14473</v>
      </c>
    </row>
    <row r="1269" spans="1:7" x14ac:dyDescent="0.35">
      <c r="A1269" t="s">
        <v>10</v>
      </c>
      <c r="B1269" t="s">
        <v>95</v>
      </c>
      <c r="C1269" t="s">
        <v>11216</v>
      </c>
      <c r="D1269" s="2">
        <v>1305689.3600000001</v>
      </c>
      <c r="E1269" s="3">
        <f t="shared" si="38"/>
        <v>5.9099174259615696E-3</v>
      </c>
      <c r="F1269" s="3">
        <f t="shared" si="39"/>
        <v>77.14317876980553</v>
      </c>
      <c r="G1269" t="s">
        <v>14473</v>
      </c>
    </row>
    <row r="1270" spans="1:7" x14ac:dyDescent="0.35">
      <c r="A1270" t="s">
        <v>10</v>
      </c>
      <c r="B1270" t="s">
        <v>15</v>
      </c>
      <c r="C1270" t="s">
        <v>1013</v>
      </c>
      <c r="D1270" s="2">
        <v>1303617.69</v>
      </c>
      <c r="E1270" s="3">
        <f t="shared" si="38"/>
        <v>5.9005404646345332E-3</v>
      </c>
      <c r="F1270" s="3">
        <f t="shared" si="39"/>
        <v>77.149079310270167</v>
      </c>
      <c r="G1270" t="s">
        <v>14473</v>
      </c>
    </row>
    <row r="1271" spans="1:7" x14ac:dyDescent="0.35">
      <c r="A1271" t="s">
        <v>3</v>
      </c>
      <c r="B1271" t="s">
        <v>9</v>
      </c>
      <c r="C1271" t="s">
        <v>1591</v>
      </c>
      <c r="D1271" s="2">
        <v>1303596.02</v>
      </c>
      <c r="E1271" s="3">
        <f t="shared" si="38"/>
        <v>5.9004423801172334E-3</v>
      </c>
      <c r="F1271" s="3">
        <f t="shared" si="39"/>
        <v>77.154979752650291</v>
      </c>
      <c r="G1271" t="s">
        <v>14480</v>
      </c>
    </row>
    <row r="1272" spans="1:7" x14ac:dyDescent="0.35">
      <c r="A1272" t="s">
        <v>3</v>
      </c>
      <c r="B1272" t="s">
        <v>9</v>
      </c>
      <c r="C1272" t="s">
        <v>2789</v>
      </c>
      <c r="D1272" s="2">
        <v>1302959.1499999999</v>
      </c>
      <c r="E1272" s="3">
        <f t="shared" si="38"/>
        <v>5.8975597273007371E-3</v>
      </c>
      <c r="F1272" s="3">
        <f t="shared" si="39"/>
        <v>77.160877312377593</v>
      </c>
      <c r="G1272" t="s">
        <v>14480</v>
      </c>
    </row>
    <row r="1273" spans="1:7" x14ac:dyDescent="0.35">
      <c r="A1273" t="s">
        <v>10</v>
      </c>
      <c r="B1273" t="s">
        <v>57</v>
      </c>
      <c r="C1273" t="s">
        <v>3613</v>
      </c>
      <c r="D1273" s="2">
        <v>1302583.77</v>
      </c>
      <c r="E1273" s="3">
        <f t="shared" si="38"/>
        <v>5.8958606517998408E-3</v>
      </c>
      <c r="F1273" s="3">
        <f t="shared" si="39"/>
        <v>77.166773173029398</v>
      </c>
      <c r="G1273" t="s">
        <v>14473</v>
      </c>
    </row>
    <row r="1274" spans="1:7" x14ac:dyDescent="0.35">
      <c r="A1274" t="s">
        <v>10</v>
      </c>
      <c r="B1274" t="s">
        <v>9</v>
      </c>
      <c r="C1274" t="s">
        <v>309</v>
      </c>
      <c r="D1274" s="2">
        <v>1302082.05</v>
      </c>
      <c r="E1274" s="3">
        <f t="shared" si="38"/>
        <v>5.8935897259105828E-3</v>
      </c>
      <c r="F1274" s="3">
        <f t="shared" si="39"/>
        <v>77.172666762755313</v>
      </c>
      <c r="G1274" t="s">
        <v>14473</v>
      </c>
    </row>
    <row r="1275" spans="1:7" x14ac:dyDescent="0.35">
      <c r="A1275" t="s">
        <v>3</v>
      </c>
      <c r="B1275" t="s">
        <v>13</v>
      </c>
      <c r="C1275" t="s">
        <v>11586</v>
      </c>
      <c r="D1275" s="2">
        <v>1302011.1000000001</v>
      </c>
      <c r="E1275" s="3">
        <f t="shared" si="38"/>
        <v>5.8932685862473381E-3</v>
      </c>
      <c r="F1275" s="3">
        <f t="shared" si="39"/>
        <v>77.178560031341561</v>
      </c>
      <c r="G1275" t="s">
        <v>14473</v>
      </c>
    </row>
    <row r="1276" spans="1:7" x14ac:dyDescent="0.35">
      <c r="A1276" t="s">
        <v>10</v>
      </c>
      <c r="B1276" t="s">
        <v>9</v>
      </c>
      <c r="C1276" t="s">
        <v>4948</v>
      </c>
      <c r="D1276" s="2">
        <v>1301968.18</v>
      </c>
      <c r="E1276" s="3">
        <f t="shared" si="38"/>
        <v>5.8930743182509107E-3</v>
      </c>
      <c r="F1276" s="3">
        <f t="shared" si="39"/>
        <v>77.184453105659813</v>
      </c>
      <c r="G1276" t="s">
        <v>14480</v>
      </c>
    </row>
    <row r="1277" spans="1:7" x14ac:dyDescent="0.35">
      <c r="A1277" t="s">
        <v>10</v>
      </c>
      <c r="B1277" t="s">
        <v>6</v>
      </c>
      <c r="C1277" t="s">
        <v>8016</v>
      </c>
      <c r="D1277" s="2">
        <v>1301434.3600000001</v>
      </c>
      <c r="E1277" s="3">
        <f t="shared" si="38"/>
        <v>5.8906580987296573E-3</v>
      </c>
      <c r="F1277" s="3">
        <f t="shared" si="39"/>
        <v>77.190343763758548</v>
      </c>
      <c r="G1277" t="s">
        <v>14473</v>
      </c>
    </row>
    <row r="1278" spans="1:7" x14ac:dyDescent="0.35">
      <c r="A1278" t="s">
        <v>10</v>
      </c>
      <c r="B1278" t="s">
        <v>6</v>
      </c>
      <c r="C1278" t="s">
        <v>1055</v>
      </c>
      <c r="D1278" s="2">
        <v>1301098.3</v>
      </c>
      <c r="E1278" s="3">
        <f t="shared" si="38"/>
        <v>5.8891369966122525E-3</v>
      </c>
      <c r="F1278" s="3">
        <f t="shared" si="39"/>
        <v>77.196232900755163</v>
      </c>
      <c r="G1278" t="s">
        <v>14473</v>
      </c>
    </row>
    <row r="1279" spans="1:7" x14ac:dyDescent="0.35">
      <c r="A1279" t="s">
        <v>3</v>
      </c>
      <c r="B1279" t="s">
        <v>13</v>
      </c>
      <c r="C1279" t="s">
        <v>831</v>
      </c>
      <c r="D1279" s="2">
        <v>1301038.3999999999</v>
      </c>
      <c r="E1279" s="3">
        <f t="shared" si="38"/>
        <v>5.8888658723581519E-3</v>
      </c>
      <c r="F1279" s="3">
        <f t="shared" si="39"/>
        <v>77.202121766627528</v>
      </c>
      <c r="G1279" t="s">
        <v>14473</v>
      </c>
    </row>
    <row r="1280" spans="1:7" x14ac:dyDescent="0.35">
      <c r="A1280" t="s">
        <v>10</v>
      </c>
      <c r="B1280" t="s">
        <v>37</v>
      </c>
      <c r="C1280" s="8" t="s">
        <v>2038</v>
      </c>
      <c r="D1280" s="2">
        <v>1300860.74</v>
      </c>
      <c r="E1280" s="3">
        <f t="shared" si="38"/>
        <v>5.8880617332098522E-3</v>
      </c>
      <c r="F1280" s="3">
        <f t="shared" si="39"/>
        <v>77.208009828360744</v>
      </c>
      <c r="G1280" t="s">
        <v>14480</v>
      </c>
    </row>
    <row r="1281" spans="1:7" x14ac:dyDescent="0.35">
      <c r="A1281" t="s">
        <v>10</v>
      </c>
      <c r="B1281" t="s">
        <v>32</v>
      </c>
      <c r="C1281" t="s">
        <v>10479</v>
      </c>
      <c r="D1281" s="2">
        <v>1300638.8899999999</v>
      </c>
      <c r="E1281" s="3">
        <f t="shared" si="38"/>
        <v>5.8870575776877833E-3</v>
      </c>
      <c r="F1281" s="3">
        <f t="shared" si="39"/>
        <v>77.213896885938425</v>
      </c>
      <c r="G1281" t="s">
        <v>14473</v>
      </c>
    </row>
    <row r="1282" spans="1:7" x14ac:dyDescent="0.35">
      <c r="A1282" t="s">
        <v>10</v>
      </c>
      <c r="B1282" t="s">
        <v>169</v>
      </c>
      <c r="C1282" t="s">
        <v>6163</v>
      </c>
      <c r="D1282" s="2">
        <v>1299088.18</v>
      </c>
      <c r="E1282" s="3">
        <f t="shared" si="38"/>
        <v>5.880038627903577E-3</v>
      </c>
      <c r="F1282" s="3">
        <f t="shared" si="39"/>
        <v>77.219776924566332</v>
      </c>
      <c r="G1282" t="s">
        <v>14473</v>
      </c>
    </row>
    <row r="1283" spans="1:7" x14ac:dyDescent="0.35">
      <c r="A1283" t="s">
        <v>10</v>
      </c>
      <c r="B1283" t="s">
        <v>6</v>
      </c>
      <c r="C1283" t="s">
        <v>1425</v>
      </c>
      <c r="D1283" s="2">
        <v>1298869.58</v>
      </c>
      <c r="E1283" s="3">
        <f t="shared" ref="E1283:E1346" si="40">(D1283/$D$29638)*100</f>
        <v>5.879049182795964E-3</v>
      </c>
      <c r="F1283" s="3">
        <f t="shared" si="39"/>
        <v>77.225655973749127</v>
      </c>
      <c r="G1283" t="s">
        <v>14473</v>
      </c>
    </row>
    <row r="1284" spans="1:7" x14ac:dyDescent="0.35">
      <c r="A1284" t="s">
        <v>10</v>
      </c>
      <c r="B1284" t="s">
        <v>43</v>
      </c>
      <c r="C1284" t="s">
        <v>8412</v>
      </c>
      <c r="D1284" s="2">
        <v>1298479.95</v>
      </c>
      <c r="E1284" s="3">
        <f t="shared" si="40"/>
        <v>5.8772856077855349E-3</v>
      </c>
      <c r="F1284" s="3">
        <f t="shared" ref="F1284:F1347" si="41">E1284+F1283</f>
        <v>77.231533259356908</v>
      </c>
      <c r="G1284" t="s">
        <v>14473</v>
      </c>
    </row>
    <row r="1285" spans="1:7" x14ac:dyDescent="0.35">
      <c r="A1285" t="s">
        <v>3</v>
      </c>
      <c r="B1285" t="s">
        <v>6</v>
      </c>
      <c r="C1285" t="s">
        <v>1591</v>
      </c>
      <c r="D1285" s="2">
        <v>1297995.3799999999</v>
      </c>
      <c r="E1285" s="3">
        <f t="shared" si="40"/>
        <v>5.8750923076217824E-3</v>
      </c>
      <c r="F1285" s="3">
        <f t="shared" si="41"/>
        <v>77.237408351664527</v>
      </c>
      <c r="G1285" t="s">
        <v>14480</v>
      </c>
    </row>
    <row r="1286" spans="1:7" x14ac:dyDescent="0.35">
      <c r="A1286" t="s">
        <v>10</v>
      </c>
      <c r="B1286" t="s">
        <v>9</v>
      </c>
      <c r="C1286" t="s">
        <v>1773</v>
      </c>
      <c r="D1286" s="2">
        <v>1296880.99</v>
      </c>
      <c r="E1286" s="3">
        <f t="shared" si="40"/>
        <v>5.8700482649251973E-3</v>
      </c>
      <c r="F1286" s="3">
        <f t="shared" si="41"/>
        <v>77.243278399929451</v>
      </c>
      <c r="G1286" t="s">
        <v>14473</v>
      </c>
    </row>
    <row r="1287" spans="1:7" x14ac:dyDescent="0.35">
      <c r="A1287" t="s">
        <v>3</v>
      </c>
      <c r="B1287" t="s">
        <v>9</v>
      </c>
      <c r="C1287" t="s">
        <v>9929</v>
      </c>
      <c r="D1287" s="2">
        <v>1295594.46</v>
      </c>
      <c r="E1287" s="3">
        <f t="shared" si="40"/>
        <v>5.8642250681534766E-3</v>
      </c>
      <c r="F1287" s="3">
        <f t="shared" si="41"/>
        <v>77.249142624997603</v>
      </c>
      <c r="G1287" t="s">
        <v>14473</v>
      </c>
    </row>
    <row r="1288" spans="1:7" x14ac:dyDescent="0.35">
      <c r="A1288" t="s">
        <v>10</v>
      </c>
      <c r="B1288" t="s">
        <v>67</v>
      </c>
      <c r="C1288" t="s">
        <v>3264</v>
      </c>
      <c r="D1288" s="2">
        <v>1293405.1200000001</v>
      </c>
      <c r="E1288" s="3">
        <f t="shared" si="40"/>
        <v>5.8543154992975622E-3</v>
      </c>
      <c r="F1288" s="3">
        <f t="shared" si="41"/>
        <v>77.254996940496895</v>
      </c>
      <c r="G1288" t="s">
        <v>14473</v>
      </c>
    </row>
    <row r="1289" spans="1:7" x14ac:dyDescent="0.35">
      <c r="A1289" t="s">
        <v>3</v>
      </c>
      <c r="B1289" t="s">
        <v>9</v>
      </c>
      <c r="C1289" t="s">
        <v>12452</v>
      </c>
      <c r="D1289" s="2">
        <v>1293190.02</v>
      </c>
      <c r="E1289" s="3">
        <f t="shared" si="40"/>
        <v>5.8533418961747461E-3</v>
      </c>
      <c r="F1289" s="3">
        <f t="shared" si="41"/>
        <v>77.260850282393065</v>
      </c>
      <c r="G1289" t="s">
        <v>14473</v>
      </c>
    </row>
    <row r="1290" spans="1:7" x14ac:dyDescent="0.35">
      <c r="A1290" t="s">
        <v>3</v>
      </c>
      <c r="B1290" t="s">
        <v>37</v>
      </c>
      <c r="C1290" t="s">
        <v>10763</v>
      </c>
      <c r="D1290" s="2">
        <v>1293092.3500000001</v>
      </c>
      <c r="E1290" s="3">
        <f t="shared" si="40"/>
        <v>5.852899814273279E-3</v>
      </c>
      <c r="F1290" s="3">
        <f t="shared" si="41"/>
        <v>77.266703182207337</v>
      </c>
      <c r="G1290" t="s">
        <v>14473</v>
      </c>
    </row>
    <row r="1291" spans="1:7" x14ac:dyDescent="0.35">
      <c r="A1291" t="s">
        <v>3</v>
      </c>
      <c r="B1291" t="s">
        <v>6</v>
      </c>
      <c r="C1291" t="s">
        <v>388</v>
      </c>
      <c r="D1291" s="2">
        <v>1292503.75</v>
      </c>
      <c r="E1291" s="3">
        <f t="shared" si="40"/>
        <v>5.8502356450585427E-3</v>
      </c>
      <c r="F1291" s="3">
        <f t="shared" si="41"/>
        <v>77.272553417852393</v>
      </c>
      <c r="G1291" t="s">
        <v>14473</v>
      </c>
    </row>
    <row r="1292" spans="1:7" x14ac:dyDescent="0.35">
      <c r="A1292" t="s">
        <v>3</v>
      </c>
      <c r="B1292" t="s">
        <v>37</v>
      </c>
      <c r="C1292" t="s">
        <v>167</v>
      </c>
      <c r="D1292" s="2">
        <v>1291226.3</v>
      </c>
      <c r="E1292" s="3">
        <f t="shared" si="40"/>
        <v>5.8444535469216671E-3</v>
      </c>
      <c r="F1292" s="3">
        <f t="shared" si="41"/>
        <v>77.278397871399321</v>
      </c>
      <c r="G1292" t="s">
        <v>14473</v>
      </c>
    </row>
    <row r="1293" spans="1:7" x14ac:dyDescent="0.35">
      <c r="A1293" t="s">
        <v>3</v>
      </c>
      <c r="B1293" t="s">
        <v>853</v>
      </c>
      <c r="C1293" t="s">
        <v>11785</v>
      </c>
      <c r="D1293" s="2">
        <v>1290462.7</v>
      </c>
      <c r="E1293" s="3">
        <f t="shared" si="40"/>
        <v>5.8409972784670746E-3</v>
      </c>
      <c r="F1293" s="3">
        <f t="shared" si="41"/>
        <v>77.284238868677789</v>
      </c>
      <c r="G1293" t="s">
        <v>14473</v>
      </c>
    </row>
    <row r="1294" spans="1:7" x14ac:dyDescent="0.35">
      <c r="A1294" t="s">
        <v>10</v>
      </c>
      <c r="B1294" t="s">
        <v>40</v>
      </c>
      <c r="C1294" s="6" t="s">
        <v>8918</v>
      </c>
      <c r="D1294" s="2">
        <v>1289811.26</v>
      </c>
      <c r="E1294" s="3">
        <f t="shared" si="40"/>
        <v>5.8380486777310095E-3</v>
      </c>
      <c r="F1294" s="3">
        <f t="shared" si="41"/>
        <v>77.29007691735552</v>
      </c>
      <c r="G1294" t="s">
        <v>14473</v>
      </c>
    </row>
    <row r="1295" spans="1:7" x14ac:dyDescent="0.35">
      <c r="A1295" t="s">
        <v>3</v>
      </c>
      <c r="B1295" t="s">
        <v>9</v>
      </c>
      <c r="C1295" t="s">
        <v>1484</v>
      </c>
      <c r="D1295" s="2">
        <v>1288597.68</v>
      </c>
      <c r="E1295" s="3">
        <f t="shared" si="40"/>
        <v>5.8325556731852737E-3</v>
      </c>
      <c r="F1295" s="3">
        <f t="shared" si="41"/>
        <v>77.295909473028701</v>
      </c>
      <c r="G1295" t="s">
        <v>14473</v>
      </c>
    </row>
    <row r="1296" spans="1:7" x14ac:dyDescent="0.35">
      <c r="A1296" t="s">
        <v>3</v>
      </c>
      <c r="B1296" t="s">
        <v>20</v>
      </c>
      <c r="C1296" t="s">
        <v>2386</v>
      </c>
      <c r="D1296" s="2">
        <v>1288222.68</v>
      </c>
      <c r="E1296" s="3">
        <f t="shared" si="40"/>
        <v>5.8308583176712976E-3</v>
      </c>
      <c r="F1296" s="3">
        <f t="shared" si="41"/>
        <v>77.301740331346366</v>
      </c>
      <c r="G1296" t="s">
        <v>14473</v>
      </c>
    </row>
    <row r="1297" spans="1:7" x14ac:dyDescent="0.35">
      <c r="A1297" t="s">
        <v>3</v>
      </c>
      <c r="B1297" t="s">
        <v>6</v>
      </c>
      <c r="C1297" t="s">
        <v>708</v>
      </c>
      <c r="D1297" s="2">
        <v>1284813.32</v>
      </c>
      <c r="E1297" s="3">
        <f t="shared" si="40"/>
        <v>5.8154265950176223E-3</v>
      </c>
      <c r="F1297" s="3">
        <f t="shared" si="41"/>
        <v>77.307555757941387</v>
      </c>
      <c r="G1297" t="s">
        <v>14480</v>
      </c>
    </row>
    <row r="1298" spans="1:7" x14ac:dyDescent="0.35">
      <c r="A1298" t="s">
        <v>3</v>
      </c>
      <c r="B1298" t="s">
        <v>8</v>
      </c>
      <c r="C1298" t="s">
        <v>5753</v>
      </c>
      <c r="D1298" s="2">
        <v>1283869.45</v>
      </c>
      <c r="E1298" s="3">
        <f t="shared" si="40"/>
        <v>5.8111543738203521E-3</v>
      </c>
      <c r="F1298" s="3">
        <f t="shared" si="41"/>
        <v>77.313366912315203</v>
      </c>
      <c r="G1298" t="s">
        <v>14473</v>
      </c>
    </row>
    <row r="1299" spans="1:7" x14ac:dyDescent="0.35">
      <c r="A1299" t="s">
        <v>3</v>
      </c>
      <c r="B1299" t="s">
        <v>22</v>
      </c>
      <c r="C1299" s="8" t="s">
        <v>1581</v>
      </c>
      <c r="D1299" s="2">
        <v>1283521.6000000001</v>
      </c>
      <c r="E1299" s="3">
        <f t="shared" si="40"/>
        <v>5.8095799068455878E-3</v>
      </c>
      <c r="F1299" s="3">
        <f t="shared" si="41"/>
        <v>77.319176492222056</v>
      </c>
      <c r="G1299" t="s">
        <v>14480</v>
      </c>
    </row>
    <row r="1300" spans="1:7" x14ac:dyDescent="0.35">
      <c r="A1300" t="s">
        <v>3</v>
      </c>
      <c r="B1300" t="s">
        <v>6</v>
      </c>
      <c r="C1300" s="8" t="s">
        <v>3048</v>
      </c>
      <c r="D1300" s="2">
        <v>1279769.1000000001</v>
      </c>
      <c r="E1300" s="3">
        <f t="shared" si="40"/>
        <v>5.7925950360024035E-3</v>
      </c>
      <c r="F1300" s="3">
        <f t="shared" si="41"/>
        <v>77.324969087258054</v>
      </c>
      <c r="G1300" t="s">
        <v>14480</v>
      </c>
    </row>
    <row r="1301" spans="1:7" x14ac:dyDescent="0.35">
      <c r="A1301" t="s">
        <v>10</v>
      </c>
      <c r="B1301" t="s">
        <v>15</v>
      </c>
      <c r="C1301" t="s">
        <v>9608</v>
      </c>
      <c r="D1301" s="2">
        <v>1278738.48</v>
      </c>
      <c r="E1301" s="3">
        <f t="shared" si="40"/>
        <v>5.7879301598962318E-3</v>
      </c>
      <c r="F1301" s="3">
        <f t="shared" si="41"/>
        <v>77.330757017417952</v>
      </c>
      <c r="G1301" t="s">
        <v>14473</v>
      </c>
    </row>
    <row r="1302" spans="1:7" x14ac:dyDescent="0.35">
      <c r="A1302" t="s">
        <v>10</v>
      </c>
      <c r="B1302" t="s">
        <v>6</v>
      </c>
      <c r="C1302" t="s">
        <v>1591</v>
      </c>
      <c r="D1302" s="2">
        <v>1276530.21</v>
      </c>
      <c r="E1302" s="3">
        <f t="shared" si="40"/>
        <v>5.7779349085339722E-3</v>
      </c>
      <c r="F1302" s="3">
        <f t="shared" si="41"/>
        <v>77.336534952326488</v>
      </c>
      <c r="G1302" t="s">
        <v>14480</v>
      </c>
    </row>
    <row r="1303" spans="1:7" x14ac:dyDescent="0.35">
      <c r="A1303" t="s">
        <v>3</v>
      </c>
      <c r="B1303" t="s">
        <v>6</v>
      </c>
      <c r="C1303" t="s">
        <v>305</v>
      </c>
      <c r="D1303" s="2">
        <v>1275610.6299999999</v>
      </c>
      <c r="E1303" s="3">
        <f t="shared" si="40"/>
        <v>5.7737726307111941E-3</v>
      </c>
      <c r="F1303" s="3">
        <f t="shared" si="41"/>
        <v>77.342308724957206</v>
      </c>
      <c r="G1303" t="s">
        <v>14473</v>
      </c>
    </row>
    <row r="1304" spans="1:7" x14ac:dyDescent="0.35">
      <c r="A1304" t="s">
        <v>3</v>
      </c>
      <c r="B1304" t="s">
        <v>99</v>
      </c>
      <c r="C1304" t="s">
        <v>6473</v>
      </c>
      <c r="D1304" s="2">
        <v>1274501.45</v>
      </c>
      <c r="E1304" s="3">
        <f t="shared" si="40"/>
        <v>5.7687521699405497E-3</v>
      </c>
      <c r="F1304" s="3">
        <f t="shared" si="41"/>
        <v>77.348077477127148</v>
      </c>
      <c r="G1304" t="s">
        <v>14473</v>
      </c>
    </row>
    <row r="1305" spans="1:7" x14ac:dyDescent="0.35">
      <c r="A1305" t="s">
        <v>3</v>
      </c>
      <c r="B1305" t="s">
        <v>6</v>
      </c>
      <c r="C1305" t="s">
        <v>389</v>
      </c>
      <c r="D1305" s="2">
        <v>1272377.8899999999</v>
      </c>
      <c r="E1305" s="3">
        <f t="shared" si="40"/>
        <v>5.7591403398731932E-3</v>
      </c>
      <c r="F1305" s="3">
        <f t="shared" si="41"/>
        <v>77.353836617467024</v>
      </c>
      <c r="G1305" t="s">
        <v>14480</v>
      </c>
    </row>
    <row r="1306" spans="1:7" x14ac:dyDescent="0.35">
      <c r="A1306" t="s">
        <v>3</v>
      </c>
      <c r="B1306" t="s">
        <v>35</v>
      </c>
      <c r="C1306" t="s">
        <v>2839</v>
      </c>
      <c r="D1306" s="2">
        <v>1272009.3899999999</v>
      </c>
      <c r="E1306" s="3">
        <f t="shared" si="40"/>
        <v>5.7574724051881266E-3</v>
      </c>
      <c r="F1306" s="3">
        <f t="shared" si="41"/>
        <v>77.359594089872218</v>
      </c>
      <c r="G1306" t="s">
        <v>14473</v>
      </c>
    </row>
    <row r="1307" spans="1:7" x14ac:dyDescent="0.35">
      <c r="A1307" t="s">
        <v>10</v>
      </c>
      <c r="B1307" t="s">
        <v>15</v>
      </c>
      <c r="C1307" t="s">
        <v>1524</v>
      </c>
      <c r="D1307" s="2">
        <v>1269956.24</v>
      </c>
      <c r="E1307" s="3">
        <f t="shared" si="40"/>
        <v>5.7481792705920748E-3</v>
      </c>
      <c r="F1307" s="3">
        <f t="shared" si="41"/>
        <v>77.365342269142815</v>
      </c>
      <c r="G1307" t="s">
        <v>14473</v>
      </c>
    </row>
    <row r="1308" spans="1:7" x14ac:dyDescent="0.35">
      <c r="A1308" t="s">
        <v>3</v>
      </c>
      <c r="B1308" t="s">
        <v>180</v>
      </c>
      <c r="C1308" t="s">
        <v>10134</v>
      </c>
      <c r="D1308" s="2">
        <v>1268975.57</v>
      </c>
      <c r="E1308" s="3">
        <f t="shared" si="40"/>
        <v>5.7437404822403663E-3</v>
      </c>
      <c r="F1308" s="3">
        <f t="shared" si="41"/>
        <v>77.37108600962506</v>
      </c>
      <c r="G1308" t="s">
        <v>14480</v>
      </c>
    </row>
    <row r="1309" spans="1:7" x14ac:dyDescent="0.35">
      <c r="A1309" t="s">
        <v>3</v>
      </c>
      <c r="B1309" t="s">
        <v>76</v>
      </c>
      <c r="C1309" t="s">
        <v>6183</v>
      </c>
      <c r="D1309" s="2">
        <v>1268627.45</v>
      </c>
      <c r="E1309" s="3">
        <f t="shared" si="40"/>
        <v>5.7421647931696317E-3</v>
      </c>
      <c r="F1309" s="3">
        <f t="shared" si="41"/>
        <v>77.376828174418236</v>
      </c>
      <c r="G1309" t="s">
        <v>14480</v>
      </c>
    </row>
    <row r="1310" spans="1:7" x14ac:dyDescent="0.35">
      <c r="A1310" t="s">
        <v>10</v>
      </c>
      <c r="B1310" t="s">
        <v>13</v>
      </c>
      <c r="C1310" t="s">
        <v>5187</v>
      </c>
      <c r="D1310" s="2">
        <v>1267782.1000000001</v>
      </c>
      <c r="E1310" s="3">
        <f t="shared" si="40"/>
        <v>5.7383385012129938E-3</v>
      </c>
      <c r="F1310" s="3">
        <f t="shared" si="41"/>
        <v>77.382566512919453</v>
      </c>
      <c r="G1310" t="s">
        <v>14480</v>
      </c>
    </row>
    <row r="1311" spans="1:7" x14ac:dyDescent="0.35">
      <c r="A1311" t="s">
        <v>3</v>
      </c>
      <c r="B1311" t="s">
        <v>9</v>
      </c>
      <c r="C1311" t="s">
        <v>1588</v>
      </c>
      <c r="D1311" s="2">
        <v>1267486.9099999999</v>
      </c>
      <c r="E1311" s="3">
        <f t="shared" si="40"/>
        <v>5.7370023882152045E-3</v>
      </c>
      <c r="F1311" s="3">
        <f t="shared" si="41"/>
        <v>77.388303515307669</v>
      </c>
      <c r="G1311" t="s">
        <v>14473</v>
      </c>
    </row>
    <row r="1312" spans="1:7" x14ac:dyDescent="0.35">
      <c r="A1312" t="s">
        <v>3</v>
      </c>
      <c r="B1312" t="s">
        <v>8</v>
      </c>
      <c r="C1312" t="s">
        <v>1929</v>
      </c>
      <c r="D1312" s="2">
        <v>1267480.72</v>
      </c>
      <c r="E1312" s="3">
        <f t="shared" si="40"/>
        <v>5.736974370533522E-3</v>
      </c>
      <c r="F1312" s="3">
        <f t="shared" si="41"/>
        <v>77.394040489678204</v>
      </c>
      <c r="G1312" t="s">
        <v>14473</v>
      </c>
    </row>
    <row r="1313" spans="1:7" x14ac:dyDescent="0.35">
      <c r="A1313" t="s">
        <v>10</v>
      </c>
      <c r="B1313" t="s">
        <v>42</v>
      </c>
      <c r="C1313" t="s">
        <v>131</v>
      </c>
      <c r="D1313" s="2">
        <v>1265819.67</v>
      </c>
      <c r="E1313" s="3">
        <f t="shared" si="40"/>
        <v>5.7294559908628827E-3</v>
      </c>
      <c r="F1313" s="3">
        <f t="shared" si="41"/>
        <v>77.399769945669064</v>
      </c>
      <c r="G1313" t="s">
        <v>14473</v>
      </c>
    </row>
    <row r="1314" spans="1:7" x14ac:dyDescent="0.35">
      <c r="A1314" t="s">
        <v>10</v>
      </c>
      <c r="B1314" t="s">
        <v>6</v>
      </c>
      <c r="C1314" t="s">
        <v>5092</v>
      </c>
      <c r="D1314" s="2">
        <v>1265787.45</v>
      </c>
      <c r="E1314" s="3">
        <f t="shared" si="40"/>
        <v>5.7293101540771213E-3</v>
      </c>
      <c r="F1314" s="3">
        <f t="shared" si="41"/>
        <v>77.405499255823145</v>
      </c>
      <c r="G1314" t="s">
        <v>14480</v>
      </c>
    </row>
    <row r="1315" spans="1:7" x14ac:dyDescent="0.35">
      <c r="A1315" t="s">
        <v>10</v>
      </c>
      <c r="B1315" t="s">
        <v>13</v>
      </c>
      <c r="C1315" t="s">
        <v>12766</v>
      </c>
      <c r="D1315" s="2">
        <v>1264066.6599999999</v>
      </c>
      <c r="E1315" s="3">
        <f t="shared" si="40"/>
        <v>5.721521374357403E-3</v>
      </c>
      <c r="F1315" s="3">
        <f t="shared" si="41"/>
        <v>77.411220777197499</v>
      </c>
      <c r="G1315" t="s">
        <v>14473</v>
      </c>
    </row>
    <row r="1316" spans="1:7" x14ac:dyDescent="0.35">
      <c r="A1316" t="s">
        <v>10</v>
      </c>
      <c r="B1316" t="s">
        <v>57</v>
      </c>
      <c r="C1316" s="8" t="s">
        <v>8042</v>
      </c>
      <c r="D1316" s="2">
        <v>1263743.6000000001</v>
      </c>
      <c r="E1316" s="3">
        <f t="shared" si="40"/>
        <v>5.720059113897817E-3</v>
      </c>
      <c r="F1316" s="3">
        <f t="shared" si="41"/>
        <v>77.416940836311397</v>
      </c>
      <c r="G1316" t="s">
        <v>14480</v>
      </c>
    </row>
    <row r="1317" spans="1:7" x14ac:dyDescent="0.35">
      <c r="A1317" t="s">
        <v>3</v>
      </c>
      <c r="B1317" t="s">
        <v>6</v>
      </c>
      <c r="C1317" t="s">
        <v>13012</v>
      </c>
      <c r="D1317" s="2">
        <v>1262724.54</v>
      </c>
      <c r="E1317" s="3">
        <f t="shared" si="40"/>
        <v>5.7154465616042899E-3</v>
      </c>
      <c r="F1317" s="3">
        <f t="shared" si="41"/>
        <v>77.422656282873007</v>
      </c>
      <c r="G1317" t="s">
        <v>14473</v>
      </c>
    </row>
    <row r="1318" spans="1:7" x14ac:dyDescent="0.35">
      <c r="A1318" t="s">
        <v>3</v>
      </c>
      <c r="B1318" t="s">
        <v>68</v>
      </c>
      <c r="C1318" t="s">
        <v>11830</v>
      </c>
      <c r="D1318" s="2">
        <v>1261983.81</v>
      </c>
      <c r="E1318" s="3">
        <f t="shared" si="40"/>
        <v>5.7120938092046439E-3</v>
      </c>
      <c r="F1318" s="3">
        <f t="shared" si="41"/>
        <v>77.428368376682215</v>
      </c>
      <c r="G1318" t="s">
        <v>14473</v>
      </c>
    </row>
    <row r="1319" spans="1:7" x14ac:dyDescent="0.35">
      <c r="A1319" t="s">
        <v>3</v>
      </c>
      <c r="B1319" t="s">
        <v>9</v>
      </c>
      <c r="C1319" t="s">
        <v>990</v>
      </c>
      <c r="D1319" s="2">
        <v>1260768.1599999999</v>
      </c>
      <c r="E1319" s="3">
        <f t="shared" si="40"/>
        <v>5.7065914352564719E-3</v>
      </c>
      <c r="F1319" s="3">
        <f t="shared" si="41"/>
        <v>77.434074968117471</v>
      </c>
      <c r="G1319" t="s">
        <v>14480</v>
      </c>
    </row>
    <row r="1320" spans="1:7" x14ac:dyDescent="0.35">
      <c r="A1320" t="s">
        <v>10</v>
      </c>
      <c r="B1320" t="s">
        <v>9</v>
      </c>
      <c r="C1320" t="s">
        <v>12854</v>
      </c>
      <c r="D1320" s="2">
        <v>1259879.45</v>
      </c>
      <c r="E1320" s="3">
        <f t="shared" si="40"/>
        <v>5.7025688837396039E-3</v>
      </c>
      <c r="F1320" s="3">
        <f t="shared" si="41"/>
        <v>77.439777537001206</v>
      </c>
      <c r="G1320" t="s">
        <v>14473</v>
      </c>
    </row>
    <row r="1321" spans="1:7" x14ac:dyDescent="0.35">
      <c r="A1321" t="s">
        <v>3</v>
      </c>
      <c r="B1321" t="s">
        <v>180</v>
      </c>
      <c r="C1321" t="s">
        <v>3224</v>
      </c>
      <c r="D1321" s="2">
        <v>1259337.27</v>
      </c>
      <c r="E1321" s="3">
        <f t="shared" si="40"/>
        <v>5.7001148245060902E-3</v>
      </c>
      <c r="F1321" s="3">
        <f t="shared" si="41"/>
        <v>77.445477651825712</v>
      </c>
      <c r="G1321" t="s">
        <v>14480</v>
      </c>
    </row>
    <row r="1322" spans="1:7" x14ac:dyDescent="0.35">
      <c r="A1322" t="s">
        <v>10</v>
      </c>
      <c r="B1322" t="s">
        <v>9</v>
      </c>
      <c r="C1322" t="s">
        <v>1612</v>
      </c>
      <c r="D1322" s="2">
        <v>1255835.03</v>
      </c>
      <c r="E1322" s="3">
        <f t="shared" si="40"/>
        <v>5.6842627008387124E-3</v>
      </c>
      <c r="F1322" s="3">
        <f t="shared" si="41"/>
        <v>77.451161914526551</v>
      </c>
      <c r="G1322" t="s">
        <v>14480</v>
      </c>
    </row>
    <row r="1323" spans="1:7" x14ac:dyDescent="0.35">
      <c r="A1323" t="s">
        <v>3</v>
      </c>
      <c r="B1323" t="s">
        <v>6</v>
      </c>
      <c r="C1323" t="s">
        <v>5092</v>
      </c>
      <c r="D1323" s="2">
        <v>1253237.42</v>
      </c>
      <c r="E1323" s="3">
        <f t="shared" si="40"/>
        <v>5.6725051870876219E-3</v>
      </c>
      <c r="F1323" s="3">
        <f t="shared" si="41"/>
        <v>77.456834419713644</v>
      </c>
      <c r="G1323" t="s">
        <v>14480</v>
      </c>
    </row>
    <row r="1324" spans="1:7" x14ac:dyDescent="0.35">
      <c r="A1324" t="s">
        <v>10</v>
      </c>
      <c r="B1324" t="s">
        <v>9</v>
      </c>
      <c r="C1324" t="s">
        <v>3494</v>
      </c>
      <c r="D1324" s="2">
        <v>1251273.8700000001</v>
      </c>
      <c r="E1324" s="3">
        <f t="shared" si="40"/>
        <v>5.6636176073023769E-3</v>
      </c>
      <c r="F1324" s="3">
        <f t="shared" si="41"/>
        <v>77.462498037320941</v>
      </c>
      <c r="G1324" t="s">
        <v>14480</v>
      </c>
    </row>
    <row r="1325" spans="1:7" x14ac:dyDescent="0.35">
      <c r="A1325" t="s">
        <v>10</v>
      </c>
      <c r="B1325" t="s">
        <v>166</v>
      </c>
      <c r="C1325" t="s">
        <v>9721</v>
      </c>
      <c r="D1325" s="2">
        <v>1251142.02</v>
      </c>
      <c r="E1325" s="3">
        <f t="shared" si="40"/>
        <v>5.6630208171036629E-3</v>
      </c>
      <c r="F1325" s="3">
        <f t="shared" si="41"/>
        <v>77.468161058138051</v>
      </c>
      <c r="G1325" t="s">
        <v>14473</v>
      </c>
    </row>
    <row r="1326" spans="1:7" x14ac:dyDescent="0.35">
      <c r="A1326" t="s">
        <v>3</v>
      </c>
      <c r="B1326" t="s">
        <v>6</v>
      </c>
      <c r="C1326" t="s">
        <v>7433</v>
      </c>
      <c r="D1326" s="2">
        <v>1250944.75</v>
      </c>
      <c r="E1326" s="3">
        <f t="shared" si="40"/>
        <v>5.6621279175776834E-3</v>
      </c>
      <c r="F1326" s="3">
        <f t="shared" si="41"/>
        <v>77.473823186055625</v>
      </c>
      <c r="G1326" t="s">
        <v>14480</v>
      </c>
    </row>
    <row r="1327" spans="1:7" x14ac:dyDescent="0.35">
      <c r="A1327" t="s">
        <v>10</v>
      </c>
      <c r="B1327" t="s">
        <v>681</v>
      </c>
      <c r="C1327" t="s">
        <v>91</v>
      </c>
      <c r="D1327" s="2">
        <v>1249506.45</v>
      </c>
      <c r="E1327" s="3">
        <f t="shared" si="40"/>
        <v>5.6556177670823464E-3</v>
      </c>
      <c r="F1327" s="3">
        <f t="shared" si="41"/>
        <v>77.479478803822701</v>
      </c>
      <c r="G1327" t="s">
        <v>14473</v>
      </c>
    </row>
    <row r="1328" spans="1:7" x14ac:dyDescent="0.35">
      <c r="A1328" t="s">
        <v>10</v>
      </c>
      <c r="B1328" t="s">
        <v>29</v>
      </c>
      <c r="C1328" t="s">
        <v>14090</v>
      </c>
      <c r="D1328" s="2">
        <v>1249295.94</v>
      </c>
      <c r="E1328" s="3">
        <f t="shared" si="40"/>
        <v>5.6546649395910207E-3</v>
      </c>
      <c r="F1328" s="3">
        <f t="shared" si="41"/>
        <v>77.485133468762285</v>
      </c>
      <c r="G1328" t="s">
        <v>14473</v>
      </c>
    </row>
    <row r="1329" spans="1:7" x14ac:dyDescent="0.35">
      <c r="A1329" t="s">
        <v>10</v>
      </c>
      <c r="B1329" t="s">
        <v>18</v>
      </c>
      <c r="C1329" s="8" t="s">
        <v>1565</v>
      </c>
      <c r="D1329" s="2">
        <v>1248875.5</v>
      </c>
      <c r="E1329" s="3">
        <f t="shared" si="40"/>
        <v>5.6527619098515657E-3</v>
      </c>
      <c r="F1329" s="3">
        <f t="shared" si="41"/>
        <v>77.490786230672143</v>
      </c>
      <c r="G1329" t="s">
        <v>14480</v>
      </c>
    </row>
    <row r="1330" spans="1:7" x14ac:dyDescent="0.35">
      <c r="A1330" t="s">
        <v>3</v>
      </c>
      <c r="B1330" t="s">
        <v>9</v>
      </c>
      <c r="C1330" t="s">
        <v>2100</v>
      </c>
      <c r="D1330" s="2">
        <v>1248565.1399999999</v>
      </c>
      <c r="E1330" s="3">
        <f t="shared" si="40"/>
        <v>5.6513571331653851E-3</v>
      </c>
      <c r="F1330" s="3">
        <f t="shared" si="41"/>
        <v>77.496437587805303</v>
      </c>
      <c r="G1330" t="s">
        <v>14480</v>
      </c>
    </row>
    <row r="1331" spans="1:7" x14ac:dyDescent="0.35">
      <c r="A1331" t="s">
        <v>3</v>
      </c>
      <c r="B1331" t="s">
        <v>9</v>
      </c>
      <c r="C1331" t="s">
        <v>1469</v>
      </c>
      <c r="D1331" s="2">
        <v>1247944.08</v>
      </c>
      <c r="E1331" s="3">
        <f t="shared" si="40"/>
        <v>5.6485460408573591E-3</v>
      </c>
      <c r="F1331" s="3">
        <f t="shared" si="41"/>
        <v>77.502086133846163</v>
      </c>
      <c r="G1331" t="s">
        <v>14480</v>
      </c>
    </row>
    <row r="1332" spans="1:7" x14ac:dyDescent="0.35">
      <c r="A1332" t="s">
        <v>3</v>
      </c>
      <c r="B1332" t="s">
        <v>73</v>
      </c>
      <c r="C1332" t="s">
        <v>11222</v>
      </c>
      <c r="D1332" s="2">
        <v>1247873.18</v>
      </c>
      <c r="E1332" s="3">
        <f t="shared" si="40"/>
        <v>5.6482251275081826E-3</v>
      </c>
      <c r="F1332" s="3">
        <f t="shared" si="41"/>
        <v>77.507734358973664</v>
      </c>
      <c r="G1332" t="s">
        <v>14473</v>
      </c>
    </row>
    <row r="1333" spans="1:7" x14ac:dyDescent="0.35">
      <c r="A1333" t="s">
        <v>3</v>
      </c>
      <c r="B1333" t="s">
        <v>9</v>
      </c>
      <c r="C1333" t="s">
        <v>7813</v>
      </c>
      <c r="D1333" s="2">
        <v>1243795.4099999999</v>
      </c>
      <c r="E1333" s="3">
        <f t="shared" si="40"/>
        <v>5.6297679931235816E-3</v>
      </c>
      <c r="F1333" s="3">
        <f t="shared" si="41"/>
        <v>77.513364126966792</v>
      </c>
      <c r="G1333" t="s">
        <v>14480</v>
      </c>
    </row>
    <row r="1334" spans="1:7" x14ac:dyDescent="0.35">
      <c r="A1334" t="s">
        <v>3</v>
      </c>
      <c r="B1334" t="s">
        <v>6</v>
      </c>
      <c r="C1334" t="s">
        <v>3520</v>
      </c>
      <c r="D1334" s="2">
        <v>1243548.49</v>
      </c>
      <c r="E1334" s="3">
        <f t="shared" si="40"/>
        <v>5.6286503637275531E-3</v>
      </c>
      <c r="F1334" s="3">
        <f t="shared" si="41"/>
        <v>77.518992777330524</v>
      </c>
      <c r="G1334" t="s">
        <v>14480</v>
      </c>
    </row>
    <row r="1335" spans="1:7" x14ac:dyDescent="0.35">
      <c r="A1335" t="s">
        <v>3</v>
      </c>
      <c r="B1335" t="s">
        <v>9</v>
      </c>
      <c r="C1335" t="s">
        <v>7746</v>
      </c>
      <c r="D1335" s="2">
        <v>1242521.8</v>
      </c>
      <c r="E1335" s="3">
        <f t="shared" si="40"/>
        <v>5.6240032759071693E-3</v>
      </c>
      <c r="F1335" s="3">
        <f t="shared" si="41"/>
        <v>77.524616780606436</v>
      </c>
      <c r="G1335" t="s">
        <v>14473</v>
      </c>
    </row>
    <row r="1336" spans="1:7" x14ac:dyDescent="0.35">
      <c r="A1336" t="s">
        <v>3</v>
      </c>
      <c r="B1336" t="s">
        <v>139</v>
      </c>
      <c r="C1336" t="s">
        <v>9077</v>
      </c>
      <c r="D1336" s="2">
        <v>1240067.71</v>
      </c>
      <c r="E1336" s="3">
        <f t="shared" si="40"/>
        <v>5.6128953740583881E-3</v>
      </c>
      <c r="F1336" s="3">
        <f t="shared" si="41"/>
        <v>77.530229675980493</v>
      </c>
      <c r="G1336" t="s">
        <v>14473</v>
      </c>
    </row>
    <row r="1337" spans="1:7" x14ac:dyDescent="0.35">
      <c r="A1337" t="s">
        <v>10</v>
      </c>
      <c r="B1337" t="s">
        <v>6</v>
      </c>
      <c r="C1337" t="s">
        <v>653</v>
      </c>
      <c r="D1337" s="2">
        <v>1239713.3400000001</v>
      </c>
      <c r="E1337" s="3">
        <f t="shared" si="40"/>
        <v>5.6112913957290884E-3</v>
      </c>
      <c r="F1337" s="3">
        <f t="shared" si="41"/>
        <v>77.535840967376217</v>
      </c>
      <c r="G1337" t="s">
        <v>14480</v>
      </c>
    </row>
    <row r="1338" spans="1:7" x14ac:dyDescent="0.35">
      <c r="A1338" t="s">
        <v>3</v>
      </c>
      <c r="B1338" t="s">
        <v>8</v>
      </c>
      <c r="C1338" t="s">
        <v>8158</v>
      </c>
      <c r="D1338" s="2">
        <v>1238601.42</v>
      </c>
      <c r="E1338" s="3">
        <f t="shared" si="40"/>
        <v>5.6062585329474876E-3</v>
      </c>
      <c r="F1338" s="3">
        <f t="shared" si="41"/>
        <v>77.541447225909167</v>
      </c>
      <c r="G1338" t="s">
        <v>14480</v>
      </c>
    </row>
    <row r="1339" spans="1:7" x14ac:dyDescent="0.35">
      <c r="A1339" t="s">
        <v>10</v>
      </c>
      <c r="B1339" t="s">
        <v>336</v>
      </c>
      <c r="C1339" t="s">
        <v>1729</v>
      </c>
      <c r="D1339" s="2">
        <v>1235676.27</v>
      </c>
      <c r="E1339" s="3">
        <f t="shared" si="40"/>
        <v>5.5930184809962714E-3</v>
      </c>
      <c r="F1339" s="3">
        <f t="shared" si="41"/>
        <v>77.547040244390161</v>
      </c>
      <c r="G1339" t="s">
        <v>14473</v>
      </c>
    </row>
    <row r="1340" spans="1:7" x14ac:dyDescent="0.35">
      <c r="A1340" t="s">
        <v>3</v>
      </c>
      <c r="B1340" t="s">
        <v>9</v>
      </c>
      <c r="C1340" t="s">
        <v>1578</v>
      </c>
      <c r="D1340" s="2">
        <v>1235578.58</v>
      </c>
      <c r="E1340" s="3">
        <f t="shared" si="40"/>
        <v>5.5925763085691773E-3</v>
      </c>
      <c r="F1340" s="3">
        <f t="shared" si="41"/>
        <v>77.552632820698733</v>
      </c>
      <c r="G1340" t="s">
        <v>14473</v>
      </c>
    </row>
    <row r="1341" spans="1:7" x14ac:dyDescent="0.35">
      <c r="A1341" t="s">
        <v>10</v>
      </c>
      <c r="B1341" t="s">
        <v>29</v>
      </c>
      <c r="C1341" t="s">
        <v>720</v>
      </c>
      <c r="D1341" s="2">
        <v>1235327.23</v>
      </c>
      <c r="E1341" s="3">
        <f t="shared" si="40"/>
        <v>5.5914386277466756E-3</v>
      </c>
      <c r="F1341" s="3">
        <f t="shared" si="41"/>
        <v>77.558224259326479</v>
      </c>
      <c r="G1341" t="s">
        <v>14473</v>
      </c>
    </row>
    <row r="1342" spans="1:7" x14ac:dyDescent="0.35">
      <c r="A1342" t="s">
        <v>10</v>
      </c>
      <c r="B1342" t="s">
        <v>6</v>
      </c>
      <c r="C1342" t="s">
        <v>12521</v>
      </c>
      <c r="D1342" s="2">
        <v>1233623.92</v>
      </c>
      <c r="E1342" s="3">
        <f t="shared" si="40"/>
        <v>5.5837289674253148E-3</v>
      </c>
      <c r="F1342" s="3">
        <f t="shared" si="41"/>
        <v>77.563807988293902</v>
      </c>
      <c r="G1342" t="s">
        <v>14473</v>
      </c>
    </row>
    <row r="1343" spans="1:7" x14ac:dyDescent="0.35">
      <c r="A1343" t="s">
        <v>3</v>
      </c>
      <c r="B1343" t="s">
        <v>31</v>
      </c>
      <c r="C1343" t="s">
        <v>7227</v>
      </c>
      <c r="D1343" s="2">
        <v>1232479.25</v>
      </c>
      <c r="E1343" s="3">
        <f t="shared" si="40"/>
        <v>5.5785478689288287E-3</v>
      </c>
      <c r="F1343" s="3">
        <f t="shared" si="41"/>
        <v>77.569386536162838</v>
      </c>
      <c r="G1343" t="s">
        <v>14473</v>
      </c>
    </row>
    <row r="1344" spans="1:7" x14ac:dyDescent="0.35">
      <c r="A1344" t="s">
        <v>3</v>
      </c>
      <c r="B1344" t="s">
        <v>23</v>
      </c>
      <c r="C1344" t="s">
        <v>13838</v>
      </c>
      <c r="D1344" s="2">
        <v>1231756.1499999999</v>
      </c>
      <c r="E1344" s="3">
        <f t="shared" si="40"/>
        <v>5.5752749148697458E-3</v>
      </c>
      <c r="F1344" s="3">
        <f t="shared" si="41"/>
        <v>77.574961811077713</v>
      </c>
      <c r="G1344" t="s">
        <v>14473</v>
      </c>
    </row>
    <row r="1345" spans="1:7" x14ac:dyDescent="0.35">
      <c r="A1345" t="s">
        <v>10</v>
      </c>
      <c r="B1345" t="s">
        <v>6</v>
      </c>
      <c r="C1345" t="s">
        <v>3171</v>
      </c>
      <c r="D1345" s="2">
        <v>1231635.3899999999</v>
      </c>
      <c r="E1345" s="3">
        <f t="shared" si="40"/>
        <v>5.5747283211314315E-3</v>
      </c>
      <c r="F1345" s="3">
        <f t="shared" si="41"/>
        <v>77.58053653939885</v>
      </c>
      <c r="G1345" t="s">
        <v>14473</v>
      </c>
    </row>
    <row r="1346" spans="1:7" x14ac:dyDescent="0.35">
      <c r="A1346" t="s">
        <v>10</v>
      </c>
      <c r="B1346" t="s">
        <v>92</v>
      </c>
      <c r="C1346" t="s">
        <v>167</v>
      </c>
      <c r="D1346" s="2">
        <v>1231105.92</v>
      </c>
      <c r="E1346" s="3">
        <f t="shared" si="40"/>
        <v>5.5723317909341383E-3</v>
      </c>
      <c r="F1346" s="3">
        <f t="shared" si="41"/>
        <v>77.586108871189779</v>
      </c>
      <c r="G1346" t="s">
        <v>14473</v>
      </c>
    </row>
    <row r="1347" spans="1:7" x14ac:dyDescent="0.35">
      <c r="A1347" t="s">
        <v>10</v>
      </c>
      <c r="B1347" t="s">
        <v>9</v>
      </c>
      <c r="C1347" s="8" t="s">
        <v>10005</v>
      </c>
      <c r="D1347" s="2">
        <v>1231091.33</v>
      </c>
      <c r="E1347" s="3">
        <f t="shared" ref="E1347:E1410" si="42">(D1347/$D$29638)*100</f>
        <v>5.5722657524889417E-3</v>
      </c>
      <c r="F1347" s="3">
        <f t="shared" si="41"/>
        <v>77.59168113694227</v>
      </c>
      <c r="G1347" t="s">
        <v>14480</v>
      </c>
    </row>
    <row r="1348" spans="1:7" x14ac:dyDescent="0.35">
      <c r="A1348" t="s">
        <v>3</v>
      </c>
      <c r="B1348" t="s">
        <v>9</v>
      </c>
      <c r="C1348" t="s">
        <v>6229</v>
      </c>
      <c r="D1348" s="2">
        <v>1228875.82</v>
      </c>
      <c r="E1348" s="3">
        <f t="shared" si="42"/>
        <v>5.5622377308495591E-3</v>
      </c>
      <c r="F1348" s="3">
        <f t="shared" ref="F1348:F1411" si="43">E1348+F1347</f>
        <v>77.597243374673127</v>
      </c>
      <c r="G1348" t="s">
        <v>14473</v>
      </c>
    </row>
    <row r="1349" spans="1:7" x14ac:dyDescent="0.35">
      <c r="A1349" t="s">
        <v>10</v>
      </c>
      <c r="B1349" t="s">
        <v>9</v>
      </c>
      <c r="C1349" t="s">
        <v>1032</v>
      </c>
      <c r="D1349" s="2">
        <v>1227939.47</v>
      </c>
      <c r="E1349" s="3">
        <f t="shared" si="42"/>
        <v>5.5579995472881949E-3</v>
      </c>
      <c r="F1349" s="3">
        <f t="shared" si="43"/>
        <v>77.602801374220419</v>
      </c>
      <c r="G1349" t="s">
        <v>14473</v>
      </c>
    </row>
    <row r="1350" spans="1:7" x14ac:dyDescent="0.35">
      <c r="A1350" t="s">
        <v>10</v>
      </c>
      <c r="B1350" t="s">
        <v>8</v>
      </c>
      <c r="C1350" t="s">
        <v>1929</v>
      </c>
      <c r="D1350" s="2">
        <v>1227121.45</v>
      </c>
      <c r="E1350" s="3">
        <f t="shared" si="42"/>
        <v>5.5542969586014146E-3</v>
      </c>
      <c r="F1350" s="3">
        <f t="shared" si="43"/>
        <v>77.608355671179027</v>
      </c>
      <c r="G1350" t="s">
        <v>14473</v>
      </c>
    </row>
    <row r="1351" spans="1:7" x14ac:dyDescent="0.35">
      <c r="A1351" t="s">
        <v>3</v>
      </c>
      <c r="B1351" t="s">
        <v>9</v>
      </c>
      <c r="C1351" t="s">
        <v>12721</v>
      </c>
      <c r="D1351" s="2">
        <v>1226995.94</v>
      </c>
      <c r="E1351" s="3">
        <f t="shared" si="42"/>
        <v>5.5537288650265911E-3</v>
      </c>
      <c r="F1351" s="3">
        <f t="shared" si="43"/>
        <v>77.613909400044051</v>
      </c>
      <c r="G1351" t="s">
        <v>14473</v>
      </c>
    </row>
    <row r="1352" spans="1:7" x14ac:dyDescent="0.35">
      <c r="A1352" t="s">
        <v>3</v>
      </c>
      <c r="B1352" t="s">
        <v>9</v>
      </c>
      <c r="C1352" t="s">
        <v>4106</v>
      </c>
      <c r="D1352" s="2">
        <v>1225620.79</v>
      </c>
      <c r="E1352" s="3">
        <f t="shared" si="42"/>
        <v>5.5475045491998071E-3</v>
      </c>
      <c r="F1352" s="3">
        <f t="shared" si="43"/>
        <v>77.61945690459325</v>
      </c>
      <c r="G1352" t="s">
        <v>14480</v>
      </c>
    </row>
    <row r="1353" spans="1:7" x14ac:dyDescent="0.35">
      <c r="A1353" t="s">
        <v>10</v>
      </c>
      <c r="B1353" t="s">
        <v>9</v>
      </c>
      <c r="C1353" t="s">
        <v>857</v>
      </c>
      <c r="D1353" s="2">
        <v>1225263.06</v>
      </c>
      <c r="E1353" s="3">
        <f t="shared" si="42"/>
        <v>5.5458853625651025E-3</v>
      </c>
      <c r="F1353" s="3">
        <f t="shared" si="43"/>
        <v>77.625002789955815</v>
      </c>
      <c r="G1353" t="s">
        <v>14480</v>
      </c>
    </row>
    <row r="1354" spans="1:7" x14ac:dyDescent="0.35">
      <c r="A1354" t="s">
        <v>10</v>
      </c>
      <c r="B1354" t="s">
        <v>9</v>
      </c>
      <c r="C1354" t="s">
        <v>4358</v>
      </c>
      <c r="D1354" s="2">
        <v>1225066.67</v>
      </c>
      <c r="E1354" s="3">
        <f t="shared" si="42"/>
        <v>5.5449964461667285E-3</v>
      </c>
      <c r="F1354" s="3">
        <f t="shared" si="43"/>
        <v>77.630547786401976</v>
      </c>
      <c r="G1354" t="s">
        <v>14473</v>
      </c>
    </row>
    <row r="1355" spans="1:7" x14ac:dyDescent="0.35">
      <c r="A1355" t="s">
        <v>10</v>
      </c>
      <c r="B1355" t="s">
        <v>96</v>
      </c>
      <c r="C1355" t="s">
        <v>2476</v>
      </c>
      <c r="D1355" s="2">
        <v>1225055.05</v>
      </c>
      <c r="E1355" s="3">
        <f t="shared" si="42"/>
        <v>5.5449438507772031E-3</v>
      </c>
      <c r="F1355" s="3">
        <f t="shared" si="43"/>
        <v>77.636092730252756</v>
      </c>
      <c r="G1355" t="s">
        <v>14473</v>
      </c>
    </row>
    <row r="1356" spans="1:7" x14ac:dyDescent="0.35">
      <c r="A1356" t="s">
        <v>10</v>
      </c>
      <c r="B1356" t="s">
        <v>180</v>
      </c>
      <c r="C1356" t="s">
        <v>7548</v>
      </c>
      <c r="D1356" s="2">
        <v>1223665.48</v>
      </c>
      <c r="E1356" s="3">
        <f t="shared" si="42"/>
        <v>5.5386542659730548E-3</v>
      </c>
      <c r="F1356" s="3">
        <f t="shared" si="43"/>
        <v>77.641631384518732</v>
      </c>
      <c r="G1356" t="s">
        <v>14480</v>
      </c>
    </row>
    <row r="1357" spans="1:7" x14ac:dyDescent="0.35">
      <c r="A1357" t="s">
        <v>3</v>
      </c>
      <c r="B1357" t="s">
        <v>9</v>
      </c>
      <c r="C1357" t="s">
        <v>1684</v>
      </c>
      <c r="D1357" s="2">
        <v>1222572.67</v>
      </c>
      <c r="E1357" s="3">
        <f t="shared" si="42"/>
        <v>5.5337079004284468E-3</v>
      </c>
      <c r="F1357" s="3">
        <f t="shared" si="43"/>
        <v>77.647165092419158</v>
      </c>
      <c r="G1357" t="s">
        <v>14473</v>
      </c>
    </row>
    <row r="1358" spans="1:7" x14ac:dyDescent="0.35">
      <c r="A1358" t="s">
        <v>3</v>
      </c>
      <c r="B1358" t="s">
        <v>948</v>
      </c>
      <c r="C1358" t="s">
        <v>1013</v>
      </c>
      <c r="D1358" s="2">
        <v>1222390.1299999999</v>
      </c>
      <c r="E1358" s="3">
        <f t="shared" si="42"/>
        <v>5.5328816730270567E-3</v>
      </c>
      <c r="F1358" s="3">
        <f t="shared" si="43"/>
        <v>77.652697974092192</v>
      </c>
      <c r="G1358" t="s">
        <v>14473</v>
      </c>
    </row>
    <row r="1359" spans="1:7" x14ac:dyDescent="0.35">
      <c r="A1359" t="s">
        <v>10</v>
      </c>
      <c r="B1359" t="s">
        <v>29</v>
      </c>
      <c r="C1359" t="s">
        <v>4836</v>
      </c>
      <c r="D1359" s="2">
        <v>1222246.6499999999</v>
      </c>
      <c r="E1359" s="3">
        <f t="shared" si="42"/>
        <v>5.532232242176003E-3</v>
      </c>
      <c r="F1359" s="3">
        <f t="shared" si="43"/>
        <v>77.658230206334366</v>
      </c>
      <c r="G1359" t="s">
        <v>14473</v>
      </c>
    </row>
    <row r="1360" spans="1:7" x14ac:dyDescent="0.35">
      <c r="A1360" t="s">
        <v>10</v>
      </c>
      <c r="B1360" t="s">
        <v>139</v>
      </c>
      <c r="C1360" s="8" t="s">
        <v>10824</v>
      </c>
      <c r="D1360" s="2">
        <v>1221224.8999999999</v>
      </c>
      <c r="E1360" s="3">
        <f t="shared" si="42"/>
        <v>5.5276075141855903E-3</v>
      </c>
      <c r="F1360" s="3">
        <f t="shared" si="43"/>
        <v>77.663757813848548</v>
      </c>
      <c r="G1360" t="s">
        <v>14480</v>
      </c>
    </row>
    <row r="1361" spans="1:7" x14ac:dyDescent="0.35">
      <c r="A1361" t="s">
        <v>10</v>
      </c>
      <c r="B1361" t="s">
        <v>76</v>
      </c>
      <c r="C1361" t="s">
        <v>1957</v>
      </c>
      <c r="D1361" s="2">
        <v>1219731.22</v>
      </c>
      <c r="E1361" s="3">
        <f t="shared" si="42"/>
        <v>5.5208466982279497E-3</v>
      </c>
      <c r="F1361" s="3">
        <f t="shared" si="43"/>
        <v>77.66927866054678</v>
      </c>
      <c r="G1361" t="s">
        <v>14473</v>
      </c>
    </row>
    <row r="1362" spans="1:7" x14ac:dyDescent="0.35">
      <c r="A1362" t="s">
        <v>10</v>
      </c>
      <c r="B1362" t="s">
        <v>9</v>
      </c>
      <c r="C1362" t="s">
        <v>13802</v>
      </c>
      <c r="D1362" s="2">
        <v>1218894.19</v>
      </c>
      <c r="E1362" s="3">
        <f t="shared" si="42"/>
        <v>5.5170580649323139E-3</v>
      </c>
      <c r="F1362" s="3">
        <f t="shared" si="43"/>
        <v>77.674795718611719</v>
      </c>
      <c r="G1362" t="s">
        <v>14473</v>
      </c>
    </row>
    <row r="1363" spans="1:7" x14ac:dyDescent="0.35">
      <c r="A1363" t="s">
        <v>3</v>
      </c>
      <c r="B1363" t="s">
        <v>13</v>
      </c>
      <c r="C1363" t="s">
        <v>4308</v>
      </c>
      <c r="D1363" s="2">
        <v>1218252.1599999999</v>
      </c>
      <c r="E1363" s="3">
        <f t="shared" si="42"/>
        <v>5.5141520565039461E-3</v>
      </c>
      <c r="F1363" s="3">
        <f t="shared" si="43"/>
        <v>77.680309870668225</v>
      </c>
      <c r="G1363" t="s">
        <v>14473</v>
      </c>
    </row>
    <row r="1364" spans="1:7" x14ac:dyDescent="0.35">
      <c r="A1364" t="s">
        <v>10</v>
      </c>
      <c r="B1364" t="s">
        <v>8</v>
      </c>
      <c r="C1364" t="s">
        <v>4292</v>
      </c>
      <c r="D1364" s="2">
        <v>1218172.8400000001</v>
      </c>
      <c r="E1364" s="3">
        <f t="shared" si="42"/>
        <v>5.5137930318656311E-3</v>
      </c>
      <c r="F1364" s="3">
        <f t="shared" si="43"/>
        <v>77.685823663700091</v>
      </c>
      <c r="G1364" t="s">
        <v>14473</v>
      </c>
    </row>
    <row r="1365" spans="1:7" x14ac:dyDescent="0.35">
      <c r="A1365" t="s">
        <v>3</v>
      </c>
      <c r="B1365" t="s">
        <v>6</v>
      </c>
      <c r="C1365" t="s">
        <v>3306</v>
      </c>
      <c r="D1365" s="2">
        <v>1218151.56</v>
      </c>
      <c r="E1365" s="3">
        <f t="shared" si="42"/>
        <v>5.5136967125980641E-3</v>
      </c>
      <c r="F1365" s="3">
        <f t="shared" si="43"/>
        <v>77.691337360412689</v>
      </c>
      <c r="G1365" t="s">
        <v>14480</v>
      </c>
    </row>
    <row r="1366" spans="1:7" x14ac:dyDescent="0.35">
      <c r="A1366" t="s">
        <v>3</v>
      </c>
      <c r="B1366" t="s">
        <v>28</v>
      </c>
      <c r="C1366" t="s">
        <v>11617</v>
      </c>
      <c r="D1366" s="2">
        <v>1217837.31</v>
      </c>
      <c r="E1366" s="3">
        <f t="shared" si="42"/>
        <v>5.5122743286773529E-3</v>
      </c>
      <c r="F1366" s="3">
        <f t="shared" si="43"/>
        <v>77.696849634741369</v>
      </c>
      <c r="G1366" t="s">
        <v>14473</v>
      </c>
    </row>
    <row r="1367" spans="1:7" x14ac:dyDescent="0.35">
      <c r="A1367" t="s">
        <v>3</v>
      </c>
      <c r="B1367" t="s">
        <v>13</v>
      </c>
      <c r="C1367" s="8" t="s">
        <v>1063</v>
      </c>
      <c r="D1367" s="2">
        <v>1217357.25</v>
      </c>
      <c r="E1367" s="3">
        <f t="shared" si="42"/>
        <v>5.5101014420425812E-3</v>
      </c>
      <c r="F1367" s="3">
        <f t="shared" si="43"/>
        <v>77.702359736183411</v>
      </c>
      <c r="G1367" t="s">
        <v>14480</v>
      </c>
    </row>
    <row r="1368" spans="1:7" x14ac:dyDescent="0.35">
      <c r="A1368" t="s">
        <v>3</v>
      </c>
      <c r="B1368" t="s">
        <v>76</v>
      </c>
      <c r="C1368" t="s">
        <v>5382</v>
      </c>
      <c r="D1368" s="2">
        <v>1215815.8799999999</v>
      </c>
      <c r="E1368" s="3">
        <f t="shared" si="42"/>
        <v>5.5031247677263754E-3</v>
      </c>
      <c r="F1368" s="3">
        <f t="shared" si="43"/>
        <v>77.707862860951138</v>
      </c>
      <c r="G1368" t="s">
        <v>14473</v>
      </c>
    </row>
    <row r="1369" spans="1:7" x14ac:dyDescent="0.35">
      <c r="A1369" t="s">
        <v>3</v>
      </c>
      <c r="B1369" t="s">
        <v>9</v>
      </c>
      <c r="C1369" t="s">
        <v>4263</v>
      </c>
      <c r="D1369" s="2">
        <v>1213579.33</v>
      </c>
      <c r="E1369" s="3">
        <f t="shared" si="42"/>
        <v>5.4930015131269549E-3</v>
      </c>
      <c r="F1369" s="3">
        <f t="shared" si="43"/>
        <v>77.713355862464269</v>
      </c>
      <c r="G1369" t="s">
        <v>14473</v>
      </c>
    </row>
    <row r="1370" spans="1:7" x14ac:dyDescent="0.35">
      <c r="A1370" t="s">
        <v>3</v>
      </c>
      <c r="B1370" t="s">
        <v>9</v>
      </c>
      <c r="C1370" t="s">
        <v>3171</v>
      </c>
      <c r="D1370" s="2">
        <v>1212427.6599999999</v>
      </c>
      <c r="E1370" s="3">
        <f t="shared" si="42"/>
        <v>5.4877887306608733E-3</v>
      </c>
      <c r="F1370" s="3">
        <f t="shared" si="43"/>
        <v>77.718843651194931</v>
      </c>
      <c r="G1370" t="s">
        <v>14473</v>
      </c>
    </row>
    <row r="1371" spans="1:7" x14ac:dyDescent="0.35">
      <c r="A1371" t="s">
        <v>3</v>
      </c>
      <c r="B1371" t="s">
        <v>913</v>
      </c>
      <c r="C1371" t="s">
        <v>14024</v>
      </c>
      <c r="D1371" s="2">
        <v>1212053.56</v>
      </c>
      <c r="E1371" s="3">
        <f t="shared" si="42"/>
        <v>5.4860954488001315E-3</v>
      </c>
      <c r="F1371" s="3">
        <f t="shared" si="43"/>
        <v>77.724329746643733</v>
      </c>
      <c r="G1371" t="s">
        <v>14473</v>
      </c>
    </row>
    <row r="1372" spans="1:7" x14ac:dyDescent="0.35">
      <c r="A1372" t="s">
        <v>10</v>
      </c>
      <c r="B1372" t="s">
        <v>9</v>
      </c>
      <c r="C1372" t="s">
        <v>2093</v>
      </c>
      <c r="D1372" s="2">
        <v>1208627.81</v>
      </c>
      <c r="E1372" s="3">
        <f t="shared" si="42"/>
        <v>5.4705895403947911E-3</v>
      </c>
      <c r="F1372" s="3">
        <f t="shared" si="43"/>
        <v>77.729800336184127</v>
      </c>
      <c r="G1372" t="s">
        <v>14480</v>
      </c>
    </row>
    <row r="1373" spans="1:7" x14ac:dyDescent="0.35">
      <c r="A1373" t="s">
        <v>10</v>
      </c>
      <c r="B1373" t="s">
        <v>35</v>
      </c>
      <c r="C1373" t="s">
        <v>13374</v>
      </c>
      <c r="D1373" s="2">
        <v>1206611</v>
      </c>
      <c r="E1373" s="3">
        <f t="shared" si="42"/>
        <v>5.4614608908637461E-3</v>
      </c>
      <c r="F1373" s="3">
        <f t="shared" si="43"/>
        <v>77.735261797074998</v>
      </c>
      <c r="G1373" t="s">
        <v>14473</v>
      </c>
    </row>
    <row r="1374" spans="1:7" x14ac:dyDescent="0.35">
      <c r="A1374" t="s">
        <v>3</v>
      </c>
      <c r="B1374" t="s">
        <v>2609</v>
      </c>
      <c r="C1374" t="s">
        <v>4487</v>
      </c>
      <c r="D1374" s="2">
        <v>1205215.5</v>
      </c>
      <c r="E1374" s="3">
        <f t="shared" si="42"/>
        <v>5.4551444652110714E-3</v>
      </c>
      <c r="F1374" s="3">
        <f t="shared" si="43"/>
        <v>77.740716941540214</v>
      </c>
      <c r="G1374" t="s">
        <v>14473</v>
      </c>
    </row>
    <row r="1375" spans="1:7" x14ac:dyDescent="0.35">
      <c r="A1375" t="s">
        <v>10</v>
      </c>
      <c r="B1375" t="s">
        <v>9</v>
      </c>
      <c r="C1375" t="s">
        <v>1975</v>
      </c>
      <c r="D1375" s="2">
        <v>1204653.99</v>
      </c>
      <c r="E1375" s="3">
        <f t="shared" si="42"/>
        <v>5.4526029129586644E-3</v>
      </c>
      <c r="F1375" s="3">
        <f t="shared" si="43"/>
        <v>77.746169544453167</v>
      </c>
      <c r="G1375" t="s">
        <v>14480</v>
      </c>
    </row>
    <row r="1376" spans="1:7" x14ac:dyDescent="0.35">
      <c r="A1376" t="s">
        <v>10</v>
      </c>
      <c r="B1376" t="s">
        <v>8</v>
      </c>
      <c r="C1376" t="s">
        <v>8158</v>
      </c>
      <c r="D1376" s="2">
        <v>1204288.51</v>
      </c>
      <c r="E1376" s="3">
        <f t="shared" si="42"/>
        <v>5.4509486476433363E-3</v>
      </c>
      <c r="F1376" s="3">
        <f t="shared" si="43"/>
        <v>77.751620493100816</v>
      </c>
      <c r="G1376" t="s">
        <v>14480</v>
      </c>
    </row>
    <row r="1377" spans="1:7" x14ac:dyDescent="0.35">
      <c r="A1377" t="s">
        <v>3</v>
      </c>
      <c r="B1377" t="s">
        <v>37</v>
      </c>
      <c r="C1377" t="s">
        <v>4043</v>
      </c>
      <c r="D1377" s="2">
        <v>1202773.81</v>
      </c>
      <c r="E1377" s="3">
        <f t="shared" si="42"/>
        <v>5.4440926892512856E-3</v>
      </c>
      <c r="F1377" s="3">
        <f t="shared" si="43"/>
        <v>77.757064585790062</v>
      </c>
      <c r="G1377" t="s">
        <v>14480</v>
      </c>
    </row>
    <row r="1378" spans="1:7" x14ac:dyDescent="0.35">
      <c r="A1378" t="s">
        <v>10</v>
      </c>
      <c r="B1378" t="s">
        <v>76</v>
      </c>
      <c r="C1378" t="s">
        <v>5382</v>
      </c>
      <c r="D1378" s="2">
        <v>1202609.6000000001</v>
      </c>
      <c r="E1378" s="3">
        <f t="shared" si="42"/>
        <v>5.4433494285874191E-3</v>
      </c>
      <c r="F1378" s="3">
        <f t="shared" si="43"/>
        <v>77.76250793521865</v>
      </c>
      <c r="G1378" t="s">
        <v>14473</v>
      </c>
    </row>
    <row r="1379" spans="1:7" x14ac:dyDescent="0.35">
      <c r="A1379" t="s">
        <v>10</v>
      </c>
      <c r="B1379" t="s">
        <v>33</v>
      </c>
      <c r="C1379" t="s">
        <v>4313</v>
      </c>
      <c r="D1379" s="2">
        <v>1202368.8400000001</v>
      </c>
      <c r="E1379" s="3">
        <f t="shared" si="42"/>
        <v>5.4422596810846328E-3</v>
      </c>
      <c r="F1379" s="3">
        <f t="shared" si="43"/>
        <v>77.76795019489974</v>
      </c>
      <c r="G1379" t="s">
        <v>14473</v>
      </c>
    </row>
    <row r="1380" spans="1:7" x14ac:dyDescent="0.35">
      <c r="A1380" t="s">
        <v>10</v>
      </c>
      <c r="B1380" t="s">
        <v>55</v>
      </c>
      <c r="C1380" s="8" t="s">
        <v>1201</v>
      </c>
      <c r="D1380" s="2">
        <v>1202272.46</v>
      </c>
      <c r="E1380" s="3">
        <f t="shared" si="42"/>
        <v>5.4418234380861335E-3</v>
      </c>
      <c r="F1380" s="3">
        <f t="shared" si="43"/>
        <v>77.77339201833783</v>
      </c>
      <c r="G1380" t="s">
        <v>14480</v>
      </c>
    </row>
    <row r="1381" spans="1:7" x14ac:dyDescent="0.35">
      <c r="A1381" t="s">
        <v>10</v>
      </c>
      <c r="B1381" t="s">
        <v>67</v>
      </c>
      <c r="C1381" t="s">
        <v>5948</v>
      </c>
      <c r="D1381" s="2">
        <v>1201820.55</v>
      </c>
      <c r="E1381" s="3">
        <f t="shared" si="42"/>
        <v>5.4397779662719451E-3</v>
      </c>
      <c r="F1381" s="3">
        <f t="shared" si="43"/>
        <v>77.778831796304104</v>
      </c>
      <c r="G1381" t="s">
        <v>14473</v>
      </c>
    </row>
    <row r="1382" spans="1:7" x14ac:dyDescent="0.35">
      <c r="A1382" t="s">
        <v>10</v>
      </c>
      <c r="B1382" t="s">
        <v>9</v>
      </c>
      <c r="C1382" t="s">
        <v>7703</v>
      </c>
      <c r="D1382" s="2">
        <v>1201744.53</v>
      </c>
      <c r="E1382" s="3">
        <f t="shared" si="42"/>
        <v>5.4394338783621517E-3</v>
      </c>
      <c r="F1382" s="3">
        <f t="shared" si="43"/>
        <v>77.784271230182469</v>
      </c>
      <c r="G1382" t="s">
        <v>14473</v>
      </c>
    </row>
    <row r="1383" spans="1:7" x14ac:dyDescent="0.35">
      <c r="A1383" t="s">
        <v>10</v>
      </c>
      <c r="B1383" t="s">
        <v>23</v>
      </c>
      <c r="C1383" t="s">
        <v>4274</v>
      </c>
      <c r="D1383" s="2">
        <v>1200981.06</v>
      </c>
      <c r="E1383" s="3">
        <f t="shared" si="42"/>
        <v>5.4359781983241385E-3</v>
      </c>
      <c r="F1383" s="3">
        <f t="shared" si="43"/>
        <v>77.78970720838079</v>
      </c>
      <c r="G1383" t="s">
        <v>14480</v>
      </c>
    </row>
    <row r="1384" spans="1:7" x14ac:dyDescent="0.35">
      <c r="A1384" t="s">
        <v>3</v>
      </c>
      <c r="B1384" t="s">
        <v>9</v>
      </c>
      <c r="C1384" t="s">
        <v>8541</v>
      </c>
      <c r="D1384" s="2">
        <v>1200696.8899999999</v>
      </c>
      <c r="E1384" s="3">
        <f t="shared" si="42"/>
        <v>5.434691964947053E-3</v>
      </c>
      <c r="F1384" s="3">
        <f t="shared" si="43"/>
        <v>77.79514190034574</v>
      </c>
      <c r="G1384" t="s">
        <v>14473</v>
      </c>
    </row>
    <row r="1385" spans="1:7" x14ac:dyDescent="0.35">
      <c r="A1385" t="s">
        <v>10</v>
      </c>
      <c r="B1385" t="s">
        <v>13</v>
      </c>
      <c r="C1385" t="s">
        <v>4308</v>
      </c>
      <c r="D1385" s="2">
        <v>1200529.0900000001</v>
      </c>
      <c r="E1385" s="3">
        <f t="shared" si="42"/>
        <v>5.4339324549330667E-3</v>
      </c>
      <c r="F1385" s="3">
        <f t="shared" si="43"/>
        <v>77.800575832800675</v>
      </c>
      <c r="G1385" t="s">
        <v>14473</v>
      </c>
    </row>
    <row r="1386" spans="1:7" x14ac:dyDescent="0.35">
      <c r="A1386" t="s">
        <v>3</v>
      </c>
      <c r="B1386" t="s">
        <v>9</v>
      </c>
      <c r="C1386" t="s">
        <v>6531</v>
      </c>
      <c r="D1386" s="2">
        <v>1199815.44</v>
      </c>
      <c r="E1386" s="3">
        <f t="shared" si="42"/>
        <v>5.4307022742329358E-3</v>
      </c>
      <c r="F1386" s="3">
        <f t="shared" si="43"/>
        <v>77.806006535074914</v>
      </c>
      <c r="G1386" t="s">
        <v>14473</v>
      </c>
    </row>
    <row r="1387" spans="1:7" x14ac:dyDescent="0.35">
      <c r="A1387" t="s">
        <v>10</v>
      </c>
      <c r="B1387" t="s">
        <v>40</v>
      </c>
      <c r="C1387" s="8" t="s">
        <v>884</v>
      </c>
      <c r="D1387" s="2">
        <v>1198423.48</v>
      </c>
      <c r="E1387" s="3">
        <f t="shared" si="42"/>
        <v>5.4244018716163135E-3</v>
      </c>
      <c r="F1387" s="3">
        <f t="shared" si="43"/>
        <v>77.811430936946536</v>
      </c>
      <c r="G1387" t="s">
        <v>14480</v>
      </c>
    </row>
    <row r="1388" spans="1:7" x14ac:dyDescent="0.35">
      <c r="A1388" t="s">
        <v>10</v>
      </c>
      <c r="B1388" t="s">
        <v>9</v>
      </c>
      <c r="C1388" t="s">
        <v>596</v>
      </c>
      <c r="D1388" s="2">
        <v>1198341.6599999999</v>
      </c>
      <c r="E1388" s="3">
        <f t="shared" si="42"/>
        <v>5.4240315312745705E-3</v>
      </c>
      <c r="F1388" s="3">
        <f t="shared" si="43"/>
        <v>77.816854968477813</v>
      </c>
      <c r="G1388" t="s">
        <v>14473</v>
      </c>
    </row>
    <row r="1389" spans="1:7" x14ac:dyDescent="0.35">
      <c r="A1389" t="s">
        <v>3</v>
      </c>
      <c r="B1389" t="s">
        <v>9</v>
      </c>
      <c r="C1389" t="s">
        <v>7817</v>
      </c>
      <c r="D1389" s="2">
        <v>1196865.6499999999</v>
      </c>
      <c r="E1389" s="3">
        <f t="shared" si="42"/>
        <v>5.4173506947087476E-3</v>
      </c>
      <c r="F1389" s="3">
        <f t="shared" si="43"/>
        <v>77.822272319172527</v>
      </c>
      <c r="G1389" t="s">
        <v>14473</v>
      </c>
    </row>
    <row r="1390" spans="1:7" x14ac:dyDescent="0.35">
      <c r="A1390" t="s">
        <v>10</v>
      </c>
      <c r="B1390" t="s">
        <v>9</v>
      </c>
      <c r="C1390" t="s">
        <v>4466</v>
      </c>
      <c r="D1390" s="2">
        <v>1196328.32</v>
      </c>
      <c r="E1390" s="3">
        <f t="shared" si="42"/>
        <v>5.4149185879398829E-3</v>
      </c>
      <c r="F1390" s="3">
        <f t="shared" si="43"/>
        <v>77.827687237760472</v>
      </c>
      <c r="G1390" t="s">
        <v>14480</v>
      </c>
    </row>
    <row r="1391" spans="1:7" x14ac:dyDescent="0.35">
      <c r="A1391" t="s">
        <v>10</v>
      </c>
      <c r="B1391" t="s">
        <v>9</v>
      </c>
      <c r="C1391" t="s">
        <v>6291</v>
      </c>
      <c r="D1391" s="2">
        <v>1196221.72</v>
      </c>
      <c r="E1391" s="3">
        <f t="shared" si="42"/>
        <v>5.4144360863457759E-3</v>
      </c>
      <c r="F1391" s="3">
        <f t="shared" si="43"/>
        <v>77.833101673846812</v>
      </c>
      <c r="G1391" t="s">
        <v>14480</v>
      </c>
    </row>
    <row r="1392" spans="1:7" x14ac:dyDescent="0.35">
      <c r="A1392" t="s">
        <v>3</v>
      </c>
      <c r="B1392" t="s">
        <v>9</v>
      </c>
      <c r="C1392" s="11" t="s">
        <v>7833</v>
      </c>
      <c r="D1392" s="2">
        <v>1194991.6000000001</v>
      </c>
      <c r="E1392" s="3">
        <f t="shared" si="42"/>
        <v>5.4088682171061714E-3</v>
      </c>
      <c r="F1392" s="3">
        <f t="shared" si="43"/>
        <v>77.838510542063915</v>
      </c>
      <c r="G1392" t="s">
        <v>14473</v>
      </c>
    </row>
    <row r="1393" spans="1:7" x14ac:dyDescent="0.35">
      <c r="A1393" t="s">
        <v>3</v>
      </c>
      <c r="B1393" t="s">
        <v>294</v>
      </c>
      <c r="C1393" t="s">
        <v>91</v>
      </c>
      <c r="D1393" s="2">
        <v>1194860.19</v>
      </c>
      <c r="E1393" s="3">
        <f t="shared" si="42"/>
        <v>5.4082734184712601E-3</v>
      </c>
      <c r="F1393" s="3">
        <f t="shared" si="43"/>
        <v>77.843918815482382</v>
      </c>
      <c r="G1393" t="s">
        <v>14473</v>
      </c>
    </row>
    <row r="1394" spans="1:7" x14ac:dyDescent="0.35">
      <c r="A1394" t="s">
        <v>10</v>
      </c>
      <c r="B1394" t="s">
        <v>9</v>
      </c>
      <c r="C1394" t="s">
        <v>9753</v>
      </c>
      <c r="D1394" s="2">
        <v>1194793.04</v>
      </c>
      <c r="E1394" s="3">
        <f t="shared" si="42"/>
        <v>5.407969478677224E-3</v>
      </c>
      <c r="F1394" s="3">
        <f t="shared" si="43"/>
        <v>77.849326784961065</v>
      </c>
      <c r="G1394" t="s">
        <v>14473</v>
      </c>
    </row>
    <row r="1395" spans="1:7" x14ac:dyDescent="0.35">
      <c r="A1395" t="s">
        <v>10</v>
      </c>
      <c r="B1395" t="s">
        <v>18</v>
      </c>
      <c r="C1395" t="s">
        <v>2571</v>
      </c>
      <c r="D1395" s="2">
        <v>1194631.96</v>
      </c>
      <c r="E1395" s="3">
        <f t="shared" si="42"/>
        <v>5.4072403852740477E-3</v>
      </c>
      <c r="F1395" s="3">
        <f t="shared" si="43"/>
        <v>77.854734025346332</v>
      </c>
      <c r="G1395" t="s">
        <v>14473</v>
      </c>
    </row>
    <row r="1396" spans="1:7" x14ac:dyDescent="0.35">
      <c r="A1396" t="s">
        <v>10</v>
      </c>
      <c r="B1396" t="s">
        <v>9</v>
      </c>
      <c r="C1396" s="8" t="s">
        <v>8260</v>
      </c>
      <c r="D1396" s="2">
        <v>1194294.5900000001</v>
      </c>
      <c r="E1396" s="3">
        <f t="shared" si="42"/>
        <v>5.4057133537280481E-3</v>
      </c>
      <c r="F1396" s="3">
        <f t="shared" si="43"/>
        <v>77.860139738700056</v>
      </c>
      <c r="G1396" t="s">
        <v>14480</v>
      </c>
    </row>
    <row r="1397" spans="1:7" x14ac:dyDescent="0.35">
      <c r="A1397" t="s">
        <v>3</v>
      </c>
      <c r="B1397" t="s">
        <v>16</v>
      </c>
      <c r="C1397" t="s">
        <v>2080</v>
      </c>
      <c r="D1397" s="2">
        <v>1193081.74</v>
      </c>
      <c r="E1397" s="3">
        <f t="shared" si="42"/>
        <v>5.4002236533677124E-3</v>
      </c>
      <c r="F1397" s="3">
        <f t="shared" si="43"/>
        <v>77.865539962353424</v>
      </c>
      <c r="G1397" t="s">
        <v>14473</v>
      </c>
    </row>
    <row r="1398" spans="1:7" x14ac:dyDescent="0.35">
      <c r="A1398" t="s">
        <v>3</v>
      </c>
      <c r="B1398" t="s">
        <v>6</v>
      </c>
      <c r="C1398" t="s">
        <v>7071</v>
      </c>
      <c r="D1398" s="2">
        <v>1192876.3999999999</v>
      </c>
      <c r="E1398" s="3">
        <f t="shared" si="42"/>
        <v>5.3992942267510726E-3</v>
      </c>
      <c r="F1398" s="3">
        <f t="shared" si="43"/>
        <v>77.870939256580172</v>
      </c>
      <c r="G1398" t="s">
        <v>14473</v>
      </c>
    </row>
    <row r="1399" spans="1:7" x14ac:dyDescent="0.35">
      <c r="A1399" t="s">
        <v>3</v>
      </c>
      <c r="B1399" t="s">
        <v>9</v>
      </c>
      <c r="C1399" t="s">
        <v>1828</v>
      </c>
      <c r="D1399" s="2">
        <v>1192728.33</v>
      </c>
      <c r="E1399" s="3">
        <f t="shared" si="42"/>
        <v>5.3986240202685276E-3</v>
      </c>
      <c r="F1399" s="3">
        <f t="shared" si="43"/>
        <v>77.876337880600445</v>
      </c>
      <c r="G1399" t="s">
        <v>14480</v>
      </c>
    </row>
    <row r="1400" spans="1:7" x14ac:dyDescent="0.35">
      <c r="A1400" t="s">
        <v>3</v>
      </c>
      <c r="B1400" t="s">
        <v>6</v>
      </c>
      <c r="C1400" t="s">
        <v>2878</v>
      </c>
      <c r="D1400" s="2">
        <v>1190871.04</v>
      </c>
      <c r="E1400" s="3">
        <f t="shared" si="42"/>
        <v>5.3902174031417224E-3</v>
      </c>
      <c r="F1400" s="3">
        <f t="shared" si="43"/>
        <v>77.881728098003592</v>
      </c>
      <c r="G1400" t="s">
        <v>14480</v>
      </c>
    </row>
    <row r="1401" spans="1:7" x14ac:dyDescent="0.35">
      <c r="A1401" t="s">
        <v>3</v>
      </c>
      <c r="B1401" t="s">
        <v>9</v>
      </c>
      <c r="C1401" t="s">
        <v>5199</v>
      </c>
      <c r="D1401" s="2">
        <v>1190098.28</v>
      </c>
      <c r="E1401" s="3">
        <f t="shared" si="42"/>
        <v>5.3867196739497761E-3</v>
      </c>
      <c r="F1401" s="3">
        <f t="shared" si="43"/>
        <v>77.887114817677542</v>
      </c>
      <c r="G1401" t="s">
        <v>14480</v>
      </c>
    </row>
    <row r="1402" spans="1:7" x14ac:dyDescent="0.35">
      <c r="A1402" t="s">
        <v>3</v>
      </c>
      <c r="B1402" t="s">
        <v>9</v>
      </c>
      <c r="C1402" t="s">
        <v>2093</v>
      </c>
      <c r="D1402" s="2">
        <v>1189254.32</v>
      </c>
      <c r="E1402" s="3">
        <f t="shared" si="42"/>
        <v>5.3828996735242425E-3</v>
      </c>
      <c r="F1402" s="3">
        <f t="shared" si="43"/>
        <v>77.892497717351063</v>
      </c>
      <c r="G1402" t="s">
        <v>14480</v>
      </c>
    </row>
    <row r="1403" spans="1:7" x14ac:dyDescent="0.35">
      <c r="A1403" t="s">
        <v>3</v>
      </c>
      <c r="B1403" t="s">
        <v>9</v>
      </c>
      <c r="C1403" t="s">
        <v>2652</v>
      </c>
      <c r="D1403" s="2">
        <v>1188002.93</v>
      </c>
      <c r="E1403" s="3">
        <f t="shared" si="42"/>
        <v>5.3772355302798835E-3</v>
      </c>
      <c r="F1403" s="3">
        <f t="shared" si="43"/>
        <v>77.897874952881338</v>
      </c>
      <c r="G1403" t="s">
        <v>14480</v>
      </c>
    </row>
    <row r="1404" spans="1:7" x14ac:dyDescent="0.35">
      <c r="A1404" t="s">
        <v>10</v>
      </c>
      <c r="B1404" t="s">
        <v>31</v>
      </c>
      <c r="C1404" t="s">
        <v>10234</v>
      </c>
      <c r="D1404" s="2">
        <v>1187188.58</v>
      </c>
      <c r="E1404" s="3">
        <f t="shared" si="42"/>
        <v>5.3735495530457342E-3</v>
      </c>
      <c r="F1404" s="3">
        <f t="shared" si="43"/>
        <v>77.90324850243438</v>
      </c>
      <c r="G1404" t="s">
        <v>14473</v>
      </c>
    </row>
    <row r="1405" spans="1:7" x14ac:dyDescent="0.35">
      <c r="A1405" t="s">
        <v>3</v>
      </c>
      <c r="B1405" t="s">
        <v>9</v>
      </c>
      <c r="C1405" t="s">
        <v>87</v>
      </c>
      <c r="D1405" s="2">
        <v>1186504.46</v>
      </c>
      <c r="E1405" s="3">
        <f t="shared" si="42"/>
        <v>5.3704530334344773E-3</v>
      </c>
      <c r="F1405" s="3">
        <f t="shared" si="43"/>
        <v>77.908618955467816</v>
      </c>
      <c r="G1405" t="s">
        <v>14473</v>
      </c>
    </row>
    <row r="1406" spans="1:7" x14ac:dyDescent="0.35">
      <c r="A1406" t="s">
        <v>10</v>
      </c>
      <c r="B1406" t="s">
        <v>29</v>
      </c>
      <c r="C1406" t="s">
        <v>167</v>
      </c>
      <c r="D1406" s="2">
        <v>1186415.76</v>
      </c>
      <c r="E1406" s="3">
        <f t="shared" si="42"/>
        <v>5.3700515522769046E-3</v>
      </c>
      <c r="F1406" s="3">
        <f t="shared" si="43"/>
        <v>77.913989007020092</v>
      </c>
      <c r="G1406" t="s">
        <v>14473</v>
      </c>
    </row>
    <row r="1407" spans="1:7" x14ac:dyDescent="0.35">
      <c r="A1407" t="s">
        <v>10</v>
      </c>
      <c r="B1407" t="s">
        <v>73</v>
      </c>
      <c r="C1407" t="s">
        <v>11222</v>
      </c>
      <c r="D1407" s="2">
        <v>1186220.27</v>
      </c>
      <c r="E1407" s="3">
        <f t="shared" si="42"/>
        <v>5.3691667095317665E-3</v>
      </c>
      <c r="F1407" s="3">
        <f t="shared" si="43"/>
        <v>77.91935817372962</v>
      </c>
      <c r="G1407" t="s">
        <v>14473</v>
      </c>
    </row>
    <row r="1408" spans="1:7" x14ac:dyDescent="0.35">
      <c r="A1408" t="s">
        <v>10</v>
      </c>
      <c r="B1408" t="s">
        <v>180</v>
      </c>
      <c r="C1408" t="s">
        <v>6222</v>
      </c>
      <c r="D1408" s="2">
        <v>1185225.7</v>
      </c>
      <c r="E1408" s="3">
        <f t="shared" si="42"/>
        <v>5.364665005869006E-3</v>
      </c>
      <c r="F1408" s="3">
        <f t="shared" si="43"/>
        <v>77.924722838735491</v>
      </c>
      <c r="G1408" t="s">
        <v>14480</v>
      </c>
    </row>
    <row r="1409" spans="1:7" x14ac:dyDescent="0.35">
      <c r="A1409" t="s">
        <v>3</v>
      </c>
      <c r="B1409" t="s">
        <v>9</v>
      </c>
      <c r="C1409" t="s">
        <v>2847</v>
      </c>
      <c r="D1409" s="2">
        <v>1185177.3999999999</v>
      </c>
      <c r="E1409" s="3">
        <f t="shared" si="42"/>
        <v>5.3644463864788057E-3</v>
      </c>
      <c r="F1409" s="3">
        <f t="shared" si="43"/>
        <v>77.930087285121971</v>
      </c>
      <c r="G1409" t="s">
        <v>14480</v>
      </c>
    </row>
    <row r="1410" spans="1:7" x14ac:dyDescent="0.35">
      <c r="A1410" t="s">
        <v>3</v>
      </c>
      <c r="B1410" t="s">
        <v>139</v>
      </c>
      <c r="C1410" t="s">
        <v>3240</v>
      </c>
      <c r="D1410" s="2">
        <v>1185079.73</v>
      </c>
      <c r="E1410" s="3">
        <f t="shared" si="42"/>
        <v>5.3640043045773394E-3</v>
      </c>
      <c r="F1410" s="3">
        <f t="shared" si="43"/>
        <v>77.935451289426553</v>
      </c>
      <c r="G1410" t="s">
        <v>14473</v>
      </c>
    </row>
    <row r="1411" spans="1:7" x14ac:dyDescent="0.35">
      <c r="A1411" t="s">
        <v>10</v>
      </c>
      <c r="B1411" t="s">
        <v>9</v>
      </c>
      <c r="C1411" t="s">
        <v>2173</v>
      </c>
      <c r="D1411" s="2">
        <v>1184857.1399999999</v>
      </c>
      <c r="E1411" s="3">
        <f t="shared" ref="E1411:E1474" si="44">(D1411/$D$29638)*100</f>
        <v>5.3629967996070569E-3</v>
      </c>
      <c r="F1411" s="3">
        <f t="shared" si="43"/>
        <v>77.940814286226157</v>
      </c>
      <c r="G1411" t="s">
        <v>14473</v>
      </c>
    </row>
    <row r="1412" spans="1:7" x14ac:dyDescent="0.35">
      <c r="A1412" t="s">
        <v>3</v>
      </c>
      <c r="B1412" t="s">
        <v>9</v>
      </c>
      <c r="C1412" t="s">
        <v>8676</v>
      </c>
      <c r="D1412" s="2">
        <v>1184035.1499999999</v>
      </c>
      <c r="E1412" s="3">
        <f t="shared" si="44"/>
        <v>5.3592762415832357E-3</v>
      </c>
      <c r="F1412" s="3">
        <f t="shared" ref="F1412:F1475" si="45">E1412+F1411</f>
        <v>77.946173562467735</v>
      </c>
      <c r="G1412" t="s">
        <v>14480</v>
      </c>
    </row>
    <row r="1413" spans="1:7" x14ac:dyDescent="0.35">
      <c r="A1413" t="s">
        <v>10</v>
      </c>
      <c r="B1413" t="s">
        <v>9</v>
      </c>
      <c r="C1413" t="s">
        <v>348</v>
      </c>
      <c r="D1413" s="2">
        <v>1183351.3500000001</v>
      </c>
      <c r="E1413" s="3">
        <f t="shared" si="44"/>
        <v>5.3561811703820182E-3</v>
      </c>
      <c r="F1413" s="3">
        <f t="shared" si="45"/>
        <v>77.951529743638119</v>
      </c>
      <c r="G1413" t="s">
        <v>14480</v>
      </c>
    </row>
    <row r="1414" spans="1:7" x14ac:dyDescent="0.35">
      <c r="A1414" t="s">
        <v>3</v>
      </c>
      <c r="B1414" t="s">
        <v>9</v>
      </c>
      <c r="C1414" t="s">
        <v>5262</v>
      </c>
      <c r="D1414" s="2">
        <v>1183205.3400000001</v>
      </c>
      <c r="E1414" s="3">
        <f t="shared" si="44"/>
        <v>5.3555202880390968E-3</v>
      </c>
      <c r="F1414" s="3">
        <f t="shared" si="45"/>
        <v>77.956885263926154</v>
      </c>
      <c r="G1414" t="s">
        <v>14473</v>
      </c>
    </row>
    <row r="1415" spans="1:7" x14ac:dyDescent="0.35">
      <c r="A1415" t="s">
        <v>3</v>
      </c>
      <c r="B1415" t="s">
        <v>6</v>
      </c>
      <c r="C1415" t="s">
        <v>1536</v>
      </c>
      <c r="D1415" s="2">
        <v>1179741.3799999999</v>
      </c>
      <c r="E1415" s="3">
        <f t="shared" si="44"/>
        <v>5.3398414304225844E-3</v>
      </c>
      <c r="F1415" s="3">
        <f t="shared" si="45"/>
        <v>77.96222510535658</v>
      </c>
      <c r="G1415" t="s">
        <v>14473</v>
      </c>
    </row>
    <row r="1416" spans="1:7" x14ac:dyDescent="0.35">
      <c r="A1416" t="s">
        <v>3</v>
      </c>
      <c r="B1416" t="s">
        <v>20</v>
      </c>
      <c r="C1416" t="s">
        <v>12318</v>
      </c>
      <c r="D1416" s="2">
        <v>1178367.31</v>
      </c>
      <c r="E1416" s="3">
        <f t="shared" si="44"/>
        <v>5.3336220029796821E-3</v>
      </c>
      <c r="F1416" s="3">
        <f t="shared" si="45"/>
        <v>77.96755872735956</v>
      </c>
      <c r="G1416" t="s">
        <v>14473</v>
      </c>
    </row>
    <row r="1417" spans="1:7" x14ac:dyDescent="0.35">
      <c r="A1417" t="s">
        <v>3</v>
      </c>
      <c r="B1417" t="s">
        <v>9</v>
      </c>
      <c r="C1417" t="s">
        <v>3884</v>
      </c>
      <c r="D1417" s="2">
        <v>1177636.6299999999</v>
      </c>
      <c r="E1417" s="3">
        <f t="shared" si="44"/>
        <v>5.330314739707809E-3</v>
      </c>
      <c r="F1417" s="3">
        <f t="shared" si="45"/>
        <v>77.972889042099268</v>
      </c>
      <c r="G1417" t="s">
        <v>14480</v>
      </c>
    </row>
    <row r="1418" spans="1:7" x14ac:dyDescent="0.35">
      <c r="A1418" t="s">
        <v>3</v>
      </c>
      <c r="B1418" t="s">
        <v>8</v>
      </c>
      <c r="C1418" t="s">
        <v>2902</v>
      </c>
      <c r="D1418" s="2">
        <v>1177456.99</v>
      </c>
      <c r="E1418" s="3">
        <f t="shared" si="44"/>
        <v>5.3295016385223951E-3</v>
      </c>
      <c r="F1418" s="3">
        <f t="shared" si="45"/>
        <v>77.978218543737796</v>
      </c>
      <c r="G1418" t="s">
        <v>14473</v>
      </c>
    </row>
    <row r="1419" spans="1:7" x14ac:dyDescent="0.35">
      <c r="A1419" t="s">
        <v>3</v>
      </c>
      <c r="B1419" t="s">
        <v>62</v>
      </c>
      <c r="C1419" t="s">
        <v>6803</v>
      </c>
      <c r="D1419" s="2">
        <v>1177047.74</v>
      </c>
      <c r="E1419" s="3">
        <f t="shared" si="44"/>
        <v>5.3276492578714762E-3</v>
      </c>
      <c r="F1419" s="3">
        <f t="shared" si="45"/>
        <v>77.983546192995661</v>
      </c>
      <c r="G1419" t="s">
        <v>14473</v>
      </c>
    </row>
    <row r="1420" spans="1:7" x14ac:dyDescent="0.35">
      <c r="A1420" t="s">
        <v>3</v>
      </c>
      <c r="B1420" t="s">
        <v>9</v>
      </c>
      <c r="C1420" t="s">
        <v>2173</v>
      </c>
      <c r="D1420" s="2">
        <v>1176319.96</v>
      </c>
      <c r="E1420" s="3">
        <f t="shared" si="44"/>
        <v>5.3243551208155791E-3</v>
      </c>
      <c r="F1420" s="3">
        <f t="shared" si="45"/>
        <v>77.988870548116481</v>
      </c>
      <c r="G1420" t="s">
        <v>14473</v>
      </c>
    </row>
    <row r="1421" spans="1:7" x14ac:dyDescent="0.35">
      <c r="A1421" t="s">
        <v>3</v>
      </c>
      <c r="B1421" t="s">
        <v>9</v>
      </c>
      <c r="C1421" t="s">
        <v>2033</v>
      </c>
      <c r="D1421" s="2">
        <v>1175724.3799999999</v>
      </c>
      <c r="E1421" s="3">
        <f t="shared" si="44"/>
        <v>5.3216593581568751E-3</v>
      </c>
      <c r="F1421" s="3">
        <f t="shared" si="45"/>
        <v>77.99419220747464</v>
      </c>
      <c r="G1421" t="s">
        <v>14473</v>
      </c>
    </row>
    <row r="1422" spans="1:7" x14ac:dyDescent="0.35">
      <c r="A1422" t="s">
        <v>10</v>
      </c>
      <c r="B1422" t="s">
        <v>9</v>
      </c>
      <c r="C1422" t="s">
        <v>5262</v>
      </c>
      <c r="D1422" s="2">
        <v>1175614.21</v>
      </c>
      <c r="E1422" s="3">
        <f t="shared" si="44"/>
        <v>5.3211606977382761E-3</v>
      </c>
      <c r="F1422" s="3">
        <f t="shared" si="45"/>
        <v>77.999513368172373</v>
      </c>
      <c r="G1422" t="s">
        <v>14473</v>
      </c>
    </row>
    <row r="1423" spans="1:7" x14ac:dyDescent="0.35">
      <c r="A1423" t="s">
        <v>3</v>
      </c>
      <c r="B1423" t="s">
        <v>9</v>
      </c>
      <c r="C1423" t="s">
        <v>2163</v>
      </c>
      <c r="D1423" s="2">
        <v>1174681.6100000001</v>
      </c>
      <c r="E1423" s="3">
        <f t="shared" si="44"/>
        <v>5.3169394877320532E-3</v>
      </c>
      <c r="F1423" s="3">
        <f t="shared" si="45"/>
        <v>78.0048303076601</v>
      </c>
      <c r="G1423" t="s">
        <v>14480</v>
      </c>
    </row>
    <row r="1424" spans="1:7" x14ac:dyDescent="0.35">
      <c r="A1424" t="s">
        <v>10</v>
      </c>
      <c r="B1424" t="s">
        <v>9</v>
      </c>
      <c r="C1424" t="s">
        <v>6286</v>
      </c>
      <c r="D1424" s="2">
        <v>1174628.8600000001</v>
      </c>
      <c r="E1424" s="3">
        <f t="shared" si="44"/>
        <v>5.3167007263897536E-3</v>
      </c>
      <c r="F1424" s="3">
        <f t="shared" si="45"/>
        <v>78.010147008386497</v>
      </c>
      <c r="G1424" t="s">
        <v>14473</v>
      </c>
    </row>
    <row r="1425" spans="1:7" x14ac:dyDescent="0.35">
      <c r="A1425" t="s">
        <v>3</v>
      </c>
      <c r="B1425" t="s">
        <v>18</v>
      </c>
      <c r="C1425" s="8" t="s">
        <v>8619</v>
      </c>
      <c r="D1425" s="2">
        <v>1173012.75</v>
      </c>
      <c r="E1425" s="3">
        <f t="shared" si="44"/>
        <v>5.3093857578039097E-3</v>
      </c>
      <c r="F1425" s="3">
        <f t="shared" si="45"/>
        <v>78.015456394144294</v>
      </c>
      <c r="G1425" t="s">
        <v>14480</v>
      </c>
    </row>
    <row r="1426" spans="1:7" x14ac:dyDescent="0.35">
      <c r="A1426" t="s">
        <v>3</v>
      </c>
      <c r="B1426" t="s">
        <v>9</v>
      </c>
      <c r="C1426" t="s">
        <v>6617</v>
      </c>
      <c r="D1426" s="2">
        <v>1172013.69</v>
      </c>
      <c r="E1426" s="3">
        <f t="shared" si="44"/>
        <v>5.3048637311377952E-3</v>
      </c>
      <c r="F1426" s="3">
        <f t="shared" si="45"/>
        <v>78.020761257875435</v>
      </c>
      <c r="G1426" t="s">
        <v>14480</v>
      </c>
    </row>
    <row r="1427" spans="1:7" x14ac:dyDescent="0.35">
      <c r="A1427" t="s">
        <v>3</v>
      </c>
      <c r="B1427" t="s">
        <v>13</v>
      </c>
      <c r="C1427" t="s">
        <v>1015</v>
      </c>
      <c r="D1427" s="2">
        <v>1171719.51</v>
      </c>
      <c r="E1427" s="3">
        <f t="shared" si="44"/>
        <v>5.3035321896841925E-3</v>
      </c>
      <c r="F1427" s="3">
        <f t="shared" si="45"/>
        <v>78.026064790065121</v>
      </c>
      <c r="G1427" t="s">
        <v>14473</v>
      </c>
    </row>
    <row r="1428" spans="1:7" x14ac:dyDescent="0.35">
      <c r="A1428" t="s">
        <v>3</v>
      </c>
      <c r="B1428" t="s">
        <v>22</v>
      </c>
      <c r="C1428" t="s">
        <v>21</v>
      </c>
      <c r="D1428" s="2">
        <v>1170555.58</v>
      </c>
      <c r="E1428" s="3">
        <f t="shared" si="44"/>
        <v>5.2982639150085074E-3</v>
      </c>
      <c r="F1428" s="3">
        <f t="shared" si="45"/>
        <v>78.03136305398013</v>
      </c>
      <c r="G1428" t="s">
        <v>14473</v>
      </c>
    </row>
    <row r="1429" spans="1:7" x14ac:dyDescent="0.35">
      <c r="A1429" t="s">
        <v>10</v>
      </c>
      <c r="B1429" t="s">
        <v>22</v>
      </c>
      <c r="C1429" t="s">
        <v>9390</v>
      </c>
      <c r="D1429" s="2">
        <v>1170246.27</v>
      </c>
      <c r="E1429" s="3">
        <f t="shared" si="44"/>
        <v>5.2968638909177655E-3</v>
      </c>
      <c r="F1429" s="3">
        <f t="shared" si="45"/>
        <v>78.036659917871049</v>
      </c>
      <c r="G1429" t="s">
        <v>14473</v>
      </c>
    </row>
    <row r="1430" spans="1:7" x14ac:dyDescent="0.35">
      <c r="A1430" t="s">
        <v>10</v>
      </c>
      <c r="B1430" t="s">
        <v>6</v>
      </c>
      <c r="C1430" t="s">
        <v>3215</v>
      </c>
      <c r="D1430" s="2">
        <v>1168627.32</v>
      </c>
      <c r="E1430" s="3">
        <f t="shared" si="44"/>
        <v>5.2895360676928297E-3</v>
      </c>
      <c r="F1430" s="3">
        <f t="shared" si="45"/>
        <v>78.041949453938741</v>
      </c>
      <c r="G1430" t="s">
        <v>14473</v>
      </c>
    </row>
    <row r="1431" spans="1:7" x14ac:dyDescent="0.35">
      <c r="A1431" t="s">
        <v>3</v>
      </c>
      <c r="B1431" t="s">
        <v>9</v>
      </c>
      <c r="C1431" s="8" t="s">
        <v>10908</v>
      </c>
      <c r="D1431" s="2">
        <v>1167896.79</v>
      </c>
      <c r="E1431" s="3">
        <f t="shared" si="44"/>
        <v>5.2862294833631637E-3</v>
      </c>
      <c r="F1431" s="3">
        <f t="shared" si="45"/>
        <v>78.047235683422102</v>
      </c>
      <c r="G1431" t="s">
        <v>14480</v>
      </c>
    </row>
    <row r="1432" spans="1:7" x14ac:dyDescent="0.35">
      <c r="A1432" t="s">
        <v>3</v>
      </c>
      <c r="B1432" t="s">
        <v>62</v>
      </c>
      <c r="C1432" t="s">
        <v>9326</v>
      </c>
      <c r="D1432" s="2">
        <v>1167678.1000000001</v>
      </c>
      <c r="E1432" s="3">
        <f t="shared" si="44"/>
        <v>5.2852396308902269E-3</v>
      </c>
      <c r="F1432" s="3">
        <f t="shared" si="45"/>
        <v>78.052520923052995</v>
      </c>
      <c r="G1432" t="s">
        <v>14473</v>
      </c>
    </row>
    <row r="1433" spans="1:7" x14ac:dyDescent="0.35">
      <c r="A1433" t="s">
        <v>10</v>
      </c>
      <c r="B1433" t="s">
        <v>9</v>
      </c>
      <c r="C1433" s="8" t="s">
        <v>1462</v>
      </c>
      <c r="D1433" s="2">
        <v>1167199.1299999999</v>
      </c>
      <c r="E1433" s="3">
        <f t="shared" si="44"/>
        <v>5.2830716779021488E-3</v>
      </c>
      <c r="F1433" s="3">
        <f t="shared" si="45"/>
        <v>78.057803994730904</v>
      </c>
      <c r="G1433" t="s">
        <v>14480</v>
      </c>
    </row>
    <row r="1434" spans="1:7" x14ac:dyDescent="0.35">
      <c r="A1434" t="s">
        <v>10</v>
      </c>
      <c r="B1434" t="s">
        <v>180</v>
      </c>
      <c r="C1434" t="s">
        <v>917</v>
      </c>
      <c r="D1434" s="2">
        <v>1166661.3700000001</v>
      </c>
      <c r="E1434" s="3">
        <f t="shared" si="44"/>
        <v>5.2806376248322948E-3</v>
      </c>
      <c r="F1434" s="3">
        <f t="shared" si="45"/>
        <v>78.063084632355739</v>
      </c>
      <c r="G1434" t="s">
        <v>14480</v>
      </c>
    </row>
    <row r="1435" spans="1:7" x14ac:dyDescent="0.35">
      <c r="A1435" t="s">
        <v>3</v>
      </c>
      <c r="B1435" t="s">
        <v>76</v>
      </c>
      <c r="C1435" t="s">
        <v>12564</v>
      </c>
      <c r="D1435" s="2">
        <v>1166072.77</v>
      </c>
      <c r="E1435" s="3">
        <f t="shared" si="44"/>
        <v>5.2779734556175576E-3</v>
      </c>
      <c r="F1435" s="3">
        <f t="shared" si="45"/>
        <v>78.068362605811359</v>
      </c>
      <c r="G1435" t="s">
        <v>14473</v>
      </c>
    </row>
    <row r="1436" spans="1:7" x14ac:dyDescent="0.35">
      <c r="A1436" t="s">
        <v>3</v>
      </c>
      <c r="B1436" t="s">
        <v>32</v>
      </c>
      <c r="C1436" t="s">
        <v>2192</v>
      </c>
      <c r="D1436" s="2">
        <v>1165852.27</v>
      </c>
      <c r="E1436" s="3">
        <f t="shared" si="44"/>
        <v>5.2769754105753399E-3</v>
      </c>
      <c r="F1436" s="3">
        <f t="shared" si="45"/>
        <v>78.07363958122194</v>
      </c>
      <c r="G1436" t="s">
        <v>14473</v>
      </c>
    </row>
    <row r="1437" spans="1:7" x14ac:dyDescent="0.35">
      <c r="A1437" t="s">
        <v>10</v>
      </c>
      <c r="B1437" t="s">
        <v>1417</v>
      </c>
      <c r="C1437" s="8" t="s">
        <v>4615</v>
      </c>
      <c r="D1437" s="2">
        <v>1165499.32</v>
      </c>
      <c r="E1437" s="3">
        <f t="shared" si="44"/>
        <v>5.2753778595655857E-3</v>
      </c>
      <c r="F1437" s="3">
        <f t="shared" si="45"/>
        <v>78.078914959081501</v>
      </c>
      <c r="G1437" t="s">
        <v>14480</v>
      </c>
    </row>
    <row r="1438" spans="1:7" x14ac:dyDescent="0.35">
      <c r="A1438" t="s">
        <v>10</v>
      </c>
      <c r="B1438" t="s">
        <v>20</v>
      </c>
      <c r="C1438" s="7" t="s">
        <v>352</v>
      </c>
      <c r="D1438" s="2">
        <v>1164122.44</v>
      </c>
      <c r="E1438" s="3">
        <f t="shared" si="44"/>
        <v>5.2691457132720302E-3</v>
      </c>
      <c r="F1438" s="3">
        <f t="shared" si="45"/>
        <v>78.084184104794772</v>
      </c>
      <c r="G1438" t="s">
        <v>14480</v>
      </c>
    </row>
    <row r="1439" spans="1:7" x14ac:dyDescent="0.35">
      <c r="A1439" t="s">
        <v>3</v>
      </c>
      <c r="B1439" t="s">
        <v>346</v>
      </c>
      <c r="C1439" t="s">
        <v>3134</v>
      </c>
      <c r="D1439" s="2">
        <v>1163572.31</v>
      </c>
      <c r="E1439" s="3">
        <f t="shared" si="44"/>
        <v>5.2666556701016221E-3</v>
      </c>
      <c r="F1439" s="3">
        <f t="shared" si="45"/>
        <v>78.089450760464871</v>
      </c>
      <c r="G1439" t="s">
        <v>14473</v>
      </c>
    </row>
    <row r="1440" spans="1:7" x14ac:dyDescent="0.35">
      <c r="A1440" t="s">
        <v>3</v>
      </c>
      <c r="B1440" t="s">
        <v>9</v>
      </c>
      <c r="C1440" t="s">
        <v>1032</v>
      </c>
      <c r="D1440" s="2">
        <v>1162954.2</v>
      </c>
      <c r="E1440" s="3">
        <f t="shared" si="44"/>
        <v>5.2638579303236378E-3</v>
      </c>
      <c r="F1440" s="3">
        <f t="shared" si="45"/>
        <v>78.094714618395201</v>
      </c>
      <c r="G1440" t="s">
        <v>14473</v>
      </c>
    </row>
    <row r="1441" spans="1:7" x14ac:dyDescent="0.35">
      <c r="A1441" t="s">
        <v>10</v>
      </c>
      <c r="B1441" t="s">
        <v>23</v>
      </c>
      <c r="C1441" t="s">
        <v>100</v>
      </c>
      <c r="D1441" s="2">
        <v>1162920.0900000001</v>
      </c>
      <c r="E1441" s="3">
        <f t="shared" si="44"/>
        <v>5.263703538866087E-3</v>
      </c>
      <c r="F1441" s="3">
        <f t="shared" si="45"/>
        <v>78.099978321934074</v>
      </c>
      <c r="G1441" t="s">
        <v>14473</v>
      </c>
    </row>
    <row r="1442" spans="1:7" x14ac:dyDescent="0.35">
      <c r="A1442" t="s">
        <v>3</v>
      </c>
      <c r="B1442" t="s">
        <v>134</v>
      </c>
      <c r="C1442" t="s">
        <v>6248</v>
      </c>
      <c r="D1442" s="2">
        <v>1162672.6499999999</v>
      </c>
      <c r="E1442" s="3">
        <f t="shared" si="44"/>
        <v>5.2625835558037454E-3</v>
      </c>
      <c r="F1442" s="3">
        <f t="shared" si="45"/>
        <v>78.105240905489879</v>
      </c>
      <c r="G1442" t="s">
        <v>14473</v>
      </c>
    </row>
    <row r="1443" spans="1:7" x14ac:dyDescent="0.35">
      <c r="A1443" t="s">
        <v>10</v>
      </c>
      <c r="B1443" t="s">
        <v>23</v>
      </c>
      <c r="C1443" t="s">
        <v>3186</v>
      </c>
      <c r="D1443" s="2">
        <v>1161740</v>
      </c>
      <c r="E1443" s="3">
        <f t="shared" si="44"/>
        <v>5.2583621194834534E-3</v>
      </c>
      <c r="F1443" s="3">
        <f t="shared" si="45"/>
        <v>78.110499267609356</v>
      </c>
      <c r="G1443" t="s">
        <v>14480</v>
      </c>
    </row>
    <row r="1444" spans="1:7" x14ac:dyDescent="0.35">
      <c r="A1444" t="s">
        <v>3</v>
      </c>
      <c r="B1444" t="s">
        <v>9</v>
      </c>
      <c r="C1444" t="s">
        <v>3970</v>
      </c>
      <c r="D1444" s="2">
        <v>1161655.4099999999</v>
      </c>
      <c r="E1444" s="3">
        <f t="shared" si="44"/>
        <v>5.2579792413423136E-3</v>
      </c>
      <c r="F1444" s="3">
        <f t="shared" si="45"/>
        <v>78.115757246850691</v>
      </c>
      <c r="G1444" t="s">
        <v>14480</v>
      </c>
    </row>
    <row r="1445" spans="1:7" x14ac:dyDescent="0.35">
      <c r="A1445" t="s">
        <v>3</v>
      </c>
      <c r="B1445" t="s">
        <v>76</v>
      </c>
      <c r="C1445" t="s">
        <v>8848</v>
      </c>
      <c r="D1445" s="2">
        <v>1161508.74</v>
      </c>
      <c r="E1445" s="3">
        <f t="shared" si="44"/>
        <v>5.2573153716536872E-3</v>
      </c>
      <c r="F1445" s="3">
        <f t="shared" si="45"/>
        <v>78.121014562222342</v>
      </c>
      <c r="G1445" t="s">
        <v>14473</v>
      </c>
    </row>
    <row r="1446" spans="1:7" x14ac:dyDescent="0.35">
      <c r="A1446" t="s">
        <v>10</v>
      </c>
      <c r="B1446" t="s">
        <v>6</v>
      </c>
      <c r="C1446" t="s">
        <v>2004</v>
      </c>
      <c r="D1446" s="2">
        <v>1158218.57</v>
      </c>
      <c r="E1446" s="3">
        <f t="shared" si="44"/>
        <v>5.2424231364765735E-3</v>
      </c>
      <c r="F1446" s="3">
        <f t="shared" si="45"/>
        <v>78.126256985358822</v>
      </c>
      <c r="G1446" t="s">
        <v>14473</v>
      </c>
    </row>
    <row r="1447" spans="1:7" x14ac:dyDescent="0.35">
      <c r="A1447" t="s">
        <v>10</v>
      </c>
      <c r="B1447" t="s">
        <v>9</v>
      </c>
      <c r="C1447" t="s">
        <v>4629</v>
      </c>
      <c r="D1447" s="2">
        <v>1157918.6599999999</v>
      </c>
      <c r="E1447" s="3">
        <f t="shared" si="44"/>
        <v>5.2410656594307162E-3</v>
      </c>
      <c r="F1447" s="3">
        <f t="shared" si="45"/>
        <v>78.131498051018255</v>
      </c>
      <c r="G1447" t="s">
        <v>14480</v>
      </c>
    </row>
    <row r="1448" spans="1:7" x14ac:dyDescent="0.35">
      <c r="A1448" t="s">
        <v>3</v>
      </c>
      <c r="B1448" t="s">
        <v>8</v>
      </c>
      <c r="C1448" t="s">
        <v>285</v>
      </c>
      <c r="D1448" s="2">
        <v>1157690.68</v>
      </c>
      <c r="E1448" s="3">
        <f t="shared" si="44"/>
        <v>5.2400337578038456E-3</v>
      </c>
      <c r="F1448" s="3">
        <f t="shared" si="45"/>
        <v>78.136738084776056</v>
      </c>
      <c r="G1448" t="s">
        <v>14480</v>
      </c>
    </row>
    <row r="1449" spans="1:7" x14ac:dyDescent="0.35">
      <c r="A1449" t="s">
        <v>10</v>
      </c>
      <c r="B1449" t="s">
        <v>9</v>
      </c>
      <c r="C1449" t="s">
        <v>6806</v>
      </c>
      <c r="D1449" s="2">
        <v>1157531.55</v>
      </c>
      <c r="E1449" s="3">
        <f t="shared" si="44"/>
        <v>5.2393134906493421E-3</v>
      </c>
      <c r="F1449" s="3">
        <f t="shared" si="45"/>
        <v>78.141977398266704</v>
      </c>
      <c r="G1449" t="s">
        <v>14473</v>
      </c>
    </row>
    <row r="1450" spans="1:7" x14ac:dyDescent="0.35">
      <c r="A1450" t="s">
        <v>3</v>
      </c>
      <c r="B1450" t="s">
        <v>32</v>
      </c>
      <c r="C1450" t="s">
        <v>167</v>
      </c>
      <c r="D1450" s="2">
        <v>1157493.17</v>
      </c>
      <c r="E1450" s="3">
        <f t="shared" si="44"/>
        <v>5.2391397719703386E-3</v>
      </c>
      <c r="F1450" s="3">
        <f t="shared" si="45"/>
        <v>78.147216538038677</v>
      </c>
      <c r="G1450" t="s">
        <v>14473</v>
      </c>
    </row>
    <row r="1451" spans="1:7" x14ac:dyDescent="0.35">
      <c r="A1451" t="s">
        <v>10</v>
      </c>
      <c r="B1451" t="s">
        <v>13</v>
      </c>
      <c r="C1451" t="s">
        <v>11586</v>
      </c>
      <c r="D1451" s="2">
        <v>1157447.5900000001</v>
      </c>
      <c r="E1451" s="3">
        <f t="shared" si="44"/>
        <v>5.2389334640654669E-3</v>
      </c>
      <c r="F1451" s="3">
        <f t="shared" si="45"/>
        <v>78.152455471502748</v>
      </c>
      <c r="G1451" t="s">
        <v>14473</v>
      </c>
    </row>
    <row r="1452" spans="1:7" x14ac:dyDescent="0.35">
      <c r="A1452" t="s">
        <v>3</v>
      </c>
      <c r="B1452" t="s">
        <v>6</v>
      </c>
      <c r="C1452" t="s">
        <v>1425</v>
      </c>
      <c r="D1452" s="2">
        <v>1156156.02</v>
      </c>
      <c r="E1452" s="3">
        <f t="shared" si="44"/>
        <v>5.2330874548356379E-3</v>
      </c>
      <c r="F1452" s="3">
        <f t="shared" si="45"/>
        <v>78.157688558957588</v>
      </c>
      <c r="G1452" t="s">
        <v>14473</v>
      </c>
    </row>
    <row r="1453" spans="1:7" x14ac:dyDescent="0.35">
      <c r="A1453" t="s">
        <v>10</v>
      </c>
      <c r="B1453" t="s">
        <v>18</v>
      </c>
      <c r="C1453" s="8" t="s">
        <v>8619</v>
      </c>
      <c r="D1453" s="2">
        <v>1154690.02</v>
      </c>
      <c r="E1453" s="3">
        <f t="shared" si="44"/>
        <v>5.2264519263463347E-3</v>
      </c>
      <c r="F1453" s="3">
        <f t="shared" si="45"/>
        <v>78.162915010883935</v>
      </c>
      <c r="G1453" t="s">
        <v>14480</v>
      </c>
    </row>
    <row r="1454" spans="1:7" x14ac:dyDescent="0.35">
      <c r="A1454" t="s">
        <v>3</v>
      </c>
      <c r="B1454" t="s">
        <v>9</v>
      </c>
      <c r="C1454" t="s">
        <v>2099</v>
      </c>
      <c r="D1454" s="2">
        <v>1154263.04</v>
      </c>
      <c r="E1454" s="3">
        <f t="shared" si="44"/>
        <v>5.2245192947267148E-3</v>
      </c>
      <c r="F1454" s="3">
        <f t="shared" si="45"/>
        <v>78.168139530178664</v>
      </c>
      <c r="G1454" t="s">
        <v>14480</v>
      </c>
    </row>
    <row r="1455" spans="1:7" x14ac:dyDescent="0.35">
      <c r="A1455" t="s">
        <v>3</v>
      </c>
      <c r="B1455" t="s">
        <v>8</v>
      </c>
      <c r="C1455" s="8" t="s">
        <v>1746</v>
      </c>
      <c r="D1455" s="2">
        <v>1153986.54</v>
      </c>
      <c r="E1455" s="3">
        <f t="shared" si="44"/>
        <v>5.2232677779277432E-3</v>
      </c>
      <c r="F1455" s="3">
        <f t="shared" si="45"/>
        <v>78.173362797956585</v>
      </c>
      <c r="G1455" t="s">
        <v>14480</v>
      </c>
    </row>
    <row r="1456" spans="1:7" x14ac:dyDescent="0.35">
      <c r="A1456" t="s">
        <v>10</v>
      </c>
      <c r="B1456" t="s">
        <v>9</v>
      </c>
      <c r="C1456" t="s">
        <v>3554</v>
      </c>
      <c r="D1456" s="2">
        <v>1152590.32</v>
      </c>
      <c r="E1456" s="3">
        <f t="shared" si="44"/>
        <v>5.2169480933524819E-3</v>
      </c>
      <c r="F1456" s="3">
        <f t="shared" si="45"/>
        <v>78.178579746049934</v>
      </c>
      <c r="G1456" t="s">
        <v>14473</v>
      </c>
    </row>
    <row r="1457" spans="1:7" x14ac:dyDescent="0.35">
      <c r="A1457" t="s">
        <v>10</v>
      </c>
      <c r="B1457" t="s">
        <v>9</v>
      </c>
      <c r="C1457" t="s">
        <v>6531</v>
      </c>
      <c r="D1457" s="2">
        <v>1151373.04</v>
      </c>
      <c r="E1457" s="3">
        <f t="shared" si="44"/>
        <v>5.2114383415656747E-3</v>
      </c>
      <c r="F1457" s="3">
        <f t="shared" si="45"/>
        <v>78.183791184391495</v>
      </c>
      <c r="G1457" t="s">
        <v>14473</v>
      </c>
    </row>
    <row r="1458" spans="1:7" x14ac:dyDescent="0.35">
      <c r="A1458" t="s">
        <v>3</v>
      </c>
      <c r="B1458" t="s">
        <v>9</v>
      </c>
      <c r="C1458" t="s">
        <v>6492</v>
      </c>
      <c r="D1458" s="2">
        <v>1150827.03</v>
      </c>
      <c r="E1458" s="3">
        <f t="shared" si="44"/>
        <v>5.208966946674512E-3</v>
      </c>
      <c r="F1458" s="3">
        <f t="shared" si="45"/>
        <v>78.189000151338163</v>
      </c>
      <c r="G1458" t="s">
        <v>14480</v>
      </c>
    </row>
    <row r="1459" spans="1:7" x14ac:dyDescent="0.35">
      <c r="A1459" t="s">
        <v>10</v>
      </c>
      <c r="B1459" t="s">
        <v>9</v>
      </c>
      <c r="C1459" t="s">
        <v>10741</v>
      </c>
      <c r="D1459" s="2">
        <v>1147894.53</v>
      </c>
      <c r="E1459" s="3">
        <f t="shared" si="44"/>
        <v>5.1956936265552213E-3</v>
      </c>
      <c r="F1459" s="3">
        <f t="shared" si="45"/>
        <v>78.194195844964725</v>
      </c>
      <c r="G1459" t="s">
        <v>14480</v>
      </c>
    </row>
    <row r="1460" spans="1:7" x14ac:dyDescent="0.35">
      <c r="A1460" t="s">
        <v>3</v>
      </c>
      <c r="B1460" t="s">
        <v>9</v>
      </c>
      <c r="C1460" t="s">
        <v>10313</v>
      </c>
      <c r="D1460" s="2">
        <v>1147731.69</v>
      </c>
      <c r="E1460" s="3">
        <f t="shared" si="44"/>
        <v>5.1949565668968321E-3</v>
      </c>
      <c r="F1460" s="3">
        <f t="shared" si="45"/>
        <v>78.199390801531621</v>
      </c>
      <c r="G1460" t="s">
        <v>14473</v>
      </c>
    </row>
    <row r="1461" spans="1:7" x14ac:dyDescent="0.35">
      <c r="A1461" t="s">
        <v>3</v>
      </c>
      <c r="B1461" t="s">
        <v>32</v>
      </c>
      <c r="C1461" t="s">
        <v>2154</v>
      </c>
      <c r="D1461" s="2">
        <v>1146000</v>
      </c>
      <c r="E1461" s="3">
        <f t="shared" si="44"/>
        <v>5.1871184507101733E-3</v>
      </c>
      <c r="F1461" s="3">
        <f t="shared" si="45"/>
        <v>78.204577919982327</v>
      </c>
      <c r="G1461" t="s">
        <v>14473</v>
      </c>
    </row>
    <row r="1462" spans="1:7" x14ac:dyDescent="0.35">
      <c r="A1462" t="s">
        <v>10</v>
      </c>
      <c r="B1462" t="s">
        <v>76</v>
      </c>
      <c r="C1462" t="s">
        <v>8848</v>
      </c>
      <c r="D1462" s="2">
        <v>1145147.75</v>
      </c>
      <c r="E1462" s="3">
        <f t="shared" si="44"/>
        <v>5.183260927412078E-3</v>
      </c>
      <c r="F1462" s="3">
        <f t="shared" si="45"/>
        <v>78.209761180909737</v>
      </c>
      <c r="G1462" t="s">
        <v>14473</v>
      </c>
    </row>
    <row r="1463" spans="1:7" x14ac:dyDescent="0.35">
      <c r="A1463" t="s">
        <v>3</v>
      </c>
      <c r="B1463" t="s">
        <v>9</v>
      </c>
      <c r="C1463" t="s">
        <v>1954</v>
      </c>
      <c r="D1463" s="2">
        <v>1144740.42</v>
      </c>
      <c r="E1463" s="3">
        <f t="shared" si="44"/>
        <v>5.1814172372213908E-3</v>
      </c>
      <c r="F1463" s="3">
        <f t="shared" si="45"/>
        <v>78.214942598146962</v>
      </c>
      <c r="G1463" t="s">
        <v>14480</v>
      </c>
    </row>
    <row r="1464" spans="1:7" x14ac:dyDescent="0.35">
      <c r="A1464" t="s">
        <v>3</v>
      </c>
      <c r="B1464" t="s">
        <v>8</v>
      </c>
      <c r="C1464" t="s">
        <v>6401</v>
      </c>
      <c r="D1464" s="2">
        <v>1143755.5900000001</v>
      </c>
      <c r="E1464" s="3">
        <f t="shared" si="44"/>
        <v>5.1769596195391804E-3</v>
      </c>
      <c r="F1464" s="3">
        <f t="shared" si="45"/>
        <v>78.220119557766495</v>
      </c>
      <c r="G1464" t="s">
        <v>14473</v>
      </c>
    </row>
    <row r="1465" spans="1:7" x14ac:dyDescent="0.35">
      <c r="A1465" t="s">
        <v>3</v>
      </c>
      <c r="B1465" t="s">
        <v>9</v>
      </c>
      <c r="C1465" t="s">
        <v>11147</v>
      </c>
      <c r="D1465" s="2">
        <v>1141702.27</v>
      </c>
      <c r="E1465" s="3">
        <f t="shared" si="44"/>
        <v>5.1676657154752954E-3</v>
      </c>
      <c r="F1465" s="3">
        <f t="shared" si="45"/>
        <v>78.22528722348197</v>
      </c>
      <c r="G1465" t="s">
        <v>14473</v>
      </c>
    </row>
    <row r="1466" spans="1:7" x14ac:dyDescent="0.35">
      <c r="A1466" t="s">
        <v>3</v>
      </c>
      <c r="B1466" t="s">
        <v>9</v>
      </c>
      <c r="C1466" t="s">
        <v>4511</v>
      </c>
      <c r="D1466" s="2">
        <v>1139454.68</v>
      </c>
      <c r="E1466" s="3">
        <f t="shared" si="44"/>
        <v>5.1574924907295434E-3</v>
      </c>
      <c r="F1466" s="3">
        <f t="shared" si="45"/>
        <v>78.230444715972695</v>
      </c>
      <c r="G1466" t="s">
        <v>14480</v>
      </c>
    </row>
    <row r="1467" spans="1:7" x14ac:dyDescent="0.35">
      <c r="A1467" t="s">
        <v>3</v>
      </c>
      <c r="B1467" t="s">
        <v>9</v>
      </c>
      <c r="C1467" t="s">
        <v>4250</v>
      </c>
      <c r="D1467" s="2">
        <v>1138407.7</v>
      </c>
      <c r="E1467" s="3">
        <f t="shared" si="44"/>
        <v>5.1527535646601497E-3</v>
      </c>
      <c r="F1467" s="3">
        <f t="shared" si="45"/>
        <v>78.235597469537353</v>
      </c>
      <c r="G1467" t="s">
        <v>14480</v>
      </c>
    </row>
    <row r="1468" spans="1:7" x14ac:dyDescent="0.35">
      <c r="A1468" t="s">
        <v>10</v>
      </c>
      <c r="B1468" t="s">
        <v>38</v>
      </c>
      <c r="C1468" t="s">
        <v>12615</v>
      </c>
      <c r="D1468" s="2">
        <v>1138184.28</v>
      </c>
      <c r="E1468" s="3">
        <f t="shared" si="44"/>
        <v>5.1517423028763307E-3</v>
      </c>
      <c r="F1468" s="3">
        <f t="shared" si="45"/>
        <v>78.240749211840225</v>
      </c>
      <c r="G1468" t="s">
        <v>14473</v>
      </c>
    </row>
    <row r="1469" spans="1:7" x14ac:dyDescent="0.35">
      <c r="A1469" t="s">
        <v>3</v>
      </c>
      <c r="B1469" t="s">
        <v>9</v>
      </c>
      <c r="C1469" t="s">
        <v>348</v>
      </c>
      <c r="D1469" s="2">
        <v>1137689.1200000001</v>
      </c>
      <c r="E1469" s="3">
        <f t="shared" si="44"/>
        <v>5.1495010693928638E-3</v>
      </c>
      <c r="F1469" s="3">
        <f t="shared" si="45"/>
        <v>78.245898712909622</v>
      </c>
      <c r="G1469" t="s">
        <v>14480</v>
      </c>
    </row>
    <row r="1470" spans="1:7" x14ac:dyDescent="0.35">
      <c r="A1470" t="s">
        <v>10</v>
      </c>
      <c r="B1470" t="s">
        <v>9</v>
      </c>
      <c r="C1470" t="s">
        <v>14240</v>
      </c>
      <c r="D1470" s="2">
        <v>1136048.68</v>
      </c>
      <c r="E1470" s="3">
        <f t="shared" si="44"/>
        <v>5.1420759763812721E-3</v>
      </c>
      <c r="F1470" s="3">
        <f t="shared" si="45"/>
        <v>78.251040788886002</v>
      </c>
      <c r="G1470" t="s">
        <v>14473</v>
      </c>
    </row>
    <row r="1471" spans="1:7" x14ac:dyDescent="0.35">
      <c r="A1471" t="s">
        <v>3</v>
      </c>
      <c r="B1471" t="s">
        <v>143</v>
      </c>
      <c r="C1471" t="s">
        <v>1757</v>
      </c>
      <c r="D1471" s="2">
        <v>1135955.3899999999</v>
      </c>
      <c r="E1471" s="3">
        <f t="shared" si="44"/>
        <v>5.1416537195922082E-3</v>
      </c>
      <c r="F1471" s="3">
        <f t="shared" si="45"/>
        <v>78.256182442605592</v>
      </c>
      <c r="G1471" t="s">
        <v>14473</v>
      </c>
    </row>
    <row r="1472" spans="1:7" x14ac:dyDescent="0.35">
      <c r="A1472" t="s">
        <v>3</v>
      </c>
      <c r="B1472" t="s">
        <v>28</v>
      </c>
      <c r="C1472" t="s">
        <v>4496</v>
      </c>
      <c r="D1472" s="2">
        <v>1133861</v>
      </c>
      <c r="E1472" s="3">
        <f t="shared" si="44"/>
        <v>5.1321739211524333E-3</v>
      </c>
      <c r="F1472" s="3">
        <f t="shared" si="45"/>
        <v>78.261314616526747</v>
      </c>
      <c r="G1472" t="s">
        <v>14480</v>
      </c>
    </row>
    <row r="1473" spans="1:7" x14ac:dyDescent="0.35">
      <c r="A1473" t="s">
        <v>3</v>
      </c>
      <c r="B1473" t="s">
        <v>9</v>
      </c>
      <c r="C1473" s="8" t="s">
        <v>1263</v>
      </c>
      <c r="D1473" s="2">
        <v>1133364.07</v>
      </c>
      <c r="E1473" s="3">
        <f t="shared" si="44"/>
        <v>5.12992467615094E-3</v>
      </c>
      <c r="F1473" s="3">
        <f t="shared" si="45"/>
        <v>78.266444541202901</v>
      </c>
      <c r="G1473" t="s">
        <v>14480</v>
      </c>
    </row>
    <row r="1474" spans="1:7" x14ac:dyDescent="0.35">
      <c r="A1474" t="s">
        <v>3</v>
      </c>
      <c r="B1474" t="s">
        <v>122</v>
      </c>
      <c r="C1474" t="s">
        <v>4376</v>
      </c>
      <c r="D1474" s="2">
        <v>1130542.6399999999</v>
      </c>
      <c r="E1474" s="3">
        <f t="shared" si="44"/>
        <v>5.1171540901034807E-3</v>
      </c>
      <c r="F1474" s="3">
        <f t="shared" si="45"/>
        <v>78.271561695293002</v>
      </c>
      <c r="G1474" t="s">
        <v>14473</v>
      </c>
    </row>
    <row r="1475" spans="1:7" x14ac:dyDescent="0.35">
      <c r="A1475" t="s">
        <v>10</v>
      </c>
      <c r="B1475" t="s">
        <v>9</v>
      </c>
      <c r="C1475" t="s">
        <v>3329</v>
      </c>
      <c r="D1475" s="2">
        <v>1129556.2</v>
      </c>
      <c r="E1475" s="3">
        <f t="shared" ref="E1475:E1538" si="46">(D1475/$D$29638)*100</f>
        <v>5.1126891851082639E-3</v>
      </c>
      <c r="F1475" s="3">
        <f t="shared" si="45"/>
        <v>78.276674384478113</v>
      </c>
      <c r="G1475" t="s">
        <v>14473</v>
      </c>
    </row>
    <row r="1476" spans="1:7" x14ac:dyDescent="0.35">
      <c r="A1476" t="s">
        <v>3</v>
      </c>
      <c r="B1476" t="s">
        <v>3175</v>
      </c>
      <c r="C1476" t="s">
        <v>11922</v>
      </c>
      <c r="D1476" s="2">
        <v>1129255.44</v>
      </c>
      <c r="E1476" s="3">
        <f t="shared" si="46"/>
        <v>5.1113278607232424E-3</v>
      </c>
      <c r="F1476" s="3">
        <f t="shared" ref="F1476:F1539" si="47">E1476+F1475</f>
        <v>78.281785712338831</v>
      </c>
      <c r="G1476" t="s">
        <v>14473</v>
      </c>
    </row>
    <row r="1477" spans="1:7" x14ac:dyDescent="0.35">
      <c r="A1477" t="s">
        <v>3</v>
      </c>
      <c r="B1477" t="s">
        <v>40</v>
      </c>
      <c r="C1477" t="s">
        <v>10671</v>
      </c>
      <c r="D1477" s="2">
        <v>1129133.48</v>
      </c>
      <c r="E1477" s="3">
        <f t="shared" si="46"/>
        <v>5.110775835447284E-3</v>
      </c>
      <c r="F1477" s="3">
        <f t="shared" si="47"/>
        <v>78.286896488174278</v>
      </c>
      <c r="G1477" t="s">
        <v>14473</v>
      </c>
    </row>
    <row r="1478" spans="1:7" x14ac:dyDescent="0.35">
      <c r="A1478" t="s">
        <v>10</v>
      </c>
      <c r="B1478" t="s">
        <v>11</v>
      </c>
      <c r="C1478" s="11" t="s">
        <v>5117</v>
      </c>
      <c r="D1478" s="2">
        <v>1128179.49</v>
      </c>
      <c r="E1478" s="3">
        <f t="shared" si="46"/>
        <v>5.1064578082825425E-3</v>
      </c>
      <c r="F1478" s="3">
        <f t="shared" si="47"/>
        <v>78.29200294598256</v>
      </c>
      <c r="G1478" t="s">
        <v>14473</v>
      </c>
    </row>
    <row r="1479" spans="1:7" x14ac:dyDescent="0.35">
      <c r="A1479" t="s">
        <v>10</v>
      </c>
      <c r="B1479" t="s">
        <v>28</v>
      </c>
      <c r="C1479" t="s">
        <v>4496</v>
      </c>
      <c r="D1479" s="2">
        <v>1126334.18</v>
      </c>
      <c r="E1479" s="3">
        <f t="shared" si="46"/>
        <v>5.0981054160065568E-3</v>
      </c>
      <c r="F1479" s="3">
        <f t="shared" si="47"/>
        <v>78.29710105139857</v>
      </c>
      <c r="G1479" t="s">
        <v>14480</v>
      </c>
    </row>
    <row r="1480" spans="1:7" x14ac:dyDescent="0.35">
      <c r="A1480" t="s">
        <v>3</v>
      </c>
      <c r="B1480" t="s">
        <v>40</v>
      </c>
      <c r="C1480" t="s">
        <v>13055</v>
      </c>
      <c r="D1480" s="2">
        <v>1126301.6000000001</v>
      </c>
      <c r="E1480" s="3">
        <f t="shared" si="46"/>
        <v>5.0979579497595021E-3</v>
      </c>
      <c r="F1480" s="3">
        <f t="shared" si="47"/>
        <v>78.302199009348328</v>
      </c>
      <c r="G1480" t="s">
        <v>14480</v>
      </c>
    </row>
    <row r="1481" spans="1:7" x14ac:dyDescent="0.35">
      <c r="A1481" t="s">
        <v>10</v>
      </c>
      <c r="B1481" t="s">
        <v>9</v>
      </c>
      <c r="C1481" t="s">
        <v>2099</v>
      </c>
      <c r="D1481" s="2">
        <v>1126069.76</v>
      </c>
      <c r="E1481" s="3">
        <f t="shared" si="46"/>
        <v>5.0969085766865421E-3</v>
      </c>
      <c r="F1481" s="3">
        <f t="shared" si="47"/>
        <v>78.307295917925018</v>
      </c>
      <c r="G1481" t="s">
        <v>14480</v>
      </c>
    </row>
    <row r="1482" spans="1:7" x14ac:dyDescent="0.35">
      <c r="A1482" t="s">
        <v>10</v>
      </c>
      <c r="B1482" t="s">
        <v>8</v>
      </c>
      <c r="C1482" t="s">
        <v>6345</v>
      </c>
      <c r="D1482" s="2">
        <v>1125692.3</v>
      </c>
      <c r="E1482" s="3">
        <f t="shared" si="46"/>
        <v>5.0952000865203944E-3</v>
      </c>
      <c r="F1482" s="3">
        <f t="shared" si="47"/>
        <v>78.312391118011533</v>
      </c>
      <c r="G1482" t="s">
        <v>14473</v>
      </c>
    </row>
    <row r="1483" spans="1:7" x14ac:dyDescent="0.35">
      <c r="A1483" t="s">
        <v>3</v>
      </c>
      <c r="B1483" t="s">
        <v>33</v>
      </c>
      <c r="C1483" t="s">
        <v>3079</v>
      </c>
      <c r="D1483" s="2">
        <v>1125663.3400000001</v>
      </c>
      <c r="E1483" s="3">
        <f t="shared" si="46"/>
        <v>5.0950690054119025E-3</v>
      </c>
      <c r="F1483" s="3">
        <f t="shared" si="47"/>
        <v>78.317486187016939</v>
      </c>
      <c r="G1483" t="s">
        <v>14473</v>
      </c>
    </row>
    <row r="1484" spans="1:7" x14ac:dyDescent="0.35">
      <c r="A1484" t="s">
        <v>10</v>
      </c>
      <c r="B1484" t="s">
        <v>73</v>
      </c>
      <c r="C1484" t="s">
        <v>1482</v>
      </c>
      <c r="D1484" s="2">
        <v>1124836.52</v>
      </c>
      <c r="E1484" s="3">
        <f t="shared" si="46"/>
        <v>5.0913265854490609E-3</v>
      </c>
      <c r="F1484" s="3">
        <f t="shared" si="47"/>
        <v>78.322577513602383</v>
      </c>
      <c r="G1484" t="s">
        <v>14473</v>
      </c>
    </row>
    <row r="1485" spans="1:7" x14ac:dyDescent="0.35">
      <c r="A1485" t="s">
        <v>10</v>
      </c>
      <c r="B1485" t="s">
        <v>139</v>
      </c>
      <c r="C1485" t="s">
        <v>9077</v>
      </c>
      <c r="D1485" s="2">
        <v>1124284.8500000001</v>
      </c>
      <c r="E1485" s="3">
        <f t="shared" si="46"/>
        <v>5.0888295718053405E-3</v>
      </c>
      <c r="F1485" s="3">
        <f t="shared" si="47"/>
        <v>78.327666343174187</v>
      </c>
      <c r="G1485" t="s">
        <v>14473</v>
      </c>
    </row>
    <row r="1486" spans="1:7" x14ac:dyDescent="0.35">
      <c r="A1486" t="s">
        <v>10</v>
      </c>
      <c r="B1486" t="s">
        <v>9</v>
      </c>
      <c r="C1486" t="s">
        <v>3215</v>
      </c>
      <c r="D1486" s="2">
        <v>1124167</v>
      </c>
      <c r="E1486" s="3">
        <f t="shared" si="46"/>
        <v>5.0882961495458149E-3</v>
      </c>
      <c r="F1486" s="3">
        <f t="shared" si="47"/>
        <v>78.332754639323738</v>
      </c>
      <c r="G1486" t="s">
        <v>14473</v>
      </c>
    </row>
    <row r="1487" spans="1:7" x14ac:dyDescent="0.35">
      <c r="A1487" t="s">
        <v>3</v>
      </c>
      <c r="B1487" t="s">
        <v>336</v>
      </c>
      <c r="C1487" t="s">
        <v>1729</v>
      </c>
      <c r="D1487" s="2">
        <v>1122904.75</v>
      </c>
      <c r="E1487" s="3">
        <f t="shared" si="46"/>
        <v>5.082582850885772E-3</v>
      </c>
      <c r="F1487" s="3">
        <f t="shared" si="47"/>
        <v>78.337837222174628</v>
      </c>
      <c r="G1487" t="s">
        <v>14473</v>
      </c>
    </row>
    <row r="1488" spans="1:7" x14ac:dyDescent="0.35">
      <c r="A1488" t="s">
        <v>10</v>
      </c>
      <c r="B1488" t="s">
        <v>76</v>
      </c>
      <c r="C1488" t="s">
        <v>6183</v>
      </c>
      <c r="D1488" s="2">
        <v>1122810.6599999999</v>
      </c>
      <c r="E1488" s="3">
        <f t="shared" si="46"/>
        <v>5.082156973071612E-3</v>
      </c>
      <c r="F1488" s="3">
        <f t="shared" si="47"/>
        <v>78.342919379147702</v>
      </c>
      <c r="G1488" t="s">
        <v>14480</v>
      </c>
    </row>
    <row r="1489" spans="1:7" x14ac:dyDescent="0.35">
      <c r="A1489" t="s">
        <v>10</v>
      </c>
      <c r="B1489" t="s">
        <v>76</v>
      </c>
      <c r="C1489" t="s">
        <v>9398</v>
      </c>
      <c r="D1489" s="2">
        <v>1122257.42</v>
      </c>
      <c r="E1489" s="3">
        <f t="shared" si="46"/>
        <v>5.0796528531661406E-3</v>
      </c>
      <c r="F1489" s="3">
        <f t="shared" si="47"/>
        <v>78.347999032000871</v>
      </c>
      <c r="G1489" t="s">
        <v>14473</v>
      </c>
    </row>
    <row r="1490" spans="1:7" x14ac:dyDescent="0.35">
      <c r="A1490" t="s">
        <v>10</v>
      </c>
      <c r="B1490" t="s">
        <v>9</v>
      </c>
      <c r="C1490" t="s">
        <v>5550</v>
      </c>
      <c r="D1490" s="2">
        <v>1121036.3899999999</v>
      </c>
      <c r="E1490" s="3">
        <f t="shared" si="46"/>
        <v>5.0741261278241939E-3</v>
      </c>
      <c r="F1490" s="3">
        <f t="shared" si="47"/>
        <v>78.353073158128694</v>
      </c>
      <c r="G1490" t="s">
        <v>14473</v>
      </c>
    </row>
    <row r="1491" spans="1:7" x14ac:dyDescent="0.35">
      <c r="A1491" t="s">
        <v>10</v>
      </c>
      <c r="B1491" t="s">
        <v>9</v>
      </c>
      <c r="C1491" t="s">
        <v>8397</v>
      </c>
      <c r="D1491" s="2">
        <v>1120547.31</v>
      </c>
      <c r="E1491" s="3">
        <f t="shared" si="46"/>
        <v>5.0719124141314596E-3</v>
      </c>
      <c r="F1491" s="3">
        <f t="shared" si="47"/>
        <v>78.358145070542832</v>
      </c>
      <c r="G1491" t="s">
        <v>14480</v>
      </c>
    </row>
    <row r="1492" spans="1:7" x14ac:dyDescent="0.35">
      <c r="A1492" t="s">
        <v>10</v>
      </c>
      <c r="B1492" t="s">
        <v>73</v>
      </c>
      <c r="C1492" t="s">
        <v>6133</v>
      </c>
      <c r="D1492" s="2">
        <v>1120011.8700000001</v>
      </c>
      <c r="E1492" s="3">
        <f t="shared" si="46"/>
        <v>5.0694888620343844E-3</v>
      </c>
      <c r="F1492" s="3">
        <f t="shared" si="47"/>
        <v>78.363214559404867</v>
      </c>
      <c r="G1492" t="s">
        <v>14473</v>
      </c>
    </row>
    <row r="1493" spans="1:7" x14ac:dyDescent="0.35">
      <c r="A1493" t="s">
        <v>10</v>
      </c>
      <c r="B1493" t="s">
        <v>20</v>
      </c>
      <c r="C1493" t="s">
        <v>7562</v>
      </c>
      <c r="D1493" s="2">
        <v>1120005.73</v>
      </c>
      <c r="E1493" s="3">
        <f t="shared" si="46"/>
        <v>5.0694610706667692E-3</v>
      </c>
      <c r="F1493" s="3">
        <f t="shared" si="47"/>
        <v>78.368284020475528</v>
      </c>
      <c r="G1493" t="s">
        <v>14473</v>
      </c>
    </row>
    <row r="1494" spans="1:7" x14ac:dyDescent="0.35">
      <c r="A1494" t="s">
        <v>3</v>
      </c>
      <c r="B1494" t="s">
        <v>482</v>
      </c>
      <c r="C1494" t="s">
        <v>13360</v>
      </c>
      <c r="D1494" s="2">
        <v>1119779.4099999999</v>
      </c>
      <c r="E1494" s="3">
        <f t="shared" si="46"/>
        <v>5.0684366826669741E-3</v>
      </c>
      <c r="F1494" s="3">
        <f t="shared" si="47"/>
        <v>78.373352457158191</v>
      </c>
      <c r="G1494" t="s">
        <v>14473</v>
      </c>
    </row>
    <row r="1495" spans="1:7" x14ac:dyDescent="0.35">
      <c r="A1495" t="s">
        <v>3</v>
      </c>
      <c r="B1495" t="s">
        <v>23</v>
      </c>
      <c r="C1495" t="s">
        <v>3186</v>
      </c>
      <c r="D1495" s="2">
        <v>1118000</v>
      </c>
      <c r="E1495" s="3">
        <f t="shared" si="46"/>
        <v>5.0603825723333114E-3</v>
      </c>
      <c r="F1495" s="3">
        <f t="shared" si="47"/>
        <v>78.37841283973053</v>
      </c>
      <c r="G1495" t="s">
        <v>14480</v>
      </c>
    </row>
    <row r="1496" spans="1:7" x14ac:dyDescent="0.35">
      <c r="A1496" t="s">
        <v>3</v>
      </c>
      <c r="B1496" t="s">
        <v>29</v>
      </c>
      <c r="C1496" t="s">
        <v>91</v>
      </c>
      <c r="D1496" s="2">
        <v>1117649.45</v>
      </c>
      <c r="E1496" s="3">
        <f t="shared" si="46"/>
        <v>5.0587958843988463E-3</v>
      </c>
      <c r="F1496" s="3">
        <f t="shared" si="47"/>
        <v>78.383471635614924</v>
      </c>
      <c r="G1496" t="s">
        <v>14473</v>
      </c>
    </row>
    <row r="1497" spans="1:7" x14ac:dyDescent="0.35">
      <c r="A1497" t="s">
        <v>3</v>
      </c>
      <c r="B1497" t="s">
        <v>9</v>
      </c>
      <c r="C1497" t="s">
        <v>2363</v>
      </c>
      <c r="D1497" s="2">
        <v>1117183.48</v>
      </c>
      <c r="E1497" s="3">
        <f t="shared" si="46"/>
        <v>5.0566867730685869E-3</v>
      </c>
      <c r="F1497" s="3">
        <f t="shared" si="47"/>
        <v>78.388528322387998</v>
      </c>
      <c r="G1497" t="s">
        <v>14473</v>
      </c>
    </row>
    <row r="1498" spans="1:7" x14ac:dyDescent="0.35">
      <c r="A1498" t="s">
        <v>3</v>
      </c>
      <c r="B1498" t="s">
        <v>22</v>
      </c>
      <c r="C1498" t="s">
        <v>6322</v>
      </c>
      <c r="D1498" s="2">
        <v>1116350.18</v>
      </c>
      <c r="E1498" s="3">
        <f t="shared" si="46"/>
        <v>5.0529150228024637E-3</v>
      </c>
      <c r="F1498" s="3">
        <f t="shared" si="47"/>
        <v>78.3935812374108</v>
      </c>
      <c r="G1498" t="s">
        <v>14480</v>
      </c>
    </row>
    <row r="1499" spans="1:7" x14ac:dyDescent="0.35">
      <c r="A1499" t="s">
        <v>10</v>
      </c>
      <c r="B1499" t="s">
        <v>8</v>
      </c>
      <c r="C1499" t="s">
        <v>9623</v>
      </c>
      <c r="D1499" s="2">
        <v>1116319.47</v>
      </c>
      <c r="E1499" s="3">
        <f t="shared" si="46"/>
        <v>5.0527760207015725E-3</v>
      </c>
      <c r="F1499" s="3">
        <f t="shared" si="47"/>
        <v>78.398634013431504</v>
      </c>
      <c r="G1499" t="s">
        <v>14473</v>
      </c>
    </row>
    <row r="1500" spans="1:7" x14ac:dyDescent="0.35">
      <c r="A1500" t="s">
        <v>3</v>
      </c>
      <c r="B1500" t="s">
        <v>9</v>
      </c>
      <c r="C1500" t="s">
        <v>1320</v>
      </c>
      <c r="D1500" s="2">
        <v>1115863.77</v>
      </c>
      <c r="E1500" s="3">
        <f t="shared" si="46"/>
        <v>5.050713394280989E-3</v>
      </c>
      <c r="F1500" s="3">
        <f t="shared" si="47"/>
        <v>78.403684726825787</v>
      </c>
      <c r="G1500" t="s">
        <v>14473</v>
      </c>
    </row>
    <row r="1501" spans="1:7" x14ac:dyDescent="0.35">
      <c r="A1501" t="s">
        <v>10</v>
      </c>
      <c r="B1501" t="s">
        <v>22</v>
      </c>
      <c r="C1501" t="s">
        <v>2648</v>
      </c>
      <c r="D1501" s="2">
        <v>1114853.04</v>
      </c>
      <c r="E1501" s="3">
        <f t="shared" si="46"/>
        <v>5.0461385459112809E-3</v>
      </c>
      <c r="F1501" s="3">
        <f t="shared" si="47"/>
        <v>78.408730865371695</v>
      </c>
      <c r="G1501" t="s">
        <v>14473</v>
      </c>
    </row>
    <row r="1502" spans="1:7" x14ac:dyDescent="0.35">
      <c r="A1502" t="s">
        <v>3</v>
      </c>
      <c r="B1502" t="s">
        <v>6</v>
      </c>
      <c r="C1502" t="s">
        <v>12294</v>
      </c>
      <c r="D1502" s="2">
        <v>1113428.79</v>
      </c>
      <c r="E1502" s="3">
        <f t="shared" si="46"/>
        <v>5.0396919896692005E-3</v>
      </c>
      <c r="F1502" s="3">
        <f t="shared" si="47"/>
        <v>78.41377055736136</v>
      </c>
      <c r="G1502" t="s">
        <v>14480</v>
      </c>
    </row>
    <row r="1503" spans="1:7" x14ac:dyDescent="0.35">
      <c r="A1503" t="s">
        <v>10</v>
      </c>
      <c r="B1503" t="s">
        <v>9</v>
      </c>
      <c r="C1503" t="s">
        <v>2884</v>
      </c>
      <c r="D1503" s="2">
        <v>1113411.49</v>
      </c>
      <c r="E1503" s="3">
        <f t="shared" si="46"/>
        <v>5.0396136850014888E-3</v>
      </c>
      <c r="F1503" s="3">
        <f t="shared" si="47"/>
        <v>78.41881017104636</v>
      </c>
      <c r="G1503" t="s">
        <v>14480</v>
      </c>
    </row>
    <row r="1504" spans="1:7" x14ac:dyDescent="0.35">
      <c r="A1504" t="s">
        <v>10</v>
      </c>
      <c r="B1504" t="s">
        <v>32</v>
      </c>
      <c r="C1504" t="s">
        <v>1386</v>
      </c>
      <c r="D1504" s="2">
        <v>1113140.56</v>
      </c>
      <c r="E1504" s="3">
        <f t="shared" si="46"/>
        <v>5.0383873795897521E-3</v>
      </c>
      <c r="F1504" s="3">
        <f t="shared" si="47"/>
        <v>78.423848558425945</v>
      </c>
      <c r="G1504" t="s">
        <v>14473</v>
      </c>
    </row>
    <row r="1505" spans="1:7" x14ac:dyDescent="0.35">
      <c r="A1505" t="s">
        <v>3</v>
      </c>
      <c r="B1505" t="s">
        <v>2376</v>
      </c>
      <c r="C1505" t="s">
        <v>1460</v>
      </c>
      <c r="D1505" s="2">
        <v>1112911.77</v>
      </c>
      <c r="E1505" s="3">
        <f t="shared" si="46"/>
        <v>5.037351811674971E-3</v>
      </c>
      <c r="F1505" s="3">
        <f t="shared" si="47"/>
        <v>78.428885910237625</v>
      </c>
      <c r="G1505" t="s">
        <v>14473</v>
      </c>
    </row>
    <row r="1506" spans="1:7" x14ac:dyDescent="0.35">
      <c r="A1506" t="s">
        <v>10</v>
      </c>
      <c r="B1506" t="s">
        <v>134</v>
      </c>
      <c r="C1506" t="s">
        <v>5726</v>
      </c>
      <c r="D1506" s="2">
        <v>1112237.8799999999</v>
      </c>
      <c r="E1506" s="3">
        <f t="shared" si="46"/>
        <v>5.034301595922136E-3</v>
      </c>
      <c r="F1506" s="3">
        <f t="shared" si="47"/>
        <v>78.433920211833552</v>
      </c>
      <c r="G1506" t="s">
        <v>14473</v>
      </c>
    </row>
    <row r="1507" spans="1:7" x14ac:dyDescent="0.35">
      <c r="A1507" t="s">
        <v>3</v>
      </c>
      <c r="B1507" t="s">
        <v>83</v>
      </c>
      <c r="C1507" t="s">
        <v>2459</v>
      </c>
      <c r="D1507" s="2">
        <v>1111988.74</v>
      </c>
      <c r="E1507" s="3">
        <f t="shared" si="46"/>
        <v>5.0331739181814642E-3</v>
      </c>
      <c r="F1507" s="3">
        <f t="shared" si="47"/>
        <v>78.438953385751731</v>
      </c>
      <c r="G1507" t="s">
        <v>14473</v>
      </c>
    </row>
    <row r="1508" spans="1:7" x14ac:dyDescent="0.35">
      <c r="A1508" t="s">
        <v>10</v>
      </c>
      <c r="B1508" t="s">
        <v>9</v>
      </c>
      <c r="C1508" t="s">
        <v>1243</v>
      </c>
      <c r="D1508" s="2">
        <v>1111799.82</v>
      </c>
      <c r="E1508" s="3">
        <f t="shared" si="46"/>
        <v>5.0323188131049306E-3</v>
      </c>
      <c r="F1508" s="3">
        <f t="shared" si="47"/>
        <v>78.443985704564838</v>
      </c>
      <c r="G1508" t="s">
        <v>14480</v>
      </c>
    </row>
    <row r="1509" spans="1:7" x14ac:dyDescent="0.35">
      <c r="A1509" t="s">
        <v>3</v>
      </c>
      <c r="B1509" t="s">
        <v>29</v>
      </c>
      <c r="C1509" t="s">
        <v>188</v>
      </c>
      <c r="D1509" s="2">
        <v>1110748.02</v>
      </c>
      <c r="E1509" s="3">
        <f t="shared" si="46"/>
        <v>5.0275580703593309E-3</v>
      </c>
      <c r="F1509" s="3">
        <f t="shared" si="47"/>
        <v>78.449013262635191</v>
      </c>
      <c r="G1509" t="s">
        <v>14473</v>
      </c>
    </row>
    <row r="1510" spans="1:7" x14ac:dyDescent="0.35">
      <c r="A1510" t="s">
        <v>3</v>
      </c>
      <c r="B1510" t="s">
        <v>9</v>
      </c>
      <c r="C1510" t="s">
        <v>1612</v>
      </c>
      <c r="D1510" s="2">
        <v>1109833.3500000001</v>
      </c>
      <c r="E1510" s="3">
        <f t="shared" si="46"/>
        <v>5.0234180165780826E-3</v>
      </c>
      <c r="F1510" s="3">
        <f t="shared" si="47"/>
        <v>78.454036680651768</v>
      </c>
      <c r="G1510" t="s">
        <v>14480</v>
      </c>
    </row>
    <row r="1511" spans="1:7" x14ac:dyDescent="0.35">
      <c r="A1511" t="s">
        <v>3</v>
      </c>
      <c r="B1511" t="s">
        <v>9</v>
      </c>
      <c r="C1511" t="s">
        <v>2442</v>
      </c>
      <c r="D1511" s="2">
        <v>1109666.82</v>
      </c>
      <c r="E1511" s="3">
        <f t="shared" si="46"/>
        <v>5.0226642549414365E-3</v>
      </c>
      <c r="F1511" s="3">
        <f t="shared" si="47"/>
        <v>78.459059344906706</v>
      </c>
      <c r="G1511" t="s">
        <v>14480</v>
      </c>
    </row>
    <row r="1512" spans="1:7" x14ac:dyDescent="0.35">
      <c r="A1512" t="s">
        <v>10</v>
      </c>
      <c r="B1512" t="s">
        <v>948</v>
      </c>
      <c r="C1512" t="s">
        <v>1013</v>
      </c>
      <c r="D1512" s="2">
        <v>1109272.18</v>
      </c>
      <c r="E1512" s="3">
        <f t="shared" si="46"/>
        <v>5.0208780032613412E-3</v>
      </c>
      <c r="F1512" s="3">
        <f t="shared" si="47"/>
        <v>78.464080222909971</v>
      </c>
      <c r="G1512" t="s">
        <v>14473</v>
      </c>
    </row>
    <row r="1513" spans="1:7" x14ac:dyDescent="0.35">
      <c r="A1513" t="s">
        <v>10</v>
      </c>
      <c r="B1513" t="s">
        <v>9</v>
      </c>
      <c r="C1513" t="s">
        <v>4883</v>
      </c>
      <c r="D1513" s="2">
        <v>1107109.3600000001</v>
      </c>
      <c r="E1513" s="3">
        <f t="shared" si="46"/>
        <v>5.0110884713873757E-3</v>
      </c>
      <c r="F1513" s="3">
        <f t="shared" si="47"/>
        <v>78.469091311381362</v>
      </c>
      <c r="G1513" t="s">
        <v>14473</v>
      </c>
    </row>
    <row r="1514" spans="1:7" x14ac:dyDescent="0.35">
      <c r="A1514" t="s">
        <v>10</v>
      </c>
      <c r="B1514" t="s">
        <v>20</v>
      </c>
      <c r="C1514" t="s">
        <v>1714</v>
      </c>
      <c r="D1514" s="2">
        <v>1106265.55</v>
      </c>
      <c r="E1514" s="3">
        <f t="shared" si="46"/>
        <v>5.0072691499040475E-3</v>
      </c>
      <c r="F1514" s="3">
        <f t="shared" si="47"/>
        <v>78.474098580531262</v>
      </c>
      <c r="G1514" t="s">
        <v>14473</v>
      </c>
    </row>
    <row r="1515" spans="1:7" x14ac:dyDescent="0.35">
      <c r="A1515" t="s">
        <v>3</v>
      </c>
      <c r="B1515" t="s">
        <v>23</v>
      </c>
      <c r="C1515" t="s">
        <v>4688</v>
      </c>
      <c r="D1515" s="2">
        <v>1105878.3400000001</v>
      </c>
      <c r="E1515" s="3">
        <f t="shared" si="46"/>
        <v>5.0055165284945361E-3</v>
      </c>
      <c r="F1515" s="3">
        <f t="shared" si="47"/>
        <v>78.479104097059761</v>
      </c>
      <c r="G1515" t="s">
        <v>14473</v>
      </c>
    </row>
    <row r="1516" spans="1:7" x14ac:dyDescent="0.35">
      <c r="A1516" t="s">
        <v>3</v>
      </c>
      <c r="B1516" t="s">
        <v>33</v>
      </c>
      <c r="C1516" t="s">
        <v>13231</v>
      </c>
      <c r="D1516" s="2">
        <v>1105621.3</v>
      </c>
      <c r="E1516" s="3">
        <f t="shared" si="46"/>
        <v>5.0043530931310372E-3</v>
      </c>
      <c r="F1516" s="3">
        <f t="shared" si="47"/>
        <v>78.484108450152888</v>
      </c>
      <c r="G1516" t="s">
        <v>14473</v>
      </c>
    </row>
    <row r="1517" spans="1:7" x14ac:dyDescent="0.35">
      <c r="A1517" t="s">
        <v>3</v>
      </c>
      <c r="B1517" t="s">
        <v>40</v>
      </c>
      <c r="C1517" t="s">
        <v>5293</v>
      </c>
      <c r="D1517" s="2">
        <v>1101094.43</v>
      </c>
      <c r="E1517" s="3">
        <f t="shared" si="46"/>
        <v>4.9838632057828984E-3</v>
      </c>
      <c r="F1517" s="3">
        <f t="shared" si="47"/>
        <v>78.489092313358668</v>
      </c>
      <c r="G1517" t="s">
        <v>14473</v>
      </c>
    </row>
    <row r="1518" spans="1:7" x14ac:dyDescent="0.35">
      <c r="A1518" t="s">
        <v>3</v>
      </c>
      <c r="B1518" t="s">
        <v>9</v>
      </c>
      <c r="C1518" t="s">
        <v>3725</v>
      </c>
      <c r="D1518" s="2">
        <v>1100683.28</v>
      </c>
      <c r="E1518" s="3">
        <f t="shared" si="46"/>
        <v>4.9820022251973756E-3</v>
      </c>
      <c r="F1518" s="3">
        <f t="shared" si="47"/>
        <v>78.494074315583859</v>
      </c>
      <c r="G1518" t="s">
        <v>14480</v>
      </c>
    </row>
    <row r="1519" spans="1:7" x14ac:dyDescent="0.35">
      <c r="A1519" t="s">
        <v>3</v>
      </c>
      <c r="B1519" t="s">
        <v>6</v>
      </c>
      <c r="C1519" t="s">
        <v>2004</v>
      </c>
      <c r="D1519" s="2">
        <v>1097129.6000000001</v>
      </c>
      <c r="E1519" s="3">
        <f t="shared" si="46"/>
        <v>4.9659172696162939E-3</v>
      </c>
      <c r="F1519" s="3">
        <f t="shared" si="47"/>
        <v>78.499040232853474</v>
      </c>
      <c r="G1519" t="s">
        <v>14473</v>
      </c>
    </row>
    <row r="1520" spans="1:7" x14ac:dyDescent="0.35">
      <c r="A1520" t="s">
        <v>10</v>
      </c>
      <c r="B1520" t="s">
        <v>913</v>
      </c>
      <c r="C1520" t="s">
        <v>14024</v>
      </c>
      <c r="D1520" s="2">
        <v>1095303.2</v>
      </c>
      <c r="E1520" s="3">
        <f t="shared" si="46"/>
        <v>4.9576504693210257E-3</v>
      </c>
      <c r="F1520" s="3">
        <f t="shared" si="47"/>
        <v>78.503997883322796</v>
      </c>
      <c r="G1520" t="s">
        <v>14473</v>
      </c>
    </row>
    <row r="1521" spans="1:7" x14ac:dyDescent="0.35">
      <c r="A1521" t="s">
        <v>3</v>
      </c>
      <c r="B1521" t="s">
        <v>9</v>
      </c>
      <c r="C1521" t="s">
        <v>201</v>
      </c>
      <c r="D1521" s="2">
        <v>1093826.74</v>
      </c>
      <c r="E1521" s="3">
        <f t="shared" si="46"/>
        <v>4.9509675959285866E-3</v>
      </c>
      <c r="F1521" s="3">
        <f t="shared" si="47"/>
        <v>78.508948850918728</v>
      </c>
      <c r="G1521" t="s">
        <v>14473</v>
      </c>
    </row>
    <row r="1522" spans="1:7" x14ac:dyDescent="0.35">
      <c r="A1522" t="s">
        <v>10</v>
      </c>
      <c r="B1522" t="s">
        <v>9</v>
      </c>
      <c r="C1522" t="s">
        <v>13806</v>
      </c>
      <c r="D1522" s="2">
        <v>1092006.29</v>
      </c>
      <c r="E1522" s="3">
        <f t="shared" si="46"/>
        <v>4.9427277270074742E-3</v>
      </c>
      <c r="F1522" s="3">
        <f t="shared" si="47"/>
        <v>78.51389157864574</v>
      </c>
      <c r="G1522" t="s">
        <v>14473</v>
      </c>
    </row>
    <row r="1523" spans="1:7" x14ac:dyDescent="0.35">
      <c r="A1523" t="s">
        <v>3</v>
      </c>
      <c r="B1523" t="s">
        <v>32</v>
      </c>
      <c r="C1523" t="s">
        <v>91</v>
      </c>
      <c r="D1523" s="2">
        <v>1091224.3700000001</v>
      </c>
      <c r="E1523" s="3">
        <f t="shared" si="46"/>
        <v>4.9391885370781733E-3</v>
      </c>
      <c r="F1523" s="3">
        <f t="shared" si="47"/>
        <v>78.51883076718282</v>
      </c>
      <c r="G1523" t="s">
        <v>14473</v>
      </c>
    </row>
    <row r="1524" spans="1:7" x14ac:dyDescent="0.35">
      <c r="A1524" t="s">
        <v>10</v>
      </c>
      <c r="B1524" t="s">
        <v>9</v>
      </c>
      <c r="C1524" t="s">
        <v>8319</v>
      </c>
      <c r="D1524" s="2">
        <v>1090478.6299999999</v>
      </c>
      <c r="E1524" s="3">
        <f t="shared" si="46"/>
        <v>4.9358131080088586E-3</v>
      </c>
      <c r="F1524" s="3">
        <f t="shared" si="47"/>
        <v>78.523766580290825</v>
      </c>
      <c r="G1524" t="s">
        <v>14480</v>
      </c>
    </row>
    <row r="1525" spans="1:7" x14ac:dyDescent="0.35">
      <c r="A1525" t="s">
        <v>10</v>
      </c>
      <c r="B1525" t="s">
        <v>6</v>
      </c>
      <c r="C1525" t="s">
        <v>188</v>
      </c>
      <c r="D1525" s="2">
        <v>1089120.81</v>
      </c>
      <c r="E1525" s="3">
        <f t="shared" si="46"/>
        <v>4.9296672326382285E-3</v>
      </c>
      <c r="F1525" s="3">
        <f t="shared" si="47"/>
        <v>78.52869624752347</v>
      </c>
      <c r="G1525" t="s">
        <v>14473</v>
      </c>
    </row>
    <row r="1526" spans="1:7" x14ac:dyDescent="0.35">
      <c r="A1526" t="s">
        <v>3</v>
      </c>
      <c r="B1526" t="s">
        <v>83</v>
      </c>
      <c r="C1526" t="s">
        <v>11401</v>
      </c>
      <c r="D1526" s="2">
        <v>1088788.1599999999</v>
      </c>
      <c r="E1526" s="3">
        <f t="shared" si="46"/>
        <v>4.9281615651402969E-3</v>
      </c>
      <c r="F1526" s="3">
        <f t="shared" si="47"/>
        <v>78.533624409088617</v>
      </c>
      <c r="G1526" t="s">
        <v>14473</v>
      </c>
    </row>
    <row r="1527" spans="1:7" x14ac:dyDescent="0.35">
      <c r="A1527" t="s">
        <v>10</v>
      </c>
      <c r="B1527" t="s">
        <v>9</v>
      </c>
      <c r="C1527" t="s">
        <v>7280</v>
      </c>
      <c r="D1527" s="2">
        <v>1088271.8400000001</v>
      </c>
      <c r="E1527" s="3">
        <f t="shared" si="46"/>
        <v>4.9258245555430288E-3</v>
      </c>
      <c r="F1527" s="3">
        <f t="shared" si="47"/>
        <v>78.538550233644159</v>
      </c>
      <c r="G1527" t="s">
        <v>14480</v>
      </c>
    </row>
    <row r="1528" spans="1:7" x14ac:dyDescent="0.35">
      <c r="A1528" t="s">
        <v>10</v>
      </c>
      <c r="B1528" t="s">
        <v>9</v>
      </c>
      <c r="C1528" t="s">
        <v>4535</v>
      </c>
      <c r="D1528" s="2">
        <v>1087112.1399999999</v>
      </c>
      <c r="E1528" s="3">
        <f t="shared" si="46"/>
        <v>4.9205754270375398E-3</v>
      </c>
      <c r="F1528" s="3">
        <f t="shared" si="47"/>
        <v>78.543470809071195</v>
      </c>
      <c r="G1528" t="s">
        <v>14473</v>
      </c>
    </row>
    <row r="1529" spans="1:7" x14ac:dyDescent="0.35">
      <c r="A1529" t="s">
        <v>3</v>
      </c>
      <c r="B1529" t="s">
        <v>9</v>
      </c>
      <c r="C1529" t="s">
        <v>3118</v>
      </c>
      <c r="D1529" s="2">
        <v>1086583.6599999999</v>
      </c>
      <c r="E1529" s="3">
        <f t="shared" si="46"/>
        <v>4.9181833778588046E-3</v>
      </c>
      <c r="F1529" s="3">
        <f t="shared" si="47"/>
        <v>78.548388992449048</v>
      </c>
      <c r="G1529" t="s">
        <v>14473</v>
      </c>
    </row>
    <row r="1530" spans="1:7" x14ac:dyDescent="0.35">
      <c r="A1530" t="s">
        <v>10</v>
      </c>
      <c r="B1530" t="s">
        <v>9</v>
      </c>
      <c r="C1530" s="13" t="s">
        <v>3184</v>
      </c>
      <c r="D1530" s="2">
        <v>1086242.02</v>
      </c>
      <c r="E1530" s="3">
        <f t="shared" si="46"/>
        <v>4.9166370190913524E-3</v>
      </c>
      <c r="F1530" s="3">
        <f t="shared" si="47"/>
        <v>78.553305629468142</v>
      </c>
      <c r="G1530" t="s">
        <v>14480</v>
      </c>
    </row>
    <row r="1531" spans="1:7" x14ac:dyDescent="0.35">
      <c r="A1531" t="s">
        <v>10</v>
      </c>
      <c r="B1531" t="s">
        <v>13</v>
      </c>
      <c r="C1531" s="8" t="s">
        <v>1565</v>
      </c>
      <c r="D1531" s="2">
        <v>1086033.2</v>
      </c>
      <c r="E1531" s="3">
        <f t="shared" si="46"/>
        <v>4.9156918410155426E-3</v>
      </c>
      <c r="F1531" s="3">
        <f t="shared" si="47"/>
        <v>78.558221321309162</v>
      </c>
      <c r="G1531" t="s">
        <v>14480</v>
      </c>
    </row>
    <row r="1532" spans="1:7" x14ac:dyDescent="0.35">
      <c r="A1532" t="s">
        <v>10</v>
      </c>
      <c r="B1532" t="s">
        <v>37</v>
      </c>
      <c r="C1532" t="s">
        <v>13439</v>
      </c>
      <c r="D1532" s="2">
        <v>1085817.24</v>
      </c>
      <c r="E1532" s="3">
        <f t="shared" si="46"/>
        <v>4.914714345290748E-3</v>
      </c>
      <c r="F1532" s="3">
        <f t="shared" si="47"/>
        <v>78.563136035654452</v>
      </c>
      <c r="G1532" t="s">
        <v>14473</v>
      </c>
    </row>
    <row r="1533" spans="1:7" x14ac:dyDescent="0.35">
      <c r="A1533" t="s">
        <v>3</v>
      </c>
      <c r="B1533" t="s">
        <v>15</v>
      </c>
      <c r="C1533" s="8" t="s">
        <v>10701</v>
      </c>
      <c r="D1533" s="2">
        <v>1085506.99</v>
      </c>
      <c r="E1533" s="3">
        <f t="shared" si="46"/>
        <v>4.913310066495518E-3</v>
      </c>
      <c r="F1533" s="3">
        <f t="shared" si="47"/>
        <v>78.568049345720951</v>
      </c>
      <c r="G1533" t="s">
        <v>14480</v>
      </c>
    </row>
    <row r="1534" spans="1:7" x14ac:dyDescent="0.35">
      <c r="A1534" t="s">
        <v>3</v>
      </c>
      <c r="B1534" t="s">
        <v>9</v>
      </c>
      <c r="C1534" t="s">
        <v>10741</v>
      </c>
      <c r="D1534" s="2">
        <v>1085141.8</v>
      </c>
      <c r="E1534" s="3">
        <f t="shared" si="46"/>
        <v>4.9116571138017881E-3</v>
      </c>
      <c r="F1534" s="3">
        <f t="shared" si="47"/>
        <v>78.572961002834759</v>
      </c>
      <c r="G1534" t="s">
        <v>14480</v>
      </c>
    </row>
    <row r="1535" spans="1:7" x14ac:dyDescent="0.35">
      <c r="A1535" t="s">
        <v>3</v>
      </c>
      <c r="B1535" t="s">
        <v>18</v>
      </c>
      <c r="C1535" t="s">
        <v>2637</v>
      </c>
      <c r="D1535" s="2">
        <v>1085040.26</v>
      </c>
      <c r="E1535" s="3">
        <f t="shared" si="46"/>
        <v>4.9111975151914173E-3</v>
      </c>
      <c r="F1535" s="3">
        <f t="shared" si="47"/>
        <v>78.577872200349944</v>
      </c>
      <c r="G1535" t="s">
        <v>14473</v>
      </c>
    </row>
    <row r="1536" spans="1:7" x14ac:dyDescent="0.35">
      <c r="A1536" t="s">
        <v>10</v>
      </c>
      <c r="B1536" t="s">
        <v>180</v>
      </c>
      <c r="C1536" t="s">
        <v>6467</v>
      </c>
      <c r="D1536" s="2">
        <v>1083772.24</v>
      </c>
      <c r="E1536" s="3">
        <f t="shared" si="46"/>
        <v>4.9054580998878659E-3</v>
      </c>
      <c r="F1536" s="3">
        <f t="shared" si="47"/>
        <v>78.582777658449828</v>
      </c>
      <c r="G1536" t="s">
        <v>14480</v>
      </c>
    </row>
    <row r="1537" spans="1:7" x14ac:dyDescent="0.35">
      <c r="A1537" t="s">
        <v>10</v>
      </c>
      <c r="B1537" t="s">
        <v>36</v>
      </c>
      <c r="C1537" t="s">
        <v>9396</v>
      </c>
      <c r="D1537" s="2">
        <v>1081744.69</v>
      </c>
      <c r="E1537" s="3">
        <f t="shared" si="46"/>
        <v>4.8962808380949019E-3</v>
      </c>
      <c r="F1537" s="3">
        <f t="shared" si="47"/>
        <v>78.587673939287924</v>
      </c>
      <c r="G1537" t="s">
        <v>14473</v>
      </c>
    </row>
    <row r="1538" spans="1:7" x14ac:dyDescent="0.35">
      <c r="A1538" t="s">
        <v>3</v>
      </c>
      <c r="B1538" t="s">
        <v>9</v>
      </c>
      <c r="C1538" t="s">
        <v>3086</v>
      </c>
      <c r="D1538" s="2">
        <v>1080954.1200000001</v>
      </c>
      <c r="E1538" s="3">
        <f t="shared" si="46"/>
        <v>4.8927024958317451E-3</v>
      </c>
      <c r="F1538" s="3">
        <f t="shared" si="47"/>
        <v>78.592566641783762</v>
      </c>
      <c r="G1538" t="s">
        <v>14480</v>
      </c>
    </row>
    <row r="1539" spans="1:7" x14ac:dyDescent="0.35">
      <c r="A1539" t="s">
        <v>10</v>
      </c>
      <c r="B1539" t="s">
        <v>9</v>
      </c>
      <c r="C1539" t="s">
        <v>1148</v>
      </c>
      <c r="D1539" s="2">
        <v>1080219.53</v>
      </c>
      <c r="E1539" s="3">
        <f t="shared" ref="E1539:E1602" si="48">(D1539/$D$29638)*100</f>
        <v>4.8893775347997135E-3</v>
      </c>
      <c r="F1539" s="3">
        <f t="shared" si="47"/>
        <v>78.597456019318557</v>
      </c>
      <c r="G1539" t="s">
        <v>14473</v>
      </c>
    </row>
    <row r="1540" spans="1:7" x14ac:dyDescent="0.35">
      <c r="A1540" t="s">
        <v>10</v>
      </c>
      <c r="B1540" t="s">
        <v>180</v>
      </c>
      <c r="C1540" t="s">
        <v>3809</v>
      </c>
      <c r="D1540" s="2">
        <v>1079493.1499999999</v>
      </c>
      <c r="E1540" s="3">
        <f t="shared" si="48"/>
        <v>4.8860897345377359E-3</v>
      </c>
      <c r="F1540" s="3">
        <f t="shared" ref="F1540:F1603" si="49">E1540+F1539</f>
        <v>78.602342109053097</v>
      </c>
      <c r="G1540" t="s">
        <v>14480</v>
      </c>
    </row>
    <row r="1541" spans="1:7" x14ac:dyDescent="0.35">
      <c r="A1541" t="s">
        <v>10</v>
      </c>
      <c r="B1541" t="s">
        <v>180</v>
      </c>
      <c r="C1541" s="6" t="s">
        <v>2237</v>
      </c>
      <c r="D1541" s="2">
        <v>1079335.52</v>
      </c>
      <c r="E1541" s="3">
        <f t="shared" si="48"/>
        <v>4.8853762568052883E-3</v>
      </c>
      <c r="F1541" s="3">
        <f t="shared" si="49"/>
        <v>78.607227485309906</v>
      </c>
      <c r="G1541" t="s">
        <v>14473</v>
      </c>
    </row>
    <row r="1542" spans="1:7" x14ac:dyDescent="0.35">
      <c r="A1542" t="s">
        <v>3</v>
      </c>
      <c r="B1542" t="s">
        <v>9</v>
      </c>
      <c r="C1542" t="s">
        <v>7587</v>
      </c>
      <c r="D1542" s="2">
        <v>1079257.29</v>
      </c>
      <c r="E1542" s="3">
        <f t="shared" si="48"/>
        <v>4.8850221658136659E-3</v>
      </c>
      <c r="F1542" s="3">
        <f t="shared" si="49"/>
        <v>78.612112507475715</v>
      </c>
      <c r="G1542" t="s">
        <v>14473</v>
      </c>
    </row>
    <row r="1543" spans="1:7" x14ac:dyDescent="0.35">
      <c r="A1543" t="s">
        <v>3</v>
      </c>
      <c r="B1543" t="s">
        <v>8</v>
      </c>
      <c r="C1543" t="s">
        <v>30</v>
      </c>
      <c r="D1543" s="2">
        <v>1078563.73</v>
      </c>
      <c r="E1543" s="3">
        <f t="shared" si="48"/>
        <v>4.8818829181062704E-3</v>
      </c>
      <c r="F1543" s="3">
        <f t="shared" si="49"/>
        <v>78.616994390393828</v>
      </c>
      <c r="G1543" t="s">
        <v>14473</v>
      </c>
    </row>
    <row r="1544" spans="1:7" x14ac:dyDescent="0.35">
      <c r="A1544" t="s">
        <v>3</v>
      </c>
      <c r="B1544" t="s">
        <v>33</v>
      </c>
      <c r="C1544" t="s">
        <v>862</v>
      </c>
      <c r="D1544" s="2">
        <v>1077899.9099999999</v>
      </c>
      <c r="E1544" s="3">
        <f t="shared" si="48"/>
        <v>4.8788782820068368E-3</v>
      </c>
      <c r="F1544" s="3">
        <f t="shared" si="49"/>
        <v>78.621873268675841</v>
      </c>
      <c r="G1544" t="s">
        <v>14473</v>
      </c>
    </row>
    <row r="1545" spans="1:7" x14ac:dyDescent="0.35">
      <c r="A1545" t="s">
        <v>3</v>
      </c>
      <c r="B1545" t="s">
        <v>29</v>
      </c>
      <c r="C1545" t="s">
        <v>4836</v>
      </c>
      <c r="D1545" s="2">
        <v>1077219.47</v>
      </c>
      <c r="E1545" s="3">
        <f t="shared" si="48"/>
        <v>4.8757984191110252E-3</v>
      </c>
      <c r="F1545" s="3">
        <f t="shared" si="49"/>
        <v>78.626749067094948</v>
      </c>
      <c r="G1545" t="s">
        <v>14473</v>
      </c>
    </row>
    <row r="1546" spans="1:7" x14ac:dyDescent="0.35">
      <c r="A1546" t="s">
        <v>10</v>
      </c>
      <c r="B1546" t="s">
        <v>9</v>
      </c>
      <c r="C1546" t="s">
        <v>14041</v>
      </c>
      <c r="D1546" s="2">
        <v>1077184.6100000001</v>
      </c>
      <c r="E1546" s="3">
        <f t="shared" si="48"/>
        <v>4.8756406329424455E-3</v>
      </c>
      <c r="F1546" s="3">
        <f t="shared" si="49"/>
        <v>78.631624707727894</v>
      </c>
      <c r="G1546" t="s">
        <v>14473</v>
      </c>
    </row>
    <row r="1547" spans="1:7" x14ac:dyDescent="0.35">
      <c r="A1547" t="s">
        <v>10</v>
      </c>
      <c r="B1547" t="s">
        <v>9</v>
      </c>
      <c r="C1547" t="s">
        <v>87</v>
      </c>
      <c r="D1547" s="2">
        <v>1074943.51</v>
      </c>
      <c r="E1547" s="3">
        <f t="shared" si="48"/>
        <v>4.8654967837627894E-3</v>
      </c>
      <c r="F1547" s="3">
        <f t="shared" si="49"/>
        <v>78.636490204511659</v>
      </c>
      <c r="G1547" t="s">
        <v>14473</v>
      </c>
    </row>
    <row r="1548" spans="1:7" x14ac:dyDescent="0.35">
      <c r="A1548" t="s">
        <v>3</v>
      </c>
      <c r="B1548" t="s">
        <v>6</v>
      </c>
      <c r="C1548" t="s">
        <v>1578</v>
      </c>
      <c r="D1548" s="2">
        <v>1074854.0900000001</v>
      </c>
      <c r="E1548" s="3">
        <f t="shared" si="48"/>
        <v>4.8650920436826301E-3</v>
      </c>
      <c r="F1548" s="3">
        <f t="shared" si="49"/>
        <v>78.641355296555346</v>
      </c>
      <c r="G1548" t="s">
        <v>14473</v>
      </c>
    </row>
    <row r="1549" spans="1:7" x14ac:dyDescent="0.35">
      <c r="A1549" t="s">
        <v>3</v>
      </c>
      <c r="B1549" t="s">
        <v>67</v>
      </c>
      <c r="C1549" t="s">
        <v>3264</v>
      </c>
      <c r="D1549" s="2">
        <v>1074734.6100000001</v>
      </c>
      <c r="E1549" s="3">
        <f t="shared" si="48"/>
        <v>4.8645512435844702E-3</v>
      </c>
      <c r="F1549" s="3">
        <f t="shared" si="49"/>
        <v>78.646219847798932</v>
      </c>
      <c r="G1549" t="s">
        <v>14473</v>
      </c>
    </row>
    <row r="1550" spans="1:7" x14ac:dyDescent="0.35">
      <c r="A1550" t="s">
        <v>10</v>
      </c>
      <c r="B1550" t="s">
        <v>9</v>
      </c>
      <c r="C1550" t="s">
        <v>10313</v>
      </c>
      <c r="D1550" s="2">
        <v>1073502.7</v>
      </c>
      <c r="E1550" s="3">
        <f t="shared" si="48"/>
        <v>4.8589752723012117E-3</v>
      </c>
      <c r="F1550" s="3">
        <f t="shared" si="49"/>
        <v>78.651078823071231</v>
      </c>
      <c r="G1550" t="s">
        <v>14473</v>
      </c>
    </row>
    <row r="1551" spans="1:7" x14ac:dyDescent="0.35">
      <c r="A1551" t="s">
        <v>3</v>
      </c>
      <c r="B1551" t="s">
        <v>73</v>
      </c>
      <c r="C1551" t="s">
        <v>2034</v>
      </c>
      <c r="D1551" s="2">
        <v>1073276.25</v>
      </c>
      <c r="E1551" s="3">
        <f t="shared" si="48"/>
        <v>4.857950295884839E-3</v>
      </c>
      <c r="F1551" s="3">
        <f t="shared" si="49"/>
        <v>78.655936773367117</v>
      </c>
      <c r="G1551" t="s">
        <v>14480</v>
      </c>
    </row>
    <row r="1552" spans="1:7" x14ac:dyDescent="0.35">
      <c r="A1552" t="s">
        <v>10</v>
      </c>
      <c r="B1552" t="s">
        <v>143</v>
      </c>
      <c r="C1552" t="s">
        <v>5753</v>
      </c>
      <c r="D1552" s="2">
        <v>1072511.1200000001</v>
      </c>
      <c r="E1552" s="3">
        <f t="shared" si="48"/>
        <v>4.8544871022197502E-3</v>
      </c>
      <c r="F1552" s="3">
        <f t="shared" si="49"/>
        <v>78.660791260469338</v>
      </c>
      <c r="G1552" t="s">
        <v>14473</v>
      </c>
    </row>
    <row r="1553" spans="1:7" x14ac:dyDescent="0.35">
      <c r="A1553" t="s">
        <v>3</v>
      </c>
      <c r="B1553" t="s">
        <v>16</v>
      </c>
      <c r="C1553" s="7" t="s">
        <v>2191</v>
      </c>
      <c r="D1553" s="2">
        <v>1072341.68</v>
      </c>
      <c r="E1553" s="3">
        <f t="shared" si="48"/>
        <v>4.8537201691043145E-3</v>
      </c>
      <c r="F1553" s="3">
        <f t="shared" si="49"/>
        <v>78.665644980638447</v>
      </c>
      <c r="G1553" t="s">
        <v>14480</v>
      </c>
    </row>
    <row r="1554" spans="1:7" x14ac:dyDescent="0.35">
      <c r="A1554" t="s">
        <v>10</v>
      </c>
      <c r="B1554" t="s">
        <v>76</v>
      </c>
      <c r="C1554" t="s">
        <v>12564</v>
      </c>
      <c r="D1554" s="2">
        <v>1071051.8</v>
      </c>
      <c r="E1554" s="3">
        <f t="shared" si="48"/>
        <v>4.8478818092900031E-3</v>
      </c>
      <c r="F1554" s="3">
        <f t="shared" si="49"/>
        <v>78.67049286244773</v>
      </c>
      <c r="G1554" t="s">
        <v>14473</v>
      </c>
    </row>
    <row r="1555" spans="1:7" x14ac:dyDescent="0.35">
      <c r="A1555" t="s">
        <v>10</v>
      </c>
      <c r="B1555" t="s">
        <v>9</v>
      </c>
      <c r="C1555" t="s">
        <v>8649</v>
      </c>
      <c r="D1555" s="2">
        <v>1069948.8999999999</v>
      </c>
      <c r="E1555" s="3">
        <f t="shared" si="48"/>
        <v>4.842889773566365E-3</v>
      </c>
      <c r="F1555" s="3">
        <f t="shared" si="49"/>
        <v>78.675335752221301</v>
      </c>
      <c r="G1555" t="s">
        <v>14480</v>
      </c>
    </row>
    <row r="1556" spans="1:7" x14ac:dyDescent="0.35">
      <c r="A1556" t="s">
        <v>10</v>
      </c>
      <c r="B1556" t="s">
        <v>853</v>
      </c>
      <c r="C1556" t="s">
        <v>11785</v>
      </c>
      <c r="D1556" s="2">
        <v>1069555.1100000001</v>
      </c>
      <c r="E1556" s="3">
        <f t="shared" si="48"/>
        <v>4.8411073692254357E-3</v>
      </c>
      <c r="F1556" s="3">
        <f t="shared" si="49"/>
        <v>78.680176859590532</v>
      </c>
      <c r="G1556" t="s">
        <v>14473</v>
      </c>
    </row>
    <row r="1557" spans="1:7" x14ac:dyDescent="0.35">
      <c r="A1557" t="s">
        <v>10</v>
      </c>
      <c r="B1557" t="s">
        <v>13</v>
      </c>
      <c r="C1557" t="s">
        <v>1015</v>
      </c>
      <c r="D1557" s="2">
        <v>1069196.3</v>
      </c>
      <c r="E1557" s="3">
        <f t="shared" si="48"/>
        <v>4.8394832942068502E-3</v>
      </c>
      <c r="F1557" s="3">
        <f t="shared" si="49"/>
        <v>78.685016342884737</v>
      </c>
      <c r="G1557" t="s">
        <v>14473</v>
      </c>
    </row>
    <row r="1558" spans="1:7" x14ac:dyDescent="0.35">
      <c r="A1558" t="s">
        <v>10</v>
      </c>
      <c r="B1558" t="s">
        <v>9</v>
      </c>
      <c r="C1558" s="8" t="s">
        <v>679</v>
      </c>
      <c r="D1558" s="2">
        <v>1068849.3799999999</v>
      </c>
      <c r="E1558" s="3">
        <f t="shared" si="48"/>
        <v>4.8379130366737596E-3</v>
      </c>
      <c r="F1558" s="3">
        <f t="shared" si="49"/>
        <v>78.689854255921404</v>
      </c>
      <c r="G1558" t="s">
        <v>14480</v>
      </c>
    </row>
    <row r="1559" spans="1:7" x14ac:dyDescent="0.35">
      <c r="A1559" t="s">
        <v>10</v>
      </c>
      <c r="B1559" t="s">
        <v>9</v>
      </c>
      <c r="C1559" s="8" t="s">
        <v>7177</v>
      </c>
      <c r="D1559" s="2">
        <v>1068472.6000000001</v>
      </c>
      <c r="E1559" s="3">
        <f t="shared" si="48"/>
        <v>4.8362076243789456E-3</v>
      </c>
      <c r="F1559" s="3">
        <f t="shared" si="49"/>
        <v>78.694690463545783</v>
      </c>
      <c r="G1559" t="s">
        <v>14480</v>
      </c>
    </row>
    <row r="1560" spans="1:7" x14ac:dyDescent="0.35">
      <c r="A1560" t="s">
        <v>3</v>
      </c>
      <c r="B1560" t="s">
        <v>9</v>
      </c>
      <c r="C1560" t="s">
        <v>9264</v>
      </c>
      <c r="D1560" s="2">
        <v>1066950.96</v>
      </c>
      <c r="E1560" s="3">
        <f t="shared" si="48"/>
        <v>4.8293202535941819E-3</v>
      </c>
      <c r="F1560" s="3">
        <f t="shared" si="49"/>
        <v>78.699519783799374</v>
      </c>
      <c r="G1560" t="s">
        <v>14473</v>
      </c>
    </row>
    <row r="1561" spans="1:7" x14ac:dyDescent="0.35">
      <c r="A1561" t="s">
        <v>3</v>
      </c>
      <c r="B1561" t="s">
        <v>6</v>
      </c>
      <c r="C1561" t="s">
        <v>653</v>
      </c>
      <c r="D1561" s="2">
        <v>1066243.06</v>
      </c>
      <c r="E1561" s="3">
        <f t="shared" si="48"/>
        <v>4.8261160990119333E-3</v>
      </c>
      <c r="F1561" s="3">
        <f t="shared" si="49"/>
        <v>78.704345899898385</v>
      </c>
      <c r="G1561" t="s">
        <v>14480</v>
      </c>
    </row>
    <row r="1562" spans="1:7" x14ac:dyDescent="0.35">
      <c r="A1562" t="s">
        <v>3</v>
      </c>
      <c r="B1562" t="s">
        <v>6</v>
      </c>
      <c r="C1562" s="8" t="s">
        <v>2449</v>
      </c>
      <c r="D1562" s="2">
        <v>1065691.29</v>
      </c>
      <c r="E1562" s="3">
        <f t="shared" si="48"/>
        <v>4.8236186327400756E-3</v>
      </c>
      <c r="F1562" s="3">
        <f t="shared" si="49"/>
        <v>78.709169518531127</v>
      </c>
      <c r="G1562" t="s">
        <v>14480</v>
      </c>
    </row>
    <row r="1563" spans="1:7" x14ac:dyDescent="0.35">
      <c r="A1563" t="s">
        <v>10</v>
      </c>
      <c r="B1563" t="s">
        <v>36</v>
      </c>
      <c r="C1563" t="s">
        <v>8661</v>
      </c>
      <c r="D1563" s="2">
        <v>1064625.19</v>
      </c>
      <c r="E1563" s="3">
        <f t="shared" si="48"/>
        <v>4.8187931641708766E-3</v>
      </c>
      <c r="F1563" s="3">
        <f t="shared" si="49"/>
        <v>78.713988311695303</v>
      </c>
      <c r="G1563" t="s">
        <v>14473</v>
      </c>
    </row>
    <row r="1564" spans="1:7" x14ac:dyDescent="0.35">
      <c r="A1564" t="s">
        <v>3</v>
      </c>
      <c r="B1564" t="s">
        <v>13</v>
      </c>
      <c r="C1564" t="s">
        <v>6130</v>
      </c>
      <c r="D1564" s="2">
        <v>1063747.69</v>
      </c>
      <c r="E1564" s="3">
        <f t="shared" si="48"/>
        <v>4.8148213522681725E-3</v>
      </c>
      <c r="F1564" s="3">
        <f t="shared" si="49"/>
        <v>78.718803133047572</v>
      </c>
      <c r="G1564" t="s">
        <v>14473</v>
      </c>
    </row>
    <row r="1565" spans="1:7" x14ac:dyDescent="0.35">
      <c r="A1565" t="s">
        <v>10</v>
      </c>
      <c r="B1565" t="s">
        <v>977</v>
      </c>
      <c r="C1565" t="s">
        <v>12239</v>
      </c>
      <c r="D1565" s="2">
        <v>1063588.07</v>
      </c>
      <c r="E1565" s="3">
        <f t="shared" si="48"/>
        <v>4.8140988672357972E-3</v>
      </c>
      <c r="F1565" s="3">
        <f t="shared" si="49"/>
        <v>78.723617231914801</v>
      </c>
      <c r="G1565" t="s">
        <v>14473</v>
      </c>
    </row>
    <row r="1566" spans="1:7" x14ac:dyDescent="0.35">
      <c r="A1566" t="s">
        <v>3</v>
      </c>
      <c r="B1566" t="s">
        <v>9</v>
      </c>
      <c r="C1566" t="s">
        <v>7280</v>
      </c>
      <c r="D1566" s="2">
        <v>1063452.43</v>
      </c>
      <c r="E1566" s="3">
        <f t="shared" si="48"/>
        <v>4.8134849224306889E-3</v>
      </c>
      <c r="F1566" s="3">
        <f t="shared" si="49"/>
        <v>78.728430716837238</v>
      </c>
      <c r="G1566" t="s">
        <v>14480</v>
      </c>
    </row>
    <row r="1567" spans="1:7" x14ac:dyDescent="0.35">
      <c r="A1567" t="s">
        <v>3</v>
      </c>
      <c r="B1567" t="s">
        <v>9</v>
      </c>
      <c r="C1567" t="s">
        <v>866</v>
      </c>
      <c r="D1567" s="2">
        <v>1061901.8799999999</v>
      </c>
      <c r="E1567" s="3">
        <f t="shared" si="48"/>
        <v>4.8064666968515007E-3</v>
      </c>
      <c r="F1567" s="3">
        <f t="shared" si="49"/>
        <v>78.733237183534087</v>
      </c>
      <c r="G1567" t="s">
        <v>14480</v>
      </c>
    </row>
    <row r="1568" spans="1:7" x14ac:dyDescent="0.35">
      <c r="A1568" t="s">
        <v>3</v>
      </c>
      <c r="B1568" t="s">
        <v>8</v>
      </c>
      <c r="C1568" t="s">
        <v>11871</v>
      </c>
      <c r="D1568" s="2">
        <v>1061482.51</v>
      </c>
      <c r="E1568" s="3">
        <f t="shared" si="48"/>
        <v>4.8045685102331122E-3</v>
      </c>
      <c r="F1568" s="3">
        <f t="shared" si="49"/>
        <v>78.738041752044325</v>
      </c>
      <c r="G1568" t="s">
        <v>14473</v>
      </c>
    </row>
    <row r="1569" spans="1:7" x14ac:dyDescent="0.35">
      <c r="A1569" t="s">
        <v>3</v>
      </c>
      <c r="B1569" t="s">
        <v>37</v>
      </c>
      <c r="C1569" s="7" t="s">
        <v>2191</v>
      </c>
      <c r="D1569" s="2">
        <v>1060166.46</v>
      </c>
      <c r="E1569" s="3">
        <f t="shared" si="48"/>
        <v>4.7986116976353309E-3</v>
      </c>
      <c r="F1569" s="3">
        <f t="shared" si="49"/>
        <v>78.742840363741962</v>
      </c>
      <c r="G1569" t="s">
        <v>14480</v>
      </c>
    </row>
    <row r="1570" spans="1:7" x14ac:dyDescent="0.35">
      <c r="A1570" t="s">
        <v>3</v>
      </c>
      <c r="B1570" t="s">
        <v>6</v>
      </c>
      <c r="C1570" t="s">
        <v>223</v>
      </c>
      <c r="D1570" s="2">
        <v>1059904.71</v>
      </c>
      <c r="E1570" s="3">
        <f t="shared" si="48"/>
        <v>4.7974269434865758E-3</v>
      </c>
      <c r="F1570" s="3">
        <f t="shared" si="49"/>
        <v>78.747637790685445</v>
      </c>
      <c r="G1570" t="s">
        <v>14473</v>
      </c>
    </row>
    <row r="1571" spans="1:7" x14ac:dyDescent="0.35">
      <c r="A1571" t="s">
        <v>10</v>
      </c>
      <c r="B1571" t="s">
        <v>6</v>
      </c>
      <c r="C1571" t="s">
        <v>5448</v>
      </c>
      <c r="D1571" s="2">
        <v>1059287.1399999999</v>
      </c>
      <c r="E1571" s="3">
        <f t="shared" si="48"/>
        <v>4.7946316479005324E-3</v>
      </c>
      <c r="F1571" s="3">
        <f t="shared" si="49"/>
        <v>78.752432422333342</v>
      </c>
      <c r="G1571" t="s">
        <v>14473</v>
      </c>
    </row>
    <row r="1572" spans="1:7" x14ac:dyDescent="0.35">
      <c r="A1572" t="s">
        <v>10</v>
      </c>
      <c r="B1572" t="s">
        <v>9</v>
      </c>
      <c r="C1572" t="s">
        <v>4065</v>
      </c>
      <c r="D1572" s="2">
        <v>1059173.25</v>
      </c>
      <c r="E1572" s="3">
        <f t="shared" si="48"/>
        <v>4.7941161497152352E-3</v>
      </c>
      <c r="F1572" s="3">
        <f t="shared" si="49"/>
        <v>78.757226538483053</v>
      </c>
      <c r="G1572" t="s">
        <v>14473</v>
      </c>
    </row>
    <row r="1573" spans="1:7" x14ac:dyDescent="0.35">
      <c r="A1573" t="s">
        <v>10</v>
      </c>
      <c r="B1573" t="s">
        <v>9</v>
      </c>
      <c r="C1573" t="s">
        <v>6636</v>
      </c>
      <c r="D1573" s="2">
        <v>1058891.04</v>
      </c>
      <c r="E1573" s="3">
        <f t="shared" si="48"/>
        <v>4.7928387878496377E-3</v>
      </c>
      <c r="F1573" s="3">
        <f t="shared" si="49"/>
        <v>78.762019377270903</v>
      </c>
      <c r="G1573" t="s">
        <v>14473</v>
      </c>
    </row>
    <row r="1574" spans="1:7" x14ac:dyDescent="0.35">
      <c r="A1574" t="s">
        <v>10</v>
      </c>
      <c r="B1574" t="s">
        <v>9</v>
      </c>
      <c r="C1574" t="s">
        <v>3427</v>
      </c>
      <c r="D1574" s="2">
        <v>1058543.0900000001</v>
      </c>
      <c r="E1574" s="3">
        <f t="shared" si="48"/>
        <v>4.7912638682467371E-3</v>
      </c>
      <c r="F1574" s="3">
        <f t="shared" si="49"/>
        <v>78.766810641139145</v>
      </c>
      <c r="G1574" t="s">
        <v>14473</v>
      </c>
    </row>
    <row r="1575" spans="1:7" x14ac:dyDescent="0.35">
      <c r="A1575" t="s">
        <v>3</v>
      </c>
      <c r="B1575" t="s">
        <v>76</v>
      </c>
      <c r="C1575" t="s">
        <v>2607</v>
      </c>
      <c r="D1575" s="2">
        <v>1058457.71</v>
      </c>
      <c r="E1575" s="3">
        <f t="shared" si="48"/>
        <v>4.7908774143433147E-3</v>
      </c>
      <c r="F1575" s="3">
        <f t="shared" si="49"/>
        <v>78.771601518553481</v>
      </c>
      <c r="G1575" t="s">
        <v>14473</v>
      </c>
    </row>
    <row r="1576" spans="1:7" x14ac:dyDescent="0.35">
      <c r="A1576" t="s">
        <v>10</v>
      </c>
      <c r="B1576" t="s">
        <v>2609</v>
      </c>
      <c r="C1576" t="s">
        <v>4487</v>
      </c>
      <c r="D1576" s="2">
        <v>1057902.1100000001</v>
      </c>
      <c r="E1576" s="3">
        <f t="shared" si="48"/>
        <v>4.788362612413808E-3</v>
      </c>
      <c r="F1576" s="3">
        <f t="shared" si="49"/>
        <v>78.776389881165898</v>
      </c>
      <c r="G1576" t="s">
        <v>14473</v>
      </c>
    </row>
    <row r="1577" spans="1:7" x14ac:dyDescent="0.35">
      <c r="A1577" t="s">
        <v>3</v>
      </c>
      <c r="B1577" t="s">
        <v>20</v>
      </c>
      <c r="C1577" t="s">
        <v>1714</v>
      </c>
      <c r="D1577" s="2">
        <v>1055971.52</v>
      </c>
      <c r="E1577" s="3">
        <f t="shared" si="48"/>
        <v>4.7796242188625371E-3</v>
      </c>
      <c r="F1577" s="3">
        <f t="shared" si="49"/>
        <v>78.781169505384767</v>
      </c>
      <c r="G1577" t="s">
        <v>14473</v>
      </c>
    </row>
    <row r="1578" spans="1:7" x14ac:dyDescent="0.35">
      <c r="A1578" t="s">
        <v>3</v>
      </c>
      <c r="B1578" t="s">
        <v>9</v>
      </c>
      <c r="C1578" s="8" t="s">
        <v>7177</v>
      </c>
      <c r="D1578" s="2">
        <v>1055352.93</v>
      </c>
      <c r="E1578" s="3">
        <f t="shared" si="48"/>
        <v>4.7768243064694963E-3</v>
      </c>
      <c r="F1578" s="3">
        <f t="shared" si="49"/>
        <v>78.785946329691242</v>
      </c>
      <c r="G1578" t="s">
        <v>14480</v>
      </c>
    </row>
    <row r="1579" spans="1:7" x14ac:dyDescent="0.35">
      <c r="A1579" t="s">
        <v>3</v>
      </c>
      <c r="B1579" t="s">
        <v>1617</v>
      </c>
      <c r="C1579" t="s">
        <v>1554</v>
      </c>
      <c r="D1579" s="2">
        <v>1055239.08</v>
      </c>
      <c r="E1579" s="3">
        <f t="shared" si="48"/>
        <v>4.7763089893354529E-3</v>
      </c>
      <c r="F1579" s="3">
        <f t="shared" si="49"/>
        <v>78.790722638680577</v>
      </c>
      <c r="G1579" t="s">
        <v>14480</v>
      </c>
    </row>
    <row r="1580" spans="1:7" x14ac:dyDescent="0.35">
      <c r="A1580" t="s">
        <v>3</v>
      </c>
      <c r="B1580" t="s">
        <v>9</v>
      </c>
      <c r="C1580" t="s">
        <v>857</v>
      </c>
      <c r="D1580" s="2">
        <v>1054796.1399999999</v>
      </c>
      <c r="E1580" s="3">
        <f t="shared" si="48"/>
        <v>4.7743041182651581E-3</v>
      </c>
      <c r="F1580" s="3">
        <f t="shared" si="49"/>
        <v>78.795496942798849</v>
      </c>
      <c r="G1580" t="s">
        <v>14480</v>
      </c>
    </row>
    <row r="1581" spans="1:7" x14ac:dyDescent="0.35">
      <c r="A1581" t="s">
        <v>10</v>
      </c>
      <c r="B1581" t="s">
        <v>13</v>
      </c>
      <c r="C1581" t="s">
        <v>13474</v>
      </c>
      <c r="D1581" s="2">
        <v>1053167.3899999999</v>
      </c>
      <c r="E1581" s="3">
        <f t="shared" si="48"/>
        <v>4.7669319374827896E-3</v>
      </c>
      <c r="F1581" s="3">
        <f t="shared" si="49"/>
        <v>78.800263874736331</v>
      </c>
      <c r="G1581" t="s">
        <v>14473</v>
      </c>
    </row>
    <row r="1582" spans="1:7" x14ac:dyDescent="0.35">
      <c r="A1582" t="s">
        <v>3</v>
      </c>
      <c r="B1582" t="s">
        <v>40</v>
      </c>
      <c r="C1582" s="8" t="s">
        <v>884</v>
      </c>
      <c r="D1582" s="2">
        <v>1050167.28</v>
      </c>
      <c r="E1582" s="3">
        <f t="shared" si="48"/>
        <v>4.7533525954800331E-3</v>
      </c>
      <c r="F1582" s="3">
        <f t="shared" si="49"/>
        <v>78.805017227331817</v>
      </c>
      <c r="G1582" t="s">
        <v>14480</v>
      </c>
    </row>
    <row r="1583" spans="1:7" x14ac:dyDescent="0.35">
      <c r="A1583" t="s">
        <v>10</v>
      </c>
      <c r="B1583" t="s">
        <v>6</v>
      </c>
      <c r="C1583" s="8" t="s">
        <v>14062</v>
      </c>
      <c r="D1583" s="2">
        <v>1049591.1200000001</v>
      </c>
      <c r="E1583" s="3">
        <f t="shared" si="48"/>
        <v>4.7507447332055469E-3</v>
      </c>
      <c r="F1583" s="3">
        <f t="shared" si="49"/>
        <v>78.809767972065018</v>
      </c>
      <c r="G1583" t="s">
        <v>14480</v>
      </c>
    </row>
    <row r="1584" spans="1:7" x14ac:dyDescent="0.35">
      <c r="A1584" t="s">
        <v>3</v>
      </c>
      <c r="B1584" t="s">
        <v>73</v>
      </c>
      <c r="C1584" t="s">
        <v>13204</v>
      </c>
      <c r="D1584" s="2">
        <v>1049558.6399999999</v>
      </c>
      <c r="E1584" s="3">
        <f t="shared" si="48"/>
        <v>4.7505977195866286E-3</v>
      </c>
      <c r="F1584" s="3">
        <f t="shared" si="49"/>
        <v>78.81451856978461</v>
      </c>
      <c r="G1584" t="s">
        <v>14473</v>
      </c>
    </row>
    <row r="1585" spans="1:7" x14ac:dyDescent="0.35">
      <c r="A1585" t="s">
        <v>3</v>
      </c>
      <c r="B1585" t="s">
        <v>6</v>
      </c>
      <c r="C1585" t="s">
        <v>5524</v>
      </c>
      <c r="D1585" s="2">
        <v>1049401.3400000001</v>
      </c>
      <c r="E1585" s="3">
        <f t="shared" si="48"/>
        <v>4.7498857355270339E-3</v>
      </c>
      <c r="F1585" s="3">
        <f t="shared" si="49"/>
        <v>78.819268455520131</v>
      </c>
      <c r="G1585" t="s">
        <v>14473</v>
      </c>
    </row>
    <row r="1586" spans="1:7" x14ac:dyDescent="0.35">
      <c r="A1586" t="s">
        <v>3</v>
      </c>
      <c r="B1586" t="s">
        <v>143</v>
      </c>
      <c r="C1586" t="s">
        <v>4217</v>
      </c>
      <c r="D1586" s="2">
        <v>1049059.6399999999</v>
      </c>
      <c r="E1586" s="3">
        <f t="shared" si="48"/>
        <v>4.7483391051826983E-3</v>
      </c>
      <c r="F1586" s="3">
        <f t="shared" si="49"/>
        <v>78.824016794625308</v>
      </c>
      <c r="G1586" t="s">
        <v>14473</v>
      </c>
    </row>
    <row r="1587" spans="1:7" x14ac:dyDescent="0.35">
      <c r="A1587" t="s">
        <v>10</v>
      </c>
      <c r="B1587" t="s">
        <v>143</v>
      </c>
      <c r="C1587" t="s">
        <v>1757</v>
      </c>
      <c r="D1587" s="2">
        <v>1048342.27</v>
      </c>
      <c r="E1587" s="3">
        <f t="shared" si="48"/>
        <v>4.74509208671587E-3</v>
      </c>
      <c r="F1587" s="3">
        <f t="shared" si="49"/>
        <v>78.82876188671203</v>
      </c>
      <c r="G1587" t="s">
        <v>14473</v>
      </c>
    </row>
    <row r="1588" spans="1:7" x14ac:dyDescent="0.35">
      <c r="A1588" t="s">
        <v>10</v>
      </c>
      <c r="B1588" t="s">
        <v>62</v>
      </c>
      <c r="C1588" t="s">
        <v>13773</v>
      </c>
      <c r="D1588" s="2">
        <v>1048105.54</v>
      </c>
      <c r="E1588" s="3">
        <f t="shared" si="48"/>
        <v>4.744020580127007E-3</v>
      </c>
      <c r="F1588" s="3">
        <f t="shared" si="49"/>
        <v>78.833505907292164</v>
      </c>
      <c r="G1588" t="s">
        <v>14473</v>
      </c>
    </row>
    <row r="1589" spans="1:7" x14ac:dyDescent="0.35">
      <c r="A1589" t="s">
        <v>10</v>
      </c>
      <c r="B1589" t="s">
        <v>76</v>
      </c>
      <c r="C1589" t="s">
        <v>1528</v>
      </c>
      <c r="D1589" s="2">
        <v>1048095.73</v>
      </c>
      <c r="E1589" s="3">
        <f t="shared" si="48"/>
        <v>4.7439761773067609E-3</v>
      </c>
      <c r="F1589" s="3">
        <f t="shared" si="49"/>
        <v>78.838249883469473</v>
      </c>
      <c r="G1589" t="s">
        <v>14473</v>
      </c>
    </row>
    <row r="1590" spans="1:7" x14ac:dyDescent="0.35">
      <c r="A1590" t="s">
        <v>10</v>
      </c>
      <c r="B1590" t="s">
        <v>8</v>
      </c>
      <c r="C1590" t="s">
        <v>9031</v>
      </c>
      <c r="D1590" s="2">
        <v>1047992.7</v>
      </c>
      <c r="E1590" s="3">
        <f t="shared" si="48"/>
        <v>4.7435098345371485E-3</v>
      </c>
      <c r="F1590" s="3">
        <f t="shared" si="49"/>
        <v>78.842993393304013</v>
      </c>
      <c r="G1590" t="s">
        <v>14473</v>
      </c>
    </row>
    <row r="1591" spans="1:7" x14ac:dyDescent="0.35">
      <c r="A1591" t="s">
        <v>10</v>
      </c>
      <c r="B1591" t="s">
        <v>18</v>
      </c>
      <c r="C1591" t="s">
        <v>188</v>
      </c>
      <c r="D1591" s="2">
        <v>1047537.38</v>
      </c>
      <c r="E1591" s="3">
        <f t="shared" si="48"/>
        <v>4.7414489281034852E-3</v>
      </c>
      <c r="F1591" s="3">
        <f t="shared" si="49"/>
        <v>78.847734842232114</v>
      </c>
      <c r="G1591" t="s">
        <v>14473</v>
      </c>
    </row>
    <row r="1592" spans="1:7" x14ac:dyDescent="0.35">
      <c r="A1592" t="s">
        <v>3</v>
      </c>
      <c r="B1592" t="s">
        <v>8</v>
      </c>
      <c r="C1592" t="s">
        <v>2206</v>
      </c>
      <c r="D1592" s="2">
        <v>1044305.95</v>
      </c>
      <c r="E1592" s="3">
        <f t="shared" si="48"/>
        <v>4.7268225666940809E-3</v>
      </c>
      <c r="F1592" s="3">
        <f t="shared" si="49"/>
        <v>78.85246166479881</v>
      </c>
      <c r="G1592" t="s">
        <v>14473</v>
      </c>
    </row>
    <row r="1593" spans="1:7" x14ac:dyDescent="0.35">
      <c r="A1593" t="s">
        <v>10</v>
      </c>
      <c r="B1593" t="s">
        <v>16</v>
      </c>
      <c r="C1593" t="s">
        <v>3084</v>
      </c>
      <c r="D1593" s="2">
        <v>1042456.26</v>
      </c>
      <c r="E1593" s="3">
        <f t="shared" si="48"/>
        <v>4.718450349305691E-3</v>
      </c>
      <c r="F1593" s="3">
        <f t="shared" si="49"/>
        <v>78.857180115148111</v>
      </c>
      <c r="G1593" t="s">
        <v>14473</v>
      </c>
    </row>
    <row r="1594" spans="1:7" x14ac:dyDescent="0.35">
      <c r="A1594" t="s">
        <v>10</v>
      </c>
      <c r="B1594" t="s">
        <v>20</v>
      </c>
      <c r="C1594" t="s">
        <v>1129</v>
      </c>
      <c r="D1594" s="2">
        <v>1042097.75</v>
      </c>
      <c r="E1594" s="3">
        <f t="shared" si="48"/>
        <v>4.7168276321715163E-3</v>
      </c>
      <c r="F1594" s="3">
        <f t="shared" si="49"/>
        <v>78.861896942780277</v>
      </c>
      <c r="G1594" t="s">
        <v>14473</v>
      </c>
    </row>
    <row r="1595" spans="1:7" x14ac:dyDescent="0.35">
      <c r="A1595" t="s">
        <v>10</v>
      </c>
      <c r="B1595" t="s">
        <v>6</v>
      </c>
      <c r="C1595" t="s">
        <v>6432</v>
      </c>
      <c r="D1595" s="2">
        <v>1041653.64</v>
      </c>
      <c r="E1595" s="3">
        <f t="shared" si="48"/>
        <v>4.7148174653520187E-3</v>
      </c>
      <c r="F1595" s="3">
        <f t="shared" si="49"/>
        <v>78.866611760245632</v>
      </c>
      <c r="G1595" t="s">
        <v>14473</v>
      </c>
    </row>
    <row r="1596" spans="1:7" x14ac:dyDescent="0.35">
      <c r="A1596" t="s">
        <v>10</v>
      </c>
      <c r="B1596" t="s">
        <v>9</v>
      </c>
      <c r="C1596" s="8" t="s">
        <v>9061</v>
      </c>
      <c r="D1596" s="2">
        <v>1041476.28</v>
      </c>
      <c r="E1596" s="3">
        <f t="shared" si="48"/>
        <v>4.714014684088128E-3</v>
      </c>
      <c r="F1596" s="3">
        <f t="shared" si="49"/>
        <v>78.871325774929716</v>
      </c>
      <c r="G1596" t="s">
        <v>14480</v>
      </c>
    </row>
    <row r="1597" spans="1:7" x14ac:dyDescent="0.35">
      <c r="A1597" t="s">
        <v>3</v>
      </c>
      <c r="B1597" t="s">
        <v>9</v>
      </c>
      <c r="C1597" t="s">
        <v>10496</v>
      </c>
      <c r="D1597" s="2">
        <v>1041364.13</v>
      </c>
      <c r="E1597" s="3">
        <f t="shared" si="48"/>
        <v>4.7135070616324149E-3</v>
      </c>
      <c r="F1597" s="3">
        <f t="shared" si="49"/>
        <v>78.876039281991353</v>
      </c>
      <c r="G1597" t="s">
        <v>14480</v>
      </c>
    </row>
    <row r="1598" spans="1:7" x14ac:dyDescent="0.35">
      <c r="A1598" t="s">
        <v>3</v>
      </c>
      <c r="B1598" t="s">
        <v>180</v>
      </c>
      <c r="C1598" t="s">
        <v>553</v>
      </c>
      <c r="D1598" s="2">
        <v>1040741.66</v>
      </c>
      <c r="E1598" s="3">
        <f t="shared" si="48"/>
        <v>4.7106895872676569E-3</v>
      </c>
      <c r="F1598" s="3">
        <f t="shared" si="49"/>
        <v>78.880749971578624</v>
      </c>
      <c r="G1598" t="s">
        <v>14480</v>
      </c>
    </row>
    <row r="1599" spans="1:7" x14ac:dyDescent="0.35">
      <c r="A1599" t="s">
        <v>3</v>
      </c>
      <c r="B1599" t="s">
        <v>35</v>
      </c>
      <c r="C1599" t="s">
        <v>863</v>
      </c>
      <c r="D1599" s="2">
        <v>1040489.17</v>
      </c>
      <c r="E1599" s="3">
        <f t="shared" si="48"/>
        <v>4.7095467464843936E-3</v>
      </c>
      <c r="F1599" s="3">
        <f t="shared" si="49"/>
        <v>78.885459518325106</v>
      </c>
      <c r="G1599" t="s">
        <v>14473</v>
      </c>
    </row>
    <row r="1600" spans="1:7" x14ac:dyDescent="0.35">
      <c r="A1600" t="s">
        <v>3</v>
      </c>
      <c r="B1600" t="s">
        <v>40</v>
      </c>
      <c r="C1600" s="6" t="s">
        <v>11963</v>
      </c>
      <c r="D1600" s="2">
        <v>1038042.16</v>
      </c>
      <c r="E1600" s="3">
        <f t="shared" si="48"/>
        <v>4.6984708907077156E-3</v>
      </c>
      <c r="F1600" s="3">
        <f t="shared" si="49"/>
        <v>78.890157989215808</v>
      </c>
      <c r="G1600" t="s">
        <v>14473</v>
      </c>
    </row>
    <row r="1601" spans="1:7" x14ac:dyDescent="0.35">
      <c r="A1601" t="s">
        <v>10</v>
      </c>
      <c r="B1601" t="s">
        <v>6</v>
      </c>
      <c r="C1601" s="8" t="s">
        <v>7683</v>
      </c>
      <c r="D1601" s="2">
        <v>1037940.24</v>
      </c>
      <c r="E1601" s="3">
        <f t="shared" si="48"/>
        <v>4.6980095721104245E-3</v>
      </c>
      <c r="F1601" s="3">
        <f t="shared" si="49"/>
        <v>78.894855998787918</v>
      </c>
      <c r="G1601" t="s">
        <v>14480</v>
      </c>
    </row>
    <row r="1602" spans="1:7" x14ac:dyDescent="0.35">
      <c r="A1602" t="s">
        <v>3</v>
      </c>
      <c r="B1602" t="s">
        <v>139</v>
      </c>
      <c r="C1602" t="s">
        <v>14430</v>
      </c>
      <c r="D1602" s="2">
        <v>1037759.45</v>
      </c>
      <c r="E1602" s="3">
        <f t="shared" si="48"/>
        <v>4.6971912657014329E-3</v>
      </c>
      <c r="F1602" s="3">
        <f t="shared" si="49"/>
        <v>78.899553190053624</v>
      </c>
      <c r="G1602" t="s">
        <v>14473</v>
      </c>
    </row>
    <row r="1603" spans="1:7" x14ac:dyDescent="0.35">
      <c r="A1603" t="s">
        <v>3</v>
      </c>
      <c r="B1603" t="s">
        <v>9</v>
      </c>
      <c r="C1603" t="s">
        <v>1879</v>
      </c>
      <c r="D1603" s="2">
        <v>1037425.5</v>
      </c>
      <c r="E1603" s="3">
        <f t="shared" ref="E1603:E1666" si="50">(D1603/$D$29638)*100</f>
        <v>4.6956797140377199E-3</v>
      </c>
      <c r="F1603" s="3">
        <f t="shared" si="49"/>
        <v>78.904248869767656</v>
      </c>
      <c r="G1603" t="s">
        <v>14480</v>
      </c>
    </row>
    <row r="1604" spans="1:7" x14ac:dyDescent="0.35">
      <c r="A1604" t="s">
        <v>3</v>
      </c>
      <c r="B1604" t="s">
        <v>180</v>
      </c>
      <c r="C1604" t="s">
        <v>7548</v>
      </c>
      <c r="D1604" s="2">
        <v>1035439.08</v>
      </c>
      <c r="E1604" s="3">
        <f t="shared" si="50"/>
        <v>4.6866886181975284E-3</v>
      </c>
      <c r="F1604" s="3">
        <f t="shared" ref="F1604:F1667" si="51">E1604+F1603</f>
        <v>78.908935558385849</v>
      </c>
      <c r="G1604" t="s">
        <v>14480</v>
      </c>
    </row>
    <row r="1605" spans="1:7" x14ac:dyDescent="0.35">
      <c r="A1605" t="s">
        <v>3</v>
      </c>
      <c r="B1605" t="s">
        <v>9</v>
      </c>
      <c r="C1605" t="s">
        <v>7244</v>
      </c>
      <c r="D1605" s="2">
        <v>1035399.04</v>
      </c>
      <c r="E1605" s="3">
        <f t="shared" si="50"/>
        <v>4.6865073858914493E-3</v>
      </c>
      <c r="F1605" s="3">
        <f t="shared" si="51"/>
        <v>78.913622065771747</v>
      </c>
      <c r="G1605" t="s">
        <v>14473</v>
      </c>
    </row>
    <row r="1606" spans="1:7" x14ac:dyDescent="0.35">
      <c r="A1606" t="s">
        <v>3</v>
      </c>
      <c r="B1606" t="s">
        <v>9</v>
      </c>
      <c r="C1606" t="s">
        <v>7944</v>
      </c>
      <c r="D1606" s="2">
        <v>1034786.86</v>
      </c>
      <c r="E1606" s="3">
        <f t="shared" si="50"/>
        <v>4.6837364869619941E-3</v>
      </c>
      <c r="F1606" s="3">
        <f t="shared" si="51"/>
        <v>78.918305802258715</v>
      </c>
      <c r="G1606" t="s">
        <v>14473</v>
      </c>
    </row>
    <row r="1607" spans="1:7" x14ac:dyDescent="0.35">
      <c r="A1607" t="s">
        <v>3</v>
      </c>
      <c r="B1607" t="s">
        <v>499</v>
      </c>
      <c r="C1607" t="s">
        <v>91</v>
      </c>
      <c r="D1607" s="2">
        <v>1033977.22</v>
      </c>
      <c r="E1607" s="3">
        <f t="shared" si="50"/>
        <v>4.6800718285131002E-3</v>
      </c>
      <c r="F1607" s="3">
        <f t="shared" si="51"/>
        <v>78.922985874087232</v>
      </c>
      <c r="G1607" t="s">
        <v>14473</v>
      </c>
    </row>
    <row r="1608" spans="1:7" x14ac:dyDescent="0.35">
      <c r="A1608" t="s">
        <v>10</v>
      </c>
      <c r="B1608" t="s">
        <v>9</v>
      </c>
      <c r="C1608" t="s">
        <v>5646</v>
      </c>
      <c r="D1608" s="2">
        <v>1033787.28</v>
      </c>
      <c r="E1608" s="3">
        <f t="shared" si="50"/>
        <v>4.6792121066295675E-3</v>
      </c>
      <c r="F1608" s="3">
        <f t="shared" si="51"/>
        <v>78.927665086193855</v>
      </c>
      <c r="G1608" t="s">
        <v>14480</v>
      </c>
    </row>
    <row r="1609" spans="1:7" x14ac:dyDescent="0.35">
      <c r="A1609" t="s">
        <v>10</v>
      </c>
      <c r="B1609" t="s">
        <v>29</v>
      </c>
      <c r="C1609" t="s">
        <v>2192</v>
      </c>
      <c r="D1609" s="2">
        <v>1033208.72</v>
      </c>
      <c r="E1609" s="3">
        <f t="shared" si="50"/>
        <v>4.6765933812797922E-3</v>
      </c>
      <c r="F1609" s="3">
        <f t="shared" si="51"/>
        <v>78.932341679575131</v>
      </c>
      <c r="G1609" t="s">
        <v>14473</v>
      </c>
    </row>
    <row r="1610" spans="1:7" x14ac:dyDescent="0.35">
      <c r="A1610" t="s">
        <v>3</v>
      </c>
      <c r="B1610" t="s">
        <v>8</v>
      </c>
      <c r="C1610" s="8" t="s">
        <v>2449</v>
      </c>
      <c r="D1610" s="2">
        <v>1031590.53</v>
      </c>
      <c r="E1610" s="3">
        <f t="shared" si="50"/>
        <v>4.6692689980286977E-3</v>
      </c>
      <c r="F1610" s="3">
        <f t="shared" si="51"/>
        <v>78.93701094857316</v>
      </c>
      <c r="G1610" t="s">
        <v>14480</v>
      </c>
    </row>
    <row r="1611" spans="1:7" x14ac:dyDescent="0.35">
      <c r="A1611" t="s">
        <v>3</v>
      </c>
      <c r="B1611" t="s">
        <v>73</v>
      </c>
      <c r="C1611" t="s">
        <v>6133</v>
      </c>
      <c r="D1611" s="2">
        <v>1031549.67</v>
      </c>
      <c r="E1611" s="3">
        <f t="shared" si="50"/>
        <v>4.6690840541718948E-3</v>
      </c>
      <c r="F1611" s="3">
        <f t="shared" si="51"/>
        <v>78.941680032627332</v>
      </c>
      <c r="G1611" t="s">
        <v>14473</v>
      </c>
    </row>
    <row r="1612" spans="1:7" x14ac:dyDescent="0.35">
      <c r="A1612" t="s">
        <v>3</v>
      </c>
      <c r="B1612" t="s">
        <v>9</v>
      </c>
      <c r="C1612" t="s">
        <v>469</v>
      </c>
      <c r="D1612" s="2">
        <v>1030935.94</v>
      </c>
      <c r="E1612" s="3">
        <f t="shared" si="50"/>
        <v>4.6663061395063148E-3</v>
      </c>
      <c r="F1612" s="3">
        <f t="shared" si="51"/>
        <v>78.946346338766844</v>
      </c>
      <c r="G1612" t="s">
        <v>14480</v>
      </c>
    </row>
    <row r="1613" spans="1:7" x14ac:dyDescent="0.35">
      <c r="A1613" t="s">
        <v>3</v>
      </c>
      <c r="B1613" t="s">
        <v>9</v>
      </c>
      <c r="C1613" t="s">
        <v>10975</v>
      </c>
      <c r="D1613" s="2">
        <v>1030581.96</v>
      </c>
      <c r="E1613" s="3">
        <f t="shared" si="50"/>
        <v>4.6647039264267488E-3</v>
      </c>
      <c r="F1613" s="3">
        <f t="shared" si="51"/>
        <v>78.951011042693267</v>
      </c>
      <c r="G1613" t="s">
        <v>14480</v>
      </c>
    </row>
    <row r="1614" spans="1:7" x14ac:dyDescent="0.35">
      <c r="A1614" t="s">
        <v>3</v>
      </c>
      <c r="B1614" t="s">
        <v>9</v>
      </c>
      <c r="C1614" t="s">
        <v>750</v>
      </c>
      <c r="D1614" s="2">
        <v>1029421.82</v>
      </c>
      <c r="E1614" s="3">
        <f t="shared" si="50"/>
        <v>4.6594528063574579E-3</v>
      </c>
      <c r="F1614" s="3">
        <f t="shared" si="51"/>
        <v>78.955670495499618</v>
      </c>
      <c r="G1614" t="s">
        <v>14480</v>
      </c>
    </row>
    <row r="1615" spans="1:7" x14ac:dyDescent="0.35">
      <c r="A1615" t="s">
        <v>3</v>
      </c>
      <c r="B1615" t="s">
        <v>200</v>
      </c>
      <c r="C1615" t="s">
        <v>13486</v>
      </c>
      <c r="D1615" s="2">
        <v>1029259.78</v>
      </c>
      <c r="E1615" s="3">
        <f t="shared" si="50"/>
        <v>4.6587193677241666E-3</v>
      </c>
      <c r="F1615" s="3">
        <f t="shared" si="51"/>
        <v>78.960329214867343</v>
      </c>
      <c r="G1615" t="s">
        <v>14473</v>
      </c>
    </row>
    <row r="1616" spans="1:7" x14ac:dyDescent="0.35">
      <c r="A1616" t="s">
        <v>3</v>
      </c>
      <c r="B1616" t="s">
        <v>8</v>
      </c>
      <c r="C1616" t="s">
        <v>12595</v>
      </c>
      <c r="D1616" s="2">
        <v>1027689.51</v>
      </c>
      <c r="E1616" s="3">
        <f t="shared" si="50"/>
        <v>4.6516118838763505E-3</v>
      </c>
      <c r="F1616" s="3">
        <f t="shared" si="51"/>
        <v>78.964980826751216</v>
      </c>
      <c r="G1616" t="s">
        <v>14473</v>
      </c>
    </row>
    <row r="1617" spans="1:7" x14ac:dyDescent="0.35">
      <c r="A1617" t="s">
        <v>10</v>
      </c>
      <c r="B1617" t="s">
        <v>9</v>
      </c>
      <c r="C1617" t="s">
        <v>12721</v>
      </c>
      <c r="D1617" s="2">
        <v>1027316.52</v>
      </c>
      <c r="E1617" s="3">
        <f t="shared" si="50"/>
        <v>4.649923626187929E-3</v>
      </c>
      <c r="F1617" s="3">
        <f t="shared" si="51"/>
        <v>78.969630750377405</v>
      </c>
      <c r="G1617" t="s">
        <v>14473</v>
      </c>
    </row>
    <row r="1618" spans="1:7" x14ac:dyDescent="0.35">
      <c r="A1618" t="s">
        <v>3</v>
      </c>
      <c r="B1618" t="s">
        <v>9</v>
      </c>
      <c r="C1618" t="s">
        <v>1789</v>
      </c>
      <c r="D1618" s="2">
        <v>1027310.71</v>
      </c>
      <c r="E1618" s="3">
        <f t="shared" si="50"/>
        <v>4.6498973284931659E-3</v>
      </c>
      <c r="F1618" s="3">
        <f t="shared" si="51"/>
        <v>78.974280647705896</v>
      </c>
      <c r="G1618" t="s">
        <v>14473</v>
      </c>
    </row>
    <row r="1619" spans="1:7" x14ac:dyDescent="0.35">
      <c r="A1619" t="s">
        <v>3</v>
      </c>
      <c r="B1619" t="s">
        <v>9</v>
      </c>
      <c r="C1619" s="8" t="s">
        <v>5131</v>
      </c>
      <c r="D1619" s="2">
        <v>1027103.16</v>
      </c>
      <c r="E1619" s="3">
        <f t="shared" si="50"/>
        <v>4.648957898794698E-3</v>
      </c>
      <c r="F1619" s="3">
        <f t="shared" si="51"/>
        <v>78.978929605604691</v>
      </c>
      <c r="G1619" t="s">
        <v>14480</v>
      </c>
    </row>
    <row r="1620" spans="1:7" x14ac:dyDescent="0.35">
      <c r="A1620" t="s">
        <v>3</v>
      </c>
      <c r="B1620" t="s">
        <v>122</v>
      </c>
      <c r="C1620" s="13" t="s">
        <v>1094</v>
      </c>
      <c r="D1620" s="2">
        <v>1025602.17</v>
      </c>
      <c r="E1620" s="3">
        <f t="shared" si="50"/>
        <v>4.6421639957202375E-3</v>
      </c>
      <c r="F1620" s="3">
        <f t="shared" si="51"/>
        <v>78.983571769600417</v>
      </c>
      <c r="G1620" t="s">
        <v>14480</v>
      </c>
    </row>
    <row r="1621" spans="1:7" x14ac:dyDescent="0.35">
      <c r="A1621" t="s">
        <v>3</v>
      </c>
      <c r="B1621" t="s">
        <v>11</v>
      </c>
      <c r="C1621" t="s">
        <v>11933</v>
      </c>
      <c r="D1621" s="2">
        <v>1023274.63</v>
      </c>
      <c r="E1621" s="3">
        <f t="shared" si="50"/>
        <v>4.631628894778906E-3</v>
      </c>
      <c r="F1621" s="3">
        <f t="shared" si="51"/>
        <v>78.988203398495202</v>
      </c>
      <c r="G1621" t="s">
        <v>14473</v>
      </c>
    </row>
    <row r="1622" spans="1:7" x14ac:dyDescent="0.35">
      <c r="A1622" t="s">
        <v>3</v>
      </c>
      <c r="B1622" t="s">
        <v>22</v>
      </c>
      <c r="C1622" t="s">
        <v>4245</v>
      </c>
      <c r="D1622" s="2">
        <v>1022615.75</v>
      </c>
      <c r="E1622" s="3">
        <f t="shared" si="50"/>
        <v>4.6286466185094435E-3</v>
      </c>
      <c r="F1622" s="3">
        <f t="shared" si="51"/>
        <v>78.992832045113715</v>
      </c>
      <c r="G1622" t="s">
        <v>14473</v>
      </c>
    </row>
    <row r="1623" spans="1:7" x14ac:dyDescent="0.35">
      <c r="A1623" t="s">
        <v>10</v>
      </c>
      <c r="B1623" t="s">
        <v>6</v>
      </c>
      <c r="C1623" t="s">
        <v>3929</v>
      </c>
      <c r="D1623" s="2">
        <v>1021840.76</v>
      </c>
      <c r="E1623" s="3">
        <f t="shared" si="50"/>
        <v>4.6251387957100404E-3</v>
      </c>
      <c r="F1623" s="3">
        <f t="shared" si="51"/>
        <v>78.997457183909432</v>
      </c>
      <c r="G1623" t="s">
        <v>14473</v>
      </c>
    </row>
    <row r="1624" spans="1:7" x14ac:dyDescent="0.35">
      <c r="A1624" t="s">
        <v>10</v>
      </c>
      <c r="B1624" t="s">
        <v>9</v>
      </c>
      <c r="C1624" t="s">
        <v>1240</v>
      </c>
      <c r="D1624" s="2">
        <v>1021458.5</v>
      </c>
      <c r="E1624" s="3">
        <f t="shared" si="50"/>
        <v>4.6234085793933144E-3</v>
      </c>
      <c r="F1624" s="3">
        <f t="shared" si="51"/>
        <v>79.002080592488824</v>
      </c>
      <c r="G1624" t="s">
        <v>14473</v>
      </c>
    </row>
    <row r="1625" spans="1:7" x14ac:dyDescent="0.35">
      <c r="A1625" t="s">
        <v>10</v>
      </c>
      <c r="B1625" t="s">
        <v>9</v>
      </c>
      <c r="C1625" t="s">
        <v>4524</v>
      </c>
      <c r="D1625" s="2">
        <v>1021389.17</v>
      </c>
      <c r="E1625" s="3">
        <f t="shared" si="50"/>
        <v>4.6230947723058906E-3</v>
      </c>
      <c r="F1625" s="3">
        <f t="shared" si="51"/>
        <v>79.006703687261123</v>
      </c>
      <c r="G1625" t="s">
        <v>14473</v>
      </c>
    </row>
    <row r="1626" spans="1:7" x14ac:dyDescent="0.35">
      <c r="A1626" t="s">
        <v>10</v>
      </c>
      <c r="B1626" t="s">
        <v>9</v>
      </c>
      <c r="C1626" t="s">
        <v>2957</v>
      </c>
      <c r="D1626" s="2">
        <v>1021376.8</v>
      </c>
      <c r="E1626" s="3">
        <f t="shared" si="50"/>
        <v>4.6230387822053364E-3</v>
      </c>
      <c r="F1626" s="3">
        <f t="shared" si="51"/>
        <v>79.011326726043322</v>
      </c>
      <c r="G1626" t="s">
        <v>14480</v>
      </c>
    </row>
    <row r="1627" spans="1:7" x14ac:dyDescent="0.35">
      <c r="A1627" t="s">
        <v>3</v>
      </c>
      <c r="B1627" t="s">
        <v>40</v>
      </c>
      <c r="C1627" t="s">
        <v>2456</v>
      </c>
      <c r="D1627" s="2">
        <v>1021247.05</v>
      </c>
      <c r="E1627" s="3">
        <f t="shared" si="50"/>
        <v>4.6224514971975007E-3</v>
      </c>
      <c r="F1627" s="3">
        <f t="shared" si="51"/>
        <v>79.01594917754052</v>
      </c>
      <c r="G1627" t="s">
        <v>14473</v>
      </c>
    </row>
    <row r="1628" spans="1:7" x14ac:dyDescent="0.35">
      <c r="A1628" t="s">
        <v>3</v>
      </c>
      <c r="B1628" t="s">
        <v>15</v>
      </c>
      <c r="C1628" s="7" t="s">
        <v>2191</v>
      </c>
      <c r="D1628" s="2">
        <v>1020724.89</v>
      </c>
      <c r="E1628" s="3">
        <f t="shared" si="50"/>
        <v>4.6200880541170273E-3</v>
      </c>
      <c r="F1628" s="3">
        <f t="shared" si="51"/>
        <v>79.020569265594631</v>
      </c>
      <c r="G1628" t="s">
        <v>14480</v>
      </c>
    </row>
    <row r="1629" spans="1:7" x14ac:dyDescent="0.35">
      <c r="A1629" t="s">
        <v>10</v>
      </c>
      <c r="B1629" t="s">
        <v>6</v>
      </c>
      <c r="C1629" t="s">
        <v>7433</v>
      </c>
      <c r="D1629" s="2">
        <v>1019571.67</v>
      </c>
      <c r="E1629" s="3">
        <f t="shared" si="50"/>
        <v>4.6148682559148209E-3</v>
      </c>
      <c r="F1629" s="3">
        <f t="shared" si="51"/>
        <v>79.025184133850544</v>
      </c>
      <c r="G1629" t="s">
        <v>14480</v>
      </c>
    </row>
    <row r="1630" spans="1:7" x14ac:dyDescent="0.35">
      <c r="A1630" t="s">
        <v>3</v>
      </c>
      <c r="B1630" t="s">
        <v>195</v>
      </c>
      <c r="C1630" t="s">
        <v>10384</v>
      </c>
      <c r="D1630" s="2">
        <v>1018439.74</v>
      </c>
      <c r="E1630" s="3">
        <f t="shared" si="50"/>
        <v>4.6097448222429949E-3</v>
      </c>
      <c r="F1630" s="3">
        <f t="shared" si="51"/>
        <v>79.029793878672791</v>
      </c>
      <c r="G1630" t="s">
        <v>14473</v>
      </c>
    </row>
    <row r="1631" spans="1:7" x14ac:dyDescent="0.35">
      <c r="A1631" t="s">
        <v>3</v>
      </c>
      <c r="B1631" t="s">
        <v>9</v>
      </c>
      <c r="C1631" t="s">
        <v>8789</v>
      </c>
      <c r="D1631" s="2">
        <v>1018428.62</v>
      </c>
      <c r="E1631" s="3">
        <f t="shared" si="50"/>
        <v>4.6096944899941539E-3</v>
      </c>
      <c r="F1631" s="3">
        <f t="shared" si="51"/>
        <v>79.034403573162791</v>
      </c>
      <c r="G1631" t="s">
        <v>14480</v>
      </c>
    </row>
    <row r="1632" spans="1:7" x14ac:dyDescent="0.35">
      <c r="A1632" t="s">
        <v>3</v>
      </c>
      <c r="B1632" t="s">
        <v>9</v>
      </c>
      <c r="C1632" t="s">
        <v>10054</v>
      </c>
      <c r="D1632" s="2">
        <v>1017717.42</v>
      </c>
      <c r="E1632" s="3">
        <f t="shared" si="50"/>
        <v>4.6064753986833819E-3</v>
      </c>
      <c r="F1632" s="3">
        <f t="shared" si="51"/>
        <v>79.039010048561479</v>
      </c>
      <c r="G1632" t="s">
        <v>14473</v>
      </c>
    </row>
    <row r="1633" spans="1:7" x14ac:dyDescent="0.35">
      <c r="A1633" t="s">
        <v>3</v>
      </c>
      <c r="B1633" t="s">
        <v>37</v>
      </c>
      <c r="C1633" t="s">
        <v>9864</v>
      </c>
      <c r="D1633" s="2">
        <v>1017476.36</v>
      </c>
      <c r="E1633" s="3">
        <f t="shared" si="50"/>
        <v>4.6053842932961839E-3</v>
      </c>
      <c r="F1633" s="3">
        <f t="shared" si="51"/>
        <v>79.043615432854779</v>
      </c>
      <c r="G1633" t="s">
        <v>14473</v>
      </c>
    </row>
    <row r="1634" spans="1:7" x14ac:dyDescent="0.35">
      <c r="A1634" t="s">
        <v>3</v>
      </c>
      <c r="B1634" t="s">
        <v>9</v>
      </c>
      <c r="C1634" t="s">
        <v>1240</v>
      </c>
      <c r="D1634" s="2">
        <v>1016800.88</v>
      </c>
      <c r="E1634" s="3">
        <f t="shared" si="50"/>
        <v>4.6023268807559694E-3</v>
      </c>
      <c r="F1634" s="3">
        <f t="shared" si="51"/>
        <v>79.048217759735536</v>
      </c>
      <c r="G1634" t="s">
        <v>14473</v>
      </c>
    </row>
    <row r="1635" spans="1:7" x14ac:dyDescent="0.35">
      <c r="A1635" t="s">
        <v>3</v>
      </c>
      <c r="B1635" t="s">
        <v>33</v>
      </c>
      <c r="C1635" s="8" t="s">
        <v>6499</v>
      </c>
      <c r="D1635" s="2">
        <v>1015248.76</v>
      </c>
      <c r="E1635" s="3">
        <f t="shared" si="50"/>
        <v>4.5953015489150302E-3</v>
      </c>
      <c r="F1635" s="3">
        <f t="shared" si="51"/>
        <v>79.052813061284454</v>
      </c>
      <c r="G1635" t="s">
        <v>14480</v>
      </c>
    </row>
    <row r="1636" spans="1:7" x14ac:dyDescent="0.35">
      <c r="A1636" t="s">
        <v>10</v>
      </c>
      <c r="B1636" t="s">
        <v>6</v>
      </c>
      <c r="C1636" t="s">
        <v>3386</v>
      </c>
      <c r="D1636" s="2">
        <v>1014633.64</v>
      </c>
      <c r="E1636" s="3">
        <f t="shared" si="50"/>
        <v>4.5925173427183458E-3</v>
      </c>
      <c r="F1636" s="3">
        <f t="shared" si="51"/>
        <v>79.057405578627169</v>
      </c>
      <c r="G1636" t="s">
        <v>14480</v>
      </c>
    </row>
    <row r="1637" spans="1:7" x14ac:dyDescent="0.35">
      <c r="A1637" t="s">
        <v>10</v>
      </c>
      <c r="B1637" t="s">
        <v>8</v>
      </c>
      <c r="C1637" t="s">
        <v>10167</v>
      </c>
      <c r="D1637" s="2">
        <v>1014624</v>
      </c>
      <c r="E1637" s="3">
        <f t="shared" si="50"/>
        <v>4.5924737093659329E-3</v>
      </c>
      <c r="F1637" s="3">
        <f t="shared" si="51"/>
        <v>79.061998052336534</v>
      </c>
      <c r="G1637" t="s">
        <v>14473</v>
      </c>
    </row>
    <row r="1638" spans="1:7" x14ac:dyDescent="0.35">
      <c r="A1638" t="s">
        <v>3</v>
      </c>
      <c r="B1638" t="s">
        <v>9</v>
      </c>
      <c r="C1638" t="s">
        <v>1047</v>
      </c>
      <c r="D1638" s="2">
        <v>1009961.85</v>
      </c>
      <c r="E1638" s="3">
        <f t="shared" si="50"/>
        <v>4.57137150667398E-3</v>
      </c>
      <c r="F1638" s="3">
        <f t="shared" si="51"/>
        <v>79.066569423843205</v>
      </c>
      <c r="G1638" t="s">
        <v>14473</v>
      </c>
    </row>
    <row r="1639" spans="1:7" x14ac:dyDescent="0.35">
      <c r="A1639" t="s">
        <v>10</v>
      </c>
      <c r="B1639" t="s">
        <v>13</v>
      </c>
      <c r="C1639" t="s">
        <v>831</v>
      </c>
      <c r="D1639" s="2">
        <v>1009777.6</v>
      </c>
      <c r="E1639" s="3">
        <f t="shared" si="50"/>
        <v>4.5705375393314462E-3</v>
      </c>
      <c r="F1639" s="3">
        <f t="shared" si="51"/>
        <v>79.071139961382542</v>
      </c>
      <c r="G1639" t="s">
        <v>14473</v>
      </c>
    </row>
    <row r="1640" spans="1:7" x14ac:dyDescent="0.35">
      <c r="A1640" t="s">
        <v>3</v>
      </c>
      <c r="B1640" t="s">
        <v>67</v>
      </c>
      <c r="C1640" t="s">
        <v>167</v>
      </c>
      <c r="D1640" s="2">
        <v>1009237.24</v>
      </c>
      <c r="E1640" s="3">
        <f t="shared" si="50"/>
        <v>4.5680917179300277E-3</v>
      </c>
      <c r="F1640" s="3">
        <f t="shared" si="51"/>
        <v>79.07570805310047</v>
      </c>
      <c r="G1640" t="s">
        <v>14473</v>
      </c>
    </row>
    <row r="1641" spans="1:7" x14ac:dyDescent="0.35">
      <c r="A1641" t="s">
        <v>10</v>
      </c>
      <c r="B1641" t="s">
        <v>62</v>
      </c>
      <c r="C1641" t="s">
        <v>9326</v>
      </c>
      <c r="D1641" s="2">
        <v>1009143.5</v>
      </c>
      <c r="E1641" s="3">
        <f t="shared" si="50"/>
        <v>4.5676674243143476E-3</v>
      </c>
      <c r="F1641" s="3">
        <f t="shared" si="51"/>
        <v>79.080275720524781</v>
      </c>
      <c r="G1641" t="s">
        <v>14473</v>
      </c>
    </row>
    <row r="1642" spans="1:7" x14ac:dyDescent="0.35">
      <c r="A1642" t="s">
        <v>10</v>
      </c>
      <c r="B1642" t="s">
        <v>8</v>
      </c>
      <c r="C1642" t="s">
        <v>1129</v>
      </c>
      <c r="D1642" s="2">
        <v>1008495.46</v>
      </c>
      <c r="E1642" s="3">
        <f t="shared" si="50"/>
        <v>4.5647342129349422E-3</v>
      </c>
      <c r="F1642" s="3">
        <f t="shared" si="51"/>
        <v>79.084840454737716</v>
      </c>
      <c r="G1642" t="s">
        <v>14473</v>
      </c>
    </row>
    <row r="1643" spans="1:7" x14ac:dyDescent="0.35">
      <c r="A1643" t="s">
        <v>3</v>
      </c>
      <c r="B1643" t="s">
        <v>6</v>
      </c>
      <c r="C1643" t="s">
        <v>1114</v>
      </c>
      <c r="D1643" s="2">
        <v>1008406.86</v>
      </c>
      <c r="E1643" s="3">
        <f t="shared" si="50"/>
        <v>4.5643331844055076E-3</v>
      </c>
      <c r="F1643" s="3">
        <f t="shared" si="51"/>
        <v>79.08940478792212</v>
      </c>
      <c r="G1643" t="s">
        <v>14480</v>
      </c>
    </row>
    <row r="1644" spans="1:7" x14ac:dyDescent="0.35">
      <c r="A1644" t="s">
        <v>3</v>
      </c>
      <c r="B1644" t="s">
        <v>92</v>
      </c>
      <c r="C1644" s="13" t="s">
        <v>10091</v>
      </c>
      <c r="D1644" s="2">
        <v>1008379.51</v>
      </c>
      <c r="E1644" s="3">
        <f t="shared" si="50"/>
        <v>4.5642093906100205E-3</v>
      </c>
      <c r="F1644" s="3">
        <f t="shared" si="51"/>
        <v>79.093968997312729</v>
      </c>
      <c r="G1644" t="s">
        <v>14480</v>
      </c>
    </row>
    <row r="1645" spans="1:7" x14ac:dyDescent="0.35">
      <c r="A1645" t="s">
        <v>3</v>
      </c>
      <c r="B1645" t="s">
        <v>143</v>
      </c>
      <c r="C1645" t="s">
        <v>5753</v>
      </c>
      <c r="D1645" s="2">
        <v>1008082.61</v>
      </c>
      <c r="E1645" s="3">
        <f t="shared" si="50"/>
        <v>4.5628655376710892E-3</v>
      </c>
      <c r="F1645" s="3">
        <f t="shared" si="51"/>
        <v>79.098531862850393</v>
      </c>
      <c r="G1645" t="s">
        <v>14473</v>
      </c>
    </row>
    <row r="1646" spans="1:7" x14ac:dyDescent="0.35">
      <c r="A1646" t="s">
        <v>10</v>
      </c>
      <c r="B1646" t="s">
        <v>9</v>
      </c>
      <c r="C1646" t="s">
        <v>4048</v>
      </c>
      <c r="D1646" s="2">
        <v>1008039.36</v>
      </c>
      <c r="E1646" s="3">
        <f t="shared" si="50"/>
        <v>4.5626697760018107E-3</v>
      </c>
      <c r="F1646" s="3">
        <f t="shared" si="51"/>
        <v>79.1030945326264</v>
      </c>
      <c r="G1646" t="s">
        <v>14480</v>
      </c>
    </row>
    <row r="1647" spans="1:7" x14ac:dyDescent="0.35">
      <c r="A1647" t="s">
        <v>3</v>
      </c>
      <c r="B1647" t="s">
        <v>166</v>
      </c>
      <c r="C1647" t="s">
        <v>1142</v>
      </c>
      <c r="D1647" s="2">
        <v>1007416.85</v>
      </c>
      <c r="E1647" s="3">
        <f t="shared" si="50"/>
        <v>4.5598521205857971E-3</v>
      </c>
      <c r="F1647" s="3">
        <f t="shared" si="51"/>
        <v>79.107654384746979</v>
      </c>
      <c r="G1647" t="s">
        <v>14473</v>
      </c>
    </row>
    <row r="1648" spans="1:7" x14ac:dyDescent="0.35">
      <c r="A1648" t="s">
        <v>3</v>
      </c>
      <c r="B1648" t="s">
        <v>9</v>
      </c>
      <c r="C1648" t="s">
        <v>10215</v>
      </c>
      <c r="D1648" s="2">
        <v>1007180.01</v>
      </c>
      <c r="E1648" s="3">
        <f t="shared" si="50"/>
        <v>4.5587801161059843E-3</v>
      </c>
      <c r="F1648" s="3">
        <f t="shared" si="51"/>
        <v>79.112213164863078</v>
      </c>
      <c r="G1648" t="s">
        <v>14480</v>
      </c>
    </row>
    <row r="1649" spans="1:7" x14ac:dyDescent="0.35">
      <c r="A1649" t="s">
        <v>10</v>
      </c>
      <c r="B1649" t="s">
        <v>6</v>
      </c>
      <c r="C1649" t="s">
        <v>646</v>
      </c>
      <c r="D1649" s="2">
        <v>1007040.66</v>
      </c>
      <c r="E1649" s="3">
        <f t="shared" si="50"/>
        <v>4.5581493787969904E-3</v>
      </c>
      <c r="F1649" s="3">
        <f t="shared" si="51"/>
        <v>79.116771314241873</v>
      </c>
      <c r="G1649" t="s">
        <v>14473</v>
      </c>
    </row>
    <row r="1650" spans="1:7" x14ac:dyDescent="0.35">
      <c r="A1650" t="s">
        <v>10</v>
      </c>
      <c r="B1650" t="s">
        <v>9</v>
      </c>
      <c r="C1650" t="s">
        <v>2647</v>
      </c>
      <c r="D1650" s="2">
        <v>1007018.44</v>
      </c>
      <c r="E1650" s="3">
        <f t="shared" si="50"/>
        <v>4.5580488048249353E-3</v>
      </c>
      <c r="F1650" s="3">
        <f t="shared" si="51"/>
        <v>79.121329363046698</v>
      </c>
      <c r="G1650" t="s">
        <v>14480</v>
      </c>
    </row>
    <row r="1651" spans="1:7" x14ac:dyDescent="0.35">
      <c r="A1651" t="s">
        <v>3</v>
      </c>
      <c r="B1651" t="s">
        <v>22</v>
      </c>
      <c r="C1651" s="6" t="s">
        <v>14261</v>
      </c>
      <c r="D1651" s="2">
        <v>1005989.22</v>
      </c>
      <c r="E1651" s="3">
        <f t="shared" si="50"/>
        <v>4.5533902655126839E-3</v>
      </c>
      <c r="F1651" s="3">
        <f t="shared" si="51"/>
        <v>79.125882753312212</v>
      </c>
      <c r="G1651" t="s">
        <v>14473</v>
      </c>
    </row>
    <row r="1652" spans="1:7" x14ac:dyDescent="0.35">
      <c r="A1652" t="s">
        <v>10</v>
      </c>
      <c r="B1652" t="s">
        <v>9</v>
      </c>
      <c r="C1652" t="s">
        <v>201</v>
      </c>
      <c r="D1652" s="2">
        <v>1005310.99</v>
      </c>
      <c r="E1652" s="3">
        <f t="shared" si="50"/>
        <v>4.5503204056987004E-3</v>
      </c>
      <c r="F1652" s="3">
        <f t="shared" si="51"/>
        <v>79.13043307371791</v>
      </c>
      <c r="G1652" t="s">
        <v>14473</v>
      </c>
    </row>
    <row r="1653" spans="1:7" x14ac:dyDescent="0.35">
      <c r="A1653" t="s">
        <v>3</v>
      </c>
      <c r="B1653" t="s">
        <v>9</v>
      </c>
      <c r="C1653" t="s">
        <v>1840</v>
      </c>
      <c r="D1653" s="2">
        <v>1005241.13</v>
      </c>
      <c r="E1653" s="3">
        <f t="shared" si="50"/>
        <v>4.55000419968215E-3</v>
      </c>
      <c r="F1653" s="3">
        <f t="shared" si="51"/>
        <v>79.134983077917596</v>
      </c>
      <c r="G1653" t="s">
        <v>14473</v>
      </c>
    </row>
    <row r="1654" spans="1:7" x14ac:dyDescent="0.35">
      <c r="A1654" t="s">
        <v>10</v>
      </c>
      <c r="B1654" t="s">
        <v>8</v>
      </c>
      <c r="C1654" t="s">
        <v>2130</v>
      </c>
      <c r="D1654" s="2">
        <v>1004422</v>
      </c>
      <c r="E1654" s="3">
        <f t="shared" si="50"/>
        <v>4.5462965868230485E-3</v>
      </c>
      <c r="F1654" s="3">
        <f t="shared" si="51"/>
        <v>79.13952937450442</v>
      </c>
      <c r="G1654" t="s">
        <v>14480</v>
      </c>
    </row>
    <row r="1655" spans="1:7" x14ac:dyDescent="0.35">
      <c r="A1655" t="s">
        <v>3</v>
      </c>
      <c r="B1655" t="s">
        <v>22</v>
      </c>
      <c r="C1655" t="s">
        <v>188</v>
      </c>
      <c r="D1655" s="2">
        <v>1003670.8</v>
      </c>
      <c r="E1655" s="3">
        <f t="shared" si="50"/>
        <v>4.5428964442574531E-3</v>
      </c>
      <c r="F1655" s="3">
        <f t="shared" si="51"/>
        <v>79.144072270948683</v>
      </c>
      <c r="G1655" t="s">
        <v>14473</v>
      </c>
    </row>
    <row r="1656" spans="1:7" x14ac:dyDescent="0.35">
      <c r="A1656" t="s">
        <v>3</v>
      </c>
      <c r="B1656" t="s">
        <v>11</v>
      </c>
      <c r="C1656" t="s">
        <v>5572</v>
      </c>
      <c r="D1656" s="2">
        <v>1002565.71</v>
      </c>
      <c r="E1656" s="3">
        <f t="shared" si="50"/>
        <v>4.5378944959776138E-3</v>
      </c>
      <c r="F1656" s="3">
        <f t="shared" si="51"/>
        <v>79.148610165444666</v>
      </c>
      <c r="G1656" t="s">
        <v>14473</v>
      </c>
    </row>
    <row r="1657" spans="1:7" x14ac:dyDescent="0.35">
      <c r="A1657" t="s">
        <v>10</v>
      </c>
      <c r="B1657" t="s">
        <v>9</v>
      </c>
      <c r="C1657" t="s">
        <v>10159</v>
      </c>
      <c r="D1657" s="2">
        <v>1002407.83</v>
      </c>
      <c r="E1657" s="3">
        <f t="shared" si="50"/>
        <v>4.5371798866748227E-3</v>
      </c>
      <c r="F1657" s="3">
        <f t="shared" si="51"/>
        <v>79.153147345331334</v>
      </c>
      <c r="G1657" t="s">
        <v>14480</v>
      </c>
    </row>
    <row r="1658" spans="1:7" x14ac:dyDescent="0.35">
      <c r="A1658" t="s">
        <v>10</v>
      </c>
      <c r="B1658" t="s">
        <v>9</v>
      </c>
      <c r="C1658" t="s">
        <v>9264</v>
      </c>
      <c r="D1658" s="2">
        <v>1002132.77</v>
      </c>
      <c r="E1658" s="3">
        <f t="shared" si="50"/>
        <v>4.5359348877210253E-3</v>
      </c>
      <c r="F1658" s="3">
        <f t="shared" si="51"/>
        <v>79.157683280219061</v>
      </c>
      <c r="G1658" t="s">
        <v>14473</v>
      </c>
    </row>
    <row r="1659" spans="1:7" x14ac:dyDescent="0.35">
      <c r="A1659" t="s">
        <v>3</v>
      </c>
      <c r="B1659" t="s">
        <v>294</v>
      </c>
      <c r="C1659" t="s">
        <v>4677</v>
      </c>
      <c r="D1659" s="2">
        <v>1001375.09</v>
      </c>
      <c r="E1659" s="3">
        <f t="shared" si="50"/>
        <v>4.5325054148521475E-3</v>
      </c>
      <c r="F1659" s="3">
        <f t="shared" si="51"/>
        <v>79.162215785633919</v>
      </c>
      <c r="G1659" t="s">
        <v>14473</v>
      </c>
    </row>
    <row r="1660" spans="1:7" x14ac:dyDescent="0.35">
      <c r="A1660" t="s">
        <v>3</v>
      </c>
      <c r="B1660" t="s">
        <v>9</v>
      </c>
      <c r="C1660" t="s">
        <v>10104</v>
      </c>
      <c r="D1660" s="2">
        <v>1000504.31</v>
      </c>
      <c r="E1660" s="3">
        <f t="shared" si="50"/>
        <v>4.5285640195602541E-3</v>
      </c>
      <c r="F1660" s="3">
        <f t="shared" si="51"/>
        <v>79.166744349653484</v>
      </c>
      <c r="G1660" t="s">
        <v>14473</v>
      </c>
    </row>
    <row r="1661" spans="1:7" x14ac:dyDescent="0.35">
      <c r="A1661" t="s">
        <v>10</v>
      </c>
      <c r="B1661" t="s">
        <v>79</v>
      </c>
      <c r="C1661" t="s">
        <v>91</v>
      </c>
      <c r="D1661" s="2">
        <v>1000217.06</v>
      </c>
      <c r="E1661" s="3">
        <f t="shared" si="50"/>
        <v>4.5272638452365493E-3</v>
      </c>
      <c r="F1661" s="3">
        <f t="shared" si="51"/>
        <v>79.171271613498718</v>
      </c>
      <c r="G1661" t="s">
        <v>14473</v>
      </c>
    </row>
    <row r="1662" spans="1:7" x14ac:dyDescent="0.35">
      <c r="A1662" t="s">
        <v>3</v>
      </c>
      <c r="B1662" t="s">
        <v>9</v>
      </c>
      <c r="C1662" t="s">
        <v>6636</v>
      </c>
      <c r="D1662" s="2">
        <v>1000149.72</v>
      </c>
      <c r="E1662" s="3">
        <f t="shared" si="50"/>
        <v>4.5269590454490522E-3</v>
      </c>
      <c r="F1662" s="3">
        <f t="shared" si="51"/>
        <v>79.175798572544167</v>
      </c>
      <c r="G1662" t="s">
        <v>14473</v>
      </c>
    </row>
    <row r="1663" spans="1:7" x14ac:dyDescent="0.35">
      <c r="A1663" t="s">
        <v>10</v>
      </c>
      <c r="B1663" t="s">
        <v>9</v>
      </c>
      <c r="C1663" s="8" t="s">
        <v>602</v>
      </c>
      <c r="D1663" s="2">
        <v>999085.95</v>
      </c>
      <c r="E1663" s="3">
        <f t="shared" si="50"/>
        <v>4.5221441231154463E-3</v>
      </c>
      <c r="F1663" s="3">
        <f t="shared" si="51"/>
        <v>79.180320716667282</v>
      </c>
      <c r="G1663" t="s">
        <v>14480</v>
      </c>
    </row>
    <row r="1664" spans="1:7" x14ac:dyDescent="0.35">
      <c r="A1664" t="s">
        <v>3</v>
      </c>
      <c r="B1664" t="s">
        <v>6</v>
      </c>
      <c r="C1664" s="11" t="s">
        <v>11067</v>
      </c>
      <c r="D1664" s="2">
        <v>998953.62</v>
      </c>
      <c r="E1664" s="3">
        <f t="shared" si="50"/>
        <v>4.5215451603016748E-3</v>
      </c>
      <c r="F1664" s="3">
        <f t="shared" si="51"/>
        <v>79.184842261827583</v>
      </c>
      <c r="G1664" t="s">
        <v>14473</v>
      </c>
    </row>
    <row r="1665" spans="1:7" x14ac:dyDescent="0.35">
      <c r="A1665" t="s">
        <v>10</v>
      </c>
      <c r="B1665" t="s">
        <v>9</v>
      </c>
      <c r="C1665" t="s">
        <v>6788</v>
      </c>
      <c r="D1665" s="2">
        <v>997477</v>
      </c>
      <c r="E1665" s="3">
        <f t="shared" si="50"/>
        <v>4.5148615627042168E-3</v>
      </c>
      <c r="F1665" s="3">
        <f t="shared" si="51"/>
        <v>79.189357123390295</v>
      </c>
      <c r="G1665" t="s">
        <v>14480</v>
      </c>
    </row>
    <row r="1666" spans="1:7" x14ac:dyDescent="0.35">
      <c r="A1666" t="s">
        <v>3</v>
      </c>
      <c r="B1666" t="s">
        <v>9</v>
      </c>
      <c r="C1666" t="s">
        <v>19</v>
      </c>
      <c r="D1666" s="2">
        <v>996726.34</v>
      </c>
      <c r="E1666" s="3">
        <f t="shared" si="50"/>
        <v>4.5114638643305597E-3</v>
      </c>
      <c r="F1666" s="3">
        <f t="shared" si="51"/>
        <v>79.193868587254627</v>
      </c>
      <c r="G1666" t="s">
        <v>14473</v>
      </c>
    </row>
    <row r="1667" spans="1:7" x14ac:dyDescent="0.35">
      <c r="A1667" t="s">
        <v>3</v>
      </c>
      <c r="B1667" t="s">
        <v>8</v>
      </c>
      <c r="C1667" t="s">
        <v>87</v>
      </c>
      <c r="D1667" s="2">
        <v>995980.7</v>
      </c>
      <c r="E1667" s="3">
        <f t="shared" ref="E1667:E1730" si="52">(D1667/$D$29638)*100</f>
        <v>4.5080888878893839E-3</v>
      </c>
      <c r="F1667" s="3">
        <f t="shared" si="51"/>
        <v>79.198376676142516</v>
      </c>
      <c r="G1667" t="s">
        <v>14473</v>
      </c>
    </row>
    <row r="1668" spans="1:7" x14ac:dyDescent="0.35">
      <c r="A1668" t="s">
        <v>3</v>
      </c>
      <c r="B1668" t="s">
        <v>83</v>
      </c>
      <c r="C1668" t="s">
        <v>1328</v>
      </c>
      <c r="D1668" s="2">
        <v>995815.58</v>
      </c>
      <c r="E1668" s="3">
        <f t="shared" si="52"/>
        <v>4.5073415083094698E-3</v>
      </c>
      <c r="F1668" s="3">
        <f t="shared" ref="F1668:F1731" si="53">E1668+F1667</f>
        <v>79.202884017650831</v>
      </c>
      <c r="G1668" t="s">
        <v>14480</v>
      </c>
    </row>
    <row r="1669" spans="1:7" x14ac:dyDescent="0.35">
      <c r="A1669" t="s">
        <v>10</v>
      </c>
      <c r="B1669" t="s">
        <v>6</v>
      </c>
      <c r="C1669" t="s">
        <v>309</v>
      </c>
      <c r="D1669" s="2">
        <v>995219.86</v>
      </c>
      <c r="E1669" s="3">
        <f t="shared" si="52"/>
        <v>4.5046451119713747E-3</v>
      </c>
      <c r="F1669" s="3">
        <f t="shared" si="53"/>
        <v>79.207388662762796</v>
      </c>
      <c r="G1669" t="s">
        <v>14473</v>
      </c>
    </row>
    <row r="1670" spans="1:7" x14ac:dyDescent="0.35">
      <c r="A1670" t="s">
        <v>3</v>
      </c>
      <c r="B1670" t="s">
        <v>20</v>
      </c>
      <c r="C1670" t="s">
        <v>12871</v>
      </c>
      <c r="D1670" s="2">
        <v>995000</v>
      </c>
      <c r="E1670" s="3">
        <f t="shared" si="52"/>
        <v>4.5036499637492343E-3</v>
      </c>
      <c r="F1670" s="3">
        <f t="shared" si="53"/>
        <v>79.211892312726548</v>
      </c>
      <c r="G1670" t="s">
        <v>14480</v>
      </c>
    </row>
    <row r="1671" spans="1:7" x14ac:dyDescent="0.35">
      <c r="A1671" t="s">
        <v>10</v>
      </c>
      <c r="B1671" t="s">
        <v>9</v>
      </c>
      <c r="C1671" t="s">
        <v>1276</v>
      </c>
      <c r="D1671" s="2">
        <v>994516.42</v>
      </c>
      <c r="E1671" s="3">
        <f t="shared" si="52"/>
        <v>4.5014611446040388E-3</v>
      </c>
      <c r="F1671" s="3">
        <f t="shared" si="53"/>
        <v>79.216393773871147</v>
      </c>
      <c r="G1671" t="s">
        <v>14480</v>
      </c>
    </row>
    <row r="1672" spans="1:7" x14ac:dyDescent="0.35">
      <c r="A1672" t="s">
        <v>3</v>
      </c>
      <c r="B1672" t="s">
        <v>9</v>
      </c>
      <c r="C1672" t="s">
        <v>476</v>
      </c>
      <c r="D1672" s="2">
        <v>991231.77</v>
      </c>
      <c r="E1672" s="3">
        <f t="shared" si="52"/>
        <v>4.4865938945000908E-3</v>
      </c>
      <c r="F1672" s="3">
        <f t="shared" si="53"/>
        <v>79.220880367765645</v>
      </c>
      <c r="G1672" t="s">
        <v>14480</v>
      </c>
    </row>
    <row r="1673" spans="1:7" x14ac:dyDescent="0.35">
      <c r="A1673" t="s">
        <v>10</v>
      </c>
      <c r="B1673" t="s">
        <v>99</v>
      </c>
      <c r="C1673" t="s">
        <v>6473</v>
      </c>
      <c r="D1673" s="2">
        <v>990998.84</v>
      </c>
      <c r="E1673" s="3">
        <f t="shared" si="52"/>
        <v>4.4855395877804356E-3</v>
      </c>
      <c r="F1673" s="3">
        <f t="shared" si="53"/>
        <v>79.225365907353421</v>
      </c>
      <c r="G1673" t="s">
        <v>14473</v>
      </c>
    </row>
    <row r="1674" spans="1:7" x14ac:dyDescent="0.35">
      <c r="A1674" t="s">
        <v>10</v>
      </c>
      <c r="B1674" t="s">
        <v>9</v>
      </c>
      <c r="C1674" t="s">
        <v>11776</v>
      </c>
      <c r="D1674" s="2">
        <v>989926.68</v>
      </c>
      <c r="E1674" s="3">
        <f t="shared" si="52"/>
        <v>4.4806866899461308E-3</v>
      </c>
      <c r="F1674" s="3">
        <f t="shared" si="53"/>
        <v>79.229846594043366</v>
      </c>
      <c r="G1674" t="s">
        <v>14480</v>
      </c>
    </row>
    <row r="1675" spans="1:7" x14ac:dyDescent="0.35">
      <c r="A1675" t="s">
        <v>10</v>
      </c>
      <c r="B1675" t="s">
        <v>9</v>
      </c>
      <c r="C1675" t="s">
        <v>1325</v>
      </c>
      <c r="D1675" s="2">
        <v>989779.16</v>
      </c>
      <c r="E1675" s="3">
        <f t="shared" si="52"/>
        <v>4.4800189729183402E-3</v>
      </c>
      <c r="F1675" s="3">
        <f t="shared" si="53"/>
        <v>79.234326613016279</v>
      </c>
      <c r="G1675" t="s">
        <v>14480</v>
      </c>
    </row>
    <row r="1676" spans="1:7" x14ac:dyDescent="0.35">
      <c r="A1676" t="s">
        <v>3</v>
      </c>
      <c r="B1676" t="s">
        <v>23</v>
      </c>
      <c r="C1676" t="s">
        <v>13154</v>
      </c>
      <c r="D1676" s="2">
        <v>989528</v>
      </c>
      <c r="E1676" s="3">
        <f t="shared" si="52"/>
        <v>4.4788821520892995E-3</v>
      </c>
      <c r="F1676" s="3">
        <f t="shared" si="53"/>
        <v>79.238805495168364</v>
      </c>
      <c r="G1676" t="s">
        <v>14480</v>
      </c>
    </row>
    <row r="1677" spans="1:7" x14ac:dyDescent="0.35">
      <c r="A1677" t="s">
        <v>3</v>
      </c>
      <c r="B1677" t="s">
        <v>9</v>
      </c>
      <c r="C1677" t="s">
        <v>1172</v>
      </c>
      <c r="D1677" s="2">
        <v>989410.93</v>
      </c>
      <c r="E1677" s="3">
        <f t="shared" si="52"/>
        <v>4.4783522603292431E-3</v>
      </c>
      <c r="F1677" s="3">
        <f t="shared" si="53"/>
        <v>79.2432838474287</v>
      </c>
      <c r="G1677" t="s">
        <v>14480</v>
      </c>
    </row>
    <row r="1678" spans="1:7" x14ac:dyDescent="0.35">
      <c r="A1678" t="s">
        <v>10</v>
      </c>
      <c r="B1678" t="s">
        <v>1109</v>
      </c>
      <c r="C1678" t="s">
        <v>5695</v>
      </c>
      <c r="D1678" s="2">
        <v>989355.88</v>
      </c>
      <c r="E1678" s="3">
        <f t="shared" si="52"/>
        <v>4.4781030885397907E-3</v>
      </c>
      <c r="F1678" s="3">
        <f t="shared" si="53"/>
        <v>79.247761950517244</v>
      </c>
      <c r="G1678" t="s">
        <v>14473</v>
      </c>
    </row>
    <row r="1679" spans="1:7" x14ac:dyDescent="0.35">
      <c r="A1679" t="s">
        <v>10</v>
      </c>
      <c r="B1679" t="s">
        <v>37</v>
      </c>
      <c r="C1679" t="s">
        <v>9353</v>
      </c>
      <c r="D1679" s="2">
        <v>988292.61</v>
      </c>
      <c r="E1679" s="3">
        <f t="shared" si="52"/>
        <v>4.473290429346871E-3</v>
      </c>
      <c r="F1679" s="3">
        <f t="shared" si="53"/>
        <v>79.25223524094659</v>
      </c>
      <c r="G1679" t="s">
        <v>14473</v>
      </c>
    </row>
    <row r="1680" spans="1:7" x14ac:dyDescent="0.35">
      <c r="A1680" t="s">
        <v>3</v>
      </c>
      <c r="B1680" t="s">
        <v>6</v>
      </c>
      <c r="C1680" t="s">
        <v>3527</v>
      </c>
      <c r="D1680" s="2">
        <v>987572.44</v>
      </c>
      <c r="E1680" s="3">
        <f t="shared" si="52"/>
        <v>4.4700307372922037E-3</v>
      </c>
      <c r="F1680" s="3">
        <f t="shared" si="53"/>
        <v>79.256705271683884</v>
      </c>
      <c r="G1680" t="s">
        <v>14480</v>
      </c>
    </row>
    <row r="1681" spans="1:7" x14ac:dyDescent="0.35">
      <c r="A1681" t="s">
        <v>10</v>
      </c>
      <c r="B1681" t="s">
        <v>9</v>
      </c>
      <c r="C1681" t="s">
        <v>1879</v>
      </c>
      <c r="D1681" s="2">
        <v>987466.9</v>
      </c>
      <c r="E1681" s="3">
        <f t="shared" si="52"/>
        <v>4.4695530335563506E-3</v>
      </c>
      <c r="F1681" s="3">
        <f t="shared" si="53"/>
        <v>79.261174824717443</v>
      </c>
      <c r="G1681" t="s">
        <v>14480</v>
      </c>
    </row>
    <row r="1682" spans="1:7" x14ac:dyDescent="0.35">
      <c r="A1682" t="s">
        <v>3</v>
      </c>
      <c r="B1682" t="s">
        <v>134</v>
      </c>
      <c r="C1682" t="s">
        <v>1433</v>
      </c>
      <c r="D1682" s="2">
        <v>986250.68</v>
      </c>
      <c r="E1682" s="3">
        <f t="shared" si="52"/>
        <v>4.4640480796277974E-3</v>
      </c>
      <c r="F1682" s="3">
        <f t="shared" si="53"/>
        <v>79.265638872797069</v>
      </c>
      <c r="G1682" t="s">
        <v>14480</v>
      </c>
    </row>
    <row r="1683" spans="1:7" x14ac:dyDescent="0.35">
      <c r="A1683" t="s">
        <v>10</v>
      </c>
      <c r="B1683" t="s">
        <v>9</v>
      </c>
      <c r="C1683" t="s">
        <v>2746</v>
      </c>
      <c r="D1683" s="2">
        <v>985904.68</v>
      </c>
      <c r="E1683" s="3">
        <f t="shared" si="52"/>
        <v>4.4624819862735688E-3</v>
      </c>
      <c r="F1683" s="3">
        <f t="shared" si="53"/>
        <v>79.27010135478335</v>
      </c>
      <c r="G1683" t="s">
        <v>14480</v>
      </c>
    </row>
    <row r="1684" spans="1:7" x14ac:dyDescent="0.35">
      <c r="A1684" t="s">
        <v>10</v>
      </c>
      <c r="B1684" t="s">
        <v>9</v>
      </c>
      <c r="C1684" t="s">
        <v>3086</v>
      </c>
      <c r="D1684" s="2">
        <v>985865.37</v>
      </c>
      <c r="E1684" s="3">
        <f t="shared" si="52"/>
        <v>4.4623040581528908E-3</v>
      </c>
      <c r="F1684" s="3">
        <f t="shared" si="53"/>
        <v>79.274563658841501</v>
      </c>
      <c r="G1684" t="s">
        <v>14480</v>
      </c>
    </row>
    <row r="1685" spans="1:7" x14ac:dyDescent="0.35">
      <c r="A1685" t="s">
        <v>3</v>
      </c>
      <c r="B1685" t="s">
        <v>6</v>
      </c>
      <c r="C1685" t="s">
        <v>1055</v>
      </c>
      <c r="D1685" s="2">
        <v>985266.39</v>
      </c>
      <c r="E1685" s="3">
        <f t="shared" si="52"/>
        <v>4.4595929061375271E-3</v>
      </c>
      <c r="F1685" s="3">
        <f t="shared" si="53"/>
        <v>79.279023251747645</v>
      </c>
      <c r="G1685" t="s">
        <v>14473</v>
      </c>
    </row>
    <row r="1686" spans="1:7" x14ac:dyDescent="0.35">
      <c r="A1686" t="s">
        <v>3</v>
      </c>
      <c r="B1686" t="s">
        <v>11</v>
      </c>
      <c r="C1686" t="s">
        <v>2111</v>
      </c>
      <c r="D1686" s="2">
        <v>984650.35</v>
      </c>
      <c r="E1686" s="3">
        <f t="shared" si="52"/>
        <v>4.4568045357619808E-3</v>
      </c>
      <c r="F1686" s="3">
        <f t="shared" si="53"/>
        <v>79.283480056283409</v>
      </c>
      <c r="G1686" t="s">
        <v>14473</v>
      </c>
    </row>
    <row r="1687" spans="1:7" x14ac:dyDescent="0.35">
      <c r="A1687" t="s">
        <v>10</v>
      </c>
      <c r="B1687" t="s">
        <v>166</v>
      </c>
      <c r="C1687" t="s">
        <v>2192</v>
      </c>
      <c r="D1687" s="2">
        <v>984264.1</v>
      </c>
      <c r="E1687" s="3">
        <f t="shared" si="52"/>
        <v>4.4550562595825861E-3</v>
      </c>
      <c r="F1687" s="3">
        <f t="shared" si="53"/>
        <v>79.287935112542996</v>
      </c>
      <c r="G1687" t="s">
        <v>14473</v>
      </c>
    </row>
    <row r="1688" spans="1:7" x14ac:dyDescent="0.35">
      <c r="A1688" t="s">
        <v>3</v>
      </c>
      <c r="B1688" t="s">
        <v>9</v>
      </c>
      <c r="C1688" t="s">
        <v>3736</v>
      </c>
      <c r="D1688" s="2">
        <v>984183.46</v>
      </c>
      <c r="E1688" s="3">
        <f t="shared" si="52"/>
        <v>4.4546912602528603E-3</v>
      </c>
      <c r="F1688" s="3">
        <f t="shared" si="53"/>
        <v>79.292389803803246</v>
      </c>
      <c r="G1688" t="s">
        <v>14480</v>
      </c>
    </row>
    <row r="1689" spans="1:7" x14ac:dyDescent="0.35">
      <c r="A1689" t="s">
        <v>3</v>
      </c>
      <c r="B1689" t="s">
        <v>8</v>
      </c>
      <c r="C1689" t="s">
        <v>91</v>
      </c>
      <c r="D1689" s="2">
        <v>983942.03</v>
      </c>
      <c r="E1689" s="3">
        <f t="shared" si="52"/>
        <v>4.4535984801415563E-3</v>
      </c>
      <c r="F1689" s="3">
        <f t="shared" si="53"/>
        <v>79.296843402283386</v>
      </c>
      <c r="G1689" t="s">
        <v>14473</v>
      </c>
    </row>
    <row r="1690" spans="1:7" x14ac:dyDescent="0.35">
      <c r="A1690" t="s">
        <v>10</v>
      </c>
      <c r="B1690" t="s">
        <v>9</v>
      </c>
      <c r="C1690" t="s">
        <v>2847</v>
      </c>
      <c r="D1690" s="2">
        <v>983745.24</v>
      </c>
      <c r="E1690" s="3">
        <f t="shared" si="52"/>
        <v>4.4527077532306352E-3</v>
      </c>
      <c r="F1690" s="3">
        <f t="shared" si="53"/>
        <v>79.301296110036617</v>
      </c>
      <c r="G1690" t="s">
        <v>14480</v>
      </c>
    </row>
    <row r="1691" spans="1:7" x14ac:dyDescent="0.35">
      <c r="A1691" t="s">
        <v>10</v>
      </c>
      <c r="B1691" t="s">
        <v>55</v>
      </c>
      <c r="C1691" s="8" t="s">
        <v>6193</v>
      </c>
      <c r="D1691" s="2">
        <v>983553.79</v>
      </c>
      <c r="E1691" s="3">
        <f t="shared" si="52"/>
        <v>4.451841196662234E-3</v>
      </c>
      <c r="F1691" s="3">
        <f t="shared" si="53"/>
        <v>79.305747951233286</v>
      </c>
      <c r="G1691" t="s">
        <v>14480</v>
      </c>
    </row>
    <row r="1692" spans="1:7" x14ac:dyDescent="0.35">
      <c r="A1692" t="s">
        <v>10</v>
      </c>
      <c r="B1692" t="s">
        <v>67</v>
      </c>
      <c r="C1692" t="s">
        <v>167</v>
      </c>
      <c r="D1692" s="2">
        <v>983222.2</v>
      </c>
      <c r="E1692" s="3">
        <f t="shared" si="52"/>
        <v>4.4503403270225554E-3</v>
      </c>
      <c r="F1692" s="3">
        <f t="shared" si="53"/>
        <v>79.310198291560312</v>
      </c>
      <c r="G1692" t="s">
        <v>14473</v>
      </c>
    </row>
    <row r="1693" spans="1:7" x14ac:dyDescent="0.35">
      <c r="A1693" t="s">
        <v>3</v>
      </c>
      <c r="B1693" t="s">
        <v>9</v>
      </c>
      <c r="C1693" t="s">
        <v>12854</v>
      </c>
      <c r="D1693" s="2">
        <v>981857.48</v>
      </c>
      <c r="E1693" s="3">
        <f t="shared" si="52"/>
        <v>4.444163220310467E-3</v>
      </c>
      <c r="F1693" s="3">
        <f t="shared" si="53"/>
        <v>79.314642454780625</v>
      </c>
      <c r="G1693" t="s">
        <v>14473</v>
      </c>
    </row>
    <row r="1694" spans="1:7" x14ac:dyDescent="0.35">
      <c r="A1694" t="s">
        <v>10</v>
      </c>
      <c r="B1694" t="s">
        <v>9</v>
      </c>
      <c r="C1694" t="s">
        <v>10496</v>
      </c>
      <c r="D1694" s="2">
        <v>981286.59</v>
      </c>
      <c r="E1694" s="3">
        <f t="shared" si="52"/>
        <v>4.441579211538804E-3</v>
      </c>
      <c r="F1694" s="3">
        <f t="shared" si="53"/>
        <v>79.319084033992169</v>
      </c>
      <c r="G1694" t="s">
        <v>14480</v>
      </c>
    </row>
    <row r="1695" spans="1:7" x14ac:dyDescent="0.35">
      <c r="A1695" t="s">
        <v>3</v>
      </c>
      <c r="B1695" t="s">
        <v>148</v>
      </c>
      <c r="C1695" t="s">
        <v>1113</v>
      </c>
      <c r="D1695" s="2">
        <v>980308.82</v>
      </c>
      <c r="E1695" s="3">
        <f t="shared" si="52"/>
        <v>4.43715354940307E-3</v>
      </c>
      <c r="F1695" s="3">
        <f t="shared" si="53"/>
        <v>79.323521187541573</v>
      </c>
      <c r="G1695" t="s">
        <v>14473</v>
      </c>
    </row>
    <row r="1696" spans="1:7" x14ac:dyDescent="0.35">
      <c r="A1696" t="s">
        <v>3</v>
      </c>
      <c r="B1696" t="s">
        <v>13</v>
      </c>
      <c r="C1696" t="s">
        <v>7943</v>
      </c>
      <c r="D1696" s="2">
        <v>980067.82</v>
      </c>
      <c r="E1696" s="3">
        <f t="shared" si="52"/>
        <v>4.4360627155927545E-3</v>
      </c>
      <c r="F1696" s="3">
        <f t="shared" si="53"/>
        <v>79.327957250257171</v>
      </c>
      <c r="G1696" t="s">
        <v>14473</v>
      </c>
    </row>
    <row r="1697" spans="1:7" x14ac:dyDescent="0.35">
      <c r="A1697" t="s">
        <v>10</v>
      </c>
      <c r="B1697" t="s">
        <v>16</v>
      </c>
      <c r="C1697" t="s">
        <v>8650</v>
      </c>
      <c r="D1697" s="2">
        <v>979999.39</v>
      </c>
      <c r="E1697" s="3">
        <f t="shared" si="52"/>
        <v>4.4357529821585648E-3</v>
      </c>
      <c r="F1697" s="3">
        <f t="shared" si="53"/>
        <v>79.332393003239332</v>
      </c>
      <c r="G1697" t="s">
        <v>14473</v>
      </c>
    </row>
    <row r="1698" spans="1:7" x14ac:dyDescent="0.35">
      <c r="A1698" t="s">
        <v>3</v>
      </c>
      <c r="B1698" t="s">
        <v>92</v>
      </c>
      <c r="C1698" s="7" t="s">
        <v>6197</v>
      </c>
      <c r="D1698" s="2">
        <v>979849.5</v>
      </c>
      <c r="E1698" s="3">
        <f t="shared" si="52"/>
        <v>4.4350745378439254E-3</v>
      </c>
      <c r="F1698" s="3">
        <f t="shared" si="53"/>
        <v>79.33682807777717</v>
      </c>
      <c r="G1698" t="s">
        <v>14480</v>
      </c>
    </row>
    <row r="1699" spans="1:7" x14ac:dyDescent="0.35">
      <c r="A1699" t="s">
        <v>3</v>
      </c>
      <c r="B1699" t="s">
        <v>9</v>
      </c>
      <c r="C1699" t="s">
        <v>13400</v>
      </c>
      <c r="D1699" s="2">
        <v>979629.73</v>
      </c>
      <c r="E1699" s="3">
        <f t="shared" si="52"/>
        <v>4.4340797969871079E-3</v>
      </c>
      <c r="F1699" s="3">
        <f t="shared" si="53"/>
        <v>79.341262157574164</v>
      </c>
      <c r="G1699" t="s">
        <v>14473</v>
      </c>
    </row>
    <row r="1700" spans="1:7" x14ac:dyDescent="0.35">
      <c r="A1700" t="s">
        <v>3</v>
      </c>
      <c r="B1700" t="s">
        <v>28</v>
      </c>
      <c r="C1700" s="11" t="s">
        <v>8897</v>
      </c>
      <c r="D1700" s="2">
        <v>979349.15</v>
      </c>
      <c r="E1700" s="3">
        <f t="shared" si="52"/>
        <v>4.4328098129601439E-3</v>
      </c>
      <c r="F1700" s="3">
        <f t="shared" si="53"/>
        <v>79.345694967387118</v>
      </c>
      <c r="G1700" t="s">
        <v>14473</v>
      </c>
    </row>
    <row r="1701" spans="1:7" x14ac:dyDescent="0.35">
      <c r="A1701" t="s">
        <v>3</v>
      </c>
      <c r="B1701" t="s">
        <v>6</v>
      </c>
      <c r="C1701" t="s">
        <v>10559</v>
      </c>
      <c r="D1701" s="2">
        <v>979295.91</v>
      </c>
      <c r="E1701" s="3">
        <f t="shared" si="52"/>
        <v>4.4325688337399742E-3</v>
      </c>
      <c r="F1701" s="3">
        <f t="shared" si="53"/>
        <v>79.350127536220853</v>
      </c>
      <c r="G1701" t="s">
        <v>14480</v>
      </c>
    </row>
    <row r="1702" spans="1:7" x14ac:dyDescent="0.35">
      <c r="A1702" t="s">
        <v>3</v>
      </c>
      <c r="B1702" t="s">
        <v>218</v>
      </c>
      <c r="C1702" s="7" t="s">
        <v>7574</v>
      </c>
      <c r="D1702" s="2">
        <v>978856.6</v>
      </c>
      <c r="E1702" s="3">
        <f t="shared" si="52"/>
        <v>4.4305803930710539E-3</v>
      </c>
      <c r="F1702" s="3">
        <f t="shared" si="53"/>
        <v>79.35455811661393</v>
      </c>
      <c r="G1702" t="s">
        <v>14480</v>
      </c>
    </row>
    <row r="1703" spans="1:7" x14ac:dyDescent="0.35">
      <c r="A1703" t="s">
        <v>10</v>
      </c>
      <c r="B1703" t="s">
        <v>57</v>
      </c>
      <c r="C1703" t="s">
        <v>1914</v>
      </c>
      <c r="D1703" s="2">
        <v>977679.77</v>
      </c>
      <c r="E1703" s="3">
        <f t="shared" si="52"/>
        <v>4.425253729365689E-3</v>
      </c>
      <c r="F1703" s="3">
        <f t="shared" si="53"/>
        <v>79.358983370343296</v>
      </c>
      <c r="G1703" t="s">
        <v>14473</v>
      </c>
    </row>
    <row r="1704" spans="1:7" x14ac:dyDescent="0.35">
      <c r="A1704" t="s">
        <v>10</v>
      </c>
      <c r="B1704" t="s">
        <v>6</v>
      </c>
      <c r="C1704" s="11" t="s">
        <v>11067</v>
      </c>
      <c r="D1704" s="2">
        <v>977227.48</v>
      </c>
      <c r="E1704" s="3">
        <f t="shared" si="52"/>
        <v>4.4232065375645786E-3</v>
      </c>
      <c r="F1704" s="3">
        <f t="shared" si="53"/>
        <v>79.363406576880863</v>
      </c>
      <c r="G1704" t="s">
        <v>14473</v>
      </c>
    </row>
    <row r="1705" spans="1:7" x14ac:dyDescent="0.35">
      <c r="A1705" t="s">
        <v>10</v>
      </c>
      <c r="B1705" t="s">
        <v>195</v>
      </c>
      <c r="C1705" t="s">
        <v>7440</v>
      </c>
      <c r="D1705" s="2">
        <v>977176.72</v>
      </c>
      <c r="E1705" s="3">
        <f t="shared" si="52"/>
        <v>4.4229767835222067E-3</v>
      </c>
      <c r="F1705" s="3">
        <f t="shared" si="53"/>
        <v>79.367829553664379</v>
      </c>
      <c r="G1705" t="s">
        <v>14473</v>
      </c>
    </row>
    <row r="1706" spans="1:7" x14ac:dyDescent="0.35">
      <c r="A1706" t="s">
        <v>3</v>
      </c>
      <c r="B1706" t="s">
        <v>180</v>
      </c>
      <c r="C1706" t="s">
        <v>10724</v>
      </c>
      <c r="D1706" s="2">
        <v>976150.21</v>
      </c>
      <c r="E1706" s="3">
        <f t="shared" si="52"/>
        <v>4.4183305104324696E-3</v>
      </c>
      <c r="F1706" s="3">
        <f t="shared" si="53"/>
        <v>79.372247884174811</v>
      </c>
      <c r="G1706" t="s">
        <v>14473</v>
      </c>
    </row>
    <row r="1707" spans="1:7" x14ac:dyDescent="0.35">
      <c r="A1707" t="s">
        <v>10</v>
      </c>
      <c r="B1707" t="s">
        <v>9</v>
      </c>
      <c r="C1707" t="s">
        <v>2100</v>
      </c>
      <c r="D1707" s="2">
        <v>975797.43</v>
      </c>
      <c r="E1707" s="3">
        <f t="shared" si="52"/>
        <v>4.4167337288905494E-3</v>
      </c>
      <c r="F1707" s="3">
        <f t="shared" si="53"/>
        <v>79.3766646179037</v>
      </c>
      <c r="G1707" t="s">
        <v>14480</v>
      </c>
    </row>
    <row r="1708" spans="1:7" x14ac:dyDescent="0.35">
      <c r="A1708" t="s">
        <v>10</v>
      </c>
      <c r="B1708" t="s">
        <v>9</v>
      </c>
      <c r="C1708" t="s">
        <v>7754</v>
      </c>
      <c r="D1708" s="2">
        <v>975787.85</v>
      </c>
      <c r="E1708" s="3">
        <f t="shared" si="52"/>
        <v>4.416690367115019E-3</v>
      </c>
      <c r="F1708" s="3">
        <f t="shared" si="53"/>
        <v>79.381081308270808</v>
      </c>
      <c r="G1708" t="s">
        <v>14480</v>
      </c>
    </row>
    <row r="1709" spans="1:7" x14ac:dyDescent="0.35">
      <c r="A1709" t="s">
        <v>3</v>
      </c>
      <c r="B1709" t="s">
        <v>28</v>
      </c>
      <c r="C1709" t="s">
        <v>12358</v>
      </c>
      <c r="D1709" s="2">
        <v>975325.65</v>
      </c>
      <c r="E1709" s="3">
        <f t="shared" si="52"/>
        <v>4.414598319865526E-3</v>
      </c>
      <c r="F1709" s="3">
        <f t="shared" si="53"/>
        <v>79.385495906590677</v>
      </c>
      <c r="G1709" t="s">
        <v>14480</v>
      </c>
    </row>
    <row r="1710" spans="1:7" x14ac:dyDescent="0.35">
      <c r="A1710" t="s">
        <v>10</v>
      </c>
      <c r="B1710" t="s">
        <v>9</v>
      </c>
      <c r="C1710" t="s">
        <v>13857</v>
      </c>
      <c r="D1710" s="2">
        <v>973655.89</v>
      </c>
      <c r="E1710" s="3">
        <f t="shared" si="52"/>
        <v>4.4070405162841501E-3</v>
      </c>
      <c r="F1710" s="3">
        <f t="shared" si="53"/>
        <v>79.389902947106961</v>
      </c>
      <c r="G1710" t="s">
        <v>14473</v>
      </c>
    </row>
    <row r="1711" spans="1:7" x14ac:dyDescent="0.35">
      <c r="A1711" t="s">
        <v>3</v>
      </c>
      <c r="B1711" t="s">
        <v>23</v>
      </c>
      <c r="C1711" t="s">
        <v>3421</v>
      </c>
      <c r="D1711" s="2">
        <v>973637.86</v>
      </c>
      <c r="E1711" s="3">
        <f t="shared" si="52"/>
        <v>4.4069589074310373E-3</v>
      </c>
      <c r="F1711" s="3">
        <f t="shared" si="53"/>
        <v>79.394309906014385</v>
      </c>
      <c r="G1711" t="s">
        <v>14473</v>
      </c>
    </row>
    <row r="1712" spans="1:7" x14ac:dyDescent="0.35">
      <c r="A1712" t="s">
        <v>10</v>
      </c>
      <c r="B1712" t="s">
        <v>9</v>
      </c>
      <c r="C1712" t="s">
        <v>5199</v>
      </c>
      <c r="D1712" s="2">
        <v>973414.5</v>
      </c>
      <c r="E1712" s="3">
        <f t="shared" si="52"/>
        <v>4.4059479172240991E-3</v>
      </c>
      <c r="F1712" s="3">
        <f t="shared" si="53"/>
        <v>79.398715853931606</v>
      </c>
      <c r="G1712" t="s">
        <v>14480</v>
      </c>
    </row>
    <row r="1713" spans="1:7" x14ac:dyDescent="0.35">
      <c r="A1713" t="s">
        <v>3</v>
      </c>
      <c r="B1713" t="s">
        <v>6</v>
      </c>
      <c r="C1713" t="s">
        <v>8298</v>
      </c>
      <c r="D1713" s="2">
        <v>973349.13</v>
      </c>
      <c r="E1713" s="3">
        <f t="shared" si="52"/>
        <v>4.4056520342109036E-3</v>
      </c>
      <c r="F1713" s="3">
        <f t="shared" si="53"/>
        <v>79.403121505965814</v>
      </c>
      <c r="G1713" t="s">
        <v>14473</v>
      </c>
    </row>
    <row r="1714" spans="1:7" x14ac:dyDescent="0.35">
      <c r="A1714" t="s">
        <v>3</v>
      </c>
      <c r="B1714" t="s">
        <v>9</v>
      </c>
      <c r="C1714" t="s">
        <v>11861</v>
      </c>
      <c r="D1714" s="2">
        <v>973047.43</v>
      </c>
      <c r="E1714" s="3">
        <f t="shared" si="52"/>
        <v>4.4042864551213931E-3</v>
      </c>
      <c r="F1714" s="3">
        <f t="shared" si="53"/>
        <v>79.407525792420941</v>
      </c>
      <c r="G1714" t="s">
        <v>14480</v>
      </c>
    </row>
    <row r="1715" spans="1:7" x14ac:dyDescent="0.35">
      <c r="A1715" t="s">
        <v>10</v>
      </c>
      <c r="B1715" t="s">
        <v>9</v>
      </c>
      <c r="C1715" t="s">
        <v>3285</v>
      </c>
      <c r="D1715" s="2">
        <v>973045.39</v>
      </c>
      <c r="E1715" s="3">
        <f t="shared" si="52"/>
        <v>4.4042772215073973E-3</v>
      </c>
      <c r="F1715" s="3">
        <f t="shared" si="53"/>
        <v>79.411930069642452</v>
      </c>
      <c r="G1715" t="s">
        <v>14480</v>
      </c>
    </row>
    <row r="1716" spans="1:7" x14ac:dyDescent="0.35">
      <c r="A1716" t="s">
        <v>3</v>
      </c>
      <c r="B1716" t="s">
        <v>23</v>
      </c>
      <c r="C1716" t="s">
        <v>7914</v>
      </c>
      <c r="D1716" s="2">
        <v>972606.36</v>
      </c>
      <c r="E1716" s="3">
        <f t="shared" si="52"/>
        <v>4.402290048197261E-3</v>
      </c>
      <c r="F1716" s="3">
        <f t="shared" si="53"/>
        <v>79.416332359690642</v>
      </c>
      <c r="G1716" t="s">
        <v>14473</v>
      </c>
    </row>
    <row r="1717" spans="1:7" x14ac:dyDescent="0.35">
      <c r="A1717" t="s">
        <v>3</v>
      </c>
      <c r="B1717" t="s">
        <v>79</v>
      </c>
      <c r="C1717" t="s">
        <v>10384</v>
      </c>
      <c r="D1717" s="2">
        <v>972285.94</v>
      </c>
      <c r="E1717" s="3">
        <f t="shared" si="52"/>
        <v>4.4008397371204924E-3</v>
      </c>
      <c r="F1717" s="3">
        <f t="shared" si="53"/>
        <v>79.420733199427758</v>
      </c>
      <c r="G1717" t="s">
        <v>14473</v>
      </c>
    </row>
    <row r="1718" spans="1:7" x14ac:dyDescent="0.35">
      <c r="A1718" t="s">
        <v>10</v>
      </c>
      <c r="B1718" t="s">
        <v>62</v>
      </c>
      <c r="C1718" t="s">
        <v>10896</v>
      </c>
      <c r="D1718" s="2">
        <v>972193.05</v>
      </c>
      <c r="E1718" s="3">
        <f t="shared" si="52"/>
        <v>4.4004192908439783E-3</v>
      </c>
      <c r="F1718" s="3">
        <f t="shared" si="53"/>
        <v>79.425133618718604</v>
      </c>
      <c r="G1718" t="s">
        <v>14473</v>
      </c>
    </row>
    <row r="1719" spans="1:7" x14ac:dyDescent="0.35">
      <c r="A1719" t="s">
        <v>10</v>
      </c>
      <c r="B1719" t="s">
        <v>73</v>
      </c>
      <c r="C1719" t="s">
        <v>13204</v>
      </c>
      <c r="D1719" s="2">
        <v>971124.83</v>
      </c>
      <c r="E1719" s="3">
        <f t="shared" si="52"/>
        <v>4.3955842265582731E-3</v>
      </c>
      <c r="F1719" s="3">
        <f t="shared" si="53"/>
        <v>79.429529202945162</v>
      </c>
      <c r="G1719" t="s">
        <v>14473</v>
      </c>
    </row>
    <row r="1720" spans="1:7" x14ac:dyDescent="0.35">
      <c r="A1720" t="s">
        <v>10</v>
      </c>
      <c r="B1720" t="s">
        <v>9</v>
      </c>
      <c r="C1720" t="s">
        <v>2734</v>
      </c>
      <c r="D1720" s="2">
        <v>970849.4</v>
      </c>
      <c r="E1720" s="3">
        <f t="shared" si="52"/>
        <v>4.3943375528803681E-3</v>
      </c>
      <c r="F1720" s="3">
        <f t="shared" si="53"/>
        <v>79.433923540498043</v>
      </c>
      <c r="G1720" t="s">
        <v>14480</v>
      </c>
    </row>
    <row r="1721" spans="1:7" x14ac:dyDescent="0.35">
      <c r="A1721" t="s">
        <v>3</v>
      </c>
      <c r="B1721" t="s">
        <v>13</v>
      </c>
      <c r="C1721" t="s">
        <v>553</v>
      </c>
      <c r="D1721" s="2">
        <v>970790</v>
      </c>
      <c r="E1721" s="3">
        <f t="shared" si="52"/>
        <v>4.3940686917669546E-3</v>
      </c>
      <c r="F1721" s="3">
        <f t="shared" si="53"/>
        <v>79.438317609189809</v>
      </c>
      <c r="G1721" t="s">
        <v>14480</v>
      </c>
    </row>
    <row r="1722" spans="1:7" x14ac:dyDescent="0.35">
      <c r="A1722" t="s">
        <v>10</v>
      </c>
      <c r="B1722" t="s">
        <v>9</v>
      </c>
      <c r="C1722" t="s">
        <v>9129</v>
      </c>
      <c r="D1722" s="2">
        <v>970536.2</v>
      </c>
      <c r="E1722" s="3">
        <f t="shared" si="52"/>
        <v>4.3929199215550947E-3</v>
      </c>
      <c r="F1722" s="3">
        <f t="shared" si="53"/>
        <v>79.442710529111366</v>
      </c>
      <c r="G1722" t="s">
        <v>14473</v>
      </c>
    </row>
    <row r="1723" spans="1:7" x14ac:dyDescent="0.35">
      <c r="A1723" t="s">
        <v>10</v>
      </c>
      <c r="B1723" t="s">
        <v>9</v>
      </c>
      <c r="C1723" t="s">
        <v>3736</v>
      </c>
      <c r="D1723" s="2">
        <v>970221.57</v>
      </c>
      <c r="E1723" s="3">
        <f t="shared" si="52"/>
        <v>4.3914958176474624E-3</v>
      </c>
      <c r="F1723" s="3">
        <f t="shared" si="53"/>
        <v>79.447102024929009</v>
      </c>
      <c r="G1723" t="s">
        <v>14480</v>
      </c>
    </row>
    <row r="1724" spans="1:7" x14ac:dyDescent="0.35">
      <c r="A1724" t="s">
        <v>3</v>
      </c>
      <c r="B1724" t="s">
        <v>73</v>
      </c>
      <c r="C1724" t="s">
        <v>593</v>
      </c>
      <c r="D1724" s="2">
        <v>968892.9</v>
      </c>
      <c r="E1724" s="3">
        <f t="shared" si="52"/>
        <v>4.3854818833787852E-3</v>
      </c>
      <c r="F1724" s="3">
        <f t="shared" si="53"/>
        <v>79.451487506812384</v>
      </c>
      <c r="G1724" t="s">
        <v>14473</v>
      </c>
    </row>
    <row r="1725" spans="1:7" x14ac:dyDescent="0.35">
      <c r="A1725" t="s">
        <v>10</v>
      </c>
      <c r="B1725" t="s">
        <v>33</v>
      </c>
      <c r="C1725" t="s">
        <v>7531</v>
      </c>
      <c r="D1725" s="2">
        <v>967942.58</v>
      </c>
      <c r="E1725" s="3">
        <f t="shared" si="52"/>
        <v>4.3811804676666738E-3</v>
      </c>
      <c r="F1725" s="3">
        <f t="shared" si="53"/>
        <v>79.455868687280045</v>
      </c>
      <c r="G1725" t="s">
        <v>14473</v>
      </c>
    </row>
    <row r="1726" spans="1:7" x14ac:dyDescent="0.35">
      <c r="A1726" t="s">
        <v>3</v>
      </c>
      <c r="B1726" t="s">
        <v>40</v>
      </c>
      <c r="C1726" s="8" t="s">
        <v>766</v>
      </c>
      <c r="D1726" s="2">
        <v>967420.58</v>
      </c>
      <c r="E1726" s="3">
        <f t="shared" si="52"/>
        <v>4.3788177487912193E-3</v>
      </c>
      <c r="F1726" s="3">
        <f t="shared" si="53"/>
        <v>79.460247505028832</v>
      </c>
      <c r="G1726" t="s">
        <v>14480</v>
      </c>
    </row>
    <row r="1727" spans="1:7" x14ac:dyDescent="0.35">
      <c r="A1727" t="s">
        <v>3</v>
      </c>
      <c r="B1727" t="s">
        <v>808</v>
      </c>
      <c r="C1727" t="s">
        <v>2520</v>
      </c>
      <c r="D1727" s="2">
        <v>967280.22</v>
      </c>
      <c r="E1727" s="3">
        <f t="shared" si="52"/>
        <v>4.3781824399380422E-3</v>
      </c>
      <c r="F1727" s="3">
        <f t="shared" si="53"/>
        <v>79.464625687468768</v>
      </c>
      <c r="G1727" t="s">
        <v>14473</v>
      </c>
    </row>
    <row r="1728" spans="1:7" x14ac:dyDescent="0.35">
      <c r="A1728" t="s">
        <v>3</v>
      </c>
      <c r="B1728" t="s">
        <v>6</v>
      </c>
      <c r="C1728" t="s">
        <v>6488</v>
      </c>
      <c r="D1728" s="2">
        <v>966752.66</v>
      </c>
      <c r="E1728" s="3">
        <f t="shared" si="52"/>
        <v>4.3757945549381672E-3</v>
      </c>
      <c r="F1728" s="3">
        <f t="shared" si="53"/>
        <v>79.4690014820237</v>
      </c>
      <c r="G1728" t="s">
        <v>14473</v>
      </c>
    </row>
    <row r="1729" spans="1:7" x14ac:dyDescent="0.35">
      <c r="A1729" t="s">
        <v>3</v>
      </c>
      <c r="B1729" t="s">
        <v>32</v>
      </c>
      <c r="C1729" t="s">
        <v>5250</v>
      </c>
      <c r="D1729" s="2">
        <v>966146.06</v>
      </c>
      <c r="E1729" s="3">
        <f t="shared" si="52"/>
        <v>4.3730489126587594E-3</v>
      </c>
      <c r="F1729" s="3">
        <f t="shared" si="53"/>
        <v>79.473374530936354</v>
      </c>
      <c r="G1729" t="s">
        <v>14473</v>
      </c>
    </row>
    <row r="1730" spans="1:7" x14ac:dyDescent="0.35">
      <c r="A1730" t="s">
        <v>10</v>
      </c>
      <c r="B1730" t="s">
        <v>13</v>
      </c>
      <c r="C1730" t="s">
        <v>553</v>
      </c>
      <c r="D1730" s="2">
        <v>965507.9</v>
      </c>
      <c r="E1730" s="3">
        <f t="shared" si="52"/>
        <v>4.3701604209392961E-3</v>
      </c>
      <c r="F1730" s="3">
        <f t="shared" si="53"/>
        <v>79.477744691357287</v>
      </c>
      <c r="G1730" t="s">
        <v>14480</v>
      </c>
    </row>
    <row r="1731" spans="1:7" x14ac:dyDescent="0.35">
      <c r="A1731" t="s">
        <v>3</v>
      </c>
      <c r="B1731" t="s">
        <v>33</v>
      </c>
      <c r="C1731" t="s">
        <v>4313</v>
      </c>
      <c r="D1731" s="2">
        <v>965043.57</v>
      </c>
      <c r="E1731" s="3">
        <f t="shared" ref="E1731:E1794" si="54">(D1731/$D$29638)*100</f>
        <v>4.3680587327104836E-3</v>
      </c>
      <c r="F1731" s="3">
        <f t="shared" si="53"/>
        <v>79.482112750089996</v>
      </c>
      <c r="G1731" t="s">
        <v>14473</v>
      </c>
    </row>
    <row r="1732" spans="1:7" x14ac:dyDescent="0.35">
      <c r="A1732" t="s">
        <v>3</v>
      </c>
      <c r="B1732" t="s">
        <v>6</v>
      </c>
      <c r="C1732" t="s">
        <v>6383</v>
      </c>
      <c r="D1732" s="2">
        <v>964814.29</v>
      </c>
      <c r="E1732" s="3">
        <f t="shared" si="54"/>
        <v>4.3670209469178333E-3</v>
      </c>
      <c r="F1732" s="3">
        <f t="shared" ref="F1732:F1795" si="55">E1732+F1731</f>
        <v>79.486479771036912</v>
      </c>
      <c r="G1732" t="s">
        <v>14473</v>
      </c>
    </row>
    <row r="1733" spans="1:7" x14ac:dyDescent="0.35">
      <c r="A1733" t="s">
        <v>3</v>
      </c>
      <c r="B1733" t="s">
        <v>32</v>
      </c>
      <c r="C1733" t="s">
        <v>593</v>
      </c>
      <c r="D1733" s="2">
        <v>963479.87</v>
      </c>
      <c r="E1733" s="3">
        <f t="shared" si="54"/>
        <v>4.3609809865312738E-3</v>
      </c>
      <c r="F1733" s="3">
        <f t="shared" si="55"/>
        <v>79.490840752023445</v>
      </c>
      <c r="G1733" t="s">
        <v>14473</v>
      </c>
    </row>
    <row r="1734" spans="1:7" x14ac:dyDescent="0.35">
      <c r="A1734" t="s">
        <v>10</v>
      </c>
      <c r="B1734" t="s">
        <v>9</v>
      </c>
      <c r="C1734" t="s">
        <v>10256</v>
      </c>
      <c r="D1734" s="2">
        <v>963034.98</v>
      </c>
      <c r="E1734" s="3">
        <f t="shared" si="54"/>
        <v>4.3589672892123061E-3</v>
      </c>
      <c r="F1734" s="3">
        <f t="shared" si="55"/>
        <v>79.495199719312652</v>
      </c>
      <c r="G1734" t="s">
        <v>14473</v>
      </c>
    </row>
    <row r="1735" spans="1:7" x14ac:dyDescent="0.35">
      <c r="A1735" t="s">
        <v>10</v>
      </c>
      <c r="B1735" t="s">
        <v>1617</v>
      </c>
      <c r="C1735" t="s">
        <v>1554</v>
      </c>
      <c r="D1735" s="2">
        <v>962990.4</v>
      </c>
      <c r="E1735" s="3">
        <f t="shared" si="54"/>
        <v>4.3587655075888049E-3</v>
      </c>
      <c r="F1735" s="3">
        <f t="shared" si="55"/>
        <v>79.499558484820241</v>
      </c>
      <c r="G1735" t="s">
        <v>14480</v>
      </c>
    </row>
    <row r="1736" spans="1:7" x14ac:dyDescent="0.35">
      <c r="A1736" t="s">
        <v>10</v>
      </c>
      <c r="B1736" t="s">
        <v>83</v>
      </c>
      <c r="C1736" t="s">
        <v>275</v>
      </c>
      <c r="D1736" s="2">
        <v>962133.2</v>
      </c>
      <c r="E1736" s="3">
        <f t="shared" si="54"/>
        <v>4.3548855791979242E-3</v>
      </c>
      <c r="F1736" s="3">
        <f t="shared" si="55"/>
        <v>79.503913370399445</v>
      </c>
      <c r="G1736" t="s">
        <v>14473</v>
      </c>
    </row>
    <row r="1737" spans="1:7" x14ac:dyDescent="0.35">
      <c r="A1737" t="s">
        <v>10</v>
      </c>
      <c r="B1737" t="s">
        <v>8</v>
      </c>
      <c r="C1737" t="s">
        <v>11871</v>
      </c>
      <c r="D1737" s="2">
        <v>961744.71</v>
      </c>
      <c r="E1737" s="3">
        <f t="shared" si="54"/>
        <v>4.3531271641482593E-3</v>
      </c>
      <c r="F1737" s="3">
        <f t="shared" si="55"/>
        <v>79.508266497563596</v>
      </c>
      <c r="G1737" t="s">
        <v>14473</v>
      </c>
    </row>
    <row r="1738" spans="1:7" x14ac:dyDescent="0.35">
      <c r="A1738" t="s">
        <v>10</v>
      </c>
      <c r="B1738" t="s">
        <v>9</v>
      </c>
      <c r="C1738" s="8" t="s">
        <v>2383</v>
      </c>
      <c r="D1738" s="2">
        <v>961413.75</v>
      </c>
      <c r="E1738" s="3">
        <f t="shared" si="54"/>
        <v>4.3516291460658453E-3</v>
      </c>
      <c r="F1738" s="3">
        <f t="shared" si="55"/>
        <v>79.512618126709668</v>
      </c>
      <c r="G1738" t="s">
        <v>14480</v>
      </c>
    </row>
    <row r="1739" spans="1:7" x14ac:dyDescent="0.35">
      <c r="A1739" t="s">
        <v>3</v>
      </c>
      <c r="B1739" t="s">
        <v>9</v>
      </c>
      <c r="C1739" t="s">
        <v>12627</v>
      </c>
      <c r="D1739" s="2">
        <v>961096.52</v>
      </c>
      <c r="E1739" s="3">
        <f t="shared" si="54"/>
        <v>4.3501932738266485E-3</v>
      </c>
      <c r="F1739" s="3">
        <f t="shared" si="55"/>
        <v>79.516968319983491</v>
      </c>
      <c r="G1739" t="s">
        <v>14473</v>
      </c>
    </row>
    <row r="1740" spans="1:7" x14ac:dyDescent="0.35">
      <c r="A1740" t="s">
        <v>10</v>
      </c>
      <c r="B1740" t="s">
        <v>67</v>
      </c>
      <c r="C1740" t="s">
        <v>2205</v>
      </c>
      <c r="D1740" s="2">
        <v>960983.51</v>
      </c>
      <c r="E1740" s="3">
        <f t="shared" si="54"/>
        <v>4.3496817587689567E-3</v>
      </c>
      <c r="F1740" s="3">
        <f t="shared" si="55"/>
        <v>79.521318001742259</v>
      </c>
      <c r="G1740" t="s">
        <v>14473</v>
      </c>
    </row>
    <row r="1741" spans="1:7" x14ac:dyDescent="0.35">
      <c r="A1741" t="s">
        <v>10</v>
      </c>
      <c r="B1741" t="s">
        <v>23</v>
      </c>
      <c r="C1741" t="s">
        <v>4688</v>
      </c>
      <c r="D1741" s="2">
        <v>960954.18</v>
      </c>
      <c r="E1741" s="3">
        <f t="shared" si="54"/>
        <v>4.3495490029363572E-3</v>
      </c>
      <c r="F1741" s="3">
        <f t="shared" si="55"/>
        <v>79.525667550745197</v>
      </c>
      <c r="G1741" t="s">
        <v>14473</v>
      </c>
    </row>
    <row r="1742" spans="1:7" x14ac:dyDescent="0.35">
      <c r="A1742" t="s">
        <v>3</v>
      </c>
      <c r="B1742" t="s">
        <v>9</v>
      </c>
      <c r="C1742" t="s">
        <v>4524</v>
      </c>
      <c r="D1742" s="2">
        <v>960893.55</v>
      </c>
      <c r="E1742" s="3">
        <f t="shared" si="54"/>
        <v>4.3492745744968583E-3</v>
      </c>
      <c r="F1742" s="3">
        <f t="shared" si="55"/>
        <v>79.530016825319692</v>
      </c>
      <c r="G1742" t="s">
        <v>14473</v>
      </c>
    </row>
    <row r="1743" spans="1:7" x14ac:dyDescent="0.35">
      <c r="A1743" t="s">
        <v>10</v>
      </c>
      <c r="B1743" t="s">
        <v>40</v>
      </c>
      <c r="C1743" s="8" t="s">
        <v>1565</v>
      </c>
      <c r="D1743" s="2">
        <v>958807.65</v>
      </c>
      <c r="E1743" s="3">
        <f t="shared" si="54"/>
        <v>4.3398332041859186E-3</v>
      </c>
      <c r="F1743" s="3">
        <f t="shared" si="55"/>
        <v>79.534356658523876</v>
      </c>
      <c r="G1743" t="s">
        <v>14480</v>
      </c>
    </row>
    <row r="1744" spans="1:7" x14ac:dyDescent="0.35">
      <c r="A1744" t="s">
        <v>10</v>
      </c>
      <c r="B1744" t="s">
        <v>20</v>
      </c>
      <c r="C1744" t="s">
        <v>167</v>
      </c>
      <c r="D1744" s="2">
        <v>958537.55</v>
      </c>
      <c r="E1744" s="3">
        <f t="shared" si="54"/>
        <v>4.3386106555877183E-3</v>
      </c>
      <c r="F1744" s="3">
        <f t="shared" si="55"/>
        <v>79.53869526917947</v>
      </c>
      <c r="G1744" t="s">
        <v>14473</v>
      </c>
    </row>
    <row r="1745" spans="1:7" x14ac:dyDescent="0.35">
      <c r="A1745" t="s">
        <v>3</v>
      </c>
      <c r="B1745" t="s">
        <v>681</v>
      </c>
      <c r="C1745" t="s">
        <v>9180</v>
      </c>
      <c r="D1745" s="2">
        <v>958473.43</v>
      </c>
      <c r="E1745" s="3">
        <f t="shared" si="54"/>
        <v>4.338320430426236E-3</v>
      </c>
      <c r="F1745" s="3">
        <f t="shared" si="55"/>
        <v>79.543033589609891</v>
      </c>
      <c r="G1745" t="s">
        <v>14473</v>
      </c>
    </row>
    <row r="1746" spans="1:7" x14ac:dyDescent="0.35">
      <c r="A1746" t="s">
        <v>10</v>
      </c>
      <c r="B1746" t="s">
        <v>73</v>
      </c>
      <c r="C1746" t="s">
        <v>14153</v>
      </c>
      <c r="D1746" s="2">
        <v>956051.38</v>
      </c>
      <c r="E1746" s="3">
        <f t="shared" si="54"/>
        <v>4.3273575506325686E-3</v>
      </c>
      <c r="F1746" s="3">
        <f t="shared" si="55"/>
        <v>79.547360947160527</v>
      </c>
      <c r="G1746" t="s">
        <v>14480</v>
      </c>
    </row>
    <row r="1747" spans="1:7" x14ac:dyDescent="0.35">
      <c r="A1747" t="s">
        <v>10</v>
      </c>
      <c r="B1747" t="s">
        <v>9</v>
      </c>
      <c r="C1747" t="s">
        <v>1789</v>
      </c>
      <c r="D1747" s="2">
        <v>955013.81</v>
      </c>
      <c r="E1747" s="3">
        <f t="shared" si="54"/>
        <v>4.322661216870873E-3</v>
      </c>
      <c r="F1747" s="3">
        <f t="shared" si="55"/>
        <v>79.551683608377402</v>
      </c>
      <c r="G1747" t="s">
        <v>14473</v>
      </c>
    </row>
    <row r="1748" spans="1:7" x14ac:dyDescent="0.35">
      <c r="A1748" t="s">
        <v>10</v>
      </c>
      <c r="B1748" t="s">
        <v>979</v>
      </c>
      <c r="C1748" t="s">
        <v>3326</v>
      </c>
      <c r="D1748" s="2">
        <v>954823.27</v>
      </c>
      <c r="E1748" s="3">
        <f t="shared" si="54"/>
        <v>4.3217987792185178E-3</v>
      </c>
      <c r="F1748" s="3">
        <f t="shared" si="55"/>
        <v>79.556005407156619</v>
      </c>
      <c r="G1748" t="s">
        <v>14473</v>
      </c>
    </row>
    <row r="1749" spans="1:7" x14ac:dyDescent="0.35">
      <c r="A1749" t="s">
        <v>10</v>
      </c>
      <c r="B1749" t="s">
        <v>33</v>
      </c>
      <c r="C1749" t="s">
        <v>3079</v>
      </c>
      <c r="D1749" s="2">
        <v>954658.25</v>
      </c>
      <c r="E1749" s="3">
        <f t="shared" si="54"/>
        <v>4.3210518522667418E-3</v>
      </c>
      <c r="F1749" s="3">
        <f t="shared" si="55"/>
        <v>79.560326459008891</v>
      </c>
      <c r="G1749" t="s">
        <v>14473</v>
      </c>
    </row>
    <row r="1750" spans="1:7" x14ac:dyDescent="0.35">
      <c r="A1750" t="s">
        <v>3</v>
      </c>
      <c r="B1750" t="s">
        <v>37</v>
      </c>
      <c r="C1750" t="s">
        <v>12849</v>
      </c>
      <c r="D1750" s="2">
        <v>953488.78</v>
      </c>
      <c r="E1750" s="3">
        <f t="shared" si="54"/>
        <v>4.3157585019922631E-3</v>
      </c>
      <c r="F1750" s="3">
        <f t="shared" si="55"/>
        <v>79.56464221751088</v>
      </c>
      <c r="G1750" t="s">
        <v>14473</v>
      </c>
    </row>
    <row r="1751" spans="1:7" x14ac:dyDescent="0.35">
      <c r="A1751" t="s">
        <v>3</v>
      </c>
      <c r="B1751" t="s">
        <v>9</v>
      </c>
      <c r="C1751" t="s">
        <v>8397</v>
      </c>
      <c r="D1751" s="2">
        <v>953300.25</v>
      </c>
      <c r="E1751" s="3">
        <f t="shared" si="54"/>
        <v>4.3149051621654633E-3</v>
      </c>
      <c r="F1751" s="3">
        <f t="shared" si="55"/>
        <v>79.568957122673041</v>
      </c>
      <c r="G1751" t="s">
        <v>14480</v>
      </c>
    </row>
    <row r="1752" spans="1:7" x14ac:dyDescent="0.35">
      <c r="A1752" t="s">
        <v>10</v>
      </c>
      <c r="B1752" t="s">
        <v>9</v>
      </c>
      <c r="C1752" s="11" t="s">
        <v>13273</v>
      </c>
      <c r="D1752" s="2">
        <v>953294.18</v>
      </c>
      <c r="E1752" s="3">
        <f t="shared" si="54"/>
        <v>4.3148776876375449E-3</v>
      </c>
      <c r="F1752" s="3">
        <f t="shared" si="55"/>
        <v>79.573272000360674</v>
      </c>
      <c r="G1752" t="s">
        <v>14473</v>
      </c>
    </row>
    <row r="1753" spans="1:7" x14ac:dyDescent="0.35">
      <c r="A1753" t="s">
        <v>3</v>
      </c>
      <c r="B1753" t="s">
        <v>13</v>
      </c>
      <c r="C1753" s="8" t="s">
        <v>1565</v>
      </c>
      <c r="D1753" s="2">
        <v>953029.06</v>
      </c>
      <c r="E1753" s="3">
        <f t="shared" si="54"/>
        <v>4.3136776799205705E-3</v>
      </c>
      <c r="F1753" s="3">
        <f t="shared" si="55"/>
        <v>79.577585678040592</v>
      </c>
      <c r="G1753" t="s">
        <v>14480</v>
      </c>
    </row>
    <row r="1754" spans="1:7" x14ac:dyDescent="0.35">
      <c r="A1754" t="s">
        <v>3</v>
      </c>
      <c r="B1754" t="s">
        <v>29</v>
      </c>
      <c r="C1754" t="s">
        <v>1257</v>
      </c>
      <c r="D1754" s="2">
        <v>951780.01</v>
      </c>
      <c r="E1754" s="3">
        <f t="shared" si="54"/>
        <v>4.3080241281746191E-3</v>
      </c>
      <c r="F1754" s="3">
        <f t="shared" si="55"/>
        <v>79.58189370216877</v>
      </c>
      <c r="G1754" t="s">
        <v>14473</v>
      </c>
    </row>
    <row r="1755" spans="1:7" x14ac:dyDescent="0.35">
      <c r="A1755" t="s">
        <v>3</v>
      </c>
      <c r="B1755" t="s">
        <v>6</v>
      </c>
      <c r="C1755" t="s">
        <v>9586</v>
      </c>
      <c r="D1755" s="2">
        <v>950718.28</v>
      </c>
      <c r="E1755" s="3">
        <f t="shared" si="54"/>
        <v>4.3032184394550099E-3</v>
      </c>
      <c r="F1755" s="3">
        <f t="shared" si="55"/>
        <v>79.586196920608231</v>
      </c>
      <c r="G1755" t="s">
        <v>14473</v>
      </c>
    </row>
    <row r="1756" spans="1:7" x14ac:dyDescent="0.35">
      <c r="A1756" t="s">
        <v>10</v>
      </c>
      <c r="B1756" t="s">
        <v>97</v>
      </c>
      <c r="C1756" t="s">
        <v>6053</v>
      </c>
      <c r="D1756" s="2">
        <v>950691.64</v>
      </c>
      <c r="E1756" s="3">
        <f t="shared" si="54"/>
        <v>4.3030978593192968E-3</v>
      </c>
      <c r="F1756" s="3">
        <f t="shared" si="55"/>
        <v>79.590500018467552</v>
      </c>
      <c r="G1756" t="s">
        <v>14473</v>
      </c>
    </row>
    <row r="1757" spans="1:7" x14ac:dyDescent="0.35">
      <c r="A1757" t="s">
        <v>3</v>
      </c>
      <c r="B1757" t="s">
        <v>9</v>
      </c>
      <c r="C1757" t="s">
        <v>1829</v>
      </c>
      <c r="D1757" s="2">
        <v>950638.05</v>
      </c>
      <c r="E1757" s="3">
        <f t="shared" si="54"/>
        <v>4.3028552959006464E-3</v>
      </c>
      <c r="F1757" s="3">
        <f t="shared" si="55"/>
        <v>79.594802873763456</v>
      </c>
      <c r="G1757" t="s">
        <v>14473</v>
      </c>
    </row>
    <row r="1758" spans="1:7" x14ac:dyDescent="0.35">
      <c r="A1758" t="s">
        <v>10</v>
      </c>
      <c r="B1758" t="s">
        <v>36</v>
      </c>
      <c r="C1758" t="s">
        <v>12987</v>
      </c>
      <c r="D1758" s="2">
        <v>950579.22</v>
      </c>
      <c r="E1758" s="3">
        <f t="shared" si="54"/>
        <v>4.3025890147676141E-3</v>
      </c>
      <c r="F1758" s="3">
        <f t="shared" si="55"/>
        <v>79.599105462778226</v>
      </c>
      <c r="G1758" t="s">
        <v>14473</v>
      </c>
    </row>
    <row r="1759" spans="1:7" x14ac:dyDescent="0.35">
      <c r="A1759" t="s">
        <v>3</v>
      </c>
      <c r="B1759" t="s">
        <v>6</v>
      </c>
      <c r="C1759" t="s">
        <v>1522</v>
      </c>
      <c r="D1759" s="2">
        <v>949952.35</v>
      </c>
      <c r="E1759" s="3">
        <f t="shared" si="54"/>
        <v>4.2997516247648242E-3</v>
      </c>
      <c r="F1759" s="3">
        <f t="shared" si="55"/>
        <v>79.603405214402997</v>
      </c>
      <c r="G1759" t="s">
        <v>14473</v>
      </c>
    </row>
    <row r="1760" spans="1:7" x14ac:dyDescent="0.35">
      <c r="A1760" t="s">
        <v>10</v>
      </c>
      <c r="B1760" t="s">
        <v>6</v>
      </c>
      <c r="C1760" t="s">
        <v>1578</v>
      </c>
      <c r="D1760" s="2">
        <v>949736.46</v>
      </c>
      <c r="E1760" s="3">
        <f t="shared" si="54"/>
        <v>4.2987744458797246E-3</v>
      </c>
      <c r="F1760" s="3">
        <f t="shared" si="55"/>
        <v>79.607703988848883</v>
      </c>
      <c r="G1760" t="s">
        <v>14473</v>
      </c>
    </row>
    <row r="1761" spans="1:7" x14ac:dyDescent="0.35">
      <c r="A1761" t="s">
        <v>3</v>
      </c>
      <c r="B1761" t="s">
        <v>9</v>
      </c>
      <c r="C1761" t="s">
        <v>753</v>
      </c>
      <c r="D1761" s="2">
        <v>949420.88</v>
      </c>
      <c r="E1761" s="3">
        <f t="shared" si="54"/>
        <v>4.2973460420047899E-3</v>
      </c>
      <c r="F1761" s="3">
        <f t="shared" si="55"/>
        <v>79.612001334890891</v>
      </c>
      <c r="G1761" t="s">
        <v>14480</v>
      </c>
    </row>
    <row r="1762" spans="1:7" x14ac:dyDescent="0.35">
      <c r="A1762" t="s">
        <v>3</v>
      </c>
      <c r="B1762" t="s">
        <v>1755</v>
      </c>
      <c r="C1762" t="s">
        <v>14242</v>
      </c>
      <c r="D1762" s="2">
        <v>949045.45</v>
      </c>
      <c r="E1762" s="3">
        <f t="shared" si="54"/>
        <v>4.2956467401898254E-3</v>
      </c>
      <c r="F1762" s="3">
        <f t="shared" si="55"/>
        <v>79.616296981631081</v>
      </c>
      <c r="G1762" t="s">
        <v>14480</v>
      </c>
    </row>
    <row r="1763" spans="1:7" x14ac:dyDescent="0.35">
      <c r="A1763" t="s">
        <v>10</v>
      </c>
      <c r="B1763" t="s">
        <v>159</v>
      </c>
      <c r="C1763" s="8" t="s">
        <v>8890</v>
      </c>
      <c r="D1763" s="2">
        <v>948157.19</v>
      </c>
      <c r="E1763" s="3">
        <f t="shared" si="54"/>
        <v>4.2916262254995736E-3</v>
      </c>
      <c r="F1763" s="3">
        <f t="shared" si="55"/>
        <v>79.620588607856575</v>
      </c>
      <c r="G1763" t="s">
        <v>14480</v>
      </c>
    </row>
    <row r="1764" spans="1:7" x14ac:dyDescent="0.35">
      <c r="A1764" t="s">
        <v>10</v>
      </c>
      <c r="B1764" t="s">
        <v>9</v>
      </c>
      <c r="C1764" t="s">
        <v>10045</v>
      </c>
      <c r="D1764" s="2">
        <v>948109.97</v>
      </c>
      <c r="E1764" s="3">
        <f t="shared" si="54"/>
        <v>4.2914124944932542E-3</v>
      </c>
      <c r="F1764" s="3">
        <f t="shared" si="55"/>
        <v>79.624880020351071</v>
      </c>
      <c r="G1764" t="s">
        <v>14473</v>
      </c>
    </row>
    <row r="1765" spans="1:7" x14ac:dyDescent="0.35">
      <c r="A1765" t="s">
        <v>3</v>
      </c>
      <c r="B1765" t="s">
        <v>565</v>
      </c>
      <c r="C1765" t="s">
        <v>4781</v>
      </c>
      <c r="D1765" s="2">
        <v>946421</v>
      </c>
      <c r="E1765" s="3">
        <f t="shared" si="54"/>
        <v>4.2837677410467482E-3</v>
      </c>
      <c r="F1765" s="3">
        <f t="shared" si="55"/>
        <v>79.629163788092114</v>
      </c>
      <c r="G1765" t="s">
        <v>14473</v>
      </c>
    </row>
    <row r="1766" spans="1:7" x14ac:dyDescent="0.35">
      <c r="A1766" t="s">
        <v>3</v>
      </c>
      <c r="B1766" t="s">
        <v>13</v>
      </c>
      <c r="C1766" t="s">
        <v>7770</v>
      </c>
      <c r="D1766" s="2">
        <v>945940.64</v>
      </c>
      <c r="E1766" s="3">
        <f t="shared" si="54"/>
        <v>4.2815934965275658E-3</v>
      </c>
      <c r="F1766" s="3">
        <f t="shared" si="55"/>
        <v>79.633445381588643</v>
      </c>
      <c r="G1766" t="s">
        <v>14473</v>
      </c>
    </row>
    <row r="1767" spans="1:7" x14ac:dyDescent="0.35">
      <c r="A1767" t="s">
        <v>3</v>
      </c>
      <c r="B1767" t="s">
        <v>187</v>
      </c>
      <c r="C1767" t="s">
        <v>12988</v>
      </c>
      <c r="D1767" s="2">
        <v>945871.1</v>
      </c>
      <c r="E1767" s="3">
        <f t="shared" si="54"/>
        <v>4.281278738921054E-3</v>
      </c>
      <c r="F1767" s="3">
        <f t="shared" si="55"/>
        <v>79.637726660327559</v>
      </c>
      <c r="G1767" t="s">
        <v>14473</v>
      </c>
    </row>
    <row r="1768" spans="1:7" x14ac:dyDescent="0.35">
      <c r="A1768" t="s">
        <v>10</v>
      </c>
      <c r="B1768" t="s">
        <v>9</v>
      </c>
      <c r="C1768" t="s">
        <v>6492</v>
      </c>
      <c r="D1768" s="2">
        <v>944942.85</v>
      </c>
      <c r="E1768" s="3">
        <f t="shared" si="54"/>
        <v>4.2770772182387923E-3</v>
      </c>
      <c r="F1768" s="3">
        <f t="shared" si="55"/>
        <v>79.642003737545792</v>
      </c>
      <c r="G1768" t="s">
        <v>14480</v>
      </c>
    </row>
    <row r="1769" spans="1:7" x14ac:dyDescent="0.35">
      <c r="A1769" t="s">
        <v>3</v>
      </c>
      <c r="B1769" t="s">
        <v>182</v>
      </c>
      <c r="C1769" t="s">
        <v>3326</v>
      </c>
      <c r="D1769" s="2">
        <v>944531.78</v>
      </c>
      <c r="E1769" s="3">
        <f t="shared" si="54"/>
        <v>4.275216599755779E-3</v>
      </c>
      <c r="F1769" s="3">
        <f t="shared" si="55"/>
        <v>79.646278954145544</v>
      </c>
      <c r="G1769" t="s">
        <v>14473</v>
      </c>
    </row>
    <row r="1770" spans="1:7" x14ac:dyDescent="0.35">
      <c r="A1770" t="s">
        <v>3</v>
      </c>
      <c r="B1770" t="s">
        <v>6</v>
      </c>
      <c r="C1770" t="s">
        <v>9810</v>
      </c>
      <c r="D1770" s="2">
        <v>944395.04</v>
      </c>
      <c r="E1770" s="3">
        <f t="shared" si="54"/>
        <v>4.2745976760411629E-3</v>
      </c>
      <c r="F1770" s="3">
        <f t="shared" si="55"/>
        <v>79.650553551821588</v>
      </c>
      <c r="G1770" t="s">
        <v>14473</v>
      </c>
    </row>
    <row r="1771" spans="1:7" x14ac:dyDescent="0.35">
      <c r="A1771" t="s">
        <v>3</v>
      </c>
      <c r="B1771" t="s">
        <v>13</v>
      </c>
      <c r="C1771" s="8" t="s">
        <v>2449</v>
      </c>
      <c r="D1771" s="2">
        <v>943682.69</v>
      </c>
      <c r="E1771" s="3">
        <f t="shared" si="54"/>
        <v>4.2713733795068142E-3</v>
      </c>
      <c r="F1771" s="3">
        <f t="shared" si="55"/>
        <v>79.654824925201098</v>
      </c>
      <c r="G1771" t="s">
        <v>14480</v>
      </c>
    </row>
    <row r="1772" spans="1:7" x14ac:dyDescent="0.35">
      <c r="A1772" t="s">
        <v>3</v>
      </c>
      <c r="B1772" t="s">
        <v>83</v>
      </c>
      <c r="C1772" t="s">
        <v>275</v>
      </c>
      <c r="D1772" s="2">
        <v>943451.05</v>
      </c>
      <c r="E1772" s="3">
        <f t="shared" si="54"/>
        <v>4.2703249116901286E-3</v>
      </c>
      <c r="F1772" s="3">
        <f t="shared" si="55"/>
        <v>79.659095250112784</v>
      </c>
      <c r="G1772" t="s">
        <v>14473</v>
      </c>
    </row>
    <row r="1773" spans="1:7" x14ac:dyDescent="0.35">
      <c r="A1773" t="s">
        <v>10</v>
      </c>
      <c r="B1773" t="s">
        <v>6</v>
      </c>
      <c r="C1773" s="8" t="s">
        <v>3048</v>
      </c>
      <c r="D1773" s="2">
        <v>942233.63</v>
      </c>
      <c r="E1773" s="3">
        <f t="shared" si="54"/>
        <v>4.2648145262239295E-3</v>
      </c>
      <c r="F1773" s="3">
        <f t="shared" si="55"/>
        <v>79.663360064639008</v>
      </c>
      <c r="G1773" t="s">
        <v>14480</v>
      </c>
    </row>
    <row r="1774" spans="1:7" x14ac:dyDescent="0.35">
      <c r="A1774" t="s">
        <v>3</v>
      </c>
      <c r="B1774" t="s">
        <v>8</v>
      </c>
      <c r="C1774" t="s">
        <v>204</v>
      </c>
      <c r="D1774" s="2">
        <v>939366.53</v>
      </c>
      <c r="E1774" s="3">
        <f t="shared" si="54"/>
        <v>4.2518372249062764E-3</v>
      </c>
      <c r="F1774" s="3">
        <f t="shared" si="55"/>
        <v>79.667611901863907</v>
      </c>
      <c r="G1774" t="s">
        <v>14480</v>
      </c>
    </row>
    <row r="1775" spans="1:7" x14ac:dyDescent="0.35">
      <c r="A1775" t="s">
        <v>10</v>
      </c>
      <c r="B1775" t="s">
        <v>6</v>
      </c>
      <c r="C1775" t="s">
        <v>2302</v>
      </c>
      <c r="D1775" s="2">
        <v>938482.13</v>
      </c>
      <c r="E1775" s="3">
        <f t="shared" si="54"/>
        <v>4.2478341816621148E-3</v>
      </c>
      <c r="F1775" s="3">
        <f t="shared" si="55"/>
        <v>79.671859736045576</v>
      </c>
      <c r="G1775" t="s">
        <v>14480</v>
      </c>
    </row>
    <row r="1776" spans="1:7" x14ac:dyDescent="0.35">
      <c r="A1776" t="s">
        <v>3</v>
      </c>
      <c r="B1776" t="s">
        <v>20</v>
      </c>
      <c r="C1776" t="s">
        <v>10921</v>
      </c>
      <c r="D1776" s="2">
        <v>937538.55</v>
      </c>
      <c r="E1776" s="3">
        <f t="shared" si="54"/>
        <v>4.243563273086442E-3</v>
      </c>
      <c r="F1776" s="3">
        <f t="shared" si="55"/>
        <v>79.676103299318669</v>
      </c>
      <c r="G1776" t="s">
        <v>14473</v>
      </c>
    </row>
    <row r="1777" spans="1:7" x14ac:dyDescent="0.35">
      <c r="A1777" t="s">
        <v>10</v>
      </c>
      <c r="B1777" t="s">
        <v>9</v>
      </c>
      <c r="C1777" t="s">
        <v>1728</v>
      </c>
      <c r="D1777" s="2">
        <v>937522.89</v>
      </c>
      <c r="E1777" s="3">
        <f t="shared" si="54"/>
        <v>4.2434923915201789E-3</v>
      </c>
      <c r="F1777" s="3">
        <f t="shared" si="55"/>
        <v>79.680346791710193</v>
      </c>
      <c r="G1777" t="s">
        <v>14480</v>
      </c>
    </row>
    <row r="1778" spans="1:7" x14ac:dyDescent="0.35">
      <c r="A1778" t="s">
        <v>10</v>
      </c>
      <c r="B1778" t="s">
        <v>8</v>
      </c>
      <c r="C1778" t="s">
        <v>14115</v>
      </c>
      <c r="D1778" s="2">
        <v>937232.54</v>
      </c>
      <c r="E1778" s="3">
        <f t="shared" si="54"/>
        <v>4.2421781857242243E-3</v>
      </c>
      <c r="F1778" s="3">
        <f t="shared" si="55"/>
        <v>79.684588969895913</v>
      </c>
      <c r="G1778" t="s">
        <v>14473</v>
      </c>
    </row>
    <row r="1779" spans="1:7" x14ac:dyDescent="0.35">
      <c r="A1779" t="s">
        <v>10</v>
      </c>
      <c r="B1779" t="s">
        <v>9</v>
      </c>
      <c r="C1779" t="s">
        <v>6794</v>
      </c>
      <c r="D1779" s="2">
        <v>935280.87</v>
      </c>
      <c r="E1779" s="3">
        <f t="shared" si="54"/>
        <v>4.2333443781616608E-3</v>
      </c>
      <c r="F1779" s="3">
        <f t="shared" si="55"/>
        <v>79.688822314274077</v>
      </c>
      <c r="G1779" t="s">
        <v>14480</v>
      </c>
    </row>
    <row r="1780" spans="1:7" x14ac:dyDescent="0.35">
      <c r="A1780" t="s">
        <v>10</v>
      </c>
      <c r="B1780" t="s">
        <v>23</v>
      </c>
      <c r="C1780" t="s">
        <v>3495</v>
      </c>
      <c r="D1780" s="2">
        <v>934270.55</v>
      </c>
      <c r="E1780" s="3">
        <f t="shared" si="54"/>
        <v>4.2287713855673143E-3</v>
      </c>
      <c r="F1780" s="3">
        <f t="shared" si="55"/>
        <v>79.693051085659647</v>
      </c>
      <c r="G1780" t="s">
        <v>14480</v>
      </c>
    </row>
    <row r="1781" spans="1:7" x14ac:dyDescent="0.35">
      <c r="A1781" t="s">
        <v>3</v>
      </c>
      <c r="B1781" t="s">
        <v>33</v>
      </c>
      <c r="C1781" t="s">
        <v>2961</v>
      </c>
      <c r="D1781" s="2">
        <v>934146.14</v>
      </c>
      <c r="E1781" s="3">
        <f t="shared" si="54"/>
        <v>4.2282082709019977E-3</v>
      </c>
      <c r="F1781" s="3">
        <f t="shared" si="55"/>
        <v>79.697279293930549</v>
      </c>
      <c r="G1781" t="s">
        <v>14473</v>
      </c>
    </row>
    <row r="1782" spans="1:7" x14ac:dyDescent="0.35">
      <c r="A1782" t="s">
        <v>10</v>
      </c>
      <c r="B1782" t="s">
        <v>15</v>
      </c>
      <c r="C1782" t="s">
        <v>11912</v>
      </c>
      <c r="D1782" s="2">
        <v>933325.27</v>
      </c>
      <c r="E1782" s="3">
        <f t="shared" si="54"/>
        <v>4.2244927823133112E-3</v>
      </c>
      <c r="F1782" s="3">
        <f t="shared" si="55"/>
        <v>79.701503786712863</v>
      </c>
      <c r="G1782" t="s">
        <v>14473</v>
      </c>
    </row>
    <row r="1783" spans="1:7" x14ac:dyDescent="0.35">
      <c r="A1783" t="s">
        <v>3</v>
      </c>
      <c r="B1783" t="s">
        <v>122</v>
      </c>
      <c r="C1783" t="s">
        <v>3940</v>
      </c>
      <c r="D1783" s="2">
        <v>932777.35</v>
      </c>
      <c r="E1783" s="3">
        <f t="shared" si="54"/>
        <v>4.2220127422247303E-3</v>
      </c>
      <c r="F1783" s="3">
        <f t="shared" si="55"/>
        <v>79.705725799455081</v>
      </c>
      <c r="G1783" t="s">
        <v>14480</v>
      </c>
    </row>
    <row r="1784" spans="1:7" x14ac:dyDescent="0.35">
      <c r="A1784" t="s">
        <v>10</v>
      </c>
      <c r="B1784" t="s">
        <v>9</v>
      </c>
      <c r="C1784" t="s">
        <v>2652</v>
      </c>
      <c r="D1784" s="2">
        <v>932548.87</v>
      </c>
      <c r="E1784" s="3">
        <f t="shared" si="54"/>
        <v>4.2209785774571752E-3</v>
      </c>
      <c r="F1784" s="3">
        <f t="shared" si="55"/>
        <v>79.709946778032531</v>
      </c>
      <c r="G1784" t="s">
        <v>14480</v>
      </c>
    </row>
    <row r="1785" spans="1:7" x14ac:dyDescent="0.35">
      <c r="A1785" t="s">
        <v>3</v>
      </c>
      <c r="B1785" t="s">
        <v>76</v>
      </c>
      <c r="C1785" t="s">
        <v>1643</v>
      </c>
      <c r="D1785" s="2">
        <v>932513.4</v>
      </c>
      <c r="E1785" s="3">
        <f t="shared" si="54"/>
        <v>4.2208180302569604E-3</v>
      </c>
      <c r="F1785" s="3">
        <f t="shared" si="55"/>
        <v>79.714167596062794</v>
      </c>
      <c r="G1785" t="s">
        <v>14480</v>
      </c>
    </row>
    <row r="1786" spans="1:7" x14ac:dyDescent="0.35">
      <c r="A1786" t="s">
        <v>10</v>
      </c>
      <c r="B1786" t="s">
        <v>33</v>
      </c>
      <c r="C1786" t="s">
        <v>2192</v>
      </c>
      <c r="D1786" s="2">
        <v>932416.75</v>
      </c>
      <c r="E1786" s="3">
        <f t="shared" si="54"/>
        <v>4.2203805651624916E-3</v>
      </c>
      <c r="F1786" s="3">
        <f t="shared" si="55"/>
        <v>79.718387976627952</v>
      </c>
      <c r="G1786" t="s">
        <v>14473</v>
      </c>
    </row>
    <row r="1787" spans="1:7" x14ac:dyDescent="0.35">
      <c r="A1787" t="s">
        <v>3</v>
      </c>
      <c r="B1787" t="s">
        <v>6</v>
      </c>
      <c r="C1787" s="8" t="s">
        <v>679</v>
      </c>
      <c r="D1787" s="2">
        <v>932158.04</v>
      </c>
      <c r="E1787" s="3">
        <f t="shared" si="54"/>
        <v>4.2192095709091037E-3</v>
      </c>
      <c r="F1787" s="3">
        <f t="shared" si="55"/>
        <v>79.722607186198857</v>
      </c>
      <c r="G1787" t="s">
        <v>14480</v>
      </c>
    </row>
    <row r="1788" spans="1:7" x14ac:dyDescent="0.35">
      <c r="A1788" t="s">
        <v>3</v>
      </c>
      <c r="B1788" t="s">
        <v>6</v>
      </c>
      <c r="C1788" t="s">
        <v>403</v>
      </c>
      <c r="D1788" s="2">
        <v>932058.08</v>
      </c>
      <c r="E1788" s="3">
        <f t="shared" si="54"/>
        <v>4.2187571238232972E-3</v>
      </c>
      <c r="F1788" s="3">
        <f t="shared" si="55"/>
        <v>79.72682594332268</v>
      </c>
      <c r="G1788" t="s">
        <v>14473</v>
      </c>
    </row>
    <row r="1789" spans="1:7" x14ac:dyDescent="0.35">
      <c r="A1789" t="s">
        <v>3</v>
      </c>
      <c r="B1789" t="s">
        <v>9</v>
      </c>
      <c r="C1789" t="s">
        <v>10218</v>
      </c>
      <c r="D1789" s="2">
        <v>931960.76</v>
      </c>
      <c r="E1789" s="3">
        <f t="shared" si="54"/>
        <v>4.2183166261203107E-3</v>
      </c>
      <c r="F1789" s="3">
        <f t="shared" si="55"/>
        <v>79.731044259948803</v>
      </c>
      <c r="G1789" t="s">
        <v>14473</v>
      </c>
    </row>
    <row r="1790" spans="1:7" x14ac:dyDescent="0.35">
      <c r="A1790" t="s">
        <v>3</v>
      </c>
      <c r="B1790" t="s">
        <v>9</v>
      </c>
      <c r="C1790" t="s">
        <v>3787</v>
      </c>
      <c r="D1790" s="2">
        <v>930448.14</v>
      </c>
      <c r="E1790" s="3">
        <f t="shared" si="54"/>
        <v>4.2114700823935106E-3</v>
      </c>
      <c r="F1790" s="3">
        <f t="shared" si="55"/>
        <v>79.735255730031199</v>
      </c>
      <c r="G1790" t="s">
        <v>14473</v>
      </c>
    </row>
    <row r="1791" spans="1:7" x14ac:dyDescent="0.35">
      <c r="A1791" t="s">
        <v>3</v>
      </c>
      <c r="B1791" t="s">
        <v>8</v>
      </c>
      <c r="C1791" t="s">
        <v>1257</v>
      </c>
      <c r="D1791" s="2">
        <v>929404.38</v>
      </c>
      <c r="E1791" s="3">
        <f t="shared" si="54"/>
        <v>4.2067457309501307E-3</v>
      </c>
      <c r="F1791" s="3">
        <f t="shared" si="55"/>
        <v>79.739462475762153</v>
      </c>
      <c r="G1791" t="s">
        <v>14473</v>
      </c>
    </row>
    <row r="1792" spans="1:7" x14ac:dyDescent="0.35">
      <c r="A1792" t="s">
        <v>3</v>
      </c>
      <c r="B1792" t="s">
        <v>40</v>
      </c>
      <c r="C1792" s="6" t="s">
        <v>2556</v>
      </c>
      <c r="D1792" s="2">
        <v>928879.41</v>
      </c>
      <c r="E1792" s="3">
        <f t="shared" si="54"/>
        <v>4.2043695690190059E-3</v>
      </c>
      <c r="F1792" s="3">
        <f t="shared" si="55"/>
        <v>79.743666845331177</v>
      </c>
      <c r="G1792" t="s">
        <v>14473</v>
      </c>
    </row>
    <row r="1793" spans="1:7" x14ac:dyDescent="0.35">
      <c r="A1793" t="s">
        <v>10</v>
      </c>
      <c r="B1793" t="s">
        <v>143</v>
      </c>
      <c r="C1793" t="s">
        <v>144</v>
      </c>
      <c r="D1793" s="2">
        <v>928765.2</v>
      </c>
      <c r="E1793" s="3">
        <f t="shared" si="54"/>
        <v>4.2038526224236691E-3</v>
      </c>
      <c r="F1793" s="3">
        <f t="shared" si="55"/>
        <v>79.747870697953601</v>
      </c>
      <c r="G1793" t="s">
        <v>14473</v>
      </c>
    </row>
    <row r="1794" spans="1:7" x14ac:dyDescent="0.35">
      <c r="A1794" t="s">
        <v>3</v>
      </c>
      <c r="B1794" t="s">
        <v>182</v>
      </c>
      <c r="C1794" t="s">
        <v>1257</v>
      </c>
      <c r="D1794" s="2">
        <v>928659.5</v>
      </c>
      <c r="E1794" s="3">
        <f t="shared" si="54"/>
        <v>4.2033741944827964E-3</v>
      </c>
      <c r="F1794" s="3">
        <f t="shared" si="55"/>
        <v>79.752074072148091</v>
      </c>
      <c r="G1794" t="s">
        <v>14473</v>
      </c>
    </row>
    <row r="1795" spans="1:7" x14ac:dyDescent="0.35">
      <c r="A1795" t="s">
        <v>3</v>
      </c>
      <c r="B1795" t="s">
        <v>9</v>
      </c>
      <c r="C1795" t="s">
        <v>2179</v>
      </c>
      <c r="D1795" s="2">
        <v>928616.1</v>
      </c>
      <c r="E1795" s="3">
        <f t="shared" ref="E1795:E1858" si="56">(D1795/$D$29638)*100</f>
        <v>4.2031777538713124E-3</v>
      </c>
      <c r="F1795" s="3">
        <f t="shared" si="55"/>
        <v>79.756277249901956</v>
      </c>
      <c r="G1795" t="s">
        <v>14480</v>
      </c>
    </row>
    <row r="1796" spans="1:7" x14ac:dyDescent="0.35">
      <c r="A1796" t="s">
        <v>3</v>
      </c>
      <c r="B1796" t="s">
        <v>92</v>
      </c>
      <c r="C1796" s="7" t="s">
        <v>12559</v>
      </c>
      <c r="D1796" s="2">
        <v>928504.39</v>
      </c>
      <c r="E1796" s="3">
        <f t="shared" si="56"/>
        <v>4.202672122979402E-3</v>
      </c>
      <c r="F1796" s="3">
        <f t="shared" ref="F1796:F1859" si="57">E1796+F1795</f>
        <v>79.760479922024942</v>
      </c>
      <c r="G1796" t="s">
        <v>14480</v>
      </c>
    </row>
    <row r="1797" spans="1:7" x14ac:dyDescent="0.35">
      <c r="A1797" t="s">
        <v>10</v>
      </c>
      <c r="B1797" t="s">
        <v>8</v>
      </c>
      <c r="C1797" t="s">
        <v>30</v>
      </c>
      <c r="D1797" s="2">
        <v>928439.4</v>
      </c>
      <c r="E1797" s="3">
        <f t="shared" si="56"/>
        <v>4.2023779599531267E-3</v>
      </c>
      <c r="F1797" s="3">
        <f t="shared" si="57"/>
        <v>79.764682299984898</v>
      </c>
      <c r="G1797" t="s">
        <v>14473</v>
      </c>
    </row>
    <row r="1798" spans="1:7" x14ac:dyDescent="0.35">
      <c r="A1798" t="s">
        <v>3</v>
      </c>
      <c r="B1798" t="s">
        <v>9</v>
      </c>
      <c r="C1798" t="s">
        <v>2659</v>
      </c>
      <c r="D1798" s="2">
        <v>928232.97</v>
      </c>
      <c r="E1798" s="3">
        <f t="shared" si="56"/>
        <v>4.2014435996897935E-3</v>
      </c>
      <c r="F1798" s="3">
        <f t="shared" si="57"/>
        <v>79.768883743584581</v>
      </c>
      <c r="G1798" t="s">
        <v>14473</v>
      </c>
    </row>
    <row r="1799" spans="1:7" x14ac:dyDescent="0.35">
      <c r="A1799" t="s">
        <v>3</v>
      </c>
      <c r="B1799" t="s">
        <v>180</v>
      </c>
      <c r="C1799" t="s">
        <v>8685</v>
      </c>
      <c r="D1799" s="2">
        <v>928133.4</v>
      </c>
      <c r="E1799" s="3">
        <f t="shared" si="56"/>
        <v>4.2009929178537225E-3</v>
      </c>
      <c r="F1799" s="3">
        <f t="shared" si="57"/>
        <v>79.77308473650244</v>
      </c>
      <c r="G1799" t="s">
        <v>14480</v>
      </c>
    </row>
    <row r="1800" spans="1:7" x14ac:dyDescent="0.35">
      <c r="A1800" t="s">
        <v>10</v>
      </c>
      <c r="B1800" t="s">
        <v>1873</v>
      </c>
      <c r="C1800" t="s">
        <v>2682</v>
      </c>
      <c r="D1800" s="2">
        <v>927000</v>
      </c>
      <c r="E1800" s="3">
        <f t="shared" si="56"/>
        <v>4.1958628305482819E-3</v>
      </c>
      <c r="F1800" s="3">
        <f t="shared" si="57"/>
        <v>79.777280599332983</v>
      </c>
      <c r="G1800" t="s">
        <v>14473</v>
      </c>
    </row>
    <row r="1801" spans="1:7" x14ac:dyDescent="0.35">
      <c r="A1801" t="s">
        <v>3</v>
      </c>
      <c r="B1801" t="s">
        <v>9</v>
      </c>
      <c r="C1801" t="s">
        <v>8323</v>
      </c>
      <c r="D1801" s="2">
        <v>925724.3</v>
      </c>
      <c r="E1801" s="3">
        <f t="shared" si="56"/>
        <v>4.1900886534038048E-3</v>
      </c>
      <c r="F1801" s="3">
        <f t="shared" si="57"/>
        <v>79.781470687986385</v>
      </c>
      <c r="G1801" t="s">
        <v>14473</v>
      </c>
    </row>
    <row r="1802" spans="1:7" x14ac:dyDescent="0.35">
      <c r="A1802" t="s">
        <v>3</v>
      </c>
      <c r="B1802" t="s">
        <v>20</v>
      </c>
      <c r="C1802" t="s">
        <v>167</v>
      </c>
      <c r="D1802" s="2">
        <v>924481.96</v>
      </c>
      <c r="E1802" s="3">
        <f t="shared" si="56"/>
        <v>4.1844654730058507E-3</v>
      </c>
      <c r="F1802" s="3">
        <f t="shared" si="57"/>
        <v>79.785655153459388</v>
      </c>
      <c r="G1802" t="s">
        <v>14473</v>
      </c>
    </row>
    <row r="1803" spans="1:7" x14ac:dyDescent="0.35">
      <c r="A1803" t="s">
        <v>3</v>
      </c>
      <c r="B1803" t="s">
        <v>73</v>
      </c>
      <c r="C1803" t="s">
        <v>7318</v>
      </c>
      <c r="D1803" s="2">
        <v>923719.29</v>
      </c>
      <c r="E1803" s="3">
        <f t="shared" si="56"/>
        <v>4.1810134139929336E-3</v>
      </c>
      <c r="F1803" s="3">
        <f t="shared" si="57"/>
        <v>79.789836166873386</v>
      </c>
      <c r="G1803" t="s">
        <v>14480</v>
      </c>
    </row>
    <row r="1804" spans="1:7" x14ac:dyDescent="0.35">
      <c r="A1804" t="s">
        <v>3</v>
      </c>
      <c r="B1804" t="s">
        <v>9</v>
      </c>
      <c r="C1804" t="s">
        <v>8515</v>
      </c>
      <c r="D1804" s="2">
        <v>923010.78</v>
      </c>
      <c r="E1804" s="3">
        <f t="shared" si="56"/>
        <v>4.1778064983790482E-3</v>
      </c>
      <c r="F1804" s="3">
        <f t="shared" si="57"/>
        <v>79.794013973371761</v>
      </c>
      <c r="G1804" t="s">
        <v>14473</v>
      </c>
    </row>
    <row r="1805" spans="1:7" x14ac:dyDescent="0.35">
      <c r="A1805" t="s">
        <v>3</v>
      </c>
      <c r="B1805" t="s">
        <v>9</v>
      </c>
      <c r="C1805" t="s">
        <v>4377</v>
      </c>
      <c r="D1805" s="2">
        <v>921031.87</v>
      </c>
      <c r="E1805" s="3">
        <f t="shared" si="56"/>
        <v>4.1688493949119491E-3</v>
      </c>
      <c r="F1805" s="3">
        <f t="shared" si="57"/>
        <v>79.798182822766677</v>
      </c>
      <c r="G1805" t="s">
        <v>14480</v>
      </c>
    </row>
    <row r="1806" spans="1:7" x14ac:dyDescent="0.35">
      <c r="A1806" t="s">
        <v>10</v>
      </c>
      <c r="B1806" t="s">
        <v>36</v>
      </c>
      <c r="C1806" t="s">
        <v>10663</v>
      </c>
      <c r="D1806" s="2">
        <v>919205.43</v>
      </c>
      <c r="E1806" s="3">
        <f t="shared" si="56"/>
        <v>4.160582413565427E-3</v>
      </c>
      <c r="F1806" s="3">
        <f t="shared" si="57"/>
        <v>79.802343405180238</v>
      </c>
      <c r="G1806" t="s">
        <v>14473</v>
      </c>
    </row>
    <row r="1807" spans="1:7" x14ac:dyDescent="0.35">
      <c r="A1807" t="s">
        <v>10</v>
      </c>
      <c r="B1807" t="s">
        <v>83</v>
      </c>
      <c r="C1807" t="s">
        <v>2459</v>
      </c>
      <c r="D1807" s="2">
        <v>918711.06</v>
      </c>
      <c r="E1807" s="3">
        <f t="shared" si="56"/>
        <v>4.1583447558442427E-3</v>
      </c>
      <c r="F1807" s="3">
        <f t="shared" si="57"/>
        <v>79.806501749936089</v>
      </c>
      <c r="G1807" t="s">
        <v>14473</v>
      </c>
    </row>
    <row r="1808" spans="1:7" x14ac:dyDescent="0.35">
      <c r="A1808" t="s">
        <v>3</v>
      </c>
      <c r="B1808" t="s">
        <v>8</v>
      </c>
      <c r="C1808" t="s">
        <v>962</v>
      </c>
      <c r="D1808" s="2">
        <v>918154.05</v>
      </c>
      <c r="E1808" s="3">
        <f t="shared" si="56"/>
        <v>4.1558235718580031E-3</v>
      </c>
      <c r="F1808" s="3">
        <f t="shared" si="57"/>
        <v>79.810657573507953</v>
      </c>
      <c r="G1808" t="s">
        <v>14473</v>
      </c>
    </row>
    <row r="1809" spans="1:7" x14ac:dyDescent="0.35">
      <c r="A1809" t="s">
        <v>10</v>
      </c>
      <c r="B1809" t="s">
        <v>9</v>
      </c>
      <c r="C1809" t="s">
        <v>603</v>
      </c>
      <c r="D1809" s="2">
        <v>917700</v>
      </c>
      <c r="E1809" s="3">
        <f t="shared" si="56"/>
        <v>4.1537684138016808E-3</v>
      </c>
      <c r="F1809" s="3">
        <f t="shared" si="57"/>
        <v>79.814811341921754</v>
      </c>
      <c r="G1809" t="s">
        <v>14473</v>
      </c>
    </row>
    <row r="1810" spans="1:7" x14ac:dyDescent="0.35">
      <c r="A1810" t="s">
        <v>3</v>
      </c>
      <c r="B1810" t="s">
        <v>594</v>
      </c>
      <c r="C1810" t="s">
        <v>2317</v>
      </c>
      <c r="D1810" s="2">
        <v>916921.9</v>
      </c>
      <c r="E1810" s="3">
        <f t="shared" si="56"/>
        <v>4.1502465142672154E-3</v>
      </c>
      <c r="F1810" s="3">
        <f t="shared" si="57"/>
        <v>79.818961588436025</v>
      </c>
      <c r="G1810" t="s">
        <v>14473</v>
      </c>
    </row>
    <row r="1811" spans="1:7" x14ac:dyDescent="0.35">
      <c r="A1811" t="s">
        <v>3</v>
      </c>
      <c r="B1811" t="s">
        <v>13</v>
      </c>
      <c r="C1811" t="s">
        <v>1643</v>
      </c>
      <c r="D1811" s="2">
        <v>916378.33</v>
      </c>
      <c r="E1811" s="3">
        <f t="shared" si="56"/>
        <v>4.1477861635025974E-3</v>
      </c>
      <c r="F1811" s="3">
        <f t="shared" si="57"/>
        <v>79.823109374599525</v>
      </c>
      <c r="G1811" t="s">
        <v>14480</v>
      </c>
    </row>
    <row r="1812" spans="1:7" x14ac:dyDescent="0.35">
      <c r="A1812" t="s">
        <v>3</v>
      </c>
      <c r="B1812" t="s">
        <v>180</v>
      </c>
      <c r="C1812" t="s">
        <v>5432</v>
      </c>
      <c r="D1812" s="2">
        <v>916106.59</v>
      </c>
      <c r="E1812" s="3">
        <f t="shared" si="56"/>
        <v>4.1465561918029503E-3</v>
      </c>
      <c r="F1812" s="3">
        <f t="shared" si="57"/>
        <v>79.827255930791324</v>
      </c>
      <c r="G1812" t="s">
        <v>14480</v>
      </c>
    </row>
    <row r="1813" spans="1:7" x14ac:dyDescent="0.35">
      <c r="A1813" t="s">
        <v>10</v>
      </c>
      <c r="B1813" t="s">
        <v>6</v>
      </c>
      <c r="C1813" t="s">
        <v>1536</v>
      </c>
      <c r="D1813" s="2">
        <v>915380.25</v>
      </c>
      <c r="E1813" s="3">
        <f t="shared" si="56"/>
        <v>4.1432685725922265E-3</v>
      </c>
      <c r="F1813" s="3">
        <f t="shared" si="57"/>
        <v>79.831399199363915</v>
      </c>
      <c r="G1813" t="s">
        <v>14473</v>
      </c>
    </row>
    <row r="1814" spans="1:7" x14ac:dyDescent="0.35">
      <c r="A1814" t="s">
        <v>3</v>
      </c>
      <c r="B1814" t="s">
        <v>9</v>
      </c>
      <c r="C1814" t="s">
        <v>10069</v>
      </c>
      <c r="D1814" s="2">
        <v>915179.25</v>
      </c>
      <c r="E1814" s="3">
        <f t="shared" si="56"/>
        <v>4.1423587900367353E-3</v>
      </c>
      <c r="F1814" s="3">
        <f t="shared" si="57"/>
        <v>79.835541558153949</v>
      </c>
      <c r="G1814" t="s">
        <v>14480</v>
      </c>
    </row>
    <row r="1815" spans="1:7" x14ac:dyDescent="0.35">
      <c r="A1815" t="s">
        <v>3</v>
      </c>
      <c r="B1815" t="s">
        <v>6</v>
      </c>
      <c r="C1815" t="s">
        <v>11657</v>
      </c>
      <c r="D1815" s="2">
        <v>915000</v>
      </c>
      <c r="E1815" s="3">
        <f t="shared" si="56"/>
        <v>4.1415474541010551E-3</v>
      </c>
      <c r="F1815" s="3">
        <f t="shared" si="57"/>
        <v>79.839683105608046</v>
      </c>
      <c r="G1815" t="s">
        <v>14473</v>
      </c>
    </row>
    <row r="1816" spans="1:7" x14ac:dyDescent="0.35">
      <c r="A1816" t="s">
        <v>3</v>
      </c>
      <c r="B1816" t="s">
        <v>8</v>
      </c>
      <c r="C1816" t="s">
        <v>4767</v>
      </c>
      <c r="D1816" s="2">
        <v>914952.41</v>
      </c>
      <c r="E1816" s="3">
        <f t="shared" si="56"/>
        <v>4.141332048370628E-3</v>
      </c>
      <c r="F1816" s="3">
        <f t="shared" si="57"/>
        <v>79.843824437656423</v>
      </c>
      <c r="G1816" t="s">
        <v>14473</v>
      </c>
    </row>
    <row r="1817" spans="1:7" x14ac:dyDescent="0.35">
      <c r="A1817" t="s">
        <v>3</v>
      </c>
      <c r="B1817" t="s">
        <v>139</v>
      </c>
      <c r="C1817" t="s">
        <v>2769</v>
      </c>
      <c r="D1817" s="2">
        <v>914631.2</v>
      </c>
      <c r="E1817" s="3">
        <f t="shared" si="56"/>
        <v>4.1398781615315759E-3</v>
      </c>
      <c r="F1817" s="3">
        <f t="shared" si="57"/>
        <v>79.847964315817961</v>
      </c>
      <c r="G1817" t="s">
        <v>14480</v>
      </c>
    </row>
    <row r="1818" spans="1:7" x14ac:dyDescent="0.35">
      <c r="A1818" t="s">
        <v>3</v>
      </c>
      <c r="B1818" t="s">
        <v>9</v>
      </c>
      <c r="C1818" t="s">
        <v>4711</v>
      </c>
      <c r="D1818" s="2">
        <v>914516.93</v>
      </c>
      <c r="E1818" s="3">
        <f t="shared" si="56"/>
        <v>4.1393609433593584E-3</v>
      </c>
      <c r="F1818" s="3">
        <f t="shared" si="57"/>
        <v>79.852103676761317</v>
      </c>
      <c r="G1818" t="s">
        <v>14480</v>
      </c>
    </row>
    <row r="1819" spans="1:7" x14ac:dyDescent="0.35">
      <c r="A1819" t="s">
        <v>10</v>
      </c>
      <c r="B1819" t="s">
        <v>200</v>
      </c>
      <c r="C1819" t="s">
        <v>13486</v>
      </c>
      <c r="D1819" s="2">
        <v>913943.07</v>
      </c>
      <c r="E1819" s="3">
        <f t="shared" si="56"/>
        <v>4.1367634915320242E-3</v>
      </c>
      <c r="F1819" s="3">
        <f t="shared" si="57"/>
        <v>79.856240440252847</v>
      </c>
      <c r="G1819" t="s">
        <v>14473</v>
      </c>
    </row>
    <row r="1820" spans="1:7" x14ac:dyDescent="0.35">
      <c r="A1820" t="s">
        <v>10</v>
      </c>
      <c r="B1820" t="s">
        <v>9</v>
      </c>
      <c r="C1820" t="s">
        <v>12115</v>
      </c>
      <c r="D1820" s="2">
        <v>913721.29</v>
      </c>
      <c r="E1820" s="3">
        <f t="shared" si="56"/>
        <v>4.1357596528496521E-3</v>
      </c>
      <c r="F1820" s="3">
        <f t="shared" si="57"/>
        <v>79.860376199905701</v>
      </c>
      <c r="G1820" t="s">
        <v>14473</v>
      </c>
    </row>
    <row r="1821" spans="1:7" x14ac:dyDescent="0.35">
      <c r="A1821" t="s">
        <v>10</v>
      </c>
      <c r="B1821" t="s">
        <v>16</v>
      </c>
      <c r="C1821" s="7" t="s">
        <v>2191</v>
      </c>
      <c r="D1821" s="2">
        <v>912804.38</v>
      </c>
      <c r="E1821" s="3">
        <f t="shared" si="56"/>
        <v>4.1316094601981336E-3</v>
      </c>
      <c r="F1821" s="3">
        <f t="shared" si="57"/>
        <v>79.864507809365904</v>
      </c>
      <c r="G1821" t="s">
        <v>14480</v>
      </c>
    </row>
    <row r="1822" spans="1:7" x14ac:dyDescent="0.35">
      <c r="A1822" t="s">
        <v>3</v>
      </c>
      <c r="B1822" t="s">
        <v>6</v>
      </c>
      <c r="C1822" t="s">
        <v>1531</v>
      </c>
      <c r="D1822" s="2">
        <v>912788.74</v>
      </c>
      <c r="E1822" s="3">
        <f t="shared" si="56"/>
        <v>4.1315386691574965E-3</v>
      </c>
      <c r="F1822" s="3">
        <f t="shared" si="57"/>
        <v>79.86863934803506</v>
      </c>
      <c r="G1822" t="s">
        <v>14473</v>
      </c>
    </row>
    <row r="1823" spans="1:7" x14ac:dyDescent="0.35">
      <c r="A1823" t="s">
        <v>10</v>
      </c>
      <c r="B1823" t="s">
        <v>681</v>
      </c>
      <c r="C1823" t="s">
        <v>9180</v>
      </c>
      <c r="D1823" s="2">
        <v>912661.23</v>
      </c>
      <c r="E1823" s="3">
        <f t="shared" si="56"/>
        <v>4.130961523019931E-3</v>
      </c>
      <c r="F1823" s="3">
        <f t="shared" si="57"/>
        <v>79.872770309558078</v>
      </c>
      <c r="G1823" t="s">
        <v>14473</v>
      </c>
    </row>
    <row r="1824" spans="1:7" x14ac:dyDescent="0.35">
      <c r="A1824" t="s">
        <v>10</v>
      </c>
      <c r="B1824" t="s">
        <v>166</v>
      </c>
      <c r="C1824" t="s">
        <v>1142</v>
      </c>
      <c r="D1824" s="2">
        <v>912003.72</v>
      </c>
      <c r="E1824" s="3">
        <f t="shared" si="56"/>
        <v>4.1279854477559467E-3</v>
      </c>
      <c r="F1824" s="3">
        <f t="shared" si="57"/>
        <v>79.87689829500583</v>
      </c>
      <c r="G1824" t="s">
        <v>14473</v>
      </c>
    </row>
    <row r="1825" spans="1:7" x14ac:dyDescent="0.35">
      <c r="A1825" t="s">
        <v>10</v>
      </c>
      <c r="B1825" t="s">
        <v>9</v>
      </c>
      <c r="C1825" t="s">
        <v>1079</v>
      </c>
      <c r="D1825" s="2">
        <v>911768.56</v>
      </c>
      <c r="E1825" s="3">
        <f t="shared" si="56"/>
        <v>4.1269210474288364E-3</v>
      </c>
      <c r="F1825" s="3">
        <f t="shared" si="57"/>
        <v>79.88102521605326</v>
      </c>
      <c r="G1825" t="s">
        <v>14473</v>
      </c>
    </row>
    <row r="1826" spans="1:7" x14ac:dyDescent="0.35">
      <c r="A1826" t="s">
        <v>3</v>
      </c>
      <c r="B1826" t="s">
        <v>23</v>
      </c>
      <c r="C1826" t="s">
        <v>5685</v>
      </c>
      <c r="D1826" s="2">
        <v>911073.28000000003</v>
      </c>
      <c r="E1826" s="3">
        <f t="shared" si="56"/>
        <v>4.1237740145174838E-3</v>
      </c>
      <c r="F1826" s="3">
        <f t="shared" si="57"/>
        <v>79.885148990067776</v>
      </c>
      <c r="G1826" t="s">
        <v>14473</v>
      </c>
    </row>
    <row r="1827" spans="1:7" x14ac:dyDescent="0.35">
      <c r="A1827" t="s">
        <v>10</v>
      </c>
      <c r="B1827" t="s">
        <v>6</v>
      </c>
      <c r="C1827" t="s">
        <v>3527</v>
      </c>
      <c r="D1827" s="2">
        <v>910966.99</v>
      </c>
      <c r="E1827" s="3">
        <f t="shared" si="56"/>
        <v>4.1232929160706028E-3</v>
      </c>
      <c r="F1827" s="3">
        <f t="shared" si="57"/>
        <v>79.889272282983853</v>
      </c>
      <c r="G1827" t="s">
        <v>14480</v>
      </c>
    </row>
    <row r="1828" spans="1:7" x14ac:dyDescent="0.35">
      <c r="A1828" t="s">
        <v>3</v>
      </c>
      <c r="B1828" t="s">
        <v>22</v>
      </c>
      <c r="C1828" t="s">
        <v>10243</v>
      </c>
      <c r="D1828" s="2">
        <v>910806.1</v>
      </c>
      <c r="E1828" s="3">
        <f t="shared" si="56"/>
        <v>4.1225646826608866E-3</v>
      </c>
      <c r="F1828" s="3">
        <f t="shared" si="57"/>
        <v>79.893394847666514</v>
      </c>
      <c r="G1828" t="s">
        <v>14473</v>
      </c>
    </row>
    <row r="1829" spans="1:7" x14ac:dyDescent="0.35">
      <c r="A1829" t="s">
        <v>3</v>
      </c>
      <c r="B1829" t="s">
        <v>195</v>
      </c>
      <c r="C1829" t="s">
        <v>7540</v>
      </c>
      <c r="D1829" s="2">
        <v>910661.76</v>
      </c>
      <c r="E1829" s="3">
        <f t="shared" si="56"/>
        <v>4.1219113592078534E-3</v>
      </c>
      <c r="F1829" s="3">
        <f t="shared" si="57"/>
        <v>79.89751675902572</v>
      </c>
      <c r="G1829" t="s">
        <v>14473</v>
      </c>
    </row>
    <row r="1830" spans="1:7" x14ac:dyDescent="0.35">
      <c r="A1830" t="s">
        <v>3</v>
      </c>
      <c r="B1830" t="s">
        <v>33</v>
      </c>
      <c r="C1830" t="s">
        <v>1231</v>
      </c>
      <c r="D1830" s="2">
        <v>910549.55</v>
      </c>
      <c r="E1830" s="3">
        <f t="shared" si="56"/>
        <v>4.1214034651752586E-3</v>
      </c>
      <c r="F1830" s="3">
        <f t="shared" si="57"/>
        <v>79.901638162490897</v>
      </c>
      <c r="G1830" t="s">
        <v>14473</v>
      </c>
    </row>
    <row r="1831" spans="1:7" x14ac:dyDescent="0.35">
      <c r="A1831" t="s">
        <v>10</v>
      </c>
      <c r="B1831" t="s">
        <v>20</v>
      </c>
      <c r="C1831" t="s">
        <v>6493</v>
      </c>
      <c r="D1831" s="2">
        <v>910084.63</v>
      </c>
      <c r="E1831" s="3">
        <f t="shared" si="56"/>
        <v>4.1192991064404379E-3</v>
      </c>
      <c r="F1831" s="3">
        <f t="shared" si="57"/>
        <v>79.905757461597332</v>
      </c>
      <c r="G1831" t="s">
        <v>14473</v>
      </c>
    </row>
    <row r="1832" spans="1:7" x14ac:dyDescent="0.35">
      <c r="A1832" t="s">
        <v>3</v>
      </c>
      <c r="B1832" t="s">
        <v>9</v>
      </c>
      <c r="C1832" t="s">
        <v>8319</v>
      </c>
      <c r="D1832" s="2">
        <v>909389.75</v>
      </c>
      <c r="E1832" s="3">
        <f t="shared" si="56"/>
        <v>4.1161538840416342E-3</v>
      </c>
      <c r="F1832" s="3">
        <f t="shared" si="57"/>
        <v>79.909873615481374</v>
      </c>
      <c r="G1832" t="s">
        <v>14480</v>
      </c>
    </row>
    <row r="1833" spans="1:7" x14ac:dyDescent="0.35">
      <c r="A1833" t="s">
        <v>3</v>
      </c>
      <c r="B1833" t="s">
        <v>20</v>
      </c>
      <c r="C1833" t="s">
        <v>7562</v>
      </c>
      <c r="D1833" s="2">
        <v>909305.57</v>
      </c>
      <c r="E1833" s="3">
        <f t="shared" si="56"/>
        <v>4.1157728616758558E-3</v>
      </c>
      <c r="F1833" s="3">
        <f t="shared" si="57"/>
        <v>79.913989388343055</v>
      </c>
      <c r="G1833" t="s">
        <v>14473</v>
      </c>
    </row>
    <row r="1834" spans="1:7" x14ac:dyDescent="0.35">
      <c r="A1834" t="s">
        <v>3</v>
      </c>
      <c r="B1834" t="s">
        <v>11</v>
      </c>
      <c r="C1834" t="s">
        <v>760</v>
      </c>
      <c r="D1834" s="2">
        <v>908923.43</v>
      </c>
      <c r="E1834" s="3">
        <f t="shared" si="56"/>
        <v>4.1140431885128949E-3</v>
      </c>
      <c r="F1834" s="3">
        <f t="shared" si="57"/>
        <v>79.918103431531563</v>
      </c>
      <c r="G1834" t="s">
        <v>14473</v>
      </c>
    </row>
    <row r="1835" spans="1:7" x14ac:dyDescent="0.35">
      <c r="A1835" t="s">
        <v>3</v>
      </c>
      <c r="B1835" t="s">
        <v>143</v>
      </c>
      <c r="C1835" t="s">
        <v>167</v>
      </c>
      <c r="D1835" s="2">
        <v>908384.99</v>
      </c>
      <c r="E1835" s="3">
        <f t="shared" si="56"/>
        <v>4.1116060575717072E-3</v>
      </c>
      <c r="F1835" s="3">
        <f t="shared" si="57"/>
        <v>79.92221503758914</v>
      </c>
      <c r="G1835" t="s">
        <v>14473</v>
      </c>
    </row>
    <row r="1836" spans="1:7" x14ac:dyDescent="0.35">
      <c r="A1836" t="s">
        <v>3</v>
      </c>
      <c r="B1836" t="s">
        <v>28</v>
      </c>
      <c r="C1836" s="8" t="s">
        <v>1225</v>
      </c>
      <c r="D1836" s="2">
        <v>907334.89</v>
      </c>
      <c r="E1836" s="3">
        <f t="shared" si="56"/>
        <v>4.1068530095044378E-3</v>
      </c>
      <c r="F1836" s="3">
        <f t="shared" si="57"/>
        <v>79.926321890598643</v>
      </c>
      <c r="G1836" t="s">
        <v>14480</v>
      </c>
    </row>
    <row r="1837" spans="1:7" x14ac:dyDescent="0.35">
      <c r="A1837" t="s">
        <v>10</v>
      </c>
      <c r="B1837" t="s">
        <v>33</v>
      </c>
      <c r="C1837" t="s">
        <v>13146</v>
      </c>
      <c r="D1837" s="2">
        <v>907257.74</v>
      </c>
      <c r="E1837" s="3">
        <f t="shared" si="56"/>
        <v>4.1065038068966962E-3</v>
      </c>
      <c r="F1837" s="3">
        <f t="shared" si="57"/>
        <v>79.930428394405538</v>
      </c>
      <c r="G1837" t="s">
        <v>14473</v>
      </c>
    </row>
    <row r="1838" spans="1:7" x14ac:dyDescent="0.35">
      <c r="A1838" t="s">
        <v>3</v>
      </c>
      <c r="B1838" t="s">
        <v>8</v>
      </c>
      <c r="C1838" t="s">
        <v>11097</v>
      </c>
      <c r="D1838" s="2">
        <v>906877.22</v>
      </c>
      <c r="E1838" s="3">
        <f t="shared" si="56"/>
        <v>4.1047814663095544E-3</v>
      </c>
      <c r="F1838" s="3">
        <f t="shared" si="57"/>
        <v>79.934533175871849</v>
      </c>
      <c r="G1838" t="s">
        <v>14473</v>
      </c>
    </row>
    <row r="1839" spans="1:7" x14ac:dyDescent="0.35">
      <c r="A1839" t="s">
        <v>3</v>
      </c>
      <c r="B1839" t="s">
        <v>33</v>
      </c>
      <c r="C1839" t="s">
        <v>7531</v>
      </c>
      <c r="D1839" s="2">
        <v>906296.23</v>
      </c>
      <c r="E1839" s="3">
        <f t="shared" si="56"/>
        <v>4.1021517420960479E-3</v>
      </c>
      <c r="F1839" s="3">
        <f t="shared" si="57"/>
        <v>79.938635327613952</v>
      </c>
      <c r="G1839" t="s">
        <v>14473</v>
      </c>
    </row>
    <row r="1840" spans="1:7" x14ac:dyDescent="0.35">
      <c r="A1840" t="s">
        <v>3</v>
      </c>
      <c r="B1840" t="s">
        <v>478</v>
      </c>
      <c r="C1840" t="s">
        <v>2617</v>
      </c>
      <c r="D1840" s="2">
        <v>905997.95</v>
      </c>
      <c r="E1840" s="3">
        <f t="shared" si="56"/>
        <v>4.1008016428888249E-3</v>
      </c>
      <c r="F1840" s="3">
        <f t="shared" si="57"/>
        <v>79.942736129256843</v>
      </c>
      <c r="G1840" t="s">
        <v>14473</v>
      </c>
    </row>
    <row r="1841" spans="1:7" x14ac:dyDescent="0.35">
      <c r="A1841" t="s">
        <v>10</v>
      </c>
      <c r="B1841" t="s">
        <v>76</v>
      </c>
      <c r="C1841" t="s">
        <v>8969</v>
      </c>
      <c r="D1841" s="2">
        <v>905920.54</v>
      </c>
      <c r="E1841" s="3">
        <f t="shared" si="56"/>
        <v>4.1004512634479264E-3</v>
      </c>
      <c r="F1841" s="3">
        <f t="shared" si="57"/>
        <v>79.946836580520298</v>
      </c>
      <c r="G1841" t="s">
        <v>14480</v>
      </c>
    </row>
    <row r="1842" spans="1:7" x14ac:dyDescent="0.35">
      <c r="A1842" t="s">
        <v>3</v>
      </c>
      <c r="B1842" t="s">
        <v>13</v>
      </c>
      <c r="C1842" t="s">
        <v>204</v>
      </c>
      <c r="D1842" s="2">
        <v>905709.5</v>
      </c>
      <c r="E1842" s="3">
        <f t="shared" si="56"/>
        <v>4.0994960370274751E-3</v>
      </c>
      <c r="F1842" s="3">
        <f t="shared" si="57"/>
        <v>79.950936076557326</v>
      </c>
      <c r="G1842" t="s">
        <v>14480</v>
      </c>
    </row>
    <row r="1843" spans="1:7" x14ac:dyDescent="0.35">
      <c r="A1843" t="s">
        <v>3</v>
      </c>
      <c r="B1843" t="s">
        <v>796</v>
      </c>
      <c r="C1843" t="s">
        <v>13476</v>
      </c>
      <c r="D1843" s="2">
        <v>905520.43</v>
      </c>
      <c r="E1843" s="3">
        <f t="shared" si="56"/>
        <v>4.0986402530087352E-3</v>
      </c>
      <c r="F1843" s="3">
        <f t="shared" si="57"/>
        <v>79.955034716810331</v>
      </c>
      <c r="G1843" t="s">
        <v>14473</v>
      </c>
    </row>
    <row r="1844" spans="1:7" x14ac:dyDescent="0.35">
      <c r="A1844" t="s">
        <v>3</v>
      </c>
      <c r="B1844" t="s">
        <v>139</v>
      </c>
      <c r="C1844" t="s">
        <v>12534</v>
      </c>
      <c r="D1844" s="2">
        <v>905499.41</v>
      </c>
      <c r="E1844" s="3">
        <f t="shared" si="56"/>
        <v>4.0985451105743252E-3</v>
      </c>
      <c r="F1844" s="3">
        <f t="shared" si="57"/>
        <v>79.959133261920911</v>
      </c>
      <c r="G1844" t="s">
        <v>14473</v>
      </c>
    </row>
    <row r="1845" spans="1:7" x14ac:dyDescent="0.35">
      <c r="A1845" t="s">
        <v>3</v>
      </c>
      <c r="B1845" t="s">
        <v>9</v>
      </c>
      <c r="C1845" t="s">
        <v>2934</v>
      </c>
      <c r="D1845" s="2">
        <v>904946.26</v>
      </c>
      <c r="E1845" s="3">
        <f t="shared" si="56"/>
        <v>4.0960413980341758E-3</v>
      </c>
      <c r="F1845" s="3">
        <f t="shared" si="57"/>
        <v>79.96322930331894</v>
      </c>
      <c r="G1845" t="s">
        <v>14480</v>
      </c>
    </row>
    <row r="1846" spans="1:7" x14ac:dyDescent="0.35">
      <c r="A1846" t="s">
        <v>10</v>
      </c>
      <c r="B1846" t="s">
        <v>29</v>
      </c>
      <c r="C1846" t="s">
        <v>1669</v>
      </c>
      <c r="D1846" s="2">
        <v>902522.07</v>
      </c>
      <c r="E1846" s="3">
        <f t="shared" si="56"/>
        <v>4.0850688319983754E-3</v>
      </c>
      <c r="F1846" s="3">
        <f t="shared" si="57"/>
        <v>79.967314372150938</v>
      </c>
      <c r="G1846" t="s">
        <v>14473</v>
      </c>
    </row>
    <row r="1847" spans="1:7" x14ac:dyDescent="0.35">
      <c r="A1847" t="s">
        <v>3</v>
      </c>
      <c r="B1847" t="s">
        <v>9</v>
      </c>
      <c r="C1847" t="s">
        <v>2782</v>
      </c>
      <c r="D1847" s="2">
        <v>902254.85</v>
      </c>
      <c r="E1847" s="3">
        <f t="shared" si="56"/>
        <v>4.0838593190905235E-3</v>
      </c>
      <c r="F1847" s="3">
        <f t="shared" si="57"/>
        <v>79.971398231470033</v>
      </c>
      <c r="G1847" t="s">
        <v>14480</v>
      </c>
    </row>
    <row r="1848" spans="1:7" x14ac:dyDescent="0.35">
      <c r="A1848" t="s">
        <v>10</v>
      </c>
      <c r="B1848" t="s">
        <v>28</v>
      </c>
      <c r="C1848" s="8" t="s">
        <v>1225</v>
      </c>
      <c r="D1848" s="2">
        <v>900258.2</v>
      </c>
      <c r="E1848" s="3">
        <f t="shared" si="56"/>
        <v>4.07482191939191E-3</v>
      </c>
      <c r="F1848" s="3">
        <f t="shared" si="57"/>
        <v>79.975473053389422</v>
      </c>
      <c r="G1848" t="s">
        <v>14480</v>
      </c>
    </row>
    <row r="1849" spans="1:7" x14ac:dyDescent="0.35">
      <c r="A1849" t="s">
        <v>10</v>
      </c>
      <c r="B1849" t="s">
        <v>55</v>
      </c>
      <c r="C1849" t="s">
        <v>2709</v>
      </c>
      <c r="D1849" s="2">
        <v>900000</v>
      </c>
      <c r="E1849" s="3">
        <f t="shared" si="56"/>
        <v>4.0736532335420217E-3</v>
      </c>
      <c r="F1849" s="3">
        <f t="shared" si="57"/>
        <v>79.979546706622969</v>
      </c>
      <c r="G1849" t="s">
        <v>14473</v>
      </c>
    </row>
    <row r="1850" spans="1:7" x14ac:dyDescent="0.35">
      <c r="A1850" t="s">
        <v>3</v>
      </c>
      <c r="B1850" t="s">
        <v>9</v>
      </c>
      <c r="C1850" s="8" t="s">
        <v>2924</v>
      </c>
      <c r="D1850" s="2">
        <v>899745.4</v>
      </c>
      <c r="E1850" s="3">
        <f t="shared" si="56"/>
        <v>4.0725008423050666E-3</v>
      </c>
      <c r="F1850" s="3">
        <f t="shared" si="57"/>
        <v>79.983619207465267</v>
      </c>
      <c r="G1850" t="s">
        <v>14480</v>
      </c>
    </row>
    <row r="1851" spans="1:7" x14ac:dyDescent="0.35">
      <c r="A1851" t="s">
        <v>3</v>
      </c>
      <c r="B1851" t="s">
        <v>9</v>
      </c>
      <c r="C1851" t="s">
        <v>4048</v>
      </c>
      <c r="D1851" s="2">
        <v>897942.61</v>
      </c>
      <c r="E1851" s="3">
        <f t="shared" si="56"/>
        <v>4.0643409075129576E-3</v>
      </c>
      <c r="F1851" s="3">
        <f t="shared" si="57"/>
        <v>79.987683548372786</v>
      </c>
      <c r="G1851" t="s">
        <v>14480</v>
      </c>
    </row>
    <row r="1852" spans="1:7" x14ac:dyDescent="0.35">
      <c r="A1852" t="s">
        <v>3</v>
      </c>
      <c r="B1852" t="s">
        <v>32</v>
      </c>
      <c r="C1852" t="s">
        <v>188</v>
      </c>
      <c r="D1852" s="2">
        <v>897781.18</v>
      </c>
      <c r="E1852" s="3">
        <f t="shared" si="56"/>
        <v>4.0636102299113014E-3</v>
      </c>
      <c r="F1852" s="3">
        <f t="shared" si="57"/>
        <v>79.991747158602692</v>
      </c>
      <c r="G1852" t="s">
        <v>14473</v>
      </c>
    </row>
    <row r="1853" spans="1:7" x14ac:dyDescent="0.35">
      <c r="A1853" t="s">
        <v>3</v>
      </c>
      <c r="B1853" t="s">
        <v>22</v>
      </c>
      <c r="C1853" t="s">
        <v>1254</v>
      </c>
      <c r="D1853" s="2">
        <v>897650.96</v>
      </c>
      <c r="E1853" s="3">
        <f t="shared" si="56"/>
        <v>4.0630208175512217E-3</v>
      </c>
      <c r="F1853" s="3">
        <f t="shared" si="57"/>
        <v>79.995810179420246</v>
      </c>
      <c r="G1853" t="s">
        <v>14473</v>
      </c>
    </row>
    <row r="1854" spans="1:7" x14ac:dyDescent="0.35">
      <c r="A1854" t="s">
        <v>10</v>
      </c>
      <c r="B1854" t="s">
        <v>3175</v>
      </c>
      <c r="C1854" t="s">
        <v>11922</v>
      </c>
      <c r="D1854" s="2">
        <v>896887.2</v>
      </c>
      <c r="E1854" s="3">
        <f t="shared" si="56"/>
        <v>4.0595638248916103E-3</v>
      </c>
      <c r="F1854" s="3">
        <f t="shared" si="57"/>
        <v>79.999869743245142</v>
      </c>
      <c r="G1854" t="s">
        <v>14473</v>
      </c>
    </row>
    <row r="1855" spans="1:7" x14ac:dyDescent="0.35">
      <c r="A1855" t="s">
        <v>3</v>
      </c>
      <c r="B1855" t="s">
        <v>67</v>
      </c>
      <c r="C1855" t="s">
        <v>6217</v>
      </c>
      <c r="D1855" s="2">
        <v>896853.46</v>
      </c>
      <c r="E1855" s="3">
        <f t="shared" si="56"/>
        <v>4.0594111081581662E-3</v>
      </c>
      <c r="F1855" s="3">
        <f t="shared" si="57"/>
        <v>80.003929154353301</v>
      </c>
      <c r="G1855" t="s">
        <v>14480</v>
      </c>
    </row>
    <row r="1856" spans="1:7" x14ac:dyDescent="0.35">
      <c r="A1856" t="s">
        <v>3</v>
      </c>
      <c r="B1856" t="s">
        <v>40</v>
      </c>
      <c r="C1856" s="8" t="s">
        <v>1565</v>
      </c>
      <c r="D1856" s="2">
        <v>896782.07</v>
      </c>
      <c r="E1856" s="3">
        <f t="shared" si="56"/>
        <v>4.0590879769311188E-3</v>
      </c>
      <c r="F1856" s="3">
        <f t="shared" si="57"/>
        <v>80.007988242330228</v>
      </c>
      <c r="G1856" t="s">
        <v>14480</v>
      </c>
    </row>
    <row r="1857" spans="1:7" x14ac:dyDescent="0.35">
      <c r="A1857" t="s">
        <v>10</v>
      </c>
      <c r="B1857" t="s">
        <v>73</v>
      </c>
      <c r="C1857" t="s">
        <v>6736</v>
      </c>
      <c r="D1857" s="2">
        <v>896462.51</v>
      </c>
      <c r="E1857" s="3">
        <f t="shared" si="56"/>
        <v>4.0576415584563296E-3</v>
      </c>
      <c r="F1857" s="3">
        <f t="shared" si="57"/>
        <v>80.012045883888689</v>
      </c>
      <c r="G1857" t="s">
        <v>14480</v>
      </c>
    </row>
    <row r="1858" spans="1:7" x14ac:dyDescent="0.35">
      <c r="A1858" t="s">
        <v>10</v>
      </c>
      <c r="B1858" t="s">
        <v>6</v>
      </c>
      <c r="C1858" t="s">
        <v>388</v>
      </c>
      <c r="D1858" s="2">
        <v>896138.09</v>
      </c>
      <c r="E1858" s="3">
        <f t="shared" si="56"/>
        <v>4.0561731422540789E-3</v>
      </c>
      <c r="F1858" s="3">
        <f t="shared" si="57"/>
        <v>80.016102057030949</v>
      </c>
      <c r="G1858" t="s">
        <v>14473</v>
      </c>
    </row>
    <row r="1859" spans="1:7" x14ac:dyDescent="0.35">
      <c r="A1859" t="s">
        <v>10</v>
      </c>
      <c r="B1859" t="s">
        <v>6</v>
      </c>
      <c r="C1859" t="s">
        <v>8633</v>
      </c>
      <c r="D1859" s="2">
        <v>896118.66</v>
      </c>
      <c r="E1859" s="3">
        <f t="shared" ref="E1859:E1922" si="58">(D1859/$D$29638)*100</f>
        <v>4.0560851966070476E-3</v>
      </c>
      <c r="F1859" s="3">
        <f t="shared" si="57"/>
        <v>80.020158142227558</v>
      </c>
      <c r="G1859" t="s">
        <v>14473</v>
      </c>
    </row>
    <row r="1860" spans="1:7" x14ac:dyDescent="0.35">
      <c r="A1860" t="s">
        <v>10</v>
      </c>
      <c r="B1860" t="s">
        <v>9</v>
      </c>
      <c r="C1860" t="s">
        <v>11518</v>
      </c>
      <c r="D1860" s="2">
        <v>895311.84</v>
      </c>
      <c r="E1860" s="3">
        <f t="shared" si="58"/>
        <v>4.0524333022716186E-3</v>
      </c>
      <c r="F1860" s="3">
        <f t="shared" ref="F1860:F1923" si="59">E1860+F1859</f>
        <v>80.024210575529835</v>
      </c>
      <c r="G1860" t="s">
        <v>14473</v>
      </c>
    </row>
    <row r="1861" spans="1:7" x14ac:dyDescent="0.35">
      <c r="A1861" t="s">
        <v>3</v>
      </c>
      <c r="B1861" t="s">
        <v>9</v>
      </c>
      <c r="C1861" t="s">
        <v>220</v>
      </c>
      <c r="D1861" s="2">
        <v>894975.57</v>
      </c>
      <c r="E1861" s="3">
        <f t="shared" si="58"/>
        <v>4.0509112496351259E-3</v>
      </c>
      <c r="F1861" s="3">
        <f t="shared" si="59"/>
        <v>80.028261486779471</v>
      </c>
      <c r="G1861" t="s">
        <v>14480</v>
      </c>
    </row>
    <row r="1862" spans="1:7" x14ac:dyDescent="0.35">
      <c r="A1862" t="s">
        <v>3</v>
      </c>
      <c r="B1862" t="s">
        <v>76</v>
      </c>
      <c r="C1862" t="s">
        <v>343</v>
      </c>
      <c r="D1862" s="2">
        <v>894971.68</v>
      </c>
      <c r="E1862" s="3">
        <f t="shared" si="58"/>
        <v>4.0508936424005952E-3</v>
      </c>
      <c r="F1862" s="3">
        <f t="shared" si="59"/>
        <v>80.032312380421871</v>
      </c>
      <c r="G1862" t="s">
        <v>14480</v>
      </c>
    </row>
    <row r="1863" spans="1:7" x14ac:dyDescent="0.35">
      <c r="A1863" t="s">
        <v>3</v>
      </c>
      <c r="B1863" t="s">
        <v>22</v>
      </c>
      <c r="C1863" s="8" t="s">
        <v>327</v>
      </c>
      <c r="D1863" s="2">
        <v>894921.75</v>
      </c>
      <c r="E1863" s="3">
        <f t="shared" si="58"/>
        <v>4.0506676451717606E-3</v>
      </c>
      <c r="F1863" s="3">
        <f t="shared" si="59"/>
        <v>80.036363048067045</v>
      </c>
      <c r="G1863" t="s">
        <v>14480</v>
      </c>
    </row>
    <row r="1864" spans="1:7" x14ac:dyDescent="0.35">
      <c r="A1864" t="s">
        <v>3</v>
      </c>
      <c r="B1864" t="s">
        <v>37</v>
      </c>
      <c r="C1864" t="s">
        <v>5043</v>
      </c>
      <c r="D1864" s="2">
        <v>894324.26</v>
      </c>
      <c r="E1864" s="3">
        <f t="shared" si="58"/>
        <v>4.0479632373156393E-3</v>
      </c>
      <c r="F1864" s="3">
        <f t="shared" si="59"/>
        <v>80.040411011304357</v>
      </c>
      <c r="G1864" t="s">
        <v>14473</v>
      </c>
    </row>
    <row r="1865" spans="1:7" x14ac:dyDescent="0.35">
      <c r="A1865" t="s">
        <v>3</v>
      </c>
      <c r="B1865" t="s">
        <v>180</v>
      </c>
      <c r="C1865" t="s">
        <v>5372</v>
      </c>
      <c r="D1865" s="2">
        <v>894228.08</v>
      </c>
      <c r="E1865" s="3">
        <f t="shared" si="58"/>
        <v>4.0475278995734144E-3</v>
      </c>
      <c r="F1865" s="3">
        <f t="shared" si="59"/>
        <v>80.04445853920393</v>
      </c>
      <c r="G1865" t="s">
        <v>14480</v>
      </c>
    </row>
    <row r="1866" spans="1:7" x14ac:dyDescent="0.35">
      <c r="A1866" t="s">
        <v>10</v>
      </c>
      <c r="B1866" t="s">
        <v>20</v>
      </c>
      <c r="C1866" t="s">
        <v>13019</v>
      </c>
      <c r="D1866" s="2">
        <v>893016.94</v>
      </c>
      <c r="E1866" s="3">
        <f t="shared" si="58"/>
        <v>4.0420459391542233E-3</v>
      </c>
      <c r="F1866" s="3">
        <f t="shared" si="59"/>
        <v>80.048500585143088</v>
      </c>
      <c r="G1866" t="s">
        <v>14473</v>
      </c>
    </row>
    <row r="1867" spans="1:7" x14ac:dyDescent="0.35">
      <c r="A1867" t="s">
        <v>10</v>
      </c>
      <c r="B1867" t="s">
        <v>40</v>
      </c>
      <c r="C1867" t="s">
        <v>11380</v>
      </c>
      <c r="D1867" s="2">
        <v>892892.21</v>
      </c>
      <c r="E1867" s="3">
        <f t="shared" si="58"/>
        <v>4.0414813760788681E-3</v>
      </c>
      <c r="F1867" s="3">
        <f t="shared" si="59"/>
        <v>80.052542066519166</v>
      </c>
      <c r="G1867" t="s">
        <v>14473</v>
      </c>
    </row>
    <row r="1868" spans="1:7" x14ac:dyDescent="0.35">
      <c r="A1868" t="s">
        <v>3</v>
      </c>
      <c r="B1868" t="s">
        <v>8</v>
      </c>
      <c r="C1868" t="s">
        <v>1531</v>
      </c>
      <c r="D1868" s="2">
        <v>891946.76</v>
      </c>
      <c r="E1868" s="3">
        <f t="shared" si="58"/>
        <v>4.0372020033570318E-3</v>
      </c>
      <c r="F1868" s="3">
        <f t="shared" si="59"/>
        <v>80.056579268522526</v>
      </c>
      <c r="G1868" t="s">
        <v>14473</v>
      </c>
    </row>
    <row r="1869" spans="1:7" x14ac:dyDescent="0.35">
      <c r="A1869" t="s">
        <v>10</v>
      </c>
      <c r="B1869" t="s">
        <v>9</v>
      </c>
      <c r="C1869" t="s">
        <v>3396</v>
      </c>
      <c r="D1869" s="2">
        <v>890965.1</v>
      </c>
      <c r="E1869" s="3">
        <f t="shared" si="58"/>
        <v>4.0327587339867672E-3</v>
      </c>
      <c r="F1869" s="3">
        <f t="shared" si="59"/>
        <v>80.060612027256511</v>
      </c>
      <c r="G1869" t="s">
        <v>14480</v>
      </c>
    </row>
    <row r="1870" spans="1:7" x14ac:dyDescent="0.35">
      <c r="A1870" t="s">
        <v>3</v>
      </c>
      <c r="B1870" t="s">
        <v>6</v>
      </c>
      <c r="C1870" t="s">
        <v>9212</v>
      </c>
      <c r="D1870" s="2">
        <v>890839.4</v>
      </c>
      <c r="E1870" s="3">
        <f t="shared" si="58"/>
        <v>4.0321897804184827E-3</v>
      </c>
      <c r="F1870" s="3">
        <f t="shared" si="59"/>
        <v>80.064644217036928</v>
      </c>
      <c r="G1870" t="s">
        <v>14473</v>
      </c>
    </row>
    <row r="1871" spans="1:7" x14ac:dyDescent="0.35">
      <c r="A1871" t="s">
        <v>3</v>
      </c>
      <c r="B1871" t="s">
        <v>56</v>
      </c>
      <c r="C1871" t="s">
        <v>1157</v>
      </c>
      <c r="D1871" s="2">
        <v>890412.81</v>
      </c>
      <c r="E1871" s="3">
        <f t="shared" si="58"/>
        <v>4.0302589140485973E-3</v>
      </c>
      <c r="F1871" s="3">
        <f t="shared" si="59"/>
        <v>80.068674475950971</v>
      </c>
      <c r="G1871" t="s">
        <v>14473</v>
      </c>
    </row>
    <row r="1872" spans="1:7" x14ac:dyDescent="0.35">
      <c r="A1872" t="s">
        <v>10</v>
      </c>
      <c r="B1872" t="s">
        <v>9</v>
      </c>
      <c r="C1872" t="s">
        <v>5361</v>
      </c>
      <c r="D1872" s="2">
        <v>889815.65</v>
      </c>
      <c r="E1872" s="3">
        <f t="shared" si="58"/>
        <v>4.0275559998653289E-3</v>
      </c>
      <c r="F1872" s="3">
        <f t="shared" si="59"/>
        <v>80.07270203195084</v>
      </c>
      <c r="G1872" t="s">
        <v>14473</v>
      </c>
    </row>
    <row r="1873" spans="1:7" x14ac:dyDescent="0.35">
      <c r="A1873" t="s">
        <v>3</v>
      </c>
      <c r="B1873" t="s">
        <v>45</v>
      </c>
      <c r="C1873" t="s">
        <v>1837</v>
      </c>
      <c r="D1873" s="2">
        <v>889801.07</v>
      </c>
      <c r="E1873" s="3">
        <f t="shared" si="58"/>
        <v>4.0274900066829449E-3</v>
      </c>
      <c r="F1873" s="3">
        <f t="shared" si="59"/>
        <v>80.076729521957517</v>
      </c>
      <c r="G1873" t="s">
        <v>14473</v>
      </c>
    </row>
    <row r="1874" spans="1:7" x14ac:dyDescent="0.35">
      <c r="A1874" t="s">
        <v>3</v>
      </c>
      <c r="B1874" t="s">
        <v>28</v>
      </c>
      <c r="C1874" t="s">
        <v>2603</v>
      </c>
      <c r="D1874" s="2">
        <v>889252.47</v>
      </c>
      <c r="E1874" s="3">
        <f t="shared" si="58"/>
        <v>4.025006888723032E-3</v>
      </c>
      <c r="F1874" s="3">
        <f t="shared" si="59"/>
        <v>80.080754528846242</v>
      </c>
      <c r="G1874" t="s">
        <v>14473</v>
      </c>
    </row>
    <row r="1875" spans="1:7" x14ac:dyDescent="0.35">
      <c r="A1875" t="s">
        <v>10</v>
      </c>
      <c r="B1875" t="s">
        <v>180</v>
      </c>
      <c r="C1875" t="s">
        <v>553</v>
      </c>
      <c r="D1875" s="2">
        <v>888952.1</v>
      </c>
      <c r="E1875" s="3">
        <f t="shared" si="58"/>
        <v>4.0236473295877442E-3</v>
      </c>
      <c r="F1875" s="3">
        <f t="shared" si="59"/>
        <v>80.084778176175831</v>
      </c>
      <c r="G1875" t="s">
        <v>14480</v>
      </c>
    </row>
    <row r="1876" spans="1:7" x14ac:dyDescent="0.35">
      <c r="A1876" t="s">
        <v>3</v>
      </c>
      <c r="B1876" t="s">
        <v>8</v>
      </c>
      <c r="C1876" t="s">
        <v>1773</v>
      </c>
      <c r="D1876" s="2">
        <v>888939.06</v>
      </c>
      <c r="E1876" s="3">
        <f t="shared" si="58"/>
        <v>4.0235883068786725E-3</v>
      </c>
      <c r="F1876" s="3">
        <f t="shared" si="59"/>
        <v>80.08880176448271</v>
      </c>
      <c r="G1876" t="s">
        <v>14473</v>
      </c>
    </row>
    <row r="1877" spans="1:7" x14ac:dyDescent="0.35">
      <c r="A1877" t="s">
        <v>10</v>
      </c>
      <c r="B1877" t="s">
        <v>57</v>
      </c>
      <c r="C1877" t="s">
        <v>831</v>
      </c>
      <c r="D1877" s="2">
        <v>888621.5</v>
      </c>
      <c r="E1877" s="3">
        <f t="shared" si="58"/>
        <v>4.0221509409666236E-3</v>
      </c>
      <c r="F1877" s="3">
        <f t="shared" si="59"/>
        <v>80.092823915423679</v>
      </c>
      <c r="G1877" t="s">
        <v>14473</v>
      </c>
    </row>
    <row r="1878" spans="1:7" x14ac:dyDescent="0.35">
      <c r="A1878" t="s">
        <v>3</v>
      </c>
      <c r="B1878" t="s">
        <v>9</v>
      </c>
      <c r="C1878" t="s">
        <v>7754</v>
      </c>
      <c r="D1878" s="2">
        <v>888224.46</v>
      </c>
      <c r="E1878" s="3">
        <f t="shared" si="58"/>
        <v>4.0203538262112391E-3</v>
      </c>
      <c r="F1878" s="3">
        <f t="shared" si="59"/>
        <v>80.096844269249885</v>
      </c>
      <c r="G1878" t="s">
        <v>14480</v>
      </c>
    </row>
    <row r="1879" spans="1:7" x14ac:dyDescent="0.35">
      <c r="A1879" t="s">
        <v>10</v>
      </c>
      <c r="B1879" t="s">
        <v>8</v>
      </c>
      <c r="C1879" t="s">
        <v>87</v>
      </c>
      <c r="D1879" s="2">
        <v>887350.32</v>
      </c>
      <c r="E1879" s="3">
        <f t="shared" si="58"/>
        <v>4.0163972226139417E-3</v>
      </c>
      <c r="F1879" s="3">
        <f t="shared" si="59"/>
        <v>80.100860666472499</v>
      </c>
      <c r="G1879" t="s">
        <v>14473</v>
      </c>
    </row>
    <row r="1880" spans="1:7" x14ac:dyDescent="0.35">
      <c r="A1880" t="s">
        <v>3</v>
      </c>
      <c r="B1880" t="s">
        <v>16</v>
      </c>
      <c r="C1880" t="s">
        <v>3178</v>
      </c>
      <c r="D1880" s="2">
        <v>886539.86</v>
      </c>
      <c r="E1880" s="3">
        <f t="shared" si="58"/>
        <v>4.012728852614323E-3</v>
      </c>
      <c r="F1880" s="3">
        <f t="shared" si="59"/>
        <v>80.104873395325114</v>
      </c>
      <c r="G1880" t="s">
        <v>14473</v>
      </c>
    </row>
    <row r="1881" spans="1:7" x14ac:dyDescent="0.35">
      <c r="A1881" t="s">
        <v>3</v>
      </c>
      <c r="B1881" t="s">
        <v>122</v>
      </c>
      <c r="C1881" s="7" t="s">
        <v>413</v>
      </c>
      <c r="D1881" s="2">
        <v>886498.32</v>
      </c>
      <c r="E1881" s="3">
        <f t="shared" si="58"/>
        <v>4.0125408308861882E-3</v>
      </c>
      <c r="F1881" s="3">
        <f t="shared" si="59"/>
        <v>80.108885936156</v>
      </c>
      <c r="G1881" t="s">
        <v>14480</v>
      </c>
    </row>
    <row r="1882" spans="1:7" x14ac:dyDescent="0.35">
      <c r="A1882" t="s">
        <v>3</v>
      </c>
      <c r="B1882" t="s">
        <v>29</v>
      </c>
      <c r="C1882" t="s">
        <v>2834</v>
      </c>
      <c r="D1882" s="2">
        <v>885699.33</v>
      </c>
      <c r="E1882" s="3">
        <f t="shared" si="58"/>
        <v>4.0089243773338903E-3</v>
      </c>
      <c r="F1882" s="3">
        <f t="shared" si="59"/>
        <v>80.112894860533331</v>
      </c>
      <c r="G1882" t="s">
        <v>14473</v>
      </c>
    </row>
    <row r="1883" spans="1:7" x14ac:dyDescent="0.35">
      <c r="A1883" t="s">
        <v>10</v>
      </c>
      <c r="B1883" t="s">
        <v>73</v>
      </c>
      <c r="C1883" t="s">
        <v>2034</v>
      </c>
      <c r="D1883" s="2">
        <v>884668.45</v>
      </c>
      <c r="E1883" s="3">
        <f t="shared" si="58"/>
        <v>4.0042583243945643E-3</v>
      </c>
      <c r="F1883" s="3">
        <f t="shared" si="59"/>
        <v>80.116899118857731</v>
      </c>
      <c r="G1883" t="s">
        <v>14480</v>
      </c>
    </row>
    <row r="1884" spans="1:7" x14ac:dyDescent="0.35">
      <c r="A1884" t="s">
        <v>10</v>
      </c>
      <c r="B1884" t="s">
        <v>6</v>
      </c>
      <c r="C1884" t="s">
        <v>11212</v>
      </c>
      <c r="D1884" s="2">
        <v>883920</v>
      </c>
      <c r="E1884" s="3">
        <f t="shared" si="58"/>
        <v>4.000870629102737E-3</v>
      </c>
      <c r="F1884" s="3">
        <f t="shared" si="59"/>
        <v>80.12089998948683</v>
      </c>
      <c r="G1884" t="s">
        <v>14480</v>
      </c>
    </row>
    <row r="1885" spans="1:7" x14ac:dyDescent="0.35">
      <c r="A1885" t="s">
        <v>3</v>
      </c>
      <c r="B1885" t="s">
        <v>6</v>
      </c>
      <c r="C1885" t="s">
        <v>87</v>
      </c>
      <c r="D1885" s="2">
        <v>882621.03</v>
      </c>
      <c r="E1885" s="3">
        <f t="shared" si="58"/>
        <v>3.9949911253907662E-3</v>
      </c>
      <c r="F1885" s="3">
        <f t="shared" si="59"/>
        <v>80.124894980612225</v>
      </c>
      <c r="G1885" t="s">
        <v>14473</v>
      </c>
    </row>
    <row r="1886" spans="1:7" x14ac:dyDescent="0.35">
      <c r="A1886" t="s">
        <v>3</v>
      </c>
      <c r="B1886" t="s">
        <v>139</v>
      </c>
      <c r="C1886" t="s">
        <v>3205</v>
      </c>
      <c r="D1886" s="2">
        <v>881410.4</v>
      </c>
      <c r="E1886" s="3">
        <f t="shared" si="58"/>
        <v>3.9895114733750738E-3</v>
      </c>
      <c r="F1886" s="3">
        <f t="shared" si="59"/>
        <v>80.128884492085604</v>
      </c>
      <c r="G1886" t="s">
        <v>14480</v>
      </c>
    </row>
    <row r="1887" spans="1:7" x14ac:dyDescent="0.35">
      <c r="A1887" t="s">
        <v>10</v>
      </c>
      <c r="B1887" t="s">
        <v>187</v>
      </c>
      <c r="C1887" t="s">
        <v>3853</v>
      </c>
      <c r="D1887" s="2">
        <v>881300.44</v>
      </c>
      <c r="E1887" s="3">
        <f t="shared" si="58"/>
        <v>3.9890137634755619E-3</v>
      </c>
      <c r="F1887" s="3">
        <f t="shared" si="59"/>
        <v>80.132873505849076</v>
      </c>
      <c r="G1887" t="s">
        <v>14473</v>
      </c>
    </row>
    <row r="1888" spans="1:7" x14ac:dyDescent="0.35">
      <c r="A1888" t="s">
        <v>3</v>
      </c>
      <c r="B1888" t="s">
        <v>13</v>
      </c>
      <c r="C1888" t="s">
        <v>807</v>
      </c>
      <c r="D1888" s="2">
        <v>880900.62</v>
      </c>
      <c r="E1888" s="3">
        <f t="shared" si="58"/>
        <v>3.987204065657968E-3</v>
      </c>
      <c r="F1888" s="3">
        <f t="shared" si="59"/>
        <v>80.136860709914728</v>
      </c>
      <c r="G1888" t="s">
        <v>14480</v>
      </c>
    </row>
    <row r="1889" spans="1:7" x14ac:dyDescent="0.35">
      <c r="A1889" t="s">
        <v>3</v>
      </c>
      <c r="B1889" t="s">
        <v>73</v>
      </c>
      <c r="C1889" t="s">
        <v>4220</v>
      </c>
      <c r="D1889" s="2">
        <v>880417.88</v>
      </c>
      <c r="E1889" s="3">
        <f t="shared" si="58"/>
        <v>3.9850190485891234E-3</v>
      </c>
      <c r="F1889" s="3">
        <f t="shared" si="59"/>
        <v>80.140845728963313</v>
      </c>
      <c r="G1889" t="s">
        <v>14473</v>
      </c>
    </row>
    <row r="1890" spans="1:7" x14ac:dyDescent="0.35">
      <c r="A1890" t="s">
        <v>10</v>
      </c>
      <c r="B1890" t="s">
        <v>9</v>
      </c>
      <c r="C1890" t="s">
        <v>11708</v>
      </c>
      <c r="D1890" s="2">
        <v>879916.92</v>
      </c>
      <c r="E1890" s="3">
        <f t="shared" si="58"/>
        <v>3.9827515626737068E-3</v>
      </c>
      <c r="F1890" s="3">
        <f t="shared" si="59"/>
        <v>80.144828480525987</v>
      </c>
      <c r="G1890" t="s">
        <v>14473</v>
      </c>
    </row>
    <row r="1891" spans="1:7" x14ac:dyDescent="0.35">
      <c r="A1891" t="s">
        <v>3</v>
      </c>
      <c r="B1891" t="s">
        <v>9</v>
      </c>
      <c r="C1891" s="8" t="s">
        <v>1116</v>
      </c>
      <c r="D1891" s="2">
        <v>879814.19</v>
      </c>
      <c r="E1891" s="3">
        <f t="shared" si="58"/>
        <v>3.9822865777885044E-3</v>
      </c>
      <c r="F1891" s="3">
        <f t="shared" si="59"/>
        <v>80.148810767103782</v>
      </c>
      <c r="G1891" t="s">
        <v>14480</v>
      </c>
    </row>
    <row r="1892" spans="1:7" x14ac:dyDescent="0.35">
      <c r="A1892" t="s">
        <v>3</v>
      </c>
      <c r="B1892" t="s">
        <v>9</v>
      </c>
      <c r="C1892" t="s">
        <v>3925</v>
      </c>
      <c r="D1892" s="2">
        <v>879027</v>
      </c>
      <c r="E1892" s="3">
        <f t="shared" si="58"/>
        <v>3.9787235343563803E-3</v>
      </c>
      <c r="F1892" s="3">
        <f t="shared" si="59"/>
        <v>80.152789490638142</v>
      </c>
      <c r="G1892" t="s">
        <v>14480</v>
      </c>
    </row>
    <row r="1893" spans="1:7" x14ac:dyDescent="0.35">
      <c r="A1893" t="s">
        <v>3</v>
      </c>
      <c r="B1893" t="s">
        <v>73</v>
      </c>
      <c r="C1893" t="s">
        <v>747</v>
      </c>
      <c r="D1893" s="2">
        <v>878985.3</v>
      </c>
      <c r="E1893" s="3">
        <f t="shared" si="58"/>
        <v>3.9785347884232266E-3</v>
      </c>
      <c r="F1893" s="3">
        <f t="shared" si="59"/>
        <v>80.156768025426558</v>
      </c>
      <c r="G1893" t="s">
        <v>14473</v>
      </c>
    </row>
    <row r="1894" spans="1:7" x14ac:dyDescent="0.35">
      <c r="A1894" t="s">
        <v>3</v>
      </c>
      <c r="B1894" t="s">
        <v>55</v>
      </c>
      <c r="C1894" s="8" t="s">
        <v>6193</v>
      </c>
      <c r="D1894" s="2">
        <v>878663.3</v>
      </c>
      <c r="E1894" s="3">
        <f t="shared" si="58"/>
        <v>3.9770773258218928E-3</v>
      </c>
      <c r="F1894" s="3">
        <f t="shared" si="59"/>
        <v>80.160745102752387</v>
      </c>
      <c r="G1894" t="s">
        <v>14480</v>
      </c>
    </row>
    <row r="1895" spans="1:7" x14ac:dyDescent="0.35">
      <c r="A1895" t="s">
        <v>10</v>
      </c>
      <c r="B1895" t="s">
        <v>11</v>
      </c>
      <c r="C1895" t="s">
        <v>11180</v>
      </c>
      <c r="D1895" s="2">
        <v>878200.56</v>
      </c>
      <c r="E1895" s="3">
        <f t="shared" si="58"/>
        <v>3.9749828343804599E-3</v>
      </c>
      <c r="F1895" s="3">
        <f t="shared" si="59"/>
        <v>80.164720085586765</v>
      </c>
      <c r="G1895" t="s">
        <v>14473</v>
      </c>
    </row>
    <row r="1896" spans="1:7" x14ac:dyDescent="0.35">
      <c r="A1896" t="s">
        <v>3</v>
      </c>
      <c r="B1896" t="s">
        <v>180</v>
      </c>
      <c r="C1896" t="s">
        <v>3006</v>
      </c>
      <c r="D1896" s="2">
        <v>877811.21</v>
      </c>
      <c r="E1896" s="3">
        <f t="shared" si="58"/>
        <v>3.9732205267288155E-3</v>
      </c>
      <c r="F1896" s="3">
        <f t="shared" si="59"/>
        <v>80.168693306113497</v>
      </c>
      <c r="G1896" t="s">
        <v>14480</v>
      </c>
    </row>
    <row r="1897" spans="1:7" x14ac:dyDescent="0.35">
      <c r="A1897" t="s">
        <v>3</v>
      </c>
      <c r="B1897" t="s">
        <v>9</v>
      </c>
      <c r="C1897" t="s">
        <v>3132</v>
      </c>
      <c r="D1897" s="2">
        <v>877809.81</v>
      </c>
      <c r="E1897" s="3">
        <f t="shared" si="58"/>
        <v>3.9732141899348969E-3</v>
      </c>
      <c r="F1897" s="3">
        <f t="shared" si="59"/>
        <v>80.172666520303437</v>
      </c>
      <c r="G1897" t="s">
        <v>14473</v>
      </c>
    </row>
    <row r="1898" spans="1:7" x14ac:dyDescent="0.35">
      <c r="A1898" t="s">
        <v>3</v>
      </c>
      <c r="B1898" t="s">
        <v>22</v>
      </c>
      <c r="C1898" t="s">
        <v>14202</v>
      </c>
      <c r="D1898" s="2">
        <v>876999.21</v>
      </c>
      <c r="E1898" s="3">
        <f t="shared" si="58"/>
        <v>3.9695451862558863E-3</v>
      </c>
      <c r="F1898" s="3">
        <f t="shared" si="59"/>
        <v>80.176636065489689</v>
      </c>
      <c r="G1898" t="s">
        <v>14473</v>
      </c>
    </row>
    <row r="1899" spans="1:7" x14ac:dyDescent="0.35">
      <c r="A1899" t="s">
        <v>3</v>
      </c>
      <c r="B1899" t="s">
        <v>33</v>
      </c>
      <c r="C1899" s="8" t="s">
        <v>9047</v>
      </c>
      <c r="D1899" s="2">
        <v>876968.82</v>
      </c>
      <c r="E1899" s="3">
        <f t="shared" si="58"/>
        <v>3.9694076325650337E-3</v>
      </c>
      <c r="F1899" s="3">
        <f t="shared" si="59"/>
        <v>80.180605473122256</v>
      </c>
      <c r="G1899" t="s">
        <v>14480</v>
      </c>
    </row>
    <row r="1900" spans="1:7" x14ac:dyDescent="0.35">
      <c r="A1900" t="s">
        <v>3</v>
      </c>
      <c r="B1900" t="s">
        <v>68</v>
      </c>
      <c r="C1900" t="s">
        <v>8263</v>
      </c>
      <c r="D1900" s="2">
        <v>876930.21</v>
      </c>
      <c r="E1900" s="3">
        <f t="shared" si="58"/>
        <v>3.9692328728413145E-3</v>
      </c>
      <c r="F1900" s="3">
        <f t="shared" si="59"/>
        <v>80.184574705995104</v>
      </c>
      <c r="G1900" t="s">
        <v>14473</v>
      </c>
    </row>
    <row r="1901" spans="1:7" x14ac:dyDescent="0.35">
      <c r="A1901" t="s">
        <v>10</v>
      </c>
      <c r="B1901" t="s">
        <v>6</v>
      </c>
      <c r="C1901" t="s">
        <v>2188</v>
      </c>
      <c r="D1901" s="2">
        <v>876926.38</v>
      </c>
      <c r="E1901" s="3">
        <f t="shared" si="58"/>
        <v>3.9692155371836655E-3</v>
      </c>
      <c r="F1901" s="3">
        <f t="shared" si="59"/>
        <v>80.188543921532286</v>
      </c>
      <c r="G1901" t="s">
        <v>14473</v>
      </c>
    </row>
    <row r="1902" spans="1:7" x14ac:dyDescent="0.35">
      <c r="A1902" t="s">
        <v>3</v>
      </c>
      <c r="B1902" t="s">
        <v>37</v>
      </c>
      <c r="C1902" s="8" t="s">
        <v>2038</v>
      </c>
      <c r="D1902" s="2">
        <v>876218.89</v>
      </c>
      <c r="E1902" s="3">
        <f t="shared" si="58"/>
        <v>3.9660132383767784E-3</v>
      </c>
      <c r="F1902" s="3">
        <f t="shared" si="59"/>
        <v>80.192509934770669</v>
      </c>
      <c r="G1902" t="s">
        <v>14480</v>
      </c>
    </row>
    <row r="1903" spans="1:7" x14ac:dyDescent="0.35">
      <c r="A1903" t="s">
        <v>10</v>
      </c>
      <c r="B1903" t="s">
        <v>9</v>
      </c>
      <c r="C1903" t="s">
        <v>1770</v>
      </c>
      <c r="D1903" s="2">
        <v>875012.95</v>
      </c>
      <c r="E1903" s="3">
        <f t="shared" si="58"/>
        <v>3.9605548146207136E-3</v>
      </c>
      <c r="F1903" s="3">
        <f t="shared" si="59"/>
        <v>80.196470489585295</v>
      </c>
      <c r="G1903" t="s">
        <v>14480</v>
      </c>
    </row>
    <row r="1904" spans="1:7" x14ac:dyDescent="0.35">
      <c r="A1904" t="s">
        <v>3</v>
      </c>
      <c r="B1904" t="s">
        <v>9</v>
      </c>
      <c r="C1904" t="s">
        <v>3006</v>
      </c>
      <c r="D1904" s="2">
        <v>874771.47</v>
      </c>
      <c r="E1904" s="3">
        <f t="shared" si="58"/>
        <v>3.9594618081953414E-3</v>
      </c>
      <c r="F1904" s="3">
        <f t="shared" si="59"/>
        <v>80.200429951393488</v>
      </c>
      <c r="G1904" t="s">
        <v>14480</v>
      </c>
    </row>
    <row r="1905" spans="1:7" x14ac:dyDescent="0.35">
      <c r="A1905" t="s">
        <v>3</v>
      </c>
      <c r="B1905" t="s">
        <v>9</v>
      </c>
      <c r="C1905" t="s">
        <v>744</v>
      </c>
      <c r="D1905" s="2">
        <v>874266.81</v>
      </c>
      <c r="E1905" s="3">
        <f t="shared" si="58"/>
        <v>3.9571775750388534E-3</v>
      </c>
      <c r="F1905" s="3">
        <f t="shared" si="59"/>
        <v>80.20438712896852</v>
      </c>
      <c r="G1905" t="s">
        <v>14473</v>
      </c>
    </row>
    <row r="1906" spans="1:7" x14ac:dyDescent="0.35">
      <c r="A1906" t="s">
        <v>10</v>
      </c>
      <c r="B1906" t="s">
        <v>11</v>
      </c>
      <c r="C1906" t="s">
        <v>2111</v>
      </c>
      <c r="D1906" s="2">
        <v>873795.62</v>
      </c>
      <c r="E1906" s="3">
        <f t="shared" si="58"/>
        <v>3.9550448365198391E-3</v>
      </c>
      <c r="F1906" s="3">
        <f t="shared" si="59"/>
        <v>80.208342173805036</v>
      </c>
      <c r="G1906" t="s">
        <v>14473</v>
      </c>
    </row>
    <row r="1907" spans="1:7" x14ac:dyDescent="0.35">
      <c r="A1907" t="s">
        <v>3</v>
      </c>
      <c r="B1907" t="s">
        <v>13</v>
      </c>
      <c r="C1907" t="s">
        <v>12766</v>
      </c>
      <c r="D1907" s="2">
        <v>872879.84</v>
      </c>
      <c r="E1907" s="3">
        <f t="shared" si="58"/>
        <v>3.9508997585662696E-3</v>
      </c>
      <c r="F1907" s="3">
        <f t="shared" si="59"/>
        <v>80.2122930735636</v>
      </c>
      <c r="G1907" t="s">
        <v>14473</v>
      </c>
    </row>
    <row r="1908" spans="1:7" x14ac:dyDescent="0.35">
      <c r="A1908" t="s">
        <v>3</v>
      </c>
      <c r="B1908" t="s">
        <v>8</v>
      </c>
      <c r="C1908" s="8" t="s">
        <v>1962</v>
      </c>
      <c r="D1908" s="2">
        <v>872669.47</v>
      </c>
      <c r="E1908" s="3">
        <f t="shared" si="58"/>
        <v>3.9499475647543358E-3</v>
      </c>
      <c r="F1908" s="3">
        <f t="shared" si="59"/>
        <v>80.216243021128349</v>
      </c>
      <c r="G1908" t="s">
        <v>14480</v>
      </c>
    </row>
    <row r="1909" spans="1:7" x14ac:dyDescent="0.35">
      <c r="A1909" t="s">
        <v>3</v>
      </c>
      <c r="B1909" t="s">
        <v>180</v>
      </c>
      <c r="C1909" t="s">
        <v>4005</v>
      </c>
      <c r="D1909" s="2">
        <v>872424.6</v>
      </c>
      <c r="E1909" s="3">
        <f t="shared" si="58"/>
        <v>3.9488392142351166E-3</v>
      </c>
      <c r="F1909" s="3">
        <f t="shared" si="59"/>
        <v>80.220191860342581</v>
      </c>
      <c r="G1909" t="s">
        <v>14480</v>
      </c>
    </row>
    <row r="1910" spans="1:7" x14ac:dyDescent="0.35">
      <c r="A1910" t="s">
        <v>10</v>
      </c>
      <c r="B1910" t="s">
        <v>29</v>
      </c>
      <c r="C1910" t="s">
        <v>2701</v>
      </c>
      <c r="D1910" s="2">
        <v>871637.72</v>
      </c>
      <c r="E1910" s="3">
        <f t="shared" si="58"/>
        <v>3.945277573950216E-3</v>
      </c>
      <c r="F1910" s="3">
        <f t="shared" si="59"/>
        <v>80.224137137916529</v>
      </c>
      <c r="G1910" t="s">
        <v>14473</v>
      </c>
    </row>
    <row r="1911" spans="1:7" x14ac:dyDescent="0.35">
      <c r="A1911" t="s">
        <v>10</v>
      </c>
      <c r="B1911" t="s">
        <v>8</v>
      </c>
      <c r="C1911" t="s">
        <v>204</v>
      </c>
      <c r="D1911" s="2">
        <v>870325.4</v>
      </c>
      <c r="E1911" s="3">
        <f t="shared" si="58"/>
        <v>3.9393376443819482E-3</v>
      </c>
      <c r="F1911" s="3">
        <f t="shared" si="59"/>
        <v>80.228076475560911</v>
      </c>
      <c r="G1911" t="s">
        <v>14480</v>
      </c>
    </row>
    <row r="1912" spans="1:7" x14ac:dyDescent="0.35">
      <c r="A1912" t="s">
        <v>10</v>
      </c>
      <c r="B1912" t="s">
        <v>23</v>
      </c>
      <c r="C1912" t="s">
        <v>5685</v>
      </c>
      <c r="D1912" s="2">
        <v>870000.23</v>
      </c>
      <c r="E1912" s="3">
        <f t="shared" si="58"/>
        <v>3.9378658334686695E-3</v>
      </c>
      <c r="F1912" s="3">
        <f t="shared" si="59"/>
        <v>80.232014341394375</v>
      </c>
      <c r="G1912" t="s">
        <v>14473</v>
      </c>
    </row>
    <row r="1913" spans="1:7" x14ac:dyDescent="0.35">
      <c r="A1913" t="s">
        <v>10</v>
      </c>
      <c r="B1913" t="s">
        <v>76</v>
      </c>
      <c r="C1913" t="s">
        <v>2607</v>
      </c>
      <c r="D1913" s="2">
        <v>869415.78</v>
      </c>
      <c r="E1913" s="3">
        <f t="shared" si="58"/>
        <v>3.9352204483216208E-3</v>
      </c>
      <c r="F1913" s="3">
        <f t="shared" si="59"/>
        <v>80.235949561842702</v>
      </c>
      <c r="G1913" t="s">
        <v>14473</v>
      </c>
    </row>
    <row r="1914" spans="1:7" x14ac:dyDescent="0.35">
      <c r="A1914" t="s">
        <v>10</v>
      </c>
      <c r="B1914" t="s">
        <v>8</v>
      </c>
      <c r="C1914" s="8" t="s">
        <v>4407</v>
      </c>
      <c r="D1914" s="2">
        <v>868547.74</v>
      </c>
      <c r="E1914" s="3">
        <f t="shared" si="58"/>
        <v>3.931291455040683E-3</v>
      </c>
      <c r="F1914" s="3">
        <f t="shared" si="59"/>
        <v>80.239880853297748</v>
      </c>
      <c r="G1914" t="s">
        <v>14480</v>
      </c>
    </row>
    <row r="1915" spans="1:7" x14ac:dyDescent="0.35">
      <c r="A1915" t="s">
        <v>10</v>
      </c>
      <c r="B1915" t="s">
        <v>37</v>
      </c>
      <c r="C1915" t="s">
        <v>1129</v>
      </c>
      <c r="D1915" s="2">
        <v>868073.6</v>
      </c>
      <c r="E1915" s="3">
        <f t="shared" si="58"/>
        <v>3.9291453639916252E-3</v>
      </c>
      <c r="F1915" s="3">
        <f t="shared" si="59"/>
        <v>80.243809998661746</v>
      </c>
      <c r="G1915" t="s">
        <v>14473</v>
      </c>
    </row>
    <row r="1916" spans="1:7" x14ac:dyDescent="0.35">
      <c r="A1916" t="s">
        <v>10</v>
      </c>
      <c r="B1916" t="s">
        <v>9</v>
      </c>
      <c r="C1916" t="s">
        <v>1531</v>
      </c>
      <c r="D1916" s="2">
        <v>867925.91</v>
      </c>
      <c r="E1916" s="3">
        <f t="shared" si="58"/>
        <v>3.9284768774960014E-3</v>
      </c>
      <c r="F1916" s="3">
        <f t="shared" si="59"/>
        <v>80.247738475539236</v>
      </c>
      <c r="G1916" t="s">
        <v>14473</v>
      </c>
    </row>
    <row r="1917" spans="1:7" x14ac:dyDescent="0.35">
      <c r="A1917" t="s">
        <v>10</v>
      </c>
      <c r="B1917" t="s">
        <v>92</v>
      </c>
      <c r="C1917" s="13" t="s">
        <v>10091</v>
      </c>
      <c r="D1917" s="2">
        <v>867023.96</v>
      </c>
      <c r="E1917" s="3">
        <f t="shared" si="58"/>
        <v>3.9243943980137872E-3</v>
      </c>
      <c r="F1917" s="3">
        <f t="shared" si="59"/>
        <v>80.251662869937249</v>
      </c>
      <c r="G1917" t="s">
        <v>14480</v>
      </c>
    </row>
    <row r="1918" spans="1:7" x14ac:dyDescent="0.35">
      <c r="A1918" t="s">
        <v>10</v>
      </c>
      <c r="B1918" t="s">
        <v>40</v>
      </c>
      <c r="C1918" t="s">
        <v>2456</v>
      </c>
      <c r="D1918" s="2">
        <v>865773.09</v>
      </c>
      <c r="E1918" s="3">
        <f t="shared" si="58"/>
        <v>3.9187326084357413E-3</v>
      </c>
      <c r="F1918" s="3">
        <f t="shared" si="59"/>
        <v>80.255581602545689</v>
      </c>
      <c r="G1918" t="s">
        <v>14473</v>
      </c>
    </row>
    <row r="1919" spans="1:7" x14ac:dyDescent="0.35">
      <c r="A1919" t="s">
        <v>3</v>
      </c>
      <c r="B1919" t="s">
        <v>9</v>
      </c>
      <c r="C1919" t="s">
        <v>5956</v>
      </c>
      <c r="D1919" s="2">
        <v>865686.15</v>
      </c>
      <c r="E1919" s="3">
        <f t="shared" si="58"/>
        <v>3.9183390935333814E-3</v>
      </c>
      <c r="F1919" s="3">
        <f t="shared" si="59"/>
        <v>80.25949994163922</v>
      </c>
      <c r="G1919" t="s">
        <v>14480</v>
      </c>
    </row>
    <row r="1920" spans="1:7" x14ac:dyDescent="0.35">
      <c r="A1920" t="s">
        <v>10</v>
      </c>
      <c r="B1920" t="s">
        <v>9</v>
      </c>
      <c r="C1920" t="s">
        <v>6617</v>
      </c>
      <c r="D1920" s="2">
        <v>864699.22</v>
      </c>
      <c r="E1920" s="3">
        <f t="shared" si="58"/>
        <v>3.9138719706602928E-3</v>
      </c>
      <c r="F1920" s="3">
        <f t="shared" si="59"/>
        <v>80.263413813609887</v>
      </c>
      <c r="G1920" t="s">
        <v>14480</v>
      </c>
    </row>
    <row r="1921" spans="1:7" x14ac:dyDescent="0.35">
      <c r="A1921" t="s">
        <v>10</v>
      </c>
      <c r="B1921" t="s">
        <v>13</v>
      </c>
      <c r="C1921" t="s">
        <v>9693</v>
      </c>
      <c r="D1921" s="2">
        <v>863996.61</v>
      </c>
      <c r="E1921" s="3">
        <f t="shared" si="58"/>
        <v>3.9106917601064942E-3</v>
      </c>
      <c r="F1921" s="3">
        <f t="shared" si="59"/>
        <v>80.267324505369999</v>
      </c>
      <c r="G1921" t="s">
        <v>14473</v>
      </c>
    </row>
    <row r="1922" spans="1:7" x14ac:dyDescent="0.35">
      <c r="A1922" t="s">
        <v>10</v>
      </c>
      <c r="B1922" t="s">
        <v>180</v>
      </c>
      <c r="C1922" t="s">
        <v>285</v>
      </c>
      <c r="D1922" s="2">
        <v>863995.96</v>
      </c>
      <c r="E1922" s="3">
        <f t="shared" si="58"/>
        <v>3.9106888180236036E-3</v>
      </c>
      <c r="F1922" s="3">
        <f t="shared" si="59"/>
        <v>80.271235194188023</v>
      </c>
      <c r="G1922" t="s">
        <v>14480</v>
      </c>
    </row>
    <row r="1923" spans="1:7" x14ac:dyDescent="0.35">
      <c r="A1923" t="s">
        <v>10</v>
      </c>
      <c r="B1923" t="s">
        <v>13</v>
      </c>
      <c r="C1923" t="s">
        <v>269</v>
      </c>
      <c r="D1923" s="2">
        <v>863652.37</v>
      </c>
      <c r="E1923" s="3">
        <f t="shared" ref="E1923:E1986" si="60">(D1923/$D$29638)*100</f>
        <v>3.9091336330074784E-3</v>
      </c>
      <c r="F1923" s="3">
        <f t="shared" si="59"/>
        <v>80.275144327821025</v>
      </c>
      <c r="G1923" t="s">
        <v>14473</v>
      </c>
    </row>
    <row r="1924" spans="1:7" x14ac:dyDescent="0.35">
      <c r="A1924" t="s">
        <v>10</v>
      </c>
      <c r="B1924" t="s">
        <v>9</v>
      </c>
      <c r="C1924" t="s">
        <v>10330</v>
      </c>
      <c r="D1924" s="2">
        <v>863435.48</v>
      </c>
      <c r="E1924" s="3">
        <f t="shared" si="60"/>
        <v>3.9081519278410084E-3</v>
      </c>
      <c r="F1924" s="3">
        <f t="shared" ref="F1924:F1987" si="61">E1924+F1923</f>
        <v>80.27905247974887</v>
      </c>
      <c r="G1924" t="s">
        <v>14473</v>
      </c>
    </row>
    <row r="1925" spans="1:7" x14ac:dyDescent="0.35">
      <c r="A1925" t="s">
        <v>3</v>
      </c>
      <c r="B1925" t="s">
        <v>9</v>
      </c>
      <c r="C1925" t="s">
        <v>13187</v>
      </c>
      <c r="D1925" s="2">
        <v>863081.16</v>
      </c>
      <c r="E1925" s="3">
        <f t="shared" si="60"/>
        <v>3.9065481758257768E-3</v>
      </c>
      <c r="F1925" s="3">
        <f t="shared" si="61"/>
        <v>80.28295902792469</v>
      </c>
      <c r="G1925" t="s">
        <v>14473</v>
      </c>
    </row>
    <row r="1926" spans="1:7" x14ac:dyDescent="0.35">
      <c r="A1926" t="s">
        <v>10</v>
      </c>
      <c r="B1926" t="s">
        <v>9</v>
      </c>
      <c r="C1926" t="s">
        <v>1866</v>
      </c>
      <c r="D1926" s="2">
        <v>862912.91</v>
      </c>
      <c r="E1926" s="3">
        <f t="shared" si="60"/>
        <v>3.9057866289851726E-3</v>
      </c>
      <c r="F1926" s="3">
        <f t="shared" si="61"/>
        <v>80.286864814553681</v>
      </c>
      <c r="G1926" t="s">
        <v>14473</v>
      </c>
    </row>
    <row r="1927" spans="1:7" x14ac:dyDescent="0.35">
      <c r="A1927" t="s">
        <v>3</v>
      </c>
      <c r="B1927" t="s">
        <v>8</v>
      </c>
      <c r="C1927" t="s">
        <v>3108</v>
      </c>
      <c r="D1927" s="2">
        <v>862367.15</v>
      </c>
      <c r="E1927" s="3">
        <f t="shared" si="60"/>
        <v>3.9033163656643525E-3</v>
      </c>
      <c r="F1927" s="3">
        <f t="shared" si="61"/>
        <v>80.290768130919346</v>
      </c>
      <c r="G1927" t="s">
        <v>14473</v>
      </c>
    </row>
    <row r="1928" spans="1:7" x14ac:dyDescent="0.35">
      <c r="A1928" t="s">
        <v>3</v>
      </c>
      <c r="B1928" t="s">
        <v>67</v>
      </c>
      <c r="C1928" t="s">
        <v>7861</v>
      </c>
      <c r="D1928" s="2">
        <v>861868.5</v>
      </c>
      <c r="E1928" s="3">
        <f t="shared" si="60"/>
        <v>3.9010593354589017E-3</v>
      </c>
      <c r="F1928" s="3">
        <f t="shared" si="61"/>
        <v>80.294669190254808</v>
      </c>
      <c r="G1928" t="s">
        <v>14473</v>
      </c>
    </row>
    <row r="1929" spans="1:7" x14ac:dyDescent="0.35">
      <c r="A1929" t="s">
        <v>3</v>
      </c>
      <c r="B1929" t="s">
        <v>96</v>
      </c>
      <c r="C1929" t="s">
        <v>1337</v>
      </c>
      <c r="D1929" s="2">
        <v>861485.31</v>
      </c>
      <c r="E1929" s="3">
        <f t="shared" si="60"/>
        <v>3.8993249097005011E-3</v>
      </c>
      <c r="F1929" s="3">
        <f t="shared" si="61"/>
        <v>80.298568515164504</v>
      </c>
      <c r="G1929" t="s">
        <v>14480</v>
      </c>
    </row>
    <row r="1930" spans="1:7" x14ac:dyDescent="0.35">
      <c r="A1930" t="s">
        <v>3</v>
      </c>
      <c r="B1930" t="s">
        <v>8</v>
      </c>
      <c r="C1930" t="s">
        <v>2051</v>
      </c>
      <c r="D1930" s="2">
        <v>861390.41</v>
      </c>
      <c r="E1930" s="3">
        <f t="shared" si="60"/>
        <v>3.8988953655984307E-3</v>
      </c>
      <c r="F1930" s="3">
        <f t="shared" si="61"/>
        <v>80.302467410530099</v>
      </c>
      <c r="G1930" t="s">
        <v>14473</v>
      </c>
    </row>
    <row r="1931" spans="1:7" x14ac:dyDescent="0.35">
      <c r="A1931" t="s">
        <v>10</v>
      </c>
      <c r="B1931" t="s">
        <v>67</v>
      </c>
      <c r="C1931" t="s">
        <v>6217</v>
      </c>
      <c r="D1931" s="2">
        <v>860752.85</v>
      </c>
      <c r="E1931" s="3">
        <f t="shared" si="60"/>
        <v>3.8960095896477891E-3</v>
      </c>
      <c r="F1931" s="3">
        <f t="shared" si="61"/>
        <v>80.306363420119752</v>
      </c>
      <c r="G1931" t="s">
        <v>14480</v>
      </c>
    </row>
    <row r="1932" spans="1:7" x14ac:dyDescent="0.35">
      <c r="A1932" t="s">
        <v>10</v>
      </c>
      <c r="B1932" t="s">
        <v>346</v>
      </c>
      <c r="C1932" t="s">
        <v>3134</v>
      </c>
      <c r="D1932" s="2">
        <v>860245.35</v>
      </c>
      <c r="E1932" s="3">
        <f t="shared" si="60"/>
        <v>3.8937125018522088E-3</v>
      </c>
      <c r="F1932" s="3">
        <f t="shared" si="61"/>
        <v>80.310257132621601</v>
      </c>
      <c r="G1932" t="s">
        <v>14473</v>
      </c>
    </row>
    <row r="1933" spans="1:7" x14ac:dyDescent="0.35">
      <c r="A1933" t="s">
        <v>10</v>
      </c>
      <c r="B1933" t="s">
        <v>180</v>
      </c>
      <c r="C1933" t="s">
        <v>284</v>
      </c>
      <c r="D1933" s="2">
        <v>859238.93</v>
      </c>
      <c r="E1933" s="3">
        <f t="shared" si="60"/>
        <v>3.8891571617552076E-3</v>
      </c>
      <c r="F1933" s="3">
        <f t="shared" si="61"/>
        <v>80.314146289783352</v>
      </c>
      <c r="G1933" t="s">
        <v>14480</v>
      </c>
    </row>
    <row r="1934" spans="1:7" x14ac:dyDescent="0.35">
      <c r="A1934" t="s">
        <v>10</v>
      </c>
      <c r="B1934" t="s">
        <v>6</v>
      </c>
      <c r="C1934" t="s">
        <v>2878</v>
      </c>
      <c r="D1934" s="2">
        <v>859113.3</v>
      </c>
      <c r="E1934" s="3">
        <f t="shared" si="60"/>
        <v>3.8885885250266182E-3</v>
      </c>
      <c r="F1934" s="3">
        <f t="shared" si="61"/>
        <v>80.318034878308382</v>
      </c>
      <c r="G1934" t="s">
        <v>14480</v>
      </c>
    </row>
    <row r="1935" spans="1:7" x14ac:dyDescent="0.35">
      <c r="A1935" t="s">
        <v>10</v>
      </c>
      <c r="B1935" t="s">
        <v>35</v>
      </c>
      <c r="C1935" t="s">
        <v>4065</v>
      </c>
      <c r="D1935" s="2">
        <v>859066.94</v>
      </c>
      <c r="E1935" s="3">
        <f t="shared" si="60"/>
        <v>3.8883786866222773E-3</v>
      </c>
      <c r="F1935" s="3">
        <f t="shared" si="61"/>
        <v>80.321923256995007</v>
      </c>
      <c r="G1935" t="s">
        <v>14473</v>
      </c>
    </row>
    <row r="1936" spans="1:7" x14ac:dyDescent="0.35">
      <c r="A1936" t="s">
        <v>3</v>
      </c>
      <c r="B1936" t="s">
        <v>32</v>
      </c>
      <c r="C1936" t="s">
        <v>2242</v>
      </c>
      <c r="D1936" s="2">
        <v>858766.38</v>
      </c>
      <c r="E1936" s="3">
        <f t="shared" si="60"/>
        <v>3.887018267493529E-3</v>
      </c>
      <c r="F1936" s="3">
        <f t="shared" si="61"/>
        <v>80.325810275262498</v>
      </c>
      <c r="G1936" t="s">
        <v>14480</v>
      </c>
    </row>
    <row r="1937" spans="1:7" x14ac:dyDescent="0.35">
      <c r="A1937" t="s">
        <v>10</v>
      </c>
      <c r="B1937" t="s">
        <v>92</v>
      </c>
      <c r="C1937" s="7" t="s">
        <v>6197</v>
      </c>
      <c r="D1937" s="2">
        <v>858462</v>
      </c>
      <c r="E1937" s="3">
        <f t="shared" si="60"/>
        <v>3.8856405579699451E-3</v>
      </c>
      <c r="F1937" s="3">
        <f t="shared" si="61"/>
        <v>80.329695915820466</v>
      </c>
      <c r="G1937" t="s">
        <v>14480</v>
      </c>
    </row>
    <row r="1938" spans="1:7" x14ac:dyDescent="0.35">
      <c r="A1938" t="s">
        <v>10</v>
      </c>
      <c r="B1938" t="s">
        <v>13</v>
      </c>
      <c r="C1938" t="s">
        <v>6196</v>
      </c>
      <c r="D1938" s="2">
        <v>858128.46</v>
      </c>
      <c r="E1938" s="3">
        <f t="shared" si="60"/>
        <v>3.8841308620815944E-3</v>
      </c>
      <c r="F1938" s="3">
        <f t="shared" si="61"/>
        <v>80.333580046682542</v>
      </c>
      <c r="G1938" t="s">
        <v>14473</v>
      </c>
    </row>
    <row r="1939" spans="1:7" x14ac:dyDescent="0.35">
      <c r="A1939" t="s">
        <v>10</v>
      </c>
      <c r="B1939" t="s">
        <v>9</v>
      </c>
      <c r="C1939" t="s">
        <v>9610</v>
      </c>
      <c r="D1939" s="2">
        <v>858090.25</v>
      </c>
      <c r="E1939" s="3">
        <f t="shared" si="60"/>
        <v>3.8839579128704242E-3</v>
      </c>
      <c r="F1939" s="3">
        <f t="shared" si="61"/>
        <v>80.337464004595418</v>
      </c>
      <c r="G1939" t="s">
        <v>14480</v>
      </c>
    </row>
    <row r="1940" spans="1:7" x14ac:dyDescent="0.35">
      <c r="A1940" t="s">
        <v>10</v>
      </c>
      <c r="B1940" t="s">
        <v>6</v>
      </c>
      <c r="C1940" t="s">
        <v>1320</v>
      </c>
      <c r="D1940" s="2">
        <v>857897.05</v>
      </c>
      <c r="E1940" s="3">
        <f t="shared" si="60"/>
        <v>3.8830834353096237E-3</v>
      </c>
      <c r="F1940" s="3">
        <f t="shared" si="61"/>
        <v>80.34134708803073</v>
      </c>
      <c r="G1940" t="s">
        <v>14473</v>
      </c>
    </row>
    <row r="1941" spans="1:7" x14ac:dyDescent="0.35">
      <c r="A1941" t="s">
        <v>10</v>
      </c>
      <c r="B1941" t="s">
        <v>29</v>
      </c>
      <c r="C1941" t="s">
        <v>3977</v>
      </c>
      <c r="D1941" s="2">
        <v>857709.42</v>
      </c>
      <c r="E1941" s="3">
        <f t="shared" si="60"/>
        <v>3.8822341691360576E-3</v>
      </c>
      <c r="F1941" s="3">
        <f t="shared" si="61"/>
        <v>80.34522932219987</v>
      </c>
      <c r="G1941" t="s">
        <v>14473</v>
      </c>
    </row>
    <row r="1942" spans="1:7" x14ac:dyDescent="0.35">
      <c r="A1942" t="s">
        <v>3</v>
      </c>
      <c r="B1942" t="s">
        <v>35</v>
      </c>
      <c r="C1942" t="s">
        <v>8827</v>
      </c>
      <c r="D1942" s="2">
        <v>856144.97</v>
      </c>
      <c r="E1942" s="3">
        <f t="shared" si="60"/>
        <v>3.8751530282458185E-3</v>
      </c>
      <c r="F1942" s="3">
        <f t="shared" si="61"/>
        <v>80.349104475228117</v>
      </c>
      <c r="G1942" t="s">
        <v>14473</v>
      </c>
    </row>
    <row r="1943" spans="1:7" x14ac:dyDescent="0.35">
      <c r="A1943" t="s">
        <v>3</v>
      </c>
      <c r="B1943" t="s">
        <v>23</v>
      </c>
      <c r="C1943" t="s">
        <v>3495</v>
      </c>
      <c r="D1943" s="2">
        <v>855938.28</v>
      </c>
      <c r="E1943" s="3">
        <f t="shared" si="60"/>
        <v>3.8742174911493292E-3</v>
      </c>
      <c r="F1943" s="3">
        <f t="shared" si="61"/>
        <v>80.352978692719262</v>
      </c>
      <c r="G1943" t="s">
        <v>14480</v>
      </c>
    </row>
    <row r="1944" spans="1:7" x14ac:dyDescent="0.35">
      <c r="A1944" t="s">
        <v>10</v>
      </c>
      <c r="B1944" t="s">
        <v>9</v>
      </c>
      <c r="C1944" t="s">
        <v>12409</v>
      </c>
      <c r="D1944" s="2">
        <v>855369.47</v>
      </c>
      <c r="E1944" s="3">
        <f t="shared" si="60"/>
        <v>3.8716428970429163E-3</v>
      </c>
      <c r="F1944" s="3">
        <f t="shared" si="61"/>
        <v>80.356850335616301</v>
      </c>
      <c r="G1944" t="s">
        <v>14473</v>
      </c>
    </row>
    <row r="1945" spans="1:7" x14ac:dyDescent="0.35">
      <c r="A1945" t="s">
        <v>10</v>
      </c>
      <c r="B1945" t="s">
        <v>6</v>
      </c>
      <c r="C1945" t="s">
        <v>8298</v>
      </c>
      <c r="D1945" s="2">
        <v>855239.86</v>
      </c>
      <c r="E1945" s="3">
        <f t="shared" si="60"/>
        <v>3.871056245714473E-3</v>
      </c>
      <c r="F1945" s="3">
        <f t="shared" si="61"/>
        <v>80.360721391862015</v>
      </c>
      <c r="G1945" t="s">
        <v>14473</v>
      </c>
    </row>
    <row r="1946" spans="1:7" x14ac:dyDescent="0.35">
      <c r="A1946" t="s">
        <v>3</v>
      </c>
      <c r="B1946" t="s">
        <v>20</v>
      </c>
      <c r="C1946" t="s">
        <v>10759</v>
      </c>
      <c r="D1946" s="2">
        <v>854845.93</v>
      </c>
      <c r="E1946" s="3">
        <f t="shared" si="60"/>
        <v>3.8692732076941517E-3</v>
      </c>
      <c r="F1946" s="3">
        <f t="shared" si="61"/>
        <v>80.364590665069713</v>
      </c>
      <c r="G1946" t="s">
        <v>14473</v>
      </c>
    </row>
    <row r="1947" spans="1:7" x14ac:dyDescent="0.35">
      <c r="A1947" t="s">
        <v>10</v>
      </c>
      <c r="B1947" t="s">
        <v>9</v>
      </c>
      <c r="C1947" t="s">
        <v>1578</v>
      </c>
      <c r="D1947" s="2">
        <v>854705.25</v>
      </c>
      <c r="E1947" s="3">
        <f t="shared" si="60"/>
        <v>3.8686364504309356E-3</v>
      </c>
      <c r="F1947" s="3">
        <f t="shared" si="61"/>
        <v>80.368459301520147</v>
      </c>
      <c r="G1947" t="s">
        <v>14473</v>
      </c>
    </row>
    <row r="1948" spans="1:7" x14ac:dyDescent="0.35">
      <c r="A1948" t="s">
        <v>10</v>
      </c>
      <c r="B1948" t="s">
        <v>37</v>
      </c>
      <c r="C1948" t="s">
        <v>863</v>
      </c>
      <c r="D1948" s="2">
        <v>853977.55</v>
      </c>
      <c r="E1948" s="3">
        <f t="shared" si="60"/>
        <v>3.8653426754775484E-3</v>
      </c>
      <c r="F1948" s="3">
        <f t="shared" si="61"/>
        <v>80.372324644195629</v>
      </c>
      <c r="G1948" t="s">
        <v>14473</v>
      </c>
    </row>
    <row r="1949" spans="1:7" x14ac:dyDescent="0.35">
      <c r="A1949" t="s">
        <v>3</v>
      </c>
      <c r="B1949" t="s">
        <v>6</v>
      </c>
      <c r="C1949" t="s">
        <v>479</v>
      </c>
      <c r="D1949" s="2">
        <v>853899.14</v>
      </c>
      <c r="E1949" s="3">
        <f t="shared" si="60"/>
        <v>3.8649877697552789E-3</v>
      </c>
      <c r="F1949" s="3">
        <f t="shared" si="61"/>
        <v>80.376189631965389</v>
      </c>
      <c r="G1949" t="s">
        <v>14480</v>
      </c>
    </row>
    <row r="1950" spans="1:7" x14ac:dyDescent="0.35">
      <c r="A1950" t="s">
        <v>10</v>
      </c>
      <c r="B1950" t="s">
        <v>6</v>
      </c>
      <c r="C1950" s="8" t="s">
        <v>327</v>
      </c>
      <c r="D1950" s="2">
        <v>853773.96</v>
      </c>
      <c r="E1950" s="3">
        <f t="shared" si="60"/>
        <v>3.864421169853307E-3</v>
      </c>
      <c r="F1950" s="3">
        <f t="shared" si="61"/>
        <v>80.38005405313524</v>
      </c>
      <c r="G1950" t="s">
        <v>14480</v>
      </c>
    </row>
    <row r="1951" spans="1:7" x14ac:dyDescent="0.35">
      <c r="A1951" t="s">
        <v>3</v>
      </c>
      <c r="B1951" t="s">
        <v>9</v>
      </c>
      <c r="C1951" t="s">
        <v>8246</v>
      </c>
      <c r="D1951" s="2">
        <v>853738.09</v>
      </c>
      <c r="E1951" s="3">
        <f t="shared" si="60"/>
        <v>3.8642588121405429E-3</v>
      </c>
      <c r="F1951" s="3">
        <f t="shared" si="61"/>
        <v>80.383918311947383</v>
      </c>
      <c r="G1951" t="s">
        <v>14473</v>
      </c>
    </row>
    <row r="1952" spans="1:7" x14ac:dyDescent="0.35">
      <c r="A1952" t="s">
        <v>10</v>
      </c>
      <c r="B1952" t="s">
        <v>9</v>
      </c>
      <c r="C1952" t="s">
        <v>1320</v>
      </c>
      <c r="D1952" s="2">
        <v>852907.84</v>
      </c>
      <c r="E1952" s="3">
        <f t="shared" si="60"/>
        <v>3.8605008670326009E-3</v>
      </c>
      <c r="F1952" s="3">
        <f t="shared" si="61"/>
        <v>80.387778812814418</v>
      </c>
      <c r="G1952" t="s">
        <v>14473</v>
      </c>
    </row>
    <row r="1953" spans="1:7" x14ac:dyDescent="0.35">
      <c r="A1953" t="s">
        <v>10</v>
      </c>
      <c r="B1953" t="s">
        <v>9</v>
      </c>
      <c r="C1953" t="s">
        <v>10616</v>
      </c>
      <c r="D1953" s="2">
        <v>851736.64</v>
      </c>
      <c r="E1953" s="3">
        <f t="shared" si="60"/>
        <v>3.8551996862913516E-3</v>
      </c>
      <c r="F1953" s="3">
        <f t="shared" si="61"/>
        <v>80.391634012500703</v>
      </c>
      <c r="G1953" t="s">
        <v>14480</v>
      </c>
    </row>
    <row r="1954" spans="1:7" x14ac:dyDescent="0.35">
      <c r="A1954" t="s">
        <v>3</v>
      </c>
      <c r="B1954" t="s">
        <v>9</v>
      </c>
      <c r="C1954" t="s">
        <v>3333</v>
      </c>
      <c r="D1954" s="2">
        <v>851261.4</v>
      </c>
      <c r="E1954" s="3">
        <f t="shared" si="60"/>
        <v>3.8530486163327869E-3</v>
      </c>
      <c r="F1954" s="3">
        <f t="shared" si="61"/>
        <v>80.395487061117038</v>
      </c>
      <c r="G1954" t="s">
        <v>14480</v>
      </c>
    </row>
    <row r="1955" spans="1:7" x14ac:dyDescent="0.35">
      <c r="A1955" t="s">
        <v>10</v>
      </c>
      <c r="B1955" t="s">
        <v>29</v>
      </c>
      <c r="C1955" t="s">
        <v>1257</v>
      </c>
      <c r="D1955" s="2">
        <v>851253.25</v>
      </c>
      <c r="E1955" s="3">
        <f t="shared" si="60"/>
        <v>3.8530117271396167E-3</v>
      </c>
      <c r="F1955" s="3">
        <f t="shared" si="61"/>
        <v>80.399340072844183</v>
      </c>
      <c r="G1955" t="s">
        <v>14473</v>
      </c>
    </row>
    <row r="1956" spans="1:7" x14ac:dyDescent="0.35">
      <c r="A1956" t="s">
        <v>10</v>
      </c>
      <c r="B1956" t="s">
        <v>9</v>
      </c>
      <c r="C1956" t="s">
        <v>3006</v>
      </c>
      <c r="D1956" s="2">
        <v>849914.4</v>
      </c>
      <c r="E1956" s="3">
        <f t="shared" si="60"/>
        <v>3.8469517153265857E-3</v>
      </c>
      <c r="F1956" s="3">
        <f t="shared" si="61"/>
        <v>80.403187024559514</v>
      </c>
      <c r="G1956" t="s">
        <v>14480</v>
      </c>
    </row>
    <row r="1957" spans="1:7" x14ac:dyDescent="0.35">
      <c r="A1957" t="s">
        <v>3</v>
      </c>
      <c r="B1957" t="s">
        <v>9</v>
      </c>
      <c r="C1957" t="s">
        <v>4972</v>
      </c>
      <c r="D1957" s="2">
        <v>849773.48</v>
      </c>
      <c r="E1957" s="3">
        <f t="shared" si="60"/>
        <v>3.8463138717558403E-3</v>
      </c>
      <c r="F1957" s="3">
        <f t="shared" si="61"/>
        <v>80.407033338431276</v>
      </c>
      <c r="G1957" t="s">
        <v>14480</v>
      </c>
    </row>
    <row r="1958" spans="1:7" x14ac:dyDescent="0.35">
      <c r="A1958" t="s">
        <v>10</v>
      </c>
      <c r="B1958" t="s">
        <v>9</v>
      </c>
      <c r="C1958" t="s">
        <v>11490</v>
      </c>
      <c r="D1958" s="2">
        <v>849632.53</v>
      </c>
      <c r="E1958" s="3">
        <f t="shared" si="60"/>
        <v>3.8456758923966538E-3</v>
      </c>
      <c r="F1958" s="3">
        <f t="shared" si="61"/>
        <v>80.410879014323669</v>
      </c>
      <c r="G1958" t="s">
        <v>14480</v>
      </c>
    </row>
    <row r="1959" spans="1:7" x14ac:dyDescent="0.35">
      <c r="A1959" t="s">
        <v>3</v>
      </c>
      <c r="B1959" t="s">
        <v>8</v>
      </c>
      <c r="C1959" t="s">
        <v>1675</v>
      </c>
      <c r="D1959" s="2">
        <v>849241.76</v>
      </c>
      <c r="E1959" s="3">
        <f t="shared" si="60"/>
        <v>3.8439071574254639E-3</v>
      </c>
      <c r="F1959" s="3">
        <f t="shared" si="61"/>
        <v>80.414722921481101</v>
      </c>
      <c r="G1959" t="s">
        <v>14473</v>
      </c>
    </row>
    <row r="1960" spans="1:7" x14ac:dyDescent="0.35">
      <c r="A1960" t="s">
        <v>3</v>
      </c>
      <c r="B1960" t="s">
        <v>9</v>
      </c>
      <c r="C1960" t="s">
        <v>7858</v>
      </c>
      <c r="D1960" s="2">
        <v>848919.03</v>
      </c>
      <c r="E1960" s="3">
        <f t="shared" si="60"/>
        <v>3.8424463906387295E-3</v>
      </c>
      <c r="F1960" s="3">
        <f t="shared" si="61"/>
        <v>80.418565367871736</v>
      </c>
      <c r="G1960" t="s">
        <v>14473</v>
      </c>
    </row>
    <row r="1961" spans="1:7" x14ac:dyDescent="0.35">
      <c r="A1961" t="s">
        <v>10</v>
      </c>
      <c r="B1961" t="s">
        <v>16</v>
      </c>
      <c r="C1961" t="s">
        <v>10104</v>
      </c>
      <c r="D1961" s="2">
        <v>848799.5</v>
      </c>
      <c r="E1961" s="3">
        <f t="shared" si="60"/>
        <v>3.8419053642265006E-3</v>
      </c>
      <c r="F1961" s="3">
        <f t="shared" si="61"/>
        <v>80.422407273235962</v>
      </c>
      <c r="G1961" t="s">
        <v>14473</v>
      </c>
    </row>
    <row r="1962" spans="1:7" x14ac:dyDescent="0.35">
      <c r="A1962" t="s">
        <v>10</v>
      </c>
      <c r="B1962" t="s">
        <v>9</v>
      </c>
      <c r="C1962" t="s">
        <v>11891</v>
      </c>
      <c r="D1962" s="2">
        <v>847898.01</v>
      </c>
      <c r="E1962" s="3">
        <f t="shared" si="60"/>
        <v>3.8378249668337169E-3</v>
      </c>
      <c r="F1962" s="3">
        <f t="shared" si="61"/>
        <v>80.426245098202799</v>
      </c>
      <c r="G1962" t="s">
        <v>14480</v>
      </c>
    </row>
    <row r="1963" spans="1:7" x14ac:dyDescent="0.35">
      <c r="A1963" t="s">
        <v>3</v>
      </c>
      <c r="B1963" t="s">
        <v>8</v>
      </c>
      <c r="C1963" s="7" t="s">
        <v>2191</v>
      </c>
      <c r="D1963" s="2">
        <v>846673.89</v>
      </c>
      <c r="E1963" s="3">
        <f t="shared" si="60"/>
        <v>3.8322842552823352E-3</v>
      </c>
      <c r="F1963" s="3">
        <f t="shared" si="61"/>
        <v>80.43007738245808</v>
      </c>
      <c r="G1963" t="s">
        <v>14480</v>
      </c>
    </row>
    <row r="1964" spans="1:7" x14ac:dyDescent="0.35">
      <c r="A1964" t="s">
        <v>10</v>
      </c>
      <c r="B1964" t="s">
        <v>180</v>
      </c>
      <c r="C1964" t="s">
        <v>6483</v>
      </c>
      <c r="D1964" s="2">
        <v>846352.05</v>
      </c>
      <c r="E1964" s="3">
        <f t="shared" si="60"/>
        <v>3.8308275168860203E-3</v>
      </c>
      <c r="F1964" s="3">
        <f t="shared" si="61"/>
        <v>80.433908209974973</v>
      </c>
      <c r="G1964" t="s">
        <v>14480</v>
      </c>
    </row>
    <row r="1965" spans="1:7" x14ac:dyDescent="0.35">
      <c r="A1965" t="s">
        <v>3</v>
      </c>
      <c r="B1965" t="s">
        <v>13</v>
      </c>
      <c r="C1965" s="7" t="s">
        <v>11413</v>
      </c>
      <c r="D1965" s="2">
        <v>846065.34</v>
      </c>
      <c r="E1965" s="3">
        <f t="shared" si="60"/>
        <v>3.8295297867542545E-3</v>
      </c>
      <c r="F1965" s="3">
        <f t="shared" si="61"/>
        <v>80.437737739761729</v>
      </c>
      <c r="G1965" t="s">
        <v>14480</v>
      </c>
    </row>
    <row r="1966" spans="1:7" x14ac:dyDescent="0.35">
      <c r="A1966" t="s">
        <v>3</v>
      </c>
      <c r="B1966" t="s">
        <v>16</v>
      </c>
      <c r="C1966" t="s">
        <v>10104</v>
      </c>
      <c r="D1966" s="2">
        <v>844646.95</v>
      </c>
      <c r="E1966" s="3">
        <f t="shared" si="60"/>
        <v>3.8231097545210063E-3</v>
      </c>
      <c r="F1966" s="3">
        <f t="shared" si="61"/>
        <v>80.44156084951625</v>
      </c>
      <c r="G1966" t="s">
        <v>14473</v>
      </c>
    </row>
    <row r="1967" spans="1:7" x14ac:dyDescent="0.35">
      <c r="A1967" t="s">
        <v>10</v>
      </c>
      <c r="B1967" t="s">
        <v>40</v>
      </c>
      <c r="C1967" s="6" t="s">
        <v>2556</v>
      </c>
      <c r="D1967" s="2">
        <v>843741.05</v>
      </c>
      <c r="E1967" s="3">
        <f t="shared" si="60"/>
        <v>3.8190093962273785E-3</v>
      </c>
      <c r="F1967" s="3">
        <f t="shared" si="61"/>
        <v>80.445379858912474</v>
      </c>
      <c r="G1967" t="s">
        <v>14473</v>
      </c>
    </row>
    <row r="1968" spans="1:7" x14ac:dyDescent="0.35">
      <c r="A1968" t="s">
        <v>3</v>
      </c>
      <c r="B1968" t="s">
        <v>6</v>
      </c>
      <c r="C1968" t="s">
        <v>9062</v>
      </c>
      <c r="D1968" s="2">
        <v>843352.79</v>
      </c>
      <c r="E1968" s="3">
        <f t="shared" si="60"/>
        <v>3.817252022222428E-3</v>
      </c>
      <c r="F1968" s="3">
        <f t="shared" si="61"/>
        <v>80.449197110934691</v>
      </c>
      <c r="G1968" t="s">
        <v>14473</v>
      </c>
    </row>
    <row r="1969" spans="1:7" x14ac:dyDescent="0.35">
      <c r="A1969" t="s">
        <v>10</v>
      </c>
      <c r="B1969" t="s">
        <v>29</v>
      </c>
      <c r="C1969" t="s">
        <v>6307</v>
      </c>
      <c r="D1969" s="2">
        <v>843268.46</v>
      </c>
      <c r="E1969" s="3">
        <f t="shared" si="60"/>
        <v>3.8168703209144452E-3</v>
      </c>
      <c r="F1969" s="3">
        <f t="shared" si="61"/>
        <v>80.453013981255609</v>
      </c>
      <c r="G1969" t="s">
        <v>14473</v>
      </c>
    </row>
    <row r="1970" spans="1:7" x14ac:dyDescent="0.35">
      <c r="A1970" t="s">
        <v>10</v>
      </c>
      <c r="B1970" t="s">
        <v>6</v>
      </c>
      <c r="C1970" t="s">
        <v>4942</v>
      </c>
      <c r="D1970" s="2">
        <v>842981.58</v>
      </c>
      <c r="E1970" s="3">
        <f t="shared" si="60"/>
        <v>3.8155718213148462E-3</v>
      </c>
      <c r="F1970" s="3">
        <f t="shared" si="61"/>
        <v>80.456829553076929</v>
      </c>
      <c r="G1970" t="s">
        <v>14473</v>
      </c>
    </row>
    <row r="1971" spans="1:7" x14ac:dyDescent="0.35">
      <c r="A1971" t="s">
        <v>10</v>
      </c>
      <c r="B1971" t="s">
        <v>13</v>
      </c>
      <c r="C1971" s="8" t="s">
        <v>1225</v>
      </c>
      <c r="D1971" s="2">
        <v>842358.02</v>
      </c>
      <c r="E1971" s="3">
        <f t="shared" si="60"/>
        <v>3.8127494133033939E-3</v>
      </c>
      <c r="F1971" s="3">
        <f t="shared" si="61"/>
        <v>80.460642302490228</v>
      </c>
      <c r="G1971" t="s">
        <v>14480</v>
      </c>
    </row>
    <row r="1972" spans="1:7" x14ac:dyDescent="0.35">
      <c r="A1972" t="s">
        <v>3</v>
      </c>
      <c r="B1972" t="s">
        <v>73</v>
      </c>
      <c r="C1972" t="s">
        <v>6736</v>
      </c>
      <c r="D1972" s="2">
        <v>841743.12</v>
      </c>
      <c r="E1972" s="3">
        <f t="shared" si="60"/>
        <v>3.8099662028886106E-3</v>
      </c>
      <c r="F1972" s="3">
        <f t="shared" si="61"/>
        <v>80.464452268693123</v>
      </c>
      <c r="G1972" t="s">
        <v>14480</v>
      </c>
    </row>
    <row r="1973" spans="1:7" x14ac:dyDescent="0.35">
      <c r="A1973" t="s">
        <v>10</v>
      </c>
      <c r="B1973" t="s">
        <v>6</v>
      </c>
      <c r="C1973" t="s">
        <v>4378</v>
      </c>
      <c r="D1973" s="2">
        <v>841241.06</v>
      </c>
      <c r="E1973" s="3">
        <f t="shared" si="60"/>
        <v>3.8076937380636861E-3</v>
      </c>
      <c r="F1973" s="3">
        <f t="shared" si="61"/>
        <v>80.468259962431191</v>
      </c>
      <c r="G1973" t="s">
        <v>14480</v>
      </c>
    </row>
    <row r="1974" spans="1:7" x14ac:dyDescent="0.35">
      <c r="A1974" t="s">
        <v>10</v>
      </c>
      <c r="B1974" t="s">
        <v>13</v>
      </c>
      <c r="C1974" t="s">
        <v>1624</v>
      </c>
      <c r="D1974" s="2">
        <v>840982.08</v>
      </c>
      <c r="E1974" s="3">
        <f t="shared" si="60"/>
        <v>3.8065215217143278E-3</v>
      </c>
      <c r="F1974" s="3">
        <f t="shared" si="61"/>
        <v>80.472066483952901</v>
      </c>
      <c r="G1974" t="s">
        <v>14473</v>
      </c>
    </row>
    <row r="1975" spans="1:7" x14ac:dyDescent="0.35">
      <c r="A1975" t="s">
        <v>3</v>
      </c>
      <c r="B1975" t="s">
        <v>180</v>
      </c>
      <c r="C1975" t="s">
        <v>284</v>
      </c>
      <c r="D1975" s="2">
        <v>840852.85</v>
      </c>
      <c r="E1975" s="3">
        <f t="shared" si="60"/>
        <v>3.8059365903728047E-3</v>
      </c>
      <c r="F1975" s="3">
        <f t="shared" si="61"/>
        <v>80.475872420543269</v>
      </c>
      <c r="G1975" t="s">
        <v>14480</v>
      </c>
    </row>
    <row r="1976" spans="1:7" x14ac:dyDescent="0.35">
      <c r="A1976" t="s">
        <v>10</v>
      </c>
      <c r="B1976" t="s">
        <v>20</v>
      </c>
      <c r="C1976" t="s">
        <v>10921</v>
      </c>
      <c r="D1976" s="2">
        <v>840830.16</v>
      </c>
      <c r="E1976" s="3">
        <f t="shared" si="60"/>
        <v>3.8058338890485056E-3</v>
      </c>
      <c r="F1976" s="3">
        <f t="shared" si="61"/>
        <v>80.479678254432315</v>
      </c>
      <c r="G1976" t="s">
        <v>14473</v>
      </c>
    </row>
    <row r="1977" spans="1:7" x14ac:dyDescent="0.35">
      <c r="A1977" t="s">
        <v>3</v>
      </c>
      <c r="B1977" t="s">
        <v>18</v>
      </c>
      <c r="C1977" t="s">
        <v>167</v>
      </c>
      <c r="D1977" s="2">
        <v>838913.28</v>
      </c>
      <c r="E1977" s="3">
        <f t="shared" si="60"/>
        <v>3.7971575508148258E-3</v>
      </c>
      <c r="F1977" s="3">
        <f t="shared" si="61"/>
        <v>80.483475411983136</v>
      </c>
      <c r="G1977" t="s">
        <v>14473</v>
      </c>
    </row>
    <row r="1978" spans="1:7" x14ac:dyDescent="0.35">
      <c r="A1978" t="s">
        <v>10</v>
      </c>
      <c r="B1978" t="s">
        <v>180</v>
      </c>
      <c r="C1978" t="s">
        <v>3006</v>
      </c>
      <c r="D1978" s="2">
        <v>838804.87</v>
      </c>
      <c r="E1978" s="3">
        <f t="shared" si="60"/>
        <v>3.7966668566514388E-3</v>
      </c>
      <c r="F1978" s="3">
        <f t="shared" si="61"/>
        <v>80.487272078839794</v>
      </c>
      <c r="G1978" t="s">
        <v>14480</v>
      </c>
    </row>
    <row r="1979" spans="1:7" x14ac:dyDescent="0.35">
      <c r="A1979" t="s">
        <v>3</v>
      </c>
      <c r="B1979" t="s">
        <v>13</v>
      </c>
      <c r="C1979" t="s">
        <v>9693</v>
      </c>
      <c r="D1979" s="2">
        <v>837966.58</v>
      </c>
      <c r="E1979" s="3">
        <f t="shared" si="60"/>
        <v>3.7928725202412764E-3</v>
      </c>
      <c r="F1979" s="3">
        <f t="shared" si="61"/>
        <v>80.49106495136003</v>
      </c>
      <c r="G1979" t="s">
        <v>14473</v>
      </c>
    </row>
    <row r="1980" spans="1:7" x14ac:dyDescent="0.35">
      <c r="A1980" t="s">
        <v>3</v>
      </c>
      <c r="B1980" t="s">
        <v>9</v>
      </c>
      <c r="C1980" t="s">
        <v>1784</v>
      </c>
      <c r="D1980" s="2">
        <v>837741.58</v>
      </c>
      <c r="E1980" s="3">
        <f t="shared" si="60"/>
        <v>3.7918541069328908E-3</v>
      </c>
      <c r="F1980" s="3">
        <f t="shared" si="61"/>
        <v>80.494856805466966</v>
      </c>
      <c r="G1980" t="s">
        <v>14473</v>
      </c>
    </row>
    <row r="1981" spans="1:7" x14ac:dyDescent="0.35">
      <c r="A1981" t="s">
        <v>10</v>
      </c>
      <c r="B1981" t="s">
        <v>180</v>
      </c>
      <c r="C1981" t="s">
        <v>13817</v>
      </c>
      <c r="D1981" s="2">
        <v>837726.09</v>
      </c>
      <c r="E1981" s="3">
        <f t="shared" si="60"/>
        <v>3.7917839948344604E-3</v>
      </c>
      <c r="F1981" s="3">
        <f t="shared" si="61"/>
        <v>80.498648589461794</v>
      </c>
      <c r="G1981" t="s">
        <v>14480</v>
      </c>
    </row>
    <row r="1982" spans="1:7" x14ac:dyDescent="0.35">
      <c r="A1982" t="s">
        <v>3</v>
      </c>
      <c r="B1982" t="s">
        <v>13</v>
      </c>
      <c r="C1982" t="s">
        <v>3863</v>
      </c>
      <c r="D1982" s="2">
        <v>837436.02</v>
      </c>
      <c r="E1982" s="3">
        <f t="shared" si="60"/>
        <v>3.7904710563972897E-3</v>
      </c>
      <c r="F1982" s="3">
        <f t="shared" si="61"/>
        <v>80.502439060518185</v>
      </c>
      <c r="G1982" t="s">
        <v>14473</v>
      </c>
    </row>
    <row r="1983" spans="1:7" x14ac:dyDescent="0.35">
      <c r="A1983" t="s">
        <v>3</v>
      </c>
      <c r="B1983" t="s">
        <v>83</v>
      </c>
      <c r="C1983" t="s">
        <v>2565</v>
      </c>
      <c r="D1983" s="2">
        <v>837311.82</v>
      </c>
      <c r="E1983" s="3">
        <f t="shared" si="60"/>
        <v>3.7899088922510606E-3</v>
      </c>
      <c r="F1983" s="3">
        <f t="shared" si="61"/>
        <v>80.506228969410429</v>
      </c>
      <c r="G1983" t="s">
        <v>14480</v>
      </c>
    </row>
    <row r="1984" spans="1:7" x14ac:dyDescent="0.35">
      <c r="A1984" t="s">
        <v>3</v>
      </c>
      <c r="B1984" t="s">
        <v>35</v>
      </c>
      <c r="C1984" t="s">
        <v>12085</v>
      </c>
      <c r="D1984" s="2">
        <v>836997</v>
      </c>
      <c r="E1984" s="3">
        <f t="shared" si="60"/>
        <v>3.7884839283499677E-3</v>
      </c>
      <c r="F1984" s="3">
        <f t="shared" si="61"/>
        <v>80.510017453338776</v>
      </c>
      <c r="G1984" t="s">
        <v>14473</v>
      </c>
    </row>
    <row r="1985" spans="1:7" x14ac:dyDescent="0.35">
      <c r="A1985" t="s">
        <v>3</v>
      </c>
      <c r="B1985" t="s">
        <v>8</v>
      </c>
      <c r="C1985" t="s">
        <v>1142</v>
      </c>
      <c r="D1985" s="2">
        <v>836511.66</v>
      </c>
      <c r="E1985" s="3">
        <f t="shared" si="60"/>
        <v>3.7862871429495599E-3</v>
      </c>
      <c r="F1985" s="3">
        <f t="shared" si="61"/>
        <v>80.51380374048172</v>
      </c>
      <c r="G1985" t="s">
        <v>14473</v>
      </c>
    </row>
    <row r="1986" spans="1:7" x14ac:dyDescent="0.35">
      <c r="A1986" t="s">
        <v>10</v>
      </c>
      <c r="B1986" t="s">
        <v>13</v>
      </c>
      <c r="C1986" s="8" t="s">
        <v>766</v>
      </c>
      <c r="D1986" s="2">
        <v>836119.24</v>
      </c>
      <c r="E1986" s="3">
        <f t="shared" si="60"/>
        <v>3.7845109396141079E-3</v>
      </c>
      <c r="F1986" s="3">
        <f t="shared" si="61"/>
        <v>80.51758825142133</v>
      </c>
      <c r="G1986" t="s">
        <v>14480</v>
      </c>
    </row>
    <row r="1987" spans="1:7" x14ac:dyDescent="0.35">
      <c r="A1987" t="s">
        <v>3</v>
      </c>
      <c r="B1987" t="s">
        <v>180</v>
      </c>
      <c r="C1987" t="s">
        <v>285</v>
      </c>
      <c r="D1987" s="2">
        <v>835802.25</v>
      </c>
      <c r="E1987" s="3">
        <f t="shared" ref="E1987:E2050" si="62">(D1987/$D$29638)*100</f>
        <v>3.7830761536824407E-3</v>
      </c>
      <c r="F1987" s="3">
        <f t="shared" si="61"/>
        <v>80.521371327575011</v>
      </c>
      <c r="G1987" t="s">
        <v>14480</v>
      </c>
    </row>
    <row r="1988" spans="1:7" x14ac:dyDescent="0.35">
      <c r="A1988" t="s">
        <v>3</v>
      </c>
      <c r="B1988" t="s">
        <v>9</v>
      </c>
      <c r="C1988" t="s">
        <v>8973</v>
      </c>
      <c r="D1988" s="2">
        <v>835181.25</v>
      </c>
      <c r="E1988" s="3">
        <f t="shared" si="62"/>
        <v>3.7802653329512968E-3</v>
      </c>
      <c r="F1988" s="3">
        <f t="shared" ref="F1988:F2051" si="63">E1988+F1987</f>
        <v>80.52515159290796</v>
      </c>
      <c r="G1988" t="s">
        <v>14473</v>
      </c>
    </row>
    <row r="1989" spans="1:7" x14ac:dyDescent="0.35">
      <c r="A1989" t="s">
        <v>3</v>
      </c>
      <c r="B1989" t="s">
        <v>11</v>
      </c>
      <c r="C1989" t="s">
        <v>188</v>
      </c>
      <c r="D1989" s="2">
        <v>834176.42</v>
      </c>
      <c r="E1989" s="3">
        <f t="shared" si="62"/>
        <v>3.7757171896416748E-3</v>
      </c>
      <c r="F1989" s="3">
        <f t="shared" si="63"/>
        <v>80.5289273100976</v>
      </c>
      <c r="G1989" t="s">
        <v>14473</v>
      </c>
    </row>
    <row r="1990" spans="1:7" x14ac:dyDescent="0.35">
      <c r="A1990" t="s">
        <v>10</v>
      </c>
      <c r="B1990" t="s">
        <v>13</v>
      </c>
      <c r="C1990" t="s">
        <v>3863</v>
      </c>
      <c r="D1990" s="2">
        <v>834145.15</v>
      </c>
      <c r="E1990" s="3">
        <f t="shared" si="62"/>
        <v>3.7755756528232163E-3</v>
      </c>
      <c r="F1990" s="3">
        <f t="shared" si="63"/>
        <v>80.532702885750425</v>
      </c>
      <c r="G1990" t="s">
        <v>14473</v>
      </c>
    </row>
    <row r="1991" spans="1:7" x14ac:dyDescent="0.35">
      <c r="A1991" t="s">
        <v>3</v>
      </c>
      <c r="B1991" t="s">
        <v>28</v>
      </c>
      <c r="C1991" t="s">
        <v>11960</v>
      </c>
      <c r="D1991" s="2">
        <v>833853</v>
      </c>
      <c r="E1991" s="3">
        <f t="shared" si="62"/>
        <v>3.7742532997207946E-3</v>
      </c>
      <c r="F1991" s="3">
        <f t="shared" si="63"/>
        <v>80.536477139050149</v>
      </c>
      <c r="G1991" t="s">
        <v>14473</v>
      </c>
    </row>
    <row r="1992" spans="1:7" x14ac:dyDescent="0.35">
      <c r="A1992" t="s">
        <v>10</v>
      </c>
      <c r="B1992" t="s">
        <v>9</v>
      </c>
      <c r="C1992" t="s">
        <v>2738</v>
      </c>
      <c r="D1992" s="2">
        <v>833731.22</v>
      </c>
      <c r="E1992" s="3">
        <f t="shared" si="62"/>
        <v>3.7737020891754824E-3</v>
      </c>
      <c r="F1992" s="3">
        <f t="shared" si="63"/>
        <v>80.540250841139326</v>
      </c>
      <c r="G1992" t="s">
        <v>14480</v>
      </c>
    </row>
    <row r="1993" spans="1:7" x14ac:dyDescent="0.35">
      <c r="A1993" t="s">
        <v>3</v>
      </c>
      <c r="B1993" t="s">
        <v>40</v>
      </c>
      <c r="C1993" s="6" t="s">
        <v>12112</v>
      </c>
      <c r="D1993" s="2">
        <v>833149.2</v>
      </c>
      <c r="E1993" s="3">
        <f t="shared" si="62"/>
        <v>3.7710677028921645E-3</v>
      </c>
      <c r="F1993" s="3">
        <f t="shared" si="63"/>
        <v>80.544021908842211</v>
      </c>
      <c r="G1993" t="s">
        <v>14473</v>
      </c>
    </row>
    <row r="1994" spans="1:7" x14ac:dyDescent="0.35">
      <c r="A1994" t="s">
        <v>10</v>
      </c>
      <c r="B1994" t="s">
        <v>22</v>
      </c>
      <c r="C1994" t="s">
        <v>1257</v>
      </c>
      <c r="D1994" s="2">
        <v>833046.11</v>
      </c>
      <c r="E1994" s="3">
        <f t="shared" si="62"/>
        <v>3.7706010885456697E-3</v>
      </c>
      <c r="F1994" s="3">
        <f t="shared" si="63"/>
        <v>80.547792509930758</v>
      </c>
      <c r="G1994" t="s">
        <v>14473</v>
      </c>
    </row>
    <row r="1995" spans="1:7" x14ac:dyDescent="0.35">
      <c r="A1995" t="s">
        <v>3</v>
      </c>
      <c r="B1995" t="s">
        <v>9</v>
      </c>
      <c r="C1995" t="s">
        <v>5786</v>
      </c>
      <c r="D1995" s="2">
        <v>833032.73</v>
      </c>
      <c r="E1995" s="3">
        <f t="shared" si="62"/>
        <v>3.7705405269009302E-3</v>
      </c>
      <c r="F1995" s="3">
        <f t="shared" si="63"/>
        <v>80.551563050457659</v>
      </c>
      <c r="G1995" t="s">
        <v>14473</v>
      </c>
    </row>
    <row r="1996" spans="1:7" x14ac:dyDescent="0.35">
      <c r="A1996" t="s">
        <v>3</v>
      </c>
      <c r="B1996" t="s">
        <v>9</v>
      </c>
      <c r="C1996" t="s">
        <v>5305</v>
      </c>
      <c r="D1996" s="2">
        <v>832732.07</v>
      </c>
      <c r="E1996" s="3">
        <f t="shared" si="62"/>
        <v>3.769179655144045E-3</v>
      </c>
      <c r="F1996" s="3">
        <f t="shared" si="63"/>
        <v>80.555332230112796</v>
      </c>
      <c r="G1996" t="s">
        <v>14480</v>
      </c>
    </row>
    <row r="1997" spans="1:7" x14ac:dyDescent="0.35">
      <c r="A1997" t="s">
        <v>10</v>
      </c>
      <c r="B1997" t="s">
        <v>9</v>
      </c>
      <c r="C1997" t="s">
        <v>11427</v>
      </c>
      <c r="D1997" s="2">
        <v>831727.29</v>
      </c>
      <c r="E1997" s="3">
        <f t="shared" si="62"/>
        <v>3.7646317381484916E-3</v>
      </c>
      <c r="F1997" s="3">
        <f t="shared" si="63"/>
        <v>80.559096861850946</v>
      </c>
      <c r="G1997" t="s">
        <v>14480</v>
      </c>
    </row>
    <row r="1998" spans="1:7" x14ac:dyDescent="0.35">
      <c r="A1998" t="s">
        <v>10</v>
      </c>
      <c r="B1998" t="s">
        <v>9</v>
      </c>
      <c r="C1998" t="s">
        <v>12452</v>
      </c>
      <c r="D1998" s="2">
        <v>830992.25</v>
      </c>
      <c r="E1998" s="3">
        <f t="shared" si="62"/>
        <v>3.7613047402898442E-3</v>
      </c>
      <c r="F1998" s="3">
        <f t="shared" si="63"/>
        <v>80.562858166591241</v>
      </c>
      <c r="G1998" t="s">
        <v>14473</v>
      </c>
    </row>
    <row r="1999" spans="1:7" x14ac:dyDescent="0.35">
      <c r="A1999" t="s">
        <v>3</v>
      </c>
      <c r="B1999" t="s">
        <v>180</v>
      </c>
      <c r="C1999" t="s">
        <v>1469</v>
      </c>
      <c r="D1999" s="2">
        <v>829709.19</v>
      </c>
      <c r="E1999" s="3">
        <f t="shared" si="62"/>
        <v>3.7554972497144791E-3</v>
      </c>
      <c r="F1999" s="3">
        <f t="shared" si="63"/>
        <v>80.566613663840954</v>
      </c>
      <c r="G1999" t="s">
        <v>14480</v>
      </c>
    </row>
    <row r="2000" spans="1:7" x14ac:dyDescent="0.35">
      <c r="A2000" t="s">
        <v>10</v>
      </c>
      <c r="B2000" t="s">
        <v>9</v>
      </c>
      <c r="C2000" t="s">
        <v>4783</v>
      </c>
      <c r="D2000" s="2">
        <v>829298.13</v>
      </c>
      <c r="E2000" s="3">
        <f t="shared" si="62"/>
        <v>3.7536366764942793E-3</v>
      </c>
      <c r="F2000" s="3">
        <f t="shared" si="63"/>
        <v>80.570367300517447</v>
      </c>
      <c r="G2000" t="s">
        <v>14473</v>
      </c>
    </row>
    <row r="2001" spans="1:7" x14ac:dyDescent="0.35">
      <c r="A2001" t="s">
        <v>10</v>
      </c>
      <c r="B2001" t="s">
        <v>37</v>
      </c>
      <c r="C2001" t="s">
        <v>167</v>
      </c>
      <c r="D2001" s="2">
        <v>829023.44</v>
      </c>
      <c r="E2001" s="3">
        <f t="shared" si="62"/>
        <v>3.7523933522645883E-3</v>
      </c>
      <c r="F2001" s="3">
        <f t="shared" si="63"/>
        <v>80.574119693869704</v>
      </c>
      <c r="G2001" t="s">
        <v>14473</v>
      </c>
    </row>
    <row r="2002" spans="1:7" x14ac:dyDescent="0.35">
      <c r="A2002" t="s">
        <v>10</v>
      </c>
      <c r="B2002" t="s">
        <v>6</v>
      </c>
      <c r="C2002" t="s">
        <v>9902</v>
      </c>
      <c r="D2002" s="2">
        <v>828882.18</v>
      </c>
      <c r="E2002" s="3">
        <f t="shared" si="62"/>
        <v>3.7517539697581779E-3</v>
      </c>
      <c r="F2002" s="3">
        <f t="shared" si="63"/>
        <v>80.577871447839456</v>
      </c>
      <c r="G2002" t="s">
        <v>14480</v>
      </c>
    </row>
    <row r="2003" spans="1:7" x14ac:dyDescent="0.35">
      <c r="A2003" t="s">
        <v>3</v>
      </c>
      <c r="B2003" t="s">
        <v>13</v>
      </c>
      <c r="C2003" t="s">
        <v>3171</v>
      </c>
      <c r="D2003" s="2">
        <v>828396.36</v>
      </c>
      <c r="E2003" s="3">
        <f t="shared" si="62"/>
        <v>3.7495550117427117E-3</v>
      </c>
      <c r="F2003" s="3">
        <f t="shared" si="63"/>
        <v>80.581621002851193</v>
      </c>
      <c r="G2003" t="s">
        <v>14473</v>
      </c>
    </row>
    <row r="2004" spans="1:7" x14ac:dyDescent="0.35">
      <c r="A2004" t="s">
        <v>3</v>
      </c>
      <c r="B2004" t="s">
        <v>73</v>
      </c>
      <c r="C2004" t="s">
        <v>235</v>
      </c>
      <c r="D2004" s="2">
        <v>826965.87</v>
      </c>
      <c r="E2004" s="3">
        <f t="shared" si="62"/>
        <v>3.7430802115048785E-3</v>
      </c>
      <c r="F2004" s="3">
        <f t="shared" si="63"/>
        <v>80.5853640830627</v>
      </c>
      <c r="G2004" t="s">
        <v>14473</v>
      </c>
    </row>
    <row r="2005" spans="1:7" x14ac:dyDescent="0.35">
      <c r="A2005" t="s">
        <v>3</v>
      </c>
      <c r="B2005" t="s">
        <v>62</v>
      </c>
      <c r="C2005" t="s">
        <v>4601</v>
      </c>
      <c r="D2005" s="2">
        <v>826527.18</v>
      </c>
      <c r="E2005" s="3">
        <f t="shared" si="62"/>
        <v>3.7410945771304098E-3</v>
      </c>
      <c r="F2005" s="3">
        <f t="shared" si="63"/>
        <v>80.589105177639837</v>
      </c>
      <c r="G2005" t="s">
        <v>14473</v>
      </c>
    </row>
    <row r="2006" spans="1:7" x14ac:dyDescent="0.35">
      <c r="A2006" t="s">
        <v>10</v>
      </c>
      <c r="B2006" t="s">
        <v>9</v>
      </c>
      <c r="C2006" t="s">
        <v>5305</v>
      </c>
      <c r="D2006" s="2">
        <v>826379.46</v>
      </c>
      <c r="E2006" s="3">
        <f t="shared" si="62"/>
        <v>3.7404259548463434E-3</v>
      </c>
      <c r="F2006" s="3">
        <f t="shared" si="63"/>
        <v>80.592845603594682</v>
      </c>
      <c r="G2006" t="s">
        <v>14480</v>
      </c>
    </row>
    <row r="2007" spans="1:7" x14ac:dyDescent="0.35">
      <c r="A2007" t="s">
        <v>3</v>
      </c>
      <c r="B2007" t="s">
        <v>9</v>
      </c>
      <c r="C2007" t="s">
        <v>1528</v>
      </c>
      <c r="D2007" s="2">
        <v>826301.51</v>
      </c>
      <c r="E2007" s="3">
        <f t="shared" si="62"/>
        <v>3.7400731312135058E-3</v>
      </c>
      <c r="F2007" s="3">
        <f t="shared" si="63"/>
        <v>80.596585676725894</v>
      </c>
      <c r="G2007" t="s">
        <v>14473</v>
      </c>
    </row>
    <row r="2008" spans="1:7" x14ac:dyDescent="0.35">
      <c r="A2008" t="s">
        <v>10</v>
      </c>
      <c r="B2008" t="s">
        <v>9</v>
      </c>
      <c r="C2008" t="s">
        <v>10003</v>
      </c>
      <c r="D2008" s="2">
        <v>825870.05</v>
      </c>
      <c r="E2008" s="3">
        <f t="shared" si="62"/>
        <v>3.7381202218533457E-3</v>
      </c>
      <c r="F2008" s="3">
        <f t="shared" si="63"/>
        <v>80.600323796947748</v>
      </c>
      <c r="G2008" t="s">
        <v>14473</v>
      </c>
    </row>
    <row r="2009" spans="1:7" x14ac:dyDescent="0.35">
      <c r="A2009" t="s">
        <v>10</v>
      </c>
      <c r="B2009" t="s">
        <v>3063</v>
      </c>
      <c r="C2009" t="s">
        <v>1056</v>
      </c>
      <c r="D2009" s="2">
        <v>825849.13</v>
      </c>
      <c r="E2009" s="3">
        <f t="shared" si="62"/>
        <v>3.7380255320470725E-3</v>
      </c>
      <c r="F2009" s="3">
        <f t="shared" si="63"/>
        <v>80.604061822479792</v>
      </c>
      <c r="G2009" t="s">
        <v>14480</v>
      </c>
    </row>
    <row r="2010" spans="1:7" x14ac:dyDescent="0.35">
      <c r="A2010" t="s">
        <v>10</v>
      </c>
      <c r="B2010" t="s">
        <v>22</v>
      </c>
      <c r="C2010" t="s">
        <v>3132</v>
      </c>
      <c r="D2010" s="2">
        <v>825460.21</v>
      </c>
      <c r="E2010" s="3">
        <f t="shared" si="62"/>
        <v>3.7362651706964178E-3</v>
      </c>
      <c r="F2010" s="3">
        <f t="shared" si="63"/>
        <v>80.607798087650494</v>
      </c>
      <c r="G2010" t="s">
        <v>14473</v>
      </c>
    </row>
    <row r="2011" spans="1:7" x14ac:dyDescent="0.35">
      <c r="A2011" t="s">
        <v>3</v>
      </c>
      <c r="B2011" t="s">
        <v>55</v>
      </c>
      <c r="C2011" t="s">
        <v>2709</v>
      </c>
      <c r="D2011" s="2">
        <v>825000</v>
      </c>
      <c r="E2011" s="3">
        <f t="shared" si="62"/>
        <v>3.734182130746853E-3</v>
      </c>
      <c r="F2011" s="3">
        <f t="shared" si="63"/>
        <v>80.611532269781236</v>
      </c>
      <c r="G2011" t="s">
        <v>14473</v>
      </c>
    </row>
    <row r="2012" spans="1:7" x14ac:dyDescent="0.35">
      <c r="A2012" t="s">
        <v>3</v>
      </c>
      <c r="B2012" t="s">
        <v>6</v>
      </c>
      <c r="C2012" t="s">
        <v>1242</v>
      </c>
      <c r="D2012" s="2">
        <v>824118.28</v>
      </c>
      <c r="E2012" s="3">
        <f t="shared" si="62"/>
        <v>3.7301912179367657E-3</v>
      </c>
      <c r="F2012" s="3">
        <f t="shared" si="63"/>
        <v>80.615262460999176</v>
      </c>
      <c r="G2012" t="s">
        <v>14473</v>
      </c>
    </row>
    <row r="2013" spans="1:7" x14ac:dyDescent="0.35">
      <c r="A2013" t="s">
        <v>10</v>
      </c>
      <c r="B2013" t="s">
        <v>20</v>
      </c>
      <c r="C2013" t="s">
        <v>5532</v>
      </c>
      <c r="D2013" s="2">
        <v>823994.22</v>
      </c>
      <c r="E2013" s="3">
        <f t="shared" si="62"/>
        <v>3.7296296874699286E-3</v>
      </c>
      <c r="F2013" s="3">
        <f t="shared" si="63"/>
        <v>80.618992090686646</v>
      </c>
      <c r="G2013" t="s">
        <v>14473</v>
      </c>
    </row>
    <row r="2014" spans="1:7" x14ac:dyDescent="0.35">
      <c r="A2014" t="s">
        <v>3</v>
      </c>
      <c r="B2014" t="s">
        <v>37</v>
      </c>
      <c r="C2014" t="s">
        <v>863</v>
      </c>
      <c r="D2014" s="2">
        <v>823892</v>
      </c>
      <c r="E2014" s="3">
        <f t="shared" si="62"/>
        <v>3.7291670109882258E-3</v>
      </c>
      <c r="F2014" s="3">
        <f t="shared" si="63"/>
        <v>80.622721257697634</v>
      </c>
      <c r="G2014" t="s">
        <v>14473</v>
      </c>
    </row>
    <row r="2015" spans="1:7" x14ac:dyDescent="0.35">
      <c r="A2015" t="s">
        <v>3</v>
      </c>
      <c r="B2015" t="s">
        <v>3002</v>
      </c>
      <c r="C2015" t="s">
        <v>4347</v>
      </c>
      <c r="D2015" s="2">
        <v>823472.86</v>
      </c>
      <c r="E2015" s="3">
        <f t="shared" si="62"/>
        <v>3.7272698654145513E-3</v>
      </c>
      <c r="F2015" s="3">
        <f t="shared" si="63"/>
        <v>80.626448527563042</v>
      </c>
      <c r="G2015" t="s">
        <v>14480</v>
      </c>
    </row>
    <row r="2016" spans="1:7" x14ac:dyDescent="0.35">
      <c r="A2016" t="s">
        <v>3</v>
      </c>
      <c r="B2016" t="s">
        <v>9</v>
      </c>
      <c r="C2016" t="s">
        <v>13480</v>
      </c>
      <c r="D2016" s="2">
        <v>822984.03</v>
      </c>
      <c r="E2016" s="3">
        <f t="shared" si="62"/>
        <v>3.7250572832921596E-3</v>
      </c>
      <c r="F2016" s="3">
        <f t="shared" si="63"/>
        <v>80.630173584846332</v>
      </c>
      <c r="G2016" t="s">
        <v>14480</v>
      </c>
    </row>
    <row r="2017" spans="1:7" x14ac:dyDescent="0.35">
      <c r="A2017" t="s">
        <v>3</v>
      </c>
      <c r="B2017" t="s">
        <v>180</v>
      </c>
      <c r="C2017" t="s">
        <v>1896</v>
      </c>
      <c r="D2017" s="2">
        <v>822578.02</v>
      </c>
      <c r="E2017" s="3">
        <f t="shared" si="62"/>
        <v>3.7232195677928816E-3</v>
      </c>
      <c r="F2017" s="3">
        <f t="shared" si="63"/>
        <v>80.633896804414121</v>
      </c>
      <c r="G2017" t="s">
        <v>14480</v>
      </c>
    </row>
    <row r="2018" spans="1:7" x14ac:dyDescent="0.35">
      <c r="A2018" t="s">
        <v>10</v>
      </c>
      <c r="B2018" t="s">
        <v>139</v>
      </c>
      <c r="C2018" t="s">
        <v>12534</v>
      </c>
      <c r="D2018" s="2">
        <v>821511.93</v>
      </c>
      <c r="E2018" s="3">
        <f t="shared" si="62"/>
        <v>3.7183941444864964E-3</v>
      </c>
      <c r="F2018" s="3">
        <f t="shared" si="63"/>
        <v>80.637615198558606</v>
      </c>
      <c r="G2018" t="s">
        <v>14473</v>
      </c>
    </row>
    <row r="2019" spans="1:7" x14ac:dyDescent="0.35">
      <c r="A2019" t="s">
        <v>3</v>
      </c>
      <c r="B2019" t="s">
        <v>9</v>
      </c>
      <c r="C2019" t="s">
        <v>8219</v>
      </c>
      <c r="D2019" s="2">
        <v>821096.03</v>
      </c>
      <c r="E2019" s="3">
        <f t="shared" si="62"/>
        <v>3.7165116640644627E-3</v>
      </c>
      <c r="F2019" s="3">
        <f t="shared" si="63"/>
        <v>80.641331710222673</v>
      </c>
      <c r="G2019" t="s">
        <v>14473</v>
      </c>
    </row>
    <row r="2020" spans="1:7" x14ac:dyDescent="0.35">
      <c r="A2020" t="s">
        <v>10</v>
      </c>
      <c r="B2020" t="s">
        <v>9</v>
      </c>
      <c r="C2020" t="s">
        <v>13498</v>
      </c>
      <c r="D2020" s="2">
        <v>820668.54</v>
      </c>
      <c r="E2020" s="3">
        <f t="shared" si="62"/>
        <v>3.7145767240413445E-3</v>
      </c>
      <c r="F2020" s="3">
        <f t="shared" si="63"/>
        <v>80.645046286946709</v>
      </c>
      <c r="G2020" t="s">
        <v>14473</v>
      </c>
    </row>
    <row r="2021" spans="1:7" x14ac:dyDescent="0.35">
      <c r="A2021" t="s">
        <v>3</v>
      </c>
      <c r="B2021" t="s">
        <v>166</v>
      </c>
      <c r="C2021" t="s">
        <v>1623</v>
      </c>
      <c r="D2021" s="2">
        <v>819780</v>
      </c>
      <c r="E2021" s="3">
        <f t="shared" si="62"/>
        <v>3.7105549419923088E-3</v>
      </c>
      <c r="F2021" s="3">
        <f t="shared" si="63"/>
        <v>80.648756841888698</v>
      </c>
      <c r="G2021" t="s">
        <v>14473</v>
      </c>
    </row>
    <row r="2022" spans="1:7" x14ac:dyDescent="0.35">
      <c r="A2022" t="s">
        <v>3</v>
      </c>
      <c r="B2022" t="s">
        <v>180</v>
      </c>
      <c r="C2022" t="s">
        <v>8776</v>
      </c>
      <c r="D2022" s="2">
        <v>819318.63</v>
      </c>
      <c r="E2022" s="3">
        <f t="shared" si="62"/>
        <v>3.7084666515563545E-3</v>
      </c>
      <c r="F2022" s="3">
        <f t="shared" si="63"/>
        <v>80.652465308540258</v>
      </c>
      <c r="G2022" t="s">
        <v>14473</v>
      </c>
    </row>
    <row r="2023" spans="1:7" x14ac:dyDescent="0.35">
      <c r="A2023" t="s">
        <v>10</v>
      </c>
      <c r="B2023" t="s">
        <v>9</v>
      </c>
      <c r="C2023" t="s">
        <v>3144</v>
      </c>
      <c r="D2023" s="2">
        <v>818503.27</v>
      </c>
      <c r="E2023" s="3">
        <f t="shared" si="62"/>
        <v>3.7047761027780204E-3</v>
      </c>
      <c r="F2023" s="3">
        <f t="shared" si="63"/>
        <v>80.656170084643037</v>
      </c>
      <c r="G2023" t="s">
        <v>14473</v>
      </c>
    </row>
    <row r="2024" spans="1:7" x14ac:dyDescent="0.35">
      <c r="A2024" t="s">
        <v>10</v>
      </c>
      <c r="B2024" t="s">
        <v>29</v>
      </c>
      <c r="C2024" t="s">
        <v>188</v>
      </c>
      <c r="D2024" s="2">
        <v>818459.48</v>
      </c>
      <c r="E2024" s="3">
        <f t="shared" si="62"/>
        <v>3.7045778969168014E-3</v>
      </c>
      <c r="F2024" s="3">
        <f t="shared" si="63"/>
        <v>80.659874662539949</v>
      </c>
      <c r="G2024" t="s">
        <v>14473</v>
      </c>
    </row>
    <row r="2025" spans="1:7" x14ac:dyDescent="0.35">
      <c r="A2025" t="s">
        <v>3</v>
      </c>
      <c r="B2025" t="s">
        <v>965</v>
      </c>
      <c r="C2025" t="s">
        <v>3962</v>
      </c>
      <c r="D2025" s="2">
        <v>818426.32</v>
      </c>
      <c r="E2025" s="3">
        <f t="shared" si="62"/>
        <v>3.704427805426552E-3</v>
      </c>
      <c r="F2025" s="3">
        <f t="shared" si="63"/>
        <v>80.66357909034538</v>
      </c>
      <c r="G2025" t="s">
        <v>14473</v>
      </c>
    </row>
    <row r="2026" spans="1:7" x14ac:dyDescent="0.35">
      <c r="A2026" t="s">
        <v>3</v>
      </c>
      <c r="B2026" t="s">
        <v>13</v>
      </c>
      <c r="C2026" t="s">
        <v>30</v>
      </c>
      <c r="D2026" s="2">
        <v>818269.43</v>
      </c>
      <c r="E2026" s="3">
        <f t="shared" si="62"/>
        <v>3.7037176771423188E-3</v>
      </c>
      <c r="F2026" s="3">
        <f t="shared" si="63"/>
        <v>80.66728280802252</v>
      </c>
      <c r="G2026" t="s">
        <v>14473</v>
      </c>
    </row>
    <row r="2027" spans="1:7" x14ac:dyDescent="0.35">
      <c r="A2027" t="s">
        <v>3</v>
      </c>
      <c r="B2027" t="s">
        <v>29</v>
      </c>
      <c r="C2027" t="s">
        <v>6307</v>
      </c>
      <c r="D2027" s="2">
        <v>817614.92</v>
      </c>
      <c r="E2027" s="3">
        <f t="shared" si="62"/>
        <v>3.7007551807224457E-3</v>
      </c>
      <c r="F2027" s="3">
        <f t="shared" si="63"/>
        <v>80.670983563203237</v>
      </c>
      <c r="G2027" t="s">
        <v>14473</v>
      </c>
    </row>
    <row r="2028" spans="1:7" x14ac:dyDescent="0.35">
      <c r="A2028" t="s">
        <v>3</v>
      </c>
      <c r="B2028" t="s">
        <v>143</v>
      </c>
      <c r="C2028" s="13" t="s">
        <v>3515</v>
      </c>
      <c r="D2028" s="2">
        <v>817023.91</v>
      </c>
      <c r="E2028" s="3">
        <f t="shared" si="62"/>
        <v>3.698080103169606E-3</v>
      </c>
      <c r="F2028" s="3">
        <f t="shared" si="63"/>
        <v>80.6746816433064</v>
      </c>
      <c r="G2028" t="s">
        <v>14480</v>
      </c>
    </row>
    <row r="2029" spans="1:7" x14ac:dyDescent="0.35">
      <c r="A2029" t="s">
        <v>10</v>
      </c>
      <c r="B2029" t="s">
        <v>16</v>
      </c>
      <c r="C2029" t="s">
        <v>3178</v>
      </c>
      <c r="D2029" s="2">
        <v>816990.24</v>
      </c>
      <c r="E2029" s="3">
        <f t="shared" si="62"/>
        <v>3.6979277032758578E-3</v>
      </c>
      <c r="F2029" s="3">
        <f t="shared" si="63"/>
        <v>80.678379571009671</v>
      </c>
      <c r="G2029" t="s">
        <v>14473</v>
      </c>
    </row>
    <row r="2030" spans="1:7" x14ac:dyDescent="0.35">
      <c r="A2030" t="s">
        <v>10</v>
      </c>
      <c r="B2030" t="s">
        <v>32</v>
      </c>
      <c r="C2030" t="s">
        <v>167</v>
      </c>
      <c r="D2030" s="2">
        <v>816622.74</v>
      </c>
      <c r="E2030" s="3">
        <f t="shared" si="62"/>
        <v>3.6962642948721617E-3</v>
      </c>
      <c r="F2030" s="3">
        <f t="shared" si="63"/>
        <v>80.682075835304545</v>
      </c>
      <c r="G2030" t="s">
        <v>14473</v>
      </c>
    </row>
    <row r="2031" spans="1:7" x14ac:dyDescent="0.35">
      <c r="A2031" t="s">
        <v>3</v>
      </c>
      <c r="B2031" t="s">
        <v>32</v>
      </c>
      <c r="C2031" t="s">
        <v>12041</v>
      </c>
      <c r="D2031" s="2">
        <v>816545.94</v>
      </c>
      <c r="E2031" s="3">
        <f t="shared" si="62"/>
        <v>3.6959166764628992E-3</v>
      </c>
      <c r="F2031" s="3">
        <f t="shared" si="63"/>
        <v>80.685771751981008</v>
      </c>
      <c r="G2031" t="s">
        <v>14473</v>
      </c>
    </row>
    <row r="2032" spans="1:7" x14ac:dyDescent="0.35">
      <c r="A2032" t="s">
        <v>3</v>
      </c>
      <c r="B2032" t="s">
        <v>6</v>
      </c>
      <c r="C2032" t="s">
        <v>2846</v>
      </c>
      <c r="D2032" s="2">
        <v>816213.48</v>
      </c>
      <c r="E2032" s="3">
        <f t="shared" si="62"/>
        <v>3.694411868958429E-3</v>
      </c>
      <c r="F2032" s="3">
        <f t="shared" si="63"/>
        <v>80.689466163849971</v>
      </c>
      <c r="G2032" t="s">
        <v>14473</v>
      </c>
    </row>
    <row r="2033" spans="1:7" x14ac:dyDescent="0.35">
      <c r="A2033" t="s">
        <v>3</v>
      </c>
      <c r="B2033" t="s">
        <v>180</v>
      </c>
      <c r="C2033" t="s">
        <v>917</v>
      </c>
      <c r="D2033" s="2">
        <v>815872.12</v>
      </c>
      <c r="E2033" s="3">
        <f t="shared" si="62"/>
        <v>3.6928667775497602E-3</v>
      </c>
      <c r="F2033" s="3">
        <f t="shared" si="63"/>
        <v>80.693159030627527</v>
      </c>
      <c r="G2033" t="s">
        <v>14480</v>
      </c>
    </row>
    <row r="2034" spans="1:7" x14ac:dyDescent="0.35">
      <c r="A2034" t="s">
        <v>3</v>
      </c>
      <c r="B2034" t="s">
        <v>6</v>
      </c>
      <c r="C2034" t="s">
        <v>1882</v>
      </c>
      <c r="D2034" s="2">
        <v>815571.59</v>
      </c>
      <c r="E2034" s="3">
        <f t="shared" si="62"/>
        <v>3.6915064942094531E-3</v>
      </c>
      <c r="F2034" s="3">
        <f t="shared" si="63"/>
        <v>80.696850537121733</v>
      </c>
      <c r="G2034" t="s">
        <v>14473</v>
      </c>
    </row>
    <row r="2035" spans="1:7" x14ac:dyDescent="0.35">
      <c r="A2035" t="s">
        <v>3</v>
      </c>
      <c r="B2035" t="s">
        <v>8</v>
      </c>
      <c r="C2035" t="s">
        <v>9031</v>
      </c>
      <c r="D2035" s="2">
        <v>815342.75</v>
      </c>
      <c r="E2035" s="3">
        <f t="shared" si="62"/>
        <v>3.6904706999806042E-3</v>
      </c>
      <c r="F2035" s="3">
        <f t="shared" si="63"/>
        <v>80.700541007821712</v>
      </c>
      <c r="G2035" t="s">
        <v>14473</v>
      </c>
    </row>
    <row r="2036" spans="1:7" x14ac:dyDescent="0.35">
      <c r="A2036" t="s">
        <v>3</v>
      </c>
      <c r="B2036" t="s">
        <v>9</v>
      </c>
      <c r="C2036" t="s">
        <v>12281</v>
      </c>
      <c r="D2036" s="2">
        <v>814880.78</v>
      </c>
      <c r="E2036" s="3">
        <f t="shared" si="62"/>
        <v>3.688379693775827E-3</v>
      </c>
      <c r="F2036" s="3">
        <f t="shared" si="63"/>
        <v>80.704229387515483</v>
      </c>
      <c r="G2036" t="s">
        <v>14480</v>
      </c>
    </row>
    <row r="2037" spans="1:7" x14ac:dyDescent="0.35">
      <c r="A2037" t="s">
        <v>3</v>
      </c>
      <c r="B2037" t="s">
        <v>9</v>
      </c>
      <c r="C2037" t="s">
        <v>10616</v>
      </c>
      <c r="D2037" s="2">
        <v>814347.37</v>
      </c>
      <c r="E2037" s="3">
        <f t="shared" si="62"/>
        <v>3.6859653300299342E-3</v>
      </c>
      <c r="F2037" s="3">
        <f t="shared" si="63"/>
        <v>80.707915352845518</v>
      </c>
      <c r="G2037" t="s">
        <v>14480</v>
      </c>
    </row>
    <row r="2038" spans="1:7" x14ac:dyDescent="0.35">
      <c r="A2038" t="s">
        <v>3</v>
      </c>
      <c r="B2038" t="s">
        <v>32</v>
      </c>
      <c r="C2038" t="s">
        <v>1200</v>
      </c>
      <c r="D2038" s="2">
        <v>812650.69</v>
      </c>
      <c r="E2038" s="3">
        <f t="shared" si="62"/>
        <v>3.6782856789540604E-3</v>
      </c>
      <c r="F2038" s="3">
        <f t="shared" si="63"/>
        <v>80.711593638524477</v>
      </c>
      <c r="G2038" t="s">
        <v>14473</v>
      </c>
    </row>
    <row r="2039" spans="1:7" x14ac:dyDescent="0.35">
      <c r="A2039" t="s">
        <v>3</v>
      </c>
      <c r="B2039" t="s">
        <v>20</v>
      </c>
      <c r="C2039" t="s">
        <v>188</v>
      </c>
      <c r="D2039" s="2">
        <v>812084.97</v>
      </c>
      <c r="E2039" s="3">
        <f t="shared" si="62"/>
        <v>3.6757250710570833E-3</v>
      </c>
      <c r="F2039" s="3">
        <f t="shared" si="63"/>
        <v>80.715269363595539</v>
      </c>
      <c r="G2039" t="s">
        <v>14473</v>
      </c>
    </row>
    <row r="2040" spans="1:7" x14ac:dyDescent="0.35">
      <c r="A2040" t="s">
        <v>10</v>
      </c>
      <c r="B2040" t="s">
        <v>8</v>
      </c>
      <c r="C2040" t="s">
        <v>21</v>
      </c>
      <c r="D2040" s="2">
        <v>811316.4</v>
      </c>
      <c r="E2040" s="3">
        <f t="shared" si="62"/>
        <v>3.6722463069840798E-3</v>
      </c>
      <c r="F2040" s="3">
        <f t="shared" si="63"/>
        <v>80.718941609902529</v>
      </c>
      <c r="G2040" t="s">
        <v>14473</v>
      </c>
    </row>
    <row r="2041" spans="1:7" x14ac:dyDescent="0.35">
      <c r="A2041" t="s">
        <v>10</v>
      </c>
      <c r="B2041" t="s">
        <v>33</v>
      </c>
      <c r="C2041" s="11" t="s">
        <v>3641</v>
      </c>
      <c r="D2041" s="2">
        <v>811120.68</v>
      </c>
      <c r="E2041" s="3">
        <f t="shared" si="62"/>
        <v>3.6713604231942256E-3</v>
      </c>
      <c r="F2041" s="3">
        <f t="shared" si="63"/>
        <v>80.722612970325727</v>
      </c>
      <c r="G2041" t="s">
        <v>14473</v>
      </c>
    </row>
    <row r="2042" spans="1:7" x14ac:dyDescent="0.35">
      <c r="A2042" t="s">
        <v>10</v>
      </c>
      <c r="B2042" t="s">
        <v>6</v>
      </c>
      <c r="C2042" t="s">
        <v>6488</v>
      </c>
      <c r="D2042" s="2">
        <v>810813.63</v>
      </c>
      <c r="E2042" s="3">
        <f t="shared" si="62"/>
        <v>3.6699706284993826E-3</v>
      </c>
      <c r="F2042" s="3">
        <f t="shared" si="63"/>
        <v>80.726282940954221</v>
      </c>
      <c r="G2042" t="s">
        <v>14473</v>
      </c>
    </row>
    <row r="2043" spans="1:7" x14ac:dyDescent="0.35">
      <c r="A2043" t="s">
        <v>10</v>
      </c>
      <c r="B2043" t="s">
        <v>9</v>
      </c>
      <c r="C2043" t="s">
        <v>1587</v>
      </c>
      <c r="D2043" s="2">
        <v>810592.92</v>
      </c>
      <c r="E2043" s="3">
        <f t="shared" si="62"/>
        <v>3.668971632938077E-3</v>
      </c>
      <c r="F2043" s="3">
        <f t="shared" si="63"/>
        <v>80.729951912587154</v>
      </c>
      <c r="G2043" t="s">
        <v>14473</v>
      </c>
    </row>
    <row r="2044" spans="1:7" x14ac:dyDescent="0.35">
      <c r="A2044" t="s">
        <v>10</v>
      </c>
      <c r="B2044" t="s">
        <v>23</v>
      </c>
      <c r="C2044" t="s">
        <v>13154</v>
      </c>
      <c r="D2044" s="2">
        <v>810585.85</v>
      </c>
      <c r="E2044" s="3">
        <f t="shared" si="62"/>
        <v>3.6689396321287859E-3</v>
      </c>
      <c r="F2044" s="3">
        <f t="shared" si="63"/>
        <v>80.733620852219289</v>
      </c>
      <c r="G2044" t="s">
        <v>14480</v>
      </c>
    </row>
    <row r="2045" spans="1:7" x14ac:dyDescent="0.35">
      <c r="A2045" t="s">
        <v>3</v>
      </c>
      <c r="B2045" t="s">
        <v>9</v>
      </c>
      <c r="C2045" t="s">
        <v>10624</v>
      </c>
      <c r="D2045" s="2">
        <v>809348.46</v>
      </c>
      <c r="E2045" s="3">
        <f t="shared" si="62"/>
        <v>3.6633388568236168E-3</v>
      </c>
      <c r="F2045" s="3">
        <f t="shared" si="63"/>
        <v>80.737284191076114</v>
      </c>
      <c r="G2045" t="s">
        <v>14473</v>
      </c>
    </row>
    <row r="2046" spans="1:7" x14ac:dyDescent="0.35">
      <c r="A2046" t="s">
        <v>3</v>
      </c>
      <c r="B2046" t="s">
        <v>43</v>
      </c>
      <c r="C2046" t="s">
        <v>3618</v>
      </c>
      <c r="D2046" s="2">
        <v>809266.97</v>
      </c>
      <c r="E2046" s="3">
        <f t="shared" si="62"/>
        <v>3.6629700101547262E-3</v>
      </c>
      <c r="F2046" s="3">
        <f t="shared" si="63"/>
        <v>80.740947161086268</v>
      </c>
      <c r="G2046" t="s">
        <v>14473</v>
      </c>
    </row>
    <row r="2047" spans="1:7" x14ac:dyDescent="0.35">
      <c r="A2047" t="s">
        <v>10</v>
      </c>
      <c r="B2047" t="s">
        <v>55</v>
      </c>
      <c r="C2047" t="s">
        <v>258</v>
      </c>
      <c r="D2047" s="2">
        <v>809179.62</v>
      </c>
      <c r="E2047" s="3">
        <f t="shared" si="62"/>
        <v>3.6625746394770044E-3</v>
      </c>
      <c r="F2047" s="3">
        <f t="shared" si="63"/>
        <v>80.744609735725746</v>
      </c>
      <c r="G2047" t="s">
        <v>14473</v>
      </c>
    </row>
    <row r="2048" spans="1:7" x14ac:dyDescent="0.35">
      <c r="A2048" t="s">
        <v>10</v>
      </c>
      <c r="B2048" t="s">
        <v>55</v>
      </c>
      <c r="C2048" t="s">
        <v>167</v>
      </c>
      <c r="D2048" s="2">
        <v>808573.14</v>
      </c>
      <c r="E2048" s="3">
        <f t="shared" si="62"/>
        <v>3.659829540351362E-3</v>
      </c>
      <c r="F2048" s="3">
        <f t="shared" si="63"/>
        <v>80.748269565266099</v>
      </c>
      <c r="G2048" t="s">
        <v>14473</v>
      </c>
    </row>
    <row r="2049" spans="1:7" x14ac:dyDescent="0.35">
      <c r="A2049" t="s">
        <v>3</v>
      </c>
      <c r="B2049" t="s">
        <v>92</v>
      </c>
      <c r="C2049" t="s">
        <v>10842</v>
      </c>
      <c r="D2049" s="2">
        <v>808551.61</v>
      </c>
      <c r="E2049" s="3">
        <f t="shared" si="62"/>
        <v>3.6597320895134524E-3</v>
      </c>
      <c r="F2049" s="3">
        <f t="shared" si="63"/>
        <v>80.751929297355616</v>
      </c>
      <c r="G2049" t="s">
        <v>14473</v>
      </c>
    </row>
    <row r="2050" spans="1:7" x14ac:dyDescent="0.35">
      <c r="A2050" t="s">
        <v>10</v>
      </c>
      <c r="B2050" t="s">
        <v>9</v>
      </c>
      <c r="C2050" t="s">
        <v>13176</v>
      </c>
      <c r="D2050" s="2">
        <v>808525.92</v>
      </c>
      <c r="E2050" s="3">
        <f t="shared" si="62"/>
        <v>3.6596158093450421E-3</v>
      </c>
      <c r="F2050" s="3">
        <f t="shared" si="63"/>
        <v>80.755588913164956</v>
      </c>
      <c r="G2050" t="s">
        <v>14480</v>
      </c>
    </row>
    <row r="2051" spans="1:7" x14ac:dyDescent="0.35">
      <c r="A2051" t="s">
        <v>10</v>
      </c>
      <c r="B2051" t="s">
        <v>92</v>
      </c>
      <c r="C2051" t="s">
        <v>6078</v>
      </c>
      <c r="D2051" s="2">
        <v>808479.35</v>
      </c>
      <c r="E2051" s="3">
        <f t="shared" ref="E2051:E2114" si="64">(D2051/$D$29638)*100</f>
        <v>3.6594050204216124E-3</v>
      </c>
      <c r="F2051" s="3">
        <f t="shared" si="63"/>
        <v>80.759248318185385</v>
      </c>
      <c r="G2051" t="s">
        <v>14473</v>
      </c>
    </row>
    <row r="2052" spans="1:7" x14ac:dyDescent="0.35">
      <c r="A2052" t="s">
        <v>3</v>
      </c>
      <c r="B2052" t="s">
        <v>9</v>
      </c>
      <c r="C2052" t="s">
        <v>724</v>
      </c>
      <c r="D2052" s="2">
        <v>808177.69</v>
      </c>
      <c r="E2052" s="3">
        <f t="shared" si="64"/>
        <v>3.6580396223833567E-3</v>
      </c>
      <c r="F2052" s="3">
        <f t="shared" ref="F2052:F2115" si="65">E2052+F2051</f>
        <v>80.762906357807765</v>
      </c>
      <c r="G2052" t="s">
        <v>14480</v>
      </c>
    </row>
    <row r="2053" spans="1:7" x14ac:dyDescent="0.35">
      <c r="A2053" t="s">
        <v>3</v>
      </c>
      <c r="B2053" t="s">
        <v>6</v>
      </c>
      <c r="C2053" t="s">
        <v>1219</v>
      </c>
      <c r="D2053" s="2">
        <v>808024.83</v>
      </c>
      <c r="E2053" s="3">
        <f t="shared" si="64"/>
        <v>3.6573477350130461E-3</v>
      </c>
      <c r="F2053" s="3">
        <f t="shared" si="65"/>
        <v>80.766563705542779</v>
      </c>
      <c r="G2053" t="s">
        <v>14480</v>
      </c>
    </row>
    <row r="2054" spans="1:7" x14ac:dyDescent="0.35">
      <c r="A2054" t="s">
        <v>3</v>
      </c>
      <c r="B2054" t="s">
        <v>40</v>
      </c>
      <c r="C2054" t="s">
        <v>3588</v>
      </c>
      <c r="D2054" s="2">
        <v>807678.72</v>
      </c>
      <c r="E2054" s="3">
        <f t="shared" si="64"/>
        <v>3.6557811437678677E-3</v>
      </c>
      <c r="F2054" s="3">
        <f t="shared" si="65"/>
        <v>80.770219486686543</v>
      </c>
      <c r="G2054" t="s">
        <v>14473</v>
      </c>
    </row>
    <row r="2055" spans="1:7" x14ac:dyDescent="0.35">
      <c r="A2055" t="s">
        <v>3</v>
      </c>
      <c r="B2055" t="s">
        <v>6</v>
      </c>
      <c r="C2055" t="s">
        <v>3301</v>
      </c>
      <c r="D2055" s="2">
        <v>807281.44</v>
      </c>
      <c r="E2055" s="3">
        <f t="shared" si="64"/>
        <v>3.653982942704955E-3</v>
      </c>
      <c r="F2055" s="3">
        <f t="shared" si="65"/>
        <v>80.773873469629251</v>
      </c>
      <c r="G2055" t="s">
        <v>14480</v>
      </c>
    </row>
    <row r="2056" spans="1:7" x14ac:dyDescent="0.35">
      <c r="A2056" t="s">
        <v>10</v>
      </c>
      <c r="B2056" t="s">
        <v>9</v>
      </c>
      <c r="C2056" t="s">
        <v>1714</v>
      </c>
      <c r="D2056" s="2">
        <v>807231.28</v>
      </c>
      <c r="E2056" s="3">
        <f t="shared" si="64"/>
        <v>3.6537559044314055E-3</v>
      </c>
      <c r="F2056" s="3">
        <f t="shared" si="65"/>
        <v>80.777527225533689</v>
      </c>
      <c r="G2056" t="s">
        <v>14473</v>
      </c>
    </row>
    <row r="2057" spans="1:7" x14ac:dyDescent="0.35">
      <c r="A2057" t="s">
        <v>3</v>
      </c>
      <c r="B2057" t="s">
        <v>9</v>
      </c>
      <c r="C2057" s="8" t="s">
        <v>10005</v>
      </c>
      <c r="D2057" s="2">
        <v>807215.19</v>
      </c>
      <c r="E2057" s="3">
        <f t="shared" si="64"/>
        <v>3.6536830765641517E-3</v>
      </c>
      <c r="F2057" s="3">
        <f t="shared" si="65"/>
        <v>80.781180908610253</v>
      </c>
      <c r="G2057" t="s">
        <v>14480</v>
      </c>
    </row>
    <row r="2058" spans="1:7" x14ac:dyDescent="0.35">
      <c r="A2058" t="s">
        <v>3</v>
      </c>
      <c r="B2058" t="s">
        <v>9</v>
      </c>
      <c r="C2058" t="s">
        <v>1516</v>
      </c>
      <c r="D2058" s="2">
        <v>806859.16</v>
      </c>
      <c r="E2058" s="3">
        <f t="shared" si="64"/>
        <v>3.6520715846077769E-3</v>
      </c>
      <c r="F2058" s="3">
        <f t="shared" si="65"/>
        <v>80.784832980194864</v>
      </c>
      <c r="G2058" t="s">
        <v>14480</v>
      </c>
    </row>
    <row r="2059" spans="1:7" x14ac:dyDescent="0.35">
      <c r="A2059" t="s">
        <v>3</v>
      </c>
      <c r="B2059" t="s">
        <v>8</v>
      </c>
      <c r="C2059" t="s">
        <v>620</v>
      </c>
      <c r="D2059" s="2">
        <v>806151.4</v>
      </c>
      <c r="E2059" s="3">
        <f t="shared" si="64"/>
        <v>3.6488680637049198E-3</v>
      </c>
      <c r="F2059" s="3">
        <f t="shared" si="65"/>
        <v>80.78848184825857</v>
      </c>
      <c r="G2059" t="s">
        <v>14473</v>
      </c>
    </row>
    <row r="2060" spans="1:7" x14ac:dyDescent="0.35">
      <c r="A2060" t="s">
        <v>3</v>
      </c>
      <c r="B2060" t="s">
        <v>16</v>
      </c>
      <c r="C2060" t="s">
        <v>188</v>
      </c>
      <c r="D2060" s="2">
        <v>805805.2</v>
      </c>
      <c r="E2060" s="3">
        <f t="shared" si="64"/>
        <v>3.6473010650944163E-3</v>
      </c>
      <c r="F2060" s="3">
        <f t="shared" si="65"/>
        <v>80.792129149323671</v>
      </c>
      <c r="G2060" t="s">
        <v>14473</v>
      </c>
    </row>
    <row r="2061" spans="1:7" x14ac:dyDescent="0.35">
      <c r="A2061" t="s">
        <v>3</v>
      </c>
      <c r="B2061" t="s">
        <v>13</v>
      </c>
      <c r="C2061" s="8" t="s">
        <v>766</v>
      </c>
      <c r="D2061" s="2">
        <v>805081.63</v>
      </c>
      <c r="E2061" s="3">
        <f t="shared" si="64"/>
        <v>3.6440259836830902E-3</v>
      </c>
      <c r="F2061" s="3">
        <f t="shared" si="65"/>
        <v>80.79577317530736</v>
      </c>
      <c r="G2061" t="s">
        <v>14480</v>
      </c>
    </row>
    <row r="2062" spans="1:7" x14ac:dyDescent="0.35">
      <c r="A2062" t="s">
        <v>3</v>
      </c>
      <c r="B2062" t="s">
        <v>9</v>
      </c>
      <c r="C2062" t="s">
        <v>13887</v>
      </c>
      <c r="D2062" s="2">
        <v>805000</v>
      </c>
      <c r="E2062" s="3">
        <f t="shared" si="64"/>
        <v>3.6436565033348082E-3</v>
      </c>
      <c r="F2062" s="3">
        <f t="shared" si="65"/>
        <v>80.799416831810689</v>
      </c>
      <c r="G2062" t="s">
        <v>14473</v>
      </c>
    </row>
    <row r="2063" spans="1:7" x14ac:dyDescent="0.35">
      <c r="A2063" t="s">
        <v>3</v>
      </c>
      <c r="B2063" t="s">
        <v>9</v>
      </c>
      <c r="C2063" t="s">
        <v>5106</v>
      </c>
      <c r="D2063" s="2">
        <v>804544.26</v>
      </c>
      <c r="E2063" s="3">
        <f t="shared" si="64"/>
        <v>3.6415936958629699E-3</v>
      </c>
      <c r="F2063" s="3">
        <f t="shared" si="65"/>
        <v>80.803058425506549</v>
      </c>
      <c r="G2063" t="s">
        <v>14480</v>
      </c>
    </row>
    <row r="2064" spans="1:7" x14ac:dyDescent="0.35">
      <c r="A2064" t="s">
        <v>10</v>
      </c>
      <c r="B2064" t="s">
        <v>28</v>
      </c>
      <c r="C2064" t="s">
        <v>11617</v>
      </c>
      <c r="D2064" s="2">
        <v>804438.62</v>
      </c>
      <c r="E2064" s="3">
        <f t="shared" si="64"/>
        <v>3.6411155394989792E-3</v>
      </c>
      <c r="F2064" s="3">
        <f t="shared" si="65"/>
        <v>80.806699541046044</v>
      </c>
      <c r="G2064" t="s">
        <v>14473</v>
      </c>
    </row>
    <row r="2065" spans="1:7" x14ac:dyDescent="0.35">
      <c r="A2065" t="s">
        <v>10</v>
      </c>
      <c r="B2065" t="s">
        <v>13</v>
      </c>
      <c r="C2065" t="s">
        <v>204</v>
      </c>
      <c r="D2065" s="2">
        <v>804435.07</v>
      </c>
      <c r="E2065" s="3">
        <f t="shared" si="64"/>
        <v>3.6410994712001133E-3</v>
      </c>
      <c r="F2065" s="3">
        <f t="shared" si="65"/>
        <v>80.810340640517239</v>
      </c>
      <c r="G2065" t="s">
        <v>14480</v>
      </c>
    </row>
    <row r="2066" spans="1:7" x14ac:dyDescent="0.35">
      <c r="A2066" t="s">
        <v>3</v>
      </c>
      <c r="B2066" t="s">
        <v>57</v>
      </c>
      <c r="C2066" t="s">
        <v>480</v>
      </c>
      <c r="D2066" s="2">
        <v>804248.11</v>
      </c>
      <c r="E2066" s="3">
        <f t="shared" si="64"/>
        <v>3.6402532376350661E-3</v>
      </c>
      <c r="F2066" s="3">
        <f t="shared" si="65"/>
        <v>80.813980893754874</v>
      </c>
      <c r="G2066" t="s">
        <v>14473</v>
      </c>
    </row>
    <row r="2067" spans="1:7" x14ac:dyDescent="0.35">
      <c r="A2067" t="s">
        <v>3</v>
      </c>
      <c r="B2067" t="s">
        <v>40</v>
      </c>
      <c r="C2067" t="s">
        <v>1222</v>
      </c>
      <c r="D2067" s="2">
        <v>803809.61</v>
      </c>
      <c r="E2067" s="3">
        <f t="shared" si="64"/>
        <v>3.6382684632540567E-3</v>
      </c>
      <c r="F2067" s="3">
        <f t="shared" si="65"/>
        <v>80.817619162218122</v>
      </c>
      <c r="G2067" t="s">
        <v>14473</v>
      </c>
    </row>
    <row r="2068" spans="1:7" x14ac:dyDescent="0.35">
      <c r="A2068" t="s">
        <v>3</v>
      </c>
      <c r="B2068" t="s">
        <v>4</v>
      </c>
      <c r="C2068" t="s">
        <v>5806</v>
      </c>
      <c r="D2068" s="2">
        <v>803645.17</v>
      </c>
      <c r="E2068" s="3">
        <f t="shared" si="64"/>
        <v>3.6375241615454754E-3</v>
      </c>
      <c r="F2068" s="3">
        <f t="shared" si="65"/>
        <v>80.82125668637967</v>
      </c>
      <c r="G2068" t="s">
        <v>14473</v>
      </c>
    </row>
    <row r="2069" spans="1:7" x14ac:dyDescent="0.35">
      <c r="A2069" t="s">
        <v>10</v>
      </c>
      <c r="B2069" t="s">
        <v>9</v>
      </c>
      <c r="C2069" t="s">
        <v>10001</v>
      </c>
      <c r="D2069" s="2">
        <v>802532.71</v>
      </c>
      <c r="E2069" s="3">
        <f t="shared" si="64"/>
        <v>3.6324888545719342E-3</v>
      </c>
      <c r="F2069" s="3">
        <f t="shared" si="65"/>
        <v>80.824889175234247</v>
      </c>
      <c r="G2069" t="s">
        <v>14480</v>
      </c>
    </row>
    <row r="2070" spans="1:7" x14ac:dyDescent="0.35">
      <c r="A2070" t="s">
        <v>3</v>
      </c>
      <c r="B2070" t="s">
        <v>67</v>
      </c>
      <c r="C2070" t="s">
        <v>2054</v>
      </c>
      <c r="D2070" s="2">
        <v>802320.7</v>
      </c>
      <c r="E2070" s="3">
        <f t="shared" si="64"/>
        <v>3.6315292376585527E-3</v>
      </c>
      <c r="F2070" s="3">
        <f t="shared" si="65"/>
        <v>80.828520704471913</v>
      </c>
      <c r="G2070" t="s">
        <v>14473</v>
      </c>
    </row>
    <row r="2071" spans="1:7" x14ac:dyDescent="0.35">
      <c r="A2071" t="s">
        <v>3</v>
      </c>
      <c r="B2071" t="s">
        <v>28</v>
      </c>
      <c r="C2071" t="s">
        <v>2672</v>
      </c>
      <c r="D2071" s="2">
        <v>802236.01</v>
      </c>
      <c r="E2071" s="3">
        <f t="shared" si="64"/>
        <v>3.6311459068892769E-3</v>
      </c>
      <c r="F2071" s="3">
        <f t="shared" si="65"/>
        <v>80.832151850378807</v>
      </c>
      <c r="G2071" t="s">
        <v>14480</v>
      </c>
    </row>
    <row r="2072" spans="1:7" x14ac:dyDescent="0.35">
      <c r="A2072" t="s">
        <v>3</v>
      </c>
      <c r="B2072" t="s">
        <v>9</v>
      </c>
      <c r="C2072" t="s">
        <v>4646</v>
      </c>
      <c r="D2072" s="2">
        <v>801677.54</v>
      </c>
      <c r="E2072" s="3">
        <f t="shared" si="64"/>
        <v>3.6286181145322371E-3</v>
      </c>
      <c r="F2072" s="3">
        <f t="shared" si="65"/>
        <v>80.83578046849334</v>
      </c>
      <c r="G2072" t="s">
        <v>14480</v>
      </c>
    </row>
    <row r="2073" spans="1:7" x14ac:dyDescent="0.35">
      <c r="A2073" t="s">
        <v>3</v>
      </c>
      <c r="B2073" t="s">
        <v>22</v>
      </c>
      <c r="C2073" t="s">
        <v>1129</v>
      </c>
      <c r="D2073" s="2">
        <v>801057.38</v>
      </c>
      <c r="E2073" s="3">
        <f t="shared" si="64"/>
        <v>3.6258110958774441E-3</v>
      </c>
      <c r="F2073" s="3">
        <f t="shared" si="65"/>
        <v>80.839406279589213</v>
      </c>
      <c r="G2073" t="s">
        <v>14473</v>
      </c>
    </row>
    <row r="2074" spans="1:7" x14ac:dyDescent="0.35">
      <c r="A2074" t="s">
        <v>10</v>
      </c>
      <c r="B2074" t="s">
        <v>9</v>
      </c>
      <c r="C2074" t="s">
        <v>7587</v>
      </c>
      <c r="D2074" s="2">
        <v>800612.54</v>
      </c>
      <c r="E2074" s="3">
        <f t="shared" si="64"/>
        <v>3.6237976248725454E-3</v>
      </c>
      <c r="F2074" s="3">
        <f t="shared" si="65"/>
        <v>80.843030077214081</v>
      </c>
      <c r="G2074" t="s">
        <v>14473</v>
      </c>
    </row>
    <row r="2075" spans="1:7" x14ac:dyDescent="0.35">
      <c r="A2075" t="s">
        <v>3</v>
      </c>
      <c r="B2075" t="s">
        <v>29</v>
      </c>
      <c r="C2075" t="s">
        <v>3977</v>
      </c>
      <c r="D2075" s="2">
        <v>800335.22</v>
      </c>
      <c r="E2075" s="3">
        <f t="shared" si="64"/>
        <v>3.6225423965228496E-3</v>
      </c>
      <c r="F2075" s="3">
        <f t="shared" si="65"/>
        <v>80.846652619610609</v>
      </c>
      <c r="G2075" t="s">
        <v>14473</v>
      </c>
    </row>
    <row r="2076" spans="1:7" x14ac:dyDescent="0.35">
      <c r="A2076" t="s">
        <v>3</v>
      </c>
      <c r="B2076" t="s">
        <v>1744</v>
      </c>
      <c r="C2076" s="7" t="s">
        <v>4936</v>
      </c>
      <c r="D2076" s="2">
        <v>799299.36</v>
      </c>
      <c r="E2076" s="3">
        <f t="shared" si="64"/>
        <v>3.6178538027022977E-3</v>
      </c>
      <c r="F2076" s="3">
        <f t="shared" si="65"/>
        <v>80.850270473413318</v>
      </c>
      <c r="G2076" t="s">
        <v>14480</v>
      </c>
    </row>
    <row r="2077" spans="1:7" x14ac:dyDescent="0.35">
      <c r="A2077" t="s">
        <v>10</v>
      </c>
      <c r="B2077" t="s">
        <v>29</v>
      </c>
      <c r="C2077" t="s">
        <v>2834</v>
      </c>
      <c r="D2077" s="2">
        <v>799297.26</v>
      </c>
      <c r="E2077" s="3">
        <f t="shared" si="64"/>
        <v>3.6178442975114194E-3</v>
      </c>
      <c r="F2077" s="3">
        <f t="shared" si="65"/>
        <v>80.853888317710826</v>
      </c>
      <c r="G2077" t="s">
        <v>14473</v>
      </c>
    </row>
    <row r="2078" spans="1:7" x14ac:dyDescent="0.35">
      <c r="A2078" t="s">
        <v>3</v>
      </c>
      <c r="B2078" t="s">
        <v>134</v>
      </c>
      <c r="C2078" t="s">
        <v>1643</v>
      </c>
      <c r="D2078" s="2">
        <v>799035.35</v>
      </c>
      <c r="E2078" s="3">
        <f t="shared" si="64"/>
        <v>3.616658819157645E-3</v>
      </c>
      <c r="F2078" s="3">
        <f t="shared" si="65"/>
        <v>80.857504976529981</v>
      </c>
      <c r="G2078" t="s">
        <v>14480</v>
      </c>
    </row>
    <row r="2079" spans="1:7" x14ac:dyDescent="0.35">
      <c r="A2079" t="s">
        <v>10</v>
      </c>
      <c r="B2079" t="s">
        <v>79</v>
      </c>
      <c r="C2079" t="s">
        <v>6580</v>
      </c>
      <c r="D2079" s="2">
        <v>798989.69</v>
      </c>
      <c r="E2079" s="3">
        <f t="shared" si="64"/>
        <v>3.6164521491502629E-3</v>
      </c>
      <c r="F2079" s="3">
        <f t="shared" si="65"/>
        <v>80.861121428679127</v>
      </c>
      <c r="G2079" t="s">
        <v>14480</v>
      </c>
    </row>
    <row r="2080" spans="1:7" x14ac:dyDescent="0.35">
      <c r="A2080" t="s">
        <v>10</v>
      </c>
      <c r="B2080" t="s">
        <v>122</v>
      </c>
      <c r="C2080" s="7" t="s">
        <v>413</v>
      </c>
      <c r="D2080" s="2">
        <v>798294.5</v>
      </c>
      <c r="E2080" s="3">
        <f t="shared" si="64"/>
        <v>3.6133055236042344E-3</v>
      </c>
      <c r="F2080" s="3">
        <f t="shared" si="65"/>
        <v>80.864734734202727</v>
      </c>
      <c r="G2080" t="s">
        <v>14480</v>
      </c>
    </row>
    <row r="2081" spans="1:7" x14ac:dyDescent="0.35">
      <c r="A2081" t="s">
        <v>3</v>
      </c>
      <c r="B2081" t="s">
        <v>39</v>
      </c>
      <c r="C2081" t="s">
        <v>10027</v>
      </c>
      <c r="D2081" s="2">
        <v>798276.43</v>
      </c>
      <c r="E2081" s="3">
        <f t="shared" si="64"/>
        <v>3.6132237336998678E-3</v>
      </c>
      <c r="F2081" s="3">
        <f t="shared" si="65"/>
        <v>80.868347957936422</v>
      </c>
      <c r="G2081" t="s">
        <v>14473</v>
      </c>
    </row>
    <row r="2082" spans="1:7" x14ac:dyDescent="0.35">
      <c r="A2082" t="s">
        <v>3</v>
      </c>
      <c r="B2082" t="s">
        <v>9</v>
      </c>
      <c r="C2082" t="s">
        <v>457</v>
      </c>
      <c r="D2082" s="2">
        <v>798105.35</v>
      </c>
      <c r="E2082" s="3">
        <f t="shared" si="64"/>
        <v>3.6124493774829852E-3</v>
      </c>
      <c r="F2082" s="3">
        <f t="shared" si="65"/>
        <v>80.871960407313907</v>
      </c>
      <c r="G2082" t="s">
        <v>14480</v>
      </c>
    </row>
    <row r="2083" spans="1:7" x14ac:dyDescent="0.35">
      <c r="A2083" t="s">
        <v>3</v>
      </c>
      <c r="B2083" t="s">
        <v>8</v>
      </c>
      <c r="C2083" s="8" t="s">
        <v>2467</v>
      </c>
      <c r="D2083" s="2">
        <v>797745.01</v>
      </c>
      <c r="E2083" s="3">
        <f t="shared" si="64"/>
        <v>3.6108183772539022E-3</v>
      </c>
      <c r="F2083" s="3">
        <f t="shared" si="65"/>
        <v>80.875571225691161</v>
      </c>
      <c r="G2083" t="s">
        <v>14480</v>
      </c>
    </row>
    <row r="2084" spans="1:7" x14ac:dyDescent="0.35">
      <c r="A2084" t="s">
        <v>3</v>
      </c>
      <c r="B2084" t="s">
        <v>79</v>
      </c>
      <c r="C2084" t="s">
        <v>6580</v>
      </c>
      <c r="D2084" s="2">
        <v>797624.33</v>
      </c>
      <c r="E2084" s="3">
        <f t="shared" si="64"/>
        <v>3.6102721456180977E-3</v>
      </c>
      <c r="F2084" s="3">
        <f t="shared" si="65"/>
        <v>80.879181497836782</v>
      </c>
      <c r="G2084" t="s">
        <v>14480</v>
      </c>
    </row>
    <row r="2085" spans="1:7" x14ac:dyDescent="0.35">
      <c r="A2085" t="s">
        <v>3</v>
      </c>
      <c r="B2085" t="s">
        <v>28</v>
      </c>
      <c r="C2085" t="s">
        <v>6480</v>
      </c>
      <c r="D2085" s="2">
        <v>797102.42</v>
      </c>
      <c r="E2085" s="3">
        <f t="shared" si="64"/>
        <v>3.607909834107967E-3</v>
      </c>
      <c r="F2085" s="3">
        <f t="shared" si="65"/>
        <v>80.882789407670884</v>
      </c>
      <c r="G2085" t="s">
        <v>14473</v>
      </c>
    </row>
    <row r="2086" spans="1:7" x14ac:dyDescent="0.35">
      <c r="A2086" t="s">
        <v>10</v>
      </c>
      <c r="B2086" t="s">
        <v>9</v>
      </c>
      <c r="C2086" t="s">
        <v>1784</v>
      </c>
      <c r="D2086" s="2">
        <v>797072.11</v>
      </c>
      <c r="E2086" s="3">
        <f t="shared" si="64"/>
        <v>3.6077726425196243E-3</v>
      </c>
      <c r="F2086" s="3">
        <f t="shared" si="65"/>
        <v>80.886397180313409</v>
      </c>
      <c r="G2086" t="s">
        <v>14473</v>
      </c>
    </row>
    <row r="2087" spans="1:7" x14ac:dyDescent="0.35">
      <c r="A2087" t="s">
        <v>10</v>
      </c>
      <c r="B2087" t="s">
        <v>9</v>
      </c>
      <c r="C2087" t="s">
        <v>7291</v>
      </c>
      <c r="D2087" s="2">
        <v>795870.09</v>
      </c>
      <c r="E2087" s="3">
        <f t="shared" si="64"/>
        <v>3.6023319617865326E-3</v>
      </c>
      <c r="F2087" s="3">
        <f t="shared" si="65"/>
        <v>80.889999512275196</v>
      </c>
      <c r="G2087" t="s">
        <v>14473</v>
      </c>
    </row>
    <row r="2088" spans="1:7" x14ac:dyDescent="0.35">
      <c r="A2088" t="s">
        <v>10</v>
      </c>
      <c r="B2088" t="s">
        <v>9</v>
      </c>
      <c r="C2088" t="s">
        <v>3999</v>
      </c>
      <c r="D2088" s="2">
        <v>795570</v>
      </c>
      <c r="E2088" s="3">
        <f t="shared" si="64"/>
        <v>3.6009736700100292E-3</v>
      </c>
      <c r="F2088" s="3">
        <f t="shared" si="65"/>
        <v>80.8936004859452</v>
      </c>
      <c r="G2088" t="s">
        <v>14473</v>
      </c>
    </row>
    <row r="2089" spans="1:7" x14ac:dyDescent="0.35">
      <c r="A2089" t="s">
        <v>10</v>
      </c>
      <c r="B2089" t="s">
        <v>9</v>
      </c>
      <c r="C2089" t="s">
        <v>414</v>
      </c>
      <c r="D2089" s="2">
        <v>795293.6</v>
      </c>
      <c r="E2089" s="3">
        <f t="shared" si="64"/>
        <v>3.5997226058391944E-3</v>
      </c>
      <c r="F2089" s="3">
        <f t="shared" si="65"/>
        <v>80.897200208551041</v>
      </c>
      <c r="G2089" t="s">
        <v>14480</v>
      </c>
    </row>
    <row r="2090" spans="1:7" x14ac:dyDescent="0.35">
      <c r="A2090" t="s">
        <v>3</v>
      </c>
      <c r="B2090" t="s">
        <v>9</v>
      </c>
      <c r="C2090" t="s">
        <v>334</v>
      </c>
      <c r="D2090" s="2">
        <v>794960.54</v>
      </c>
      <c r="E2090" s="3">
        <f t="shared" si="64"/>
        <v>3.5982150825659017E-3</v>
      </c>
      <c r="F2090" s="3">
        <f t="shared" si="65"/>
        <v>80.900798423633603</v>
      </c>
      <c r="G2090" t="s">
        <v>14480</v>
      </c>
    </row>
    <row r="2091" spans="1:7" x14ac:dyDescent="0.35">
      <c r="A2091" t="s">
        <v>10</v>
      </c>
      <c r="B2091" t="s">
        <v>9</v>
      </c>
      <c r="C2091" t="s">
        <v>1259</v>
      </c>
      <c r="D2091" s="2">
        <v>794434.95</v>
      </c>
      <c r="E2091" s="3">
        <f t="shared" si="64"/>
        <v>3.5958361143403265E-3</v>
      </c>
      <c r="F2091" s="3">
        <f t="shared" si="65"/>
        <v>80.904394259747946</v>
      </c>
      <c r="G2091" t="s">
        <v>14480</v>
      </c>
    </row>
    <row r="2092" spans="1:7" x14ac:dyDescent="0.35">
      <c r="A2092" t="s">
        <v>3</v>
      </c>
      <c r="B2092" t="s">
        <v>9</v>
      </c>
      <c r="C2092" t="s">
        <v>6840</v>
      </c>
      <c r="D2092" s="2">
        <v>794032.71</v>
      </c>
      <c r="E2092" s="3">
        <f t="shared" si="64"/>
        <v>3.5940154629218153E-3</v>
      </c>
      <c r="F2092" s="3">
        <f t="shared" si="65"/>
        <v>80.907988275210869</v>
      </c>
      <c r="G2092" t="s">
        <v>14473</v>
      </c>
    </row>
    <row r="2093" spans="1:7" x14ac:dyDescent="0.35">
      <c r="A2093" t="s">
        <v>10</v>
      </c>
      <c r="B2093" t="s">
        <v>134</v>
      </c>
      <c r="C2093" t="s">
        <v>1433</v>
      </c>
      <c r="D2093" s="2">
        <v>793865.33</v>
      </c>
      <c r="E2093" s="3">
        <f t="shared" si="64"/>
        <v>3.5932578539460041E-3</v>
      </c>
      <c r="F2093" s="3">
        <f t="shared" si="65"/>
        <v>80.911581533064819</v>
      </c>
      <c r="G2093" t="s">
        <v>14480</v>
      </c>
    </row>
    <row r="2094" spans="1:7" x14ac:dyDescent="0.35">
      <c r="A2094" t="s">
        <v>3</v>
      </c>
      <c r="B2094" t="s">
        <v>40</v>
      </c>
      <c r="C2094" s="8" t="s">
        <v>2171</v>
      </c>
      <c r="D2094" s="2">
        <v>793189.87</v>
      </c>
      <c r="E2094" s="3">
        <f t="shared" si="64"/>
        <v>3.5902005319314173E-3</v>
      </c>
      <c r="F2094" s="3">
        <f t="shared" si="65"/>
        <v>80.91517173359675</v>
      </c>
      <c r="G2094" t="s">
        <v>14480</v>
      </c>
    </row>
    <row r="2095" spans="1:7" x14ac:dyDescent="0.35">
      <c r="A2095" t="s">
        <v>3</v>
      </c>
      <c r="B2095" t="s">
        <v>9</v>
      </c>
      <c r="C2095" t="s">
        <v>8658</v>
      </c>
      <c r="D2095" s="2">
        <v>792459.71</v>
      </c>
      <c r="E2095" s="3">
        <f t="shared" si="64"/>
        <v>3.5868956223258585E-3</v>
      </c>
      <c r="F2095" s="3">
        <f t="shared" si="65"/>
        <v>80.91875862921907</v>
      </c>
      <c r="G2095" t="s">
        <v>14473</v>
      </c>
    </row>
    <row r="2096" spans="1:7" x14ac:dyDescent="0.35">
      <c r="A2096" t="s">
        <v>3</v>
      </c>
      <c r="B2096" t="s">
        <v>165</v>
      </c>
      <c r="C2096" t="s">
        <v>4096</v>
      </c>
      <c r="D2096" s="2">
        <v>791753.81</v>
      </c>
      <c r="E2096" s="3">
        <f t="shared" si="64"/>
        <v>3.5837005203063501E-3</v>
      </c>
      <c r="F2096" s="3">
        <f t="shared" si="65"/>
        <v>80.922342329739379</v>
      </c>
      <c r="G2096" t="s">
        <v>14473</v>
      </c>
    </row>
    <row r="2097" spans="1:7" x14ac:dyDescent="0.35">
      <c r="A2097" t="s">
        <v>3</v>
      </c>
      <c r="B2097" t="s">
        <v>45</v>
      </c>
      <c r="C2097" t="s">
        <v>2192</v>
      </c>
      <c r="D2097" s="2">
        <v>791417.48</v>
      </c>
      <c r="E2097" s="3">
        <f t="shared" si="64"/>
        <v>3.5821781960929753E-3</v>
      </c>
      <c r="F2097" s="3">
        <f t="shared" si="65"/>
        <v>80.925924507935477</v>
      </c>
      <c r="G2097" t="s">
        <v>14473</v>
      </c>
    </row>
    <row r="2098" spans="1:7" x14ac:dyDescent="0.35">
      <c r="A2098" t="s">
        <v>10</v>
      </c>
      <c r="B2098" t="s">
        <v>83</v>
      </c>
      <c r="C2098" t="s">
        <v>1328</v>
      </c>
      <c r="D2098" s="2">
        <v>791211.23</v>
      </c>
      <c r="E2098" s="3">
        <f t="shared" si="64"/>
        <v>3.5812446505602887E-3</v>
      </c>
      <c r="F2098" s="3">
        <f t="shared" si="65"/>
        <v>80.929505752586039</v>
      </c>
      <c r="G2098" t="s">
        <v>14480</v>
      </c>
    </row>
    <row r="2099" spans="1:7" x14ac:dyDescent="0.35">
      <c r="A2099" t="s">
        <v>3</v>
      </c>
      <c r="B2099" t="s">
        <v>20</v>
      </c>
      <c r="C2099" t="s">
        <v>6493</v>
      </c>
      <c r="D2099" s="2">
        <v>790737.06</v>
      </c>
      <c r="E2099" s="3">
        <f t="shared" si="64"/>
        <v>3.5790984237227905E-3</v>
      </c>
      <c r="F2099" s="3">
        <f t="shared" si="65"/>
        <v>80.933084851009767</v>
      </c>
      <c r="G2099" t="s">
        <v>14473</v>
      </c>
    </row>
    <row r="2100" spans="1:7" x14ac:dyDescent="0.35">
      <c r="A2100" t="s">
        <v>10</v>
      </c>
      <c r="B2100" t="s">
        <v>22</v>
      </c>
      <c r="C2100" t="s">
        <v>1254</v>
      </c>
      <c r="D2100" s="2">
        <v>790634.87</v>
      </c>
      <c r="E2100" s="3">
        <f t="shared" si="64"/>
        <v>3.5786358830295281E-3</v>
      </c>
      <c r="F2100" s="3">
        <f t="shared" si="65"/>
        <v>80.936663486892797</v>
      </c>
      <c r="G2100" t="s">
        <v>14473</v>
      </c>
    </row>
    <row r="2101" spans="1:7" x14ac:dyDescent="0.35">
      <c r="A2101" t="s">
        <v>10</v>
      </c>
      <c r="B2101" t="s">
        <v>9</v>
      </c>
      <c r="C2101" t="s">
        <v>19</v>
      </c>
      <c r="D2101" s="2">
        <v>790468.8</v>
      </c>
      <c r="E2101" s="3">
        <f t="shared" si="64"/>
        <v>3.577884203482313E-3</v>
      </c>
      <c r="F2101" s="3">
        <f t="shared" si="65"/>
        <v>80.940241371096278</v>
      </c>
      <c r="G2101" t="s">
        <v>14473</v>
      </c>
    </row>
    <row r="2102" spans="1:7" x14ac:dyDescent="0.35">
      <c r="A2102" t="s">
        <v>10</v>
      </c>
      <c r="B2102" t="s">
        <v>73</v>
      </c>
      <c r="C2102" t="s">
        <v>12763</v>
      </c>
      <c r="D2102" s="2">
        <v>790460.83</v>
      </c>
      <c r="E2102" s="3">
        <f t="shared" si="64"/>
        <v>3.577848129019789E-3</v>
      </c>
      <c r="F2102" s="3">
        <f t="shared" si="65"/>
        <v>80.943819219225304</v>
      </c>
      <c r="G2102" t="s">
        <v>14473</v>
      </c>
    </row>
    <row r="2103" spans="1:7" x14ac:dyDescent="0.35">
      <c r="A2103" t="s">
        <v>10</v>
      </c>
      <c r="B2103" t="s">
        <v>345</v>
      </c>
      <c r="C2103" t="s">
        <v>4814</v>
      </c>
      <c r="D2103" s="2">
        <v>790325.82</v>
      </c>
      <c r="E2103" s="3">
        <f t="shared" si="64"/>
        <v>3.5772370357719436E-3</v>
      </c>
      <c r="F2103" s="3">
        <f t="shared" si="65"/>
        <v>80.947396456261075</v>
      </c>
      <c r="G2103" t="s">
        <v>14473</v>
      </c>
    </row>
    <row r="2104" spans="1:7" x14ac:dyDescent="0.35">
      <c r="A2104" t="s">
        <v>10</v>
      </c>
      <c r="B2104" t="s">
        <v>9</v>
      </c>
      <c r="C2104" t="s">
        <v>6394</v>
      </c>
      <c r="D2104" s="2">
        <v>789797.87</v>
      </c>
      <c r="E2104" s="3">
        <f t="shared" si="64"/>
        <v>3.574847385522334E-3</v>
      </c>
      <c r="F2104" s="3">
        <f t="shared" si="65"/>
        <v>80.950971303646597</v>
      </c>
      <c r="G2104" t="s">
        <v>14480</v>
      </c>
    </row>
    <row r="2105" spans="1:7" x14ac:dyDescent="0.35">
      <c r="A2105" t="s">
        <v>10</v>
      </c>
      <c r="B2105" t="s">
        <v>13</v>
      </c>
      <c r="C2105" t="s">
        <v>866</v>
      </c>
      <c r="D2105" s="2">
        <v>788648.06</v>
      </c>
      <c r="E2105" s="3">
        <f t="shared" si="64"/>
        <v>3.5696430219396024E-3</v>
      </c>
      <c r="F2105" s="3">
        <f t="shared" si="65"/>
        <v>80.95454094666853</v>
      </c>
      <c r="G2105" t="s">
        <v>14480</v>
      </c>
    </row>
    <row r="2106" spans="1:7" x14ac:dyDescent="0.35">
      <c r="A2106" t="s">
        <v>3</v>
      </c>
      <c r="B2106" t="s">
        <v>6</v>
      </c>
      <c r="C2106" t="s">
        <v>2302</v>
      </c>
      <c r="D2106" s="2">
        <v>788230.34</v>
      </c>
      <c r="E2106" s="3">
        <f t="shared" si="64"/>
        <v>3.5677523036854743E-3</v>
      </c>
      <c r="F2106" s="3">
        <f t="shared" si="65"/>
        <v>80.958108698972211</v>
      </c>
      <c r="G2106" t="s">
        <v>14480</v>
      </c>
    </row>
    <row r="2107" spans="1:7" x14ac:dyDescent="0.35">
      <c r="A2107" t="s">
        <v>10</v>
      </c>
      <c r="B2107" t="s">
        <v>32</v>
      </c>
      <c r="C2107" t="s">
        <v>5250</v>
      </c>
      <c r="D2107" s="2">
        <v>786961.62</v>
      </c>
      <c r="E2107" s="3">
        <f t="shared" si="64"/>
        <v>3.5620097199849637E-3</v>
      </c>
      <c r="F2107" s="3">
        <f t="shared" si="65"/>
        <v>80.961670708692196</v>
      </c>
      <c r="G2107" t="s">
        <v>14473</v>
      </c>
    </row>
    <row r="2108" spans="1:7" x14ac:dyDescent="0.35">
      <c r="A2108" t="s">
        <v>3</v>
      </c>
      <c r="B2108" t="s">
        <v>9</v>
      </c>
      <c r="C2108" t="s">
        <v>10330</v>
      </c>
      <c r="D2108" s="2">
        <v>786798.11</v>
      </c>
      <c r="E2108" s="3">
        <f t="shared" si="64"/>
        <v>3.5612696277180561E-3</v>
      </c>
      <c r="F2108" s="3">
        <f t="shared" si="65"/>
        <v>80.96523197831992</v>
      </c>
      <c r="G2108" t="s">
        <v>14473</v>
      </c>
    </row>
    <row r="2109" spans="1:7" x14ac:dyDescent="0.35">
      <c r="A2109" t="s">
        <v>10</v>
      </c>
      <c r="B2109" t="s">
        <v>8</v>
      </c>
      <c r="C2109" t="s">
        <v>1900</v>
      </c>
      <c r="D2109" s="2">
        <v>785588.93</v>
      </c>
      <c r="E2109" s="3">
        <f t="shared" si="64"/>
        <v>3.5557965388103522E-3</v>
      </c>
      <c r="F2109" s="3">
        <f t="shared" si="65"/>
        <v>80.968787774858725</v>
      </c>
      <c r="G2109" t="s">
        <v>14480</v>
      </c>
    </row>
    <row r="2110" spans="1:7" x14ac:dyDescent="0.35">
      <c r="A2110" t="s">
        <v>10</v>
      </c>
      <c r="B2110" t="s">
        <v>9</v>
      </c>
      <c r="C2110" t="s">
        <v>13348</v>
      </c>
      <c r="D2110" s="2">
        <v>785538.1</v>
      </c>
      <c r="E2110" s="3">
        <f t="shared" si="64"/>
        <v>3.5555664679282838E-3</v>
      </c>
      <c r="F2110" s="3">
        <f t="shared" si="65"/>
        <v>80.972343341326649</v>
      </c>
      <c r="G2110" t="s">
        <v>14473</v>
      </c>
    </row>
    <row r="2111" spans="1:7" x14ac:dyDescent="0.35">
      <c r="A2111" t="s">
        <v>3</v>
      </c>
      <c r="B2111" t="s">
        <v>40</v>
      </c>
      <c r="C2111" t="s">
        <v>305</v>
      </c>
      <c r="D2111" s="2">
        <v>785492.36</v>
      </c>
      <c r="E2111" s="3">
        <f t="shared" si="64"/>
        <v>3.5553594358183928E-3</v>
      </c>
      <c r="F2111" s="3">
        <f t="shared" si="65"/>
        <v>80.975898700762471</v>
      </c>
      <c r="G2111" t="s">
        <v>14473</v>
      </c>
    </row>
    <row r="2112" spans="1:7" x14ac:dyDescent="0.35">
      <c r="A2112" t="s">
        <v>3</v>
      </c>
      <c r="B2112" t="s">
        <v>80</v>
      </c>
      <c r="C2112" t="s">
        <v>3668</v>
      </c>
      <c r="D2112" s="2">
        <v>785213.6</v>
      </c>
      <c r="E2112" s="3">
        <f t="shared" si="64"/>
        <v>3.5540976896235232E-3</v>
      </c>
      <c r="F2112" s="3">
        <f t="shared" si="65"/>
        <v>80.979452798452101</v>
      </c>
      <c r="G2112" t="s">
        <v>14473</v>
      </c>
    </row>
    <row r="2113" spans="1:7" x14ac:dyDescent="0.35">
      <c r="A2113" t="s">
        <v>10</v>
      </c>
      <c r="B2113" t="s">
        <v>13</v>
      </c>
      <c r="C2113" t="s">
        <v>1318</v>
      </c>
      <c r="D2113" s="2">
        <v>785021.81</v>
      </c>
      <c r="E2113" s="3">
        <f t="shared" si="64"/>
        <v>3.5532295941194561E-3</v>
      </c>
      <c r="F2113" s="3">
        <f t="shared" si="65"/>
        <v>80.983006028046219</v>
      </c>
      <c r="G2113" t="s">
        <v>14480</v>
      </c>
    </row>
    <row r="2114" spans="1:7" x14ac:dyDescent="0.35">
      <c r="A2114" t="s">
        <v>3</v>
      </c>
      <c r="B2114" t="s">
        <v>9</v>
      </c>
      <c r="C2114" t="s">
        <v>1079</v>
      </c>
      <c r="D2114" s="2">
        <v>784407.94</v>
      </c>
      <c r="E2114" s="3">
        <f t="shared" si="64"/>
        <v>3.5504510457744836E-3</v>
      </c>
      <c r="F2114" s="3">
        <f t="shared" si="65"/>
        <v>80.986556479091988</v>
      </c>
      <c r="G2114" t="s">
        <v>14473</v>
      </c>
    </row>
    <row r="2115" spans="1:7" x14ac:dyDescent="0.35">
      <c r="A2115" t="s">
        <v>3</v>
      </c>
      <c r="B2115" t="s">
        <v>9</v>
      </c>
      <c r="C2115" t="s">
        <v>13211</v>
      </c>
      <c r="D2115" s="2">
        <v>783094.34</v>
      </c>
      <c r="E2115" s="3">
        <f t="shared" ref="E2115:E2178" si="66">(D2115/$D$29638)*100</f>
        <v>3.544505322566061E-3</v>
      </c>
      <c r="F2115" s="3">
        <f t="shared" si="65"/>
        <v>80.990100984414553</v>
      </c>
      <c r="G2115" t="s">
        <v>14473</v>
      </c>
    </row>
    <row r="2116" spans="1:7" x14ac:dyDescent="0.35">
      <c r="A2116" t="s">
        <v>3</v>
      </c>
      <c r="B2116" t="s">
        <v>22</v>
      </c>
      <c r="C2116" t="s">
        <v>2548</v>
      </c>
      <c r="D2116" s="2">
        <v>782957.59</v>
      </c>
      <c r="E2116" s="3">
        <f t="shared" si="66"/>
        <v>3.5438863535886315E-3</v>
      </c>
      <c r="F2116" s="3">
        <f t="shared" ref="F2116:F2179" si="67">E2116+F2115</f>
        <v>80.993644870768136</v>
      </c>
      <c r="G2116" t="s">
        <v>14480</v>
      </c>
    </row>
    <row r="2117" spans="1:7" x14ac:dyDescent="0.35">
      <c r="A2117" t="s">
        <v>3</v>
      </c>
      <c r="B2117" t="s">
        <v>33</v>
      </c>
      <c r="C2117" s="11" t="s">
        <v>3641</v>
      </c>
      <c r="D2117" s="2">
        <v>781349.68</v>
      </c>
      <c r="E2117" s="3">
        <f t="shared" si="66"/>
        <v>3.5366085005100263E-3</v>
      </c>
      <c r="F2117" s="3">
        <f t="shared" si="67"/>
        <v>80.997181479268647</v>
      </c>
      <c r="G2117" t="s">
        <v>14473</v>
      </c>
    </row>
    <row r="2118" spans="1:7" x14ac:dyDescent="0.35">
      <c r="A2118" t="s">
        <v>3</v>
      </c>
      <c r="B2118" t="s">
        <v>9</v>
      </c>
      <c r="C2118" s="8" t="s">
        <v>602</v>
      </c>
      <c r="D2118" s="2">
        <v>780511.9</v>
      </c>
      <c r="E2118" s="3">
        <f t="shared" si="66"/>
        <v>3.5328164725033631E-3</v>
      </c>
      <c r="F2118" s="3">
        <f t="shared" si="67"/>
        <v>81.000714295741147</v>
      </c>
      <c r="G2118" t="s">
        <v>14480</v>
      </c>
    </row>
    <row r="2119" spans="1:7" x14ac:dyDescent="0.35">
      <c r="A2119" t="s">
        <v>10</v>
      </c>
      <c r="B2119" t="s">
        <v>57</v>
      </c>
      <c r="C2119" t="s">
        <v>1560</v>
      </c>
      <c r="D2119" s="2">
        <v>780422.95</v>
      </c>
      <c r="E2119" s="3">
        <f t="shared" si="66"/>
        <v>3.5324138597754478E-3</v>
      </c>
      <c r="F2119" s="3">
        <f t="shared" si="67"/>
        <v>81.00424670960092</v>
      </c>
      <c r="G2119" t="s">
        <v>14473</v>
      </c>
    </row>
    <row r="2120" spans="1:7" x14ac:dyDescent="0.35">
      <c r="A2120" t="s">
        <v>3</v>
      </c>
      <c r="B2120" t="s">
        <v>9</v>
      </c>
      <c r="C2120" t="s">
        <v>279</v>
      </c>
      <c r="D2120" s="2">
        <v>780322.4</v>
      </c>
      <c r="E2120" s="3">
        <f t="shared" si="66"/>
        <v>3.5319587421836335E-3</v>
      </c>
      <c r="F2120" s="3">
        <f t="shared" si="67"/>
        <v>81.007778668343107</v>
      </c>
      <c r="G2120" t="s">
        <v>14473</v>
      </c>
    </row>
    <row r="2121" spans="1:7" x14ac:dyDescent="0.35">
      <c r="A2121" t="s">
        <v>3</v>
      </c>
      <c r="B2121" t="s">
        <v>8</v>
      </c>
      <c r="C2121" s="6" t="s">
        <v>6980</v>
      </c>
      <c r="D2121" s="2">
        <v>780049.12</v>
      </c>
      <c r="E2121" s="3">
        <f t="shared" si="66"/>
        <v>3.5307218000106754E-3</v>
      </c>
      <c r="F2121" s="3">
        <f t="shared" si="67"/>
        <v>81.011309390143111</v>
      </c>
      <c r="G2121" t="s">
        <v>14473</v>
      </c>
    </row>
    <row r="2122" spans="1:7" x14ac:dyDescent="0.35">
      <c r="A2122" t="s">
        <v>3</v>
      </c>
      <c r="B2122" t="s">
        <v>22</v>
      </c>
      <c r="C2122" t="s">
        <v>1257</v>
      </c>
      <c r="D2122" s="2">
        <v>780016.12</v>
      </c>
      <c r="E2122" s="3">
        <f t="shared" si="66"/>
        <v>3.5305724327254462E-3</v>
      </c>
      <c r="F2122" s="3">
        <f t="shared" si="67"/>
        <v>81.014839962575834</v>
      </c>
      <c r="G2122" t="s">
        <v>14473</v>
      </c>
    </row>
    <row r="2123" spans="1:7" x14ac:dyDescent="0.35">
      <c r="A2123" t="s">
        <v>3</v>
      </c>
      <c r="B2123" t="s">
        <v>9</v>
      </c>
      <c r="C2123" t="s">
        <v>5101</v>
      </c>
      <c r="D2123" s="2">
        <v>779970</v>
      </c>
      <c r="E2123" s="3">
        <f t="shared" si="66"/>
        <v>3.5303636806286337E-3</v>
      </c>
      <c r="F2123" s="3">
        <f t="shared" si="67"/>
        <v>81.018370326256459</v>
      </c>
      <c r="G2123" t="s">
        <v>14473</v>
      </c>
    </row>
    <row r="2124" spans="1:7" x14ac:dyDescent="0.35">
      <c r="A2124" t="s">
        <v>3</v>
      </c>
      <c r="B2124" t="s">
        <v>9</v>
      </c>
      <c r="C2124" t="s">
        <v>5646</v>
      </c>
      <c r="D2124" s="2">
        <v>779847.23</v>
      </c>
      <c r="E2124" s="3">
        <f t="shared" si="66"/>
        <v>3.5298079890647644E-3</v>
      </c>
      <c r="F2124" s="3">
        <f t="shared" si="67"/>
        <v>81.021900134245527</v>
      </c>
      <c r="G2124" t="s">
        <v>14480</v>
      </c>
    </row>
    <row r="2125" spans="1:7" x14ac:dyDescent="0.35">
      <c r="A2125" t="s">
        <v>3</v>
      </c>
      <c r="B2125" t="s">
        <v>15</v>
      </c>
      <c r="C2125" t="s">
        <v>1560</v>
      </c>
      <c r="D2125" s="2">
        <v>779338.75</v>
      </c>
      <c r="E2125" s="3">
        <f t="shared" si="66"/>
        <v>3.5275064655134413E-3</v>
      </c>
      <c r="F2125" s="3">
        <f t="shared" si="67"/>
        <v>81.025427640711044</v>
      </c>
      <c r="G2125" t="s">
        <v>14473</v>
      </c>
    </row>
    <row r="2126" spans="1:7" x14ac:dyDescent="0.35">
      <c r="A2126" t="s">
        <v>10</v>
      </c>
      <c r="B2126" t="s">
        <v>9</v>
      </c>
      <c r="C2126" t="s">
        <v>6242</v>
      </c>
      <c r="D2126" s="2">
        <v>778438.81</v>
      </c>
      <c r="E2126" s="3">
        <f t="shared" si="66"/>
        <v>3.5234330838567812E-3</v>
      </c>
      <c r="F2126" s="3">
        <f t="shared" si="67"/>
        <v>81.0289510737949</v>
      </c>
      <c r="G2126" t="s">
        <v>14480</v>
      </c>
    </row>
    <row r="2127" spans="1:7" x14ac:dyDescent="0.35">
      <c r="A2127" t="s">
        <v>10</v>
      </c>
      <c r="B2127" t="s">
        <v>40</v>
      </c>
      <c r="C2127" s="8" t="s">
        <v>2171</v>
      </c>
      <c r="D2127" s="2">
        <v>777588.87</v>
      </c>
      <c r="E2127" s="3">
        <f t="shared" si="66"/>
        <v>3.5195860162686517E-3</v>
      </c>
      <c r="F2127" s="3">
        <f t="shared" si="67"/>
        <v>81.032470659811167</v>
      </c>
      <c r="G2127" t="s">
        <v>14480</v>
      </c>
    </row>
    <row r="2128" spans="1:7" x14ac:dyDescent="0.35">
      <c r="A2128" t="s">
        <v>3</v>
      </c>
      <c r="B2128" t="s">
        <v>28</v>
      </c>
      <c r="C2128" t="s">
        <v>691</v>
      </c>
      <c r="D2128" s="2">
        <v>777246.2</v>
      </c>
      <c r="E2128" s="3">
        <f t="shared" si="66"/>
        <v>3.5180349954313872E-3</v>
      </c>
      <c r="F2128" s="3">
        <f t="shared" si="67"/>
        <v>81.035988694806605</v>
      </c>
      <c r="G2128" t="s">
        <v>14480</v>
      </c>
    </row>
    <row r="2129" spans="1:7" x14ac:dyDescent="0.35">
      <c r="A2129" t="s">
        <v>3</v>
      </c>
      <c r="B2129" t="s">
        <v>180</v>
      </c>
      <c r="C2129" t="s">
        <v>8004</v>
      </c>
      <c r="D2129" s="2">
        <v>776512.69</v>
      </c>
      <c r="E2129" s="3">
        <f t="shared" si="66"/>
        <v>3.5147149227832369E-3</v>
      </c>
      <c r="F2129" s="3">
        <f t="shared" si="67"/>
        <v>81.039503409729392</v>
      </c>
      <c r="G2129" t="s">
        <v>14480</v>
      </c>
    </row>
    <row r="2130" spans="1:7" x14ac:dyDescent="0.35">
      <c r="A2130" t="s">
        <v>10</v>
      </c>
      <c r="B2130" t="s">
        <v>180</v>
      </c>
      <c r="C2130" t="s">
        <v>1930</v>
      </c>
      <c r="D2130" s="2">
        <v>776059.13</v>
      </c>
      <c r="E2130" s="3">
        <f t="shared" si="66"/>
        <v>3.5126619826047864E-3</v>
      </c>
      <c r="F2130" s="3">
        <f t="shared" si="67"/>
        <v>81.043016071712003</v>
      </c>
      <c r="G2130" t="s">
        <v>14480</v>
      </c>
    </row>
    <row r="2131" spans="1:7" x14ac:dyDescent="0.35">
      <c r="A2131" t="s">
        <v>3</v>
      </c>
      <c r="B2131" t="s">
        <v>23</v>
      </c>
      <c r="C2131" t="s">
        <v>671</v>
      </c>
      <c r="D2131" s="2">
        <v>775332.25</v>
      </c>
      <c r="E2131" s="3">
        <f t="shared" si="66"/>
        <v>3.5093719192021227E-3</v>
      </c>
      <c r="F2131" s="3">
        <f t="shared" si="67"/>
        <v>81.046525443631211</v>
      </c>
      <c r="G2131" t="s">
        <v>14473</v>
      </c>
    </row>
    <row r="2132" spans="1:7" x14ac:dyDescent="0.35">
      <c r="A2132" t="s">
        <v>3</v>
      </c>
      <c r="B2132" t="s">
        <v>35</v>
      </c>
      <c r="C2132" t="s">
        <v>12356</v>
      </c>
      <c r="D2132" s="2">
        <v>775309.1</v>
      </c>
      <c r="E2132" s="3">
        <f t="shared" si="66"/>
        <v>3.5092671357883935E-3</v>
      </c>
      <c r="F2132" s="3">
        <f t="shared" si="67"/>
        <v>81.050034710766994</v>
      </c>
      <c r="G2132" t="s">
        <v>14473</v>
      </c>
    </row>
    <row r="2133" spans="1:7" x14ac:dyDescent="0.35">
      <c r="A2133" t="s">
        <v>3</v>
      </c>
      <c r="B2133" t="s">
        <v>9</v>
      </c>
      <c r="C2133" t="s">
        <v>3329</v>
      </c>
      <c r="D2133" s="2">
        <v>774817.68</v>
      </c>
      <c r="E2133" s="3">
        <f t="shared" si="66"/>
        <v>3.5070428305972526E-3</v>
      </c>
      <c r="F2133" s="3">
        <f t="shared" si="67"/>
        <v>81.053541753597585</v>
      </c>
      <c r="G2133" t="s">
        <v>14473</v>
      </c>
    </row>
    <row r="2134" spans="1:7" x14ac:dyDescent="0.35">
      <c r="A2134" t="s">
        <v>10</v>
      </c>
      <c r="B2134" t="s">
        <v>8</v>
      </c>
      <c r="C2134" t="s">
        <v>2902</v>
      </c>
      <c r="D2134" s="2">
        <v>774548.71</v>
      </c>
      <c r="E2134" s="3">
        <f t="shared" si="66"/>
        <v>3.5058253966970014E-3</v>
      </c>
      <c r="F2134" s="3">
        <f t="shared" si="67"/>
        <v>81.057047578994286</v>
      </c>
      <c r="G2134" t="s">
        <v>14473</v>
      </c>
    </row>
    <row r="2135" spans="1:7" x14ac:dyDescent="0.35">
      <c r="A2135" t="s">
        <v>3</v>
      </c>
      <c r="B2135" t="s">
        <v>29</v>
      </c>
      <c r="C2135" t="s">
        <v>4684</v>
      </c>
      <c r="D2135" s="2">
        <v>774380.56</v>
      </c>
      <c r="E2135" s="3">
        <f t="shared" si="66"/>
        <v>3.5050643024845353E-3</v>
      </c>
      <c r="F2135" s="3">
        <f t="shared" si="67"/>
        <v>81.060552643296774</v>
      </c>
      <c r="G2135" t="s">
        <v>14473</v>
      </c>
    </row>
    <row r="2136" spans="1:7" x14ac:dyDescent="0.35">
      <c r="A2136" t="s">
        <v>3</v>
      </c>
      <c r="B2136" t="s">
        <v>9</v>
      </c>
      <c r="C2136" t="s">
        <v>13824</v>
      </c>
      <c r="D2136" s="2">
        <v>773780.64</v>
      </c>
      <c r="E2136" s="3">
        <f t="shared" si="66"/>
        <v>3.5023488957646831E-3</v>
      </c>
      <c r="F2136" s="3">
        <f t="shared" si="67"/>
        <v>81.064054992192538</v>
      </c>
      <c r="G2136" t="s">
        <v>14480</v>
      </c>
    </row>
    <row r="2137" spans="1:7" x14ac:dyDescent="0.35">
      <c r="A2137" t="s">
        <v>3</v>
      </c>
      <c r="B2137" t="s">
        <v>11</v>
      </c>
      <c r="C2137" s="6" t="s">
        <v>12053</v>
      </c>
      <c r="D2137" s="2">
        <v>773602.4</v>
      </c>
      <c r="E2137" s="3">
        <f t="shared" si="66"/>
        <v>3.5015421313731869E-3</v>
      </c>
      <c r="F2137" s="3">
        <f t="shared" si="67"/>
        <v>81.067556534323913</v>
      </c>
      <c r="G2137" t="s">
        <v>14473</v>
      </c>
    </row>
    <row r="2138" spans="1:7" x14ac:dyDescent="0.35">
      <c r="A2138" t="s">
        <v>10</v>
      </c>
      <c r="B2138" t="s">
        <v>6</v>
      </c>
      <c r="C2138" t="s">
        <v>9212</v>
      </c>
      <c r="D2138" s="2">
        <v>773595.04</v>
      </c>
      <c r="E2138" s="3">
        <f t="shared" si="66"/>
        <v>3.5015088179422994E-3</v>
      </c>
      <c r="F2138" s="3">
        <f t="shared" si="67"/>
        <v>81.071058043141861</v>
      </c>
      <c r="G2138" t="s">
        <v>14473</v>
      </c>
    </row>
    <row r="2139" spans="1:7" x14ac:dyDescent="0.35">
      <c r="A2139" t="s">
        <v>10</v>
      </c>
      <c r="B2139" t="s">
        <v>9</v>
      </c>
      <c r="C2139" t="s">
        <v>2686</v>
      </c>
      <c r="D2139" s="2">
        <v>773534.41</v>
      </c>
      <c r="E2139" s="3">
        <f t="shared" si="66"/>
        <v>3.5012343895027996E-3</v>
      </c>
      <c r="F2139" s="3">
        <f t="shared" si="67"/>
        <v>81.074559277531364</v>
      </c>
      <c r="G2139" t="s">
        <v>14480</v>
      </c>
    </row>
    <row r="2140" spans="1:7" x14ac:dyDescent="0.35">
      <c r="A2140" t="s">
        <v>3</v>
      </c>
      <c r="B2140" t="s">
        <v>9</v>
      </c>
      <c r="C2140" t="s">
        <v>414</v>
      </c>
      <c r="D2140" s="2">
        <v>773403.4</v>
      </c>
      <c r="E2140" s="3">
        <f t="shared" si="66"/>
        <v>3.5006414013804368E-3</v>
      </c>
      <c r="F2140" s="3">
        <f t="shared" si="67"/>
        <v>81.078059918932738</v>
      </c>
      <c r="G2140" t="s">
        <v>14480</v>
      </c>
    </row>
    <row r="2141" spans="1:7" x14ac:dyDescent="0.35">
      <c r="A2141" t="s">
        <v>10</v>
      </c>
      <c r="B2141" t="s">
        <v>9</v>
      </c>
      <c r="C2141" t="s">
        <v>1105</v>
      </c>
      <c r="D2141" s="2">
        <v>773036.71</v>
      </c>
      <c r="E2141" s="3">
        <f t="shared" si="66"/>
        <v>3.4989816592646511E-3</v>
      </c>
      <c r="F2141" s="3">
        <f t="shared" si="67"/>
        <v>81.081558900592</v>
      </c>
      <c r="G2141" t="s">
        <v>14480</v>
      </c>
    </row>
    <row r="2142" spans="1:7" x14ac:dyDescent="0.35">
      <c r="A2142" t="s">
        <v>10</v>
      </c>
      <c r="B2142" t="s">
        <v>32</v>
      </c>
      <c r="C2142" t="s">
        <v>10817</v>
      </c>
      <c r="D2142" s="2">
        <v>772953.33</v>
      </c>
      <c r="E2142" s="3">
        <f t="shared" si="66"/>
        <v>3.4986042579239702E-3</v>
      </c>
      <c r="F2142" s="3">
        <f t="shared" si="67"/>
        <v>81.085057504849928</v>
      </c>
      <c r="G2142" t="s">
        <v>14473</v>
      </c>
    </row>
    <row r="2143" spans="1:7" x14ac:dyDescent="0.35">
      <c r="A2143" t="s">
        <v>3</v>
      </c>
      <c r="B2143" t="s">
        <v>6</v>
      </c>
      <c r="C2143" t="s">
        <v>11442</v>
      </c>
      <c r="D2143" s="2">
        <v>772556.39</v>
      </c>
      <c r="E2143" s="3">
        <f t="shared" si="66"/>
        <v>3.4968075957967234E-3</v>
      </c>
      <c r="F2143" s="3">
        <f t="shared" si="67"/>
        <v>81.088554312445723</v>
      </c>
      <c r="G2143" t="s">
        <v>14473</v>
      </c>
    </row>
    <row r="2144" spans="1:7" x14ac:dyDescent="0.35">
      <c r="A2144" t="s">
        <v>10</v>
      </c>
      <c r="B2144" t="s">
        <v>9</v>
      </c>
      <c r="C2144" t="s">
        <v>7193</v>
      </c>
      <c r="D2144" s="2">
        <v>772234.64</v>
      </c>
      <c r="E2144" s="3">
        <f t="shared" si="66"/>
        <v>3.4953512647657317E-3</v>
      </c>
      <c r="F2144" s="3">
        <f t="shared" si="67"/>
        <v>81.092049663710483</v>
      </c>
      <c r="G2144" t="s">
        <v>14473</v>
      </c>
    </row>
    <row r="2145" spans="1:7" x14ac:dyDescent="0.35">
      <c r="A2145" t="s">
        <v>10</v>
      </c>
      <c r="B2145" t="s">
        <v>8</v>
      </c>
      <c r="C2145" s="8" t="s">
        <v>1746</v>
      </c>
      <c r="D2145" s="2">
        <v>771835.48</v>
      </c>
      <c r="E2145" s="3">
        <f t="shared" si="66"/>
        <v>3.4935445542938425E-3</v>
      </c>
      <c r="F2145" s="3">
        <f t="shared" si="67"/>
        <v>81.095543208264772</v>
      </c>
      <c r="G2145" t="s">
        <v>14480</v>
      </c>
    </row>
    <row r="2146" spans="1:7" x14ac:dyDescent="0.35">
      <c r="A2146" t="s">
        <v>3</v>
      </c>
      <c r="B2146" t="s">
        <v>29</v>
      </c>
      <c r="C2146" t="s">
        <v>1536</v>
      </c>
      <c r="D2146" s="2">
        <v>771679.96</v>
      </c>
      <c r="E2146" s="3">
        <f t="shared" si="66"/>
        <v>3.4928406270150858E-3</v>
      </c>
      <c r="F2146" s="3">
        <f t="shared" si="67"/>
        <v>81.09903604889179</v>
      </c>
      <c r="G2146" t="s">
        <v>14473</v>
      </c>
    </row>
    <row r="2147" spans="1:7" x14ac:dyDescent="0.35">
      <c r="A2147" t="s">
        <v>3</v>
      </c>
      <c r="B2147" t="s">
        <v>8</v>
      </c>
      <c r="C2147" t="s">
        <v>2027</v>
      </c>
      <c r="D2147" s="2">
        <v>771664.58</v>
      </c>
      <c r="E2147" s="3">
        <f t="shared" si="66"/>
        <v>3.4927710128076061E-3</v>
      </c>
      <c r="F2147" s="3">
        <f t="shared" si="67"/>
        <v>81.102528819904592</v>
      </c>
      <c r="G2147" t="s">
        <v>14473</v>
      </c>
    </row>
    <row r="2148" spans="1:7" x14ac:dyDescent="0.35">
      <c r="A2148" t="s">
        <v>10</v>
      </c>
      <c r="B2148" t="s">
        <v>9</v>
      </c>
      <c r="C2148" t="s">
        <v>5786</v>
      </c>
      <c r="D2148" s="2">
        <v>771475.3</v>
      </c>
      <c r="E2148" s="3">
        <f t="shared" si="66"/>
        <v>3.4919142782697792E-3</v>
      </c>
      <c r="F2148" s="3">
        <f t="shared" si="67"/>
        <v>81.106020734182863</v>
      </c>
      <c r="G2148" t="s">
        <v>14473</v>
      </c>
    </row>
    <row r="2149" spans="1:7" x14ac:dyDescent="0.35">
      <c r="A2149" t="s">
        <v>10</v>
      </c>
      <c r="B2149" t="s">
        <v>22</v>
      </c>
      <c r="C2149" t="s">
        <v>188</v>
      </c>
      <c r="D2149" s="2">
        <v>771123.12</v>
      </c>
      <c r="E2149" s="3">
        <f t="shared" si="66"/>
        <v>3.4903202124966803E-3</v>
      </c>
      <c r="F2149" s="3">
        <f t="shared" si="67"/>
        <v>81.109511054395355</v>
      </c>
      <c r="G2149" t="s">
        <v>14473</v>
      </c>
    </row>
    <row r="2150" spans="1:7" x14ac:dyDescent="0.35">
      <c r="A2150" t="s">
        <v>3</v>
      </c>
      <c r="B2150" t="s">
        <v>6</v>
      </c>
      <c r="C2150" s="8" t="s">
        <v>12088</v>
      </c>
      <c r="D2150" s="2">
        <v>770566.26</v>
      </c>
      <c r="E2150" s="3">
        <f t="shared" si="66"/>
        <v>3.4877997074526466E-3</v>
      </c>
      <c r="F2150" s="3">
        <f t="shared" si="67"/>
        <v>81.112998854102813</v>
      </c>
      <c r="G2150" t="s">
        <v>14480</v>
      </c>
    </row>
    <row r="2151" spans="1:7" x14ac:dyDescent="0.35">
      <c r="A2151" t="s">
        <v>10</v>
      </c>
      <c r="B2151" t="s">
        <v>11</v>
      </c>
      <c r="C2151" t="s">
        <v>11533</v>
      </c>
      <c r="D2151" s="2">
        <v>770354.85</v>
      </c>
      <c r="E2151" s="3">
        <f t="shared" si="66"/>
        <v>3.4868428063080871E-3</v>
      </c>
      <c r="F2151" s="3">
        <f t="shared" si="67"/>
        <v>81.116485696909123</v>
      </c>
      <c r="G2151" t="s">
        <v>14473</v>
      </c>
    </row>
    <row r="2152" spans="1:7" x14ac:dyDescent="0.35">
      <c r="A2152" t="s">
        <v>3</v>
      </c>
      <c r="B2152" t="s">
        <v>62</v>
      </c>
      <c r="C2152" t="s">
        <v>2257</v>
      </c>
      <c r="D2152" s="2">
        <v>770000</v>
      </c>
      <c r="E2152" s="3">
        <f t="shared" si="66"/>
        <v>3.4852366553637295E-3</v>
      </c>
      <c r="F2152" s="3">
        <f t="shared" si="67"/>
        <v>81.119970933564488</v>
      </c>
      <c r="G2152" t="s">
        <v>14473</v>
      </c>
    </row>
    <row r="2153" spans="1:7" x14ac:dyDescent="0.35">
      <c r="A2153" t="s">
        <v>10</v>
      </c>
      <c r="B2153" t="s">
        <v>68</v>
      </c>
      <c r="C2153" t="s">
        <v>8263</v>
      </c>
      <c r="D2153" s="2">
        <v>769803.2</v>
      </c>
      <c r="E2153" s="3">
        <f t="shared" si="66"/>
        <v>3.484345883189994E-3</v>
      </c>
      <c r="F2153" s="3">
        <f t="shared" si="67"/>
        <v>81.123455279447683</v>
      </c>
      <c r="G2153" t="s">
        <v>14473</v>
      </c>
    </row>
    <row r="2154" spans="1:7" x14ac:dyDescent="0.35">
      <c r="A2154" t="s">
        <v>3</v>
      </c>
      <c r="B2154" t="s">
        <v>29</v>
      </c>
      <c r="C2154" s="8" t="s">
        <v>1063</v>
      </c>
      <c r="D2154" s="2">
        <v>769305.52</v>
      </c>
      <c r="E2154" s="3">
        <f t="shared" si="66"/>
        <v>3.4820932434774733E-3</v>
      </c>
      <c r="F2154" s="3">
        <f t="shared" si="67"/>
        <v>81.12693737269116</v>
      </c>
      <c r="G2154" t="s">
        <v>14480</v>
      </c>
    </row>
    <row r="2155" spans="1:7" x14ac:dyDescent="0.35">
      <c r="A2155" t="s">
        <v>10</v>
      </c>
      <c r="B2155" t="s">
        <v>16</v>
      </c>
      <c r="C2155" t="s">
        <v>5866</v>
      </c>
      <c r="D2155" s="2">
        <v>769021.11</v>
      </c>
      <c r="E2155" s="3">
        <f t="shared" si="66"/>
        <v>3.4808059237928604E-3</v>
      </c>
      <c r="F2155" s="3">
        <f t="shared" si="67"/>
        <v>81.130418178614946</v>
      </c>
      <c r="G2155" t="s">
        <v>14473</v>
      </c>
    </row>
    <row r="2156" spans="1:7" x14ac:dyDescent="0.35">
      <c r="A2156" t="s">
        <v>10</v>
      </c>
      <c r="B2156" t="s">
        <v>28</v>
      </c>
      <c r="C2156" t="s">
        <v>2603</v>
      </c>
      <c r="D2156" s="2">
        <v>768725.52</v>
      </c>
      <c r="E2156" s="3">
        <f t="shared" si="66"/>
        <v>3.4794680002825239E-3</v>
      </c>
      <c r="F2156" s="3">
        <f t="shared" si="67"/>
        <v>81.133897646615225</v>
      </c>
      <c r="G2156" t="s">
        <v>14473</v>
      </c>
    </row>
    <row r="2157" spans="1:7" x14ac:dyDescent="0.35">
      <c r="A2157" t="s">
        <v>10</v>
      </c>
      <c r="B2157" t="s">
        <v>13</v>
      </c>
      <c r="C2157" t="s">
        <v>11288</v>
      </c>
      <c r="D2157" s="2">
        <v>768362.02</v>
      </c>
      <c r="E2157" s="3">
        <f t="shared" si="66"/>
        <v>3.4778226970043099E-3</v>
      </c>
      <c r="F2157" s="3">
        <f t="shared" si="67"/>
        <v>81.137375469312232</v>
      </c>
      <c r="G2157" t="s">
        <v>14473</v>
      </c>
    </row>
    <row r="2158" spans="1:7" x14ac:dyDescent="0.35">
      <c r="A2158" t="s">
        <v>3</v>
      </c>
      <c r="B2158" t="s">
        <v>13</v>
      </c>
      <c r="C2158" t="s">
        <v>866</v>
      </c>
      <c r="D2158" s="2">
        <v>767888.52</v>
      </c>
      <c r="E2158" s="3">
        <f t="shared" si="66"/>
        <v>3.4756795027753302E-3</v>
      </c>
      <c r="F2158" s="3">
        <f t="shared" si="67"/>
        <v>81.140851148815003</v>
      </c>
      <c r="G2158" t="s">
        <v>14480</v>
      </c>
    </row>
    <row r="2159" spans="1:7" x14ac:dyDescent="0.35">
      <c r="A2159" t="s">
        <v>3</v>
      </c>
      <c r="B2159" t="s">
        <v>9</v>
      </c>
      <c r="C2159" t="s">
        <v>10658</v>
      </c>
      <c r="D2159" s="2">
        <v>767738.74</v>
      </c>
      <c r="E2159" s="3">
        <f t="shared" si="66"/>
        <v>3.4750015563516415E-3</v>
      </c>
      <c r="F2159" s="3">
        <f t="shared" si="67"/>
        <v>81.144326150371356</v>
      </c>
      <c r="G2159" t="s">
        <v>14473</v>
      </c>
    </row>
    <row r="2160" spans="1:7" x14ac:dyDescent="0.35">
      <c r="A2160" t="s">
        <v>3</v>
      </c>
      <c r="B2160" t="s">
        <v>8</v>
      </c>
      <c r="C2160" t="s">
        <v>553</v>
      </c>
      <c r="D2160" s="2">
        <v>767558.12</v>
      </c>
      <c r="E2160" s="3">
        <f t="shared" si="66"/>
        <v>3.4741840194104832E-3</v>
      </c>
      <c r="F2160" s="3">
        <f t="shared" si="67"/>
        <v>81.147800334390766</v>
      </c>
      <c r="G2160" t="s">
        <v>14480</v>
      </c>
    </row>
    <row r="2161" spans="1:7" x14ac:dyDescent="0.35">
      <c r="A2161" t="s">
        <v>3</v>
      </c>
      <c r="B2161" t="s">
        <v>6</v>
      </c>
      <c r="C2161" t="s">
        <v>2794</v>
      </c>
      <c r="D2161" s="2">
        <v>767259.52</v>
      </c>
      <c r="E2161" s="3">
        <f t="shared" si="66"/>
        <v>3.4728324717932212E-3</v>
      </c>
      <c r="F2161" s="3">
        <f t="shared" si="67"/>
        <v>81.151273166862566</v>
      </c>
      <c r="G2161" t="s">
        <v>14473</v>
      </c>
    </row>
    <row r="2162" spans="1:7" x14ac:dyDescent="0.35">
      <c r="A2162" t="s">
        <v>3</v>
      </c>
      <c r="B2162" t="s">
        <v>9</v>
      </c>
      <c r="C2162" t="s">
        <v>10653</v>
      </c>
      <c r="D2162" s="2">
        <v>766825.32</v>
      </c>
      <c r="E2162" s="3">
        <f t="shared" si="66"/>
        <v>3.4708671604221056E-3</v>
      </c>
      <c r="F2162" s="3">
        <f t="shared" si="67"/>
        <v>81.154744034022983</v>
      </c>
      <c r="G2162" t="s">
        <v>14473</v>
      </c>
    </row>
    <row r="2163" spans="1:7" x14ac:dyDescent="0.35">
      <c r="A2163" t="s">
        <v>3</v>
      </c>
      <c r="B2163" t="s">
        <v>36</v>
      </c>
      <c r="C2163" t="s">
        <v>9244</v>
      </c>
      <c r="D2163" s="2">
        <v>766627.76</v>
      </c>
      <c r="E2163" s="3">
        <f t="shared" si="66"/>
        <v>3.4699729482745296E-3</v>
      </c>
      <c r="F2163" s="3">
        <f t="shared" si="67"/>
        <v>81.158214006971264</v>
      </c>
      <c r="G2163" t="s">
        <v>14473</v>
      </c>
    </row>
    <row r="2164" spans="1:7" x14ac:dyDescent="0.35">
      <c r="A2164" t="s">
        <v>10</v>
      </c>
      <c r="B2164" t="s">
        <v>28</v>
      </c>
      <c r="C2164" t="s">
        <v>12358</v>
      </c>
      <c r="D2164" s="2">
        <v>766626.36</v>
      </c>
      <c r="E2164" s="3">
        <f t="shared" si="66"/>
        <v>3.469966611480611E-3</v>
      </c>
      <c r="F2164" s="3">
        <f t="shared" si="67"/>
        <v>81.16168397358274</v>
      </c>
      <c r="G2164" t="s">
        <v>14480</v>
      </c>
    </row>
    <row r="2165" spans="1:7" x14ac:dyDescent="0.35">
      <c r="A2165" t="s">
        <v>10</v>
      </c>
      <c r="B2165" t="s">
        <v>6</v>
      </c>
      <c r="C2165" t="s">
        <v>1592</v>
      </c>
      <c r="D2165" s="2">
        <v>765277.04</v>
      </c>
      <c r="E2165" s="3">
        <f t="shared" si="66"/>
        <v>3.4638592095016297E-3</v>
      </c>
      <c r="F2165" s="3">
        <f t="shared" si="67"/>
        <v>81.165147832792243</v>
      </c>
      <c r="G2165" t="s">
        <v>14480</v>
      </c>
    </row>
    <row r="2166" spans="1:7" x14ac:dyDescent="0.35">
      <c r="A2166" t="s">
        <v>3</v>
      </c>
      <c r="B2166" t="s">
        <v>9</v>
      </c>
      <c r="C2166" t="s">
        <v>7319</v>
      </c>
      <c r="D2166" s="2">
        <v>764967.6</v>
      </c>
      <c r="E2166" s="3">
        <f t="shared" si="66"/>
        <v>3.4624585969943106E-3</v>
      </c>
      <c r="F2166" s="3">
        <f t="shared" si="67"/>
        <v>81.168610291389243</v>
      </c>
      <c r="G2166" t="s">
        <v>14473</v>
      </c>
    </row>
    <row r="2167" spans="1:7" x14ac:dyDescent="0.35">
      <c r="A2167" t="s">
        <v>3</v>
      </c>
      <c r="B2167" t="s">
        <v>180</v>
      </c>
      <c r="C2167" t="s">
        <v>2302</v>
      </c>
      <c r="D2167" s="2">
        <v>764438.38</v>
      </c>
      <c r="E2167" s="3">
        <f t="shared" si="66"/>
        <v>3.4600631983673605E-3</v>
      </c>
      <c r="F2167" s="3">
        <f t="shared" si="67"/>
        <v>81.172070354587603</v>
      </c>
      <c r="G2167" t="s">
        <v>14480</v>
      </c>
    </row>
    <row r="2168" spans="1:7" x14ac:dyDescent="0.35">
      <c r="A2168" t="s">
        <v>10</v>
      </c>
      <c r="B2168" t="s">
        <v>55</v>
      </c>
      <c r="C2168" t="s">
        <v>1129</v>
      </c>
      <c r="D2168" s="2">
        <v>764430.65</v>
      </c>
      <c r="E2168" s="3">
        <f t="shared" si="66"/>
        <v>3.4600282102123657E-3</v>
      </c>
      <c r="F2168" s="3">
        <f t="shared" si="67"/>
        <v>81.175530382797817</v>
      </c>
      <c r="G2168" t="s">
        <v>14473</v>
      </c>
    </row>
    <row r="2169" spans="1:7" x14ac:dyDescent="0.35">
      <c r="A2169" t="s">
        <v>10</v>
      </c>
      <c r="B2169" t="s">
        <v>37</v>
      </c>
      <c r="C2169" t="s">
        <v>10533</v>
      </c>
      <c r="D2169" s="2">
        <v>764423.22</v>
      </c>
      <c r="E2169" s="3">
        <f t="shared" si="66"/>
        <v>3.4599945799417822E-3</v>
      </c>
      <c r="F2169" s="3">
        <f t="shared" si="67"/>
        <v>81.178990377377758</v>
      </c>
      <c r="G2169" t="s">
        <v>14473</v>
      </c>
    </row>
    <row r="2170" spans="1:7" x14ac:dyDescent="0.35">
      <c r="A2170" t="s">
        <v>3</v>
      </c>
      <c r="B2170" t="s">
        <v>6</v>
      </c>
      <c r="C2170" t="s">
        <v>983</v>
      </c>
      <c r="D2170" s="2">
        <v>764356.59</v>
      </c>
      <c r="E2170" s="3">
        <f t="shared" si="66"/>
        <v>3.4596929938140591E-3</v>
      </c>
      <c r="F2170" s="3">
        <f t="shared" si="67"/>
        <v>81.182450070371573</v>
      </c>
      <c r="G2170" t="s">
        <v>14473</v>
      </c>
    </row>
    <row r="2171" spans="1:7" x14ac:dyDescent="0.35">
      <c r="A2171" t="s">
        <v>3</v>
      </c>
      <c r="B2171" t="s">
        <v>3063</v>
      </c>
      <c r="C2171" t="s">
        <v>1056</v>
      </c>
      <c r="D2171" s="2">
        <v>764251.77</v>
      </c>
      <c r="E2171" s="3">
        <f t="shared" si="66"/>
        <v>3.4592185490007928E-3</v>
      </c>
      <c r="F2171" s="3">
        <f t="shared" si="67"/>
        <v>81.18590928892057</v>
      </c>
      <c r="G2171" t="s">
        <v>14480</v>
      </c>
    </row>
    <row r="2172" spans="1:7" x14ac:dyDescent="0.35">
      <c r="A2172" t="s">
        <v>3</v>
      </c>
      <c r="B2172" t="s">
        <v>9</v>
      </c>
      <c r="C2172" t="s">
        <v>9911</v>
      </c>
      <c r="D2172" s="2">
        <v>763921.31</v>
      </c>
      <c r="E2172" s="3">
        <f t="shared" si="66"/>
        <v>3.4577227940590636E-3</v>
      </c>
      <c r="F2172" s="3">
        <f t="shared" si="67"/>
        <v>81.189367011714623</v>
      </c>
      <c r="G2172" t="s">
        <v>14480</v>
      </c>
    </row>
    <row r="2173" spans="1:7" x14ac:dyDescent="0.35">
      <c r="A2173" t="s">
        <v>10</v>
      </c>
      <c r="B2173" t="s">
        <v>3002</v>
      </c>
      <c r="C2173" t="s">
        <v>4347</v>
      </c>
      <c r="D2173" s="2">
        <v>763462.75</v>
      </c>
      <c r="E2173" s="3">
        <f t="shared" si="66"/>
        <v>3.45564722247376E-3</v>
      </c>
      <c r="F2173" s="3">
        <f t="shared" si="67"/>
        <v>81.192822658937104</v>
      </c>
      <c r="G2173" t="s">
        <v>14480</v>
      </c>
    </row>
    <row r="2174" spans="1:7" x14ac:dyDescent="0.35">
      <c r="A2174" t="s">
        <v>3</v>
      </c>
      <c r="B2174" t="s">
        <v>9</v>
      </c>
      <c r="C2174" t="s">
        <v>317</v>
      </c>
      <c r="D2174" s="2">
        <v>763340.84</v>
      </c>
      <c r="E2174" s="3">
        <f t="shared" si="66"/>
        <v>3.4550954235118697E-3</v>
      </c>
      <c r="F2174" s="3">
        <f t="shared" si="67"/>
        <v>81.196277754360622</v>
      </c>
      <c r="G2174" t="s">
        <v>14473</v>
      </c>
    </row>
    <row r="2175" spans="1:7" x14ac:dyDescent="0.35">
      <c r="A2175" t="s">
        <v>3</v>
      </c>
      <c r="B2175" t="s">
        <v>13</v>
      </c>
      <c r="C2175" t="s">
        <v>3731</v>
      </c>
      <c r="D2175" s="2">
        <v>763290.59</v>
      </c>
      <c r="E2175" s="3">
        <f t="shared" si="66"/>
        <v>3.4548679778729965E-3</v>
      </c>
      <c r="F2175" s="3">
        <f t="shared" si="67"/>
        <v>81.199732622338502</v>
      </c>
      <c r="G2175" t="s">
        <v>14480</v>
      </c>
    </row>
    <row r="2176" spans="1:7" x14ac:dyDescent="0.35">
      <c r="A2176" t="s">
        <v>10</v>
      </c>
      <c r="B2176" t="s">
        <v>948</v>
      </c>
      <c r="C2176" t="s">
        <v>9450</v>
      </c>
      <c r="D2176" s="2">
        <v>763290.2</v>
      </c>
      <c r="E2176" s="3">
        <f t="shared" si="66"/>
        <v>3.4548662126232623E-3</v>
      </c>
      <c r="F2176" s="3">
        <f t="shared" si="67"/>
        <v>81.203187488551123</v>
      </c>
      <c r="G2176" t="s">
        <v>14473</v>
      </c>
    </row>
    <row r="2177" spans="1:7" x14ac:dyDescent="0.35">
      <c r="A2177" t="s">
        <v>3</v>
      </c>
      <c r="B2177" t="s">
        <v>9</v>
      </c>
      <c r="C2177" t="s">
        <v>3904</v>
      </c>
      <c r="D2177" s="2">
        <v>763016.83</v>
      </c>
      <c r="E2177" s="3">
        <f t="shared" si="66"/>
        <v>3.4536288630849809E-3</v>
      </c>
      <c r="F2177" s="3">
        <f t="shared" si="67"/>
        <v>81.206641117414208</v>
      </c>
      <c r="G2177" t="s">
        <v>14480</v>
      </c>
    </row>
    <row r="2178" spans="1:7" x14ac:dyDescent="0.35">
      <c r="A2178" t="s">
        <v>10</v>
      </c>
      <c r="B2178" t="s">
        <v>9</v>
      </c>
      <c r="C2178" t="s">
        <v>10104</v>
      </c>
      <c r="D2178" s="2">
        <v>762552.8</v>
      </c>
      <c r="E2178" s="3">
        <f t="shared" si="66"/>
        <v>3.4515285327405805E-3</v>
      </c>
      <c r="F2178" s="3">
        <f t="shared" si="67"/>
        <v>81.210092645946943</v>
      </c>
      <c r="G2178" t="s">
        <v>14473</v>
      </c>
    </row>
    <row r="2179" spans="1:7" x14ac:dyDescent="0.35">
      <c r="A2179" t="s">
        <v>3</v>
      </c>
      <c r="B2179" t="s">
        <v>6</v>
      </c>
      <c r="C2179" t="s">
        <v>10104</v>
      </c>
      <c r="D2179" s="2">
        <v>762021.28</v>
      </c>
      <c r="E2179" s="3">
        <f t="shared" ref="E2179:E2242" si="68">(D2179/$D$29638)*100</f>
        <v>3.4491227236664781E-3</v>
      </c>
      <c r="F2179" s="3">
        <f t="shared" si="67"/>
        <v>81.213541768670609</v>
      </c>
      <c r="G2179" t="s">
        <v>14473</v>
      </c>
    </row>
    <row r="2180" spans="1:7" x14ac:dyDescent="0.35">
      <c r="A2180" t="s">
        <v>3</v>
      </c>
      <c r="B2180" t="s">
        <v>79</v>
      </c>
      <c r="C2180" t="s">
        <v>5785</v>
      </c>
      <c r="D2180" s="2">
        <v>761935.32</v>
      </c>
      <c r="E2180" s="3">
        <f t="shared" si="68"/>
        <v>3.4487336445198601E-3</v>
      </c>
      <c r="F2180" s="3">
        <f t="shared" ref="F2180:F2243" si="69">E2180+F2179</f>
        <v>81.216990502315127</v>
      </c>
      <c r="G2180" t="s">
        <v>14473</v>
      </c>
    </row>
    <row r="2181" spans="1:7" x14ac:dyDescent="0.35">
      <c r="A2181" t="s">
        <v>3</v>
      </c>
      <c r="B2181" t="s">
        <v>13</v>
      </c>
      <c r="C2181" t="s">
        <v>332</v>
      </c>
      <c r="D2181" s="2">
        <v>761918.73</v>
      </c>
      <c r="E2181" s="3">
        <f t="shared" si="68"/>
        <v>3.4486585535119228E-3</v>
      </c>
      <c r="F2181" s="3">
        <f t="shared" si="69"/>
        <v>81.220439160868636</v>
      </c>
      <c r="G2181" t="s">
        <v>14473</v>
      </c>
    </row>
    <row r="2182" spans="1:7" x14ac:dyDescent="0.35">
      <c r="A2182" t="s">
        <v>3</v>
      </c>
      <c r="B2182" t="s">
        <v>180</v>
      </c>
      <c r="C2182" t="s">
        <v>7784</v>
      </c>
      <c r="D2182" s="2">
        <v>761653.54</v>
      </c>
      <c r="E2182" s="3">
        <f t="shared" si="68"/>
        <v>3.4474582289552528E-3</v>
      </c>
      <c r="F2182" s="3">
        <f t="shared" si="69"/>
        <v>81.223886619097598</v>
      </c>
      <c r="G2182" t="s">
        <v>14480</v>
      </c>
    </row>
    <row r="2183" spans="1:7" x14ac:dyDescent="0.35">
      <c r="A2183" t="s">
        <v>10</v>
      </c>
      <c r="B2183" t="s">
        <v>143</v>
      </c>
      <c r="C2183" t="s">
        <v>167</v>
      </c>
      <c r="D2183" s="2">
        <v>761580.88</v>
      </c>
      <c r="E2183" s="3">
        <f t="shared" si="68"/>
        <v>3.4471293493508648E-3</v>
      </c>
      <c r="F2183" s="3">
        <f t="shared" si="69"/>
        <v>81.227333748446952</v>
      </c>
      <c r="G2183" t="s">
        <v>14473</v>
      </c>
    </row>
    <row r="2184" spans="1:7" x14ac:dyDescent="0.35">
      <c r="A2184" t="s">
        <v>3</v>
      </c>
      <c r="B2184" t="s">
        <v>180</v>
      </c>
      <c r="C2184" t="s">
        <v>2359</v>
      </c>
      <c r="D2184" s="2">
        <v>761555.45</v>
      </c>
      <c r="E2184" s="3">
        <f t="shared" si="68"/>
        <v>3.4470142460156098E-3</v>
      </c>
      <c r="F2184" s="3">
        <f t="shared" si="69"/>
        <v>81.230780762692973</v>
      </c>
      <c r="G2184" t="s">
        <v>14480</v>
      </c>
    </row>
    <row r="2185" spans="1:7" x14ac:dyDescent="0.35">
      <c r="A2185" t="s">
        <v>3</v>
      </c>
      <c r="B2185" t="s">
        <v>9</v>
      </c>
      <c r="C2185" s="8" t="s">
        <v>425</v>
      </c>
      <c r="D2185" s="2">
        <v>761399.88</v>
      </c>
      <c r="E2185" s="3">
        <f t="shared" si="68"/>
        <v>3.4463100924227857E-3</v>
      </c>
      <c r="F2185" s="3">
        <f t="shared" si="69"/>
        <v>81.234227072785401</v>
      </c>
      <c r="G2185" t="s">
        <v>14480</v>
      </c>
    </row>
    <row r="2186" spans="1:7" x14ac:dyDescent="0.35">
      <c r="A2186" t="s">
        <v>10</v>
      </c>
      <c r="B2186" t="s">
        <v>9</v>
      </c>
      <c r="C2186" t="s">
        <v>11504</v>
      </c>
      <c r="D2186" s="2">
        <v>760544.15</v>
      </c>
      <c r="E2186" s="3">
        <f t="shared" si="68"/>
        <v>3.44243681766552E-3</v>
      </c>
      <c r="F2186" s="3">
        <f t="shared" si="69"/>
        <v>81.237669509603066</v>
      </c>
      <c r="G2186" t="s">
        <v>14480</v>
      </c>
    </row>
    <row r="2187" spans="1:7" x14ac:dyDescent="0.35">
      <c r="A2187" t="s">
        <v>10</v>
      </c>
      <c r="B2187" t="s">
        <v>13</v>
      </c>
      <c r="C2187" s="7" t="s">
        <v>11413</v>
      </c>
      <c r="D2187" s="2">
        <v>760457.83</v>
      </c>
      <c r="E2187" s="3">
        <f t="shared" si="68"/>
        <v>3.4420461090576091E-3</v>
      </c>
      <c r="F2187" s="3">
        <f t="shared" si="69"/>
        <v>81.241111555712124</v>
      </c>
      <c r="G2187" t="s">
        <v>14480</v>
      </c>
    </row>
    <row r="2188" spans="1:7" x14ac:dyDescent="0.35">
      <c r="A2188" t="s">
        <v>3</v>
      </c>
      <c r="B2188" t="s">
        <v>18</v>
      </c>
      <c r="C2188" t="s">
        <v>208</v>
      </c>
      <c r="D2188" s="2">
        <v>760381</v>
      </c>
      <c r="E2188" s="3">
        <f t="shared" si="68"/>
        <v>3.4416983548599062E-3</v>
      </c>
      <c r="F2188" s="3">
        <f t="shared" si="69"/>
        <v>81.244553254066986</v>
      </c>
      <c r="G2188" t="s">
        <v>14473</v>
      </c>
    </row>
    <row r="2189" spans="1:7" x14ac:dyDescent="0.35">
      <c r="A2189" t="s">
        <v>3</v>
      </c>
      <c r="B2189" t="s">
        <v>9</v>
      </c>
      <c r="C2189" t="s">
        <v>2734</v>
      </c>
      <c r="D2189" s="2">
        <v>760028.68</v>
      </c>
      <c r="E2189" s="3">
        <f t="shared" si="68"/>
        <v>3.4401036554074158E-3</v>
      </c>
      <c r="F2189" s="3">
        <f t="shared" si="69"/>
        <v>81.247993357722393</v>
      </c>
      <c r="G2189" t="s">
        <v>14480</v>
      </c>
    </row>
    <row r="2190" spans="1:7" x14ac:dyDescent="0.35">
      <c r="A2190" t="s">
        <v>10</v>
      </c>
      <c r="B2190" t="s">
        <v>28</v>
      </c>
      <c r="C2190" t="s">
        <v>8149</v>
      </c>
      <c r="D2190" s="2">
        <v>759841.33</v>
      </c>
      <c r="E2190" s="3">
        <f t="shared" si="68"/>
        <v>3.4392556565926336E-3</v>
      </c>
      <c r="F2190" s="3">
        <f t="shared" si="69"/>
        <v>81.251432613378981</v>
      </c>
      <c r="G2190" t="s">
        <v>14473</v>
      </c>
    </row>
    <row r="2191" spans="1:7" x14ac:dyDescent="0.35">
      <c r="A2191" t="s">
        <v>10</v>
      </c>
      <c r="B2191" t="s">
        <v>594</v>
      </c>
      <c r="C2191" t="s">
        <v>2317</v>
      </c>
      <c r="D2191" s="2">
        <v>759453.99</v>
      </c>
      <c r="E2191" s="3">
        <f t="shared" si="68"/>
        <v>3.4375024467665446E-3</v>
      </c>
      <c r="F2191" s="3">
        <f t="shared" si="69"/>
        <v>81.254870115825753</v>
      </c>
      <c r="G2191" t="s">
        <v>14473</v>
      </c>
    </row>
    <row r="2192" spans="1:7" x14ac:dyDescent="0.35">
      <c r="A2192" t="s">
        <v>3</v>
      </c>
      <c r="B2192" t="s">
        <v>6</v>
      </c>
      <c r="C2192" t="s">
        <v>603</v>
      </c>
      <c r="D2192" s="2">
        <v>759289.4</v>
      </c>
      <c r="E2192" s="3">
        <f t="shared" si="68"/>
        <v>3.4367574661157575E-3</v>
      </c>
      <c r="F2192" s="3">
        <f t="shared" si="69"/>
        <v>81.258306873291872</v>
      </c>
      <c r="G2192" t="s">
        <v>14473</v>
      </c>
    </row>
    <row r="2193" spans="1:7" x14ac:dyDescent="0.35">
      <c r="A2193" t="s">
        <v>3</v>
      </c>
      <c r="B2193" t="s">
        <v>9</v>
      </c>
      <c r="C2193" t="s">
        <v>2203</v>
      </c>
      <c r="D2193" s="2">
        <v>758908.1</v>
      </c>
      <c r="E2193" s="3">
        <f t="shared" si="68"/>
        <v>3.4350315950291465E-3</v>
      </c>
      <c r="F2193" s="3">
        <f t="shared" si="69"/>
        <v>81.261741904886904</v>
      </c>
      <c r="G2193" t="s">
        <v>14480</v>
      </c>
    </row>
    <row r="2194" spans="1:7" x14ac:dyDescent="0.35">
      <c r="A2194" t="s">
        <v>3</v>
      </c>
      <c r="B2194" t="s">
        <v>40</v>
      </c>
      <c r="C2194" s="6" t="s">
        <v>207</v>
      </c>
      <c r="D2194" s="2">
        <v>758566.24</v>
      </c>
      <c r="E2194" s="3">
        <f t="shared" si="68"/>
        <v>3.4334842404797924E-3</v>
      </c>
      <c r="F2194" s="3">
        <f t="shared" si="69"/>
        <v>81.265175389127378</v>
      </c>
      <c r="G2194" t="s">
        <v>14473</v>
      </c>
    </row>
    <row r="2195" spans="1:7" x14ac:dyDescent="0.35">
      <c r="A2195" t="s">
        <v>10</v>
      </c>
      <c r="B2195" t="s">
        <v>9</v>
      </c>
      <c r="C2195" t="s">
        <v>9082</v>
      </c>
      <c r="D2195" s="2">
        <v>758111.67</v>
      </c>
      <c r="E2195" s="3">
        <f t="shared" si="68"/>
        <v>3.4314267287571575E-3</v>
      </c>
      <c r="F2195" s="3">
        <f t="shared" si="69"/>
        <v>81.268606815856131</v>
      </c>
      <c r="G2195" t="s">
        <v>14473</v>
      </c>
    </row>
    <row r="2196" spans="1:7" x14ac:dyDescent="0.35">
      <c r="A2196" t="s">
        <v>3</v>
      </c>
      <c r="B2196" t="s">
        <v>9</v>
      </c>
      <c r="C2196" t="s">
        <v>4653</v>
      </c>
      <c r="D2196" s="2">
        <v>757284.58</v>
      </c>
      <c r="E2196" s="3">
        <f t="shared" si="68"/>
        <v>3.4276830866983459E-3</v>
      </c>
      <c r="F2196" s="3">
        <f t="shared" si="69"/>
        <v>81.27203449894283</v>
      </c>
      <c r="G2196" t="s">
        <v>14473</v>
      </c>
    </row>
    <row r="2197" spans="1:7" x14ac:dyDescent="0.35">
      <c r="A2197" t="s">
        <v>3</v>
      </c>
      <c r="B2197" t="s">
        <v>8</v>
      </c>
      <c r="C2197" t="s">
        <v>13352</v>
      </c>
      <c r="D2197" s="2">
        <v>757102.36</v>
      </c>
      <c r="E2197" s="3">
        <f t="shared" si="68"/>
        <v>3.4268583077069949E-3</v>
      </c>
      <c r="F2197" s="3">
        <f t="shared" si="69"/>
        <v>81.275461357250535</v>
      </c>
      <c r="G2197" t="s">
        <v>14473</v>
      </c>
    </row>
    <row r="2198" spans="1:7" x14ac:dyDescent="0.35">
      <c r="A2198" t="s">
        <v>3</v>
      </c>
      <c r="B2198" t="s">
        <v>8</v>
      </c>
      <c r="C2198" t="s">
        <v>1114</v>
      </c>
      <c r="D2198" s="2">
        <v>756522.57</v>
      </c>
      <c r="E2198" s="3">
        <f t="shared" si="68"/>
        <v>3.4242340150311334E-3</v>
      </c>
      <c r="F2198" s="3">
        <f t="shared" si="69"/>
        <v>81.278885591265563</v>
      </c>
      <c r="G2198" t="s">
        <v>14480</v>
      </c>
    </row>
    <row r="2199" spans="1:7" x14ac:dyDescent="0.35">
      <c r="A2199" t="s">
        <v>10</v>
      </c>
      <c r="B2199" t="s">
        <v>9</v>
      </c>
      <c r="C2199" t="s">
        <v>220</v>
      </c>
      <c r="D2199" s="2">
        <v>756149.64</v>
      </c>
      <c r="E2199" s="3">
        <f t="shared" si="68"/>
        <v>3.4225460289195953E-3</v>
      </c>
      <c r="F2199" s="3">
        <f t="shared" si="69"/>
        <v>81.282308137294478</v>
      </c>
      <c r="G2199" t="s">
        <v>14480</v>
      </c>
    </row>
    <row r="2200" spans="1:7" x14ac:dyDescent="0.35">
      <c r="A2200" t="s">
        <v>3</v>
      </c>
      <c r="B2200" t="s">
        <v>13</v>
      </c>
      <c r="C2200" t="s">
        <v>4310</v>
      </c>
      <c r="D2200" s="2">
        <v>755895.48</v>
      </c>
      <c r="E2200" s="3">
        <f t="shared" si="68"/>
        <v>3.4213956292464425E-3</v>
      </c>
      <c r="F2200" s="3">
        <f t="shared" si="69"/>
        <v>81.285729532923725</v>
      </c>
      <c r="G2200" t="s">
        <v>14473</v>
      </c>
    </row>
    <row r="2201" spans="1:7" x14ac:dyDescent="0.35">
      <c r="A2201" t="s">
        <v>3</v>
      </c>
      <c r="B2201" t="s">
        <v>9</v>
      </c>
      <c r="C2201" t="s">
        <v>748</v>
      </c>
      <c r="D2201" s="2">
        <v>755690.98</v>
      </c>
      <c r="E2201" s="3">
        <f t="shared" si="68"/>
        <v>3.4204700047061544E-3</v>
      </c>
      <c r="F2201" s="3">
        <f t="shared" si="69"/>
        <v>81.289150002928437</v>
      </c>
      <c r="G2201" t="s">
        <v>14473</v>
      </c>
    </row>
    <row r="2202" spans="1:7" x14ac:dyDescent="0.35">
      <c r="A2202" t="s">
        <v>3</v>
      </c>
      <c r="B2202" t="s">
        <v>37</v>
      </c>
      <c r="C2202" t="s">
        <v>285</v>
      </c>
      <c r="D2202" s="2">
        <v>755525.95</v>
      </c>
      <c r="E2202" s="3">
        <f t="shared" si="68"/>
        <v>3.4197230324915641E-3</v>
      </c>
      <c r="F2202" s="3">
        <f t="shared" si="69"/>
        <v>81.292569725960931</v>
      </c>
      <c r="G2202" t="s">
        <v>14480</v>
      </c>
    </row>
    <row r="2203" spans="1:7" x14ac:dyDescent="0.35">
      <c r="A2203" t="s">
        <v>3</v>
      </c>
      <c r="B2203" t="s">
        <v>36</v>
      </c>
      <c r="C2203" t="s">
        <v>729</v>
      </c>
      <c r="D2203" s="2">
        <v>755285.82</v>
      </c>
      <c r="E2203" s="3">
        <f t="shared" si="68"/>
        <v>3.418636136546041E-3</v>
      </c>
      <c r="F2203" s="3">
        <f t="shared" si="69"/>
        <v>81.295988362097475</v>
      </c>
      <c r="G2203" t="s">
        <v>14473</v>
      </c>
    </row>
    <row r="2204" spans="1:7" x14ac:dyDescent="0.35">
      <c r="A2204" t="s">
        <v>10</v>
      </c>
      <c r="B2204" t="s">
        <v>32</v>
      </c>
      <c r="C2204" t="s">
        <v>1129</v>
      </c>
      <c r="D2204" s="2">
        <v>754896.91</v>
      </c>
      <c r="E2204" s="3">
        <f t="shared" si="68"/>
        <v>3.4168758204582007E-3</v>
      </c>
      <c r="F2204" s="3">
        <f t="shared" si="69"/>
        <v>81.299405237917938</v>
      </c>
      <c r="G2204" t="s">
        <v>14473</v>
      </c>
    </row>
    <row r="2205" spans="1:7" x14ac:dyDescent="0.35">
      <c r="A2205" t="s">
        <v>3</v>
      </c>
      <c r="B2205" t="s">
        <v>13</v>
      </c>
      <c r="C2205" t="s">
        <v>326</v>
      </c>
      <c r="D2205" s="2">
        <v>754496.99</v>
      </c>
      <c r="E2205" s="3">
        <f t="shared" si="68"/>
        <v>3.4150656700124688E-3</v>
      </c>
      <c r="F2205" s="3">
        <f t="shared" si="69"/>
        <v>81.30282030358795</v>
      </c>
      <c r="G2205" t="s">
        <v>14473</v>
      </c>
    </row>
    <row r="2206" spans="1:7" x14ac:dyDescent="0.35">
      <c r="A2206" t="s">
        <v>10</v>
      </c>
      <c r="B2206" t="s">
        <v>6</v>
      </c>
      <c r="C2206" t="s">
        <v>6383</v>
      </c>
      <c r="D2206" s="2">
        <v>754345.78</v>
      </c>
      <c r="E2206" s="3">
        <f t="shared" si="68"/>
        <v>3.4143812510064203E-3</v>
      </c>
      <c r="F2206" s="3">
        <f t="shared" si="69"/>
        <v>81.306234684838955</v>
      </c>
      <c r="G2206" t="s">
        <v>14473</v>
      </c>
    </row>
    <row r="2207" spans="1:7" x14ac:dyDescent="0.35">
      <c r="A2207" t="s">
        <v>10</v>
      </c>
      <c r="B2207" t="s">
        <v>32</v>
      </c>
      <c r="C2207" t="s">
        <v>1200</v>
      </c>
      <c r="D2207" s="2">
        <v>754208.88</v>
      </c>
      <c r="E2207" s="3">
        <f t="shared" si="68"/>
        <v>3.4137616030867845E-3</v>
      </c>
      <c r="F2207" s="3">
        <f t="shared" si="69"/>
        <v>81.30964844644204</v>
      </c>
      <c r="G2207" t="s">
        <v>14473</v>
      </c>
    </row>
    <row r="2208" spans="1:7" x14ac:dyDescent="0.35">
      <c r="A2208" t="s">
        <v>3</v>
      </c>
      <c r="B2208" t="s">
        <v>195</v>
      </c>
      <c r="C2208" t="s">
        <v>91</v>
      </c>
      <c r="D2208" s="2">
        <v>754184.56</v>
      </c>
      <c r="E2208" s="3">
        <f t="shared" si="68"/>
        <v>3.4136515239238524E-3</v>
      </c>
      <c r="F2208" s="3">
        <f t="shared" si="69"/>
        <v>81.313062097965968</v>
      </c>
      <c r="G2208" t="s">
        <v>14473</v>
      </c>
    </row>
    <row r="2209" spans="1:7" x14ac:dyDescent="0.35">
      <c r="A2209" t="s">
        <v>3</v>
      </c>
      <c r="B2209" t="s">
        <v>76</v>
      </c>
      <c r="C2209" t="s">
        <v>4245</v>
      </c>
      <c r="D2209" s="2">
        <v>754076.53</v>
      </c>
      <c r="E2209" s="3">
        <f t="shared" si="68"/>
        <v>3.413162549747386E-3</v>
      </c>
      <c r="F2209" s="3">
        <f t="shared" si="69"/>
        <v>81.316475260515716</v>
      </c>
      <c r="G2209" t="s">
        <v>14473</v>
      </c>
    </row>
    <row r="2210" spans="1:7" x14ac:dyDescent="0.35">
      <c r="A2210" t="s">
        <v>3</v>
      </c>
      <c r="B2210" t="s">
        <v>8</v>
      </c>
      <c r="C2210" t="s">
        <v>4375</v>
      </c>
      <c r="D2210" s="2">
        <v>754022.32</v>
      </c>
      <c r="E2210" s="3">
        <f t="shared" si="68"/>
        <v>3.4129171800342849E-3</v>
      </c>
      <c r="F2210" s="3">
        <f t="shared" si="69"/>
        <v>81.319888177695745</v>
      </c>
      <c r="G2210" t="s">
        <v>14473</v>
      </c>
    </row>
    <row r="2211" spans="1:7" x14ac:dyDescent="0.35">
      <c r="A2211" t="s">
        <v>10</v>
      </c>
      <c r="B2211" t="s">
        <v>6</v>
      </c>
      <c r="C2211" s="8" t="s">
        <v>574</v>
      </c>
      <c r="D2211" s="2">
        <v>753498.09</v>
      </c>
      <c r="E2211" s="3">
        <f t="shared" si="68"/>
        <v>3.410544367551374E-3</v>
      </c>
      <c r="F2211" s="3">
        <f t="shared" si="69"/>
        <v>81.323298722063299</v>
      </c>
      <c r="G2211" t="s">
        <v>14480</v>
      </c>
    </row>
    <row r="2212" spans="1:7" x14ac:dyDescent="0.35">
      <c r="A2212" t="s">
        <v>3</v>
      </c>
      <c r="B2212" t="s">
        <v>9</v>
      </c>
      <c r="C2212" t="s">
        <v>7926</v>
      </c>
      <c r="D2212" s="2">
        <v>752908.45</v>
      </c>
      <c r="E2212" s="3">
        <f t="shared" si="68"/>
        <v>3.4078754910040121E-3</v>
      </c>
      <c r="F2212" s="3">
        <f t="shared" si="69"/>
        <v>81.326706597554306</v>
      </c>
      <c r="G2212" t="s">
        <v>14473</v>
      </c>
    </row>
    <row r="2213" spans="1:7" x14ac:dyDescent="0.35">
      <c r="A2213" t="s">
        <v>10</v>
      </c>
      <c r="B2213" t="s">
        <v>9</v>
      </c>
      <c r="C2213" t="s">
        <v>4646</v>
      </c>
      <c r="D2213" s="2">
        <v>752136.07</v>
      </c>
      <c r="E2213" s="3">
        <f t="shared" si="68"/>
        <v>3.4043794817989865E-3</v>
      </c>
      <c r="F2213" s="3">
        <f t="shared" si="69"/>
        <v>81.330110977036099</v>
      </c>
      <c r="G2213" t="s">
        <v>14480</v>
      </c>
    </row>
    <row r="2214" spans="1:7" x14ac:dyDescent="0.35">
      <c r="A2214" t="s">
        <v>3</v>
      </c>
      <c r="B2214" t="s">
        <v>9</v>
      </c>
      <c r="C2214" s="11" t="s">
        <v>3556</v>
      </c>
      <c r="D2214" s="2">
        <v>751786.25</v>
      </c>
      <c r="E2214" s="3">
        <f t="shared" si="68"/>
        <v>3.4027960980499228E-3</v>
      </c>
      <c r="F2214" s="3">
        <f t="shared" si="69"/>
        <v>81.333513773134143</v>
      </c>
      <c r="G2214" t="s">
        <v>14473</v>
      </c>
    </row>
    <row r="2215" spans="1:7" x14ac:dyDescent="0.35">
      <c r="A2215" t="s">
        <v>10</v>
      </c>
      <c r="B2215" t="s">
        <v>9</v>
      </c>
      <c r="C2215" t="s">
        <v>4377</v>
      </c>
      <c r="D2215" s="2">
        <v>751772.29</v>
      </c>
      <c r="E2215" s="3">
        <f t="shared" si="68"/>
        <v>3.4027329111619891E-3</v>
      </c>
      <c r="F2215" s="3">
        <f t="shared" si="69"/>
        <v>81.336916506045299</v>
      </c>
      <c r="G2215" t="s">
        <v>14480</v>
      </c>
    </row>
    <row r="2216" spans="1:7" x14ac:dyDescent="0.35">
      <c r="A2216" t="s">
        <v>10</v>
      </c>
      <c r="B2216" t="s">
        <v>9</v>
      </c>
      <c r="C2216" t="s">
        <v>2703</v>
      </c>
      <c r="D2216" s="2">
        <v>751546.79</v>
      </c>
      <c r="E2216" s="3">
        <f t="shared" si="68"/>
        <v>3.4017122347129183E-3</v>
      </c>
      <c r="F2216" s="3">
        <f t="shared" si="69"/>
        <v>81.340318218280018</v>
      </c>
      <c r="G2216" t="s">
        <v>14473</v>
      </c>
    </row>
    <row r="2217" spans="1:7" x14ac:dyDescent="0.35">
      <c r="A2217" t="s">
        <v>3</v>
      </c>
      <c r="B2217" t="s">
        <v>9</v>
      </c>
      <c r="C2217" t="s">
        <v>9163</v>
      </c>
      <c r="D2217" s="2">
        <v>751188.19</v>
      </c>
      <c r="E2217" s="3">
        <f t="shared" si="68"/>
        <v>3.4000891102134198E-3</v>
      </c>
      <c r="F2217" s="3">
        <f t="shared" si="69"/>
        <v>81.343718307390233</v>
      </c>
      <c r="G2217" t="s">
        <v>14480</v>
      </c>
    </row>
    <row r="2218" spans="1:7" x14ac:dyDescent="0.35">
      <c r="A2218" t="s">
        <v>3</v>
      </c>
      <c r="B2218" t="s">
        <v>29</v>
      </c>
      <c r="C2218" t="s">
        <v>12138</v>
      </c>
      <c r="D2218" s="2">
        <v>750879.95</v>
      </c>
      <c r="E2218" s="3">
        <f t="shared" si="68"/>
        <v>3.3986939292437457E-3</v>
      </c>
      <c r="F2218" s="3">
        <f t="shared" si="69"/>
        <v>81.347117001319475</v>
      </c>
      <c r="G2218" t="s">
        <v>14480</v>
      </c>
    </row>
    <row r="2219" spans="1:7" x14ac:dyDescent="0.35">
      <c r="A2219" t="s">
        <v>3</v>
      </c>
      <c r="B2219" t="s">
        <v>9</v>
      </c>
      <c r="C2219" t="s">
        <v>6291</v>
      </c>
      <c r="D2219" s="2">
        <v>750804.75</v>
      </c>
      <c r="E2219" s="3">
        <f t="shared" si="68"/>
        <v>3.3983535528846771E-3</v>
      </c>
      <c r="F2219" s="3">
        <f t="shared" si="69"/>
        <v>81.350515354872357</v>
      </c>
      <c r="G2219" t="s">
        <v>14480</v>
      </c>
    </row>
    <row r="2220" spans="1:7" x14ac:dyDescent="0.35">
      <c r="A2220" t="s">
        <v>10</v>
      </c>
      <c r="B2220" t="s">
        <v>499</v>
      </c>
      <c r="C2220" t="s">
        <v>91</v>
      </c>
      <c r="D2220" s="2">
        <v>750515.84</v>
      </c>
      <c r="E2220" s="3">
        <f t="shared" si="68"/>
        <v>3.3970458649338954E-3</v>
      </c>
      <c r="F2220" s="3">
        <f t="shared" si="69"/>
        <v>81.353912400737286</v>
      </c>
      <c r="G2220" t="s">
        <v>14473</v>
      </c>
    </row>
    <row r="2221" spans="1:7" x14ac:dyDescent="0.35">
      <c r="A2221" t="s">
        <v>3</v>
      </c>
      <c r="B2221" t="s">
        <v>9</v>
      </c>
      <c r="C2221" s="8" t="s">
        <v>2079</v>
      </c>
      <c r="D2221" s="2">
        <v>749710.34</v>
      </c>
      <c r="E2221" s="3">
        <f t="shared" si="68"/>
        <v>3.3933999452898755E-3</v>
      </c>
      <c r="F2221" s="3">
        <f t="shared" si="69"/>
        <v>81.357305800682582</v>
      </c>
      <c r="G2221" t="s">
        <v>14480</v>
      </c>
    </row>
    <row r="2222" spans="1:7" x14ac:dyDescent="0.35">
      <c r="A2222" t="s">
        <v>3</v>
      </c>
      <c r="B2222" t="s">
        <v>22</v>
      </c>
      <c r="C2222" s="7" t="s">
        <v>352</v>
      </c>
      <c r="D2222" s="2">
        <v>749600.81</v>
      </c>
      <c r="E2222" s="3">
        <f t="shared" si="68"/>
        <v>3.3929041816913538E-3</v>
      </c>
      <c r="F2222" s="3">
        <f t="shared" si="69"/>
        <v>81.360698704864276</v>
      </c>
      <c r="G2222" t="s">
        <v>14480</v>
      </c>
    </row>
    <row r="2223" spans="1:7" x14ac:dyDescent="0.35">
      <c r="A2223" t="s">
        <v>10</v>
      </c>
      <c r="B2223" t="s">
        <v>9</v>
      </c>
      <c r="C2223" t="s">
        <v>2812</v>
      </c>
      <c r="D2223" s="2">
        <v>749337.74</v>
      </c>
      <c r="E2223" s="3">
        <f t="shared" si="68"/>
        <v>3.3917134528511895E-3</v>
      </c>
      <c r="F2223" s="3">
        <f t="shared" si="69"/>
        <v>81.364090418317133</v>
      </c>
      <c r="G2223" t="s">
        <v>14473</v>
      </c>
    </row>
    <row r="2224" spans="1:7" x14ac:dyDescent="0.35">
      <c r="A2224" t="s">
        <v>10</v>
      </c>
      <c r="B2224" t="s">
        <v>43</v>
      </c>
      <c r="C2224" t="s">
        <v>91</v>
      </c>
      <c r="D2224" s="2">
        <v>749097.1</v>
      </c>
      <c r="E2224" s="3">
        <f t="shared" si="68"/>
        <v>3.3906242485021677E-3</v>
      </c>
      <c r="F2224" s="3">
        <f t="shared" si="69"/>
        <v>81.367481042565629</v>
      </c>
      <c r="G2224" t="s">
        <v>14473</v>
      </c>
    </row>
    <row r="2225" spans="1:7" x14ac:dyDescent="0.35">
      <c r="A2225" t="s">
        <v>10</v>
      </c>
      <c r="B2225" t="s">
        <v>9</v>
      </c>
      <c r="C2225" t="s">
        <v>1684</v>
      </c>
      <c r="D2225" s="2">
        <v>747942.6</v>
      </c>
      <c r="E2225" s="3">
        <f t="shared" si="68"/>
        <v>3.3853986566598072E-3</v>
      </c>
      <c r="F2225" s="3">
        <f t="shared" si="69"/>
        <v>81.37086644122229</v>
      </c>
      <c r="G2225" t="s">
        <v>14473</v>
      </c>
    </row>
    <row r="2226" spans="1:7" x14ac:dyDescent="0.35">
      <c r="A2226" t="s">
        <v>3</v>
      </c>
      <c r="B2226" t="s">
        <v>40</v>
      </c>
      <c r="C2226" t="s">
        <v>11983</v>
      </c>
      <c r="D2226" s="2">
        <v>747627.78</v>
      </c>
      <c r="E2226" s="3">
        <f t="shared" si="68"/>
        <v>3.3839736927587143E-3</v>
      </c>
      <c r="F2226" s="3">
        <f t="shared" si="69"/>
        <v>81.374250414915053</v>
      </c>
      <c r="G2226" t="s">
        <v>14473</v>
      </c>
    </row>
    <row r="2227" spans="1:7" x14ac:dyDescent="0.35">
      <c r="A2227" t="s">
        <v>10</v>
      </c>
      <c r="B2227" t="s">
        <v>9</v>
      </c>
      <c r="C2227" t="s">
        <v>3787</v>
      </c>
      <c r="D2227" s="2">
        <v>747402.79</v>
      </c>
      <c r="E2227" s="3">
        <f t="shared" si="68"/>
        <v>3.3829553247131426E-3</v>
      </c>
      <c r="F2227" s="3">
        <f t="shared" si="69"/>
        <v>81.377633370239764</v>
      </c>
      <c r="G2227" t="s">
        <v>14473</v>
      </c>
    </row>
    <row r="2228" spans="1:7" x14ac:dyDescent="0.35">
      <c r="A2228" t="s">
        <v>3</v>
      </c>
      <c r="B2228" t="s">
        <v>3842</v>
      </c>
      <c r="C2228" s="11" t="s">
        <v>1708</v>
      </c>
      <c r="D2228" s="2">
        <v>747225.66</v>
      </c>
      <c r="E2228" s="3">
        <f t="shared" si="68"/>
        <v>3.3821535844939681E-3</v>
      </c>
      <c r="F2228" s="3">
        <f t="shared" si="69"/>
        <v>81.38101552382426</v>
      </c>
      <c r="G2228" t="s">
        <v>14473</v>
      </c>
    </row>
    <row r="2229" spans="1:7" x14ac:dyDescent="0.35">
      <c r="A2229" t="s">
        <v>3</v>
      </c>
      <c r="B2229" t="s">
        <v>9</v>
      </c>
      <c r="C2229" t="s">
        <v>2762</v>
      </c>
      <c r="D2229" s="2">
        <v>746638.8</v>
      </c>
      <c r="E2229" s="3">
        <f t="shared" si="68"/>
        <v>3.379497291008816E-3</v>
      </c>
      <c r="F2229" s="3">
        <f t="shared" si="69"/>
        <v>81.384395021115267</v>
      </c>
      <c r="G2229" t="s">
        <v>14473</v>
      </c>
    </row>
    <row r="2230" spans="1:7" x14ac:dyDescent="0.35">
      <c r="A2230" t="s">
        <v>10</v>
      </c>
      <c r="B2230" t="s">
        <v>92</v>
      </c>
      <c r="C2230" s="7" t="s">
        <v>12559</v>
      </c>
      <c r="D2230" s="2">
        <v>746350.34</v>
      </c>
      <c r="E2230" s="3">
        <f t="shared" si="68"/>
        <v>3.3781916398846522E-3</v>
      </c>
      <c r="F2230" s="3">
        <f t="shared" si="69"/>
        <v>81.38777321275515</v>
      </c>
      <c r="G2230" t="s">
        <v>14480</v>
      </c>
    </row>
    <row r="2231" spans="1:7" x14ac:dyDescent="0.35">
      <c r="A2231" t="s">
        <v>10</v>
      </c>
      <c r="B2231" t="s">
        <v>79</v>
      </c>
      <c r="C2231" s="8" t="s">
        <v>5589</v>
      </c>
      <c r="D2231" s="2">
        <v>746210.12</v>
      </c>
      <c r="E2231" s="3">
        <f t="shared" si="68"/>
        <v>3.3775569647108666E-3</v>
      </c>
      <c r="F2231" s="3">
        <f t="shared" si="69"/>
        <v>81.391150769719857</v>
      </c>
      <c r="G2231" t="s">
        <v>14480</v>
      </c>
    </row>
    <row r="2232" spans="1:7" x14ac:dyDescent="0.35">
      <c r="A2232" t="s">
        <v>10</v>
      </c>
      <c r="B2232" t="s">
        <v>9</v>
      </c>
      <c r="C2232" t="s">
        <v>10624</v>
      </c>
      <c r="D2232" s="2">
        <v>746106.21</v>
      </c>
      <c r="E2232" s="3">
        <f t="shared" si="68"/>
        <v>3.377086638813647E-3</v>
      </c>
      <c r="F2232" s="3">
        <f t="shared" si="69"/>
        <v>81.394527856358664</v>
      </c>
      <c r="G2232" t="s">
        <v>14473</v>
      </c>
    </row>
    <row r="2233" spans="1:7" x14ac:dyDescent="0.35">
      <c r="A2233" t="s">
        <v>3</v>
      </c>
      <c r="B2233" t="s">
        <v>6</v>
      </c>
      <c r="C2233" t="s">
        <v>5017</v>
      </c>
      <c r="D2233" s="2">
        <v>746098.02</v>
      </c>
      <c r="E2233" s="3">
        <f t="shared" si="68"/>
        <v>3.3770495685692217E-3</v>
      </c>
      <c r="F2233" s="3">
        <f t="shared" si="69"/>
        <v>81.397904905927234</v>
      </c>
      <c r="G2233" t="s">
        <v>14473</v>
      </c>
    </row>
    <row r="2234" spans="1:7" x14ac:dyDescent="0.35">
      <c r="A2234" t="s">
        <v>3</v>
      </c>
      <c r="B2234" t="s">
        <v>32</v>
      </c>
      <c r="C2234" t="s">
        <v>13434</v>
      </c>
      <c r="D2234" s="2">
        <v>745737.68</v>
      </c>
      <c r="E2234" s="3">
        <f t="shared" si="68"/>
        <v>3.3754185683401391E-3</v>
      </c>
      <c r="F2234" s="3">
        <f t="shared" si="69"/>
        <v>81.401280324495573</v>
      </c>
      <c r="G2234" t="s">
        <v>14473</v>
      </c>
    </row>
    <row r="2235" spans="1:7" x14ac:dyDescent="0.35">
      <c r="A2235" t="s">
        <v>10</v>
      </c>
      <c r="B2235" t="s">
        <v>20</v>
      </c>
      <c r="C2235" t="s">
        <v>188</v>
      </c>
      <c r="D2235" s="2">
        <v>745655.38</v>
      </c>
      <c r="E2235" s="3">
        <f t="shared" si="68"/>
        <v>3.3750460553833386E-3</v>
      </c>
      <c r="F2235" s="3">
        <f t="shared" si="69"/>
        <v>81.404655370550955</v>
      </c>
      <c r="G2235" t="s">
        <v>14473</v>
      </c>
    </row>
    <row r="2236" spans="1:7" x14ac:dyDescent="0.35">
      <c r="A2236" t="s">
        <v>3</v>
      </c>
      <c r="B2236" t="s">
        <v>13</v>
      </c>
      <c r="C2236" t="s">
        <v>2130</v>
      </c>
      <c r="D2236" s="2">
        <v>745507.18</v>
      </c>
      <c r="E2236" s="3">
        <f t="shared" si="68"/>
        <v>3.3743752604842156E-3</v>
      </c>
      <c r="F2236" s="3">
        <f t="shared" si="69"/>
        <v>81.408029745811433</v>
      </c>
      <c r="G2236" t="s">
        <v>14480</v>
      </c>
    </row>
    <row r="2237" spans="1:7" x14ac:dyDescent="0.35">
      <c r="A2237" t="s">
        <v>10</v>
      </c>
      <c r="B2237" t="s">
        <v>15</v>
      </c>
      <c r="C2237" t="s">
        <v>1560</v>
      </c>
      <c r="D2237" s="2">
        <v>745006.24</v>
      </c>
      <c r="E2237" s="3">
        <f t="shared" si="68"/>
        <v>3.3721078650944254E-3</v>
      </c>
      <c r="F2237" s="3">
        <f t="shared" si="69"/>
        <v>81.411401853676523</v>
      </c>
      <c r="G2237" t="s">
        <v>14473</v>
      </c>
    </row>
    <row r="2238" spans="1:7" x14ac:dyDescent="0.35">
      <c r="A2238" t="s">
        <v>10</v>
      </c>
      <c r="B2238" t="s">
        <v>6</v>
      </c>
      <c r="C2238" t="s">
        <v>2450</v>
      </c>
      <c r="D2238" s="2">
        <v>744894.21</v>
      </c>
      <c r="E2238" s="3">
        <f t="shared" si="68"/>
        <v>3.3716007857924769E-3</v>
      </c>
      <c r="F2238" s="3">
        <f t="shared" si="69"/>
        <v>81.414773454462321</v>
      </c>
      <c r="G2238" t="s">
        <v>14473</v>
      </c>
    </row>
    <row r="2239" spans="1:7" x14ac:dyDescent="0.35">
      <c r="A2239" t="s">
        <v>3</v>
      </c>
      <c r="B2239" t="s">
        <v>29</v>
      </c>
      <c r="C2239" t="s">
        <v>1669</v>
      </c>
      <c r="D2239" s="2">
        <v>743781.48</v>
      </c>
      <c r="E2239" s="3">
        <f t="shared" si="68"/>
        <v>3.3665642567229665E-3</v>
      </c>
      <c r="F2239" s="3">
        <f t="shared" si="69"/>
        <v>81.418140018719043</v>
      </c>
      <c r="G2239" t="s">
        <v>14473</v>
      </c>
    </row>
    <row r="2240" spans="1:7" x14ac:dyDescent="0.35">
      <c r="A2240" t="s">
        <v>3</v>
      </c>
      <c r="B2240" t="s">
        <v>12415</v>
      </c>
      <c r="C2240" t="s">
        <v>12416</v>
      </c>
      <c r="D2240" s="2">
        <v>743546.03</v>
      </c>
      <c r="E2240" s="3">
        <f t="shared" si="68"/>
        <v>3.3654985437742589E-3</v>
      </c>
      <c r="F2240" s="3">
        <f t="shared" si="69"/>
        <v>81.421505517262815</v>
      </c>
      <c r="G2240" t="s">
        <v>14473</v>
      </c>
    </row>
    <row r="2241" spans="1:7" x14ac:dyDescent="0.35">
      <c r="A2241" t="s">
        <v>3</v>
      </c>
      <c r="B2241" t="s">
        <v>180</v>
      </c>
      <c r="C2241" t="s">
        <v>3396</v>
      </c>
      <c r="D2241" s="2">
        <v>743383.65</v>
      </c>
      <c r="E2241" s="3">
        <f t="shared" si="68"/>
        <v>3.3647635662053003E-3</v>
      </c>
      <c r="F2241" s="3">
        <f t="shared" si="69"/>
        <v>81.424870280829026</v>
      </c>
      <c r="G2241" t="s">
        <v>14480</v>
      </c>
    </row>
    <row r="2242" spans="1:7" x14ac:dyDescent="0.35">
      <c r="A2242" t="s">
        <v>10</v>
      </c>
      <c r="B2242" t="s">
        <v>67</v>
      </c>
      <c r="C2242" t="s">
        <v>3065</v>
      </c>
      <c r="D2242" s="2">
        <v>743065.75</v>
      </c>
      <c r="E2242" s="3">
        <f t="shared" si="68"/>
        <v>3.3633246613575855E-3</v>
      </c>
      <c r="F2242" s="3">
        <f t="shared" si="69"/>
        <v>81.428233605490391</v>
      </c>
      <c r="G2242" t="s">
        <v>14480</v>
      </c>
    </row>
    <row r="2243" spans="1:7" x14ac:dyDescent="0.35">
      <c r="A2243" t="s">
        <v>3</v>
      </c>
      <c r="B2243" t="s">
        <v>6</v>
      </c>
      <c r="C2243" t="s">
        <v>1325</v>
      </c>
      <c r="D2243" s="2">
        <v>742734.51</v>
      </c>
      <c r="E2243" s="3">
        <f t="shared" ref="E2243:E2306" si="70">(D2243/$D$29638)*100</f>
        <v>3.361825375916388E-3</v>
      </c>
      <c r="F2243" s="3">
        <f t="shared" si="69"/>
        <v>81.431595430866309</v>
      </c>
      <c r="G2243" t="s">
        <v>14480</v>
      </c>
    </row>
    <row r="2244" spans="1:7" x14ac:dyDescent="0.35">
      <c r="A2244" t="s">
        <v>3</v>
      </c>
      <c r="B2244" t="s">
        <v>29</v>
      </c>
      <c r="C2244" t="s">
        <v>4272</v>
      </c>
      <c r="D2244" s="2">
        <v>742244.09</v>
      </c>
      <c r="E2244" s="3">
        <f t="shared" si="70"/>
        <v>3.3596055970066168E-3</v>
      </c>
      <c r="F2244" s="3">
        <f t="shared" ref="F2244:F2307" si="71">E2244+F2243</f>
        <v>81.434955036463322</v>
      </c>
      <c r="G2244" t="s">
        <v>14473</v>
      </c>
    </row>
    <row r="2245" spans="1:7" x14ac:dyDescent="0.35">
      <c r="A2245" t="s">
        <v>10</v>
      </c>
      <c r="B2245" t="s">
        <v>16</v>
      </c>
      <c r="C2245" s="8" t="s">
        <v>8915</v>
      </c>
      <c r="D2245" s="2">
        <v>742141.83</v>
      </c>
      <c r="E2245" s="3">
        <f t="shared" si="70"/>
        <v>3.3591427394736588E-3</v>
      </c>
      <c r="F2245" s="3">
        <f t="shared" si="71"/>
        <v>81.438314179202791</v>
      </c>
      <c r="G2245" t="s">
        <v>14480</v>
      </c>
    </row>
    <row r="2246" spans="1:7" x14ac:dyDescent="0.35">
      <c r="A2246" t="s">
        <v>3</v>
      </c>
      <c r="B2246" t="s">
        <v>9</v>
      </c>
      <c r="C2246" t="s">
        <v>4404</v>
      </c>
      <c r="D2246" s="2">
        <v>741910.66</v>
      </c>
      <c r="E2246" s="3">
        <f t="shared" si="70"/>
        <v>3.3580963990092172E-3</v>
      </c>
      <c r="F2246" s="3">
        <f t="shared" si="71"/>
        <v>81.441672275601803</v>
      </c>
      <c r="G2246" t="s">
        <v>14473</v>
      </c>
    </row>
    <row r="2247" spans="1:7" x14ac:dyDescent="0.35">
      <c r="A2247" t="s">
        <v>10</v>
      </c>
      <c r="B2247" t="s">
        <v>9</v>
      </c>
      <c r="C2247" t="s">
        <v>1622</v>
      </c>
      <c r="D2247" s="2">
        <v>741800.86</v>
      </c>
      <c r="E2247" s="3">
        <f t="shared" si="70"/>
        <v>3.3575994133147246E-3</v>
      </c>
      <c r="F2247" s="3">
        <f t="shared" si="71"/>
        <v>81.445029875015123</v>
      </c>
      <c r="G2247" t="s">
        <v>14480</v>
      </c>
    </row>
    <row r="2248" spans="1:7" x14ac:dyDescent="0.35">
      <c r="A2248" t="s">
        <v>10</v>
      </c>
      <c r="B2248" t="s">
        <v>9</v>
      </c>
      <c r="C2248" t="s">
        <v>1831</v>
      </c>
      <c r="D2248" s="2">
        <v>741549.7</v>
      </c>
      <c r="E2248" s="3">
        <f t="shared" si="70"/>
        <v>3.3564625924856839E-3</v>
      </c>
      <c r="F2248" s="3">
        <f t="shared" si="71"/>
        <v>81.448386337607616</v>
      </c>
      <c r="G2248" t="s">
        <v>14480</v>
      </c>
    </row>
    <row r="2249" spans="1:7" x14ac:dyDescent="0.35">
      <c r="A2249" t="s">
        <v>10</v>
      </c>
      <c r="B2249" t="s">
        <v>9</v>
      </c>
      <c r="C2249" t="s">
        <v>11861</v>
      </c>
      <c r="D2249" s="2">
        <v>740498.44</v>
      </c>
      <c r="E2249" s="3">
        <f t="shared" si="70"/>
        <v>3.351704293932025E-3</v>
      </c>
      <c r="F2249" s="3">
        <f t="shared" si="71"/>
        <v>81.45173804190155</v>
      </c>
      <c r="G2249" t="s">
        <v>14480</v>
      </c>
    </row>
    <row r="2250" spans="1:7" x14ac:dyDescent="0.35">
      <c r="A2250" t="s">
        <v>3</v>
      </c>
      <c r="B2250" t="s">
        <v>57</v>
      </c>
      <c r="C2250" t="s">
        <v>12384</v>
      </c>
      <c r="D2250" s="2">
        <v>740296.05</v>
      </c>
      <c r="E2250" s="3">
        <f t="shared" si="70"/>
        <v>3.3507882198454291E-3</v>
      </c>
      <c r="F2250" s="3">
        <f t="shared" si="71"/>
        <v>81.455088830121397</v>
      </c>
      <c r="G2250" t="s">
        <v>14473</v>
      </c>
    </row>
    <row r="2251" spans="1:7" x14ac:dyDescent="0.35">
      <c r="A2251" t="s">
        <v>3</v>
      </c>
      <c r="B2251" t="s">
        <v>29</v>
      </c>
      <c r="C2251" t="s">
        <v>764</v>
      </c>
      <c r="D2251" s="2">
        <v>740271.81</v>
      </c>
      <c r="E2251" s="3">
        <f t="shared" si="70"/>
        <v>3.3506785027850056E-3</v>
      </c>
      <c r="F2251" s="3">
        <f t="shared" si="71"/>
        <v>81.458439508624181</v>
      </c>
      <c r="G2251" t="s">
        <v>14473</v>
      </c>
    </row>
    <row r="2252" spans="1:7" x14ac:dyDescent="0.35">
      <c r="A2252" t="s">
        <v>3</v>
      </c>
      <c r="B2252" t="s">
        <v>15</v>
      </c>
      <c r="C2252" t="s">
        <v>167</v>
      </c>
      <c r="D2252" s="2">
        <v>739876.43</v>
      </c>
      <c r="E2252" s="3">
        <f t="shared" si="70"/>
        <v>3.3488889016566967E-3</v>
      </c>
      <c r="F2252" s="3">
        <f t="shared" si="71"/>
        <v>81.461788397525837</v>
      </c>
      <c r="G2252" t="s">
        <v>14473</v>
      </c>
    </row>
    <row r="2253" spans="1:7" x14ac:dyDescent="0.35">
      <c r="A2253" t="s">
        <v>3</v>
      </c>
      <c r="B2253" t="s">
        <v>9</v>
      </c>
      <c r="C2253" t="s">
        <v>2812</v>
      </c>
      <c r="D2253" s="2">
        <v>739836.05</v>
      </c>
      <c r="E2253" s="3">
        <f t="shared" si="70"/>
        <v>3.3487061304149522E-3</v>
      </c>
      <c r="F2253" s="3">
        <f t="shared" si="71"/>
        <v>81.465137103656247</v>
      </c>
      <c r="G2253" t="s">
        <v>14473</v>
      </c>
    </row>
    <row r="2254" spans="1:7" x14ac:dyDescent="0.35">
      <c r="A2254" t="s">
        <v>3</v>
      </c>
      <c r="B2254" t="s">
        <v>6</v>
      </c>
      <c r="C2254" s="8" t="s">
        <v>1263</v>
      </c>
      <c r="D2254" s="2">
        <v>739296.73</v>
      </c>
      <c r="E2254" s="3">
        <f t="shared" si="70"/>
        <v>3.3462650163461581E-3</v>
      </c>
      <c r="F2254" s="3">
        <f t="shared" si="71"/>
        <v>81.468483368672594</v>
      </c>
      <c r="G2254" t="s">
        <v>14480</v>
      </c>
    </row>
    <row r="2255" spans="1:7" x14ac:dyDescent="0.35">
      <c r="A2255" t="s">
        <v>3</v>
      </c>
      <c r="B2255" t="s">
        <v>8</v>
      </c>
      <c r="C2255" t="s">
        <v>2534</v>
      </c>
      <c r="D2255" s="2">
        <v>739227.67</v>
      </c>
      <c r="E2255" s="3">
        <f t="shared" si="70"/>
        <v>3.3459524313547047E-3</v>
      </c>
      <c r="F2255" s="3">
        <f t="shared" si="71"/>
        <v>81.471829321103954</v>
      </c>
      <c r="G2255" t="s">
        <v>14473</v>
      </c>
    </row>
    <row r="2256" spans="1:7" x14ac:dyDescent="0.35">
      <c r="A2256" t="s">
        <v>3</v>
      </c>
      <c r="B2256" t="s">
        <v>32</v>
      </c>
      <c r="C2256" t="s">
        <v>14147</v>
      </c>
      <c r="D2256" s="2">
        <v>739000</v>
      </c>
      <c r="E2256" s="3">
        <f t="shared" si="70"/>
        <v>3.3449219328750592E-3</v>
      </c>
      <c r="F2256" s="3">
        <f t="shared" si="71"/>
        <v>81.475174243036832</v>
      </c>
      <c r="G2256" t="s">
        <v>14480</v>
      </c>
    </row>
    <row r="2257" spans="1:7" x14ac:dyDescent="0.35">
      <c r="A2257" t="s">
        <v>3</v>
      </c>
      <c r="B2257" t="s">
        <v>6</v>
      </c>
      <c r="C2257" t="s">
        <v>6220</v>
      </c>
      <c r="D2257" s="2">
        <v>738348.05</v>
      </c>
      <c r="E2257" s="3">
        <f t="shared" si="70"/>
        <v>3.3419710237354958E-3</v>
      </c>
      <c r="F2257" s="3">
        <f t="shared" si="71"/>
        <v>81.478516214060562</v>
      </c>
      <c r="G2257" t="s">
        <v>14480</v>
      </c>
    </row>
    <row r="2258" spans="1:7" x14ac:dyDescent="0.35">
      <c r="A2258" t="s">
        <v>10</v>
      </c>
      <c r="B2258" t="s">
        <v>9</v>
      </c>
      <c r="C2258" t="s">
        <v>3833</v>
      </c>
      <c r="D2258" s="2">
        <v>738165.17</v>
      </c>
      <c r="E2258" s="3">
        <f t="shared" si="70"/>
        <v>3.3411432573984398E-3</v>
      </c>
      <c r="F2258" s="3">
        <f t="shared" si="71"/>
        <v>81.481857357317963</v>
      </c>
      <c r="G2258" t="s">
        <v>14480</v>
      </c>
    </row>
    <row r="2259" spans="1:7" x14ac:dyDescent="0.35">
      <c r="A2259" t="s">
        <v>3</v>
      </c>
      <c r="B2259" t="s">
        <v>9</v>
      </c>
      <c r="C2259" t="s">
        <v>10630</v>
      </c>
      <c r="D2259" s="2">
        <v>737823.47</v>
      </c>
      <c r="E2259" s="3">
        <f t="shared" si="70"/>
        <v>3.3395966270541046E-3</v>
      </c>
      <c r="F2259" s="3">
        <f t="shared" si="71"/>
        <v>81.485196953945021</v>
      </c>
      <c r="G2259" t="s">
        <v>14473</v>
      </c>
    </row>
    <row r="2260" spans="1:7" x14ac:dyDescent="0.35">
      <c r="A2260" t="s">
        <v>10</v>
      </c>
      <c r="B2260" t="s">
        <v>9</v>
      </c>
      <c r="C2260" t="s">
        <v>11345</v>
      </c>
      <c r="D2260" s="2">
        <v>737493.83</v>
      </c>
      <c r="E2260" s="3">
        <f t="shared" si="70"/>
        <v>3.3381045836630998E-3</v>
      </c>
      <c r="F2260" s="3">
        <f t="shared" si="71"/>
        <v>81.488535058528683</v>
      </c>
      <c r="G2260" t="s">
        <v>14480</v>
      </c>
    </row>
    <row r="2261" spans="1:7" x14ac:dyDescent="0.35">
      <c r="A2261" t="s">
        <v>10</v>
      </c>
      <c r="B2261" t="s">
        <v>8</v>
      </c>
      <c r="C2261" t="s">
        <v>6854</v>
      </c>
      <c r="D2261" s="2">
        <v>737211.56</v>
      </c>
      <c r="E2261" s="3">
        <f t="shared" si="70"/>
        <v>3.3368269502206198E-3</v>
      </c>
      <c r="F2261" s="3">
        <f t="shared" si="71"/>
        <v>81.491871885478901</v>
      </c>
      <c r="G2261" t="s">
        <v>14473</v>
      </c>
    </row>
    <row r="2262" spans="1:7" x14ac:dyDescent="0.35">
      <c r="A2262" t="s">
        <v>3</v>
      </c>
      <c r="B2262" t="s">
        <v>33</v>
      </c>
      <c r="C2262" t="s">
        <v>167</v>
      </c>
      <c r="D2262" s="2">
        <v>737106.97</v>
      </c>
      <c r="E2262" s="3">
        <f t="shared" si="70"/>
        <v>3.3363535464520683E-3</v>
      </c>
      <c r="F2262" s="3">
        <f t="shared" si="71"/>
        <v>81.495208239025359</v>
      </c>
      <c r="G2262" t="s">
        <v>14473</v>
      </c>
    </row>
    <row r="2263" spans="1:7" x14ac:dyDescent="0.35">
      <c r="A2263" t="s">
        <v>3</v>
      </c>
      <c r="B2263" t="s">
        <v>9</v>
      </c>
      <c r="C2263" t="s">
        <v>2114</v>
      </c>
      <c r="D2263" s="2">
        <v>737000.88</v>
      </c>
      <c r="E2263" s="3">
        <f t="shared" si="70"/>
        <v>3.3358733532614614E-3</v>
      </c>
      <c r="F2263" s="3">
        <f t="shared" si="71"/>
        <v>81.498544112378625</v>
      </c>
      <c r="G2263" t="s">
        <v>14480</v>
      </c>
    </row>
    <row r="2264" spans="1:7" x14ac:dyDescent="0.35">
      <c r="A2264" t="s">
        <v>10</v>
      </c>
      <c r="B2264" t="s">
        <v>11</v>
      </c>
      <c r="C2264" t="s">
        <v>760</v>
      </c>
      <c r="D2264" s="2">
        <v>736977.69</v>
      </c>
      <c r="E2264" s="3">
        <f t="shared" si="70"/>
        <v>3.3357683887964766E-3</v>
      </c>
      <c r="F2264" s="3">
        <f t="shared" si="71"/>
        <v>81.501879880767419</v>
      </c>
      <c r="G2264" t="s">
        <v>14473</v>
      </c>
    </row>
    <row r="2265" spans="1:7" x14ac:dyDescent="0.35">
      <c r="A2265" t="s">
        <v>10</v>
      </c>
      <c r="B2265" t="s">
        <v>9</v>
      </c>
      <c r="C2265" t="s">
        <v>1047</v>
      </c>
      <c r="D2265" s="2">
        <v>736501.9</v>
      </c>
      <c r="E2265" s="3">
        <f t="shared" si="70"/>
        <v>3.333614829383158E-3</v>
      </c>
      <c r="F2265" s="3">
        <f t="shared" si="71"/>
        <v>81.505213495596806</v>
      </c>
      <c r="G2265" t="s">
        <v>14473</v>
      </c>
    </row>
    <row r="2266" spans="1:7" x14ac:dyDescent="0.35">
      <c r="A2266" t="s">
        <v>3</v>
      </c>
      <c r="B2266" t="s">
        <v>13</v>
      </c>
      <c r="C2266" t="s">
        <v>5188</v>
      </c>
      <c r="D2266" s="2">
        <v>736403.39</v>
      </c>
      <c r="E2266" s="3">
        <f t="shared" si="70"/>
        <v>3.33316894540534E-3</v>
      </c>
      <c r="F2266" s="3">
        <f t="shared" si="71"/>
        <v>81.508546664542209</v>
      </c>
      <c r="G2266" t="s">
        <v>14480</v>
      </c>
    </row>
    <row r="2267" spans="1:7" x14ac:dyDescent="0.35">
      <c r="A2267" t="s">
        <v>3</v>
      </c>
      <c r="B2267" t="s">
        <v>122</v>
      </c>
      <c r="C2267" t="s">
        <v>744</v>
      </c>
      <c r="D2267" s="2">
        <v>736245.51</v>
      </c>
      <c r="E2267" s="3">
        <f t="shared" si="70"/>
        <v>3.3324543361025493E-3</v>
      </c>
      <c r="F2267" s="3">
        <f t="shared" si="71"/>
        <v>81.511879118878312</v>
      </c>
      <c r="G2267" t="s">
        <v>14473</v>
      </c>
    </row>
    <row r="2268" spans="1:7" x14ac:dyDescent="0.35">
      <c r="A2268" t="s">
        <v>3</v>
      </c>
      <c r="B2268" t="s">
        <v>6</v>
      </c>
      <c r="C2268" s="8" t="s">
        <v>4028</v>
      </c>
      <c r="D2268" s="2">
        <v>736136.67</v>
      </c>
      <c r="E2268" s="3">
        <f t="shared" si="70"/>
        <v>3.3319616956381734E-3</v>
      </c>
      <c r="F2268" s="3">
        <f t="shared" si="71"/>
        <v>81.515211080573948</v>
      </c>
      <c r="G2268" t="s">
        <v>14480</v>
      </c>
    </row>
    <row r="2269" spans="1:7" x14ac:dyDescent="0.35">
      <c r="A2269" t="s">
        <v>3</v>
      </c>
      <c r="B2269" t="s">
        <v>134</v>
      </c>
      <c r="C2269" s="6" t="s">
        <v>7076</v>
      </c>
      <c r="D2269" s="2">
        <v>735836.68</v>
      </c>
      <c r="E2269" s="3">
        <f t="shared" si="70"/>
        <v>3.3306038564898063E-3</v>
      </c>
      <c r="F2269" s="3">
        <f t="shared" si="71"/>
        <v>81.518541684430431</v>
      </c>
      <c r="G2269" t="s">
        <v>14473</v>
      </c>
    </row>
    <row r="2270" spans="1:7" x14ac:dyDescent="0.35">
      <c r="A2270" t="s">
        <v>3</v>
      </c>
      <c r="B2270" t="s">
        <v>6</v>
      </c>
      <c r="C2270" t="s">
        <v>1592</v>
      </c>
      <c r="D2270" s="2">
        <v>735488.56</v>
      </c>
      <c r="E2270" s="3">
        <f t="shared" si="70"/>
        <v>3.329028167419072E-3</v>
      </c>
      <c r="F2270" s="3">
        <f t="shared" si="71"/>
        <v>81.521870712597845</v>
      </c>
      <c r="G2270" t="s">
        <v>14480</v>
      </c>
    </row>
    <row r="2271" spans="1:7" x14ac:dyDescent="0.35">
      <c r="A2271" t="s">
        <v>3</v>
      </c>
      <c r="B2271" t="s">
        <v>9</v>
      </c>
      <c r="C2271" t="s">
        <v>4264</v>
      </c>
      <c r="D2271" s="2">
        <v>735113.36</v>
      </c>
      <c r="E2271" s="3">
        <f t="shared" si="70"/>
        <v>3.327329906648822E-3</v>
      </c>
      <c r="F2271" s="3">
        <f t="shared" si="71"/>
        <v>81.525198042504499</v>
      </c>
      <c r="G2271" t="s">
        <v>14473</v>
      </c>
    </row>
    <row r="2272" spans="1:7" x14ac:dyDescent="0.35">
      <c r="A2272" t="s">
        <v>3</v>
      </c>
      <c r="B2272" t="s">
        <v>195</v>
      </c>
      <c r="C2272" s="13" t="s">
        <v>8041</v>
      </c>
      <c r="D2272" s="2">
        <v>735032.41</v>
      </c>
      <c r="E2272" s="3">
        <f t="shared" si="70"/>
        <v>3.3269635041718723E-3</v>
      </c>
      <c r="F2272" s="3">
        <f t="shared" si="71"/>
        <v>81.528525006008664</v>
      </c>
      <c r="G2272" t="s">
        <v>14480</v>
      </c>
    </row>
    <row r="2273" spans="1:7" x14ac:dyDescent="0.35">
      <c r="A2273" t="s">
        <v>3</v>
      </c>
      <c r="B2273" t="s">
        <v>33</v>
      </c>
      <c r="C2273" t="s">
        <v>1475</v>
      </c>
      <c r="D2273" s="2">
        <v>734874.36</v>
      </c>
      <c r="E2273" s="3">
        <f t="shared" si="70"/>
        <v>3.3262481254012479E-3</v>
      </c>
      <c r="F2273" s="3">
        <f t="shared" si="71"/>
        <v>81.531851254134068</v>
      </c>
      <c r="G2273" t="s">
        <v>14473</v>
      </c>
    </row>
    <row r="2274" spans="1:7" x14ac:dyDescent="0.35">
      <c r="A2274" t="s">
        <v>3</v>
      </c>
      <c r="B2274" t="s">
        <v>13</v>
      </c>
      <c r="C2274" t="s">
        <v>1433</v>
      </c>
      <c r="D2274" s="2">
        <v>734626.66</v>
      </c>
      <c r="E2274" s="3">
        <f t="shared" si="70"/>
        <v>3.3251269655057503E-3</v>
      </c>
      <c r="F2274" s="3">
        <f t="shared" si="71"/>
        <v>81.535176381099575</v>
      </c>
      <c r="G2274" t="s">
        <v>14480</v>
      </c>
    </row>
    <row r="2275" spans="1:7" x14ac:dyDescent="0.35">
      <c r="A2275" t="s">
        <v>10</v>
      </c>
      <c r="B2275" t="s">
        <v>36</v>
      </c>
      <c r="C2275" t="s">
        <v>729</v>
      </c>
      <c r="D2275" s="2">
        <v>734550.86</v>
      </c>
      <c r="E2275" s="3">
        <f t="shared" si="70"/>
        <v>3.3247838733778583E-3</v>
      </c>
      <c r="F2275" s="3">
        <f t="shared" si="71"/>
        <v>81.538501164972956</v>
      </c>
      <c r="G2275" t="s">
        <v>14473</v>
      </c>
    </row>
    <row r="2276" spans="1:7" x14ac:dyDescent="0.35">
      <c r="A2276" t="s">
        <v>3</v>
      </c>
      <c r="B2276" t="s">
        <v>33</v>
      </c>
      <c r="C2276" t="s">
        <v>12156</v>
      </c>
      <c r="D2276" s="2">
        <v>734548.91</v>
      </c>
      <c r="E2276" s="3">
        <f t="shared" si="70"/>
        <v>3.3247750471291854E-3</v>
      </c>
      <c r="F2276" s="3">
        <f t="shared" si="71"/>
        <v>81.54182594002009</v>
      </c>
      <c r="G2276" t="s">
        <v>14473</v>
      </c>
    </row>
    <row r="2277" spans="1:7" x14ac:dyDescent="0.35">
      <c r="A2277" t="s">
        <v>3</v>
      </c>
      <c r="B2277" t="s">
        <v>9</v>
      </c>
      <c r="C2277" t="s">
        <v>9610</v>
      </c>
      <c r="D2277" s="2">
        <v>734543.72</v>
      </c>
      <c r="E2277" s="3">
        <f t="shared" si="70"/>
        <v>3.3247515557288721E-3</v>
      </c>
      <c r="F2277" s="3">
        <f t="shared" si="71"/>
        <v>81.545150691575813</v>
      </c>
      <c r="G2277" t="s">
        <v>14480</v>
      </c>
    </row>
    <row r="2278" spans="1:7" x14ac:dyDescent="0.35">
      <c r="A2278" t="s">
        <v>10</v>
      </c>
      <c r="B2278" t="s">
        <v>76</v>
      </c>
      <c r="C2278" t="s">
        <v>2525</v>
      </c>
      <c r="D2278" s="2">
        <v>732888.92</v>
      </c>
      <c r="E2278" s="3">
        <f t="shared" si="70"/>
        <v>3.3172614653167996E-3</v>
      </c>
      <c r="F2278" s="3">
        <f t="shared" si="71"/>
        <v>81.548467953041126</v>
      </c>
      <c r="G2278" t="s">
        <v>14473</v>
      </c>
    </row>
    <row r="2279" spans="1:7" x14ac:dyDescent="0.35">
      <c r="A2279" t="s">
        <v>3</v>
      </c>
      <c r="B2279" t="s">
        <v>13</v>
      </c>
      <c r="C2279" t="s">
        <v>5187</v>
      </c>
      <c r="D2279" s="2">
        <v>732879.19</v>
      </c>
      <c r="E2279" s="3">
        <f t="shared" si="70"/>
        <v>3.3172174245990637E-3</v>
      </c>
      <c r="F2279" s="3">
        <f t="shared" si="71"/>
        <v>81.55178517046572</v>
      </c>
      <c r="G2279" t="s">
        <v>14480</v>
      </c>
    </row>
    <row r="2280" spans="1:7" x14ac:dyDescent="0.35">
      <c r="A2280" t="s">
        <v>3</v>
      </c>
      <c r="B2280" t="s">
        <v>6</v>
      </c>
      <c r="C2280" t="s">
        <v>10557</v>
      </c>
      <c r="D2280" s="2">
        <v>732837.87</v>
      </c>
      <c r="E2280" s="3">
        <f t="shared" si="70"/>
        <v>3.3170303986528307E-3</v>
      </c>
      <c r="F2280" s="3">
        <f t="shared" si="71"/>
        <v>81.555102200864368</v>
      </c>
      <c r="G2280" t="s">
        <v>14473</v>
      </c>
    </row>
    <row r="2281" spans="1:7" x14ac:dyDescent="0.35">
      <c r="A2281" t="s">
        <v>3</v>
      </c>
      <c r="B2281" t="s">
        <v>29</v>
      </c>
      <c r="C2281" t="s">
        <v>4456</v>
      </c>
      <c r="D2281" s="2">
        <v>732286.05</v>
      </c>
      <c r="E2281" s="3">
        <f t="shared" si="70"/>
        <v>3.3145327060669048E-3</v>
      </c>
      <c r="F2281" s="3">
        <f t="shared" si="71"/>
        <v>81.558416733570439</v>
      </c>
      <c r="G2281" t="s">
        <v>14473</v>
      </c>
    </row>
    <row r="2282" spans="1:7" x14ac:dyDescent="0.35">
      <c r="A2282" t="s">
        <v>3</v>
      </c>
      <c r="B2282" t="s">
        <v>4</v>
      </c>
      <c r="C2282" t="s">
        <v>782</v>
      </c>
      <c r="D2282" s="2">
        <v>732166.91</v>
      </c>
      <c r="E2282" s="3">
        <f t="shared" si="70"/>
        <v>3.3139934449044114E-3</v>
      </c>
      <c r="F2282" s="3">
        <f t="shared" si="71"/>
        <v>81.561730727015345</v>
      </c>
      <c r="G2282" t="s">
        <v>14473</v>
      </c>
    </row>
    <row r="2283" spans="1:7" x14ac:dyDescent="0.35">
      <c r="A2283" t="s">
        <v>10</v>
      </c>
      <c r="B2283" t="s">
        <v>40</v>
      </c>
      <c r="C2283" t="s">
        <v>13055</v>
      </c>
      <c r="D2283" s="2">
        <v>731643.96</v>
      </c>
      <c r="E2283" s="3">
        <f t="shared" si="70"/>
        <v>3.3116264260616549E-3</v>
      </c>
      <c r="F2283" s="3">
        <f t="shared" si="71"/>
        <v>81.565042353441413</v>
      </c>
      <c r="G2283" t="s">
        <v>14480</v>
      </c>
    </row>
    <row r="2284" spans="1:7" x14ac:dyDescent="0.35">
      <c r="A2284" t="s">
        <v>3</v>
      </c>
      <c r="B2284" t="s">
        <v>9</v>
      </c>
      <c r="C2284" t="s">
        <v>1148</v>
      </c>
      <c r="D2284" s="2">
        <v>731177.41</v>
      </c>
      <c r="E2284" s="3">
        <f t="shared" si="70"/>
        <v>3.3095146894882E-3</v>
      </c>
      <c r="F2284" s="3">
        <f t="shared" si="71"/>
        <v>81.568351868130904</v>
      </c>
      <c r="G2284" t="s">
        <v>14473</v>
      </c>
    </row>
    <row r="2285" spans="1:7" x14ac:dyDescent="0.35">
      <c r="A2285" t="s">
        <v>3</v>
      </c>
      <c r="B2285" t="s">
        <v>9</v>
      </c>
      <c r="C2285" s="8" t="s">
        <v>6578</v>
      </c>
      <c r="D2285" s="2">
        <v>731152</v>
      </c>
      <c r="E2285" s="3">
        <f t="shared" si="70"/>
        <v>3.3093996766785732E-3</v>
      </c>
      <c r="F2285" s="3">
        <f t="shared" si="71"/>
        <v>81.571661267807585</v>
      </c>
      <c r="G2285" t="s">
        <v>14480</v>
      </c>
    </row>
    <row r="2286" spans="1:7" x14ac:dyDescent="0.35">
      <c r="A2286" t="s">
        <v>3</v>
      </c>
      <c r="B2286" t="s">
        <v>9</v>
      </c>
      <c r="C2286" t="s">
        <v>10977</v>
      </c>
      <c r="D2286" s="2">
        <v>730939.21</v>
      </c>
      <c r="E2286" s="3">
        <f t="shared" si="70"/>
        <v>3.3084365292657225E-3</v>
      </c>
      <c r="F2286" s="3">
        <f t="shared" si="71"/>
        <v>81.574969704336851</v>
      </c>
      <c r="G2286" t="s">
        <v>14480</v>
      </c>
    </row>
    <row r="2287" spans="1:7" x14ac:dyDescent="0.35">
      <c r="A2287" t="s">
        <v>3</v>
      </c>
      <c r="B2287" t="s">
        <v>13</v>
      </c>
      <c r="C2287" t="s">
        <v>5753</v>
      </c>
      <c r="D2287" s="2">
        <v>730872.49</v>
      </c>
      <c r="E2287" s="3">
        <f t="shared" si="70"/>
        <v>3.3081345357726761E-3</v>
      </c>
      <c r="F2287" s="3">
        <f t="shared" si="71"/>
        <v>81.578277838872623</v>
      </c>
      <c r="G2287" t="s">
        <v>14473</v>
      </c>
    </row>
    <row r="2288" spans="1:7" x14ac:dyDescent="0.35">
      <c r="A2288" t="s">
        <v>10</v>
      </c>
      <c r="B2288" t="s">
        <v>406</v>
      </c>
      <c r="C2288" t="s">
        <v>1322</v>
      </c>
      <c r="D2288" s="2">
        <v>730819.93</v>
      </c>
      <c r="E2288" s="3">
        <f t="shared" si="70"/>
        <v>3.3078966344238375E-3</v>
      </c>
      <c r="F2288" s="3">
        <f t="shared" si="71"/>
        <v>81.581585735507048</v>
      </c>
      <c r="G2288" t="s">
        <v>14473</v>
      </c>
    </row>
    <row r="2289" spans="1:7" x14ac:dyDescent="0.35">
      <c r="A2289" t="s">
        <v>10</v>
      </c>
      <c r="B2289" t="s">
        <v>22</v>
      </c>
      <c r="C2289" t="s">
        <v>10243</v>
      </c>
      <c r="D2289" s="2">
        <v>730760.73</v>
      </c>
      <c r="E2289" s="3">
        <f t="shared" si="70"/>
        <v>3.3076286785666976E-3</v>
      </c>
      <c r="F2289" s="3">
        <f t="shared" si="71"/>
        <v>81.584893364185618</v>
      </c>
      <c r="G2289" t="s">
        <v>14473</v>
      </c>
    </row>
    <row r="2290" spans="1:7" x14ac:dyDescent="0.35">
      <c r="A2290" t="s">
        <v>10</v>
      </c>
      <c r="B2290" t="s">
        <v>40</v>
      </c>
      <c r="C2290" t="s">
        <v>3588</v>
      </c>
      <c r="D2290" s="2">
        <v>730724.83</v>
      </c>
      <c r="E2290" s="3">
        <f t="shared" si="70"/>
        <v>3.3074661850654931E-3</v>
      </c>
      <c r="F2290" s="3">
        <f t="shared" si="71"/>
        <v>81.588200830370681</v>
      </c>
      <c r="G2290" t="s">
        <v>14473</v>
      </c>
    </row>
    <row r="2291" spans="1:7" x14ac:dyDescent="0.35">
      <c r="A2291" t="s">
        <v>3</v>
      </c>
      <c r="B2291" t="s">
        <v>37</v>
      </c>
      <c r="C2291" t="s">
        <v>188</v>
      </c>
      <c r="D2291" s="2">
        <v>729643.83</v>
      </c>
      <c r="E2291" s="3">
        <f t="shared" si="70"/>
        <v>3.3025732749038723E-3</v>
      </c>
      <c r="F2291" s="3">
        <f t="shared" si="71"/>
        <v>81.591503403645589</v>
      </c>
      <c r="G2291" t="s">
        <v>14473</v>
      </c>
    </row>
    <row r="2292" spans="1:7" x14ac:dyDescent="0.35">
      <c r="A2292" t="s">
        <v>10</v>
      </c>
      <c r="B2292" t="s">
        <v>29</v>
      </c>
      <c r="C2292" t="s">
        <v>12874</v>
      </c>
      <c r="D2292" s="2">
        <v>729600</v>
      </c>
      <c r="E2292" s="3">
        <f t="shared" si="70"/>
        <v>3.3023748879913986E-3</v>
      </c>
      <c r="F2292" s="3">
        <f t="shared" si="71"/>
        <v>81.594805778533583</v>
      </c>
      <c r="G2292" t="s">
        <v>14473</v>
      </c>
    </row>
    <row r="2293" spans="1:7" x14ac:dyDescent="0.35">
      <c r="A2293" t="s">
        <v>3</v>
      </c>
      <c r="B2293" t="s">
        <v>6</v>
      </c>
      <c r="C2293" t="s">
        <v>1537</v>
      </c>
      <c r="D2293" s="2">
        <v>729233.2</v>
      </c>
      <c r="E2293" s="3">
        <f t="shared" si="70"/>
        <v>3.3007146479846613E-3</v>
      </c>
      <c r="F2293" s="3">
        <f t="shared" si="71"/>
        <v>81.598106493181575</v>
      </c>
      <c r="G2293" t="s">
        <v>14473</v>
      </c>
    </row>
    <row r="2294" spans="1:7" x14ac:dyDescent="0.35">
      <c r="A2294" t="s">
        <v>3</v>
      </c>
      <c r="B2294" t="s">
        <v>62</v>
      </c>
      <c r="C2294" s="8" t="s">
        <v>3315</v>
      </c>
      <c r="D2294" s="2">
        <v>729130.98</v>
      </c>
      <c r="E2294" s="3">
        <f t="shared" si="70"/>
        <v>3.3002519715029585E-3</v>
      </c>
      <c r="F2294" s="3">
        <f t="shared" si="71"/>
        <v>81.601406745153085</v>
      </c>
      <c r="G2294" t="s">
        <v>14480</v>
      </c>
    </row>
    <row r="2295" spans="1:7" x14ac:dyDescent="0.35">
      <c r="A2295" t="s">
        <v>10</v>
      </c>
      <c r="B2295" t="s">
        <v>13</v>
      </c>
      <c r="C2295" t="s">
        <v>5188</v>
      </c>
      <c r="D2295" s="2">
        <v>728686.27</v>
      </c>
      <c r="E2295" s="3">
        <f t="shared" si="70"/>
        <v>3.2982390889146384E-3</v>
      </c>
      <c r="F2295" s="3">
        <f t="shared" si="71"/>
        <v>81.604704984242005</v>
      </c>
      <c r="G2295" t="s">
        <v>14480</v>
      </c>
    </row>
    <row r="2296" spans="1:7" x14ac:dyDescent="0.35">
      <c r="A2296" t="s">
        <v>3</v>
      </c>
      <c r="B2296" t="s">
        <v>9</v>
      </c>
      <c r="C2296" t="s">
        <v>12594</v>
      </c>
      <c r="D2296" s="2">
        <v>728150.48</v>
      </c>
      <c r="E2296" s="3">
        <f t="shared" si="70"/>
        <v>3.2958139526190833E-3</v>
      </c>
      <c r="F2296" s="3">
        <f t="shared" si="71"/>
        <v>81.608000798194624</v>
      </c>
      <c r="G2296" t="s">
        <v>14473</v>
      </c>
    </row>
    <row r="2297" spans="1:7" x14ac:dyDescent="0.35">
      <c r="A2297" t="s">
        <v>3</v>
      </c>
      <c r="B2297" t="s">
        <v>9</v>
      </c>
      <c r="C2297" t="s">
        <v>8618</v>
      </c>
      <c r="D2297" s="2">
        <v>727484.12</v>
      </c>
      <c r="E2297" s="3">
        <f t="shared" si="70"/>
        <v>3.2927978197649682E-3</v>
      </c>
      <c r="F2297" s="3">
        <f t="shared" si="71"/>
        <v>81.611293596014391</v>
      </c>
      <c r="G2297" t="s">
        <v>14473</v>
      </c>
    </row>
    <row r="2298" spans="1:7" x14ac:dyDescent="0.35">
      <c r="A2298" t="s">
        <v>10</v>
      </c>
      <c r="B2298" t="s">
        <v>6</v>
      </c>
      <c r="C2298" t="s">
        <v>2717</v>
      </c>
      <c r="D2298" s="2">
        <v>726826.75</v>
      </c>
      <c r="E2298" s="3">
        <f t="shared" si="70"/>
        <v>3.2898223781803759E-3</v>
      </c>
      <c r="F2298" s="3">
        <f t="shared" si="71"/>
        <v>81.61458341839257</v>
      </c>
      <c r="G2298" t="s">
        <v>14480</v>
      </c>
    </row>
    <row r="2299" spans="1:7" x14ac:dyDescent="0.35">
      <c r="A2299" t="s">
        <v>3</v>
      </c>
      <c r="B2299" t="s">
        <v>134</v>
      </c>
      <c r="C2299" s="6" t="s">
        <v>1183</v>
      </c>
      <c r="D2299" s="2">
        <v>726721.54</v>
      </c>
      <c r="E2299" s="3">
        <f t="shared" si="70"/>
        <v>3.2893461681173753E-3</v>
      </c>
      <c r="F2299" s="3">
        <f t="shared" si="71"/>
        <v>81.617872764560687</v>
      </c>
      <c r="G2299" t="s">
        <v>14473</v>
      </c>
    </row>
    <row r="2300" spans="1:7" x14ac:dyDescent="0.35">
      <c r="A2300" t="s">
        <v>10</v>
      </c>
      <c r="B2300" t="s">
        <v>6</v>
      </c>
      <c r="C2300" t="s">
        <v>10557</v>
      </c>
      <c r="D2300" s="2">
        <v>726247.52</v>
      </c>
      <c r="E2300" s="3">
        <f t="shared" si="70"/>
        <v>3.2872006202220817E-3</v>
      </c>
      <c r="F2300" s="3">
        <f t="shared" si="71"/>
        <v>81.621159965180908</v>
      </c>
      <c r="G2300" t="s">
        <v>14473</v>
      </c>
    </row>
    <row r="2301" spans="1:7" x14ac:dyDescent="0.35">
      <c r="A2301" t="s">
        <v>3</v>
      </c>
      <c r="B2301" t="s">
        <v>9</v>
      </c>
      <c r="C2301" s="8" t="s">
        <v>937</v>
      </c>
      <c r="D2301" s="2">
        <v>725784.43</v>
      </c>
      <c r="E2301" s="3">
        <f t="shared" si="70"/>
        <v>3.2851045445821702E-3</v>
      </c>
      <c r="F2301" s="3">
        <f t="shared" si="71"/>
        <v>81.624445069725496</v>
      </c>
      <c r="G2301" t="s">
        <v>14480</v>
      </c>
    </row>
    <row r="2302" spans="1:7" x14ac:dyDescent="0.35">
      <c r="A2302" t="s">
        <v>10</v>
      </c>
      <c r="B2302" t="s">
        <v>28</v>
      </c>
      <c r="C2302" t="s">
        <v>6480</v>
      </c>
      <c r="D2302" s="2">
        <v>725754.94</v>
      </c>
      <c r="E2302" s="3">
        <f t="shared" si="70"/>
        <v>3.2849710645445501E-3</v>
      </c>
      <c r="F2302" s="3">
        <f t="shared" si="71"/>
        <v>81.627730040790041</v>
      </c>
      <c r="G2302" t="s">
        <v>14473</v>
      </c>
    </row>
    <row r="2303" spans="1:7" x14ac:dyDescent="0.35">
      <c r="A2303" t="s">
        <v>10</v>
      </c>
      <c r="B2303" t="s">
        <v>180</v>
      </c>
      <c r="C2303" t="s">
        <v>10053</v>
      </c>
      <c r="D2303" s="2">
        <v>725477.82</v>
      </c>
      <c r="E2303" s="3">
        <f t="shared" si="70"/>
        <v>3.2837167414511296E-3</v>
      </c>
      <c r="F2303" s="3">
        <f t="shared" si="71"/>
        <v>81.631013757531491</v>
      </c>
      <c r="G2303" t="s">
        <v>14480</v>
      </c>
    </row>
    <row r="2304" spans="1:7" x14ac:dyDescent="0.35">
      <c r="A2304" t="s">
        <v>3</v>
      </c>
      <c r="B2304" t="s">
        <v>9</v>
      </c>
      <c r="C2304" t="s">
        <v>5610</v>
      </c>
      <c r="D2304" s="2">
        <v>725472.48</v>
      </c>
      <c r="E2304" s="3">
        <f t="shared" si="70"/>
        <v>3.2836925711086104E-3</v>
      </c>
      <c r="F2304" s="3">
        <f t="shared" si="71"/>
        <v>81.634297450102594</v>
      </c>
      <c r="G2304" t="s">
        <v>14473</v>
      </c>
    </row>
    <row r="2305" spans="1:7" x14ac:dyDescent="0.35">
      <c r="A2305" t="s">
        <v>3</v>
      </c>
      <c r="B2305" t="s">
        <v>13</v>
      </c>
      <c r="C2305" t="s">
        <v>2887</v>
      </c>
      <c r="D2305" s="2">
        <v>725466.93</v>
      </c>
      <c r="E2305" s="3">
        <f t="shared" si="70"/>
        <v>3.2836674502470038E-3</v>
      </c>
      <c r="F2305" s="3">
        <f t="shared" si="71"/>
        <v>81.637581117552841</v>
      </c>
      <c r="G2305" t="s">
        <v>14473</v>
      </c>
    </row>
    <row r="2306" spans="1:7" x14ac:dyDescent="0.35">
      <c r="A2306" t="s">
        <v>10</v>
      </c>
      <c r="B2306" t="s">
        <v>143</v>
      </c>
      <c r="C2306" t="s">
        <v>91</v>
      </c>
      <c r="D2306" s="2">
        <v>725428.52</v>
      </c>
      <c r="E2306" s="3">
        <f t="shared" si="70"/>
        <v>3.2834935957795587E-3</v>
      </c>
      <c r="F2306" s="3">
        <f t="shared" si="71"/>
        <v>81.640864611148615</v>
      </c>
      <c r="G2306" t="s">
        <v>14473</v>
      </c>
    </row>
    <row r="2307" spans="1:7" x14ac:dyDescent="0.35">
      <c r="A2307" t="s">
        <v>10</v>
      </c>
      <c r="B2307" t="s">
        <v>9</v>
      </c>
      <c r="C2307" t="s">
        <v>2363</v>
      </c>
      <c r="D2307" s="2">
        <v>725296.78</v>
      </c>
      <c r="E2307" s="3">
        <f t="shared" ref="E2307:E2370" si="72">(D2307/$D$29638)*100</f>
        <v>3.2828973034717958E-3</v>
      </c>
      <c r="F2307" s="3">
        <f t="shared" si="71"/>
        <v>81.644147508452093</v>
      </c>
      <c r="G2307" t="s">
        <v>14473</v>
      </c>
    </row>
    <row r="2308" spans="1:7" x14ac:dyDescent="0.35">
      <c r="A2308" t="s">
        <v>3</v>
      </c>
      <c r="B2308" t="s">
        <v>6</v>
      </c>
      <c r="C2308" s="8" t="s">
        <v>10831</v>
      </c>
      <c r="D2308" s="2">
        <v>724954.36</v>
      </c>
      <c r="E2308" s="3">
        <f t="shared" si="72"/>
        <v>3.2813474142048744E-3</v>
      </c>
      <c r="F2308" s="3">
        <f t="shared" ref="F2308:F2371" si="73">E2308+F2307</f>
        <v>81.647428855866295</v>
      </c>
      <c r="G2308" t="s">
        <v>14480</v>
      </c>
    </row>
    <row r="2309" spans="1:7" x14ac:dyDescent="0.35">
      <c r="A2309" t="s">
        <v>10</v>
      </c>
      <c r="B2309" t="s">
        <v>9</v>
      </c>
      <c r="C2309" t="s">
        <v>2614</v>
      </c>
      <c r="D2309" s="2">
        <v>724856.26</v>
      </c>
      <c r="E2309" s="3">
        <f t="shared" si="72"/>
        <v>3.2809033860024175E-3</v>
      </c>
      <c r="F2309" s="3">
        <f t="shared" si="73"/>
        <v>81.650709759252294</v>
      </c>
      <c r="G2309" t="s">
        <v>14480</v>
      </c>
    </row>
    <row r="2310" spans="1:7" x14ac:dyDescent="0.35">
      <c r="A2310" t="s">
        <v>10</v>
      </c>
      <c r="B2310" t="s">
        <v>180</v>
      </c>
      <c r="C2310" t="s">
        <v>4646</v>
      </c>
      <c r="D2310" s="2">
        <v>724720.05</v>
      </c>
      <c r="E2310" s="3">
        <f t="shared" si="72"/>
        <v>3.2802868612169279E-3</v>
      </c>
      <c r="F2310" s="3">
        <f t="shared" si="73"/>
        <v>81.653990046113506</v>
      </c>
      <c r="G2310" t="s">
        <v>14480</v>
      </c>
    </row>
    <row r="2311" spans="1:7" x14ac:dyDescent="0.35">
      <c r="A2311" t="s">
        <v>10</v>
      </c>
      <c r="B2311" t="s">
        <v>76</v>
      </c>
      <c r="C2311" t="s">
        <v>13585</v>
      </c>
      <c r="D2311" s="2">
        <v>723824.06</v>
      </c>
      <c r="E2311" s="3">
        <f t="shared" si="72"/>
        <v>3.2762313583716823E-3</v>
      </c>
      <c r="F2311" s="3">
        <f t="shared" si="73"/>
        <v>81.657266277471876</v>
      </c>
      <c r="G2311" t="s">
        <v>14473</v>
      </c>
    </row>
    <row r="2312" spans="1:7" x14ac:dyDescent="0.35">
      <c r="A2312" t="s">
        <v>3</v>
      </c>
      <c r="B2312" t="s">
        <v>9</v>
      </c>
      <c r="C2312" t="s">
        <v>1587</v>
      </c>
      <c r="D2312" s="2">
        <v>723103.68</v>
      </c>
      <c r="E2312" s="3">
        <f t="shared" si="72"/>
        <v>3.2729707157979279E-3</v>
      </c>
      <c r="F2312" s="3">
        <f t="shared" si="73"/>
        <v>81.660539248187675</v>
      </c>
      <c r="G2312" t="s">
        <v>14473</v>
      </c>
    </row>
    <row r="2313" spans="1:7" x14ac:dyDescent="0.35">
      <c r="A2313" t="s">
        <v>10</v>
      </c>
      <c r="B2313" t="s">
        <v>13</v>
      </c>
      <c r="C2313" t="s">
        <v>3806</v>
      </c>
      <c r="D2313" s="2">
        <v>722613.64</v>
      </c>
      <c r="E2313" s="3">
        <f t="shared" si="72"/>
        <v>3.2707526568750778E-3</v>
      </c>
      <c r="F2313" s="3">
        <f t="shared" si="73"/>
        <v>81.663810000844549</v>
      </c>
      <c r="G2313" t="s">
        <v>14473</v>
      </c>
    </row>
    <row r="2314" spans="1:7" x14ac:dyDescent="0.35">
      <c r="A2314" t="s">
        <v>10</v>
      </c>
      <c r="B2314" t="s">
        <v>6</v>
      </c>
      <c r="C2314" t="s">
        <v>708</v>
      </c>
      <c r="D2314" s="2">
        <v>722179.99</v>
      </c>
      <c r="E2314" s="3">
        <f t="shared" si="72"/>
        <v>3.2687898349587166E-3</v>
      </c>
      <c r="F2314" s="3">
        <f t="shared" si="73"/>
        <v>81.667078790679511</v>
      </c>
      <c r="G2314" t="s">
        <v>14480</v>
      </c>
    </row>
    <row r="2315" spans="1:7" x14ac:dyDescent="0.35">
      <c r="A2315" t="s">
        <v>3</v>
      </c>
      <c r="B2315" t="s">
        <v>20</v>
      </c>
      <c r="C2315" t="s">
        <v>5532</v>
      </c>
      <c r="D2315" s="2">
        <v>721640.78</v>
      </c>
      <c r="E2315" s="3">
        <f t="shared" si="72"/>
        <v>3.266349218780874E-3</v>
      </c>
      <c r="F2315" s="3">
        <f t="shared" si="73"/>
        <v>81.670345139898288</v>
      </c>
      <c r="G2315" t="s">
        <v>14473</v>
      </c>
    </row>
    <row r="2316" spans="1:7" x14ac:dyDescent="0.35">
      <c r="A2316" t="s">
        <v>10</v>
      </c>
      <c r="B2316" t="s">
        <v>139</v>
      </c>
      <c r="C2316" t="s">
        <v>2769</v>
      </c>
      <c r="D2316" s="2">
        <v>721622.36</v>
      </c>
      <c r="E2316" s="3">
        <f t="shared" si="72"/>
        <v>3.2662658446780276E-3</v>
      </c>
      <c r="F2316" s="3">
        <f t="shared" si="73"/>
        <v>81.67361140574296</v>
      </c>
      <c r="G2316" t="s">
        <v>14480</v>
      </c>
    </row>
    <row r="2317" spans="1:7" x14ac:dyDescent="0.35">
      <c r="A2317" t="s">
        <v>3</v>
      </c>
      <c r="B2317" t="s">
        <v>9</v>
      </c>
      <c r="C2317" t="s">
        <v>11891</v>
      </c>
      <c r="D2317" s="2">
        <v>721571.42</v>
      </c>
      <c r="E2317" s="3">
        <f t="shared" si="72"/>
        <v>3.2660352759050089E-3</v>
      </c>
      <c r="F2317" s="3">
        <f t="shared" si="73"/>
        <v>81.67687744101886</v>
      </c>
      <c r="G2317" t="s">
        <v>14480</v>
      </c>
    </row>
    <row r="2318" spans="1:7" x14ac:dyDescent="0.35">
      <c r="A2318" t="s">
        <v>10</v>
      </c>
      <c r="B2318" t="s">
        <v>57</v>
      </c>
      <c r="C2318" t="s">
        <v>7129</v>
      </c>
      <c r="D2318" s="2">
        <v>721162.79</v>
      </c>
      <c r="E2318" s="3">
        <f t="shared" si="72"/>
        <v>3.2641857015485395E-3</v>
      </c>
      <c r="F2318" s="3">
        <f t="shared" si="73"/>
        <v>81.680141626720413</v>
      </c>
      <c r="G2318" t="s">
        <v>14473</v>
      </c>
    </row>
    <row r="2319" spans="1:7" x14ac:dyDescent="0.35">
      <c r="A2319" t="s">
        <v>3</v>
      </c>
      <c r="B2319" t="s">
        <v>40</v>
      </c>
      <c r="C2319" s="6" t="s">
        <v>2513</v>
      </c>
      <c r="D2319" s="2">
        <v>721101.88</v>
      </c>
      <c r="E2319" s="3">
        <f t="shared" si="72"/>
        <v>3.2639100057502562E-3</v>
      </c>
      <c r="F2319" s="3">
        <f t="shared" si="73"/>
        <v>81.68340553672617</v>
      </c>
      <c r="G2319" t="s">
        <v>14473</v>
      </c>
    </row>
    <row r="2320" spans="1:7" x14ac:dyDescent="0.35">
      <c r="A2320" t="s">
        <v>3</v>
      </c>
      <c r="B2320" t="s">
        <v>33</v>
      </c>
      <c r="C2320" t="s">
        <v>3450</v>
      </c>
      <c r="D2320" s="2">
        <v>720894.1</v>
      </c>
      <c r="E2320" s="3">
        <f t="shared" si="72"/>
        <v>3.2629695350070726E-3</v>
      </c>
      <c r="F2320" s="3">
        <f t="shared" si="73"/>
        <v>81.686668506261171</v>
      </c>
      <c r="G2320" t="s">
        <v>14480</v>
      </c>
    </row>
    <row r="2321" spans="1:7" x14ac:dyDescent="0.35">
      <c r="A2321" t="s">
        <v>3</v>
      </c>
      <c r="B2321" t="s">
        <v>6</v>
      </c>
      <c r="C2321" t="s">
        <v>732</v>
      </c>
      <c r="D2321" s="2">
        <v>720424.88</v>
      </c>
      <c r="E2321" s="3">
        <f t="shared" si="72"/>
        <v>3.260845713262359E-3</v>
      </c>
      <c r="F2321" s="3">
        <f t="shared" si="73"/>
        <v>81.689929351974428</v>
      </c>
      <c r="G2321" t="s">
        <v>14473</v>
      </c>
    </row>
    <row r="2322" spans="1:7" x14ac:dyDescent="0.35">
      <c r="A2322" t="s">
        <v>3</v>
      </c>
      <c r="B2322" t="s">
        <v>134</v>
      </c>
      <c r="C2322" t="s">
        <v>7373</v>
      </c>
      <c r="D2322" s="2">
        <v>720237.38</v>
      </c>
      <c r="E2322" s="3">
        <f t="shared" si="72"/>
        <v>3.2599970355053705E-3</v>
      </c>
      <c r="F2322" s="3">
        <f t="shared" si="73"/>
        <v>81.693189349009927</v>
      </c>
      <c r="G2322" t="s">
        <v>14480</v>
      </c>
    </row>
    <row r="2323" spans="1:7" x14ac:dyDescent="0.35">
      <c r="A2323" t="s">
        <v>10</v>
      </c>
      <c r="B2323" t="s">
        <v>977</v>
      </c>
      <c r="C2323" t="s">
        <v>167</v>
      </c>
      <c r="D2323" s="2">
        <v>720008.94</v>
      </c>
      <c r="E2323" s="3">
        <f t="shared" si="72"/>
        <v>3.2589630517890701E-3</v>
      </c>
      <c r="F2323" s="3">
        <f t="shared" si="73"/>
        <v>81.696448312061719</v>
      </c>
      <c r="G2323" t="s">
        <v>14473</v>
      </c>
    </row>
    <row r="2324" spans="1:7" x14ac:dyDescent="0.35">
      <c r="A2324" t="s">
        <v>10</v>
      </c>
      <c r="B2324" t="s">
        <v>40</v>
      </c>
      <c r="C2324" s="6" t="s">
        <v>8308</v>
      </c>
      <c r="D2324" s="2">
        <v>718514.65</v>
      </c>
      <c r="E2324" s="3">
        <f t="shared" si="72"/>
        <v>3.2521994747997931E-3</v>
      </c>
      <c r="F2324" s="3">
        <f t="shared" si="73"/>
        <v>81.69970051153652</v>
      </c>
      <c r="G2324" t="s">
        <v>14473</v>
      </c>
    </row>
    <row r="2325" spans="1:7" x14ac:dyDescent="0.35">
      <c r="A2325" t="s">
        <v>3</v>
      </c>
      <c r="B2325" t="s">
        <v>6</v>
      </c>
      <c r="C2325" s="8" t="s">
        <v>1820</v>
      </c>
      <c r="D2325" s="2">
        <v>718137.93</v>
      </c>
      <c r="E2325" s="3">
        <f t="shared" si="72"/>
        <v>3.2504943340818599E-3</v>
      </c>
      <c r="F2325" s="3">
        <f t="shared" si="73"/>
        <v>81.702951005870602</v>
      </c>
      <c r="G2325" t="s">
        <v>14480</v>
      </c>
    </row>
    <row r="2326" spans="1:7" x14ac:dyDescent="0.35">
      <c r="A2326" t="s">
        <v>3</v>
      </c>
      <c r="B2326" t="s">
        <v>9</v>
      </c>
      <c r="C2326" t="s">
        <v>2975</v>
      </c>
      <c r="D2326" s="2">
        <v>718047.69</v>
      </c>
      <c r="E2326" s="3">
        <f t="shared" si="72"/>
        <v>3.2500858824509762E-3</v>
      </c>
      <c r="F2326" s="3">
        <f t="shared" si="73"/>
        <v>81.706201091753059</v>
      </c>
      <c r="G2326" t="s">
        <v>14480</v>
      </c>
    </row>
    <row r="2327" spans="1:7" x14ac:dyDescent="0.35">
      <c r="A2327" t="s">
        <v>3</v>
      </c>
      <c r="B2327" t="s">
        <v>13</v>
      </c>
      <c r="C2327" t="s">
        <v>188</v>
      </c>
      <c r="D2327" s="2">
        <v>717592.39</v>
      </c>
      <c r="E2327" s="3">
        <f t="shared" si="72"/>
        <v>3.2480250665429412E-3</v>
      </c>
      <c r="F2327" s="3">
        <f t="shared" si="73"/>
        <v>81.709449116819599</v>
      </c>
      <c r="G2327" t="s">
        <v>14473</v>
      </c>
    </row>
    <row r="2328" spans="1:7" x14ac:dyDescent="0.35">
      <c r="A2328" t="s">
        <v>3</v>
      </c>
      <c r="B2328" t="s">
        <v>57</v>
      </c>
      <c r="C2328" t="s">
        <v>7919</v>
      </c>
      <c r="D2328" s="2">
        <v>717458.55</v>
      </c>
      <c r="E2328" s="3">
        <f t="shared" si="72"/>
        <v>3.2474192690443004E-3</v>
      </c>
      <c r="F2328" s="3">
        <f t="shared" si="73"/>
        <v>81.712696536088643</v>
      </c>
      <c r="G2328" t="s">
        <v>14473</v>
      </c>
    </row>
    <row r="2329" spans="1:7" x14ac:dyDescent="0.35">
      <c r="A2329" t="s">
        <v>10</v>
      </c>
      <c r="B2329" t="s">
        <v>122</v>
      </c>
      <c r="C2329" t="s">
        <v>10013</v>
      </c>
      <c r="D2329" s="2">
        <v>717177.02</v>
      </c>
      <c r="E2329" s="3">
        <f t="shared" si="72"/>
        <v>3.246144985050034E-3</v>
      </c>
      <c r="F2329" s="3">
        <f t="shared" si="73"/>
        <v>81.715942681073699</v>
      </c>
      <c r="G2329" t="s">
        <v>14473</v>
      </c>
    </row>
    <row r="2330" spans="1:7" x14ac:dyDescent="0.35">
      <c r="A2330" t="s">
        <v>3</v>
      </c>
      <c r="B2330" t="s">
        <v>9</v>
      </c>
      <c r="C2330" t="s">
        <v>3215</v>
      </c>
      <c r="D2330" s="2">
        <v>717087.71</v>
      </c>
      <c r="E2330" s="3">
        <f t="shared" si="72"/>
        <v>3.2457407428608258E-3</v>
      </c>
      <c r="F2330" s="3">
        <f t="shared" si="73"/>
        <v>81.719188421816554</v>
      </c>
      <c r="G2330" t="s">
        <v>14473</v>
      </c>
    </row>
    <row r="2331" spans="1:7" x14ac:dyDescent="0.35">
      <c r="A2331" t="s">
        <v>3</v>
      </c>
      <c r="B2331" t="s">
        <v>29</v>
      </c>
      <c r="C2331" t="s">
        <v>11613</v>
      </c>
      <c r="D2331" s="2">
        <v>716862.08</v>
      </c>
      <c r="E2331" s="3">
        <f t="shared" si="72"/>
        <v>3.2447194779951765E-3</v>
      </c>
      <c r="F2331" s="3">
        <f t="shared" si="73"/>
        <v>81.722433141294545</v>
      </c>
      <c r="G2331" t="s">
        <v>14473</v>
      </c>
    </row>
    <row r="2332" spans="1:7" x14ac:dyDescent="0.35">
      <c r="A2332" t="s">
        <v>3</v>
      </c>
      <c r="B2332" t="s">
        <v>8</v>
      </c>
      <c r="C2332" t="s">
        <v>6854</v>
      </c>
      <c r="D2332" s="2">
        <v>715718.74</v>
      </c>
      <c r="E2332" s="3">
        <f t="shared" si="72"/>
        <v>3.2395443994529122E-3</v>
      </c>
      <c r="F2332" s="3">
        <f t="shared" si="73"/>
        <v>81.725672685693993</v>
      </c>
      <c r="G2332" t="s">
        <v>14473</v>
      </c>
    </row>
    <row r="2333" spans="1:7" x14ac:dyDescent="0.35">
      <c r="A2333" t="s">
        <v>3</v>
      </c>
      <c r="B2333" t="s">
        <v>9</v>
      </c>
      <c r="C2333" s="8" t="s">
        <v>2315</v>
      </c>
      <c r="D2333" s="2">
        <v>715196.12</v>
      </c>
      <c r="E2333" s="3">
        <f t="shared" si="72"/>
        <v>3.2371788742830082E-3</v>
      </c>
      <c r="F2333" s="3">
        <f t="shared" si="73"/>
        <v>81.72890986456828</v>
      </c>
      <c r="G2333" t="s">
        <v>14480</v>
      </c>
    </row>
    <row r="2334" spans="1:7" x14ac:dyDescent="0.35">
      <c r="A2334" t="s">
        <v>3</v>
      </c>
      <c r="B2334" t="s">
        <v>29</v>
      </c>
      <c r="C2334" s="6" t="s">
        <v>13801</v>
      </c>
      <c r="D2334" s="2">
        <v>714914.34</v>
      </c>
      <c r="E2334" s="3">
        <f t="shared" si="72"/>
        <v>3.2359034587184001E-3</v>
      </c>
      <c r="F2334" s="3">
        <f t="shared" si="73"/>
        <v>81.732145768026996</v>
      </c>
      <c r="G2334" t="s">
        <v>14473</v>
      </c>
    </row>
    <row r="2335" spans="1:7" x14ac:dyDescent="0.35">
      <c r="A2335" t="s">
        <v>3</v>
      </c>
      <c r="B2335" t="s">
        <v>9</v>
      </c>
      <c r="C2335" t="s">
        <v>13103</v>
      </c>
      <c r="D2335" s="2">
        <v>714631.58</v>
      </c>
      <c r="E2335" s="3">
        <f t="shared" si="72"/>
        <v>3.2346236073980484E-3</v>
      </c>
      <c r="F2335" s="3">
        <f t="shared" si="73"/>
        <v>81.735380391634394</v>
      </c>
      <c r="G2335" t="s">
        <v>14473</v>
      </c>
    </row>
    <row r="2336" spans="1:7" x14ac:dyDescent="0.35">
      <c r="A2336" t="s">
        <v>10</v>
      </c>
      <c r="B2336" t="s">
        <v>200</v>
      </c>
      <c r="C2336" t="s">
        <v>2286</v>
      </c>
      <c r="D2336" s="2">
        <v>714135.36</v>
      </c>
      <c r="E2336" s="3">
        <f t="shared" si="72"/>
        <v>3.2323775760563279E-3</v>
      </c>
      <c r="F2336" s="3">
        <f t="shared" si="73"/>
        <v>81.738612769210448</v>
      </c>
      <c r="G2336" t="s">
        <v>14480</v>
      </c>
    </row>
    <row r="2337" spans="1:7" x14ac:dyDescent="0.35">
      <c r="A2337" t="s">
        <v>10</v>
      </c>
      <c r="B2337" t="s">
        <v>40</v>
      </c>
      <c r="C2337" t="s">
        <v>8374</v>
      </c>
      <c r="D2337" s="2">
        <v>713800.94</v>
      </c>
      <c r="E2337" s="3">
        <f t="shared" si="72"/>
        <v>3.2308638970403713E-3</v>
      </c>
      <c r="F2337" s="3">
        <f t="shared" si="73"/>
        <v>81.741843633107493</v>
      </c>
      <c r="G2337" t="s">
        <v>14473</v>
      </c>
    </row>
    <row r="2338" spans="1:7" x14ac:dyDescent="0.35">
      <c r="A2338" t="s">
        <v>3</v>
      </c>
      <c r="B2338" t="s">
        <v>9</v>
      </c>
      <c r="C2338" t="s">
        <v>5280</v>
      </c>
      <c r="D2338" s="2">
        <v>713236.84</v>
      </c>
      <c r="E2338" s="3">
        <f t="shared" si="72"/>
        <v>3.228310621719215E-3</v>
      </c>
      <c r="F2338" s="3">
        <f t="shared" si="73"/>
        <v>81.745071943729215</v>
      </c>
      <c r="G2338" t="s">
        <v>14480</v>
      </c>
    </row>
    <row r="2339" spans="1:7" x14ac:dyDescent="0.35">
      <c r="A2339" t="s">
        <v>10</v>
      </c>
      <c r="B2339" t="s">
        <v>122</v>
      </c>
      <c r="C2339" t="s">
        <v>4376</v>
      </c>
      <c r="D2339" s="2">
        <v>712922.66</v>
      </c>
      <c r="E2339" s="3">
        <f t="shared" si="72"/>
        <v>3.2268885546381989E-3</v>
      </c>
      <c r="F2339" s="3">
        <f t="shared" si="73"/>
        <v>81.748298832283851</v>
      </c>
      <c r="G2339" t="s">
        <v>14473</v>
      </c>
    </row>
    <row r="2340" spans="1:7" x14ac:dyDescent="0.35">
      <c r="A2340" t="s">
        <v>3</v>
      </c>
      <c r="B2340" t="s">
        <v>40</v>
      </c>
      <c r="C2340" t="s">
        <v>91</v>
      </c>
      <c r="D2340" s="2">
        <v>712854.11</v>
      </c>
      <c r="E2340" s="3">
        <f t="shared" si="72"/>
        <v>3.2265782780502442E-3</v>
      </c>
      <c r="F2340" s="3">
        <f t="shared" si="73"/>
        <v>81.751525410561896</v>
      </c>
      <c r="G2340" t="s">
        <v>14473</v>
      </c>
    </row>
    <row r="2341" spans="1:7" x14ac:dyDescent="0.35">
      <c r="A2341" t="s">
        <v>10</v>
      </c>
      <c r="B2341" t="s">
        <v>6</v>
      </c>
      <c r="C2341" t="s">
        <v>1531</v>
      </c>
      <c r="D2341" s="2">
        <v>712762.89</v>
      </c>
      <c r="E2341" s="3">
        <f t="shared" si="72"/>
        <v>3.2261653906636178E-3</v>
      </c>
      <c r="F2341" s="3">
        <f t="shared" si="73"/>
        <v>81.754751575952554</v>
      </c>
      <c r="G2341" t="s">
        <v>14473</v>
      </c>
    </row>
    <row r="2342" spans="1:7" x14ac:dyDescent="0.35">
      <c r="A2342" t="s">
        <v>10</v>
      </c>
      <c r="B2342" t="s">
        <v>9</v>
      </c>
      <c r="C2342" t="s">
        <v>750</v>
      </c>
      <c r="D2342" s="2">
        <v>712698.24</v>
      </c>
      <c r="E2342" s="3">
        <f t="shared" si="72"/>
        <v>3.225872766573008E-3</v>
      </c>
      <c r="F2342" s="3">
        <f t="shared" si="73"/>
        <v>81.757977448719132</v>
      </c>
      <c r="G2342" t="s">
        <v>14480</v>
      </c>
    </row>
    <row r="2343" spans="1:7" x14ac:dyDescent="0.35">
      <c r="A2343" t="s">
        <v>3</v>
      </c>
      <c r="B2343" t="s">
        <v>22</v>
      </c>
      <c r="C2343" t="s">
        <v>732</v>
      </c>
      <c r="D2343" s="2">
        <v>712675.76</v>
      </c>
      <c r="E2343" s="3">
        <f t="shared" si="72"/>
        <v>3.2257710157677969E-3</v>
      </c>
      <c r="F2343" s="3">
        <f t="shared" si="73"/>
        <v>81.761203219734895</v>
      </c>
      <c r="G2343" t="s">
        <v>14473</v>
      </c>
    </row>
    <row r="2344" spans="1:7" x14ac:dyDescent="0.35">
      <c r="A2344" t="s">
        <v>3</v>
      </c>
      <c r="B2344" t="s">
        <v>15</v>
      </c>
      <c r="C2344" s="7" t="s">
        <v>231</v>
      </c>
      <c r="D2344" s="2">
        <v>712221.53</v>
      </c>
      <c r="E2344" s="3">
        <f t="shared" si="72"/>
        <v>3.2237150429808288E-3</v>
      </c>
      <c r="F2344" s="3">
        <f t="shared" si="73"/>
        <v>81.764426934777873</v>
      </c>
      <c r="G2344" t="s">
        <v>14480</v>
      </c>
    </row>
    <row r="2345" spans="1:7" x14ac:dyDescent="0.35">
      <c r="A2345" t="s">
        <v>3</v>
      </c>
      <c r="B2345" t="s">
        <v>57</v>
      </c>
      <c r="C2345" t="s">
        <v>4107</v>
      </c>
      <c r="D2345" s="2">
        <v>712197.6</v>
      </c>
      <c r="E2345" s="3">
        <f t="shared" si="72"/>
        <v>3.22360672906763E-3</v>
      </c>
      <c r="F2345" s="3">
        <f t="shared" si="73"/>
        <v>81.767650541506939</v>
      </c>
      <c r="G2345" t="s">
        <v>14473</v>
      </c>
    </row>
    <row r="2346" spans="1:7" x14ac:dyDescent="0.35">
      <c r="A2346" t="s">
        <v>10</v>
      </c>
      <c r="B2346" t="s">
        <v>13</v>
      </c>
      <c r="C2346" t="s">
        <v>5753</v>
      </c>
      <c r="D2346" s="2">
        <v>711335.1</v>
      </c>
      <c r="E2346" s="3">
        <f t="shared" si="72"/>
        <v>3.2197028113854853E-3</v>
      </c>
      <c r="F2346" s="3">
        <f t="shared" si="73"/>
        <v>81.770870244318317</v>
      </c>
      <c r="G2346" t="s">
        <v>14473</v>
      </c>
    </row>
    <row r="2347" spans="1:7" x14ac:dyDescent="0.35">
      <c r="A2347" t="s">
        <v>10</v>
      </c>
      <c r="B2347" t="s">
        <v>23</v>
      </c>
      <c r="C2347" t="s">
        <v>671</v>
      </c>
      <c r="D2347" s="2">
        <v>711297.64</v>
      </c>
      <c r="E2347" s="3">
        <f t="shared" si="72"/>
        <v>3.219533256885343E-3</v>
      </c>
      <c r="F2347" s="3">
        <f t="shared" si="73"/>
        <v>81.774089777575199</v>
      </c>
      <c r="G2347" t="s">
        <v>14473</v>
      </c>
    </row>
    <row r="2348" spans="1:7" x14ac:dyDescent="0.35">
      <c r="A2348" t="s">
        <v>3</v>
      </c>
      <c r="B2348" t="s">
        <v>9</v>
      </c>
      <c r="C2348" t="s">
        <v>12055</v>
      </c>
      <c r="D2348" s="2">
        <v>711108.54</v>
      </c>
      <c r="E2348" s="3">
        <f t="shared" si="72"/>
        <v>3.2186773370781619E-3</v>
      </c>
      <c r="F2348" s="3">
        <f t="shared" si="73"/>
        <v>81.777308454912273</v>
      </c>
      <c r="G2348" t="s">
        <v>14473</v>
      </c>
    </row>
    <row r="2349" spans="1:7" x14ac:dyDescent="0.35">
      <c r="A2349" t="s">
        <v>3</v>
      </c>
      <c r="B2349" t="s">
        <v>67</v>
      </c>
      <c r="C2349" t="s">
        <v>6236</v>
      </c>
      <c r="D2349" s="2">
        <v>710977.97</v>
      </c>
      <c r="E2349" s="3">
        <f t="shared" si="72"/>
        <v>3.2180863405196027E-3</v>
      </c>
      <c r="F2349" s="3">
        <f t="shared" si="73"/>
        <v>81.780526541252797</v>
      </c>
      <c r="G2349" t="s">
        <v>14473</v>
      </c>
    </row>
    <row r="2350" spans="1:7" x14ac:dyDescent="0.35">
      <c r="A2350" t="s">
        <v>10</v>
      </c>
      <c r="B2350" t="s">
        <v>9</v>
      </c>
      <c r="C2350" t="s">
        <v>9424</v>
      </c>
      <c r="D2350" s="2">
        <v>710544.51</v>
      </c>
      <c r="E2350" s="3">
        <f t="shared" si="72"/>
        <v>3.2161243785967012E-3</v>
      </c>
      <c r="F2350" s="3">
        <f t="shared" si="73"/>
        <v>81.783742665631394</v>
      </c>
      <c r="G2350" t="s">
        <v>14480</v>
      </c>
    </row>
    <row r="2351" spans="1:7" x14ac:dyDescent="0.35">
      <c r="A2351" t="s">
        <v>10</v>
      </c>
      <c r="B2351" t="s">
        <v>9</v>
      </c>
      <c r="C2351" t="s">
        <v>2782</v>
      </c>
      <c r="D2351" s="2">
        <v>709987.7</v>
      </c>
      <c r="E2351" s="3">
        <f t="shared" si="72"/>
        <v>3.2136040998667357E-3</v>
      </c>
      <c r="F2351" s="3">
        <f t="shared" si="73"/>
        <v>81.786956269731263</v>
      </c>
      <c r="G2351" t="s">
        <v>14480</v>
      </c>
    </row>
    <row r="2352" spans="1:7" x14ac:dyDescent="0.35">
      <c r="A2352" t="s">
        <v>3</v>
      </c>
      <c r="B2352" t="s">
        <v>9</v>
      </c>
      <c r="C2352" s="8" t="s">
        <v>3099</v>
      </c>
      <c r="D2352" s="2">
        <v>709269.51</v>
      </c>
      <c r="E2352" s="3">
        <f t="shared" si="72"/>
        <v>3.2103533698491834E-3</v>
      </c>
      <c r="F2352" s="3">
        <f t="shared" si="73"/>
        <v>81.790166623101115</v>
      </c>
      <c r="G2352" t="s">
        <v>14480</v>
      </c>
    </row>
    <row r="2353" spans="1:7" x14ac:dyDescent="0.35">
      <c r="A2353" t="s">
        <v>3</v>
      </c>
      <c r="B2353" t="s">
        <v>6</v>
      </c>
      <c r="C2353" t="s">
        <v>4535</v>
      </c>
      <c r="D2353" s="2">
        <v>708829.59</v>
      </c>
      <c r="E2353" s="3">
        <f t="shared" si="72"/>
        <v>3.2083621681486276E-3</v>
      </c>
      <c r="F2353" s="3">
        <f t="shared" si="73"/>
        <v>81.793374985269267</v>
      </c>
      <c r="G2353" t="s">
        <v>14473</v>
      </c>
    </row>
    <row r="2354" spans="1:7" x14ac:dyDescent="0.35">
      <c r="A2354" t="s">
        <v>10</v>
      </c>
      <c r="B2354" t="s">
        <v>6</v>
      </c>
      <c r="C2354" t="s">
        <v>1242</v>
      </c>
      <c r="D2354" s="2">
        <v>708537.52</v>
      </c>
      <c r="E2354" s="3">
        <f t="shared" si="72"/>
        <v>3.2070401771487162E-3</v>
      </c>
      <c r="F2354" s="3">
        <f t="shared" si="73"/>
        <v>81.796582025446412</v>
      </c>
      <c r="G2354" t="s">
        <v>14473</v>
      </c>
    </row>
    <row r="2355" spans="1:7" x14ac:dyDescent="0.35">
      <c r="A2355" t="s">
        <v>10</v>
      </c>
      <c r="B2355" t="s">
        <v>9</v>
      </c>
      <c r="C2355" t="s">
        <v>4653</v>
      </c>
      <c r="D2355" s="2">
        <v>708420.42</v>
      </c>
      <c r="E2355" s="3">
        <f t="shared" si="72"/>
        <v>3.2065101496002186E-3</v>
      </c>
      <c r="F2355" s="3">
        <f t="shared" si="73"/>
        <v>81.799788535596008</v>
      </c>
      <c r="G2355" t="s">
        <v>14473</v>
      </c>
    </row>
    <row r="2356" spans="1:7" x14ac:dyDescent="0.35">
      <c r="A2356" t="s">
        <v>3</v>
      </c>
      <c r="B2356" t="s">
        <v>73</v>
      </c>
      <c r="C2356" t="s">
        <v>2077</v>
      </c>
      <c r="D2356" s="2">
        <v>708304.61</v>
      </c>
      <c r="E2356" s="3">
        <f t="shared" si="72"/>
        <v>3.2059859609546893E-3</v>
      </c>
      <c r="F2356" s="3">
        <f t="shared" si="73"/>
        <v>81.802994521556968</v>
      </c>
      <c r="G2356" t="s">
        <v>14473</v>
      </c>
    </row>
    <row r="2357" spans="1:7" x14ac:dyDescent="0.35">
      <c r="A2357" t="s">
        <v>3</v>
      </c>
      <c r="B2357" t="s">
        <v>33</v>
      </c>
      <c r="C2357" t="s">
        <v>2474</v>
      </c>
      <c r="D2357" s="2">
        <v>708006.11</v>
      </c>
      <c r="E2357" s="3">
        <f t="shared" si="72"/>
        <v>3.2046348659655641E-3</v>
      </c>
      <c r="F2357" s="3">
        <f t="shared" si="73"/>
        <v>81.806199156422934</v>
      </c>
      <c r="G2357" t="s">
        <v>14473</v>
      </c>
    </row>
    <row r="2358" spans="1:7" x14ac:dyDescent="0.35">
      <c r="A2358" t="s">
        <v>10</v>
      </c>
      <c r="B2358" t="s">
        <v>28</v>
      </c>
      <c r="C2358" t="s">
        <v>691</v>
      </c>
      <c r="D2358" s="2">
        <v>707883.58</v>
      </c>
      <c r="E2358" s="3">
        <f t="shared" si="72"/>
        <v>3.2040802607092244E-3</v>
      </c>
      <c r="F2358" s="3">
        <f t="shared" si="73"/>
        <v>81.80940323668365</v>
      </c>
      <c r="G2358" t="s">
        <v>14480</v>
      </c>
    </row>
    <row r="2359" spans="1:7" x14ac:dyDescent="0.35">
      <c r="A2359" t="s">
        <v>10</v>
      </c>
      <c r="B2359" t="s">
        <v>9</v>
      </c>
      <c r="C2359" t="s">
        <v>10543</v>
      </c>
      <c r="D2359" s="2">
        <v>707698.4</v>
      </c>
      <c r="E2359" s="3">
        <f t="shared" si="72"/>
        <v>3.2032420839250169E-3</v>
      </c>
      <c r="F2359" s="3">
        <f t="shared" si="73"/>
        <v>81.812606478767577</v>
      </c>
      <c r="G2359" t="s">
        <v>14480</v>
      </c>
    </row>
    <row r="2360" spans="1:7" x14ac:dyDescent="0.35">
      <c r="A2360" t="s">
        <v>10</v>
      </c>
      <c r="B2360" t="s">
        <v>16</v>
      </c>
      <c r="C2360" t="s">
        <v>167</v>
      </c>
      <c r="D2360" s="2">
        <v>707443.55</v>
      </c>
      <c r="E2360" s="3">
        <f t="shared" si="72"/>
        <v>3.2020885611177188E-3</v>
      </c>
      <c r="F2360" s="3">
        <f t="shared" si="73"/>
        <v>81.815808567328702</v>
      </c>
      <c r="G2360" t="s">
        <v>14473</v>
      </c>
    </row>
    <row r="2361" spans="1:7" x14ac:dyDescent="0.35">
      <c r="A2361" t="s">
        <v>10</v>
      </c>
      <c r="B2361" t="s">
        <v>9</v>
      </c>
      <c r="C2361" t="s">
        <v>3195</v>
      </c>
      <c r="D2361" s="2">
        <v>706573.24</v>
      </c>
      <c r="E2361" s="3">
        <f t="shared" si="72"/>
        <v>3.1981492931780699E-3</v>
      </c>
      <c r="F2361" s="3">
        <f t="shared" si="73"/>
        <v>81.819006716621885</v>
      </c>
      <c r="G2361" t="s">
        <v>14473</v>
      </c>
    </row>
    <row r="2362" spans="1:7" x14ac:dyDescent="0.35">
      <c r="A2362" t="s">
        <v>3</v>
      </c>
      <c r="B2362" t="s">
        <v>9</v>
      </c>
      <c r="C2362" t="s">
        <v>6374</v>
      </c>
      <c r="D2362" s="2">
        <v>706475.67</v>
      </c>
      <c r="E2362" s="3">
        <f t="shared" si="72"/>
        <v>3.1977076639047399E-3</v>
      </c>
      <c r="F2362" s="3">
        <f t="shared" si="73"/>
        <v>81.822204424285786</v>
      </c>
      <c r="G2362" t="s">
        <v>14473</v>
      </c>
    </row>
    <row r="2363" spans="1:7" x14ac:dyDescent="0.35">
      <c r="A2363" t="s">
        <v>10</v>
      </c>
      <c r="B2363" t="s">
        <v>13</v>
      </c>
      <c r="C2363" t="s">
        <v>479</v>
      </c>
      <c r="D2363" s="2">
        <v>706408.53</v>
      </c>
      <c r="E2363" s="3">
        <f t="shared" si="72"/>
        <v>3.1974037693735182E-3</v>
      </c>
      <c r="F2363" s="3">
        <f t="shared" si="73"/>
        <v>81.825401828055163</v>
      </c>
      <c r="G2363" t="s">
        <v>14480</v>
      </c>
    </row>
    <row r="2364" spans="1:7" x14ac:dyDescent="0.35">
      <c r="A2364" t="s">
        <v>3</v>
      </c>
      <c r="B2364" t="s">
        <v>33</v>
      </c>
      <c r="C2364" t="s">
        <v>7051</v>
      </c>
      <c r="D2364" s="2">
        <v>706390.33</v>
      </c>
      <c r="E2364" s="3">
        <f t="shared" si="72"/>
        <v>3.1973213910525726E-3</v>
      </c>
      <c r="F2364" s="3">
        <f t="shared" si="73"/>
        <v>81.828599149446219</v>
      </c>
      <c r="G2364" t="s">
        <v>14473</v>
      </c>
    </row>
    <row r="2365" spans="1:7" x14ac:dyDescent="0.35">
      <c r="A2365" t="s">
        <v>3</v>
      </c>
      <c r="B2365" t="s">
        <v>122</v>
      </c>
      <c r="C2365" t="s">
        <v>10602</v>
      </c>
      <c r="D2365" s="2">
        <v>706220.45</v>
      </c>
      <c r="E2365" s="3">
        <f t="shared" si="72"/>
        <v>3.1965524663733346E-3</v>
      </c>
      <c r="F2365" s="3">
        <f t="shared" si="73"/>
        <v>81.831795701912597</v>
      </c>
      <c r="G2365" t="s">
        <v>14473</v>
      </c>
    </row>
    <row r="2366" spans="1:7" x14ac:dyDescent="0.35">
      <c r="A2366" t="s">
        <v>3</v>
      </c>
      <c r="B2366" t="s">
        <v>36</v>
      </c>
      <c r="C2366" t="s">
        <v>9419</v>
      </c>
      <c r="D2366" s="2">
        <v>706135.75</v>
      </c>
      <c r="E2366" s="3">
        <f t="shared" si="72"/>
        <v>3.1961690903412453E-3</v>
      </c>
      <c r="F2366" s="3">
        <f t="shared" si="73"/>
        <v>81.834991871002941</v>
      </c>
      <c r="G2366" t="s">
        <v>14473</v>
      </c>
    </row>
    <row r="2367" spans="1:7" x14ac:dyDescent="0.35">
      <c r="A2367" t="s">
        <v>3</v>
      </c>
      <c r="B2367" t="s">
        <v>33</v>
      </c>
      <c r="C2367" t="s">
        <v>1666</v>
      </c>
      <c r="D2367" s="2">
        <v>706037.56</v>
      </c>
      <c r="E2367" s="3">
        <f t="shared" si="72"/>
        <v>3.1957246547734655E-3</v>
      </c>
      <c r="F2367" s="3">
        <f t="shared" si="73"/>
        <v>81.838187595657715</v>
      </c>
      <c r="G2367" t="s">
        <v>14473</v>
      </c>
    </row>
    <row r="2368" spans="1:7" x14ac:dyDescent="0.35">
      <c r="A2368" t="s">
        <v>3</v>
      </c>
      <c r="B2368" t="s">
        <v>28</v>
      </c>
      <c r="C2368" t="s">
        <v>1305</v>
      </c>
      <c r="D2368" s="2">
        <v>705592.33</v>
      </c>
      <c r="E2368" s="3">
        <f t="shared" si="72"/>
        <v>3.1937094185188319E-3</v>
      </c>
      <c r="F2368" s="3">
        <f t="shared" si="73"/>
        <v>81.84138130507624</v>
      </c>
      <c r="G2368" t="s">
        <v>14473</v>
      </c>
    </row>
    <row r="2369" spans="1:7" x14ac:dyDescent="0.35">
      <c r="A2369" t="s">
        <v>3</v>
      </c>
      <c r="B2369" t="s">
        <v>9</v>
      </c>
      <c r="C2369" t="s">
        <v>1318</v>
      </c>
      <c r="D2369" s="2">
        <v>705509.89</v>
      </c>
      <c r="E2369" s="3">
        <f t="shared" si="72"/>
        <v>3.1933362718826398E-3</v>
      </c>
      <c r="F2369" s="3">
        <f t="shared" si="73"/>
        <v>81.844574641348117</v>
      </c>
      <c r="G2369" t="s">
        <v>14480</v>
      </c>
    </row>
    <row r="2370" spans="1:7" x14ac:dyDescent="0.35">
      <c r="A2370" t="s">
        <v>3</v>
      </c>
      <c r="B2370" t="s">
        <v>33</v>
      </c>
      <c r="C2370" t="s">
        <v>8891</v>
      </c>
      <c r="D2370" s="2">
        <v>705291.89</v>
      </c>
      <c r="E2370" s="3">
        <f t="shared" si="72"/>
        <v>3.1923495425438485E-3</v>
      </c>
      <c r="F2370" s="3">
        <f t="shared" si="73"/>
        <v>81.847766990890662</v>
      </c>
      <c r="G2370" t="s">
        <v>14473</v>
      </c>
    </row>
    <row r="2371" spans="1:7" x14ac:dyDescent="0.35">
      <c r="A2371" t="s">
        <v>10</v>
      </c>
      <c r="B2371" t="s">
        <v>32</v>
      </c>
      <c r="C2371" t="s">
        <v>7482</v>
      </c>
      <c r="D2371" s="2">
        <v>704892.08</v>
      </c>
      <c r="E2371" s="3">
        <f t="shared" ref="E2371:E2434" si="74">(D2371/$D$29638)*100</f>
        <v>3.1905398899890677E-3</v>
      </c>
      <c r="F2371" s="3">
        <f t="shared" si="73"/>
        <v>81.850957530780647</v>
      </c>
      <c r="G2371" t="s">
        <v>14473</v>
      </c>
    </row>
    <row r="2372" spans="1:7" x14ac:dyDescent="0.35">
      <c r="A2372" t="s">
        <v>3</v>
      </c>
      <c r="B2372" t="s">
        <v>9</v>
      </c>
      <c r="C2372" t="s">
        <v>3349</v>
      </c>
      <c r="D2372" s="2">
        <v>704052.81</v>
      </c>
      <c r="E2372" s="3">
        <f t="shared" si="74"/>
        <v>3.1867411178231626E-3</v>
      </c>
      <c r="F2372" s="3">
        <f t="shared" ref="F2372:F2435" si="75">E2372+F2371</f>
        <v>81.854144271898477</v>
      </c>
      <c r="G2372" t="s">
        <v>14480</v>
      </c>
    </row>
    <row r="2373" spans="1:7" x14ac:dyDescent="0.35">
      <c r="A2373" t="s">
        <v>3</v>
      </c>
      <c r="B2373" t="s">
        <v>32</v>
      </c>
      <c r="C2373" t="s">
        <v>6033</v>
      </c>
      <c r="D2373" s="2">
        <v>703928.62</v>
      </c>
      <c r="E2373" s="3">
        <f t="shared" si="74"/>
        <v>3.1861789989397473E-3</v>
      </c>
      <c r="F2373" s="3">
        <f t="shared" si="75"/>
        <v>81.857330450897422</v>
      </c>
      <c r="G2373" t="s">
        <v>14473</v>
      </c>
    </row>
    <row r="2374" spans="1:7" x14ac:dyDescent="0.35">
      <c r="A2374" t="s">
        <v>3</v>
      </c>
      <c r="B2374" t="s">
        <v>38</v>
      </c>
      <c r="C2374" t="s">
        <v>1613</v>
      </c>
      <c r="D2374" s="2">
        <v>703582.94</v>
      </c>
      <c r="E2374" s="3">
        <f t="shared" si="74"/>
        <v>3.1846143539955578E-3</v>
      </c>
      <c r="F2374" s="3">
        <f t="shared" si="75"/>
        <v>81.86051506525142</v>
      </c>
      <c r="G2374" t="s">
        <v>14473</v>
      </c>
    </row>
    <row r="2375" spans="1:7" x14ac:dyDescent="0.35">
      <c r="A2375" t="s">
        <v>10</v>
      </c>
      <c r="B2375" t="s">
        <v>9</v>
      </c>
      <c r="C2375" t="s">
        <v>9163</v>
      </c>
      <c r="D2375" s="2">
        <v>703399</v>
      </c>
      <c r="E2375" s="3">
        <f t="shared" si="74"/>
        <v>3.1837817898002492E-3</v>
      </c>
      <c r="F2375" s="3">
        <f t="shared" si="75"/>
        <v>81.863698847041221</v>
      </c>
      <c r="G2375" t="s">
        <v>14480</v>
      </c>
    </row>
    <row r="2376" spans="1:7" x14ac:dyDescent="0.35">
      <c r="A2376" t="s">
        <v>3</v>
      </c>
      <c r="B2376" t="s">
        <v>9</v>
      </c>
      <c r="C2376" t="s">
        <v>11478</v>
      </c>
      <c r="D2376" s="2">
        <v>703050.76</v>
      </c>
      <c r="E2376" s="3">
        <f t="shared" si="74"/>
        <v>3.1822055575757503E-3</v>
      </c>
      <c r="F2376" s="3">
        <f t="shared" si="75"/>
        <v>81.866881052598799</v>
      </c>
      <c r="G2376" t="s">
        <v>14480</v>
      </c>
    </row>
    <row r="2377" spans="1:7" x14ac:dyDescent="0.35">
      <c r="A2377" t="s">
        <v>3</v>
      </c>
      <c r="B2377" t="s">
        <v>6</v>
      </c>
      <c r="C2377" s="8" t="s">
        <v>12466</v>
      </c>
      <c r="D2377" s="2">
        <v>702469.1</v>
      </c>
      <c r="E2377" s="3">
        <f t="shared" si="74"/>
        <v>3.1795728007537258E-3</v>
      </c>
      <c r="F2377" s="3">
        <f t="shared" si="75"/>
        <v>81.870060625399546</v>
      </c>
      <c r="G2377" t="s">
        <v>14480</v>
      </c>
    </row>
    <row r="2378" spans="1:7" x14ac:dyDescent="0.35">
      <c r="A2378" t="s">
        <v>10</v>
      </c>
      <c r="B2378" t="s">
        <v>6</v>
      </c>
      <c r="C2378" s="8" t="s">
        <v>10831</v>
      </c>
      <c r="D2378" s="2">
        <v>702350.38</v>
      </c>
      <c r="E2378" s="3">
        <f t="shared" si="74"/>
        <v>3.1790354406294086E-3</v>
      </c>
      <c r="F2378" s="3">
        <f t="shared" si="75"/>
        <v>81.87323966084017</v>
      </c>
      <c r="G2378" t="s">
        <v>14480</v>
      </c>
    </row>
    <row r="2379" spans="1:7" x14ac:dyDescent="0.35">
      <c r="A2379" t="s">
        <v>10</v>
      </c>
      <c r="B2379" t="s">
        <v>9</v>
      </c>
      <c r="C2379" t="s">
        <v>10393</v>
      </c>
      <c r="D2379" s="2">
        <v>702220.41</v>
      </c>
      <c r="E2379" s="3">
        <f t="shared" si="74"/>
        <v>3.1784471598396715E-3</v>
      </c>
      <c r="F2379" s="3">
        <f t="shared" si="75"/>
        <v>81.87641810800001</v>
      </c>
      <c r="G2379" t="s">
        <v>14480</v>
      </c>
    </row>
    <row r="2380" spans="1:7" x14ac:dyDescent="0.35">
      <c r="A2380" t="s">
        <v>3</v>
      </c>
      <c r="B2380" t="s">
        <v>122</v>
      </c>
      <c r="C2380" t="s">
        <v>14101</v>
      </c>
      <c r="D2380" s="2">
        <v>702185.67</v>
      </c>
      <c r="E2380" s="3">
        <f t="shared" si="74"/>
        <v>3.1782899168248569E-3</v>
      </c>
      <c r="F2380" s="3">
        <f t="shared" si="75"/>
        <v>81.879596397916828</v>
      </c>
      <c r="G2380" t="s">
        <v>14473</v>
      </c>
    </row>
    <row r="2381" spans="1:7" x14ac:dyDescent="0.35">
      <c r="A2381" t="s">
        <v>3</v>
      </c>
      <c r="B2381" t="s">
        <v>32</v>
      </c>
      <c r="C2381" t="s">
        <v>1129</v>
      </c>
      <c r="D2381" s="2">
        <v>702035.66</v>
      </c>
      <c r="E2381" s="3">
        <f t="shared" si="74"/>
        <v>3.1776109293564525E-3</v>
      </c>
      <c r="F2381" s="3">
        <f t="shared" si="75"/>
        <v>81.882774008846184</v>
      </c>
      <c r="G2381" t="s">
        <v>14473</v>
      </c>
    </row>
    <row r="2382" spans="1:7" x14ac:dyDescent="0.35">
      <c r="A2382" t="s">
        <v>3</v>
      </c>
      <c r="B2382" t="s">
        <v>79</v>
      </c>
      <c r="C2382" t="s">
        <v>11568</v>
      </c>
      <c r="D2382" s="2">
        <v>701991.89</v>
      </c>
      <c r="E2382" s="3">
        <f t="shared" si="74"/>
        <v>3.1774128140208613E-3</v>
      </c>
      <c r="F2382" s="3">
        <f t="shared" si="75"/>
        <v>81.885951421660209</v>
      </c>
      <c r="G2382" t="s">
        <v>14473</v>
      </c>
    </row>
    <row r="2383" spans="1:7" x14ac:dyDescent="0.35">
      <c r="A2383" t="s">
        <v>3</v>
      </c>
      <c r="B2383" t="s">
        <v>9</v>
      </c>
      <c r="C2383" t="s">
        <v>2703</v>
      </c>
      <c r="D2383" s="2">
        <v>701897.9</v>
      </c>
      <c r="E2383" s="3">
        <f t="shared" si="74"/>
        <v>3.1769873888348385E-3</v>
      </c>
      <c r="F2383" s="3">
        <f t="shared" si="75"/>
        <v>81.88912840904905</v>
      </c>
      <c r="G2383" t="s">
        <v>14473</v>
      </c>
    </row>
    <row r="2384" spans="1:7" x14ac:dyDescent="0.35">
      <c r="A2384" t="s">
        <v>3</v>
      </c>
      <c r="B2384" t="s">
        <v>9</v>
      </c>
      <c r="C2384" s="8" t="s">
        <v>2117</v>
      </c>
      <c r="D2384" s="2">
        <v>701658.6</v>
      </c>
      <c r="E2384" s="3">
        <f t="shared" si="74"/>
        <v>3.1759042497028524E-3</v>
      </c>
      <c r="F2384" s="3">
        <f t="shared" si="75"/>
        <v>81.892304313298752</v>
      </c>
      <c r="G2384" t="s">
        <v>14480</v>
      </c>
    </row>
    <row r="2385" spans="1:7" x14ac:dyDescent="0.35">
      <c r="A2385" t="s">
        <v>3</v>
      </c>
      <c r="B2385" t="s">
        <v>13</v>
      </c>
      <c r="C2385" t="s">
        <v>389</v>
      </c>
      <c r="D2385" s="2">
        <v>701444.41</v>
      </c>
      <c r="E2385" s="3">
        <f t="shared" si="74"/>
        <v>3.174934765496084E-3</v>
      </c>
      <c r="F2385" s="3">
        <f t="shared" si="75"/>
        <v>81.895479248064248</v>
      </c>
      <c r="G2385" t="s">
        <v>14480</v>
      </c>
    </row>
    <row r="2386" spans="1:7" x14ac:dyDescent="0.35">
      <c r="A2386" t="s">
        <v>3</v>
      </c>
      <c r="B2386" t="s">
        <v>604</v>
      </c>
      <c r="C2386" t="s">
        <v>5453</v>
      </c>
      <c r="D2386" s="2">
        <v>700953.5</v>
      </c>
      <c r="E2386" s="3">
        <f t="shared" si="74"/>
        <v>3.1727127687084414E-3</v>
      </c>
      <c r="F2386" s="3">
        <f t="shared" si="75"/>
        <v>81.89865196083295</v>
      </c>
      <c r="G2386" t="s">
        <v>14480</v>
      </c>
    </row>
    <row r="2387" spans="1:7" x14ac:dyDescent="0.35">
      <c r="A2387" t="s">
        <v>10</v>
      </c>
      <c r="B2387" t="s">
        <v>6</v>
      </c>
      <c r="C2387" t="s">
        <v>1537</v>
      </c>
      <c r="D2387" s="2">
        <v>700919.04</v>
      </c>
      <c r="E2387" s="3">
        <f t="shared" si="74"/>
        <v>3.1725567930524106E-3</v>
      </c>
      <c r="F2387" s="3">
        <f t="shared" si="75"/>
        <v>81.901824517625997</v>
      </c>
      <c r="G2387" t="s">
        <v>14473</v>
      </c>
    </row>
    <row r="2388" spans="1:7" x14ac:dyDescent="0.35">
      <c r="A2388" t="s">
        <v>3</v>
      </c>
      <c r="B2388" t="s">
        <v>9</v>
      </c>
      <c r="C2388" t="s">
        <v>1728</v>
      </c>
      <c r="D2388" s="2">
        <v>700628.25</v>
      </c>
      <c r="E2388" s="3">
        <f t="shared" si="74"/>
        <v>3.1712405956926533E-3</v>
      </c>
      <c r="F2388" s="3">
        <f t="shared" si="75"/>
        <v>81.904995758221688</v>
      </c>
      <c r="G2388" t="s">
        <v>14480</v>
      </c>
    </row>
    <row r="2389" spans="1:7" x14ac:dyDescent="0.35">
      <c r="A2389" t="s">
        <v>3</v>
      </c>
      <c r="B2389" t="s">
        <v>2854</v>
      </c>
      <c r="C2389" t="s">
        <v>1560</v>
      </c>
      <c r="D2389" s="2">
        <v>700382.34</v>
      </c>
      <c r="E2389" s="3">
        <f t="shared" si="74"/>
        <v>3.1701275378408079E-3</v>
      </c>
      <c r="F2389" s="3">
        <f t="shared" si="75"/>
        <v>81.90816588575953</v>
      </c>
      <c r="G2389" t="s">
        <v>14473</v>
      </c>
    </row>
    <row r="2390" spans="1:7" x14ac:dyDescent="0.35">
      <c r="A2390" t="s">
        <v>3</v>
      </c>
      <c r="B2390" t="s">
        <v>16</v>
      </c>
      <c r="C2390" t="s">
        <v>3326</v>
      </c>
      <c r="D2390" s="2">
        <v>700314.67</v>
      </c>
      <c r="E2390" s="3">
        <f t="shared" si="74"/>
        <v>3.1698212443804592E-3</v>
      </c>
      <c r="F2390" s="3">
        <f t="shared" si="75"/>
        <v>81.911335707003914</v>
      </c>
      <c r="G2390" t="s">
        <v>14473</v>
      </c>
    </row>
    <row r="2391" spans="1:7" x14ac:dyDescent="0.35">
      <c r="A2391" t="s">
        <v>3</v>
      </c>
      <c r="B2391" t="s">
        <v>13</v>
      </c>
      <c r="C2391" t="s">
        <v>947</v>
      </c>
      <c r="D2391" s="2">
        <v>700093.25</v>
      </c>
      <c r="E2391" s="3">
        <f t="shared" si="74"/>
        <v>3.1688190351593809E-3</v>
      </c>
      <c r="F2391" s="3">
        <f t="shared" si="75"/>
        <v>81.914504526039067</v>
      </c>
      <c r="G2391" t="s">
        <v>14480</v>
      </c>
    </row>
    <row r="2392" spans="1:7" x14ac:dyDescent="0.35">
      <c r="A2392" t="s">
        <v>10</v>
      </c>
      <c r="B2392" t="s">
        <v>13</v>
      </c>
      <c r="C2392" t="s">
        <v>2130</v>
      </c>
      <c r="D2392" s="2">
        <v>700009.25</v>
      </c>
      <c r="E2392" s="3">
        <f t="shared" si="74"/>
        <v>3.1684388275242501E-3</v>
      </c>
      <c r="F2392" s="3">
        <f t="shared" si="75"/>
        <v>81.917672964866597</v>
      </c>
      <c r="G2392" t="s">
        <v>14480</v>
      </c>
    </row>
    <row r="2393" spans="1:7" x14ac:dyDescent="0.35">
      <c r="A2393" t="s">
        <v>10</v>
      </c>
      <c r="B2393" t="s">
        <v>32</v>
      </c>
      <c r="C2393" t="s">
        <v>2242</v>
      </c>
      <c r="D2393" s="2">
        <v>699615.26</v>
      </c>
      <c r="E2393" s="3">
        <f t="shared" si="74"/>
        <v>3.1666555179270467E-3</v>
      </c>
      <c r="F2393" s="3">
        <f t="shared" si="75"/>
        <v>81.920839620384527</v>
      </c>
      <c r="G2393" t="s">
        <v>14480</v>
      </c>
    </row>
    <row r="2394" spans="1:7" x14ac:dyDescent="0.35">
      <c r="A2394" t="s">
        <v>10</v>
      </c>
      <c r="B2394" t="s">
        <v>8</v>
      </c>
      <c r="C2394" t="s">
        <v>1773</v>
      </c>
      <c r="D2394" s="2">
        <v>699446.56</v>
      </c>
      <c r="E2394" s="3">
        <f t="shared" si="74"/>
        <v>3.1658919342598267E-3</v>
      </c>
      <c r="F2394" s="3">
        <f t="shared" si="75"/>
        <v>81.924005512318786</v>
      </c>
      <c r="G2394" t="s">
        <v>14473</v>
      </c>
    </row>
    <row r="2395" spans="1:7" x14ac:dyDescent="0.35">
      <c r="A2395" t="s">
        <v>10</v>
      </c>
      <c r="B2395" t="s">
        <v>166</v>
      </c>
      <c r="C2395" s="8" t="s">
        <v>1565</v>
      </c>
      <c r="D2395" s="2">
        <v>699424.58</v>
      </c>
      <c r="E2395" s="3">
        <f t="shared" si="74"/>
        <v>3.1657924465953E-3</v>
      </c>
      <c r="F2395" s="3">
        <f t="shared" si="75"/>
        <v>81.92717130476538</v>
      </c>
      <c r="G2395" t="s">
        <v>14480</v>
      </c>
    </row>
    <row r="2396" spans="1:7" x14ac:dyDescent="0.35">
      <c r="A2396" t="s">
        <v>10</v>
      </c>
      <c r="B2396" t="s">
        <v>9</v>
      </c>
      <c r="C2396" t="s">
        <v>921</v>
      </c>
      <c r="D2396" s="2">
        <v>698887.15</v>
      </c>
      <c r="E2396" s="3">
        <f t="shared" si="74"/>
        <v>3.1633598871982976E-3</v>
      </c>
      <c r="F2396" s="3">
        <f t="shared" si="75"/>
        <v>81.930334664652577</v>
      </c>
      <c r="G2396" t="s">
        <v>14473</v>
      </c>
    </row>
    <row r="2397" spans="1:7" x14ac:dyDescent="0.35">
      <c r="A2397" t="s">
        <v>10</v>
      </c>
      <c r="B2397" t="s">
        <v>9</v>
      </c>
      <c r="C2397" t="s">
        <v>3330</v>
      </c>
      <c r="D2397" s="2">
        <v>698881.81</v>
      </c>
      <c r="E2397" s="3">
        <f t="shared" si="74"/>
        <v>3.1633357168557785E-3</v>
      </c>
      <c r="F2397" s="3">
        <f t="shared" si="75"/>
        <v>81.933498000369426</v>
      </c>
      <c r="G2397" t="s">
        <v>14480</v>
      </c>
    </row>
    <row r="2398" spans="1:7" x14ac:dyDescent="0.35">
      <c r="A2398" t="s">
        <v>3</v>
      </c>
      <c r="B2398" t="s">
        <v>33</v>
      </c>
      <c r="C2398" t="s">
        <v>9082</v>
      </c>
      <c r="D2398" s="2">
        <v>698645.3</v>
      </c>
      <c r="E2398" s="3">
        <f t="shared" si="74"/>
        <v>3.1622652060488174E-3</v>
      </c>
      <c r="F2398" s="3">
        <f t="shared" si="75"/>
        <v>81.936660265575469</v>
      </c>
      <c r="G2398" t="s">
        <v>14473</v>
      </c>
    </row>
    <row r="2399" spans="1:7" x14ac:dyDescent="0.35">
      <c r="A2399" t="s">
        <v>10</v>
      </c>
      <c r="B2399" t="s">
        <v>143</v>
      </c>
      <c r="C2399" s="13" t="s">
        <v>3515</v>
      </c>
      <c r="D2399" s="2">
        <v>698494.73</v>
      </c>
      <c r="E2399" s="3">
        <f t="shared" si="74"/>
        <v>3.1615836838628456E-3</v>
      </c>
      <c r="F2399" s="3">
        <f t="shared" si="75"/>
        <v>81.939821849259332</v>
      </c>
      <c r="G2399" t="s">
        <v>14480</v>
      </c>
    </row>
    <row r="2400" spans="1:7" x14ac:dyDescent="0.35">
      <c r="A2400" t="s">
        <v>3</v>
      </c>
      <c r="B2400" t="s">
        <v>62</v>
      </c>
      <c r="C2400" t="s">
        <v>4109</v>
      </c>
      <c r="D2400" s="2">
        <v>698310.07</v>
      </c>
      <c r="E2400" s="3">
        <f t="shared" si="74"/>
        <v>3.1607478607449499E-3</v>
      </c>
      <c r="F2400" s="3">
        <f t="shared" si="75"/>
        <v>81.942982597120078</v>
      </c>
      <c r="G2400" t="s">
        <v>14473</v>
      </c>
    </row>
    <row r="2401" spans="1:7" x14ac:dyDescent="0.35">
      <c r="A2401" t="s">
        <v>10</v>
      </c>
      <c r="B2401" t="s">
        <v>23</v>
      </c>
      <c r="C2401" t="s">
        <v>131</v>
      </c>
      <c r="D2401" s="2">
        <v>698163.41</v>
      </c>
      <c r="E2401" s="3">
        <f t="shared" si="74"/>
        <v>3.1600840363191379E-3</v>
      </c>
      <c r="F2401" s="3">
        <f t="shared" si="75"/>
        <v>81.946142681156402</v>
      </c>
      <c r="G2401" t="s">
        <v>14473</v>
      </c>
    </row>
    <row r="2402" spans="1:7" x14ac:dyDescent="0.35">
      <c r="A2402" t="s">
        <v>3</v>
      </c>
      <c r="B2402" t="s">
        <v>18</v>
      </c>
      <c r="C2402" t="s">
        <v>4581</v>
      </c>
      <c r="D2402" s="2">
        <v>697765.07</v>
      </c>
      <c r="E2402" s="3">
        <f t="shared" si="74"/>
        <v>3.1582810373979716E-3</v>
      </c>
      <c r="F2402" s="3">
        <f t="shared" si="75"/>
        <v>81.949300962193803</v>
      </c>
      <c r="G2402" t="s">
        <v>14473</v>
      </c>
    </row>
    <row r="2403" spans="1:7" x14ac:dyDescent="0.35">
      <c r="A2403" t="s">
        <v>10</v>
      </c>
      <c r="B2403" t="s">
        <v>134</v>
      </c>
      <c r="C2403" t="s">
        <v>7373</v>
      </c>
      <c r="D2403" s="2">
        <v>697410.94</v>
      </c>
      <c r="E2403" s="3">
        <f t="shared" si="74"/>
        <v>3.1566781453762007E-3</v>
      </c>
      <c r="F2403" s="3">
        <f t="shared" si="75"/>
        <v>81.952457640339176</v>
      </c>
      <c r="G2403" t="s">
        <v>14480</v>
      </c>
    </row>
    <row r="2404" spans="1:7" x14ac:dyDescent="0.35">
      <c r="A2404" t="s">
        <v>3</v>
      </c>
      <c r="B2404" t="s">
        <v>180</v>
      </c>
      <c r="C2404" s="6" t="s">
        <v>601</v>
      </c>
      <c r="D2404" s="2">
        <v>697354.68</v>
      </c>
      <c r="E2404" s="3">
        <f t="shared" si="74"/>
        <v>3.1564234967862907E-3</v>
      </c>
      <c r="F2404" s="3">
        <f t="shared" si="75"/>
        <v>81.955614063835966</v>
      </c>
      <c r="G2404" t="s">
        <v>14473</v>
      </c>
    </row>
    <row r="2405" spans="1:7" x14ac:dyDescent="0.35">
      <c r="A2405" t="s">
        <v>10</v>
      </c>
      <c r="B2405" t="s">
        <v>180</v>
      </c>
      <c r="C2405" t="s">
        <v>5432</v>
      </c>
      <c r="D2405" s="2">
        <v>696457.49</v>
      </c>
      <c r="E2405" s="3">
        <f t="shared" si="74"/>
        <v>3.1523625624034E-3</v>
      </c>
      <c r="F2405" s="3">
        <f t="shared" si="75"/>
        <v>81.95876642639837</v>
      </c>
      <c r="G2405" t="s">
        <v>14480</v>
      </c>
    </row>
    <row r="2406" spans="1:7" x14ac:dyDescent="0.35">
      <c r="A2406" t="s">
        <v>10</v>
      </c>
      <c r="B2406" t="s">
        <v>37</v>
      </c>
      <c r="C2406" t="s">
        <v>5043</v>
      </c>
      <c r="D2406" s="2">
        <v>696358.7</v>
      </c>
      <c r="E2406" s="3">
        <f t="shared" si="74"/>
        <v>3.1519154110667981E-3</v>
      </c>
      <c r="F2406" s="3">
        <f t="shared" si="75"/>
        <v>81.961918341809437</v>
      </c>
      <c r="G2406" t="s">
        <v>14473</v>
      </c>
    </row>
    <row r="2407" spans="1:7" x14ac:dyDescent="0.35">
      <c r="A2407" t="s">
        <v>3</v>
      </c>
      <c r="B2407" t="s">
        <v>180</v>
      </c>
      <c r="C2407" t="s">
        <v>6483</v>
      </c>
      <c r="D2407" s="2">
        <v>696230.24</v>
      </c>
      <c r="E2407" s="3">
        <f t="shared" si="74"/>
        <v>3.1513339649619303E-3</v>
      </c>
      <c r="F2407" s="3">
        <f t="shared" si="75"/>
        <v>81.965069675774402</v>
      </c>
      <c r="G2407" t="s">
        <v>14480</v>
      </c>
    </row>
    <row r="2408" spans="1:7" x14ac:dyDescent="0.35">
      <c r="A2408" t="s">
        <v>10</v>
      </c>
      <c r="B2408" t="s">
        <v>9</v>
      </c>
      <c r="C2408" t="s">
        <v>5106</v>
      </c>
      <c r="D2408" s="2">
        <v>695859.31</v>
      </c>
      <c r="E2408" s="3">
        <f t="shared" si="74"/>
        <v>3.1496550314131333E-3</v>
      </c>
      <c r="F2408" s="3">
        <f t="shared" si="75"/>
        <v>81.968219330805809</v>
      </c>
      <c r="G2408" t="s">
        <v>14480</v>
      </c>
    </row>
    <row r="2409" spans="1:7" x14ac:dyDescent="0.35">
      <c r="A2409" t="s">
        <v>10</v>
      </c>
      <c r="B2409" t="s">
        <v>9</v>
      </c>
      <c r="C2409" t="s">
        <v>278</v>
      </c>
      <c r="D2409" s="2">
        <v>695201.39</v>
      </c>
      <c r="E2409" s="3">
        <f t="shared" si="74"/>
        <v>3.1466771003737862E-3</v>
      </c>
      <c r="F2409" s="3">
        <f t="shared" si="75"/>
        <v>81.971366007906184</v>
      </c>
      <c r="G2409" t="s">
        <v>14473</v>
      </c>
    </row>
    <row r="2410" spans="1:7" x14ac:dyDescent="0.35">
      <c r="A2410" t="s">
        <v>3</v>
      </c>
      <c r="B2410" t="s">
        <v>134</v>
      </c>
      <c r="C2410" t="s">
        <v>6848</v>
      </c>
      <c r="D2410" s="2">
        <v>694997.58</v>
      </c>
      <c r="E2410" s="3">
        <f t="shared" si="74"/>
        <v>3.1457545989676439E-3</v>
      </c>
      <c r="F2410" s="3">
        <f t="shared" si="75"/>
        <v>81.974511762505145</v>
      </c>
      <c r="G2410" t="s">
        <v>14473</v>
      </c>
    </row>
    <row r="2411" spans="1:7" x14ac:dyDescent="0.35">
      <c r="A2411" t="s">
        <v>10</v>
      </c>
      <c r="B2411" t="s">
        <v>9</v>
      </c>
      <c r="C2411" t="s">
        <v>476</v>
      </c>
      <c r="D2411" s="2">
        <v>694991.41</v>
      </c>
      <c r="E2411" s="3">
        <f t="shared" si="74"/>
        <v>3.1457266718115874E-3</v>
      </c>
      <c r="F2411" s="3">
        <f t="shared" si="75"/>
        <v>81.977657489176963</v>
      </c>
      <c r="G2411" t="s">
        <v>14480</v>
      </c>
    </row>
    <row r="2412" spans="1:7" x14ac:dyDescent="0.35">
      <c r="A2412" t="s">
        <v>10</v>
      </c>
      <c r="B2412" t="s">
        <v>9</v>
      </c>
      <c r="C2412" t="s">
        <v>227</v>
      </c>
      <c r="D2412" s="2">
        <v>694957.44</v>
      </c>
      <c r="E2412" s="3">
        <f t="shared" si="74"/>
        <v>3.1455729140334281E-3</v>
      </c>
      <c r="F2412" s="3">
        <f t="shared" si="75"/>
        <v>81.980803062090999</v>
      </c>
      <c r="G2412" t="s">
        <v>14473</v>
      </c>
    </row>
    <row r="2413" spans="1:7" x14ac:dyDescent="0.35">
      <c r="A2413" t="s">
        <v>10</v>
      </c>
      <c r="B2413" t="s">
        <v>9</v>
      </c>
      <c r="C2413" s="8" t="s">
        <v>5357</v>
      </c>
      <c r="D2413" s="2">
        <v>694902.91</v>
      </c>
      <c r="E2413" s="3">
        <f t="shared" si="74"/>
        <v>3.1453260959102892E-3</v>
      </c>
      <c r="F2413" s="3">
        <f t="shared" si="75"/>
        <v>81.983948388186903</v>
      </c>
      <c r="G2413" t="s">
        <v>14480</v>
      </c>
    </row>
    <row r="2414" spans="1:7" x14ac:dyDescent="0.35">
      <c r="A2414" t="s">
        <v>10</v>
      </c>
      <c r="B2414" t="s">
        <v>79</v>
      </c>
      <c r="C2414" t="s">
        <v>9210</v>
      </c>
      <c r="D2414" s="2">
        <v>694617.85</v>
      </c>
      <c r="E2414" s="3">
        <f t="shared" si="74"/>
        <v>3.1440358341427851E-3</v>
      </c>
      <c r="F2414" s="3">
        <f t="shared" si="75"/>
        <v>81.987092424021043</v>
      </c>
      <c r="G2414" t="s">
        <v>14473</v>
      </c>
    </row>
    <row r="2415" spans="1:7" x14ac:dyDescent="0.35">
      <c r="A2415" t="s">
        <v>3</v>
      </c>
      <c r="B2415" t="s">
        <v>9</v>
      </c>
      <c r="C2415" t="s">
        <v>595</v>
      </c>
      <c r="D2415" s="2">
        <v>694444.74</v>
      </c>
      <c r="E2415" s="3">
        <f t="shared" si="74"/>
        <v>3.1432522895747201E-3</v>
      </c>
      <c r="F2415" s="3">
        <f t="shared" si="75"/>
        <v>81.990235676310618</v>
      </c>
      <c r="G2415" t="s">
        <v>14473</v>
      </c>
    </row>
    <row r="2416" spans="1:7" x14ac:dyDescent="0.35">
      <c r="A2416" t="s">
        <v>3</v>
      </c>
      <c r="B2416" t="s">
        <v>6</v>
      </c>
      <c r="C2416" t="s">
        <v>456</v>
      </c>
      <c r="D2416" s="2">
        <v>694237.04</v>
      </c>
      <c r="E2416" s="3">
        <f t="shared" si="74"/>
        <v>3.1423121809340459E-3</v>
      </c>
      <c r="F2416" s="3">
        <f t="shared" si="75"/>
        <v>81.993377988491559</v>
      </c>
      <c r="G2416" t="s">
        <v>14473</v>
      </c>
    </row>
    <row r="2417" spans="1:7" x14ac:dyDescent="0.35">
      <c r="A2417" t="s">
        <v>3</v>
      </c>
      <c r="B2417" t="s">
        <v>28</v>
      </c>
      <c r="C2417" s="8" t="s">
        <v>766</v>
      </c>
      <c r="D2417" s="2">
        <v>692991.98</v>
      </c>
      <c r="E2417" s="3">
        <f t="shared" si="74"/>
        <v>3.1366766890507636E-3</v>
      </c>
      <c r="F2417" s="3">
        <f t="shared" si="75"/>
        <v>81.996514665180612</v>
      </c>
      <c r="G2417" t="s">
        <v>14480</v>
      </c>
    </row>
    <row r="2418" spans="1:7" x14ac:dyDescent="0.35">
      <c r="A2418" t="s">
        <v>10</v>
      </c>
      <c r="B2418" t="s">
        <v>180</v>
      </c>
      <c r="C2418" t="s">
        <v>13095</v>
      </c>
      <c r="D2418" s="2">
        <v>692358.68</v>
      </c>
      <c r="E2418" s="3">
        <f t="shared" si="74"/>
        <v>3.1338101950587616E-3</v>
      </c>
      <c r="F2418" s="3">
        <f t="shared" si="75"/>
        <v>81.999648475375665</v>
      </c>
      <c r="G2418" t="s">
        <v>14480</v>
      </c>
    </row>
    <row r="2419" spans="1:7" x14ac:dyDescent="0.35">
      <c r="A2419" t="s">
        <v>3</v>
      </c>
      <c r="B2419" t="s">
        <v>9</v>
      </c>
      <c r="C2419" t="s">
        <v>1802</v>
      </c>
      <c r="D2419" s="2">
        <v>691913.74</v>
      </c>
      <c r="E2419" s="3">
        <f t="shared" si="74"/>
        <v>3.1317962714257257E-3</v>
      </c>
      <c r="F2419" s="3">
        <f t="shared" si="75"/>
        <v>82.002780271647097</v>
      </c>
      <c r="G2419" t="s">
        <v>14480</v>
      </c>
    </row>
    <row r="2420" spans="1:7" x14ac:dyDescent="0.35">
      <c r="A2420" t="s">
        <v>10</v>
      </c>
      <c r="B2420" t="s">
        <v>9</v>
      </c>
      <c r="C2420" t="s">
        <v>1802</v>
      </c>
      <c r="D2420" s="2">
        <v>691864.45</v>
      </c>
      <c r="E2420" s="3">
        <f t="shared" si="74"/>
        <v>3.1315731710169692E-3</v>
      </c>
      <c r="F2420" s="3">
        <f t="shared" si="75"/>
        <v>82.005911844818115</v>
      </c>
      <c r="G2420" t="s">
        <v>14480</v>
      </c>
    </row>
    <row r="2421" spans="1:7" x14ac:dyDescent="0.35">
      <c r="A2421" t="s">
        <v>3</v>
      </c>
      <c r="B2421" t="s">
        <v>55</v>
      </c>
      <c r="C2421" t="s">
        <v>8335</v>
      </c>
      <c r="D2421" s="2">
        <v>691803.86</v>
      </c>
      <c r="E2421" s="3">
        <f t="shared" si="74"/>
        <v>3.1312989236287241E-3</v>
      </c>
      <c r="F2421" s="3">
        <f t="shared" si="75"/>
        <v>82.009043143741749</v>
      </c>
      <c r="G2421" t="s">
        <v>14473</v>
      </c>
    </row>
    <row r="2422" spans="1:7" x14ac:dyDescent="0.35">
      <c r="A2422" t="s">
        <v>10</v>
      </c>
      <c r="B2422" t="s">
        <v>15</v>
      </c>
      <c r="C2422" t="s">
        <v>8202</v>
      </c>
      <c r="D2422" s="2">
        <v>691050.35</v>
      </c>
      <c r="E2422" s="3">
        <f t="shared" si="74"/>
        <v>3.1278883253531616E-3</v>
      </c>
      <c r="F2422" s="3">
        <f t="shared" si="75"/>
        <v>82.012171032067101</v>
      </c>
      <c r="G2422" t="s">
        <v>14473</v>
      </c>
    </row>
    <row r="2423" spans="1:7" x14ac:dyDescent="0.35">
      <c r="A2423" t="s">
        <v>10</v>
      </c>
      <c r="B2423" t="s">
        <v>4</v>
      </c>
      <c r="C2423" t="s">
        <v>782</v>
      </c>
      <c r="D2423" s="2">
        <v>690883.01</v>
      </c>
      <c r="E2423" s="3">
        <f t="shared" si="74"/>
        <v>3.1271308974286051E-3</v>
      </c>
      <c r="F2423" s="3">
        <f t="shared" si="75"/>
        <v>82.015298162964527</v>
      </c>
      <c r="G2423" t="s">
        <v>14473</v>
      </c>
    </row>
    <row r="2424" spans="1:7" x14ac:dyDescent="0.35">
      <c r="A2424" t="s">
        <v>3</v>
      </c>
      <c r="B2424" t="s">
        <v>28</v>
      </c>
      <c r="C2424" t="s">
        <v>6297</v>
      </c>
      <c r="D2424" s="2">
        <v>690140.78</v>
      </c>
      <c r="E2424" s="3">
        <f t="shared" si="74"/>
        <v>3.1237713556069029E-3</v>
      </c>
      <c r="F2424" s="3">
        <f t="shared" si="75"/>
        <v>82.018421934320131</v>
      </c>
      <c r="G2424" t="s">
        <v>14473</v>
      </c>
    </row>
    <row r="2425" spans="1:7" x14ac:dyDescent="0.35">
      <c r="A2425" t="s">
        <v>3</v>
      </c>
      <c r="B2425" t="s">
        <v>13</v>
      </c>
      <c r="C2425" t="s">
        <v>13206</v>
      </c>
      <c r="D2425" s="2">
        <v>689966.56</v>
      </c>
      <c r="E2425" s="3">
        <f t="shared" si="74"/>
        <v>3.1229827868665171E-3</v>
      </c>
      <c r="F2425" s="3">
        <f t="shared" si="75"/>
        <v>82.021544917106993</v>
      </c>
      <c r="G2425" t="s">
        <v>14473</v>
      </c>
    </row>
    <row r="2426" spans="1:7" x14ac:dyDescent="0.35">
      <c r="A2426" t="s">
        <v>3</v>
      </c>
      <c r="B2426" t="s">
        <v>73</v>
      </c>
      <c r="C2426" t="s">
        <v>7306</v>
      </c>
      <c r="D2426" s="2">
        <v>689957.08</v>
      </c>
      <c r="E2426" s="3">
        <f t="shared" si="74"/>
        <v>3.122939877719123E-3</v>
      </c>
      <c r="F2426" s="3">
        <f t="shared" si="75"/>
        <v>82.024667856984706</v>
      </c>
      <c r="G2426" t="s">
        <v>14480</v>
      </c>
    </row>
    <row r="2427" spans="1:7" x14ac:dyDescent="0.35">
      <c r="A2427" t="s">
        <v>10</v>
      </c>
      <c r="B2427" t="s">
        <v>180</v>
      </c>
      <c r="C2427" t="s">
        <v>3471</v>
      </c>
      <c r="D2427" s="2">
        <v>689782.17</v>
      </c>
      <c r="E2427" s="3">
        <f t="shared" si="74"/>
        <v>3.1221481858445918E-3</v>
      </c>
      <c r="F2427" s="3">
        <f t="shared" si="75"/>
        <v>82.027790005170544</v>
      </c>
      <c r="G2427" t="s">
        <v>14480</v>
      </c>
    </row>
    <row r="2428" spans="1:7" x14ac:dyDescent="0.35">
      <c r="A2428" t="s">
        <v>10</v>
      </c>
      <c r="B2428" t="s">
        <v>9</v>
      </c>
      <c r="C2428" t="s">
        <v>10630</v>
      </c>
      <c r="D2428" s="2">
        <v>689779.38</v>
      </c>
      <c r="E2428" s="3">
        <f t="shared" si="74"/>
        <v>3.1221355575195677E-3</v>
      </c>
      <c r="F2428" s="3">
        <f t="shared" si="75"/>
        <v>82.030912140728063</v>
      </c>
      <c r="G2428" t="s">
        <v>14473</v>
      </c>
    </row>
    <row r="2429" spans="1:7" x14ac:dyDescent="0.35">
      <c r="A2429" t="s">
        <v>3</v>
      </c>
      <c r="B2429" t="s">
        <v>9</v>
      </c>
      <c r="C2429" t="s">
        <v>9167</v>
      </c>
      <c r="D2429" s="2">
        <v>689739.12</v>
      </c>
      <c r="E2429" s="3">
        <f t="shared" si="74"/>
        <v>3.1219533294315868E-3</v>
      </c>
      <c r="F2429" s="3">
        <f t="shared" si="75"/>
        <v>82.034034094057489</v>
      </c>
      <c r="G2429" t="s">
        <v>14473</v>
      </c>
    </row>
    <row r="2430" spans="1:7" x14ac:dyDescent="0.35">
      <c r="A2430" t="s">
        <v>3</v>
      </c>
      <c r="B2430" t="s">
        <v>9</v>
      </c>
      <c r="C2430" t="s">
        <v>872</v>
      </c>
      <c r="D2430" s="2">
        <v>689648.16</v>
      </c>
      <c r="E2430" s="3">
        <f t="shared" si="74"/>
        <v>3.121541618878117E-3</v>
      </c>
      <c r="F2430" s="3">
        <f t="shared" si="75"/>
        <v>82.03715563567637</v>
      </c>
      <c r="G2430" t="s">
        <v>14473</v>
      </c>
    </row>
    <row r="2431" spans="1:7" x14ac:dyDescent="0.35">
      <c r="A2431" t="s">
        <v>3</v>
      </c>
      <c r="B2431" t="s">
        <v>9</v>
      </c>
      <c r="C2431" t="s">
        <v>9370</v>
      </c>
      <c r="D2431" s="2">
        <v>689477.91</v>
      </c>
      <c r="E2431" s="3">
        <f t="shared" si="74"/>
        <v>3.1207710194747717E-3</v>
      </c>
      <c r="F2431" s="3">
        <f t="shared" si="75"/>
        <v>82.040276406695838</v>
      </c>
      <c r="G2431" t="s">
        <v>14480</v>
      </c>
    </row>
    <row r="2432" spans="1:7" x14ac:dyDescent="0.35">
      <c r="A2432" t="s">
        <v>10</v>
      </c>
      <c r="B2432" t="s">
        <v>29</v>
      </c>
      <c r="C2432" s="8" t="s">
        <v>10583</v>
      </c>
      <c r="D2432" s="2">
        <v>689192.17</v>
      </c>
      <c r="E2432" s="3">
        <f t="shared" si="74"/>
        <v>3.1194776798359361E-3</v>
      </c>
      <c r="F2432" s="3">
        <f t="shared" si="75"/>
        <v>82.04339588437567</v>
      </c>
      <c r="G2432" t="s">
        <v>14480</v>
      </c>
    </row>
    <row r="2433" spans="1:7" x14ac:dyDescent="0.35">
      <c r="A2433" t="s">
        <v>3</v>
      </c>
      <c r="B2433" t="s">
        <v>55</v>
      </c>
      <c r="C2433" t="s">
        <v>1407</v>
      </c>
      <c r="D2433" s="2">
        <v>689164.74</v>
      </c>
      <c r="E2433" s="3">
        <f t="shared" si="74"/>
        <v>3.1193535239379408E-3</v>
      </c>
      <c r="F2433" s="3">
        <f t="shared" si="75"/>
        <v>82.046515237899612</v>
      </c>
      <c r="G2433" t="s">
        <v>14480</v>
      </c>
    </row>
    <row r="2434" spans="1:7" x14ac:dyDescent="0.35">
      <c r="A2434" t="s">
        <v>10</v>
      </c>
      <c r="B2434" t="s">
        <v>13</v>
      </c>
      <c r="C2434" t="s">
        <v>947</v>
      </c>
      <c r="D2434" s="2">
        <v>688905.51</v>
      </c>
      <c r="E2434" s="3">
        <f t="shared" si="74"/>
        <v>3.1181801760182394E-3</v>
      </c>
      <c r="F2434" s="3">
        <f t="shared" si="75"/>
        <v>82.049633418075629</v>
      </c>
      <c r="G2434" t="s">
        <v>14480</v>
      </c>
    </row>
    <row r="2435" spans="1:7" x14ac:dyDescent="0.35">
      <c r="A2435" t="s">
        <v>3</v>
      </c>
      <c r="B2435" t="s">
        <v>9</v>
      </c>
      <c r="C2435" t="s">
        <v>6123</v>
      </c>
      <c r="D2435" s="2">
        <v>688869.12</v>
      </c>
      <c r="E2435" s="3">
        <f t="shared" ref="E2435:E2498" si="76">(D2435/$D$29638)*100</f>
        <v>3.1180154646391631E-3</v>
      </c>
      <c r="F2435" s="3">
        <f t="shared" si="75"/>
        <v>82.052751433540266</v>
      </c>
      <c r="G2435" t="s">
        <v>14473</v>
      </c>
    </row>
    <row r="2436" spans="1:7" x14ac:dyDescent="0.35">
      <c r="A2436" t="s">
        <v>3</v>
      </c>
      <c r="B2436" t="s">
        <v>9</v>
      </c>
      <c r="C2436" t="s">
        <v>10001</v>
      </c>
      <c r="D2436" s="2">
        <v>688840.7</v>
      </c>
      <c r="E2436" s="3">
        <f t="shared" si="76"/>
        <v>3.1178868277226103E-3</v>
      </c>
      <c r="F2436" s="3">
        <f t="shared" ref="F2436:F2499" si="77">E2436+F2435</f>
        <v>82.055869320367989</v>
      </c>
      <c r="G2436" t="s">
        <v>14480</v>
      </c>
    </row>
    <row r="2437" spans="1:7" x14ac:dyDescent="0.35">
      <c r="A2437" t="s">
        <v>3</v>
      </c>
      <c r="B2437" t="s">
        <v>9</v>
      </c>
      <c r="C2437" t="s">
        <v>1105</v>
      </c>
      <c r="D2437" s="2">
        <v>688507.8</v>
      </c>
      <c r="E2437" s="3">
        <f t="shared" si="76"/>
        <v>3.1163800286543373E-3</v>
      </c>
      <c r="F2437" s="3">
        <f t="shared" si="77"/>
        <v>82.058985700396647</v>
      </c>
      <c r="G2437" t="s">
        <v>14480</v>
      </c>
    </row>
    <row r="2438" spans="1:7" x14ac:dyDescent="0.35">
      <c r="A2438" t="s">
        <v>3</v>
      </c>
      <c r="B2438" t="s">
        <v>67</v>
      </c>
      <c r="C2438" t="s">
        <v>351</v>
      </c>
      <c r="D2438" s="2">
        <v>688399.57</v>
      </c>
      <c r="E2438" s="3">
        <f t="shared" si="76"/>
        <v>3.1158901492215961E-3</v>
      </c>
      <c r="F2438" s="3">
        <f t="shared" si="77"/>
        <v>82.062101590545865</v>
      </c>
      <c r="G2438" t="s">
        <v>14473</v>
      </c>
    </row>
    <row r="2439" spans="1:7" x14ac:dyDescent="0.35">
      <c r="A2439" t="s">
        <v>10</v>
      </c>
      <c r="B2439" t="s">
        <v>9</v>
      </c>
      <c r="C2439" t="s">
        <v>2243</v>
      </c>
      <c r="D2439" s="2">
        <v>688368.78</v>
      </c>
      <c r="E2439" s="3">
        <f t="shared" si="76"/>
        <v>3.1157507850181959E-3</v>
      </c>
      <c r="F2439" s="3">
        <f t="shared" si="77"/>
        <v>82.065217341330879</v>
      </c>
      <c r="G2439" t="s">
        <v>14480</v>
      </c>
    </row>
    <row r="2440" spans="1:7" x14ac:dyDescent="0.35">
      <c r="A2440" t="s">
        <v>3</v>
      </c>
      <c r="B2440" t="s">
        <v>214</v>
      </c>
      <c r="C2440" t="s">
        <v>5184</v>
      </c>
      <c r="D2440" s="2">
        <v>687566.6</v>
      </c>
      <c r="E2440" s="3">
        <f t="shared" si="76"/>
        <v>3.1121198926283259E-3</v>
      </c>
      <c r="F2440" s="3">
        <f t="shared" si="77"/>
        <v>82.068329461223513</v>
      </c>
      <c r="G2440" t="s">
        <v>14473</v>
      </c>
    </row>
    <row r="2441" spans="1:7" x14ac:dyDescent="0.35">
      <c r="A2441" t="s">
        <v>10</v>
      </c>
      <c r="B2441" t="s">
        <v>9</v>
      </c>
      <c r="C2441" t="s">
        <v>457</v>
      </c>
      <c r="D2441" s="2">
        <v>687241.9</v>
      </c>
      <c r="E2441" s="3">
        <f t="shared" si="76"/>
        <v>3.1106502090672917E-3</v>
      </c>
      <c r="F2441" s="3">
        <f t="shared" si="77"/>
        <v>82.07144011143258</v>
      </c>
      <c r="G2441" t="s">
        <v>14480</v>
      </c>
    </row>
    <row r="2442" spans="1:7" x14ac:dyDescent="0.35">
      <c r="A2442" t="s">
        <v>10</v>
      </c>
      <c r="B2442" t="s">
        <v>8</v>
      </c>
      <c r="C2442" t="s">
        <v>3034</v>
      </c>
      <c r="D2442" s="2">
        <v>686982.98</v>
      </c>
      <c r="E2442" s="3">
        <f t="shared" si="76"/>
        <v>3.1094782642948154E-3</v>
      </c>
      <c r="F2442" s="3">
        <f t="shared" si="77"/>
        <v>82.074549589696872</v>
      </c>
      <c r="G2442" t="s">
        <v>14473</v>
      </c>
    </row>
    <row r="2443" spans="1:7" x14ac:dyDescent="0.35">
      <c r="A2443" t="s">
        <v>3</v>
      </c>
      <c r="B2443" t="s">
        <v>29</v>
      </c>
      <c r="C2443" t="s">
        <v>10119</v>
      </c>
      <c r="D2443" s="2">
        <v>686813</v>
      </c>
      <c r="E2443" s="3">
        <f t="shared" si="76"/>
        <v>3.1087088869874401E-3</v>
      </c>
      <c r="F2443" s="3">
        <f t="shared" si="77"/>
        <v>82.077658298583856</v>
      </c>
      <c r="G2443" t="s">
        <v>14473</v>
      </c>
    </row>
    <row r="2444" spans="1:7" x14ac:dyDescent="0.35">
      <c r="A2444" t="s">
        <v>3</v>
      </c>
      <c r="B2444" t="s">
        <v>23</v>
      </c>
      <c r="C2444" t="s">
        <v>131</v>
      </c>
      <c r="D2444" s="2">
        <v>686421.59</v>
      </c>
      <c r="E2444" s="3">
        <f t="shared" si="76"/>
        <v>3.1069372551961729E-3</v>
      </c>
      <c r="F2444" s="3">
        <f t="shared" si="77"/>
        <v>82.080765235839053</v>
      </c>
      <c r="G2444" t="s">
        <v>14473</v>
      </c>
    </row>
    <row r="2445" spans="1:7" x14ac:dyDescent="0.35">
      <c r="A2445" t="s">
        <v>3</v>
      </c>
      <c r="B2445" t="s">
        <v>37</v>
      </c>
      <c r="C2445" t="s">
        <v>2103</v>
      </c>
      <c r="D2445" s="2">
        <v>686082.14</v>
      </c>
      <c r="E2445" s="3">
        <f t="shared" si="76"/>
        <v>3.1054008089849224E-3</v>
      </c>
      <c r="F2445" s="3">
        <f t="shared" si="77"/>
        <v>82.083870636648044</v>
      </c>
      <c r="G2445" t="s">
        <v>14473</v>
      </c>
    </row>
    <row r="2446" spans="1:7" x14ac:dyDescent="0.35">
      <c r="A2446" t="s">
        <v>3</v>
      </c>
      <c r="B2446" t="s">
        <v>6</v>
      </c>
      <c r="C2446" t="s">
        <v>5302</v>
      </c>
      <c r="D2446" s="2">
        <v>685760.02</v>
      </c>
      <c r="E2446" s="3">
        <f t="shared" si="76"/>
        <v>3.1039428032298235E-3</v>
      </c>
      <c r="F2446" s="3">
        <f t="shared" si="77"/>
        <v>82.08697457945128</v>
      </c>
      <c r="G2446" t="s">
        <v>14473</v>
      </c>
    </row>
    <row r="2447" spans="1:7" x14ac:dyDescent="0.35">
      <c r="A2447" t="s">
        <v>3</v>
      </c>
      <c r="B2447" t="s">
        <v>979</v>
      </c>
      <c r="C2447" t="s">
        <v>13051</v>
      </c>
      <c r="D2447" s="2">
        <v>685499.26</v>
      </c>
      <c r="E2447" s="3">
        <f t="shared" si="76"/>
        <v>3.102762530099625E-3</v>
      </c>
      <c r="F2447" s="3">
        <f t="shared" si="77"/>
        <v>82.090077341981385</v>
      </c>
      <c r="G2447" t="s">
        <v>14473</v>
      </c>
    </row>
    <row r="2448" spans="1:7" x14ac:dyDescent="0.35">
      <c r="A2448" t="s">
        <v>3</v>
      </c>
      <c r="B2448" t="s">
        <v>9</v>
      </c>
      <c r="C2448" t="s">
        <v>3330</v>
      </c>
      <c r="D2448" s="2">
        <v>685384.65</v>
      </c>
      <c r="E2448" s="3">
        <f t="shared" si="76"/>
        <v>3.1022437729917407E-3</v>
      </c>
      <c r="F2448" s="3">
        <f t="shared" si="77"/>
        <v>82.09317958575437</v>
      </c>
      <c r="G2448" t="s">
        <v>14480</v>
      </c>
    </row>
    <row r="2449" spans="1:7" x14ac:dyDescent="0.35">
      <c r="A2449" t="s">
        <v>10</v>
      </c>
      <c r="B2449" t="s">
        <v>9</v>
      </c>
      <c r="C2449" t="s">
        <v>607</v>
      </c>
      <c r="D2449" s="2">
        <v>685244.48</v>
      </c>
      <c r="E2449" s="3">
        <f t="shared" si="76"/>
        <v>3.1016093241320233E-3</v>
      </c>
      <c r="F2449" s="3">
        <f t="shared" si="77"/>
        <v>82.096281195078504</v>
      </c>
      <c r="G2449" t="s">
        <v>14480</v>
      </c>
    </row>
    <row r="2450" spans="1:7" x14ac:dyDescent="0.35">
      <c r="A2450" t="s">
        <v>3</v>
      </c>
      <c r="B2450" t="s">
        <v>15</v>
      </c>
      <c r="C2450" t="s">
        <v>4871</v>
      </c>
      <c r="D2450" s="2">
        <v>685047.96</v>
      </c>
      <c r="E2450" s="3">
        <f t="shared" si="76"/>
        <v>3.1007198193170721E-3</v>
      </c>
      <c r="F2450" s="3">
        <f t="shared" si="77"/>
        <v>82.099381914897819</v>
      </c>
      <c r="G2450" t="s">
        <v>14473</v>
      </c>
    </row>
    <row r="2451" spans="1:7" x14ac:dyDescent="0.35">
      <c r="A2451" t="s">
        <v>10</v>
      </c>
      <c r="B2451" t="s">
        <v>9</v>
      </c>
      <c r="C2451" t="s">
        <v>10653</v>
      </c>
      <c r="D2451" s="2">
        <v>685033.95</v>
      </c>
      <c r="E2451" s="3">
        <f t="shared" si="76"/>
        <v>3.1006564061150702E-3</v>
      </c>
      <c r="F2451" s="3">
        <f t="shared" si="77"/>
        <v>82.102482571303938</v>
      </c>
      <c r="G2451" t="s">
        <v>14473</v>
      </c>
    </row>
    <row r="2452" spans="1:7" x14ac:dyDescent="0.35">
      <c r="A2452" t="s">
        <v>3</v>
      </c>
      <c r="B2452" t="s">
        <v>15</v>
      </c>
      <c r="C2452" t="s">
        <v>5644</v>
      </c>
      <c r="D2452" s="2">
        <v>684688.93</v>
      </c>
      <c r="E2452" s="3">
        <f t="shared" si="76"/>
        <v>3.0990947485165852E-3</v>
      </c>
      <c r="F2452" s="3">
        <f t="shared" si="77"/>
        <v>82.105581666052458</v>
      </c>
      <c r="G2452" t="s">
        <v>14473</v>
      </c>
    </row>
    <row r="2453" spans="1:7" x14ac:dyDescent="0.35">
      <c r="A2453" t="s">
        <v>3</v>
      </c>
      <c r="B2453" t="s">
        <v>8</v>
      </c>
      <c r="C2453" t="s">
        <v>8598</v>
      </c>
      <c r="D2453" s="2">
        <v>684195.33</v>
      </c>
      <c r="E2453" s="3">
        <f t="shared" si="76"/>
        <v>3.0968605760320557E-3</v>
      </c>
      <c r="F2453" s="3">
        <f t="shared" si="77"/>
        <v>82.108678526628495</v>
      </c>
      <c r="G2453" t="s">
        <v>14473</v>
      </c>
    </row>
    <row r="2454" spans="1:7" x14ac:dyDescent="0.35">
      <c r="A2454" t="s">
        <v>3</v>
      </c>
      <c r="B2454" t="s">
        <v>6</v>
      </c>
      <c r="C2454" t="s">
        <v>1320</v>
      </c>
      <c r="D2454" s="2">
        <v>684049.8</v>
      </c>
      <c r="E2454" s="3">
        <f t="shared" si="76"/>
        <v>3.0962018663041923E-3</v>
      </c>
      <c r="F2454" s="3">
        <f t="shared" si="77"/>
        <v>82.111774728494794</v>
      </c>
      <c r="G2454" t="s">
        <v>14473</v>
      </c>
    </row>
    <row r="2455" spans="1:7" x14ac:dyDescent="0.35">
      <c r="A2455" t="s">
        <v>3</v>
      </c>
      <c r="B2455" t="s">
        <v>143</v>
      </c>
      <c r="C2455" t="s">
        <v>5625</v>
      </c>
      <c r="D2455" s="2">
        <v>683713.01</v>
      </c>
      <c r="E2455" s="3">
        <f t="shared" si="76"/>
        <v>3.0946774600013869E-3</v>
      </c>
      <c r="F2455" s="3">
        <f t="shared" si="77"/>
        <v>82.114869405954792</v>
      </c>
      <c r="G2455" t="s">
        <v>14473</v>
      </c>
    </row>
    <row r="2456" spans="1:7" x14ac:dyDescent="0.35">
      <c r="A2456" t="s">
        <v>10</v>
      </c>
      <c r="B2456" t="s">
        <v>29</v>
      </c>
      <c r="C2456" t="s">
        <v>9682</v>
      </c>
      <c r="D2456" s="2">
        <v>683695.29</v>
      </c>
      <c r="E2456" s="3">
        <f t="shared" si="76"/>
        <v>3.0945972542954997E-3</v>
      </c>
      <c r="F2456" s="3">
        <f t="shared" si="77"/>
        <v>82.117964003209082</v>
      </c>
      <c r="G2456" t="s">
        <v>14473</v>
      </c>
    </row>
    <row r="2457" spans="1:7" x14ac:dyDescent="0.35">
      <c r="A2457" t="s">
        <v>3</v>
      </c>
      <c r="B2457" t="s">
        <v>73</v>
      </c>
      <c r="C2457" t="s">
        <v>12763</v>
      </c>
      <c r="D2457" s="2">
        <v>683570.35</v>
      </c>
      <c r="E2457" s="3">
        <f t="shared" si="76"/>
        <v>3.0940317407010566E-3</v>
      </c>
      <c r="F2457" s="3">
        <f t="shared" si="77"/>
        <v>82.121058034949783</v>
      </c>
      <c r="G2457" t="s">
        <v>14473</v>
      </c>
    </row>
    <row r="2458" spans="1:7" x14ac:dyDescent="0.35">
      <c r="A2458" t="s">
        <v>10</v>
      </c>
      <c r="B2458" t="s">
        <v>9</v>
      </c>
      <c r="C2458" t="s">
        <v>2424</v>
      </c>
      <c r="D2458" s="2">
        <v>682939.63</v>
      </c>
      <c r="E2458" s="3">
        <f t="shared" si="76"/>
        <v>3.0911769245149908E-3</v>
      </c>
      <c r="F2458" s="3">
        <f t="shared" si="77"/>
        <v>82.124149211874297</v>
      </c>
      <c r="G2458" t="s">
        <v>14473</v>
      </c>
    </row>
    <row r="2459" spans="1:7" x14ac:dyDescent="0.35">
      <c r="A2459" t="s">
        <v>10</v>
      </c>
      <c r="B2459" t="s">
        <v>76</v>
      </c>
      <c r="C2459" t="s">
        <v>3845</v>
      </c>
      <c r="D2459" s="2">
        <v>682842.7</v>
      </c>
      <c r="E2459" s="3">
        <f t="shared" si="76"/>
        <v>3.090738192061738E-3</v>
      </c>
      <c r="F2459" s="3">
        <f t="shared" si="77"/>
        <v>82.127239950066354</v>
      </c>
      <c r="G2459" t="s">
        <v>14473</v>
      </c>
    </row>
    <row r="2460" spans="1:7" x14ac:dyDescent="0.35">
      <c r="A2460" t="s">
        <v>10</v>
      </c>
      <c r="B2460" t="s">
        <v>8</v>
      </c>
      <c r="C2460" t="s">
        <v>5789</v>
      </c>
      <c r="D2460" s="2">
        <v>682836.76</v>
      </c>
      <c r="E2460" s="3">
        <f t="shared" si="76"/>
        <v>3.0907113059503964E-3</v>
      </c>
      <c r="F2460" s="3">
        <f t="shared" si="77"/>
        <v>82.130330661372298</v>
      </c>
      <c r="G2460" t="s">
        <v>14473</v>
      </c>
    </row>
    <row r="2461" spans="1:7" x14ac:dyDescent="0.35">
      <c r="A2461" t="s">
        <v>3</v>
      </c>
      <c r="B2461" t="s">
        <v>8</v>
      </c>
      <c r="C2461" t="s">
        <v>7944</v>
      </c>
      <c r="D2461" s="2">
        <v>682803.17</v>
      </c>
      <c r="E2461" s="3">
        <f t="shared" si="76"/>
        <v>3.0905592681591586E-3</v>
      </c>
      <c r="F2461" s="3">
        <f t="shared" si="77"/>
        <v>82.133421220640457</v>
      </c>
      <c r="G2461" t="s">
        <v>14473</v>
      </c>
    </row>
    <row r="2462" spans="1:7" x14ac:dyDescent="0.35">
      <c r="A2462" t="s">
        <v>3</v>
      </c>
      <c r="B2462" t="s">
        <v>8</v>
      </c>
      <c r="C2462" t="s">
        <v>470</v>
      </c>
      <c r="D2462" s="2">
        <v>682595.92</v>
      </c>
      <c r="E2462" s="3">
        <f t="shared" si="76"/>
        <v>3.0896211963451015E-3</v>
      </c>
      <c r="F2462" s="3">
        <f t="shared" si="77"/>
        <v>82.136510841836795</v>
      </c>
      <c r="G2462" t="s">
        <v>14473</v>
      </c>
    </row>
    <row r="2463" spans="1:7" x14ac:dyDescent="0.35">
      <c r="A2463" t="s">
        <v>10</v>
      </c>
      <c r="B2463" t="s">
        <v>22</v>
      </c>
      <c r="C2463" s="8" t="s">
        <v>8657</v>
      </c>
      <c r="D2463" s="2">
        <v>682470.1</v>
      </c>
      <c r="E2463" s="3">
        <f t="shared" si="76"/>
        <v>3.089051699623052E-3</v>
      </c>
      <c r="F2463" s="3">
        <f t="shared" si="77"/>
        <v>82.139599893536413</v>
      </c>
      <c r="G2463" t="s">
        <v>14480</v>
      </c>
    </row>
    <row r="2464" spans="1:7" x14ac:dyDescent="0.35">
      <c r="A2464" t="s">
        <v>3</v>
      </c>
      <c r="B2464" t="s">
        <v>594</v>
      </c>
      <c r="C2464" t="s">
        <v>167</v>
      </c>
      <c r="D2464" s="2">
        <v>681615.76</v>
      </c>
      <c r="E2464" s="3">
        <f t="shared" si="76"/>
        <v>3.0851847163968914E-3</v>
      </c>
      <c r="F2464" s="3">
        <f t="shared" si="77"/>
        <v>82.142685078252811</v>
      </c>
      <c r="G2464" t="s">
        <v>14473</v>
      </c>
    </row>
    <row r="2465" spans="1:7" x14ac:dyDescent="0.35">
      <c r="A2465" t="s">
        <v>10</v>
      </c>
      <c r="B2465" t="s">
        <v>6</v>
      </c>
      <c r="C2465" t="s">
        <v>305</v>
      </c>
      <c r="D2465" s="2">
        <v>681263.33</v>
      </c>
      <c r="E2465" s="3">
        <f t="shared" si="76"/>
        <v>3.0835895190534498E-3</v>
      </c>
      <c r="F2465" s="3">
        <f t="shared" si="77"/>
        <v>82.145768667771861</v>
      </c>
      <c r="G2465" t="s">
        <v>14473</v>
      </c>
    </row>
    <row r="2466" spans="1:7" x14ac:dyDescent="0.35">
      <c r="A2466" t="s">
        <v>3</v>
      </c>
      <c r="B2466" t="s">
        <v>9</v>
      </c>
      <c r="C2466" s="8" t="s">
        <v>3924</v>
      </c>
      <c r="D2466" s="2">
        <v>681231.82</v>
      </c>
      <c r="E2466" s="3">
        <f t="shared" si="76"/>
        <v>3.0834468959274621E-3</v>
      </c>
      <c r="F2466" s="3">
        <f t="shared" si="77"/>
        <v>82.14885211466779</v>
      </c>
      <c r="G2466" t="s">
        <v>14480</v>
      </c>
    </row>
    <row r="2467" spans="1:7" x14ac:dyDescent="0.35">
      <c r="A2467" t="s">
        <v>3</v>
      </c>
      <c r="B2467" t="s">
        <v>6</v>
      </c>
      <c r="C2467" t="s">
        <v>646</v>
      </c>
      <c r="D2467" s="2">
        <v>681154.15</v>
      </c>
      <c r="E2467" s="3">
        <f t="shared" si="76"/>
        <v>3.0830953396534079E-3</v>
      </c>
      <c r="F2467" s="3">
        <f t="shared" si="77"/>
        <v>82.151935210007437</v>
      </c>
      <c r="G2467" t="s">
        <v>14473</v>
      </c>
    </row>
    <row r="2468" spans="1:7" x14ac:dyDescent="0.35">
      <c r="A2468" t="s">
        <v>10</v>
      </c>
      <c r="B2468" t="s">
        <v>13</v>
      </c>
      <c r="C2468" t="s">
        <v>1433</v>
      </c>
      <c r="D2468" s="2">
        <v>680867.62</v>
      </c>
      <c r="E2468" s="3">
        <f t="shared" si="76"/>
        <v>3.0817984242522893E-3</v>
      </c>
      <c r="F2468" s="3">
        <f t="shared" si="77"/>
        <v>82.155017008431685</v>
      </c>
      <c r="G2468" t="s">
        <v>14480</v>
      </c>
    </row>
    <row r="2469" spans="1:7" x14ac:dyDescent="0.35">
      <c r="A2469" t="s">
        <v>10</v>
      </c>
      <c r="B2469" t="s">
        <v>9</v>
      </c>
      <c r="C2469" t="s">
        <v>2179</v>
      </c>
      <c r="D2469" s="2">
        <v>680546.91</v>
      </c>
      <c r="E2469" s="3">
        <f t="shared" si="76"/>
        <v>3.0803468005539234E-3</v>
      </c>
      <c r="F2469" s="3">
        <f t="shared" si="77"/>
        <v>82.158097355232243</v>
      </c>
      <c r="G2469" t="s">
        <v>14480</v>
      </c>
    </row>
    <row r="2470" spans="1:7" x14ac:dyDescent="0.35">
      <c r="A2470" t="s">
        <v>10</v>
      </c>
      <c r="B2470" t="s">
        <v>8</v>
      </c>
      <c r="C2470" t="s">
        <v>3306</v>
      </c>
      <c r="D2470" s="2">
        <v>680019.4</v>
      </c>
      <c r="E2470" s="3">
        <f t="shared" si="76"/>
        <v>3.077959141868117E-3</v>
      </c>
      <c r="F2470" s="3">
        <f t="shared" si="77"/>
        <v>82.161175314374105</v>
      </c>
      <c r="G2470" t="s">
        <v>14480</v>
      </c>
    </row>
    <row r="2471" spans="1:7" x14ac:dyDescent="0.35">
      <c r="A2471" t="s">
        <v>10</v>
      </c>
      <c r="B2471" t="s">
        <v>218</v>
      </c>
      <c r="C2471" s="7" t="s">
        <v>7574</v>
      </c>
      <c r="D2471" s="2">
        <v>679979</v>
      </c>
      <c r="E2471" s="3">
        <f t="shared" si="76"/>
        <v>3.0777762801007446E-3</v>
      </c>
      <c r="F2471" s="3">
        <f t="shared" si="77"/>
        <v>82.164253090654199</v>
      </c>
      <c r="G2471" t="s">
        <v>14480</v>
      </c>
    </row>
    <row r="2472" spans="1:7" x14ac:dyDescent="0.35">
      <c r="A2472" t="s">
        <v>10</v>
      </c>
      <c r="B2472" t="s">
        <v>8</v>
      </c>
      <c r="C2472" t="s">
        <v>2051</v>
      </c>
      <c r="D2472" s="2">
        <v>679969.41</v>
      </c>
      <c r="E2472" s="3">
        <f t="shared" si="76"/>
        <v>3.0777328730624007E-3</v>
      </c>
      <c r="F2472" s="3">
        <f t="shared" si="77"/>
        <v>82.167330823527266</v>
      </c>
      <c r="G2472" t="s">
        <v>14473</v>
      </c>
    </row>
    <row r="2473" spans="1:7" x14ac:dyDescent="0.35">
      <c r="A2473" t="s">
        <v>3</v>
      </c>
      <c r="B2473" t="s">
        <v>9</v>
      </c>
      <c r="C2473" t="s">
        <v>10360</v>
      </c>
      <c r="D2473" s="2">
        <v>679787.62</v>
      </c>
      <c r="E2473" s="3">
        <f t="shared" si="76"/>
        <v>3.076910040372039E-3</v>
      </c>
      <c r="F2473" s="3">
        <f t="shared" si="77"/>
        <v>82.170407733567643</v>
      </c>
      <c r="G2473" t="s">
        <v>14480</v>
      </c>
    </row>
    <row r="2474" spans="1:7" x14ac:dyDescent="0.35">
      <c r="A2474" t="s">
        <v>10</v>
      </c>
      <c r="B2474" t="s">
        <v>32</v>
      </c>
      <c r="C2474" t="s">
        <v>2192</v>
      </c>
      <c r="D2474" s="2">
        <v>679672.89</v>
      </c>
      <c r="E2474" s="3">
        <f t="shared" si="76"/>
        <v>3.0763907401103897E-3</v>
      </c>
      <c r="F2474" s="3">
        <f t="shared" si="77"/>
        <v>82.173484124307748</v>
      </c>
      <c r="G2474" t="s">
        <v>14473</v>
      </c>
    </row>
    <row r="2475" spans="1:7" x14ac:dyDescent="0.35">
      <c r="A2475" t="s">
        <v>10</v>
      </c>
      <c r="B2475" t="s">
        <v>122</v>
      </c>
      <c r="C2475" t="s">
        <v>11584</v>
      </c>
      <c r="D2475" s="2">
        <v>679494</v>
      </c>
      <c r="E2475" s="3">
        <f t="shared" si="76"/>
        <v>3.0755810336360024E-3</v>
      </c>
      <c r="F2475" s="3">
        <f t="shared" si="77"/>
        <v>82.17655970534139</v>
      </c>
      <c r="G2475" t="s">
        <v>14473</v>
      </c>
    </row>
    <row r="2476" spans="1:7" x14ac:dyDescent="0.35">
      <c r="A2476" t="s">
        <v>10</v>
      </c>
      <c r="B2476" t="s">
        <v>40</v>
      </c>
      <c r="C2476" t="s">
        <v>5293</v>
      </c>
      <c r="D2476" s="2">
        <v>679439.24</v>
      </c>
      <c r="E2476" s="3">
        <f t="shared" si="76"/>
        <v>3.0753331744681487E-3</v>
      </c>
      <c r="F2476" s="3">
        <f t="shared" si="77"/>
        <v>82.179635038515855</v>
      </c>
      <c r="G2476" t="s">
        <v>14473</v>
      </c>
    </row>
    <row r="2477" spans="1:7" x14ac:dyDescent="0.35">
      <c r="A2477" t="s">
        <v>10</v>
      </c>
      <c r="B2477" t="s">
        <v>9</v>
      </c>
      <c r="C2477" t="s">
        <v>872</v>
      </c>
      <c r="D2477" s="2">
        <v>679386.7</v>
      </c>
      <c r="E2477" s="3">
        <f t="shared" si="76"/>
        <v>3.0750953636449366E-3</v>
      </c>
      <c r="F2477" s="3">
        <f t="shared" si="77"/>
        <v>82.182710133879496</v>
      </c>
      <c r="G2477" t="s">
        <v>14473</v>
      </c>
    </row>
    <row r="2478" spans="1:7" x14ac:dyDescent="0.35">
      <c r="A2478" t="s">
        <v>10</v>
      </c>
      <c r="B2478" t="s">
        <v>13</v>
      </c>
      <c r="C2478" t="s">
        <v>30</v>
      </c>
      <c r="D2478" s="2">
        <v>679374.59</v>
      </c>
      <c r="E2478" s="3">
        <f t="shared" si="76"/>
        <v>3.0750405503775389E-3</v>
      </c>
      <c r="F2478" s="3">
        <f t="shared" si="77"/>
        <v>82.185785174429867</v>
      </c>
      <c r="G2478" t="s">
        <v>14473</v>
      </c>
    </row>
    <row r="2479" spans="1:7" x14ac:dyDescent="0.35">
      <c r="A2479" t="s">
        <v>3</v>
      </c>
      <c r="B2479" t="s">
        <v>20</v>
      </c>
      <c r="C2479" t="s">
        <v>5113</v>
      </c>
      <c r="D2479" s="2">
        <v>679145.43</v>
      </c>
      <c r="E2479" s="3">
        <f t="shared" si="76"/>
        <v>3.0740033077386519E-3</v>
      </c>
      <c r="F2479" s="3">
        <f t="shared" si="77"/>
        <v>82.188859177737612</v>
      </c>
      <c r="G2479" t="s">
        <v>14473</v>
      </c>
    </row>
    <row r="2480" spans="1:7" x14ac:dyDescent="0.35">
      <c r="A2480" t="s">
        <v>3</v>
      </c>
      <c r="B2480" t="s">
        <v>9</v>
      </c>
      <c r="C2480" t="s">
        <v>4179</v>
      </c>
      <c r="D2480" s="2">
        <v>678866.67</v>
      </c>
      <c r="E2480" s="3">
        <f t="shared" si="76"/>
        <v>3.0727415615437832E-3</v>
      </c>
      <c r="F2480" s="3">
        <f t="shared" si="77"/>
        <v>82.191931919299151</v>
      </c>
      <c r="G2480" t="s">
        <v>14473</v>
      </c>
    </row>
    <row r="2481" spans="1:7" x14ac:dyDescent="0.35">
      <c r="A2481" t="s">
        <v>10</v>
      </c>
      <c r="B2481" t="s">
        <v>8</v>
      </c>
      <c r="C2481" s="8" t="s">
        <v>12512</v>
      </c>
      <c r="D2481" s="2">
        <v>678573.34</v>
      </c>
      <c r="E2481" s="3">
        <f t="shared" si="76"/>
        <v>3.0714138674293435E-3</v>
      </c>
      <c r="F2481" s="3">
        <f t="shared" si="77"/>
        <v>82.195003333166582</v>
      </c>
      <c r="G2481" t="s">
        <v>14480</v>
      </c>
    </row>
    <row r="2482" spans="1:7" x14ac:dyDescent="0.35">
      <c r="A2482" t="s">
        <v>10</v>
      </c>
      <c r="B2482" t="s">
        <v>9</v>
      </c>
      <c r="C2482" t="s">
        <v>8658</v>
      </c>
      <c r="D2482" s="2">
        <v>678566.59</v>
      </c>
      <c r="E2482" s="3">
        <f t="shared" si="76"/>
        <v>3.0713833150300923E-3</v>
      </c>
      <c r="F2482" s="3">
        <f t="shared" si="77"/>
        <v>82.198074716481614</v>
      </c>
      <c r="G2482" t="s">
        <v>14473</v>
      </c>
    </row>
    <row r="2483" spans="1:7" x14ac:dyDescent="0.35">
      <c r="A2483" t="s">
        <v>3</v>
      </c>
      <c r="B2483" t="s">
        <v>32</v>
      </c>
      <c r="C2483" t="s">
        <v>7482</v>
      </c>
      <c r="D2483" s="2">
        <v>678452.99</v>
      </c>
      <c r="E2483" s="3">
        <f t="shared" si="76"/>
        <v>3.070869129466392E-3</v>
      </c>
      <c r="F2483" s="3">
        <f t="shared" si="77"/>
        <v>82.201145585611087</v>
      </c>
      <c r="G2483" t="s">
        <v>14473</v>
      </c>
    </row>
    <row r="2484" spans="1:7" x14ac:dyDescent="0.35">
      <c r="A2484" t="s">
        <v>10</v>
      </c>
      <c r="B2484" t="s">
        <v>73</v>
      </c>
      <c r="C2484" t="s">
        <v>747</v>
      </c>
      <c r="D2484" s="2">
        <v>678045.36</v>
      </c>
      <c r="E2484" s="3">
        <f t="shared" si="76"/>
        <v>3.0690240813912931E-3</v>
      </c>
      <c r="F2484" s="3">
        <f t="shared" si="77"/>
        <v>82.204214609692485</v>
      </c>
      <c r="G2484" t="s">
        <v>14473</v>
      </c>
    </row>
    <row r="2485" spans="1:7" x14ac:dyDescent="0.35">
      <c r="A2485" t="s">
        <v>3</v>
      </c>
      <c r="B2485" t="s">
        <v>9</v>
      </c>
      <c r="C2485" t="s">
        <v>2424</v>
      </c>
      <c r="D2485" s="2">
        <v>678004.75</v>
      </c>
      <c r="E2485" s="3">
        <f t="shared" si="76"/>
        <v>3.0688402691048328E-3</v>
      </c>
      <c r="F2485" s="3">
        <f t="shared" si="77"/>
        <v>82.207283449961594</v>
      </c>
      <c r="G2485" t="s">
        <v>14473</v>
      </c>
    </row>
    <row r="2486" spans="1:7" x14ac:dyDescent="0.35">
      <c r="A2486" t="s">
        <v>3</v>
      </c>
      <c r="B2486" t="s">
        <v>6412</v>
      </c>
      <c r="C2486" t="s">
        <v>2419</v>
      </c>
      <c r="D2486" s="2">
        <v>677913.07</v>
      </c>
      <c r="E2486" s="3">
        <f t="shared" si="76"/>
        <v>3.0684252996287758E-3</v>
      </c>
      <c r="F2486" s="3">
        <f t="shared" si="77"/>
        <v>82.210351875261225</v>
      </c>
      <c r="G2486" t="s">
        <v>14473</v>
      </c>
    </row>
    <row r="2487" spans="1:7" x14ac:dyDescent="0.35">
      <c r="A2487" t="s">
        <v>10</v>
      </c>
      <c r="B2487" t="s">
        <v>55</v>
      </c>
      <c r="C2487" t="s">
        <v>8335</v>
      </c>
      <c r="D2487" s="2">
        <v>677389.41</v>
      </c>
      <c r="E2487" s="3">
        <f t="shared" si="76"/>
        <v>3.0660550671262471E-3</v>
      </c>
      <c r="F2487" s="3">
        <f t="shared" si="77"/>
        <v>82.213417930328347</v>
      </c>
      <c r="G2487" t="s">
        <v>14473</v>
      </c>
    </row>
    <row r="2488" spans="1:7" x14ac:dyDescent="0.35">
      <c r="A2488" t="s">
        <v>10</v>
      </c>
      <c r="B2488" t="s">
        <v>15</v>
      </c>
      <c r="C2488" t="s">
        <v>519</v>
      </c>
      <c r="D2488" s="2">
        <v>677306.19</v>
      </c>
      <c r="E2488" s="3">
        <f t="shared" si="76"/>
        <v>3.065678389990585E-3</v>
      </c>
      <c r="F2488" s="3">
        <f t="shared" si="77"/>
        <v>82.216483608718335</v>
      </c>
      <c r="G2488" t="s">
        <v>14473</v>
      </c>
    </row>
    <row r="2489" spans="1:7" x14ac:dyDescent="0.35">
      <c r="A2489" t="s">
        <v>3</v>
      </c>
      <c r="B2489" t="s">
        <v>122</v>
      </c>
      <c r="C2489" t="s">
        <v>14331</v>
      </c>
      <c r="D2489" s="2">
        <v>677116.5</v>
      </c>
      <c r="E2489" s="3">
        <f t="shared" si="76"/>
        <v>3.0648197996773954E-3</v>
      </c>
      <c r="F2489" s="3">
        <f t="shared" si="77"/>
        <v>82.21954842851801</v>
      </c>
      <c r="G2489" t="s">
        <v>14473</v>
      </c>
    </row>
    <row r="2490" spans="1:7" x14ac:dyDescent="0.35">
      <c r="A2490" t="s">
        <v>3</v>
      </c>
      <c r="B2490" t="s">
        <v>8</v>
      </c>
      <c r="C2490" t="s">
        <v>1936</v>
      </c>
      <c r="D2490" s="2">
        <v>676737.7</v>
      </c>
      <c r="E2490" s="3">
        <f t="shared" si="76"/>
        <v>3.0631052442942112E-3</v>
      </c>
      <c r="F2490" s="3">
        <f t="shared" si="77"/>
        <v>82.222611533762304</v>
      </c>
      <c r="G2490" t="s">
        <v>14473</v>
      </c>
    </row>
    <row r="2491" spans="1:7" x14ac:dyDescent="0.35">
      <c r="A2491" t="s">
        <v>3</v>
      </c>
      <c r="B2491" t="s">
        <v>6</v>
      </c>
      <c r="C2491" t="s">
        <v>5442</v>
      </c>
      <c r="D2491" s="2">
        <v>676500</v>
      </c>
      <c r="E2491" s="3">
        <f t="shared" si="76"/>
        <v>3.0620293472124194E-3</v>
      </c>
      <c r="F2491" s="3">
        <f t="shared" si="77"/>
        <v>82.22567356310951</v>
      </c>
      <c r="G2491" t="s">
        <v>14473</v>
      </c>
    </row>
    <row r="2492" spans="1:7" x14ac:dyDescent="0.35">
      <c r="A2492" t="s">
        <v>3</v>
      </c>
      <c r="B2492" t="s">
        <v>9</v>
      </c>
      <c r="C2492" t="s">
        <v>2069</v>
      </c>
      <c r="D2492" s="2">
        <v>676434.8</v>
      </c>
      <c r="E2492" s="3">
        <f t="shared" si="76"/>
        <v>3.0617342336670562E-3</v>
      </c>
      <c r="F2492" s="3">
        <f t="shared" si="77"/>
        <v>82.228735297343178</v>
      </c>
      <c r="G2492" t="s">
        <v>14480</v>
      </c>
    </row>
    <row r="2493" spans="1:7" x14ac:dyDescent="0.35">
      <c r="A2493" t="s">
        <v>10</v>
      </c>
      <c r="B2493" t="s">
        <v>8</v>
      </c>
      <c r="C2493" s="8" t="s">
        <v>698</v>
      </c>
      <c r="D2493" s="2">
        <v>676269.54</v>
      </c>
      <c r="E2493" s="3">
        <f t="shared" si="76"/>
        <v>3.0609862204077506E-3</v>
      </c>
      <c r="F2493" s="3">
        <f t="shared" si="77"/>
        <v>82.231796283563583</v>
      </c>
      <c r="G2493" t="s">
        <v>14480</v>
      </c>
    </row>
    <row r="2494" spans="1:7" x14ac:dyDescent="0.35">
      <c r="A2494" t="s">
        <v>3</v>
      </c>
      <c r="B2494" t="s">
        <v>200</v>
      </c>
      <c r="C2494" t="s">
        <v>1144</v>
      </c>
      <c r="D2494" s="2">
        <v>675917.41</v>
      </c>
      <c r="E2494" s="3">
        <f t="shared" si="76"/>
        <v>3.0593923809487202E-3</v>
      </c>
      <c r="F2494" s="3">
        <f t="shared" si="77"/>
        <v>82.23485567594453</v>
      </c>
      <c r="G2494" t="s">
        <v>14473</v>
      </c>
    </row>
    <row r="2495" spans="1:7" x14ac:dyDescent="0.35">
      <c r="A2495" t="s">
        <v>10</v>
      </c>
      <c r="B2495" t="s">
        <v>32</v>
      </c>
      <c r="C2495" s="8" t="s">
        <v>2501</v>
      </c>
      <c r="D2495" s="2">
        <v>675558.27</v>
      </c>
      <c r="E2495" s="3">
        <f t="shared" si="76"/>
        <v>3.0577668122572818E-3</v>
      </c>
      <c r="F2495" s="3">
        <f t="shared" si="77"/>
        <v>82.237913442756792</v>
      </c>
      <c r="G2495" t="s">
        <v>14480</v>
      </c>
    </row>
    <row r="2496" spans="1:7" x14ac:dyDescent="0.35">
      <c r="A2496" t="s">
        <v>10</v>
      </c>
      <c r="B2496" t="s">
        <v>8</v>
      </c>
      <c r="C2496" t="s">
        <v>1675</v>
      </c>
      <c r="D2496" s="2">
        <v>675189.17</v>
      </c>
      <c r="E2496" s="3">
        <f t="shared" si="76"/>
        <v>3.0560961618033931E-3</v>
      </c>
      <c r="F2496" s="3">
        <f t="shared" si="77"/>
        <v>82.240969538918591</v>
      </c>
      <c r="G2496" t="s">
        <v>14473</v>
      </c>
    </row>
    <row r="2497" spans="1:7" x14ac:dyDescent="0.35">
      <c r="A2497" t="s">
        <v>3</v>
      </c>
      <c r="B2497" t="s">
        <v>4</v>
      </c>
      <c r="C2497" t="s">
        <v>2674</v>
      </c>
      <c r="D2497" s="2">
        <v>675137.35</v>
      </c>
      <c r="E2497" s="3">
        <f t="shared" si="76"/>
        <v>3.055861609902768E-3</v>
      </c>
      <c r="F2497" s="3">
        <f t="shared" si="77"/>
        <v>82.2440254005285</v>
      </c>
      <c r="G2497" t="s">
        <v>14473</v>
      </c>
    </row>
    <row r="2498" spans="1:7" x14ac:dyDescent="0.35">
      <c r="A2498" t="s">
        <v>3</v>
      </c>
      <c r="B2498" t="s">
        <v>6</v>
      </c>
      <c r="C2498" t="s">
        <v>7150</v>
      </c>
      <c r="D2498" s="2">
        <v>674921.88</v>
      </c>
      <c r="E2498" s="3">
        <f t="shared" si="76"/>
        <v>3.0548863320558448E-3</v>
      </c>
      <c r="F2498" s="3">
        <f t="shared" si="77"/>
        <v>82.247080286860552</v>
      </c>
      <c r="G2498" t="s">
        <v>14480</v>
      </c>
    </row>
    <row r="2499" spans="1:7" x14ac:dyDescent="0.35">
      <c r="A2499" t="s">
        <v>3</v>
      </c>
      <c r="B2499" t="s">
        <v>9</v>
      </c>
      <c r="C2499" t="s">
        <v>3833</v>
      </c>
      <c r="D2499" s="2">
        <v>674921.04</v>
      </c>
      <c r="E2499" s="3">
        <f t="shared" ref="E2499:E2562" si="78">(D2499/$D$29638)*100</f>
        <v>3.0548825299794935E-3</v>
      </c>
      <c r="F2499" s="3">
        <f t="shared" si="77"/>
        <v>82.250135169390532</v>
      </c>
      <c r="G2499" t="s">
        <v>14480</v>
      </c>
    </row>
    <row r="2500" spans="1:7" x14ac:dyDescent="0.35">
      <c r="A2500" t="s">
        <v>3</v>
      </c>
      <c r="B2500" t="s">
        <v>9</v>
      </c>
      <c r="C2500" t="s">
        <v>3285</v>
      </c>
      <c r="D2500" s="2">
        <v>674872.22</v>
      </c>
      <c r="E2500" s="3">
        <f t="shared" si="78"/>
        <v>3.0546615569229801E-3</v>
      </c>
      <c r="F2500" s="3">
        <f t="shared" ref="F2500:F2563" si="79">E2500+F2499</f>
        <v>82.253189830947449</v>
      </c>
      <c r="G2500" t="s">
        <v>14480</v>
      </c>
    </row>
    <row r="2501" spans="1:7" x14ac:dyDescent="0.35">
      <c r="A2501" t="s">
        <v>10</v>
      </c>
      <c r="B2501" t="s">
        <v>9</v>
      </c>
      <c r="C2501" t="s">
        <v>12096</v>
      </c>
      <c r="D2501" s="2">
        <v>674853.09</v>
      </c>
      <c r="E2501" s="3">
        <f t="shared" si="78"/>
        <v>3.0545749691603605E-3</v>
      </c>
      <c r="F2501" s="3">
        <f t="shared" si="79"/>
        <v>82.256244405916604</v>
      </c>
      <c r="G2501" t="s">
        <v>14473</v>
      </c>
    </row>
    <row r="2502" spans="1:7" x14ac:dyDescent="0.35">
      <c r="A2502" t="s">
        <v>10</v>
      </c>
      <c r="B2502" t="s">
        <v>180</v>
      </c>
      <c r="C2502" t="s">
        <v>10827</v>
      </c>
      <c r="D2502" s="2">
        <v>674292.99</v>
      </c>
      <c r="E2502" s="3">
        <f t="shared" si="78"/>
        <v>3.0520397989646868E-3</v>
      </c>
      <c r="F2502" s="3">
        <f t="shared" si="79"/>
        <v>82.259296445715563</v>
      </c>
      <c r="G2502" t="s">
        <v>14480</v>
      </c>
    </row>
    <row r="2503" spans="1:7" x14ac:dyDescent="0.35">
      <c r="A2503" t="s">
        <v>10</v>
      </c>
      <c r="B2503" t="s">
        <v>37</v>
      </c>
      <c r="C2503" s="7" t="s">
        <v>2191</v>
      </c>
      <c r="D2503" s="2">
        <v>674193.5</v>
      </c>
      <c r="E2503" s="3">
        <f t="shared" si="78"/>
        <v>3.0515894792311252E-3</v>
      </c>
      <c r="F2503" s="3">
        <f t="shared" si="79"/>
        <v>82.26234803519479</v>
      </c>
      <c r="G2503" t="s">
        <v>14480</v>
      </c>
    </row>
    <row r="2504" spans="1:7" x14ac:dyDescent="0.35">
      <c r="A2504" t="s">
        <v>10</v>
      </c>
      <c r="B2504" t="s">
        <v>9</v>
      </c>
      <c r="C2504" t="s">
        <v>5238</v>
      </c>
      <c r="D2504" s="2">
        <v>673961.16</v>
      </c>
      <c r="E2504" s="3">
        <f t="shared" si="78"/>
        <v>3.0505378430174799E-3</v>
      </c>
      <c r="F2504" s="3">
        <f t="shared" si="79"/>
        <v>82.265398573037814</v>
      </c>
      <c r="G2504" t="s">
        <v>14480</v>
      </c>
    </row>
    <row r="2505" spans="1:7" x14ac:dyDescent="0.35">
      <c r="A2505" t="s">
        <v>10</v>
      </c>
      <c r="B2505" t="s">
        <v>200</v>
      </c>
      <c r="C2505" t="s">
        <v>2763</v>
      </c>
      <c r="D2505" s="2">
        <v>673861.16</v>
      </c>
      <c r="E2505" s="3">
        <f t="shared" si="78"/>
        <v>3.0500852148804191E-3</v>
      </c>
      <c r="F2505" s="3">
        <f t="shared" si="79"/>
        <v>82.268448658252694</v>
      </c>
      <c r="G2505" t="s">
        <v>14473</v>
      </c>
    </row>
    <row r="2506" spans="1:7" x14ac:dyDescent="0.35">
      <c r="A2506" t="s">
        <v>3</v>
      </c>
      <c r="B2506" t="s">
        <v>2530</v>
      </c>
      <c r="C2506" t="s">
        <v>4839</v>
      </c>
      <c r="D2506" s="2">
        <v>673675.62</v>
      </c>
      <c r="E2506" s="3">
        <f t="shared" si="78"/>
        <v>3.0492454086349179E-3</v>
      </c>
      <c r="F2506" s="3">
        <f t="shared" si="79"/>
        <v>82.271497903661327</v>
      </c>
      <c r="G2506" t="s">
        <v>14473</v>
      </c>
    </row>
    <row r="2507" spans="1:7" x14ac:dyDescent="0.35">
      <c r="A2507" t="s">
        <v>3</v>
      </c>
      <c r="B2507" t="s">
        <v>6</v>
      </c>
      <c r="C2507" t="s">
        <v>4048</v>
      </c>
      <c r="D2507" s="2">
        <v>673624.28</v>
      </c>
      <c r="E2507" s="3">
        <f t="shared" si="78"/>
        <v>3.0490130293493512E-3</v>
      </c>
      <c r="F2507" s="3">
        <f t="shared" si="79"/>
        <v>82.274546916690682</v>
      </c>
      <c r="G2507" t="s">
        <v>14480</v>
      </c>
    </row>
    <row r="2508" spans="1:7" x14ac:dyDescent="0.35">
      <c r="A2508" t="s">
        <v>10</v>
      </c>
      <c r="B2508" t="s">
        <v>45</v>
      </c>
      <c r="C2508" t="s">
        <v>5374</v>
      </c>
      <c r="D2508" s="2">
        <v>673311.56</v>
      </c>
      <c r="E2508" s="3">
        <f t="shared" si="78"/>
        <v>3.0475975706391366E-3</v>
      </c>
      <c r="F2508" s="3">
        <f t="shared" si="79"/>
        <v>82.277594514261324</v>
      </c>
      <c r="G2508" t="s">
        <v>14473</v>
      </c>
    </row>
    <row r="2509" spans="1:7" x14ac:dyDescent="0.35">
      <c r="A2509" t="s">
        <v>10</v>
      </c>
      <c r="B2509" t="s">
        <v>134</v>
      </c>
      <c r="C2509" t="s">
        <v>1643</v>
      </c>
      <c r="D2509" s="2">
        <v>673203.03</v>
      </c>
      <c r="E2509" s="3">
        <f t="shared" si="78"/>
        <v>3.047106333321985E-3</v>
      </c>
      <c r="F2509" s="3">
        <f t="shared" si="79"/>
        <v>82.28064162059465</v>
      </c>
      <c r="G2509" t="s">
        <v>14480</v>
      </c>
    </row>
    <row r="2510" spans="1:7" x14ac:dyDescent="0.35">
      <c r="A2510" t="s">
        <v>10</v>
      </c>
      <c r="B2510" t="s">
        <v>139</v>
      </c>
      <c r="C2510" t="s">
        <v>4631</v>
      </c>
      <c r="D2510" s="2">
        <v>673162.51</v>
      </c>
      <c r="E2510" s="3">
        <f t="shared" si="78"/>
        <v>3.046922928400848E-3</v>
      </c>
      <c r="F2510" s="3">
        <f t="shared" si="79"/>
        <v>82.283688543523056</v>
      </c>
      <c r="G2510" t="s">
        <v>14480</v>
      </c>
    </row>
    <row r="2511" spans="1:7" x14ac:dyDescent="0.35">
      <c r="A2511" t="s">
        <v>10</v>
      </c>
      <c r="B2511" t="s">
        <v>9</v>
      </c>
      <c r="C2511" s="8" t="s">
        <v>3283</v>
      </c>
      <c r="D2511" s="2">
        <v>673154.73</v>
      </c>
      <c r="E2511" s="3">
        <f t="shared" si="78"/>
        <v>3.0468877139317846E-3</v>
      </c>
      <c r="F2511" s="3">
        <f t="shared" si="79"/>
        <v>82.286735431236991</v>
      </c>
      <c r="G2511" t="s">
        <v>14480</v>
      </c>
    </row>
    <row r="2512" spans="1:7" x14ac:dyDescent="0.35">
      <c r="A2512" t="s">
        <v>3</v>
      </c>
      <c r="B2512" t="s">
        <v>16</v>
      </c>
      <c r="C2512" t="s">
        <v>1531</v>
      </c>
      <c r="D2512" s="2">
        <v>673005.36</v>
      </c>
      <c r="E2512" s="3">
        <f t="shared" si="78"/>
        <v>3.0462116232834579E-3</v>
      </c>
      <c r="F2512" s="3">
        <f t="shared" si="79"/>
        <v>82.289781642860277</v>
      </c>
      <c r="G2512" t="s">
        <v>14473</v>
      </c>
    </row>
    <row r="2513" spans="1:7" x14ac:dyDescent="0.35">
      <c r="A2513" t="s">
        <v>10</v>
      </c>
      <c r="B2513" t="s">
        <v>9</v>
      </c>
      <c r="C2513" t="s">
        <v>13454</v>
      </c>
      <c r="D2513" s="2">
        <v>672958.04</v>
      </c>
      <c r="E2513" s="3">
        <f t="shared" si="78"/>
        <v>3.0459974396490012E-3</v>
      </c>
      <c r="F2513" s="3">
        <f t="shared" si="79"/>
        <v>82.292827640299919</v>
      </c>
      <c r="G2513" t="s">
        <v>14473</v>
      </c>
    </row>
    <row r="2514" spans="1:7" x14ac:dyDescent="0.35">
      <c r="A2514" t="s">
        <v>3</v>
      </c>
      <c r="B2514" t="s">
        <v>6</v>
      </c>
      <c r="C2514" t="s">
        <v>4942</v>
      </c>
      <c r="D2514" s="2">
        <v>672896.95</v>
      </c>
      <c r="E2514" s="3">
        <f t="shared" si="78"/>
        <v>3.0457209291200708E-3</v>
      </c>
      <c r="F2514" s="3">
        <f t="shared" si="79"/>
        <v>82.295873361229042</v>
      </c>
      <c r="G2514" t="s">
        <v>14473</v>
      </c>
    </row>
    <row r="2515" spans="1:7" x14ac:dyDescent="0.35">
      <c r="A2515" t="s">
        <v>3</v>
      </c>
      <c r="B2515" t="s">
        <v>329</v>
      </c>
      <c r="C2515" s="7" t="s">
        <v>497</v>
      </c>
      <c r="D2515" s="2">
        <v>672005.25</v>
      </c>
      <c r="E2515" s="3">
        <f t="shared" si="78"/>
        <v>3.0416848440219051E-3</v>
      </c>
      <c r="F2515" s="3">
        <f t="shared" si="79"/>
        <v>82.298915046073063</v>
      </c>
      <c r="G2515" t="s">
        <v>14480</v>
      </c>
    </row>
    <row r="2516" spans="1:7" x14ac:dyDescent="0.35">
      <c r="A2516" t="s">
        <v>3</v>
      </c>
      <c r="B2516" t="s">
        <v>9</v>
      </c>
      <c r="C2516" t="s">
        <v>2227</v>
      </c>
      <c r="D2516" s="2">
        <v>671290.98</v>
      </c>
      <c r="E2516" s="3">
        <f t="shared" si="78"/>
        <v>3.0384518570273247E-3</v>
      </c>
      <c r="F2516" s="3">
        <f t="shared" si="79"/>
        <v>82.301953497930086</v>
      </c>
      <c r="G2516" t="s">
        <v>14473</v>
      </c>
    </row>
    <row r="2517" spans="1:7" x14ac:dyDescent="0.35">
      <c r="A2517" t="s">
        <v>3</v>
      </c>
      <c r="B2517" t="s">
        <v>9</v>
      </c>
      <c r="C2517" t="s">
        <v>11408</v>
      </c>
      <c r="D2517" s="2">
        <v>671028.56999999995</v>
      </c>
      <c r="E2517" s="3">
        <f t="shared" si="78"/>
        <v>3.037264115532865E-3</v>
      </c>
      <c r="F2517" s="3">
        <f t="shared" si="79"/>
        <v>82.30499076204562</v>
      </c>
      <c r="G2517" t="s">
        <v>14480</v>
      </c>
    </row>
    <row r="2518" spans="1:7" x14ac:dyDescent="0.35">
      <c r="A2518" t="s">
        <v>3</v>
      </c>
      <c r="B2518" t="s">
        <v>40</v>
      </c>
      <c r="C2518" t="s">
        <v>1949</v>
      </c>
      <c r="D2518" s="2">
        <v>670688.76</v>
      </c>
      <c r="E2518" s="3">
        <f t="shared" si="78"/>
        <v>3.0357260398603206E-3</v>
      </c>
      <c r="F2518" s="3">
        <f t="shared" si="79"/>
        <v>82.308026488085474</v>
      </c>
      <c r="G2518" t="s">
        <v>14473</v>
      </c>
    </row>
    <row r="2519" spans="1:7" x14ac:dyDescent="0.35">
      <c r="A2519" t="s">
        <v>3</v>
      </c>
      <c r="B2519" t="s">
        <v>13</v>
      </c>
      <c r="C2519" s="8" t="s">
        <v>698</v>
      </c>
      <c r="D2519" s="2">
        <v>669917.36</v>
      </c>
      <c r="E2519" s="3">
        <f t="shared" si="78"/>
        <v>3.0322344664110382E-3</v>
      </c>
      <c r="F2519" s="3">
        <f t="shared" si="79"/>
        <v>82.311058722551891</v>
      </c>
      <c r="G2519" t="s">
        <v>14480</v>
      </c>
    </row>
    <row r="2520" spans="1:7" x14ac:dyDescent="0.35">
      <c r="A2520" t="s">
        <v>3</v>
      </c>
      <c r="B2520" t="s">
        <v>36</v>
      </c>
      <c r="C2520" t="s">
        <v>7533</v>
      </c>
      <c r="D2520" s="2">
        <v>669913.4</v>
      </c>
      <c r="E2520" s="3">
        <f t="shared" si="78"/>
        <v>3.0322165423368108E-3</v>
      </c>
      <c r="F2520" s="3">
        <f t="shared" si="79"/>
        <v>82.314090939094228</v>
      </c>
      <c r="G2520" t="s">
        <v>14473</v>
      </c>
    </row>
    <row r="2521" spans="1:7" x14ac:dyDescent="0.35">
      <c r="A2521" t="s">
        <v>10</v>
      </c>
      <c r="B2521" t="s">
        <v>13</v>
      </c>
      <c r="C2521" t="s">
        <v>3731</v>
      </c>
      <c r="D2521" s="2">
        <v>669761</v>
      </c>
      <c r="E2521" s="3">
        <f t="shared" si="78"/>
        <v>3.0315267370559307E-3</v>
      </c>
      <c r="F2521" s="3">
        <f t="shared" si="79"/>
        <v>82.317122465831289</v>
      </c>
      <c r="G2521" t="s">
        <v>14480</v>
      </c>
    </row>
    <row r="2522" spans="1:7" x14ac:dyDescent="0.35">
      <c r="A2522" t="s">
        <v>3</v>
      </c>
      <c r="B2522" t="s">
        <v>6</v>
      </c>
      <c r="C2522" t="s">
        <v>675</v>
      </c>
      <c r="D2522" s="2">
        <v>669485.99</v>
      </c>
      <c r="E2522" s="3">
        <f t="shared" si="78"/>
        <v>3.0302819644162015E-3</v>
      </c>
      <c r="F2522" s="3">
        <f t="shared" si="79"/>
        <v>82.320152747795703</v>
      </c>
      <c r="G2522" t="s">
        <v>14473</v>
      </c>
    </row>
    <row r="2523" spans="1:7" x14ac:dyDescent="0.35">
      <c r="A2523" t="s">
        <v>10</v>
      </c>
      <c r="B2523" t="s">
        <v>6</v>
      </c>
      <c r="C2523" t="s">
        <v>7071</v>
      </c>
      <c r="D2523" s="2">
        <v>669121.72</v>
      </c>
      <c r="E2523" s="3">
        <f t="shared" si="78"/>
        <v>3.0286331759013323E-3</v>
      </c>
      <c r="F2523" s="3">
        <f t="shared" si="79"/>
        <v>82.323181380971604</v>
      </c>
      <c r="G2523" t="s">
        <v>14473</v>
      </c>
    </row>
    <row r="2524" spans="1:7" x14ac:dyDescent="0.35">
      <c r="A2524" t="s">
        <v>3</v>
      </c>
      <c r="B2524" t="s">
        <v>6</v>
      </c>
      <c r="C2524" t="s">
        <v>278</v>
      </c>
      <c r="D2524" s="2">
        <v>669061.31999999995</v>
      </c>
      <c r="E2524" s="3">
        <f t="shared" si="78"/>
        <v>3.0283597885065478E-3</v>
      </c>
      <c r="F2524" s="3">
        <f t="shared" si="79"/>
        <v>82.326209740760106</v>
      </c>
      <c r="G2524" t="s">
        <v>14473</v>
      </c>
    </row>
    <row r="2525" spans="1:7" x14ac:dyDescent="0.35">
      <c r="A2525" t="s">
        <v>3</v>
      </c>
      <c r="B2525" t="s">
        <v>6</v>
      </c>
      <c r="C2525" t="s">
        <v>19</v>
      </c>
      <c r="D2525" s="2">
        <v>668819.42000000004</v>
      </c>
      <c r="E2525" s="3">
        <f t="shared" si="78"/>
        <v>3.0272648810429994E-3</v>
      </c>
      <c r="F2525" s="3">
        <f t="shared" si="79"/>
        <v>82.329237005641147</v>
      </c>
      <c r="G2525" t="s">
        <v>14473</v>
      </c>
    </row>
    <row r="2526" spans="1:7" x14ac:dyDescent="0.35">
      <c r="A2526" t="s">
        <v>10</v>
      </c>
      <c r="B2526" t="s">
        <v>29</v>
      </c>
      <c r="C2526" t="s">
        <v>4684</v>
      </c>
      <c r="D2526" s="2">
        <v>668701.66</v>
      </c>
      <c r="E2526" s="3">
        <f t="shared" si="78"/>
        <v>3.0267318661487972E-3</v>
      </c>
      <c r="F2526" s="3">
        <f t="shared" si="79"/>
        <v>82.33226373750729</v>
      </c>
      <c r="G2526" t="s">
        <v>14473</v>
      </c>
    </row>
    <row r="2527" spans="1:7" x14ac:dyDescent="0.35">
      <c r="A2527" t="s">
        <v>3</v>
      </c>
      <c r="B2527" t="s">
        <v>40</v>
      </c>
      <c r="C2527" t="s">
        <v>8374</v>
      </c>
      <c r="D2527" s="2">
        <v>668577.27</v>
      </c>
      <c r="E2527" s="3">
        <f t="shared" si="78"/>
        <v>3.0261688420091079E-3</v>
      </c>
      <c r="F2527" s="3">
        <f t="shared" si="79"/>
        <v>82.335289906349303</v>
      </c>
      <c r="G2527" t="s">
        <v>14473</v>
      </c>
    </row>
    <row r="2528" spans="1:7" x14ac:dyDescent="0.35">
      <c r="A2528" t="s">
        <v>10</v>
      </c>
      <c r="B2528" t="s">
        <v>8</v>
      </c>
      <c r="C2528" t="s">
        <v>7944</v>
      </c>
      <c r="D2528" s="2">
        <v>668534.99</v>
      </c>
      <c r="E2528" s="3">
        <f t="shared" si="78"/>
        <v>3.0259774708327586E-3</v>
      </c>
      <c r="F2528" s="3">
        <f t="shared" si="79"/>
        <v>82.33831588382013</v>
      </c>
      <c r="G2528" t="s">
        <v>14473</v>
      </c>
    </row>
    <row r="2529" spans="1:7" x14ac:dyDescent="0.35">
      <c r="A2529" t="s">
        <v>3</v>
      </c>
      <c r="B2529" t="s">
        <v>9</v>
      </c>
      <c r="C2529" t="s">
        <v>11994</v>
      </c>
      <c r="D2529" s="2">
        <v>668252.9</v>
      </c>
      <c r="E2529" s="3">
        <f t="shared" si="78"/>
        <v>3.0247006521209258E-3</v>
      </c>
      <c r="F2529" s="3">
        <f t="shared" si="79"/>
        <v>82.341340584472249</v>
      </c>
      <c r="G2529" t="s">
        <v>14473</v>
      </c>
    </row>
    <row r="2530" spans="1:7" x14ac:dyDescent="0.35">
      <c r="A2530" t="s">
        <v>3</v>
      </c>
      <c r="B2530" t="s">
        <v>43</v>
      </c>
      <c r="C2530" t="s">
        <v>1949</v>
      </c>
      <c r="D2530" s="2">
        <v>668176.29</v>
      </c>
      <c r="E2530" s="3">
        <f t="shared" si="78"/>
        <v>3.0243538937051238E-3</v>
      </c>
      <c r="F2530" s="3">
        <f t="shared" si="79"/>
        <v>82.344364938365956</v>
      </c>
      <c r="G2530" t="s">
        <v>14473</v>
      </c>
    </row>
    <row r="2531" spans="1:7" x14ac:dyDescent="0.35">
      <c r="A2531" t="s">
        <v>3</v>
      </c>
      <c r="B2531" t="s">
        <v>23</v>
      </c>
      <c r="C2531" t="s">
        <v>167</v>
      </c>
      <c r="D2531" s="2">
        <v>668071.07999999996</v>
      </c>
      <c r="E2531" s="3">
        <f t="shared" si="78"/>
        <v>3.0238776836421224E-3</v>
      </c>
      <c r="F2531" s="3">
        <f t="shared" si="79"/>
        <v>82.347388816049602</v>
      </c>
      <c r="G2531" t="s">
        <v>14473</v>
      </c>
    </row>
    <row r="2532" spans="1:7" x14ac:dyDescent="0.35">
      <c r="A2532" t="s">
        <v>10</v>
      </c>
      <c r="B2532" t="s">
        <v>13</v>
      </c>
      <c r="C2532" t="s">
        <v>1643</v>
      </c>
      <c r="D2532" s="2">
        <v>667934.61</v>
      </c>
      <c r="E2532" s="3">
        <f t="shared" si="78"/>
        <v>3.0232599820234768E-3</v>
      </c>
      <c r="F2532" s="3">
        <f t="shared" si="79"/>
        <v>82.350412076031631</v>
      </c>
      <c r="G2532" t="s">
        <v>14480</v>
      </c>
    </row>
    <row r="2533" spans="1:7" x14ac:dyDescent="0.35">
      <c r="A2533" t="s">
        <v>3</v>
      </c>
      <c r="B2533" t="s">
        <v>9</v>
      </c>
      <c r="C2533" t="s">
        <v>1678</v>
      </c>
      <c r="D2533" s="2">
        <v>667888.18999999994</v>
      </c>
      <c r="E2533" s="3">
        <f t="shared" si="78"/>
        <v>3.023049872042253E-3</v>
      </c>
      <c r="F2533" s="3">
        <f t="shared" si="79"/>
        <v>82.353435125903673</v>
      </c>
      <c r="G2533" t="s">
        <v>14473</v>
      </c>
    </row>
    <row r="2534" spans="1:7" x14ac:dyDescent="0.35">
      <c r="A2534" t="s">
        <v>3</v>
      </c>
      <c r="B2534" t="s">
        <v>33</v>
      </c>
      <c r="C2534" t="s">
        <v>9949</v>
      </c>
      <c r="D2534" s="2">
        <v>667860.12</v>
      </c>
      <c r="E2534" s="3">
        <f t="shared" si="78"/>
        <v>3.0229228193241805E-3</v>
      </c>
      <c r="F2534" s="3">
        <f t="shared" si="79"/>
        <v>82.356458048722999</v>
      </c>
      <c r="G2534" t="s">
        <v>14473</v>
      </c>
    </row>
    <row r="2535" spans="1:7" x14ac:dyDescent="0.35">
      <c r="A2535" t="s">
        <v>3</v>
      </c>
      <c r="B2535" t="s">
        <v>9</v>
      </c>
      <c r="C2535" s="8" t="s">
        <v>4543</v>
      </c>
      <c r="D2535" s="2">
        <v>667829.31999999995</v>
      </c>
      <c r="E2535" s="3">
        <f t="shared" si="78"/>
        <v>3.0227834098579655E-3</v>
      </c>
      <c r="F2535" s="3">
        <f t="shared" si="79"/>
        <v>82.35948083213286</v>
      </c>
      <c r="G2535" t="s">
        <v>14480</v>
      </c>
    </row>
    <row r="2536" spans="1:7" x14ac:dyDescent="0.35">
      <c r="A2536" t="s">
        <v>3</v>
      </c>
      <c r="B2536" t="s">
        <v>76</v>
      </c>
      <c r="C2536" t="s">
        <v>5183</v>
      </c>
      <c r="D2536" s="2">
        <v>667703.93000000005</v>
      </c>
      <c r="E2536" s="3">
        <f t="shared" si="78"/>
        <v>3.0222158594369062E-3</v>
      </c>
      <c r="F2536" s="3">
        <f t="shared" si="79"/>
        <v>82.362503047992291</v>
      </c>
      <c r="G2536" t="s">
        <v>14473</v>
      </c>
    </row>
    <row r="2537" spans="1:7" x14ac:dyDescent="0.35">
      <c r="A2537" t="s">
        <v>3</v>
      </c>
      <c r="B2537" t="s">
        <v>29</v>
      </c>
      <c r="C2537" t="s">
        <v>1425</v>
      </c>
      <c r="D2537" s="2">
        <v>667702.27</v>
      </c>
      <c r="E2537" s="3">
        <f t="shared" si="78"/>
        <v>3.0222083458098306E-3</v>
      </c>
      <c r="F2537" s="3">
        <f t="shared" si="79"/>
        <v>82.365525256338103</v>
      </c>
      <c r="G2537" t="s">
        <v>14473</v>
      </c>
    </row>
    <row r="2538" spans="1:7" x14ac:dyDescent="0.35">
      <c r="A2538" t="s">
        <v>10</v>
      </c>
      <c r="B2538" t="s">
        <v>55</v>
      </c>
      <c r="C2538" t="s">
        <v>1643</v>
      </c>
      <c r="D2538" s="2">
        <v>667222.09</v>
      </c>
      <c r="E2538" s="3">
        <f t="shared" si="78"/>
        <v>3.0200349160212948E-3</v>
      </c>
      <c r="F2538" s="3">
        <f t="shared" si="79"/>
        <v>82.368545291254122</v>
      </c>
      <c r="G2538" t="s">
        <v>14480</v>
      </c>
    </row>
    <row r="2539" spans="1:7" x14ac:dyDescent="0.35">
      <c r="A2539" t="s">
        <v>10</v>
      </c>
      <c r="B2539" t="s">
        <v>6</v>
      </c>
      <c r="C2539" t="s">
        <v>87</v>
      </c>
      <c r="D2539" s="2">
        <v>666918.74</v>
      </c>
      <c r="E2539" s="3">
        <f t="shared" si="78"/>
        <v>3.0186618685675228E-3</v>
      </c>
      <c r="F2539" s="3">
        <f t="shared" si="79"/>
        <v>82.371563953122688</v>
      </c>
      <c r="G2539" t="s">
        <v>14473</v>
      </c>
    </row>
    <row r="2540" spans="1:7" x14ac:dyDescent="0.35">
      <c r="A2540" t="s">
        <v>10</v>
      </c>
      <c r="B2540" t="s">
        <v>31</v>
      </c>
      <c r="C2540" t="s">
        <v>7227</v>
      </c>
      <c r="D2540" s="2">
        <v>666105.59999999998</v>
      </c>
      <c r="E2540" s="3">
        <f t="shared" si="78"/>
        <v>3.0149813681338315E-3</v>
      </c>
      <c r="F2540" s="3">
        <f t="shared" si="79"/>
        <v>82.374578934490827</v>
      </c>
      <c r="G2540" t="s">
        <v>14473</v>
      </c>
    </row>
    <row r="2541" spans="1:7" x14ac:dyDescent="0.35">
      <c r="A2541" t="s">
        <v>10</v>
      </c>
      <c r="B2541" t="s">
        <v>83</v>
      </c>
      <c r="C2541" t="s">
        <v>2565</v>
      </c>
      <c r="D2541" s="2">
        <v>666034.38</v>
      </c>
      <c r="E2541" s="3">
        <f t="shared" si="78"/>
        <v>3.0146590063746172E-3</v>
      </c>
      <c r="F2541" s="3">
        <f t="shared" si="79"/>
        <v>82.377593593497195</v>
      </c>
      <c r="G2541" t="s">
        <v>14480</v>
      </c>
    </row>
    <row r="2542" spans="1:7" x14ac:dyDescent="0.35">
      <c r="A2542" t="s">
        <v>10</v>
      </c>
      <c r="B2542" t="s">
        <v>122</v>
      </c>
      <c r="C2542" s="13" t="s">
        <v>1094</v>
      </c>
      <c r="D2542" s="2">
        <v>665986.43999999994</v>
      </c>
      <c r="E2542" s="3">
        <f t="shared" si="78"/>
        <v>3.0144420164457102E-3</v>
      </c>
      <c r="F2542" s="3">
        <f t="shared" si="79"/>
        <v>82.380608035513646</v>
      </c>
      <c r="G2542" t="s">
        <v>14480</v>
      </c>
    </row>
    <row r="2543" spans="1:7" x14ac:dyDescent="0.35">
      <c r="A2543" t="s">
        <v>10</v>
      </c>
      <c r="B2543" t="s">
        <v>9</v>
      </c>
      <c r="C2543" t="s">
        <v>5020</v>
      </c>
      <c r="D2543" s="2">
        <v>665343.26</v>
      </c>
      <c r="E2543" s="3">
        <f t="shared" si="78"/>
        <v>3.0115308027937665E-3</v>
      </c>
      <c r="F2543" s="3">
        <f t="shared" si="79"/>
        <v>82.38361956631644</v>
      </c>
      <c r="G2543" t="s">
        <v>14480</v>
      </c>
    </row>
    <row r="2544" spans="1:7" x14ac:dyDescent="0.35">
      <c r="A2544" t="s">
        <v>10</v>
      </c>
      <c r="B2544" t="s">
        <v>62</v>
      </c>
      <c r="C2544" t="s">
        <v>2257</v>
      </c>
      <c r="D2544" s="2">
        <v>665295.87</v>
      </c>
      <c r="E2544" s="3">
        <f t="shared" si="78"/>
        <v>3.0113163023196138E-3</v>
      </c>
      <c r="F2544" s="3">
        <f t="shared" si="79"/>
        <v>82.386630882618761</v>
      </c>
      <c r="G2544" t="s">
        <v>14473</v>
      </c>
    </row>
    <row r="2545" spans="1:7" x14ac:dyDescent="0.35">
      <c r="A2545" t="s">
        <v>3</v>
      </c>
      <c r="B2545" t="s">
        <v>8</v>
      </c>
      <c r="C2545" t="s">
        <v>3490</v>
      </c>
      <c r="D2545" s="2">
        <v>665290.6</v>
      </c>
      <c r="E2545" s="3">
        <f t="shared" si="78"/>
        <v>3.0112924488167902E-3</v>
      </c>
      <c r="F2545" s="3">
        <f t="shared" si="79"/>
        <v>82.389642175067578</v>
      </c>
      <c r="G2545" t="s">
        <v>14473</v>
      </c>
    </row>
    <row r="2546" spans="1:7" x14ac:dyDescent="0.35">
      <c r="A2546" t="s">
        <v>10</v>
      </c>
      <c r="B2546" t="s">
        <v>6</v>
      </c>
      <c r="C2546" t="s">
        <v>10548</v>
      </c>
      <c r="D2546" s="2">
        <v>665000</v>
      </c>
      <c r="E2546" s="3">
        <f t="shared" si="78"/>
        <v>3.0099771114504934E-3</v>
      </c>
      <c r="F2546" s="3">
        <f t="shared" si="79"/>
        <v>82.392652152179025</v>
      </c>
      <c r="G2546" t="s">
        <v>14473</v>
      </c>
    </row>
    <row r="2547" spans="1:7" x14ac:dyDescent="0.35">
      <c r="A2547" t="s">
        <v>10</v>
      </c>
      <c r="B2547" t="s">
        <v>9</v>
      </c>
      <c r="C2547" t="s">
        <v>1973</v>
      </c>
      <c r="D2547" s="2">
        <v>664745.71</v>
      </c>
      <c r="E2547" s="3">
        <f t="shared" si="78"/>
        <v>3.008826123360763E-3</v>
      </c>
      <c r="F2547" s="3">
        <f t="shared" si="79"/>
        <v>82.395660978302388</v>
      </c>
      <c r="G2547" t="s">
        <v>14473</v>
      </c>
    </row>
    <row r="2548" spans="1:7" x14ac:dyDescent="0.35">
      <c r="A2548" t="s">
        <v>10</v>
      </c>
      <c r="B2548" t="s">
        <v>180</v>
      </c>
      <c r="C2548" t="s">
        <v>10134</v>
      </c>
      <c r="D2548" s="2">
        <v>664373.55000000005</v>
      </c>
      <c r="E2548" s="3">
        <f t="shared" si="78"/>
        <v>3.0071416224858797E-3</v>
      </c>
      <c r="F2548" s="3">
        <f t="shared" si="79"/>
        <v>82.398668119924878</v>
      </c>
      <c r="G2548" t="s">
        <v>14480</v>
      </c>
    </row>
    <row r="2549" spans="1:7" x14ac:dyDescent="0.35">
      <c r="A2549" t="s">
        <v>10</v>
      </c>
      <c r="B2549" t="s">
        <v>33</v>
      </c>
      <c r="C2549" t="s">
        <v>12156</v>
      </c>
      <c r="D2549" s="2">
        <v>664038.62</v>
      </c>
      <c r="E2549" s="3">
        <f t="shared" si="78"/>
        <v>3.005625635066424E-3</v>
      </c>
      <c r="F2549" s="3">
        <f t="shared" si="79"/>
        <v>82.401673745559947</v>
      </c>
      <c r="G2549" t="s">
        <v>14473</v>
      </c>
    </row>
    <row r="2550" spans="1:7" x14ac:dyDescent="0.35">
      <c r="A2550" t="s">
        <v>3</v>
      </c>
      <c r="B2550" t="s">
        <v>180</v>
      </c>
      <c r="C2550" t="s">
        <v>8313</v>
      </c>
      <c r="D2550" s="2">
        <v>663676.16000000003</v>
      </c>
      <c r="E2550" s="3">
        <f t="shared" si="78"/>
        <v>3.0039850391208357E-3</v>
      </c>
      <c r="F2550" s="3">
        <f t="shared" si="79"/>
        <v>82.404677730599062</v>
      </c>
      <c r="G2550" t="s">
        <v>14480</v>
      </c>
    </row>
    <row r="2551" spans="1:7" x14ac:dyDescent="0.35">
      <c r="A2551" t="s">
        <v>3</v>
      </c>
      <c r="B2551" t="s">
        <v>9</v>
      </c>
      <c r="C2551" t="s">
        <v>658</v>
      </c>
      <c r="D2551" s="2">
        <v>663569.59</v>
      </c>
      <c r="E2551" s="3">
        <f t="shared" si="78"/>
        <v>3.0035026733151705E-3</v>
      </c>
      <c r="F2551" s="3">
        <f t="shared" si="79"/>
        <v>82.40768123327237</v>
      </c>
      <c r="G2551" t="s">
        <v>14473</v>
      </c>
    </row>
    <row r="2552" spans="1:7" x14ac:dyDescent="0.35">
      <c r="A2552" t="s">
        <v>3</v>
      </c>
      <c r="B2552" t="s">
        <v>1249</v>
      </c>
      <c r="C2552" t="s">
        <v>2666</v>
      </c>
      <c r="D2552" s="2">
        <v>662778.74</v>
      </c>
      <c r="E2552" s="3">
        <f t="shared" si="78"/>
        <v>2.9999230636932293E-3</v>
      </c>
      <c r="F2552" s="3">
        <f t="shared" si="79"/>
        <v>82.410681156336068</v>
      </c>
      <c r="G2552" t="s">
        <v>14473</v>
      </c>
    </row>
    <row r="2553" spans="1:7" x14ac:dyDescent="0.35">
      <c r="A2553" t="s">
        <v>10</v>
      </c>
      <c r="B2553" t="s">
        <v>55</v>
      </c>
      <c r="C2553" t="s">
        <v>273</v>
      </c>
      <c r="D2553" s="2">
        <v>662695.46</v>
      </c>
      <c r="E2553" s="3">
        <f t="shared" si="78"/>
        <v>2.9995461149806856E-3</v>
      </c>
      <c r="F2553" s="3">
        <f t="shared" si="79"/>
        <v>82.413680702451046</v>
      </c>
      <c r="G2553" t="s">
        <v>14473</v>
      </c>
    </row>
    <row r="2554" spans="1:7" x14ac:dyDescent="0.35">
      <c r="A2554" t="s">
        <v>10</v>
      </c>
      <c r="B2554" t="s">
        <v>9</v>
      </c>
      <c r="C2554" t="s">
        <v>744</v>
      </c>
      <c r="D2554" s="2">
        <v>662082.24</v>
      </c>
      <c r="E2554" s="3">
        <f t="shared" si="78"/>
        <v>2.9967705087186052E-3</v>
      </c>
      <c r="F2554" s="3">
        <f t="shared" si="79"/>
        <v>82.416677472959762</v>
      </c>
      <c r="G2554" t="s">
        <v>14473</v>
      </c>
    </row>
    <row r="2555" spans="1:7" x14ac:dyDescent="0.35">
      <c r="A2555" t="s">
        <v>10</v>
      </c>
      <c r="B2555" t="s">
        <v>8</v>
      </c>
      <c r="C2555" t="s">
        <v>2878</v>
      </c>
      <c r="D2555" s="2">
        <v>661286.74</v>
      </c>
      <c r="E2555" s="3">
        <f t="shared" si="78"/>
        <v>2.9931698518882908E-3</v>
      </c>
      <c r="F2555" s="3">
        <f t="shared" si="79"/>
        <v>82.419670642811653</v>
      </c>
      <c r="G2555" t="s">
        <v>14480</v>
      </c>
    </row>
    <row r="2556" spans="1:7" x14ac:dyDescent="0.35">
      <c r="A2556" t="s">
        <v>3</v>
      </c>
      <c r="B2556" t="s">
        <v>55</v>
      </c>
      <c r="C2556" t="s">
        <v>8092</v>
      </c>
      <c r="D2556" s="2">
        <v>661091.41</v>
      </c>
      <c r="E2556" s="3">
        <f t="shared" si="78"/>
        <v>2.9922857333481712E-3</v>
      </c>
      <c r="F2556" s="3">
        <f t="shared" si="79"/>
        <v>82.422662928544995</v>
      </c>
      <c r="G2556" t="s">
        <v>14473</v>
      </c>
    </row>
    <row r="2557" spans="1:7" x14ac:dyDescent="0.35">
      <c r="A2557" t="s">
        <v>3</v>
      </c>
      <c r="B2557" t="s">
        <v>6</v>
      </c>
      <c r="C2557" s="8" t="s">
        <v>574</v>
      </c>
      <c r="D2557" s="2">
        <v>661003.26</v>
      </c>
      <c r="E2557" s="3">
        <f t="shared" si="78"/>
        <v>2.9918867416453524E-3</v>
      </c>
      <c r="F2557" s="3">
        <f t="shared" si="79"/>
        <v>82.425654815286634</v>
      </c>
      <c r="G2557" t="s">
        <v>14480</v>
      </c>
    </row>
    <row r="2558" spans="1:7" x14ac:dyDescent="0.35">
      <c r="A2558" t="s">
        <v>3</v>
      </c>
      <c r="B2558" t="s">
        <v>6</v>
      </c>
      <c r="C2558" t="s">
        <v>3386</v>
      </c>
      <c r="D2558" s="2">
        <v>660953.64</v>
      </c>
      <c r="E2558" s="3">
        <f t="shared" si="78"/>
        <v>2.9916621475637433E-3</v>
      </c>
      <c r="F2558" s="3">
        <f t="shared" si="79"/>
        <v>82.428646477434199</v>
      </c>
      <c r="G2558" t="s">
        <v>14480</v>
      </c>
    </row>
    <row r="2559" spans="1:7" x14ac:dyDescent="0.35">
      <c r="A2559" t="s">
        <v>3</v>
      </c>
      <c r="B2559" t="s">
        <v>143</v>
      </c>
      <c r="C2559" t="s">
        <v>11933</v>
      </c>
      <c r="D2559" s="2">
        <v>660921.56000000006</v>
      </c>
      <c r="E2559" s="3">
        <f t="shared" si="78"/>
        <v>2.9915169444573748E-3</v>
      </c>
      <c r="F2559" s="3">
        <f t="shared" si="79"/>
        <v>82.431637994378661</v>
      </c>
      <c r="G2559" t="s">
        <v>14473</v>
      </c>
    </row>
    <row r="2560" spans="1:7" x14ac:dyDescent="0.35">
      <c r="A2560" t="s">
        <v>10</v>
      </c>
      <c r="B2560" t="s">
        <v>6</v>
      </c>
      <c r="C2560" t="s">
        <v>201</v>
      </c>
      <c r="D2560" s="2">
        <v>660799.13</v>
      </c>
      <c r="E2560" s="3">
        <f t="shared" si="78"/>
        <v>2.9909627918291719E-3</v>
      </c>
      <c r="F2560" s="3">
        <f t="shared" si="79"/>
        <v>82.434628957170489</v>
      </c>
      <c r="G2560" t="s">
        <v>14473</v>
      </c>
    </row>
    <row r="2561" spans="1:7" x14ac:dyDescent="0.35">
      <c r="A2561" t="s">
        <v>10</v>
      </c>
      <c r="B2561" t="s">
        <v>9</v>
      </c>
      <c r="C2561" t="s">
        <v>2163</v>
      </c>
      <c r="D2561" s="2">
        <v>660798.07999999996</v>
      </c>
      <c r="E2561" s="3">
        <f t="shared" si="78"/>
        <v>2.9909580392337323E-3</v>
      </c>
      <c r="F2561" s="3">
        <f t="shared" si="79"/>
        <v>82.437619915209723</v>
      </c>
      <c r="G2561" t="s">
        <v>14480</v>
      </c>
    </row>
    <row r="2562" spans="1:7" x14ac:dyDescent="0.35">
      <c r="A2562" t="s">
        <v>10</v>
      </c>
      <c r="B2562" t="s">
        <v>28</v>
      </c>
      <c r="C2562" s="8" t="s">
        <v>766</v>
      </c>
      <c r="D2562" s="2">
        <v>660453.39</v>
      </c>
      <c r="E2562" s="3">
        <f t="shared" si="78"/>
        <v>2.9893978753080998E-3</v>
      </c>
      <c r="F2562" s="3">
        <f t="shared" si="79"/>
        <v>82.440609313085034</v>
      </c>
      <c r="G2562" t="s">
        <v>14480</v>
      </c>
    </row>
    <row r="2563" spans="1:7" x14ac:dyDescent="0.35">
      <c r="A2563" t="s">
        <v>10</v>
      </c>
      <c r="B2563" t="s">
        <v>6</v>
      </c>
      <c r="C2563" t="s">
        <v>5614</v>
      </c>
      <c r="D2563" s="2">
        <v>659750</v>
      </c>
      <c r="E2563" s="3">
        <f t="shared" ref="E2563:E2626" si="80">(D2563/$D$29638)*100</f>
        <v>2.9862141342548317E-3</v>
      </c>
      <c r="F2563" s="3">
        <f t="shared" si="79"/>
        <v>82.443595527219287</v>
      </c>
      <c r="G2563" t="s">
        <v>14473</v>
      </c>
    </row>
    <row r="2564" spans="1:7" x14ac:dyDescent="0.35">
      <c r="A2564" t="s">
        <v>3</v>
      </c>
      <c r="B2564" t="s">
        <v>29</v>
      </c>
      <c r="C2564" t="s">
        <v>1667</v>
      </c>
      <c r="D2564" s="2">
        <v>659715.14</v>
      </c>
      <c r="E2564" s="3">
        <f t="shared" si="80"/>
        <v>2.9860563480862525E-3</v>
      </c>
      <c r="F2564" s="3">
        <f t="shared" ref="F2564:F2627" si="81">E2564+F2563</f>
        <v>82.446581583567379</v>
      </c>
      <c r="G2564" t="s">
        <v>14473</v>
      </c>
    </row>
    <row r="2565" spans="1:7" x14ac:dyDescent="0.35">
      <c r="A2565" t="s">
        <v>3</v>
      </c>
      <c r="B2565" t="s">
        <v>9</v>
      </c>
      <c r="C2565" s="8" t="s">
        <v>5357</v>
      </c>
      <c r="D2565" s="2">
        <v>659424</v>
      </c>
      <c r="E2565" s="3">
        <f t="shared" si="80"/>
        <v>2.9847385665280157E-3</v>
      </c>
      <c r="F2565" s="3">
        <f t="shared" si="81"/>
        <v>82.449566322133904</v>
      </c>
      <c r="G2565" t="s">
        <v>14480</v>
      </c>
    </row>
    <row r="2566" spans="1:7" x14ac:dyDescent="0.35">
      <c r="A2566" t="s">
        <v>10</v>
      </c>
      <c r="B2566" t="s">
        <v>35</v>
      </c>
      <c r="C2566" t="s">
        <v>12356</v>
      </c>
      <c r="D2566" s="2">
        <v>659237.59</v>
      </c>
      <c r="E2566" s="3">
        <f t="shared" si="80"/>
        <v>2.9838948224177211E-3</v>
      </c>
      <c r="F2566" s="3">
        <f t="shared" si="81"/>
        <v>82.452550216956325</v>
      </c>
      <c r="G2566" t="s">
        <v>14473</v>
      </c>
    </row>
    <row r="2567" spans="1:7" x14ac:dyDescent="0.35">
      <c r="A2567" t="s">
        <v>10</v>
      </c>
      <c r="B2567" t="s">
        <v>13</v>
      </c>
      <c r="C2567" t="s">
        <v>8661</v>
      </c>
      <c r="D2567" s="2">
        <v>659214.81999999995</v>
      </c>
      <c r="E2567" s="3">
        <f t="shared" si="80"/>
        <v>2.9837917589909126E-3</v>
      </c>
      <c r="F2567" s="3">
        <f t="shared" si="81"/>
        <v>82.455534008715318</v>
      </c>
      <c r="G2567" t="s">
        <v>14473</v>
      </c>
    </row>
    <row r="2568" spans="1:7" x14ac:dyDescent="0.35">
      <c r="A2568" t="s">
        <v>10</v>
      </c>
      <c r="B2568" t="s">
        <v>8</v>
      </c>
      <c r="C2568" t="s">
        <v>3884</v>
      </c>
      <c r="D2568" s="2">
        <v>659027.06999999995</v>
      </c>
      <c r="E2568" s="3">
        <f t="shared" si="80"/>
        <v>2.982941949663582E-3</v>
      </c>
      <c r="F2568" s="3">
        <f t="shared" si="81"/>
        <v>82.458516950664986</v>
      </c>
      <c r="G2568" t="s">
        <v>14480</v>
      </c>
    </row>
    <row r="2569" spans="1:7" x14ac:dyDescent="0.35">
      <c r="A2569" t="s">
        <v>3</v>
      </c>
      <c r="B2569" t="s">
        <v>9</v>
      </c>
      <c r="C2569" t="s">
        <v>11679</v>
      </c>
      <c r="D2569" s="2">
        <v>658749.17000000004</v>
      </c>
      <c r="E2569" s="3">
        <f t="shared" si="80"/>
        <v>2.9816840960706923E-3</v>
      </c>
      <c r="F2569" s="3">
        <f t="shared" si="81"/>
        <v>82.461498634761057</v>
      </c>
      <c r="G2569" t="s">
        <v>14473</v>
      </c>
    </row>
    <row r="2570" spans="1:7" x14ac:dyDescent="0.35">
      <c r="A2570" t="s">
        <v>3</v>
      </c>
      <c r="B2570" t="s">
        <v>9</v>
      </c>
      <c r="C2570" t="s">
        <v>10918</v>
      </c>
      <c r="D2570" s="2">
        <v>658629.31000000006</v>
      </c>
      <c r="E2570" s="3">
        <f t="shared" si="80"/>
        <v>2.9811415759856117E-3</v>
      </c>
      <c r="F2570" s="3">
        <f t="shared" si="81"/>
        <v>82.464479776337043</v>
      </c>
      <c r="G2570" t="s">
        <v>14473</v>
      </c>
    </row>
    <row r="2571" spans="1:7" x14ac:dyDescent="0.35">
      <c r="A2571" t="s">
        <v>3</v>
      </c>
      <c r="B2571" t="s">
        <v>9</v>
      </c>
      <c r="C2571" t="s">
        <v>7776</v>
      </c>
      <c r="D2571" s="2">
        <v>658046.68999999994</v>
      </c>
      <c r="E2571" s="3">
        <f t="shared" si="80"/>
        <v>2.9785044739334709E-3</v>
      </c>
      <c r="F2571" s="3">
        <f t="shared" si="81"/>
        <v>82.467458280810973</v>
      </c>
      <c r="G2571" t="s">
        <v>14473</v>
      </c>
    </row>
    <row r="2572" spans="1:7" x14ac:dyDescent="0.35">
      <c r="A2572" t="s">
        <v>10</v>
      </c>
      <c r="B2572" t="s">
        <v>6</v>
      </c>
      <c r="C2572" t="s">
        <v>603</v>
      </c>
      <c r="D2572" s="2">
        <v>658022.68000000005</v>
      </c>
      <c r="E2572" s="3">
        <f t="shared" si="80"/>
        <v>2.9783957979177631E-3</v>
      </c>
      <c r="F2572" s="3">
        <f t="shared" si="81"/>
        <v>82.470436676608898</v>
      </c>
      <c r="G2572" t="s">
        <v>14473</v>
      </c>
    </row>
    <row r="2573" spans="1:7" x14ac:dyDescent="0.35">
      <c r="A2573" t="s">
        <v>10</v>
      </c>
      <c r="B2573" t="s">
        <v>182</v>
      </c>
      <c r="C2573" t="s">
        <v>3326</v>
      </c>
      <c r="D2573" s="2">
        <v>657982.41</v>
      </c>
      <c r="E2573" s="3">
        <f t="shared" si="80"/>
        <v>2.9782135245669692E-3</v>
      </c>
      <c r="F2573" s="3">
        <f t="shared" si="81"/>
        <v>82.473414890133469</v>
      </c>
      <c r="G2573" t="s">
        <v>14473</v>
      </c>
    </row>
    <row r="2574" spans="1:7" x14ac:dyDescent="0.35">
      <c r="A2574" t="s">
        <v>3</v>
      </c>
      <c r="B2574" t="s">
        <v>9</v>
      </c>
      <c r="C2574" t="s">
        <v>11824</v>
      </c>
      <c r="D2574" s="2">
        <v>657947.48</v>
      </c>
      <c r="E2574" s="3">
        <f t="shared" si="80"/>
        <v>2.9780554215586936E-3</v>
      </c>
      <c r="F2574" s="3">
        <f t="shared" si="81"/>
        <v>82.476392945555034</v>
      </c>
      <c r="G2574" t="s">
        <v>14480</v>
      </c>
    </row>
    <row r="2575" spans="1:7" x14ac:dyDescent="0.35">
      <c r="A2575" t="s">
        <v>10</v>
      </c>
      <c r="B2575" t="s">
        <v>36</v>
      </c>
      <c r="C2575" t="s">
        <v>9419</v>
      </c>
      <c r="D2575" s="2">
        <v>657925.04</v>
      </c>
      <c r="E2575" s="3">
        <f t="shared" si="80"/>
        <v>2.9779538518047376E-3</v>
      </c>
      <c r="F2575" s="3">
        <f t="shared" si="81"/>
        <v>82.479370899406845</v>
      </c>
      <c r="G2575" t="s">
        <v>14473</v>
      </c>
    </row>
    <row r="2576" spans="1:7" x14ac:dyDescent="0.35">
      <c r="A2576" t="s">
        <v>3</v>
      </c>
      <c r="B2576" t="s">
        <v>9</v>
      </c>
      <c r="C2576" t="s">
        <v>4245</v>
      </c>
      <c r="D2576" s="2">
        <v>657008.73</v>
      </c>
      <c r="E2576" s="3">
        <f t="shared" si="80"/>
        <v>2.9738063749220407E-3</v>
      </c>
      <c r="F2576" s="3">
        <f t="shared" si="81"/>
        <v>82.48234470578177</v>
      </c>
      <c r="G2576" t="s">
        <v>14473</v>
      </c>
    </row>
    <row r="2577" spans="1:7" x14ac:dyDescent="0.35">
      <c r="A2577" t="s">
        <v>3</v>
      </c>
      <c r="B2577" t="s">
        <v>9</v>
      </c>
      <c r="C2577" t="s">
        <v>13196</v>
      </c>
      <c r="D2577" s="2">
        <v>656459.30000000005</v>
      </c>
      <c r="E2577" s="3">
        <f t="shared" si="80"/>
        <v>2.971319500148591E-3</v>
      </c>
      <c r="F2577" s="3">
        <f t="shared" si="81"/>
        <v>82.485316025281918</v>
      </c>
      <c r="G2577" t="s">
        <v>14473</v>
      </c>
    </row>
    <row r="2578" spans="1:7" x14ac:dyDescent="0.35">
      <c r="A2578" t="s">
        <v>3</v>
      </c>
      <c r="B2578" t="s">
        <v>9</v>
      </c>
      <c r="C2578" t="s">
        <v>3468</v>
      </c>
      <c r="D2578" s="2">
        <v>656459.07999999996</v>
      </c>
      <c r="E2578" s="3">
        <f t="shared" si="80"/>
        <v>2.9713185043666892E-3</v>
      </c>
      <c r="F2578" s="3">
        <f t="shared" si="81"/>
        <v>82.488287343786283</v>
      </c>
      <c r="G2578" t="s">
        <v>14480</v>
      </c>
    </row>
    <row r="2579" spans="1:7" x14ac:dyDescent="0.35">
      <c r="A2579" t="s">
        <v>10</v>
      </c>
      <c r="B2579" t="s">
        <v>15</v>
      </c>
      <c r="C2579" t="s">
        <v>764</v>
      </c>
      <c r="D2579" s="2">
        <v>655290.67000000004</v>
      </c>
      <c r="E2579" s="3">
        <f t="shared" si="80"/>
        <v>2.966029951950464E-3</v>
      </c>
      <c r="F2579" s="3">
        <f t="shared" si="81"/>
        <v>82.491253373738232</v>
      </c>
      <c r="G2579" t="s">
        <v>14473</v>
      </c>
    </row>
    <row r="2580" spans="1:7" x14ac:dyDescent="0.35">
      <c r="A2580" t="s">
        <v>10</v>
      </c>
      <c r="B2580" t="s">
        <v>6</v>
      </c>
      <c r="C2580" t="s">
        <v>4155</v>
      </c>
      <c r="D2580" s="2">
        <v>654729.46</v>
      </c>
      <c r="E2580" s="3">
        <f t="shared" si="80"/>
        <v>2.9634897575824683E-3</v>
      </c>
      <c r="F2580" s="3">
        <f t="shared" si="81"/>
        <v>82.494216863495808</v>
      </c>
      <c r="G2580" t="s">
        <v>14480</v>
      </c>
    </row>
    <row r="2581" spans="1:7" x14ac:dyDescent="0.35">
      <c r="A2581" t="s">
        <v>10</v>
      </c>
      <c r="B2581" t="s">
        <v>6</v>
      </c>
      <c r="C2581" t="s">
        <v>389</v>
      </c>
      <c r="D2581" s="2">
        <v>654388.27</v>
      </c>
      <c r="E2581" s="3">
        <f t="shared" si="80"/>
        <v>2.9619454356416327E-3</v>
      </c>
      <c r="F2581" s="3">
        <f t="shared" si="81"/>
        <v>82.497178808931451</v>
      </c>
      <c r="G2581" t="s">
        <v>14480</v>
      </c>
    </row>
    <row r="2582" spans="1:7" x14ac:dyDescent="0.35">
      <c r="A2582" t="s">
        <v>3</v>
      </c>
      <c r="B2582" t="s">
        <v>9</v>
      </c>
      <c r="C2582" t="s">
        <v>1511</v>
      </c>
      <c r="D2582" s="2">
        <v>654253.38</v>
      </c>
      <c r="E2582" s="3">
        <f t="shared" si="80"/>
        <v>2.9613348855475519E-3</v>
      </c>
      <c r="F2582" s="3">
        <f t="shared" si="81"/>
        <v>82.500140143816992</v>
      </c>
      <c r="G2582" t="s">
        <v>14480</v>
      </c>
    </row>
    <row r="2583" spans="1:7" x14ac:dyDescent="0.35">
      <c r="A2583" t="s">
        <v>10</v>
      </c>
      <c r="B2583" t="s">
        <v>9</v>
      </c>
      <c r="C2583" t="s">
        <v>3069</v>
      </c>
      <c r="D2583" s="2">
        <v>654027.94999999995</v>
      </c>
      <c r="E2583" s="3">
        <f t="shared" si="80"/>
        <v>2.9603145259381766E-3</v>
      </c>
      <c r="F2583" s="3">
        <f t="shared" si="81"/>
        <v>82.503100458342928</v>
      </c>
      <c r="G2583" t="s">
        <v>14480</v>
      </c>
    </row>
    <row r="2584" spans="1:7" x14ac:dyDescent="0.35">
      <c r="A2584" t="s">
        <v>10</v>
      </c>
      <c r="B2584" t="s">
        <v>29</v>
      </c>
      <c r="C2584" t="s">
        <v>113</v>
      </c>
      <c r="D2584" s="2">
        <v>653943.25</v>
      </c>
      <c r="E2584" s="3">
        <f t="shared" si="80"/>
        <v>2.9599311499060874E-3</v>
      </c>
      <c r="F2584" s="3">
        <f t="shared" si="81"/>
        <v>82.506060389492831</v>
      </c>
      <c r="G2584" t="s">
        <v>14480</v>
      </c>
    </row>
    <row r="2585" spans="1:7" x14ac:dyDescent="0.35">
      <c r="A2585" t="s">
        <v>10</v>
      </c>
      <c r="B2585" t="s">
        <v>76</v>
      </c>
      <c r="C2585" t="s">
        <v>553</v>
      </c>
      <c r="D2585" s="2">
        <v>653882.48</v>
      </c>
      <c r="E2585" s="3">
        <f t="shared" si="80"/>
        <v>2.9596560877871952E-3</v>
      </c>
      <c r="F2585" s="3">
        <f t="shared" si="81"/>
        <v>82.509020045580613</v>
      </c>
      <c r="G2585" t="s">
        <v>14480</v>
      </c>
    </row>
    <row r="2586" spans="1:7" x14ac:dyDescent="0.35">
      <c r="A2586" t="s">
        <v>10</v>
      </c>
      <c r="B2586" t="s">
        <v>9</v>
      </c>
      <c r="C2586" t="s">
        <v>388</v>
      </c>
      <c r="D2586" s="2">
        <v>653801.19999999995</v>
      </c>
      <c r="E2586" s="3">
        <f t="shared" si="80"/>
        <v>2.9592881916373926E-3</v>
      </c>
      <c r="F2586" s="3">
        <f t="shared" si="81"/>
        <v>82.511979333772246</v>
      </c>
      <c r="G2586" t="s">
        <v>14473</v>
      </c>
    </row>
    <row r="2587" spans="1:7" x14ac:dyDescent="0.35">
      <c r="A2587" t="s">
        <v>3</v>
      </c>
      <c r="B2587" t="s">
        <v>195</v>
      </c>
      <c r="C2587" s="13" t="s">
        <v>617</v>
      </c>
      <c r="D2587" s="2">
        <v>653469.76</v>
      </c>
      <c r="E2587" s="3">
        <f t="shared" si="80"/>
        <v>2.9577880009399207E-3</v>
      </c>
      <c r="F2587" s="3">
        <f t="shared" si="81"/>
        <v>82.514937121773187</v>
      </c>
      <c r="G2587" t="s">
        <v>14480</v>
      </c>
    </row>
    <row r="2588" spans="1:7" x14ac:dyDescent="0.35">
      <c r="A2588" t="s">
        <v>3</v>
      </c>
      <c r="B2588" t="s">
        <v>6</v>
      </c>
      <c r="C2588" s="8" t="s">
        <v>7764</v>
      </c>
      <c r="D2588" s="2">
        <v>653404.87</v>
      </c>
      <c r="E2588" s="3">
        <f t="shared" si="80"/>
        <v>2.9574942905417822E-3</v>
      </c>
      <c r="F2588" s="3">
        <f t="shared" si="81"/>
        <v>82.517894616063728</v>
      </c>
      <c r="G2588" t="s">
        <v>14480</v>
      </c>
    </row>
    <row r="2589" spans="1:7" x14ac:dyDescent="0.35">
      <c r="A2589" t="s">
        <v>3</v>
      </c>
      <c r="B2589" t="s">
        <v>9</v>
      </c>
      <c r="C2589" t="s">
        <v>12208</v>
      </c>
      <c r="D2589" s="2">
        <v>652909.72</v>
      </c>
      <c r="E2589" s="3">
        <f t="shared" si="80"/>
        <v>2.9552531023211283E-3</v>
      </c>
      <c r="F2589" s="3">
        <f t="shared" si="81"/>
        <v>82.520849869166042</v>
      </c>
      <c r="G2589" t="s">
        <v>14473</v>
      </c>
    </row>
    <row r="2590" spans="1:7" x14ac:dyDescent="0.35">
      <c r="A2590" t="s">
        <v>10</v>
      </c>
      <c r="B2590" t="s">
        <v>9</v>
      </c>
      <c r="C2590" t="s">
        <v>2034</v>
      </c>
      <c r="D2590" s="2">
        <v>652842.18000000005</v>
      </c>
      <c r="E2590" s="3">
        <f t="shared" si="80"/>
        <v>2.9549473972773584E-3</v>
      </c>
      <c r="F2590" s="3">
        <f t="shared" si="81"/>
        <v>82.523804816563313</v>
      </c>
      <c r="G2590" t="s">
        <v>14480</v>
      </c>
    </row>
    <row r="2591" spans="1:7" x14ac:dyDescent="0.35">
      <c r="A2591" t="s">
        <v>3</v>
      </c>
      <c r="B2591" t="s">
        <v>4</v>
      </c>
      <c r="C2591" t="s">
        <v>6477</v>
      </c>
      <c r="D2591" s="2">
        <v>652656.68999999994</v>
      </c>
      <c r="E2591" s="3">
        <f t="shared" si="80"/>
        <v>2.954107817345925E-3</v>
      </c>
      <c r="F2591" s="3">
        <f t="shared" si="81"/>
        <v>82.526758924380658</v>
      </c>
      <c r="G2591" t="s">
        <v>14480</v>
      </c>
    </row>
    <row r="2592" spans="1:7" x14ac:dyDescent="0.35">
      <c r="A2592" t="s">
        <v>10</v>
      </c>
      <c r="B2592" t="s">
        <v>73</v>
      </c>
      <c r="C2592" t="s">
        <v>7318</v>
      </c>
      <c r="D2592" s="2">
        <v>651432.69999999995</v>
      </c>
      <c r="E2592" s="3">
        <f t="shared" si="80"/>
        <v>2.9485676942111213E-3</v>
      </c>
      <c r="F2592" s="3">
        <f t="shared" si="81"/>
        <v>82.529707492074863</v>
      </c>
      <c r="G2592" t="s">
        <v>14480</v>
      </c>
    </row>
    <row r="2593" spans="1:7" x14ac:dyDescent="0.35">
      <c r="A2593" t="s">
        <v>10</v>
      </c>
      <c r="B2593" t="s">
        <v>1046</v>
      </c>
      <c r="C2593" t="s">
        <v>7530</v>
      </c>
      <c r="D2593" s="2">
        <v>651328.06000000006</v>
      </c>
      <c r="E2593" s="3">
        <f t="shared" si="80"/>
        <v>2.948094064128502E-3</v>
      </c>
      <c r="F2593" s="3">
        <f t="shared" si="81"/>
        <v>82.532655586138986</v>
      </c>
      <c r="G2593" t="s">
        <v>14473</v>
      </c>
    </row>
    <row r="2594" spans="1:7" x14ac:dyDescent="0.35">
      <c r="A2594" t="s">
        <v>3</v>
      </c>
      <c r="B2594" t="s">
        <v>18</v>
      </c>
      <c r="C2594" t="s">
        <v>1669</v>
      </c>
      <c r="D2594" s="2">
        <v>651213.51</v>
      </c>
      <c r="E2594" s="3">
        <f t="shared" si="80"/>
        <v>2.9475755785974994E-3</v>
      </c>
      <c r="F2594" s="3">
        <f t="shared" si="81"/>
        <v>82.535603161717589</v>
      </c>
      <c r="G2594" t="s">
        <v>14473</v>
      </c>
    </row>
    <row r="2595" spans="1:7" x14ac:dyDescent="0.35">
      <c r="A2595" t="s">
        <v>3</v>
      </c>
      <c r="B2595" t="s">
        <v>13</v>
      </c>
      <c r="C2595" t="s">
        <v>470</v>
      </c>
      <c r="D2595" s="2">
        <v>651033.27</v>
      </c>
      <c r="E2595" s="3">
        <f t="shared" si="80"/>
        <v>2.9467597616432621E-3</v>
      </c>
      <c r="F2595" s="3">
        <f t="shared" si="81"/>
        <v>82.53854992147923</v>
      </c>
      <c r="G2595" t="s">
        <v>14473</v>
      </c>
    </row>
    <row r="2596" spans="1:7" x14ac:dyDescent="0.35">
      <c r="A2596" t="s">
        <v>10</v>
      </c>
      <c r="B2596" t="s">
        <v>37</v>
      </c>
      <c r="C2596" t="s">
        <v>11887</v>
      </c>
      <c r="D2596" s="2">
        <v>650923.31999999995</v>
      </c>
      <c r="E2596" s="3">
        <f t="shared" si="80"/>
        <v>2.9462620970065641E-3</v>
      </c>
      <c r="F2596" s="3">
        <f t="shared" si="81"/>
        <v>82.541496183576243</v>
      </c>
      <c r="G2596" t="s">
        <v>14473</v>
      </c>
    </row>
    <row r="2597" spans="1:7" x14ac:dyDescent="0.35">
      <c r="A2597" t="s">
        <v>10</v>
      </c>
      <c r="B2597" t="s">
        <v>20</v>
      </c>
      <c r="C2597" t="s">
        <v>13771</v>
      </c>
      <c r="D2597" s="2">
        <v>650289.16</v>
      </c>
      <c r="E2597" s="3">
        <f t="shared" si="80"/>
        <v>2.9433917104125834E-3</v>
      </c>
      <c r="F2597" s="3">
        <f t="shared" si="81"/>
        <v>82.54443957528666</v>
      </c>
      <c r="G2597" t="s">
        <v>14480</v>
      </c>
    </row>
    <row r="2598" spans="1:7" x14ac:dyDescent="0.35">
      <c r="A2598" t="s">
        <v>3</v>
      </c>
      <c r="B2598" t="s">
        <v>8</v>
      </c>
      <c r="C2598" t="s">
        <v>21</v>
      </c>
      <c r="D2598" s="2">
        <v>650123.09</v>
      </c>
      <c r="E2598" s="3">
        <f t="shared" si="80"/>
        <v>2.942640030865367E-3</v>
      </c>
      <c r="F2598" s="3">
        <f t="shared" si="81"/>
        <v>82.547382215317526</v>
      </c>
      <c r="G2598" t="s">
        <v>14473</v>
      </c>
    </row>
    <row r="2599" spans="1:7" x14ac:dyDescent="0.35">
      <c r="A2599" t="s">
        <v>3</v>
      </c>
      <c r="B2599" t="s">
        <v>29</v>
      </c>
      <c r="C2599" t="s">
        <v>8666</v>
      </c>
      <c r="D2599" s="2">
        <v>650039.19999999995</v>
      </c>
      <c r="E2599" s="3">
        <f t="shared" si="80"/>
        <v>2.9422603211211873E-3</v>
      </c>
      <c r="F2599" s="3">
        <f t="shared" si="81"/>
        <v>82.550324475638647</v>
      </c>
      <c r="G2599" t="s">
        <v>14473</v>
      </c>
    </row>
    <row r="2600" spans="1:7" x14ac:dyDescent="0.35">
      <c r="A2600" t="s">
        <v>10</v>
      </c>
      <c r="B2600" t="s">
        <v>6</v>
      </c>
      <c r="C2600" s="8" t="s">
        <v>7764</v>
      </c>
      <c r="D2600" s="2">
        <v>649821.15</v>
      </c>
      <c r="E2600" s="3">
        <f t="shared" si="80"/>
        <v>2.9412733654683278E-3</v>
      </c>
      <c r="F2600" s="3">
        <f t="shared" si="81"/>
        <v>82.553265749004112</v>
      </c>
      <c r="G2600" t="s">
        <v>14480</v>
      </c>
    </row>
    <row r="2601" spans="1:7" x14ac:dyDescent="0.35">
      <c r="A2601" t="s">
        <v>10</v>
      </c>
      <c r="B2601" t="s">
        <v>9</v>
      </c>
      <c r="C2601" t="s">
        <v>1096</v>
      </c>
      <c r="D2601" s="2">
        <v>649658.23</v>
      </c>
      <c r="E2601" s="3">
        <f t="shared" si="80"/>
        <v>2.9405359437074288E-3</v>
      </c>
      <c r="F2601" s="3">
        <f t="shared" si="81"/>
        <v>82.55620628494782</v>
      </c>
      <c r="G2601" t="s">
        <v>14473</v>
      </c>
    </row>
    <row r="2602" spans="1:7" x14ac:dyDescent="0.35">
      <c r="A2602" t="s">
        <v>10</v>
      </c>
      <c r="B2602" t="s">
        <v>6</v>
      </c>
      <c r="C2602" s="8" t="s">
        <v>1820</v>
      </c>
      <c r="D2602" s="2">
        <v>649078.30000000005</v>
      </c>
      <c r="E2602" s="3">
        <f t="shared" si="80"/>
        <v>2.9379110173521758E-3</v>
      </c>
      <c r="F2602" s="3">
        <f t="shared" si="81"/>
        <v>82.559144195965175</v>
      </c>
      <c r="G2602" t="s">
        <v>14480</v>
      </c>
    </row>
    <row r="2603" spans="1:7" x14ac:dyDescent="0.35">
      <c r="A2603" t="s">
        <v>3</v>
      </c>
      <c r="B2603" t="s">
        <v>9</v>
      </c>
      <c r="C2603" t="s">
        <v>11427</v>
      </c>
      <c r="D2603" s="2">
        <v>649024.28</v>
      </c>
      <c r="E2603" s="3">
        <f t="shared" si="80"/>
        <v>2.9376665076325361E-3</v>
      </c>
      <c r="F2603" s="3">
        <f t="shared" si="81"/>
        <v>82.562081862472809</v>
      </c>
      <c r="G2603" t="s">
        <v>14480</v>
      </c>
    </row>
    <row r="2604" spans="1:7" x14ac:dyDescent="0.35">
      <c r="A2604" t="s">
        <v>3</v>
      </c>
      <c r="B2604" t="s">
        <v>8</v>
      </c>
      <c r="C2604" t="s">
        <v>107</v>
      </c>
      <c r="D2604" s="2">
        <v>648621.38</v>
      </c>
      <c r="E2604" s="3">
        <f t="shared" si="80"/>
        <v>2.9358428688683199E-3</v>
      </c>
      <c r="F2604" s="3">
        <f t="shared" si="81"/>
        <v>82.565017705341674</v>
      </c>
      <c r="G2604" t="s">
        <v>14480</v>
      </c>
    </row>
    <row r="2605" spans="1:7" x14ac:dyDescent="0.35">
      <c r="A2605" t="s">
        <v>10</v>
      </c>
      <c r="B2605" t="s">
        <v>36</v>
      </c>
      <c r="C2605" t="s">
        <v>13175</v>
      </c>
      <c r="D2605" s="2">
        <v>648571.93000000005</v>
      </c>
      <c r="E2605" s="3">
        <f t="shared" si="80"/>
        <v>2.935619044254544E-3</v>
      </c>
      <c r="F2605" s="3">
        <f t="shared" si="81"/>
        <v>82.567953324385925</v>
      </c>
      <c r="G2605" t="s">
        <v>14473</v>
      </c>
    </row>
    <row r="2606" spans="1:7" x14ac:dyDescent="0.35">
      <c r="A2606" t="s">
        <v>3</v>
      </c>
      <c r="B2606" t="s">
        <v>83</v>
      </c>
      <c r="C2606" t="s">
        <v>5612</v>
      </c>
      <c r="D2606" s="2">
        <v>648450.41</v>
      </c>
      <c r="E2606" s="3">
        <f t="shared" si="80"/>
        <v>2.9350690105423884E-3</v>
      </c>
      <c r="F2606" s="3">
        <f t="shared" si="81"/>
        <v>82.570888393396473</v>
      </c>
      <c r="G2606" t="s">
        <v>14480</v>
      </c>
    </row>
    <row r="2607" spans="1:7" x14ac:dyDescent="0.35">
      <c r="A2607" t="s">
        <v>3</v>
      </c>
      <c r="B2607" t="s">
        <v>9</v>
      </c>
      <c r="C2607" t="s">
        <v>14330</v>
      </c>
      <c r="D2607" s="2">
        <v>648420.92000000004</v>
      </c>
      <c r="E2607" s="3">
        <f t="shared" si="80"/>
        <v>2.9349355305047695E-3</v>
      </c>
      <c r="F2607" s="3">
        <f t="shared" si="81"/>
        <v>82.573823328926977</v>
      </c>
      <c r="G2607" t="s">
        <v>14480</v>
      </c>
    </row>
    <row r="2608" spans="1:7" x14ac:dyDescent="0.35">
      <c r="A2608" t="s">
        <v>3</v>
      </c>
      <c r="B2608" t="s">
        <v>76</v>
      </c>
      <c r="C2608" t="s">
        <v>4329</v>
      </c>
      <c r="D2608" s="2">
        <v>648249.18000000005</v>
      </c>
      <c r="E2608" s="3">
        <f t="shared" si="80"/>
        <v>2.9341581869421823E-3</v>
      </c>
      <c r="F2608" s="3">
        <f t="shared" si="81"/>
        <v>82.576757487113923</v>
      </c>
      <c r="G2608" t="s">
        <v>14473</v>
      </c>
    </row>
    <row r="2609" spans="1:7" x14ac:dyDescent="0.35">
      <c r="A2609" t="s">
        <v>10</v>
      </c>
      <c r="B2609" t="s">
        <v>20</v>
      </c>
      <c r="C2609" t="s">
        <v>5113</v>
      </c>
      <c r="D2609" s="2">
        <v>648084.97</v>
      </c>
      <c r="E2609" s="3">
        <f t="shared" si="80"/>
        <v>2.9334149262783154E-3</v>
      </c>
      <c r="F2609" s="3">
        <f t="shared" si="81"/>
        <v>82.579690902040198</v>
      </c>
      <c r="G2609" t="s">
        <v>14473</v>
      </c>
    </row>
    <row r="2610" spans="1:7" x14ac:dyDescent="0.35">
      <c r="A2610" t="s">
        <v>3</v>
      </c>
      <c r="B2610" t="s">
        <v>6</v>
      </c>
      <c r="C2610" s="8" t="s">
        <v>11767</v>
      </c>
      <c r="D2610" s="2">
        <v>647750</v>
      </c>
      <c r="E2610" s="3">
        <f t="shared" si="80"/>
        <v>2.9318987578076049E-3</v>
      </c>
      <c r="F2610" s="3">
        <f t="shared" si="81"/>
        <v>82.582622800798006</v>
      </c>
      <c r="G2610" t="s">
        <v>14480</v>
      </c>
    </row>
    <row r="2611" spans="1:7" x14ac:dyDescent="0.35">
      <c r="A2611" t="s">
        <v>3</v>
      </c>
      <c r="B2611" t="s">
        <v>9</v>
      </c>
      <c r="C2611" t="s">
        <v>13176</v>
      </c>
      <c r="D2611" s="2">
        <v>647743.94999999995</v>
      </c>
      <c r="E2611" s="3">
        <f t="shared" si="80"/>
        <v>2.9318713738053122E-3</v>
      </c>
      <c r="F2611" s="3">
        <f t="shared" si="81"/>
        <v>82.58555467217181</v>
      </c>
      <c r="G2611" t="s">
        <v>14480</v>
      </c>
    </row>
    <row r="2612" spans="1:7" x14ac:dyDescent="0.35">
      <c r="A2612" t="s">
        <v>3</v>
      </c>
      <c r="B2612" t="s">
        <v>3033</v>
      </c>
      <c r="C2612" t="s">
        <v>6360</v>
      </c>
      <c r="D2612" s="2">
        <v>647660.81999999995</v>
      </c>
      <c r="E2612" s="3">
        <f t="shared" si="80"/>
        <v>2.9314951040349743E-3</v>
      </c>
      <c r="F2612" s="3">
        <f t="shared" si="81"/>
        <v>82.588486167275846</v>
      </c>
      <c r="G2612" t="s">
        <v>14480</v>
      </c>
    </row>
    <row r="2613" spans="1:7" x14ac:dyDescent="0.35">
      <c r="A2613" t="s">
        <v>10</v>
      </c>
      <c r="B2613" t="s">
        <v>29</v>
      </c>
      <c r="C2613" t="s">
        <v>4272</v>
      </c>
      <c r="D2613" s="2">
        <v>647109.74</v>
      </c>
      <c r="E2613" s="3">
        <f t="shared" si="80"/>
        <v>2.9290007608972629E-3</v>
      </c>
      <c r="F2613" s="3">
        <f t="shared" si="81"/>
        <v>82.591415168036747</v>
      </c>
      <c r="G2613" t="s">
        <v>14473</v>
      </c>
    </row>
    <row r="2614" spans="1:7" x14ac:dyDescent="0.35">
      <c r="A2614" t="s">
        <v>3</v>
      </c>
      <c r="B2614" t="s">
        <v>76</v>
      </c>
      <c r="C2614" t="s">
        <v>2034</v>
      </c>
      <c r="D2614" s="2">
        <v>647058.47</v>
      </c>
      <c r="E2614" s="3">
        <f t="shared" si="80"/>
        <v>2.9287686984513922E-3</v>
      </c>
      <c r="F2614" s="3">
        <f t="shared" si="81"/>
        <v>82.5943439367352</v>
      </c>
      <c r="G2614" t="s">
        <v>14480</v>
      </c>
    </row>
    <row r="2615" spans="1:7" x14ac:dyDescent="0.35">
      <c r="A2615" t="s">
        <v>10</v>
      </c>
      <c r="B2615" t="s">
        <v>13</v>
      </c>
      <c r="C2615" s="8" t="s">
        <v>698</v>
      </c>
      <c r="D2615" s="2">
        <v>646495.61</v>
      </c>
      <c r="E2615" s="3">
        <f t="shared" si="80"/>
        <v>2.9262210357191352E-3</v>
      </c>
      <c r="F2615" s="3">
        <f t="shared" si="81"/>
        <v>82.597270157770922</v>
      </c>
      <c r="G2615" t="s">
        <v>14480</v>
      </c>
    </row>
    <row r="2616" spans="1:7" x14ac:dyDescent="0.35">
      <c r="A2616" t="s">
        <v>3</v>
      </c>
      <c r="B2616" t="s">
        <v>8</v>
      </c>
      <c r="C2616" t="s">
        <v>13261</v>
      </c>
      <c r="D2616" s="2">
        <v>645438.82999999996</v>
      </c>
      <c r="E2616" s="3">
        <f t="shared" si="80"/>
        <v>2.9214377520923097E-3</v>
      </c>
      <c r="F2616" s="3">
        <f t="shared" si="81"/>
        <v>82.600191595523015</v>
      </c>
      <c r="G2616" t="s">
        <v>14480</v>
      </c>
    </row>
    <row r="2617" spans="1:7" x14ac:dyDescent="0.35">
      <c r="A2617" t="s">
        <v>3</v>
      </c>
      <c r="B2617" t="s">
        <v>8</v>
      </c>
      <c r="C2617" t="s">
        <v>1106</v>
      </c>
      <c r="D2617" s="2">
        <v>645185.02</v>
      </c>
      <c r="E2617" s="3">
        <f t="shared" si="80"/>
        <v>2.9202889366176377E-3</v>
      </c>
      <c r="F2617" s="3">
        <f t="shared" si="81"/>
        <v>82.603111884459636</v>
      </c>
      <c r="G2617" t="s">
        <v>14473</v>
      </c>
    </row>
    <row r="2618" spans="1:7" x14ac:dyDescent="0.35">
      <c r="A2618" t="s">
        <v>3</v>
      </c>
      <c r="B2618" t="s">
        <v>6</v>
      </c>
      <c r="C2618" t="s">
        <v>4646</v>
      </c>
      <c r="D2618" s="2">
        <v>645179.89</v>
      </c>
      <c r="E2618" s="3">
        <f t="shared" si="80"/>
        <v>2.9202657167942065E-3</v>
      </c>
      <c r="F2618" s="3">
        <f t="shared" si="81"/>
        <v>82.606032150176432</v>
      </c>
      <c r="G2618" t="s">
        <v>14480</v>
      </c>
    </row>
    <row r="2619" spans="1:7" x14ac:dyDescent="0.35">
      <c r="A2619" t="s">
        <v>3</v>
      </c>
      <c r="B2619" t="s">
        <v>9</v>
      </c>
      <c r="C2619" t="s">
        <v>583</v>
      </c>
      <c r="D2619" s="2">
        <v>645058.68000000005</v>
      </c>
      <c r="E2619" s="3">
        <f t="shared" si="80"/>
        <v>2.9197170862292759E-3</v>
      </c>
      <c r="F2619" s="3">
        <f t="shared" si="81"/>
        <v>82.608951867262661</v>
      </c>
      <c r="G2619" t="s">
        <v>14480</v>
      </c>
    </row>
    <row r="2620" spans="1:7" x14ac:dyDescent="0.35">
      <c r="A2620" t="s">
        <v>3</v>
      </c>
      <c r="B2620" t="s">
        <v>23</v>
      </c>
      <c r="C2620" t="s">
        <v>2745</v>
      </c>
      <c r="D2620" s="2">
        <v>644985.12</v>
      </c>
      <c r="E2620" s="3">
        <f t="shared" si="80"/>
        <v>2.9193841329716542E-3</v>
      </c>
      <c r="F2620" s="3">
        <f t="shared" si="81"/>
        <v>82.611871251395627</v>
      </c>
      <c r="G2620" t="s">
        <v>14480</v>
      </c>
    </row>
    <row r="2621" spans="1:7" x14ac:dyDescent="0.35">
      <c r="A2621" t="s">
        <v>3</v>
      </c>
      <c r="B2621" t="s">
        <v>22</v>
      </c>
      <c r="C2621" t="s">
        <v>1500</v>
      </c>
      <c r="D2621" s="2">
        <v>644971.01</v>
      </c>
      <c r="E2621" s="3">
        <f t="shared" si="80"/>
        <v>2.9193202671415151E-3</v>
      </c>
      <c r="F2621" s="3">
        <f t="shared" si="81"/>
        <v>82.614790571662766</v>
      </c>
      <c r="G2621" t="s">
        <v>14473</v>
      </c>
    </row>
    <row r="2622" spans="1:7" x14ac:dyDescent="0.35">
      <c r="A2622" t="s">
        <v>10</v>
      </c>
      <c r="B2622" t="s">
        <v>9</v>
      </c>
      <c r="C2622" t="s">
        <v>12281</v>
      </c>
      <c r="D2622" s="2">
        <v>644196.43000000005</v>
      </c>
      <c r="E2622" s="3">
        <f t="shared" si="80"/>
        <v>2.9158143001174739E-3</v>
      </c>
      <c r="F2622" s="3">
        <f t="shared" si="81"/>
        <v>82.61770638596289</v>
      </c>
      <c r="G2622" t="s">
        <v>14480</v>
      </c>
    </row>
    <row r="2623" spans="1:7" x14ac:dyDescent="0.35">
      <c r="A2623" t="s">
        <v>3</v>
      </c>
      <c r="B2623" t="s">
        <v>11</v>
      </c>
      <c r="C2623" s="7" t="s">
        <v>2191</v>
      </c>
      <c r="D2623" s="2">
        <v>643643.15</v>
      </c>
      <c r="E2623" s="3">
        <f t="shared" si="80"/>
        <v>2.913309999160747E-3</v>
      </c>
      <c r="F2623" s="3">
        <f t="shared" si="81"/>
        <v>82.620619695962048</v>
      </c>
      <c r="G2623" t="s">
        <v>14480</v>
      </c>
    </row>
    <row r="2624" spans="1:7" x14ac:dyDescent="0.35">
      <c r="A2624" t="s">
        <v>3</v>
      </c>
      <c r="B2624" t="s">
        <v>6</v>
      </c>
      <c r="C2624" t="s">
        <v>11756</v>
      </c>
      <c r="D2624" s="2">
        <v>643540.62</v>
      </c>
      <c r="E2624" s="3">
        <f t="shared" si="80"/>
        <v>2.912845919531819E-3</v>
      </c>
      <c r="F2624" s="3">
        <f t="shared" si="81"/>
        <v>82.623532541881573</v>
      </c>
      <c r="G2624" t="s">
        <v>14480</v>
      </c>
    </row>
    <row r="2625" spans="1:7" x14ac:dyDescent="0.35">
      <c r="A2625" t="s">
        <v>3</v>
      </c>
      <c r="B2625" t="s">
        <v>9</v>
      </c>
      <c r="C2625" t="s">
        <v>10543</v>
      </c>
      <c r="D2625" s="2">
        <v>643304.93000000005</v>
      </c>
      <c r="E2625" s="3">
        <f t="shared" si="80"/>
        <v>2.9117791202755822E-3</v>
      </c>
      <c r="F2625" s="3">
        <f t="shared" si="81"/>
        <v>82.626444321001856</v>
      </c>
      <c r="G2625" t="s">
        <v>14480</v>
      </c>
    </row>
    <row r="2626" spans="1:7" x14ac:dyDescent="0.35">
      <c r="A2626" t="s">
        <v>3</v>
      </c>
      <c r="B2626" t="s">
        <v>9</v>
      </c>
      <c r="C2626" t="s">
        <v>1714</v>
      </c>
      <c r="D2626" s="2">
        <v>643292.89</v>
      </c>
      <c r="E2626" s="3">
        <f t="shared" si="80"/>
        <v>2.9117246238478797E-3</v>
      </c>
      <c r="F2626" s="3">
        <f t="shared" si="81"/>
        <v>82.629356045625698</v>
      </c>
      <c r="G2626" t="s">
        <v>14473</v>
      </c>
    </row>
    <row r="2627" spans="1:7" x14ac:dyDescent="0.35">
      <c r="A2627" t="s">
        <v>3</v>
      </c>
      <c r="B2627" t="s">
        <v>9</v>
      </c>
      <c r="C2627" t="s">
        <v>13296</v>
      </c>
      <c r="D2627" s="2">
        <v>643085.27</v>
      </c>
      <c r="E2627" s="3">
        <f t="shared" ref="E2627:E2690" si="82">(D2627/$D$29638)*100</f>
        <v>2.9107848773097154E-3</v>
      </c>
      <c r="F2627" s="3">
        <f t="shared" si="81"/>
        <v>82.632266830503013</v>
      </c>
      <c r="G2627" t="s">
        <v>14480</v>
      </c>
    </row>
    <row r="2628" spans="1:7" x14ac:dyDescent="0.35">
      <c r="A2628" t="s">
        <v>10</v>
      </c>
      <c r="B2628" t="s">
        <v>9</v>
      </c>
      <c r="C2628" t="s">
        <v>595</v>
      </c>
      <c r="D2628" s="2">
        <v>642973.93999999994</v>
      </c>
      <c r="E2628" s="3">
        <f t="shared" si="82"/>
        <v>2.9102809664047261E-3</v>
      </c>
      <c r="F2628" s="3">
        <f t="shared" ref="F2628:F2691" si="83">E2628+F2627</f>
        <v>82.635177111469417</v>
      </c>
      <c r="G2628" t="s">
        <v>14473</v>
      </c>
    </row>
    <row r="2629" spans="1:7" x14ac:dyDescent="0.35">
      <c r="A2629" t="s">
        <v>3</v>
      </c>
      <c r="B2629" t="s">
        <v>8</v>
      </c>
      <c r="C2629" t="s">
        <v>2057</v>
      </c>
      <c r="D2629" s="2">
        <v>642458.57999999996</v>
      </c>
      <c r="E2629" s="3">
        <f t="shared" si="82"/>
        <v>2.9079483020375725E-3</v>
      </c>
      <c r="F2629" s="3">
        <f t="shared" si="83"/>
        <v>82.638085059771456</v>
      </c>
      <c r="G2629" t="s">
        <v>14480</v>
      </c>
    </row>
    <row r="2630" spans="1:7" x14ac:dyDescent="0.35">
      <c r="A2630" t="s">
        <v>3</v>
      </c>
      <c r="B2630" t="s">
        <v>28</v>
      </c>
      <c r="C2630" t="s">
        <v>7926</v>
      </c>
      <c r="D2630" s="2">
        <v>642199.19999999995</v>
      </c>
      <c r="E2630" s="3">
        <f t="shared" si="82"/>
        <v>2.9067742751756657E-3</v>
      </c>
      <c r="F2630" s="3">
        <f t="shared" si="83"/>
        <v>82.640991834046631</v>
      </c>
      <c r="G2630" t="s">
        <v>14473</v>
      </c>
    </row>
    <row r="2631" spans="1:7" x14ac:dyDescent="0.35">
      <c r="A2631" t="s">
        <v>10</v>
      </c>
      <c r="B2631" t="s">
        <v>6</v>
      </c>
      <c r="C2631" t="s">
        <v>1882</v>
      </c>
      <c r="D2631" s="2">
        <v>641446.52</v>
      </c>
      <c r="E2631" s="3">
        <f t="shared" si="82"/>
        <v>2.903367433713641E-3</v>
      </c>
      <c r="F2631" s="3">
        <f t="shared" si="83"/>
        <v>82.643895201480348</v>
      </c>
      <c r="G2631" t="s">
        <v>14473</v>
      </c>
    </row>
    <row r="2632" spans="1:7" x14ac:dyDescent="0.35">
      <c r="A2632" t="s">
        <v>3</v>
      </c>
      <c r="B2632" t="s">
        <v>9</v>
      </c>
      <c r="C2632" t="s">
        <v>4075</v>
      </c>
      <c r="D2632" s="2">
        <v>641419.19999999995</v>
      </c>
      <c r="E2632" s="3">
        <f t="shared" si="82"/>
        <v>2.9032437757065955E-3</v>
      </c>
      <c r="F2632" s="3">
        <f t="shared" si="83"/>
        <v>82.646798445256053</v>
      </c>
      <c r="G2632" t="s">
        <v>14480</v>
      </c>
    </row>
    <row r="2633" spans="1:7" x14ac:dyDescent="0.35">
      <c r="A2633" t="s">
        <v>10</v>
      </c>
      <c r="B2633" t="s">
        <v>180</v>
      </c>
      <c r="C2633" t="s">
        <v>2789</v>
      </c>
      <c r="D2633" s="2">
        <v>641363.09</v>
      </c>
      <c r="E2633" s="3">
        <f t="shared" si="82"/>
        <v>2.9029898060588914E-3</v>
      </c>
      <c r="F2633" s="3">
        <f t="shared" si="83"/>
        <v>82.649701435062113</v>
      </c>
      <c r="G2633" t="s">
        <v>14480</v>
      </c>
    </row>
    <row r="2634" spans="1:7" x14ac:dyDescent="0.35">
      <c r="A2634" t="s">
        <v>3</v>
      </c>
      <c r="B2634" t="s">
        <v>9</v>
      </c>
      <c r="C2634" t="s">
        <v>178</v>
      </c>
      <c r="D2634" s="2">
        <v>641206.80000000005</v>
      </c>
      <c r="E2634" s="3">
        <f t="shared" si="82"/>
        <v>2.9022823935434803E-3</v>
      </c>
      <c r="F2634" s="3">
        <f t="shared" si="83"/>
        <v>82.652603717455662</v>
      </c>
      <c r="G2634" t="s">
        <v>14480</v>
      </c>
    </row>
    <row r="2635" spans="1:7" x14ac:dyDescent="0.35">
      <c r="A2635" t="s">
        <v>3</v>
      </c>
      <c r="B2635" t="s">
        <v>1417</v>
      </c>
      <c r="C2635" t="s">
        <v>91</v>
      </c>
      <c r="D2635" s="2">
        <v>640925.39</v>
      </c>
      <c r="E2635" s="3">
        <f t="shared" si="82"/>
        <v>2.901008652702979E-3</v>
      </c>
      <c r="F2635" s="3">
        <f t="shared" si="83"/>
        <v>82.655504726108362</v>
      </c>
      <c r="G2635" t="s">
        <v>14473</v>
      </c>
    </row>
    <row r="2636" spans="1:7" x14ac:dyDescent="0.35">
      <c r="A2636" t="s">
        <v>10</v>
      </c>
      <c r="B2636" t="s">
        <v>57</v>
      </c>
      <c r="C2636" t="s">
        <v>1851</v>
      </c>
      <c r="D2636" s="2">
        <v>640869.49</v>
      </c>
      <c r="E2636" s="3">
        <f t="shared" si="82"/>
        <v>2.9007556335743623E-3</v>
      </c>
      <c r="F2636" s="3">
        <f t="shared" si="83"/>
        <v>82.658405481741937</v>
      </c>
      <c r="G2636" t="s">
        <v>14473</v>
      </c>
    </row>
    <row r="2637" spans="1:7" x14ac:dyDescent="0.35">
      <c r="A2637" t="s">
        <v>10</v>
      </c>
      <c r="B2637" t="s">
        <v>9</v>
      </c>
      <c r="C2637" s="11" t="s">
        <v>3261</v>
      </c>
      <c r="D2637" s="2">
        <v>640847.85</v>
      </c>
      <c r="E2637" s="3">
        <f t="shared" si="82"/>
        <v>2.9006576848455024E-3</v>
      </c>
      <c r="F2637" s="3">
        <f t="shared" si="83"/>
        <v>82.661306139426785</v>
      </c>
      <c r="G2637" t="s">
        <v>14473</v>
      </c>
    </row>
    <row r="2638" spans="1:7" x14ac:dyDescent="0.35">
      <c r="A2638" t="s">
        <v>3</v>
      </c>
      <c r="B2638" t="s">
        <v>9</v>
      </c>
      <c r="C2638" t="s">
        <v>6242</v>
      </c>
      <c r="D2638" s="2">
        <v>640663.18000000005</v>
      </c>
      <c r="E2638" s="3">
        <f t="shared" si="82"/>
        <v>2.8998218164647937E-3</v>
      </c>
      <c r="F2638" s="3">
        <f t="shared" si="83"/>
        <v>82.664205961243255</v>
      </c>
      <c r="G2638" t="s">
        <v>14480</v>
      </c>
    </row>
    <row r="2639" spans="1:7" x14ac:dyDescent="0.35">
      <c r="A2639" t="s">
        <v>10</v>
      </c>
      <c r="B2639" t="s">
        <v>9</v>
      </c>
      <c r="C2639" t="s">
        <v>10054</v>
      </c>
      <c r="D2639" s="2">
        <v>640568.06000000006</v>
      </c>
      <c r="E2639" s="3">
        <f t="shared" si="82"/>
        <v>2.8993912765808219E-3</v>
      </c>
      <c r="F2639" s="3">
        <f t="shared" si="83"/>
        <v>82.66710535251984</v>
      </c>
      <c r="G2639" t="s">
        <v>14473</v>
      </c>
    </row>
    <row r="2640" spans="1:7" x14ac:dyDescent="0.35">
      <c r="A2640" t="s">
        <v>10</v>
      </c>
      <c r="B2640" t="s">
        <v>6412</v>
      </c>
      <c r="C2640" t="s">
        <v>2419</v>
      </c>
      <c r="D2640" s="2">
        <v>640340.11</v>
      </c>
      <c r="E2640" s="3">
        <f t="shared" si="82"/>
        <v>2.8983595107423929E-3</v>
      </c>
      <c r="F2640" s="3">
        <f t="shared" si="83"/>
        <v>82.670003712030578</v>
      </c>
      <c r="G2640" t="s">
        <v>14473</v>
      </c>
    </row>
    <row r="2641" spans="1:7" x14ac:dyDescent="0.35">
      <c r="A2641" t="s">
        <v>10</v>
      </c>
      <c r="B2641" t="s">
        <v>31</v>
      </c>
      <c r="C2641" t="s">
        <v>8802</v>
      </c>
      <c r="D2641" s="2">
        <v>639612.07999999996</v>
      </c>
      <c r="E2641" s="3">
        <f t="shared" si="82"/>
        <v>2.8950642421161532E-3</v>
      </c>
      <c r="F2641" s="3">
        <f t="shared" si="83"/>
        <v>82.672898776272689</v>
      </c>
      <c r="G2641" t="s">
        <v>14473</v>
      </c>
    </row>
    <row r="2642" spans="1:7" x14ac:dyDescent="0.35">
      <c r="A2642" t="s">
        <v>10</v>
      </c>
      <c r="B2642" t="s">
        <v>187</v>
      </c>
      <c r="C2642" t="s">
        <v>12988</v>
      </c>
      <c r="D2642" s="2">
        <v>639564.32999999996</v>
      </c>
      <c r="E2642" s="3">
        <f t="shared" si="82"/>
        <v>2.8948481121807068E-3</v>
      </c>
      <c r="F2642" s="3">
        <f t="shared" si="83"/>
        <v>82.675793624384866</v>
      </c>
      <c r="G2642" t="s">
        <v>14473</v>
      </c>
    </row>
    <row r="2643" spans="1:7" x14ac:dyDescent="0.35">
      <c r="A2643" t="s">
        <v>3</v>
      </c>
      <c r="B2643" t="s">
        <v>6</v>
      </c>
      <c r="C2643" t="s">
        <v>2017</v>
      </c>
      <c r="D2643" s="2">
        <v>639475.01</v>
      </c>
      <c r="E2643" s="3">
        <f t="shared" si="82"/>
        <v>2.8944438247286847E-3</v>
      </c>
      <c r="F2643" s="3">
        <f t="shared" si="83"/>
        <v>82.678688068209595</v>
      </c>
      <c r="G2643" t="s">
        <v>14473</v>
      </c>
    </row>
    <row r="2644" spans="1:7" x14ac:dyDescent="0.35">
      <c r="A2644" t="s">
        <v>3</v>
      </c>
      <c r="B2644" t="s">
        <v>13</v>
      </c>
      <c r="C2644" t="s">
        <v>479</v>
      </c>
      <c r="D2644" s="2">
        <v>639354.32999999996</v>
      </c>
      <c r="E2644" s="3">
        <f t="shared" si="82"/>
        <v>2.8938975930928802E-3</v>
      </c>
      <c r="F2644" s="3">
        <f t="shared" si="83"/>
        <v>82.681581965802692</v>
      </c>
      <c r="G2644" t="s">
        <v>14480</v>
      </c>
    </row>
    <row r="2645" spans="1:7" x14ac:dyDescent="0.35">
      <c r="A2645" t="s">
        <v>3</v>
      </c>
      <c r="B2645" t="s">
        <v>1874</v>
      </c>
      <c r="C2645" t="s">
        <v>13517</v>
      </c>
      <c r="D2645" s="2">
        <v>639308</v>
      </c>
      <c r="E2645" s="3">
        <f t="shared" si="82"/>
        <v>2.8936878904769806E-3</v>
      </c>
      <c r="F2645" s="3">
        <f t="shared" si="83"/>
        <v>82.68447565369317</v>
      </c>
      <c r="G2645" t="s">
        <v>14473</v>
      </c>
    </row>
    <row r="2646" spans="1:7" x14ac:dyDescent="0.35">
      <c r="A2646" t="s">
        <v>10</v>
      </c>
      <c r="B2646" t="s">
        <v>8</v>
      </c>
      <c r="C2646" t="s">
        <v>41</v>
      </c>
      <c r="D2646" s="2">
        <v>638675.22</v>
      </c>
      <c r="E2646" s="3">
        <f t="shared" si="82"/>
        <v>2.8908237501512907E-3</v>
      </c>
      <c r="F2646" s="3">
        <f t="shared" si="83"/>
        <v>82.687366477443319</v>
      </c>
      <c r="G2646" t="s">
        <v>14473</v>
      </c>
    </row>
    <row r="2647" spans="1:7" x14ac:dyDescent="0.35">
      <c r="A2647" t="s">
        <v>3</v>
      </c>
      <c r="B2647" t="s">
        <v>73</v>
      </c>
      <c r="C2647" t="s">
        <v>13880</v>
      </c>
      <c r="D2647" s="2">
        <v>638619.48</v>
      </c>
      <c r="E2647" s="3">
        <f t="shared" si="82"/>
        <v>2.8905714552276934E-3</v>
      </c>
      <c r="F2647" s="3">
        <f t="shared" si="83"/>
        <v>82.690257048898545</v>
      </c>
      <c r="G2647" t="s">
        <v>14473</v>
      </c>
    </row>
    <row r="2648" spans="1:7" x14ac:dyDescent="0.35">
      <c r="A2648" t="s">
        <v>3</v>
      </c>
      <c r="B2648" t="s">
        <v>10075</v>
      </c>
      <c r="C2648" t="s">
        <v>12092</v>
      </c>
      <c r="D2648" s="2">
        <v>638607.52</v>
      </c>
      <c r="E2648" s="3">
        <f t="shared" si="82"/>
        <v>2.8905173209025012E-3</v>
      </c>
      <c r="F2648" s="3">
        <f t="shared" si="83"/>
        <v>82.693147566219452</v>
      </c>
      <c r="G2648" t="s">
        <v>14473</v>
      </c>
    </row>
    <row r="2649" spans="1:7" x14ac:dyDescent="0.35">
      <c r="A2649" t="s">
        <v>10</v>
      </c>
      <c r="B2649" t="s">
        <v>29</v>
      </c>
      <c r="C2649" t="s">
        <v>3472</v>
      </c>
      <c r="D2649" s="2">
        <v>637688.93000000005</v>
      </c>
      <c r="E2649" s="3">
        <f t="shared" si="82"/>
        <v>2.8863595240982798E-3</v>
      </c>
      <c r="F2649" s="3">
        <f t="shared" si="83"/>
        <v>82.696033925743549</v>
      </c>
      <c r="G2649" t="s">
        <v>14473</v>
      </c>
    </row>
    <row r="2650" spans="1:7" x14ac:dyDescent="0.35">
      <c r="A2650" t="s">
        <v>10</v>
      </c>
      <c r="B2650" t="s">
        <v>9</v>
      </c>
      <c r="C2650" t="s">
        <v>5984</v>
      </c>
      <c r="D2650" s="2">
        <v>637569.35</v>
      </c>
      <c r="E2650" s="3">
        <f t="shared" si="82"/>
        <v>2.8858182713719831E-3</v>
      </c>
      <c r="F2650" s="3">
        <f t="shared" si="83"/>
        <v>82.698919744014916</v>
      </c>
      <c r="G2650" t="s">
        <v>14480</v>
      </c>
    </row>
    <row r="2651" spans="1:7" x14ac:dyDescent="0.35">
      <c r="A2651" t="s">
        <v>3</v>
      </c>
      <c r="B2651" t="s">
        <v>45</v>
      </c>
      <c r="C2651" t="s">
        <v>5374</v>
      </c>
      <c r="D2651" s="2">
        <v>637026.24</v>
      </c>
      <c r="E2651" s="3">
        <f t="shared" si="82"/>
        <v>2.8833600026967952E-3</v>
      </c>
      <c r="F2651" s="3">
        <f t="shared" si="83"/>
        <v>82.701803104017614</v>
      </c>
      <c r="G2651" t="s">
        <v>14473</v>
      </c>
    </row>
    <row r="2652" spans="1:7" x14ac:dyDescent="0.35">
      <c r="A2652" t="s">
        <v>10</v>
      </c>
      <c r="B2652" t="s">
        <v>9</v>
      </c>
      <c r="C2652" t="s">
        <v>334</v>
      </c>
      <c r="D2652" s="2">
        <v>636776.71</v>
      </c>
      <c r="E2652" s="3">
        <f t="shared" si="82"/>
        <v>2.8822305597063884E-3</v>
      </c>
      <c r="F2652" s="3">
        <f t="shared" si="83"/>
        <v>82.70468533457732</v>
      </c>
      <c r="G2652" t="s">
        <v>14480</v>
      </c>
    </row>
    <row r="2653" spans="1:7" x14ac:dyDescent="0.35">
      <c r="A2653" t="s">
        <v>3</v>
      </c>
      <c r="B2653" t="s">
        <v>57</v>
      </c>
      <c r="C2653" t="s">
        <v>949</v>
      </c>
      <c r="D2653" s="2">
        <v>636675.92000000004</v>
      </c>
      <c r="E2653" s="3">
        <f t="shared" si="82"/>
        <v>2.8817743558070459E-3</v>
      </c>
      <c r="F2653" s="3">
        <f t="shared" si="83"/>
        <v>82.707567108933134</v>
      </c>
      <c r="G2653" t="s">
        <v>14473</v>
      </c>
    </row>
    <row r="2654" spans="1:7" x14ac:dyDescent="0.35">
      <c r="A2654" t="s">
        <v>3</v>
      </c>
      <c r="B2654" t="s">
        <v>9</v>
      </c>
      <c r="C2654" t="s">
        <v>9243</v>
      </c>
      <c r="D2654" s="2">
        <v>636500.43000000005</v>
      </c>
      <c r="E2654" s="3">
        <f t="shared" si="82"/>
        <v>2.8809800386893191E-3</v>
      </c>
      <c r="F2654" s="3">
        <f t="shared" si="83"/>
        <v>82.710448088971816</v>
      </c>
      <c r="G2654" t="s">
        <v>14480</v>
      </c>
    </row>
    <row r="2655" spans="1:7" x14ac:dyDescent="0.35">
      <c r="A2655" t="s">
        <v>3</v>
      </c>
      <c r="B2655" t="s">
        <v>9</v>
      </c>
      <c r="C2655" t="s">
        <v>7239</v>
      </c>
      <c r="D2655" s="2">
        <v>636094.75</v>
      </c>
      <c r="E2655" s="3">
        <f t="shared" si="82"/>
        <v>2.8791438168628931E-3</v>
      </c>
      <c r="F2655" s="3">
        <f t="shared" si="83"/>
        <v>82.713327232788686</v>
      </c>
      <c r="G2655" t="s">
        <v>14480</v>
      </c>
    </row>
    <row r="2656" spans="1:7" x14ac:dyDescent="0.35">
      <c r="A2656" t="s">
        <v>3</v>
      </c>
      <c r="B2656" t="s">
        <v>9</v>
      </c>
      <c r="C2656" t="s">
        <v>1831</v>
      </c>
      <c r="D2656" s="2">
        <v>635983.46</v>
      </c>
      <c r="E2656" s="3">
        <f t="shared" si="82"/>
        <v>2.8786400870091586E-3</v>
      </c>
      <c r="F2656" s="3">
        <f t="shared" si="83"/>
        <v>82.71620587287569</v>
      </c>
      <c r="G2656" t="s">
        <v>14480</v>
      </c>
    </row>
    <row r="2657" spans="1:7" x14ac:dyDescent="0.35">
      <c r="A2657" t="s">
        <v>3</v>
      </c>
      <c r="B2657" t="s">
        <v>681</v>
      </c>
      <c r="C2657" t="s">
        <v>5413</v>
      </c>
      <c r="D2657" s="2">
        <v>635134.21</v>
      </c>
      <c r="E2657" s="3">
        <f t="shared" si="82"/>
        <v>2.8747961425551745E-3</v>
      </c>
      <c r="F2657" s="3">
        <f t="shared" si="83"/>
        <v>82.71908066901824</v>
      </c>
      <c r="G2657" t="s">
        <v>14473</v>
      </c>
    </row>
    <row r="2658" spans="1:7" x14ac:dyDescent="0.35">
      <c r="A2658" t="s">
        <v>10</v>
      </c>
      <c r="B2658" t="s">
        <v>6</v>
      </c>
      <c r="C2658" t="s">
        <v>5017</v>
      </c>
      <c r="D2658" s="2">
        <v>634655.68000000005</v>
      </c>
      <c r="E2658" s="3">
        <f t="shared" si="82"/>
        <v>2.8726301811309008E-3</v>
      </c>
      <c r="F2658" s="3">
        <f t="shared" si="83"/>
        <v>82.72195329919937</v>
      </c>
      <c r="G2658" t="s">
        <v>14473</v>
      </c>
    </row>
    <row r="2659" spans="1:7" x14ac:dyDescent="0.35">
      <c r="A2659" t="s">
        <v>3</v>
      </c>
      <c r="B2659" t="s">
        <v>22</v>
      </c>
      <c r="C2659" t="s">
        <v>1643</v>
      </c>
      <c r="D2659" s="2">
        <v>634226.16</v>
      </c>
      <c r="E2659" s="3">
        <f t="shared" si="82"/>
        <v>2.8706860527565993E-3</v>
      </c>
      <c r="F2659" s="3">
        <f t="shared" si="83"/>
        <v>82.724823985252129</v>
      </c>
      <c r="G2659" t="s">
        <v>14480</v>
      </c>
    </row>
    <row r="2660" spans="1:7" x14ac:dyDescent="0.35">
      <c r="A2660" t="s">
        <v>3</v>
      </c>
      <c r="B2660" t="s">
        <v>73</v>
      </c>
      <c r="C2660" t="s">
        <v>9948</v>
      </c>
      <c r="D2660" s="2">
        <v>634127.67000000004</v>
      </c>
      <c r="E2660" s="3">
        <f t="shared" si="82"/>
        <v>2.8702402593044087E-3</v>
      </c>
      <c r="F2660" s="3">
        <f t="shared" si="83"/>
        <v>82.727694225511428</v>
      </c>
      <c r="G2660" t="s">
        <v>14473</v>
      </c>
    </row>
    <row r="2661" spans="1:7" x14ac:dyDescent="0.35">
      <c r="A2661" t="s">
        <v>10</v>
      </c>
      <c r="B2661" t="s">
        <v>29</v>
      </c>
      <c r="C2661" t="s">
        <v>9418</v>
      </c>
      <c r="D2661" s="2">
        <v>633937.96</v>
      </c>
      <c r="E2661" s="3">
        <f t="shared" si="82"/>
        <v>2.8693815784655917E-3</v>
      </c>
      <c r="F2661" s="3">
        <f t="shared" si="83"/>
        <v>82.730563607089891</v>
      </c>
      <c r="G2661" t="s">
        <v>14473</v>
      </c>
    </row>
    <row r="2662" spans="1:7" x14ac:dyDescent="0.35">
      <c r="A2662" t="s">
        <v>10</v>
      </c>
      <c r="B2662" t="s">
        <v>5574</v>
      </c>
      <c r="C2662" t="s">
        <v>1837</v>
      </c>
      <c r="D2662" s="2">
        <v>633818</v>
      </c>
      <c r="E2662" s="3">
        <f t="shared" si="82"/>
        <v>2.8688386057523743E-3</v>
      </c>
      <c r="F2662" s="3">
        <f t="shared" si="83"/>
        <v>82.733432445695641</v>
      </c>
      <c r="G2662" t="s">
        <v>14473</v>
      </c>
    </row>
    <row r="2663" spans="1:7" x14ac:dyDescent="0.35">
      <c r="A2663" t="s">
        <v>3</v>
      </c>
      <c r="B2663" t="s">
        <v>16</v>
      </c>
      <c r="C2663" t="s">
        <v>4249</v>
      </c>
      <c r="D2663" s="2">
        <v>633720.54</v>
      </c>
      <c r="E2663" s="3">
        <f t="shared" si="82"/>
        <v>2.8683974743699955E-3</v>
      </c>
      <c r="F2663" s="3">
        <f t="shared" si="83"/>
        <v>82.736300843170014</v>
      </c>
      <c r="G2663" t="s">
        <v>14473</v>
      </c>
    </row>
    <row r="2664" spans="1:7" x14ac:dyDescent="0.35">
      <c r="A2664" t="s">
        <v>10</v>
      </c>
      <c r="B2664" t="s">
        <v>20</v>
      </c>
      <c r="C2664" s="8" t="s">
        <v>14112</v>
      </c>
      <c r="D2664" s="2">
        <v>633308.77</v>
      </c>
      <c r="E2664" s="3">
        <f t="shared" si="82"/>
        <v>2.8665336874900225E-3</v>
      </c>
      <c r="F2664" s="3">
        <f t="shared" si="83"/>
        <v>82.739167376857509</v>
      </c>
      <c r="G2664" t="s">
        <v>14480</v>
      </c>
    </row>
    <row r="2665" spans="1:7" x14ac:dyDescent="0.35">
      <c r="A2665" t="s">
        <v>10</v>
      </c>
      <c r="B2665" t="s">
        <v>6</v>
      </c>
      <c r="C2665" s="8" t="s">
        <v>7368</v>
      </c>
      <c r="D2665" s="2">
        <v>633207.78</v>
      </c>
      <c r="E2665" s="3">
        <f t="shared" si="82"/>
        <v>2.8660765783344055E-3</v>
      </c>
      <c r="F2665" s="3">
        <f t="shared" si="83"/>
        <v>82.742033453435837</v>
      </c>
      <c r="G2665" t="s">
        <v>14480</v>
      </c>
    </row>
    <row r="2666" spans="1:7" x14ac:dyDescent="0.35">
      <c r="A2666" t="s">
        <v>3</v>
      </c>
      <c r="B2666" t="s">
        <v>9</v>
      </c>
      <c r="C2666" t="s">
        <v>272</v>
      </c>
      <c r="D2666" s="2">
        <v>632512.61</v>
      </c>
      <c r="E2666" s="3">
        <f t="shared" si="82"/>
        <v>2.8629300433140039E-3</v>
      </c>
      <c r="F2666" s="3">
        <f t="shared" si="83"/>
        <v>82.744896383479158</v>
      </c>
      <c r="G2666" t="s">
        <v>14480</v>
      </c>
    </row>
    <row r="2667" spans="1:7" x14ac:dyDescent="0.35">
      <c r="A2667" t="s">
        <v>3</v>
      </c>
      <c r="B2667" t="s">
        <v>9</v>
      </c>
      <c r="C2667" s="8" t="s">
        <v>11548</v>
      </c>
      <c r="D2667" s="2">
        <v>632303.76</v>
      </c>
      <c r="E2667" s="3">
        <f t="shared" si="82"/>
        <v>2.8619847294497533E-3</v>
      </c>
      <c r="F2667" s="3">
        <f t="shared" si="83"/>
        <v>82.747758368208608</v>
      </c>
      <c r="G2667" t="s">
        <v>14480</v>
      </c>
    </row>
    <row r="2668" spans="1:7" x14ac:dyDescent="0.35">
      <c r="A2668" t="s">
        <v>10</v>
      </c>
      <c r="B2668" t="s">
        <v>29</v>
      </c>
      <c r="C2668" t="s">
        <v>305</v>
      </c>
      <c r="D2668" s="2">
        <v>631848.17000000004</v>
      </c>
      <c r="E2668" s="3">
        <f t="shared" si="82"/>
        <v>2.8599226009201209E-3</v>
      </c>
      <c r="F2668" s="3">
        <f t="shared" si="83"/>
        <v>82.750618290809527</v>
      </c>
      <c r="G2668" t="s">
        <v>14473</v>
      </c>
    </row>
    <row r="2669" spans="1:7" x14ac:dyDescent="0.35">
      <c r="A2669" t="s">
        <v>10</v>
      </c>
      <c r="B2669" t="s">
        <v>9</v>
      </c>
      <c r="C2669" t="s">
        <v>236</v>
      </c>
      <c r="D2669" s="2">
        <v>631481.57999999996</v>
      </c>
      <c r="E2669" s="3">
        <f t="shared" si="82"/>
        <v>2.8582633114324716E-3</v>
      </c>
      <c r="F2669" s="3">
        <f t="shared" si="83"/>
        <v>82.753476554120965</v>
      </c>
      <c r="G2669" t="s">
        <v>14480</v>
      </c>
    </row>
    <row r="2670" spans="1:7" x14ac:dyDescent="0.35">
      <c r="A2670" t="s">
        <v>10</v>
      </c>
      <c r="B2670" t="s">
        <v>36</v>
      </c>
      <c r="C2670" t="s">
        <v>7457</v>
      </c>
      <c r="D2670" s="2">
        <v>631473.65</v>
      </c>
      <c r="E2670" s="3">
        <f t="shared" si="82"/>
        <v>2.8582274180212032E-3</v>
      </c>
      <c r="F2670" s="3">
        <f t="shared" si="83"/>
        <v>82.756334781538982</v>
      </c>
      <c r="G2670" t="s">
        <v>14473</v>
      </c>
    </row>
    <row r="2671" spans="1:7" x14ac:dyDescent="0.35">
      <c r="A2671" t="s">
        <v>3</v>
      </c>
      <c r="B2671" t="s">
        <v>6</v>
      </c>
      <c r="C2671" s="8" t="s">
        <v>108</v>
      </c>
      <c r="D2671" s="2">
        <v>631283.04</v>
      </c>
      <c r="E2671" s="3">
        <f t="shared" si="82"/>
        <v>2.8573646635291525E-3</v>
      </c>
      <c r="F2671" s="3">
        <f t="shared" si="83"/>
        <v>82.759192146202508</v>
      </c>
      <c r="G2671" t="s">
        <v>14480</v>
      </c>
    </row>
    <row r="2672" spans="1:7" x14ac:dyDescent="0.35">
      <c r="A2672" t="s">
        <v>10</v>
      </c>
      <c r="B2672" t="s">
        <v>33</v>
      </c>
      <c r="C2672" t="s">
        <v>7051</v>
      </c>
      <c r="D2672" s="2">
        <v>631109.64</v>
      </c>
      <c r="E2672" s="3">
        <f t="shared" si="82"/>
        <v>2.8565798063394901E-3</v>
      </c>
      <c r="F2672" s="3">
        <f t="shared" si="83"/>
        <v>82.762048726008842</v>
      </c>
      <c r="G2672" t="s">
        <v>14473</v>
      </c>
    </row>
    <row r="2673" spans="1:7" x14ac:dyDescent="0.35">
      <c r="A2673" t="s">
        <v>10</v>
      </c>
      <c r="B2673" t="s">
        <v>6</v>
      </c>
      <c r="C2673" t="s">
        <v>1325</v>
      </c>
      <c r="D2673" s="2">
        <v>631014.64</v>
      </c>
      <c r="E2673" s="3">
        <f t="shared" si="82"/>
        <v>2.8561498096092829E-3</v>
      </c>
      <c r="F2673" s="3">
        <f t="shared" si="83"/>
        <v>82.764904875818445</v>
      </c>
      <c r="G2673" t="s">
        <v>14480</v>
      </c>
    </row>
    <row r="2674" spans="1:7" x14ac:dyDescent="0.35">
      <c r="A2674" t="s">
        <v>10</v>
      </c>
      <c r="B2674" t="s">
        <v>143</v>
      </c>
      <c r="C2674" t="s">
        <v>4217</v>
      </c>
      <c r="D2674" s="2">
        <v>630523.17000000004</v>
      </c>
      <c r="E2674" s="3">
        <f t="shared" si="82"/>
        <v>2.853925278104073E-3</v>
      </c>
      <c r="F2674" s="3">
        <f t="shared" si="83"/>
        <v>82.767758801096548</v>
      </c>
      <c r="G2674" t="s">
        <v>14473</v>
      </c>
    </row>
    <row r="2675" spans="1:7" x14ac:dyDescent="0.35">
      <c r="A2675" t="s">
        <v>3</v>
      </c>
      <c r="B2675" t="s">
        <v>76</v>
      </c>
      <c r="C2675" t="s">
        <v>1155</v>
      </c>
      <c r="D2675" s="2">
        <v>630254.80000000005</v>
      </c>
      <c r="E2675" s="3">
        <f t="shared" si="82"/>
        <v>2.8527105599726447E-3</v>
      </c>
      <c r="F2675" s="3">
        <f t="shared" si="83"/>
        <v>82.770611511656526</v>
      </c>
      <c r="G2675" t="s">
        <v>14473</v>
      </c>
    </row>
    <row r="2676" spans="1:7" x14ac:dyDescent="0.35">
      <c r="A2676" t="s">
        <v>3</v>
      </c>
      <c r="B2676" t="s">
        <v>32</v>
      </c>
      <c r="C2676" t="s">
        <v>12914</v>
      </c>
      <c r="D2676" s="2">
        <v>630016.69999999995</v>
      </c>
      <c r="E2676" s="3">
        <f t="shared" si="82"/>
        <v>2.8516328523783036E-3</v>
      </c>
      <c r="F2676" s="3">
        <f t="shared" si="83"/>
        <v>82.773463144508909</v>
      </c>
      <c r="G2676" t="s">
        <v>14473</v>
      </c>
    </row>
    <row r="2677" spans="1:7" x14ac:dyDescent="0.35">
      <c r="A2677" t="s">
        <v>10</v>
      </c>
      <c r="B2677" t="s">
        <v>8</v>
      </c>
      <c r="C2677" t="s">
        <v>2319</v>
      </c>
      <c r="D2677" s="2">
        <v>629860.22</v>
      </c>
      <c r="E2677" s="3">
        <f t="shared" si="82"/>
        <v>2.8509245798694319E-3</v>
      </c>
      <c r="F2677" s="3">
        <f t="shared" si="83"/>
        <v>82.776314069088784</v>
      </c>
      <c r="G2677" t="s">
        <v>14473</v>
      </c>
    </row>
    <row r="2678" spans="1:7" x14ac:dyDescent="0.35">
      <c r="A2678" t="s">
        <v>10</v>
      </c>
      <c r="B2678" t="s">
        <v>76</v>
      </c>
      <c r="C2678" t="s">
        <v>9707</v>
      </c>
      <c r="D2678" s="2">
        <v>629659.06000000006</v>
      </c>
      <c r="E2678" s="3">
        <f t="shared" si="82"/>
        <v>2.8500140731089218E-3</v>
      </c>
      <c r="F2678" s="3">
        <f t="shared" si="83"/>
        <v>82.779164083161888</v>
      </c>
      <c r="G2678" t="s">
        <v>14473</v>
      </c>
    </row>
    <row r="2679" spans="1:7" x14ac:dyDescent="0.35">
      <c r="A2679" t="s">
        <v>10</v>
      </c>
      <c r="B2679" t="s">
        <v>9</v>
      </c>
      <c r="C2679" t="s">
        <v>1862</v>
      </c>
      <c r="D2679" s="2">
        <v>629591.37</v>
      </c>
      <c r="E2679" s="3">
        <f t="shared" si="82"/>
        <v>2.8497076891229457E-3</v>
      </c>
      <c r="F2679" s="3">
        <f t="shared" si="83"/>
        <v>82.782013790851011</v>
      </c>
      <c r="G2679" t="s">
        <v>14473</v>
      </c>
    </row>
    <row r="2680" spans="1:7" x14ac:dyDescent="0.35">
      <c r="A2680" t="s">
        <v>10</v>
      </c>
      <c r="B2680" t="s">
        <v>28</v>
      </c>
      <c r="C2680" t="s">
        <v>11207</v>
      </c>
      <c r="D2680" s="2">
        <v>629048.64</v>
      </c>
      <c r="E2680" s="3">
        <f t="shared" si="82"/>
        <v>2.8472511404346789E-3</v>
      </c>
      <c r="F2680" s="3">
        <f t="shared" si="83"/>
        <v>82.784861041991448</v>
      </c>
      <c r="G2680" t="s">
        <v>14473</v>
      </c>
    </row>
    <row r="2681" spans="1:7" x14ac:dyDescent="0.35">
      <c r="A2681" t="s">
        <v>10</v>
      </c>
      <c r="B2681" t="s">
        <v>9</v>
      </c>
      <c r="C2681" s="8" t="s">
        <v>13957</v>
      </c>
      <c r="D2681" s="2">
        <v>628990.39</v>
      </c>
      <c r="E2681" s="3">
        <f t="shared" si="82"/>
        <v>2.8469874845448414E-3</v>
      </c>
      <c r="F2681" s="3">
        <f t="shared" si="83"/>
        <v>82.787708029475993</v>
      </c>
      <c r="G2681" t="s">
        <v>14480</v>
      </c>
    </row>
    <row r="2682" spans="1:7" x14ac:dyDescent="0.35">
      <c r="A2682" t="s">
        <v>10</v>
      </c>
      <c r="B2682" t="s">
        <v>9</v>
      </c>
      <c r="C2682" t="s">
        <v>11636</v>
      </c>
      <c r="D2682" s="2">
        <v>628830.39</v>
      </c>
      <c r="E2682" s="3">
        <f t="shared" si="82"/>
        <v>2.846263279525545E-3</v>
      </c>
      <c r="F2682" s="3">
        <f t="shared" si="83"/>
        <v>82.790554292755516</v>
      </c>
      <c r="G2682" t="s">
        <v>14473</v>
      </c>
    </row>
    <row r="2683" spans="1:7" x14ac:dyDescent="0.35">
      <c r="A2683" t="s">
        <v>10</v>
      </c>
      <c r="B2683" t="s">
        <v>32</v>
      </c>
      <c r="C2683" t="s">
        <v>12041</v>
      </c>
      <c r="D2683" s="2">
        <v>628771</v>
      </c>
      <c r="E2683" s="3">
        <f t="shared" si="82"/>
        <v>2.8459944636749449E-3</v>
      </c>
      <c r="F2683" s="3">
        <f t="shared" si="83"/>
        <v>82.793400287219185</v>
      </c>
      <c r="G2683" t="s">
        <v>14473</v>
      </c>
    </row>
    <row r="2684" spans="1:7" x14ac:dyDescent="0.35">
      <c r="A2684" t="s">
        <v>10</v>
      </c>
      <c r="B2684" t="s">
        <v>8</v>
      </c>
      <c r="C2684" t="s">
        <v>3108</v>
      </c>
      <c r="D2684" s="2">
        <v>628759.38</v>
      </c>
      <c r="E2684" s="3">
        <f t="shared" si="82"/>
        <v>2.8459418682854182E-3</v>
      </c>
      <c r="F2684" s="3">
        <f t="shared" si="83"/>
        <v>82.796246229087473</v>
      </c>
      <c r="G2684" t="s">
        <v>14473</v>
      </c>
    </row>
    <row r="2685" spans="1:7" x14ac:dyDescent="0.35">
      <c r="A2685" t="s">
        <v>3</v>
      </c>
      <c r="B2685" t="s">
        <v>31</v>
      </c>
      <c r="C2685" t="s">
        <v>188</v>
      </c>
      <c r="D2685" s="2">
        <v>628506.62</v>
      </c>
      <c r="E2685" s="3">
        <f t="shared" si="82"/>
        <v>2.8447978054061849E-3</v>
      </c>
      <c r="F2685" s="3">
        <f t="shared" si="83"/>
        <v>82.799091026892881</v>
      </c>
      <c r="G2685" t="s">
        <v>14473</v>
      </c>
    </row>
    <row r="2686" spans="1:7" x14ac:dyDescent="0.35">
      <c r="A2686" t="s">
        <v>10</v>
      </c>
      <c r="B2686" t="s">
        <v>6</v>
      </c>
      <c r="C2686" t="s">
        <v>4048</v>
      </c>
      <c r="D2686" s="2">
        <v>628421</v>
      </c>
      <c r="E2686" s="3">
        <f t="shared" si="82"/>
        <v>2.8444102651952337E-3</v>
      </c>
      <c r="F2686" s="3">
        <f t="shared" si="83"/>
        <v>82.801935437158079</v>
      </c>
      <c r="G2686" t="s">
        <v>14480</v>
      </c>
    </row>
    <row r="2687" spans="1:7" x14ac:dyDescent="0.35">
      <c r="A2687" t="s">
        <v>3</v>
      </c>
      <c r="B2687" t="s">
        <v>29</v>
      </c>
      <c r="C2687" t="s">
        <v>285</v>
      </c>
      <c r="D2687" s="2">
        <v>628320.17000000004</v>
      </c>
      <c r="E2687" s="3">
        <f t="shared" si="82"/>
        <v>2.8439538802446365E-3</v>
      </c>
      <c r="F2687" s="3">
        <f t="shared" si="83"/>
        <v>82.804779391038323</v>
      </c>
      <c r="G2687" t="s">
        <v>14480</v>
      </c>
    </row>
    <row r="2688" spans="1:7" x14ac:dyDescent="0.35">
      <c r="A2688" t="s">
        <v>10</v>
      </c>
      <c r="B2688" t="s">
        <v>76</v>
      </c>
      <c r="C2688" t="s">
        <v>1643</v>
      </c>
      <c r="D2688" s="2">
        <v>628279.49</v>
      </c>
      <c r="E2688" s="3">
        <f t="shared" si="82"/>
        <v>2.8437697511184798E-3</v>
      </c>
      <c r="F2688" s="3">
        <f t="shared" si="83"/>
        <v>82.807623160789447</v>
      </c>
      <c r="G2688" t="s">
        <v>14480</v>
      </c>
    </row>
    <row r="2689" spans="1:7" x14ac:dyDescent="0.35">
      <c r="A2689" t="s">
        <v>10</v>
      </c>
      <c r="B2689" t="s">
        <v>32</v>
      </c>
      <c r="C2689" t="s">
        <v>959</v>
      </c>
      <c r="D2689" s="2">
        <v>628031.31000000006</v>
      </c>
      <c r="E2689" s="3">
        <f t="shared" si="82"/>
        <v>2.8426464186079243E-3</v>
      </c>
      <c r="F2689" s="3">
        <f t="shared" si="83"/>
        <v>82.810465807208061</v>
      </c>
      <c r="G2689" t="s">
        <v>14480</v>
      </c>
    </row>
    <row r="2690" spans="1:7" x14ac:dyDescent="0.35">
      <c r="A2690" t="s">
        <v>10</v>
      </c>
      <c r="B2690" t="s">
        <v>29</v>
      </c>
      <c r="C2690" t="s">
        <v>7435</v>
      </c>
      <c r="D2690" s="2">
        <v>627796.24</v>
      </c>
      <c r="E2690" s="3">
        <f t="shared" si="82"/>
        <v>2.8415824256461364E-3</v>
      </c>
      <c r="F2690" s="3">
        <f t="shared" si="83"/>
        <v>82.813307389633707</v>
      </c>
      <c r="G2690" t="s">
        <v>14473</v>
      </c>
    </row>
    <row r="2691" spans="1:7" x14ac:dyDescent="0.35">
      <c r="A2691" t="s">
        <v>10</v>
      </c>
      <c r="B2691" t="s">
        <v>8</v>
      </c>
      <c r="C2691" t="s">
        <v>361</v>
      </c>
      <c r="D2691" s="2">
        <v>627720.18000000005</v>
      </c>
      <c r="E2691" s="3">
        <f t="shared" ref="E2691:E2754" si="84">(D2691/$D$29638)*100</f>
        <v>2.8412381566850888E-3</v>
      </c>
      <c r="F2691" s="3">
        <f t="shared" si="83"/>
        <v>82.816148627790398</v>
      </c>
      <c r="G2691" t="s">
        <v>14480</v>
      </c>
    </row>
    <row r="2692" spans="1:7" x14ac:dyDescent="0.35">
      <c r="A2692" t="s">
        <v>10</v>
      </c>
      <c r="B2692" t="s">
        <v>29</v>
      </c>
      <c r="C2692" t="s">
        <v>4790</v>
      </c>
      <c r="D2692" s="2">
        <v>627561.81000000006</v>
      </c>
      <c r="E2692" s="3">
        <f t="shared" si="84"/>
        <v>2.8405213295044267E-3</v>
      </c>
      <c r="F2692" s="3">
        <f t="shared" ref="F2692:F2755" si="85">E2692+F2691</f>
        <v>82.818989149119901</v>
      </c>
      <c r="G2692" t="s">
        <v>14473</v>
      </c>
    </row>
    <row r="2693" spans="1:7" x14ac:dyDescent="0.35">
      <c r="A2693" t="s">
        <v>10</v>
      </c>
      <c r="B2693" t="s">
        <v>8</v>
      </c>
      <c r="C2693" s="7" t="s">
        <v>2191</v>
      </c>
      <c r="D2693" s="2">
        <v>627524.9</v>
      </c>
      <c r="E2693" s="3">
        <f t="shared" si="84"/>
        <v>2.8403542644590374E-3</v>
      </c>
      <c r="F2693" s="3">
        <f t="shared" si="85"/>
        <v>82.821829503384365</v>
      </c>
      <c r="G2693" t="s">
        <v>14480</v>
      </c>
    </row>
    <row r="2694" spans="1:7" x14ac:dyDescent="0.35">
      <c r="A2694" t="s">
        <v>3</v>
      </c>
      <c r="B2694" t="s">
        <v>134</v>
      </c>
      <c r="C2694" t="s">
        <v>11691</v>
      </c>
      <c r="D2694" s="2">
        <v>626887.31999999995</v>
      </c>
      <c r="E2694" s="3">
        <f t="shared" si="84"/>
        <v>2.8374683979827684E-3</v>
      </c>
      <c r="F2694" s="3">
        <f t="shared" si="85"/>
        <v>82.824666971782349</v>
      </c>
      <c r="G2694" t="s">
        <v>14480</v>
      </c>
    </row>
    <row r="2695" spans="1:7" x14ac:dyDescent="0.35">
      <c r="A2695" t="s">
        <v>3</v>
      </c>
      <c r="B2695" t="s">
        <v>16</v>
      </c>
      <c r="C2695" t="s">
        <v>7491</v>
      </c>
      <c r="D2695" s="2">
        <v>626809.59999999998</v>
      </c>
      <c r="E2695" s="3">
        <f t="shared" si="84"/>
        <v>2.8371166153946452E-3</v>
      </c>
      <c r="F2695" s="3">
        <f t="shared" si="85"/>
        <v>82.827504088397745</v>
      </c>
      <c r="G2695" t="s">
        <v>14473</v>
      </c>
    </row>
    <row r="2696" spans="1:7" x14ac:dyDescent="0.35">
      <c r="A2696" t="s">
        <v>10</v>
      </c>
      <c r="B2696" t="s">
        <v>180</v>
      </c>
      <c r="C2696" t="s">
        <v>10474</v>
      </c>
      <c r="D2696" s="2">
        <v>626802.06999999995</v>
      </c>
      <c r="E2696" s="3">
        <f t="shared" si="84"/>
        <v>2.8370825324959244E-3</v>
      </c>
      <c r="F2696" s="3">
        <f t="shared" si="85"/>
        <v>82.83034117093024</v>
      </c>
      <c r="G2696" t="s">
        <v>14480</v>
      </c>
    </row>
    <row r="2697" spans="1:7" x14ac:dyDescent="0.35">
      <c r="A2697" t="s">
        <v>3</v>
      </c>
      <c r="B2697" t="s">
        <v>9</v>
      </c>
      <c r="C2697" t="s">
        <v>4155</v>
      </c>
      <c r="D2697" s="2">
        <v>626739.01</v>
      </c>
      <c r="E2697" s="3">
        <f t="shared" si="84"/>
        <v>2.8367971051926947E-3</v>
      </c>
      <c r="F2697" s="3">
        <f t="shared" si="85"/>
        <v>82.833177968035429</v>
      </c>
      <c r="G2697" t="s">
        <v>14480</v>
      </c>
    </row>
    <row r="2698" spans="1:7" x14ac:dyDescent="0.35">
      <c r="A2698" t="s">
        <v>10</v>
      </c>
      <c r="B2698" t="s">
        <v>134</v>
      </c>
      <c r="C2698" t="s">
        <v>6848</v>
      </c>
      <c r="D2698" s="2">
        <v>626632.19999999995</v>
      </c>
      <c r="E2698" s="3">
        <f t="shared" si="84"/>
        <v>2.8363136530795002E-3</v>
      </c>
      <c r="F2698" s="3">
        <f t="shared" si="85"/>
        <v>82.836014281688506</v>
      </c>
      <c r="G2698" t="s">
        <v>14473</v>
      </c>
    </row>
    <row r="2699" spans="1:7" x14ac:dyDescent="0.35">
      <c r="A2699" t="s">
        <v>3</v>
      </c>
      <c r="B2699" t="s">
        <v>9</v>
      </c>
      <c r="C2699" t="s">
        <v>3369</v>
      </c>
      <c r="D2699" s="2">
        <v>626522</v>
      </c>
      <c r="E2699" s="3">
        <f t="shared" si="84"/>
        <v>2.8358148568724604E-3</v>
      </c>
      <c r="F2699" s="3">
        <f t="shared" si="85"/>
        <v>82.838850096545372</v>
      </c>
      <c r="G2699" t="s">
        <v>14480</v>
      </c>
    </row>
    <row r="2700" spans="1:7" x14ac:dyDescent="0.35">
      <c r="A2700" t="s">
        <v>3</v>
      </c>
      <c r="B2700" t="s">
        <v>36</v>
      </c>
      <c r="C2700" t="s">
        <v>4125</v>
      </c>
      <c r="D2700" s="2">
        <v>626395.62</v>
      </c>
      <c r="E2700" s="3">
        <f t="shared" si="84"/>
        <v>2.8352428254328436E-3</v>
      </c>
      <c r="F2700" s="3">
        <f t="shared" si="85"/>
        <v>82.841685339370798</v>
      </c>
      <c r="G2700" t="s">
        <v>14473</v>
      </c>
    </row>
    <row r="2701" spans="1:7" x14ac:dyDescent="0.35">
      <c r="A2701" t="s">
        <v>3</v>
      </c>
      <c r="B2701" t="s">
        <v>9</v>
      </c>
      <c r="C2701" t="s">
        <v>3176</v>
      </c>
      <c r="D2701" s="2">
        <v>626264.4</v>
      </c>
      <c r="E2701" s="3">
        <f t="shared" si="84"/>
        <v>2.8346488867913933E-3</v>
      </c>
      <c r="F2701" s="3">
        <f t="shared" si="85"/>
        <v>82.844519988257588</v>
      </c>
      <c r="G2701" t="s">
        <v>14480</v>
      </c>
    </row>
    <row r="2702" spans="1:7" x14ac:dyDescent="0.35">
      <c r="A2702" t="s">
        <v>3</v>
      </c>
      <c r="B2702" t="s">
        <v>9</v>
      </c>
      <c r="C2702" s="7" t="s">
        <v>11475</v>
      </c>
      <c r="D2702" s="2">
        <v>626131.43999999994</v>
      </c>
      <c r="E2702" s="3">
        <f t="shared" si="84"/>
        <v>2.8340470724203576E-3</v>
      </c>
      <c r="F2702" s="3">
        <f t="shared" si="85"/>
        <v>82.847354035330014</v>
      </c>
      <c r="G2702" t="s">
        <v>14480</v>
      </c>
    </row>
    <row r="2703" spans="1:7" x14ac:dyDescent="0.35">
      <c r="A2703" t="s">
        <v>3</v>
      </c>
      <c r="B2703" t="s">
        <v>15</v>
      </c>
      <c r="C2703" t="s">
        <v>1375</v>
      </c>
      <c r="D2703" s="2">
        <v>626027.59</v>
      </c>
      <c r="E2703" s="3">
        <f t="shared" si="84"/>
        <v>2.8335770181000205E-3</v>
      </c>
      <c r="F2703" s="3">
        <f t="shared" si="85"/>
        <v>82.850187612348108</v>
      </c>
      <c r="G2703" t="s">
        <v>14473</v>
      </c>
    </row>
    <row r="2704" spans="1:7" x14ac:dyDescent="0.35">
      <c r="A2704" t="s">
        <v>3</v>
      </c>
      <c r="B2704" t="s">
        <v>37</v>
      </c>
      <c r="C2704" t="s">
        <v>2054</v>
      </c>
      <c r="D2704" s="2">
        <v>625653.87</v>
      </c>
      <c r="E2704" s="3">
        <f t="shared" si="84"/>
        <v>2.8318854562261993E-3</v>
      </c>
      <c r="F2704" s="3">
        <f t="shared" si="85"/>
        <v>82.85301949780434</v>
      </c>
      <c r="G2704" t="s">
        <v>14473</v>
      </c>
    </row>
    <row r="2705" spans="1:7" x14ac:dyDescent="0.35">
      <c r="A2705" t="s">
        <v>10</v>
      </c>
      <c r="B2705" t="s">
        <v>9</v>
      </c>
      <c r="C2705" t="s">
        <v>2933</v>
      </c>
      <c r="D2705" s="2">
        <v>625292.78</v>
      </c>
      <c r="E2705" s="3">
        <f t="shared" si="84"/>
        <v>2.8302510612860888E-3</v>
      </c>
      <c r="F2705" s="3">
        <f t="shared" si="85"/>
        <v>82.855849748865623</v>
      </c>
      <c r="G2705" t="s">
        <v>14473</v>
      </c>
    </row>
    <row r="2706" spans="1:7" x14ac:dyDescent="0.35">
      <c r="A2706" t="s">
        <v>3</v>
      </c>
      <c r="B2706" t="s">
        <v>166</v>
      </c>
      <c r="C2706" t="s">
        <v>9022</v>
      </c>
      <c r="D2706" s="2">
        <v>625097.35</v>
      </c>
      <c r="E2706" s="3">
        <f t="shared" si="84"/>
        <v>2.8293664901178316E-3</v>
      </c>
      <c r="F2706" s="3">
        <f t="shared" si="85"/>
        <v>82.858679115355741</v>
      </c>
      <c r="G2706" t="s">
        <v>14473</v>
      </c>
    </row>
    <row r="2707" spans="1:7" x14ac:dyDescent="0.35">
      <c r="A2707" t="s">
        <v>10</v>
      </c>
      <c r="B2707" t="s">
        <v>9</v>
      </c>
      <c r="C2707" t="s">
        <v>272</v>
      </c>
      <c r="D2707" s="2">
        <v>625074.81000000006</v>
      </c>
      <c r="E2707" s="3">
        <f t="shared" si="84"/>
        <v>2.8292644677357383E-3</v>
      </c>
      <c r="F2707" s="3">
        <f t="shared" si="85"/>
        <v>82.861508379823476</v>
      </c>
      <c r="G2707" t="s">
        <v>14480</v>
      </c>
    </row>
    <row r="2708" spans="1:7" x14ac:dyDescent="0.35">
      <c r="A2708" t="s">
        <v>3</v>
      </c>
      <c r="B2708" t="s">
        <v>180</v>
      </c>
      <c r="C2708" s="7" t="s">
        <v>7487</v>
      </c>
      <c r="D2708" s="2">
        <v>625060.71</v>
      </c>
      <c r="E2708" s="3">
        <f t="shared" si="84"/>
        <v>2.8292006471684126E-3</v>
      </c>
      <c r="F2708" s="3">
        <f t="shared" si="85"/>
        <v>82.864337580470647</v>
      </c>
      <c r="G2708" t="s">
        <v>14480</v>
      </c>
    </row>
    <row r="2709" spans="1:7" x14ac:dyDescent="0.35">
      <c r="A2709" t="s">
        <v>10</v>
      </c>
      <c r="B2709" t="s">
        <v>9</v>
      </c>
      <c r="C2709" t="s">
        <v>8326</v>
      </c>
      <c r="D2709" s="2">
        <v>623808.31000000006</v>
      </c>
      <c r="E2709" s="3">
        <f t="shared" si="84"/>
        <v>2.823531932379871E-3</v>
      </c>
      <c r="F2709" s="3">
        <f t="shared" si="85"/>
        <v>82.867161112403025</v>
      </c>
      <c r="G2709" t="s">
        <v>14480</v>
      </c>
    </row>
    <row r="2710" spans="1:7" x14ac:dyDescent="0.35">
      <c r="A2710" t="s">
        <v>3</v>
      </c>
      <c r="B2710" t="s">
        <v>134</v>
      </c>
      <c r="C2710" t="s">
        <v>13985</v>
      </c>
      <c r="D2710" s="2">
        <v>623391.87</v>
      </c>
      <c r="E2710" s="3">
        <f t="shared" si="84"/>
        <v>2.8216470077658969E-3</v>
      </c>
      <c r="F2710" s="3">
        <f t="shared" si="85"/>
        <v>82.869982759410789</v>
      </c>
      <c r="G2710" t="s">
        <v>14480</v>
      </c>
    </row>
    <row r="2711" spans="1:7" x14ac:dyDescent="0.35">
      <c r="A2711" t="s">
        <v>3</v>
      </c>
      <c r="B2711" t="s">
        <v>9</v>
      </c>
      <c r="C2711" s="7" t="s">
        <v>2384</v>
      </c>
      <c r="D2711" s="2">
        <v>623329.88</v>
      </c>
      <c r="E2711" s="3">
        <f t="shared" si="84"/>
        <v>2.8213664235837337E-3</v>
      </c>
      <c r="F2711" s="3">
        <f t="shared" si="85"/>
        <v>82.872804125834378</v>
      </c>
      <c r="G2711" t="s">
        <v>14480</v>
      </c>
    </row>
    <row r="2712" spans="1:7" x14ac:dyDescent="0.35">
      <c r="A2712" t="s">
        <v>3</v>
      </c>
      <c r="B2712" t="s">
        <v>15</v>
      </c>
      <c r="C2712" t="s">
        <v>764</v>
      </c>
      <c r="D2712" s="2">
        <v>623098.1</v>
      </c>
      <c r="E2712" s="3">
        <f t="shared" si="84"/>
        <v>2.8203173220876549E-3</v>
      </c>
      <c r="F2712" s="3">
        <f t="shared" si="85"/>
        <v>82.875624443156468</v>
      </c>
      <c r="G2712" t="s">
        <v>14473</v>
      </c>
    </row>
    <row r="2713" spans="1:7" x14ac:dyDescent="0.35">
      <c r="A2713" t="s">
        <v>10</v>
      </c>
      <c r="B2713" t="s">
        <v>180</v>
      </c>
      <c r="C2713" t="s">
        <v>2359</v>
      </c>
      <c r="D2713" s="2">
        <v>623074.92000000004</v>
      </c>
      <c r="E2713" s="3">
        <f t="shared" si="84"/>
        <v>2.8202124028854848E-3</v>
      </c>
      <c r="F2713" s="3">
        <f t="shared" si="85"/>
        <v>82.878444655559349</v>
      </c>
      <c r="G2713" t="s">
        <v>14480</v>
      </c>
    </row>
    <row r="2714" spans="1:7" x14ac:dyDescent="0.35">
      <c r="A2714" t="s">
        <v>3</v>
      </c>
      <c r="B2714" t="s">
        <v>200</v>
      </c>
      <c r="C2714" t="s">
        <v>2286</v>
      </c>
      <c r="D2714" s="2">
        <v>622929.30000000005</v>
      </c>
      <c r="E2714" s="3">
        <f t="shared" si="84"/>
        <v>2.8195532857922976E-3</v>
      </c>
      <c r="F2714" s="3">
        <f t="shared" si="85"/>
        <v>82.881264208845138</v>
      </c>
      <c r="G2714" t="s">
        <v>14480</v>
      </c>
    </row>
    <row r="2715" spans="1:7" x14ac:dyDescent="0.35">
      <c r="A2715" t="s">
        <v>10</v>
      </c>
      <c r="B2715" t="s">
        <v>97</v>
      </c>
      <c r="C2715" t="s">
        <v>13291</v>
      </c>
      <c r="D2715" s="2">
        <v>622477.27</v>
      </c>
      <c r="E2715" s="3">
        <f t="shared" si="84"/>
        <v>2.8175072708243442E-3</v>
      </c>
      <c r="F2715" s="3">
        <f t="shared" si="85"/>
        <v>82.884081716115958</v>
      </c>
      <c r="G2715" t="s">
        <v>14473</v>
      </c>
    </row>
    <row r="2716" spans="1:7" x14ac:dyDescent="0.35">
      <c r="A2716" t="s">
        <v>3</v>
      </c>
      <c r="B2716" t="s">
        <v>67</v>
      </c>
      <c r="C2716" t="s">
        <v>9651</v>
      </c>
      <c r="D2716" s="2">
        <v>622146</v>
      </c>
      <c r="E2716" s="3">
        <f t="shared" si="84"/>
        <v>2.8160078495947051E-3</v>
      </c>
      <c r="F2716" s="3">
        <f t="shared" si="85"/>
        <v>82.886897723965546</v>
      </c>
      <c r="G2716" t="s">
        <v>14473</v>
      </c>
    </row>
    <row r="2717" spans="1:7" x14ac:dyDescent="0.35">
      <c r="A2717" t="s">
        <v>3</v>
      </c>
      <c r="B2717" t="s">
        <v>8</v>
      </c>
      <c r="C2717" t="s">
        <v>7348</v>
      </c>
      <c r="D2717" s="2">
        <v>621145.94999999995</v>
      </c>
      <c r="E2717" s="3">
        <f t="shared" si="84"/>
        <v>2.8114813419100339E-3</v>
      </c>
      <c r="F2717" s="3">
        <f t="shared" si="85"/>
        <v>82.889709205307454</v>
      </c>
      <c r="G2717" t="s">
        <v>14473</v>
      </c>
    </row>
    <row r="2718" spans="1:7" x14ac:dyDescent="0.35">
      <c r="A2718" t="s">
        <v>10</v>
      </c>
      <c r="B2718" t="s">
        <v>9</v>
      </c>
      <c r="C2718" t="s">
        <v>10939</v>
      </c>
      <c r="D2718" s="2">
        <v>621038.34</v>
      </c>
      <c r="E2718" s="3">
        <f t="shared" si="84"/>
        <v>2.8109942687717434E-3</v>
      </c>
      <c r="F2718" s="3">
        <f t="shared" si="85"/>
        <v>82.892520199576225</v>
      </c>
      <c r="G2718" t="s">
        <v>14480</v>
      </c>
    </row>
    <row r="2719" spans="1:7" x14ac:dyDescent="0.35">
      <c r="A2719" t="s">
        <v>3</v>
      </c>
      <c r="B2719" t="s">
        <v>76</v>
      </c>
      <c r="C2719" t="s">
        <v>1947</v>
      </c>
      <c r="D2719" s="2">
        <v>620511.31000000006</v>
      </c>
      <c r="E2719" s="3">
        <f t="shared" si="84"/>
        <v>2.8086087827009954E-3</v>
      </c>
      <c r="F2719" s="3">
        <f t="shared" si="85"/>
        <v>82.895328808358926</v>
      </c>
      <c r="G2719" t="s">
        <v>14473</v>
      </c>
    </row>
    <row r="2720" spans="1:7" x14ac:dyDescent="0.35">
      <c r="A2720" t="s">
        <v>10</v>
      </c>
      <c r="B2720" t="s">
        <v>13</v>
      </c>
      <c r="C2720" t="s">
        <v>2887</v>
      </c>
      <c r="D2720" s="2">
        <v>620422.81999999995</v>
      </c>
      <c r="E2720" s="3">
        <f t="shared" si="84"/>
        <v>2.8082082520625102E-3</v>
      </c>
      <c r="F2720" s="3">
        <f t="shared" si="85"/>
        <v>82.898137016610988</v>
      </c>
      <c r="G2720" t="s">
        <v>14473</v>
      </c>
    </row>
    <row r="2721" spans="1:7" x14ac:dyDescent="0.35">
      <c r="A2721" t="s">
        <v>3</v>
      </c>
      <c r="B2721" t="s">
        <v>9</v>
      </c>
      <c r="C2721" t="s">
        <v>4804</v>
      </c>
      <c r="D2721" s="2">
        <v>620323.24</v>
      </c>
      <c r="E2721" s="3">
        <f t="shared" si="84"/>
        <v>2.8077575249636257E-3</v>
      </c>
      <c r="F2721" s="3">
        <f t="shared" si="85"/>
        <v>82.900944774135951</v>
      </c>
      <c r="G2721" t="s">
        <v>14473</v>
      </c>
    </row>
    <row r="2722" spans="1:7" x14ac:dyDescent="0.35">
      <c r="A2722" t="s">
        <v>10</v>
      </c>
      <c r="B2722" t="s">
        <v>32</v>
      </c>
      <c r="C2722" t="s">
        <v>2722</v>
      </c>
      <c r="D2722" s="2">
        <v>620060.69999999995</v>
      </c>
      <c r="E2722" s="3">
        <f t="shared" si="84"/>
        <v>2.8065691950525879E-3</v>
      </c>
      <c r="F2722" s="3">
        <f t="shared" si="85"/>
        <v>82.90375134333101</v>
      </c>
      <c r="G2722" t="s">
        <v>14473</v>
      </c>
    </row>
    <row r="2723" spans="1:7" x14ac:dyDescent="0.35">
      <c r="A2723" t="s">
        <v>10</v>
      </c>
      <c r="B2723" t="s">
        <v>9</v>
      </c>
      <c r="C2723" t="s">
        <v>8946</v>
      </c>
      <c r="D2723" s="2">
        <v>620028.82999999996</v>
      </c>
      <c r="E2723" s="3">
        <f t="shared" si="84"/>
        <v>2.8064249424653068E-3</v>
      </c>
      <c r="F2723" s="3">
        <f t="shared" si="85"/>
        <v>82.906557768273473</v>
      </c>
      <c r="G2723" t="s">
        <v>14480</v>
      </c>
    </row>
    <row r="2724" spans="1:7" x14ac:dyDescent="0.35">
      <c r="A2724" t="s">
        <v>3</v>
      </c>
      <c r="B2724" t="s">
        <v>406</v>
      </c>
      <c r="C2724" t="s">
        <v>1322</v>
      </c>
      <c r="D2724" s="2">
        <v>619897.78</v>
      </c>
      <c r="E2724" s="3">
        <f t="shared" si="84"/>
        <v>2.8058317732916897E-3</v>
      </c>
      <c r="F2724" s="3">
        <f t="shared" si="85"/>
        <v>82.90936360004676</v>
      </c>
      <c r="G2724" t="s">
        <v>14473</v>
      </c>
    </row>
    <row r="2725" spans="1:7" x14ac:dyDescent="0.35">
      <c r="A2725" t="s">
        <v>10</v>
      </c>
      <c r="B2725" t="s">
        <v>9</v>
      </c>
      <c r="C2725" t="s">
        <v>13880</v>
      </c>
      <c r="D2725" s="2">
        <v>619816.91</v>
      </c>
      <c r="E2725" s="3">
        <f t="shared" si="84"/>
        <v>2.8054657329172491E-3</v>
      </c>
      <c r="F2725" s="3">
        <f t="shared" si="85"/>
        <v>82.912169065779679</v>
      </c>
      <c r="G2725" t="s">
        <v>14473</v>
      </c>
    </row>
    <row r="2726" spans="1:7" x14ac:dyDescent="0.35">
      <c r="A2726" t="s">
        <v>10</v>
      </c>
      <c r="B2726" t="s">
        <v>76</v>
      </c>
      <c r="C2726" t="s">
        <v>9942</v>
      </c>
      <c r="D2726" s="2">
        <v>619625.27</v>
      </c>
      <c r="E2726" s="3">
        <f t="shared" si="84"/>
        <v>2.8045983163553869E-3</v>
      </c>
      <c r="F2726" s="3">
        <f t="shared" si="85"/>
        <v>82.914973664096038</v>
      </c>
      <c r="G2726" t="s">
        <v>14480</v>
      </c>
    </row>
    <row r="2727" spans="1:7" x14ac:dyDescent="0.35">
      <c r="A2727" t="s">
        <v>10</v>
      </c>
      <c r="B2727" t="s">
        <v>18</v>
      </c>
      <c r="C2727" t="s">
        <v>12882</v>
      </c>
      <c r="D2727" s="2">
        <v>619557.97</v>
      </c>
      <c r="E2727" s="3">
        <f t="shared" si="84"/>
        <v>2.804293697619145E-3</v>
      </c>
      <c r="F2727" s="3">
        <f t="shared" si="85"/>
        <v>82.91777795779366</v>
      </c>
      <c r="G2727" t="s">
        <v>14473</v>
      </c>
    </row>
    <row r="2728" spans="1:7" x14ac:dyDescent="0.35">
      <c r="A2728" t="s">
        <v>10</v>
      </c>
      <c r="B2728" t="s">
        <v>36</v>
      </c>
      <c r="C2728" t="s">
        <v>4125</v>
      </c>
      <c r="D2728" s="2">
        <v>619408.06000000006</v>
      </c>
      <c r="E2728" s="3">
        <f t="shared" si="84"/>
        <v>2.8036151627788782E-3</v>
      </c>
      <c r="F2728" s="3">
        <f t="shared" si="85"/>
        <v>82.920581572956436</v>
      </c>
      <c r="G2728" t="s">
        <v>14473</v>
      </c>
    </row>
    <row r="2729" spans="1:7" x14ac:dyDescent="0.35">
      <c r="A2729" t="s">
        <v>10</v>
      </c>
      <c r="B2729" t="s">
        <v>122</v>
      </c>
      <c r="C2729" s="7" t="s">
        <v>1363</v>
      </c>
      <c r="D2729" s="2">
        <v>619379.51</v>
      </c>
      <c r="E2729" s="3">
        <f t="shared" si="84"/>
        <v>2.8034859374457474E-3</v>
      </c>
      <c r="F2729" s="3">
        <f t="shared" si="85"/>
        <v>82.923385058893885</v>
      </c>
      <c r="G2729" t="s">
        <v>14480</v>
      </c>
    </row>
    <row r="2730" spans="1:7" x14ac:dyDescent="0.35">
      <c r="A2730" t="s">
        <v>3</v>
      </c>
      <c r="B2730" t="s">
        <v>9</v>
      </c>
      <c r="C2730" t="s">
        <v>5238</v>
      </c>
      <c r="D2730" s="2">
        <v>619311.06999999995</v>
      </c>
      <c r="E2730" s="3">
        <f t="shared" si="84"/>
        <v>2.803176158748743E-3</v>
      </c>
      <c r="F2730" s="3">
        <f t="shared" si="85"/>
        <v>82.926188235052635</v>
      </c>
      <c r="G2730" t="s">
        <v>14480</v>
      </c>
    </row>
    <row r="2731" spans="1:7" x14ac:dyDescent="0.35">
      <c r="A2731" t="s">
        <v>10</v>
      </c>
      <c r="B2731" t="s">
        <v>9</v>
      </c>
      <c r="C2731" t="s">
        <v>7776</v>
      </c>
      <c r="D2731" s="2">
        <v>619282.99</v>
      </c>
      <c r="E2731" s="3">
        <f t="shared" si="84"/>
        <v>2.8030490607678566E-3</v>
      </c>
      <c r="F2731" s="3">
        <f t="shared" si="85"/>
        <v>82.928991284113408</v>
      </c>
      <c r="G2731" t="s">
        <v>14473</v>
      </c>
    </row>
    <row r="2732" spans="1:7" x14ac:dyDescent="0.35">
      <c r="A2732" t="s">
        <v>3</v>
      </c>
      <c r="B2732" t="s">
        <v>9</v>
      </c>
      <c r="C2732" s="8" t="s">
        <v>8668</v>
      </c>
      <c r="D2732" s="2">
        <v>619236.35</v>
      </c>
      <c r="E2732" s="3">
        <f t="shared" si="84"/>
        <v>2.8028379550047318E-3</v>
      </c>
      <c r="F2732" s="3">
        <f t="shared" si="85"/>
        <v>82.931794122068411</v>
      </c>
      <c r="G2732" t="s">
        <v>14480</v>
      </c>
    </row>
    <row r="2733" spans="1:7" x14ac:dyDescent="0.35">
      <c r="A2733" t="s">
        <v>3</v>
      </c>
      <c r="B2733" t="s">
        <v>478</v>
      </c>
      <c r="C2733" t="s">
        <v>1714</v>
      </c>
      <c r="D2733" s="2">
        <v>618800.37</v>
      </c>
      <c r="E2733" s="3">
        <f t="shared" si="84"/>
        <v>2.800864586852777E-3</v>
      </c>
      <c r="F2733" s="3">
        <f t="shared" si="85"/>
        <v>82.93459498665527</v>
      </c>
      <c r="G2733" t="s">
        <v>14473</v>
      </c>
    </row>
    <row r="2734" spans="1:7" x14ac:dyDescent="0.35">
      <c r="A2734" t="s">
        <v>3</v>
      </c>
      <c r="B2734" t="s">
        <v>28</v>
      </c>
      <c r="C2734" t="s">
        <v>7688</v>
      </c>
      <c r="D2734" s="2">
        <v>618780.72</v>
      </c>
      <c r="E2734" s="3">
        <f t="shared" si="84"/>
        <v>2.8007756454238443E-3</v>
      </c>
      <c r="F2734" s="3">
        <f t="shared" si="85"/>
        <v>82.937395762300696</v>
      </c>
      <c r="G2734" t="s">
        <v>14480</v>
      </c>
    </row>
    <row r="2735" spans="1:7" x14ac:dyDescent="0.35">
      <c r="A2735" t="s">
        <v>10</v>
      </c>
      <c r="B2735" t="s">
        <v>29</v>
      </c>
      <c r="C2735" t="s">
        <v>1425</v>
      </c>
      <c r="D2735" s="2">
        <v>618773.56999999995</v>
      </c>
      <c r="E2735" s="3">
        <f t="shared" si="84"/>
        <v>2.8007432825120446E-3</v>
      </c>
      <c r="F2735" s="3">
        <f t="shared" si="85"/>
        <v>82.940196505583202</v>
      </c>
      <c r="G2735" t="s">
        <v>14473</v>
      </c>
    </row>
    <row r="2736" spans="1:7" x14ac:dyDescent="0.35">
      <c r="A2736" t="s">
        <v>10</v>
      </c>
      <c r="B2736" t="s">
        <v>8</v>
      </c>
      <c r="C2736" t="s">
        <v>5252</v>
      </c>
      <c r="D2736" s="2">
        <v>618678.12</v>
      </c>
      <c r="E2736" s="3">
        <f t="shared" si="84"/>
        <v>2.8003112489552208E-3</v>
      </c>
      <c r="F2736" s="3">
        <f t="shared" si="85"/>
        <v>82.942996816832164</v>
      </c>
      <c r="G2736" t="s">
        <v>14473</v>
      </c>
    </row>
    <row r="2737" spans="1:7" x14ac:dyDescent="0.35">
      <c r="A2737" t="s">
        <v>3</v>
      </c>
      <c r="B2737" t="s">
        <v>38</v>
      </c>
      <c r="C2737" s="8" t="s">
        <v>1565</v>
      </c>
      <c r="D2737" s="2">
        <v>618305.98</v>
      </c>
      <c r="E2737" s="3">
        <f t="shared" si="84"/>
        <v>2.7986268386059644E-3</v>
      </c>
      <c r="F2737" s="3">
        <f t="shared" si="85"/>
        <v>82.945795443670775</v>
      </c>
      <c r="G2737" t="s">
        <v>14480</v>
      </c>
    </row>
    <row r="2738" spans="1:7" x14ac:dyDescent="0.35">
      <c r="A2738" t="s">
        <v>10</v>
      </c>
      <c r="B2738" t="s">
        <v>9</v>
      </c>
      <c r="C2738" t="s">
        <v>1951</v>
      </c>
      <c r="D2738" s="2">
        <v>618221.92000000004</v>
      </c>
      <c r="E2738" s="3">
        <f t="shared" si="84"/>
        <v>2.798246359393952E-3</v>
      </c>
      <c r="F2738" s="3">
        <f t="shared" si="85"/>
        <v>82.948593690030165</v>
      </c>
      <c r="G2738" t="s">
        <v>14480</v>
      </c>
    </row>
    <row r="2739" spans="1:7" x14ac:dyDescent="0.35">
      <c r="A2739" t="s">
        <v>10</v>
      </c>
      <c r="B2739" t="s">
        <v>36</v>
      </c>
      <c r="C2739" t="s">
        <v>21</v>
      </c>
      <c r="D2739" s="2">
        <v>618050.66</v>
      </c>
      <c r="E2739" s="3">
        <f t="shared" si="84"/>
        <v>2.7974711884464231E-3</v>
      </c>
      <c r="F2739" s="3">
        <f t="shared" si="85"/>
        <v>82.951391161218609</v>
      </c>
      <c r="G2739" t="s">
        <v>14473</v>
      </c>
    </row>
    <row r="2740" spans="1:7" x14ac:dyDescent="0.35">
      <c r="A2740" t="s">
        <v>3</v>
      </c>
      <c r="B2740" t="s">
        <v>13</v>
      </c>
      <c r="C2740" t="s">
        <v>983</v>
      </c>
      <c r="D2740" s="2">
        <v>617642.30000000005</v>
      </c>
      <c r="E2740" s="3">
        <f t="shared" si="84"/>
        <v>2.7956228361859237E-3</v>
      </c>
      <c r="F2740" s="3">
        <f t="shared" si="85"/>
        <v>82.954186784054798</v>
      </c>
      <c r="G2740" t="s">
        <v>14473</v>
      </c>
    </row>
    <row r="2741" spans="1:7" x14ac:dyDescent="0.35">
      <c r="A2741" t="s">
        <v>10</v>
      </c>
      <c r="B2741" t="s">
        <v>6</v>
      </c>
      <c r="C2741" t="s">
        <v>2846</v>
      </c>
      <c r="D2741" s="2">
        <v>617474.43999999994</v>
      </c>
      <c r="E2741" s="3">
        <f t="shared" si="84"/>
        <v>2.794863054595054E-3</v>
      </c>
      <c r="F2741" s="3">
        <f t="shared" si="85"/>
        <v>82.956981647109387</v>
      </c>
      <c r="G2741" t="s">
        <v>14473</v>
      </c>
    </row>
    <row r="2742" spans="1:7" x14ac:dyDescent="0.35">
      <c r="A2742" t="s">
        <v>10</v>
      </c>
      <c r="B2742" t="s">
        <v>9</v>
      </c>
      <c r="C2742" t="s">
        <v>4179</v>
      </c>
      <c r="D2742" s="2">
        <v>617208.42000000004</v>
      </c>
      <c r="E2742" s="3">
        <f t="shared" si="84"/>
        <v>2.7936589732248471E-3</v>
      </c>
      <c r="F2742" s="3">
        <f t="shared" si="85"/>
        <v>82.959775306082605</v>
      </c>
      <c r="G2742" t="s">
        <v>14473</v>
      </c>
    </row>
    <row r="2743" spans="1:7" x14ac:dyDescent="0.35">
      <c r="A2743" t="s">
        <v>3</v>
      </c>
      <c r="B2743" t="s">
        <v>9</v>
      </c>
      <c r="C2743" t="s">
        <v>1622</v>
      </c>
      <c r="D2743" s="2">
        <v>617138.12</v>
      </c>
      <c r="E2743" s="3">
        <f t="shared" si="84"/>
        <v>2.7933407756444931E-3</v>
      </c>
      <c r="F2743" s="3">
        <f t="shared" si="85"/>
        <v>82.962568646858244</v>
      </c>
      <c r="G2743" t="s">
        <v>14480</v>
      </c>
    </row>
    <row r="2744" spans="1:7" x14ac:dyDescent="0.35">
      <c r="A2744" t="s">
        <v>10</v>
      </c>
      <c r="B2744" t="s">
        <v>9</v>
      </c>
      <c r="C2744" t="s">
        <v>5446</v>
      </c>
      <c r="D2744" s="2">
        <v>617035.21</v>
      </c>
      <c r="E2744" s="3">
        <f t="shared" si="84"/>
        <v>2.7928749760286441E-3</v>
      </c>
      <c r="F2744" s="3">
        <f t="shared" si="85"/>
        <v>82.965361521834268</v>
      </c>
      <c r="G2744" t="s">
        <v>14480</v>
      </c>
    </row>
    <row r="2745" spans="1:7" x14ac:dyDescent="0.35">
      <c r="A2745" t="s">
        <v>3</v>
      </c>
      <c r="B2745" t="s">
        <v>55</v>
      </c>
      <c r="C2745" t="s">
        <v>1643</v>
      </c>
      <c r="D2745" s="2">
        <v>616698.76</v>
      </c>
      <c r="E2745" s="3">
        <f t="shared" si="84"/>
        <v>2.7913521086615056E-3</v>
      </c>
      <c r="F2745" s="3">
        <f t="shared" si="85"/>
        <v>82.968152873942927</v>
      </c>
      <c r="G2745" t="s">
        <v>14480</v>
      </c>
    </row>
    <row r="2746" spans="1:7" x14ac:dyDescent="0.35">
      <c r="A2746" t="s">
        <v>10</v>
      </c>
      <c r="B2746" t="s">
        <v>6</v>
      </c>
      <c r="C2746" t="s">
        <v>2138</v>
      </c>
      <c r="D2746" s="2">
        <v>616669.31000000006</v>
      </c>
      <c r="E2746" s="3">
        <f t="shared" si="84"/>
        <v>2.7912188096751414E-3</v>
      </c>
      <c r="F2746" s="3">
        <f t="shared" si="85"/>
        <v>82.970944092752603</v>
      </c>
      <c r="G2746" t="s">
        <v>14480</v>
      </c>
    </row>
    <row r="2747" spans="1:7" x14ac:dyDescent="0.35">
      <c r="A2747" t="s">
        <v>10</v>
      </c>
      <c r="B2747" t="s">
        <v>9</v>
      </c>
      <c r="C2747" t="s">
        <v>13480</v>
      </c>
      <c r="D2747" s="2">
        <v>616602.69999999995</v>
      </c>
      <c r="E2747" s="3">
        <f t="shared" si="84"/>
        <v>2.7909173140730453E-3</v>
      </c>
      <c r="F2747" s="3">
        <f t="shared" si="85"/>
        <v>82.973735010066676</v>
      </c>
      <c r="G2747" t="s">
        <v>14480</v>
      </c>
    </row>
    <row r="2748" spans="1:7" x14ac:dyDescent="0.35">
      <c r="A2748" t="s">
        <v>3</v>
      </c>
      <c r="B2748" t="s">
        <v>9</v>
      </c>
      <c r="C2748" t="s">
        <v>2771</v>
      </c>
      <c r="D2748" s="2">
        <v>616504.43000000005</v>
      </c>
      <c r="E2748" s="3">
        <f t="shared" si="84"/>
        <v>2.7904725164027565E-3</v>
      </c>
      <c r="F2748" s="3">
        <f t="shared" si="85"/>
        <v>82.976525482583085</v>
      </c>
      <c r="G2748" t="s">
        <v>14480</v>
      </c>
    </row>
    <row r="2749" spans="1:7" x14ac:dyDescent="0.35">
      <c r="A2749" t="s">
        <v>10</v>
      </c>
      <c r="B2749" t="s">
        <v>9</v>
      </c>
      <c r="C2749" t="s">
        <v>3193</v>
      </c>
      <c r="D2749" s="2">
        <v>616388.27</v>
      </c>
      <c r="E2749" s="3">
        <f t="shared" si="84"/>
        <v>2.7899467435587473E-3</v>
      </c>
      <c r="F2749" s="3">
        <f t="shared" si="85"/>
        <v>82.979315429326647</v>
      </c>
      <c r="G2749" t="s">
        <v>14473</v>
      </c>
    </row>
    <row r="2750" spans="1:7" x14ac:dyDescent="0.35">
      <c r="A2750" t="s">
        <v>10</v>
      </c>
      <c r="B2750" t="s">
        <v>9</v>
      </c>
      <c r="C2750" t="s">
        <v>6612</v>
      </c>
      <c r="D2750" s="2">
        <v>616265.89</v>
      </c>
      <c r="E2750" s="3">
        <f t="shared" si="84"/>
        <v>2.789392817244613E-3</v>
      </c>
      <c r="F2750" s="3">
        <f t="shared" si="85"/>
        <v>82.982104822143896</v>
      </c>
      <c r="G2750" t="s">
        <v>14480</v>
      </c>
    </row>
    <row r="2751" spans="1:7" x14ac:dyDescent="0.35">
      <c r="A2751" t="s">
        <v>10</v>
      </c>
      <c r="B2751" t="s">
        <v>76</v>
      </c>
      <c r="C2751" t="s">
        <v>13882</v>
      </c>
      <c r="D2751" s="2">
        <v>615815.21</v>
      </c>
      <c r="E2751" s="3">
        <f t="shared" si="84"/>
        <v>2.7873529127565096E-3</v>
      </c>
      <c r="F2751" s="3">
        <f t="shared" si="85"/>
        <v>82.984892175056657</v>
      </c>
      <c r="G2751" t="s">
        <v>14473</v>
      </c>
    </row>
    <row r="2752" spans="1:7" x14ac:dyDescent="0.35">
      <c r="A2752" t="s">
        <v>3</v>
      </c>
      <c r="B2752" t="s">
        <v>13</v>
      </c>
      <c r="C2752" t="s">
        <v>1257</v>
      </c>
      <c r="D2752" s="2">
        <v>615728.31999999995</v>
      </c>
      <c r="E2752" s="3">
        <f t="shared" si="84"/>
        <v>2.7869596241682179E-3</v>
      </c>
      <c r="F2752" s="3">
        <f t="shared" si="85"/>
        <v>82.987679134680832</v>
      </c>
      <c r="G2752" t="s">
        <v>14473</v>
      </c>
    </row>
    <row r="2753" spans="1:7" x14ac:dyDescent="0.35">
      <c r="A2753" t="s">
        <v>3</v>
      </c>
      <c r="B2753" t="s">
        <v>200</v>
      </c>
      <c r="C2753" t="s">
        <v>5523</v>
      </c>
      <c r="D2753" s="2">
        <v>615632.43000000005</v>
      </c>
      <c r="E2753" s="3">
        <f t="shared" si="84"/>
        <v>2.7865255990475912E-3</v>
      </c>
      <c r="F2753" s="3">
        <f t="shared" si="85"/>
        <v>82.990465660279881</v>
      </c>
      <c r="G2753" t="s">
        <v>14473</v>
      </c>
    </row>
    <row r="2754" spans="1:7" x14ac:dyDescent="0.35">
      <c r="A2754" t="s">
        <v>10</v>
      </c>
      <c r="B2754" t="s">
        <v>180</v>
      </c>
      <c r="C2754" t="s">
        <v>7784</v>
      </c>
      <c r="D2754" s="2">
        <v>615556.28</v>
      </c>
      <c r="E2754" s="3">
        <f t="shared" si="84"/>
        <v>2.7861809227212198E-3</v>
      </c>
      <c r="F2754" s="3">
        <f t="shared" si="85"/>
        <v>82.993251841202607</v>
      </c>
      <c r="G2754" t="s">
        <v>14480</v>
      </c>
    </row>
    <row r="2755" spans="1:7" x14ac:dyDescent="0.35">
      <c r="A2755" t="s">
        <v>3</v>
      </c>
      <c r="B2755" t="s">
        <v>8</v>
      </c>
      <c r="C2755" s="8" t="s">
        <v>2315</v>
      </c>
      <c r="D2755" s="2">
        <v>615514.56999999995</v>
      </c>
      <c r="E2755" s="3">
        <f t="shared" ref="E2755:E2818" si="86">(D2755/$D$29638)*100</f>
        <v>2.7859921315252518E-3</v>
      </c>
      <c r="F2755" s="3">
        <f t="shared" si="85"/>
        <v>82.996037833334128</v>
      </c>
      <c r="G2755" t="s">
        <v>14480</v>
      </c>
    </row>
    <row r="2756" spans="1:7" x14ac:dyDescent="0.35">
      <c r="A2756" t="s">
        <v>3</v>
      </c>
      <c r="B2756" t="s">
        <v>8</v>
      </c>
      <c r="C2756" t="s">
        <v>578</v>
      </c>
      <c r="D2756" s="2">
        <v>615419.04</v>
      </c>
      <c r="E2756" s="3">
        <f t="shared" si="86"/>
        <v>2.7855597358659185E-3</v>
      </c>
      <c r="F2756" s="3">
        <f t="shared" ref="F2756:F2819" si="87">E2756+F2755</f>
        <v>82.998823393069998</v>
      </c>
      <c r="G2756" t="s">
        <v>14473</v>
      </c>
    </row>
    <row r="2757" spans="1:7" x14ac:dyDescent="0.35">
      <c r="A2757" t="s">
        <v>10</v>
      </c>
      <c r="B2757" t="s">
        <v>9</v>
      </c>
      <c r="C2757" t="s">
        <v>11170</v>
      </c>
      <c r="D2757" s="2">
        <v>615357.25</v>
      </c>
      <c r="E2757" s="3">
        <f t="shared" si="86"/>
        <v>2.7852800569400289E-3</v>
      </c>
      <c r="F2757" s="3">
        <f t="shared" si="87"/>
        <v>83.001608673126938</v>
      </c>
      <c r="G2757" t="s">
        <v>14480</v>
      </c>
    </row>
    <row r="2758" spans="1:7" x14ac:dyDescent="0.35">
      <c r="A2758" t="s">
        <v>3</v>
      </c>
      <c r="B2758" t="s">
        <v>22</v>
      </c>
      <c r="C2758" t="s">
        <v>4079</v>
      </c>
      <c r="D2758" s="2">
        <v>614873.5</v>
      </c>
      <c r="E2758" s="3">
        <f t="shared" si="86"/>
        <v>2.7830904683269998E-3</v>
      </c>
      <c r="F2758" s="3">
        <f t="shared" si="87"/>
        <v>83.004391763595265</v>
      </c>
      <c r="G2758" t="s">
        <v>14473</v>
      </c>
    </row>
    <row r="2759" spans="1:7" x14ac:dyDescent="0.35">
      <c r="A2759" t="s">
        <v>10</v>
      </c>
      <c r="B2759" t="s">
        <v>6</v>
      </c>
      <c r="C2759" t="s">
        <v>1250</v>
      </c>
      <c r="D2759" s="2">
        <v>614717.86</v>
      </c>
      <c r="E2759" s="3">
        <f t="shared" si="86"/>
        <v>2.7823859978944794E-3</v>
      </c>
      <c r="F2759" s="3">
        <f t="shared" si="87"/>
        <v>83.007174149593155</v>
      </c>
      <c r="G2759" t="s">
        <v>14480</v>
      </c>
    </row>
    <row r="2760" spans="1:7" x14ac:dyDescent="0.35">
      <c r="A2760" t="s">
        <v>3</v>
      </c>
      <c r="B2760" t="s">
        <v>9</v>
      </c>
      <c r="C2760" t="s">
        <v>7657</v>
      </c>
      <c r="D2760" s="2">
        <v>614468.91</v>
      </c>
      <c r="E2760" s="3">
        <f t="shared" si="86"/>
        <v>2.7812591801472681E-3</v>
      </c>
      <c r="F2760" s="3">
        <f t="shared" si="87"/>
        <v>83.009955408773308</v>
      </c>
      <c r="G2760" t="s">
        <v>14480</v>
      </c>
    </row>
    <row r="2761" spans="1:7" x14ac:dyDescent="0.35">
      <c r="A2761" t="s">
        <v>3</v>
      </c>
      <c r="B2761" t="s">
        <v>83</v>
      </c>
      <c r="C2761" t="s">
        <v>3307</v>
      </c>
      <c r="D2761" s="2">
        <v>614277.38</v>
      </c>
      <c r="E2761" s="3">
        <f t="shared" si="86"/>
        <v>2.7803922614763566E-3</v>
      </c>
      <c r="F2761" s="3">
        <f t="shared" si="87"/>
        <v>83.012735801034779</v>
      </c>
      <c r="G2761" t="s">
        <v>14480</v>
      </c>
    </row>
    <row r="2762" spans="1:7" x14ac:dyDescent="0.35">
      <c r="A2762" t="s">
        <v>3</v>
      </c>
      <c r="B2762" t="s">
        <v>9</v>
      </c>
      <c r="C2762" t="s">
        <v>844</v>
      </c>
      <c r="D2762" s="2">
        <v>614044.79</v>
      </c>
      <c r="E2762" s="3">
        <f t="shared" si="86"/>
        <v>2.7793394936923683E-3</v>
      </c>
      <c r="F2762" s="3">
        <f t="shared" si="87"/>
        <v>83.015515140528478</v>
      </c>
      <c r="G2762" t="s">
        <v>14480</v>
      </c>
    </row>
    <row r="2763" spans="1:7" x14ac:dyDescent="0.35">
      <c r="A2763" t="s">
        <v>10</v>
      </c>
      <c r="B2763" t="s">
        <v>9</v>
      </c>
      <c r="C2763" s="8" t="s">
        <v>3954</v>
      </c>
      <c r="D2763" s="2">
        <v>614000.36</v>
      </c>
      <c r="E2763" s="3">
        <f t="shared" si="86"/>
        <v>2.7791383910110721E-3</v>
      </c>
      <c r="F2763" s="3">
        <f t="shared" si="87"/>
        <v>83.018294278919484</v>
      </c>
      <c r="G2763" t="s">
        <v>14480</v>
      </c>
    </row>
    <row r="2764" spans="1:7" x14ac:dyDescent="0.35">
      <c r="A2764" t="s">
        <v>3</v>
      </c>
      <c r="B2764" t="s">
        <v>76</v>
      </c>
      <c r="C2764" t="s">
        <v>4328</v>
      </c>
      <c r="D2764" s="2">
        <v>613946.65</v>
      </c>
      <c r="E2764" s="3">
        <f t="shared" si="86"/>
        <v>2.7788952844386575E-3</v>
      </c>
      <c r="F2764" s="3">
        <f t="shared" si="87"/>
        <v>83.02107317420392</v>
      </c>
      <c r="G2764" t="s">
        <v>14480</v>
      </c>
    </row>
    <row r="2765" spans="1:7" x14ac:dyDescent="0.35">
      <c r="A2765" t="s">
        <v>3</v>
      </c>
      <c r="B2765" t="s">
        <v>9</v>
      </c>
      <c r="C2765" t="s">
        <v>8754</v>
      </c>
      <c r="D2765" s="2">
        <v>613856.91</v>
      </c>
      <c r="E2765" s="3">
        <f t="shared" si="86"/>
        <v>2.7784890959484596E-3</v>
      </c>
      <c r="F2765" s="3">
        <f t="shared" si="87"/>
        <v>83.023851663299865</v>
      </c>
      <c r="G2765" t="s">
        <v>14473</v>
      </c>
    </row>
    <row r="2766" spans="1:7" x14ac:dyDescent="0.35">
      <c r="A2766" t="s">
        <v>3</v>
      </c>
      <c r="B2766" t="s">
        <v>45</v>
      </c>
      <c r="C2766" t="s">
        <v>8391</v>
      </c>
      <c r="D2766" s="2">
        <v>613813.89</v>
      </c>
      <c r="E2766" s="3">
        <f t="shared" si="86"/>
        <v>2.7782943753238963E-3</v>
      </c>
      <c r="F2766" s="3">
        <f t="shared" si="87"/>
        <v>83.026629957675183</v>
      </c>
      <c r="G2766" t="s">
        <v>14473</v>
      </c>
    </row>
    <row r="2767" spans="1:7" x14ac:dyDescent="0.35">
      <c r="A2767" t="s">
        <v>3</v>
      </c>
      <c r="B2767" t="s">
        <v>6</v>
      </c>
      <c r="C2767" t="s">
        <v>11843</v>
      </c>
      <c r="D2767" s="2">
        <v>613797.01</v>
      </c>
      <c r="E2767" s="3">
        <f t="shared" si="86"/>
        <v>2.7782179716943603E-3</v>
      </c>
      <c r="F2767" s="3">
        <f t="shared" si="87"/>
        <v>83.029408175646878</v>
      </c>
      <c r="G2767" t="s">
        <v>14473</v>
      </c>
    </row>
    <row r="2768" spans="1:7" x14ac:dyDescent="0.35">
      <c r="A2768" t="s">
        <v>10</v>
      </c>
      <c r="B2768" t="s">
        <v>8</v>
      </c>
      <c r="C2768" t="s">
        <v>1531</v>
      </c>
      <c r="D2768" s="2">
        <v>613557.55000000005</v>
      </c>
      <c r="E2768" s="3">
        <f t="shared" si="86"/>
        <v>2.7771341083573562E-3</v>
      </c>
      <c r="F2768" s="3">
        <f t="shared" si="87"/>
        <v>83.032185309755235</v>
      </c>
      <c r="G2768" t="s">
        <v>14473</v>
      </c>
    </row>
    <row r="2769" spans="1:7" x14ac:dyDescent="0.35">
      <c r="A2769" t="s">
        <v>10</v>
      </c>
      <c r="B2769" t="s">
        <v>6</v>
      </c>
      <c r="C2769" s="8" t="s">
        <v>2171</v>
      </c>
      <c r="D2769" s="2">
        <v>613342.19999999995</v>
      </c>
      <c r="E2769" s="3">
        <f t="shared" si="86"/>
        <v>2.7761593736641966E-3</v>
      </c>
      <c r="F2769" s="3">
        <f t="shared" si="87"/>
        <v>83.034961469128902</v>
      </c>
      <c r="G2769" t="s">
        <v>14480</v>
      </c>
    </row>
    <row r="2770" spans="1:7" x14ac:dyDescent="0.35">
      <c r="A2770" t="s">
        <v>3</v>
      </c>
      <c r="B2770" t="s">
        <v>8</v>
      </c>
      <c r="C2770" s="8" t="s">
        <v>698</v>
      </c>
      <c r="D2770" s="2">
        <v>613190.56999999995</v>
      </c>
      <c r="E2770" s="3">
        <f t="shared" si="86"/>
        <v>2.7754730536199723E-3</v>
      </c>
      <c r="F2770" s="3">
        <f t="shared" si="87"/>
        <v>83.037736942182519</v>
      </c>
      <c r="G2770" t="s">
        <v>14480</v>
      </c>
    </row>
    <row r="2771" spans="1:7" x14ac:dyDescent="0.35">
      <c r="A2771" t="s">
        <v>3</v>
      </c>
      <c r="B2771" t="s">
        <v>9</v>
      </c>
      <c r="C2771" t="s">
        <v>2243</v>
      </c>
      <c r="D2771" s="2">
        <v>612323.31999999995</v>
      </c>
      <c r="E2771" s="3">
        <f t="shared" si="86"/>
        <v>2.7715476361013175E-3</v>
      </c>
      <c r="F2771" s="3">
        <f t="shared" si="87"/>
        <v>83.04050848981862</v>
      </c>
      <c r="G2771" t="s">
        <v>14480</v>
      </c>
    </row>
    <row r="2772" spans="1:7" x14ac:dyDescent="0.35">
      <c r="A2772" t="s">
        <v>10</v>
      </c>
      <c r="B2772" t="s">
        <v>56</v>
      </c>
      <c r="C2772" t="s">
        <v>1157</v>
      </c>
      <c r="D2772" s="2">
        <v>612129.86</v>
      </c>
      <c r="E2772" s="3">
        <f t="shared" si="86"/>
        <v>2.770671981707361E-3</v>
      </c>
      <c r="F2772" s="3">
        <f t="shared" si="87"/>
        <v>83.043279161800328</v>
      </c>
      <c r="G2772" t="s">
        <v>14473</v>
      </c>
    </row>
    <row r="2773" spans="1:7" x14ac:dyDescent="0.35">
      <c r="A2773" t="s">
        <v>3</v>
      </c>
      <c r="B2773" t="s">
        <v>28</v>
      </c>
      <c r="C2773" t="s">
        <v>10276</v>
      </c>
      <c r="D2773" s="2">
        <v>612000</v>
      </c>
      <c r="E2773" s="3">
        <f t="shared" si="86"/>
        <v>2.7700841988085746E-3</v>
      </c>
      <c r="F2773" s="3">
        <f t="shared" si="87"/>
        <v>83.046049245999143</v>
      </c>
      <c r="G2773" t="s">
        <v>14473</v>
      </c>
    </row>
    <row r="2774" spans="1:7" x14ac:dyDescent="0.35">
      <c r="A2774" t="s">
        <v>10</v>
      </c>
      <c r="B2774" t="s">
        <v>9</v>
      </c>
      <c r="C2774" t="s">
        <v>13824</v>
      </c>
      <c r="D2774" s="2">
        <v>611824.97</v>
      </c>
      <c r="E2774" s="3">
        <f t="shared" si="86"/>
        <v>2.7692919637802779E-3</v>
      </c>
      <c r="F2774" s="3">
        <f t="shared" si="87"/>
        <v>83.04881853796293</v>
      </c>
      <c r="G2774" t="s">
        <v>14480</v>
      </c>
    </row>
    <row r="2775" spans="1:7" x14ac:dyDescent="0.35">
      <c r="A2775" t="s">
        <v>10</v>
      </c>
      <c r="B2775" t="s">
        <v>9</v>
      </c>
      <c r="C2775" t="s">
        <v>4856</v>
      </c>
      <c r="D2775" s="2">
        <v>611668.46</v>
      </c>
      <c r="E2775" s="3">
        <f t="shared" si="86"/>
        <v>2.768583555482965E-3</v>
      </c>
      <c r="F2775" s="3">
        <f t="shared" si="87"/>
        <v>83.051587121518409</v>
      </c>
      <c r="G2775" t="s">
        <v>14480</v>
      </c>
    </row>
    <row r="2776" spans="1:7" x14ac:dyDescent="0.35">
      <c r="A2776" t="s">
        <v>3</v>
      </c>
      <c r="B2776" t="s">
        <v>9</v>
      </c>
      <c r="C2776" t="s">
        <v>2874</v>
      </c>
      <c r="D2776" s="2">
        <v>611538.41</v>
      </c>
      <c r="E2776" s="3">
        <f t="shared" si="86"/>
        <v>2.767994912590718E-3</v>
      </c>
      <c r="F2776" s="3">
        <f t="shared" si="87"/>
        <v>83.054355116430997</v>
      </c>
      <c r="G2776" t="s">
        <v>14473</v>
      </c>
    </row>
    <row r="2777" spans="1:7" x14ac:dyDescent="0.35">
      <c r="A2777" t="s">
        <v>3</v>
      </c>
      <c r="B2777" t="s">
        <v>336</v>
      </c>
      <c r="C2777" t="s">
        <v>167</v>
      </c>
      <c r="D2777" s="2">
        <v>611454.30000000005</v>
      </c>
      <c r="E2777" s="3">
        <f t="shared" si="86"/>
        <v>2.767614207064637E-3</v>
      </c>
      <c r="F2777" s="3">
        <f t="shared" si="87"/>
        <v>83.057122730638056</v>
      </c>
      <c r="G2777" t="s">
        <v>14473</v>
      </c>
    </row>
    <row r="2778" spans="1:7" x14ac:dyDescent="0.35">
      <c r="A2778" t="s">
        <v>3</v>
      </c>
      <c r="B2778" t="s">
        <v>33</v>
      </c>
      <c r="C2778" t="s">
        <v>10526</v>
      </c>
      <c r="D2778" s="2">
        <v>611242.99</v>
      </c>
      <c r="E2778" s="3">
        <f t="shared" si="86"/>
        <v>2.7666577585482147E-3</v>
      </c>
      <c r="F2778" s="3">
        <f t="shared" si="87"/>
        <v>83.059889388396599</v>
      </c>
      <c r="G2778" t="s">
        <v>14473</v>
      </c>
    </row>
    <row r="2779" spans="1:7" x14ac:dyDescent="0.35">
      <c r="A2779" t="s">
        <v>3</v>
      </c>
      <c r="B2779" t="s">
        <v>23</v>
      </c>
      <c r="C2779" t="s">
        <v>1433</v>
      </c>
      <c r="D2779" s="2">
        <v>611053.63</v>
      </c>
      <c r="E2779" s="3">
        <f t="shared" si="86"/>
        <v>2.765800661907878E-3</v>
      </c>
      <c r="F2779" s="3">
        <f t="shared" si="87"/>
        <v>83.062655189058503</v>
      </c>
      <c r="G2779" t="s">
        <v>14480</v>
      </c>
    </row>
    <row r="2780" spans="1:7" x14ac:dyDescent="0.35">
      <c r="A2780" t="s">
        <v>10</v>
      </c>
      <c r="B2780" t="s">
        <v>28</v>
      </c>
      <c r="C2780" t="s">
        <v>10173</v>
      </c>
      <c r="D2780" s="2">
        <v>611005.26</v>
      </c>
      <c r="E2780" s="3">
        <f t="shared" si="86"/>
        <v>2.7655817256779817E-3</v>
      </c>
      <c r="F2780" s="3">
        <f t="shared" si="87"/>
        <v>83.065420770784186</v>
      </c>
      <c r="G2780" t="s">
        <v>14473</v>
      </c>
    </row>
    <row r="2781" spans="1:7" x14ac:dyDescent="0.35">
      <c r="A2781" t="s">
        <v>3</v>
      </c>
      <c r="B2781" t="s">
        <v>9</v>
      </c>
      <c r="C2781" t="s">
        <v>12699</v>
      </c>
      <c r="D2781" s="2">
        <v>610936.41</v>
      </c>
      <c r="E2781" s="3">
        <f t="shared" si="86"/>
        <v>2.7652700912056158E-3</v>
      </c>
      <c r="F2781" s="3">
        <f t="shared" si="87"/>
        <v>83.068186040875389</v>
      </c>
      <c r="G2781" t="s">
        <v>14473</v>
      </c>
    </row>
    <row r="2782" spans="1:7" x14ac:dyDescent="0.35">
      <c r="A2782" t="s">
        <v>3</v>
      </c>
      <c r="B2782" t="s">
        <v>40</v>
      </c>
      <c r="C2782" s="6" t="s">
        <v>12003</v>
      </c>
      <c r="D2782" s="2">
        <v>610721.80000000005</v>
      </c>
      <c r="E2782" s="3">
        <f t="shared" si="86"/>
        <v>2.7642987059606707E-3</v>
      </c>
      <c r="F2782" s="3">
        <f t="shared" si="87"/>
        <v>83.070950339581344</v>
      </c>
      <c r="G2782" t="s">
        <v>14473</v>
      </c>
    </row>
    <row r="2783" spans="1:7" x14ac:dyDescent="0.35">
      <c r="A2783" t="s">
        <v>3</v>
      </c>
      <c r="B2783" t="s">
        <v>6</v>
      </c>
      <c r="C2783" t="s">
        <v>8913</v>
      </c>
      <c r="D2783" s="2">
        <v>610665.54</v>
      </c>
      <c r="E2783" s="3">
        <f t="shared" si="86"/>
        <v>2.7640440573707607E-3</v>
      </c>
      <c r="F2783" s="3">
        <f t="shared" si="87"/>
        <v>83.073714383638716</v>
      </c>
      <c r="G2783" t="s">
        <v>14473</v>
      </c>
    </row>
    <row r="2784" spans="1:7" x14ac:dyDescent="0.35">
      <c r="A2784" t="s">
        <v>3</v>
      </c>
      <c r="B2784" t="s">
        <v>13</v>
      </c>
      <c r="C2784" t="s">
        <v>12246</v>
      </c>
      <c r="D2784" s="2">
        <v>609857.02</v>
      </c>
      <c r="E2784" s="3">
        <f t="shared" si="86"/>
        <v>2.7603844683570015E-3</v>
      </c>
      <c r="F2784" s="3">
        <f t="shared" si="87"/>
        <v>83.076474768107076</v>
      </c>
      <c r="G2784" t="s">
        <v>14473</v>
      </c>
    </row>
    <row r="2785" spans="1:7" x14ac:dyDescent="0.35">
      <c r="A2785" t="s">
        <v>10</v>
      </c>
      <c r="B2785" t="s">
        <v>13</v>
      </c>
      <c r="C2785" t="s">
        <v>188</v>
      </c>
      <c r="D2785" s="2">
        <v>609439.36</v>
      </c>
      <c r="E2785" s="3">
        <f t="shared" si="86"/>
        <v>2.7584940216797554E-3</v>
      </c>
      <c r="F2785" s="3">
        <f t="shared" si="87"/>
        <v>83.079233262128753</v>
      </c>
      <c r="G2785" t="s">
        <v>14473</v>
      </c>
    </row>
    <row r="2786" spans="1:7" x14ac:dyDescent="0.35">
      <c r="A2786" t="s">
        <v>10</v>
      </c>
      <c r="B2786" t="s">
        <v>6</v>
      </c>
      <c r="C2786" t="s">
        <v>983</v>
      </c>
      <c r="D2786" s="2">
        <v>609420.24</v>
      </c>
      <c r="E2786" s="3">
        <f t="shared" si="86"/>
        <v>2.7584074791799497E-3</v>
      </c>
      <c r="F2786" s="3">
        <f t="shared" si="87"/>
        <v>83.08199166960793</v>
      </c>
      <c r="G2786" t="s">
        <v>14473</v>
      </c>
    </row>
    <row r="2787" spans="1:7" x14ac:dyDescent="0.35">
      <c r="A2787" t="s">
        <v>3</v>
      </c>
      <c r="B2787" t="s">
        <v>148</v>
      </c>
      <c r="C2787" t="s">
        <v>91</v>
      </c>
      <c r="D2787" s="2">
        <v>609089.28000000003</v>
      </c>
      <c r="E2787" s="3">
        <f t="shared" si="86"/>
        <v>2.7569094610975352E-3</v>
      </c>
      <c r="F2787" s="3">
        <f t="shared" si="87"/>
        <v>83.084748579069029</v>
      </c>
      <c r="G2787" t="s">
        <v>14473</v>
      </c>
    </row>
    <row r="2788" spans="1:7" x14ac:dyDescent="0.35">
      <c r="A2788" t="s">
        <v>3</v>
      </c>
      <c r="B2788" t="s">
        <v>67</v>
      </c>
      <c r="C2788" s="8" t="s">
        <v>679</v>
      </c>
      <c r="D2788" s="2">
        <v>609067.28</v>
      </c>
      <c r="E2788" s="3">
        <f t="shared" si="86"/>
        <v>2.756809882907382E-3</v>
      </c>
      <c r="F2788" s="3">
        <f t="shared" si="87"/>
        <v>83.087505388951939</v>
      </c>
      <c r="G2788" t="s">
        <v>14480</v>
      </c>
    </row>
    <row r="2789" spans="1:7" x14ac:dyDescent="0.35">
      <c r="A2789" t="s">
        <v>10</v>
      </c>
      <c r="B2789" t="s">
        <v>18</v>
      </c>
      <c r="C2789" t="s">
        <v>1669</v>
      </c>
      <c r="D2789" s="2">
        <v>608983.94999999995</v>
      </c>
      <c r="E2789" s="3">
        <f t="shared" si="86"/>
        <v>2.7564327078807697E-3</v>
      </c>
      <c r="F2789" s="3">
        <f t="shared" si="87"/>
        <v>83.090261821659823</v>
      </c>
      <c r="G2789" t="s">
        <v>14473</v>
      </c>
    </row>
    <row r="2790" spans="1:7" x14ac:dyDescent="0.35">
      <c r="A2790" t="s">
        <v>3</v>
      </c>
      <c r="B2790" t="s">
        <v>8</v>
      </c>
      <c r="C2790" t="s">
        <v>6474</v>
      </c>
      <c r="D2790" s="2">
        <v>608914.25</v>
      </c>
      <c r="E2790" s="3">
        <f t="shared" si="86"/>
        <v>2.7561172260692386E-3</v>
      </c>
      <c r="F2790" s="3">
        <f t="shared" si="87"/>
        <v>83.093017938885893</v>
      </c>
      <c r="G2790" t="s">
        <v>14473</v>
      </c>
    </row>
    <row r="2791" spans="1:7" x14ac:dyDescent="0.35">
      <c r="A2791" t="s">
        <v>3</v>
      </c>
      <c r="B2791" t="s">
        <v>92</v>
      </c>
      <c r="C2791" t="s">
        <v>10436</v>
      </c>
      <c r="D2791" s="2">
        <v>608524.07999999996</v>
      </c>
      <c r="E2791" s="3">
        <f t="shared" si="86"/>
        <v>2.7543512068668704E-3</v>
      </c>
      <c r="F2791" s="3">
        <f t="shared" si="87"/>
        <v>83.095772290092754</v>
      </c>
      <c r="G2791" t="s">
        <v>14473</v>
      </c>
    </row>
    <row r="2792" spans="1:7" x14ac:dyDescent="0.35">
      <c r="A2792" t="s">
        <v>10</v>
      </c>
      <c r="B2792" t="s">
        <v>200</v>
      </c>
      <c r="C2792" t="s">
        <v>1386</v>
      </c>
      <c r="D2792" s="2">
        <v>608304.30000000005</v>
      </c>
      <c r="E2792" s="3">
        <f t="shared" si="86"/>
        <v>2.7533564207472402E-3</v>
      </c>
      <c r="F2792" s="3">
        <f t="shared" si="87"/>
        <v>83.098525646513494</v>
      </c>
      <c r="G2792" t="s">
        <v>14473</v>
      </c>
    </row>
    <row r="2793" spans="1:7" x14ac:dyDescent="0.35">
      <c r="A2793" t="s">
        <v>3</v>
      </c>
      <c r="B2793" t="s">
        <v>8</v>
      </c>
      <c r="C2793" t="s">
        <v>1017</v>
      </c>
      <c r="D2793" s="2">
        <v>608212.11</v>
      </c>
      <c r="E2793" s="3">
        <f t="shared" si="86"/>
        <v>2.7529391428676841E-3</v>
      </c>
      <c r="F2793" s="3">
        <f t="shared" si="87"/>
        <v>83.10127858565636</v>
      </c>
      <c r="G2793" t="s">
        <v>14473</v>
      </c>
    </row>
    <row r="2794" spans="1:7" x14ac:dyDescent="0.35">
      <c r="A2794" t="s">
        <v>3</v>
      </c>
      <c r="B2794" t="s">
        <v>6</v>
      </c>
      <c r="C2794" t="s">
        <v>699</v>
      </c>
      <c r="D2794" s="2">
        <v>608031.22</v>
      </c>
      <c r="E2794" s="3">
        <f t="shared" si="86"/>
        <v>2.7521203838305557E-3</v>
      </c>
      <c r="F2794" s="3">
        <f t="shared" si="87"/>
        <v>83.104030706040191</v>
      </c>
      <c r="G2794" t="s">
        <v>14473</v>
      </c>
    </row>
    <row r="2795" spans="1:7" x14ac:dyDescent="0.35">
      <c r="A2795" t="s">
        <v>3</v>
      </c>
      <c r="B2795" t="s">
        <v>483</v>
      </c>
      <c r="C2795" t="s">
        <v>4732</v>
      </c>
      <c r="D2795" s="2">
        <v>607790.68000000005</v>
      </c>
      <c r="E2795" s="3">
        <f t="shared" si="86"/>
        <v>2.7510316321096712E-3</v>
      </c>
      <c r="F2795" s="3">
        <f t="shared" si="87"/>
        <v>83.106781737672307</v>
      </c>
      <c r="G2795" t="s">
        <v>14473</v>
      </c>
    </row>
    <row r="2796" spans="1:7" x14ac:dyDescent="0.35">
      <c r="A2796" t="s">
        <v>10</v>
      </c>
      <c r="B2796" t="s">
        <v>16</v>
      </c>
      <c r="C2796" s="8" t="s">
        <v>2449</v>
      </c>
      <c r="D2796" s="2">
        <v>607777.27</v>
      </c>
      <c r="E2796" s="3">
        <f t="shared" si="86"/>
        <v>2.7509709346764913E-3</v>
      </c>
      <c r="F2796" s="3">
        <f t="shared" si="87"/>
        <v>83.109532708606977</v>
      </c>
      <c r="G2796" t="s">
        <v>14480</v>
      </c>
    </row>
    <row r="2797" spans="1:7" x14ac:dyDescent="0.35">
      <c r="A2797" t="s">
        <v>10</v>
      </c>
      <c r="B2797" t="s">
        <v>9</v>
      </c>
      <c r="C2797" t="s">
        <v>10960</v>
      </c>
      <c r="D2797" s="2">
        <v>607722.65</v>
      </c>
      <c r="E2797" s="3">
        <f t="shared" si="86"/>
        <v>2.7507237091880291E-3</v>
      </c>
      <c r="F2797" s="3">
        <f t="shared" si="87"/>
        <v>83.112283432316161</v>
      </c>
      <c r="G2797" t="s">
        <v>14473</v>
      </c>
    </row>
    <row r="2798" spans="1:7" x14ac:dyDescent="0.35">
      <c r="A2798" t="s">
        <v>10</v>
      </c>
      <c r="B2798" t="s">
        <v>18</v>
      </c>
      <c r="C2798" t="s">
        <v>4581</v>
      </c>
      <c r="D2798" s="2">
        <v>607623.67000000004</v>
      </c>
      <c r="E2798" s="3">
        <f t="shared" si="86"/>
        <v>2.7502756978579667E-3</v>
      </c>
      <c r="F2798" s="3">
        <f t="shared" si="87"/>
        <v>83.115033708014025</v>
      </c>
      <c r="G2798" t="s">
        <v>14473</v>
      </c>
    </row>
    <row r="2799" spans="1:7" x14ac:dyDescent="0.35">
      <c r="A2799" t="s">
        <v>3</v>
      </c>
      <c r="B2799" t="s">
        <v>31</v>
      </c>
      <c r="C2799" t="s">
        <v>11368</v>
      </c>
      <c r="D2799" s="2">
        <v>607311.6</v>
      </c>
      <c r="E2799" s="3">
        <f t="shared" si="86"/>
        <v>2.7488631812306427E-3</v>
      </c>
      <c r="F2799" s="3">
        <f t="shared" si="87"/>
        <v>83.117782571195249</v>
      </c>
      <c r="G2799" t="s">
        <v>14473</v>
      </c>
    </row>
    <row r="2800" spans="1:7" x14ac:dyDescent="0.35">
      <c r="A2800" t="s">
        <v>10</v>
      </c>
      <c r="B2800" t="s">
        <v>1087</v>
      </c>
      <c r="C2800" t="s">
        <v>5626</v>
      </c>
      <c r="D2800" s="2">
        <v>607305</v>
      </c>
      <c r="E2800" s="3">
        <f t="shared" si="86"/>
        <v>2.748833307773597E-3</v>
      </c>
      <c r="F2800" s="3">
        <f t="shared" si="87"/>
        <v>83.120531404503026</v>
      </c>
      <c r="G2800" t="s">
        <v>14473</v>
      </c>
    </row>
    <row r="2801" spans="1:7" x14ac:dyDescent="0.35">
      <c r="A2801" t="s">
        <v>10</v>
      </c>
      <c r="B2801" t="s">
        <v>2854</v>
      </c>
      <c r="C2801" t="s">
        <v>1560</v>
      </c>
      <c r="D2801" s="2">
        <v>607163.43000000005</v>
      </c>
      <c r="E2801" s="3">
        <f t="shared" si="86"/>
        <v>2.748192522119961E-3</v>
      </c>
      <c r="F2801" s="3">
        <f t="shared" si="87"/>
        <v>83.123279597025146</v>
      </c>
      <c r="G2801" t="s">
        <v>14473</v>
      </c>
    </row>
    <row r="2802" spans="1:7" x14ac:dyDescent="0.35">
      <c r="A2802" t="s">
        <v>10</v>
      </c>
      <c r="B2802" t="s">
        <v>33</v>
      </c>
      <c r="C2802" t="s">
        <v>2662</v>
      </c>
      <c r="D2802" s="2">
        <v>606774.5</v>
      </c>
      <c r="E2802" s="3">
        <f t="shared" si="86"/>
        <v>2.7464321155064924E-3</v>
      </c>
      <c r="F2802" s="3">
        <f t="shared" si="87"/>
        <v>83.126026029140647</v>
      </c>
      <c r="G2802" t="s">
        <v>14473</v>
      </c>
    </row>
    <row r="2803" spans="1:7" x14ac:dyDescent="0.35">
      <c r="A2803" t="s">
        <v>3</v>
      </c>
      <c r="B2803" t="s">
        <v>9</v>
      </c>
      <c r="C2803" t="s">
        <v>4786</v>
      </c>
      <c r="D2803" s="2">
        <v>606770.97</v>
      </c>
      <c r="E2803" s="3">
        <f t="shared" si="86"/>
        <v>2.7464161377332543E-3</v>
      </c>
      <c r="F2803" s="3">
        <f t="shared" si="87"/>
        <v>83.128772445278386</v>
      </c>
      <c r="G2803" t="s">
        <v>14480</v>
      </c>
    </row>
    <row r="2804" spans="1:7" x14ac:dyDescent="0.35">
      <c r="A2804" t="s">
        <v>10</v>
      </c>
      <c r="B2804" t="s">
        <v>76</v>
      </c>
      <c r="C2804" t="s">
        <v>2034</v>
      </c>
      <c r="D2804" s="2">
        <v>606749.5</v>
      </c>
      <c r="E2804" s="3">
        <f t="shared" si="86"/>
        <v>2.7463189584722276E-3</v>
      </c>
      <c r="F2804" s="3">
        <f t="shared" si="87"/>
        <v>83.131518764236858</v>
      </c>
      <c r="G2804" t="s">
        <v>14480</v>
      </c>
    </row>
    <row r="2805" spans="1:7" x14ac:dyDescent="0.35">
      <c r="A2805" t="s">
        <v>10</v>
      </c>
      <c r="B2805" t="s">
        <v>9</v>
      </c>
      <c r="C2805" t="s">
        <v>9911</v>
      </c>
      <c r="D2805" s="2">
        <v>606685.17000000004</v>
      </c>
      <c r="E2805" s="3">
        <f t="shared" si="86"/>
        <v>2.7460277827916569E-3</v>
      </c>
      <c r="F2805" s="3">
        <f t="shared" si="87"/>
        <v>83.13426479201965</v>
      </c>
      <c r="G2805" t="s">
        <v>14480</v>
      </c>
    </row>
    <row r="2806" spans="1:7" x14ac:dyDescent="0.35">
      <c r="A2806" t="s">
        <v>3</v>
      </c>
      <c r="B2806" t="s">
        <v>18</v>
      </c>
      <c r="C2806" t="s">
        <v>11871</v>
      </c>
      <c r="D2806" s="2">
        <v>606101.91</v>
      </c>
      <c r="E2806" s="3">
        <f t="shared" si="86"/>
        <v>2.7433877839194393E-3</v>
      </c>
      <c r="F2806" s="3">
        <f t="shared" si="87"/>
        <v>83.137008179803573</v>
      </c>
      <c r="G2806" t="s">
        <v>14473</v>
      </c>
    </row>
    <row r="2807" spans="1:7" x14ac:dyDescent="0.35">
      <c r="A2807" t="s">
        <v>10</v>
      </c>
      <c r="B2807" t="s">
        <v>22</v>
      </c>
      <c r="C2807" t="s">
        <v>9179</v>
      </c>
      <c r="D2807" s="2">
        <v>605902.42000000004</v>
      </c>
      <c r="E2807" s="3">
        <f t="shared" si="86"/>
        <v>2.7424848360488177E-3</v>
      </c>
      <c r="F2807" s="3">
        <f t="shared" si="87"/>
        <v>83.139750664639621</v>
      </c>
      <c r="G2807" t="s">
        <v>14473</v>
      </c>
    </row>
    <row r="2808" spans="1:7" x14ac:dyDescent="0.35">
      <c r="A2808" t="s">
        <v>3</v>
      </c>
      <c r="B2808" t="s">
        <v>9</v>
      </c>
      <c r="C2808" t="s">
        <v>1254</v>
      </c>
      <c r="D2808" s="2">
        <v>605790.97</v>
      </c>
      <c r="E2808" s="3">
        <f t="shared" si="86"/>
        <v>2.7419803819900639E-3</v>
      </c>
      <c r="F2808" s="3">
        <f t="shared" si="87"/>
        <v>83.142492645021605</v>
      </c>
      <c r="G2808" t="s">
        <v>14473</v>
      </c>
    </row>
    <row r="2809" spans="1:7" x14ac:dyDescent="0.35">
      <c r="A2809" t="s">
        <v>10</v>
      </c>
      <c r="B2809" t="s">
        <v>9</v>
      </c>
      <c r="C2809" t="s">
        <v>11994</v>
      </c>
      <c r="D2809" s="2">
        <v>604454.31000000006</v>
      </c>
      <c r="E2809" s="3">
        <f t="shared" si="86"/>
        <v>2.735930282733235E-3</v>
      </c>
      <c r="F2809" s="3">
        <f t="shared" si="87"/>
        <v>83.145228575304344</v>
      </c>
      <c r="G2809" t="s">
        <v>14473</v>
      </c>
    </row>
    <row r="2810" spans="1:7" x14ac:dyDescent="0.35">
      <c r="A2810" t="s">
        <v>3</v>
      </c>
      <c r="B2810" t="s">
        <v>11</v>
      </c>
      <c r="C2810" t="s">
        <v>484</v>
      </c>
      <c r="D2810" s="2">
        <v>604447.71</v>
      </c>
      <c r="E2810" s="3">
        <f t="shared" si="86"/>
        <v>2.7359004092761888E-3</v>
      </c>
      <c r="F2810" s="3">
        <f t="shared" si="87"/>
        <v>83.147964475713621</v>
      </c>
      <c r="G2810" t="s">
        <v>14473</v>
      </c>
    </row>
    <row r="2811" spans="1:7" x14ac:dyDescent="0.35">
      <c r="A2811" t="s">
        <v>3</v>
      </c>
      <c r="B2811" t="s">
        <v>8</v>
      </c>
      <c r="C2811" t="s">
        <v>41</v>
      </c>
      <c r="D2811" s="2">
        <v>604434.16</v>
      </c>
      <c r="E2811" s="3">
        <f t="shared" si="86"/>
        <v>2.7358390781636174E-3</v>
      </c>
      <c r="F2811" s="3">
        <f t="shared" si="87"/>
        <v>83.150700314791791</v>
      </c>
      <c r="G2811" t="s">
        <v>14473</v>
      </c>
    </row>
    <row r="2812" spans="1:7" x14ac:dyDescent="0.35">
      <c r="A2812" t="s">
        <v>10</v>
      </c>
      <c r="B2812" t="s">
        <v>9</v>
      </c>
      <c r="C2812" t="s">
        <v>4264</v>
      </c>
      <c r="D2812" s="2">
        <v>604284.4</v>
      </c>
      <c r="E2812" s="3">
        <f t="shared" si="86"/>
        <v>2.7351612222655561E-3</v>
      </c>
      <c r="F2812" s="3">
        <f t="shared" si="87"/>
        <v>83.153435476014053</v>
      </c>
      <c r="G2812" t="s">
        <v>14473</v>
      </c>
    </row>
    <row r="2813" spans="1:7" x14ac:dyDescent="0.35">
      <c r="A2813" t="s">
        <v>10</v>
      </c>
      <c r="B2813" t="s">
        <v>8</v>
      </c>
      <c r="C2813" t="s">
        <v>107</v>
      </c>
      <c r="D2813" s="2">
        <v>604213.1</v>
      </c>
      <c r="E2813" s="3">
        <f t="shared" si="86"/>
        <v>2.7348384984038319E-3</v>
      </c>
      <c r="F2813" s="3">
        <f t="shared" si="87"/>
        <v>83.156170314512451</v>
      </c>
      <c r="G2813" t="s">
        <v>14480</v>
      </c>
    </row>
    <row r="2814" spans="1:7" x14ac:dyDescent="0.35">
      <c r="A2814" t="s">
        <v>10</v>
      </c>
      <c r="B2814" t="s">
        <v>23</v>
      </c>
      <c r="C2814" t="s">
        <v>1305</v>
      </c>
      <c r="D2814" s="2">
        <v>604042.69999999995</v>
      </c>
      <c r="E2814" s="3">
        <f t="shared" si="86"/>
        <v>2.7340672200582808E-3</v>
      </c>
      <c r="F2814" s="3">
        <f t="shared" si="87"/>
        <v>83.158904381732512</v>
      </c>
      <c r="G2814" t="s">
        <v>14473</v>
      </c>
    </row>
    <row r="2815" spans="1:7" x14ac:dyDescent="0.35">
      <c r="A2815" t="s">
        <v>10</v>
      </c>
      <c r="B2815" t="s">
        <v>9</v>
      </c>
      <c r="C2815" t="s">
        <v>10975</v>
      </c>
      <c r="D2815" s="2">
        <v>603863.18000000005</v>
      </c>
      <c r="E2815" s="3">
        <f t="shared" si="86"/>
        <v>2.7332546620266311E-3</v>
      </c>
      <c r="F2815" s="3">
        <f t="shared" si="87"/>
        <v>83.161637636394545</v>
      </c>
      <c r="G2815" t="s">
        <v>14480</v>
      </c>
    </row>
    <row r="2816" spans="1:7" x14ac:dyDescent="0.35">
      <c r="A2816" t="s">
        <v>10</v>
      </c>
      <c r="B2816" t="s">
        <v>22</v>
      </c>
      <c r="C2816" t="s">
        <v>13987</v>
      </c>
      <c r="D2816" s="2">
        <v>603843.09</v>
      </c>
      <c r="E2816" s="3">
        <f t="shared" si="86"/>
        <v>2.7331637290338951E-3</v>
      </c>
      <c r="F2816" s="3">
        <f t="shared" si="87"/>
        <v>83.164370800123578</v>
      </c>
      <c r="G2816" t="s">
        <v>14480</v>
      </c>
    </row>
    <row r="2817" spans="1:7" x14ac:dyDescent="0.35">
      <c r="A2817" t="s">
        <v>3</v>
      </c>
      <c r="B2817" t="s">
        <v>16</v>
      </c>
      <c r="C2817" t="s">
        <v>3084</v>
      </c>
      <c r="D2817" s="2">
        <v>603501.66</v>
      </c>
      <c r="E2817" s="3">
        <f t="shared" si="86"/>
        <v>2.7316183207855308E-3</v>
      </c>
      <c r="F2817" s="3">
        <f t="shared" si="87"/>
        <v>83.167102418444358</v>
      </c>
      <c r="G2817" t="s">
        <v>14473</v>
      </c>
    </row>
    <row r="2818" spans="1:7" x14ac:dyDescent="0.35">
      <c r="A2818" t="s">
        <v>3</v>
      </c>
      <c r="B2818" t="s">
        <v>9</v>
      </c>
      <c r="C2818" t="s">
        <v>3069</v>
      </c>
      <c r="D2818" s="2">
        <v>603280.23</v>
      </c>
      <c r="E2818" s="3">
        <f t="shared" si="86"/>
        <v>2.7306160663016382E-3</v>
      </c>
      <c r="F2818" s="3">
        <f t="shared" si="87"/>
        <v>83.16983303451066</v>
      </c>
      <c r="G2818" t="s">
        <v>14480</v>
      </c>
    </row>
    <row r="2819" spans="1:7" x14ac:dyDescent="0.35">
      <c r="A2819" t="s">
        <v>3</v>
      </c>
      <c r="B2819" t="s">
        <v>9</v>
      </c>
      <c r="C2819" t="s">
        <v>388</v>
      </c>
      <c r="D2819" s="2">
        <v>603274.13</v>
      </c>
      <c r="E2819" s="3">
        <f t="shared" ref="E2819:E2882" si="88">(D2819/$D$29638)*100</f>
        <v>2.7305884559852773E-3</v>
      </c>
      <c r="F2819" s="3">
        <f t="shared" si="87"/>
        <v>83.172563622966649</v>
      </c>
      <c r="G2819" t="s">
        <v>14473</v>
      </c>
    </row>
    <row r="2820" spans="1:7" x14ac:dyDescent="0.35">
      <c r="A2820" t="s">
        <v>10</v>
      </c>
      <c r="B2820" t="s">
        <v>9</v>
      </c>
      <c r="C2820" t="s">
        <v>12208</v>
      </c>
      <c r="D2820" s="2">
        <v>602954.71</v>
      </c>
      <c r="E2820" s="3">
        <f t="shared" si="88"/>
        <v>2.7291426711898792E-3</v>
      </c>
      <c r="F2820" s="3">
        <f t="shared" ref="F2820:F2883" si="89">E2820+F2819</f>
        <v>83.175292765637835</v>
      </c>
      <c r="G2820" t="s">
        <v>14473</v>
      </c>
    </row>
    <row r="2821" spans="1:7" x14ac:dyDescent="0.35">
      <c r="A2821" t="s">
        <v>10</v>
      </c>
      <c r="B2821" t="s">
        <v>28</v>
      </c>
      <c r="C2821" t="s">
        <v>10549</v>
      </c>
      <c r="D2821" s="2">
        <v>602929.16</v>
      </c>
      <c r="E2821" s="3">
        <f t="shared" si="88"/>
        <v>2.7290270247008609E-3</v>
      </c>
      <c r="F2821" s="3">
        <f t="shared" si="89"/>
        <v>83.178021792662534</v>
      </c>
      <c r="G2821" t="s">
        <v>14480</v>
      </c>
    </row>
    <row r="2822" spans="1:7" x14ac:dyDescent="0.35">
      <c r="A2822" t="s">
        <v>10</v>
      </c>
      <c r="B2822" t="s">
        <v>6</v>
      </c>
      <c r="C2822" t="s">
        <v>4350</v>
      </c>
      <c r="D2822" s="2">
        <v>602744.11</v>
      </c>
      <c r="E2822" s="3">
        <f t="shared" si="88"/>
        <v>2.7281894363332306E-3</v>
      </c>
      <c r="F2822" s="3">
        <f t="shared" si="89"/>
        <v>83.180749982098874</v>
      </c>
      <c r="G2822" t="s">
        <v>14480</v>
      </c>
    </row>
    <row r="2823" spans="1:7" x14ac:dyDescent="0.35">
      <c r="A2823" t="s">
        <v>10</v>
      </c>
      <c r="B2823" t="s">
        <v>8</v>
      </c>
      <c r="C2823" t="s">
        <v>1172</v>
      </c>
      <c r="D2823" s="2">
        <v>602295.15</v>
      </c>
      <c r="E2823" s="3">
        <f t="shared" si="88"/>
        <v>2.7261573170490852E-3</v>
      </c>
      <c r="F2823" s="3">
        <f t="shared" si="89"/>
        <v>83.183476139415916</v>
      </c>
      <c r="G2823" t="s">
        <v>14480</v>
      </c>
    </row>
    <row r="2824" spans="1:7" x14ac:dyDescent="0.35">
      <c r="A2824" t="s">
        <v>3</v>
      </c>
      <c r="B2824" t="s">
        <v>20</v>
      </c>
      <c r="C2824" t="s">
        <v>4708</v>
      </c>
      <c r="D2824" s="2">
        <v>602050.73</v>
      </c>
      <c r="E2824" s="3">
        <f t="shared" si="88"/>
        <v>2.7250510033564827E-3</v>
      </c>
      <c r="F2824" s="3">
        <f t="shared" si="89"/>
        <v>83.186201190419268</v>
      </c>
      <c r="G2824" t="s">
        <v>14473</v>
      </c>
    </row>
    <row r="2825" spans="1:7" x14ac:dyDescent="0.35">
      <c r="A2825" t="s">
        <v>10</v>
      </c>
      <c r="B2825" t="s">
        <v>6</v>
      </c>
      <c r="C2825" t="s">
        <v>11756</v>
      </c>
      <c r="D2825" s="2">
        <v>601270.01</v>
      </c>
      <c r="E2825" s="3">
        <f t="shared" si="88"/>
        <v>2.7215172449648259E-3</v>
      </c>
      <c r="F2825" s="3">
        <f t="shared" si="89"/>
        <v>83.188922707664233</v>
      </c>
      <c r="G2825" t="s">
        <v>14480</v>
      </c>
    </row>
    <row r="2826" spans="1:7" x14ac:dyDescent="0.35">
      <c r="A2826" t="s">
        <v>3</v>
      </c>
      <c r="B2826" t="s">
        <v>22</v>
      </c>
      <c r="C2826" t="s">
        <v>12376</v>
      </c>
      <c r="D2826" s="2">
        <v>601126.21</v>
      </c>
      <c r="E2826" s="3">
        <f t="shared" si="88"/>
        <v>2.7208663657037331E-3</v>
      </c>
      <c r="F2826" s="3">
        <f t="shared" si="89"/>
        <v>83.191643574029939</v>
      </c>
      <c r="G2826" t="s">
        <v>14473</v>
      </c>
    </row>
    <row r="2827" spans="1:7" x14ac:dyDescent="0.35">
      <c r="A2827" t="s">
        <v>10</v>
      </c>
      <c r="B2827" t="s">
        <v>4</v>
      </c>
      <c r="C2827" s="8" t="s">
        <v>2501</v>
      </c>
      <c r="D2827" s="2">
        <v>600817.21</v>
      </c>
      <c r="E2827" s="3">
        <f t="shared" si="88"/>
        <v>2.7194677447602172E-3</v>
      </c>
      <c r="F2827" s="3">
        <f t="shared" si="89"/>
        <v>83.194363041774693</v>
      </c>
      <c r="G2827" t="s">
        <v>14480</v>
      </c>
    </row>
    <row r="2828" spans="1:7" x14ac:dyDescent="0.35">
      <c r="A2828" t="s">
        <v>3</v>
      </c>
      <c r="B2828" t="s">
        <v>6</v>
      </c>
      <c r="C2828" t="s">
        <v>446</v>
      </c>
      <c r="D2828" s="2">
        <v>600447.52</v>
      </c>
      <c r="E2828" s="3">
        <f t="shared" si="88"/>
        <v>2.7177944238003199E-3</v>
      </c>
      <c r="F2828" s="3">
        <f t="shared" si="89"/>
        <v>83.197080836198495</v>
      </c>
      <c r="G2828" t="s">
        <v>14480</v>
      </c>
    </row>
    <row r="2829" spans="1:7" x14ac:dyDescent="0.35">
      <c r="A2829" t="s">
        <v>10</v>
      </c>
      <c r="B2829" t="s">
        <v>9</v>
      </c>
      <c r="C2829" t="s">
        <v>13658</v>
      </c>
      <c r="D2829" s="2">
        <v>600160.86</v>
      </c>
      <c r="E2829" s="3">
        <f t="shared" si="88"/>
        <v>2.7164969199826227E-3</v>
      </c>
      <c r="F2829" s="3">
        <f t="shared" si="89"/>
        <v>83.199797333118482</v>
      </c>
      <c r="G2829" t="s">
        <v>14480</v>
      </c>
    </row>
    <row r="2830" spans="1:7" x14ac:dyDescent="0.35">
      <c r="A2830" t="s">
        <v>3</v>
      </c>
      <c r="B2830" t="s">
        <v>37</v>
      </c>
      <c r="C2830" t="s">
        <v>1897</v>
      </c>
      <c r="D2830" s="2">
        <v>600093.29</v>
      </c>
      <c r="E2830" s="3">
        <f t="shared" si="88"/>
        <v>2.7161910791504112E-3</v>
      </c>
      <c r="F2830" s="3">
        <f t="shared" si="89"/>
        <v>83.202513524197627</v>
      </c>
      <c r="G2830" t="s">
        <v>14473</v>
      </c>
    </row>
    <row r="2831" spans="1:7" x14ac:dyDescent="0.35">
      <c r="A2831" t="s">
        <v>10</v>
      </c>
      <c r="B2831" t="s">
        <v>6</v>
      </c>
      <c r="C2831" t="s">
        <v>456</v>
      </c>
      <c r="D2831" s="2">
        <v>600063.6</v>
      </c>
      <c r="E2831" s="3">
        <f t="shared" si="88"/>
        <v>2.7160566938565175E-3</v>
      </c>
      <c r="F2831" s="3">
        <f t="shared" si="89"/>
        <v>83.205229580891483</v>
      </c>
      <c r="G2831" t="s">
        <v>14473</v>
      </c>
    </row>
    <row r="2832" spans="1:7" x14ac:dyDescent="0.35">
      <c r="A2832" t="s">
        <v>10</v>
      </c>
      <c r="B2832" t="s">
        <v>28</v>
      </c>
      <c r="C2832" s="11" t="s">
        <v>8897</v>
      </c>
      <c r="D2832" s="2">
        <v>599893.23</v>
      </c>
      <c r="E2832" s="3">
        <f t="shared" si="88"/>
        <v>2.715285551299408E-3</v>
      </c>
      <c r="F2832" s="3">
        <f t="shared" si="89"/>
        <v>83.207944866442787</v>
      </c>
      <c r="G2832" t="s">
        <v>14473</v>
      </c>
    </row>
    <row r="2833" spans="1:7" x14ac:dyDescent="0.35">
      <c r="A2833" t="s">
        <v>3</v>
      </c>
      <c r="B2833" t="s">
        <v>16</v>
      </c>
      <c r="C2833" t="s">
        <v>1502</v>
      </c>
      <c r="D2833" s="2">
        <v>599725.5</v>
      </c>
      <c r="E2833" s="3">
        <f t="shared" si="88"/>
        <v>2.7145263581251169E-3</v>
      </c>
      <c r="F2833" s="3">
        <f t="shared" si="89"/>
        <v>83.210659392800906</v>
      </c>
      <c r="G2833" t="s">
        <v>14473</v>
      </c>
    </row>
    <row r="2834" spans="1:7" x14ac:dyDescent="0.35">
      <c r="A2834" t="s">
        <v>10</v>
      </c>
      <c r="B2834" t="s">
        <v>37</v>
      </c>
      <c r="C2834" t="s">
        <v>1897</v>
      </c>
      <c r="D2834" s="2">
        <v>599703</v>
      </c>
      <c r="E2834" s="3">
        <f t="shared" si="88"/>
        <v>2.7144245167942788E-3</v>
      </c>
      <c r="F2834" s="3">
        <f t="shared" si="89"/>
        <v>83.213373817317702</v>
      </c>
      <c r="G2834" t="s">
        <v>14473</v>
      </c>
    </row>
    <row r="2835" spans="1:7" x14ac:dyDescent="0.35">
      <c r="A2835" t="s">
        <v>10</v>
      </c>
      <c r="B2835" t="s">
        <v>76</v>
      </c>
      <c r="C2835" t="s">
        <v>4329</v>
      </c>
      <c r="D2835" s="2">
        <v>599660.39</v>
      </c>
      <c r="E2835" s="3">
        <f t="shared" si="88"/>
        <v>2.7142316519450775E-3</v>
      </c>
      <c r="F2835" s="3">
        <f t="shared" si="89"/>
        <v>83.216088048969652</v>
      </c>
      <c r="G2835" t="s">
        <v>14473</v>
      </c>
    </row>
    <row r="2836" spans="1:7" x14ac:dyDescent="0.35">
      <c r="A2836" t="s">
        <v>3</v>
      </c>
      <c r="B2836" t="s">
        <v>37</v>
      </c>
      <c r="C2836" t="s">
        <v>13182</v>
      </c>
      <c r="D2836" s="2">
        <v>599176.31000000006</v>
      </c>
      <c r="E2836" s="3">
        <f t="shared" si="88"/>
        <v>2.7120405696591963E-3</v>
      </c>
      <c r="F2836" s="3">
        <f t="shared" si="89"/>
        <v>83.218800089539315</v>
      </c>
      <c r="G2836" t="s">
        <v>14480</v>
      </c>
    </row>
    <row r="2837" spans="1:7" x14ac:dyDescent="0.35">
      <c r="A2837" t="s">
        <v>3</v>
      </c>
      <c r="B2837" t="s">
        <v>76</v>
      </c>
      <c r="C2837" t="s">
        <v>1154</v>
      </c>
      <c r="D2837" s="2">
        <v>599137.92000000004</v>
      </c>
      <c r="E2837" s="3">
        <f t="shared" si="88"/>
        <v>2.7118668057173789E-3</v>
      </c>
      <c r="F2837" s="3">
        <f t="shared" si="89"/>
        <v>83.221511956345026</v>
      </c>
      <c r="G2837" t="s">
        <v>14473</v>
      </c>
    </row>
    <row r="2838" spans="1:7" x14ac:dyDescent="0.35">
      <c r="A2838" t="s">
        <v>10</v>
      </c>
      <c r="B2838" t="s">
        <v>9</v>
      </c>
      <c r="C2838" t="s">
        <v>2602</v>
      </c>
      <c r="D2838" s="2">
        <v>599045.80000000005</v>
      </c>
      <c r="E2838" s="3">
        <f t="shared" si="88"/>
        <v>2.7114498446775188E-3</v>
      </c>
      <c r="F2838" s="3">
        <f t="shared" si="89"/>
        <v>83.224223406189708</v>
      </c>
      <c r="G2838" t="s">
        <v>14480</v>
      </c>
    </row>
    <row r="2839" spans="1:7" x14ac:dyDescent="0.35">
      <c r="A2839" t="s">
        <v>3</v>
      </c>
      <c r="B2839" t="s">
        <v>99</v>
      </c>
      <c r="C2839" t="s">
        <v>8534</v>
      </c>
      <c r="D2839" s="2">
        <v>598953.31000000006</v>
      </c>
      <c r="E2839" s="3">
        <f t="shared" si="88"/>
        <v>2.7110312089135519E-3</v>
      </c>
      <c r="F2839" s="3">
        <f t="shared" si="89"/>
        <v>83.226934437398626</v>
      </c>
      <c r="G2839" t="s">
        <v>14473</v>
      </c>
    </row>
    <row r="2840" spans="1:7" x14ac:dyDescent="0.35">
      <c r="A2840" t="s">
        <v>3</v>
      </c>
      <c r="B2840" t="s">
        <v>18</v>
      </c>
      <c r="C2840" s="13" t="s">
        <v>617</v>
      </c>
      <c r="D2840" s="2">
        <v>598855.32999999996</v>
      </c>
      <c r="E2840" s="3">
        <f t="shared" si="88"/>
        <v>2.71058772386486E-3</v>
      </c>
      <c r="F2840" s="3">
        <f t="shared" si="89"/>
        <v>83.229645025122494</v>
      </c>
      <c r="G2840" t="s">
        <v>14480</v>
      </c>
    </row>
    <row r="2841" spans="1:7" x14ac:dyDescent="0.35">
      <c r="A2841" t="s">
        <v>3</v>
      </c>
      <c r="B2841" t="s">
        <v>180</v>
      </c>
      <c r="C2841" t="s">
        <v>7483</v>
      </c>
      <c r="D2841" s="2">
        <v>598766.09</v>
      </c>
      <c r="E2841" s="3">
        <f t="shared" si="88"/>
        <v>2.7101837985153477E-3</v>
      </c>
      <c r="F2841" s="3">
        <f t="shared" si="89"/>
        <v>83.232355208921007</v>
      </c>
      <c r="G2841" t="s">
        <v>14480</v>
      </c>
    </row>
    <row r="2842" spans="1:7" x14ac:dyDescent="0.35">
      <c r="A2842" t="s">
        <v>3</v>
      </c>
      <c r="B2842" t="s">
        <v>6</v>
      </c>
      <c r="C2842" t="s">
        <v>11063</v>
      </c>
      <c r="D2842" s="2">
        <v>598739.79</v>
      </c>
      <c r="E2842" s="3">
        <f t="shared" si="88"/>
        <v>2.7100647573153011E-3</v>
      </c>
      <c r="F2842" s="3">
        <f t="shared" si="89"/>
        <v>83.235065273678316</v>
      </c>
      <c r="G2842" t="s">
        <v>14480</v>
      </c>
    </row>
    <row r="2843" spans="1:7" x14ac:dyDescent="0.35">
      <c r="A2843" t="s">
        <v>3</v>
      </c>
      <c r="B2843" t="s">
        <v>9</v>
      </c>
      <c r="C2843" t="s">
        <v>14182</v>
      </c>
      <c r="D2843" s="2">
        <v>598593.07999999996</v>
      </c>
      <c r="E2843" s="3">
        <f t="shared" si="88"/>
        <v>2.7094007065754195E-3</v>
      </c>
      <c r="F2843" s="3">
        <f t="shared" si="89"/>
        <v>83.237774674384895</v>
      </c>
      <c r="G2843" t="s">
        <v>14473</v>
      </c>
    </row>
    <row r="2844" spans="1:7" x14ac:dyDescent="0.35">
      <c r="A2844" t="s">
        <v>3</v>
      </c>
      <c r="B2844" t="s">
        <v>180</v>
      </c>
      <c r="C2844" t="s">
        <v>1930</v>
      </c>
      <c r="D2844" s="2">
        <v>598420.38</v>
      </c>
      <c r="E2844" s="3">
        <f t="shared" si="88"/>
        <v>2.7086190177827169E-3</v>
      </c>
      <c r="F2844" s="3">
        <f t="shared" si="89"/>
        <v>83.240483293402676</v>
      </c>
      <c r="G2844" t="s">
        <v>14480</v>
      </c>
    </row>
    <row r="2845" spans="1:7" x14ac:dyDescent="0.35">
      <c r="A2845" t="s">
        <v>10</v>
      </c>
      <c r="B2845" t="s">
        <v>4</v>
      </c>
      <c r="C2845" t="s">
        <v>13660</v>
      </c>
      <c r="D2845" s="2">
        <v>598419</v>
      </c>
      <c r="E2845" s="3">
        <f t="shared" si="88"/>
        <v>2.7086127715144253E-3</v>
      </c>
      <c r="F2845" s="3">
        <f t="shared" si="89"/>
        <v>83.243191906174189</v>
      </c>
      <c r="G2845" t="s">
        <v>14473</v>
      </c>
    </row>
    <row r="2846" spans="1:7" x14ac:dyDescent="0.35">
      <c r="A2846" t="s">
        <v>3</v>
      </c>
      <c r="B2846" t="s">
        <v>200</v>
      </c>
      <c r="C2846" t="s">
        <v>1386</v>
      </c>
      <c r="D2846" s="2">
        <v>598344</v>
      </c>
      <c r="E2846" s="3">
        <f t="shared" si="88"/>
        <v>2.7082733004116302E-3</v>
      </c>
      <c r="F2846" s="3">
        <f t="shared" si="89"/>
        <v>83.245900179474603</v>
      </c>
      <c r="G2846" t="s">
        <v>14473</v>
      </c>
    </row>
    <row r="2847" spans="1:7" x14ac:dyDescent="0.35">
      <c r="A2847" t="s">
        <v>10</v>
      </c>
      <c r="B2847" t="s">
        <v>9</v>
      </c>
      <c r="C2847" t="s">
        <v>14415</v>
      </c>
      <c r="D2847" s="2">
        <v>598310</v>
      </c>
      <c r="E2847" s="3">
        <f t="shared" si="88"/>
        <v>2.7081194068450296E-3</v>
      </c>
      <c r="F2847" s="3">
        <f t="shared" si="89"/>
        <v>83.24860829888145</v>
      </c>
      <c r="G2847" t="s">
        <v>14473</v>
      </c>
    </row>
    <row r="2848" spans="1:7" x14ac:dyDescent="0.35">
      <c r="A2848" t="s">
        <v>3</v>
      </c>
      <c r="B2848" t="s">
        <v>9</v>
      </c>
      <c r="C2848" t="s">
        <v>500</v>
      </c>
      <c r="D2848" s="2">
        <v>598092.48</v>
      </c>
      <c r="E2848" s="3">
        <f t="shared" si="88"/>
        <v>2.7071348501212962E-3</v>
      </c>
      <c r="F2848" s="3">
        <f t="shared" si="89"/>
        <v>83.251315433731577</v>
      </c>
      <c r="G2848" t="s">
        <v>14480</v>
      </c>
    </row>
    <row r="2849" spans="1:7" x14ac:dyDescent="0.35">
      <c r="A2849" t="s">
        <v>10</v>
      </c>
      <c r="B2849" t="s">
        <v>29</v>
      </c>
      <c r="C2849" t="s">
        <v>10633</v>
      </c>
      <c r="D2849" s="2">
        <v>598038.18000000005</v>
      </c>
      <c r="E2849" s="3">
        <f t="shared" si="88"/>
        <v>2.706889073042873E-3</v>
      </c>
      <c r="F2849" s="3">
        <f t="shared" si="89"/>
        <v>83.254022322804616</v>
      </c>
      <c r="G2849" t="s">
        <v>14473</v>
      </c>
    </row>
    <row r="2850" spans="1:7" x14ac:dyDescent="0.35">
      <c r="A2850" t="s">
        <v>3</v>
      </c>
      <c r="B2850" t="s">
        <v>9</v>
      </c>
      <c r="C2850" t="s">
        <v>1862</v>
      </c>
      <c r="D2850" s="2">
        <v>598024.48</v>
      </c>
      <c r="E2850" s="3">
        <f t="shared" si="88"/>
        <v>2.706827062988095E-3</v>
      </c>
      <c r="F2850" s="3">
        <f t="shared" si="89"/>
        <v>83.25672914986761</v>
      </c>
      <c r="G2850" t="s">
        <v>14473</v>
      </c>
    </row>
    <row r="2851" spans="1:7" x14ac:dyDescent="0.35">
      <c r="A2851" t="s">
        <v>3</v>
      </c>
      <c r="B2851" t="s">
        <v>345</v>
      </c>
      <c r="C2851" t="s">
        <v>4814</v>
      </c>
      <c r="D2851" s="2">
        <v>597915.69999999995</v>
      </c>
      <c r="E2851" s="3">
        <f t="shared" si="88"/>
        <v>2.7063346941006011E-3</v>
      </c>
      <c r="F2851" s="3">
        <f t="shared" si="89"/>
        <v>83.259435484561706</v>
      </c>
      <c r="G2851" t="s">
        <v>14473</v>
      </c>
    </row>
    <row r="2852" spans="1:7" x14ac:dyDescent="0.35">
      <c r="A2852" t="s">
        <v>10</v>
      </c>
      <c r="B2852" t="s">
        <v>180</v>
      </c>
      <c r="C2852" t="s">
        <v>3396</v>
      </c>
      <c r="D2852" s="2">
        <v>597454.22</v>
      </c>
      <c r="E2852" s="3">
        <f t="shared" si="88"/>
        <v>2.7042459057736957E-3</v>
      </c>
      <c r="F2852" s="3">
        <f t="shared" si="89"/>
        <v>83.262139730467482</v>
      </c>
      <c r="G2852" t="s">
        <v>14480</v>
      </c>
    </row>
    <row r="2853" spans="1:7" x14ac:dyDescent="0.35">
      <c r="A2853" t="s">
        <v>3</v>
      </c>
      <c r="B2853" t="s">
        <v>9</v>
      </c>
      <c r="C2853" t="s">
        <v>4124</v>
      </c>
      <c r="D2853" s="2">
        <v>597297.78</v>
      </c>
      <c r="E2853" s="3">
        <f t="shared" si="88"/>
        <v>2.7035378143160788E-3</v>
      </c>
      <c r="F2853" s="3">
        <f t="shared" si="89"/>
        <v>83.264843268281794</v>
      </c>
      <c r="G2853" t="s">
        <v>14480</v>
      </c>
    </row>
    <row r="2854" spans="1:7" x14ac:dyDescent="0.35">
      <c r="A2854" t="s">
        <v>10</v>
      </c>
      <c r="B2854" t="s">
        <v>9</v>
      </c>
      <c r="C2854" s="8" t="s">
        <v>3099</v>
      </c>
      <c r="D2854" s="2">
        <v>597178.49</v>
      </c>
      <c r="E2854" s="3">
        <f t="shared" si="88"/>
        <v>2.7029978742113795E-3</v>
      </c>
      <c r="F2854" s="3">
        <f t="shared" si="89"/>
        <v>83.267546266156003</v>
      </c>
      <c r="G2854" t="s">
        <v>14480</v>
      </c>
    </row>
    <row r="2855" spans="1:7" x14ac:dyDescent="0.35">
      <c r="A2855" t="s">
        <v>10</v>
      </c>
      <c r="B2855" t="s">
        <v>9</v>
      </c>
      <c r="C2855" t="s">
        <v>1511</v>
      </c>
      <c r="D2855" s="2">
        <v>596862.52</v>
      </c>
      <c r="E2855" s="3">
        <f t="shared" si="88"/>
        <v>2.7015677050867101E-3</v>
      </c>
      <c r="F2855" s="3">
        <f t="shared" si="89"/>
        <v>83.270247833861092</v>
      </c>
      <c r="G2855" t="s">
        <v>14480</v>
      </c>
    </row>
    <row r="2856" spans="1:7" x14ac:dyDescent="0.35">
      <c r="A2856" t="s">
        <v>3</v>
      </c>
      <c r="B2856" t="s">
        <v>93</v>
      </c>
      <c r="C2856" s="13" t="s">
        <v>617</v>
      </c>
      <c r="D2856" s="2">
        <v>596631.76</v>
      </c>
      <c r="E2856" s="3">
        <f t="shared" si="88"/>
        <v>2.7005232203976301E-3</v>
      </c>
      <c r="F2856" s="3">
        <f t="shared" si="89"/>
        <v>83.272948357081489</v>
      </c>
      <c r="G2856" t="s">
        <v>14480</v>
      </c>
    </row>
    <row r="2857" spans="1:7" x14ac:dyDescent="0.35">
      <c r="A2857" t="s">
        <v>3</v>
      </c>
      <c r="B2857" t="s">
        <v>9</v>
      </c>
      <c r="C2857" t="s">
        <v>261</v>
      </c>
      <c r="D2857" s="2">
        <v>596489.14</v>
      </c>
      <c r="E2857" s="3">
        <f t="shared" si="88"/>
        <v>2.6998776821485549E-3</v>
      </c>
      <c r="F2857" s="3">
        <f t="shared" si="89"/>
        <v>83.275648234763636</v>
      </c>
      <c r="G2857" t="s">
        <v>14473</v>
      </c>
    </row>
    <row r="2858" spans="1:7" x14ac:dyDescent="0.35">
      <c r="A2858" t="s">
        <v>10</v>
      </c>
      <c r="B2858" t="s">
        <v>67</v>
      </c>
      <c r="C2858" t="s">
        <v>351</v>
      </c>
      <c r="D2858" s="2">
        <v>596354.23</v>
      </c>
      <c r="E2858" s="3">
        <f t="shared" si="88"/>
        <v>2.6992670415288468E-3</v>
      </c>
      <c r="F2858" s="3">
        <f t="shared" si="89"/>
        <v>83.278347501805172</v>
      </c>
      <c r="G2858" t="s">
        <v>14473</v>
      </c>
    </row>
    <row r="2859" spans="1:7" x14ac:dyDescent="0.35">
      <c r="A2859" t="s">
        <v>3</v>
      </c>
      <c r="B2859" t="s">
        <v>76</v>
      </c>
      <c r="C2859" t="s">
        <v>6639</v>
      </c>
      <c r="D2859" s="2">
        <v>596185.36</v>
      </c>
      <c r="E2859" s="3">
        <f t="shared" si="88"/>
        <v>2.6985026883937935E-3</v>
      </c>
      <c r="F2859" s="3">
        <f t="shared" si="89"/>
        <v>83.281046004493561</v>
      </c>
      <c r="G2859" t="s">
        <v>14480</v>
      </c>
    </row>
    <row r="2860" spans="1:7" x14ac:dyDescent="0.35">
      <c r="A2860" t="s">
        <v>3</v>
      </c>
      <c r="B2860" t="s">
        <v>6</v>
      </c>
      <c r="C2860" t="s">
        <v>201</v>
      </c>
      <c r="D2860" s="2">
        <v>595945.79</v>
      </c>
      <c r="E2860" s="3">
        <f t="shared" si="88"/>
        <v>2.6974183271658383E-3</v>
      </c>
      <c r="F2860" s="3">
        <f t="shared" si="89"/>
        <v>83.28374342282072</v>
      </c>
      <c r="G2860" t="s">
        <v>14473</v>
      </c>
    </row>
    <row r="2861" spans="1:7" x14ac:dyDescent="0.35">
      <c r="A2861" t="s">
        <v>3</v>
      </c>
      <c r="B2861" t="s">
        <v>9</v>
      </c>
      <c r="C2861" t="s">
        <v>11266</v>
      </c>
      <c r="D2861" s="2">
        <v>595821.54</v>
      </c>
      <c r="E2861" s="3">
        <f t="shared" si="88"/>
        <v>2.696855936705541E-3</v>
      </c>
      <c r="F2861" s="3">
        <f t="shared" si="89"/>
        <v>83.286440278757425</v>
      </c>
      <c r="G2861" t="s">
        <v>14480</v>
      </c>
    </row>
    <row r="2862" spans="1:7" x14ac:dyDescent="0.35">
      <c r="A2862" t="s">
        <v>10</v>
      </c>
      <c r="B2862" t="s">
        <v>9</v>
      </c>
      <c r="C2862" t="s">
        <v>3118</v>
      </c>
      <c r="D2862" s="2">
        <v>595740.16000000003</v>
      </c>
      <c r="E2862" s="3">
        <f t="shared" si="88"/>
        <v>2.6964875879276012E-3</v>
      </c>
      <c r="F2862" s="3">
        <f t="shared" si="89"/>
        <v>83.289136766345351</v>
      </c>
      <c r="G2862" t="s">
        <v>14473</v>
      </c>
    </row>
    <row r="2863" spans="1:7" x14ac:dyDescent="0.35">
      <c r="A2863" t="s">
        <v>3</v>
      </c>
      <c r="B2863" t="s">
        <v>122</v>
      </c>
      <c r="C2863" t="s">
        <v>2111</v>
      </c>
      <c r="D2863" s="2">
        <v>595722.87</v>
      </c>
      <c r="E2863" s="3">
        <f t="shared" si="88"/>
        <v>2.6964093285227033E-3</v>
      </c>
      <c r="F2863" s="3">
        <f t="shared" si="89"/>
        <v>83.291833175673872</v>
      </c>
      <c r="G2863" t="s">
        <v>14473</v>
      </c>
    </row>
    <row r="2864" spans="1:7" x14ac:dyDescent="0.35">
      <c r="A2864" t="s">
        <v>3</v>
      </c>
      <c r="B2864" t="s">
        <v>166</v>
      </c>
      <c r="C2864" t="s">
        <v>2192</v>
      </c>
      <c r="D2864" s="2">
        <v>595329.5</v>
      </c>
      <c r="E2864" s="3">
        <f t="shared" si="88"/>
        <v>2.6946288252199498E-3</v>
      </c>
      <c r="F2864" s="3">
        <f t="shared" si="89"/>
        <v>83.294527804499097</v>
      </c>
      <c r="G2864" t="s">
        <v>14473</v>
      </c>
    </row>
    <row r="2865" spans="1:7" x14ac:dyDescent="0.35">
      <c r="A2865" t="s">
        <v>10</v>
      </c>
      <c r="B2865" t="s">
        <v>9</v>
      </c>
      <c r="C2865" t="s">
        <v>11266</v>
      </c>
      <c r="D2865" s="2">
        <v>594724.94999999995</v>
      </c>
      <c r="E2865" s="3">
        <f t="shared" si="88"/>
        <v>2.6918924618173517E-3</v>
      </c>
      <c r="F2865" s="3">
        <f t="shared" si="89"/>
        <v>83.297219696960909</v>
      </c>
      <c r="G2865" t="s">
        <v>14480</v>
      </c>
    </row>
    <row r="2866" spans="1:7" x14ac:dyDescent="0.35">
      <c r="A2866" t="s">
        <v>3</v>
      </c>
      <c r="B2866" t="s">
        <v>8</v>
      </c>
      <c r="C2866" t="s">
        <v>13587</v>
      </c>
      <c r="D2866" s="2">
        <v>594630.52</v>
      </c>
      <c r="E2866" s="3">
        <f t="shared" si="88"/>
        <v>2.6914650450675262E-3</v>
      </c>
      <c r="F2866" s="3">
        <f t="shared" si="89"/>
        <v>83.299911162005969</v>
      </c>
      <c r="G2866" t="s">
        <v>14480</v>
      </c>
    </row>
    <row r="2867" spans="1:7" x14ac:dyDescent="0.35">
      <c r="A2867" t="s">
        <v>3</v>
      </c>
      <c r="B2867" t="s">
        <v>36</v>
      </c>
      <c r="C2867" s="7" t="s">
        <v>518</v>
      </c>
      <c r="D2867" s="2">
        <v>594579.79</v>
      </c>
      <c r="E2867" s="3">
        <f t="shared" si="88"/>
        <v>2.6912354268135959E-3</v>
      </c>
      <c r="F2867" s="3">
        <f t="shared" si="89"/>
        <v>83.302602397432779</v>
      </c>
      <c r="G2867" t="s">
        <v>14480</v>
      </c>
    </row>
    <row r="2868" spans="1:7" x14ac:dyDescent="0.35">
      <c r="A2868" t="s">
        <v>10</v>
      </c>
      <c r="B2868" t="s">
        <v>9</v>
      </c>
      <c r="C2868" t="s">
        <v>4155</v>
      </c>
      <c r="D2868" s="2">
        <v>594341.31000000006</v>
      </c>
      <c r="E2868" s="3">
        <f t="shared" si="88"/>
        <v>2.6901559992323345E-3</v>
      </c>
      <c r="F2868" s="3">
        <f t="shared" si="89"/>
        <v>83.305292553432011</v>
      </c>
      <c r="G2868" t="s">
        <v>14480</v>
      </c>
    </row>
    <row r="2869" spans="1:7" x14ac:dyDescent="0.35">
      <c r="A2869" t="s">
        <v>3</v>
      </c>
      <c r="B2869" t="s">
        <v>6</v>
      </c>
      <c r="C2869" s="7" t="s">
        <v>5548</v>
      </c>
      <c r="D2869" s="2">
        <v>594224.66</v>
      </c>
      <c r="E2869" s="3">
        <f t="shared" si="88"/>
        <v>2.689628008510454E-3</v>
      </c>
      <c r="F2869" s="3">
        <f t="shared" si="89"/>
        <v>83.307982181440522</v>
      </c>
      <c r="G2869" t="s">
        <v>14480</v>
      </c>
    </row>
    <row r="2870" spans="1:7" x14ac:dyDescent="0.35">
      <c r="A2870" t="s">
        <v>10</v>
      </c>
      <c r="B2870" t="s">
        <v>40</v>
      </c>
      <c r="C2870" s="6" t="s">
        <v>12021</v>
      </c>
      <c r="D2870" s="2">
        <v>594149.56999999995</v>
      </c>
      <c r="E2870" s="3">
        <f t="shared" si="88"/>
        <v>2.6892881300423347E-3</v>
      </c>
      <c r="F2870" s="3">
        <f t="shared" si="89"/>
        <v>83.310671469570565</v>
      </c>
      <c r="G2870" t="s">
        <v>14473</v>
      </c>
    </row>
    <row r="2871" spans="1:7" x14ac:dyDescent="0.35">
      <c r="A2871" t="s">
        <v>3</v>
      </c>
      <c r="B2871" t="s">
        <v>6</v>
      </c>
      <c r="C2871" t="s">
        <v>7990</v>
      </c>
      <c r="D2871" s="2">
        <v>594093.44999999995</v>
      </c>
      <c r="E2871" s="3">
        <f t="shared" si="88"/>
        <v>2.6890341151318163E-3</v>
      </c>
      <c r="F2871" s="3">
        <f t="shared" si="89"/>
        <v>83.313360503685701</v>
      </c>
      <c r="G2871" t="s">
        <v>14473</v>
      </c>
    </row>
    <row r="2872" spans="1:7" x14ac:dyDescent="0.35">
      <c r="A2872" t="s">
        <v>10</v>
      </c>
      <c r="B2872" t="s">
        <v>79</v>
      </c>
      <c r="C2872" t="s">
        <v>5957</v>
      </c>
      <c r="D2872" s="2">
        <v>594039.74</v>
      </c>
      <c r="E2872" s="3">
        <f t="shared" si="88"/>
        <v>2.6887910085594017E-3</v>
      </c>
      <c r="F2872" s="3">
        <f t="shared" si="89"/>
        <v>83.316049294694267</v>
      </c>
      <c r="G2872" t="s">
        <v>14473</v>
      </c>
    </row>
    <row r="2873" spans="1:7" x14ac:dyDescent="0.35">
      <c r="A2873" t="s">
        <v>3</v>
      </c>
      <c r="B2873" t="s">
        <v>166</v>
      </c>
      <c r="C2873" s="7" t="s">
        <v>13890</v>
      </c>
      <c r="D2873" s="2">
        <v>593800</v>
      </c>
      <c r="E2873" s="3">
        <f t="shared" si="88"/>
        <v>2.6877058778636137E-3</v>
      </c>
      <c r="F2873" s="3">
        <f t="shared" si="89"/>
        <v>83.318737000572128</v>
      </c>
      <c r="G2873" t="s">
        <v>14480</v>
      </c>
    </row>
    <row r="2874" spans="1:7" x14ac:dyDescent="0.35">
      <c r="A2874" t="s">
        <v>10</v>
      </c>
      <c r="B2874" t="s">
        <v>139</v>
      </c>
      <c r="C2874" t="s">
        <v>3205</v>
      </c>
      <c r="D2874" s="2">
        <v>593743.64</v>
      </c>
      <c r="E2874" s="3">
        <f t="shared" si="88"/>
        <v>2.6874507766455665E-3</v>
      </c>
      <c r="F2874" s="3">
        <f t="shared" si="89"/>
        <v>83.321424451348776</v>
      </c>
      <c r="G2874" t="s">
        <v>14480</v>
      </c>
    </row>
    <row r="2875" spans="1:7" x14ac:dyDescent="0.35">
      <c r="A2875" t="s">
        <v>10</v>
      </c>
      <c r="B2875" t="s">
        <v>9</v>
      </c>
      <c r="C2875" t="s">
        <v>8521</v>
      </c>
      <c r="D2875" s="2">
        <v>593446.43000000005</v>
      </c>
      <c r="E2875" s="3">
        <f t="shared" si="88"/>
        <v>2.6861055205594101E-3</v>
      </c>
      <c r="F2875" s="3">
        <f t="shared" si="89"/>
        <v>83.324110556869329</v>
      </c>
      <c r="G2875" t="s">
        <v>14480</v>
      </c>
    </row>
    <row r="2876" spans="1:7" x14ac:dyDescent="0.35">
      <c r="A2876" t="s">
        <v>10</v>
      </c>
      <c r="B2876" t="s">
        <v>9</v>
      </c>
      <c r="C2876" t="s">
        <v>1829</v>
      </c>
      <c r="D2876" s="2">
        <v>593193.79</v>
      </c>
      <c r="E2876" s="3">
        <f t="shared" si="88"/>
        <v>2.6849620008339409E-3</v>
      </c>
      <c r="F2876" s="3">
        <f t="shared" si="89"/>
        <v>83.326795518870156</v>
      </c>
      <c r="G2876" t="s">
        <v>14473</v>
      </c>
    </row>
    <row r="2877" spans="1:7" x14ac:dyDescent="0.35">
      <c r="A2877" t="s">
        <v>10</v>
      </c>
      <c r="B2877" t="s">
        <v>9</v>
      </c>
      <c r="C2877" t="s">
        <v>498</v>
      </c>
      <c r="D2877" s="2">
        <v>593176.30000000005</v>
      </c>
      <c r="E2877" s="3">
        <f t="shared" si="88"/>
        <v>2.6848828361727695E-3</v>
      </c>
      <c r="F2877" s="3">
        <f t="shared" si="89"/>
        <v>83.329480401706334</v>
      </c>
      <c r="G2877" t="s">
        <v>14473</v>
      </c>
    </row>
    <row r="2878" spans="1:7" x14ac:dyDescent="0.35">
      <c r="A2878" t="s">
        <v>10</v>
      </c>
      <c r="B2878" t="s">
        <v>200</v>
      </c>
      <c r="C2878" t="s">
        <v>1144</v>
      </c>
      <c r="D2878" s="2">
        <v>593158.31999999995</v>
      </c>
      <c r="E2878" s="3">
        <f t="shared" si="88"/>
        <v>2.6848014536337253E-3</v>
      </c>
      <c r="F2878" s="3">
        <f t="shared" si="89"/>
        <v>83.332165203159974</v>
      </c>
      <c r="G2878" t="s">
        <v>14473</v>
      </c>
    </row>
    <row r="2879" spans="1:7" x14ac:dyDescent="0.35">
      <c r="A2879" t="s">
        <v>10</v>
      </c>
      <c r="B2879" t="s">
        <v>33</v>
      </c>
      <c r="C2879" t="s">
        <v>6415</v>
      </c>
      <c r="D2879" s="2">
        <v>593107.25</v>
      </c>
      <c r="E2879" s="3">
        <f t="shared" si="88"/>
        <v>2.6845702964441291E-3</v>
      </c>
      <c r="F2879" s="3">
        <f t="shared" si="89"/>
        <v>83.334849773456412</v>
      </c>
      <c r="G2879" t="s">
        <v>14473</v>
      </c>
    </row>
    <row r="2880" spans="1:7" x14ac:dyDescent="0.35">
      <c r="A2880" t="s">
        <v>10</v>
      </c>
      <c r="B2880" t="s">
        <v>57</v>
      </c>
      <c r="C2880" t="s">
        <v>7919</v>
      </c>
      <c r="D2880" s="2">
        <v>592986.9</v>
      </c>
      <c r="E2880" s="3">
        <f t="shared" si="88"/>
        <v>2.6840255584811767E-3</v>
      </c>
      <c r="F2880" s="3">
        <f t="shared" si="89"/>
        <v>83.337533799014892</v>
      </c>
      <c r="G2880" t="s">
        <v>14473</v>
      </c>
    </row>
    <row r="2881" spans="1:7" x14ac:dyDescent="0.35">
      <c r="A2881" t="s">
        <v>3</v>
      </c>
      <c r="B2881" t="s">
        <v>36</v>
      </c>
      <c r="C2881" t="s">
        <v>1129</v>
      </c>
      <c r="D2881" s="2">
        <v>592724.84</v>
      </c>
      <c r="E2881" s="3">
        <f t="shared" si="88"/>
        <v>2.6828394011851968E-3</v>
      </c>
      <c r="F2881" s="3">
        <f t="shared" si="89"/>
        <v>83.340216638416081</v>
      </c>
      <c r="G2881" t="s">
        <v>14473</v>
      </c>
    </row>
    <row r="2882" spans="1:7" x14ac:dyDescent="0.35">
      <c r="A2882" t="s">
        <v>3</v>
      </c>
      <c r="B2882" t="s">
        <v>6</v>
      </c>
      <c r="C2882" t="s">
        <v>7580</v>
      </c>
      <c r="D2882" s="2">
        <v>592676.86</v>
      </c>
      <c r="E2882" s="3">
        <f t="shared" si="88"/>
        <v>2.6826222302050355E-3</v>
      </c>
      <c r="F2882" s="3">
        <f t="shared" si="89"/>
        <v>83.342899260646291</v>
      </c>
      <c r="G2882" t="s">
        <v>14480</v>
      </c>
    </row>
    <row r="2883" spans="1:7" x14ac:dyDescent="0.35">
      <c r="A2883" t="s">
        <v>3</v>
      </c>
      <c r="B2883" t="s">
        <v>18</v>
      </c>
      <c r="C2883" t="s">
        <v>831</v>
      </c>
      <c r="D2883" s="2">
        <v>592341.91</v>
      </c>
      <c r="E2883" s="3">
        <f t="shared" ref="E2883:E2946" si="90">(D2883/$D$29638)*100</f>
        <v>2.6811061522599524E-3</v>
      </c>
      <c r="F2883" s="3">
        <f t="shared" si="89"/>
        <v>83.345580366798558</v>
      </c>
      <c r="G2883" t="s">
        <v>14473</v>
      </c>
    </row>
    <row r="2884" spans="1:7" x14ac:dyDescent="0.35">
      <c r="A2884" t="s">
        <v>10</v>
      </c>
      <c r="B2884" t="s">
        <v>8</v>
      </c>
      <c r="C2884" s="8" t="s">
        <v>2449</v>
      </c>
      <c r="D2884" s="2">
        <v>591617.81999999995</v>
      </c>
      <c r="E2884" s="3">
        <f t="shared" si="90"/>
        <v>2.6778287171823124E-3</v>
      </c>
      <c r="F2884" s="3">
        <f t="shared" ref="F2884:F2947" si="91">E2884+F2883</f>
        <v>83.34825819551574</v>
      </c>
      <c r="G2884" t="s">
        <v>14480</v>
      </c>
    </row>
    <row r="2885" spans="1:7" x14ac:dyDescent="0.35">
      <c r="A2885" t="s">
        <v>3</v>
      </c>
      <c r="B2885" t="s">
        <v>68</v>
      </c>
      <c r="C2885" t="s">
        <v>257</v>
      </c>
      <c r="D2885" s="2">
        <v>591542.22</v>
      </c>
      <c r="E2885" s="3">
        <f t="shared" si="90"/>
        <v>2.6774865303106949E-3</v>
      </c>
      <c r="F2885" s="3">
        <f t="shared" si="91"/>
        <v>83.350935682046057</v>
      </c>
      <c r="G2885" t="s">
        <v>14473</v>
      </c>
    </row>
    <row r="2886" spans="1:7" x14ac:dyDescent="0.35">
      <c r="A2886" t="s">
        <v>10</v>
      </c>
      <c r="B2886" t="s">
        <v>9</v>
      </c>
      <c r="C2886" s="8" t="s">
        <v>8668</v>
      </c>
      <c r="D2886" s="2">
        <v>591519.38</v>
      </c>
      <c r="E2886" s="3">
        <f t="shared" si="90"/>
        <v>2.6773831500441908E-3</v>
      </c>
      <c r="F2886" s="3">
        <f t="shared" si="91"/>
        <v>83.3536130651961</v>
      </c>
      <c r="G2886" t="s">
        <v>14480</v>
      </c>
    </row>
    <row r="2887" spans="1:7" x14ac:dyDescent="0.35">
      <c r="A2887" t="s">
        <v>3</v>
      </c>
      <c r="B2887" t="s">
        <v>6</v>
      </c>
      <c r="C2887" t="s">
        <v>13636</v>
      </c>
      <c r="D2887" s="2">
        <v>591050.27</v>
      </c>
      <c r="E2887" s="3">
        <f t="shared" si="90"/>
        <v>2.6752598261904274E-3</v>
      </c>
      <c r="F2887" s="3">
        <f t="shared" si="91"/>
        <v>83.356288325022291</v>
      </c>
      <c r="G2887" t="s">
        <v>14480</v>
      </c>
    </row>
    <row r="2888" spans="1:7" x14ac:dyDescent="0.35">
      <c r="A2888" t="s">
        <v>3</v>
      </c>
      <c r="B2888" t="s">
        <v>6</v>
      </c>
      <c r="C2888" t="s">
        <v>11123</v>
      </c>
      <c r="D2888" s="2">
        <v>591007.67000000004</v>
      </c>
      <c r="E2888" s="3">
        <f t="shared" si="90"/>
        <v>2.67506700660404E-3</v>
      </c>
      <c r="F2888" s="3">
        <f t="shared" si="91"/>
        <v>83.358963392028897</v>
      </c>
      <c r="G2888" t="s">
        <v>14473</v>
      </c>
    </row>
    <row r="2889" spans="1:7" x14ac:dyDescent="0.35">
      <c r="A2889" t="s">
        <v>3</v>
      </c>
      <c r="B2889" t="s">
        <v>9</v>
      </c>
      <c r="C2889" t="s">
        <v>4819</v>
      </c>
      <c r="D2889" s="2">
        <v>590901.63</v>
      </c>
      <c r="E2889" s="3">
        <f t="shared" si="90"/>
        <v>2.6745870397275012E-3</v>
      </c>
      <c r="F2889" s="3">
        <f t="shared" si="91"/>
        <v>83.361637979068618</v>
      </c>
      <c r="G2889" t="s">
        <v>14473</v>
      </c>
    </row>
    <row r="2890" spans="1:7" x14ac:dyDescent="0.35">
      <c r="A2890" t="s">
        <v>3</v>
      </c>
      <c r="B2890" t="s">
        <v>79</v>
      </c>
      <c r="C2890" t="s">
        <v>5957</v>
      </c>
      <c r="D2890" s="2">
        <v>590532.62</v>
      </c>
      <c r="E2890" s="3">
        <f t="shared" si="90"/>
        <v>2.6729167966389349E-3</v>
      </c>
      <c r="F2890" s="3">
        <f t="shared" si="91"/>
        <v>83.364310895865259</v>
      </c>
      <c r="G2890" t="s">
        <v>14473</v>
      </c>
    </row>
    <row r="2891" spans="1:7" x14ac:dyDescent="0.35">
      <c r="A2891" t="s">
        <v>3</v>
      </c>
      <c r="B2891" t="s">
        <v>9</v>
      </c>
      <c r="C2891" t="s">
        <v>4629</v>
      </c>
      <c r="D2891" s="2">
        <v>590530.39</v>
      </c>
      <c r="E2891" s="3">
        <f t="shared" si="90"/>
        <v>2.672906703031479E-3</v>
      </c>
      <c r="F2891" s="3">
        <f t="shared" si="91"/>
        <v>83.366983802568285</v>
      </c>
      <c r="G2891" t="s">
        <v>14480</v>
      </c>
    </row>
    <row r="2892" spans="1:7" x14ac:dyDescent="0.35">
      <c r="A2892" t="s">
        <v>3</v>
      </c>
      <c r="B2892" t="s">
        <v>9</v>
      </c>
      <c r="C2892" t="s">
        <v>4856</v>
      </c>
      <c r="D2892" s="2">
        <v>590468.30000000005</v>
      </c>
      <c r="E2892" s="3">
        <f t="shared" si="90"/>
        <v>2.6726256662211781E-3</v>
      </c>
      <c r="F2892" s="3">
        <f t="shared" si="91"/>
        <v>83.369656428234507</v>
      </c>
      <c r="G2892" t="s">
        <v>14480</v>
      </c>
    </row>
    <row r="2893" spans="1:7" x14ac:dyDescent="0.35">
      <c r="A2893" t="s">
        <v>10</v>
      </c>
      <c r="B2893" t="s">
        <v>22</v>
      </c>
      <c r="C2893" t="s">
        <v>7079</v>
      </c>
      <c r="D2893" s="2">
        <v>590455.46</v>
      </c>
      <c r="E2893" s="3">
        <f t="shared" si="90"/>
        <v>2.6725675487683791E-3</v>
      </c>
      <c r="F2893" s="3">
        <f t="shared" si="91"/>
        <v>83.372328995783278</v>
      </c>
      <c r="G2893" t="s">
        <v>14480</v>
      </c>
    </row>
    <row r="2894" spans="1:7" x14ac:dyDescent="0.35">
      <c r="A2894" t="s">
        <v>10</v>
      </c>
      <c r="B2894" t="s">
        <v>9</v>
      </c>
      <c r="C2894" t="s">
        <v>3925</v>
      </c>
      <c r="D2894" s="2">
        <v>590295.64</v>
      </c>
      <c r="E2894" s="3">
        <f t="shared" si="90"/>
        <v>2.6718441584797298E-3</v>
      </c>
      <c r="F2894" s="3">
        <f t="shared" si="91"/>
        <v>83.375000839941762</v>
      </c>
      <c r="G2894" t="s">
        <v>14480</v>
      </c>
    </row>
    <row r="2895" spans="1:7" x14ac:dyDescent="0.35">
      <c r="A2895" t="s">
        <v>3</v>
      </c>
      <c r="B2895" t="s">
        <v>32</v>
      </c>
      <c r="C2895" t="s">
        <v>2902</v>
      </c>
      <c r="D2895" s="2">
        <v>590258.79</v>
      </c>
      <c r="E2895" s="3">
        <f t="shared" si="90"/>
        <v>2.6716773650112234E-3</v>
      </c>
      <c r="F2895" s="3">
        <f t="shared" si="91"/>
        <v>83.377672517306777</v>
      </c>
      <c r="G2895" t="s">
        <v>14473</v>
      </c>
    </row>
    <row r="2896" spans="1:7" x14ac:dyDescent="0.35">
      <c r="A2896" t="s">
        <v>3</v>
      </c>
      <c r="B2896" t="s">
        <v>8</v>
      </c>
      <c r="C2896" t="s">
        <v>4938</v>
      </c>
      <c r="D2896" s="2">
        <v>589871.74</v>
      </c>
      <c r="E2896" s="3">
        <f t="shared" si="90"/>
        <v>2.6699254678067314E-3</v>
      </c>
      <c r="F2896" s="3">
        <f t="shared" si="91"/>
        <v>83.380342442774591</v>
      </c>
      <c r="G2896" t="s">
        <v>14473</v>
      </c>
    </row>
    <row r="2897" spans="1:7" x14ac:dyDescent="0.35">
      <c r="A2897" t="s">
        <v>3</v>
      </c>
      <c r="B2897" t="s">
        <v>200</v>
      </c>
      <c r="C2897" t="s">
        <v>8420</v>
      </c>
      <c r="D2897" s="2">
        <v>589508.11</v>
      </c>
      <c r="E2897" s="3">
        <f t="shared" si="90"/>
        <v>2.6682795761119398E-3</v>
      </c>
      <c r="F2897" s="3">
        <f t="shared" si="91"/>
        <v>83.383010722350704</v>
      </c>
      <c r="G2897" t="s">
        <v>14473</v>
      </c>
    </row>
    <row r="2898" spans="1:7" x14ac:dyDescent="0.35">
      <c r="A2898" t="s">
        <v>10</v>
      </c>
      <c r="B2898" t="s">
        <v>35</v>
      </c>
      <c r="C2898" t="s">
        <v>8047</v>
      </c>
      <c r="D2898" s="2">
        <v>588976.75</v>
      </c>
      <c r="E2898" s="3">
        <f t="shared" si="90"/>
        <v>2.6658744912428562E-3</v>
      </c>
      <c r="F2898" s="3">
        <f t="shared" si="91"/>
        <v>83.385676596841947</v>
      </c>
      <c r="G2898" t="s">
        <v>14473</v>
      </c>
    </row>
    <row r="2899" spans="1:7" x14ac:dyDescent="0.35">
      <c r="A2899" t="s">
        <v>3</v>
      </c>
      <c r="B2899" t="s">
        <v>9</v>
      </c>
      <c r="C2899" t="s">
        <v>392</v>
      </c>
      <c r="D2899" s="2">
        <v>588860.18999999994</v>
      </c>
      <c r="E2899" s="3">
        <f t="shared" si="90"/>
        <v>2.6653469078862986E-3</v>
      </c>
      <c r="F2899" s="3">
        <f t="shared" si="91"/>
        <v>83.388341943749836</v>
      </c>
      <c r="G2899" t="s">
        <v>14473</v>
      </c>
    </row>
    <row r="2900" spans="1:7" x14ac:dyDescent="0.35">
      <c r="A2900" t="s">
        <v>3</v>
      </c>
      <c r="B2900" t="s">
        <v>15</v>
      </c>
      <c r="C2900" t="s">
        <v>519</v>
      </c>
      <c r="D2900" s="2">
        <v>588554.4</v>
      </c>
      <c r="E2900" s="3">
        <f t="shared" si="90"/>
        <v>2.6639628163059822E-3</v>
      </c>
      <c r="F2900" s="3">
        <f t="shared" si="91"/>
        <v>83.391005906566136</v>
      </c>
      <c r="G2900" t="s">
        <v>14473</v>
      </c>
    </row>
    <row r="2901" spans="1:7" x14ac:dyDescent="0.35">
      <c r="A2901" t="s">
        <v>3</v>
      </c>
      <c r="B2901" t="s">
        <v>29</v>
      </c>
      <c r="C2901" t="s">
        <v>6130</v>
      </c>
      <c r="D2901" s="2">
        <v>588055.84</v>
      </c>
      <c r="E2901" s="3">
        <f t="shared" si="90"/>
        <v>2.6617061934658551E-3</v>
      </c>
      <c r="F2901" s="3">
        <f t="shared" si="91"/>
        <v>83.3936676127596</v>
      </c>
      <c r="G2901" t="s">
        <v>14473</v>
      </c>
    </row>
    <row r="2902" spans="1:7" x14ac:dyDescent="0.35">
      <c r="A2902" t="s">
        <v>10</v>
      </c>
      <c r="B2902" t="s">
        <v>23</v>
      </c>
      <c r="C2902" t="s">
        <v>2745</v>
      </c>
      <c r="D2902" s="2">
        <v>587994.26</v>
      </c>
      <c r="E2902" s="3">
        <f t="shared" si="90"/>
        <v>2.6614274650590534E-3</v>
      </c>
      <c r="F2902" s="3">
        <f t="shared" si="91"/>
        <v>83.396329040224657</v>
      </c>
      <c r="G2902" t="s">
        <v>14480</v>
      </c>
    </row>
    <row r="2903" spans="1:7" x14ac:dyDescent="0.35">
      <c r="A2903" t="s">
        <v>3</v>
      </c>
      <c r="B2903" t="s">
        <v>9</v>
      </c>
      <c r="C2903" t="s">
        <v>1866</v>
      </c>
      <c r="D2903" s="2">
        <v>587928.38</v>
      </c>
      <c r="E2903" s="3">
        <f t="shared" si="90"/>
        <v>2.6611292736423583E-3</v>
      </c>
      <c r="F2903" s="3">
        <f t="shared" si="91"/>
        <v>83.398990169498305</v>
      </c>
      <c r="G2903" t="s">
        <v>14473</v>
      </c>
    </row>
    <row r="2904" spans="1:7" x14ac:dyDescent="0.35">
      <c r="A2904" t="s">
        <v>10</v>
      </c>
      <c r="B2904" t="s">
        <v>262</v>
      </c>
      <c r="C2904" t="s">
        <v>11723</v>
      </c>
      <c r="D2904" s="2">
        <v>587901.4</v>
      </c>
      <c r="E2904" s="3">
        <f t="shared" si="90"/>
        <v>2.6610071545709792E-3</v>
      </c>
      <c r="F2904" s="3">
        <f t="shared" si="91"/>
        <v>83.401651176652877</v>
      </c>
      <c r="G2904" t="s">
        <v>14473</v>
      </c>
    </row>
    <row r="2905" spans="1:7" x14ac:dyDescent="0.35">
      <c r="A2905" t="s">
        <v>10</v>
      </c>
      <c r="B2905" t="s">
        <v>3033</v>
      </c>
      <c r="C2905" t="s">
        <v>6360</v>
      </c>
      <c r="D2905" s="2">
        <v>587792.46</v>
      </c>
      <c r="E2905" s="3">
        <f t="shared" si="90"/>
        <v>2.6605140614784657E-3</v>
      </c>
      <c r="F2905" s="3">
        <f t="shared" si="91"/>
        <v>83.404311690714351</v>
      </c>
      <c r="G2905" t="s">
        <v>14480</v>
      </c>
    </row>
    <row r="2906" spans="1:7" x14ac:dyDescent="0.35">
      <c r="A2906" t="s">
        <v>3</v>
      </c>
      <c r="B2906" t="s">
        <v>28</v>
      </c>
      <c r="C2906" s="8" t="s">
        <v>1321</v>
      </c>
      <c r="D2906" s="2">
        <v>587677.59</v>
      </c>
      <c r="E2906" s="3">
        <f t="shared" si="90"/>
        <v>2.6599941275374244E-3</v>
      </c>
      <c r="F2906" s="3">
        <f t="shared" si="91"/>
        <v>83.406971684841892</v>
      </c>
      <c r="G2906" t="s">
        <v>14480</v>
      </c>
    </row>
    <row r="2907" spans="1:7" x14ac:dyDescent="0.35">
      <c r="A2907" t="s">
        <v>10</v>
      </c>
      <c r="B2907" t="s">
        <v>8</v>
      </c>
      <c r="C2907" t="s">
        <v>12230</v>
      </c>
      <c r="D2907" s="2">
        <v>587364.72</v>
      </c>
      <c r="E2907" s="3">
        <f t="shared" si="90"/>
        <v>2.6585779898850043E-3</v>
      </c>
      <c r="F2907" s="3">
        <f t="shared" si="91"/>
        <v>83.409630262831783</v>
      </c>
      <c r="G2907" t="s">
        <v>14473</v>
      </c>
    </row>
    <row r="2908" spans="1:7" x14ac:dyDescent="0.35">
      <c r="A2908" t="s">
        <v>10</v>
      </c>
      <c r="B2908" t="s">
        <v>76</v>
      </c>
      <c r="C2908" t="s">
        <v>4245</v>
      </c>
      <c r="D2908" s="2">
        <v>587341.78</v>
      </c>
      <c r="E2908" s="3">
        <f t="shared" si="90"/>
        <v>2.6584741569903631E-3</v>
      </c>
      <c r="F2908" s="3">
        <f t="shared" si="91"/>
        <v>83.412288736988771</v>
      </c>
      <c r="G2908" t="s">
        <v>14473</v>
      </c>
    </row>
    <row r="2909" spans="1:7" x14ac:dyDescent="0.35">
      <c r="A2909" t="s">
        <v>3</v>
      </c>
      <c r="B2909" t="s">
        <v>103</v>
      </c>
      <c r="C2909" s="7" t="s">
        <v>1976</v>
      </c>
      <c r="D2909" s="2">
        <v>587266.05000000005</v>
      </c>
      <c r="E2909" s="3">
        <f t="shared" si="90"/>
        <v>2.6581313817021675E-3</v>
      </c>
      <c r="F2909" s="3">
        <f t="shared" si="91"/>
        <v>83.414946868370478</v>
      </c>
      <c r="G2909" t="s">
        <v>14480</v>
      </c>
    </row>
    <row r="2910" spans="1:7" x14ac:dyDescent="0.35">
      <c r="A2910" t="s">
        <v>10</v>
      </c>
      <c r="B2910" t="s">
        <v>9</v>
      </c>
      <c r="C2910" t="s">
        <v>3349</v>
      </c>
      <c r="D2910" s="2">
        <v>587218.17000000004</v>
      </c>
      <c r="E2910" s="3">
        <f t="shared" si="90"/>
        <v>2.6579146633501425E-3</v>
      </c>
      <c r="F2910" s="3">
        <f t="shared" si="91"/>
        <v>83.417604783033823</v>
      </c>
      <c r="G2910" t="s">
        <v>14480</v>
      </c>
    </row>
    <row r="2911" spans="1:7" x14ac:dyDescent="0.35">
      <c r="A2911" t="s">
        <v>3</v>
      </c>
      <c r="B2911" t="s">
        <v>8</v>
      </c>
      <c r="C2911" t="s">
        <v>921</v>
      </c>
      <c r="D2911" s="2">
        <v>586768.1</v>
      </c>
      <c r="E2911" s="3">
        <f t="shared" si="90"/>
        <v>2.6558775198936755E-3</v>
      </c>
      <c r="F2911" s="3">
        <f t="shared" si="91"/>
        <v>83.420260660553723</v>
      </c>
      <c r="G2911" t="s">
        <v>14473</v>
      </c>
    </row>
    <row r="2912" spans="1:7" x14ac:dyDescent="0.35">
      <c r="A2912" t="s">
        <v>3</v>
      </c>
      <c r="B2912" t="s">
        <v>6</v>
      </c>
      <c r="C2912" t="s">
        <v>3374</v>
      </c>
      <c r="D2912" s="2">
        <v>586639.16</v>
      </c>
      <c r="E2912" s="3">
        <f t="shared" si="90"/>
        <v>2.6552939011737502E-3</v>
      </c>
      <c r="F2912" s="3">
        <f t="shared" si="91"/>
        <v>83.422915954454893</v>
      </c>
      <c r="G2912" t="s">
        <v>14480</v>
      </c>
    </row>
    <row r="2913" spans="1:7" x14ac:dyDescent="0.35">
      <c r="A2913" t="s">
        <v>3</v>
      </c>
      <c r="B2913" t="s">
        <v>9</v>
      </c>
      <c r="C2913" t="s">
        <v>7555</v>
      </c>
      <c r="D2913" s="2">
        <v>586379.03</v>
      </c>
      <c r="E2913" s="3">
        <f t="shared" si="90"/>
        <v>2.6541164796008154E-3</v>
      </c>
      <c r="F2913" s="3">
        <f t="shared" si="91"/>
        <v>83.425570070934498</v>
      </c>
      <c r="G2913" t="s">
        <v>14473</v>
      </c>
    </row>
    <row r="2914" spans="1:7" x14ac:dyDescent="0.35">
      <c r="A2914" t="s">
        <v>3</v>
      </c>
      <c r="B2914" t="s">
        <v>9</v>
      </c>
      <c r="C2914" t="s">
        <v>6017</v>
      </c>
      <c r="D2914" s="2">
        <v>586201.82999999996</v>
      </c>
      <c r="E2914" s="3">
        <f t="shared" si="90"/>
        <v>2.6533144225419445E-3</v>
      </c>
      <c r="F2914" s="3">
        <f t="shared" si="91"/>
        <v>83.428223385357043</v>
      </c>
      <c r="G2914" t="s">
        <v>14480</v>
      </c>
    </row>
    <row r="2915" spans="1:7" x14ac:dyDescent="0.35">
      <c r="A2915" t="s">
        <v>3</v>
      </c>
      <c r="B2915" t="s">
        <v>200</v>
      </c>
      <c r="C2915" t="s">
        <v>7819</v>
      </c>
      <c r="D2915" s="2">
        <v>585725.15</v>
      </c>
      <c r="E2915" s="3">
        <f t="shared" si="90"/>
        <v>2.6511568347382061E-3</v>
      </c>
      <c r="F2915" s="3">
        <f t="shared" si="91"/>
        <v>83.430874542191788</v>
      </c>
      <c r="G2915" t="s">
        <v>14480</v>
      </c>
    </row>
    <row r="2916" spans="1:7" x14ac:dyDescent="0.35">
      <c r="A2916" t="s">
        <v>3</v>
      </c>
      <c r="B2916" t="s">
        <v>23</v>
      </c>
      <c r="C2916" t="s">
        <v>3977</v>
      </c>
      <c r="D2916" s="2">
        <v>585606.82999999996</v>
      </c>
      <c r="E2916" s="3">
        <f t="shared" si="90"/>
        <v>2.6506212851264361E-3</v>
      </c>
      <c r="F2916" s="3">
        <f t="shared" si="91"/>
        <v>83.433525163476915</v>
      </c>
      <c r="G2916" t="s">
        <v>14473</v>
      </c>
    </row>
    <row r="2917" spans="1:7" x14ac:dyDescent="0.35">
      <c r="A2917" t="s">
        <v>3</v>
      </c>
      <c r="B2917" t="s">
        <v>4</v>
      </c>
      <c r="C2917" t="s">
        <v>7841</v>
      </c>
      <c r="D2917" s="2">
        <v>585535.09</v>
      </c>
      <c r="E2917" s="3">
        <f t="shared" si="90"/>
        <v>2.6502965697009092E-3</v>
      </c>
      <c r="F2917" s="3">
        <f t="shared" si="91"/>
        <v>83.436175460046613</v>
      </c>
      <c r="G2917" t="s">
        <v>14473</v>
      </c>
    </row>
    <row r="2918" spans="1:7" x14ac:dyDescent="0.35">
      <c r="A2918" t="s">
        <v>3</v>
      </c>
      <c r="B2918" t="s">
        <v>6</v>
      </c>
      <c r="C2918" t="s">
        <v>11904</v>
      </c>
      <c r="D2918" s="2">
        <v>585319.37</v>
      </c>
      <c r="E2918" s="3">
        <f t="shared" si="90"/>
        <v>2.6493201602836428E-3</v>
      </c>
      <c r="F2918" s="3">
        <f t="shared" si="91"/>
        <v>83.4388247802069</v>
      </c>
      <c r="G2918" t="s">
        <v>14473</v>
      </c>
    </row>
    <row r="2919" spans="1:7" x14ac:dyDescent="0.35">
      <c r="A2919" t="s">
        <v>10</v>
      </c>
      <c r="B2919" t="s">
        <v>67</v>
      </c>
      <c r="C2919" t="s">
        <v>9651</v>
      </c>
      <c r="D2919" s="2">
        <v>585008.39</v>
      </c>
      <c r="E2919" s="3">
        <f t="shared" si="90"/>
        <v>2.6479125773030132E-3</v>
      </c>
      <c r="F2919" s="3">
        <f t="shared" si="91"/>
        <v>83.441472692784203</v>
      </c>
      <c r="G2919" t="s">
        <v>14473</v>
      </c>
    </row>
    <row r="2920" spans="1:7" x14ac:dyDescent="0.35">
      <c r="A2920" t="s">
        <v>10</v>
      </c>
      <c r="B2920" t="s">
        <v>9</v>
      </c>
      <c r="C2920" t="s">
        <v>2771</v>
      </c>
      <c r="D2920" s="2">
        <v>584752.24</v>
      </c>
      <c r="E2920" s="3">
        <f t="shared" si="90"/>
        <v>2.6467531703299337E-3</v>
      </c>
      <c r="F2920" s="3">
        <f t="shared" si="91"/>
        <v>83.444119445954527</v>
      </c>
      <c r="G2920" t="s">
        <v>14480</v>
      </c>
    </row>
    <row r="2921" spans="1:7" x14ac:dyDescent="0.35">
      <c r="A2921" t="s">
        <v>10</v>
      </c>
      <c r="B2921" t="s">
        <v>8</v>
      </c>
      <c r="C2921" t="s">
        <v>9821</v>
      </c>
      <c r="D2921" s="2">
        <v>584719.96</v>
      </c>
      <c r="E2921" s="3">
        <f t="shared" si="90"/>
        <v>2.6466070619672903E-3</v>
      </c>
      <c r="F2921" s="3">
        <f t="shared" si="91"/>
        <v>83.446766053016489</v>
      </c>
      <c r="G2921" t="s">
        <v>14473</v>
      </c>
    </row>
    <row r="2922" spans="1:7" x14ac:dyDescent="0.35">
      <c r="A2922" t="s">
        <v>3</v>
      </c>
      <c r="B2922" t="s">
        <v>9</v>
      </c>
      <c r="C2922" t="s">
        <v>5020</v>
      </c>
      <c r="D2922" s="2">
        <v>584411.89</v>
      </c>
      <c r="E2922" s="3">
        <f t="shared" si="90"/>
        <v>2.6452126504654489E-3</v>
      </c>
      <c r="F2922" s="3">
        <f t="shared" si="91"/>
        <v>83.449411265666953</v>
      </c>
      <c r="G2922" t="s">
        <v>14480</v>
      </c>
    </row>
    <row r="2923" spans="1:7" x14ac:dyDescent="0.35">
      <c r="A2923" t="s">
        <v>10</v>
      </c>
      <c r="B2923" t="s">
        <v>79</v>
      </c>
      <c r="C2923" t="s">
        <v>5785</v>
      </c>
      <c r="D2923" s="2">
        <v>584375.85</v>
      </c>
      <c r="E2923" s="3">
        <f t="shared" si="90"/>
        <v>2.6450495232848525E-3</v>
      </c>
      <c r="F2923" s="3">
        <f t="shared" si="91"/>
        <v>83.452056315190234</v>
      </c>
      <c r="G2923" t="s">
        <v>14473</v>
      </c>
    </row>
    <row r="2924" spans="1:7" x14ac:dyDescent="0.35">
      <c r="A2924" t="s">
        <v>3</v>
      </c>
      <c r="B2924" t="s">
        <v>9</v>
      </c>
      <c r="C2924" t="s">
        <v>6612</v>
      </c>
      <c r="D2924" s="2">
        <v>584340.39</v>
      </c>
      <c r="E2924" s="3">
        <f t="shared" si="90"/>
        <v>2.6448890213474508E-3</v>
      </c>
      <c r="F2924" s="3">
        <f t="shared" si="91"/>
        <v>83.454701204211588</v>
      </c>
      <c r="G2924" t="s">
        <v>14480</v>
      </c>
    </row>
    <row r="2925" spans="1:7" x14ac:dyDescent="0.35">
      <c r="A2925" t="s">
        <v>3</v>
      </c>
      <c r="B2925" t="s">
        <v>22</v>
      </c>
      <c r="C2925" t="s">
        <v>11927</v>
      </c>
      <c r="D2925" s="2">
        <v>583862.85</v>
      </c>
      <c r="E2925" s="3">
        <f t="shared" si="90"/>
        <v>2.6427275409417333E-3</v>
      </c>
      <c r="F2925" s="3">
        <f t="shared" si="91"/>
        <v>83.457343931752533</v>
      </c>
      <c r="G2925" t="s">
        <v>14473</v>
      </c>
    </row>
    <row r="2926" spans="1:7" x14ac:dyDescent="0.35">
      <c r="A2926" t="s">
        <v>3</v>
      </c>
      <c r="B2926" t="s">
        <v>9</v>
      </c>
      <c r="C2926" t="s">
        <v>12405</v>
      </c>
      <c r="D2926" s="2">
        <v>583704.88</v>
      </c>
      <c r="E2926" s="3">
        <f t="shared" si="90"/>
        <v>2.6420125242736193E-3</v>
      </c>
      <c r="F2926" s="3">
        <f t="shared" si="91"/>
        <v>83.459985944276809</v>
      </c>
      <c r="G2926" t="s">
        <v>14480</v>
      </c>
    </row>
    <row r="2927" spans="1:7" x14ac:dyDescent="0.35">
      <c r="A2927" t="s">
        <v>3</v>
      </c>
      <c r="B2927" t="s">
        <v>180</v>
      </c>
      <c r="C2927" t="s">
        <v>783</v>
      </c>
      <c r="D2927" s="2">
        <v>583692.04</v>
      </c>
      <c r="E2927" s="3">
        <f t="shared" si="90"/>
        <v>2.6419544068208211E-3</v>
      </c>
      <c r="F2927" s="3">
        <f t="shared" si="91"/>
        <v>83.462627898683635</v>
      </c>
      <c r="G2927" t="s">
        <v>14480</v>
      </c>
    </row>
    <row r="2928" spans="1:7" x14ac:dyDescent="0.35">
      <c r="A2928" t="s">
        <v>3</v>
      </c>
      <c r="B2928" t="s">
        <v>139</v>
      </c>
      <c r="C2928" t="s">
        <v>7107</v>
      </c>
      <c r="D2928" s="2">
        <v>583583.9</v>
      </c>
      <c r="E2928" s="3">
        <f t="shared" si="90"/>
        <v>2.6414649347534041E-3</v>
      </c>
      <c r="F2928" s="3">
        <f t="shared" si="91"/>
        <v>83.46526936361839</v>
      </c>
      <c r="G2928" t="s">
        <v>14480</v>
      </c>
    </row>
    <row r="2929" spans="1:7" x14ac:dyDescent="0.35">
      <c r="A2929" t="s">
        <v>3</v>
      </c>
      <c r="B2929" t="s">
        <v>9</v>
      </c>
      <c r="C2929" t="s">
        <v>12918</v>
      </c>
      <c r="D2929" s="2">
        <v>583388.26</v>
      </c>
      <c r="E2929" s="3">
        <f t="shared" si="90"/>
        <v>2.6405794130660593E-3</v>
      </c>
      <c r="F2929" s="3">
        <f t="shared" si="91"/>
        <v>83.467909943031458</v>
      </c>
      <c r="G2929" t="s">
        <v>14473</v>
      </c>
    </row>
    <row r="2930" spans="1:7" x14ac:dyDescent="0.35">
      <c r="A2930" t="s">
        <v>10</v>
      </c>
      <c r="B2930" t="s">
        <v>9</v>
      </c>
      <c r="C2930" t="s">
        <v>10211</v>
      </c>
      <c r="D2930" s="2">
        <v>583329.73</v>
      </c>
      <c r="E2930" s="3">
        <f t="shared" si="90"/>
        <v>2.6403144898174379E-3</v>
      </c>
      <c r="F2930" s="3">
        <f t="shared" si="91"/>
        <v>83.470550257521282</v>
      </c>
      <c r="G2930" t="s">
        <v>14480</v>
      </c>
    </row>
    <row r="2931" spans="1:7" x14ac:dyDescent="0.35">
      <c r="A2931" t="s">
        <v>3</v>
      </c>
      <c r="B2931" t="s">
        <v>23</v>
      </c>
      <c r="C2931" t="s">
        <v>806</v>
      </c>
      <c r="D2931" s="2">
        <v>583116</v>
      </c>
      <c r="E2931" s="3">
        <f t="shared" si="90"/>
        <v>2.6393470877000991E-3</v>
      </c>
      <c r="F2931" s="3">
        <f t="shared" si="91"/>
        <v>83.473189604608976</v>
      </c>
      <c r="G2931" t="s">
        <v>14480</v>
      </c>
    </row>
    <row r="2932" spans="1:7" x14ac:dyDescent="0.35">
      <c r="A2932" t="s">
        <v>3</v>
      </c>
      <c r="B2932" t="s">
        <v>9</v>
      </c>
      <c r="C2932" t="s">
        <v>9424</v>
      </c>
      <c r="D2932" s="2">
        <v>583068</v>
      </c>
      <c r="E2932" s="3">
        <f t="shared" si="90"/>
        <v>2.6391298261943105E-3</v>
      </c>
      <c r="F2932" s="3">
        <f t="shared" si="91"/>
        <v>83.475828734435169</v>
      </c>
      <c r="G2932" t="s">
        <v>14480</v>
      </c>
    </row>
    <row r="2933" spans="1:7" x14ac:dyDescent="0.35">
      <c r="A2933" t="s">
        <v>3</v>
      </c>
      <c r="B2933" t="s">
        <v>9</v>
      </c>
      <c r="C2933" t="s">
        <v>1401</v>
      </c>
      <c r="D2933" s="2">
        <v>582622.47</v>
      </c>
      <c r="E2933" s="3">
        <f t="shared" si="90"/>
        <v>2.6371132320552656E-3</v>
      </c>
      <c r="F2933" s="3">
        <f t="shared" si="91"/>
        <v>83.478465847667223</v>
      </c>
      <c r="G2933" t="s">
        <v>14480</v>
      </c>
    </row>
    <row r="2934" spans="1:7" x14ac:dyDescent="0.35">
      <c r="A2934" t="s">
        <v>3</v>
      </c>
      <c r="B2934" t="s">
        <v>13</v>
      </c>
      <c r="C2934" t="s">
        <v>21</v>
      </c>
      <c r="D2934" s="2">
        <v>582555.78</v>
      </c>
      <c r="E2934" s="3">
        <f t="shared" si="90"/>
        <v>2.6368113743506605E-3</v>
      </c>
      <c r="F2934" s="3">
        <f t="shared" si="91"/>
        <v>83.481102659041568</v>
      </c>
      <c r="G2934" t="s">
        <v>14473</v>
      </c>
    </row>
    <row r="2935" spans="1:7" x14ac:dyDescent="0.35">
      <c r="A2935" t="s">
        <v>10</v>
      </c>
      <c r="B2935" t="s">
        <v>9</v>
      </c>
      <c r="C2935" t="s">
        <v>326</v>
      </c>
      <c r="D2935" s="2">
        <v>582257.57999999996</v>
      </c>
      <c r="E2935" s="3">
        <f t="shared" si="90"/>
        <v>2.6354616372459465E-3</v>
      </c>
      <c r="F2935" s="3">
        <f t="shared" si="91"/>
        <v>83.483738120678808</v>
      </c>
      <c r="G2935" t="s">
        <v>14473</v>
      </c>
    </row>
    <row r="2936" spans="1:7" x14ac:dyDescent="0.35">
      <c r="A2936" t="s">
        <v>3</v>
      </c>
      <c r="B2936" t="s">
        <v>83</v>
      </c>
      <c r="C2936" t="s">
        <v>5527</v>
      </c>
      <c r="D2936" s="2">
        <v>582043.63</v>
      </c>
      <c r="E2936" s="3">
        <f t="shared" si="90"/>
        <v>2.6344932393467064E-3</v>
      </c>
      <c r="F2936" s="3">
        <f t="shared" si="91"/>
        <v>83.486372613918149</v>
      </c>
      <c r="G2936" t="s">
        <v>14473</v>
      </c>
    </row>
    <row r="2937" spans="1:7" x14ac:dyDescent="0.35">
      <c r="A2937" t="s">
        <v>10</v>
      </c>
      <c r="B2937" t="s">
        <v>22</v>
      </c>
      <c r="C2937" t="s">
        <v>1643</v>
      </c>
      <c r="D2937" s="2">
        <v>581288.39</v>
      </c>
      <c r="E2937" s="3">
        <f t="shared" si="90"/>
        <v>2.6310748106043729E-3</v>
      </c>
      <c r="F2937" s="3">
        <f t="shared" si="91"/>
        <v>83.489003688728758</v>
      </c>
      <c r="G2937" t="s">
        <v>14480</v>
      </c>
    </row>
    <row r="2938" spans="1:7" x14ac:dyDescent="0.35">
      <c r="A2938" t="s">
        <v>10</v>
      </c>
      <c r="B2938" t="s">
        <v>6</v>
      </c>
      <c r="C2938" s="8" t="s">
        <v>1263</v>
      </c>
      <c r="D2938" s="2">
        <v>581244.71</v>
      </c>
      <c r="E2938" s="3">
        <f t="shared" si="90"/>
        <v>2.6308771026341046E-3</v>
      </c>
      <c r="F2938" s="3">
        <f t="shared" si="91"/>
        <v>83.49163456583139</v>
      </c>
      <c r="G2938" t="s">
        <v>14480</v>
      </c>
    </row>
    <row r="2939" spans="1:7" x14ac:dyDescent="0.35">
      <c r="A2939" t="s">
        <v>10</v>
      </c>
      <c r="B2939" t="s">
        <v>9</v>
      </c>
      <c r="C2939" t="s">
        <v>14182</v>
      </c>
      <c r="D2939" s="2">
        <v>581192.99</v>
      </c>
      <c r="E2939" s="3">
        <f t="shared" si="90"/>
        <v>2.6306430033616176E-3</v>
      </c>
      <c r="F2939" s="3">
        <f t="shared" si="91"/>
        <v>83.494265208834747</v>
      </c>
      <c r="G2939" t="s">
        <v>14473</v>
      </c>
    </row>
    <row r="2940" spans="1:7" x14ac:dyDescent="0.35">
      <c r="A2940" t="s">
        <v>10</v>
      </c>
      <c r="B2940" t="s">
        <v>9</v>
      </c>
      <c r="C2940" t="s">
        <v>5280</v>
      </c>
      <c r="D2940" s="2">
        <v>581137.68999999994</v>
      </c>
      <c r="E2940" s="3">
        <f t="shared" si="90"/>
        <v>2.6303927000018231E-3</v>
      </c>
      <c r="F2940" s="3">
        <f t="shared" si="91"/>
        <v>83.496895601534746</v>
      </c>
      <c r="G2940" t="s">
        <v>14480</v>
      </c>
    </row>
    <row r="2941" spans="1:7" x14ac:dyDescent="0.35">
      <c r="A2941" t="s">
        <v>10</v>
      </c>
      <c r="B2941" t="s">
        <v>40</v>
      </c>
      <c r="C2941" t="s">
        <v>2130</v>
      </c>
      <c r="D2941" s="2">
        <v>580805.01</v>
      </c>
      <c r="E2941" s="3">
        <f t="shared" si="90"/>
        <v>2.628886896715451E-3</v>
      </c>
      <c r="F2941" s="3">
        <f t="shared" si="91"/>
        <v>83.499524488431462</v>
      </c>
      <c r="G2941" t="s">
        <v>14480</v>
      </c>
    </row>
    <row r="2942" spans="1:7" x14ac:dyDescent="0.35">
      <c r="A2942" t="s">
        <v>3</v>
      </c>
      <c r="B2942" t="s">
        <v>9</v>
      </c>
      <c r="C2942" t="s">
        <v>13519</v>
      </c>
      <c r="D2942" s="2">
        <v>580517.61</v>
      </c>
      <c r="E2942" s="3">
        <f t="shared" si="90"/>
        <v>2.6275860434495399E-3</v>
      </c>
      <c r="F2942" s="3">
        <f t="shared" si="91"/>
        <v>83.502152074474907</v>
      </c>
      <c r="G2942" t="s">
        <v>14480</v>
      </c>
    </row>
    <row r="2943" spans="1:7" x14ac:dyDescent="0.35">
      <c r="A2943" t="s">
        <v>10</v>
      </c>
      <c r="B2943" t="s">
        <v>180</v>
      </c>
      <c r="C2943" s="7" t="s">
        <v>7487</v>
      </c>
      <c r="D2943" s="2">
        <v>580419.49</v>
      </c>
      <c r="E2943" s="3">
        <f t="shared" si="90"/>
        <v>2.6271419247214565E-3</v>
      </c>
      <c r="F2943" s="3">
        <f t="shared" si="91"/>
        <v>83.504779216399626</v>
      </c>
      <c r="G2943" t="s">
        <v>14480</v>
      </c>
    </row>
    <row r="2944" spans="1:7" x14ac:dyDescent="0.35">
      <c r="A2944" t="s">
        <v>10</v>
      </c>
      <c r="B2944" t="s">
        <v>37</v>
      </c>
      <c r="C2944" t="s">
        <v>188</v>
      </c>
      <c r="D2944" s="2">
        <v>580310.75</v>
      </c>
      <c r="E2944" s="3">
        <f t="shared" si="90"/>
        <v>2.6266497368852169E-3</v>
      </c>
      <c r="F2944" s="3">
        <f t="shared" si="91"/>
        <v>83.507405866136509</v>
      </c>
      <c r="G2944" t="s">
        <v>14473</v>
      </c>
    </row>
    <row r="2945" spans="1:7" x14ac:dyDescent="0.35">
      <c r="A2945" t="s">
        <v>10</v>
      </c>
      <c r="B2945" t="s">
        <v>67</v>
      </c>
      <c r="C2945" t="s">
        <v>6236</v>
      </c>
      <c r="D2945" s="2">
        <v>580267.14</v>
      </c>
      <c r="E2945" s="3">
        <f t="shared" si="90"/>
        <v>2.6264523457546454E-3</v>
      </c>
      <c r="F2945" s="3">
        <f t="shared" si="91"/>
        <v>83.51003231848226</v>
      </c>
      <c r="G2945" t="s">
        <v>14473</v>
      </c>
    </row>
    <row r="2946" spans="1:7" x14ac:dyDescent="0.35">
      <c r="A2946" t="s">
        <v>3</v>
      </c>
      <c r="B2946" t="s">
        <v>22</v>
      </c>
      <c r="C2946" s="8" t="s">
        <v>1063</v>
      </c>
      <c r="D2946" s="2">
        <v>580036.16</v>
      </c>
      <c r="E2946" s="3">
        <f t="shared" si="90"/>
        <v>2.6254068652836636E-3</v>
      </c>
      <c r="F2946" s="3">
        <f t="shared" si="91"/>
        <v>83.512657725347538</v>
      </c>
      <c r="G2946" t="s">
        <v>14480</v>
      </c>
    </row>
    <row r="2947" spans="1:7" x14ac:dyDescent="0.35">
      <c r="A2947" t="s">
        <v>3</v>
      </c>
      <c r="B2947" t="s">
        <v>1842</v>
      </c>
      <c r="C2947" t="s">
        <v>2071</v>
      </c>
      <c r="D2947" s="2">
        <v>579972.32999999996</v>
      </c>
      <c r="E2947" s="3">
        <f t="shared" ref="E2947:E3010" si="92">(D2947/$D$29638)*100</f>
        <v>2.6251179527437781E-3</v>
      </c>
      <c r="F2947" s="3">
        <f t="shared" si="91"/>
        <v>83.515282843300284</v>
      </c>
      <c r="G2947" t="s">
        <v>14473</v>
      </c>
    </row>
    <row r="2948" spans="1:7" x14ac:dyDescent="0.35">
      <c r="A2948" t="s">
        <v>3</v>
      </c>
      <c r="B2948" t="s">
        <v>73</v>
      </c>
      <c r="C2948" t="s">
        <v>11544</v>
      </c>
      <c r="D2948" s="2">
        <v>579708.76</v>
      </c>
      <c r="E2948" s="3">
        <f t="shared" si="92"/>
        <v>2.6239249607629286E-3</v>
      </c>
      <c r="F2948" s="3">
        <f t="shared" ref="F2948:F3011" si="93">E2948+F2947</f>
        <v>83.517906768261042</v>
      </c>
      <c r="G2948" t="s">
        <v>14473</v>
      </c>
    </row>
    <row r="2949" spans="1:7" x14ac:dyDescent="0.35">
      <c r="A2949" t="s">
        <v>10</v>
      </c>
      <c r="B2949" t="s">
        <v>180</v>
      </c>
      <c r="C2949" t="s">
        <v>6249</v>
      </c>
      <c r="D2949" s="2">
        <v>579584.93999999994</v>
      </c>
      <c r="E2949" s="3">
        <f t="shared" si="92"/>
        <v>2.6233645166036201E-3</v>
      </c>
      <c r="F2949" s="3">
        <f t="shared" si="93"/>
        <v>83.520530132777651</v>
      </c>
      <c r="G2949" t="s">
        <v>14480</v>
      </c>
    </row>
    <row r="2950" spans="1:7" x14ac:dyDescent="0.35">
      <c r="A2950" t="s">
        <v>10</v>
      </c>
      <c r="B2950" t="s">
        <v>18</v>
      </c>
      <c r="C2950" t="s">
        <v>1524</v>
      </c>
      <c r="D2950" s="2">
        <v>579516.31999999995</v>
      </c>
      <c r="E2950" s="3">
        <f t="shared" si="92"/>
        <v>2.6230539231759695E-3</v>
      </c>
      <c r="F2950" s="3">
        <f t="shared" si="93"/>
        <v>83.523153186700824</v>
      </c>
      <c r="G2950" t="s">
        <v>14473</v>
      </c>
    </row>
    <row r="2951" spans="1:7" x14ac:dyDescent="0.35">
      <c r="A2951" t="s">
        <v>3</v>
      </c>
      <c r="B2951" t="s">
        <v>23</v>
      </c>
      <c r="C2951" t="s">
        <v>7889</v>
      </c>
      <c r="D2951" s="2">
        <v>579189.61</v>
      </c>
      <c r="E2951" s="3">
        <f t="shared" si="92"/>
        <v>2.6215751417893803E-3</v>
      </c>
      <c r="F2951" s="3">
        <f t="shared" si="93"/>
        <v>83.525774761842612</v>
      </c>
      <c r="G2951" t="s">
        <v>14480</v>
      </c>
    </row>
    <row r="2952" spans="1:7" x14ac:dyDescent="0.35">
      <c r="A2952" t="s">
        <v>3</v>
      </c>
      <c r="B2952" t="s">
        <v>57</v>
      </c>
      <c r="C2952" t="s">
        <v>7202</v>
      </c>
      <c r="D2952" s="2">
        <v>579090.06999999995</v>
      </c>
      <c r="E2952" s="3">
        <f t="shared" si="92"/>
        <v>2.6211245957417501E-3</v>
      </c>
      <c r="F2952" s="3">
        <f t="shared" si="93"/>
        <v>83.528395886438361</v>
      </c>
      <c r="G2952" t="s">
        <v>14473</v>
      </c>
    </row>
    <row r="2953" spans="1:7" x14ac:dyDescent="0.35">
      <c r="A2953" t="s">
        <v>10</v>
      </c>
      <c r="B2953" t="s">
        <v>134</v>
      </c>
      <c r="C2953" t="s">
        <v>13877</v>
      </c>
      <c r="D2953" s="2">
        <v>579068.26</v>
      </c>
      <c r="E2953" s="3">
        <f t="shared" si="92"/>
        <v>2.6210258775450578E-3</v>
      </c>
      <c r="F2953" s="3">
        <f t="shared" si="93"/>
        <v>83.531016912315906</v>
      </c>
      <c r="G2953" t="s">
        <v>14473</v>
      </c>
    </row>
    <row r="2954" spans="1:7" x14ac:dyDescent="0.35">
      <c r="A2954" t="s">
        <v>10</v>
      </c>
      <c r="B2954" t="s">
        <v>76</v>
      </c>
      <c r="C2954" t="s">
        <v>5183</v>
      </c>
      <c r="D2954" s="2">
        <v>579013.99</v>
      </c>
      <c r="E2954" s="3">
        <f t="shared" si="92"/>
        <v>2.620780236255075E-3</v>
      </c>
      <c r="F2954" s="3">
        <f t="shared" si="93"/>
        <v>83.533637692552162</v>
      </c>
      <c r="G2954" t="s">
        <v>14473</v>
      </c>
    </row>
    <row r="2955" spans="1:7" x14ac:dyDescent="0.35">
      <c r="A2955" t="s">
        <v>3</v>
      </c>
      <c r="B2955" t="s">
        <v>6</v>
      </c>
      <c r="C2955" t="s">
        <v>12270</v>
      </c>
      <c r="D2955" s="2">
        <v>579010.19999999995</v>
      </c>
      <c r="E2955" s="3">
        <f t="shared" si="92"/>
        <v>2.6207630816486804E-3</v>
      </c>
      <c r="F2955" s="3">
        <f t="shared" si="93"/>
        <v>83.536258455633813</v>
      </c>
      <c r="G2955" t="s">
        <v>14480</v>
      </c>
    </row>
    <row r="2956" spans="1:7" x14ac:dyDescent="0.35">
      <c r="A2956" t="s">
        <v>3</v>
      </c>
      <c r="B2956" t="s">
        <v>1087</v>
      </c>
      <c r="C2956" t="s">
        <v>5626</v>
      </c>
      <c r="D2956" s="2">
        <v>578871</v>
      </c>
      <c r="E2956" s="3">
        <f t="shared" si="92"/>
        <v>2.6201330232818927E-3</v>
      </c>
      <c r="F2956" s="3">
        <f t="shared" si="93"/>
        <v>83.538878588657099</v>
      </c>
      <c r="G2956" t="s">
        <v>14473</v>
      </c>
    </row>
    <row r="2957" spans="1:7" x14ac:dyDescent="0.35">
      <c r="A2957" t="s">
        <v>3</v>
      </c>
      <c r="B2957" t="s">
        <v>5033</v>
      </c>
      <c r="C2957" t="s">
        <v>326</v>
      </c>
      <c r="D2957" s="2">
        <v>578865.46</v>
      </c>
      <c r="E2957" s="3">
        <f t="shared" si="92"/>
        <v>2.6201079476830991E-3</v>
      </c>
      <c r="F2957" s="3">
        <f t="shared" si="93"/>
        <v>83.541498696604776</v>
      </c>
      <c r="G2957" t="s">
        <v>14473</v>
      </c>
    </row>
    <row r="2958" spans="1:7" x14ac:dyDescent="0.35">
      <c r="A2958" t="s">
        <v>10</v>
      </c>
      <c r="B2958" t="s">
        <v>180</v>
      </c>
      <c r="C2958" s="6" t="s">
        <v>601</v>
      </c>
      <c r="D2958" s="2">
        <v>578862.46</v>
      </c>
      <c r="E2958" s="3">
        <f t="shared" si="92"/>
        <v>2.6200943688389875E-3</v>
      </c>
      <c r="F2958" s="3">
        <f t="shared" si="93"/>
        <v>83.544118790973613</v>
      </c>
      <c r="G2958" t="s">
        <v>14473</v>
      </c>
    </row>
    <row r="2959" spans="1:7" x14ac:dyDescent="0.35">
      <c r="A2959" t="s">
        <v>3</v>
      </c>
      <c r="B2959" t="s">
        <v>18</v>
      </c>
      <c r="C2959" t="s">
        <v>12882</v>
      </c>
      <c r="D2959" s="2">
        <v>578837.04</v>
      </c>
      <c r="E2959" s="3">
        <f t="shared" si="92"/>
        <v>2.6199793107665472E-3</v>
      </c>
      <c r="F2959" s="3">
        <f t="shared" si="93"/>
        <v>83.546738770284378</v>
      </c>
      <c r="G2959" t="s">
        <v>14473</v>
      </c>
    </row>
    <row r="2960" spans="1:7" x14ac:dyDescent="0.35">
      <c r="A2960" t="s">
        <v>10</v>
      </c>
      <c r="B2960" t="s">
        <v>6</v>
      </c>
      <c r="C2960" t="s">
        <v>3554</v>
      </c>
      <c r="D2960" s="2">
        <v>578601.16</v>
      </c>
      <c r="E2960" s="3">
        <f t="shared" si="92"/>
        <v>2.6189116515168494E-3</v>
      </c>
      <c r="F2960" s="3">
        <f t="shared" si="93"/>
        <v>83.549357681935888</v>
      </c>
      <c r="G2960" t="s">
        <v>14473</v>
      </c>
    </row>
    <row r="2961" spans="1:7" x14ac:dyDescent="0.35">
      <c r="A2961" t="s">
        <v>10</v>
      </c>
      <c r="B2961" t="s">
        <v>8</v>
      </c>
      <c r="C2961" t="s">
        <v>553</v>
      </c>
      <c r="D2961" s="2">
        <v>578451.92000000004</v>
      </c>
      <c r="E2961" s="3">
        <f t="shared" si="92"/>
        <v>2.6182361492851007E-3</v>
      </c>
      <c r="F2961" s="3">
        <f t="shared" si="93"/>
        <v>83.551975918085176</v>
      </c>
      <c r="G2961" t="s">
        <v>14480</v>
      </c>
    </row>
    <row r="2962" spans="1:7" x14ac:dyDescent="0.35">
      <c r="A2962" t="s">
        <v>10</v>
      </c>
      <c r="B2962" t="s">
        <v>9</v>
      </c>
      <c r="C2962" t="s">
        <v>7319</v>
      </c>
      <c r="D2962" s="2">
        <v>578040.80000000005</v>
      </c>
      <c r="E2962" s="3">
        <f t="shared" si="92"/>
        <v>2.6163753044880188E-3</v>
      </c>
      <c r="F2962" s="3">
        <f t="shared" si="93"/>
        <v>83.554592293389661</v>
      </c>
      <c r="G2962" t="s">
        <v>14473</v>
      </c>
    </row>
    <row r="2963" spans="1:7" x14ac:dyDescent="0.35">
      <c r="A2963" t="s">
        <v>10</v>
      </c>
      <c r="B2963" t="s">
        <v>9</v>
      </c>
      <c r="C2963" t="s">
        <v>500</v>
      </c>
      <c r="D2963" s="2">
        <v>577874.69999999995</v>
      </c>
      <c r="E2963" s="3">
        <f t="shared" si="92"/>
        <v>2.6156234891523615E-3</v>
      </c>
      <c r="F2963" s="3">
        <f t="shared" si="93"/>
        <v>83.557207916878809</v>
      </c>
      <c r="G2963" t="s">
        <v>14480</v>
      </c>
    </row>
    <row r="2964" spans="1:7" x14ac:dyDescent="0.35">
      <c r="A2964" t="s">
        <v>10</v>
      </c>
      <c r="B2964" t="s">
        <v>9</v>
      </c>
      <c r="C2964" t="s">
        <v>6386</v>
      </c>
      <c r="D2964" s="2">
        <v>577455.74</v>
      </c>
      <c r="E2964" s="3">
        <f t="shared" si="92"/>
        <v>2.6137271583093341E-3</v>
      </c>
      <c r="F2964" s="3">
        <f t="shared" si="93"/>
        <v>83.559821644037115</v>
      </c>
      <c r="G2964" t="s">
        <v>14480</v>
      </c>
    </row>
    <row r="2965" spans="1:7" x14ac:dyDescent="0.35">
      <c r="A2965" t="s">
        <v>3</v>
      </c>
      <c r="B2965" t="s">
        <v>386</v>
      </c>
      <c r="C2965" t="s">
        <v>167</v>
      </c>
      <c r="D2965" s="2">
        <v>577193.56999999995</v>
      </c>
      <c r="E2965" s="3">
        <f t="shared" si="92"/>
        <v>2.6125405031224031E-3</v>
      </c>
      <c r="F2965" s="3">
        <f t="shared" si="93"/>
        <v>83.562434184540237</v>
      </c>
      <c r="G2965" t="s">
        <v>14473</v>
      </c>
    </row>
    <row r="2966" spans="1:7" x14ac:dyDescent="0.35">
      <c r="A2966" t="s">
        <v>10</v>
      </c>
      <c r="B2966" t="s">
        <v>8</v>
      </c>
      <c r="C2966" t="s">
        <v>1576</v>
      </c>
      <c r="D2966" s="2">
        <v>577164.37</v>
      </c>
      <c r="E2966" s="3">
        <f t="shared" si="92"/>
        <v>2.6124083357063816E-3</v>
      </c>
      <c r="F2966" s="3">
        <f t="shared" si="93"/>
        <v>83.565046592875944</v>
      </c>
      <c r="G2966" t="s">
        <v>14473</v>
      </c>
    </row>
    <row r="2967" spans="1:7" x14ac:dyDescent="0.35">
      <c r="A2967" t="s">
        <v>3</v>
      </c>
      <c r="B2967" t="s">
        <v>40</v>
      </c>
      <c r="C2967" s="6" t="s">
        <v>8308</v>
      </c>
      <c r="D2967" s="2">
        <v>577101.86</v>
      </c>
      <c r="E2967" s="3">
        <f t="shared" si="92"/>
        <v>2.6121253978579053E-3</v>
      </c>
      <c r="F2967" s="3">
        <f t="shared" si="93"/>
        <v>83.567658718273805</v>
      </c>
      <c r="G2967" t="s">
        <v>14473</v>
      </c>
    </row>
    <row r="2968" spans="1:7" x14ac:dyDescent="0.35">
      <c r="A2968" t="s">
        <v>3</v>
      </c>
      <c r="B2968" t="s">
        <v>9</v>
      </c>
      <c r="C2968" t="s">
        <v>4825</v>
      </c>
      <c r="D2968" s="2">
        <v>576557.32999999996</v>
      </c>
      <c r="E2968" s="3">
        <f t="shared" si="92"/>
        <v>2.6096607018631711E-3</v>
      </c>
      <c r="F2968" s="3">
        <f t="shared" si="93"/>
        <v>83.570268378975669</v>
      </c>
      <c r="G2968" t="s">
        <v>14480</v>
      </c>
    </row>
    <row r="2969" spans="1:7" x14ac:dyDescent="0.35">
      <c r="A2969" t="s">
        <v>10</v>
      </c>
      <c r="B2969" t="s">
        <v>18</v>
      </c>
      <c r="C2969" s="13" t="s">
        <v>617</v>
      </c>
      <c r="D2969" s="2">
        <v>576368.31999999995</v>
      </c>
      <c r="E2969" s="3">
        <f t="shared" si="92"/>
        <v>2.6088051894213138E-3</v>
      </c>
      <c r="F2969" s="3">
        <f t="shared" si="93"/>
        <v>83.572877184165094</v>
      </c>
      <c r="G2969" t="s">
        <v>14480</v>
      </c>
    </row>
    <row r="2970" spans="1:7" x14ac:dyDescent="0.35">
      <c r="A2970" t="s">
        <v>3</v>
      </c>
      <c r="B2970" t="s">
        <v>37</v>
      </c>
      <c r="C2970" s="8" t="s">
        <v>3141</v>
      </c>
      <c r="D2970" s="2">
        <v>576247.62</v>
      </c>
      <c r="E2970" s="3">
        <f t="shared" si="92"/>
        <v>2.608258867259882E-3</v>
      </c>
      <c r="F2970" s="3">
        <f t="shared" si="93"/>
        <v>83.575485443032349</v>
      </c>
      <c r="G2970" t="s">
        <v>14480</v>
      </c>
    </row>
    <row r="2971" spans="1:7" x14ac:dyDescent="0.35">
      <c r="A2971" t="s">
        <v>3</v>
      </c>
      <c r="B2971" t="s">
        <v>5739</v>
      </c>
      <c r="C2971" t="s">
        <v>5740</v>
      </c>
      <c r="D2971" s="2">
        <v>576000</v>
      </c>
      <c r="E2971" s="3">
        <f t="shared" si="92"/>
        <v>2.6071380694668938E-3</v>
      </c>
      <c r="F2971" s="3">
        <f t="shared" si="93"/>
        <v>83.578092581101814</v>
      </c>
      <c r="G2971" t="s">
        <v>14473</v>
      </c>
    </row>
    <row r="2972" spans="1:7" x14ac:dyDescent="0.35">
      <c r="A2972" t="s">
        <v>10</v>
      </c>
      <c r="B2972" t="s">
        <v>9</v>
      </c>
      <c r="C2972" s="8" t="s">
        <v>10162</v>
      </c>
      <c r="D2972" s="2">
        <v>576000</v>
      </c>
      <c r="E2972" s="3">
        <f t="shared" si="92"/>
        <v>2.6071380694668938E-3</v>
      </c>
      <c r="F2972" s="3">
        <f t="shared" si="93"/>
        <v>83.580699719171278</v>
      </c>
      <c r="G2972" t="s">
        <v>14480</v>
      </c>
    </row>
    <row r="2973" spans="1:7" x14ac:dyDescent="0.35">
      <c r="A2973" t="s">
        <v>10</v>
      </c>
      <c r="B2973" t="s">
        <v>9</v>
      </c>
      <c r="C2973" t="s">
        <v>305</v>
      </c>
      <c r="D2973" s="2">
        <v>575926.93000000005</v>
      </c>
      <c r="E2973" s="3">
        <f t="shared" si="92"/>
        <v>2.6068073340871438E-3</v>
      </c>
      <c r="F2973" s="3">
        <f t="shared" si="93"/>
        <v>83.583306526505368</v>
      </c>
      <c r="G2973" t="s">
        <v>14473</v>
      </c>
    </row>
    <row r="2974" spans="1:7" x14ac:dyDescent="0.35">
      <c r="A2974" t="s">
        <v>10</v>
      </c>
      <c r="B2974" t="s">
        <v>23</v>
      </c>
      <c r="C2974" t="s">
        <v>806</v>
      </c>
      <c r="D2974" s="2">
        <v>575176.93000000005</v>
      </c>
      <c r="E2974" s="3">
        <f t="shared" si="92"/>
        <v>2.6034126230591922E-3</v>
      </c>
      <c r="F2974" s="3">
        <f t="shared" si="93"/>
        <v>83.585909939128427</v>
      </c>
      <c r="G2974" t="s">
        <v>14480</v>
      </c>
    </row>
    <row r="2975" spans="1:7" x14ac:dyDescent="0.35">
      <c r="A2975" t="s">
        <v>3</v>
      </c>
      <c r="B2975" t="s">
        <v>336</v>
      </c>
      <c r="C2975" t="s">
        <v>337</v>
      </c>
      <c r="D2975" s="2">
        <v>575084.05000000005</v>
      </c>
      <c r="E2975" s="3">
        <f t="shared" si="92"/>
        <v>2.6029922220454907E-3</v>
      </c>
      <c r="F2975" s="3">
        <f t="shared" si="93"/>
        <v>83.588512931350479</v>
      </c>
      <c r="G2975" t="s">
        <v>14473</v>
      </c>
    </row>
    <row r="2976" spans="1:7" x14ac:dyDescent="0.35">
      <c r="A2976" t="s">
        <v>3</v>
      </c>
      <c r="B2976" t="s">
        <v>15</v>
      </c>
      <c r="C2976" t="s">
        <v>91</v>
      </c>
      <c r="D2976" s="2">
        <v>575046.43999999994</v>
      </c>
      <c r="E2976" s="3">
        <f t="shared" si="92"/>
        <v>2.602821988603142E-3</v>
      </c>
      <c r="F2976" s="3">
        <f t="shared" si="93"/>
        <v>83.591115753339082</v>
      </c>
      <c r="G2976" t="s">
        <v>14473</v>
      </c>
    </row>
    <row r="2977" spans="1:7" x14ac:dyDescent="0.35">
      <c r="A2977" t="s">
        <v>10</v>
      </c>
      <c r="B2977" t="s">
        <v>15</v>
      </c>
      <c r="C2977" s="7" t="s">
        <v>231</v>
      </c>
      <c r="D2977" s="2">
        <v>574983.37</v>
      </c>
      <c r="E2977" s="3">
        <f t="shared" si="92"/>
        <v>2.6025365160370979E-3</v>
      </c>
      <c r="F2977" s="3">
        <f t="shared" si="93"/>
        <v>83.593718289855119</v>
      </c>
      <c r="G2977" t="s">
        <v>14480</v>
      </c>
    </row>
    <row r="2978" spans="1:7" x14ac:dyDescent="0.35">
      <c r="A2978" t="s">
        <v>3</v>
      </c>
      <c r="B2978" t="s">
        <v>9</v>
      </c>
      <c r="C2978" t="s">
        <v>11345</v>
      </c>
      <c r="D2978" s="2">
        <v>574930.41</v>
      </c>
      <c r="E2978" s="3">
        <f t="shared" si="92"/>
        <v>2.6022968041757113E-3</v>
      </c>
      <c r="F2978" s="3">
        <f t="shared" si="93"/>
        <v>83.596320586659289</v>
      </c>
      <c r="G2978" t="s">
        <v>14480</v>
      </c>
    </row>
    <row r="2979" spans="1:7" x14ac:dyDescent="0.35">
      <c r="A2979" t="s">
        <v>3</v>
      </c>
      <c r="B2979" t="s">
        <v>9</v>
      </c>
      <c r="C2979" t="s">
        <v>12367</v>
      </c>
      <c r="D2979" s="2">
        <v>574924.64</v>
      </c>
      <c r="E2979" s="3">
        <f t="shared" si="92"/>
        <v>2.6022706875322029E-3</v>
      </c>
      <c r="F2979" s="3">
        <f t="shared" si="93"/>
        <v>83.598922857346821</v>
      </c>
      <c r="G2979" t="s">
        <v>14480</v>
      </c>
    </row>
    <row r="2980" spans="1:7" x14ac:dyDescent="0.35">
      <c r="A2980" t="s">
        <v>10</v>
      </c>
      <c r="B2980" t="s">
        <v>9</v>
      </c>
      <c r="C2980" s="8" t="s">
        <v>2164</v>
      </c>
      <c r="D2980" s="2">
        <v>574879.05000000005</v>
      </c>
      <c r="E2980" s="3">
        <f t="shared" si="92"/>
        <v>2.6020643343645173E-3</v>
      </c>
      <c r="F2980" s="3">
        <f t="shared" si="93"/>
        <v>83.60152492168119</v>
      </c>
      <c r="G2980" t="s">
        <v>14480</v>
      </c>
    </row>
    <row r="2981" spans="1:7" x14ac:dyDescent="0.35">
      <c r="A2981" t="s">
        <v>10</v>
      </c>
      <c r="B2981" t="s">
        <v>9</v>
      </c>
      <c r="C2981" t="s">
        <v>1004</v>
      </c>
      <c r="D2981" s="2">
        <v>574732.85</v>
      </c>
      <c r="E2981" s="3">
        <f t="shared" si="92"/>
        <v>2.6014025920281349E-3</v>
      </c>
      <c r="F2981" s="3">
        <f t="shared" si="93"/>
        <v>83.604126324273224</v>
      </c>
      <c r="G2981" t="s">
        <v>14473</v>
      </c>
    </row>
    <row r="2982" spans="1:7" x14ac:dyDescent="0.35">
      <c r="A2982" t="s">
        <v>3</v>
      </c>
      <c r="B2982" t="s">
        <v>9</v>
      </c>
      <c r="C2982" t="s">
        <v>12151</v>
      </c>
      <c r="D2982" s="2">
        <v>574637.09</v>
      </c>
      <c r="E2982" s="3">
        <f t="shared" si="92"/>
        <v>2.6009691553240859E-3</v>
      </c>
      <c r="F2982" s="3">
        <f t="shared" si="93"/>
        <v>83.606727293428548</v>
      </c>
      <c r="G2982" t="s">
        <v>14480</v>
      </c>
    </row>
    <row r="2983" spans="1:7" x14ac:dyDescent="0.35">
      <c r="A2983" t="s">
        <v>3</v>
      </c>
      <c r="B2983" t="s">
        <v>9</v>
      </c>
      <c r="C2983" t="s">
        <v>11636</v>
      </c>
      <c r="D2983" s="2">
        <v>574545.4</v>
      </c>
      <c r="E2983" s="3">
        <f t="shared" si="92"/>
        <v>2.6005541405852155E-3</v>
      </c>
      <c r="F2983" s="3">
        <f t="shared" si="93"/>
        <v>83.609327847569133</v>
      </c>
      <c r="G2983" t="s">
        <v>14473</v>
      </c>
    </row>
    <row r="2984" spans="1:7" x14ac:dyDescent="0.35">
      <c r="A2984" t="s">
        <v>10</v>
      </c>
      <c r="B2984" t="s">
        <v>29</v>
      </c>
      <c r="C2984" t="s">
        <v>2130</v>
      </c>
      <c r="D2984" s="2">
        <v>574544.29</v>
      </c>
      <c r="E2984" s="3">
        <f t="shared" si="92"/>
        <v>2.6005491164128943E-3</v>
      </c>
      <c r="F2984" s="3">
        <f t="shared" si="93"/>
        <v>83.611928396685542</v>
      </c>
      <c r="G2984" t="s">
        <v>14480</v>
      </c>
    </row>
    <row r="2985" spans="1:7" x14ac:dyDescent="0.35">
      <c r="A2985" t="s">
        <v>10</v>
      </c>
      <c r="B2985" t="s">
        <v>6</v>
      </c>
      <c r="C2985" s="8" t="s">
        <v>108</v>
      </c>
      <c r="D2985" s="2">
        <v>574421.44999999995</v>
      </c>
      <c r="E2985" s="3">
        <f t="shared" si="92"/>
        <v>2.5999931080093294E-3</v>
      </c>
      <c r="F2985" s="3">
        <f t="shared" si="93"/>
        <v>83.614528389793549</v>
      </c>
      <c r="G2985" t="s">
        <v>14480</v>
      </c>
    </row>
    <row r="2986" spans="1:7" x14ac:dyDescent="0.35">
      <c r="A2986" t="s">
        <v>3</v>
      </c>
      <c r="B2986" t="s">
        <v>37</v>
      </c>
      <c r="C2986" t="s">
        <v>11887</v>
      </c>
      <c r="D2986" s="2">
        <v>573722.14</v>
      </c>
      <c r="E2986" s="3">
        <f t="shared" si="92"/>
        <v>2.5968278341840538E-3</v>
      </c>
      <c r="F2986" s="3">
        <f t="shared" si="93"/>
        <v>83.617125217627731</v>
      </c>
      <c r="G2986" t="s">
        <v>14473</v>
      </c>
    </row>
    <row r="2987" spans="1:7" x14ac:dyDescent="0.35">
      <c r="A2987" t="s">
        <v>10</v>
      </c>
      <c r="B2987" t="s">
        <v>9</v>
      </c>
      <c r="C2987" t="s">
        <v>5522</v>
      </c>
      <c r="D2987" s="2">
        <v>573491.41</v>
      </c>
      <c r="E2987" s="3">
        <f t="shared" si="92"/>
        <v>2.595783485283415E-3</v>
      </c>
      <c r="F2987" s="3">
        <f t="shared" si="93"/>
        <v>83.619721001113021</v>
      </c>
      <c r="G2987" t="s">
        <v>14480</v>
      </c>
    </row>
    <row r="2988" spans="1:7" x14ac:dyDescent="0.35">
      <c r="A2988" t="s">
        <v>10</v>
      </c>
      <c r="B2988" t="s">
        <v>6</v>
      </c>
      <c r="C2988" t="s">
        <v>1101</v>
      </c>
      <c r="D2988" s="2">
        <v>573439.17000000004</v>
      </c>
      <c r="E2988" s="3">
        <f t="shared" si="92"/>
        <v>2.5955470323446145E-3</v>
      </c>
      <c r="F2988" s="3">
        <f t="shared" si="93"/>
        <v>83.622316548145363</v>
      </c>
      <c r="G2988" t="s">
        <v>14480</v>
      </c>
    </row>
    <row r="2989" spans="1:7" x14ac:dyDescent="0.35">
      <c r="A2989" t="s">
        <v>3</v>
      </c>
      <c r="B2989" t="s">
        <v>9</v>
      </c>
      <c r="C2989" t="s">
        <v>5289</v>
      </c>
      <c r="D2989" s="2">
        <v>573291.35</v>
      </c>
      <c r="E2989" s="3">
        <f t="shared" si="92"/>
        <v>2.5948779574324118E-3</v>
      </c>
      <c r="F2989" s="3">
        <f t="shared" si="93"/>
        <v>83.624911426102798</v>
      </c>
      <c r="G2989" t="s">
        <v>14480</v>
      </c>
    </row>
    <row r="2990" spans="1:7" x14ac:dyDescent="0.35">
      <c r="A2990" t="s">
        <v>3</v>
      </c>
      <c r="B2990" t="s">
        <v>9</v>
      </c>
      <c r="C2990" t="s">
        <v>7769</v>
      </c>
      <c r="D2990" s="2">
        <v>572851.98</v>
      </c>
      <c r="E2990" s="3">
        <f t="shared" si="92"/>
        <v>2.5928892451866103E-3</v>
      </c>
      <c r="F2990" s="3">
        <f t="shared" si="93"/>
        <v>83.627504315347991</v>
      </c>
      <c r="G2990" t="s">
        <v>14473</v>
      </c>
    </row>
    <row r="2991" spans="1:7" x14ac:dyDescent="0.35">
      <c r="A2991" t="s">
        <v>10</v>
      </c>
      <c r="B2991" t="s">
        <v>9</v>
      </c>
      <c r="C2991" s="8" t="s">
        <v>425</v>
      </c>
      <c r="D2991" s="2">
        <v>572848.05000000005</v>
      </c>
      <c r="E2991" s="3">
        <f t="shared" si="92"/>
        <v>2.5928714569008241E-3</v>
      </c>
      <c r="F2991" s="3">
        <f t="shared" si="93"/>
        <v>83.630097186804889</v>
      </c>
      <c r="G2991" t="s">
        <v>14480</v>
      </c>
    </row>
    <row r="2992" spans="1:7" x14ac:dyDescent="0.35">
      <c r="A2992" t="s">
        <v>10</v>
      </c>
      <c r="B2992" t="s">
        <v>9</v>
      </c>
      <c r="C2992" t="s">
        <v>6123</v>
      </c>
      <c r="D2992" s="2">
        <v>572416.59</v>
      </c>
      <c r="E2992" s="3">
        <f t="shared" si="92"/>
        <v>2.5909185475406636E-3</v>
      </c>
      <c r="F2992" s="3">
        <f t="shared" si="93"/>
        <v>83.632688105352429</v>
      </c>
      <c r="G2992" t="s">
        <v>14473</v>
      </c>
    </row>
    <row r="2993" spans="1:7" x14ac:dyDescent="0.35">
      <c r="A2993" t="s">
        <v>10</v>
      </c>
      <c r="B2993" t="s">
        <v>15</v>
      </c>
      <c r="C2993" t="s">
        <v>2286</v>
      </c>
      <c r="D2993" s="2">
        <v>572325.17000000004</v>
      </c>
      <c r="E2993" s="3">
        <f t="shared" si="92"/>
        <v>2.5905047548977632E-3</v>
      </c>
      <c r="F2993" s="3">
        <f t="shared" si="93"/>
        <v>83.635278610107321</v>
      </c>
      <c r="G2993" t="s">
        <v>14480</v>
      </c>
    </row>
    <row r="2994" spans="1:7" x14ac:dyDescent="0.35">
      <c r="A2994" t="s">
        <v>10</v>
      </c>
      <c r="B2994" t="s">
        <v>9</v>
      </c>
      <c r="C2994" t="s">
        <v>12594</v>
      </c>
      <c r="D2994" s="2">
        <v>572138.84</v>
      </c>
      <c r="E2994" s="3">
        <f t="shared" si="92"/>
        <v>2.5896613728899789E-3</v>
      </c>
      <c r="F2994" s="3">
        <f t="shared" si="93"/>
        <v>83.637868271480215</v>
      </c>
      <c r="G2994" t="s">
        <v>14473</v>
      </c>
    </row>
    <row r="2995" spans="1:7" x14ac:dyDescent="0.35">
      <c r="A2995" t="s">
        <v>3</v>
      </c>
      <c r="B2995" t="s">
        <v>6</v>
      </c>
      <c r="C2995" t="s">
        <v>3560</v>
      </c>
      <c r="D2995" s="2">
        <v>571725.5</v>
      </c>
      <c r="E2995" s="3">
        <f t="shared" si="92"/>
        <v>2.5877904797482541E-3</v>
      </c>
      <c r="F2995" s="3">
        <f t="shared" si="93"/>
        <v>83.640456061959966</v>
      </c>
      <c r="G2995" t="s">
        <v>14473</v>
      </c>
    </row>
    <row r="2996" spans="1:7" x14ac:dyDescent="0.35">
      <c r="A2996" t="s">
        <v>3</v>
      </c>
      <c r="B2996" t="s">
        <v>29</v>
      </c>
      <c r="C2996" t="s">
        <v>4677</v>
      </c>
      <c r="D2996" s="2">
        <v>571660.98</v>
      </c>
      <c r="E2996" s="3">
        <f t="shared" si="92"/>
        <v>2.5874984440742228E-3</v>
      </c>
      <c r="F2996" s="3">
        <f t="shared" si="93"/>
        <v>83.643043560404038</v>
      </c>
      <c r="G2996" t="s">
        <v>14473</v>
      </c>
    </row>
    <row r="2997" spans="1:7" x14ac:dyDescent="0.35">
      <c r="A2997" t="s">
        <v>10</v>
      </c>
      <c r="B2997" t="s">
        <v>9</v>
      </c>
      <c r="C2997" s="8" t="s">
        <v>2117</v>
      </c>
      <c r="D2997" s="2">
        <v>571448.55000000005</v>
      </c>
      <c r="E2997" s="3">
        <f t="shared" si="92"/>
        <v>2.5865369261226664E-3</v>
      </c>
      <c r="F2997" s="3">
        <f t="shared" si="93"/>
        <v>83.645630097330155</v>
      </c>
      <c r="G2997" t="s">
        <v>14480</v>
      </c>
    </row>
    <row r="2998" spans="1:7" x14ac:dyDescent="0.35">
      <c r="A2998" t="s">
        <v>10</v>
      </c>
      <c r="B2998" t="s">
        <v>16</v>
      </c>
      <c r="C2998" t="s">
        <v>3326</v>
      </c>
      <c r="D2998" s="2">
        <v>571444.17000000004</v>
      </c>
      <c r="E2998" s="3">
        <f t="shared" si="92"/>
        <v>2.5865171010102626E-3</v>
      </c>
      <c r="F2998" s="3">
        <f t="shared" si="93"/>
        <v>83.648216614431163</v>
      </c>
      <c r="G2998" t="s">
        <v>14473</v>
      </c>
    </row>
    <row r="2999" spans="1:7" x14ac:dyDescent="0.35">
      <c r="A2999" t="s">
        <v>10</v>
      </c>
      <c r="B2999" t="s">
        <v>6</v>
      </c>
      <c r="C2999" t="s">
        <v>6397</v>
      </c>
      <c r="D2999" s="2">
        <v>570657.99</v>
      </c>
      <c r="E2999" s="3">
        <f t="shared" si="92"/>
        <v>2.582958629122323E-3</v>
      </c>
      <c r="F2999" s="3">
        <f t="shared" si="93"/>
        <v>83.650799573060283</v>
      </c>
      <c r="G2999" t="s">
        <v>14473</v>
      </c>
    </row>
    <row r="3000" spans="1:7" x14ac:dyDescent="0.35">
      <c r="A3000" t="s">
        <v>10</v>
      </c>
      <c r="B3000" t="s">
        <v>9</v>
      </c>
      <c r="C3000" t="s">
        <v>6663</v>
      </c>
      <c r="D3000" s="2">
        <v>570603.21</v>
      </c>
      <c r="E3000" s="3">
        <f t="shared" si="92"/>
        <v>2.5827106794288411E-3</v>
      </c>
      <c r="F3000" s="3">
        <f t="shared" si="93"/>
        <v>83.653382283739717</v>
      </c>
      <c r="G3000" t="s">
        <v>14480</v>
      </c>
    </row>
    <row r="3001" spans="1:7" x14ac:dyDescent="0.35">
      <c r="A3001" t="s">
        <v>10</v>
      </c>
      <c r="B3001" t="s">
        <v>29</v>
      </c>
      <c r="C3001" t="s">
        <v>8519</v>
      </c>
      <c r="D3001" s="2">
        <v>570394.37</v>
      </c>
      <c r="E3001" s="3">
        <f t="shared" si="92"/>
        <v>2.5817654108274044E-3</v>
      </c>
      <c r="F3001" s="3">
        <f t="shared" si="93"/>
        <v>83.655964049150541</v>
      </c>
      <c r="G3001" t="s">
        <v>14480</v>
      </c>
    </row>
    <row r="3002" spans="1:7" x14ac:dyDescent="0.35">
      <c r="A3002" t="s">
        <v>3</v>
      </c>
      <c r="B3002" t="s">
        <v>37</v>
      </c>
      <c r="C3002" t="s">
        <v>9353</v>
      </c>
      <c r="D3002" s="2">
        <v>570216.93999999994</v>
      </c>
      <c r="E3002" s="3">
        <f t="shared" si="92"/>
        <v>2.5809623127238182E-3</v>
      </c>
      <c r="F3002" s="3">
        <f t="shared" si="93"/>
        <v>83.658545011463261</v>
      </c>
      <c r="G3002" t="s">
        <v>14473</v>
      </c>
    </row>
    <row r="3003" spans="1:7" x14ac:dyDescent="0.35">
      <c r="A3003" t="s">
        <v>10</v>
      </c>
      <c r="B3003" t="s">
        <v>9</v>
      </c>
      <c r="C3003" t="s">
        <v>10125</v>
      </c>
      <c r="D3003" s="2">
        <v>570183.80000000005</v>
      </c>
      <c r="E3003" s="3">
        <f t="shared" si="92"/>
        <v>2.5808123117591971E-3</v>
      </c>
      <c r="F3003" s="3">
        <f t="shared" si="93"/>
        <v>83.661125823775023</v>
      </c>
      <c r="G3003" t="s">
        <v>14480</v>
      </c>
    </row>
    <row r="3004" spans="1:7" x14ac:dyDescent="0.35">
      <c r="A3004" t="s">
        <v>10</v>
      </c>
      <c r="B3004" t="s">
        <v>23</v>
      </c>
      <c r="C3004" t="s">
        <v>7889</v>
      </c>
      <c r="D3004" s="2">
        <v>570021.52</v>
      </c>
      <c r="E3004" s="3">
        <f t="shared" si="92"/>
        <v>2.5800777868183757E-3</v>
      </c>
      <c r="F3004" s="3">
        <f t="shared" si="93"/>
        <v>83.663705901561841</v>
      </c>
      <c r="G3004" t="s">
        <v>14480</v>
      </c>
    </row>
    <row r="3005" spans="1:7" x14ac:dyDescent="0.35">
      <c r="A3005" t="s">
        <v>10</v>
      </c>
      <c r="B3005" t="s">
        <v>6</v>
      </c>
      <c r="C3005" t="s">
        <v>10104</v>
      </c>
      <c r="D3005" s="2">
        <v>569964.1</v>
      </c>
      <c r="E3005" s="3">
        <f t="shared" si="92"/>
        <v>2.5798178877420755E-3</v>
      </c>
      <c r="F3005" s="3">
        <f t="shared" si="93"/>
        <v>83.666285719449576</v>
      </c>
      <c r="G3005" t="s">
        <v>14473</v>
      </c>
    </row>
    <row r="3006" spans="1:7" x14ac:dyDescent="0.35">
      <c r="A3006" t="s">
        <v>3</v>
      </c>
      <c r="B3006" t="s">
        <v>8</v>
      </c>
      <c r="C3006" t="s">
        <v>10002</v>
      </c>
      <c r="D3006" s="2">
        <v>569928.30000000005</v>
      </c>
      <c r="E3006" s="3">
        <f t="shared" si="92"/>
        <v>2.5796558468690082E-3</v>
      </c>
      <c r="F3006" s="3">
        <f t="shared" si="93"/>
        <v>83.668865375296448</v>
      </c>
      <c r="G3006" t="s">
        <v>14480</v>
      </c>
    </row>
    <row r="3007" spans="1:7" x14ac:dyDescent="0.35">
      <c r="A3007" t="s">
        <v>3</v>
      </c>
      <c r="B3007" t="s">
        <v>9</v>
      </c>
      <c r="C3007" s="8" t="s">
        <v>7009</v>
      </c>
      <c r="D3007" s="2">
        <v>569836</v>
      </c>
      <c r="E3007" s="3">
        <f t="shared" si="92"/>
        <v>2.5792380710985014E-3</v>
      </c>
      <c r="F3007" s="3">
        <f t="shared" si="93"/>
        <v>83.671444613367541</v>
      </c>
      <c r="G3007" t="s">
        <v>14480</v>
      </c>
    </row>
    <row r="3008" spans="1:7" x14ac:dyDescent="0.35">
      <c r="A3008" t="s">
        <v>10</v>
      </c>
      <c r="B3008" t="s">
        <v>180</v>
      </c>
      <c r="C3008" t="s">
        <v>389</v>
      </c>
      <c r="D3008" s="2">
        <v>569691.5</v>
      </c>
      <c r="E3008" s="3">
        <f t="shared" si="92"/>
        <v>2.5785840234404493E-3</v>
      </c>
      <c r="F3008" s="3">
        <f t="shared" si="93"/>
        <v>83.67402319739098</v>
      </c>
      <c r="G3008" t="s">
        <v>14480</v>
      </c>
    </row>
    <row r="3009" spans="1:7" x14ac:dyDescent="0.35">
      <c r="A3009" t="s">
        <v>3</v>
      </c>
      <c r="B3009" t="s">
        <v>9</v>
      </c>
      <c r="C3009" t="s">
        <v>3672</v>
      </c>
      <c r="D3009" s="2">
        <v>569633.93999999994</v>
      </c>
      <c r="E3009" s="3">
        <f t="shared" si="92"/>
        <v>2.5783234906847571E-3</v>
      </c>
      <c r="F3009" s="3">
        <f t="shared" si="93"/>
        <v>83.676601520881661</v>
      </c>
      <c r="G3009" t="s">
        <v>14480</v>
      </c>
    </row>
    <row r="3010" spans="1:7" x14ac:dyDescent="0.35">
      <c r="A3010" t="s">
        <v>10</v>
      </c>
      <c r="B3010" t="s">
        <v>4</v>
      </c>
      <c r="C3010" t="s">
        <v>13579</v>
      </c>
      <c r="D3010" s="2">
        <v>569364.46</v>
      </c>
      <c r="E3010" s="3">
        <f t="shared" si="92"/>
        <v>2.5771037483810072E-3</v>
      </c>
      <c r="F3010" s="3">
        <f t="shared" si="93"/>
        <v>83.67917862463004</v>
      </c>
      <c r="G3010" t="s">
        <v>14473</v>
      </c>
    </row>
    <row r="3011" spans="1:7" x14ac:dyDescent="0.35">
      <c r="A3011" t="s">
        <v>3</v>
      </c>
      <c r="B3011" t="s">
        <v>200</v>
      </c>
      <c r="C3011" s="11" t="s">
        <v>11393</v>
      </c>
      <c r="D3011" s="2">
        <v>569312.72</v>
      </c>
      <c r="E3011" s="3">
        <f t="shared" ref="E3011:E3074" si="94">(D3011/$D$29638)*100</f>
        <v>2.5768695585828925E-3</v>
      </c>
      <c r="F3011" s="3">
        <f t="shared" si="93"/>
        <v>83.681755494188621</v>
      </c>
      <c r="G3011" t="s">
        <v>14473</v>
      </c>
    </row>
    <row r="3012" spans="1:7" x14ac:dyDescent="0.35">
      <c r="A3012" t="s">
        <v>3</v>
      </c>
      <c r="B3012" t="s">
        <v>76</v>
      </c>
      <c r="C3012" t="s">
        <v>7911</v>
      </c>
      <c r="D3012" s="2">
        <v>569029.84</v>
      </c>
      <c r="E3012" s="3">
        <f t="shared" si="94"/>
        <v>2.5755891641087766E-3</v>
      </c>
      <c r="F3012" s="3">
        <f t="shared" ref="F3012:F3075" si="95">E3012+F3011</f>
        <v>83.684331083352731</v>
      </c>
      <c r="G3012" t="s">
        <v>14473</v>
      </c>
    </row>
    <row r="3013" spans="1:7" x14ac:dyDescent="0.35">
      <c r="A3013" t="s">
        <v>3</v>
      </c>
      <c r="B3013" t="s">
        <v>29</v>
      </c>
      <c r="C3013" t="s">
        <v>7435</v>
      </c>
      <c r="D3013" s="2">
        <v>568935.49</v>
      </c>
      <c r="E3013" s="3">
        <f t="shared" si="94"/>
        <v>2.5751621094614605E-3</v>
      </c>
      <c r="F3013" s="3">
        <f t="shared" si="95"/>
        <v>83.686906245462197</v>
      </c>
      <c r="G3013" t="s">
        <v>14473</v>
      </c>
    </row>
    <row r="3014" spans="1:7" x14ac:dyDescent="0.35">
      <c r="A3014" t="s">
        <v>3</v>
      </c>
      <c r="B3014" t="s">
        <v>9</v>
      </c>
      <c r="C3014" t="s">
        <v>1004</v>
      </c>
      <c r="D3014" s="2">
        <v>568837.92000000004</v>
      </c>
      <c r="E3014" s="3">
        <f t="shared" si="94"/>
        <v>2.574720480188131E-3</v>
      </c>
      <c r="F3014" s="3">
        <f t="shared" si="95"/>
        <v>83.68948096594238</v>
      </c>
      <c r="G3014" t="s">
        <v>14473</v>
      </c>
    </row>
    <row r="3015" spans="1:7" x14ac:dyDescent="0.35">
      <c r="A3015" t="s">
        <v>10</v>
      </c>
      <c r="B3015" t="s">
        <v>9</v>
      </c>
      <c r="C3015" t="s">
        <v>13283</v>
      </c>
      <c r="D3015" s="2">
        <v>568724.14</v>
      </c>
      <c r="E3015" s="3">
        <f t="shared" si="94"/>
        <v>2.5742054798937835E-3</v>
      </c>
      <c r="F3015" s="3">
        <f t="shared" si="95"/>
        <v>83.692055171422268</v>
      </c>
      <c r="G3015" t="s">
        <v>14480</v>
      </c>
    </row>
    <row r="3016" spans="1:7" x14ac:dyDescent="0.35">
      <c r="A3016" t="s">
        <v>10</v>
      </c>
      <c r="B3016" t="s">
        <v>6</v>
      </c>
      <c r="C3016" t="s">
        <v>7990</v>
      </c>
      <c r="D3016" s="2">
        <v>568632.88</v>
      </c>
      <c r="E3016" s="3">
        <f t="shared" si="94"/>
        <v>2.5737924114559024E-3</v>
      </c>
      <c r="F3016" s="3">
        <f t="shared" si="95"/>
        <v>83.694628963833722</v>
      </c>
      <c r="G3016" t="s">
        <v>14473</v>
      </c>
    </row>
    <row r="3017" spans="1:7" x14ac:dyDescent="0.35">
      <c r="A3017" t="s">
        <v>10</v>
      </c>
      <c r="B3017" t="s">
        <v>40</v>
      </c>
      <c r="C3017" s="6" t="s">
        <v>207</v>
      </c>
      <c r="D3017" s="2">
        <v>568567.38</v>
      </c>
      <c r="E3017" s="3">
        <f t="shared" si="94"/>
        <v>2.573495940026128E-3</v>
      </c>
      <c r="F3017" s="3">
        <f t="shared" si="95"/>
        <v>83.697202459773749</v>
      </c>
      <c r="G3017" t="s">
        <v>14473</v>
      </c>
    </row>
    <row r="3018" spans="1:7" x14ac:dyDescent="0.35">
      <c r="A3018" t="s">
        <v>3</v>
      </c>
      <c r="B3018" t="s">
        <v>6</v>
      </c>
      <c r="C3018" s="8" t="s">
        <v>2392</v>
      </c>
      <c r="D3018" s="2">
        <v>568272.93000000005</v>
      </c>
      <c r="E3018" s="3">
        <f t="shared" si="94"/>
        <v>2.5721631764765544E-3</v>
      </c>
      <c r="F3018" s="3">
        <f t="shared" si="95"/>
        <v>83.69977462295023</v>
      </c>
      <c r="G3018" t="s">
        <v>14480</v>
      </c>
    </row>
    <row r="3019" spans="1:7" x14ac:dyDescent="0.35">
      <c r="A3019" t="s">
        <v>3</v>
      </c>
      <c r="B3019" t="s">
        <v>180</v>
      </c>
      <c r="C3019" t="s">
        <v>4868</v>
      </c>
      <c r="D3019" s="2">
        <v>567089.5</v>
      </c>
      <c r="E3019" s="3">
        <f t="shared" si="94"/>
        <v>2.5668066393141425E-3</v>
      </c>
      <c r="F3019" s="3">
        <f t="shared" si="95"/>
        <v>83.702341429589538</v>
      </c>
      <c r="G3019" t="s">
        <v>14480</v>
      </c>
    </row>
    <row r="3020" spans="1:7" x14ac:dyDescent="0.35">
      <c r="A3020" t="s">
        <v>3</v>
      </c>
      <c r="B3020" t="s">
        <v>29</v>
      </c>
      <c r="C3020" t="s">
        <v>1637</v>
      </c>
      <c r="D3020" s="2">
        <v>567019.44999999995</v>
      </c>
      <c r="E3020" s="3">
        <f t="shared" si="94"/>
        <v>2.5664895733041315E-3</v>
      </c>
      <c r="F3020" s="3">
        <f t="shared" si="95"/>
        <v>83.704907919162835</v>
      </c>
      <c r="G3020" t="s">
        <v>14473</v>
      </c>
    </row>
    <row r="3021" spans="1:7" x14ac:dyDescent="0.35">
      <c r="A3021" t="s">
        <v>3</v>
      </c>
      <c r="B3021" t="s">
        <v>134</v>
      </c>
      <c r="C3021" t="s">
        <v>5395</v>
      </c>
      <c r="D3021" s="2">
        <v>566465.07999999996</v>
      </c>
      <c r="E3021" s="3">
        <f t="shared" si="94"/>
        <v>2.5639803387007107E-3</v>
      </c>
      <c r="F3021" s="3">
        <f t="shared" si="95"/>
        <v>83.707471899501542</v>
      </c>
      <c r="G3021" t="s">
        <v>14473</v>
      </c>
    </row>
    <row r="3022" spans="1:7" x14ac:dyDescent="0.35">
      <c r="A3022" t="s">
        <v>3</v>
      </c>
      <c r="B3022" t="s">
        <v>9</v>
      </c>
      <c r="C3022" t="s">
        <v>607</v>
      </c>
      <c r="D3022" s="2">
        <v>566321.42000000004</v>
      </c>
      <c r="E3022" s="3">
        <f t="shared" si="94"/>
        <v>2.5633300931190103E-3</v>
      </c>
      <c r="F3022" s="3">
        <f t="shared" si="95"/>
        <v>83.710035229594666</v>
      </c>
      <c r="G3022" t="s">
        <v>14480</v>
      </c>
    </row>
    <row r="3023" spans="1:7" x14ac:dyDescent="0.35">
      <c r="A3023" t="s">
        <v>10</v>
      </c>
      <c r="B3023" t="s">
        <v>6</v>
      </c>
      <c r="C3023" t="s">
        <v>699</v>
      </c>
      <c r="D3023" s="2">
        <v>565994.87</v>
      </c>
      <c r="E3023" s="3">
        <f t="shared" si="94"/>
        <v>2.56185203593744E-3</v>
      </c>
      <c r="F3023" s="3">
        <f t="shared" si="95"/>
        <v>83.712597081630605</v>
      </c>
      <c r="G3023" t="s">
        <v>14473</v>
      </c>
    </row>
    <row r="3024" spans="1:7" x14ac:dyDescent="0.35">
      <c r="A3024" t="s">
        <v>3</v>
      </c>
      <c r="B3024" t="s">
        <v>22</v>
      </c>
      <c r="C3024" t="s">
        <v>203</v>
      </c>
      <c r="D3024" s="2">
        <v>565855.34</v>
      </c>
      <c r="E3024" s="3">
        <f t="shared" si="94"/>
        <v>2.5612204838977993E-3</v>
      </c>
      <c r="F3024" s="3">
        <f t="shared" si="95"/>
        <v>83.715158302114503</v>
      </c>
      <c r="G3024" t="s">
        <v>14473</v>
      </c>
    </row>
    <row r="3025" spans="1:7" x14ac:dyDescent="0.35">
      <c r="A3025" t="s">
        <v>10</v>
      </c>
      <c r="B3025" t="s">
        <v>9</v>
      </c>
      <c r="C3025" s="8" t="s">
        <v>3924</v>
      </c>
      <c r="D3025" s="2">
        <v>565784.28</v>
      </c>
      <c r="E3025" s="3">
        <f t="shared" si="94"/>
        <v>2.5608988463436053E-3</v>
      </c>
      <c r="F3025" s="3">
        <f t="shared" si="95"/>
        <v>83.717719200960843</v>
      </c>
      <c r="G3025" t="s">
        <v>14480</v>
      </c>
    </row>
    <row r="3026" spans="1:7" x14ac:dyDescent="0.35">
      <c r="A3026" t="s">
        <v>10</v>
      </c>
      <c r="B3026" t="s">
        <v>9</v>
      </c>
      <c r="C3026" t="s">
        <v>2236</v>
      </c>
      <c r="D3026" s="2">
        <v>565438.98</v>
      </c>
      <c r="E3026" s="3">
        <f t="shared" si="94"/>
        <v>2.5593359213863355E-3</v>
      </c>
      <c r="F3026" s="3">
        <f t="shared" si="95"/>
        <v>83.720278536882233</v>
      </c>
      <c r="G3026" t="s">
        <v>14480</v>
      </c>
    </row>
    <row r="3027" spans="1:7" x14ac:dyDescent="0.35">
      <c r="A3027" t="s">
        <v>3</v>
      </c>
      <c r="B3027" t="s">
        <v>1281</v>
      </c>
      <c r="C3027" t="s">
        <v>2361</v>
      </c>
      <c r="D3027" s="2">
        <v>565222.37</v>
      </c>
      <c r="E3027" s="3">
        <f t="shared" si="94"/>
        <v>2.5583554835786494E-3</v>
      </c>
      <c r="F3027" s="3">
        <f t="shared" si="95"/>
        <v>83.722836892365805</v>
      </c>
      <c r="G3027" t="s">
        <v>14473</v>
      </c>
    </row>
    <row r="3028" spans="1:7" x14ac:dyDescent="0.35">
      <c r="A3028" t="s">
        <v>10</v>
      </c>
      <c r="B3028" t="s">
        <v>8</v>
      </c>
      <c r="C3028" t="s">
        <v>1257</v>
      </c>
      <c r="D3028" s="2">
        <v>565213.77</v>
      </c>
      <c r="E3028" s="3">
        <f t="shared" si="94"/>
        <v>2.5583165575588625E-3</v>
      </c>
      <c r="F3028" s="3">
        <f t="shared" si="95"/>
        <v>83.725395208923359</v>
      </c>
      <c r="G3028" t="s">
        <v>14473</v>
      </c>
    </row>
    <row r="3029" spans="1:7" x14ac:dyDescent="0.35">
      <c r="A3029" t="s">
        <v>3</v>
      </c>
      <c r="B3029" t="s">
        <v>1365</v>
      </c>
      <c r="C3029" t="s">
        <v>91</v>
      </c>
      <c r="D3029" s="2">
        <v>565192.81000000006</v>
      </c>
      <c r="E3029" s="3">
        <f t="shared" si="94"/>
        <v>2.558221686701335E-3</v>
      </c>
      <c r="F3029" s="3">
        <f t="shared" si="95"/>
        <v>83.727953430610057</v>
      </c>
      <c r="G3029" t="s">
        <v>14473</v>
      </c>
    </row>
    <row r="3030" spans="1:7" x14ac:dyDescent="0.35">
      <c r="A3030" t="s">
        <v>3</v>
      </c>
      <c r="B3030" t="s">
        <v>28</v>
      </c>
      <c r="C3030" t="s">
        <v>10173</v>
      </c>
      <c r="D3030" s="2">
        <v>565060.9</v>
      </c>
      <c r="E3030" s="3">
        <f t="shared" si="94"/>
        <v>2.5576246249257389E-3</v>
      </c>
      <c r="F3030" s="3">
        <f t="shared" si="95"/>
        <v>83.730511055234984</v>
      </c>
      <c r="G3030" t="s">
        <v>14473</v>
      </c>
    </row>
    <row r="3031" spans="1:7" x14ac:dyDescent="0.35">
      <c r="A3031" t="s">
        <v>10</v>
      </c>
      <c r="B3031" t="s">
        <v>73</v>
      </c>
      <c r="C3031" t="s">
        <v>13671</v>
      </c>
      <c r="D3031" s="2">
        <v>564708.96</v>
      </c>
      <c r="E3031" s="3">
        <f t="shared" si="94"/>
        <v>2.5560316454601687E-3</v>
      </c>
      <c r="F3031" s="3">
        <f t="shared" si="95"/>
        <v>83.733067086880439</v>
      </c>
      <c r="G3031" t="s">
        <v>14480</v>
      </c>
    </row>
    <row r="3032" spans="1:7" x14ac:dyDescent="0.35">
      <c r="A3032" t="s">
        <v>3</v>
      </c>
      <c r="B3032" t="s">
        <v>40</v>
      </c>
      <c r="C3032" s="6" t="s">
        <v>12771</v>
      </c>
      <c r="D3032" s="2">
        <v>564692.57999999996</v>
      </c>
      <c r="E3032" s="3">
        <f t="shared" si="94"/>
        <v>2.555957504971318E-3</v>
      </c>
      <c r="F3032" s="3">
        <f t="shared" si="95"/>
        <v>83.735623044385406</v>
      </c>
      <c r="G3032" t="s">
        <v>14473</v>
      </c>
    </row>
    <row r="3033" spans="1:7" x14ac:dyDescent="0.35">
      <c r="A3033" t="s">
        <v>10</v>
      </c>
      <c r="B3033" t="s">
        <v>28</v>
      </c>
      <c r="C3033" t="s">
        <v>7926</v>
      </c>
      <c r="D3033" s="2">
        <v>564682.38</v>
      </c>
      <c r="E3033" s="3">
        <f t="shared" si="94"/>
        <v>2.5559113369013381E-3</v>
      </c>
      <c r="F3033" s="3">
        <f t="shared" si="95"/>
        <v>83.738178955722304</v>
      </c>
      <c r="G3033" t="s">
        <v>14473</v>
      </c>
    </row>
    <row r="3034" spans="1:7" x14ac:dyDescent="0.35">
      <c r="A3034" t="s">
        <v>3</v>
      </c>
      <c r="B3034" t="s">
        <v>9</v>
      </c>
      <c r="C3034" t="s">
        <v>5902</v>
      </c>
      <c r="D3034" s="2">
        <v>564675.28</v>
      </c>
      <c r="E3034" s="3">
        <f t="shared" si="94"/>
        <v>2.5558792003036071E-3</v>
      </c>
      <c r="F3034" s="3">
        <f t="shared" si="95"/>
        <v>83.740734834922606</v>
      </c>
      <c r="G3034" t="s">
        <v>14480</v>
      </c>
    </row>
    <row r="3035" spans="1:7" x14ac:dyDescent="0.35">
      <c r="A3035" t="s">
        <v>3</v>
      </c>
      <c r="B3035" t="s">
        <v>9</v>
      </c>
      <c r="C3035" t="s">
        <v>11251</v>
      </c>
      <c r="D3035" s="2">
        <v>564598.76</v>
      </c>
      <c r="E3035" s="3">
        <f t="shared" si="94"/>
        <v>2.5555328492531284E-3</v>
      </c>
      <c r="F3035" s="3">
        <f t="shared" si="95"/>
        <v>83.743290367771863</v>
      </c>
      <c r="G3035" t="s">
        <v>14473</v>
      </c>
    </row>
    <row r="3036" spans="1:7" x14ac:dyDescent="0.35">
      <c r="A3036" t="s">
        <v>10</v>
      </c>
      <c r="B3036" t="s">
        <v>6</v>
      </c>
      <c r="C3036" t="s">
        <v>5528</v>
      </c>
      <c r="D3036" s="2">
        <v>564547.85</v>
      </c>
      <c r="E3036" s="3">
        <f t="shared" si="94"/>
        <v>2.5553024162685511E-3</v>
      </c>
      <c r="F3036" s="3">
        <f t="shared" si="95"/>
        <v>83.745845670188132</v>
      </c>
      <c r="G3036" t="s">
        <v>14480</v>
      </c>
    </row>
    <row r="3037" spans="1:7" x14ac:dyDescent="0.35">
      <c r="A3037" t="s">
        <v>10</v>
      </c>
      <c r="B3037" t="s">
        <v>4</v>
      </c>
      <c r="C3037" t="s">
        <v>2674</v>
      </c>
      <c r="D3037" s="2">
        <v>564295.09</v>
      </c>
      <c r="E3037" s="3">
        <f t="shared" si="94"/>
        <v>2.5541583533893173E-3</v>
      </c>
      <c r="F3037" s="3">
        <f t="shared" si="95"/>
        <v>83.748399828541523</v>
      </c>
      <c r="G3037" t="s">
        <v>14473</v>
      </c>
    </row>
    <row r="3038" spans="1:7" x14ac:dyDescent="0.35">
      <c r="A3038" t="s">
        <v>3</v>
      </c>
      <c r="B3038" t="s">
        <v>15</v>
      </c>
      <c r="C3038" t="s">
        <v>3051</v>
      </c>
      <c r="D3038" s="2">
        <v>564214.98</v>
      </c>
      <c r="E3038" s="3">
        <f t="shared" si="94"/>
        <v>2.5537957529887189E-3</v>
      </c>
      <c r="F3038" s="3">
        <f t="shared" si="95"/>
        <v>83.75095362429451</v>
      </c>
      <c r="G3038" t="s">
        <v>14473</v>
      </c>
    </row>
    <row r="3039" spans="1:7" x14ac:dyDescent="0.35">
      <c r="A3039" t="s">
        <v>3</v>
      </c>
      <c r="B3039" t="s">
        <v>9</v>
      </c>
      <c r="C3039" t="s">
        <v>1713</v>
      </c>
      <c r="D3039" s="2">
        <v>564158.35</v>
      </c>
      <c r="E3039" s="3">
        <f t="shared" si="94"/>
        <v>2.5535394296747017E-3</v>
      </c>
      <c r="F3039" s="3">
        <f t="shared" si="95"/>
        <v>83.75350716372418</v>
      </c>
      <c r="G3039" t="s">
        <v>14473</v>
      </c>
    </row>
    <row r="3040" spans="1:7" x14ac:dyDescent="0.35">
      <c r="A3040" t="s">
        <v>3</v>
      </c>
      <c r="B3040" t="s">
        <v>9</v>
      </c>
      <c r="C3040" t="s">
        <v>10393</v>
      </c>
      <c r="D3040" s="2">
        <v>564093.86</v>
      </c>
      <c r="E3040" s="3">
        <f t="shared" si="94"/>
        <v>2.5532475297891113E-3</v>
      </c>
      <c r="F3040" s="3">
        <f t="shared" si="95"/>
        <v>83.756060411253969</v>
      </c>
      <c r="G3040" t="s">
        <v>14480</v>
      </c>
    </row>
    <row r="3041" spans="1:7" x14ac:dyDescent="0.35">
      <c r="A3041" t="s">
        <v>3</v>
      </c>
      <c r="B3041" t="s">
        <v>55</v>
      </c>
      <c r="C3041" s="8" t="s">
        <v>6749</v>
      </c>
      <c r="D3041" s="2">
        <v>563974.5</v>
      </c>
      <c r="E3041" s="3">
        <f t="shared" si="94"/>
        <v>2.5527072728447164E-3</v>
      </c>
      <c r="F3041" s="3">
        <f t="shared" si="95"/>
        <v>83.75861311852681</v>
      </c>
      <c r="G3041" t="s">
        <v>14480</v>
      </c>
    </row>
    <row r="3042" spans="1:7" x14ac:dyDescent="0.35">
      <c r="A3042" t="s">
        <v>3</v>
      </c>
      <c r="B3042" t="s">
        <v>28</v>
      </c>
      <c r="C3042" t="s">
        <v>707</v>
      </c>
      <c r="D3042" s="2">
        <v>563962.87</v>
      </c>
      <c r="E3042" s="3">
        <f t="shared" si="94"/>
        <v>2.5526546321923763E-3</v>
      </c>
      <c r="F3042" s="3">
        <f t="shared" si="95"/>
        <v>83.761165773159007</v>
      </c>
      <c r="G3042" t="s">
        <v>14480</v>
      </c>
    </row>
    <row r="3043" spans="1:7" x14ac:dyDescent="0.35">
      <c r="A3043" t="s">
        <v>10</v>
      </c>
      <c r="B3043" t="s">
        <v>9</v>
      </c>
      <c r="C3043" t="s">
        <v>1401</v>
      </c>
      <c r="D3043" s="2">
        <v>563888.75</v>
      </c>
      <c r="E3043" s="3">
        <f t="shared" si="94"/>
        <v>2.5523191442171872E-3</v>
      </c>
      <c r="F3043" s="3">
        <f t="shared" si="95"/>
        <v>83.763718092303222</v>
      </c>
      <c r="G3043" t="s">
        <v>14480</v>
      </c>
    </row>
    <row r="3044" spans="1:7" x14ac:dyDescent="0.35">
      <c r="A3044" t="s">
        <v>10</v>
      </c>
      <c r="B3044" t="s">
        <v>15</v>
      </c>
      <c r="C3044" t="s">
        <v>91</v>
      </c>
      <c r="D3044" s="2">
        <v>563862.55000000005</v>
      </c>
      <c r="E3044" s="3">
        <f t="shared" si="94"/>
        <v>2.5522005556452777E-3</v>
      </c>
      <c r="F3044" s="3">
        <f t="shared" si="95"/>
        <v>83.766270292858863</v>
      </c>
      <c r="G3044" t="s">
        <v>14473</v>
      </c>
    </row>
    <row r="3045" spans="1:7" x14ac:dyDescent="0.35">
      <c r="A3045" t="s">
        <v>3</v>
      </c>
      <c r="B3045" t="s">
        <v>97</v>
      </c>
      <c r="C3045" t="s">
        <v>13291</v>
      </c>
      <c r="D3045" s="2">
        <v>563547.81999999995</v>
      </c>
      <c r="E3045" s="3">
        <f t="shared" si="94"/>
        <v>2.5507759991095077E-3</v>
      </c>
      <c r="F3045" s="3">
        <f t="shared" si="95"/>
        <v>83.768821068857974</v>
      </c>
      <c r="G3045" t="s">
        <v>14473</v>
      </c>
    </row>
    <row r="3046" spans="1:7" x14ac:dyDescent="0.35">
      <c r="A3046" t="s">
        <v>3</v>
      </c>
      <c r="B3046" t="s">
        <v>9</v>
      </c>
      <c r="C3046" t="s">
        <v>7193</v>
      </c>
      <c r="D3046" s="2">
        <v>563370.98</v>
      </c>
      <c r="E3046" s="3">
        <f t="shared" si="94"/>
        <v>2.5499755715119301E-3</v>
      </c>
      <c r="F3046" s="3">
        <f t="shared" si="95"/>
        <v>83.771371044429486</v>
      </c>
      <c r="G3046" t="s">
        <v>14473</v>
      </c>
    </row>
    <row r="3047" spans="1:7" x14ac:dyDescent="0.35">
      <c r="A3047" t="s">
        <v>10</v>
      </c>
      <c r="B3047" t="s">
        <v>13</v>
      </c>
      <c r="C3047" s="8" t="s">
        <v>9642</v>
      </c>
      <c r="D3047" s="2">
        <v>563160.69999999995</v>
      </c>
      <c r="E3047" s="3">
        <f t="shared" si="94"/>
        <v>2.5490237850653201E-3</v>
      </c>
      <c r="F3047" s="3">
        <f t="shared" si="95"/>
        <v>83.773920068214551</v>
      </c>
      <c r="G3047" t="s">
        <v>14480</v>
      </c>
    </row>
    <row r="3048" spans="1:7" x14ac:dyDescent="0.35">
      <c r="A3048" t="s">
        <v>10</v>
      </c>
      <c r="B3048" t="s">
        <v>9</v>
      </c>
      <c r="C3048" t="s">
        <v>12183</v>
      </c>
      <c r="D3048" s="2">
        <v>562761.99</v>
      </c>
      <c r="E3048" s="3">
        <f t="shared" si="94"/>
        <v>2.5472191114200475E-3</v>
      </c>
      <c r="F3048" s="3">
        <f t="shared" si="95"/>
        <v>83.776467287325971</v>
      </c>
      <c r="G3048" t="s">
        <v>14473</v>
      </c>
    </row>
    <row r="3049" spans="1:7" x14ac:dyDescent="0.35">
      <c r="A3049" t="s">
        <v>3</v>
      </c>
      <c r="B3049" t="s">
        <v>22</v>
      </c>
      <c r="C3049" t="s">
        <v>12254</v>
      </c>
      <c r="D3049" s="2">
        <v>562724.34</v>
      </c>
      <c r="E3049" s="3">
        <f t="shared" si="94"/>
        <v>2.5470486969264442E-3</v>
      </c>
      <c r="F3049" s="3">
        <f t="shared" si="95"/>
        <v>83.779014336022897</v>
      </c>
      <c r="G3049" t="s">
        <v>14473</v>
      </c>
    </row>
    <row r="3050" spans="1:7" x14ac:dyDescent="0.35">
      <c r="A3050" t="s">
        <v>10</v>
      </c>
      <c r="B3050" t="s">
        <v>329</v>
      </c>
      <c r="C3050" s="7" t="s">
        <v>497</v>
      </c>
      <c r="D3050" s="2">
        <v>562517.18999999994</v>
      </c>
      <c r="E3050" s="3">
        <f t="shared" si="94"/>
        <v>2.5461110777405234E-3</v>
      </c>
      <c r="F3050" s="3">
        <f t="shared" si="95"/>
        <v>83.781560447100631</v>
      </c>
      <c r="G3050" t="s">
        <v>14480</v>
      </c>
    </row>
    <row r="3051" spans="1:7" x14ac:dyDescent="0.35">
      <c r="A3051" t="s">
        <v>10</v>
      </c>
      <c r="B3051" t="s">
        <v>18</v>
      </c>
      <c r="C3051" t="s">
        <v>8780</v>
      </c>
      <c r="D3051" s="2">
        <v>562478.25</v>
      </c>
      <c r="E3051" s="3">
        <f t="shared" si="94"/>
        <v>2.5459348243439526E-3</v>
      </c>
      <c r="F3051" s="3">
        <f t="shared" si="95"/>
        <v>83.784106381924971</v>
      </c>
      <c r="G3051" t="s">
        <v>14473</v>
      </c>
    </row>
    <row r="3052" spans="1:7" x14ac:dyDescent="0.35">
      <c r="A3052" t="s">
        <v>3</v>
      </c>
      <c r="B3052" t="s">
        <v>8</v>
      </c>
      <c r="C3052" t="s">
        <v>6640</v>
      </c>
      <c r="D3052" s="2">
        <v>562411</v>
      </c>
      <c r="E3052" s="3">
        <f t="shared" si="94"/>
        <v>2.5456304319217797E-3</v>
      </c>
      <c r="F3052" s="3">
        <f t="shared" si="95"/>
        <v>83.786652012356896</v>
      </c>
      <c r="G3052" t="s">
        <v>14480</v>
      </c>
    </row>
    <row r="3053" spans="1:7" x14ac:dyDescent="0.35">
      <c r="A3053" t="s">
        <v>10</v>
      </c>
      <c r="B3053" t="s">
        <v>9</v>
      </c>
      <c r="C3053" t="s">
        <v>5745</v>
      </c>
      <c r="D3053" s="2">
        <v>562182.63</v>
      </c>
      <c r="E3053" s="3">
        <f t="shared" si="94"/>
        <v>2.5445967650451753E-3</v>
      </c>
      <c r="F3053" s="3">
        <f t="shared" si="95"/>
        <v>83.789196609121944</v>
      </c>
      <c r="G3053" t="s">
        <v>14480</v>
      </c>
    </row>
    <row r="3054" spans="1:7" x14ac:dyDescent="0.35">
      <c r="A3054" t="s">
        <v>3</v>
      </c>
      <c r="B3054" t="s">
        <v>386</v>
      </c>
      <c r="C3054" t="s">
        <v>12751</v>
      </c>
      <c r="D3054" s="2">
        <v>562113.49</v>
      </c>
      <c r="E3054" s="3">
        <f t="shared" si="94"/>
        <v>2.5442838179512116E-3</v>
      </c>
      <c r="F3054" s="3">
        <f t="shared" si="95"/>
        <v>83.791740892939899</v>
      </c>
      <c r="G3054" t="s">
        <v>14473</v>
      </c>
    </row>
    <row r="3055" spans="1:7" x14ac:dyDescent="0.35">
      <c r="A3055" t="s">
        <v>3</v>
      </c>
      <c r="B3055" t="s">
        <v>73</v>
      </c>
      <c r="C3055" t="s">
        <v>2007</v>
      </c>
      <c r="D3055" s="2">
        <v>562042.43000000005</v>
      </c>
      <c r="E3055" s="3">
        <f t="shared" si="94"/>
        <v>2.5439621803970171E-3</v>
      </c>
      <c r="F3055" s="3">
        <f t="shared" si="95"/>
        <v>83.794284855120296</v>
      </c>
      <c r="G3055" t="s">
        <v>14473</v>
      </c>
    </row>
    <row r="3056" spans="1:7" x14ac:dyDescent="0.35">
      <c r="A3056" t="s">
        <v>10</v>
      </c>
      <c r="B3056" t="s">
        <v>83</v>
      </c>
      <c r="C3056" t="s">
        <v>1351</v>
      </c>
      <c r="D3056" s="2">
        <v>561975.15</v>
      </c>
      <c r="E3056" s="3">
        <f t="shared" si="94"/>
        <v>2.5436576521864025E-3</v>
      </c>
      <c r="F3056" s="3">
        <f t="shared" si="95"/>
        <v>83.796828512772478</v>
      </c>
      <c r="G3056" t="s">
        <v>14473</v>
      </c>
    </row>
    <row r="3057" spans="1:7" x14ac:dyDescent="0.35">
      <c r="A3057" t="s">
        <v>10</v>
      </c>
      <c r="B3057" t="s">
        <v>32</v>
      </c>
      <c r="C3057" t="s">
        <v>6995</v>
      </c>
      <c r="D3057" s="2">
        <v>561906.64</v>
      </c>
      <c r="E3057" s="3">
        <f t="shared" si="94"/>
        <v>2.543347556649703E-3</v>
      </c>
      <c r="F3057" s="3">
        <f t="shared" si="95"/>
        <v>83.799371860329131</v>
      </c>
      <c r="G3057" t="s">
        <v>14480</v>
      </c>
    </row>
    <row r="3058" spans="1:7" x14ac:dyDescent="0.35">
      <c r="A3058" t="s">
        <v>10</v>
      </c>
      <c r="B3058" t="s">
        <v>13</v>
      </c>
      <c r="C3058" t="s">
        <v>12246</v>
      </c>
      <c r="D3058" s="2">
        <v>561905.85</v>
      </c>
      <c r="E3058" s="3">
        <f t="shared" si="94"/>
        <v>2.5433439808874199E-3</v>
      </c>
      <c r="F3058" s="3">
        <f t="shared" si="95"/>
        <v>83.801915204310021</v>
      </c>
      <c r="G3058" t="s">
        <v>14473</v>
      </c>
    </row>
    <row r="3059" spans="1:7" x14ac:dyDescent="0.35">
      <c r="A3059" t="s">
        <v>10</v>
      </c>
      <c r="B3059" t="s">
        <v>9</v>
      </c>
      <c r="C3059" t="s">
        <v>279</v>
      </c>
      <c r="D3059" s="2">
        <v>561807.76</v>
      </c>
      <c r="E3059" s="3">
        <f t="shared" si="94"/>
        <v>2.5428999979477777E-3</v>
      </c>
      <c r="F3059" s="3">
        <f t="shared" si="95"/>
        <v>83.804458104307969</v>
      </c>
      <c r="G3059" t="s">
        <v>14473</v>
      </c>
    </row>
    <row r="3060" spans="1:7" x14ac:dyDescent="0.35">
      <c r="A3060" t="s">
        <v>10</v>
      </c>
      <c r="B3060" t="s">
        <v>8</v>
      </c>
      <c r="C3060" t="s">
        <v>4375</v>
      </c>
      <c r="D3060" s="2">
        <v>561695.5</v>
      </c>
      <c r="E3060" s="3">
        <f t="shared" si="94"/>
        <v>2.5423918776011135E-3</v>
      </c>
      <c r="F3060" s="3">
        <f t="shared" si="95"/>
        <v>83.807000496185566</v>
      </c>
      <c r="G3060" t="s">
        <v>14473</v>
      </c>
    </row>
    <row r="3061" spans="1:7" x14ac:dyDescent="0.35">
      <c r="A3061" t="s">
        <v>3</v>
      </c>
      <c r="B3061" t="s">
        <v>96</v>
      </c>
      <c r="C3061" t="s">
        <v>7164</v>
      </c>
      <c r="D3061" s="2">
        <v>561573.09</v>
      </c>
      <c r="E3061" s="3">
        <f t="shared" si="94"/>
        <v>2.5418378154985384E-3</v>
      </c>
      <c r="F3061" s="3">
        <f t="shared" si="95"/>
        <v>83.809542334001065</v>
      </c>
      <c r="G3061" t="s">
        <v>14473</v>
      </c>
    </row>
    <row r="3062" spans="1:7" x14ac:dyDescent="0.35">
      <c r="A3062" t="s">
        <v>3</v>
      </c>
      <c r="B3062" t="s">
        <v>8</v>
      </c>
      <c r="C3062" t="s">
        <v>1135</v>
      </c>
      <c r="D3062" s="2">
        <v>561568.07999999996</v>
      </c>
      <c r="E3062" s="3">
        <f t="shared" si="94"/>
        <v>2.5418151388288714E-3</v>
      </c>
      <c r="F3062" s="3">
        <f t="shared" si="95"/>
        <v>83.812084149139892</v>
      </c>
      <c r="G3062" t="s">
        <v>14480</v>
      </c>
    </row>
    <row r="3063" spans="1:7" x14ac:dyDescent="0.35">
      <c r="A3063" t="s">
        <v>3</v>
      </c>
      <c r="B3063" t="s">
        <v>22</v>
      </c>
      <c r="C3063" t="s">
        <v>954</v>
      </c>
      <c r="D3063" s="2">
        <v>561373.29</v>
      </c>
      <c r="E3063" s="3">
        <f t="shared" si="94"/>
        <v>2.5409334644806922E-3</v>
      </c>
      <c r="F3063" s="3">
        <f t="shared" si="95"/>
        <v>83.81462508260438</v>
      </c>
      <c r="G3063" t="s">
        <v>14473</v>
      </c>
    </row>
    <row r="3064" spans="1:7" x14ac:dyDescent="0.35">
      <c r="A3064" t="s">
        <v>3</v>
      </c>
      <c r="B3064" t="s">
        <v>55</v>
      </c>
      <c r="C3064" t="s">
        <v>863</v>
      </c>
      <c r="D3064" s="2">
        <v>561248.62</v>
      </c>
      <c r="E3064" s="3">
        <f t="shared" si="94"/>
        <v>2.540369172982219E-3</v>
      </c>
      <c r="F3064" s="3">
        <f t="shared" si="95"/>
        <v>83.817165451777356</v>
      </c>
      <c r="G3064" t="s">
        <v>14473</v>
      </c>
    </row>
    <row r="3065" spans="1:7" x14ac:dyDescent="0.35">
      <c r="A3065" t="s">
        <v>3</v>
      </c>
      <c r="B3065" t="s">
        <v>4</v>
      </c>
      <c r="C3065" t="s">
        <v>10388</v>
      </c>
      <c r="D3065" s="2">
        <v>561148</v>
      </c>
      <c r="E3065" s="3">
        <f t="shared" si="94"/>
        <v>2.5399137385507089E-3</v>
      </c>
      <c r="F3065" s="3">
        <f t="shared" si="95"/>
        <v>83.819705365515901</v>
      </c>
      <c r="G3065" t="s">
        <v>14480</v>
      </c>
    </row>
    <row r="3066" spans="1:7" x14ac:dyDescent="0.35">
      <c r="A3066" t="s">
        <v>10</v>
      </c>
      <c r="B3066" t="s">
        <v>9</v>
      </c>
      <c r="C3066" t="s">
        <v>4786</v>
      </c>
      <c r="D3066" s="2">
        <v>560965.43999999994</v>
      </c>
      <c r="E3066" s="3">
        <f t="shared" si="94"/>
        <v>2.5390874206236919E-3</v>
      </c>
      <c r="F3066" s="3">
        <f t="shared" si="95"/>
        <v>83.82224445293653</v>
      </c>
      <c r="G3066" t="s">
        <v>14480</v>
      </c>
    </row>
    <row r="3067" spans="1:7" x14ac:dyDescent="0.35">
      <c r="A3067" t="s">
        <v>3</v>
      </c>
      <c r="B3067" t="s">
        <v>29</v>
      </c>
      <c r="C3067" s="7" t="s">
        <v>2191</v>
      </c>
      <c r="D3067" s="2">
        <v>560369.18000000005</v>
      </c>
      <c r="E3067" s="3">
        <f t="shared" si="94"/>
        <v>2.5363885800936568E-3</v>
      </c>
      <c r="F3067" s="3">
        <f t="shared" si="95"/>
        <v>83.824780841516628</v>
      </c>
      <c r="G3067" t="s">
        <v>14480</v>
      </c>
    </row>
    <row r="3068" spans="1:7" x14ac:dyDescent="0.35">
      <c r="A3068" t="s">
        <v>3</v>
      </c>
      <c r="B3068" t="s">
        <v>9</v>
      </c>
      <c r="C3068" t="s">
        <v>1951</v>
      </c>
      <c r="D3068" s="2">
        <v>560343.73</v>
      </c>
      <c r="E3068" s="3">
        <f t="shared" si="94"/>
        <v>2.5362733862327748E-3</v>
      </c>
      <c r="F3068" s="3">
        <f t="shared" si="95"/>
        <v>83.827317114902854</v>
      </c>
      <c r="G3068" t="s">
        <v>14480</v>
      </c>
    </row>
    <row r="3069" spans="1:7" x14ac:dyDescent="0.35">
      <c r="A3069" t="s">
        <v>10</v>
      </c>
      <c r="B3069" t="s">
        <v>76</v>
      </c>
      <c r="C3069" t="s">
        <v>3017</v>
      </c>
      <c r="D3069" s="2">
        <v>560174.16</v>
      </c>
      <c r="E3069" s="3">
        <f t="shared" si="94"/>
        <v>2.5355058647007619E-3</v>
      </c>
      <c r="F3069" s="3">
        <f t="shared" si="95"/>
        <v>83.829852620767554</v>
      </c>
      <c r="G3069" t="s">
        <v>14473</v>
      </c>
    </row>
    <row r="3070" spans="1:7" x14ac:dyDescent="0.35">
      <c r="A3070" t="s">
        <v>10</v>
      </c>
      <c r="B3070" t="s">
        <v>6</v>
      </c>
      <c r="C3070" t="s">
        <v>446</v>
      </c>
      <c r="D3070" s="2">
        <v>560154.01</v>
      </c>
      <c r="E3070" s="3">
        <f t="shared" si="94"/>
        <v>2.5354146601311439E-3</v>
      </c>
      <c r="F3070" s="3">
        <f t="shared" si="95"/>
        <v>83.832388035427684</v>
      </c>
      <c r="G3070" t="s">
        <v>14480</v>
      </c>
    </row>
    <row r="3071" spans="1:7" x14ac:dyDescent="0.35">
      <c r="A3071" t="s">
        <v>10</v>
      </c>
      <c r="B3071" t="s">
        <v>9</v>
      </c>
      <c r="C3071" t="s">
        <v>1254</v>
      </c>
      <c r="D3071" s="2">
        <v>559911.98</v>
      </c>
      <c r="E3071" s="3">
        <f t="shared" si="94"/>
        <v>2.534319164251017E-3</v>
      </c>
      <c r="F3071" s="3">
        <f t="shared" si="95"/>
        <v>83.834922354591939</v>
      </c>
      <c r="G3071" t="s">
        <v>14473</v>
      </c>
    </row>
    <row r="3072" spans="1:7" x14ac:dyDescent="0.35">
      <c r="A3072" t="s">
        <v>10</v>
      </c>
      <c r="B3072" t="s">
        <v>22</v>
      </c>
      <c r="C3072" t="s">
        <v>305</v>
      </c>
      <c r="D3072" s="2">
        <v>559808.67000000004</v>
      </c>
      <c r="E3072" s="3">
        <f t="shared" si="94"/>
        <v>2.5338515541226203E-3</v>
      </c>
      <c r="F3072" s="3">
        <f t="shared" si="95"/>
        <v>83.837456206146058</v>
      </c>
      <c r="G3072" t="s">
        <v>14473</v>
      </c>
    </row>
    <row r="3073" spans="1:7" x14ac:dyDescent="0.35">
      <c r="A3073" t="s">
        <v>10</v>
      </c>
      <c r="B3073" t="s">
        <v>8</v>
      </c>
      <c r="C3073" t="s">
        <v>2860</v>
      </c>
      <c r="D3073" s="2">
        <v>559716.81999999995</v>
      </c>
      <c r="E3073" s="3">
        <f t="shared" si="94"/>
        <v>2.5334358151787302E-3</v>
      </c>
      <c r="F3073" s="3">
        <f t="shared" si="95"/>
        <v>83.839989641961239</v>
      </c>
      <c r="G3073" t="s">
        <v>14480</v>
      </c>
    </row>
    <row r="3074" spans="1:7" x14ac:dyDescent="0.35">
      <c r="A3074" t="s">
        <v>3</v>
      </c>
      <c r="B3074" t="s">
        <v>62</v>
      </c>
      <c r="C3074" t="s">
        <v>6225</v>
      </c>
      <c r="D3074" s="2">
        <v>559493.53</v>
      </c>
      <c r="E3074" s="3">
        <f t="shared" si="94"/>
        <v>2.5324251418114892E-3</v>
      </c>
      <c r="F3074" s="3">
        <f t="shared" si="95"/>
        <v>83.842522067103047</v>
      </c>
      <c r="G3074" t="s">
        <v>14473</v>
      </c>
    </row>
    <row r="3075" spans="1:7" x14ac:dyDescent="0.35">
      <c r="A3075" t="s">
        <v>3</v>
      </c>
      <c r="B3075" t="s">
        <v>32</v>
      </c>
      <c r="C3075" t="s">
        <v>2722</v>
      </c>
      <c r="D3075" s="2">
        <v>558945.01</v>
      </c>
      <c r="E3075" s="3">
        <f t="shared" ref="E3075:E3138" si="96">(D3075/$D$29638)*100</f>
        <v>2.5299423859540858E-3</v>
      </c>
      <c r="F3075" s="3">
        <f t="shared" si="95"/>
        <v>83.845052009488995</v>
      </c>
      <c r="G3075" t="s">
        <v>14473</v>
      </c>
    </row>
    <row r="3076" spans="1:7" x14ac:dyDescent="0.35">
      <c r="A3076" t="s">
        <v>3</v>
      </c>
      <c r="B3076" t="s">
        <v>9</v>
      </c>
      <c r="C3076" s="8" t="s">
        <v>8787</v>
      </c>
      <c r="D3076" s="2">
        <v>558864.09</v>
      </c>
      <c r="E3076" s="3">
        <f t="shared" si="96"/>
        <v>2.5295761192655765E-3</v>
      </c>
      <c r="F3076" s="3">
        <f t="shared" ref="F3076:F3139" si="97">E3076+F3075</f>
        <v>83.847581585608268</v>
      </c>
      <c r="G3076" t="s">
        <v>14480</v>
      </c>
    </row>
    <row r="3077" spans="1:7" x14ac:dyDescent="0.35">
      <c r="A3077" t="s">
        <v>3</v>
      </c>
      <c r="B3077" t="s">
        <v>6</v>
      </c>
      <c r="C3077" s="8" t="s">
        <v>554</v>
      </c>
      <c r="D3077" s="2">
        <v>558812.22</v>
      </c>
      <c r="E3077" s="3">
        <f t="shared" si="96"/>
        <v>2.5293413410508838E-3</v>
      </c>
      <c r="F3077" s="3">
        <f t="shared" si="97"/>
        <v>83.850110926949313</v>
      </c>
      <c r="G3077" t="s">
        <v>14480</v>
      </c>
    </row>
    <row r="3078" spans="1:7" x14ac:dyDescent="0.35">
      <c r="A3078" t="s">
        <v>10</v>
      </c>
      <c r="B3078" t="s">
        <v>6</v>
      </c>
      <c r="C3078" t="s">
        <v>13831</v>
      </c>
      <c r="D3078" s="2">
        <v>558785.25</v>
      </c>
      <c r="E3078" s="3">
        <f t="shared" si="96"/>
        <v>2.5292192672423186E-3</v>
      </c>
      <c r="F3078" s="3">
        <f t="shared" si="97"/>
        <v>83.852640146216558</v>
      </c>
      <c r="G3078" t="s">
        <v>14473</v>
      </c>
    </row>
    <row r="3079" spans="1:7" x14ac:dyDescent="0.35">
      <c r="A3079" t="s">
        <v>10</v>
      </c>
      <c r="B3079" t="s">
        <v>20</v>
      </c>
      <c r="C3079" t="s">
        <v>2386</v>
      </c>
      <c r="D3079" s="2">
        <v>558633.91</v>
      </c>
      <c r="E3079" s="3">
        <f t="shared" si="96"/>
        <v>2.5285342598196921E-3</v>
      </c>
      <c r="F3079" s="3">
        <f t="shared" si="97"/>
        <v>83.855168680476382</v>
      </c>
      <c r="G3079" t="s">
        <v>14473</v>
      </c>
    </row>
    <row r="3080" spans="1:7" x14ac:dyDescent="0.35">
      <c r="A3080" t="s">
        <v>3</v>
      </c>
      <c r="B3080" t="s">
        <v>6</v>
      </c>
      <c r="C3080" t="s">
        <v>3034</v>
      </c>
      <c r="D3080" s="2">
        <v>558600.19999999995</v>
      </c>
      <c r="E3080" s="3">
        <f t="shared" si="96"/>
        <v>2.5283816788746884E-3</v>
      </c>
      <c r="F3080" s="3">
        <f t="shared" si="97"/>
        <v>83.857697062155253</v>
      </c>
      <c r="G3080" t="s">
        <v>14473</v>
      </c>
    </row>
    <row r="3081" spans="1:7" x14ac:dyDescent="0.35">
      <c r="A3081" t="s">
        <v>10</v>
      </c>
      <c r="B3081" t="s">
        <v>6</v>
      </c>
      <c r="C3081" t="s">
        <v>1588</v>
      </c>
      <c r="D3081" s="2">
        <v>558556.84</v>
      </c>
      <c r="E3081" s="3">
        <f t="shared" si="96"/>
        <v>2.5281854193144595E-3</v>
      </c>
      <c r="F3081" s="3">
        <f t="shared" si="97"/>
        <v>83.860225247574562</v>
      </c>
      <c r="G3081" t="s">
        <v>14473</v>
      </c>
    </row>
    <row r="3082" spans="1:7" x14ac:dyDescent="0.35">
      <c r="A3082" t="s">
        <v>3</v>
      </c>
      <c r="B3082" t="s">
        <v>9</v>
      </c>
      <c r="C3082" t="s">
        <v>3324</v>
      </c>
      <c r="D3082" s="2">
        <v>558292.13</v>
      </c>
      <c r="E3082" s="3">
        <f t="shared" si="96"/>
        <v>2.526987267372847E-3</v>
      </c>
      <c r="F3082" s="3">
        <f t="shared" si="97"/>
        <v>83.862752234841935</v>
      </c>
      <c r="G3082" t="s">
        <v>14473</v>
      </c>
    </row>
    <row r="3083" spans="1:7" x14ac:dyDescent="0.35">
      <c r="A3083" t="s">
        <v>3</v>
      </c>
      <c r="B3083" t="s">
        <v>4</v>
      </c>
      <c r="C3083" t="s">
        <v>7459</v>
      </c>
      <c r="D3083" s="2">
        <v>558209.25</v>
      </c>
      <c r="E3083" s="3">
        <f t="shared" si="96"/>
        <v>2.5266121291728518E-3</v>
      </c>
      <c r="F3083" s="3">
        <f t="shared" si="97"/>
        <v>83.865278846971108</v>
      </c>
      <c r="G3083" t="s">
        <v>14473</v>
      </c>
    </row>
    <row r="3084" spans="1:7" x14ac:dyDescent="0.35">
      <c r="A3084" t="s">
        <v>3</v>
      </c>
      <c r="B3084" t="s">
        <v>76</v>
      </c>
      <c r="C3084" t="s">
        <v>5592</v>
      </c>
      <c r="D3084" s="2">
        <v>558206.18000000005</v>
      </c>
      <c r="E3084" s="3">
        <f t="shared" si="96"/>
        <v>2.5265982334890442E-3</v>
      </c>
      <c r="F3084" s="3">
        <f t="shared" si="97"/>
        <v>83.867805445204596</v>
      </c>
      <c r="G3084" t="s">
        <v>14473</v>
      </c>
    </row>
    <row r="3085" spans="1:7" x14ac:dyDescent="0.35">
      <c r="A3085" t="s">
        <v>10</v>
      </c>
      <c r="B3085" t="s">
        <v>13</v>
      </c>
      <c r="C3085" t="s">
        <v>181</v>
      </c>
      <c r="D3085" s="2">
        <v>558165.72</v>
      </c>
      <c r="E3085" s="3">
        <f t="shared" si="96"/>
        <v>2.5264151001447893E-3</v>
      </c>
      <c r="F3085" s="3">
        <f t="shared" si="97"/>
        <v>83.870331860304745</v>
      </c>
      <c r="G3085" t="s">
        <v>14480</v>
      </c>
    </row>
    <row r="3086" spans="1:7" x14ac:dyDescent="0.35">
      <c r="A3086" t="s">
        <v>10</v>
      </c>
      <c r="B3086" t="s">
        <v>8</v>
      </c>
      <c r="C3086" t="s">
        <v>10002</v>
      </c>
      <c r="D3086" s="2">
        <v>557849</v>
      </c>
      <c r="E3086" s="3">
        <f t="shared" si="96"/>
        <v>2.5249815363090921E-3</v>
      </c>
      <c r="F3086" s="3">
        <f t="shared" si="97"/>
        <v>83.872856841841056</v>
      </c>
      <c r="G3086" t="s">
        <v>14480</v>
      </c>
    </row>
    <row r="3087" spans="1:7" x14ac:dyDescent="0.35">
      <c r="A3087" t="s">
        <v>10</v>
      </c>
      <c r="B3087" t="s">
        <v>8</v>
      </c>
      <c r="C3087" t="s">
        <v>2057</v>
      </c>
      <c r="D3087" s="2">
        <v>557734.43999999994</v>
      </c>
      <c r="E3087" s="3">
        <f t="shared" si="96"/>
        <v>2.524463005515276E-3</v>
      </c>
      <c r="F3087" s="3">
        <f t="shared" si="97"/>
        <v>83.87538130484657</v>
      </c>
      <c r="G3087" t="s">
        <v>14480</v>
      </c>
    </row>
    <row r="3088" spans="1:7" x14ac:dyDescent="0.35">
      <c r="A3088" t="s">
        <v>3</v>
      </c>
      <c r="B3088" t="s">
        <v>32</v>
      </c>
      <c r="C3088" t="s">
        <v>2054</v>
      </c>
      <c r="D3088" s="2">
        <v>557724.07999999996</v>
      </c>
      <c r="E3088" s="3">
        <f t="shared" si="96"/>
        <v>2.5244161132402763E-3</v>
      </c>
      <c r="F3088" s="3">
        <f t="shared" si="97"/>
        <v>83.877905720959816</v>
      </c>
      <c r="G3088" t="s">
        <v>14473</v>
      </c>
    </row>
    <row r="3089" spans="1:7" x14ac:dyDescent="0.35">
      <c r="A3089" t="s">
        <v>3</v>
      </c>
      <c r="B3089" t="s">
        <v>9</v>
      </c>
      <c r="C3089" t="s">
        <v>4476</v>
      </c>
      <c r="D3089" s="2">
        <v>557550.05000000005</v>
      </c>
      <c r="E3089" s="3">
        <f t="shared" si="96"/>
        <v>2.5236284044933511E-3</v>
      </c>
      <c r="F3089" s="3">
        <f t="shared" si="97"/>
        <v>83.880429349364306</v>
      </c>
      <c r="G3089" t="s">
        <v>14480</v>
      </c>
    </row>
    <row r="3090" spans="1:7" x14ac:dyDescent="0.35">
      <c r="A3090" t="s">
        <v>10</v>
      </c>
      <c r="B3090" t="s">
        <v>32</v>
      </c>
      <c r="C3090" t="s">
        <v>13434</v>
      </c>
      <c r="D3090" s="2">
        <v>557373.25</v>
      </c>
      <c r="E3090" s="3">
        <f t="shared" si="96"/>
        <v>2.5228281579470282E-3</v>
      </c>
      <c r="F3090" s="3">
        <f t="shared" si="97"/>
        <v>83.882952177522256</v>
      </c>
      <c r="G3090" t="s">
        <v>14473</v>
      </c>
    </row>
    <row r="3091" spans="1:7" x14ac:dyDescent="0.35">
      <c r="A3091" t="s">
        <v>3</v>
      </c>
      <c r="B3091" t="s">
        <v>9</v>
      </c>
      <c r="C3091" t="s">
        <v>6318</v>
      </c>
      <c r="D3091" s="2">
        <v>557079.75</v>
      </c>
      <c r="E3091" s="3">
        <f t="shared" si="96"/>
        <v>2.5214996943647566E-3</v>
      </c>
      <c r="F3091" s="3">
        <f t="shared" si="97"/>
        <v>83.885473677216623</v>
      </c>
      <c r="G3091" t="s">
        <v>14480</v>
      </c>
    </row>
    <row r="3092" spans="1:7" x14ac:dyDescent="0.35">
      <c r="A3092" t="s">
        <v>3</v>
      </c>
      <c r="B3092" t="s">
        <v>122</v>
      </c>
      <c r="C3092" t="s">
        <v>7832</v>
      </c>
      <c r="D3092" s="2">
        <v>556867.51</v>
      </c>
      <c r="E3092" s="3">
        <f t="shared" si="96"/>
        <v>2.5205390364066598E-3</v>
      </c>
      <c r="F3092" s="3">
        <f t="shared" si="97"/>
        <v>83.887994216253034</v>
      </c>
      <c r="G3092" t="s">
        <v>14473</v>
      </c>
    </row>
    <row r="3093" spans="1:7" x14ac:dyDescent="0.35">
      <c r="A3093" t="s">
        <v>10</v>
      </c>
      <c r="B3093" t="s">
        <v>6</v>
      </c>
      <c r="C3093" t="s">
        <v>8913</v>
      </c>
      <c r="D3093" s="2">
        <v>556530.22</v>
      </c>
      <c r="E3093" s="3">
        <f t="shared" si="96"/>
        <v>2.5190123669631692E-3</v>
      </c>
      <c r="F3093" s="3">
        <f t="shared" si="97"/>
        <v>83.890513228619994</v>
      </c>
      <c r="G3093" t="s">
        <v>14473</v>
      </c>
    </row>
    <row r="3094" spans="1:7" x14ac:dyDescent="0.35">
      <c r="A3094" t="s">
        <v>3</v>
      </c>
      <c r="B3094" t="s">
        <v>9</v>
      </c>
      <c r="C3094" t="s">
        <v>3600</v>
      </c>
      <c r="D3094" s="2">
        <v>556148.62</v>
      </c>
      <c r="E3094" s="3">
        <f t="shared" si="96"/>
        <v>2.5172851379921478E-3</v>
      </c>
      <c r="F3094" s="3">
        <f t="shared" si="97"/>
        <v>83.893030513757992</v>
      </c>
      <c r="G3094" t="s">
        <v>14473</v>
      </c>
    </row>
    <row r="3095" spans="1:7" x14ac:dyDescent="0.35">
      <c r="A3095" t="s">
        <v>3</v>
      </c>
      <c r="B3095" t="s">
        <v>73</v>
      </c>
      <c r="C3095" t="s">
        <v>1643</v>
      </c>
      <c r="D3095" s="2">
        <v>556136.28</v>
      </c>
      <c r="E3095" s="3">
        <f t="shared" si="96"/>
        <v>2.5172292836800345E-3</v>
      </c>
      <c r="F3095" s="3">
        <f t="shared" si="97"/>
        <v>83.895547743041675</v>
      </c>
      <c r="G3095" t="s">
        <v>14480</v>
      </c>
    </row>
    <row r="3096" spans="1:7" x14ac:dyDescent="0.35">
      <c r="A3096" t="s">
        <v>3</v>
      </c>
      <c r="B3096" t="s">
        <v>9</v>
      </c>
      <c r="C3096" t="s">
        <v>11708</v>
      </c>
      <c r="D3096" s="2">
        <v>556031.41</v>
      </c>
      <c r="E3096" s="3">
        <f t="shared" si="96"/>
        <v>2.5167546125526995E-3</v>
      </c>
      <c r="F3096" s="3">
        <f t="shared" si="97"/>
        <v>83.898064497654232</v>
      </c>
      <c r="G3096" t="s">
        <v>14473</v>
      </c>
    </row>
    <row r="3097" spans="1:7" x14ac:dyDescent="0.35">
      <c r="A3097" t="s">
        <v>10</v>
      </c>
      <c r="B3097" t="s">
        <v>9</v>
      </c>
      <c r="C3097" t="s">
        <v>1343</v>
      </c>
      <c r="D3097" s="2">
        <v>556021.11</v>
      </c>
      <c r="E3097" s="3">
        <f t="shared" si="96"/>
        <v>2.5167079918545819E-3</v>
      </c>
      <c r="F3097" s="3">
        <f t="shared" si="97"/>
        <v>83.900581205646091</v>
      </c>
      <c r="G3097" t="s">
        <v>14473</v>
      </c>
    </row>
    <row r="3098" spans="1:7" x14ac:dyDescent="0.35">
      <c r="A3098" t="s">
        <v>3</v>
      </c>
      <c r="B3098" t="s">
        <v>76</v>
      </c>
      <c r="C3098" t="s">
        <v>11417</v>
      </c>
      <c r="D3098" s="2">
        <v>555806.19999999995</v>
      </c>
      <c r="E3098" s="3">
        <f t="shared" si="96"/>
        <v>2.5157352487252256E-3</v>
      </c>
      <c r="F3098" s="3">
        <f t="shared" si="97"/>
        <v>83.903096940894812</v>
      </c>
      <c r="G3098" t="s">
        <v>14473</v>
      </c>
    </row>
    <row r="3099" spans="1:7" x14ac:dyDescent="0.35">
      <c r="A3099" t="s">
        <v>10</v>
      </c>
      <c r="B3099" t="s">
        <v>9</v>
      </c>
      <c r="C3099" t="s">
        <v>2203</v>
      </c>
      <c r="D3099" s="2">
        <v>555604.54</v>
      </c>
      <c r="E3099" s="3">
        <f t="shared" si="96"/>
        <v>2.5148224788240307E-3</v>
      </c>
      <c r="F3099" s="3">
        <f t="shared" si="97"/>
        <v>83.905611763373642</v>
      </c>
      <c r="G3099" t="s">
        <v>14480</v>
      </c>
    </row>
    <row r="3100" spans="1:7" x14ac:dyDescent="0.35">
      <c r="A3100" t="s">
        <v>3</v>
      </c>
      <c r="B3100" t="s">
        <v>6</v>
      </c>
      <c r="C3100" t="s">
        <v>13087</v>
      </c>
      <c r="D3100" s="2">
        <v>555505.65</v>
      </c>
      <c r="E3100" s="3">
        <f t="shared" si="96"/>
        <v>2.5143748748592916E-3</v>
      </c>
      <c r="F3100" s="3">
        <f t="shared" si="97"/>
        <v>83.908126138248505</v>
      </c>
      <c r="G3100" t="s">
        <v>14473</v>
      </c>
    </row>
    <row r="3101" spans="1:7" x14ac:dyDescent="0.35">
      <c r="A3101" t="s">
        <v>3</v>
      </c>
      <c r="B3101" t="s">
        <v>62</v>
      </c>
      <c r="C3101" t="s">
        <v>863</v>
      </c>
      <c r="D3101" s="2">
        <v>555203.88</v>
      </c>
      <c r="E3101" s="3">
        <f t="shared" si="96"/>
        <v>2.5130089789300847E-3</v>
      </c>
      <c r="F3101" s="3">
        <f t="shared" si="97"/>
        <v>83.910639147227442</v>
      </c>
      <c r="G3101" t="s">
        <v>14473</v>
      </c>
    </row>
    <row r="3102" spans="1:7" x14ac:dyDescent="0.35">
      <c r="A3102" t="s">
        <v>10</v>
      </c>
      <c r="B3102" t="s">
        <v>6</v>
      </c>
      <c r="C3102" t="s">
        <v>3508</v>
      </c>
      <c r="D3102" s="2">
        <v>555135.26</v>
      </c>
      <c r="E3102" s="3">
        <f t="shared" si="96"/>
        <v>2.5126983855024341E-3</v>
      </c>
      <c r="F3102" s="3">
        <f t="shared" si="97"/>
        <v>83.913151845612944</v>
      </c>
      <c r="G3102" t="s">
        <v>14480</v>
      </c>
    </row>
    <row r="3103" spans="1:7" x14ac:dyDescent="0.35">
      <c r="A3103" t="s">
        <v>10</v>
      </c>
      <c r="B3103" t="s">
        <v>76</v>
      </c>
      <c r="C3103" t="s">
        <v>1947</v>
      </c>
      <c r="D3103" s="2">
        <v>554959.55000000005</v>
      </c>
      <c r="E3103" s="3">
        <f t="shared" si="96"/>
        <v>2.5119030726028055E-3</v>
      </c>
      <c r="F3103" s="3">
        <f t="shared" si="97"/>
        <v>83.915663748685546</v>
      </c>
      <c r="G3103" t="s">
        <v>14473</v>
      </c>
    </row>
    <row r="3104" spans="1:7" x14ac:dyDescent="0.35">
      <c r="A3104" t="s">
        <v>10</v>
      </c>
      <c r="B3104" t="s">
        <v>13</v>
      </c>
      <c r="C3104" t="s">
        <v>13805</v>
      </c>
      <c r="D3104" s="2">
        <v>554914.04</v>
      </c>
      <c r="E3104" s="3">
        <f t="shared" si="96"/>
        <v>2.5116970815376293E-3</v>
      </c>
      <c r="F3104" s="3">
        <f t="shared" si="97"/>
        <v>83.918175445767091</v>
      </c>
      <c r="G3104" t="s">
        <v>14473</v>
      </c>
    </row>
    <row r="3105" spans="1:7" x14ac:dyDescent="0.35">
      <c r="A3105" t="s">
        <v>3</v>
      </c>
      <c r="B3105" t="s">
        <v>6</v>
      </c>
      <c r="C3105" t="s">
        <v>9206</v>
      </c>
      <c r="D3105" s="2">
        <v>554168.93000000005</v>
      </c>
      <c r="E3105" s="3">
        <f t="shared" si="96"/>
        <v>2.5083245040255805E-3</v>
      </c>
      <c r="F3105" s="3">
        <f t="shared" si="97"/>
        <v>83.920683770271111</v>
      </c>
      <c r="G3105" t="s">
        <v>14473</v>
      </c>
    </row>
    <row r="3106" spans="1:7" x14ac:dyDescent="0.35">
      <c r="A3106" t="s">
        <v>10</v>
      </c>
      <c r="B3106" t="s">
        <v>6</v>
      </c>
      <c r="C3106" t="s">
        <v>2915</v>
      </c>
      <c r="D3106" s="2">
        <v>554107.39</v>
      </c>
      <c r="E3106" s="3">
        <f t="shared" si="96"/>
        <v>2.5080459566700331E-3</v>
      </c>
      <c r="F3106" s="3">
        <f t="shared" si="97"/>
        <v>83.923191816227785</v>
      </c>
      <c r="G3106" t="s">
        <v>14480</v>
      </c>
    </row>
    <row r="3107" spans="1:7" x14ac:dyDescent="0.35">
      <c r="A3107" t="s">
        <v>10</v>
      </c>
      <c r="B3107" t="s">
        <v>9</v>
      </c>
      <c r="C3107" t="s">
        <v>7769</v>
      </c>
      <c r="D3107" s="2">
        <v>553834.17000000004</v>
      </c>
      <c r="E3107" s="3">
        <f t="shared" si="96"/>
        <v>2.5068092860739571E-3</v>
      </c>
      <c r="F3107" s="3">
        <f t="shared" si="97"/>
        <v>83.92569862551386</v>
      </c>
      <c r="G3107" t="s">
        <v>14473</v>
      </c>
    </row>
    <row r="3108" spans="1:7" x14ac:dyDescent="0.35">
      <c r="A3108" t="s">
        <v>10</v>
      </c>
      <c r="B3108" t="s">
        <v>29</v>
      </c>
      <c r="C3108" t="s">
        <v>30</v>
      </c>
      <c r="D3108" s="2">
        <v>553760.15</v>
      </c>
      <c r="E3108" s="3">
        <f t="shared" si="96"/>
        <v>2.5064742507269052E-3</v>
      </c>
      <c r="F3108" s="3">
        <f t="shared" si="97"/>
        <v>83.928205099764583</v>
      </c>
      <c r="G3108" t="s">
        <v>14473</v>
      </c>
    </row>
    <row r="3109" spans="1:7" x14ac:dyDescent="0.35">
      <c r="A3109" t="s">
        <v>10</v>
      </c>
      <c r="B3109" t="s">
        <v>9</v>
      </c>
      <c r="C3109" t="s">
        <v>7394</v>
      </c>
      <c r="D3109" s="2">
        <v>553704.48</v>
      </c>
      <c r="E3109" s="3">
        <f t="shared" si="96"/>
        <v>2.5062222726430039E-3</v>
      </c>
      <c r="F3109" s="3">
        <f t="shared" si="97"/>
        <v>83.930711322037226</v>
      </c>
      <c r="G3109" t="s">
        <v>14480</v>
      </c>
    </row>
    <row r="3110" spans="1:7" x14ac:dyDescent="0.35">
      <c r="A3110" t="s">
        <v>10</v>
      </c>
      <c r="B3110" t="s">
        <v>6</v>
      </c>
      <c r="C3110" t="s">
        <v>4377</v>
      </c>
      <c r="D3110" s="2">
        <v>553642.41</v>
      </c>
      <c r="E3110" s="3">
        <f t="shared" si="96"/>
        <v>2.5059413263583304E-3</v>
      </c>
      <c r="F3110" s="3">
        <f t="shared" si="97"/>
        <v>83.933217263363588</v>
      </c>
      <c r="G3110" t="s">
        <v>14480</v>
      </c>
    </row>
    <row r="3111" spans="1:7" x14ac:dyDescent="0.35">
      <c r="A3111" t="s">
        <v>3</v>
      </c>
      <c r="B3111" t="s">
        <v>180</v>
      </c>
      <c r="C3111" t="s">
        <v>6430</v>
      </c>
      <c r="D3111" s="2">
        <v>553323.93999999994</v>
      </c>
      <c r="E3111" s="3">
        <f t="shared" si="96"/>
        <v>2.5044998415302347E-3</v>
      </c>
      <c r="F3111" s="3">
        <f t="shared" si="97"/>
        <v>83.935721763205123</v>
      </c>
      <c r="G3111" t="s">
        <v>14480</v>
      </c>
    </row>
    <row r="3112" spans="1:7" x14ac:dyDescent="0.35">
      <c r="A3112" t="s">
        <v>3</v>
      </c>
      <c r="B3112" t="s">
        <v>13</v>
      </c>
      <c r="C3112" t="s">
        <v>4885</v>
      </c>
      <c r="D3112" s="2">
        <v>553290.86</v>
      </c>
      <c r="E3112" s="3">
        <f t="shared" si="96"/>
        <v>2.5043501121424952E-3</v>
      </c>
      <c r="F3112" s="3">
        <f t="shared" si="97"/>
        <v>83.93822611331727</v>
      </c>
      <c r="G3112" t="s">
        <v>14473</v>
      </c>
    </row>
    <row r="3113" spans="1:7" x14ac:dyDescent="0.35">
      <c r="A3113" t="s">
        <v>3</v>
      </c>
      <c r="B3113" t="s">
        <v>29</v>
      </c>
      <c r="C3113" t="s">
        <v>30</v>
      </c>
      <c r="D3113" s="2">
        <v>553115.78</v>
      </c>
      <c r="E3113" s="3">
        <f t="shared" si="96"/>
        <v>2.5035576508001304E-3</v>
      </c>
      <c r="F3113" s="3">
        <f t="shared" si="97"/>
        <v>83.940729670968068</v>
      </c>
      <c r="G3113" t="s">
        <v>14473</v>
      </c>
    </row>
    <row r="3114" spans="1:7" x14ac:dyDescent="0.35">
      <c r="A3114" t="s">
        <v>3</v>
      </c>
      <c r="B3114" t="s">
        <v>38</v>
      </c>
      <c r="C3114" t="s">
        <v>4048</v>
      </c>
      <c r="D3114" s="2">
        <v>553006.23</v>
      </c>
      <c r="E3114" s="3">
        <f t="shared" si="96"/>
        <v>2.5030617966759808E-3</v>
      </c>
      <c r="F3114" s="3">
        <f t="shared" si="97"/>
        <v>83.943232732764741</v>
      </c>
      <c r="G3114" t="s">
        <v>14480</v>
      </c>
    </row>
    <row r="3115" spans="1:7" x14ac:dyDescent="0.35">
      <c r="A3115" t="s">
        <v>3</v>
      </c>
      <c r="B3115" t="s">
        <v>55</v>
      </c>
      <c r="C3115" s="8" t="s">
        <v>1225</v>
      </c>
      <c r="D3115" s="2">
        <v>552383.23</v>
      </c>
      <c r="E3115" s="3">
        <f t="shared" si="96"/>
        <v>2.5002419233820954E-3</v>
      </c>
      <c r="F3115" s="3">
        <f t="shared" si="97"/>
        <v>83.945732974688127</v>
      </c>
      <c r="G3115" t="s">
        <v>14480</v>
      </c>
    </row>
    <row r="3116" spans="1:7" x14ac:dyDescent="0.35">
      <c r="A3116" t="s">
        <v>10</v>
      </c>
      <c r="B3116" t="s">
        <v>62</v>
      </c>
      <c r="C3116" s="11" t="s">
        <v>6571</v>
      </c>
      <c r="D3116" s="2">
        <v>552044.84</v>
      </c>
      <c r="E3116" s="3">
        <f t="shared" si="96"/>
        <v>2.4987102750290975E-3</v>
      </c>
      <c r="F3116" s="3">
        <f t="shared" si="97"/>
        <v>83.948231684963162</v>
      </c>
      <c r="G3116" t="s">
        <v>14473</v>
      </c>
    </row>
    <row r="3117" spans="1:7" x14ac:dyDescent="0.35">
      <c r="A3117" t="s">
        <v>3</v>
      </c>
      <c r="B3117" t="s">
        <v>33</v>
      </c>
      <c r="C3117" t="s">
        <v>5267</v>
      </c>
      <c r="D3117" s="2">
        <v>551590.85</v>
      </c>
      <c r="E3117" s="3">
        <f t="shared" si="96"/>
        <v>2.4966553885496577E-3</v>
      </c>
      <c r="F3117" s="3">
        <f t="shared" si="97"/>
        <v>83.950728340351716</v>
      </c>
      <c r="G3117" t="s">
        <v>14473</v>
      </c>
    </row>
    <row r="3118" spans="1:7" x14ac:dyDescent="0.35">
      <c r="A3118" t="s">
        <v>3</v>
      </c>
      <c r="B3118" t="s">
        <v>13</v>
      </c>
      <c r="C3118" s="8" t="s">
        <v>1581</v>
      </c>
      <c r="D3118" s="2">
        <v>551475.32999999996</v>
      </c>
      <c r="E3118" s="3">
        <f t="shared" si="96"/>
        <v>2.4961325125257257E-3</v>
      </c>
      <c r="F3118" s="3">
        <f t="shared" si="97"/>
        <v>83.953224472864235</v>
      </c>
      <c r="G3118" t="s">
        <v>14480</v>
      </c>
    </row>
    <row r="3119" spans="1:7" x14ac:dyDescent="0.35">
      <c r="A3119" t="s">
        <v>10</v>
      </c>
      <c r="B3119" t="s">
        <v>134</v>
      </c>
      <c r="C3119" s="6" t="s">
        <v>1183</v>
      </c>
      <c r="D3119" s="2">
        <v>551377.49</v>
      </c>
      <c r="E3119" s="3">
        <f t="shared" si="96"/>
        <v>2.4956896611564262E-3</v>
      </c>
      <c r="F3119" s="3">
        <f t="shared" si="97"/>
        <v>83.955720162525395</v>
      </c>
      <c r="G3119" t="s">
        <v>14473</v>
      </c>
    </row>
    <row r="3120" spans="1:7" x14ac:dyDescent="0.35">
      <c r="A3120" t="s">
        <v>10</v>
      </c>
      <c r="B3120" t="s">
        <v>9</v>
      </c>
      <c r="C3120" t="s">
        <v>3669</v>
      </c>
      <c r="D3120" s="2">
        <v>551222.81999999995</v>
      </c>
      <c r="E3120" s="3">
        <f t="shared" si="96"/>
        <v>2.4949895812168351E-3</v>
      </c>
      <c r="F3120" s="3">
        <f t="shared" si="97"/>
        <v>83.958215152106618</v>
      </c>
      <c r="G3120" t="s">
        <v>14473</v>
      </c>
    </row>
    <row r="3121" spans="1:7" x14ac:dyDescent="0.35">
      <c r="A3121" t="s">
        <v>10</v>
      </c>
      <c r="B3121" t="s">
        <v>28</v>
      </c>
      <c r="C3121" t="s">
        <v>10276</v>
      </c>
      <c r="D3121" s="2">
        <v>551000</v>
      </c>
      <c r="E3121" s="3">
        <f t="shared" si="96"/>
        <v>2.4939810352018373E-3</v>
      </c>
      <c r="F3121" s="3">
        <f t="shared" si="97"/>
        <v>83.960709133141819</v>
      </c>
      <c r="G3121" t="s">
        <v>14473</v>
      </c>
    </row>
    <row r="3122" spans="1:7" x14ac:dyDescent="0.35">
      <c r="A3122" t="s">
        <v>10</v>
      </c>
      <c r="B3122" t="s">
        <v>180</v>
      </c>
      <c r="C3122" t="s">
        <v>783</v>
      </c>
      <c r="D3122" s="2">
        <v>550959.39</v>
      </c>
      <c r="E3122" s="3">
        <f t="shared" si="96"/>
        <v>2.4937972229153774E-3</v>
      </c>
      <c r="F3122" s="3">
        <f t="shared" si="97"/>
        <v>83.96320293036473</v>
      </c>
      <c r="G3122" t="s">
        <v>14480</v>
      </c>
    </row>
    <row r="3123" spans="1:7" x14ac:dyDescent="0.35">
      <c r="A3123" t="s">
        <v>3</v>
      </c>
      <c r="B3123" t="s">
        <v>76</v>
      </c>
      <c r="C3123" t="s">
        <v>9942</v>
      </c>
      <c r="D3123" s="2">
        <v>550679.78</v>
      </c>
      <c r="E3123" s="3">
        <f t="shared" si="96"/>
        <v>2.4925316293813431E-3</v>
      </c>
      <c r="F3123" s="3">
        <f t="shared" si="97"/>
        <v>83.965695461994116</v>
      </c>
      <c r="G3123" t="s">
        <v>14480</v>
      </c>
    </row>
    <row r="3124" spans="1:7" x14ac:dyDescent="0.35">
      <c r="A3124" t="s">
        <v>10</v>
      </c>
      <c r="B3124" t="s">
        <v>23</v>
      </c>
      <c r="C3124" t="s">
        <v>167</v>
      </c>
      <c r="D3124" s="2">
        <v>549674.48</v>
      </c>
      <c r="E3124" s="3">
        <f t="shared" si="96"/>
        <v>2.4879813587194767E-3</v>
      </c>
      <c r="F3124" s="3">
        <f t="shared" si="97"/>
        <v>83.968183443352842</v>
      </c>
      <c r="G3124" t="s">
        <v>14473</v>
      </c>
    </row>
    <row r="3125" spans="1:7" x14ac:dyDescent="0.35">
      <c r="A3125" t="s">
        <v>3</v>
      </c>
      <c r="B3125" t="s">
        <v>6</v>
      </c>
      <c r="C3125" t="s">
        <v>1270</v>
      </c>
      <c r="D3125" s="2">
        <v>549603.59</v>
      </c>
      <c r="E3125" s="3">
        <f t="shared" si="96"/>
        <v>2.4876604906331145E-3</v>
      </c>
      <c r="F3125" s="3">
        <f t="shared" si="97"/>
        <v>83.970671103843472</v>
      </c>
      <c r="G3125" t="s">
        <v>14473</v>
      </c>
    </row>
    <row r="3126" spans="1:7" x14ac:dyDescent="0.35">
      <c r="A3126" t="s">
        <v>3</v>
      </c>
      <c r="B3126" t="s">
        <v>6</v>
      </c>
      <c r="C3126" t="s">
        <v>11121</v>
      </c>
      <c r="D3126" s="2">
        <v>549522.43999999994</v>
      </c>
      <c r="E3126" s="3">
        <f t="shared" si="96"/>
        <v>2.4872931828998903E-3</v>
      </c>
      <c r="F3126" s="3">
        <f t="shared" si="97"/>
        <v>83.973158397026367</v>
      </c>
      <c r="G3126" t="s">
        <v>14480</v>
      </c>
    </row>
    <row r="3127" spans="1:7" x14ac:dyDescent="0.35">
      <c r="A3127" t="s">
        <v>3</v>
      </c>
      <c r="B3127" t="s">
        <v>9</v>
      </c>
      <c r="C3127" t="s">
        <v>8946</v>
      </c>
      <c r="D3127" s="2">
        <v>549452.1</v>
      </c>
      <c r="E3127" s="3">
        <f t="shared" si="96"/>
        <v>2.4869748042682821E-3</v>
      </c>
      <c r="F3127" s="3">
        <f t="shared" si="97"/>
        <v>83.975645371830637</v>
      </c>
      <c r="G3127" t="s">
        <v>14480</v>
      </c>
    </row>
    <row r="3128" spans="1:7" x14ac:dyDescent="0.35">
      <c r="A3128" t="s">
        <v>3</v>
      </c>
      <c r="B3128" t="s">
        <v>76</v>
      </c>
      <c r="C3128" t="s">
        <v>3665</v>
      </c>
      <c r="D3128" s="2">
        <v>549340.68999999994</v>
      </c>
      <c r="E3128" s="3">
        <f t="shared" si="96"/>
        <v>2.4864705312607834E-3</v>
      </c>
      <c r="F3128" s="3">
        <f t="shared" si="97"/>
        <v>83.978131842361904</v>
      </c>
      <c r="G3128" t="s">
        <v>14473</v>
      </c>
    </row>
    <row r="3129" spans="1:7" x14ac:dyDescent="0.35">
      <c r="A3129" t="s">
        <v>10</v>
      </c>
      <c r="B3129" t="s">
        <v>122</v>
      </c>
      <c r="C3129" t="s">
        <v>2111</v>
      </c>
      <c r="D3129" s="2">
        <v>549143.56999999995</v>
      </c>
      <c r="E3129" s="3">
        <f t="shared" si="96"/>
        <v>2.4855783106770102E-3</v>
      </c>
      <c r="F3129" s="3">
        <f t="shared" si="97"/>
        <v>83.980617420672587</v>
      </c>
      <c r="G3129" t="s">
        <v>14473</v>
      </c>
    </row>
    <row r="3130" spans="1:7" x14ac:dyDescent="0.35">
      <c r="A3130" t="s">
        <v>10</v>
      </c>
      <c r="B3130" t="s">
        <v>32</v>
      </c>
      <c r="C3130" t="s">
        <v>9931</v>
      </c>
      <c r="D3130" s="2">
        <v>549139.04</v>
      </c>
      <c r="E3130" s="3">
        <f t="shared" si="96"/>
        <v>2.4855578066224019E-3</v>
      </c>
      <c r="F3130" s="3">
        <f t="shared" si="97"/>
        <v>83.983102978479209</v>
      </c>
      <c r="G3130" t="s">
        <v>14473</v>
      </c>
    </row>
    <row r="3131" spans="1:7" x14ac:dyDescent="0.35">
      <c r="A3131" t="s">
        <v>3</v>
      </c>
      <c r="B3131" t="s">
        <v>406</v>
      </c>
      <c r="C3131" t="s">
        <v>2152</v>
      </c>
      <c r="D3131" s="2">
        <v>548738.26</v>
      </c>
      <c r="E3131" s="3">
        <f t="shared" si="96"/>
        <v>2.4837437635746914E-3</v>
      </c>
      <c r="F3131" s="3">
        <f t="shared" si="97"/>
        <v>83.985586722242786</v>
      </c>
      <c r="G3131" t="s">
        <v>14473</v>
      </c>
    </row>
    <row r="3132" spans="1:7" x14ac:dyDescent="0.35">
      <c r="A3132" t="s">
        <v>3</v>
      </c>
      <c r="B3132" t="s">
        <v>22</v>
      </c>
      <c r="C3132" t="s">
        <v>13130</v>
      </c>
      <c r="D3132" s="2">
        <v>548608.18000000005</v>
      </c>
      <c r="E3132" s="3">
        <f t="shared" si="96"/>
        <v>2.4831549848940036E-3</v>
      </c>
      <c r="F3132" s="3">
        <f t="shared" si="97"/>
        <v>83.988069877227673</v>
      </c>
      <c r="G3132" t="s">
        <v>14473</v>
      </c>
    </row>
    <row r="3133" spans="1:7" x14ac:dyDescent="0.35">
      <c r="A3133" t="s">
        <v>10</v>
      </c>
      <c r="B3133" t="s">
        <v>9</v>
      </c>
      <c r="C3133" t="s">
        <v>10023</v>
      </c>
      <c r="D3133" s="2">
        <v>548539.03</v>
      </c>
      <c r="E3133" s="3">
        <f t="shared" si="96"/>
        <v>2.4828419925372264E-3</v>
      </c>
      <c r="F3133" s="3">
        <f t="shared" si="97"/>
        <v>83.990552719220204</v>
      </c>
      <c r="G3133" t="s">
        <v>14480</v>
      </c>
    </row>
    <row r="3134" spans="1:7" x14ac:dyDescent="0.35">
      <c r="A3134" t="s">
        <v>3</v>
      </c>
      <c r="B3134" t="s">
        <v>1365</v>
      </c>
      <c r="C3134" t="s">
        <v>5034</v>
      </c>
      <c r="D3134" s="2">
        <v>548261.62</v>
      </c>
      <c r="E3134" s="3">
        <f t="shared" si="96"/>
        <v>2.4815863568222077E-3</v>
      </c>
      <c r="F3134" s="3">
        <f t="shared" si="97"/>
        <v>83.993034305577027</v>
      </c>
      <c r="G3134" t="s">
        <v>14473</v>
      </c>
    </row>
    <row r="3135" spans="1:7" x14ac:dyDescent="0.35">
      <c r="A3135" t="s">
        <v>10</v>
      </c>
      <c r="B3135" t="s">
        <v>29</v>
      </c>
      <c r="C3135" t="s">
        <v>8666</v>
      </c>
      <c r="D3135" s="2">
        <v>548015.49</v>
      </c>
      <c r="E3135" s="3">
        <f t="shared" si="96"/>
        <v>2.4804723031884614E-3</v>
      </c>
      <c r="F3135" s="3">
        <f t="shared" si="97"/>
        <v>83.995514777880217</v>
      </c>
      <c r="G3135" t="s">
        <v>14473</v>
      </c>
    </row>
    <row r="3136" spans="1:7" x14ac:dyDescent="0.35">
      <c r="A3136" t="s">
        <v>10</v>
      </c>
      <c r="B3136" t="s">
        <v>386</v>
      </c>
      <c r="C3136" t="s">
        <v>167</v>
      </c>
      <c r="D3136" s="2">
        <v>547744.51</v>
      </c>
      <c r="E3136" s="3">
        <f t="shared" si="96"/>
        <v>2.4792457714626556E-3</v>
      </c>
      <c r="F3136" s="3">
        <f t="shared" si="97"/>
        <v>83.997994023651685</v>
      </c>
      <c r="G3136" t="s">
        <v>14473</v>
      </c>
    </row>
    <row r="3137" spans="1:7" x14ac:dyDescent="0.35">
      <c r="A3137" t="s">
        <v>3</v>
      </c>
      <c r="B3137" t="s">
        <v>16</v>
      </c>
      <c r="C3137" s="11" t="s">
        <v>5117</v>
      </c>
      <c r="D3137" s="2">
        <v>547732.79</v>
      </c>
      <c r="E3137" s="3">
        <f t="shared" si="96"/>
        <v>2.4791927234449926E-3</v>
      </c>
      <c r="F3137" s="3">
        <f t="shared" si="97"/>
        <v>84.000473216375127</v>
      </c>
      <c r="G3137" t="s">
        <v>14473</v>
      </c>
    </row>
    <row r="3138" spans="1:7" x14ac:dyDescent="0.35">
      <c r="A3138" t="s">
        <v>3</v>
      </c>
      <c r="B3138" t="s">
        <v>9</v>
      </c>
      <c r="C3138" t="s">
        <v>11174</v>
      </c>
      <c r="D3138" s="2">
        <v>547665.36</v>
      </c>
      <c r="E3138" s="3">
        <f t="shared" si="96"/>
        <v>2.4788875162921721E-3</v>
      </c>
      <c r="F3138" s="3">
        <f t="shared" si="97"/>
        <v>84.002952103891417</v>
      </c>
      <c r="G3138" t="s">
        <v>14473</v>
      </c>
    </row>
    <row r="3139" spans="1:7" x14ac:dyDescent="0.35">
      <c r="A3139" t="s">
        <v>3</v>
      </c>
      <c r="B3139" t="s">
        <v>40</v>
      </c>
      <c r="C3139" t="s">
        <v>10397</v>
      </c>
      <c r="D3139" s="2">
        <v>547119.73</v>
      </c>
      <c r="E3139" s="3">
        <f t="shared" ref="E3139:E3202" si="98">(D3139/$D$29638)*100</f>
        <v>2.4764178413879305E-3</v>
      </c>
      <c r="F3139" s="3">
        <f t="shared" si="97"/>
        <v>84.00542852173281</v>
      </c>
      <c r="G3139" t="s">
        <v>14473</v>
      </c>
    </row>
    <row r="3140" spans="1:7" x14ac:dyDescent="0.35">
      <c r="A3140" t="s">
        <v>10</v>
      </c>
      <c r="B3140" t="s">
        <v>40</v>
      </c>
      <c r="C3140" s="6" t="s">
        <v>14399</v>
      </c>
      <c r="D3140" s="2">
        <v>547117.06999999995</v>
      </c>
      <c r="E3140" s="3">
        <f t="shared" si="98"/>
        <v>2.4764058014794849E-3</v>
      </c>
      <c r="F3140" s="3">
        <f t="shared" ref="F3140:F3203" si="99">E3140+F3139</f>
        <v>84.007904927534284</v>
      </c>
      <c r="G3140" t="s">
        <v>14473</v>
      </c>
    </row>
    <row r="3141" spans="1:7" x14ac:dyDescent="0.35">
      <c r="A3141" t="s">
        <v>3</v>
      </c>
      <c r="B3141" t="s">
        <v>76</v>
      </c>
      <c r="C3141" t="s">
        <v>553</v>
      </c>
      <c r="D3141" s="2">
        <v>547023.22</v>
      </c>
      <c r="E3141" s="3">
        <f t="shared" si="98"/>
        <v>2.4759810099728536E-3</v>
      </c>
      <c r="F3141" s="3">
        <f t="shared" si="99"/>
        <v>84.010380908544263</v>
      </c>
      <c r="G3141" t="s">
        <v>14480</v>
      </c>
    </row>
    <row r="3142" spans="1:7" x14ac:dyDescent="0.35">
      <c r="A3142" t="s">
        <v>10</v>
      </c>
      <c r="B3142" t="s">
        <v>482</v>
      </c>
      <c r="C3142" t="s">
        <v>13360</v>
      </c>
      <c r="D3142" s="2">
        <v>546797.68999999994</v>
      </c>
      <c r="E3142" s="3">
        <f t="shared" si="98"/>
        <v>2.4749601977353416E-3</v>
      </c>
      <c r="F3142" s="3">
        <f t="shared" si="99"/>
        <v>84.012855868741994</v>
      </c>
      <c r="G3142" t="s">
        <v>14473</v>
      </c>
    </row>
    <row r="3143" spans="1:7" x14ac:dyDescent="0.35">
      <c r="A3143" t="s">
        <v>10</v>
      </c>
      <c r="B3143" t="s">
        <v>6</v>
      </c>
      <c r="C3143" t="s">
        <v>47</v>
      </c>
      <c r="D3143" s="2">
        <v>546562.85</v>
      </c>
      <c r="E3143" s="3">
        <f t="shared" si="98"/>
        <v>2.4738972458182695E-3</v>
      </c>
      <c r="F3143" s="3">
        <f t="shared" si="99"/>
        <v>84.015329765987815</v>
      </c>
      <c r="G3143" t="s">
        <v>14473</v>
      </c>
    </row>
    <row r="3144" spans="1:7" x14ac:dyDescent="0.35">
      <c r="A3144" t="s">
        <v>3</v>
      </c>
      <c r="B3144" t="s">
        <v>9</v>
      </c>
      <c r="C3144" t="s">
        <v>1325</v>
      </c>
      <c r="D3144" s="2">
        <v>546518.80000000005</v>
      </c>
      <c r="E3144" s="3">
        <f t="shared" si="98"/>
        <v>2.4736978631238948E-3</v>
      </c>
      <c r="F3144" s="3">
        <f t="shared" si="99"/>
        <v>84.017803463850939</v>
      </c>
      <c r="G3144" t="s">
        <v>14480</v>
      </c>
    </row>
    <row r="3145" spans="1:7" x14ac:dyDescent="0.35">
      <c r="A3145" t="s">
        <v>10</v>
      </c>
      <c r="B3145" t="s">
        <v>9</v>
      </c>
      <c r="C3145" s="8" t="s">
        <v>2315</v>
      </c>
      <c r="D3145" s="2">
        <v>546267.36</v>
      </c>
      <c r="E3145" s="3">
        <f t="shared" si="98"/>
        <v>2.4725597749360706E-3</v>
      </c>
      <c r="F3145" s="3">
        <f t="shared" si="99"/>
        <v>84.020276023625868</v>
      </c>
      <c r="G3145" t="s">
        <v>14480</v>
      </c>
    </row>
    <row r="3146" spans="1:7" x14ac:dyDescent="0.35">
      <c r="A3146" t="s">
        <v>10</v>
      </c>
      <c r="B3146" t="s">
        <v>67</v>
      </c>
      <c r="C3146" s="11" t="s">
        <v>13534</v>
      </c>
      <c r="D3146" s="2">
        <v>546195.28</v>
      </c>
      <c r="E3146" s="3">
        <f t="shared" si="98"/>
        <v>2.4722335205748778E-3</v>
      </c>
      <c r="F3146" s="3">
        <f t="shared" si="99"/>
        <v>84.022748257146446</v>
      </c>
      <c r="G3146" t="s">
        <v>14473</v>
      </c>
    </row>
    <row r="3147" spans="1:7" x14ac:dyDescent="0.35">
      <c r="A3147" t="s">
        <v>10</v>
      </c>
      <c r="B3147" t="s">
        <v>15</v>
      </c>
      <c r="C3147" t="s">
        <v>167</v>
      </c>
      <c r="D3147" s="2">
        <v>545998.64</v>
      </c>
      <c r="E3147" s="3">
        <f t="shared" si="98"/>
        <v>2.4713434726061621E-3</v>
      </c>
      <c r="F3147" s="3">
        <f t="shared" si="99"/>
        <v>84.025219600619053</v>
      </c>
      <c r="G3147" t="s">
        <v>14473</v>
      </c>
    </row>
    <row r="3148" spans="1:7" x14ac:dyDescent="0.35">
      <c r="A3148" t="s">
        <v>10</v>
      </c>
      <c r="B3148" t="s">
        <v>8</v>
      </c>
      <c r="C3148" t="s">
        <v>1106</v>
      </c>
      <c r="D3148" s="2">
        <v>545033.42000000004</v>
      </c>
      <c r="E3148" s="3">
        <f t="shared" si="98"/>
        <v>2.4669746153016298E-3</v>
      </c>
      <c r="F3148" s="3">
        <f t="shared" si="99"/>
        <v>84.027686575234355</v>
      </c>
      <c r="G3148" t="s">
        <v>14473</v>
      </c>
    </row>
    <row r="3149" spans="1:7" x14ac:dyDescent="0.35">
      <c r="A3149" t="s">
        <v>3</v>
      </c>
      <c r="B3149" t="s">
        <v>9</v>
      </c>
      <c r="C3149" t="s">
        <v>1276</v>
      </c>
      <c r="D3149" s="2">
        <v>545028.96</v>
      </c>
      <c r="E3149" s="3">
        <f t="shared" si="98"/>
        <v>2.4669544280867166E-3</v>
      </c>
      <c r="F3149" s="3">
        <f t="shared" si="99"/>
        <v>84.030153529662442</v>
      </c>
      <c r="G3149" t="s">
        <v>14480</v>
      </c>
    </row>
    <row r="3150" spans="1:7" x14ac:dyDescent="0.35">
      <c r="A3150" t="s">
        <v>10</v>
      </c>
      <c r="B3150" t="s">
        <v>9</v>
      </c>
      <c r="C3150" s="11" t="s">
        <v>3556</v>
      </c>
      <c r="D3150" s="2">
        <v>544989.24</v>
      </c>
      <c r="E3150" s="3">
        <f t="shared" si="98"/>
        <v>2.4667746441906762E-3</v>
      </c>
      <c r="F3150" s="3">
        <f t="shared" si="99"/>
        <v>84.032620304306633</v>
      </c>
      <c r="G3150" t="s">
        <v>14473</v>
      </c>
    </row>
    <row r="3151" spans="1:7" x14ac:dyDescent="0.35">
      <c r="A3151" t="s">
        <v>3</v>
      </c>
      <c r="B3151" t="s">
        <v>8</v>
      </c>
      <c r="C3151" t="s">
        <v>2130</v>
      </c>
      <c r="D3151" s="2">
        <v>544757.01</v>
      </c>
      <c r="E3151" s="3">
        <f t="shared" si="98"/>
        <v>2.4657235058679816E-3</v>
      </c>
      <c r="F3151" s="3">
        <f t="shared" si="99"/>
        <v>84.035086027812497</v>
      </c>
      <c r="G3151" t="s">
        <v>14480</v>
      </c>
    </row>
    <row r="3152" spans="1:7" x14ac:dyDescent="0.35">
      <c r="A3152" t="s">
        <v>10</v>
      </c>
      <c r="B3152" t="s">
        <v>22</v>
      </c>
      <c r="C3152" t="s">
        <v>2192</v>
      </c>
      <c r="D3152" s="2">
        <v>544675.79</v>
      </c>
      <c r="E3152" s="3">
        <f t="shared" si="98"/>
        <v>2.465355881295061E-3</v>
      </c>
      <c r="F3152" s="3">
        <f t="shared" si="99"/>
        <v>84.037551383693796</v>
      </c>
      <c r="G3152" t="s">
        <v>14473</v>
      </c>
    </row>
    <row r="3153" spans="1:7" x14ac:dyDescent="0.35">
      <c r="A3153" t="s">
        <v>3</v>
      </c>
      <c r="B3153" t="s">
        <v>9</v>
      </c>
      <c r="C3153" t="s">
        <v>3253</v>
      </c>
      <c r="D3153" s="2">
        <v>544529.76</v>
      </c>
      <c r="E3153" s="3">
        <f t="shared" si="98"/>
        <v>2.4646949084265123E-3</v>
      </c>
      <c r="F3153" s="3">
        <f t="shared" si="99"/>
        <v>84.040016078602221</v>
      </c>
      <c r="G3153" t="s">
        <v>14480</v>
      </c>
    </row>
    <row r="3154" spans="1:7" x14ac:dyDescent="0.35">
      <c r="A3154" t="s">
        <v>3</v>
      </c>
      <c r="B3154" t="s">
        <v>38</v>
      </c>
      <c r="C3154" t="s">
        <v>10580</v>
      </c>
      <c r="D3154" s="2">
        <v>544516.94999999995</v>
      </c>
      <c r="E3154" s="3">
        <f t="shared" si="98"/>
        <v>2.4646369267621545E-3</v>
      </c>
      <c r="F3154" s="3">
        <f t="shared" si="99"/>
        <v>84.042480715528981</v>
      </c>
      <c r="G3154" t="s">
        <v>14473</v>
      </c>
    </row>
    <row r="3155" spans="1:7" x14ac:dyDescent="0.35">
      <c r="A3155" t="s">
        <v>3</v>
      </c>
      <c r="B3155" t="s">
        <v>33</v>
      </c>
      <c r="C3155" t="s">
        <v>2662</v>
      </c>
      <c r="D3155" s="2">
        <v>544298.16</v>
      </c>
      <c r="E3155" s="3">
        <f t="shared" si="98"/>
        <v>2.463646621661081E-3</v>
      </c>
      <c r="F3155" s="3">
        <f t="shared" si="99"/>
        <v>84.044944362150645</v>
      </c>
      <c r="G3155" t="s">
        <v>14473</v>
      </c>
    </row>
    <row r="3156" spans="1:7" x14ac:dyDescent="0.35">
      <c r="A3156" t="s">
        <v>3</v>
      </c>
      <c r="B3156" t="s">
        <v>8</v>
      </c>
      <c r="C3156" t="s">
        <v>1851</v>
      </c>
      <c r="D3156" s="2">
        <v>544262.03</v>
      </c>
      <c r="E3156" s="3">
        <f t="shared" si="98"/>
        <v>2.4634830871151604E-3</v>
      </c>
      <c r="F3156" s="3">
        <f t="shared" si="99"/>
        <v>84.047407845237757</v>
      </c>
      <c r="G3156" t="s">
        <v>14473</v>
      </c>
    </row>
    <row r="3157" spans="1:7" x14ac:dyDescent="0.35">
      <c r="A3157" t="s">
        <v>3</v>
      </c>
      <c r="B3157" t="s">
        <v>16</v>
      </c>
      <c r="C3157" t="s">
        <v>13445</v>
      </c>
      <c r="D3157" s="2">
        <v>544027.79</v>
      </c>
      <c r="E3157" s="3">
        <f t="shared" si="98"/>
        <v>2.4624228509669108E-3</v>
      </c>
      <c r="F3157" s="3">
        <f t="shared" si="99"/>
        <v>84.049870268088725</v>
      </c>
      <c r="G3157" t="s">
        <v>14473</v>
      </c>
    </row>
    <row r="3158" spans="1:7" x14ac:dyDescent="0.35">
      <c r="A3158" t="s">
        <v>10</v>
      </c>
      <c r="B3158" t="s">
        <v>13</v>
      </c>
      <c r="C3158" t="s">
        <v>1142</v>
      </c>
      <c r="D3158" s="2">
        <v>543958.85</v>
      </c>
      <c r="E3158" s="3">
        <f t="shared" si="98"/>
        <v>2.4621108091292215E-3</v>
      </c>
      <c r="F3158" s="3">
        <f t="shared" si="99"/>
        <v>84.052332378897859</v>
      </c>
      <c r="G3158" t="s">
        <v>14473</v>
      </c>
    </row>
    <row r="3159" spans="1:7" x14ac:dyDescent="0.35">
      <c r="A3159" t="s">
        <v>10</v>
      </c>
      <c r="B3159" t="s">
        <v>73</v>
      </c>
      <c r="C3159" t="s">
        <v>9948</v>
      </c>
      <c r="D3159" s="2">
        <v>543897.11</v>
      </c>
      <c r="E3159" s="3">
        <f t="shared" si="98"/>
        <v>2.4618313565174001E-3</v>
      </c>
      <c r="F3159" s="3">
        <f t="shared" si="99"/>
        <v>84.054794210254371</v>
      </c>
      <c r="G3159" t="s">
        <v>14473</v>
      </c>
    </row>
    <row r="3160" spans="1:7" x14ac:dyDescent="0.35">
      <c r="A3160" t="s">
        <v>3</v>
      </c>
      <c r="B3160" t="s">
        <v>13</v>
      </c>
      <c r="C3160" s="8" t="s">
        <v>9642</v>
      </c>
      <c r="D3160" s="2">
        <v>543793.49</v>
      </c>
      <c r="E3160" s="3">
        <f t="shared" si="98"/>
        <v>2.4613623432417787E-3</v>
      </c>
      <c r="F3160" s="3">
        <f t="shared" si="99"/>
        <v>84.057255572597612</v>
      </c>
      <c r="G3160" t="s">
        <v>14480</v>
      </c>
    </row>
    <row r="3161" spans="1:7" x14ac:dyDescent="0.35">
      <c r="A3161" t="s">
        <v>3</v>
      </c>
      <c r="B3161" t="s">
        <v>9</v>
      </c>
      <c r="C3161" t="s">
        <v>8304</v>
      </c>
      <c r="D3161" s="2">
        <v>543588.26</v>
      </c>
      <c r="E3161" s="3">
        <f t="shared" si="98"/>
        <v>2.46043341451609E-3</v>
      </c>
      <c r="F3161" s="3">
        <f t="shared" si="99"/>
        <v>84.059716006012124</v>
      </c>
      <c r="G3161" t="s">
        <v>14480</v>
      </c>
    </row>
    <row r="3162" spans="1:7" x14ac:dyDescent="0.35">
      <c r="A3162" t="s">
        <v>3</v>
      </c>
      <c r="B3162" t="s">
        <v>13</v>
      </c>
      <c r="C3162" s="8" t="s">
        <v>1225</v>
      </c>
      <c r="D3162" s="2">
        <v>543361.75</v>
      </c>
      <c r="E3162" s="3">
        <f t="shared" si="98"/>
        <v>2.4594081665228348E-3</v>
      </c>
      <c r="F3162" s="3">
        <f t="shared" si="99"/>
        <v>84.062175414178654</v>
      </c>
      <c r="G3162" t="s">
        <v>14480</v>
      </c>
    </row>
    <row r="3163" spans="1:7" x14ac:dyDescent="0.35">
      <c r="A3163" t="s">
        <v>10</v>
      </c>
      <c r="B3163" t="s">
        <v>9</v>
      </c>
      <c r="C3163" t="s">
        <v>11647</v>
      </c>
      <c r="D3163" s="2">
        <v>543266.25</v>
      </c>
      <c r="E3163" s="3">
        <f t="shared" si="98"/>
        <v>2.4589759066519423E-3</v>
      </c>
      <c r="F3163" s="3">
        <f t="shared" si="99"/>
        <v>84.064634390085303</v>
      </c>
      <c r="G3163" t="s">
        <v>14473</v>
      </c>
    </row>
    <row r="3164" spans="1:7" x14ac:dyDescent="0.35">
      <c r="A3164" t="s">
        <v>3</v>
      </c>
      <c r="B3164" t="s">
        <v>8</v>
      </c>
      <c r="C3164" t="s">
        <v>13369</v>
      </c>
      <c r="D3164" s="2">
        <v>543165.55000000005</v>
      </c>
      <c r="E3164" s="3">
        <f t="shared" si="98"/>
        <v>2.4585201101179231E-3</v>
      </c>
      <c r="F3164" s="3">
        <f t="shared" si="99"/>
        <v>84.067092910195427</v>
      </c>
      <c r="G3164" t="s">
        <v>14480</v>
      </c>
    </row>
    <row r="3165" spans="1:7" x14ac:dyDescent="0.35">
      <c r="A3165" t="s">
        <v>3</v>
      </c>
      <c r="B3165" t="s">
        <v>40</v>
      </c>
      <c r="C3165" s="6" t="s">
        <v>2799</v>
      </c>
      <c r="D3165" s="2">
        <v>543010.73</v>
      </c>
      <c r="E3165" s="3">
        <f t="shared" si="98"/>
        <v>2.4578193512361261E-3</v>
      </c>
      <c r="F3165" s="3">
        <f t="shared" si="99"/>
        <v>84.069550729546663</v>
      </c>
      <c r="G3165" t="s">
        <v>14473</v>
      </c>
    </row>
    <row r="3166" spans="1:7" x14ac:dyDescent="0.35">
      <c r="A3166" t="s">
        <v>3</v>
      </c>
      <c r="B3166" t="s">
        <v>22</v>
      </c>
      <c r="C3166" t="s">
        <v>13440</v>
      </c>
      <c r="D3166" s="2">
        <v>542320.11</v>
      </c>
      <c r="E3166" s="3">
        <f t="shared" si="98"/>
        <v>2.4546934107959606E-3</v>
      </c>
      <c r="F3166" s="3">
        <f t="shared" si="99"/>
        <v>84.07200542295746</v>
      </c>
      <c r="G3166" t="s">
        <v>14473</v>
      </c>
    </row>
    <row r="3167" spans="1:7" x14ac:dyDescent="0.35">
      <c r="A3167" t="s">
        <v>10</v>
      </c>
      <c r="B3167" t="s">
        <v>16</v>
      </c>
      <c r="C3167" t="s">
        <v>7491</v>
      </c>
      <c r="D3167" s="2">
        <v>542054.69999999995</v>
      </c>
      <c r="E3167" s="3">
        <f t="shared" si="98"/>
        <v>2.4534920904573888E-3</v>
      </c>
      <c r="F3167" s="3">
        <f t="shared" si="99"/>
        <v>84.074458915047913</v>
      </c>
      <c r="G3167" t="s">
        <v>14473</v>
      </c>
    </row>
    <row r="3168" spans="1:7" x14ac:dyDescent="0.35">
      <c r="A3168" t="s">
        <v>10</v>
      </c>
      <c r="B3168" t="s">
        <v>6</v>
      </c>
      <c r="C3168" t="s">
        <v>8415</v>
      </c>
      <c r="D3168" s="2">
        <v>542005.18000000005</v>
      </c>
      <c r="E3168" s="3">
        <f t="shared" si="98"/>
        <v>2.453267949003917E-3</v>
      </c>
      <c r="F3168" s="3">
        <f t="shared" si="99"/>
        <v>84.076912182996921</v>
      </c>
      <c r="G3168" t="s">
        <v>14473</v>
      </c>
    </row>
    <row r="3169" spans="1:7" x14ac:dyDescent="0.35">
      <c r="A3169" t="s">
        <v>3</v>
      </c>
      <c r="B3169" t="s">
        <v>8</v>
      </c>
      <c r="C3169" t="s">
        <v>4317</v>
      </c>
      <c r="D3169" s="2">
        <v>541875.68000000005</v>
      </c>
      <c r="E3169" s="3">
        <f t="shared" si="98"/>
        <v>2.4526817955664243E-3</v>
      </c>
      <c r="F3169" s="3">
        <f t="shared" si="99"/>
        <v>84.079364864792481</v>
      </c>
      <c r="G3169" t="s">
        <v>14473</v>
      </c>
    </row>
    <row r="3170" spans="1:7" x14ac:dyDescent="0.35">
      <c r="A3170" t="s">
        <v>3</v>
      </c>
      <c r="B3170" t="s">
        <v>29</v>
      </c>
      <c r="C3170" s="8" t="s">
        <v>2449</v>
      </c>
      <c r="D3170" s="2">
        <v>541662.07999999996</v>
      </c>
      <c r="E3170" s="3">
        <f t="shared" si="98"/>
        <v>2.4517149818656632E-3</v>
      </c>
      <c r="F3170" s="3">
        <f t="shared" si="99"/>
        <v>84.08181657977434</v>
      </c>
      <c r="G3170" t="s">
        <v>14480</v>
      </c>
    </row>
    <row r="3171" spans="1:7" x14ac:dyDescent="0.35">
      <c r="A3171" t="s">
        <v>10</v>
      </c>
      <c r="B3171" t="s">
        <v>9</v>
      </c>
      <c r="C3171" t="s">
        <v>7657</v>
      </c>
      <c r="D3171" s="2">
        <v>541341.18999999994</v>
      </c>
      <c r="E3171" s="3">
        <f t="shared" si="98"/>
        <v>2.4502625434366506E-3</v>
      </c>
      <c r="F3171" s="3">
        <f t="shared" si="99"/>
        <v>84.084266842317774</v>
      </c>
      <c r="G3171" t="s">
        <v>14480</v>
      </c>
    </row>
    <row r="3172" spans="1:7" x14ac:dyDescent="0.35">
      <c r="A3172" t="s">
        <v>3</v>
      </c>
      <c r="B3172" t="s">
        <v>29</v>
      </c>
      <c r="C3172" t="s">
        <v>2130</v>
      </c>
      <c r="D3172" s="2">
        <v>541017.17000000004</v>
      </c>
      <c r="E3172" s="3">
        <f t="shared" si="98"/>
        <v>2.4487959377469484E-3</v>
      </c>
      <c r="F3172" s="3">
        <f t="shared" si="99"/>
        <v>84.086715638255527</v>
      </c>
      <c r="G3172" t="s">
        <v>14480</v>
      </c>
    </row>
    <row r="3173" spans="1:7" x14ac:dyDescent="0.35">
      <c r="A3173" t="s">
        <v>10</v>
      </c>
      <c r="B3173" t="s">
        <v>29</v>
      </c>
      <c r="C3173" t="s">
        <v>21</v>
      </c>
      <c r="D3173" s="2">
        <v>540650.74</v>
      </c>
      <c r="E3173" s="3">
        <f t="shared" si="98"/>
        <v>2.4471373724643183E-3</v>
      </c>
      <c r="F3173" s="3">
        <f t="shared" si="99"/>
        <v>84.089162775627997</v>
      </c>
      <c r="G3173" t="s">
        <v>14473</v>
      </c>
    </row>
    <row r="3174" spans="1:7" x14ac:dyDescent="0.35">
      <c r="A3174" t="s">
        <v>3</v>
      </c>
      <c r="B3174" t="s">
        <v>16</v>
      </c>
      <c r="C3174" t="s">
        <v>6798</v>
      </c>
      <c r="D3174" s="2">
        <v>540594.31000000006</v>
      </c>
      <c r="E3174" s="3">
        <f t="shared" si="98"/>
        <v>2.4468819544065756E-3</v>
      </c>
      <c r="F3174" s="3">
        <f t="shared" si="99"/>
        <v>84.09160965758241</v>
      </c>
      <c r="G3174" t="s">
        <v>14473</v>
      </c>
    </row>
    <row r="3175" spans="1:7" x14ac:dyDescent="0.35">
      <c r="A3175" t="s">
        <v>10</v>
      </c>
      <c r="B3175" t="s">
        <v>22</v>
      </c>
      <c r="C3175" s="7" t="s">
        <v>9052</v>
      </c>
      <c r="D3175" s="2">
        <v>540557.42000000004</v>
      </c>
      <c r="E3175" s="3">
        <f t="shared" si="98"/>
        <v>2.4467149798868141E-3</v>
      </c>
      <c r="F3175" s="3">
        <f t="shared" si="99"/>
        <v>84.094056372562292</v>
      </c>
      <c r="G3175" t="s">
        <v>14480</v>
      </c>
    </row>
    <row r="3176" spans="1:7" x14ac:dyDescent="0.35">
      <c r="A3176" t="s">
        <v>10</v>
      </c>
      <c r="B3176" t="s">
        <v>13</v>
      </c>
      <c r="C3176" t="s">
        <v>1531</v>
      </c>
      <c r="D3176" s="2">
        <v>540427.71</v>
      </c>
      <c r="E3176" s="3">
        <f t="shared" si="98"/>
        <v>2.4461278759302331E-3</v>
      </c>
      <c r="F3176" s="3">
        <f t="shared" si="99"/>
        <v>84.09650250043822</v>
      </c>
      <c r="G3176" t="s">
        <v>14473</v>
      </c>
    </row>
    <row r="3177" spans="1:7" x14ac:dyDescent="0.35">
      <c r="A3177" t="s">
        <v>10</v>
      </c>
      <c r="B3177" t="s">
        <v>9</v>
      </c>
      <c r="C3177" t="s">
        <v>10509</v>
      </c>
      <c r="D3177" s="2">
        <v>540369.41</v>
      </c>
      <c r="E3177" s="3">
        <f t="shared" si="98"/>
        <v>2.4458639937263273E-3</v>
      </c>
      <c r="F3177" s="3">
        <f t="shared" si="99"/>
        <v>84.098948364431948</v>
      </c>
      <c r="G3177" t="s">
        <v>14480</v>
      </c>
    </row>
    <row r="3178" spans="1:7" x14ac:dyDescent="0.35">
      <c r="A3178" t="s">
        <v>10</v>
      </c>
      <c r="B3178" t="s">
        <v>13</v>
      </c>
      <c r="C3178" t="s">
        <v>178</v>
      </c>
      <c r="D3178" s="2">
        <v>540236.51</v>
      </c>
      <c r="E3178" s="3">
        <f t="shared" si="98"/>
        <v>2.4452624509321741E-3</v>
      </c>
      <c r="F3178" s="3">
        <f t="shared" si="99"/>
        <v>84.101393626882881</v>
      </c>
      <c r="G3178" t="s">
        <v>14480</v>
      </c>
    </row>
    <row r="3179" spans="1:7" x14ac:dyDescent="0.35">
      <c r="A3179" t="s">
        <v>10</v>
      </c>
      <c r="B3179" t="s">
        <v>9</v>
      </c>
      <c r="C3179" t="s">
        <v>11478</v>
      </c>
      <c r="D3179" s="2">
        <v>540164.01</v>
      </c>
      <c r="E3179" s="3">
        <f t="shared" si="98"/>
        <v>2.4449342955328054E-3</v>
      </c>
      <c r="F3179" s="3">
        <f t="shared" si="99"/>
        <v>84.103838561178421</v>
      </c>
      <c r="G3179" t="s">
        <v>14480</v>
      </c>
    </row>
    <row r="3180" spans="1:7" x14ac:dyDescent="0.35">
      <c r="A3180" t="s">
        <v>3</v>
      </c>
      <c r="B3180" t="s">
        <v>29</v>
      </c>
      <c r="C3180" s="11" t="s">
        <v>14306</v>
      </c>
      <c r="D3180" s="2">
        <v>540132.72</v>
      </c>
      <c r="E3180" s="3">
        <f t="shared" si="98"/>
        <v>2.4447926681887191E-3</v>
      </c>
      <c r="F3180" s="3">
        <f t="shared" si="99"/>
        <v>84.106283353846607</v>
      </c>
      <c r="G3180" t="s">
        <v>14473</v>
      </c>
    </row>
    <row r="3181" spans="1:7" x14ac:dyDescent="0.35">
      <c r="A3181" t="s">
        <v>3</v>
      </c>
      <c r="B3181" t="s">
        <v>9</v>
      </c>
      <c r="C3181" t="s">
        <v>4154</v>
      </c>
      <c r="D3181" s="2">
        <v>539990.68999999994</v>
      </c>
      <c r="E3181" s="3">
        <f t="shared" si="98"/>
        <v>2.4441498004456521E-3</v>
      </c>
      <c r="F3181" s="3">
        <f t="shared" si="99"/>
        <v>84.108727503647046</v>
      </c>
      <c r="G3181" t="s">
        <v>14473</v>
      </c>
    </row>
    <row r="3182" spans="1:7" x14ac:dyDescent="0.35">
      <c r="A3182" t="s">
        <v>3</v>
      </c>
      <c r="B3182" t="s">
        <v>8</v>
      </c>
      <c r="C3182" t="s">
        <v>6463</v>
      </c>
      <c r="D3182" s="2">
        <v>539936.24</v>
      </c>
      <c r="E3182" s="3">
        <f t="shared" si="98"/>
        <v>2.4439033444250231E-3</v>
      </c>
      <c r="F3182" s="3">
        <f t="shared" si="99"/>
        <v>84.111171406991474</v>
      </c>
      <c r="G3182" t="s">
        <v>14473</v>
      </c>
    </row>
    <row r="3183" spans="1:7" x14ac:dyDescent="0.35">
      <c r="A3183" t="s">
        <v>3</v>
      </c>
      <c r="B3183" t="s">
        <v>22</v>
      </c>
      <c r="C3183" t="s">
        <v>5191</v>
      </c>
      <c r="D3183" s="2">
        <v>539772.96</v>
      </c>
      <c r="E3183" s="3">
        <f t="shared" si="98"/>
        <v>2.4431642932028308E-3</v>
      </c>
      <c r="F3183" s="3">
        <f t="shared" si="99"/>
        <v>84.113614571284671</v>
      </c>
      <c r="G3183" t="s">
        <v>14473</v>
      </c>
    </row>
    <row r="3184" spans="1:7" x14ac:dyDescent="0.35">
      <c r="A3184" t="s">
        <v>3</v>
      </c>
      <c r="B3184" t="s">
        <v>40</v>
      </c>
      <c r="C3184" s="6" t="s">
        <v>5823</v>
      </c>
      <c r="D3184" s="2">
        <v>539752.74</v>
      </c>
      <c r="E3184" s="3">
        <f t="shared" si="98"/>
        <v>2.4430727717935177E-3</v>
      </c>
      <c r="F3184" s="3">
        <f t="shared" si="99"/>
        <v>84.116057644056468</v>
      </c>
      <c r="G3184" t="s">
        <v>14473</v>
      </c>
    </row>
    <row r="3185" spans="1:7" x14ac:dyDescent="0.35">
      <c r="A3185" t="s">
        <v>10</v>
      </c>
      <c r="B3185" t="s">
        <v>6</v>
      </c>
      <c r="C3185" t="s">
        <v>4780</v>
      </c>
      <c r="D3185" s="2">
        <v>539709.42000000004</v>
      </c>
      <c r="E3185" s="3">
        <f t="shared" si="98"/>
        <v>2.4428766932845436E-3</v>
      </c>
      <c r="F3185" s="3">
        <f t="shared" si="99"/>
        <v>84.118500520749748</v>
      </c>
      <c r="G3185" t="s">
        <v>14473</v>
      </c>
    </row>
    <row r="3186" spans="1:7" x14ac:dyDescent="0.35">
      <c r="A3186" t="s">
        <v>3</v>
      </c>
      <c r="B3186" t="s">
        <v>122</v>
      </c>
      <c r="C3186" s="7" t="s">
        <v>1363</v>
      </c>
      <c r="D3186" s="2">
        <v>539704.94999999995</v>
      </c>
      <c r="E3186" s="3">
        <f t="shared" si="98"/>
        <v>2.4428564608068165E-3</v>
      </c>
      <c r="F3186" s="3">
        <f t="shared" si="99"/>
        <v>84.120943377210551</v>
      </c>
      <c r="G3186" t="s">
        <v>14480</v>
      </c>
    </row>
    <row r="3187" spans="1:7" x14ac:dyDescent="0.35">
      <c r="A3187" t="s">
        <v>10</v>
      </c>
      <c r="B3187" t="s">
        <v>9</v>
      </c>
      <c r="C3187" t="s">
        <v>261</v>
      </c>
      <c r="D3187" s="2">
        <v>539164.11</v>
      </c>
      <c r="E3187" s="3">
        <f t="shared" si="98"/>
        <v>2.4404084667903401E-3</v>
      </c>
      <c r="F3187" s="3">
        <f t="shared" si="99"/>
        <v>84.123383785677348</v>
      </c>
      <c r="G3187" t="s">
        <v>14473</v>
      </c>
    </row>
    <row r="3188" spans="1:7" x14ac:dyDescent="0.35">
      <c r="A3188" t="s">
        <v>3</v>
      </c>
      <c r="B3188" t="s">
        <v>9</v>
      </c>
      <c r="C3188" t="s">
        <v>13857</v>
      </c>
      <c r="D3188" s="2">
        <v>539105.56000000006</v>
      </c>
      <c r="E3188" s="3">
        <f t="shared" si="98"/>
        <v>2.4401434530160917E-3</v>
      </c>
      <c r="F3188" s="3">
        <f t="shared" si="99"/>
        <v>84.125823929130362</v>
      </c>
      <c r="G3188" t="s">
        <v>14473</v>
      </c>
    </row>
    <row r="3189" spans="1:7" x14ac:dyDescent="0.35">
      <c r="A3189" t="s">
        <v>10</v>
      </c>
      <c r="B3189" t="s">
        <v>40</v>
      </c>
      <c r="C3189" t="s">
        <v>2845</v>
      </c>
      <c r="D3189" s="2">
        <v>539086.81999999995</v>
      </c>
      <c r="E3189" s="3">
        <f t="shared" si="98"/>
        <v>2.4400586305032058E-3</v>
      </c>
      <c r="F3189" s="3">
        <f t="shared" si="99"/>
        <v>84.12826398776086</v>
      </c>
      <c r="G3189" t="s">
        <v>14473</v>
      </c>
    </row>
    <row r="3190" spans="1:7" x14ac:dyDescent="0.35">
      <c r="A3190" t="s">
        <v>10</v>
      </c>
      <c r="B3190" t="s">
        <v>9</v>
      </c>
      <c r="C3190" t="s">
        <v>4055</v>
      </c>
      <c r="D3190" s="2">
        <v>539006.54</v>
      </c>
      <c r="E3190" s="3">
        <f t="shared" si="98"/>
        <v>2.4396952606347746E-3</v>
      </c>
      <c r="F3190" s="3">
        <f t="shared" si="99"/>
        <v>84.130703683021494</v>
      </c>
      <c r="G3190" t="s">
        <v>14480</v>
      </c>
    </row>
    <row r="3191" spans="1:7" x14ac:dyDescent="0.35">
      <c r="A3191" t="s">
        <v>3</v>
      </c>
      <c r="B3191" t="s">
        <v>32</v>
      </c>
      <c r="C3191" s="7" t="s">
        <v>8628</v>
      </c>
      <c r="D3191" s="2">
        <v>538912.84</v>
      </c>
      <c r="E3191" s="3">
        <f t="shared" si="98"/>
        <v>2.4392711480703488E-3</v>
      </c>
      <c r="F3191" s="3">
        <f t="shared" si="99"/>
        <v>84.133142954169571</v>
      </c>
      <c r="G3191" t="s">
        <v>14480</v>
      </c>
    </row>
    <row r="3192" spans="1:7" x14ac:dyDescent="0.35">
      <c r="A3192" t="s">
        <v>10</v>
      </c>
      <c r="B3192" t="s">
        <v>681</v>
      </c>
      <c r="C3192" t="s">
        <v>5413</v>
      </c>
      <c r="D3192" s="2">
        <v>538852.80000000005</v>
      </c>
      <c r="E3192" s="3">
        <f t="shared" si="98"/>
        <v>2.4389993901368584E-3</v>
      </c>
      <c r="F3192" s="3">
        <f t="shared" si="99"/>
        <v>84.135581953559708</v>
      </c>
      <c r="G3192" t="s">
        <v>14473</v>
      </c>
    </row>
    <row r="3193" spans="1:7" x14ac:dyDescent="0.35">
      <c r="A3193" t="s">
        <v>10</v>
      </c>
      <c r="B3193" t="s">
        <v>6</v>
      </c>
      <c r="C3193" t="s">
        <v>19</v>
      </c>
      <c r="D3193" s="2">
        <v>538753.07999999996</v>
      </c>
      <c r="E3193" s="3">
        <f t="shared" si="98"/>
        <v>2.4385480293585811E-3</v>
      </c>
      <c r="F3193" s="3">
        <f t="shared" si="99"/>
        <v>84.138020501589068</v>
      </c>
      <c r="G3193" t="s">
        <v>14473</v>
      </c>
    </row>
    <row r="3194" spans="1:7" x14ac:dyDescent="0.35">
      <c r="A3194" t="s">
        <v>3</v>
      </c>
      <c r="B3194" t="s">
        <v>8</v>
      </c>
      <c r="C3194" t="s">
        <v>9821</v>
      </c>
      <c r="D3194" s="2">
        <v>537799.71</v>
      </c>
      <c r="E3194" s="3">
        <f t="shared" si="98"/>
        <v>2.4342328084882904E-3</v>
      </c>
      <c r="F3194" s="3">
        <f t="shared" si="99"/>
        <v>84.140454734397551</v>
      </c>
      <c r="G3194" t="s">
        <v>14473</v>
      </c>
    </row>
    <row r="3195" spans="1:7" x14ac:dyDescent="0.35">
      <c r="A3195" t="s">
        <v>3</v>
      </c>
      <c r="B3195" t="s">
        <v>9</v>
      </c>
      <c r="C3195" t="s">
        <v>1062</v>
      </c>
      <c r="D3195" s="2">
        <v>537487.93000000005</v>
      </c>
      <c r="E3195" s="3">
        <f t="shared" si="98"/>
        <v>2.4328216044825642E-3</v>
      </c>
      <c r="F3195" s="3">
        <f t="shared" si="99"/>
        <v>84.142887556002037</v>
      </c>
      <c r="G3195" t="s">
        <v>14473</v>
      </c>
    </row>
    <row r="3196" spans="1:7" x14ac:dyDescent="0.35">
      <c r="A3196" t="s">
        <v>3</v>
      </c>
      <c r="B3196" t="s">
        <v>9</v>
      </c>
      <c r="C3196" t="s">
        <v>10159</v>
      </c>
      <c r="D3196" s="2">
        <v>537408.76</v>
      </c>
      <c r="E3196" s="3">
        <f t="shared" si="98"/>
        <v>2.4324632587864534E-3</v>
      </c>
      <c r="F3196" s="3">
        <f t="shared" si="99"/>
        <v>84.145320019260822</v>
      </c>
      <c r="G3196" t="s">
        <v>14480</v>
      </c>
    </row>
    <row r="3197" spans="1:7" x14ac:dyDescent="0.35">
      <c r="A3197" t="s">
        <v>10</v>
      </c>
      <c r="B3197" t="s">
        <v>9</v>
      </c>
      <c r="C3197" t="s">
        <v>1844</v>
      </c>
      <c r="D3197" s="2">
        <v>537231.43999999994</v>
      </c>
      <c r="E3197" s="3">
        <f t="shared" si="98"/>
        <v>2.4316606585738179E-3</v>
      </c>
      <c r="F3197" s="3">
        <f t="shared" si="99"/>
        <v>84.147751679919395</v>
      </c>
      <c r="G3197" t="s">
        <v>14480</v>
      </c>
    </row>
    <row r="3198" spans="1:7" x14ac:dyDescent="0.35">
      <c r="A3198" t="s">
        <v>10</v>
      </c>
      <c r="B3198" t="s">
        <v>8</v>
      </c>
      <c r="C3198" t="s">
        <v>91</v>
      </c>
      <c r="D3198" s="2">
        <v>537227.9</v>
      </c>
      <c r="E3198" s="3">
        <f t="shared" si="98"/>
        <v>2.4316446355377662E-3</v>
      </c>
      <c r="F3198" s="3">
        <f t="shared" si="99"/>
        <v>84.150183324554931</v>
      </c>
      <c r="G3198" t="s">
        <v>14473</v>
      </c>
    </row>
    <row r="3199" spans="1:7" x14ac:dyDescent="0.35">
      <c r="A3199" t="s">
        <v>3</v>
      </c>
      <c r="B3199" t="s">
        <v>9</v>
      </c>
      <c r="C3199" t="s">
        <v>3470</v>
      </c>
      <c r="D3199" s="2">
        <v>537096.81999999995</v>
      </c>
      <c r="E3199" s="3">
        <f t="shared" si="98"/>
        <v>2.4310513305757075E-3</v>
      </c>
      <c r="F3199" s="3">
        <f t="shared" si="99"/>
        <v>84.152614375885506</v>
      </c>
      <c r="G3199" t="s">
        <v>14480</v>
      </c>
    </row>
    <row r="3200" spans="1:7" x14ac:dyDescent="0.35">
      <c r="A3200" t="s">
        <v>3</v>
      </c>
      <c r="B3200" t="s">
        <v>9</v>
      </c>
      <c r="C3200" s="8" t="s">
        <v>3954</v>
      </c>
      <c r="D3200" s="2">
        <v>536643.81000000006</v>
      </c>
      <c r="E3200" s="3">
        <f t="shared" si="98"/>
        <v>2.4290008798520117E-3</v>
      </c>
      <c r="F3200" s="3">
        <f t="shared" si="99"/>
        <v>84.155043376765363</v>
      </c>
      <c r="G3200" t="s">
        <v>14480</v>
      </c>
    </row>
    <row r="3201" spans="1:7" x14ac:dyDescent="0.35">
      <c r="A3201" t="s">
        <v>3</v>
      </c>
      <c r="B3201" t="s">
        <v>9</v>
      </c>
      <c r="C3201" t="s">
        <v>4747</v>
      </c>
      <c r="D3201" s="2">
        <v>536639.94999999995</v>
      </c>
      <c r="E3201" s="3">
        <f t="shared" si="98"/>
        <v>2.4289834084059206E-3</v>
      </c>
      <c r="F3201" s="3">
        <f t="shared" si="99"/>
        <v>84.15747236017377</v>
      </c>
      <c r="G3201" t="s">
        <v>14473</v>
      </c>
    </row>
    <row r="3202" spans="1:7" x14ac:dyDescent="0.35">
      <c r="A3202" t="s">
        <v>3</v>
      </c>
      <c r="B3202" t="s">
        <v>32</v>
      </c>
      <c r="C3202" t="s">
        <v>8632</v>
      </c>
      <c r="D3202" s="2">
        <v>536519.81000000006</v>
      </c>
      <c r="E3202" s="3">
        <f t="shared" si="98"/>
        <v>2.4284396209620571E-3</v>
      </c>
      <c r="F3202" s="3">
        <f t="shared" si="99"/>
        <v>84.159900799794727</v>
      </c>
      <c r="G3202" t="s">
        <v>14473</v>
      </c>
    </row>
    <row r="3203" spans="1:7" x14ac:dyDescent="0.35">
      <c r="A3203" t="s">
        <v>10</v>
      </c>
      <c r="B3203" t="s">
        <v>29</v>
      </c>
      <c r="C3203" t="s">
        <v>764</v>
      </c>
      <c r="D3203" s="2">
        <v>536297.46</v>
      </c>
      <c r="E3203" s="3">
        <f t="shared" ref="E3203:E3266" si="100">(D3203/$D$29638)*100</f>
        <v>2.4274332022993033E-3</v>
      </c>
      <c r="F3203" s="3">
        <f t="shared" si="99"/>
        <v>84.162328232997027</v>
      </c>
      <c r="G3203" t="s">
        <v>14473</v>
      </c>
    </row>
    <row r="3204" spans="1:7" x14ac:dyDescent="0.35">
      <c r="A3204" t="s">
        <v>10</v>
      </c>
      <c r="B3204" t="s">
        <v>9</v>
      </c>
      <c r="C3204" t="s">
        <v>1345</v>
      </c>
      <c r="D3204" s="2">
        <v>536215.5</v>
      </c>
      <c r="E3204" s="3">
        <f t="shared" si="100"/>
        <v>2.4270622282781687E-3</v>
      </c>
      <c r="F3204" s="3">
        <f t="shared" ref="F3204:F3267" si="101">E3204+F3203</f>
        <v>84.164755295225305</v>
      </c>
      <c r="G3204" t="s">
        <v>14473</v>
      </c>
    </row>
    <row r="3205" spans="1:7" x14ac:dyDescent="0.35">
      <c r="A3205" t="s">
        <v>10</v>
      </c>
      <c r="B3205" t="s">
        <v>55</v>
      </c>
      <c r="C3205" t="s">
        <v>996</v>
      </c>
      <c r="D3205" s="2">
        <v>536065.41</v>
      </c>
      <c r="E3205" s="3">
        <f t="shared" si="100"/>
        <v>2.4263828787072553E-3</v>
      </c>
      <c r="F3205" s="3">
        <f t="shared" si="101"/>
        <v>84.167181678104015</v>
      </c>
      <c r="G3205" t="s">
        <v>14480</v>
      </c>
    </row>
    <row r="3206" spans="1:7" x14ac:dyDescent="0.35">
      <c r="A3206" t="s">
        <v>3</v>
      </c>
      <c r="B3206" t="s">
        <v>180</v>
      </c>
      <c r="C3206" s="13" t="s">
        <v>9458</v>
      </c>
      <c r="D3206" s="2">
        <v>535972.69999999995</v>
      </c>
      <c r="E3206" s="3">
        <f t="shared" si="100"/>
        <v>2.4259632471613861E-3</v>
      </c>
      <c r="F3206" s="3">
        <f t="shared" si="101"/>
        <v>84.169607641351178</v>
      </c>
      <c r="G3206" t="s">
        <v>14480</v>
      </c>
    </row>
    <row r="3207" spans="1:7" x14ac:dyDescent="0.35">
      <c r="A3207" t="s">
        <v>3</v>
      </c>
      <c r="B3207" t="s">
        <v>8</v>
      </c>
      <c r="C3207" s="8" t="s">
        <v>5045</v>
      </c>
      <c r="D3207" s="2">
        <v>535893.18999999994</v>
      </c>
      <c r="E3207" s="3">
        <f t="shared" si="100"/>
        <v>2.4256033625296098E-3</v>
      </c>
      <c r="F3207" s="3">
        <f t="shared" si="101"/>
        <v>84.172033244713703</v>
      </c>
      <c r="G3207" t="s">
        <v>14480</v>
      </c>
    </row>
    <row r="3208" spans="1:7" x14ac:dyDescent="0.35">
      <c r="A3208" t="s">
        <v>3</v>
      </c>
      <c r="B3208" t="s">
        <v>76</v>
      </c>
      <c r="C3208" t="s">
        <v>4651</v>
      </c>
      <c r="D3208" s="2">
        <v>535811.5</v>
      </c>
      <c r="E3208" s="3">
        <f t="shared" si="100"/>
        <v>2.4252336106044452E-3</v>
      </c>
      <c r="F3208" s="3">
        <f t="shared" si="101"/>
        <v>84.174458478324311</v>
      </c>
      <c r="G3208" t="s">
        <v>14473</v>
      </c>
    </row>
    <row r="3209" spans="1:7" x14ac:dyDescent="0.35">
      <c r="A3209" t="s">
        <v>10</v>
      </c>
      <c r="B3209" t="s">
        <v>9</v>
      </c>
      <c r="C3209" s="8" t="s">
        <v>5489</v>
      </c>
      <c r="D3209" s="2">
        <v>535549.56999999995</v>
      </c>
      <c r="E3209" s="3">
        <f t="shared" si="100"/>
        <v>2.424048041725043E-3</v>
      </c>
      <c r="F3209" s="3">
        <f t="shared" si="101"/>
        <v>84.176882526366043</v>
      </c>
      <c r="G3209" t="s">
        <v>14480</v>
      </c>
    </row>
    <row r="3210" spans="1:7" x14ac:dyDescent="0.35">
      <c r="A3210" t="s">
        <v>3</v>
      </c>
      <c r="B3210" t="s">
        <v>9</v>
      </c>
      <c r="C3210" t="s">
        <v>4867</v>
      </c>
      <c r="D3210" s="2">
        <v>535442.02</v>
      </c>
      <c r="E3210" s="3">
        <f t="shared" si="100"/>
        <v>2.4235612401636349E-3</v>
      </c>
      <c r="F3210" s="3">
        <f t="shared" si="101"/>
        <v>84.179306087606207</v>
      </c>
      <c r="G3210" t="s">
        <v>14473</v>
      </c>
    </row>
    <row r="3211" spans="1:7" x14ac:dyDescent="0.35">
      <c r="A3211" t="s">
        <v>3</v>
      </c>
      <c r="B3211" t="s">
        <v>180</v>
      </c>
      <c r="C3211" s="7" t="s">
        <v>4198</v>
      </c>
      <c r="D3211" s="2">
        <v>535396.98</v>
      </c>
      <c r="E3211" s="3">
        <f t="shared" si="100"/>
        <v>2.4233573764507032E-3</v>
      </c>
      <c r="F3211" s="3">
        <f t="shared" si="101"/>
        <v>84.181729444982665</v>
      </c>
      <c r="G3211" t="s">
        <v>14480</v>
      </c>
    </row>
    <row r="3212" spans="1:7" x14ac:dyDescent="0.35">
      <c r="A3212" t="s">
        <v>10</v>
      </c>
      <c r="B3212" t="s">
        <v>33</v>
      </c>
      <c r="C3212" t="s">
        <v>6650</v>
      </c>
      <c r="D3212" s="2">
        <v>535326.82999999996</v>
      </c>
      <c r="E3212" s="3">
        <f t="shared" si="100"/>
        <v>2.423039857812555E-3</v>
      </c>
      <c r="F3212" s="3">
        <f t="shared" si="101"/>
        <v>84.184152484840482</v>
      </c>
      <c r="G3212" t="s">
        <v>14473</v>
      </c>
    </row>
    <row r="3213" spans="1:7" x14ac:dyDescent="0.35">
      <c r="A3213" t="s">
        <v>10</v>
      </c>
      <c r="B3213" t="s">
        <v>38</v>
      </c>
      <c r="C3213" t="s">
        <v>1792</v>
      </c>
      <c r="D3213" s="2">
        <v>534781.52</v>
      </c>
      <c r="E3213" s="3">
        <f t="shared" si="100"/>
        <v>2.4205716313183525E-3</v>
      </c>
      <c r="F3213" s="3">
        <f t="shared" si="101"/>
        <v>84.186573056471801</v>
      </c>
      <c r="G3213" t="s">
        <v>14473</v>
      </c>
    </row>
    <row r="3214" spans="1:7" x14ac:dyDescent="0.35">
      <c r="A3214" t="s">
        <v>3</v>
      </c>
      <c r="B3214" t="s">
        <v>681</v>
      </c>
      <c r="C3214" s="7" t="s">
        <v>9604</v>
      </c>
      <c r="D3214" s="2">
        <v>534686.21</v>
      </c>
      <c r="E3214" s="3">
        <f t="shared" si="100"/>
        <v>2.4201402314409201E-3</v>
      </c>
      <c r="F3214" s="3">
        <f t="shared" si="101"/>
        <v>84.188993196703237</v>
      </c>
      <c r="G3214" t="s">
        <v>14480</v>
      </c>
    </row>
    <row r="3215" spans="1:7" x14ac:dyDescent="0.35">
      <c r="A3215" t="s">
        <v>10</v>
      </c>
      <c r="B3215" t="s">
        <v>13</v>
      </c>
      <c r="C3215" t="s">
        <v>1802</v>
      </c>
      <c r="D3215" s="2">
        <v>534565.27</v>
      </c>
      <c r="E3215" s="3">
        <f t="shared" si="100"/>
        <v>2.4195928229719596E-3</v>
      </c>
      <c r="F3215" s="3">
        <f t="shared" si="101"/>
        <v>84.191412789526211</v>
      </c>
      <c r="G3215" t="s">
        <v>14480</v>
      </c>
    </row>
    <row r="3216" spans="1:7" x14ac:dyDescent="0.35">
      <c r="A3216" t="s">
        <v>10</v>
      </c>
      <c r="B3216" t="s">
        <v>9</v>
      </c>
      <c r="C3216" t="s">
        <v>1678</v>
      </c>
      <c r="D3216" s="2">
        <v>534531.04</v>
      </c>
      <c r="E3216" s="3">
        <f t="shared" si="100"/>
        <v>2.4194378883606441E-3</v>
      </c>
      <c r="F3216" s="3">
        <f t="shared" si="101"/>
        <v>84.193832227414575</v>
      </c>
      <c r="G3216" t="s">
        <v>14473</v>
      </c>
    </row>
    <row r="3217" spans="1:7" x14ac:dyDescent="0.35">
      <c r="A3217" t="s">
        <v>10</v>
      </c>
      <c r="B3217" t="s">
        <v>33</v>
      </c>
      <c r="C3217" t="s">
        <v>21</v>
      </c>
      <c r="D3217" s="2">
        <v>534424.14</v>
      </c>
      <c r="E3217" s="3">
        <f t="shared" si="100"/>
        <v>2.4189540288821268E-3</v>
      </c>
      <c r="F3217" s="3">
        <f t="shared" si="101"/>
        <v>84.196251181443458</v>
      </c>
      <c r="G3217" t="s">
        <v>14473</v>
      </c>
    </row>
    <row r="3218" spans="1:7" x14ac:dyDescent="0.35">
      <c r="A3218" t="s">
        <v>10</v>
      </c>
      <c r="B3218" t="s">
        <v>18</v>
      </c>
      <c r="C3218" t="s">
        <v>10800</v>
      </c>
      <c r="D3218" s="2">
        <v>534414.17000000004</v>
      </c>
      <c r="E3218" s="3">
        <f t="shared" si="100"/>
        <v>2.4189089018568618E-3</v>
      </c>
      <c r="F3218" s="3">
        <f t="shared" si="101"/>
        <v>84.198670090345317</v>
      </c>
      <c r="G3218" t="s">
        <v>14473</v>
      </c>
    </row>
    <row r="3219" spans="1:7" x14ac:dyDescent="0.35">
      <c r="A3219" t="s">
        <v>3</v>
      </c>
      <c r="B3219" t="s">
        <v>9</v>
      </c>
      <c r="C3219" t="s">
        <v>3450</v>
      </c>
      <c r="D3219" s="2">
        <v>534312.25</v>
      </c>
      <c r="E3219" s="3">
        <f t="shared" si="100"/>
        <v>2.4184475832595698E-3</v>
      </c>
      <c r="F3219" s="3">
        <f t="shared" si="101"/>
        <v>84.20108853792857</v>
      </c>
      <c r="G3219" t="s">
        <v>14480</v>
      </c>
    </row>
    <row r="3220" spans="1:7" x14ac:dyDescent="0.35">
      <c r="A3220" t="s">
        <v>10</v>
      </c>
      <c r="B3220" t="s">
        <v>8</v>
      </c>
      <c r="C3220" t="s">
        <v>921</v>
      </c>
      <c r="D3220" s="2">
        <v>534299.43999999994</v>
      </c>
      <c r="E3220" s="3">
        <f t="shared" si="100"/>
        <v>2.418389601595212E-3</v>
      </c>
      <c r="F3220" s="3">
        <f t="shared" si="101"/>
        <v>84.203506927530171</v>
      </c>
      <c r="G3220" t="s">
        <v>14473</v>
      </c>
    </row>
    <row r="3221" spans="1:7" x14ac:dyDescent="0.35">
      <c r="A3221" t="s">
        <v>10</v>
      </c>
      <c r="B3221" t="s">
        <v>6</v>
      </c>
      <c r="C3221" s="8" t="s">
        <v>2392</v>
      </c>
      <c r="D3221" s="2">
        <v>534250.78</v>
      </c>
      <c r="E3221" s="3">
        <f t="shared" si="100"/>
        <v>2.4181693527437192E-3</v>
      </c>
      <c r="F3221" s="3">
        <f t="shared" si="101"/>
        <v>84.205925096882908</v>
      </c>
      <c r="G3221" t="s">
        <v>14480</v>
      </c>
    </row>
    <row r="3222" spans="1:7" x14ac:dyDescent="0.35">
      <c r="A3222" t="s">
        <v>3</v>
      </c>
      <c r="B3222" t="s">
        <v>8</v>
      </c>
      <c r="C3222" t="s">
        <v>2423</v>
      </c>
      <c r="D3222" s="2">
        <v>534203.59</v>
      </c>
      <c r="E3222" s="3">
        <f t="shared" si="100"/>
        <v>2.4179557575258401E-3</v>
      </c>
      <c r="F3222" s="3">
        <f t="shared" si="101"/>
        <v>84.20834305264043</v>
      </c>
      <c r="G3222" t="s">
        <v>14480</v>
      </c>
    </row>
    <row r="3223" spans="1:7" x14ac:dyDescent="0.35">
      <c r="A3223" t="s">
        <v>10</v>
      </c>
      <c r="B3223" t="s">
        <v>13</v>
      </c>
      <c r="C3223" s="8" t="s">
        <v>2449</v>
      </c>
      <c r="D3223" s="2">
        <v>534022.63</v>
      </c>
      <c r="E3223" s="3">
        <f t="shared" si="100"/>
        <v>2.4171366816490162E-3</v>
      </c>
      <c r="F3223" s="3">
        <f t="shared" si="101"/>
        <v>84.210760189322073</v>
      </c>
      <c r="G3223" t="s">
        <v>14480</v>
      </c>
    </row>
    <row r="3224" spans="1:7" x14ac:dyDescent="0.35">
      <c r="A3224" t="s">
        <v>10</v>
      </c>
      <c r="B3224" t="s">
        <v>9</v>
      </c>
      <c r="C3224" t="s">
        <v>5831</v>
      </c>
      <c r="D3224" s="2">
        <v>533948.72</v>
      </c>
      <c r="E3224" s="3">
        <f t="shared" si="100"/>
        <v>2.4168021441929146E-3</v>
      </c>
      <c r="F3224" s="3">
        <f t="shared" si="101"/>
        <v>84.21317699146627</v>
      </c>
      <c r="G3224" t="s">
        <v>14473</v>
      </c>
    </row>
    <row r="3225" spans="1:7" x14ac:dyDescent="0.35">
      <c r="A3225" t="s">
        <v>10</v>
      </c>
      <c r="B3225" t="s">
        <v>6</v>
      </c>
      <c r="C3225" t="s">
        <v>317</v>
      </c>
      <c r="D3225" s="2">
        <v>533908.71</v>
      </c>
      <c r="E3225" s="3">
        <f t="shared" si="100"/>
        <v>2.4166210476752768E-3</v>
      </c>
      <c r="F3225" s="3">
        <f t="shared" si="101"/>
        <v>84.215593612513942</v>
      </c>
      <c r="G3225" t="s">
        <v>14473</v>
      </c>
    </row>
    <row r="3226" spans="1:7" x14ac:dyDescent="0.35">
      <c r="A3226" t="s">
        <v>3</v>
      </c>
      <c r="B3226" t="s">
        <v>55</v>
      </c>
      <c r="C3226" t="s">
        <v>996</v>
      </c>
      <c r="D3226" s="2">
        <v>533854.71999999997</v>
      </c>
      <c r="E3226" s="3">
        <f t="shared" si="100"/>
        <v>2.4163766737440779E-3</v>
      </c>
      <c r="F3226" s="3">
        <f t="shared" si="101"/>
        <v>84.218009989187692</v>
      </c>
      <c r="G3226" t="s">
        <v>14480</v>
      </c>
    </row>
    <row r="3227" spans="1:7" x14ac:dyDescent="0.35">
      <c r="A3227" t="s">
        <v>10</v>
      </c>
      <c r="B3227" t="s">
        <v>76</v>
      </c>
      <c r="C3227" t="s">
        <v>4328</v>
      </c>
      <c r="D3227" s="2">
        <v>533774.18999999994</v>
      </c>
      <c r="E3227" s="3">
        <f t="shared" si="100"/>
        <v>2.4160121723053032E-3</v>
      </c>
      <c r="F3227" s="3">
        <f t="shared" si="101"/>
        <v>84.220426001359996</v>
      </c>
      <c r="G3227" t="s">
        <v>14480</v>
      </c>
    </row>
    <row r="3228" spans="1:7" x14ac:dyDescent="0.35">
      <c r="A3228" t="s">
        <v>10</v>
      </c>
      <c r="B3228" t="s">
        <v>8</v>
      </c>
      <c r="C3228" t="s">
        <v>707</v>
      </c>
      <c r="D3228" s="2">
        <v>533527.04000000004</v>
      </c>
      <c r="E3228" s="3">
        <f t="shared" si="100"/>
        <v>2.4148935018645594E-3</v>
      </c>
      <c r="F3228" s="3">
        <f t="shared" si="101"/>
        <v>84.222840894861861</v>
      </c>
      <c r="G3228" t="s">
        <v>14480</v>
      </c>
    </row>
    <row r="3229" spans="1:7" x14ac:dyDescent="0.35">
      <c r="A3229" t="s">
        <v>3</v>
      </c>
      <c r="B3229" t="s">
        <v>948</v>
      </c>
      <c r="C3229" t="s">
        <v>11722</v>
      </c>
      <c r="D3229" s="2">
        <v>533504</v>
      </c>
      <c r="E3229" s="3">
        <f t="shared" si="100"/>
        <v>2.4147892163417805E-3</v>
      </c>
      <c r="F3229" s="3">
        <f t="shared" si="101"/>
        <v>84.225255684078206</v>
      </c>
      <c r="G3229" t="s">
        <v>14473</v>
      </c>
    </row>
    <row r="3230" spans="1:7" x14ac:dyDescent="0.35">
      <c r="A3230" t="s">
        <v>3</v>
      </c>
      <c r="B3230" t="s">
        <v>40</v>
      </c>
      <c r="C3230" s="8" t="s">
        <v>327</v>
      </c>
      <c r="D3230" s="2">
        <v>533443.83999999997</v>
      </c>
      <c r="E3230" s="3">
        <f t="shared" si="100"/>
        <v>2.4145169152545247E-3</v>
      </c>
      <c r="F3230" s="3">
        <f t="shared" si="101"/>
        <v>84.227670200993458</v>
      </c>
      <c r="G3230" t="s">
        <v>14480</v>
      </c>
    </row>
    <row r="3231" spans="1:7" x14ac:dyDescent="0.35">
      <c r="A3231" t="s">
        <v>10</v>
      </c>
      <c r="B3231" t="s">
        <v>67</v>
      </c>
      <c r="C3231" t="s">
        <v>10419</v>
      </c>
      <c r="D3231" s="2">
        <v>533407.18000000005</v>
      </c>
      <c r="E3231" s="3">
        <f t="shared" si="100"/>
        <v>2.4143509817794789E-3</v>
      </c>
      <c r="F3231" s="3">
        <f t="shared" si="101"/>
        <v>84.230084551975239</v>
      </c>
      <c r="G3231" t="s">
        <v>14473</v>
      </c>
    </row>
    <row r="3232" spans="1:7" x14ac:dyDescent="0.35">
      <c r="A3232" t="s">
        <v>10</v>
      </c>
      <c r="B3232" t="s">
        <v>9</v>
      </c>
      <c r="C3232" t="s">
        <v>5154</v>
      </c>
      <c r="D3232" s="2">
        <v>533224.14</v>
      </c>
      <c r="E3232" s="3">
        <f t="shared" si="100"/>
        <v>2.413522491237404E-3</v>
      </c>
      <c r="F3232" s="3">
        <f t="shared" si="101"/>
        <v>84.232498074466477</v>
      </c>
      <c r="G3232" t="s">
        <v>14480</v>
      </c>
    </row>
    <row r="3233" spans="1:7" x14ac:dyDescent="0.35">
      <c r="A3233" t="s">
        <v>10</v>
      </c>
      <c r="B3233" t="s">
        <v>139</v>
      </c>
      <c r="C3233" t="s">
        <v>5619</v>
      </c>
      <c r="D3233" s="2">
        <v>532875.28</v>
      </c>
      <c r="E3233" s="3">
        <f t="shared" si="100"/>
        <v>2.4119434527184558E-3</v>
      </c>
      <c r="F3233" s="3">
        <f t="shared" si="101"/>
        <v>84.234910017919191</v>
      </c>
      <c r="G3233" t="s">
        <v>14473</v>
      </c>
    </row>
    <row r="3234" spans="1:7" x14ac:dyDescent="0.35">
      <c r="A3234" t="s">
        <v>3</v>
      </c>
      <c r="B3234" t="s">
        <v>28</v>
      </c>
      <c r="C3234" t="s">
        <v>278</v>
      </c>
      <c r="D3234" s="2">
        <v>532629.27</v>
      </c>
      <c r="E3234" s="3">
        <f t="shared" si="100"/>
        <v>2.4108299422384736E-3</v>
      </c>
      <c r="F3234" s="3">
        <f t="shared" si="101"/>
        <v>84.237320847861426</v>
      </c>
      <c r="G3234" t="s">
        <v>14473</v>
      </c>
    </row>
    <row r="3235" spans="1:7" x14ac:dyDescent="0.35">
      <c r="A3235" t="s">
        <v>10</v>
      </c>
      <c r="B3235" t="s">
        <v>8</v>
      </c>
      <c r="C3235" t="s">
        <v>931</v>
      </c>
      <c r="D3235" s="2">
        <v>532448.18000000005</v>
      </c>
      <c r="E3235" s="3">
        <f t="shared" si="100"/>
        <v>2.4100102779450717E-3</v>
      </c>
      <c r="F3235" s="3">
        <f t="shared" si="101"/>
        <v>84.239730858139367</v>
      </c>
      <c r="G3235" t="s">
        <v>14473</v>
      </c>
    </row>
    <row r="3236" spans="1:7" x14ac:dyDescent="0.35">
      <c r="A3236" t="s">
        <v>10</v>
      </c>
      <c r="B3236" t="s">
        <v>9</v>
      </c>
      <c r="C3236" t="s">
        <v>2874</v>
      </c>
      <c r="D3236" s="2">
        <v>532097.15</v>
      </c>
      <c r="E3236" s="3">
        <f t="shared" si="100"/>
        <v>2.4084214173955487E-3</v>
      </c>
      <c r="F3236" s="3">
        <f t="shared" si="101"/>
        <v>84.242139279556767</v>
      </c>
      <c r="G3236" t="s">
        <v>14473</v>
      </c>
    </row>
    <row r="3237" spans="1:7" x14ac:dyDescent="0.35">
      <c r="A3237" t="s">
        <v>3</v>
      </c>
      <c r="B3237" t="s">
        <v>9</v>
      </c>
      <c r="C3237" t="s">
        <v>326</v>
      </c>
      <c r="D3237" s="2">
        <v>532092.01</v>
      </c>
      <c r="E3237" s="3">
        <f t="shared" si="100"/>
        <v>2.408398152309304E-3</v>
      </c>
      <c r="F3237" s="3">
        <f t="shared" si="101"/>
        <v>84.244547677709079</v>
      </c>
      <c r="G3237" t="s">
        <v>14473</v>
      </c>
    </row>
    <row r="3238" spans="1:7" x14ac:dyDescent="0.35">
      <c r="A3238" t="s">
        <v>3</v>
      </c>
      <c r="B3238" t="s">
        <v>9</v>
      </c>
      <c r="C3238" t="s">
        <v>5252</v>
      </c>
      <c r="D3238" s="2">
        <v>531904.56999999995</v>
      </c>
      <c r="E3238" s="3">
        <f t="shared" si="100"/>
        <v>2.4075497461291981E-3</v>
      </c>
      <c r="F3238" s="3">
        <f t="shared" si="101"/>
        <v>84.246955227455203</v>
      </c>
      <c r="G3238" t="s">
        <v>14473</v>
      </c>
    </row>
    <row r="3239" spans="1:7" x14ac:dyDescent="0.35">
      <c r="A3239" t="s">
        <v>3</v>
      </c>
      <c r="B3239" t="s">
        <v>22</v>
      </c>
      <c r="C3239" t="s">
        <v>1084</v>
      </c>
      <c r="D3239" s="2">
        <v>531709.21</v>
      </c>
      <c r="E3239" s="3">
        <f t="shared" si="100"/>
        <v>2.4066654918006372E-3</v>
      </c>
      <c r="F3239" s="3">
        <f t="shared" si="101"/>
        <v>84.249361892947007</v>
      </c>
      <c r="G3239" t="s">
        <v>14473</v>
      </c>
    </row>
    <row r="3240" spans="1:7" x14ac:dyDescent="0.35">
      <c r="A3240" t="s">
        <v>10</v>
      </c>
      <c r="B3240" t="s">
        <v>8</v>
      </c>
      <c r="C3240" s="8" t="s">
        <v>2467</v>
      </c>
      <c r="D3240" s="2">
        <v>531626.77</v>
      </c>
      <c r="E3240" s="3">
        <f t="shared" si="100"/>
        <v>2.4062923451644452E-3</v>
      </c>
      <c r="F3240" s="3">
        <f t="shared" si="101"/>
        <v>84.251768185292178</v>
      </c>
      <c r="G3240" t="s">
        <v>14480</v>
      </c>
    </row>
    <row r="3241" spans="1:7" x14ac:dyDescent="0.35">
      <c r="A3241" t="s">
        <v>10</v>
      </c>
      <c r="B3241" t="s">
        <v>29</v>
      </c>
      <c r="C3241" s="7" t="s">
        <v>2191</v>
      </c>
      <c r="D3241" s="2">
        <v>531500.88</v>
      </c>
      <c r="E3241" s="3">
        <f t="shared" si="100"/>
        <v>2.4057225316026997E-3</v>
      </c>
      <c r="F3241" s="3">
        <f t="shared" si="101"/>
        <v>84.254173907823784</v>
      </c>
      <c r="G3241" t="s">
        <v>14480</v>
      </c>
    </row>
    <row r="3242" spans="1:7" x14ac:dyDescent="0.35">
      <c r="A3242" t="s">
        <v>10</v>
      </c>
      <c r="B3242" t="s">
        <v>67</v>
      </c>
      <c r="C3242" t="s">
        <v>2800</v>
      </c>
      <c r="D3242" s="2">
        <v>531448.54</v>
      </c>
      <c r="E3242" s="3">
        <f t="shared" si="100"/>
        <v>2.4054856260357625E-3</v>
      </c>
      <c r="F3242" s="3">
        <f t="shared" si="101"/>
        <v>84.256579393449826</v>
      </c>
      <c r="G3242" t="s">
        <v>14473</v>
      </c>
    </row>
    <row r="3243" spans="1:7" x14ac:dyDescent="0.35">
      <c r="A3243" t="s">
        <v>3</v>
      </c>
      <c r="B3243" t="s">
        <v>22</v>
      </c>
      <c r="C3243" s="7" t="s">
        <v>2191</v>
      </c>
      <c r="D3243" s="2">
        <v>531418.4</v>
      </c>
      <c r="E3243" s="3">
        <f t="shared" si="100"/>
        <v>2.4053492039152525E-3</v>
      </c>
      <c r="F3243" s="3">
        <f t="shared" si="101"/>
        <v>84.258984742653737</v>
      </c>
      <c r="G3243" t="s">
        <v>14480</v>
      </c>
    </row>
    <row r="3244" spans="1:7" x14ac:dyDescent="0.35">
      <c r="A3244" t="s">
        <v>3</v>
      </c>
      <c r="B3244" t="s">
        <v>76</v>
      </c>
      <c r="C3244" t="s">
        <v>8969</v>
      </c>
      <c r="D3244" s="2">
        <v>530843.05000000005</v>
      </c>
      <c r="E3244" s="3">
        <f t="shared" si="100"/>
        <v>2.4027450079286768E-3</v>
      </c>
      <c r="F3244" s="3">
        <f t="shared" si="101"/>
        <v>84.261387487661665</v>
      </c>
      <c r="G3244" t="s">
        <v>14480</v>
      </c>
    </row>
    <row r="3245" spans="1:7" x14ac:dyDescent="0.35">
      <c r="A3245" t="s">
        <v>10</v>
      </c>
      <c r="B3245" t="s">
        <v>36</v>
      </c>
      <c r="C3245" s="7" t="s">
        <v>518</v>
      </c>
      <c r="D3245" s="2">
        <v>530716.5</v>
      </c>
      <c r="E3245" s="3">
        <f t="shared" si="100"/>
        <v>2.4021722070212271E-3</v>
      </c>
      <c r="F3245" s="3">
        <f t="shared" si="101"/>
        <v>84.263789659868692</v>
      </c>
      <c r="G3245" t="s">
        <v>14480</v>
      </c>
    </row>
    <row r="3246" spans="1:7" x14ac:dyDescent="0.35">
      <c r="A3246" t="s">
        <v>3</v>
      </c>
      <c r="B3246" t="s">
        <v>16</v>
      </c>
      <c r="C3246" t="s">
        <v>8152</v>
      </c>
      <c r="D3246" s="2">
        <v>530701.15</v>
      </c>
      <c r="E3246" s="3">
        <f t="shared" si="100"/>
        <v>2.4021027286021883E-3</v>
      </c>
      <c r="F3246" s="3">
        <f t="shared" si="101"/>
        <v>84.266191762597288</v>
      </c>
      <c r="G3246" t="s">
        <v>14473</v>
      </c>
    </row>
    <row r="3247" spans="1:7" x14ac:dyDescent="0.35">
      <c r="A3247" t="s">
        <v>10</v>
      </c>
      <c r="B3247" t="s">
        <v>9</v>
      </c>
      <c r="C3247" t="s">
        <v>8617</v>
      </c>
      <c r="D3247" s="2">
        <v>530561.31999999995</v>
      </c>
      <c r="E3247" s="3">
        <f t="shared" si="100"/>
        <v>2.4014698186781368E-3</v>
      </c>
      <c r="F3247" s="3">
        <f t="shared" si="101"/>
        <v>84.268593232415967</v>
      </c>
      <c r="G3247" t="s">
        <v>14480</v>
      </c>
    </row>
    <row r="3248" spans="1:7" x14ac:dyDescent="0.35">
      <c r="A3248" t="s">
        <v>3</v>
      </c>
      <c r="B3248" t="s">
        <v>9</v>
      </c>
      <c r="C3248" t="s">
        <v>7317</v>
      </c>
      <c r="D3248" s="2">
        <v>530325.98</v>
      </c>
      <c r="E3248" s="3">
        <f t="shared" si="100"/>
        <v>2.4004046036203795E-3</v>
      </c>
      <c r="F3248" s="3">
        <f t="shared" si="101"/>
        <v>84.270993637019586</v>
      </c>
      <c r="G3248" t="s">
        <v>14480</v>
      </c>
    </row>
    <row r="3249" spans="1:7" x14ac:dyDescent="0.35">
      <c r="A3249" t="s">
        <v>10</v>
      </c>
      <c r="B3249" t="s">
        <v>9</v>
      </c>
      <c r="C3249" t="s">
        <v>13296</v>
      </c>
      <c r="D3249" s="2">
        <v>530251.17000000004</v>
      </c>
      <c r="E3249" s="3">
        <f t="shared" si="100"/>
        <v>2.4000659925110445E-3</v>
      </c>
      <c r="F3249" s="3">
        <f t="shared" si="101"/>
        <v>84.273393703012104</v>
      </c>
      <c r="G3249" t="s">
        <v>14480</v>
      </c>
    </row>
    <row r="3250" spans="1:7" x14ac:dyDescent="0.35">
      <c r="A3250" t="s">
        <v>3</v>
      </c>
      <c r="B3250" t="s">
        <v>8</v>
      </c>
      <c r="C3250" t="s">
        <v>1578</v>
      </c>
      <c r="D3250" s="2">
        <v>529914.89</v>
      </c>
      <c r="E3250" s="3">
        <f t="shared" si="100"/>
        <v>2.3985438946117384E-3</v>
      </c>
      <c r="F3250" s="3">
        <f t="shared" si="101"/>
        <v>84.275792246906718</v>
      </c>
      <c r="G3250" t="s">
        <v>14473</v>
      </c>
    </row>
    <row r="3251" spans="1:7" x14ac:dyDescent="0.35">
      <c r="A3251" t="s">
        <v>10</v>
      </c>
      <c r="B3251" t="s">
        <v>6</v>
      </c>
      <c r="C3251" t="s">
        <v>4932</v>
      </c>
      <c r="D3251" s="2">
        <v>529846</v>
      </c>
      <c r="E3251" s="3">
        <f t="shared" si="100"/>
        <v>2.3982320790881177E-3</v>
      </c>
      <c r="F3251" s="3">
        <f t="shared" si="101"/>
        <v>84.278190478985806</v>
      </c>
      <c r="G3251" t="s">
        <v>14473</v>
      </c>
    </row>
    <row r="3252" spans="1:7" x14ac:dyDescent="0.35">
      <c r="A3252" t="s">
        <v>10</v>
      </c>
      <c r="B3252" t="s">
        <v>6</v>
      </c>
      <c r="C3252" t="s">
        <v>8450</v>
      </c>
      <c r="D3252" s="2">
        <v>529702.04</v>
      </c>
      <c r="E3252" s="3">
        <f t="shared" si="100"/>
        <v>2.3975804756220056E-3</v>
      </c>
      <c r="F3252" s="3">
        <f t="shared" si="101"/>
        <v>84.280588059461422</v>
      </c>
      <c r="G3252" t="s">
        <v>14480</v>
      </c>
    </row>
    <row r="3253" spans="1:7" x14ac:dyDescent="0.35">
      <c r="A3253" t="s">
        <v>3</v>
      </c>
      <c r="B3253" t="s">
        <v>6</v>
      </c>
      <c r="C3253" t="s">
        <v>2870</v>
      </c>
      <c r="D3253" s="2">
        <v>529401.56000000006</v>
      </c>
      <c r="E3253" s="3">
        <f t="shared" si="100"/>
        <v>2.3962204185957675E-3</v>
      </c>
      <c r="F3253" s="3">
        <f t="shared" si="101"/>
        <v>84.282984279880012</v>
      </c>
      <c r="G3253" t="s">
        <v>14473</v>
      </c>
    </row>
    <row r="3254" spans="1:7" x14ac:dyDescent="0.35">
      <c r="A3254" t="s">
        <v>10</v>
      </c>
      <c r="B3254" t="s">
        <v>76</v>
      </c>
      <c r="C3254" t="s">
        <v>4651</v>
      </c>
      <c r="D3254" s="2">
        <v>529113.74</v>
      </c>
      <c r="E3254" s="3">
        <f t="shared" si="100"/>
        <v>2.3949176642916801E-3</v>
      </c>
      <c r="F3254" s="3">
        <f t="shared" si="101"/>
        <v>84.285379197544302</v>
      </c>
      <c r="G3254" t="s">
        <v>14473</v>
      </c>
    </row>
    <row r="3255" spans="1:7" x14ac:dyDescent="0.35">
      <c r="A3255" t="s">
        <v>10</v>
      </c>
      <c r="B3255" t="s">
        <v>6</v>
      </c>
      <c r="C3255" t="s">
        <v>1728</v>
      </c>
      <c r="D3255" s="2">
        <v>528897.89</v>
      </c>
      <c r="E3255" s="3">
        <f t="shared" si="100"/>
        <v>2.3939406664578362E-3</v>
      </c>
      <c r="F3255" s="3">
        <f t="shared" si="101"/>
        <v>84.287773138210753</v>
      </c>
      <c r="G3255" t="s">
        <v>14480</v>
      </c>
    </row>
    <row r="3256" spans="1:7" x14ac:dyDescent="0.35">
      <c r="A3256" t="s">
        <v>10</v>
      </c>
      <c r="B3256" t="s">
        <v>9</v>
      </c>
      <c r="C3256" s="7" t="s">
        <v>11475</v>
      </c>
      <c r="D3256" s="2">
        <v>528473.32999999996</v>
      </c>
      <c r="E3256" s="3">
        <f t="shared" si="100"/>
        <v>2.3920189884391327E-3</v>
      </c>
      <c r="F3256" s="3">
        <f t="shared" si="101"/>
        <v>84.290165157199198</v>
      </c>
      <c r="G3256" t="s">
        <v>14480</v>
      </c>
    </row>
    <row r="3257" spans="1:7" x14ac:dyDescent="0.35">
      <c r="A3257" t="s">
        <v>3</v>
      </c>
      <c r="B3257" t="s">
        <v>9</v>
      </c>
      <c r="C3257" t="s">
        <v>5583</v>
      </c>
      <c r="D3257" s="2">
        <v>528313.84</v>
      </c>
      <c r="E3257" s="3">
        <f t="shared" si="100"/>
        <v>2.3912970918233355E-3</v>
      </c>
      <c r="F3257" s="3">
        <f t="shared" si="101"/>
        <v>84.292556454291017</v>
      </c>
      <c r="G3257" t="s">
        <v>14473</v>
      </c>
    </row>
    <row r="3258" spans="1:7" x14ac:dyDescent="0.35">
      <c r="A3258" t="s">
        <v>3</v>
      </c>
      <c r="B3258" t="s">
        <v>6</v>
      </c>
      <c r="C3258" t="s">
        <v>4377</v>
      </c>
      <c r="D3258" s="2">
        <v>528193.64</v>
      </c>
      <c r="E3258" s="3">
        <f t="shared" si="100"/>
        <v>2.3907530328025894E-3</v>
      </c>
      <c r="F3258" s="3">
        <f t="shared" si="101"/>
        <v>84.294947207323816</v>
      </c>
      <c r="G3258" t="s">
        <v>14480</v>
      </c>
    </row>
    <row r="3259" spans="1:7" x14ac:dyDescent="0.35">
      <c r="A3259" t="s">
        <v>3</v>
      </c>
      <c r="B3259" t="s">
        <v>29</v>
      </c>
      <c r="C3259" t="s">
        <v>9682</v>
      </c>
      <c r="D3259" s="2">
        <v>528142.98</v>
      </c>
      <c r="E3259" s="3">
        <f t="shared" si="100"/>
        <v>2.3905237313883543E-3</v>
      </c>
      <c r="F3259" s="3">
        <f t="shared" si="101"/>
        <v>84.297337731055208</v>
      </c>
      <c r="G3259" t="s">
        <v>14473</v>
      </c>
    </row>
    <row r="3260" spans="1:7" x14ac:dyDescent="0.35">
      <c r="A3260" t="s">
        <v>10</v>
      </c>
      <c r="B3260" t="s">
        <v>40</v>
      </c>
      <c r="C3260" s="8" t="s">
        <v>766</v>
      </c>
      <c r="D3260" s="2">
        <v>528060.54</v>
      </c>
      <c r="E3260" s="3">
        <f t="shared" si="100"/>
        <v>2.3901505847521622E-3</v>
      </c>
      <c r="F3260" s="3">
        <f t="shared" si="101"/>
        <v>84.299727881639967</v>
      </c>
      <c r="G3260" t="s">
        <v>14480</v>
      </c>
    </row>
    <row r="3261" spans="1:7" x14ac:dyDescent="0.35">
      <c r="A3261" t="s">
        <v>3</v>
      </c>
      <c r="B3261" t="s">
        <v>9</v>
      </c>
      <c r="C3261" t="s">
        <v>8017</v>
      </c>
      <c r="D3261" s="2">
        <v>527823.65</v>
      </c>
      <c r="E3261" s="3">
        <f t="shared" si="100"/>
        <v>2.38907835395828E-3</v>
      </c>
      <c r="F3261" s="3">
        <f t="shared" si="101"/>
        <v>84.302116959993924</v>
      </c>
      <c r="G3261" t="s">
        <v>14480</v>
      </c>
    </row>
    <row r="3262" spans="1:7" x14ac:dyDescent="0.35">
      <c r="A3262" t="s">
        <v>10</v>
      </c>
      <c r="B3262" t="s">
        <v>6</v>
      </c>
      <c r="C3262" t="s">
        <v>6130</v>
      </c>
      <c r="D3262" s="2">
        <v>527548.79</v>
      </c>
      <c r="E3262" s="3">
        <f t="shared" si="100"/>
        <v>2.3878342602607567E-3</v>
      </c>
      <c r="F3262" s="3">
        <f t="shared" si="101"/>
        <v>84.304504794254186</v>
      </c>
      <c r="G3262" t="s">
        <v>14473</v>
      </c>
    </row>
    <row r="3263" spans="1:7" x14ac:dyDescent="0.35">
      <c r="A3263" t="s">
        <v>3</v>
      </c>
      <c r="B3263" t="s">
        <v>9</v>
      </c>
      <c r="C3263" t="s">
        <v>9965</v>
      </c>
      <c r="D3263" s="2">
        <v>527454.98</v>
      </c>
      <c r="E3263" s="3">
        <f t="shared" si="100"/>
        <v>2.3874096498053801E-3</v>
      </c>
      <c r="F3263" s="3">
        <f t="shared" si="101"/>
        <v>84.306892203903985</v>
      </c>
      <c r="G3263" t="s">
        <v>14480</v>
      </c>
    </row>
    <row r="3264" spans="1:7" x14ac:dyDescent="0.35">
      <c r="A3264" t="s">
        <v>10</v>
      </c>
      <c r="B3264" t="s">
        <v>9</v>
      </c>
      <c r="C3264" s="8" t="s">
        <v>7009</v>
      </c>
      <c r="D3264" s="2">
        <v>527421</v>
      </c>
      <c r="E3264" s="3">
        <f t="shared" si="100"/>
        <v>2.3872558467644073E-3</v>
      </c>
      <c r="F3264" s="3">
        <f t="shared" si="101"/>
        <v>84.309279459750755</v>
      </c>
      <c r="G3264" t="s">
        <v>14480</v>
      </c>
    </row>
    <row r="3265" spans="1:7" x14ac:dyDescent="0.35">
      <c r="A3265" t="s">
        <v>10</v>
      </c>
      <c r="B3265" t="s">
        <v>9</v>
      </c>
      <c r="C3265" t="s">
        <v>11957</v>
      </c>
      <c r="D3265" s="2">
        <v>527346.9</v>
      </c>
      <c r="E3265" s="3">
        <f t="shared" si="100"/>
        <v>2.3869204493148456E-3</v>
      </c>
      <c r="F3265" s="3">
        <f t="shared" si="101"/>
        <v>84.311666380200066</v>
      </c>
      <c r="G3265" t="s">
        <v>14473</v>
      </c>
    </row>
    <row r="3266" spans="1:7" x14ac:dyDescent="0.35">
      <c r="A3266" t="s">
        <v>10</v>
      </c>
      <c r="B3266" t="s">
        <v>122</v>
      </c>
      <c r="C3266" t="s">
        <v>14101</v>
      </c>
      <c r="D3266" s="2">
        <v>527165.21</v>
      </c>
      <c r="E3266" s="3">
        <f t="shared" si="100"/>
        <v>2.3860980692526207E-3</v>
      </c>
      <c r="F3266" s="3">
        <f t="shared" si="101"/>
        <v>84.314052478269318</v>
      </c>
      <c r="G3266" t="s">
        <v>14473</v>
      </c>
    </row>
    <row r="3267" spans="1:7" x14ac:dyDescent="0.35">
      <c r="A3267" t="s">
        <v>3</v>
      </c>
      <c r="B3267" t="s">
        <v>6</v>
      </c>
      <c r="C3267" s="8" t="s">
        <v>3927</v>
      </c>
      <c r="D3267" s="2">
        <v>526884.27</v>
      </c>
      <c r="E3267" s="3">
        <f t="shared" ref="E3267:E3330" si="102">(D3267/$D$29638)*100</f>
        <v>2.3848264557643638E-3</v>
      </c>
      <c r="F3267" s="3">
        <f t="shared" si="101"/>
        <v>84.316437304725085</v>
      </c>
      <c r="G3267" t="s">
        <v>14480</v>
      </c>
    </row>
    <row r="3268" spans="1:7" x14ac:dyDescent="0.35">
      <c r="A3268" t="s">
        <v>3</v>
      </c>
      <c r="B3268" t="s">
        <v>6</v>
      </c>
      <c r="C3268" t="s">
        <v>5051</v>
      </c>
      <c r="D3268" s="2">
        <v>526876.69999999995</v>
      </c>
      <c r="E3268" s="3">
        <f t="shared" si="102"/>
        <v>2.3847921918143879E-3</v>
      </c>
      <c r="F3268" s="3">
        <f t="shared" ref="F3268:F3331" si="103">E3268+F3267</f>
        <v>84.318822096916904</v>
      </c>
      <c r="G3268" t="s">
        <v>14480</v>
      </c>
    </row>
    <row r="3269" spans="1:7" x14ac:dyDescent="0.35">
      <c r="A3269" t="s">
        <v>10</v>
      </c>
      <c r="B3269" t="s">
        <v>9</v>
      </c>
      <c r="C3269" t="s">
        <v>2359</v>
      </c>
      <c r="D3269" s="2">
        <v>526778.49</v>
      </c>
      <c r="E3269" s="3">
        <f t="shared" si="102"/>
        <v>2.3843476657209816E-3</v>
      </c>
      <c r="F3269" s="3">
        <f t="shared" si="103"/>
        <v>84.321206444582629</v>
      </c>
      <c r="G3269" t="s">
        <v>14480</v>
      </c>
    </row>
    <row r="3270" spans="1:7" x14ac:dyDescent="0.35">
      <c r="A3270" t="s">
        <v>3</v>
      </c>
      <c r="B3270" t="s">
        <v>9</v>
      </c>
      <c r="C3270" t="s">
        <v>13281</v>
      </c>
      <c r="D3270" s="2">
        <v>526761.85</v>
      </c>
      <c r="E3270" s="3">
        <f t="shared" si="102"/>
        <v>2.3842723483989744E-3</v>
      </c>
      <c r="F3270" s="3">
        <f t="shared" si="103"/>
        <v>84.323590716931022</v>
      </c>
      <c r="G3270" t="s">
        <v>14480</v>
      </c>
    </row>
    <row r="3271" spans="1:7" x14ac:dyDescent="0.35">
      <c r="A3271" t="s">
        <v>3</v>
      </c>
      <c r="B3271" t="s">
        <v>6</v>
      </c>
      <c r="C3271" t="s">
        <v>8415</v>
      </c>
      <c r="D3271" s="2">
        <v>526727.86</v>
      </c>
      <c r="E3271" s="3">
        <f t="shared" si="102"/>
        <v>2.3841185000951881E-3</v>
      </c>
      <c r="F3271" s="3">
        <f t="shared" si="103"/>
        <v>84.325974835431111</v>
      </c>
      <c r="G3271" t="s">
        <v>14473</v>
      </c>
    </row>
    <row r="3272" spans="1:7" x14ac:dyDescent="0.35">
      <c r="A3272" t="s">
        <v>3</v>
      </c>
      <c r="B3272" t="s">
        <v>9</v>
      </c>
      <c r="C3272" t="s">
        <v>11647</v>
      </c>
      <c r="D3272" s="2">
        <v>526561.81999999995</v>
      </c>
      <c r="E3272" s="3">
        <f t="shared" si="102"/>
        <v>2.3833669563364129E-3</v>
      </c>
      <c r="F3272" s="3">
        <f t="shared" si="103"/>
        <v>84.328358202387449</v>
      </c>
      <c r="G3272" t="s">
        <v>14473</v>
      </c>
    </row>
    <row r="3273" spans="1:7" x14ac:dyDescent="0.35">
      <c r="A3273" t="s">
        <v>10</v>
      </c>
      <c r="B3273" t="s">
        <v>16</v>
      </c>
      <c r="C3273" s="11" t="s">
        <v>5117</v>
      </c>
      <c r="D3273" s="2">
        <v>526504.38</v>
      </c>
      <c r="E3273" s="3">
        <f t="shared" si="102"/>
        <v>2.3831069667344857E-3</v>
      </c>
      <c r="F3273" s="3">
        <f t="shared" si="103"/>
        <v>84.330741309354181</v>
      </c>
      <c r="G3273" t="s">
        <v>14473</v>
      </c>
    </row>
    <row r="3274" spans="1:7" x14ac:dyDescent="0.35">
      <c r="A3274" t="s">
        <v>3</v>
      </c>
      <c r="B3274" t="s">
        <v>35</v>
      </c>
      <c r="C3274" s="7" t="s">
        <v>352</v>
      </c>
      <c r="D3274" s="2">
        <v>526338.87</v>
      </c>
      <c r="E3274" s="3">
        <f t="shared" si="102"/>
        <v>2.382357821904837E-3</v>
      </c>
      <c r="F3274" s="3">
        <f t="shared" si="103"/>
        <v>84.333123667176082</v>
      </c>
      <c r="G3274" t="s">
        <v>14480</v>
      </c>
    </row>
    <row r="3275" spans="1:7" x14ac:dyDescent="0.35">
      <c r="A3275" t="s">
        <v>10</v>
      </c>
      <c r="B3275" t="s">
        <v>40</v>
      </c>
      <c r="C3275" t="s">
        <v>9893</v>
      </c>
      <c r="D3275" s="2">
        <v>525923.85</v>
      </c>
      <c r="E3275" s="3">
        <f t="shared" si="102"/>
        <v>2.3804793246104097E-3</v>
      </c>
      <c r="F3275" s="3">
        <f t="shared" si="103"/>
        <v>84.335504146500696</v>
      </c>
      <c r="G3275" t="s">
        <v>14473</v>
      </c>
    </row>
    <row r="3276" spans="1:7" x14ac:dyDescent="0.35">
      <c r="A3276" t="s">
        <v>10</v>
      </c>
      <c r="B3276" t="s">
        <v>9</v>
      </c>
      <c r="C3276" t="s">
        <v>5583</v>
      </c>
      <c r="D3276" s="2">
        <v>525647.34</v>
      </c>
      <c r="E3276" s="3">
        <f t="shared" si="102"/>
        <v>2.3792277625486243E-3</v>
      </c>
      <c r="F3276" s="3">
        <f t="shared" si="103"/>
        <v>84.337883374263242</v>
      </c>
      <c r="G3276" t="s">
        <v>14473</v>
      </c>
    </row>
    <row r="3277" spans="1:7" x14ac:dyDescent="0.35">
      <c r="A3277" t="s">
        <v>10</v>
      </c>
      <c r="B3277" t="s">
        <v>8</v>
      </c>
      <c r="C3277" s="8" t="s">
        <v>2315</v>
      </c>
      <c r="D3277" s="2">
        <v>525579.72</v>
      </c>
      <c r="E3277" s="3">
        <f t="shared" si="102"/>
        <v>2.3789216954023442E-3</v>
      </c>
      <c r="F3277" s="3">
        <f t="shared" si="103"/>
        <v>84.340262295958638</v>
      </c>
      <c r="G3277" t="s">
        <v>14480</v>
      </c>
    </row>
    <row r="3278" spans="1:7" x14ac:dyDescent="0.35">
      <c r="A3278" t="s">
        <v>3</v>
      </c>
      <c r="B3278" t="s">
        <v>76</v>
      </c>
      <c r="C3278" t="s">
        <v>1757</v>
      </c>
      <c r="D3278" s="2">
        <v>525549.48</v>
      </c>
      <c r="E3278" s="3">
        <f t="shared" si="102"/>
        <v>2.3787848206536974E-3</v>
      </c>
      <c r="F3278" s="3">
        <f t="shared" si="103"/>
        <v>84.342641080779288</v>
      </c>
      <c r="G3278" t="s">
        <v>14473</v>
      </c>
    </row>
    <row r="3279" spans="1:7" x14ac:dyDescent="0.35">
      <c r="A3279" t="s">
        <v>3</v>
      </c>
      <c r="B3279" t="s">
        <v>9</v>
      </c>
      <c r="C3279" t="s">
        <v>1967</v>
      </c>
      <c r="D3279" s="2">
        <v>525426.65</v>
      </c>
      <c r="E3279" s="3">
        <f t="shared" si="102"/>
        <v>2.3782288575129465E-3</v>
      </c>
      <c r="F3279" s="3">
        <f t="shared" si="103"/>
        <v>84.345019309636797</v>
      </c>
      <c r="G3279" t="s">
        <v>14473</v>
      </c>
    </row>
    <row r="3280" spans="1:7" x14ac:dyDescent="0.35">
      <c r="A3280" t="s">
        <v>10</v>
      </c>
      <c r="B3280" t="s">
        <v>9</v>
      </c>
      <c r="C3280" t="s">
        <v>13887</v>
      </c>
      <c r="D3280" s="2">
        <v>525000</v>
      </c>
      <c r="E3280" s="3">
        <f t="shared" si="102"/>
        <v>2.3762977195661791E-3</v>
      </c>
      <c r="F3280" s="3">
        <f t="shared" si="103"/>
        <v>84.347395607356361</v>
      </c>
      <c r="G3280" t="s">
        <v>14473</v>
      </c>
    </row>
    <row r="3281" spans="1:7" x14ac:dyDescent="0.35">
      <c r="A3281" t="s">
        <v>3</v>
      </c>
      <c r="B3281" t="s">
        <v>33</v>
      </c>
      <c r="C3281" s="8" t="s">
        <v>1063</v>
      </c>
      <c r="D3281" s="2">
        <v>524929.17000000004</v>
      </c>
      <c r="E3281" s="3">
        <f t="shared" si="102"/>
        <v>2.3759771230566994E-3</v>
      </c>
      <c r="F3281" s="3">
        <f t="shared" si="103"/>
        <v>84.349771584479413</v>
      </c>
      <c r="G3281" t="s">
        <v>14480</v>
      </c>
    </row>
    <row r="3282" spans="1:7" x14ac:dyDescent="0.35">
      <c r="A3282" t="s">
        <v>10</v>
      </c>
      <c r="B3282" t="s">
        <v>13</v>
      </c>
      <c r="C3282" t="s">
        <v>4310</v>
      </c>
      <c r="D3282" s="2">
        <v>524786.81000000006</v>
      </c>
      <c r="E3282" s="3">
        <f t="shared" si="102"/>
        <v>2.3753327616407808E-3</v>
      </c>
      <c r="F3282" s="3">
        <f t="shared" si="103"/>
        <v>84.352146917241058</v>
      </c>
      <c r="G3282" t="s">
        <v>14473</v>
      </c>
    </row>
    <row r="3283" spans="1:7" x14ac:dyDescent="0.35">
      <c r="A3283" t="s">
        <v>3</v>
      </c>
      <c r="B3283" t="s">
        <v>15</v>
      </c>
      <c r="C3283" t="s">
        <v>1378</v>
      </c>
      <c r="D3283" s="2">
        <v>524730.23</v>
      </c>
      <c r="E3283" s="3">
        <f t="shared" si="102"/>
        <v>2.3750766646408314E-3</v>
      </c>
      <c r="F3283" s="3">
        <f t="shared" si="103"/>
        <v>84.354521993905692</v>
      </c>
      <c r="G3283" t="s">
        <v>14473</v>
      </c>
    </row>
    <row r="3284" spans="1:7" x14ac:dyDescent="0.35">
      <c r="A3284" t="s">
        <v>3</v>
      </c>
      <c r="B3284" t="s">
        <v>9</v>
      </c>
      <c r="C3284" t="s">
        <v>2614</v>
      </c>
      <c r="D3284" s="2">
        <v>524443.34</v>
      </c>
      <c r="E3284" s="3">
        <f t="shared" si="102"/>
        <v>2.3737781197784194E-3</v>
      </c>
      <c r="F3284" s="3">
        <f t="shared" si="103"/>
        <v>84.356895772025467</v>
      </c>
      <c r="G3284" t="s">
        <v>14480</v>
      </c>
    </row>
    <row r="3285" spans="1:7" x14ac:dyDescent="0.35">
      <c r="A3285" t="s">
        <v>10</v>
      </c>
      <c r="B3285" t="s">
        <v>139</v>
      </c>
      <c r="C3285" t="s">
        <v>3240</v>
      </c>
      <c r="D3285" s="2">
        <v>524291.77</v>
      </c>
      <c r="E3285" s="3">
        <f t="shared" si="102"/>
        <v>2.3730920713110775E-3</v>
      </c>
      <c r="F3285" s="3">
        <f t="shared" si="103"/>
        <v>84.359268864096776</v>
      </c>
      <c r="G3285" t="s">
        <v>14473</v>
      </c>
    </row>
    <row r="3286" spans="1:7" x14ac:dyDescent="0.35">
      <c r="A3286" t="s">
        <v>10</v>
      </c>
      <c r="B3286" t="s">
        <v>8</v>
      </c>
      <c r="C3286" t="s">
        <v>456</v>
      </c>
      <c r="D3286" s="2">
        <v>524272.87</v>
      </c>
      <c r="E3286" s="3">
        <f t="shared" si="102"/>
        <v>2.3730065245931731E-3</v>
      </c>
      <c r="F3286" s="3">
        <f t="shared" si="103"/>
        <v>84.361641870621369</v>
      </c>
      <c r="G3286" t="s">
        <v>14473</v>
      </c>
    </row>
    <row r="3287" spans="1:7" x14ac:dyDescent="0.35">
      <c r="A3287" t="s">
        <v>3</v>
      </c>
      <c r="B3287" t="s">
        <v>32</v>
      </c>
      <c r="C3287" t="s">
        <v>10021</v>
      </c>
      <c r="D3287" s="2">
        <v>524169.12</v>
      </c>
      <c r="E3287" s="3">
        <f t="shared" si="102"/>
        <v>2.3725369229009728E-3</v>
      </c>
      <c r="F3287" s="3">
        <f t="shared" si="103"/>
        <v>84.364014407544275</v>
      </c>
      <c r="G3287" t="s">
        <v>14473</v>
      </c>
    </row>
    <row r="3288" spans="1:7" x14ac:dyDescent="0.35">
      <c r="A3288" t="s">
        <v>3</v>
      </c>
      <c r="B3288" t="s">
        <v>29</v>
      </c>
      <c r="C3288" s="8" t="s">
        <v>1565</v>
      </c>
      <c r="D3288" s="2">
        <v>524029.49</v>
      </c>
      <c r="E3288" s="3">
        <f t="shared" si="102"/>
        <v>2.3719049182331958E-3</v>
      </c>
      <c r="F3288" s="3">
        <f t="shared" si="103"/>
        <v>84.36638631246251</v>
      </c>
      <c r="G3288" t="s">
        <v>14480</v>
      </c>
    </row>
    <row r="3289" spans="1:7" x14ac:dyDescent="0.35">
      <c r="A3289" t="s">
        <v>3</v>
      </c>
      <c r="B3289" t="s">
        <v>76</v>
      </c>
      <c r="C3289" t="s">
        <v>13598</v>
      </c>
      <c r="D3289" s="2">
        <v>523497.16</v>
      </c>
      <c r="E3289" s="3">
        <f t="shared" si="102"/>
        <v>2.369495442871183E-3</v>
      </c>
      <c r="F3289" s="3">
        <f t="shared" si="103"/>
        <v>84.368755807905387</v>
      </c>
      <c r="G3289" t="s">
        <v>14473</v>
      </c>
    </row>
    <row r="3290" spans="1:7" x14ac:dyDescent="0.35">
      <c r="A3290" t="s">
        <v>3</v>
      </c>
      <c r="B3290" t="s">
        <v>29</v>
      </c>
      <c r="C3290" t="s">
        <v>4790</v>
      </c>
      <c r="D3290" s="2">
        <v>523365.51</v>
      </c>
      <c r="E3290" s="3">
        <f t="shared" si="102"/>
        <v>2.3688995579287434E-3</v>
      </c>
      <c r="F3290" s="3">
        <f t="shared" si="103"/>
        <v>84.371124707463309</v>
      </c>
      <c r="G3290" t="s">
        <v>14473</v>
      </c>
    </row>
    <row r="3291" spans="1:7" x14ac:dyDescent="0.35">
      <c r="A3291" t="s">
        <v>3</v>
      </c>
      <c r="B3291" t="s">
        <v>9</v>
      </c>
      <c r="C3291" t="s">
        <v>12096</v>
      </c>
      <c r="D3291" s="2">
        <v>523190.22</v>
      </c>
      <c r="E3291" s="3">
        <f t="shared" si="102"/>
        <v>2.3681061460672907E-3</v>
      </c>
      <c r="F3291" s="3">
        <f t="shared" si="103"/>
        <v>84.373492813609374</v>
      </c>
      <c r="G3291" t="s">
        <v>14473</v>
      </c>
    </row>
    <row r="3292" spans="1:7" x14ac:dyDescent="0.35">
      <c r="A3292" t="s">
        <v>10</v>
      </c>
      <c r="B3292" t="s">
        <v>13</v>
      </c>
      <c r="C3292" t="s">
        <v>4885</v>
      </c>
      <c r="D3292" s="2">
        <v>523085.88</v>
      </c>
      <c r="E3292" s="3">
        <f t="shared" si="102"/>
        <v>2.3676338738690818E-3</v>
      </c>
      <c r="F3292" s="3">
        <f t="shared" si="103"/>
        <v>84.375860447483248</v>
      </c>
      <c r="G3292" t="s">
        <v>14473</v>
      </c>
    </row>
    <row r="3293" spans="1:7" x14ac:dyDescent="0.35">
      <c r="A3293" t="s">
        <v>10</v>
      </c>
      <c r="B3293" t="s">
        <v>9</v>
      </c>
      <c r="C3293" t="s">
        <v>8906</v>
      </c>
      <c r="D3293" s="2">
        <v>522885.95</v>
      </c>
      <c r="E3293" s="3">
        <f t="shared" si="102"/>
        <v>2.3667289344346575E-3</v>
      </c>
      <c r="F3293" s="3">
        <f t="shared" si="103"/>
        <v>84.378227176417681</v>
      </c>
      <c r="G3293" t="s">
        <v>14473</v>
      </c>
    </row>
    <row r="3294" spans="1:7" x14ac:dyDescent="0.35">
      <c r="A3294" t="s">
        <v>3</v>
      </c>
      <c r="B3294" t="s">
        <v>76</v>
      </c>
      <c r="C3294" t="s">
        <v>3782</v>
      </c>
      <c r="D3294" s="2">
        <v>522804.76</v>
      </c>
      <c r="E3294" s="3">
        <f t="shared" si="102"/>
        <v>2.3663614456501782E-3</v>
      </c>
      <c r="F3294" s="3">
        <f t="shared" si="103"/>
        <v>84.380593537863334</v>
      </c>
      <c r="G3294" t="s">
        <v>14473</v>
      </c>
    </row>
    <row r="3295" spans="1:7" x14ac:dyDescent="0.35">
      <c r="A3295" t="s">
        <v>3</v>
      </c>
      <c r="B3295" t="s">
        <v>9</v>
      </c>
      <c r="C3295" t="s">
        <v>7394</v>
      </c>
      <c r="D3295" s="2">
        <v>522796.46</v>
      </c>
      <c r="E3295" s="3">
        <f t="shared" si="102"/>
        <v>2.3663238775148022E-3</v>
      </c>
      <c r="F3295" s="3">
        <f t="shared" si="103"/>
        <v>84.382959861740844</v>
      </c>
      <c r="G3295" t="s">
        <v>14480</v>
      </c>
    </row>
    <row r="3296" spans="1:7" x14ac:dyDescent="0.35">
      <c r="A3296" t="s">
        <v>3</v>
      </c>
      <c r="B3296" t="s">
        <v>6</v>
      </c>
      <c r="C3296" s="11" t="s">
        <v>2753</v>
      </c>
      <c r="D3296" s="2">
        <v>522236.62</v>
      </c>
      <c r="E3296" s="3">
        <f t="shared" si="102"/>
        <v>2.3637898841522842E-3</v>
      </c>
      <c r="F3296" s="3">
        <f t="shared" si="103"/>
        <v>84.385323651625001</v>
      </c>
      <c r="G3296" t="s">
        <v>14473</v>
      </c>
    </row>
    <row r="3297" spans="1:7" x14ac:dyDescent="0.35">
      <c r="A3297" t="s">
        <v>3</v>
      </c>
      <c r="B3297" t="s">
        <v>9</v>
      </c>
      <c r="C3297" t="s">
        <v>4823</v>
      </c>
      <c r="D3297" s="2">
        <v>522157.08</v>
      </c>
      <c r="E3297" s="3">
        <f t="shared" si="102"/>
        <v>2.3634298637320666E-3</v>
      </c>
      <c r="F3297" s="3">
        <f t="shared" si="103"/>
        <v>84.387687081488735</v>
      </c>
      <c r="G3297" t="s">
        <v>14480</v>
      </c>
    </row>
    <row r="3298" spans="1:7" x14ac:dyDescent="0.35">
      <c r="A3298" t="s">
        <v>10</v>
      </c>
      <c r="B3298" t="s">
        <v>180</v>
      </c>
      <c r="C3298" t="s">
        <v>4005</v>
      </c>
      <c r="D3298" s="2">
        <v>522131.24</v>
      </c>
      <c r="E3298" s="3">
        <f t="shared" si="102"/>
        <v>2.36331290462145E-3</v>
      </c>
      <c r="F3298" s="3">
        <f t="shared" si="103"/>
        <v>84.390050394393356</v>
      </c>
      <c r="G3298" t="s">
        <v>14480</v>
      </c>
    </row>
    <row r="3299" spans="1:7" x14ac:dyDescent="0.35">
      <c r="A3299" t="s">
        <v>10</v>
      </c>
      <c r="B3299" t="s">
        <v>9</v>
      </c>
      <c r="C3299" t="s">
        <v>2227</v>
      </c>
      <c r="D3299" s="2">
        <v>521839.08</v>
      </c>
      <c r="E3299" s="3">
        <f t="shared" si="102"/>
        <v>2.3619905062562153E-3</v>
      </c>
      <c r="F3299" s="3">
        <f t="shared" si="103"/>
        <v>84.392412384899615</v>
      </c>
      <c r="G3299" t="s">
        <v>14473</v>
      </c>
    </row>
    <row r="3300" spans="1:7" x14ac:dyDescent="0.35">
      <c r="A3300" t="s">
        <v>10</v>
      </c>
      <c r="B3300" t="s">
        <v>73</v>
      </c>
      <c r="C3300" t="s">
        <v>2776</v>
      </c>
      <c r="D3300" s="2">
        <v>521837.12</v>
      </c>
      <c r="E3300" s="3">
        <f t="shared" si="102"/>
        <v>2.3619816347447285E-3</v>
      </c>
      <c r="F3300" s="3">
        <f t="shared" si="103"/>
        <v>84.394774366534364</v>
      </c>
      <c r="G3300" t="s">
        <v>14473</v>
      </c>
    </row>
    <row r="3301" spans="1:7" x14ac:dyDescent="0.35">
      <c r="A3301" t="s">
        <v>10</v>
      </c>
      <c r="B3301" t="s">
        <v>31</v>
      </c>
      <c r="C3301" t="s">
        <v>1325</v>
      </c>
      <c r="D3301" s="2">
        <v>521360.63</v>
      </c>
      <c r="E3301" s="3">
        <f t="shared" si="102"/>
        <v>2.3598249069344507E-3</v>
      </c>
      <c r="F3301" s="3">
        <f t="shared" si="103"/>
        <v>84.397134191441296</v>
      </c>
      <c r="G3301" t="s">
        <v>14480</v>
      </c>
    </row>
    <row r="3302" spans="1:7" x14ac:dyDescent="0.35">
      <c r="A3302" t="s">
        <v>10</v>
      </c>
      <c r="B3302" t="s">
        <v>76</v>
      </c>
      <c r="C3302" t="s">
        <v>3782</v>
      </c>
      <c r="D3302" s="2">
        <v>521076.54</v>
      </c>
      <c r="E3302" s="3">
        <f t="shared" si="102"/>
        <v>2.3585390356598759E-3</v>
      </c>
      <c r="F3302" s="3">
        <f t="shared" si="103"/>
        <v>84.39949273047695</v>
      </c>
      <c r="G3302" t="s">
        <v>14473</v>
      </c>
    </row>
    <row r="3303" spans="1:7" x14ac:dyDescent="0.35">
      <c r="A3303" t="s">
        <v>3</v>
      </c>
      <c r="B3303" t="s">
        <v>31</v>
      </c>
      <c r="C3303" s="7" t="s">
        <v>352</v>
      </c>
      <c r="D3303" s="2">
        <v>520964.12</v>
      </c>
      <c r="E3303" s="3">
        <f t="shared" si="102"/>
        <v>2.3580301911081927E-3</v>
      </c>
      <c r="F3303" s="3">
        <f t="shared" si="103"/>
        <v>84.401850760668054</v>
      </c>
      <c r="G3303" t="s">
        <v>14480</v>
      </c>
    </row>
    <row r="3304" spans="1:7" x14ac:dyDescent="0.35">
      <c r="A3304" t="s">
        <v>10</v>
      </c>
      <c r="B3304" t="s">
        <v>6</v>
      </c>
      <c r="C3304" s="8" t="s">
        <v>12088</v>
      </c>
      <c r="D3304" s="2">
        <v>520478.09</v>
      </c>
      <c r="E3304" s="3">
        <f t="shared" si="102"/>
        <v>2.3558302825736391E-3</v>
      </c>
      <c r="F3304" s="3">
        <f t="shared" si="103"/>
        <v>84.404206590950622</v>
      </c>
      <c r="G3304" t="s">
        <v>14480</v>
      </c>
    </row>
    <row r="3305" spans="1:7" x14ac:dyDescent="0.35">
      <c r="A3305" t="s">
        <v>3</v>
      </c>
      <c r="B3305" t="s">
        <v>92</v>
      </c>
      <c r="C3305" s="7" t="s">
        <v>1323</v>
      </c>
      <c r="D3305" s="2">
        <v>520346.61</v>
      </c>
      <c r="E3305" s="3">
        <f t="shared" si="102"/>
        <v>2.3552351670990323E-3</v>
      </c>
      <c r="F3305" s="3">
        <f t="shared" si="103"/>
        <v>84.406561826117724</v>
      </c>
      <c r="G3305" t="s">
        <v>14480</v>
      </c>
    </row>
    <row r="3306" spans="1:7" x14ac:dyDescent="0.35">
      <c r="A3306" t="s">
        <v>3</v>
      </c>
      <c r="B3306" t="s">
        <v>37</v>
      </c>
      <c r="C3306" t="s">
        <v>1773</v>
      </c>
      <c r="D3306" s="2">
        <v>520320.19</v>
      </c>
      <c r="E3306" s="3">
        <f t="shared" si="102"/>
        <v>2.3551155827452211E-3</v>
      </c>
      <c r="F3306" s="3">
        <f t="shared" si="103"/>
        <v>84.408916941700468</v>
      </c>
      <c r="G3306" t="s">
        <v>14473</v>
      </c>
    </row>
    <row r="3307" spans="1:7" x14ac:dyDescent="0.35">
      <c r="A3307" t="s">
        <v>3</v>
      </c>
      <c r="B3307" t="s">
        <v>9</v>
      </c>
      <c r="C3307" t="s">
        <v>10211</v>
      </c>
      <c r="D3307" s="2">
        <v>520293.95</v>
      </c>
      <c r="E3307" s="3">
        <f t="shared" si="102"/>
        <v>2.3549968131220565E-3</v>
      </c>
      <c r="F3307" s="3">
        <f t="shared" si="103"/>
        <v>84.411271938513593</v>
      </c>
      <c r="G3307" t="s">
        <v>14480</v>
      </c>
    </row>
    <row r="3308" spans="1:7" x14ac:dyDescent="0.35">
      <c r="A3308" t="s">
        <v>3</v>
      </c>
      <c r="B3308" t="s">
        <v>9</v>
      </c>
      <c r="C3308" t="s">
        <v>8499</v>
      </c>
      <c r="D3308" s="2">
        <v>520115.5</v>
      </c>
      <c r="E3308" s="3">
        <f t="shared" si="102"/>
        <v>2.3541890982114724E-3</v>
      </c>
      <c r="F3308" s="3">
        <f t="shared" si="103"/>
        <v>84.413626127611806</v>
      </c>
      <c r="G3308" t="s">
        <v>14480</v>
      </c>
    </row>
    <row r="3309" spans="1:7" x14ac:dyDescent="0.35">
      <c r="A3309" t="s">
        <v>3</v>
      </c>
      <c r="B3309" t="s">
        <v>40</v>
      </c>
      <c r="C3309" s="6" t="s">
        <v>13089</v>
      </c>
      <c r="D3309" s="2">
        <v>520074.97</v>
      </c>
      <c r="E3309" s="3">
        <f t="shared" si="102"/>
        <v>2.3540056480275216E-3</v>
      </c>
      <c r="F3309" s="3">
        <f t="shared" si="103"/>
        <v>84.415980133259836</v>
      </c>
      <c r="G3309" t="s">
        <v>14473</v>
      </c>
    </row>
    <row r="3310" spans="1:7" x14ac:dyDescent="0.35">
      <c r="A3310" t="s">
        <v>10</v>
      </c>
      <c r="B3310" t="s">
        <v>23</v>
      </c>
      <c r="C3310" t="s">
        <v>7412</v>
      </c>
      <c r="D3310" s="2">
        <v>520000</v>
      </c>
      <c r="E3310" s="3">
        <f t="shared" si="102"/>
        <v>2.3536663127131678E-3</v>
      </c>
      <c r="F3310" s="3">
        <f t="shared" si="103"/>
        <v>84.418333799572551</v>
      </c>
      <c r="G3310" t="s">
        <v>14480</v>
      </c>
    </row>
    <row r="3311" spans="1:7" x14ac:dyDescent="0.35">
      <c r="A3311" t="s">
        <v>10</v>
      </c>
      <c r="B3311" t="s">
        <v>13</v>
      </c>
      <c r="C3311" t="s">
        <v>21</v>
      </c>
      <c r="D3311" s="2">
        <v>519885.7</v>
      </c>
      <c r="E3311" s="3">
        <f t="shared" si="102"/>
        <v>2.3531489587525082E-3</v>
      </c>
      <c r="F3311" s="3">
        <f t="shared" si="103"/>
        <v>84.420686948531298</v>
      </c>
      <c r="G3311" t="s">
        <v>14473</v>
      </c>
    </row>
    <row r="3312" spans="1:7" x14ac:dyDescent="0.35">
      <c r="A3312" t="s">
        <v>10</v>
      </c>
      <c r="B3312" t="s">
        <v>67</v>
      </c>
      <c r="C3312" t="s">
        <v>4084</v>
      </c>
      <c r="D3312" s="2">
        <v>519766.05</v>
      </c>
      <c r="E3312" s="3">
        <f t="shared" si="102"/>
        <v>2.3526073891865155E-3</v>
      </c>
      <c r="F3312" s="3">
        <f t="shared" si="103"/>
        <v>84.423039555920482</v>
      </c>
      <c r="G3312" t="s">
        <v>14473</v>
      </c>
    </row>
    <row r="3313" spans="1:7" x14ac:dyDescent="0.35">
      <c r="A3313" t="s">
        <v>3</v>
      </c>
      <c r="B3313" t="s">
        <v>9</v>
      </c>
      <c r="C3313" t="s">
        <v>1818</v>
      </c>
      <c r="D3313" s="2">
        <v>519694.63</v>
      </c>
      <c r="E3313" s="3">
        <f t="shared" si="102"/>
        <v>2.3522841221710273E-3</v>
      </c>
      <c r="F3313" s="3">
        <f t="shared" si="103"/>
        <v>84.42539184004265</v>
      </c>
      <c r="G3313" t="s">
        <v>14473</v>
      </c>
    </row>
    <row r="3314" spans="1:7" x14ac:dyDescent="0.35">
      <c r="A3314" t="s">
        <v>10</v>
      </c>
      <c r="B3314" t="s">
        <v>6</v>
      </c>
      <c r="C3314" s="8" t="s">
        <v>554</v>
      </c>
      <c r="D3314" s="2">
        <v>519520.8</v>
      </c>
      <c r="E3314" s="3">
        <f t="shared" si="102"/>
        <v>2.3514973186803752E-3</v>
      </c>
      <c r="F3314" s="3">
        <f t="shared" si="103"/>
        <v>84.427743337361335</v>
      </c>
      <c r="G3314" t="s">
        <v>14480</v>
      </c>
    </row>
    <row r="3315" spans="1:7" x14ac:dyDescent="0.35">
      <c r="A3315" t="s">
        <v>3</v>
      </c>
      <c r="B3315" t="s">
        <v>9</v>
      </c>
      <c r="C3315" t="s">
        <v>236</v>
      </c>
      <c r="D3315" s="2">
        <v>519447.13</v>
      </c>
      <c r="E3315" s="3">
        <f t="shared" si="102"/>
        <v>2.3511638675318032E-3</v>
      </c>
      <c r="F3315" s="3">
        <f t="shared" si="103"/>
        <v>84.430094501228865</v>
      </c>
      <c r="G3315" t="s">
        <v>14480</v>
      </c>
    </row>
    <row r="3316" spans="1:7" x14ac:dyDescent="0.35">
      <c r="A3316" t="s">
        <v>10</v>
      </c>
      <c r="B3316" t="s">
        <v>8</v>
      </c>
      <c r="C3316" t="s">
        <v>10104</v>
      </c>
      <c r="D3316" s="2">
        <v>519414.98</v>
      </c>
      <c r="E3316" s="3">
        <f t="shared" si="102"/>
        <v>2.3510183475857383E-3</v>
      </c>
      <c r="F3316" s="3">
        <f t="shared" si="103"/>
        <v>84.432445519576447</v>
      </c>
      <c r="G3316" t="s">
        <v>14473</v>
      </c>
    </row>
    <row r="3317" spans="1:7" x14ac:dyDescent="0.35">
      <c r="A3317" t="s">
        <v>3</v>
      </c>
      <c r="B3317" t="s">
        <v>22</v>
      </c>
      <c r="C3317" s="7" t="s">
        <v>9052</v>
      </c>
      <c r="D3317" s="2">
        <v>519087.52</v>
      </c>
      <c r="E3317" s="3">
        <f t="shared" si="102"/>
        <v>2.3495361714881207E-3</v>
      </c>
      <c r="F3317" s="3">
        <f t="shared" si="103"/>
        <v>84.434795055747941</v>
      </c>
      <c r="G3317" t="s">
        <v>14480</v>
      </c>
    </row>
    <row r="3318" spans="1:7" x14ac:dyDescent="0.35">
      <c r="A3318" t="s">
        <v>10</v>
      </c>
      <c r="B3318" t="s">
        <v>32</v>
      </c>
      <c r="C3318" t="s">
        <v>91</v>
      </c>
      <c r="D3318" s="2">
        <v>519005.81</v>
      </c>
      <c r="E3318" s="3">
        <f t="shared" si="102"/>
        <v>2.3491663290373288E-3</v>
      </c>
      <c r="F3318" s="3">
        <f t="shared" si="103"/>
        <v>84.437144222076981</v>
      </c>
      <c r="G3318" t="s">
        <v>14473</v>
      </c>
    </row>
    <row r="3319" spans="1:7" x14ac:dyDescent="0.35">
      <c r="A3319" t="s">
        <v>10</v>
      </c>
      <c r="B3319" t="s">
        <v>9</v>
      </c>
      <c r="C3319" t="s">
        <v>658</v>
      </c>
      <c r="D3319" s="2">
        <v>518809.88</v>
      </c>
      <c r="E3319" s="3">
        <f t="shared" si="102"/>
        <v>2.3482794947283867E-3</v>
      </c>
      <c r="F3319" s="3">
        <f t="shared" si="103"/>
        <v>84.439492501571706</v>
      </c>
      <c r="G3319" t="s">
        <v>14473</v>
      </c>
    </row>
    <row r="3320" spans="1:7" x14ac:dyDescent="0.35">
      <c r="A3320" t="s">
        <v>10</v>
      </c>
      <c r="B3320" t="s">
        <v>103</v>
      </c>
      <c r="C3320" s="7" t="s">
        <v>1976</v>
      </c>
      <c r="D3320" s="2">
        <v>518529.36</v>
      </c>
      <c r="E3320" s="3">
        <f t="shared" si="102"/>
        <v>2.3470097822783052E-3</v>
      </c>
      <c r="F3320" s="3">
        <f t="shared" si="103"/>
        <v>84.44183951135399</v>
      </c>
      <c r="G3320" t="s">
        <v>14480</v>
      </c>
    </row>
    <row r="3321" spans="1:7" x14ac:dyDescent="0.35">
      <c r="A3321" t="s">
        <v>10</v>
      </c>
      <c r="B3321" t="s">
        <v>95</v>
      </c>
      <c r="C3321" t="s">
        <v>12692</v>
      </c>
      <c r="D3321" s="2">
        <v>518511.71</v>
      </c>
      <c r="E3321" s="3">
        <f t="shared" si="102"/>
        <v>2.3469298934121145E-3</v>
      </c>
      <c r="F3321" s="3">
        <f t="shared" si="103"/>
        <v>84.444186441247396</v>
      </c>
      <c r="G3321" t="s">
        <v>14473</v>
      </c>
    </row>
    <row r="3322" spans="1:7" x14ac:dyDescent="0.35">
      <c r="A3322" t="s">
        <v>10</v>
      </c>
      <c r="B3322" t="s">
        <v>9</v>
      </c>
      <c r="C3322" t="s">
        <v>5534</v>
      </c>
      <c r="D3322" s="2">
        <v>518415.28</v>
      </c>
      <c r="E3322" s="3">
        <f t="shared" si="102"/>
        <v>2.3464934240995474E-3</v>
      </c>
      <c r="F3322" s="3">
        <f t="shared" si="103"/>
        <v>84.446532934671495</v>
      </c>
      <c r="G3322" t="s">
        <v>14480</v>
      </c>
    </row>
    <row r="3323" spans="1:7" x14ac:dyDescent="0.35">
      <c r="A3323" t="s">
        <v>3</v>
      </c>
      <c r="B3323" t="s">
        <v>36</v>
      </c>
      <c r="C3323" s="7" t="s">
        <v>2429</v>
      </c>
      <c r="D3323" s="2">
        <v>518298.61</v>
      </c>
      <c r="E3323" s="3">
        <f t="shared" si="102"/>
        <v>2.3459653428520386E-3</v>
      </c>
      <c r="F3323" s="3">
        <f t="shared" si="103"/>
        <v>84.44887890001435</v>
      </c>
      <c r="G3323" t="s">
        <v>14480</v>
      </c>
    </row>
    <row r="3324" spans="1:7" x14ac:dyDescent="0.35">
      <c r="A3324" t="s">
        <v>3</v>
      </c>
      <c r="B3324" t="s">
        <v>29</v>
      </c>
      <c r="C3324" t="s">
        <v>204</v>
      </c>
      <c r="D3324" s="2">
        <v>518247.76</v>
      </c>
      <c r="E3324" s="3">
        <f t="shared" si="102"/>
        <v>2.3457351814443438E-3</v>
      </c>
      <c r="F3324" s="3">
        <f t="shared" si="103"/>
        <v>84.4512246351958</v>
      </c>
      <c r="G3324" t="s">
        <v>14480</v>
      </c>
    </row>
    <row r="3325" spans="1:7" x14ac:dyDescent="0.35">
      <c r="A3325" t="s">
        <v>3</v>
      </c>
      <c r="B3325" t="s">
        <v>79</v>
      </c>
      <c r="C3325" t="s">
        <v>167</v>
      </c>
      <c r="D3325" s="2">
        <v>518230.26</v>
      </c>
      <c r="E3325" s="3">
        <f t="shared" si="102"/>
        <v>2.345655971520358E-3</v>
      </c>
      <c r="F3325" s="3">
        <f t="shared" si="103"/>
        <v>84.453570291167324</v>
      </c>
      <c r="G3325" t="s">
        <v>14473</v>
      </c>
    </row>
    <row r="3326" spans="1:7" x14ac:dyDescent="0.35">
      <c r="A3326" t="s">
        <v>10</v>
      </c>
      <c r="B3326" t="s">
        <v>79</v>
      </c>
      <c r="C3326" t="s">
        <v>6053</v>
      </c>
      <c r="D3326" s="2">
        <v>518047.65</v>
      </c>
      <c r="E3326" s="3">
        <f t="shared" si="102"/>
        <v>2.3448294272792728E-3</v>
      </c>
      <c r="F3326" s="3">
        <f t="shared" si="103"/>
        <v>84.455915120594597</v>
      </c>
      <c r="G3326" t="s">
        <v>14473</v>
      </c>
    </row>
    <row r="3327" spans="1:7" x14ac:dyDescent="0.35">
      <c r="A3327" t="s">
        <v>10</v>
      </c>
      <c r="B3327" t="s">
        <v>29</v>
      </c>
      <c r="C3327" s="13" t="s">
        <v>2472</v>
      </c>
      <c r="D3327" s="2">
        <v>517997.32</v>
      </c>
      <c r="E3327" s="3">
        <f t="shared" si="102"/>
        <v>2.3446016195378902E-3</v>
      </c>
      <c r="F3327" s="3">
        <f t="shared" si="103"/>
        <v>84.458259722214137</v>
      </c>
      <c r="G3327" t="s">
        <v>14480</v>
      </c>
    </row>
    <row r="3328" spans="1:7" x14ac:dyDescent="0.35">
      <c r="A3328" t="s">
        <v>3</v>
      </c>
      <c r="B3328" t="s">
        <v>8</v>
      </c>
      <c r="C3328" s="8" t="s">
        <v>13975</v>
      </c>
      <c r="D3328" s="2">
        <v>517967.99</v>
      </c>
      <c r="E3328" s="3">
        <f t="shared" si="102"/>
        <v>2.3444688637052902E-3</v>
      </c>
      <c r="F3328" s="3">
        <f t="shared" si="103"/>
        <v>84.460604191077849</v>
      </c>
      <c r="G3328" t="s">
        <v>14480</v>
      </c>
    </row>
    <row r="3329" spans="1:7" x14ac:dyDescent="0.35">
      <c r="A3329" t="s">
        <v>10</v>
      </c>
      <c r="B3329" t="s">
        <v>22</v>
      </c>
      <c r="C3329" t="s">
        <v>4079</v>
      </c>
      <c r="D3329" s="2">
        <v>517814</v>
      </c>
      <c r="E3329" s="3">
        <f t="shared" si="102"/>
        <v>2.3437718616370314E-3</v>
      </c>
      <c r="F3329" s="3">
        <f t="shared" si="103"/>
        <v>84.462947962939481</v>
      </c>
      <c r="G3329" t="s">
        <v>14473</v>
      </c>
    </row>
    <row r="3330" spans="1:7" x14ac:dyDescent="0.35">
      <c r="A3330" t="s">
        <v>3</v>
      </c>
      <c r="B3330" t="s">
        <v>76</v>
      </c>
      <c r="C3330" t="s">
        <v>11530</v>
      </c>
      <c r="D3330" s="2">
        <v>517736.93</v>
      </c>
      <c r="E3330" s="3">
        <f t="shared" si="102"/>
        <v>2.3434230211317989E-3</v>
      </c>
      <c r="F3330" s="3">
        <f t="shared" si="103"/>
        <v>84.465291385960612</v>
      </c>
      <c r="G3330" t="s">
        <v>14473</v>
      </c>
    </row>
    <row r="3331" spans="1:7" x14ac:dyDescent="0.35">
      <c r="A3331" t="s">
        <v>3</v>
      </c>
      <c r="B3331" t="s">
        <v>165</v>
      </c>
      <c r="C3331" t="s">
        <v>743</v>
      </c>
      <c r="D3331" s="2">
        <v>517665.2</v>
      </c>
      <c r="E3331" s="3">
        <f t="shared" ref="E3331:E3394" si="104">(D3331/$D$29638)*100</f>
        <v>2.3430983509690859E-3</v>
      </c>
      <c r="F3331" s="3">
        <f t="shared" si="103"/>
        <v>84.467634484311574</v>
      </c>
      <c r="G3331" t="s">
        <v>14473</v>
      </c>
    </row>
    <row r="3332" spans="1:7" x14ac:dyDescent="0.35">
      <c r="A3332" t="s">
        <v>3</v>
      </c>
      <c r="B3332" t="s">
        <v>474</v>
      </c>
      <c r="C3332" t="s">
        <v>378</v>
      </c>
      <c r="D3332" s="2">
        <v>517539.95</v>
      </c>
      <c r="E3332" s="3">
        <f t="shared" si="104"/>
        <v>2.342531434227418E-3</v>
      </c>
      <c r="F3332" s="3">
        <f t="shared" ref="F3332:F3395" si="105">E3332+F3331</f>
        <v>84.469977015745798</v>
      </c>
      <c r="G3332" t="s">
        <v>14473</v>
      </c>
    </row>
    <row r="3333" spans="1:7" x14ac:dyDescent="0.35">
      <c r="A3333" t="s">
        <v>3</v>
      </c>
      <c r="B3333" t="s">
        <v>8</v>
      </c>
      <c r="C3333" t="s">
        <v>3777</v>
      </c>
      <c r="D3333" s="2">
        <v>517487.24</v>
      </c>
      <c r="E3333" s="3">
        <f t="shared" si="104"/>
        <v>2.3422928539363732E-3</v>
      </c>
      <c r="F3333" s="3">
        <f t="shared" si="105"/>
        <v>84.472319308599737</v>
      </c>
      <c r="G3333" t="s">
        <v>14480</v>
      </c>
    </row>
    <row r="3334" spans="1:7" x14ac:dyDescent="0.35">
      <c r="A3334" t="s">
        <v>3</v>
      </c>
      <c r="B3334" t="s">
        <v>37</v>
      </c>
      <c r="C3334" s="7" t="s">
        <v>8279</v>
      </c>
      <c r="D3334" s="2">
        <v>517485.14</v>
      </c>
      <c r="E3334" s="3">
        <f t="shared" si="104"/>
        <v>2.3422833487454953E-3</v>
      </c>
      <c r="F3334" s="3">
        <f t="shared" si="105"/>
        <v>84.474661591948475</v>
      </c>
      <c r="G3334" t="s">
        <v>14480</v>
      </c>
    </row>
    <row r="3335" spans="1:7" x14ac:dyDescent="0.35">
      <c r="A3335" t="s">
        <v>10</v>
      </c>
      <c r="B3335" t="s">
        <v>9</v>
      </c>
      <c r="C3335" t="s">
        <v>8014</v>
      </c>
      <c r="D3335" s="2">
        <v>517262.96</v>
      </c>
      <c r="E3335" s="3">
        <f t="shared" si="104"/>
        <v>2.3412776995505747E-3</v>
      </c>
      <c r="F3335" s="3">
        <f t="shared" si="105"/>
        <v>84.477002869648032</v>
      </c>
      <c r="G3335" t="s">
        <v>14480</v>
      </c>
    </row>
    <row r="3336" spans="1:7" x14ac:dyDescent="0.35">
      <c r="A3336" t="s">
        <v>3</v>
      </c>
      <c r="B3336" t="s">
        <v>8</v>
      </c>
      <c r="C3336" t="s">
        <v>7139</v>
      </c>
      <c r="D3336" s="2">
        <v>517156.18</v>
      </c>
      <c r="E3336" s="3">
        <f t="shared" si="104"/>
        <v>2.3407943832258215E-3</v>
      </c>
      <c r="F3336" s="3">
        <f t="shared" si="105"/>
        <v>84.479343664031262</v>
      </c>
      <c r="G3336" t="s">
        <v>14473</v>
      </c>
    </row>
    <row r="3337" spans="1:7" x14ac:dyDescent="0.35">
      <c r="A3337" t="s">
        <v>3</v>
      </c>
      <c r="B3337" t="s">
        <v>9</v>
      </c>
      <c r="C3337" t="s">
        <v>6008</v>
      </c>
      <c r="D3337" s="2">
        <v>516746.34</v>
      </c>
      <c r="E3337" s="3">
        <f t="shared" si="104"/>
        <v>2.338939332068894E-3</v>
      </c>
      <c r="F3337" s="3">
        <f t="shared" si="105"/>
        <v>84.481682603363325</v>
      </c>
      <c r="G3337" t="s">
        <v>14473</v>
      </c>
    </row>
    <row r="3338" spans="1:7" x14ac:dyDescent="0.35">
      <c r="A3338" t="s">
        <v>3</v>
      </c>
      <c r="B3338" t="s">
        <v>9</v>
      </c>
      <c r="C3338" t="s">
        <v>2933</v>
      </c>
      <c r="D3338" s="2">
        <v>516670.86</v>
      </c>
      <c r="E3338" s="3">
        <f t="shared" si="104"/>
        <v>2.3385976883510411E-3</v>
      </c>
      <c r="F3338" s="3">
        <f t="shared" si="105"/>
        <v>84.484021201051675</v>
      </c>
      <c r="G3338" t="s">
        <v>14473</v>
      </c>
    </row>
    <row r="3339" spans="1:7" x14ac:dyDescent="0.35">
      <c r="A3339" t="s">
        <v>3</v>
      </c>
      <c r="B3339" t="s">
        <v>9</v>
      </c>
      <c r="C3339" t="s">
        <v>8131</v>
      </c>
      <c r="D3339" s="2">
        <v>516669.56</v>
      </c>
      <c r="E3339" s="3">
        <f t="shared" si="104"/>
        <v>2.3385918041852593E-3</v>
      </c>
      <c r="F3339" s="3">
        <f t="shared" si="105"/>
        <v>84.486359792855865</v>
      </c>
      <c r="G3339" t="s">
        <v>14480</v>
      </c>
    </row>
    <row r="3340" spans="1:7" x14ac:dyDescent="0.35">
      <c r="A3340" t="s">
        <v>3</v>
      </c>
      <c r="B3340" t="s">
        <v>97</v>
      </c>
      <c r="C3340" t="s">
        <v>3697</v>
      </c>
      <c r="D3340" s="2">
        <v>516375.54</v>
      </c>
      <c r="E3340" s="3">
        <f t="shared" si="104"/>
        <v>2.3372609869366746E-3</v>
      </c>
      <c r="F3340" s="3">
        <f t="shared" si="105"/>
        <v>84.488697053842799</v>
      </c>
      <c r="G3340" t="s">
        <v>14473</v>
      </c>
    </row>
    <row r="3341" spans="1:7" x14ac:dyDescent="0.35">
      <c r="A3341" t="s">
        <v>3</v>
      </c>
      <c r="B3341" t="s">
        <v>9</v>
      </c>
      <c r="C3341" t="s">
        <v>13912</v>
      </c>
      <c r="D3341" s="2">
        <v>516350.39</v>
      </c>
      <c r="E3341" s="3">
        <f t="shared" si="104"/>
        <v>2.3371471509602043E-3</v>
      </c>
      <c r="F3341" s="3">
        <f t="shared" si="105"/>
        <v>84.491034200993752</v>
      </c>
      <c r="G3341" t="s">
        <v>14480</v>
      </c>
    </row>
    <row r="3342" spans="1:7" x14ac:dyDescent="0.35">
      <c r="A3342" t="s">
        <v>3</v>
      </c>
      <c r="B3342" t="s">
        <v>9</v>
      </c>
      <c r="C3342" t="s">
        <v>9867</v>
      </c>
      <c r="D3342" s="2">
        <v>516248.41</v>
      </c>
      <c r="E3342" s="3">
        <f t="shared" si="104"/>
        <v>2.3366855607860303E-3</v>
      </c>
      <c r="F3342" s="3">
        <f t="shared" si="105"/>
        <v>84.493370886554544</v>
      </c>
      <c r="G3342" t="s">
        <v>14480</v>
      </c>
    </row>
    <row r="3343" spans="1:7" x14ac:dyDescent="0.35">
      <c r="A3343" t="s">
        <v>10</v>
      </c>
      <c r="B3343" t="s">
        <v>29</v>
      </c>
      <c r="C3343" s="7" t="s">
        <v>352</v>
      </c>
      <c r="D3343" s="2">
        <v>516203.03</v>
      </c>
      <c r="E3343" s="3">
        <f t="shared" si="104"/>
        <v>2.3364801581374326E-3</v>
      </c>
      <c r="F3343" s="3">
        <f t="shared" si="105"/>
        <v>84.495707366712679</v>
      </c>
      <c r="G3343" t="s">
        <v>14480</v>
      </c>
    </row>
    <row r="3344" spans="1:7" x14ac:dyDescent="0.35">
      <c r="A3344" t="s">
        <v>3</v>
      </c>
      <c r="B3344" t="s">
        <v>977</v>
      </c>
      <c r="C3344" s="8" t="s">
        <v>1565</v>
      </c>
      <c r="D3344" s="2">
        <v>515995.29</v>
      </c>
      <c r="E3344" s="3">
        <f t="shared" si="104"/>
        <v>2.3355398684455032E-3</v>
      </c>
      <c r="F3344" s="3">
        <f t="shared" si="105"/>
        <v>84.498042906581119</v>
      </c>
      <c r="G3344" t="s">
        <v>14480</v>
      </c>
    </row>
    <row r="3345" spans="1:7" x14ac:dyDescent="0.35">
      <c r="A3345" t="s">
        <v>3</v>
      </c>
      <c r="B3345" t="s">
        <v>55</v>
      </c>
      <c r="C3345" t="s">
        <v>1433</v>
      </c>
      <c r="D3345" s="2">
        <v>515993.66</v>
      </c>
      <c r="E3345" s="3">
        <f t="shared" si="104"/>
        <v>2.3355324906068693E-3</v>
      </c>
      <c r="F3345" s="3">
        <f t="shared" si="105"/>
        <v>84.500378439071724</v>
      </c>
      <c r="G3345" t="s">
        <v>14480</v>
      </c>
    </row>
    <row r="3346" spans="1:7" x14ac:dyDescent="0.35">
      <c r="A3346" t="s">
        <v>10</v>
      </c>
      <c r="B3346" t="s">
        <v>6</v>
      </c>
      <c r="C3346" t="s">
        <v>2433</v>
      </c>
      <c r="D3346" s="2">
        <v>515841.25</v>
      </c>
      <c r="E3346" s="3">
        <f t="shared" si="104"/>
        <v>2.3348426400631758E-3</v>
      </c>
      <c r="F3346" s="3">
        <f t="shared" si="105"/>
        <v>84.502713281711792</v>
      </c>
      <c r="G3346" t="s">
        <v>14473</v>
      </c>
    </row>
    <row r="3347" spans="1:7" x14ac:dyDescent="0.35">
      <c r="A3347" t="s">
        <v>10</v>
      </c>
      <c r="B3347" t="s">
        <v>6</v>
      </c>
      <c r="C3347" t="s">
        <v>947</v>
      </c>
      <c r="D3347" s="2">
        <v>515786.35</v>
      </c>
      <c r="E3347" s="3">
        <f t="shared" si="104"/>
        <v>2.3345941472159297E-3</v>
      </c>
      <c r="F3347" s="3">
        <f t="shared" si="105"/>
        <v>84.505047875859006</v>
      </c>
      <c r="G3347" t="s">
        <v>14480</v>
      </c>
    </row>
    <row r="3348" spans="1:7" x14ac:dyDescent="0.35">
      <c r="A3348" t="s">
        <v>10</v>
      </c>
      <c r="B3348" t="s">
        <v>9</v>
      </c>
      <c r="C3348" t="s">
        <v>5517</v>
      </c>
      <c r="D3348" s="2">
        <v>515500</v>
      </c>
      <c r="E3348" s="3">
        <f t="shared" si="104"/>
        <v>2.3332980465454577E-3</v>
      </c>
      <c r="F3348" s="3">
        <f t="shared" si="105"/>
        <v>84.507381173905557</v>
      </c>
      <c r="G3348" t="s">
        <v>14473</v>
      </c>
    </row>
    <row r="3349" spans="1:7" x14ac:dyDescent="0.35">
      <c r="A3349" t="s">
        <v>3</v>
      </c>
      <c r="B3349" t="s">
        <v>20</v>
      </c>
      <c r="C3349" t="s">
        <v>1882</v>
      </c>
      <c r="D3349" s="2">
        <v>515456.53</v>
      </c>
      <c r="E3349" s="3">
        <f t="shared" si="104"/>
        <v>2.3331012890942778E-3</v>
      </c>
      <c r="F3349" s="3">
        <f t="shared" si="105"/>
        <v>84.509714275194654</v>
      </c>
      <c r="G3349" t="s">
        <v>14473</v>
      </c>
    </row>
    <row r="3350" spans="1:7" x14ac:dyDescent="0.35">
      <c r="A3350" t="s">
        <v>3</v>
      </c>
      <c r="B3350" t="s">
        <v>92</v>
      </c>
      <c r="C3350" t="s">
        <v>10536</v>
      </c>
      <c r="D3350" s="2">
        <v>515247.43</v>
      </c>
      <c r="E3350" s="3">
        <f t="shared" si="104"/>
        <v>2.3321548436596846E-3</v>
      </c>
      <c r="F3350" s="3">
        <f t="shared" si="105"/>
        <v>84.512046430038311</v>
      </c>
      <c r="G3350" t="s">
        <v>14473</v>
      </c>
    </row>
    <row r="3351" spans="1:7" x14ac:dyDescent="0.35">
      <c r="A3351" t="s">
        <v>3</v>
      </c>
      <c r="B3351" t="s">
        <v>18</v>
      </c>
      <c r="C3351" t="s">
        <v>8023</v>
      </c>
      <c r="D3351" s="2">
        <v>515100.56</v>
      </c>
      <c r="E3351" s="3">
        <f t="shared" si="104"/>
        <v>2.3314900687147846E-3</v>
      </c>
      <c r="F3351" s="3">
        <f t="shared" si="105"/>
        <v>84.514377920107023</v>
      </c>
      <c r="G3351" t="s">
        <v>14473</v>
      </c>
    </row>
    <row r="3352" spans="1:7" x14ac:dyDescent="0.35">
      <c r="A3352" t="s">
        <v>10</v>
      </c>
      <c r="B3352" t="s">
        <v>9</v>
      </c>
      <c r="C3352" t="s">
        <v>2081</v>
      </c>
      <c r="D3352" s="2">
        <v>515083.68</v>
      </c>
      <c r="E3352" s="3">
        <f t="shared" si="104"/>
        <v>2.3314136650852487E-3</v>
      </c>
      <c r="F3352" s="3">
        <f t="shared" si="105"/>
        <v>84.516709333772113</v>
      </c>
      <c r="G3352" t="s">
        <v>14480</v>
      </c>
    </row>
    <row r="3353" spans="1:7" x14ac:dyDescent="0.35">
      <c r="A3353" t="s">
        <v>3</v>
      </c>
      <c r="B3353" t="s">
        <v>8</v>
      </c>
      <c r="C3353" t="s">
        <v>5717</v>
      </c>
      <c r="D3353" s="2">
        <v>515077.45</v>
      </c>
      <c r="E3353" s="3">
        <f t="shared" si="104"/>
        <v>2.3313854663523097E-3</v>
      </c>
      <c r="F3353" s="3">
        <f t="shared" si="105"/>
        <v>84.519040719238461</v>
      </c>
      <c r="G3353" t="s">
        <v>14480</v>
      </c>
    </row>
    <row r="3354" spans="1:7" x14ac:dyDescent="0.35">
      <c r="A3354" t="s">
        <v>10</v>
      </c>
      <c r="B3354" t="s">
        <v>31</v>
      </c>
      <c r="C3354" t="s">
        <v>3091</v>
      </c>
      <c r="D3354" s="2">
        <v>514952.25</v>
      </c>
      <c r="E3354" s="3">
        <f t="shared" si="104"/>
        <v>2.33081877592471E-3</v>
      </c>
      <c r="F3354" s="3">
        <f t="shared" si="105"/>
        <v>84.521371538014392</v>
      </c>
      <c r="G3354" t="s">
        <v>14473</v>
      </c>
    </row>
    <row r="3355" spans="1:7" x14ac:dyDescent="0.35">
      <c r="A3355" t="s">
        <v>3</v>
      </c>
      <c r="B3355" t="s">
        <v>6</v>
      </c>
      <c r="C3355" t="s">
        <v>12690</v>
      </c>
      <c r="D3355" s="2">
        <v>514940.64</v>
      </c>
      <c r="E3355" s="3">
        <f t="shared" si="104"/>
        <v>2.3307662257979977E-3</v>
      </c>
      <c r="F3355" s="3">
        <f t="shared" si="105"/>
        <v>84.523702304240189</v>
      </c>
      <c r="G3355" t="s">
        <v>14473</v>
      </c>
    </row>
    <row r="3356" spans="1:7" x14ac:dyDescent="0.35">
      <c r="A3356" t="s">
        <v>3</v>
      </c>
      <c r="B3356" t="s">
        <v>6</v>
      </c>
      <c r="C3356" t="s">
        <v>3054</v>
      </c>
      <c r="D3356" s="2">
        <v>514817.49</v>
      </c>
      <c r="E3356" s="3">
        <f t="shared" si="104"/>
        <v>2.3302088142472077E-3</v>
      </c>
      <c r="F3356" s="3">
        <f t="shared" si="105"/>
        <v>84.526032513054432</v>
      </c>
      <c r="G3356" t="s">
        <v>14480</v>
      </c>
    </row>
    <row r="3357" spans="1:7" x14ac:dyDescent="0.35">
      <c r="A3357" t="s">
        <v>10</v>
      </c>
      <c r="B3357" t="s">
        <v>9</v>
      </c>
      <c r="C3357" t="s">
        <v>4362</v>
      </c>
      <c r="D3357" s="2">
        <v>514770.89</v>
      </c>
      <c r="E3357" s="3">
        <f t="shared" si="104"/>
        <v>2.3299978895353381E-3</v>
      </c>
      <c r="F3357" s="3">
        <f t="shared" si="105"/>
        <v>84.528362510943964</v>
      </c>
      <c r="G3357" t="s">
        <v>14480</v>
      </c>
    </row>
    <row r="3358" spans="1:7" x14ac:dyDescent="0.35">
      <c r="A3358" t="s">
        <v>3</v>
      </c>
      <c r="B3358" t="s">
        <v>68</v>
      </c>
      <c r="C3358" t="s">
        <v>9337</v>
      </c>
      <c r="D3358" s="2">
        <v>514770</v>
      </c>
      <c r="E3358" s="3">
        <f t="shared" si="104"/>
        <v>2.3299938611449182E-3</v>
      </c>
      <c r="F3358" s="3">
        <f t="shared" si="105"/>
        <v>84.530692504805103</v>
      </c>
      <c r="G3358" t="s">
        <v>14473</v>
      </c>
    </row>
    <row r="3359" spans="1:7" x14ac:dyDescent="0.35">
      <c r="A3359" t="s">
        <v>10</v>
      </c>
      <c r="B3359" t="s">
        <v>9</v>
      </c>
      <c r="C3359" s="8" t="s">
        <v>1697</v>
      </c>
      <c r="D3359" s="2">
        <v>514654.62</v>
      </c>
      <c r="E3359" s="3">
        <f t="shared" si="104"/>
        <v>2.3294716188003782E-3</v>
      </c>
      <c r="F3359" s="3">
        <f t="shared" si="105"/>
        <v>84.533021976423896</v>
      </c>
      <c r="G3359" t="s">
        <v>14480</v>
      </c>
    </row>
    <row r="3360" spans="1:7" x14ac:dyDescent="0.35">
      <c r="A3360" t="s">
        <v>10</v>
      </c>
      <c r="B3360" t="s">
        <v>28</v>
      </c>
      <c r="C3360" t="s">
        <v>707</v>
      </c>
      <c r="D3360" s="2">
        <v>514329.44</v>
      </c>
      <c r="E3360" s="3">
        <f t="shared" si="104"/>
        <v>2.3279997626242856E-3</v>
      </c>
      <c r="F3360" s="3">
        <f t="shared" si="105"/>
        <v>84.535349976186524</v>
      </c>
      <c r="G3360" t="s">
        <v>14480</v>
      </c>
    </row>
    <row r="3361" spans="1:7" x14ac:dyDescent="0.35">
      <c r="A3361" t="s">
        <v>3</v>
      </c>
      <c r="B3361" t="s">
        <v>9</v>
      </c>
      <c r="C3361" t="s">
        <v>10023</v>
      </c>
      <c r="D3361" s="2">
        <v>514151.5</v>
      </c>
      <c r="E3361" s="3">
        <f t="shared" si="104"/>
        <v>2.3271943561172007E-3</v>
      </c>
      <c r="F3361" s="3">
        <f t="shared" si="105"/>
        <v>84.537677170542636</v>
      </c>
      <c r="G3361" t="s">
        <v>14480</v>
      </c>
    </row>
    <row r="3362" spans="1:7" x14ac:dyDescent="0.35">
      <c r="A3362" t="s">
        <v>10</v>
      </c>
      <c r="B3362" t="s">
        <v>18</v>
      </c>
      <c r="C3362" t="s">
        <v>4082</v>
      </c>
      <c r="D3362" s="2">
        <v>514099.93</v>
      </c>
      <c r="E3362" s="3">
        <f t="shared" si="104"/>
        <v>2.3269609357869188E-3</v>
      </c>
      <c r="F3362" s="3">
        <f t="shared" si="105"/>
        <v>84.540004131478426</v>
      </c>
      <c r="G3362" t="s">
        <v>14480</v>
      </c>
    </row>
    <row r="3363" spans="1:7" x14ac:dyDescent="0.35">
      <c r="A3363" t="s">
        <v>10</v>
      </c>
      <c r="B3363" t="s">
        <v>79</v>
      </c>
      <c r="C3363" t="s">
        <v>7890</v>
      </c>
      <c r="D3363" s="2">
        <v>514060.89</v>
      </c>
      <c r="E3363" s="3">
        <f t="shared" si="104"/>
        <v>2.3267842297622103E-3</v>
      </c>
      <c r="F3363" s="3">
        <f t="shared" si="105"/>
        <v>84.542330915708192</v>
      </c>
      <c r="G3363" t="s">
        <v>14480</v>
      </c>
    </row>
    <row r="3364" spans="1:7" x14ac:dyDescent="0.35">
      <c r="A3364" t="s">
        <v>10</v>
      </c>
      <c r="B3364" t="s">
        <v>76</v>
      </c>
      <c r="C3364" t="s">
        <v>7911</v>
      </c>
      <c r="D3364" s="2">
        <v>513958.44</v>
      </c>
      <c r="E3364" s="3">
        <f t="shared" si="104"/>
        <v>2.3263205122357922E-3</v>
      </c>
      <c r="F3364" s="3">
        <f t="shared" si="105"/>
        <v>84.544657236220431</v>
      </c>
      <c r="G3364" t="s">
        <v>14473</v>
      </c>
    </row>
    <row r="3365" spans="1:7" x14ac:dyDescent="0.35">
      <c r="A3365" t="s">
        <v>3</v>
      </c>
      <c r="B3365" t="s">
        <v>9</v>
      </c>
      <c r="C3365" s="8" t="s">
        <v>2392</v>
      </c>
      <c r="D3365" s="2">
        <v>513890.23</v>
      </c>
      <c r="E3365" s="3">
        <f t="shared" si="104"/>
        <v>2.326011774583503E-3</v>
      </c>
      <c r="F3365" s="3">
        <f t="shared" si="105"/>
        <v>84.546983247995016</v>
      </c>
      <c r="G3365" t="s">
        <v>14480</v>
      </c>
    </row>
    <row r="3366" spans="1:7" x14ac:dyDescent="0.35">
      <c r="A3366" t="s">
        <v>3</v>
      </c>
      <c r="B3366" t="s">
        <v>6</v>
      </c>
      <c r="C3366" s="8" t="s">
        <v>3099</v>
      </c>
      <c r="D3366" s="2">
        <v>513677.48</v>
      </c>
      <c r="E3366" s="3">
        <f t="shared" si="104"/>
        <v>2.3250488082219075E-3</v>
      </c>
      <c r="F3366" s="3">
        <f t="shared" si="105"/>
        <v>84.549308296803233</v>
      </c>
      <c r="G3366" t="s">
        <v>14480</v>
      </c>
    </row>
    <row r="3367" spans="1:7" x14ac:dyDescent="0.35">
      <c r="A3367" t="s">
        <v>3</v>
      </c>
      <c r="B3367" t="s">
        <v>76</v>
      </c>
      <c r="C3367" t="s">
        <v>8627</v>
      </c>
      <c r="D3367" s="2">
        <v>513496.25</v>
      </c>
      <c r="E3367" s="3">
        <f t="shared" si="104"/>
        <v>2.3242285102491136E-3</v>
      </c>
      <c r="F3367" s="3">
        <f t="shared" si="105"/>
        <v>84.55163252531348</v>
      </c>
      <c r="G3367" t="s">
        <v>14473</v>
      </c>
    </row>
    <row r="3368" spans="1:7" x14ac:dyDescent="0.35">
      <c r="A3368" t="s">
        <v>10</v>
      </c>
      <c r="B3368" t="s">
        <v>35</v>
      </c>
      <c r="C3368" s="7" t="s">
        <v>352</v>
      </c>
      <c r="D3368" s="2">
        <v>513343.73</v>
      </c>
      <c r="E3368" s="3">
        <f t="shared" si="104"/>
        <v>2.3235381618144689E-3</v>
      </c>
      <c r="F3368" s="3">
        <f t="shared" si="105"/>
        <v>84.553956063475297</v>
      </c>
      <c r="G3368" t="s">
        <v>14480</v>
      </c>
    </row>
    <row r="3369" spans="1:7" x14ac:dyDescent="0.35">
      <c r="A3369" t="s">
        <v>10</v>
      </c>
      <c r="B3369" t="s">
        <v>6</v>
      </c>
      <c r="C3369" t="s">
        <v>12294</v>
      </c>
      <c r="D3369" s="2">
        <v>513336.43</v>
      </c>
      <c r="E3369" s="3">
        <f t="shared" si="104"/>
        <v>2.3235051199604639E-3</v>
      </c>
      <c r="F3369" s="3">
        <f t="shared" si="105"/>
        <v>84.556279568595258</v>
      </c>
      <c r="G3369" t="s">
        <v>14480</v>
      </c>
    </row>
    <row r="3370" spans="1:7" x14ac:dyDescent="0.35">
      <c r="A3370" t="s">
        <v>3</v>
      </c>
      <c r="B3370" t="s">
        <v>9</v>
      </c>
      <c r="C3370" s="8" t="s">
        <v>9578</v>
      </c>
      <c r="D3370" s="2">
        <v>513283.17</v>
      </c>
      <c r="E3370" s="3">
        <f t="shared" si="104"/>
        <v>2.3232640502146656E-3</v>
      </c>
      <c r="F3370" s="3">
        <f t="shared" si="105"/>
        <v>84.558602832645477</v>
      </c>
      <c r="G3370" t="s">
        <v>14480</v>
      </c>
    </row>
    <row r="3371" spans="1:7" x14ac:dyDescent="0.35">
      <c r="A3371" t="s">
        <v>10</v>
      </c>
      <c r="B3371" t="s">
        <v>6</v>
      </c>
      <c r="C3371" t="s">
        <v>5758</v>
      </c>
      <c r="D3371" s="2">
        <v>513268.2</v>
      </c>
      <c r="E3371" s="3">
        <f t="shared" si="104"/>
        <v>2.3231962917825478E-3</v>
      </c>
      <c r="F3371" s="3">
        <f t="shared" si="105"/>
        <v>84.56092602893726</v>
      </c>
      <c r="G3371" t="s">
        <v>14480</v>
      </c>
    </row>
    <row r="3372" spans="1:7" x14ac:dyDescent="0.35">
      <c r="A3372" t="s">
        <v>10</v>
      </c>
      <c r="B3372" t="s">
        <v>9</v>
      </c>
      <c r="C3372" s="8" t="s">
        <v>2392</v>
      </c>
      <c r="D3372" s="2">
        <v>512934.83</v>
      </c>
      <c r="E3372" s="3">
        <f t="shared" si="104"/>
        <v>2.3216873653620299E-3</v>
      </c>
      <c r="F3372" s="3">
        <f t="shared" si="105"/>
        <v>84.563247716302627</v>
      </c>
      <c r="G3372" t="s">
        <v>14480</v>
      </c>
    </row>
    <row r="3373" spans="1:7" x14ac:dyDescent="0.35">
      <c r="A3373" t="s">
        <v>10</v>
      </c>
      <c r="B3373" t="s">
        <v>166</v>
      </c>
      <c r="C3373" t="s">
        <v>144</v>
      </c>
      <c r="D3373" s="2">
        <v>512864.58</v>
      </c>
      <c r="E3373" s="3">
        <f t="shared" si="104"/>
        <v>2.321369394095745E-3</v>
      </c>
      <c r="F3373" s="3">
        <f t="shared" si="105"/>
        <v>84.565569085696723</v>
      </c>
      <c r="G3373" t="s">
        <v>14473</v>
      </c>
    </row>
    <row r="3374" spans="1:7" x14ac:dyDescent="0.35">
      <c r="A3374" t="s">
        <v>10</v>
      </c>
      <c r="B3374" t="s">
        <v>9</v>
      </c>
      <c r="C3374" t="s">
        <v>3152</v>
      </c>
      <c r="D3374" s="2">
        <v>512863.19</v>
      </c>
      <c r="E3374" s="3">
        <f t="shared" si="104"/>
        <v>2.3213631025646403E-3</v>
      </c>
      <c r="F3374" s="3">
        <f t="shared" si="105"/>
        <v>84.56789044879929</v>
      </c>
      <c r="G3374" t="s">
        <v>14480</v>
      </c>
    </row>
    <row r="3375" spans="1:7" x14ac:dyDescent="0.35">
      <c r="A3375" t="s">
        <v>10</v>
      </c>
      <c r="B3375" t="s">
        <v>9</v>
      </c>
      <c r="C3375" t="s">
        <v>3907</v>
      </c>
      <c r="D3375" s="2">
        <v>512854.62</v>
      </c>
      <c r="E3375" s="3">
        <f t="shared" si="104"/>
        <v>2.3213243123332938E-3</v>
      </c>
      <c r="F3375" s="3">
        <f t="shared" si="105"/>
        <v>84.570211773111623</v>
      </c>
      <c r="G3375" t="s">
        <v>14480</v>
      </c>
    </row>
    <row r="3376" spans="1:7" x14ac:dyDescent="0.35">
      <c r="A3376" t="s">
        <v>10</v>
      </c>
      <c r="B3376" t="s">
        <v>9</v>
      </c>
      <c r="C3376" t="s">
        <v>4664</v>
      </c>
      <c r="D3376" s="2">
        <v>512738.63</v>
      </c>
      <c r="E3376" s="3">
        <f t="shared" si="104"/>
        <v>2.3207993089571178E-3</v>
      </c>
      <c r="F3376" s="3">
        <f t="shared" si="105"/>
        <v>84.572532572420585</v>
      </c>
      <c r="G3376" t="s">
        <v>14480</v>
      </c>
    </row>
    <row r="3377" spans="1:7" x14ac:dyDescent="0.35">
      <c r="A3377" t="s">
        <v>10</v>
      </c>
      <c r="B3377" t="s">
        <v>55</v>
      </c>
      <c r="C3377" t="s">
        <v>863</v>
      </c>
      <c r="D3377" s="2">
        <v>512705.03</v>
      </c>
      <c r="E3377" s="3">
        <f t="shared" si="104"/>
        <v>2.3206472259030657E-3</v>
      </c>
      <c r="F3377" s="3">
        <f t="shared" si="105"/>
        <v>84.574853219646485</v>
      </c>
      <c r="G3377" t="s">
        <v>14473</v>
      </c>
    </row>
    <row r="3378" spans="1:7" x14ac:dyDescent="0.35">
      <c r="A3378" t="s">
        <v>10</v>
      </c>
      <c r="B3378" t="s">
        <v>9</v>
      </c>
      <c r="C3378" t="s">
        <v>7549</v>
      </c>
      <c r="D3378" s="2">
        <v>512612.61</v>
      </c>
      <c r="E3378" s="3">
        <f t="shared" si="104"/>
        <v>2.3202289069787947E-3</v>
      </c>
      <c r="F3378" s="3">
        <f t="shared" si="105"/>
        <v>84.577173448553467</v>
      </c>
      <c r="G3378" t="s">
        <v>14480</v>
      </c>
    </row>
    <row r="3379" spans="1:7" x14ac:dyDescent="0.35">
      <c r="A3379" t="s">
        <v>3</v>
      </c>
      <c r="B3379" t="s">
        <v>9</v>
      </c>
      <c r="C3379" t="s">
        <v>3034</v>
      </c>
      <c r="D3379" s="2">
        <v>512337.99</v>
      </c>
      <c r="E3379" s="3">
        <f t="shared" si="104"/>
        <v>2.3189858995887997E-3</v>
      </c>
      <c r="F3379" s="3">
        <f t="shared" si="105"/>
        <v>84.579492434453059</v>
      </c>
      <c r="G3379" t="s">
        <v>14473</v>
      </c>
    </row>
    <row r="3380" spans="1:7" x14ac:dyDescent="0.35">
      <c r="A3380" t="s">
        <v>3</v>
      </c>
      <c r="B3380" t="s">
        <v>9</v>
      </c>
      <c r="C3380" t="s">
        <v>4705</v>
      </c>
      <c r="D3380" s="2">
        <v>512316.61</v>
      </c>
      <c r="E3380" s="3">
        <f t="shared" si="104"/>
        <v>2.3188891276930959E-3</v>
      </c>
      <c r="F3380" s="3">
        <f t="shared" si="105"/>
        <v>84.581811323580752</v>
      </c>
      <c r="G3380" t="s">
        <v>14480</v>
      </c>
    </row>
    <row r="3381" spans="1:7" x14ac:dyDescent="0.35">
      <c r="A3381" t="s">
        <v>3</v>
      </c>
      <c r="B3381" t="s">
        <v>13</v>
      </c>
      <c r="C3381" t="s">
        <v>3806</v>
      </c>
      <c r="D3381" s="2">
        <v>512166.64</v>
      </c>
      <c r="E3381" s="3">
        <f t="shared" si="104"/>
        <v>2.3182103212759471E-3</v>
      </c>
      <c r="F3381" s="3">
        <f t="shared" si="105"/>
        <v>84.584129533902029</v>
      </c>
      <c r="G3381" t="s">
        <v>14473</v>
      </c>
    </row>
    <row r="3382" spans="1:7" x14ac:dyDescent="0.35">
      <c r="A3382" t="s">
        <v>3</v>
      </c>
      <c r="B3382" t="s">
        <v>55</v>
      </c>
      <c r="C3382" t="s">
        <v>6164</v>
      </c>
      <c r="D3382" s="2">
        <v>512008.38</v>
      </c>
      <c r="E3382" s="3">
        <f t="shared" si="104"/>
        <v>2.3174939919862357E-3</v>
      </c>
      <c r="F3382" s="3">
        <f t="shared" si="105"/>
        <v>84.58644702789401</v>
      </c>
      <c r="G3382" t="s">
        <v>14480</v>
      </c>
    </row>
    <row r="3383" spans="1:7" x14ac:dyDescent="0.35">
      <c r="A3383" t="s">
        <v>3</v>
      </c>
      <c r="B3383" t="s">
        <v>33</v>
      </c>
      <c r="C3383" t="s">
        <v>635</v>
      </c>
      <c r="D3383" s="2">
        <v>511966.2</v>
      </c>
      <c r="E3383" s="3">
        <f t="shared" si="104"/>
        <v>2.3173030734380236E-3</v>
      </c>
      <c r="F3383" s="3">
        <f t="shared" si="105"/>
        <v>84.58876433096745</v>
      </c>
      <c r="G3383" t="s">
        <v>14473</v>
      </c>
    </row>
    <row r="3384" spans="1:7" x14ac:dyDescent="0.35">
      <c r="A3384" t="s">
        <v>10</v>
      </c>
      <c r="B3384" t="s">
        <v>32</v>
      </c>
      <c r="C3384" t="s">
        <v>2902</v>
      </c>
      <c r="D3384" s="2">
        <v>511627.03</v>
      </c>
      <c r="E3384" s="3">
        <f t="shared" si="104"/>
        <v>2.3157678945855565E-3</v>
      </c>
      <c r="F3384" s="3">
        <f t="shared" si="105"/>
        <v>84.591080098862037</v>
      </c>
      <c r="G3384" t="s">
        <v>14473</v>
      </c>
    </row>
    <row r="3385" spans="1:7" x14ac:dyDescent="0.35">
      <c r="A3385" t="s">
        <v>10</v>
      </c>
      <c r="B3385" t="s">
        <v>55</v>
      </c>
      <c r="C3385" t="s">
        <v>8281</v>
      </c>
      <c r="D3385" s="2">
        <v>511237.35</v>
      </c>
      <c r="E3385" s="3">
        <f t="shared" si="104"/>
        <v>2.31400409326106E-3</v>
      </c>
      <c r="F3385" s="3">
        <f t="shared" si="105"/>
        <v>84.593394102955301</v>
      </c>
      <c r="G3385" t="s">
        <v>14473</v>
      </c>
    </row>
    <row r="3386" spans="1:7" x14ac:dyDescent="0.35">
      <c r="A3386" t="s">
        <v>3</v>
      </c>
      <c r="B3386" t="s">
        <v>9</v>
      </c>
      <c r="C3386" t="s">
        <v>6394</v>
      </c>
      <c r="D3386" s="2">
        <v>510814.09</v>
      </c>
      <c r="E3386" s="3">
        <f t="shared" si="104"/>
        <v>2.3120882994081392E-3</v>
      </c>
      <c r="F3386" s="3">
        <f t="shared" si="105"/>
        <v>84.595706191254706</v>
      </c>
      <c r="G3386" t="s">
        <v>14480</v>
      </c>
    </row>
    <row r="3387" spans="1:7" x14ac:dyDescent="0.35">
      <c r="A3387" t="s">
        <v>10</v>
      </c>
      <c r="B3387" t="s">
        <v>62</v>
      </c>
      <c r="C3387" t="s">
        <v>863</v>
      </c>
      <c r="D3387" s="2">
        <v>510641.6</v>
      </c>
      <c r="E3387" s="3">
        <f t="shared" si="104"/>
        <v>2.3113075611345237E-3</v>
      </c>
      <c r="F3387" s="3">
        <f t="shared" si="105"/>
        <v>84.598017498815835</v>
      </c>
      <c r="G3387" t="s">
        <v>14473</v>
      </c>
    </row>
    <row r="3388" spans="1:7" x14ac:dyDescent="0.35">
      <c r="A3388" t="s">
        <v>3</v>
      </c>
      <c r="B3388" t="s">
        <v>55</v>
      </c>
      <c r="C3388" t="s">
        <v>12653</v>
      </c>
      <c r="D3388" s="2">
        <v>510393.34</v>
      </c>
      <c r="E3388" s="3">
        <f t="shared" si="104"/>
        <v>2.3101838665214583E-3</v>
      </c>
      <c r="F3388" s="3">
        <f t="shared" si="105"/>
        <v>84.600327682682362</v>
      </c>
      <c r="G3388" t="s">
        <v>14473</v>
      </c>
    </row>
    <row r="3389" spans="1:7" x14ac:dyDescent="0.35">
      <c r="A3389" t="s">
        <v>10</v>
      </c>
      <c r="B3389" t="s">
        <v>22</v>
      </c>
      <c r="C3389" t="s">
        <v>9218</v>
      </c>
      <c r="D3389" s="2">
        <v>510027.9</v>
      </c>
      <c r="E3389" s="3">
        <f t="shared" si="104"/>
        <v>2.3085297822573853E-3</v>
      </c>
      <c r="F3389" s="3">
        <f t="shared" si="105"/>
        <v>84.602636212464617</v>
      </c>
      <c r="G3389" t="s">
        <v>14480</v>
      </c>
    </row>
    <row r="3390" spans="1:7" x14ac:dyDescent="0.35">
      <c r="A3390" t="s">
        <v>10</v>
      </c>
      <c r="B3390" t="s">
        <v>15</v>
      </c>
      <c r="C3390" t="s">
        <v>1375</v>
      </c>
      <c r="D3390" s="2">
        <v>509987.8</v>
      </c>
      <c r="E3390" s="3">
        <f t="shared" si="104"/>
        <v>2.3083482783744238E-3</v>
      </c>
      <c r="F3390" s="3">
        <f t="shared" si="105"/>
        <v>84.604944560742993</v>
      </c>
      <c r="G3390" t="s">
        <v>14473</v>
      </c>
    </row>
    <row r="3391" spans="1:7" x14ac:dyDescent="0.35">
      <c r="A3391" t="s">
        <v>3</v>
      </c>
      <c r="B3391" t="s">
        <v>32</v>
      </c>
      <c r="C3391" t="s">
        <v>959</v>
      </c>
      <c r="D3391" s="2">
        <v>509341.52</v>
      </c>
      <c r="E3391" s="3">
        <f t="shared" si="104"/>
        <v>2.3054230332502311E-3</v>
      </c>
      <c r="F3391" s="3">
        <f t="shared" si="105"/>
        <v>84.607249983776242</v>
      </c>
      <c r="G3391" t="s">
        <v>14480</v>
      </c>
    </row>
    <row r="3392" spans="1:7" x14ac:dyDescent="0.35">
      <c r="A3392" t="s">
        <v>3</v>
      </c>
      <c r="B3392" t="s">
        <v>6</v>
      </c>
      <c r="C3392" t="s">
        <v>3906</v>
      </c>
      <c r="D3392" s="2">
        <v>509124.73</v>
      </c>
      <c r="E3392" s="3">
        <f t="shared" si="104"/>
        <v>2.3044417807118983E-3</v>
      </c>
      <c r="F3392" s="3">
        <f t="shared" si="105"/>
        <v>84.609554425556951</v>
      </c>
      <c r="G3392" t="s">
        <v>14473</v>
      </c>
    </row>
    <row r="3393" spans="1:7" x14ac:dyDescent="0.35">
      <c r="A3393" t="s">
        <v>3</v>
      </c>
      <c r="B3393" t="s">
        <v>28</v>
      </c>
      <c r="C3393" s="11" t="s">
        <v>11298</v>
      </c>
      <c r="D3393" s="2">
        <v>509028.32</v>
      </c>
      <c r="E3393" s="3">
        <f t="shared" si="104"/>
        <v>2.3040054019249586E-3</v>
      </c>
      <c r="F3393" s="3">
        <f t="shared" si="105"/>
        <v>84.611858430958875</v>
      </c>
      <c r="G3393" t="s">
        <v>14473</v>
      </c>
    </row>
    <row r="3394" spans="1:7" x14ac:dyDescent="0.35">
      <c r="A3394" t="s">
        <v>10</v>
      </c>
      <c r="B3394" t="s">
        <v>8</v>
      </c>
      <c r="C3394" t="s">
        <v>6463</v>
      </c>
      <c r="D3394" s="2">
        <v>508959.73</v>
      </c>
      <c r="E3394" s="3">
        <f t="shared" si="104"/>
        <v>2.3036949442857488E-3</v>
      </c>
      <c r="F3394" s="3">
        <f t="shared" si="105"/>
        <v>84.614162125903164</v>
      </c>
      <c r="G3394" t="s">
        <v>14473</v>
      </c>
    </row>
    <row r="3395" spans="1:7" x14ac:dyDescent="0.35">
      <c r="A3395" t="s">
        <v>10</v>
      </c>
      <c r="B3395" t="s">
        <v>9</v>
      </c>
      <c r="C3395" t="s">
        <v>9243</v>
      </c>
      <c r="D3395" s="2">
        <v>508550.03</v>
      </c>
      <c r="E3395" s="3">
        <f t="shared" ref="E3395:E3458" si="106">(D3395/$D$29638)*100</f>
        <v>2.3018405268082132E-3</v>
      </c>
      <c r="F3395" s="3">
        <f t="shared" si="105"/>
        <v>84.616463966429976</v>
      </c>
      <c r="G3395" t="s">
        <v>14480</v>
      </c>
    </row>
    <row r="3396" spans="1:7" x14ac:dyDescent="0.35">
      <c r="A3396" t="s">
        <v>10</v>
      </c>
      <c r="B3396" t="s">
        <v>8</v>
      </c>
      <c r="C3396" s="7" t="s">
        <v>1551</v>
      </c>
      <c r="D3396" s="2">
        <v>507963.67</v>
      </c>
      <c r="E3396" s="3">
        <f t="shared" si="106"/>
        <v>2.2991864964637468E-3</v>
      </c>
      <c r="F3396" s="3">
        <f t="shared" ref="F3396:F3459" si="107">E3396+F3395</f>
        <v>84.618763152926434</v>
      </c>
      <c r="G3396" t="s">
        <v>14480</v>
      </c>
    </row>
    <row r="3397" spans="1:7" x14ac:dyDescent="0.35">
      <c r="A3397" t="s">
        <v>3</v>
      </c>
      <c r="B3397" t="s">
        <v>33</v>
      </c>
      <c r="C3397" t="s">
        <v>2593</v>
      </c>
      <c r="D3397" s="2">
        <v>507876.76</v>
      </c>
      <c r="E3397" s="3">
        <f t="shared" si="106"/>
        <v>2.2987931173498277E-3</v>
      </c>
      <c r="F3397" s="3">
        <f t="shared" si="107"/>
        <v>84.621061946043781</v>
      </c>
      <c r="G3397" t="s">
        <v>14473</v>
      </c>
    </row>
    <row r="3398" spans="1:7" x14ac:dyDescent="0.35">
      <c r="A3398" t="s">
        <v>3</v>
      </c>
      <c r="B3398" t="s">
        <v>13</v>
      </c>
      <c r="C3398" t="s">
        <v>1185</v>
      </c>
      <c r="D3398" s="2">
        <v>507764.4</v>
      </c>
      <c r="E3398" s="3">
        <f t="shared" si="106"/>
        <v>2.2982845443750271E-3</v>
      </c>
      <c r="F3398" s="3">
        <f t="shared" si="107"/>
        <v>84.623360230588162</v>
      </c>
      <c r="G3398" t="s">
        <v>14473</v>
      </c>
    </row>
    <row r="3399" spans="1:7" x14ac:dyDescent="0.35">
      <c r="A3399" t="s">
        <v>10</v>
      </c>
      <c r="B3399" t="s">
        <v>29</v>
      </c>
      <c r="C3399" t="s">
        <v>47</v>
      </c>
      <c r="D3399" s="2">
        <v>507611.29</v>
      </c>
      <c r="E3399" s="3">
        <f t="shared" si="106"/>
        <v>2.2975915254343738E-3</v>
      </c>
      <c r="F3399" s="3">
        <f t="shared" si="107"/>
        <v>84.625657822113595</v>
      </c>
      <c r="G3399" t="s">
        <v>14473</v>
      </c>
    </row>
    <row r="3400" spans="1:7" x14ac:dyDescent="0.35">
      <c r="A3400" t="s">
        <v>3</v>
      </c>
      <c r="B3400" t="s">
        <v>40</v>
      </c>
      <c r="C3400" s="6" t="s">
        <v>7408</v>
      </c>
      <c r="D3400" s="2">
        <v>507579.33</v>
      </c>
      <c r="E3400" s="3">
        <f t="shared" si="106"/>
        <v>2.2974468654817694E-3</v>
      </c>
      <c r="F3400" s="3">
        <f t="shared" si="107"/>
        <v>84.627955268979079</v>
      </c>
      <c r="G3400" t="s">
        <v>14473</v>
      </c>
    </row>
    <row r="3401" spans="1:7" x14ac:dyDescent="0.35">
      <c r="A3401" t="s">
        <v>3</v>
      </c>
      <c r="B3401" t="s">
        <v>9</v>
      </c>
      <c r="C3401" t="s">
        <v>5370</v>
      </c>
      <c r="D3401" s="2">
        <v>507557.84</v>
      </c>
      <c r="E3401" s="3">
        <f t="shared" si="106"/>
        <v>2.2973495956951154E-3</v>
      </c>
      <c r="F3401" s="3">
        <f t="shared" si="107"/>
        <v>84.630252618574772</v>
      </c>
      <c r="G3401" t="s">
        <v>14473</v>
      </c>
    </row>
    <row r="3402" spans="1:7" x14ac:dyDescent="0.35">
      <c r="A3402" t="s">
        <v>3</v>
      </c>
      <c r="B3402" t="s">
        <v>8</v>
      </c>
      <c r="C3402" t="s">
        <v>456</v>
      </c>
      <c r="D3402" s="2">
        <v>507360.47</v>
      </c>
      <c r="E3402" s="3">
        <f t="shared" si="106"/>
        <v>2.2964562435409995E-3</v>
      </c>
      <c r="F3402" s="3">
        <f t="shared" si="107"/>
        <v>84.632549074818314</v>
      </c>
      <c r="G3402" t="s">
        <v>14473</v>
      </c>
    </row>
    <row r="3403" spans="1:7" x14ac:dyDescent="0.35">
      <c r="A3403" t="s">
        <v>3</v>
      </c>
      <c r="B3403" t="s">
        <v>18</v>
      </c>
      <c r="C3403" s="7" t="s">
        <v>2191</v>
      </c>
      <c r="D3403" s="2">
        <v>507077.38</v>
      </c>
      <c r="E3403" s="3">
        <f t="shared" si="106"/>
        <v>2.2951748985477957E-3</v>
      </c>
      <c r="F3403" s="3">
        <f t="shared" si="107"/>
        <v>84.634844249716863</v>
      </c>
      <c r="G3403" t="s">
        <v>14480</v>
      </c>
    </row>
    <row r="3404" spans="1:7" x14ac:dyDescent="0.35">
      <c r="A3404" t="s">
        <v>3</v>
      </c>
      <c r="B3404" t="s">
        <v>180</v>
      </c>
      <c r="C3404" t="s">
        <v>7433</v>
      </c>
      <c r="D3404" s="2">
        <v>506892.67</v>
      </c>
      <c r="E3404" s="3">
        <f t="shared" si="106"/>
        <v>2.2943388491158318E-3</v>
      </c>
      <c r="F3404" s="3">
        <f t="shared" si="107"/>
        <v>84.637138588565975</v>
      </c>
      <c r="G3404" t="s">
        <v>14480</v>
      </c>
    </row>
    <row r="3405" spans="1:7" x14ac:dyDescent="0.35">
      <c r="A3405" t="s">
        <v>10</v>
      </c>
      <c r="B3405" t="s">
        <v>76</v>
      </c>
      <c r="C3405" t="s">
        <v>1155</v>
      </c>
      <c r="D3405" s="2">
        <v>506747.65</v>
      </c>
      <c r="E3405" s="3">
        <f t="shared" si="106"/>
        <v>2.2936824477914675E-3</v>
      </c>
      <c r="F3405" s="3">
        <f t="shared" si="107"/>
        <v>84.63943227101376</v>
      </c>
      <c r="G3405" t="s">
        <v>14473</v>
      </c>
    </row>
    <row r="3406" spans="1:7" x14ac:dyDescent="0.35">
      <c r="A3406" t="s">
        <v>10</v>
      </c>
      <c r="B3406" t="s">
        <v>9</v>
      </c>
      <c r="C3406" t="s">
        <v>8929</v>
      </c>
      <c r="D3406" s="2">
        <v>506522.96</v>
      </c>
      <c r="E3406" s="3">
        <f t="shared" si="106"/>
        <v>2.2926654376303067E-3</v>
      </c>
      <c r="F3406" s="3">
        <f t="shared" si="107"/>
        <v>84.641724936451396</v>
      </c>
      <c r="G3406" t="s">
        <v>14480</v>
      </c>
    </row>
    <row r="3407" spans="1:7" x14ac:dyDescent="0.35">
      <c r="A3407" t="s">
        <v>10</v>
      </c>
      <c r="B3407" t="s">
        <v>15</v>
      </c>
      <c r="C3407" t="s">
        <v>4871</v>
      </c>
      <c r="D3407" s="2">
        <v>506422.5</v>
      </c>
      <c r="E3407" s="3">
        <f t="shared" si="106"/>
        <v>2.2922107274038158E-3</v>
      </c>
      <c r="F3407" s="3">
        <f t="shared" si="107"/>
        <v>84.644017147178801</v>
      </c>
      <c r="G3407" t="s">
        <v>14473</v>
      </c>
    </row>
    <row r="3408" spans="1:7" x14ac:dyDescent="0.35">
      <c r="A3408" t="s">
        <v>3</v>
      </c>
      <c r="B3408" t="s">
        <v>483</v>
      </c>
      <c r="C3408" t="s">
        <v>484</v>
      </c>
      <c r="D3408" s="2">
        <v>506370.26</v>
      </c>
      <c r="E3408" s="3">
        <f t="shared" si="106"/>
        <v>2.2919742744650154E-3</v>
      </c>
      <c r="F3408" s="3">
        <f t="shared" si="107"/>
        <v>84.646309121453271</v>
      </c>
      <c r="G3408" t="s">
        <v>14473</v>
      </c>
    </row>
    <row r="3409" spans="1:7" x14ac:dyDescent="0.35">
      <c r="A3409" t="s">
        <v>3</v>
      </c>
      <c r="B3409" t="s">
        <v>180</v>
      </c>
      <c r="C3409" t="s">
        <v>10053</v>
      </c>
      <c r="D3409" s="2">
        <v>506349.03</v>
      </c>
      <c r="E3409" s="3">
        <f t="shared" si="106"/>
        <v>2.2918781815115179E-3</v>
      </c>
      <c r="F3409" s="3">
        <f t="shared" si="107"/>
        <v>84.64860099963478</v>
      </c>
      <c r="G3409" t="s">
        <v>14480</v>
      </c>
    </row>
    <row r="3410" spans="1:7" x14ac:dyDescent="0.35">
      <c r="A3410" t="s">
        <v>3</v>
      </c>
      <c r="B3410" t="s">
        <v>9</v>
      </c>
      <c r="C3410" t="s">
        <v>7395</v>
      </c>
      <c r="D3410" s="2">
        <v>506340.2</v>
      </c>
      <c r="E3410" s="3">
        <f t="shared" si="106"/>
        <v>2.2918382144470153E-3</v>
      </c>
      <c r="F3410" s="3">
        <f t="shared" si="107"/>
        <v>84.650892837849227</v>
      </c>
      <c r="G3410" t="s">
        <v>14473</v>
      </c>
    </row>
    <row r="3411" spans="1:7" x14ac:dyDescent="0.35">
      <c r="A3411" t="s">
        <v>3</v>
      </c>
      <c r="B3411" t="s">
        <v>1873</v>
      </c>
      <c r="C3411" t="s">
        <v>8783</v>
      </c>
      <c r="D3411" s="2">
        <v>506048.47</v>
      </c>
      <c r="E3411" s="3">
        <f t="shared" si="106"/>
        <v>2.2905177623827695E-3</v>
      </c>
      <c r="F3411" s="3">
        <f t="shared" si="107"/>
        <v>84.653183355611617</v>
      </c>
      <c r="G3411" t="s">
        <v>14473</v>
      </c>
    </row>
    <row r="3412" spans="1:7" x14ac:dyDescent="0.35">
      <c r="A3412" t="s">
        <v>10</v>
      </c>
      <c r="B3412" t="s">
        <v>36</v>
      </c>
      <c r="C3412" t="s">
        <v>11827</v>
      </c>
      <c r="D3412" s="2">
        <v>505682.08</v>
      </c>
      <c r="E3412" s="3">
        <f t="shared" si="106"/>
        <v>2.2888593781513946E-3</v>
      </c>
      <c r="F3412" s="3">
        <f t="shared" si="107"/>
        <v>84.655472214989771</v>
      </c>
      <c r="G3412" t="s">
        <v>14473</v>
      </c>
    </row>
    <row r="3413" spans="1:7" x14ac:dyDescent="0.35">
      <c r="A3413" t="s">
        <v>3</v>
      </c>
      <c r="B3413" t="s">
        <v>6</v>
      </c>
      <c r="C3413" t="s">
        <v>26</v>
      </c>
      <c r="D3413" s="2">
        <v>505499.01</v>
      </c>
      <c r="E3413" s="3">
        <f t="shared" si="106"/>
        <v>2.2880307518208785E-3</v>
      </c>
      <c r="F3413" s="3">
        <f t="shared" si="107"/>
        <v>84.657760245741599</v>
      </c>
      <c r="G3413" t="s">
        <v>14473</v>
      </c>
    </row>
    <row r="3414" spans="1:7" x14ac:dyDescent="0.35">
      <c r="A3414" t="s">
        <v>3</v>
      </c>
      <c r="B3414" t="s">
        <v>29</v>
      </c>
      <c r="C3414" t="s">
        <v>1015</v>
      </c>
      <c r="D3414" s="2">
        <v>505370.52</v>
      </c>
      <c r="E3414" s="3">
        <f t="shared" si="106"/>
        <v>2.2874491699275698E-3</v>
      </c>
      <c r="F3414" s="3">
        <f t="shared" si="107"/>
        <v>84.660047694911526</v>
      </c>
      <c r="G3414" t="s">
        <v>14473</v>
      </c>
    </row>
    <row r="3415" spans="1:7" x14ac:dyDescent="0.35">
      <c r="A3415" t="s">
        <v>10</v>
      </c>
      <c r="B3415" t="s">
        <v>9</v>
      </c>
      <c r="C3415" t="s">
        <v>6928</v>
      </c>
      <c r="D3415" s="2">
        <v>505265.35</v>
      </c>
      <c r="E3415" s="3">
        <f t="shared" si="106"/>
        <v>2.2869731409158232E-3</v>
      </c>
      <c r="F3415" s="3">
        <f t="shared" si="107"/>
        <v>84.662334668052438</v>
      </c>
      <c r="G3415" t="s">
        <v>14480</v>
      </c>
    </row>
    <row r="3416" spans="1:7" x14ac:dyDescent="0.35">
      <c r="A3416" t="s">
        <v>10</v>
      </c>
      <c r="B3416" t="s">
        <v>13</v>
      </c>
      <c r="C3416" t="s">
        <v>326</v>
      </c>
      <c r="D3416" s="2">
        <v>505231.89</v>
      </c>
      <c r="E3416" s="3">
        <f t="shared" si="106"/>
        <v>2.2868216915411634E-3</v>
      </c>
      <c r="F3416" s="3">
        <f t="shared" si="107"/>
        <v>84.664621489743979</v>
      </c>
      <c r="G3416" t="s">
        <v>14473</v>
      </c>
    </row>
    <row r="3417" spans="1:7" x14ac:dyDescent="0.35">
      <c r="A3417" t="s">
        <v>3</v>
      </c>
      <c r="B3417" t="s">
        <v>16</v>
      </c>
      <c r="C3417" t="s">
        <v>13510</v>
      </c>
      <c r="D3417" s="2">
        <v>505224.65</v>
      </c>
      <c r="E3417" s="3">
        <f t="shared" si="106"/>
        <v>2.28678892126404E-3</v>
      </c>
      <c r="F3417" s="3">
        <f t="shared" si="107"/>
        <v>84.666908278665247</v>
      </c>
      <c r="G3417" t="s">
        <v>14480</v>
      </c>
    </row>
    <row r="3418" spans="1:7" x14ac:dyDescent="0.35">
      <c r="A3418" t="s">
        <v>3</v>
      </c>
      <c r="B3418" t="s">
        <v>9</v>
      </c>
      <c r="C3418" t="s">
        <v>91</v>
      </c>
      <c r="D3418" s="2">
        <v>504949.1</v>
      </c>
      <c r="E3418" s="3">
        <f t="shared" si="106"/>
        <v>2.2855417044323704E-3</v>
      </c>
      <c r="F3418" s="3">
        <f t="shared" si="107"/>
        <v>84.669193820369685</v>
      </c>
      <c r="G3418" t="s">
        <v>14473</v>
      </c>
    </row>
    <row r="3419" spans="1:7" x14ac:dyDescent="0.35">
      <c r="A3419" t="s">
        <v>3</v>
      </c>
      <c r="B3419" t="s">
        <v>9</v>
      </c>
      <c r="C3419" t="s">
        <v>1906</v>
      </c>
      <c r="D3419" s="2">
        <v>504813.19</v>
      </c>
      <c r="E3419" s="3">
        <f t="shared" si="106"/>
        <v>2.2849265375312917E-3</v>
      </c>
      <c r="F3419" s="3">
        <f t="shared" si="107"/>
        <v>84.671478746907212</v>
      </c>
      <c r="G3419" t="s">
        <v>14473</v>
      </c>
    </row>
    <row r="3420" spans="1:7" x14ac:dyDescent="0.35">
      <c r="A3420" t="s">
        <v>3</v>
      </c>
      <c r="B3420" t="s">
        <v>180</v>
      </c>
      <c r="C3420" t="s">
        <v>2057</v>
      </c>
      <c r="D3420" s="2">
        <v>504494.74</v>
      </c>
      <c r="E3420" s="3">
        <f t="shared" si="106"/>
        <v>2.2834851432288234E-3</v>
      </c>
      <c r="F3420" s="3">
        <f t="shared" si="107"/>
        <v>84.673762232050436</v>
      </c>
      <c r="G3420" t="s">
        <v>14480</v>
      </c>
    </row>
    <row r="3421" spans="1:7" x14ac:dyDescent="0.35">
      <c r="A3421" t="s">
        <v>10</v>
      </c>
      <c r="B3421" t="s">
        <v>22</v>
      </c>
      <c r="C3421" t="s">
        <v>13440</v>
      </c>
      <c r="D3421" s="2">
        <v>504287.13</v>
      </c>
      <c r="E3421" s="3">
        <f t="shared" si="106"/>
        <v>2.2825454419534729E-3</v>
      </c>
      <c r="F3421" s="3">
        <f t="shared" si="107"/>
        <v>84.676044777492393</v>
      </c>
      <c r="G3421" t="s">
        <v>14473</v>
      </c>
    </row>
    <row r="3422" spans="1:7" x14ac:dyDescent="0.35">
      <c r="A3422" t="s">
        <v>10</v>
      </c>
      <c r="B3422" t="s">
        <v>9</v>
      </c>
      <c r="C3422" t="s">
        <v>643</v>
      </c>
      <c r="D3422" s="2">
        <v>504047.07</v>
      </c>
      <c r="E3422" s="3">
        <f t="shared" si="106"/>
        <v>2.2814588628476463E-3</v>
      </c>
      <c r="F3422" s="3">
        <f t="shared" si="107"/>
        <v>84.678326236355247</v>
      </c>
      <c r="G3422" t="s">
        <v>14473</v>
      </c>
    </row>
    <row r="3423" spans="1:7" x14ac:dyDescent="0.35">
      <c r="A3423" t="s">
        <v>10</v>
      </c>
      <c r="B3423" t="s">
        <v>6</v>
      </c>
      <c r="C3423" t="s">
        <v>3329</v>
      </c>
      <c r="D3423" s="2">
        <v>503922.84</v>
      </c>
      <c r="E3423" s="3">
        <f t="shared" si="106"/>
        <v>2.2808965629129764E-3</v>
      </c>
      <c r="F3423" s="3">
        <f t="shared" si="107"/>
        <v>84.680607132918155</v>
      </c>
      <c r="G3423" t="s">
        <v>14473</v>
      </c>
    </row>
    <row r="3424" spans="1:7" x14ac:dyDescent="0.35">
      <c r="A3424" t="s">
        <v>10</v>
      </c>
      <c r="B3424" t="s">
        <v>6</v>
      </c>
      <c r="C3424" t="s">
        <v>6220</v>
      </c>
      <c r="D3424" s="2">
        <v>503481.59</v>
      </c>
      <c r="E3424" s="3">
        <f t="shared" si="106"/>
        <v>2.2788993412581984E-3</v>
      </c>
      <c r="F3424" s="3">
        <f t="shared" si="107"/>
        <v>84.682886032259418</v>
      </c>
      <c r="G3424" t="s">
        <v>14480</v>
      </c>
    </row>
    <row r="3425" spans="1:7" x14ac:dyDescent="0.35">
      <c r="A3425" t="s">
        <v>10</v>
      </c>
      <c r="B3425" t="s">
        <v>9</v>
      </c>
      <c r="C3425" s="8" t="s">
        <v>13594</v>
      </c>
      <c r="D3425" s="2">
        <v>503459.16</v>
      </c>
      <c r="E3425" s="3">
        <f t="shared" si="106"/>
        <v>2.2787978167670554E-3</v>
      </c>
      <c r="F3425" s="3">
        <f t="shared" si="107"/>
        <v>84.685164830076189</v>
      </c>
      <c r="G3425" t="s">
        <v>14480</v>
      </c>
    </row>
    <row r="3426" spans="1:7" x14ac:dyDescent="0.35">
      <c r="A3426" t="s">
        <v>3</v>
      </c>
      <c r="B3426" t="s">
        <v>9</v>
      </c>
      <c r="C3426" t="s">
        <v>12782</v>
      </c>
      <c r="D3426" s="2">
        <v>503151.92</v>
      </c>
      <c r="E3426" s="3">
        <f t="shared" si="106"/>
        <v>2.2774071620787519E-3</v>
      </c>
      <c r="F3426" s="3">
        <f t="shared" si="107"/>
        <v>84.687442237238272</v>
      </c>
      <c r="G3426" t="s">
        <v>14480</v>
      </c>
    </row>
    <row r="3427" spans="1:7" x14ac:dyDescent="0.35">
      <c r="A3427" t="s">
        <v>3</v>
      </c>
      <c r="B3427" t="s">
        <v>62</v>
      </c>
      <c r="C3427" s="7" t="s">
        <v>1808</v>
      </c>
      <c r="D3427" s="2">
        <v>503130.32</v>
      </c>
      <c r="E3427" s="3">
        <f t="shared" si="106"/>
        <v>2.2773093944011467E-3</v>
      </c>
      <c r="F3427" s="3">
        <f t="shared" si="107"/>
        <v>84.689719546632674</v>
      </c>
      <c r="G3427" t="s">
        <v>14480</v>
      </c>
    </row>
    <row r="3428" spans="1:7" x14ac:dyDescent="0.35">
      <c r="A3428" t="s">
        <v>3</v>
      </c>
      <c r="B3428" t="s">
        <v>13</v>
      </c>
      <c r="C3428" t="s">
        <v>1578</v>
      </c>
      <c r="D3428" s="2">
        <v>502894.95</v>
      </c>
      <c r="E3428" s="3">
        <f t="shared" si="106"/>
        <v>2.276244043554948E-3</v>
      </c>
      <c r="F3428" s="3">
        <f t="shared" si="107"/>
        <v>84.691995790676231</v>
      </c>
      <c r="G3428" t="s">
        <v>14473</v>
      </c>
    </row>
    <row r="3429" spans="1:7" x14ac:dyDescent="0.35">
      <c r="A3429" t="s">
        <v>3</v>
      </c>
      <c r="B3429" t="s">
        <v>180</v>
      </c>
      <c r="C3429" t="s">
        <v>6040</v>
      </c>
      <c r="D3429" s="2">
        <v>502842.28</v>
      </c>
      <c r="E3429" s="3">
        <f t="shared" si="106"/>
        <v>2.2760056443151583E-3</v>
      </c>
      <c r="F3429" s="3">
        <f t="shared" si="107"/>
        <v>84.69427179632055</v>
      </c>
      <c r="G3429" t="s">
        <v>14480</v>
      </c>
    </row>
    <row r="3430" spans="1:7" x14ac:dyDescent="0.35">
      <c r="A3430" t="s">
        <v>3</v>
      </c>
      <c r="B3430" t="s">
        <v>9</v>
      </c>
      <c r="C3430" t="s">
        <v>9026</v>
      </c>
      <c r="D3430" s="2">
        <v>502775.05</v>
      </c>
      <c r="E3430" s="3">
        <f t="shared" si="106"/>
        <v>2.2757013424186128E-3</v>
      </c>
      <c r="F3430" s="3">
        <f t="shared" si="107"/>
        <v>84.696547497662962</v>
      </c>
      <c r="G3430" t="s">
        <v>14480</v>
      </c>
    </row>
    <row r="3431" spans="1:7" x14ac:dyDescent="0.35">
      <c r="A3431" t="s">
        <v>3</v>
      </c>
      <c r="B3431" t="s">
        <v>6</v>
      </c>
      <c r="C3431" t="s">
        <v>3329</v>
      </c>
      <c r="D3431" s="2">
        <v>502772.56</v>
      </c>
      <c r="E3431" s="3">
        <f t="shared" si="106"/>
        <v>2.2756900719779999E-3</v>
      </c>
      <c r="F3431" s="3">
        <f t="shared" si="107"/>
        <v>84.698823187734945</v>
      </c>
      <c r="G3431" t="s">
        <v>14473</v>
      </c>
    </row>
    <row r="3432" spans="1:7" x14ac:dyDescent="0.35">
      <c r="A3432" t="s">
        <v>3</v>
      </c>
      <c r="B3432" t="s">
        <v>29</v>
      </c>
      <c r="C3432" s="8" t="s">
        <v>602</v>
      </c>
      <c r="D3432" s="2">
        <v>502689.5</v>
      </c>
      <c r="E3432" s="3">
        <f t="shared" si="106"/>
        <v>2.2753141190473575E-3</v>
      </c>
      <c r="F3432" s="3">
        <f t="shared" si="107"/>
        <v>84.701098501853991</v>
      </c>
      <c r="G3432" t="s">
        <v>14480</v>
      </c>
    </row>
    <row r="3433" spans="1:7" x14ac:dyDescent="0.35">
      <c r="A3433" t="s">
        <v>10</v>
      </c>
      <c r="B3433" t="s">
        <v>76</v>
      </c>
      <c r="C3433" t="s">
        <v>7222</v>
      </c>
      <c r="D3433" s="2">
        <v>502569.89</v>
      </c>
      <c r="E3433" s="3">
        <f t="shared" si="106"/>
        <v>2.2747727305326201E-3</v>
      </c>
      <c r="F3433" s="3">
        <f t="shared" si="107"/>
        <v>84.703373274584521</v>
      </c>
      <c r="G3433" t="s">
        <v>14473</v>
      </c>
    </row>
    <row r="3434" spans="1:7" x14ac:dyDescent="0.35">
      <c r="A3434" t="s">
        <v>3</v>
      </c>
      <c r="B3434" t="s">
        <v>180</v>
      </c>
      <c r="C3434" t="s">
        <v>10474</v>
      </c>
      <c r="D3434" s="2">
        <v>502460.24</v>
      </c>
      <c r="E3434" s="3">
        <f t="shared" si="106"/>
        <v>2.2742764237803333E-3</v>
      </c>
      <c r="F3434" s="3">
        <f t="shared" si="107"/>
        <v>84.705647551008298</v>
      </c>
      <c r="G3434" t="s">
        <v>14480</v>
      </c>
    </row>
    <row r="3435" spans="1:7" x14ac:dyDescent="0.35">
      <c r="A3435" t="s">
        <v>10</v>
      </c>
      <c r="B3435" t="s">
        <v>9</v>
      </c>
      <c r="C3435" t="s">
        <v>9037</v>
      </c>
      <c r="D3435" s="2">
        <v>502409.76</v>
      </c>
      <c r="E3435" s="3">
        <f t="shared" si="106"/>
        <v>2.2740479370967452E-3</v>
      </c>
      <c r="F3435" s="3">
        <f t="shared" si="107"/>
        <v>84.70792159894539</v>
      </c>
      <c r="G3435" t="s">
        <v>14473</v>
      </c>
    </row>
    <row r="3436" spans="1:7" x14ac:dyDescent="0.35">
      <c r="A3436" t="s">
        <v>3</v>
      </c>
      <c r="B3436" t="s">
        <v>6</v>
      </c>
      <c r="C3436" t="s">
        <v>11341</v>
      </c>
      <c r="D3436" s="2">
        <v>502296.54</v>
      </c>
      <c r="E3436" s="3">
        <f t="shared" si="106"/>
        <v>2.273535471519966E-3</v>
      </c>
      <c r="F3436" s="3">
        <f t="shared" si="107"/>
        <v>84.710195134416907</v>
      </c>
      <c r="G3436" t="s">
        <v>14473</v>
      </c>
    </row>
    <row r="3437" spans="1:7" x14ac:dyDescent="0.35">
      <c r="A3437" t="s">
        <v>3</v>
      </c>
      <c r="B3437" t="s">
        <v>36</v>
      </c>
      <c r="C3437" t="s">
        <v>4248</v>
      </c>
      <c r="D3437" s="2">
        <v>502269.79</v>
      </c>
      <c r="E3437" s="3">
        <f t="shared" si="106"/>
        <v>2.2734143934933018E-3</v>
      </c>
      <c r="F3437" s="3">
        <f t="shared" si="107"/>
        <v>84.712468548810406</v>
      </c>
      <c r="G3437" t="s">
        <v>14473</v>
      </c>
    </row>
    <row r="3438" spans="1:7" x14ac:dyDescent="0.35">
      <c r="A3438" t="s">
        <v>10</v>
      </c>
      <c r="B3438" t="s">
        <v>13</v>
      </c>
      <c r="C3438" t="s">
        <v>2450</v>
      </c>
      <c r="D3438" s="2">
        <v>502269.52</v>
      </c>
      <c r="E3438" s="3">
        <f t="shared" si="106"/>
        <v>2.2734131713973323E-3</v>
      </c>
      <c r="F3438" s="3">
        <f t="shared" si="107"/>
        <v>84.714741961981801</v>
      </c>
      <c r="G3438" t="s">
        <v>14473</v>
      </c>
    </row>
    <row r="3439" spans="1:7" x14ac:dyDescent="0.35">
      <c r="A3439" t="s">
        <v>10</v>
      </c>
      <c r="B3439" t="s">
        <v>9</v>
      </c>
      <c r="C3439" t="s">
        <v>5206</v>
      </c>
      <c r="D3439" s="2">
        <v>502222.96</v>
      </c>
      <c r="E3439" s="3">
        <f t="shared" si="106"/>
        <v>2.2732024277367169E-3</v>
      </c>
      <c r="F3439" s="3">
        <f t="shared" si="107"/>
        <v>84.717015164409531</v>
      </c>
      <c r="G3439" t="s">
        <v>14480</v>
      </c>
    </row>
    <row r="3440" spans="1:7" x14ac:dyDescent="0.35">
      <c r="A3440" t="s">
        <v>3</v>
      </c>
      <c r="B3440" t="s">
        <v>23</v>
      </c>
      <c r="C3440" t="s">
        <v>8389</v>
      </c>
      <c r="D3440" s="2">
        <v>502154.61</v>
      </c>
      <c r="E3440" s="3">
        <f t="shared" si="106"/>
        <v>2.2728930564050358E-3</v>
      </c>
      <c r="F3440" s="3">
        <f t="shared" si="107"/>
        <v>84.719288057465931</v>
      </c>
      <c r="G3440" t="s">
        <v>14473</v>
      </c>
    </row>
    <row r="3441" spans="1:7" x14ac:dyDescent="0.35">
      <c r="A3441" t="s">
        <v>10</v>
      </c>
      <c r="B3441" t="s">
        <v>9</v>
      </c>
      <c r="C3441" t="s">
        <v>2762</v>
      </c>
      <c r="D3441" s="2">
        <v>502088.39</v>
      </c>
      <c r="E3441" s="3">
        <f t="shared" si="106"/>
        <v>2.2725933260526751E-3</v>
      </c>
      <c r="F3441" s="3">
        <f t="shared" si="107"/>
        <v>84.721560650791986</v>
      </c>
      <c r="G3441" t="s">
        <v>14473</v>
      </c>
    </row>
    <row r="3442" spans="1:7" x14ac:dyDescent="0.35">
      <c r="A3442" t="s">
        <v>3</v>
      </c>
      <c r="B3442" t="s">
        <v>8</v>
      </c>
      <c r="C3442" t="s">
        <v>6808</v>
      </c>
      <c r="D3442" s="2">
        <v>502010.55</v>
      </c>
      <c r="E3442" s="3">
        <f t="shared" si="106"/>
        <v>2.2722410003107869E-3</v>
      </c>
      <c r="F3442" s="3">
        <f t="shared" si="107"/>
        <v>84.723832891792298</v>
      </c>
      <c r="G3442" t="s">
        <v>14480</v>
      </c>
    </row>
    <row r="3443" spans="1:7" x14ac:dyDescent="0.35">
      <c r="A3443" t="s">
        <v>10</v>
      </c>
      <c r="B3443" t="s">
        <v>9</v>
      </c>
      <c r="C3443" t="s">
        <v>4476</v>
      </c>
      <c r="D3443" s="2">
        <v>501997.81</v>
      </c>
      <c r="E3443" s="3">
        <f t="shared" si="106"/>
        <v>2.272183335486126E-3</v>
      </c>
      <c r="F3443" s="3">
        <f t="shared" si="107"/>
        <v>84.726105075127791</v>
      </c>
      <c r="G3443" t="s">
        <v>14480</v>
      </c>
    </row>
    <row r="3444" spans="1:7" x14ac:dyDescent="0.35">
      <c r="A3444" t="s">
        <v>3</v>
      </c>
      <c r="B3444" t="s">
        <v>13</v>
      </c>
      <c r="C3444" t="s">
        <v>1537</v>
      </c>
      <c r="D3444" s="2">
        <v>501795.37</v>
      </c>
      <c r="E3444" s="3">
        <f t="shared" si="106"/>
        <v>2.271267035085461E-3</v>
      </c>
      <c r="F3444" s="3">
        <f t="shared" si="107"/>
        <v>84.728376342162875</v>
      </c>
      <c r="G3444" t="s">
        <v>14473</v>
      </c>
    </row>
    <row r="3445" spans="1:7" x14ac:dyDescent="0.35">
      <c r="A3445" t="s">
        <v>10</v>
      </c>
      <c r="B3445" t="s">
        <v>336</v>
      </c>
      <c r="C3445" t="s">
        <v>337</v>
      </c>
      <c r="D3445" s="2">
        <v>501634.56</v>
      </c>
      <c r="E3445" s="3">
        <f t="shared" si="106"/>
        <v>2.2705391637782547E-3</v>
      </c>
      <c r="F3445" s="3">
        <f t="shared" si="107"/>
        <v>84.730646881326649</v>
      </c>
      <c r="G3445" t="s">
        <v>14473</v>
      </c>
    </row>
    <row r="3446" spans="1:7" x14ac:dyDescent="0.35">
      <c r="A3446" t="s">
        <v>3</v>
      </c>
      <c r="B3446" t="s">
        <v>18</v>
      </c>
      <c r="C3446" t="s">
        <v>4082</v>
      </c>
      <c r="D3446" s="2">
        <v>501633.12</v>
      </c>
      <c r="E3446" s="3">
        <f t="shared" si="106"/>
        <v>2.2705326459330809E-3</v>
      </c>
      <c r="F3446" s="3">
        <f t="shared" si="107"/>
        <v>84.732917413972586</v>
      </c>
      <c r="G3446" t="s">
        <v>14480</v>
      </c>
    </row>
    <row r="3447" spans="1:7" x14ac:dyDescent="0.35">
      <c r="A3447" t="s">
        <v>3</v>
      </c>
      <c r="B3447" t="s">
        <v>9</v>
      </c>
      <c r="C3447" t="s">
        <v>7604</v>
      </c>
      <c r="D3447" s="2">
        <v>501337.09</v>
      </c>
      <c r="E3447" s="3">
        <f t="shared" si="106"/>
        <v>2.2691927308589417E-3</v>
      </c>
      <c r="F3447" s="3">
        <f t="shared" si="107"/>
        <v>84.735186606703451</v>
      </c>
      <c r="G3447" t="s">
        <v>14473</v>
      </c>
    </row>
    <row r="3448" spans="1:7" x14ac:dyDescent="0.35">
      <c r="A3448" t="s">
        <v>10</v>
      </c>
      <c r="B3448" t="s">
        <v>13</v>
      </c>
      <c r="C3448" t="s">
        <v>8450</v>
      </c>
      <c r="D3448" s="2">
        <v>501196.79999999999</v>
      </c>
      <c r="E3448" s="3">
        <f t="shared" si="106"/>
        <v>2.2685577388454597E-3</v>
      </c>
      <c r="F3448" s="3">
        <f t="shared" si="107"/>
        <v>84.737455164442295</v>
      </c>
      <c r="G3448" t="s">
        <v>14480</v>
      </c>
    </row>
    <row r="3449" spans="1:7" x14ac:dyDescent="0.35">
      <c r="A3449" t="s">
        <v>3</v>
      </c>
      <c r="B3449" t="s">
        <v>6</v>
      </c>
      <c r="C3449" t="s">
        <v>2840</v>
      </c>
      <c r="D3449" s="2">
        <v>501182.99</v>
      </c>
      <c r="E3449" s="3">
        <f t="shared" si="106"/>
        <v>2.2684952308997318E-3</v>
      </c>
      <c r="F3449" s="3">
        <f t="shared" si="107"/>
        <v>84.739723659673189</v>
      </c>
      <c r="G3449" t="s">
        <v>14480</v>
      </c>
    </row>
    <row r="3450" spans="1:7" x14ac:dyDescent="0.35">
      <c r="A3450" t="s">
        <v>10</v>
      </c>
      <c r="B3450" t="s">
        <v>40</v>
      </c>
      <c r="C3450" t="s">
        <v>1949</v>
      </c>
      <c r="D3450" s="2">
        <v>501171.05</v>
      </c>
      <c r="E3450" s="3">
        <f t="shared" si="106"/>
        <v>2.2684411871001665E-3</v>
      </c>
      <c r="F3450" s="3">
        <f t="shared" si="107"/>
        <v>84.741992100860287</v>
      </c>
      <c r="G3450" t="s">
        <v>14473</v>
      </c>
    </row>
    <row r="3451" spans="1:7" x14ac:dyDescent="0.35">
      <c r="A3451" t="s">
        <v>10</v>
      </c>
      <c r="B3451" t="s">
        <v>9</v>
      </c>
      <c r="C3451" t="s">
        <v>1761</v>
      </c>
      <c r="D3451" s="2">
        <v>501066.2</v>
      </c>
      <c r="E3451" s="3">
        <f t="shared" si="106"/>
        <v>2.2679666064984593E-3</v>
      </c>
      <c r="F3451" s="3">
        <f t="shared" si="107"/>
        <v>84.744260067466783</v>
      </c>
      <c r="G3451" t="s">
        <v>14480</v>
      </c>
    </row>
    <row r="3452" spans="1:7" x14ac:dyDescent="0.35">
      <c r="A3452" t="s">
        <v>3</v>
      </c>
      <c r="B3452" t="s">
        <v>11</v>
      </c>
      <c r="C3452" t="s">
        <v>5271</v>
      </c>
      <c r="D3452" s="2">
        <v>500974.79</v>
      </c>
      <c r="E3452" s="3">
        <f t="shared" si="106"/>
        <v>2.2675528591183723E-3</v>
      </c>
      <c r="F3452" s="3">
        <f t="shared" si="107"/>
        <v>84.746527620325907</v>
      </c>
      <c r="G3452" t="s">
        <v>14473</v>
      </c>
    </row>
    <row r="3453" spans="1:7" x14ac:dyDescent="0.35">
      <c r="A3453" t="s">
        <v>3</v>
      </c>
      <c r="B3453" t="s">
        <v>33</v>
      </c>
      <c r="C3453" s="13" t="s">
        <v>1094</v>
      </c>
      <c r="D3453" s="2">
        <v>500562.54</v>
      </c>
      <c r="E3453" s="3">
        <f t="shared" si="106"/>
        <v>2.2656868996233414E-3</v>
      </c>
      <c r="F3453" s="3">
        <f t="shared" si="107"/>
        <v>84.748793307225526</v>
      </c>
      <c r="G3453" t="s">
        <v>14480</v>
      </c>
    </row>
    <row r="3454" spans="1:7" x14ac:dyDescent="0.35">
      <c r="A3454" t="s">
        <v>10</v>
      </c>
      <c r="B3454" t="s">
        <v>40</v>
      </c>
      <c r="C3454" s="6" t="s">
        <v>2332</v>
      </c>
      <c r="D3454" s="2">
        <v>500459.4</v>
      </c>
      <c r="E3454" s="3">
        <f t="shared" si="106"/>
        <v>2.2652200589627774E-3</v>
      </c>
      <c r="F3454" s="3">
        <f t="shared" si="107"/>
        <v>84.751058527284485</v>
      </c>
      <c r="G3454" t="s">
        <v>14473</v>
      </c>
    </row>
    <row r="3455" spans="1:7" x14ac:dyDescent="0.35">
      <c r="A3455" t="s">
        <v>10</v>
      </c>
      <c r="B3455" t="s">
        <v>6</v>
      </c>
      <c r="C3455" t="s">
        <v>1215</v>
      </c>
      <c r="D3455" s="2">
        <v>500108.37</v>
      </c>
      <c r="E3455" s="3">
        <f t="shared" si="106"/>
        <v>2.2636311984132549E-3</v>
      </c>
      <c r="F3455" s="3">
        <f t="shared" si="107"/>
        <v>84.753322158482902</v>
      </c>
      <c r="G3455" t="s">
        <v>14473</v>
      </c>
    </row>
    <row r="3456" spans="1:7" x14ac:dyDescent="0.35">
      <c r="A3456" t="s">
        <v>10</v>
      </c>
      <c r="B3456" t="s">
        <v>83</v>
      </c>
      <c r="C3456" t="s">
        <v>5612</v>
      </c>
      <c r="D3456" s="2">
        <v>500036.65</v>
      </c>
      <c r="E3456" s="3">
        <f t="shared" si="106"/>
        <v>2.2633065735133554E-3</v>
      </c>
      <c r="F3456" s="3">
        <f t="shared" si="107"/>
        <v>84.755585465056413</v>
      </c>
      <c r="G3456" t="s">
        <v>14480</v>
      </c>
    </row>
    <row r="3457" spans="1:7" x14ac:dyDescent="0.35">
      <c r="A3457" t="s">
        <v>10</v>
      </c>
      <c r="B3457" t="s">
        <v>6</v>
      </c>
      <c r="C3457" t="s">
        <v>1136</v>
      </c>
      <c r="D3457" s="2">
        <v>499917.81</v>
      </c>
      <c r="E3457" s="3">
        <f t="shared" si="106"/>
        <v>2.2627686702352732E-3</v>
      </c>
      <c r="F3457" s="3">
        <f t="shared" si="107"/>
        <v>84.757848233726648</v>
      </c>
      <c r="G3457" t="s">
        <v>14480</v>
      </c>
    </row>
    <row r="3458" spans="1:7" x14ac:dyDescent="0.35">
      <c r="A3458" t="s">
        <v>3</v>
      </c>
      <c r="B3458" t="s">
        <v>2461</v>
      </c>
      <c r="C3458" t="s">
        <v>1351</v>
      </c>
      <c r="D3458" s="2">
        <v>499868.53</v>
      </c>
      <c r="E3458" s="3">
        <f t="shared" si="106"/>
        <v>2.2625456150893301E-3</v>
      </c>
      <c r="F3458" s="3">
        <f t="shared" si="107"/>
        <v>84.760110779341744</v>
      </c>
      <c r="G3458" t="s">
        <v>14473</v>
      </c>
    </row>
    <row r="3459" spans="1:7" x14ac:dyDescent="0.35">
      <c r="A3459" t="s">
        <v>10</v>
      </c>
      <c r="B3459" t="s">
        <v>6</v>
      </c>
      <c r="C3459" t="s">
        <v>5903</v>
      </c>
      <c r="D3459" s="2">
        <v>499715.04</v>
      </c>
      <c r="E3459" s="3">
        <f t="shared" ref="E3459:E3522" si="108">(D3459/$D$29638)*100</f>
        <v>2.2618508761617561E-3</v>
      </c>
      <c r="F3459" s="3">
        <f t="shared" si="107"/>
        <v>84.762372630217911</v>
      </c>
      <c r="G3459" t="s">
        <v>14473</v>
      </c>
    </row>
    <row r="3460" spans="1:7" x14ac:dyDescent="0.35">
      <c r="A3460" t="s">
        <v>3</v>
      </c>
      <c r="B3460" t="s">
        <v>169</v>
      </c>
      <c r="C3460" t="s">
        <v>1129</v>
      </c>
      <c r="D3460" s="2">
        <v>499662.01</v>
      </c>
      <c r="E3460" s="3">
        <f t="shared" si="108"/>
        <v>2.2616108474606731E-3</v>
      </c>
      <c r="F3460" s="3">
        <f t="shared" ref="F3460:F3523" si="109">E3460+F3459</f>
        <v>84.764634241065366</v>
      </c>
      <c r="G3460" t="s">
        <v>14473</v>
      </c>
    </row>
    <row r="3461" spans="1:7" x14ac:dyDescent="0.35">
      <c r="A3461" t="s">
        <v>3</v>
      </c>
      <c r="B3461" t="s">
        <v>4</v>
      </c>
      <c r="C3461" t="s">
        <v>8514</v>
      </c>
      <c r="D3461" s="2">
        <v>499320.72</v>
      </c>
      <c r="E3461" s="3">
        <f t="shared" si="108"/>
        <v>2.2600660728916999E-3</v>
      </c>
      <c r="F3461" s="3">
        <f t="shared" si="109"/>
        <v>84.766894307138259</v>
      </c>
      <c r="G3461" t="s">
        <v>14473</v>
      </c>
    </row>
    <row r="3462" spans="1:7" x14ac:dyDescent="0.35">
      <c r="A3462" t="s">
        <v>10</v>
      </c>
      <c r="B3462" t="s">
        <v>9</v>
      </c>
      <c r="C3462" t="s">
        <v>11243</v>
      </c>
      <c r="D3462" s="2">
        <v>499312.01</v>
      </c>
      <c r="E3462" s="3">
        <f t="shared" si="108"/>
        <v>2.2600266489809623E-3</v>
      </c>
      <c r="F3462" s="3">
        <f t="shared" si="109"/>
        <v>84.769154333787242</v>
      </c>
      <c r="G3462" t="s">
        <v>14473</v>
      </c>
    </row>
    <row r="3463" spans="1:7" x14ac:dyDescent="0.35">
      <c r="A3463" t="s">
        <v>10</v>
      </c>
      <c r="B3463" t="s">
        <v>6</v>
      </c>
      <c r="C3463" t="s">
        <v>8050</v>
      </c>
      <c r="D3463" s="2">
        <v>499237.8</v>
      </c>
      <c r="E3463" s="3">
        <f t="shared" si="108"/>
        <v>2.2596907536404499E-3</v>
      </c>
      <c r="F3463" s="3">
        <f t="shared" si="109"/>
        <v>84.771414024540888</v>
      </c>
      <c r="G3463" t="s">
        <v>14473</v>
      </c>
    </row>
    <row r="3464" spans="1:7" x14ac:dyDescent="0.35">
      <c r="A3464" t="s">
        <v>3</v>
      </c>
      <c r="B3464" t="s">
        <v>28</v>
      </c>
      <c r="C3464" s="8" t="s">
        <v>1063</v>
      </c>
      <c r="D3464" s="2">
        <v>499197.08</v>
      </c>
      <c r="E3464" s="3">
        <f t="shared" si="108"/>
        <v>2.259506443463039E-3</v>
      </c>
      <c r="F3464" s="3">
        <f t="shared" si="109"/>
        <v>84.773673530984354</v>
      </c>
      <c r="G3464" t="s">
        <v>14480</v>
      </c>
    </row>
    <row r="3465" spans="1:7" x14ac:dyDescent="0.35">
      <c r="A3465" t="s">
        <v>3</v>
      </c>
      <c r="B3465" t="s">
        <v>6</v>
      </c>
      <c r="C3465" t="s">
        <v>2200</v>
      </c>
      <c r="D3465" s="2">
        <v>499189.93</v>
      </c>
      <c r="E3465" s="3">
        <f t="shared" si="108"/>
        <v>2.2594740805512389E-3</v>
      </c>
      <c r="F3465" s="3">
        <f t="shared" si="109"/>
        <v>84.7759330050649</v>
      </c>
      <c r="G3465" t="s">
        <v>14480</v>
      </c>
    </row>
    <row r="3466" spans="1:7" x14ac:dyDescent="0.35">
      <c r="A3466" t="s">
        <v>3</v>
      </c>
      <c r="B3466" t="s">
        <v>13</v>
      </c>
      <c r="C3466" s="13" t="s">
        <v>1630</v>
      </c>
      <c r="D3466" s="2">
        <v>499056.03</v>
      </c>
      <c r="E3466" s="3">
        <f t="shared" si="108"/>
        <v>2.2588680114757156E-3</v>
      </c>
      <c r="F3466" s="3">
        <f t="shared" si="109"/>
        <v>84.778191873076381</v>
      </c>
      <c r="G3466" t="s">
        <v>14480</v>
      </c>
    </row>
    <row r="3467" spans="1:7" x14ac:dyDescent="0.35">
      <c r="A3467" t="s">
        <v>10</v>
      </c>
      <c r="B3467" t="s">
        <v>20</v>
      </c>
      <c r="C3467" t="s">
        <v>4708</v>
      </c>
      <c r="D3467" s="2">
        <v>498673.61</v>
      </c>
      <c r="E3467" s="3">
        <f t="shared" si="108"/>
        <v>2.2571370709539695E-3</v>
      </c>
      <c r="F3467" s="3">
        <f t="shared" si="109"/>
        <v>84.780449010147336</v>
      </c>
      <c r="G3467" t="s">
        <v>14473</v>
      </c>
    </row>
    <row r="3468" spans="1:7" x14ac:dyDescent="0.35">
      <c r="A3468" t="s">
        <v>10</v>
      </c>
      <c r="B3468" t="s">
        <v>9</v>
      </c>
      <c r="C3468" t="s">
        <v>5925</v>
      </c>
      <c r="D3468" s="2">
        <v>498438.16</v>
      </c>
      <c r="E3468" s="3">
        <f t="shared" si="108"/>
        <v>2.2560713580052614E-3</v>
      </c>
      <c r="F3468" s="3">
        <f t="shared" si="109"/>
        <v>84.782705081505341</v>
      </c>
      <c r="G3468" t="s">
        <v>14473</v>
      </c>
    </row>
    <row r="3469" spans="1:7" x14ac:dyDescent="0.35">
      <c r="A3469" t="s">
        <v>10</v>
      </c>
      <c r="B3469" t="s">
        <v>28</v>
      </c>
      <c r="C3469" t="s">
        <v>2672</v>
      </c>
      <c r="D3469" s="2">
        <v>498388.84</v>
      </c>
      <c r="E3469" s="3">
        <f t="shared" si="108"/>
        <v>2.2558481218080636E-3</v>
      </c>
      <c r="F3469" s="3">
        <f t="shared" si="109"/>
        <v>84.784960929627147</v>
      </c>
      <c r="G3469" t="s">
        <v>14480</v>
      </c>
    </row>
    <row r="3470" spans="1:7" x14ac:dyDescent="0.35">
      <c r="A3470" t="s">
        <v>10</v>
      </c>
      <c r="B3470" t="s">
        <v>15</v>
      </c>
      <c r="C3470" t="s">
        <v>10175</v>
      </c>
      <c r="D3470" s="2">
        <v>498152.61</v>
      </c>
      <c r="E3470" s="3">
        <f t="shared" si="108"/>
        <v>2.2547788783598859E-3</v>
      </c>
      <c r="F3470" s="3">
        <f t="shared" si="109"/>
        <v>84.787215708505514</v>
      </c>
      <c r="G3470" t="s">
        <v>14473</v>
      </c>
    </row>
    <row r="3471" spans="1:7" x14ac:dyDescent="0.35">
      <c r="A3471" t="s">
        <v>10</v>
      </c>
      <c r="B3471" t="s">
        <v>57</v>
      </c>
      <c r="C3471" t="s">
        <v>7202</v>
      </c>
      <c r="D3471" s="2">
        <v>498024.22</v>
      </c>
      <c r="E3471" s="3">
        <f t="shared" si="108"/>
        <v>2.2541977490947141E-3</v>
      </c>
      <c r="F3471" s="3">
        <f t="shared" si="109"/>
        <v>84.78946990625461</v>
      </c>
      <c r="G3471" t="s">
        <v>14473</v>
      </c>
    </row>
    <row r="3472" spans="1:7" x14ac:dyDescent="0.35">
      <c r="A3472" t="s">
        <v>3</v>
      </c>
      <c r="B3472" t="s">
        <v>29</v>
      </c>
      <c r="C3472" t="s">
        <v>8519</v>
      </c>
      <c r="D3472" s="2">
        <v>497874.45</v>
      </c>
      <c r="E3472" s="3">
        <f t="shared" si="108"/>
        <v>2.2535198479338393E-3</v>
      </c>
      <c r="F3472" s="3">
        <f t="shared" si="109"/>
        <v>84.79172342610255</v>
      </c>
      <c r="G3472" t="s">
        <v>14480</v>
      </c>
    </row>
    <row r="3473" spans="1:7" x14ac:dyDescent="0.35">
      <c r="A3473" t="s">
        <v>10</v>
      </c>
      <c r="B3473" t="s">
        <v>9</v>
      </c>
      <c r="C3473" t="s">
        <v>11436</v>
      </c>
      <c r="D3473" s="2">
        <v>497758.12</v>
      </c>
      <c r="E3473" s="3">
        <f t="shared" si="108"/>
        <v>2.2529933056219973E-3</v>
      </c>
      <c r="F3473" s="3">
        <f t="shared" si="109"/>
        <v>84.793976419408168</v>
      </c>
      <c r="G3473" t="s">
        <v>14480</v>
      </c>
    </row>
    <row r="3474" spans="1:7" x14ac:dyDescent="0.35">
      <c r="A3474" t="s">
        <v>3</v>
      </c>
      <c r="B3474" t="s">
        <v>478</v>
      </c>
      <c r="C3474" t="s">
        <v>11933</v>
      </c>
      <c r="D3474" s="2">
        <v>497546.57</v>
      </c>
      <c r="E3474" s="3">
        <f t="shared" si="108"/>
        <v>2.2520357707980464E-3</v>
      </c>
      <c r="F3474" s="3">
        <f t="shared" si="109"/>
        <v>84.796228455178962</v>
      </c>
      <c r="G3474" t="s">
        <v>14473</v>
      </c>
    </row>
    <row r="3475" spans="1:7" x14ac:dyDescent="0.35">
      <c r="A3475" t="s">
        <v>3</v>
      </c>
      <c r="B3475" t="s">
        <v>6</v>
      </c>
      <c r="C3475" t="s">
        <v>3167</v>
      </c>
      <c r="D3475" s="2">
        <v>497421.19</v>
      </c>
      <c r="E3475" s="3">
        <f t="shared" si="108"/>
        <v>2.2514682656398E-3</v>
      </c>
      <c r="F3475" s="3">
        <f t="shared" si="109"/>
        <v>84.798479923444603</v>
      </c>
      <c r="G3475" t="s">
        <v>14473</v>
      </c>
    </row>
    <row r="3476" spans="1:7" x14ac:dyDescent="0.35">
      <c r="A3476" t="s">
        <v>3</v>
      </c>
      <c r="B3476" t="s">
        <v>8</v>
      </c>
      <c r="C3476" t="s">
        <v>5173</v>
      </c>
      <c r="D3476" s="2">
        <v>497343.1</v>
      </c>
      <c r="E3476" s="3">
        <f t="shared" si="108"/>
        <v>2.25111480832757E-3</v>
      </c>
      <c r="F3476" s="3">
        <f t="shared" si="109"/>
        <v>84.800731038252934</v>
      </c>
      <c r="G3476" t="s">
        <v>14480</v>
      </c>
    </row>
    <row r="3477" spans="1:7" x14ac:dyDescent="0.35">
      <c r="A3477" t="s">
        <v>3</v>
      </c>
      <c r="B3477" t="s">
        <v>79</v>
      </c>
      <c r="C3477" t="s">
        <v>9210</v>
      </c>
      <c r="D3477" s="2">
        <v>497315.66</v>
      </c>
      <c r="E3477" s="3">
        <f t="shared" si="108"/>
        <v>2.25099060716676E-3</v>
      </c>
      <c r="F3477" s="3">
        <f t="shared" si="109"/>
        <v>84.8029820288601</v>
      </c>
      <c r="G3477" t="s">
        <v>14473</v>
      </c>
    </row>
    <row r="3478" spans="1:7" x14ac:dyDescent="0.35">
      <c r="A3478" t="s">
        <v>10</v>
      </c>
      <c r="B3478" t="s">
        <v>8</v>
      </c>
      <c r="C3478" t="s">
        <v>5173</v>
      </c>
      <c r="D3478" s="2">
        <v>497187.38</v>
      </c>
      <c r="E3478" s="3">
        <f t="shared" si="108"/>
        <v>2.2504099757925397E-3</v>
      </c>
      <c r="F3478" s="3">
        <f t="shared" si="109"/>
        <v>84.805232438835887</v>
      </c>
      <c r="G3478" t="s">
        <v>14480</v>
      </c>
    </row>
    <row r="3479" spans="1:7" x14ac:dyDescent="0.35">
      <c r="A3479" t="s">
        <v>10</v>
      </c>
      <c r="B3479" t="s">
        <v>93</v>
      </c>
      <c r="C3479" s="13" t="s">
        <v>617</v>
      </c>
      <c r="D3479" s="2">
        <v>496530.15</v>
      </c>
      <c r="E3479" s="3">
        <f t="shared" si="108"/>
        <v>2.2474351678873389E-3</v>
      </c>
      <c r="F3479" s="3">
        <f t="shared" si="109"/>
        <v>84.807479874003775</v>
      </c>
      <c r="G3479" t="s">
        <v>14480</v>
      </c>
    </row>
    <row r="3480" spans="1:7" x14ac:dyDescent="0.35">
      <c r="A3480" t="s">
        <v>3</v>
      </c>
      <c r="B3480" t="s">
        <v>9</v>
      </c>
      <c r="C3480" t="s">
        <v>13282</v>
      </c>
      <c r="D3480" s="2">
        <v>496325.08</v>
      </c>
      <c r="E3480" s="3">
        <f t="shared" si="108"/>
        <v>2.2465069633666695E-3</v>
      </c>
      <c r="F3480" s="3">
        <f t="shared" si="109"/>
        <v>84.809726380967135</v>
      </c>
      <c r="G3480" t="s">
        <v>14480</v>
      </c>
    </row>
    <row r="3481" spans="1:7" x14ac:dyDescent="0.35">
      <c r="A3481" t="s">
        <v>3</v>
      </c>
      <c r="B3481" t="s">
        <v>1727</v>
      </c>
      <c r="C3481" t="s">
        <v>2857</v>
      </c>
      <c r="D3481" s="2">
        <v>496200</v>
      </c>
      <c r="E3481" s="3">
        <f t="shared" si="108"/>
        <v>2.2459408160928345E-3</v>
      </c>
      <c r="F3481" s="3">
        <f t="shared" si="109"/>
        <v>84.81197232178323</v>
      </c>
      <c r="G3481" t="s">
        <v>14480</v>
      </c>
    </row>
    <row r="3482" spans="1:7" x14ac:dyDescent="0.35">
      <c r="A3482" t="s">
        <v>10</v>
      </c>
      <c r="B3482" t="s">
        <v>9</v>
      </c>
      <c r="C3482" t="s">
        <v>10727</v>
      </c>
      <c r="D3482" s="2">
        <v>496169.13</v>
      </c>
      <c r="E3482" s="3">
        <f t="shared" si="108"/>
        <v>2.2458010897869239E-3</v>
      </c>
      <c r="F3482" s="3">
        <f t="shared" si="109"/>
        <v>84.814218122873015</v>
      </c>
      <c r="G3482" t="s">
        <v>14480</v>
      </c>
    </row>
    <row r="3483" spans="1:7" x14ac:dyDescent="0.35">
      <c r="A3483" t="s">
        <v>3</v>
      </c>
      <c r="B3483" t="s">
        <v>516</v>
      </c>
      <c r="C3483" t="s">
        <v>6005</v>
      </c>
      <c r="D3483" s="2">
        <v>496156.29</v>
      </c>
      <c r="E3483" s="3">
        <f t="shared" si="108"/>
        <v>2.2457429723341253E-3</v>
      </c>
      <c r="F3483" s="3">
        <f t="shared" si="109"/>
        <v>84.81646386584535</v>
      </c>
      <c r="G3483" t="s">
        <v>14480</v>
      </c>
    </row>
    <row r="3484" spans="1:7" x14ac:dyDescent="0.35">
      <c r="A3484" t="s">
        <v>10</v>
      </c>
      <c r="B3484" t="s">
        <v>9</v>
      </c>
      <c r="C3484" t="s">
        <v>3672</v>
      </c>
      <c r="D3484" s="2">
        <v>496106.39</v>
      </c>
      <c r="E3484" s="3">
        <f t="shared" si="108"/>
        <v>2.2455171108937324E-3</v>
      </c>
      <c r="F3484" s="3">
        <f t="shared" si="109"/>
        <v>84.818709382956243</v>
      </c>
      <c r="G3484" t="s">
        <v>14480</v>
      </c>
    </row>
    <row r="3485" spans="1:7" x14ac:dyDescent="0.35">
      <c r="A3485" t="s">
        <v>3</v>
      </c>
      <c r="B3485" t="s">
        <v>8</v>
      </c>
      <c r="C3485" t="s">
        <v>1270</v>
      </c>
      <c r="D3485" s="2">
        <v>496024.8</v>
      </c>
      <c r="E3485" s="3">
        <f t="shared" si="108"/>
        <v>2.2451478115967046E-3</v>
      </c>
      <c r="F3485" s="3">
        <f t="shared" si="109"/>
        <v>84.820954530767835</v>
      </c>
      <c r="G3485" t="s">
        <v>14473</v>
      </c>
    </row>
    <row r="3486" spans="1:7" x14ac:dyDescent="0.35">
      <c r="A3486" t="s">
        <v>3</v>
      </c>
      <c r="B3486" t="s">
        <v>13</v>
      </c>
      <c r="C3486" t="s">
        <v>12765</v>
      </c>
      <c r="D3486" s="2">
        <v>495856.72</v>
      </c>
      <c r="E3486" s="3">
        <f t="shared" si="108"/>
        <v>2.244387034223934E-3</v>
      </c>
      <c r="F3486" s="3">
        <f t="shared" si="109"/>
        <v>84.82319891780206</v>
      </c>
      <c r="G3486" t="s">
        <v>14480</v>
      </c>
    </row>
    <row r="3487" spans="1:7" x14ac:dyDescent="0.35">
      <c r="A3487" t="s">
        <v>10</v>
      </c>
      <c r="B3487" t="s">
        <v>6</v>
      </c>
      <c r="C3487" s="7" t="s">
        <v>497</v>
      </c>
      <c r="D3487" s="2">
        <v>495525.46</v>
      </c>
      <c r="E3487" s="3">
        <f t="shared" si="108"/>
        <v>2.2428876582571084E-3</v>
      </c>
      <c r="F3487" s="3">
        <f t="shared" si="109"/>
        <v>84.825441805460315</v>
      </c>
      <c r="G3487" t="s">
        <v>14480</v>
      </c>
    </row>
    <row r="3488" spans="1:7" x14ac:dyDescent="0.35">
      <c r="A3488" t="s">
        <v>3</v>
      </c>
      <c r="B3488" t="s">
        <v>9</v>
      </c>
      <c r="C3488" t="s">
        <v>8950</v>
      </c>
      <c r="D3488" s="2">
        <v>495488.82</v>
      </c>
      <c r="E3488" s="3">
        <f t="shared" si="108"/>
        <v>2.2427218153076895E-3</v>
      </c>
      <c r="F3488" s="3">
        <f t="shared" si="109"/>
        <v>84.827684527275622</v>
      </c>
      <c r="G3488" t="s">
        <v>14480</v>
      </c>
    </row>
    <row r="3489" spans="1:7" x14ac:dyDescent="0.35">
      <c r="A3489" t="s">
        <v>10</v>
      </c>
      <c r="B3489" t="s">
        <v>9</v>
      </c>
      <c r="C3489" t="s">
        <v>5370</v>
      </c>
      <c r="D3489" s="2">
        <v>495092.34</v>
      </c>
      <c r="E3489" s="3">
        <f t="shared" si="108"/>
        <v>2.2409272352698732E-3</v>
      </c>
      <c r="F3489" s="3">
        <f t="shared" si="109"/>
        <v>84.829925454510885</v>
      </c>
      <c r="G3489" t="s">
        <v>14473</v>
      </c>
    </row>
    <row r="3490" spans="1:7" x14ac:dyDescent="0.35">
      <c r="A3490" t="s">
        <v>10</v>
      </c>
      <c r="B3490" t="s">
        <v>9</v>
      </c>
      <c r="C3490" t="s">
        <v>5902</v>
      </c>
      <c r="D3490" s="2">
        <v>494963.13</v>
      </c>
      <c r="E3490" s="3">
        <f t="shared" si="108"/>
        <v>2.2403423944539779E-3</v>
      </c>
      <c r="F3490" s="3">
        <f t="shared" si="109"/>
        <v>84.832165796905343</v>
      </c>
      <c r="G3490" t="s">
        <v>14480</v>
      </c>
    </row>
    <row r="3491" spans="1:7" x14ac:dyDescent="0.35">
      <c r="A3491" t="s">
        <v>10</v>
      </c>
      <c r="B3491" t="s">
        <v>8</v>
      </c>
      <c r="C3491" t="s">
        <v>2078</v>
      </c>
      <c r="D3491" s="2">
        <v>494939.5</v>
      </c>
      <c r="E3491" s="3">
        <f t="shared" si="108"/>
        <v>2.2402354384251904E-3</v>
      </c>
      <c r="F3491" s="3">
        <f t="shared" si="109"/>
        <v>84.834406032343765</v>
      </c>
      <c r="G3491" t="s">
        <v>14480</v>
      </c>
    </row>
    <row r="3492" spans="1:7" x14ac:dyDescent="0.35">
      <c r="A3492" t="s">
        <v>10</v>
      </c>
      <c r="B3492" t="s">
        <v>29</v>
      </c>
      <c r="C3492" t="s">
        <v>2800</v>
      </c>
      <c r="D3492" s="2">
        <v>494920.74</v>
      </c>
      <c r="E3492" s="3">
        <f t="shared" si="108"/>
        <v>2.240150525386678E-3</v>
      </c>
      <c r="F3492" s="3">
        <f t="shared" si="109"/>
        <v>84.836646182869146</v>
      </c>
      <c r="G3492" t="s">
        <v>14473</v>
      </c>
    </row>
    <row r="3493" spans="1:7" x14ac:dyDescent="0.35">
      <c r="A3493" t="s">
        <v>3</v>
      </c>
      <c r="B3493" t="s">
        <v>9</v>
      </c>
      <c r="C3493" t="s">
        <v>6285</v>
      </c>
      <c r="D3493" s="2">
        <v>494486.91</v>
      </c>
      <c r="E3493" s="3">
        <f t="shared" si="108"/>
        <v>2.2381868887396692E-3</v>
      </c>
      <c r="F3493" s="3">
        <f t="shared" si="109"/>
        <v>84.838884369757892</v>
      </c>
      <c r="G3493" t="s">
        <v>14473</v>
      </c>
    </row>
    <row r="3494" spans="1:7" x14ac:dyDescent="0.35">
      <c r="A3494" t="s">
        <v>10</v>
      </c>
      <c r="B3494" t="s">
        <v>22</v>
      </c>
      <c r="C3494" t="s">
        <v>10677</v>
      </c>
      <c r="D3494" s="2">
        <v>494179.56</v>
      </c>
      <c r="E3494" s="3">
        <f t="shared" si="108"/>
        <v>2.2367957361604149E-3</v>
      </c>
      <c r="F3494" s="3">
        <f t="shared" si="109"/>
        <v>84.841121165494059</v>
      </c>
      <c r="G3494" t="s">
        <v>14473</v>
      </c>
    </row>
    <row r="3495" spans="1:7" x14ac:dyDescent="0.35">
      <c r="A3495" t="s">
        <v>10</v>
      </c>
      <c r="B3495" t="s">
        <v>9</v>
      </c>
      <c r="C3495" t="s">
        <v>4972</v>
      </c>
      <c r="D3495" s="2">
        <v>494058.87</v>
      </c>
      <c r="E3495" s="3">
        <f t="shared" si="108"/>
        <v>2.2362494592617966E-3</v>
      </c>
      <c r="F3495" s="3">
        <f t="shared" si="109"/>
        <v>84.843357414953317</v>
      </c>
      <c r="G3495" t="s">
        <v>14480</v>
      </c>
    </row>
    <row r="3496" spans="1:7" x14ac:dyDescent="0.35">
      <c r="A3496" t="s">
        <v>3</v>
      </c>
      <c r="B3496" t="s">
        <v>6</v>
      </c>
      <c r="C3496" t="s">
        <v>4155</v>
      </c>
      <c r="D3496" s="2">
        <v>494054.43</v>
      </c>
      <c r="E3496" s="3">
        <f t="shared" si="108"/>
        <v>2.2362293625725112E-3</v>
      </c>
      <c r="F3496" s="3">
        <f t="shared" si="109"/>
        <v>84.845593644315883</v>
      </c>
      <c r="G3496" t="s">
        <v>14480</v>
      </c>
    </row>
    <row r="3497" spans="1:7" x14ac:dyDescent="0.35">
      <c r="A3497" t="s">
        <v>10</v>
      </c>
      <c r="B3497" t="s">
        <v>9</v>
      </c>
      <c r="C3497" t="s">
        <v>816</v>
      </c>
      <c r="D3497" s="2">
        <v>493937.51</v>
      </c>
      <c r="E3497" s="3">
        <f t="shared" si="108"/>
        <v>2.2357001497546607E-3</v>
      </c>
      <c r="F3497" s="3">
        <f t="shared" si="109"/>
        <v>84.847829344465637</v>
      </c>
      <c r="G3497" t="s">
        <v>14480</v>
      </c>
    </row>
    <row r="3498" spans="1:7" x14ac:dyDescent="0.35">
      <c r="A3498" t="s">
        <v>10</v>
      </c>
      <c r="B3498" t="s">
        <v>9</v>
      </c>
      <c r="C3498" t="s">
        <v>4425</v>
      </c>
      <c r="D3498" s="2">
        <v>493904.18</v>
      </c>
      <c r="E3498" s="3">
        <f t="shared" si="108"/>
        <v>2.2355492887965781E-3</v>
      </c>
      <c r="F3498" s="3">
        <f t="shared" si="109"/>
        <v>84.850064893754436</v>
      </c>
      <c r="G3498" t="s">
        <v>14480</v>
      </c>
    </row>
    <row r="3499" spans="1:7" x14ac:dyDescent="0.35">
      <c r="A3499" t="s">
        <v>10</v>
      </c>
      <c r="B3499" t="s">
        <v>9</v>
      </c>
      <c r="C3499" s="7" t="s">
        <v>2384</v>
      </c>
      <c r="D3499" s="2">
        <v>493835.99</v>
      </c>
      <c r="E3499" s="3">
        <f t="shared" si="108"/>
        <v>2.2352406416699167E-3</v>
      </c>
      <c r="F3499" s="3">
        <f t="shared" si="109"/>
        <v>84.852300134396103</v>
      </c>
      <c r="G3499" t="s">
        <v>14480</v>
      </c>
    </row>
    <row r="3500" spans="1:7" x14ac:dyDescent="0.35">
      <c r="A3500" t="s">
        <v>10</v>
      </c>
      <c r="B3500" t="s">
        <v>7686</v>
      </c>
      <c r="C3500" t="s">
        <v>7687</v>
      </c>
      <c r="D3500" s="2">
        <v>493799.53</v>
      </c>
      <c r="E3500" s="3">
        <f t="shared" si="108"/>
        <v>2.2350756134511449E-3</v>
      </c>
      <c r="F3500" s="3">
        <f t="shared" si="109"/>
        <v>84.854535210009558</v>
      </c>
      <c r="G3500" t="s">
        <v>14473</v>
      </c>
    </row>
    <row r="3501" spans="1:7" x14ac:dyDescent="0.35">
      <c r="A3501" t="s">
        <v>10</v>
      </c>
      <c r="B3501" t="s">
        <v>9</v>
      </c>
      <c r="C3501" t="s">
        <v>8950</v>
      </c>
      <c r="D3501" s="2">
        <v>493797.77</v>
      </c>
      <c r="E3501" s="3">
        <f t="shared" si="108"/>
        <v>2.2350676471959326E-3</v>
      </c>
      <c r="F3501" s="3">
        <f t="shared" si="109"/>
        <v>84.85677027765675</v>
      </c>
      <c r="G3501" t="s">
        <v>14480</v>
      </c>
    </row>
    <row r="3502" spans="1:7" x14ac:dyDescent="0.35">
      <c r="A3502" t="s">
        <v>3</v>
      </c>
      <c r="B3502" t="s">
        <v>22</v>
      </c>
      <c r="C3502" t="s">
        <v>2217</v>
      </c>
      <c r="D3502" s="2">
        <v>493726.76</v>
      </c>
      <c r="E3502" s="3">
        <f t="shared" si="108"/>
        <v>2.2347462359558062E-3</v>
      </c>
      <c r="F3502" s="3">
        <f t="shared" si="109"/>
        <v>84.859005023892706</v>
      </c>
      <c r="G3502" t="s">
        <v>14480</v>
      </c>
    </row>
    <row r="3503" spans="1:7" x14ac:dyDescent="0.35">
      <c r="A3503" t="s">
        <v>3</v>
      </c>
      <c r="B3503" t="s">
        <v>6</v>
      </c>
      <c r="C3503" t="s">
        <v>8490</v>
      </c>
      <c r="D3503" s="2">
        <v>493681.63</v>
      </c>
      <c r="E3503" s="3">
        <f t="shared" si="108"/>
        <v>2.2345419648775507E-3</v>
      </c>
      <c r="F3503" s="3">
        <f t="shared" si="109"/>
        <v>84.861239565857588</v>
      </c>
      <c r="G3503" t="s">
        <v>14480</v>
      </c>
    </row>
    <row r="3504" spans="1:7" x14ac:dyDescent="0.35">
      <c r="A3504" t="s">
        <v>3</v>
      </c>
      <c r="B3504" t="s">
        <v>9</v>
      </c>
      <c r="C3504" t="s">
        <v>1100</v>
      </c>
      <c r="D3504" s="2">
        <v>493468.73</v>
      </c>
      <c r="E3504" s="3">
        <f t="shared" si="108"/>
        <v>2.2335783195737494E-3</v>
      </c>
      <c r="F3504" s="3">
        <f t="shared" si="109"/>
        <v>84.863473144177163</v>
      </c>
      <c r="G3504" t="s">
        <v>14480</v>
      </c>
    </row>
    <row r="3505" spans="1:7" x14ac:dyDescent="0.35">
      <c r="A3505" t="s">
        <v>3</v>
      </c>
      <c r="B3505" t="s">
        <v>9</v>
      </c>
      <c r="C3505" t="s">
        <v>11314</v>
      </c>
      <c r="D3505" s="2">
        <v>493450.21</v>
      </c>
      <c r="E3505" s="3">
        <f t="shared" si="108"/>
        <v>2.2334944928427661E-3</v>
      </c>
      <c r="F3505" s="3">
        <f t="shared" si="109"/>
        <v>84.865706638670005</v>
      </c>
      <c r="G3505" t="s">
        <v>14473</v>
      </c>
    </row>
    <row r="3506" spans="1:7" x14ac:dyDescent="0.35">
      <c r="A3506" t="s">
        <v>3</v>
      </c>
      <c r="B3506" t="s">
        <v>29</v>
      </c>
      <c r="C3506" t="s">
        <v>2800</v>
      </c>
      <c r="D3506" s="2">
        <v>493271.43</v>
      </c>
      <c r="E3506" s="3">
        <f t="shared" si="108"/>
        <v>2.2326852842593299E-3</v>
      </c>
      <c r="F3506" s="3">
        <f t="shared" si="109"/>
        <v>84.867939323954261</v>
      </c>
      <c r="G3506" t="s">
        <v>14473</v>
      </c>
    </row>
    <row r="3507" spans="1:7" x14ac:dyDescent="0.35">
      <c r="A3507" t="s">
        <v>10</v>
      </c>
      <c r="B3507" t="s">
        <v>9</v>
      </c>
      <c r="C3507" t="s">
        <v>9970</v>
      </c>
      <c r="D3507" s="2">
        <v>493146.23</v>
      </c>
      <c r="E3507" s="3">
        <f t="shared" si="108"/>
        <v>2.2321185938317303E-3</v>
      </c>
      <c r="F3507" s="3">
        <f t="shared" si="109"/>
        <v>84.870171442548099</v>
      </c>
      <c r="G3507" t="s">
        <v>14480</v>
      </c>
    </row>
    <row r="3508" spans="1:7" x14ac:dyDescent="0.35">
      <c r="A3508" t="s">
        <v>10</v>
      </c>
      <c r="B3508" t="s">
        <v>6</v>
      </c>
      <c r="C3508" t="s">
        <v>1954</v>
      </c>
      <c r="D3508" s="2">
        <v>493082.02</v>
      </c>
      <c r="E3508" s="3">
        <f t="shared" si="108"/>
        <v>2.2318279613049241E-3</v>
      </c>
      <c r="F3508" s="3">
        <f t="shared" si="109"/>
        <v>84.872403270509409</v>
      </c>
      <c r="G3508" t="s">
        <v>14480</v>
      </c>
    </row>
    <row r="3509" spans="1:7" x14ac:dyDescent="0.35">
      <c r="A3509" t="s">
        <v>10</v>
      </c>
      <c r="B3509" t="s">
        <v>9</v>
      </c>
      <c r="C3509" t="s">
        <v>12043</v>
      </c>
      <c r="D3509" s="2">
        <v>492990.85</v>
      </c>
      <c r="E3509" s="3">
        <f t="shared" si="108"/>
        <v>2.2314153002323659E-3</v>
      </c>
      <c r="F3509" s="3">
        <f t="shared" si="109"/>
        <v>84.874634685809639</v>
      </c>
      <c r="G3509" t="s">
        <v>14480</v>
      </c>
    </row>
    <row r="3510" spans="1:7" x14ac:dyDescent="0.35">
      <c r="A3510" t="s">
        <v>10</v>
      </c>
      <c r="B3510" t="s">
        <v>9</v>
      </c>
      <c r="C3510" t="s">
        <v>3468</v>
      </c>
      <c r="D3510" s="2">
        <v>492737.28000000003</v>
      </c>
      <c r="E3510" s="3">
        <f t="shared" si="108"/>
        <v>2.2302675710652226E-3</v>
      </c>
      <c r="F3510" s="3">
        <f t="shared" si="109"/>
        <v>84.876864953380704</v>
      </c>
      <c r="G3510" t="s">
        <v>14480</v>
      </c>
    </row>
    <row r="3511" spans="1:7" x14ac:dyDescent="0.35">
      <c r="A3511" t="s">
        <v>3</v>
      </c>
      <c r="B3511" t="s">
        <v>9</v>
      </c>
      <c r="C3511" t="s">
        <v>12043</v>
      </c>
      <c r="D3511" s="2">
        <v>492615.43</v>
      </c>
      <c r="E3511" s="3">
        <f t="shared" si="108"/>
        <v>2.2297160436802145E-3</v>
      </c>
      <c r="F3511" s="3">
        <f t="shared" si="109"/>
        <v>84.87909466942439</v>
      </c>
      <c r="G3511" t="s">
        <v>14480</v>
      </c>
    </row>
    <row r="3512" spans="1:7" x14ac:dyDescent="0.35">
      <c r="A3512" t="s">
        <v>10</v>
      </c>
      <c r="B3512" t="s">
        <v>200</v>
      </c>
      <c r="C3512" t="s">
        <v>7819</v>
      </c>
      <c r="D3512" s="2">
        <v>492590.2</v>
      </c>
      <c r="E3512" s="3">
        <f t="shared" si="108"/>
        <v>2.2296018456012343E-3</v>
      </c>
      <c r="F3512" s="3">
        <f t="shared" si="109"/>
        <v>84.881324271269989</v>
      </c>
      <c r="G3512" t="s">
        <v>14480</v>
      </c>
    </row>
    <row r="3513" spans="1:7" x14ac:dyDescent="0.35">
      <c r="A3513" t="s">
        <v>3</v>
      </c>
      <c r="B3513" t="s">
        <v>9</v>
      </c>
      <c r="C3513" t="s">
        <v>2819</v>
      </c>
      <c r="D3513" s="2">
        <v>492473.15</v>
      </c>
      <c r="E3513" s="3">
        <f t="shared" si="108"/>
        <v>2.2290720443668057E-3</v>
      </c>
      <c r="F3513" s="3">
        <f t="shared" si="109"/>
        <v>84.883553343314361</v>
      </c>
      <c r="G3513" t="s">
        <v>14473</v>
      </c>
    </row>
    <row r="3514" spans="1:7" x14ac:dyDescent="0.35">
      <c r="A3514" t="s">
        <v>3</v>
      </c>
      <c r="B3514" t="s">
        <v>251</v>
      </c>
      <c r="C3514" t="s">
        <v>11415</v>
      </c>
      <c r="D3514" s="2">
        <v>492188.63</v>
      </c>
      <c r="E3514" s="3">
        <f t="shared" si="108"/>
        <v>2.2277842267912421E-3</v>
      </c>
      <c r="F3514" s="3">
        <f t="shared" si="109"/>
        <v>84.885781127541151</v>
      </c>
      <c r="G3514" t="s">
        <v>14473</v>
      </c>
    </row>
    <row r="3515" spans="1:7" x14ac:dyDescent="0.35">
      <c r="A3515" t="s">
        <v>10</v>
      </c>
      <c r="B3515" t="s">
        <v>9</v>
      </c>
      <c r="C3515" t="s">
        <v>8327</v>
      </c>
      <c r="D3515" s="2">
        <v>492043.06</v>
      </c>
      <c r="E3515" s="3">
        <f t="shared" si="108"/>
        <v>2.227125336012123E-3</v>
      </c>
      <c r="F3515" s="3">
        <f t="shared" si="109"/>
        <v>84.888008252877157</v>
      </c>
      <c r="G3515" t="s">
        <v>14473</v>
      </c>
    </row>
    <row r="3516" spans="1:7" x14ac:dyDescent="0.35">
      <c r="A3516" t="s">
        <v>3</v>
      </c>
      <c r="B3516" t="s">
        <v>6</v>
      </c>
      <c r="C3516" s="7" t="s">
        <v>497</v>
      </c>
      <c r="D3516" s="2">
        <v>491596.72</v>
      </c>
      <c r="E3516" s="3">
        <f t="shared" si="108"/>
        <v>2.2251050755851686E-3</v>
      </c>
      <c r="F3516" s="3">
        <f t="shared" si="109"/>
        <v>84.890233357952738</v>
      </c>
      <c r="G3516" t="s">
        <v>14480</v>
      </c>
    </row>
    <row r="3517" spans="1:7" x14ac:dyDescent="0.35">
      <c r="A3517" t="s">
        <v>3</v>
      </c>
      <c r="B3517" t="s">
        <v>9</v>
      </c>
      <c r="C3517" s="8" t="s">
        <v>7163</v>
      </c>
      <c r="D3517" s="2">
        <v>491433.95</v>
      </c>
      <c r="E3517" s="3">
        <f t="shared" si="108"/>
        <v>2.2243683327664758E-3</v>
      </c>
      <c r="F3517" s="3">
        <f t="shared" si="109"/>
        <v>84.8924577262855</v>
      </c>
      <c r="G3517" t="s">
        <v>14480</v>
      </c>
    </row>
    <row r="3518" spans="1:7" x14ac:dyDescent="0.35">
      <c r="A3518" t="s">
        <v>10</v>
      </c>
      <c r="B3518" t="s">
        <v>134</v>
      </c>
      <c r="C3518" s="13" t="s">
        <v>7249</v>
      </c>
      <c r="D3518" s="2">
        <v>491271.02</v>
      </c>
      <c r="E3518" s="3">
        <f t="shared" si="108"/>
        <v>2.2236308657427634E-3</v>
      </c>
      <c r="F3518" s="3">
        <f t="shared" si="109"/>
        <v>84.894681357151242</v>
      </c>
      <c r="G3518" t="s">
        <v>14480</v>
      </c>
    </row>
    <row r="3519" spans="1:7" x14ac:dyDescent="0.35">
      <c r="A3519" t="s">
        <v>10</v>
      </c>
      <c r="B3519" t="s">
        <v>6</v>
      </c>
      <c r="C3519" t="s">
        <v>13198</v>
      </c>
      <c r="D3519" s="2">
        <v>491051.93</v>
      </c>
      <c r="E3519" s="3">
        <f t="shared" si="108"/>
        <v>2.2226392027572782E-3</v>
      </c>
      <c r="F3519" s="3">
        <f t="shared" si="109"/>
        <v>84.896903996353998</v>
      </c>
      <c r="G3519" t="s">
        <v>14473</v>
      </c>
    </row>
    <row r="3520" spans="1:7" x14ac:dyDescent="0.35">
      <c r="A3520" t="s">
        <v>3</v>
      </c>
      <c r="B3520" t="s">
        <v>96</v>
      </c>
      <c r="C3520" s="8" t="s">
        <v>766</v>
      </c>
      <c r="D3520" s="2">
        <v>490901.65</v>
      </c>
      <c r="E3520" s="3">
        <f t="shared" si="108"/>
        <v>2.2219589931929038E-3</v>
      </c>
      <c r="F3520" s="3">
        <f t="shared" si="109"/>
        <v>84.899125955347188</v>
      </c>
      <c r="G3520" t="s">
        <v>14480</v>
      </c>
    </row>
    <row r="3521" spans="1:7" x14ac:dyDescent="0.35">
      <c r="A3521" t="s">
        <v>3</v>
      </c>
      <c r="B3521" t="s">
        <v>9</v>
      </c>
      <c r="C3521" t="s">
        <v>1761</v>
      </c>
      <c r="D3521" s="2">
        <v>490823.4</v>
      </c>
      <c r="E3521" s="3">
        <f t="shared" si="108"/>
        <v>2.2216048116756545E-3</v>
      </c>
      <c r="F3521" s="3">
        <f t="shared" si="109"/>
        <v>84.901347560158868</v>
      </c>
      <c r="G3521" t="s">
        <v>14480</v>
      </c>
    </row>
    <row r="3522" spans="1:7" x14ac:dyDescent="0.35">
      <c r="A3522" t="s">
        <v>10</v>
      </c>
      <c r="B3522" t="s">
        <v>53</v>
      </c>
      <c r="C3522" s="7" t="s">
        <v>1363</v>
      </c>
      <c r="D3522" s="2">
        <v>490597.02</v>
      </c>
      <c r="E3522" s="3">
        <f t="shared" si="108"/>
        <v>2.2205801520989777E-3</v>
      </c>
      <c r="F3522" s="3">
        <f t="shared" si="109"/>
        <v>84.903568140310966</v>
      </c>
      <c r="G3522" t="s">
        <v>14480</v>
      </c>
    </row>
    <row r="3523" spans="1:7" x14ac:dyDescent="0.35">
      <c r="A3523" t="s">
        <v>3</v>
      </c>
      <c r="B3523" t="s">
        <v>6</v>
      </c>
      <c r="C3523" t="s">
        <v>2428</v>
      </c>
      <c r="D3523" s="2">
        <v>490486.65</v>
      </c>
      <c r="E3523" s="3">
        <f t="shared" ref="E3523:E3586" si="110">(D3523/$D$29638)*100</f>
        <v>2.2200805864241043E-3</v>
      </c>
      <c r="F3523" s="3">
        <f t="shared" si="109"/>
        <v>84.905788220897392</v>
      </c>
      <c r="G3523" t="s">
        <v>14473</v>
      </c>
    </row>
    <row r="3524" spans="1:7" x14ac:dyDescent="0.35">
      <c r="A3524" t="s">
        <v>3</v>
      </c>
      <c r="B3524" t="s">
        <v>143</v>
      </c>
      <c r="C3524" t="s">
        <v>5948</v>
      </c>
      <c r="D3524" s="2">
        <v>490372.56</v>
      </c>
      <c r="E3524" s="3">
        <f t="shared" si="110"/>
        <v>2.2195641829825322E-3</v>
      </c>
      <c r="F3524" s="3">
        <f t="shared" ref="F3524:F3587" si="111">E3524+F3523</f>
        <v>84.908007785080372</v>
      </c>
      <c r="G3524" t="s">
        <v>14473</v>
      </c>
    </row>
    <row r="3525" spans="1:7" x14ac:dyDescent="0.35">
      <c r="A3525" t="s">
        <v>10</v>
      </c>
      <c r="B3525" t="s">
        <v>23</v>
      </c>
      <c r="C3525" t="s">
        <v>2473</v>
      </c>
      <c r="D3525" s="2">
        <v>490330.86</v>
      </c>
      <c r="E3525" s="3">
        <f t="shared" si="110"/>
        <v>2.219375437049378E-3</v>
      </c>
      <c r="F3525" s="3">
        <f t="shared" si="111"/>
        <v>84.910227160517422</v>
      </c>
      <c r="G3525" t="s">
        <v>14480</v>
      </c>
    </row>
    <row r="3526" spans="1:7" x14ac:dyDescent="0.35">
      <c r="A3526" t="s">
        <v>3</v>
      </c>
      <c r="B3526" t="s">
        <v>79</v>
      </c>
      <c r="C3526" t="s">
        <v>2438</v>
      </c>
      <c r="D3526" s="2">
        <v>490267.45</v>
      </c>
      <c r="E3526" s="3">
        <f t="shared" si="110"/>
        <v>2.219088425547668E-3</v>
      </c>
      <c r="F3526" s="3">
        <f t="shared" si="111"/>
        <v>84.91244624894297</v>
      </c>
      <c r="G3526" t="s">
        <v>14473</v>
      </c>
    </row>
    <row r="3527" spans="1:7" x14ac:dyDescent="0.35">
      <c r="A3527" t="s">
        <v>3</v>
      </c>
      <c r="B3527" t="s">
        <v>13</v>
      </c>
      <c r="C3527" t="s">
        <v>762</v>
      </c>
      <c r="D3527" s="2">
        <v>490226.61</v>
      </c>
      <c r="E3527" s="3">
        <f t="shared" si="110"/>
        <v>2.2189035722164924E-3</v>
      </c>
      <c r="F3527" s="3">
        <f t="shared" si="111"/>
        <v>84.914665152515184</v>
      </c>
      <c r="G3527" t="s">
        <v>14473</v>
      </c>
    </row>
    <row r="3528" spans="1:7" x14ac:dyDescent="0.35">
      <c r="A3528" t="s">
        <v>10</v>
      </c>
      <c r="B3528" t="s">
        <v>9</v>
      </c>
      <c r="C3528" t="s">
        <v>4490</v>
      </c>
      <c r="D3528" s="2">
        <v>490118.28</v>
      </c>
      <c r="E3528" s="3">
        <f t="shared" si="110"/>
        <v>2.2184132401556157E-3</v>
      </c>
      <c r="F3528" s="3">
        <f t="shared" si="111"/>
        <v>84.916883565755342</v>
      </c>
      <c r="G3528" t="s">
        <v>14473</v>
      </c>
    </row>
    <row r="3529" spans="1:7" x14ac:dyDescent="0.35">
      <c r="A3529" t="s">
        <v>10</v>
      </c>
      <c r="B3529" t="s">
        <v>13</v>
      </c>
      <c r="C3529" t="s">
        <v>13206</v>
      </c>
      <c r="D3529" s="2">
        <v>489860.55</v>
      </c>
      <c r="E3529" s="3">
        <f t="shared" si="110"/>
        <v>2.2172466816579701E-3</v>
      </c>
      <c r="F3529" s="3">
        <f t="shared" si="111"/>
        <v>84.919100812436994</v>
      </c>
      <c r="G3529" t="s">
        <v>14473</v>
      </c>
    </row>
    <row r="3530" spans="1:7" x14ac:dyDescent="0.35">
      <c r="A3530" t="s">
        <v>3</v>
      </c>
      <c r="B3530" t="s">
        <v>13</v>
      </c>
      <c r="C3530" t="s">
        <v>1531</v>
      </c>
      <c r="D3530" s="2">
        <v>489729.97</v>
      </c>
      <c r="E3530" s="3">
        <f t="shared" si="110"/>
        <v>2.2166556398365966E-3</v>
      </c>
      <c r="F3530" s="3">
        <f t="shared" si="111"/>
        <v>84.921317468076836</v>
      </c>
      <c r="G3530" t="s">
        <v>14473</v>
      </c>
    </row>
    <row r="3531" spans="1:7" x14ac:dyDescent="0.35">
      <c r="A3531" t="s">
        <v>3</v>
      </c>
      <c r="B3531" t="s">
        <v>6</v>
      </c>
      <c r="C3531" t="s">
        <v>951</v>
      </c>
      <c r="D3531" s="2">
        <v>489671.26</v>
      </c>
      <c r="E3531" s="3">
        <f t="shared" si="110"/>
        <v>2.2163899018573289E-3</v>
      </c>
      <c r="F3531" s="3">
        <f t="shared" si="111"/>
        <v>84.923533857978697</v>
      </c>
      <c r="G3531" t="s">
        <v>14473</v>
      </c>
    </row>
    <row r="3532" spans="1:7" x14ac:dyDescent="0.35">
      <c r="A3532" t="s">
        <v>3</v>
      </c>
      <c r="B3532" t="s">
        <v>200</v>
      </c>
      <c r="C3532" t="s">
        <v>3980</v>
      </c>
      <c r="D3532" s="2">
        <v>489654.62</v>
      </c>
      <c r="E3532" s="3">
        <f t="shared" si="110"/>
        <v>2.2163145845353217E-3</v>
      </c>
      <c r="F3532" s="3">
        <f t="shared" si="111"/>
        <v>84.925750172563227</v>
      </c>
      <c r="G3532" t="s">
        <v>14473</v>
      </c>
    </row>
    <row r="3533" spans="1:7" x14ac:dyDescent="0.35">
      <c r="A3533" t="s">
        <v>10</v>
      </c>
      <c r="B3533" t="s">
        <v>9</v>
      </c>
      <c r="C3533" t="s">
        <v>8304</v>
      </c>
      <c r="D3533" s="2">
        <v>489630.64</v>
      </c>
      <c r="E3533" s="3">
        <f t="shared" si="110"/>
        <v>2.2162060443080547E-3</v>
      </c>
      <c r="F3533" s="3">
        <f t="shared" si="111"/>
        <v>84.927966378607536</v>
      </c>
      <c r="G3533" t="s">
        <v>14480</v>
      </c>
    </row>
    <row r="3534" spans="1:7" x14ac:dyDescent="0.35">
      <c r="A3534" t="s">
        <v>10</v>
      </c>
      <c r="B3534" t="s">
        <v>9</v>
      </c>
      <c r="C3534" t="s">
        <v>10127</v>
      </c>
      <c r="D3534" s="2">
        <v>489583.07</v>
      </c>
      <c r="E3534" s="3">
        <f t="shared" si="110"/>
        <v>2.2159907291032553E-3</v>
      </c>
      <c r="F3534" s="3">
        <f t="shared" si="111"/>
        <v>84.930182369336634</v>
      </c>
      <c r="G3534" t="s">
        <v>14480</v>
      </c>
    </row>
    <row r="3535" spans="1:7" x14ac:dyDescent="0.35">
      <c r="A3535" t="s">
        <v>3</v>
      </c>
      <c r="B3535" t="s">
        <v>8</v>
      </c>
      <c r="C3535" t="s">
        <v>2302</v>
      </c>
      <c r="D3535" s="2">
        <v>489464.32000000001</v>
      </c>
      <c r="E3535" s="3">
        <f t="shared" si="110"/>
        <v>2.215453233190496E-3</v>
      </c>
      <c r="F3535" s="3">
        <f t="shared" si="111"/>
        <v>84.932397822569826</v>
      </c>
      <c r="G3535" t="s">
        <v>14480</v>
      </c>
    </row>
    <row r="3536" spans="1:7" x14ac:dyDescent="0.35">
      <c r="A3536" t="s">
        <v>10</v>
      </c>
      <c r="B3536" t="s">
        <v>68</v>
      </c>
      <c r="C3536" t="s">
        <v>257</v>
      </c>
      <c r="D3536" s="2">
        <v>489157.01</v>
      </c>
      <c r="E3536" s="3">
        <f t="shared" si="110"/>
        <v>2.2140622616624965E-3</v>
      </c>
      <c r="F3536" s="3">
        <f t="shared" si="111"/>
        <v>84.934611884831483</v>
      </c>
      <c r="G3536" t="s">
        <v>14473</v>
      </c>
    </row>
    <row r="3537" spans="1:7" x14ac:dyDescent="0.35">
      <c r="A3537" t="s">
        <v>10</v>
      </c>
      <c r="B3537" t="s">
        <v>9</v>
      </c>
      <c r="C3537" t="s">
        <v>4124</v>
      </c>
      <c r="D3537" s="2">
        <v>489086.19</v>
      </c>
      <c r="E3537" s="3">
        <f t="shared" si="110"/>
        <v>2.2137417104158307E-3</v>
      </c>
      <c r="F3537" s="3">
        <f t="shared" si="111"/>
        <v>84.936825626541903</v>
      </c>
      <c r="G3537" t="s">
        <v>14480</v>
      </c>
    </row>
    <row r="3538" spans="1:7" x14ac:dyDescent="0.35">
      <c r="A3538" t="s">
        <v>10</v>
      </c>
      <c r="B3538" t="s">
        <v>9</v>
      </c>
      <c r="C3538" s="8" t="s">
        <v>12047</v>
      </c>
      <c r="D3538" s="2">
        <v>489041.42</v>
      </c>
      <c r="E3538" s="3">
        <f t="shared" si="110"/>
        <v>2.2135390687988686E-3</v>
      </c>
      <c r="F3538" s="3">
        <f t="shared" si="111"/>
        <v>84.939039165610708</v>
      </c>
      <c r="G3538" t="s">
        <v>14480</v>
      </c>
    </row>
    <row r="3539" spans="1:7" x14ac:dyDescent="0.35">
      <c r="A3539" t="s">
        <v>10</v>
      </c>
      <c r="B3539" t="s">
        <v>15</v>
      </c>
      <c r="C3539" s="7" t="s">
        <v>2191</v>
      </c>
      <c r="D3539" s="2">
        <v>488895.95</v>
      </c>
      <c r="E3539" s="3">
        <f t="shared" si="110"/>
        <v>2.2128806306478872E-3</v>
      </c>
      <c r="F3539" s="3">
        <f t="shared" si="111"/>
        <v>84.94125204624136</v>
      </c>
      <c r="G3539" t="s">
        <v>14480</v>
      </c>
    </row>
    <row r="3540" spans="1:7" x14ac:dyDescent="0.35">
      <c r="A3540" t="s">
        <v>3</v>
      </c>
      <c r="B3540" t="s">
        <v>40</v>
      </c>
      <c r="C3540" s="6" t="s">
        <v>2332</v>
      </c>
      <c r="D3540" s="2">
        <v>488883.83</v>
      </c>
      <c r="E3540" s="3">
        <f t="shared" si="110"/>
        <v>2.2128257721176756E-3</v>
      </c>
      <c r="F3540" s="3">
        <f t="shared" si="111"/>
        <v>84.943464872013479</v>
      </c>
      <c r="G3540" t="s">
        <v>14473</v>
      </c>
    </row>
    <row r="3541" spans="1:7" x14ac:dyDescent="0.35">
      <c r="A3541" t="s">
        <v>10</v>
      </c>
      <c r="B3541" t="s">
        <v>9</v>
      </c>
      <c r="C3541" t="s">
        <v>1447</v>
      </c>
      <c r="D3541" s="2">
        <v>488784.33</v>
      </c>
      <c r="E3541" s="3">
        <f t="shared" si="110"/>
        <v>2.2123754071213006E-3</v>
      </c>
      <c r="F3541" s="3">
        <f t="shared" si="111"/>
        <v>84.945677247420605</v>
      </c>
      <c r="G3541" t="s">
        <v>14480</v>
      </c>
    </row>
    <row r="3542" spans="1:7" x14ac:dyDescent="0.35">
      <c r="A3542" t="s">
        <v>3</v>
      </c>
      <c r="B3542" t="s">
        <v>29</v>
      </c>
      <c r="C3542" t="s">
        <v>1643</v>
      </c>
      <c r="D3542" s="2">
        <v>488771.31</v>
      </c>
      <c r="E3542" s="3">
        <f t="shared" si="110"/>
        <v>2.2123164749378553E-3</v>
      </c>
      <c r="F3542" s="3">
        <f t="shared" si="111"/>
        <v>84.947889563895544</v>
      </c>
      <c r="G3542" t="s">
        <v>14480</v>
      </c>
    </row>
    <row r="3543" spans="1:7" x14ac:dyDescent="0.35">
      <c r="A3543" t="s">
        <v>3</v>
      </c>
      <c r="B3543" t="s">
        <v>9</v>
      </c>
      <c r="C3543" t="s">
        <v>5925</v>
      </c>
      <c r="D3543" s="2">
        <v>488758.94</v>
      </c>
      <c r="E3543" s="3">
        <f t="shared" si="110"/>
        <v>2.2122604848373011E-3</v>
      </c>
      <c r="F3543" s="3">
        <f t="shared" si="111"/>
        <v>84.950101824380383</v>
      </c>
      <c r="G3543" t="s">
        <v>14473</v>
      </c>
    </row>
    <row r="3544" spans="1:7" x14ac:dyDescent="0.35">
      <c r="A3544" t="s">
        <v>3</v>
      </c>
      <c r="B3544" t="s">
        <v>1602</v>
      </c>
      <c r="C3544" t="s">
        <v>6041</v>
      </c>
      <c r="D3544" s="2">
        <v>488533.46</v>
      </c>
      <c r="E3544" s="3">
        <f t="shared" si="110"/>
        <v>2.2112398989138577E-3</v>
      </c>
      <c r="F3544" s="3">
        <f t="shared" si="111"/>
        <v>84.952313064279295</v>
      </c>
      <c r="G3544" t="s">
        <v>14473</v>
      </c>
    </row>
    <row r="3545" spans="1:7" x14ac:dyDescent="0.35">
      <c r="A3545" t="s">
        <v>3</v>
      </c>
      <c r="B3545" t="s">
        <v>9</v>
      </c>
      <c r="C3545" s="8" t="s">
        <v>12443</v>
      </c>
      <c r="D3545" s="2">
        <v>488431.23</v>
      </c>
      <c r="E3545" s="3">
        <f t="shared" si="110"/>
        <v>2.210777177169341E-3</v>
      </c>
      <c r="F3545" s="3">
        <f t="shared" si="111"/>
        <v>84.954523841456464</v>
      </c>
      <c r="G3545" t="s">
        <v>14480</v>
      </c>
    </row>
    <row r="3546" spans="1:7" x14ac:dyDescent="0.35">
      <c r="A3546" t="s">
        <v>10</v>
      </c>
      <c r="B3546" t="s">
        <v>9</v>
      </c>
      <c r="C3546" t="s">
        <v>5276</v>
      </c>
      <c r="D3546" s="2">
        <v>488382.6</v>
      </c>
      <c r="E3546" s="3">
        <f t="shared" si="110"/>
        <v>2.2105570641062881E-3</v>
      </c>
      <c r="F3546" s="3">
        <f t="shared" si="111"/>
        <v>84.956734398520567</v>
      </c>
      <c r="G3546" t="s">
        <v>14480</v>
      </c>
    </row>
    <row r="3547" spans="1:7" x14ac:dyDescent="0.35">
      <c r="A3547" t="s">
        <v>10</v>
      </c>
      <c r="B3547" t="s">
        <v>8</v>
      </c>
      <c r="C3547" t="s">
        <v>1349</v>
      </c>
      <c r="D3547" s="2">
        <v>488357.16</v>
      </c>
      <c r="E3547" s="3">
        <f t="shared" si="110"/>
        <v>2.2104419155082201E-3</v>
      </c>
      <c r="F3547" s="3">
        <f t="shared" si="111"/>
        <v>84.958944840436075</v>
      </c>
      <c r="G3547" t="s">
        <v>14480</v>
      </c>
    </row>
    <row r="3548" spans="1:7" x14ac:dyDescent="0.35">
      <c r="A3548" t="s">
        <v>10</v>
      </c>
      <c r="B3548" t="s">
        <v>13</v>
      </c>
      <c r="C3548" t="s">
        <v>1536</v>
      </c>
      <c r="D3548" s="2">
        <v>488343.35</v>
      </c>
      <c r="E3548" s="3">
        <f t="shared" si="110"/>
        <v>2.2103794075624922E-3</v>
      </c>
      <c r="F3548" s="3">
        <f t="shared" si="111"/>
        <v>84.961155219843633</v>
      </c>
      <c r="G3548" t="s">
        <v>14473</v>
      </c>
    </row>
    <row r="3549" spans="1:7" x14ac:dyDescent="0.35">
      <c r="A3549" t="s">
        <v>10</v>
      </c>
      <c r="B3549" t="s">
        <v>1275</v>
      </c>
      <c r="C3549" t="s">
        <v>4991</v>
      </c>
      <c r="D3549" s="2">
        <v>488144.11</v>
      </c>
      <c r="E3549" s="3">
        <f t="shared" si="110"/>
        <v>2.2094775912622133E-3</v>
      </c>
      <c r="F3549" s="3">
        <f t="shared" si="111"/>
        <v>84.963364697434898</v>
      </c>
      <c r="G3549" t="s">
        <v>14473</v>
      </c>
    </row>
    <row r="3550" spans="1:7" x14ac:dyDescent="0.35">
      <c r="A3550" t="s">
        <v>3</v>
      </c>
      <c r="B3550" t="s">
        <v>16</v>
      </c>
      <c r="C3550" t="s">
        <v>10618</v>
      </c>
      <c r="D3550" s="2">
        <v>487974.59</v>
      </c>
      <c r="E3550" s="3">
        <f t="shared" si="110"/>
        <v>2.208710296044269E-3</v>
      </c>
      <c r="F3550" s="3">
        <f t="shared" si="111"/>
        <v>84.965573407730943</v>
      </c>
      <c r="G3550" t="s">
        <v>14473</v>
      </c>
    </row>
    <row r="3551" spans="1:7" x14ac:dyDescent="0.35">
      <c r="A3551" t="s">
        <v>3</v>
      </c>
      <c r="B3551" t="s">
        <v>9</v>
      </c>
      <c r="C3551" t="s">
        <v>1345</v>
      </c>
      <c r="D3551" s="2">
        <v>487915</v>
      </c>
      <c r="E3551" s="3">
        <f t="shared" si="110"/>
        <v>2.2084405749373945E-3</v>
      </c>
      <c r="F3551" s="3">
        <f t="shared" si="111"/>
        <v>84.967781848305876</v>
      </c>
      <c r="G3551" t="s">
        <v>14473</v>
      </c>
    </row>
    <row r="3552" spans="1:7" x14ac:dyDescent="0.35">
      <c r="A3552" t="s">
        <v>3</v>
      </c>
      <c r="B3552" t="s">
        <v>9</v>
      </c>
      <c r="C3552" t="s">
        <v>4027</v>
      </c>
      <c r="D3552" s="2">
        <v>487829.5</v>
      </c>
      <c r="E3552" s="3">
        <f t="shared" si="110"/>
        <v>2.2080535778802083E-3</v>
      </c>
      <c r="F3552" s="3">
        <f t="shared" si="111"/>
        <v>84.96998990188375</v>
      </c>
      <c r="G3552" t="s">
        <v>14473</v>
      </c>
    </row>
    <row r="3553" spans="1:7" x14ac:dyDescent="0.35">
      <c r="A3553" t="s">
        <v>3</v>
      </c>
      <c r="B3553" t="s">
        <v>6</v>
      </c>
      <c r="C3553" t="s">
        <v>4062</v>
      </c>
      <c r="D3553" s="2">
        <v>487813.85</v>
      </c>
      <c r="E3553" s="3">
        <f t="shared" si="110"/>
        <v>2.2079827415767582E-3</v>
      </c>
      <c r="F3553" s="3">
        <f t="shared" si="111"/>
        <v>84.972197884625331</v>
      </c>
      <c r="G3553" t="s">
        <v>14473</v>
      </c>
    </row>
    <row r="3554" spans="1:7" x14ac:dyDescent="0.35">
      <c r="A3554" t="s">
        <v>10</v>
      </c>
      <c r="B3554" t="s">
        <v>33</v>
      </c>
      <c r="C3554" s="7" t="s">
        <v>7869</v>
      </c>
      <c r="D3554" s="2">
        <v>487792.17</v>
      </c>
      <c r="E3554" s="3">
        <f t="shared" si="110"/>
        <v>2.2078846117966435E-3</v>
      </c>
      <c r="F3554" s="3">
        <f t="shared" si="111"/>
        <v>84.974405769237123</v>
      </c>
      <c r="G3554" t="s">
        <v>14480</v>
      </c>
    </row>
    <row r="3555" spans="1:7" x14ac:dyDescent="0.35">
      <c r="A3555" t="s">
        <v>3</v>
      </c>
      <c r="B3555" t="s">
        <v>8</v>
      </c>
      <c r="C3555" t="s">
        <v>4361</v>
      </c>
      <c r="D3555" s="2">
        <v>487744.66</v>
      </c>
      <c r="E3555" s="3">
        <f t="shared" si="110"/>
        <v>2.2076695681687263E-3</v>
      </c>
      <c r="F3555" s="3">
        <f t="shared" si="111"/>
        <v>84.976613438805288</v>
      </c>
      <c r="G3555" t="s">
        <v>14473</v>
      </c>
    </row>
    <row r="3556" spans="1:7" x14ac:dyDescent="0.35">
      <c r="A3556" t="s">
        <v>10</v>
      </c>
      <c r="B3556" t="s">
        <v>23</v>
      </c>
      <c r="C3556" t="s">
        <v>8389</v>
      </c>
      <c r="D3556" s="2">
        <v>487678.81</v>
      </c>
      <c r="E3556" s="3">
        <f t="shared" si="110"/>
        <v>2.2073715125404719E-3</v>
      </c>
      <c r="F3556" s="3">
        <f t="shared" si="111"/>
        <v>84.978820810317828</v>
      </c>
      <c r="G3556" t="s">
        <v>14473</v>
      </c>
    </row>
    <row r="3557" spans="1:7" x14ac:dyDescent="0.35">
      <c r="A3557" t="s">
        <v>10</v>
      </c>
      <c r="B3557" t="s">
        <v>16</v>
      </c>
      <c r="C3557" t="s">
        <v>779</v>
      </c>
      <c r="D3557" s="2">
        <v>487620.1</v>
      </c>
      <c r="E3557" s="3">
        <f t="shared" si="110"/>
        <v>2.2071057745612038E-3</v>
      </c>
      <c r="F3557" s="3">
        <f t="shared" si="111"/>
        <v>84.981027916092387</v>
      </c>
      <c r="G3557" t="s">
        <v>14473</v>
      </c>
    </row>
    <row r="3558" spans="1:7" x14ac:dyDescent="0.35">
      <c r="A3558" t="s">
        <v>3</v>
      </c>
      <c r="B3558" t="s">
        <v>134</v>
      </c>
      <c r="C3558" t="s">
        <v>3145</v>
      </c>
      <c r="D3558" s="2">
        <v>487540.11</v>
      </c>
      <c r="E3558" s="3">
        <f t="shared" si="110"/>
        <v>2.2067437173143695E-3</v>
      </c>
      <c r="F3558" s="3">
        <f t="shared" si="111"/>
        <v>84.983234659809696</v>
      </c>
      <c r="G3558" t="s">
        <v>14480</v>
      </c>
    </row>
    <row r="3559" spans="1:7" x14ac:dyDescent="0.35">
      <c r="A3559" t="s">
        <v>3</v>
      </c>
      <c r="B3559" t="s">
        <v>28</v>
      </c>
      <c r="C3559" t="s">
        <v>11207</v>
      </c>
      <c r="D3559" s="2">
        <v>487323.25</v>
      </c>
      <c r="E3559" s="3">
        <f t="shared" si="110"/>
        <v>2.2057621479363411E-3</v>
      </c>
      <c r="F3559" s="3">
        <f t="shared" si="111"/>
        <v>84.985440421957634</v>
      </c>
      <c r="G3559" t="s">
        <v>14473</v>
      </c>
    </row>
    <row r="3560" spans="1:7" x14ac:dyDescent="0.35">
      <c r="A3560" t="s">
        <v>3</v>
      </c>
      <c r="B3560" t="s">
        <v>23</v>
      </c>
      <c r="C3560" t="s">
        <v>10591</v>
      </c>
      <c r="D3560" s="2">
        <v>487315</v>
      </c>
      <c r="E3560" s="3">
        <f t="shared" si="110"/>
        <v>2.2057248061150333E-3</v>
      </c>
      <c r="F3560" s="3">
        <f t="shared" si="111"/>
        <v>84.987646146763751</v>
      </c>
      <c r="G3560" t="s">
        <v>14480</v>
      </c>
    </row>
    <row r="3561" spans="1:7" x14ac:dyDescent="0.35">
      <c r="A3561" t="s">
        <v>3</v>
      </c>
      <c r="B3561" t="s">
        <v>6</v>
      </c>
      <c r="C3561" t="s">
        <v>6432</v>
      </c>
      <c r="D3561" s="2">
        <v>487123.4</v>
      </c>
      <c r="E3561" s="3">
        <f t="shared" si="110"/>
        <v>2.2048575706044263E-3</v>
      </c>
      <c r="F3561" s="3">
        <f t="shared" si="111"/>
        <v>84.989851004334355</v>
      </c>
      <c r="G3561" t="s">
        <v>14473</v>
      </c>
    </row>
    <row r="3562" spans="1:7" x14ac:dyDescent="0.35">
      <c r="A3562" t="s">
        <v>10</v>
      </c>
      <c r="B3562" t="s">
        <v>9</v>
      </c>
      <c r="C3562" t="s">
        <v>8896</v>
      </c>
      <c r="D3562" s="2">
        <v>487114.81</v>
      </c>
      <c r="E3562" s="3">
        <f t="shared" si="110"/>
        <v>2.2048186898474529E-3</v>
      </c>
      <c r="F3562" s="3">
        <f t="shared" si="111"/>
        <v>84.992055823024202</v>
      </c>
      <c r="G3562" t="s">
        <v>14480</v>
      </c>
    </row>
    <row r="3563" spans="1:7" x14ac:dyDescent="0.35">
      <c r="A3563" t="s">
        <v>10</v>
      </c>
      <c r="B3563" t="s">
        <v>9</v>
      </c>
      <c r="C3563" t="s">
        <v>4488</v>
      </c>
      <c r="D3563" s="2">
        <v>486858.71</v>
      </c>
      <c r="E3563" s="3">
        <f t="shared" si="110"/>
        <v>2.2036595091884416E-3</v>
      </c>
      <c r="F3563" s="3">
        <f t="shared" si="111"/>
        <v>84.994259482533394</v>
      </c>
      <c r="G3563" t="s">
        <v>14480</v>
      </c>
    </row>
    <row r="3564" spans="1:7" x14ac:dyDescent="0.35">
      <c r="A3564" t="s">
        <v>10</v>
      </c>
      <c r="B3564" t="s">
        <v>9</v>
      </c>
      <c r="C3564" t="s">
        <v>7239</v>
      </c>
      <c r="D3564" s="2">
        <v>486705.46</v>
      </c>
      <c r="E3564" s="3">
        <f t="shared" si="110"/>
        <v>2.2029658565683968E-3</v>
      </c>
      <c r="F3564" s="3">
        <f t="shared" si="111"/>
        <v>84.996462448389963</v>
      </c>
      <c r="G3564" t="s">
        <v>14480</v>
      </c>
    </row>
    <row r="3565" spans="1:7" x14ac:dyDescent="0.35">
      <c r="A3565" t="s">
        <v>10</v>
      </c>
      <c r="B3565" t="s">
        <v>55</v>
      </c>
      <c r="C3565" t="s">
        <v>188</v>
      </c>
      <c r="D3565" s="2">
        <v>486685.52</v>
      </c>
      <c r="E3565" s="3">
        <f t="shared" si="110"/>
        <v>2.2028756025178667E-3</v>
      </c>
      <c r="F3565" s="3">
        <f t="shared" si="111"/>
        <v>84.998665323992483</v>
      </c>
      <c r="G3565" t="s">
        <v>14473</v>
      </c>
    </row>
    <row r="3566" spans="1:7" x14ac:dyDescent="0.35">
      <c r="A3566" t="s">
        <v>10</v>
      </c>
      <c r="B3566" t="s">
        <v>32</v>
      </c>
      <c r="C3566" t="s">
        <v>8632</v>
      </c>
      <c r="D3566" s="2">
        <v>486402.02</v>
      </c>
      <c r="E3566" s="3">
        <f t="shared" si="110"/>
        <v>2.201592401749301E-3</v>
      </c>
      <c r="F3566" s="3">
        <f t="shared" si="111"/>
        <v>85.00086691639423</v>
      </c>
      <c r="G3566" t="s">
        <v>14473</v>
      </c>
    </row>
    <row r="3567" spans="1:7" x14ac:dyDescent="0.35">
      <c r="A3567" t="s">
        <v>3</v>
      </c>
      <c r="B3567" t="s">
        <v>32</v>
      </c>
      <c r="C3567" t="s">
        <v>744</v>
      </c>
      <c r="D3567" s="2">
        <v>486346.04</v>
      </c>
      <c r="E3567" s="3">
        <f t="shared" si="110"/>
        <v>2.2013390205181745E-3</v>
      </c>
      <c r="F3567" s="3">
        <f t="shared" si="111"/>
        <v>85.003068255414746</v>
      </c>
      <c r="G3567" t="s">
        <v>14473</v>
      </c>
    </row>
    <row r="3568" spans="1:7" x14ac:dyDescent="0.35">
      <c r="A3568" t="s">
        <v>10</v>
      </c>
      <c r="B3568" t="s">
        <v>122</v>
      </c>
      <c r="C3568" s="8" t="s">
        <v>6162</v>
      </c>
      <c r="D3568" s="2">
        <v>485744.6</v>
      </c>
      <c r="E3568" s="3">
        <f t="shared" si="110"/>
        <v>2.1986167338506396E-3</v>
      </c>
      <c r="F3568" s="3">
        <f t="shared" si="111"/>
        <v>85.005266872148596</v>
      </c>
      <c r="G3568" t="s">
        <v>14480</v>
      </c>
    </row>
    <row r="3569" spans="1:7" x14ac:dyDescent="0.35">
      <c r="A3569" t="s">
        <v>10</v>
      </c>
      <c r="B3569" t="s">
        <v>143</v>
      </c>
      <c r="C3569" t="s">
        <v>5948</v>
      </c>
      <c r="D3569" s="2">
        <v>485165.12</v>
      </c>
      <c r="E3569" s="3">
        <f t="shared" si="110"/>
        <v>2.1959938443220028E-3</v>
      </c>
      <c r="F3569" s="3">
        <f t="shared" si="111"/>
        <v>85.00746286599292</v>
      </c>
      <c r="G3569" t="s">
        <v>14473</v>
      </c>
    </row>
    <row r="3570" spans="1:7" x14ac:dyDescent="0.35">
      <c r="A3570" t="s">
        <v>3</v>
      </c>
      <c r="B3570" t="s">
        <v>33</v>
      </c>
      <c r="C3570" t="s">
        <v>21</v>
      </c>
      <c r="D3570" s="2">
        <v>485078.74</v>
      </c>
      <c r="E3570" s="3">
        <f t="shared" si="110"/>
        <v>2.1956028641372106E-3</v>
      </c>
      <c r="F3570" s="3">
        <f t="shared" si="111"/>
        <v>85.009658468857054</v>
      </c>
      <c r="G3570" t="s">
        <v>14473</v>
      </c>
    </row>
    <row r="3571" spans="1:7" x14ac:dyDescent="0.35">
      <c r="A3571" t="s">
        <v>3</v>
      </c>
      <c r="B3571" t="s">
        <v>9</v>
      </c>
      <c r="C3571" t="s">
        <v>5325</v>
      </c>
      <c r="D3571" s="2">
        <v>485006.3</v>
      </c>
      <c r="E3571" s="3">
        <f t="shared" si="110"/>
        <v>2.195274980314724E-3</v>
      </c>
      <c r="F3571" s="3">
        <f t="shared" si="111"/>
        <v>85.011853743837364</v>
      </c>
      <c r="G3571" t="s">
        <v>14480</v>
      </c>
    </row>
    <row r="3572" spans="1:7" x14ac:dyDescent="0.35">
      <c r="A3572" t="s">
        <v>3</v>
      </c>
      <c r="B3572" t="s">
        <v>134</v>
      </c>
      <c r="C3572" t="s">
        <v>12228</v>
      </c>
      <c r="D3572" s="2">
        <v>484812.88</v>
      </c>
      <c r="E3572" s="3">
        <f t="shared" si="110"/>
        <v>2.1943995069720222E-3</v>
      </c>
      <c r="F3572" s="3">
        <f t="shared" si="111"/>
        <v>85.01404814334434</v>
      </c>
      <c r="G3572" t="s">
        <v>14480</v>
      </c>
    </row>
    <row r="3573" spans="1:7" x14ac:dyDescent="0.35">
      <c r="A3573" t="s">
        <v>3</v>
      </c>
      <c r="B3573" t="s">
        <v>180</v>
      </c>
      <c r="C3573" t="s">
        <v>13581</v>
      </c>
      <c r="D3573" s="2">
        <v>484523.85</v>
      </c>
      <c r="E3573" s="3">
        <f t="shared" si="110"/>
        <v>2.1930912758674767E-3</v>
      </c>
      <c r="F3573" s="3">
        <f t="shared" si="111"/>
        <v>85.01624123462021</v>
      </c>
      <c r="G3573" t="s">
        <v>14480</v>
      </c>
    </row>
    <row r="3574" spans="1:7" x14ac:dyDescent="0.35">
      <c r="A3574" t="s">
        <v>10</v>
      </c>
      <c r="B3574" t="s">
        <v>516</v>
      </c>
      <c r="C3574" t="s">
        <v>6005</v>
      </c>
      <c r="D3574" s="2">
        <v>484259.1</v>
      </c>
      <c r="E3574" s="3">
        <f t="shared" si="110"/>
        <v>2.19189294287461E-3</v>
      </c>
      <c r="F3574" s="3">
        <f t="shared" si="111"/>
        <v>85.018433127563085</v>
      </c>
      <c r="G3574" t="s">
        <v>14480</v>
      </c>
    </row>
    <row r="3575" spans="1:7" x14ac:dyDescent="0.35">
      <c r="A3575" t="s">
        <v>10</v>
      </c>
      <c r="B3575" t="s">
        <v>92</v>
      </c>
      <c r="C3575" s="7" t="s">
        <v>1323</v>
      </c>
      <c r="D3575" s="2">
        <v>484215.64</v>
      </c>
      <c r="E3575" s="3">
        <f t="shared" si="110"/>
        <v>2.1916962306862439E-3</v>
      </c>
      <c r="F3575" s="3">
        <f t="shared" si="111"/>
        <v>85.020624823793767</v>
      </c>
      <c r="G3575" t="s">
        <v>14480</v>
      </c>
    </row>
    <row r="3576" spans="1:7" x14ac:dyDescent="0.35">
      <c r="A3576" t="s">
        <v>10</v>
      </c>
      <c r="B3576" t="s">
        <v>180</v>
      </c>
      <c r="C3576" t="s">
        <v>4305</v>
      </c>
      <c r="D3576" s="2">
        <v>484100</v>
      </c>
      <c r="E3576" s="3">
        <f t="shared" si="110"/>
        <v>2.1911728115085469E-3</v>
      </c>
      <c r="F3576" s="3">
        <f t="shared" si="111"/>
        <v>85.022815996605274</v>
      </c>
      <c r="G3576" t="s">
        <v>14480</v>
      </c>
    </row>
    <row r="3577" spans="1:7" x14ac:dyDescent="0.35">
      <c r="A3577" t="s">
        <v>3</v>
      </c>
      <c r="B3577" t="s">
        <v>9</v>
      </c>
      <c r="C3577" t="s">
        <v>142</v>
      </c>
      <c r="D3577" s="2">
        <v>484059.05</v>
      </c>
      <c r="E3577" s="3">
        <f t="shared" si="110"/>
        <v>2.1909874602864211E-3</v>
      </c>
      <c r="F3577" s="3">
        <f t="shared" si="111"/>
        <v>85.025006984065556</v>
      </c>
      <c r="G3577" t="s">
        <v>14480</v>
      </c>
    </row>
    <row r="3578" spans="1:7" x14ac:dyDescent="0.35">
      <c r="A3578" t="s">
        <v>10</v>
      </c>
      <c r="B3578" t="s">
        <v>9</v>
      </c>
      <c r="C3578" t="s">
        <v>11251</v>
      </c>
      <c r="D3578" s="2">
        <v>483854.35</v>
      </c>
      <c r="E3578" s="3">
        <f t="shared" si="110"/>
        <v>2.1900609304898585E-3</v>
      </c>
      <c r="F3578" s="3">
        <f t="shared" si="111"/>
        <v>85.027197044996043</v>
      </c>
      <c r="G3578" t="s">
        <v>14473</v>
      </c>
    </row>
    <row r="3579" spans="1:7" x14ac:dyDescent="0.35">
      <c r="A3579" t="s">
        <v>10</v>
      </c>
      <c r="B3579" t="s">
        <v>73</v>
      </c>
      <c r="C3579" t="s">
        <v>1643</v>
      </c>
      <c r="D3579" s="2">
        <v>483555.91</v>
      </c>
      <c r="E3579" s="3">
        <f t="shared" si="110"/>
        <v>2.1887101070776163E-3</v>
      </c>
      <c r="F3579" s="3">
        <f t="shared" si="111"/>
        <v>85.029385755103121</v>
      </c>
      <c r="G3579" t="s">
        <v>14480</v>
      </c>
    </row>
    <row r="3580" spans="1:7" x14ac:dyDescent="0.35">
      <c r="A3580" t="s">
        <v>3</v>
      </c>
      <c r="B3580" t="s">
        <v>6</v>
      </c>
      <c r="C3580" t="s">
        <v>2806</v>
      </c>
      <c r="D3580" s="2">
        <v>483453.33</v>
      </c>
      <c r="E3580" s="3">
        <f t="shared" si="110"/>
        <v>2.1882458011346201E-3</v>
      </c>
      <c r="F3580" s="3">
        <f t="shared" si="111"/>
        <v>85.031574000904257</v>
      </c>
      <c r="G3580" t="s">
        <v>14473</v>
      </c>
    </row>
    <row r="3581" spans="1:7" x14ac:dyDescent="0.35">
      <c r="A3581" t="s">
        <v>3</v>
      </c>
      <c r="B3581" t="s">
        <v>9</v>
      </c>
      <c r="C3581" t="s">
        <v>5122</v>
      </c>
      <c r="D3581" s="2">
        <v>483432.73</v>
      </c>
      <c r="E3581" s="3">
        <f t="shared" si="110"/>
        <v>2.188152559738385E-3</v>
      </c>
      <c r="F3581" s="3">
        <f t="shared" si="111"/>
        <v>85.033762153463996</v>
      </c>
      <c r="G3581" t="s">
        <v>14480</v>
      </c>
    </row>
    <row r="3582" spans="1:7" x14ac:dyDescent="0.35">
      <c r="A3582" t="s">
        <v>3</v>
      </c>
      <c r="B3582" t="s">
        <v>18</v>
      </c>
      <c r="C3582" t="s">
        <v>12226</v>
      </c>
      <c r="D3582" s="2">
        <v>483423.4</v>
      </c>
      <c r="E3582" s="3">
        <f t="shared" si="110"/>
        <v>2.1881103295331977E-3</v>
      </c>
      <c r="F3582" s="3">
        <f t="shared" si="111"/>
        <v>85.035950263793524</v>
      </c>
      <c r="G3582" t="s">
        <v>14473</v>
      </c>
    </row>
    <row r="3583" spans="1:7" x14ac:dyDescent="0.35">
      <c r="A3583" t="s">
        <v>3</v>
      </c>
      <c r="B3583" t="s">
        <v>79</v>
      </c>
      <c r="C3583" t="s">
        <v>2589</v>
      </c>
      <c r="D3583" s="2">
        <v>483284.05</v>
      </c>
      <c r="E3583" s="3">
        <f t="shared" si="110"/>
        <v>2.1874795922242041E-3</v>
      </c>
      <c r="F3583" s="3">
        <f t="shared" si="111"/>
        <v>85.038137743385747</v>
      </c>
      <c r="G3583" t="s">
        <v>14473</v>
      </c>
    </row>
    <row r="3584" spans="1:7" x14ac:dyDescent="0.35">
      <c r="A3584" t="s">
        <v>10</v>
      </c>
      <c r="B3584" t="s">
        <v>29</v>
      </c>
      <c r="C3584" t="s">
        <v>917</v>
      </c>
      <c r="D3584" s="2">
        <v>483170.1</v>
      </c>
      <c r="E3584" s="3">
        <f t="shared" si="110"/>
        <v>2.1869638224620239E-3</v>
      </c>
      <c r="F3584" s="3">
        <f t="shared" si="111"/>
        <v>85.040324707208214</v>
      </c>
      <c r="G3584" t="s">
        <v>14480</v>
      </c>
    </row>
    <row r="3585" spans="1:7" x14ac:dyDescent="0.35">
      <c r="A3585" t="s">
        <v>10</v>
      </c>
      <c r="B3585" t="s">
        <v>76</v>
      </c>
      <c r="C3585" t="s">
        <v>3404</v>
      </c>
      <c r="D3585" s="2">
        <v>483136.86</v>
      </c>
      <c r="E3585" s="3">
        <f t="shared" si="110"/>
        <v>2.1868133688692651E-3</v>
      </c>
      <c r="F3585" s="3">
        <f t="shared" si="111"/>
        <v>85.042511520577079</v>
      </c>
      <c r="G3585" t="s">
        <v>14473</v>
      </c>
    </row>
    <row r="3586" spans="1:7" x14ac:dyDescent="0.35">
      <c r="A3586" t="s">
        <v>10</v>
      </c>
      <c r="B3586" t="s">
        <v>28</v>
      </c>
      <c r="C3586" t="s">
        <v>7688</v>
      </c>
      <c r="D3586" s="2">
        <v>482980.8</v>
      </c>
      <c r="E3586" s="3">
        <f t="shared" si="110"/>
        <v>2.1861069973985693E-3</v>
      </c>
      <c r="F3586" s="3">
        <f t="shared" si="111"/>
        <v>85.044697627574479</v>
      </c>
      <c r="G3586" t="s">
        <v>14480</v>
      </c>
    </row>
    <row r="3587" spans="1:7" x14ac:dyDescent="0.35">
      <c r="A3587" t="s">
        <v>3</v>
      </c>
      <c r="B3587" t="s">
        <v>9</v>
      </c>
      <c r="C3587" t="s">
        <v>374</v>
      </c>
      <c r="D3587" s="2">
        <v>482878.65</v>
      </c>
      <c r="E3587" s="3">
        <f t="shared" ref="E3587:E3650" si="112">(D3587/$D$29638)*100</f>
        <v>2.1856446377565624E-3</v>
      </c>
      <c r="F3587" s="3">
        <f t="shared" si="111"/>
        <v>85.046883272212241</v>
      </c>
      <c r="G3587" t="s">
        <v>14473</v>
      </c>
    </row>
    <row r="3588" spans="1:7" x14ac:dyDescent="0.35">
      <c r="A3588" t="s">
        <v>3</v>
      </c>
      <c r="B3588" t="s">
        <v>9</v>
      </c>
      <c r="C3588" t="s">
        <v>3167</v>
      </c>
      <c r="D3588" s="2">
        <v>482757.16</v>
      </c>
      <c r="E3588" s="3">
        <f t="shared" si="112"/>
        <v>2.1850947398328476E-3</v>
      </c>
      <c r="F3588" s="3">
        <f t="shared" ref="F3588:F3651" si="113">E3588+F3587</f>
        <v>85.049068366952071</v>
      </c>
      <c r="G3588" t="s">
        <v>14473</v>
      </c>
    </row>
    <row r="3589" spans="1:7" x14ac:dyDescent="0.35">
      <c r="A3589" t="s">
        <v>10</v>
      </c>
      <c r="B3589" t="s">
        <v>139</v>
      </c>
      <c r="C3589" t="s">
        <v>7107</v>
      </c>
      <c r="D3589" s="2">
        <v>482480.61</v>
      </c>
      <c r="E3589" s="3">
        <f t="shared" si="112"/>
        <v>2.1838429967198075E-3</v>
      </c>
      <c r="F3589" s="3">
        <f t="shared" si="113"/>
        <v>85.051252209948785</v>
      </c>
      <c r="G3589" t="s">
        <v>14480</v>
      </c>
    </row>
    <row r="3590" spans="1:7" x14ac:dyDescent="0.35">
      <c r="A3590" t="s">
        <v>3</v>
      </c>
      <c r="B3590" t="s">
        <v>9</v>
      </c>
      <c r="C3590" t="s">
        <v>5745</v>
      </c>
      <c r="D3590" s="2">
        <v>482422.92</v>
      </c>
      <c r="E3590" s="3">
        <f t="shared" si="112"/>
        <v>2.1835818755475377E-3</v>
      </c>
      <c r="F3590" s="3">
        <f t="shared" si="113"/>
        <v>85.053435791824327</v>
      </c>
      <c r="G3590" t="s">
        <v>14480</v>
      </c>
    </row>
    <row r="3591" spans="1:7" x14ac:dyDescent="0.35">
      <c r="A3591" t="s">
        <v>10</v>
      </c>
      <c r="B3591" t="s">
        <v>76</v>
      </c>
      <c r="C3591" t="s">
        <v>1757</v>
      </c>
      <c r="D3591" s="2">
        <v>482268.05</v>
      </c>
      <c r="E3591" s="3">
        <f t="shared" si="112"/>
        <v>2.1828808903516725E-3</v>
      </c>
      <c r="F3591" s="3">
        <f t="shared" si="113"/>
        <v>85.055618672714672</v>
      </c>
      <c r="G3591" t="s">
        <v>14473</v>
      </c>
    </row>
    <row r="3592" spans="1:7" x14ac:dyDescent="0.35">
      <c r="A3592" t="s">
        <v>3</v>
      </c>
      <c r="B3592" t="s">
        <v>8</v>
      </c>
      <c r="C3592" t="s">
        <v>3884</v>
      </c>
      <c r="D3592" s="2">
        <v>481828.6</v>
      </c>
      <c r="E3592" s="3">
        <f t="shared" si="112"/>
        <v>2.1808918160033611E-3</v>
      </c>
      <c r="F3592" s="3">
        <f t="shared" si="113"/>
        <v>85.057799564530683</v>
      </c>
      <c r="G3592" t="s">
        <v>14480</v>
      </c>
    </row>
    <row r="3593" spans="1:7" x14ac:dyDescent="0.35">
      <c r="A3593" t="s">
        <v>3</v>
      </c>
      <c r="B3593" t="s">
        <v>22</v>
      </c>
      <c r="C3593" t="s">
        <v>9600</v>
      </c>
      <c r="D3593" s="2">
        <v>481496.45</v>
      </c>
      <c r="E3593" s="3">
        <f t="shared" si="112"/>
        <v>2.1793884116461156E-3</v>
      </c>
      <c r="F3593" s="3">
        <f t="shared" si="113"/>
        <v>85.05997895294233</v>
      </c>
      <c r="G3593" t="s">
        <v>14473</v>
      </c>
    </row>
    <row r="3594" spans="1:7" x14ac:dyDescent="0.35">
      <c r="A3594" t="s">
        <v>3</v>
      </c>
      <c r="B3594" t="s">
        <v>13</v>
      </c>
      <c r="C3594" s="8" t="s">
        <v>6637</v>
      </c>
      <c r="D3594" s="2">
        <v>481224.97</v>
      </c>
      <c r="E3594" s="3">
        <f t="shared" si="112"/>
        <v>2.1781596167796246E-3</v>
      </c>
      <c r="F3594" s="3">
        <f t="shared" si="113"/>
        <v>85.062157112559106</v>
      </c>
      <c r="G3594" t="s">
        <v>14480</v>
      </c>
    </row>
    <row r="3595" spans="1:7" x14ac:dyDescent="0.35">
      <c r="A3595" t="s">
        <v>3</v>
      </c>
      <c r="B3595" t="s">
        <v>6</v>
      </c>
      <c r="C3595" t="s">
        <v>2072</v>
      </c>
      <c r="D3595" s="2">
        <v>481073.96</v>
      </c>
      <c r="E3595" s="3">
        <f t="shared" si="112"/>
        <v>2.1774761030298501E-3</v>
      </c>
      <c r="F3595" s="3">
        <f t="shared" si="113"/>
        <v>85.064334588662135</v>
      </c>
      <c r="G3595" t="s">
        <v>14473</v>
      </c>
    </row>
    <row r="3596" spans="1:7" x14ac:dyDescent="0.35">
      <c r="A3596" t="s">
        <v>10</v>
      </c>
      <c r="B3596" t="s">
        <v>9</v>
      </c>
      <c r="C3596" t="s">
        <v>392</v>
      </c>
      <c r="D3596" s="2">
        <v>481028.98</v>
      </c>
      <c r="E3596" s="3">
        <f t="shared" si="112"/>
        <v>2.1772725108938004E-3</v>
      </c>
      <c r="F3596" s="3">
        <f t="shared" si="113"/>
        <v>85.066511861173026</v>
      </c>
      <c r="G3596" t="s">
        <v>14473</v>
      </c>
    </row>
    <row r="3597" spans="1:7" x14ac:dyDescent="0.35">
      <c r="A3597" t="s">
        <v>10</v>
      </c>
      <c r="B3597" t="s">
        <v>13</v>
      </c>
      <c r="C3597" s="8" t="s">
        <v>2171</v>
      </c>
      <c r="D3597" s="2">
        <v>480917.76000000001</v>
      </c>
      <c r="E3597" s="3">
        <f t="shared" si="112"/>
        <v>2.1767690978797619E-3</v>
      </c>
      <c r="F3597" s="3">
        <f t="shared" si="113"/>
        <v>85.068688630270913</v>
      </c>
      <c r="G3597" t="s">
        <v>14480</v>
      </c>
    </row>
    <row r="3598" spans="1:7" x14ac:dyDescent="0.35">
      <c r="A3598" t="s">
        <v>10</v>
      </c>
      <c r="B3598" t="s">
        <v>13</v>
      </c>
      <c r="C3598" t="s">
        <v>5671</v>
      </c>
      <c r="D3598" s="2">
        <v>480796.54</v>
      </c>
      <c r="E3598" s="3">
        <f t="shared" si="112"/>
        <v>2.1762204220520174E-3</v>
      </c>
      <c r="F3598" s="3">
        <f t="shared" si="113"/>
        <v>85.070864850692971</v>
      </c>
      <c r="G3598" t="s">
        <v>14473</v>
      </c>
    </row>
    <row r="3599" spans="1:7" x14ac:dyDescent="0.35">
      <c r="A3599" t="s">
        <v>3</v>
      </c>
      <c r="B3599" t="s">
        <v>33</v>
      </c>
      <c r="C3599" t="s">
        <v>4836</v>
      </c>
      <c r="D3599" s="2">
        <v>480636.3</v>
      </c>
      <c r="E3599" s="3">
        <f t="shared" si="112"/>
        <v>2.1754951307251923E-3</v>
      </c>
      <c r="F3599" s="3">
        <f t="shared" si="113"/>
        <v>85.073040345823699</v>
      </c>
      <c r="G3599" t="s">
        <v>14473</v>
      </c>
    </row>
    <row r="3600" spans="1:7" x14ac:dyDescent="0.35">
      <c r="A3600" t="s">
        <v>10</v>
      </c>
      <c r="B3600" t="s">
        <v>28</v>
      </c>
      <c r="C3600" t="s">
        <v>11837</v>
      </c>
      <c r="D3600" s="2">
        <v>480480</v>
      </c>
      <c r="E3600" s="3">
        <f t="shared" si="112"/>
        <v>2.1747876729469669E-3</v>
      </c>
      <c r="F3600" s="3">
        <f t="shared" si="113"/>
        <v>85.075215133496641</v>
      </c>
      <c r="G3600" t="s">
        <v>14473</v>
      </c>
    </row>
    <row r="3601" spans="1:7" x14ac:dyDescent="0.35">
      <c r="A3601" t="s">
        <v>3</v>
      </c>
      <c r="B3601" t="s">
        <v>6</v>
      </c>
      <c r="C3601" t="s">
        <v>2647</v>
      </c>
      <c r="D3601" s="2">
        <v>480414.35</v>
      </c>
      <c r="E3601" s="3">
        <f t="shared" si="112"/>
        <v>2.174490522574987E-3</v>
      </c>
      <c r="F3601" s="3">
        <f t="shared" si="113"/>
        <v>85.077389624019219</v>
      </c>
      <c r="G3601" t="s">
        <v>14480</v>
      </c>
    </row>
    <row r="3602" spans="1:7" x14ac:dyDescent="0.35">
      <c r="A3602" t="s">
        <v>3</v>
      </c>
      <c r="B3602" t="s">
        <v>38</v>
      </c>
      <c r="C3602" t="s">
        <v>13032</v>
      </c>
      <c r="D3602" s="2">
        <v>480335</v>
      </c>
      <c r="E3602" s="3">
        <f t="shared" si="112"/>
        <v>2.1741313621482295E-3</v>
      </c>
      <c r="F3602" s="3">
        <f t="shared" si="113"/>
        <v>85.079563755381372</v>
      </c>
      <c r="G3602" t="s">
        <v>14473</v>
      </c>
    </row>
    <row r="3603" spans="1:7" x14ac:dyDescent="0.35">
      <c r="A3603" t="s">
        <v>3</v>
      </c>
      <c r="B3603" t="s">
        <v>22</v>
      </c>
      <c r="C3603" t="s">
        <v>2413</v>
      </c>
      <c r="D3603" s="2">
        <v>480276.63</v>
      </c>
      <c r="E3603" s="3">
        <f t="shared" si="112"/>
        <v>2.1738671631046278E-3</v>
      </c>
      <c r="F3603" s="3">
        <f t="shared" si="113"/>
        <v>85.08173762254448</v>
      </c>
      <c r="G3603" t="s">
        <v>14480</v>
      </c>
    </row>
    <row r="3604" spans="1:7" x14ac:dyDescent="0.35">
      <c r="A3604" t="s">
        <v>10</v>
      </c>
      <c r="B3604" t="s">
        <v>5739</v>
      </c>
      <c r="C3604" t="s">
        <v>5740</v>
      </c>
      <c r="D3604" s="2">
        <v>480000</v>
      </c>
      <c r="E3604" s="3">
        <f t="shared" si="112"/>
        <v>2.1726150578890778E-3</v>
      </c>
      <c r="F3604" s="3">
        <f t="shared" si="113"/>
        <v>85.083910237602367</v>
      </c>
      <c r="G3604" t="s">
        <v>14473</v>
      </c>
    </row>
    <row r="3605" spans="1:7" x14ac:dyDescent="0.35">
      <c r="A3605" t="s">
        <v>3</v>
      </c>
      <c r="B3605" t="s">
        <v>9</v>
      </c>
      <c r="C3605" t="s">
        <v>6773</v>
      </c>
      <c r="D3605" s="2">
        <v>479940.78</v>
      </c>
      <c r="E3605" s="3">
        <f t="shared" si="112"/>
        <v>2.1723470115063113E-3</v>
      </c>
      <c r="F3605" s="3">
        <f t="shared" si="113"/>
        <v>85.086082584613877</v>
      </c>
      <c r="G3605" t="s">
        <v>14473</v>
      </c>
    </row>
    <row r="3606" spans="1:7" x14ac:dyDescent="0.35">
      <c r="A3606" t="s">
        <v>3</v>
      </c>
      <c r="B3606" t="s">
        <v>9</v>
      </c>
      <c r="C3606" t="s">
        <v>8326</v>
      </c>
      <c r="D3606" s="2">
        <v>479907.32</v>
      </c>
      <c r="E3606" s="3">
        <f t="shared" si="112"/>
        <v>2.1721955621316507E-3</v>
      </c>
      <c r="F3606" s="3">
        <f t="shared" si="113"/>
        <v>85.088254780176001</v>
      </c>
      <c r="G3606" t="s">
        <v>14480</v>
      </c>
    </row>
    <row r="3607" spans="1:7" x14ac:dyDescent="0.35">
      <c r="A3607" t="s">
        <v>10</v>
      </c>
      <c r="B3607" t="s">
        <v>9</v>
      </c>
      <c r="C3607" t="s">
        <v>5575</v>
      </c>
      <c r="D3607" s="2">
        <v>479881.58</v>
      </c>
      <c r="E3607" s="3">
        <f t="shared" si="112"/>
        <v>2.1720790556491714E-3</v>
      </c>
      <c r="F3607" s="3">
        <f t="shared" si="113"/>
        <v>85.090426859231655</v>
      </c>
      <c r="G3607" t="s">
        <v>14480</v>
      </c>
    </row>
    <row r="3608" spans="1:7" x14ac:dyDescent="0.35">
      <c r="A3608" t="s">
        <v>10</v>
      </c>
      <c r="B3608" t="s">
        <v>8</v>
      </c>
      <c r="C3608" t="s">
        <v>7182</v>
      </c>
      <c r="D3608" s="2">
        <v>479611.24</v>
      </c>
      <c r="E3608" s="3">
        <f t="shared" si="112"/>
        <v>2.1708554207434429E-3</v>
      </c>
      <c r="F3608" s="3">
        <f t="shared" si="113"/>
        <v>85.092597714652399</v>
      </c>
      <c r="G3608" t="s">
        <v>14473</v>
      </c>
    </row>
    <row r="3609" spans="1:7" x14ac:dyDescent="0.35">
      <c r="A3609" t="s">
        <v>3</v>
      </c>
      <c r="B3609" t="s">
        <v>9</v>
      </c>
      <c r="C3609" t="s">
        <v>1767</v>
      </c>
      <c r="D3609" s="2">
        <v>479455.36</v>
      </c>
      <c r="E3609" s="3">
        <f t="shared" si="112"/>
        <v>2.1701498640033933E-3</v>
      </c>
      <c r="F3609" s="3">
        <f t="shared" si="113"/>
        <v>85.094767864516399</v>
      </c>
      <c r="G3609" t="s">
        <v>14480</v>
      </c>
    </row>
    <row r="3610" spans="1:7" x14ac:dyDescent="0.35">
      <c r="A3610" t="s">
        <v>10</v>
      </c>
      <c r="B3610" t="s">
        <v>32</v>
      </c>
      <c r="C3610" t="s">
        <v>12567</v>
      </c>
      <c r="D3610" s="2">
        <v>479200.61</v>
      </c>
      <c r="E3610" s="3">
        <f t="shared" si="112"/>
        <v>2.1689967938242323E-3</v>
      </c>
      <c r="F3610" s="3">
        <f t="shared" si="113"/>
        <v>85.096936861310226</v>
      </c>
      <c r="G3610" t="s">
        <v>14473</v>
      </c>
    </row>
    <row r="3611" spans="1:7" x14ac:dyDescent="0.35">
      <c r="A3611" t="s">
        <v>10</v>
      </c>
      <c r="B3611" t="s">
        <v>9</v>
      </c>
      <c r="C3611" t="s">
        <v>11507</v>
      </c>
      <c r="D3611" s="2">
        <v>478769.85</v>
      </c>
      <c r="E3611" s="3">
        <f t="shared" si="112"/>
        <v>2.1670470528610316E-3</v>
      </c>
      <c r="F3611" s="3">
        <f t="shared" si="113"/>
        <v>85.099103908363091</v>
      </c>
      <c r="G3611" t="s">
        <v>14480</v>
      </c>
    </row>
    <row r="3612" spans="1:7" x14ac:dyDescent="0.35">
      <c r="A3612" t="s">
        <v>3</v>
      </c>
      <c r="B3612" t="s">
        <v>9</v>
      </c>
      <c r="C3612" t="s">
        <v>3695</v>
      </c>
      <c r="D3612" s="2">
        <v>478687.3</v>
      </c>
      <c r="E3612" s="3">
        <f t="shared" si="112"/>
        <v>2.1666734083338884E-3</v>
      </c>
      <c r="F3612" s="3">
        <f t="shared" si="113"/>
        <v>85.101270581771431</v>
      </c>
      <c r="G3612" t="s">
        <v>14473</v>
      </c>
    </row>
    <row r="3613" spans="1:7" x14ac:dyDescent="0.35">
      <c r="A3613" t="s">
        <v>3</v>
      </c>
      <c r="B3613" t="s">
        <v>134</v>
      </c>
      <c r="C3613" t="s">
        <v>6692</v>
      </c>
      <c r="D3613" s="2">
        <v>478672.12</v>
      </c>
      <c r="E3613" s="3">
        <f t="shared" si="112"/>
        <v>2.1666046993826828E-3</v>
      </c>
      <c r="F3613" s="3">
        <f t="shared" si="113"/>
        <v>85.103437186470813</v>
      </c>
      <c r="G3613" t="s">
        <v>14480</v>
      </c>
    </row>
    <row r="3614" spans="1:7" x14ac:dyDescent="0.35">
      <c r="A3614" t="s">
        <v>10</v>
      </c>
      <c r="B3614" t="s">
        <v>83</v>
      </c>
      <c r="C3614" t="s">
        <v>828</v>
      </c>
      <c r="D3614" s="2">
        <v>478626.91</v>
      </c>
      <c r="E3614" s="3">
        <f t="shared" si="112"/>
        <v>2.1664000662019178E-3</v>
      </c>
      <c r="F3614" s="3">
        <f t="shared" si="113"/>
        <v>85.105603586537015</v>
      </c>
      <c r="G3614" t="s">
        <v>14480</v>
      </c>
    </row>
    <row r="3615" spans="1:7" x14ac:dyDescent="0.35">
      <c r="A3615" t="s">
        <v>3</v>
      </c>
      <c r="B3615" t="s">
        <v>22</v>
      </c>
      <c r="C3615" t="s">
        <v>30</v>
      </c>
      <c r="D3615" s="2">
        <v>478358.54</v>
      </c>
      <c r="E3615" s="3">
        <f t="shared" si="112"/>
        <v>2.1651853480704891E-3</v>
      </c>
      <c r="F3615" s="3">
        <f t="shared" si="113"/>
        <v>85.107768771885091</v>
      </c>
      <c r="G3615" t="s">
        <v>14473</v>
      </c>
    </row>
    <row r="3616" spans="1:7" x14ac:dyDescent="0.35">
      <c r="A3616" t="s">
        <v>3</v>
      </c>
      <c r="B3616" t="s">
        <v>36</v>
      </c>
      <c r="C3616" t="s">
        <v>1786</v>
      </c>
      <c r="D3616" s="2">
        <v>477798.06</v>
      </c>
      <c r="E3616" s="3">
        <f t="shared" si="112"/>
        <v>2.1626484578878944E-3</v>
      </c>
      <c r="F3616" s="3">
        <f t="shared" si="113"/>
        <v>85.109931420342974</v>
      </c>
      <c r="G3616" t="s">
        <v>14473</v>
      </c>
    </row>
    <row r="3617" spans="1:7" x14ac:dyDescent="0.35">
      <c r="A3617" t="s">
        <v>10</v>
      </c>
      <c r="B3617" t="s">
        <v>29</v>
      </c>
      <c r="C3617" t="s">
        <v>1536</v>
      </c>
      <c r="D3617" s="2">
        <v>477630.32</v>
      </c>
      <c r="E3617" s="3">
        <f t="shared" si="112"/>
        <v>2.1618892194507893E-3</v>
      </c>
      <c r="F3617" s="3">
        <f t="shared" si="113"/>
        <v>85.112093309562425</v>
      </c>
      <c r="G3617" t="s">
        <v>14473</v>
      </c>
    </row>
    <row r="3618" spans="1:7" x14ac:dyDescent="0.35">
      <c r="A3618" t="s">
        <v>10</v>
      </c>
      <c r="B3618" t="s">
        <v>40</v>
      </c>
      <c r="C3618" t="s">
        <v>91</v>
      </c>
      <c r="D3618" s="2">
        <v>477577.07</v>
      </c>
      <c r="E3618" s="3">
        <f t="shared" si="112"/>
        <v>2.1616481949678044E-3</v>
      </c>
      <c r="F3618" s="3">
        <f t="shared" si="113"/>
        <v>85.114254957757396</v>
      </c>
      <c r="G3618" t="s">
        <v>14473</v>
      </c>
    </row>
    <row r="3619" spans="1:7" x14ac:dyDescent="0.35">
      <c r="A3619" t="s">
        <v>3</v>
      </c>
      <c r="B3619" t="s">
        <v>6</v>
      </c>
      <c r="C3619" t="s">
        <v>5683</v>
      </c>
      <c r="D3619" s="2">
        <v>477314.49</v>
      </c>
      <c r="E3619" s="3">
        <f t="shared" si="112"/>
        <v>2.1604596840055119E-3</v>
      </c>
      <c r="F3619" s="3">
        <f t="shared" si="113"/>
        <v>85.116415417441402</v>
      </c>
      <c r="G3619" t="s">
        <v>14480</v>
      </c>
    </row>
    <row r="3620" spans="1:7" x14ac:dyDescent="0.35">
      <c r="A3620" t="s">
        <v>3</v>
      </c>
      <c r="B3620" t="s">
        <v>13</v>
      </c>
      <c r="C3620" t="s">
        <v>8450</v>
      </c>
      <c r="D3620" s="2">
        <v>477266.32</v>
      </c>
      <c r="E3620" s="3">
        <f t="shared" si="112"/>
        <v>2.1602416530318901E-3</v>
      </c>
      <c r="F3620" s="3">
        <f t="shared" si="113"/>
        <v>85.118575659094432</v>
      </c>
      <c r="G3620" t="s">
        <v>14480</v>
      </c>
    </row>
    <row r="3621" spans="1:7" x14ac:dyDescent="0.35">
      <c r="A3621" t="s">
        <v>10</v>
      </c>
      <c r="B3621" t="s">
        <v>9</v>
      </c>
      <c r="C3621" s="8" t="s">
        <v>12443</v>
      </c>
      <c r="D3621" s="2">
        <v>477044.15</v>
      </c>
      <c r="E3621" s="3">
        <f t="shared" si="112"/>
        <v>2.1592360490997834E-3</v>
      </c>
      <c r="F3621" s="3">
        <f t="shared" si="113"/>
        <v>85.120734895143528</v>
      </c>
      <c r="G3621" t="s">
        <v>14480</v>
      </c>
    </row>
    <row r="3622" spans="1:7" x14ac:dyDescent="0.35">
      <c r="A3622" t="s">
        <v>3</v>
      </c>
      <c r="B3622" t="s">
        <v>8</v>
      </c>
      <c r="C3622" t="s">
        <v>26</v>
      </c>
      <c r="D3622" s="2">
        <v>476772.86</v>
      </c>
      <c r="E3622" s="3">
        <f t="shared" si="112"/>
        <v>2.1580081142267525E-3</v>
      </c>
      <c r="F3622" s="3">
        <f t="shared" si="113"/>
        <v>85.12289290325775</v>
      </c>
      <c r="G3622" t="s">
        <v>14473</v>
      </c>
    </row>
    <row r="3623" spans="1:7" x14ac:dyDescent="0.35">
      <c r="A3623" t="s">
        <v>10</v>
      </c>
      <c r="B3623" t="s">
        <v>6</v>
      </c>
      <c r="C3623" s="8" t="s">
        <v>12466</v>
      </c>
      <c r="D3623" s="2">
        <v>476741.93</v>
      </c>
      <c r="E3623" s="3">
        <f t="shared" si="112"/>
        <v>2.1578681163439599E-3</v>
      </c>
      <c r="F3623" s="3">
        <f t="shared" si="113"/>
        <v>85.125050771374092</v>
      </c>
      <c r="G3623" t="s">
        <v>14480</v>
      </c>
    </row>
    <row r="3624" spans="1:7" x14ac:dyDescent="0.35">
      <c r="A3624" t="s">
        <v>10</v>
      </c>
      <c r="B3624" t="s">
        <v>9</v>
      </c>
      <c r="C3624" t="s">
        <v>7555</v>
      </c>
      <c r="D3624" s="2">
        <v>476409.49</v>
      </c>
      <c r="E3624" s="3">
        <f t="shared" si="112"/>
        <v>2.156363399365117E-3</v>
      </c>
      <c r="F3624" s="3">
        <f t="shared" si="113"/>
        <v>85.127207134773457</v>
      </c>
      <c r="G3624" t="s">
        <v>14473</v>
      </c>
    </row>
    <row r="3625" spans="1:7" x14ac:dyDescent="0.35">
      <c r="A3625" t="s">
        <v>10</v>
      </c>
      <c r="B3625" t="s">
        <v>9</v>
      </c>
      <c r="C3625" t="s">
        <v>6735</v>
      </c>
      <c r="D3625" s="2">
        <v>476409.14</v>
      </c>
      <c r="E3625" s="3">
        <f t="shared" si="112"/>
        <v>2.1563618151666372E-3</v>
      </c>
      <c r="F3625" s="3">
        <f t="shared" si="113"/>
        <v>85.129363496588624</v>
      </c>
      <c r="G3625" t="s">
        <v>14480</v>
      </c>
    </row>
    <row r="3626" spans="1:7" x14ac:dyDescent="0.35">
      <c r="A3626" t="s">
        <v>3</v>
      </c>
      <c r="B3626" t="s">
        <v>37</v>
      </c>
      <c r="C3626" t="s">
        <v>5677</v>
      </c>
      <c r="D3626" s="2">
        <v>476363.82</v>
      </c>
      <c r="E3626" s="3">
        <f t="shared" si="112"/>
        <v>2.1561566840949216E-3</v>
      </c>
      <c r="F3626" s="3">
        <f t="shared" si="113"/>
        <v>85.131519653272719</v>
      </c>
      <c r="G3626" t="s">
        <v>14473</v>
      </c>
    </row>
    <row r="3627" spans="1:7" x14ac:dyDescent="0.35">
      <c r="A3627" t="s">
        <v>3</v>
      </c>
      <c r="B3627" t="s">
        <v>8</v>
      </c>
      <c r="C3627" s="13" t="s">
        <v>3664</v>
      </c>
      <c r="D3627" s="2">
        <v>476268.92</v>
      </c>
      <c r="E3627" s="3">
        <f t="shared" si="112"/>
        <v>2.1557271399928512E-3</v>
      </c>
      <c r="F3627" s="3">
        <f t="shared" si="113"/>
        <v>85.133675380412711</v>
      </c>
      <c r="G3627" t="s">
        <v>14480</v>
      </c>
    </row>
    <row r="3628" spans="1:7" x14ac:dyDescent="0.35">
      <c r="A3628" t="s">
        <v>10</v>
      </c>
      <c r="B3628" t="s">
        <v>8</v>
      </c>
      <c r="C3628" t="s">
        <v>1936</v>
      </c>
      <c r="D3628" s="2">
        <v>476050.92</v>
      </c>
      <c r="E3628" s="3">
        <f t="shared" si="112"/>
        <v>2.1547404106540603E-3</v>
      </c>
      <c r="F3628" s="3">
        <f t="shared" si="113"/>
        <v>85.135830120823371</v>
      </c>
      <c r="G3628" t="s">
        <v>14473</v>
      </c>
    </row>
    <row r="3629" spans="1:7" x14ac:dyDescent="0.35">
      <c r="A3629" t="s">
        <v>10</v>
      </c>
      <c r="B3629" t="s">
        <v>9</v>
      </c>
      <c r="C3629" t="s">
        <v>3745</v>
      </c>
      <c r="D3629" s="2">
        <v>476024.73</v>
      </c>
      <c r="E3629" s="3">
        <f t="shared" si="112"/>
        <v>2.1546218673449639E-3</v>
      </c>
      <c r="F3629" s="3">
        <f t="shared" si="113"/>
        <v>85.137984742690719</v>
      </c>
      <c r="G3629" t="s">
        <v>14480</v>
      </c>
    </row>
    <row r="3630" spans="1:7" x14ac:dyDescent="0.35">
      <c r="A3630" t="s">
        <v>3</v>
      </c>
      <c r="B3630" t="s">
        <v>45</v>
      </c>
      <c r="C3630" t="s">
        <v>2617</v>
      </c>
      <c r="D3630" s="2">
        <v>475779.13</v>
      </c>
      <c r="E3630" s="3">
        <f t="shared" si="112"/>
        <v>2.1535102126403441E-3</v>
      </c>
      <c r="F3630" s="3">
        <f t="shared" si="113"/>
        <v>85.140138252903355</v>
      </c>
      <c r="G3630" t="s">
        <v>14473</v>
      </c>
    </row>
    <row r="3631" spans="1:7" x14ac:dyDescent="0.35">
      <c r="A3631" t="s">
        <v>3</v>
      </c>
      <c r="B3631" t="s">
        <v>180</v>
      </c>
      <c r="C3631" t="s">
        <v>653</v>
      </c>
      <c r="D3631" s="2">
        <v>475725.65</v>
      </c>
      <c r="E3631" s="3">
        <f t="shared" si="112"/>
        <v>2.1532681471126444E-3</v>
      </c>
      <c r="F3631" s="3">
        <f t="shared" si="113"/>
        <v>85.142291521050467</v>
      </c>
      <c r="G3631" t="s">
        <v>14480</v>
      </c>
    </row>
    <row r="3632" spans="1:7" x14ac:dyDescent="0.35">
      <c r="A3632" t="s">
        <v>3</v>
      </c>
      <c r="B3632" t="s">
        <v>16</v>
      </c>
      <c r="C3632" t="s">
        <v>3980</v>
      </c>
      <c r="D3632" s="2">
        <v>475690.08</v>
      </c>
      <c r="E3632" s="3">
        <f t="shared" si="112"/>
        <v>2.153107147284292E-3</v>
      </c>
      <c r="F3632" s="3">
        <f t="shared" si="113"/>
        <v>85.144444628197746</v>
      </c>
      <c r="G3632" t="s">
        <v>14473</v>
      </c>
    </row>
    <row r="3633" spans="1:7" x14ac:dyDescent="0.35">
      <c r="A3633" t="s">
        <v>3</v>
      </c>
      <c r="B3633" t="s">
        <v>180</v>
      </c>
      <c r="C3633" t="s">
        <v>1439</v>
      </c>
      <c r="D3633" s="2">
        <v>475669.78</v>
      </c>
      <c r="E3633" s="3">
        <f t="shared" si="112"/>
        <v>2.153015263772469E-3</v>
      </c>
      <c r="F3633" s="3">
        <f t="shared" si="113"/>
        <v>85.146597643461519</v>
      </c>
      <c r="G3633" t="s">
        <v>14480</v>
      </c>
    </row>
    <row r="3634" spans="1:7" x14ac:dyDescent="0.35">
      <c r="A3634" t="s">
        <v>10</v>
      </c>
      <c r="B3634" t="s">
        <v>9</v>
      </c>
      <c r="C3634" t="s">
        <v>866</v>
      </c>
      <c r="D3634" s="2">
        <v>475588.33</v>
      </c>
      <c r="E3634" s="3">
        <f t="shared" si="112"/>
        <v>2.1526465981548332E-3</v>
      </c>
      <c r="F3634" s="3">
        <f t="shared" si="113"/>
        <v>85.148750290059667</v>
      </c>
      <c r="G3634" t="s">
        <v>14480</v>
      </c>
    </row>
    <row r="3635" spans="1:7" x14ac:dyDescent="0.35">
      <c r="A3635" t="s">
        <v>10</v>
      </c>
      <c r="B3635" t="s">
        <v>20</v>
      </c>
      <c r="C3635" t="s">
        <v>7034</v>
      </c>
      <c r="D3635" s="2">
        <v>475490</v>
      </c>
      <c r="E3635" s="3">
        <f t="shared" si="112"/>
        <v>2.1522015289076619E-3</v>
      </c>
      <c r="F3635" s="3">
        <f t="shared" si="113"/>
        <v>85.150902491588568</v>
      </c>
      <c r="G3635" t="s">
        <v>14473</v>
      </c>
    </row>
    <row r="3636" spans="1:7" x14ac:dyDescent="0.35">
      <c r="A3636" t="s">
        <v>3</v>
      </c>
      <c r="B3636" t="s">
        <v>9</v>
      </c>
      <c r="C3636" t="s">
        <v>7507</v>
      </c>
      <c r="D3636" s="2">
        <v>475409.82</v>
      </c>
      <c r="E3636" s="3">
        <f t="shared" si="112"/>
        <v>2.151838611667367E-3</v>
      </c>
      <c r="F3636" s="3">
        <f t="shared" si="113"/>
        <v>85.153054330200234</v>
      </c>
      <c r="G3636" t="s">
        <v>14480</v>
      </c>
    </row>
    <row r="3637" spans="1:7" x14ac:dyDescent="0.35">
      <c r="A3637" t="s">
        <v>10</v>
      </c>
      <c r="B3637" t="s">
        <v>6</v>
      </c>
      <c r="C3637" t="s">
        <v>675</v>
      </c>
      <c r="D3637" s="2">
        <v>474800</v>
      </c>
      <c r="E3637" s="3">
        <f t="shared" si="112"/>
        <v>2.1490783947619462E-3</v>
      </c>
      <c r="F3637" s="3">
        <f t="shared" si="113"/>
        <v>85.155203408595</v>
      </c>
      <c r="G3637" t="s">
        <v>14473</v>
      </c>
    </row>
    <row r="3638" spans="1:7" x14ac:dyDescent="0.35">
      <c r="A3638" t="s">
        <v>3</v>
      </c>
      <c r="B3638" t="s">
        <v>9</v>
      </c>
      <c r="C3638" t="s">
        <v>6904</v>
      </c>
      <c r="D3638" s="2">
        <v>474672.38</v>
      </c>
      <c r="E3638" s="3">
        <f t="shared" si="112"/>
        <v>2.1485007507334301E-3</v>
      </c>
      <c r="F3638" s="3">
        <f t="shared" si="113"/>
        <v>85.157351909345735</v>
      </c>
      <c r="G3638" t="s">
        <v>14473</v>
      </c>
    </row>
    <row r="3639" spans="1:7" x14ac:dyDescent="0.35">
      <c r="A3639" t="s">
        <v>10</v>
      </c>
      <c r="B3639" t="s">
        <v>18</v>
      </c>
      <c r="C3639" s="8" t="s">
        <v>2575</v>
      </c>
      <c r="D3639" s="2">
        <v>474660.41</v>
      </c>
      <c r="E3639" s="3">
        <f t="shared" si="112"/>
        <v>2.148446571145424E-3</v>
      </c>
      <c r="F3639" s="3">
        <f t="shared" si="113"/>
        <v>85.159500355916876</v>
      </c>
      <c r="G3639" t="s">
        <v>14480</v>
      </c>
    </row>
    <row r="3640" spans="1:7" x14ac:dyDescent="0.35">
      <c r="A3640" t="s">
        <v>3</v>
      </c>
      <c r="B3640" t="s">
        <v>6</v>
      </c>
      <c r="C3640" s="8" t="s">
        <v>7368</v>
      </c>
      <c r="D3640" s="2">
        <v>474589.05</v>
      </c>
      <c r="E3640" s="3">
        <f t="shared" si="112"/>
        <v>2.1481235757068178E-3</v>
      </c>
      <c r="F3640" s="3">
        <f t="shared" si="113"/>
        <v>85.161648479492584</v>
      </c>
      <c r="G3640" t="s">
        <v>14480</v>
      </c>
    </row>
    <row r="3641" spans="1:7" x14ac:dyDescent="0.35">
      <c r="A3641" t="s">
        <v>3</v>
      </c>
      <c r="B3641" t="s">
        <v>23</v>
      </c>
      <c r="C3641" t="s">
        <v>1305</v>
      </c>
      <c r="D3641" s="2">
        <v>474514.04</v>
      </c>
      <c r="E3641" s="3">
        <f t="shared" si="112"/>
        <v>2.1477840593412088E-3</v>
      </c>
      <c r="F3641" s="3">
        <f t="shared" si="113"/>
        <v>85.16379626355193</v>
      </c>
      <c r="G3641" t="s">
        <v>14473</v>
      </c>
    </row>
    <row r="3642" spans="1:7" x14ac:dyDescent="0.35">
      <c r="A3642" t="s">
        <v>3</v>
      </c>
      <c r="B3642" t="s">
        <v>13</v>
      </c>
      <c r="C3642" t="s">
        <v>12695</v>
      </c>
      <c r="D3642" s="2">
        <v>474436.28</v>
      </c>
      <c r="E3642" s="3">
        <f t="shared" si="112"/>
        <v>2.1474320957018309E-3</v>
      </c>
      <c r="F3642" s="3">
        <f t="shared" si="113"/>
        <v>85.165943695647627</v>
      </c>
      <c r="G3642" t="s">
        <v>14473</v>
      </c>
    </row>
    <row r="3643" spans="1:7" x14ac:dyDescent="0.35">
      <c r="A3643" t="s">
        <v>3</v>
      </c>
      <c r="B3643" t="s">
        <v>28</v>
      </c>
      <c r="C3643" t="s">
        <v>2108</v>
      </c>
      <c r="D3643" s="2">
        <v>474388.44</v>
      </c>
      <c r="E3643" s="3">
        <f t="shared" si="112"/>
        <v>2.1472155584010616E-3</v>
      </c>
      <c r="F3643" s="3">
        <f t="shared" si="113"/>
        <v>85.168090911206022</v>
      </c>
      <c r="G3643" t="s">
        <v>14473</v>
      </c>
    </row>
    <row r="3644" spans="1:7" x14ac:dyDescent="0.35">
      <c r="A3644" t="s">
        <v>10</v>
      </c>
      <c r="B3644" t="s">
        <v>6</v>
      </c>
      <c r="C3644" s="8" t="s">
        <v>698</v>
      </c>
      <c r="D3644" s="2">
        <v>474237.43</v>
      </c>
      <c r="E3644" s="3">
        <f t="shared" si="112"/>
        <v>2.1465320446512866E-3</v>
      </c>
      <c r="F3644" s="3">
        <f t="shared" si="113"/>
        <v>85.17023744325067</v>
      </c>
      <c r="G3644" t="s">
        <v>14480</v>
      </c>
    </row>
    <row r="3645" spans="1:7" x14ac:dyDescent="0.35">
      <c r="A3645" t="s">
        <v>10</v>
      </c>
      <c r="B3645" t="s">
        <v>29</v>
      </c>
      <c r="C3645" t="s">
        <v>2890</v>
      </c>
      <c r="D3645" s="2">
        <v>474163.9</v>
      </c>
      <c r="E3645" s="3">
        <f t="shared" si="112"/>
        <v>2.1461992271821061E-3</v>
      </c>
      <c r="F3645" s="3">
        <f t="shared" si="113"/>
        <v>85.172383642477854</v>
      </c>
      <c r="G3645" t="s">
        <v>14473</v>
      </c>
    </row>
    <row r="3646" spans="1:7" x14ac:dyDescent="0.35">
      <c r="A3646" t="s">
        <v>3</v>
      </c>
      <c r="B3646" t="s">
        <v>8</v>
      </c>
      <c r="C3646" t="s">
        <v>19</v>
      </c>
      <c r="D3646" s="2">
        <v>474059.86</v>
      </c>
      <c r="E3646" s="3">
        <f t="shared" si="112"/>
        <v>2.1457283128683089E-3</v>
      </c>
      <c r="F3646" s="3">
        <f t="shared" si="113"/>
        <v>85.174529370790722</v>
      </c>
      <c r="G3646" t="s">
        <v>14473</v>
      </c>
    </row>
    <row r="3647" spans="1:7" x14ac:dyDescent="0.35">
      <c r="A3647" t="s">
        <v>10</v>
      </c>
      <c r="B3647" t="s">
        <v>76</v>
      </c>
      <c r="C3647" t="s">
        <v>581</v>
      </c>
      <c r="D3647" s="2">
        <v>474039.32</v>
      </c>
      <c r="E3647" s="3">
        <f t="shared" si="112"/>
        <v>2.1456353430489563E-3</v>
      </c>
      <c r="F3647" s="3">
        <f t="shared" si="113"/>
        <v>85.176675006133777</v>
      </c>
      <c r="G3647" t="s">
        <v>14480</v>
      </c>
    </row>
    <row r="3648" spans="1:7" x14ac:dyDescent="0.35">
      <c r="A3648" t="s">
        <v>3</v>
      </c>
      <c r="B3648" t="s">
        <v>6264</v>
      </c>
      <c r="C3648" t="s">
        <v>3980</v>
      </c>
      <c r="D3648" s="2">
        <v>474012.15999999997</v>
      </c>
      <c r="E3648" s="3">
        <f t="shared" si="112"/>
        <v>2.1455124092469311E-3</v>
      </c>
      <c r="F3648" s="3">
        <f t="shared" si="113"/>
        <v>85.17882051854302</v>
      </c>
      <c r="G3648" t="s">
        <v>14473</v>
      </c>
    </row>
    <row r="3649" spans="1:7" x14ac:dyDescent="0.35">
      <c r="A3649" t="s">
        <v>3</v>
      </c>
      <c r="B3649" t="s">
        <v>37</v>
      </c>
      <c r="C3649" t="s">
        <v>8028</v>
      </c>
      <c r="D3649" s="2">
        <v>473962.96</v>
      </c>
      <c r="E3649" s="3">
        <f t="shared" si="112"/>
        <v>2.1452897162034974E-3</v>
      </c>
      <c r="F3649" s="3">
        <f t="shared" si="113"/>
        <v>85.180965808259216</v>
      </c>
      <c r="G3649" t="s">
        <v>14473</v>
      </c>
    </row>
    <row r="3650" spans="1:7" x14ac:dyDescent="0.35">
      <c r="A3650" t="s">
        <v>3</v>
      </c>
      <c r="B3650" t="s">
        <v>45</v>
      </c>
      <c r="C3650" s="7" t="s">
        <v>352</v>
      </c>
      <c r="D3650" s="2">
        <v>473919.78</v>
      </c>
      <c r="E3650" s="3">
        <f t="shared" si="112"/>
        <v>2.1450942713739148E-3</v>
      </c>
      <c r="F3650" s="3">
        <f t="shared" si="113"/>
        <v>85.183110902530586</v>
      </c>
      <c r="G3650" t="s">
        <v>14480</v>
      </c>
    </row>
    <row r="3651" spans="1:7" x14ac:dyDescent="0.35">
      <c r="A3651" t="s">
        <v>10</v>
      </c>
      <c r="B3651" t="s">
        <v>16</v>
      </c>
      <c r="C3651" t="s">
        <v>10184</v>
      </c>
      <c r="D3651" s="2">
        <v>473766.08</v>
      </c>
      <c r="E3651" s="3">
        <f t="shared" ref="E3651:E3714" si="114">(D3651/$D$29638)*100</f>
        <v>2.1443985819272534E-3</v>
      </c>
      <c r="F3651" s="3">
        <f t="shared" si="113"/>
        <v>85.18525530111252</v>
      </c>
      <c r="G3651" t="s">
        <v>14473</v>
      </c>
    </row>
    <row r="3652" spans="1:7" x14ac:dyDescent="0.35">
      <c r="A3652" t="s">
        <v>10</v>
      </c>
      <c r="B3652" t="s">
        <v>22</v>
      </c>
      <c r="C3652" s="7" t="s">
        <v>1689</v>
      </c>
      <c r="D3652" s="2">
        <v>473535.6</v>
      </c>
      <c r="E3652" s="3">
        <f t="shared" si="114"/>
        <v>2.1433553645969568E-3</v>
      </c>
      <c r="F3652" s="3">
        <f t="shared" ref="F3652:F3715" si="115">E3652+F3651</f>
        <v>85.187398656477114</v>
      </c>
      <c r="G3652" t="s">
        <v>14480</v>
      </c>
    </row>
    <row r="3653" spans="1:7" x14ac:dyDescent="0.35">
      <c r="A3653" t="s">
        <v>10</v>
      </c>
      <c r="B3653" t="s">
        <v>36</v>
      </c>
      <c r="C3653" t="s">
        <v>1650</v>
      </c>
      <c r="D3653" s="2">
        <v>473519.24</v>
      </c>
      <c r="E3653" s="3">
        <f t="shared" si="114"/>
        <v>2.1432813146337335E-3</v>
      </c>
      <c r="F3653" s="3">
        <f t="shared" si="115"/>
        <v>85.189541937791745</v>
      </c>
      <c r="G3653" t="s">
        <v>14473</v>
      </c>
    </row>
    <row r="3654" spans="1:7" x14ac:dyDescent="0.35">
      <c r="A3654" t="s">
        <v>10</v>
      </c>
      <c r="B3654" t="s">
        <v>83</v>
      </c>
      <c r="C3654" t="s">
        <v>5527</v>
      </c>
      <c r="D3654" s="2">
        <v>473299.01</v>
      </c>
      <c r="E3654" s="3">
        <f t="shared" si="114"/>
        <v>2.1422844916874862E-3</v>
      </c>
      <c r="F3654" s="3">
        <f t="shared" si="115"/>
        <v>85.191684222283428</v>
      </c>
      <c r="G3654" t="s">
        <v>14473</v>
      </c>
    </row>
    <row r="3655" spans="1:7" x14ac:dyDescent="0.35">
      <c r="A3655" t="s">
        <v>3</v>
      </c>
      <c r="B3655" t="s">
        <v>29</v>
      </c>
      <c r="C3655" s="7" t="s">
        <v>6406</v>
      </c>
      <c r="D3655" s="2">
        <v>472652.65</v>
      </c>
      <c r="E3655" s="3">
        <f t="shared" si="114"/>
        <v>2.1393588844607838E-3</v>
      </c>
      <c r="F3655" s="3">
        <f t="shared" si="115"/>
        <v>85.193823581167891</v>
      </c>
      <c r="G3655" t="s">
        <v>14480</v>
      </c>
    </row>
    <row r="3656" spans="1:7" x14ac:dyDescent="0.35">
      <c r="A3656" t="s">
        <v>3</v>
      </c>
      <c r="B3656" t="s">
        <v>9</v>
      </c>
      <c r="C3656" t="s">
        <v>6426</v>
      </c>
      <c r="D3656" s="2">
        <v>472579.14</v>
      </c>
      <c r="E3656" s="3">
        <f t="shared" si="114"/>
        <v>2.1390261575172306E-3</v>
      </c>
      <c r="F3656" s="3">
        <f t="shared" si="115"/>
        <v>85.195962607325413</v>
      </c>
      <c r="G3656" t="s">
        <v>14480</v>
      </c>
    </row>
    <row r="3657" spans="1:7" x14ac:dyDescent="0.35">
      <c r="A3657" t="s">
        <v>10</v>
      </c>
      <c r="B3657" t="s">
        <v>9</v>
      </c>
      <c r="C3657" t="s">
        <v>4823</v>
      </c>
      <c r="D3657" s="2">
        <v>472517.01</v>
      </c>
      <c r="E3657" s="3">
        <f t="shared" si="114"/>
        <v>2.138744939655675E-3</v>
      </c>
      <c r="F3657" s="3">
        <f t="shared" si="115"/>
        <v>85.19810135226507</v>
      </c>
      <c r="G3657" t="s">
        <v>14480</v>
      </c>
    </row>
    <row r="3658" spans="1:7" x14ac:dyDescent="0.35">
      <c r="A3658" t="s">
        <v>3</v>
      </c>
      <c r="B3658" t="s">
        <v>8</v>
      </c>
      <c r="C3658" s="8" t="s">
        <v>327</v>
      </c>
      <c r="D3658" s="2">
        <v>472469.82</v>
      </c>
      <c r="E3658" s="3">
        <f t="shared" si="114"/>
        <v>2.1385313444377964E-3</v>
      </c>
      <c r="F3658" s="3">
        <f t="shared" si="115"/>
        <v>85.200239883609513</v>
      </c>
      <c r="G3658" t="s">
        <v>14480</v>
      </c>
    </row>
    <row r="3659" spans="1:7" x14ac:dyDescent="0.35">
      <c r="A3659" t="s">
        <v>10</v>
      </c>
      <c r="B3659" t="s">
        <v>18</v>
      </c>
      <c r="C3659" t="s">
        <v>13902</v>
      </c>
      <c r="D3659" s="2">
        <v>472435.64</v>
      </c>
      <c r="E3659" s="3">
        <f t="shared" si="114"/>
        <v>2.1383766361405491E-3</v>
      </c>
      <c r="F3659" s="3">
        <f t="shared" si="115"/>
        <v>85.202378260245652</v>
      </c>
      <c r="G3659" t="s">
        <v>14473</v>
      </c>
    </row>
    <row r="3660" spans="1:7" x14ac:dyDescent="0.35">
      <c r="A3660" t="s">
        <v>3</v>
      </c>
      <c r="B3660" t="s">
        <v>35</v>
      </c>
      <c r="C3660" t="s">
        <v>167</v>
      </c>
      <c r="D3660" s="2">
        <v>472307.4</v>
      </c>
      <c r="E3660" s="3">
        <f t="shared" si="114"/>
        <v>2.1377961858175831E-3</v>
      </c>
      <c r="F3660" s="3">
        <f t="shared" si="115"/>
        <v>85.204516056431473</v>
      </c>
      <c r="G3660" t="s">
        <v>14473</v>
      </c>
    </row>
    <row r="3661" spans="1:7" x14ac:dyDescent="0.35">
      <c r="A3661" t="s">
        <v>3</v>
      </c>
      <c r="B3661" t="s">
        <v>6</v>
      </c>
      <c r="C3661" s="8" t="s">
        <v>1230</v>
      </c>
      <c r="D3661" s="2">
        <v>472242.59</v>
      </c>
      <c r="E3661" s="3">
        <f t="shared" si="114"/>
        <v>2.1375028375219549E-3</v>
      </c>
      <c r="F3661" s="3">
        <f t="shared" si="115"/>
        <v>85.206653559269</v>
      </c>
      <c r="G3661" t="s">
        <v>14480</v>
      </c>
    </row>
    <row r="3662" spans="1:7" x14ac:dyDescent="0.35">
      <c r="A3662" t="s">
        <v>3</v>
      </c>
      <c r="B3662" t="s">
        <v>9</v>
      </c>
      <c r="C3662" t="s">
        <v>12050</v>
      </c>
      <c r="D3662" s="2">
        <v>472196.92</v>
      </c>
      <c r="E3662" s="3">
        <f t="shared" si="114"/>
        <v>2.137296122251759E-3</v>
      </c>
      <c r="F3662" s="3">
        <f t="shared" si="115"/>
        <v>85.208790855391257</v>
      </c>
      <c r="G3662" t="s">
        <v>14480</v>
      </c>
    </row>
    <row r="3663" spans="1:7" x14ac:dyDescent="0.35">
      <c r="A3663" t="s">
        <v>10</v>
      </c>
      <c r="B3663" t="s">
        <v>9</v>
      </c>
      <c r="C3663" t="s">
        <v>2142</v>
      </c>
      <c r="D3663" s="2">
        <v>472192.7</v>
      </c>
      <c r="E3663" s="3">
        <f t="shared" si="114"/>
        <v>2.1372770213443754E-3</v>
      </c>
      <c r="F3663" s="3">
        <f t="shared" si="115"/>
        <v>85.210928132412604</v>
      </c>
      <c r="G3663" t="s">
        <v>14480</v>
      </c>
    </row>
    <row r="3664" spans="1:7" x14ac:dyDescent="0.35">
      <c r="A3664" t="s">
        <v>3</v>
      </c>
      <c r="B3664" t="s">
        <v>134</v>
      </c>
      <c r="C3664" s="13" t="s">
        <v>7249</v>
      </c>
      <c r="D3664" s="2">
        <v>472130.55</v>
      </c>
      <c r="E3664" s="3">
        <f t="shared" si="114"/>
        <v>2.136995712957192E-3</v>
      </c>
      <c r="F3664" s="3">
        <f t="shared" si="115"/>
        <v>85.213065128125564</v>
      </c>
      <c r="G3664" t="s">
        <v>14480</v>
      </c>
    </row>
    <row r="3665" spans="1:7" x14ac:dyDescent="0.35">
      <c r="A3665" t="s">
        <v>10</v>
      </c>
      <c r="B3665" t="s">
        <v>67</v>
      </c>
      <c r="C3665" t="s">
        <v>8405</v>
      </c>
      <c r="D3665" s="2">
        <v>472102.40000000002</v>
      </c>
      <c r="E3665" s="3">
        <f t="shared" si="114"/>
        <v>2.1368682981366101E-3</v>
      </c>
      <c r="F3665" s="3">
        <f t="shared" si="115"/>
        <v>85.215201996423701</v>
      </c>
      <c r="G3665" t="s">
        <v>14480</v>
      </c>
    </row>
    <row r="3666" spans="1:7" x14ac:dyDescent="0.35">
      <c r="A3666" t="s">
        <v>3</v>
      </c>
      <c r="B3666" t="s">
        <v>6</v>
      </c>
      <c r="C3666" t="s">
        <v>3469</v>
      </c>
      <c r="D3666" s="2">
        <v>472072.77</v>
      </c>
      <c r="E3666" s="3">
        <f t="shared" si="114"/>
        <v>2.1367341844195989E-3</v>
      </c>
      <c r="F3666" s="3">
        <f t="shared" si="115"/>
        <v>85.21733873060812</v>
      </c>
      <c r="G3666" t="s">
        <v>14473</v>
      </c>
    </row>
    <row r="3667" spans="1:7" x14ac:dyDescent="0.35">
      <c r="A3667" t="s">
        <v>3</v>
      </c>
      <c r="B3667" t="s">
        <v>134</v>
      </c>
      <c r="C3667" t="s">
        <v>11126</v>
      </c>
      <c r="D3667" s="2">
        <v>471615.51</v>
      </c>
      <c r="E3667" s="3">
        <f t="shared" si="114"/>
        <v>2.1346644970000775E-3</v>
      </c>
      <c r="F3667" s="3">
        <f t="shared" si="115"/>
        <v>85.219473395105126</v>
      </c>
      <c r="G3667" t="s">
        <v>14473</v>
      </c>
    </row>
    <row r="3668" spans="1:7" x14ac:dyDescent="0.35">
      <c r="A3668" t="s">
        <v>3</v>
      </c>
      <c r="B3668" t="s">
        <v>31</v>
      </c>
      <c r="C3668" t="s">
        <v>4006</v>
      </c>
      <c r="D3668" s="2">
        <v>471390.27</v>
      </c>
      <c r="E3668" s="3">
        <f t="shared" si="114"/>
        <v>2.1336449973841628E-3</v>
      </c>
      <c r="F3668" s="3">
        <f t="shared" si="115"/>
        <v>85.221607040102512</v>
      </c>
      <c r="G3668" t="s">
        <v>14473</v>
      </c>
    </row>
    <row r="3669" spans="1:7" x14ac:dyDescent="0.35">
      <c r="A3669" t="s">
        <v>3</v>
      </c>
      <c r="B3669" t="s">
        <v>11</v>
      </c>
      <c r="C3669" t="s">
        <v>326</v>
      </c>
      <c r="D3669" s="2">
        <v>471377.61</v>
      </c>
      <c r="E3669" s="3">
        <f t="shared" si="114"/>
        <v>2.1335876946620108E-3</v>
      </c>
      <c r="F3669" s="3">
        <f t="shared" si="115"/>
        <v>85.22374062779717</v>
      </c>
      <c r="G3669" t="s">
        <v>14473</v>
      </c>
    </row>
    <row r="3670" spans="1:7" x14ac:dyDescent="0.35">
      <c r="A3670" t="s">
        <v>10</v>
      </c>
      <c r="B3670" t="s">
        <v>13</v>
      </c>
      <c r="C3670" s="8" t="s">
        <v>108</v>
      </c>
      <c r="D3670" s="2">
        <v>471279.27</v>
      </c>
      <c r="E3670" s="3">
        <f t="shared" si="114"/>
        <v>2.133142580152026E-3</v>
      </c>
      <c r="F3670" s="3">
        <f t="shared" si="115"/>
        <v>85.225873770377319</v>
      </c>
      <c r="G3670" t="s">
        <v>14480</v>
      </c>
    </row>
    <row r="3671" spans="1:7" x14ac:dyDescent="0.35">
      <c r="A3671" t="s">
        <v>3</v>
      </c>
      <c r="B3671" t="s">
        <v>499</v>
      </c>
      <c r="C3671" t="s">
        <v>9904</v>
      </c>
      <c r="D3671" s="2">
        <v>471262</v>
      </c>
      <c r="E3671" s="3">
        <f t="shared" si="114"/>
        <v>2.1330644112727555E-3</v>
      </c>
      <c r="F3671" s="3">
        <f t="shared" si="115"/>
        <v>85.228006834788587</v>
      </c>
      <c r="G3671" t="s">
        <v>14473</v>
      </c>
    </row>
    <row r="3672" spans="1:7" x14ac:dyDescent="0.35">
      <c r="A3672" t="s">
        <v>10</v>
      </c>
      <c r="B3672" t="s">
        <v>895</v>
      </c>
      <c r="C3672" t="s">
        <v>7491</v>
      </c>
      <c r="D3672" s="2">
        <v>471112.78</v>
      </c>
      <c r="E3672" s="3">
        <f t="shared" si="114"/>
        <v>2.1323889995666346E-3</v>
      </c>
      <c r="F3672" s="3">
        <f t="shared" si="115"/>
        <v>85.230139223788157</v>
      </c>
      <c r="G3672" t="s">
        <v>14473</v>
      </c>
    </row>
    <row r="3673" spans="1:7" x14ac:dyDescent="0.35">
      <c r="A3673" t="s">
        <v>3</v>
      </c>
      <c r="B3673" t="s">
        <v>11</v>
      </c>
      <c r="C3673" t="s">
        <v>11479</v>
      </c>
      <c r="D3673" s="2">
        <v>470813.62</v>
      </c>
      <c r="E3673" s="3">
        <f t="shared" si="114"/>
        <v>2.1310349172318052E-3</v>
      </c>
      <c r="F3673" s="3">
        <f t="shared" si="115"/>
        <v>85.232270258705384</v>
      </c>
      <c r="G3673" t="s">
        <v>14473</v>
      </c>
    </row>
    <row r="3674" spans="1:7" x14ac:dyDescent="0.35">
      <c r="A3674" t="s">
        <v>3</v>
      </c>
      <c r="B3674" t="s">
        <v>22</v>
      </c>
      <c r="C3674" t="s">
        <v>14336</v>
      </c>
      <c r="D3674" s="2">
        <v>470761.2</v>
      </c>
      <c r="E3674" s="3">
        <f t="shared" si="114"/>
        <v>2.1307976495623581E-3</v>
      </c>
      <c r="F3674" s="3">
        <f t="shared" si="115"/>
        <v>85.23440105635494</v>
      </c>
      <c r="G3674" t="s">
        <v>14473</v>
      </c>
    </row>
    <row r="3675" spans="1:7" x14ac:dyDescent="0.35">
      <c r="A3675" t="s">
        <v>10</v>
      </c>
      <c r="B3675" t="s">
        <v>8</v>
      </c>
      <c r="C3675" t="s">
        <v>2423</v>
      </c>
      <c r="D3675" s="2">
        <v>470711.5</v>
      </c>
      <c r="E3675" s="3">
        <f t="shared" si="114"/>
        <v>2.1305726933782392E-3</v>
      </c>
      <c r="F3675" s="3">
        <f t="shared" si="115"/>
        <v>85.236531629048315</v>
      </c>
      <c r="G3675" t="s">
        <v>14480</v>
      </c>
    </row>
    <row r="3676" spans="1:7" x14ac:dyDescent="0.35">
      <c r="A3676" t="s">
        <v>10</v>
      </c>
      <c r="B3676" t="s">
        <v>9</v>
      </c>
      <c r="C3676" t="s">
        <v>7317</v>
      </c>
      <c r="D3676" s="2">
        <v>470603.5</v>
      </c>
      <c r="E3676" s="3">
        <f t="shared" si="114"/>
        <v>2.1300838549902141E-3</v>
      </c>
      <c r="F3676" s="3">
        <f t="shared" si="115"/>
        <v>85.238661712903308</v>
      </c>
      <c r="G3676" t="s">
        <v>14480</v>
      </c>
    </row>
    <row r="3677" spans="1:7" x14ac:dyDescent="0.35">
      <c r="A3677" t="s">
        <v>10</v>
      </c>
      <c r="B3677" t="s">
        <v>79</v>
      </c>
      <c r="C3677" t="s">
        <v>2438</v>
      </c>
      <c r="D3677" s="2">
        <v>470580.03</v>
      </c>
      <c r="E3677" s="3">
        <f t="shared" si="114"/>
        <v>2.1299776231664459E-3</v>
      </c>
      <c r="F3677" s="3">
        <f t="shared" si="115"/>
        <v>85.240791690526478</v>
      </c>
      <c r="G3677" t="s">
        <v>14473</v>
      </c>
    </row>
    <row r="3678" spans="1:7" x14ac:dyDescent="0.35">
      <c r="A3678" t="s">
        <v>10</v>
      </c>
      <c r="B3678" t="s">
        <v>9</v>
      </c>
      <c r="C3678" t="s">
        <v>13912</v>
      </c>
      <c r="D3678" s="2">
        <v>470468.41</v>
      </c>
      <c r="E3678" s="3">
        <f t="shared" si="114"/>
        <v>2.1294723996398593E-3</v>
      </c>
      <c r="F3678" s="3">
        <f t="shared" si="115"/>
        <v>85.242921162926123</v>
      </c>
      <c r="G3678" t="s">
        <v>14480</v>
      </c>
    </row>
    <row r="3679" spans="1:7" x14ac:dyDescent="0.35">
      <c r="A3679" t="s">
        <v>3</v>
      </c>
      <c r="B3679" t="s">
        <v>55</v>
      </c>
      <c r="C3679" t="s">
        <v>11106</v>
      </c>
      <c r="D3679" s="2">
        <v>470429.92</v>
      </c>
      <c r="E3679" s="3">
        <f t="shared" si="114"/>
        <v>2.1292981830699047E-3</v>
      </c>
      <c r="F3679" s="3">
        <f t="shared" si="115"/>
        <v>85.245050461109187</v>
      </c>
      <c r="G3679" t="s">
        <v>14473</v>
      </c>
    </row>
    <row r="3680" spans="1:7" x14ac:dyDescent="0.35">
      <c r="A3680" t="s">
        <v>10</v>
      </c>
      <c r="B3680" t="s">
        <v>180</v>
      </c>
      <c r="C3680" t="s">
        <v>8215</v>
      </c>
      <c r="D3680" s="2">
        <v>470322.88</v>
      </c>
      <c r="E3680" s="3">
        <f t="shared" si="114"/>
        <v>2.1288136899119958E-3</v>
      </c>
      <c r="F3680" s="3">
        <f t="shared" si="115"/>
        <v>85.247179274799095</v>
      </c>
      <c r="G3680" t="s">
        <v>14480</v>
      </c>
    </row>
    <row r="3681" spans="1:7" x14ac:dyDescent="0.35">
      <c r="A3681" t="s">
        <v>3</v>
      </c>
      <c r="B3681" t="s">
        <v>32</v>
      </c>
      <c r="C3681" t="s">
        <v>1500</v>
      </c>
      <c r="D3681" s="2">
        <v>470243.03</v>
      </c>
      <c r="E3681" s="3">
        <f t="shared" si="114"/>
        <v>2.128452266344553E-3</v>
      </c>
      <c r="F3681" s="3">
        <f t="shared" si="115"/>
        <v>85.249307727065442</v>
      </c>
      <c r="G3681" t="s">
        <v>14473</v>
      </c>
    </row>
    <row r="3682" spans="1:7" x14ac:dyDescent="0.35">
      <c r="A3682" t="s">
        <v>10</v>
      </c>
      <c r="B3682" t="s">
        <v>6</v>
      </c>
      <c r="C3682" s="8" t="s">
        <v>11767</v>
      </c>
      <c r="D3682" s="2">
        <v>470000</v>
      </c>
      <c r="E3682" s="3">
        <f t="shared" si="114"/>
        <v>2.1273522441830556E-3</v>
      </c>
      <c r="F3682" s="3">
        <f t="shared" si="115"/>
        <v>85.25143507930963</v>
      </c>
      <c r="G3682" t="s">
        <v>14480</v>
      </c>
    </row>
    <row r="3683" spans="1:7" x14ac:dyDescent="0.35">
      <c r="A3683" t="s">
        <v>10</v>
      </c>
      <c r="B3683" t="s">
        <v>6</v>
      </c>
      <c r="C3683" t="s">
        <v>9062</v>
      </c>
      <c r="D3683" s="2">
        <v>469987.21</v>
      </c>
      <c r="E3683" s="3">
        <f t="shared" si="114"/>
        <v>2.1272943530443256E-3</v>
      </c>
      <c r="F3683" s="3">
        <f t="shared" si="115"/>
        <v>85.253562373662675</v>
      </c>
      <c r="G3683" t="s">
        <v>14473</v>
      </c>
    </row>
    <row r="3684" spans="1:7" x14ac:dyDescent="0.35">
      <c r="A3684" t="s">
        <v>3</v>
      </c>
      <c r="B3684" t="s">
        <v>8</v>
      </c>
      <c r="C3684" t="s">
        <v>4025</v>
      </c>
      <c r="D3684" s="2">
        <v>469771.89</v>
      </c>
      <c r="E3684" s="3">
        <f t="shared" si="114"/>
        <v>2.1263197541396077E-3</v>
      </c>
      <c r="F3684" s="3">
        <f t="shared" si="115"/>
        <v>85.255688693416815</v>
      </c>
      <c r="G3684" t="s">
        <v>14480</v>
      </c>
    </row>
    <row r="3685" spans="1:7" x14ac:dyDescent="0.35">
      <c r="A3685" t="s">
        <v>3</v>
      </c>
      <c r="B3685" t="s">
        <v>9</v>
      </c>
      <c r="C3685" t="s">
        <v>643</v>
      </c>
      <c r="D3685" s="2">
        <v>469555.32</v>
      </c>
      <c r="E3685" s="3">
        <f t="shared" si="114"/>
        <v>2.1253394973831763E-3</v>
      </c>
      <c r="F3685" s="3">
        <f t="shared" si="115"/>
        <v>85.257814032914197</v>
      </c>
      <c r="G3685" t="s">
        <v>14473</v>
      </c>
    </row>
    <row r="3686" spans="1:7" x14ac:dyDescent="0.35">
      <c r="A3686" t="s">
        <v>10</v>
      </c>
      <c r="B3686" t="s">
        <v>9</v>
      </c>
      <c r="C3686" s="8" t="s">
        <v>2924</v>
      </c>
      <c r="D3686" s="2">
        <v>469426.9</v>
      </c>
      <c r="E3686" s="3">
        <f t="shared" si="114"/>
        <v>2.1247582323295636E-3</v>
      </c>
      <c r="F3686" s="3">
        <f t="shared" si="115"/>
        <v>85.259938791146524</v>
      </c>
      <c r="G3686" t="s">
        <v>14480</v>
      </c>
    </row>
    <row r="3687" spans="1:7" x14ac:dyDescent="0.35">
      <c r="A3687" t="s">
        <v>10</v>
      </c>
      <c r="B3687" t="s">
        <v>6</v>
      </c>
      <c r="C3687" t="s">
        <v>2957</v>
      </c>
      <c r="D3687" s="2">
        <v>469316.56</v>
      </c>
      <c r="E3687" s="3">
        <f t="shared" si="114"/>
        <v>2.1242588024431314E-3</v>
      </c>
      <c r="F3687" s="3">
        <f t="shared" si="115"/>
        <v>85.262063049948964</v>
      </c>
      <c r="G3687" t="s">
        <v>14480</v>
      </c>
    </row>
    <row r="3688" spans="1:7" x14ac:dyDescent="0.35">
      <c r="A3688" t="s">
        <v>10</v>
      </c>
      <c r="B3688" t="s">
        <v>9</v>
      </c>
      <c r="C3688" t="s">
        <v>2207</v>
      </c>
      <c r="D3688" s="2">
        <v>469242.46</v>
      </c>
      <c r="E3688" s="3">
        <f t="shared" si="114"/>
        <v>2.1239234049935697E-3</v>
      </c>
      <c r="F3688" s="3">
        <f t="shared" si="115"/>
        <v>85.264186973353958</v>
      </c>
      <c r="G3688" t="s">
        <v>14480</v>
      </c>
    </row>
    <row r="3689" spans="1:7" x14ac:dyDescent="0.35">
      <c r="A3689" t="s">
        <v>3</v>
      </c>
      <c r="B3689" t="s">
        <v>9</v>
      </c>
      <c r="C3689" s="7" t="s">
        <v>352</v>
      </c>
      <c r="D3689" s="2">
        <v>469161.51</v>
      </c>
      <c r="E3689" s="3">
        <f t="shared" si="114"/>
        <v>2.1235570025166196E-3</v>
      </c>
      <c r="F3689" s="3">
        <f t="shared" si="115"/>
        <v>85.266310530356478</v>
      </c>
      <c r="G3689" t="s">
        <v>14480</v>
      </c>
    </row>
    <row r="3690" spans="1:7" x14ac:dyDescent="0.35">
      <c r="A3690" t="s">
        <v>3</v>
      </c>
      <c r="B3690" t="s">
        <v>32</v>
      </c>
      <c r="C3690" s="7" t="s">
        <v>2191</v>
      </c>
      <c r="D3690" s="2">
        <v>468995.07</v>
      </c>
      <c r="E3690" s="3">
        <f t="shared" si="114"/>
        <v>2.1228036482452963E-3</v>
      </c>
      <c r="F3690" s="3">
        <f t="shared" si="115"/>
        <v>85.268433334004726</v>
      </c>
      <c r="G3690" t="s">
        <v>14480</v>
      </c>
    </row>
    <row r="3691" spans="1:7" x14ac:dyDescent="0.35">
      <c r="A3691" t="s">
        <v>10</v>
      </c>
      <c r="B3691" t="s">
        <v>9</v>
      </c>
      <c r="C3691" t="s">
        <v>2572</v>
      </c>
      <c r="D3691" s="2">
        <v>468468.78</v>
      </c>
      <c r="E3691" s="3">
        <f t="shared" si="114"/>
        <v>2.1204215116227623E-3</v>
      </c>
      <c r="F3691" s="3">
        <f t="shared" si="115"/>
        <v>85.270553755516346</v>
      </c>
      <c r="G3691" t="s">
        <v>14480</v>
      </c>
    </row>
    <row r="3692" spans="1:7" x14ac:dyDescent="0.35">
      <c r="A3692" t="s">
        <v>10</v>
      </c>
      <c r="B3692" t="s">
        <v>8</v>
      </c>
      <c r="C3692" s="8" t="s">
        <v>1962</v>
      </c>
      <c r="D3692" s="2">
        <v>468415.19</v>
      </c>
      <c r="E3692" s="3">
        <f t="shared" si="114"/>
        <v>2.1201789482041115E-3</v>
      </c>
      <c r="F3692" s="3">
        <f t="shared" si="115"/>
        <v>85.272673934464549</v>
      </c>
      <c r="G3692" t="s">
        <v>14480</v>
      </c>
    </row>
    <row r="3693" spans="1:7" x14ac:dyDescent="0.35">
      <c r="A3693" t="s">
        <v>10</v>
      </c>
      <c r="B3693" t="s">
        <v>9</v>
      </c>
      <c r="C3693" t="s">
        <v>4729</v>
      </c>
      <c r="D3693" s="2">
        <v>468103.1</v>
      </c>
      <c r="E3693" s="3">
        <f t="shared" si="114"/>
        <v>2.1187663410511602E-3</v>
      </c>
      <c r="F3693" s="3">
        <f t="shared" si="115"/>
        <v>85.274792700805605</v>
      </c>
      <c r="G3693" t="s">
        <v>14480</v>
      </c>
    </row>
    <row r="3694" spans="1:7" x14ac:dyDescent="0.35">
      <c r="A3694" t="s">
        <v>3</v>
      </c>
      <c r="B3694" t="s">
        <v>9</v>
      </c>
      <c r="C3694" s="8" t="s">
        <v>1104</v>
      </c>
      <c r="D3694" s="2">
        <v>468077.36</v>
      </c>
      <c r="E3694" s="3">
        <f t="shared" si="114"/>
        <v>2.1186498345686804E-3</v>
      </c>
      <c r="F3694" s="3">
        <f t="shared" si="115"/>
        <v>85.276911350640177</v>
      </c>
      <c r="G3694" t="s">
        <v>14480</v>
      </c>
    </row>
    <row r="3695" spans="1:7" x14ac:dyDescent="0.35">
      <c r="A3695" t="s">
        <v>10</v>
      </c>
      <c r="B3695" t="s">
        <v>20</v>
      </c>
      <c r="C3695" t="s">
        <v>204</v>
      </c>
      <c r="D3695" s="2">
        <v>467949.37</v>
      </c>
      <c r="E3695" s="3">
        <f t="shared" si="114"/>
        <v>2.1180705158160575E-3</v>
      </c>
      <c r="F3695" s="3">
        <f t="shared" si="115"/>
        <v>85.279029421155997</v>
      </c>
      <c r="G3695" t="s">
        <v>14480</v>
      </c>
    </row>
    <row r="3696" spans="1:7" x14ac:dyDescent="0.35">
      <c r="A3696" t="s">
        <v>3</v>
      </c>
      <c r="B3696" t="s">
        <v>9</v>
      </c>
      <c r="C3696" t="s">
        <v>5331</v>
      </c>
      <c r="D3696" s="2">
        <v>467948.91</v>
      </c>
      <c r="E3696" s="3">
        <f t="shared" si="114"/>
        <v>2.118068433726627E-3</v>
      </c>
      <c r="F3696" s="3">
        <f t="shared" si="115"/>
        <v>85.281147489589728</v>
      </c>
      <c r="G3696" t="s">
        <v>14480</v>
      </c>
    </row>
    <row r="3697" spans="1:7" x14ac:dyDescent="0.35">
      <c r="A3697" t="s">
        <v>3</v>
      </c>
      <c r="B3697" t="s">
        <v>73</v>
      </c>
      <c r="C3697" t="s">
        <v>11155</v>
      </c>
      <c r="D3697" s="2">
        <v>467816.56</v>
      </c>
      <c r="E3697" s="3">
        <f t="shared" si="114"/>
        <v>2.1174693803872277E-3</v>
      </c>
      <c r="F3697" s="3">
        <f t="shared" si="115"/>
        <v>85.283264958970122</v>
      </c>
      <c r="G3697" t="s">
        <v>14473</v>
      </c>
    </row>
    <row r="3698" spans="1:7" x14ac:dyDescent="0.35">
      <c r="A3698" t="s">
        <v>3</v>
      </c>
      <c r="B3698" t="s">
        <v>29</v>
      </c>
      <c r="C3698" t="s">
        <v>1853</v>
      </c>
      <c r="D3698" s="2">
        <v>467770.89</v>
      </c>
      <c r="E3698" s="3">
        <f t="shared" si="114"/>
        <v>2.1172626651170322E-3</v>
      </c>
      <c r="F3698" s="3">
        <f t="shared" si="115"/>
        <v>85.285382221635246</v>
      </c>
      <c r="G3698" t="s">
        <v>14473</v>
      </c>
    </row>
    <row r="3699" spans="1:7" x14ac:dyDescent="0.35">
      <c r="A3699" t="s">
        <v>10</v>
      </c>
      <c r="B3699" t="s">
        <v>28</v>
      </c>
      <c r="C3699" t="s">
        <v>553</v>
      </c>
      <c r="D3699" s="2">
        <v>467490.47</v>
      </c>
      <c r="E3699" s="3">
        <f t="shared" si="114"/>
        <v>2.1159934052950879E-3</v>
      </c>
      <c r="F3699" s="3">
        <f t="shared" si="115"/>
        <v>85.287498215040543</v>
      </c>
      <c r="G3699" t="s">
        <v>14480</v>
      </c>
    </row>
    <row r="3700" spans="1:7" x14ac:dyDescent="0.35">
      <c r="A3700" t="s">
        <v>10</v>
      </c>
      <c r="B3700" t="s">
        <v>31</v>
      </c>
      <c r="C3700" t="s">
        <v>12076</v>
      </c>
      <c r="D3700" s="2">
        <v>467398.09</v>
      </c>
      <c r="E3700" s="3">
        <f t="shared" si="114"/>
        <v>2.1155752674220721E-3</v>
      </c>
      <c r="F3700" s="3">
        <f t="shared" si="115"/>
        <v>85.289613790307968</v>
      </c>
      <c r="G3700" t="s">
        <v>14473</v>
      </c>
    </row>
    <row r="3701" spans="1:7" x14ac:dyDescent="0.35">
      <c r="A3701" t="s">
        <v>10</v>
      </c>
      <c r="B3701" t="s">
        <v>128</v>
      </c>
      <c r="C3701" t="s">
        <v>129</v>
      </c>
      <c r="D3701" s="2">
        <v>467362.28</v>
      </c>
      <c r="E3701" s="3">
        <f t="shared" si="114"/>
        <v>2.1154131812861905E-3</v>
      </c>
      <c r="F3701" s="3">
        <f t="shared" si="115"/>
        <v>85.291729203489254</v>
      </c>
      <c r="G3701" t="s">
        <v>14473</v>
      </c>
    </row>
    <row r="3702" spans="1:7" x14ac:dyDescent="0.35">
      <c r="A3702" t="s">
        <v>10</v>
      </c>
      <c r="B3702" t="s">
        <v>9</v>
      </c>
      <c r="C3702" t="s">
        <v>1100</v>
      </c>
      <c r="D3702" s="2">
        <v>467104.81</v>
      </c>
      <c r="E3702" s="3">
        <f t="shared" si="114"/>
        <v>2.1142477996217014E-3</v>
      </c>
      <c r="F3702" s="3">
        <f t="shared" si="115"/>
        <v>85.293843451288879</v>
      </c>
      <c r="G3702" t="s">
        <v>14480</v>
      </c>
    </row>
    <row r="3703" spans="1:7" x14ac:dyDescent="0.35">
      <c r="A3703" t="s">
        <v>10</v>
      </c>
      <c r="B3703" t="s">
        <v>96</v>
      </c>
      <c r="C3703" t="s">
        <v>8706</v>
      </c>
      <c r="D3703" s="2">
        <v>466949.69</v>
      </c>
      <c r="E3703" s="3">
        <f t="shared" si="114"/>
        <v>2.1135456828554936E-3</v>
      </c>
      <c r="F3703" s="3">
        <f t="shared" si="115"/>
        <v>85.295956996971739</v>
      </c>
      <c r="G3703" t="s">
        <v>14473</v>
      </c>
    </row>
    <row r="3704" spans="1:7" x14ac:dyDescent="0.35">
      <c r="A3704" t="s">
        <v>3</v>
      </c>
      <c r="B3704" t="s">
        <v>6</v>
      </c>
      <c r="C3704" t="s">
        <v>3929</v>
      </c>
      <c r="D3704" s="2">
        <v>466783.43</v>
      </c>
      <c r="E3704" s="3">
        <f t="shared" si="114"/>
        <v>2.1127931433148174E-3</v>
      </c>
      <c r="F3704" s="3">
        <f t="shared" si="115"/>
        <v>85.298069790115051</v>
      </c>
      <c r="G3704" t="s">
        <v>14473</v>
      </c>
    </row>
    <row r="3705" spans="1:7" x14ac:dyDescent="0.35">
      <c r="A3705" t="s">
        <v>3</v>
      </c>
      <c r="B3705" t="s">
        <v>13</v>
      </c>
      <c r="C3705" t="s">
        <v>87</v>
      </c>
      <c r="D3705" s="2">
        <v>466781.74</v>
      </c>
      <c r="E3705" s="3">
        <f t="shared" si="114"/>
        <v>2.1127854938993011E-3</v>
      </c>
      <c r="F3705" s="3">
        <f t="shared" si="115"/>
        <v>85.300182575608943</v>
      </c>
      <c r="G3705" t="s">
        <v>14473</v>
      </c>
    </row>
    <row r="3706" spans="1:7" x14ac:dyDescent="0.35">
      <c r="A3706" t="s">
        <v>3</v>
      </c>
      <c r="B3706" t="s">
        <v>57</v>
      </c>
      <c r="C3706" t="s">
        <v>12630</v>
      </c>
      <c r="D3706" s="2">
        <v>466777.12</v>
      </c>
      <c r="E3706" s="3">
        <f t="shared" si="114"/>
        <v>2.112764582479369E-3</v>
      </c>
      <c r="F3706" s="3">
        <f t="shared" si="115"/>
        <v>85.302295340191421</v>
      </c>
      <c r="G3706" t="s">
        <v>14473</v>
      </c>
    </row>
    <row r="3707" spans="1:7" x14ac:dyDescent="0.35">
      <c r="A3707" t="s">
        <v>10</v>
      </c>
      <c r="B3707" t="s">
        <v>6</v>
      </c>
      <c r="C3707" t="s">
        <v>3560</v>
      </c>
      <c r="D3707" s="2">
        <v>466698.27</v>
      </c>
      <c r="E3707" s="3">
        <f t="shared" si="114"/>
        <v>2.1124076851932968E-3</v>
      </c>
      <c r="F3707" s="3">
        <f t="shared" si="115"/>
        <v>85.30440774787661</v>
      </c>
      <c r="G3707" t="s">
        <v>14473</v>
      </c>
    </row>
    <row r="3708" spans="1:7" x14ac:dyDescent="0.35">
      <c r="A3708" t="s">
        <v>10</v>
      </c>
      <c r="B3708" t="s">
        <v>6</v>
      </c>
      <c r="C3708" t="s">
        <v>2410</v>
      </c>
      <c r="D3708" s="2">
        <v>466687.97</v>
      </c>
      <c r="E3708" s="3">
        <f t="shared" si="114"/>
        <v>2.1123610644951797E-3</v>
      </c>
      <c r="F3708" s="3">
        <f t="shared" si="115"/>
        <v>85.3065201089411</v>
      </c>
      <c r="G3708" t="s">
        <v>14480</v>
      </c>
    </row>
    <row r="3709" spans="1:7" x14ac:dyDescent="0.35">
      <c r="A3709" t="s">
        <v>10</v>
      </c>
      <c r="B3709" t="s">
        <v>32</v>
      </c>
      <c r="C3709" t="s">
        <v>5081</v>
      </c>
      <c r="D3709" s="2">
        <v>466631.63</v>
      </c>
      <c r="E3709" s="3">
        <f t="shared" si="114"/>
        <v>2.1121060538027599E-3</v>
      </c>
      <c r="F3709" s="3">
        <f t="shared" si="115"/>
        <v>85.308632214994901</v>
      </c>
      <c r="G3709" t="s">
        <v>14480</v>
      </c>
    </row>
    <row r="3710" spans="1:7" x14ac:dyDescent="0.35">
      <c r="A3710" t="s">
        <v>3</v>
      </c>
      <c r="B3710" t="s">
        <v>28</v>
      </c>
      <c r="C3710" t="s">
        <v>10549</v>
      </c>
      <c r="D3710" s="2">
        <v>466605.48</v>
      </c>
      <c r="E3710" s="3">
        <f t="shared" si="114"/>
        <v>2.1119876915449186E-3</v>
      </c>
      <c r="F3710" s="3">
        <f t="shared" si="115"/>
        <v>85.31074420268645</v>
      </c>
      <c r="G3710" t="s">
        <v>14480</v>
      </c>
    </row>
    <row r="3711" spans="1:7" x14ac:dyDescent="0.35">
      <c r="A3711" t="s">
        <v>10</v>
      </c>
      <c r="B3711" t="s">
        <v>73</v>
      </c>
      <c r="C3711" t="s">
        <v>11155</v>
      </c>
      <c r="D3711" s="2">
        <v>466557.62</v>
      </c>
      <c r="E3711" s="3">
        <f t="shared" si="114"/>
        <v>2.1117710637185219E-3</v>
      </c>
      <c r="F3711" s="3">
        <f t="shared" si="115"/>
        <v>85.312855973750175</v>
      </c>
      <c r="G3711" t="s">
        <v>14473</v>
      </c>
    </row>
    <row r="3712" spans="1:7" x14ac:dyDescent="0.35">
      <c r="A3712" t="s">
        <v>3</v>
      </c>
      <c r="B3712" t="s">
        <v>76</v>
      </c>
      <c r="C3712" t="s">
        <v>6708</v>
      </c>
      <c r="D3712" s="2">
        <v>466528.96</v>
      </c>
      <c r="E3712" s="3">
        <f t="shared" si="114"/>
        <v>2.1116413404944404E-3</v>
      </c>
      <c r="F3712" s="3">
        <f t="shared" si="115"/>
        <v>85.314967615090666</v>
      </c>
      <c r="G3712" t="s">
        <v>14473</v>
      </c>
    </row>
    <row r="3713" spans="1:7" x14ac:dyDescent="0.35">
      <c r="A3713" t="s">
        <v>3</v>
      </c>
      <c r="B3713" t="s">
        <v>9</v>
      </c>
      <c r="C3713" t="s">
        <v>5497</v>
      </c>
      <c r="D3713" s="2">
        <v>466263.64</v>
      </c>
      <c r="E3713" s="3">
        <f t="shared" si="114"/>
        <v>2.1104404275211924E-3</v>
      </c>
      <c r="F3713" s="3">
        <f t="shared" si="115"/>
        <v>85.317078055518181</v>
      </c>
      <c r="G3713" t="s">
        <v>14480</v>
      </c>
    </row>
    <row r="3714" spans="1:7" x14ac:dyDescent="0.35">
      <c r="A3714" t="s">
        <v>3</v>
      </c>
      <c r="B3714" t="s">
        <v>22</v>
      </c>
      <c r="C3714" s="8" t="s">
        <v>1565</v>
      </c>
      <c r="D3714" s="2">
        <v>466253.38</v>
      </c>
      <c r="E3714" s="3">
        <f t="shared" si="114"/>
        <v>2.11039398787433E-3</v>
      </c>
      <c r="F3714" s="3">
        <f t="shared" si="115"/>
        <v>85.319188449506058</v>
      </c>
      <c r="G3714" t="s">
        <v>14480</v>
      </c>
    </row>
    <row r="3715" spans="1:7" x14ac:dyDescent="0.35">
      <c r="A3715" t="s">
        <v>10</v>
      </c>
      <c r="B3715" t="s">
        <v>9</v>
      </c>
      <c r="C3715" t="s">
        <v>1318</v>
      </c>
      <c r="D3715" s="2">
        <v>466140.75</v>
      </c>
      <c r="E3715" s="3">
        <f t="shared" ref="E3715:E3778" si="116">(D3715/$D$29638)*100</f>
        <v>2.1098841928035589E-3</v>
      </c>
      <c r="F3715" s="3">
        <f t="shared" si="115"/>
        <v>85.321298333698863</v>
      </c>
      <c r="G3715" t="s">
        <v>14480</v>
      </c>
    </row>
    <row r="3716" spans="1:7" x14ac:dyDescent="0.35">
      <c r="A3716" t="s">
        <v>3</v>
      </c>
      <c r="B3716" t="s">
        <v>36</v>
      </c>
      <c r="C3716" t="s">
        <v>12535</v>
      </c>
      <c r="D3716" s="2">
        <v>465958.03</v>
      </c>
      <c r="E3716" s="3">
        <f t="shared" si="116"/>
        <v>2.1090571506715227E-3</v>
      </c>
      <c r="F3716" s="3">
        <f t="shared" ref="F3716:F3779" si="117">E3716+F3715</f>
        <v>85.323407390849539</v>
      </c>
      <c r="G3716" t="s">
        <v>14473</v>
      </c>
    </row>
    <row r="3717" spans="1:7" x14ac:dyDescent="0.35">
      <c r="A3717" t="s">
        <v>10</v>
      </c>
      <c r="B3717" t="s">
        <v>2854</v>
      </c>
      <c r="C3717" t="s">
        <v>11060</v>
      </c>
      <c r="D3717" s="2">
        <v>465781.97</v>
      </c>
      <c r="E3717" s="3">
        <f t="shared" si="116"/>
        <v>2.1082602535734138E-3</v>
      </c>
      <c r="F3717" s="3">
        <f t="shared" si="117"/>
        <v>85.325515651103117</v>
      </c>
      <c r="G3717" t="s">
        <v>14473</v>
      </c>
    </row>
    <row r="3718" spans="1:7" x14ac:dyDescent="0.35">
      <c r="A3718" t="s">
        <v>10</v>
      </c>
      <c r="B3718" t="s">
        <v>9</v>
      </c>
      <c r="C3718" t="s">
        <v>5578</v>
      </c>
      <c r="D3718" s="2">
        <v>465662.55</v>
      </c>
      <c r="E3718" s="3">
        <f t="shared" si="116"/>
        <v>2.1077197250521369E-3</v>
      </c>
      <c r="F3718" s="3">
        <f t="shared" si="117"/>
        <v>85.327623370828164</v>
      </c>
      <c r="G3718" t="s">
        <v>14480</v>
      </c>
    </row>
    <row r="3719" spans="1:7" x14ac:dyDescent="0.35">
      <c r="A3719" t="s">
        <v>3</v>
      </c>
      <c r="B3719" t="s">
        <v>18</v>
      </c>
      <c r="C3719" t="s">
        <v>2564</v>
      </c>
      <c r="D3719" s="2">
        <v>465379.73</v>
      </c>
      <c r="E3719" s="3">
        <f t="shared" si="116"/>
        <v>2.1064396021549031E-3</v>
      </c>
      <c r="F3719" s="3">
        <f t="shared" si="117"/>
        <v>85.329729810430322</v>
      </c>
      <c r="G3719" t="s">
        <v>14473</v>
      </c>
    </row>
    <row r="3720" spans="1:7" x14ac:dyDescent="0.35">
      <c r="A3720" t="s">
        <v>10</v>
      </c>
      <c r="B3720" t="s">
        <v>9</v>
      </c>
      <c r="C3720" t="s">
        <v>8131</v>
      </c>
      <c r="D3720" s="2">
        <v>465351.2</v>
      </c>
      <c r="E3720" s="3">
        <f t="shared" si="116"/>
        <v>2.1063104673473996E-3</v>
      </c>
      <c r="F3720" s="3">
        <f t="shared" si="117"/>
        <v>85.331836120897677</v>
      </c>
      <c r="G3720" t="s">
        <v>14480</v>
      </c>
    </row>
    <row r="3721" spans="1:7" x14ac:dyDescent="0.35">
      <c r="A3721" t="s">
        <v>10</v>
      </c>
      <c r="B3721" t="s">
        <v>9</v>
      </c>
      <c r="C3721" t="s">
        <v>2514</v>
      </c>
      <c r="D3721" s="2">
        <v>465251.56</v>
      </c>
      <c r="E3721" s="3">
        <f t="shared" si="116"/>
        <v>2.105859468671633E-3</v>
      </c>
      <c r="F3721" s="3">
        <f t="shared" si="117"/>
        <v>85.333941980366347</v>
      </c>
      <c r="G3721" t="s">
        <v>14480</v>
      </c>
    </row>
    <row r="3722" spans="1:7" x14ac:dyDescent="0.35">
      <c r="A3722" t="s">
        <v>3</v>
      </c>
      <c r="B3722" t="s">
        <v>92</v>
      </c>
      <c r="C3722" t="s">
        <v>12522</v>
      </c>
      <c r="D3722" s="2">
        <v>465249.44</v>
      </c>
      <c r="E3722" s="3">
        <f t="shared" si="116"/>
        <v>2.1058498729551274E-3</v>
      </c>
      <c r="F3722" s="3">
        <f t="shared" si="117"/>
        <v>85.336047830239309</v>
      </c>
      <c r="G3722" t="s">
        <v>14473</v>
      </c>
    </row>
    <row r="3723" spans="1:7" x14ac:dyDescent="0.35">
      <c r="A3723" t="s">
        <v>3</v>
      </c>
      <c r="B3723" t="s">
        <v>76</v>
      </c>
      <c r="C3723" t="s">
        <v>989</v>
      </c>
      <c r="D3723" s="2">
        <v>465075.54</v>
      </c>
      <c r="E3723" s="3">
        <f t="shared" si="116"/>
        <v>2.1050627526247798E-3</v>
      </c>
      <c r="F3723" s="3">
        <f t="shared" si="117"/>
        <v>85.338152892991928</v>
      </c>
      <c r="G3723" t="s">
        <v>14473</v>
      </c>
    </row>
    <row r="3724" spans="1:7" x14ac:dyDescent="0.35">
      <c r="A3724" t="s">
        <v>3</v>
      </c>
      <c r="B3724" t="s">
        <v>6</v>
      </c>
      <c r="C3724" t="s">
        <v>13831</v>
      </c>
      <c r="D3724" s="2">
        <v>464869.31</v>
      </c>
      <c r="E3724" s="3">
        <f t="shared" si="116"/>
        <v>2.1041292976177206E-3</v>
      </c>
      <c r="F3724" s="3">
        <f t="shared" si="117"/>
        <v>85.340257022289549</v>
      </c>
      <c r="G3724" t="s">
        <v>14473</v>
      </c>
    </row>
    <row r="3725" spans="1:7" x14ac:dyDescent="0.35">
      <c r="A3725" t="s">
        <v>3</v>
      </c>
      <c r="B3725" t="s">
        <v>180</v>
      </c>
      <c r="C3725" t="s">
        <v>8077</v>
      </c>
      <c r="D3725" s="2">
        <v>464275.73</v>
      </c>
      <c r="E3725" s="3">
        <f t="shared" si="116"/>
        <v>2.101442587521758E-3</v>
      </c>
      <c r="F3725" s="3">
        <f t="shared" si="117"/>
        <v>85.342358464877066</v>
      </c>
      <c r="G3725" t="s">
        <v>14480</v>
      </c>
    </row>
    <row r="3726" spans="1:7" x14ac:dyDescent="0.35">
      <c r="A3726" t="s">
        <v>10</v>
      </c>
      <c r="B3726" t="s">
        <v>11</v>
      </c>
      <c r="C3726" t="s">
        <v>1623</v>
      </c>
      <c r="D3726" s="2">
        <v>464209.31</v>
      </c>
      <c r="E3726" s="3">
        <f t="shared" si="116"/>
        <v>2.1011419519131229E-3</v>
      </c>
      <c r="F3726" s="3">
        <f t="shared" si="117"/>
        <v>85.344459606828977</v>
      </c>
      <c r="G3726" t="s">
        <v>14473</v>
      </c>
    </row>
    <row r="3727" spans="1:7" x14ac:dyDescent="0.35">
      <c r="A3727" t="s">
        <v>3</v>
      </c>
      <c r="B3727" t="s">
        <v>55</v>
      </c>
      <c r="C3727" t="s">
        <v>3921</v>
      </c>
      <c r="D3727" s="2">
        <v>464045.54</v>
      </c>
      <c r="E3727" s="3">
        <f t="shared" si="116"/>
        <v>2.1004006828130592E-3</v>
      </c>
      <c r="F3727" s="3">
        <f t="shared" si="117"/>
        <v>85.346560007511783</v>
      </c>
      <c r="G3727" t="s">
        <v>14473</v>
      </c>
    </row>
    <row r="3728" spans="1:7" x14ac:dyDescent="0.35">
      <c r="A3728" t="s">
        <v>3</v>
      </c>
      <c r="B3728" t="s">
        <v>8</v>
      </c>
      <c r="C3728" t="s">
        <v>1349</v>
      </c>
      <c r="D3728" s="2">
        <v>463892.64</v>
      </c>
      <c r="E3728" s="3">
        <f t="shared" si="116"/>
        <v>2.0997086143914943E-3</v>
      </c>
      <c r="F3728" s="3">
        <f t="shared" si="117"/>
        <v>85.348659716126178</v>
      </c>
      <c r="G3728" t="s">
        <v>14480</v>
      </c>
    </row>
    <row r="3729" spans="1:7" x14ac:dyDescent="0.35">
      <c r="A3729" t="s">
        <v>10</v>
      </c>
      <c r="B3729" t="s">
        <v>9</v>
      </c>
      <c r="C3729" t="s">
        <v>7708</v>
      </c>
      <c r="D3729" s="2">
        <v>463778.1</v>
      </c>
      <c r="E3729" s="3">
        <f t="shared" si="116"/>
        <v>2.0991901741233055E-3</v>
      </c>
      <c r="F3729" s="3">
        <f t="shared" si="117"/>
        <v>85.3507589063003</v>
      </c>
      <c r="G3729" t="s">
        <v>14480</v>
      </c>
    </row>
    <row r="3730" spans="1:7" x14ac:dyDescent="0.35">
      <c r="A3730" t="s">
        <v>3</v>
      </c>
      <c r="B3730" t="s">
        <v>40</v>
      </c>
      <c r="C3730" s="6" t="s">
        <v>14272</v>
      </c>
      <c r="D3730" s="2">
        <v>463698.99</v>
      </c>
      <c r="E3730" s="3">
        <f t="shared" si="116"/>
        <v>2.0988321000040772E-3</v>
      </c>
      <c r="F3730" s="3">
        <f t="shared" si="117"/>
        <v>85.352857738400303</v>
      </c>
      <c r="G3730" t="s">
        <v>14473</v>
      </c>
    </row>
    <row r="3731" spans="1:7" x14ac:dyDescent="0.35">
      <c r="A3731" t="s">
        <v>10</v>
      </c>
      <c r="B3731" t="s">
        <v>8</v>
      </c>
      <c r="C3731" t="s">
        <v>6640</v>
      </c>
      <c r="D3731" s="2">
        <v>463544.44</v>
      </c>
      <c r="E3731" s="3">
        <f t="shared" si="116"/>
        <v>2.0981325632182506E-3</v>
      </c>
      <c r="F3731" s="3">
        <f t="shared" si="117"/>
        <v>85.354955870963522</v>
      </c>
      <c r="G3731" t="s">
        <v>14480</v>
      </c>
    </row>
    <row r="3732" spans="1:7" x14ac:dyDescent="0.35">
      <c r="A3732" t="s">
        <v>10</v>
      </c>
      <c r="B3732" t="s">
        <v>9</v>
      </c>
      <c r="C3732" t="s">
        <v>3412</v>
      </c>
      <c r="D3732" s="2">
        <v>463380.19</v>
      </c>
      <c r="E3732" s="3">
        <f t="shared" si="116"/>
        <v>2.097389121503129E-3</v>
      </c>
      <c r="F3732" s="3">
        <f t="shared" si="117"/>
        <v>85.357053260085024</v>
      </c>
      <c r="G3732" t="s">
        <v>14480</v>
      </c>
    </row>
    <row r="3733" spans="1:7" x14ac:dyDescent="0.35">
      <c r="A3733" t="s">
        <v>3</v>
      </c>
      <c r="B3733" t="s">
        <v>9</v>
      </c>
      <c r="C3733" t="s">
        <v>5481</v>
      </c>
      <c r="D3733" s="2">
        <v>463371.93</v>
      </c>
      <c r="E3733" s="3">
        <f t="shared" si="116"/>
        <v>2.0973517344190077E-3</v>
      </c>
      <c r="F3733" s="3">
        <f t="shared" si="117"/>
        <v>85.359150611819445</v>
      </c>
      <c r="G3733" t="s">
        <v>14480</v>
      </c>
    </row>
    <row r="3734" spans="1:7" x14ac:dyDescent="0.35">
      <c r="A3734" t="s">
        <v>10</v>
      </c>
      <c r="B3734" t="s">
        <v>180</v>
      </c>
      <c r="C3734" s="13" t="s">
        <v>9458</v>
      </c>
      <c r="D3734" s="2">
        <v>463340.83</v>
      </c>
      <c r="E3734" s="3">
        <f t="shared" si="116"/>
        <v>2.0972109670683824E-3</v>
      </c>
      <c r="F3734" s="3">
        <f t="shared" si="117"/>
        <v>85.36124782278651</v>
      </c>
      <c r="G3734" t="s">
        <v>14480</v>
      </c>
    </row>
    <row r="3735" spans="1:7" x14ac:dyDescent="0.35">
      <c r="A3735" t="s">
        <v>3</v>
      </c>
      <c r="B3735" t="s">
        <v>6</v>
      </c>
      <c r="C3735" t="s">
        <v>3508</v>
      </c>
      <c r="D3735" s="2">
        <v>463308.44</v>
      </c>
      <c r="E3735" s="3">
        <f t="shared" si="116"/>
        <v>2.0970643608147882E-3</v>
      </c>
      <c r="F3735" s="3">
        <f t="shared" si="117"/>
        <v>85.363344887147321</v>
      </c>
      <c r="G3735" t="s">
        <v>14480</v>
      </c>
    </row>
    <row r="3736" spans="1:7" x14ac:dyDescent="0.35">
      <c r="A3736" t="s">
        <v>10</v>
      </c>
      <c r="B3736" t="s">
        <v>6</v>
      </c>
      <c r="C3736" t="s">
        <v>3306</v>
      </c>
      <c r="D3736" s="2">
        <v>463085.94</v>
      </c>
      <c r="E3736" s="3">
        <f t="shared" si="116"/>
        <v>2.0960572632098295E-3</v>
      </c>
      <c r="F3736" s="3">
        <f t="shared" si="117"/>
        <v>85.365440944410537</v>
      </c>
      <c r="G3736" t="s">
        <v>14480</v>
      </c>
    </row>
    <row r="3737" spans="1:7" x14ac:dyDescent="0.35">
      <c r="A3737" t="s">
        <v>3</v>
      </c>
      <c r="B3737" t="s">
        <v>180</v>
      </c>
      <c r="C3737" t="s">
        <v>4646</v>
      </c>
      <c r="D3737" s="2">
        <v>462767.01</v>
      </c>
      <c r="E3737" s="3">
        <f t="shared" si="116"/>
        <v>2.0946136962923033E-3</v>
      </c>
      <c r="F3737" s="3">
        <f t="shared" si="117"/>
        <v>85.367535558106823</v>
      </c>
      <c r="G3737" t="s">
        <v>14480</v>
      </c>
    </row>
    <row r="3738" spans="1:7" x14ac:dyDescent="0.35">
      <c r="A3738" t="s">
        <v>10</v>
      </c>
      <c r="B3738" t="s">
        <v>9</v>
      </c>
      <c r="C3738" t="s">
        <v>3645</v>
      </c>
      <c r="D3738" s="2">
        <v>462430.55</v>
      </c>
      <c r="E3738" s="3">
        <f t="shared" si="116"/>
        <v>2.0930907836623504E-3</v>
      </c>
      <c r="F3738" s="3">
        <f t="shared" si="117"/>
        <v>85.369628648890483</v>
      </c>
      <c r="G3738" t="s">
        <v>14473</v>
      </c>
    </row>
    <row r="3739" spans="1:7" x14ac:dyDescent="0.35">
      <c r="A3739" t="s">
        <v>3</v>
      </c>
      <c r="B3739" t="s">
        <v>55</v>
      </c>
      <c r="C3739" t="s">
        <v>8835</v>
      </c>
      <c r="D3739" s="2">
        <v>462383.23</v>
      </c>
      <c r="E3739" s="3">
        <f t="shared" si="116"/>
        <v>2.0928766000278933E-3</v>
      </c>
      <c r="F3739" s="3">
        <f t="shared" si="117"/>
        <v>85.371721525490514</v>
      </c>
      <c r="G3739" t="s">
        <v>14473</v>
      </c>
    </row>
    <row r="3740" spans="1:7" x14ac:dyDescent="0.35">
      <c r="A3740" t="s">
        <v>10</v>
      </c>
      <c r="B3740" t="s">
        <v>9</v>
      </c>
      <c r="C3740" t="s">
        <v>347</v>
      </c>
      <c r="D3740" s="2">
        <v>462357.47</v>
      </c>
      <c r="E3740" s="3">
        <f t="shared" si="116"/>
        <v>2.0927600030197866E-3</v>
      </c>
      <c r="F3740" s="3">
        <f t="shared" si="117"/>
        <v>85.373814285493538</v>
      </c>
      <c r="G3740" t="s">
        <v>14473</v>
      </c>
    </row>
    <row r="3741" spans="1:7" x14ac:dyDescent="0.35">
      <c r="A3741" t="s">
        <v>3</v>
      </c>
      <c r="B3741" t="s">
        <v>8</v>
      </c>
      <c r="C3741" s="7" t="s">
        <v>1551</v>
      </c>
      <c r="D3741" s="2">
        <v>462338.11</v>
      </c>
      <c r="E3741" s="3">
        <f t="shared" si="116"/>
        <v>2.0926723742124517E-3</v>
      </c>
      <c r="F3741" s="3">
        <f t="shared" si="117"/>
        <v>85.375906957867755</v>
      </c>
      <c r="G3741" t="s">
        <v>14480</v>
      </c>
    </row>
    <row r="3742" spans="1:7" x14ac:dyDescent="0.35">
      <c r="A3742" t="s">
        <v>3</v>
      </c>
      <c r="B3742" t="s">
        <v>22</v>
      </c>
      <c r="C3742" t="s">
        <v>5624</v>
      </c>
      <c r="D3742" s="2">
        <v>462323.08</v>
      </c>
      <c r="E3742" s="3">
        <f t="shared" si="116"/>
        <v>2.0926043442034518E-3</v>
      </c>
      <c r="F3742" s="3">
        <f t="shared" si="117"/>
        <v>85.377999562211954</v>
      </c>
      <c r="G3742" t="s">
        <v>14473</v>
      </c>
    </row>
    <row r="3743" spans="1:7" x14ac:dyDescent="0.35">
      <c r="A3743" t="s">
        <v>3</v>
      </c>
      <c r="B3743" t="s">
        <v>20</v>
      </c>
      <c r="C3743" t="s">
        <v>1050</v>
      </c>
      <c r="D3743" s="2">
        <v>462270.46</v>
      </c>
      <c r="E3743" s="3">
        <f t="shared" si="116"/>
        <v>2.0923661712777307E-3</v>
      </c>
      <c r="F3743" s="3">
        <f t="shared" si="117"/>
        <v>85.380091928383237</v>
      </c>
      <c r="G3743" t="s">
        <v>14473</v>
      </c>
    </row>
    <row r="3744" spans="1:7" x14ac:dyDescent="0.35">
      <c r="A3744" t="s">
        <v>3</v>
      </c>
      <c r="B3744" t="s">
        <v>6</v>
      </c>
      <c r="C3744" t="s">
        <v>8567</v>
      </c>
      <c r="D3744" s="2">
        <v>461998.76</v>
      </c>
      <c r="E3744" s="3">
        <f t="shared" si="116"/>
        <v>2.0911363806293379E-3</v>
      </c>
      <c r="F3744" s="3">
        <f t="shared" si="117"/>
        <v>85.382183064763865</v>
      </c>
      <c r="G3744" t="s">
        <v>14473</v>
      </c>
    </row>
    <row r="3745" spans="1:7" x14ac:dyDescent="0.35">
      <c r="A3745" t="s">
        <v>10</v>
      </c>
      <c r="B3745" t="s">
        <v>9</v>
      </c>
      <c r="C3745" t="s">
        <v>12954</v>
      </c>
      <c r="D3745" s="2">
        <v>461898.76</v>
      </c>
      <c r="E3745" s="3">
        <f t="shared" si="116"/>
        <v>2.090683752492278E-3</v>
      </c>
      <c r="F3745" s="3">
        <f t="shared" si="117"/>
        <v>85.384273748516364</v>
      </c>
      <c r="G3745" t="s">
        <v>14480</v>
      </c>
    </row>
    <row r="3746" spans="1:7" x14ac:dyDescent="0.35">
      <c r="A3746" t="s">
        <v>10</v>
      </c>
      <c r="B3746" t="s">
        <v>33</v>
      </c>
      <c r="C3746" t="s">
        <v>10526</v>
      </c>
      <c r="D3746" s="2">
        <v>461876.36</v>
      </c>
      <c r="E3746" s="3">
        <f t="shared" si="116"/>
        <v>2.0905823637895763E-3</v>
      </c>
      <c r="F3746" s="3">
        <f t="shared" si="117"/>
        <v>85.386364330880156</v>
      </c>
      <c r="G3746" t="s">
        <v>14473</v>
      </c>
    </row>
    <row r="3747" spans="1:7" x14ac:dyDescent="0.35">
      <c r="A3747" t="s">
        <v>3</v>
      </c>
      <c r="B3747" t="s">
        <v>33</v>
      </c>
      <c r="C3747" s="7" t="s">
        <v>7869</v>
      </c>
      <c r="D3747" s="2">
        <v>461788</v>
      </c>
      <c r="E3747" s="3">
        <f t="shared" si="116"/>
        <v>2.09018242156767E-3</v>
      </c>
      <c r="F3747" s="3">
        <f t="shared" si="117"/>
        <v>85.388454513301724</v>
      </c>
      <c r="G3747" t="s">
        <v>14480</v>
      </c>
    </row>
    <row r="3748" spans="1:7" x14ac:dyDescent="0.35">
      <c r="A3748" t="s">
        <v>10</v>
      </c>
      <c r="B3748" t="s">
        <v>73</v>
      </c>
      <c r="C3748" t="s">
        <v>11929</v>
      </c>
      <c r="D3748" s="2">
        <v>461640.13</v>
      </c>
      <c r="E3748" s="3">
        <f t="shared" si="116"/>
        <v>2.089513120341399E-3</v>
      </c>
      <c r="F3748" s="3">
        <f t="shared" si="117"/>
        <v>85.390544026422063</v>
      </c>
      <c r="G3748" t="s">
        <v>14473</v>
      </c>
    </row>
    <row r="3749" spans="1:7" x14ac:dyDescent="0.35">
      <c r="A3749" t="s">
        <v>3</v>
      </c>
      <c r="B3749" t="s">
        <v>9</v>
      </c>
      <c r="C3749" t="s">
        <v>4065</v>
      </c>
      <c r="D3749" s="2">
        <v>461579.3</v>
      </c>
      <c r="E3749" s="3">
        <f t="shared" si="116"/>
        <v>2.0892377866456248E-3</v>
      </c>
      <c r="F3749" s="3">
        <f t="shared" si="117"/>
        <v>85.392633264208712</v>
      </c>
      <c r="G3749" t="s">
        <v>14473</v>
      </c>
    </row>
    <row r="3750" spans="1:7" x14ac:dyDescent="0.35">
      <c r="A3750" t="s">
        <v>3</v>
      </c>
      <c r="B3750" t="s">
        <v>9</v>
      </c>
      <c r="C3750" t="s">
        <v>7293</v>
      </c>
      <c r="D3750" s="2">
        <v>461575.84</v>
      </c>
      <c r="E3750" s="3">
        <f t="shared" si="116"/>
        <v>2.0892221257120831E-3</v>
      </c>
      <c r="F3750" s="3">
        <f t="shared" si="117"/>
        <v>85.39472248633443</v>
      </c>
      <c r="G3750" t="s">
        <v>14480</v>
      </c>
    </row>
    <row r="3751" spans="1:7" x14ac:dyDescent="0.35">
      <c r="A3751" t="s">
        <v>10</v>
      </c>
      <c r="B3751" t="s">
        <v>37</v>
      </c>
      <c r="C3751" t="s">
        <v>4580</v>
      </c>
      <c r="D3751" s="2">
        <v>461096.6</v>
      </c>
      <c r="E3751" s="3">
        <f t="shared" si="116"/>
        <v>2.0870529506280353E-3</v>
      </c>
      <c r="F3751" s="3">
        <f t="shared" si="117"/>
        <v>85.396809539285059</v>
      </c>
      <c r="G3751" t="s">
        <v>14473</v>
      </c>
    </row>
    <row r="3752" spans="1:7" x14ac:dyDescent="0.35">
      <c r="A3752" t="s">
        <v>3</v>
      </c>
      <c r="B3752" t="s">
        <v>8</v>
      </c>
      <c r="C3752" t="s">
        <v>707</v>
      </c>
      <c r="D3752" s="2">
        <v>461081.85</v>
      </c>
      <c r="E3752" s="3">
        <f t="shared" si="116"/>
        <v>2.086986187977819E-3</v>
      </c>
      <c r="F3752" s="3">
        <f t="shared" si="117"/>
        <v>85.398896525473035</v>
      </c>
      <c r="G3752" t="s">
        <v>14480</v>
      </c>
    </row>
    <row r="3753" spans="1:7" x14ac:dyDescent="0.35">
      <c r="A3753" t="s">
        <v>3</v>
      </c>
      <c r="B3753" t="s">
        <v>9</v>
      </c>
      <c r="C3753" t="s">
        <v>4301</v>
      </c>
      <c r="D3753" s="2">
        <v>460891.74</v>
      </c>
      <c r="E3753" s="3">
        <f t="shared" si="116"/>
        <v>2.0861256966264539E-3</v>
      </c>
      <c r="F3753" s="3">
        <f t="shared" si="117"/>
        <v>85.400982651169656</v>
      </c>
      <c r="G3753" t="s">
        <v>14480</v>
      </c>
    </row>
    <row r="3754" spans="1:7" x14ac:dyDescent="0.35">
      <c r="A3754" t="s">
        <v>10</v>
      </c>
      <c r="B3754" t="s">
        <v>8</v>
      </c>
      <c r="C3754" t="s">
        <v>947</v>
      </c>
      <c r="D3754" s="2">
        <v>460814.34</v>
      </c>
      <c r="E3754" s="3">
        <f t="shared" si="116"/>
        <v>2.0857753624483693E-3</v>
      </c>
      <c r="F3754" s="3">
        <f t="shared" si="117"/>
        <v>85.403068426532101</v>
      </c>
      <c r="G3754" t="s">
        <v>14480</v>
      </c>
    </row>
    <row r="3755" spans="1:7" x14ac:dyDescent="0.35">
      <c r="A3755" t="s">
        <v>3</v>
      </c>
      <c r="B3755" t="s">
        <v>18</v>
      </c>
      <c r="C3755" s="7" t="s">
        <v>1323</v>
      </c>
      <c r="D3755" s="2">
        <v>460662.14</v>
      </c>
      <c r="E3755" s="3">
        <f t="shared" si="116"/>
        <v>2.0850864624237637E-3</v>
      </c>
      <c r="F3755" s="3">
        <f t="shared" si="117"/>
        <v>85.405153512994531</v>
      </c>
      <c r="G3755" t="s">
        <v>14480</v>
      </c>
    </row>
    <row r="3756" spans="1:7" x14ac:dyDescent="0.35">
      <c r="A3756" t="s">
        <v>10</v>
      </c>
      <c r="B3756" t="s">
        <v>8</v>
      </c>
      <c r="C3756" t="s">
        <v>13369</v>
      </c>
      <c r="D3756" s="2">
        <v>460212.65</v>
      </c>
      <c r="E3756" s="3">
        <f t="shared" si="116"/>
        <v>2.0830519442104917E-3</v>
      </c>
      <c r="F3756" s="3">
        <f t="shared" si="117"/>
        <v>85.407236564938742</v>
      </c>
      <c r="G3756" t="s">
        <v>14480</v>
      </c>
    </row>
    <row r="3757" spans="1:7" x14ac:dyDescent="0.35">
      <c r="A3757" t="s">
        <v>3</v>
      </c>
      <c r="B3757" t="s">
        <v>9</v>
      </c>
      <c r="C3757" t="s">
        <v>3663</v>
      </c>
      <c r="D3757" s="2">
        <v>460133.28</v>
      </c>
      <c r="E3757" s="3">
        <f t="shared" si="116"/>
        <v>2.0826926932581073E-3</v>
      </c>
      <c r="F3757" s="3">
        <f t="shared" si="117"/>
        <v>85.409319257632006</v>
      </c>
      <c r="G3757" t="s">
        <v>14473</v>
      </c>
    </row>
    <row r="3758" spans="1:7" x14ac:dyDescent="0.35">
      <c r="A3758" t="s">
        <v>3</v>
      </c>
      <c r="B3758" t="s">
        <v>36</v>
      </c>
      <c r="C3758" t="s">
        <v>5533</v>
      </c>
      <c r="D3758" s="2">
        <v>459945.16</v>
      </c>
      <c r="E3758" s="3">
        <f t="shared" si="116"/>
        <v>2.081841209206669E-3</v>
      </c>
      <c r="F3758" s="3">
        <f t="shared" si="117"/>
        <v>85.41140109884121</v>
      </c>
      <c r="G3758" t="s">
        <v>14473</v>
      </c>
    </row>
    <row r="3759" spans="1:7" x14ac:dyDescent="0.35">
      <c r="A3759" t="s">
        <v>10</v>
      </c>
      <c r="B3759" t="s">
        <v>214</v>
      </c>
      <c r="C3759" t="s">
        <v>5184</v>
      </c>
      <c r="D3759" s="2">
        <v>459883.75</v>
      </c>
      <c r="E3759" s="3">
        <f t="shared" si="116"/>
        <v>2.0815632502677005E-3</v>
      </c>
      <c r="F3759" s="3">
        <f t="shared" si="117"/>
        <v>85.413482662091482</v>
      </c>
      <c r="G3759" t="s">
        <v>14473</v>
      </c>
    </row>
    <row r="3760" spans="1:7" x14ac:dyDescent="0.35">
      <c r="A3760" t="s">
        <v>3</v>
      </c>
      <c r="B3760" t="s">
        <v>9</v>
      </c>
      <c r="C3760" t="s">
        <v>5446</v>
      </c>
      <c r="D3760" s="2">
        <v>459028.98</v>
      </c>
      <c r="E3760" s="3">
        <f t="shared" si="116"/>
        <v>2.077694320740551E-3</v>
      </c>
      <c r="F3760" s="3">
        <f t="shared" si="117"/>
        <v>85.415560356412229</v>
      </c>
      <c r="G3760" t="s">
        <v>14480</v>
      </c>
    </row>
    <row r="3761" spans="1:7" x14ac:dyDescent="0.35">
      <c r="A3761" t="s">
        <v>3</v>
      </c>
      <c r="B3761" t="s">
        <v>33</v>
      </c>
      <c r="C3761" t="s">
        <v>9298</v>
      </c>
      <c r="D3761" s="2">
        <v>459017.74</v>
      </c>
      <c r="E3761" s="3">
        <f t="shared" si="116"/>
        <v>2.0776434453379455E-3</v>
      </c>
      <c r="F3761" s="3">
        <f t="shared" si="117"/>
        <v>85.417637999857561</v>
      </c>
      <c r="G3761" t="s">
        <v>14473</v>
      </c>
    </row>
    <row r="3762" spans="1:7" x14ac:dyDescent="0.35">
      <c r="A3762" t="s">
        <v>3</v>
      </c>
      <c r="B3762" t="s">
        <v>1168</v>
      </c>
      <c r="C3762" t="s">
        <v>13611</v>
      </c>
      <c r="D3762" s="2">
        <v>459006.5</v>
      </c>
      <c r="E3762" s="3">
        <f t="shared" si="116"/>
        <v>2.0775925699353399E-3</v>
      </c>
      <c r="F3762" s="3">
        <f t="shared" si="117"/>
        <v>85.419715592427494</v>
      </c>
      <c r="G3762" t="s">
        <v>14473</v>
      </c>
    </row>
    <row r="3763" spans="1:7" x14ac:dyDescent="0.35">
      <c r="A3763" t="s">
        <v>3</v>
      </c>
      <c r="B3763" t="s">
        <v>134</v>
      </c>
      <c r="C3763" t="s">
        <v>1753</v>
      </c>
      <c r="D3763" s="2">
        <v>458899.25</v>
      </c>
      <c r="E3763" s="3">
        <f t="shared" si="116"/>
        <v>2.0771071262583427E-3</v>
      </c>
      <c r="F3763" s="3">
        <f t="shared" si="117"/>
        <v>85.421792699553748</v>
      </c>
      <c r="G3763" t="s">
        <v>14480</v>
      </c>
    </row>
    <row r="3764" spans="1:7" x14ac:dyDescent="0.35">
      <c r="A3764" t="s">
        <v>10</v>
      </c>
      <c r="B3764" t="s">
        <v>6</v>
      </c>
      <c r="C3764" t="s">
        <v>13087</v>
      </c>
      <c r="D3764" s="2">
        <v>458772.52</v>
      </c>
      <c r="E3764" s="3">
        <f t="shared" si="116"/>
        <v>2.0765335106202464E-3</v>
      </c>
      <c r="F3764" s="3">
        <f t="shared" si="117"/>
        <v>85.423869233064366</v>
      </c>
      <c r="G3764" t="s">
        <v>14473</v>
      </c>
    </row>
    <row r="3765" spans="1:7" x14ac:dyDescent="0.35">
      <c r="A3765" t="s">
        <v>3</v>
      </c>
      <c r="B3765" t="s">
        <v>13</v>
      </c>
      <c r="C3765" t="s">
        <v>1576</v>
      </c>
      <c r="D3765" s="2">
        <v>458516.27</v>
      </c>
      <c r="E3765" s="3">
        <f t="shared" si="116"/>
        <v>2.0753736510190296E-3</v>
      </c>
      <c r="F3765" s="3">
        <f t="shared" si="117"/>
        <v>85.42594460671539</v>
      </c>
      <c r="G3765" t="s">
        <v>14473</v>
      </c>
    </row>
    <row r="3766" spans="1:7" x14ac:dyDescent="0.35">
      <c r="A3766" t="s">
        <v>3</v>
      </c>
      <c r="B3766" t="s">
        <v>180</v>
      </c>
      <c r="C3766" t="s">
        <v>1172</v>
      </c>
      <c r="D3766" s="2">
        <v>458013.68</v>
      </c>
      <c r="E3766" s="3">
        <f t="shared" si="116"/>
        <v>2.0730987872649787E-3</v>
      </c>
      <c r="F3766" s="3">
        <f t="shared" si="117"/>
        <v>85.428017705502654</v>
      </c>
      <c r="G3766" t="s">
        <v>14480</v>
      </c>
    </row>
    <row r="3767" spans="1:7" x14ac:dyDescent="0.35">
      <c r="A3767" t="s">
        <v>3</v>
      </c>
      <c r="B3767" t="s">
        <v>9</v>
      </c>
      <c r="C3767" t="s">
        <v>5575</v>
      </c>
      <c r="D3767" s="2">
        <v>457925.94</v>
      </c>
      <c r="E3767" s="3">
        <f t="shared" si="116"/>
        <v>2.0727016513375218E-3</v>
      </c>
      <c r="F3767" s="3">
        <f t="shared" si="117"/>
        <v>85.430090407153997</v>
      </c>
      <c r="G3767" t="s">
        <v>14480</v>
      </c>
    </row>
    <row r="3768" spans="1:7" x14ac:dyDescent="0.35">
      <c r="A3768" t="s">
        <v>3</v>
      </c>
      <c r="B3768" t="s">
        <v>33</v>
      </c>
      <c r="C3768" s="8" t="s">
        <v>1565</v>
      </c>
      <c r="D3768" s="2">
        <v>457922.18</v>
      </c>
      <c r="E3768" s="3">
        <f t="shared" si="116"/>
        <v>2.0726846325195684E-3</v>
      </c>
      <c r="F3768" s="3">
        <f t="shared" si="117"/>
        <v>85.432163091786521</v>
      </c>
      <c r="G3768" t="s">
        <v>14480</v>
      </c>
    </row>
    <row r="3769" spans="1:7" x14ac:dyDescent="0.35">
      <c r="A3769" t="s">
        <v>3</v>
      </c>
      <c r="B3769" t="s">
        <v>8</v>
      </c>
      <c r="C3769" s="8" t="s">
        <v>6063</v>
      </c>
      <c r="D3769" s="2">
        <v>457798.13</v>
      </c>
      <c r="E3769" s="3">
        <f t="shared" si="116"/>
        <v>2.0721231473155451E-3</v>
      </c>
      <c r="F3769" s="3">
        <f t="shared" si="117"/>
        <v>85.434235214933835</v>
      </c>
      <c r="G3769" t="s">
        <v>14480</v>
      </c>
    </row>
    <row r="3770" spans="1:7" x14ac:dyDescent="0.35">
      <c r="A3770" t="s">
        <v>3</v>
      </c>
      <c r="B3770" t="s">
        <v>8</v>
      </c>
      <c r="C3770" t="s">
        <v>131</v>
      </c>
      <c r="D3770" s="2">
        <v>457730.51</v>
      </c>
      <c r="E3770" s="3">
        <f t="shared" si="116"/>
        <v>2.071817080169265E-3</v>
      </c>
      <c r="F3770" s="3">
        <f t="shared" si="117"/>
        <v>85.436307032014</v>
      </c>
      <c r="G3770" t="s">
        <v>14473</v>
      </c>
    </row>
    <row r="3771" spans="1:7" x14ac:dyDescent="0.35">
      <c r="A3771" t="s">
        <v>10</v>
      </c>
      <c r="B3771" t="s">
        <v>8</v>
      </c>
      <c r="C3771" t="s">
        <v>8450</v>
      </c>
      <c r="D3771" s="2">
        <v>457161.65</v>
      </c>
      <c r="E3771" s="3">
        <f t="shared" si="116"/>
        <v>2.0692422597487843E-3</v>
      </c>
      <c r="F3771" s="3">
        <f t="shared" si="117"/>
        <v>85.43837627427375</v>
      </c>
      <c r="G3771" t="s">
        <v>14480</v>
      </c>
    </row>
    <row r="3772" spans="1:7" x14ac:dyDescent="0.35">
      <c r="A3772" t="s">
        <v>3</v>
      </c>
      <c r="B3772" t="s">
        <v>32</v>
      </c>
      <c r="C3772" t="s">
        <v>1773</v>
      </c>
      <c r="D3772" s="2">
        <v>457141.64</v>
      </c>
      <c r="E3772" s="3">
        <f t="shared" si="116"/>
        <v>2.0691516888585587E-3</v>
      </c>
      <c r="F3772" s="3">
        <f t="shared" si="117"/>
        <v>85.440445425962608</v>
      </c>
      <c r="G3772" t="s">
        <v>14473</v>
      </c>
    </row>
    <row r="3773" spans="1:7" x14ac:dyDescent="0.35">
      <c r="A3773" t="s">
        <v>10</v>
      </c>
      <c r="B3773" t="s">
        <v>819</v>
      </c>
      <c r="C3773" t="s">
        <v>7303</v>
      </c>
      <c r="D3773" s="2">
        <v>457139.02</v>
      </c>
      <c r="E3773" s="3">
        <f t="shared" si="116"/>
        <v>2.0691398300013678E-3</v>
      </c>
      <c r="F3773" s="3">
        <f t="shared" si="117"/>
        <v>85.442514565792607</v>
      </c>
      <c r="G3773" t="s">
        <v>14473</v>
      </c>
    </row>
    <row r="3774" spans="1:7" x14ac:dyDescent="0.35">
      <c r="A3774" t="s">
        <v>3</v>
      </c>
      <c r="B3774" t="s">
        <v>1255</v>
      </c>
      <c r="C3774" t="s">
        <v>9241</v>
      </c>
      <c r="D3774" s="2">
        <v>457084.14</v>
      </c>
      <c r="E3774" s="3">
        <f t="shared" si="116"/>
        <v>2.068891427679749E-3</v>
      </c>
      <c r="F3774" s="3">
        <f t="shared" si="117"/>
        <v>85.44458345722029</v>
      </c>
      <c r="G3774" t="s">
        <v>14473</v>
      </c>
    </row>
    <row r="3775" spans="1:7" x14ac:dyDescent="0.35">
      <c r="A3775" t="s">
        <v>3</v>
      </c>
      <c r="B3775" t="s">
        <v>13</v>
      </c>
      <c r="C3775" t="s">
        <v>11214</v>
      </c>
      <c r="D3775" s="2">
        <v>457037.58</v>
      </c>
      <c r="E3775" s="3">
        <f t="shared" si="116"/>
        <v>2.0686806840191337E-3</v>
      </c>
      <c r="F3775" s="3">
        <f t="shared" si="117"/>
        <v>85.446652137904309</v>
      </c>
      <c r="G3775" t="s">
        <v>14480</v>
      </c>
    </row>
    <row r="3776" spans="1:7" x14ac:dyDescent="0.35">
      <c r="A3776" t="s">
        <v>3</v>
      </c>
      <c r="B3776" t="s">
        <v>180</v>
      </c>
      <c r="C3776" t="s">
        <v>6824</v>
      </c>
      <c r="D3776" s="2">
        <v>456756.8</v>
      </c>
      <c r="E3776" s="3">
        <f t="shared" si="116"/>
        <v>2.0674097947358961E-3</v>
      </c>
      <c r="F3776" s="3">
        <f t="shared" si="117"/>
        <v>85.448719547699042</v>
      </c>
      <c r="G3776" t="s">
        <v>14480</v>
      </c>
    </row>
    <row r="3777" spans="1:7" x14ac:dyDescent="0.35">
      <c r="A3777" t="s">
        <v>3</v>
      </c>
      <c r="B3777" t="s">
        <v>83</v>
      </c>
      <c r="C3777" t="s">
        <v>828</v>
      </c>
      <c r="D3777" s="2">
        <v>456748.61</v>
      </c>
      <c r="E3777" s="3">
        <f t="shared" si="116"/>
        <v>2.0673727244914708E-3</v>
      </c>
      <c r="F3777" s="3">
        <f t="shared" si="117"/>
        <v>85.450786920423539</v>
      </c>
      <c r="G3777" t="s">
        <v>14480</v>
      </c>
    </row>
    <row r="3778" spans="1:7" x14ac:dyDescent="0.35">
      <c r="A3778" t="s">
        <v>3</v>
      </c>
      <c r="B3778" t="s">
        <v>9</v>
      </c>
      <c r="C3778" t="s">
        <v>8767</v>
      </c>
      <c r="D3778" s="2">
        <v>456698.47</v>
      </c>
      <c r="E3778" s="3">
        <f t="shared" si="116"/>
        <v>2.0671457767435487E-3</v>
      </c>
      <c r="F3778" s="3">
        <f t="shared" si="117"/>
        <v>85.452854066200288</v>
      </c>
      <c r="G3778" t="s">
        <v>14473</v>
      </c>
    </row>
    <row r="3779" spans="1:7" x14ac:dyDescent="0.35">
      <c r="A3779" t="s">
        <v>10</v>
      </c>
      <c r="B3779" t="s">
        <v>9</v>
      </c>
      <c r="C3779" t="s">
        <v>5050</v>
      </c>
      <c r="D3779" s="2">
        <v>456673.42</v>
      </c>
      <c r="E3779" s="3">
        <f t="shared" ref="E3779:E3842" si="118">(D3779/$D$29638)*100</f>
        <v>2.0670323933952147E-3</v>
      </c>
      <c r="F3779" s="3">
        <f t="shared" si="117"/>
        <v>85.454921098593687</v>
      </c>
      <c r="G3779" t="s">
        <v>14480</v>
      </c>
    </row>
    <row r="3780" spans="1:7" x14ac:dyDescent="0.35">
      <c r="A3780" t="s">
        <v>3</v>
      </c>
      <c r="B3780" t="s">
        <v>8</v>
      </c>
      <c r="C3780" t="s">
        <v>2878</v>
      </c>
      <c r="D3780" s="2">
        <v>456491.73</v>
      </c>
      <c r="E3780" s="3">
        <f t="shared" si="118"/>
        <v>2.0662100133329903E-3</v>
      </c>
      <c r="F3780" s="3">
        <f t="shared" ref="F3780:F3843" si="119">E3780+F3779</f>
        <v>85.456987308607026</v>
      </c>
      <c r="G3780" t="s">
        <v>14480</v>
      </c>
    </row>
    <row r="3781" spans="1:7" x14ac:dyDescent="0.35">
      <c r="A3781" t="s">
        <v>3</v>
      </c>
      <c r="B3781" t="s">
        <v>166</v>
      </c>
      <c r="C3781" t="s">
        <v>144</v>
      </c>
      <c r="D3781" s="2">
        <v>456456.54</v>
      </c>
      <c r="E3781" s="3">
        <f t="shared" si="118"/>
        <v>2.0660507334915586E-3</v>
      </c>
      <c r="F3781" s="3">
        <f t="shared" si="119"/>
        <v>85.459053359340515</v>
      </c>
      <c r="G3781" t="s">
        <v>14473</v>
      </c>
    </row>
    <row r="3782" spans="1:7" x14ac:dyDescent="0.35">
      <c r="A3782" t="s">
        <v>3</v>
      </c>
      <c r="B3782" t="s">
        <v>96</v>
      </c>
      <c r="C3782" t="s">
        <v>8706</v>
      </c>
      <c r="D3782" s="2">
        <v>456396.93</v>
      </c>
      <c r="E3782" s="3">
        <f t="shared" si="118"/>
        <v>2.0657809218590571E-3</v>
      </c>
      <c r="F3782" s="3">
        <f t="shared" si="119"/>
        <v>85.461119140262369</v>
      </c>
      <c r="G3782" t="s">
        <v>14473</v>
      </c>
    </row>
    <row r="3783" spans="1:7" x14ac:dyDescent="0.35">
      <c r="A3783" t="s">
        <v>3</v>
      </c>
      <c r="B3783" t="s">
        <v>6</v>
      </c>
      <c r="C3783" t="s">
        <v>10760</v>
      </c>
      <c r="D3783" s="2">
        <v>456373.53</v>
      </c>
      <c r="E3783" s="3">
        <f t="shared" si="118"/>
        <v>2.0656750068749853E-3</v>
      </c>
      <c r="F3783" s="3">
        <f t="shared" si="119"/>
        <v>85.463184815269244</v>
      </c>
      <c r="G3783" t="s">
        <v>14473</v>
      </c>
    </row>
    <row r="3784" spans="1:7" x14ac:dyDescent="0.35">
      <c r="A3784" t="s">
        <v>10</v>
      </c>
      <c r="B3784" t="s">
        <v>16</v>
      </c>
      <c r="C3784" t="s">
        <v>9595</v>
      </c>
      <c r="D3784" s="2">
        <v>456348.92</v>
      </c>
      <c r="E3784" s="3">
        <f t="shared" si="118"/>
        <v>2.0655636150904546E-3</v>
      </c>
      <c r="F3784" s="3">
        <f t="shared" si="119"/>
        <v>85.465250378884335</v>
      </c>
      <c r="G3784" t="s">
        <v>14473</v>
      </c>
    </row>
    <row r="3785" spans="1:7" x14ac:dyDescent="0.35">
      <c r="A3785" t="s">
        <v>3</v>
      </c>
      <c r="B3785" t="s">
        <v>9</v>
      </c>
      <c r="C3785" t="s">
        <v>3796</v>
      </c>
      <c r="D3785" s="2">
        <v>456316.72</v>
      </c>
      <c r="E3785" s="3">
        <f t="shared" si="118"/>
        <v>2.065417868830321E-3</v>
      </c>
      <c r="F3785" s="3">
        <f t="shared" si="119"/>
        <v>85.467315796753169</v>
      </c>
      <c r="G3785" t="s">
        <v>14480</v>
      </c>
    </row>
    <row r="3786" spans="1:7" x14ac:dyDescent="0.35">
      <c r="A3786" t="s">
        <v>10</v>
      </c>
      <c r="B3786" t="s">
        <v>11</v>
      </c>
      <c r="C3786" t="s">
        <v>5271</v>
      </c>
      <c r="D3786" s="2">
        <v>456265.32</v>
      </c>
      <c r="E3786" s="3">
        <f t="shared" si="118"/>
        <v>2.0651852179678722E-3</v>
      </c>
      <c r="F3786" s="3">
        <f t="shared" si="119"/>
        <v>85.469380981971142</v>
      </c>
      <c r="G3786" t="s">
        <v>14473</v>
      </c>
    </row>
    <row r="3787" spans="1:7" x14ac:dyDescent="0.35">
      <c r="A3787" t="s">
        <v>3</v>
      </c>
      <c r="B3787" t="s">
        <v>9</v>
      </c>
      <c r="C3787" t="s">
        <v>4327</v>
      </c>
      <c r="D3787" s="2">
        <v>456259.78</v>
      </c>
      <c r="E3787" s="3">
        <f t="shared" si="118"/>
        <v>2.0651601423690791E-3</v>
      </c>
      <c r="F3787" s="3">
        <f t="shared" si="119"/>
        <v>85.471446142113507</v>
      </c>
      <c r="G3787" t="s">
        <v>14473</v>
      </c>
    </row>
    <row r="3788" spans="1:7" x14ac:dyDescent="0.35">
      <c r="A3788" t="s">
        <v>3</v>
      </c>
      <c r="B3788" t="s">
        <v>9</v>
      </c>
      <c r="C3788" s="8" t="s">
        <v>833</v>
      </c>
      <c r="D3788" s="2">
        <v>456248.66</v>
      </c>
      <c r="E3788" s="3">
        <f t="shared" si="118"/>
        <v>2.0651098101202381E-3</v>
      </c>
      <c r="F3788" s="3">
        <f t="shared" si="119"/>
        <v>85.473511251923625</v>
      </c>
      <c r="G3788" t="s">
        <v>14480</v>
      </c>
    </row>
    <row r="3789" spans="1:7" x14ac:dyDescent="0.35">
      <c r="A3789" t="s">
        <v>10</v>
      </c>
      <c r="B3789" t="s">
        <v>346</v>
      </c>
      <c r="C3789" s="11" t="s">
        <v>2500</v>
      </c>
      <c r="D3789" s="2">
        <v>456038.11</v>
      </c>
      <c r="E3789" s="3">
        <f t="shared" si="118"/>
        <v>2.0641568015776577E-3</v>
      </c>
      <c r="F3789" s="3">
        <f t="shared" si="119"/>
        <v>85.475575408725206</v>
      </c>
      <c r="G3789" t="s">
        <v>14473</v>
      </c>
    </row>
    <row r="3790" spans="1:7" x14ac:dyDescent="0.35">
      <c r="A3790" t="s">
        <v>10</v>
      </c>
      <c r="B3790" t="s">
        <v>9</v>
      </c>
      <c r="C3790" t="s">
        <v>1407</v>
      </c>
      <c r="D3790" s="2">
        <v>456017.64</v>
      </c>
      <c r="E3790" s="3">
        <f t="shared" si="118"/>
        <v>2.0640641485980015E-3</v>
      </c>
      <c r="F3790" s="3">
        <f t="shared" si="119"/>
        <v>85.477639472873804</v>
      </c>
      <c r="G3790" t="s">
        <v>14480</v>
      </c>
    </row>
    <row r="3791" spans="1:7" x14ac:dyDescent="0.35">
      <c r="A3791" t="s">
        <v>10</v>
      </c>
      <c r="B3791" t="s">
        <v>8</v>
      </c>
      <c r="C3791" t="s">
        <v>1954</v>
      </c>
      <c r="D3791" s="2">
        <v>455996.4</v>
      </c>
      <c r="E3791" s="3">
        <f t="shared" si="118"/>
        <v>2.0639680103816901E-3</v>
      </c>
      <c r="F3791" s="3">
        <f t="shared" si="119"/>
        <v>85.47970344088418</v>
      </c>
      <c r="G3791" t="s">
        <v>14480</v>
      </c>
    </row>
    <row r="3792" spans="1:7" x14ac:dyDescent="0.35">
      <c r="A3792" t="s">
        <v>10</v>
      </c>
      <c r="B3792" t="s">
        <v>76</v>
      </c>
      <c r="C3792" t="s">
        <v>3665</v>
      </c>
      <c r="D3792" s="2">
        <v>455875.49</v>
      </c>
      <c r="E3792" s="3">
        <f t="shared" si="118"/>
        <v>2.0634207377011704E-3</v>
      </c>
      <c r="F3792" s="3">
        <f t="shared" si="119"/>
        <v>85.481766861621878</v>
      </c>
      <c r="G3792" t="s">
        <v>14473</v>
      </c>
    </row>
    <row r="3793" spans="1:7" x14ac:dyDescent="0.35">
      <c r="A3793" t="s">
        <v>3</v>
      </c>
      <c r="B3793" t="s">
        <v>6</v>
      </c>
      <c r="C3793" t="s">
        <v>498</v>
      </c>
      <c r="D3793" s="2">
        <v>455845.06</v>
      </c>
      <c r="E3793" s="3">
        <f t="shared" si="118"/>
        <v>2.0632830029590631E-3</v>
      </c>
      <c r="F3793" s="3">
        <f t="shared" si="119"/>
        <v>85.483830144624832</v>
      </c>
      <c r="G3793" t="s">
        <v>14473</v>
      </c>
    </row>
    <row r="3794" spans="1:7" x14ac:dyDescent="0.35">
      <c r="A3794" t="s">
        <v>10</v>
      </c>
      <c r="B3794" t="s">
        <v>13</v>
      </c>
      <c r="C3794" t="s">
        <v>4680</v>
      </c>
      <c r="D3794" s="2">
        <v>455775.63</v>
      </c>
      <c r="E3794" s="3">
        <f t="shared" si="118"/>
        <v>2.062968743243502E-3</v>
      </c>
      <c r="F3794" s="3">
        <f t="shared" si="119"/>
        <v>85.485893113368078</v>
      </c>
      <c r="G3794" t="s">
        <v>14480</v>
      </c>
    </row>
    <row r="3795" spans="1:7" x14ac:dyDescent="0.35">
      <c r="A3795" t="s">
        <v>10</v>
      </c>
      <c r="B3795" t="s">
        <v>9</v>
      </c>
      <c r="C3795" s="8" t="s">
        <v>1104</v>
      </c>
      <c r="D3795" s="2">
        <v>455693.46</v>
      </c>
      <c r="E3795" s="3">
        <f t="shared" si="118"/>
        <v>2.0625968187032795E-3</v>
      </c>
      <c r="F3795" s="3">
        <f t="shared" si="119"/>
        <v>85.487955710186782</v>
      </c>
      <c r="G3795" t="s">
        <v>14480</v>
      </c>
    </row>
    <row r="3796" spans="1:7" x14ac:dyDescent="0.35">
      <c r="A3796" t="s">
        <v>3</v>
      </c>
      <c r="B3796" t="s">
        <v>9</v>
      </c>
      <c r="C3796" t="s">
        <v>4253</v>
      </c>
      <c r="D3796" s="2">
        <v>455674.02</v>
      </c>
      <c r="E3796" s="3">
        <f t="shared" si="118"/>
        <v>2.0625088277934352E-3</v>
      </c>
      <c r="F3796" s="3">
        <f t="shared" si="119"/>
        <v>85.490018219014573</v>
      </c>
      <c r="G3796" t="s">
        <v>14480</v>
      </c>
    </row>
    <row r="3797" spans="1:7" x14ac:dyDescent="0.35">
      <c r="A3797" t="s">
        <v>3</v>
      </c>
      <c r="B3797" t="s">
        <v>365</v>
      </c>
      <c r="C3797" t="s">
        <v>7440</v>
      </c>
      <c r="D3797" s="2">
        <v>455415.76</v>
      </c>
      <c r="E3797" s="3">
        <f t="shared" si="118"/>
        <v>2.0613398703666634E-3</v>
      </c>
      <c r="F3797" s="3">
        <f t="shared" si="119"/>
        <v>85.492079558884939</v>
      </c>
      <c r="G3797" t="s">
        <v>14473</v>
      </c>
    </row>
    <row r="3798" spans="1:7" x14ac:dyDescent="0.35">
      <c r="A3798" t="s">
        <v>3</v>
      </c>
      <c r="B3798" t="s">
        <v>8</v>
      </c>
      <c r="C3798" t="s">
        <v>757</v>
      </c>
      <c r="D3798" s="2">
        <v>455404.57</v>
      </c>
      <c r="E3798" s="3">
        <f t="shared" si="118"/>
        <v>2.0612892212781265E-3</v>
      </c>
      <c r="F3798" s="3">
        <f t="shared" si="119"/>
        <v>85.494140848106213</v>
      </c>
      <c r="G3798" t="s">
        <v>14480</v>
      </c>
    </row>
    <row r="3799" spans="1:7" x14ac:dyDescent="0.35">
      <c r="A3799" t="s">
        <v>10</v>
      </c>
      <c r="B3799" t="s">
        <v>9</v>
      </c>
      <c r="C3799" t="s">
        <v>14176</v>
      </c>
      <c r="D3799" s="2">
        <v>455364.9</v>
      </c>
      <c r="E3799" s="3">
        <f t="shared" si="118"/>
        <v>2.0611096636961547E-3</v>
      </c>
      <c r="F3799" s="3">
        <f t="shared" si="119"/>
        <v>85.496201957769912</v>
      </c>
      <c r="G3799" t="s">
        <v>14473</v>
      </c>
    </row>
    <row r="3800" spans="1:7" x14ac:dyDescent="0.35">
      <c r="A3800" t="s">
        <v>3</v>
      </c>
      <c r="B3800" t="s">
        <v>9</v>
      </c>
      <c r="C3800" t="s">
        <v>8521</v>
      </c>
      <c r="D3800" s="2">
        <v>455292.15</v>
      </c>
      <c r="E3800" s="3">
        <f t="shared" si="118"/>
        <v>2.0607803767264433E-3</v>
      </c>
      <c r="F3800" s="3">
        <f t="shared" si="119"/>
        <v>85.498262738146636</v>
      </c>
      <c r="G3800" t="s">
        <v>14480</v>
      </c>
    </row>
    <row r="3801" spans="1:7" x14ac:dyDescent="0.35">
      <c r="A3801" t="s">
        <v>10</v>
      </c>
      <c r="B3801" t="s">
        <v>122</v>
      </c>
      <c r="C3801" t="s">
        <v>2248</v>
      </c>
      <c r="D3801" s="2">
        <v>455279.45</v>
      </c>
      <c r="E3801" s="3">
        <f t="shared" si="118"/>
        <v>2.0607228929530367E-3</v>
      </c>
      <c r="F3801" s="3">
        <f t="shared" si="119"/>
        <v>85.500323461039585</v>
      </c>
      <c r="G3801" t="s">
        <v>14473</v>
      </c>
    </row>
    <row r="3802" spans="1:7" x14ac:dyDescent="0.35">
      <c r="A3802" t="s">
        <v>10</v>
      </c>
      <c r="B3802" t="s">
        <v>6</v>
      </c>
      <c r="C3802" t="s">
        <v>403</v>
      </c>
      <c r="D3802" s="2">
        <v>455136.95</v>
      </c>
      <c r="E3802" s="3">
        <f t="shared" si="118"/>
        <v>2.0600778978577261E-3</v>
      </c>
      <c r="F3802" s="3">
        <f t="shared" si="119"/>
        <v>85.502383538937437</v>
      </c>
      <c r="G3802" t="s">
        <v>14473</v>
      </c>
    </row>
    <row r="3803" spans="1:7" x14ac:dyDescent="0.35">
      <c r="A3803" t="s">
        <v>3</v>
      </c>
      <c r="B3803" t="s">
        <v>67</v>
      </c>
      <c r="C3803" t="s">
        <v>10419</v>
      </c>
      <c r="D3803" s="2">
        <v>455024.77</v>
      </c>
      <c r="E3803" s="3">
        <f t="shared" si="118"/>
        <v>2.0595701396135717E-3</v>
      </c>
      <c r="F3803" s="3">
        <f t="shared" si="119"/>
        <v>85.504443109077044</v>
      </c>
      <c r="G3803" t="s">
        <v>14473</v>
      </c>
    </row>
    <row r="3804" spans="1:7" x14ac:dyDescent="0.35">
      <c r="A3804" t="s">
        <v>3</v>
      </c>
      <c r="B3804" t="s">
        <v>9</v>
      </c>
      <c r="C3804" t="s">
        <v>12865</v>
      </c>
      <c r="D3804" s="2">
        <v>454846.25</v>
      </c>
      <c r="E3804" s="3">
        <f t="shared" si="118"/>
        <v>2.0587621078632917E-3</v>
      </c>
      <c r="F3804" s="3">
        <f t="shared" si="119"/>
        <v>85.506501871184909</v>
      </c>
      <c r="G3804" t="s">
        <v>14480</v>
      </c>
    </row>
    <row r="3805" spans="1:7" x14ac:dyDescent="0.35">
      <c r="A3805" t="s">
        <v>3</v>
      </c>
      <c r="B3805" t="s">
        <v>6</v>
      </c>
      <c r="C3805" t="s">
        <v>1576</v>
      </c>
      <c r="D3805" s="2">
        <v>454746.14</v>
      </c>
      <c r="E3805" s="3">
        <f t="shared" si="118"/>
        <v>2.0583089818352806E-3</v>
      </c>
      <c r="F3805" s="3">
        <f t="shared" si="119"/>
        <v>85.508560180166739</v>
      </c>
      <c r="G3805" t="s">
        <v>14473</v>
      </c>
    </row>
    <row r="3806" spans="1:7" x14ac:dyDescent="0.35">
      <c r="A3806" t="s">
        <v>10</v>
      </c>
      <c r="B3806" t="s">
        <v>28</v>
      </c>
      <c r="C3806" s="8" t="s">
        <v>1321</v>
      </c>
      <c r="D3806" s="2">
        <v>454700.23</v>
      </c>
      <c r="E3806" s="3">
        <f t="shared" si="118"/>
        <v>2.0581011802575564E-3</v>
      </c>
      <c r="F3806" s="3">
        <f t="shared" si="119"/>
        <v>85.510618281346993</v>
      </c>
      <c r="G3806" t="s">
        <v>14480</v>
      </c>
    </row>
    <row r="3807" spans="1:7" x14ac:dyDescent="0.35">
      <c r="A3807" t="s">
        <v>10</v>
      </c>
      <c r="B3807" t="s">
        <v>23</v>
      </c>
      <c r="C3807" t="s">
        <v>7914</v>
      </c>
      <c r="D3807" s="2">
        <v>454588.99</v>
      </c>
      <c r="E3807" s="3">
        <f t="shared" si="118"/>
        <v>2.0575976767178905E-3</v>
      </c>
      <c r="F3807" s="3">
        <f t="shared" si="119"/>
        <v>85.512675879023718</v>
      </c>
      <c r="G3807" t="s">
        <v>14473</v>
      </c>
    </row>
    <row r="3808" spans="1:7" x14ac:dyDescent="0.35">
      <c r="A3808" t="s">
        <v>10</v>
      </c>
      <c r="B3808" t="s">
        <v>37</v>
      </c>
      <c r="C3808" s="7" t="s">
        <v>8279</v>
      </c>
      <c r="D3808" s="2">
        <v>454434.9</v>
      </c>
      <c r="E3808" s="3">
        <f t="shared" si="118"/>
        <v>2.0569002220214949E-3</v>
      </c>
      <c r="F3808" s="3">
        <f t="shared" si="119"/>
        <v>85.514732779245733</v>
      </c>
      <c r="G3808" t="s">
        <v>14480</v>
      </c>
    </row>
    <row r="3809" spans="1:7" x14ac:dyDescent="0.35">
      <c r="A3809" t="s">
        <v>3</v>
      </c>
      <c r="B3809" t="s">
        <v>9</v>
      </c>
      <c r="C3809" t="s">
        <v>3903</v>
      </c>
      <c r="D3809" s="2">
        <v>454428.93</v>
      </c>
      <c r="E3809" s="3">
        <f t="shared" si="118"/>
        <v>2.056873200121712E-3</v>
      </c>
      <c r="F3809" s="3">
        <f t="shared" si="119"/>
        <v>85.516789652445851</v>
      </c>
      <c r="G3809" t="s">
        <v>14473</v>
      </c>
    </row>
    <row r="3810" spans="1:7" x14ac:dyDescent="0.35">
      <c r="A3810" t="s">
        <v>3</v>
      </c>
      <c r="B3810" t="s">
        <v>9</v>
      </c>
      <c r="C3810" t="s">
        <v>7140</v>
      </c>
      <c r="D3810" s="2">
        <v>454207.51</v>
      </c>
      <c r="E3810" s="3">
        <f t="shared" si="118"/>
        <v>2.0558709909006333E-3</v>
      </c>
      <c r="F3810" s="3">
        <f t="shared" si="119"/>
        <v>85.518845523436752</v>
      </c>
      <c r="G3810" t="s">
        <v>14473</v>
      </c>
    </row>
    <row r="3811" spans="1:7" x14ac:dyDescent="0.35">
      <c r="A3811" t="s">
        <v>3</v>
      </c>
      <c r="B3811" t="s">
        <v>13</v>
      </c>
      <c r="C3811" t="s">
        <v>1142</v>
      </c>
      <c r="D3811" s="2">
        <v>454203.68</v>
      </c>
      <c r="E3811" s="3">
        <f t="shared" si="118"/>
        <v>2.0558536552429839E-3</v>
      </c>
      <c r="F3811" s="3">
        <f t="shared" si="119"/>
        <v>85.520901377092002</v>
      </c>
      <c r="G3811" t="s">
        <v>14473</v>
      </c>
    </row>
    <row r="3812" spans="1:7" x14ac:dyDescent="0.35">
      <c r="A3812" t="s">
        <v>3</v>
      </c>
      <c r="B3812" t="s">
        <v>6</v>
      </c>
      <c r="C3812" s="7" t="s">
        <v>2191</v>
      </c>
      <c r="D3812" s="2">
        <v>454184.74</v>
      </c>
      <c r="E3812" s="3">
        <f t="shared" si="118"/>
        <v>2.0557679274738247E-3</v>
      </c>
      <c r="F3812" s="3">
        <f t="shared" si="119"/>
        <v>85.522957145019475</v>
      </c>
      <c r="G3812" t="s">
        <v>14480</v>
      </c>
    </row>
    <row r="3813" spans="1:7" x14ac:dyDescent="0.35">
      <c r="A3813" t="s">
        <v>3</v>
      </c>
      <c r="B3813" t="s">
        <v>57</v>
      </c>
      <c r="C3813" s="8" t="s">
        <v>12201</v>
      </c>
      <c r="D3813" s="2">
        <v>453775.3</v>
      </c>
      <c r="E3813" s="3">
        <f t="shared" si="118"/>
        <v>2.0539146868294453E-3</v>
      </c>
      <c r="F3813" s="3">
        <f t="shared" si="119"/>
        <v>85.525011059706301</v>
      </c>
      <c r="G3813" t="s">
        <v>14480</v>
      </c>
    </row>
    <row r="3814" spans="1:7" x14ac:dyDescent="0.35">
      <c r="A3814" t="s">
        <v>3</v>
      </c>
      <c r="B3814" t="s">
        <v>20</v>
      </c>
      <c r="C3814" t="s">
        <v>4605</v>
      </c>
      <c r="D3814" s="2">
        <v>453745.19</v>
      </c>
      <c r="E3814" s="3">
        <f t="shared" si="118"/>
        <v>2.0537784004973766E-3</v>
      </c>
      <c r="F3814" s="3">
        <f t="shared" si="119"/>
        <v>85.527064838106796</v>
      </c>
      <c r="G3814" t="s">
        <v>14473</v>
      </c>
    </row>
    <row r="3815" spans="1:7" x14ac:dyDescent="0.35">
      <c r="A3815" t="s">
        <v>10</v>
      </c>
      <c r="B3815" t="s">
        <v>8</v>
      </c>
      <c r="C3815" t="s">
        <v>13584</v>
      </c>
      <c r="D3815" s="2">
        <v>453610.5</v>
      </c>
      <c r="E3815" s="3">
        <f t="shared" si="118"/>
        <v>2.0531687556595698E-3</v>
      </c>
      <c r="F3815" s="3">
        <f t="shared" si="119"/>
        <v>85.529118006862461</v>
      </c>
      <c r="G3815" t="s">
        <v>14473</v>
      </c>
    </row>
    <row r="3816" spans="1:7" x14ac:dyDescent="0.35">
      <c r="A3816" t="s">
        <v>3</v>
      </c>
      <c r="B3816" t="s">
        <v>9</v>
      </c>
      <c r="C3816" s="8" t="s">
        <v>13226</v>
      </c>
      <c r="D3816" s="2">
        <v>453590.93</v>
      </c>
      <c r="E3816" s="3">
        <f t="shared" si="118"/>
        <v>2.053080176333147E-3</v>
      </c>
      <c r="F3816" s="3">
        <f t="shared" si="119"/>
        <v>85.5311710870388</v>
      </c>
      <c r="G3816" t="s">
        <v>14480</v>
      </c>
    </row>
    <row r="3817" spans="1:7" x14ac:dyDescent="0.35">
      <c r="A3817" t="s">
        <v>10</v>
      </c>
      <c r="B3817" t="s">
        <v>8</v>
      </c>
      <c r="C3817" t="s">
        <v>9703</v>
      </c>
      <c r="D3817" s="2">
        <v>453532.4</v>
      </c>
      <c r="E3817" s="3">
        <f t="shared" si="118"/>
        <v>2.0528152530845264E-3</v>
      </c>
      <c r="F3817" s="3">
        <f t="shared" si="119"/>
        <v>85.53322390229188</v>
      </c>
      <c r="G3817" t="s">
        <v>14473</v>
      </c>
    </row>
    <row r="3818" spans="1:7" x14ac:dyDescent="0.35">
      <c r="A3818" t="s">
        <v>3</v>
      </c>
      <c r="B3818" t="s">
        <v>6</v>
      </c>
      <c r="C3818" t="s">
        <v>10461</v>
      </c>
      <c r="D3818" s="2">
        <v>453359.24</v>
      </c>
      <c r="E3818" s="3">
        <f t="shared" si="118"/>
        <v>2.0520314822023928E-3</v>
      </c>
      <c r="F3818" s="3">
        <f t="shared" si="119"/>
        <v>85.535275933774088</v>
      </c>
      <c r="G3818" t="s">
        <v>14480</v>
      </c>
    </row>
    <row r="3819" spans="1:7" x14ac:dyDescent="0.35">
      <c r="A3819" t="s">
        <v>10</v>
      </c>
      <c r="B3819" t="s">
        <v>406</v>
      </c>
      <c r="C3819" t="s">
        <v>2152</v>
      </c>
      <c r="D3819" s="2">
        <v>453270.23</v>
      </c>
      <c r="E3819" s="3">
        <f t="shared" si="118"/>
        <v>2.0516285978975949E-3</v>
      </c>
      <c r="F3819" s="3">
        <f t="shared" si="119"/>
        <v>85.537327562371985</v>
      </c>
      <c r="G3819" t="s">
        <v>14473</v>
      </c>
    </row>
    <row r="3820" spans="1:7" x14ac:dyDescent="0.35">
      <c r="A3820" t="s">
        <v>3</v>
      </c>
      <c r="B3820" t="s">
        <v>9</v>
      </c>
      <c r="C3820" t="s">
        <v>10506</v>
      </c>
      <c r="D3820" s="2">
        <v>453221.49</v>
      </c>
      <c r="E3820" s="3">
        <f t="shared" si="118"/>
        <v>2.0514079869435923E-3</v>
      </c>
      <c r="F3820" s="3">
        <f t="shared" si="119"/>
        <v>85.539378970358925</v>
      </c>
      <c r="G3820" t="s">
        <v>14473</v>
      </c>
    </row>
    <row r="3821" spans="1:7" x14ac:dyDescent="0.35">
      <c r="A3821" t="s">
        <v>3</v>
      </c>
      <c r="B3821" t="s">
        <v>9</v>
      </c>
      <c r="C3821" t="s">
        <v>8617</v>
      </c>
      <c r="D3821" s="2">
        <v>453201.96</v>
      </c>
      <c r="E3821" s="3">
        <f t="shared" si="118"/>
        <v>2.0513195886684241E-3</v>
      </c>
      <c r="F3821" s="3">
        <f t="shared" si="119"/>
        <v>85.541430289947598</v>
      </c>
      <c r="G3821" t="s">
        <v>14480</v>
      </c>
    </row>
    <row r="3822" spans="1:7" x14ac:dyDescent="0.35">
      <c r="A3822" t="s">
        <v>3</v>
      </c>
      <c r="B3822" t="s">
        <v>166</v>
      </c>
      <c r="C3822" t="s">
        <v>167</v>
      </c>
      <c r="D3822" s="2">
        <v>453104.7</v>
      </c>
      <c r="E3822" s="3">
        <f t="shared" si="118"/>
        <v>2.0508793625423198E-3</v>
      </c>
      <c r="F3822" s="3">
        <f t="shared" si="119"/>
        <v>85.543481169310141</v>
      </c>
      <c r="G3822" t="s">
        <v>14473</v>
      </c>
    </row>
    <row r="3823" spans="1:7" x14ac:dyDescent="0.35">
      <c r="A3823" t="s">
        <v>10</v>
      </c>
      <c r="B3823" t="s">
        <v>9</v>
      </c>
      <c r="C3823" t="s">
        <v>12699</v>
      </c>
      <c r="D3823" s="2">
        <v>452967.66</v>
      </c>
      <c r="E3823" s="3">
        <f t="shared" si="118"/>
        <v>2.050259080943292E-3</v>
      </c>
      <c r="F3823" s="3">
        <f t="shared" si="119"/>
        <v>85.545531428391087</v>
      </c>
      <c r="G3823" t="s">
        <v>14473</v>
      </c>
    </row>
    <row r="3824" spans="1:7" x14ac:dyDescent="0.35">
      <c r="A3824" t="s">
        <v>10</v>
      </c>
      <c r="B3824" t="s">
        <v>32</v>
      </c>
      <c r="C3824" t="s">
        <v>6954</v>
      </c>
      <c r="D3824" s="2">
        <v>452835.29</v>
      </c>
      <c r="E3824" s="3">
        <f t="shared" si="118"/>
        <v>2.0496599370782654E-3</v>
      </c>
      <c r="F3824" s="3">
        <f t="shared" si="119"/>
        <v>85.547581088328158</v>
      </c>
      <c r="G3824" t="s">
        <v>14480</v>
      </c>
    </row>
    <row r="3825" spans="1:7" x14ac:dyDescent="0.35">
      <c r="A3825" t="s">
        <v>3</v>
      </c>
      <c r="B3825" t="s">
        <v>4</v>
      </c>
      <c r="C3825" t="s">
        <v>188</v>
      </c>
      <c r="D3825" s="2">
        <v>452789.26</v>
      </c>
      <c r="E3825" s="3">
        <f t="shared" si="118"/>
        <v>2.0494515923467765E-3</v>
      </c>
      <c r="F3825" s="3">
        <f t="shared" si="119"/>
        <v>85.5496305399205</v>
      </c>
      <c r="G3825" t="s">
        <v>14473</v>
      </c>
    </row>
    <row r="3826" spans="1:7" x14ac:dyDescent="0.35">
      <c r="A3826" t="s">
        <v>10</v>
      </c>
      <c r="B3826" t="s">
        <v>9</v>
      </c>
      <c r="C3826" s="7" t="s">
        <v>352</v>
      </c>
      <c r="D3826" s="2">
        <v>452755.66</v>
      </c>
      <c r="E3826" s="3">
        <f t="shared" si="118"/>
        <v>2.0492995092927244E-3</v>
      </c>
      <c r="F3826" s="3">
        <f t="shared" si="119"/>
        <v>85.551679839429795</v>
      </c>
      <c r="G3826" t="s">
        <v>14480</v>
      </c>
    </row>
    <row r="3827" spans="1:7" x14ac:dyDescent="0.35">
      <c r="A3827" t="s">
        <v>3</v>
      </c>
      <c r="B3827" t="s">
        <v>13</v>
      </c>
      <c r="C3827" t="s">
        <v>917</v>
      </c>
      <c r="D3827" s="2">
        <v>452755.02</v>
      </c>
      <c r="E3827" s="3">
        <f t="shared" si="118"/>
        <v>2.0492966124726476E-3</v>
      </c>
      <c r="F3827" s="3">
        <f t="shared" si="119"/>
        <v>85.553729136042264</v>
      </c>
      <c r="G3827" t="s">
        <v>14480</v>
      </c>
    </row>
    <row r="3828" spans="1:7" x14ac:dyDescent="0.35">
      <c r="A3828" t="s">
        <v>3</v>
      </c>
      <c r="B3828" t="s">
        <v>406</v>
      </c>
      <c r="C3828" t="s">
        <v>9209</v>
      </c>
      <c r="D3828" s="2">
        <v>452541.68</v>
      </c>
      <c r="E3828" s="3">
        <f t="shared" si="118"/>
        <v>2.048330975605043E-3</v>
      </c>
      <c r="F3828" s="3">
        <f t="shared" si="119"/>
        <v>85.555777467017876</v>
      </c>
      <c r="G3828" t="s">
        <v>14473</v>
      </c>
    </row>
    <row r="3829" spans="1:7" x14ac:dyDescent="0.35">
      <c r="A3829" t="s">
        <v>10</v>
      </c>
      <c r="B3829" t="s">
        <v>13</v>
      </c>
      <c r="C3829" t="s">
        <v>2900</v>
      </c>
      <c r="D3829" s="2">
        <v>452209.22</v>
      </c>
      <c r="E3829" s="3">
        <f t="shared" si="118"/>
        <v>2.0468261681005724E-3</v>
      </c>
      <c r="F3829" s="3">
        <f t="shared" si="119"/>
        <v>85.557824293185973</v>
      </c>
      <c r="G3829" t="s">
        <v>14480</v>
      </c>
    </row>
    <row r="3830" spans="1:7" x14ac:dyDescent="0.35">
      <c r="A3830" t="s">
        <v>3</v>
      </c>
      <c r="B3830" t="s">
        <v>9</v>
      </c>
      <c r="C3830" t="s">
        <v>11129</v>
      </c>
      <c r="D3830" s="2">
        <v>452206.66</v>
      </c>
      <c r="E3830" s="3">
        <f t="shared" si="118"/>
        <v>2.0468145808202635E-3</v>
      </c>
      <c r="F3830" s="3">
        <f t="shared" si="119"/>
        <v>85.559871107766796</v>
      </c>
      <c r="G3830" t="s">
        <v>14480</v>
      </c>
    </row>
    <row r="3831" spans="1:7" x14ac:dyDescent="0.35">
      <c r="A3831" t="s">
        <v>10</v>
      </c>
      <c r="B3831" t="s">
        <v>29</v>
      </c>
      <c r="C3831" t="s">
        <v>1015</v>
      </c>
      <c r="D3831" s="2">
        <v>451987.04</v>
      </c>
      <c r="E3831" s="3">
        <f t="shared" si="118"/>
        <v>2.0458205189056522E-3</v>
      </c>
      <c r="F3831" s="3">
        <f t="shared" si="119"/>
        <v>85.561916928285697</v>
      </c>
      <c r="G3831" t="s">
        <v>14473</v>
      </c>
    </row>
    <row r="3832" spans="1:7" x14ac:dyDescent="0.35">
      <c r="A3832" t="s">
        <v>3</v>
      </c>
      <c r="B3832" t="s">
        <v>55</v>
      </c>
      <c r="C3832" t="s">
        <v>188</v>
      </c>
      <c r="D3832" s="2">
        <v>451703.3</v>
      </c>
      <c r="E3832" s="3">
        <f t="shared" si="118"/>
        <v>2.0445362318295573E-3</v>
      </c>
      <c r="F3832" s="3">
        <f t="shared" si="119"/>
        <v>85.563961464517533</v>
      </c>
      <c r="G3832" t="s">
        <v>14473</v>
      </c>
    </row>
    <row r="3833" spans="1:7" x14ac:dyDescent="0.35">
      <c r="A3833" t="s">
        <v>10</v>
      </c>
      <c r="B3833" t="s">
        <v>6</v>
      </c>
      <c r="C3833" s="8" t="s">
        <v>2315</v>
      </c>
      <c r="D3833" s="2">
        <v>451609.31</v>
      </c>
      <c r="E3833" s="3">
        <f t="shared" si="118"/>
        <v>2.0441108066435345E-3</v>
      </c>
      <c r="F3833" s="3">
        <f t="shared" si="119"/>
        <v>85.566005575324169</v>
      </c>
      <c r="G3833" t="s">
        <v>14480</v>
      </c>
    </row>
    <row r="3834" spans="1:7" x14ac:dyDescent="0.35">
      <c r="A3834" t="s">
        <v>3</v>
      </c>
      <c r="B3834" t="s">
        <v>180</v>
      </c>
      <c r="C3834" t="s">
        <v>2114</v>
      </c>
      <c r="D3834" s="2">
        <v>451566.74</v>
      </c>
      <c r="E3834" s="3">
        <f t="shared" si="118"/>
        <v>2.0439181228455879E-3</v>
      </c>
      <c r="F3834" s="3">
        <f t="shared" si="119"/>
        <v>85.56804949344702</v>
      </c>
      <c r="G3834" t="s">
        <v>14480</v>
      </c>
    </row>
    <row r="3835" spans="1:7" x14ac:dyDescent="0.35">
      <c r="A3835" t="s">
        <v>10</v>
      </c>
      <c r="B3835" t="s">
        <v>9</v>
      </c>
      <c r="C3835" t="s">
        <v>2998</v>
      </c>
      <c r="D3835" s="2">
        <v>451505.85</v>
      </c>
      <c r="E3835" s="3">
        <f t="shared" si="118"/>
        <v>2.043642517572932E-3</v>
      </c>
      <c r="F3835" s="3">
        <f t="shared" si="119"/>
        <v>85.570093135964598</v>
      </c>
      <c r="G3835" t="s">
        <v>14480</v>
      </c>
    </row>
    <row r="3836" spans="1:7" x14ac:dyDescent="0.35">
      <c r="A3836" t="s">
        <v>10</v>
      </c>
      <c r="B3836" t="s">
        <v>195</v>
      </c>
      <c r="C3836" t="s">
        <v>7540</v>
      </c>
      <c r="D3836" s="2">
        <v>451399.32</v>
      </c>
      <c r="E3836" s="3">
        <f t="shared" si="118"/>
        <v>2.0431603328185215E-3</v>
      </c>
      <c r="F3836" s="3">
        <f t="shared" si="119"/>
        <v>85.572136296297415</v>
      </c>
      <c r="G3836" t="s">
        <v>14473</v>
      </c>
    </row>
    <row r="3837" spans="1:7" x14ac:dyDescent="0.35">
      <c r="A3837" t="s">
        <v>3</v>
      </c>
      <c r="B3837" t="s">
        <v>9</v>
      </c>
      <c r="C3837" t="s">
        <v>7217</v>
      </c>
      <c r="D3837" s="2">
        <v>451230.07</v>
      </c>
      <c r="E3837" s="3">
        <f t="shared" si="118"/>
        <v>2.0423942596965476E-3</v>
      </c>
      <c r="F3837" s="3">
        <f t="shared" si="119"/>
        <v>85.574178690557119</v>
      </c>
      <c r="G3837" t="s">
        <v>14473</v>
      </c>
    </row>
    <row r="3838" spans="1:7" x14ac:dyDescent="0.35">
      <c r="A3838" t="s">
        <v>10</v>
      </c>
      <c r="B3838" t="s">
        <v>9</v>
      </c>
      <c r="C3838" t="s">
        <v>1983</v>
      </c>
      <c r="D3838" s="2">
        <v>451209.62</v>
      </c>
      <c r="E3838" s="3">
        <f t="shared" si="118"/>
        <v>2.0423016972425183E-3</v>
      </c>
      <c r="F3838" s="3">
        <f t="shared" si="119"/>
        <v>85.576220992254363</v>
      </c>
      <c r="G3838" t="s">
        <v>14480</v>
      </c>
    </row>
    <row r="3839" spans="1:7" x14ac:dyDescent="0.35">
      <c r="A3839" t="s">
        <v>10</v>
      </c>
      <c r="B3839" t="s">
        <v>13</v>
      </c>
      <c r="C3839" t="s">
        <v>1537</v>
      </c>
      <c r="D3839" s="2">
        <v>450955.47</v>
      </c>
      <c r="E3839" s="3">
        <f t="shared" si="118"/>
        <v>2.0411513428321799E-3</v>
      </c>
      <c r="F3839" s="3">
        <f t="shared" si="119"/>
        <v>85.5782621435972</v>
      </c>
      <c r="G3839" t="s">
        <v>14473</v>
      </c>
    </row>
    <row r="3840" spans="1:7" x14ac:dyDescent="0.35">
      <c r="A3840" t="s">
        <v>3</v>
      </c>
      <c r="B3840" t="s">
        <v>9</v>
      </c>
      <c r="C3840" t="s">
        <v>13047</v>
      </c>
      <c r="D3840" s="2">
        <v>450750</v>
      </c>
      <c r="E3840" s="3">
        <f t="shared" si="118"/>
        <v>2.0402213277989621E-3</v>
      </c>
      <c r="F3840" s="3">
        <f t="shared" si="119"/>
        <v>85.580302364925004</v>
      </c>
      <c r="G3840" t="s">
        <v>14473</v>
      </c>
    </row>
    <row r="3841" spans="1:7" x14ac:dyDescent="0.35">
      <c r="A3841" t="s">
        <v>3</v>
      </c>
      <c r="B3841" t="s">
        <v>6</v>
      </c>
      <c r="C3841" t="s">
        <v>13461</v>
      </c>
      <c r="D3841" s="2">
        <v>450640.27</v>
      </c>
      <c r="E3841" s="3">
        <f t="shared" si="118"/>
        <v>2.0397246589441663E-3</v>
      </c>
      <c r="F3841" s="3">
        <f t="shared" si="119"/>
        <v>85.582342089583946</v>
      </c>
      <c r="G3841" t="s">
        <v>14473</v>
      </c>
    </row>
    <row r="3842" spans="1:7" x14ac:dyDescent="0.35">
      <c r="A3842" t="s">
        <v>10</v>
      </c>
      <c r="B3842" t="s">
        <v>6</v>
      </c>
      <c r="C3842" t="s">
        <v>4187</v>
      </c>
      <c r="D3842" s="2">
        <v>450624.65</v>
      </c>
      <c r="E3842" s="3">
        <f t="shared" si="118"/>
        <v>2.0396539584291574E-3</v>
      </c>
      <c r="F3842" s="3">
        <f t="shared" si="119"/>
        <v>85.58438174354238</v>
      </c>
      <c r="G3842" t="s">
        <v>14473</v>
      </c>
    </row>
    <row r="3843" spans="1:7" x14ac:dyDescent="0.35">
      <c r="A3843" t="s">
        <v>3</v>
      </c>
      <c r="B3843" t="s">
        <v>13</v>
      </c>
      <c r="C3843" t="s">
        <v>1624</v>
      </c>
      <c r="D3843" s="2">
        <v>450328.89</v>
      </c>
      <c r="E3843" s="3">
        <f t="shared" ref="E3843:E3906" si="120">(D3843/$D$29638)*100</f>
        <v>2.0383152654509882E-3</v>
      </c>
      <c r="F3843" s="3">
        <f t="shared" si="119"/>
        <v>85.586420058807832</v>
      </c>
      <c r="G3843" t="s">
        <v>14473</v>
      </c>
    </row>
    <row r="3844" spans="1:7" x14ac:dyDescent="0.35">
      <c r="A3844" t="s">
        <v>3</v>
      </c>
      <c r="B3844" t="s">
        <v>9</v>
      </c>
      <c r="C3844" t="s">
        <v>10127</v>
      </c>
      <c r="D3844" s="2">
        <v>450193.15</v>
      </c>
      <c r="E3844" s="3">
        <f t="shared" si="120"/>
        <v>2.0377008680177427E-3</v>
      </c>
      <c r="F3844" s="3">
        <f t="shared" ref="F3844:F3907" si="121">E3844+F3843</f>
        <v>85.588457759675848</v>
      </c>
      <c r="G3844" t="s">
        <v>14480</v>
      </c>
    </row>
    <row r="3845" spans="1:7" x14ac:dyDescent="0.35">
      <c r="A3845" t="s">
        <v>3</v>
      </c>
      <c r="B3845" t="s">
        <v>6</v>
      </c>
      <c r="C3845" t="s">
        <v>1101</v>
      </c>
      <c r="D3845" s="2">
        <v>450058.2</v>
      </c>
      <c r="E3845" s="3">
        <f t="shared" si="120"/>
        <v>2.0370900463467798E-3</v>
      </c>
      <c r="F3845" s="3">
        <f t="shared" si="121"/>
        <v>85.590494849722191</v>
      </c>
      <c r="G3845" t="s">
        <v>14480</v>
      </c>
    </row>
    <row r="3846" spans="1:7" x14ac:dyDescent="0.35">
      <c r="A3846" t="s">
        <v>3</v>
      </c>
      <c r="B3846" t="s">
        <v>29</v>
      </c>
      <c r="C3846" t="s">
        <v>8833</v>
      </c>
      <c r="D3846" s="2">
        <v>449970.19</v>
      </c>
      <c r="E3846" s="3">
        <f t="shared" si="120"/>
        <v>2.0366916883233529E-3</v>
      </c>
      <c r="F3846" s="3">
        <f t="shared" si="121"/>
        <v>85.592531541410509</v>
      </c>
      <c r="G3846" t="s">
        <v>14473</v>
      </c>
    </row>
    <row r="3847" spans="1:7" x14ac:dyDescent="0.35">
      <c r="A3847" t="s">
        <v>10</v>
      </c>
      <c r="B3847" t="s">
        <v>76</v>
      </c>
      <c r="C3847" t="s">
        <v>11264</v>
      </c>
      <c r="D3847" s="2">
        <v>449923.71</v>
      </c>
      <c r="E3847" s="3">
        <f t="shared" si="120"/>
        <v>2.0364813067652475E-3</v>
      </c>
      <c r="F3847" s="3">
        <f t="shared" si="121"/>
        <v>85.594568022717269</v>
      </c>
      <c r="G3847" t="s">
        <v>14473</v>
      </c>
    </row>
    <row r="3848" spans="1:7" x14ac:dyDescent="0.35">
      <c r="A3848" t="s">
        <v>3</v>
      </c>
      <c r="B3848" t="s">
        <v>8</v>
      </c>
      <c r="C3848" t="s">
        <v>5252</v>
      </c>
      <c r="D3848" s="2">
        <v>449738.43</v>
      </c>
      <c r="E3848" s="3">
        <f t="shared" si="120"/>
        <v>2.0356426773529023E-3</v>
      </c>
      <c r="F3848" s="3">
        <f t="shared" si="121"/>
        <v>85.596603665394625</v>
      </c>
      <c r="G3848" t="s">
        <v>14473</v>
      </c>
    </row>
    <row r="3849" spans="1:7" x14ac:dyDescent="0.35">
      <c r="A3849" t="s">
        <v>10</v>
      </c>
      <c r="B3849" t="s">
        <v>9</v>
      </c>
      <c r="C3849" t="s">
        <v>1906</v>
      </c>
      <c r="D3849" s="2">
        <v>449659.12</v>
      </c>
      <c r="E3849" s="3">
        <f t="shared" si="120"/>
        <v>2.0352836979773995E-3</v>
      </c>
      <c r="F3849" s="3">
        <f t="shared" si="121"/>
        <v>85.598638949092603</v>
      </c>
      <c r="G3849" t="s">
        <v>14473</v>
      </c>
    </row>
    <row r="3850" spans="1:7" x14ac:dyDescent="0.35">
      <c r="A3850" t="s">
        <v>10</v>
      </c>
      <c r="B3850" t="s">
        <v>6</v>
      </c>
      <c r="C3850" t="s">
        <v>2806</v>
      </c>
      <c r="D3850" s="2">
        <v>449609.51</v>
      </c>
      <c r="E3850" s="3">
        <f t="shared" si="120"/>
        <v>2.0350591491586044E-3</v>
      </c>
      <c r="F3850" s="3">
        <f t="shared" si="121"/>
        <v>85.600674008241768</v>
      </c>
      <c r="G3850" t="s">
        <v>14473</v>
      </c>
    </row>
    <row r="3851" spans="1:7" x14ac:dyDescent="0.35">
      <c r="A3851" t="s">
        <v>10</v>
      </c>
      <c r="B3851" t="s">
        <v>9</v>
      </c>
      <c r="C3851" t="s">
        <v>5789</v>
      </c>
      <c r="D3851" s="2">
        <v>449457.43</v>
      </c>
      <c r="E3851" s="3">
        <f t="shared" si="120"/>
        <v>2.0343707922877629E-3</v>
      </c>
      <c r="F3851" s="3">
        <f t="shared" si="121"/>
        <v>85.602708379034055</v>
      </c>
      <c r="G3851" t="s">
        <v>14473</v>
      </c>
    </row>
    <row r="3852" spans="1:7" x14ac:dyDescent="0.35">
      <c r="A3852" t="s">
        <v>10</v>
      </c>
      <c r="B3852" t="s">
        <v>8</v>
      </c>
      <c r="C3852" t="s">
        <v>7348</v>
      </c>
      <c r="D3852" s="2">
        <v>449434.63</v>
      </c>
      <c r="E3852" s="3">
        <f t="shared" si="120"/>
        <v>2.0342675930725132E-3</v>
      </c>
      <c r="F3852" s="3">
        <f t="shared" si="121"/>
        <v>85.60474264662713</v>
      </c>
      <c r="G3852" t="s">
        <v>14473</v>
      </c>
    </row>
    <row r="3853" spans="1:7" x14ac:dyDescent="0.35">
      <c r="A3853" t="s">
        <v>3</v>
      </c>
      <c r="B3853" t="s">
        <v>6</v>
      </c>
      <c r="C3853" t="s">
        <v>7274</v>
      </c>
      <c r="D3853" s="2">
        <v>449338.52</v>
      </c>
      <c r="E3853" s="3">
        <f t="shared" si="120"/>
        <v>2.0338325721699847E-3</v>
      </c>
      <c r="F3853" s="3">
        <f t="shared" si="121"/>
        <v>85.606776479199297</v>
      </c>
      <c r="G3853" t="s">
        <v>14480</v>
      </c>
    </row>
    <row r="3854" spans="1:7" x14ac:dyDescent="0.35">
      <c r="A3854" t="s">
        <v>3</v>
      </c>
      <c r="B3854" t="s">
        <v>9</v>
      </c>
      <c r="C3854" t="s">
        <v>8490</v>
      </c>
      <c r="D3854" s="2">
        <v>449273.97</v>
      </c>
      <c r="E3854" s="3">
        <f t="shared" si="120"/>
        <v>2.0335404007075118E-3</v>
      </c>
      <c r="F3854" s="3">
        <f t="shared" si="121"/>
        <v>85.6088100196</v>
      </c>
      <c r="G3854" t="s">
        <v>14480</v>
      </c>
    </row>
    <row r="3855" spans="1:7" x14ac:dyDescent="0.35">
      <c r="A3855" t="s">
        <v>3</v>
      </c>
      <c r="B3855" t="s">
        <v>8</v>
      </c>
      <c r="C3855" t="s">
        <v>1172</v>
      </c>
      <c r="D3855" s="2">
        <v>449228.63</v>
      </c>
      <c r="E3855" s="3">
        <f t="shared" si="120"/>
        <v>2.0333351791101692E-3</v>
      </c>
      <c r="F3855" s="3">
        <f t="shared" si="121"/>
        <v>85.610843354779107</v>
      </c>
      <c r="G3855" t="s">
        <v>14480</v>
      </c>
    </row>
    <row r="3856" spans="1:7" x14ac:dyDescent="0.35">
      <c r="A3856" t="s">
        <v>3</v>
      </c>
      <c r="B3856" t="s">
        <v>40</v>
      </c>
      <c r="C3856" s="6" t="s">
        <v>12144</v>
      </c>
      <c r="D3856" s="2">
        <v>449164.54</v>
      </c>
      <c r="E3856" s="3">
        <f t="shared" si="120"/>
        <v>2.0330450897371273E-3</v>
      </c>
      <c r="F3856" s="3">
        <f t="shared" si="121"/>
        <v>85.612876399868838</v>
      </c>
      <c r="G3856" t="s">
        <v>14473</v>
      </c>
    </row>
    <row r="3857" spans="1:7" x14ac:dyDescent="0.35">
      <c r="A3857" t="s">
        <v>3</v>
      </c>
      <c r="B3857" t="s">
        <v>13</v>
      </c>
      <c r="C3857" s="8" t="s">
        <v>4829</v>
      </c>
      <c r="D3857" s="2">
        <v>449017.69</v>
      </c>
      <c r="E3857" s="3">
        <f t="shared" si="120"/>
        <v>2.0323804053178542E-3</v>
      </c>
      <c r="F3857" s="3">
        <f t="shared" si="121"/>
        <v>85.614908780274163</v>
      </c>
      <c r="G3857" t="s">
        <v>14480</v>
      </c>
    </row>
    <row r="3858" spans="1:7" x14ac:dyDescent="0.35">
      <c r="A3858" t="s">
        <v>3</v>
      </c>
      <c r="B3858" t="s">
        <v>9</v>
      </c>
      <c r="C3858" t="s">
        <v>4055</v>
      </c>
      <c r="D3858" s="2">
        <v>448675.87</v>
      </c>
      <c r="E3858" s="3">
        <f t="shared" si="120"/>
        <v>2.0308332318197549E-3</v>
      </c>
      <c r="F3858" s="3">
        <f t="shared" si="121"/>
        <v>85.616939613505977</v>
      </c>
      <c r="G3858" t="s">
        <v>14480</v>
      </c>
    </row>
    <row r="3859" spans="1:7" x14ac:dyDescent="0.35">
      <c r="A3859" t="s">
        <v>3</v>
      </c>
      <c r="B3859" t="s">
        <v>22</v>
      </c>
      <c r="C3859" t="s">
        <v>7579</v>
      </c>
      <c r="D3859" s="2">
        <v>448510.95</v>
      </c>
      <c r="E3859" s="3">
        <f t="shared" si="120"/>
        <v>2.0300867574961153E-3</v>
      </c>
      <c r="F3859" s="3">
        <f t="shared" si="121"/>
        <v>85.618969700263477</v>
      </c>
      <c r="G3859" t="s">
        <v>14480</v>
      </c>
    </row>
    <row r="3860" spans="1:7" x14ac:dyDescent="0.35">
      <c r="A3860" t="s">
        <v>10</v>
      </c>
      <c r="B3860" t="s">
        <v>6</v>
      </c>
      <c r="C3860" t="s">
        <v>2200</v>
      </c>
      <c r="D3860" s="2">
        <v>448493.67</v>
      </c>
      <c r="E3860" s="3">
        <f t="shared" si="120"/>
        <v>2.0300085433540313E-3</v>
      </c>
      <c r="F3860" s="3">
        <f t="shared" si="121"/>
        <v>85.620999708806835</v>
      </c>
      <c r="G3860" t="s">
        <v>14480</v>
      </c>
    </row>
    <row r="3861" spans="1:7" x14ac:dyDescent="0.35">
      <c r="A3861" t="s">
        <v>3</v>
      </c>
      <c r="B3861" t="s">
        <v>13</v>
      </c>
      <c r="C3861" t="s">
        <v>1536</v>
      </c>
      <c r="D3861" s="2">
        <v>448278.97</v>
      </c>
      <c r="E3861" s="3">
        <f t="shared" si="120"/>
        <v>2.0290367507437628E-3</v>
      </c>
      <c r="F3861" s="3">
        <f t="shared" si="121"/>
        <v>85.623028745557576</v>
      </c>
      <c r="G3861" t="s">
        <v>14473</v>
      </c>
    </row>
    <row r="3862" spans="1:7" x14ac:dyDescent="0.35">
      <c r="A3862" t="s">
        <v>10</v>
      </c>
      <c r="B3862" t="s">
        <v>32</v>
      </c>
      <c r="C3862" s="7" t="s">
        <v>8628</v>
      </c>
      <c r="D3862" s="2">
        <v>448170.56</v>
      </c>
      <c r="E3862" s="3">
        <f t="shared" si="120"/>
        <v>2.0285460565803758E-3</v>
      </c>
      <c r="F3862" s="3">
        <f t="shared" si="121"/>
        <v>85.625057291614155</v>
      </c>
      <c r="G3862" t="s">
        <v>14480</v>
      </c>
    </row>
    <row r="3863" spans="1:7" x14ac:dyDescent="0.35">
      <c r="A3863" t="s">
        <v>3</v>
      </c>
      <c r="B3863" t="s">
        <v>6</v>
      </c>
      <c r="C3863" t="s">
        <v>1969</v>
      </c>
      <c r="D3863" s="2">
        <v>448117.86</v>
      </c>
      <c r="E3863" s="3">
        <f t="shared" si="120"/>
        <v>2.0283075215521452E-3</v>
      </c>
      <c r="F3863" s="3">
        <f t="shared" si="121"/>
        <v>85.627085599135711</v>
      </c>
      <c r="G3863" t="s">
        <v>14473</v>
      </c>
    </row>
    <row r="3864" spans="1:7" x14ac:dyDescent="0.35">
      <c r="A3864" t="s">
        <v>3</v>
      </c>
      <c r="B3864" t="s">
        <v>9</v>
      </c>
      <c r="C3864" t="s">
        <v>246</v>
      </c>
      <c r="D3864" s="2">
        <v>447977.21</v>
      </c>
      <c r="E3864" s="3">
        <f t="shared" si="120"/>
        <v>2.0276709000773704E-3</v>
      </c>
      <c r="F3864" s="3">
        <f t="shared" si="121"/>
        <v>85.629113270035788</v>
      </c>
      <c r="G3864" t="s">
        <v>14473</v>
      </c>
    </row>
    <row r="3865" spans="1:7" x14ac:dyDescent="0.35">
      <c r="A3865" t="s">
        <v>3</v>
      </c>
      <c r="B3865" t="s">
        <v>195</v>
      </c>
      <c r="C3865" t="s">
        <v>7673</v>
      </c>
      <c r="D3865" s="2">
        <v>447895.85</v>
      </c>
      <c r="E3865" s="3">
        <f t="shared" si="120"/>
        <v>2.0273026418250574E-3</v>
      </c>
      <c r="F3865" s="3">
        <f t="shared" si="121"/>
        <v>85.631140572677609</v>
      </c>
      <c r="G3865" t="s">
        <v>14473</v>
      </c>
    </row>
    <row r="3866" spans="1:7" x14ac:dyDescent="0.35">
      <c r="A3866" t="s">
        <v>10</v>
      </c>
      <c r="B3866" t="s">
        <v>9</v>
      </c>
      <c r="C3866" t="s">
        <v>5431</v>
      </c>
      <c r="D3866" s="2">
        <v>447863.08</v>
      </c>
      <c r="E3866" s="3">
        <f t="shared" si="120"/>
        <v>2.0271543155845435E-3</v>
      </c>
      <c r="F3866" s="3">
        <f t="shared" si="121"/>
        <v>85.633167726993193</v>
      </c>
      <c r="G3866" t="s">
        <v>14480</v>
      </c>
    </row>
    <row r="3867" spans="1:7" x14ac:dyDescent="0.35">
      <c r="A3867" t="s">
        <v>10</v>
      </c>
      <c r="B3867" t="s">
        <v>9</v>
      </c>
      <c r="C3867" t="s">
        <v>6362</v>
      </c>
      <c r="D3867" s="2">
        <v>447628.64</v>
      </c>
      <c r="E3867" s="3">
        <f t="shared" si="120"/>
        <v>2.026093174180019E-3</v>
      </c>
      <c r="F3867" s="3">
        <f t="shared" si="121"/>
        <v>85.635193820167373</v>
      </c>
      <c r="G3867" t="s">
        <v>14480</v>
      </c>
    </row>
    <row r="3868" spans="1:7" x14ac:dyDescent="0.35">
      <c r="A3868" t="s">
        <v>10</v>
      </c>
      <c r="B3868" t="s">
        <v>143</v>
      </c>
      <c r="C3868" t="s">
        <v>5625</v>
      </c>
      <c r="D3868" s="2">
        <v>447454.7</v>
      </c>
      <c r="E3868" s="3">
        <f t="shared" si="120"/>
        <v>2.0253058727984167E-3</v>
      </c>
      <c r="F3868" s="3">
        <f t="shared" si="121"/>
        <v>85.637219126040165</v>
      </c>
      <c r="G3868" t="s">
        <v>14473</v>
      </c>
    </row>
    <row r="3869" spans="1:7" x14ac:dyDescent="0.35">
      <c r="A3869" t="s">
        <v>3</v>
      </c>
      <c r="B3869" t="s">
        <v>33</v>
      </c>
      <c r="C3869" t="s">
        <v>1907</v>
      </c>
      <c r="D3869" s="2">
        <v>447355.33</v>
      </c>
      <c r="E3869" s="3">
        <f t="shared" si="120"/>
        <v>2.0248560962186201E-3</v>
      </c>
      <c r="F3869" s="3">
        <f t="shared" si="121"/>
        <v>85.639243982136378</v>
      </c>
      <c r="G3869" t="s">
        <v>14473</v>
      </c>
    </row>
    <row r="3870" spans="1:7" x14ac:dyDescent="0.35">
      <c r="A3870" t="s">
        <v>10</v>
      </c>
      <c r="B3870" t="s">
        <v>143</v>
      </c>
      <c r="C3870" t="s">
        <v>12824</v>
      </c>
      <c r="D3870" s="2">
        <v>447272.2</v>
      </c>
      <c r="E3870" s="3">
        <f t="shared" si="120"/>
        <v>2.0244798264482818E-3</v>
      </c>
      <c r="F3870" s="3">
        <f t="shared" si="121"/>
        <v>85.641268461962824</v>
      </c>
      <c r="G3870" t="s">
        <v>14473</v>
      </c>
    </row>
    <row r="3871" spans="1:7" x14ac:dyDescent="0.35">
      <c r="A3871" t="s">
        <v>3</v>
      </c>
      <c r="B3871" t="s">
        <v>478</v>
      </c>
      <c r="C3871" t="s">
        <v>167</v>
      </c>
      <c r="D3871" s="2">
        <v>447196.95</v>
      </c>
      <c r="E3871" s="3">
        <f t="shared" si="120"/>
        <v>2.0241392237751437E-3</v>
      </c>
      <c r="F3871" s="3">
        <f t="shared" si="121"/>
        <v>85.643292601186602</v>
      </c>
      <c r="G3871" t="s">
        <v>14473</v>
      </c>
    </row>
    <row r="3872" spans="1:7" x14ac:dyDescent="0.35">
      <c r="A3872" t="s">
        <v>3</v>
      </c>
      <c r="B3872" t="s">
        <v>9</v>
      </c>
      <c r="C3872" t="s">
        <v>8921</v>
      </c>
      <c r="D3872" s="2">
        <v>447095.57</v>
      </c>
      <c r="E3872" s="3">
        <f t="shared" si="120"/>
        <v>2.0236803493697926E-3</v>
      </c>
      <c r="F3872" s="3">
        <f t="shared" si="121"/>
        <v>85.645316281535969</v>
      </c>
      <c r="G3872" t="s">
        <v>14480</v>
      </c>
    </row>
    <row r="3873" spans="1:7" x14ac:dyDescent="0.35">
      <c r="A3873" t="s">
        <v>3</v>
      </c>
      <c r="B3873" t="s">
        <v>67</v>
      </c>
      <c r="C3873" t="s">
        <v>9793</v>
      </c>
      <c r="D3873" s="2">
        <v>446949.07</v>
      </c>
      <c r="E3873" s="3">
        <f t="shared" si="120"/>
        <v>2.0230172491489994E-3</v>
      </c>
      <c r="F3873" s="3">
        <f t="shared" si="121"/>
        <v>85.647339298785113</v>
      </c>
      <c r="G3873" t="s">
        <v>14473</v>
      </c>
    </row>
    <row r="3874" spans="1:7" x14ac:dyDescent="0.35">
      <c r="A3874" t="s">
        <v>10</v>
      </c>
      <c r="B3874" t="s">
        <v>55</v>
      </c>
      <c r="C3874" t="s">
        <v>8835</v>
      </c>
      <c r="D3874" s="2">
        <v>446905.13</v>
      </c>
      <c r="E3874" s="3">
        <f t="shared" si="120"/>
        <v>2.022818364345575E-3</v>
      </c>
      <c r="F3874" s="3">
        <f t="shared" si="121"/>
        <v>85.649362117149465</v>
      </c>
      <c r="G3874" t="s">
        <v>14473</v>
      </c>
    </row>
    <row r="3875" spans="1:7" x14ac:dyDescent="0.35">
      <c r="A3875" t="s">
        <v>10</v>
      </c>
      <c r="B3875" t="s">
        <v>180</v>
      </c>
      <c r="C3875" t="s">
        <v>5372</v>
      </c>
      <c r="D3875" s="2">
        <v>446797.27</v>
      </c>
      <c r="E3875" s="3">
        <f t="shared" si="120"/>
        <v>2.0223301596369418E-3</v>
      </c>
      <c r="F3875" s="3">
        <f t="shared" si="121"/>
        <v>85.651384447309098</v>
      </c>
      <c r="G3875" t="s">
        <v>14480</v>
      </c>
    </row>
    <row r="3876" spans="1:7" x14ac:dyDescent="0.35">
      <c r="A3876" t="s">
        <v>3</v>
      </c>
      <c r="B3876" t="s">
        <v>37</v>
      </c>
      <c r="C3876" t="s">
        <v>11149</v>
      </c>
      <c r="D3876" s="2">
        <v>446786.52</v>
      </c>
      <c r="E3876" s="3">
        <f t="shared" si="120"/>
        <v>2.0222815021122076E-3</v>
      </c>
      <c r="F3876" s="3">
        <f t="shared" si="121"/>
        <v>85.653406728811206</v>
      </c>
      <c r="G3876" t="s">
        <v>14473</v>
      </c>
    </row>
    <row r="3877" spans="1:7" x14ac:dyDescent="0.35">
      <c r="A3877" t="s">
        <v>10</v>
      </c>
      <c r="B3877" t="s">
        <v>99</v>
      </c>
      <c r="C3877" t="s">
        <v>14174</v>
      </c>
      <c r="D3877" s="2">
        <v>446641.48</v>
      </c>
      <c r="E3877" s="3">
        <f t="shared" si="120"/>
        <v>2.0216250102622155E-3</v>
      </c>
      <c r="F3877" s="3">
        <f t="shared" si="121"/>
        <v>85.655428353821463</v>
      </c>
      <c r="G3877" t="s">
        <v>14473</v>
      </c>
    </row>
    <row r="3878" spans="1:7" x14ac:dyDescent="0.35">
      <c r="A3878" t="s">
        <v>10</v>
      </c>
      <c r="B3878" t="s">
        <v>28</v>
      </c>
      <c r="C3878" t="s">
        <v>1305</v>
      </c>
      <c r="D3878" s="2">
        <v>446620.8</v>
      </c>
      <c r="E3878" s="3">
        <f t="shared" si="120"/>
        <v>2.0215314067634715E-3</v>
      </c>
      <c r="F3878" s="3">
        <f t="shared" si="121"/>
        <v>85.657449885228232</v>
      </c>
      <c r="G3878" t="s">
        <v>14473</v>
      </c>
    </row>
    <row r="3879" spans="1:7" x14ac:dyDescent="0.35">
      <c r="A3879" t="s">
        <v>10</v>
      </c>
      <c r="B3879" t="s">
        <v>32</v>
      </c>
      <c r="C3879" t="s">
        <v>2857</v>
      </c>
      <c r="D3879" s="2">
        <v>446584.82</v>
      </c>
      <c r="E3879" s="3">
        <f t="shared" si="120"/>
        <v>2.0213685511597571E-3</v>
      </c>
      <c r="F3879" s="3">
        <f t="shared" si="121"/>
        <v>85.659471253779387</v>
      </c>
      <c r="G3879" t="s">
        <v>14480</v>
      </c>
    </row>
    <row r="3880" spans="1:7" x14ac:dyDescent="0.35">
      <c r="A3880" t="s">
        <v>3</v>
      </c>
      <c r="B3880" t="s">
        <v>33</v>
      </c>
      <c r="C3880" t="s">
        <v>10931</v>
      </c>
      <c r="D3880" s="2">
        <v>446287.88</v>
      </c>
      <c r="E3880" s="3">
        <f t="shared" si="120"/>
        <v>2.0200245171695707E-3</v>
      </c>
      <c r="F3880" s="3">
        <f t="shared" si="121"/>
        <v>85.661491278296552</v>
      </c>
      <c r="G3880" t="s">
        <v>14473</v>
      </c>
    </row>
    <row r="3881" spans="1:7" x14ac:dyDescent="0.35">
      <c r="A3881" t="s">
        <v>3</v>
      </c>
      <c r="B3881" t="s">
        <v>57</v>
      </c>
      <c r="C3881" t="s">
        <v>11033</v>
      </c>
      <c r="D3881" s="2">
        <v>446159.97</v>
      </c>
      <c r="E3881" s="3">
        <f t="shared" si="120"/>
        <v>2.0194455605194567E-3</v>
      </c>
      <c r="F3881" s="3">
        <f t="shared" si="121"/>
        <v>85.663510723857073</v>
      </c>
      <c r="G3881" t="s">
        <v>14480</v>
      </c>
    </row>
    <row r="3882" spans="1:7" x14ac:dyDescent="0.35">
      <c r="A3882" t="s">
        <v>10</v>
      </c>
      <c r="B3882" t="s">
        <v>9</v>
      </c>
      <c r="C3882" s="8" t="s">
        <v>11727</v>
      </c>
      <c r="D3882" s="2">
        <v>445974.26</v>
      </c>
      <c r="E3882" s="3">
        <f t="shared" si="120"/>
        <v>2.0186049848061223E-3</v>
      </c>
      <c r="F3882" s="3">
        <f t="shared" si="121"/>
        <v>85.665529328841885</v>
      </c>
      <c r="G3882" t="s">
        <v>14480</v>
      </c>
    </row>
    <row r="3883" spans="1:7" x14ac:dyDescent="0.35">
      <c r="A3883" t="s">
        <v>10</v>
      </c>
      <c r="B3883" t="s">
        <v>8</v>
      </c>
      <c r="C3883" s="8" t="s">
        <v>6974</v>
      </c>
      <c r="D3883" s="2">
        <v>445839.49</v>
      </c>
      <c r="E3883" s="3">
        <f t="shared" si="120"/>
        <v>2.0179949778658061E-3</v>
      </c>
      <c r="F3883" s="3">
        <f t="shared" si="121"/>
        <v>85.667547323819747</v>
      </c>
      <c r="G3883" t="s">
        <v>14480</v>
      </c>
    </row>
    <row r="3884" spans="1:7" x14ac:dyDescent="0.35">
      <c r="A3884" t="s">
        <v>3</v>
      </c>
      <c r="B3884" t="s">
        <v>83</v>
      </c>
      <c r="C3884" s="7" t="s">
        <v>8006</v>
      </c>
      <c r="D3884" s="2">
        <v>445669.15</v>
      </c>
      <c r="E3884" s="3">
        <f t="shared" si="120"/>
        <v>2.0172239710971383E-3</v>
      </c>
      <c r="F3884" s="3">
        <f t="shared" si="121"/>
        <v>85.669564547790841</v>
      </c>
      <c r="G3884" t="s">
        <v>14480</v>
      </c>
    </row>
    <row r="3885" spans="1:7" x14ac:dyDescent="0.35">
      <c r="A3885" t="s">
        <v>10</v>
      </c>
      <c r="B3885" t="s">
        <v>6</v>
      </c>
      <c r="C3885" s="8" t="s">
        <v>9903</v>
      </c>
      <c r="D3885" s="2">
        <v>445490.67</v>
      </c>
      <c r="E3885" s="3">
        <f t="shared" si="120"/>
        <v>2.016416120398113E-3</v>
      </c>
      <c r="F3885" s="3">
        <f t="shared" si="121"/>
        <v>85.671580963911239</v>
      </c>
      <c r="G3885" t="s">
        <v>14480</v>
      </c>
    </row>
    <row r="3886" spans="1:7" x14ac:dyDescent="0.35">
      <c r="A3886" t="s">
        <v>3</v>
      </c>
      <c r="B3886" t="s">
        <v>16</v>
      </c>
      <c r="C3886" t="s">
        <v>12907</v>
      </c>
      <c r="D3886" s="2">
        <v>445372.27</v>
      </c>
      <c r="E3886" s="3">
        <f t="shared" si="120"/>
        <v>2.0158802086838335E-3</v>
      </c>
      <c r="F3886" s="3">
        <f t="shared" si="121"/>
        <v>85.673596844119928</v>
      </c>
      <c r="G3886" t="s">
        <v>14473</v>
      </c>
    </row>
    <row r="3887" spans="1:7" x14ac:dyDescent="0.35">
      <c r="A3887" t="s">
        <v>10</v>
      </c>
      <c r="B3887" t="s">
        <v>9</v>
      </c>
      <c r="C3887" s="8" t="s">
        <v>6671</v>
      </c>
      <c r="D3887" s="2">
        <v>445312</v>
      </c>
      <c r="E3887" s="3">
        <f t="shared" si="120"/>
        <v>2.0156074097056275E-3</v>
      </c>
      <c r="F3887" s="3">
        <f t="shared" si="121"/>
        <v>85.675612451529631</v>
      </c>
      <c r="G3887" t="s">
        <v>14480</v>
      </c>
    </row>
    <row r="3888" spans="1:7" x14ac:dyDescent="0.35">
      <c r="A3888" t="s">
        <v>3</v>
      </c>
      <c r="B3888" t="s">
        <v>6</v>
      </c>
      <c r="C3888" s="8" t="s">
        <v>1116</v>
      </c>
      <c r="D3888" s="2">
        <v>445151.31</v>
      </c>
      <c r="E3888" s="3">
        <f t="shared" si="120"/>
        <v>2.0148800815521853E-3</v>
      </c>
      <c r="F3888" s="3">
        <f t="shared" si="121"/>
        <v>85.677627331611177</v>
      </c>
      <c r="G3888" t="s">
        <v>14480</v>
      </c>
    </row>
    <row r="3889" spans="1:7" x14ac:dyDescent="0.35">
      <c r="A3889" t="s">
        <v>3</v>
      </c>
      <c r="B3889" t="s">
        <v>9</v>
      </c>
      <c r="C3889" t="s">
        <v>7326</v>
      </c>
      <c r="D3889" s="2">
        <v>445143.25</v>
      </c>
      <c r="E3889" s="3">
        <f t="shared" si="120"/>
        <v>2.0148435997243384E-3</v>
      </c>
      <c r="F3889" s="3">
        <f t="shared" si="121"/>
        <v>85.679642175210901</v>
      </c>
      <c r="G3889" t="s">
        <v>14480</v>
      </c>
    </row>
    <row r="3890" spans="1:7" x14ac:dyDescent="0.35">
      <c r="A3890" t="s">
        <v>10</v>
      </c>
      <c r="B3890" t="s">
        <v>941</v>
      </c>
      <c r="C3890" t="s">
        <v>6582</v>
      </c>
      <c r="D3890" s="2">
        <v>444992.94</v>
      </c>
      <c r="E3890" s="3">
        <f t="shared" si="120"/>
        <v>2.0141632543715232E-3</v>
      </c>
      <c r="F3890" s="3">
        <f t="shared" si="121"/>
        <v>85.681656338465274</v>
      </c>
      <c r="G3890" t="s">
        <v>14473</v>
      </c>
    </row>
    <row r="3891" spans="1:7" x14ac:dyDescent="0.35">
      <c r="A3891" t="s">
        <v>10</v>
      </c>
      <c r="B3891" t="s">
        <v>29</v>
      </c>
      <c r="C3891" s="8" t="s">
        <v>1565</v>
      </c>
      <c r="D3891" s="2">
        <v>444957.33</v>
      </c>
      <c r="E3891" s="3">
        <f t="shared" si="120"/>
        <v>2.0140020734919161E-3</v>
      </c>
      <c r="F3891" s="3">
        <f t="shared" si="121"/>
        <v>85.683670340538768</v>
      </c>
      <c r="G3891" t="s">
        <v>14480</v>
      </c>
    </row>
    <row r="3892" spans="1:7" x14ac:dyDescent="0.35">
      <c r="A3892" t="s">
        <v>3</v>
      </c>
      <c r="B3892" t="s">
        <v>37</v>
      </c>
      <c r="C3892" t="s">
        <v>176</v>
      </c>
      <c r="D3892" s="2">
        <v>444871.51</v>
      </c>
      <c r="E3892" s="3">
        <f t="shared" si="120"/>
        <v>2.0136136280246909E-3</v>
      </c>
      <c r="F3892" s="3">
        <f t="shared" si="121"/>
        <v>85.685683954166791</v>
      </c>
      <c r="G3892" t="s">
        <v>14473</v>
      </c>
    </row>
    <row r="3893" spans="1:7" x14ac:dyDescent="0.35">
      <c r="A3893" t="s">
        <v>10</v>
      </c>
      <c r="B3893" t="s">
        <v>13</v>
      </c>
      <c r="C3893" t="s">
        <v>783</v>
      </c>
      <c r="D3893" s="2">
        <v>444500.69</v>
      </c>
      <c r="E3893" s="3">
        <f t="shared" si="120"/>
        <v>2.0119351923668441E-3</v>
      </c>
      <c r="F3893" s="3">
        <f t="shared" si="121"/>
        <v>85.687695889359162</v>
      </c>
      <c r="G3893" t="s">
        <v>14480</v>
      </c>
    </row>
    <row r="3894" spans="1:7" x14ac:dyDescent="0.35">
      <c r="A3894" t="s">
        <v>3</v>
      </c>
      <c r="B3894" t="s">
        <v>979</v>
      </c>
      <c r="C3894" t="s">
        <v>6818</v>
      </c>
      <c r="D3894" s="2">
        <v>444398.65</v>
      </c>
      <c r="E3894" s="3">
        <f t="shared" si="120"/>
        <v>2.011473330615788E-3</v>
      </c>
      <c r="F3894" s="3">
        <f t="shared" si="121"/>
        <v>85.689707362689774</v>
      </c>
      <c r="G3894" t="s">
        <v>14473</v>
      </c>
    </row>
    <row r="3895" spans="1:7" x14ac:dyDescent="0.35">
      <c r="A3895" t="s">
        <v>10</v>
      </c>
      <c r="B3895" t="s">
        <v>134</v>
      </c>
      <c r="C3895" t="s">
        <v>6692</v>
      </c>
      <c r="D3895" s="2">
        <v>444165.26</v>
      </c>
      <c r="E3895" s="3">
        <f t="shared" si="120"/>
        <v>2.0104169418067026E-3</v>
      </c>
      <c r="F3895" s="3">
        <f t="shared" si="121"/>
        <v>85.691717779631574</v>
      </c>
      <c r="G3895" t="s">
        <v>14480</v>
      </c>
    </row>
    <row r="3896" spans="1:7" x14ac:dyDescent="0.35">
      <c r="A3896" t="s">
        <v>10</v>
      </c>
      <c r="B3896" t="s">
        <v>6</v>
      </c>
      <c r="C3896" t="s">
        <v>2625</v>
      </c>
      <c r="D3896" s="2">
        <v>444119.74</v>
      </c>
      <c r="E3896" s="3">
        <f t="shared" si="120"/>
        <v>2.010210905478713E-3</v>
      </c>
      <c r="F3896" s="3">
        <f t="shared" si="121"/>
        <v>85.693727990537056</v>
      </c>
      <c r="G3896" t="s">
        <v>14480</v>
      </c>
    </row>
    <row r="3897" spans="1:7" x14ac:dyDescent="0.35">
      <c r="A3897" t="s">
        <v>3</v>
      </c>
      <c r="B3897" t="s">
        <v>18</v>
      </c>
      <c r="C3897" t="s">
        <v>7166</v>
      </c>
      <c r="D3897" s="2">
        <v>443988.96</v>
      </c>
      <c r="E3897" s="3">
        <f t="shared" si="120"/>
        <v>2.0096189584010659E-3</v>
      </c>
      <c r="F3897" s="3">
        <f t="shared" si="121"/>
        <v>85.695737609495453</v>
      </c>
      <c r="G3897" t="s">
        <v>14480</v>
      </c>
    </row>
    <row r="3898" spans="1:7" x14ac:dyDescent="0.35">
      <c r="A3898" t="s">
        <v>3</v>
      </c>
      <c r="B3898" t="s">
        <v>29</v>
      </c>
      <c r="C3898" t="s">
        <v>9418</v>
      </c>
      <c r="D3898" s="2">
        <v>443945.4</v>
      </c>
      <c r="E3898" s="3">
        <f t="shared" si="120"/>
        <v>2.0094217935845622E-3</v>
      </c>
      <c r="F3898" s="3">
        <f t="shared" si="121"/>
        <v>85.69774703128904</v>
      </c>
      <c r="G3898" t="s">
        <v>14473</v>
      </c>
    </row>
    <row r="3899" spans="1:7" x14ac:dyDescent="0.35">
      <c r="A3899" t="s">
        <v>10</v>
      </c>
      <c r="B3899" t="s">
        <v>8</v>
      </c>
      <c r="C3899" t="s">
        <v>1578</v>
      </c>
      <c r="D3899" s="2">
        <v>443870.82</v>
      </c>
      <c r="E3899" s="3">
        <f t="shared" si="120"/>
        <v>2.009084223519943E-3</v>
      </c>
      <c r="F3899" s="3">
        <f t="shared" si="121"/>
        <v>85.699756115512557</v>
      </c>
      <c r="G3899" t="s">
        <v>14473</v>
      </c>
    </row>
    <row r="3900" spans="1:7" x14ac:dyDescent="0.35">
      <c r="A3900" t="s">
        <v>3</v>
      </c>
      <c r="B3900" t="s">
        <v>6</v>
      </c>
      <c r="C3900" t="s">
        <v>9902</v>
      </c>
      <c r="D3900" s="2">
        <v>443753.2</v>
      </c>
      <c r="E3900" s="3">
        <f t="shared" si="120"/>
        <v>2.0085518423051327E-3</v>
      </c>
      <c r="F3900" s="3">
        <f t="shared" si="121"/>
        <v>85.701764667354865</v>
      </c>
      <c r="G3900" t="s">
        <v>14480</v>
      </c>
    </row>
    <row r="3901" spans="1:7" x14ac:dyDescent="0.35">
      <c r="A3901" t="s">
        <v>3</v>
      </c>
      <c r="B3901" t="s">
        <v>8</v>
      </c>
      <c r="C3901" t="s">
        <v>9703</v>
      </c>
      <c r="D3901" s="2">
        <v>443691.94</v>
      </c>
      <c r="E3901" s="3">
        <f t="shared" si="120"/>
        <v>2.0082745623083696E-3</v>
      </c>
      <c r="F3901" s="3">
        <f t="shared" si="121"/>
        <v>85.70377294191718</v>
      </c>
      <c r="G3901" t="s">
        <v>14473</v>
      </c>
    </row>
    <row r="3902" spans="1:7" x14ac:dyDescent="0.35">
      <c r="A3902" t="s">
        <v>3</v>
      </c>
      <c r="B3902" t="s">
        <v>29</v>
      </c>
      <c r="C3902" s="7" t="s">
        <v>352</v>
      </c>
      <c r="D3902" s="2">
        <v>443678.19</v>
      </c>
      <c r="E3902" s="3">
        <f t="shared" si="120"/>
        <v>2.0082123259395237E-3</v>
      </c>
      <c r="F3902" s="3">
        <f t="shared" si="121"/>
        <v>85.705781154243112</v>
      </c>
      <c r="G3902" t="s">
        <v>14480</v>
      </c>
    </row>
    <row r="3903" spans="1:7" x14ac:dyDescent="0.35">
      <c r="A3903" t="s">
        <v>10</v>
      </c>
      <c r="B3903" t="s">
        <v>22</v>
      </c>
      <c r="C3903" t="s">
        <v>2217</v>
      </c>
      <c r="D3903" s="2">
        <v>443595.64</v>
      </c>
      <c r="E3903" s="3">
        <f t="shared" si="120"/>
        <v>2.0078386814123806E-3</v>
      </c>
      <c r="F3903" s="3">
        <f t="shared" si="121"/>
        <v>85.70778899292452</v>
      </c>
      <c r="G3903" t="s">
        <v>14480</v>
      </c>
    </row>
    <row r="3904" spans="1:7" x14ac:dyDescent="0.35">
      <c r="A3904" t="s">
        <v>10</v>
      </c>
      <c r="B3904" t="s">
        <v>29</v>
      </c>
      <c r="C3904" t="s">
        <v>10021</v>
      </c>
      <c r="D3904" s="2">
        <v>443360.69</v>
      </c>
      <c r="E3904" s="3">
        <f t="shared" si="120"/>
        <v>2.0067752316043574E-3</v>
      </c>
      <c r="F3904" s="3">
        <f t="shared" si="121"/>
        <v>85.709795768156127</v>
      </c>
      <c r="G3904" t="s">
        <v>14473</v>
      </c>
    </row>
    <row r="3905" spans="1:7" x14ac:dyDescent="0.35">
      <c r="A3905" t="s">
        <v>3</v>
      </c>
      <c r="B3905" t="s">
        <v>16</v>
      </c>
      <c r="C3905" t="s">
        <v>2054</v>
      </c>
      <c r="D3905" s="2">
        <v>443325.66</v>
      </c>
      <c r="E3905" s="3">
        <f t="shared" si="120"/>
        <v>2.0066166759679449E-3</v>
      </c>
      <c r="F3905" s="3">
        <f t="shared" si="121"/>
        <v>85.711802384832097</v>
      </c>
      <c r="G3905" t="s">
        <v>14473</v>
      </c>
    </row>
    <row r="3906" spans="1:7" x14ac:dyDescent="0.35">
      <c r="A3906" t="s">
        <v>3</v>
      </c>
      <c r="B3906" t="s">
        <v>29</v>
      </c>
      <c r="C3906" t="s">
        <v>3837</v>
      </c>
      <c r="D3906" s="2">
        <v>443280.5</v>
      </c>
      <c r="E3906" s="3">
        <f t="shared" si="120"/>
        <v>2.0064122691012486E-3</v>
      </c>
      <c r="F3906" s="3">
        <f t="shared" si="121"/>
        <v>85.713808797101194</v>
      </c>
      <c r="G3906" t="s">
        <v>14473</v>
      </c>
    </row>
    <row r="3907" spans="1:7" x14ac:dyDescent="0.35">
      <c r="A3907" t="s">
        <v>10</v>
      </c>
      <c r="B3907" t="s">
        <v>9</v>
      </c>
      <c r="C3907" t="s">
        <v>11676</v>
      </c>
      <c r="D3907" s="2">
        <v>443278.8</v>
      </c>
      <c r="E3907" s="3">
        <f t="shared" ref="E3907:E3970" si="122">(D3907/$D$29638)*100</f>
        <v>2.0064045744229188E-3</v>
      </c>
      <c r="F3907" s="3">
        <f t="shared" si="121"/>
        <v>85.715815201675611</v>
      </c>
      <c r="G3907" t="s">
        <v>14480</v>
      </c>
    </row>
    <row r="3908" spans="1:7" x14ac:dyDescent="0.35">
      <c r="A3908" t="s">
        <v>10</v>
      </c>
      <c r="B3908" t="s">
        <v>73</v>
      </c>
      <c r="C3908" t="s">
        <v>1588</v>
      </c>
      <c r="D3908" s="2">
        <v>443183.28</v>
      </c>
      <c r="E3908" s="3">
        <f t="shared" si="122"/>
        <v>2.005972224026399E-3</v>
      </c>
      <c r="F3908" s="3">
        <f t="shared" ref="F3908:F3971" si="123">E3908+F3907</f>
        <v>85.717821173899637</v>
      </c>
      <c r="G3908" t="s">
        <v>14473</v>
      </c>
    </row>
    <row r="3909" spans="1:7" x14ac:dyDescent="0.35">
      <c r="A3909" t="s">
        <v>3</v>
      </c>
      <c r="B3909" t="s">
        <v>9</v>
      </c>
      <c r="C3909" t="s">
        <v>6794</v>
      </c>
      <c r="D3909" s="2">
        <v>443009.73</v>
      </c>
      <c r="E3909" s="3">
        <f t="shared" si="122"/>
        <v>2.0051866878945308E-3</v>
      </c>
      <c r="F3909" s="3">
        <f t="shared" si="123"/>
        <v>85.719826360587533</v>
      </c>
      <c r="G3909" t="s">
        <v>14480</v>
      </c>
    </row>
    <row r="3910" spans="1:7" x14ac:dyDescent="0.35">
      <c r="A3910" t="s">
        <v>10</v>
      </c>
      <c r="B3910" t="s">
        <v>55</v>
      </c>
      <c r="C3910" t="s">
        <v>8272</v>
      </c>
      <c r="D3910" s="2">
        <v>442982.32</v>
      </c>
      <c r="E3910" s="3">
        <f t="shared" si="122"/>
        <v>2.0050626225221629E-3</v>
      </c>
      <c r="F3910" s="3">
        <f t="shared" si="123"/>
        <v>85.721831423210048</v>
      </c>
      <c r="G3910" t="s">
        <v>14480</v>
      </c>
    </row>
    <row r="3911" spans="1:7" x14ac:dyDescent="0.35">
      <c r="A3911" t="s">
        <v>3</v>
      </c>
      <c r="B3911" t="s">
        <v>6</v>
      </c>
      <c r="C3911" t="s">
        <v>334</v>
      </c>
      <c r="D3911" s="2">
        <v>442979.7</v>
      </c>
      <c r="E3911" s="3">
        <f t="shared" si="122"/>
        <v>2.0050507636649719E-3</v>
      </c>
      <c r="F3911" s="3">
        <f t="shared" si="123"/>
        <v>85.723836473973719</v>
      </c>
      <c r="G3911" t="s">
        <v>14480</v>
      </c>
    </row>
    <row r="3912" spans="1:7" x14ac:dyDescent="0.35">
      <c r="A3912" t="s">
        <v>3</v>
      </c>
      <c r="B3912" t="s">
        <v>6</v>
      </c>
      <c r="C3912" t="s">
        <v>2138</v>
      </c>
      <c r="D3912" s="2">
        <v>442940.48</v>
      </c>
      <c r="E3912" s="3">
        <f t="shared" si="122"/>
        <v>2.0048732429096164E-3</v>
      </c>
      <c r="F3912" s="3">
        <f t="shared" si="123"/>
        <v>85.72584134721663</v>
      </c>
      <c r="G3912" t="s">
        <v>14480</v>
      </c>
    </row>
    <row r="3913" spans="1:7" x14ac:dyDescent="0.35">
      <c r="A3913" t="s">
        <v>3</v>
      </c>
      <c r="B3913" t="s">
        <v>122</v>
      </c>
      <c r="C3913" t="s">
        <v>326</v>
      </c>
      <c r="D3913" s="2">
        <v>442848.72</v>
      </c>
      <c r="E3913" s="3">
        <f t="shared" si="122"/>
        <v>2.00445791133105E-3</v>
      </c>
      <c r="F3913" s="3">
        <f t="shared" si="123"/>
        <v>85.727845805127956</v>
      </c>
      <c r="G3913" t="s">
        <v>14473</v>
      </c>
    </row>
    <row r="3914" spans="1:7" x14ac:dyDescent="0.35">
      <c r="A3914" t="s">
        <v>10</v>
      </c>
      <c r="B3914" t="s">
        <v>6</v>
      </c>
      <c r="C3914" t="s">
        <v>4535</v>
      </c>
      <c r="D3914" s="2">
        <v>442830.98</v>
      </c>
      <c r="E3914" s="3">
        <f t="shared" si="122"/>
        <v>2.0043776150995354E-3</v>
      </c>
      <c r="F3914" s="3">
        <f t="shared" si="123"/>
        <v>85.72985018274305</v>
      </c>
      <c r="G3914" t="s">
        <v>14473</v>
      </c>
    </row>
    <row r="3915" spans="1:7" x14ac:dyDescent="0.35">
      <c r="A3915" t="s">
        <v>3</v>
      </c>
      <c r="B3915" t="s">
        <v>9</v>
      </c>
      <c r="C3915" t="s">
        <v>10362</v>
      </c>
      <c r="D3915" s="2">
        <v>442821.15</v>
      </c>
      <c r="E3915" s="3">
        <f t="shared" si="122"/>
        <v>2.0043331217536628E-3</v>
      </c>
      <c r="F3915" s="3">
        <f t="shared" si="123"/>
        <v>85.731854515864811</v>
      </c>
      <c r="G3915" t="s">
        <v>14480</v>
      </c>
    </row>
    <row r="3916" spans="1:7" x14ac:dyDescent="0.35">
      <c r="A3916" t="s">
        <v>3</v>
      </c>
      <c r="B3916" t="s">
        <v>73</v>
      </c>
      <c r="C3916" t="s">
        <v>4495</v>
      </c>
      <c r="D3916" s="2">
        <v>442592.65</v>
      </c>
      <c r="E3916" s="3">
        <f t="shared" si="122"/>
        <v>2.0032988664604803E-3</v>
      </c>
      <c r="F3916" s="3">
        <f t="shared" si="123"/>
        <v>85.733857814731266</v>
      </c>
      <c r="G3916" t="s">
        <v>14473</v>
      </c>
    </row>
    <row r="3917" spans="1:7" x14ac:dyDescent="0.35">
      <c r="A3917" t="s">
        <v>3</v>
      </c>
      <c r="B3917" t="s">
        <v>180</v>
      </c>
      <c r="C3917" t="s">
        <v>2633</v>
      </c>
      <c r="D3917" s="2">
        <v>442525.06</v>
      </c>
      <c r="E3917" s="3">
        <f t="shared" si="122"/>
        <v>2.002992935102641E-3</v>
      </c>
      <c r="F3917" s="3">
        <f t="shared" si="123"/>
        <v>85.73586080766637</v>
      </c>
      <c r="G3917" t="s">
        <v>14480</v>
      </c>
    </row>
    <row r="3918" spans="1:7" x14ac:dyDescent="0.35">
      <c r="A3918" t="s">
        <v>10</v>
      </c>
      <c r="B3918" t="s">
        <v>9</v>
      </c>
      <c r="C3918" t="s">
        <v>5331</v>
      </c>
      <c r="D3918" s="2">
        <v>442466.7</v>
      </c>
      <c r="E3918" s="3">
        <f t="shared" si="122"/>
        <v>2.0027287813218528E-3</v>
      </c>
      <c r="F3918" s="3">
        <f t="shared" si="123"/>
        <v>85.737863536447691</v>
      </c>
      <c r="G3918" t="s">
        <v>14480</v>
      </c>
    </row>
    <row r="3919" spans="1:7" x14ac:dyDescent="0.35">
      <c r="A3919" t="s">
        <v>3</v>
      </c>
      <c r="B3919" t="s">
        <v>18</v>
      </c>
      <c r="C3919" t="s">
        <v>1132</v>
      </c>
      <c r="D3919" s="2">
        <v>442420</v>
      </c>
      <c r="E3919" s="3">
        <f t="shared" si="122"/>
        <v>2.0025174039818455E-3</v>
      </c>
      <c r="F3919" s="3">
        <f t="shared" si="123"/>
        <v>85.739866053851671</v>
      </c>
      <c r="G3919" t="s">
        <v>14473</v>
      </c>
    </row>
    <row r="3920" spans="1:7" x14ac:dyDescent="0.35">
      <c r="A3920" t="s">
        <v>10</v>
      </c>
      <c r="B3920" t="s">
        <v>13</v>
      </c>
      <c r="C3920" t="s">
        <v>1967</v>
      </c>
      <c r="D3920" s="2">
        <v>442363.79</v>
      </c>
      <c r="E3920" s="3">
        <f t="shared" si="122"/>
        <v>2.0022629817060037E-3</v>
      </c>
      <c r="F3920" s="3">
        <f t="shared" si="123"/>
        <v>85.741868316833376</v>
      </c>
      <c r="G3920" t="s">
        <v>14473</v>
      </c>
    </row>
    <row r="3921" spans="1:7" x14ac:dyDescent="0.35">
      <c r="A3921" t="s">
        <v>3</v>
      </c>
      <c r="B3921" t="s">
        <v>9</v>
      </c>
      <c r="C3921" t="s">
        <v>11466</v>
      </c>
      <c r="D3921" s="2">
        <v>442270.24</v>
      </c>
      <c r="E3921" s="3">
        <f t="shared" si="122"/>
        <v>2.0018395480837841E-3</v>
      </c>
      <c r="F3921" s="3">
        <f t="shared" si="123"/>
        <v>85.743870156381462</v>
      </c>
      <c r="G3921" t="s">
        <v>14473</v>
      </c>
    </row>
    <row r="3922" spans="1:7" x14ac:dyDescent="0.35">
      <c r="A3922" t="s">
        <v>10</v>
      </c>
      <c r="B3922" t="s">
        <v>948</v>
      </c>
      <c r="C3922" t="s">
        <v>11722</v>
      </c>
      <c r="D3922" s="2">
        <v>442050</v>
      </c>
      <c r="E3922" s="3">
        <f t="shared" si="122"/>
        <v>2.000842679874723E-3</v>
      </c>
      <c r="F3922" s="3">
        <f t="shared" si="123"/>
        <v>85.745870999061339</v>
      </c>
      <c r="G3922" t="s">
        <v>14473</v>
      </c>
    </row>
    <row r="3923" spans="1:7" x14ac:dyDescent="0.35">
      <c r="A3923" t="s">
        <v>10</v>
      </c>
      <c r="B3923" t="s">
        <v>40</v>
      </c>
      <c r="C3923" s="6" t="s">
        <v>5823</v>
      </c>
      <c r="D3923" s="2">
        <v>441997.51</v>
      </c>
      <c r="E3923" s="3">
        <f t="shared" si="122"/>
        <v>2.0006050953655799E-3</v>
      </c>
      <c r="F3923" s="3">
        <f t="shared" si="123"/>
        <v>85.7478716041567</v>
      </c>
      <c r="G3923" t="s">
        <v>14473</v>
      </c>
    </row>
    <row r="3924" spans="1:7" x14ac:dyDescent="0.35">
      <c r="A3924" t="s">
        <v>3</v>
      </c>
      <c r="B3924" t="s">
        <v>8</v>
      </c>
      <c r="C3924" t="s">
        <v>8018</v>
      </c>
      <c r="D3924" s="2">
        <v>441971.24</v>
      </c>
      <c r="E3924" s="3">
        <f t="shared" si="122"/>
        <v>2.0004861899539741E-3</v>
      </c>
      <c r="F3924" s="3">
        <f t="shared" si="123"/>
        <v>85.749872090346656</v>
      </c>
      <c r="G3924" t="s">
        <v>14480</v>
      </c>
    </row>
    <row r="3925" spans="1:7" x14ac:dyDescent="0.35">
      <c r="A3925" t="s">
        <v>10</v>
      </c>
      <c r="B3925" t="s">
        <v>9</v>
      </c>
      <c r="C3925" t="s">
        <v>13615</v>
      </c>
      <c r="D3925" s="2">
        <v>441925.81</v>
      </c>
      <c r="E3925" s="3">
        <f t="shared" si="122"/>
        <v>2.0002805609913078E-3</v>
      </c>
      <c r="F3925" s="3">
        <f t="shared" si="123"/>
        <v>85.751872370907648</v>
      </c>
      <c r="G3925" t="s">
        <v>14473</v>
      </c>
    </row>
    <row r="3926" spans="1:7" x14ac:dyDescent="0.35">
      <c r="A3926" t="s">
        <v>3</v>
      </c>
      <c r="B3926" t="s">
        <v>9</v>
      </c>
      <c r="C3926" t="s">
        <v>1012</v>
      </c>
      <c r="D3926" s="2">
        <v>441916.9</v>
      </c>
      <c r="E3926" s="3">
        <f t="shared" si="122"/>
        <v>2.0002402318242954E-3</v>
      </c>
      <c r="F3926" s="3">
        <f t="shared" si="123"/>
        <v>85.753872611139471</v>
      </c>
      <c r="G3926" t="s">
        <v>14480</v>
      </c>
    </row>
    <row r="3927" spans="1:7" x14ac:dyDescent="0.35">
      <c r="A3927" t="s">
        <v>3</v>
      </c>
      <c r="B3927" t="s">
        <v>180</v>
      </c>
      <c r="C3927" t="s">
        <v>2243</v>
      </c>
      <c r="D3927" s="2">
        <v>441864.62</v>
      </c>
      <c r="E3927" s="3">
        <f t="shared" si="122"/>
        <v>2.0000035978342406E-3</v>
      </c>
      <c r="F3927" s="3">
        <f t="shared" si="123"/>
        <v>85.755872614737299</v>
      </c>
      <c r="G3927" t="s">
        <v>14480</v>
      </c>
    </row>
    <row r="3928" spans="1:7" x14ac:dyDescent="0.35">
      <c r="A3928" t="s">
        <v>3</v>
      </c>
      <c r="B3928" t="s">
        <v>9</v>
      </c>
      <c r="C3928" t="s">
        <v>591</v>
      </c>
      <c r="D3928" s="2">
        <v>441777.41</v>
      </c>
      <c r="E3928" s="3">
        <f t="shared" si="122"/>
        <v>1.9996088608359099E-3</v>
      </c>
      <c r="F3928" s="3">
        <f t="shared" si="123"/>
        <v>85.757872223598142</v>
      </c>
      <c r="G3928" t="s">
        <v>14473</v>
      </c>
    </row>
    <row r="3929" spans="1:7" x14ac:dyDescent="0.35">
      <c r="A3929" t="s">
        <v>3</v>
      </c>
      <c r="B3929" t="s">
        <v>29</v>
      </c>
      <c r="C3929" t="s">
        <v>1146</v>
      </c>
      <c r="D3929" s="2">
        <v>441742.46</v>
      </c>
      <c r="E3929" s="3">
        <f t="shared" si="122"/>
        <v>1.9994506673020078E-3</v>
      </c>
      <c r="F3929" s="3">
        <f t="shared" si="123"/>
        <v>85.75987167426544</v>
      </c>
      <c r="G3929" t="s">
        <v>14473</v>
      </c>
    </row>
    <row r="3930" spans="1:7" x14ac:dyDescent="0.35">
      <c r="A3930" t="s">
        <v>10</v>
      </c>
      <c r="B3930" t="s">
        <v>18</v>
      </c>
      <c r="C3930" s="7" t="s">
        <v>2191</v>
      </c>
      <c r="D3930" s="2">
        <v>441724.02</v>
      </c>
      <c r="E3930" s="3">
        <f t="shared" si="122"/>
        <v>1.9993672026735339E-3</v>
      </c>
      <c r="F3930" s="3">
        <f t="shared" si="123"/>
        <v>85.761871041468112</v>
      </c>
      <c r="G3930" t="s">
        <v>14480</v>
      </c>
    </row>
    <row r="3931" spans="1:7" x14ac:dyDescent="0.35">
      <c r="A3931" t="s">
        <v>3</v>
      </c>
      <c r="B3931" t="s">
        <v>9</v>
      </c>
      <c r="C3931" t="s">
        <v>13283</v>
      </c>
      <c r="D3931" s="2">
        <v>441720.05</v>
      </c>
      <c r="E3931" s="3">
        <f t="shared" si="122"/>
        <v>1.9993492333364926E-3</v>
      </c>
      <c r="F3931" s="3">
        <f t="shared" si="123"/>
        <v>85.763870390701442</v>
      </c>
      <c r="G3931" t="s">
        <v>14480</v>
      </c>
    </row>
    <row r="3932" spans="1:7" x14ac:dyDescent="0.35">
      <c r="A3932" t="s">
        <v>10</v>
      </c>
      <c r="B3932" t="s">
        <v>8</v>
      </c>
      <c r="C3932" t="s">
        <v>470</v>
      </c>
      <c r="D3932" s="2">
        <v>441532.33</v>
      </c>
      <c r="E3932" s="3">
        <f t="shared" si="122"/>
        <v>1.9984995597976032E-3</v>
      </c>
      <c r="F3932" s="3">
        <f t="shared" si="123"/>
        <v>85.765868890261245</v>
      </c>
      <c r="G3932" t="s">
        <v>14473</v>
      </c>
    </row>
    <row r="3933" spans="1:7" x14ac:dyDescent="0.35">
      <c r="A3933" t="s">
        <v>10</v>
      </c>
      <c r="B3933" t="s">
        <v>9</v>
      </c>
      <c r="C3933" t="s">
        <v>3369</v>
      </c>
      <c r="D3933" s="2">
        <v>441483.64</v>
      </c>
      <c r="E3933" s="3">
        <f t="shared" si="122"/>
        <v>1.9982791751576683E-3</v>
      </c>
      <c r="F3933" s="3">
        <f t="shared" si="123"/>
        <v>85.7678671694364</v>
      </c>
      <c r="G3933" t="s">
        <v>14480</v>
      </c>
    </row>
    <row r="3934" spans="1:7" x14ac:dyDescent="0.35">
      <c r="A3934" t="s">
        <v>10</v>
      </c>
      <c r="B3934" t="s">
        <v>13</v>
      </c>
      <c r="C3934" t="s">
        <v>4621</v>
      </c>
      <c r="D3934" s="2">
        <v>441372.69</v>
      </c>
      <c r="E3934" s="3">
        <f t="shared" si="122"/>
        <v>1.9977769842396001E-3</v>
      </c>
      <c r="F3934" s="3">
        <f t="shared" si="123"/>
        <v>85.76986494642064</v>
      </c>
      <c r="G3934" t="s">
        <v>14473</v>
      </c>
    </row>
    <row r="3935" spans="1:7" x14ac:dyDescent="0.35">
      <c r="A3935" t="s">
        <v>10</v>
      </c>
      <c r="B3935" t="s">
        <v>55</v>
      </c>
      <c r="C3935" t="s">
        <v>553</v>
      </c>
      <c r="D3935" s="2">
        <v>441219.93</v>
      </c>
      <c r="E3935" s="3">
        <f t="shared" si="122"/>
        <v>1.9970855494974267E-3</v>
      </c>
      <c r="F3935" s="3">
        <f t="shared" si="123"/>
        <v>85.77186203197013</v>
      </c>
      <c r="G3935" t="s">
        <v>14480</v>
      </c>
    </row>
    <row r="3936" spans="1:7" x14ac:dyDescent="0.35">
      <c r="A3936" t="s">
        <v>3</v>
      </c>
      <c r="B3936" t="s">
        <v>9</v>
      </c>
      <c r="C3936" t="s">
        <v>4722</v>
      </c>
      <c r="D3936" s="2">
        <v>441038.92</v>
      </c>
      <c r="E3936" s="3">
        <f t="shared" si="122"/>
        <v>1.9962662473065342E-3</v>
      </c>
      <c r="F3936" s="3">
        <f t="shared" si="123"/>
        <v>85.773858298217434</v>
      </c>
      <c r="G3936" t="s">
        <v>14480</v>
      </c>
    </row>
    <row r="3937" spans="1:7" x14ac:dyDescent="0.35">
      <c r="A3937" t="s">
        <v>10</v>
      </c>
      <c r="B3937" t="s">
        <v>1842</v>
      </c>
      <c r="C3937" t="s">
        <v>2071</v>
      </c>
      <c r="D3937" s="2">
        <v>441028.46</v>
      </c>
      <c r="E3937" s="3">
        <f t="shared" si="122"/>
        <v>1.9962189024033978E-3</v>
      </c>
      <c r="F3937" s="3">
        <f t="shared" si="123"/>
        <v>85.775854517119839</v>
      </c>
      <c r="G3937" t="s">
        <v>14473</v>
      </c>
    </row>
    <row r="3938" spans="1:7" x14ac:dyDescent="0.35">
      <c r="A3938" t="s">
        <v>3</v>
      </c>
      <c r="B3938" t="s">
        <v>23</v>
      </c>
      <c r="C3938" t="s">
        <v>3804</v>
      </c>
      <c r="D3938" s="2">
        <v>441000.08</v>
      </c>
      <c r="E3938" s="3">
        <f t="shared" si="122"/>
        <v>1.9960904465381002E-3</v>
      </c>
      <c r="F3938" s="3">
        <f t="shared" si="123"/>
        <v>85.777850607566378</v>
      </c>
      <c r="G3938" t="s">
        <v>14473</v>
      </c>
    </row>
    <row r="3939" spans="1:7" x14ac:dyDescent="0.35">
      <c r="A3939" t="s">
        <v>10</v>
      </c>
      <c r="B3939" t="s">
        <v>4</v>
      </c>
      <c r="C3939" t="s">
        <v>7841</v>
      </c>
      <c r="D3939" s="2">
        <v>440905.48</v>
      </c>
      <c r="E3939" s="3">
        <f t="shared" si="122"/>
        <v>1.995662260320441E-3</v>
      </c>
      <c r="F3939" s="3">
        <f t="shared" si="123"/>
        <v>85.779846269826706</v>
      </c>
      <c r="G3939" t="s">
        <v>14473</v>
      </c>
    </row>
    <row r="3940" spans="1:7" x14ac:dyDescent="0.35">
      <c r="A3940" t="s">
        <v>3</v>
      </c>
      <c r="B3940" t="s">
        <v>92</v>
      </c>
      <c r="C3940" t="s">
        <v>5385</v>
      </c>
      <c r="D3940" s="2">
        <v>440862.48</v>
      </c>
      <c r="E3940" s="3">
        <f t="shared" si="122"/>
        <v>1.9954676302215051E-3</v>
      </c>
      <c r="F3940" s="3">
        <f t="shared" si="123"/>
        <v>85.781841737456929</v>
      </c>
      <c r="G3940" t="s">
        <v>14473</v>
      </c>
    </row>
    <row r="3941" spans="1:7" x14ac:dyDescent="0.35">
      <c r="A3941" t="s">
        <v>3</v>
      </c>
      <c r="B3941" t="s">
        <v>13</v>
      </c>
      <c r="C3941" s="8" t="s">
        <v>327</v>
      </c>
      <c r="D3941" s="2">
        <v>440492.09</v>
      </c>
      <c r="E3941" s="3">
        <f t="shared" si="122"/>
        <v>1.993791140864648E-3</v>
      </c>
      <c r="F3941" s="3">
        <f t="shared" si="123"/>
        <v>85.783835528597791</v>
      </c>
      <c r="G3941" t="s">
        <v>14480</v>
      </c>
    </row>
    <row r="3942" spans="1:7" x14ac:dyDescent="0.35">
      <c r="A3942" t="s">
        <v>10</v>
      </c>
      <c r="B3942" t="s">
        <v>8</v>
      </c>
      <c r="C3942" t="s">
        <v>131</v>
      </c>
      <c r="D3942" s="2">
        <v>440470.31</v>
      </c>
      <c r="E3942" s="3">
        <f t="shared" si="122"/>
        <v>1.9936925584563962E-3</v>
      </c>
      <c r="F3942" s="3">
        <f t="shared" si="123"/>
        <v>85.785829221156249</v>
      </c>
      <c r="G3942" t="s">
        <v>14473</v>
      </c>
    </row>
    <row r="3943" spans="1:7" x14ac:dyDescent="0.35">
      <c r="A3943" t="s">
        <v>10</v>
      </c>
      <c r="B3943" t="s">
        <v>37</v>
      </c>
      <c r="C3943" t="s">
        <v>1203</v>
      </c>
      <c r="D3943" s="2">
        <v>440435.6</v>
      </c>
      <c r="E3943" s="3">
        <f t="shared" si="122"/>
        <v>1.9935354512300224E-3</v>
      </c>
      <c r="F3943" s="3">
        <f t="shared" si="123"/>
        <v>85.787822756607483</v>
      </c>
      <c r="G3943" t="s">
        <v>14473</v>
      </c>
    </row>
    <row r="3944" spans="1:7" x14ac:dyDescent="0.35">
      <c r="A3944" t="s">
        <v>3</v>
      </c>
      <c r="B3944" t="s">
        <v>32</v>
      </c>
      <c r="C3944" t="s">
        <v>6954</v>
      </c>
      <c r="D3944" s="2">
        <v>440227.93</v>
      </c>
      <c r="E3944" s="3">
        <f t="shared" si="122"/>
        <v>1.9925954783777894E-3</v>
      </c>
      <c r="F3944" s="3">
        <f t="shared" si="123"/>
        <v>85.789815352085867</v>
      </c>
      <c r="G3944" t="s">
        <v>14480</v>
      </c>
    </row>
    <row r="3945" spans="1:7" x14ac:dyDescent="0.35">
      <c r="A3945" t="s">
        <v>10</v>
      </c>
      <c r="B3945" t="s">
        <v>1249</v>
      </c>
      <c r="C3945" t="s">
        <v>2666</v>
      </c>
      <c r="D3945" s="2">
        <v>440037.5</v>
      </c>
      <c r="E3945" s="3">
        <f t="shared" si="122"/>
        <v>1.9917335386163857E-3</v>
      </c>
      <c r="F3945" s="3">
        <f t="shared" si="123"/>
        <v>85.791807085624484</v>
      </c>
      <c r="G3945" t="s">
        <v>14473</v>
      </c>
    </row>
    <row r="3946" spans="1:7" x14ac:dyDescent="0.35">
      <c r="A3946" t="s">
        <v>3</v>
      </c>
      <c r="B3946" t="s">
        <v>23</v>
      </c>
      <c r="C3946" t="s">
        <v>7412</v>
      </c>
      <c r="D3946" s="2">
        <v>440000</v>
      </c>
      <c r="E3946" s="3">
        <f t="shared" si="122"/>
        <v>1.9915638030649882E-3</v>
      </c>
      <c r="F3946" s="3">
        <f t="shared" si="123"/>
        <v>85.793798649427544</v>
      </c>
      <c r="G3946" t="s">
        <v>14480</v>
      </c>
    </row>
    <row r="3947" spans="1:7" x14ac:dyDescent="0.35">
      <c r="A3947" t="s">
        <v>10</v>
      </c>
      <c r="B3947" t="s">
        <v>9</v>
      </c>
      <c r="C3947" t="s">
        <v>4154</v>
      </c>
      <c r="D3947" s="2">
        <v>439850.38</v>
      </c>
      <c r="E3947" s="3">
        <f t="shared" si="122"/>
        <v>1.9908865808463188E-3</v>
      </c>
      <c r="F3947" s="3">
        <f t="shared" si="123"/>
        <v>85.795789536008385</v>
      </c>
      <c r="G3947" t="s">
        <v>14473</v>
      </c>
    </row>
    <row r="3948" spans="1:7" x14ac:dyDescent="0.35">
      <c r="A3948" t="s">
        <v>10</v>
      </c>
      <c r="B3948" t="s">
        <v>9</v>
      </c>
      <c r="C3948" t="s">
        <v>4671</v>
      </c>
      <c r="D3948" s="2">
        <v>439796.52</v>
      </c>
      <c r="E3948" s="3">
        <f t="shared" si="122"/>
        <v>1.990642795331698E-3</v>
      </c>
      <c r="F3948" s="3">
        <f t="shared" si="123"/>
        <v>85.79778017880372</v>
      </c>
      <c r="G3948" t="s">
        <v>14473</v>
      </c>
    </row>
    <row r="3949" spans="1:7" x14ac:dyDescent="0.35">
      <c r="A3949" t="s">
        <v>10</v>
      </c>
      <c r="B3949" t="s">
        <v>73</v>
      </c>
      <c r="C3949" t="s">
        <v>10336</v>
      </c>
      <c r="D3949" s="2">
        <v>439765.53</v>
      </c>
      <c r="E3949" s="3">
        <f t="shared" si="122"/>
        <v>1.9905025258720233E-3</v>
      </c>
      <c r="F3949" s="3">
        <f t="shared" si="123"/>
        <v>85.799770681329591</v>
      </c>
      <c r="G3949" t="s">
        <v>14480</v>
      </c>
    </row>
    <row r="3950" spans="1:7" x14ac:dyDescent="0.35">
      <c r="A3950" t="s">
        <v>3</v>
      </c>
      <c r="B3950" t="s">
        <v>16</v>
      </c>
      <c r="C3950" t="s">
        <v>9595</v>
      </c>
      <c r="D3950" s="2">
        <v>439598.94</v>
      </c>
      <c r="E3950" s="3">
        <f t="shared" si="122"/>
        <v>1.9897484926584942E-3</v>
      </c>
      <c r="F3950" s="3">
        <f t="shared" si="123"/>
        <v>85.801760429822252</v>
      </c>
      <c r="G3950" t="s">
        <v>14473</v>
      </c>
    </row>
    <row r="3951" spans="1:7" x14ac:dyDescent="0.35">
      <c r="A3951" t="s">
        <v>10</v>
      </c>
      <c r="B3951" t="s">
        <v>9</v>
      </c>
      <c r="C3951" s="8" t="s">
        <v>7163</v>
      </c>
      <c r="D3951" s="2">
        <v>439572.96</v>
      </c>
      <c r="E3951" s="3">
        <f t="shared" si="122"/>
        <v>1.9896308998684862E-3</v>
      </c>
      <c r="F3951" s="3">
        <f t="shared" si="123"/>
        <v>85.803750060722123</v>
      </c>
      <c r="G3951" t="s">
        <v>14480</v>
      </c>
    </row>
    <row r="3952" spans="1:7" x14ac:dyDescent="0.35">
      <c r="A3952" t="s">
        <v>10</v>
      </c>
      <c r="B3952" t="s">
        <v>22</v>
      </c>
      <c r="C3952" t="s">
        <v>30</v>
      </c>
      <c r="D3952" s="2">
        <v>439364.13</v>
      </c>
      <c r="E3952" s="3">
        <f t="shared" si="122"/>
        <v>1.9886856765298634E-3</v>
      </c>
      <c r="F3952" s="3">
        <f t="shared" si="123"/>
        <v>85.80573874639866</v>
      </c>
      <c r="G3952" t="s">
        <v>14473</v>
      </c>
    </row>
    <row r="3953" spans="1:7" x14ac:dyDescent="0.35">
      <c r="A3953" t="s">
        <v>10</v>
      </c>
      <c r="B3953" t="s">
        <v>9</v>
      </c>
      <c r="C3953" t="s">
        <v>11129</v>
      </c>
      <c r="D3953" s="2">
        <v>439171.88</v>
      </c>
      <c r="E3953" s="3">
        <f t="shared" si="122"/>
        <v>1.9878154989363649E-3</v>
      </c>
      <c r="F3953" s="3">
        <f t="shared" si="123"/>
        <v>85.807726561897596</v>
      </c>
      <c r="G3953" t="s">
        <v>14480</v>
      </c>
    </row>
    <row r="3954" spans="1:7" x14ac:dyDescent="0.35">
      <c r="A3954" t="s">
        <v>10</v>
      </c>
      <c r="B3954" t="s">
        <v>8</v>
      </c>
      <c r="C3954" t="s">
        <v>1320</v>
      </c>
      <c r="D3954" s="2">
        <v>439143.88</v>
      </c>
      <c r="E3954" s="3">
        <f t="shared" si="122"/>
        <v>1.9876887630579884E-3</v>
      </c>
      <c r="F3954" s="3">
        <f t="shared" si="123"/>
        <v>85.809714250660647</v>
      </c>
      <c r="G3954" t="s">
        <v>14473</v>
      </c>
    </row>
    <row r="3955" spans="1:7" x14ac:dyDescent="0.35">
      <c r="A3955" t="s">
        <v>3</v>
      </c>
      <c r="B3955" t="s">
        <v>1046</v>
      </c>
      <c r="C3955" t="s">
        <v>7692</v>
      </c>
      <c r="D3955" s="2">
        <v>439067.43</v>
      </c>
      <c r="E3955" s="3">
        <f t="shared" si="122"/>
        <v>1.9873427288472057E-3</v>
      </c>
      <c r="F3955" s="3">
        <f t="shared" si="123"/>
        <v>85.8117015933895</v>
      </c>
      <c r="G3955" t="s">
        <v>14473</v>
      </c>
    </row>
    <row r="3956" spans="1:7" x14ac:dyDescent="0.35">
      <c r="A3956" t="s">
        <v>3</v>
      </c>
      <c r="B3956" t="s">
        <v>9</v>
      </c>
      <c r="C3956" t="s">
        <v>8906</v>
      </c>
      <c r="D3956" s="2">
        <v>439040.83</v>
      </c>
      <c r="E3956" s="3">
        <f t="shared" si="122"/>
        <v>1.9872223297627478E-3</v>
      </c>
      <c r="F3956" s="3">
        <f t="shared" si="123"/>
        <v>85.81368881571926</v>
      </c>
      <c r="G3956" t="s">
        <v>14473</v>
      </c>
    </row>
    <row r="3957" spans="1:7" x14ac:dyDescent="0.35">
      <c r="A3957" t="s">
        <v>3</v>
      </c>
      <c r="B3957" t="s">
        <v>6</v>
      </c>
      <c r="C3957" t="s">
        <v>404</v>
      </c>
      <c r="D3957" s="2">
        <v>439033.55</v>
      </c>
      <c r="E3957" s="3">
        <f t="shared" si="122"/>
        <v>1.9871893784343697E-3</v>
      </c>
      <c r="F3957" s="3">
        <f t="shared" si="123"/>
        <v>85.8156760050977</v>
      </c>
      <c r="G3957" t="s">
        <v>14480</v>
      </c>
    </row>
    <row r="3958" spans="1:7" x14ac:dyDescent="0.35">
      <c r="A3958" t="s">
        <v>3</v>
      </c>
      <c r="B3958" t="s">
        <v>9</v>
      </c>
      <c r="C3958" t="s">
        <v>10432</v>
      </c>
      <c r="D3958" s="2">
        <v>439001.72</v>
      </c>
      <c r="E3958" s="3">
        <f t="shared" si="122"/>
        <v>1.9870453068983429E-3</v>
      </c>
      <c r="F3958" s="3">
        <f t="shared" si="123"/>
        <v>85.817663050404605</v>
      </c>
      <c r="G3958" t="s">
        <v>14480</v>
      </c>
    </row>
    <row r="3959" spans="1:7" x14ac:dyDescent="0.35">
      <c r="A3959" t="s">
        <v>3</v>
      </c>
      <c r="B3959" t="s">
        <v>103</v>
      </c>
      <c r="C3959" t="s">
        <v>3980</v>
      </c>
      <c r="D3959" s="2">
        <v>438946.45</v>
      </c>
      <c r="E3959" s="3">
        <f t="shared" si="122"/>
        <v>1.9867951393269905E-3</v>
      </c>
      <c r="F3959" s="3">
        <f t="shared" si="123"/>
        <v>85.819649845543935</v>
      </c>
      <c r="G3959" t="s">
        <v>14473</v>
      </c>
    </row>
    <row r="3960" spans="1:7" x14ac:dyDescent="0.35">
      <c r="A3960" t="s">
        <v>10</v>
      </c>
      <c r="B3960" t="s">
        <v>9</v>
      </c>
      <c r="C3960" t="s">
        <v>3227</v>
      </c>
      <c r="D3960" s="2">
        <v>438874.98</v>
      </c>
      <c r="E3960" s="3">
        <f t="shared" si="122"/>
        <v>1.9864716459974331E-3</v>
      </c>
      <c r="F3960" s="3">
        <f t="shared" si="123"/>
        <v>85.821636317189927</v>
      </c>
      <c r="G3960" t="s">
        <v>14480</v>
      </c>
    </row>
    <row r="3961" spans="1:7" x14ac:dyDescent="0.35">
      <c r="A3961" t="s">
        <v>3</v>
      </c>
      <c r="B3961" t="s">
        <v>31</v>
      </c>
      <c r="C3961" t="s">
        <v>12076</v>
      </c>
      <c r="D3961" s="2">
        <v>438352.21</v>
      </c>
      <c r="E3961" s="3">
        <f t="shared" si="122"/>
        <v>1.9841054418853234E-3</v>
      </c>
      <c r="F3961" s="3">
        <f t="shared" si="123"/>
        <v>85.823620422631819</v>
      </c>
      <c r="G3961" t="s">
        <v>14473</v>
      </c>
    </row>
    <row r="3962" spans="1:7" x14ac:dyDescent="0.35">
      <c r="A3962" t="s">
        <v>3</v>
      </c>
      <c r="B3962" t="s">
        <v>40</v>
      </c>
      <c r="C3962" s="6" t="s">
        <v>2031</v>
      </c>
      <c r="D3962" s="2">
        <v>438336.48</v>
      </c>
      <c r="E3962" s="3">
        <f t="shared" si="122"/>
        <v>1.9840342434793638E-3</v>
      </c>
      <c r="F3962" s="3">
        <f t="shared" si="123"/>
        <v>85.825604456875297</v>
      </c>
      <c r="G3962" t="s">
        <v>14473</v>
      </c>
    </row>
    <row r="3963" spans="1:7" x14ac:dyDescent="0.35">
      <c r="A3963" t="s">
        <v>10</v>
      </c>
      <c r="B3963" t="s">
        <v>13</v>
      </c>
      <c r="C3963" s="8" t="s">
        <v>6637</v>
      </c>
      <c r="D3963" s="2">
        <v>438065.57</v>
      </c>
      <c r="E3963" s="3">
        <f t="shared" si="122"/>
        <v>1.982808028593254E-3</v>
      </c>
      <c r="F3963" s="3">
        <f t="shared" si="123"/>
        <v>85.827587264903883</v>
      </c>
      <c r="G3963" t="s">
        <v>14480</v>
      </c>
    </row>
    <row r="3964" spans="1:7" x14ac:dyDescent="0.35">
      <c r="A3964" t="s">
        <v>10</v>
      </c>
      <c r="B3964" t="s">
        <v>8</v>
      </c>
      <c r="C3964" t="s">
        <v>962</v>
      </c>
      <c r="D3964" s="2">
        <v>437990.58</v>
      </c>
      <c r="E3964" s="3">
        <f t="shared" si="122"/>
        <v>1.9824686027532725E-3</v>
      </c>
      <c r="F3964" s="3">
        <f t="shared" si="123"/>
        <v>85.829569733506631</v>
      </c>
      <c r="G3964" t="s">
        <v>14473</v>
      </c>
    </row>
    <row r="3965" spans="1:7" x14ac:dyDescent="0.35">
      <c r="A3965" t="s">
        <v>3</v>
      </c>
      <c r="B3965" t="s">
        <v>29</v>
      </c>
      <c r="C3965" t="s">
        <v>21</v>
      </c>
      <c r="D3965" s="2">
        <v>437755.6</v>
      </c>
      <c r="E3965" s="3">
        <f t="shared" si="122"/>
        <v>1.9814050171568084E-3</v>
      </c>
      <c r="F3965" s="3">
        <f t="shared" si="123"/>
        <v>85.831551138523793</v>
      </c>
      <c r="G3965" t="s">
        <v>14473</v>
      </c>
    </row>
    <row r="3966" spans="1:7" x14ac:dyDescent="0.35">
      <c r="A3966" t="s">
        <v>3</v>
      </c>
      <c r="B3966" t="s">
        <v>8</v>
      </c>
      <c r="C3966" t="s">
        <v>1536</v>
      </c>
      <c r="D3966" s="2">
        <v>437683.95</v>
      </c>
      <c r="E3966" s="3">
        <f t="shared" si="122"/>
        <v>1.9810807090966049E-3</v>
      </c>
      <c r="F3966" s="3">
        <f t="shared" si="123"/>
        <v>85.833532219232893</v>
      </c>
      <c r="G3966" t="s">
        <v>14473</v>
      </c>
    </row>
    <row r="3967" spans="1:7" x14ac:dyDescent="0.35">
      <c r="A3967" t="s">
        <v>3</v>
      </c>
      <c r="B3967" t="s">
        <v>180</v>
      </c>
      <c r="C3967" t="s">
        <v>6394</v>
      </c>
      <c r="D3967" s="2">
        <v>437582.12</v>
      </c>
      <c r="E3967" s="3">
        <f t="shared" si="122"/>
        <v>1.9806197978646366E-3</v>
      </c>
      <c r="F3967" s="3">
        <f t="shared" si="123"/>
        <v>85.835512839030756</v>
      </c>
      <c r="G3967" t="s">
        <v>14480</v>
      </c>
    </row>
    <row r="3968" spans="1:7" x14ac:dyDescent="0.35">
      <c r="A3968" t="s">
        <v>3</v>
      </c>
      <c r="B3968" t="s">
        <v>9</v>
      </c>
      <c r="C3968" t="s">
        <v>1407</v>
      </c>
      <c r="D3968" s="2">
        <v>437488.52</v>
      </c>
      <c r="E3968" s="3">
        <f t="shared" si="122"/>
        <v>1.9801961379283485E-3</v>
      </c>
      <c r="F3968" s="3">
        <f t="shared" si="123"/>
        <v>85.837493035168677</v>
      </c>
      <c r="G3968" t="s">
        <v>14480</v>
      </c>
    </row>
    <row r="3969" spans="1:7" x14ac:dyDescent="0.35">
      <c r="A3969" t="s">
        <v>10</v>
      </c>
      <c r="B3969" t="s">
        <v>8</v>
      </c>
      <c r="C3969" t="s">
        <v>2302</v>
      </c>
      <c r="D3969" s="2">
        <v>437305.77</v>
      </c>
      <c r="E3969" s="3">
        <f t="shared" si="122"/>
        <v>1.9793689600078705E-3</v>
      </c>
      <c r="F3969" s="3">
        <f t="shared" si="123"/>
        <v>85.839472404128685</v>
      </c>
      <c r="G3969" t="s">
        <v>14480</v>
      </c>
    </row>
    <row r="3970" spans="1:7" x14ac:dyDescent="0.35">
      <c r="A3970" t="s">
        <v>10</v>
      </c>
      <c r="B3970" t="s">
        <v>55</v>
      </c>
      <c r="C3970" t="s">
        <v>12171</v>
      </c>
      <c r="D3970" s="2">
        <v>437143.24</v>
      </c>
      <c r="E3970" s="3">
        <f t="shared" si="122"/>
        <v>1.9786333034967065E-3</v>
      </c>
      <c r="F3970" s="3">
        <f t="shared" si="123"/>
        <v>85.841451037432179</v>
      </c>
      <c r="G3970" t="s">
        <v>14473</v>
      </c>
    </row>
    <row r="3971" spans="1:7" x14ac:dyDescent="0.35">
      <c r="A3971" t="s">
        <v>3</v>
      </c>
      <c r="B3971" t="s">
        <v>122</v>
      </c>
      <c r="C3971" t="s">
        <v>12971</v>
      </c>
      <c r="D3971" s="2">
        <v>436558.5</v>
      </c>
      <c r="E3971" s="3">
        <f t="shared" ref="E3971:E4034" si="124">(D3971/$D$29638)*100</f>
        <v>1.9759866057280609E-3</v>
      </c>
      <c r="F3971" s="3">
        <f t="shared" si="123"/>
        <v>85.843427024037908</v>
      </c>
      <c r="G3971" t="s">
        <v>14473</v>
      </c>
    </row>
    <row r="3972" spans="1:7" x14ac:dyDescent="0.35">
      <c r="A3972" t="s">
        <v>3</v>
      </c>
      <c r="B3972" t="s">
        <v>18</v>
      </c>
      <c r="C3972" t="s">
        <v>2034</v>
      </c>
      <c r="D3972" s="2">
        <v>436459.08</v>
      </c>
      <c r="E3972" s="3">
        <f t="shared" si="124"/>
        <v>1.9755366028341953E-3</v>
      </c>
      <c r="F3972" s="3">
        <f t="shared" ref="F3972:F4035" si="125">E3972+F3971</f>
        <v>85.845402560640736</v>
      </c>
      <c r="G3972" t="s">
        <v>14480</v>
      </c>
    </row>
    <row r="3973" spans="1:7" x14ac:dyDescent="0.35">
      <c r="A3973" t="s">
        <v>3</v>
      </c>
      <c r="B3973" t="s">
        <v>180</v>
      </c>
      <c r="C3973" t="s">
        <v>167</v>
      </c>
      <c r="D3973" s="2">
        <v>436445.9</v>
      </c>
      <c r="E3973" s="3">
        <f t="shared" si="124"/>
        <v>1.9754769464457307E-3</v>
      </c>
      <c r="F3973" s="3">
        <f t="shared" si="125"/>
        <v>85.847378037587177</v>
      </c>
      <c r="G3973" t="s">
        <v>14473</v>
      </c>
    </row>
    <row r="3974" spans="1:7" x14ac:dyDescent="0.35">
      <c r="A3974" t="s">
        <v>10</v>
      </c>
      <c r="B3974" t="s">
        <v>9</v>
      </c>
      <c r="C3974" t="s">
        <v>1242</v>
      </c>
      <c r="D3974" s="2">
        <v>436365.41</v>
      </c>
      <c r="E3974" s="3">
        <f t="shared" si="124"/>
        <v>1.9751126260582111E-3</v>
      </c>
      <c r="F3974" s="3">
        <f t="shared" si="125"/>
        <v>85.849353150213233</v>
      </c>
      <c r="G3974" t="s">
        <v>14473</v>
      </c>
    </row>
    <row r="3975" spans="1:7" x14ac:dyDescent="0.35">
      <c r="A3975" t="s">
        <v>10</v>
      </c>
      <c r="B3975" t="s">
        <v>11</v>
      </c>
      <c r="C3975" t="s">
        <v>11933</v>
      </c>
      <c r="D3975" s="2">
        <v>436328.72</v>
      </c>
      <c r="E3975" s="3">
        <f t="shared" si="124"/>
        <v>1.9749465567947236E-3</v>
      </c>
      <c r="F3975" s="3">
        <f t="shared" si="125"/>
        <v>85.851328096770033</v>
      </c>
      <c r="G3975" t="s">
        <v>14473</v>
      </c>
    </row>
    <row r="3976" spans="1:7" x14ac:dyDescent="0.35">
      <c r="A3976" t="s">
        <v>3</v>
      </c>
      <c r="B3976" t="s">
        <v>9</v>
      </c>
      <c r="C3976" s="8" t="s">
        <v>11727</v>
      </c>
      <c r="D3976" s="2">
        <v>436324.7</v>
      </c>
      <c r="E3976" s="3">
        <f t="shared" si="124"/>
        <v>1.9749283611436136E-3</v>
      </c>
      <c r="F3976" s="3">
        <f t="shared" si="125"/>
        <v>85.853303025131183</v>
      </c>
      <c r="G3976" t="s">
        <v>14480</v>
      </c>
    </row>
    <row r="3977" spans="1:7" x14ac:dyDescent="0.35">
      <c r="A3977" t="s">
        <v>10</v>
      </c>
      <c r="B3977" t="s">
        <v>29</v>
      </c>
      <c r="C3977" t="s">
        <v>1643</v>
      </c>
      <c r="D3977" s="2">
        <v>436163.46</v>
      </c>
      <c r="E3977" s="3">
        <f t="shared" si="124"/>
        <v>1.974198543535418E-3</v>
      </c>
      <c r="F3977" s="3">
        <f t="shared" si="125"/>
        <v>85.855277223674719</v>
      </c>
      <c r="G3977" t="s">
        <v>14480</v>
      </c>
    </row>
    <row r="3978" spans="1:7" x14ac:dyDescent="0.35">
      <c r="A3978" t="s">
        <v>3</v>
      </c>
      <c r="B3978" t="s">
        <v>55</v>
      </c>
      <c r="C3978" t="s">
        <v>8272</v>
      </c>
      <c r="D3978" s="2">
        <v>435946.09</v>
      </c>
      <c r="E3978" s="3">
        <f t="shared" si="124"/>
        <v>1.97321466575389E-3</v>
      </c>
      <c r="F3978" s="3">
        <f t="shared" si="125"/>
        <v>85.857250438340472</v>
      </c>
      <c r="G3978" t="s">
        <v>14480</v>
      </c>
    </row>
    <row r="3979" spans="1:7" x14ac:dyDescent="0.35">
      <c r="A3979" t="s">
        <v>3</v>
      </c>
      <c r="B3979" t="s">
        <v>40</v>
      </c>
      <c r="C3979" s="6" t="s">
        <v>4904</v>
      </c>
      <c r="D3979" s="2">
        <v>435848.84</v>
      </c>
      <c r="E3979" s="3">
        <f t="shared" si="124"/>
        <v>1.9727744848905991E-3</v>
      </c>
      <c r="F3979" s="3">
        <f t="shared" si="125"/>
        <v>85.859223212825356</v>
      </c>
      <c r="G3979" t="s">
        <v>14473</v>
      </c>
    </row>
    <row r="3980" spans="1:7" x14ac:dyDescent="0.35">
      <c r="A3980" t="s">
        <v>3</v>
      </c>
      <c r="B3980" t="s">
        <v>9</v>
      </c>
      <c r="C3980" t="s">
        <v>8141</v>
      </c>
      <c r="D3980" s="2">
        <v>435796.47</v>
      </c>
      <c r="E3980" s="3">
        <f t="shared" si="124"/>
        <v>1.9725374435352206E-3</v>
      </c>
      <c r="F3980" s="3">
        <f t="shared" si="125"/>
        <v>85.861195750268891</v>
      </c>
      <c r="G3980" t="s">
        <v>14480</v>
      </c>
    </row>
    <row r="3981" spans="1:7" x14ac:dyDescent="0.35">
      <c r="A3981" t="s">
        <v>3</v>
      </c>
      <c r="B3981" t="s">
        <v>16</v>
      </c>
      <c r="C3981" t="s">
        <v>11653</v>
      </c>
      <c r="D3981" s="2">
        <v>435748.09</v>
      </c>
      <c r="E3981" s="3">
        <f t="shared" si="124"/>
        <v>1.9723184620425108E-3</v>
      </c>
      <c r="F3981" s="3">
        <f t="shared" si="125"/>
        <v>85.863168068730928</v>
      </c>
      <c r="G3981" t="s">
        <v>14473</v>
      </c>
    </row>
    <row r="3982" spans="1:7" x14ac:dyDescent="0.35">
      <c r="A3982" t="s">
        <v>3</v>
      </c>
      <c r="B3982" t="s">
        <v>139</v>
      </c>
      <c r="C3982" t="s">
        <v>842</v>
      </c>
      <c r="D3982" s="2">
        <v>435738.91</v>
      </c>
      <c r="E3982" s="3">
        <f t="shared" si="124"/>
        <v>1.9722769107795284E-3</v>
      </c>
      <c r="F3982" s="3">
        <f t="shared" si="125"/>
        <v>85.865140345641706</v>
      </c>
      <c r="G3982" t="s">
        <v>14480</v>
      </c>
    </row>
    <row r="3983" spans="1:7" x14ac:dyDescent="0.35">
      <c r="A3983" t="s">
        <v>10</v>
      </c>
      <c r="B3983" t="s">
        <v>33</v>
      </c>
      <c r="C3983" t="s">
        <v>9949</v>
      </c>
      <c r="D3983" s="2">
        <v>435636.25</v>
      </c>
      <c r="E3983" s="3">
        <f t="shared" si="124"/>
        <v>1.9718122427340224E-3</v>
      </c>
      <c r="F3983" s="3">
        <f t="shared" si="125"/>
        <v>85.867112157884435</v>
      </c>
      <c r="G3983" t="s">
        <v>14473</v>
      </c>
    </row>
    <row r="3984" spans="1:7" x14ac:dyDescent="0.35">
      <c r="A3984" t="s">
        <v>10</v>
      </c>
      <c r="B3984" t="s">
        <v>29</v>
      </c>
      <c r="C3984" t="s">
        <v>1853</v>
      </c>
      <c r="D3984" s="2">
        <v>435595.62</v>
      </c>
      <c r="E3984" s="3">
        <f t="shared" si="124"/>
        <v>1.9716283399219352E-3</v>
      </c>
      <c r="F3984" s="3">
        <f t="shared" si="125"/>
        <v>85.869083786224351</v>
      </c>
      <c r="G3984" t="s">
        <v>14473</v>
      </c>
    </row>
    <row r="3985" spans="1:7" x14ac:dyDescent="0.35">
      <c r="A3985" t="s">
        <v>3</v>
      </c>
      <c r="B3985" t="s">
        <v>18</v>
      </c>
      <c r="C3985" s="8" t="s">
        <v>766</v>
      </c>
      <c r="D3985" s="2">
        <v>435460.55</v>
      </c>
      <c r="E3985" s="3">
        <f t="shared" si="124"/>
        <v>1.9710169750972078E-3</v>
      </c>
      <c r="F3985" s="3">
        <f t="shared" si="125"/>
        <v>85.871054803199442</v>
      </c>
      <c r="G3985" t="s">
        <v>14480</v>
      </c>
    </row>
    <row r="3986" spans="1:7" x14ac:dyDescent="0.35">
      <c r="A3986" t="s">
        <v>3</v>
      </c>
      <c r="B3986" t="s">
        <v>6</v>
      </c>
      <c r="C3986" t="s">
        <v>668</v>
      </c>
      <c r="D3986" s="2">
        <v>435338.72</v>
      </c>
      <c r="E3986" s="3">
        <f t="shared" si="124"/>
        <v>1.9704655382378274E-3</v>
      </c>
      <c r="F3986" s="3">
        <f t="shared" si="125"/>
        <v>85.873025268737678</v>
      </c>
      <c r="G3986" t="s">
        <v>14480</v>
      </c>
    </row>
    <row r="3987" spans="1:7" x14ac:dyDescent="0.35">
      <c r="A3987" t="s">
        <v>3</v>
      </c>
      <c r="B3987" t="s">
        <v>180</v>
      </c>
      <c r="C3987" t="s">
        <v>181</v>
      </c>
      <c r="D3987" s="2">
        <v>435293.15</v>
      </c>
      <c r="E3987" s="3">
        <f t="shared" si="124"/>
        <v>1.9702592755957691E-3</v>
      </c>
      <c r="F3987" s="3">
        <f t="shared" si="125"/>
        <v>85.874995528013272</v>
      </c>
      <c r="G3987" t="s">
        <v>14480</v>
      </c>
    </row>
    <row r="3988" spans="1:7" x14ac:dyDescent="0.35">
      <c r="A3988" t="s">
        <v>10</v>
      </c>
      <c r="B3988" t="s">
        <v>8</v>
      </c>
      <c r="C3988" t="s">
        <v>6951</v>
      </c>
      <c r="D3988" s="2">
        <v>435053.84</v>
      </c>
      <c r="E3988" s="3">
        <f t="shared" si="124"/>
        <v>1.9691760912009704E-3</v>
      </c>
      <c r="F3988" s="3">
        <f t="shared" si="125"/>
        <v>85.876964704104466</v>
      </c>
      <c r="G3988" t="s">
        <v>14473</v>
      </c>
    </row>
    <row r="3989" spans="1:7" x14ac:dyDescent="0.35">
      <c r="A3989" t="s">
        <v>3</v>
      </c>
      <c r="B3989" t="s">
        <v>6</v>
      </c>
      <c r="C3989" t="s">
        <v>4251</v>
      </c>
      <c r="D3989" s="2">
        <v>435042.24</v>
      </c>
      <c r="E3989" s="3">
        <f t="shared" si="124"/>
        <v>1.9691235863370715E-3</v>
      </c>
      <c r="F3989" s="3">
        <f t="shared" si="125"/>
        <v>85.878933827690801</v>
      </c>
      <c r="G3989" t="s">
        <v>14480</v>
      </c>
    </row>
    <row r="3990" spans="1:7" x14ac:dyDescent="0.35">
      <c r="A3990" t="s">
        <v>10</v>
      </c>
      <c r="B3990" t="s">
        <v>180</v>
      </c>
      <c r="C3990" t="s">
        <v>1951</v>
      </c>
      <c r="D3990" s="2">
        <v>435035.98</v>
      </c>
      <c r="E3990" s="3">
        <f t="shared" si="124"/>
        <v>1.9690952518156913E-3</v>
      </c>
      <c r="F3990" s="3">
        <f t="shared" si="125"/>
        <v>85.88090292294261</v>
      </c>
      <c r="G3990" t="s">
        <v>14480</v>
      </c>
    </row>
    <row r="3991" spans="1:7" x14ac:dyDescent="0.35">
      <c r="A3991" t="s">
        <v>3</v>
      </c>
      <c r="B3991" t="s">
        <v>7292</v>
      </c>
      <c r="C3991" t="s">
        <v>5353</v>
      </c>
      <c r="D3991" s="2">
        <v>435000</v>
      </c>
      <c r="E3991" s="3">
        <f t="shared" si="124"/>
        <v>1.9689323962119769E-3</v>
      </c>
      <c r="F3991" s="3">
        <f t="shared" si="125"/>
        <v>85.88287185533882</v>
      </c>
      <c r="G3991" t="s">
        <v>14473</v>
      </c>
    </row>
    <row r="3992" spans="1:7" x14ac:dyDescent="0.35">
      <c r="A3992" t="s">
        <v>10</v>
      </c>
      <c r="B3992" t="s">
        <v>9</v>
      </c>
      <c r="C3992" s="8" t="s">
        <v>7720</v>
      </c>
      <c r="D3992" s="2">
        <v>434847.98</v>
      </c>
      <c r="E3992" s="3">
        <f t="shared" si="124"/>
        <v>1.968244310918018E-3</v>
      </c>
      <c r="F3992" s="3">
        <f t="shared" si="125"/>
        <v>85.884840099649736</v>
      </c>
      <c r="G3992" t="s">
        <v>14480</v>
      </c>
    </row>
    <row r="3993" spans="1:7" x14ac:dyDescent="0.35">
      <c r="A3993" t="s">
        <v>10</v>
      </c>
      <c r="B3993" t="s">
        <v>15</v>
      </c>
      <c r="C3993" t="s">
        <v>13841</v>
      </c>
      <c r="D3993" s="2">
        <v>434820.2</v>
      </c>
      <c r="E3993" s="3">
        <f t="shared" si="124"/>
        <v>1.9681185708215428E-3</v>
      </c>
      <c r="F3993" s="3">
        <f t="shared" si="125"/>
        <v>85.886808218220551</v>
      </c>
      <c r="G3993" t="s">
        <v>14473</v>
      </c>
    </row>
    <row r="3994" spans="1:7" x14ac:dyDescent="0.35">
      <c r="A3994" t="s">
        <v>10</v>
      </c>
      <c r="B3994" t="s">
        <v>9</v>
      </c>
      <c r="C3994" t="s">
        <v>7395</v>
      </c>
      <c r="D3994" s="2">
        <v>434811.65</v>
      </c>
      <c r="E3994" s="3">
        <f t="shared" si="124"/>
        <v>1.9680798711158242E-3</v>
      </c>
      <c r="F3994" s="3">
        <f t="shared" si="125"/>
        <v>85.88877629809167</v>
      </c>
      <c r="G3994" t="s">
        <v>14473</v>
      </c>
    </row>
    <row r="3995" spans="1:7" x14ac:dyDescent="0.35">
      <c r="A3995" t="s">
        <v>3</v>
      </c>
      <c r="B3995" t="s">
        <v>76</v>
      </c>
      <c r="C3995" t="s">
        <v>11264</v>
      </c>
      <c r="D3995" s="2">
        <v>434774.28</v>
      </c>
      <c r="E3995" s="3">
        <f t="shared" si="124"/>
        <v>1.9679107239810047E-3</v>
      </c>
      <c r="F3995" s="3">
        <f t="shared" si="125"/>
        <v>85.890744208815647</v>
      </c>
      <c r="G3995" t="s">
        <v>14473</v>
      </c>
    </row>
    <row r="3996" spans="1:7" x14ac:dyDescent="0.35">
      <c r="A3996" t="s">
        <v>3</v>
      </c>
      <c r="B3996" t="s">
        <v>9</v>
      </c>
      <c r="C3996" t="s">
        <v>8208</v>
      </c>
      <c r="D3996" s="2">
        <v>434747</v>
      </c>
      <c r="E3996" s="3">
        <f t="shared" si="124"/>
        <v>1.9677872470252149E-3</v>
      </c>
      <c r="F3996" s="3">
        <f t="shared" si="125"/>
        <v>85.892711996062673</v>
      </c>
      <c r="G3996" t="s">
        <v>14480</v>
      </c>
    </row>
    <row r="3997" spans="1:7" x14ac:dyDescent="0.35">
      <c r="A3997" t="s">
        <v>10</v>
      </c>
      <c r="B3997" t="s">
        <v>55</v>
      </c>
      <c r="C3997" t="s">
        <v>12961</v>
      </c>
      <c r="D3997" s="2">
        <v>434551.79</v>
      </c>
      <c r="E3997" s="3">
        <f t="shared" si="124"/>
        <v>1.966903671638859E-3</v>
      </c>
      <c r="F3997" s="3">
        <f t="shared" si="125"/>
        <v>85.894678899734316</v>
      </c>
      <c r="G3997" t="s">
        <v>14480</v>
      </c>
    </row>
    <row r="3998" spans="1:7" x14ac:dyDescent="0.35">
      <c r="A3998" t="s">
        <v>3</v>
      </c>
      <c r="B3998" t="s">
        <v>32</v>
      </c>
      <c r="C3998" t="s">
        <v>6995</v>
      </c>
      <c r="D3998" s="2">
        <v>434289.4</v>
      </c>
      <c r="E3998" s="3">
        <f t="shared" si="124"/>
        <v>1.9657160206700271E-3</v>
      </c>
      <c r="F3998" s="3">
        <f t="shared" si="125"/>
        <v>85.89664461575498</v>
      </c>
      <c r="G3998" t="s">
        <v>14480</v>
      </c>
    </row>
    <row r="3999" spans="1:7" x14ac:dyDescent="0.35">
      <c r="A3999" t="s">
        <v>10</v>
      </c>
      <c r="B3999" t="s">
        <v>8</v>
      </c>
      <c r="C3999" t="s">
        <v>7852</v>
      </c>
      <c r="D3999" s="2">
        <v>434086.18</v>
      </c>
      <c r="E3999" s="3">
        <f t="shared" si="124"/>
        <v>1.9647961897698929E-3</v>
      </c>
      <c r="F3999" s="3">
        <f t="shared" si="125"/>
        <v>85.898609411944747</v>
      </c>
      <c r="G3999" t="s">
        <v>14480</v>
      </c>
    </row>
    <row r="4000" spans="1:7" x14ac:dyDescent="0.35">
      <c r="A4000" t="s">
        <v>3</v>
      </c>
      <c r="B4000" t="s">
        <v>13</v>
      </c>
      <c r="C4000" s="8" t="s">
        <v>108</v>
      </c>
      <c r="D4000" s="2">
        <v>434062.57</v>
      </c>
      <c r="E4000" s="3">
        <f t="shared" si="124"/>
        <v>1.9646893242667332E-3</v>
      </c>
      <c r="F4000" s="3">
        <f t="shared" si="125"/>
        <v>85.900574101269015</v>
      </c>
      <c r="G4000" t="s">
        <v>14480</v>
      </c>
    </row>
    <row r="4001" spans="1:7" x14ac:dyDescent="0.35">
      <c r="A4001" t="s">
        <v>3</v>
      </c>
      <c r="B4001" t="s">
        <v>9</v>
      </c>
      <c r="C4001" t="s">
        <v>9849</v>
      </c>
      <c r="D4001" s="2">
        <v>433961.57</v>
      </c>
      <c r="E4001" s="3">
        <f t="shared" si="124"/>
        <v>1.9642321698483023E-3</v>
      </c>
      <c r="F4001" s="3">
        <f t="shared" si="125"/>
        <v>85.902538333438869</v>
      </c>
      <c r="G4001" t="s">
        <v>14473</v>
      </c>
    </row>
    <row r="4002" spans="1:7" x14ac:dyDescent="0.35">
      <c r="A4002" t="s">
        <v>10</v>
      </c>
      <c r="B4002" t="s">
        <v>180</v>
      </c>
      <c r="C4002" t="s">
        <v>2243</v>
      </c>
      <c r="D4002" s="2">
        <v>433953.22</v>
      </c>
      <c r="E4002" s="3">
        <f t="shared" si="124"/>
        <v>1.9641943753988577E-3</v>
      </c>
      <c r="F4002" s="3">
        <f t="shared" si="125"/>
        <v>85.904502527814273</v>
      </c>
      <c r="G4002" t="s">
        <v>14480</v>
      </c>
    </row>
    <row r="4003" spans="1:7" x14ac:dyDescent="0.35">
      <c r="A4003" t="s">
        <v>10</v>
      </c>
      <c r="B4003" t="s">
        <v>55</v>
      </c>
      <c r="C4003" t="s">
        <v>1433</v>
      </c>
      <c r="D4003" s="2">
        <v>433805.7</v>
      </c>
      <c r="E4003" s="3">
        <f t="shared" si="124"/>
        <v>1.9635266583710666E-3</v>
      </c>
      <c r="F4003" s="3">
        <f t="shared" si="125"/>
        <v>85.906466054472645</v>
      </c>
      <c r="G4003" t="s">
        <v>14480</v>
      </c>
    </row>
    <row r="4004" spans="1:7" x14ac:dyDescent="0.35">
      <c r="A4004" t="s">
        <v>3</v>
      </c>
      <c r="B4004" t="s">
        <v>33</v>
      </c>
      <c r="C4004" s="7" t="s">
        <v>9919</v>
      </c>
      <c r="D4004" s="2">
        <v>433565.71</v>
      </c>
      <c r="E4004" s="3">
        <f t="shared" si="124"/>
        <v>1.9624403961049359E-3</v>
      </c>
      <c r="F4004" s="3">
        <f t="shared" si="125"/>
        <v>85.908428494868744</v>
      </c>
      <c r="G4004" t="s">
        <v>14480</v>
      </c>
    </row>
    <row r="4005" spans="1:7" x14ac:dyDescent="0.35">
      <c r="A4005" t="s">
        <v>10</v>
      </c>
      <c r="B4005" t="s">
        <v>22</v>
      </c>
      <c r="C4005" t="s">
        <v>12348</v>
      </c>
      <c r="D4005" s="2">
        <v>433523.62</v>
      </c>
      <c r="E4005" s="3">
        <f t="shared" si="124"/>
        <v>1.9622498849220472E-3</v>
      </c>
      <c r="F4005" s="3">
        <f t="shared" si="125"/>
        <v>85.91039074475367</v>
      </c>
      <c r="G4005" t="s">
        <v>14473</v>
      </c>
    </row>
    <row r="4006" spans="1:7" x14ac:dyDescent="0.35">
      <c r="A4006" t="s">
        <v>3</v>
      </c>
      <c r="B4006" t="s">
        <v>134</v>
      </c>
      <c r="C4006" t="s">
        <v>5284</v>
      </c>
      <c r="D4006" s="2">
        <v>433247.42</v>
      </c>
      <c r="E4006" s="3">
        <f t="shared" si="124"/>
        <v>1.9609997260074869E-3</v>
      </c>
      <c r="F4006" s="3">
        <f t="shared" si="125"/>
        <v>85.912351744479679</v>
      </c>
      <c r="G4006" t="s">
        <v>14480</v>
      </c>
    </row>
    <row r="4007" spans="1:7" x14ac:dyDescent="0.35">
      <c r="A4007" t="s">
        <v>3</v>
      </c>
      <c r="B4007" t="s">
        <v>499</v>
      </c>
      <c r="C4007" t="s">
        <v>167</v>
      </c>
      <c r="D4007" s="2">
        <v>433245.88</v>
      </c>
      <c r="E4007" s="3">
        <f t="shared" si="124"/>
        <v>1.960992755534176E-3</v>
      </c>
      <c r="F4007" s="3">
        <f t="shared" si="125"/>
        <v>85.914312737235207</v>
      </c>
      <c r="G4007" t="s">
        <v>14473</v>
      </c>
    </row>
    <row r="4008" spans="1:7" x14ac:dyDescent="0.35">
      <c r="A4008" t="s">
        <v>3</v>
      </c>
      <c r="B4008" t="s">
        <v>38</v>
      </c>
      <c r="C4008" s="13" t="s">
        <v>6135</v>
      </c>
      <c r="D4008" s="2">
        <v>433168.17</v>
      </c>
      <c r="E4008" s="3">
        <f t="shared" si="124"/>
        <v>1.9606410182088667E-3</v>
      </c>
      <c r="F4008" s="3">
        <f t="shared" si="125"/>
        <v>85.916273378253422</v>
      </c>
      <c r="G4008" t="s">
        <v>14480</v>
      </c>
    </row>
    <row r="4009" spans="1:7" x14ac:dyDescent="0.35">
      <c r="A4009" t="s">
        <v>3</v>
      </c>
      <c r="B4009" t="s">
        <v>9</v>
      </c>
      <c r="C4009" t="s">
        <v>2840</v>
      </c>
      <c r="D4009" s="2">
        <v>433167.38</v>
      </c>
      <c r="E4009" s="3">
        <f t="shared" si="124"/>
        <v>1.960637442446584E-3</v>
      </c>
      <c r="F4009" s="3">
        <f t="shared" si="125"/>
        <v>85.918234015695873</v>
      </c>
      <c r="G4009" t="s">
        <v>14480</v>
      </c>
    </row>
    <row r="4010" spans="1:7" x14ac:dyDescent="0.35">
      <c r="A4010" t="s">
        <v>3</v>
      </c>
      <c r="B4010" t="s">
        <v>37</v>
      </c>
      <c r="C4010" t="s">
        <v>621</v>
      </c>
      <c r="D4010" s="2">
        <v>433087.55</v>
      </c>
      <c r="E4010" s="3">
        <f t="shared" si="124"/>
        <v>1.9602761094047686E-3</v>
      </c>
      <c r="F4010" s="3">
        <f t="shared" si="125"/>
        <v>85.920194291805274</v>
      </c>
      <c r="G4010" t="s">
        <v>14473</v>
      </c>
    </row>
    <row r="4011" spans="1:7" x14ac:dyDescent="0.35">
      <c r="A4011" t="s">
        <v>3</v>
      </c>
      <c r="B4011" t="s">
        <v>9</v>
      </c>
      <c r="C4011" t="s">
        <v>3823</v>
      </c>
      <c r="D4011" s="2">
        <v>433063</v>
      </c>
      <c r="E4011" s="3">
        <f t="shared" si="124"/>
        <v>1.9601649891971204E-3</v>
      </c>
      <c r="F4011" s="3">
        <f t="shared" si="125"/>
        <v>85.922154456794473</v>
      </c>
      <c r="G4011" t="s">
        <v>14473</v>
      </c>
    </row>
    <row r="4012" spans="1:7" x14ac:dyDescent="0.35">
      <c r="A4012" t="s">
        <v>3</v>
      </c>
      <c r="B4012" t="s">
        <v>22</v>
      </c>
      <c r="C4012" t="s">
        <v>10677</v>
      </c>
      <c r="D4012" s="2">
        <v>432976.89</v>
      </c>
      <c r="E4012" s="3">
        <f t="shared" si="124"/>
        <v>1.9597752311082978E-3</v>
      </c>
      <c r="F4012" s="3">
        <f t="shared" si="125"/>
        <v>85.924114232025588</v>
      </c>
      <c r="G4012" t="s">
        <v>14473</v>
      </c>
    </row>
    <row r="4013" spans="1:7" x14ac:dyDescent="0.35">
      <c r="A4013" t="s">
        <v>10</v>
      </c>
      <c r="B4013" t="s">
        <v>9</v>
      </c>
      <c r="C4013" t="s">
        <v>8284</v>
      </c>
      <c r="D4013" s="2">
        <v>432906.49</v>
      </c>
      <c r="E4013" s="3">
        <f t="shared" si="124"/>
        <v>1.9594565808998075E-3</v>
      </c>
      <c r="F4013" s="3">
        <f t="shared" si="125"/>
        <v>85.926073688606493</v>
      </c>
      <c r="G4013" t="s">
        <v>14473</v>
      </c>
    </row>
    <row r="4014" spans="1:7" x14ac:dyDescent="0.35">
      <c r="A4014" t="s">
        <v>10</v>
      </c>
      <c r="B4014" t="s">
        <v>33</v>
      </c>
      <c r="C4014" t="s">
        <v>4211</v>
      </c>
      <c r="D4014" s="2">
        <v>432559.7</v>
      </c>
      <c r="E4014" s="3">
        <f t="shared" si="124"/>
        <v>1.9578869117832963E-3</v>
      </c>
      <c r="F4014" s="3">
        <f t="shared" si="125"/>
        <v>85.928031575518276</v>
      </c>
      <c r="G4014" t="s">
        <v>14473</v>
      </c>
    </row>
    <row r="4015" spans="1:7" x14ac:dyDescent="0.35">
      <c r="A4015" t="s">
        <v>10</v>
      </c>
      <c r="B4015" t="s">
        <v>8</v>
      </c>
      <c r="C4015" s="8" t="s">
        <v>6063</v>
      </c>
      <c r="D4015" s="2">
        <v>432550.42</v>
      </c>
      <c r="E4015" s="3">
        <f t="shared" si="124"/>
        <v>1.9578449078921771E-3</v>
      </c>
      <c r="F4015" s="3">
        <f t="shared" si="125"/>
        <v>85.929989420426168</v>
      </c>
      <c r="G4015" t="s">
        <v>14480</v>
      </c>
    </row>
    <row r="4016" spans="1:7" x14ac:dyDescent="0.35">
      <c r="A4016" t="s">
        <v>3</v>
      </c>
      <c r="B4016" t="s">
        <v>6</v>
      </c>
      <c r="C4016" t="s">
        <v>8050</v>
      </c>
      <c r="D4016" s="2">
        <v>432244.7</v>
      </c>
      <c r="E4016" s="3">
        <f t="shared" si="124"/>
        <v>1.9564611331515567E-3</v>
      </c>
      <c r="F4016" s="3">
        <f t="shared" si="125"/>
        <v>85.931945881559315</v>
      </c>
      <c r="G4016" t="s">
        <v>14473</v>
      </c>
    </row>
    <row r="4017" spans="1:7" x14ac:dyDescent="0.35">
      <c r="A4017" t="s">
        <v>3</v>
      </c>
      <c r="B4017" t="s">
        <v>40</v>
      </c>
      <c r="C4017" s="6" t="s">
        <v>12078</v>
      </c>
      <c r="D4017" s="2">
        <v>432244.42</v>
      </c>
      <c r="E4017" s="3">
        <f t="shared" si="124"/>
        <v>1.9564598657927728E-3</v>
      </c>
      <c r="F4017" s="3">
        <f t="shared" si="125"/>
        <v>85.93390234142511</v>
      </c>
      <c r="G4017" t="s">
        <v>14473</v>
      </c>
    </row>
    <row r="4018" spans="1:7" x14ac:dyDescent="0.35">
      <c r="A4018" t="s">
        <v>10</v>
      </c>
      <c r="B4018" t="s">
        <v>99</v>
      </c>
      <c r="C4018" t="s">
        <v>13562</v>
      </c>
      <c r="D4018" s="2">
        <v>432165.72</v>
      </c>
      <c r="E4018" s="3">
        <f t="shared" si="124"/>
        <v>1.9561036474489064E-3</v>
      </c>
      <c r="F4018" s="3">
        <f t="shared" si="125"/>
        <v>85.935858445072554</v>
      </c>
      <c r="G4018" t="s">
        <v>14473</v>
      </c>
    </row>
    <row r="4019" spans="1:7" x14ac:dyDescent="0.35">
      <c r="A4019" t="s">
        <v>10</v>
      </c>
      <c r="B4019" t="s">
        <v>76</v>
      </c>
      <c r="C4019" t="s">
        <v>13962</v>
      </c>
      <c r="D4019" s="2">
        <v>432053.62</v>
      </c>
      <c r="E4019" s="3">
        <f t="shared" si="124"/>
        <v>1.9555962513072619E-3</v>
      </c>
      <c r="F4019" s="3">
        <f t="shared" si="125"/>
        <v>85.937814041323861</v>
      </c>
      <c r="G4019" t="s">
        <v>14473</v>
      </c>
    </row>
    <row r="4020" spans="1:7" x14ac:dyDescent="0.35">
      <c r="A4020" t="s">
        <v>10</v>
      </c>
      <c r="B4020" t="s">
        <v>79</v>
      </c>
      <c r="C4020" t="s">
        <v>2589</v>
      </c>
      <c r="D4020" s="2">
        <v>431994.95</v>
      </c>
      <c r="E4020" s="3">
        <f t="shared" si="124"/>
        <v>1.9553306943792485E-3</v>
      </c>
      <c r="F4020" s="3">
        <f t="shared" si="125"/>
        <v>85.939769372018247</v>
      </c>
      <c r="G4020" t="s">
        <v>14473</v>
      </c>
    </row>
    <row r="4021" spans="1:7" x14ac:dyDescent="0.35">
      <c r="A4021" t="s">
        <v>3</v>
      </c>
      <c r="B4021" t="s">
        <v>6</v>
      </c>
      <c r="C4021" t="s">
        <v>1669</v>
      </c>
      <c r="D4021" s="2">
        <v>431970.08</v>
      </c>
      <c r="E4021" s="3">
        <f t="shared" si="124"/>
        <v>1.9552181257615616E-3</v>
      </c>
      <c r="F4021" s="3">
        <f t="shared" si="125"/>
        <v>85.941724590144005</v>
      </c>
      <c r="G4021" t="s">
        <v>14473</v>
      </c>
    </row>
    <row r="4022" spans="1:7" x14ac:dyDescent="0.35">
      <c r="A4022" t="s">
        <v>10</v>
      </c>
      <c r="B4022" t="s">
        <v>18</v>
      </c>
      <c r="C4022" t="s">
        <v>12226</v>
      </c>
      <c r="D4022" s="2">
        <v>431920.21</v>
      </c>
      <c r="E4022" s="3">
        <f t="shared" si="124"/>
        <v>1.95499240010961E-3</v>
      </c>
      <c r="F4022" s="3">
        <f t="shared" si="125"/>
        <v>85.943679582544121</v>
      </c>
      <c r="G4022" t="s">
        <v>14473</v>
      </c>
    </row>
    <row r="4023" spans="1:7" x14ac:dyDescent="0.35">
      <c r="A4023" t="s">
        <v>10</v>
      </c>
      <c r="B4023" t="s">
        <v>180</v>
      </c>
      <c r="C4023" t="s">
        <v>5410</v>
      </c>
      <c r="D4023" s="2">
        <v>431529.26</v>
      </c>
      <c r="E4023" s="3">
        <f t="shared" si="124"/>
        <v>1.953222850407773E-3</v>
      </c>
      <c r="F4023" s="3">
        <f t="shared" si="125"/>
        <v>85.945632805394524</v>
      </c>
      <c r="G4023" t="s">
        <v>14480</v>
      </c>
    </row>
    <row r="4024" spans="1:7" x14ac:dyDescent="0.35">
      <c r="A4024" t="s">
        <v>3</v>
      </c>
      <c r="B4024" t="s">
        <v>6</v>
      </c>
      <c r="C4024" t="s">
        <v>1250</v>
      </c>
      <c r="D4024" s="2">
        <v>431449.28</v>
      </c>
      <c r="E4024" s="3">
        <f t="shared" si="124"/>
        <v>1.9528608384237524E-3</v>
      </c>
      <c r="F4024" s="3">
        <f t="shared" si="125"/>
        <v>85.947585666232953</v>
      </c>
      <c r="G4024" t="s">
        <v>14480</v>
      </c>
    </row>
    <row r="4025" spans="1:7" x14ac:dyDescent="0.35">
      <c r="A4025" t="s">
        <v>3</v>
      </c>
      <c r="B4025" t="s">
        <v>9</v>
      </c>
      <c r="C4025" t="s">
        <v>7549</v>
      </c>
      <c r="D4025" s="2">
        <v>431284.7</v>
      </c>
      <c r="E4025" s="3">
        <f t="shared" si="124"/>
        <v>1.9521159030357787E-3</v>
      </c>
      <c r="F4025" s="3">
        <f t="shared" si="125"/>
        <v>85.949537782135991</v>
      </c>
      <c r="G4025" t="s">
        <v>14480</v>
      </c>
    </row>
    <row r="4026" spans="1:7" x14ac:dyDescent="0.35">
      <c r="A4026" t="s">
        <v>10</v>
      </c>
      <c r="B4026" t="s">
        <v>11</v>
      </c>
      <c r="C4026" t="s">
        <v>2300</v>
      </c>
      <c r="D4026" s="2">
        <v>431170.11</v>
      </c>
      <c r="E4026" s="3">
        <f t="shared" si="124"/>
        <v>1.9515972364535208E-3</v>
      </c>
      <c r="F4026" s="3">
        <f t="shared" si="125"/>
        <v>85.951489379372447</v>
      </c>
      <c r="G4026" t="s">
        <v>14473</v>
      </c>
    </row>
    <row r="4027" spans="1:7" x14ac:dyDescent="0.35">
      <c r="A4027" t="s">
        <v>3</v>
      </c>
      <c r="B4027" t="s">
        <v>57</v>
      </c>
      <c r="C4027" t="s">
        <v>2108</v>
      </c>
      <c r="D4027" s="2">
        <v>431084.12</v>
      </c>
      <c r="E4027" s="3">
        <f t="shared" si="124"/>
        <v>1.9512080215184629E-3</v>
      </c>
      <c r="F4027" s="3">
        <f t="shared" si="125"/>
        <v>85.95344058739397</v>
      </c>
      <c r="G4027" t="s">
        <v>14473</v>
      </c>
    </row>
    <row r="4028" spans="1:7" x14ac:dyDescent="0.35">
      <c r="A4028" t="s">
        <v>10</v>
      </c>
      <c r="B4028" t="s">
        <v>16</v>
      </c>
      <c r="C4028" t="s">
        <v>6798</v>
      </c>
      <c r="D4028" s="2">
        <v>430989.59</v>
      </c>
      <c r="E4028" s="3">
        <f t="shared" si="124"/>
        <v>1.9507801521405001E-3</v>
      </c>
      <c r="F4028" s="3">
        <f t="shared" si="125"/>
        <v>85.955391367546113</v>
      </c>
      <c r="G4028" t="s">
        <v>14473</v>
      </c>
    </row>
    <row r="4029" spans="1:7" x14ac:dyDescent="0.35">
      <c r="A4029" t="s">
        <v>10</v>
      </c>
      <c r="B4029" t="s">
        <v>55</v>
      </c>
      <c r="C4029" t="s">
        <v>6164</v>
      </c>
      <c r="D4029" s="2">
        <v>430949.15</v>
      </c>
      <c r="E4029" s="3">
        <f t="shared" si="124"/>
        <v>1.950597109321873E-3</v>
      </c>
      <c r="F4029" s="3">
        <f t="shared" si="125"/>
        <v>85.957341964655441</v>
      </c>
      <c r="G4029" t="s">
        <v>14480</v>
      </c>
    </row>
    <row r="4030" spans="1:7" x14ac:dyDescent="0.35">
      <c r="A4030" t="s">
        <v>3</v>
      </c>
      <c r="B4030" t="s">
        <v>9</v>
      </c>
      <c r="C4030" t="s">
        <v>7006</v>
      </c>
      <c r="D4030" s="2">
        <v>430796.24</v>
      </c>
      <c r="E4030" s="3">
        <f t="shared" si="124"/>
        <v>1.949904995637494E-3</v>
      </c>
      <c r="F4030" s="3">
        <f t="shared" si="125"/>
        <v>85.959291869651082</v>
      </c>
      <c r="G4030" t="s">
        <v>14480</v>
      </c>
    </row>
    <row r="4031" spans="1:7" x14ac:dyDescent="0.35">
      <c r="A4031" t="s">
        <v>3</v>
      </c>
      <c r="B4031" t="s">
        <v>9</v>
      </c>
      <c r="C4031" t="s">
        <v>4948</v>
      </c>
      <c r="D4031" s="2">
        <v>430747.31</v>
      </c>
      <c r="E4031" s="3">
        <f t="shared" si="124"/>
        <v>1.9496835246900304E-3</v>
      </c>
      <c r="F4031" s="3">
        <f t="shared" si="125"/>
        <v>85.961241553175768</v>
      </c>
      <c r="G4031" t="s">
        <v>14480</v>
      </c>
    </row>
    <row r="4032" spans="1:7" x14ac:dyDescent="0.35">
      <c r="A4032" t="s">
        <v>10</v>
      </c>
      <c r="B4032" t="s">
        <v>22</v>
      </c>
      <c r="C4032" t="s">
        <v>13130</v>
      </c>
      <c r="D4032" s="2">
        <v>430548.12</v>
      </c>
      <c r="E4032" s="3">
        <f t="shared" si="124"/>
        <v>1.9487819347038203E-3</v>
      </c>
      <c r="F4032" s="3">
        <f t="shared" si="125"/>
        <v>85.963190335110468</v>
      </c>
      <c r="G4032" t="s">
        <v>14473</v>
      </c>
    </row>
    <row r="4033" spans="1:7" x14ac:dyDescent="0.35">
      <c r="A4033" t="s">
        <v>10</v>
      </c>
      <c r="B4033" t="s">
        <v>9</v>
      </c>
      <c r="C4033" t="s">
        <v>4775</v>
      </c>
      <c r="D4033" s="2">
        <v>430496.43</v>
      </c>
      <c r="E4033" s="3">
        <f t="shared" si="124"/>
        <v>1.9485479712197738E-3</v>
      </c>
      <c r="F4033" s="3">
        <f t="shared" si="125"/>
        <v>85.965138883081693</v>
      </c>
      <c r="G4033" t="s">
        <v>14480</v>
      </c>
    </row>
    <row r="4034" spans="1:7" x14ac:dyDescent="0.35">
      <c r="A4034" t="s">
        <v>3</v>
      </c>
      <c r="B4034" t="s">
        <v>8</v>
      </c>
      <c r="C4034" t="s">
        <v>1877</v>
      </c>
      <c r="D4034" s="2">
        <v>430422.3</v>
      </c>
      <c r="E4034" s="3">
        <f t="shared" si="124"/>
        <v>1.9482124379817708E-3</v>
      </c>
      <c r="F4034" s="3">
        <f t="shared" si="125"/>
        <v>85.967087095519673</v>
      </c>
      <c r="G4034" t="s">
        <v>14473</v>
      </c>
    </row>
    <row r="4035" spans="1:7" x14ac:dyDescent="0.35">
      <c r="A4035" t="s">
        <v>10</v>
      </c>
      <c r="B4035" t="s">
        <v>9</v>
      </c>
      <c r="C4035" t="s">
        <v>1557</v>
      </c>
      <c r="D4035" s="2">
        <v>430372.1</v>
      </c>
      <c r="E4035" s="3">
        <f t="shared" ref="E4035:E4098" si="126">(D4035/$D$29638)*100</f>
        <v>1.9479852186569668E-3</v>
      </c>
      <c r="F4035" s="3">
        <f t="shared" si="125"/>
        <v>85.969035080738337</v>
      </c>
      <c r="G4035" t="s">
        <v>14473</v>
      </c>
    </row>
    <row r="4036" spans="1:7" x14ac:dyDescent="0.35">
      <c r="A4036" t="s">
        <v>3</v>
      </c>
      <c r="B4036" t="s">
        <v>13</v>
      </c>
      <c r="C4036" s="13" t="s">
        <v>10540</v>
      </c>
      <c r="D4036" s="2">
        <v>430359.05</v>
      </c>
      <c r="E4036" s="3">
        <f t="shared" si="126"/>
        <v>1.9479261506850805E-3</v>
      </c>
      <c r="F4036" s="3">
        <f t="shared" ref="F4036:F4099" si="127">E4036+F4035</f>
        <v>85.970983006889028</v>
      </c>
      <c r="G4036" t="s">
        <v>14480</v>
      </c>
    </row>
    <row r="4037" spans="1:7" x14ac:dyDescent="0.35">
      <c r="A4037" t="s">
        <v>3</v>
      </c>
      <c r="B4037" t="s">
        <v>76</v>
      </c>
      <c r="C4037" t="s">
        <v>98</v>
      </c>
      <c r="D4037" s="2">
        <v>430264.78</v>
      </c>
      <c r="E4037" s="3">
        <f t="shared" si="126"/>
        <v>1.9474994581402741E-3</v>
      </c>
      <c r="F4037" s="3">
        <f t="shared" si="127"/>
        <v>85.972930506347168</v>
      </c>
      <c r="G4037" t="s">
        <v>14473</v>
      </c>
    </row>
    <row r="4038" spans="1:7" x14ac:dyDescent="0.35">
      <c r="A4038" t="s">
        <v>10</v>
      </c>
      <c r="B4038" t="s">
        <v>13</v>
      </c>
      <c r="C4038" t="s">
        <v>8724</v>
      </c>
      <c r="D4038" s="2">
        <v>430101.08</v>
      </c>
      <c r="E4038" s="3">
        <f t="shared" si="126"/>
        <v>1.9467585058799064E-3</v>
      </c>
      <c r="F4038" s="3">
        <f t="shared" si="127"/>
        <v>85.974877264853049</v>
      </c>
      <c r="G4038" t="s">
        <v>14473</v>
      </c>
    </row>
    <row r="4039" spans="1:7" x14ac:dyDescent="0.35">
      <c r="A4039" t="s">
        <v>10</v>
      </c>
      <c r="B4039" t="s">
        <v>9</v>
      </c>
      <c r="C4039" t="s">
        <v>5752</v>
      </c>
      <c r="D4039" s="2">
        <v>430094.67</v>
      </c>
      <c r="E4039" s="3">
        <f t="shared" si="126"/>
        <v>1.9467294924163205E-3</v>
      </c>
      <c r="F4039" s="3">
        <f t="shared" si="127"/>
        <v>85.976823994345466</v>
      </c>
      <c r="G4039" t="s">
        <v>14480</v>
      </c>
    </row>
    <row r="4040" spans="1:7" x14ac:dyDescent="0.35">
      <c r="A4040" t="s">
        <v>3</v>
      </c>
      <c r="B4040" t="s">
        <v>9</v>
      </c>
      <c r="C4040" t="s">
        <v>10666</v>
      </c>
      <c r="D4040" s="2">
        <v>429958.55</v>
      </c>
      <c r="E4040" s="3">
        <f t="shared" si="126"/>
        <v>1.9461133749961541E-3</v>
      </c>
      <c r="F4040" s="3">
        <f t="shared" si="127"/>
        <v>85.978770107720464</v>
      </c>
      <c r="G4040" t="s">
        <v>14473</v>
      </c>
    </row>
    <row r="4041" spans="1:7" x14ac:dyDescent="0.35">
      <c r="A4041" t="s">
        <v>10</v>
      </c>
      <c r="B4041" t="s">
        <v>8</v>
      </c>
      <c r="C4041" t="s">
        <v>10970</v>
      </c>
      <c r="D4041" s="2">
        <v>429925.11</v>
      </c>
      <c r="E4041" s="3">
        <f t="shared" si="126"/>
        <v>1.9459620161471213E-3</v>
      </c>
      <c r="F4041" s="3">
        <f t="shared" si="127"/>
        <v>85.980716069736616</v>
      </c>
      <c r="G4041" t="s">
        <v>14473</v>
      </c>
    </row>
    <row r="4042" spans="1:7" x14ac:dyDescent="0.35">
      <c r="A4042" t="s">
        <v>3</v>
      </c>
      <c r="B4042" t="s">
        <v>9</v>
      </c>
      <c r="C4042" t="s">
        <v>6609</v>
      </c>
      <c r="D4042" s="2">
        <v>429899.51</v>
      </c>
      <c r="E4042" s="3">
        <f t="shared" si="126"/>
        <v>1.9458461433440339E-3</v>
      </c>
      <c r="F4042" s="3">
        <f t="shared" si="127"/>
        <v>85.982661915879959</v>
      </c>
      <c r="G4042" t="s">
        <v>14480</v>
      </c>
    </row>
    <row r="4043" spans="1:7" x14ac:dyDescent="0.35">
      <c r="A4043" t="s">
        <v>3</v>
      </c>
      <c r="B4043" t="s">
        <v>9</v>
      </c>
      <c r="C4043" t="s">
        <v>3051</v>
      </c>
      <c r="D4043" s="2">
        <v>429840.12</v>
      </c>
      <c r="E4043" s="3">
        <f t="shared" si="126"/>
        <v>1.9455773274934338E-3</v>
      </c>
      <c r="F4043" s="3">
        <f t="shared" si="127"/>
        <v>85.984607493207449</v>
      </c>
      <c r="G4043" t="s">
        <v>14473</v>
      </c>
    </row>
    <row r="4044" spans="1:7" x14ac:dyDescent="0.35">
      <c r="A4044" t="s">
        <v>3</v>
      </c>
      <c r="B4044" t="s">
        <v>92</v>
      </c>
      <c r="C4044" t="s">
        <v>4833</v>
      </c>
      <c r="D4044" s="2">
        <v>429797.1</v>
      </c>
      <c r="E4044" s="3">
        <f t="shared" si="126"/>
        <v>1.9453826068688705E-3</v>
      </c>
      <c r="F4044" s="3">
        <f t="shared" si="127"/>
        <v>85.986552875814311</v>
      </c>
      <c r="G4044" t="s">
        <v>14473</v>
      </c>
    </row>
    <row r="4045" spans="1:7" x14ac:dyDescent="0.35">
      <c r="A4045" t="s">
        <v>10</v>
      </c>
      <c r="B4045" t="s">
        <v>9</v>
      </c>
      <c r="C4045" t="s">
        <v>2114</v>
      </c>
      <c r="D4045" s="2">
        <v>429758.99</v>
      </c>
      <c r="E4045" s="3">
        <f t="shared" si="126"/>
        <v>1.9452101102858368E-3</v>
      </c>
      <c r="F4045" s="3">
        <f t="shared" si="127"/>
        <v>85.988498085924604</v>
      </c>
      <c r="G4045" t="s">
        <v>14480</v>
      </c>
    </row>
    <row r="4046" spans="1:7" x14ac:dyDescent="0.35">
      <c r="A4046" t="s">
        <v>3</v>
      </c>
      <c r="B4046" t="s">
        <v>8</v>
      </c>
      <c r="C4046" t="s">
        <v>7433</v>
      </c>
      <c r="D4046" s="2">
        <v>429732.14</v>
      </c>
      <c r="E4046" s="3">
        <f t="shared" si="126"/>
        <v>1.9450885796310365E-3</v>
      </c>
      <c r="F4046" s="3">
        <f t="shared" si="127"/>
        <v>85.990443174504236</v>
      </c>
      <c r="G4046" t="s">
        <v>14480</v>
      </c>
    </row>
    <row r="4047" spans="1:7" x14ac:dyDescent="0.35">
      <c r="A4047" t="s">
        <v>10</v>
      </c>
      <c r="B4047" t="s">
        <v>22</v>
      </c>
      <c r="C4047" s="8" t="s">
        <v>1063</v>
      </c>
      <c r="D4047" s="2">
        <v>429722.67</v>
      </c>
      <c r="E4047" s="3">
        <f t="shared" si="126"/>
        <v>1.9450457157464565E-3</v>
      </c>
      <c r="F4047" s="3">
        <f t="shared" si="127"/>
        <v>85.992388220219979</v>
      </c>
      <c r="G4047" t="s">
        <v>14480</v>
      </c>
    </row>
    <row r="4048" spans="1:7" x14ac:dyDescent="0.35">
      <c r="A4048" t="s">
        <v>3</v>
      </c>
      <c r="B4048" t="s">
        <v>9</v>
      </c>
      <c r="C4048" t="s">
        <v>11704</v>
      </c>
      <c r="D4048" s="2">
        <v>429517.79</v>
      </c>
      <c r="E4048" s="3">
        <f t="shared" si="126"/>
        <v>1.9441183712192475E-3</v>
      </c>
      <c r="F4048" s="3">
        <f t="shared" si="127"/>
        <v>85.994332338591192</v>
      </c>
      <c r="G4048" t="s">
        <v>14480</v>
      </c>
    </row>
    <row r="4049" spans="1:7" x14ac:dyDescent="0.35">
      <c r="A4049" t="s">
        <v>3</v>
      </c>
      <c r="B4049" t="s">
        <v>6</v>
      </c>
      <c r="C4049" t="s">
        <v>8869</v>
      </c>
      <c r="D4049" s="2">
        <v>429178</v>
      </c>
      <c r="E4049" s="3">
        <f t="shared" si="126"/>
        <v>1.9425803860723307E-3</v>
      </c>
      <c r="F4049" s="3">
        <f t="shared" si="127"/>
        <v>85.996274918977264</v>
      </c>
      <c r="G4049" t="s">
        <v>14473</v>
      </c>
    </row>
    <row r="4050" spans="1:7" x14ac:dyDescent="0.35">
      <c r="A4050" t="s">
        <v>3</v>
      </c>
      <c r="B4050" t="s">
        <v>1570</v>
      </c>
      <c r="C4050" s="8" t="s">
        <v>6510</v>
      </c>
      <c r="D4050" s="2">
        <v>429172.81</v>
      </c>
      <c r="E4050" s="3">
        <f t="shared" si="126"/>
        <v>1.9425568946720173E-3</v>
      </c>
      <c r="F4050" s="3">
        <f t="shared" si="127"/>
        <v>85.99821747587194</v>
      </c>
      <c r="G4050" t="s">
        <v>14480</v>
      </c>
    </row>
    <row r="4051" spans="1:7" x14ac:dyDescent="0.35">
      <c r="A4051" t="s">
        <v>10</v>
      </c>
      <c r="B4051" t="s">
        <v>9</v>
      </c>
      <c r="C4051" t="s">
        <v>3756</v>
      </c>
      <c r="D4051" s="2">
        <v>429035.02</v>
      </c>
      <c r="E4051" s="3">
        <f t="shared" si="126"/>
        <v>1.9419332183619618E-3</v>
      </c>
      <c r="F4051" s="3">
        <f t="shared" si="127"/>
        <v>86.000159409090301</v>
      </c>
      <c r="G4051" t="s">
        <v>14480</v>
      </c>
    </row>
    <row r="4052" spans="1:7" x14ac:dyDescent="0.35">
      <c r="A4052" t="s">
        <v>10</v>
      </c>
      <c r="B4052" t="s">
        <v>76</v>
      </c>
      <c r="C4052" t="s">
        <v>1154</v>
      </c>
      <c r="D4052" s="2">
        <v>428879</v>
      </c>
      <c r="E4052" s="3">
        <f t="shared" si="126"/>
        <v>1.9412270279425207E-3</v>
      </c>
      <c r="F4052" s="3">
        <f t="shared" si="127"/>
        <v>86.002100636118243</v>
      </c>
      <c r="G4052" t="s">
        <v>14473</v>
      </c>
    </row>
    <row r="4053" spans="1:7" x14ac:dyDescent="0.35">
      <c r="A4053" t="s">
        <v>10</v>
      </c>
      <c r="B4053" t="s">
        <v>33</v>
      </c>
      <c r="C4053" s="8" t="s">
        <v>1820</v>
      </c>
      <c r="D4053" s="2">
        <v>428698.43</v>
      </c>
      <c r="E4053" s="3">
        <f t="shared" si="126"/>
        <v>1.9404097173154307E-3</v>
      </c>
      <c r="F4053" s="3">
        <f t="shared" si="127"/>
        <v>86.004041045835564</v>
      </c>
      <c r="G4053" t="s">
        <v>14480</v>
      </c>
    </row>
    <row r="4054" spans="1:7" x14ac:dyDescent="0.35">
      <c r="A4054" t="s">
        <v>3</v>
      </c>
      <c r="B4054" t="s">
        <v>1417</v>
      </c>
      <c r="C4054" t="s">
        <v>11632</v>
      </c>
      <c r="D4054" s="2">
        <v>428665.32</v>
      </c>
      <c r="E4054" s="3">
        <f t="shared" si="126"/>
        <v>1.9402598521392504E-3</v>
      </c>
      <c r="F4054" s="3">
        <f t="shared" si="127"/>
        <v>86.005981305687698</v>
      </c>
      <c r="G4054" t="s">
        <v>14473</v>
      </c>
    </row>
    <row r="4055" spans="1:7" x14ac:dyDescent="0.35">
      <c r="A4055" t="s">
        <v>10</v>
      </c>
      <c r="B4055" t="s">
        <v>9</v>
      </c>
      <c r="C4055" t="s">
        <v>2926</v>
      </c>
      <c r="D4055" s="2">
        <v>428524.86</v>
      </c>
      <c r="E4055" s="3">
        <f t="shared" si="126"/>
        <v>1.9396240906579356E-3</v>
      </c>
      <c r="F4055" s="3">
        <f t="shared" si="127"/>
        <v>86.007920929778351</v>
      </c>
      <c r="G4055" t="s">
        <v>14480</v>
      </c>
    </row>
    <row r="4056" spans="1:7" x14ac:dyDescent="0.35">
      <c r="A4056" t="s">
        <v>10</v>
      </c>
      <c r="B4056" t="s">
        <v>33</v>
      </c>
      <c r="C4056" t="s">
        <v>3645</v>
      </c>
      <c r="D4056" s="2">
        <v>428464.37</v>
      </c>
      <c r="E4056" s="3">
        <f t="shared" si="126"/>
        <v>1.9393502958978278E-3</v>
      </c>
      <c r="F4056" s="3">
        <f t="shared" si="127"/>
        <v>86.00986028007425</v>
      </c>
      <c r="G4056" t="s">
        <v>14473</v>
      </c>
    </row>
    <row r="4057" spans="1:7" x14ac:dyDescent="0.35">
      <c r="A4057" t="s">
        <v>10</v>
      </c>
      <c r="B4057" t="s">
        <v>45</v>
      </c>
      <c r="C4057" t="s">
        <v>1837</v>
      </c>
      <c r="D4057" s="2">
        <v>428140.7</v>
      </c>
      <c r="E4057" s="3">
        <f t="shared" si="126"/>
        <v>1.9378852744066049E-3</v>
      </c>
      <c r="F4057" s="3">
        <f t="shared" si="127"/>
        <v>86.011798165348651</v>
      </c>
      <c r="G4057" t="s">
        <v>14473</v>
      </c>
    </row>
    <row r="4058" spans="1:7" x14ac:dyDescent="0.35">
      <c r="A4058" t="s">
        <v>10</v>
      </c>
      <c r="B4058" t="s">
        <v>18</v>
      </c>
      <c r="C4058" s="7" t="s">
        <v>1323</v>
      </c>
      <c r="D4058" s="2">
        <v>427981.99</v>
      </c>
      <c r="E4058" s="3">
        <f t="shared" si="126"/>
        <v>1.9371669082902765E-3</v>
      </c>
      <c r="F4058" s="3">
        <f t="shared" si="127"/>
        <v>86.013735332256942</v>
      </c>
      <c r="G4058" t="s">
        <v>14480</v>
      </c>
    </row>
    <row r="4059" spans="1:7" x14ac:dyDescent="0.35">
      <c r="A4059" t="s">
        <v>10</v>
      </c>
      <c r="B4059" t="s">
        <v>8</v>
      </c>
      <c r="C4059" t="s">
        <v>419</v>
      </c>
      <c r="D4059" s="2">
        <v>427776.18</v>
      </c>
      <c r="E4059" s="3">
        <f t="shared" si="126"/>
        <v>1.9362353543213929E-3</v>
      </c>
      <c r="F4059" s="3">
        <f t="shared" si="127"/>
        <v>86.015671567611264</v>
      </c>
      <c r="G4059" t="s">
        <v>14473</v>
      </c>
    </row>
    <row r="4060" spans="1:7" x14ac:dyDescent="0.35">
      <c r="A4060" t="s">
        <v>3</v>
      </c>
      <c r="B4060" t="s">
        <v>9</v>
      </c>
      <c r="C4060" t="s">
        <v>11020</v>
      </c>
      <c r="D4060" s="2">
        <v>427518.04</v>
      </c>
      <c r="E4060" s="3">
        <f t="shared" si="126"/>
        <v>1.9350669400483857E-3</v>
      </c>
      <c r="F4060" s="3">
        <f t="shared" si="127"/>
        <v>86.017606634551314</v>
      </c>
      <c r="G4060" t="s">
        <v>14480</v>
      </c>
    </row>
    <row r="4061" spans="1:7" x14ac:dyDescent="0.35">
      <c r="A4061" t="s">
        <v>3</v>
      </c>
      <c r="B4061" t="s">
        <v>9</v>
      </c>
      <c r="C4061" t="s">
        <v>1447</v>
      </c>
      <c r="D4061" s="2">
        <v>427249.24</v>
      </c>
      <c r="E4061" s="3">
        <f t="shared" si="126"/>
        <v>1.9338502756159677E-3</v>
      </c>
      <c r="F4061" s="3">
        <f t="shared" si="127"/>
        <v>86.019540484826933</v>
      </c>
      <c r="G4061" t="s">
        <v>14480</v>
      </c>
    </row>
    <row r="4062" spans="1:7" x14ac:dyDescent="0.35">
      <c r="A4062" t="s">
        <v>3</v>
      </c>
      <c r="B4062" t="s">
        <v>20</v>
      </c>
      <c r="C4062" t="s">
        <v>1300</v>
      </c>
      <c r="D4062" s="2">
        <v>427177.36</v>
      </c>
      <c r="E4062" s="3">
        <f t="shared" si="126"/>
        <v>1.9335249265110489E-3</v>
      </c>
      <c r="F4062" s="3">
        <f t="shared" si="127"/>
        <v>86.021474009753447</v>
      </c>
      <c r="G4062" t="s">
        <v>14480</v>
      </c>
    </row>
    <row r="4063" spans="1:7" x14ac:dyDescent="0.35">
      <c r="A4063" t="s">
        <v>10</v>
      </c>
      <c r="B4063" t="s">
        <v>122</v>
      </c>
      <c r="C4063" t="s">
        <v>7832</v>
      </c>
      <c r="D4063" s="2">
        <v>427131.56</v>
      </c>
      <c r="E4063" s="3">
        <f t="shared" si="126"/>
        <v>1.9333176228242752E-3</v>
      </c>
      <c r="F4063" s="3">
        <f t="shared" si="127"/>
        <v>86.023407327376276</v>
      </c>
      <c r="G4063" t="s">
        <v>14473</v>
      </c>
    </row>
    <row r="4064" spans="1:7" x14ac:dyDescent="0.35">
      <c r="A4064" t="s">
        <v>3</v>
      </c>
      <c r="B4064" t="s">
        <v>594</v>
      </c>
      <c r="C4064" t="s">
        <v>5567</v>
      </c>
      <c r="D4064" s="2">
        <v>427105.42</v>
      </c>
      <c r="E4064" s="3">
        <f t="shared" si="126"/>
        <v>1.9331993058292476E-3</v>
      </c>
      <c r="F4064" s="3">
        <f t="shared" si="127"/>
        <v>86.025340526682101</v>
      </c>
      <c r="G4064" t="s">
        <v>14473</v>
      </c>
    </row>
    <row r="4065" spans="1:7" x14ac:dyDescent="0.35">
      <c r="A4065" t="s">
        <v>3</v>
      </c>
      <c r="B4065" t="s">
        <v>16</v>
      </c>
      <c r="C4065" t="s">
        <v>13092</v>
      </c>
      <c r="D4065" s="2">
        <v>426813.67</v>
      </c>
      <c r="E4065" s="3">
        <f t="shared" si="126"/>
        <v>1.9318787632393744E-3</v>
      </c>
      <c r="F4065" s="3">
        <f t="shared" si="127"/>
        <v>86.027272405445345</v>
      </c>
      <c r="G4065" t="s">
        <v>14473</v>
      </c>
    </row>
    <row r="4066" spans="1:7" x14ac:dyDescent="0.35">
      <c r="A4066" t="s">
        <v>10</v>
      </c>
      <c r="B4066" t="s">
        <v>9</v>
      </c>
      <c r="C4066" t="s">
        <v>1528</v>
      </c>
      <c r="D4066" s="2">
        <v>426554.2</v>
      </c>
      <c r="E4066" s="3">
        <f t="shared" si="126"/>
        <v>1.9307043290121447E-3</v>
      </c>
      <c r="F4066" s="3">
        <f t="shared" si="127"/>
        <v>86.029203109774357</v>
      </c>
      <c r="G4066" t="s">
        <v>14473</v>
      </c>
    </row>
    <row r="4067" spans="1:7" x14ac:dyDescent="0.35">
      <c r="A4067" t="s">
        <v>3</v>
      </c>
      <c r="B4067" t="s">
        <v>37</v>
      </c>
      <c r="C4067" t="s">
        <v>1203</v>
      </c>
      <c r="D4067" s="2">
        <v>426484.88</v>
      </c>
      <c r="E4067" s="3">
        <f t="shared" si="126"/>
        <v>1.9303905671875343E-3</v>
      </c>
      <c r="F4067" s="3">
        <f t="shared" si="127"/>
        <v>86.031133500341539</v>
      </c>
      <c r="G4067" t="s">
        <v>14473</v>
      </c>
    </row>
    <row r="4068" spans="1:7" x14ac:dyDescent="0.35">
      <c r="A4068" t="s">
        <v>3</v>
      </c>
      <c r="B4068" t="s">
        <v>180</v>
      </c>
      <c r="C4068" t="s">
        <v>3745</v>
      </c>
      <c r="D4068" s="2">
        <v>426441.67</v>
      </c>
      <c r="E4068" s="3">
        <f t="shared" si="126"/>
        <v>1.9301949865695106E-3</v>
      </c>
      <c r="F4068" s="3">
        <f t="shared" si="127"/>
        <v>86.03306369532811</v>
      </c>
      <c r="G4068" t="s">
        <v>14480</v>
      </c>
    </row>
    <row r="4069" spans="1:7" x14ac:dyDescent="0.35">
      <c r="A4069" t="s">
        <v>10</v>
      </c>
      <c r="B4069" t="s">
        <v>9</v>
      </c>
      <c r="C4069" t="s">
        <v>8729</v>
      </c>
      <c r="D4069" s="2">
        <v>426346.93</v>
      </c>
      <c r="E4069" s="3">
        <f t="shared" si="126"/>
        <v>1.9297661666724595E-3</v>
      </c>
      <c r="F4069" s="3">
        <f t="shared" si="127"/>
        <v>86.034993461494778</v>
      </c>
      <c r="G4069" t="s">
        <v>14473</v>
      </c>
    </row>
    <row r="4070" spans="1:7" x14ac:dyDescent="0.35">
      <c r="A4070" t="s">
        <v>10</v>
      </c>
      <c r="B4070" t="s">
        <v>6</v>
      </c>
      <c r="C4070" s="8" t="s">
        <v>6957</v>
      </c>
      <c r="D4070" s="2">
        <v>426332.47</v>
      </c>
      <c r="E4070" s="3">
        <f t="shared" si="126"/>
        <v>1.9297007166438407E-3</v>
      </c>
      <c r="F4070" s="3">
        <f t="shared" si="127"/>
        <v>86.036923162211423</v>
      </c>
      <c r="G4070" t="s">
        <v>14480</v>
      </c>
    </row>
    <row r="4071" spans="1:7" x14ac:dyDescent="0.35">
      <c r="A4071" t="s">
        <v>3</v>
      </c>
      <c r="B4071" t="s">
        <v>6</v>
      </c>
      <c r="C4071" t="s">
        <v>5528</v>
      </c>
      <c r="D4071" s="2">
        <v>426177.6</v>
      </c>
      <c r="E4071" s="3">
        <f t="shared" si="126"/>
        <v>1.9289997314479758E-3</v>
      </c>
      <c r="F4071" s="3">
        <f t="shared" si="127"/>
        <v>86.03885216194287</v>
      </c>
      <c r="G4071" t="s">
        <v>14480</v>
      </c>
    </row>
    <row r="4072" spans="1:7" x14ac:dyDescent="0.35">
      <c r="A4072" t="s">
        <v>10</v>
      </c>
      <c r="B4072" t="s">
        <v>13</v>
      </c>
      <c r="C4072" t="s">
        <v>3438</v>
      </c>
      <c r="D4072" s="2">
        <v>426032.68</v>
      </c>
      <c r="E4072" s="3">
        <f t="shared" si="126"/>
        <v>1.9283437827517481E-3</v>
      </c>
      <c r="F4072" s="3">
        <f t="shared" si="127"/>
        <v>86.040780505725621</v>
      </c>
      <c r="G4072" t="s">
        <v>14473</v>
      </c>
    </row>
    <row r="4073" spans="1:7" x14ac:dyDescent="0.35">
      <c r="A4073" t="s">
        <v>3</v>
      </c>
      <c r="B4073" t="s">
        <v>9</v>
      </c>
      <c r="C4073" t="s">
        <v>11957</v>
      </c>
      <c r="D4073" s="2">
        <v>425872.71</v>
      </c>
      <c r="E4073" s="3">
        <f t="shared" si="126"/>
        <v>1.9276197135208928E-3</v>
      </c>
      <c r="F4073" s="3">
        <f t="shared" si="127"/>
        <v>86.042708125439148</v>
      </c>
      <c r="G4073" t="s">
        <v>14473</v>
      </c>
    </row>
    <row r="4074" spans="1:7" x14ac:dyDescent="0.35">
      <c r="A4074" t="s">
        <v>3</v>
      </c>
      <c r="B4074" t="s">
        <v>28</v>
      </c>
      <c r="C4074" t="s">
        <v>553</v>
      </c>
      <c r="D4074" s="2">
        <v>425707.23</v>
      </c>
      <c r="E4074" s="3">
        <f t="shared" si="126"/>
        <v>1.9268707044796855E-3</v>
      </c>
      <c r="F4074" s="3">
        <f t="shared" si="127"/>
        <v>86.044634996143628</v>
      </c>
      <c r="G4074" t="s">
        <v>14480</v>
      </c>
    </row>
    <row r="4075" spans="1:7" x14ac:dyDescent="0.35">
      <c r="A4075" t="s">
        <v>10</v>
      </c>
      <c r="B4075" t="s">
        <v>6</v>
      </c>
      <c r="C4075" t="s">
        <v>8567</v>
      </c>
      <c r="D4075" s="2">
        <v>425557.82</v>
      </c>
      <c r="E4075" s="3">
        <f t="shared" si="126"/>
        <v>1.9261944327801039E-3</v>
      </c>
      <c r="F4075" s="3">
        <f t="shared" si="127"/>
        <v>86.046561190576412</v>
      </c>
      <c r="G4075" t="s">
        <v>14473</v>
      </c>
    </row>
    <row r="4076" spans="1:7" x14ac:dyDescent="0.35">
      <c r="A4076" t="s">
        <v>3</v>
      </c>
      <c r="B4076" t="s">
        <v>22</v>
      </c>
      <c r="C4076" s="8" t="s">
        <v>2038</v>
      </c>
      <c r="D4076" s="2">
        <v>425479.04</v>
      </c>
      <c r="E4076" s="3">
        <f t="shared" si="126"/>
        <v>1.9258378523337276E-3</v>
      </c>
      <c r="F4076" s="3">
        <f t="shared" si="127"/>
        <v>86.048487028428752</v>
      </c>
      <c r="G4076" t="s">
        <v>14480</v>
      </c>
    </row>
    <row r="4077" spans="1:7" x14ac:dyDescent="0.35">
      <c r="A4077" t="s">
        <v>3</v>
      </c>
      <c r="B4077" t="s">
        <v>6</v>
      </c>
      <c r="C4077" t="s">
        <v>1954</v>
      </c>
      <c r="D4077" s="2">
        <v>425472.9</v>
      </c>
      <c r="E4077" s="3">
        <f t="shared" si="126"/>
        <v>1.9258100609661124E-3</v>
      </c>
      <c r="F4077" s="3">
        <f t="shared" si="127"/>
        <v>86.05041283848972</v>
      </c>
      <c r="G4077" t="s">
        <v>14480</v>
      </c>
    </row>
    <row r="4078" spans="1:7" x14ac:dyDescent="0.35">
      <c r="A4078" t="s">
        <v>3</v>
      </c>
      <c r="B4078" t="s">
        <v>6425</v>
      </c>
      <c r="C4078" t="s">
        <v>8863</v>
      </c>
      <c r="D4078" s="2">
        <v>425382.82</v>
      </c>
      <c r="E4078" s="3">
        <f t="shared" si="126"/>
        <v>1.9254023335402485E-3</v>
      </c>
      <c r="F4078" s="3">
        <f t="shared" si="127"/>
        <v>86.052338240823261</v>
      </c>
      <c r="G4078" t="s">
        <v>14473</v>
      </c>
    </row>
    <row r="4079" spans="1:7" x14ac:dyDescent="0.35">
      <c r="A4079" t="s">
        <v>10</v>
      </c>
      <c r="B4079" t="s">
        <v>9</v>
      </c>
      <c r="C4079" t="s">
        <v>719</v>
      </c>
      <c r="D4079" s="2">
        <v>425324.49</v>
      </c>
      <c r="E4079" s="3">
        <f t="shared" si="126"/>
        <v>1.9251383155479012E-3</v>
      </c>
      <c r="F4079" s="3">
        <f t="shared" si="127"/>
        <v>86.054263379138803</v>
      </c>
      <c r="G4079" t="s">
        <v>14480</v>
      </c>
    </row>
    <row r="4080" spans="1:7" x14ac:dyDescent="0.35">
      <c r="A4080" t="s">
        <v>10</v>
      </c>
      <c r="B4080" t="s">
        <v>180</v>
      </c>
      <c r="C4080" t="s">
        <v>10724</v>
      </c>
      <c r="D4080" s="2">
        <v>425279.8</v>
      </c>
      <c r="E4080" s="3">
        <f t="shared" si="126"/>
        <v>1.9249360360334489E-3</v>
      </c>
      <c r="F4080" s="3">
        <f t="shared" si="127"/>
        <v>86.056188315174836</v>
      </c>
      <c r="G4080" t="s">
        <v>14473</v>
      </c>
    </row>
    <row r="4081" spans="1:7" x14ac:dyDescent="0.35">
      <c r="A4081" t="s">
        <v>10</v>
      </c>
      <c r="B4081" t="s">
        <v>6</v>
      </c>
      <c r="C4081" t="s">
        <v>9586</v>
      </c>
      <c r="D4081" s="2">
        <v>425155.99</v>
      </c>
      <c r="E4081" s="3">
        <f t="shared" si="126"/>
        <v>1.9243756371369548E-3</v>
      </c>
      <c r="F4081" s="3">
        <f t="shared" si="127"/>
        <v>86.058112690811967</v>
      </c>
      <c r="G4081" t="s">
        <v>14473</v>
      </c>
    </row>
    <row r="4082" spans="1:7" x14ac:dyDescent="0.35">
      <c r="A4082" t="s">
        <v>3</v>
      </c>
      <c r="B4082" t="s">
        <v>73</v>
      </c>
      <c r="C4082" t="s">
        <v>1502</v>
      </c>
      <c r="D4082" s="2">
        <v>425154.85</v>
      </c>
      <c r="E4082" s="3">
        <f t="shared" si="126"/>
        <v>1.9243704771761921E-3</v>
      </c>
      <c r="F4082" s="3">
        <f t="shared" si="127"/>
        <v>86.060037061289137</v>
      </c>
      <c r="G4082" t="s">
        <v>14473</v>
      </c>
    </row>
    <row r="4083" spans="1:7" x14ac:dyDescent="0.35">
      <c r="A4083" t="s">
        <v>3</v>
      </c>
      <c r="B4083" t="s">
        <v>6</v>
      </c>
      <c r="C4083" t="s">
        <v>10950</v>
      </c>
      <c r="D4083" s="2">
        <v>425119.93</v>
      </c>
      <c r="E4083" s="3">
        <f t="shared" si="126"/>
        <v>1.9242124194307308E-3</v>
      </c>
      <c r="F4083" s="3">
        <f t="shared" si="127"/>
        <v>86.061961273708562</v>
      </c>
      <c r="G4083" t="s">
        <v>14480</v>
      </c>
    </row>
    <row r="4084" spans="1:7" x14ac:dyDescent="0.35">
      <c r="A4084" t="s">
        <v>10</v>
      </c>
      <c r="B4084" t="s">
        <v>22</v>
      </c>
      <c r="C4084" s="7" t="s">
        <v>352</v>
      </c>
      <c r="D4084" s="2">
        <v>425001.75</v>
      </c>
      <c r="E4084" s="3">
        <f t="shared" si="126"/>
        <v>1.9236775034983532E-3</v>
      </c>
      <c r="F4084" s="3">
        <f t="shared" si="127"/>
        <v>86.06388495121206</v>
      </c>
      <c r="G4084" t="s">
        <v>14480</v>
      </c>
    </row>
    <row r="4085" spans="1:7" x14ac:dyDescent="0.35">
      <c r="A4085" t="s">
        <v>10</v>
      </c>
      <c r="B4085" t="s">
        <v>9</v>
      </c>
      <c r="C4085" t="s">
        <v>7123</v>
      </c>
      <c r="D4085" s="2">
        <v>424832.83</v>
      </c>
      <c r="E4085" s="3">
        <f t="shared" si="126"/>
        <v>1.9229129240492309E-3</v>
      </c>
      <c r="F4085" s="3">
        <f t="shared" si="127"/>
        <v>86.065807864136104</v>
      </c>
      <c r="G4085" t="s">
        <v>14480</v>
      </c>
    </row>
    <row r="4086" spans="1:7" x14ac:dyDescent="0.35">
      <c r="A4086" t="s">
        <v>10</v>
      </c>
      <c r="B4086" t="s">
        <v>6</v>
      </c>
      <c r="C4086" t="s">
        <v>3751</v>
      </c>
      <c r="D4086" s="2">
        <v>424590.55</v>
      </c>
      <c r="E4086" s="3">
        <f t="shared" si="126"/>
        <v>1.9218162965987612E-3</v>
      </c>
      <c r="F4086" s="3">
        <f t="shared" si="127"/>
        <v>86.067729680432706</v>
      </c>
      <c r="G4086" t="s">
        <v>14473</v>
      </c>
    </row>
    <row r="4087" spans="1:7" x14ac:dyDescent="0.35">
      <c r="A4087" t="s">
        <v>3</v>
      </c>
      <c r="B4087" t="s">
        <v>9</v>
      </c>
      <c r="C4087" t="s">
        <v>10137</v>
      </c>
      <c r="D4087" s="2">
        <v>424565.5</v>
      </c>
      <c r="E4087" s="3">
        <f t="shared" si="126"/>
        <v>1.9217029132504279E-3</v>
      </c>
      <c r="F4087" s="3">
        <f t="shared" si="127"/>
        <v>86.069651383345956</v>
      </c>
      <c r="G4087" t="s">
        <v>14473</v>
      </c>
    </row>
    <row r="4088" spans="1:7" x14ac:dyDescent="0.35">
      <c r="A4088" t="s">
        <v>3</v>
      </c>
      <c r="B4088" t="s">
        <v>29</v>
      </c>
      <c r="C4088" t="s">
        <v>4016</v>
      </c>
      <c r="D4088" s="2">
        <v>424543.82</v>
      </c>
      <c r="E4088" s="3">
        <f t="shared" si="126"/>
        <v>1.9216047834703131E-3</v>
      </c>
      <c r="F4088" s="3">
        <f t="shared" si="127"/>
        <v>86.071572988129432</v>
      </c>
      <c r="G4088" t="s">
        <v>14473</v>
      </c>
    </row>
    <row r="4089" spans="1:7" x14ac:dyDescent="0.35">
      <c r="A4089" t="s">
        <v>10</v>
      </c>
      <c r="B4089" t="s">
        <v>18</v>
      </c>
      <c r="C4089" t="s">
        <v>2857</v>
      </c>
      <c r="D4089" s="2">
        <v>424394.23999999999</v>
      </c>
      <c r="E4089" s="3">
        <f t="shared" si="126"/>
        <v>1.9209277423028986E-3</v>
      </c>
      <c r="F4089" s="3">
        <f t="shared" si="127"/>
        <v>86.073493915871737</v>
      </c>
      <c r="G4089" t="s">
        <v>14480</v>
      </c>
    </row>
    <row r="4090" spans="1:7" x14ac:dyDescent="0.35">
      <c r="A4090" t="s">
        <v>10</v>
      </c>
      <c r="B4090" t="s">
        <v>27</v>
      </c>
      <c r="C4090" t="s">
        <v>3309</v>
      </c>
      <c r="D4090" s="2">
        <v>424184.32000000001</v>
      </c>
      <c r="E4090" s="3">
        <f t="shared" si="126"/>
        <v>1.9199775853175817E-3</v>
      </c>
      <c r="F4090" s="3">
        <f t="shared" si="127"/>
        <v>86.075413893457053</v>
      </c>
      <c r="G4090" t="s">
        <v>14473</v>
      </c>
    </row>
    <row r="4091" spans="1:7" x14ac:dyDescent="0.35">
      <c r="A4091" t="s">
        <v>10</v>
      </c>
      <c r="B4091" t="s">
        <v>9</v>
      </c>
      <c r="C4091" t="s">
        <v>6009</v>
      </c>
      <c r="D4091" s="2">
        <v>424084.19</v>
      </c>
      <c r="E4091" s="3">
        <f t="shared" si="126"/>
        <v>1.9195243687639431E-3</v>
      </c>
      <c r="F4091" s="3">
        <f t="shared" si="127"/>
        <v>86.077333417825812</v>
      </c>
      <c r="G4091" t="s">
        <v>14480</v>
      </c>
    </row>
    <row r="4092" spans="1:7" x14ac:dyDescent="0.35">
      <c r="A4092" t="s">
        <v>3</v>
      </c>
      <c r="B4092" t="s">
        <v>9</v>
      </c>
      <c r="C4092" t="s">
        <v>2644</v>
      </c>
      <c r="D4092" s="2">
        <v>424074.1</v>
      </c>
      <c r="E4092" s="3">
        <f t="shared" si="126"/>
        <v>1.9194786985849137E-3</v>
      </c>
      <c r="F4092" s="3">
        <f t="shared" si="127"/>
        <v>86.079252896524395</v>
      </c>
      <c r="G4092" t="s">
        <v>14480</v>
      </c>
    </row>
    <row r="4093" spans="1:7" x14ac:dyDescent="0.35">
      <c r="A4093" t="s">
        <v>10</v>
      </c>
      <c r="B4093" t="s">
        <v>40</v>
      </c>
      <c r="C4093" s="6" t="s">
        <v>7408</v>
      </c>
      <c r="D4093" s="2">
        <v>424029.49</v>
      </c>
      <c r="E4093" s="3">
        <f t="shared" si="126"/>
        <v>1.9192767811729711E-3</v>
      </c>
      <c r="F4093" s="3">
        <f t="shared" si="127"/>
        <v>86.081172173305561</v>
      </c>
      <c r="G4093" t="s">
        <v>14473</v>
      </c>
    </row>
    <row r="4094" spans="1:7" x14ac:dyDescent="0.35">
      <c r="A4094" t="s">
        <v>10</v>
      </c>
      <c r="B4094" t="s">
        <v>9</v>
      </c>
      <c r="C4094" t="s">
        <v>8899</v>
      </c>
      <c r="D4094" s="2">
        <v>424004.23</v>
      </c>
      <c r="E4094" s="3">
        <f t="shared" si="126"/>
        <v>1.9191624473055497E-3</v>
      </c>
      <c r="F4094" s="3">
        <f t="shared" si="127"/>
        <v>86.083091335752869</v>
      </c>
      <c r="G4094" t="s">
        <v>14480</v>
      </c>
    </row>
    <row r="4095" spans="1:7" x14ac:dyDescent="0.35">
      <c r="A4095" t="s">
        <v>3</v>
      </c>
      <c r="B4095" t="s">
        <v>8</v>
      </c>
      <c r="C4095" t="s">
        <v>11367</v>
      </c>
      <c r="D4095" s="2">
        <v>423971.51</v>
      </c>
      <c r="E4095" s="3">
        <f t="shared" si="126"/>
        <v>1.9190143473791039E-3</v>
      </c>
      <c r="F4095" s="3">
        <f t="shared" si="127"/>
        <v>86.085010350100248</v>
      </c>
      <c r="G4095" t="s">
        <v>14473</v>
      </c>
    </row>
    <row r="4096" spans="1:7" x14ac:dyDescent="0.35">
      <c r="A4096" t="s">
        <v>10</v>
      </c>
      <c r="B4096" t="s">
        <v>169</v>
      </c>
      <c r="C4096" t="s">
        <v>3644</v>
      </c>
      <c r="D4096" s="2">
        <v>423930.12</v>
      </c>
      <c r="E4096" s="3">
        <f t="shared" si="126"/>
        <v>1.9188270045931745E-3</v>
      </c>
      <c r="F4096" s="3">
        <f t="shared" si="127"/>
        <v>86.086929177104835</v>
      </c>
      <c r="G4096" t="s">
        <v>14473</v>
      </c>
    </row>
    <row r="4097" spans="1:7" x14ac:dyDescent="0.35">
      <c r="A4097" t="s">
        <v>3</v>
      </c>
      <c r="B4097" t="s">
        <v>180</v>
      </c>
      <c r="C4097" t="s">
        <v>3354</v>
      </c>
      <c r="D4097" s="2">
        <v>423884.48</v>
      </c>
      <c r="E4097" s="3">
        <f t="shared" si="126"/>
        <v>1.9186204251114202E-3</v>
      </c>
      <c r="F4097" s="3">
        <f t="shared" si="127"/>
        <v>86.088847797529951</v>
      </c>
      <c r="G4097" t="s">
        <v>14480</v>
      </c>
    </row>
    <row r="4098" spans="1:7" x14ac:dyDescent="0.35">
      <c r="A4098" t="s">
        <v>10</v>
      </c>
      <c r="B4098" t="s">
        <v>8</v>
      </c>
      <c r="C4098" s="8" t="s">
        <v>4771</v>
      </c>
      <c r="D4098" s="2">
        <v>423841.81</v>
      </c>
      <c r="E4098" s="3">
        <f t="shared" si="126"/>
        <v>1.9184272886853368E-3</v>
      </c>
      <c r="F4098" s="3">
        <f t="shared" si="127"/>
        <v>86.090766224818637</v>
      </c>
      <c r="G4098" t="s">
        <v>14480</v>
      </c>
    </row>
    <row r="4099" spans="1:7" x14ac:dyDescent="0.35">
      <c r="A4099" t="s">
        <v>3</v>
      </c>
      <c r="B4099" t="s">
        <v>92</v>
      </c>
      <c r="C4099" t="s">
        <v>1334</v>
      </c>
      <c r="D4099" s="2">
        <v>423815.59</v>
      </c>
      <c r="E4099" s="3">
        <f t="shared" ref="E4099:E4162" si="128">(D4099/$D$29638)*100</f>
        <v>1.9183086095877996E-3</v>
      </c>
      <c r="F4099" s="3">
        <f t="shared" si="127"/>
        <v>86.092684533428226</v>
      </c>
      <c r="G4099" t="s">
        <v>14473</v>
      </c>
    </row>
    <row r="4100" spans="1:7" x14ac:dyDescent="0.35">
      <c r="A4100" t="s">
        <v>10</v>
      </c>
      <c r="B4100" t="s">
        <v>33</v>
      </c>
      <c r="C4100" t="s">
        <v>8266</v>
      </c>
      <c r="D4100" s="2">
        <v>423703.3</v>
      </c>
      <c r="E4100" s="3">
        <f t="shared" si="128"/>
        <v>1.9178003534526945E-3</v>
      </c>
      <c r="F4100" s="3">
        <f t="shared" ref="F4100:F4163" si="129">E4100+F4099</f>
        <v>86.09460233378168</v>
      </c>
      <c r="G4100" t="s">
        <v>14473</v>
      </c>
    </row>
    <row r="4101" spans="1:7" x14ac:dyDescent="0.35">
      <c r="A4101" t="s">
        <v>10</v>
      </c>
      <c r="B4101" t="s">
        <v>9</v>
      </c>
      <c r="C4101" t="s">
        <v>539</v>
      </c>
      <c r="D4101" s="2">
        <v>423689.45</v>
      </c>
      <c r="E4101" s="3">
        <f t="shared" si="128"/>
        <v>1.9177376644557119E-3</v>
      </c>
      <c r="F4101" s="3">
        <f t="shared" si="129"/>
        <v>86.096520071446136</v>
      </c>
      <c r="G4101" t="s">
        <v>14480</v>
      </c>
    </row>
    <row r="4102" spans="1:7" x14ac:dyDescent="0.35">
      <c r="A4102" t="s">
        <v>10</v>
      </c>
      <c r="B4102" t="s">
        <v>9</v>
      </c>
      <c r="C4102" t="s">
        <v>11466</v>
      </c>
      <c r="D4102" s="2">
        <v>423574.97</v>
      </c>
      <c r="E4102" s="3">
        <f t="shared" si="128"/>
        <v>1.9172194957644052E-3</v>
      </c>
      <c r="F4102" s="3">
        <f t="shared" si="129"/>
        <v>86.098437290941902</v>
      </c>
      <c r="G4102" t="s">
        <v>14473</v>
      </c>
    </row>
    <row r="4103" spans="1:7" x14ac:dyDescent="0.35">
      <c r="A4103" t="s">
        <v>10</v>
      </c>
      <c r="B4103" t="s">
        <v>40</v>
      </c>
      <c r="C4103" s="6" t="s">
        <v>5389</v>
      </c>
      <c r="D4103" s="2">
        <v>423187.46</v>
      </c>
      <c r="E4103" s="3">
        <f t="shared" si="128"/>
        <v>1.9154655164704832E-3</v>
      </c>
      <c r="F4103" s="3">
        <f t="shared" si="129"/>
        <v>86.100352756458378</v>
      </c>
      <c r="G4103" t="s">
        <v>14473</v>
      </c>
    </row>
    <row r="4104" spans="1:7" x14ac:dyDescent="0.35">
      <c r="A4104" t="s">
        <v>3</v>
      </c>
      <c r="B4104" t="s">
        <v>36</v>
      </c>
      <c r="C4104" t="s">
        <v>9396</v>
      </c>
      <c r="D4104" s="2">
        <v>423060.14</v>
      </c>
      <c r="E4104" s="3">
        <f t="shared" si="128"/>
        <v>1.9148892303263783E-3</v>
      </c>
      <c r="F4104" s="3">
        <f t="shared" si="129"/>
        <v>86.102267645688698</v>
      </c>
      <c r="G4104" t="s">
        <v>14473</v>
      </c>
    </row>
    <row r="4105" spans="1:7" x14ac:dyDescent="0.35">
      <c r="A4105" t="s">
        <v>3</v>
      </c>
      <c r="B4105" t="s">
        <v>9</v>
      </c>
      <c r="C4105" t="s">
        <v>1770</v>
      </c>
      <c r="D4105" s="2">
        <v>422968.59</v>
      </c>
      <c r="E4105" s="3">
        <f t="shared" si="128"/>
        <v>1.9144748492668994E-3</v>
      </c>
      <c r="F4105" s="3">
        <f t="shared" si="129"/>
        <v>86.10418212053797</v>
      </c>
      <c r="G4105" t="s">
        <v>14480</v>
      </c>
    </row>
    <row r="4106" spans="1:7" x14ac:dyDescent="0.35">
      <c r="A4106" t="s">
        <v>10</v>
      </c>
      <c r="B4106" t="s">
        <v>9</v>
      </c>
      <c r="C4106" t="s">
        <v>13072</v>
      </c>
      <c r="D4106" s="2">
        <v>422800.64000000001</v>
      </c>
      <c r="E4106" s="3">
        <f t="shared" si="128"/>
        <v>1.9137146603107069E-3</v>
      </c>
      <c r="F4106" s="3">
        <f t="shared" si="129"/>
        <v>86.106095835198275</v>
      </c>
      <c r="G4106" t="s">
        <v>14473</v>
      </c>
    </row>
    <row r="4107" spans="1:7" x14ac:dyDescent="0.35">
      <c r="A4107" t="s">
        <v>3</v>
      </c>
      <c r="B4107" t="s">
        <v>99</v>
      </c>
      <c r="C4107" t="s">
        <v>13562</v>
      </c>
      <c r="D4107" s="2">
        <v>422668.17</v>
      </c>
      <c r="E4107" s="3">
        <f t="shared" si="128"/>
        <v>1.913115063817543E-3</v>
      </c>
      <c r="F4107" s="3">
        <f t="shared" si="129"/>
        <v>86.108008950262089</v>
      </c>
      <c r="G4107" t="s">
        <v>14473</v>
      </c>
    </row>
    <row r="4108" spans="1:7" x14ac:dyDescent="0.35">
      <c r="A4108" t="s">
        <v>10</v>
      </c>
      <c r="B4108" t="s">
        <v>139</v>
      </c>
      <c r="C4108" t="s">
        <v>10899</v>
      </c>
      <c r="D4108" s="2">
        <v>422648.54</v>
      </c>
      <c r="E4108" s="3">
        <f t="shared" si="128"/>
        <v>1.9130262129142383E-3</v>
      </c>
      <c r="F4108" s="3">
        <f t="shared" si="129"/>
        <v>86.109921976475007</v>
      </c>
      <c r="G4108" t="s">
        <v>14473</v>
      </c>
    </row>
    <row r="4109" spans="1:7" x14ac:dyDescent="0.35">
      <c r="A4109" t="s">
        <v>10</v>
      </c>
      <c r="B4109" t="s">
        <v>180</v>
      </c>
      <c r="C4109" t="s">
        <v>2074</v>
      </c>
      <c r="D4109" s="2">
        <v>422365.06</v>
      </c>
      <c r="E4109" s="3">
        <f t="shared" si="128"/>
        <v>1.9117431026712999E-3</v>
      </c>
      <c r="F4109" s="3">
        <f t="shared" si="129"/>
        <v>86.111833719577675</v>
      </c>
      <c r="G4109" t="s">
        <v>14480</v>
      </c>
    </row>
    <row r="4110" spans="1:7" x14ac:dyDescent="0.35">
      <c r="A4110" t="s">
        <v>3</v>
      </c>
      <c r="B4110" t="s">
        <v>9</v>
      </c>
      <c r="C4110" t="s">
        <v>13498</v>
      </c>
      <c r="D4110" s="2">
        <v>422344.34</v>
      </c>
      <c r="E4110" s="3">
        <f t="shared" si="128"/>
        <v>1.9116493181213009E-3</v>
      </c>
      <c r="F4110" s="3">
        <f t="shared" si="129"/>
        <v>86.113745368895792</v>
      </c>
      <c r="G4110" t="s">
        <v>14473</v>
      </c>
    </row>
    <row r="4111" spans="1:7" x14ac:dyDescent="0.35">
      <c r="A4111" t="s">
        <v>10</v>
      </c>
      <c r="B4111" t="s">
        <v>8</v>
      </c>
      <c r="C4111" t="s">
        <v>3777</v>
      </c>
      <c r="D4111" s="2">
        <v>422327.61</v>
      </c>
      <c r="E4111" s="3">
        <f t="shared" si="128"/>
        <v>1.9115735934339705E-3</v>
      </c>
      <c r="F4111" s="3">
        <f t="shared" si="129"/>
        <v>86.115656942489224</v>
      </c>
      <c r="G4111" t="s">
        <v>14480</v>
      </c>
    </row>
    <row r="4112" spans="1:7" x14ac:dyDescent="0.35">
      <c r="A4112" t="s">
        <v>10</v>
      </c>
      <c r="B4112" t="s">
        <v>9</v>
      </c>
      <c r="C4112" t="s">
        <v>3167</v>
      </c>
      <c r="D4112" s="2">
        <v>422304.85</v>
      </c>
      <c r="E4112" s="3">
        <f t="shared" si="128"/>
        <v>1.9114705752699757E-3</v>
      </c>
      <c r="F4112" s="3">
        <f t="shared" si="129"/>
        <v>86.11756841306449</v>
      </c>
      <c r="G4112" t="s">
        <v>14473</v>
      </c>
    </row>
    <row r="4113" spans="1:7" x14ac:dyDescent="0.35">
      <c r="A4113" t="s">
        <v>3</v>
      </c>
      <c r="B4113" t="s">
        <v>33</v>
      </c>
      <c r="C4113" t="s">
        <v>1507</v>
      </c>
      <c r="D4113" s="2">
        <v>422091.86</v>
      </c>
      <c r="E4113" s="3">
        <f t="shared" si="128"/>
        <v>1.910506522600851E-3</v>
      </c>
      <c r="F4113" s="3">
        <f t="shared" si="129"/>
        <v>86.119478919587095</v>
      </c>
      <c r="G4113" t="s">
        <v>14473</v>
      </c>
    </row>
    <row r="4114" spans="1:7" x14ac:dyDescent="0.35">
      <c r="A4114" t="s">
        <v>3</v>
      </c>
      <c r="B4114" t="s">
        <v>180</v>
      </c>
      <c r="C4114" t="s">
        <v>2507</v>
      </c>
      <c r="D4114" s="2">
        <v>421957.02</v>
      </c>
      <c r="E4114" s="3">
        <f t="shared" si="128"/>
        <v>1.9098961988208395E-3</v>
      </c>
      <c r="F4114" s="3">
        <f t="shared" si="129"/>
        <v>86.12138881578592</v>
      </c>
      <c r="G4114" t="s">
        <v>14480</v>
      </c>
    </row>
    <row r="4115" spans="1:7" x14ac:dyDescent="0.35">
      <c r="A4115" t="s">
        <v>10</v>
      </c>
      <c r="B4115" t="s">
        <v>9</v>
      </c>
      <c r="C4115" t="s">
        <v>8533</v>
      </c>
      <c r="D4115" s="2">
        <v>421942.53</v>
      </c>
      <c r="E4115" s="3">
        <f t="shared" si="128"/>
        <v>1.9098306130037796E-3</v>
      </c>
      <c r="F4115" s="3">
        <f t="shared" si="129"/>
        <v>86.123298646398922</v>
      </c>
      <c r="G4115" t="s">
        <v>14480</v>
      </c>
    </row>
    <row r="4116" spans="1:7" x14ac:dyDescent="0.35">
      <c r="A4116" t="s">
        <v>3</v>
      </c>
      <c r="B4116" t="s">
        <v>9</v>
      </c>
      <c r="C4116" s="8" t="s">
        <v>835</v>
      </c>
      <c r="D4116" s="2">
        <v>421852.93</v>
      </c>
      <c r="E4116" s="3">
        <f t="shared" si="128"/>
        <v>1.9094250581929732E-3</v>
      </c>
      <c r="F4116" s="3">
        <f t="shared" si="129"/>
        <v>86.125208071457109</v>
      </c>
      <c r="G4116" t="s">
        <v>14480</v>
      </c>
    </row>
    <row r="4117" spans="1:7" x14ac:dyDescent="0.35">
      <c r="A4117" t="s">
        <v>3</v>
      </c>
      <c r="B4117" t="s">
        <v>9</v>
      </c>
      <c r="C4117" t="s">
        <v>5789</v>
      </c>
      <c r="D4117" s="2">
        <v>421812.18</v>
      </c>
      <c r="E4117" s="3">
        <f t="shared" si="128"/>
        <v>1.9092406122271212E-3</v>
      </c>
      <c r="F4117" s="3">
        <f t="shared" si="129"/>
        <v>86.127117312069331</v>
      </c>
      <c r="G4117" t="s">
        <v>14473</v>
      </c>
    </row>
    <row r="4118" spans="1:7" x14ac:dyDescent="0.35">
      <c r="A4118" t="s">
        <v>3</v>
      </c>
      <c r="B4118" t="s">
        <v>9</v>
      </c>
      <c r="C4118" t="s">
        <v>468</v>
      </c>
      <c r="D4118" s="2">
        <v>421616.07</v>
      </c>
      <c r="E4118" s="3">
        <f t="shared" si="128"/>
        <v>1.9083529631875324E-3</v>
      </c>
      <c r="F4118" s="3">
        <f t="shared" si="129"/>
        <v>86.129025665032515</v>
      </c>
      <c r="G4118" t="s">
        <v>14473</v>
      </c>
    </row>
    <row r="4119" spans="1:7" x14ac:dyDescent="0.35">
      <c r="A4119" t="s">
        <v>10</v>
      </c>
      <c r="B4119" t="s">
        <v>9</v>
      </c>
      <c r="C4119" t="s">
        <v>7090</v>
      </c>
      <c r="D4119" s="2">
        <v>421501.19</v>
      </c>
      <c r="E4119" s="3">
        <f t="shared" si="128"/>
        <v>1.9078329839836779E-3</v>
      </c>
      <c r="F4119" s="3">
        <f t="shared" si="129"/>
        <v>86.130933498016503</v>
      </c>
      <c r="G4119" t="s">
        <v>14480</v>
      </c>
    </row>
    <row r="4120" spans="1:7" x14ac:dyDescent="0.35">
      <c r="A4120" t="s">
        <v>10</v>
      </c>
      <c r="B4120" t="s">
        <v>9</v>
      </c>
      <c r="C4120" t="s">
        <v>8271</v>
      </c>
      <c r="D4120" s="2">
        <v>421456.8</v>
      </c>
      <c r="E4120" s="3">
        <f t="shared" si="128"/>
        <v>1.9076320623536366E-3</v>
      </c>
      <c r="F4120" s="3">
        <f t="shared" si="129"/>
        <v>86.132841130078859</v>
      </c>
      <c r="G4120" t="s">
        <v>14480</v>
      </c>
    </row>
    <row r="4121" spans="1:7" x14ac:dyDescent="0.35">
      <c r="A4121" t="s">
        <v>10</v>
      </c>
      <c r="B4121" t="s">
        <v>9</v>
      </c>
      <c r="C4121" t="s">
        <v>7420</v>
      </c>
      <c r="D4121" s="2">
        <v>421352.46</v>
      </c>
      <c r="E4121" s="3">
        <f t="shared" si="128"/>
        <v>1.9071597901554279E-3</v>
      </c>
      <c r="F4121" s="3">
        <f t="shared" si="129"/>
        <v>86.134748289869009</v>
      </c>
      <c r="G4121" t="s">
        <v>14473</v>
      </c>
    </row>
    <row r="4122" spans="1:7" x14ac:dyDescent="0.35">
      <c r="A4122" t="s">
        <v>3</v>
      </c>
      <c r="B4122" t="s">
        <v>9</v>
      </c>
      <c r="C4122" t="s">
        <v>9950</v>
      </c>
      <c r="D4122" s="2">
        <v>421207.95</v>
      </c>
      <c r="E4122" s="3">
        <f t="shared" si="128"/>
        <v>1.9065056972345621E-3</v>
      </c>
      <c r="F4122" s="3">
        <f t="shared" si="129"/>
        <v>86.136654795566244</v>
      </c>
      <c r="G4122" t="s">
        <v>14473</v>
      </c>
    </row>
    <row r="4123" spans="1:7" x14ac:dyDescent="0.35">
      <c r="A4123" t="s">
        <v>10</v>
      </c>
      <c r="B4123" t="s">
        <v>8</v>
      </c>
      <c r="C4123" t="s">
        <v>13589</v>
      </c>
      <c r="D4123" s="2">
        <v>421197.95</v>
      </c>
      <c r="E4123" s="3">
        <f t="shared" si="128"/>
        <v>1.9064604344208563E-3</v>
      </c>
      <c r="F4123" s="3">
        <f t="shared" si="129"/>
        <v>86.138561256000671</v>
      </c>
      <c r="G4123" t="s">
        <v>14473</v>
      </c>
    </row>
    <row r="4124" spans="1:7" x14ac:dyDescent="0.35">
      <c r="A4124" t="s">
        <v>10</v>
      </c>
      <c r="B4124" t="s">
        <v>9</v>
      </c>
      <c r="C4124" t="s">
        <v>5281</v>
      </c>
      <c r="D4124" s="2">
        <v>421145.3</v>
      </c>
      <c r="E4124" s="3">
        <f t="shared" si="128"/>
        <v>1.9062221257066939E-3</v>
      </c>
      <c r="F4124" s="3">
        <f t="shared" si="129"/>
        <v>86.140467478126382</v>
      </c>
      <c r="G4124" t="s">
        <v>14480</v>
      </c>
    </row>
    <row r="4125" spans="1:7" x14ac:dyDescent="0.35">
      <c r="A4125" t="s">
        <v>3</v>
      </c>
      <c r="B4125" t="s">
        <v>9</v>
      </c>
      <c r="C4125" t="s">
        <v>6176</v>
      </c>
      <c r="D4125" s="2">
        <v>421100</v>
      </c>
      <c r="E4125" s="3">
        <f t="shared" si="128"/>
        <v>1.9060170851606056E-3</v>
      </c>
      <c r="F4125" s="3">
        <f t="shared" si="129"/>
        <v>86.142373495211544</v>
      </c>
      <c r="G4125" t="s">
        <v>14473</v>
      </c>
    </row>
    <row r="4126" spans="1:7" x14ac:dyDescent="0.35">
      <c r="A4126" t="s">
        <v>3</v>
      </c>
      <c r="B4126" t="s">
        <v>9</v>
      </c>
      <c r="C4126" t="s">
        <v>13687</v>
      </c>
      <c r="D4126" s="2">
        <v>421000</v>
      </c>
      <c r="E4126" s="3">
        <f t="shared" si="128"/>
        <v>1.9055644570235455E-3</v>
      </c>
      <c r="F4126" s="3">
        <f t="shared" si="129"/>
        <v>86.144279059668563</v>
      </c>
      <c r="G4126" t="s">
        <v>14473</v>
      </c>
    </row>
    <row r="4127" spans="1:7" x14ac:dyDescent="0.35">
      <c r="A4127" t="s">
        <v>3</v>
      </c>
      <c r="B4127" t="s">
        <v>9</v>
      </c>
      <c r="C4127" s="8" t="s">
        <v>13594</v>
      </c>
      <c r="D4127" s="2">
        <v>420732.2</v>
      </c>
      <c r="E4127" s="3">
        <f t="shared" si="128"/>
        <v>1.9043523188724983E-3</v>
      </c>
      <c r="F4127" s="3">
        <f t="shared" si="129"/>
        <v>86.146183411987437</v>
      </c>
      <c r="G4127" t="s">
        <v>14480</v>
      </c>
    </row>
    <row r="4128" spans="1:7" x14ac:dyDescent="0.35">
      <c r="A4128" t="s">
        <v>3</v>
      </c>
      <c r="B4128" t="s">
        <v>6</v>
      </c>
      <c r="C4128" s="7" t="s">
        <v>5345</v>
      </c>
      <c r="D4128" s="2">
        <v>420485.28</v>
      </c>
      <c r="E4128" s="3">
        <f t="shared" si="128"/>
        <v>1.9032346894764694E-3</v>
      </c>
      <c r="F4128" s="3">
        <f t="shared" si="129"/>
        <v>86.148086646676916</v>
      </c>
      <c r="G4128" t="s">
        <v>14480</v>
      </c>
    </row>
    <row r="4129" spans="1:7" x14ac:dyDescent="0.35">
      <c r="A4129" t="s">
        <v>10</v>
      </c>
      <c r="B4129" t="s">
        <v>15</v>
      </c>
      <c r="C4129" t="s">
        <v>61</v>
      </c>
      <c r="D4129" s="2">
        <v>420379.84</v>
      </c>
      <c r="E4129" s="3">
        <f t="shared" si="128"/>
        <v>1.9027574383687531E-3</v>
      </c>
      <c r="F4129" s="3">
        <f t="shared" si="129"/>
        <v>86.149989404115288</v>
      </c>
      <c r="G4129" t="s">
        <v>14473</v>
      </c>
    </row>
    <row r="4130" spans="1:7" x14ac:dyDescent="0.35">
      <c r="A4130" t="s">
        <v>3</v>
      </c>
      <c r="B4130" t="s">
        <v>32</v>
      </c>
      <c r="C4130" t="s">
        <v>5790</v>
      </c>
      <c r="D4130" s="2">
        <v>420301.23</v>
      </c>
      <c r="E4130" s="3">
        <f t="shared" si="128"/>
        <v>1.9024016273902096E-3</v>
      </c>
      <c r="F4130" s="3">
        <f t="shared" si="129"/>
        <v>86.151891805742679</v>
      </c>
      <c r="G4130" t="s">
        <v>14473</v>
      </c>
    </row>
    <row r="4131" spans="1:7" x14ac:dyDescent="0.35">
      <c r="A4131" t="s">
        <v>3</v>
      </c>
      <c r="B4131" t="s">
        <v>9</v>
      </c>
      <c r="C4131" t="s">
        <v>3929</v>
      </c>
      <c r="D4131" s="2">
        <v>420245.18</v>
      </c>
      <c r="E4131" s="3">
        <f t="shared" si="128"/>
        <v>1.9021479293193876E-3</v>
      </c>
      <c r="F4131" s="3">
        <f t="shared" si="129"/>
        <v>86.153793953671993</v>
      </c>
      <c r="G4131" t="s">
        <v>14473</v>
      </c>
    </row>
    <row r="4132" spans="1:7" x14ac:dyDescent="0.35">
      <c r="A4132" t="s">
        <v>10</v>
      </c>
      <c r="B4132" t="s">
        <v>29</v>
      </c>
      <c r="C4132" t="s">
        <v>204</v>
      </c>
      <c r="D4132" s="2">
        <v>420215.89</v>
      </c>
      <c r="E4132" s="3">
        <f t="shared" si="128"/>
        <v>1.9020153545380428E-3</v>
      </c>
      <c r="F4132" s="3">
        <f t="shared" si="129"/>
        <v>86.155695969026524</v>
      </c>
      <c r="G4132" t="s">
        <v>14480</v>
      </c>
    </row>
    <row r="4133" spans="1:7" x14ac:dyDescent="0.35">
      <c r="A4133" t="s">
        <v>10</v>
      </c>
      <c r="B4133" t="s">
        <v>6</v>
      </c>
      <c r="C4133" t="s">
        <v>3620</v>
      </c>
      <c r="D4133" s="2">
        <v>420211.98</v>
      </c>
      <c r="E4133" s="3">
        <f t="shared" si="128"/>
        <v>1.9019976567778835E-3</v>
      </c>
      <c r="F4133" s="3">
        <f t="shared" si="129"/>
        <v>86.157597966683298</v>
      </c>
      <c r="G4133" t="s">
        <v>14473</v>
      </c>
    </row>
    <row r="4134" spans="1:7" x14ac:dyDescent="0.35">
      <c r="A4134" t="s">
        <v>3</v>
      </c>
      <c r="B4134" t="s">
        <v>8</v>
      </c>
      <c r="C4134" t="s">
        <v>8450</v>
      </c>
      <c r="D4134" s="2">
        <v>419993.92</v>
      </c>
      <c r="E4134" s="3">
        <f t="shared" si="128"/>
        <v>1.9010106558622101E-3</v>
      </c>
      <c r="F4134" s="3">
        <f t="shared" si="129"/>
        <v>86.159498977339155</v>
      </c>
      <c r="G4134" t="s">
        <v>14480</v>
      </c>
    </row>
    <row r="4135" spans="1:7" x14ac:dyDescent="0.35">
      <c r="A4135" t="s">
        <v>10</v>
      </c>
      <c r="B4135" t="s">
        <v>16</v>
      </c>
      <c r="C4135" t="s">
        <v>4249</v>
      </c>
      <c r="D4135" s="2">
        <v>419890.36</v>
      </c>
      <c r="E4135" s="3">
        <f t="shared" si="128"/>
        <v>1.9005419141634706E-3</v>
      </c>
      <c r="F4135" s="3">
        <f t="shared" si="129"/>
        <v>86.161399519253322</v>
      </c>
      <c r="G4135" t="s">
        <v>14473</v>
      </c>
    </row>
    <row r="4136" spans="1:7" x14ac:dyDescent="0.35">
      <c r="A4136" t="s">
        <v>10</v>
      </c>
      <c r="B4136" t="s">
        <v>9</v>
      </c>
      <c r="C4136" t="s">
        <v>13047</v>
      </c>
      <c r="D4136" s="2">
        <v>419670</v>
      </c>
      <c r="E4136" s="3">
        <f t="shared" si="128"/>
        <v>1.8995445028006444E-3</v>
      </c>
      <c r="F4136" s="3">
        <f t="shared" si="129"/>
        <v>86.163299063756128</v>
      </c>
      <c r="G4136" t="s">
        <v>14473</v>
      </c>
    </row>
    <row r="4137" spans="1:7" x14ac:dyDescent="0.35">
      <c r="A4137" t="s">
        <v>3</v>
      </c>
      <c r="B4137" t="s">
        <v>478</v>
      </c>
      <c r="C4137" t="s">
        <v>91</v>
      </c>
      <c r="D4137" s="2">
        <v>419507.72</v>
      </c>
      <c r="E4137" s="3">
        <f t="shared" si="128"/>
        <v>1.8988099778598231E-3</v>
      </c>
      <c r="F4137" s="3">
        <f t="shared" si="129"/>
        <v>86.165197873733987</v>
      </c>
      <c r="G4137" t="s">
        <v>14473</v>
      </c>
    </row>
    <row r="4138" spans="1:7" x14ac:dyDescent="0.35">
      <c r="A4138" t="s">
        <v>3</v>
      </c>
      <c r="B4138" t="s">
        <v>6</v>
      </c>
      <c r="C4138" t="s">
        <v>12975</v>
      </c>
      <c r="D4138" s="2">
        <v>419332.83</v>
      </c>
      <c r="E4138" s="3">
        <f t="shared" si="128"/>
        <v>1.8980183765109186E-3</v>
      </c>
      <c r="F4138" s="3">
        <f t="shared" si="129"/>
        <v>86.167095892110495</v>
      </c>
      <c r="G4138" t="s">
        <v>14473</v>
      </c>
    </row>
    <row r="4139" spans="1:7" x14ac:dyDescent="0.35">
      <c r="A4139" t="s">
        <v>10</v>
      </c>
      <c r="B4139" t="s">
        <v>76</v>
      </c>
      <c r="C4139" t="s">
        <v>11530</v>
      </c>
      <c r="D4139" s="2">
        <v>419327.46</v>
      </c>
      <c r="E4139" s="3">
        <f t="shared" si="128"/>
        <v>1.8979940703799584E-3</v>
      </c>
      <c r="F4139" s="3">
        <f t="shared" si="129"/>
        <v>86.168993886180871</v>
      </c>
      <c r="G4139" t="s">
        <v>14473</v>
      </c>
    </row>
    <row r="4140" spans="1:7" x14ac:dyDescent="0.35">
      <c r="A4140" t="s">
        <v>3</v>
      </c>
      <c r="B4140" t="s">
        <v>6</v>
      </c>
      <c r="C4140" t="s">
        <v>7116</v>
      </c>
      <c r="D4140" s="2">
        <v>419157.27</v>
      </c>
      <c r="E4140" s="3">
        <f t="shared" si="128"/>
        <v>1.8972237425534957E-3</v>
      </c>
      <c r="F4140" s="3">
        <f t="shared" si="129"/>
        <v>86.170891109923431</v>
      </c>
      <c r="G4140" t="s">
        <v>14480</v>
      </c>
    </row>
    <row r="4141" spans="1:7" x14ac:dyDescent="0.35">
      <c r="A4141" t="s">
        <v>3</v>
      </c>
      <c r="B4141" t="s">
        <v>9</v>
      </c>
      <c r="C4141" t="s">
        <v>2647</v>
      </c>
      <c r="D4141" s="2">
        <v>419078.73</v>
      </c>
      <c r="E4141" s="3">
        <f t="shared" si="128"/>
        <v>1.8968682484146483E-3</v>
      </c>
      <c r="F4141" s="3">
        <f t="shared" si="129"/>
        <v>86.17278797817184</v>
      </c>
      <c r="G4141" t="s">
        <v>14480</v>
      </c>
    </row>
    <row r="4142" spans="1:7" x14ac:dyDescent="0.35">
      <c r="A4142" t="s">
        <v>3</v>
      </c>
      <c r="B4142" t="s">
        <v>9</v>
      </c>
      <c r="C4142" t="s">
        <v>8266</v>
      </c>
      <c r="D4142" s="2">
        <v>419071.61</v>
      </c>
      <c r="E4142" s="3">
        <f t="shared" si="128"/>
        <v>1.89683602129129E-3</v>
      </c>
      <c r="F4142" s="3">
        <f t="shared" si="129"/>
        <v>86.174684814193128</v>
      </c>
      <c r="G4142" t="s">
        <v>14473</v>
      </c>
    </row>
    <row r="4143" spans="1:7" x14ac:dyDescent="0.35">
      <c r="A4143" t="s">
        <v>10</v>
      </c>
      <c r="B4143" t="s">
        <v>6</v>
      </c>
      <c r="C4143" t="s">
        <v>11659</v>
      </c>
      <c r="D4143" s="2">
        <v>419066.87</v>
      </c>
      <c r="E4143" s="3">
        <f t="shared" si="128"/>
        <v>1.8968145667175931E-3</v>
      </c>
      <c r="F4143" s="3">
        <f t="shared" si="129"/>
        <v>86.176581628759848</v>
      </c>
      <c r="G4143" t="s">
        <v>14473</v>
      </c>
    </row>
    <row r="4144" spans="1:7" x14ac:dyDescent="0.35">
      <c r="A4144" t="s">
        <v>3</v>
      </c>
      <c r="B4144" t="s">
        <v>93</v>
      </c>
      <c r="C4144" t="s">
        <v>9146</v>
      </c>
      <c r="D4144" s="2">
        <v>419020.46</v>
      </c>
      <c r="E4144" s="3">
        <f t="shared" si="128"/>
        <v>1.8966045019991834E-3</v>
      </c>
      <c r="F4144" s="3">
        <f t="shared" si="129"/>
        <v>86.178478233261842</v>
      </c>
      <c r="G4144" t="s">
        <v>14473</v>
      </c>
    </row>
    <row r="4145" spans="1:7" x14ac:dyDescent="0.35">
      <c r="A4145" t="s">
        <v>3</v>
      </c>
      <c r="B4145" t="s">
        <v>35</v>
      </c>
      <c r="C4145" t="s">
        <v>4044</v>
      </c>
      <c r="D4145" s="2">
        <v>419001.32</v>
      </c>
      <c r="E4145" s="3">
        <f t="shared" si="128"/>
        <v>1.8965178689737501E-3</v>
      </c>
      <c r="F4145" s="3">
        <f t="shared" si="129"/>
        <v>86.180374751130813</v>
      </c>
      <c r="G4145" t="s">
        <v>14473</v>
      </c>
    </row>
    <row r="4146" spans="1:7" x14ac:dyDescent="0.35">
      <c r="A4146" t="s">
        <v>3</v>
      </c>
      <c r="B4146" t="s">
        <v>6</v>
      </c>
      <c r="C4146" t="s">
        <v>5447</v>
      </c>
      <c r="D4146" s="2">
        <v>418998.58</v>
      </c>
      <c r="E4146" s="3">
        <f t="shared" si="128"/>
        <v>1.8965054669627948E-3</v>
      </c>
      <c r="F4146" s="3">
        <f t="shared" si="129"/>
        <v>86.182271256597772</v>
      </c>
      <c r="G4146" t="s">
        <v>14480</v>
      </c>
    </row>
    <row r="4147" spans="1:7" x14ac:dyDescent="0.35">
      <c r="A4147" t="s">
        <v>3</v>
      </c>
      <c r="B4147" t="s">
        <v>6</v>
      </c>
      <c r="C4147" s="8" t="s">
        <v>698</v>
      </c>
      <c r="D4147" s="2">
        <v>418918.43</v>
      </c>
      <c r="E4147" s="3">
        <f t="shared" si="128"/>
        <v>1.8961426855109409E-3</v>
      </c>
      <c r="F4147" s="3">
        <f t="shared" si="129"/>
        <v>86.184167399283282</v>
      </c>
      <c r="G4147" t="s">
        <v>14480</v>
      </c>
    </row>
    <row r="4148" spans="1:7" x14ac:dyDescent="0.35">
      <c r="A4148" t="s">
        <v>10</v>
      </c>
      <c r="B4148" t="s">
        <v>6</v>
      </c>
      <c r="C4148" t="s">
        <v>2017</v>
      </c>
      <c r="D4148" s="2">
        <v>418916.43</v>
      </c>
      <c r="E4148" s="3">
        <f t="shared" si="128"/>
        <v>1.8961336329481999E-3</v>
      </c>
      <c r="F4148" s="3">
        <f t="shared" si="129"/>
        <v>86.186063532916236</v>
      </c>
      <c r="G4148" t="s">
        <v>14473</v>
      </c>
    </row>
    <row r="4149" spans="1:7" x14ac:dyDescent="0.35">
      <c r="A4149" t="s">
        <v>3</v>
      </c>
      <c r="B4149" t="s">
        <v>45</v>
      </c>
      <c r="C4149" t="s">
        <v>9476</v>
      </c>
      <c r="D4149" s="2">
        <v>418867.91</v>
      </c>
      <c r="E4149" s="3">
        <f t="shared" si="128"/>
        <v>1.8959140177760979E-3</v>
      </c>
      <c r="F4149" s="3">
        <f t="shared" si="129"/>
        <v>86.187959446934016</v>
      </c>
      <c r="G4149" t="s">
        <v>14473</v>
      </c>
    </row>
    <row r="4150" spans="1:7" x14ac:dyDescent="0.35">
      <c r="A4150" t="s">
        <v>10</v>
      </c>
      <c r="B4150" t="s">
        <v>33</v>
      </c>
      <c r="C4150" t="s">
        <v>5097</v>
      </c>
      <c r="D4150" s="2">
        <v>418581.59</v>
      </c>
      <c r="E4150" s="3">
        <f t="shared" si="128"/>
        <v>1.8946180528940674E-3</v>
      </c>
      <c r="F4150" s="3">
        <f t="shared" si="129"/>
        <v>86.189854064986903</v>
      </c>
      <c r="G4150" t="s">
        <v>14473</v>
      </c>
    </row>
    <row r="4151" spans="1:7" x14ac:dyDescent="0.35">
      <c r="A4151" t="s">
        <v>10</v>
      </c>
      <c r="B4151" t="s">
        <v>8</v>
      </c>
      <c r="C4151" t="s">
        <v>8598</v>
      </c>
      <c r="D4151" s="2">
        <v>418566.26</v>
      </c>
      <c r="E4151" s="3">
        <f t="shared" si="128"/>
        <v>1.8945486650006559E-3</v>
      </c>
      <c r="F4151" s="3">
        <f t="shared" si="129"/>
        <v>86.19174861365191</v>
      </c>
      <c r="G4151" t="s">
        <v>14473</v>
      </c>
    </row>
    <row r="4152" spans="1:7" x14ac:dyDescent="0.35">
      <c r="A4152" t="s">
        <v>3</v>
      </c>
      <c r="B4152" t="s">
        <v>13</v>
      </c>
      <c r="C4152" t="s">
        <v>181</v>
      </c>
      <c r="D4152" s="2">
        <v>418377.06</v>
      </c>
      <c r="E4152" s="3">
        <f t="shared" si="128"/>
        <v>1.8936922925653383E-3</v>
      </c>
      <c r="F4152" s="3">
        <f t="shared" si="129"/>
        <v>86.193642305944479</v>
      </c>
      <c r="G4152" t="s">
        <v>14480</v>
      </c>
    </row>
    <row r="4153" spans="1:7" x14ac:dyDescent="0.35">
      <c r="A4153" t="s">
        <v>10</v>
      </c>
      <c r="B4153" t="s">
        <v>9</v>
      </c>
      <c r="C4153" t="s">
        <v>7127</v>
      </c>
      <c r="D4153" s="2">
        <v>418291.14</v>
      </c>
      <c r="E4153" s="3">
        <f t="shared" si="128"/>
        <v>1.893303394469976E-3</v>
      </c>
      <c r="F4153" s="3">
        <f t="shared" si="129"/>
        <v>86.195535609338947</v>
      </c>
      <c r="G4153" t="s">
        <v>14480</v>
      </c>
    </row>
    <row r="4154" spans="1:7" x14ac:dyDescent="0.35">
      <c r="A4154" t="s">
        <v>3</v>
      </c>
      <c r="B4154" t="s">
        <v>6</v>
      </c>
      <c r="C4154" t="s">
        <v>2625</v>
      </c>
      <c r="D4154" s="2">
        <v>418227.82</v>
      </c>
      <c r="E4154" s="3">
        <f t="shared" si="128"/>
        <v>1.8930167903335896E-3</v>
      </c>
      <c r="F4154" s="3">
        <f t="shared" si="129"/>
        <v>86.19742862612928</v>
      </c>
      <c r="G4154" t="s">
        <v>14480</v>
      </c>
    </row>
    <row r="4155" spans="1:7" x14ac:dyDescent="0.35">
      <c r="A4155" t="s">
        <v>10</v>
      </c>
      <c r="B4155" t="s">
        <v>8</v>
      </c>
      <c r="C4155" t="s">
        <v>1203</v>
      </c>
      <c r="D4155" s="2">
        <v>418037.79</v>
      </c>
      <c r="E4155" s="3">
        <f t="shared" si="128"/>
        <v>1.8921566610847337E-3</v>
      </c>
      <c r="F4155" s="3">
        <f t="shared" si="129"/>
        <v>86.199320782790366</v>
      </c>
      <c r="G4155" t="s">
        <v>14473</v>
      </c>
    </row>
    <row r="4156" spans="1:7" x14ac:dyDescent="0.35">
      <c r="A4156" t="s">
        <v>10</v>
      </c>
      <c r="B4156" t="s">
        <v>28</v>
      </c>
      <c r="C4156" t="s">
        <v>12325</v>
      </c>
      <c r="D4156" s="2">
        <v>417990.37</v>
      </c>
      <c r="E4156" s="3">
        <f t="shared" si="128"/>
        <v>1.8919420248221398E-3</v>
      </c>
      <c r="F4156" s="3">
        <f t="shared" si="129"/>
        <v>86.201212724815193</v>
      </c>
      <c r="G4156" t="s">
        <v>14480</v>
      </c>
    </row>
    <row r="4157" spans="1:7" x14ac:dyDescent="0.35">
      <c r="A4157" t="s">
        <v>10</v>
      </c>
      <c r="B4157" t="s">
        <v>9</v>
      </c>
      <c r="C4157" t="s">
        <v>4505</v>
      </c>
      <c r="D4157" s="2">
        <v>417840.02</v>
      </c>
      <c r="E4157" s="3">
        <f t="shared" si="128"/>
        <v>1.8912614984180698E-3</v>
      </c>
      <c r="F4157" s="3">
        <f t="shared" si="129"/>
        <v>86.203103986313607</v>
      </c>
      <c r="G4157" t="s">
        <v>14480</v>
      </c>
    </row>
    <row r="4158" spans="1:7" x14ac:dyDescent="0.35">
      <c r="A4158" t="s">
        <v>10</v>
      </c>
      <c r="B4158" t="s">
        <v>29</v>
      </c>
      <c r="C4158" t="s">
        <v>10119</v>
      </c>
      <c r="D4158" s="2">
        <v>417786</v>
      </c>
      <c r="E4158" s="3">
        <f t="shared" si="128"/>
        <v>1.8910169886984299E-3</v>
      </c>
      <c r="F4158" s="3">
        <f t="shared" si="129"/>
        <v>86.204995003302301</v>
      </c>
      <c r="G4158" t="s">
        <v>14473</v>
      </c>
    </row>
    <row r="4159" spans="1:7" x14ac:dyDescent="0.35">
      <c r="A4159" t="s">
        <v>10</v>
      </c>
      <c r="B4159" t="s">
        <v>9</v>
      </c>
      <c r="C4159" t="s">
        <v>12590</v>
      </c>
      <c r="D4159" s="2">
        <v>417690.46</v>
      </c>
      <c r="E4159" s="3">
        <f t="shared" si="128"/>
        <v>1.8905845477762825E-3</v>
      </c>
      <c r="F4159" s="3">
        <f t="shared" si="129"/>
        <v>86.206885587850081</v>
      </c>
      <c r="G4159" t="s">
        <v>14473</v>
      </c>
    </row>
    <row r="4160" spans="1:7" x14ac:dyDescent="0.35">
      <c r="A4160" t="s">
        <v>10</v>
      </c>
      <c r="B4160" t="s">
        <v>9</v>
      </c>
      <c r="C4160" t="s">
        <v>3034</v>
      </c>
      <c r="D4160" s="2">
        <v>417597.15</v>
      </c>
      <c r="E4160" s="3">
        <f t="shared" si="128"/>
        <v>1.8901622004615919E-3</v>
      </c>
      <c r="F4160" s="3">
        <f t="shared" si="129"/>
        <v>86.208775750050549</v>
      </c>
      <c r="G4160" t="s">
        <v>14473</v>
      </c>
    </row>
    <row r="4161" spans="1:7" x14ac:dyDescent="0.35">
      <c r="A4161" t="s">
        <v>10</v>
      </c>
      <c r="B4161" t="s">
        <v>9</v>
      </c>
      <c r="C4161" t="s">
        <v>11532</v>
      </c>
      <c r="D4161" s="2">
        <v>417535.7</v>
      </c>
      <c r="E4161" s="3">
        <f t="shared" si="128"/>
        <v>1.8898840604713682E-3</v>
      </c>
      <c r="F4161" s="3">
        <f t="shared" si="129"/>
        <v>86.210665634111024</v>
      </c>
      <c r="G4161" t="s">
        <v>14473</v>
      </c>
    </row>
    <row r="4162" spans="1:7" x14ac:dyDescent="0.35">
      <c r="A4162" t="s">
        <v>10</v>
      </c>
      <c r="B4162" t="s">
        <v>8</v>
      </c>
      <c r="C4162" t="s">
        <v>3929</v>
      </c>
      <c r="D4162" s="2">
        <v>417501.46</v>
      </c>
      <c r="E4162" s="3">
        <f t="shared" si="128"/>
        <v>1.8897290805972387E-3</v>
      </c>
      <c r="F4162" s="3">
        <f t="shared" si="129"/>
        <v>86.212555363191626</v>
      </c>
      <c r="G4162" t="s">
        <v>14473</v>
      </c>
    </row>
    <row r="4163" spans="1:7" x14ac:dyDescent="0.35">
      <c r="A4163" t="s">
        <v>3</v>
      </c>
      <c r="B4163" t="s">
        <v>8</v>
      </c>
      <c r="C4163" t="s">
        <v>1222</v>
      </c>
      <c r="D4163" s="2">
        <v>417487.06</v>
      </c>
      <c r="E4163" s="3">
        <f t="shared" ref="E4163:E4226" si="130">(D4163/$D$29638)*100</f>
        <v>1.8896639021455022E-3</v>
      </c>
      <c r="F4163" s="3">
        <f t="shared" si="129"/>
        <v>86.214445027093774</v>
      </c>
      <c r="G4163" t="s">
        <v>14473</v>
      </c>
    </row>
    <row r="4164" spans="1:7" x14ac:dyDescent="0.35">
      <c r="A4164" t="s">
        <v>3</v>
      </c>
      <c r="B4164" t="s">
        <v>8</v>
      </c>
      <c r="C4164" t="s">
        <v>1576</v>
      </c>
      <c r="D4164" s="2">
        <v>417424.52</v>
      </c>
      <c r="E4164" s="3">
        <f t="shared" si="130"/>
        <v>1.8893808285085846E-3</v>
      </c>
      <c r="F4164" s="3">
        <f t="shared" ref="F4164:F4227" si="131">E4164+F4163</f>
        <v>86.21633440792229</v>
      </c>
      <c r="G4164" t="s">
        <v>14473</v>
      </c>
    </row>
    <row r="4165" spans="1:7" x14ac:dyDescent="0.35">
      <c r="A4165" t="s">
        <v>3</v>
      </c>
      <c r="B4165" t="s">
        <v>9</v>
      </c>
      <c r="C4165" t="s">
        <v>14320</v>
      </c>
      <c r="D4165" s="2">
        <v>417419.68</v>
      </c>
      <c r="E4165" s="3">
        <f t="shared" si="130"/>
        <v>1.8893589213067508E-3</v>
      </c>
      <c r="F4165" s="3">
        <f t="shared" si="131"/>
        <v>86.218223766843593</v>
      </c>
      <c r="G4165" t="s">
        <v>14480</v>
      </c>
    </row>
    <row r="4166" spans="1:7" x14ac:dyDescent="0.35">
      <c r="A4166" t="s">
        <v>3</v>
      </c>
      <c r="B4166" t="s">
        <v>1365</v>
      </c>
      <c r="C4166" t="s">
        <v>6818</v>
      </c>
      <c r="D4166" s="2">
        <v>417336.68</v>
      </c>
      <c r="E4166" s="3">
        <f t="shared" si="130"/>
        <v>1.8889832399529907E-3</v>
      </c>
      <c r="F4166" s="3">
        <f t="shared" si="131"/>
        <v>86.220112750083544</v>
      </c>
      <c r="G4166" t="s">
        <v>14473</v>
      </c>
    </row>
    <row r="4167" spans="1:7" x14ac:dyDescent="0.35">
      <c r="A4167" t="s">
        <v>3</v>
      </c>
      <c r="B4167" t="s">
        <v>9</v>
      </c>
      <c r="C4167" t="s">
        <v>9453</v>
      </c>
      <c r="D4167" s="2">
        <v>417027.22</v>
      </c>
      <c r="E4167" s="3">
        <f t="shared" si="130"/>
        <v>1.8875825369200443E-3</v>
      </c>
      <c r="F4167" s="3">
        <f t="shared" si="131"/>
        <v>86.222000332620468</v>
      </c>
      <c r="G4167" t="s">
        <v>14473</v>
      </c>
    </row>
    <row r="4168" spans="1:7" x14ac:dyDescent="0.35">
      <c r="A4168" t="s">
        <v>3</v>
      </c>
      <c r="B4168" t="s">
        <v>9</v>
      </c>
      <c r="C4168" t="s">
        <v>2034</v>
      </c>
      <c r="D4168" s="2">
        <v>416844.44</v>
      </c>
      <c r="E4168" s="3">
        <f t="shared" si="130"/>
        <v>1.8867552232111257E-3</v>
      </c>
      <c r="F4168" s="3">
        <f t="shared" si="131"/>
        <v>86.223887087843679</v>
      </c>
      <c r="G4168" t="s">
        <v>14480</v>
      </c>
    </row>
    <row r="4169" spans="1:7" x14ac:dyDescent="0.35">
      <c r="A4169" t="s">
        <v>10</v>
      </c>
      <c r="B4169" t="s">
        <v>9</v>
      </c>
      <c r="C4169" t="s">
        <v>5252</v>
      </c>
      <c r="D4169" s="2">
        <v>416709.62</v>
      </c>
      <c r="E4169" s="3">
        <f t="shared" si="130"/>
        <v>1.8861449899567411E-3</v>
      </c>
      <c r="F4169" s="3">
        <f t="shared" si="131"/>
        <v>86.225773232833632</v>
      </c>
      <c r="G4169" t="s">
        <v>14473</v>
      </c>
    </row>
    <row r="4170" spans="1:7" x14ac:dyDescent="0.35">
      <c r="A4170" t="s">
        <v>3</v>
      </c>
      <c r="B4170" t="s">
        <v>22</v>
      </c>
      <c r="C4170" t="s">
        <v>9218</v>
      </c>
      <c r="D4170" s="2">
        <v>416460.3</v>
      </c>
      <c r="E4170" s="3">
        <f t="shared" si="130"/>
        <v>1.8850164974854224E-3</v>
      </c>
      <c r="F4170" s="3">
        <f t="shared" si="131"/>
        <v>86.227658249331114</v>
      </c>
      <c r="G4170" t="s">
        <v>14480</v>
      </c>
    </row>
    <row r="4171" spans="1:7" x14ac:dyDescent="0.35">
      <c r="A4171" t="s">
        <v>3</v>
      </c>
      <c r="B4171" t="s">
        <v>6</v>
      </c>
      <c r="C4171" t="s">
        <v>595</v>
      </c>
      <c r="D4171" s="2">
        <v>416306.46</v>
      </c>
      <c r="E4171" s="3">
        <f t="shared" si="130"/>
        <v>1.8843201743593693E-3</v>
      </c>
      <c r="F4171" s="3">
        <f t="shared" si="131"/>
        <v>86.229542569505469</v>
      </c>
      <c r="G4171" t="s">
        <v>14473</v>
      </c>
    </row>
    <row r="4172" spans="1:7" x14ac:dyDescent="0.35">
      <c r="A4172" t="s">
        <v>3</v>
      </c>
      <c r="B4172" t="s">
        <v>9</v>
      </c>
      <c r="C4172" s="8" t="s">
        <v>3283</v>
      </c>
      <c r="D4172" s="2">
        <v>416299.53</v>
      </c>
      <c r="E4172" s="3">
        <f t="shared" si="130"/>
        <v>1.8842888072294708E-3</v>
      </c>
      <c r="F4172" s="3">
        <f t="shared" si="131"/>
        <v>86.231426858312702</v>
      </c>
      <c r="G4172" t="s">
        <v>14480</v>
      </c>
    </row>
    <row r="4173" spans="1:7" x14ac:dyDescent="0.35">
      <c r="A4173" t="s">
        <v>10</v>
      </c>
      <c r="B4173" t="s">
        <v>9</v>
      </c>
      <c r="C4173" t="s">
        <v>9150</v>
      </c>
      <c r="D4173" s="2">
        <v>416272.97</v>
      </c>
      <c r="E4173" s="3">
        <f t="shared" si="130"/>
        <v>1.8841685891962674E-3</v>
      </c>
      <c r="F4173" s="3">
        <f t="shared" si="131"/>
        <v>86.233311026901902</v>
      </c>
      <c r="G4173" t="s">
        <v>14480</v>
      </c>
    </row>
    <row r="4174" spans="1:7" x14ac:dyDescent="0.35">
      <c r="A4174" t="s">
        <v>10</v>
      </c>
      <c r="B4174" t="s">
        <v>33</v>
      </c>
      <c r="C4174" s="13" t="s">
        <v>1094</v>
      </c>
      <c r="D4174" s="2">
        <v>416224.25</v>
      </c>
      <c r="E4174" s="3">
        <f t="shared" si="130"/>
        <v>1.8839480687678919E-3</v>
      </c>
      <c r="F4174" s="3">
        <f t="shared" si="131"/>
        <v>86.235194974970668</v>
      </c>
      <c r="G4174" t="s">
        <v>14480</v>
      </c>
    </row>
    <row r="4175" spans="1:7" x14ac:dyDescent="0.35">
      <c r="A4175" t="s">
        <v>3</v>
      </c>
      <c r="B4175" t="s">
        <v>9</v>
      </c>
      <c r="C4175" t="s">
        <v>456</v>
      </c>
      <c r="D4175" s="2">
        <v>416142.57</v>
      </c>
      <c r="E4175" s="3">
        <f t="shared" si="130"/>
        <v>1.883578362105541E-3</v>
      </c>
      <c r="F4175" s="3">
        <f t="shared" si="131"/>
        <v>86.237078553332779</v>
      </c>
      <c r="G4175" t="s">
        <v>14473</v>
      </c>
    </row>
    <row r="4176" spans="1:7" x14ac:dyDescent="0.35">
      <c r="A4176" t="s">
        <v>3</v>
      </c>
      <c r="B4176" t="s">
        <v>6</v>
      </c>
      <c r="C4176" t="s">
        <v>5758</v>
      </c>
      <c r="D4176" s="2">
        <v>416048.31</v>
      </c>
      <c r="E4176" s="3">
        <f t="shared" si="130"/>
        <v>1.883151714823548E-3</v>
      </c>
      <c r="F4176" s="3">
        <f t="shared" si="131"/>
        <v>86.238961705047601</v>
      </c>
      <c r="G4176" t="s">
        <v>14480</v>
      </c>
    </row>
    <row r="4177" spans="1:7" x14ac:dyDescent="0.35">
      <c r="A4177" t="s">
        <v>3</v>
      </c>
      <c r="B4177" t="s">
        <v>8</v>
      </c>
      <c r="C4177" t="s">
        <v>12017</v>
      </c>
      <c r="D4177" s="2">
        <v>415955.15</v>
      </c>
      <c r="E4177" s="3">
        <f t="shared" si="130"/>
        <v>1.8827300464510626E-3</v>
      </c>
      <c r="F4177" s="3">
        <f t="shared" si="131"/>
        <v>86.240844435094047</v>
      </c>
      <c r="G4177" t="s">
        <v>14480</v>
      </c>
    </row>
    <row r="4178" spans="1:7" x14ac:dyDescent="0.35">
      <c r="A4178" t="s">
        <v>10</v>
      </c>
      <c r="B4178" t="s">
        <v>18</v>
      </c>
      <c r="C4178" t="s">
        <v>11871</v>
      </c>
      <c r="D4178" s="2">
        <v>415836.8</v>
      </c>
      <c r="E4178" s="3">
        <f t="shared" si="130"/>
        <v>1.8821943610508518E-3</v>
      </c>
      <c r="F4178" s="3">
        <f t="shared" si="131"/>
        <v>86.242726629455092</v>
      </c>
      <c r="G4178" t="s">
        <v>14473</v>
      </c>
    </row>
    <row r="4179" spans="1:7" x14ac:dyDescent="0.35">
      <c r="A4179" t="s">
        <v>10</v>
      </c>
      <c r="B4179" t="s">
        <v>1415</v>
      </c>
      <c r="C4179" t="s">
        <v>3294</v>
      </c>
      <c r="D4179" s="2">
        <v>415605.48</v>
      </c>
      <c r="E4179" s="3">
        <f t="shared" si="130"/>
        <v>1.8811473416442041E-3</v>
      </c>
      <c r="F4179" s="3">
        <f t="shared" si="131"/>
        <v>86.244607776796741</v>
      </c>
      <c r="G4179" t="s">
        <v>14473</v>
      </c>
    </row>
    <row r="4180" spans="1:7" x14ac:dyDescent="0.35">
      <c r="A4180" t="s">
        <v>10</v>
      </c>
      <c r="B4180" t="s">
        <v>406</v>
      </c>
      <c r="C4180" t="s">
        <v>9209</v>
      </c>
      <c r="D4180" s="2">
        <v>415562.04</v>
      </c>
      <c r="E4180" s="3">
        <f t="shared" si="130"/>
        <v>1.8809507199814652E-3</v>
      </c>
      <c r="F4180" s="3">
        <f t="shared" si="131"/>
        <v>86.24648872751672</v>
      </c>
      <c r="G4180" t="s">
        <v>14473</v>
      </c>
    </row>
    <row r="4181" spans="1:7" x14ac:dyDescent="0.35">
      <c r="A4181" t="s">
        <v>10</v>
      </c>
      <c r="B4181" t="s">
        <v>9</v>
      </c>
      <c r="C4181" t="s">
        <v>5259</v>
      </c>
      <c r="D4181" s="2">
        <v>415519.78</v>
      </c>
      <c r="E4181" s="3">
        <f t="shared" si="130"/>
        <v>1.880759439330744E-3</v>
      </c>
      <c r="F4181" s="3">
        <f t="shared" si="131"/>
        <v>86.248369486956051</v>
      </c>
      <c r="G4181" t="s">
        <v>14480</v>
      </c>
    </row>
    <row r="4182" spans="1:7" x14ac:dyDescent="0.35">
      <c r="A4182" t="s">
        <v>3</v>
      </c>
      <c r="B4182" t="s">
        <v>37</v>
      </c>
      <c r="C4182" t="s">
        <v>131</v>
      </c>
      <c r="D4182" s="2">
        <v>415353.12</v>
      </c>
      <c r="E4182" s="3">
        <f t="shared" si="130"/>
        <v>1.8800050892775189E-3</v>
      </c>
      <c r="F4182" s="3">
        <f t="shared" si="131"/>
        <v>86.250249492045327</v>
      </c>
      <c r="G4182" t="s">
        <v>14473</v>
      </c>
    </row>
    <row r="4183" spans="1:7" x14ac:dyDescent="0.35">
      <c r="A4183" t="s">
        <v>10</v>
      </c>
      <c r="B4183" t="s">
        <v>13</v>
      </c>
      <c r="C4183" s="13" t="s">
        <v>1630</v>
      </c>
      <c r="D4183" s="2">
        <v>415090.57</v>
      </c>
      <c r="E4183" s="3">
        <f t="shared" si="130"/>
        <v>1.8788167141036674E-3</v>
      </c>
      <c r="F4183" s="3">
        <f t="shared" si="131"/>
        <v>86.252128308759424</v>
      </c>
      <c r="G4183" t="s">
        <v>14480</v>
      </c>
    </row>
    <row r="4184" spans="1:7" x14ac:dyDescent="0.35">
      <c r="A4184" t="s">
        <v>10</v>
      </c>
      <c r="B4184" t="s">
        <v>76</v>
      </c>
      <c r="C4184" t="s">
        <v>8627</v>
      </c>
      <c r="D4184" s="2">
        <v>414885.04</v>
      </c>
      <c r="E4184" s="3">
        <f t="shared" si="130"/>
        <v>1.8778864274935675E-3</v>
      </c>
      <c r="F4184" s="3">
        <f t="shared" si="131"/>
        <v>86.254006195186918</v>
      </c>
      <c r="G4184" t="s">
        <v>14473</v>
      </c>
    </row>
    <row r="4185" spans="1:7" x14ac:dyDescent="0.35">
      <c r="A4185" t="s">
        <v>3</v>
      </c>
      <c r="B4185" t="s">
        <v>9</v>
      </c>
      <c r="C4185" t="s">
        <v>7105</v>
      </c>
      <c r="D4185" s="2">
        <v>414648.18</v>
      </c>
      <c r="E4185" s="3">
        <f t="shared" si="130"/>
        <v>1.8768143324881267E-3</v>
      </c>
      <c r="F4185" s="3">
        <f t="shared" si="131"/>
        <v>86.255883009519408</v>
      </c>
      <c r="G4185" t="s">
        <v>14473</v>
      </c>
    </row>
    <row r="4186" spans="1:7" x14ac:dyDescent="0.35">
      <c r="A4186" t="s">
        <v>10</v>
      </c>
      <c r="B4186" t="s">
        <v>6</v>
      </c>
      <c r="C4186" t="s">
        <v>3906</v>
      </c>
      <c r="D4186" s="2">
        <v>414641.58</v>
      </c>
      <c r="E4186" s="3">
        <f t="shared" si="130"/>
        <v>1.8767844590310808E-3</v>
      </c>
      <c r="F4186" s="3">
        <f t="shared" si="131"/>
        <v>86.257759793978437</v>
      </c>
      <c r="G4186" t="s">
        <v>14473</v>
      </c>
    </row>
    <row r="4187" spans="1:7" x14ac:dyDescent="0.35">
      <c r="A4187" t="s">
        <v>10</v>
      </c>
      <c r="B4187" t="s">
        <v>16</v>
      </c>
      <c r="C4187" t="s">
        <v>2834</v>
      </c>
      <c r="D4187" s="2">
        <v>414626.29</v>
      </c>
      <c r="E4187" s="3">
        <f t="shared" si="130"/>
        <v>1.8767152521889242E-3</v>
      </c>
      <c r="F4187" s="3">
        <f t="shared" si="131"/>
        <v>86.259636509230631</v>
      </c>
      <c r="G4187" t="s">
        <v>14473</v>
      </c>
    </row>
    <row r="4188" spans="1:7" x14ac:dyDescent="0.35">
      <c r="A4188" t="s">
        <v>10</v>
      </c>
      <c r="B4188" t="s">
        <v>9</v>
      </c>
      <c r="C4188" t="s">
        <v>8017</v>
      </c>
      <c r="D4188" s="2">
        <v>414521.59999999998</v>
      </c>
      <c r="E4188" s="3">
        <f t="shared" si="130"/>
        <v>1.8762413957922359E-3</v>
      </c>
      <c r="F4188" s="3">
        <f t="shared" si="131"/>
        <v>86.261512750626423</v>
      </c>
      <c r="G4188" t="s">
        <v>14480</v>
      </c>
    </row>
    <row r="4189" spans="1:7" x14ac:dyDescent="0.35">
      <c r="A4189" t="s">
        <v>3</v>
      </c>
      <c r="B4189" t="s">
        <v>20</v>
      </c>
      <c r="C4189" t="s">
        <v>7034</v>
      </c>
      <c r="D4189" s="2">
        <v>414412</v>
      </c>
      <c r="E4189" s="3">
        <f t="shared" si="130"/>
        <v>1.8757453153540177E-3</v>
      </c>
      <c r="F4189" s="3">
        <f t="shared" si="131"/>
        <v>86.263388495941783</v>
      </c>
      <c r="G4189" t="s">
        <v>14473</v>
      </c>
    </row>
    <row r="4190" spans="1:7" x14ac:dyDescent="0.35">
      <c r="A4190" t="s">
        <v>10</v>
      </c>
      <c r="B4190" t="s">
        <v>8</v>
      </c>
      <c r="C4190" t="s">
        <v>12017</v>
      </c>
      <c r="D4190" s="2">
        <v>414245.92</v>
      </c>
      <c r="E4190" s="3">
        <f t="shared" si="130"/>
        <v>1.8749935905439882E-3</v>
      </c>
      <c r="F4190" s="3">
        <f t="shared" si="131"/>
        <v>86.26526348953233</v>
      </c>
      <c r="G4190" t="s">
        <v>14480</v>
      </c>
    </row>
    <row r="4191" spans="1:7" x14ac:dyDescent="0.35">
      <c r="A4191" t="s">
        <v>3</v>
      </c>
      <c r="B4191" t="s">
        <v>13</v>
      </c>
      <c r="C4191" t="s">
        <v>10901</v>
      </c>
      <c r="D4191" s="2">
        <v>414235.38</v>
      </c>
      <c r="E4191" s="3">
        <f t="shared" si="130"/>
        <v>1.8749458835383421E-3</v>
      </c>
      <c r="F4191" s="3">
        <f t="shared" si="131"/>
        <v>86.267138435415873</v>
      </c>
      <c r="G4191" t="s">
        <v>14480</v>
      </c>
    </row>
    <row r="4192" spans="1:7" x14ac:dyDescent="0.35">
      <c r="A4192" t="s">
        <v>10</v>
      </c>
      <c r="B4192" t="s">
        <v>6</v>
      </c>
      <c r="C4192" t="s">
        <v>220</v>
      </c>
      <c r="D4192" s="2">
        <v>414176.86</v>
      </c>
      <c r="E4192" s="3">
        <f t="shared" si="130"/>
        <v>1.8746810055525343E-3</v>
      </c>
      <c r="F4192" s="3">
        <f t="shared" si="131"/>
        <v>86.269013116421419</v>
      </c>
      <c r="G4192" t="s">
        <v>14480</v>
      </c>
    </row>
    <row r="4193" spans="1:7" x14ac:dyDescent="0.35">
      <c r="A4193" t="s">
        <v>3</v>
      </c>
      <c r="B4193" t="s">
        <v>9</v>
      </c>
      <c r="C4193" t="s">
        <v>12897</v>
      </c>
      <c r="D4193" s="2">
        <v>414154.86</v>
      </c>
      <c r="E4193" s="3">
        <f t="shared" si="130"/>
        <v>1.8745814273623813E-3</v>
      </c>
      <c r="F4193" s="3">
        <f t="shared" si="131"/>
        <v>86.270887697848778</v>
      </c>
      <c r="G4193" t="s">
        <v>14473</v>
      </c>
    </row>
    <row r="4194" spans="1:7" x14ac:dyDescent="0.35">
      <c r="A4194" t="s">
        <v>10</v>
      </c>
      <c r="B4194" t="s">
        <v>29</v>
      </c>
      <c r="C4194" s="8" t="s">
        <v>766</v>
      </c>
      <c r="D4194" s="2">
        <v>414000.67</v>
      </c>
      <c r="E4194" s="3">
        <f t="shared" si="130"/>
        <v>1.8738835200378481E-3</v>
      </c>
      <c r="F4194" s="3">
        <f t="shared" si="131"/>
        <v>86.272761581368812</v>
      </c>
      <c r="G4194" t="s">
        <v>14480</v>
      </c>
    </row>
    <row r="4195" spans="1:7" x14ac:dyDescent="0.35">
      <c r="A4195" t="s">
        <v>10</v>
      </c>
      <c r="B4195" t="s">
        <v>31</v>
      </c>
      <c r="C4195" t="s">
        <v>11368</v>
      </c>
      <c r="D4195" s="2">
        <v>413931.6</v>
      </c>
      <c r="E4195" s="3">
        <f t="shared" si="130"/>
        <v>1.8735708897835803E-3</v>
      </c>
      <c r="F4195" s="3">
        <f t="shared" si="131"/>
        <v>86.274635152258597</v>
      </c>
      <c r="G4195" t="s">
        <v>14473</v>
      </c>
    </row>
    <row r="4196" spans="1:7" x14ac:dyDescent="0.35">
      <c r="A4196" t="s">
        <v>10</v>
      </c>
      <c r="B4196" t="s">
        <v>32</v>
      </c>
      <c r="C4196" s="11" t="s">
        <v>12392</v>
      </c>
      <c r="D4196" s="2">
        <v>413851.94</v>
      </c>
      <c r="E4196" s="3">
        <f t="shared" si="130"/>
        <v>1.8732103262095983E-3</v>
      </c>
      <c r="F4196" s="3">
        <f t="shared" si="131"/>
        <v>86.276508362584806</v>
      </c>
      <c r="G4196" t="s">
        <v>14473</v>
      </c>
    </row>
    <row r="4197" spans="1:7" x14ac:dyDescent="0.35">
      <c r="A4197" t="s">
        <v>10</v>
      </c>
      <c r="B4197" t="s">
        <v>40</v>
      </c>
      <c r="C4197" t="s">
        <v>4520</v>
      </c>
      <c r="D4197" s="2">
        <v>413731.07</v>
      </c>
      <c r="E4197" s="3">
        <f t="shared" si="130"/>
        <v>1.8726632345803338E-3</v>
      </c>
      <c r="F4197" s="3">
        <f t="shared" si="131"/>
        <v>86.278381025819385</v>
      </c>
      <c r="G4197" t="s">
        <v>14473</v>
      </c>
    </row>
    <row r="4198" spans="1:7" x14ac:dyDescent="0.35">
      <c r="A4198" t="s">
        <v>10</v>
      </c>
      <c r="B4198" t="s">
        <v>37</v>
      </c>
      <c r="C4198" t="s">
        <v>13182</v>
      </c>
      <c r="D4198" s="2">
        <v>413678.04</v>
      </c>
      <c r="E4198" s="3">
        <f t="shared" si="130"/>
        <v>1.8724232058792507E-3</v>
      </c>
      <c r="F4198" s="3">
        <f t="shared" si="131"/>
        <v>86.280253449025267</v>
      </c>
      <c r="G4198" t="s">
        <v>14480</v>
      </c>
    </row>
    <row r="4199" spans="1:7" x14ac:dyDescent="0.35">
      <c r="A4199" t="s">
        <v>3</v>
      </c>
      <c r="B4199" t="s">
        <v>9</v>
      </c>
      <c r="C4199" t="s">
        <v>8815</v>
      </c>
      <c r="D4199" s="2">
        <v>413663</v>
      </c>
      <c r="E4199" s="3">
        <f t="shared" si="130"/>
        <v>1.8723551306074368E-3</v>
      </c>
      <c r="F4199" s="3">
        <f t="shared" si="131"/>
        <v>86.282125804155868</v>
      </c>
      <c r="G4199" t="s">
        <v>14473</v>
      </c>
    </row>
    <row r="4200" spans="1:7" x14ac:dyDescent="0.35">
      <c r="A4200" t="s">
        <v>10</v>
      </c>
      <c r="B4200" t="s">
        <v>13</v>
      </c>
      <c r="C4200" s="8" t="s">
        <v>2117</v>
      </c>
      <c r="D4200" s="2">
        <v>413605.19</v>
      </c>
      <c r="E4200" s="3">
        <f t="shared" si="130"/>
        <v>1.8720934662814024E-3</v>
      </c>
      <c r="F4200" s="3">
        <f t="shared" si="131"/>
        <v>86.283997897622143</v>
      </c>
      <c r="G4200" t="s">
        <v>14480</v>
      </c>
    </row>
    <row r="4201" spans="1:7" x14ac:dyDescent="0.35">
      <c r="A4201" t="s">
        <v>10</v>
      </c>
      <c r="B4201" t="s">
        <v>32</v>
      </c>
      <c r="C4201" t="s">
        <v>1500</v>
      </c>
      <c r="D4201" s="2">
        <v>413516.23</v>
      </c>
      <c r="E4201" s="3">
        <f t="shared" si="130"/>
        <v>1.8716908082906734E-3</v>
      </c>
      <c r="F4201" s="3">
        <f t="shared" si="131"/>
        <v>86.28586958843043</v>
      </c>
      <c r="G4201" t="s">
        <v>14473</v>
      </c>
    </row>
    <row r="4202" spans="1:7" x14ac:dyDescent="0.35">
      <c r="A4202" t="s">
        <v>3</v>
      </c>
      <c r="B4202" t="s">
        <v>29</v>
      </c>
      <c r="C4202" t="s">
        <v>236</v>
      </c>
      <c r="D4202" s="2">
        <v>413385.24</v>
      </c>
      <c r="E4202" s="3">
        <f t="shared" si="130"/>
        <v>1.8710979106939384E-3</v>
      </c>
      <c r="F4202" s="3">
        <f t="shared" si="131"/>
        <v>86.287740686341124</v>
      </c>
      <c r="G4202" t="s">
        <v>14480</v>
      </c>
    </row>
    <row r="4203" spans="1:7" x14ac:dyDescent="0.35">
      <c r="A4203" t="s">
        <v>3</v>
      </c>
      <c r="B4203" t="s">
        <v>2043</v>
      </c>
      <c r="C4203" t="s">
        <v>3609</v>
      </c>
      <c r="D4203" s="2">
        <v>413300</v>
      </c>
      <c r="E4203" s="3">
        <f t="shared" si="130"/>
        <v>1.8707120904699083E-3</v>
      </c>
      <c r="F4203" s="3">
        <f t="shared" si="131"/>
        <v>86.289611398431589</v>
      </c>
      <c r="G4203" t="s">
        <v>14473</v>
      </c>
    </row>
    <row r="4204" spans="1:7" x14ac:dyDescent="0.35">
      <c r="A4204" t="s">
        <v>3</v>
      </c>
      <c r="B4204" t="s">
        <v>16</v>
      </c>
      <c r="C4204" t="s">
        <v>2834</v>
      </c>
      <c r="D4204" s="2">
        <v>413178.09</v>
      </c>
      <c r="E4204" s="3">
        <f t="shared" si="130"/>
        <v>1.8701602915080183E-3</v>
      </c>
      <c r="F4204" s="3">
        <f t="shared" si="131"/>
        <v>86.291481558723092</v>
      </c>
      <c r="G4204" t="s">
        <v>14473</v>
      </c>
    </row>
    <row r="4205" spans="1:7" x14ac:dyDescent="0.35">
      <c r="A4205" t="s">
        <v>3</v>
      </c>
      <c r="B4205" t="s">
        <v>16</v>
      </c>
      <c r="C4205" t="s">
        <v>7200</v>
      </c>
      <c r="D4205" s="2">
        <v>412796.17</v>
      </c>
      <c r="E4205" s="3">
        <f t="shared" si="130"/>
        <v>1.8684316141269574E-3</v>
      </c>
      <c r="F4205" s="3">
        <f t="shared" si="131"/>
        <v>86.293349990337219</v>
      </c>
      <c r="G4205" t="s">
        <v>14473</v>
      </c>
    </row>
    <row r="4206" spans="1:7" x14ac:dyDescent="0.35">
      <c r="A4206" t="s">
        <v>10</v>
      </c>
      <c r="B4206" t="s">
        <v>9</v>
      </c>
      <c r="C4206" t="s">
        <v>7176</v>
      </c>
      <c r="D4206" s="2">
        <v>412716.84</v>
      </c>
      <c r="E4206" s="3">
        <f t="shared" si="130"/>
        <v>1.8680725442258277E-3</v>
      </c>
      <c r="F4206" s="3">
        <f t="shared" si="131"/>
        <v>86.295218062881446</v>
      </c>
      <c r="G4206" t="s">
        <v>14480</v>
      </c>
    </row>
    <row r="4207" spans="1:7" x14ac:dyDescent="0.35">
      <c r="A4207" t="s">
        <v>3</v>
      </c>
      <c r="B4207" t="s">
        <v>22</v>
      </c>
      <c r="C4207" t="s">
        <v>8119</v>
      </c>
      <c r="D4207" s="2">
        <v>412558.41</v>
      </c>
      <c r="E4207" s="3">
        <f t="shared" si="130"/>
        <v>1.8673554454682832E-3</v>
      </c>
      <c r="F4207" s="3">
        <f t="shared" si="131"/>
        <v>86.297085418326915</v>
      </c>
      <c r="G4207" t="s">
        <v>14480</v>
      </c>
    </row>
    <row r="4208" spans="1:7" x14ac:dyDescent="0.35">
      <c r="A4208" t="s">
        <v>10</v>
      </c>
      <c r="B4208" t="s">
        <v>13</v>
      </c>
      <c r="C4208" t="s">
        <v>12852</v>
      </c>
      <c r="D4208" s="2">
        <v>412463.01</v>
      </c>
      <c r="E4208" s="3">
        <f t="shared" si="130"/>
        <v>1.8669236382255279E-3</v>
      </c>
      <c r="F4208" s="3">
        <f t="shared" si="131"/>
        <v>86.298952341965148</v>
      </c>
      <c r="G4208" t="s">
        <v>14473</v>
      </c>
    </row>
    <row r="4209" spans="1:7" x14ac:dyDescent="0.35">
      <c r="A4209" t="s">
        <v>3</v>
      </c>
      <c r="B4209" t="s">
        <v>9</v>
      </c>
      <c r="C4209" t="s">
        <v>7235</v>
      </c>
      <c r="D4209" s="2">
        <v>412460.79999999999</v>
      </c>
      <c r="E4209" s="3">
        <f t="shared" si="130"/>
        <v>1.8669136351436987E-3</v>
      </c>
      <c r="F4209" s="3">
        <f t="shared" si="131"/>
        <v>86.300819255600288</v>
      </c>
      <c r="G4209" t="s">
        <v>14473</v>
      </c>
    </row>
    <row r="4210" spans="1:7" x14ac:dyDescent="0.35">
      <c r="A4210" t="s">
        <v>10</v>
      </c>
      <c r="B4210" t="s">
        <v>13</v>
      </c>
      <c r="C4210" t="s">
        <v>11976</v>
      </c>
      <c r="D4210" s="2">
        <v>412283.44</v>
      </c>
      <c r="E4210" s="3">
        <f t="shared" si="130"/>
        <v>1.8661108538798087E-3</v>
      </c>
      <c r="F4210" s="3">
        <f t="shared" si="131"/>
        <v>86.30268536645417</v>
      </c>
      <c r="G4210" t="s">
        <v>14473</v>
      </c>
    </row>
    <row r="4211" spans="1:7" x14ac:dyDescent="0.35">
      <c r="A4211" t="s">
        <v>3</v>
      </c>
      <c r="B4211" t="s">
        <v>16</v>
      </c>
      <c r="C4211" t="s">
        <v>167</v>
      </c>
      <c r="D4211" s="2">
        <v>412223.05</v>
      </c>
      <c r="E4211" s="3">
        <f t="shared" si="130"/>
        <v>1.8658375117478381E-3</v>
      </c>
      <c r="F4211" s="3">
        <f t="shared" si="131"/>
        <v>86.304551203965914</v>
      </c>
      <c r="G4211" t="s">
        <v>14473</v>
      </c>
    </row>
    <row r="4212" spans="1:7" x14ac:dyDescent="0.35">
      <c r="A4212" t="s">
        <v>10</v>
      </c>
      <c r="B4212" t="s">
        <v>180</v>
      </c>
      <c r="C4212" t="s">
        <v>3992</v>
      </c>
      <c r="D4212" s="2">
        <v>412049.66</v>
      </c>
      <c r="E4212" s="3">
        <f t="shared" si="130"/>
        <v>1.8650526998209892E-3</v>
      </c>
      <c r="F4212" s="3">
        <f t="shared" si="131"/>
        <v>86.306416256665742</v>
      </c>
      <c r="G4212" t="s">
        <v>14480</v>
      </c>
    </row>
    <row r="4213" spans="1:7" x14ac:dyDescent="0.35">
      <c r="A4213" t="s">
        <v>10</v>
      </c>
      <c r="B4213" t="s">
        <v>20</v>
      </c>
      <c r="C4213" t="s">
        <v>1573</v>
      </c>
      <c r="D4213" s="2">
        <v>411915.25</v>
      </c>
      <c r="E4213" s="3">
        <f t="shared" si="130"/>
        <v>1.8644443223419665E-3</v>
      </c>
      <c r="F4213" s="3">
        <f t="shared" si="131"/>
        <v>86.308280700988078</v>
      </c>
      <c r="G4213" t="s">
        <v>14473</v>
      </c>
    </row>
    <row r="4214" spans="1:7" x14ac:dyDescent="0.35">
      <c r="A4214" t="s">
        <v>10</v>
      </c>
      <c r="B4214" t="s">
        <v>122</v>
      </c>
      <c r="C4214" t="s">
        <v>286</v>
      </c>
      <c r="D4214" s="2">
        <v>411914.25</v>
      </c>
      <c r="E4214" s="3">
        <f t="shared" si="130"/>
        <v>1.8644397960605962E-3</v>
      </c>
      <c r="F4214" s="3">
        <f t="shared" si="131"/>
        <v>86.310145140784144</v>
      </c>
      <c r="G4214" t="s">
        <v>14473</v>
      </c>
    </row>
    <row r="4215" spans="1:7" x14ac:dyDescent="0.35">
      <c r="A4215" t="s">
        <v>3</v>
      </c>
      <c r="B4215" t="s">
        <v>6</v>
      </c>
      <c r="C4215" s="8" t="s">
        <v>1726</v>
      </c>
      <c r="D4215" s="2">
        <v>411870.37</v>
      </c>
      <c r="E4215" s="3">
        <f t="shared" si="130"/>
        <v>1.8642411828340543E-3</v>
      </c>
      <c r="F4215" s="3">
        <f t="shared" si="131"/>
        <v>86.312009381966973</v>
      </c>
      <c r="G4215" t="s">
        <v>14480</v>
      </c>
    </row>
    <row r="4216" spans="1:7" x14ac:dyDescent="0.35">
      <c r="A4216" t="s">
        <v>3</v>
      </c>
      <c r="B4216" t="s">
        <v>4</v>
      </c>
      <c r="C4216" t="s">
        <v>351</v>
      </c>
      <c r="D4216" s="2">
        <v>411820.06</v>
      </c>
      <c r="E4216" s="3">
        <f t="shared" si="130"/>
        <v>1.8640134656182992E-3</v>
      </c>
      <c r="F4216" s="3">
        <f t="shared" si="131"/>
        <v>86.313873395432594</v>
      </c>
      <c r="G4216" t="s">
        <v>14473</v>
      </c>
    </row>
    <row r="4217" spans="1:7" x14ac:dyDescent="0.35">
      <c r="A4217" t="s">
        <v>3</v>
      </c>
      <c r="B4217" t="s">
        <v>9</v>
      </c>
      <c r="C4217" t="s">
        <v>5516</v>
      </c>
      <c r="D4217" s="2">
        <v>411756.02</v>
      </c>
      <c r="E4217" s="3">
        <f t="shared" si="130"/>
        <v>1.8637236025593261E-3</v>
      </c>
      <c r="F4217" s="3">
        <f t="shared" si="131"/>
        <v>86.315737119035148</v>
      </c>
      <c r="G4217" t="s">
        <v>14473</v>
      </c>
    </row>
    <row r="4218" spans="1:7" x14ac:dyDescent="0.35">
      <c r="A4218" t="s">
        <v>3</v>
      </c>
      <c r="B4218" t="s">
        <v>32</v>
      </c>
      <c r="C4218" t="s">
        <v>30</v>
      </c>
      <c r="D4218" s="2">
        <v>411708.13</v>
      </c>
      <c r="E4218" s="3">
        <f t="shared" si="130"/>
        <v>1.8635068389444877E-3</v>
      </c>
      <c r="F4218" s="3">
        <f t="shared" si="131"/>
        <v>86.317600625874093</v>
      </c>
      <c r="G4218" t="s">
        <v>14473</v>
      </c>
    </row>
    <row r="4219" spans="1:7" x14ac:dyDescent="0.35">
      <c r="A4219" t="s">
        <v>10</v>
      </c>
      <c r="B4219" t="s">
        <v>22</v>
      </c>
      <c r="C4219" t="s">
        <v>5191</v>
      </c>
      <c r="D4219" s="2">
        <v>411587.11</v>
      </c>
      <c r="E4219" s="3">
        <f t="shared" si="130"/>
        <v>1.8629590683730173E-3</v>
      </c>
      <c r="F4219" s="3">
        <f t="shared" si="131"/>
        <v>86.319463584942469</v>
      </c>
      <c r="G4219" t="s">
        <v>14473</v>
      </c>
    </row>
    <row r="4220" spans="1:7" x14ac:dyDescent="0.35">
      <c r="A4220" t="s">
        <v>10</v>
      </c>
      <c r="B4220" t="s">
        <v>16</v>
      </c>
      <c r="C4220" t="s">
        <v>7200</v>
      </c>
      <c r="D4220" s="2">
        <v>411508.12</v>
      </c>
      <c r="E4220" s="3">
        <f t="shared" si="130"/>
        <v>1.8626015374075535E-3</v>
      </c>
      <c r="F4220" s="3">
        <f t="shared" si="131"/>
        <v>86.32132618647988</v>
      </c>
      <c r="G4220" t="s">
        <v>14473</v>
      </c>
    </row>
    <row r="4221" spans="1:7" x14ac:dyDescent="0.35">
      <c r="A4221" t="s">
        <v>10</v>
      </c>
      <c r="B4221" t="s">
        <v>9</v>
      </c>
      <c r="C4221" t="s">
        <v>8524</v>
      </c>
      <c r="D4221" s="2">
        <v>411315.46</v>
      </c>
      <c r="E4221" s="3">
        <f t="shared" si="130"/>
        <v>1.8617295040386933E-3</v>
      </c>
      <c r="F4221" s="3">
        <f t="shared" si="131"/>
        <v>86.323187915983922</v>
      </c>
      <c r="G4221" t="s">
        <v>14473</v>
      </c>
    </row>
    <row r="4222" spans="1:7" x14ac:dyDescent="0.35">
      <c r="A4222" t="s">
        <v>3</v>
      </c>
      <c r="B4222" t="s">
        <v>6</v>
      </c>
      <c r="C4222" t="s">
        <v>2433</v>
      </c>
      <c r="D4222" s="2">
        <v>411209.59</v>
      </c>
      <c r="E4222" s="3">
        <f t="shared" si="130"/>
        <v>1.8612503066299877E-3</v>
      </c>
      <c r="F4222" s="3">
        <f t="shared" si="131"/>
        <v>86.325049166290555</v>
      </c>
      <c r="G4222" t="s">
        <v>14473</v>
      </c>
    </row>
    <row r="4223" spans="1:7" x14ac:dyDescent="0.35">
      <c r="A4223" t="s">
        <v>10</v>
      </c>
      <c r="B4223" t="s">
        <v>56</v>
      </c>
      <c r="C4223" t="s">
        <v>12644</v>
      </c>
      <c r="D4223" s="2">
        <v>411120</v>
      </c>
      <c r="E4223" s="3">
        <f t="shared" si="130"/>
        <v>1.8608447970819954E-3</v>
      </c>
      <c r="F4223" s="3">
        <f t="shared" si="131"/>
        <v>86.326910011087634</v>
      </c>
      <c r="G4223" t="s">
        <v>14480</v>
      </c>
    </row>
    <row r="4224" spans="1:7" x14ac:dyDescent="0.35">
      <c r="A4224" t="s">
        <v>3</v>
      </c>
      <c r="B4224" t="s">
        <v>56</v>
      </c>
      <c r="C4224" t="s">
        <v>12644</v>
      </c>
      <c r="D4224" s="2">
        <v>411120</v>
      </c>
      <c r="E4224" s="3">
        <f t="shared" si="130"/>
        <v>1.8608447970819954E-3</v>
      </c>
      <c r="F4224" s="3">
        <f t="shared" si="131"/>
        <v>86.328770855884713</v>
      </c>
      <c r="G4224" t="s">
        <v>14480</v>
      </c>
    </row>
    <row r="4225" spans="1:7" x14ac:dyDescent="0.35">
      <c r="A4225" t="s">
        <v>10</v>
      </c>
      <c r="B4225" t="s">
        <v>22</v>
      </c>
      <c r="C4225" t="s">
        <v>1717</v>
      </c>
      <c r="D4225" s="2">
        <v>410684.42</v>
      </c>
      <c r="E4225" s="3">
        <f t="shared" si="130"/>
        <v>1.8588732394425884E-3</v>
      </c>
      <c r="F4225" s="3">
        <f t="shared" si="131"/>
        <v>86.330629729124155</v>
      </c>
      <c r="G4225" t="s">
        <v>14480</v>
      </c>
    </row>
    <row r="4226" spans="1:7" x14ac:dyDescent="0.35">
      <c r="A4226" t="s">
        <v>3</v>
      </c>
      <c r="B4226" t="s">
        <v>45</v>
      </c>
      <c r="C4226" t="s">
        <v>4677</v>
      </c>
      <c r="D4226" s="2">
        <v>410285.96</v>
      </c>
      <c r="E4226" s="3">
        <f t="shared" si="130"/>
        <v>1.8570696973676584E-3</v>
      </c>
      <c r="F4226" s="3">
        <f t="shared" si="131"/>
        <v>86.33248679882152</v>
      </c>
      <c r="G4226" t="s">
        <v>14473</v>
      </c>
    </row>
    <row r="4227" spans="1:7" x14ac:dyDescent="0.35">
      <c r="A4227" t="s">
        <v>3</v>
      </c>
      <c r="B4227" t="s">
        <v>9</v>
      </c>
      <c r="C4227" t="s">
        <v>603</v>
      </c>
      <c r="D4227" s="2">
        <v>410273.09</v>
      </c>
      <c r="E4227" s="3">
        <f t="shared" ref="E4227:E4290" si="132">(D4227/$D$29638)*100</f>
        <v>1.8570114441264188E-3</v>
      </c>
      <c r="F4227" s="3">
        <f t="shared" si="131"/>
        <v>86.334343810265651</v>
      </c>
      <c r="G4227" t="s">
        <v>14473</v>
      </c>
    </row>
    <row r="4228" spans="1:7" x14ac:dyDescent="0.35">
      <c r="A4228" t="s">
        <v>10</v>
      </c>
      <c r="B4228" t="s">
        <v>9</v>
      </c>
      <c r="C4228" t="s">
        <v>5201</v>
      </c>
      <c r="D4228" s="2">
        <v>410055.4</v>
      </c>
      <c r="E4228" s="3">
        <f t="shared" si="132"/>
        <v>1.8560261179348522E-3</v>
      </c>
      <c r="F4228" s="3">
        <f t="shared" ref="F4228:F4291" si="133">E4228+F4227</f>
        <v>86.336199836383585</v>
      </c>
      <c r="G4228" t="s">
        <v>14480</v>
      </c>
    </row>
    <row r="4229" spans="1:7" x14ac:dyDescent="0.35">
      <c r="A4229" t="s">
        <v>10</v>
      </c>
      <c r="B4229" t="s">
        <v>8</v>
      </c>
      <c r="C4229" t="s">
        <v>1222</v>
      </c>
      <c r="D4229" s="2">
        <v>410008.21</v>
      </c>
      <c r="E4229" s="3">
        <f t="shared" si="132"/>
        <v>1.8558125227169737E-3</v>
      </c>
      <c r="F4229" s="3">
        <f t="shared" si="133"/>
        <v>86.338055648906305</v>
      </c>
      <c r="G4229" t="s">
        <v>14473</v>
      </c>
    </row>
    <row r="4230" spans="1:7" x14ac:dyDescent="0.35">
      <c r="A4230" t="s">
        <v>3</v>
      </c>
      <c r="B4230" t="s">
        <v>516</v>
      </c>
      <c r="C4230" t="s">
        <v>9984</v>
      </c>
      <c r="D4230" s="2">
        <v>410000</v>
      </c>
      <c r="E4230" s="3">
        <f t="shared" si="132"/>
        <v>1.855775361946921E-3</v>
      </c>
      <c r="F4230" s="3">
        <f t="shared" si="133"/>
        <v>86.339911424268251</v>
      </c>
      <c r="G4230" t="s">
        <v>14473</v>
      </c>
    </row>
    <row r="4231" spans="1:7" x14ac:dyDescent="0.35">
      <c r="A4231" t="s">
        <v>10</v>
      </c>
      <c r="B4231" t="s">
        <v>604</v>
      </c>
      <c r="C4231" t="s">
        <v>5453</v>
      </c>
      <c r="D4231" s="2">
        <v>409885.52</v>
      </c>
      <c r="E4231" s="3">
        <f t="shared" si="132"/>
        <v>1.8552571932556143E-3</v>
      </c>
      <c r="F4231" s="3">
        <f t="shared" si="133"/>
        <v>86.341766681461507</v>
      </c>
      <c r="G4231" t="s">
        <v>14480</v>
      </c>
    </row>
    <row r="4232" spans="1:7" x14ac:dyDescent="0.35">
      <c r="A4232" t="s">
        <v>10</v>
      </c>
      <c r="B4232" t="s">
        <v>9</v>
      </c>
      <c r="C4232" s="8" t="s">
        <v>11548</v>
      </c>
      <c r="D4232" s="2">
        <v>409786.37</v>
      </c>
      <c r="E4232" s="3">
        <f t="shared" si="132"/>
        <v>1.8548084124577189E-3</v>
      </c>
      <c r="F4232" s="3">
        <f t="shared" si="133"/>
        <v>86.343621489873968</v>
      </c>
      <c r="G4232" t="s">
        <v>14480</v>
      </c>
    </row>
    <row r="4233" spans="1:7" x14ac:dyDescent="0.35">
      <c r="A4233" t="s">
        <v>10</v>
      </c>
      <c r="B4233" t="s">
        <v>22</v>
      </c>
      <c r="C4233" t="s">
        <v>969</v>
      </c>
      <c r="D4233" s="2">
        <v>409724.24</v>
      </c>
      <c r="E4233" s="3">
        <f t="shared" si="132"/>
        <v>1.8545271945961635E-3</v>
      </c>
      <c r="F4233" s="3">
        <f t="shared" si="133"/>
        <v>86.345476017068563</v>
      </c>
      <c r="G4233" t="s">
        <v>14473</v>
      </c>
    </row>
    <row r="4234" spans="1:7" x14ac:dyDescent="0.35">
      <c r="A4234" t="s">
        <v>3</v>
      </c>
      <c r="B4234" t="s">
        <v>9</v>
      </c>
      <c r="C4234" t="s">
        <v>1154</v>
      </c>
      <c r="D4234" s="2">
        <v>409712.39</v>
      </c>
      <c r="E4234" s="3">
        <f t="shared" si="132"/>
        <v>1.854473558161922E-3</v>
      </c>
      <c r="F4234" s="3">
        <f t="shared" si="133"/>
        <v>86.347330490626732</v>
      </c>
      <c r="G4234" t="s">
        <v>14473</v>
      </c>
    </row>
    <row r="4235" spans="1:7" x14ac:dyDescent="0.35">
      <c r="A4235" t="s">
        <v>3</v>
      </c>
      <c r="B4235" t="s">
        <v>8</v>
      </c>
      <c r="C4235" t="s">
        <v>10689</v>
      </c>
      <c r="D4235" s="2">
        <v>409499.37</v>
      </c>
      <c r="E4235" s="3">
        <f t="shared" si="132"/>
        <v>1.853509369704356E-3</v>
      </c>
      <c r="F4235" s="3">
        <f t="shared" si="133"/>
        <v>86.349183999996441</v>
      </c>
      <c r="G4235" t="s">
        <v>14480</v>
      </c>
    </row>
    <row r="4236" spans="1:7" x14ac:dyDescent="0.35">
      <c r="A4236" t="s">
        <v>3</v>
      </c>
      <c r="B4236" t="s">
        <v>139</v>
      </c>
      <c r="C4236" t="s">
        <v>2275</v>
      </c>
      <c r="D4236" s="2">
        <v>409456.17</v>
      </c>
      <c r="E4236" s="3">
        <f t="shared" si="132"/>
        <v>1.8533138343491461E-3</v>
      </c>
      <c r="F4236" s="3">
        <f t="shared" si="133"/>
        <v>86.351037313830787</v>
      </c>
      <c r="G4236" t="s">
        <v>14473</v>
      </c>
    </row>
    <row r="4237" spans="1:7" x14ac:dyDescent="0.35">
      <c r="A4237" t="s">
        <v>3</v>
      </c>
      <c r="B4237" t="s">
        <v>9</v>
      </c>
      <c r="C4237" t="s">
        <v>1537</v>
      </c>
      <c r="D4237" s="2">
        <v>409426.31</v>
      </c>
      <c r="E4237" s="3">
        <f t="shared" si="132"/>
        <v>1.85317867958742E-3</v>
      </c>
      <c r="F4237" s="3">
        <f t="shared" si="133"/>
        <v>86.352890492510369</v>
      </c>
      <c r="G4237" t="s">
        <v>14473</v>
      </c>
    </row>
    <row r="4238" spans="1:7" x14ac:dyDescent="0.35">
      <c r="A4238" t="s">
        <v>3</v>
      </c>
      <c r="B4238" t="s">
        <v>29</v>
      </c>
      <c r="C4238" t="s">
        <v>8484</v>
      </c>
      <c r="D4238" s="2">
        <v>409280.55</v>
      </c>
      <c r="E4238" s="3">
        <f t="shared" si="132"/>
        <v>1.8525189288148408E-3</v>
      </c>
      <c r="F4238" s="3">
        <f t="shared" si="133"/>
        <v>86.354743011439183</v>
      </c>
      <c r="G4238" t="s">
        <v>14473</v>
      </c>
    </row>
    <row r="4239" spans="1:7" x14ac:dyDescent="0.35">
      <c r="A4239" t="s">
        <v>10</v>
      </c>
      <c r="B4239" t="s">
        <v>524</v>
      </c>
      <c r="C4239" t="s">
        <v>4125</v>
      </c>
      <c r="D4239" s="2">
        <v>409156.1</v>
      </c>
      <c r="E4239" s="3">
        <f t="shared" si="132"/>
        <v>1.8519556330982695E-3</v>
      </c>
      <c r="F4239" s="3">
        <f t="shared" si="133"/>
        <v>86.356594967072283</v>
      </c>
      <c r="G4239" t="s">
        <v>14473</v>
      </c>
    </row>
    <row r="4240" spans="1:7" x14ac:dyDescent="0.35">
      <c r="A4240" t="s">
        <v>10</v>
      </c>
      <c r="B4240" t="s">
        <v>9</v>
      </c>
      <c r="C4240" t="s">
        <v>1154</v>
      </c>
      <c r="D4240" s="2">
        <v>409123.17</v>
      </c>
      <c r="E4240" s="3">
        <f t="shared" si="132"/>
        <v>1.8518065826527356E-3</v>
      </c>
      <c r="F4240" s="3">
        <f t="shared" si="133"/>
        <v>86.358446773654933</v>
      </c>
      <c r="G4240" t="s">
        <v>14473</v>
      </c>
    </row>
    <row r="4241" spans="1:7" x14ac:dyDescent="0.35">
      <c r="A4241" t="s">
        <v>3</v>
      </c>
      <c r="B4241" t="s">
        <v>478</v>
      </c>
      <c r="C4241" t="s">
        <v>4288</v>
      </c>
      <c r="D4241" s="2">
        <v>409108.09</v>
      </c>
      <c r="E4241" s="3">
        <f t="shared" si="132"/>
        <v>1.8517383263296672E-3</v>
      </c>
      <c r="F4241" s="3">
        <f t="shared" si="133"/>
        <v>86.360298511981256</v>
      </c>
      <c r="G4241" t="s">
        <v>14473</v>
      </c>
    </row>
    <row r="4242" spans="1:7" x14ac:dyDescent="0.35">
      <c r="A4242" t="s">
        <v>10</v>
      </c>
      <c r="B4242" t="s">
        <v>32</v>
      </c>
      <c r="C4242" s="8" t="s">
        <v>4838</v>
      </c>
      <c r="D4242" s="2">
        <v>408792.56</v>
      </c>
      <c r="E4242" s="3">
        <f t="shared" si="132"/>
        <v>1.8503101487688006E-3</v>
      </c>
      <c r="F4242" s="3">
        <f t="shared" si="133"/>
        <v>86.362148822130024</v>
      </c>
      <c r="G4242" t="s">
        <v>14480</v>
      </c>
    </row>
    <row r="4243" spans="1:7" x14ac:dyDescent="0.35">
      <c r="A4243" t="s">
        <v>10</v>
      </c>
      <c r="B4243" t="s">
        <v>6</v>
      </c>
      <c r="C4243" t="s">
        <v>8536</v>
      </c>
      <c r="D4243" s="2">
        <v>408775.37</v>
      </c>
      <c r="E4243" s="3">
        <f t="shared" si="132"/>
        <v>1.8502323419920402E-3</v>
      </c>
      <c r="F4243" s="3">
        <f t="shared" si="133"/>
        <v>86.363999054472018</v>
      </c>
      <c r="G4243" t="s">
        <v>14480</v>
      </c>
    </row>
    <row r="4244" spans="1:7" x14ac:dyDescent="0.35">
      <c r="A4244" t="s">
        <v>3</v>
      </c>
      <c r="B4244" t="s">
        <v>16</v>
      </c>
      <c r="C4244" t="s">
        <v>4626</v>
      </c>
      <c r="D4244" s="2">
        <v>408766.75</v>
      </c>
      <c r="E4244" s="3">
        <f t="shared" si="132"/>
        <v>1.8501933254466256E-3</v>
      </c>
      <c r="F4244" s="3">
        <f t="shared" si="133"/>
        <v>86.36584924779747</v>
      </c>
      <c r="G4244" t="s">
        <v>14473</v>
      </c>
    </row>
    <row r="4245" spans="1:7" x14ac:dyDescent="0.35">
      <c r="A4245" t="s">
        <v>3</v>
      </c>
      <c r="B4245" t="s">
        <v>8</v>
      </c>
      <c r="C4245" t="s">
        <v>1345</v>
      </c>
      <c r="D4245" s="2">
        <v>408758.61</v>
      </c>
      <c r="E4245" s="3">
        <f t="shared" si="132"/>
        <v>1.8501564815162691E-3</v>
      </c>
      <c r="F4245" s="3">
        <f t="shared" si="133"/>
        <v>86.36769940427898</v>
      </c>
      <c r="G4245" t="s">
        <v>14473</v>
      </c>
    </row>
    <row r="4246" spans="1:7" x14ac:dyDescent="0.35">
      <c r="A4246" t="s">
        <v>10</v>
      </c>
      <c r="B4246" t="s">
        <v>9</v>
      </c>
      <c r="C4246" t="s">
        <v>9453</v>
      </c>
      <c r="D4246" s="2">
        <v>408615.49</v>
      </c>
      <c r="E4246" s="3">
        <f t="shared" si="132"/>
        <v>1.8495086801265084E-3</v>
      </c>
      <c r="F4246" s="3">
        <f t="shared" si="133"/>
        <v>86.369548912959104</v>
      </c>
      <c r="G4246" t="s">
        <v>14473</v>
      </c>
    </row>
    <row r="4247" spans="1:7" x14ac:dyDescent="0.35">
      <c r="A4247" t="s">
        <v>3</v>
      </c>
      <c r="B4247" t="s">
        <v>9</v>
      </c>
      <c r="C4247" t="s">
        <v>13949</v>
      </c>
      <c r="D4247" s="2">
        <v>408554</v>
      </c>
      <c r="E4247" s="3">
        <f t="shared" si="132"/>
        <v>1.84923035908503E-3</v>
      </c>
      <c r="F4247" s="3">
        <f t="shared" si="133"/>
        <v>86.371398143318189</v>
      </c>
      <c r="G4247" t="s">
        <v>14473</v>
      </c>
    </row>
    <row r="4248" spans="1:7" x14ac:dyDescent="0.35">
      <c r="A4248" t="s">
        <v>3</v>
      </c>
      <c r="B4248" t="s">
        <v>22</v>
      </c>
      <c r="C4248" t="s">
        <v>3034</v>
      </c>
      <c r="D4248" s="2">
        <v>408543.59</v>
      </c>
      <c r="E4248" s="3">
        <f t="shared" si="132"/>
        <v>1.849183240495962E-3</v>
      </c>
      <c r="F4248" s="3">
        <f t="shared" si="133"/>
        <v>86.373247326558683</v>
      </c>
      <c r="G4248" t="s">
        <v>14473</v>
      </c>
    </row>
    <row r="4249" spans="1:7" x14ac:dyDescent="0.35">
      <c r="A4249" t="s">
        <v>10</v>
      </c>
      <c r="B4249" t="s">
        <v>22</v>
      </c>
      <c r="C4249" t="s">
        <v>1500</v>
      </c>
      <c r="D4249" s="2">
        <v>408473.34</v>
      </c>
      <c r="E4249" s="3">
        <f t="shared" si="132"/>
        <v>1.8488652692296773E-3</v>
      </c>
      <c r="F4249" s="3">
        <f t="shared" si="133"/>
        <v>86.375096191827907</v>
      </c>
      <c r="G4249" t="s">
        <v>14473</v>
      </c>
    </row>
    <row r="4250" spans="1:7" x14ac:dyDescent="0.35">
      <c r="A4250" t="s">
        <v>10</v>
      </c>
      <c r="B4250" t="s">
        <v>33</v>
      </c>
      <c r="C4250" t="s">
        <v>2622</v>
      </c>
      <c r="D4250" s="2">
        <v>408319.96</v>
      </c>
      <c r="E4250" s="3">
        <f t="shared" si="132"/>
        <v>1.8481710281930542E-3</v>
      </c>
      <c r="F4250" s="3">
        <f t="shared" si="133"/>
        <v>86.376944362856094</v>
      </c>
      <c r="G4250" t="s">
        <v>14473</v>
      </c>
    </row>
    <row r="4251" spans="1:7" x14ac:dyDescent="0.35">
      <c r="A4251" t="s">
        <v>10</v>
      </c>
      <c r="B4251" t="s">
        <v>139</v>
      </c>
      <c r="C4251" t="s">
        <v>842</v>
      </c>
      <c r="D4251" s="2">
        <v>408287.23</v>
      </c>
      <c r="E4251" s="3">
        <f t="shared" si="132"/>
        <v>1.8480228830037942E-3</v>
      </c>
      <c r="F4251" s="3">
        <f t="shared" si="133"/>
        <v>86.378792385739104</v>
      </c>
      <c r="G4251" t="s">
        <v>14480</v>
      </c>
    </row>
    <row r="4252" spans="1:7" x14ac:dyDescent="0.35">
      <c r="A4252" t="s">
        <v>10</v>
      </c>
      <c r="B4252" t="s">
        <v>22</v>
      </c>
      <c r="C4252" t="s">
        <v>12044</v>
      </c>
      <c r="D4252" s="2">
        <v>408248.33</v>
      </c>
      <c r="E4252" s="3">
        <f t="shared" si="132"/>
        <v>1.8478468106584781E-3</v>
      </c>
      <c r="F4252" s="3">
        <f t="shared" si="133"/>
        <v>86.380640232549766</v>
      </c>
      <c r="G4252" t="s">
        <v>14480</v>
      </c>
    </row>
    <row r="4253" spans="1:7" x14ac:dyDescent="0.35">
      <c r="A4253" t="s">
        <v>3</v>
      </c>
      <c r="B4253" t="s">
        <v>9</v>
      </c>
      <c r="C4253" t="s">
        <v>11460</v>
      </c>
      <c r="D4253" s="2">
        <v>408204.47</v>
      </c>
      <c r="E4253" s="3">
        <f t="shared" si="132"/>
        <v>1.8476482879575633E-3</v>
      </c>
      <c r="F4253" s="3">
        <f t="shared" si="133"/>
        <v>86.382487880837729</v>
      </c>
      <c r="G4253" t="s">
        <v>14480</v>
      </c>
    </row>
    <row r="4254" spans="1:7" x14ac:dyDescent="0.35">
      <c r="A4254" t="s">
        <v>3</v>
      </c>
      <c r="B4254" t="s">
        <v>73</v>
      </c>
      <c r="C4254" t="s">
        <v>553</v>
      </c>
      <c r="D4254" s="2">
        <v>407663.05</v>
      </c>
      <c r="E4254" s="3">
        <f t="shared" si="132"/>
        <v>1.845197668697892E-3</v>
      </c>
      <c r="F4254" s="3">
        <f t="shared" si="133"/>
        <v>86.38433307850643</v>
      </c>
      <c r="G4254" t="s">
        <v>14480</v>
      </c>
    </row>
    <row r="4255" spans="1:7" x14ac:dyDescent="0.35">
      <c r="A4255" t="s">
        <v>10</v>
      </c>
      <c r="B4255" t="s">
        <v>28</v>
      </c>
      <c r="C4255" s="11" t="s">
        <v>12827</v>
      </c>
      <c r="D4255" s="2">
        <v>407514.69</v>
      </c>
      <c r="E4255" s="3">
        <f t="shared" si="132"/>
        <v>1.8445261495937493E-3</v>
      </c>
      <c r="F4255" s="3">
        <f t="shared" si="133"/>
        <v>86.386177604656027</v>
      </c>
      <c r="G4255" t="s">
        <v>14473</v>
      </c>
    </row>
    <row r="4256" spans="1:7" x14ac:dyDescent="0.35">
      <c r="A4256" t="s">
        <v>10</v>
      </c>
      <c r="B4256" t="s">
        <v>18</v>
      </c>
      <c r="C4256" t="s">
        <v>1413</v>
      </c>
      <c r="D4256" s="2">
        <v>407442</v>
      </c>
      <c r="E4256" s="3">
        <f t="shared" si="132"/>
        <v>1.8441971342009202E-3</v>
      </c>
      <c r="F4256" s="3">
        <f t="shared" si="133"/>
        <v>86.388021801790231</v>
      </c>
      <c r="G4256" t="s">
        <v>14473</v>
      </c>
    </row>
    <row r="4257" spans="1:7" x14ac:dyDescent="0.35">
      <c r="A4257" t="s">
        <v>3</v>
      </c>
      <c r="B4257" t="s">
        <v>4</v>
      </c>
      <c r="C4257" t="s">
        <v>12598</v>
      </c>
      <c r="D4257" s="2">
        <v>407360.68</v>
      </c>
      <c r="E4257" s="3">
        <f t="shared" si="132"/>
        <v>1.8438290569998629E-3</v>
      </c>
      <c r="F4257" s="3">
        <f t="shared" si="133"/>
        <v>86.389865630847225</v>
      </c>
      <c r="G4257" t="s">
        <v>14473</v>
      </c>
    </row>
    <row r="4258" spans="1:7" x14ac:dyDescent="0.35">
      <c r="A4258" t="s">
        <v>10</v>
      </c>
      <c r="B4258" t="s">
        <v>83</v>
      </c>
      <c r="C4258" s="7" t="s">
        <v>8006</v>
      </c>
      <c r="D4258" s="2">
        <v>407346.29</v>
      </c>
      <c r="E4258" s="3">
        <f t="shared" si="132"/>
        <v>1.8437639238109399E-3</v>
      </c>
      <c r="F4258" s="3">
        <f t="shared" si="133"/>
        <v>86.391709394771041</v>
      </c>
      <c r="G4258" t="s">
        <v>14480</v>
      </c>
    </row>
    <row r="4259" spans="1:7" x14ac:dyDescent="0.35">
      <c r="A4259" t="s">
        <v>10</v>
      </c>
      <c r="B4259" t="s">
        <v>28</v>
      </c>
      <c r="C4259" s="11" t="s">
        <v>10990</v>
      </c>
      <c r="D4259" s="2">
        <v>407245.9</v>
      </c>
      <c r="E4259" s="3">
        <f t="shared" si="132"/>
        <v>1.8433095304241452E-3</v>
      </c>
      <c r="F4259" s="3">
        <f t="shared" si="133"/>
        <v>86.39355270430147</v>
      </c>
      <c r="G4259" t="s">
        <v>14473</v>
      </c>
    </row>
    <row r="4260" spans="1:7" x14ac:dyDescent="0.35">
      <c r="A4260" t="s">
        <v>3</v>
      </c>
      <c r="B4260" t="s">
        <v>13</v>
      </c>
      <c r="C4260" t="s">
        <v>4397</v>
      </c>
      <c r="D4260" s="2">
        <v>407202.26</v>
      </c>
      <c r="E4260" s="3">
        <f t="shared" si="132"/>
        <v>1.843112003505132E-3</v>
      </c>
      <c r="F4260" s="3">
        <f t="shared" si="133"/>
        <v>86.395395816304969</v>
      </c>
      <c r="G4260" t="s">
        <v>14473</v>
      </c>
    </row>
    <row r="4261" spans="1:7" x14ac:dyDescent="0.35">
      <c r="A4261" t="s">
        <v>3</v>
      </c>
      <c r="B4261" t="s">
        <v>36</v>
      </c>
      <c r="C4261" t="s">
        <v>2976</v>
      </c>
      <c r="D4261" s="2">
        <v>407159.06</v>
      </c>
      <c r="E4261" s="3">
        <f t="shared" si="132"/>
        <v>1.842916468149922E-3</v>
      </c>
      <c r="F4261" s="3">
        <f t="shared" si="133"/>
        <v>86.397238732773118</v>
      </c>
      <c r="G4261" t="s">
        <v>14473</v>
      </c>
    </row>
    <row r="4262" spans="1:7" x14ac:dyDescent="0.35">
      <c r="A4262" t="s">
        <v>3</v>
      </c>
      <c r="B4262" t="s">
        <v>9</v>
      </c>
      <c r="C4262" t="s">
        <v>11414</v>
      </c>
      <c r="D4262" s="2">
        <v>407089.91</v>
      </c>
      <c r="E4262" s="3">
        <f t="shared" si="132"/>
        <v>1.8426034757931446E-3</v>
      </c>
      <c r="F4262" s="3">
        <f t="shared" si="133"/>
        <v>86.399081336248912</v>
      </c>
      <c r="G4262" t="s">
        <v>14480</v>
      </c>
    </row>
    <row r="4263" spans="1:7" x14ac:dyDescent="0.35">
      <c r="A4263" t="s">
        <v>10</v>
      </c>
      <c r="B4263" t="s">
        <v>23</v>
      </c>
      <c r="C4263" t="s">
        <v>3977</v>
      </c>
      <c r="D4263" s="2">
        <v>407056.19</v>
      </c>
      <c r="E4263" s="3">
        <f t="shared" si="132"/>
        <v>1.8424508495853281E-3</v>
      </c>
      <c r="F4263" s="3">
        <f t="shared" si="133"/>
        <v>86.400923787098492</v>
      </c>
      <c r="G4263" t="s">
        <v>14473</v>
      </c>
    </row>
    <row r="4264" spans="1:7" x14ac:dyDescent="0.35">
      <c r="A4264" t="s">
        <v>10</v>
      </c>
      <c r="B4264" t="s">
        <v>6</v>
      </c>
      <c r="C4264" t="s">
        <v>12371</v>
      </c>
      <c r="D4264" s="2">
        <v>406973.48</v>
      </c>
      <c r="E4264" s="3">
        <f t="shared" si="132"/>
        <v>1.8420764808531657E-3</v>
      </c>
      <c r="F4264" s="3">
        <f t="shared" si="133"/>
        <v>86.402765863579347</v>
      </c>
      <c r="G4264" t="s">
        <v>14480</v>
      </c>
    </row>
    <row r="4265" spans="1:7" x14ac:dyDescent="0.35">
      <c r="A4265" t="s">
        <v>10</v>
      </c>
      <c r="B4265" t="s">
        <v>180</v>
      </c>
      <c r="C4265" t="s">
        <v>3520</v>
      </c>
      <c r="D4265" s="2">
        <v>406930.7</v>
      </c>
      <c r="E4265" s="3">
        <f t="shared" si="132"/>
        <v>1.8418828465361315E-3</v>
      </c>
      <c r="F4265" s="3">
        <f t="shared" si="133"/>
        <v>86.404607746425881</v>
      </c>
      <c r="G4265" t="s">
        <v>14480</v>
      </c>
    </row>
    <row r="4266" spans="1:7" x14ac:dyDescent="0.35">
      <c r="A4266" t="s">
        <v>3</v>
      </c>
      <c r="B4266" t="s">
        <v>200</v>
      </c>
      <c r="C4266" t="s">
        <v>91</v>
      </c>
      <c r="D4266" s="2">
        <v>406754.24</v>
      </c>
      <c r="E4266" s="3">
        <f t="shared" si="132"/>
        <v>1.8410841389254748E-3</v>
      </c>
      <c r="F4266" s="3">
        <f t="shared" si="133"/>
        <v>86.406448830564813</v>
      </c>
      <c r="G4266" t="s">
        <v>14473</v>
      </c>
    </row>
    <row r="4267" spans="1:7" x14ac:dyDescent="0.35">
      <c r="A4267" t="s">
        <v>10</v>
      </c>
      <c r="B4267" t="s">
        <v>37</v>
      </c>
      <c r="C4267" t="s">
        <v>1374</v>
      </c>
      <c r="D4267" s="2">
        <v>406700.31</v>
      </c>
      <c r="E4267" s="3">
        <f t="shared" si="132"/>
        <v>1.8408400365711583E-3</v>
      </c>
      <c r="F4267" s="3">
        <f t="shared" si="133"/>
        <v>86.408289670601377</v>
      </c>
      <c r="G4267" t="s">
        <v>14480</v>
      </c>
    </row>
    <row r="4268" spans="1:7" x14ac:dyDescent="0.35">
      <c r="A4268" t="s">
        <v>10</v>
      </c>
      <c r="B4268" t="s">
        <v>45</v>
      </c>
      <c r="C4268" s="7" t="s">
        <v>352</v>
      </c>
      <c r="D4268" s="2">
        <v>406688.7</v>
      </c>
      <c r="E4268" s="3">
        <f t="shared" si="132"/>
        <v>1.8407874864444457E-3</v>
      </c>
      <c r="F4268" s="3">
        <f t="shared" si="133"/>
        <v>86.410130458087821</v>
      </c>
      <c r="G4268" t="s">
        <v>14480</v>
      </c>
    </row>
    <row r="4269" spans="1:7" x14ac:dyDescent="0.35">
      <c r="A4269" t="s">
        <v>3</v>
      </c>
      <c r="B4269" t="s">
        <v>18</v>
      </c>
      <c r="C4269" t="s">
        <v>12433</v>
      </c>
      <c r="D4269" s="2">
        <v>406286.41</v>
      </c>
      <c r="E4269" s="3">
        <f t="shared" si="132"/>
        <v>1.8389666087118659E-3</v>
      </c>
      <c r="F4269" s="3">
        <f t="shared" si="133"/>
        <v>86.411969424696537</v>
      </c>
      <c r="G4269" t="s">
        <v>14480</v>
      </c>
    </row>
    <row r="4270" spans="1:7" x14ac:dyDescent="0.35">
      <c r="A4270" t="s">
        <v>10</v>
      </c>
      <c r="B4270" t="s">
        <v>195</v>
      </c>
      <c r="C4270" t="s">
        <v>188</v>
      </c>
      <c r="D4270" s="2">
        <v>406277.95</v>
      </c>
      <c r="E4270" s="3">
        <f t="shared" si="132"/>
        <v>1.8389283163714708E-3</v>
      </c>
      <c r="F4270" s="3">
        <f t="shared" si="133"/>
        <v>86.413808353012911</v>
      </c>
      <c r="G4270" t="s">
        <v>14473</v>
      </c>
    </row>
    <row r="4271" spans="1:7" x14ac:dyDescent="0.35">
      <c r="A4271" t="s">
        <v>10</v>
      </c>
      <c r="B4271" t="s">
        <v>28</v>
      </c>
      <c r="C4271" t="s">
        <v>3500</v>
      </c>
      <c r="D4271" s="2">
        <v>406009.39</v>
      </c>
      <c r="E4271" s="3">
        <f t="shared" si="132"/>
        <v>1.8377127382465819E-3</v>
      </c>
      <c r="F4271" s="3">
        <f t="shared" si="133"/>
        <v>86.415646065751162</v>
      </c>
      <c r="G4271" t="s">
        <v>14480</v>
      </c>
    </row>
    <row r="4272" spans="1:7" x14ac:dyDescent="0.35">
      <c r="A4272" t="s">
        <v>3</v>
      </c>
      <c r="B4272" t="s">
        <v>29</v>
      </c>
      <c r="C4272" t="s">
        <v>983</v>
      </c>
      <c r="D4272" s="2">
        <v>405586.34</v>
      </c>
      <c r="E4272" s="3">
        <f t="shared" si="132"/>
        <v>1.8357978949127484E-3</v>
      </c>
      <c r="F4272" s="3">
        <f t="shared" si="133"/>
        <v>86.417481863646074</v>
      </c>
      <c r="G4272" t="s">
        <v>14473</v>
      </c>
    </row>
    <row r="4273" spans="1:7" x14ac:dyDescent="0.35">
      <c r="A4273" t="s">
        <v>10</v>
      </c>
      <c r="B4273" t="s">
        <v>40</v>
      </c>
      <c r="C4273" t="s">
        <v>2800</v>
      </c>
      <c r="D4273" s="2">
        <v>405305.43</v>
      </c>
      <c r="E4273" s="3">
        <f t="shared" si="132"/>
        <v>1.8345264172129326E-3</v>
      </c>
      <c r="F4273" s="3">
        <f t="shared" si="133"/>
        <v>86.419316390063287</v>
      </c>
      <c r="G4273" t="s">
        <v>14473</v>
      </c>
    </row>
    <row r="4274" spans="1:7" x14ac:dyDescent="0.35">
      <c r="A4274" t="s">
        <v>3</v>
      </c>
      <c r="B4274" t="s">
        <v>6</v>
      </c>
      <c r="C4274" t="s">
        <v>5163</v>
      </c>
      <c r="D4274" s="2">
        <v>405223.9</v>
      </c>
      <c r="E4274" s="3">
        <f t="shared" si="132"/>
        <v>1.8341573894927877E-3</v>
      </c>
      <c r="F4274" s="3">
        <f t="shared" si="133"/>
        <v>86.421150547452783</v>
      </c>
      <c r="G4274" t="s">
        <v>14480</v>
      </c>
    </row>
    <row r="4275" spans="1:7" x14ac:dyDescent="0.35">
      <c r="A4275" t="s">
        <v>3</v>
      </c>
      <c r="B4275" t="s">
        <v>187</v>
      </c>
      <c r="C4275" t="s">
        <v>2617</v>
      </c>
      <c r="D4275" s="2">
        <v>405181.54</v>
      </c>
      <c r="E4275" s="3">
        <f t="shared" si="132"/>
        <v>1.8339656562139286E-3</v>
      </c>
      <c r="F4275" s="3">
        <f t="shared" si="133"/>
        <v>86.422984513109</v>
      </c>
      <c r="G4275" t="s">
        <v>14473</v>
      </c>
    </row>
    <row r="4276" spans="1:7" x14ac:dyDescent="0.35">
      <c r="A4276" t="s">
        <v>3</v>
      </c>
      <c r="B4276" t="s">
        <v>18</v>
      </c>
      <c r="C4276" t="s">
        <v>2192</v>
      </c>
      <c r="D4276" s="2">
        <v>405043.53</v>
      </c>
      <c r="E4276" s="3">
        <f t="shared" si="132"/>
        <v>1.833340984121972E-3</v>
      </c>
      <c r="F4276" s="3">
        <f t="shared" si="133"/>
        <v>86.424817854093121</v>
      </c>
      <c r="G4276" t="s">
        <v>14473</v>
      </c>
    </row>
    <row r="4277" spans="1:7" x14ac:dyDescent="0.35">
      <c r="A4277" t="s">
        <v>3</v>
      </c>
      <c r="B4277" t="s">
        <v>32</v>
      </c>
      <c r="C4277" t="s">
        <v>7763</v>
      </c>
      <c r="D4277" s="2">
        <v>404662.18</v>
      </c>
      <c r="E4277" s="3">
        <f t="shared" si="132"/>
        <v>1.8316148867212928E-3</v>
      </c>
      <c r="F4277" s="3">
        <f t="shared" si="133"/>
        <v>86.426649468979846</v>
      </c>
      <c r="G4277" t="s">
        <v>14473</v>
      </c>
    </row>
    <row r="4278" spans="1:7" x14ac:dyDescent="0.35">
      <c r="A4278" t="s">
        <v>10</v>
      </c>
      <c r="B4278" t="s">
        <v>9</v>
      </c>
      <c r="C4278" t="s">
        <v>6989</v>
      </c>
      <c r="D4278" s="2">
        <v>404624.16</v>
      </c>
      <c r="E4278" s="3">
        <f t="shared" si="132"/>
        <v>1.8314427975035822E-3</v>
      </c>
      <c r="F4278" s="3">
        <f t="shared" si="133"/>
        <v>86.428480911777356</v>
      </c>
      <c r="G4278" t="s">
        <v>14480</v>
      </c>
    </row>
    <row r="4279" spans="1:7" x14ac:dyDescent="0.35">
      <c r="A4279" t="s">
        <v>10</v>
      </c>
      <c r="B4279" t="s">
        <v>93</v>
      </c>
      <c r="C4279" t="s">
        <v>9146</v>
      </c>
      <c r="D4279" s="2">
        <v>404501.03</v>
      </c>
      <c r="E4279" s="3">
        <f t="shared" si="132"/>
        <v>1.8308854764784203E-3</v>
      </c>
      <c r="F4279" s="3">
        <f t="shared" si="133"/>
        <v>86.430311797253836</v>
      </c>
      <c r="G4279" t="s">
        <v>14473</v>
      </c>
    </row>
    <row r="4280" spans="1:7" x14ac:dyDescent="0.35">
      <c r="A4280" t="s">
        <v>3</v>
      </c>
      <c r="B4280" t="s">
        <v>32</v>
      </c>
      <c r="C4280" t="s">
        <v>13724</v>
      </c>
      <c r="D4280" s="2">
        <v>404335.09</v>
      </c>
      <c r="E4280" s="3">
        <f t="shared" si="132"/>
        <v>1.8301343853477825E-3</v>
      </c>
      <c r="F4280" s="3">
        <f t="shared" si="133"/>
        <v>86.43214193163918</v>
      </c>
      <c r="G4280" t="s">
        <v>14480</v>
      </c>
    </row>
    <row r="4281" spans="1:7" x14ac:dyDescent="0.35">
      <c r="A4281" t="s">
        <v>3</v>
      </c>
      <c r="B4281" t="s">
        <v>9</v>
      </c>
      <c r="C4281" t="s">
        <v>1844</v>
      </c>
      <c r="D4281" s="2">
        <v>404308.73</v>
      </c>
      <c r="E4281" s="3">
        <f t="shared" si="132"/>
        <v>1.8300150725708533E-3</v>
      </c>
      <c r="F4281" s="3">
        <f t="shared" si="133"/>
        <v>86.43397194671175</v>
      </c>
      <c r="G4281" t="s">
        <v>14480</v>
      </c>
    </row>
    <row r="4282" spans="1:7" x14ac:dyDescent="0.35">
      <c r="A4282" t="s">
        <v>3</v>
      </c>
      <c r="B4282" t="s">
        <v>9</v>
      </c>
      <c r="C4282" t="s">
        <v>1404</v>
      </c>
      <c r="D4282" s="2">
        <v>404191.48</v>
      </c>
      <c r="E4282" s="3">
        <f t="shared" si="132"/>
        <v>1.8294843660801503E-3</v>
      </c>
      <c r="F4282" s="3">
        <f t="shared" si="133"/>
        <v>86.435801431077834</v>
      </c>
      <c r="G4282" t="s">
        <v>14473</v>
      </c>
    </row>
    <row r="4283" spans="1:7" x14ac:dyDescent="0.35">
      <c r="A4283" t="s">
        <v>10</v>
      </c>
      <c r="B4283" t="s">
        <v>37</v>
      </c>
      <c r="C4283" t="s">
        <v>8451</v>
      </c>
      <c r="D4283" s="2">
        <v>404108.5</v>
      </c>
      <c r="E4283" s="3">
        <f t="shared" si="132"/>
        <v>1.8291087752520176E-3</v>
      </c>
      <c r="F4283" s="3">
        <f t="shared" si="133"/>
        <v>86.437630539853089</v>
      </c>
      <c r="G4283" t="s">
        <v>14480</v>
      </c>
    </row>
    <row r="4284" spans="1:7" x14ac:dyDescent="0.35">
      <c r="A4284" t="s">
        <v>3</v>
      </c>
      <c r="B4284" t="s">
        <v>9</v>
      </c>
      <c r="C4284" t="s">
        <v>4375</v>
      </c>
      <c r="D4284" s="2">
        <v>404029.64</v>
      </c>
      <c r="E4284" s="3">
        <f t="shared" si="132"/>
        <v>1.8287518327031319E-3</v>
      </c>
      <c r="F4284" s="3">
        <f t="shared" si="133"/>
        <v>86.439459291685793</v>
      </c>
      <c r="G4284" t="s">
        <v>14473</v>
      </c>
    </row>
    <row r="4285" spans="1:7" x14ac:dyDescent="0.35">
      <c r="A4285" t="s">
        <v>3</v>
      </c>
      <c r="B4285" t="s">
        <v>180</v>
      </c>
      <c r="C4285" t="s">
        <v>4001</v>
      </c>
      <c r="D4285" s="2">
        <v>403829.51</v>
      </c>
      <c r="E4285" s="3">
        <f t="shared" si="132"/>
        <v>1.8278459880124334E-3</v>
      </c>
      <c r="F4285" s="3">
        <f t="shared" si="133"/>
        <v>86.441287137673811</v>
      </c>
      <c r="G4285" t="s">
        <v>14480</v>
      </c>
    </row>
    <row r="4286" spans="1:7" x14ac:dyDescent="0.35">
      <c r="A4286" t="s">
        <v>10</v>
      </c>
      <c r="B4286" t="s">
        <v>29</v>
      </c>
      <c r="C4286" t="s">
        <v>983</v>
      </c>
      <c r="D4286" s="2">
        <v>403780.69</v>
      </c>
      <c r="E4286" s="3">
        <f t="shared" si="132"/>
        <v>1.8276250149559204E-3</v>
      </c>
      <c r="F4286" s="3">
        <f t="shared" si="133"/>
        <v>86.443114762688765</v>
      </c>
      <c r="G4286" t="s">
        <v>14473</v>
      </c>
    </row>
    <row r="4287" spans="1:7" x14ac:dyDescent="0.35">
      <c r="A4287" t="s">
        <v>3</v>
      </c>
      <c r="B4287" t="s">
        <v>166</v>
      </c>
      <c r="C4287" t="s">
        <v>91</v>
      </c>
      <c r="D4287" s="2">
        <v>403754.42</v>
      </c>
      <c r="E4287" s="3">
        <f t="shared" si="132"/>
        <v>1.8275061095443148E-3</v>
      </c>
      <c r="F4287" s="3">
        <f t="shared" si="133"/>
        <v>86.444942268798314</v>
      </c>
      <c r="G4287" t="s">
        <v>14473</v>
      </c>
    </row>
    <row r="4288" spans="1:7" x14ac:dyDescent="0.35">
      <c r="A4288" t="s">
        <v>3</v>
      </c>
      <c r="B4288" t="s">
        <v>76</v>
      </c>
      <c r="C4288" t="s">
        <v>12570</v>
      </c>
      <c r="D4288" s="2">
        <v>403745.77</v>
      </c>
      <c r="E4288" s="3">
        <f t="shared" si="132"/>
        <v>1.8274669572104591E-3</v>
      </c>
      <c r="F4288" s="3">
        <f t="shared" si="133"/>
        <v>86.446769735755524</v>
      </c>
      <c r="G4288" t="s">
        <v>14473</v>
      </c>
    </row>
    <row r="4289" spans="1:7" x14ac:dyDescent="0.35">
      <c r="A4289" t="s">
        <v>10</v>
      </c>
      <c r="B4289" t="s">
        <v>33</v>
      </c>
      <c r="C4289" t="s">
        <v>5267</v>
      </c>
      <c r="D4289" s="2">
        <v>403730.33</v>
      </c>
      <c r="E4289" s="3">
        <f t="shared" si="132"/>
        <v>1.8273970714260969E-3</v>
      </c>
      <c r="F4289" s="3">
        <f t="shared" si="133"/>
        <v>86.448597132826947</v>
      </c>
      <c r="G4289" t="s">
        <v>14473</v>
      </c>
    </row>
    <row r="4290" spans="1:7" x14ac:dyDescent="0.35">
      <c r="A4290" t="s">
        <v>10</v>
      </c>
      <c r="B4290" t="s">
        <v>6</v>
      </c>
      <c r="C4290" t="s">
        <v>3202</v>
      </c>
      <c r="D4290" s="2">
        <v>403697.59</v>
      </c>
      <c r="E4290" s="3">
        <f t="shared" si="132"/>
        <v>1.8272488809740236E-3</v>
      </c>
      <c r="F4290" s="3">
        <f t="shared" si="133"/>
        <v>86.450424381707919</v>
      </c>
      <c r="G4290" t="s">
        <v>14480</v>
      </c>
    </row>
    <row r="4291" spans="1:7" x14ac:dyDescent="0.35">
      <c r="A4291" t="s">
        <v>3</v>
      </c>
      <c r="B4291" t="s">
        <v>6</v>
      </c>
      <c r="C4291" s="8" t="s">
        <v>2171</v>
      </c>
      <c r="D4291" s="2">
        <v>403564.51</v>
      </c>
      <c r="E4291" s="3">
        <f t="shared" ref="E4291:E4354" si="134">(D4291/$D$29638)*100</f>
        <v>1.8266465234492238E-3</v>
      </c>
      <c r="F4291" s="3">
        <f t="shared" si="133"/>
        <v>86.452251028231373</v>
      </c>
      <c r="G4291" t="s">
        <v>14480</v>
      </c>
    </row>
    <row r="4292" spans="1:7" x14ac:dyDescent="0.35">
      <c r="A4292" t="s">
        <v>10</v>
      </c>
      <c r="B4292" t="s">
        <v>9</v>
      </c>
      <c r="C4292" s="8" t="s">
        <v>4543</v>
      </c>
      <c r="D4292" s="2">
        <v>403553.76</v>
      </c>
      <c r="E4292" s="3">
        <f t="shared" si="134"/>
        <v>1.8265978659244896E-3</v>
      </c>
      <c r="F4292" s="3">
        <f t="shared" ref="F4292:F4355" si="135">E4292+F4291</f>
        <v>86.454077626097302</v>
      </c>
      <c r="G4292" t="s">
        <v>14480</v>
      </c>
    </row>
    <row r="4293" spans="1:7" x14ac:dyDescent="0.35">
      <c r="A4293" t="s">
        <v>3</v>
      </c>
      <c r="B4293" t="s">
        <v>6</v>
      </c>
      <c r="C4293" t="s">
        <v>3751</v>
      </c>
      <c r="D4293" s="2">
        <v>403531.05</v>
      </c>
      <c r="E4293" s="3">
        <f t="shared" si="134"/>
        <v>1.8264950740745631E-3</v>
      </c>
      <c r="F4293" s="3">
        <f t="shared" si="135"/>
        <v>86.455904121171372</v>
      </c>
      <c r="G4293" t="s">
        <v>14473</v>
      </c>
    </row>
    <row r="4294" spans="1:7" x14ac:dyDescent="0.35">
      <c r="A4294" t="s">
        <v>10</v>
      </c>
      <c r="B4294" t="s">
        <v>9</v>
      </c>
      <c r="C4294" t="s">
        <v>4075</v>
      </c>
      <c r="D4294" s="2">
        <v>403477.65</v>
      </c>
      <c r="E4294" s="3">
        <f t="shared" si="134"/>
        <v>1.8262533706493733E-3</v>
      </c>
      <c r="F4294" s="3">
        <f t="shared" si="135"/>
        <v>86.457730374542024</v>
      </c>
      <c r="G4294" t="s">
        <v>14480</v>
      </c>
    </row>
    <row r="4295" spans="1:7" x14ac:dyDescent="0.35">
      <c r="A4295" t="s">
        <v>3</v>
      </c>
      <c r="B4295" t="s">
        <v>18</v>
      </c>
      <c r="C4295" t="s">
        <v>5936</v>
      </c>
      <c r="D4295" s="2">
        <v>403414.56</v>
      </c>
      <c r="E4295" s="3">
        <f t="shared" si="134"/>
        <v>1.8259678075577021E-3</v>
      </c>
      <c r="F4295" s="3">
        <f t="shared" si="135"/>
        <v>86.459556342349586</v>
      </c>
      <c r="G4295" t="s">
        <v>14473</v>
      </c>
    </row>
    <row r="4296" spans="1:7" x14ac:dyDescent="0.35">
      <c r="A4296" t="s">
        <v>3</v>
      </c>
      <c r="B4296" t="s">
        <v>13</v>
      </c>
      <c r="C4296" t="s">
        <v>12974</v>
      </c>
      <c r="D4296" s="2">
        <v>403380.83</v>
      </c>
      <c r="E4296" s="3">
        <f t="shared" si="134"/>
        <v>1.8258151360870717E-3</v>
      </c>
      <c r="F4296" s="3">
        <f t="shared" si="135"/>
        <v>86.461382157485673</v>
      </c>
      <c r="G4296" t="s">
        <v>14480</v>
      </c>
    </row>
    <row r="4297" spans="1:7" x14ac:dyDescent="0.35">
      <c r="A4297" t="s">
        <v>3</v>
      </c>
      <c r="B4297" t="s">
        <v>18</v>
      </c>
      <c r="C4297" t="s">
        <v>1413</v>
      </c>
      <c r="D4297" s="2">
        <v>403260.4</v>
      </c>
      <c r="E4297" s="3">
        <f t="shared" si="134"/>
        <v>1.8252700360216101E-3</v>
      </c>
      <c r="F4297" s="3">
        <f t="shared" si="135"/>
        <v>86.463207427521695</v>
      </c>
      <c r="G4297" t="s">
        <v>14473</v>
      </c>
    </row>
    <row r="4298" spans="1:7" x14ac:dyDescent="0.35">
      <c r="A4298" t="s">
        <v>3</v>
      </c>
      <c r="B4298" t="s">
        <v>32</v>
      </c>
      <c r="C4298" s="8" t="s">
        <v>1209</v>
      </c>
      <c r="D4298" s="2">
        <v>403209.83</v>
      </c>
      <c r="E4298" s="3">
        <f t="shared" si="134"/>
        <v>1.8250411419726987E-3</v>
      </c>
      <c r="F4298" s="3">
        <f t="shared" si="135"/>
        <v>86.465032468663665</v>
      </c>
      <c r="G4298" t="s">
        <v>14480</v>
      </c>
    </row>
    <row r="4299" spans="1:7" x14ac:dyDescent="0.35">
      <c r="A4299" t="s">
        <v>10</v>
      </c>
      <c r="B4299" t="s">
        <v>6</v>
      </c>
      <c r="C4299" t="s">
        <v>3703</v>
      </c>
      <c r="D4299" s="2">
        <v>402917.59</v>
      </c>
      <c r="E4299" s="3">
        <f t="shared" si="134"/>
        <v>1.8237183815049537E-3</v>
      </c>
      <c r="F4299" s="3">
        <f t="shared" si="135"/>
        <v>86.466856187045167</v>
      </c>
      <c r="G4299" t="s">
        <v>14473</v>
      </c>
    </row>
    <row r="4300" spans="1:7" x14ac:dyDescent="0.35">
      <c r="A4300" t="s">
        <v>3</v>
      </c>
      <c r="B4300" t="s">
        <v>9</v>
      </c>
      <c r="C4300" t="s">
        <v>3474</v>
      </c>
      <c r="D4300" s="2">
        <v>402733.59</v>
      </c>
      <c r="E4300" s="3">
        <f t="shared" si="134"/>
        <v>1.822885545732763E-3</v>
      </c>
      <c r="F4300" s="3">
        <f t="shared" si="135"/>
        <v>86.468679072590902</v>
      </c>
      <c r="G4300" t="s">
        <v>14473</v>
      </c>
    </row>
    <row r="4301" spans="1:7" x14ac:dyDescent="0.35">
      <c r="A4301" t="s">
        <v>3</v>
      </c>
      <c r="B4301" t="s">
        <v>9</v>
      </c>
      <c r="C4301" t="s">
        <v>7420</v>
      </c>
      <c r="D4301" s="2">
        <v>402681.17</v>
      </c>
      <c r="E4301" s="3">
        <f t="shared" si="134"/>
        <v>1.8226482780633159E-3</v>
      </c>
      <c r="F4301" s="3">
        <f t="shared" si="135"/>
        <v>86.470501720868967</v>
      </c>
      <c r="G4301" t="s">
        <v>14473</v>
      </c>
    </row>
    <row r="4302" spans="1:7" x14ac:dyDescent="0.35">
      <c r="A4302" t="s">
        <v>3</v>
      </c>
      <c r="B4302" t="s">
        <v>8</v>
      </c>
      <c r="C4302" t="s">
        <v>4605</v>
      </c>
      <c r="D4302" s="2">
        <v>402676.96</v>
      </c>
      <c r="E4302" s="3">
        <f t="shared" si="134"/>
        <v>1.8226292224187458E-3</v>
      </c>
      <c r="F4302" s="3">
        <f t="shared" si="135"/>
        <v>86.472324350091384</v>
      </c>
      <c r="G4302" t="s">
        <v>14473</v>
      </c>
    </row>
    <row r="4303" spans="1:7" x14ac:dyDescent="0.35">
      <c r="A4303" t="s">
        <v>10</v>
      </c>
      <c r="B4303" t="s">
        <v>13</v>
      </c>
      <c r="C4303" s="8" t="s">
        <v>1116</v>
      </c>
      <c r="D4303" s="2">
        <v>402587.28</v>
      </c>
      <c r="E4303" s="3">
        <f t="shared" si="134"/>
        <v>1.8222233055054302E-3</v>
      </c>
      <c r="F4303" s="3">
        <f t="shared" si="135"/>
        <v>86.474146573396894</v>
      </c>
      <c r="G4303" t="s">
        <v>14480</v>
      </c>
    </row>
    <row r="4304" spans="1:7" x14ac:dyDescent="0.35">
      <c r="A4304" t="s">
        <v>3</v>
      </c>
      <c r="B4304" t="s">
        <v>134</v>
      </c>
      <c r="C4304" t="s">
        <v>6227</v>
      </c>
      <c r="D4304" s="2">
        <v>402410.64</v>
      </c>
      <c r="E4304" s="3">
        <f t="shared" si="134"/>
        <v>1.821423783164127E-3</v>
      </c>
      <c r="F4304" s="3">
        <f t="shared" si="135"/>
        <v>86.475967997180064</v>
      </c>
      <c r="G4304" t="s">
        <v>14480</v>
      </c>
    </row>
    <row r="4305" spans="1:7" x14ac:dyDescent="0.35">
      <c r="A4305" t="s">
        <v>10</v>
      </c>
      <c r="B4305" t="s">
        <v>29</v>
      </c>
      <c r="C4305" t="s">
        <v>4677</v>
      </c>
      <c r="D4305" s="2">
        <v>402282.46</v>
      </c>
      <c r="E4305" s="3">
        <f t="shared" si="134"/>
        <v>1.8208436044180433E-3</v>
      </c>
      <c r="F4305" s="3">
        <f t="shared" si="135"/>
        <v>86.477788840784484</v>
      </c>
      <c r="G4305" t="s">
        <v>14473</v>
      </c>
    </row>
    <row r="4306" spans="1:7" x14ac:dyDescent="0.35">
      <c r="A4306" t="s">
        <v>10</v>
      </c>
      <c r="B4306" t="s">
        <v>22</v>
      </c>
      <c r="C4306" t="s">
        <v>875</v>
      </c>
      <c r="D4306" s="2">
        <v>402281.09</v>
      </c>
      <c r="E4306" s="3">
        <f t="shared" si="134"/>
        <v>1.8208374034125656E-3</v>
      </c>
      <c r="F4306" s="3">
        <f t="shared" si="135"/>
        <v>86.479609678187899</v>
      </c>
      <c r="G4306" t="s">
        <v>14473</v>
      </c>
    </row>
    <row r="4307" spans="1:7" x14ac:dyDescent="0.35">
      <c r="A4307" t="s">
        <v>3</v>
      </c>
      <c r="B4307" t="s">
        <v>13</v>
      </c>
      <c r="C4307" t="s">
        <v>1345</v>
      </c>
      <c r="D4307" s="2">
        <v>402256.78</v>
      </c>
      <c r="E4307" s="3">
        <f t="shared" si="134"/>
        <v>1.8207273695124463E-3</v>
      </c>
      <c r="F4307" s="3">
        <f t="shared" si="135"/>
        <v>86.481430405557404</v>
      </c>
      <c r="G4307" t="s">
        <v>14473</v>
      </c>
    </row>
    <row r="4308" spans="1:7" x14ac:dyDescent="0.35">
      <c r="A4308" t="s">
        <v>3</v>
      </c>
      <c r="B4308" t="s">
        <v>9</v>
      </c>
      <c r="C4308" t="s">
        <v>3745</v>
      </c>
      <c r="D4308" s="2">
        <v>402238.89</v>
      </c>
      <c r="E4308" s="3">
        <f t="shared" si="134"/>
        <v>1.8206463943387259E-3</v>
      </c>
      <c r="F4308" s="3">
        <f t="shared" si="135"/>
        <v>86.48325105195174</v>
      </c>
      <c r="G4308" t="s">
        <v>14480</v>
      </c>
    </row>
    <row r="4309" spans="1:7" x14ac:dyDescent="0.35">
      <c r="A4309" t="s">
        <v>10</v>
      </c>
      <c r="B4309" t="s">
        <v>6</v>
      </c>
      <c r="C4309" t="s">
        <v>7274</v>
      </c>
      <c r="D4309" s="2">
        <v>401737.42</v>
      </c>
      <c r="E4309" s="3">
        <f t="shared" si="134"/>
        <v>1.8183766000198101E-3</v>
      </c>
      <c r="F4309" s="3">
        <f t="shared" si="135"/>
        <v>86.485069428551753</v>
      </c>
      <c r="G4309" t="s">
        <v>14480</v>
      </c>
    </row>
    <row r="4310" spans="1:7" x14ac:dyDescent="0.35">
      <c r="A4310" t="s">
        <v>10</v>
      </c>
      <c r="B4310" t="s">
        <v>6</v>
      </c>
      <c r="C4310" s="8" t="s">
        <v>3099</v>
      </c>
      <c r="D4310" s="2">
        <v>401708.85</v>
      </c>
      <c r="E4310" s="3">
        <f t="shared" si="134"/>
        <v>1.8182472841610517E-3</v>
      </c>
      <c r="F4310" s="3">
        <f t="shared" si="135"/>
        <v>86.486887675835916</v>
      </c>
      <c r="G4310" t="s">
        <v>14480</v>
      </c>
    </row>
    <row r="4311" spans="1:7" x14ac:dyDescent="0.35">
      <c r="A4311" t="s">
        <v>10</v>
      </c>
      <c r="B4311" t="s">
        <v>9</v>
      </c>
      <c r="C4311" t="s">
        <v>2303</v>
      </c>
      <c r="D4311" s="2">
        <v>401558.83</v>
      </c>
      <c r="E4311" s="3">
        <f t="shared" si="134"/>
        <v>1.8175682514298345E-3</v>
      </c>
      <c r="F4311" s="3">
        <f t="shared" si="135"/>
        <v>86.488705244087342</v>
      </c>
      <c r="G4311" t="s">
        <v>14480</v>
      </c>
    </row>
    <row r="4312" spans="1:7" x14ac:dyDescent="0.35">
      <c r="A4312" t="s">
        <v>3</v>
      </c>
      <c r="B4312" t="s">
        <v>28</v>
      </c>
      <c r="C4312" t="s">
        <v>1643</v>
      </c>
      <c r="D4312" s="2">
        <v>401326.3</v>
      </c>
      <c r="E4312" s="3">
        <f t="shared" si="134"/>
        <v>1.816515755222728E-3</v>
      </c>
      <c r="F4312" s="3">
        <f t="shared" si="135"/>
        <v>86.490521759842565</v>
      </c>
      <c r="G4312" t="s">
        <v>14480</v>
      </c>
    </row>
    <row r="4313" spans="1:7" x14ac:dyDescent="0.35">
      <c r="A4313" t="s">
        <v>10</v>
      </c>
      <c r="B4313" t="s">
        <v>122</v>
      </c>
      <c r="C4313" t="s">
        <v>744</v>
      </c>
      <c r="D4313" s="2">
        <v>401228.53</v>
      </c>
      <c r="E4313" s="3">
        <f t="shared" si="134"/>
        <v>1.8160732206931244E-3</v>
      </c>
      <c r="F4313" s="3">
        <f t="shared" si="135"/>
        <v>86.49233783306326</v>
      </c>
      <c r="G4313" t="s">
        <v>14473</v>
      </c>
    </row>
    <row r="4314" spans="1:7" x14ac:dyDescent="0.35">
      <c r="A4314" t="s">
        <v>3</v>
      </c>
      <c r="B4314" t="s">
        <v>9</v>
      </c>
      <c r="C4314" s="8" t="s">
        <v>554</v>
      </c>
      <c r="D4314" s="2">
        <v>401035.79</v>
      </c>
      <c r="E4314" s="3">
        <f t="shared" si="134"/>
        <v>1.8152008252217545E-3</v>
      </c>
      <c r="F4314" s="3">
        <f t="shared" si="135"/>
        <v>86.49415303388848</v>
      </c>
      <c r="G4314" t="s">
        <v>14480</v>
      </c>
    </row>
    <row r="4315" spans="1:7" x14ac:dyDescent="0.35">
      <c r="A4315" t="s">
        <v>3</v>
      </c>
      <c r="B4315" t="s">
        <v>36</v>
      </c>
      <c r="C4315" t="s">
        <v>11827</v>
      </c>
      <c r="D4315" s="2">
        <v>401007.8</v>
      </c>
      <c r="E4315" s="3">
        <f t="shared" si="134"/>
        <v>1.8150741346061911E-3</v>
      </c>
      <c r="F4315" s="3">
        <f t="shared" si="135"/>
        <v>86.495968108023092</v>
      </c>
      <c r="G4315" t="s">
        <v>14473</v>
      </c>
    </row>
    <row r="4316" spans="1:7" x14ac:dyDescent="0.35">
      <c r="A4316" t="s">
        <v>3</v>
      </c>
      <c r="B4316" t="s">
        <v>9</v>
      </c>
      <c r="C4316" t="s">
        <v>4505</v>
      </c>
      <c r="D4316" s="2">
        <v>400971.91</v>
      </c>
      <c r="E4316" s="3">
        <f t="shared" si="134"/>
        <v>1.8149116863678001E-3</v>
      </c>
      <c r="F4316" s="3">
        <f t="shared" si="135"/>
        <v>86.497783019709459</v>
      </c>
      <c r="G4316" t="s">
        <v>14480</v>
      </c>
    </row>
    <row r="4317" spans="1:7" x14ac:dyDescent="0.35">
      <c r="A4317" t="s">
        <v>3</v>
      </c>
      <c r="B4317" t="s">
        <v>9</v>
      </c>
      <c r="C4317" t="s">
        <v>709</v>
      </c>
      <c r="D4317" s="2">
        <v>400930.68</v>
      </c>
      <c r="E4317" s="3">
        <f t="shared" si="134"/>
        <v>1.8147250677868906E-3</v>
      </c>
      <c r="F4317" s="3">
        <f t="shared" si="135"/>
        <v>86.499597744777247</v>
      </c>
      <c r="G4317" t="s">
        <v>14473</v>
      </c>
    </row>
    <row r="4318" spans="1:7" x14ac:dyDescent="0.35">
      <c r="A4318" t="s">
        <v>10</v>
      </c>
      <c r="B4318" t="s">
        <v>9</v>
      </c>
      <c r="C4318" s="8" t="s">
        <v>5499</v>
      </c>
      <c r="D4318" s="2">
        <v>400880.11</v>
      </c>
      <c r="E4318" s="3">
        <f t="shared" si="134"/>
        <v>1.8144961737379789E-3</v>
      </c>
      <c r="F4318" s="3">
        <f t="shared" si="135"/>
        <v>86.501412240950984</v>
      </c>
      <c r="G4318" t="s">
        <v>14480</v>
      </c>
    </row>
    <row r="4319" spans="1:7" x14ac:dyDescent="0.35">
      <c r="A4319" t="s">
        <v>10</v>
      </c>
      <c r="B4319" t="s">
        <v>9</v>
      </c>
      <c r="C4319" t="s">
        <v>7293</v>
      </c>
      <c r="D4319" s="2">
        <v>400842.84</v>
      </c>
      <c r="E4319" s="3">
        <f t="shared" si="134"/>
        <v>1.8143274792312967E-3</v>
      </c>
      <c r="F4319" s="3">
        <f t="shared" si="135"/>
        <v>86.503226568430222</v>
      </c>
      <c r="G4319" t="s">
        <v>14480</v>
      </c>
    </row>
    <row r="4320" spans="1:7" x14ac:dyDescent="0.35">
      <c r="A4320" t="s">
        <v>3</v>
      </c>
      <c r="B4320" t="s">
        <v>55</v>
      </c>
      <c r="C4320" t="s">
        <v>2130</v>
      </c>
      <c r="D4320" s="2">
        <v>400783.08</v>
      </c>
      <c r="E4320" s="3">
        <f t="shared" si="134"/>
        <v>1.8140569886565894E-3</v>
      </c>
      <c r="F4320" s="3">
        <f t="shared" si="135"/>
        <v>86.505040625418872</v>
      </c>
      <c r="G4320" t="s">
        <v>14480</v>
      </c>
    </row>
    <row r="4321" spans="1:7" x14ac:dyDescent="0.35">
      <c r="A4321" t="s">
        <v>10</v>
      </c>
      <c r="B4321" t="s">
        <v>8</v>
      </c>
      <c r="C4321" t="s">
        <v>4721</v>
      </c>
      <c r="D4321" s="2">
        <v>400755.77</v>
      </c>
      <c r="E4321" s="3">
        <f t="shared" si="134"/>
        <v>1.8139333759123583E-3</v>
      </c>
      <c r="F4321" s="3">
        <f t="shared" si="135"/>
        <v>86.506854558794785</v>
      </c>
      <c r="G4321" t="s">
        <v>14480</v>
      </c>
    </row>
    <row r="4322" spans="1:7" x14ac:dyDescent="0.35">
      <c r="A4322" t="s">
        <v>10</v>
      </c>
      <c r="B4322" t="s">
        <v>6</v>
      </c>
      <c r="C4322" t="s">
        <v>5467</v>
      </c>
      <c r="D4322" s="2">
        <v>400734.75</v>
      </c>
      <c r="E4322" s="3">
        <f t="shared" si="134"/>
        <v>1.8138382334779483E-3</v>
      </c>
      <c r="F4322" s="3">
        <f t="shared" si="135"/>
        <v>86.508668397028259</v>
      </c>
      <c r="G4322" t="s">
        <v>14480</v>
      </c>
    </row>
    <row r="4323" spans="1:7" x14ac:dyDescent="0.35">
      <c r="A4323" t="s">
        <v>3</v>
      </c>
      <c r="B4323" t="s">
        <v>6</v>
      </c>
      <c r="C4323" t="s">
        <v>4359</v>
      </c>
      <c r="D4323" s="2">
        <v>400727</v>
      </c>
      <c r="E4323" s="3">
        <f t="shared" si="134"/>
        <v>1.8138031547973261E-3</v>
      </c>
      <c r="F4323" s="3">
        <f t="shared" si="135"/>
        <v>86.510482200183063</v>
      </c>
      <c r="G4323" t="s">
        <v>14473</v>
      </c>
    </row>
    <row r="4324" spans="1:7" x14ac:dyDescent="0.35">
      <c r="A4324" t="s">
        <v>3</v>
      </c>
      <c r="B4324" t="s">
        <v>9</v>
      </c>
      <c r="C4324" t="s">
        <v>5760</v>
      </c>
      <c r="D4324" s="2">
        <v>400669.04</v>
      </c>
      <c r="E4324" s="3">
        <f t="shared" si="134"/>
        <v>1.8135408115290859E-3</v>
      </c>
      <c r="F4324" s="3">
        <f t="shared" si="135"/>
        <v>86.512295740994588</v>
      </c>
      <c r="G4324" t="s">
        <v>14480</v>
      </c>
    </row>
    <row r="4325" spans="1:7" x14ac:dyDescent="0.35">
      <c r="A4325" t="s">
        <v>3</v>
      </c>
      <c r="B4325" t="s">
        <v>37</v>
      </c>
      <c r="C4325" t="s">
        <v>2693</v>
      </c>
      <c r="D4325" s="2">
        <v>400642.33</v>
      </c>
      <c r="E4325" s="3">
        <f t="shared" si="134"/>
        <v>1.8134199145536775E-3</v>
      </c>
      <c r="F4325" s="3">
        <f t="shared" si="135"/>
        <v>86.514109160909143</v>
      </c>
      <c r="G4325" t="s">
        <v>14480</v>
      </c>
    </row>
    <row r="4326" spans="1:7" x14ac:dyDescent="0.35">
      <c r="A4326" t="s">
        <v>3</v>
      </c>
      <c r="B4326" t="s">
        <v>9</v>
      </c>
      <c r="C4326" t="s">
        <v>2051</v>
      </c>
      <c r="D4326" s="2">
        <v>400574.05</v>
      </c>
      <c r="E4326" s="3">
        <f t="shared" si="134"/>
        <v>1.8131108600616926E-3</v>
      </c>
      <c r="F4326" s="3">
        <f t="shared" si="135"/>
        <v>86.515922271769199</v>
      </c>
      <c r="G4326" t="s">
        <v>14473</v>
      </c>
    </row>
    <row r="4327" spans="1:7" x14ac:dyDescent="0.35">
      <c r="A4327" t="s">
        <v>3</v>
      </c>
      <c r="B4327" t="s">
        <v>8</v>
      </c>
      <c r="C4327" t="s">
        <v>129</v>
      </c>
      <c r="D4327" s="2">
        <v>400484.67</v>
      </c>
      <c r="E4327" s="3">
        <f t="shared" si="134"/>
        <v>1.812706301032788E-3</v>
      </c>
      <c r="F4327" s="3">
        <f t="shared" si="135"/>
        <v>86.517734978070237</v>
      </c>
      <c r="G4327" t="s">
        <v>14473</v>
      </c>
    </row>
    <row r="4328" spans="1:7" x14ac:dyDescent="0.35">
      <c r="A4328" t="s">
        <v>3</v>
      </c>
      <c r="B4328" t="s">
        <v>8</v>
      </c>
      <c r="C4328" t="s">
        <v>7182</v>
      </c>
      <c r="D4328" s="2">
        <v>400375.61</v>
      </c>
      <c r="E4328" s="3">
        <f t="shared" si="134"/>
        <v>1.8122126647865102E-3</v>
      </c>
      <c r="F4328" s="3">
        <f t="shared" si="135"/>
        <v>86.519547190735025</v>
      </c>
      <c r="G4328" t="s">
        <v>14473</v>
      </c>
    </row>
    <row r="4329" spans="1:7" x14ac:dyDescent="0.35">
      <c r="A4329" t="s">
        <v>3</v>
      </c>
      <c r="B4329" t="s">
        <v>99</v>
      </c>
      <c r="C4329" t="s">
        <v>8430</v>
      </c>
      <c r="D4329" s="2">
        <v>400266.28</v>
      </c>
      <c r="E4329" s="3">
        <f t="shared" si="134"/>
        <v>1.8117178064442625E-3</v>
      </c>
      <c r="F4329" s="3">
        <f t="shared" si="135"/>
        <v>86.521358908541472</v>
      </c>
      <c r="G4329" t="s">
        <v>14480</v>
      </c>
    </row>
    <row r="4330" spans="1:7" x14ac:dyDescent="0.35">
      <c r="A4330" t="s">
        <v>10</v>
      </c>
      <c r="B4330" t="s">
        <v>1590</v>
      </c>
      <c r="C4330" t="s">
        <v>5035</v>
      </c>
      <c r="D4330" s="2">
        <v>400239.22</v>
      </c>
      <c r="E4330" s="3">
        <f t="shared" si="134"/>
        <v>1.8115953252703736E-3</v>
      </c>
      <c r="F4330" s="3">
        <f t="shared" si="135"/>
        <v>86.523170503866737</v>
      </c>
      <c r="G4330" t="s">
        <v>14480</v>
      </c>
    </row>
    <row r="4331" spans="1:7" x14ac:dyDescent="0.35">
      <c r="A4331" t="s">
        <v>10</v>
      </c>
      <c r="B4331" t="s">
        <v>4</v>
      </c>
      <c r="C4331" t="s">
        <v>10388</v>
      </c>
      <c r="D4331" s="2">
        <v>400239.21</v>
      </c>
      <c r="E4331" s="3">
        <f t="shared" si="134"/>
        <v>1.8115952800075602E-3</v>
      </c>
      <c r="F4331" s="3">
        <f t="shared" si="135"/>
        <v>86.52498209914674</v>
      </c>
      <c r="G4331" t="s">
        <v>14480</v>
      </c>
    </row>
    <row r="4332" spans="1:7" x14ac:dyDescent="0.35">
      <c r="A4332" t="s">
        <v>3</v>
      </c>
      <c r="B4332" t="s">
        <v>40</v>
      </c>
      <c r="C4332" s="6" t="s">
        <v>5389</v>
      </c>
      <c r="D4332" s="2">
        <v>400121.71</v>
      </c>
      <c r="E4332" s="3">
        <f t="shared" si="134"/>
        <v>1.8110634419465144E-3</v>
      </c>
      <c r="F4332" s="3">
        <f t="shared" si="135"/>
        <v>86.526793162588689</v>
      </c>
      <c r="G4332" t="s">
        <v>14473</v>
      </c>
    </row>
    <row r="4333" spans="1:7" x14ac:dyDescent="0.35">
      <c r="A4333" t="s">
        <v>3</v>
      </c>
      <c r="B4333" t="s">
        <v>13</v>
      </c>
      <c r="C4333" t="s">
        <v>3067</v>
      </c>
      <c r="D4333" s="2">
        <v>400120.13</v>
      </c>
      <c r="E4333" s="3">
        <f t="shared" si="134"/>
        <v>1.8110562904219488E-3</v>
      </c>
      <c r="F4333" s="3">
        <f t="shared" si="135"/>
        <v>86.52860421887911</v>
      </c>
      <c r="G4333" t="s">
        <v>14473</v>
      </c>
    </row>
    <row r="4334" spans="1:7" x14ac:dyDescent="0.35">
      <c r="A4334" t="s">
        <v>10</v>
      </c>
      <c r="B4334" t="s">
        <v>37</v>
      </c>
      <c r="C4334" t="s">
        <v>3804</v>
      </c>
      <c r="D4334" s="2">
        <v>400000</v>
      </c>
      <c r="E4334" s="3">
        <f t="shared" si="134"/>
        <v>1.8105125482408982E-3</v>
      </c>
      <c r="F4334" s="3">
        <f t="shared" si="135"/>
        <v>86.530414731427356</v>
      </c>
      <c r="G4334" t="s">
        <v>14473</v>
      </c>
    </row>
    <row r="4335" spans="1:7" x14ac:dyDescent="0.35">
      <c r="A4335" t="s">
        <v>10</v>
      </c>
      <c r="B4335" t="s">
        <v>68</v>
      </c>
      <c r="C4335" t="s">
        <v>3706</v>
      </c>
      <c r="D4335" s="2">
        <v>400000</v>
      </c>
      <c r="E4335" s="3">
        <f t="shared" si="134"/>
        <v>1.8105125482408982E-3</v>
      </c>
      <c r="F4335" s="3">
        <f t="shared" si="135"/>
        <v>86.532225243975603</v>
      </c>
      <c r="G4335" t="s">
        <v>14473</v>
      </c>
    </row>
    <row r="4336" spans="1:7" x14ac:dyDescent="0.35">
      <c r="A4336" t="s">
        <v>10</v>
      </c>
      <c r="B4336" t="s">
        <v>9</v>
      </c>
      <c r="C4336" t="s">
        <v>12418</v>
      </c>
      <c r="D4336" s="2">
        <v>399731.59</v>
      </c>
      <c r="E4336" s="3">
        <f t="shared" si="134"/>
        <v>1.8092976490582152E-3</v>
      </c>
      <c r="F4336" s="3">
        <f t="shared" si="135"/>
        <v>86.534034541624663</v>
      </c>
      <c r="G4336" t="s">
        <v>14480</v>
      </c>
    </row>
    <row r="4337" spans="1:7" x14ac:dyDescent="0.35">
      <c r="A4337" t="s">
        <v>3</v>
      </c>
      <c r="B4337" t="s">
        <v>9</v>
      </c>
      <c r="C4337" t="s">
        <v>6180</v>
      </c>
      <c r="D4337" s="2">
        <v>399666.12</v>
      </c>
      <c r="E4337" s="3">
        <f t="shared" si="134"/>
        <v>1.8090013134168816E-3</v>
      </c>
      <c r="F4337" s="3">
        <f t="shared" si="135"/>
        <v>86.535843542938082</v>
      </c>
      <c r="G4337" t="s">
        <v>14473</v>
      </c>
    </row>
    <row r="4338" spans="1:7" x14ac:dyDescent="0.35">
      <c r="A4338" t="s">
        <v>3</v>
      </c>
      <c r="B4338" t="s">
        <v>23</v>
      </c>
      <c r="C4338" t="s">
        <v>2635</v>
      </c>
      <c r="D4338" s="2">
        <v>399644.13</v>
      </c>
      <c r="E4338" s="3">
        <f t="shared" si="134"/>
        <v>1.8089017804895423E-3</v>
      </c>
      <c r="F4338" s="3">
        <f t="shared" si="135"/>
        <v>86.537652444718574</v>
      </c>
      <c r="G4338" t="s">
        <v>14473</v>
      </c>
    </row>
    <row r="4339" spans="1:7" x14ac:dyDescent="0.35">
      <c r="A4339" t="s">
        <v>10</v>
      </c>
      <c r="B4339" t="s">
        <v>6</v>
      </c>
      <c r="C4339" t="s">
        <v>4251</v>
      </c>
      <c r="D4339" s="2">
        <v>399425.26</v>
      </c>
      <c r="E4339" s="3">
        <f t="shared" si="134"/>
        <v>1.8079111132859585E-3</v>
      </c>
      <c r="F4339" s="3">
        <f t="shared" si="135"/>
        <v>86.539460355831864</v>
      </c>
      <c r="G4339" t="s">
        <v>14480</v>
      </c>
    </row>
    <row r="4340" spans="1:7" x14ac:dyDescent="0.35">
      <c r="A4340" t="s">
        <v>10</v>
      </c>
      <c r="B4340" t="s">
        <v>180</v>
      </c>
      <c r="C4340" t="s">
        <v>4962</v>
      </c>
      <c r="D4340" s="2">
        <v>399283.56</v>
      </c>
      <c r="E4340" s="3">
        <f t="shared" si="134"/>
        <v>1.807269739215744E-3</v>
      </c>
      <c r="F4340" s="3">
        <f t="shared" si="135"/>
        <v>86.541267625571081</v>
      </c>
      <c r="G4340" t="s">
        <v>14480</v>
      </c>
    </row>
    <row r="4341" spans="1:7" x14ac:dyDescent="0.35">
      <c r="A4341" t="s">
        <v>10</v>
      </c>
      <c r="B4341" t="s">
        <v>9</v>
      </c>
      <c r="C4341" t="s">
        <v>8490</v>
      </c>
      <c r="D4341" s="2">
        <v>399099.95</v>
      </c>
      <c r="E4341" s="3">
        <f t="shared" si="134"/>
        <v>1.8064386686932879E-3</v>
      </c>
      <c r="F4341" s="3">
        <f t="shared" si="135"/>
        <v>86.543074064239775</v>
      </c>
      <c r="G4341" t="s">
        <v>14480</v>
      </c>
    </row>
    <row r="4342" spans="1:7" x14ac:dyDescent="0.35">
      <c r="A4342" t="s">
        <v>10</v>
      </c>
      <c r="B4342" t="s">
        <v>6</v>
      </c>
      <c r="C4342" t="s">
        <v>1969</v>
      </c>
      <c r="D4342" s="2">
        <v>399019.31</v>
      </c>
      <c r="E4342" s="3">
        <f t="shared" si="134"/>
        <v>1.8060736693635622E-3</v>
      </c>
      <c r="F4342" s="3">
        <f t="shared" si="135"/>
        <v>86.544880137909132</v>
      </c>
      <c r="G4342" t="s">
        <v>14473</v>
      </c>
    </row>
    <row r="4343" spans="1:7" x14ac:dyDescent="0.35">
      <c r="A4343" t="s">
        <v>10</v>
      </c>
      <c r="B4343" t="s">
        <v>57</v>
      </c>
      <c r="C4343" t="s">
        <v>12894</v>
      </c>
      <c r="D4343" s="2">
        <v>398973.25</v>
      </c>
      <c r="E4343" s="3">
        <f t="shared" si="134"/>
        <v>1.8058651888436324E-3</v>
      </c>
      <c r="F4343" s="3">
        <f t="shared" si="135"/>
        <v>86.546686003097975</v>
      </c>
      <c r="G4343" t="s">
        <v>14473</v>
      </c>
    </row>
    <row r="4344" spans="1:7" x14ac:dyDescent="0.35">
      <c r="A4344" t="s">
        <v>3</v>
      </c>
      <c r="B4344" t="s">
        <v>180</v>
      </c>
      <c r="C4344" t="s">
        <v>3297</v>
      </c>
      <c r="D4344" s="2">
        <v>398691.93</v>
      </c>
      <c r="E4344" s="3">
        <f t="shared" si="134"/>
        <v>1.8045918553684546E-3</v>
      </c>
      <c r="F4344" s="3">
        <f t="shared" si="135"/>
        <v>86.54849059495335</v>
      </c>
      <c r="G4344" t="s">
        <v>14473</v>
      </c>
    </row>
    <row r="4345" spans="1:7" x14ac:dyDescent="0.35">
      <c r="A4345" t="s">
        <v>3</v>
      </c>
      <c r="B4345" t="s">
        <v>57</v>
      </c>
      <c r="C4345" s="6" t="s">
        <v>2237</v>
      </c>
      <c r="D4345" s="2">
        <v>398526.31</v>
      </c>
      <c r="E4345" s="3">
        <f t="shared" si="134"/>
        <v>1.8038422126478556E-3</v>
      </c>
      <c r="F4345" s="3">
        <f t="shared" si="135"/>
        <v>86.550294437166002</v>
      </c>
      <c r="G4345" t="s">
        <v>14473</v>
      </c>
    </row>
    <row r="4346" spans="1:7" x14ac:dyDescent="0.35">
      <c r="A4346" t="s">
        <v>10</v>
      </c>
      <c r="B4346" t="s">
        <v>9</v>
      </c>
      <c r="C4346" s="8" t="s">
        <v>8787</v>
      </c>
      <c r="D4346" s="2">
        <v>398499.74</v>
      </c>
      <c r="E4346" s="3">
        <f t="shared" si="134"/>
        <v>1.8037219493518386E-3</v>
      </c>
      <c r="F4346" s="3">
        <f t="shared" si="135"/>
        <v>86.55209815911536</v>
      </c>
      <c r="G4346" t="s">
        <v>14480</v>
      </c>
    </row>
    <row r="4347" spans="1:7" x14ac:dyDescent="0.35">
      <c r="A4347" t="s">
        <v>10</v>
      </c>
      <c r="B4347" t="s">
        <v>9</v>
      </c>
      <c r="C4347" t="s">
        <v>3929</v>
      </c>
      <c r="D4347" s="2">
        <v>398398.07</v>
      </c>
      <c r="E4347" s="3">
        <f t="shared" si="134"/>
        <v>1.8032617623248896E-3</v>
      </c>
      <c r="F4347" s="3">
        <f t="shared" si="135"/>
        <v>86.553901420877679</v>
      </c>
      <c r="G4347" t="s">
        <v>14473</v>
      </c>
    </row>
    <row r="4348" spans="1:7" x14ac:dyDescent="0.35">
      <c r="A4348" t="s">
        <v>3</v>
      </c>
      <c r="B4348" t="s">
        <v>20</v>
      </c>
      <c r="C4348" t="s">
        <v>204</v>
      </c>
      <c r="D4348" s="2">
        <v>398280.21</v>
      </c>
      <c r="E4348" s="3">
        <f t="shared" si="134"/>
        <v>1.8027282948025506E-3</v>
      </c>
      <c r="F4348" s="3">
        <f t="shared" si="135"/>
        <v>86.555704149172485</v>
      </c>
      <c r="G4348" t="s">
        <v>14480</v>
      </c>
    </row>
    <row r="4349" spans="1:7" x14ac:dyDescent="0.35">
      <c r="A4349" t="s">
        <v>3</v>
      </c>
      <c r="B4349" t="s">
        <v>9</v>
      </c>
      <c r="C4349" t="s">
        <v>10924</v>
      </c>
      <c r="D4349" s="2">
        <v>398160.95</v>
      </c>
      <c r="E4349" s="3">
        <f t="shared" si="134"/>
        <v>1.8021884904862923E-3</v>
      </c>
      <c r="F4349" s="3">
        <f t="shared" si="135"/>
        <v>86.557506337662971</v>
      </c>
      <c r="G4349" t="s">
        <v>14480</v>
      </c>
    </row>
    <row r="4350" spans="1:7" x14ac:dyDescent="0.35">
      <c r="A4350" t="s">
        <v>10</v>
      </c>
      <c r="B4350" t="s">
        <v>9</v>
      </c>
      <c r="C4350" t="s">
        <v>3703</v>
      </c>
      <c r="D4350" s="2">
        <v>397814.58</v>
      </c>
      <c r="E4350" s="3">
        <f t="shared" si="134"/>
        <v>1.8006207224079568E-3</v>
      </c>
      <c r="F4350" s="3">
        <f t="shared" si="135"/>
        <v>86.559306958385378</v>
      </c>
      <c r="G4350" t="s">
        <v>14473</v>
      </c>
    </row>
    <row r="4351" spans="1:7" x14ac:dyDescent="0.35">
      <c r="A4351" t="s">
        <v>10</v>
      </c>
      <c r="B4351" t="s">
        <v>4117</v>
      </c>
      <c r="C4351" t="s">
        <v>6718</v>
      </c>
      <c r="D4351" s="2">
        <v>397789.08</v>
      </c>
      <c r="E4351" s="3">
        <f t="shared" si="134"/>
        <v>1.8005053022330064E-3</v>
      </c>
      <c r="F4351" s="3">
        <f t="shared" si="135"/>
        <v>86.561107463687605</v>
      </c>
      <c r="G4351" t="s">
        <v>14473</v>
      </c>
    </row>
    <row r="4352" spans="1:7" x14ac:dyDescent="0.35">
      <c r="A4352" t="s">
        <v>10</v>
      </c>
      <c r="B4352" t="s">
        <v>979</v>
      </c>
      <c r="C4352" t="s">
        <v>13051</v>
      </c>
      <c r="D4352" s="2">
        <v>397727.72</v>
      </c>
      <c r="E4352" s="3">
        <f t="shared" si="134"/>
        <v>1.8002275696081061E-3</v>
      </c>
      <c r="F4352" s="3">
        <f t="shared" si="135"/>
        <v>86.562907691257209</v>
      </c>
      <c r="G4352" t="s">
        <v>14473</v>
      </c>
    </row>
    <row r="4353" spans="1:7" x14ac:dyDescent="0.35">
      <c r="A4353" t="s">
        <v>3</v>
      </c>
      <c r="B4353" t="s">
        <v>9</v>
      </c>
      <c r="C4353" t="s">
        <v>1034</v>
      </c>
      <c r="D4353" s="2">
        <v>397709.52</v>
      </c>
      <c r="E4353" s="3">
        <f t="shared" si="134"/>
        <v>1.8001451912871614E-3</v>
      </c>
      <c r="F4353" s="3">
        <f t="shared" si="135"/>
        <v>86.564707836448491</v>
      </c>
      <c r="G4353" t="s">
        <v>14473</v>
      </c>
    </row>
    <row r="4354" spans="1:7" x14ac:dyDescent="0.35">
      <c r="A4354" t="s">
        <v>10</v>
      </c>
      <c r="B4354" t="s">
        <v>9</v>
      </c>
      <c r="C4354" t="s">
        <v>10212</v>
      </c>
      <c r="D4354" s="2">
        <v>397685.13</v>
      </c>
      <c r="E4354" s="3">
        <f t="shared" si="134"/>
        <v>1.8000347952845323E-3</v>
      </c>
      <c r="F4354" s="3">
        <f t="shared" si="135"/>
        <v>86.566507871243772</v>
      </c>
      <c r="G4354" t="s">
        <v>14473</v>
      </c>
    </row>
    <row r="4355" spans="1:7" x14ac:dyDescent="0.35">
      <c r="A4355" t="s">
        <v>10</v>
      </c>
      <c r="B4355" t="s">
        <v>67</v>
      </c>
      <c r="C4355" t="s">
        <v>896</v>
      </c>
      <c r="D4355" s="2">
        <v>397665.56</v>
      </c>
      <c r="E4355" s="3">
        <f t="shared" ref="E4355:E4418" si="136">(D4355/$D$29638)*100</f>
        <v>1.7999462159581097E-3</v>
      </c>
      <c r="F4355" s="3">
        <f t="shared" si="135"/>
        <v>86.568307817459726</v>
      </c>
      <c r="G4355" t="s">
        <v>14473</v>
      </c>
    </row>
    <row r="4356" spans="1:7" x14ac:dyDescent="0.35">
      <c r="A4356" t="s">
        <v>10</v>
      </c>
      <c r="B4356" t="s">
        <v>9</v>
      </c>
      <c r="C4356" t="s">
        <v>9279</v>
      </c>
      <c r="D4356" s="2">
        <v>397564.96</v>
      </c>
      <c r="E4356" s="3">
        <f t="shared" si="136"/>
        <v>1.7994908720522272E-3</v>
      </c>
      <c r="F4356" s="3">
        <f t="shared" ref="F4356:F4419" si="137">E4356+F4355</f>
        <v>86.570107308331771</v>
      </c>
      <c r="G4356" t="s">
        <v>14480</v>
      </c>
    </row>
    <row r="4357" spans="1:7" x14ac:dyDescent="0.35">
      <c r="A4357" t="s">
        <v>3</v>
      </c>
      <c r="B4357" t="s">
        <v>6</v>
      </c>
      <c r="C4357" t="s">
        <v>11753</v>
      </c>
      <c r="D4357" s="2">
        <v>397547.24</v>
      </c>
      <c r="E4357" s="3">
        <f t="shared" si="136"/>
        <v>1.7994106663463399E-3</v>
      </c>
      <c r="F4357" s="3">
        <f t="shared" si="137"/>
        <v>86.571906718998122</v>
      </c>
      <c r="G4357" t="s">
        <v>14473</v>
      </c>
    </row>
    <row r="4358" spans="1:7" x14ac:dyDescent="0.35">
      <c r="A4358" t="s">
        <v>3</v>
      </c>
      <c r="B4358" t="s">
        <v>8</v>
      </c>
      <c r="C4358" t="s">
        <v>2319</v>
      </c>
      <c r="D4358" s="2">
        <v>397455.25</v>
      </c>
      <c r="E4358" s="3">
        <f t="shared" si="136"/>
        <v>1.7989942937230582E-3</v>
      </c>
      <c r="F4358" s="3">
        <f t="shared" si="137"/>
        <v>86.573705713291844</v>
      </c>
      <c r="G4358" t="s">
        <v>14473</v>
      </c>
    </row>
    <row r="4359" spans="1:7" x14ac:dyDescent="0.35">
      <c r="A4359" t="s">
        <v>3</v>
      </c>
      <c r="B4359" t="s">
        <v>13</v>
      </c>
      <c r="C4359" s="8" t="s">
        <v>8382</v>
      </c>
      <c r="D4359" s="2">
        <v>397450.87</v>
      </c>
      <c r="E4359" s="3">
        <f t="shared" si="136"/>
        <v>1.7989744686106549E-3</v>
      </c>
      <c r="F4359" s="3">
        <f t="shared" si="137"/>
        <v>86.575504687760457</v>
      </c>
      <c r="G4359" t="s">
        <v>14480</v>
      </c>
    </row>
    <row r="4360" spans="1:7" x14ac:dyDescent="0.35">
      <c r="A4360" t="s">
        <v>10</v>
      </c>
      <c r="B4360" t="s">
        <v>9</v>
      </c>
      <c r="C4360" t="s">
        <v>1034</v>
      </c>
      <c r="D4360" s="2">
        <v>397304.94</v>
      </c>
      <c r="E4360" s="3">
        <f t="shared" si="136"/>
        <v>1.7983139483702432E-3</v>
      </c>
      <c r="F4360" s="3">
        <f t="shared" si="137"/>
        <v>86.577303001708827</v>
      </c>
      <c r="G4360" t="s">
        <v>14473</v>
      </c>
    </row>
    <row r="4361" spans="1:7" x14ac:dyDescent="0.35">
      <c r="A4361" t="s">
        <v>3</v>
      </c>
      <c r="B4361" t="s">
        <v>6</v>
      </c>
      <c r="C4361" t="s">
        <v>12182</v>
      </c>
      <c r="D4361" s="2">
        <v>397301.54</v>
      </c>
      <c r="E4361" s="3">
        <f t="shared" si="136"/>
        <v>1.7982985590135829E-3</v>
      </c>
      <c r="F4361" s="3">
        <f t="shared" si="137"/>
        <v>86.579101300267837</v>
      </c>
      <c r="G4361" t="s">
        <v>14473</v>
      </c>
    </row>
    <row r="4362" spans="1:7" x14ac:dyDescent="0.35">
      <c r="A4362" t="s">
        <v>10</v>
      </c>
      <c r="B4362" t="s">
        <v>9</v>
      </c>
      <c r="C4362" t="s">
        <v>11641</v>
      </c>
      <c r="D4362" s="2">
        <v>397166.5</v>
      </c>
      <c r="E4362" s="3">
        <f t="shared" si="136"/>
        <v>1.7976873299772969E-3</v>
      </c>
      <c r="F4362" s="3">
        <f t="shared" si="137"/>
        <v>86.58089898759782</v>
      </c>
      <c r="G4362" t="s">
        <v>14473</v>
      </c>
    </row>
    <row r="4363" spans="1:7" x14ac:dyDescent="0.35">
      <c r="A4363" t="s">
        <v>10</v>
      </c>
      <c r="B4363" t="s">
        <v>180</v>
      </c>
      <c r="C4363" t="s">
        <v>2548</v>
      </c>
      <c r="D4363" s="2">
        <v>397160.36</v>
      </c>
      <c r="E4363" s="3">
        <f t="shared" si="136"/>
        <v>1.7976595386096814E-3</v>
      </c>
      <c r="F4363" s="3">
        <f t="shared" si="137"/>
        <v>86.58269664713643</v>
      </c>
      <c r="G4363" t="s">
        <v>14480</v>
      </c>
    </row>
    <row r="4364" spans="1:7" x14ac:dyDescent="0.35">
      <c r="A4364" t="s">
        <v>3</v>
      </c>
      <c r="B4364" t="s">
        <v>406</v>
      </c>
      <c r="C4364" t="s">
        <v>863</v>
      </c>
      <c r="D4364" s="2">
        <v>397149.41</v>
      </c>
      <c r="E4364" s="3">
        <f t="shared" si="136"/>
        <v>1.7976099758286734E-3</v>
      </c>
      <c r="F4364" s="3">
        <f t="shared" si="137"/>
        <v>86.584494257112254</v>
      </c>
      <c r="G4364" t="s">
        <v>14473</v>
      </c>
    </row>
    <row r="4365" spans="1:7" x14ac:dyDescent="0.35">
      <c r="A4365" t="s">
        <v>10</v>
      </c>
      <c r="B4365" t="s">
        <v>28</v>
      </c>
      <c r="C4365" t="s">
        <v>188</v>
      </c>
      <c r="D4365" s="2">
        <v>397079.33</v>
      </c>
      <c r="E4365" s="3">
        <f t="shared" si="136"/>
        <v>1.7972927740302215E-3</v>
      </c>
      <c r="F4365" s="3">
        <f t="shared" si="137"/>
        <v>86.586291549886283</v>
      </c>
      <c r="G4365" t="s">
        <v>14473</v>
      </c>
    </row>
    <row r="4366" spans="1:7" x14ac:dyDescent="0.35">
      <c r="A4366" t="s">
        <v>10</v>
      </c>
      <c r="B4366" t="s">
        <v>37</v>
      </c>
      <c r="C4366" t="s">
        <v>285</v>
      </c>
      <c r="D4366" s="2">
        <v>396923.42</v>
      </c>
      <c r="E4366" s="3">
        <f t="shared" si="136"/>
        <v>1.7965870815017308E-3</v>
      </c>
      <c r="F4366" s="3">
        <f t="shared" si="137"/>
        <v>86.588088136967784</v>
      </c>
      <c r="G4366" t="s">
        <v>14480</v>
      </c>
    </row>
    <row r="4367" spans="1:7" x14ac:dyDescent="0.35">
      <c r="A4367" t="s">
        <v>10</v>
      </c>
      <c r="B4367" t="s">
        <v>9</v>
      </c>
      <c r="C4367" t="s">
        <v>5329</v>
      </c>
      <c r="D4367" s="2">
        <v>396913.96</v>
      </c>
      <c r="E4367" s="3">
        <f t="shared" si="136"/>
        <v>1.7965442628799652E-3</v>
      </c>
      <c r="F4367" s="3">
        <f t="shared" si="137"/>
        <v>86.589884681230657</v>
      </c>
      <c r="G4367" t="s">
        <v>14473</v>
      </c>
    </row>
    <row r="4368" spans="1:7" x14ac:dyDescent="0.35">
      <c r="A4368" t="s">
        <v>3</v>
      </c>
      <c r="B4368" t="s">
        <v>20</v>
      </c>
      <c r="C4368" t="s">
        <v>5066</v>
      </c>
      <c r="D4368" s="2">
        <v>396330.23999999999</v>
      </c>
      <c r="E4368" s="3">
        <f t="shared" si="136"/>
        <v>1.7939021819183172E-3</v>
      </c>
      <c r="F4368" s="3">
        <f t="shared" si="137"/>
        <v>86.591678583412573</v>
      </c>
      <c r="G4368" t="s">
        <v>14480</v>
      </c>
    </row>
    <row r="4369" spans="1:7" x14ac:dyDescent="0.35">
      <c r="A4369" t="s">
        <v>3</v>
      </c>
      <c r="B4369" t="s">
        <v>22</v>
      </c>
      <c r="C4369" t="s">
        <v>875</v>
      </c>
      <c r="D4369" s="2">
        <v>396267.25</v>
      </c>
      <c r="E4369" s="3">
        <f t="shared" si="136"/>
        <v>1.7936170714547826E-3</v>
      </c>
      <c r="F4369" s="3">
        <f t="shared" si="137"/>
        <v>86.59347220048403</v>
      </c>
      <c r="G4369" t="s">
        <v>14473</v>
      </c>
    </row>
    <row r="4370" spans="1:7" x14ac:dyDescent="0.35">
      <c r="A4370" t="s">
        <v>3</v>
      </c>
      <c r="B4370" t="s">
        <v>8</v>
      </c>
      <c r="C4370" t="s">
        <v>3527</v>
      </c>
      <c r="D4370" s="2">
        <v>396188.61</v>
      </c>
      <c r="E4370" s="3">
        <f t="shared" si="136"/>
        <v>1.7932611246877987E-3</v>
      </c>
      <c r="F4370" s="3">
        <f t="shared" si="137"/>
        <v>86.595265461608719</v>
      </c>
      <c r="G4370" t="s">
        <v>14480</v>
      </c>
    </row>
    <row r="4371" spans="1:7" x14ac:dyDescent="0.35">
      <c r="A4371" t="s">
        <v>10</v>
      </c>
      <c r="B4371" t="s">
        <v>33</v>
      </c>
      <c r="C4371" t="s">
        <v>635</v>
      </c>
      <c r="D4371" s="2">
        <v>396168.07</v>
      </c>
      <c r="E4371" s="3">
        <f t="shared" si="136"/>
        <v>1.7931681548684466E-3</v>
      </c>
      <c r="F4371" s="3">
        <f t="shared" si="137"/>
        <v>86.59705862976358</v>
      </c>
      <c r="G4371" t="s">
        <v>14473</v>
      </c>
    </row>
    <row r="4372" spans="1:7" x14ac:dyDescent="0.35">
      <c r="A4372" t="s">
        <v>10</v>
      </c>
      <c r="B4372" t="s">
        <v>180</v>
      </c>
      <c r="C4372" t="s">
        <v>1339</v>
      </c>
      <c r="D4372" s="2">
        <v>396151.08</v>
      </c>
      <c r="E4372" s="3">
        <f t="shared" si="136"/>
        <v>1.7930912533479599E-3</v>
      </c>
      <c r="F4372" s="3">
        <f t="shared" si="137"/>
        <v>86.598851721016928</v>
      </c>
      <c r="G4372" t="s">
        <v>14480</v>
      </c>
    </row>
    <row r="4373" spans="1:7" x14ac:dyDescent="0.35">
      <c r="A4373" t="s">
        <v>10</v>
      </c>
      <c r="B4373" t="s">
        <v>18</v>
      </c>
      <c r="C4373" t="s">
        <v>14197</v>
      </c>
      <c r="D4373" s="2">
        <v>396113.36</v>
      </c>
      <c r="E4373" s="3">
        <f t="shared" si="136"/>
        <v>1.7929205220146608E-3</v>
      </c>
      <c r="F4373" s="3">
        <f t="shared" si="137"/>
        <v>86.600644641538949</v>
      </c>
      <c r="G4373" t="s">
        <v>14473</v>
      </c>
    </row>
    <row r="4374" spans="1:7" x14ac:dyDescent="0.35">
      <c r="A4374" t="s">
        <v>10</v>
      </c>
      <c r="B4374" t="s">
        <v>29</v>
      </c>
      <c r="C4374" t="s">
        <v>8833</v>
      </c>
      <c r="D4374" s="2">
        <v>395938.26</v>
      </c>
      <c r="E4374" s="3">
        <f t="shared" si="136"/>
        <v>1.7921279701466682E-3</v>
      </c>
      <c r="F4374" s="3">
        <f t="shared" si="137"/>
        <v>86.602436769509097</v>
      </c>
      <c r="G4374" t="s">
        <v>14473</v>
      </c>
    </row>
    <row r="4375" spans="1:7" x14ac:dyDescent="0.35">
      <c r="A4375" t="s">
        <v>3</v>
      </c>
      <c r="B4375" t="s">
        <v>9</v>
      </c>
      <c r="C4375" t="s">
        <v>12231</v>
      </c>
      <c r="D4375" s="2">
        <v>395837.48</v>
      </c>
      <c r="E4375" s="3">
        <f t="shared" si="136"/>
        <v>1.7916718115101389E-3</v>
      </c>
      <c r="F4375" s="3">
        <f t="shared" si="137"/>
        <v>86.6042284413206</v>
      </c>
      <c r="G4375" t="s">
        <v>14480</v>
      </c>
    </row>
    <row r="4376" spans="1:7" x14ac:dyDescent="0.35">
      <c r="A4376" t="s">
        <v>3</v>
      </c>
      <c r="B4376" t="s">
        <v>9</v>
      </c>
      <c r="C4376" t="s">
        <v>3427</v>
      </c>
      <c r="D4376" s="2">
        <v>395831.38</v>
      </c>
      <c r="E4376" s="3">
        <f t="shared" si="136"/>
        <v>1.7916442011937787E-3</v>
      </c>
      <c r="F4376" s="3">
        <f t="shared" si="137"/>
        <v>86.606020085521791</v>
      </c>
      <c r="G4376" t="s">
        <v>14473</v>
      </c>
    </row>
    <row r="4377" spans="1:7" x14ac:dyDescent="0.35">
      <c r="A4377" t="s">
        <v>3</v>
      </c>
      <c r="B4377" t="s">
        <v>20</v>
      </c>
      <c r="C4377" t="s">
        <v>7543</v>
      </c>
      <c r="D4377" s="2">
        <v>395685.38</v>
      </c>
      <c r="E4377" s="3">
        <f t="shared" si="136"/>
        <v>1.7909833641136705E-3</v>
      </c>
      <c r="F4377" s="3">
        <f t="shared" si="137"/>
        <v>86.607811068885908</v>
      </c>
      <c r="G4377" t="s">
        <v>14473</v>
      </c>
    </row>
    <row r="4378" spans="1:7" x14ac:dyDescent="0.35">
      <c r="A4378" t="s">
        <v>3</v>
      </c>
      <c r="B4378" t="s">
        <v>18</v>
      </c>
      <c r="C4378" t="s">
        <v>8780</v>
      </c>
      <c r="D4378" s="2">
        <v>395649.27</v>
      </c>
      <c r="E4378" s="3">
        <f t="shared" si="136"/>
        <v>1.7908199200933781E-3</v>
      </c>
      <c r="F4378" s="3">
        <f t="shared" si="137"/>
        <v>86.609601888805997</v>
      </c>
      <c r="G4378" t="s">
        <v>14473</v>
      </c>
    </row>
    <row r="4379" spans="1:7" x14ac:dyDescent="0.35">
      <c r="A4379" t="s">
        <v>10</v>
      </c>
      <c r="B4379" t="s">
        <v>6</v>
      </c>
      <c r="C4379" t="s">
        <v>2647</v>
      </c>
      <c r="D4379" s="2">
        <v>395479.1</v>
      </c>
      <c r="E4379" s="3">
        <f t="shared" si="136"/>
        <v>1.7900496827925423E-3</v>
      </c>
      <c r="F4379" s="3">
        <f t="shared" si="137"/>
        <v>86.611391938488794</v>
      </c>
      <c r="G4379" t="s">
        <v>14480</v>
      </c>
    </row>
    <row r="4380" spans="1:7" x14ac:dyDescent="0.35">
      <c r="A4380" t="s">
        <v>3</v>
      </c>
      <c r="B4380" t="s">
        <v>97</v>
      </c>
      <c r="C4380" t="s">
        <v>6053</v>
      </c>
      <c r="D4380" s="2">
        <v>395342.75</v>
      </c>
      <c r="E4380" s="3">
        <f t="shared" si="136"/>
        <v>1.7894325243276612E-3</v>
      </c>
      <c r="F4380" s="3">
        <f t="shared" si="137"/>
        <v>86.613181371013127</v>
      </c>
      <c r="G4380" t="s">
        <v>14473</v>
      </c>
    </row>
    <row r="4381" spans="1:7" x14ac:dyDescent="0.35">
      <c r="A4381" t="s">
        <v>3</v>
      </c>
      <c r="B4381" t="s">
        <v>22</v>
      </c>
      <c r="C4381" t="s">
        <v>13686</v>
      </c>
      <c r="D4381" s="2">
        <v>395335.69</v>
      </c>
      <c r="E4381" s="3">
        <f t="shared" si="136"/>
        <v>1.7894005687811847E-3</v>
      </c>
      <c r="F4381" s="3">
        <f t="shared" si="137"/>
        <v>86.614970771581909</v>
      </c>
      <c r="G4381" t="s">
        <v>14473</v>
      </c>
    </row>
    <row r="4382" spans="1:7" x14ac:dyDescent="0.35">
      <c r="A4382" t="s">
        <v>3</v>
      </c>
      <c r="B4382" t="s">
        <v>23</v>
      </c>
      <c r="C4382" t="s">
        <v>2857</v>
      </c>
      <c r="D4382" s="2">
        <v>395086.63</v>
      </c>
      <c r="E4382" s="3">
        <f t="shared" si="136"/>
        <v>1.7882732531430225E-3</v>
      </c>
      <c r="F4382" s="3">
        <f t="shared" si="137"/>
        <v>86.61675904483505</v>
      </c>
      <c r="G4382" t="s">
        <v>14480</v>
      </c>
    </row>
    <row r="4383" spans="1:7" x14ac:dyDescent="0.35">
      <c r="A4383" t="s">
        <v>3</v>
      </c>
      <c r="B4383" t="s">
        <v>62</v>
      </c>
      <c r="C4383" t="s">
        <v>6301</v>
      </c>
      <c r="D4383" s="2">
        <v>394971.34</v>
      </c>
      <c r="E4383" s="3">
        <f t="shared" si="136"/>
        <v>1.7877514181638058E-3</v>
      </c>
      <c r="F4383" s="3">
        <f t="shared" si="137"/>
        <v>86.618546796253213</v>
      </c>
      <c r="G4383" t="s">
        <v>14480</v>
      </c>
    </row>
    <row r="4384" spans="1:7" x14ac:dyDescent="0.35">
      <c r="A4384" t="s">
        <v>3</v>
      </c>
      <c r="B4384" t="s">
        <v>8</v>
      </c>
      <c r="C4384" t="s">
        <v>1983</v>
      </c>
      <c r="D4384" s="2">
        <v>394940.14</v>
      </c>
      <c r="E4384" s="3">
        <f t="shared" si="136"/>
        <v>1.7876101981850431E-3</v>
      </c>
      <c r="F4384" s="3">
        <f t="shared" si="137"/>
        <v>86.620334406451391</v>
      </c>
      <c r="G4384" t="s">
        <v>14480</v>
      </c>
    </row>
    <row r="4385" spans="1:7" x14ac:dyDescent="0.35">
      <c r="A4385" t="s">
        <v>3</v>
      </c>
      <c r="B4385" t="s">
        <v>9</v>
      </c>
      <c r="C4385" t="s">
        <v>6189</v>
      </c>
      <c r="D4385" s="2">
        <v>394921.95</v>
      </c>
      <c r="E4385" s="3">
        <f t="shared" si="136"/>
        <v>1.7875278651269116E-3</v>
      </c>
      <c r="F4385" s="3">
        <f t="shared" si="137"/>
        <v>86.622121934316525</v>
      </c>
      <c r="G4385" t="s">
        <v>14473</v>
      </c>
    </row>
    <row r="4386" spans="1:7" x14ac:dyDescent="0.35">
      <c r="A4386" t="s">
        <v>3</v>
      </c>
      <c r="B4386" t="s">
        <v>9</v>
      </c>
      <c r="C4386" t="s">
        <v>5903</v>
      </c>
      <c r="D4386" s="2">
        <v>394865.98</v>
      </c>
      <c r="E4386" s="3">
        <f t="shared" si="136"/>
        <v>1.7872745291585988E-3</v>
      </c>
      <c r="F4386" s="3">
        <f t="shared" si="137"/>
        <v>86.623909208845689</v>
      </c>
      <c r="G4386" t="s">
        <v>14473</v>
      </c>
    </row>
    <row r="4387" spans="1:7" x14ac:dyDescent="0.35">
      <c r="A4387" t="s">
        <v>10</v>
      </c>
      <c r="B4387" t="s">
        <v>9</v>
      </c>
      <c r="C4387" t="s">
        <v>2573</v>
      </c>
      <c r="D4387" s="2">
        <v>394614.37</v>
      </c>
      <c r="E4387" s="3">
        <f t="shared" si="136"/>
        <v>1.7861356715029417E-3</v>
      </c>
      <c r="F4387" s="3">
        <f t="shared" si="137"/>
        <v>86.625695344517197</v>
      </c>
      <c r="G4387" t="s">
        <v>14480</v>
      </c>
    </row>
    <row r="4388" spans="1:7" x14ac:dyDescent="0.35">
      <c r="A4388" t="s">
        <v>10</v>
      </c>
      <c r="B4388" t="s">
        <v>11</v>
      </c>
      <c r="C4388" s="7" t="s">
        <v>2191</v>
      </c>
      <c r="D4388" s="2">
        <v>394613.46</v>
      </c>
      <c r="E4388" s="3">
        <f t="shared" si="136"/>
        <v>1.7861315525868945E-3</v>
      </c>
      <c r="F4388" s="3">
        <f t="shared" si="137"/>
        <v>86.627481476069789</v>
      </c>
      <c r="G4388" t="s">
        <v>14480</v>
      </c>
    </row>
    <row r="4389" spans="1:7" x14ac:dyDescent="0.35">
      <c r="A4389" t="s">
        <v>3</v>
      </c>
      <c r="B4389" t="s">
        <v>9</v>
      </c>
      <c r="C4389" t="s">
        <v>3432</v>
      </c>
      <c r="D4389" s="2">
        <v>394566.02</v>
      </c>
      <c r="E4389" s="3">
        <f t="shared" si="136"/>
        <v>1.7859168257986732E-3</v>
      </c>
      <c r="F4389" s="3">
        <f t="shared" si="137"/>
        <v>86.629267392895585</v>
      </c>
      <c r="G4389" t="s">
        <v>14473</v>
      </c>
    </row>
    <row r="4390" spans="1:7" x14ac:dyDescent="0.35">
      <c r="A4390" t="s">
        <v>3</v>
      </c>
      <c r="B4390" t="s">
        <v>9</v>
      </c>
      <c r="C4390" t="s">
        <v>10261</v>
      </c>
      <c r="D4390" s="2">
        <v>394503.33</v>
      </c>
      <c r="E4390" s="3">
        <f t="shared" si="136"/>
        <v>1.7856330732195502E-3</v>
      </c>
      <c r="F4390" s="3">
        <f t="shared" si="137"/>
        <v>86.631053025968811</v>
      </c>
      <c r="G4390" t="s">
        <v>14480</v>
      </c>
    </row>
    <row r="4391" spans="1:7" x14ac:dyDescent="0.35">
      <c r="A4391" t="s">
        <v>3</v>
      </c>
      <c r="B4391" t="s">
        <v>23</v>
      </c>
      <c r="C4391" t="s">
        <v>7551</v>
      </c>
      <c r="D4391" s="2">
        <v>394456.55</v>
      </c>
      <c r="E4391" s="3">
        <f t="shared" si="136"/>
        <v>1.7854213337770333E-3</v>
      </c>
      <c r="F4391" s="3">
        <f t="shared" si="137"/>
        <v>86.632838447302589</v>
      </c>
      <c r="G4391" t="s">
        <v>14480</v>
      </c>
    </row>
    <row r="4392" spans="1:7" x14ac:dyDescent="0.35">
      <c r="A4392" t="s">
        <v>3</v>
      </c>
      <c r="B4392" t="s">
        <v>57</v>
      </c>
      <c r="C4392" s="8" t="s">
        <v>8042</v>
      </c>
      <c r="D4392" s="2">
        <v>394416.53</v>
      </c>
      <c r="E4392" s="3">
        <f t="shared" si="136"/>
        <v>1.7852401919965818E-3</v>
      </c>
      <c r="F4392" s="3">
        <f t="shared" si="137"/>
        <v>86.634623687494582</v>
      </c>
      <c r="G4392" t="s">
        <v>14480</v>
      </c>
    </row>
    <row r="4393" spans="1:7" x14ac:dyDescent="0.35">
      <c r="A4393" t="s">
        <v>3</v>
      </c>
      <c r="B4393" t="s">
        <v>9</v>
      </c>
      <c r="C4393" t="s">
        <v>5955</v>
      </c>
      <c r="D4393" s="2">
        <v>394414.89</v>
      </c>
      <c r="E4393" s="3">
        <f t="shared" si="136"/>
        <v>1.7852327688951341E-3</v>
      </c>
      <c r="F4393" s="3">
        <f t="shared" si="137"/>
        <v>86.636408920263477</v>
      </c>
      <c r="G4393" t="s">
        <v>14480</v>
      </c>
    </row>
    <row r="4394" spans="1:7" x14ac:dyDescent="0.35">
      <c r="A4394" t="s">
        <v>10</v>
      </c>
      <c r="B4394" t="s">
        <v>9</v>
      </c>
      <c r="C4394" t="s">
        <v>404</v>
      </c>
      <c r="D4394" s="2">
        <v>394380.56</v>
      </c>
      <c r="E4394" s="3">
        <f t="shared" si="136"/>
        <v>1.7850773816556812E-3</v>
      </c>
      <c r="F4394" s="3">
        <f t="shared" si="137"/>
        <v>86.638193997645132</v>
      </c>
      <c r="G4394" t="s">
        <v>14480</v>
      </c>
    </row>
    <row r="4395" spans="1:7" x14ac:dyDescent="0.35">
      <c r="A4395" t="s">
        <v>10</v>
      </c>
      <c r="B4395" t="s">
        <v>9</v>
      </c>
      <c r="C4395" t="s">
        <v>2440</v>
      </c>
      <c r="D4395" s="2">
        <v>394255.05</v>
      </c>
      <c r="E4395" s="3">
        <f t="shared" si="136"/>
        <v>1.784509288080857E-3</v>
      </c>
      <c r="F4395" s="3">
        <f t="shared" si="137"/>
        <v>86.639978506933218</v>
      </c>
      <c r="G4395" t="s">
        <v>14480</v>
      </c>
    </row>
    <row r="4396" spans="1:7" x14ac:dyDescent="0.35">
      <c r="A4396" t="s">
        <v>3</v>
      </c>
      <c r="B4396" t="s">
        <v>6</v>
      </c>
      <c r="C4396" t="s">
        <v>927</v>
      </c>
      <c r="D4396" s="2">
        <v>394220.38</v>
      </c>
      <c r="E4396" s="3">
        <f t="shared" si="136"/>
        <v>1.7843523619057384E-3</v>
      </c>
      <c r="F4396" s="3">
        <f t="shared" si="137"/>
        <v>86.641762859295127</v>
      </c>
      <c r="G4396" t="s">
        <v>14473</v>
      </c>
    </row>
    <row r="4397" spans="1:7" x14ac:dyDescent="0.35">
      <c r="A4397" t="s">
        <v>10</v>
      </c>
      <c r="B4397" t="s">
        <v>9</v>
      </c>
      <c r="C4397" t="s">
        <v>12367</v>
      </c>
      <c r="D4397" s="2">
        <v>394201.53</v>
      </c>
      <c r="E4397" s="3">
        <f t="shared" si="136"/>
        <v>1.7842670415019024E-3</v>
      </c>
      <c r="F4397" s="3">
        <f t="shared" si="137"/>
        <v>86.643547126336628</v>
      </c>
      <c r="G4397" t="s">
        <v>14480</v>
      </c>
    </row>
    <row r="4398" spans="1:7" x14ac:dyDescent="0.35">
      <c r="A4398" t="s">
        <v>10</v>
      </c>
      <c r="B4398" t="s">
        <v>22</v>
      </c>
      <c r="C4398" s="8" t="s">
        <v>1565</v>
      </c>
      <c r="D4398" s="2">
        <v>394139.82</v>
      </c>
      <c r="E4398" s="3">
        <f t="shared" si="136"/>
        <v>1.7839877246785226E-3</v>
      </c>
      <c r="F4398" s="3">
        <f t="shared" si="137"/>
        <v>86.645331114061307</v>
      </c>
      <c r="G4398" t="s">
        <v>14480</v>
      </c>
    </row>
    <row r="4399" spans="1:7" x14ac:dyDescent="0.35">
      <c r="A4399" t="s">
        <v>3</v>
      </c>
      <c r="B4399" t="s">
        <v>4</v>
      </c>
      <c r="C4399" t="s">
        <v>14105</v>
      </c>
      <c r="D4399" s="2">
        <v>394125.77</v>
      </c>
      <c r="E4399" s="3">
        <f t="shared" si="136"/>
        <v>1.7839241304252655E-3</v>
      </c>
      <c r="F4399" s="3">
        <f t="shared" si="137"/>
        <v>86.647115038191728</v>
      </c>
      <c r="G4399" t="s">
        <v>14473</v>
      </c>
    </row>
    <row r="4400" spans="1:7" x14ac:dyDescent="0.35">
      <c r="A4400" t="s">
        <v>10</v>
      </c>
      <c r="B4400" t="s">
        <v>9</v>
      </c>
      <c r="C4400" t="s">
        <v>7097</v>
      </c>
      <c r="D4400" s="2">
        <v>394113.45</v>
      </c>
      <c r="E4400" s="3">
        <f t="shared" si="136"/>
        <v>1.7838683666387798E-3</v>
      </c>
      <c r="F4400" s="3">
        <f t="shared" si="137"/>
        <v>86.648898906558372</v>
      </c>
      <c r="G4400" t="s">
        <v>14480</v>
      </c>
    </row>
    <row r="4401" spans="1:7" x14ac:dyDescent="0.35">
      <c r="A4401" t="s">
        <v>3</v>
      </c>
      <c r="B4401" t="s">
        <v>6</v>
      </c>
      <c r="C4401" t="s">
        <v>13826</v>
      </c>
      <c r="D4401" s="2">
        <v>393745.58</v>
      </c>
      <c r="E4401" s="3">
        <f t="shared" si="136"/>
        <v>1.7822032835109764E-3</v>
      </c>
      <c r="F4401" s="3">
        <f t="shared" si="137"/>
        <v>86.650681109841884</v>
      </c>
      <c r="G4401" t="s">
        <v>14473</v>
      </c>
    </row>
    <row r="4402" spans="1:7" x14ac:dyDescent="0.35">
      <c r="A4402" t="s">
        <v>10</v>
      </c>
      <c r="B4402" t="s">
        <v>67</v>
      </c>
      <c r="C4402" t="s">
        <v>91</v>
      </c>
      <c r="D4402" s="2">
        <v>393650.32</v>
      </c>
      <c r="E4402" s="3">
        <f t="shared" si="136"/>
        <v>1.7817721099476127E-3</v>
      </c>
      <c r="F4402" s="3">
        <f t="shared" si="137"/>
        <v>86.652462881951834</v>
      </c>
      <c r="G4402" t="s">
        <v>14473</v>
      </c>
    </row>
    <row r="4403" spans="1:7" x14ac:dyDescent="0.35">
      <c r="A4403" t="s">
        <v>3</v>
      </c>
      <c r="B4403" t="s">
        <v>180</v>
      </c>
      <c r="C4403" t="s">
        <v>2074</v>
      </c>
      <c r="D4403" s="2">
        <v>393574.27</v>
      </c>
      <c r="E4403" s="3">
        <f t="shared" si="136"/>
        <v>1.7814278862493785E-3</v>
      </c>
      <c r="F4403" s="3">
        <f t="shared" si="137"/>
        <v>86.654244309838077</v>
      </c>
      <c r="G4403" t="s">
        <v>14480</v>
      </c>
    </row>
    <row r="4404" spans="1:7" x14ac:dyDescent="0.35">
      <c r="A4404" t="s">
        <v>3</v>
      </c>
      <c r="B4404" t="s">
        <v>948</v>
      </c>
      <c r="C4404" t="s">
        <v>188</v>
      </c>
      <c r="D4404" s="2">
        <v>393565.98</v>
      </c>
      <c r="E4404" s="3">
        <f t="shared" si="136"/>
        <v>1.7813903633768162E-3</v>
      </c>
      <c r="F4404" s="3">
        <f t="shared" si="137"/>
        <v>86.656025700201454</v>
      </c>
      <c r="G4404" t="s">
        <v>14473</v>
      </c>
    </row>
    <row r="4405" spans="1:7" x14ac:dyDescent="0.35">
      <c r="A4405" t="s">
        <v>10</v>
      </c>
      <c r="B4405" t="s">
        <v>9</v>
      </c>
      <c r="C4405" t="s">
        <v>12196</v>
      </c>
      <c r="D4405" s="2">
        <v>393511.25</v>
      </c>
      <c r="E4405" s="3">
        <f t="shared" si="136"/>
        <v>1.781142639997403E-3</v>
      </c>
      <c r="F4405" s="3">
        <f t="shared" si="137"/>
        <v>86.657806842841453</v>
      </c>
      <c r="G4405" t="s">
        <v>14473</v>
      </c>
    </row>
    <row r="4406" spans="1:7" x14ac:dyDescent="0.35">
      <c r="A4406" t="s">
        <v>3</v>
      </c>
      <c r="B4406" t="s">
        <v>182</v>
      </c>
      <c r="C4406" t="s">
        <v>1129</v>
      </c>
      <c r="D4406" s="2">
        <v>393496.83</v>
      </c>
      <c r="E4406" s="3">
        <f t="shared" si="136"/>
        <v>1.781077371020039E-3</v>
      </c>
      <c r="F4406" s="3">
        <f t="shared" si="137"/>
        <v>86.659587920212473</v>
      </c>
      <c r="G4406" t="s">
        <v>14473</v>
      </c>
    </row>
    <row r="4407" spans="1:7" x14ac:dyDescent="0.35">
      <c r="A4407" t="s">
        <v>10</v>
      </c>
      <c r="B4407" t="s">
        <v>29</v>
      </c>
      <c r="C4407" s="6" t="s">
        <v>13801</v>
      </c>
      <c r="D4407" s="2">
        <v>393482.12</v>
      </c>
      <c r="E4407" s="3">
        <f t="shared" si="136"/>
        <v>1.7810107894210775E-3</v>
      </c>
      <c r="F4407" s="3">
        <f t="shared" si="137"/>
        <v>86.661368931001888</v>
      </c>
      <c r="G4407" t="s">
        <v>14473</v>
      </c>
    </row>
    <row r="4408" spans="1:7" x14ac:dyDescent="0.35">
      <c r="A4408" t="s">
        <v>3</v>
      </c>
      <c r="B4408" t="s">
        <v>9</v>
      </c>
      <c r="C4408" t="s">
        <v>3570</v>
      </c>
      <c r="D4408" s="2">
        <v>393423.2</v>
      </c>
      <c r="E4408" s="3">
        <f t="shared" si="136"/>
        <v>1.7807441009227215E-3</v>
      </c>
      <c r="F4408" s="3">
        <f t="shared" si="137"/>
        <v>86.663149675102815</v>
      </c>
      <c r="G4408" t="s">
        <v>14480</v>
      </c>
    </row>
    <row r="4409" spans="1:7" x14ac:dyDescent="0.35">
      <c r="A4409" t="s">
        <v>10</v>
      </c>
      <c r="B4409" t="s">
        <v>180</v>
      </c>
      <c r="C4409" t="s">
        <v>11409</v>
      </c>
      <c r="D4409" s="2">
        <v>393416.82</v>
      </c>
      <c r="E4409" s="3">
        <f t="shared" si="136"/>
        <v>1.7807152232475771E-3</v>
      </c>
      <c r="F4409" s="3">
        <f t="shared" si="137"/>
        <v>86.664930390326063</v>
      </c>
      <c r="G4409" t="s">
        <v>14480</v>
      </c>
    </row>
    <row r="4410" spans="1:7" x14ac:dyDescent="0.35">
      <c r="A4410" t="s">
        <v>3</v>
      </c>
      <c r="B4410" t="s">
        <v>36</v>
      </c>
      <c r="C4410" t="s">
        <v>12987</v>
      </c>
      <c r="D4410" s="2">
        <v>393340.1</v>
      </c>
      <c r="E4410" s="3">
        <f t="shared" si="136"/>
        <v>1.7803679669408244E-3</v>
      </c>
      <c r="F4410" s="3">
        <f t="shared" si="137"/>
        <v>86.666710758293007</v>
      </c>
      <c r="G4410" t="s">
        <v>14473</v>
      </c>
    </row>
    <row r="4411" spans="1:7" x14ac:dyDescent="0.35">
      <c r="A4411" t="s">
        <v>10</v>
      </c>
      <c r="B4411" t="s">
        <v>180</v>
      </c>
      <c r="C4411" t="s">
        <v>204</v>
      </c>
      <c r="D4411" s="2">
        <v>393314</v>
      </c>
      <c r="E4411" s="3">
        <f t="shared" si="136"/>
        <v>1.7802498309970516E-3</v>
      </c>
      <c r="F4411" s="3">
        <f t="shared" si="137"/>
        <v>86.668491008124008</v>
      </c>
      <c r="G4411" t="s">
        <v>14480</v>
      </c>
    </row>
    <row r="4412" spans="1:7" x14ac:dyDescent="0.35">
      <c r="A4412" t="s">
        <v>10</v>
      </c>
      <c r="B4412" t="s">
        <v>29</v>
      </c>
      <c r="C4412" t="s">
        <v>4016</v>
      </c>
      <c r="D4412" s="2">
        <v>393151.83</v>
      </c>
      <c r="E4412" s="3">
        <f t="shared" si="136"/>
        <v>1.7795158039471814E-3</v>
      </c>
      <c r="F4412" s="3">
        <f t="shared" si="137"/>
        <v>86.670270523927954</v>
      </c>
      <c r="G4412" t="s">
        <v>14473</v>
      </c>
    </row>
    <row r="4413" spans="1:7" x14ac:dyDescent="0.35">
      <c r="A4413" t="s">
        <v>3</v>
      </c>
      <c r="B4413" t="s">
        <v>6</v>
      </c>
      <c r="C4413" t="s">
        <v>5903</v>
      </c>
      <c r="D4413" s="2">
        <v>393147.92</v>
      </c>
      <c r="E4413" s="3">
        <f t="shared" si="136"/>
        <v>1.7794981061870221E-3</v>
      </c>
      <c r="F4413" s="3">
        <f t="shared" si="137"/>
        <v>86.672050022034142</v>
      </c>
      <c r="G4413" t="s">
        <v>14473</v>
      </c>
    </row>
    <row r="4414" spans="1:7" x14ac:dyDescent="0.35">
      <c r="A4414" t="s">
        <v>10</v>
      </c>
      <c r="B4414" t="s">
        <v>36</v>
      </c>
      <c r="C4414" t="s">
        <v>12535</v>
      </c>
      <c r="D4414" s="2">
        <v>393046.77</v>
      </c>
      <c r="E4414" s="3">
        <f t="shared" si="136"/>
        <v>1.7790402728263858E-3</v>
      </c>
      <c r="F4414" s="3">
        <f t="shared" si="137"/>
        <v>86.673829062306964</v>
      </c>
      <c r="G4414" t="s">
        <v>14473</v>
      </c>
    </row>
    <row r="4415" spans="1:7" x14ac:dyDescent="0.35">
      <c r="A4415" t="s">
        <v>10</v>
      </c>
      <c r="B4415" t="s">
        <v>8</v>
      </c>
      <c r="C4415" t="s">
        <v>11097</v>
      </c>
      <c r="D4415" s="2">
        <v>393013.78</v>
      </c>
      <c r="E4415" s="3">
        <f t="shared" si="136"/>
        <v>1.7788909508039696E-3</v>
      </c>
      <c r="F4415" s="3">
        <f t="shared" si="137"/>
        <v>86.675607953257767</v>
      </c>
      <c r="G4415" t="s">
        <v>14473</v>
      </c>
    </row>
    <row r="4416" spans="1:7" x14ac:dyDescent="0.35">
      <c r="A4416" t="s">
        <v>3</v>
      </c>
      <c r="B4416" t="s">
        <v>73</v>
      </c>
      <c r="C4416" t="s">
        <v>12169</v>
      </c>
      <c r="D4416" s="2">
        <v>392902.7</v>
      </c>
      <c r="E4416" s="3">
        <f t="shared" si="136"/>
        <v>1.778388171469323E-3</v>
      </c>
      <c r="F4416" s="3">
        <f t="shared" si="137"/>
        <v>86.677386341429241</v>
      </c>
      <c r="G4416" t="s">
        <v>14473</v>
      </c>
    </row>
    <row r="4417" spans="1:7" x14ac:dyDescent="0.35">
      <c r="A4417" t="s">
        <v>10</v>
      </c>
      <c r="B4417" t="s">
        <v>13</v>
      </c>
      <c r="C4417" s="13" t="s">
        <v>10540</v>
      </c>
      <c r="D4417" s="2">
        <v>392859.97</v>
      </c>
      <c r="E4417" s="3">
        <f t="shared" si="136"/>
        <v>1.7781947634663571E-3</v>
      </c>
      <c r="F4417" s="3">
        <f t="shared" si="137"/>
        <v>86.679164536192701</v>
      </c>
      <c r="G4417" t="s">
        <v>14480</v>
      </c>
    </row>
    <row r="4418" spans="1:7" x14ac:dyDescent="0.35">
      <c r="A4418" t="s">
        <v>10</v>
      </c>
      <c r="B4418" t="s">
        <v>8</v>
      </c>
      <c r="C4418" t="s">
        <v>4610</v>
      </c>
      <c r="D4418" s="2">
        <v>392770.87</v>
      </c>
      <c r="E4418" s="3">
        <f t="shared" si="136"/>
        <v>1.7777914717962365E-3</v>
      </c>
      <c r="F4418" s="3">
        <f t="shared" si="137"/>
        <v>86.680942327664496</v>
      </c>
      <c r="G4418" t="s">
        <v>14480</v>
      </c>
    </row>
    <row r="4419" spans="1:7" x14ac:dyDescent="0.35">
      <c r="A4419" t="s">
        <v>3</v>
      </c>
      <c r="B4419" t="s">
        <v>122</v>
      </c>
      <c r="C4419" t="s">
        <v>1129</v>
      </c>
      <c r="D4419" s="2">
        <v>392658.8</v>
      </c>
      <c r="E4419" s="3">
        <f t="shared" ref="E4419:E4482" si="138">(D4419/$D$29638)*100</f>
        <v>1.7772842114430331E-3</v>
      </c>
      <c r="F4419" s="3">
        <f t="shared" si="137"/>
        <v>86.682719611875939</v>
      </c>
      <c r="G4419" t="s">
        <v>14473</v>
      </c>
    </row>
    <row r="4420" spans="1:7" x14ac:dyDescent="0.35">
      <c r="A4420" t="s">
        <v>10</v>
      </c>
      <c r="B4420" t="s">
        <v>9</v>
      </c>
      <c r="C4420" t="s">
        <v>12782</v>
      </c>
      <c r="D4420" s="2">
        <v>392626.77</v>
      </c>
      <c r="E4420" s="3">
        <f t="shared" si="138"/>
        <v>1.7771392346507327E-3</v>
      </c>
      <c r="F4420" s="3">
        <f t="shared" ref="F4420:F4483" si="139">E4420+F4419</f>
        <v>86.684496751110586</v>
      </c>
      <c r="G4420" t="s">
        <v>14480</v>
      </c>
    </row>
    <row r="4421" spans="1:7" x14ac:dyDescent="0.35">
      <c r="A4421" t="s">
        <v>10</v>
      </c>
      <c r="B4421" t="s">
        <v>29</v>
      </c>
      <c r="C4421" t="s">
        <v>91</v>
      </c>
      <c r="D4421" s="2">
        <v>392335.74</v>
      </c>
      <c r="E4421" s="3">
        <f t="shared" si="138"/>
        <v>1.7758219509834464E-3</v>
      </c>
      <c r="F4421" s="3">
        <f t="shared" si="139"/>
        <v>86.686272573061572</v>
      </c>
      <c r="G4421" t="s">
        <v>14473</v>
      </c>
    </row>
    <row r="4422" spans="1:7" x14ac:dyDescent="0.35">
      <c r="A4422" t="s">
        <v>10</v>
      </c>
      <c r="B4422" t="s">
        <v>180</v>
      </c>
      <c r="C4422" t="s">
        <v>535</v>
      </c>
      <c r="D4422" s="2">
        <v>392249.42</v>
      </c>
      <c r="E4422" s="3">
        <f t="shared" si="138"/>
        <v>1.7754312423755361E-3</v>
      </c>
      <c r="F4422" s="3">
        <f t="shared" si="139"/>
        <v>86.688048004303951</v>
      </c>
      <c r="G4422" t="s">
        <v>14480</v>
      </c>
    </row>
    <row r="4423" spans="1:7" x14ac:dyDescent="0.35">
      <c r="A4423" t="s">
        <v>3</v>
      </c>
      <c r="B4423" t="s">
        <v>11</v>
      </c>
      <c r="C4423" t="s">
        <v>2300</v>
      </c>
      <c r="D4423" s="2">
        <v>392173.65</v>
      </c>
      <c r="E4423" s="3">
        <f t="shared" si="138"/>
        <v>1.7750882860360856E-3</v>
      </c>
      <c r="F4423" s="3">
        <f t="shared" si="139"/>
        <v>86.68982309258999</v>
      </c>
      <c r="G4423" t="s">
        <v>14473</v>
      </c>
    </row>
    <row r="4424" spans="1:7" x14ac:dyDescent="0.35">
      <c r="A4424" t="s">
        <v>10</v>
      </c>
      <c r="B4424" t="s">
        <v>195</v>
      </c>
      <c r="C4424" t="s">
        <v>91</v>
      </c>
      <c r="D4424" s="2">
        <v>392153.93</v>
      </c>
      <c r="E4424" s="3">
        <f t="shared" si="138"/>
        <v>1.7749990277674571E-3</v>
      </c>
      <c r="F4424" s="3">
        <f t="shared" si="139"/>
        <v>86.691598091617763</v>
      </c>
      <c r="G4424" t="s">
        <v>14473</v>
      </c>
    </row>
    <row r="4425" spans="1:7" x14ac:dyDescent="0.35">
      <c r="A4425" t="s">
        <v>3</v>
      </c>
      <c r="B4425" t="s">
        <v>134</v>
      </c>
      <c r="C4425" t="s">
        <v>8631</v>
      </c>
      <c r="D4425" s="2">
        <v>392035.59</v>
      </c>
      <c r="E4425" s="3">
        <f t="shared" si="138"/>
        <v>1.7744633876300602E-3</v>
      </c>
      <c r="F4425" s="3">
        <f t="shared" si="139"/>
        <v>86.693372555005396</v>
      </c>
      <c r="G4425" t="s">
        <v>14473</v>
      </c>
    </row>
    <row r="4426" spans="1:7" x14ac:dyDescent="0.35">
      <c r="A4426" t="s">
        <v>3</v>
      </c>
      <c r="B4426" t="s">
        <v>9</v>
      </c>
      <c r="C4426" t="s">
        <v>8896</v>
      </c>
      <c r="D4426" s="2">
        <v>391804.74</v>
      </c>
      <c r="E4426" s="3">
        <f t="shared" si="138"/>
        <v>1.7734184955756566E-3</v>
      </c>
      <c r="F4426" s="3">
        <f t="shared" si="139"/>
        <v>86.695145973500971</v>
      </c>
      <c r="G4426" t="s">
        <v>14480</v>
      </c>
    </row>
    <row r="4427" spans="1:7" x14ac:dyDescent="0.35">
      <c r="A4427" t="s">
        <v>10</v>
      </c>
      <c r="B4427" t="s">
        <v>9</v>
      </c>
      <c r="C4427" t="s">
        <v>10360</v>
      </c>
      <c r="D4427" s="2">
        <v>391793.47</v>
      </c>
      <c r="E4427" s="3">
        <f t="shared" si="138"/>
        <v>1.77336748438461E-3</v>
      </c>
      <c r="F4427" s="3">
        <f t="shared" si="139"/>
        <v>86.69691934098536</v>
      </c>
      <c r="G4427" t="s">
        <v>14480</v>
      </c>
    </row>
    <row r="4428" spans="1:7" x14ac:dyDescent="0.35">
      <c r="A4428" t="s">
        <v>10</v>
      </c>
      <c r="B4428" t="s">
        <v>180</v>
      </c>
      <c r="C4428" t="s">
        <v>8701</v>
      </c>
      <c r="D4428" s="2">
        <v>391755.65</v>
      </c>
      <c r="E4428" s="3">
        <f t="shared" si="138"/>
        <v>1.7731963004231736E-3</v>
      </c>
      <c r="F4428" s="3">
        <f t="shared" si="139"/>
        <v>86.69869253728578</v>
      </c>
      <c r="G4428" t="s">
        <v>14480</v>
      </c>
    </row>
    <row r="4429" spans="1:7" x14ac:dyDescent="0.35">
      <c r="A4429" t="s">
        <v>3</v>
      </c>
      <c r="B4429" t="s">
        <v>4</v>
      </c>
      <c r="C4429" t="s">
        <v>2102</v>
      </c>
      <c r="D4429" s="2">
        <v>391607.75</v>
      </c>
      <c r="E4429" s="3">
        <f t="shared" si="138"/>
        <v>1.7725268634084617E-3</v>
      </c>
      <c r="F4429" s="3">
        <f t="shared" si="139"/>
        <v>86.700465064149185</v>
      </c>
      <c r="G4429" t="s">
        <v>14473</v>
      </c>
    </row>
    <row r="4430" spans="1:7" x14ac:dyDescent="0.35">
      <c r="A4430" t="s">
        <v>3</v>
      </c>
      <c r="B4430" t="s">
        <v>6</v>
      </c>
      <c r="C4430" s="8" t="s">
        <v>6341</v>
      </c>
      <c r="D4430" s="2">
        <v>391364.29</v>
      </c>
      <c r="E4430" s="3">
        <f t="shared" si="138"/>
        <v>1.7714248949459747E-3</v>
      </c>
      <c r="F4430" s="3">
        <f t="shared" si="139"/>
        <v>86.702236489044125</v>
      </c>
      <c r="G4430" t="s">
        <v>14480</v>
      </c>
    </row>
    <row r="4431" spans="1:7" x14ac:dyDescent="0.35">
      <c r="A4431" t="s">
        <v>3</v>
      </c>
      <c r="B4431" t="s">
        <v>8</v>
      </c>
      <c r="C4431" t="s">
        <v>9364</v>
      </c>
      <c r="D4431" s="2">
        <v>391203.38</v>
      </c>
      <c r="E4431" s="3">
        <f t="shared" si="138"/>
        <v>1.7706965710106313E-3</v>
      </c>
      <c r="F4431" s="3">
        <f t="shared" si="139"/>
        <v>86.70400718561514</v>
      </c>
      <c r="G4431" t="s">
        <v>14473</v>
      </c>
    </row>
    <row r="4432" spans="1:7" x14ac:dyDescent="0.35">
      <c r="A4432" t="s">
        <v>3</v>
      </c>
      <c r="B4432" t="s">
        <v>45</v>
      </c>
      <c r="C4432" t="s">
        <v>5118</v>
      </c>
      <c r="D4432" s="2">
        <v>391155.99</v>
      </c>
      <c r="E4432" s="3">
        <f t="shared" si="138"/>
        <v>1.7704820705364784E-3</v>
      </c>
      <c r="F4432" s="3">
        <f t="shared" si="139"/>
        <v>86.70577766768568</v>
      </c>
      <c r="G4432" t="s">
        <v>14473</v>
      </c>
    </row>
    <row r="4433" spans="1:7" x14ac:dyDescent="0.35">
      <c r="A4433" t="s">
        <v>10</v>
      </c>
      <c r="B4433" t="s">
        <v>36</v>
      </c>
      <c r="C4433" t="s">
        <v>863</v>
      </c>
      <c r="D4433" s="2">
        <v>391135.62</v>
      </c>
      <c r="E4433" s="3">
        <f t="shared" si="138"/>
        <v>1.7703898701849593E-3</v>
      </c>
      <c r="F4433" s="3">
        <f t="shared" si="139"/>
        <v>86.707548057555869</v>
      </c>
      <c r="G4433" t="s">
        <v>14473</v>
      </c>
    </row>
    <row r="4434" spans="1:7" x14ac:dyDescent="0.35">
      <c r="A4434" t="s">
        <v>3</v>
      </c>
      <c r="B4434" t="s">
        <v>6</v>
      </c>
      <c r="C4434" t="s">
        <v>5968</v>
      </c>
      <c r="D4434" s="2">
        <v>391015.36</v>
      </c>
      <c r="E4434" s="3">
        <f t="shared" si="138"/>
        <v>1.7698455395873307E-3</v>
      </c>
      <c r="F4434" s="3">
        <f t="shared" si="139"/>
        <v>86.709317903095453</v>
      </c>
      <c r="G4434" t="s">
        <v>14480</v>
      </c>
    </row>
    <row r="4435" spans="1:7" x14ac:dyDescent="0.35">
      <c r="A4435" t="s">
        <v>3</v>
      </c>
      <c r="B4435" t="s">
        <v>62</v>
      </c>
      <c r="C4435" s="13" t="s">
        <v>13632</v>
      </c>
      <c r="D4435" s="2">
        <v>390990.53</v>
      </c>
      <c r="E4435" s="3">
        <f t="shared" si="138"/>
        <v>1.7697331520208986E-3</v>
      </c>
      <c r="F4435" s="3">
        <f t="shared" si="139"/>
        <v>86.71108763624747</v>
      </c>
      <c r="G4435" t="s">
        <v>14480</v>
      </c>
    </row>
    <row r="4436" spans="1:7" x14ac:dyDescent="0.35">
      <c r="A4436" t="s">
        <v>10</v>
      </c>
      <c r="B4436" t="s">
        <v>6</v>
      </c>
      <c r="C4436" t="s">
        <v>5683</v>
      </c>
      <c r="D4436" s="2">
        <v>390768.12</v>
      </c>
      <c r="E4436" s="3">
        <f t="shared" si="138"/>
        <v>1.7687264617812629E-3</v>
      </c>
      <c r="F4436" s="3">
        <f t="shared" si="139"/>
        <v>86.712856362709246</v>
      </c>
      <c r="G4436" t="s">
        <v>14480</v>
      </c>
    </row>
    <row r="4437" spans="1:7" x14ac:dyDescent="0.35">
      <c r="A4437" t="s">
        <v>3</v>
      </c>
      <c r="B4437" t="s">
        <v>6</v>
      </c>
      <c r="C4437" t="s">
        <v>3942</v>
      </c>
      <c r="D4437" s="2">
        <v>390711.09</v>
      </c>
      <c r="E4437" s="3">
        <f t="shared" si="138"/>
        <v>1.7684683279546975E-3</v>
      </c>
      <c r="F4437" s="3">
        <f t="shared" si="139"/>
        <v>86.714624831037199</v>
      </c>
      <c r="G4437" t="s">
        <v>14473</v>
      </c>
    </row>
    <row r="4438" spans="1:7" x14ac:dyDescent="0.35">
      <c r="A4438" t="s">
        <v>3</v>
      </c>
      <c r="B4438" t="s">
        <v>9</v>
      </c>
      <c r="C4438" t="s">
        <v>2960</v>
      </c>
      <c r="D4438" s="2">
        <v>390680.86</v>
      </c>
      <c r="E4438" s="3">
        <f t="shared" si="138"/>
        <v>1.768331498468864E-3</v>
      </c>
      <c r="F4438" s="3">
        <f t="shared" si="139"/>
        <v>86.716393162535667</v>
      </c>
      <c r="G4438" t="s">
        <v>14480</v>
      </c>
    </row>
    <row r="4439" spans="1:7" x14ac:dyDescent="0.35">
      <c r="A4439" t="s">
        <v>10</v>
      </c>
      <c r="B4439" t="s">
        <v>13</v>
      </c>
      <c r="C4439" t="s">
        <v>5960</v>
      </c>
      <c r="D4439" s="2">
        <v>390620.03</v>
      </c>
      <c r="E4439" s="3">
        <f t="shared" si="138"/>
        <v>1.7680561647730904E-3</v>
      </c>
      <c r="F4439" s="3">
        <f t="shared" si="139"/>
        <v>86.718161218700445</v>
      </c>
      <c r="G4439" t="s">
        <v>14473</v>
      </c>
    </row>
    <row r="4440" spans="1:7" x14ac:dyDescent="0.35">
      <c r="A4440" t="s">
        <v>3</v>
      </c>
      <c r="B4440" t="s">
        <v>9</v>
      </c>
      <c r="C4440" t="s">
        <v>1259</v>
      </c>
      <c r="D4440" s="2">
        <v>390587.62</v>
      </c>
      <c r="E4440" s="3">
        <f t="shared" si="138"/>
        <v>1.7679094679938692E-3</v>
      </c>
      <c r="F4440" s="3">
        <f t="shared" si="139"/>
        <v>86.719929128168445</v>
      </c>
      <c r="G4440" t="s">
        <v>14480</v>
      </c>
    </row>
    <row r="4441" spans="1:7" x14ac:dyDescent="0.35">
      <c r="A4441" t="s">
        <v>10</v>
      </c>
      <c r="B4441" t="s">
        <v>29</v>
      </c>
      <c r="C4441" t="s">
        <v>4456</v>
      </c>
      <c r="D4441" s="2">
        <v>390582.41</v>
      </c>
      <c r="E4441" s="3">
        <f t="shared" si="138"/>
        <v>1.7678858860679281E-3</v>
      </c>
      <c r="F4441" s="3">
        <f t="shared" si="139"/>
        <v>86.721697014054513</v>
      </c>
      <c r="G4441" t="s">
        <v>14473</v>
      </c>
    </row>
    <row r="4442" spans="1:7" x14ac:dyDescent="0.35">
      <c r="A4442" t="s">
        <v>3</v>
      </c>
      <c r="B4442" t="s">
        <v>9</v>
      </c>
      <c r="C4442" t="s">
        <v>2517</v>
      </c>
      <c r="D4442" s="2">
        <v>390425.67</v>
      </c>
      <c r="E4442" s="3">
        <f t="shared" si="138"/>
        <v>1.7671764367259003E-3</v>
      </c>
      <c r="F4442" s="3">
        <f t="shared" si="139"/>
        <v>86.723464190491242</v>
      </c>
      <c r="G4442" t="s">
        <v>14480</v>
      </c>
    </row>
    <row r="4443" spans="1:7" x14ac:dyDescent="0.35">
      <c r="A4443" t="s">
        <v>10</v>
      </c>
      <c r="B4443" t="s">
        <v>9</v>
      </c>
      <c r="C4443" t="s">
        <v>12151</v>
      </c>
      <c r="D4443" s="2">
        <v>390384.11</v>
      </c>
      <c r="E4443" s="3">
        <f t="shared" si="138"/>
        <v>1.7669883244721379E-3</v>
      </c>
      <c r="F4443" s="3">
        <f t="shared" si="139"/>
        <v>86.725231178815719</v>
      </c>
      <c r="G4443" t="s">
        <v>14480</v>
      </c>
    </row>
    <row r="4444" spans="1:7" x14ac:dyDescent="0.35">
      <c r="A4444" t="s">
        <v>10</v>
      </c>
      <c r="B4444" t="s">
        <v>6</v>
      </c>
      <c r="C4444" t="s">
        <v>26</v>
      </c>
      <c r="D4444" s="2">
        <v>390281.96</v>
      </c>
      <c r="E4444" s="3">
        <f t="shared" si="138"/>
        <v>1.7665259648301311E-3</v>
      </c>
      <c r="F4444" s="3">
        <f t="shared" si="139"/>
        <v>86.726997704780544</v>
      </c>
      <c r="G4444" t="s">
        <v>14473</v>
      </c>
    </row>
    <row r="4445" spans="1:7" x14ac:dyDescent="0.35">
      <c r="A4445" t="s">
        <v>3</v>
      </c>
      <c r="B4445" t="s">
        <v>8</v>
      </c>
      <c r="C4445" t="s">
        <v>1203</v>
      </c>
      <c r="D4445" s="2">
        <v>390259.91</v>
      </c>
      <c r="E4445" s="3">
        <f t="shared" si="138"/>
        <v>1.766426160325909E-3</v>
      </c>
      <c r="F4445" s="3">
        <f t="shared" si="139"/>
        <v>86.728764130940874</v>
      </c>
      <c r="G4445" t="s">
        <v>14473</v>
      </c>
    </row>
    <row r="4446" spans="1:7" x14ac:dyDescent="0.35">
      <c r="A4446" t="s">
        <v>3</v>
      </c>
      <c r="B4446" t="s">
        <v>83</v>
      </c>
      <c r="C4446" t="s">
        <v>61</v>
      </c>
      <c r="D4446" s="2">
        <v>390218.02</v>
      </c>
      <c r="E4446" s="3">
        <f t="shared" si="138"/>
        <v>1.7662365543992947E-3</v>
      </c>
      <c r="F4446" s="3">
        <f t="shared" si="139"/>
        <v>86.730530367495277</v>
      </c>
      <c r="G4446" t="s">
        <v>14473</v>
      </c>
    </row>
    <row r="4447" spans="1:7" x14ac:dyDescent="0.35">
      <c r="A4447" t="s">
        <v>10</v>
      </c>
      <c r="B4447" t="s">
        <v>76</v>
      </c>
      <c r="C4447" t="s">
        <v>989</v>
      </c>
      <c r="D4447" s="2">
        <v>390021.15</v>
      </c>
      <c r="E4447" s="3">
        <f t="shared" si="138"/>
        <v>1.7653454653858642E-3</v>
      </c>
      <c r="F4447" s="3">
        <f t="shared" si="139"/>
        <v>86.732295712960664</v>
      </c>
      <c r="G4447" t="s">
        <v>14473</v>
      </c>
    </row>
    <row r="4448" spans="1:7" x14ac:dyDescent="0.35">
      <c r="A4448" t="s">
        <v>3</v>
      </c>
      <c r="B4448" t="s">
        <v>200</v>
      </c>
      <c r="C4448" t="s">
        <v>1623</v>
      </c>
      <c r="D4448" s="2">
        <v>389884.15999999997</v>
      </c>
      <c r="E4448" s="3">
        <f t="shared" si="138"/>
        <v>1.7647254101009052E-3</v>
      </c>
      <c r="F4448" s="3">
        <f t="shared" si="139"/>
        <v>86.734060438370761</v>
      </c>
      <c r="G4448" t="s">
        <v>14473</v>
      </c>
    </row>
    <row r="4449" spans="1:7" x14ac:dyDescent="0.35">
      <c r="A4449" t="s">
        <v>10</v>
      </c>
      <c r="B4449" t="s">
        <v>9</v>
      </c>
      <c r="C4449" t="s">
        <v>12305</v>
      </c>
      <c r="D4449" s="2">
        <v>389794.48</v>
      </c>
      <c r="E4449" s="3">
        <f t="shared" si="138"/>
        <v>1.7643194931875896E-3</v>
      </c>
      <c r="F4449" s="3">
        <f t="shared" si="139"/>
        <v>86.735824757863952</v>
      </c>
      <c r="G4449" t="s">
        <v>14480</v>
      </c>
    </row>
    <row r="4450" spans="1:7" x14ac:dyDescent="0.35">
      <c r="A4450" t="s">
        <v>3</v>
      </c>
      <c r="B4450" t="s">
        <v>122</v>
      </c>
      <c r="C4450" t="s">
        <v>3801</v>
      </c>
      <c r="D4450" s="2">
        <v>389780.57</v>
      </c>
      <c r="E4450" s="3">
        <f t="shared" si="138"/>
        <v>1.7642565326137247E-3</v>
      </c>
      <c r="F4450" s="3">
        <f t="shared" si="139"/>
        <v>86.737589014396562</v>
      </c>
      <c r="G4450" t="s">
        <v>14473</v>
      </c>
    </row>
    <row r="4451" spans="1:7" x14ac:dyDescent="0.35">
      <c r="A4451" t="s">
        <v>10</v>
      </c>
      <c r="B4451" t="s">
        <v>22</v>
      </c>
      <c r="C4451" t="s">
        <v>7579</v>
      </c>
      <c r="D4451" s="2">
        <v>389769.29</v>
      </c>
      <c r="E4451" s="3">
        <f t="shared" si="138"/>
        <v>1.7642054761598642E-3</v>
      </c>
      <c r="F4451" s="3">
        <f t="shared" si="139"/>
        <v>86.739353219872726</v>
      </c>
      <c r="G4451" t="s">
        <v>14480</v>
      </c>
    </row>
    <row r="4452" spans="1:7" x14ac:dyDescent="0.35">
      <c r="A4452" t="s">
        <v>10</v>
      </c>
      <c r="B4452" t="s">
        <v>55</v>
      </c>
      <c r="C4452" t="s">
        <v>2668</v>
      </c>
      <c r="D4452" s="2">
        <v>389763.18</v>
      </c>
      <c r="E4452" s="3">
        <f t="shared" si="138"/>
        <v>1.76417782058069E-3</v>
      </c>
      <c r="F4452" s="3">
        <f t="shared" si="139"/>
        <v>86.741117397693301</v>
      </c>
      <c r="G4452" t="s">
        <v>14473</v>
      </c>
    </row>
    <row r="4453" spans="1:7" x14ac:dyDescent="0.35">
      <c r="A4453" t="s">
        <v>3</v>
      </c>
      <c r="B4453" t="s">
        <v>8</v>
      </c>
      <c r="C4453" t="s">
        <v>6951</v>
      </c>
      <c r="D4453" s="2">
        <v>389702.09</v>
      </c>
      <c r="E4453" s="3">
        <f t="shared" si="138"/>
        <v>1.7639013100517601E-3</v>
      </c>
      <c r="F4453" s="3">
        <f t="shared" si="139"/>
        <v>86.742881299003358</v>
      </c>
      <c r="G4453" t="s">
        <v>14473</v>
      </c>
    </row>
    <row r="4454" spans="1:7" x14ac:dyDescent="0.35">
      <c r="A4454" t="s">
        <v>3</v>
      </c>
      <c r="B4454" t="s">
        <v>9</v>
      </c>
      <c r="C4454" t="s">
        <v>3907</v>
      </c>
      <c r="D4454" s="2">
        <v>389639.84</v>
      </c>
      <c r="E4454" s="3">
        <f t="shared" si="138"/>
        <v>1.7636195490364401E-3</v>
      </c>
      <c r="F4454" s="3">
        <f t="shared" si="139"/>
        <v>86.744644918552396</v>
      </c>
      <c r="G4454" t="s">
        <v>14480</v>
      </c>
    </row>
    <row r="4455" spans="1:7" x14ac:dyDescent="0.35">
      <c r="A4455" t="s">
        <v>3</v>
      </c>
      <c r="B4455" t="s">
        <v>8</v>
      </c>
      <c r="C4455" t="s">
        <v>498</v>
      </c>
      <c r="D4455" s="2">
        <v>389626.26</v>
      </c>
      <c r="E4455" s="3">
        <f t="shared" si="138"/>
        <v>1.7635580821354269E-3</v>
      </c>
      <c r="F4455" s="3">
        <f t="shared" si="139"/>
        <v>86.746408476634528</v>
      </c>
      <c r="G4455" t="s">
        <v>14473</v>
      </c>
    </row>
    <row r="4456" spans="1:7" x14ac:dyDescent="0.35">
      <c r="A4456" t="s">
        <v>10</v>
      </c>
      <c r="B4456" t="s">
        <v>38</v>
      </c>
      <c r="C4456" t="s">
        <v>91</v>
      </c>
      <c r="D4456" s="2">
        <v>389602.88</v>
      </c>
      <c r="E4456" s="3">
        <f t="shared" si="138"/>
        <v>1.7634522576769822E-3</v>
      </c>
      <c r="F4456" s="3">
        <f t="shared" si="139"/>
        <v>86.748171928892205</v>
      </c>
      <c r="G4456" t="s">
        <v>14473</v>
      </c>
    </row>
    <row r="4457" spans="1:7" x14ac:dyDescent="0.35">
      <c r="A4457" t="s">
        <v>3</v>
      </c>
      <c r="B4457" t="s">
        <v>13</v>
      </c>
      <c r="C4457" t="s">
        <v>707</v>
      </c>
      <c r="D4457" s="2">
        <v>389581.13</v>
      </c>
      <c r="E4457" s="3">
        <f t="shared" si="138"/>
        <v>1.7633538110571718E-3</v>
      </c>
      <c r="F4457" s="3">
        <f t="shared" si="139"/>
        <v>86.749935282703262</v>
      </c>
      <c r="G4457" t="s">
        <v>14480</v>
      </c>
    </row>
    <row r="4458" spans="1:7" x14ac:dyDescent="0.35">
      <c r="A4458" t="s">
        <v>10</v>
      </c>
      <c r="B4458" t="s">
        <v>18</v>
      </c>
      <c r="C4458" t="s">
        <v>5936</v>
      </c>
      <c r="D4458" s="2">
        <v>389462.88</v>
      </c>
      <c r="E4458" s="3">
        <f t="shared" si="138"/>
        <v>1.7628185782850982E-3</v>
      </c>
      <c r="F4458" s="3">
        <f t="shared" si="139"/>
        <v>86.751698101281548</v>
      </c>
      <c r="G4458" t="s">
        <v>14473</v>
      </c>
    </row>
    <row r="4459" spans="1:7" x14ac:dyDescent="0.35">
      <c r="A4459" t="s">
        <v>10</v>
      </c>
      <c r="B4459" t="s">
        <v>9</v>
      </c>
      <c r="C4459" t="s">
        <v>3470</v>
      </c>
      <c r="D4459" s="2">
        <v>389394.36</v>
      </c>
      <c r="E4459" s="3">
        <f t="shared" si="138"/>
        <v>1.7625084374855841E-3</v>
      </c>
      <c r="F4459" s="3">
        <f t="shared" si="139"/>
        <v>86.753460609719028</v>
      </c>
      <c r="G4459" t="s">
        <v>14480</v>
      </c>
    </row>
    <row r="4460" spans="1:7" x14ac:dyDescent="0.35">
      <c r="A4460" t="s">
        <v>3</v>
      </c>
      <c r="B4460" t="s">
        <v>22</v>
      </c>
      <c r="C4460" t="s">
        <v>969</v>
      </c>
      <c r="D4460" s="2">
        <v>389096.23</v>
      </c>
      <c r="E4460" s="3">
        <f t="shared" si="138"/>
        <v>1.7611590172205665E-3</v>
      </c>
      <c r="F4460" s="3">
        <f t="shared" si="139"/>
        <v>86.755221768736249</v>
      </c>
      <c r="G4460" t="s">
        <v>14473</v>
      </c>
    </row>
    <row r="4461" spans="1:7" x14ac:dyDescent="0.35">
      <c r="A4461" t="s">
        <v>3</v>
      </c>
      <c r="B4461" t="s">
        <v>6</v>
      </c>
      <c r="C4461" t="s">
        <v>2078</v>
      </c>
      <c r="D4461" s="2">
        <v>388980.22</v>
      </c>
      <c r="E4461" s="3">
        <f t="shared" si="138"/>
        <v>1.760633923318763E-3</v>
      </c>
      <c r="F4461" s="3">
        <f t="shared" si="139"/>
        <v>86.756982402659574</v>
      </c>
      <c r="G4461" t="s">
        <v>14480</v>
      </c>
    </row>
    <row r="4462" spans="1:7" x14ac:dyDescent="0.35">
      <c r="A4462" t="s">
        <v>3</v>
      </c>
      <c r="B4462" t="s">
        <v>6</v>
      </c>
      <c r="C4462" t="s">
        <v>8450</v>
      </c>
      <c r="D4462" s="2">
        <v>388954.93</v>
      </c>
      <c r="E4462" s="3">
        <f t="shared" si="138"/>
        <v>1.7605194536629005E-3</v>
      </c>
      <c r="F4462" s="3">
        <f t="shared" si="139"/>
        <v>86.758742922113242</v>
      </c>
      <c r="G4462" t="s">
        <v>14480</v>
      </c>
    </row>
    <row r="4463" spans="1:7" x14ac:dyDescent="0.35">
      <c r="A4463" t="s">
        <v>3</v>
      </c>
      <c r="B4463" t="s">
        <v>9</v>
      </c>
      <c r="C4463" t="s">
        <v>6120</v>
      </c>
      <c r="D4463" s="2">
        <v>388948.12</v>
      </c>
      <c r="E4463" s="3">
        <f t="shared" si="138"/>
        <v>1.7604886296867666E-3</v>
      </c>
      <c r="F4463" s="3">
        <f t="shared" si="139"/>
        <v>86.760503410742928</v>
      </c>
      <c r="G4463" t="s">
        <v>14473</v>
      </c>
    </row>
    <row r="4464" spans="1:7" x14ac:dyDescent="0.35">
      <c r="A4464" t="s">
        <v>10</v>
      </c>
      <c r="B4464" t="s">
        <v>33</v>
      </c>
      <c r="C4464" t="s">
        <v>2080</v>
      </c>
      <c r="D4464" s="2">
        <v>388908.63</v>
      </c>
      <c r="E4464" s="3">
        <f t="shared" si="138"/>
        <v>1.7603098868354419E-3</v>
      </c>
      <c r="F4464" s="3">
        <f t="shared" si="139"/>
        <v>86.762263720629761</v>
      </c>
      <c r="G4464" t="s">
        <v>14473</v>
      </c>
    </row>
    <row r="4465" spans="1:7" x14ac:dyDescent="0.35">
      <c r="A4465" t="s">
        <v>3</v>
      </c>
      <c r="B4465" t="s">
        <v>4117</v>
      </c>
      <c r="C4465" t="s">
        <v>6718</v>
      </c>
      <c r="D4465" s="2">
        <v>388836.76</v>
      </c>
      <c r="E4465" s="3">
        <f t="shared" si="138"/>
        <v>1.7599845829933366E-3</v>
      </c>
      <c r="F4465" s="3">
        <f t="shared" si="139"/>
        <v>86.76402370521275</v>
      </c>
      <c r="G4465" t="s">
        <v>14473</v>
      </c>
    </row>
    <row r="4466" spans="1:7" x14ac:dyDescent="0.35">
      <c r="A4466" t="s">
        <v>10</v>
      </c>
      <c r="B4466" t="s">
        <v>386</v>
      </c>
      <c r="C4466" t="s">
        <v>12751</v>
      </c>
      <c r="D4466" s="2">
        <v>388697.13</v>
      </c>
      <c r="E4466" s="3">
        <f t="shared" si="138"/>
        <v>1.7593525783255594E-3</v>
      </c>
      <c r="F4466" s="3">
        <f t="shared" si="139"/>
        <v>86.765783057791083</v>
      </c>
      <c r="G4466" t="s">
        <v>14473</v>
      </c>
    </row>
    <row r="4467" spans="1:7" x14ac:dyDescent="0.35">
      <c r="A4467" t="s">
        <v>3</v>
      </c>
      <c r="B4467" t="s">
        <v>8</v>
      </c>
      <c r="C4467" t="s">
        <v>9813</v>
      </c>
      <c r="D4467" s="2">
        <v>388696.67</v>
      </c>
      <c r="E4467" s="3">
        <f t="shared" si="138"/>
        <v>1.7593504962361288E-3</v>
      </c>
      <c r="F4467" s="3">
        <f t="shared" si="139"/>
        <v>86.767542408287312</v>
      </c>
      <c r="G4467" t="s">
        <v>14473</v>
      </c>
    </row>
    <row r="4468" spans="1:7" x14ac:dyDescent="0.35">
      <c r="A4468" t="s">
        <v>3</v>
      </c>
      <c r="B4468" t="s">
        <v>32</v>
      </c>
      <c r="C4468" t="s">
        <v>6130</v>
      </c>
      <c r="D4468" s="2">
        <v>388684.82</v>
      </c>
      <c r="E4468" s="3">
        <f t="shared" si="138"/>
        <v>1.7592968598018873E-3</v>
      </c>
      <c r="F4468" s="3">
        <f t="shared" si="139"/>
        <v>86.769301705147114</v>
      </c>
      <c r="G4468" t="s">
        <v>14473</v>
      </c>
    </row>
    <row r="4469" spans="1:7" x14ac:dyDescent="0.35">
      <c r="A4469" t="s">
        <v>10</v>
      </c>
      <c r="B4469" t="s">
        <v>55</v>
      </c>
      <c r="C4469" t="s">
        <v>5906</v>
      </c>
      <c r="D4469" s="2">
        <v>388508.24</v>
      </c>
      <c r="E4469" s="3">
        <f t="shared" si="138"/>
        <v>1.758497609037466E-3</v>
      </c>
      <c r="F4469" s="3">
        <f t="shared" si="139"/>
        <v>86.771060202756146</v>
      </c>
      <c r="G4469" t="s">
        <v>14473</v>
      </c>
    </row>
    <row r="4470" spans="1:7" x14ac:dyDescent="0.35">
      <c r="A4470" t="s">
        <v>3</v>
      </c>
      <c r="B4470" t="s">
        <v>28</v>
      </c>
      <c r="C4470" t="s">
        <v>8060</v>
      </c>
      <c r="D4470" s="2">
        <v>388096.69</v>
      </c>
      <c r="E4470" s="3">
        <f t="shared" si="138"/>
        <v>1.7566348179393948E-3</v>
      </c>
      <c r="F4470" s="3">
        <f t="shared" si="139"/>
        <v>86.772816837574084</v>
      </c>
      <c r="G4470" t="s">
        <v>14473</v>
      </c>
    </row>
    <row r="4471" spans="1:7" x14ac:dyDescent="0.35">
      <c r="A4471" t="s">
        <v>3</v>
      </c>
      <c r="B4471" t="s">
        <v>9</v>
      </c>
      <c r="C4471" t="s">
        <v>9166</v>
      </c>
      <c r="D4471" s="2">
        <v>387964.8</v>
      </c>
      <c r="E4471" s="3">
        <f t="shared" si="138"/>
        <v>1.7560378466894263E-3</v>
      </c>
      <c r="F4471" s="3">
        <f t="shared" si="139"/>
        <v>86.774572875420773</v>
      </c>
      <c r="G4471" t="s">
        <v>14480</v>
      </c>
    </row>
    <row r="4472" spans="1:7" x14ac:dyDescent="0.35">
      <c r="A4472" t="s">
        <v>10</v>
      </c>
      <c r="B4472" t="s">
        <v>294</v>
      </c>
      <c r="C4472" t="s">
        <v>91</v>
      </c>
      <c r="D4472" s="2">
        <v>387745.94</v>
      </c>
      <c r="E4472" s="3">
        <f t="shared" si="138"/>
        <v>1.7550472247486561E-3</v>
      </c>
      <c r="F4472" s="3">
        <f t="shared" si="139"/>
        <v>86.776327922645521</v>
      </c>
      <c r="G4472" t="s">
        <v>14473</v>
      </c>
    </row>
    <row r="4473" spans="1:7" x14ac:dyDescent="0.35">
      <c r="A4473" t="s">
        <v>10</v>
      </c>
      <c r="B4473" t="s">
        <v>29</v>
      </c>
      <c r="C4473" t="s">
        <v>12357</v>
      </c>
      <c r="D4473" s="2">
        <v>387507.46</v>
      </c>
      <c r="E4473" s="3">
        <f t="shared" si="138"/>
        <v>1.7539677971673952E-3</v>
      </c>
      <c r="F4473" s="3">
        <f t="shared" si="139"/>
        <v>86.778081890442692</v>
      </c>
      <c r="G4473" t="s">
        <v>14473</v>
      </c>
    </row>
    <row r="4474" spans="1:7" x14ac:dyDescent="0.35">
      <c r="A4474" t="s">
        <v>10</v>
      </c>
      <c r="B4474" t="s">
        <v>32</v>
      </c>
      <c r="C4474" t="s">
        <v>5790</v>
      </c>
      <c r="D4474" s="2">
        <v>387155.81</v>
      </c>
      <c r="E4474" s="3">
        <f t="shared" si="138"/>
        <v>1.7523761303234228E-3</v>
      </c>
      <c r="F4474" s="3">
        <f t="shared" si="139"/>
        <v>86.779834266573019</v>
      </c>
      <c r="G4474" t="s">
        <v>14473</v>
      </c>
    </row>
    <row r="4475" spans="1:7" x14ac:dyDescent="0.35">
      <c r="A4475" t="s">
        <v>3</v>
      </c>
      <c r="B4475" t="s">
        <v>36</v>
      </c>
      <c r="C4475" t="s">
        <v>188</v>
      </c>
      <c r="D4475" s="2">
        <v>386929.09</v>
      </c>
      <c r="E4475" s="3">
        <f t="shared" si="138"/>
        <v>1.7513499318110798E-3</v>
      </c>
      <c r="F4475" s="3">
        <f t="shared" si="139"/>
        <v>86.781585616504827</v>
      </c>
      <c r="G4475" t="s">
        <v>14473</v>
      </c>
    </row>
    <row r="4476" spans="1:7" x14ac:dyDescent="0.35">
      <c r="A4476" t="s">
        <v>3</v>
      </c>
      <c r="B4476" t="s">
        <v>28</v>
      </c>
      <c r="C4476" t="s">
        <v>10703</v>
      </c>
      <c r="D4476" s="2">
        <v>386915.05</v>
      </c>
      <c r="E4476" s="3">
        <f t="shared" si="138"/>
        <v>1.7512863828206364E-3</v>
      </c>
      <c r="F4476" s="3">
        <f t="shared" si="139"/>
        <v>86.783336902887655</v>
      </c>
      <c r="G4476" t="s">
        <v>14473</v>
      </c>
    </row>
    <row r="4477" spans="1:7" x14ac:dyDescent="0.35">
      <c r="A4477" t="s">
        <v>10</v>
      </c>
      <c r="B4477" t="s">
        <v>6</v>
      </c>
      <c r="C4477" s="7" t="s">
        <v>5345</v>
      </c>
      <c r="D4477" s="2">
        <v>386757.79</v>
      </c>
      <c r="E4477" s="3">
        <f t="shared" si="138"/>
        <v>1.7505745798122954E-3</v>
      </c>
      <c r="F4477" s="3">
        <f t="shared" si="139"/>
        <v>86.785087477467471</v>
      </c>
      <c r="G4477" t="s">
        <v>14480</v>
      </c>
    </row>
    <row r="4478" spans="1:7" x14ac:dyDescent="0.35">
      <c r="A4478" t="s">
        <v>10</v>
      </c>
      <c r="B4478" t="s">
        <v>13</v>
      </c>
      <c r="C4478" t="s">
        <v>14185</v>
      </c>
      <c r="D4478" s="2">
        <v>386690.53</v>
      </c>
      <c r="E4478" s="3">
        <f t="shared" si="138"/>
        <v>1.750270142127309E-3</v>
      </c>
      <c r="F4478" s="3">
        <f t="shared" si="139"/>
        <v>86.786837747609596</v>
      </c>
      <c r="G4478" t="s">
        <v>14473</v>
      </c>
    </row>
    <row r="4479" spans="1:7" x14ac:dyDescent="0.35">
      <c r="A4479" t="s">
        <v>10</v>
      </c>
      <c r="B4479" t="s">
        <v>55</v>
      </c>
      <c r="C4479" t="s">
        <v>220</v>
      </c>
      <c r="D4479" s="2">
        <v>386470.68</v>
      </c>
      <c r="E4479" s="3">
        <f t="shared" si="138"/>
        <v>1.7492750391679818E-3</v>
      </c>
      <c r="F4479" s="3">
        <f t="shared" si="139"/>
        <v>86.78858702264877</v>
      </c>
      <c r="G4479" t="s">
        <v>14480</v>
      </c>
    </row>
    <row r="4480" spans="1:7" x14ac:dyDescent="0.35">
      <c r="A4480" t="s">
        <v>10</v>
      </c>
      <c r="B4480" t="s">
        <v>9</v>
      </c>
      <c r="C4480" t="s">
        <v>13431</v>
      </c>
      <c r="D4480" s="2">
        <v>386293.81</v>
      </c>
      <c r="E4480" s="3">
        <f t="shared" si="138"/>
        <v>1.7484744757819636E-3</v>
      </c>
      <c r="F4480" s="3">
        <f t="shared" si="139"/>
        <v>86.790335497124545</v>
      </c>
      <c r="G4480" t="s">
        <v>14473</v>
      </c>
    </row>
    <row r="4481" spans="1:7" x14ac:dyDescent="0.35">
      <c r="A4481" t="s">
        <v>3</v>
      </c>
      <c r="B4481" t="s">
        <v>503</v>
      </c>
      <c r="C4481" s="11" t="s">
        <v>1708</v>
      </c>
      <c r="D4481" s="2">
        <v>386242.11</v>
      </c>
      <c r="E4481" s="3">
        <f t="shared" si="138"/>
        <v>1.7482404670351034E-3</v>
      </c>
      <c r="F4481" s="3">
        <f t="shared" si="139"/>
        <v>86.792083737591582</v>
      </c>
      <c r="G4481" t="s">
        <v>14473</v>
      </c>
    </row>
    <row r="4482" spans="1:7" x14ac:dyDescent="0.35">
      <c r="A4482" t="s">
        <v>10</v>
      </c>
      <c r="B4482" t="s">
        <v>9</v>
      </c>
      <c r="C4482" t="s">
        <v>8808</v>
      </c>
      <c r="D4482" s="2">
        <v>386201.28</v>
      </c>
      <c r="E4482" s="3">
        <f t="shared" si="138"/>
        <v>1.7480556589667417E-3</v>
      </c>
      <c r="F4482" s="3">
        <f t="shared" si="139"/>
        <v>86.793831793250547</v>
      </c>
      <c r="G4482" t="s">
        <v>14480</v>
      </c>
    </row>
    <row r="4483" spans="1:7" x14ac:dyDescent="0.35">
      <c r="A4483" t="s">
        <v>3</v>
      </c>
      <c r="B4483" t="s">
        <v>180</v>
      </c>
      <c r="C4483" t="s">
        <v>3137</v>
      </c>
      <c r="D4483" s="2">
        <v>386190.36</v>
      </c>
      <c r="E4483" s="3">
        <f t="shared" ref="E4483:E4546" si="140">(D4483/$D$29638)*100</f>
        <v>1.7480062319741745E-3</v>
      </c>
      <c r="F4483" s="3">
        <f t="shared" si="139"/>
        <v>86.795579799482525</v>
      </c>
      <c r="G4483" t="s">
        <v>14473</v>
      </c>
    </row>
    <row r="4484" spans="1:7" x14ac:dyDescent="0.35">
      <c r="A4484" t="s">
        <v>10</v>
      </c>
      <c r="B4484" t="s">
        <v>9</v>
      </c>
      <c r="C4484" t="s">
        <v>12139</v>
      </c>
      <c r="D4484" s="2">
        <v>386145.16</v>
      </c>
      <c r="E4484" s="3">
        <f t="shared" si="140"/>
        <v>1.7478016440562235E-3</v>
      </c>
      <c r="F4484" s="3">
        <f t="shared" ref="F4484:F4547" si="141">E4484+F4483</f>
        <v>86.797327601126582</v>
      </c>
      <c r="G4484" t="s">
        <v>14480</v>
      </c>
    </row>
    <row r="4485" spans="1:7" x14ac:dyDescent="0.35">
      <c r="A4485" t="s">
        <v>10</v>
      </c>
      <c r="B4485" t="s">
        <v>9</v>
      </c>
      <c r="C4485" t="s">
        <v>754</v>
      </c>
      <c r="D4485" s="2">
        <v>386121.17</v>
      </c>
      <c r="E4485" s="3">
        <f t="shared" si="140"/>
        <v>1.7476930585661426E-3</v>
      </c>
      <c r="F4485" s="3">
        <f t="shared" si="141"/>
        <v>86.799075294185144</v>
      </c>
      <c r="G4485" t="s">
        <v>14480</v>
      </c>
    </row>
    <row r="4486" spans="1:7" x14ac:dyDescent="0.35">
      <c r="A4486" t="s">
        <v>3</v>
      </c>
      <c r="B4486" t="s">
        <v>9</v>
      </c>
      <c r="C4486" t="s">
        <v>5732</v>
      </c>
      <c r="D4486" s="2">
        <v>386119.16</v>
      </c>
      <c r="E4486" s="3">
        <f t="shared" si="140"/>
        <v>1.7476839607405879E-3</v>
      </c>
      <c r="F4486" s="3">
        <f t="shared" si="141"/>
        <v>86.800822978145888</v>
      </c>
      <c r="G4486" t="s">
        <v>14473</v>
      </c>
    </row>
    <row r="4487" spans="1:7" x14ac:dyDescent="0.35">
      <c r="A4487" t="s">
        <v>3</v>
      </c>
      <c r="B4487" t="s">
        <v>9</v>
      </c>
      <c r="C4487" t="s">
        <v>2260</v>
      </c>
      <c r="D4487" s="2">
        <v>385977.39</v>
      </c>
      <c r="E4487" s="3">
        <f t="shared" si="140"/>
        <v>1.7470422698306776E-3</v>
      </c>
      <c r="F4487" s="3">
        <f t="shared" si="141"/>
        <v>86.802570020415715</v>
      </c>
      <c r="G4487" t="s">
        <v>14473</v>
      </c>
    </row>
    <row r="4488" spans="1:7" x14ac:dyDescent="0.35">
      <c r="A4488" t="s">
        <v>3</v>
      </c>
      <c r="B4488" t="s">
        <v>76</v>
      </c>
      <c r="C4488" t="s">
        <v>3017</v>
      </c>
      <c r="D4488" s="2">
        <v>385913.22</v>
      </c>
      <c r="E4488" s="3">
        <f t="shared" si="140"/>
        <v>1.7467518183551258E-3</v>
      </c>
      <c r="F4488" s="3">
        <f t="shared" si="141"/>
        <v>86.804316772234074</v>
      </c>
      <c r="G4488" t="s">
        <v>14473</v>
      </c>
    </row>
    <row r="4489" spans="1:7" x14ac:dyDescent="0.35">
      <c r="A4489" t="s">
        <v>10</v>
      </c>
      <c r="B4489" t="s">
        <v>134</v>
      </c>
      <c r="C4489" s="11" t="s">
        <v>12704</v>
      </c>
      <c r="D4489" s="2">
        <v>385897.59</v>
      </c>
      <c r="E4489" s="3">
        <f t="shared" si="140"/>
        <v>1.7466810725773037E-3</v>
      </c>
      <c r="F4489" s="3">
        <f t="shared" si="141"/>
        <v>86.806063453306649</v>
      </c>
      <c r="G4489" t="s">
        <v>14473</v>
      </c>
    </row>
    <row r="4490" spans="1:7" x14ac:dyDescent="0.35">
      <c r="A4490" t="s">
        <v>10</v>
      </c>
      <c r="B4490" t="s">
        <v>62</v>
      </c>
      <c r="C4490" t="s">
        <v>6301</v>
      </c>
      <c r="D4490" s="2">
        <v>385770.39</v>
      </c>
      <c r="E4490" s="3">
        <f t="shared" si="140"/>
        <v>1.7461053295869632E-3</v>
      </c>
      <c r="F4490" s="3">
        <f t="shared" si="141"/>
        <v>86.807809558636237</v>
      </c>
      <c r="G4490" t="s">
        <v>14480</v>
      </c>
    </row>
    <row r="4491" spans="1:7" x14ac:dyDescent="0.35">
      <c r="A4491" t="s">
        <v>10</v>
      </c>
      <c r="B4491" t="s">
        <v>32</v>
      </c>
      <c r="C4491" s="8" t="s">
        <v>1209</v>
      </c>
      <c r="D4491" s="2">
        <v>385677.01</v>
      </c>
      <c r="E4491" s="3">
        <f t="shared" si="140"/>
        <v>1.7456826654325761E-3</v>
      </c>
      <c r="F4491" s="3">
        <f t="shared" si="141"/>
        <v>86.809555241301666</v>
      </c>
      <c r="G4491" t="s">
        <v>14480</v>
      </c>
    </row>
    <row r="4492" spans="1:7" x14ac:dyDescent="0.35">
      <c r="A4492" t="s">
        <v>10</v>
      </c>
      <c r="B4492" t="s">
        <v>57</v>
      </c>
      <c r="C4492" t="s">
        <v>10595</v>
      </c>
      <c r="D4492" s="2">
        <v>385540.7</v>
      </c>
      <c r="E4492" s="3">
        <f t="shared" si="140"/>
        <v>1.7450656880189494E-3</v>
      </c>
      <c r="F4492" s="3">
        <f t="shared" si="141"/>
        <v>86.811300306989679</v>
      </c>
      <c r="G4492" t="s">
        <v>14473</v>
      </c>
    </row>
    <row r="4493" spans="1:7" x14ac:dyDescent="0.35">
      <c r="A4493" t="s">
        <v>10</v>
      </c>
      <c r="B4493" t="s">
        <v>6</v>
      </c>
      <c r="C4493" t="s">
        <v>1243</v>
      </c>
      <c r="D4493" s="2">
        <v>385514.23999999999</v>
      </c>
      <c r="E4493" s="3">
        <f t="shared" si="140"/>
        <v>1.744945922613883E-3</v>
      </c>
      <c r="F4493" s="3">
        <f t="shared" si="141"/>
        <v>86.813045252912289</v>
      </c>
      <c r="G4493" t="s">
        <v>14480</v>
      </c>
    </row>
    <row r="4494" spans="1:7" x14ac:dyDescent="0.35">
      <c r="A4494" t="s">
        <v>10</v>
      </c>
      <c r="B4494" t="s">
        <v>33</v>
      </c>
      <c r="C4494" s="8" t="s">
        <v>3716</v>
      </c>
      <c r="D4494" s="2">
        <v>385440.3</v>
      </c>
      <c r="E4494" s="3">
        <f t="shared" si="140"/>
        <v>1.744611249369341E-3</v>
      </c>
      <c r="F4494" s="3">
        <f t="shared" si="141"/>
        <v>86.814789864161654</v>
      </c>
      <c r="G4494" t="s">
        <v>14480</v>
      </c>
    </row>
    <row r="4495" spans="1:7" x14ac:dyDescent="0.35">
      <c r="A4495" t="s">
        <v>3</v>
      </c>
      <c r="B4495" t="s">
        <v>92</v>
      </c>
      <c r="C4495" t="s">
        <v>9304</v>
      </c>
      <c r="D4495" s="2">
        <v>385427.55</v>
      </c>
      <c r="E4495" s="3">
        <f t="shared" si="140"/>
        <v>1.7445535392818655E-3</v>
      </c>
      <c r="F4495" s="3">
        <f t="shared" si="141"/>
        <v>86.816534417700936</v>
      </c>
      <c r="G4495" t="s">
        <v>14480</v>
      </c>
    </row>
    <row r="4496" spans="1:7" x14ac:dyDescent="0.35">
      <c r="A4496" t="s">
        <v>3</v>
      </c>
      <c r="B4496" t="s">
        <v>134</v>
      </c>
      <c r="C4496" t="s">
        <v>11865</v>
      </c>
      <c r="D4496" s="2">
        <v>385408.84</v>
      </c>
      <c r="E4496" s="3">
        <f t="shared" si="140"/>
        <v>1.7444688525574219E-3</v>
      </c>
      <c r="F4496" s="3">
        <f t="shared" si="141"/>
        <v>86.8182788865535</v>
      </c>
      <c r="G4496" t="s">
        <v>14473</v>
      </c>
    </row>
    <row r="4497" spans="1:7" x14ac:dyDescent="0.35">
      <c r="A4497" t="s">
        <v>3</v>
      </c>
      <c r="B4497" t="s">
        <v>76</v>
      </c>
      <c r="C4497" t="s">
        <v>1433</v>
      </c>
      <c r="D4497" s="2">
        <v>385344.91</v>
      </c>
      <c r="E4497" s="3">
        <f t="shared" si="140"/>
        <v>1.7441794873893988E-3</v>
      </c>
      <c r="F4497" s="3">
        <f t="shared" si="141"/>
        <v>86.820023066040889</v>
      </c>
      <c r="G4497" t="s">
        <v>14480</v>
      </c>
    </row>
    <row r="4498" spans="1:7" x14ac:dyDescent="0.35">
      <c r="A4498" t="s">
        <v>3</v>
      </c>
      <c r="B4498" t="s">
        <v>6</v>
      </c>
      <c r="C4498" t="s">
        <v>947</v>
      </c>
      <c r="D4498" s="2">
        <v>385238.26</v>
      </c>
      <c r="E4498" s="3">
        <f t="shared" si="140"/>
        <v>1.7436967594812243E-3</v>
      </c>
      <c r="F4498" s="3">
        <f t="shared" si="141"/>
        <v>86.821766762800365</v>
      </c>
      <c r="G4498" t="s">
        <v>14480</v>
      </c>
    </row>
    <row r="4499" spans="1:7" x14ac:dyDescent="0.35">
      <c r="A4499" t="s">
        <v>10</v>
      </c>
      <c r="B4499" t="s">
        <v>9</v>
      </c>
      <c r="C4499" t="s">
        <v>9122</v>
      </c>
      <c r="D4499" s="2">
        <v>385170.64</v>
      </c>
      <c r="E4499" s="3">
        <f t="shared" si="140"/>
        <v>1.7433906923349442E-3</v>
      </c>
      <c r="F4499" s="3">
        <f t="shared" si="141"/>
        <v>86.823510153492705</v>
      </c>
      <c r="G4499" t="s">
        <v>14480</v>
      </c>
    </row>
    <row r="4500" spans="1:7" x14ac:dyDescent="0.35">
      <c r="A4500" t="s">
        <v>10</v>
      </c>
      <c r="B4500" t="s">
        <v>8</v>
      </c>
      <c r="C4500" t="s">
        <v>4938</v>
      </c>
      <c r="D4500" s="2">
        <v>385076.11</v>
      </c>
      <c r="E4500" s="3">
        <f t="shared" si="140"/>
        <v>1.7429628229569812E-3</v>
      </c>
      <c r="F4500" s="3">
        <f t="shared" si="141"/>
        <v>86.825253116315665</v>
      </c>
      <c r="G4500" t="s">
        <v>14473</v>
      </c>
    </row>
    <row r="4501" spans="1:7" x14ac:dyDescent="0.35">
      <c r="A4501" t="s">
        <v>3</v>
      </c>
      <c r="B4501" t="s">
        <v>6</v>
      </c>
      <c r="C4501" s="7" t="s">
        <v>10368</v>
      </c>
      <c r="D4501" s="2">
        <v>384991.86</v>
      </c>
      <c r="E4501" s="3">
        <f t="shared" si="140"/>
        <v>1.7425814837515078E-3</v>
      </c>
      <c r="F4501" s="3">
        <f t="shared" si="141"/>
        <v>86.826995697799418</v>
      </c>
      <c r="G4501" t="s">
        <v>14480</v>
      </c>
    </row>
    <row r="4502" spans="1:7" x14ac:dyDescent="0.35">
      <c r="A4502" t="s">
        <v>10</v>
      </c>
      <c r="B4502" t="s">
        <v>4</v>
      </c>
      <c r="C4502" t="s">
        <v>188</v>
      </c>
      <c r="D4502" s="2">
        <v>384829.04</v>
      </c>
      <c r="E4502" s="3">
        <f t="shared" si="140"/>
        <v>1.7418445146187463E-3</v>
      </c>
      <c r="F4502" s="3">
        <f t="shared" si="141"/>
        <v>86.82873754231403</v>
      </c>
      <c r="G4502" t="s">
        <v>14473</v>
      </c>
    </row>
    <row r="4503" spans="1:7" x14ac:dyDescent="0.35">
      <c r="A4503" t="s">
        <v>3</v>
      </c>
      <c r="B4503" t="s">
        <v>13</v>
      </c>
      <c r="C4503" t="s">
        <v>2878</v>
      </c>
      <c r="D4503" s="2">
        <v>384790.94</v>
      </c>
      <c r="E4503" s="3">
        <f t="shared" si="140"/>
        <v>1.7416720632985265E-3</v>
      </c>
      <c r="F4503" s="3">
        <f t="shared" si="141"/>
        <v>86.830479214377334</v>
      </c>
      <c r="G4503" t="s">
        <v>14480</v>
      </c>
    </row>
    <row r="4504" spans="1:7" x14ac:dyDescent="0.35">
      <c r="A4504" t="s">
        <v>10</v>
      </c>
      <c r="B4504" t="s">
        <v>15</v>
      </c>
      <c r="C4504" t="s">
        <v>5550</v>
      </c>
      <c r="D4504" s="2">
        <v>384697.36</v>
      </c>
      <c r="E4504" s="3">
        <f t="shared" si="140"/>
        <v>1.7412484938878656E-3</v>
      </c>
      <c r="F4504" s="3">
        <f t="shared" si="141"/>
        <v>86.83222046287122</v>
      </c>
      <c r="G4504" t="s">
        <v>14473</v>
      </c>
    </row>
    <row r="4505" spans="1:7" x14ac:dyDescent="0.35">
      <c r="A4505" t="s">
        <v>10</v>
      </c>
      <c r="B4505" t="s">
        <v>8</v>
      </c>
      <c r="C4505" t="s">
        <v>7116</v>
      </c>
      <c r="D4505" s="2">
        <v>384665.15</v>
      </c>
      <c r="E4505" s="3">
        <f t="shared" si="140"/>
        <v>1.7411027023649188E-3</v>
      </c>
      <c r="F4505" s="3">
        <f t="shared" si="141"/>
        <v>86.833961565573588</v>
      </c>
      <c r="G4505" t="s">
        <v>14480</v>
      </c>
    </row>
    <row r="4506" spans="1:7" x14ac:dyDescent="0.35">
      <c r="A4506" t="s">
        <v>3</v>
      </c>
      <c r="B4506" t="s">
        <v>8</v>
      </c>
      <c r="C4506" t="s">
        <v>401</v>
      </c>
      <c r="D4506" s="2">
        <v>384484.1</v>
      </c>
      <c r="E4506" s="3">
        <f t="shared" si="140"/>
        <v>1.7402832191227709E-3</v>
      </c>
      <c r="F4506" s="3">
        <f t="shared" si="141"/>
        <v>86.835701848792709</v>
      </c>
      <c r="G4506" t="s">
        <v>14480</v>
      </c>
    </row>
    <row r="4507" spans="1:7" x14ac:dyDescent="0.35">
      <c r="A4507" t="s">
        <v>10</v>
      </c>
      <c r="B4507" t="s">
        <v>32</v>
      </c>
      <c r="C4507" t="s">
        <v>1465</v>
      </c>
      <c r="D4507" s="2">
        <v>384436.46</v>
      </c>
      <c r="E4507" s="3">
        <f t="shared" si="140"/>
        <v>1.7400675870782754E-3</v>
      </c>
      <c r="F4507" s="3">
        <f t="shared" si="141"/>
        <v>86.837441916379788</v>
      </c>
      <c r="G4507" t="s">
        <v>14473</v>
      </c>
    </row>
    <row r="4508" spans="1:7" x14ac:dyDescent="0.35">
      <c r="A4508" t="s">
        <v>10</v>
      </c>
      <c r="B4508" t="s">
        <v>99</v>
      </c>
      <c r="C4508" t="s">
        <v>708</v>
      </c>
      <c r="D4508" s="2">
        <v>384251.72</v>
      </c>
      <c r="E4508" s="3">
        <f t="shared" si="140"/>
        <v>1.7392314018578703E-3</v>
      </c>
      <c r="F4508" s="3">
        <f t="shared" si="141"/>
        <v>86.839181147781645</v>
      </c>
      <c r="G4508" t="s">
        <v>14480</v>
      </c>
    </row>
    <row r="4509" spans="1:7" x14ac:dyDescent="0.35">
      <c r="A4509" t="s">
        <v>3</v>
      </c>
      <c r="B4509" t="s">
        <v>6</v>
      </c>
      <c r="C4509" t="s">
        <v>3620</v>
      </c>
      <c r="D4509" s="2">
        <v>384090.52</v>
      </c>
      <c r="E4509" s="3">
        <f t="shared" si="140"/>
        <v>1.7385017653009293E-3</v>
      </c>
      <c r="F4509" s="3">
        <f t="shared" si="141"/>
        <v>86.840919649546947</v>
      </c>
      <c r="G4509" t="s">
        <v>14473</v>
      </c>
    </row>
    <row r="4510" spans="1:7" x14ac:dyDescent="0.35">
      <c r="A4510" t="s">
        <v>10</v>
      </c>
      <c r="B4510" t="s">
        <v>6</v>
      </c>
      <c r="C4510" t="s">
        <v>11521</v>
      </c>
      <c r="D4510" s="2">
        <v>384079.01</v>
      </c>
      <c r="E4510" s="3">
        <f t="shared" si="140"/>
        <v>1.7384496678023538E-3</v>
      </c>
      <c r="F4510" s="3">
        <f t="shared" si="141"/>
        <v>86.842658099214745</v>
      </c>
      <c r="G4510" t="s">
        <v>14480</v>
      </c>
    </row>
    <row r="4511" spans="1:7" x14ac:dyDescent="0.35">
      <c r="A4511" t="s">
        <v>10</v>
      </c>
      <c r="B4511" t="s">
        <v>8</v>
      </c>
      <c r="C4511" t="s">
        <v>10594</v>
      </c>
      <c r="D4511" s="2">
        <v>383909.02</v>
      </c>
      <c r="E4511" s="3">
        <f t="shared" si="140"/>
        <v>1.737680245232165E-3</v>
      </c>
      <c r="F4511" s="3">
        <f t="shared" si="141"/>
        <v>86.844395779459973</v>
      </c>
      <c r="G4511" t="s">
        <v>14480</v>
      </c>
    </row>
    <row r="4512" spans="1:7" x14ac:dyDescent="0.35">
      <c r="A4512" t="s">
        <v>3</v>
      </c>
      <c r="B4512" t="s">
        <v>29</v>
      </c>
      <c r="C4512" s="7" t="s">
        <v>12445</v>
      </c>
      <c r="D4512" s="2">
        <v>383847.72</v>
      </c>
      <c r="E4512" s="3">
        <f t="shared" si="140"/>
        <v>1.737402784184147E-3</v>
      </c>
      <c r="F4512" s="3">
        <f t="shared" si="141"/>
        <v>86.846133182244159</v>
      </c>
      <c r="G4512" t="s">
        <v>14480</v>
      </c>
    </row>
    <row r="4513" spans="1:7" x14ac:dyDescent="0.35">
      <c r="A4513" t="s">
        <v>3</v>
      </c>
      <c r="B4513" t="s">
        <v>9</v>
      </c>
      <c r="C4513" t="s">
        <v>6395</v>
      </c>
      <c r="D4513" s="2">
        <v>383844.72</v>
      </c>
      <c r="E4513" s="3">
        <f t="shared" si="140"/>
        <v>1.7373892053400353E-3</v>
      </c>
      <c r="F4513" s="3">
        <f t="shared" si="141"/>
        <v>86.847870571449505</v>
      </c>
      <c r="G4513" t="s">
        <v>14473</v>
      </c>
    </row>
    <row r="4514" spans="1:7" x14ac:dyDescent="0.35">
      <c r="A4514" t="s">
        <v>10</v>
      </c>
      <c r="B4514" t="s">
        <v>483</v>
      </c>
      <c r="C4514" t="s">
        <v>4732</v>
      </c>
      <c r="D4514" s="2">
        <v>383819.28</v>
      </c>
      <c r="E4514" s="3">
        <f t="shared" si="140"/>
        <v>1.7372740567419673E-3</v>
      </c>
      <c r="F4514" s="3">
        <f t="shared" si="141"/>
        <v>86.849607845506242</v>
      </c>
      <c r="G4514" t="s">
        <v>14473</v>
      </c>
    </row>
    <row r="4515" spans="1:7" x14ac:dyDescent="0.35">
      <c r="A4515" t="s">
        <v>3</v>
      </c>
      <c r="B4515" t="s">
        <v>9</v>
      </c>
      <c r="C4515" s="8" t="s">
        <v>1029</v>
      </c>
      <c r="D4515" s="2">
        <v>383752.15</v>
      </c>
      <c r="E4515" s="3">
        <f t="shared" si="140"/>
        <v>1.7369702074735587E-3</v>
      </c>
      <c r="F4515" s="3">
        <f t="shared" si="141"/>
        <v>86.851344815713716</v>
      </c>
      <c r="G4515" t="s">
        <v>14480</v>
      </c>
    </row>
    <row r="4516" spans="1:7" x14ac:dyDescent="0.35">
      <c r="A4516" t="s">
        <v>3</v>
      </c>
      <c r="B4516" t="s">
        <v>9</v>
      </c>
      <c r="C4516" t="s">
        <v>11170</v>
      </c>
      <c r="D4516" s="2">
        <v>383656.54</v>
      </c>
      <c r="E4516" s="3">
        <f t="shared" si="140"/>
        <v>1.7365374497117152E-3</v>
      </c>
      <c r="F4516" s="3">
        <f t="shared" si="141"/>
        <v>86.853081353163432</v>
      </c>
      <c r="G4516" t="s">
        <v>14480</v>
      </c>
    </row>
    <row r="4517" spans="1:7" x14ac:dyDescent="0.35">
      <c r="A4517" t="s">
        <v>10</v>
      </c>
      <c r="B4517" t="s">
        <v>9</v>
      </c>
      <c r="C4517" t="s">
        <v>10891</v>
      </c>
      <c r="D4517" s="2">
        <v>383641.19</v>
      </c>
      <c r="E4517" s="3">
        <f t="shared" si="140"/>
        <v>1.7364679712926767E-3</v>
      </c>
      <c r="F4517" s="3">
        <f t="shared" si="141"/>
        <v>86.854817821134731</v>
      </c>
      <c r="G4517" t="s">
        <v>14480</v>
      </c>
    </row>
    <row r="4518" spans="1:7" x14ac:dyDescent="0.35">
      <c r="A4518" t="s">
        <v>10</v>
      </c>
      <c r="B4518" t="s">
        <v>6</v>
      </c>
      <c r="C4518" t="s">
        <v>9288</v>
      </c>
      <c r="D4518" s="2">
        <v>383628.39</v>
      </c>
      <c r="E4518" s="3">
        <f t="shared" si="140"/>
        <v>1.7364100348911328E-3</v>
      </c>
      <c r="F4518" s="3">
        <f t="shared" si="141"/>
        <v>86.856554231169625</v>
      </c>
      <c r="G4518" t="s">
        <v>14473</v>
      </c>
    </row>
    <row r="4519" spans="1:7" x14ac:dyDescent="0.35">
      <c r="A4519" t="s">
        <v>3</v>
      </c>
      <c r="B4519" t="s">
        <v>73</v>
      </c>
      <c r="C4519" t="s">
        <v>4584</v>
      </c>
      <c r="D4519" s="2">
        <v>383396.33</v>
      </c>
      <c r="E4519" s="3">
        <f t="shared" si="140"/>
        <v>1.735359666036271E-3</v>
      </c>
      <c r="F4519" s="3">
        <f t="shared" si="141"/>
        <v>86.858289590835668</v>
      </c>
      <c r="G4519" t="s">
        <v>14480</v>
      </c>
    </row>
    <row r="4520" spans="1:7" x14ac:dyDescent="0.35">
      <c r="A4520" t="s">
        <v>3</v>
      </c>
      <c r="B4520" t="s">
        <v>304</v>
      </c>
      <c r="C4520" t="s">
        <v>10688</v>
      </c>
      <c r="D4520" s="2">
        <v>383389.38</v>
      </c>
      <c r="E4520" s="3">
        <f t="shared" si="140"/>
        <v>1.7353282083807451E-3</v>
      </c>
      <c r="F4520" s="3">
        <f t="shared" si="141"/>
        <v>86.860024919044051</v>
      </c>
      <c r="G4520" t="s">
        <v>14473</v>
      </c>
    </row>
    <row r="4521" spans="1:7" x14ac:dyDescent="0.35">
      <c r="A4521" t="s">
        <v>3</v>
      </c>
      <c r="B4521" t="s">
        <v>13</v>
      </c>
      <c r="C4521" t="s">
        <v>12309</v>
      </c>
      <c r="D4521" s="2">
        <v>383354.61</v>
      </c>
      <c r="E4521" s="3">
        <f t="shared" si="140"/>
        <v>1.7351708295774892E-3</v>
      </c>
      <c r="F4521" s="3">
        <f t="shared" si="141"/>
        <v>86.861760089873627</v>
      </c>
      <c r="G4521" t="s">
        <v>14473</v>
      </c>
    </row>
    <row r="4522" spans="1:7" x14ac:dyDescent="0.35">
      <c r="A4522" t="s">
        <v>10</v>
      </c>
      <c r="B4522" t="s">
        <v>8</v>
      </c>
      <c r="C4522" t="s">
        <v>2369</v>
      </c>
      <c r="D4522" s="2">
        <v>383304.26</v>
      </c>
      <c r="E4522" s="3">
        <f t="shared" si="140"/>
        <v>1.7349429313104796E-3</v>
      </c>
      <c r="F4522" s="3">
        <f t="shared" si="141"/>
        <v>86.863495032804934</v>
      </c>
      <c r="G4522" t="s">
        <v>14473</v>
      </c>
    </row>
    <row r="4523" spans="1:7" x14ac:dyDescent="0.35">
      <c r="A4523" t="s">
        <v>3</v>
      </c>
      <c r="B4523" t="s">
        <v>32</v>
      </c>
      <c r="C4523" s="8" t="s">
        <v>1565</v>
      </c>
      <c r="D4523" s="2">
        <v>383247.61</v>
      </c>
      <c r="E4523" s="3">
        <f t="shared" si="140"/>
        <v>1.7346865174708351E-3</v>
      </c>
      <c r="F4523" s="3">
        <f t="shared" si="141"/>
        <v>86.8652297193224</v>
      </c>
      <c r="G4523" t="s">
        <v>14480</v>
      </c>
    </row>
    <row r="4524" spans="1:7" x14ac:dyDescent="0.35">
      <c r="A4524" t="s">
        <v>10</v>
      </c>
      <c r="B4524" t="s">
        <v>9</v>
      </c>
      <c r="C4524" t="s">
        <v>1767</v>
      </c>
      <c r="D4524" s="2">
        <v>383179.63</v>
      </c>
      <c r="E4524" s="3">
        <f t="shared" si="140"/>
        <v>1.7343788208632617E-3</v>
      </c>
      <c r="F4524" s="3">
        <f t="shared" si="141"/>
        <v>86.866964098143256</v>
      </c>
      <c r="G4524" t="s">
        <v>14480</v>
      </c>
    </row>
    <row r="4525" spans="1:7" x14ac:dyDescent="0.35">
      <c r="A4525" t="s">
        <v>3</v>
      </c>
      <c r="B4525" t="s">
        <v>9</v>
      </c>
      <c r="C4525" s="8" t="s">
        <v>1760</v>
      </c>
      <c r="D4525" s="2">
        <v>383086.16</v>
      </c>
      <c r="E4525" s="3">
        <f t="shared" si="140"/>
        <v>1.7339557493435511E-3</v>
      </c>
      <c r="F4525" s="3">
        <f t="shared" si="141"/>
        <v>86.868698053892601</v>
      </c>
      <c r="G4525" t="s">
        <v>14480</v>
      </c>
    </row>
    <row r="4526" spans="1:7" x14ac:dyDescent="0.35">
      <c r="A4526" t="s">
        <v>3</v>
      </c>
      <c r="B4526" t="s">
        <v>73</v>
      </c>
      <c r="C4526" t="s">
        <v>1127</v>
      </c>
      <c r="D4526" s="2">
        <v>383050.04</v>
      </c>
      <c r="E4526" s="3">
        <f t="shared" si="140"/>
        <v>1.7337922600604452E-3</v>
      </c>
      <c r="F4526" s="3">
        <f t="shared" si="141"/>
        <v>86.870431846152655</v>
      </c>
      <c r="G4526" t="s">
        <v>14473</v>
      </c>
    </row>
    <row r="4527" spans="1:7" x14ac:dyDescent="0.35">
      <c r="A4527" t="s">
        <v>3</v>
      </c>
      <c r="B4527" t="s">
        <v>73</v>
      </c>
      <c r="C4527" t="s">
        <v>6065</v>
      </c>
      <c r="D4527" s="2">
        <v>382949.78</v>
      </c>
      <c r="E4527" s="3">
        <f t="shared" si="140"/>
        <v>1.7333384550902286E-3</v>
      </c>
      <c r="F4527" s="3">
        <f t="shared" si="141"/>
        <v>86.872165184607752</v>
      </c>
      <c r="G4527" t="s">
        <v>14480</v>
      </c>
    </row>
    <row r="4528" spans="1:7" x14ac:dyDescent="0.35">
      <c r="A4528" t="s">
        <v>10</v>
      </c>
      <c r="B4528" t="s">
        <v>180</v>
      </c>
      <c r="C4528" t="s">
        <v>3876</v>
      </c>
      <c r="D4528" s="2">
        <v>382890.56</v>
      </c>
      <c r="E4528" s="3">
        <f t="shared" si="140"/>
        <v>1.7330704087074615E-3</v>
      </c>
      <c r="F4528" s="3">
        <f t="shared" si="141"/>
        <v>86.873898255016456</v>
      </c>
      <c r="G4528" t="s">
        <v>14480</v>
      </c>
    </row>
    <row r="4529" spans="1:7" x14ac:dyDescent="0.35">
      <c r="A4529" t="s">
        <v>10</v>
      </c>
      <c r="B4529" t="s">
        <v>29</v>
      </c>
      <c r="C4529" t="s">
        <v>1882</v>
      </c>
      <c r="D4529" s="2">
        <v>382523.72</v>
      </c>
      <c r="E4529" s="3">
        <f t="shared" si="140"/>
        <v>1.7314099876494695E-3</v>
      </c>
      <c r="F4529" s="3">
        <f t="shared" si="141"/>
        <v>86.875629665004112</v>
      </c>
      <c r="G4529" t="s">
        <v>14473</v>
      </c>
    </row>
    <row r="4530" spans="1:7" x14ac:dyDescent="0.35">
      <c r="A4530" t="s">
        <v>3</v>
      </c>
      <c r="B4530" t="s">
        <v>9</v>
      </c>
      <c r="C4530" t="s">
        <v>5522</v>
      </c>
      <c r="D4530" s="2">
        <v>382456.27</v>
      </c>
      <c r="E4530" s="3">
        <f t="shared" si="140"/>
        <v>1.7311046899710228E-3</v>
      </c>
      <c r="F4530" s="3">
        <f t="shared" si="141"/>
        <v>86.877360769694079</v>
      </c>
      <c r="G4530" t="s">
        <v>14480</v>
      </c>
    </row>
    <row r="4531" spans="1:7" x14ac:dyDescent="0.35">
      <c r="A4531" t="s">
        <v>3</v>
      </c>
      <c r="B4531" t="s">
        <v>200</v>
      </c>
      <c r="C4531" t="s">
        <v>11742</v>
      </c>
      <c r="D4531" s="2">
        <v>382349.81</v>
      </c>
      <c r="E4531" s="3">
        <f t="shared" si="140"/>
        <v>1.7306228220563085E-3</v>
      </c>
      <c r="F4531" s="3">
        <f t="shared" si="141"/>
        <v>86.879091392516131</v>
      </c>
      <c r="G4531" t="s">
        <v>14473</v>
      </c>
    </row>
    <row r="4532" spans="1:7" x14ac:dyDescent="0.35">
      <c r="A4532" t="s">
        <v>10</v>
      </c>
      <c r="B4532" t="s">
        <v>9</v>
      </c>
      <c r="C4532" t="s">
        <v>6773</v>
      </c>
      <c r="D4532" s="2">
        <v>382303.07</v>
      </c>
      <c r="E4532" s="3">
        <f t="shared" si="140"/>
        <v>1.7304112636650462E-3</v>
      </c>
      <c r="F4532" s="3">
        <f t="shared" si="141"/>
        <v>86.880821803779796</v>
      </c>
      <c r="G4532" t="s">
        <v>14473</v>
      </c>
    </row>
    <row r="4533" spans="1:7" x14ac:dyDescent="0.35">
      <c r="A4533" t="s">
        <v>3</v>
      </c>
      <c r="B4533" t="s">
        <v>13</v>
      </c>
      <c r="C4533" t="s">
        <v>12611</v>
      </c>
      <c r="D4533" s="2">
        <v>382110.49</v>
      </c>
      <c r="E4533" s="3">
        <f t="shared" si="140"/>
        <v>1.7295395923986958E-3</v>
      </c>
      <c r="F4533" s="3">
        <f t="shared" si="141"/>
        <v>86.882551343372199</v>
      </c>
      <c r="G4533" t="s">
        <v>14473</v>
      </c>
    </row>
    <row r="4534" spans="1:7" x14ac:dyDescent="0.35">
      <c r="A4534" t="s">
        <v>3</v>
      </c>
      <c r="B4534" t="s">
        <v>18</v>
      </c>
      <c r="C4534" t="s">
        <v>21</v>
      </c>
      <c r="D4534" s="2">
        <v>382058.01</v>
      </c>
      <c r="E4534" s="3">
        <f t="shared" si="140"/>
        <v>1.7293020531523667E-3</v>
      </c>
      <c r="F4534" s="3">
        <f t="shared" si="141"/>
        <v>86.884280645425349</v>
      </c>
      <c r="G4534" t="s">
        <v>14473</v>
      </c>
    </row>
    <row r="4535" spans="1:7" x14ac:dyDescent="0.35">
      <c r="A4535" t="s">
        <v>3</v>
      </c>
      <c r="B4535" t="s">
        <v>80</v>
      </c>
      <c r="C4535" s="13" t="s">
        <v>506</v>
      </c>
      <c r="D4535" s="2">
        <v>382049.01</v>
      </c>
      <c r="E4535" s="3">
        <f t="shared" si="140"/>
        <v>1.7292613166200311E-3</v>
      </c>
      <c r="F4535" s="3">
        <f t="shared" si="141"/>
        <v>86.886009906741975</v>
      </c>
      <c r="G4535" t="s">
        <v>14480</v>
      </c>
    </row>
    <row r="4536" spans="1:7" x14ac:dyDescent="0.35">
      <c r="A4536" t="s">
        <v>3</v>
      </c>
      <c r="B4536" t="s">
        <v>8</v>
      </c>
      <c r="C4536" s="7" t="s">
        <v>3675</v>
      </c>
      <c r="D4536" s="2">
        <v>382020.96</v>
      </c>
      <c r="E4536" s="3">
        <f t="shared" si="140"/>
        <v>1.729134354427586E-3</v>
      </c>
      <c r="F4536" s="3">
        <f t="shared" si="141"/>
        <v>86.88773904109641</v>
      </c>
      <c r="G4536" t="s">
        <v>14480</v>
      </c>
    </row>
    <row r="4537" spans="1:7" x14ac:dyDescent="0.35">
      <c r="A4537" t="s">
        <v>10</v>
      </c>
      <c r="B4537" t="s">
        <v>180</v>
      </c>
      <c r="C4537" t="s">
        <v>10693</v>
      </c>
      <c r="D4537" s="2">
        <v>382002.22</v>
      </c>
      <c r="E4537" s="3">
        <f t="shared" si="140"/>
        <v>1.7290495319147005E-3</v>
      </c>
      <c r="F4537" s="3">
        <f t="shared" si="141"/>
        <v>86.889468090628327</v>
      </c>
      <c r="G4537" t="s">
        <v>14480</v>
      </c>
    </row>
    <row r="4538" spans="1:7" x14ac:dyDescent="0.35">
      <c r="A4538" t="s">
        <v>10</v>
      </c>
      <c r="B4538" t="s">
        <v>36</v>
      </c>
      <c r="C4538" t="s">
        <v>831</v>
      </c>
      <c r="D4538" s="2">
        <v>381969.51</v>
      </c>
      <c r="E4538" s="3">
        <f t="shared" si="140"/>
        <v>1.7289014772510682E-3</v>
      </c>
      <c r="F4538" s="3">
        <f t="shared" si="141"/>
        <v>86.891196992105577</v>
      </c>
      <c r="G4538" t="s">
        <v>14473</v>
      </c>
    </row>
    <row r="4539" spans="1:7" x14ac:dyDescent="0.35">
      <c r="A4539" t="s">
        <v>10</v>
      </c>
      <c r="B4539" t="s">
        <v>6264</v>
      </c>
      <c r="C4539" t="s">
        <v>3980</v>
      </c>
      <c r="D4539" s="2">
        <v>381892.15</v>
      </c>
      <c r="E4539" s="3">
        <f t="shared" si="140"/>
        <v>1.7285513241242383E-3</v>
      </c>
      <c r="F4539" s="3">
        <f t="shared" si="141"/>
        <v>86.892925543429698</v>
      </c>
      <c r="G4539" t="s">
        <v>14473</v>
      </c>
    </row>
    <row r="4540" spans="1:7" x14ac:dyDescent="0.35">
      <c r="A4540" t="s">
        <v>10</v>
      </c>
      <c r="B4540" t="s">
        <v>92</v>
      </c>
      <c r="C4540" t="s">
        <v>14408</v>
      </c>
      <c r="D4540" s="2">
        <v>381865.68</v>
      </c>
      <c r="E4540" s="3">
        <f t="shared" si="140"/>
        <v>1.7284315134563585E-3</v>
      </c>
      <c r="F4540" s="3">
        <f t="shared" si="141"/>
        <v>86.894653974943154</v>
      </c>
      <c r="G4540" t="s">
        <v>14473</v>
      </c>
    </row>
    <row r="4541" spans="1:7" x14ac:dyDescent="0.35">
      <c r="A4541" t="s">
        <v>10</v>
      </c>
      <c r="B4541" t="s">
        <v>37</v>
      </c>
      <c r="C4541" t="s">
        <v>1583</v>
      </c>
      <c r="D4541" s="2">
        <v>381535.36</v>
      </c>
      <c r="E4541" s="3">
        <f t="shared" si="140"/>
        <v>1.7269363921940211E-3</v>
      </c>
      <c r="F4541" s="3">
        <f t="shared" si="141"/>
        <v>86.896380911335342</v>
      </c>
      <c r="G4541" t="s">
        <v>14473</v>
      </c>
    </row>
    <row r="4542" spans="1:7" x14ac:dyDescent="0.35">
      <c r="A4542" t="s">
        <v>3</v>
      </c>
      <c r="B4542" t="s">
        <v>6</v>
      </c>
      <c r="C4542" t="s">
        <v>2683</v>
      </c>
      <c r="D4542" s="2">
        <v>381266.09</v>
      </c>
      <c r="E4542" s="3">
        <f t="shared" si="140"/>
        <v>1.7257176004093595E-3</v>
      </c>
      <c r="F4542" s="3">
        <f t="shared" si="141"/>
        <v>86.89810662893575</v>
      </c>
      <c r="G4542" t="s">
        <v>14480</v>
      </c>
    </row>
    <row r="4543" spans="1:7" x14ac:dyDescent="0.35">
      <c r="A4543" t="s">
        <v>10</v>
      </c>
      <c r="B4543" t="s">
        <v>9</v>
      </c>
      <c r="C4543" t="s">
        <v>8530</v>
      </c>
      <c r="D4543" s="2">
        <v>381209.34</v>
      </c>
      <c r="E4543" s="3">
        <f t="shared" si="140"/>
        <v>1.7254607339415777E-3</v>
      </c>
      <c r="F4543" s="3">
        <f t="shared" si="141"/>
        <v>86.899832089669687</v>
      </c>
      <c r="G4543" t="s">
        <v>14480</v>
      </c>
    </row>
    <row r="4544" spans="1:7" x14ac:dyDescent="0.35">
      <c r="A4544" t="s">
        <v>3</v>
      </c>
      <c r="B4544" t="s">
        <v>6</v>
      </c>
      <c r="C4544" t="s">
        <v>2628</v>
      </c>
      <c r="D4544" s="2">
        <v>381087.54</v>
      </c>
      <c r="E4544" s="3">
        <f t="shared" si="140"/>
        <v>1.7249094328706384E-3</v>
      </c>
      <c r="F4544" s="3">
        <f t="shared" si="141"/>
        <v>86.901556999102553</v>
      </c>
      <c r="G4544" t="s">
        <v>14473</v>
      </c>
    </row>
    <row r="4545" spans="1:7" x14ac:dyDescent="0.35">
      <c r="A4545" t="s">
        <v>3</v>
      </c>
      <c r="B4545" t="s">
        <v>52</v>
      </c>
      <c r="C4545" s="8" t="s">
        <v>7261</v>
      </c>
      <c r="D4545" s="2">
        <v>381083.51</v>
      </c>
      <c r="E4545" s="3">
        <f t="shared" si="140"/>
        <v>1.7248911919567147E-3</v>
      </c>
      <c r="F4545" s="3">
        <f t="shared" si="141"/>
        <v>86.903281890294508</v>
      </c>
      <c r="G4545" t="s">
        <v>14480</v>
      </c>
    </row>
    <row r="4546" spans="1:7" x14ac:dyDescent="0.35">
      <c r="A4546" t="s">
        <v>10</v>
      </c>
      <c r="B4546" t="s">
        <v>13</v>
      </c>
      <c r="C4546" t="s">
        <v>4065</v>
      </c>
      <c r="D4546" s="2">
        <v>381063.18</v>
      </c>
      <c r="E4546" s="3">
        <f t="shared" si="140"/>
        <v>1.7247991726564503E-3</v>
      </c>
      <c r="F4546" s="3">
        <f t="shared" si="141"/>
        <v>86.905006689467172</v>
      </c>
      <c r="G4546" t="s">
        <v>14473</v>
      </c>
    </row>
    <row r="4547" spans="1:7" x14ac:dyDescent="0.35">
      <c r="A4547" t="s">
        <v>3</v>
      </c>
      <c r="B4547" t="s">
        <v>6</v>
      </c>
      <c r="C4547" s="8" t="s">
        <v>1104</v>
      </c>
      <c r="D4547" s="2">
        <v>381043.71</v>
      </c>
      <c r="E4547" s="3">
        <f t="shared" ref="E4547:E4610" si="142">(D4547/$D$29638)*100</f>
        <v>1.7247110459581649E-3</v>
      </c>
      <c r="F4547" s="3">
        <f t="shared" si="141"/>
        <v>86.906731400513124</v>
      </c>
      <c r="G4547" t="s">
        <v>14480</v>
      </c>
    </row>
    <row r="4548" spans="1:7" x14ac:dyDescent="0.35">
      <c r="A4548" t="s">
        <v>3</v>
      </c>
      <c r="B4548" t="s">
        <v>13</v>
      </c>
      <c r="C4548" t="s">
        <v>783</v>
      </c>
      <c r="D4548" s="2">
        <v>380849.68</v>
      </c>
      <c r="E4548" s="3">
        <f t="shared" si="142"/>
        <v>1.7238328115838268E-3</v>
      </c>
      <c r="F4548" s="3">
        <f t="shared" ref="F4548:F4611" si="143">E4548+F4547</f>
        <v>86.908455233324702</v>
      </c>
      <c r="G4548" t="s">
        <v>14480</v>
      </c>
    </row>
    <row r="4549" spans="1:7" x14ac:dyDescent="0.35">
      <c r="A4549" t="s">
        <v>10</v>
      </c>
      <c r="B4549" t="s">
        <v>36</v>
      </c>
      <c r="C4549" t="s">
        <v>4248</v>
      </c>
      <c r="D4549" s="2">
        <v>380701.36</v>
      </c>
      <c r="E4549" s="3">
        <f t="shared" si="142"/>
        <v>1.723161473530939E-3</v>
      </c>
      <c r="F4549" s="3">
        <f t="shared" si="143"/>
        <v>86.910178394798237</v>
      </c>
      <c r="G4549" t="s">
        <v>14473</v>
      </c>
    </row>
    <row r="4550" spans="1:7" x14ac:dyDescent="0.35">
      <c r="A4550" t="s">
        <v>10</v>
      </c>
      <c r="B4550" t="s">
        <v>40</v>
      </c>
      <c r="C4550" s="6" t="s">
        <v>12112</v>
      </c>
      <c r="D4550" s="2">
        <v>380527.49</v>
      </c>
      <c r="E4550" s="3">
        <f t="shared" si="142"/>
        <v>1.7223744889890325E-3</v>
      </c>
      <c r="F4550" s="3">
        <f t="shared" si="143"/>
        <v>86.911900769287229</v>
      </c>
      <c r="G4550" t="s">
        <v>14473</v>
      </c>
    </row>
    <row r="4551" spans="1:7" x14ac:dyDescent="0.35">
      <c r="A4551" t="s">
        <v>3</v>
      </c>
      <c r="B4551" t="s">
        <v>565</v>
      </c>
      <c r="C4551" t="s">
        <v>6541</v>
      </c>
      <c r="D4551" s="2">
        <v>380505.62</v>
      </c>
      <c r="E4551" s="3">
        <f t="shared" si="142"/>
        <v>1.7222754992154571E-3</v>
      </c>
      <c r="F4551" s="3">
        <f t="shared" si="143"/>
        <v>86.913623044786448</v>
      </c>
      <c r="G4551" t="s">
        <v>14480</v>
      </c>
    </row>
    <row r="4552" spans="1:7" x14ac:dyDescent="0.35">
      <c r="A4552" t="s">
        <v>3</v>
      </c>
      <c r="B4552" t="s">
        <v>13</v>
      </c>
      <c r="C4552" t="s">
        <v>8724</v>
      </c>
      <c r="D4552" s="2">
        <v>380457.6</v>
      </c>
      <c r="E4552" s="3">
        <f t="shared" si="142"/>
        <v>1.7220581471840408E-3</v>
      </c>
      <c r="F4552" s="3">
        <f t="shared" si="143"/>
        <v>86.915345102933628</v>
      </c>
      <c r="G4552" t="s">
        <v>14473</v>
      </c>
    </row>
    <row r="4553" spans="1:7" x14ac:dyDescent="0.35">
      <c r="A4553" t="s">
        <v>10</v>
      </c>
      <c r="B4553" t="s">
        <v>13</v>
      </c>
      <c r="C4553" t="s">
        <v>11214</v>
      </c>
      <c r="D4553" s="2">
        <v>380390.72</v>
      </c>
      <c r="E4553" s="3">
        <f t="shared" si="142"/>
        <v>1.7217554294859752E-3</v>
      </c>
      <c r="F4553" s="3">
        <f t="shared" si="143"/>
        <v>86.917066858363114</v>
      </c>
      <c r="G4553" t="s">
        <v>14480</v>
      </c>
    </row>
    <row r="4554" spans="1:7" x14ac:dyDescent="0.35">
      <c r="A4554" t="s">
        <v>3</v>
      </c>
      <c r="B4554" t="s">
        <v>33</v>
      </c>
      <c r="C4554" t="s">
        <v>13146</v>
      </c>
      <c r="D4554" s="2">
        <v>380356</v>
      </c>
      <c r="E4554" s="3">
        <f t="shared" si="142"/>
        <v>1.7215982769967877E-3</v>
      </c>
      <c r="F4554" s="3">
        <f t="shared" si="143"/>
        <v>86.918788456640115</v>
      </c>
      <c r="G4554" t="s">
        <v>14473</v>
      </c>
    </row>
    <row r="4555" spans="1:7" x14ac:dyDescent="0.35">
      <c r="A4555" t="s">
        <v>10</v>
      </c>
      <c r="B4555" t="s">
        <v>40</v>
      </c>
      <c r="C4555" s="8" t="s">
        <v>12946</v>
      </c>
      <c r="D4555" s="2">
        <v>380245.4</v>
      </c>
      <c r="E4555" s="3">
        <f t="shared" si="142"/>
        <v>1.7210976702771994E-3</v>
      </c>
      <c r="F4555" s="3">
        <f t="shared" si="143"/>
        <v>86.920509554310399</v>
      </c>
      <c r="G4555" t="s">
        <v>14480</v>
      </c>
    </row>
    <row r="4556" spans="1:7" x14ac:dyDescent="0.35">
      <c r="A4556" t="s">
        <v>3</v>
      </c>
      <c r="B4556" t="s">
        <v>29</v>
      </c>
      <c r="C4556" t="s">
        <v>6855</v>
      </c>
      <c r="D4556" s="2">
        <v>380000</v>
      </c>
      <c r="E4556" s="3">
        <f t="shared" si="142"/>
        <v>1.7199869208288534E-3</v>
      </c>
      <c r="F4556" s="3">
        <f t="shared" si="143"/>
        <v>86.922229541231232</v>
      </c>
      <c r="G4556" t="s">
        <v>14473</v>
      </c>
    </row>
    <row r="4557" spans="1:7" x14ac:dyDescent="0.35">
      <c r="A4557" t="s">
        <v>10</v>
      </c>
      <c r="B4557" t="s">
        <v>57</v>
      </c>
      <c r="C4557" s="8" t="s">
        <v>12201</v>
      </c>
      <c r="D4557" s="2">
        <v>379952.85</v>
      </c>
      <c r="E4557" s="3">
        <f t="shared" si="142"/>
        <v>1.7197735066622295E-3</v>
      </c>
      <c r="F4557" s="3">
        <f t="shared" si="143"/>
        <v>86.923949314737897</v>
      </c>
      <c r="G4557" t="s">
        <v>14480</v>
      </c>
    </row>
    <row r="4558" spans="1:7" x14ac:dyDescent="0.35">
      <c r="A4558" t="s">
        <v>10</v>
      </c>
      <c r="B4558" t="s">
        <v>36</v>
      </c>
      <c r="C4558" s="8" t="s">
        <v>1063</v>
      </c>
      <c r="D4558" s="2">
        <v>379819.56</v>
      </c>
      <c r="E4558" s="3">
        <f t="shared" si="142"/>
        <v>1.7191701986183422E-3</v>
      </c>
      <c r="F4558" s="3">
        <f t="shared" si="143"/>
        <v>86.925668484936509</v>
      </c>
      <c r="G4558" t="s">
        <v>14480</v>
      </c>
    </row>
    <row r="4559" spans="1:7" x14ac:dyDescent="0.35">
      <c r="A4559" t="s">
        <v>3</v>
      </c>
      <c r="B4559" t="s">
        <v>9</v>
      </c>
      <c r="C4559" t="s">
        <v>1242</v>
      </c>
      <c r="D4559" s="2">
        <v>379758.48</v>
      </c>
      <c r="E4559" s="3">
        <f t="shared" si="142"/>
        <v>1.7188937333522253E-3</v>
      </c>
      <c r="F4559" s="3">
        <f t="shared" si="143"/>
        <v>86.927387378669863</v>
      </c>
      <c r="G4559" t="s">
        <v>14473</v>
      </c>
    </row>
    <row r="4560" spans="1:7" x14ac:dyDescent="0.35">
      <c r="A4560" t="s">
        <v>3</v>
      </c>
      <c r="B4560" t="s">
        <v>9</v>
      </c>
      <c r="C4560" t="s">
        <v>4943</v>
      </c>
      <c r="D4560" s="2">
        <v>379559.98</v>
      </c>
      <c r="E4560" s="3">
        <f t="shared" si="142"/>
        <v>1.7179952665001611E-3</v>
      </c>
      <c r="F4560" s="3">
        <f t="shared" si="143"/>
        <v>86.929105373936366</v>
      </c>
      <c r="G4560" t="s">
        <v>14473</v>
      </c>
    </row>
    <row r="4561" spans="1:7" x14ac:dyDescent="0.35">
      <c r="A4561" t="s">
        <v>10</v>
      </c>
      <c r="B4561" t="s">
        <v>6</v>
      </c>
      <c r="C4561" t="s">
        <v>1669</v>
      </c>
      <c r="D4561" s="2">
        <v>379336.47</v>
      </c>
      <c r="E4561" s="3">
        <f t="shared" si="142"/>
        <v>1.7169835973510177E-3</v>
      </c>
      <c r="F4561" s="3">
        <f t="shared" si="143"/>
        <v>86.930822357533714</v>
      </c>
      <c r="G4561" t="s">
        <v>14473</v>
      </c>
    </row>
    <row r="4562" spans="1:7" x14ac:dyDescent="0.35">
      <c r="A4562" t="s">
        <v>3</v>
      </c>
      <c r="B4562" t="s">
        <v>13</v>
      </c>
      <c r="C4562" t="s">
        <v>1264</v>
      </c>
      <c r="D4562" s="2">
        <v>379297.08</v>
      </c>
      <c r="E4562" s="3">
        <f t="shared" si="142"/>
        <v>1.7168053071278297E-3</v>
      </c>
      <c r="F4562" s="3">
        <f t="shared" si="143"/>
        <v>86.93253916284084</v>
      </c>
      <c r="G4562" t="s">
        <v>14473</v>
      </c>
    </row>
    <row r="4563" spans="1:7" x14ac:dyDescent="0.35">
      <c r="A4563" t="s">
        <v>10</v>
      </c>
      <c r="B4563" t="s">
        <v>29</v>
      </c>
      <c r="C4563" s="8" t="s">
        <v>1063</v>
      </c>
      <c r="D4563" s="2">
        <v>379190.35</v>
      </c>
      <c r="E4563" s="3">
        <f t="shared" si="142"/>
        <v>1.7163222171171452E-3</v>
      </c>
      <c r="F4563" s="3">
        <f t="shared" si="143"/>
        <v>86.93425548505796</v>
      </c>
      <c r="G4563" t="s">
        <v>14480</v>
      </c>
    </row>
    <row r="4564" spans="1:7" x14ac:dyDescent="0.35">
      <c r="A4564" t="s">
        <v>10</v>
      </c>
      <c r="B4564" t="s">
        <v>9</v>
      </c>
      <c r="C4564" t="s">
        <v>3197</v>
      </c>
      <c r="D4564" s="2">
        <v>379112.19</v>
      </c>
      <c r="E4564" s="3">
        <f t="shared" si="142"/>
        <v>1.7159684429652192E-3</v>
      </c>
      <c r="F4564" s="3">
        <f t="shared" si="143"/>
        <v>86.935971453500926</v>
      </c>
      <c r="G4564" t="s">
        <v>14480</v>
      </c>
    </row>
    <row r="4565" spans="1:7" x14ac:dyDescent="0.35">
      <c r="A4565" t="s">
        <v>3</v>
      </c>
      <c r="B4565" t="s">
        <v>139</v>
      </c>
      <c r="C4565" t="s">
        <v>3181</v>
      </c>
      <c r="D4565" s="2">
        <v>378888.97</v>
      </c>
      <c r="E4565" s="3">
        <f t="shared" si="142"/>
        <v>1.7149580864376731E-3</v>
      </c>
      <c r="F4565" s="3">
        <f t="shared" si="143"/>
        <v>86.937686411587364</v>
      </c>
      <c r="G4565" t="s">
        <v>14480</v>
      </c>
    </row>
    <row r="4566" spans="1:7" x14ac:dyDescent="0.35">
      <c r="A4566" t="s">
        <v>3</v>
      </c>
      <c r="B4566" t="s">
        <v>29</v>
      </c>
      <c r="C4566" s="13" t="s">
        <v>2472</v>
      </c>
      <c r="D4566" s="2">
        <v>378747.41</v>
      </c>
      <c r="E4566" s="3">
        <f t="shared" si="142"/>
        <v>1.7143173460468508E-3</v>
      </c>
      <c r="F4566" s="3">
        <f t="shared" si="143"/>
        <v>86.939400728933407</v>
      </c>
      <c r="G4566" t="s">
        <v>14480</v>
      </c>
    </row>
    <row r="4567" spans="1:7" x14ac:dyDescent="0.35">
      <c r="A4567" t="s">
        <v>10</v>
      </c>
      <c r="B4567" t="s">
        <v>9</v>
      </c>
      <c r="C4567" t="s">
        <v>1170</v>
      </c>
      <c r="D4567" s="2">
        <v>378711.77</v>
      </c>
      <c r="E4567" s="3">
        <f t="shared" si="142"/>
        <v>1.7141560293788027E-3</v>
      </c>
      <c r="F4567" s="3">
        <f t="shared" si="143"/>
        <v>86.941114884962786</v>
      </c>
      <c r="G4567" t="s">
        <v>14480</v>
      </c>
    </row>
    <row r="4568" spans="1:7" x14ac:dyDescent="0.35">
      <c r="A4568" t="s">
        <v>3</v>
      </c>
      <c r="B4568" t="s">
        <v>13</v>
      </c>
      <c r="C4568" t="s">
        <v>446</v>
      </c>
      <c r="D4568" s="2">
        <v>378673.37</v>
      </c>
      <c r="E4568" s="3">
        <f t="shared" si="142"/>
        <v>1.7139822201741714E-3</v>
      </c>
      <c r="F4568" s="3">
        <f t="shared" si="143"/>
        <v>86.942828867182968</v>
      </c>
      <c r="G4568" t="s">
        <v>14480</v>
      </c>
    </row>
    <row r="4569" spans="1:7" x14ac:dyDescent="0.35">
      <c r="A4569" t="s">
        <v>10</v>
      </c>
      <c r="B4569" t="s">
        <v>83</v>
      </c>
      <c r="C4569" t="s">
        <v>3307</v>
      </c>
      <c r="D4569" s="2">
        <v>378516.44</v>
      </c>
      <c r="E4569" s="3">
        <f t="shared" si="142"/>
        <v>1.7132719108386828E-3</v>
      </c>
      <c r="F4569" s="3">
        <f t="shared" si="143"/>
        <v>86.944542139093812</v>
      </c>
      <c r="G4569" t="s">
        <v>14480</v>
      </c>
    </row>
    <row r="4570" spans="1:7" x14ac:dyDescent="0.35">
      <c r="A4570" t="s">
        <v>10</v>
      </c>
      <c r="B4570" t="s">
        <v>38</v>
      </c>
      <c r="C4570" s="13" t="s">
        <v>6135</v>
      </c>
      <c r="D4570" s="2">
        <v>378507.09</v>
      </c>
      <c r="E4570" s="3">
        <f t="shared" si="142"/>
        <v>1.7132295901078679E-3</v>
      </c>
      <c r="F4570" s="3">
        <f t="shared" si="143"/>
        <v>86.946255368683921</v>
      </c>
      <c r="G4570" t="s">
        <v>14480</v>
      </c>
    </row>
    <row r="4571" spans="1:7" x14ac:dyDescent="0.35">
      <c r="A4571" t="s">
        <v>10</v>
      </c>
      <c r="B4571" t="s">
        <v>9</v>
      </c>
      <c r="C4571" t="s">
        <v>9965</v>
      </c>
      <c r="D4571" s="2">
        <v>378381.09</v>
      </c>
      <c r="E4571" s="3">
        <f t="shared" si="142"/>
        <v>1.7126592786551719E-3</v>
      </c>
      <c r="F4571" s="3">
        <f t="shared" si="143"/>
        <v>86.947968027962574</v>
      </c>
      <c r="G4571" t="s">
        <v>14480</v>
      </c>
    </row>
    <row r="4572" spans="1:7" x14ac:dyDescent="0.35">
      <c r="A4572" t="s">
        <v>3</v>
      </c>
      <c r="B4572" t="s">
        <v>9</v>
      </c>
      <c r="C4572" t="s">
        <v>9445</v>
      </c>
      <c r="D4572" s="2">
        <v>378345.24</v>
      </c>
      <c r="E4572" s="3">
        <f t="shared" si="142"/>
        <v>1.7124970114680358E-3</v>
      </c>
      <c r="F4572" s="3">
        <f t="shared" si="143"/>
        <v>86.949680524974042</v>
      </c>
      <c r="G4572" t="s">
        <v>14480</v>
      </c>
    </row>
    <row r="4573" spans="1:7" x14ac:dyDescent="0.35">
      <c r="A4573" t="s">
        <v>3</v>
      </c>
      <c r="B4573" t="s">
        <v>29</v>
      </c>
      <c r="C4573" t="s">
        <v>2197</v>
      </c>
      <c r="D4573" s="2">
        <v>378230.61</v>
      </c>
      <c r="E4573" s="3">
        <f t="shared" si="142"/>
        <v>1.7119781638345235E-3</v>
      </c>
      <c r="F4573" s="3">
        <f t="shared" si="143"/>
        <v>86.951392503137882</v>
      </c>
      <c r="G4573" t="s">
        <v>14473</v>
      </c>
    </row>
    <row r="4574" spans="1:7" x14ac:dyDescent="0.35">
      <c r="A4574" t="s">
        <v>10</v>
      </c>
      <c r="B4574" t="s">
        <v>6</v>
      </c>
      <c r="C4574" s="11" t="s">
        <v>2753</v>
      </c>
      <c r="D4574" s="2">
        <v>378051.25</v>
      </c>
      <c r="E4574" s="3">
        <f t="shared" si="142"/>
        <v>1.7111663300078924E-3</v>
      </c>
      <c r="F4574" s="3">
        <f t="shared" si="143"/>
        <v>86.953103669467893</v>
      </c>
      <c r="G4574" t="s">
        <v>14473</v>
      </c>
    </row>
    <row r="4575" spans="1:7" x14ac:dyDescent="0.35">
      <c r="A4575" t="s">
        <v>3</v>
      </c>
      <c r="B4575" t="s">
        <v>9</v>
      </c>
      <c r="C4575" t="s">
        <v>3227</v>
      </c>
      <c r="D4575" s="2">
        <v>377974.88</v>
      </c>
      <c r="E4575" s="3">
        <f t="shared" si="142"/>
        <v>1.7108206578996194E-3</v>
      </c>
      <c r="F4575" s="3">
        <f t="shared" si="143"/>
        <v>86.954814490125798</v>
      </c>
      <c r="G4575" t="s">
        <v>14480</v>
      </c>
    </row>
    <row r="4576" spans="1:7" x14ac:dyDescent="0.35">
      <c r="A4576" t="s">
        <v>3</v>
      </c>
      <c r="B4576" t="s">
        <v>180</v>
      </c>
      <c r="C4576" t="s">
        <v>4077</v>
      </c>
      <c r="D4576" s="2">
        <v>377874.65</v>
      </c>
      <c r="E4576" s="3">
        <f t="shared" si="142"/>
        <v>1.7103669887178442E-3</v>
      </c>
      <c r="F4576" s="3">
        <f t="shared" si="143"/>
        <v>86.956524857114516</v>
      </c>
      <c r="G4576" t="s">
        <v>14480</v>
      </c>
    </row>
    <row r="4577" spans="1:7" x14ac:dyDescent="0.35">
      <c r="A4577" t="s">
        <v>3</v>
      </c>
      <c r="B4577" t="s">
        <v>11</v>
      </c>
      <c r="C4577" t="s">
        <v>5839</v>
      </c>
      <c r="D4577" s="2">
        <v>377810.89</v>
      </c>
      <c r="E4577" s="3">
        <f t="shared" si="142"/>
        <v>1.7100783930176543E-3</v>
      </c>
      <c r="F4577" s="3">
        <f t="shared" si="143"/>
        <v>86.958234935507534</v>
      </c>
      <c r="G4577" t="s">
        <v>14473</v>
      </c>
    </row>
    <row r="4578" spans="1:7" x14ac:dyDescent="0.35">
      <c r="A4578" t="s">
        <v>3</v>
      </c>
      <c r="B4578" t="s">
        <v>13</v>
      </c>
      <c r="C4578" t="s">
        <v>10463</v>
      </c>
      <c r="D4578" s="2">
        <v>377808.12</v>
      </c>
      <c r="E4578" s="3">
        <f t="shared" si="142"/>
        <v>1.7100658552182575E-3</v>
      </c>
      <c r="F4578" s="3">
        <f t="shared" si="143"/>
        <v>86.959945001362755</v>
      </c>
      <c r="G4578" t="s">
        <v>14473</v>
      </c>
    </row>
    <row r="4579" spans="1:7" x14ac:dyDescent="0.35">
      <c r="A4579" t="s">
        <v>3</v>
      </c>
      <c r="B4579" t="s">
        <v>9</v>
      </c>
      <c r="C4579" t="s">
        <v>4637</v>
      </c>
      <c r="D4579" s="2">
        <v>377725.77</v>
      </c>
      <c r="E4579" s="3">
        <f t="shared" si="142"/>
        <v>1.7096931159473888E-3</v>
      </c>
      <c r="F4579" s="3">
        <f t="shared" si="143"/>
        <v>86.961654694478696</v>
      </c>
      <c r="G4579" t="s">
        <v>14473</v>
      </c>
    </row>
    <row r="4580" spans="1:7" x14ac:dyDescent="0.35">
      <c r="A4580" t="s">
        <v>3</v>
      </c>
      <c r="B4580" t="s">
        <v>6</v>
      </c>
      <c r="C4580" t="s">
        <v>4932</v>
      </c>
      <c r="D4580" s="2">
        <v>377671.12</v>
      </c>
      <c r="E4580" s="3">
        <f t="shared" si="142"/>
        <v>1.7094457546704851E-3</v>
      </c>
      <c r="F4580" s="3">
        <f t="shared" si="143"/>
        <v>86.963364140233367</v>
      </c>
      <c r="G4580" t="s">
        <v>14473</v>
      </c>
    </row>
    <row r="4581" spans="1:7" x14ac:dyDescent="0.35">
      <c r="A4581" t="s">
        <v>3</v>
      </c>
      <c r="B4581" t="s">
        <v>6</v>
      </c>
      <c r="C4581" t="s">
        <v>6278</v>
      </c>
      <c r="D4581" s="2">
        <v>377660.95</v>
      </c>
      <c r="E4581" s="3">
        <f t="shared" si="142"/>
        <v>1.7093997223889463E-3</v>
      </c>
      <c r="F4581" s="3">
        <f t="shared" si="143"/>
        <v>86.965073539955753</v>
      </c>
      <c r="G4581" t="s">
        <v>14473</v>
      </c>
    </row>
    <row r="4582" spans="1:7" x14ac:dyDescent="0.35">
      <c r="A4582" t="s">
        <v>10</v>
      </c>
      <c r="B4582" t="s">
        <v>8</v>
      </c>
      <c r="C4582" t="s">
        <v>4308</v>
      </c>
      <c r="D4582" s="2">
        <v>377454.39</v>
      </c>
      <c r="E4582" s="3">
        <f t="shared" si="142"/>
        <v>1.7084647737090348E-3</v>
      </c>
      <c r="F4582" s="3">
        <f t="shared" si="143"/>
        <v>86.966782004729467</v>
      </c>
      <c r="G4582" t="s">
        <v>14473</v>
      </c>
    </row>
    <row r="4583" spans="1:7" x14ac:dyDescent="0.35">
      <c r="A4583" t="s">
        <v>3</v>
      </c>
      <c r="B4583" t="s">
        <v>36</v>
      </c>
      <c r="C4583" t="s">
        <v>7702</v>
      </c>
      <c r="D4583" s="2">
        <v>377419.57</v>
      </c>
      <c r="E4583" s="3">
        <f t="shared" si="142"/>
        <v>1.7083071685917103E-3</v>
      </c>
      <c r="F4583" s="3">
        <f t="shared" si="143"/>
        <v>86.968490311898051</v>
      </c>
      <c r="G4583" t="s">
        <v>14473</v>
      </c>
    </row>
    <row r="4584" spans="1:7" x14ac:dyDescent="0.35">
      <c r="A4584" t="s">
        <v>3</v>
      </c>
      <c r="B4584" t="s">
        <v>9</v>
      </c>
      <c r="C4584" t="s">
        <v>1912</v>
      </c>
      <c r="D4584" s="2">
        <v>377381.35</v>
      </c>
      <c r="E4584" s="3">
        <f t="shared" si="142"/>
        <v>1.7081341741177259E-3</v>
      </c>
      <c r="F4584" s="3">
        <f t="shared" si="143"/>
        <v>86.970198446072175</v>
      </c>
      <c r="G4584" t="s">
        <v>14480</v>
      </c>
    </row>
    <row r="4585" spans="1:7" x14ac:dyDescent="0.35">
      <c r="A4585" t="s">
        <v>10</v>
      </c>
      <c r="B4585" t="s">
        <v>9</v>
      </c>
      <c r="C4585" t="s">
        <v>12519</v>
      </c>
      <c r="D4585" s="2">
        <v>377367.63</v>
      </c>
      <c r="E4585" s="3">
        <f t="shared" si="142"/>
        <v>1.7080720735373211E-3</v>
      </c>
      <c r="F4585" s="3">
        <f t="shared" si="143"/>
        <v>86.971906518145715</v>
      </c>
      <c r="G4585" t="s">
        <v>14473</v>
      </c>
    </row>
    <row r="4586" spans="1:7" x14ac:dyDescent="0.35">
      <c r="A4586" t="s">
        <v>3</v>
      </c>
      <c r="B4586" t="s">
        <v>99</v>
      </c>
      <c r="C4586" t="s">
        <v>8652</v>
      </c>
      <c r="D4586" s="2">
        <v>377364.81</v>
      </c>
      <c r="E4586" s="3">
        <f t="shared" si="142"/>
        <v>1.7080593094238559E-3</v>
      </c>
      <c r="F4586" s="3">
        <f t="shared" si="143"/>
        <v>86.973614577455137</v>
      </c>
      <c r="G4586" t="s">
        <v>14473</v>
      </c>
    </row>
    <row r="4587" spans="1:7" x14ac:dyDescent="0.35">
      <c r="A4587" t="s">
        <v>10</v>
      </c>
      <c r="B4587" t="s">
        <v>9</v>
      </c>
      <c r="C4587" t="s">
        <v>10977</v>
      </c>
      <c r="D4587" s="2">
        <v>377077.87</v>
      </c>
      <c r="E4587" s="3">
        <f t="shared" si="142"/>
        <v>1.7067605382473756E-3</v>
      </c>
      <c r="F4587" s="3">
        <f t="shared" si="143"/>
        <v>86.975321337993378</v>
      </c>
      <c r="G4587" t="s">
        <v>14480</v>
      </c>
    </row>
    <row r="4588" spans="1:7" x14ac:dyDescent="0.35">
      <c r="A4588" t="s">
        <v>3</v>
      </c>
      <c r="B4588" t="s">
        <v>37</v>
      </c>
      <c r="C4588" t="s">
        <v>235</v>
      </c>
      <c r="D4588" s="2">
        <v>377062.25</v>
      </c>
      <c r="E4588" s="3">
        <f t="shared" si="142"/>
        <v>1.7066898377323665E-3</v>
      </c>
      <c r="F4588" s="3">
        <f t="shared" si="143"/>
        <v>86.977028027831111</v>
      </c>
      <c r="G4588" t="s">
        <v>14473</v>
      </c>
    </row>
    <row r="4589" spans="1:7" x14ac:dyDescent="0.35">
      <c r="A4589" t="s">
        <v>3</v>
      </c>
      <c r="B4589" t="s">
        <v>9</v>
      </c>
      <c r="C4589" t="s">
        <v>9429</v>
      </c>
      <c r="D4589" s="2">
        <v>376997.81</v>
      </c>
      <c r="E4589" s="3">
        <f t="shared" si="142"/>
        <v>1.7063981641608449E-3</v>
      </c>
      <c r="F4589" s="3">
        <f t="shared" si="143"/>
        <v>86.97873442599527</v>
      </c>
      <c r="G4589" t="s">
        <v>14480</v>
      </c>
    </row>
    <row r="4590" spans="1:7" x14ac:dyDescent="0.35">
      <c r="A4590" t="s">
        <v>10</v>
      </c>
      <c r="B4590" t="s">
        <v>9</v>
      </c>
      <c r="C4590" t="s">
        <v>8505</v>
      </c>
      <c r="D4590" s="2">
        <v>376938.8</v>
      </c>
      <c r="E4590" s="3">
        <f t="shared" si="142"/>
        <v>1.7061310682971657E-3</v>
      </c>
      <c r="F4590" s="3">
        <f t="shared" si="143"/>
        <v>86.980440557063574</v>
      </c>
      <c r="G4590" t="s">
        <v>14480</v>
      </c>
    </row>
    <row r="4591" spans="1:7" x14ac:dyDescent="0.35">
      <c r="A4591" t="s">
        <v>3</v>
      </c>
      <c r="B4591" t="s">
        <v>32</v>
      </c>
      <c r="C4591" t="s">
        <v>8242</v>
      </c>
      <c r="D4591" s="2">
        <v>376885.91</v>
      </c>
      <c r="E4591" s="3">
        <f t="shared" si="142"/>
        <v>1.7058916732754746E-3</v>
      </c>
      <c r="F4591" s="3">
        <f t="shared" si="143"/>
        <v>86.982146448736856</v>
      </c>
      <c r="G4591" t="s">
        <v>14473</v>
      </c>
    </row>
    <row r="4592" spans="1:7" x14ac:dyDescent="0.35">
      <c r="A4592" t="s">
        <v>3</v>
      </c>
      <c r="B4592" t="s">
        <v>32</v>
      </c>
      <c r="C4592" t="s">
        <v>3846</v>
      </c>
      <c r="D4592" s="2">
        <v>376855.47</v>
      </c>
      <c r="E4592" s="3">
        <f t="shared" si="142"/>
        <v>1.7057538932705534E-3</v>
      </c>
      <c r="F4592" s="3">
        <f t="shared" si="143"/>
        <v>86.983852202630132</v>
      </c>
      <c r="G4592" t="s">
        <v>14473</v>
      </c>
    </row>
    <row r="4593" spans="1:7" x14ac:dyDescent="0.35">
      <c r="A4593" t="s">
        <v>10</v>
      </c>
      <c r="B4593" t="s">
        <v>6</v>
      </c>
      <c r="C4593" t="s">
        <v>8849</v>
      </c>
      <c r="D4593" s="2">
        <v>376848.6</v>
      </c>
      <c r="E4593" s="3">
        <f t="shared" si="142"/>
        <v>1.7057227977175372E-3</v>
      </c>
      <c r="F4593" s="3">
        <f t="shared" si="143"/>
        <v>86.985557925427855</v>
      </c>
      <c r="G4593" t="s">
        <v>14480</v>
      </c>
    </row>
    <row r="4594" spans="1:7" x14ac:dyDescent="0.35">
      <c r="A4594" t="s">
        <v>3</v>
      </c>
      <c r="B4594" t="s">
        <v>134</v>
      </c>
      <c r="C4594" t="s">
        <v>12631</v>
      </c>
      <c r="D4594" s="2">
        <v>376834.15</v>
      </c>
      <c r="E4594" s="3">
        <f t="shared" si="142"/>
        <v>1.7056573929517325E-3</v>
      </c>
      <c r="F4594" s="3">
        <f t="shared" si="143"/>
        <v>86.987263582820802</v>
      </c>
      <c r="G4594" t="s">
        <v>14480</v>
      </c>
    </row>
    <row r="4595" spans="1:7" x14ac:dyDescent="0.35">
      <c r="A4595" t="s">
        <v>10</v>
      </c>
      <c r="B4595" t="s">
        <v>13</v>
      </c>
      <c r="C4595" t="s">
        <v>11610</v>
      </c>
      <c r="D4595" s="2">
        <v>376758.91</v>
      </c>
      <c r="E4595" s="3">
        <f t="shared" si="142"/>
        <v>1.7053168355414079E-3</v>
      </c>
      <c r="F4595" s="3">
        <f t="shared" si="143"/>
        <v>86.988968899656342</v>
      </c>
      <c r="G4595" t="s">
        <v>14473</v>
      </c>
    </row>
    <row r="4596" spans="1:7" x14ac:dyDescent="0.35">
      <c r="A4596" t="s">
        <v>10</v>
      </c>
      <c r="B4596" t="s">
        <v>8</v>
      </c>
      <c r="C4596" t="s">
        <v>5044</v>
      </c>
      <c r="D4596" s="2">
        <v>376546.42</v>
      </c>
      <c r="E4596" s="3">
        <f t="shared" si="142"/>
        <v>1.7043550460129691E-3</v>
      </c>
      <c r="F4596" s="3">
        <f t="shared" si="143"/>
        <v>86.990673254702358</v>
      </c>
      <c r="G4596" t="s">
        <v>14473</v>
      </c>
    </row>
    <row r="4597" spans="1:7" x14ac:dyDescent="0.35">
      <c r="A4597" t="s">
        <v>3</v>
      </c>
      <c r="B4597" t="s">
        <v>28</v>
      </c>
      <c r="C4597" t="s">
        <v>188</v>
      </c>
      <c r="D4597" s="2">
        <v>376496.14</v>
      </c>
      <c r="E4597" s="3">
        <f t="shared" si="142"/>
        <v>1.7041274645856553E-3</v>
      </c>
      <c r="F4597" s="3">
        <f t="shared" si="143"/>
        <v>86.99237738216695</v>
      </c>
      <c r="G4597" t="s">
        <v>14473</v>
      </c>
    </row>
    <row r="4598" spans="1:7" x14ac:dyDescent="0.35">
      <c r="A4598" t="s">
        <v>3</v>
      </c>
      <c r="B4598" t="s">
        <v>180</v>
      </c>
      <c r="C4598" t="s">
        <v>2032</v>
      </c>
      <c r="D4598" s="2">
        <v>376435</v>
      </c>
      <c r="E4598" s="3">
        <f t="shared" si="142"/>
        <v>1.7038507277426565E-3</v>
      </c>
      <c r="F4598" s="3">
        <f t="shared" si="143"/>
        <v>86.994081232894686</v>
      </c>
      <c r="G4598" t="s">
        <v>14480</v>
      </c>
    </row>
    <row r="4599" spans="1:7" x14ac:dyDescent="0.35">
      <c r="A4599" t="s">
        <v>3</v>
      </c>
      <c r="B4599" t="s">
        <v>40</v>
      </c>
      <c r="C4599" t="s">
        <v>2800</v>
      </c>
      <c r="D4599" s="2">
        <v>376415.36</v>
      </c>
      <c r="E4599" s="3">
        <f t="shared" si="142"/>
        <v>1.7037618315765379E-3</v>
      </c>
      <c r="F4599" s="3">
        <f t="shared" si="143"/>
        <v>86.995784994726264</v>
      </c>
      <c r="G4599" t="s">
        <v>14473</v>
      </c>
    </row>
    <row r="4600" spans="1:7" x14ac:dyDescent="0.35">
      <c r="A4600" t="s">
        <v>3</v>
      </c>
      <c r="B4600" t="s">
        <v>9</v>
      </c>
      <c r="C4600" t="s">
        <v>11929</v>
      </c>
      <c r="D4600" s="2">
        <v>376412.82</v>
      </c>
      <c r="E4600" s="3">
        <f t="shared" si="142"/>
        <v>1.7037503348218564E-3</v>
      </c>
      <c r="F4600" s="3">
        <f t="shared" si="143"/>
        <v>86.997488745061091</v>
      </c>
      <c r="G4600" t="s">
        <v>14473</v>
      </c>
    </row>
    <row r="4601" spans="1:7" x14ac:dyDescent="0.35">
      <c r="A4601" t="s">
        <v>10</v>
      </c>
      <c r="B4601" t="s">
        <v>8</v>
      </c>
      <c r="C4601" t="s">
        <v>19</v>
      </c>
      <c r="D4601" s="2">
        <v>376360.68</v>
      </c>
      <c r="E4601" s="3">
        <f t="shared" si="142"/>
        <v>1.7035143345111932E-3</v>
      </c>
      <c r="F4601" s="3">
        <f t="shared" si="143"/>
        <v>86.999192259395599</v>
      </c>
      <c r="G4601" t="s">
        <v>14473</v>
      </c>
    </row>
    <row r="4602" spans="1:7" x14ac:dyDescent="0.35">
      <c r="A4602" t="s">
        <v>10</v>
      </c>
      <c r="B4602" t="s">
        <v>187</v>
      </c>
      <c r="C4602" s="8" t="s">
        <v>14241</v>
      </c>
      <c r="D4602" s="2">
        <v>376249.55</v>
      </c>
      <c r="E4602" s="3">
        <f t="shared" si="142"/>
        <v>1.7030113288624784E-3</v>
      </c>
      <c r="F4602" s="3">
        <f t="shared" si="143"/>
        <v>87.000895270724456</v>
      </c>
      <c r="G4602" t="s">
        <v>14480</v>
      </c>
    </row>
    <row r="4603" spans="1:7" x14ac:dyDescent="0.35">
      <c r="A4603" t="s">
        <v>10</v>
      </c>
      <c r="B4603" t="s">
        <v>122</v>
      </c>
      <c r="C4603" t="s">
        <v>1129</v>
      </c>
      <c r="D4603" s="2">
        <v>376131.77</v>
      </c>
      <c r="E4603" s="3">
        <f t="shared" si="142"/>
        <v>1.7024782234426488E-3</v>
      </c>
      <c r="F4603" s="3">
        <f t="shared" si="143"/>
        <v>87.002597748947892</v>
      </c>
      <c r="G4603" t="s">
        <v>14473</v>
      </c>
    </row>
    <row r="4604" spans="1:7" x14ac:dyDescent="0.35">
      <c r="A4604" t="s">
        <v>3</v>
      </c>
      <c r="B4604" t="s">
        <v>8</v>
      </c>
      <c r="C4604" t="s">
        <v>756</v>
      </c>
      <c r="D4604" s="2">
        <v>376131.19</v>
      </c>
      <c r="E4604" s="3">
        <f t="shared" si="142"/>
        <v>1.7024755981994539E-3</v>
      </c>
      <c r="F4604" s="3">
        <f t="shared" si="143"/>
        <v>87.004300224546085</v>
      </c>
      <c r="G4604" t="s">
        <v>14473</v>
      </c>
    </row>
    <row r="4605" spans="1:7" x14ac:dyDescent="0.35">
      <c r="A4605" t="s">
        <v>10</v>
      </c>
      <c r="B4605" t="s">
        <v>13</v>
      </c>
      <c r="C4605" t="s">
        <v>10668</v>
      </c>
      <c r="D4605" s="2">
        <v>376067.31</v>
      </c>
      <c r="E4605" s="3">
        <f t="shared" si="142"/>
        <v>1.7021864593454994E-3</v>
      </c>
      <c r="F4605" s="3">
        <f t="shared" si="143"/>
        <v>87.006002411005426</v>
      </c>
      <c r="G4605" t="s">
        <v>14473</v>
      </c>
    </row>
    <row r="4606" spans="1:7" x14ac:dyDescent="0.35">
      <c r="A4606" t="s">
        <v>3</v>
      </c>
      <c r="B4606" t="s">
        <v>40</v>
      </c>
      <c r="C4606" t="s">
        <v>11996</v>
      </c>
      <c r="D4606" s="2">
        <v>375973.85</v>
      </c>
      <c r="E4606" s="3">
        <f t="shared" si="142"/>
        <v>1.7017634330886032E-3</v>
      </c>
      <c r="F4606" s="3">
        <f t="shared" si="143"/>
        <v>87.007704174438516</v>
      </c>
      <c r="G4606" t="s">
        <v>14473</v>
      </c>
    </row>
    <row r="4607" spans="1:7" x14ac:dyDescent="0.35">
      <c r="A4607" t="s">
        <v>3</v>
      </c>
      <c r="B4607" t="s">
        <v>62</v>
      </c>
      <c r="C4607" t="s">
        <v>2800</v>
      </c>
      <c r="D4607" s="2">
        <v>375725.63</v>
      </c>
      <c r="E4607" s="3">
        <f t="shared" si="142"/>
        <v>1.7006399195267923E-3</v>
      </c>
      <c r="F4607" s="3">
        <f t="shared" si="143"/>
        <v>87.009404814358049</v>
      </c>
      <c r="G4607" t="s">
        <v>14473</v>
      </c>
    </row>
    <row r="4608" spans="1:7" x14ac:dyDescent="0.35">
      <c r="A4608" t="s">
        <v>3</v>
      </c>
      <c r="B4608" t="s">
        <v>6</v>
      </c>
      <c r="C4608" t="s">
        <v>1004</v>
      </c>
      <c r="D4608" s="2">
        <v>375714.92</v>
      </c>
      <c r="E4608" s="3">
        <f t="shared" si="142"/>
        <v>1.700591443053313E-3</v>
      </c>
      <c r="F4608" s="3">
        <f t="shared" si="143"/>
        <v>87.011105405801104</v>
      </c>
      <c r="G4608" t="s">
        <v>14473</v>
      </c>
    </row>
    <row r="4609" spans="1:7" x14ac:dyDescent="0.35">
      <c r="A4609" t="s">
        <v>10</v>
      </c>
      <c r="B4609" t="s">
        <v>40</v>
      </c>
      <c r="C4609" s="6" t="s">
        <v>2799</v>
      </c>
      <c r="D4609" s="2">
        <v>375625.51</v>
      </c>
      <c r="E4609" s="3">
        <f t="shared" si="142"/>
        <v>1.7001867482359678E-3</v>
      </c>
      <c r="F4609" s="3">
        <f t="shared" si="143"/>
        <v>87.012805592549341</v>
      </c>
      <c r="G4609" t="s">
        <v>14473</v>
      </c>
    </row>
    <row r="4610" spans="1:7" x14ac:dyDescent="0.35">
      <c r="A4610" t="s">
        <v>3</v>
      </c>
      <c r="B4610" t="s">
        <v>99</v>
      </c>
      <c r="C4610" t="s">
        <v>4530</v>
      </c>
      <c r="D4610" s="2">
        <v>375596.4</v>
      </c>
      <c r="E4610" s="3">
        <f t="shared" si="142"/>
        <v>1.7000549881852694E-3</v>
      </c>
      <c r="F4610" s="3">
        <f t="shared" si="143"/>
        <v>87.014505647537533</v>
      </c>
      <c r="G4610" t="s">
        <v>14473</v>
      </c>
    </row>
    <row r="4611" spans="1:7" x14ac:dyDescent="0.35">
      <c r="A4611" t="s">
        <v>10</v>
      </c>
      <c r="B4611" t="s">
        <v>18</v>
      </c>
      <c r="C4611" t="s">
        <v>2192</v>
      </c>
      <c r="D4611" s="2">
        <v>375557.39</v>
      </c>
      <c r="E4611" s="3">
        <f t="shared" ref="E4611:E4674" si="144">(D4611/$D$29638)*100</f>
        <v>1.6998784179490022E-3</v>
      </c>
      <c r="F4611" s="3">
        <f t="shared" si="143"/>
        <v>87.016205525955485</v>
      </c>
      <c r="G4611" t="s">
        <v>14473</v>
      </c>
    </row>
    <row r="4612" spans="1:7" x14ac:dyDescent="0.35">
      <c r="A4612" t="s">
        <v>3</v>
      </c>
      <c r="B4612" t="s">
        <v>9</v>
      </c>
      <c r="C4612" s="11" t="s">
        <v>3261</v>
      </c>
      <c r="D4612" s="2">
        <v>375310.97</v>
      </c>
      <c r="E4612" s="3">
        <f t="shared" si="144"/>
        <v>1.6987630516936583E-3</v>
      </c>
      <c r="F4612" s="3">
        <f t="shared" ref="F4612:F4675" si="145">E4612+F4611</f>
        <v>87.017904289007177</v>
      </c>
      <c r="G4612" t="s">
        <v>14473</v>
      </c>
    </row>
    <row r="4613" spans="1:7" x14ac:dyDescent="0.35">
      <c r="A4613" t="s">
        <v>3</v>
      </c>
      <c r="B4613" t="s">
        <v>9</v>
      </c>
      <c r="C4613" t="s">
        <v>2998</v>
      </c>
      <c r="D4613" s="2">
        <v>375306.63</v>
      </c>
      <c r="E4613" s="3">
        <f t="shared" si="144"/>
        <v>1.6987434076325102E-3</v>
      </c>
      <c r="F4613" s="3">
        <f t="shared" si="145"/>
        <v>87.019603032414807</v>
      </c>
      <c r="G4613" t="s">
        <v>14480</v>
      </c>
    </row>
    <row r="4614" spans="1:7" x14ac:dyDescent="0.35">
      <c r="A4614" t="s">
        <v>3</v>
      </c>
      <c r="B4614" t="s">
        <v>195</v>
      </c>
      <c r="C4614" t="s">
        <v>7031</v>
      </c>
      <c r="D4614" s="2">
        <v>375140</v>
      </c>
      <c r="E4614" s="3">
        <f t="shared" si="144"/>
        <v>1.6979891933677264E-3</v>
      </c>
      <c r="F4614" s="3">
        <f t="shared" si="145"/>
        <v>87.021301021608181</v>
      </c>
      <c r="G4614" t="s">
        <v>14480</v>
      </c>
    </row>
    <row r="4615" spans="1:7" x14ac:dyDescent="0.35">
      <c r="A4615" t="s">
        <v>3</v>
      </c>
      <c r="B4615" t="s">
        <v>57</v>
      </c>
      <c r="C4615" t="s">
        <v>5822</v>
      </c>
      <c r="D4615" s="2">
        <v>374942.37</v>
      </c>
      <c r="E4615" s="3">
        <f t="shared" si="144"/>
        <v>1.6970946643804544E-3</v>
      </c>
      <c r="F4615" s="3">
        <f t="shared" si="145"/>
        <v>87.022998116272561</v>
      </c>
      <c r="G4615" t="s">
        <v>14473</v>
      </c>
    </row>
    <row r="4616" spans="1:7" x14ac:dyDescent="0.35">
      <c r="A4616" t="s">
        <v>3</v>
      </c>
      <c r="B4616" t="s">
        <v>13</v>
      </c>
      <c r="C4616" t="s">
        <v>12188</v>
      </c>
      <c r="D4616" s="2">
        <v>374931.04</v>
      </c>
      <c r="E4616" s="3">
        <f t="shared" si="144"/>
        <v>1.6970433816125253E-3</v>
      </c>
      <c r="F4616" s="3">
        <f t="shared" si="145"/>
        <v>87.024695159654172</v>
      </c>
      <c r="G4616" t="s">
        <v>14480</v>
      </c>
    </row>
    <row r="4617" spans="1:7" x14ac:dyDescent="0.35">
      <c r="A4617" t="s">
        <v>3</v>
      </c>
      <c r="B4617" t="s">
        <v>2566</v>
      </c>
      <c r="C4617" t="s">
        <v>167</v>
      </c>
      <c r="D4617" s="2">
        <v>374831.38</v>
      </c>
      <c r="E4617" s="3">
        <f t="shared" si="144"/>
        <v>1.6965922924111311E-3</v>
      </c>
      <c r="F4617" s="3">
        <f t="shared" si="145"/>
        <v>87.026391751946576</v>
      </c>
      <c r="G4617" t="s">
        <v>14473</v>
      </c>
    </row>
    <row r="4618" spans="1:7" x14ac:dyDescent="0.35">
      <c r="A4618" t="s">
        <v>3</v>
      </c>
      <c r="B4618" t="s">
        <v>13</v>
      </c>
      <c r="C4618" t="s">
        <v>11288</v>
      </c>
      <c r="D4618" s="2">
        <v>374810.54</v>
      </c>
      <c r="E4618" s="3">
        <f t="shared" si="144"/>
        <v>1.6964979647073677E-3</v>
      </c>
      <c r="F4618" s="3">
        <f t="shared" si="145"/>
        <v>87.028088249911278</v>
      </c>
      <c r="G4618" t="s">
        <v>14473</v>
      </c>
    </row>
    <row r="4619" spans="1:7" x14ac:dyDescent="0.35">
      <c r="A4619" t="s">
        <v>3</v>
      </c>
      <c r="B4619" t="s">
        <v>9</v>
      </c>
      <c r="C4619" t="s">
        <v>2586</v>
      </c>
      <c r="D4619" s="2">
        <v>374707.04</v>
      </c>
      <c r="E4619" s="3">
        <f t="shared" si="144"/>
        <v>1.6960294945855103E-3</v>
      </c>
      <c r="F4619" s="3">
        <f t="shared" si="145"/>
        <v>87.02978427940586</v>
      </c>
      <c r="G4619" t="s">
        <v>14480</v>
      </c>
    </row>
    <row r="4620" spans="1:7" x14ac:dyDescent="0.35">
      <c r="A4620" t="s">
        <v>10</v>
      </c>
      <c r="B4620" t="s">
        <v>6</v>
      </c>
      <c r="C4620" s="13" t="s">
        <v>617</v>
      </c>
      <c r="D4620" s="2">
        <v>374689.63</v>
      </c>
      <c r="E4620" s="3">
        <f t="shared" si="144"/>
        <v>1.6959506920268485E-3</v>
      </c>
      <c r="F4620" s="3">
        <f t="shared" si="145"/>
        <v>87.031480230097884</v>
      </c>
      <c r="G4620" t="s">
        <v>14480</v>
      </c>
    </row>
    <row r="4621" spans="1:7" x14ac:dyDescent="0.35">
      <c r="A4621" t="s">
        <v>10</v>
      </c>
      <c r="B4621" t="s">
        <v>9</v>
      </c>
      <c r="C4621" t="s">
        <v>7326</v>
      </c>
      <c r="D4621" s="2">
        <v>374647.46</v>
      </c>
      <c r="E4621" s="3">
        <f t="shared" si="144"/>
        <v>1.6957598187414503E-3</v>
      </c>
      <c r="F4621" s="3">
        <f t="shared" si="145"/>
        <v>87.033175989916629</v>
      </c>
      <c r="G4621" t="s">
        <v>14480</v>
      </c>
    </row>
    <row r="4622" spans="1:7" x14ac:dyDescent="0.35">
      <c r="A4622" t="s">
        <v>10</v>
      </c>
      <c r="B4622" t="s">
        <v>9</v>
      </c>
      <c r="C4622" t="s">
        <v>2282</v>
      </c>
      <c r="D4622" s="2">
        <v>374513.83</v>
      </c>
      <c r="E4622" s="3">
        <f t="shared" si="144"/>
        <v>1.6951549717618966E-3</v>
      </c>
      <c r="F4622" s="3">
        <f t="shared" si="145"/>
        <v>87.034871144888385</v>
      </c>
      <c r="G4622" t="s">
        <v>14480</v>
      </c>
    </row>
    <row r="4623" spans="1:7" x14ac:dyDescent="0.35">
      <c r="A4623" t="s">
        <v>3</v>
      </c>
      <c r="B4623" t="s">
        <v>180</v>
      </c>
      <c r="C4623" t="s">
        <v>707</v>
      </c>
      <c r="D4623" s="2">
        <v>374451.7</v>
      </c>
      <c r="E4623" s="3">
        <f t="shared" si="144"/>
        <v>1.694873753900341E-3</v>
      </c>
      <c r="F4623" s="3">
        <f t="shared" si="145"/>
        <v>87.03656601864229</v>
      </c>
      <c r="G4623" t="s">
        <v>14480</v>
      </c>
    </row>
    <row r="4624" spans="1:7" x14ac:dyDescent="0.35">
      <c r="A4624" t="s">
        <v>3</v>
      </c>
      <c r="B4624" t="s">
        <v>6</v>
      </c>
      <c r="C4624" s="13" t="s">
        <v>617</v>
      </c>
      <c r="D4624" s="2">
        <v>374394.58</v>
      </c>
      <c r="E4624" s="3">
        <f t="shared" si="144"/>
        <v>1.6946152127084522E-3</v>
      </c>
      <c r="F4624" s="3">
        <f t="shared" si="145"/>
        <v>87.038260633855003</v>
      </c>
      <c r="G4624" t="s">
        <v>14480</v>
      </c>
    </row>
    <row r="4625" spans="1:7" x14ac:dyDescent="0.35">
      <c r="A4625" t="s">
        <v>10</v>
      </c>
      <c r="B4625" t="s">
        <v>36</v>
      </c>
      <c r="C4625" t="s">
        <v>188</v>
      </c>
      <c r="D4625" s="2">
        <v>374285.53</v>
      </c>
      <c r="E4625" s="3">
        <f t="shared" si="144"/>
        <v>1.6941216217249879E-3</v>
      </c>
      <c r="F4625" s="3">
        <f t="shared" si="145"/>
        <v>87.039954755476728</v>
      </c>
      <c r="G4625" t="s">
        <v>14473</v>
      </c>
    </row>
    <row r="4626" spans="1:7" x14ac:dyDescent="0.35">
      <c r="A4626" t="s">
        <v>3</v>
      </c>
      <c r="B4626" t="s">
        <v>941</v>
      </c>
      <c r="C4626" t="s">
        <v>2925</v>
      </c>
      <c r="D4626" s="2">
        <v>374272.12</v>
      </c>
      <c r="E4626" s="3">
        <f t="shared" si="144"/>
        <v>1.6940609242918081E-3</v>
      </c>
      <c r="F4626" s="3">
        <f t="shared" si="145"/>
        <v>87.041648816401022</v>
      </c>
      <c r="G4626" t="s">
        <v>14473</v>
      </c>
    </row>
    <row r="4627" spans="1:7" x14ac:dyDescent="0.35">
      <c r="A4627" t="s">
        <v>3</v>
      </c>
      <c r="B4627" t="s">
        <v>33</v>
      </c>
      <c r="C4627" t="s">
        <v>5097</v>
      </c>
      <c r="D4627" s="2">
        <v>374247.01</v>
      </c>
      <c r="E4627" s="3">
        <f t="shared" si="144"/>
        <v>1.6939472693665925E-3</v>
      </c>
      <c r="F4627" s="3">
        <f t="shared" si="145"/>
        <v>87.043342763670395</v>
      </c>
      <c r="G4627" t="s">
        <v>14473</v>
      </c>
    </row>
    <row r="4628" spans="1:7" x14ac:dyDescent="0.35">
      <c r="A4628" t="s">
        <v>3</v>
      </c>
      <c r="B4628" t="s">
        <v>9</v>
      </c>
      <c r="C4628" t="s">
        <v>7999</v>
      </c>
      <c r="D4628" s="2">
        <v>374235.53</v>
      </c>
      <c r="E4628" s="3">
        <f t="shared" si="144"/>
        <v>1.6938953076564582E-3</v>
      </c>
      <c r="F4628" s="3">
        <f t="shared" si="145"/>
        <v>87.045036658978049</v>
      </c>
      <c r="G4628" t="s">
        <v>14473</v>
      </c>
    </row>
    <row r="4629" spans="1:7" x14ac:dyDescent="0.35">
      <c r="A4629" t="s">
        <v>10</v>
      </c>
      <c r="B4629" t="s">
        <v>9</v>
      </c>
      <c r="C4629" t="s">
        <v>11460</v>
      </c>
      <c r="D4629" s="2">
        <v>374117.23</v>
      </c>
      <c r="E4629" s="3">
        <f t="shared" si="144"/>
        <v>1.6933598485703158E-3</v>
      </c>
      <c r="F4629" s="3">
        <f t="shared" si="145"/>
        <v>87.046730018826622</v>
      </c>
      <c r="G4629" t="s">
        <v>14480</v>
      </c>
    </row>
    <row r="4630" spans="1:7" x14ac:dyDescent="0.35">
      <c r="A4630" t="s">
        <v>10</v>
      </c>
      <c r="B4630" t="s">
        <v>9</v>
      </c>
      <c r="C4630" t="s">
        <v>3459</v>
      </c>
      <c r="D4630" s="2">
        <v>374023.26</v>
      </c>
      <c r="E4630" s="3">
        <f t="shared" si="144"/>
        <v>1.6929345139099201E-3</v>
      </c>
      <c r="F4630" s="3">
        <f t="shared" si="145"/>
        <v>87.048422953340534</v>
      </c>
      <c r="G4630" t="s">
        <v>14480</v>
      </c>
    </row>
    <row r="4631" spans="1:7" x14ac:dyDescent="0.35">
      <c r="A4631" t="s">
        <v>3</v>
      </c>
      <c r="B4631" t="s">
        <v>9</v>
      </c>
      <c r="C4631" t="s">
        <v>13958</v>
      </c>
      <c r="D4631" s="2">
        <v>374004.82</v>
      </c>
      <c r="E4631" s="3">
        <f t="shared" si="144"/>
        <v>1.6928510492814461E-3</v>
      </c>
      <c r="F4631" s="3">
        <f t="shared" si="145"/>
        <v>87.050115804389819</v>
      </c>
      <c r="G4631" t="s">
        <v>14480</v>
      </c>
    </row>
    <row r="4632" spans="1:7" x14ac:dyDescent="0.35">
      <c r="A4632" t="s">
        <v>10</v>
      </c>
      <c r="B4632" t="s">
        <v>8</v>
      </c>
      <c r="C4632" t="s">
        <v>3454</v>
      </c>
      <c r="D4632" s="2">
        <v>373928.35</v>
      </c>
      <c r="E4632" s="3">
        <f t="shared" si="144"/>
        <v>1.6925049245450363E-3</v>
      </c>
      <c r="F4632" s="3">
        <f t="shared" si="145"/>
        <v>87.051808309314367</v>
      </c>
      <c r="G4632" t="s">
        <v>14480</v>
      </c>
    </row>
    <row r="4633" spans="1:7" x14ac:dyDescent="0.35">
      <c r="A4633" t="s">
        <v>10</v>
      </c>
      <c r="B4633" t="s">
        <v>18</v>
      </c>
      <c r="C4633" t="s">
        <v>10621</v>
      </c>
      <c r="D4633" s="2">
        <v>373806.1</v>
      </c>
      <c r="E4633" s="3">
        <f t="shared" si="144"/>
        <v>1.6919515866474801E-3</v>
      </c>
      <c r="F4633" s="3">
        <f t="shared" si="145"/>
        <v>87.053500260901018</v>
      </c>
      <c r="G4633" t="s">
        <v>14473</v>
      </c>
    </row>
    <row r="4634" spans="1:7" x14ac:dyDescent="0.35">
      <c r="A4634" t="s">
        <v>10</v>
      </c>
      <c r="B4634" t="s">
        <v>8</v>
      </c>
      <c r="C4634" t="s">
        <v>13261</v>
      </c>
      <c r="D4634" s="2">
        <v>373803.92</v>
      </c>
      <c r="E4634" s="3">
        <f t="shared" si="144"/>
        <v>1.6919417193540921E-3</v>
      </c>
      <c r="F4634" s="3">
        <f t="shared" si="145"/>
        <v>87.055192202620375</v>
      </c>
      <c r="G4634" t="s">
        <v>14480</v>
      </c>
    </row>
    <row r="4635" spans="1:7" x14ac:dyDescent="0.35">
      <c r="A4635" t="s">
        <v>10</v>
      </c>
      <c r="B4635" t="s">
        <v>9</v>
      </c>
      <c r="C4635" t="s">
        <v>10447</v>
      </c>
      <c r="D4635" s="2">
        <v>373791.32</v>
      </c>
      <c r="E4635" s="3">
        <f t="shared" si="144"/>
        <v>1.6918846882088227E-3</v>
      </c>
      <c r="F4635" s="3">
        <f t="shared" si="145"/>
        <v>87.056884087308589</v>
      </c>
      <c r="G4635" t="s">
        <v>14480</v>
      </c>
    </row>
    <row r="4636" spans="1:7" x14ac:dyDescent="0.35">
      <c r="A4636" t="s">
        <v>3</v>
      </c>
      <c r="B4636" t="s">
        <v>9</v>
      </c>
      <c r="C4636" t="s">
        <v>9970</v>
      </c>
      <c r="D4636" s="2">
        <v>373550.76</v>
      </c>
      <c r="E4636" s="3">
        <f t="shared" si="144"/>
        <v>1.6907958459623105E-3</v>
      </c>
      <c r="F4636" s="3">
        <f t="shared" si="145"/>
        <v>87.058574883154549</v>
      </c>
      <c r="G4636" t="s">
        <v>14480</v>
      </c>
    </row>
    <row r="4637" spans="1:7" x14ac:dyDescent="0.35">
      <c r="A4637" t="s">
        <v>3</v>
      </c>
      <c r="B4637" t="s">
        <v>8</v>
      </c>
      <c r="C4637" t="s">
        <v>2514</v>
      </c>
      <c r="D4637" s="2">
        <v>373548.16</v>
      </c>
      <c r="E4637" s="3">
        <f t="shared" si="144"/>
        <v>1.6907840776307467E-3</v>
      </c>
      <c r="F4637" s="3">
        <f t="shared" si="145"/>
        <v>87.060265667232173</v>
      </c>
      <c r="G4637" t="s">
        <v>14480</v>
      </c>
    </row>
    <row r="4638" spans="1:7" x14ac:dyDescent="0.35">
      <c r="A4638" t="s">
        <v>10</v>
      </c>
      <c r="B4638" t="s">
        <v>6425</v>
      </c>
      <c r="C4638" t="s">
        <v>8863</v>
      </c>
      <c r="D4638" s="2">
        <v>373524.57</v>
      </c>
      <c r="E4638" s="3">
        <f t="shared" si="144"/>
        <v>1.6906773026532146E-3</v>
      </c>
      <c r="F4638" s="3">
        <f t="shared" si="145"/>
        <v>87.061956344534821</v>
      </c>
      <c r="G4638" t="s">
        <v>14473</v>
      </c>
    </row>
    <row r="4639" spans="1:7" x14ac:dyDescent="0.35">
      <c r="A4639" t="s">
        <v>10</v>
      </c>
      <c r="B4639" t="s">
        <v>9</v>
      </c>
      <c r="C4639" t="s">
        <v>6426</v>
      </c>
      <c r="D4639" s="2">
        <v>373499.1</v>
      </c>
      <c r="E4639" s="3">
        <f t="shared" si="144"/>
        <v>1.690562018266705E-3</v>
      </c>
      <c r="F4639" s="3">
        <f t="shared" si="145"/>
        <v>87.063646906553089</v>
      </c>
      <c r="G4639" t="s">
        <v>14480</v>
      </c>
    </row>
    <row r="4640" spans="1:7" x14ac:dyDescent="0.35">
      <c r="A4640" t="s">
        <v>3</v>
      </c>
      <c r="B4640" t="s">
        <v>33</v>
      </c>
      <c r="C4640" t="s">
        <v>4598</v>
      </c>
      <c r="D4640" s="2">
        <v>373483.93</v>
      </c>
      <c r="E4640" s="3">
        <f t="shared" si="144"/>
        <v>1.6904933545783133E-3</v>
      </c>
      <c r="F4640" s="3">
        <f t="shared" si="145"/>
        <v>87.065337399907662</v>
      </c>
      <c r="G4640" t="s">
        <v>14473</v>
      </c>
    </row>
    <row r="4641" spans="1:7" x14ac:dyDescent="0.35">
      <c r="A4641" t="s">
        <v>10</v>
      </c>
      <c r="B4641" t="s">
        <v>6</v>
      </c>
      <c r="C4641" t="s">
        <v>595</v>
      </c>
      <c r="D4641" s="2">
        <v>373457.67</v>
      </c>
      <c r="E4641" s="3">
        <f t="shared" si="144"/>
        <v>1.6903744944295213E-3</v>
      </c>
      <c r="F4641" s="3">
        <f t="shared" si="145"/>
        <v>87.067027774402092</v>
      </c>
      <c r="G4641" t="s">
        <v>14473</v>
      </c>
    </row>
    <row r="4642" spans="1:7" x14ac:dyDescent="0.35">
      <c r="A4642" t="s">
        <v>3</v>
      </c>
      <c r="B4642" t="s">
        <v>9</v>
      </c>
      <c r="C4642" t="s">
        <v>11504</v>
      </c>
      <c r="D4642" s="2">
        <v>373311.29</v>
      </c>
      <c r="E4642" s="3">
        <f t="shared" si="144"/>
        <v>1.6897119373624925E-3</v>
      </c>
      <c r="F4642" s="3">
        <f t="shared" si="145"/>
        <v>87.068717486339452</v>
      </c>
      <c r="G4642" t="s">
        <v>14480</v>
      </c>
    </row>
    <row r="4643" spans="1:7" x14ac:dyDescent="0.35">
      <c r="A4643" t="s">
        <v>3</v>
      </c>
      <c r="B4643" t="s">
        <v>200</v>
      </c>
      <c r="C4643" t="s">
        <v>6287</v>
      </c>
      <c r="D4643" s="2">
        <v>373278.63</v>
      </c>
      <c r="E4643" s="3">
        <f t="shared" si="144"/>
        <v>1.6895641090129286E-3</v>
      </c>
      <c r="F4643" s="3">
        <f t="shared" si="145"/>
        <v>87.070407050448466</v>
      </c>
      <c r="G4643" t="s">
        <v>14473</v>
      </c>
    </row>
    <row r="4644" spans="1:7" x14ac:dyDescent="0.35">
      <c r="A4644" t="s">
        <v>3</v>
      </c>
      <c r="B4644" t="s">
        <v>6</v>
      </c>
      <c r="C4644" t="s">
        <v>9330</v>
      </c>
      <c r="D4644" s="2">
        <v>373266.79</v>
      </c>
      <c r="E4644" s="3">
        <f t="shared" si="144"/>
        <v>1.6895105178415006E-3</v>
      </c>
      <c r="F4644" s="3">
        <f t="shared" si="145"/>
        <v>87.072096560966301</v>
      </c>
      <c r="G4644" t="s">
        <v>14473</v>
      </c>
    </row>
    <row r="4645" spans="1:7" x14ac:dyDescent="0.35">
      <c r="A4645" t="s">
        <v>10</v>
      </c>
      <c r="B4645" t="s">
        <v>9</v>
      </c>
      <c r="C4645" t="s">
        <v>2185</v>
      </c>
      <c r="D4645" s="2">
        <v>373122.89</v>
      </c>
      <c r="E4645" s="3">
        <f t="shared" si="144"/>
        <v>1.688859185952271E-3</v>
      </c>
      <c r="F4645" s="3">
        <f t="shared" si="145"/>
        <v>87.073785420152248</v>
      </c>
      <c r="G4645" t="s">
        <v>14480</v>
      </c>
    </row>
    <row r="4646" spans="1:7" x14ac:dyDescent="0.35">
      <c r="A4646" t="s">
        <v>10</v>
      </c>
      <c r="B4646" t="s">
        <v>33</v>
      </c>
      <c r="C4646" t="s">
        <v>1222</v>
      </c>
      <c r="D4646" s="2">
        <v>373109.15</v>
      </c>
      <c r="E4646" s="3">
        <f t="shared" si="144"/>
        <v>1.6887969948462392E-3</v>
      </c>
      <c r="F4646" s="3">
        <f t="shared" si="145"/>
        <v>87.075474217147089</v>
      </c>
      <c r="G4646" t="s">
        <v>14473</v>
      </c>
    </row>
    <row r="4647" spans="1:7" x14ac:dyDescent="0.35">
      <c r="A4647" t="s">
        <v>10</v>
      </c>
      <c r="B4647" t="s">
        <v>8</v>
      </c>
      <c r="C4647" t="s">
        <v>635</v>
      </c>
      <c r="D4647" s="2">
        <v>373082.18</v>
      </c>
      <c r="E4647" s="3">
        <f t="shared" si="144"/>
        <v>1.6886749210376739E-3</v>
      </c>
      <c r="F4647" s="3">
        <f t="shared" si="145"/>
        <v>87.077162892068131</v>
      </c>
      <c r="G4647" t="s">
        <v>14473</v>
      </c>
    </row>
    <row r="4648" spans="1:7" x14ac:dyDescent="0.35">
      <c r="A4648" t="s">
        <v>3</v>
      </c>
      <c r="B4648" t="s">
        <v>39</v>
      </c>
      <c r="C4648" t="s">
        <v>11474</v>
      </c>
      <c r="D4648" s="2">
        <v>373022.14</v>
      </c>
      <c r="E4648" s="3">
        <f t="shared" si="144"/>
        <v>1.6884031631041832E-3</v>
      </c>
      <c r="F4648" s="3">
        <f t="shared" si="145"/>
        <v>87.078851295231232</v>
      </c>
      <c r="G4648" t="s">
        <v>14473</v>
      </c>
    </row>
    <row r="4649" spans="1:7" x14ac:dyDescent="0.35">
      <c r="A4649" t="s">
        <v>10</v>
      </c>
      <c r="B4649" t="s">
        <v>6</v>
      </c>
      <c r="C4649" t="s">
        <v>2428</v>
      </c>
      <c r="D4649" s="2">
        <v>373009.38</v>
      </c>
      <c r="E4649" s="3">
        <f t="shared" si="144"/>
        <v>1.688345407753894E-3</v>
      </c>
      <c r="F4649" s="3">
        <f t="shared" si="145"/>
        <v>87.080539640638989</v>
      </c>
      <c r="G4649" t="s">
        <v>14473</v>
      </c>
    </row>
    <row r="4650" spans="1:7" x14ac:dyDescent="0.35">
      <c r="A4650" t="s">
        <v>10</v>
      </c>
      <c r="B4650" t="s">
        <v>96</v>
      </c>
      <c r="C4650" s="8" t="s">
        <v>8059</v>
      </c>
      <c r="D4650" s="2">
        <v>372991.83</v>
      </c>
      <c r="E4650" s="3">
        <f t="shared" si="144"/>
        <v>1.68826597151584E-3</v>
      </c>
      <c r="F4650" s="3">
        <f t="shared" si="145"/>
        <v>87.082227906610498</v>
      </c>
      <c r="G4650" t="s">
        <v>14480</v>
      </c>
    </row>
    <row r="4651" spans="1:7" x14ac:dyDescent="0.35">
      <c r="A4651" t="s">
        <v>3</v>
      </c>
      <c r="B4651" t="s">
        <v>9</v>
      </c>
      <c r="C4651" s="8" t="s">
        <v>3716</v>
      </c>
      <c r="D4651" s="2">
        <v>372988.34</v>
      </c>
      <c r="E4651" s="3">
        <f t="shared" si="144"/>
        <v>1.6882501747938566E-3</v>
      </c>
      <c r="F4651" s="3">
        <f t="shared" si="145"/>
        <v>87.083916156785293</v>
      </c>
      <c r="G4651" t="s">
        <v>14480</v>
      </c>
    </row>
    <row r="4652" spans="1:7" x14ac:dyDescent="0.35">
      <c r="A4652" t="s">
        <v>3</v>
      </c>
      <c r="B4652" t="s">
        <v>13</v>
      </c>
      <c r="C4652" t="s">
        <v>100</v>
      </c>
      <c r="D4652" s="2">
        <v>372935.61</v>
      </c>
      <c r="E4652" s="3">
        <f t="shared" si="144"/>
        <v>1.6880115039771845E-3</v>
      </c>
      <c r="F4652" s="3">
        <f t="shared" si="145"/>
        <v>87.085604168289265</v>
      </c>
      <c r="G4652" t="s">
        <v>14473</v>
      </c>
    </row>
    <row r="4653" spans="1:7" x14ac:dyDescent="0.35">
      <c r="A4653" t="s">
        <v>3</v>
      </c>
      <c r="B4653" t="s">
        <v>13</v>
      </c>
      <c r="C4653" t="s">
        <v>11610</v>
      </c>
      <c r="D4653" s="2">
        <v>372858.05</v>
      </c>
      <c r="E4653" s="3">
        <f t="shared" si="144"/>
        <v>1.6876604455940808E-3</v>
      </c>
      <c r="F4653" s="3">
        <f t="shared" si="145"/>
        <v>87.087291828734863</v>
      </c>
      <c r="G4653" t="s">
        <v>14473</v>
      </c>
    </row>
    <row r="4654" spans="1:7" x14ac:dyDescent="0.35">
      <c r="A4654" t="s">
        <v>10</v>
      </c>
      <c r="B4654" t="s">
        <v>35</v>
      </c>
      <c r="C4654" t="s">
        <v>4044</v>
      </c>
      <c r="D4654" s="2">
        <v>372748.08</v>
      </c>
      <c r="E4654" s="3">
        <f t="shared" si="144"/>
        <v>1.6871626904317555E-3</v>
      </c>
      <c r="F4654" s="3">
        <f t="shared" si="145"/>
        <v>87.088978991425293</v>
      </c>
      <c r="G4654" t="s">
        <v>14473</v>
      </c>
    </row>
    <row r="4655" spans="1:7" x14ac:dyDescent="0.35">
      <c r="A4655" t="s">
        <v>3</v>
      </c>
      <c r="B4655" t="s">
        <v>8</v>
      </c>
      <c r="C4655" t="s">
        <v>603</v>
      </c>
      <c r="D4655" s="2">
        <v>372724.52</v>
      </c>
      <c r="E4655" s="3">
        <f t="shared" si="144"/>
        <v>1.6870560512426643E-3</v>
      </c>
      <c r="F4655" s="3">
        <f t="shared" si="145"/>
        <v>87.090666047476532</v>
      </c>
      <c r="G4655" t="s">
        <v>14473</v>
      </c>
    </row>
    <row r="4656" spans="1:7" x14ac:dyDescent="0.35">
      <c r="A4656" t="s">
        <v>3</v>
      </c>
      <c r="B4656" t="s">
        <v>9</v>
      </c>
      <c r="C4656" t="s">
        <v>1858</v>
      </c>
      <c r="D4656" s="2">
        <v>372688.12</v>
      </c>
      <c r="E4656" s="3">
        <f t="shared" si="144"/>
        <v>1.6868912946007744E-3</v>
      </c>
      <c r="F4656" s="3">
        <f t="shared" si="145"/>
        <v>87.092352938771128</v>
      </c>
      <c r="G4656" t="s">
        <v>14473</v>
      </c>
    </row>
    <row r="4657" spans="1:7" x14ac:dyDescent="0.35">
      <c r="A4657" t="s">
        <v>10</v>
      </c>
      <c r="B4657" t="s">
        <v>6</v>
      </c>
      <c r="C4657" t="s">
        <v>5447</v>
      </c>
      <c r="D4657" s="2">
        <v>372573.73</v>
      </c>
      <c r="E4657" s="3">
        <f t="shared" si="144"/>
        <v>1.686373533274791E-3</v>
      </c>
      <c r="F4657" s="3">
        <f t="shared" si="145"/>
        <v>87.094039312304403</v>
      </c>
      <c r="G4657" t="s">
        <v>14480</v>
      </c>
    </row>
    <row r="4658" spans="1:7" x14ac:dyDescent="0.35">
      <c r="A4658" t="s">
        <v>10</v>
      </c>
      <c r="B4658" t="s">
        <v>9</v>
      </c>
      <c r="C4658" t="s">
        <v>13172</v>
      </c>
      <c r="D4658" s="2">
        <v>372484.9</v>
      </c>
      <c r="E4658" s="3">
        <f t="shared" si="144"/>
        <v>1.6859714637006407E-3</v>
      </c>
      <c r="F4658" s="3">
        <f t="shared" si="145"/>
        <v>87.095725283768104</v>
      </c>
      <c r="G4658" t="s">
        <v>14473</v>
      </c>
    </row>
    <row r="4659" spans="1:7" x14ac:dyDescent="0.35">
      <c r="A4659" t="s">
        <v>10</v>
      </c>
      <c r="B4659" t="s">
        <v>13</v>
      </c>
      <c r="C4659" t="s">
        <v>91</v>
      </c>
      <c r="D4659" s="2">
        <v>372466.87</v>
      </c>
      <c r="E4659" s="3">
        <f t="shared" si="144"/>
        <v>1.6858898548475284E-3</v>
      </c>
      <c r="F4659" s="3">
        <f t="shared" si="145"/>
        <v>87.097411173622945</v>
      </c>
      <c r="G4659" t="s">
        <v>14473</v>
      </c>
    </row>
    <row r="4660" spans="1:7" x14ac:dyDescent="0.35">
      <c r="A4660" t="s">
        <v>3</v>
      </c>
      <c r="B4660" t="s">
        <v>33</v>
      </c>
      <c r="C4660" t="s">
        <v>3374</v>
      </c>
      <c r="D4660" s="2">
        <v>372458.93</v>
      </c>
      <c r="E4660" s="3">
        <f t="shared" si="144"/>
        <v>1.6858539161734459E-3</v>
      </c>
      <c r="F4660" s="3">
        <f t="shared" si="145"/>
        <v>87.099097027539116</v>
      </c>
      <c r="G4660" t="s">
        <v>14480</v>
      </c>
    </row>
    <row r="4661" spans="1:7" x14ac:dyDescent="0.35">
      <c r="A4661" t="s">
        <v>10</v>
      </c>
      <c r="B4661" t="s">
        <v>6</v>
      </c>
      <c r="C4661" t="s">
        <v>13978</v>
      </c>
      <c r="D4661" s="2">
        <v>372422.22</v>
      </c>
      <c r="E4661" s="3">
        <f t="shared" si="144"/>
        <v>1.685687756384331E-3</v>
      </c>
      <c r="F4661" s="3">
        <f t="shared" si="145"/>
        <v>87.100782715295495</v>
      </c>
      <c r="G4661" t="s">
        <v>14473</v>
      </c>
    </row>
    <row r="4662" spans="1:7" x14ac:dyDescent="0.35">
      <c r="A4662" t="s">
        <v>10</v>
      </c>
      <c r="B4662" t="s">
        <v>16</v>
      </c>
      <c r="C4662" s="8" t="s">
        <v>7161</v>
      </c>
      <c r="D4662" s="2">
        <v>372381.44</v>
      </c>
      <c r="E4662" s="3">
        <f t="shared" si="144"/>
        <v>1.6855031746300379E-3</v>
      </c>
      <c r="F4662" s="3">
        <f t="shared" si="145"/>
        <v>87.102468218470122</v>
      </c>
      <c r="G4662" t="s">
        <v>14480</v>
      </c>
    </row>
    <row r="4663" spans="1:7" x14ac:dyDescent="0.35">
      <c r="A4663" t="s">
        <v>10</v>
      </c>
      <c r="B4663" t="s">
        <v>92</v>
      </c>
      <c r="C4663" t="s">
        <v>1334</v>
      </c>
      <c r="D4663" s="2">
        <v>372372.47999999998</v>
      </c>
      <c r="E4663" s="3">
        <f t="shared" si="144"/>
        <v>1.6854626191489573E-3</v>
      </c>
      <c r="F4663" s="3">
        <f t="shared" si="145"/>
        <v>87.104153681089272</v>
      </c>
      <c r="G4663" t="s">
        <v>14473</v>
      </c>
    </row>
    <row r="4664" spans="1:7" x14ac:dyDescent="0.35">
      <c r="A4664" t="s">
        <v>10</v>
      </c>
      <c r="B4664" t="s">
        <v>16</v>
      </c>
      <c r="C4664" t="s">
        <v>708</v>
      </c>
      <c r="D4664" s="2">
        <v>372319.69</v>
      </c>
      <c r="E4664" s="3">
        <f t="shared" si="144"/>
        <v>1.6852236767554033E-3</v>
      </c>
      <c r="F4664" s="3">
        <f t="shared" si="145"/>
        <v>87.105838904766031</v>
      </c>
      <c r="G4664" t="s">
        <v>14480</v>
      </c>
    </row>
    <row r="4665" spans="1:7" x14ac:dyDescent="0.35">
      <c r="A4665" t="s">
        <v>10</v>
      </c>
      <c r="B4665" t="s">
        <v>33</v>
      </c>
      <c r="C4665" t="s">
        <v>1231</v>
      </c>
      <c r="D4665" s="2">
        <v>372248.61</v>
      </c>
      <c r="E4665" s="3">
        <f t="shared" si="144"/>
        <v>1.6849019486755807E-3</v>
      </c>
      <c r="F4665" s="3">
        <f t="shared" si="145"/>
        <v>87.10752380671471</v>
      </c>
      <c r="G4665" t="s">
        <v>14473</v>
      </c>
    </row>
    <row r="4666" spans="1:7" x14ac:dyDescent="0.35">
      <c r="A4666" t="s">
        <v>3</v>
      </c>
      <c r="B4666" t="s">
        <v>9</v>
      </c>
      <c r="C4666" t="s">
        <v>4961</v>
      </c>
      <c r="D4666" s="2">
        <v>372235.11</v>
      </c>
      <c r="E4666" s="3">
        <f t="shared" si="144"/>
        <v>1.6848408438770775E-3</v>
      </c>
      <c r="F4666" s="3">
        <f t="shared" si="145"/>
        <v>87.109208647558589</v>
      </c>
      <c r="G4666" t="s">
        <v>14473</v>
      </c>
    </row>
    <row r="4667" spans="1:7" x14ac:dyDescent="0.35">
      <c r="A4667" t="s">
        <v>3</v>
      </c>
      <c r="B4667" t="s">
        <v>9</v>
      </c>
      <c r="C4667" t="s">
        <v>8406</v>
      </c>
      <c r="D4667" s="2">
        <v>372214.76</v>
      </c>
      <c r="E4667" s="3">
        <f t="shared" si="144"/>
        <v>1.6847487340511862E-3</v>
      </c>
      <c r="F4667" s="3">
        <f t="shared" si="145"/>
        <v>87.110893396292639</v>
      </c>
      <c r="G4667" t="s">
        <v>14473</v>
      </c>
    </row>
    <row r="4668" spans="1:7" x14ac:dyDescent="0.35">
      <c r="A4668" t="s">
        <v>10</v>
      </c>
      <c r="B4668" t="s">
        <v>6</v>
      </c>
      <c r="C4668" t="s">
        <v>11442</v>
      </c>
      <c r="D4668" s="2">
        <v>372058.66</v>
      </c>
      <c r="E4668" s="3">
        <f t="shared" si="144"/>
        <v>1.684042181529235E-3</v>
      </c>
      <c r="F4668" s="3">
        <f t="shared" si="145"/>
        <v>87.112577438474162</v>
      </c>
      <c r="G4668" t="s">
        <v>14473</v>
      </c>
    </row>
    <row r="4669" spans="1:7" x14ac:dyDescent="0.35">
      <c r="A4669" t="s">
        <v>3</v>
      </c>
      <c r="B4669" t="s">
        <v>8</v>
      </c>
      <c r="C4669" s="7" t="s">
        <v>8471</v>
      </c>
      <c r="D4669" s="2">
        <v>372006.88</v>
      </c>
      <c r="E4669" s="3">
        <f t="shared" si="144"/>
        <v>1.6838078106798651E-3</v>
      </c>
      <c r="F4669" s="3">
        <f t="shared" si="145"/>
        <v>87.11426124628484</v>
      </c>
      <c r="G4669" t="s">
        <v>14480</v>
      </c>
    </row>
    <row r="4670" spans="1:7" x14ac:dyDescent="0.35">
      <c r="A4670" t="s">
        <v>10</v>
      </c>
      <c r="B4670" t="s">
        <v>9</v>
      </c>
      <c r="C4670" t="s">
        <v>13337</v>
      </c>
      <c r="D4670" s="2">
        <v>371858.12</v>
      </c>
      <c r="E4670" s="3">
        <f t="shared" si="144"/>
        <v>1.6831344810631743E-3</v>
      </c>
      <c r="F4670" s="3">
        <f t="shared" si="145"/>
        <v>87.11594438076591</v>
      </c>
      <c r="G4670" t="s">
        <v>14473</v>
      </c>
    </row>
    <row r="4671" spans="1:7" x14ac:dyDescent="0.35">
      <c r="A4671" t="s">
        <v>3</v>
      </c>
      <c r="B4671" t="s">
        <v>92</v>
      </c>
      <c r="C4671" t="s">
        <v>2418</v>
      </c>
      <c r="D4671" s="2">
        <v>371849.8</v>
      </c>
      <c r="E4671" s="3">
        <f t="shared" si="144"/>
        <v>1.6830968224021709E-3</v>
      </c>
      <c r="F4671" s="3">
        <f t="shared" si="145"/>
        <v>87.117627477588314</v>
      </c>
      <c r="G4671" t="s">
        <v>14473</v>
      </c>
    </row>
    <row r="4672" spans="1:7" x14ac:dyDescent="0.35">
      <c r="A4672" t="s">
        <v>10</v>
      </c>
      <c r="B4672" t="s">
        <v>1281</v>
      </c>
      <c r="C4672" t="s">
        <v>2361</v>
      </c>
      <c r="D4672" s="2">
        <v>371769.97</v>
      </c>
      <c r="E4672" s="3">
        <f t="shared" si="144"/>
        <v>1.6827354893603555E-3</v>
      </c>
      <c r="F4672" s="3">
        <f t="shared" si="145"/>
        <v>87.119310213077668</v>
      </c>
      <c r="G4672" t="s">
        <v>14473</v>
      </c>
    </row>
    <row r="4673" spans="1:7" x14ac:dyDescent="0.35">
      <c r="A4673" t="s">
        <v>3</v>
      </c>
      <c r="B4673" t="s">
        <v>9</v>
      </c>
      <c r="C4673" t="s">
        <v>2535</v>
      </c>
      <c r="D4673" s="2">
        <v>371750.56</v>
      </c>
      <c r="E4673" s="3">
        <f t="shared" si="144"/>
        <v>1.6826476342389524E-3</v>
      </c>
      <c r="F4673" s="3">
        <f t="shared" si="145"/>
        <v>87.120992860711908</v>
      </c>
      <c r="G4673" t="s">
        <v>14480</v>
      </c>
    </row>
    <row r="4674" spans="1:7" x14ac:dyDescent="0.35">
      <c r="A4674" t="s">
        <v>3</v>
      </c>
      <c r="B4674" t="s">
        <v>37</v>
      </c>
      <c r="C4674" t="s">
        <v>13331</v>
      </c>
      <c r="D4674" s="2">
        <v>371730.86</v>
      </c>
      <c r="E4674" s="3">
        <f t="shared" si="144"/>
        <v>1.6825584664959515E-3</v>
      </c>
      <c r="F4674" s="3">
        <f t="shared" si="145"/>
        <v>87.122675419178407</v>
      </c>
      <c r="G4674" t="s">
        <v>14473</v>
      </c>
    </row>
    <row r="4675" spans="1:7" x14ac:dyDescent="0.35">
      <c r="A4675" t="s">
        <v>3</v>
      </c>
      <c r="B4675" t="s">
        <v>36</v>
      </c>
      <c r="C4675" t="s">
        <v>710</v>
      </c>
      <c r="D4675" s="2">
        <v>371705.66</v>
      </c>
      <c r="E4675" s="3">
        <f t="shared" ref="E4675:E4738" si="146">(D4675/$D$29638)*100</f>
        <v>1.6824444042054124E-3</v>
      </c>
      <c r="F4675" s="3">
        <f t="shared" si="145"/>
        <v>87.124357863582617</v>
      </c>
      <c r="G4675" t="s">
        <v>14473</v>
      </c>
    </row>
    <row r="4676" spans="1:7" x14ac:dyDescent="0.35">
      <c r="A4676" t="s">
        <v>3</v>
      </c>
      <c r="B4676" t="s">
        <v>8</v>
      </c>
      <c r="C4676" t="s">
        <v>2078</v>
      </c>
      <c r="D4676" s="2">
        <v>371648.37</v>
      </c>
      <c r="E4676" s="3">
        <f t="shared" si="146"/>
        <v>1.6821850935456904E-3</v>
      </c>
      <c r="F4676" s="3">
        <f t="shared" ref="F4676:F4739" si="147">E4676+F4675</f>
        <v>87.12604004867616</v>
      </c>
      <c r="G4676" t="s">
        <v>14480</v>
      </c>
    </row>
    <row r="4677" spans="1:7" x14ac:dyDescent="0.35">
      <c r="A4677" t="s">
        <v>10</v>
      </c>
      <c r="B4677" t="s">
        <v>99</v>
      </c>
      <c r="C4677" t="s">
        <v>8652</v>
      </c>
      <c r="D4677" s="2">
        <v>371499.46</v>
      </c>
      <c r="E4677" s="3">
        <f t="shared" si="146"/>
        <v>1.6815110849867944E-3</v>
      </c>
      <c r="F4677" s="3">
        <f t="shared" si="147"/>
        <v>87.127721559761142</v>
      </c>
      <c r="G4677" t="s">
        <v>14473</v>
      </c>
    </row>
    <row r="4678" spans="1:7" x14ac:dyDescent="0.35">
      <c r="A4678" t="s">
        <v>3</v>
      </c>
      <c r="B4678" t="s">
        <v>29</v>
      </c>
      <c r="C4678" t="s">
        <v>1633</v>
      </c>
      <c r="D4678" s="2">
        <v>371489.28000000003</v>
      </c>
      <c r="E4678" s="3">
        <f t="shared" si="146"/>
        <v>1.6814650074424415E-3</v>
      </c>
      <c r="F4678" s="3">
        <f t="shared" si="147"/>
        <v>87.129403024768578</v>
      </c>
      <c r="G4678" t="s">
        <v>14480</v>
      </c>
    </row>
    <row r="4679" spans="1:7" x14ac:dyDescent="0.35">
      <c r="A4679" t="s">
        <v>10</v>
      </c>
      <c r="B4679" t="s">
        <v>180</v>
      </c>
      <c r="C4679" t="s">
        <v>1250</v>
      </c>
      <c r="D4679" s="2">
        <v>371487.92</v>
      </c>
      <c r="E4679" s="3">
        <f t="shared" si="146"/>
        <v>1.6814588516997774E-3</v>
      </c>
      <c r="F4679" s="3">
        <f t="shared" si="147"/>
        <v>87.131084483620285</v>
      </c>
      <c r="G4679" t="s">
        <v>14480</v>
      </c>
    </row>
    <row r="4680" spans="1:7" x14ac:dyDescent="0.35">
      <c r="A4680" t="s">
        <v>3</v>
      </c>
      <c r="B4680" t="s">
        <v>182</v>
      </c>
      <c r="C4680" t="s">
        <v>1931</v>
      </c>
      <c r="D4680" s="2">
        <v>371218.92</v>
      </c>
      <c r="E4680" s="3">
        <f t="shared" si="146"/>
        <v>1.6802412820110856E-3</v>
      </c>
      <c r="F4680" s="3">
        <f t="shared" si="147"/>
        <v>87.132764724902302</v>
      </c>
      <c r="G4680" t="s">
        <v>14473</v>
      </c>
    </row>
    <row r="4681" spans="1:7" x14ac:dyDescent="0.35">
      <c r="A4681" t="s">
        <v>3</v>
      </c>
      <c r="B4681" t="s">
        <v>180</v>
      </c>
      <c r="C4681" t="s">
        <v>2187</v>
      </c>
      <c r="D4681" s="2">
        <v>371144.34</v>
      </c>
      <c r="E4681" s="3">
        <f t="shared" si="146"/>
        <v>1.6799037119464661E-3</v>
      </c>
      <c r="F4681" s="3">
        <f t="shared" si="147"/>
        <v>87.134444628614247</v>
      </c>
      <c r="G4681" t="s">
        <v>14480</v>
      </c>
    </row>
    <row r="4682" spans="1:7" x14ac:dyDescent="0.35">
      <c r="A4682" t="s">
        <v>10</v>
      </c>
      <c r="B4682" t="s">
        <v>195</v>
      </c>
      <c r="C4682" t="s">
        <v>7031</v>
      </c>
      <c r="D4682" s="2">
        <v>371140</v>
      </c>
      <c r="E4682" s="3">
        <f t="shared" si="146"/>
        <v>1.6798840678853176E-3</v>
      </c>
      <c r="F4682" s="3">
        <f t="shared" si="147"/>
        <v>87.13612451268213</v>
      </c>
      <c r="G4682" t="s">
        <v>14480</v>
      </c>
    </row>
    <row r="4683" spans="1:7" x14ac:dyDescent="0.35">
      <c r="A4683" t="s">
        <v>3</v>
      </c>
      <c r="B4683" t="s">
        <v>180</v>
      </c>
      <c r="C4683" t="s">
        <v>7979</v>
      </c>
      <c r="D4683" s="2">
        <v>371133</v>
      </c>
      <c r="E4683" s="3">
        <f t="shared" si="146"/>
        <v>1.6798523839157233E-3</v>
      </c>
      <c r="F4683" s="3">
        <f t="shared" si="147"/>
        <v>87.137804365066046</v>
      </c>
      <c r="G4683" t="s">
        <v>14480</v>
      </c>
    </row>
    <row r="4684" spans="1:7" x14ac:dyDescent="0.35">
      <c r="A4684" t="s">
        <v>10</v>
      </c>
      <c r="B4684" t="s">
        <v>182</v>
      </c>
      <c r="C4684" t="s">
        <v>13356</v>
      </c>
      <c r="D4684" s="2">
        <v>371066.43</v>
      </c>
      <c r="E4684" s="3">
        <f t="shared" si="146"/>
        <v>1.6795510693648822E-3</v>
      </c>
      <c r="F4684" s="3">
        <f t="shared" si="147"/>
        <v>87.139483916135404</v>
      </c>
      <c r="G4684" t="s">
        <v>14473</v>
      </c>
    </row>
    <row r="4685" spans="1:7" x14ac:dyDescent="0.35">
      <c r="A4685" t="s">
        <v>10</v>
      </c>
      <c r="B4685" t="s">
        <v>13</v>
      </c>
      <c r="C4685" t="s">
        <v>856</v>
      </c>
      <c r="D4685" s="2">
        <v>370892.76</v>
      </c>
      <c r="E4685" s="3">
        <f t="shared" si="146"/>
        <v>1.6787649900792498E-3</v>
      </c>
      <c r="F4685" s="3">
        <f t="shared" si="147"/>
        <v>87.141162681125479</v>
      </c>
      <c r="G4685" t="s">
        <v>14480</v>
      </c>
    </row>
    <row r="4686" spans="1:7" x14ac:dyDescent="0.35">
      <c r="A4686" t="s">
        <v>3</v>
      </c>
      <c r="B4686" t="s">
        <v>36</v>
      </c>
      <c r="C4686" s="7" t="s">
        <v>2959</v>
      </c>
      <c r="D4686" s="2">
        <v>370834.72</v>
      </c>
      <c r="E4686" s="3">
        <f t="shared" si="146"/>
        <v>1.6785022847085E-3</v>
      </c>
      <c r="F4686" s="3">
        <f t="shared" si="147"/>
        <v>87.142841183410184</v>
      </c>
      <c r="G4686" t="s">
        <v>14480</v>
      </c>
    </row>
    <row r="4687" spans="1:7" x14ac:dyDescent="0.35">
      <c r="A4687" t="s">
        <v>3</v>
      </c>
      <c r="B4687" t="s">
        <v>9</v>
      </c>
      <c r="C4687" t="s">
        <v>13116</v>
      </c>
      <c r="D4687" s="2">
        <v>370815.6</v>
      </c>
      <c r="E4687" s="3">
        <f t="shared" si="146"/>
        <v>1.678415742208694E-3</v>
      </c>
      <c r="F4687" s="3">
        <f t="shared" si="147"/>
        <v>87.144519599152389</v>
      </c>
      <c r="G4687" t="s">
        <v>14480</v>
      </c>
    </row>
    <row r="4688" spans="1:7" x14ac:dyDescent="0.35">
      <c r="A4688" t="s">
        <v>3</v>
      </c>
      <c r="B4688" t="s">
        <v>9</v>
      </c>
      <c r="C4688" t="s">
        <v>9705</v>
      </c>
      <c r="D4688" s="2">
        <v>370779.33</v>
      </c>
      <c r="E4688" s="3">
        <f t="shared" si="146"/>
        <v>1.6782515739833825E-3</v>
      </c>
      <c r="F4688" s="3">
        <f t="shared" si="147"/>
        <v>87.146197850726367</v>
      </c>
      <c r="G4688" t="s">
        <v>14480</v>
      </c>
    </row>
    <row r="4689" spans="1:7" x14ac:dyDescent="0.35">
      <c r="A4689" t="s">
        <v>3</v>
      </c>
      <c r="B4689" t="s">
        <v>76</v>
      </c>
      <c r="C4689" t="s">
        <v>653</v>
      </c>
      <c r="D4689" s="2">
        <v>370655.47</v>
      </c>
      <c r="E4689" s="3">
        <f t="shared" si="146"/>
        <v>1.6776909487728196E-3</v>
      </c>
      <c r="F4689" s="3">
        <f t="shared" si="147"/>
        <v>87.147875541675134</v>
      </c>
      <c r="G4689" t="s">
        <v>14480</v>
      </c>
    </row>
    <row r="4690" spans="1:7" x14ac:dyDescent="0.35">
      <c r="A4690" t="s">
        <v>3</v>
      </c>
      <c r="B4690" t="s">
        <v>29</v>
      </c>
      <c r="C4690" t="s">
        <v>917</v>
      </c>
      <c r="D4690" s="2">
        <v>370588.63</v>
      </c>
      <c r="E4690" s="3">
        <f t="shared" si="146"/>
        <v>1.6773884121260086E-3</v>
      </c>
      <c r="F4690" s="3">
        <f t="shared" si="147"/>
        <v>87.149552930087253</v>
      </c>
      <c r="G4690" t="s">
        <v>14480</v>
      </c>
    </row>
    <row r="4691" spans="1:7" x14ac:dyDescent="0.35">
      <c r="A4691" t="s">
        <v>10</v>
      </c>
      <c r="B4691" t="s">
        <v>57</v>
      </c>
      <c r="C4691" t="s">
        <v>4107</v>
      </c>
      <c r="D4691" s="2">
        <v>370586.22</v>
      </c>
      <c r="E4691" s="3">
        <f t="shared" si="146"/>
        <v>1.6773775037879054E-3</v>
      </c>
      <c r="F4691" s="3">
        <f t="shared" si="147"/>
        <v>87.151230307591035</v>
      </c>
      <c r="G4691" t="s">
        <v>14473</v>
      </c>
    </row>
    <row r="4692" spans="1:7" x14ac:dyDescent="0.35">
      <c r="A4692" t="s">
        <v>3</v>
      </c>
      <c r="B4692" t="s">
        <v>4</v>
      </c>
      <c r="C4692" t="s">
        <v>4201</v>
      </c>
      <c r="D4692" s="2">
        <v>370379.76</v>
      </c>
      <c r="E4692" s="3">
        <f t="shared" si="146"/>
        <v>1.6764430077361309E-3</v>
      </c>
      <c r="F4692" s="3">
        <f t="shared" si="147"/>
        <v>87.152906750598774</v>
      </c>
      <c r="G4692" t="s">
        <v>14473</v>
      </c>
    </row>
    <row r="4693" spans="1:7" x14ac:dyDescent="0.35">
      <c r="A4693" t="s">
        <v>3</v>
      </c>
      <c r="B4693" t="s">
        <v>28</v>
      </c>
      <c r="C4693" t="s">
        <v>4356</v>
      </c>
      <c r="D4693" s="2">
        <v>370202.49</v>
      </c>
      <c r="E4693" s="3">
        <f t="shared" si="146"/>
        <v>1.6756406338375644E-3</v>
      </c>
      <c r="F4693" s="3">
        <f t="shared" si="147"/>
        <v>87.154582391232609</v>
      </c>
      <c r="G4693" t="s">
        <v>14480</v>
      </c>
    </row>
    <row r="4694" spans="1:7" x14ac:dyDescent="0.35">
      <c r="A4694" t="s">
        <v>10</v>
      </c>
      <c r="B4694" t="s">
        <v>9</v>
      </c>
      <c r="C4694" t="s">
        <v>1404</v>
      </c>
      <c r="D4694" s="2">
        <v>370198.24</v>
      </c>
      <c r="E4694" s="3">
        <f t="shared" si="146"/>
        <v>1.675621397141739E-3</v>
      </c>
      <c r="F4694" s="3">
        <f t="shared" si="147"/>
        <v>87.156258012629749</v>
      </c>
      <c r="G4694" t="s">
        <v>14473</v>
      </c>
    </row>
    <row r="4695" spans="1:7" x14ac:dyDescent="0.35">
      <c r="A4695" t="s">
        <v>10</v>
      </c>
      <c r="B4695" t="s">
        <v>6</v>
      </c>
      <c r="C4695" t="s">
        <v>744</v>
      </c>
      <c r="D4695" s="2">
        <v>370039.48</v>
      </c>
      <c r="E4695" s="3">
        <f t="shared" si="146"/>
        <v>1.6749028047113421E-3</v>
      </c>
      <c r="F4695" s="3">
        <f t="shared" si="147"/>
        <v>87.157932915434458</v>
      </c>
      <c r="G4695" t="s">
        <v>14473</v>
      </c>
    </row>
    <row r="4696" spans="1:7" x14ac:dyDescent="0.35">
      <c r="A4696" t="s">
        <v>3</v>
      </c>
      <c r="B4696" t="s">
        <v>37</v>
      </c>
      <c r="C4696" t="s">
        <v>6401</v>
      </c>
      <c r="D4696" s="2">
        <v>369702.62</v>
      </c>
      <c r="E4696" s="3">
        <f t="shared" si="146"/>
        <v>1.6733780815688412E-3</v>
      </c>
      <c r="F4696" s="3">
        <f t="shared" si="147"/>
        <v>87.159606293516021</v>
      </c>
      <c r="G4696" t="s">
        <v>14473</v>
      </c>
    </row>
    <row r="4697" spans="1:7" x14ac:dyDescent="0.35">
      <c r="A4697" t="s">
        <v>3</v>
      </c>
      <c r="B4697" t="s">
        <v>9</v>
      </c>
      <c r="C4697" s="8" t="s">
        <v>3409</v>
      </c>
      <c r="D4697" s="2">
        <v>369628.33</v>
      </c>
      <c r="E4697" s="3">
        <f t="shared" si="146"/>
        <v>1.6730418241258193E-3</v>
      </c>
      <c r="F4697" s="3">
        <f t="shared" si="147"/>
        <v>87.16127933534014</v>
      </c>
      <c r="G4697" t="s">
        <v>14480</v>
      </c>
    </row>
    <row r="4698" spans="1:7" x14ac:dyDescent="0.35">
      <c r="A4698" t="s">
        <v>10</v>
      </c>
      <c r="B4698" t="s">
        <v>6</v>
      </c>
      <c r="C4698" s="8" t="s">
        <v>11010</v>
      </c>
      <c r="D4698" s="2">
        <v>369578.58</v>
      </c>
      <c r="E4698" s="3">
        <f t="shared" si="146"/>
        <v>1.6728166416276318E-3</v>
      </c>
      <c r="F4698" s="3">
        <f t="shared" si="147"/>
        <v>87.16295215198177</v>
      </c>
      <c r="G4698" t="s">
        <v>14480</v>
      </c>
    </row>
    <row r="4699" spans="1:7" x14ac:dyDescent="0.35">
      <c r="A4699" t="s">
        <v>10</v>
      </c>
      <c r="B4699" t="s">
        <v>8</v>
      </c>
      <c r="C4699" t="s">
        <v>129</v>
      </c>
      <c r="D4699" s="2">
        <v>369563.96</v>
      </c>
      <c r="E4699" s="3">
        <f t="shared" si="146"/>
        <v>1.6727504673939937E-3</v>
      </c>
      <c r="F4699" s="3">
        <f t="shared" si="147"/>
        <v>87.164624902449162</v>
      </c>
      <c r="G4699" t="s">
        <v>14473</v>
      </c>
    </row>
    <row r="4700" spans="1:7" x14ac:dyDescent="0.35">
      <c r="A4700" t="s">
        <v>10</v>
      </c>
      <c r="B4700" t="s">
        <v>9</v>
      </c>
      <c r="C4700" t="s">
        <v>5926</v>
      </c>
      <c r="D4700" s="2">
        <v>369546.36</v>
      </c>
      <c r="E4700" s="3">
        <f t="shared" si="146"/>
        <v>1.6726708048418709E-3</v>
      </c>
      <c r="F4700" s="3">
        <f t="shared" si="147"/>
        <v>87.166297573253999</v>
      </c>
      <c r="G4700" t="s">
        <v>14473</v>
      </c>
    </row>
    <row r="4701" spans="1:7" x14ac:dyDescent="0.35">
      <c r="A4701" t="s">
        <v>3</v>
      </c>
      <c r="B4701" t="s">
        <v>23</v>
      </c>
      <c r="C4701" t="s">
        <v>10056</v>
      </c>
      <c r="D4701" s="2">
        <v>369500</v>
      </c>
      <c r="E4701" s="3">
        <f t="shared" si="146"/>
        <v>1.6724609664375296E-3</v>
      </c>
      <c r="F4701" s="3">
        <f t="shared" si="147"/>
        <v>87.167970034220431</v>
      </c>
      <c r="G4701" t="s">
        <v>14480</v>
      </c>
    </row>
    <row r="4702" spans="1:7" x14ac:dyDescent="0.35">
      <c r="A4702" t="s">
        <v>10</v>
      </c>
      <c r="B4702" t="s">
        <v>13</v>
      </c>
      <c r="C4702" t="s">
        <v>87</v>
      </c>
      <c r="D4702" s="2">
        <v>369484.08</v>
      </c>
      <c r="E4702" s="3">
        <f t="shared" si="146"/>
        <v>1.6723889080381099E-3</v>
      </c>
      <c r="F4702" s="3">
        <f t="shared" si="147"/>
        <v>87.169642423128465</v>
      </c>
      <c r="G4702" t="s">
        <v>14473</v>
      </c>
    </row>
    <row r="4703" spans="1:7" x14ac:dyDescent="0.35">
      <c r="A4703" t="s">
        <v>10</v>
      </c>
      <c r="B4703" t="s">
        <v>37</v>
      </c>
      <c r="C4703" t="s">
        <v>12834</v>
      </c>
      <c r="D4703" s="2">
        <v>369428.89</v>
      </c>
      <c r="E4703" s="3">
        <f t="shared" si="146"/>
        <v>1.6721391025692665E-3</v>
      </c>
      <c r="F4703" s="3">
        <f t="shared" si="147"/>
        <v>87.171314562231032</v>
      </c>
      <c r="G4703" t="s">
        <v>14473</v>
      </c>
    </row>
    <row r="4704" spans="1:7" x14ac:dyDescent="0.35">
      <c r="A4704" t="s">
        <v>10</v>
      </c>
      <c r="B4704" t="s">
        <v>28</v>
      </c>
      <c r="C4704" t="s">
        <v>10378</v>
      </c>
      <c r="D4704" s="2">
        <v>369427.07</v>
      </c>
      <c r="E4704" s="3">
        <f t="shared" si="146"/>
        <v>1.6721308647371716E-3</v>
      </c>
      <c r="F4704" s="3">
        <f t="shared" si="147"/>
        <v>87.172986693095766</v>
      </c>
      <c r="G4704" t="s">
        <v>14473</v>
      </c>
    </row>
    <row r="4705" spans="1:7" x14ac:dyDescent="0.35">
      <c r="A4705" t="s">
        <v>3</v>
      </c>
      <c r="B4705" t="s">
        <v>9</v>
      </c>
      <c r="C4705" t="s">
        <v>1734</v>
      </c>
      <c r="D4705" s="2">
        <v>369404.15999999997</v>
      </c>
      <c r="E4705" s="3">
        <f t="shared" si="146"/>
        <v>1.6720271676309714E-3</v>
      </c>
      <c r="F4705" s="3">
        <f t="shared" si="147"/>
        <v>87.174658720263395</v>
      </c>
      <c r="G4705" t="s">
        <v>14480</v>
      </c>
    </row>
    <row r="4706" spans="1:7" x14ac:dyDescent="0.35">
      <c r="A4706" t="s">
        <v>10</v>
      </c>
      <c r="B4706" t="s">
        <v>33</v>
      </c>
      <c r="C4706" t="s">
        <v>1666</v>
      </c>
      <c r="D4706" s="2">
        <v>369372.72</v>
      </c>
      <c r="E4706" s="3">
        <f t="shared" si="146"/>
        <v>1.6718848613446794E-3</v>
      </c>
      <c r="F4706" s="3">
        <f t="shared" si="147"/>
        <v>87.176330605124733</v>
      </c>
      <c r="G4706" t="s">
        <v>14473</v>
      </c>
    </row>
    <row r="4707" spans="1:7" x14ac:dyDescent="0.35">
      <c r="A4707" t="s">
        <v>3</v>
      </c>
      <c r="B4707" t="s">
        <v>83</v>
      </c>
      <c r="C4707" t="s">
        <v>7805</v>
      </c>
      <c r="D4707" s="2">
        <v>369281.66</v>
      </c>
      <c r="E4707" s="3">
        <f t="shared" si="146"/>
        <v>1.6714726981630723E-3</v>
      </c>
      <c r="F4707" s="3">
        <f t="shared" si="147"/>
        <v>87.178002077822896</v>
      </c>
      <c r="G4707" t="s">
        <v>14473</v>
      </c>
    </row>
    <row r="4708" spans="1:7" x14ac:dyDescent="0.35">
      <c r="A4708" t="s">
        <v>3</v>
      </c>
      <c r="B4708" t="s">
        <v>9</v>
      </c>
      <c r="C4708" t="s">
        <v>10822</v>
      </c>
      <c r="D4708" s="2">
        <v>369128.37</v>
      </c>
      <c r="E4708" s="3">
        <f t="shared" si="146"/>
        <v>1.670778864491773E-3</v>
      </c>
      <c r="F4708" s="3">
        <f t="shared" si="147"/>
        <v>87.17967285668739</v>
      </c>
      <c r="G4708" t="s">
        <v>14473</v>
      </c>
    </row>
    <row r="4709" spans="1:7" x14ac:dyDescent="0.35">
      <c r="A4709" t="s">
        <v>10</v>
      </c>
      <c r="B4709" t="s">
        <v>9</v>
      </c>
      <c r="C4709" t="s">
        <v>4404</v>
      </c>
      <c r="D4709" s="2">
        <v>369057.39</v>
      </c>
      <c r="E4709" s="3">
        <f t="shared" si="146"/>
        <v>1.6704575890400875E-3</v>
      </c>
      <c r="F4709" s="3">
        <f t="shared" si="147"/>
        <v>87.181343314276432</v>
      </c>
      <c r="G4709" t="s">
        <v>14473</v>
      </c>
    </row>
    <row r="4710" spans="1:7" x14ac:dyDescent="0.35">
      <c r="A4710" t="s">
        <v>3</v>
      </c>
      <c r="B4710" t="s">
        <v>9</v>
      </c>
      <c r="C4710" t="s">
        <v>3203</v>
      </c>
      <c r="D4710" s="2">
        <v>368987.87</v>
      </c>
      <c r="E4710" s="3">
        <f t="shared" si="146"/>
        <v>1.6701429219592033E-3</v>
      </c>
      <c r="F4710" s="3">
        <f t="shared" si="147"/>
        <v>87.183013457198385</v>
      </c>
      <c r="G4710" t="s">
        <v>14480</v>
      </c>
    </row>
    <row r="4711" spans="1:7" x14ac:dyDescent="0.35">
      <c r="A4711" t="s">
        <v>10</v>
      </c>
      <c r="B4711" t="s">
        <v>13</v>
      </c>
      <c r="C4711" t="s">
        <v>1345</v>
      </c>
      <c r="D4711" s="2">
        <v>368929.17</v>
      </c>
      <c r="E4711" s="3">
        <f t="shared" si="146"/>
        <v>1.6698772292427491E-3</v>
      </c>
      <c r="F4711" s="3">
        <f t="shared" si="147"/>
        <v>87.184683334427632</v>
      </c>
      <c r="G4711" t="s">
        <v>14473</v>
      </c>
    </row>
    <row r="4712" spans="1:7" x14ac:dyDescent="0.35">
      <c r="A4712" t="s">
        <v>3</v>
      </c>
      <c r="B4712" t="s">
        <v>37</v>
      </c>
      <c r="C4712" s="13" t="s">
        <v>4497</v>
      </c>
      <c r="D4712" s="2">
        <v>368916.11</v>
      </c>
      <c r="E4712" s="3">
        <f t="shared" si="146"/>
        <v>1.6698181160080489E-3</v>
      </c>
      <c r="F4712" s="3">
        <f t="shared" si="147"/>
        <v>87.186353152543646</v>
      </c>
      <c r="G4712" t="s">
        <v>14480</v>
      </c>
    </row>
    <row r="4713" spans="1:7" x14ac:dyDescent="0.35">
      <c r="A4713" t="s">
        <v>10</v>
      </c>
      <c r="B4713" t="s">
        <v>2376</v>
      </c>
      <c r="C4713" t="s">
        <v>1460</v>
      </c>
      <c r="D4713" s="2">
        <v>368712.07</v>
      </c>
      <c r="E4713" s="3">
        <f t="shared" si="146"/>
        <v>1.6688945735571915E-3</v>
      </c>
      <c r="F4713" s="3">
        <f t="shared" si="147"/>
        <v>87.188022047117201</v>
      </c>
      <c r="G4713" t="s">
        <v>14473</v>
      </c>
    </row>
    <row r="4714" spans="1:7" x14ac:dyDescent="0.35">
      <c r="A4714" t="s">
        <v>3</v>
      </c>
      <c r="B4714" t="s">
        <v>73</v>
      </c>
      <c r="C4714" t="s">
        <v>2800</v>
      </c>
      <c r="D4714" s="2">
        <v>368692.01</v>
      </c>
      <c r="E4714" s="3">
        <f t="shared" si="146"/>
        <v>1.6688037763528971E-3</v>
      </c>
      <c r="F4714" s="3">
        <f t="shared" si="147"/>
        <v>87.189690850893555</v>
      </c>
      <c r="G4714" t="s">
        <v>14473</v>
      </c>
    </row>
    <row r="4715" spans="1:7" x14ac:dyDescent="0.35">
      <c r="A4715" t="s">
        <v>3</v>
      </c>
      <c r="B4715" t="s">
        <v>8</v>
      </c>
      <c r="C4715" s="8" t="s">
        <v>4771</v>
      </c>
      <c r="D4715" s="2">
        <v>368691.08</v>
      </c>
      <c r="E4715" s="3">
        <f t="shared" si="146"/>
        <v>1.6687995669112223E-3</v>
      </c>
      <c r="F4715" s="3">
        <f t="shared" si="147"/>
        <v>87.19135965046047</v>
      </c>
      <c r="G4715" t="s">
        <v>14480</v>
      </c>
    </row>
    <row r="4716" spans="1:7" x14ac:dyDescent="0.35">
      <c r="A4716" t="s">
        <v>10</v>
      </c>
      <c r="B4716" t="s">
        <v>62</v>
      </c>
      <c r="C4716" s="8" t="s">
        <v>3315</v>
      </c>
      <c r="D4716" s="2">
        <v>368638.56</v>
      </c>
      <c r="E4716" s="3">
        <f t="shared" si="146"/>
        <v>1.6685618466136384E-3</v>
      </c>
      <c r="F4716" s="3">
        <f t="shared" si="147"/>
        <v>87.193028212307084</v>
      </c>
      <c r="G4716" t="s">
        <v>14480</v>
      </c>
    </row>
    <row r="4717" spans="1:7" x14ac:dyDescent="0.35">
      <c r="A4717" t="s">
        <v>10</v>
      </c>
      <c r="B4717" t="s">
        <v>9</v>
      </c>
      <c r="C4717" t="s">
        <v>12860</v>
      </c>
      <c r="D4717" s="2">
        <v>368566.72</v>
      </c>
      <c r="E4717" s="3">
        <f t="shared" si="146"/>
        <v>1.6682366785599741E-3</v>
      </c>
      <c r="F4717" s="3">
        <f t="shared" si="147"/>
        <v>87.194696448985638</v>
      </c>
      <c r="G4717" t="s">
        <v>14480</v>
      </c>
    </row>
    <row r="4718" spans="1:7" x14ac:dyDescent="0.35">
      <c r="A4718" t="s">
        <v>3</v>
      </c>
      <c r="B4718" t="s">
        <v>8</v>
      </c>
      <c r="C4718" t="s">
        <v>11386</v>
      </c>
      <c r="D4718" s="2">
        <v>368405.82</v>
      </c>
      <c r="E4718" s="3">
        <f t="shared" si="146"/>
        <v>1.6675083998874444E-3</v>
      </c>
      <c r="F4718" s="3">
        <f t="shared" si="147"/>
        <v>87.196363957385529</v>
      </c>
      <c r="G4718" t="s">
        <v>14473</v>
      </c>
    </row>
    <row r="4719" spans="1:7" x14ac:dyDescent="0.35">
      <c r="A4719" t="s">
        <v>3</v>
      </c>
      <c r="B4719" t="s">
        <v>22</v>
      </c>
      <c r="C4719" t="s">
        <v>3067</v>
      </c>
      <c r="D4719" s="2">
        <v>368380.3</v>
      </c>
      <c r="E4719" s="3">
        <f t="shared" si="146"/>
        <v>1.6673928891868665E-3</v>
      </c>
      <c r="F4719" s="3">
        <f t="shared" si="147"/>
        <v>87.198031350274718</v>
      </c>
      <c r="G4719" t="s">
        <v>14473</v>
      </c>
    </row>
    <row r="4720" spans="1:7" x14ac:dyDescent="0.35">
      <c r="A4720" t="s">
        <v>3</v>
      </c>
      <c r="B4720" t="s">
        <v>57</v>
      </c>
      <c r="C4720" t="s">
        <v>9945</v>
      </c>
      <c r="D4720" s="2">
        <v>368369.63</v>
      </c>
      <c r="E4720" s="3">
        <f t="shared" si="146"/>
        <v>1.6673445937646423E-3</v>
      </c>
      <c r="F4720" s="3">
        <f t="shared" si="147"/>
        <v>87.199698694868488</v>
      </c>
      <c r="G4720" t="s">
        <v>14473</v>
      </c>
    </row>
    <row r="4721" spans="1:7" x14ac:dyDescent="0.35">
      <c r="A4721" t="s">
        <v>3</v>
      </c>
      <c r="B4721" t="s">
        <v>9</v>
      </c>
      <c r="C4721" t="s">
        <v>6420</v>
      </c>
      <c r="D4721" s="2">
        <v>368366.36</v>
      </c>
      <c r="E4721" s="3">
        <f t="shared" si="146"/>
        <v>1.6673297928245603E-3</v>
      </c>
      <c r="F4721" s="3">
        <f t="shared" si="147"/>
        <v>87.201366024661311</v>
      </c>
      <c r="G4721" t="s">
        <v>14480</v>
      </c>
    </row>
    <row r="4722" spans="1:7" x14ac:dyDescent="0.35">
      <c r="A4722" t="s">
        <v>3</v>
      </c>
      <c r="B4722" t="s">
        <v>57</v>
      </c>
      <c r="C4722" t="s">
        <v>10595</v>
      </c>
      <c r="D4722" s="2">
        <v>368361.97</v>
      </c>
      <c r="E4722" s="3">
        <f t="shared" si="146"/>
        <v>1.6673099224493433E-3</v>
      </c>
      <c r="F4722" s="3">
        <f t="shared" si="147"/>
        <v>87.203033334583765</v>
      </c>
      <c r="G4722" t="s">
        <v>14473</v>
      </c>
    </row>
    <row r="4723" spans="1:7" x14ac:dyDescent="0.35">
      <c r="A4723" t="s">
        <v>3</v>
      </c>
      <c r="B4723" t="s">
        <v>23</v>
      </c>
      <c r="C4723" t="s">
        <v>6708</v>
      </c>
      <c r="D4723" s="2">
        <v>368333.12</v>
      </c>
      <c r="E4723" s="3">
        <f t="shared" si="146"/>
        <v>1.6671793392318013E-3</v>
      </c>
      <c r="F4723" s="3">
        <f t="shared" si="147"/>
        <v>87.204700513923001</v>
      </c>
      <c r="G4723" t="s">
        <v>14473</v>
      </c>
    </row>
    <row r="4724" spans="1:7" x14ac:dyDescent="0.35">
      <c r="A4724" t="s">
        <v>10</v>
      </c>
      <c r="B4724" t="s">
        <v>73</v>
      </c>
      <c r="C4724" t="s">
        <v>10239</v>
      </c>
      <c r="D4724" s="2">
        <v>368295.41</v>
      </c>
      <c r="E4724" s="3">
        <f t="shared" si="146"/>
        <v>1.6670086531613158E-3</v>
      </c>
      <c r="F4724" s="3">
        <f t="shared" si="147"/>
        <v>87.206367522576159</v>
      </c>
      <c r="G4724" t="s">
        <v>14473</v>
      </c>
    </row>
    <row r="4725" spans="1:7" x14ac:dyDescent="0.35">
      <c r="A4725" t="s">
        <v>10</v>
      </c>
      <c r="B4725" t="s">
        <v>20</v>
      </c>
      <c r="C4725" t="s">
        <v>4605</v>
      </c>
      <c r="D4725" s="2">
        <v>368281.14</v>
      </c>
      <c r="E4725" s="3">
        <f t="shared" si="146"/>
        <v>1.6669440631261576E-3</v>
      </c>
      <c r="F4725" s="3">
        <f t="shared" si="147"/>
        <v>87.20803446663929</v>
      </c>
      <c r="G4725" t="s">
        <v>14473</v>
      </c>
    </row>
    <row r="4726" spans="1:7" x14ac:dyDescent="0.35">
      <c r="A4726" t="s">
        <v>3</v>
      </c>
      <c r="B4726" t="s">
        <v>13</v>
      </c>
      <c r="C4726" t="s">
        <v>269</v>
      </c>
      <c r="D4726" s="2">
        <v>368262.39</v>
      </c>
      <c r="E4726" s="3">
        <f t="shared" si="146"/>
        <v>1.666859195350459E-3</v>
      </c>
      <c r="F4726" s="3">
        <f t="shared" si="147"/>
        <v>87.209701325834644</v>
      </c>
      <c r="G4726" t="s">
        <v>14473</v>
      </c>
    </row>
    <row r="4727" spans="1:7" x14ac:dyDescent="0.35">
      <c r="A4727" t="s">
        <v>3</v>
      </c>
      <c r="B4727" t="s">
        <v>36</v>
      </c>
      <c r="C4727" t="s">
        <v>13175</v>
      </c>
      <c r="D4727" s="2">
        <v>368058.8</v>
      </c>
      <c r="E4727" s="3">
        <f t="shared" si="146"/>
        <v>1.6659376897262177E-3</v>
      </c>
      <c r="F4727" s="3">
        <f t="shared" si="147"/>
        <v>87.211367263524366</v>
      </c>
      <c r="G4727" t="s">
        <v>14473</v>
      </c>
    </row>
    <row r="4728" spans="1:7" x14ac:dyDescent="0.35">
      <c r="A4728" t="s">
        <v>10</v>
      </c>
      <c r="B4728" t="s">
        <v>9</v>
      </c>
      <c r="C4728" t="s">
        <v>8106</v>
      </c>
      <c r="D4728" s="2">
        <v>367888.97</v>
      </c>
      <c r="E4728" s="3">
        <f t="shared" si="146"/>
        <v>1.6651689913610484E-3</v>
      </c>
      <c r="F4728" s="3">
        <f t="shared" si="147"/>
        <v>87.213032432515732</v>
      </c>
      <c r="G4728" t="s">
        <v>14480</v>
      </c>
    </row>
    <row r="4729" spans="1:7" x14ac:dyDescent="0.35">
      <c r="A4729" t="s">
        <v>10</v>
      </c>
      <c r="B4729" t="s">
        <v>9</v>
      </c>
      <c r="C4729" t="s">
        <v>4804</v>
      </c>
      <c r="D4729" s="2">
        <v>367732.34</v>
      </c>
      <c r="E4729" s="3">
        <f t="shared" si="146"/>
        <v>1.6644600399099711E-3</v>
      </c>
      <c r="F4729" s="3">
        <f t="shared" si="147"/>
        <v>87.214696892555637</v>
      </c>
      <c r="G4729" t="s">
        <v>14473</v>
      </c>
    </row>
    <row r="4730" spans="1:7" x14ac:dyDescent="0.35">
      <c r="A4730" t="s">
        <v>3</v>
      </c>
      <c r="B4730" t="s">
        <v>9</v>
      </c>
      <c r="C4730" t="s">
        <v>10891</v>
      </c>
      <c r="D4730" s="2">
        <v>367651.11</v>
      </c>
      <c r="E4730" s="3">
        <f t="shared" si="146"/>
        <v>1.6640923700742369E-3</v>
      </c>
      <c r="F4730" s="3">
        <f t="shared" si="147"/>
        <v>87.216360984925714</v>
      </c>
      <c r="G4730" t="s">
        <v>14480</v>
      </c>
    </row>
    <row r="4731" spans="1:7" x14ac:dyDescent="0.35">
      <c r="A4731" t="s">
        <v>3</v>
      </c>
      <c r="B4731" t="s">
        <v>22</v>
      </c>
      <c r="C4731" t="s">
        <v>13151</v>
      </c>
      <c r="D4731" s="2">
        <v>367580.37</v>
      </c>
      <c r="E4731" s="3">
        <f t="shared" si="146"/>
        <v>1.6637721809300806E-3</v>
      </c>
      <c r="F4731" s="3">
        <f t="shared" si="147"/>
        <v>87.218024757106647</v>
      </c>
      <c r="G4731" t="s">
        <v>14473</v>
      </c>
    </row>
    <row r="4732" spans="1:7" x14ac:dyDescent="0.35">
      <c r="A4732" t="s">
        <v>10</v>
      </c>
      <c r="B4732" t="s">
        <v>9</v>
      </c>
      <c r="C4732" t="s">
        <v>6176</v>
      </c>
      <c r="D4732" s="2">
        <v>367500</v>
      </c>
      <c r="E4732" s="3">
        <f t="shared" si="146"/>
        <v>1.6634084036963254E-3</v>
      </c>
      <c r="F4732" s="3">
        <f t="shared" si="147"/>
        <v>87.219688165510348</v>
      </c>
      <c r="G4732" t="s">
        <v>14473</v>
      </c>
    </row>
    <row r="4733" spans="1:7" x14ac:dyDescent="0.35">
      <c r="A4733" t="s">
        <v>10</v>
      </c>
      <c r="B4733" t="s">
        <v>4</v>
      </c>
      <c r="C4733" t="s">
        <v>549</v>
      </c>
      <c r="D4733" s="2">
        <v>367390.66</v>
      </c>
      <c r="E4733" s="3">
        <f t="shared" si="146"/>
        <v>1.6629135000912636E-3</v>
      </c>
      <c r="F4733" s="3">
        <f t="shared" si="147"/>
        <v>87.221351079010446</v>
      </c>
      <c r="G4733" t="s">
        <v>14473</v>
      </c>
    </row>
    <row r="4734" spans="1:7" x14ac:dyDescent="0.35">
      <c r="A4734" t="s">
        <v>10</v>
      </c>
      <c r="B4734" t="s">
        <v>9</v>
      </c>
      <c r="C4734" t="s">
        <v>7573</v>
      </c>
      <c r="D4734" s="2">
        <v>367360</v>
      </c>
      <c r="E4734" s="3">
        <f t="shared" si="146"/>
        <v>1.662774724304441E-3</v>
      </c>
      <c r="F4734" s="3">
        <f t="shared" si="147"/>
        <v>87.223013853734756</v>
      </c>
      <c r="G4734" t="s">
        <v>14473</v>
      </c>
    </row>
    <row r="4735" spans="1:7" x14ac:dyDescent="0.35">
      <c r="A4735" t="s">
        <v>3</v>
      </c>
      <c r="B4735" t="s">
        <v>8</v>
      </c>
      <c r="C4735" t="s">
        <v>10594</v>
      </c>
      <c r="D4735" s="2">
        <v>367348.75</v>
      </c>
      <c r="E4735" s="3">
        <f t="shared" si="146"/>
        <v>1.6627238036390219E-3</v>
      </c>
      <c r="F4735" s="3">
        <f t="shared" si="147"/>
        <v>87.224676577538389</v>
      </c>
      <c r="G4735" t="s">
        <v>14480</v>
      </c>
    </row>
    <row r="4736" spans="1:7" x14ac:dyDescent="0.35">
      <c r="A4736" t="s">
        <v>3</v>
      </c>
      <c r="B4736" t="s">
        <v>6</v>
      </c>
      <c r="C4736" t="s">
        <v>11659</v>
      </c>
      <c r="D4736" s="2">
        <v>367306.74</v>
      </c>
      <c r="E4736" s="3">
        <f t="shared" si="146"/>
        <v>1.6625336545586426E-3</v>
      </c>
      <c r="F4736" s="3">
        <f t="shared" si="147"/>
        <v>87.226339111192942</v>
      </c>
      <c r="G4736" t="s">
        <v>14473</v>
      </c>
    </row>
    <row r="4737" spans="1:7" x14ac:dyDescent="0.35">
      <c r="A4737" t="s">
        <v>3</v>
      </c>
      <c r="B4737" t="s">
        <v>9</v>
      </c>
      <c r="C4737" t="s">
        <v>12954</v>
      </c>
      <c r="D4737" s="2">
        <v>366901.69</v>
      </c>
      <c r="E4737" s="3">
        <f t="shared" si="146"/>
        <v>1.6607002842894802E-3</v>
      </c>
      <c r="F4737" s="3">
        <f t="shared" si="147"/>
        <v>87.227999811477233</v>
      </c>
      <c r="G4737" t="s">
        <v>14480</v>
      </c>
    </row>
    <row r="4738" spans="1:7" x14ac:dyDescent="0.35">
      <c r="A4738" t="s">
        <v>10</v>
      </c>
      <c r="B4738" t="s">
        <v>9</v>
      </c>
      <c r="C4738" t="s">
        <v>10231</v>
      </c>
      <c r="D4738" s="2">
        <v>366899.82</v>
      </c>
      <c r="E4738" s="3">
        <f t="shared" si="146"/>
        <v>1.6606918201433174E-3</v>
      </c>
      <c r="F4738" s="3">
        <f t="shared" si="147"/>
        <v>87.229660503297382</v>
      </c>
      <c r="G4738" t="s">
        <v>14473</v>
      </c>
    </row>
    <row r="4739" spans="1:7" x14ac:dyDescent="0.35">
      <c r="A4739" t="s">
        <v>10</v>
      </c>
      <c r="B4739" t="s">
        <v>38</v>
      </c>
      <c r="C4739" t="s">
        <v>1613</v>
      </c>
      <c r="D4739" s="2">
        <v>366748.54</v>
      </c>
      <c r="E4739" s="3">
        <f t="shared" ref="E4739:E4802" si="148">(D4739/$D$29638)*100</f>
        <v>1.6600070842975726E-3</v>
      </c>
      <c r="F4739" s="3">
        <f t="shared" si="147"/>
        <v>87.231320510381678</v>
      </c>
      <c r="G4739" t="s">
        <v>14473</v>
      </c>
    </row>
    <row r="4740" spans="1:7" x14ac:dyDescent="0.35">
      <c r="A4740" t="s">
        <v>10</v>
      </c>
      <c r="B4740" t="s">
        <v>6</v>
      </c>
      <c r="C4740" t="s">
        <v>12182</v>
      </c>
      <c r="D4740" s="2">
        <v>366661.71</v>
      </c>
      <c r="E4740" s="3">
        <f t="shared" si="148"/>
        <v>1.6596140672861632E-3</v>
      </c>
      <c r="F4740" s="3">
        <f t="shared" ref="F4740:F4803" si="149">E4740+F4739</f>
        <v>87.232980124448972</v>
      </c>
      <c r="G4740" t="s">
        <v>14473</v>
      </c>
    </row>
    <row r="4741" spans="1:7" x14ac:dyDescent="0.35">
      <c r="A4741" t="s">
        <v>3</v>
      </c>
      <c r="B4741" t="s">
        <v>9</v>
      </c>
      <c r="C4741" t="s">
        <v>10447</v>
      </c>
      <c r="D4741" s="2">
        <v>366644.08</v>
      </c>
      <c r="E4741" s="3">
        <f t="shared" si="148"/>
        <v>1.6595342689455996E-3</v>
      </c>
      <c r="F4741" s="3">
        <f t="shared" si="149"/>
        <v>87.23463965871791</v>
      </c>
      <c r="G4741" t="s">
        <v>14480</v>
      </c>
    </row>
    <row r="4742" spans="1:7" x14ac:dyDescent="0.35">
      <c r="A4742" t="s">
        <v>3</v>
      </c>
      <c r="B4742" t="s">
        <v>20</v>
      </c>
      <c r="C4742" t="s">
        <v>5032</v>
      </c>
      <c r="D4742" s="2">
        <v>366637.17</v>
      </c>
      <c r="E4742" s="3">
        <f t="shared" si="148"/>
        <v>1.6595029923413284E-3</v>
      </c>
      <c r="F4742" s="3">
        <f t="shared" si="149"/>
        <v>87.236299161710249</v>
      </c>
      <c r="G4742" t="s">
        <v>14480</v>
      </c>
    </row>
    <row r="4743" spans="1:7" x14ac:dyDescent="0.35">
      <c r="A4743" t="s">
        <v>3</v>
      </c>
      <c r="B4743" t="s">
        <v>9</v>
      </c>
      <c r="C4743" t="s">
        <v>5393</v>
      </c>
      <c r="D4743" s="2">
        <v>366368.67</v>
      </c>
      <c r="E4743" s="3">
        <f t="shared" si="148"/>
        <v>1.6582876857933219E-3</v>
      </c>
      <c r="F4743" s="3">
        <f t="shared" si="149"/>
        <v>87.237957449396049</v>
      </c>
      <c r="G4743" t="s">
        <v>14473</v>
      </c>
    </row>
    <row r="4744" spans="1:7" x14ac:dyDescent="0.35">
      <c r="A4744" t="s">
        <v>10</v>
      </c>
      <c r="B4744" t="s">
        <v>9</v>
      </c>
      <c r="C4744" t="s">
        <v>2929</v>
      </c>
      <c r="D4744" s="2">
        <v>365839.31</v>
      </c>
      <c r="E4744" s="3">
        <f t="shared" si="148"/>
        <v>1.6558916534869799E-3</v>
      </c>
      <c r="F4744" s="3">
        <f t="shared" si="149"/>
        <v>87.239613341049534</v>
      </c>
      <c r="G4744" t="s">
        <v>14480</v>
      </c>
    </row>
    <row r="4745" spans="1:7" x14ac:dyDescent="0.35">
      <c r="A4745" t="s">
        <v>3</v>
      </c>
      <c r="B4745" t="s">
        <v>55</v>
      </c>
      <c r="C4745" t="s">
        <v>167</v>
      </c>
      <c r="D4745" s="2">
        <v>365823.55</v>
      </c>
      <c r="E4745" s="3">
        <f t="shared" si="148"/>
        <v>1.6558203192925793E-3</v>
      </c>
      <c r="F4745" s="3">
        <f t="shared" si="149"/>
        <v>87.24126916136882</v>
      </c>
      <c r="G4745" t="s">
        <v>14473</v>
      </c>
    </row>
    <row r="4746" spans="1:7" x14ac:dyDescent="0.35">
      <c r="A4746" t="s">
        <v>3</v>
      </c>
      <c r="B4746" t="s">
        <v>8</v>
      </c>
      <c r="C4746" t="s">
        <v>1575</v>
      </c>
      <c r="D4746" s="2">
        <v>365776.3</v>
      </c>
      <c r="E4746" s="3">
        <f t="shared" si="148"/>
        <v>1.6556064524978183E-3</v>
      </c>
      <c r="F4746" s="3">
        <f t="shared" si="149"/>
        <v>87.242924767821322</v>
      </c>
      <c r="G4746" t="s">
        <v>14473</v>
      </c>
    </row>
    <row r="4747" spans="1:7" x14ac:dyDescent="0.35">
      <c r="A4747" t="s">
        <v>3</v>
      </c>
      <c r="B4747" t="s">
        <v>9</v>
      </c>
      <c r="C4747" t="s">
        <v>10212</v>
      </c>
      <c r="D4747" s="2">
        <v>365776.22</v>
      </c>
      <c r="E4747" s="3">
        <f t="shared" si="148"/>
        <v>1.6556060903953086E-3</v>
      </c>
      <c r="F4747" s="3">
        <f t="shared" si="149"/>
        <v>87.244580373911717</v>
      </c>
      <c r="G4747" t="s">
        <v>14473</v>
      </c>
    </row>
    <row r="4748" spans="1:7" x14ac:dyDescent="0.35">
      <c r="A4748" t="s">
        <v>10</v>
      </c>
      <c r="B4748" t="s">
        <v>36</v>
      </c>
      <c r="C4748" s="7" t="s">
        <v>2429</v>
      </c>
      <c r="D4748" s="2">
        <v>365678.57</v>
      </c>
      <c r="E4748" s="3">
        <f t="shared" si="148"/>
        <v>1.6551640990194695E-3</v>
      </c>
      <c r="F4748" s="3">
        <f t="shared" si="149"/>
        <v>87.246235538010737</v>
      </c>
      <c r="G4748" t="s">
        <v>14480</v>
      </c>
    </row>
    <row r="4749" spans="1:7" x14ac:dyDescent="0.35">
      <c r="A4749" t="s">
        <v>10</v>
      </c>
      <c r="B4749" t="s">
        <v>22</v>
      </c>
      <c r="C4749" t="s">
        <v>4640</v>
      </c>
      <c r="D4749" s="2">
        <v>365520</v>
      </c>
      <c r="E4749" s="3">
        <f t="shared" si="148"/>
        <v>1.6544463665825327E-3</v>
      </c>
      <c r="F4749" s="3">
        <f t="shared" si="149"/>
        <v>87.247889984377323</v>
      </c>
      <c r="G4749" t="s">
        <v>14473</v>
      </c>
    </row>
    <row r="4750" spans="1:7" x14ac:dyDescent="0.35">
      <c r="A4750" t="s">
        <v>10</v>
      </c>
      <c r="B4750" t="s">
        <v>9</v>
      </c>
      <c r="C4750" t="s">
        <v>7783</v>
      </c>
      <c r="D4750" s="2">
        <v>365442.73</v>
      </c>
      <c r="E4750" s="3">
        <f t="shared" si="148"/>
        <v>1.6540966208210264E-3</v>
      </c>
      <c r="F4750" s="3">
        <f t="shared" si="149"/>
        <v>87.249544080998149</v>
      </c>
      <c r="G4750" t="s">
        <v>14480</v>
      </c>
    </row>
    <row r="4751" spans="1:7" x14ac:dyDescent="0.35">
      <c r="A4751" t="s">
        <v>3</v>
      </c>
      <c r="B4751" t="s">
        <v>55</v>
      </c>
      <c r="C4751" s="7" t="s">
        <v>2000</v>
      </c>
      <c r="D4751" s="2">
        <v>365283.82</v>
      </c>
      <c r="E4751" s="3">
        <f t="shared" si="148"/>
        <v>1.6533773494484241E-3</v>
      </c>
      <c r="F4751" s="3">
        <f t="shared" si="149"/>
        <v>87.25119745834759</v>
      </c>
      <c r="G4751" t="s">
        <v>14480</v>
      </c>
    </row>
    <row r="4752" spans="1:7" x14ac:dyDescent="0.35">
      <c r="A4752" t="s">
        <v>3</v>
      </c>
      <c r="B4752" t="s">
        <v>9</v>
      </c>
      <c r="C4752" t="s">
        <v>8729</v>
      </c>
      <c r="D4752" s="2">
        <v>365268.29</v>
      </c>
      <c r="E4752" s="3">
        <f t="shared" si="148"/>
        <v>1.6533070562987384E-3</v>
      </c>
      <c r="F4752" s="3">
        <f t="shared" si="149"/>
        <v>87.252850765403892</v>
      </c>
      <c r="G4752" t="s">
        <v>14473</v>
      </c>
    </row>
    <row r="4753" spans="1:7" x14ac:dyDescent="0.35">
      <c r="A4753" t="s">
        <v>3</v>
      </c>
      <c r="B4753" t="s">
        <v>9</v>
      </c>
      <c r="C4753" s="8" t="s">
        <v>5945</v>
      </c>
      <c r="D4753" s="2">
        <v>365119.6</v>
      </c>
      <c r="E4753" s="3">
        <f t="shared" si="148"/>
        <v>1.6526340435217435E-3</v>
      </c>
      <c r="F4753" s="3">
        <f t="shared" si="149"/>
        <v>87.254503399447415</v>
      </c>
      <c r="G4753" t="s">
        <v>14480</v>
      </c>
    </row>
    <row r="4754" spans="1:7" x14ac:dyDescent="0.35">
      <c r="A4754" t="s">
        <v>3</v>
      </c>
      <c r="B4754" t="s">
        <v>9</v>
      </c>
      <c r="C4754" t="s">
        <v>950</v>
      </c>
      <c r="D4754" s="2">
        <v>365079.57</v>
      </c>
      <c r="E4754" s="3">
        <f t="shared" si="148"/>
        <v>1.6524528564784784E-3</v>
      </c>
      <c r="F4754" s="3">
        <f t="shared" si="149"/>
        <v>87.256155852303891</v>
      </c>
      <c r="G4754" t="s">
        <v>14473</v>
      </c>
    </row>
    <row r="4755" spans="1:7" x14ac:dyDescent="0.35">
      <c r="A4755" t="s">
        <v>10</v>
      </c>
      <c r="B4755" t="s">
        <v>9</v>
      </c>
      <c r="C4755" t="s">
        <v>7217</v>
      </c>
      <c r="D4755" s="2">
        <v>364999</v>
      </c>
      <c r="E4755" s="3">
        <f t="shared" si="148"/>
        <v>1.652088173988449E-3</v>
      </c>
      <c r="F4755" s="3">
        <f t="shared" si="149"/>
        <v>87.257807940477875</v>
      </c>
      <c r="G4755" t="s">
        <v>14473</v>
      </c>
    </row>
    <row r="4756" spans="1:7" x14ac:dyDescent="0.35">
      <c r="A4756" t="s">
        <v>10</v>
      </c>
      <c r="B4756" t="s">
        <v>29</v>
      </c>
      <c r="C4756" s="8" t="s">
        <v>2449</v>
      </c>
      <c r="D4756" s="2">
        <v>364898.03</v>
      </c>
      <c r="E4756" s="3">
        <f t="shared" si="148"/>
        <v>1.6516311553584596E-3</v>
      </c>
      <c r="F4756" s="3">
        <f t="shared" si="149"/>
        <v>87.259459571633229</v>
      </c>
      <c r="G4756" t="s">
        <v>14480</v>
      </c>
    </row>
    <row r="4757" spans="1:7" x14ac:dyDescent="0.35">
      <c r="A4757" t="s">
        <v>3</v>
      </c>
      <c r="B4757" t="s">
        <v>35</v>
      </c>
      <c r="C4757" t="s">
        <v>12797</v>
      </c>
      <c r="D4757" s="2">
        <v>364794.33</v>
      </c>
      <c r="E4757" s="3">
        <f t="shared" si="148"/>
        <v>1.6511617799803281E-3</v>
      </c>
      <c r="F4757" s="3">
        <f t="shared" si="149"/>
        <v>87.261110733413204</v>
      </c>
      <c r="G4757" t="s">
        <v>14473</v>
      </c>
    </row>
    <row r="4758" spans="1:7" x14ac:dyDescent="0.35">
      <c r="A4758" t="s">
        <v>10</v>
      </c>
      <c r="B4758" t="s">
        <v>18</v>
      </c>
      <c r="C4758" t="s">
        <v>7166</v>
      </c>
      <c r="D4758" s="2">
        <v>364644.07</v>
      </c>
      <c r="E4758" s="3">
        <f t="shared" si="148"/>
        <v>1.6504816609415813E-3</v>
      </c>
      <c r="F4758" s="3">
        <f t="shared" si="149"/>
        <v>87.26276121507415</v>
      </c>
      <c r="G4758" t="s">
        <v>14480</v>
      </c>
    </row>
    <row r="4759" spans="1:7" x14ac:dyDescent="0.35">
      <c r="A4759" t="s">
        <v>3</v>
      </c>
      <c r="B4759" t="s">
        <v>9</v>
      </c>
      <c r="C4759" t="s">
        <v>1091</v>
      </c>
      <c r="D4759" s="2">
        <v>364560.58</v>
      </c>
      <c r="E4759" s="3">
        <f t="shared" si="148"/>
        <v>1.6501037617099499E-3</v>
      </c>
      <c r="F4759" s="3">
        <f t="shared" si="149"/>
        <v>87.264411318835855</v>
      </c>
      <c r="G4759" t="s">
        <v>14473</v>
      </c>
    </row>
    <row r="4760" spans="1:7" x14ac:dyDescent="0.35">
      <c r="A4760" t="s">
        <v>3</v>
      </c>
      <c r="B4760" t="s">
        <v>6</v>
      </c>
      <c r="C4760" s="8" t="s">
        <v>2315</v>
      </c>
      <c r="D4760" s="2">
        <v>364501.88</v>
      </c>
      <c r="E4760" s="3">
        <f t="shared" si="148"/>
        <v>1.6498380689934952E-3</v>
      </c>
      <c r="F4760" s="3">
        <f t="shared" si="149"/>
        <v>87.266061156904854</v>
      </c>
      <c r="G4760" t="s">
        <v>14480</v>
      </c>
    </row>
    <row r="4761" spans="1:7" x14ac:dyDescent="0.35">
      <c r="A4761" t="s">
        <v>10</v>
      </c>
      <c r="B4761" t="s">
        <v>6</v>
      </c>
      <c r="C4761" t="s">
        <v>972</v>
      </c>
      <c r="D4761" s="2">
        <v>364484.39</v>
      </c>
      <c r="E4761" s="3">
        <f t="shared" si="148"/>
        <v>1.6497589043323233E-3</v>
      </c>
      <c r="F4761" s="3">
        <f t="shared" si="149"/>
        <v>87.267710915809189</v>
      </c>
      <c r="G4761" t="s">
        <v>14480</v>
      </c>
    </row>
    <row r="4762" spans="1:7" x14ac:dyDescent="0.35">
      <c r="A4762" t="s">
        <v>3</v>
      </c>
      <c r="B4762" t="s">
        <v>5288</v>
      </c>
      <c r="C4762" t="s">
        <v>3293</v>
      </c>
      <c r="D4762" s="2">
        <v>364408.84</v>
      </c>
      <c r="E4762" s="3">
        <f t="shared" si="148"/>
        <v>1.6494169437747746E-3</v>
      </c>
      <c r="F4762" s="3">
        <f t="shared" si="149"/>
        <v>87.269360332752967</v>
      </c>
      <c r="G4762" t="s">
        <v>14473</v>
      </c>
    </row>
    <row r="4763" spans="1:7" x14ac:dyDescent="0.35">
      <c r="A4763" t="s">
        <v>3</v>
      </c>
      <c r="B4763" t="s">
        <v>9</v>
      </c>
      <c r="C4763" t="s">
        <v>8929</v>
      </c>
      <c r="D4763" s="2">
        <v>364268.63</v>
      </c>
      <c r="E4763" s="3">
        <f t="shared" si="148"/>
        <v>1.6487823138638025E-3</v>
      </c>
      <c r="F4763" s="3">
        <f t="shared" si="149"/>
        <v>87.271009115066832</v>
      </c>
      <c r="G4763" t="s">
        <v>14480</v>
      </c>
    </row>
    <row r="4764" spans="1:7" x14ac:dyDescent="0.35">
      <c r="A4764" t="s">
        <v>3</v>
      </c>
      <c r="B4764" t="s">
        <v>18</v>
      </c>
      <c r="C4764" t="s">
        <v>10621</v>
      </c>
      <c r="D4764" s="2">
        <v>364102.25</v>
      </c>
      <c r="E4764" s="3">
        <f t="shared" si="148"/>
        <v>1.6480292311693617E-3</v>
      </c>
      <c r="F4764" s="3">
        <f t="shared" si="149"/>
        <v>87.272657144297995</v>
      </c>
      <c r="G4764" t="s">
        <v>14473</v>
      </c>
    </row>
    <row r="4765" spans="1:7" x14ac:dyDescent="0.35">
      <c r="A4765" t="s">
        <v>3</v>
      </c>
      <c r="B4765" t="s">
        <v>180</v>
      </c>
      <c r="C4765" t="s">
        <v>1951</v>
      </c>
      <c r="D4765" s="2">
        <v>364040.59</v>
      </c>
      <c r="E4765" s="3">
        <f t="shared" si="148"/>
        <v>1.6477501406600504E-3</v>
      </c>
      <c r="F4765" s="3">
        <f t="shared" si="149"/>
        <v>87.274304894438657</v>
      </c>
      <c r="G4765" t="s">
        <v>14480</v>
      </c>
    </row>
    <row r="4766" spans="1:7" x14ac:dyDescent="0.35">
      <c r="A4766" t="s">
        <v>10</v>
      </c>
      <c r="B4766" t="s">
        <v>159</v>
      </c>
      <c r="C4766" s="8" t="s">
        <v>276</v>
      </c>
      <c r="D4766" s="2">
        <v>363983.98</v>
      </c>
      <c r="E4766" s="3">
        <f t="shared" si="148"/>
        <v>1.6474939078716605E-3</v>
      </c>
      <c r="F4766" s="3">
        <f t="shared" si="149"/>
        <v>87.275952388346525</v>
      </c>
      <c r="G4766" t="s">
        <v>14480</v>
      </c>
    </row>
    <row r="4767" spans="1:7" x14ac:dyDescent="0.35">
      <c r="A4767" t="s">
        <v>3</v>
      </c>
      <c r="B4767" t="s">
        <v>6</v>
      </c>
      <c r="C4767" t="s">
        <v>9931</v>
      </c>
      <c r="D4767" s="2">
        <v>363941.99</v>
      </c>
      <c r="E4767" s="3">
        <f t="shared" si="148"/>
        <v>1.6473038493169088E-3</v>
      </c>
      <c r="F4767" s="3">
        <f t="shared" si="149"/>
        <v>87.277599692195835</v>
      </c>
      <c r="G4767" t="s">
        <v>14473</v>
      </c>
    </row>
    <row r="4768" spans="1:7" x14ac:dyDescent="0.35">
      <c r="A4768" t="s">
        <v>3</v>
      </c>
      <c r="B4768" t="s">
        <v>9</v>
      </c>
      <c r="C4768" t="s">
        <v>1390</v>
      </c>
      <c r="D4768" s="2">
        <v>363932.5</v>
      </c>
      <c r="E4768" s="3">
        <f t="shared" si="148"/>
        <v>1.6472608949067017E-3</v>
      </c>
      <c r="F4768" s="3">
        <f t="shared" si="149"/>
        <v>87.279246953090748</v>
      </c>
      <c r="G4768" t="s">
        <v>14473</v>
      </c>
    </row>
    <row r="4769" spans="1:7" x14ac:dyDescent="0.35">
      <c r="A4769" t="s">
        <v>3</v>
      </c>
      <c r="B4769" t="s">
        <v>1168</v>
      </c>
      <c r="C4769" s="7" t="s">
        <v>10753</v>
      </c>
      <c r="D4769" s="2">
        <v>363931.3</v>
      </c>
      <c r="E4769" s="3">
        <f t="shared" si="148"/>
        <v>1.6472554633690571E-3</v>
      </c>
      <c r="F4769" s="3">
        <f t="shared" si="149"/>
        <v>87.280894208554116</v>
      </c>
      <c r="G4769" t="s">
        <v>14480</v>
      </c>
    </row>
    <row r="4770" spans="1:7" x14ac:dyDescent="0.35">
      <c r="A4770" t="s">
        <v>3</v>
      </c>
      <c r="B4770" t="s">
        <v>9</v>
      </c>
      <c r="C4770" t="s">
        <v>5398</v>
      </c>
      <c r="D4770" s="2">
        <v>363855.28</v>
      </c>
      <c r="E4770" s="3">
        <f t="shared" si="148"/>
        <v>1.646911375459264E-3</v>
      </c>
      <c r="F4770" s="3">
        <f t="shared" si="149"/>
        <v>87.282541119929576</v>
      </c>
      <c r="G4770" t="s">
        <v>14473</v>
      </c>
    </row>
    <row r="4771" spans="1:7" x14ac:dyDescent="0.35">
      <c r="A4771" t="s">
        <v>3</v>
      </c>
      <c r="B4771" t="s">
        <v>32</v>
      </c>
      <c r="C4771" t="s">
        <v>9151</v>
      </c>
      <c r="D4771" s="2">
        <v>363824.08</v>
      </c>
      <c r="E4771" s="3">
        <f t="shared" si="148"/>
        <v>1.6467701554805012E-3</v>
      </c>
      <c r="F4771" s="3">
        <f t="shared" si="149"/>
        <v>87.28418789008505</v>
      </c>
      <c r="G4771" t="s">
        <v>14473</v>
      </c>
    </row>
    <row r="4772" spans="1:7" x14ac:dyDescent="0.35">
      <c r="A4772" t="s">
        <v>3</v>
      </c>
      <c r="B4772" t="s">
        <v>9</v>
      </c>
      <c r="C4772" s="8" t="s">
        <v>10321</v>
      </c>
      <c r="D4772" s="2">
        <v>363790.5</v>
      </c>
      <c r="E4772" s="3">
        <f t="shared" si="148"/>
        <v>1.6466181629520764E-3</v>
      </c>
      <c r="F4772" s="3">
        <f t="shared" si="149"/>
        <v>87.285834508248001</v>
      </c>
      <c r="G4772" t="s">
        <v>14480</v>
      </c>
    </row>
    <row r="4773" spans="1:7" x14ac:dyDescent="0.35">
      <c r="A4773" t="s">
        <v>10</v>
      </c>
      <c r="B4773" t="s">
        <v>9</v>
      </c>
      <c r="C4773" t="s">
        <v>1537</v>
      </c>
      <c r="D4773" s="2">
        <v>363699.76</v>
      </c>
      <c r="E4773" s="3">
        <f t="shared" si="148"/>
        <v>1.6462074481805079E-3</v>
      </c>
      <c r="F4773" s="3">
        <f t="shared" si="149"/>
        <v>87.287480715696177</v>
      </c>
      <c r="G4773" t="s">
        <v>14473</v>
      </c>
    </row>
    <row r="4774" spans="1:7" x14ac:dyDescent="0.35">
      <c r="A4774" t="s">
        <v>10</v>
      </c>
      <c r="B4774" t="s">
        <v>180</v>
      </c>
      <c r="C4774" t="s">
        <v>13581</v>
      </c>
      <c r="D4774" s="2">
        <v>363581.7</v>
      </c>
      <c r="E4774" s="3">
        <f t="shared" si="148"/>
        <v>1.6456730754018944E-3</v>
      </c>
      <c r="F4774" s="3">
        <f t="shared" si="149"/>
        <v>87.289126388771578</v>
      </c>
      <c r="G4774" t="s">
        <v>14480</v>
      </c>
    </row>
    <row r="4775" spans="1:7" x14ac:dyDescent="0.35">
      <c r="A4775" t="s">
        <v>3</v>
      </c>
      <c r="B4775" t="s">
        <v>6</v>
      </c>
      <c r="C4775" t="s">
        <v>672</v>
      </c>
      <c r="D4775" s="2">
        <v>363479.03</v>
      </c>
      <c r="E4775" s="3">
        <f t="shared" si="148"/>
        <v>1.6452083620935747E-3</v>
      </c>
      <c r="F4775" s="3">
        <f t="shared" si="149"/>
        <v>87.29077159713367</v>
      </c>
      <c r="G4775" t="s">
        <v>14473</v>
      </c>
    </row>
    <row r="4776" spans="1:7" x14ac:dyDescent="0.35">
      <c r="A4776" t="s">
        <v>3</v>
      </c>
      <c r="B4776" t="s">
        <v>40</v>
      </c>
      <c r="C4776" t="s">
        <v>2845</v>
      </c>
      <c r="D4776" s="2">
        <v>363467.4</v>
      </c>
      <c r="E4776" s="3">
        <f t="shared" si="148"/>
        <v>1.645155721441235E-3</v>
      </c>
      <c r="F4776" s="3">
        <f t="shared" si="149"/>
        <v>87.292416752855118</v>
      </c>
      <c r="G4776" t="s">
        <v>14473</v>
      </c>
    </row>
    <row r="4777" spans="1:7" x14ac:dyDescent="0.35">
      <c r="A4777" t="s">
        <v>10</v>
      </c>
      <c r="B4777" t="s">
        <v>13</v>
      </c>
      <c r="C4777" t="s">
        <v>1578</v>
      </c>
      <c r="D4777" s="2">
        <v>363318.89</v>
      </c>
      <c r="E4777" s="3">
        <f t="shared" si="148"/>
        <v>1.6444835233948869E-3</v>
      </c>
      <c r="F4777" s="3">
        <f t="shared" si="149"/>
        <v>87.294061236378511</v>
      </c>
      <c r="G4777" t="s">
        <v>14473</v>
      </c>
    </row>
    <row r="4778" spans="1:7" x14ac:dyDescent="0.35">
      <c r="A4778" t="s">
        <v>10</v>
      </c>
      <c r="B4778" t="s">
        <v>134</v>
      </c>
      <c r="C4778" t="s">
        <v>6869</v>
      </c>
      <c r="D4778" s="2">
        <v>363228.13</v>
      </c>
      <c r="E4778" s="3">
        <f t="shared" si="148"/>
        <v>1.6440727180976908E-3</v>
      </c>
      <c r="F4778" s="3">
        <f t="shared" si="149"/>
        <v>87.295705309096604</v>
      </c>
      <c r="G4778" t="s">
        <v>14480</v>
      </c>
    </row>
    <row r="4779" spans="1:7" x14ac:dyDescent="0.35">
      <c r="A4779" t="s">
        <v>3</v>
      </c>
      <c r="B4779" t="s">
        <v>294</v>
      </c>
      <c r="C4779" t="s">
        <v>167</v>
      </c>
      <c r="D4779" s="2">
        <v>363039.72</v>
      </c>
      <c r="E4779" s="3">
        <f t="shared" si="148"/>
        <v>1.6432199214246553E-3</v>
      </c>
      <c r="F4779" s="3">
        <f t="shared" si="149"/>
        <v>87.297348529018024</v>
      </c>
      <c r="G4779" t="s">
        <v>14473</v>
      </c>
    </row>
    <row r="4780" spans="1:7" x14ac:dyDescent="0.35">
      <c r="A4780" t="s">
        <v>3</v>
      </c>
      <c r="B4780" t="s">
        <v>6</v>
      </c>
      <c r="C4780" t="s">
        <v>3554</v>
      </c>
      <c r="D4780" s="2">
        <v>363026.08</v>
      </c>
      <c r="E4780" s="3">
        <f t="shared" si="148"/>
        <v>1.6431581829467606E-3</v>
      </c>
      <c r="F4780" s="3">
        <f t="shared" si="149"/>
        <v>87.298991687200967</v>
      </c>
      <c r="G4780" t="s">
        <v>14473</v>
      </c>
    </row>
    <row r="4781" spans="1:7" x14ac:dyDescent="0.35">
      <c r="A4781" t="s">
        <v>10</v>
      </c>
      <c r="B4781" t="s">
        <v>9</v>
      </c>
      <c r="C4781" t="s">
        <v>7507</v>
      </c>
      <c r="D4781" s="2">
        <v>362979.03</v>
      </c>
      <c r="E4781" s="3">
        <f t="shared" si="148"/>
        <v>1.6429452214082737E-3</v>
      </c>
      <c r="F4781" s="3">
        <f t="shared" si="149"/>
        <v>87.300634632422373</v>
      </c>
      <c r="G4781" t="s">
        <v>14480</v>
      </c>
    </row>
    <row r="4782" spans="1:7" x14ac:dyDescent="0.35">
      <c r="A4782" t="s">
        <v>3</v>
      </c>
      <c r="B4782" t="s">
        <v>9</v>
      </c>
      <c r="C4782" t="s">
        <v>5412</v>
      </c>
      <c r="D4782" s="2">
        <v>362826.18</v>
      </c>
      <c r="E4782" s="3">
        <f t="shared" si="148"/>
        <v>1.642253379300777E-3</v>
      </c>
      <c r="F4782" s="3">
        <f t="shared" si="149"/>
        <v>87.302276885801675</v>
      </c>
      <c r="G4782" t="s">
        <v>14480</v>
      </c>
    </row>
    <row r="4783" spans="1:7" x14ac:dyDescent="0.35">
      <c r="A4783" t="s">
        <v>3</v>
      </c>
      <c r="B4783" t="s">
        <v>32</v>
      </c>
      <c r="C4783" t="s">
        <v>498</v>
      </c>
      <c r="D4783" s="2">
        <v>362601.48</v>
      </c>
      <c r="E4783" s="3">
        <f t="shared" si="148"/>
        <v>1.6412363238768029E-3</v>
      </c>
      <c r="F4783" s="3">
        <f t="shared" si="149"/>
        <v>87.303918122125552</v>
      </c>
      <c r="G4783" t="s">
        <v>14473</v>
      </c>
    </row>
    <row r="4784" spans="1:7" x14ac:dyDescent="0.35">
      <c r="A4784" t="s">
        <v>3</v>
      </c>
      <c r="B4784" t="s">
        <v>13</v>
      </c>
      <c r="C4784" t="s">
        <v>3167</v>
      </c>
      <c r="D4784" s="2">
        <v>362472.63</v>
      </c>
      <c r="E4784" s="3">
        <f t="shared" si="148"/>
        <v>1.6406531125222007E-3</v>
      </c>
      <c r="F4784" s="3">
        <f t="shared" si="149"/>
        <v>87.305558775238069</v>
      </c>
      <c r="G4784" t="s">
        <v>14473</v>
      </c>
    </row>
    <row r="4785" spans="1:7" x14ac:dyDescent="0.35">
      <c r="A4785" t="s">
        <v>3</v>
      </c>
      <c r="B4785" t="s">
        <v>439</v>
      </c>
      <c r="C4785" t="s">
        <v>2395</v>
      </c>
      <c r="D4785" s="2">
        <v>362424.67</v>
      </c>
      <c r="E4785" s="3">
        <f t="shared" si="148"/>
        <v>1.6404360320676663E-3</v>
      </c>
      <c r="F4785" s="3">
        <f t="shared" si="149"/>
        <v>87.307199211270131</v>
      </c>
      <c r="G4785" t="s">
        <v>14480</v>
      </c>
    </row>
    <row r="4786" spans="1:7" x14ac:dyDescent="0.35">
      <c r="A4786" t="s">
        <v>3</v>
      </c>
      <c r="B4786" t="s">
        <v>346</v>
      </c>
      <c r="C4786" t="s">
        <v>1311</v>
      </c>
      <c r="D4786" s="2">
        <v>362363.03</v>
      </c>
      <c r="E4786" s="3">
        <f t="shared" si="148"/>
        <v>1.6401570320839828E-3</v>
      </c>
      <c r="F4786" s="3">
        <f t="shared" si="149"/>
        <v>87.308839368302216</v>
      </c>
      <c r="G4786" t="s">
        <v>14473</v>
      </c>
    </row>
    <row r="4787" spans="1:7" x14ac:dyDescent="0.35">
      <c r="A4787" t="s">
        <v>10</v>
      </c>
      <c r="B4787" t="s">
        <v>6</v>
      </c>
      <c r="C4787" s="8" t="s">
        <v>3344</v>
      </c>
      <c r="D4787" s="2">
        <v>362264.5</v>
      </c>
      <c r="E4787" s="3">
        <f t="shared" si="148"/>
        <v>1.6397110575805374E-3</v>
      </c>
      <c r="F4787" s="3">
        <f t="shared" si="149"/>
        <v>87.310479079359794</v>
      </c>
      <c r="G4787" t="s">
        <v>14480</v>
      </c>
    </row>
    <row r="4788" spans="1:7" x14ac:dyDescent="0.35">
      <c r="A4788" t="s">
        <v>3</v>
      </c>
      <c r="B4788" t="s">
        <v>9</v>
      </c>
      <c r="C4788" t="s">
        <v>6130</v>
      </c>
      <c r="D4788" s="2">
        <v>362226.62</v>
      </c>
      <c r="E4788" s="3">
        <f t="shared" si="148"/>
        <v>1.639539602042219E-3</v>
      </c>
      <c r="F4788" s="3">
        <f t="shared" si="149"/>
        <v>87.312118618961833</v>
      </c>
      <c r="G4788" t="s">
        <v>14473</v>
      </c>
    </row>
    <row r="4789" spans="1:7" x14ac:dyDescent="0.35">
      <c r="A4789" t="s">
        <v>3</v>
      </c>
      <c r="B4789" t="s">
        <v>6</v>
      </c>
      <c r="C4789" s="8" t="s">
        <v>2467</v>
      </c>
      <c r="D4789" s="2">
        <v>362219.14</v>
      </c>
      <c r="E4789" s="3">
        <f t="shared" si="148"/>
        <v>1.6395057454575669E-3</v>
      </c>
      <c r="F4789" s="3">
        <f t="shared" si="149"/>
        <v>87.313758124707292</v>
      </c>
      <c r="G4789" t="s">
        <v>14480</v>
      </c>
    </row>
    <row r="4790" spans="1:7" x14ac:dyDescent="0.35">
      <c r="A4790" t="s">
        <v>10</v>
      </c>
      <c r="B4790" t="s">
        <v>9</v>
      </c>
      <c r="C4790" t="s">
        <v>3617</v>
      </c>
      <c r="D4790" s="2">
        <v>362199.92</v>
      </c>
      <c r="E4790" s="3">
        <f t="shared" si="148"/>
        <v>1.6394187503296239E-3</v>
      </c>
      <c r="F4790" s="3">
        <f t="shared" si="149"/>
        <v>87.315397543457621</v>
      </c>
      <c r="G4790" t="s">
        <v>14480</v>
      </c>
    </row>
    <row r="4791" spans="1:7" x14ac:dyDescent="0.35">
      <c r="A4791" t="s">
        <v>3</v>
      </c>
      <c r="B4791" t="s">
        <v>6</v>
      </c>
      <c r="C4791" t="s">
        <v>6640</v>
      </c>
      <c r="D4791" s="2">
        <v>362093.92</v>
      </c>
      <c r="E4791" s="3">
        <f t="shared" si="148"/>
        <v>1.6389389645043398E-3</v>
      </c>
      <c r="F4791" s="3">
        <f t="shared" si="149"/>
        <v>87.317036482422125</v>
      </c>
      <c r="G4791" t="s">
        <v>14480</v>
      </c>
    </row>
    <row r="4792" spans="1:7" x14ac:dyDescent="0.35">
      <c r="A4792" t="s">
        <v>3</v>
      </c>
      <c r="B4792" t="s">
        <v>8</v>
      </c>
      <c r="C4792" t="s">
        <v>658</v>
      </c>
      <c r="D4792" s="2">
        <v>362061.17</v>
      </c>
      <c r="E4792" s="3">
        <f t="shared" si="148"/>
        <v>1.6387907287894526E-3</v>
      </c>
      <c r="F4792" s="3">
        <f t="shared" si="149"/>
        <v>87.318675273150916</v>
      </c>
      <c r="G4792" t="s">
        <v>14473</v>
      </c>
    </row>
    <row r="4793" spans="1:7" x14ac:dyDescent="0.35">
      <c r="A4793" t="s">
        <v>3</v>
      </c>
      <c r="B4793" t="s">
        <v>1538</v>
      </c>
      <c r="C4793" t="s">
        <v>2269</v>
      </c>
      <c r="D4793" s="2">
        <v>362033.57</v>
      </c>
      <c r="E4793" s="3">
        <f t="shared" si="148"/>
        <v>1.6386658034236239E-3</v>
      </c>
      <c r="F4793" s="3">
        <f t="shared" si="149"/>
        <v>87.320313938954342</v>
      </c>
      <c r="G4793" t="s">
        <v>14473</v>
      </c>
    </row>
    <row r="4794" spans="1:7" x14ac:dyDescent="0.35">
      <c r="A4794" t="s">
        <v>10</v>
      </c>
      <c r="B4794" t="s">
        <v>6</v>
      </c>
      <c r="C4794" t="s">
        <v>4065</v>
      </c>
      <c r="D4794" s="2">
        <v>361801.96</v>
      </c>
      <c r="E4794" s="3">
        <f t="shared" si="148"/>
        <v>1.6376174713953792E-3</v>
      </c>
      <c r="F4794" s="3">
        <f t="shared" si="149"/>
        <v>87.321951556425731</v>
      </c>
      <c r="G4794" t="s">
        <v>14473</v>
      </c>
    </row>
    <row r="4795" spans="1:7" x14ac:dyDescent="0.35">
      <c r="A4795" t="s">
        <v>3</v>
      </c>
      <c r="B4795" t="s">
        <v>9</v>
      </c>
      <c r="C4795" t="s">
        <v>4240</v>
      </c>
      <c r="D4795" s="2">
        <v>361641.71</v>
      </c>
      <c r="E4795" s="3">
        <f t="shared" si="148"/>
        <v>1.6368921348057402E-3</v>
      </c>
      <c r="F4795" s="3">
        <f t="shared" si="149"/>
        <v>87.323588448560542</v>
      </c>
      <c r="G4795" t="s">
        <v>14473</v>
      </c>
    </row>
    <row r="4796" spans="1:7" x14ac:dyDescent="0.35">
      <c r="A4796" t="s">
        <v>3</v>
      </c>
      <c r="B4796" t="s">
        <v>22</v>
      </c>
      <c r="C4796" t="s">
        <v>7079</v>
      </c>
      <c r="D4796" s="2">
        <v>361608.01</v>
      </c>
      <c r="E4796" s="3">
        <f t="shared" si="148"/>
        <v>1.6367395991235508E-3</v>
      </c>
      <c r="F4796" s="3">
        <f t="shared" si="149"/>
        <v>87.325225188159664</v>
      </c>
      <c r="G4796" t="s">
        <v>14480</v>
      </c>
    </row>
    <row r="4797" spans="1:7" x14ac:dyDescent="0.35">
      <c r="A4797" t="s">
        <v>3</v>
      </c>
      <c r="B4797" t="s">
        <v>6</v>
      </c>
      <c r="C4797" t="s">
        <v>1858</v>
      </c>
      <c r="D4797" s="2">
        <v>361555.32</v>
      </c>
      <c r="E4797" s="3">
        <f t="shared" si="148"/>
        <v>1.6365011093581335E-3</v>
      </c>
      <c r="F4797" s="3">
        <f t="shared" si="149"/>
        <v>87.326861689269023</v>
      </c>
      <c r="G4797" t="s">
        <v>14473</v>
      </c>
    </row>
    <row r="4798" spans="1:7" x14ac:dyDescent="0.35">
      <c r="A4798" t="s">
        <v>3</v>
      </c>
      <c r="B4798" t="s">
        <v>9</v>
      </c>
      <c r="C4798" t="s">
        <v>1857</v>
      </c>
      <c r="D4798" s="2">
        <v>361494.21</v>
      </c>
      <c r="E4798" s="3">
        <f t="shared" si="148"/>
        <v>1.6362245083035762E-3</v>
      </c>
      <c r="F4798" s="3">
        <f t="shared" si="149"/>
        <v>87.328497913777326</v>
      </c>
      <c r="G4798" t="s">
        <v>14480</v>
      </c>
    </row>
    <row r="4799" spans="1:7" x14ac:dyDescent="0.35">
      <c r="A4799" t="s">
        <v>10</v>
      </c>
      <c r="B4799" t="s">
        <v>40</v>
      </c>
      <c r="C4799" t="s">
        <v>920</v>
      </c>
      <c r="D4799" s="2">
        <v>361463.71</v>
      </c>
      <c r="E4799" s="3">
        <f t="shared" si="148"/>
        <v>1.6360864567217727E-3</v>
      </c>
      <c r="F4799" s="3">
        <f t="shared" si="149"/>
        <v>87.330134000234054</v>
      </c>
      <c r="G4799" t="s">
        <v>14473</v>
      </c>
    </row>
    <row r="4800" spans="1:7" x14ac:dyDescent="0.35">
      <c r="A4800" t="s">
        <v>10</v>
      </c>
      <c r="B4800" t="s">
        <v>13</v>
      </c>
      <c r="C4800" t="s">
        <v>943</v>
      </c>
      <c r="D4800" s="2">
        <v>361422.14</v>
      </c>
      <c r="E4800" s="3">
        <f t="shared" si="148"/>
        <v>1.6358982992051969E-3</v>
      </c>
      <c r="F4800" s="3">
        <f t="shared" si="149"/>
        <v>87.331769898533253</v>
      </c>
      <c r="G4800" t="s">
        <v>14480</v>
      </c>
    </row>
    <row r="4801" spans="1:7" x14ac:dyDescent="0.35">
      <c r="A4801" t="s">
        <v>10</v>
      </c>
      <c r="B4801" t="s">
        <v>80</v>
      </c>
      <c r="C4801" t="s">
        <v>10467</v>
      </c>
      <c r="D4801" s="2">
        <v>361400</v>
      </c>
      <c r="E4801" s="3">
        <f t="shared" si="148"/>
        <v>1.6357980873356517E-3</v>
      </c>
      <c r="F4801" s="3">
        <f t="shared" si="149"/>
        <v>87.333405696620588</v>
      </c>
      <c r="G4801" t="s">
        <v>14473</v>
      </c>
    </row>
    <row r="4802" spans="1:7" x14ac:dyDescent="0.35">
      <c r="A4802" t="s">
        <v>3</v>
      </c>
      <c r="B4802" t="s">
        <v>134</v>
      </c>
      <c r="C4802" s="11" t="s">
        <v>12704</v>
      </c>
      <c r="D4802" s="2">
        <v>361245.12</v>
      </c>
      <c r="E4802" s="3">
        <f t="shared" si="148"/>
        <v>1.6350970568769726E-3</v>
      </c>
      <c r="F4802" s="3">
        <f t="shared" si="149"/>
        <v>87.335040793677464</v>
      </c>
      <c r="G4802" t="s">
        <v>14473</v>
      </c>
    </row>
    <row r="4803" spans="1:7" x14ac:dyDescent="0.35">
      <c r="A4803" t="s">
        <v>10</v>
      </c>
      <c r="B4803" t="s">
        <v>1478</v>
      </c>
      <c r="C4803" t="s">
        <v>1285</v>
      </c>
      <c r="D4803" s="2">
        <v>360997.57</v>
      </c>
      <c r="E4803" s="3">
        <f t="shared" ref="E4803:E4866" si="150">(D4803/$D$29638)*100</f>
        <v>1.6339765759236804E-3</v>
      </c>
      <c r="F4803" s="3">
        <f t="shared" si="149"/>
        <v>87.336674770253381</v>
      </c>
      <c r="G4803" t="s">
        <v>14473</v>
      </c>
    </row>
    <row r="4804" spans="1:7" x14ac:dyDescent="0.35">
      <c r="A4804" t="s">
        <v>3</v>
      </c>
      <c r="B4804" t="s">
        <v>8</v>
      </c>
      <c r="C4804" t="s">
        <v>8075</v>
      </c>
      <c r="D4804" s="2">
        <v>360894.06</v>
      </c>
      <c r="E4804" s="3">
        <f t="shared" si="150"/>
        <v>1.6335080605390092E-3</v>
      </c>
      <c r="F4804" s="3">
        <f t="shared" ref="F4804:F4867" si="151">E4804+F4803</f>
        <v>87.338308278313917</v>
      </c>
      <c r="G4804" t="s">
        <v>14473</v>
      </c>
    </row>
    <row r="4805" spans="1:7" x14ac:dyDescent="0.35">
      <c r="A4805" t="s">
        <v>3</v>
      </c>
      <c r="B4805" t="s">
        <v>9</v>
      </c>
      <c r="C4805" s="8" t="s">
        <v>1697</v>
      </c>
      <c r="D4805" s="2">
        <v>360691.15</v>
      </c>
      <c r="E4805" s="3">
        <f t="shared" si="150"/>
        <v>1.6325896327861003E-3</v>
      </c>
      <c r="F4805" s="3">
        <f t="shared" si="151"/>
        <v>87.339940867946709</v>
      </c>
      <c r="G4805" t="s">
        <v>14480</v>
      </c>
    </row>
    <row r="4806" spans="1:7" x14ac:dyDescent="0.35">
      <c r="A4806" t="s">
        <v>3</v>
      </c>
      <c r="B4806" t="s">
        <v>29</v>
      </c>
      <c r="C4806" t="s">
        <v>47</v>
      </c>
      <c r="D4806" s="2">
        <v>360660.77</v>
      </c>
      <c r="E4806" s="3">
        <f t="shared" si="150"/>
        <v>1.6324521243580613E-3</v>
      </c>
      <c r="F4806" s="3">
        <f t="shared" si="151"/>
        <v>87.341573320071063</v>
      </c>
      <c r="G4806" t="s">
        <v>14473</v>
      </c>
    </row>
    <row r="4807" spans="1:7" x14ac:dyDescent="0.35">
      <c r="A4807" t="s">
        <v>3</v>
      </c>
      <c r="B4807" t="s">
        <v>13</v>
      </c>
      <c r="C4807" t="s">
        <v>1773</v>
      </c>
      <c r="D4807" s="2">
        <v>360648.05</v>
      </c>
      <c r="E4807" s="3">
        <f t="shared" si="150"/>
        <v>1.6323945500590273E-3</v>
      </c>
      <c r="F4807" s="3">
        <f t="shared" si="151"/>
        <v>87.343205714621121</v>
      </c>
      <c r="G4807" t="s">
        <v>14473</v>
      </c>
    </row>
    <row r="4808" spans="1:7" x14ac:dyDescent="0.35">
      <c r="A4808" t="s">
        <v>3</v>
      </c>
      <c r="B4808" t="s">
        <v>478</v>
      </c>
      <c r="C4808" t="s">
        <v>3665</v>
      </c>
      <c r="D4808" s="2">
        <v>360576</v>
      </c>
      <c r="E4808" s="3">
        <f t="shared" si="150"/>
        <v>1.6320684314862753E-3</v>
      </c>
      <c r="F4808" s="3">
        <f t="shared" si="151"/>
        <v>87.344837783052611</v>
      </c>
      <c r="G4808" t="s">
        <v>14473</v>
      </c>
    </row>
    <row r="4809" spans="1:7" x14ac:dyDescent="0.35">
      <c r="A4809" t="s">
        <v>3</v>
      </c>
      <c r="B4809" t="s">
        <v>6</v>
      </c>
      <c r="C4809" t="s">
        <v>317</v>
      </c>
      <c r="D4809" s="2">
        <v>360547.03</v>
      </c>
      <c r="E4809" s="3">
        <f t="shared" si="150"/>
        <v>1.6319373051149691E-3</v>
      </c>
      <c r="F4809" s="3">
        <f t="shared" si="151"/>
        <v>87.346469720357732</v>
      </c>
      <c r="G4809" t="s">
        <v>14473</v>
      </c>
    </row>
    <row r="4810" spans="1:7" x14ac:dyDescent="0.35">
      <c r="A4810" t="s">
        <v>3</v>
      </c>
      <c r="B4810" t="s">
        <v>73</v>
      </c>
      <c r="C4810" s="8" t="s">
        <v>13879</v>
      </c>
      <c r="D4810" s="2">
        <v>360446</v>
      </c>
      <c r="E4810" s="3">
        <f t="shared" si="150"/>
        <v>1.6314800149080971E-3</v>
      </c>
      <c r="F4810" s="3">
        <f t="shared" si="151"/>
        <v>87.348101200372639</v>
      </c>
      <c r="G4810" t="s">
        <v>14480</v>
      </c>
    </row>
    <row r="4811" spans="1:7" x14ac:dyDescent="0.35">
      <c r="A4811" t="s">
        <v>10</v>
      </c>
      <c r="B4811" t="s">
        <v>8</v>
      </c>
      <c r="C4811" t="s">
        <v>757</v>
      </c>
      <c r="D4811" s="2">
        <v>360252.43</v>
      </c>
      <c r="E4811" s="3">
        <f t="shared" si="150"/>
        <v>1.6306038626231895E-3</v>
      </c>
      <c r="F4811" s="3">
        <f t="shared" si="151"/>
        <v>87.349731804235262</v>
      </c>
      <c r="G4811" t="s">
        <v>14480</v>
      </c>
    </row>
    <row r="4812" spans="1:7" x14ac:dyDescent="0.35">
      <c r="A4812" t="s">
        <v>10</v>
      </c>
      <c r="B4812" t="s">
        <v>13</v>
      </c>
      <c r="C4812" t="s">
        <v>1185</v>
      </c>
      <c r="D4812" s="2">
        <v>360023.32</v>
      </c>
      <c r="E4812" s="3">
        <f t="shared" si="150"/>
        <v>1.6295668462983708E-3</v>
      </c>
      <c r="F4812" s="3">
        <f t="shared" si="151"/>
        <v>87.351361371081566</v>
      </c>
      <c r="G4812" t="s">
        <v>14473</v>
      </c>
    </row>
    <row r="4813" spans="1:7" x14ac:dyDescent="0.35">
      <c r="A4813" t="s">
        <v>3</v>
      </c>
      <c r="B4813" t="s">
        <v>6</v>
      </c>
      <c r="C4813" t="s">
        <v>418</v>
      </c>
      <c r="D4813" s="2">
        <v>360000</v>
      </c>
      <c r="E4813" s="3">
        <f t="shared" si="150"/>
        <v>1.6294612934168084E-3</v>
      </c>
      <c r="F4813" s="3">
        <f t="shared" si="151"/>
        <v>87.352990832374985</v>
      </c>
      <c r="G4813" t="s">
        <v>14480</v>
      </c>
    </row>
    <row r="4814" spans="1:7" x14ac:dyDescent="0.35">
      <c r="A4814" t="s">
        <v>3</v>
      </c>
      <c r="B4814" t="s">
        <v>16</v>
      </c>
      <c r="C4814" t="s">
        <v>8333</v>
      </c>
      <c r="D4814" s="2">
        <v>360000</v>
      </c>
      <c r="E4814" s="3">
        <f t="shared" si="150"/>
        <v>1.6294612934168084E-3</v>
      </c>
      <c r="F4814" s="3">
        <f t="shared" si="151"/>
        <v>87.354620293668404</v>
      </c>
      <c r="G4814" t="s">
        <v>14473</v>
      </c>
    </row>
    <row r="4815" spans="1:7" x14ac:dyDescent="0.35">
      <c r="A4815" t="s">
        <v>10</v>
      </c>
      <c r="B4815" t="s">
        <v>6</v>
      </c>
      <c r="C4815" t="s">
        <v>418</v>
      </c>
      <c r="D4815" s="2">
        <v>360000</v>
      </c>
      <c r="E4815" s="3">
        <f t="shared" si="150"/>
        <v>1.6294612934168084E-3</v>
      </c>
      <c r="F4815" s="3">
        <f t="shared" si="151"/>
        <v>87.356249754961823</v>
      </c>
      <c r="G4815" t="s">
        <v>14480</v>
      </c>
    </row>
    <row r="4816" spans="1:7" x14ac:dyDescent="0.35">
      <c r="A4816" t="s">
        <v>3</v>
      </c>
      <c r="B4816" t="s">
        <v>8</v>
      </c>
      <c r="C4816" t="s">
        <v>116</v>
      </c>
      <c r="D4816" s="2">
        <v>359952.47</v>
      </c>
      <c r="E4816" s="3">
        <f t="shared" si="150"/>
        <v>1.6292461592632636E-3</v>
      </c>
      <c r="F4816" s="3">
        <f t="shared" si="151"/>
        <v>87.357879001121091</v>
      </c>
      <c r="G4816" t="s">
        <v>14473</v>
      </c>
    </row>
    <row r="4817" spans="1:7" x14ac:dyDescent="0.35">
      <c r="A4817" t="s">
        <v>3</v>
      </c>
      <c r="B4817" t="s">
        <v>9</v>
      </c>
      <c r="C4817" t="s">
        <v>3389</v>
      </c>
      <c r="D4817" s="2">
        <v>359895.57</v>
      </c>
      <c r="E4817" s="3">
        <f t="shared" si="150"/>
        <v>1.6289886138532766E-3</v>
      </c>
      <c r="F4817" s="3">
        <f t="shared" si="151"/>
        <v>87.359507989734951</v>
      </c>
      <c r="G4817" t="s">
        <v>14480</v>
      </c>
    </row>
    <row r="4818" spans="1:7" x14ac:dyDescent="0.35">
      <c r="A4818" t="s">
        <v>3</v>
      </c>
      <c r="B4818" t="s">
        <v>28</v>
      </c>
      <c r="C4818" t="s">
        <v>8385</v>
      </c>
      <c r="D4818" s="2">
        <v>359831.21</v>
      </c>
      <c r="E4818" s="3">
        <f t="shared" si="150"/>
        <v>1.6286973023842647E-3</v>
      </c>
      <c r="F4818" s="3">
        <f t="shared" si="151"/>
        <v>87.36113668703733</v>
      </c>
      <c r="G4818" t="s">
        <v>14473</v>
      </c>
    </row>
    <row r="4819" spans="1:7" x14ac:dyDescent="0.35">
      <c r="A4819" t="s">
        <v>3</v>
      </c>
      <c r="B4819" t="s">
        <v>6</v>
      </c>
      <c r="C4819" t="s">
        <v>1983</v>
      </c>
      <c r="D4819" s="2">
        <v>359258.89</v>
      </c>
      <c r="E4819" s="3">
        <f t="shared" si="150"/>
        <v>1.6261068210302416E-3</v>
      </c>
      <c r="F4819" s="3">
        <f t="shared" si="151"/>
        <v>87.362762793858366</v>
      </c>
      <c r="G4819" t="s">
        <v>14480</v>
      </c>
    </row>
    <row r="4820" spans="1:7" x14ac:dyDescent="0.35">
      <c r="A4820" t="s">
        <v>3</v>
      </c>
      <c r="B4820" t="s">
        <v>180</v>
      </c>
      <c r="C4820" t="s">
        <v>389</v>
      </c>
      <c r="D4820" s="2">
        <v>359247.71</v>
      </c>
      <c r="E4820" s="3">
        <f t="shared" si="150"/>
        <v>1.6260562172045183E-3</v>
      </c>
      <c r="F4820" s="3">
        <f t="shared" si="151"/>
        <v>87.364388850075571</v>
      </c>
      <c r="G4820" t="s">
        <v>14480</v>
      </c>
    </row>
    <row r="4821" spans="1:7" x14ac:dyDescent="0.35">
      <c r="A4821" t="s">
        <v>3</v>
      </c>
      <c r="B4821" t="s">
        <v>13</v>
      </c>
      <c r="C4821" t="s">
        <v>5337</v>
      </c>
      <c r="D4821" s="2">
        <v>359205.48</v>
      </c>
      <c r="E4821" s="3">
        <f t="shared" si="150"/>
        <v>1.6258650723422374E-3</v>
      </c>
      <c r="F4821" s="3">
        <f t="shared" si="151"/>
        <v>87.366014715147912</v>
      </c>
      <c r="G4821" t="s">
        <v>14480</v>
      </c>
    </row>
    <row r="4822" spans="1:7" x14ac:dyDescent="0.35">
      <c r="A4822" t="s">
        <v>3</v>
      </c>
      <c r="B4822" t="s">
        <v>8</v>
      </c>
      <c r="C4822" t="s">
        <v>8339</v>
      </c>
      <c r="D4822" s="2">
        <v>359192.19</v>
      </c>
      <c r="E4822" s="3">
        <f t="shared" si="150"/>
        <v>1.6258049180628224E-3</v>
      </c>
      <c r="F4822" s="3">
        <f t="shared" si="151"/>
        <v>87.367640520065976</v>
      </c>
      <c r="G4822" t="s">
        <v>14473</v>
      </c>
    </row>
    <row r="4823" spans="1:7" x14ac:dyDescent="0.35">
      <c r="A4823" t="s">
        <v>10</v>
      </c>
      <c r="B4823" t="s">
        <v>180</v>
      </c>
      <c r="C4823" t="s">
        <v>2544</v>
      </c>
      <c r="D4823" s="2">
        <v>359188.28</v>
      </c>
      <c r="E4823" s="3">
        <f t="shared" si="150"/>
        <v>1.6257872203026633E-3</v>
      </c>
      <c r="F4823" s="3">
        <f t="shared" si="151"/>
        <v>87.369266307286281</v>
      </c>
      <c r="G4823" t="s">
        <v>14480</v>
      </c>
    </row>
    <row r="4824" spans="1:7" x14ac:dyDescent="0.35">
      <c r="A4824" t="s">
        <v>3</v>
      </c>
      <c r="B4824" t="s">
        <v>9</v>
      </c>
      <c r="C4824" t="s">
        <v>6539</v>
      </c>
      <c r="D4824" s="2">
        <v>358980.82</v>
      </c>
      <c r="E4824" s="3">
        <f t="shared" si="150"/>
        <v>1.6248481979695179E-3</v>
      </c>
      <c r="F4824" s="3">
        <f t="shared" si="151"/>
        <v>87.370891155484244</v>
      </c>
      <c r="G4824" t="s">
        <v>14480</v>
      </c>
    </row>
    <row r="4825" spans="1:7" x14ac:dyDescent="0.35">
      <c r="A4825" t="s">
        <v>10</v>
      </c>
      <c r="B4825" t="s">
        <v>9</v>
      </c>
      <c r="C4825" t="s">
        <v>13828</v>
      </c>
      <c r="D4825" s="2">
        <v>358813.13</v>
      </c>
      <c r="E4825" s="3">
        <f t="shared" si="150"/>
        <v>1.6240891858464821E-3</v>
      </c>
      <c r="F4825" s="3">
        <f t="shared" si="151"/>
        <v>87.372515244670097</v>
      </c>
      <c r="G4825" t="s">
        <v>14473</v>
      </c>
    </row>
    <row r="4826" spans="1:7" x14ac:dyDescent="0.35">
      <c r="A4826" t="s">
        <v>10</v>
      </c>
      <c r="B4826" t="s">
        <v>13</v>
      </c>
      <c r="C4826" t="s">
        <v>1669</v>
      </c>
      <c r="D4826" s="2">
        <v>358801.88</v>
      </c>
      <c r="E4826" s="3">
        <f t="shared" si="150"/>
        <v>1.6240382651810626E-3</v>
      </c>
      <c r="F4826" s="3">
        <f t="shared" si="151"/>
        <v>87.374139282935275</v>
      </c>
      <c r="G4826" t="s">
        <v>14473</v>
      </c>
    </row>
    <row r="4827" spans="1:7" x14ac:dyDescent="0.35">
      <c r="A4827" t="s">
        <v>10</v>
      </c>
      <c r="B4827" t="s">
        <v>38</v>
      </c>
      <c r="C4827" t="s">
        <v>4048</v>
      </c>
      <c r="D4827" s="2">
        <v>358702.83</v>
      </c>
      <c r="E4827" s="3">
        <f t="shared" si="150"/>
        <v>1.6235899370113044E-3</v>
      </c>
      <c r="F4827" s="3">
        <f t="shared" si="151"/>
        <v>87.375762872872286</v>
      </c>
      <c r="G4827" t="s">
        <v>14480</v>
      </c>
    </row>
    <row r="4828" spans="1:7" x14ac:dyDescent="0.35">
      <c r="A4828" t="s">
        <v>10</v>
      </c>
      <c r="B4828" t="s">
        <v>9</v>
      </c>
      <c r="C4828" t="s">
        <v>10521</v>
      </c>
      <c r="D4828" s="2">
        <v>358685.81</v>
      </c>
      <c r="E4828" s="3">
        <f t="shared" si="150"/>
        <v>1.6235128997023765E-3</v>
      </c>
      <c r="F4828" s="3">
        <f t="shared" si="151"/>
        <v>87.377386385771985</v>
      </c>
      <c r="G4828" t="s">
        <v>14480</v>
      </c>
    </row>
    <row r="4829" spans="1:7" x14ac:dyDescent="0.35">
      <c r="A4829" t="s">
        <v>10</v>
      </c>
      <c r="B4829" t="s">
        <v>6</v>
      </c>
      <c r="C4829" t="s">
        <v>3034</v>
      </c>
      <c r="D4829" s="2">
        <v>358524.2</v>
      </c>
      <c r="E4829" s="3">
        <f t="shared" si="150"/>
        <v>1.6227814073700739E-3</v>
      </c>
      <c r="F4829" s="3">
        <f t="shared" si="151"/>
        <v>87.379009167179348</v>
      </c>
      <c r="G4829" t="s">
        <v>14473</v>
      </c>
    </row>
    <row r="4830" spans="1:7" x14ac:dyDescent="0.35">
      <c r="A4830" t="s">
        <v>3</v>
      </c>
      <c r="B4830" t="s">
        <v>9</v>
      </c>
      <c r="C4830" t="s">
        <v>6362</v>
      </c>
      <c r="D4830" s="2">
        <v>358497.91</v>
      </c>
      <c r="E4830" s="3">
        <f t="shared" si="150"/>
        <v>1.6226624114328405E-3</v>
      </c>
      <c r="F4830" s="3">
        <f t="shared" si="151"/>
        <v>87.380631829590783</v>
      </c>
      <c r="G4830" t="s">
        <v>14480</v>
      </c>
    </row>
    <row r="4831" spans="1:7" x14ac:dyDescent="0.35">
      <c r="A4831" t="s">
        <v>3</v>
      </c>
      <c r="B4831" t="s">
        <v>11</v>
      </c>
      <c r="C4831" s="8" t="s">
        <v>5216</v>
      </c>
      <c r="D4831" s="2">
        <v>358390.23</v>
      </c>
      <c r="E4831" s="3">
        <f t="shared" si="150"/>
        <v>1.622175021454854E-3</v>
      </c>
      <c r="F4831" s="3">
        <f t="shared" si="151"/>
        <v>87.382254004612236</v>
      </c>
      <c r="G4831" t="s">
        <v>14480</v>
      </c>
    </row>
    <row r="4832" spans="1:7" x14ac:dyDescent="0.35">
      <c r="A4832" t="s">
        <v>10</v>
      </c>
      <c r="B4832" t="s">
        <v>6</v>
      </c>
      <c r="C4832" t="s">
        <v>3942</v>
      </c>
      <c r="D4832" s="2">
        <v>358327</v>
      </c>
      <c r="E4832" s="3">
        <f t="shared" si="150"/>
        <v>1.6218888246837908E-3</v>
      </c>
      <c r="F4832" s="3">
        <f t="shared" si="151"/>
        <v>87.383875893436922</v>
      </c>
      <c r="G4832" t="s">
        <v>14473</v>
      </c>
    </row>
    <row r="4833" spans="1:7" x14ac:dyDescent="0.35">
      <c r="A4833" t="s">
        <v>3</v>
      </c>
      <c r="B4833" t="s">
        <v>32</v>
      </c>
      <c r="C4833" t="s">
        <v>8842</v>
      </c>
      <c r="D4833" s="2">
        <v>358297.85</v>
      </c>
      <c r="E4833" s="3">
        <f t="shared" si="150"/>
        <v>1.6217568835818377E-3</v>
      </c>
      <c r="F4833" s="3">
        <f t="shared" si="151"/>
        <v>87.385497650320502</v>
      </c>
      <c r="G4833" t="s">
        <v>14473</v>
      </c>
    </row>
    <row r="4834" spans="1:7" x14ac:dyDescent="0.35">
      <c r="A4834" t="s">
        <v>10</v>
      </c>
      <c r="B4834" t="s">
        <v>9</v>
      </c>
      <c r="C4834" t="s">
        <v>5492</v>
      </c>
      <c r="D4834" s="2">
        <v>358213.65</v>
      </c>
      <c r="E4834" s="3">
        <f t="shared" si="150"/>
        <v>1.6213757706904333E-3</v>
      </c>
      <c r="F4834" s="3">
        <f t="shared" si="151"/>
        <v>87.387119026091199</v>
      </c>
      <c r="G4834" t="s">
        <v>14473</v>
      </c>
    </row>
    <row r="4835" spans="1:7" x14ac:dyDescent="0.35">
      <c r="A4835" t="s">
        <v>10</v>
      </c>
      <c r="B4835" t="s">
        <v>9</v>
      </c>
      <c r="C4835" t="s">
        <v>4240</v>
      </c>
      <c r="D4835" s="2">
        <v>358212.96</v>
      </c>
      <c r="E4835" s="3">
        <f t="shared" si="150"/>
        <v>1.6213726475562875E-3</v>
      </c>
      <c r="F4835" s="3">
        <f t="shared" si="151"/>
        <v>87.388740398738761</v>
      </c>
      <c r="G4835" t="s">
        <v>14473</v>
      </c>
    </row>
    <row r="4836" spans="1:7" x14ac:dyDescent="0.35">
      <c r="A4836" t="s">
        <v>3</v>
      </c>
      <c r="B4836" t="s">
        <v>9</v>
      </c>
      <c r="C4836" t="s">
        <v>12418</v>
      </c>
      <c r="D4836" s="2">
        <v>357804.94</v>
      </c>
      <c r="E4836" s="3">
        <f t="shared" si="150"/>
        <v>1.6195258342314544E-3</v>
      </c>
      <c r="F4836" s="3">
        <f t="shared" si="151"/>
        <v>87.390359924572991</v>
      </c>
      <c r="G4836" t="s">
        <v>14480</v>
      </c>
    </row>
    <row r="4837" spans="1:7" x14ac:dyDescent="0.35">
      <c r="A4837" t="s">
        <v>3</v>
      </c>
      <c r="B4837" t="s">
        <v>9</v>
      </c>
      <c r="C4837" t="s">
        <v>5154</v>
      </c>
      <c r="D4837" s="2">
        <v>357790.7</v>
      </c>
      <c r="E4837" s="3">
        <f t="shared" si="150"/>
        <v>1.6194613799847368E-3</v>
      </c>
      <c r="F4837" s="3">
        <f t="shared" si="151"/>
        <v>87.391979385952979</v>
      </c>
      <c r="G4837" t="s">
        <v>14480</v>
      </c>
    </row>
    <row r="4838" spans="1:7" x14ac:dyDescent="0.35">
      <c r="A4838" t="s">
        <v>10</v>
      </c>
      <c r="B4838" t="s">
        <v>166</v>
      </c>
      <c r="C4838" t="s">
        <v>50</v>
      </c>
      <c r="D4838" s="2">
        <v>357609.54</v>
      </c>
      <c r="E4838" s="3">
        <f t="shared" si="150"/>
        <v>1.6186413988516384E-3</v>
      </c>
      <c r="F4838" s="3">
        <f t="shared" si="151"/>
        <v>87.393598027351828</v>
      </c>
      <c r="G4838" t="s">
        <v>14473</v>
      </c>
    </row>
    <row r="4839" spans="1:7" x14ac:dyDescent="0.35">
      <c r="A4839" t="s">
        <v>3</v>
      </c>
      <c r="B4839" t="s">
        <v>406</v>
      </c>
      <c r="C4839" t="s">
        <v>6534</v>
      </c>
      <c r="D4839" s="2">
        <v>357424.96</v>
      </c>
      <c r="E4839" s="3">
        <f t="shared" si="150"/>
        <v>1.617805937836253E-3</v>
      </c>
      <c r="F4839" s="3">
        <f t="shared" si="151"/>
        <v>87.395215833289669</v>
      </c>
      <c r="G4839" t="s">
        <v>14473</v>
      </c>
    </row>
    <row r="4840" spans="1:7" x14ac:dyDescent="0.35">
      <c r="A4840" t="s">
        <v>3</v>
      </c>
      <c r="B4840" t="s">
        <v>29</v>
      </c>
      <c r="C4840" t="s">
        <v>11258</v>
      </c>
      <c r="D4840" s="2">
        <v>357417.02</v>
      </c>
      <c r="E4840" s="3">
        <f t="shared" si="150"/>
        <v>1.6177699991621706E-3</v>
      </c>
      <c r="F4840" s="3">
        <f t="shared" si="151"/>
        <v>87.396833603288826</v>
      </c>
      <c r="G4840" t="s">
        <v>14480</v>
      </c>
    </row>
    <row r="4841" spans="1:7" x14ac:dyDescent="0.35">
      <c r="A4841" t="s">
        <v>10</v>
      </c>
      <c r="B4841" t="s">
        <v>8</v>
      </c>
      <c r="C4841" s="8" t="s">
        <v>13975</v>
      </c>
      <c r="D4841" s="2">
        <v>357412.8</v>
      </c>
      <c r="E4841" s="3">
        <f t="shared" si="150"/>
        <v>1.6177508982547861E-3</v>
      </c>
      <c r="F4841" s="3">
        <f t="shared" si="151"/>
        <v>87.398451354187074</v>
      </c>
      <c r="G4841" t="s">
        <v>14480</v>
      </c>
    </row>
    <row r="4842" spans="1:7" x14ac:dyDescent="0.35">
      <c r="A4842" t="s">
        <v>10</v>
      </c>
      <c r="B4842" t="s">
        <v>36</v>
      </c>
      <c r="C4842" t="s">
        <v>2976</v>
      </c>
      <c r="D4842" s="2">
        <v>357053.83</v>
      </c>
      <c r="E4842" s="3">
        <f t="shared" si="150"/>
        <v>1.6161260990311813E-3</v>
      </c>
      <c r="F4842" s="3">
        <f t="shared" si="151"/>
        <v>87.400067480286111</v>
      </c>
      <c r="G4842" t="s">
        <v>14473</v>
      </c>
    </row>
    <row r="4843" spans="1:7" x14ac:dyDescent="0.35">
      <c r="A4843" t="s">
        <v>3</v>
      </c>
      <c r="B4843" t="s">
        <v>67</v>
      </c>
      <c r="C4843" t="s">
        <v>4620</v>
      </c>
      <c r="D4843" s="2">
        <v>357050.56</v>
      </c>
      <c r="E4843" s="3">
        <f t="shared" si="150"/>
        <v>1.6161112980910993E-3</v>
      </c>
      <c r="F4843" s="3">
        <f t="shared" si="151"/>
        <v>87.401683591584202</v>
      </c>
      <c r="G4843" t="s">
        <v>14473</v>
      </c>
    </row>
    <row r="4844" spans="1:7" x14ac:dyDescent="0.35">
      <c r="A4844" t="s">
        <v>10</v>
      </c>
      <c r="B4844" t="s">
        <v>180</v>
      </c>
      <c r="C4844" t="s">
        <v>3988</v>
      </c>
      <c r="D4844" s="2">
        <v>357041.76</v>
      </c>
      <c r="E4844" s="3">
        <f t="shared" si="150"/>
        <v>1.6160714668150382E-3</v>
      </c>
      <c r="F4844" s="3">
        <f t="shared" si="151"/>
        <v>87.403299663051016</v>
      </c>
      <c r="G4844" t="s">
        <v>14480</v>
      </c>
    </row>
    <row r="4845" spans="1:7" x14ac:dyDescent="0.35">
      <c r="A4845" t="s">
        <v>10</v>
      </c>
      <c r="B4845" t="s">
        <v>8</v>
      </c>
      <c r="C4845" t="s">
        <v>2528</v>
      </c>
      <c r="D4845" s="2">
        <v>357016.51</v>
      </c>
      <c r="E4845" s="3">
        <f t="shared" si="150"/>
        <v>1.6159571782104305E-3</v>
      </c>
      <c r="F4845" s="3">
        <f t="shared" si="151"/>
        <v>87.404915620229232</v>
      </c>
      <c r="G4845" t="s">
        <v>14473</v>
      </c>
    </row>
    <row r="4846" spans="1:7" x14ac:dyDescent="0.35">
      <c r="A4846" t="s">
        <v>10</v>
      </c>
      <c r="B4846" t="s">
        <v>57</v>
      </c>
      <c r="C4846" t="s">
        <v>5822</v>
      </c>
      <c r="D4846" s="2">
        <v>356997.22</v>
      </c>
      <c r="E4846" s="3">
        <f t="shared" si="150"/>
        <v>1.6158698662427913E-3</v>
      </c>
      <c r="F4846" s="3">
        <f t="shared" si="151"/>
        <v>87.406531490095475</v>
      </c>
      <c r="G4846" t="s">
        <v>14473</v>
      </c>
    </row>
    <row r="4847" spans="1:7" x14ac:dyDescent="0.35">
      <c r="A4847" t="s">
        <v>10</v>
      </c>
      <c r="B4847" t="s">
        <v>40</v>
      </c>
      <c r="C4847" s="6" t="s">
        <v>12144</v>
      </c>
      <c r="D4847" s="2">
        <v>356961.34</v>
      </c>
      <c r="E4847" s="3">
        <f t="shared" si="150"/>
        <v>1.6157074632672144E-3</v>
      </c>
      <c r="F4847" s="3">
        <f t="shared" si="151"/>
        <v>87.408147197558748</v>
      </c>
      <c r="G4847" t="s">
        <v>14473</v>
      </c>
    </row>
    <row r="4848" spans="1:7" x14ac:dyDescent="0.35">
      <c r="A4848" t="s">
        <v>3</v>
      </c>
      <c r="B4848" t="s">
        <v>11</v>
      </c>
      <c r="C4848" s="11" t="s">
        <v>5117</v>
      </c>
      <c r="D4848" s="2">
        <v>356888.41</v>
      </c>
      <c r="E4848" s="3">
        <f t="shared" si="150"/>
        <v>1.6153773615668562E-3</v>
      </c>
      <c r="F4848" s="3">
        <f t="shared" si="151"/>
        <v>87.409762574920308</v>
      </c>
      <c r="G4848" t="s">
        <v>14473</v>
      </c>
    </row>
    <row r="4849" spans="1:7" x14ac:dyDescent="0.35">
      <c r="A4849" t="s">
        <v>3</v>
      </c>
      <c r="B4849" t="s">
        <v>13</v>
      </c>
      <c r="C4849" t="s">
        <v>856</v>
      </c>
      <c r="D4849" s="2">
        <v>356768.82</v>
      </c>
      <c r="E4849" s="3">
        <f t="shared" si="150"/>
        <v>1.6148360635777459E-3</v>
      </c>
      <c r="F4849" s="3">
        <f t="shared" si="151"/>
        <v>87.411377410983889</v>
      </c>
      <c r="G4849" t="s">
        <v>14480</v>
      </c>
    </row>
    <row r="4850" spans="1:7" x14ac:dyDescent="0.35">
      <c r="A4850" t="s">
        <v>3</v>
      </c>
      <c r="B4850" t="s">
        <v>22</v>
      </c>
      <c r="C4850" t="s">
        <v>5975</v>
      </c>
      <c r="D4850" s="2">
        <v>356666.4</v>
      </c>
      <c r="E4850" s="3">
        <f t="shared" si="150"/>
        <v>1.6143724818397688E-3</v>
      </c>
      <c r="F4850" s="3">
        <f t="shared" si="151"/>
        <v>87.412991783465728</v>
      </c>
      <c r="G4850" t="s">
        <v>14473</v>
      </c>
    </row>
    <row r="4851" spans="1:7" x14ac:dyDescent="0.35">
      <c r="A4851" t="s">
        <v>3</v>
      </c>
      <c r="B4851" t="s">
        <v>33</v>
      </c>
      <c r="C4851" t="s">
        <v>531</v>
      </c>
      <c r="D4851" s="2">
        <v>356515.49</v>
      </c>
      <c r="E4851" s="3">
        <f t="shared" si="150"/>
        <v>1.6136894207181313E-3</v>
      </c>
      <c r="F4851" s="3">
        <f t="shared" si="151"/>
        <v>87.41460547288645</v>
      </c>
      <c r="G4851" t="s">
        <v>14473</v>
      </c>
    </row>
    <row r="4852" spans="1:7" x14ac:dyDescent="0.35">
      <c r="A4852" t="s">
        <v>10</v>
      </c>
      <c r="B4852" t="s">
        <v>915</v>
      </c>
      <c r="C4852" t="s">
        <v>11233</v>
      </c>
      <c r="D4852" s="2">
        <v>356439.89</v>
      </c>
      <c r="E4852" s="3">
        <f t="shared" si="150"/>
        <v>1.6133472338465138E-3</v>
      </c>
      <c r="F4852" s="3">
        <f t="shared" si="151"/>
        <v>87.416218820120292</v>
      </c>
      <c r="G4852" t="s">
        <v>14473</v>
      </c>
    </row>
    <row r="4853" spans="1:7" x14ac:dyDescent="0.35">
      <c r="A4853" t="s">
        <v>3</v>
      </c>
      <c r="B4853" t="s">
        <v>73</v>
      </c>
      <c r="C4853" t="s">
        <v>10239</v>
      </c>
      <c r="D4853" s="2">
        <v>356417.85</v>
      </c>
      <c r="E4853" s="3">
        <f t="shared" si="150"/>
        <v>1.6132474746051056E-3</v>
      </c>
      <c r="F4853" s="3">
        <f t="shared" si="151"/>
        <v>87.417832067594901</v>
      </c>
      <c r="G4853" t="s">
        <v>14473</v>
      </c>
    </row>
    <row r="4854" spans="1:7" x14ac:dyDescent="0.35">
      <c r="A4854" t="s">
        <v>10</v>
      </c>
      <c r="B4854" t="s">
        <v>22</v>
      </c>
      <c r="C4854" t="s">
        <v>7723</v>
      </c>
      <c r="D4854" s="2">
        <v>356371.46</v>
      </c>
      <c r="E4854" s="3">
        <f t="shared" si="150"/>
        <v>1.6130375004123237E-3</v>
      </c>
      <c r="F4854" s="3">
        <f t="shared" si="151"/>
        <v>87.419445105095306</v>
      </c>
      <c r="G4854" t="s">
        <v>14473</v>
      </c>
    </row>
    <row r="4855" spans="1:7" x14ac:dyDescent="0.35">
      <c r="A4855" t="s">
        <v>3</v>
      </c>
      <c r="B4855" t="s">
        <v>55</v>
      </c>
      <c r="C4855" s="11" t="s">
        <v>1495</v>
      </c>
      <c r="D4855" s="2">
        <v>356329.2</v>
      </c>
      <c r="E4855" s="3">
        <f t="shared" si="150"/>
        <v>1.6128462197616017E-3</v>
      </c>
      <c r="F4855" s="3">
        <f t="shared" si="151"/>
        <v>87.421057951315063</v>
      </c>
      <c r="G4855" t="s">
        <v>14473</v>
      </c>
    </row>
    <row r="4856" spans="1:7" x14ac:dyDescent="0.35">
      <c r="A4856" t="s">
        <v>10</v>
      </c>
      <c r="B4856" t="s">
        <v>9</v>
      </c>
      <c r="C4856" t="s">
        <v>4997</v>
      </c>
      <c r="D4856" s="2">
        <v>356216.76</v>
      </c>
      <c r="E4856" s="3">
        <f t="shared" si="150"/>
        <v>1.6123372846842913E-3</v>
      </c>
      <c r="F4856" s="3">
        <f t="shared" si="151"/>
        <v>87.422670288599747</v>
      </c>
      <c r="G4856" t="s">
        <v>14480</v>
      </c>
    </row>
    <row r="4857" spans="1:7" x14ac:dyDescent="0.35">
      <c r="A4857" t="s">
        <v>10</v>
      </c>
      <c r="B4857" t="s">
        <v>9</v>
      </c>
      <c r="C4857" t="s">
        <v>1062</v>
      </c>
      <c r="D4857" s="2">
        <v>355913.27</v>
      </c>
      <c r="E4857" s="3">
        <f t="shared" si="150"/>
        <v>1.610963603551127E-3</v>
      </c>
      <c r="F4857" s="3">
        <f t="shared" si="151"/>
        <v>87.424281252203301</v>
      </c>
      <c r="G4857" t="s">
        <v>14473</v>
      </c>
    </row>
    <row r="4858" spans="1:7" x14ac:dyDescent="0.35">
      <c r="A4858" t="s">
        <v>3</v>
      </c>
      <c r="B4858" t="s">
        <v>148</v>
      </c>
      <c r="C4858" t="s">
        <v>6360</v>
      </c>
      <c r="D4858" s="2">
        <v>355796.22</v>
      </c>
      <c r="E4858" s="3">
        <f t="shared" si="150"/>
        <v>1.610433802316698E-3</v>
      </c>
      <c r="F4858" s="3">
        <f t="shared" si="151"/>
        <v>87.425891686005613</v>
      </c>
      <c r="G4858" t="s">
        <v>14480</v>
      </c>
    </row>
    <row r="4859" spans="1:7" x14ac:dyDescent="0.35">
      <c r="A4859" t="s">
        <v>10</v>
      </c>
      <c r="B4859" t="s">
        <v>11</v>
      </c>
      <c r="C4859" t="s">
        <v>188</v>
      </c>
      <c r="D4859" s="2">
        <v>355598.26</v>
      </c>
      <c r="E4859" s="3">
        <f t="shared" si="150"/>
        <v>1.6095377796565738E-3</v>
      </c>
      <c r="F4859" s="3">
        <f t="shared" si="151"/>
        <v>87.427501223785271</v>
      </c>
      <c r="G4859" t="s">
        <v>14473</v>
      </c>
    </row>
    <row r="4860" spans="1:7" x14ac:dyDescent="0.35">
      <c r="A4860" t="s">
        <v>10</v>
      </c>
      <c r="B4860" t="s">
        <v>9</v>
      </c>
      <c r="C4860" t="s">
        <v>8141</v>
      </c>
      <c r="D4860" s="2">
        <v>355579.22</v>
      </c>
      <c r="E4860" s="3">
        <f t="shared" si="150"/>
        <v>1.6094515992592774E-3</v>
      </c>
      <c r="F4860" s="3">
        <f t="shared" si="151"/>
        <v>87.429110675384536</v>
      </c>
      <c r="G4860" t="s">
        <v>14480</v>
      </c>
    </row>
    <row r="4861" spans="1:7" x14ac:dyDescent="0.35">
      <c r="A4861" t="s">
        <v>3</v>
      </c>
      <c r="B4861" t="s">
        <v>6</v>
      </c>
      <c r="C4861" t="s">
        <v>2999</v>
      </c>
      <c r="D4861" s="2">
        <v>355557.54</v>
      </c>
      <c r="E4861" s="3">
        <f t="shared" si="150"/>
        <v>1.6093534694791626E-3</v>
      </c>
      <c r="F4861" s="3">
        <f t="shared" si="151"/>
        <v>87.430720028854012</v>
      </c>
      <c r="G4861" t="s">
        <v>14480</v>
      </c>
    </row>
    <row r="4862" spans="1:7" x14ac:dyDescent="0.35">
      <c r="A4862" t="s">
        <v>10</v>
      </c>
      <c r="B4862" t="s">
        <v>148</v>
      </c>
      <c r="C4862" t="s">
        <v>91</v>
      </c>
      <c r="D4862" s="2">
        <v>355521.55</v>
      </c>
      <c r="E4862" s="3">
        <f t="shared" si="150"/>
        <v>1.6091905686126348E-3</v>
      </c>
      <c r="F4862" s="3">
        <f t="shared" si="151"/>
        <v>87.432329219422627</v>
      </c>
      <c r="G4862" t="s">
        <v>14473</v>
      </c>
    </row>
    <row r="4863" spans="1:7" x14ac:dyDescent="0.35">
      <c r="A4863" t="s">
        <v>3</v>
      </c>
      <c r="B4863" t="s">
        <v>9</v>
      </c>
      <c r="C4863" s="8" t="s">
        <v>10078</v>
      </c>
      <c r="D4863" s="2">
        <v>355510.09</v>
      </c>
      <c r="E4863" s="3">
        <f t="shared" si="150"/>
        <v>1.6091386974281278E-3</v>
      </c>
      <c r="F4863" s="3">
        <f t="shared" si="151"/>
        <v>87.433938358120059</v>
      </c>
      <c r="G4863" t="s">
        <v>14480</v>
      </c>
    </row>
    <row r="4864" spans="1:7" x14ac:dyDescent="0.35">
      <c r="A4864" t="s">
        <v>10</v>
      </c>
      <c r="B4864" t="s">
        <v>9</v>
      </c>
      <c r="C4864" t="s">
        <v>1912</v>
      </c>
      <c r="D4864" s="2">
        <v>355366.41</v>
      </c>
      <c r="E4864" s="3">
        <f t="shared" si="150"/>
        <v>1.6084883613207994E-3</v>
      </c>
      <c r="F4864" s="3">
        <f t="shared" si="151"/>
        <v>87.435546846481387</v>
      </c>
      <c r="G4864" t="s">
        <v>14480</v>
      </c>
    </row>
    <row r="4865" spans="1:7" x14ac:dyDescent="0.35">
      <c r="A4865" t="s">
        <v>10</v>
      </c>
      <c r="B4865" t="s">
        <v>9</v>
      </c>
      <c r="C4865" t="s">
        <v>2089</v>
      </c>
      <c r="D4865" s="2">
        <v>355320.75</v>
      </c>
      <c r="E4865" s="3">
        <f t="shared" si="150"/>
        <v>1.608281691313418E-3</v>
      </c>
      <c r="F4865" s="3">
        <f t="shared" si="151"/>
        <v>87.437155128172705</v>
      </c>
      <c r="G4865" t="s">
        <v>14473</v>
      </c>
    </row>
    <row r="4866" spans="1:7" x14ac:dyDescent="0.35">
      <c r="A4866" t="s">
        <v>10</v>
      </c>
      <c r="B4866" t="s">
        <v>9</v>
      </c>
      <c r="C4866" t="s">
        <v>3563</v>
      </c>
      <c r="D4866" s="2">
        <v>355262.95</v>
      </c>
      <c r="E4866" s="3">
        <f t="shared" si="150"/>
        <v>1.6080200722501973E-3</v>
      </c>
      <c r="F4866" s="3">
        <f t="shared" si="151"/>
        <v>87.438763148244959</v>
      </c>
      <c r="G4866" t="s">
        <v>14473</v>
      </c>
    </row>
    <row r="4867" spans="1:7" x14ac:dyDescent="0.35">
      <c r="A4867" t="s">
        <v>10</v>
      </c>
      <c r="B4867" t="s">
        <v>33</v>
      </c>
      <c r="C4867" t="s">
        <v>4930</v>
      </c>
      <c r="D4867" s="2">
        <v>354863.56</v>
      </c>
      <c r="E4867" s="3">
        <f t="shared" ref="E4867:E4930" si="152">(D4867/$D$29638)*100</f>
        <v>1.6062123207335921E-3</v>
      </c>
      <c r="F4867" s="3">
        <f t="shared" si="151"/>
        <v>87.440369360565697</v>
      </c>
      <c r="G4867" t="s">
        <v>14473</v>
      </c>
    </row>
    <row r="4868" spans="1:7" x14ac:dyDescent="0.35">
      <c r="A4868" t="s">
        <v>10</v>
      </c>
      <c r="B4868" t="s">
        <v>9</v>
      </c>
      <c r="C4868" s="8" t="s">
        <v>5131</v>
      </c>
      <c r="D4868" s="2">
        <v>354842</v>
      </c>
      <c r="E4868" s="3">
        <f t="shared" si="152"/>
        <v>1.6061147341072423E-3</v>
      </c>
      <c r="F4868" s="3">
        <f t="shared" ref="F4868:F4931" si="153">E4868+F4867</f>
        <v>87.441975475299799</v>
      </c>
      <c r="G4868" t="s">
        <v>14480</v>
      </c>
    </row>
    <row r="4869" spans="1:7" x14ac:dyDescent="0.35">
      <c r="A4869" t="s">
        <v>3</v>
      </c>
      <c r="B4869" t="s">
        <v>33</v>
      </c>
      <c r="C4869" t="s">
        <v>2192</v>
      </c>
      <c r="D4869" s="2">
        <v>354813.67</v>
      </c>
      <c r="E4869" s="3">
        <f t="shared" si="152"/>
        <v>1.6059865045560131E-3</v>
      </c>
      <c r="F4869" s="3">
        <f t="shared" si="153"/>
        <v>87.443581461804357</v>
      </c>
      <c r="G4869" t="s">
        <v>14473</v>
      </c>
    </row>
    <row r="4870" spans="1:7" x14ac:dyDescent="0.35">
      <c r="A4870" t="s">
        <v>3</v>
      </c>
      <c r="B4870" t="s">
        <v>83</v>
      </c>
      <c r="C4870" t="s">
        <v>10622</v>
      </c>
      <c r="D4870" s="2">
        <v>354697.79</v>
      </c>
      <c r="E4870" s="3">
        <f t="shared" si="152"/>
        <v>1.6054619990707873E-3</v>
      </c>
      <c r="F4870" s="3">
        <f t="shared" si="153"/>
        <v>87.445186923803433</v>
      </c>
      <c r="G4870" t="s">
        <v>14473</v>
      </c>
    </row>
    <row r="4871" spans="1:7" x14ac:dyDescent="0.35">
      <c r="A4871" t="s">
        <v>10</v>
      </c>
      <c r="B4871" t="s">
        <v>76</v>
      </c>
      <c r="C4871" t="s">
        <v>6533</v>
      </c>
      <c r="D4871" s="2">
        <v>354223.08</v>
      </c>
      <c r="E4871" s="3">
        <f t="shared" si="152"/>
        <v>1.6033133280413489E-3</v>
      </c>
      <c r="F4871" s="3">
        <f t="shared" si="153"/>
        <v>87.446790237131481</v>
      </c>
      <c r="G4871" t="s">
        <v>14480</v>
      </c>
    </row>
    <row r="4872" spans="1:7" x14ac:dyDescent="0.35">
      <c r="A4872" t="s">
        <v>10</v>
      </c>
      <c r="B4872" t="s">
        <v>8</v>
      </c>
      <c r="C4872" t="s">
        <v>1536</v>
      </c>
      <c r="D4872" s="2">
        <v>354069.09</v>
      </c>
      <c r="E4872" s="3">
        <f t="shared" si="152"/>
        <v>1.6026163259730902E-3</v>
      </c>
      <c r="F4872" s="3">
        <f t="shared" si="153"/>
        <v>87.448392853457449</v>
      </c>
      <c r="G4872" t="s">
        <v>14473</v>
      </c>
    </row>
    <row r="4873" spans="1:7" x14ac:dyDescent="0.35">
      <c r="A4873" t="s">
        <v>3</v>
      </c>
      <c r="B4873" t="s">
        <v>9</v>
      </c>
      <c r="C4873" t="s">
        <v>5079</v>
      </c>
      <c r="D4873" s="2">
        <v>354036.24</v>
      </c>
      <c r="E4873" s="3">
        <f t="shared" si="152"/>
        <v>1.6024676376300655E-3</v>
      </c>
      <c r="F4873" s="3">
        <f t="shared" si="153"/>
        <v>87.449995321095074</v>
      </c>
      <c r="G4873" t="s">
        <v>14480</v>
      </c>
    </row>
    <row r="4874" spans="1:7" x14ac:dyDescent="0.35">
      <c r="A4874" t="s">
        <v>3</v>
      </c>
      <c r="B4874" t="s">
        <v>134</v>
      </c>
      <c r="C4874" t="s">
        <v>1152</v>
      </c>
      <c r="D4874" s="2">
        <v>354012.46</v>
      </c>
      <c r="E4874" s="3">
        <f t="shared" si="152"/>
        <v>1.602360002659073E-3</v>
      </c>
      <c r="F4874" s="3">
        <f t="shared" si="153"/>
        <v>87.451597681097738</v>
      </c>
      <c r="G4874" t="s">
        <v>14473</v>
      </c>
    </row>
    <row r="4875" spans="1:7" x14ac:dyDescent="0.35">
      <c r="A4875" t="s">
        <v>3</v>
      </c>
      <c r="B4875" t="s">
        <v>9</v>
      </c>
      <c r="C4875" t="s">
        <v>10353</v>
      </c>
      <c r="D4875" s="2">
        <v>353977.59</v>
      </c>
      <c r="E4875" s="3">
        <f t="shared" si="152"/>
        <v>1.6022021712276799E-3</v>
      </c>
      <c r="F4875" s="3">
        <f t="shared" si="153"/>
        <v>87.453199883268965</v>
      </c>
      <c r="G4875" t="s">
        <v>14473</v>
      </c>
    </row>
    <row r="4876" spans="1:7" x14ac:dyDescent="0.35">
      <c r="A4876" t="s">
        <v>3</v>
      </c>
      <c r="B4876" t="s">
        <v>9</v>
      </c>
      <c r="C4876" t="s">
        <v>5260</v>
      </c>
      <c r="D4876" s="2">
        <v>353953.74</v>
      </c>
      <c r="E4876" s="3">
        <f t="shared" si="152"/>
        <v>1.602094219416991E-3</v>
      </c>
      <c r="F4876" s="3">
        <f t="shared" si="153"/>
        <v>87.454801977488387</v>
      </c>
      <c r="G4876" t="s">
        <v>14473</v>
      </c>
    </row>
    <row r="4877" spans="1:7" x14ac:dyDescent="0.35">
      <c r="A4877" t="s">
        <v>3</v>
      </c>
      <c r="B4877" t="s">
        <v>32</v>
      </c>
      <c r="C4877" t="s">
        <v>1254</v>
      </c>
      <c r="D4877" s="2">
        <v>353776.32</v>
      </c>
      <c r="E4877" s="3">
        <f t="shared" si="152"/>
        <v>1.6012911665762189E-3</v>
      </c>
      <c r="F4877" s="3">
        <f t="shared" si="153"/>
        <v>87.456403268654967</v>
      </c>
      <c r="G4877" t="s">
        <v>14473</v>
      </c>
    </row>
    <row r="4878" spans="1:7" x14ac:dyDescent="0.35">
      <c r="A4878" t="s">
        <v>3</v>
      </c>
      <c r="B4878" t="s">
        <v>28</v>
      </c>
      <c r="C4878" s="8" t="s">
        <v>1565</v>
      </c>
      <c r="D4878" s="2">
        <v>353700.07</v>
      </c>
      <c r="E4878" s="3">
        <f t="shared" si="152"/>
        <v>1.6009460376217104E-3</v>
      </c>
      <c r="F4878" s="3">
        <f t="shared" si="153"/>
        <v>87.458004214692593</v>
      </c>
      <c r="G4878" t="s">
        <v>14480</v>
      </c>
    </row>
    <row r="4879" spans="1:7" x14ac:dyDescent="0.35">
      <c r="A4879" t="s">
        <v>10</v>
      </c>
      <c r="B4879" t="s">
        <v>11</v>
      </c>
      <c r="C4879" t="s">
        <v>167</v>
      </c>
      <c r="D4879" s="2">
        <v>353697.69</v>
      </c>
      <c r="E4879" s="3">
        <f t="shared" si="152"/>
        <v>1.6009352650720482E-3</v>
      </c>
      <c r="F4879" s="3">
        <f t="shared" si="153"/>
        <v>87.459605149957667</v>
      </c>
      <c r="G4879" t="s">
        <v>14473</v>
      </c>
    </row>
    <row r="4880" spans="1:7" x14ac:dyDescent="0.35">
      <c r="A4880" t="s">
        <v>10</v>
      </c>
      <c r="B4880" t="s">
        <v>8</v>
      </c>
      <c r="C4880" s="8" t="s">
        <v>679</v>
      </c>
      <c r="D4880" s="2">
        <v>353539.85</v>
      </c>
      <c r="E4880" s="3">
        <f t="shared" si="152"/>
        <v>1.6002208368205123E-3</v>
      </c>
      <c r="F4880" s="3">
        <f t="shared" si="153"/>
        <v>87.461205370794488</v>
      </c>
      <c r="G4880" t="s">
        <v>14480</v>
      </c>
    </row>
    <row r="4881" spans="1:7" x14ac:dyDescent="0.35">
      <c r="A4881" t="s">
        <v>3</v>
      </c>
      <c r="B4881" t="s">
        <v>29</v>
      </c>
      <c r="C4881" s="8" t="s">
        <v>10583</v>
      </c>
      <c r="D4881" s="2">
        <v>353324.43</v>
      </c>
      <c r="E4881" s="3">
        <f t="shared" si="152"/>
        <v>1.5992457852876572E-3</v>
      </c>
      <c r="F4881" s="3">
        <f t="shared" si="153"/>
        <v>87.462804616579774</v>
      </c>
      <c r="G4881" t="s">
        <v>14480</v>
      </c>
    </row>
    <row r="4882" spans="1:7" x14ac:dyDescent="0.35">
      <c r="A4882" t="s">
        <v>10</v>
      </c>
      <c r="B4882" t="s">
        <v>32</v>
      </c>
      <c r="C4882" s="7" t="s">
        <v>2191</v>
      </c>
      <c r="D4882" s="2">
        <v>353321.41</v>
      </c>
      <c r="E4882" s="3">
        <f t="shared" si="152"/>
        <v>1.5992321159179178E-3</v>
      </c>
      <c r="F4882" s="3">
        <f t="shared" si="153"/>
        <v>87.464403848695696</v>
      </c>
      <c r="G4882" t="s">
        <v>14480</v>
      </c>
    </row>
    <row r="4883" spans="1:7" x14ac:dyDescent="0.35">
      <c r="A4883" t="s">
        <v>3</v>
      </c>
      <c r="B4883" t="s">
        <v>13</v>
      </c>
      <c r="C4883" s="7" t="s">
        <v>1808</v>
      </c>
      <c r="D4883" s="2">
        <v>353304.68</v>
      </c>
      <c r="E4883" s="3">
        <f t="shared" si="152"/>
        <v>1.5991563912305879E-3</v>
      </c>
      <c r="F4883" s="3">
        <f t="shared" si="153"/>
        <v>87.466003005086932</v>
      </c>
      <c r="G4883" t="s">
        <v>14480</v>
      </c>
    </row>
    <row r="4884" spans="1:7" x14ac:dyDescent="0.35">
      <c r="A4884" t="s">
        <v>3</v>
      </c>
      <c r="B4884" t="s">
        <v>8</v>
      </c>
      <c r="C4884" s="8" t="s">
        <v>2699</v>
      </c>
      <c r="D4884" s="2">
        <v>353258.98</v>
      </c>
      <c r="E4884" s="3">
        <f t="shared" si="152"/>
        <v>1.5989495401719513E-3</v>
      </c>
      <c r="F4884" s="3">
        <f t="shared" si="153"/>
        <v>87.467601954627099</v>
      </c>
      <c r="G4884" t="s">
        <v>14480</v>
      </c>
    </row>
    <row r="4885" spans="1:7" x14ac:dyDescent="0.35">
      <c r="A4885" t="s">
        <v>3</v>
      </c>
      <c r="B4885" t="s">
        <v>9</v>
      </c>
      <c r="C4885" t="s">
        <v>6430</v>
      </c>
      <c r="D4885" s="2">
        <v>353118.41</v>
      </c>
      <c r="E4885" s="3">
        <f t="shared" si="152"/>
        <v>1.5983132807996859E-3</v>
      </c>
      <c r="F4885" s="3">
        <f t="shared" si="153"/>
        <v>87.469200267907894</v>
      </c>
      <c r="G4885" t="s">
        <v>14480</v>
      </c>
    </row>
    <row r="4886" spans="1:7" x14ac:dyDescent="0.35">
      <c r="A4886" t="s">
        <v>10</v>
      </c>
      <c r="B4886" t="s">
        <v>76</v>
      </c>
      <c r="C4886" t="s">
        <v>889</v>
      </c>
      <c r="D4886" s="2">
        <v>352996.05</v>
      </c>
      <c r="E4886" s="3">
        <f t="shared" si="152"/>
        <v>1.5977594450111788E-3</v>
      </c>
      <c r="F4886" s="3">
        <f t="shared" si="153"/>
        <v>87.470798027352899</v>
      </c>
      <c r="G4886" t="s">
        <v>14480</v>
      </c>
    </row>
    <row r="4887" spans="1:7" x14ac:dyDescent="0.35">
      <c r="A4887" t="s">
        <v>3</v>
      </c>
      <c r="B4887" t="s">
        <v>4</v>
      </c>
      <c r="C4887" t="s">
        <v>8905</v>
      </c>
      <c r="D4887" s="2">
        <v>352955.22</v>
      </c>
      <c r="E4887" s="3">
        <f t="shared" si="152"/>
        <v>1.5975746369428171E-3</v>
      </c>
      <c r="F4887" s="3">
        <f t="shared" si="153"/>
        <v>87.472395601989845</v>
      </c>
      <c r="G4887" t="s">
        <v>14473</v>
      </c>
    </row>
    <row r="4888" spans="1:7" x14ac:dyDescent="0.35">
      <c r="A4888" t="s">
        <v>10</v>
      </c>
      <c r="B4888" t="s">
        <v>9</v>
      </c>
      <c r="C4888" t="s">
        <v>950</v>
      </c>
      <c r="D4888" s="2">
        <v>352950.86</v>
      </c>
      <c r="E4888" s="3">
        <f t="shared" si="152"/>
        <v>1.5975549023560412E-3</v>
      </c>
      <c r="F4888" s="3">
        <f t="shared" si="153"/>
        <v>87.473993156892206</v>
      </c>
      <c r="G4888" t="s">
        <v>14473</v>
      </c>
    </row>
    <row r="4889" spans="1:7" x14ac:dyDescent="0.35">
      <c r="A4889" t="s">
        <v>10</v>
      </c>
      <c r="B4889" t="s">
        <v>53</v>
      </c>
      <c r="C4889" t="s">
        <v>4125</v>
      </c>
      <c r="D4889" s="2">
        <v>352935.21</v>
      </c>
      <c r="E4889" s="3">
        <f t="shared" si="152"/>
        <v>1.5974840660525915E-3</v>
      </c>
      <c r="F4889" s="3">
        <f t="shared" si="153"/>
        <v>87.475590640958259</v>
      </c>
      <c r="G4889" t="s">
        <v>14473</v>
      </c>
    </row>
    <row r="4890" spans="1:7" x14ac:dyDescent="0.35">
      <c r="A4890" t="s">
        <v>10</v>
      </c>
      <c r="B4890" t="s">
        <v>22</v>
      </c>
      <c r="C4890" s="7" t="s">
        <v>2191</v>
      </c>
      <c r="D4890" s="2">
        <v>352836.44</v>
      </c>
      <c r="E4890" s="3">
        <f t="shared" si="152"/>
        <v>1.597037005241617E-3</v>
      </c>
      <c r="F4890" s="3">
        <f t="shared" si="153"/>
        <v>87.477187677963499</v>
      </c>
      <c r="G4890" t="s">
        <v>14480</v>
      </c>
    </row>
    <row r="4891" spans="1:7" x14ac:dyDescent="0.35">
      <c r="A4891" t="s">
        <v>10</v>
      </c>
      <c r="B4891" t="s">
        <v>9</v>
      </c>
      <c r="C4891" t="s">
        <v>10353</v>
      </c>
      <c r="D4891" s="2">
        <v>352802.67</v>
      </c>
      <c r="E4891" s="3">
        <f t="shared" si="152"/>
        <v>1.5968841527197318E-3</v>
      </c>
      <c r="F4891" s="3">
        <f t="shared" si="153"/>
        <v>87.478784562116218</v>
      </c>
      <c r="G4891" t="s">
        <v>14473</v>
      </c>
    </row>
    <row r="4892" spans="1:7" x14ac:dyDescent="0.35">
      <c r="A4892" t="s">
        <v>3</v>
      </c>
      <c r="B4892" t="s">
        <v>9</v>
      </c>
      <c r="C4892" t="s">
        <v>498</v>
      </c>
      <c r="D4892" s="2">
        <v>352725.09</v>
      </c>
      <c r="E4892" s="3">
        <f t="shared" si="152"/>
        <v>1.5965330038110008E-3</v>
      </c>
      <c r="F4892" s="3">
        <f t="shared" si="153"/>
        <v>87.480381095120023</v>
      </c>
      <c r="G4892" t="s">
        <v>14473</v>
      </c>
    </row>
    <row r="4893" spans="1:7" x14ac:dyDescent="0.35">
      <c r="A4893" t="s">
        <v>10</v>
      </c>
      <c r="B4893" t="s">
        <v>8</v>
      </c>
      <c r="C4893" s="7" t="s">
        <v>3675</v>
      </c>
      <c r="D4893" s="2">
        <v>352720</v>
      </c>
      <c r="E4893" s="3">
        <f t="shared" si="152"/>
        <v>1.5965099650388243E-3</v>
      </c>
      <c r="F4893" s="3">
        <f t="shared" si="153"/>
        <v>87.481977605085063</v>
      </c>
      <c r="G4893" t="s">
        <v>14480</v>
      </c>
    </row>
    <row r="4894" spans="1:7" x14ac:dyDescent="0.35">
      <c r="A4894" t="s">
        <v>3</v>
      </c>
      <c r="B4894" t="s">
        <v>18</v>
      </c>
      <c r="C4894" t="s">
        <v>11064</v>
      </c>
      <c r="D4894" s="2">
        <v>352696.61</v>
      </c>
      <c r="E4894" s="3">
        <f t="shared" si="152"/>
        <v>1.5964040953175657E-3</v>
      </c>
      <c r="F4894" s="3">
        <f t="shared" si="153"/>
        <v>87.483574009180387</v>
      </c>
      <c r="G4894" t="s">
        <v>14473</v>
      </c>
    </row>
    <row r="4895" spans="1:7" x14ac:dyDescent="0.35">
      <c r="A4895" t="s">
        <v>10</v>
      </c>
      <c r="B4895" t="s">
        <v>9</v>
      </c>
      <c r="C4895" t="s">
        <v>11929</v>
      </c>
      <c r="D4895" s="2">
        <v>352692.91</v>
      </c>
      <c r="E4895" s="3">
        <f t="shared" si="152"/>
        <v>1.5963873480764944E-3</v>
      </c>
      <c r="F4895" s="3">
        <f t="shared" si="153"/>
        <v>87.48517039652846</v>
      </c>
      <c r="G4895" t="s">
        <v>14473</v>
      </c>
    </row>
    <row r="4896" spans="1:7" x14ac:dyDescent="0.35">
      <c r="A4896" t="s">
        <v>3</v>
      </c>
      <c r="B4896" t="s">
        <v>29</v>
      </c>
      <c r="C4896" t="s">
        <v>6519</v>
      </c>
      <c r="D4896" s="2">
        <v>352554.08</v>
      </c>
      <c r="E4896" s="3">
        <f t="shared" si="152"/>
        <v>1.5957589644338141E-3</v>
      </c>
      <c r="F4896" s="3">
        <f t="shared" si="153"/>
        <v>87.486766155492887</v>
      </c>
      <c r="G4896" t="s">
        <v>14480</v>
      </c>
    </row>
    <row r="4897" spans="1:7" x14ac:dyDescent="0.35">
      <c r="A4897" t="s">
        <v>3</v>
      </c>
      <c r="B4897" t="s">
        <v>8</v>
      </c>
      <c r="C4897" t="s">
        <v>4721</v>
      </c>
      <c r="D4897" s="2">
        <v>352321.24</v>
      </c>
      <c r="E4897" s="3">
        <f t="shared" si="152"/>
        <v>1.5947050650794829E-3</v>
      </c>
      <c r="F4897" s="3">
        <f t="shared" si="153"/>
        <v>87.488360860557961</v>
      </c>
      <c r="G4897" t="s">
        <v>14480</v>
      </c>
    </row>
    <row r="4898" spans="1:7" x14ac:dyDescent="0.35">
      <c r="A4898" t="s">
        <v>10</v>
      </c>
      <c r="B4898" t="s">
        <v>9</v>
      </c>
      <c r="C4898" t="s">
        <v>990</v>
      </c>
      <c r="D4898" s="2">
        <v>352298.95</v>
      </c>
      <c r="E4898" s="3">
        <f t="shared" si="152"/>
        <v>1.5946041742677321E-3</v>
      </c>
      <c r="F4898" s="3">
        <f t="shared" si="153"/>
        <v>87.489955464732233</v>
      </c>
      <c r="G4898" t="s">
        <v>14480</v>
      </c>
    </row>
    <row r="4899" spans="1:7" x14ac:dyDescent="0.35">
      <c r="A4899" t="s">
        <v>10</v>
      </c>
      <c r="B4899" t="s">
        <v>681</v>
      </c>
      <c r="C4899" s="7" t="s">
        <v>9604</v>
      </c>
      <c r="D4899" s="2">
        <v>352206.14</v>
      </c>
      <c r="E4899" s="3">
        <f t="shared" si="152"/>
        <v>1.5941840900937268E-3</v>
      </c>
      <c r="F4899" s="3">
        <f t="shared" si="153"/>
        <v>87.491549648822328</v>
      </c>
      <c r="G4899" t="s">
        <v>14480</v>
      </c>
    </row>
    <row r="4900" spans="1:7" x14ac:dyDescent="0.35">
      <c r="A4900" t="s">
        <v>10</v>
      </c>
      <c r="B4900" t="s">
        <v>134</v>
      </c>
      <c r="C4900" t="s">
        <v>5284</v>
      </c>
      <c r="D4900" s="2">
        <v>352192.4</v>
      </c>
      <c r="E4900" s="3">
        <f t="shared" si="152"/>
        <v>1.5941218989876944E-3</v>
      </c>
      <c r="F4900" s="3">
        <f t="shared" si="153"/>
        <v>87.493143770721318</v>
      </c>
      <c r="G4900" t="s">
        <v>14480</v>
      </c>
    </row>
    <row r="4901" spans="1:7" x14ac:dyDescent="0.35">
      <c r="A4901" t="s">
        <v>3</v>
      </c>
      <c r="B4901" t="s">
        <v>67</v>
      </c>
      <c r="C4901" t="s">
        <v>2419</v>
      </c>
      <c r="D4901" s="2">
        <v>352179.31</v>
      </c>
      <c r="E4901" s="3">
        <f t="shared" si="152"/>
        <v>1.5940626499645531E-3</v>
      </c>
      <c r="F4901" s="3">
        <f t="shared" si="153"/>
        <v>87.494737833371289</v>
      </c>
      <c r="G4901" t="s">
        <v>14473</v>
      </c>
    </row>
    <row r="4902" spans="1:7" x14ac:dyDescent="0.35">
      <c r="A4902" t="s">
        <v>10</v>
      </c>
      <c r="B4902" t="s">
        <v>9</v>
      </c>
      <c r="C4902" t="s">
        <v>3035</v>
      </c>
      <c r="D4902" s="2">
        <v>352178.61</v>
      </c>
      <c r="E4902" s="3">
        <f t="shared" si="152"/>
        <v>1.5940594815675938E-3</v>
      </c>
      <c r="F4902" s="3">
        <f t="shared" si="153"/>
        <v>87.496331892852851</v>
      </c>
      <c r="G4902" t="s">
        <v>14480</v>
      </c>
    </row>
    <row r="4903" spans="1:7" x14ac:dyDescent="0.35">
      <c r="A4903" t="s">
        <v>3</v>
      </c>
      <c r="B4903" t="s">
        <v>13</v>
      </c>
      <c r="C4903" t="s">
        <v>11796</v>
      </c>
      <c r="D4903" s="2">
        <v>352154.9</v>
      </c>
      <c r="E4903" s="3">
        <f t="shared" si="152"/>
        <v>1.5939521634362971E-3</v>
      </c>
      <c r="F4903" s="3">
        <f t="shared" si="153"/>
        <v>87.497925845016283</v>
      </c>
      <c r="G4903" t="s">
        <v>14480</v>
      </c>
    </row>
    <row r="4904" spans="1:7" x14ac:dyDescent="0.35">
      <c r="A4904" t="s">
        <v>10</v>
      </c>
      <c r="B4904" t="s">
        <v>38</v>
      </c>
      <c r="C4904" s="8" t="s">
        <v>1565</v>
      </c>
      <c r="D4904" s="2">
        <v>352042.68</v>
      </c>
      <c r="E4904" s="3">
        <f t="shared" si="152"/>
        <v>1.5934442241408878E-3</v>
      </c>
      <c r="F4904" s="3">
        <f t="shared" si="153"/>
        <v>87.499519289240425</v>
      </c>
      <c r="G4904" t="s">
        <v>14480</v>
      </c>
    </row>
    <row r="4905" spans="1:7" x14ac:dyDescent="0.35">
      <c r="A4905" t="s">
        <v>10</v>
      </c>
      <c r="B4905" t="s">
        <v>9</v>
      </c>
      <c r="C4905" t="s">
        <v>10382</v>
      </c>
      <c r="D4905" s="2">
        <v>352016.65</v>
      </c>
      <c r="E4905" s="3">
        <f t="shared" si="152"/>
        <v>1.5933264050368113E-3</v>
      </c>
      <c r="F4905" s="3">
        <f t="shared" si="153"/>
        <v>87.501112615645468</v>
      </c>
      <c r="G4905" t="s">
        <v>14480</v>
      </c>
    </row>
    <row r="4906" spans="1:7" x14ac:dyDescent="0.35">
      <c r="A4906" t="s">
        <v>3</v>
      </c>
      <c r="B4906" t="s">
        <v>11</v>
      </c>
      <c r="C4906" t="s">
        <v>622</v>
      </c>
      <c r="D4906" s="2">
        <v>351976.58</v>
      </c>
      <c r="E4906" s="3">
        <f t="shared" si="152"/>
        <v>1.593145036942291E-3</v>
      </c>
      <c r="F4906" s="3">
        <f t="shared" si="153"/>
        <v>87.502705760682417</v>
      </c>
      <c r="G4906" t="s">
        <v>14473</v>
      </c>
    </row>
    <row r="4907" spans="1:7" x14ac:dyDescent="0.35">
      <c r="A4907" t="s">
        <v>3</v>
      </c>
      <c r="B4907" t="s">
        <v>10357</v>
      </c>
      <c r="C4907" t="s">
        <v>10358</v>
      </c>
      <c r="D4907" s="2">
        <v>351926.56</v>
      </c>
      <c r="E4907" s="3">
        <f t="shared" si="152"/>
        <v>1.5929186323481335E-3</v>
      </c>
      <c r="F4907" s="3">
        <f t="shared" si="153"/>
        <v>87.504298679314772</v>
      </c>
      <c r="G4907" t="s">
        <v>14473</v>
      </c>
    </row>
    <row r="4908" spans="1:7" x14ac:dyDescent="0.35">
      <c r="A4908" t="s">
        <v>10</v>
      </c>
      <c r="B4908" t="s">
        <v>9</v>
      </c>
      <c r="C4908" t="s">
        <v>8437</v>
      </c>
      <c r="D4908" s="2">
        <v>351884.51</v>
      </c>
      <c r="E4908" s="3">
        <f t="shared" si="152"/>
        <v>1.5927283022164997E-3</v>
      </c>
      <c r="F4908" s="3">
        <f t="shared" si="153"/>
        <v>87.505891407616986</v>
      </c>
      <c r="G4908" t="s">
        <v>14480</v>
      </c>
    </row>
    <row r="4909" spans="1:7" x14ac:dyDescent="0.35">
      <c r="A4909" t="s">
        <v>3</v>
      </c>
      <c r="B4909" t="s">
        <v>9</v>
      </c>
      <c r="C4909" t="s">
        <v>1923</v>
      </c>
      <c r="D4909" s="2">
        <v>351864.26</v>
      </c>
      <c r="E4909" s="3">
        <f t="shared" si="152"/>
        <v>1.5926366450187452E-3</v>
      </c>
      <c r="F4909" s="3">
        <f t="shared" si="153"/>
        <v>87.507484044262</v>
      </c>
      <c r="G4909" t="s">
        <v>14480</v>
      </c>
    </row>
    <row r="4910" spans="1:7" x14ac:dyDescent="0.35">
      <c r="A4910" t="s">
        <v>3</v>
      </c>
      <c r="B4910" t="s">
        <v>180</v>
      </c>
      <c r="C4910" t="s">
        <v>10767</v>
      </c>
      <c r="D4910" s="2">
        <v>351834.16</v>
      </c>
      <c r="E4910" s="3">
        <f t="shared" si="152"/>
        <v>1.5925004039494899E-3</v>
      </c>
      <c r="F4910" s="3">
        <f t="shared" si="153"/>
        <v>87.509076544665945</v>
      </c>
      <c r="G4910" t="s">
        <v>14480</v>
      </c>
    </row>
    <row r="4911" spans="1:7" x14ac:dyDescent="0.35">
      <c r="A4911" t="s">
        <v>10</v>
      </c>
      <c r="B4911" t="s">
        <v>6</v>
      </c>
      <c r="C4911" t="s">
        <v>3343</v>
      </c>
      <c r="D4911" s="2">
        <v>351811.48</v>
      </c>
      <c r="E4911" s="3">
        <f t="shared" si="152"/>
        <v>1.5923977478880043E-3</v>
      </c>
      <c r="F4911" s="3">
        <f t="shared" si="153"/>
        <v>87.51066894241383</v>
      </c>
      <c r="G4911" t="s">
        <v>14480</v>
      </c>
    </row>
    <row r="4912" spans="1:7" x14ac:dyDescent="0.35">
      <c r="A4912" t="s">
        <v>3</v>
      </c>
      <c r="B4912" t="s">
        <v>16</v>
      </c>
      <c r="C4912" t="s">
        <v>2111</v>
      </c>
      <c r="D4912" s="2">
        <v>351774.76</v>
      </c>
      <c r="E4912" s="3">
        <f t="shared" si="152"/>
        <v>1.5922315428360764E-3</v>
      </c>
      <c r="F4912" s="3">
        <f t="shared" si="153"/>
        <v>87.512261173956659</v>
      </c>
      <c r="G4912" t="s">
        <v>14473</v>
      </c>
    </row>
    <row r="4913" spans="1:7" x14ac:dyDescent="0.35">
      <c r="A4913" t="s">
        <v>10</v>
      </c>
      <c r="B4913" t="s">
        <v>9</v>
      </c>
      <c r="C4913" t="s">
        <v>12068</v>
      </c>
      <c r="D4913" s="2">
        <v>351760.32</v>
      </c>
      <c r="E4913" s="3">
        <f t="shared" si="152"/>
        <v>1.5921661833330845E-3</v>
      </c>
      <c r="F4913" s="3">
        <f t="shared" si="153"/>
        <v>87.513853340139988</v>
      </c>
      <c r="G4913" t="s">
        <v>14480</v>
      </c>
    </row>
    <row r="4914" spans="1:7" x14ac:dyDescent="0.35">
      <c r="A4914" t="s">
        <v>10</v>
      </c>
      <c r="B4914" t="s">
        <v>33</v>
      </c>
      <c r="C4914" t="s">
        <v>7157</v>
      </c>
      <c r="D4914" s="2">
        <v>351722.95</v>
      </c>
      <c r="E4914" s="3">
        <f t="shared" si="152"/>
        <v>1.5919970361982652E-3</v>
      </c>
      <c r="F4914" s="3">
        <f t="shared" si="153"/>
        <v>87.515445337176189</v>
      </c>
      <c r="G4914" t="s">
        <v>14473</v>
      </c>
    </row>
    <row r="4915" spans="1:7" x14ac:dyDescent="0.35">
      <c r="A4915" t="s">
        <v>3</v>
      </c>
      <c r="B4915" t="s">
        <v>16</v>
      </c>
      <c r="C4915" t="s">
        <v>8193</v>
      </c>
      <c r="D4915" s="2">
        <v>351697.37</v>
      </c>
      <c r="E4915" s="3">
        <f t="shared" si="152"/>
        <v>1.5918812539208052E-3</v>
      </c>
      <c r="F4915" s="3">
        <f t="shared" si="153"/>
        <v>87.517037218430104</v>
      </c>
      <c r="G4915" t="s">
        <v>14473</v>
      </c>
    </row>
    <row r="4916" spans="1:7" x14ac:dyDescent="0.35">
      <c r="A4916" t="s">
        <v>10</v>
      </c>
      <c r="B4916" t="s">
        <v>180</v>
      </c>
      <c r="C4916" t="s">
        <v>181</v>
      </c>
      <c r="D4916" s="2">
        <v>351632.38</v>
      </c>
      <c r="E4916" s="3">
        <f t="shared" si="152"/>
        <v>1.5915870908945297E-3</v>
      </c>
      <c r="F4916" s="3">
        <f t="shared" si="153"/>
        <v>87.518628805521004</v>
      </c>
      <c r="G4916" t="s">
        <v>14480</v>
      </c>
    </row>
    <row r="4917" spans="1:7" x14ac:dyDescent="0.35">
      <c r="A4917" t="s">
        <v>3</v>
      </c>
      <c r="B4917" t="s">
        <v>180</v>
      </c>
      <c r="C4917" t="s">
        <v>1355</v>
      </c>
      <c r="D4917" s="2">
        <v>351631.96</v>
      </c>
      <c r="E4917" s="3">
        <f t="shared" si="152"/>
        <v>1.5915851898563541E-3</v>
      </c>
      <c r="F4917" s="3">
        <f t="shared" si="153"/>
        <v>87.520220390710861</v>
      </c>
      <c r="G4917" t="s">
        <v>14480</v>
      </c>
    </row>
    <row r="4918" spans="1:7" x14ac:dyDescent="0.35">
      <c r="A4918" t="s">
        <v>10</v>
      </c>
      <c r="B4918" t="s">
        <v>9</v>
      </c>
      <c r="C4918" t="s">
        <v>11020</v>
      </c>
      <c r="D4918" s="2">
        <v>351623.82</v>
      </c>
      <c r="E4918" s="3">
        <f t="shared" si="152"/>
        <v>1.5915483459259974E-3</v>
      </c>
      <c r="F4918" s="3">
        <f t="shared" si="153"/>
        <v>87.521811939056789</v>
      </c>
      <c r="G4918" t="s">
        <v>14480</v>
      </c>
    </row>
    <row r="4919" spans="1:7" x14ac:dyDescent="0.35">
      <c r="A4919" t="s">
        <v>3</v>
      </c>
      <c r="B4919" t="s">
        <v>13</v>
      </c>
      <c r="C4919" t="s">
        <v>8504</v>
      </c>
      <c r="D4919" s="2">
        <v>351603.95</v>
      </c>
      <c r="E4919" s="3">
        <f t="shared" si="152"/>
        <v>1.5914584087151635E-3</v>
      </c>
      <c r="F4919" s="3">
        <f t="shared" si="153"/>
        <v>87.523403397465501</v>
      </c>
      <c r="G4919" t="s">
        <v>14473</v>
      </c>
    </row>
    <row r="4920" spans="1:7" x14ac:dyDescent="0.35">
      <c r="A4920" t="s">
        <v>10</v>
      </c>
      <c r="B4920" t="s">
        <v>6</v>
      </c>
      <c r="C4920" t="s">
        <v>1576</v>
      </c>
      <c r="D4920" s="2">
        <v>351493.48</v>
      </c>
      <c r="E4920" s="3">
        <f t="shared" si="152"/>
        <v>1.5909583904121529E-3</v>
      </c>
      <c r="F4920" s="3">
        <f t="shared" si="153"/>
        <v>87.52499435585591</v>
      </c>
      <c r="G4920" t="s">
        <v>14473</v>
      </c>
    </row>
    <row r="4921" spans="1:7" x14ac:dyDescent="0.35">
      <c r="A4921" t="s">
        <v>10</v>
      </c>
      <c r="B4921" t="s">
        <v>13</v>
      </c>
      <c r="C4921" t="s">
        <v>470</v>
      </c>
      <c r="D4921" s="2">
        <v>351483.41</v>
      </c>
      <c r="E4921" s="3">
        <f t="shared" si="152"/>
        <v>1.5909128107587508E-3</v>
      </c>
      <c r="F4921" s="3">
        <f t="shared" si="153"/>
        <v>87.526585268666665</v>
      </c>
      <c r="G4921" t="s">
        <v>14473</v>
      </c>
    </row>
    <row r="4922" spans="1:7" x14ac:dyDescent="0.35">
      <c r="A4922" t="s">
        <v>3</v>
      </c>
      <c r="B4922" t="s">
        <v>11</v>
      </c>
      <c r="C4922" t="s">
        <v>1623</v>
      </c>
      <c r="D4922" s="2">
        <v>351464</v>
      </c>
      <c r="E4922" s="3">
        <f t="shared" si="152"/>
        <v>1.5908249556373479E-3</v>
      </c>
      <c r="F4922" s="3">
        <f t="shared" si="153"/>
        <v>87.528176093622307</v>
      </c>
      <c r="G4922" t="s">
        <v>14473</v>
      </c>
    </row>
    <row r="4923" spans="1:7" x14ac:dyDescent="0.35">
      <c r="A4923" t="s">
        <v>3</v>
      </c>
      <c r="B4923" t="s">
        <v>8258</v>
      </c>
      <c r="C4923" t="s">
        <v>8259</v>
      </c>
      <c r="D4923" s="2">
        <v>351428.48</v>
      </c>
      <c r="E4923" s="3">
        <f t="shared" si="152"/>
        <v>1.5906641821230639E-3</v>
      </c>
      <c r="F4923" s="3">
        <f t="shared" si="153"/>
        <v>87.529766757804424</v>
      </c>
      <c r="G4923" t="s">
        <v>14473</v>
      </c>
    </row>
    <row r="4924" spans="1:7" x14ac:dyDescent="0.35">
      <c r="A4924" t="s">
        <v>3</v>
      </c>
      <c r="B4924" t="s">
        <v>6</v>
      </c>
      <c r="C4924" t="s">
        <v>1243</v>
      </c>
      <c r="D4924" s="2">
        <v>351320.06</v>
      </c>
      <c r="E4924" s="3">
        <f t="shared" si="152"/>
        <v>1.5901734426968632E-3</v>
      </c>
      <c r="F4924" s="3">
        <f t="shared" si="153"/>
        <v>87.531356931247117</v>
      </c>
      <c r="G4924" t="s">
        <v>14480</v>
      </c>
    </row>
    <row r="4925" spans="1:7" x14ac:dyDescent="0.35">
      <c r="A4925" t="s">
        <v>10</v>
      </c>
      <c r="B4925" t="s">
        <v>128</v>
      </c>
      <c r="C4925" t="s">
        <v>12223</v>
      </c>
      <c r="D4925" s="2">
        <v>351315.44</v>
      </c>
      <c r="E4925" s="3">
        <f t="shared" si="152"/>
        <v>1.5901525312769309E-3</v>
      </c>
      <c r="F4925" s="3">
        <f t="shared" si="153"/>
        <v>87.532947083778396</v>
      </c>
      <c r="G4925" t="s">
        <v>14473</v>
      </c>
    </row>
    <row r="4926" spans="1:7" x14ac:dyDescent="0.35">
      <c r="A4926" t="s">
        <v>3</v>
      </c>
      <c r="B4926" t="s">
        <v>9</v>
      </c>
      <c r="C4926" t="s">
        <v>7612</v>
      </c>
      <c r="D4926" s="2">
        <v>351286.94</v>
      </c>
      <c r="E4926" s="3">
        <f t="shared" si="152"/>
        <v>1.5900235322578687E-3</v>
      </c>
      <c r="F4926" s="3">
        <f t="shared" si="153"/>
        <v>87.534537107310655</v>
      </c>
      <c r="G4926" t="s">
        <v>14473</v>
      </c>
    </row>
    <row r="4927" spans="1:7" x14ac:dyDescent="0.35">
      <c r="A4927" t="s">
        <v>3</v>
      </c>
      <c r="B4927" t="s">
        <v>228</v>
      </c>
      <c r="C4927" s="6" t="s">
        <v>12953</v>
      </c>
      <c r="D4927" s="2">
        <v>351233.8</v>
      </c>
      <c r="E4927" s="3">
        <f t="shared" si="152"/>
        <v>1.589783005665835E-3</v>
      </c>
      <c r="F4927" s="3">
        <f t="shared" si="153"/>
        <v>87.536126890316325</v>
      </c>
      <c r="G4927" t="s">
        <v>14473</v>
      </c>
    </row>
    <row r="4928" spans="1:7" x14ac:dyDescent="0.35">
      <c r="A4928" t="s">
        <v>3</v>
      </c>
      <c r="B4928" t="s">
        <v>8</v>
      </c>
      <c r="C4928" t="s">
        <v>3306</v>
      </c>
      <c r="D4928" s="2">
        <v>351229.88</v>
      </c>
      <c r="E4928" s="3">
        <f t="shared" si="152"/>
        <v>1.5897652626428625E-3</v>
      </c>
      <c r="F4928" s="3">
        <f t="shared" si="153"/>
        <v>87.537716655578961</v>
      </c>
      <c r="G4928" t="s">
        <v>14480</v>
      </c>
    </row>
    <row r="4929" spans="1:7" x14ac:dyDescent="0.35">
      <c r="A4929" t="s">
        <v>10</v>
      </c>
      <c r="B4929" t="s">
        <v>9</v>
      </c>
      <c r="C4929" t="s">
        <v>3784</v>
      </c>
      <c r="D4929" s="2">
        <v>351161.04</v>
      </c>
      <c r="E4929" s="3">
        <f t="shared" si="152"/>
        <v>1.58945367343331E-3</v>
      </c>
      <c r="F4929" s="3">
        <f t="shared" si="153"/>
        <v>87.539306109252394</v>
      </c>
      <c r="G4929" t="s">
        <v>14480</v>
      </c>
    </row>
    <row r="4930" spans="1:7" x14ac:dyDescent="0.35">
      <c r="A4930" t="s">
        <v>10</v>
      </c>
      <c r="B4930" t="s">
        <v>67</v>
      </c>
      <c r="C4930" t="s">
        <v>9793</v>
      </c>
      <c r="D4930" s="2">
        <v>351070.7</v>
      </c>
      <c r="E4930" s="3">
        <f t="shared" si="152"/>
        <v>1.5890447691742898E-3</v>
      </c>
      <c r="F4930" s="3">
        <f t="shared" si="153"/>
        <v>87.54089515402157</v>
      </c>
      <c r="G4930" t="s">
        <v>14473</v>
      </c>
    </row>
    <row r="4931" spans="1:7" x14ac:dyDescent="0.35">
      <c r="A4931" t="s">
        <v>3</v>
      </c>
      <c r="B4931" t="s">
        <v>55</v>
      </c>
      <c r="C4931" t="s">
        <v>7125</v>
      </c>
      <c r="D4931" s="2">
        <v>351021.39</v>
      </c>
      <c r="E4931" s="3">
        <f t="shared" ref="E4931:E4994" si="154">(D4931/$D$29638)*100</f>
        <v>1.5888215782399054E-3</v>
      </c>
      <c r="F4931" s="3">
        <f t="shared" si="153"/>
        <v>87.542483975599808</v>
      </c>
      <c r="G4931" t="s">
        <v>14480</v>
      </c>
    </row>
    <row r="4932" spans="1:7" x14ac:dyDescent="0.35">
      <c r="A4932" t="s">
        <v>10</v>
      </c>
      <c r="B4932" t="s">
        <v>33</v>
      </c>
      <c r="C4932" t="s">
        <v>1018</v>
      </c>
      <c r="D4932" s="2">
        <v>350977.9</v>
      </c>
      <c r="E4932" s="3">
        <f t="shared" si="154"/>
        <v>1.5886247302630979E-3</v>
      </c>
      <c r="F4932" s="3">
        <f t="shared" ref="F4932:F4995" si="155">E4932+F4931</f>
        <v>87.544072600330068</v>
      </c>
      <c r="G4932" t="s">
        <v>14473</v>
      </c>
    </row>
    <row r="4933" spans="1:7" x14ac:dyDescent="0.35">
      <c r="A4933" t="s">
        <v>10</v>
      </c>
      <c r="B4933" t="s">
        <v>9</v>
      </c>
      <c r="C4933" t="s">
        <v>1330</v>
      </c>
      <c r="D4933" s="2">
        <v>350625.8</v>
      </c>
      <c r="E4933" s="3">
        <f t="shared" si="154"/>
        <v>1.587031026592509E-3</v>
      </c>
      <c r="F4933" s="3">
        <f t="shared" si="155"/>
        <v>87.545659631356656</v>
      </c>
      <c r="G4933" t="s">
        <v>14473</v>
      </c>
    </row>
    <row r="4934" spans="1:7" x14ac:dyDescent="0.35">
      <c r="A4934" t="s">
        <v>10</v>
      </c>
      <c r="B4934" t="s">
        <v>6</v>
      </c>
      <c r="C4934" t="s">
        <v>404</v>
      </c>
      <c r="D4934" s="2">
        <v>350496.46</v>
      </c>
      <c r="E4934" s="3">
        <f t="shared" si="154"/>
        <v>1.5864455973600355E-3</v>
      </c>
      <c r="F4934" s="3">
        <f t="shared" si="155"/>
        <v>87.547246076954011</v>
      </c>
      <c r="G4934" t="s">
        <v>14480</v>
      </c>
    </row>
    <row r="4935" spans="1:7" x14ac:dyDescent="0.35">
      <c r="A4935" t="s">
        <v>3</v>
      </c>
      <c r="B4935" t="s">
        <v>8</v>
      </c>
      <c r="C4935" t="s">
        <v>4308</v>
      </c>
      <c r="D4935" s="2">
        <v>350485.63</v>
      </c>
      <c r="E4935" s="3">
        <f t="shared" si="154"/>
        <v>1.5863965777327916E-3</v>
      </c>
      <c r="F4935" s="3">
        <f t="shared" si="155"/>
        <v>87.548832473531746</v>
      </c>
      <c r="G4935" t="s">
        <v>14473</v>
      </c>
    </row>
    <row r="4936" spans="1:7" x14ac:dyDescent="0.35">
      <c r="A4936" t="s">
        <v>10</v>
      </c>
      <c r="B4936" t="s">
        <v>28</v>
      </c>
      <c r="C4936" t="s">
        <v>8385</v>
      </c>
      <c r="D4936" s="2">
        <v>350317.04</v>
      </c>
      <c r="E4936" s="3">
        <f t="shared" si="154"/>
        <v>1.5856334919565219E-3</v>
      </c>
      <c r="F4936" s="3">
        <f t="shared" si="155"/>
        <v>87.550418107023702</v>
      </c>
      <c r="G4936" t="s">
        <v>14473</v>
      </c>
    </row>
    <row r="4937" spans="1:7" x14ac:dyDescent="0.35">
      <c r="A4937" t="s">
        <v>10</v>
      </c>
      <c r="B4937" t="s">
        <v>9</v>
      </c>
      <c r="C4937" t="s">
        <v>11824</v>
      </c>
      <c r="D4937" s="2">
        <v>350286.17</v>
      </c>
      <c r="E4937" s="3">
        <f t="shared" si="154"/>
        <v>1.5854937656506114E-3</v>
      </c>
      <c r="F4937" s="3">
        <f t="shared" si="155"/>
        <v>87.552003600789348</v>
      </c>
      <c r="G4937" t="s">
        <v>14480</v>
      </c>
    </row>
    <row r="4938" spans="1:7" x14ac:dyDescent="0.35">
      <c r="A4938" t="s">
        <v>3</v>
      </c>
      <c r="B4938" t="s">
        <v>6</v>
      </c>
      <c r="C4938" t="s">
        <v>2423</v>
      </c>
      <c r="D4938" s="2">
        <v>350272.69</v>
      </c>
      <c r="E4938" s="3">
        <f t="shared" si="154"/>
        <v>1.5854327513777358E-3</v>
      </c>
      <c r="F4938" s="3">
        <f t="shared" si="155"/>
        <v>87.553589033540732</v>
      </c>
      <c r="G4938" t="s">
        <v>14480</v>
      </c>
    </row>
    <row r="4939" spans="1:7" x14ac:dyDescent="0.35">
      <c r="A4939" t="s">
        <v>3</v>
      </c>
      <c r="B4939" t="s">
        <v>29</v>
      </c>
      <c r="C4939" t="s">
        <v>831</v>
      </c>
      <c r="D4939" s="2">
        <v>350146.51</v>
      </c>
      <c r="E4939" s="3">
        <f t="shared" si="154"/>
        <v>1.5848616251943929E-3</v>
      </c>
      <c r="F4939" s="3">
        <f t="shared" si="155"/>
        <v>87.555173895165922</v>
      </c>
      <c r="G4939" t="s">
        <v>14473</v>
      </c>
    </row>
    <row r="4940" spans="1:7" x14ac:dyDescent="0.35">
      <c r="A4940" t="s">
        <v>3</v>
      </c>
      <c r="B4940" t="s">
        <v>9</v>
      </c>
      <c r="C4940" t="s">
        <v>12611</v>
      </c>
      <c r="D4940" s="2">
        <v>350126.73</v>
      </c>
      <c r="E4940" s="3">
        <f t="shared" si="154"/>
        <v>1.5847720953488824E-3</v>
      </c>
      <c r="F4940" s="3">
        <f t="shared" si="155"/>
        <v>87.556758667261278</v>
      </c>
      <c r="G4940" t="s">
        <v>14473</v>
      </c>
    </row>
    <row r="4941" spans="1:7" x14ac:dyDescent="0.35">
      <c r="A4941" t="s">
        <v>10</v>
      </c>
      <c r="B4941" t="s">
        <v>23</v>
      </c>
      <c r="C4941" t="s">
        <v>2635</v>
      </c>
      <c r="D4941" s="2">
        <v>349894.51</v>
      </c>
      <c r="E4941" s="3">
        <f t="shared" si="154"/>
        <v>1.5837210022890014E-3</v>
      </c>
      <c r="F4941" s="3">
        <f t="shared" si="155"/>
        <v>87.558342388263569</v>
      </c>
      <c r="G4941" t="s">
        <v>14473</v>
      </c>
    </row>
    <row r="4942" spans="1:7" x14ac:dyDescent="0.35">
      <c r="A4942" t="s">
        <v>10</v>
      </c>
      <c r="B4942" t="s">
        <v>143</v>
      </c>
      <c r="C4942" t="s">
        <v>4903</v>
      </c>
      <c r="D4942" s="2">
        <v>349841.28</v>
      </c>
      <c r="E4942" s="3">
        <f t="shared" si="154"/>
        <v>1.5834800683316443E-3</v>
      </c>
      <c r="F4942" s="3">
        <f t="shared" si="155"/>
        <v>87.559925868331902</v>
      </c>
      <c r="G4942" t="s">
        <v>14473</v>
      </c>
    </row>
    <row r="4943" spans="1:7" x14ac:dyDescent="0.35">
      <c r="A4943" t="s">
        <v>3</v>
      </c>
      <c r="B4943" t="s">
        <v>9</v>
      </c>
      <c r="C4943" t="s">
        <v>5336</v>
      </c>
      <c r="D4943" s="2">
        <v>349832.26</v>
      </c>
      <c r="E4943" s="3">
        <f t="shared" si="154"/>
        <v>1.5834392412736814E-3</v>
      </c>
      <c r="F4943" s="3">
        <f t="shared" si="155"/>
        <v>87.561509307573175</v>
      </c>
      <c r="G4943" t="s">
        <v>14473</v>
      </c>
    </row>
    <row r="4944" spans="1:7" x14ac:dyDescent="0.35">
      <c r="A4944" t="s">
        <v>3</v>
      </c>
      <c r="B4944" t="s">
        <v>6</v>
      </c>
      <c r="C4944" t="s">
        <v>2152</v>
      </c>
      <c r="D4944" s="2">
        <v>349818.47</v>
      </c>
      <c r="E4944" s="3">
        <f t="shared" si="154"/>
        <v>1.5833768238535805E-3</v>
      </c>
      <c r="F4944" s="3">
        <f t="shared" si="155"/>
        <v>87.563092684397034</v>
      </c>
      <c r="G4944" t="s">
        <v>14473</v>
      </c>
    </row>
    <row r="4945" spans="1:7" x14ac:dyDescent="0.35">
      <c r="A4945" t="s">
        <v>3</v>
      </c>
      <c r="B4945" t="s">
        <v>55</v>
      </c>
      <c r="C4945" t="s">
        <v>4047</v>
      </c>
      <c r="D4945" s="2">
        <v>349768.76</v>
      </c>
      <c r="E4945" s="3">
        <f t="shared" si="154"/>
        <v>1.5831518224066481E-3</v>
      </c>
      <c r="F4945" s="3">
        <f t="shared" si="155"/>
        <v>87.564675836219436</v>
      </c>
      <c r="G4945" t="s">
        <v>14480</v>
      </c>
    </row>
    <row r="4946" spans="1:7" x14ac:dyDescent="0.35">
      <c r="A4946" t="s">
        <v>10</v>
      </c>
      <c r="B4946" t="s">
        <v>9</v>
      </c>
      <c r="C4946" t="s">
        <v>1251</v>
      </c>
      <c r="D4946" s="2">
        <v>349588.79</v>
      </c>
      <c r="E4946" s="3">
        <f t="shared" si="154"/>
        <v>1.5823372275483806E-3</v>
      </c>
      <c r="F4946" s="3">
        <f t="shared" si="155"/>
        <v>87.566258173446982</v>
      </c>
      <c r="G4946" t="s">
        <v>14480</v>
      </c>
    </row>
    <row r="4947" spans="1:7" x14ac:dyDescent="0.35">
      <c r="A4947" t="s">
        <v>10</v>
      </c>
      <c r="B4947" t="s">
        <v>9</v>
      </c>
      <c r="C4947" t="s">
        <v>4375</v>
      </c>
      <c r="D4947" s="2">
        <v>349544.29</v>
      </c>
      <c r="E4947" s="3">
        <f t="shared" si="154"/>
        <v>1.5821358080273888E-3</v>
      </c>
      <c r="F4947" s="3">
        <f t="shared" si="155"/>
        <v>87.567840309255004</v>
      </c>
      <c r="G4947" t="s">
        <v>14473</v>
      </c>
    </row>
    <row r="4948" spans="1:7" x14ac:dyDescent="0.35">
      <c r="A4948" t="s">
        <v>10</v>
      </c>
      <c r="B4948" t="s">
        <v>8</v>
      </c>
      <c r="C4948" t="s">
        <v>13872</v>
      </c>
      <c r="D4948" s="2">
        <v>349541.08</v>
      </c>
      <c r="E4948" s="3">
        <f t="shared" si="154"/>
        <v>1.5821212786641893E-3</v>
      </c>
      <c r="F4948" s="3">
        <f t="shared" si="155"/>
        <v>87.569422430533663</v>
      </c>
      <c r="G4948" t="s">
        <v>14473</v>
      </c>
    </row>
    <row r="4949" spans="1:7" x14ac:dyDescent="0.35">
      <c r="A4949" t="s">
        <v>10</v>
      </c>
      <c r="B4949" t="s">
        <v>33</v>
      </c>
      <c r="C4949" s="8" t="s">
        <v>4345</v>
      </c>
      <c r="D4949" s="2">
        <v>349270.97</v>
      </c>
      <c r="E4949" s="3">
        <f t="shared" si="154"/>
        <v>1.5808986848031758E-3</v>
      </c>
      <c r="F4949" s="3">
        <f t="shared" si="155"/>
        <v>87.57100332921847</v>
      </c>
      <c r="G4949" t="s">
        <v>14480</v>
      </c>
    </row>
    <row r="4950" spans="1:7" x14ac:dyDescent="0.35">
      <c r="A4950" t="s">
        <v>10</v>
      </c>
      <c r="B4950" t="s">
        <v>9</v>
      </c>
      <c r="C4950" t="s">
        <v>9411</v>
      </c>
      <c r="D4950" s="2">
        <v>349123.79</v>
      </c>
      <c r="E4950" s="3">
        <f t="shared" si="154"/>
        <v>1.5802325067110507E-3</v>
      </c>
      <c r="F4950" s="3">
        <f t="shared" si="155"/>
        <v>87.572583561725182</v>
      </c>
      <c r="G4950" t="s">
        <v>14473</v>
      </c>
    </row>
    <row r="4951" spans="1:7" x14ac:dyDescent="0.35">
      <c r="A4951" t="s">
        <v>3</v>
      </c>
      <c r="B4951" t="s">
        <v>180</v>
      </c>
      <c r="C4951" t="s">
        <v>12809</v>
      </c>
      <c r="D4951" s="2">
        <v>348992.95</v>
      </c>
      <c r="E4951" s="3">
        <f t="shared" si="154"/>
        <v>1.5796402880565211E-3</v>
      </c>
      <c r="F4951" s="3">
        <f t="shared" si="155"/>
        <v>87.574163202013239</v>
      </c>
      <c r="G4951" t="s">
        <v>14480</v>
      </c>
    </row>
    <row r="4952" spans="1:7" x14ac:dyDescent="0.35">
      <c r="A4952" t="s">
        <v>3</v>
      </c>
      <c r="B4952" t="s">
        <v>180</v>
      </c>
      <c r="C4952" t="s">
        <v>11409</v>
      </c>
      <c r="D4952" s="2">
        <v>348939.26</v>
      </c>
      <c r="E4952" s="3">
        <f t="shared" si="154"/>
        <v>1.5793972720097333E-3</v>
      </c>
      <c r="F4952" s="3">
        <f t="shared" si="155"/>
        <v>87.575742599285249</v>
      </c>
      <c r="G4952" t="s">
        <v>14480</v>
      </c>
    </row>
    <row r="4953" spans="1:7" x14ac:dyDescent="0.35">
      <c r="A4953" t="s">
        <v>3</v>
      </c>
      <c r="B4953" t="s">
        <v>350</v>
      </c>
      <c r="C4953" t="s">
        <v>4677</v>
      </c>
      <c r="D4953" s="2">
        <v>348863.63</v>
      </c>
      <c r="E4953" s="3">
        <f t="shared" si="154"/>
        <v>1.5790549493496747E-3</v>
      </c>
      <c r="F4953" s="3">
        <f t="shared" si="155"/>
        <v>87.577321654234595</v>
      </c>
      <c r="G4953" t="s">
        <v>14473</v>
      </c>
    </row>
    <row r="4954" spans="1:7" x14ac:dyDescent="0.35">
      <c r="A4954" t="s">
        <v>3</v>
      </c>
      <c r="B4954" t="s">
        <v>6</v>
      </c>
      <c r="C4954" t="s">
        <v>4043</v>
      </c>
      <c r="D4954" s="2">
        <v>348861.16</v>
      </c>
      <c r="E4954" s="3">
        <f t="shared" si="154"/>
        <v>1.5790437694346892E-3</v>
      </c>
      <c r="F4954" s="3">
        <f t="shared" si="155"/>
        <v>87.578900698004034</v>
      </c>
      <c r="G4954" t="s">
        <v>14480</v>
      </c>
    </row>
    <row r="4955" spans="1:7" x14ac:dyDescent="0.35">
      <c r="A4955" t="s">
        <v>10</v>
      </c>
      <c r="B4955" t="s">
        <v>13</v>
      </c>
      <c r="C4955" s="8" t="s">
        <v>5794</v>
      </c>
      <c r="D4955" s="2">
        <v>348840.72</v>
      </c>
      <c r="E4955" s="3">
        <f t="shared" si="154"/>
        <v>1.578951252243474E-3</v>
      </c>
      <c r="F4955" s="3">
        <f t="shared" si="155"/>
        <v>87.580479649256276</v>
      </c>
      <c r="G4955" t="s">
        <v>14480</v>
      </c>
    </row>
    <row r="4956" spans="1:7" x14ac:dyDescent="0.35">
      <c r="A4956" t="s">
        <v>10</v>
      </c>
      <c r="B4956" t="s">
        <v>8</v>
      </c>
      <c r="C4956" t="s">
        <v>11367</v>
      </c>
      <c r="D4956" s="2">
        <v>348682.06</v>
      </c>
      <c r="E4956" s="3">
        <f t="shared" si="154"/>
        <v>1.5782331124412146E-3</v>
      </c>
      <c r="F4956" s="3">
        <f t="shared" si="155"/>
        <v>87.582057882368716</v>
      </c>
      <c r="G4956" t="s">
        <v>14473</v>
      </c>
    </row>
    <row r="4957" spans="1:7" x14ac:dyDescent="0.35">
      <c r="A4957" t="s">
        <v>3</v>
      </c>
      <c r="B4957" t="s">
        <v>31</v>
      </c>
      <c r="C4957" s="7" t="s">
        <v>11656</v>
      </c>
      <c r="D4957" s="2">
        <v>348673.17</v>
      </c>
      <c r="E4957" s="3">
        <f t="shared" si="154"/>
        <v>1.5781928737998298E-3</v>
      </c>
      <c r="F4957" s="3">
        <f t="shared" si="155"/>
        <v>87.583636075242509</v>
      </c>
      <c r="G4957" t="s">
        <v>14480</v>
      </c>
    </row>
    <row r="4958" spans="1:7" x14ac:dyDescent="0.35">
      <c r="A4958" t="s">
        <v>3</v>
      </c>
      <c r="B4958" t="s">
        <v>35</v>
      </c>
      <c r="C4958" t="s">
        <v>6021</v>
      </c>
      <c r="D4958" s="2">
        <v>348670.9</v>
      </c>
      <c r="E4958" s="3">
        <f t="shared" si="154"/>
        <v>1.5781825991411187E-3</v>
      </c>
      <c r="F4958" s="3">
        <f t="shared" si="155"/>
        <v>87.585214257841656</v>
      </c>
      <c r="G4958" t="s">
        <v>14480</v>
      </c>
    </row>
    <row r="4959" spans="1:7" x14ac:dyDescent="0.35">
      <c r="A4959" t="s">
        <v>3</v>
      </c>
      <c r="B4959" t="s">
        <v>32</v>
      </c>
      <c r="C4959" t="s">
        <v>305</v>
      </c>
      <c r="D4959" s="2">
        <v>348630.45</v>
      </c>
      <c r="E4959" s="3">
        <f t="shared" si="154"/>
        <v>1.5779995110596777E-3</v>
      </c>
      <c r="F4959" s="3">
        <f t="shared" si="155"/>
        <v>87.586792257352712</v>
      </c>
      <c r="G4959" t="s">
        <v>14473</v>
      </c>
    </row>
    <row r="4960" spans="1:7" x14ac:dyDescent="0.35">
      <c r="A4960" t="s">
        <v>3</v>
      </c>
      <c r="B4960" t="s">
        <v>29</v>
      </c>
      <c r="C4960" t="s">
        <v>87</v>
      </c>
      <c r="D4960" s="2">
        <v>348535.96</v>
      </c>
      <c r="E4960" s="3">
        <f t="shared" si="154"/>
        <v>1.5775718227329695E-3</v>
      </c>
      <c r="F4960" s="3">
        <f t="shared" si="155"/>
        <v>87.588369829175448</v>
      </c>
      <c r="G4960" t="s">
        <v>14473</v>
      </c>
    </row>
    <row r="4961" spans="1:7" x14ac:dyDescent="0.35">
      <c r="A4961" t="s">
        <v>10</v>
      </c>
      <c r="B4961" t="s">
        <v>28</v>
      </c>
      <c r="C4961" t="s">
        <v>11482</v>
      </c>
      <c r="D4961" s="2">
        <v>348433.22</v>
      </c>
      <c r="E4961" s="3">
        <f t="shared" si="154"/>
        <v>1.5771067925849538E-3</v>
      </c>
      <c r="F4961" s="3">
        <f t="shared" si="155"/>
        <v>87.58994693596803</v>
      </c>
      <c r="G4961" t="s">
        <v>14480</v>
      </c>
    </row>
    <row r="4962" spans="1:7" x14ac:dyDescent="0.35">
      <c r="A4962" t="s">
        <v>3</v>
      </c>
      <c r="B4962" t="s">
        <v>180</v>
      </c>
      <c r="C4962" t="s">
        <v>8215</v>
      </c>
      <c r="D4962" s="2">
        <v>348427.03</v>
      </c>
      <c r="E4962" s="3">
        <f t="shared" si="154"/>
        <v>1.5770787749032698E-3</v>
      </c>
      <c r="F4962" s="3">
        <f t="shared" si="155"/>
        <v>87.59152401474293</v>
      </c>
      <c r="G4962" t="s">
        <v>14480</v>
      </c>
    </row>
    <row r="4963" spans="1:7" x14ac:dyDescent="0.35">
      <c r="A4963" t="s">
        <v>10</v>
      </c>
      <c r="B4963" t="s">
        <v>15</v>
      </c>
      <c r="C4963" t="s">
        <v>6263</v>
      </c>
      <c r="D4963" s="2">
        <v>348347.98</v>
      </c>
      <c r="E4963" s="3">
        <f t="shared" si="154"/>
        <v>1.5767209723609238E-3</v>
      </c>
      <c r="F4963" s="3">
        <f t="shared" si="155"/>
        <v>87.593100735715296</v>
      </c>
      <c r="G4963" t="s">
        <v>14473</v>
      </c>
    </row>
    <row r="4964" spans="1:7" x14ac:dyDescent="0.35">
      <c r="A4964" t="s">
        <v>3</v>
      </c>
      <c r="B4964" t="s">
        <v>9</v>
      </c>
      <c r="C4964" t="s">
        <v>8014</v>
      </c>
      <c r="D4964" s="2">
        <v>348331.74</v>
      </c>
      <c r="E4964" s="3">
        <f t="shared" si="154"/>
        <v>1.5766474655514652E-3</v>
      </c>
      <c r="F4964" s="3">
        <f t="shared" si="155"/>
        <v>87.594677383180851</v>
      </c>
      <c r="G4964" t="s">
        <v>14480</v>
      </c>
    </row>
    <row r="4965" spans="1:7" x14ac:dyDescent="0.35">
      <c r="A4965" t="s">
        <v>10</v>
      </c>
      <c r="B4965" t="s">
        <v>9</v>
      </c>
      <c r="C4965" t="s">
        <v>3505</v>
      </c>
      <c r="D4965" s="2">
        <v>348284.12</v>
      </c>
      <c r="E4965" s="3">
        <f t="shared" si="154"/>
        <v>1.5764319240325971E-3</v>
      </c>
      <c r="F4965" s="3">
        <f t="shared" si="155"/>
        <v>87.596253815104888</v>
      </c>
      <c r="G4965" t="s">
        <v>14480</v>
      </c>
    </row>
    <row r="4966" spans="1:7" x14ac:dyDescent="0.35">
      <c r="A4966" t="s">
        <v>3</v>
      </c>
      <c r="B4966" t="s">
        <v>6</v>
      </c>
      <c r="C4966" t="s">
        <v>5890</v>
      </c>
      <c r="D4966" s="2">
        <v>348245.35</v>
      </c>
      <c r="E4966" s="3">
        <f t="shared" si="154"/>
        <v>1.5762564401038586E-3</v>
      </c>
      <c r="F4966" s="3">
        <f t="shared" si="155"/>
        <v>87.59783007154499</v>
      </c>
      <c r="G4966" t="s">
        <v>14473</v>
      </c>
    </row>
    <row r="4967" spans="1:7" x14ac:dyDescent="0.35">
      <c r="A4967" t="s">
        <v>3</v>
      </c>
      <c r="B4967" t="s">
        <v>16</v>
      </c>
      <c r="C4967" t="s">
        <v>6354</v>
      </c>
      <c r="D4967" s="2">
        <v>348217.83</v>
      </c>
      <c r="E4967" s="3">
        <f t="shared" si="154"/>
        <v>1.57613187684054E-3</v>
      </c>
      <c r="F4967" s="3">
        <f t="shared" si="155"/>
        <v>87.599406203421836</v>
      </c>
      <c r="G4967" t="s">
        <v>14473</v>
      </c>
    </row>
    <row r="4968" spans="1:7" x14ac:dyDescent="0.35">
      <c r="A4968" t="s">
        <v>3</v>
      </c>
      <c r="B4968" t="s">
        <v>139</v>
      </c>
      <c r="C4968" t="s">
        <v>3290</v>
      </c>
      <c r="D4968" s="2">
        <v>348216.74</v>
      </c>
      <c r="E4968" s="3">
        <f t="shared" si="154"/>
        <v>1.5761269431938457E-3</v>
      </c>
      <c r="F4968" s="3">
        <f t="shared" si="155"/>
        <v>87.600982330365028</v>
      </c>
      <c r="G4968" t="s">
        <v>14473</v>
      </c>
    </row>
    <row r="4969" spans="1:7" x14ac:dyDescent="0.35">
      <c r="A4969" t="s">
        <v>10</v>
      </c>
      <c r="B4969" t="s">
        <v>6</v>
      </c>
      <c r="C4969" t="s">
        <v>2265</v>
      </c>
      <c r="D4969" s="2">
        <v>348195.83</v>
      </c>
      <c r="E4969" s="3">
        <f t="shared" si="154"/>
        <v>1.5760322986503868E-3</v>
      </c>
      <c r="F4969" s="3">
        <f t="shared" si="155"/>
        <v>87.602558362663672</v>
      </c>
      <c r="G4969" t="s">
        <v>14473</v>
      </c>
    </row>
    <row r="4970" spans="1:7" x14ac:dyDescent="0.35">
      <c r="A4970" t="s">
        <v>10</v>
      </c>
      <c r="B4970" t="s">
        <v>478</v>
      </c>
      <c r="C4970" t="s">
        <v>167</v>
      </c>
      <c r="D4970" s="2">
        <v>348089.28</v>
      </c>
      <c r="E4970" s="3">
        <f t="shared" si="154"/>
        <v>1.5755500233703491E-3</v>
      </c>
      <c r="F4970" s="3">
        <f t="shared" si="155"/>
        <v>87.604133912687047</v>
      </c>
      <c r="G4970" t="s">
        <v>14473</v>
      </c>
    </row>
    <row r="4971" spans="1:7" x14ac:dyDescent="0.35">
      <c r="A4971" t="s">
        <v>3</v>
      </c>
      <c r="B4971" t="s">
        <v>6</v>
      </c>
      <c r="C4971" t="s">
        <v>872</v>
      </c>
      <c r="D4971" s="2">
        <v>347976.04</v>
      </c>
      <c r="E4971" s="3">
        <f t="shared" si="154"/>
        <v>1.5750374672679418E-3</v>
      </c>
      <c r="F4971" s="3">
        <f t="shared" si="155"/>
        <v>87.605708950154309</v>
      </c>
      <c r="G4971" t="s">
        <v>14473</v>
      </c>
    </row>
    <row r="4972" spans="1:7" x14ac:dyDescent="0.35">
      <c r="A4972" t="s">
        <v>10</v>
      </c>
      <c r="B4972" t="s">
        <v>33</v>
      </c>
      <c r="C4972" t="s">
        <v>10931</v>
      </c>
      <c r="D4972" s="2">
        <v>347893.54</v>
      </c>
      <c r="E4972" s="3">
        <f t="shared" si="154"/>
        <v>1.5746640490548671E-3</v>
      </c>
      <c r="F4972" s="3">
        <f t="shared" si="155"/>
        <v>87.607283614203368</v>
      </c>
      <c r="G4972" t="s">
        <v>14473</v>
      </c>
    </row>
    <row r="4973" spans="1:7" x14ac:dyDescent="0.35">
      <c r="A4973" t="s">
        <v>3</v>
      </c>
      <c r="B4973" t="s">
        <v>6</v>
      </c>
      <c r="C4973" t="s">
        <v>2099</v>
      </c>
      <c r="D4973" s="2">
        <v>347871.07</v>
      </c>
      <c r="E4973" s="3">
        <f t="shared" si="154"/>
        <v>1.5745623435124698E-3</v>
      </c>
      <c r="F4973" s="3">
        <f t="shared" si="155"/>
        <v>87.608858176546875</v>
      </c>
      <c r="G4973" t="s">
        <v>14480</v>
      </c>
    </row>
    <row r="4974" spans="1:7" x14ac:dyDescent="0.35">
      <c r="A4974" t="s">
        <v>10</v>
      </c>
      <c r="B4974" t="s">
        <v>9</v>
      </c>
      <c r="C4974" t="s">
        <v>8177</v>
      </c>
      <c r="D4974" s="2">
        <v>347803.02</v>
      </c>
      <c r="E4974" s="3">
        <f t="shared" si="154"/>
        <v>1.5742543300652004E-3</v>
      </c>
      <c r="F4974" s="3">
        <f t="shared" si="155"/>
        <v>87.610432430876941</v>
      </c>
      <c r="G4974" t="s">
        <v>14480</v>
      </c>
    </row>
    <row r="4975" spans="1:7" x14ac:dyDescent="0.35">
      <c r="A4975" t="s">
        <v>10</v>
      </c>
      <c r="B4975" t="s">
        <v>9</v>
      </c>
      <c r="C4975" t="s">
        <v>11111</v>
      </c>
      <c r="D4975" s="2">
        <v>347795</v>
      </c>
      <c r="E4975" s="3">
        <f t="shared" si="154"/>
        <v>1.5742180292886083E-3</v>
      </c>
      <c r="F4975" s="3">
        <f t="shared" si="155"/>
        <v>87.612006648906231</v>
      </c>
      <c r="G4975" t="s">
        <v>14473</v>
      </c>
    </row>
    <row r="4976" spans="1:7" x14ac:dyDescent="0.35">
      <c r="A4976" t="s">
        <v>10</v>
      </c>
      <c r="B4976" t="s">
        <v>9</v>
      </c>
      <c r="C4976" t="s">
        <v>954</v>
      </c>
      <c r="D4976" s="2">
        <v>347698.83</v>
      </c>
      <c r="E4976" s="3">
        <f t="shared" si="154"/>
        <v>1.5737827368091976E-3</v>
      </c>
      <c r="F4976" s="3">
        <f t="shared" si="155"/>
        <v>87.613580431643044</v>
      </c>
      <c r="G4976" t="s">
        <v>14473</v>
      </c>
    </row>
    <row r="4977" spans="1:7" x14ac:dyDescent="0.35">
      <c r="A4977" t="s">
        <v>3</v>
      </c>
      <c r="B4977" t="s">
        <v>9</v>
      </c>
      <c r="C4977" t="s">
        <v>3154</v>
      </c>
      <c r="D4977" s="2">
        <v>347629.82</v>
      </c>
      <c r="E4977" s="3">
        <f t="shared" si="154"/>
        <v>1.5734703781318121E-3</v>
      </c>
      <c r="F4977" s="3">
        <f t="shared" si="155"/>
        <v>87.615153902021177</v>
      </c>
      <c r="G4977" t="s">
        <v>14473</v>
      </c>
    </row>
    <row r="4978" spans="1:7" x14ac:dyDescent="0.35">
      <c r="A4978" t="s">
        <v>3</v>
      </c>
      <c r="B4978" t="s">
        <v>122</v>
      </c>
      <c r="C4978" t="s">
        <v>286</v>
      </c>
      <c r="D4978" s="2">
        <v>347531.04</v>
      </c>
      <c r="E4978" s="3">
        <f t="shared" si="154"/>
        <v>1.5730232720580237E-3</v>
      </c>
      <c r="F4978" s="3">
        <f t="shared" si="155"/>
        <v>87.616726925293236</v>
      </c>
      <c r="G4978" t="s">
        <v>14473</v>
      </c>
    </row>
    <row r="4979" spans="1:7" x14ac:dyDescent="0.35">
      <c r="A4979" t="s">
        <v>10</v>
      </c>
      <c r="B4979" t="s">
        <v>6</v>
      </c>
      <c r="C4979" t="s">
        <v>5393</v>
      </c>
      <c r="D4979" s="2">
        <v>347428.49</v>
      </c>
      <c r="E4979" s="3">
        <f t="shared" si="154"/>
        <v>1.5725591019034686E-3</v>
      </c>
      <c r="F4979" s="3">
        <f t="shared" si="155"/>
        <v>87.618299484395138</v>
      </c>
      <c r="G4979" t="s">
        <v>14473</v>
      </c>
    </row>
    <row r="4980" spans="1:7" x14ac:dyDescent="0.35">
      <c r="A4980" t="s">
        <v>10</v>
      </c>
      <c r="B4980" t="s">
        <v>22</v>
      </c>
      <c r="C4980" t="s">
        <v>14215</v>
      </c>
      <c r="D4980" s="2">
        <v>347415.62</v>
      </c>
      <c r="E4980" s="3">
        <f t="shared" si="154"/>
        <v>1.5725008486622289E-3</v>
      </c>
      <c r="F4980" s="3">
        <f t="shared" si="155"/>
        <v>87.619871985243805</v>
      </c>
      <c r="G4980" t="s">
        <v>14473</v>
      </c>
    </row>
    <row r="4981" spans="1:7" x14ac:dyDescent="0.35">
      <c r="A4981" t="s">
        <v>10</v>
      </c>
      <c r="B4981" t="s">
        <v>180</v>
      </c>
      <c r="C4981" t="s">
        <v>2614</v>
      </c>
      <c r="D4981" s="2">
        <v>347403.72</v>
      </c>
      <c r="E4981" s="3">
        <f t="shared" si="154"/>
        <v>1.5724469859139186E-3</v>
      </c>
      <c r="F4981" s="3">
        <f t="shared" si="155"/>
        <v>87.621444432229723</v>
      </c>
      <c r="G4981" t="s">
        <v>14480</v>
      </c>
    </row>
    <row r="4982" spans="1:7" x14ac:dyDescent="0.35">
      <c r="A4982" t="s">
        <v>10</v>
      </c>
      <c r="B4982" t="s">
        <v>22</v>
      </c>
      <c r="C4982" s="7" t="s">
        <v>8744</v>
      </c>
      <c r="D4982" s="2">
        <v>347368.19</v>
      </c>
      <c r="E4982" s="3">
        <f t="shared" si="154"/>
        <v>1.5722861671368213E-3</v>
      </c>
      <c r="F4982" s="3">
        <f t="shared" si="155"/>
        <v>87.623016718396855</v>
      </c>
      <c r="G4982" t="s">
        <v>14480</v>
      </c>
    </row>
    <row r="4983" spans="1:7" x14ac:dyDescent="0.35">
      <c r="A4983" t="s">
        <v>3</v>
      </c>
      <c r="B4983" t="s">
        <v>31</v>
      </c>
      <c r="C4983" s="7" t="s">
        <v>9818</v>
      </c>
      <c r="D4983" s="2">
        <v>347242.73</v>
      </c>
      <c r="E4983" s="3">
        <f t="shared" si="154"/>
        <v>1.5717182998760655E-3</v>
      </c>
      <c r="F4983" s="3">
        <f t="shared" si="155"/>
        <v>87.624588436696726</v>
      </c>
      <c r="G4983" t="s">
        <v>14480</v>
      </c>
    </row>
    <row r="4984" spans="1:7" x14ac:dyDescent="0.35">
      <c r="A4984" t="s">
        <v>10</v>
      </c>
      <c r="B4984" t="s">
        <v>8</v>
      </c>
      <c r="C4984" t="s">
        <v>7433</v>
      </c>
      <c r="D4984" s="2">
        <v>347213.36</v>
      </c>
      <c r="E4984" s="3">
        <f t="shared" si="154"/>
        <v>1.5715853629922111E-3</v>
      </c>
      <c r="F4984" s="3">
        <f t="shared" si="155"/>
        <v>87.626160022059722</v>
      </c>
      <c r="G4984" t="s">
        <v>14480</v>
      </c>
    </row>
    <row r="4985" spans="1:7" x14ac:dyDescent="0.35">
      <c r="A4985" t="s">
        <v>3</v>
      </c>
      <c r="B4985" t="s">
        <v>6</v>
      </c>
      <c r="C4985" s="8" t="s">
        <v>1625</v>
      </c>
      <c r="D4985" s="2">
        <v>347188.36</v>
      </c>
      <c r="E4985" s="3">
        <f t="shared" si="154"/>
        <v>1.5714722059579458E-3</v>
      </c>
      <c r="F4985" s="3">
        <f t="shared" si="155"/>
        <v>87.627731494265674</v>
      </c>
      <c r="G4985" t="s">
        <v>14480</v>
      </c>
    </row>
    <row r="4986" spans="1:7" x14ac:dyDescent="0.35">
      <c r="A4986" t="s">
        <v>10</v>
      </c>
      <c r="B4986" t="s">
        <v>8</v>
      </c>
      <c r="C4986" t="s">
        <v>10689</v>
      </c>
      <c r="D4986" s="2">
        <v>347062.41</v>
      </c>
      <c r="E4986" s="3">
        <f t="shared" si="154"/>
        <v>1.5709021208193186E-3</v>
      </c>
      <c r="F4986" s="3">
        <f t="shared" si="155"/>
        <v>87.629302396386493</v>
      </c>
      <c r="G4986" t="s">
        <v>14480</v>
      </c>
    </row>
    <row r="4987" spans="1:7" x14ac:dyDescent="0.35">
      <c r="A4987" t="s">
        <v>3</v>
      </c>
      <c r="B4987" t="s">
        <v>9</v>
      </c>
      <c r="C4987" t="s">
        <v>10939</v>
      </c>
      <c r="D4987" s="2">
        <v>346690.2</v>
      </c>
      <c r="E4987" s="3">
        <f t="shared" si="154"/>
        <v>1.5692173936303669E-3</v>
      </c>
      <c r="F4987" s="3">
        <f t="shared" si="155"/>
        <v>87.63087161378013</v>
      </c>
      <c r="G4987" t="s">
        <v>14480</v>
      </c>
    </row>
    <row r="4988" spans="1:7" x14ac:dyDescent="0.35">
      <c r="A4988" t="s">
        <v>3</v>
      </c>
      <c r="B4988" t="s">
        <v>180</v>
      </c>
      <c r="C4988" t="s">
        <v>14191</v>
      </c>
      <c r="D4988" s="2">
        <v>346657.01</v>
      </c>
      <c r="E4988" s="3">
        <f t="shared" si="154"/>
        <v>1.5690671663516763E-3</v>
      </c>
      <c r="F4988" s="3">
        <f t="shared" si="155"/>
        <v>87.632440680946488</v>
      </c>
      <c r="G4988" t="s">
        <v>14480</v>
      </c>
    </row>
    <row r="4989" spans="1:7" x14ac:dyDescent="0.35">
      <c r="A4989" t="s">
        <v>3</v>
      </c>
      <c r="B4989" t="s">
        <v>9</v>
      </c>
      <c r="C4989" t="s">
        <v>3505</v>
      </c>
      <c r="D4989" s="2">
        <v>346427.47</v>
      </c>
      <c r="E4989" s="3">
        <f t="shared" si="154"/>
        <v>1.5680282037258682E-3</v>
      </c>
      <c r="F4989" s="3">
        <f t="shared" si="155"/>
        <v>87.634008709150208</v>
      </c>
      <c r="G4989" t="s">
        <v>14480</v>
      </c>
    </row>
    <row r="4990" spans="1:7" x14ac:dyDescent="0.35">
      <c r="A4990" t="s">
        <v>3</v>
      </c>
      <c r="B4990" t="s">
        <v>62</v>
      </c>
      <c r="C4990" t="s">
        <v>6475</v>
      </c>
      <c r="D4990" s="2">
        <v>346392.78</v>
      </c>
      <c r="E4990" s="3">
        <f t="shared" si="154"/>
        <v>1.5678711870251224E-3</v>
      </c>
      <c r="F4990" s="3">
        <f t="shared" si="155"/>
        <v>87.635576580337229</v>
      </c>
      <c r="G4990" t="s">
        <v>14473</v>
      </c>
    </row>
    <row r="4991" spans="1:7" x14ac:dyDescent="0.35">
      <c r="A4991" t="s">
        <v>10</v>
      </c>
      <c r="B4991" t="s">
        <v>29</v>
      </c>
      <c r="C4991" t="s">
        <v>7375</v>
      </c>
      <c r="D4991" s="2">
        <v>346391.34</v>
      </c>
      <c r="E4991" s="3">
        <f t="shared" si="154"/>
        <v>1.5678646691799488E-3</v>
      </c>
      <c r="F4991" s="3">
        <f t="shared" si="155"/>
        <v>87.637144445006413</v>
      </c>
      <c r="G4991" t="s">
        <v>14473</v>
      </c>
    </row>
    <row r="4992" spans="1:7" x14ac:dyDescent="0.35">
      <c r="A4992" t="s">
        <v>3</v>
      </c>
      <c r="B4992" t="s">
        <v>8</v>
      </c>
      <c r="C4992" t="s">
        <v>831</v>
      </c>
      <c r="D4992" s="2">
        <v>346342.08</v>
      </c>
      <c r="E4992" s="3">
        <f t="shared" si="154"/>
        <v>1.5676417045596327E-3</v>
      </c>
      <c r="F4992" s="3">
        <f t="shared" si="155"/>
        <v>87.638712086710967</v>
      </c>
      <c r="G4992" t="s">
        <v>14473</v>
      </c>
    </row>
    <row r="4993" spans="1:7" x14ac:dyDescent="0.35">
      <c r="A4993" t="s">
        <v>3</v>
      </c>
      <c r="B4993" t="s">
        <v>29</v>
      </c>
      <c r="C4993" s="8" t="s">
        <v>766</v>
      </c>
      <c r="D4993" s="2">
        <v>346168.59</v>
      </c>
      <c r="E4993" s="3">
        <f t="shared" si="154"/>
        <v>1.566856440004647E-3</v>
      </c>
      <c r="F4993" s="3">
        <f t="shared" si="155"/>
        <v>87.640278943150975</v>
      </c>
      <c r="G4993" t="s">
        <v>14480</v>
      </c>
    </row>
    <row r="4994" spans="1:7" x14ac:dyDescent="0.35">
      <c r="A4994" t="s">
        <v>3</v>
      </c>
      <c r="B4994" t="s">
        <v>8</v>
      </c>
      <c r="C4994" t="s">
        <v>10104</v>
      </c>
      <c r="D4994" s="2">
        <v>346109.75</v>
      </c>
      <c r="E4994" s="3">
        <f t="shared" si="154"/>
        <v>1.5665901136088008E-3</v>
      </c>
      <c r="F4994" s="3">
        <f t="shared" si="155"/>
        <v>87.641845533264586</v>
      </c>
      <c r="G4994" t="s">
        <v>14473</v>
      </c>
    </row>
    <row r="4995" spans="1:7" x14ac:dyDescent="0.35">
      <c r="A4995" t="s">
        <v>10</v>
      </c>
      <c r="B4995" t="s">
        <v>180</v>
      </c>
      <c r="C4995" t="s">
        <v>4285</v>
      </c>
      <c r="D4995" s="2">
        <v>346030.61</v>
      </c>
      <c r="E4995" s="3">
        <f t="shared" ref="E4995:E5058" si="156">(D4995/$D$29638)*100</f>
        <v>1.566231903701131E-3</v>
      </c>
      <c r="F4995" s="3">
        <f t="shared" si="155"/>
        <v>87.643411765168281</v>
      </c>
      <c r="G4995" t="s">
        <v>14480</v>
      </c>
    </row>
    <row r="4996" spans="1:7" x14ac:dyDescent="0.35">
      <c r="A4996" t="s">
        <v>10</v>
      </c>
      <c r="B4996" t="s">
        <v>13</v>
      </c>
      <c r="C4996" t="s">
        <v>7433</v>
      </c>
      <c r="D4996" s="2">
        <v>345785.58</v>
      </c>
      <c r="E4996" s="3">
        <f t="shared" si="156"/>
        <v>1.5651228289768925E-3</v>
      </c>
      <c r="F4996" s="3">
        <f t="shared" ref="F4996:F5059" si="157">E4996+F4995</f>
        <v>87.644976887997259</v>
      </c>
      <c r="G4996" t="s">
        <v>14480</v>
      </c>
    </row>
    <row r="4997" spans="1:7" x14ac:dyDescent="0.35">
      <c r="A4997" t="s">
        <v>10</v>
      </c>
      <c r="B4997" t="s">
        <v>9</v>
      </c>
      <c r="C4997" t="s">
        <v>5005</v>
      </c>
      <c r="D4997" s="2">
        <v>345729.97</v>
      </c>
      <c r="E4997" s="3">
        <f t="shared" si="156"/>
        <v>1.5648711224698734E-3</v>
      </c>
      <c r="F4997" s="3">
        <f t="shared" si="157"/>
        <v>87.646541759119728</v>
      </c>
      <c r="G4997" t="s">
        <v>14480</v>
      </c>
    </row>
    <row r="4998" spans="1:7" x14ac:dyDescent="0.35">
      <c r="A4998" t="s">
        <v>3</v>
      </c>
      <c r="B4998" t="s">
        <v>16</v>
      </c>
      <c r="C4998" s="8" t="s">
        <v>7161</v>
      </c>
      <c r="D4998" s="2">
        <v>345598.66</v>
      </c>
      <c r="E4998" s="3">
        <f t="shared" si="156"/>
        <v>1.5642767764630996E-3</v>
      </c>
      <c r="F4998" s="3">
        <f t="shared" si="157"/>
        <v>87.648106035896191</v>
      </c>
      <c r="G4998" t="s">
        <v>14480</v>
      </c>
    </row>
    <row r="4999" spans="1:7" x14ac:dyDescent="0.35">
      <c r="A4999" t="s">
        <v>3</v>
      </c>
      <c r="B4999" t="s">
        <v>9</v>
      </c>
      <c r="C4999" t="s">
        <v>567</v>
      </c>
      <c r="D4999" s="2">
        <v>345587.3</v>
      </c>
      <c r="E4999" s="3">
        <f t="shared" si="156"/>
        <v>1.5642253579067295E-3</v>
      </c>
      <c r="F4999" s="3">
        <f t="shared" si="157"/>
        <v>87.649670261254101</v>
      </c>
      <c r="G4999" t="s">
        <v>14480</v>
      </c>
    </row>
    <row r="5000" spans="1:7" x14ac:dyDescent="0.35">
      <c r="A5000" t="s">
        <v>10</v>
      </c>
      <c r="B5000" t="s">
        <v>8</v>
      </c>
      <c r="C5000" t="s">
        <v>756</v>
      </c>
      <c r="D5000" s="2">
        <v>345579.29</v>
      </c>
      <c r="E5000" s="3">
        <f t="shared" si="156"/>
        <v>1.564189102392951E-3</v>
      </c>
      <c r="F5000" s="3">
        <f t="shared" si="157"/>
        <v>87.651234450356498</v>
      </c>
      <c r="G5000" t="s">
        <v>14473</v>
      </c>
    </row>
    <row r="5001" spans="1:7" x14ac:dyDescent="0.35">
      <c r="A5001" t="s">
        <v>10</v>
      </c>
      <c r="B5001" t="s">
        <v>9</v>
      </c>
      <c r="C5001" t="s">
        <v>8898</v>
      </c>
      <c r="D5001" s="2">
        <v>345407.06</v>
      </c>
      <c r="E5001" s="3">
        <f t="shared" si="156"/>
        <v>1.5634095409524922E-3</v>
      </c>
      <c r="F5001" s="3">
        <f t="shared" si="157"/>
        <v>87.652797859897447</v>
      </c>
      <c r="G5001" t="s">
        <v>14480</v>
      </c>
    </row>
    <row r="5002" spans="1:7" x14ac:dyDescent="0.35">
      <c r="A5002" t="s">
        <v>10</v>
      </c>
      <c r="B5002" t="s">
        <v>9</v>
      </c>
      <c r="C5002" t="s">
        <v>4301</v>
      </c>
      <c r="D5002" s="2">
        <v>345367.11</v>
      </c>
      <c r="E5002" s="3">
        <f t="shared" si="156"/>
        <v>1.5632287160117365E-3</v>
      </c>
      <c r="F5002" s="3">
        <f t="shared" si="157"/>
        <v>87.654361088613456</v>
      </c>
      <c r="G5002" t="s">
        <v>14480</v>
      </c>
    </row>
    <row r="5003" spans="1:7" x14ac:dyDescent="0.35">
      <c r="A5003" t="s">
        <v>10</v>
      </c>
      <c r="B5003" t="s">
        <v>73</v>
      </c>
      <c r="C5003" t="s">
        <v>7728</v>
      </c>
      <c r="D5003" s="2">
        <v>345345.56</v>
      </c>
      <c r="E5003" s="3">
        <f t="shared" si="156"/>
        <v>1.5631311746482001E-3</v>
      </c>
      <c r="F5003" s="3">
        <f t="shared" si="157"/>
        <v>87.655924219788105</v>
      </c>
      <c r="G5003" t="s">
        <v>14473</v>
      </c>
    </row>
    <row r="5004" spans="1:7" x14ac:dyDescent="0.35">
      <c r="A5004" t="s">
        <v>10</v>
      </c>
      <c r="B5004" t="s">
        <v>9</v>
      </c>
      <c r="C5004" t="s">
        <v>3237</v>
      </c>
      <c r="D5004" s="2">
        <v>345336.15</v>
      </c>
      <c r="E5004" s="3">
        <f t="shared" si="156"/>
        <v>1.5630885823405029E-3</v>
      </c>
      <c r="F5004" s="3">
        <f t="shared" si="157"/>
        <v>87.657487308370449</v>
      </c>
      <c r="G5004" t="s">
        <v>14473</v>
      </c>
    </row>
    <row r="5005" spans="1:7" x14ac:dyDescent="0.35">
      <c r="A5005" t="s">
        <v>10</v>
      </c>
      <c r="B5005" t="s">
        <v>9</v>
      </c>
      <c r="C5005" t="s">
        <v>1405</v>
      </c>
      <c r="D5005" s="2">
        <v>345250.56</v>
      </c>
      <c r="E5005" s="3">
        <f t="shared" si="156"/>
        <v>1.5627011779179927E-3</v>
      </c>
      <c r="F5005" s="3">
        <f t="shared" si="157"/>
        <v>87.659050009548366</v>
      </c>
      <c r="G5005" t="s">
        <v>14473</v>
      </c>
    </row>
    <row r="5006" spans="1:7" x14ac:dyDescent="0.35">
      <c r="A5006" t="s">
        <v>3</v>
      </c>
      <c r="B5006" t="s">
        <v>9</v>
      </c>
      <c r="C5006" t="s">
        <v>11495</v>
      </c>
      <c r="D5006" s="2">
        <v>345064.31</v>
      </c>
      <c r="E5006" s="3">
        <f t="shared" si="156"/>
        <v>1.5618581580127181E-3</v>
      </c>
      <c r="F5006" s="3">
        <f t="shared" si="157"/>
        <v>87.660611867706379</v>
      </c>
      <c r="G5006" t="s">
        <v>14480</v>
      </c>
    </row>
    <row r="5007" spans="1:7" x14ac:dyDescent="0.35">
      <c r="A5007" t="s">
        <v>3</v>
      </c>
      <c r="B5007" t="s">
        <v>22</v>
      </c>
      <c r="C5007" t="s">
        <v>10931</v>
      </c>
      <c r="D5007" s="2">
        <v>345043.42</v>
      </c>
      <c r="E5007" s="3">
        <f t="shared" si="156"/>
        <v>1.5617636039948861E-3</v>
      </c>
      <c r="F5007" s="3">
        <f t="shared" si="157"/>
        <v>87.662173631310381</v>
      </c>
      <c r="G5007" t="s">
        <v>14473</v>
      </c>
    </row>
    <row r="5008" spans="1:7" x14ac:dyDescent="0.35">
      <c r="A5008" t="s">
        <v>3</v>
      </c>
      <c r="B5008" t="s">
        <v>6</v>
      </c>
      <c r="C5008" t="s">
        <v>4780</v>
      </c>
      <c r="D5008" s="2">
        <v>344956.15999999997</v>
      </c>
      <c r="E5008" s="3">
        <f t="shared" si="156"/>
        <v>1.5613686406824874E-3</v>
      </c>
      <c r="F5008" s="3">
        <f t="shared" si="157"/>
        <v>87.66373499995106</v>
      </c>
      <c r="G5008" t="s">
        <v>14473</v>
      </c>
    </row>
    <row r="5009" spans="1:7" x14ac:dyDescent="0.35">
      <c r="A5009" t="s">
        <v>3</v>
      </c>
      <c r="B5009" t="s">
        <v>37</v>
      </c>
      <c r="C5009" t="s">
        <v>3197</v>
      </c>
      <c r="D5009" s="2">
        <v>344952.59</v>
      </c>
      <c r="E5009" s="3">
        <f t="shared" si="156"/>
        <v>1.5613524818579947E-3</v>
      </c>
      <c r="F5009" s="3">
        <f t="shared" si="157"/>
        <v>87.665296352432918</v>
      </c>
      <c r="G5009" t="s">
        <v>14480</v>
      </c>
    </row>
    <row r="5010" spans="1:7" x14ac:dyDescent="0.35">
      <c r="A5010" t="s">
        <v>3</v>
      </c>
      <c r="B5010" t="s">
        <v>8</v>
      </c>
      <c r="C5010" t="s">
        <v>5259</v>
      </c>
      <c r="D5010" s="2">
        <v>344855.61</v>
      </c>
      <c r="E5010" s="3">
        <f t="shared" si="156"/>
        <v>1.5609135230906736E-3</v>
      </c>
      <c r="F5010" s="3">
        <f t="shared" si="157"/>
        <v>87.666857265956011</v>
      </c>
      <c r="G5010" t="s">
        <v>14480</v>
      </c>
    </row>
    <row r="5011" spans="1:7" x14ac:dyDescent="0.35">
      <c r="A5011" t="s">
        <v>10</v>
      </c>
      <c r="B5011" t="s">
        <v>40</v>
      </c>
      <c r="C5011" s="6" t="s">
        <v>12078</v>
      </c>
      <c r="D5011" s="2">
        <v>344680.29</v>
      </c>
      <c r="E5011" s="3">
        <f t="shared" si="156"/>
        <v>1.5601199754407794E-3</v>
      </c>
      <c r="F5011" s="3">
        <f t="shared" si="157"/>
        <v>87.668417385931448</v>
      </c>
      <c r="G5011" t="s">
        <v>14473</v>
      </c>
    </row>
    <row r="5012" spans="1:7" x14ac:dyDescent="0.35">
      <c r="A5012" t="s">
        <v>10</v>
      </c>
      <c r="B5012" t="s">
        <v>9</v>
      </c>
      <c r="C5012" t="s">
        <v>8458</v>
      </c>
      <c r="D5012" s="2">
        <v>344677.82</v>
      </c>
      <c r="E5012" s="3">
        <f t="shared" si="156"/>
        <v>1.5601087955257943E-3</v>
      </c>
      <c r="F5012" s="3">
        <f t="shared" si="157"/>
        <v>87.669977494726979</v>
      </c>
      <c r="G5012" t="s">
        <v>14480</v>
      </c>
    </row>
    <row r="5013" spans="1:7" x14ac:dyDescent="0.35">
      <c r="A5013" t="s">
        <v>3</v>
      </c>
      <c r="B5013" t="s">
        <v>524</v>
      </c>
      <c r="C5013" t="s">
        <v>4125</v>
      </c>
      <c r="D5013" s="2">
        <v>344485.42</v>
      </c>
      <c r="E5013" s="3">
        <f t="shared" si="156"/>
        <v>1.5592379389900903E-3</v>
      </c>
      <c r="F5013" s="3">
        <f t="shared" si="157"/>
        <v>87.67153673266597</v>
      </c>
      <c r="G5013" t="s">
        <v>14473</v>
      </c>
    </row>
    <row r="5014" spans="1:7" x14ac:dyDescent="0.35">
      <c r="A5014" t="s">
        <v>10</v>
      </c>
      <c r="B5014" t="s">
        <v>594</v>
      </c>
      <c r="C5014" t="s">
        <v>167</v>
      </c>
      <c r="D5014" s="2">
        <v>344439.93</v>
      </c>
      <c r="E5014" s="3">
        <f t="shared" si="156"/>
        <v>1.5590320384505415E-3</v>
      </c>
      <c r="F5014" s="3">
        <f t="shared" si="157"/>
        <v>87.673095764704428</v>
      </c>
      <c r="G5014" t="s">
        <v>14473</v>
      </c>
    </row>
    <row r="5015" spans="1:7" x14ac:dyDescent="0.35">
      <c r="A5015" t="s">
        <v>3</v>
      </c>
      <c r="B5015" t="s">
        <v>9</v>
      </c>
      <c r="C5015" t="s">
        <v>3902</v>
      </c>
      <c r="D5015" s="2">
        <v>344434.88</v>
      </c>
      <c r="E5015" s="3">
        <f t="shared" si="156"/>
        <v>1.5590091807296199E-3</v>
      </c>
      <c r="F5015" s="3">
        <f t="shared" si="157"/>
        <v>87.674654773885152</v>
      </c>
      <c r="G5015" t="s">
        <v>14473</v>
      </c>
    </row>
    <row r="5016" spans="1:7" x14ac:dyDescent="0.35">
      <c r="A5016" t="s">
        <v>3</v>
      </c>
      <c r="B5016" t="s">
        <v>8</v>
      </c>
      <c r="C5016" t="s">
        <v>1028</v>
      </c>
      <c r="D5016" s="2">
        <v>344308.71</v>
      </c>
      <c r="E5016" s="3">
        <f t="shared" si="156"/>
        <v>1.5584380998090914E-3</v>
      </c>
      <c r="F5016" s="3">
        <f t="shared" si="157"/>
        <v>87.676213211984958</v>
      </c>
      <c r="G5016" t="s">
        <v>14473</v>
      </c>
    </row>
    <row r="5017" spans="1:7" x14ac:dyDescent="0.35">
      <c r="A5017" t="s">
        <v>10</v>
      </c>
      <c r="B5017" t="s">
        <v>37</v>
      </c>
      <c r="C5017" t="s">
        <v>4156</v>
      </c>
      <c r="D5017" s="2">
        <v>344304.57</v>
      </c>
      <c r="E5017" s="3">
        <f t="shared" si="156"/>
        <v>1.5584193610042169E-3</v>
      </c>
      <c r="F5017" s="3">
        <f t="shared" si="157"/>
        <v>87.677771631345962</v>
      </c>
      <c r="G5017" t="s">
        <v>14473</v>
      </c>
    </row>
    <row r="5018" spans="1:7" x14ac:dyDescent="0.35">
      <c r="A5018" t="s">
        <v>3</v>
      </c>
      <c r="B5018" t="s">
        <v>18</v>
      </c>
      <c r="C5018" s="8" t="s">
        <v>1063</v>
      </c>
      <c r="D5018" s="2">
        <v>344277.74</v>
      </c>
      <c r="E5018" s="3">
        <f t="shared" si="156"/>
        <v>1.5582979208750435E-3</v>
      </c>
      <c r="F5018" s="3">
        <f t="shared" si="157"/>
        <v>87.679329929266842</v>
      </c>
      <c r="G5018" t="s">
        <v>14480</v>
      </c>
    </row>
    <row r="5019" spans="1:7" x14ac:dyDescent="0.35">
      <c r="A5019" t="s">
        <v>10</v>
      </c>
      <c r="B5019" t="s">
        <v>143</v>
      </c>
      <c r="C5019" t="s">
        <v>3871</v>
      </c>
      <c r="D5019" s="2">
        <v>344095.25</v>
      </c>
      <c r="E5019" s="3">
        <f t="shared" si="156"/>
        <v>1.5574719197877225E-3</v>
      </c>
      <c r="F5019" s="3">
        <f t="shared" si="157"/>
        <v>87.680887401186624</v>
      </c>
      <c r="G5019" t="s">
        <v>14473</v>
      </c>
    </row>
    <row r="5020" spans="1:7" x14ac:dyDescent="0.35">
      <c r="A5020" t="s">
        <v>3</v>
      </c>
      <c r="B5020" t="s">
        <v>180</v>
      </c>
      <c r="C5020" t="s">
        <v>535</v>
      </c>
      <c r="D5020" s="2">
        <v>344023.02</v>
      </c>
      <c r="E5020" s="3">
        <f t="shared" si="156"/>
        <v>1.557144986484324E-3</v>
      </c>
      <c r="F5020" s="3">
        <f t="shared" si="157"/>
        <v>87.682444546173102</v>
      </c>
      <c r="G5020" t="s">
        <v>14480</v>
      </c>
    </row>
    <row r="5021" spans="1:7" x14ac:dyDescent="0.35">
      <c r="A5021" t="s">
        <v>10</v>
      </c>
      <c r="B5021" t="s">
        <v>6</v>
      </c>
      <c r="C5021" t="s">
        <v>12483</v>
      </c>
      <c r="D5021" s="2">
        <v>343928.19</v>
      </c>
      <c r="E5021" s="3">
        <f t="shared" si="156"/>
        <v>1.5567157592219496E-3</v>
      </c>
      <c r="F5021" s="3">
        <f t="shared" si="157"/>
        <v>87.684001261932323</v>
      </c>
      <c r="G5021" t="s">
        <v>14480</v>
      </c>
    </row>
    <row r="5022" spans="1:7" x14ac:dyDescent="0.35">
      <c r="A5022" t="s">
        <v>10</v>
      </c>
      <c r="B5022" t="s">
        <v>9</v>
      </c>
      <c r="C5022" t="s">
        <v>6587</v>
      </c>
      <c r="D5022" s="2">
        <v>343885.42</v>
      </c>
      <c r="E5022" s="3">
        <f t="shared" si="156"/>
        <v>1.5565221701677287E-3</v>
      </c>
      <c r="F5022" s="3">
        <f t="shared" si="157"/>
        <v>87.685557784102485</v>
      </c>
      <c r="G5022" t="s">
        <v>14480</v>
      </c>
    </row>
    <row r="5023" spans="1:7" x14ac:dyDescent="0.35">
      <c r="A5023" t="s">
        <v>3</v>
      </c>
      <c r="B5023" t="s">
        <v>9</v>
      </c>
      <c r="C5023" t="s">
        <v>7520</v>
      </c>
      <c r="D5023" s="2">
        <v>343862.16</v>
      </c>
      <c r="E5023" s="3">
        <f t="shared" si="156"/>
        <v>1.5564168888630486E-3</v>
      </c>
      <c r="F5023" s="3">
        <f t="shared" si="157"/>
        <v>87.687114200991346</v>
      </c>
      <c r="G5023" t="s">
        <v>14473</v>
      </c>
    </row>
    <row r="5024" spans="1:7" x14ac:dyDescent="0.35">
      <c r="A5024" t="s">
        <v>3</v>
      </c>
      <c r="B5024" t="s">
        <v>9</v>
      </c>
      <c r="C5024" t="s">
        <v>1310</v>
      </c>
      <c r="D5024" s="2">
        <v>343826.79</v>
      </c>
      <c r="E5024" s="3">
        <f t="shared" si="156"/>
        <v>1.5562567942909702E-3</v>
      </c>
      <c r="F5024" s="3">
        <f t="shared" si="157"/>
        <v>87.688670457785634</v>
      </c>
      <c r="G5024" t="s">
        <v>14473</v>
      </c>
    </row>
    <row r="5025" spans="1:7" x14ac:dyDescent="0.35">
      <c r="A5025" t="s">
        <v>10</v>
      </c>
      <c r="B5025" t="s">
        <v>180</v>
      </c>
      <c r="C5025" t="s">
        <v>6340</v>
      </c>
      <c r="D5025" s="2">
        <v>343809.06</v>
      </c>
      <c r="E5025" s="3">
        <f t="shared" si="156"/>
        <v>1.5561765433222696E-3</v>
      </c>
      <c r="F5025" s="3">
        <f t="shared" si="157"/>
        <v>87.690226634328951</v>
      </c>
      <c r="G5025" t="s">
        <v>14480</v>
      </c>
    </row>
    <row r="5026" spans="1:7" x14ac:dyDescent="0.35">
      <c r="A5026" t="s">
        <v>3</v>
      </c>
      <c r="B5026" t="s">
        <v>22</v>
      </c>
      <c r="C5026" t="s">
        <v>1311</v>
      </c>
      <c r="D5026" s="2">
        <v>343787.97</v>
      </c>
      <c r="E5026" s="3">
        <f t="shared" si="156"/>
        <v>1.5560810840481638E-3</v>
      </c>
      <c r="F5026" s="3">
        <f t="shared" si="157"/>
        <v>87.691782715412998</v>
      </c>
      <c r="G5026" t="s">
        <v>14473</v>
      </c>
    </row>
    <row r="5027" spans="1:7" x14ac:dyDescent="0.35">
      <c r="A5027" t="s">
        <v>3</v>
      </c>
      <c r="B5027" t="s">
        <v>9</v>
      </c>
      <c r="C5027" t="s">
        <v>13355</v>
      </c>
      <c r="D5027" s="2">
        <v>343777.85</v>
      </c>
      <c r="E5027" s="3">
        <f t="shared" si="156"/>
        <v>1.5560352780806931E-3</v>
      </c>
      <c r="F5027" s="3">
        <f t="shared" si="157"/>
        <v>87.693338750691083</v>
      </c>
      <c r="G5027" t="s">
        <v>14473</v>
      </c>
    </row>
    <row r="5028" spans="1:7" x14ac:dyDescent="0.35">
      <c r="A5028" t="s">
        <v>10</v>
      </c>
      <c r="B5028" t="s">
        <v>9</v>
      </c>
      <c r="C5028" t="s">
        <v>1536</v>
      </c>
      <c r="D5028" s="2">
        <v>343710.16</v>
      </c>
      <c r="E5028" s="3">
        <f t="shared" si="156"/>
        <v>1.555728894094717E-3</v>
      </c>
      <c r="F5028" s="3">
        <f t="shared" si="157"/>
        <v>87.694894479585173</v>
      </c>
      <c r="G5028" t="s">
        <v>14473</v>
      </c>
    </row>
    <row r="5029" spans="1:7" x14ac:dyDescent="0.35">
      <c r="A5029" t="s">
        <v>10</v>
      </c>
      <c r="B5029" t="s">
        <v>35</v>
      </c>
      <c r="C5029" t="s">
        <v>91</v>
      </c>
      <c r="D5029" s="2">
        <v>343682.78</v>
      </c>
      <c r="E5029" s="3">
        <f t="shared" si="156"/>
        <v>1.5556049645107902E-3</v>
      </c>
      <c r="F5029" s="3">
        <f t="shared" si="157"/>
        <v>87.696450084549681</v>
      </c>
      <c r="G5029" t="s">
        <v>14473</v>
      </c>
    </row>
    <row r="5030" spans="1:7" x14ac:dyDescent="0.35">
      <c r="A5030" t="s">
        <v>10</v>
      </c>
      <c r="B5030" t="s">
        <v>9</v>
      </c>
      <c r="C5030" t="s">
        <v>1967</v>
      </c>
      <c r="D5030" s="2">
        <v>343666.78</v>
      </c>
      <c r="E5030" s="3">
        <f t="shared" si="156"/>
        <v>1.5555325440088606E-3</v>
      </c>
      <c r="F5030" s="3">
        <f t="shared" si="157"/>
        <v>87.698005617093685</v>
      </c>
      <c r="G5030" t="s">
        <v>14473</v>
      </c>
    </row>
    <row r="5031" spans="1:7" x14ac:dyDescent="0.35">
      <c r="A5031" t="s">
        <v>10</v>
      </c>
      <c r="B5031" t="s">
        <v>6</v>
      </c>
      <c r="C5031" s="8" t="s">
        <v>7065</v>
      </c>
      <c r="D5031" s="2">
        <v>343546.61</v>
      </c>
      <c r="E5031" s="3">
        <f t="shared" si="156"/>
        <v>1.5549886207765551E-3</v>
      </c>
      <c r="F5031" s="3">
        <f t="shared" si="157"/>
        <v>87.699560605714467</v>
      </c>
      <c r="G5031" t="s">
        <v>14480</v>
      </c>
    </row>
    <row r="5032" spans="1:7" x14ac:dyDescent="0.35">
      <c r="A5032" t="s">
        <v>3</v>
      </c>
      <c r="B5032" t="s">
        <v>8</v>
      </c>
      <c r="C5032" t="s">
        <v>3929</v>
      </c>
      <c r="D5032" s="2">
        <v>343538.72</v>
      </c>
      <c r="E5032" s="3">
        <f t="shared" si="156"/>
        <v>1.5549529084165413E-3</v>
      </c>
      <c r="F5032" s="3">
        <f t="shared" si="157"/>
        <v>87.701115558622888</v>
      </c>
      <c r="G5032" t="s">
        <v>14473</v>
      </c>
    </row>
    <row r="5033" spans="1:7" x14ac:dyDescent="0.35">
      <c r="A5033" t="s">
        <v>3</v>
      </c>
      <c r="B5033" t="s">
        <v>20</v>
      </c>
      <c r="C5033" t="s">
        <v>11677</v>
      </c>
      <c r="D5033" s="2">
        <v>343321.83</v>
      </c>
      <c r="E5033" s="3">
        <f t="shared" si="156"/>
        <v>1.5539712032500714E-3</v>
      </c>
      <c r="F5033" s="3">
        <f t="shared" si="157"/>
        <v>87.702669529826139</v>
      </c>
      <c r="G5033" t="s">
        <v>14473</v>
      </c>
    </row>
    <row r="5034" spans="1:7" x14ac:dyDescent="0.35">
      <c r="A5034" t="s">
        <v>10</v>
      </c>
      <c r="B5034" t="s">
        <v>35</v>
      </c>
      <c r="C5034" t="s">
        <v>167</v>
      </c>
      <c r="D5034" s="2">
        <v>343319.08</v>
      </c>
      <c r="E5034" s="3">
        <f t="shared" si="156"/>
        <v>1.5539587559763022E-3</v>
      </c>
      <c r="F5034" s="3">
        <f t="shared" si="157"/>
        <v>87.704223488582116</v>
      </c>
      <c r="G5034" t="s">
        <v>14473</v>
      </c>
    </row>
    <row r="5035" spans="1:7" x14ac:dyDescent="0.35">
      <c r="A5035" t="s">
        <v>3</v>
      </c>
      <c r="B5035" t="s">
        <v>819</v>
      </c>
      <c r="C5035" t="s">
        <v>7303</v>
      </c>
      <c r="D5035" s="2">
        <v>343280.87</v>
      </c>
      <c r="E5035" s="3">
        <f t="shared" si="156"/>
        <v>1.5537858067651313E-3</v>
      </c>
      <c r="F5035" s="3">
        <f t="shared" si="157"/>
        <v>87.705777274388879</v>
      </c>
      <c r="G5035" t="s">
        <v>14473</v>
      </c>
    </row>
    <row r="5036" spans="1:7" x14ac:dyDescent="0.35">
      <c r="A5036" t="s">
        <v>3</v>
      </c>
      <c r="B5036" t="s">
        <v>28</v>
      </c>
      <c r="C5036" s="11" t="s">
        <v>12267</v>
      </c>
      <c r="D5036" s="2">
        <v>343267.35</v>
      </c>
      <c r="E5036" s="3">
        <f t="shared" si="156"/>
        <v>1.5537246114410007E-3</v>
      </c>
      <c r="F5036" s="3">
        <f t="shared" si="157"/>
        <v>87.70733099900032</v>
      </c>
      <c r="G5036" t="s">
        <v>14473</v>
      </c>
    </row>
    <row r="5037" spans="1:7" x14ac:dyDescent="0.35">
      <c r="A5037" t="s">
        <v>10</v>
      </c>
      <c r="B5037" t="s">
        <v>76</v>
      </c>
      <c r="C5037" t="s">
        <v>5079</v>
      </c>
      <c r="D5037" s="2">
        <v>343257.7</v>
      </c>
      <c r="E5037" s="3">
        <f t="shared" si="156"/>
        <v>1.5536809328257747E-3</v>
      </c>
      <c r="F5037" s="3">
        <f t="shared" si="157"/>
        <v>87.708884679933149</v>
      </c>
      <c r="G5037" t="s">
        <v>14480</v>
      </c>
    </row>
    <row r="5038" spans="1:7" x14ac:dyDescent="0.35">
      <c r="A5038" t="s">
        <v>10</v>
      </c>
      <c r="B5038" t="s">
        <v>33</v>
      </c>
      <c r="C5038" t="s">
        <v>4096</v>
      </c>
      <c r="D5038" s="2">
        <v>343220.41</v>
      </c>
      <c r="E5038" s="3">
        <f t="shared" si="156"/>
        <v>1.5535121477934647E-3</v>
      </c>
      <c r="F5038" s="3">
        <f t="shared" si="157"/>
        <v>87.710438192080943</v>
      </c>
      <c r="G5038" t="s">
        <v>14473</v>
      </c>
    </row>
    <row r="5039" spans="1:7" x14ac:dyDescent="0.35">
      <c r="A5039" t="s">
        <v>3</v>
      </c>
      <c r="B5039" t="s">
        <v>9</v>
      </c>
      <c r="C5039" t="s">
        <v>6205</v>
      </c>
      <c r="D5039" s="2">
        <v>343198.07</v>
      </c>
      <c r="E5039" s="3">
        <f t="shared" si="156"/>
        <v>1.5534110306676455E-3</v>
      </c>
      <c r="F5039" s="3">
        <f t="shared" si="157"/>
        <v>87.711991603111613</v>
      </c>
      <c r="G5039" t="s">
        <v>14480</v>
      </c>
    </row>
    <row r="5040" spans="1:7" x14ac:dyDescent="0.35">
      <c r="A5040" t="s">
        <v>3</v>
      </c>
      <c r="B5040" t="s">
        <v>262</v>
      </c>
      <c r="C5040" t="s">
        <v>167</v>
      </c>
      <c r="D5040" s="2">
        <v>343139.05</v>
      </c>
      <c r="E5040" s="3">
        <f t="shared" si="156"/>
        <v>1.5531438895411524E-3</v>
      </c>
      <c r="F5040" s="3">
        <f t="shared" si="157"/>
        <v>87.713544747001151</v>
      </c>
      <c r="G5040" t="s">
        <v>14473</v>
      </c>
    </row>
    <row r="5041" spans="1:7" x14ac:dyDescent="0.35">
      <c r="A5041" t="s">
        <v>3</v>
      </c>
      <c r="B5041" t="s">
        <v>76</v>
      </c>
      <c r="C5041" t="s">
        <v>1773</v>
      </c>
      <c r="D5041" s="2">
        <v>342930.64</v>
      </c>
      <c r="E5041" s="3">
        <f t="shared" si="156"/>
        <v>1.5522005672407055E-3</v>
      </c>
      <c r="F5041" s="3">
        <f t="shared" si="157"/>
        <v>87.715096947568398</v>
      </c>
      <c r="G5041" t="s">
        <v>14473</v>
      </c>
    </row>
    <row r="5042" spans="1:7" x14ac:dyDescent="0.35">
      <c r="A5042" t="s">
        <v>3</v>
      </c>
      <c r="B5042" t="s">
        <v>9</v>
      </c>
      <c r="C5042" t="s">
        <v>6989</v>
      </c>
      <c r="D5042" s="2">
        <v>342874.08</v>
      </c>
      <c r="E5042" s="3">
        <f t="shared" si="156"/>
        <v>1.551944560766384E-3</v>
      </c>
      <c r="F5042" s="3">
        <f t="shared" si="157"/>
        <v>87.716648892129157</v>
      </c>
      <c r="G5042" t="s">
        <v>14480</v>
      </c>
    </row>
    <row r="5043" spans="1:7" x14ac:dyDescent="0.35">
      <c r="A5043" t="s">
        <v>3</v>
      </c>
      <c r="B5043" t="s">
        <v>29</v>
      </c>
      <c r="C5043" s="13" t="s">
        <v>12463</v>
      </c>
      <c r="D5043" s="2">
        <v>342566.64</v>
      </c>
      <c r="E5043" s="3">
        <f t="shared" si="156"/>
        <v>1.550553000821806E-3</v>
      </c>
      <c r="F5043" s="3">
        <f t="shared" si="157"/>
        <v>87.718199445129983</v>
      </c>
      <c r="G5043" t="s">
        <v>14480</v>
      </c>
    </row>
    <row r="5044" spans="1:7" x14ac:dyDescent="0.35">
      <c r="A5044" t="s">
        <v>10</v>
      </c>
      <c r="B5044" t="s">
        <v>9</v>
      </c>
      <c r="C5044" t="s">
        <v>5767</v>
      </c>
      <c r="D5044" s="2">
        <v>342558.79</v>
      </c>
      <c r="E5044" s="3">
        <f t="shared" si="156"/>
        <v>1.5505174695130467E-3</v>
      </c>
      <c r="F5044" s="3">
        <f t="shared" si="157"/>
        <v>87.719749962599494</v>
      </c>
      <c r="G5044" t="s">
        <v>14473</v>
      </c>
    </row>
    <row r="5045" spans="1:7" x14ac:dyDescent="0.35">
      <c r="A5045" t="s">
        <v>10</v>
      </c>
      <c r="B5045" t="s">
        <v>92</v>
      </c>
      <c r="C5045" t="s">
        <v>11556</v>
      </c>
      <c r="D5045" s="2">
        <v>342520.25</v>
      </c>
      <c r="E5045" s="3">
        <f t="shared" si="156"/>
        <v>1.5503430266290239E-3</v>
      </c>
      <c r="F5045" s="3">
        <f t="shared" si="157"/>
        <v>87.721300305626116</v>
      </c>
      <c r="G5045" t="s">
        <v>14473</v>
      </c>
    </row>
    <row r="5046" spans="1:7" x14ac:dyDescent="0.35">
      <c r="A5046" t="s">
        <v>3</v>
      </c>
      <c r="B5046" t="s">
        <v>9</v>
      </c>
      <c r="C5046" t="s">
        <v>4091</v>
      </c>
      <c r="D5046" s="2">
        <v>342411.33</v>
      </c>
      <c r="E5046" s="3">
        <f t="shared" si="156"/>
        <v>1.5498500240621379E-3</v>
      </c>
      <c r="F5046" s="3">
        <f t="shared" si="157"/>
        <v>87.722850155650178</v>
      </c>
      <c r="G5046" t="s">
        <v>14480</v>
      </c>
    </row>
    <row r="5047" spans="1:7" x14ac:dyDescent="0.35">
      <c r="A5047" t="s">
        <v>3</v>
      </c>
      <c r="B5047" t="s">
        <v>20</v>
      </c>
      <c r="C5047" t="s">
        <v>13734</v>
      </c>
      <c r="D5047" s="2">
        <v>342339.32</v>
      </c>
      <c r="E5047" s="3">
        <f t="shared" si="156"/>
        <v>1.549524086540641E-3</v>
      </c>
      <c r="F5047" s="3">
        <f t="shared" si="157"/>
        <v>87.72439967973672</v>
      </c>
      <c r="G5047" t="s">
        <v>14473</v>
      </c>
    </row>
    <row r="5048" spans="1:7" x14ac:dyDescent="0.35">
      <c r="A5048" t="s">
        <v>3</v>
      </c>
      <c r="B5048" t="s">
        <v>29</v>
      </c>
      <c r="C5048" t="s">
        <v>8368</v>
      </c>
      <c r="D5048" s="2">
        <v>342291.54</v>
      </c>
      <c r="E5048" s="3">
        <f t="shared" si="156"/>
        <v>1.5493078208167535E-3</v>
      </c>
      <c r="F5048" s="3">
        <f t="shared" si="157"/>
        <v>87.725948987557544</v>
      </c>
      <c r="G5048" t="s">
        <v>14480</v>
      </c>
    </row>
    <row r="5049" spans="1:7" x14ac:dyDescent="0.35">
      <c r="A5049" t="s">
        <v>3</v>
      </c>
      <c r="B5049" t="s">
        <v>9</v>
      </c>
      <c r="C5049" t="s">
        <v>5968</v>
      </c>
      <c r="D5049" s="2">
        <v>342287.04</v>
      </c>
      <c r="E5049" s="3">
        <f t="shared" si="156"/>
        <v>1.5492874525505854E-3</v>
      </c>
      <c r="F5049" s="3">
        <f t="shared" si="157"/>
        <v>87.727498275010092</v>
      </c>
      <c r="G5049" t="s">
        <v>14480</v>
      </c>
    </row>
    <row r="5050" spans="1:7" x14ac:dyDescent="0.35">
      <c r="A5050" t="s">
        <v>3</v>
      </c>
      <c r="B5050" t="s">
        <v>6</v>
      </c>
      <c r="C5050" t="s">
        <v>476</v>
      </c>
      <c r="D5050" s="2">
        <v>342242.98</v>
      </c>
      <c r="E5050" s="3">
        <f t="shared" si="156"/>
        <v>1.5490880245933969E-3</v>
      </c>
      <c r="F5050" s="3">
        <f t="shared" si="157"/>
        <v>87.729047363034681</v>
      </c>
      <c r="G5050" t="s">
        <v>14480</v>
      </c>
    </row>
    <row r="5051" spans="1:7" x14ac:dyDescent="0.35">
      <c r="A5051" t="s">
        <v>10</v>
      </c>
      <c r="B5051" t="s">
        <v>9</v>
      </c>
      <c r="C5051" t="s">
        <v>1516</v>
      </c>
      <c r="D5051" s="2">
        <v>342181.54</v>
      </c>
      <c r="E5051" s="3">
        <f t="shared" si="156"/>
        <v>1.5488099298659873E-3</v>
      </c>
      <c r="F5051" s="3">
        <f t="shared" si="157"/>
        <v>87.730596172964553</v>
      </c>
      <c r="G5051" t="s">
        <v>14480</v>
      </c>
    </row>
    <row r="5052" spans="1:7" x14ac:dyDescent="0.35">
      <c r="A5052" t="s">
        <v>3</v>
      </c>
      <c r="B5052" t="s">
        <v>9</v>
      </c>
      <c r="C5052" t="s">
        <v>9122</v>
      </c>
      <c r="D5052" s="2">
        <v>341763.16</v>
      </c>
      <c r="E5052" s="3">
        <f t="shared" si="156"/>
        <v>1.5469162242661547E-3</v>
      </c>
      <c r="F5052" s="3">
        <f t="shared" si="157"/>
        <v>87.732143089188824</v>
      </c>
      <c r="G5052" t="s">
        <v>14480</v>
      </c>
    </row>
    <row r="5053" spans="1:7" x14ac:dyDescent="0.35">
      <c r="A5053" t="s">
        <v>10</v>
      </c>
      <c r="B5053" t="s">
        <v>36</v>
      </c>
      <c r="C5053" t="s">
        <v>710</v>
      </c>
      <c r="D5053" s="2">
        <v>341741.02</v>
      </c>
      <c r="E5053" s="3">
        <f t="shared" si="156"/>
        <v>1.5468160123966097E-3</v>
      </c>
      <c r="F5053" s="3">
        <f t="shared" si="157"/>
        <v>87.733689905201217</v>
      </c>
      <c r="G5053" t="s">
        <v>14473</v>
      </c>
    </row>
    <row r="5054" spans="1:7" x14ac:dyDescent="0.35">
      <c r="A5054" t="s">
        <v>10</v>
      </c>
      <c r="B5054" t="s">
        <v>73</v>
      </c>
      <c r="C5054" t="s">
        <v>8686</v>
      </c>
      <c r="D5054" s="2">
        <v>341699.42</v>
      </c>
      <c r="E5054" s="3">
        <f t="shared" si="156"/>
        <v>1.5466277190915923E-3</v>
      </c>
      <c r="F5054" s="3">
        <f t="shared" si="157"/>
        <v>87.735236532920311</v>
      </c>
      <c r="G5054" t="s">
        <v>14480</v>
      </c>
    </row>
    <row r="5055" spans="1:7" x14ac:dyDescent="0.35">
      <c r="A5055" t="s">
        <v>3</v>
      </c>
      <c r="B5055" t="s">
        <v>808</v>
      </c>
      <c r="C5055" t="s">
        <v>9459</v>
      </c>
      <c r="D5055" s="2">
        <v>341669.53</v>
      </c>
      <c r="E5055" s="3">
        <f t="shared" si="156"/>
        <v>1.5464924285414254E-3</v>
      </c>
      <c r="F5055" s="3">
        <f t="shared" si="157"/>
        <v>87.736783025348856</v>
      </c>
      <c r="G5055" t="s">
        <v>14473</v>
      </c>
    </row>
    <row r="5056" spans="1:7" x14ac:dyDescent="0.35">
      <c r="A5056" t="s">
        <v>3</v>
      </c>
      <c r="B5056" t="s">
        <v>29</v>
      </c>
      <c r="C5056" t="s">
        <v>12357</v>
      </c>
      <c r="D5056" s="2">
        <v>341587.62</v>
      </c>
      <c r="E5056" s="3">
        <f t="shared" si="156"/>
        <v>1.5461216808343591E-3</v>
      </c>
      <c r="F5056" s="3">
        <f t="shared" si="157"/>
        <v>87.738329147029688</v>
      </c>
      <c r="G5056" t="s">
        <v>14473</v>
      </c>
    </row>
    <row r="5057" spans="1:7" x14ac:dyDescent="0.35">
      <c r="A5057" t="s">
        <v>3</v>
      </c>
      <c r="B5057" t="s">
        <v>37</v>
      </c>
      <c r="C5057" s="7" t="s">
        <v>7712</v>
      </c>
      <c r="D5057" s="2">
        <v>341536</v>
      </c>
      <c r="E5057" s="3">
        <f t="shared" si="156"/>
        <v>1.5458880341900085E-3</v>
      </c>
      <c r="F5057" s="3">
        <f t="shared" si="157"/>
        <v>87.739875035063875</v>
      </c>
      <c r="G5057" t="s">
        <v>14480</v>
      </c>
    </row>
    <row r="5058" spans="1:7" x14ac:dyDescent="0.35">
      <c r="A5058" t="s">
        <v>3</v>
      </c>
      <c r="B5058" t="s">
        <v>40</v>
      </c>
      <c r="C5058" t="s">
        <v>2719</v>
      </c>
      <c r="D5058" s="2">
        <v>341462.68</v>
      </c>
      <c r="E5058" s="3">
        <f t="shared" si="156"/>
        <v>1.5455561672399159E-3</v>
      </c>
      <c r="F5058" s="3">
        <f t="shared" si="157"/>
        <v>87.741420591231119</v>
      </c>
      <c r="G5058" t="s">
        <v>14480</v>
      </c>
    </row>
    <row r="5059" spans="1:7" x14ac:dyDescent="0.35">
      <c r="A5059" t="s">
        <v>10</v>
      </c>
      <c r="B5059" t="s">
        <v>76</v>
      </c>
      <c r="C5059" t="s">
        <v>1773</v>
      </c>
      <c r="D5059" s="2">
        <v>341288.35</v>
      </c>
      <c r="E5059" s="3">
        <f t="shared" ref="E5059:E5122" si="158">(D5059/$D$29638)*100</f>
        <v>1.5447671006085788E-3</v>
      </c>
      <c r="F5059" s="3">
        <f t="shared" si="157"/>
        <v>87.74296535833173</v>
      </c>
      <c r="G5059" t="s">
        <v>14473</v>
      </c>
    </row>
    <row r="5060" spans="1:7" x14ac:dyDescent="0.35">
      <c r="A5060" t="s">
        <v>3</v>
      </c>
      <c r="B5060" t="s">
        <v>6</v>
      </c>
      <c r="C5060" t="s">
        <v>4187</v>
      </c>
      <c r="D5060" s="2">
        <v>341199.08</v>
      </c>
      <c r="E5060" s="3">
        <f t="shared" si="158"/>
        <v>1.5443630394706255E-3</v>
      </c>
      <c r="F5060" s="3">
        <f t="shared" ref="F5060:F5123" si="159">E5060+F5059</f>
        <v>87.744509721371202</v>
      </c>
      <c r="G5060" t="s">
        <v>14473</v>
      </c>
    </row>
    <row r="5061" spans="1:7" x14ac:dyDescent="0.35">
      <c r="A5061" t="s">
        <v>10</v>
      </c>
      <c r="B5061" t="s">
        <v>22</v>
      </c>
      <c r="C5061" t="s">
        <v>11366</v>
      </c>
      <c r="D5061" s="2">
        <v>341139.76</v>
      </c>
      <c r="E5061" s="3">
        <f t="shared" si="158"/>
        <v>1.5440945404597212E-3</v>
      </c>
      <c r="F5061" s="3">
        <f t="shared" si="159"/>
        <v>87.746053815911665</v>
      </c>
      <c r="G5061" t="s">
        <v>14473</v>
      </c>
    </row>
    <row r="5062" spans="1:7" x14ac:dyDescent="0.35">
      <c r="A5062" t="s">
        <v>10</v>
      </c>
      <c r="B5062" t="s">
        <v>29</v>
      </c>
      <c r="C5062" t="s">
        <v>1433</v>
      </c>
      <c r="D5062" s="2">
        <v>340978.24</v>
      </c>
      <c r="E5062" s="3">
        <f t="shared" si="158"/>
        <v>1.5433634554927415E-3</v>
      </c>
      <c r="F5062" s="3">
        <f t="shared" si="159"/>
        <v>87.747597179367162</v>
      </c>
      <c r="G5062" t="s">
        <v>14480</v>
      </c>
    </row>
    <row r="5063" spans="1:7" x14ac:dyDescent="0.35">
      <c r="A5063" t="s">
        <v>3</v>
      </c>
      <c r="B5063" t="s">
        <v>28</v>
      </c>
      <c r="C5063" s="11" t="s">
        <v>7413</v>
      </c>
      <c r="D5063" s="2">
        <v>340976.17</v>
      </c>
      <c r="E5063" s="3">
        <f t="shared" si="158"/>
        <v>1.5433540860903044E-3</v>
      </c>
      <c r="F5063" s="3">
        <f t="shared" si="159"/>
        <v>87.749140533453257</v>
      </c>
      <c r="G5063" t="s">
        <v>14473</v>
      </c>
    </row>
    <row r="5064" spans="1:7" x14ac:dyDescent="0.35">
      <c r="A5064" t="s">
        <v>10</v>
      </c>
      <c r="B5064" t="s">
        <v>9</v>
      </c>
      <c r="C5064" t="s">
        <v>317</v>
      </c>
      <c r="D5064" s="2">
        <v>340908.28</v>
      </c>
      <c r="E5064" s="3">
        <f t="shared" si="158"/>
        <v>1.5430467968480543E-3</v>
      </c>
      <c r="F5064" s="3">
        <f t="shared" si="159"/>
        <v>87.750683580250112</v>
      </c>
      <c r="G5064" t="s">
        <v>14473</v>
      </c>
    </row>
    <row r="5065" spans="1:7" x14ac:dyDescent="0.35">
      <c r="A5065" t="s">
        <v>3</v>
      </c>
      <c r="B5065" t="s">
        <v>8</v>
      </c>
      <c r="C5065" s="8" t="s">
        <v>4407</v>
      </c>
      <c r="D5065" s="2">
        <v>340877.92</v>
      </c>
      <c r="E5065" s="3">
        <f t="shared" si="158"/>
        <v>1.5429093789456427E-3</v>
      </c>
      <c r="F5065" s="3">
        <f t="shared" si="159"/>
        <v>87.752226489629052</v>
      </c>
      <c r="G5065" t="s">
        <v>14480</v>
      </c>
    </row>
    <row r="5066" spans="1:7" x14ac:dyDescent="0.35">
      <c r="A5066" t="s">
        <v>3</v>
      </c>
      <c r="B5066" t="s">
        <v>57</v>
      </c>
      <c r="C5066" t="s">
        <v>1643</v>
      </c>
      <c r="D5066" s="2">
        <v>340864.71</v>
      </c>
      <c r="E5066" s="3">
        <f t="shared" si="158"/>
        <v>1.5428495867687371E-3</v>
      </c>
      <c r="F5066" s="3">
        <f t="shared" si="159"/>
        <v>87.753769339215822</v>
      </c>
      <c r="G5066" t="s">
        <v>14480</v>
      </c>
    </row>
    <row r="5067" spans="1:7" x14ac:dyDescent="0.35">
      <c r="A5067" t="s">
        <v>3</v>
      </c>
      <c r="B5067" t="s">
        <v>9</v>
      </c>
      <c r="C5067" t="s">
        <v>6363</v>
      </c>
      <c r="D5067" s="2">
        <v>340745.81</v>
      </c>
      <c r="E5067" s="3">
        <f t="shared" si="158"/>
        <v>1.5423114119137724E-3</v>
      </c>
      <c r="F5067" s="3">
        <f t="shared" si="159"/>
        <v>87.755311650627732</v>
      </c>
      <c r="G5067" t="s">
        <v>14480</v>
      </c>
    </row>
    <row r="5068" spans="1:7" x14ac:dyDescent="0.35">
      <c r="A5068" t="s">
        <v>3</v>
      </c>
      <c r="B5068" t="s">
        <v>6</v>
      </c>
      <c r="C5068" t="s">
        <v>4065</v>
      </c>
      <c r="D5068" s="2">
        <v>340744.95</v>
      </c>
      <c r="E5068" s="3">
        <f t="shared" si="158"/>
        <v>1.5423075193117938E-3</v>
      </c>
      <c r="F5068" s="3">
        <f t="shared" si="159"/>
        <v>87.756853958147047</v>
      </c>
      <c r="G5068" t="s">
        <v>14473</v>
      </c>
    </row>
    <row r="5069" spans="1:7" x14ac:dyDescent="0.35">
      <c r="A5069" t="s">
        <v>3</v>
      </c>
      <c r="B5069" t="s">
        <v>200</v>
      </c>
      <c r="C5069" t="s">
        <v>4937</v>
      </c>
      <c r="D5069" s="2">
        <v>340645.99</v>
      </c>
      <c r="E5069" s="3">
        <f t="shared" si="158"/>
        <v>1.5418595985073589E-3</v>
      </c>
      <c r="F5069" s="3">
        <f t="shared" si="159"/>
        <v>87.758395817745551</v>
      </c>
      <c r="G5069" t="s">
        <v>14473</v>
      </c>
    </row>
    <row r="5070" spans="1:7" x14ac:dyDescent="0.35">
      <c r="A5070" t="s">
        <v>3</v>
      </c>
      <c r="B5070" t="s">
        <v>11</v>
      </c>
      <c r="C5070" t="s">
        <v>13612</v>
      </c>
      <c r="D5070" s="2">
        <v>340645.99</v>
      </c>
      <c r="E5070" s="3">
        <f t="shared" si="158"/>
        <v>1.5418595985073589E-3</v>
      </c>
      <c r="F5070" s="3">
        <f t="shared" si="159"/>
        <v>87.759937677344055</v>
      </c>
      <c r="G5070" t="s">
        <v>14473</v>
      </c>
    </row>
    <row r="5071" spans="1:7" x14ac:dyDescent="0.35">
      <c r="A5071" t="s">
        <v>10</v>
      </c>
      <c r="B5071" t="s">
        <v>9</v>
      </c>
      <c r="C5071" t="s">
        <v>591</v>
      </c>
      <c r="D5071" s="2">
        <v>340558.49</v>
      </c>
      <c r="E5071" s="3">
        <f t="shared" si="158"/>
        <v>1.541463548887431E-3</v>
      </c>
      <c r="F5071" s="3">
        <f t="shared" si="159"/>
        <v>87.761479140892945</v>
      </c>
      <c r="G5071" t="s">
        <v>14473</v>
      </c>
    </row>
    <row r="5072" spans="1:7" x14ac:dyDescent="0.35">
      <c r="A5072" t="s">
        <v>3</v>
      </c>
      <c r="B5072" t="s">
        <v>27</v>
      </c>
      <c r="C5072" t="s">
        <v>593</v>
      </c>
      <c r="D5072" s="2">
        <v>340452.24</v>
      </c>
      <c r="E5072" s="3">
        <f t="shared" si="158"/>
        <v>1.5409826314918048E-3</v>
      </c>
      <c r="F5072" s="3">
        <f t="shared" si="159"/>
        <v>87.763020123524441</v>
      </c>
      <c r="G5072" t="s">
        <v>14473</v>
      </c>
    </row>
    <row r="5073" spans="1:7" x14ac:dyDescent="0.35">
      <c r="A5073" t="s">
        <v>3</v>
      </c>
      <c r="B5073" t="s">
        <v>6</v>
      </c>
      <c r="C5073" t="s">
        <v>4004</v>
      </c>
      <c r="D5073" s="2">
        <v>340094.01</v>
      </c>
      <c r="E5073" s="3">
        <f t="shared" si="158"/>
        <v>1.539361181716414E-3</v>
      </c>
      <c r="F5073" s="3">
        <f t="shared" si="159"/>
        <v>87.764559484706155</v>
      </c>
      <c r="G5073" t="s">
        <v>14480</v>
      </c>
    </row>
    <row r="5074" spans="1:7" x14ac:dyDescent="0.35">
      <c r="A5074" t="s">
        <v>3</v>
      </c>
      <c r="B5074" t="s">
        <v>9</v>
      </c>
      <c r="C5074" t="s">
        <v>4729</v>
      </c>
      <c r="D5074" s="2">
        <v>340055.2</v>
      </c>
      <c r="E5074" s="3">
        <f t="shared" si="158"/>
        <v>1.5391855167364208E-3</v>
      </c>
      <c r="F5074" s="3">
        <f t="shared" si="159"/>
        <v>87.766098670222888</v>
      </c>
      <c r="G5074" t="s">
        <v>14480</v>
      </c>
    </row>
    <row r="5075" spans="1:7" x14ac:dyDescent="0.35">
      <c r="A5075" t="s">
        <v>3</v>
      </c>
      <c r="B5075" t="s">
        <v>18</v>
      </c>
      <c r="C5075" t="s">
        <v>4703</v>
      </c>
      <c r="D5075" s="2">
        <v>340000</v>
      </c>
      <c r="E5075" s="3">
        <f t="shared" si="158"/>
        <v>1.5389356660047637E-3</v>
      </c>
      <c r="F5075" s="3">
        <f t="shared" si="159"/>
        <v>87.767637605888893</v>
      </c>
      <c r="G5075" t="s">
        <v>14480</v>
      </c>
    </row>
    <row r="5076" spans="1:7" x14ac:dyDescent="0.35">
      <c r="A5076" t="s">
        <v>3</v>
      </c>
      <c r="B5076" t="s">
        <v>6</v>
      </c>
      <c r="C5076" t="s">
        <v>4750</v>
      </c>
      <c r="D5076" s="2">
        <v>339875.05</v>
      </c>
      <c r="E5076" s="3">
        <f t="shared" si="158"/>
        <v>1.5383701071475069E-3</v>
      </c>
      <c r="F5076" s="3">
        <f t="shared" si="159"/>
        <v>87.769175975996035</v>
      </c>
      <c r="G5076" t="s">
        <v>14473</v>
      </c>
    </row>
    <row r="5077" spans="1:7" x14ac:dyDescent="0.35">
      <c r="A5077" t="s">
        <v>3</v>
      </c>
      <c r="B5077" t="s">
        <v>13</v>
      </c>
      <c r="C5077" t="s">
        <v>12240</v>
      </c>
      <c r="D5077" s="2">
        <v>339802.9</v>
      </c>
      <c r="E5077" s="3">
        <f t="shared" si="158"/>
        <v>1.5380435359466178E-3</v>
      </c>
      <c r="F5077" s="3">
        <f t="shared" si="159"/>
        <v>87.770714019531979</v>
      </c>
      <c r="G5077" t="s">
        <v>14473</v>
      </c>
    </row>
    <row r="5078" spans="1:7" x14ac:dyDescent="0.35">
      <c r="A5078" t="s">
        <v>3</v>
      </c>
      <c r="B5078" t="s">
        <v>29</v>
      </c>
      <c r="C5078" t="s">
        <v>5217</v>
      </c>
      <c r="D5078" s="2">
        <v>339750.67</v>
      </c>
      <c r="E5078" s="3">
        <f t="shared" si="158"/>
        <v>1.5378071282706311E-3</v>
      </c>
      <c r="F5078" s="3">
        <f t="shared" si="159"/>
        <v>87.772251826660252</v>
      </c>
      <c r="G5078" t="s">
        <v>14480</v>
      </c>
    </row>
    <row r="5079" spans="1:7" x14ac:dyDescent="0.35">
      <c r="A5079" t="s">
        <v>3</v>
      </c>
      <c r="B5079" t="s">
        <v>9</v>
      </c>
      <c r="C5079" t="s">
        <v>13606</v>
      </c>
      <c r="D5079" s="2">
        <v>339653.48</v>
      </c>
      <c r="E5079" s="3">
        <f t="shared" si="158"/>
        <v>1.5373672189842222E-3</v>
      </c>
      <c r="F5079" s="3">
        <f t="shared" si="159"/>
        <v>87.773789193879239</v>
      </c>
      <c r="G5079" t="s">
        <v>14480</v>
      </c>
    </row>
    <row r="5080" spans="1:7" x14ac:dyDescent="0.35">
      <c r="A5080" t="s">
        <v>10</v>
      </c>
      <c r="B5080" t="s">
        <v>8</v>
      </c>
      <c r="C5080" t="s">
        <v>1114</v>
      </c>
      <c r="D5080" s="2">
        <v>339470.8</v>
      </c>
      <c r="E5080" s="3">
        <f t="shared" si="158"/>
        <v>1.5365403579034407E-3</v>
      </c>
      <c r="F5080" s="3">
        <f t="shared" si="159"/>
        <v>87.775325734237143</v>
      </c>
      <c r="G5080" t="s">
        <v>14480</v>
      </c>
    </row>
    <row r="5081" spans="1:7" x14ac:dyDescent="0.35">
      <c r="A5081" t="s">
        <v>10</v>
      </c>
      <c r="B5081" t="s">
        <v>39</v>
      </c>
      <c r="C5081" t="s">
        <v>11474</v>
      </c>
      <c r="D5081" s="2">
        <v>339428.36</v>
      </c>
      <c r="E5081" s="3">
        <f t="shared" si="158"/>
        <v>1.5363482625220725E-3</v>
      </c>
      <c r="F5081" s="3">
        <f t="shared" si="159"/>
        <v>87.776862082499662</v>
      </c>
      <c r="G5081" t="s">
        <v>14473</v>
      </c>
    </row>
    <row r="5082" spans="1:7" x14ac:dyDescent="0.35">
      <c r="A5082" t="s">
        <v>3</v>
      </c>
      <c r="B5082" t="s">
        <v>8</v>
      </c>
      <c r="C5082" t="s">
        <v>384</v>
      </c>
      <c r="D5082" s="2">
        <v>339395.42</v>
      </c>
      <c r="E5082" s="3">
        <f t="shared" si="158"/>
        <v>1.536199166813725E-3</v>
      </c>
      <c r="F5082" s="3">
        <f t="shared" si="159"/>
        <v>87.778398281666469</v>
      </c>
      <c r="G5082" t="s">
        <v>14480</v>
      </c>
    </row>
    <row r="5083" spans="1:7" x14ac:dyDescent="0.35">
      <c r="A5083" t="s">
        <v>3</v>
      </c>
      <c r="B5083" t="s">
        <v>143</v>
      </c>
      <c r="C5083" s="7" t="s">
        <v>2191</v>
      </c>
      <c r="D5083" s="2">
        <v>339329.4</v>
      </c>
      <c r="E5083" s="3">
        <f t="shared" si="158"/>
        <v>1.5359003417176379E-3</v>
      </c>
      <c r="F5083" s="3">
        <f t="shared" si="159"/>
        <v>87.779934182008191</v>
      </c>
      <c r="G5083" t="s">
        <v>14480</v>
      </c>
    </row>
    <row r="5084" spans="1:7" x14ac:dyDescent="0.35">
      <c r="A5084" t="s">
        <v>3</v>
      </c>
      <c r="B5084" t="s">
        <v>516</v>
      </c>
      <c r="C5084" t="s">
        <v>1024</v>
      </c>
      <c r="D5084" s="2">
        <v>339243.75</v>
      </c>
      <c r="E5084" s="3">
        <f t="shared" si="158"/>
        <v>1.5355126657182459E-3</v>
      </c>
      <c r="F5084" s="3">
        <f t="shared" si="159"/>
        <v>87.781469694673902</v>
      </c>
      <c r="G5084" t="s">
        <v>14473</v>
      </c>
    </row>
    <row r="5085" spans="1:7" x14ac:dyDescent="0.35">
      <c r="A5085" t="s">
        <v>3</v>
      </c>
      <c r="B5085" t="s">
        <v>33</v>
      </c>
      <c r="C5085" t="s">
        <v>5363</v>
      </c>
      <c r="D5085" s="2">
        <v>339152.46</v>
      </c>
      <c r="E5085" s="3">
        <f t="shared" si="158"/>
        <v>1.5350994614919235E-3</v>
      </c>
      <c r="F5085" s="3">
        <f t="shared" si="159"/>
        <v>87.783004794135394</v>
      </c>
      <c r="G5085" t="s">
        <v>14473</v>
      </c>
    </row>
    <row r="5086" spans="1:7" x14ac:dyDescent="0.35">
      <c r="A5086" t="s">
        <v>10</v>
      </c>
      <c r="B5086" t="s">
        <v>6</v>
      </c>
      <c r="C5086" t="s">
        <v>1647</v>
      </c>
      <c r="D5086" s="2">
        <v>339093.33</v>
      </c>
      <c r="E5086" s="3">
        <f t="shared" si="158"/>
        <v>1.5348318224744795E-3</v>
      </c>
      <c r="F5086" s="3">
        <f t="shared" si="159"/>
        <v>87.784539625957862</v>
      </c>
      <c r="G5086" t="s">
        <v>14480</v>
      </c>
    </row>
    <row r="5087" spans="1:7" x14ac:dyDescent="0.35">
      <c r="A5087" t="s">
        <v>3</v>
      </c>
      <c r="B5087" t="s">
        <v>195</v>
      </c>
      <c r="C5087" s="13" t="s">
        <v>3749</v>
      </c>
      <c r="D5087" s="2">
        <v>339084.41</v>
      </c>
      <c r="E5087" s="3">
        <f t="shared" si="158"/>
        <v>1.5347914480446539E-3</v>
      </c>
      <c r="F5087" s="3">
        <f t="shared" si="159"/>
        <v>87.786074417405914</v>
      </c>
      <c r="G5087" t="s">
        <v>14480</v>
      </c>
    </row>
    <row r="5088" spans="1:7" x14ac:dyDescent="0.35">
      <c r="A5088" t="s">
        <v>3</v>
      </c>
      <c r="B5088" t="s">
        <v>9</v>
      </c>
      <c r="C5088" t="s">
        <v>2081</v>
      </c>
      <c r="D5088" s="2">
        <v>338708.61</v>
      </c>
      <c r="E5088" s="3">
        <f t="shared" si="158"/>
        <v>1.5330904715055815E-3</v>
      </c>
      <c r="F5088" s="3">
        <f t="shared" si="159"/>
        <v>87.787607507877425</v>
      </c>
      <c r="G5088" t="s">
        <v>14480</v>
      </c>
    </row>
    <row r="5089" spans="1:7" x14ac:dyDescent="0.35">
      <c r="A5089" t="s">
        <v>3</v>
      </c>
      <c r="B5089" t="s">
        <v>6</v>
      </c>
      <c r="C5089" t="s">
        <v>2957</v>
      </c>
      <c r="D5089" s="2">
        <v>338677.53</v>
      </c>
      <c r="E5089" s="3">
        <f t="shared" si="158"/>
        <v>1.5329497946805833E-3</v>
      </c>
      <c r="F5089" s="3">
        <f t="shared" si="159"/>
        <v>87.789140457672104</v>
      </c>
      <c r="G5089" t="s">
        <v>14480</v>
      </c>
    </row>
    <row r="5090" spans="1:7" x14ac:dyDescent="0.35">
      <c r="A5090" t="s">
        <v>3</v>
      </c>
      <c r="B5090" t="s">
        <v>9</v>
      </c>
      <c r="C5090" t="s">
        <v>1405</v>
      </c>
      <c r="D5090" s="2">
        <v>338569.1</v>
      </c>
      <c r="E5090" s="3">
        <f t="shared" si="158"/>
        <v>1.5324590099915687E-3</v>
      </c>
      <c r="F5090" s="3">
        <f t="shared" si="159"/>
        <v>87.790672916682098</v>
      </c>
      <c r="G5090" t="s">
        <v>14473</v>
      </c>
    </row>
    <row r="5091" spans="1:7" x14ac:dyDescent="0.35">
      <c r="A5091" t="s">
        <v>3</v>
      </c>
      <c r="B5091" t="s">
        <v>6</v>
      </c>
      <c r="C5091" t="s">
        <v>6977</v>
      </c>
      <c r="D5091" s="2">
        <v>338472.41</v>
      </c>
      <c r="E5091" s="3">
        <f t="shared" si="158"/>
        <v>1.5320213638458451E-3</v>
      </c>
      <c r="F5091" s="3">
        <f t="shared" si="159"/>
        <v>87.792204938045941</v>
      </c>
      <c r="G5091" t="s">
        <v>14473</v>
      </c>
    </row>
    <row r="5092" spans="1:7" x14ac:dyDescent="0.35">
      <c r="A5092" t="s">
        <v>10</v>
      </c>
      <c r="B5092" t="s">
        <v>76</v>
      </c>
      <c r="C5092" t="s">
        <v>12570</v>
      </c>
      <c r="D5092" s="2">
        <v>338300.33</v>
      </c>
      <c r="E5092" s="3">
        <f t="shared" si="158"/>
        <v>1.5312424813475924E-3</v>
      </c>
      <c r="F5092" s="3">
        <f t="shared" si="159"/>
        <v>87.79373618052729</v>
      </c>
      <c r="G5092" t="s">
        <v>14473</v>
      </c>
    </row>
    <row r="5093" spans="1:7" x14ac:dyDescent="0.35">
      <c r="A5093" t="s">
        <v>10</v>
      </c>
      <c r="B5093" t="s">
        <v>8</v>
      </c>
      <c r="C5093" t="s">
        <v>8075</v>
      </c>
      <c r="D5093" s="2">
        <v>338291.95</v>
      </c>
      <c r="E5093" s="3">
        <f t="shared" si="158"/>
        <v>1.5312045511097067E-3</v>
      </c>
      <c r="F5093" s="3">
        <f t="shared" si="159"/>
        <v>87.795267385078404</v>
      </c>
      <c r="G5093" t="s">
        <v>14473</v>
      </c>
    </row>
    <row r="5094" spans="1:7" x14ac:dyDescent="0.35">
      <c r="A5094" t="s">
        <v>3</v>
      </c>
      <c r="B5094" t="s">
        <v>915</v>
      </c>
      <c r="C5094" t="s">
        <v>11233</v>
      </c>
      <c r="D5094" s="2">
        <v>338275.39</v>
      </c>
      <c r="E5094" s="3">
        <f t="shared" si="158"/>
        <v>1.5311295958902094E-3</v>
      </c>
      <c r="F5094" s="3">
        <f t="shared" si="159"/>
        <v>87.796798514674293</v>
      </c>
      <c r="G5094" t="s">
        <v>14473</v>
      </c>
    </row>
    <row r="5095" spans="1:7" x14ac:dyDescent="0.35">
      <c r="A5095" t="s">
        <v>10</v>
      </c>
      <c r="B5095" t="s">
        <v>13</v>
      </c>
      <c r="C5095" s="8" t="s">
        <v>327</v>
      </c>
      <c r="D5095" s="2">
        <v>338158.62</v>
      </c>
      <c r="E5095" s="3">
        <f t="shared" si="158"/>
        <v>1.5306010620145642E-3</v>
      </c>
      <c r="F5095" s="3">
        <f t="shared" si="159"/>
        <v>87.798329115736308</v>
      </c>
      <c r="G5095" t="s">
        <v>14480</v>
      </c>
    </row>
    <row r="5096" spans="1:7" x14ac:dyDescent="0.35">
      <c r="A5096" t="s">
        <v>3</v>
      </c>
      <c r="B5096" t="s">
        <v>37</v>
      </c>
      <c r="C5096" t="s">
        <v>6590</v>
      </c>
      <c r="D5096" s="2">
        <v>337960.5</v>
      </c>
      <c r="E5096" s="3">
        <f t="shared" si="158"/>
        <v>1.5297043151494205E-3</v>
      </c>
      <c r="F5096" s="3">
        <f t="shared" si="159"/>
        <v>87.799858820051455</v>
      </c>
      <c r="G5096" t="s">
        <v>14473</v>
      </c>
    </row>
    <row r="5097" spans="1:7" x14ac:dyDescent="0.35">
      <c r="A5097" t="s">
        <v>10</v>
      </c>
      <c r="B5097" t="s">
        <v>13</v>
      </c>
      <c r="C5097" t="s">
        <v>1250</v>
      </c>
      <c r="D5097" s="2">
        <v>337869.38</v>
      </c>
      <c r="E5097" s="3">
        <f t="shared" si="158"/>
        <v>1.5292918803909311E-3</v>
      </c>
      <c r="F5097" s="3">
        <f t="shared" si="159"/>
        <v>87.801388111931843</v>
      </c>
      <c r="G5097" t="s">
        <v>14480</v>
      </c>
    </row>
    <row r="5098" spans="1:7" x14ac:dyDescent="0.35">
      <c r="A5098" t="s">
        <v>10</v>
      </c>
      <c r="B5098" t="s">
        <v>9</v>
      </c>
      <c r="C5098" t="s">
        <v>7612</v>
      </c>
      <c r="D5098" s="2">
        <v>337817.87</v>
      </c>
      <c r="E5098" s="3">
        <f t="shared" si="158"/>
        <v>1.5290587316375314E-3</v>
      </c>
      <c r="F5098" s="3">
        <f t="shared" si="159"/>
        <v>87.802917170663477</v>
      </c>
      <c r="G5098" t="s">
        <v>14473</v>
      </c>
    </row>
    <row r="5099" spans="1:7" x14ac:dyDescent="0.35">
      <c r="A5099" t="s">
        <v>10</v>
      </c>
      <c r="B5099" t="s">
        <v>9</v>
      </c>
      <c r="C5099" t="s">
        <v>4747</v>
      </c>
      <c r="D5099" s="2">
        <v>337730.49</v>
      </c>
      <c r="E5099" s="3">
        <f t="shared" si="158"/>
        <v>1.5286632251713681E-3</v>
      </c>
      <c r="F5099" s="3">
        <f t="shared" si="159"/>
        <v>87.80444583388865</v>
      </c>
      <c r="G5099" t="s">
        <v>14473</v>
      </c>
    </row>
    <row r="5100" spans="1:7" x14ac:dyDescent="0.35">
      <c r="A5100" t="s">
        <v>10</v>
      </c>
      <c r="B5100" t="s">
        <v>6</v>
      </c>
      <c r="C5100" t="s">
        <v>12426</v>
      </c>
      <c r="D5100" s="2">
        <v>337572.29</v>
      </c>
      <c r="E5100" s="3">
        <f t="shared" si="158"/>
        <v>1.5279471674585386E-3</v>
      </c>
      <c r="F5100" s="3">
        <f t="shared" si="159"/>
        <v>87.80597378105611</v>
      </c>
      <c r="G5100" t="s">
        <v>14480</v>
      </c>
    </row>
    <row r="5101" spans="1:7" x14ac:dyDescent="0.35">
      <c r="A5101" t="s">
        <v>3</v>
      </c>
      <c r="B5101" t="s">
        <v>9</v>
      </c>
      <c r="C5101" t="s">
        <v>9192</v>
      </c>
      <c r="D5101" s="2">
        <v>337354.19</v>
      </c>
      <c r="E5101" s="3">
        <f t="shared" si="158"/>
        <v>1.5269599854916105E-3</v>
      </c>
      <c r="F5101" s="3">
        <f t="shared" si="159"/>
        <v>87.807500741041608</v>
      </c>
      <c r="G5101" t="s">
        <v>14480</v>
      </c>
    </row>
    <row r="5102" spans="1:7" x14ac:dyDescent="0.35">
      <c r="A5102" t="s">
        <v>3</v>
      </c>
      <c r="B5102" t="s">
        <v>9</v>
      </c>
      <c r="C5102" t="s">
        <v>1524</v>
      </c>
      <c r="D5102" s="2">
        <v>337130.2</v>
      </c>
      <c r="E5102" s="3">
        <f t="shared" si="158"/>
        <v>1.5259461437274093E-3</v>
      </c>
      <c r="F5102" s="3">
        <f t="shared" si="159"/>
        <v>87.809026687185337</v>
      </c>
      <c r="G5102" t="s">
        <v>14473</v>
      </c>
    </row>
    <row r="5103" spans="1:7" x14ac:dyDescent="0.35">
      <c r="A5103" t="s">
        <v>10</v>
      </c>
      <c r="B5103" t="s">
        <v>20</v>
      </c>
      <c r="C5103" t="s">
        <v>5032</v>
      </c>
      <c r="D5103" s="2">
        <v>337126.47</v>
      </c>
      <c r="E5103" s="3">
        <f t="shared" si="158"/>
        <v>1.5259292606978967E-3</v>
      </c>
      <c r="F5103" s="3">
        <f t="shared" si="159"/>
        <v>87.810552616446031</v>
      </c>
      <c r="G5103" t="s">
        <v>14480</v>
      </c>
    </row>
    <row r="5104" spans="1:7" x14ac:dyDescent="0.35">
      <c r="A5104" t="s">
        <v>10</v>
      </c>
      <c r="B5104" t="s">
        <v>9</v>
      </c>
      <c r="C5104" t="s">
        <v>7853</v>
      </c>
      <c r="D5104" s="2">
        <v>337108.25</v>
      </c>
      <c r="E5104" s="3">
        <f t="shared" si="158"/>
        <v>1.5258467918513245E-3</v>
      </c>
      <c r="F5104" s="3">
        <f t="shared" si="159"/>
        <v>87.812078463237881</v>
      </c>
      <c r="G5104" t="s">
        <v>14473</v>
      </c>
    </row>
    <row r="5105" spans="1:7" x14ac:dyDescent="0.35">
      <c r="A5105" t="s">
        <v>3</v>
      </c>
      <c r="B5105" t="s">
        <v>2075</v>
      </c>
      <c r="C5105" t="s">
        <v>4238</v>
      </c>
      <c r="D5105" s="2">
        <v>337065.28</v>
      </c>
      <c r="E5105" s="3">
        <f t="shared" si="158"/>
        <v>1.5256522975408298E-3</v>
      </c>
      <c r="F5105" s="3">
        <f t="shared" si="159"/>
        <v>87.813604115535426</v>
      </c>
      <c r="G5105" t="s">
        <v>14473</v>
      </c>
    </row>
    <row r="5106" spans="1:7" x14ac:dyDescent="0.35">
      <c r="A5106" t="s">
        <v>3</v>
      </c>
      <c r="B5106" t="s">
        <v>134</v>
      </c>
      <c r="C5106" t="s">
        <v>9758</v>
      </c>
      <c r="D5106" s="2">
        <v>336949.31</v>
      </c>
      <c r="E5106" s="3">
        <f t="shared" si="158"/>
        <v>1.525127384690281E-3</v>
      </c>
      <c r="F5106" s="3">
        <f t="shared" si="159"/>
        <v>87.815129242920122</v>
      </c>
      <c r="G5106" t="s">
        <v>14480</v>
      </c>
    </row>
    <row r="5107" spans="1:7" x14ac:dyDescent="0.35">
      <c r="A5107" t="s">
        <v>3</v>
      </c>
      <c r="B5107" t="s">
        <v>55</v>
      </c>
      <c r="C5107" t="s">
        <v>553</v>
      </c>
      <c r="D5107" s="2">
        <v>336795.81</v>
      </c>
      <c r="E5107" s="3">
        <f t="shared" si="158"/>
        <v>1.5244326004998936E-3</v>
      </c>
      <c r="F5107" s="3">
        <f t="shared" si="159"/>
        <v>87.816653675520627</v>
      </c>
      <c r="G5107" t="s">
        <v>14480</v>
      </c>
    </row>
    <row r="5108" spans="1:7" x14ac:dyDescent="0.35">
      <c r="A5108" t="s">
        <v>3</v>
      </c>
      <c r="B5108" t="s">
        <v>9</v>
      </c>
      <c r="C5108" t="s">
        <v>5802</v>
      </c>
      <c r="D5108" s="2">
        <v>336705.85</v>
      </c>
      <c r="E5108" s="3">
        <f t="shared" si="158"/>
        <v>1.524025416227794E-3</v>
      </c>
      <c r="F5108" s="3">
        <f t="shared" si="159"/>
        <v>87.818177700936857</v>
      </c>
      <c r="G5108" t="s">
        <v>14480</v>
      </c>
    </row>
    <row r="5109" spans="1:7" x14ac:dyDescent="0.35">
      <c r="A5109" t="s">
        <v>10</v>
      </c>
      <c r="B5109" t="s">
        <v>6</v>
      </c>
      <c r="C5109" t="s">
        <v>2896</v>
      </c>
      <c r="D5109" s="2">
        <v>336558.44</v>
      </c>
      <c r="E5109" s="3">
        <f t="shared" si="158"/>
        <v>1.5233581970909538E-3</v>
      </c>
      <c r="F5109" s="3">
        <f t="shared" si="159"/>
        <v>87.819701059133948</v>
      </c>
      <c r="G5109" t="s">
        <v>14480</v>
      </c>
    </row>
    <row r="5110" spans="1:7" x14ac:dyDescent="0.35">
      <c r="A5110" t="s">
        <v>3</v>
      </c>
      <c r="B5110" t="s">
        <v>18</v>
      </c>
      <c r="C5110" t="s">
        <v>41</v>
      </c>
      <c r="D5110" s="2">
        <v>336452.7</v>
      </c>
      <c r="E5110" s="3">
        <f t="shared" si="158"/>
        <v>1.5228795880988261E-3</v>
      </c>
      <c r="F5110" s="3">
        <f t="shared" si="159"/>
        <v>87.821223938722042</v>
      </c>
      <c r="G5110" t="s">
        <v>14473</v>
      </c>
    </row>
    <row r="5111" spans="1:7" x14ac:dyDescent="0.35">
      <c r="A5111" t="s">
        <v>10</v>
      </c>
      <c r="B5111" t="s">
        <v>8</v>
      </c>
      <c r="C5111" t="s">
        <v>1250</v>
      </c>
      <c r="D5111" s="2">
        <v>336420.99</v>
      </c>
      <c r="E5111" s="3">
        <f t="shared" si="158"/>
        <v>1.5227360597165644E-3</v>
      </c>
      <c r="F5111" s="3">
        <f t="shared" si="159"/>
        <v>87.822746674781754</v>
      </c>
      <c r="G5111" t="s">
        <v>14480</v>
      </c>
    </row>
    <row r="5112" spans="1:7" x14ac:dyDescent="0.35">
      <c r="A5112" t="s">
        <v>3</v>
      </c>
      <c r="B5112" t="s">
        <v>22</v>
      </c>
      <c r="C5112" t="s">
        <v>2054</v>
      </c>
      <c r="D5112" s="2">
        <v>336400</v>
      </c>
      <c r="E5112" s="3">
        <f t="shared" si="158"/>
        <v>1.5226410530705956E-3</v>
      </c>
      <c r="F5112" s="3">
        <f t="shared" si="159"/>
        <v>87.824269315834826</v>
      </c>
      <c r="G5112" t="s">
        <v>14473</v>
      </c>
    </row>
    <row r="5113" spans="1:7" x14ac:dyDescent="0.35">
      <c r="A5113" t="s">
        <v>3</v>
      </c>
      <c r="B5113" t="s">
        <v>594</v>
      </c>
      <c r="C5113" s="11" t="s">
        <v>8390</v>
      </c>
      <c r="D5113" s="2">
        <v>336368.74</v>
      </c>
      <c r="E5113" s="3">
        <f t="shared" si="158"/>
        <v>1.5224995615149505E-3</v>
      </c>
      <c r="F5113" s="3">
        <f t="shared" si="159"/>
        <v>87.825791815396343</v>
      </c>
      <c r="G5113" t="s">
        <v>14473</v>
      </c>
    </row>
    <row r="5114" spans="1:7" x14ac:dyDescent="0.35">
      <c r="A5114" t="s">
        <v>3</v>
      </c>
      <c r="B5114" t="s">
        <v>37</v>
      </c>
      <c r="C5114" s="7" t="s">
        <v>497</v>
      </c>
      <c r="D5114" s="2">
        <v>336244.56</v>
      </c>
      <c r="E5114" s="3">
        <f t="shared" si="158"/>
        <v>1.5219374878943492E-3</v>
      </c>
      <c r="F5114" s="3">
        <f t="shared" si="159"/>
        <v>87.827313752884237</v>
      </c>
      <c r="G5114" t="s">
        <v>14480</v>
      </c>
    </row>
    <row r="5115" spans="1:7" x14ac:dyDescent="0.35">
      <c r="A5115" t="s">
        <v>10</v>
      </c>
      <c r="B5115" t="s">
        <v>8</v>
      </c>
      <c r="C5115" s="13" t="s">
        <v>3664</v>
      </c>
      <c r="D5115" s="2">
        <v>336199.86</v>
      </c>
      <c r="E5115" s="3">
        <f t="shared" si="158"/>
        <v>1.5217351631170832E-3</v>
      </c>
      <c r="F5115" s="3">
        <f t="shared" si="159"/>
        <v>87.828835488047361</v>
      </c>
      <c r="G5115" t="s">
        <v>14480</v>
      </c>
    </row>
    <row r="5116" spans="1:7" x14ac:dyDescent="0.35">
      <c r="A5116" t="s">
        <v>10</v>
      </c>
      <c r="B5116" t="s">
        <v>8</v>
      </c>
      <c r="C5116" t="s">
        <v>4228</v>
      </c>
      <c r="D5116" s="2">
        <v>336191.44</v>
      </c>
      <c r="E5116" s="3">
        <f t="shared" si="158"/>
        <v>1.5216970518279428E-3</v>
      </c>
      <c r="F5116" s="3">
        <f t="shared" si="159"/>
        <v>87.830357185099189</v>
      </c>
      <c r="G5116" t="s">
        <v>14473</v>
      </c>
    </row>
    <row r="5117" spans="1:7" x14ac:dyDescent="0.35">
      <c r="A5117" t="s">
        <v>3</v>
      </c>
      <c r="B5117" t="s">
        <v>8</v>
      </c>
      <c r="C5117" t="s">
        <v>3227</v>
      </c>
      <c r="D5117" s="2">
        <v>335877.68</v>
      </c>
      <c r="E5117" s="3">
        <f t="shared" si="158"/>
        <v>1.5202768857851025E-3</v>
      </c>
      <c r="F5117" s="3">
        <f t="shared" si="159"/>
        <v>87.831877461984973</v>
      </c>
      <c r="G5117" t="s">
        <v>14480</v>
      </c>
    </row>
    <row r="5118" spans="1:7" x14ac:dyDescent="0.35">
      <c r="A5118" t="s">
        <v>10</v>
      </c>
      <c r="B5118" t="s">
        <v>1873</v>
      </c>
      <c r="C5118" t="s">
        <v>8783</v>
      </c>
      <c r="D5118" s="2">
        <v>335835.44</v>
      </c>
      <c r="E5118" s="3">
        <f t="shared" si="158"/>
        <v>1.5200856956600083E-3</v>
      </c>
      <c r="F5118" s="3">
        <f t="shared" si="159"/>
        <v>87.833397547680633</v>
      </c>
      <c r="G5118" t="s">
        <v>14473</v>
      </c>
    </row>
    <row r="5119" spans="1:7" x14ac:dyDescent="0.35">
      <c r="A5119" t="s">
        <v>10</v>
      </c>
      <c r="B5119" t="s">
        <v>32</v>
      </c>
      <c r="C5119" t="s">
        <v>8242</v>
      </c>
      <c r="D5119" s="2">
        <v>335814.37</v>
      </c>
      <c r="E5119" s="3">
        <f t="shared" si="158"/>
        <v>1.5199903269115297E-3</v>
      </c>
      <c r="F5119" s="3">
        <f t="shared" si="159"/>
        <v>87.834917538007545</v>
      </c>
      <c r="G5119" t="s">
        <v>14473</v>
      </c>
    </row>
    <row r="5120" spans="1:7" x14ac:dyDescent="0.35">
      <c r="A5120" t="s">
        <v>3</v>
      </c>
      <c r="B5120" t="s">
        <v>6</v>
      </c>
      <c r="C5120" t="s">
        <v>90</v>
      </c>
      <c r="D5120" s="2">
        <v>335591.78</v>
      </c>
      <c r="E5120" s="3">
        <f t="shared" si="158"/>
        <v>1.5189828219412476E-3</v>
      </c>
      <c r="F5120" s="3">
        <f t="shared" si="159"/>
        <v>87.83643652082948</v>
      </c>
      <c r="G5120" t="s">
        <v>14473</v>
      </c>
    </row>
    <row r="5121" spans="1:7" x14ac:dyDescent="0.35">
      <c r="A5121" t="s">
        <v>10</v>
      </c>
      <c r="B5121" t="s">
        <v>83</v>
      </c>
      <c r="C5121" t="s">
        <v>7805</v>
      </c>
      <c r="D5121" s="2">
        <v>335581.76</v>
      </c>
      <c r="E5121" s="3">
        <f t="shared" si="158"/>
        <v>1.5189374686019139E-3</v>
      </c>
      <c r="F5121" s="3">
        <f t="shared" si="159"/>
        <v>87.837955458298083</v>
      </c>
      <c r="G5121" t="s">
        <v>14473</v>
      </c>
    </row>
    <row r="5122" spans="1:7" x14ac:dyDescent="0.35">
      <c r="A5122" t="s">
        <v>3</v>
      </c>
      <c r="B5122" t="s">
        <v>8</v>
      </c>
      <c r="C5122" t="s">
        <v>100</v>
      </c>
      <c r="D5122" s="2">
        <v>335581.47</v>
      </c>
      <c r="E5122" s="3">
        <f t="shared" si="158"/>
        <v>1.5189361559803164E-3</v>
      </c>
      <c r="F5122" s="3">
        <f t="shared" si="159"/>
        <v>87.839474394454058</v>
      </c>
      <c r="G5122" t="s">
        <v>14473</v>
      </c>
    </row>
    <row r="5123" spans="1:7" x14ac:dyDescent="0.35">
      <c r="A5123" t="s">
        <v>3</v>
      </c>
      <c r="B5123" t="s">
        <v>9</v>
      </c>
      <c r="C5123" t="s">
        <v>3786</v>
      </c>
      <c r="D5123" s="2">
        <v>335560.96000000002</v>
      </c>
      <c r="E5123" s="3">
        <f t="shared" ref="E5123:E5186" si="160">(D5123/$D$29638)*100</f>
        <v>1.5188433219494055E-3</v>
      </c>
      <c r="F5123" s="3">
        <f t="shared" si="159"/>
        <v>87.840993237776004</v>
      </c>
      <c r="G5123" t="s">
        <v>14473</v>
      </c>
    </row>
    <row r="5124" spans="1:7" x14ac:dyDescent="0.35">
      <c r="A5124" t="s">
        <v>3</v>
      </c>
      <c r="B5124" t="s">
        <v>9</v>
      </c>
      <c r="C5124" t="s">
        <v>12802</v>
      </c>
      <c r="D5124" s="2">
        <v>335539.78000000003</v>
      </c>
      <c r="E5124" s="3">
        <f t="shared" si="160"/>
        <v>1.5187474553099761E-3</v>
      </c>
      <c r="F5124" s="3">
        <f t="shared" ref="F5124:F5187" si="161">E5124+F5123</f>
        <v>87.842511985231312</v>
      </c>
      <c r="G5124" t="s">
        <v>14480</v>
      </c>
    </row>
    <row r="5125" spans="1:7" x14ac:dyDescent="0.35">
      <c r="A5125" t="s">
        <v>3</v>
      </c>
      <c r="B5125" t="s">
        <v>6</v>
      </c>
      <c r="C5125" s="8" t="s">
        <v>5216</v>
      </c>
      <c r="D5125" s="2">
        <v>335508.96000000002</v>
      </c>
      <c r="E5125" s="3">
        <f t="shared" si="160"/>
        <v>1.5186079553181342E-3</v>
      </c>
      <c r="F5125" s="3">
        <f t="shared" si="161"/>
        <v>87.844030593186631</v>
      </c>
      <c r="G5125" t="s">
        <v>14480</v>
      </c>
    </row>
    <row r="5126" spans="1:7" x14ac:dyDescent="0.35">
      <c r="A5126" t="s">
        <v>10</v>
      </c>
      <c r="B5126" t="s">
        <v>23</v>
      </c>
      <c r="C5126" t="s">
        <v>7551</v>
      </c>
      <c r="D5126" s="2">
        <v>335501</v>
      </c>
      <c r="E5126" s="3">
        <f t="shared" si="160"/>
        <v>1.5185719261184239E-3</v>
      </c>
      <c r="F5126" s="3">
        <f t="shared" si="161"/>
        <v>87.845549165112743</v>
      </c>
      <c r="G5126" t="s">
        <v>14480</v>
      </c>
    </row>
    <row r="5127" spans="1:7" x14ac:dyDescent="0.35">
      <c r="A5127" t="s">
        <v>10</v>
      </c>
      <c r="B5127" t="s">
        <v>6</v>
      </c>
      <c r="C5127" t="s">
        <v>1004</v>
      </c>
      <c r="D5127" s="2">
        <v>335495.3</v>
      </c>
      <c r="E5127" s="3">
        <f t="shared" si="160"/>
        <v>1.5185461263146115E-3</v>
      </c>
      <c r="F5127" s="3">
        <f t="shared" si="161"/>
        <v>87.847067711239063</v>
      </c>
      <c r="G5127" t="s">
        <v>14473</v>
      </c>
    </row>
    <row r="5128" spans="1:7" x14ac:dyDescent="0.35">
      <c r="A5128" t="s">
        <v>10</v>
      </c>
      <c r="B5128" t="s">
        <v>4</v>
      </c>
      <c r="C5128" t="s">
        <v>8905</v>
      </c>
      <c r="D5128" s="2">
        <v>335332.40999999997</v>
      </c>
      <c r="E5128" s="3">
        <f t="shared" si="160"/>
        <v>1.5178088403421542E-3</v>
      </c>
      <c r="F5128" s="3">
        <f t="shared" si="161"/>
        <v>87.848585520079411</v>
      </c>
      <c r="G5128" t="s">
        <v>14473</v>
      </c>
    </row>
    <row r="5129" spans="1:7" x14ac:dyDescent="0.35">
      <c r="A5129" t="s">
        <v>10</v>
      </c>
      <c r="B5129" t="s">
        <v>37</v>
      </c>
      <c r="C5129" t="s">
        <v>4373</v>
      </c>
      <c r="D5129" s="2">
        <v>335324.27</v>
      </c>
      <c r="E5129" s="3">
        <f t="shared" si="160"/>
        <v>1.5177719964117977E-3</v>
      </c>
      <c r="F5129" s="3">
        <f t="shared" si="161"/>
        <v>87.850103292075829</v>
      </c>
      <c r="G5129" t="s">
        <v>14473</v>
      </c>
    </row>
    <row r="5130" spans="1:7" x14ac:dyDescent="0.35">
      <c r="A5130" t="s">
        <v>10</v>
      </c>
      <c r="B5130" t="s">
        <v>16</v>
      </c>
      <c r="C5130" t="s">
        <v>6744</v>
      </c>
      <c r="D5130" s="2">
        <v>335316.03999999998</v>
      </c>
      <c r="E5130" s="3">
        <f t="shared" si="160"/>
        <v>1.5177347451161174E-3</v>
      </c>
      <c r="F5130" s="3">
        <f t="shared" si="161"/>
        <v>87.851621026820951</v>
      </c>
      <c r="G5130" t="s">
        <v>14480</v>
      </c>
    </row>
    <row r="5131" spans="1:7" x14ac:dyDescent="0.35">
      <c r="A5131" t="s">
        <v>10</v>
      </c>
      <c r="B5131" t="s">
        <v>103</v>
      </c>
      <c r="C5131" t="s">
        <v>3980</v>
      </c>
      <c r="D5131" s="2">
        <v>335192.58</v>
      </c>
      <c r="E5131" s="3">
        <f t="shared" si="160"/>
        <v>1.517175930418103E-3</v>
      </c>
      <c r="F5131" s="3">
        <f t="shared" si="161"/>
        <v>87.853138202751367</v>
      </c>
      <c r="G5131" t="s">
        <v>14473</v>
      </c>
    </row>
    <row r="5132" spans="1:7" x14ac:dyDescent="0.35">
      <c r="A5132" t="s">
        <v>3</v>
      </c>
      <c r="B5132" t="s">
        <v>8</v>
      </c>
      <c r="C5132" s="8" t="s">
        <v>679</v>
      </c>
      <c r="D5132" s="2">
        <v>335176.51</v>
      </c>
      <c r="E5132" s="3">
        <f t="shared" si="160"/>
        <v>1.5171031930764774E-3</v>
      </c>
      <c r="F5132" s="3">
        <f t="shared" si="161"/>
        <v>87.854655305944448</v>
      </c>
      <c r="G5132" t="s">
        <v>14480</v>
      </c>
    </row>
    <row r="5133" spans="1:7" x14ac:dyDescent="0.35">
      <c r="A5133" t="s">
        <v>10</v>
      </c>
      <c r="B5133" t="s">
        <v>180</v>
      </c>
      <c r="C5133" t="s">
        <v>6824</v>
      </c>
      <c r="D5133" s="2">
        <v>335144.33</v>
      </c>
      <c r="E5133" s="3">
        <f t="shared" si="160"/>
        <v>1.5169575373419715E-3</v>
      </c>
      <c r="F5133" s="3">
        <f t="shared" si="161"/>
        <v>87.856172263481795</v>
      </c>
      <c r="G5133" t="s">
        <v>14480</v>
      </c>
    </row>
    <row r="5134" spans="1:7" x14ac:dyDescent="0.35">
      <c r="A5134" t="s">
        <v>3</v>
      </c>
      <c r="B5134" t="s">
        <v>11</v>
      </c>
      <c r="C5134" s="6" t="s">
        <v>10863</v>
      </c>
      <c r="D5134" s="2">
        <v>335129.89</v>
      </c>
      <c r="E5134" s="3">
        <f t="shared" si="160"/>
        <v>1.51689217783898E-3</v>
      </c>
      <c r="F5134" s="3">
        <f t="shared" si="161"/>
        <v>87.857689155659628</v>
      </c>
      <c r="G5134" t="s">
        <v>14473</v>
      </c>
    </row>
    <row r="5135" spans="1:7" x14ac:dyDescent="0.35">
      <c r="A5135" t="s">
        <v>3</v>
      </c>
      <c r="B5135" t="s">
        <v>79</v>
      </c>
      <c r="C5135" t="s">
        <v>1868</v>
      </c>
      <c r="D5135" s="2">
        <v>335093.2</v>
      </c>
      <c r="E5135" s="3">
        <f t="shared" si="160"/>
        <v>1.5167261085754925E-3</v>
      </c>
      <c r="F5135" s="3">
        <f t="shared" si="161"/>
        <v>87.859205881768204</v>
      </c>
      <c r="G5135" t="s">
        <v>14480</v>
      </c>
    </row>
    <row r="5136" spans="1:7" x14ac:dyDescent="0.35">
      <c r="A5136" t="s">
        <v>10</v>
      </c>
      <c r="B5136" t="s">
        <v>29</v>
      </c>
      <c r="C5136" t="s">
        <v>1390</v>
      </c>
      <c r="D5136" s="2">
        <v>335064.96000000002</v>
      </c>
      <c r="E5136" s="3">
        <f t="shared" si="160"/>
        <v>1.5165982863895868E-3</v>
      </c>
      <c r="F5136" s="3">
        <f t="shared" si="161"/>
        <v>87.860722480054591</v>
      </c>
      <c r="G5136" t="s">
        <v>14473</v>
      </c>
    </row>
    <row r="5137" spans="1:7" x14ac:dyDescent="0.35">
      <c r="A5137" t="s">
        <v>3</v>
      </c>
      <c r="B5137" t="s">
        <v>9</v>
      </c>
      <c r="C5137" t="s">
        <v>1163</v>
      </c>
      <c r="D5137" s="2">
        <v>334946.76</v>
      </c>
      <c r="E5137" s="3">
        <f t="shared" si="160"/>
        <v>1.5160632799315814E-3</v>
      </c>
      <c r="F5137" s="3">
        <f t="shared" si="161"/>
        <v>87.862238543334527</v>
      </c>
      <c r="G5137" t="s">
        <v>14480</v>
      </c>
    </row>
    <row r="5138" spans="1:7" x14ac:dyDescent="0.35">
      <c r="A5138" t="s">
        <v>3</v>
      </c>
      <c r="B5138" t="s">
        <v>5728</v>
      </c>
      <c r="C5138" t="s">
        <v>1482</v>
      </c>
      <c r="D5138" s="2">
        <v>334903.53999999998</v>
      </c>
      <c r="E5138" s="3">
        <f t="shared" si="160"/>
        <v>1.5158676540507441E-3</v>
      </c>
      <c r="F5138" s="3">
        <f t="shared" si="161"/>
        <v>87.863754410988577</v>
      </c>
      <c r="G5138" t="s">
        <v>14473</v>
      </c>
    </row>
    <row r="5139" spans="1:7" x14ac:dyDescent="0.35">
      <c r="A5139" t="s">
        <v>10</v>
      </c>
      <c r="B5139" t="s">
        <v>9</v>
      </c>
      <c r="C5139" t="s">
        <v>2731</v>
      </c>
      <c r="D5139" s="2">
        <v>334851.17</v>
      </c>
      <c r="E5139" s="3">
        <f t="shared" si="160"/>
        <v>1.5156306126953656E-3</v>
      </c>
      <c r="F5139" s="3">
        <f t="shared" si="161"/>
        <v>87.865270041601278</v>
      </c>
      <c r="G5139" t="s">
        <v>14480</v>
      </c>
    </row>
    <row r="5140" spans="1:7" x14ac:dyDescent="0.35">
      <c r="A5140" t="s">
        <v>10</v>
      </c>
      <c r="B5140" t="s">
        <v>73</v>
      </c>
      <c r="C5140" t="s">
        <v>13104</v>
      </c>
      <c r="D5140" s="2">
        <v>334797.65999999997</v>
      </c>
      <c r="E5140" s="3">
        <f t="shared" si="160"/>
        <v>1.5153884113792246E-3</v>
      </c>
      <c r="F5140" s="3">
        <f t="shared" si="161"/>
        <v>87.866785430012655</v>
      </c>
      <c r="G5140" t="s">
        <v>14480</v>
      </c>
    </row>
    <row r="5141" spans="1:7" x14ac:dyDescent="0.35">
      <c r="A5141" t="s">
        <v>3</v>
      </c>
      <c r="B5141" t="s">
        <v>6</v>
      </c>
      <c r="C5141" s="8" t="s">
        <v>13572</v>
      </c>
      <c r="D5141" s="2">
        <v>334737.53000000003</v>
      </c>
      <c r="E5141" s="3">
        <f t="shared" si="160"/>
        <v>1.5151162460804106E-3</v>
      </c>
      <c r="F5141" s="3">
        <f t="shared" si="161"/>
        <v>87.868300546258737</v>
      </c>
      <c r="G5141" t="s">
        <v>14480</v>
      </c>
    </row>
    <row r="5142" spans="1:7" x14ac:dyDescent="0.35">
      <c r="A5142" t="s">
        <v>3</v>
      </c>
      <c r="B5142" t="s">
        <v>11</v>
      </c>
      <c r="C5142" t="s">
        <v>4382</v>
      </c>
      <c r="D5142" s="2">
        <v>334730</v>
      </c>
      <c r="E5142" s="3">
        <f t="shared" si="160"/>
        <v>1.5150821631816898E-3</v>
      </c>
      <c r="F5142" s="3">
        <f t="shared" si="161"/>
        <v>87.869815628421918</v>
      </c>
      <c r="G5142" t="s">
        <v>14473</v>
      </c>
    </row>
    <row r="5143" spans="1:7" x14ac:dyDescent="0.35">
      <c r="A5143" t="s">
        <v>10</v>
      </c>
      <c r="B5143" t="s">
        <v>9</v>
      </c>
      <c r="C5143" t="s">
        <v>844</v>
      </c>
      <c r="D5143" s="2">
        <v>334620.56</v>
      </c>
      <c r="E5143" s="3">
        <f t="shared" si="160"/>
        <v>1.5145868069484912E-3</v>
      </c>
      <c r="F5143" s="3">
        <f t="shared" si="161"/>
        <v>87.871330215228866</v>
      </c>
      <c r="G5143" t="s">
        <v>14480</v>
      </c>
    </row>
    <row r="5144" spans="1:7" x14ac:dyDescent="0.35">
      <c r="A5144" t="s">
        <v>10</v>
      </c>
      <c r="B5144" t="s">
        <v>6</v>
      </c>
      <c r="C5144" t="s">
        <v>1511</v>
      </c>
      <c r="D5144" s="2">
        <v>334428.58</v>
      </c>
      <c r="E5144" s="3">
        <f t="shared" si="160"/>
        <v>1.513717851450963E-3</v>
      </c>
      <c r="F5144" s="3">
        <f t="shared" si="161"/>
        <v>87.872843933080318</v>
      </c>
      <c r="G5144" t="s">
        <v>14480</v>
      </c>
    </row>
    <row r="5145" spans="1:7" x14ac:dyDescent="0.35">
      <c r="A5145" t="s">
        <v>10</v>
      </c>
      <c r="B5145" t="s">
        <v>304</v>
      </c>
      <c r="C5145" t="s">
        <v>10688</v>
      </c>
      <c r="D5145" s="2">
        <v>334423.03999999998</v>
      </c>
      <c r="E5145" s="3">
        <f t="shared" si="160"/>
        <v>1.5136927758521695E-3</v>
      </c>
      <c r="F5145" s="3">
        <f t="shared" si="161"/>
        <v>87.874357625856177</v>
      </c>
      <c r="G5145" t="s">
        <v>14473</v>
      </c>
    </row>
    <row r="5146" spans="1:7" x14ac:dyDescent="0.35">
      <c r="A5146" t="s">
        <v>3</v>
      </c>
      <c r="B5146" t="s">
        <v>9</v>
      </c>
      <c r="C5146" t="s">
        <v>6540</v>
      </c>
      <c r="D5146" s="2">
        <v>334339.55</v>
      </c>
      <c r="E5146" s="3">
        <f t="shared" si="160"/>
        <v>1.5133148766205381E-3</v>
      </c>
      <c r="F5146" s="3">
        <f t="shared" si="161"/>
        <v>87.875870940732796</v>
      </c>
      <c r="G5146" t="s">
        <v>14480</v>
      </c>
    </row>
    <row r="5147" spans="1:7" x14ac:dyDescent="0.35">
      <c r="A5147" t="s">
        <v>10</v>
      </c>
      <c r="B5147" t="s">
        <v>18</v>
      </c>
      <c r="C5147" t="s">
        <v>12433</v>
      </c>
      <c r="D5147" s="2">
        <v>334258.08</v>
      </c>
      <c r="E5147" s="3">
        <f t="shared" si="160"/>
        <v>1.5129461204772753E-3</v>
      </c>
      <c r="F5147" s="3">
        <f t="shared" si="161"/>
        <v>87.877383886853266</v>
      </c>
      <c r="G5147" t="s">
        <v>14480</v>
      </c>
    </row>
    <row r="5148" spans="1:7" x14ac:dyDescent="0.35">
      <c r="A5148" t="s">
        <v>10</v>
      </c>
      <c r="B5148" t="s">
        <v>180</v>
      </c>
      <c r="C5148" s="7" t="s">
        <v>4198</v>
      </c>
      <c r="D5148" s="2">
        <v>334249.44</v>
      </c>
      <c r="E5148" s="3">
        <f t="shared" si="160"/>
        <v>1.5129070134062331E-3</v>
      </c>
      <c r="F5148" s="3">
        <f t="shared" si="161"/>
        <v>87.878896793866673</v>
      </c>
      <c r="G5148" t="s">
        <v>14480</v>
      </c>
    </row>
    <row r="5149" spans="1:7" x14ac:dyDescent="0.35">
      <c r="A5149" t="s">
        <v>3</v>
      </c>
      <c r="B5149" t="s">
        <v>9</v>
      </c>
      <c r="C5149" t="s">
        <v>8284</v>
      </c>
      <c r="D5149" s="2">
        <v>334115.82</v>
      </c>
      <c r="E5149" s="3">
        <f t="shared" si="160"/>
        <v>1.5123022116894933E-3</v>
      </c>
      <c r="F5149" s="3">
        <f t="shared" si="161"/>
        <v>87.880409096078367</v>
      </c>
      <c r="G5149" t="s">
        <v>14473</v>
      </c>
    </row>
    <row r="5150" spans="1:7" x14ac:dyDescent="0.35">
      <c r="A5150" t="s">
        <v>10</v>
      </c>
      <c r="B5150" t="s">
        <v>32</v>
      </c>
      <c r="C5150" t="s">
        <v>498</v>
      </c>
      <c r="D5150" s="2">
        <v>333869.96999999997</v>
      </c>
      <c r="E5150" s="3">
        <f t="shared" si="160"/>
        <v>1.5111894254145307E-3</v>
      </c>
      <c r="F5150" s="3">
        <f t="shared" si="161"/>
        <v>87.881920285503782</v>
      </c>
      <c r="G5150" t="s">
        <v>14473</v>
      </c>
    </row>
    <row r="5151" spans="1:7" x14ac:dyDescent="0.35">
      <c r="A5151" t="s">
        <v>10</v>
      </c>
      <c r="B5151" t="s">
        <v>4</v>
      </c>
      <c r="C5151" t="s">
        <v>8514</v>
      </c>
      <c r="D5151" s="2">
        <v>333845.52</v>
      </c>
      <c r="E5151" s="3">
        <f t="shared" si="160"/>
        <v>1.5110787578350195E-3</v>
      </c>
      <c r="F5151" s="3">
        <f t="shared" si="161"/>
        <v>87.883431364261611</v>
      </c>
      <c r="G5151" t="s">
        <v>14473</v>
      </c>
    </row>
    <row r="5152" spans="1:7" x14ac:dyDescent="0.35">
      <c r="A5152" t="s">
        <v>10</v>
      </c>
      <c r="B5152" t="s">
        <v>143</v>
      </c>
      <c r="C5152" t="s">
        <v>1931</v>
      </c>
      <c r="D5152" s="2">
        <v>333815.58</v>
      </c>
      <c r="E5152" s="3">
        <f t="shared" si="160"/>
        <v>1.5109432409707837E-3</v>
      </c>
      <c r="F5152" s="3">
        <f t="shared" si="161"/>
        <v>87.884942307502584</v>
      </c>
      <c r="G5152" t="s">
        <v>14473</v>
      </c>
    </row>
    <row r="5153" spans="1:7" x14ac:dyDescent="0.35">
      <c r="A5153" t="s">
        <v>10</v>
      </c>
      <c r="B5153" t="s">
        <v>13</v>
      </c>
      <c r="C5153" s="8" t="s">
        <v>14236</v>
      </c>
      <c r="D5153" s="2">
        <v>333612.57</v>
      </c>
      <c r="E5153" s="3">
        <f t="shared" si="160"/>
        <v>1.5100243605897378E-3</v>
      </c>
      <c r="F5153" s="3">
        <f t="shared" si="161"/>
        <v>87.886452331863168</v>
      </c>
      <c r="G5153" t="s">
        <v>14480</v>
      </c>
    </row>
    <row r="5154" spans="1:7" x14ac:dyDescent="0.35">
      <c r="A5154" t="s">
        <v>3</v>
      </c>
      <c r="B5154" t="s">
        <v>20</v>
      </c>
      <c r="C5154" t="s">
        <v>14355</v>
      </c>
      <c r="D5154" s="2">
        <v>333565.96000000002</v>
      </c>
      <c r="E5154" s="3">
        <f t="shared" si="160"/>
        <v>1.509813390615054E-3</v>
      </c>
      <c r="F5154" s="3">
        <f t="shared" si="161"/>
        <v>87.88796214525378</v>
      </c>
      <c r="G5154" t="s">
        <v>14473</v>
      </c>
    </row>
    <row r="5155" spans="1:7" x14ac:dyDescent="0.35">
      <c r="A5155" t="s">
        <v>3</v>
      </c>
      <c r="B5155" t="s">
        <v>20</v>
      </c>
      <c r="C5155" t="s">
        <v>2130</v>
      </c>
      <c r="D5155" s="2">
        <v>333504.95</v>
      </c>
      <c r="E5155" s="3">
        <f t="shared" si="160"/>
        <v>1.5095372421886335E-3</v>
      </c>
      <c r="F5155" s="3">
        <f t="shared" si="161"/>
        <v>87.889471682495966</v>
      </c>
      <c r="G5155" t="s">
        <v>14480</v>
      </c>
    </row>
    <row r="5156" spans="1:7" x14ac:dyDescent="0.35">
      <c r="A5156" t="s">
        <v>10</v>
      </c>
      <c r="B5156" t="s">
        <v>31</v>
      </c>
      <c r="C5156" t="s">
        <v>188</v>
      </c>
      <c r="D5156" s="2">
        <v>333494.88</v>
      </c>
      <c r="E5156" s="3">
        <f t="shared" si="160"/>
        <v>1.5094916625352315E-3</v>
      </c>
      <c r="F5156" s="3">
        <f t="shared" si="161"/>
        <v>87.890981174158497</v>
      </c>
      <c r="G5156" t="s">
        <v>14473</v>
      </c>
    </row>
    <row r="5157" spans="1:7" x14ac:dyDescent="0.35">
      <c r="A5157" t="s">
        <v>3</v>
      </c>
      <c r="B5157" t="s">
        <v>18</v>
      </c>
      <c r="C5157" t="s">
        <v>659</v>
      </c>
      <c r="D5157" s="2">
        <v>333466.69</v>
      </c>
      <c r="E5157" s="3">
        <f t="shared" si="160"/>
        <v>1.5093640666633942E-3</v>
      </c>
      <c r="F5157" s="3">
        <f t="shared" si="161"/>
        <v>87.892490538225161</v>
      </c>
      <c r="G5157" t="s">
        <v>14473</v>
      </c>
    </row>
    <row r="5158" spans="1:7" x14ac:dyDescent="0.35">
      <c r="A5158" t="s">
        <v>10</v>
      </c>
      <c r="B5158" t="s">
        <v>180</v>
      </c>
      <c r="C5158" t="s">
        <v>3030</v>
      </c>
      <c r="D5158" s="2">
        <v>333375.90999999997</v>
      </c>
      <c r="E5158" s="3">
        <f t="shared" si="160"/>
        <v>1.5089531708405708E-3</v>
      </c>
      <c r="F5158" s="3">
        <f t="shared" si="161"/>
        <v>87.893999491396002</v>
      </c>
      <c r="G5158" t="s">
        <v>14480</v>
      </c>
    </row>
    <row r="5159" spans="1:7" x14ac:dyDescent="0.35">
      <c r="A5159" t="s">
        <v>10</v>
      </c>
      <c r="B5159" t="s">
        <v>37</v>
      </c>
      <c r="C5159" t="s">
        <v>6401</v>
      </c>
      <c r="D5159" s="2">
        <v>333357.09999999998</v>
      </c>
      <c r="E5159" s="3">
        <f t="shared" si="160"/>
        <v>1.5088680314879897E-3</v>
      </c>
      <c r="F5159" s="3">
        <f t="shared" si="161"/>
        <v>87.895508359427495</v>
      </c>
      <c r="G5159" t="s">
        <v>14473</v>
      </c>
    </row>
    <row r="5160" spans="1:7" x14ac:dyDescent="0.35">
      <c r="A5160" t="s">
        <v>3</v>
      </c>
      <c r="B5160" t="s">
        <v>9</v>
      </c>
      <c r="C5160" t="s">
        <v>5818</v>
      </c>
      <c r="D5160" s="2">
        <v>333302.59999999998</v>
      </c>
      <c r="E5160" s="3">
        <f t="shared" si="160"/>
        <v>1.5086213491532919E-3</v>
      </c>
      <c r="F5160" s="3">
        <f t="shared" si="161"/>
        <v>87.897016980776655</v>
      </c>
      <c r="G5160" t="s">
        <v>14473</v>
      </c>
    </row>
    <row r="5161" spans="1:7" x14ac:dyDescent="0.35">
      <c r="A5161" t="s">
        <v>3</v>
      </c>
      <c r="B5161" t="s">
        <v>28</v>
      </c>
      <c r="C5161" t="s">
        <v>11598</v>
      </c>
      <c r="D5161" s="2">
        <v>333299.52</v>
      </c>
      <c r="E5161" s="3">
        <f t="shared" si="160"/>
        <v>1.5086074082066709E-3</v>
      </c>
      <c r="F5161" s="3">
        <f t="shared" si="161"/>
        <v>87.898525588184867</v>
      </c>
      <c r="G5161" t="s">
        <v>14473</v>
      </c>
    </row>
    <row r="5162" spans="1:7" x14ac:dyDescent="0.35">
      <c r="A5162" t="s">
        <v>3</v>
      </c>
      <c r="B5162" t="s">
        <v>55</v>
      </c>
      <c r="C5162" s="8" t="s">
        <v>1565</v>
      </c>
      <c r="D5162" s="2">
        <v>333230.59000000003</v>
      </c>
      <c r="E5162" s="3">
        <f t="shared" si="160"/>
        <v>1.508295411631795E-3</v>
      </c>
      <c r="F5162" s="3">
        <f t="shared" si="161"/>
        <v>87.900033883596493</v>
      </c>
      <c r="G5162" t="s">
        <v>14480</v>
      </c>
    </row>
    <row r="5163" spans="1:7" x14ac:dyDescent="0.35">
      <c r="A5163" t="s">
        <v>3</v>
      </c>
      <c r="B5163" t="s">
        <v>57</v>
      </c>
      <c r="C5163" t="s">
        <v>3044</v>
      </c>
      <c r="D5163" s="2">
        <v>333195.58</v>
      </c>
      <c r="E5163" s="3">
        <f t="shared" si="160"/>
        <v>1.5081369465210102E-3</v>
      </c>
      <c r="F5163" s="3">
        <f t="shared" si="161"/>
        <v>87.901542020543019</v>
      </c>
      <c r="G5163" t="s">
        <v>14480</v>
      </c>
    </row>
    <row r="5164" spans="1:7" x14ac:dyDescent="0.35">
      <c r="A5164" t="s">
        <v>10</v>
      </c>
      <c r="B5164" t="s">
        <v>13</v>
      </c>
      <c r="C5164" t="s">
        <v>10463</v>
      </c>
      <c r="D5164" s="2">
        <v>332941.64</v>
      </c>
      <c r="E5164" s="3">
        <f t="shared" si="160"/>
        <v>1.5069875426297595E-3</v>
      </c>
      <c r="F5164" s="3">
        <f t="shared" si="161"/>
        <v>87.903049008085645</v>
      </c>
      <c r="G5164" t="s">
        <v>14473</v>
      </c>
    </row>
    <row r="5165" spans="1:7" x14ac:dyDescent="0.35">
      <c r="A5165" t="s">
        <v>3</v>
      </c>
      <c r="B5165" t="s">
        <v>29</v>
      </c>
      <c r="C5165" t="s">
        <v>8495</v>
      </c>
      <c r="D5165" s="2">
        <v>332876.68</v>
      </c>
      <c r="E5165" s="3">
        <f t="shared" si="160"/>
        <v>1.5066935153919252E-3</v>
      </c>
      <c r="F5165" s="3">
        <f t="shared" si="161"/>
        <v>87.904555701601041</v>
      </c>
      <c r="G5165" t="s">
        <v>14473</v>
      </c>
    </row>
    <row r="5166" spans="1:7" x14ac:dyDescent="0.35">
      <c r="A5166" t="s">
        <v>10</v>
      </c>
      <c r="B5166" t="s">
        <v>9</v>
      </c>
      <c r="C5166" t="s">
        <v>4711</v>
      </c>
      <c r="D5166" s="2">
        <v>332794.75</v>
      </c>
      <c r="E5166" s="3">
        <f t="shared" si="160"/>
        <v>1.5063226771592317E-3</v>
      </c>
      <c r="F5166" s="3">
        <f t="shared" si="161"/>
        <v>87.906062024278199</v>
      </c>
      <c r="G5166" t="s">
        <v>14480</v>
      </c>
    </row>
    <row r="5167" spans="1:7" x14ac:dyDescent="0.35">
      <c r="A5167" t="s">
        <v>10</v>
      </c>
      <c r="B5167" t="s">
        <v>22</v>
      </c>
      <c r="C5167" t="s">
        <v>2527</v>
      </c>
      <c r="D5167" s="2">
        <v>332765.09000000003</v>
      </c>
      <c r="E5167" s="3">
        <f t="shared" si="160"/>
        <v>1.5061884276537799E-3</v>
      </c>
      <c r="F5167" s="3">
        <f t="shared" si="161"/>
        <v>87.907568212705854</v>
      </c>
      <c r="G5167" t="s">
        <v>14473</v>
      </c>
    </row>
    <row r="5168" spans="1:7" x14ac:dyDescent="0.35">
      <c r="A5168" t="s">
        <v>3</v>
      </c>
      <c r="B5168" t="s">
        <v>9</v>
      </c>
      <c r="C5168" s="8" t="s">
        <v>3031</v>
      </c>
      <c r="D5168" s="2">
        <v>332739.57</v>
      </c>
      <c r="E5168" s="3">
        <f t="shared" si="160"/>
        <v>1.506072916953202E-3</v>
      </c>
      <c r="F5168" s="3">
        <f t="shared" si="161"/>
        <v>87.909074285622808</v>
      </c>
      <c r="G5168" t="s">
        <v>14480</v>
      </c>
    </row>
    <row r="5169" spans="1:7" x14ac:dyDescent="0.35">
      <c r="A5169" t="s">
        <v>10</v>
      </c>
      <c r="B5169" t="s">
        <v>9</v>
      </c>
      <c r="C5169" t="s">
        <v>1310</v>
      </c>
      <c r="D5169" s="2">
        <v>332579.39</v>
      </c>
      <c r="E5169" s="3">
        <f t="shared" si="160"/>
        <v>1.5053478972032589E-3</v>
      </c>
      <c r="F5169" s="3">
        <f t="shared" si="161"/>
        <v>87.910579633520015</v>
      </c>
      <c r="G5169" t="s">
        <v>14473</v>
      </c>
    </row>
    <row r="5170" spans="1:7" x14ac:dyDescent="0.35">
      <c r="A5170" t="s">
        <v>3</v>
      </c>
      <c r="B5170" t="s">
        <v>11</v>
      </c>
      <c r="C5170" t="s">
        <v>5486</v>
      </c>
      <c r="D5170" s="2">
        <v>332533.40000000002</v>
      </c>
      <c r="E5170" s="3">
        <f t="shared" si="160"/>
        <v>1.505139733523025E-3</v>
      </c>
      <c r="F5170" s="3">
        <f t="shared" si="161"/>
        <v>87.91208477325354</v>
      </c>
      <c r="G5170" t="s">
        <v>14473</v>
      </c>
    </row>
    <row r="5171" spans="1:7" x14ac:dyDescent="0.35">
      <c r="A5171" t="s">
        <v>10</v>
      </c>
      <c r="B5171" t="s">
        <v>180</v>
      </c>
      <c r="C5171" t="s">
        <v>2078</v>
      </c>
      <c r="D5171" s="2">
        <v>332456.90000000002</v>
      </c>
      <c r="E5171" s="3">
        <f t="shared" si="160"/>
        <v>1.504793472998174E-3</v>
      </c>
      <c r="F5171" s="3">
        <f t="shared" si="161"/>
        <v>87.913589566726543</v>
      </c>
      <c r="G5171" t="s">
        <v>14480</v>
      </c>
    </row>
    <row r="5172" spans="1:7" x14ac:dyDescent="0.35">
      <c r="A5172" t="s">
        <v>3</v>
      </c>
      <c r="B5172" t="s">
        <v>22</v>
      </c>
      <c r="C5172" s="7" t="s">
        <v>8744</v>
      </c>
      <c r="D5172" s="2">
        <v>332451.64</v>
      </c>
      <c r="E5172" s="3">
        <f t="shared" si="160"/>
        <v>1.5047696647581645E-3</v>
      </c>
      <c r="F5172" s="3">
        <f t="shared" si="161"/>
        <v>87.915094336391306</v>
      </c>
      <c r="G5172" t="s">
        <v>14480</v>
      </c>
    </row>
    <row r="5173" spans="1:7" x14ac:dyDescent="0.35">
      <c r="A5173" t="s">
        <v>10</v>
      </c>
      <c r="B5173" t="s">
        <v>13</v>
      </c>
      <c r="C5173" t="s">
        <v>1257</v>
      </c>
      <c r="D5173" s="2">
        <v>332377.46000000002</v>
      </c>
      <c r="E5173" s="3">
        <f t="shared" si="160"/>
        <v>1.5044339052060934E-3</v>
      </c>
      <c r="F5173" s="3">
        <f t="shared" si="161"/>
        <v>87.916598770296517</v>
      </c>
      <c r="G5173" t="s">
        <v>14473</v>
      </c>
    </row>
    <row r="5174" spans="1:7" x14ac:dyDescent="0.35">
      <c r="A5174" t="s">
        <v>10</v>
      </c>
      <c r="B5174" t="s">
        <v>9</v>
      </c>
      <c r="C5174" t="s">
        <v>3764</v>
      </c>
      <c r="D5174" s="2">
        <v>332283.45</v>
      </c>
      <c r="E5174" s="3">
        <f t="shared" si="160"/>
        <v>1.504008389494443E-3</v>
      </c>
      <c r="F5174" s="3">
        <f t="shared" si="161"/>
        <v>87.918102778686006</v>
      </c>
      <c r="G5174" t="s">
        <v>14480</v>
      </c>
    </row>
    <row r="5175" spans="1:7" x14ac:dyDescent="0.35">
      <c r="A5175" t="s">
        <v>3</v>
      </c>
      <c r="B5175" t="s">
        <v>1393</v>
      </c>
      <c r="C5175" t="s">
        <v>2613</v>
      </c>
      <c r="D5175" s="2">
        <v>332273.98</v>
      </c>
      <c r="E5175" s="3">
        <f t="shared" si="160"/>
        <v>1.503965525609863E-3</v>
      </c>
      <c r="F5175" s="3">
        <f t="shared" si="161"/>
        <v>87.91960674421162</v>
      </c>
      <c r="G5175" t="s">
        <v>14473</v>
      </c>
    </row>
    <row r="5176" spans="1:7" x14ac:dyDescent="0.35">
      <c r="A5176" t="s">
        <v>3</v>
      </c>
      <c r="B5176" t="s">
        <v>15</v>
      </c>
      <c r="C5176" t="s">
        <v>9098</v>
      </c>
      <c r="D5176" s="2">
        <v>332148.38</v>
      </c>
      <c r="E5176" s="3">
        <f t="shared" si="160"/>
        <v>1.5033970246697156E-3</v>
      </c>
      <c r="F5176" s="3">
        <f t="shared" si="161"/>
        <v>87.921110141236284</v>
      </c>
      <c r="G5176" t="s">
        <v>14480</v>
      </c>
    </row>
    <row r="5177" spans="1:7" x14ac:dyDescent="0.35">
      <c r="A5177" t="s">
        <v>3</v>
      </c>
      <c r="B5177" t="s">
        <v>16</v>
      </c>
      <c r="C5177" t="s">
        <v>6950</v>
      </c>
      <c r="D5177" s="2">
        <v>332107.2</v>
      </c>
      <c r="E5177" s="3">
        <f t="shared" si="160"/>
        <v>1.5032106324028743E-3</v>
      </c>
      <c r="F5177" s="3">
        <f t="shared" si="161"/>
        <v>87.922613351868691</v>
      </c>
      <c r="G5177" t="s">
        <v>14473</v>
      </c>
    </row>
    <row r="5178" spans="1:7" x14ac:dyDescent="0.35">
      <c r="A5178" t="s">
        <v>3</v>
      </c>
      <c r="B5178" t="s">
        <v>37</v>
      </c>
      <c r="C5178" t="s">
        <v>6720</v>
      </c>
      <c r="D5178" s="2">
        <v>332052.37</v>
      </c>
      <c r="E5178" s="3">
        <f t="shared" si="160"/>
        <v>1.5029624563953239E-3</v>
      </c>
      <c r="F5178" s="3">
        <f t="shared" si="161"/>
        <v>87.92411631432509</v>
      </c>
      <c r="G5178" t="s">
        <v>14473</v>
      </c>
    </row>
    <row r="5179" spans="1:7" x14ac:dyDescent="0.35">
      <c r="A5179" t="s">
        <v>10</v>
      </c>
      <c r="B5179" t="s">
        <v>4</v>
      </c>
      <c r="C5179" t="s">
        <v>2102</v>
      </c>
      <c r="D5179" s="2">
        <v>332042.05</v>
      </c>
      <c r="E5179" s="3">
        <f t="shared" si="160"/>
        <v>1.5029157451715795E-3</v>
      </c>
      <c r="F5179" s="3">
        <f t="shared" si="161"/>
        <v>87.925619230070268</v>
      </c>
      <c r="G5179" t="s">
        <v>14473</v>
      </c>
    </row>
    <row r="5180" spans="1:7" x14ac:dyDescent="0.35">
      <c r="A5180" t="s">
        <v>10</v>
      </c>
      <c r="B5180" t="s">
        <v>9</v>
      </c>
      <c r="C5180" t="s">
        <v>13014</v>
      </c>
      <c r="D5180" s="2">
        <v>331938.84000000003</v>
      </c>
      <c r="E5180" s="3">
        <f t="shared" si="160"/>
        <v>1.5024485876713198E-3</v>
      </c>
      <c r="F5180" s="3">
        <f t="shared" si="161"/>
        <v>87.92712167865794</v>
      </c>
      <c r="G5180" t="s">
        <v>14480</v>
      </c>
    </row>
    <row r="5181" spans="1:7" x14ac:dyDescent="0.35">
      <c r="A5181" t="s">
        <v>10</v>
      </c>
      <c r="B5181" t="s">
        <v>9</v>
      </c>
      <c r="C5181" t="s">
        <v>11314</v>
      </c>
      <c r="D5181" s="2">
        <v>331887.32</v>
      </c>
      <c r="E5181" s="3">
        <f t="shared" si="160"/>
        <v>1.5022153936551062E-3</v>
      </c>
      <c r="F5181" s="3">
        <f t="shared" si="161"/>
        <v>87.928623894051597</v>
      </c>
      <c r="G5181" t="s">
        <v>14473</v>
      </c>
    </row>
    <row r="5182" spans="1:7" x14ac:dyDescent="0.35">
      <c r="A5182" t="s">
        <v>10</v>
      </c>
      <c r="B5182" t="s">
        <v>37</v>
      </c>
      <c r="C5182" t="s">
        <v>11149</v>
      </c>
      <c r="D5182" s="2">
        <v>331466.89</v>
      </c>
      <c r="E5182" s="3">
        <f t="shared" si="160"/>
        <v>1.5003124091784639E-3</v>
      </c>
      <c r="F5182" s="3">
        <f t="shared" si="161"/>
        <v>87.930124206460775</v>
      </c>
      <c r="G5182" t="s">
        <v>14473</v>
      </c>
    </row>
    <row r="5183" spans="1:7" x14ac:dyDescent="0.35">
      <c r="A5183" t="s">
        <v>10</v>
      </c>
      <c r="B5183" t="s">
        <v>99</v>
      </c>
      <c r="C5183" t="s">
        <v>4530</v>
      </c>
      <c r="D5183" s="2">
        <v>331380.02</v>
      </c>
      <c r="E5183" s="3">
        <f t="shared" si="160"/>
        <v>1.4999192111157997E-3</v>
      </c>
      <c r="F5183" s="3">
        <f t="shared" si="161"/>
        <v>87.931624125671888</v>
      </c>
      <c r="G5183" t="s">
        <v>14473</v>
      </c>
    </row>
    <row r="5184" spans="1:7" x14ac:dyDescent="0.35">
      <c r="A5184" t="s">
        <v>10</v>
      </c>
      <c r="B5184" t="s">
        <v>9</v>
      </c>
      <c r="C5184" t="s">
        <v>6809</v>
      </c>
      <c r="D5184" s="2">
        <v>331363.71999999997</v>
      </c>
      <c r="E5184" s="3">
        <f t="shared" si="160"/>
        <v>1.4998454327294587E-3</v>
      </c>
      <c r="F5184" s="3">
        <f t="shared" si="161"/>
        <v>87.933123971104621</v>
      </c>
      <c r="G5184" t="s">
        <v>14480</v>
      </c>
    </row>
    <row r="5185" spans="1:7" x14ac:dyDescent="0.35">
      <c r="A5185" t="s">
        <v>3</v>
      </c>
      <c r="B5185" t="s">
        <v>12509</v>
      </c>
      <c r="C5185" s="7" t="s">
        <v>12986</v>
      </c>
      <c r="D5185" s="2">
        <v>331357</v>
      </c>
      <c r="E5185" s="3">
        <f t="shared" si="160"/>
        <v>1.4998150161186483E-3</v>
      </c>
      <c r="F5185" s="3">
        <f t="shared" si="161"/>
        <v>87.934623786120738</v>
      </c>
      <c r="G5185" t="s">
        <v>14480</v>
      </c>
    </row>
    <row r="5186" spans="1:7" x14ac:dyDescent="0.35">
      <c r="A5186" t="s">
        <v>10</v>
      </c>
      <c r="B5186" t="s">
        <v>73</v>
      </c>
      <c r="C5186" t="s">
        <v>2325</v>
      </c>
      <c r="D5186" s="2">
        <v>331311.76</v>
      </c>
      <c r="E5186" s="3">
        <f t="shared" si="160"/>
        <v>1.4996102471494424E-3</v>
      </c>
      <c r="F5186" s="3">
        <f t="shared" si="161"/>
        <v>87.93612339636789</v>
      </c>
      <c r="G5186" t="s">
        <v>14480</v>
      </c>
    </row>
    <row r="5187" spans="1:7" x14ac:dyDescent="0.35">
      <c r="A5187" t="s">
        <v>3</v>
      </c>
      <c r="B5187" t="s">
        <v>8</v>
      </c>
      <c r="C5187" t="s">
        <v>12832</v>
      </c>
      <c r="D5187" s="2">
        <v>331254.51</v>
      </c>
      <c r="E5187" s="3">
        <f t="shared" ref="E5187:E5250" si="162">(D5187/$D$29638)*100</f>
        <v>1.4993511175409753E-3</v>
      </c>
      <c r="F5187" s="3">
        <f t="shared" si="161"/>
        <v>87.937622747485435</v>
      </c>
      <c r="G5187" t="s">
        <v>14473</v>
      </c>
    </row>
    <row r="5188" spans="1:7" x14ac:dyDescent="0.35">
      <c r="A5188" t="s">
        <v>3</v>
      </c>
      <c r="B5188" t="s">
        <v>9</v>
      </c>
      <c r="C5188" t="s">
        <v>5316</v>
      </c>
      <c r="D5188" s="2">
        <v>331238.37</v>
      </c>
      <c r="E5188" s="3">
        <f t="shared" si="162"/>
        <v>1.4992780633596538E-3</v>
      </c>
      <c r="F5188" s="3">
        <f t="shared" ref="F5188:F5251" si="163">E5188+F5187</f>
        <v>87.939122025548798</v>
      </c>
      <c r="G5188" t="s">
        <v>14480</v>
      </c>
    </row>
    <row r="5189" spans="1:7" x14ac:dyDescent="0.35">
      <c r="A5189" t="s">
        <v>10</v>
      </c>
      <c r="B5189" t="s">
        <v>9</v>
      </c>
      <c r="C5189" t="s">
        <v>5039</v>
      </c>
      <c r="D5189" s="2">
        <v>331200</v>
      </c>
      <c r="E5189" s="3">
        <f t="shared" si="162"/>
        <v>1.4991043899434638E-3</v>
      </c>
      <c r="F5189" s="3">
        <f t="shared" si="163"/>
        <v>87.940621129938748</v>
      </c>
      <c r="G5189" t="s">
        <v>14473</v>
      </c>
    </row>
    <row r="5190" spans="1:7" x14ac:dyDescent="0.35">
      <c r="A5190" t="s">
        <v>3</v>
      </c>
      <c r="B5190" t="s">
        <v>35</v>
      </c>
      <c r="C5190" t="s">
        <v>744</v>
      </c>
      <c r="D5190" s="2">
        <v>331158.36</v>
      </c>
      <c r="E5190" s="3">
        <f t="shared" si="162"/>
        <v>1.498915915587192E-3</v>
      </c>
      <c r="F5190" s="3">
        <f t="shared" si="163"/>
        <v>87.942120045854338</v>
      </c>
      <c r="G5190" t="s">
        <v>14473</v>
      </c>
    </row>
    <row r="5191" spans="1:7" x14ac:dyDescent="0.35">
      <c r="A5191" t="s">
        <v>10</v>
      </c>
      <c r="B5191" t="s">
        <v>32</v>
      </c>
      <c r="C5191" t="s">
        <v>188</v>
      </c>
      <c r="D5191" s="2">
        <v>331125.19</v>
      </c>
      <c r="E5191" s="3">
        <f t="shared" si="162"/>
        <v>1.4987657788341291E-3</v>
      </c>
      <c r="F5191" s="3">
        <f t="shared" si="163"/>
        <v>87.943618811633172</v>
      </c>
      <c r="G5191" t="s">
        <v>14473</v>
      </c>
    </row>
    <row r="5192" spans="1:7" x14ac:dyDescent="0.35">
      <c r="A5192" t="s">
        <v>3</v>
      </c>
      <c r="B5192" t="s">
        <v>9</v>
      </c>
      <c r="C5192" t="s">
        <v>9725</v>
      </c>
      <c r="D5192" s="2">
        <v>331123.59999999998</v>
      </c>
      <c r="E5192" s="3">
        <f t="shared" si="162"/>
        <v>1.4987585820467498E-3</v>
      </c>
      <c r="F5192" s="3">
        <f t="shared" si="163"/>
        <v>87.945117570215217</v>
      </c>
      <c r="G5192" t="s">
        <v>14473</v>
      </c>
    </row>
    <row r="5193" spans="1:7" x14ac:dyDescent="0.35">
      <c r="A5193" t="s">
        <v>10</v>
      </c>
      <c r="B5193" t="s">
        <v>9</v>
      </c>
      <c r="C5193" t="s">
        <v>7032</v>
      </c>
      <c r="D5193" s="2">
        <v>331067.88</v>
      </c>
      <c r="E5193" s="3">
        <f t="shared" si="162"/>
        <v>1.4985063776487798E-3</v>
      </c>
      <c r="F5193" s="3">
        <f t="shared" si="163"/>
        <v>87.946616076592861</v>
      </c>
      <c r="G5193" t="s">
        <v>14480</v>
      </c>
    </row>
    <row r="5194" spans="1:7" x14ac:dyDescent="0.35">
      <c r="A5194" t="s">
        <v>10</v>
      </c>
      <c r="B5194" t="s">
        <v>6</v>
      </c>
      <c r="C5194" t="s">
        <v>1999</v>
      </c>
      <c r="D5194" s="2">
        <v>331017.46000000002</v>
      </c>
      <c r="E5194" s="3">
        <f t="shared" si="162"/>
        <v>1.4982781625420742E-3</v>
      </c>
      <c r="F5194" s="3">
        <f t="shared" si="163"/>
        <v>87.948114354755404</v>
      </c>
      <c r="G5194" t="s">
        <v>14473</v>
      </c>
    </row>
    <row r="5195" spans="1:7" x14ac:dyDescent="0.35">
      <c r="A5195" t="s">
        <v>3</v>
      </c>
      <c r="B5195" t="s">
        <v>6</v>
      </c>
      <c r="C5195" s="8" t="s">
        <v>3344</v>
      </c>
      <c r="D5195" s="2">
        <v>330969.02</v>
      </c>
      <c r="E5195" s="3">
        <f t="shared" si="162"/>
        <v>1.4980589094724824E-3</v>
      </c>
      <c r="F5195" s="3">
        <f t="shared" si="163"/>
        <v>87.94961241366488</v>
      </c>
      <c r="G5195" t="s">
        <v>14480</v>
      </c>
    </row>
    <row r="5196" spans="1:7" x14ac:dyDescent="0.35">
      <c r="A5196" t="s">
        <v>3</v>
      </c>
      <c r="B5196" t="s">
        <v>9</v>
      </c>
      <c r="C5196" t="s">
        <v>10100</v>
      </c>
      <c r="D5196" s="2">
        <v>330935.2</v>
      </c>
      <c r="E5196" s="3">
        <f t="shared" si="162"/>
        <v>1.4979058306365284E-3</v>
      </c>
      <c r="F5196" s="3">
        <f t="shared" si="163"/>
        <v>87.951110319495513</v>
      </c>
      <c r="G5196" t="s">
        <v>14480</v>
      </c>
    </row>
    <row r="5197" spans="1:7" x14ac:dyDescent="0.35">
      <c r="A5197" t="s">
        <v>3</v>
      </c>
      <c r="B5197" t="s">
        <v>11</v>
      </c>
      <c r="C5197" s="7" t="s">
        <v>3926</v>
      </c>
      <c r="D5197" s="2">
        <v>330924.68</v>
      </c>
      <c r="E5197" s="3">
        <f t="shared" si="162"/>
        <v>1.4978582141565095E-3</v>
      </c>
      <c r="F5197" s="3">
        <f t="shared" si="163"/>
        <v>87.952608177709664</v>
      </c>
      <c r="G5197" t="s">
        <v>14480</v>
      </c>
    </row>
    <row r="5198" spans="1:7" x14ac:dyDescent="0.35">
      <c r="A5198" t="s">
        <v>3</v>
      </c>
      <c r="B5198" t="s">
        <v>13</v>
      </c>
      <c r="C5198" t="s">
        <v>658</v>
      </c>
      <c r="D5198" s="2">
        <v>330886.94</v>
      </c>
      <c r="E5198" s="3">
        <f t="shared" si="162"/>
        <v>1.497687392297583E-3</v>
      </c>
      <c r="F5198" s="3">
        <f t="shared" si="163"/>
        <v>87.954105865101965</v>
      </c>
      <c r="G5198" t="s">
        <v>14473</v>
      </c>
    </row>
    <row r="5199" spans="1:7" x14ac:dyDescent="0.35">
      <c r="A5199" t="s">
        <v>3</v>
      </c>
      <c r="B5199" t="s">
        <v>4182</v>
      </c>
      <c r="C5199" t="s">
        <v>10205</v>
      </c>
      <c r="D5199" s="2">
        <v>330856.81</v>
      </c>
      <c r="E5199" s="3">
        <f t="shared" si="162"/>
        <v>1.4975510154398867E-3</v>
      </c>
      <c r="F5199" s="3">
        <f t="shared" si="163"/>
        <v>87.955603416117398</v>
      </c>
      <c r="G5199" t="s">
        <v>14473</v>
      </c>
    </row>
    <row r="5200" spans="1:7" x14ac:dyDescent="0.35">
      <c r="A5200" t="s">
        <v>10</v>
      </c>
      <c r="B5200" t="s">
        <v>76</v>
      </c>
      <c r="C5200" s="11" t="s">
        <v>6101</v>
      </c>
      <c r="D5200" s="2">
        <v>330796.73</v>
      </c>
      <c r="E5200" s="3">
        <f t="shared" si="162"/>
        <v>1.4972790764551408E-3</v>
      </c>
      <c r="F5200" s="3">
        <f t="shared" si="163"/>
        <v>87.957100695193859</v>
      </c>
      <c r="G5200" t="s">
        <v>14473</v>
      </c>
    </row>
    <row r="5201" spans="1:7" x14ac:dyDescent="0.35">
      <c r="A5201" t="s">
        <v>3</v>
      </c>
      <c r="B5201" t="s">
        <v>9</v>
      </c>
      <c r="C5201" t="s">
        <v>3851</v>
      </c>
      <c r="D5201" s="2">
        <v>330783.2</v>
      </c>
      <c r="E5201" s="3">
        <f t="shared" si="162"/>
        <v>1.4972178358681968E-3</v>
      </c>
      <c r="F5201" s="3">
        <f t="shared" si="163"/>
        <v>87.95859791302972</v>
      </c>
      <c r="G5201" t="s">
        <v>14480</v>
      </c>
    </row>
    <row r="5202" spans="1:7" x14ac:dyDescent="0.35">
      <c r="A5202" t="s">
        <v>3</v>
      </c>
      <c r="B5202" t="s">
        <v>195</v>
      </c>
      <c r="C5202" t="s">
        <v>248</v>
      </c>
      <c r="D5202" s="2">
        <v>330760</v>
      </c>
      <c r="E5202" s="3">
        <f t="shared" si="162"/>
        <v>1.4971128261403988E-3</v>
      </c>
      <c r="F5202" s="3">
        <f t="shared" si="163"/>
        <v>87.960095025855864</v>
      </c>
      <c r="G5202" t="s">
        <v>14473</v>
      </c>
    </row>
    <row r="5203" spans="1:7" x14ac:dyDescent="0.35">
      <c r="A5203" t="s">
        <v>10</v>
      </c>
      <c r="B5203" t="s">
        <v>6</v>
      </c>
      <c r="C5203" t="s">
        <v>5434</v>
      </c>
      <c r="D5203" s="2">
        <v>330694.06</v>
      </c>
      <c r="E5203" s="3">
        <f t="shared" si="162"/>
        <v>1.4968143631468214E-3</v>
      </c>
      <c r="F5203" s="3">
        <f t="shared" si="163"/>
        <v>87.961591840219015</v>
      </c>
      <c r="G5203" t="s">
        <v>14480</v>
      </c>
    </row>
    <row r="5204" spans="1:7" x14ac:dyDescent="0.35">
      <c r="A5204" t="s">
        <v>10</v>
      </c>
      <c r="B5204" t="s">
        <v>23</v>
      </c>
      <c r="C5204" t="s">
        <v>1433</v>
      </c>
      <c r="D5204" s="2">
        <v>330649.05</v>
      </c>
      <c r="E5204" s="3">
        <f t="shared" si="162"/>
        <v>1.4966106352223305E-3</v>
      </c>
      <c r="F5204" s="3">
        <f t="shared" si="163"/>
        <v>87.963088450854244</v>
      </c>
      <c r="G5204" t="s">
        <v>14480</v>
      </c>
    </row>
    <row r="5205" spans="1:7" x14ac:dyDescent="0.35">
      <c r="A5205" t="s">
        <v>10</v>
      </c>
      <c r="B5205" t="s">
        <v>55</v>
      </c>
      <c r="C5205" s="7" t="s">
        <v>2000</v>
      </c>
      <c r="D5205" s="2">
        <v>330527.63</v>
      </c>
      <c r="E5205" s="3">
        <f t="shared" si="162"/>
        <v>1.496061054138312E-3</v>
      </c>
      <c r="F5205" s="3">
        <f t="shared" si="163"/>
        <v>87.964584511908384</v>
      </c>
      <c r="G5205" t="s">
        <v>14480</v>
      </c>
    </row>
    <row r="5206" spans="1:7" x14ac:dyDescent="0.35">
      <c r="A5206" t="s">
        <v>10</v>
      </c>
      <c r="B5206" t="s">
        <v>6</v>
      </c>
      <c r="C5206" t="s">
        <v>6067</v>
      </c>
      <c r="D5206" s="2">
        <v>330518.26</v>
      </c>
      <c r="E5206" s="3">
        <f t="shared" si="162"/>
        <v>1.4960186428818695E-3</v>
      </c>
      <c r="F5206" s="3">
        <f t="shared" si="163"/>
        <v>87.966080530551267</v>
      </c>
      <c r="G5206" t="s">
        <v>14473</v>
      </c>
    </row>
    <row r="5207" spans="1:7" x14ac:dyDescent="0.35">
      <c r="A5207" t="s">
        <v>3</v>
      </c>
      <c r="B5207" t="s">
        <v>6</v>
      </c>
      <c r="C5207" t="s">
        <v>5608</v>
      </c>
      <c r="D5207" s="2">
        <v>330513.18</v>
      </c>
      <c r="E5207" s="3">
        <f t="shared" si="162"/>
        <v>1.4959956493725069E-3</v>
      </c>
      <c r="F5207" s="3">
        <f t="shared" si="163"/>
        <v>87.967576526200645</v>
      </c>
      <c r="G5207" t="s">
        <v>14473</v>
      </c>
    </row>
    <row r="5208" spans="1:7" x14ac:dyDescent="0.35">
      <c r="A5208" t="s">
        <v>3</v>
      </c>
      <c r="B5208" t="s">
        <v>8</v>
      </c>
      <c r="C5208" s="7" t="s">
        <v>497</v>
      </c>
      <c r="D5208" s="2">
        <v>330511.44</v>
      </c>
      <c r="E5208" s="3">
        <f t="shared" si="162"/>
        <v>1.4959877736429219E-3</v>
      </c>
      <c r="F5208" s="3">
        <f t="shared" si="163"/>
        <v>87.969072513974282</v>
      </c>
      <c r="G5208" t="s">
        <v>14480</v>
      </c>
    </row>
    <row r="5209" spans="1:7" x14ac:dyDescent="0.35">
      <c r="A5209" t="s">
        <v>10</v>
      </c>
      <c r="B5209" t="s">
        <v>6</v>
      </c>
      <c r="C5209" t="s">
        <v>2931</v>
      </c>
      <c r="D5209" s="2">
        <v>330497.40000000002</v>
      </c>
      <c r="E5209" s="3">
        <f t="shared" si="162"/>
        <v>1.4959242246524787E-3</v>
      </c>
      <c r="F5209" s="3">
        <f t="shared" si="163"/>
        <v>87.970568438198939</v>
      </c>
      <c r="G5209" t="s">
        <v>14480</v>
      </c>
    </row>
    <row r="5210" spans="1:7" x14ac:dyDescent="0.35">
      <c r="A5210" t="s">
        <v>3</v>
      </c>
      <c r="B5210" t="s">
        <v>18</v>
      </c>
      <c r="C5210" t="s">
        <v>1667</v>
      </c>
      <c r="D5210" s="2">
        <v>330478.26</v>
      </c>
      <c r="E5210" s="3">
        <f t="shared" si="162"/>
        <v>1.4958375916270454E-3</v>
      </c>
      <c r="F5210" s="3">
        <f t="shared" si="163"/>
        <v>87.972064275790572</v>
      </c>
      <c r="G5210" t="s">
        <v>14473</v>
      </c>
    </row>
    <row r="5211" spans="1:7" x14ac:dyDescent="0.35">
      <c r="A5211" t="s">
        <v>10</v>
      </c>
      <c r="B5211" t="s">
        <v>1168</v>
      </c>
      <c r="C5211" s="7" t="s">
        <v>10753</v>
      </c>
      <c r="D5211" s="2">
        <v>330477.2</v>
      </c>
      <c r="E5211" s="3">
        <f t="shared" si="162"/>
        <v>1.4958327937687926E-3</v>
      </c>
      <c r="F5211" s="3">
        <f t="shared" si="163"/>
        <v>87.973560108584337</v>
      </c>
      <c r="G5211" t="s">
        <v>14480</v>
      </c>
    </row>
    <row r="5212" spans="1:7" x14ac:dyDescent="0.35">
      <c r="A5212" t="s">
        <v>3</v>
      </c>
      <c r="B5212" t="s">
        <v>180</v>
      </c>
      <c r="C5212" t="s">
        <v>6836</v>
      </c>
      <c r="D5212" s="2">
        <v>330452.01</v>
      </c>
      <c r="E5212" s="3">
        <f t="shared" si="162"/>
        <v>1.4957187767410671E-3</v>
      </c>
      <c r="F5212" s="3">
        <f t="shared" si="163"/>
        <v>87.975055827361075</v>
      </c>
      <c r="G5212" t="s">
        <v>14480</v>
      </c>
    </row>
    <row r="5213" spans="1:7" x14ac:dyDescent="0.35">
      <c r="A5213" t="s">
        <v>10</v>
      </c>
      <c r="B5213" t="s">
        <v>478</v>
      </c>
      <c r="C5213" t="s">
        <v>4288</v>
      </c>
      <c r="D5213" s="2">
        <v>330437.90999999997</v>
      </c>
      <c r="E5213" s="3">
        <f t="shared" si="162"/>
        <v>1.4956549561737414E-3</v>
      </c>
      <c r="F5213" s="3">
        <f t="shared" si="163"/>
        <v>87.976551482317248</v>
      </c>
      <c r="G5213" t="s">
        <v>14473</v>
      </c>
    </row>
    <row r="5214" spans="1:7" x14ac:dyDescent="0.35">
      <c r="A5214" t="s">
        <v>10</v>
      </c>
      <c r="B5214" t="s">
        <v>180</v>
      </c>
      <c r="C5214" s="7" t="s">
        <v>6051</v>
      </c>
      <c r="D5214" s="2">
        <v>330322.01</v>
      </c>
      <c r="E5214" s="3">
        <f t="shared" si="162"/>
        <v>1.4951303601628888E-3</v>
      </c>
      <c r="F5214" s="3">
        <f t="shared" si="163"/>
        <v>87.978046612677417</v>
      </c>
      <c r="G5214" t="s">
        <v>14480</v>
      </c>
    </row>
    <row r="5215" spans="1:7" x14ac:dyDescent="0.35">
      <c r="A5215" t="s">
        <v>10</v>
      </c>
      <c r="B5215" t="s">
        <v>9</v>
      </c>
      <c r="C5215" s="8" t="s">
        <v>3716</v>
      </c>
      <c r="D5215" s="2">
        <v>330206.87</v>
      </c>
      <c r="E5215" s="3">
        <f t="shared" si="162"/>
        <v>1.4946092041258775E-3</v>
      </c>
      <c r="F5215" s="3">
        <f t="shared" si="163"/>
        <v>87.979541221881547</v>
      </c>
      <c r="G5215" t="s">
        <v>14480</v>
      </c>
    </row>
    <row r="5216" spans="1:7" x14ac:dyDescent="0.35">
      <c r="A5216" t="s">
        <v>10</v>
      </c>
      <c r="B5216" t="s">
        <v>9</v>
      </c>
      <c r="C5216" t="s">
        <v>5778</v>
      </c>
      <c r="D5216" s="2">
        <v>330122.78000000003</v>
      </c>
      <c r="E5216" s="3">
        <f t="shared" si="162"/>
        <v>1.4942285891254238E-3</v>
      </c>
      <c r="F5216" s="3">
        <f t="shared" si="163"/>
        <v>87.981035450470671</v>
      </c>
      <c r="G5216" t="s">
        <v>14480</v>
      </c>
    </row>
    <row r="5217" spans="1:7" x14ac:dyDescent="0.35">
      <c r="A5217" t="s">
        <v>10</v>
      </c>
      <c r="B5217" t="s">
        <v>9</v>
      </c>
      <c r="C5217" t="s">
        <v>8486</v>
      </c>
      <c r="D5217" s="2">
        <v>330092.48</v>
      </c>
      <c r="E5217" s="3">
        <f t="shared" si="162"/>
        <v>1.4940914427998943E-3</v>
      </c>
      <c r="F5217" s="3">
        <f t="shared" si="163"/>
        <v>87.982529541913465</v>
      </c>
      <c r="G5217" t="s">
        <v>14480</v>
      </c>
    </row>
    <row r="5218" spans="1:7" x14ac:dyDescent="0.35">
      <c r="A5218" t="s">
        <v>3</v>
      </c>
      <c r="B5218" t="s">
        <v>143</v>
      </c>
      <c r="C5218" s="7" t="s">
        <v>10290</v>
      </c>
      <c r="D5218" s="2">
        <v>330077</v>
      </c>
      <c r="E5218" s="3">
        <f t="shared" si="162"/>
        <v>1.4940213759642774E-3</v>
      </c>
      <c r="F5218" s="3">
        <f t="shared" si="163"/>
        <v>87.984023563289426</v>
      </c>
      <c r="G5218" t="s">
        <v>14480</v>
      </c>
    </row>
    <row r="5219" spans="1:7" x14ac:dyDescent="0.35">
      <c r="A5219" t="s">
        <v>3</v>
      </c>
      <c r="B5219" t="s">
        <v>16</v>
      </c>
      <c r="C5219" s="8" t="s">
        <v>2449</v>
      </c>
      <c r="D5219" s="2">
        <v>330071.90999999997</v>
      </c>
      <c r="E5219" s="3">
        <f t="shared" si="162"/>
        <v>1.4939983371921009E-3</v>
      </c>
      <c r="F5219" s="3">
        <f t="shared" si="163"/>
        <v>87.985517561626622</v>
      </c>
      <c r="G5219" t="s">
        <v>14480</v>
      </c>
    </row>
    <row r="5220" spans="1:7" x14ac:dyDescent="0.35">
      <c r="A5220" t="s">
        <v>3</v>
      </c>
      <c r="B5220" t="s">
        <v>9</v>
      </c>
      <c r="C5220" t="s">
        <v>3880</v>
      </c>
      <c r="D5220" s="2">
        <v>330024.99</v>
      </c>
      <c r="E5220" s="3">
        <f t="shared" si="162"/>
        <v>1.4937859640701925E-3</v>
      </c>
      <c r="F5220" s="3">
        <f t="shared" si="163"/>
        <v>87.987011347590695</v>
      </c>
      <c r="G5220" t="s">
        <v>14480</v>
      </c>
    </row>
    <row r="5221" spans="1:7" x14ac:dyDescent="0.35">
      <c r="A5221" t="s">
        <v>10</v>
      </c>
      <c r="B5221" t="s">
        <v>516</v>
      </c>
      <c r="C5221" t="s">
        <v>9984</v>
      </c>
      <c r="D5221" s="2">
        <v>330000</v>
      </c>
      <c r="E5221" s="3">
        <f t="shared" si="162"/>
        <v>1.4936728522987413E-3</v>
      </c>
      <c r="F5221" s="3">
        <f t="shared" si="163"/>
        <v>87.988505020443</v>
      </c>
      <c r="G5221" t="s">
        <v>14473</v>
      </c>
    </row>
    <row r="5222" spans="1:7" x14ac:dyDescent="0.35">
      <c r="A5222" t="s">
        <v>10</v>
      </c>
      <c r="B5222" t="s">
        <v>73</v>
      </c>
      <c r="C5222" t="s">
        <v>4075</v>
      </c>
      <c r="D5222" s="2">
        <v>329805.42</v>
      </c>
      <c r="E5222" s="3">
        <f t="shared" si="162"/>
        <v>1.4927921284696494E-3</v>
      </c>
      <c r="F5222" s="3">
        <f t="shared" si="163"/>
        <v>87.989997812571474</v>
      </c>
      <c r="G5222" t="s">
        <v>14480</v>
      </c>
    </row>
    <row r="5223" spans="1:7" x14ac:dyDescent="0.35">
      <c r="A5223" t="s">
        <v>3</v>
      </c>
      <c r="B5223" t="s">
        <v>6</v>
      </c>
      <c r="C5223" t="s">
        <v>1511</v>
      </c>
      <c r="D5223" s="2">
        <v>329591.13</v>
      </c>
      <c r="E5223" s="3">
        <f t="shared" si="162"/>
        <v>1.4918221916347431E-3</v>
      </c>
      <c r="F5223" s="3">
        <f t="shared" si="163"/>
        <v>87.991489634763113</v>
      </c>
      <c r="G5223" t="s">
        <v>14480</v>
      </c>
    </row>
    <row r="5224" spans="1:7" x14ac:dyDescent="0.35">
      <c r="A5224" t="s">
        <v>10</v>
      </c>
      <c r="B5224" t="s">
        <v>9</v>
      </c>
      <c r="C5224" t="s">
        <v>8334</v>
      </c>
      <c r="D5224" s="2">
        <v>329445.28999999998</v>
      </c>
      <c r="E5224" s="3">
        <f t="shared" si="162"/>
        <v>1.4911620787596543E-3</v>
      </c>
      <c r="F5224" s="3">
        <f t="shared" si="163"/>
        <v>87.992980796841877</v>
      </c>
      <c r="G5224" t="s">
        <v>14473</v>
      </c>
    </row>
    <row r="5225" spans="1:7" x14ac:dyDescent="0.35">
      <c r="A5225" t="s">
        <v>10</v>
      </c>
      <c r="B5225" t="s">
        <v>22</v>
      </c>
      <c r="C5225" t="s">
        <v>9630</v>
      </c>
      <c r="D5225" s="2">
        <v>329350.40000000002</v>
      </c>
      <c r="E5225" s="3">
        <f t="shared" si="162"/>
        <v>1.490732579920398E-3</v>
      </c>
      <c r="F5225" s="3">
        <f t="shared" si="163"/>
        <v>87.994471529421801</v>
      </c>
      <c r="G5225" t="s">
        <v>14480</v>
      </c>
    </row>
    <row r="5226" spans="1:7" x14ac:dyDescent="0.35">
      <c r="A5226" t="s">
        <v>10</v>
      </c>
      <c r="B5226" t="s">
        <v>9</v>
      </c>
      <c r="C5226" t="s">
        <v>6283</v>
      </c>
      <c r="D5226" s="2">
        <v>329325.14</v>
      </c>
      <c r="E5226" s="3">
        <f t="shared" si="162"/>
        <v>1.4906182460529766E-3</v>
      </c>
      <c r="F5226" s="3">
        <f t="shared" si="163"/>
        <v>87.995962147667854</v>
      </c>
      <c r="G5226" t="s">
        <v>14480</v>
      </c>
    </row>
    <row r="5227" spans="1:7" x14ac:dyDescent="0.35">
      <c r="A5227" t="s">
        <v>10</v>
      </c>
      <c r="B5227" t="s">
        <v>40</v>
      </c>
      <c r="C5227" s="6" t="s">
        <v>2031</v>
      </c>
      <c r="D5227" s="2">
        <v>329201.57</v>
      </c>
      <c r="E5227" s="3">
        <f t="shared" si="162"/>
        <v>1.4900589334640112E-3</v>
      </c>
      <c r="F5227" s="3">
        <f t="shared" si="163"/>
        <v>87.997452206601324</v>
      </c>
      <c r="G5227" t="s">
        <v>14473</v>
      </c>
    </row>
    <row r="5228" spans="1:7" x14ac:dyDescent="0.35">
      <c r="A5228" t="s">
        <v>10</v>
      </c>
      <c r="B5228" t="s">
        <v>9</v>
      </c>
      <c r="C5228" t="s">
        <v>8993</v>
      </c>
      <c r="D5228" s="2">
        <v>329200.31</v>
      </c>
      <c r="E5228" s="3">
        <f t="shared" si="162"/>
        <v>1.4900532303494841E-3</v>
      </c>
      <c r="F5228" s="3">
        <f t="shared" si="163"/>
        <v>87.998942259831679</v>
      </c>
      <c r="G5228" t="s">
        <v>14480</v>
      </c>
    </row>
    <row r="5229" spans="1:7" x14ac:dyDescent="0.35">
      <c r="A5229" t="s">
        <v>3</v>
      </c>
      <c r="B5229" t="s">
        <v>37</v>
      </c>
      <c r="C5229" t="s">
        <v>9695</v>
      </c>
      <c r="D5229" s="2">
        <v>329138.87</v>
      </c>
      <c r="E5229" s="3">
        <f t="shared" si="162"/>
        <v>1.4897751356220744E-3</v>
      </c>
      <c r="F5229" s="3">
        <f t="shared" si="163"/>
        <v>88.000432034967304</v>
      </c>
      <c r="G5229" t="s">
        <v>14473</v>
      </c>
    </row>
    <row r="5230" spans="1:7" x14ac:dyDescent="0.35">
      <c r="A5230" t="s">
        <v>10</v>
      </c>
      <c r="B5230" t="s">
        <v>9</v>
      </c>
      <c r="C5230" t="s">
        <v>9166</v>
      </c>
      <c r="D5230" s="2">
        <v>329115.21000000002</v>
      </c>
      <c r="E5230" s="3">
        <f t="shared" si="162"/>
        <v>1.489668043804846E-3</v>
      </c>
      <c r="F5230" s="3">
        <f t="shared" si="163"/>
        <v>88.001921703011107</v>
      </c>
      <c r="G5230" t="s">
        <v>14480</v>
      </c>
    </row>
    <row r="5231" spans="1:7" x14ac:dyDescent="0.35">
      <c r="A5231" t="s">
        <v>10</v>
      </c>
      <c r="B5231" t="s">
        <v>13</v>
      </c>
      <c r="C5231" t="s">
        <v>983</v>
      </c>
      <c r="D5231" s="2">
        <v>329099.05</v>
      </c>
      <c r="E5231" s="3">
        <f t="shared" si="162"/>
        <v>1.4895948990978969E-3</v>
      </c>
      <c r="F5231" s="3">
        <f t="shared" si="163"/>
        <v>88.003411297910205</v>
      </c>
      <c r="G5231" t="s">
        <v>14473</v>
      </c>
    </row>
    <row r="5232" spans="1:7" x14ac:dyDescent="0.35">
      <c r="A5232" t="s">
        <v>3</v>
      </c>
      <c r="B5232" t="s">
        <v>73</v>
      </c>
      <c r="C5232" t="s">
        <v>2325</v>
      </c>
      <c r="D5232" s="2">
        <v>329096.28999999998</v>
      </c>
      <c r="E5232" s="3">
        <f t="shared" si="162"/>
        <v>1.4895824065613141E-3</v>
      </c>
      <c r="F5232" s="3">
        <f t="shared" si="163"/>
        <v>88.004900880316768</v>
      </c>
      <c r="G5232" t="s">
        <v>14480</v>
      </c>
    </row>
    <row r="5233" spans="1:7" x14ac:dyDescent="0.35">
      <c r="A5233" t="s">
        <v>10</v>
      </c>
      <c r="B5233" t="s">
        <v>8</v>
      </c>
      <c r="C5233" t="s">
        <v>603</v>
      </c>
      <c r="D5233" s="2">
        <v>329012.96000000002</v>
      </c>
      <c r="E5233" s="3">
        <f t="shared" si="162"/>
        <v>1.489205231534702E-3</v>
      </c>
      <c r="F5233" s="3">
        <f t="shared" si="163"/>
        <v>88.006390085548304</v>
      </c>
      <c r="G5233" t="s">
        <v>14473</v>
      </c>
    </row>
    <row r="5234" spans="1:7" x14ac:dyDescent="0.35">
      <c r="A5234" t="s">
        <v>10</v>
      </c>
      <c r="B5234" t="s">
        <v>9</v>
      </c>
      <c r="C5234" t="s">
        <v>13355</v>
      </c>
      <c r="D5234" s="2">
        <v>328960.57</v>
      </c>
      <c r="E5234" s="3">
        <f t="shared" si="162"/>
        <v>1.4889680996536961E-3</v>
      </c>
      <c r="F5234" s="3">
        <f t="shared" si="163"/>
        <v>88.007879053647954</v>
      </c>
      <c r="G5234" t="s">
        <v>14473</v>
      </c>
    </row>
    <row r="5235" spans="1:7" x14ac:dyDescent="0.35">
      <c r="A5235" t="s">
        <v>3</v>
      </c>
      <c r="B5235" t="s">
        <v>6</v>
      </c>
      <c r="C5235" t="s">
        <v>10734</v>
      </c>
      <c r="D5235" s="2">
        <v>328841.07</v>
      </c>
      <c r="E5235" s="3">
        <f t="shared" si="162"/>
        <v>1.4884272090299091E-3</v>
      </c>
      <c r="F5235" s="3">
        <f t="shared" si="163"/>
        <v>88.00936748085698</v>
      </c>
      <c r="G5235" t="s">
        <v>14473</v>
      </c>
    </row>
    <row r="5236" spans="1:7" x14ac:dyDescent="0.35">
      <c r="A5236" t="s">
        <v>3</v>
      </c>
      <c r="B5236" t="s">
        <v>6</v>
      </c>
      <c r="C5236" t="s">
        <v>11301</v>
      </c>
      <c r="D5236" s="2">
        <v>328808.27</v>
      </c>
      <c r="E5236" s="3">
        <f t="shared" si="162"/>
        <v>1.4882787470009535E-3</v>
      </c>
      <c r="F5236" s="3">
        <f t="shared" si="163"/>
        <v>88.010855759603984</v>
      </c>
      <c r="G5236" t="s">
        <v>14480</v>
      </c>
    </row>
    <row r="5237" spans="1:7" x14ac:dyDescent="0.35">
      <c r="A5237" t="s">
        <v>10</v>
      </c>
      <c r="B5237" t="s">
        <v>57</v>
      </c>
      <c r="C5237" t="s">
        <v>9945</v>
      </c>
      <c r="D5237" s="2">
        <v>328750.32</v>
      </c>
      <c r="E5237" s="3">
        <f t="shared" si="162"/>
        <v>1.4880164489955269E-3</v>
      </c>
      <c r="F5237" s="3">
        <f t="shared" si="163"/>
        <v>88.012343776052987</v>
      </c>
      <c r="G5237" t="s">
        <v>14473</v>
      </c>
    </row>
    <row r="5238" spans="1:7" x14ac:dyDescent="0.35">
      <c r="A5238" t="s">
        <v>3</v>
      </c>
      <c r="B5238" t="s">
        <v>16</v>
      </c>
      <c r="C5238" t="s">
        <v>21</v>
      </c>
      <c r="D5238" s="2">
        <v>328742.27</v>
      </c>
      <c r="E5238" s="3">
        <f t="shared" si="162"/>
        <v>1.4879800124304938E-3</v>
      </c>
      <c r="F5238" s="3">
        <f t="shared" si="163"/>
        <v>88.013831756065414</v>
      </c>
      <c r="G5238" t="s">
        <v>14473</v>
      </c>
    </row>
    <row r="5239" spans="1:7" x14ac:dyDescent="0.35">
      <c r="A5239" t="s">
        <v>10</v>
      </c>
      <c r="B5239" t="s">
        <v>29</v>
      </c>
      <c r="C5239" t="s">
        <v>13397</v>
      </c>
      <c r="D5239" s="2">
        <v>328702.71000000002</v>
      </c>
      <c r="E5239" s="3">
        <f t="shared" si="162"/>
        <v>1.4878009527394727E-3</v>
      </c>
      <c r="F5239" s="3">
        <f t="shared" si="163"/>
        <v>88.015319557018159</v>
      </c>
      <c r="G5239" t="s">
        <v>14473</v>
      </c>
    </row>
    <row r="5240" spans="1:7" x14ac:dyDescent="0.35">
      <c r="A5240" t="s">
        <v>3</v>
      </c>
      <c r="B5240" t="s">
        <v>565</v>
      </c>
      <c r="C5240" t="s">
        <v>1129</v>
      </c>
      <c r="D5240" s="2">
        <v>328690.02</v>
      </c>
      <c r="E5240" s="3">
        <f t="shared" si="162"/>
        <v>1.4877435142288797E-3</v>
      </c>
      <c r="F5240" s="3">
        <f t="shared" si="163"/>
        <v>88.016807300532392</v>
      </c>
      <c r="G5240" t="s">
        <v>14473</v>
      </c>
    </row>
    <row r="5241" spans="1:7" x14ac:dyDescent="0.35">
      <c r="A5241" t="s">
        <v>3</v>
      </c>
      <c r="B5241" t="s">
        <v>36</v>
      </c>
      <c r="C5241" s="13" t="s">
        <v>2472</v>
      </c>
      <c r="D5241" s="2">
        <v>328589.33</v>
      </c>
      <c r="E5241" s="3">
        <f t="shared" si="162"/>
        <v>1.4872877629576737E-3</v>
      </c>
      <c r="F5241" s="3">
        <f t="shared" si="163"/>
        <v>88.018294588295348</v>
      </c>
      <c r="G5241" t="s">
        <v>14480</v>
      </c>
    </row>
    <row r="5242" spans="1:7" x14ac:dyDescent="0.35">
      <c r="A5242" t="s">
        <v>3</v>
      </c>
      <c r="B5242" t="s">
        <v>76</v>
      </c>
      <c r="C5242" t="s">
        <v>1829</v>
      </c>
      <c r="D5242" s="2">
        <v>328515.09000000003</v>
      </c>
      <c r="E5242" s="3">
        <f t="shared" si="162"/>
        <v>1.4869517318287203E-3</v>
      </c>
      <c r="F5242" s="3">
        <f t="shared" si="163"/>
        <v>88.019781540027182</v>
      </c>
      <c r="G5242" t="s">
        <v>14473</v>
      </c>
    </row>
    <row r="5243" spans="1:7" x14ac:dyDescent="0.35">
      <c r="A5243" t="s">
        <v>3</v>
      </c>
      <c r="B5243" t="s">
        <v>200</v>
      </c>
      <c r="C5243" s="7" t="s">
        <v>497</v>
      </c>
      <c r="D5243" s="2">
        <v>328463.65999999997</v>
      </c>
      <c r="E5243" s="3">
        <f t="shared" si="162"/>
        <v>1.4867189451778298E-3</v>
      </c>
      <c r="F5243" s="3">
        <f t="shared" si="163"/>
        <v>88.021268258972356</v>
      </c>
      <c r="G5243" t="s">
        <v>14480</v>
      </c>
    </row>
    <row r="5244" spans="1:7" x14ac:dyDescent="0.35">
      <c r="A5244" t="s">
        <v>10</v>
      </c>
      <c r="B5244" t="s">
        <v>40</v>
      </c>
      <c r="C5244" t="s">
        <v>9176</v>
      </c>
      <c r="D5244" s="2">
        <v>328453.58</v>
      </c>
      <c r="E5244" s="3">
        <f t="shared" si="162"/>
        <v>1.4866733202616145E-3</v>
      </c>
      <c r="F5244" s="3">
        <f t="shared" si="163"/>
        <v>88.022754932292614</v>
      </c>
      <c r="G5244" t="s">
        <v>14473</v>
      </c>
    </row>
    <row r="5245" spans="1:7" x14ac:dyDescent="0.35">
      <c r="A5245" t="s">
        <v>3</v>
      </c>
      <c r="B5245" t="s">
        <v>8</v>
      </c>
      <c r="C5245" t="s">
        <v>1855</v>
      </c>
      <c r="D5245" s="2">
        <v>328373.56</v>
      </c>
      <c r="E5245" s="3">
        <f t="shared" si="162"/>
        <v>1.4863111272263388E-3</v>
      </c>
      <c r="F5245" s="3">
        <f t="shared" si="163"/>
        <v>88.024241243419837</v>
      </c>
      <c r="G5245" t="s">
        <v>14473</v>
      </c>
    </row>
    <row r="5246" spans="1:7" x14ac:dyDescent="0.35">
      <c r="A5246" t="s">
        <v>10</v>
      </c>
      <c r="B5246" t="s">
        <v>9</v>
      </c>
      <c r="C5246" t="s">
        <v>9773</v>
      </c>
      <c r="D5246" s="2">
        <v>328320.96999999997</v>
      </c>
      <c r="E5246" s="3">
        <f t="shared" si="162"/>
        <v>1.4860730900890587E-3</v>
      </c>
      <c r="F5246" s="3">
        <f t="shared" si="163"/>
        <v>88.025727316509929</v>
      </c>
      <c r="G5246" t="s">
        <v>14473</v>
      </c>
    </row>
    <row r="5247" spans="1:7" x14ac:dyDescent="0.35">
      <c r="A5247" t="s">
        <v>10</v>
      </c>
      <c r="B5247" t="s">
        <v>6</v>
      </c>
      <c r="C5247" t="s">
        <v>5890</v>
      </c>
      <c r="D5247" s="2">
        <v>328209.09000000003</v>
      </c>
      <c r="E5247" s="3">
        <f t="shared" si="162"/>
        <v>1.485566689729316E-3</v>
      </c>
      <c r="F5247" s="3">
        <f t="shared" si="163"/>
        <v>88.027212883199653</v>
      </c>
      <c r="G5247" t="s">
        <v>14473</v>
      </c>
    </row>
    <row r="5248" spans="1:7" x14ac:dyDescent="0.35">
      <c r="A5248" t="s">
        <v>3</v>
      </c>
      <c r="B5248" t="s">
        <v>122</v>
      </c>
      <c r="C5248" t="s">
        <v>12170</v>
      </c>
      <c r="D5248" s="2">
        <v>328180</v>
      </c>
      <c r="E5248" s="3">
        <f t="shared" si="162"/>
        <v>1.485435020204245E-3</v>
      </c>
      <c r="F5248" s="3">
        <f t="shared" si="163"/>
        <v>88.028698318219853</v>
      </c>
      <c r="G5248" t="s">
        <v>14473</v>
      </c>
    </row>
    <row r="5249" spans="1:7" x14ac:dyDescent="0.35">
      <c r="A5249" t="s">
        <v>10</v>
      </c>
      <c r="B5249" t="s">
        <v>40</v>
      </c>
      <c r="C5249" s="6" t="s">
        <v>4904</v>
      </c>
      <c r="D5249" s="2">
        <v>328176.09999999998</v>
      </c>
      <c r="E5249" s="3">
        <f t="shared" si="162"/>
        <v>1.4854173677068996E-3</v>
      </c>
      <c r="F5249" s="3">
        <f t="shared" si="163"/>
        <v>88.030183735587556</v>
      </c>
      <c r="G5249" t="s">
        <v>14473</v>
      </c>
    </row>
    <row r="5250" spans="1:7" x14ac:dyDescent="0.35">
      <c r="A5250" t="s">
        <v>10</v>
      </c>
      <c r="B5250" t="s">
        <v>6</v>
      </c>
      <c r="C5250" t="s">
        <v>5442</v>
      </c>
      <c r="D5250" s="2">
        <v>328134.03999999998</v>
      </c>
      <c r="E5250" s="3">
        <f t="shared" si="162"/>
        <v>1.4852269923124521E-3</v>
      </c>
      <c r="F5250" s="3">
        <f t="shared" si="163"/>
        <v>88.031668962579872</v>
      </c>
      <c r="G5250" t="s">
        <v>14473</v>
      </c>
    </row>
    <row r="5251" spans="1:7" x14ac:dyDescent="0.35">
      <c r="A5251" t="s">
        <v>3</v>
      </c>
      <c r="B5251" t="s">
        <v>22</v>
      </c>
      <c r="C5251" t="s">
        <v>9616</v>
      </c>
      <c r="D5251" s="2">
        <v>328096.88</v>
      </c>
      <c r="E5251" s="3">
        <f t="shared" ref="E5251:E5314" si="164">(D5251/$D$29638)*100</f>
        <v>1.4850587956967206E-3</v>
      </c>
      <c r="F5251" s="3">
        <f t="shared" si="163"/>
        <v>88.033154021375566</v>
      </c>
      <c r="G5251" t="s">
        <v>14473</v>
      </c>
    </row>
    <row r="5252" spans="1:7" x14ac:dyDescent="0.35">
      <c r="A5252" t="s">
        <v>3</v>
      </c>
      <c r="B5252" t="s">
        <v>76</v>
      </c>
      <c r="C5252" t="s">
        <v>8515</v>
      </c>
      <c r="D5252" s="2">
        <v>328096.59000000003</v>
      </c>
      <c r="E5252" s="3">
        <f t="shared" si="164"/>
        <v>1.4850574830751232E-3</v>
      </c>
      <c r="F5252" s="3">
        <f t="shared" ref="F5252:F5315" si="165">E5252+F5251</f>
        <v>88.034639078858646</v>
      </c>
      <c r="G5252" t="s">
        <v>14473</v>
      </c>
    </row>
    <row r="5253" spans="1:7" x14ac:dyDescent="0.35">
      <c r="A5253" t="s">
        <v>3</v>
      </c>
      <c r="B5253" t="s">
        <v>9</v>
      </c>
      <c r="C5253" t="s">
        <v>3886</v>
      </c>
      <c r="D5253" s="2">
        <v>328073.40000000002</v>
      </c>
      <c r="E5253" s="3">
        <f t="shared" si="164"/>
        <v>1.4849525186101389E-3</v>
      </c>
      <c r="F5253" s="3">
        <f t="shared" si="165"/>
        <v>88.036124031377256</v>
      </c>
      <c r="G5253" t="s">
        <v>14473</v>
      </c>
    </row>
    <row r="5254" spans="1:7" x14ac:dyDescent="0.35">
      <c r="A5254" t="s">
        <v>10</v>
      </c>
      <c r="B5254" t="s">
        <v>18</v>
      </c>
      <c r="C5254" t="s">
        <v>2564</v>
      </c>
      <c r="D5254" s="2">
        <v>327928.69</v>
      </c>
      <c r="E5254" s="3">
        <f t="shared" si="164"/>
        <v>1.4842975204329991E-3</v>
      </c>
      <c r="F5254" s="3">
        <f t="shared" si="165"/>
        <v>88.03760832889769</v>
      </c>
      <c r="G5254" t="s">
        <v>14473</v>
      </c>
    </row>
    <row r="5255" spans="1:7" x14ac:dyDescent="0.35">
      <c r="A5255" t="s">
        <v>3</v>
      </c>
      <c r="B5255" t="s">
        <v>22</v>
      </c>
      <c r="C5255" s="7" t="s">
        <v>1689</v>
      </c>
      <c r="D5255" s="2">
        <v>327910.40000000002</v>
      </c>
      <c r="E5255" s="3">
        <f t="shared" si="164"/>
        <v>1.4842147347467307E-3</v>
      </c>
      <c r="F5255" s="3">
        <f t="shared" si="165"/>
        <v>88.039092543632435</v>
      </c>
      <c r="G5255" t="s">
        <v>14480</v>
      </c>
    </row>
    <row r="5256" spans="1:7" x14ac:dyDescent="0.35">
      <c r="A5256" t="s">
        <v>10</v>
      </c>
      <c r="B5256" t="s">
        <v>9</v>
      </c>
      <c r="C5256" s="8" t="s">
        <v>833</v>
      </c>
      <c r="D5256" s="2">
        <v>327876.51</v>
      </c>
      <c r="E5256" s="3">
        <f t="shared" si="164"/>
        <v>1.484061339071081E-3</v>
      </c>
      <c r="F5256" s="3">
        <f t="shared" si="165"/>
        <v>88.040576604971506</v>
      </c>
      <c r="G5256" t="s">
        <v>14480</v>
      </c>
    </row>
    <row r="5257" spans="1:7" x14ac:dyDescent="0.35">
      <c r="A5257" t="s">
        <v>10</v>
      </c>
      <c r="B5257" t="s">
        <v>9</v>
      </c>
      <c r="C5257" s="8" t="s">
        <v>8005</v>
      </c>
      <c r="D5257" s="2">
        <v>327751.34999999998</v>
      </c>
      <c r="E5257" s="3">
        <f t="shared" si="164"/>
        <v>1.4834948296947362E-3</v>
      </c>
      <c r="F5257" s="3">
        <f t="shared" si="165"/>
        <v>88.042060099801205</v>
      </c>
      <c r="G5257" t="s">
        <v>14480</v>
      </c>
    </row>
    <row r="5258" spans="1:7" x14ac:dyDescent="0.35">
      <c r="A5258" t="s">
        <v>10</v>
      </c>
      <c r="B5258" t="s">
        <v>22</v>
      </c>
      <c r="C5258" s="8" t="s">
        <v>1225</v>
      </c>
      <c r="D5258" s="2">
        <v>327706.74</v>
      </c>
      <c r="E5258" s="3">
        <f t="shared" si="164"/>
        <v>1.4832929122827938E-3</v>
      </c>
      <c r="F5258" s="3">
        <f t="shared" si="165"/>
        <v>88.043543392713488</v>
      </c>
      <c r="G5258" t="s">
        <v>14480</v>
      </c>
    </row>
    <row r="5259" spans="1:7" x14ac:dyDescent="0.35">
      <c r="A5259" t="s">
        <v>10</v>
      </c>
      <c r="B5259" t="s">
        <v>9</v>
      </c>
      <c r="C5259" t="s">
        <v>10822</v>
      </c>
      <c r="D5259" s="2">
        <v>327445.62</v>
      </c>
      <c r="E5259" s="3">
        <f t="shared" si="164"/>
        <v>1.4821110096913022E-3</v>
      </c>
      <c r="F5259" s="3">
        <f t="shared" si="165"/>
        <v>88.045025503723181</v>
      </c>
      <c r="G5259" t="s">
        <v>14473</v>
      </c>
    </row>
    <row r="5260" spans="1:7" x14ac:dyDescent="0.35">
      <c r="A5260" t="s">
        <v>10</v>
      </c>
      <c r="B5260" t="s">
        <v>6</v>
      </c>
      <c r="C5260" t="s">
        <v>8796</v>
      </c>
      <c r="D5260" s="2">
        <v>327432.64</v>
      </c>
      <c r="E5260" s="3">
        <f t="shared" si="164"/>
        <v>1.4820522585591118E-3</v>
      </c>
      <c r="F5260" s="3">
        <f t="shared" si="165"/>
        <v>88.046507555981734</v>
      </c>
      <c r="G5260" t="s">
        <v>14473</v>
      </c>
    </row>
    <row r="5261" spans="1:7" x14ac:dyDescent="0.35">
      <c r="A5261" t="s">
        <v>3</v>
      </c>
      <c r="B5261" t="s">
        <v>73</v>
      </c>
      <c r="C5261" t="s">
        <v>11615</v>
      </c>
      <c r="D5261" s="2">
        <v>327408.06</v>
      </c>
      <c r="E5261" s="3">
        <f t="shared" si="164"/>
        <v>1.4819410025630224E-3</v>
      </c>
      <c r="F5261" s="3">
        <f t="shared" si="165"/>
        <v>88.0479894969843</v>
      </c>
      <c r="G5261" t="s">
        <v>14473</v>
      </c>
    </row>
    <row r="5262" spans="1:7" x14ac:dyDescent="0.35">
      <c r="A5262" t="s">
        <v>3</v>
      </c>
      <c r="B5262" t="s">
        <v>406</v>
      </c>
      <c r="C5262" s="8" t="s">
        <v>7895</v>
      </c>
      <c r="D5262" s="2">
        <v>327397.57</v>
      </c>
      <c r="E5262" s="3">
        <f t="shared" si="164"/>
        <v>1.4818935218714447E-3</v>
      </c>
      <c r="F5262" s="3">
        <f t="shared" si="165"/>
        <v>88.04947139050617</v>
      </c>
      <c r="G5262" t="s">
        <v>14480</v>
      </c>
    </row>
    <row r="5263" spans="1:7" x14ac:dyDescent="0.35">
      <c r="A5263" t="s">
        <v>3</v>
      </c>
      <c r="B5263" t="s">
        <v>9</v>
      </c>
      <c r="C5263" t="s">
        <v>9819</v>
      </c>
      <c r="D5263" s="2">
        <v>327285.68</v>
      </c>
      <c r="E5263" s="3">
        <f t="shared" si="164"/>
        <v>1.4813870762488879E-3</v>
      </c>
      <c r="F5263" s="3">
        <f t="shared" si="165"/>
        <v>88.050952777582424</v>
      </c>
      <c r="G5263" t="s">
        <v>14473</v>
      </c>
    </row>
    <row r="5264" spans="1:7" x14ac:dyDescent="0.35">
      <c r="A5264" t="s">
        <v>3</v>
      </c>
      <c r="B5264" t="s">
        <v>9</v>
      </c>
      <c r="C5264" t="s">
        <v>9740</v>
      </c>
      <c r="D5264" s="2">
        <v>327281.62</v>
      </c>
      <c r="E5264" s="3">
        <f t="shared" si="164"/>
        <v>1.4813686995465234E-3</v>
      </c>
      <c r="F5264" s="3">
        <f t="shared" si="165"/>
        <v>88.052434146281968</v>
      </c>
      <c r="G5264" t="s">
        <v>14480</v>
      </c>
    </row>
    <row r="5265" spans="1:7" x14ac:dyDescent="0.35">
      <c r="A5265" t="s">
        <v>10</v>
      </c>
      <c r="B5265" t="s">
        <v>4</v>
      </c>
      <c r="C5265" t="s">
        <v>12598</v>
      </c>
      <c r="D5265" s="2">
        <v>327245.45</v>
      </c>
      <c r="E5265" s="3">
        <f t="shared" si="164"/>
        <v>1.4812049839493487E-3</v>
      </c>
      <c r="F5265" s="3">
        <f t="shared" si="165"/>
        <v>88.053915351265914</v>
      </c>
      <c r="G5265" t="s">
        <v>14473</v>
      </c>
    </row>
    <row r="5266" spans="1:7" x14ac:dyDescent="0.35">
      <c r="A5266" t="s">
        <v>3</v>
      </c>
      <c r="B5266" t="s">
        <v>40</v>
      </c>
      <c r="C5266" t="s">
        <v>9176</v>
      </c>
      <c r="D5266" s="2">
        <v>327162.01</v>
      </c>
      <c r="E5266" s="3">
        <f t="shared" si="164"/>
        <v>1.4808273110317857E-3</v>
      </c>
      <c r="F5266" s="3">
        <f t="shared" si="165"/>
        <v>88.055396178576942</v>
      </c>
      <c r="G5266" t="s">
        <v>14473</v>
      </c>
    </row>
    <row r="5267" spans="1:7" x14ac:dyDescent="0.35">
      <c r="A5267" t="s">
        <v>3</v>
      </c>
      <c r="B5267" t="s">
        <v>13</v>
      </c>
      <c r="C5267" t="s">
        <v>3438</v>
      </c>
      <c r="D5267" s="2">
        <v>327030.28000000003</v>
      </c>
      <c r="E5267" s="3">
        <f t="shared" si="164"/>
        <v>1.4802310639868363E-3</v>
      </c>
      <c r="F5267" s="3">
        <f t="shared" si="165"/>
        <v>88.056876409640935</v>
      </c>
      <c r="G5267" t="s">
        <v>14473</v>
      </c>
    </row>
    <row r="5268" spans="1:7" x14ac:dyDescent="0.35">
      <c r="A5268" t="s">
        <v>3</v>
      </c>
      <c r="B5268" t="s">
        <v>9</v>
      </c>
      <c r="C5268" t="s">
        <v>11245</v>
      </c>
      <c r="D5268" s="2">
        <v>326983.74</v>
      </c>
      <c r="E5268" s="3">
        <f t="shared" si="164"/>
        <v>1.4800204108518483E-3</v>
      </c>
      <c r="F5268" s="3">
        <f t="shared" si="165"/>
        <v>88.058356430051788</v>
      </c>
      <c r="G5268" t="s">
        <v>14473</v>
      </c>
    </row>
    <row r="5269" spans="1:7" x14ac:dyDescent="0.35">
      <c r="A5269" t="s">
        <v>3</v>
      </c>
      <c r="B5269" t="s">
        <v>8</v>
      </c>
      <c r="C5269" t="s">
        <v>2978</v>
      </c>
      <c r="D5269" s="2">
        <v>326927.46000000002</v>
      </c>
      <c r="E5269" s="3">
        <f t="shared" si="164"/>
        <v>1.479765671736311E-3</v>
      </c>
      <c r="F5269" s="3">
        <f t="shared" si="165"/>
        <v>88.05983619572352</v>
      </c>
      <c r="G5269" t="s">
        <v>14473</v>
      </c>
    </row>
    <row r="5270" spans="1:7" x14ac:dyDescent="0.35">
      <c r="A5270" t="s">
        <v>10</v>
      </c>
      <c r="B5270" t="s">
        <v>16</v>
      </c>
      <c r="C5270" t="s">
        <v>8193</v>
      </c>
      <c r="D5270" s="2">
        <v>326924.69</v>
      </c>
      <c r="E5270" s="3">
        <f t="shared" si="164"/>
        <v>1.4797531339369144E-3</v>
      </c>
      <c r="F5270" s="3">
        <f t="shared" si="165"/>
        <v>88.061315948857455</v>
      </c>
      <c r="G5270" t="s">
        <v>14473</v>
      </c>
    </row>
    <row r="5271" spans="1:7" x14ac:dyDescent="0.35">
      <c r="A5271" t="s">
        <v>10</v>
      </c>
      <c r="B5271" t="s">
        <v>9</v>
      </c>
      <c r="C5271" t="s">
        <v>3417</v>
      </c>
      <c r="D5271" s="2">
        <v>326882.39</v>
      </c>
      <c r="E5271" s="3">
        <f t="shared" si="164"/>
        <v>1.479561672234938E-3</v>
      </c>
      <c r="F5271" s="3">
        <f t="shared" si="165"/>
        <v>88.062795510529696</v>
      </c>
      <c r="G5271" t="s">
        <v>14473</v>
      </c>
    </row>
    <row r="5272" spans="1:7" x14ac:dyDescent="0.35">
      <c r="A5272" t="s">
        <v>10</v>
      </c>
      <c r="B5272" t="s">
        <v>29</v>
      </c>
      <c r="C5272" s="7" t="s">
        <v>12445</v>
      </c>
      <c r="D5272" s="2">
        <v>326819.3</v>
      </c>
      <c r="E5272" s="3">
        <f t="shared" si="164"/>
        <v>1.4792761091432665E-3</v>
      </c>
      <c r="F5272" s="3">
        <f t="shared" si="165"/>
        <v>88.064274786638833</v>
      </c>
      <c r="G5272" t="s">
        <v>14480</v>
      </c>
    </row>
    <row r="5273" spans="1:7" x14ac:dyDescent="0.35">
      <c r="A5273" t="s">
        <v>3</v>
      </c>
      <c r="B5273" t="s">
        <v>13</v>
      </c>
      <c r="C5273" t="s">
        <v>4680</v>
      </c>
      <c r="D5273" s="2">
        <v>326816.86</v>
      </c>
      <c r="E5273" s="3">
        <f t="shared" si="164"/>
        <v>1.4792650650167223E-3</v>
      </c>
      <c r="F5273" s="3">
        <f t="shared" si="165"/>
        <v>88.065754051703848</v>
      </c>
      <c r="G5273" t="s">
        <v>14480</v>
      </c>
    </row>
    <row r="5274" spans="1:7" x14ac:dyDescent="0.35">
      <c r="A5274" t="s">
        <v>3</v>
      </c>
      <c r="B5274" t="s">
        <v>62</v>
      </c>
      <c r="C5274" t="s">
        <v>1154</v>
      </c>
      <c r="D5274" s="2">
        <v>326801.53000000003</v>
      </c>
      <c r="E5274" s="3">
        <f t="shared" si="164"/>
        <v>1.479195677123311E-3</v>
      </c>
      <c r="F5274" s="3">
        <f t="shared" si="165"/>
        <v>88.067233247380969</v>
      </c>
      <c r="G5274" t="s">
        <v>14473</v>
      </c>
    </row>
    <row r="5275" spans="1:7" x14ac:dyDescent="0.35">
      <c r="A5275" t="s">
        <v>3</v>
      </c>
      <c r="B5275" t="s">
        <v>83</v>
      </c>
      <c r="C5275" t="s">
        <v>615</v>
      </c>
      <c r="D5275" s="2">
        <v>326780.82</v>
      </c>
      <c r="E5275" s="3">
        <f t="shared" si="164"/>
        <v>1.4791019378361258E-3</v>
      </c>
      <c r="F5275" s="3">
        <f t="shared" si="165"/>
        <v>88.068712349318801</v>
      </c>
      <c r="G5275" t="s">
        <v>14480</v>
      </c>
    </row>
    <row r="5276" spans="1:7" x14ac:dyDescent="0.35">
      <c r="A5276" t="s">
        <v>3</v>
      </c>
      <c r="B5276" t="s">
        <v>9</v>
      </c>
      <c r="C5276" t="s">
        <v>6587</v>
      </c>
      <c r="D5276" s="2">
        <v>326774.38</v>
      </c>
      <c r="E5276" s="3">
        <f t="shared" si="164"/>
        <v>1.4790727885840992E-3</v>
      </c>
      <c r="F5276" s="3">
        <f t="shared" si="165"/>
        <v>88.070191422107385</v>
      </c>
      <c r="G5276" t="s">
        <v>14480</v>
      </c>
    </row>
    <row r="5277" spans="1:7" x14ac:dyDescent="0.35">
      <c r="A5277" t="s">
        <v>10</v>
      </c>
      <c r="B5277" t="s">
        <v>8</v>
      </c>
      <c r="C5277" t="s">
        <v>12832</v>
      </c>
      <c r="D5277" s="2">
        <v>326642.14</v>
      </c>
      <c r="E5277" s="3">
        <f t="shared" si="164"/>
        <v>1.4784742331356508E-3</v>
      </c>
      <c r="F5277" s="3">
        <f t="shared" si="165"/>
        <v>88.071669896340524</v>
      </c>
      <c r="G5277" t="s">
        <v>14473</v>
      </c>
    </row>
    <row r="5278" spans="1:7" x14ac:dyDescent="0.35">
      <c r="A5278" t="s">
        <v>3</v>
      </c>
      <c r="B5278" t="s">
        <v>9</v>
      </c>
      <c r="C5278" t="s">
        <v>8530</v>
      </c>
      <c r="D5278" s="2">
        <v>326630.3</v>
      </c>
      <c r="E5278" s="3">
        <f t="shared" si="164"/>
        <v>1.4784206419642227E-3</v>
      </c>
      <c r="F5278" s="3">
        <f t="shared" si="165"/>
        <v>88.073148316982483</v>
      </c>
      <c r="G5278" t="s">
        <v>14480</v>
      </c>
    </row>
    <row r="5279" spans="1:7" x14ac:dyDescent="0.35">
      <c r="A5279" t="s">
        <v>3</v>
      </c>
      <c r="B5279" t="s">
        <v>9</v>
      </c>
      <c r="C5279" t="s">
        <v>3617</v>
      </c>
      <c r="D5279" s="2">
        <v>326518.92</v>
      </c>
      <c r="E5279" s="3">
        <f t="shared" si="164"/>
        <v>1.4779165047451651E-3</v>
      </c>
      <c r="F5279" s="3">
        <f t="shared" si="165"/>
        <v>88.074626233487223</v>
      </c>
      <c r="G5279" t="s">
        <v>14480</v>
      </c>
    </row>
    <row r="5280" spans="1:7" x14ac:dyDescent="0.35">
      <c r="A5280" t="s">
        <v>3</v>
      </c>
      <c r="B5280" t="s">
        <v>180</v>
      </c>
      <c r="C5280" t="s">
        <v>14019</v>
      </c>
      <c r="D5280" s="2">
        <v>326489.48</v>
      </c>
      <c r="E5280" s="3">
        <f t="shared" si="164"/>
        <v>1.4777832510216144E-3</v>
      </c>
      <c r="F5280" s="3">
        <f t="shared" si="165"/>
        <v>88.076104016738242</v>
      </c>
      <c r="G5280" t="s">
        <v>14480</v>
      </c>
    </row>
    <row r="5281" spans="1:7" x14ac:dyDescent="0.35">
      <c r="A5281" t="s">
        <v>10</v>
      </c>
      <c r="B5281" t="s">
        <v>9</v>
      </c>
      <c r="C5281" t="s">
        <v>4973</v>
      </c>
      <c r="D5281" s="2">
        <v>326466.21999999997</v>
      </c>
      <c r="E5281" s="3">
        <f t="shared" si="164"/>
        <v>1.4776779697169343E-3</v>
      </c>
      <c r="F5281" s="3">
        <f t="shared" si="165"/>
        <v>88.077581694707959</v>
      </c>
      <c r="G5281" t="s">
        <v>14480</v>
      </c>
    </row>
    <row r="5282" spans="1:7" x14ac:dyDescent="0.35">
      <c r="A5282" t="s">
        <v>3</v>
      </c>
      <c r="B5282" t="s">
        <v>195</v>
      </c>
      <c r="C5282" t="s">
        <v>6293</v>
      </c>
      <c r="D5282" s="2">
        <v>326356.65000000002</v>
      </c>
      <c r="E5282" s="3">
        <f t="shared" si="164"/>
        <v>1.4771820250671576E-3</v>
      </c>
      <c r="F5282" s="3">
        <f t="shared" si="165"/>
        <v>88.079058876733029</v>
      </c>
      <c r="G5282" t="s">
        <v>14473</v>
      </c>
    </row>
    <row r="5283" spans="1:7" x14ac:dyDescent="0.35">
      <c r="A5283" t="s">
        <v>10</v>
      </c>
      <c r="B5283" t="s">
        <v>62</v>
      </c>
      <c r="C5283" s="13" t="s">
        <v>13632</v>
      </c>
      <c r="D5283" s="2">
        <v>326246.65000000002</v>
      </c>
      <c r="E5283" s="3">
        <f t="shared" si="164"/>
        <v>1.4766841341163914E-3</v>
      </c>
      <c r="F5283" s="3">
        <f t="shared" si="165"/>
        <v>88.080535560867148</v>
      </c>
      <c r="G5283" t="s">
        <v>14480</v>
      </c>
    </row>
    <row r="5284" spans="1:7" x14ac:dyDescent="0.35">
      <c r="A5284" t="s">
        <v>10</v>
      </c>
      <c r="B5284" t="s">
        <v>29</v>
      </c>
      <c r="C5284" t="s">
        <v>8495</v>
      </c>
      <c r="D5284" s="2">
        <v>326158.26</v>
      </c>
      <c r="E5284" s="3">
        <f t="shared" si="164"/>
        <v>1.4762840561060437E-3</v>
      </c>
      <c r="F5284" s="3">
        <f t="shared" si="165"/>
        <v>88.082011844923258</v>
      </c>
      <c r="G5284" t="s">
        <v>14473</v>
      </c>
    </row>
    <row r="5285" spans="1:7" x14ac:dyDescent="0.35">
      <c r="A5285" t="s">
        <v>3</v>
      </c>
      <c r="B5285" t="s">
        <v>166</v>
      </c>
      <c r="C5285" t="s">
        <v>12369</v>
      </c>
      <c r="D5285" s="2">
        <v>326121.73</v>
      </c>
      <c r="E5285" s="3">
        <f t="shared" si="164"/>
        <v>1.4761187110475754E-3</v>
      </c>
      <c r="F5285" s="3">
        <f t="shared" si="165"/>
        <v>88.083487963634312</v>
      </c>
      <c r="G5285" t="s">
        <v>14473</v>
      </c>
    </row>
    <row r="5286" spans="1:7" x14ac:dyDescent="0.35">
      <c r="A5286" t="s">
        <v>10</v>
      </c>
      <c r="B5286" t="s">
        <v>22</v>
      </c>
      <c r="C5286" t="s">
        <v>8119</v>
      </c>
      <c r="D5286" s="2">
        <v>326051.48</v>
      </c>
      <c r="E5286" s="3">
        <f t="shared" si="164"/>
        <v>1.4758007397812907E-3</v>
      </c>
      <c r="F5286" s="3">
        <f t="shared" si="165"/>
        <v>88.084963764374095</v>
      </c>
      <c r="G5286" t="s">
        <v>14480</v>
      </c>
    </row>
    <row r="5287" spans="1:7" x14ac:dyDescent="0.35">
      <c r="A5287" t="s">
        <v>3</v>
      </c>
      <c r="B5287" t="s">
        <v>4318</v>
      </c>
      <c r="C5287" t="s">
        <v>4319</v>
      </c>
      <c r="D5287" s="2">
        <v>326049.31</v>
      </c>
      <c r="E5287" s="3">
        <f t="shared" si="164"/>
        <v>1.4757909177507164E-3</v>
      </c>
      <c r="F5287" s="3">
        <f t="shared" si="165"/>
        <v>88.086439555291847</v>
      </c>
      <c r="G5287" t="s">
        <v>14473</v>
      </c>
    </row>
    <row r="5288" spans="1:7" x14ac:dyDescent="0.35">
      <c r="A5288" t="s">
        <v>10</v>
      </c>
      <c r="B5288" t="s">
        <v>62</v>
      </c>
      <c r="C5288" t="s">
        <v>2785</v>
      </c>
      <c r="D5288" s="2">
        <v>326017.43</v>
      </c>
      <c r="E5288" s="3">
        <f t="shared" si="164"/>
        <v>1.4756466199006217E-3</v>
      </c>
      <c r="F5288" s="3">
        <f t="shared" si="165"/>
        <v>88.087915201911741</v>
      </c>
      <c r="G5288" t="s">
        <v>14480</v>
      </c>
    </row>
    <row r="5289" spans="1:7" x14ac:dyDescent="0.35">
      <c r="A5289" t="s">
        <v>3</v>
      </c>
      <c r="B5289" t="s">
        <v>9</v>
      </c>
      <c r="C5289" t="s">
        <v>422</v>
      </c>
      <c r="D5289" s="2">
        <v>325994.05</v>
      </c>
      <c r="E5289" s="3">
        <f t="shared" si="164"/>
        <v>1.475540795442177E-3</v>
      </c>
      <c r="F5289" s="3">
        <f t="shared" si="165"/>
        <v>88.089390742707181</v>
      </c>
      <c r="G5289" t="s">
        <v>14473</v>
      </c>
    </row>
    <row r="5290" spans="1:7" x14ac:dyDescent="0.35">
      <c r="A5290" t="s">
        <v>3</v>
      </c>
      <c r="B5290" t="s">
        <v>76</v>
      </c>
      <c r="C5290" t="s">
        <v>8191</v>
      </c>
      <c r="D5290" s="2">
        <v>325983.74</v>
      </c>
      <c r="E5290" s="3">
        <f t="shared" si="164"/>
        <v>1.475494129481246E-3</v>
      </c>
      <c r="F5290" s="3">
        <f t="shared" si="165"/>
        <v>88.090866236836661</v>
      </c>
      <c r="G5290" t="s">
        <v>14473</v>
      </c>
    </row>
    <row r="5291" spans="1:7" x14ac:dyDescent="0.35">
      <c r="A5291" t="s">
        <v>3</v>
      </c>
      <c r="B5291" t="s">
        <v>9</v>
      </c>
      <c r="C5291" s="8" t="s">
        <v>7212</v>
      </c>
      <c r="D5291" s="2">
        <v>325945.89</v>
      </c>
      <c r="E5291" s="3">
        <f t="shared" si="164"/>
        <v>1.4753228097313688E-3</v>
      </c>
      <c r="F5291" s="3">
        <f t="shared" si="165"/>
        <v>88.092341559646385</v>
      </c>
      <c r="G5291" t="s">
        <v>14480</v>
      </c>
    </row>
    <row r="5292" spans="1:7" x14ac:dyDescent="0.35">
      <c r="A5292" t="s">
        <v>3</v>
      </c>
      <c r="B5292" t="s">
        <v>6</v>
      </c>
      <c r="C5292" s="8" t="s">
        <v>4196</v>
      </c>
      <c r="D5292" s="2">
        <v>325936.96999999997</v>
      </c>
      <c r="E5292" s="3">
        <f t="shared" si="164"/>
        <v>1.4752824353015429E-3</v>
      </c>
      <c r="F5292" s="3">
        <f t="shared" si="165"/>
        <v>88.093816842081694</v>
      </c>
      <c r="G5292" t="s">
        <v>14480</v>
      </c>
    </row>
    <row r="5293" spans="1:7" x14ac:dyDescent="0.35">
      <c r="A5293" t="s">
        <v>3</v>
      </c>
      <c r="B5293" t="s">
        <v>139</v>
      </c>
      <c r="C5293" t="s">
        <v>4868</v>
      </c>
      <c r="D5293" s="2">
        <v>325810.88</v>
      </c>
      <c r="E5293" s="3">
        <f t="shared" si="164"/>
        <v>1.4747117164835238E-3</v>
      </c>
      <c r="F5293" s="3">
        <f t="shared" si="165"/>
        <v>88.095291553798177</v>
      </c>
      <c r="G5293" t="s">
        <v>14480</v>
      </c>
    </row>
    <row r="5294" spans="1:7" x14ac:dyDescent="0.35">
      <c r="A5294" t="s">
        <v>10</v>
      </c>
      <c r="B5294" t="s">
        <v>8</v>
      </c>
      <c r="C5294" t="s">
        <v>658</v>
      </c>
      <c r="D5294" s="2">
        <v>325791.44</v>
      </c>
      <c r="E5294" s="3">
        <f t="shared" si="164"/>
        <v>1.4746237255736793E-3</v>
      </c>
      <c r="F5294" s="3">
        <f t="shared" si="165"/>
        <v>88.096766177523747</v>
      </c>
      <c r="G5294" t="s">
        <v>14473</v>
      </c>
    </row>
    <row r="5295" spans="1:7" x14ac:dyDescent="0.35">
      <c r="A5295" t="s">
        <v>3</v>
      </c>
      <c r="B5295" t="s">
        <v>76</v>
      </c>
      <c r="C5295" t="s">
        <v>581</v>
      </c>
      <c r="D5295" s="2">
        <v>325716.92</v>
      </c>
      <c r="E5295" s="3">
        <f t="shared" si="164"/>
        <v>1.4742864270859419E-3</v>
      </c>
      <c r="F5295" s="3">
        <f t="shared" si="165"/>
        <v>88.09824046395083</v>
      </c>
      <c r="G5295" t="s">
        <v>14480</v>
      </c>
    </row>
    <row r="5296" spans="1:7" x14ac:dyDescent="0.35">
      <c r="A5296" t="s">
        <v>10</v>
      </c>
      <c r="B5296" t="s">
        <v>22</v>
      </c>
      <c r="C5296" t="s">
        <v>9650</v>
      </c>
      <c r="D5296" s="2">
        <v>325690</v>
      </c>
      <c r="E5296" s="3">
        <f t="shared" si="164"/>
        <v>1.4741645795914454E-3</v>
      </c>
      <c r="F5296" s="3">
        <f t="shared" si="165"/>
        <v>88.099714628530421</v>
      </c>
      <c r="G5296" t="s">
        <v>14473</v>
      </c>
    </row>
    <row r="5297" spans="1:7" x14ac:dyDescent="0.35">
      <c r="A5297" t="s">
        <v>3</v>
      </c>
      <c r="B5297" t="s">
        <v>13</v>
      </c>
      <c r="C5297" t="s">
        <v>603</v>
      </c>
      <c r="D5297" s="2">
        <v>325625.42</v>
      </c>
      <c r="E5297" s="3">
        <f t="shared" si="164"/>
        <v>1.4738722723405318E-3</v>
      </c>
      <c r="F5297" s="3">
        <f t="shared" si="165"/>
        <v>88.101188500802763</v>
      </c>
      <c r="G5297" t="s">
        <v>14473</v>
      </c>
    </row>
    <row r="5298" spans="1:7" x14ac:dyDescent="0.35">
      <c r="A5298" t="s">
        <v>3</v>
      </c>
      <c r="B5298" t="s">
        <v>9</v>
      </c>
      <c r="C5298" t="s">
        <v>415</v>
      </c>
      <c r="D5298" s="2">
        <v>325407.61</v>
      </c>
      <c r="E5298" s="3">
        <f t="shared" si="164"/>
        <v>1.4728864029952011E-3</v>
      </c>
      <c r="F5298" s="3">
        <f t="shared" si="165"/>
        <v>88.102661387205757</v>
      </c>
      <c r="G5298" t="s">
        <v>14473</v>
      </c>
    </row>
    <row r="5299" spans="1:7" x14ac:dyDescent="0.35">
      <c r="A5299" t="s">
        <v>3</v>
      </c>
      <c r="B5299" t="s">
        <v>6</v>
      </c>
      <c r="C5299" t="s">
        <v>1473</v>
      </c>
      <c r="D5299" s="2">
        <v>325097.21999999997</v>
      </c>
      <c r="E5299" s="3">
        <f t="shared" si="164"/>
        <v>1.4714814905205798E-3</v>
      </c>
      <c r="F5299" s="3">
        <f t="shared" si="165"/>
        <v>88.104132868696283</v>
      </c>
      <c r="G5299" t="s">
        <v>14473</v>
      </c>
    </row>
    <row r="5300" spans="1:7" x14ac:dyDescent="0.35">
      <c r="A5300" t="s">
        <v>10</v>
      </c>
      <c r="B5300" t="s">
        <v>33</v>
      </c>
      <c r="C5300" t="s">
        <v>9298</v>
      </c>
      <c r="D5300" s="2">
        <v>325094.68</v>
      </c>
      <c r="E5300" s="3">
        <f t="shared" si="164"/>
        <v>1.4714699937658986E-3</v>
      </c>
      <c r="F5300" s="3">
        <f t="shared" si="165"/>
        <v>88.105604338690043</v>
      </c>
      <c r="G5300" t="s">
        <v>14473</v>
      </c>
    </row>
    <row r="5301" spans="1:7" x14ac:dyDescent="0.35">
      <c r="A5301" t="s">
        <v>10</v>
      </c>
      <c r="B5301" t="s">
        <v>13</v>
      </c>
      <c r="C5301" t="s">
        <v>12188</v>
      </c>
      <c r="D5301" s="2">
        <v>324986.51</v>
      </c>
      <c r="E5301" s="3">
        <f t="shared" si="164"/>
        <v>1.4709803859100405E-3</v>
      </c>
      <c r="F5301" s="3">
        <f t="shared" si="165"/>
        <v>88.107075319075946</v>
      </c>
      <c r="G5301" t="s">
        <v>14480</v>
      </c>
    </row>
    <row r="5302" spans="1:7" x14ac:dyDescent="0.35">
      <c r="A5302" t="s">
        <v>3</v>
      </c>
      <c r="B5302" t="s">
        <v>9</v>
      </c>
      <c r="C5302" t="s">
        <v>13372</v>
      </c>
      <c r="D5302" s="2">
        <v>324821.56</v>
      </c>
      <c r="E5302" s="3">
        <f t="shared" si="164"/>
        <v>1.4702337757979596E-3</v>
      </c>
      <c r="F5302" s="3">
        <f t="shared" si="165"/>
        <v>88.108545552851737</v>
      </c>
      <c r="G5302" t="s">
        <v>14473</v>
      </c>
    </row>
    <row r="5303" spans="1:7" x14ac:dyDescent="0.35">
      <c r="A5303" t="s">
        <v>10</v>
      </c>
      <c r="B5303" t="s">
        <v>37</v>
      </c>
      <c r="C5303" t="s">
        <v>235</v>
      </c>
      <c r="D5303" s="2">
        <v>324783.53000000003</v>
      </c>
      <c r="E5303" s="3">
        <f t="shared" si="164"/>
        <v>1.4700616413174357E-3</v>
      </c>
      <c r="F5303" s="3">
        <f t="shared" si="165"/>
        <v>88.110015614493051</v>
      </c>
      <c r="G5303" t="s">
        <v>14473</v>
      </c>
    </row>
    <row r="5304" spans="1:7" x14ac:dyDescent="0.35">
      <c r="A5304" t="s">
        <v>10</v>
      </c>
      <c r="B5304" t="s">
        <v>8</v>
      </c>
      <c r="C5304" t="s">
        <v>401</v>
      </c>
      <c r="D5304" s="2">
        <v>324622.44</v>
      </c>
      <c r="E5304" s="3">
        <f t="shared" si="164"/>
        <v>1.4693325026514453E-3</v>
      </c>
      <c r="F5304" s="3">
        <f t="shared" si="165"/>
        <v>88.111484946995702</v>
      </c>
      <c r="G5304" t="s">
        <v>14480</v>
      </c>
    </row>
    <row r="5305" spans="1:7" x14ac:dyDescent="0.35">
      <c r="A5305" t="s">
        <v>3</v>
      </c>
      <c r="B5305" t="s">
        <v>8</v>
      </c>
      <c r="C5305" t="s">
        <v>2507</v>
      </c>
      <c r="D5305" s="2">
        <v>324619.90999999997</v>
      </c>
      <c r="E5305" s="3">
        <f t="shared" si="164"/>
        <v>1.4693210511595777E-3</v>
      </c>
      <c r="F5305" s="3">
        <f t="shared" si="165"/>
        <v>88.112954268046863</v>
      </c>
      <c r="G5305" t="s">
        <v>14480</v>
      </c>
    </row>
    <row r="5306" spans="1:7" x14ac:dyDescent="0.35">
      <c r="A5306" t="s">
        <v>10</v>
      </c>
      <c r="B5306" t="s">
        <v>594</v>
      </c>
      <c r="C5306" s="8" t="s">
        <v>8774</v>
      </c>
      <c r="D5306" s="2">
        <v>324561.40000000002</v>
      </c>
      <c r="E5306" s="3">
        <f t="shared" si="164"/>
        <v>1.469056218436584E-3</v>
      </c>
      <c r="F5306" s="3">
        <f t="shared" si="165"/>
        <v>88.114423324265303</v>
      </c>
      <c r="G5306" t="s">
        <v>14480</v>
      </c>
    </row>
    <row r="5307" spans="1:7" x14ac:dyDescent="0.35">
      <c r="A5307" t="s">
        <v>10</v>
      </c>
      <c r="B5307" t="s">
        <v>22</v>
      </c>
      <c r="C5307" t="s">
        <v>12675</v>
      </c>
      <c r="D5307" s="2">
        <v>324539.31</v>
      </c>
      <c r="E5307" s="3">
        <f t="shared" si="164"/>
        <v>1.4689562328811072E-3</v>
      </c>
      <c r="F5307" s="3">
        <f t="shared" si="165"/>
        <v>88.115892280498187</v>
      </c>
      <c r="G5307" t="s">
        <v>14473</v>
      </c>
    </row>
    <row r="5308" spans="1:7" x14ac:dyDescent="0.35">
      <c r="A5308" t="s">
        <v>3</v>
      </c>
      <c r="B5308" t="s">
        <v>6</v>
      </c>
      <c r="C5308" t="s">
        <v>442</v>
      </c>
      <c r="D5308" s="2">
        <v>324432.03000000003</v>
      </c>
      <c r="E5308" s="3">
        <f t="shared" si="164"/>
        <v>1.4684706534156692E-3</v>
      </c>
      <c r="F5308" s="3">
        <f t="shared" si="165"/>
        <v>88.117360751151608</v>
      </c>
      <c r="G5308" t="s">
        <v>14480</v>
      </c>
    </row>
    <row r="5309" spans="1:7" x14ac:dyDescent="0.35">
      <c r="A5309" t="s">
        <v>3</v>
      </c>
      <c r="B5309" t="s">
        <v>28</v>
      </c>
      <c r="C5309" t="s">
        <v>12514</v>
      </c>
      <c r="D5309" s="2">
        <v>324356.8</v>
      </c>
      <c r="E5309" s="3">
        <f t="shared" si="164"/>
        <v>1.4681301412681584E-3</v>
      </c>
      <c r="F5309" s="3">
        <f t="shared" si="165"/>
        <v>88.11882888129287</v>
      </c>
      <c r="G5309" t="s">
        <v>14473</v>
      </c>
    </row>
    <row r="5310" spans="1:7" x14ac:dyDescent="0.35">
      <c r="A5310" t="s">
        <v>10</v>
      </c>
      <c r="B5310" t="s">
        <v>76</v>
      </c>
      <c r="C5310" t="s">
        <v>1829</v>
      </c>
      <c r="D5310" s="2">
        <v>324340.88</v>
      </c>
      <c r="E5310" s="3">
        <f t="shared" si="164"/>
        <v>1.4680580828687385E-3</v>
      </c>
      <c r="F5310" s="3">
        <f t="shared" si="165"/>
        <v>88.120296939375734</v>
      </c>
      <c r="G5310" t="s">
        <v>14473</v>
      </c>
    </row>
    <row r="5311" spans="1:7" x14ac:dyDescent="0.35">
      <c r="A5311" t="s">
        <v>3</v>
      </c>
      <c r="B5311" t="s">
        <v>6</v>
      </c>
      <c r="C5311" t="s">
        <v>3051</v>
      </c>
      <c r="D5311" s="2">
        <v>324291.34000000003</v>
      </c>
      <c r="E5311" s="3">
        <f t="shared" si="164"/>
        <v>1.4678338508896391E-3</v>
      </c>
      <c r="F5311" s="3">
        <f t="shared" si="165"/>
        <v>88.12176477322663</v>
      </c>
      <c r="G5311" t="s">
        <v>14473</v>
      </c>
    </row>
    <row r="5312" spans="1:7" x14ac:dyDescent="0.35">
      <c r="A5312" t="s">
        <v>10</v>
      </c>
      <c r="B5312" t="s">
        <v>11</v>
      </c>
      <c r="C5312" t="s">
        <v>13222</v>
      </c>
      <c r="D5312" s="2">
        <v>324121.71000000002</v>
      </c>
      <c r="E5312" s="3">
        <f t="shared" si="164"/>
        <v>1.4670660577807437E-3</v>
      </c>
      <c r="F5312" s="3">
        <f t="shared" si="165"/>
        <v>88.123231839284415</v>
      </c>
      <c r="G5312" t="s">
        <v>14473</v>
      </c>
    </row>
    <row r="5313" spans="1:7" x14ac:dyDescent="0.35">
      <c r="A5313" t="s">
        <v>10</v>
      </c>
      <c r="B5313" t="s">
        <v>8</v>
      </c>
      <c r="C5313" t="s">
        <v>983</v>
      </c>
      <c r="D5313" s="2">
        <v>324069.90999999997</v>
      </c>
      <c r="E5313" s="3">
        <f t="shared" si="164"/>
        <v>1.4668315964057462E-3</v>
      </c>
      <c r="F5313" s="3">
        <f t="shared" si="165"/>
        <v>88.124698670880818</v>
      </c>
      <c r="G5313" t="s">
        <v>14473</v>
      </c>
    </row>
    <row r="5314" spans="1:7" x14ac:dyDescent="0.35">
      <c r="A5314" t="s">
        <v>3</v>
      </c>
      <c r="B5314" t="s">
        <v>9</v>
      </c>
      <c r="C5314" t="s">
        <v>4099</v>
      </c>
      <c r="D5314" s="2">
        <v>324048.5</v>
      </c>
      <c r="E5314" s="3">
        <f t="shared" si="164"/>
        <v>1.466734688721602E-3</v>
      </c>
      <c r="F5314" s="3">
        <f t="shared" si="165"/>
        <v>88.126165405569537</v>
      </c>
      <c r="G5314" t="s">
        <v>14480</v>
      </c>
    </row>
    <row r="5315" spans="1:7" x14ac:dyDescent="0.35">
      <c r="A5315" t="s">
        <v>3</v>
      </c>
      <c r="B5315" t="s">
        <v>13</v>
      </c>
      <c r="C5315" t="s">
        <v>13469</v>
      </c>
      <c r="D5315" s="2">
        <v>324000</v>
      </c>
      <c r="E5315" s="3">
        <f t="shared" ref="E5315:E5378" si="166">(D5315/$D$29638)*100</f>
        <v>1.4665151640751277E-3</v>
      </c>
      <c r="F5315" s="3">
        <f t="shared" si="165"/>
        <v>88.127631920733606</v>
      </c>
      <c r="G5315" t="s">
        <v>14473</v>
      </c>
    </row>
    <row r="5316" spans="1:7" x14ac:dyDescent="0.35">
      <c r="A5316" t="s">
        <v>10</v>
      </c>
      <c r="B5316" t="s">
        <v>36</v>
      </c>
      <c r="C5316" s="7" t="s">
        <v>2959</v>
      </c>
      <c r="D5316" s="2">
        <v>323979</v>
      </c>
      <c r="E5316" s="3">
        <f t="shared" si="166"/>
        <v>1.466420112166345E-3</v>
      </c>
      <c r="F5316" s="3">
        <f t="shared" ref="F5316:F5379" si="167">E5316+F5315</f>
        <v>88.129098340845772</v>
      </c>
      <c r="G5316" t="s">
        <v>14480</v>
      </c>
    </row>
    <row r="5317" spans="1:7" x14ac:dyDescent="0.35">
      <c r="A5317" t="s">
        <v>3</v>
      </c>
      <c r="B5317" t="s">
        <v>122</v>
      </c>
      <c r="C5317" t="s">
        <v>7599</v>
      </c>
      <c r="D5317" s="2">
        <v>323942.7</v>
      </c>
      <c r="E5317" s="3">
        <f t="shared" si="166"/>
        <v>1.4662558081525922E-3</v>
      </c>
      <c r="F5317" s="3">
        <f t="shared" si="167"/>
        <v>88.130564596653926</v>
      </c>
      <c r="G5317" t="s">
        <v>14480</v>
      </c>
    </row>
    <row r="5318" spans="1:7" x14ac:dyDescent="0.35">
      <c r="A5318" t="s">
        <v>10</v>
      </c>
      <c r="B5318" t="s">
        <v>45</v>
      </c>
      <c r="C5318" s="13" t="s">
        <v>617</v>
      </c>
      <c r="D5318" s="2">
        <v>323921.96999999997</v>
      </c>
      <c r="E5318" s="3">
        <f t="shared" si="166"/>
        <v>1.4661619783397793E-3</v>
      </c>
      <c r="F5318" s="3">
        <f t="shared" si="167"/>
        <v>88.132030758632268</v>
      </c>
      <c r="G5318" t="s">
        <v>14480</v>
      </c>
    </row>
    <row r="5319" spans="1:7" x14ac:dyDescent="0.35">
      <c r="A5319" t="s">
        <v>3</v>
      </c>
      <c r="B5319" t="s">
        <v>36</v>
      </c>
      <c r="C5319" t="s">
        <v>1537</v>
      </c>
      <c r="D5319" s="2">
        <v>323917.03999999998</v>
      </c>
      <c r="E5319" s="3">
        <f t="shared" si="166"/>
        <v>1.4661396637726224E-3</v>
      </c>
      <c r="F5319" s="3">
        <f t="shared" si="167"/>
        <v>88.133496898296045</v>
      </c>
      <c r="G5319" t="s">
        <v>14473</v>
      </c>
    </row>
    <row r="5320" spans="1:7" x14ac:dyDescent="0.35">
      <c r="A5320" t="s">
        <v>3</v>
      </c>
      <c r="B5320" t="s">
        <v>6</v>
      </c>
      <c r="C5320" t="s">
        <v>3902</v>
      </c>
      <c r="D5320" s="2">
        <v>323888.28000000003</v>
      </c>
      <c r="E5320" s="3">
        <f t="shared" si="166"/>
        <v>1.4660094879204041E-3</v>
      </c>
      <c r="F5320" s="3">
        <f t="shared" si="167"/>
        <v>88.134962907783958</v>
      </c>
      <c r="G5320" t="s">
        <v>14473</v>
      </c>
    </row>
    <row r="5321" spans="1:7" x14ac:dyDescent="0.35">
      <c r="A5321" t="s">
        <v>3</v>
      </c>
      <c r="B5321" t="s">
        <v>32</v>
      </c>
      <c r="C5321" t="s">
        <v>9931</v>
      </c>
      <c r="D5321" s="2">
        <v>323882.77</v>
      </c>
      <c r="E5321" s="3">
        <f t="shared" si="166"/>
        <v>1.4659845481100522E-3</v>
      </c>
      <c r="F5321" s="3">
        <f t="shared" si="167"/>
        <v>88.136428892332063</v>
      </c>
      <c r="G5321" t="s">
        <v>14473</v>
      </c>
    </row>
    <row r="5322" spans="1:7" x14ac:dyDescent="0.35">
      <c r="A5322" t="s">
        <v>10</v>
      </c>
      <c r="B5322" t="s">
        <v>166</v>
      </c>
      <c r="C5322" t="s">
        <v>9022</v>
      </c>
      <c r="D5322" s="2">
        <v>323809.52</v>
      </c>
      <c r="E5322" s="3">
        <f t="shared" si="166"/>
        <v>1.4656529979996554E-3</v>
      </c>
      <c r="F5322" s="3">
        <f t="shared" si="167"/>
        <v>88.137894545330056</v>
      </c>
      <c r="G5322" t="s">
        <v>14473</v>
      </c>
    </row>
    <row r="5323" spans="1:7" x14ac:dyDescent="0.35">
      <c r="A5323" t="s">
        <v>3</v>
      </c>
      <c r="B5323" t="s">
        <v>32</v>
      </c>
      <c r="C5323" t="s">
        <v>954</v>
      </c>
      <c r="D5323" s="2">
        <v>323788.01</v>
      </c>
      <c r="E5323" s="3">
        <f t="shared" si="166"/>
        <v>1.4655556376873737E-3</v>
      </c>
      <c r="F5323" s="3">
        <f t="shared" si="167"/>
        <v>88.13936010096775</v>
      </c>
      <c r="G5323" t="s">
        <v>14473</v>
      </c>
    </row>
    <row r="5324" spans="1:7" x14ac:dyDescent="0.35">
      <c r="A5324" t="s">
        <v>3</v>
      </c>
      <c r="B5324" t="s">
        <v>31</v>
      </c>
      <c r="C5324" t="s">
        <v>760</v>
      </c>
      <c r="D5324" s="2">
        <v>323750</v>
      </c>
      <c r="E5324" s="3">
        <f t="shared" si="166"/>
        <v>1.4653835937324773E-3</v>
      </c>
      <c r="F5324" s="3">
        <f t="shared" si="167"/>
        <v>88.140825484561489</v>
      </c>
      <c r="G5324" t="s">
        <v>14473</v>
      </c>
    </row>
    <row r="5325" spans="1:7" x14ac:dyDescent="0.35">
      <c r="A5325" t="s">
        <v>3</v>
      </c>
      <c r="B5325" t="s">
        <v>9</v>
      </c>
      <c r="C5325" t="s">
        <v>3408</v>
      </c>
      <c r="D5325" s="2">
        <v>323686.92</v>
      </c>
      <c r="E5325" s="3">
        <f t="shared" si="166"/>
        <v>1.4650980759036195E-3</v>
      </c>
      <c r="F5325" s="3">
        <f t="shared" si="167"/>
        <v>88.142290582637386</v>
      </c>
      <c r="G5325" t="s">
        <v>14480</v>
      </c>
    </row>
    <row r="5326" spans="1:7" x14ac:dyDescent="0.35">
      <c r="A5326" t="s">
        <v>10</v>
      </c>
      <c r="B5326" t="s">
        <v>8</v>
      </c>
      <c r="C5326" t="s">
        <v>13952</v>
      </c>
      <c r="D5326" s="2">
        <v>323662.09999999998</v>
      </c>
      <c r="E5326" s="3">
        <f t="shared" si="166"/>
        <v>1.4649857336000011E-3</v>
      </c>
      <c r="F5326" s="3">
        <f t="shared" si="167"/>
        <v>88.143755568370992</v>
      </c>
      <c r="G5326" t="s">
        <v>14473</v>
      </c>
    </row>
    <row r="5327" spans="1:7" x14ac:dyDescent="0.35">
      <c r="A5327" t="s">
        <v>10</v>
      </c>
      <c r="B5327" t="s">
        <v>73</v>
      </c>
      <c r="C5327" t="s">
        <v>1502</v>
      </c>
      <c r="D5327" s="2">
        <v>323432.01</v>
      </c>
      <c r="E5327" s="3">
        <f t="shared" si="166"/>
        <v>1.4639442815194395E-3</v>
      </c>
      <c r="F5327" s="3">
        <f t="shared" si="167"/>
        <v>88.145219512652517</v>
      </c>
      <c r="G5327" t="s">
        <v>14473</v>
      </c>
    </row>
    <row r="5328" spans="1:7" x14ac:dyDescent="0.35">
      <c r="A5328" t="s">
        <v>3</v>
      </c>
      <c r="B5328" t="s">
        <v>6</v>
      </c>
      <c r="C5328" t="s">
        <v>2410</v>
      </c>
      <c r="D5328" s="2">
        <v>323421.21999999997</v>
      </c>
      <c r="E5328" s="3">
        <f t="shared" si="166"/>
        <v>1.4638954429434504E-3</v>
      </c>
      <c r="F5328" s="3">
        <f t="shared" si="167"/>
        <v>88.146683408095456</v>
      </c>
      <c r="G5328" t="s">
        <v>14480</v>
      </c>
    </row>
    <row r="5329" spans="1:7" x14ac:dyDescent="0.35">
      <c r="A5329" t="s">
        <v>10</v>
      </c>
      <c r="B5329" t="s">
        <v>9</v>
      </c>
      <c r="C5329" t="s">
        <v>5398</v>
      </c>
      <c r="D5329" s="2">
        <v>323355.19</v>
      </c>
      <c r="E5329" s="3">
        <f t="shared" si="166"/>
        <v>1.4635965725845496E-3</v>
      </c>
      <c r="F5329" s="3">
        <f t="shared" si="167"/>
        <v>88.148147004668047</v>
      </c>
      <c r="G5329" t="s">
        <v>14473</v>
      </c>
    </row>
    <row r="5330" spans="1:7" x14ac:dyDescent="0.35">
      <c r="A5330" t="s">
        <v>10</v>
      </c>
      <c r="B5330" t="s">
        <v>9</v>
      </c>
      <c r="C5330" t="s">
        <v>4486</v>
      </c>
      <c r="D5330" s="2">
        <v>323335.48</v>
      </c>
      <c r="E5330" s="3">
        <f t="shared" si="166"/>
        <v>1.463507359578735E-3</v>
      </c>
      <c r="F5330" s="3">
        <f t="shared" si="167"/>
        <v>88.149610512027621</v>
      </c>
      <c r="G5330" t="s">
        <v>14473</v>
      </c>
    </row>
    <row r="5331" spans="1:7" x14ac:dyDescent="0.35">
      <c r="A5331" t="s">
        <v>3</v>
      </c>
      <c r="B5331" t="s">
        <v>9</v>
      </c>
      <c r="C5331" t="s">
        <v>4926</v>
      </c>
      <c r="D5331" s="2">
        <v>323204.37</v>
      </c>
      <c r="E5331" s="3">
        <f t="shared" si="166"/>
        <v>1.4629139188282352E-3</v>
      </c>
      <c r="F5331" s="3">
        <f t="shared" si="167"/>
        <v>88.15107342594645</v>
      </c>
      <c r="G5331" t="s">
        <v>14480</v>
      </c>
    </row>
    <row r="5332" spans="1:7" x14ac:dyDescent="0.35">
      <c r="A5332" t="s">
        <v>3</v>
      </c>
      <c r="B5332" t="s">
        <v>4492</v>
      </c>
      <c r="C5332" t="s">
        <v>6580</v>
      </c>
      <c r="D5332" s="2">
        <v>323006.75</v>
      </c>
      <c r="E5332" s="3">
        <f t="shared" si="166"/>
        <v>1.462019435103777E-3</v>
      </c>
      <c r="F5332" s="3">
        <f t="shared" si="167"/>
        <v>88.152535445381559</v>
      </c>
      <c r="G5332" t="s">
        <v>14480</v>
      </c>
    </row>
    <row r="5333" spans="1:7" x14ac:dyDescent="0.35">
      <c r="A5333" t="s">
        <v>3</v>
      </c>
      <c r="B5333" t="s">
        <v>67</v>
      </c>
      <c r="C5333" t="s">
        <v>2800</v>
      </c>
      <c r="D5333" s="2">
        <v>322994.32</v>
      </c>
      <c r="E5333" s="3">
        <f t="shared" si="166"/>
        <v>1.4619631734263403E-3</v>
      </c>
      <c r="F5333" s="3">
        <f t="shared" si="167"/>
        <v>88.153997408554986</v>
      </c>
      <c r="G5333" t="s">
        <v>14473</v>
      </c>
    </row>
    <row r="5334" spans="1:7" x14ac:dyDescent="0.35">
      <c r="A5334" t="s">
        <v>3</v>
      </c>
      <c r="B5334" t="s">
        <v>6</v>
      </c>
      <c r="C5334" s="8" t="s">
        <v>3031</v>
      </c>
      <c r="D5334" s="2">
        <v>322890.96000000002</v>
      </c>
      <c r="E5334" s="3">
        <f t="shared" si="166"/>
        <v>1.461495336983875E-3</v>
      </c>
      <c r="F5334" s="3">
        <f t="shared" si="167"/>
        <v>88.155458903891969</v>
      </c>
      <c r="G5334" t="s">
        <v>14480</v>
      </c>
    </row>
    <row r="5335" spans="1:7" x14ac:dyDescent="0.35">
      <c r="A5335" t="s">
        <v>10</v>
      </c>
      <c r="B5335" t="s">
        <v>28</v>
      </c>
      <c r="C5335" s="11" t="s">
        <v>7413</v>
      </c>
      <c r="D5335" s="2">
        <v>322837.93</v>
      </c>
      <c r="E5335" s="3">
        <f t="shared" si="166"/>
        <v>1.4612553082827919E-3</v>
      </c>
      <c r="F5335" s="3">
        <f t="shared" si="167"/>
        <v>88.156920159200254</v>
      </c>
      <c r="G5335" t="s">
        <v>14473</v>
      </c>
    </row>
    <row r="5336" spans="1:7" x14ac:dyDescent="0.35">
      <c r="A5336" t="s">
        <v>10</v>
      </c>
      <c r="B5336" t="s">
        <v>9</v>
      </c>
      <c r="C5336" t="s">
        <v>5558</v>
      </c>
      <c r="D5336" s="2">
        <v>322821.64</v>
      </c>
      <c r="E5336" s="3">
        <f t="shared" si="166"/>
        <v>1.4611815751592648E-3</v>
      </c>
      <c r="F5336" s="3">
        <f t="shared" si="167"/>
        <v>88.158381340775406</v>
      </c>
      <c r="G5336" t="s">
        <v>14480</v>
      </c>
    </row>
    <row r="5337" spans="1:7" x14ac:dyDescent="0.35">
      <c r="A5337" t="s">
        <v>3</v>
      </c>
      <c r="B5337" t="s">
        <v>214</v>
      </c>
      <c r="C5337" t="s">
        <v>167</v>
      </c>
      <c r="D5337" s="2">
        <v>322817.71999999997</v>
      </c>
      <c r="E5337" s="3">
        <f t="shared" si="166"/>
        <v>1.4611638321362919E-3</v>
      </c>
      <c r="F5337" s="3">
        <f t="shared" si="167"/>
        <v>88.159842504607539</v>
      </c>
      <c r="G5337" t="s">
        <v>14473</v>
      </c>
    </row>
    <row r="5338" spans="1:7" x14ac:dyDescent="0.35">
      <c r="A5338" t="s">
        <v>10</v>
      </c>
      <c r="B5338" t="s">
        <v>9</v>
      </c>
      <c r="C5338" t="s">
        <v>2341</v>
      </c>
      <c r="D5338" s="2">
        <v>322786.25</v>
      </c>
      <c r="E5338" s="3">
        <f t="shared" si="166"/>
        <v>1.4610213900615593E-3</v>
      </c>
      <c r="F5338" s="3">
        <f t="shared" si="167"/>
        <v>88.161303525997596</v>
      </c>
      <c r="G5338" t="s">
        <v>14480</v>
      </c>
    </row>
    <row r="5339" spans="1:7" x14ac:dyDescent="0.35">
      <c r="A5339" t="s">
        <v>10</v>
      </c>
      <c r="B5339" t="s">
        <v>9</v>
      </c>
      <c r="C5339" t="s">
        <v>1619</v>
      </c>
      <c r="D5339" s="2">
        <v>322736.61</v>
      </c>
      <c r="E5339" s="3">
        <f t="shared" si="166"/>
        <v>1.4607967054543224E-3</v>
      </c>
      <c r="F5339" s="3">
        <f t="shared" si="167"/>
        <v>88.162764322703055</v>
      </c>
      <c r="G5339" t="s">
        <v>14473</v>
      </c>
    </row>
    <row r="5340" spans="1:7" x14ac:dyDescent="0.35">
      <c r="A5340" t="s">
        <v>10</v>
      </c>
      <c r="B5340" t="s">
        <v>32</v>
      </c>
      <c r="C5340" t="s">
        <v>30</v>
      </c>
      <c r="D5340" s="2">
        <v>322509.87</v>
      </c>
      <c r="E5340" s="3">
        <f t="shared" si="166"/>
        <v>1.4597704164163521E-3</v>
      </c>
      <c r="F5340" s="3">
        <f t="shared" si="167"/>
        <v>88.164224093119472</v>
      </c>
      <c r="G5340" t="s">
        <v>14473</v>
      </c>
    </row>
    <row r="5341" spans="1:7" x14ac:dyDescent="0.35">
      <c r="A5341" t="s">
        <v>10</v>
      </c>
      <c r="B5341" t="s">
        <v>9</v>
      </c>
      <c r="C5341" t="s">
        <v>3786</v>
      </c>
      <c r="D5341" s="2">
        <v>322493.96000000002</v>
      </c>
      <c r="E5341" s="3">
        <f t="shared" si="166"/>
        <v>1.4596984032797461E-3</v>
      </c>
      <c r="F5341" s="3">
        <f t="shared" si="167"/>
        <v>88.165683791522753</v>
      </c>
      <c r="G5341" t="s">
        <v>14473</v>
      </c>
    </row>
    <row r="5342" spans="1:7" x14ac:dyDescent="0.35">
      <c r="A5342" t="s">
        <v>10</v>
      </c>
      <c r="B5342" t="s">
        <v>228</v>
      </c>
      <c r="C5342" t="s">
        <v>4852</v>
      </c>
      <c r="D5342" s="2">
        <v>322302.65000000002</v>
      </c>
      <c r="E5342" s="3">
        <f t="shared" si="166"/>
        <v>1.4588324803907361E-3</v>
      </c>
      <c r="F5342" s="3">
        <f t="shared" si="167"/>
        <v>88.167142624003148</v>
      </c>
      <c r="G5342" t="s">
        <v>14473</v>
      </c>
    </row>
    <row r="5343" spans="1:7" x14ac:dyDescent="0.35">
      <c r="A5343" t="s">
        <v>10</v>
      </c>
      <c r="B5343" t="s">
        <v>37</v>
      </c>
      <c r="C5343" t="s">
        <v>1773</v>
      </c>
      <c r="D5343" s="2">
        <v>322246.3</v>
      </c>
      <c r="E5343" s="3">
        <f t="shared" si="166"/>
        <v>1.4585774244355025E-3</v>
      </c>
      <c r="F5343" s="3">
        <f t="shared" si="167"/>
        <v>88.168601201427578</v>
      </c>
      <c r="G5343" t="s">
        <v>14473</v>
      </c>
    </row>
    <row r="5344" spans="1:7" x14ac:dyDescent="0.35">
      <c r="A5344" t="s">
        <v>10</v>
      </c>
      <c r="B5344" t="s">
        <v>13</v>
      </c>
      <c r="C5344" t="s">
        <v>8504</v>
      </c>
      <c r="D5344" s="2">
        <v>322169.09000000003</v>
      </c>
      <c r="E5344" s="3">
        <f t="shared" si="166"/>
        <v>1.4582279502508785E-3</v>
      </c>
      <c r="F5344" s="3">
        <f t="shared" si="167"/>
        <v>88.170059429377829</v>
      </c>
      <c r="G5344" t="s">
        <v>14473</v>
      </c>
    </row>
    <row r="5345" spans="1:7" x14ac:dyDescent="0.35">
      <c r="A5345" t="s">
        <v>10</v>
      </c>
      <c r="B5345" t="s">
        <v>20</v>
      </c>
      <c r="C5345" t="s">
        <v>12318</v>
      </c>
      <c r="D5345" s="2">
        <v>322093.34999999998</v>
      </c>
      <c r="E5345" s="3">
        <f t="shared" si="166"/>
        <v>1.4578851296998688E-3</v>
      </c>
      <c r="F5345" s="3">
        <f t="shared" si="167"/>
        <v>88.171517314507525</v>
      </c>
      <c r="G5345" t="s">
        <v>14473</v>
      </c>
    </row>
    <row r="5346" spans="1:7" x14ac:dyDescent="0.35">
      <c r="A5346" t="s">
        <v>3</v>
      </c>
      <c r="B5346" t="s">
        <v>13</v>
      </c>
      <c r="C5346" t="s">
        <v>5671</v>
      </c>
      <c r="D5346" s="2">
        <v>321925.14</v>
      </c>
      <c r="E5346" s="3">
        <f t="shared" si="166"/>
        <v>1.45712376391052E-3</v>
      </c>
      <c r="F5346" s="3">
        <f t="shared" si="167"/>
        <v>88.172974438271439</v>
      </c>
      <c r="G5346" t="s">
        <v>14473</v>
      </c>
    </row>
    <row r="5347" spans="1:7" x14ac:dyDescent="0.35">
      <c r="A5347" t="s">
        <v>3</v>
      </c>
      <c r="B5347" t="s">
        <v>9</v>
      </c>
      <c r="C5347" t="s">
        <v>6735</v>
      </c>
      <c r="D5347" s="2">
        <v>321864.59000000003</v>
      </c>
      <c r="E5347" s="3">
        <f t="shared" si="166"/>
        <v>1.4568496975735301E-3</v>
      </c>
      <c r="F5347" s="3">
        <f t="shared" si="167"/>
        <v>88.174431287969014</v>
      </c>
      <c r="G5347" t="s">
        <v>14480</v>
      </c>
    </row>
    <row r="5348" spans="1:7" x14ac:dyDescent="0.35">
      <c r="A5348" t="s">
        <v>10</v>
      </c>
      <c r="B5348" t="s">
        <v>9</v>
      </c>
      <c r="C5348" t="s">
        <v>9230</v>
      </c>
      <c r="D5348" s="2">
        <v>321795.08</v>
      </c>
      <c r="E5348" s="3">
        <f t="shared" si="166"/>
        <v>1.4565350757554593E-3</v>
      </c>
      <c r="F5348" s="3">
        <f t="shared" si="167"/>
        <v>88.175887823044775</v>
      </c>
      <c r="G5348" t="s">
        <v>14480</v>
      </c>
    </row>
    <row r="5349" spans="1:7" x14ac:dyDescent="0.35">
      <c r="A5349" t="s">
        <v>3</v>
      </c>
      <c r="B5349" t="s">
        <v>9</v>
      </c>
      <c r="C5349" s="8" t="s">
        <v>1581</v>
      </c>
      <c r="D5349" s="2">
        <v>321775.53999999998</v>
      </c>
      <c r="E5349" s="3">
        <f t="shared" si="166"/>
        <v>1.4564466322174777E-3</v>
      </c>
      <c r="F5349" s="3">
        <f t="shared" si="167"/>
        <v>88.177344269676993</v>
      </c>
      <c r="G5349" t="s">
        <v>14480</v>
      </c>
    </row>
    <row r="5350" spans="1:7" x14ac:dyDescent="0.35">
      <c r="A5350" t="s">
        <v>3</v>
      </c>
      <c r="B5350" t="s">
        <v>35</v>
      </c>
      <c r="C5350" t="s">
        <v>3113</v>
      </c>
      <c r="D5350" s="2">
        <v>321755.99</v>
      </c>
      <c r="E5350" s="3">
        <f t="shared" si="166"/>
        <v>1.4563581434166824E-3</v>
      </c>
      <c r="F5350" s="3">
        <f t="shared" si="167"/>
        <v>88.178800627820408</v>
      </c>
      <c r="G5350" t="s">
        <v>14473</v>
      </c>
    </row>
    <row r="5351" spans="1:7" x14ac:dyDescent="0.35">
      <c r="A5351" t="s">
        <v>3</v>
      </c>
      <c r="B5351" t="s">
        <v>9</v>
      </c>
      <c r="C5351" t="s">
        <v>1170</v>
      </c>
      <c r="D5351" s="2">
        <v>321748.65000000002</v>
      </c>
      <c r="E5351" s="3">
        <f t="shared" si="166"/>
        <v>1.4563249205114225E-3</v>
      </c>
      <c r="F5351" s="3">
        <f t="shared" si="167"/>
        <v>88.180256952740919</v>
      </c>
      <c r="G5351" t="s">
        <v>14480</v>
      </c>
    </row>
    <row r="5352" spans="1:7" x14ac:dyDescent="0.35">
      <c r="A5352" t="s">
        <v>3</v>
      </c>
      <c r="B5352" t="s">
        <v>13</v>
      </c>
      <c r="C5352" t="s">
        <v>4811</v>
      </c>
      <c r="D5352" s="2">
        <v>321732.13</v>
      </c>
      <c r="E5352" s="3">
        <f t="shared" si="166"/>
        <v>1.4562501463431798E-3</v>
      </c>
      <c r="F5352" s="3">
        <f t="shared" si="167"/>
        <v>88.181713202887266</v>
      </c>
      <c r="G5352" t="s">
        <v>14480</v>
      </c>
    </row>
    <row r="5353" spans="1:7" x14ac:dyDescent="0.35">
      <c r="A5353" t="s">
        <v>3</v>
      </c>
      <c r="B5353" t="s">
        <v>36</v>
      </c>
      <c r="C5353" t="s">
        <v>12195</v>
      </c>
      <c r="D5353" s="2">
        <v>321721.81</v>
      </c>
      <c r="E5353" s="3">
        <f t="shared" si="166"/>
        <v>1.4562034351194354E-3</v>
      </c>
      <c r="F5353" s="3">
        <f t="shared" si="167"/>
        <v>88.183169406322392</v>
      </c>
      <c r="G5353" t="s">
        <v>14473</v>
      </c>
    </row>
    <row r="5354" spans="1:7" x14ac:dyDescent="0.35">
      <c r="A5354" t="s">
        <v>3</v>
      </c>
      <c r="B5354" t="s">
        <v>9</v>
      </c>
      <c r="C5354" t="s">
        <v>11275</v>
      </c>
      <c r="D5354" s="2">
        <v>321688.25</v>
      </c>
      <c r="E5354" s="3">
        <f t="shared" si="166"/>
        <v>1.4560515331166379E-3</v>
      </c>
      <c r="F5354" s="3">
        <f t="shared" si="167"/>
        <v>88.184625457855503</v>
      </c>
      <c r="G5354" t="s">
        <v>14480</v>
      </c>
    </row>
    <row r="5355" spans="1:7" x14ac:dyDescent="0.35">
      <c r="A5355" t="s">
        <v>3</v>
      </c>
      <c r="B5355" t="s">
        <v>9</v>
      </c>
      <c r="C5355" t="s">
        <v>8486</v>
      </c>
      <c r="D5355" s="2">
        <v>321672.2</v>
      </c>
      <c r="E5355" s="3">
        <f t="shared" si="166"/>
        <v>1.4559788863006398E-3</v>
      </c>
      <c r="F5355" s="3">
        <f t="shared" si="167"/>
        <v>88.186081436741802</v>
      </c>
      <c r="G5355" t="s">
        <v>14480</v>
      </c>
    </row>
    <row r="5356" spans="1:7" x14ac:dyDescent="0.35">
      <c r="A5356" t="s">
        <v>10</v>
      </c>
      <c r="B5356" t="s">
        <v>6</v>
      </c>
      <c r="C5356" s="8" t="s">
        <v>4299</v>
      </c>
      <c r="D5356" s="2">
        <v>321632.56</v>
      </c>
      <c r="E5356" s="3">
        <f t="shared" si="166"/>
        <v>1.455799464507109E-3</v>
      </c>
      <c r="F5356" s="3">
        <f t="shared" si="167"/>
        <v>88.18753723620631</v>
      </c>
      <c r="G5356" t="s">
        <v>14480</v>
      </c>
    </row>
    <row r="5357" spans="1:7" x14ac:dyDescent="0.35">
      <c r="A5357" t="s">
        <v>10</v>
      </c>
      <c r="B5357" t="s">
        <v>40</v>
      </c>
      <c r="C5357" t="s">
        <v>11996</v>
      </c>
      <c r="D5357" s="2">
        <v>321583.07</v>
      </c>
      <c r="E5357" s="3">
        <f t="shared" si="166"/>
        <v>1.455575458842078E-3</v>
      </c>
      <c r="F5357" s="3">
        <f t="shared" si="167"/>
        <v>88.188992811665159</v>
      </c>
      <c r="G5357" t="s">
        <v>14473</v>
      </c>
    </row>
    <row r="5358" spans="1:7" x14ac:dyDescent="0.35">
      <c r="A5358" t="s">
        <v>10</v>
      </c>
      <c r="B5358" t="s">
        <v>9</v>
      </c>
      <c r="C5358" t="s">
        <v>8406</v>
      </c>
      <c r="D5358" s="2">
        <v>321323.21000000002</v>
      </c>
      <c r="E5358" s="3">
        <f t="shared" si="166"/>
        <v>1.4543992593651133E-3</v>
      </c>
      <c r="F5358" s="3">
        <f t="shared" si="167"/>
        <v>88.190447210924518</v>
      </c>
      <c r="G5358" t="s">
        <v>14473</v>
      </c>
    </row>
    <row r="5359" spans="1:7" x14ac:dyDescent="0.35">
      <c r="A5359" t="s">
        <v>10</v>
      </c>
      <c r="B5359" t="s">
        <v>29</v>
      </c>
      <c r="C5359" t="s">
        <v>2243</v>
      </c>
      <c r="D5359" s="2">
        <v>321141.81</v>
      </c>
      <c r="E5359" s="3">
        <f t="shared" si="166"/>
        <v>1.4535781919244859E-3</v>
      </c>
      <c r="F5359" s="3">
        <f t="shared" si="167"/>
        <v>88.191900789116445</v>
      </c>
      <c r="G5359" t="s">
        <v>14480</v>
      </c>
    </row>
    <row r="5360" spans="1:7" x14ac:dyDescent="0.35">
      <c r="A5360" t="s">
        <v>3</v>
      </c>
      <c r="B5360" t="s">
        <v>134</v>
      </c>
      <c r="C5360" t="s">
        <v>9267</v>
      </c>
      <c r="D5360" s="2">
        <v>320971.52000000002</v>
      </c>
      <c r="E5360" s="3">
        <f t="shared" si="166"/>
        <v>1.4528074114698861E-3</v>
      </c>
      <c r="F5360" s="3">
        <f t="shared" si="167"/>
        <v>88.193353596527913</v>
      </c>
      <c r="G5360" t="s">
        <v>14473</v>
      </c>
    </row>
    <row r="5361" spans="1:7" x14ac:dyDescent="0.35">
      <c r="A5361" t="s">
        <v>3</v>
      </c>
      <c r="B5361" t="s">
        <v>92</v>
      </c>
      <c r="C5361" t="s">
        <v>203</v>
      </c>
      <c r="D5361" s="2">
        <v>320932.75</v>
      </c>
      <c r="E5361" s="3">
        <f t="shared" si="166"/>
        <v>1.4526319275411479E-3</v>
      </c>
      <c r="F5361" s="3">
        <f t="shared" si="167"/>
        <v>88.194806228455448</v>
      </c>
      <c r="G5361" t="s">
        <v>14473</v>
      </c>
    </row>
    <row r="5362" spans="1:7" x14ac:dyDescent="0.35">
      <c r="A5362" t="s">
        <v>10</v>
      </c>
      <c r="B5362" t="s">
        <v>22</v>
      </c>
      <c r="C5362" t="s">
        <v>5624</v>
      </c>
      <c r="D5362" s="2">
        <v>320741.02</v>
      </c>
      <c r="E5362" s="3">
        <f t="shared" si="166"/>
        <v>1.4517641036139624E-3</v>
      </c>
      <c r="F5362" s="3">
        <f t="shared" si="167"/>
        <v>88.196257992559069</v>
      </c>
      <c r="G5362" t="s">
        <v>14473</v>
      </c>
    </row>
    <row r="5363" spans="1:7" x14ac:dyDescent="0.35">
      <c r="A5363" t="s">
        <v>10</v>
      </c>
      <c r="B5363" t="s">
        <v>9</v>
      </c>
      <c r="C5363" t="s">
        <v>9159</v>
      </c>
      <c r="D5363" s="2">
        <v>320640.71000000002</v>
      </c>
      <c r="E5363" s="3">
        <f t="shared" si="166"/>
        <v>1.4513100723296773E-3</v>
      </c>
      <c r="F5363" s="3">
        <f t="shared" si="167"/>
        <v>88.197709302631395</v>
      </c>
      <c r="G5363" t="s">
        <v>14480</v>
      </c>
    </row>
    <row r="5364" spans="1:7" x14ac:dyDescent="0.35">
      <c r="A5364" t="s">
        <v>10</v>
      </c>
      <c r="B5364" t="s">
        <v>33</v>
      </c>
      <c r="C5364" t="s">
        <v>7295</v>
      </c>
      <c r="D5364" s="2">
        <v>320482.03000000003</v>
      </c>
      <c r="E5364" s="3">
        <f t="shared" si="166"/>
        <v>1.4505918420017903E-3</v>
      </c>
      <c r="F5364" s="3">
        <f t="shared" si="167"/>
        <v>88.199159894473397</v>
      </c>
      <c r="G5364" t="s">
        <v>14480</v>
      </c>
    </row>
    <row r="5365" spans="1:7" x14ac:dyDescent="0.35">
      <c r="A5365" t="s">
        <v>3</v>
      </c>
      <c r="B5365" t="s">
        <v>6</v>
      </c>
      <c r="C5365" t="s">
        <v>8228</v>
      </c>
      <c r="D5365" s="2">
        <v>320243.34000000003</v>
      </c>
      <c r="E5365" s="3">
        <f t="shared" si="166"/>
        <v>1.449511463901441E-3</v>
      </c>
      <c r="F5365" s="3">
        <f t="shared" si="167"/>
        <v>88.2006094059373</v>
      </c>
      <c r="G5365" t="s">
        <v>14480</v>
      </c>
    </row>
    <row r="5366" spans="1:7" x14ac:dyDescent="0.35">
      <c r="A5366" t="s">
        <v>10</v>
      </c>
      <c r="B5366" t="s">
        <v>9</v>
      </c>
      <c r="C5366" t="s">
        <v>6144</v>
      </c>
      <c r="D5366" s="2">
        <v>320122.99</v>
      </c>
      <c r="E5366" s="3">
        <f t="shared" si="166"/>
        <v>1.4489667259384889E-3</v>
      </c>
      <c r="F5366" s="3">
        <f t="shared" si="167"/>
        <v>88.202058372663245</v>
      </c>
      <c r="G5366" t="s">
        <v>14480</v>
      </c>
    </row>
    <row r="5367" spans="1:7" x14ac:dyDescent="0.35">
      <c r="A5367" t="s">
        <v>3</v>
      </c>
      <c r="B5367" t="s">
        <v>9</v>
      </c>
      <c r="C5367" t="s">
        <v>13165</v>
      </c>
      <c r="D5367" s="2">
        <v>320122.90999999997</v>
      </c>
      <c r="E5367" s="3">
        <f t="shared" si="166"/>
        <v>1.4489663638359792E-3</v>
      </c>
      <c r="F5367" s="3">
        <f t="shared" si="167"/>
        <v>88.203507339027084</v>
      </c>
      <c r="G5367" t="s">
        <v>14480</v>
      </c>
    </row>
    <row r="5368" spans="1:7" x14ac:dyDescent="0.35">
      <c r="A5368" t="s">
        <v>3</v>
      </c>
      <c r="B5368" t="s">
        <v>9</v>
      </c>
      <c r="C5368" t="s">
        <v>1330</v>
      </c>
      <c r="D5368" s="2">
        <v>320117.11</v>
      </c>
      <c r="E5368" s="3">
        <f t="shared" si="166"/>
        <v>1.4489401114040298E-3</v>
      </c>
      <c r="F5368" s="3">
        <f t="shared" si="167"/>
        <v>88.204956279138486</v>
      </c>
      <c r="G5368" t="s">
        <v>14473</v>
      </c>
    </row>
    <row r="5369" spans="1:7" x14ac:dyDescent="0.35">
      <c r="A5369" t="s">
        <v>10</v>
      </c>
      <c r="B5369" t="s">
        <v>33</v>
      </c>
      <c r="C5369" t="s">
        <v>5363</v>
      </c>
      <c r="D5369" s="2">
        <v>320102.15000000002</v>
      </c>
      <c r="E5369" s="3">
        <f t="shared" si="166"/>
        <v>1.4488723982347259E-3</v>
      </c>
      <c r="F5369" s="3">
        <f t="shared" si="167"/>
        <v>88.206405151536714</v>
      </c>
      <c r="G5369" t="s">
        <v>14473</v>
      </c>
    </row>
    <row r="5370" spans="1:7" x14ac:dyDescent="0.35">
      <c r="A5370" t="s">
        <v>3</v>
      </c>
      <c r="B5370" t="s">
        <v>6</v>
      </c>
      <c r="C5370" t="s">
        <v>6758</v>
      </c>
      <c r="D5370" s="2">
        <v>320006</v>
      </c>
      <c r="E5370" s="3">
        <f t="shared" si="166"/>
        <v>1.4484371962809424E-3</v>
      </c>
      <c r="F5370" s="3">
        <f t="shared" si="167"/>
        <v>88.207853588733002</v>
      </c>
      <c r="G5370" t="s">
        <v>14473</v>
      </c>
    </row>
    <row r="5371" spans="1:7" x14ac:dyDescent="0.35">
      <c r="A5371" t="s">
        <v>10</v>
      </c>
      <c r="B5371" t="s">
        <v>9</v>
      </c>
      <c r="C5371" t="s">
        <v>13021</v>
      </c>
      <c r="D5371" s="2">
        <v>319983.65000000002</v>
      </c>
      <c r="E5371" s="3">
        <f t="shared" si="166"/>
        <v>1.4483360338923095E-3</v>
      </c>
      <c r="F5371" s="3">
        <f t="shared" si="167"/>
        <v>88.209301924766891</v>
      </c>
      <c r="G5371" t="s">
        <v>14473</v>
      </c>
    </row>
    <row r="5372" spans="1:7" x14ac:dyDescent="0.35">
      <c r="A5372" t="s">
        <v>3</v>
      </c>
      <c r="B5372" t="s">
        <v>38</v>
      </c>
      <c r="C5372" t="s">
        <v>11793</v>
      </c>
      <c r="D5372" s="2">
        <v>319912.84999999998</v>
      </c>
      <c r="E5372" s="3">
        <f t="shared" si="166"/>
        <v>1.4480155731712706E-3</v>
      </c>
      <c r="F5372" s="3">
        <f t="shared" si="167"/>
        <v>88.210749940340065</v>
      </c>
      <c r="G5372" t="s">
        <v>14473</v>
      </c>
    </row>
    <row r="5373" spans="1:7" x14ac:dyDescent="0.35">
      <c r="A5373" t="s">
        <v>10</v>
      </c>
      <c r="B5373" t="s">
        <v>6</v>
      </c>
      <c r="C5373" t="s">
        <v>2683</v>
      </c>
      <c r="D5373" s="2">
        <v>319907.18</v>
      </c>
      <c r="E5373" s="3">
        <f t="shared" si="166"/>
        <v>1.4479899091558994E-3</v>
      </c>
      <c r="F5373" s="3">
        <f t="shared" si="167"/>
        <v>88.212197930249218</v>
      </c>
      <c r="G5373" t="s">
        <v>14480</v>
      </c>
    </row>
    <row r="5374" spans="1:7" x14ac:dyDescent="0.35">
      <c r="A5374" t="s">
        <v>10</v>
      </c>
      <c r="B5374" t="s">
        <v>55</v>
      </c>
      <c r="C5374" t="s">
        <v>4047</v>
      </c>
      <c r="D5374" s="2">
        <v>319837.26</v>
      </c>
      <c r="E5374" s="3">
        <f t="shared" si="166"/>
        <v>1.447673431562467E-3</v>
      </c>
      <c r="F5374" s="3">
        <f t="shared" si="167"/>
        <v>88.213645603680774</v>
      </c>
      <c r="G5374" t="s">
        <v>14480</v>
      </c>
    </row>
    <row r="5375" spans="1:7" x14ac:dyDescent="0.35">
      <c r="A5375" t="s">
        <v>10</v>
      </c>
      <c r="B5375" t="s">
        <v>9</v>
      </c>
      <c r="C5375" t="s">
        <v>12611</v>
      </c>
      <c r="D5375" s="2">
        <v>319695.08</v>
      </c>
      <c r="E5375" s="3">
        <f t="shared" si="166"/>
        <v>1.4470298848771948E-3</v>
      </c>
      <c r="F5375" s="3">
        <f t="shared" si="167"/>
        <v>88.215092633565646</v>
      </c>
      <c r="G5375" t="s">
        <v>14473</v>
      </c>
    </row>
    <row r="5376" spans="1:7" x14ac:dyDescent="0.35">
      <c r="A5376" t="s">
        <v>3</v>
      </c>
      <c r="B5376" t="s">
        <v>36</v>
      </c>
      <c r="C5376" t="s">
        <v>7457</v>
      </c>
      <c r="D5376" s="2">
        <v>319692.34999999998</v>
      </c>
      <c r="E5376" s="3">
        <f t="shared" si="166"/>
        <v>1.4470175281290527E-3</v>
      </c>
      <c r="F5376" s="3">
        <f t="shared" si="167"/>
        <v>88.216539651093782</v>
      </c>
      <c r="G5376" t="s">
        <v>14473</v>
      </c>
    </row>
    <row r="5377" spans="1:7" x14ac:dyDescent="0.35">
      <c r="A5377" t="s">
        <v>3</v>
      </c>
      <c r="B5377" t="s">
        <v>35</v>
      </c>
      <c r="C5377" t="s">
        <v>9385</v>
      </c>
      <c r="D5377" s="2">
        <v>319639.08</v>
      </c>
      <c r="E5377" s="3">
        <f t="shared" si="166"/>
        <v>1.4467764131204409E-3</v>
      </c>
      <c r="F5377" s="3">
        <f t="shared" si="167"/>
        <v>88.217986427506901</v>
      </c>
      <c r="G5377" t="s">
        <v>14473</v>
      </c>
    </row>
    <row r="5378" spans="1:7" x14ac:dyDescent="0.35">
      <c r="A5378" t="s">
        <v>10</v>
      </c>
      <c r="B5378" t="s">
        <v>9</v>
      </c>
      <c r="C5378" t="s">
        <v>880</v>
      </c>
      <c r="D5378" s="2">
        <v>319627.84000000003</v>
      </c>
      <c r="E5378" s="3">
        <f t="shared" si="166"/>
        <v>1.4467255377178356E-3</v>
      </c>
      <c r="F5378" s="3">
        <f t="shared" si="167"/>
        <v>88.219433153044619</v>
      </c>
      <c r="G5378" t="s">
        <v>14480</v>
      </c>
    </row>
    <row r="5379" spans="1:7" x14ac:dyDescent="0.35">
      <c r="A5379" t="s">
        <v>10</v>
      </c>
      <c r="B5379" t="s">
        <v>139</v>
      </c>
      <c r="C5379" t="s">
        <v>3181</v>
      </c>
      <c r="D5379" s="2">
        <v>319616.17</v>
      </c>
      <c r="E5379" s="3">
        <f t="shared" ref="E5379:E5442" si="168">(D5379/$D$29638)*100</f>
        <v>1.4466727160142405E-3</v>
      </c>
      <c r="F5379" s="3">
        <f t="shared" si="167"/>
        <v>88.220879825760633</v>
      </c>
      <c r="G5379" t="s">
        <v>14480</v>
      </c>
    </row>
    <row r="5380" spans="1:7" x14ac:dyDescent="0.35">
      <c r="A5380" t="s">
        <v>10</v>
      </c>
      <c r="B5380" t="s">
        <v>9</v>
      </c>
      <c r="C5380" t="s">
        <v>13949</v>
      </c>
      <c r="D5380" s="2">
        <v>319556.90000000002</v>
      </c>
      <c r="E5380" s="3">
        <f t="shared" si="168"/>
        <v>1.446404443317405E-3</v>
      </c>
      <c r="F5380" s="3">
        <f t="shared" ref="F5380:F5443" si="169">E5380+F5379</f>
        <v>88.222326230203947</v>
      </c>
      <c r="G5380" t="s">
        <v>14473</v>
      </c>
    </row>
    <row r="5381" spans="1:7" x14ac:dyDescent="0.35">
      <c r="A5381" t="s">
        <v>3</v>
      </c>
      <c r="B5381" t="s">
        <v>8</v>
      </c>
      <c r="C5381" t="s">
        <v>5789</v>
      </c>
      <c r="D5381" s="2">
        <v>319413.55</v>
      </c>
      <c r="E5381" s="3">
        <f t="shared" si="168"/>
        <v>1.4457556008829291E-3</v>
      </c>
      <c r="F5381" s="3">
        <f t="shared" si="169"/>
        <v>88.223771985804831</v>
      </c>
      <c r="G5381" t="s">
        <v>14473</v>
      </c>
    </row>
    <row r="5382" spans="1:7" x14ac:dyDescent="0.35">
      <c r="A5382" t="s">
        <v>10</v>
      </c>
      <c r="B5382" t="s">
        <v>139</v>
      </c>
      <c r="C5382" t="s">
        <v>7806</v>
      </c>
      <c r="D5382" s="2">
        <v>319393.46000000002</v>
      </c>
      <c r="E5382" s="3">
        <f t="shared" si="168"/>
        <v>1.4456646678901938E-3</v>
      </c>
      <c r="F5382" s="3">
        <f t="shared" si="169"/>
        <v>88.225217650472715</v>
      </c>
      <c r="G5382" t="s">
        <v>14473</v>
      </c>
    </row>
    <row r="5383" spans="1:7" x14ac:dyDescent="0.35">
      <c r="A5383" t="s">
        <v>3</v>
      </c>
      <c r="B5383" t="s">
        <v>180</v>
      </c>
      <c r="C5383" t="s">
        <v>3471</v>
      </c>
      <c r="D5383" s="2">
        <v>319330.67</v>
      </c>
      <c r="E5383" s="3">
        <f t="shared" si="168"/>
        <v>1.4453804626829334E-3</v>
      </c>
      <c r="F5383" s="3">
        <f t="shared" si="169"/>
        <v>88.226663030935399</v>
      </c>
      <c r="G5383" t="s">
        <v>14480</v>
      </c>
    </row>
    <row r="5384" spans="1:7" x14ac:dyDescent="0.35">
      <c r="A5384" t="s">
        <v>3</v>
      </c>
      <c r="B5384" t="s">
        <v>6</v>
      </c>
      <c r="C5384" t="s">
        <v>5393</v>
      </c>
      <c r="D5384" s="2">
        <v>319264.14</v>
      </c>
      <c r="E5384" s="3">
        <f t="shared" si="168"/>
        <v>1.4450793291833474E-3</v>
      </c>
      <c r="F5384" s="3">
        <f t="shared" si="169"/>
        <v>88.228108110264586</v>
      </c>
      <c r="G5384" t="s">
        <v>14473</v>
      </c>
    </row>
    <row r="5385" spans="1:7" x14ac:dyDescent="0.35">
      <c r="A5385" t="s">
        <v>3</v>
      </c>
      <c r="B5385" t="s">
        <v>1294</v>
      </c>
      <c r="C5385" s="7" t="s">
        <v>66</v>
      </c>
      <c r="D5385" s="2">
        <v>319139.01</v>
      </c>
      <c r="E5385" s="3">
        <f t="shared" si="168"/>
        <v>1.4445129555954437E-3</v>
      </c>
      <c r="F5385" s="3">
        <f t="shared" si="169"/>
        <v>88.229552623220187</v>
      </c>
      <c r="G5385" t="s">
        <v>14480</v>
      </c>
    </row>
    <row r="5386" spans="1:7" x14ac:dyDescent="0.35">
      <c r="A5386" t="s">
        <v>10</v>
      </c>
      <c r="B5386" t="s">
        <v>73</v>
      </c>
      <c r="C5386" t="s">
        <v>553</v>
      </c>
      <c r="D5386" s="2">
        <v>319132.46000000002</v>
      </c>
      <c r="E5386" s="3">
        <f t="shared" si="168"/>
        <v>1.4444833084524666E-3</v>
      </c>
      <c r="F5386" s="3">
        <f t="shared" si="169"/>
        <v>88.230997106528633</v>
      </c>
      <c r="G5386" t="s">
        <v>14480</v>
      </c>
    </row>
    <row r="5387" spans="1:7" x14ac:dyDescent="0.35">
      <c r="A5387" t="s">
        <v>3</v>
      </c>
      <c r="B5387" t="s">
        <v>32</v>
      </c>
      <c r="C5387" t="s">
        <v>5407</v>
      </c>
      <c r="D5387" s="2">
        <v>319102.73</v>
      </c>
      <c r="E5387" s="3">
        <f t="shared" si="168"/>
        <v>1.4443487421073183E-3</v>
      </c>
      <c r="F5387" s="3">
        <f t="shared" si="169"/>
        <v>88.232441455270745</v>
      </c>
      <c r="G5387" t="s">
        <v>14473</v>
      </c>
    </row>
    <row r="5388" spans="1:7" x14ac:dyDescent="0.35">
      <c r="A5388" t="s">
        <v>10</v>
      </c>
      <c r="B5388" t="s">
        <v>9</v>
      </c>
      <c r="C5388" t="s">
        <v>4663</v>
      </c>
      <c r="D5388" s="2">
        <v>319018.07</v>
      </c>
      <c r="E5388" s="3">
        <f t="shared" si="168"/>
        <v>1.4439655471264832E-3</v>
      </c>
      <c r="F5388" s="3">
        <f t="shared" si="169"/>
        <v>88.23388542081787</v>
      </c>
      <c r="G5388" t="s">
        <v>14480</v>
      </c>
    </row>
    <row r="5389" spans="1:7" x14ac:dyDescent="0.35">
      <c r="A5389" t="s">
        <v>10</v>
      </c>
      <c r="B5389" t="s">
        <v>9</v>
      </c>
      <c r="C5389" t="s">
        <v>10222</v>
      </c>
      <c r="D5389" s="2">
        <v>318989.96000000002</v>
      </c>
      <c r="E5389" s="3">
        <f t="shared" si="168"/>
        <v>1.4438383133571558E-3</v>
      </c>
      <c r="F5389" s="3">
        <f t="shared" si="169"/>
        <v>88.235329259131234</v>
      </c>
      <c r="G5389" t="s">
        <v>14480</v>
      </c>
    </row>
    <row r="5390" spans="1:7" x14ac:dyDescent="0.35">
      <c r="A5390" t="s">
        <v>10</v>
      </c>
      <c r="B5390" t="s">
        <v>6</v>
      </c>
      <c r="C5390" t="s">
        <v>3469</v>
      </c>
      <c r="D5390" s="2">
        <v>318963.67</v>
      </c>
      <c r="E5390" s="3">
        <f t="shared" si="168"/>
        <v>1.4437193174199224E-3</v>
      </c>
      <c r="F5390" s="3">
        <f t="shared" si="169"/>
        <v>88.236772978448656</v>
      </c>
      <c r="G5390" t="s">
        <v>14473</v>
      </c>
    </row>
    <row r="5391" spans="1:7" x14ac:dyDescent="0.35">
      <c r="A5391" t="s">
        <v>3</v>
      </c>
      <c r="B5391" t="s">
        <v>29</v>
      </c>
      <c r="C5391" s="8" t="s">
        <v>554</v>
      </c>
      <c r="D5391" s="2">
        <v>318883.25</v>
      </c>
      <c r="E5391" s="3">
        <f t="shared" si="168"/>
        <v>1.4433553138720986E-3</v>
      </c>
      <c r="F5391" s="3">
        <f t="shared" si="169"/>
        <v>88.238216333762523</v>
      </c>
      <c r="G5391" t="s">
        <v>14480</v>
      </c>
    </row>
    <row r="5392" spans="1:7" x14ac:dyDescent="0.35">
      <c r="A5392" t="s">
        <v>3</v>
      </c>
      <c r="B5392" t="s">
        <v>180</v>
      </c>
      <c r="C5392" t="s">
        <v>1983</v>
      </c>
      <c r="D5392" s="2">
        <v>318862.42</v>
      </c>
      <c r="E5392" s="3">
        <f t="shared" si="168"/>
        <v>1.4432610314311489E-3</v>
      </c>
      <c r="F5392" s="3">
        <f t="shared" si="169"/>
        <v>88.239659594793949</v>
      </c>
      <c r="G5392" t="s">
        <v>14480</v>
      </c>
    </row>
    <row r="5393" spans="1:7" x14ac:dyDescent="0.35">
      <c r="A5393" t="s">
        <v>10</v>
      </c>
      <c r="B5393" t="s">
        <v>8</v>
      </c>
      <c r="C5393" t="s">
        <v>1877</v>
      </c>
      <c r="D5393" s="2">
        <v>318756.59999999998</v>
      </c>
      <c r="E5393" s="3">
        <f t="shared" si="168"/>
        <v>1.4427820603365117E-3</v>
      </c>
      <c r="F5393" s="3">
        <f t="shared" si="169"/>
        <v>88.241102376854286</v>
      </c>
      <c r="G5393" t="s">
        <v>14473</v>
      </c>
    </row>
    <row r="5394" spans="1:7" x14ac:dyDescent="0.35">
      <c r="A5394" t="s">
        <v>10</v>
      </c>
      <c r="B5394" t="s">
        <v>40</v>
      </c>
      <c r="C5394" s="6" t="s">
        <v>1206</v>
      </c>
      <c r="D5394" s="2">
        <v>318701.11</v>
      </c>
      <c r="E5394" s="3">
        <f t="shared" si="168"/>
        <v>1.442530896983257E-3</v>
      </c>
      <c r="F5394" s="3">
        <f t="shared" si="169"/>
        <v>88.242544907751267</v>
      </c>
      <c r="G5394" t="s">
        <v>14473</v>
      </c>
    </row>
    <row r="5395" spans="1:7" x14ac:dyDescent="0.35">
      <c r="A5395" t="s">
        <v>3</v>
      </c>
      <c r="B5395" t="s">
        <v>8</v>
      </c>
      <c r="C5395" s="8" t="s">
        <v>7327</v>
      </c>
      <c r="D5395" s="2">
        <v>318634.17</v>
      </c>
      <c r="E5395" s="3">
        <f t="shared" si="168"/>
        <v>1.442227907708309E-3</v>
      </c>
      <c r="F5395" s="3">
        <f t="shared" si="169"/>
        <v>88.243987135658969</v>
      </c>
      <c r="G5395" t="s">
        <v>14480</v>
      </c>
    </row>
    <row r="5396" spans="1:7" x14ac:dyDescent="0.35">
      <c r="A5396" t="s">
        <v>10</v>
      </c>
      <c r="B5396" t="s">
        <v>180</v>
      </c>
      <c r="C5396" t="s">
        <v>7979</v>
      </c>
      <c r="D5396" s="2">
        <v>318587.8</v>
      </c>
      <c r="E5396" s="3">
        <f t="shared" si="168"/>
        <v>1.4420180240411543E-3</v>
      </c>
      <c r="F5396" s="3">
        <f t="shared" si="169"/>
        <v>88.245429153683006</v>
      </c>
      <c r="G5396" t="s">
        <v>14480</v>
      </c>
    </row>
    <row r="5397" spans="1:7" x14ac:dyDescent="0.35">
      <c r="A5397" t="s">
        <v>10</v>
      </c>
      <c r="B5397" t="s">
        <v>18</v>
      </c>
      <c r="C5397" s="8" t="s">
        <v>10420</v>
      </c>
      <c r="D5397" s="2">
        <v>318561.21999999997</v>
      </c>
      <c r="E5397" s="3">
        <f t="shared" si="168"/>
        <v>1.4418977154823235E-3</v>
      </c>
      <c r="F5397" s="3">
        <f t="shared" si="169"/>
        <v>88.246871051398486</v>
      </c>
      <c r="G5397" t="s">
        <v>14480</v>
      </c>
    </row>
    <row r="5398" spans="1:7" x14ac:dyDescent="0.35">
      <c r="A5398" t="s">
        <v>10</v>
      </c>
      <c r="B5398" t="s">
        <v>1874</v>
      </c>
      <c r="C5398" t="s">
        <v>13517</v>
      </c>
      <c r="D5398" s="2">
        <v>318363.82</v>
      </c>
      <c r="E5398" s="3">
        <f t="shared" si="168"/>
        <v>1.4410042275397668E-3</v>
      </c>
      <c r="F5398" s="3">
        <f t="shared" si="169"/>
        <v>88.24831205562603</v>
      </c>
      <c r="G5398" t="s">
        <v>14473</v>
      </c>
    </row>
    <row r="5399" spans="1:7" x14ac:dyDescent="0.35">
      <c r="A5399" t="s">
        <v>3</v>
      </c>
      <c r="B5399" t="s">
        <v>29</v>
      </c>
      <c r="C5399" t="s">
        <v>1047</v>
      </c>
      <c r="D5399" s="2">
        <v>318349.65999999997</v>
      </c>
      <c r="E5399" s="3">
        <f t="shared" si="168"/>
        <v>1.4409401353955588E-3</v>
      </c>
      <c r="F5399" s="3">
        <f t="shared" si="169"/>
        <v>88.249752995761426</v>
      </c>
      <c r="G5399" t="s">
        <v>14473</v>
      </c>
    </row>
    <row r="5400" spans="1:7" x14ac:dyDescent="0.35">
      <c r="A5400" t="s">
        <v>3</v>
      </c>
      <c r="B5400" t="s">
        <v>9</v>
      </c>
      <c r="C5400" t="s">
        <v>9925</v>
      </c>
      <c r="D5400" s="2">
        <v>318347.46000000002</v>
      </c>
      <c r="E5400" s="3">
        <f t="shared" si="168"/>
        <v>1.4409301775765437E-3</v>
      </c>
      <c r="F5400" s="3">
        <f t="shared" si="169"/>
        <v>88.251193925939006</v>
      </c>
      <c r="G5400" t="s">
        <v>14480</v>
      </c>
    </row>
    <row r="5401" spans="1:7" x14ac:dyDescent="0.35">
      <c r="A5401" t="s">
        <v>10</v>
      </c>
      <c r="B5401" t="s">
        <v>23</v>
      </c>
      <c r="C5401" t="s">
        <v>3421</v>
      </c>
      <c r="D5401" s="2">
        <v>318294.56</v>
      </c>
      <c r="E5401" s="3">
        <f t="shared" si="168"/>
        <v>1.4406907372920387E-3</v>
      </c>
      <c r="F5401" s="3">
        <f t="shared" si="169"/>
        <v>88.252634616676303</v>
      </c>
      <c r="G5401" t="s">
        <v>14473</v>
      </c>
    </row>
    <row r="5402" spans="1:7" x14ac:dyDescent="0.35">
      <c r="A5402" t="s">
        <v>3</v>
      </c>
      <c r="B5402" t="s">
        <v>83</v>
      </c>
      <c r="C5402" t="s">
        <v>1144</v>
      </c>
      <c r="D5402" s="2">
        <v>318287.53000000003</v>
      </c>
      <c r="E5402" s="3">
        <f t="shared" si="168"/>
        <v>1.4406589175340035E-3</v>
      </c>
      <c r="F5402" s="3">
        <f t="shared" si="169"/>
        <v>88.254075275593834</v>
      </c>
      <c r="G5402" t="s">
        <v>14473</v>
      </c>
    </row>
    <row r="5403" spans="1:7" x14ac:dyDescent="0.35">
      <c r="A5403" t="s">
        <v>3</v>
      </c>
      <c r="B5403" t="s">
        <v>33</v>
      </c>
      <c r="C5403" t="s">
        <v>3015</v>
      </c>
      <c r="D5403" s="2">
        <v>318259.98</v>
      </c>
      <c r="E5403" s="3">
        <f t="shared" si="168"/>
        <v>1.4405342184822432E-3</v>
      </c>
      <c r="F5403" s="3">
        <f t="shared" si="169"/>
        <v>88.255515809812323</v>
      </c>
      <c r="G5403" t="s">
        <v>14480</v>
      </c>
    </row>
    <row r="5404" spans="1:7" x14ac:dyDescent="0.35">
      <c r="A5404" t="s">
        <v>10</v>
      </c>
      <c r="B5404" t="s">
        <v>6</v>
      </c>
      <c r="C5404" t="s">
        <v>227</v>
      </c>
      <c r="D5404" s="2">
        <v>318219.33</v>
      </c>
      <c r="E5404" s="3">
        <f t="shared" si="168"/>
        <v>1.4403502251445284E-3</v>
      </c>
      <c r="F5404" s="3">
        <f t="shared" si="169"/>
        <v>88.256956160037461</v>
      </c>
      <c r="G5404" t="s">
        <v>14473</v>
      </c>
    </row>
    <row r="5405" spans="1:7" x14ac:dyDescent="0.35">
      <c r="A5405" t="s">
        <v>3</v>
      </c>
      <c r="B5405" t="s">
        <v>4</v>
      </c>
      <c r="C5405" s="7" t="s">
        <v>4400</v>
      </c>
      <c r="D5405" s="2">
        <v>318218.83</v>
      </c>
      <c r="E5405" s="3">
        <f t="shared" si="168"/>
        <v>1.4403479620038431E-3</v>
      </c>
      <c r="F5405" s="3">
        <f t="shared" si="169"/>
        <v>88.258396507999464</v>
      </c>
      <c r="G5405" t="s">
        <v>14480</v>
      </c>
    </row>
    <row r="5406" spans="1:7" x14ac:dyDescent="0.35">
      <c r="A5406" t="s">
        <v>10</v>
      </c>
      <c r="B5406" t="s">
        <v>8</v>
      </c>
      <c r="C5406" t="s">
        <v>1319</v>
      </c>
      <c r="D5406" s="2">
        <v>318204.94</v>
      </c>
      <c r="E5406" s="3">
        <f t="shared" si="168"/>
        <v>1.4402850919556054E-3</v>
      </c>
      <c r="F5406" s="3">
        <f t="shared" si="169"/>
        <v>88.259836793091424</v>
      </c>
      <c r="G5406" t="s">
        <v>14480</v>
      </c>
    </row>
    <row r="5407" spans="1:7" x14ac:dyDescent="0.35">
      <c r="A5407" t="s">
        <v>3</v>
      </c>
      <c r="B5407" t="s">
        <v>6</v>
      </c>
      <c r="C5407" t="s">
        <v>6738</v>
      </c>
      <c r="D5407" s="2">
        <v>318193.05</v>
      </c>
      <c r="E5407" s="3">
        <f t="shared" si="168"/>
        <v>1.4402312744701089E-3</v>
      </c>
      <c r="F5407" s="3">
        <f t="shared" si="169"/>
        <v>88.261277024365896</v>
      </c>
      <c r="G5407" t="s">
        <v>14480</v>
      </c>
    </row>
    <row r="5408" spans="1:7" x14ac:dyDescent="0.35">
      <c r="A5408" t="s">
        <v>10</v>
      </c>
      <c r="B5408" t="s">
        <v>6</v>
      </c>
      <c r="C5408" t="s">
        <v>243</v>
      </c>
      <c r="D5408" s="2">
        <v>318188.51</v>
      </c>
      <c r="E5408" s="3">
        <f t="shared" si="168"/>
        <v>1.4402107251526863E-3</v>
      </c>
      <c r="F5408" s="3">
        <f t="shared" si="169"/>
        <v>88.262717235091046</v>
      </c>
      <c r="G5408" t="s">
        <v>14480</v>
      </c>
    </row>
    <row r="5409" spans="1:7" x14ac:dyDescent="0.35">
      <c r="A5409" t="s">
        <v>3</v>
      </c>
      <c r="B5409" t="s">
        <v>9</v>
      </c>
      <c r="C5409" t="s">
        <v>12270</v>
      </c>
      <c r="D5409" s="2">
        <v>318164.65999999997</v>
      </c>
      <c r="E5409" s="3">
        <f t="shared" si="168"/>
        <v>1.4401027733419974E-3</v>
      </c>
      <c r="F5409" s="3">
        <f t="shared" si="169"/>
        <v>88.26415733786439</v>
      </c>
      <c r="G5409" t="s">
        <v>14480</v>
      </c>
    </row>
    <row r="5410" spans="1:7" x14ac:dyDescent="0.35">
      <c r="A5410" t="s">
        <v>3</v>
      </c>
      <c r="B5410" t="s">
        <v>16</v>
      </c>
      <c r="C5410" t="s">
        <v>257</v>
      </c>
      <c r="D5410" s="2">
        <v>318132.38</v>
      </c>
      <c r="E5410" s="3">
        <f t="shared" si="168"/>
        <v>1.4399566649793546E-3</v>
      </c>
      <c r="F5410" s="3">
        <f t="shared" si="169"/>
        <v>88.265597294529371</v>
      </c>
      <c r="G5410" t="s">
        <v>14473</v>
      </c>
    </row>
    <row r="5411" spans="1:7" x14ac:dyDescent="0.35">
      <c r="A5411" t="s">
        <v>3</v>
      </c>
      <c r="B5411" t="s">
        <v>32</v>
      </c>
      <c r="C5411" t="s">
        <v>10479</v>
      </c>
      <c r="D5411" s="2">
        <v>318098.95</v>
      </c>
      <c r="E5411" s="3">
        <f t="shared" si="168"/>
        <v>1.4398053513931355E-3</v>
      </c>
      <c r="F5411" s="3">
        <f t="shared" si="169"/>
        <v>88.267037099880767</v>
      </c>
      <c r="G5411" t="s">
        <v>14473</v>
      </c>
    </row>
    <row r="5412" spans="1:7" x14ac:dyDescent="0.35">
      <c r="A5412" t="s">
        <v>3</v>
      </c>
      <c r="B5412" t="s">
        <v>96</v>
      </c>
      <c r="C5412" s="7" t="s">
        <v>6767</v>
      </c>
      <c r="D5412" s="2">
        <v>318039.71000000002</v>
      </c>
      <c r="E5412" s="3">
        <f t="shared" si="168"/>
        <v>1.439537214484741E-3</v>
      </c>
      <c r="F5412" s="3">
        <f t="shared" si="169"/>
        <v>88.268476637095247</v>
      </c>
      <c r="G5412" t="s">
        <v>14480</v>
      </c>
    </row>
    <row r="5413" spans="1:7" x14ac:dyDescent="0.35">
      <c r="A5413" t="s">
        <v>10</v>
      </c>
      <c r="B5413" t="s">
        <v>180</v>
      </c>
      <c r="C5413" t="s">
        <v>10116</v>
      </c>
      <c r="D5413" s="2">
        <v>318004.90000000002</v>
      </c>
      <c r="E5413" s="3">
        <f t="shared" si="168"/>
        <v>1.4393796546302302E-3</v>
      </c>
      <c r="F5413" s="3">
        <f t="shared" si="169"/>
        <v>88.269916016749875</v>
      </c>
      <c r="G5413" t="s">
        <v>14480</v>
      </c>
    </row>
    <row r="5414" spans="1:7" x14ac:dyDescent="0.35">
      <c r="A5414" t="s">
        <v>3</v>
      </c>
      <c r="B5414" t="s">
        <v>6</v>
      </c>
      <c r="C5414" s="8" t="s">
        <v>937</v>
      </c>
      <c r="D5414" s="2">
        <v>317985.01</v>
      </c>
      <c r="E5414" s="3">
        <f t="shared" si="168"/>
        <v>1.4392896268937689E-3</v>
      </c>
      <c r="F5414" s="3">
        <f t="shared" si="169"/>
        <v>88.271355306376762</v>
      </c>
      <c r="G5414" t="s">
        <v>14480</v>
      </c>
    </row>
    <row r="5415" spans="1:7" x14ac:dyDescent="0.35">
      <c r="A5415" t="s">
        <v>3</v>
      </c>
      <c r="B5415" t="s">
        <v>57</v>
      </c>
      <c r="C5415" t="s">
        <v>198</v>
      </c>
      <c r="D5415" s="2">
        <v>317977.68</v>
      </c>
      <c r="E5415" s="3">
        <f t="shared" si="168"/>
        <v>1.4392564492513222E-3</v>
      </c>
      <c r="F5415" s="3">
        <f t="shared" si="169"/>
        <v>88.272794562826007</v>
      </c>
      <c r="G5415" t="s">
        <v>14473</v>
      </c>
    </row>
    <row r="5416" spans="1:7" x14ac:dyDescent="0.35">
      <c r="A5416" t="s">
        <v>3</v>
      </c>
      <c r="B5416" t="s">
        <v>139</v>
      </c>
      <c r="C5416" t="s">
        <v>4631</v>
      </c>
      <c r="D5416" s="2">
        <v>317936.76</v>
      </c>
      <c r="E5416" s="3">
        <f t="shared" si="168"/>
        <v>1.4390712338176372E-3</v>
      </c>
      <c r="F5416" s="3">
        <f t="shared" si="169"/>
        <v>88.274233634059826</v>
      </c>
      <c r="G5416" t="s">
        <v>14480</v>
      </c>
    </row>
    <row r="5417" spans="1:7" x14ac:dyDescent="0.35">
      <c r="A5417" t="s">
        <v>3</v>
      </c>
      <c r="B5417" t="s">
        <v>96</v>
      </c>
      <c r="C5417" t="s">
        <v>4308</v>
      </c>
      <c r="D5417" s="2">
        <v>317922.15999999997</v>
      </c>
      <c r="E5417" s="3">
        <f t="shared" si="168"/>
        <v>1.4390051501096265E-3</v>
      </c>
      <c r="F5417" s="3">
        <f t="shared" si="169"/>
        <v>88.27567263920993</v>
      </c>
      <c r="G5417" t="s">
        <v>14473</v>
      </c>
    </row>
    <row r="5418" spans="1:7" x14ac:dyDescent="0.35">
      <c r="A5418" t="s">
        <v>3</v>
      </c>
      <c r="B5418" t="s">
        <v>9</v>
      </c>
      <c r="C5418" t="s">
        <v>6807</v>
      </c>
      <c r="D5418" s="2">
        <v>317896.40999999997</v>
      </c>
      <c r="E5418" s="3">
        <f t="shared" si="168"/>
        <v>1.4388885983643333E-3</v>
      </c>
      <c r="F5418" s="3">
        <f t="shared" si="169"/>
        <v>88.277111527808287</v>
      </c>
      <c r="G5418" t="s">
        <v>14480</v>
      </c>
    </row>
    <row r="5419" spans="1:7" x14ac:dyDescent="0.35">
      <c r="A5419" t="s">
        <v>10</v>
      </c>
      <c r="B5419" t="s">
        <v>9</v>
      </c>
      <c r="C5419" t="s">
        <v>6800</v>
      </c>
      <c r="D5419" s="2">
        <v>317725.63</v>
      </c>
      <c r="E5419" s="3">
        <f t="shared" si="168"/>
        <v>1.4381156000318621E-3</v>
      </c>
      <c r="F5419" s="3">
        <f t="shared" si="169"/>
        <v>88.278549643408326</v>
      </c>
      <c r="G5419" t="s">
        <v>14480</v>
      </c>
    </row>
    <row r="5420" spans="1:7" x14ac:dyDescent="0.35">
      <c r="A5420" t="s">
        <v>10</v>
      </c>
      <c r="B5420" t="s">
        <v>6</v>
      </c>
      <c r="C5420" t="s">
        <v>2641</v>
      </c>
      <c r="D5420" s="2">
        <v>317716.15999999997</v>
      </c>
      <c r="E5420" s="3">
        <f t="shared" si="168"/>
        <v>1.4380727361472823E-3</v>
      </c>
      <c r="F5420" s="3">
        <f t="shared" si="169"/>
        <v>88.279987716144475</v>
      </c>
      <c r="G5420" t="s">
        <v>14473</v>
      </c>
    </row>
    <row r="5421" spans="1:7" x14ac:dyDescent="0.35">
      <c r="A5421" t="s">
        <v>3</v>
      </c>
      <c r="B5421" t="s">
        <v>6</v>
      </c>
      <c r="C5421" t="s">
        <v>1684</v>
      </c>
      <c r="D5421" s="2">
        <v>317518.26</v>
      </c>
      <c r="E5421" s="3">
        <f t="shared" si="168"/>
        <v>1.4371769850640404E-3</v>
      </c>
      <c r="F5421" s="3">
        <f t="shared" si="169"/>
        <v>88.28142489312954</v>
      </c>
      <c r="G5421" t="s">
        <v>14473</v>
      </c>
    </row>
    <row r="5422" spans="1:7" x14ac:dyDescent="0.35">
      <c r="A5422" t="s">
        <v>10</v>
      </c>
      <c r="B5422" t="s">
        <v>76</v>
      </c>
      <c r="C5422" t="s">
        <v>9276</v>
      </c>
      <c r="D5422" s="2">
        <v>317442.26</v>
      </c>
      <c r="E5422" s="3">
        <f t="shared" si="168"/>
        <v>1.4368329876798746E-3</v>
      </c>
      <c r="F5422" s="3">
        <f t="shared" si="169"/>
        <v>88.282861726117218</v>
      </c>
      <c r="G5422" t="s">
        <v>14480</v>
      </c>
    </row>
    <row r="5423" spans="1:7" x14ac:dyDescent="0.35">
      <c r="A5423" t="s">
        <v>3</v>
      </c>
      <c r="B5423" t="s">
        <v>22</v>
      </c>
      <c r="C5423" t="s">
        <v>3167</v>
      </c>
      <c r="D5423" s="2">
        <v>317314.40000000002</v>
      </c>
      <c r="E5423" s="3">
        <f t="shared" si="168"/>
        <v>1.4362542573438293E-3</v>
      </c>
      <c r="F5423" s="3">
        <f t="shared" si="169"/>
        <v>88.284297980374561</v>
      </c>
      <c r="G5423" t="s">
        <v>14473</v>
      </c>
    </row>
    <row r="5424" spans="1:7" x14ac:dyDescent="0.35">
      <c r="A5424" t="s">
        <v>10</v>
      </c>
      <c r="B5424" t="s">
        <v>22</v>
      </c>
      <c r="C5424" t="s">
        <v>3067</v>
      </c>
      <c r="D5424" s="2">
        <v>317297.39</v>
      </c>
      <c r="E5424" s="3">
        <f t="shared" si="168"/>
        <v>1.4361772652977153E-3</v>
      </c>
      <c r="F5424" s="3">
        <f t="shared" si="169"/>
        <v>88.285734157639865</v>
      </c>
      <c r="G5424" t="s">
        <v>14473</v>
      </c>
    </row>
    <row r="5425" spans="1:7" x14ac:dyDescent="0.35">
      <c r="A5425" t="s">
        <v>10</v>
      </c>
      <c r="B5425" t="s">
        <v>6</v>
      </c>
      <c r="C5425" t="s">
        <v>284</v>
      </c>
      <c r="D5425" s="2">
        <v>317290.31</v>
      </c>
      <c r="E5425" s="3">
        <f t="shared" si="168"/>
        <v>1.4361452192256114E-3</v>
      </c>
      <c r="F5425" s="3">
        <f t="shared" si="169"/>
        <v>88.287170302859096</v>
      </c>
      <c r="G5425" t="s">
        <v>14480</v>
      </c>
    </row>
    <row r="5426" spans="1:7" x14ac:dyDescent="0.35">
      <c r="A5426" t="s">
        <v>10</v>
      </c>
      <c r="B5426" t="s">
        <v>28</v>
      </c>
      <c r="C5426" s="8" t="s">
        <v>1063</v>
      </c>
      <c r="D5426" s="2">
        <v>317203.46000000002</v>
      </c>
      <c r="E5426" s="3">
        <f t="shared" si="168"/>
        <v>1.4357521116885748E-3</v>
      </c>
      <c r="F5426" s="3">
        <f t="shared" si="169"/>
        <v>88.288606054970785</v>
      </c>
      <c r="G5426" t="s">
        <v>14480</v>
      </c>
    </row>
    <row r="5427" spans="1:7" x14ac:dyDescent="0.35">
      <c r="A5427" t="s">
        <v>10</v>
      </c>
      <c r="B5427" t="s">
        <v>9</v>
      </c>
      <c r="C5427" t="s">
        <v>9867</v>
      </c>
      <c r="D5427" s="2">
        <v>317177.26</v>
      </c>
      <c r="E5427" s="3">
        <f t="shared" si="168"/>
        <v>1.435633523116665E-3</v>
      </c>
      <c r="F5427" s="3">
        <f t="shared" si="169"/>
        <v>88.290041688493901</v>
      </c>
      <c r="G5427" t="s">
        <v>14480</v>
      </c>
    </row>
    <row r="5428" spans="1:7" x14ac:dyDescent="0.35">
      <c r="A5428" t="s">
        <v>3</v>
      </c>
      <c r="B5428" t="s">
        <v>9</v>
      </c>
      <c r="C5428" t="s">
        <v>10973</v>
      </c>
      <c r="D5428" s="2">
        <v>317003.46000000002</v>
      </c>
      <c r="E5428" s="3">
        <f t="shared" si="168"/>
        <v>1.4348468554144544E-3</v>
      </c>
      <c r="F5428" s="3">
        <f t="shared" si="169"/>
        <v>88.291476535349318</v>
      </c>
      <c r="G5428" t="s">
        <v>14480</v>
      </c>
    </row>
    <row r="5429" spans="1:7" x14ac:dyDescent="0.35">
      <c r="A5429" t="s">
        <v>3</v>
      </c>
      <c r="B5429" t="s">
        <v>8</v>
      </c>
      <c r="C5429" t="s">
        <v>9954</v>
      </c>
      <c r="D5429" s="2">
        <v>316836.65000000002</v>
      </c>
      <c r="E5429" s="3">
        <f t="shared" si="168"/>
        <v>1.4340918264190241E-3</v>
      </c>
      <c r="F5429" s="3">
        <f t="shared" si="169"/>
        <v>88.292910627175743</v>
      </c>
      <c r="G5429" t="s">
        <v>14473</v>
      </c>
    </row>
    <row r="5430" spans="1:7" x14ac:dyDescent="0.35">
      <c r="A5430" t="s">
        <v>3</v>
      </c>
      <c r="B5430" t="s">
        <v>122</v>
      </c>
      <c r="C5430" t="s">
        <v>3957</v>
      </c>
      <c r="D5430" s="2">
        <v>316633.84000000003</v>
      </c>
      <c r="E5430" s="3">
        <f t="shared" si="168"/>
        <v>1.4331738512942524E-3</v>
      </c>
      <c r="F5430" s="3">
        <f t="shared" si="169"/>
        <v>88.29434380102704</v>
      </c>
      <c r="G5430" t="s">
        <v>14473</v>
      </c>
    </row>
    <row r="5431" spans="1:7" x14ac:dyDescent="0.35">
      <c r="A5431" t="s">
        <v>10</v>
      </c>
      <c r="B5431" t="s">
        <v>32</v>
      </c>
      <c r="C5431" t="s">
        <v>6033</v>
      </c>
      <c r="D5431" s="2">
        <v>316518.28000000003</v>
      </c>
      <c r="E5431" s="3">
        <f t="shared" si="168"/>
        <v>1.4326507942190657E-3</v>
      </c>
      <c r="F5431" s="3">
        <f t="shared" si="169"/>
        <v>88.295776451821254</v>
      </c>
      <c r="G5431" t="s">
        <v>14473</v>
      </c>
    </row>
    <row r="5432" spans="1:7" x14ac:dyDescent="0.35">
      <c r="A5432" t="s">
        <v>10</v>
      </c>
      <c r="B5432" t="s">
        <v>9</v>
      </c>
      <c r="C5432" t="s">
        <v>8541</v>
      </c>
      <c r="D5432" s="2">
        <v>316453.74</v>
      </c>
      <c r="E5432" s="3">
        <f t="shared" si="168"/>
        <v>1.4323586680194066E-3</v>
      </c>
      <c r="F5432" s="3">
        <f t="shared" si="169"/>
        <v>88.29720881048928</v>
      </c>
      <c r="G5432" t="s">
        <v>14473</v>
      </c>
    </row>
    <row r="5433" spans="1:7" x14ac:dyDescent="0.35">
      <c r="A5433" t="s">
        <v>3</v>
      </c>
      <c r="B5433" t="s">
        <v>33</v>
      </c>
      <c r="C5433" t="s">
        <v>1018</v>
      </c>
      <c r="D5433" s="2">
        <v>316407.57</v>
      </c>
      <c r="E5433" s="3">
        <f t="shared" si="168"/>
        <v>1.4321496896085261E-3</v>
      </c>
      <c r="F5433" s="3">
        <f t="shared" si="169"/>
        <v>88.298640960178886</v>
      </c>
      <c r="G5433" t="s">
        <v>14473</v>
      </c>
    </row>
    <row r="5434" spans="1:7" x14ac:dyDescent="0.35">
      <c r="A5434" t="s">
        <v>10</v>
      </c>
      <c r="B5434" t="s">
        <v>9</v>
      </c>
      <c r="C5434" t="s">
        <v>9026</v>
      </c>
      <c r="D5434" s="2">
        <v>316372.76</v>
      </c>
      <c r="E5434" s="3">
        <f t="shared" si="168"/>
        <v>1.4319921297540155E-3</v>
      </c>
      <c r="F5434" s="3">
        <f t="shared" si="169"/>
        <v>88.300072952308639</v>
      </c>
      <c r="G5434" t="s">
        <v>14480</v>
      </c>
    </row>
    <row r="5435" spans="1:7" x14ac:dyDescent="0.35">
      <c r="A5435" t="s">
        <v>10</v>
      </c>
      <c r="B5435" t="s">
        <v>9</v>
      </c>
      <c r="C5435" t="s">
        <v>12387</v>
      </c>
      <c r="D5435" s="2">
        <v>316280.37</v>
      </c>
      <c r="E5435" s="3">
        <f t="shared" si="168"/>
        <v>1.4315739466181855E-3</v>
      </c>
      <c r="F5435" s="3">
        <f t="shared" si="169"/>
        <v>88.301504526255258</v>
      </c>
      <c r="G5435" t="s">
        <v>14480</v>
      </c>
    </row>
    <row r="5436" spans="1:7" x14ac:dyDescent="0.35">
      <c r="A5436" t="s">
        <v>10</v>
      </c>
      <c r="B5436" t="s">
        <v>22</v>
      </c>
      <c r="C5436" t="s">
        <v>2060</v>
      </c>
      <c r="D5436" s="2">
        <v>316180.34000000003</v>
      </c>
      <c r="E5436" s="3">
        <f t="shared" si="168"/>
        <v>1.4311211826926844E-3</v>
      </c>
      <c r="F5436" s="3">
        <f t="shared" si="169"/>
        <v>88.302935647437948</v>
      </c>
      <c r="G5436" t="s">
        <v>14473</v>
      </c>
    </row>
    <row r="5437" spans="1:7" x14ac:dyDescent="0.35">
      <c r="A5437" t="s">
        <v>3</v>
      </c>
      <c r="B5437" t="s">
        <v>29</v>
      </c>
      <c r="C5437" s="7" t="s">
        <v>3201</v>
      </c>
      <c r="D5437" s="2">
        <v>316154.19</v>
      </c>
      <c r="E5437" s="3">
        <f t="shared" si="168"/>
        <v>1.4310028204348429E-3</v>
      </c>
      <c r="F5437" s="3">
        <f t="shared" si="169"/>
        <v>88.304366650258387</v>
      </c>
      <c r="G5437" t="s">
        <v>14480</v>
      </c>
    </row>
    <row r="5438" spans="1:7" x14ac:dyDescent="0.35">
      <c r="A5438" t="s">
        <v>10</v>
      </c>
      <c r="B5438" t="s">
        <v>97</v>
      </c>
      <c r="C5438" s="11" t="s">
        <v>5029</v>
      </c>
      <c r="D5438" s="2">
        <v>316037.53000000003</v>
      </c>
      <c r="E5438" s="3">
        <f t="shared" si="168"/>
        <v>1.4304747844501484E-3</v>
      </c>
      <c r="F5438" s="3">
        <f t="shared" si="169"/>
        <v>88.305797125042844</v>
      </c>
      <c r="G5438" t="s">
        <v>14473</v>
      </c>
    </row>
    <row r="5439" spans="1:7" x14ac:dyDescent="0.35">
      <c r="A5439" t="s">
        <v>3</v>
      </c>
      <c r="B5439" t="s">
        <v>4</v>
      </c>
      <c r="C5439" t="s">
        <v>1909</v>
      </c>
      <c r="D5439" s="2">
        <v>315994.93</v>
      </c>
      <c r="E5439" s="3">
        <f t="shared" si="168"/>
        <v>1.4302819648637608E-3</v>
      </c>
      <c r="F5439" s="3">
        <f t="shared" si="169"/>
        <v>88.307227407007701</v>
      </c>
      <c r="G5439" t="s">
        <v>14473</v>
      </c>
    </row>
    <row r="5440" spans="1:7" x14ac:dyDescent="0.35">
      <c r="A5440" t="s">
        <v>3</v>
      </c>
      <c r="B5440" t="s">
        <v>62</v>
      </c>
      <c r="C5440" t="s">
        <v>61</v>
      </c>
      <c r="D5440" s="2">
        <v>315919.73</v>
      </c>
      <c r="E5440" s="3">
        <f t="shared" si="168"/>
        <v>1.4299415885046913E-3</v>
      </c>
      <c r="F5440" s="3">
        <f t="shared" si="169"/>
        <v>88.308657348596199</v>
      </c>
      <c r="G5440" t="s">
        <v>14473</v>
      </c>
    </row>
    <row r="5441" spans="1:7" x14ac:dyDescent="0.35">
      <c r="A5441" t="s">
        <v>3</v>
      </c>
      <c r="B5441" t="s">
        <v>9</v>
      </c>
      <c r="C5441" t="s">
        <v>5831</v>
      </c>
      <c r="D5441" s="2">
        <v>315892.83</v>
      </c>
      <c r="E5441" s="3">
        <f t="shared" si="168"/>
        <v>1.4298198315358223E-3</v>
      </c>
      <c r="F5441" s="3">
        <f t="shared" si="169"/>
        <v>88.310087168427728</v>
      </c>
      <c r="G5441" t="s">
        <v>14473</v>
      </c>
    </row>
    <row r="5442" spans="1:7" x14ac:dyDescent="0.35">
      <c r="A5442" t="s">
        <v>3</v>
      </c>
      <c r="B5442" t="s">
        <v>9</v>
      </c>
      <c r="C5442" t="s">
        <v>4336</v>
      </c>
      <c r="D5442" s="2">
        <v>315806.95</v>
      </c>
      <c r="E5442" s="3">
        <f t="shared" si="168"/>
        <v>1.429431114491715E-3</v>
      </c>
      <c r="F5442" s="3">
        <f t="shared" si="169"/>
        <v>88.311516599542216</v>
      </c>
      <c r="G5442" t="s">
        <v>14480</v>
      </c>
    </row>
    <row r="5443" spans="1:7" x14ac:dyDescent="0.35">
      <c r="A5443" t="s">
        <v>3</v>
      </c>
      <c r="B5443" t="s">
        <v>29</v>
      </c>
      <c r="C5443" t="s">
        <v>10681</v>
      </c>
      <c r="D5443" s="2">
        <v>315752.40000000002</v>
      </c>
      <c r="E5443" s="3">
        <f t="shared" ref="E5443:E5506" si="170">(D5443/$D$29638)*100</f>
        <v>1.4291842058429488E-3</v>
      </c>
      <c r="F5443" s="3">
        <f t="shared" si="169"/>
        <v>88.312945783748063</v>
      </c>
      <c r="G5443" t="s">
        <v>14473</v>
      </c>
    </row>
    <row r="5444" spans="1:7" x14ac:dyDescent="0.35">
      <c r="A5444" t="s">
        <v>10</v>
      </c>
      <c r="B5444" t="s">
        <v>22</v>
      </c>
      <c r="C5444" t="s">
        <v>13142</v>
      </c>
      <c r="D5444" s="2">
        <v>315636.24</v>
      </c>
      <c r="E5444" s="3">
        <f t="shared" si="170"/>
        <v>1.4286584329989394E-3</v>
      </c>
      <c r="F5444" s="3">
        <f t="shared" ref="F5444:F5507" si="171">E5444+F5443</f>
        <v>88.314374442181062</v>
      </c>
      <c r="G5444" t="s">
        <v>14473</v>
      </c>
    </row>
    <row r="5445" spans="1:7" x14ac:dyDescent="0.35">
      <c r="A5445" t="s">
        <v>3</v>
      </c>
      <c r="B5445" t="s">
        <v>143</v>
      </c>
      <c r="C5445" s="8" t="s">
        <v>602</v>
      </c>
      <c r="D5445" s="2">
        <v>315636.03000000003</v>
      </c>
      <c r="E5445" s="3">
        <f t="shared" si="170"/>
        <v>1.4286574824798517E-3</v>
      </c>
      <c r="F5445" s="3">
        <f t="shared" si="171"/>
        <v>88.31580309966354</v>
      </c>
      <c r="G5445" t="s">
        <v>14480</v>
      </c>
    </row>
    <row r="5446" spans="1:7" x14ac:dyDescent="0.35">
      <c r="A5446" t="s">
        <v>10</v>
      </c>
      <c r="B5446" t="s">
        <v>9</v>
      </c>
      <c r="C5446" t="s">
        <v>6363</v>
      </c>
      <c r="D5446" s="2">
        <v>315557.42</v>
      </c>
      <c r="E5446" s="3">
        <f t="shared" si="170"/>
        <v>1.4283016715013084E-3</v>
      </c>
      <c r="F5446" s="3">
        <f t="shared" si="171"/>
        <v>88.317231401335036</v>
      </c>
      <c r="G5446" t="s">
        <v>14480</v>
      </c>
    </row>
    <row r="5447" spans="1:7" x14ac:dyDescent="0.35">
      <c r="A5447" t="s">
        <v>10</v>
      </c>
      <c r="B5447" t="s">
        <v>40</v>
      </c>
      <c r="C5447" t="s">
        <v>2612</v>
      </c>
      <c r="D5447" s="2">
        <v>315546.49</v>
      </c>
      <c r="E5447" s="3">
        <f t="shared" si="170"/>
        <v>1.4282521992459278E-3</v>
      </c>
      <c r="F5447" s="3">
        <f t="shared" si="171"/>
        <v>88.318659653534283</v>
      </c>
      <c r="G5447" t="s">
        <v>14473</v>
      </c>
    </row>
    <row r="5448" spans="1:7" x14ac:dyDescent="0.35">
      <c r="A5448" t="s">
        <v>3</v>
      </c>
      <c r="B5448" t="s">
        <v>139</v>
      </c>
      <c r="C5448" t="s">
        <v>1840</v>
      </c>
      <c r="D5448" s="2">
        <v>315507.99</v>
      </c>
      <c r="E5448" s="3">
        <f t="shared" si="170"/>
        <v>1.4280779374131597E-3</v>
      </c>
      <c r="F5448" s="3">
        <f t="shared" si="171"/>
        <v>88.320087731471702</v>
      </c>
      <c r="G5448" t="s">
        <v>14473</v>
      </c>
    </row>
    <row r="5449" spans="1:7" x14ac:dyDescent="0.35">
      <c r="A5449" t="s">
        <v>10</v>
      </c>
      <c r="B5449" t="s">
        <v>9</v>
      </c>
      <c r="C5449" t="s">
        <v>6180</v>
      </c>
      <c r="D5449" s="2">
        <v>315498.3</v>
      </c>
      <c r="E5449" s="3">
        <f t="shared" si="170"/>
        <v>1.4280340777466784E-3</v>
      </c>
      <c r="F5449" s="3">
        <f t="shared" si="171"/>
        <v>88.321515765549449</v>
      </c>
      <c r="G5449" t="s">
        <v>14473</v>
      </c>
    </row>
    <row r="5450" spans="1:7" x14ac:dyDescent="0.35">
      <c r="A5450" t="s">
        <v>3</v>
      </c>
      <c r="B5450" t="s">
        <v>22</v>
      </c>
      <c r="C5450" s="8" t="s">
        <v>1263</v>
      </c>
      <c r="D5450" s="2">
        <v>315451.13</v>
      </c>
      <c r="E5450" s="3">
        <f t="shared" si="170"/>
        <v>1.4278205730544273E-3</v>
      </c>
      <c r="F5450" s="3">
        <f t="shared" si="171"/>
        <v>88.322943586122506</v>
      </c>
      <c r="G5450" t="s">
        <v>14480</v>
      </c>
    </row>
    <row r="5451" spans="1:7" x14ac:dyDescent="0.35">
      <c r="A5451" t="s">
        <v>10</v>
      </c>
      <c r="B5451" t="s">
        <v>13</v>
      </c>
      <c r="C5451" t="s">
        <v>5767</v>
      </c>
      <c r="D5451" s="2">
        <v>315284.57</v>
      </c>
      <c r="E5451" s="3">
        <f t="shared" si="170"/>
        <v>1.4270666756293399E-3</v>
      </c>
      <c r="F5451" s="3">
        <f t="shared" si="171"/>
        <v>88.324370652798137</v>
      </c>
      <c r="G5451" t="s">
        <v>14473</v>
      </c>
    </row>
    <row r="5452" spans="1:7" x14ac:dyDescent="0.35">
      <c r="A5452" t="s">
        <v>3</v>
      </c>
      <c r="B5452" t="s">
        <v>180</v>
      </c>
      <c r="C5452" s="7" t="s">
        <v>6051</v>
      </c>
      <c r="D5452" s="2">
        <v>315165.90999999997</v>
      </c>
      <c r="E5452" s="3">
        <f t="shared" si="170"/>
        <v>1.4265295870819041E-3</v>
      </c>
      <c r="F5452" s="3">
        <f t="shared" si="171"/>
        <v>88.325797182385216</v>
      </c>
      <c r="G5452" t="s">
        <v>14480</v>
      </c>
    </row>
    <row r="5453" spans="1:7" x14ac:dyDescent="0.35">
      <c r="A5453" t="s">
        <v>3</v>
      </c>
      <c r="B5453" t="s">
        <v>8</v>
      </c>
      <c r="C5453" t="s">
        <v>4192</v>
      </c>
      <c r="D5453" s="2">
        <v>315144.24</v>
      </c>
      <c r="E5453" s="3">
        <f t="shared" si="170"/>
        <v>1.4264315025646031E-3</v>
      </c>
      <c r="F5453" s="3">
        <f t="shared" si="171"/>
        <v>88.327223613887782</v>
      </c>
      <c r="G5453" t="s">
        <v>14473</v>
      </c>
    </row>
    <row r="5454" spans="1:7" x14ac:dyDescent="0.35">
      <c r="A5454" t="s">
        <v>10</v>
      </c>
      <c r="B5454" t="s">
        <v>73</v>
      </c>
      <c r="C5454" t="s">
        <v>3650</v>
      </c>
      <c r="D5454" s="2">
        <v>315121.36</v>
      </c>
      <c r="E5454" s="3">
        <f t="shared" si="170"/>
        <v>1.4263279412468437E-3</v>
      </c>
      <c r="F5454" s="3">
        <f t="shared" si="171"/>
        <v>88.328649941829028</v>
      </c>
      <c r="G5454" t="s">
        <v>14473</v>
      </c>
    </row>
    <row r="5455" spans="1:7" x14ac:dyDescent="0.35">
      <c r="A5455" t="s">
        <v>10</v>
      </c>
      <c r="B5455" t="s">
        <v>96</v>
      </c>
      <c r="C5455" t="s">
        <v>7900</v>
      </c>
      <c r="D5455" s="2">
        <v>315112.15000000002</v>
      </c>
      <c r="E5455" s="3">
        <f t="shared" si="170"/>
        <v>1.4262862541954205E-3</v>
      </c>
      <c r="F5455" s="3">
        <f t="shared" si="171"/>
        <v>88.330076228083229</v>
      </c>
      <c r="G5455" t="s">
        <v>14473</v>
      </c>
    </row>
    <row r="5456" spans="1:7" x14ac:dyDescent="0.35">
      <c r="A5456" t="s">
        <v>3</v>
      </c>
      <c r="B5456" t="s">
        <v>9</v>
      </c>
      <c r="C5456" t="s">
        <v>13337</v>
      </c>
      <c r="D5456" s="2">
        <v>315096.14</v>
      </c>
      <c r="E5456" s="3">
        <f t="shared" si="170"/>
        <v>1.4262137884306773E-3</v>
      </c>
      <c r="F5456" s="3">
        <f t="shared" si="171"/>
        <v>88.331502441871663</v>
      </c>
      <c r="G5456" t="s">
        <v>14473</v>
      </c>
    </row>
    <row r="5457" spans="1:7" x14ac:dyDescent="0.35">
      <c r="A5457" t="s">
        <v>10</v>
      </c>
      <c r="B5457" t="s">
        <v>13</v>
      </c>
      <c r="C5457" t="s">
        <v>12695</v>
      </c>
      <c r="D5457" s="2">
        <v>315051.17</v>
      </c>
      <c r="E5457" s="3">
        <f t="shared" si="170"/>
        <v>1.4260102415574411E-3</v>
      </c>
      <c r="F5457" s="3">
        <f t="shared" si="171"/>
        <v>88.332928452113222</v>
      </c>
      <c r="G5457" t="s">
        <v>14473</v>
      </c>
    </row>
    <row r="5458" spans="1:7" x14ac:dyDescent="0.35">
      <c r="A5458" t="s">
        <v>10</v>
      </c>
      <c r="B5458" t="s">
        <v>33</v>
      </c>
      <c r="C5458" t="s">
        <v>3015</v>
      </c>
      <c r="D5458" s="2">
        <v>314989.86</v>
      </c>
      <c r="E5458" s="3">
        <f t="shared" si="170"/>
        <v>1.4257327352466096E-3</v>
      </c>
      <c r="F5458" s="3">
        <f t="shared" si="171"/>
        <v>88.334354184848465</v>
      </c>
      <c r="G5458" t="s">
        <v>14480</v>
      </c>
    </row>
    <row r="5459" spans="1:7" x14ac:dyDescent="0.35">
      <c r="A5459" t="s">
        <v>3</v>
      </c>
      <c r="B5459" t="s">
        <v>9</v>
      </c>
      <c r="C5459" t="s">
        <v>8290</v>
      </c>
      <c r="D5459" s="2">
        <v>314964.31</v>
      </c>
      <c r="E5459" s="3">
        <f t="shared" si="170"/>
        <v>1.4256170887575908E-3</v>
      </c>
      <c r="F5459" s="3">
        <f t="shared" si="171"/>
        <v>88.335779801937221</v>
      </c>
      <c r="G5459" t="s">
        <v>14480</v>
      </c>
    </row>
    <row r="5460" spans="1:7" x14ac:dyDescent="0.35">
      <c r="A5460" t="s">
        <v>3</v>
      </c>
      <c r="B5460" t="s">
        <v>304</v>
      </c>
      <c r="C5460" s="8" t="s">
        <v>2449</v>
      </c>
      <c r="D5460" s="2">
        <v>314785.91999999998</v>
      </c>
      <c r="E5460" s="3">
        <f t="shared" si="170"/>
        <v>1.4248096454238888E-3</v>
      </c>
      <c r="F5460" s="3">
        <f t="shared" si="171"/>
        <v>88.337204611582649</v>
      </c>
      <c r="G5460" t="s">
        <v>14480</v>
      </c>
    </row>
    <row r="5461" spans="1:7" x14ac:dyDescent="0.35">
      <c r="A5461" t="s">
        <v>10</v>
      </c>
      <c r="B5461" t="s">
        <v>33</v>
      </c>
      <c r="C5461" t="s">
        <v>4598</v>
      </c>
      <c r="D5461" s="2">
        <v>314777.71000000002</v>
      </c>
      <c r="E5461" s="3">
        <f t="shared" si="170"/>
        <v>1.4247724846538363E-3</v>
      </c>
      <c r="F5461" s="3">
        <f t="shared" si="171"/>
        <v>88.338629384067303</v>
      </c>
      <c r="G5461" t="s">
        <v>14473</v>
      </c>
    </row>
    <row r="5462" spans="1:7" x14ac:dyDescent="0.35">
      <c r="A5462" t="s">
        <v>10</v>
      </c>
      <c r="B5462" t="s">
        <v>29</v>
      </c>
      <c r="C5462" t="s">
        <v>9892</v>
      </c>
      <c r="D5462" s="2">
        <v>314732.15000000002</v>
      </c>
      <c r="E5462" s="3">
        <f t="shared" si="170"/>
        <v>1.4245662672745917E-3</v>
      </c>
      <c r="F5462" s="3">
        <f t="shared" si="171"/>
        <v>88.340053950334578</v>
      </c>
      <c r="G5462" t="s">
        <v>14473</v>
      </c>
    </row>
    <row r="5463" spans="1:7" x14ac:dyDescent="0.35">
      <c r="A5463" t="s">
        <v>3</v>
      </c>
      <c r="B5463" t="s">
        <v>9</v>
      </c>
      <c r="C5463" t="s">
        <v>2436</v>
      </c>
      <c r="D5463" s="2">
        <v>314647.67999999999</v>
      </c>
      <c r="E5463" s="3">
        <f t="shared" si="170"/>
        <v>1.4241839322872167E-3</v>
      </c>
      <c r="F5463" s="3">
        <f t="shared" si="171"/>
        <v>88.341478134266865</v>
      </c>
      <c r="G5463" t="s">
        <v>14480</v>
      </c>
    </row>
    <row r="5464" spans="1:7" x14ac:dyDescent="0.35">
      <c r="A5464" t="s">
        <v>3</v>
      </c>
      <c r="B5464" t="s">
        <v>139</v>
      </c>
      <c r="C5464" t="s">
        <v>10899</v>
      </c>
      <c r="D5464" s="2">
        <v>314549.21000000002</v>
      </c>
      <c r="E5464" s="3">
        <f t="shared" si="170"/>
        <v>1.4237382293606536E-3</v>
      </c>
      <c r="F5464" s="3">
        <f t="shared" si="171"/>
        <v>88.342901872496228</v>
      </c>
      <c r="G5464" t="s">
        <v>14473</v>
      </c>
    </row>
    <row r="5465" spans="1:7" x14ac:dyDescent="0.35">
      <c r="A5465" t="s">
        <v>3</v>
      </c>
      <c r="B5465" t="s">
        <v>8</v>
      </c>
      <c r="C5465" s="8" t="s">
        <v>1462</v>
      </c>
      <c r="D5465" s="2">
        <v>314523.34000000003</v>
      </c>
      <c r="E5465" s="3">
        <f t="shared" si="170"/>
        <v>1.4236211344615963E-3</v>
      </c>
      <c r="F5465" s="3">
        <f t="shared" si="171"/>
        <v>88.344325493630691</v>
      </c>
      <c r="G5465" t="s">
        <v>14480</v>
      </c>
    </row>
    <row r="5466" spans="1:7" x14ac:dyDescent="0.35">
      <c r="A5466" t="s">
        <v>3</v>
      </c>
      <c r="B5466" t="s">
        <v>16</v>
      </c>
      <c r="C5466" t="s">
        <v>3577</v>
      </c>
      <c r="D5466" s="2">
        <v>314484.12</v>
      </c>
      <c r="E5466" s="3">
        <f t="shared" si="170"/>
        <v>1.4234436137062411E-3</v>
      </c>
      <c r="F5466" s="3">
        <f t="shared" si="171"/>
        <v>88.345748937244394</v>
      </c>
      <c r="G5466" t="s">
        <v>14473</v>
      </c>
    </row>
    <row r="5467" spans="1:7" x14ac:dyDescent="0.35">
      <c r="A5467" t="s">
        <v>3</v>
      </c>
      <c r="B5467" t="s">
        <v>180</v>
      </c>
      <c r="C5467" t="s">
        <v>5410</v>
      </c>
      <c r="D5467" s="2">
        <v>314439.89</v>
      </c>
      <c r="E5467" s="3">
        <f t="shared" si="170"/>
        <v>1.4232434162812194E-3</v>
      </c>
      <c r="F5467" s="3">
        <f t="shared" si="171"/>
        <v>88.347172180660678</v>
      </c>
      <c r="G5467" t="s">
        <v>14480</v>
      </c>
    </row>
    <row r="5468" spans="1:7" x14ac:dyDescent="0.35">
      <c r="A5468" t="s">
        <v>10</v>
      </c>
      <c r="B5468" t="s">
        <v>9</v>
      </c>
      <c r="C5468" t="s">
        <v>9950</v>
      </c>
      <c r="D5468" s="2">
        <v>314437.17</v>
      </c>
      <c r="E5468" s="3">
        <f t="shared" si="170"/>
        <v>1.4232311047958914E-3</v>
      </c>
      <c r="F5468" s="3">
        <f t="shared" si="171"/>
        <v>88.348595411765473</v>
      </c>
      <c r="G5468" t="s">
        <v>14473</v>
      </c>
    </row>
    <row r="5469" spans="1:7" x14ac:dyDescent="0.35">
      <c r="A5469" t="s">
        <v>10</v>
      </c>
      <c r="B5469" t="s">
        <v>9</v>
      </c>
      <c r="C5469" t="s">
        <v>1442</v>
      </c>
      <c r="D5469" s="2">
        <v>314261.65000000002</v>
      </c>
      <c r="E5469" s="3">
        <f t="shared" si="170"/>
        <v>1.4224366518897234E-3</v>
      </c>
      <c r="F5469" s="3">
        <f t="shared" si="171"/>
        <v>88.350017848417366</v>
      </c>
      <c r="G5469" t="s">
        <v>14480</v>
      </c>
    </row>
    <row r="5470" spans="1:7" x14ac:dyDescent="0.35">
      <c r="A5470" t="s">
        <v>3</v>
      </c>
      <c r="B5470" t="s">
        <v>16</v>
      </c>
      <c r="C5470" s="8" t="s">
        <v>13438</v>
      </c>
      <c r="D5470" s="2">
        <v>314185.27</v>
      </c>
      <c r="E5470" s="3">
        <f t="shared" si="170"/>
        <v>1.4220909345186367E-3</v>
      </c>
      <c r="F5470" s="3">
        <f t="shared" si="171"/>
        <v>88.351439939351891</v>
      </c>
      <c r="G5470" t="s">
        <v>14480</v>
      </c>
    </row>
    <row r="5471" spans="1:7" x14ac:dyDescent="0.35">
      <c r="A5471" t="s">
        <v>10</v>
      </c>
      <c r="B5471" t="s">
        <v>76</v>
      </c>
      <c r="C5471" t="s">
        <v>98</v>
      </c>
      <c r="D5471" s="2">
        <v>314165.31</v>
      </c>
      <c r="E5471" s="3">
        <f t="shared" si="170"/>
        <v>1.4220005899424795E-3</v>
      </c>
      <c r="F5471" s="3">
        <f t="shared" si="171"/>
        <v>88.352861939941832</v>
      </c>
      <c r="G5471" t="s">
        <v>14473</v>
      </c>
    </row>
    <row r="5472" spans="1:7" x14ac:dyDescent="0.35">
      <c r="A5472" t="s">
        <v>3</v>
      </c>
      <c r="B5472" t="s">
        <v>15</v>
      </c>
      <c r="C5472" t="s">
        <v>1623</v>
      </c>
      <c r="D5472" s="2">
        <v>314124</v>
      </c>
      <c r="E5472" s="3">
        <f t="shared" si="170"/>
        <v>1.4218136092590599E-3</v>
      </c>
      <c r="F5472" s="3">
        <f t="shared" si="171"/>
        <v>88.354283753551087</v>
      </c>
      <c r="G5472" t="s">
        <v>14473</v>
      </c>
    </row>
    <row r="5473" spans="1:7" x14ac:dyDescent="0.35">
      <c r="A5473" t="s">
        <v>10</v>
      </c>
      <c r="B5473" t="s">
        <v>6</v>
      </c>
      <c r="C5473" t="s">
        <v>8552</v>
      </c>
      <c r="D5473" s="2">
        <v>313974.11</v>
      </c>
      <c r="E5473" s="3">
        <f t="shared" si="170"/>
        <v>1.4211351649444203E-3</v>
      </c>
      <c r="F5473" s="3">
        <f t="shared" si="171"/>
        <v>88.355704888716033</v>
      </c>
      <c r="G5473" t="s">
        <v>14473</v>
      </c>
    </row>
    <row r="5474" spans="1:7" x14ac:dyDescent="0.35">
      <c r="A5474" t="s">
        <v>3</v>
      </c>
      <c r="B5474" t="s">
        <v>6</v>
      </c>
      <c r="C5474" t="s">
        <v>12457</v>
      </c>
      <c r="D5474" s="2">
        <v>313965.84999999998</v>
      </c>
      <c r="E5474" s="3">
        <f t="shared" si="170"/>
        <v>1.421097777860299E-3</v>
      </c>
      <c r="F5474" s="3">
        <f t="shared" si="171"/>
        <v>88.357125986493898</v>
      </c>
      <c r="G5474" t="s">
        <v>14473</v>
      </c>
    </row>
    <row r="5475" spans="1:7" x14ac:dyDescent="0.35">
      <c r="A5475" t="s">
        <v>10</v>
      </c>
      <c r="B5475" t="s">
        <v>27</v>
      </c>
      <c r="C5475" t="s">
        <v>593</v>
      </c>
      <c r="D5475" s="2">
        <v>313930.31</v>
      </c>
      <c r="E5475" s="3">
        <f t="shared" si="170"/>
        <v>1.4209369138203879E-3</v>
      </c>
      <c r="F5475" s="3">
        <f t="shared" si="171"/>
        <v>88.358546923407715</v>
      </c>
      <c r="G5475" t="s">
        <v>14473</v>
      </c>
    </row>
    <row r="5476" spans="1:7" x14ac:dyDescent="0.35">
      <c r="A5476" t="s">
        <v>3</v>
      </c>
      <c r="B5476" t="s">
        <v>9</v>
      </c>
      <c r="C5476" t="s">
        <v>10064</v>
      </c>
      <c r="D5476" s="2">
        <v>313906.26</v>
      </c>
      <c r="E5476" s="3">
        <f t="shared" si="170"/>
        <v>1.4208280567534249E-3</v>
      </c>
      <c r="F5476" s="3">
        <f t="shared" si="171"/>
        <v>88.359967751464467</v>
      </c>
      <c r="G5476" t="s">
        <v>14473</v>
      </c>
    </row>
    <row r="5477" spans="1:7" x14ac:dyDescent="0.35">
      <c r="A5477" t="s">
        <v>10</v>
      </c>
      <c r="B5477" t="s">
        <v>122</v>
      </c>
      <c r="C5477" t="s">
        <v>3801</v>
      </c>
      <c r="D5477" s="2">
        <v>313860.06</v>
      </c>
      <c r="E5477" s="3">
        <f t="shared" si="170"/>
        <v>1.4206189425541031E-3</v>
      </c>
      <c r="F5477" s="3">
        <f t="shared" si="171"/>
        <v>88.361388370407028</v>
      </c>
      <c r="G5477" t="s">
        <v>14473</v>
      </c>
    </row>
    <row r="5478" spans="1:7" x14ac:dyDescent="0.35">
      <c r="A5478" t="s">
        <v>10</v>
      </c>
      <c r="B5478" t="s">
        <v>76</v>
      </c>
      <c r="C5478" t="s">
        <v>1433</v>
      </c>
      <c r="D5478" s="2">
        <v>313849.01</v>
      </c>
      <c r="E5478" s="3">
        <f t="shared" si="170"/>
        <v>1.4205689271449581E-3</v>
      </c>
      <c r="F5478" s="3">
        <f t="shared" si="171"/>
        <v>88.362808939334172</v>
      </c>
      <c r="G5478" t="s">
        <v>14480</v>
      </c>
    </row>
    <row r="5479" spans="1:7" x14ac:dyDescent="0.35">
      <c r="A5479" t="s">
        <v>3</v>
      </c>
      <c r="B5479" t="s">
        <v>9</v>
      </c>
      <c r="C5479" t="s">
        <v>1278</v>
      </c>
      <c r="D5479" s="2">
        <v>313755.71999999997</v>
      </c>
      <c r="E5479" s="3">
        <f t="shared" si="170"/>
        <v>1.4201466703558944E-3</v>
      </c>
      <c r="F5479" s="3">
        <f t="shared" si="171"/>
        <v>88.364229086004528</v>
      </c>
      <c r="G5479" t="s">
        <v>14473</v>
      </c>
    </row>
    <row r="5480" spans="1:7" x14ac:dyDescent="0.35">
      <c r="A5480" t="s">
        <v>3</v>
      </c>
      <c r="B5480" t="s">
        <v>9</v>
      </c>
      <c r="C5480" t="s">
        <v>8645</v>
      </c>
      <c r="D5480" s="2">
        <v>313687.94</v>
      </c>
      <c r="E5480" s="3">
        <f t="shared" si="170"/>
        <v>1.419839879004595E-3</v>
      </c>
      <c r="F5480" s="3">
        <f t="shared" si="171"/>
        <v>88.365648925883534</v>
      </c>
      <c r="G5480" t="s">
        <v>14473</v>
      </c>
    </row>
    <row r="5481" spans="1:7" x14ac:dyDescent="0.35">
      <c r="A5481" t="s">
        <v>3</v>
      </c>
      <c r="B5481" t="s">
        <v>9</v>
      </c>
      <c r="C5481" t="s">
        <v>12816</v>
      </c>
      <c r="D5481" s="2">
        <v>313607.90000000002</v>
      </c>
      <c r="E5481" s="3">
        <f t="shared" si="170"/>
        <v>1.4194775954436921E-3</v>
      </c>
      <c r="F5481" s="3">
        <f t="shared" si="171"/>
        <v>88.367068403478982</v>
      </c>
      <c r="G5481" t="s">
        <v>14480</v>
      </c>
    </row>
    <row r="5482" spans="1:7" x14ac:dyDescent="0.35">
      <c r="A5482" t="s">
        <v>10</v>
      </c>
      <c r="B5482" t="s">
        <v>11</v>
      </c>
      <c r="C5482" t="s">
        <v>12966</v>
      </c>
      <c r="D5482" s="2">
        <v>313540.74</v>
      </c>
      <c r="E5482" s="3">
        <f t="shared" si="170"/>
        <v>1.4191736103868423E-3</v>
      </c>
      <c r="F5482" s="3">
        <f t="shared" si="171"/>
        <v>88.368487577089368</v>
      </c>
      <c r="G5482" t="s">
        <v>14473</v>
      </c>
    </row>
    <row r="5483" spans="1:7" x14ac:dyDescent="0.35">
      <c r="A5483" t="s">
        <v>3</v>
      </c>
      <c r="B5483" t="s">
        <v>9</v>
      </c>
      <c r="C5483" t="s">
        <v>6594</v>
      </c>
      <c r="D5483" s="2">
        <v>313497.55</v>
      </c>
      <c r="E5483" s="3">
        <f t="shared" si="170"/>
        <v>1.4189781202944461E-3</v>
      </c>
      <c r="F5483" s="3">
        <f t="shared" si="171"/>
        <v>88.369906555209667</v>
      </c>
      <c r="G5483" t="s">
        <v>14473</v>
      </c>
    </row>
    <row r="5484" spans="1:7" x14ac:dyDescent="0.35">
      <c r="A5484" t="s">
        <v>3</v>
      </c>
      <c r="B5484" t="s">
        <v>33</v>
      </c>
      <c r="C5484" t="s">
        <v>3415</v>
      </c>
      <c r="D5484" s="2">
        <v>313490</v>
      </c>
      <c r="E5484" s="3">
        <f t="shared" si="170"/>
        <v>1.4189439468700979E-3</v>
      </c>
      <c r="F5484" s="3">
        <f t="shared" si="171"/>
        <v>88.371325499156541</v>
      </c>
      <c r="G5484" t="s">
        <v>14473</v>
      </c>
    </row>
    <row r="5485" spans="1:7" x14ac:dyDescent="0.35">
      <c r="A5485" t="s">
        <v>3</v>
      </c>
      <c r="B5485" t="s">
        <v>8</v>
      </c>
      <c r="C5485" t="s">
        <v>12774</v>
      </c>
      <c r="D5485" s="2">
        <v>313452.77</v>
      </c>
      <c r="E5485" s="3">
        <f t="shared" si="170"/>
        <v>1.4187754334146706E-3</v>
      </c>
      <c r="F5485" s="3">
        <f t="shared" si="171"/>
        <v>88.372744274589962</v>
      </c>
      <c r="G5485" t="s">
        <v>14480</v>
      </c>
    </row>
    <row r="5486" spans="1:7" x14ac:dyDescent="0.35">
      <c r="A5486" t="s">
        <v>10</v>
      </c>
      <c r="B5486" t="s">
        <v>9</v>
      </c>
      <c r="C5486" t="s">
        <v>13187</v>
      </c>
      <c r="D5486" s="2">
        <v>313358.21000000002</v>
      </c>
      <c r="E5486" s="3">
        <f t="shared" si="170"/>
        <v>1.4183474282482664E-3</v>
      </c>
      <c r="F5486" s="3">
        <f t="shared" si="171"/>
        <v>88.374162622018204</v>
      </c>
      <c r="G5486" t="s">
        <v>14473</v>
      </c>
    </row>
    <row r="5487" spans="1:7" x14ac:dyDescent="0.35">
      <c r="A5487" t="s">
        <v>10</v>
      </c>
      <c r="B5487" t="s">
        <v>9</v>
      </c>
      <c r="C5487" t="s">
        <v>3343</v>
      </c>
      <c r="D5487" s="2">
        <v>313350.15000000002</v>
      </c>
      <c r="E5487" s="3">
        <f t="shared" si="170"/>
        <v>1.4183109464204193E-3</v>
      </c>
      <c r="F5487" s="3">
        <f t="shared" si="171"/>
        <v>88.375580932964624</v>
      </c>
      <c r="G5487" t="s">
        <v>14480</v>
      </c>
    </row>
    <row r="5488" spans="1:7" x14ac:dyDescent="0.35">
      <c r="A5488" t="s">
        <v>10</v>
      </c>
      <c r="B5488" t="s">
        <v>9</v>
      </c>
      <c r="C5488" t="s">
        <v>11275</v>
      </c>
      <c r="D5488" s="2">
        <v>313281.25</v>
      </c>
      <c r="E5488" s="3">
        <f t="shared" si="170"/>
        <v>1.4179990856339848E-3</v>
      </c>
      <c r="F5488" s="3">
        <f t="shared" si="171"/>
        <v>88.376998932050256</v>
      </c>
      <c r="G5488" t="s">
        <v>14480</v>
      </c>
    </row>
    <row r="5489" spans="1:7" x14ac:dyDescent="0.35">
      <c r="A5489" t="s">
        <v>10</v>
      </c>
      <c r="B5489" t="s">
        <v>6</v>
      </c>
      <c r="C5489" s="8" t="s">
        <v>7635</v>
      </c>
      <c r="D5489" s="2">
        <v>313098.2</v>
      </c>
      <c r="E5489" s="3">
        <f t="shared" si="170"/>
        <v>1.4171705498290962E-3</v>
      </c>
      <c r="F5489" s="3">
        <f t="shared" si="171"/>
        <v>88.378416102600085</v>
      </c>
      <c r="G5489" t="s">
        <v>14480</v>
      </c>
    </row>
    <row r="5490" spans="1:7" x14ac:dyDescent="0.35">
      <c r="A5490" t="s">
        <v>10</v>
      </c>
      <c r="B5490" t="s">
        <v>180</v>
      </c>
      <c r="C5490" t="s">
        <v>8313</v>
      </c>
      <c r="D5490" s="2">
        <v>313083.53999999998</v>
      </c>
      <c r="E5490" s="3">
        <f t="shared" si="170"/>
        <v>1.417104194544203E-3</v>
      </c>
      <c r="F5490" s="3">
        <f t="shared" si="171"/>
        <v>88.379833206794629</v>
      </c>
      <c r="G5490" t="s">
        <v>14480</v>
      </c>
    </row>
    <row r="5491" spans="1:7" x14ac:dyDescent="0.35">
      <c r="A5491" t="s">
        <v>3</v>
      </c>
      <c r="B5491" t="s">
        <v>180</v>
      </c>
      <c r="C5491" t="s">
        <v>3102</v>
      </c>
      <c r="D5491" s="2">
        <v>313074.24</v>
      </c>
      <c r="E5491" s="3">
        <f t="shared" si="170"/>
        <v>1.4170621001274564E-3</v>
      </c>
      <c r="F5491" s="3">
        <f t="shared" si="171"/>
        <v>88.38125026889476</v>
      </c>
      <c r="G5491" t="s">
        <v>14480</v>
      </c>
    </row>
    <row r="5492" spans="1:7" x14ac:dyDescent="0.35">
      <c r="A5492" t="s">
        <v>10</v>
      </c>
      <c r="B5492" t="s">
        <v>9</v>
      </c>
      <c r="C5492" t="s">
        <v>7235</v>
      </c>
      <c r="D5492" s="2">
        <v>313051.01</v>
      </c>
      <c r="E5492" s="3">
        <f t="shared" si="170"/>
        <v>1.4169569546112174E-3</v>
      </c>
      <c r="F5492" s="3">
        <f t="shared" si="171"/>
        <v>88.382667225849374</v>
      </c>
      <c r="G5492" t="s">
        <v>14473</v>
      </c>
    </row>
    <row r="5493" spans="1:7" x14ac:dyDescent="0.35">
      <c r="A5493" t="s">
        <v>10</v>
      </c>
      <c r="B5493" t="s">
        <v>9</v>
      </c>
      <c r="C5493" t="s">
        <v>5325</v>
      </c>
      <c r="D5493" s="2">
        <v>312974.71000000002</v>
      </c>
      <c r="E5493" s="3">
        <f t="shared" si="170"/>
        <v>1.4166115993426405E-3</v>
      </c>
      <c r="F5493" s="3">
        <f t="shared" si="171"/>
        <v>88.384083837448713</v>
      </c>
      <c r="G5493" t="s">
        <v>14480</v>
      </c>
    </row>
    <row r="5494" spans="1:7" x14ac:dyDescent="0.35">
      <c r="A5494" t="s">
        <v>3</v>
      </c>
      <c r="B5494" t="s">
        <v>15</v>
      </c>
      <c r="C5494" t="s">
        <v>5965</v>
      </c>
      <c r="D5494" s="2">
        <v>312956.84999999998</v>
      </c>
      <c r="E5494" s="3">
        <f t="shared" si="170"/>
        <v>1.4165307599573614E-3</v>
      </c>
      <c r="F5494" s="3">
        <f t="shared" si="171"/>
        <v>88.385500368208668</v>
      </c>
      <c r="G5494" t="s">
        <v>14473</v>
      </c>
    </row>
    <row r="5495" spans="1:7" x14ac:dyDescent="0.35">
      <c r="A5495" t="s">
        <v>10</v>
      </c>
      <c r="B5495" t="s">
        <v>9</v>
      </c>
      <c r="C5495" t="s">
        <v>3677</v>
      </c>
      <c r="D5495" s="2">
        <v>312950.46999999997</v>
      </c>
      <c r="E5495" s="3">
        <f t="shared" si="170"/>
        <v>1.4165018822822168E-3</v>
      </c>
      <c r="F5495" s="3">
        <f t="shared" si="171"/>
        <v>88.386916870090943</v>
      </c>
      <c r="G5495" t="s">
        <v>14473</v>
      </c>
    </row>
    <row r="5496" spans="1:7" x14ac:dyDescent="0.35">
      <c r="A5496" t="s">
        <v>10</v>
      </c>
      <c r="B5496" t="s">
        <v>6</v>
      </c>
      <c r="C5496" t="s">
        <v>658</v>
      </c>
      <c r="D5496" s="2">
        <v>312919.75</v>
      </c>
      <c r="E5496" s="3">
        <f t="shared" si="170"/>
        <v>1.4163628349185119E-3</v>
      </c>
      <c r="F5496" s="3">
        <f t="shared" si="171"/>
        <v>88.388333232925859</v>
      </c>
      <c r="G5496" t="s">
        <v>14473</v>
      </c>
    </row>
    <row r="5497" spans="1:7" x14ac:dyDescent="0.35">
      <c r="A5497" t="s">
        <v>10</v>
      </c>
      <c r="B5497" t="s">
        <v>9</v>
      </c>
      <c r="C5497" t="s">
        <v>2260</v>
      </c>
      <c r="D5497" s="2">
        <v>312852.71000000002</v>
      </c>
      <c r="E5497" s="3">
        <f t="shared" si="170"/>
        <v>1.4160593930154272E-3</v>
      </c>
      <c r="F5497" s="3">
        <f t="shared" si="171"/>
        <v>88.389749292318868</v>
      </c>
      <c r="G5497" t="s">
        <v>14473</v>
      </c>
    </row>
    <row r="5498" spans="1:7" x14ac:dyDescent="0.35">
      <c r="A5498" t="s">
        <v>10</v>
      </c>
      <c r="B5498" t="s">
        <v>37</v>
      </c>
      <c r="C5498" t="s">
        <v>5195</v>
      </c>
      <c r="D5498" s="2">
        <v>312836.56</v>
      </c>
      <c r="E5498" s="3">
        <f t="shared" si="170"/>
        <v>1.4159862935712918E-3</v>
      </c>
      <c r="F5498" s="3">
        <f t="shared" si="171"/>
        <v>88.391165278612434</v>
      </c>
      <c r="G5498" t="s">
        <v>14480</v>
      </c>
    </row>
    <row r="5499" spans="1:7" x14ac:dyDescent="0.35">
      <c r="A5499" t="s">
        <v>10</v>
      </c>
      <c r="B5499" t="s">
        <v>22</v>
      </c>
      <c r="C5499" t="s">
        <v>2548</v>
      </c>
      <c r="D5499" s="2">
        <v>312768.71999999997</v>
      </c>
      <c r="E5499" s="3">
        <f t="shared" si="170"/>
        <v>1.4156792306431098E-3</v>
      </c>
      <c r="F5499" s="3">
        <f t="shared" si="171"/>
        <v>88.39258095784308</v>
      </c>
      <c r="G5499" t="s">
        <v>14480</v>
      </c>
    </row>
    <row r="5500" spans="1:7" x14ac:dyDescent="0.35">
      <c r="A5500" t="s">
        <v>10</v>
      </c>
      <c r="B5500" t="s">
        <v>9</v>
      </c>
      <c r="C5500" t="s">
        <v>246</v>
      </c>
      <c r="D5500" s="2">
        <v>312740.58</v>
      </c>
      <c r="E5500" s="3">
        <f t="shared" si="170"/>
        <v>1.4155518610853414E-3</v>
      </c>
      <c r="F5500" s="3">
        <f t="shared" si="171"/>
        <v>88.393996509704166</v>
      </c>
      <c r="G5500" t="s">
        <v>14473</v>
      </c>
    </row>
    <row r="5501" spans="1:7" x14ac:dyDescent="0.35">
      <c r="A5501" t="s">
        <v>3</v>
      </c>
      <c r="B5501" t="s">
        <v>9</v>
      </c>
      <c r="C5501" t="s">
        <v>2514</v>
      </c>
      <c r="D5501" s="2">
        <v>312721.74</v>
      </c>
      <c r="E5501" s="3">
        <f t="shared" si="170"/>
        <v>1.4154665859443191E-3</v>
      </c>
      <c r="F5501" s="3">
        <f t="shared" si="171"/>
        <v>88.395411976290106</v>
      </c>
      <c r="G5501" t="s">
        <v>14480</v>
      </c>
    </row>
    <row r="5502" spans="1:7" x14ac:dyDescent="0.35">
      <c r="A5502" t="s">
        <v>10</v>
      </c>
      <c r="B5502" t="s">
        <v>9</v>
      </c>
      <c r="C5502" t="s">
        <v>12253</v>
      </c>
      <c r="D5502" s="2">
        <v>312559.99</v>
      </c>
      <c r="E5502" s="3">
        <f t="shared" si="170"/>
        <v>1.4147344599326243E-3</v>
      </c>
      <c r="F5502" s="3">
        <f t="shared" si="171"/>
        <v>88.396826710750034</v>
      </c>
      <c r="G5502" t="s">
        <v>14480</v>
      </c>
    </row>
    <row r="5503" spans="1:7" x14ac:dyDescent="0.35">
      <c r="A5503" t="s">
        <v>10</v>
      </c>
      <c r="B5503" t="s">
        <v>16</v>
      </c>
      <c r="C5503" t="s">
        <v>3980</v>
      </c>
      <c r="D5503" s="2">
        <v>312540.58</v>
      </c>
      <c r="E5503" s="3">
        <f t="shared" si="170"/>
        <v>1.4146466048112209E-3</v>
      </c>
      <c r="F5503" s="3">
        <f t="shared" si="171"/>
        <v>88.398241357354848</v>
      </c>
      <c r="G5503" t="s">
        <v>14473</v>
      </c>
    </row>
    <row r="5504" spans="1:7" x14ac:dyDescent="0.35">
      <c r="A5504" t="s">
        <v>10</v>
      </c>
      <c r="B5504" t="s">
        <v>4</v>
      </c>
      <c r="C5504" t="s">
        <v>351</v>
      </c>
      <c r="D5504" s="2">
        <v>312400.71999999997</v>
      </c>
      <c r="E5504" s="3">
        <f t="shared" si="170"/>
        <v>1.4140135590987285E-3</v>
      </c>
      <c r="F5504" s="3">
        <f t="shared" si="171"/>
        <v>88.399655370913948</v>
      </c>
      <c r="G5504" t="s">
        <v>14473</v>
      </c>
    </row>
    <row r="5505" spans="1:7" x14ac:dyDescent="0.35">
      <c r="A5505" t="s">
        <v>10</v>
      </c>
      <c r="B5505" t="s">
        <v>9</v>
      </c>
      <c r="C5505" s="8" t="s">
        <v>3031</v>
      </c>
      <c r="D5505" s="2">
        <v>312305.03999999998</v>
      </c>
      <c r="E5505" s="3">
        <f t="shared" si="170"/>
        <v>1.4135804844971891E-3</v>
      </c>
      <c r="F5505" s="3">
        <f t="shared" si="171"/>
        <v>88.401068951398443</v>
      </c>
      <c r="G5505" t="s">
        <v>14480</v>
      </c>
    </row>
    <row r="5506" spans="1:7" x14ac:dyDescent="0.35">
      <c r="A5506" t="s">
        <v>10</v>
      </c>
      <c r="B5506" t="s">
        <v>55</v>
      </c>
      <c r="C5506" t="s">
        <v>1511</v>
      </c>
      <c r="D5506" s="2">
        <v>312258.23</v>
      </c>
      <c r="E5506" s="3">
        <f t="shared" si="170"/>
        <v>1.4133686092662313E-3</v>
      </c>
      <c r="F5506" s="3">
        <f t="shared" si="171"/>
        <v>88.402482320007707</v>
      </c>
      <c r="G5506" t="s">
        <v>14480</v>
      </c>
    </row>
    <row r="5507" spans="1:7" x14ac:dyDescent="0.35">
      <c r="A5507" t="s">
        <v>10</v>
      </c>
      <c r="B5507" t="s">
        <v>9</v>
      </c>
      <c r="C5507" t="s">
        <v>2535</v>
      </c>
      <c r="D5507" s="2">
        <v>312106.71000000002</v>
      </c>
      <c r="E5507" s="3">
        <f t="shared" ref="E5507:E5570" si="172">(D5507/$D$29638)*100</f>
        <v>1.4126827871129579E-3</v>
      </c>
      <c r="F5507" s="3">
        <f t="shared" si="171"/>
        <v>88.403895002794826</v>
      </c>
      <c r="G5507" t="s">
        <v>14480</v>
      </c>
    </row>
    <row r="5508" spans="1:7" x14ac:dyDescent="0.35">
      <c r="A5508" t="s">
        <v>3</v>
      </c>
      <c r="B5508" t="s">
        <v>28</v>
      </c>
      <c r="C5508" t="s">
        <v>10378</v>
      </c>
      <c r="D5508" s="2">
        <v>312100.17</v>
      </c>
      <c r="E5508" s="3">
        <f t="shared" si="172"/>
        <v>1.412653185232794E-3</v>
      </c>
      <c r="F5508" s="3">
        <f t="shared" ref="F5508:F5571" si="173">E5508+F5507</f>
        <v>88.405307655980053</v>
      </c>
      <c r="G5508" t="s">
        <v>14473</v>
      </c>
    </row>
    <row r="5509" spans="1:7" x14ac:dyDescent="0.35">
      <c r="A5509" t="s">
        <v>3</v>
      </c>
      <c r="B5509" t="s">
        <v>23</v>
      </c>
      <c r="C5509" t="s">
        <v>7836</v>
      </c>
      <c r="D5509" s="2">
        <v>312041.34000000003</v>
      </c>
      <c r="E5509" s="3">
        <f t="shared" si="172"/>
        <v>1.4123869040997615E-3</v>
      </c>
      <c r="F5509" s="3">
        <f t="shared" si="173"/>
        <v>88.406720042884146</v>
      </c>
      <c r="G5509" t="s">
        <v>14473</v>
      </c>
    </row>
    <row r="5510" spans="1:7" x14ac:dyDescent="0.35">
      <c r="A5510" t="s">
        <v>3</v>
      </c>
      <c r="B5510" t="s">
        <v>134</v>
      </c>
      <c r="C5510" t="s">
        <v>14286</v>
      </c>
      <c r="D5510" s="2">
        <v>312014.95</v>
      </c>
      <c r="E5510" s="3">
        <f t="shared" si="172"/>
        <v>1.4122674555343913E-3</v>
      </c>
      <c r="F5510" s="3">
        <f t="shared" si="173"/>
        <v>88.408132310339681</v>
      </c>
      <c r="G5510" t="s">
        <v>14480</v>
      </c>
    </row>
    <row r="5511" spans="1:7" x14ac:dyDescent="0.35">
      <c r="A5511" t="s">
        <v>3</v>
      </c>
      <c r="B5511" t="s">
        <v>6</v>
      </c>
      <c r="C5511" t="s">
        <v>7597</v>
      </c>
      <c r="D5511" s="2">
        <v>311945.15999999997</v>
      </c>
      <c r="E5511" s="3">
        <f t="shared" si="172"/>
        <v>1.4119515663575367E-3</v>
      </c>
      <c r="F5511" s="3">
        <f t="shared" si="173"/>
        <v>88.409544261906035</v>
      </c>
      <c r="G5511" t="s">
        <v>14473</v>
      </c>
    </row>
    <row r="5512" spans="1:7" x14ac:dyDescent="0.35">
      <c r="A5512" t="s">
        <v>3</v>
      </c>
      <c r="B5512" t="s">
        <v>9</v>
      </c>
      <c r="C5512" t="s">
        <v>2706</v>
      </c>
      <c r="D5512" s="2">
        <v>311934.90000000002</v>
      </c>
      <c r="E5512" s="3">
        <f t="shared" si="172"/>
        <v>1.4119051267106745E-3</v>
      </c>
      <c r="F5512" s="3">
        <f t="shared" si="173"/>
        <v>88.410956167032751</v>
      </c>
      <c r="G5512" t="s">
        <v>14473</v>
      </c>
    </row>
    <row r="5513" spans="1:7" x14ac:dyDescent="0.35">
      <c r="A5513" t="s">
        <v>3</v>
      </c>
      <c r="B5513" t="s">
        <v>43</v>
      </c>
      <c r="C5513" t="s">
        <v>351</v>
      </c>
      <c r="D5513" s="2">
        <v>311891.43</v>
      </c>
      <c r="E5513" s="3">
        <f t="shared" si="172"/>
        <v>1.4117083692594943E-3</v>
      </c>
      <c r="F5513" s="3">
        <f t="shared" si="173"/>
        <v>88.412367875402012</v>
      </c>
      <c r="G5513" t="s">
        <v>14473</v>
      </c>
    </row>
    <row r="5514" spans="1:7" x14ac:dyDescent="0.35">
      <c r="A5514" t="s">
        <v>3</v>
      </c>
      <c r="B5514" t="s">
        <v>9</v>
      </c>
      <c r="C5514" t="s">
        <v>7622</v>
      </c>
      <c r="D5514" s="2">
        <v>311822.94</v>
      </c>
      <c r="E5514" s="3">
        <f t="shared" si="172"/>
        <v>1.4113983642484219E-3</v>
      </c>
      <c r="F5514" s="3">
        <f t="shared" si="173"/>
        <v>88.413779273766266</v>
      </c>
      <c r="G5514" t="s">
        <v>14480</v>
      </c>
    </row>
    <row r="5515" spans="1:7" x14ac:dyDescent="0.35">
      <c r="A5515" t="s">
        <v>3</v>
      </c>
      <c r="B5515" t="s">
        <v>8</v>
      </c>
      <c r="C5515" s="8" t="s">
        <v>3099</v>
      </c>
      <c r="D5515" s="2">
        <v>311815.43</v>
      </c>
      <c r="E5515" s="3">
        <f t="shared" si="172"/>
        <v>1.4113643718753285E-3</v>
      </c>
      <c r="F5515" s="3">
        <f t="shared" si="173"/>
        <v>88.415190638138142</v>
      </c>
      <c r="G5515" t="s">
        <v>14480</v>
      </c>
    </row>
    <row r="5516" spans="1:7" x14ac:dyDescent="0.35">
      <c r="A5516" t="s">
        <v>3</v>
      </c>
      <c r="B5516" t="s">
        <v>9</v>
      </c>
      <c r="C5516" t="s">
        <v>704</v>
      </c>
      <c r="D5516" s="2">
        <v>311709.32</v>
      </c>
      <c r="E5516" s="3">
        <f t="shared" si="172"/>
        <v>1.410884088159094E-3</v>
      </c>
      <c r="F5516" s="3">
        <f t="shared" si="173"/>
        <v>88.416601522226301</v>
      </c>
      <c r="G5516" t="s">
        <v>14480</v>
      </c>
    </row>
    <row r="5517" spans="1:7" x14ac:dyDescent="0.35">
      <c r="A5517" t="s">
        <v>3</v>
      </c>
      <c r="B5517" t="s">
        <v>6</v>
      </c>
      <c r="C5517" t="s">
        <v>560</v>
      </c>
      <c r="D5517" s="2">
        <v>311691.48</v>
      </c>
      <c r="E5517" s="3">
        <f t="shared" si="172"/>
        <v>1.4108033392994425E-3</v>
      </c>
      <c r="F5517" s="3">
        <f t="shared" si="173"/>
        <v>88.418012325565599</v>
      </c>
      <c r="G5517" t="s">
        <v>14473</v>
      </c>
    </row>
    <row r="5518" spans="1:7" x14ac:dyDescent="0.35">
      <c r="A5518" t="s">
        <v>3</v>
      </c>
      <c r="B5518" t="s">
        <v>40</v>
      </c>
      <c r="C5518" s="6" t="s">
        <v>6142</v>
      </c>
      <c r="D5518" s="2">
        <v>311555.07</v>
      </c>
      <c r="E5518" s="3">
        <f t="shared" si="172"/>
        <v>1.4101859092576787E-3</v>
      </c>
      <c r="F5518" s="3">
        <f t="shared" si="173"/>
        <v>88.419422511474863</v>
      </c>
      <c r="G5518" t="s">
        <v>14473</v>
      </c>
    </row>
    <row r="5519" spans="1:7" x14ac:dyDescent="0.35">
      <c r="A5519" t="s">
        <v>3</v>
      </c>
      <c r="B5519" t="s">
        <v>478</v>
      </c>
      <c r="C5519" t="s">
        <v>6346</v>
      </c>
      <c r="D5519" s="2">
        <v>311270.78000000003</v>
      </c>
      <c r="E5519" s="3">
        <f t="shared" si="172"/>
        <v>1.4088991327268303E-3</v>
      </c>
      <c r="F5519" s="3">
        <f t="shared" si="173"/>
        <v>88.42083141060759</v>
      </c>
      <c r="G5519" t="s">
        <v>14473</v>
      </c>
    </row>
    <row r="5520" spans="1:7" x14ac:dyDescent="0.35">
      <c r="A5520" t="s">
        <v>10</v>
      </c>
      <c r="B5520" t="s">
        <v>1602</v>
      </c>
      <c r="C5520" t="s">
        <v>6041</v>
      </c>
      <c r="D5520" s="2">
        <v>311222.34000000003</v>
      </c>
      <c r="E5520" s="3">
        <f t="shared" si="172"/>
        <v>1.4086798796572382E-3</v>
      </c>
      <c r="F5520" s="3">
        <f t="shared" si="173"/>
        <v>88.42224009048725</v>
      </c>
      <c r="G5520" t="s">
        <v>14473</v>
      </c>
    </row>
    <row r="5521" spans="1:7" x14ac:dyDescent="0.35">
      <c r="A5521" t="s">
        <v>10</v>
      </c>
      <c r="B5521" t="s">
        <v>37</v>
      </c>
      <c r="C5521" s="13" t="s">
        <v>4497</v>
      </c>
      <c r="D5521" s="2">
        <v>311199.52</v>
      </c>
      <c r="E5521" s="3">
        <f t="shared" si="172"/>
        <v>1.4085765899163611E-3</v>
      </c>
      <c r="F5521" s="3">
        <f t="shared" si="173"/>
        <v>88.42364866707716</v>
      </c>
      <c r="G5521" t="s">
        <v>14480</v>
      </c>
    </row>
    <row r="5522" spans="1:7" x14ac:dyDescent="0.35">
      <c r="A5522" t="s">
        <v>3</v>
      </c>
      <c r="B5522" t="s">
        <v>13</v>
      </c>
      <c r="C5522" t="s">
        <v>14185</v>
      </c>
      <c r="D5522" s="2">
        <v>311047.31</v>
      </c>
      <c r="E5522" s="3">
        <f t="shared" si="172"/>
        <v>1.4078876446289416E-3</v>
      </c>
      <c r="F5522" s="3">
        <f t="shared" si="173"/>
        <v>88.425056554721792</v>
      </c>
      <c r="G5522" t="s">
        <v>14473</v>
      </c>
    </row>
    <row r="5523" spans="1:7" x14ac:dyDescent="0.35">
      <c r="A5523" t="s">
        <v>3</v>
      </c>
      <c r="B5523" t="s">
        <v>6</v>
      </c>
      <c r="C5523" t="s">
        <v>3950</v>
      </c>
      <c r="D5523" s="2">
        <v>310959.18</v>
      </c>
      <c r="E5523" s="3">
        <f t="shared" si="172"/>
        <v>1.4074887434517504E-3</v>
      </c>
      <c r="F5523" s="3">
        <f t="shared" si="173"/>
        <v>88.426464043465245</v>
      </c>
      <c r="G5523" t="s">
        <v>14473</v>
      </c>
    </row>
    <row r="5524" spans="1:7" x14ac:dyDescent="0.35">
      <c r="A5524" t="s">
        <v>10</v>
      </c>
      <c r="B5524" t="s">
        <v>9</v>
      </c>
      <c r="C5524" t="s">
        <v>4788</v>
      </c>
      <c r="D5524" s="2">
        <v>310885.32</v>
      </c>
      <c r="E5524" s="3">
        <f t="shared" si="172"/>
        <v>1.4071544323097178E-3</v>
      </c>
      <c r="F5524" s="3">
        <f t="shared" si="173"/>
        <v>88.427871197897559</v>
      </c>
      <c r="G5524" t="s">
        <v>14473</v>
      </c>
    </row>
    <row r="5525" spans="1:7" x14ac:dyDescent="0.35">
      <c r="A5525" t="s">
        <v>3</v>
      </c>
      <c r="B5525" t="s">
        <v>9</v>
      </c>
      <c r="C5525" t="s">
        <v>257</v>
      </c>
      <c r="D5525" s="2">
        <v>310795.02</v>
      </c>
      <c r="E5525" s="3">
        <f t="shared" si="172"/>
        <v>1.4067457091019525E-3</v>
      </c>
      <c r="F5525" s="3">
        <f t="shared" si="173"/>
        <v>88.429277943606664</v>
      </c>
      <c r="G5525" t="s">
        <v>14473</v>
      </c>
    </row>
    <row r="5526" spans="1:7" x14ac:dyDescent="0.35">
      <c r="A5526" t="s">
        <v>10</v>
      </c>
      <c r="B5526" t="s">
        <v>23</v>
      </c>
      <c r="C5526" t="s">
        <v>3663</v>
      </c>
      <c r="D5526" s="2">
        <v>310721.91999999998</v>
      </c>
      <c r="E5526" s="3">
        <f t="shared" si="172"/>
        <v>1.4064148379337614E-3</v>
      </c>
      <c r="F5526" s="3">
        <f t="shared" si="173"/>
        <v>88.430684358444594</v>
      </c>
      <c r="G5526" t="s">
        <v>14473</v>
      </c>
    </row>
    <row r="5527" spans="1:7" x14ac:dyDescent="0.35">
      <c r="A5527" t="s">
        <v>3</v>
      </c>
      <c r="B5527" t="s">
        <v>9</v>
      </c>
      <c r="C5527" t="s">
        <v>7156</v>
      </c>
      <c r="D5527" s="2">
        <v>310691.21999999997</v>
      </c>
      <c r="E5527" s="3">
        <f t="shared" si="172"/>
        <v>1.4062758810956836E-3</v>
      </c>
      <c r="F5527" s="3">
        <f t="shared" si="173"/>
        <v>88.432090634325689</v>
      </c>
      <c r="G5527" t="s">
        <v>14480</v>
      </c>
    </row>
    <row r="5528" spans="1:7" x14ac:dyDescent="0.35">
      <c r="A5528" t="s">
        <v>3</v>
      </c>
      <c r="B5528" t="s">
        <v>8</v>
      </c>
      <c r="C5528" t="s">
        <v>11860</v>
      </c>
      <c r="D5528" s="2">
        <v>310533.5</v>
      </c>
      <c r="E5528" s="3">
        <f t="shared" si="172"/>
        <v>1.4055619959979127E-3</v>
      </c>
      <c r="F5528" s="3">
        <f t="shared" si="173"/>
        <v>88.433496196321684</v>
      </c>
      <c r="G5528" t="s">
        <v>14480</v>
      </c>
    </row>
    <row r="5529" spans="1:7" x14ac:dyDescent="0.35">
      <c r="A5529" t="s">
        <v>3</v>
      </c>
      <c r="B5529" t="s">
        <v>33</v>
      </c>
      <c r="C5529" t="s">
        <v>4930</v>
      </c>
      <c r="D5529" s="2">
        <v>310524.64</v>
      </c>
      <c r="E5529" s="3">
        <f t="shared" si="172"/>
        <v>1.4055218931449691E-3</v>
      </c>
      <c r="F5529" s="3">
        <f t="shared" si="173"/>
        <v>88.434901718214832</v>
      </c>
      <c r="G5529" t="s">
        <v>14473</v>
      </c>
    </row>
    <row r="5530" spans="1:7" x14ac:dyDescent="0.35">
      <c r="A5530" t="s">
        <v>3</v>
      </c>
      <c r="B5530" t="s">
        <v>28</v>
      </c>
      <c r="C5530" t="s">
        <v>4455</v>
      </c>
      <c r="D5530" s="2">
        <v>310511.88</v>
      </c>
      <c r="E5530" s="3">
        <f t="shared" si="172"/>
        <v>1.4054641377946801E-3</v>
      </c>
      <c r="F5530" s="3">
        <f t="shared" si="173"/>
        <v>88.436307182352621</v>
      </c>
      <c r="G5530" t="s">
        <v>14473</v>
      </c>
    </row>
    <row r="5531" spans="1:7" x14ac:dyDescent="0.35">
      <c r="A5531" t="s">
        <v>3</v>
      </c>
      <c r="B5531" t="s">
        <v>8</v>
      </c>
      <c r="C5531" t="s">
        <v>1900</v>
      </c>
      <c r="D5531" s="2">
        <v>310493.46999999997</v>
      </c>
      <c r="E5531" s="3">
        <f t="shared" si="172"/>
        <v>1.4053808089546471E-3</v>
      </c>
      <c r="F5531" s="3">
        <f t="shared" si="173"/>
        <v>88.437712563161583</v>
      </c>
      <c r="G5531" t="s">
        <v>14480</v>
      </c>
    </row>
    <row r="5532" spans="1:7" x14ac:dyDescent="0.35">
      <c r="A5532" t="s">
        <v>3</v>
      </c>
      <c r="B5532" t="s">
        <v>13</v>
      </c>
      <c r="C5532" t="s">
        <v>8847</v>
      </c>
      <c r="D5532" s="2">
        <v>310476.55</v>
      </c>
      <c r="E5532" s="3">
        <f t="shared" si="172"/>
        <v>1.4053042242738567E-3</v>
      </c>
      <c r="F5532" s="3">
        <f t="shared" si="173"/>
        <v>88.43911786738586</v>
      </c>
      <c r="G5532" t="s">
        <v>14473</v>
      </c>
    </row>
    <row r="5533" spans="1:7" x14ac:dyDescent="0.35">
      <c r="A5533" t="s">
        <v>3</v>
      </c>
      <c r="B5533" t="s">
        <v>73</v>
      </c>
      <c r="C5533" t="s">
        <v>3050</v>
      </c>
      <c r="D5533" s="2">
        <v>310445.03999999998</v>
      </c>
      <c r="E5533" s="3">
        <f t="shared" si="172"/>
        <v>1.4051616011478689E-3</v>
      </c>
      <c r="F5533" s="3">
        <f t="shared" si="173"/>
        <v>88.440523028987002</v>
      </c>
      <c r="G5533" t="s">
        <v>14473</v>
      </c>
    </row>
    <row r="5534" spans="1:7" x14ac:dyDescent="0.35">
      <c r="A5534" t="s">
        <v>3</v>
      </c>
      <c r="B5534" t="s">
        <v>28</v>
      </c>
      <c r="C5534" t="s">
        <v>3500</v>
      </c>
      <c r="D5534" s="2">
        <v>310368.12</v>
      </c>
      <c r="E5534" s="3">
        <f t="shared" si="172"/>
        <v>1.4048134395848422E-3</v>
      </c>
      <c r="F5534" s="3">
        <f t="shared" si="173"/>
        <v>88.44192784242658</v>
      </c>
      <c r="G5534" t="s">
        <v>14480</v>
      </c>
    </row>
    <row r="5535" spans="1:7" x14ac:dyDescent="0.35">
      <c r="A5535" t="s">
        <v>3</v>
      </c>
      <c r="B5535" t="s">
        <v>22</v>
      </c>
      <c r="C5535" t="s">
        <v>2527</v>
      </c>
      <c r="D5535" s="2">
        <v>310317.53000000003</v>
      </c>
      <c r="E5535" s="3">
        <f t="shared" si="172"/>
        <v>1.4045844550103037E-3</v>
      </c>
      <c r="F5535" s="3">
        <f t="shared" si="173"/>
        <v>88.443332426881597</v>
      </c>
      <c r="G5535" t="s">
        <v>14473</v>
      </c>
    </row>
    <row r="5536" spans="1:7" x14ac:dyDescent="0.35">
      <c r="A5536" t="s">
        <v>3</v>
      </c>
      <c r="B5536" t="s">
        <v>1249</v>
      </c>
      <c r="C5536" t="s">
        <v>5789</v>
      </c>
      <c r="D5536" s="2">
        <v>310317.06</v>
      </c>
      <c r="E5536" s="3">
        <f t="shared" si="172"/>
        <v>1.4045823276580595E-3</v>
      </c>
      <c r="F5536" s="3">
        <f t="shared" si="173"/>
        <v>88.444737009209248</v>
      </c>
      <c r="G5536" t="s">
        <v>14473</v>
      </c>
    </row>
    <row r="5537" spans="1:7" x14ac:dyDescent="0.35">
      <c r="A5537" t="s">
        <v>3</v>
      </c>
      <c r="B5537" t="s">
        <v>22</v>
      </c>
      <c r="C5537" t="s">
        <v>1717</v>
      </c>
      <c r="D5537" s="2">
        <v>310250.26</v>
      </c>
      <c r="E5537" s="3">
        <f t="shared" si="172"/>
        <v>1.404279972062503E-3</v>
      </c>
      <c r="F5537" s="3">
        <f t="shared" si="173"/>
        <v>88.446141289181313</v>
      </c>
      <c r="G5537" t="s">
        <v>14480</v>
      </c>
    </row>
    <row r="5538" spans="1:7" x14ac:dyDescent="0.35">
      <c r="A5538" t="s">
        <v>10</v>
      </c>
      <c r="B5538" t="s">
        <v>9</v>
      </c>
      <c r="C5538" t="s">
        <v>5260</v>
      </c>
      <c r="D5538" s="2">
        <v>310237.49</v>
      </c>
      <c r="E5538" s="3">
        <f t="shared" si="172"/>
        <v>1.4042221714494006E-3</v>
      </c>
      <c r="F5538" s="3">
        <f t="shared" si="173"/>
        <v>88.447545511352757</v>
      </c>
      <c r="G5538" t="s">
        <v>14473</v>
      </c>
    </row>
    <row r="5539" spans="1:7" x14ac:dyDescent="0.35">
      <c r="A5539" t="s">
        <v>3</v>
      </c>
      <c r="B5539" t="s">
        <v>27</v>
      </c>
      <c r="C5539" t="s">
        <v>1351</v>
      </c>
      <c r="D5539" s="2">
        <v>310212.18</v>
      </c>
      <c r="E5539" s="3">
        <f t="shared" si="172"/>
        <v>1.4041076112679106E-3</v>
      </c>
      <c r="F5539" s="3">
        <f t="shared" si="173"/>
        <v>88.448949618964022</v>
      </c>
      <c r="G5539" t="s">
        <v>14473</v>
      </c>
    </row>
    <row r="5540" spans="1:7" x14ac:dyDescent="0.35">
      <c r="A5540" t="s">
        <v>3</v>
      </c>
      <c r="B5540" t="s">
        <v>9</v>
      </c>
      <c r="C5540" t="s">
        <v>7380</v>
      </c>
      <c r="D5540" s="2">
        <v>310124.84999999998</v>
      </c>
      <c r="E5540" s="3">
        <f t="shared" si="172"/>
        <v>1.4037123311158156E-3</v>
      </c>
      <c r="F5540" s="3">
        <f t="shared" si="173"/>
        <v>88.450353331295133</v>
      </c>
      <c r="G5540" t="s">
        <v>14480</v>
      </c>
    </row>
    <row r="5541" spans="1:7" x14ac:dyDescent="0.35">
      <c r="A5541" t="s">
        <v>10</v>
      </c>
      <c r="B5541" t="s">
        <v>8</v>
      </c>
      <c r="C5541" t="s">
        <v>388</v>
      </c>
      <c r="D5541" s="2">
        <v>310115.28999999998</v>
      </c>
      <c r="E5541" s="3">
        <f t="shared" si="172"/>
        <v>1.4036690598659128E-3</v>
      </c>
      <c r="F5541" s="3">
        <f t="shared" si="173"/>
        <v>88.451757000355002</v>
      </c>
      <c r="G5541" t="s">
        <v>14473</v>
      </c>
    </row>
    <row r="5542" spans="1:7" x14ac:dyDescent="0.35">
      <c r="A5542" t="s">
        <v>10</v>
      </c>
      <c r="B5542" t="s">
        <v>22</v>
      </c>
      <c r="C5542" t="s">
        <v>9616</v>
      </c>
      <c r="D5542" s="2">
        <v>309984.76</v>
      </c>
      <c r="E5542" s="3">
        <f t="shared" si="172"/>
        <v>1.4030782443586083E-3</v>
      </c>
      <c r="F5542" s="3">
        <f t="shared" si="173"/>
        <v>88.453160078599367</v>
      </c>
      <c r="G5542" t="s">
        <v>14473</v>
      </c>
    </row>
    <row r="5543" spans="1:7" x14ac:dyDescent="0.35">
      <c r="A5543" t="s">
        <v>3</v>
      </c>
      <c r="B5543" t="s">
        <v>9</v>
      </c>
      <c r="C5543" t="s">
        <v>5492</v>
      </c>
      <c r="D5543" s="2">
        <v>309983.95</v>
      </c>
      <c r="E5543" s="3">
        <f t="shared" si="172"/>
        <v>1.4030745780706981E-3</v>
      </c>
      <c r="F5543" s="3">
        <f t="shared" si="173"/>
        <v>88.454563153177432</v>
      </c>
      <c r="G5543" t="s">
        <v>14473</v>
      </c>
    </row>
    <row r="5544" spans="1:7" x14ac:dyDescent="0.35">
      <c r="A5544" t="s">
        <v>10</v>
      </c>
      <c r="B5544" t="s">
        <v>8</v>
      </c>
      <c r="C5544" t="s">
        <v>8115</v>
      </c>
      <c r="D5544" s="2">
        <v>309975</v>
      </c>
      <c r="E5544" s="3">
        <f t="shared" si="172"/>
        <v>1.4030340678524312E-3</v>
      </c>
      <c r="F5544" s="3">
        <f t="shared" si="173"/>
        <v>88.455966187245281</v>
      </c>
      <c r="G5544" t="s">
        <v>14473</v>
      </c>
    </row>
    <row r="5545" spans="1:7" x14ac:dyDescent="0.35">
      <c r="A5545" t="s">
        <v>3</v>
      </c>
      <c r="B5545" t="s">
        <v>9</v>
      </c>
      <c r="C5545" t="s">
        <v>5926</v>
      </c>
      <c r="D5545" s="2">
        <v>309780</v>
      </c>
      <c r="E5545" s="3">
        <f t="shared" si="172"/>
        <v>1.4021514429851637E-3</v>
      </c>
      <c r="F5545" s="3">
        <f t="shared" si="173"/>
        <v>88.457368338688269</v>
      </c>
      <c r="G5545" t="s">
        <v>14473</v>
      </c>
    </row>
    <row r="5546" spans="1:7" x14ac:dyDescent="0.35">
      <c r="A5546" t="s">
        <v>10</v>
      </c>
      <c r="B5546" t="s">
        <v>180</v>
      </c>
      <c r="C5546" t="s">
        <v>4065</v>
      </c>
      <c r="D5546" s="2">
        <v>309744.64000000001</v>
      </c>
      <c r="E5546" s="3">
        <f t="shared" si="172"/>
        <v>1.4019913936758994E-3</v>
      </c>
      <c r="F5546" s="3">
        <f t="shared" si="173"/>
        <v>88.458770330081947</v>
      </c>
      <c r="G5546" t="s">
        <v>14473</v>
      </c>
    </row>
    <row r="5547" spans="1:7" x14ac:dyDescent="0.35">
      <c r="A5547" t="s">
        <v>10</v>
      </c>
      <c r="B5547" t="s">
        <v>6</v>
      </c>
      <c r="C5547" s="8" t="s">
        <v>1726</v>
      </c>
      <c r="D5547" s="2">
        <v>309707.5</v>
      </c>
      <c r="E5547" s="3">
        <f t="shared" si="172"/>
        <v>1.4018232875857952E-3</v>
      </c>
      <c r="F5547" s="3">
        <f t="shared" si="173"/>
        <v>88.460172153369527</v>
      </c>
      <c r="G5547" t="s">
        <v>14480</v>
      </c>
    </row>
    <row r="5548" spans="1:7" x14ac:dyDescent="0.35">
      <c r="A5548" t="s">
        <v>10</v>
      </c>
      <c r="B5548" t="s">
        <v>180</v>
      </c>
      <c r="C5548" t="s">
        <v>10120</v>
      </c>
      <c r="D5548" s="2">
        <v>309637.71999999997</v>
      </c>
      <c r="E5548" s="3">
        <f t="shared" si="172"/>
        <v>1.4015074436717543E-3</v>
      </c>
      <c r="F5548" s="3">
        <f t="shared" si="173"/>
        <v>88.461573660813201</v>
      </c>
      <c r="G5548" t="s">
        <v>14480</v>
      </c>
    </row>
    <row r="5549" spans="1:7" x14ac:dyDescent="0.35">
      <c r="A5549" t="s">
        <v>3</v>
      </c>
      <c r="B5549" t="s">
        <v>73</v>
      </c>
      <c r="C5549" t="s">
        <v>9514</v>
      </c>
      <c r="D5549" s="2">
        <v>309636.28999999998</v>
      </c>
      <c r="E5549" s="3">
        <f t="shared" si="172"/>
        <v>1.4015009710893944E-3</v>
      </c>
      <c r="F5549" s="3">
        <f t="shared" si="173"/>
        <v>88.462975161784286</v>
      </c>
      <c r="G5549" t="s">
        <v>14473</v>
      </c>
    </row>
    <row r="5550" spans="1:7" x14ac:dyDescent="0.35">
      <c r="A5550" t="s">
        <v>3</v>
      </c>
      <c r="B5550" t="s">
        <v>55</v>
      </c>
      <c r="C5550" t="s">
        <v>220</v>
      </c>
      <c r="D5550" s="2">
        <v>309473.84000000003</v>
      </c>
      <c r="E5550" s="3">
        <f t="shared" si="172"/>
        <v>1.4007656766807401E-3</v>
      </c>
      <c r="F5550" s="3">
        <f t="shared" si="173"/>
        <v>88.464375927460964</v>
      </c>
      <c r="G5550" t="s">
        <v>14480</v>
      </c>
    </row>
    <row r="5551" spans="1:7" x14ac:dyDescent="0.35">
      <c r="A5551" t="s">
        <v>3</v>
      </c>
      <c r="B5551" t="s">
        <v>6</v>
      </c>
      <c r="C5551" t="s">
        <v>10772</v>
      </c>
      <c r="D5551" s="2">
        <v>309453.96000000002</v>
      </c>
      <c r="E5551" s="3">
        <f t="shared" si="172"/>
        <v>1.4006756942070927E-3</v>
      </c>
      <c r="F5551" s="3">
        <f t="shared" si="173"/>
        <v>88.465776603155177</v>
      </c>
      <c r="G5551" t="s">
        <v>14473</v>
      </c>
    </row>
    <row r="5552" spans="1:7" x14ac:dyDescent="0.35">
      <c r="A5552" t="s">
        <v>10</v>
      </c>
      <c r="B5552" t="s">
        <v>33</v>
      </c>
      <c r="C5552" t="s">
        <v>1643</v>
      </c>
      <c r="D5552" s="2">
        <v>309344.14</v>
      </c>
      <c r="E5552" s="3">
        <f t="shared" si="172"/>
        <v>1.400178617986973E-3</v>
      </c>
      <c r="F5552" s="3">
        <f t="shared" si="173"/>
        <v>88.467176781773162</v>
      </c>
      <c r="G5552" t="s">
        <v>14480</v>
      </c>
    </row>
    <row r="5553" spans="1:7" x14ac:dyDescent="0.35">
      <c r="A5553" t="s">
        <v>10</v>
      </c>
      <c r="B5553" t="s">
        <v>180</v>
      </c>
      <c r="C5553" t="s">
        <v>2099</v>
      </c>
      <c r="D5553" s="2">
        <v>309329.09999999998</v>
      </c>
      <c r="E5553" s="3">
        <f t="shared" si="172"/>
        <v>1.400110542715159E-3</v>
      </c>
      <c r="F5553" s="3">
        <f t="shared" si="173"/>
        <v>88.46857689231588</v>
      </c>
      <c r="G5553" t="s">
        <v>14480</v>
      </c>
    </row>
    <row r="5554" spans="1:7" x14ac:dyDescent="0.35">
      <c r="A5554" t="s">
        <v>3</v>
      </c>
      <c r="B5554" t="s">
        <v>32</v>
      </c>
      <c r="C5554" t="s">
        <v>2852</v>
      </c>
      <c r="D5554" s="2">
        <v>309320.98</v>
      </c>
      <c r="E5554" s="3">
        <f t="shared" si="172"/>
        <v>1.4000737893104299E-3</v>
      </c>
      <c r="F5554" s="3">
        <f t="shared" si="173"/>
        <v>88.469976966105193</v>
      </c>
      <c r="G5554" t="s">
        <v>14473</v>
      </c>
    </row>
    <row r="5555" spans="1:7" x14ac:dyDescent="0.35">
      <c r="A5555" t="s">
        <v>3</v>
      </c>
      <c r="B5555" t="s">
        <v>9</v>
      </c>
      <c r="C5555" t="s">
        <v>2369</v>
      </c>
      <c r="D5555" s="2">
        <v>309239.98</v>
      </c>
      <c r="E5555" s="3">
        <f t="shared" si="172"/>
        <v>1.3997071605194109E-3</v>
      </c>
      <c r="F5555" s="3">
        <f t="shared" si="173"/>
        <v>88.471376673265709</v>
      </c>
      <c r="G5555" t="s">
        <v>14473</v>
      </c>
    </row>
    <row r="5556" spans="1:7" x14ac:dyDescent="0.35">
      <c r="A5556" t="s">
        <v>10</v>
      </c>
      <c r="B5556" t="s">
        <v>9</v>
      </c>
      <c r="C5556" t="s">
        <v>3432</v>
      </c>
      <c r="D5556" s="2">
        <v>309200</v>
      </c>
      <c r="E5556" s="3">
        <f t="shared" si="172"/>
        <v>1.3995261997902144E-3</v>
      </c>
      <c r="F5556" s="3">
        <f t="shared" si="173"/>
        <v>88.4727761994655</v>
      </c>
      <c r="G5556" t="s">
        <v>14473</v>
      </c>
    </row>
    <row r="5557" spans="1:7" x14ac:dyDescent="0.35">
      <c r="A5557" t="s">
        <v>3</v>
      </c>
      <c r="B5557" t="s">
        <v>29</v>
      </c>
      <c r="C5557" s="7" t="s">
        <v>4323</v>
      </c>
      <c r="D5557" s="2">
        <v>309178.59000000003</v>
      </c>
      <c r="E5557" s="3">
        <f t="shared" si="172"/>
        <v>1.39942929210607E-3</v>
      </c>
      <c r="F5557" s="3">
        <f t="shared" si="173"/>
        <v>88.474175628757607</v>
      </c>
      <c r="G5557" t="s">
        <v>14480</v>
      </c>
    </row>
    <row r="5558" spans="1:7" x14ac:dyDescent="0.35">
      <c r="A5558" t="s">
        <v>10</v>
      </c>
      <c r="B5558" t="s">
        <v>8</v>
      </c>
      <c r="C5558" s="8" t="s">
        <v>2699</v>
      </c>
      <c r="D5558" s="2">
        <v>309060.90000000002</v>
      </c>
      <c r="E5558" s="3">
        <f t="shared" si="172"/>
        <v>1.3988965940515637E-3</v>
      </c>
      <c r="F5558" s="3">
        <f t="shared" si="173"/>
        <v>88.475574525351661</v>
      </c>
      <c r="G5558" t="s">
        <v>14480</v>
      </c>
    </row>
    <row r="5559" spans="1:7" x14ac:dyDescent="0.35">
      <c r="A5559" t="s">
        <v>10</v>
      </c>
      <c r="B5559" t="s">
        <v>195</v>
      </c>
      <c r="C5559" t="s">
        <v>10384</v>
      </c>
      <c r="D5559" s="2">
        <v>309021.88</v>
      </c>
      <c r="E5559" s="3">
        <f t="shared" si="172"/>
        <v>1.3987199785524828E-3</v>
      </c>
      <c r="F5559" s="3">
        <f t="shared" si="173"/>
        <v>88.476973245330214</v>
      </c>
      <c r="G5559" t="s">
        <v>14473</v>
      </c>
    </row>
    <row r="5560" spans="1:7" x14ac:dyDescent="0.35">
      <c r="A5560" t="s">
        <v>3</v>
      </c>
      <c r="B5560" t="s">
        <v>16</v>
      </c>
      <c r="C5560" s="11" t="s">
        <v>1708</v>
      </c>
      <c r="D5560" s="2">
        <v>308901.34000000003</v>
      </c>
      <c r="E5560" s="3">
        <f t="shared" si="172"/>
        <v>1.3981743805960706E-3</v>
      </c>
      <c r="F5560" s="3">
        <f t="shared" si="173"/>
        <v>88.478371419710811</v>
      </c>
      <c r="G5560" t="s">
        <v>14473</v>
      </c>
    </row>
    <row r="5561" spans="1:7" x14ac:dyDescent="0.35">
      <c r="A5561" t="s">
        <v>10</v>
      </c>
      <c r="B5561" t="s">
        <v>22</v>
      </c>
      <c r="C5561" t="s">
        <v>6575</v>
      </c>
      <c r="D5561" s="2">
        <v>308892.64</v>
      </c>
      <c r="E5561" s="3">
        <f t="shared" si="172"/>
        <v>1.3981350019481463E-3</v>
      </c>
      <c r="F5561" s="3">
        <f t="shared" si="173"/>
        <v>88.47976955471276</v>
      </c>
      <c r="G5561" t="s">
        <v>14480</v>
      </c>
    </row>
    <row r="5562" spans="1:7" x14ac:dyDescent="0.35">
      <c r="A5562" t="s">
        <v>3</v>
      </c>
      <c r="B5562" t="s">
        <v>13</v>
      </c>
      <c r="C5562" t="s">
        <v>10880</v>
      </c>
      <c r="D5562" s="2">
        <v>308887.61</v>
      </c>
      <c r="E5562" s="3">
        <f t="shared" si="172"/>
        <v>1.3981122347528519E-3</v>
      </c>
      <c r="F5562" s="3">
        <f t="shared" si="173"/>
        <v>88.481167666947513</v>
      </c>
      <c r="G5562" t="s">
        <v>14473</v>
      </c>
    </row>
    <row r="5563" spans="1:7" x14ac:dyDescent="0.35">
      <c r="A5563" t="s">
        <v>10</v>
      </c>
      <c r="B5563" t="s">
        <v>9</v>
      </c>
      <c r="C5563" t="s">
        <v>1012</v>
      </c>
      <c r="D5563" s="2">
        <v>308850.67</v>
      </c>
      <c r="E5563" s="3">
        <f t="shared" si="172"/>
        <v>1.3979450339190219E-3</v>
      </c>
      <c r="F5563" s="3">
        <f t="shared" si="173"/>
        <v>88.482565611981428</v>
      </c>
      <c r="G5563" t="s">
        <v>14480</v>
      </c>
    </row>
    <row r="5564" spans="1:7" x14ac:dyDescent="0.35">
      <c r="A5564" t="s">
        <v>3</v>
      </c>
      <c r="B5564" t="s">
        <v>22</v>
      </c>
      <c r="C5564" t="s">
        <v>7297</v>
      </c>
      <c r="D5564" s="2">
        <v>308697.21000000002</v>
      </c>
      <c r="E5564" s="3">
        <f t="shared" si="172"/>
        <v>1.3972504307798895E-3</v>
      </c>
      <c r="F5564" s="3">
        <f t="shared" si="173"/>
        <v>88.483962862412213</v>
      </c>
      <c r="G5564" t="s">
        <v>14480</v>
      </c>
    </row>
    <row r="5565" spans="1:7" x14ac:dyDescent="0.35">
      <c r="A5565" t="s">
        <v>3</v>
      </c>
      <c r="B5565" t="s">
        <v>9</v>
      </c>
      <c r="C5565" t="s">
        <v>7546</v>
      </c>
      <c r="D5565" s="2">
        <v>308621.84999999998</v>
      </c>
      <c r="E5565" s="3">
        <f t="shared" si="172"/>
        <v>1.3969093302158007E-3</v>
      </c>
      <c r="F5565" s="3">
        <f t="shared" si="173"/>
        <v>88.485359771742424</v>
      </c>
      <c r="G5565" t="s">
        <v>14480</v>
      </c>
    </row>
    <row r="5566" spans="1:7" x14ac:dyDescent="0.35">
      <c r="A5566" t="s">
        <v>10</v>
      </c>
      <c r="B5566" t="s">
        <v>32</v>
      </c>
      <c r="C5566" t="s">
        <v>285</v>
      </c>
      <c r="D5566" s="2">
        <v>308525.11</v>
      </c>
      <c r="E5566" s="3">
        <f t="shared" si="172"/>
        <v>1.3964714577560087E-3</v>
      </c>
      <c r="F5566" s="3">
        <f t="shared" si="173"/>
        <v>88.486756243200176</v>
      </c>
      <c r="G5566" t="s">
        <v>14480</v>
      </c>
    </row>
    <row r="5567" spans="1:7" x14ac:dyDescent="0.35">
      <c r="A5567" t="s">
        <v>3</v>
      </c>
      <c r="B5567" t="s">
        <v>134</v>
      </c>
      <c r="C5567" t="s">
        <v>2614</v>
      </c>
      <c r="D5567" s="2">
        <v>308496.86</v>
      </c>
      <c r="E5567" s="3">
        <f t="shared" si="172"/>
        <v>1.3963435903072891E-3</v>
      </c>
      <c r="F5567" s="3">
        <f t="shared" si="173"/>
        <v>88.488152586790477</v>
      </c>
      <c r="G5567" t="s">
        <v>14480</v>
      </c>
    </row>
    <row r="5568" spans="1:7" x14ac:dyDescent="0.35">
      <c r="A5568" t="s">
        <v>3</v>
      </c>
      <c r="B5568" t="s">
        <v>9</v>
      </c>
      <c r="C5568" t="s">
        <v>2624</v>
      </c>
      <c r="D5568" s="2">
        <v>308480.33</v>
      </c>
      <c r="E5568" s="3">
        <f t="shared" si="172"/>
        <v>1.3962687708762333E-3</v>
      </c>
      <c r="F5568" s="3">
        <f t="shared" si="173"/>
        <v>88.489548855561353</v>
      </c>
      <c r="G5568" t="s">
        <v>14473</v>
      </c>
    </row>
    <row r="5569" spans="1:7" x14ac:dyDescent="0.35">
      <c r="A5569" t="s">
        <v>10</v>
      </c>
      <c r="B5569" t="s">
        <v>62</v>
      </c>
      <c r="C5569" t="s">
        <v>1154</v>
      </c>
      <c r="D5569" s="2">
        <v>308198.15000000002</v>
      </c>
      <c r="E5569" s="3">
        <f t="shared" si="172"/>
        <v>1.3949915447990767E-3</v>
      </c>
      <c r="F5569" s="3">
        <f t="shared" si="173"/>
        <v>88.490943847106152</v>
      </c>
      <c r="G5569" t="s">
        <v>14473</v>
      </c>
    </row>
    <row r="5570" spans="1:7" x14ac:dyDescent="0.35">
      <c r="A5570" t="s">
        <v>3</v>
      </c>
      <c r="B5570" t="s">
        <v>29</v>
      </c>
      <c r="C5570" s="8" t="s">
        <v>7053</v>
      </c>
      <c r="D5570" s="2">
        <v>308084.71000000002</v>
      </c>
      <c r="E5570" s="3">
        <f t="shared" si="172"/>
        <v>1.3944780834403954E-3</v>
      </c>
      <c r="F5570" s="3">
        <f t="shared" si="173"/>
        <v>88.492338325189593</v>
      </c>
      <c r="G5570" t="s">
        <v>14480</v>
      </c>
    </row>
    <row r="5571" spans="1:7" x14ac:dyDescent="0.35">
      <c r="A5571" t="s">
        <v>3</v>
      </c>
      <c r="B5571" t="s">
        <v>6</v>
      </c>
      <c r="C5571" t="s">
        <v>12426</v>
      </c>
      <c r="D5571" s="2">
        <v>308063.45</v>
      </c>
      <c r="E5571" s="3">
        <f t="shared" ref="E5571:E5634" si="174">(D5571/$D$29638)*100</f>
        <v>1.3943818546984564E-3</v>
      </c>
      <c r="F5571" s="3">
        <f t="shared" si="173"/>
        <v>88.493732707044288</v>
      </c>
      <c r="G5571" t="s">
        <v>14480</v>
      </c>
    </row>
    <row r="5572" spans="1:7" x14ac:dyDescent="0.35">
      <c r="A5572" t="s">
        <v>3</v>
      </c>
      <c r="B5572" t="s">
        <v>29</v>
      </c>
      <c r="C5572" t="s">
        <v>2825</v>
      </c>
      <c r="D5572" s="2">
        <v>308054.63</v>
      </c>
      <c r="E5572" s="3">
        <f t="shared" si="174"/>
        <v>1.3943419328967678E-3</v>
      </c>
      <c r="F5572" s="3">
        <f t="shared" ref="F5572:F5635" si="175">E5572+F5571</f>
        <v>88.495127048977182</v>
      </c>
      <c r="G5572" t="s">
        <v>14473</v>
      </c>
    </row>
    <row r="5573" spans="1:7" x14ac:dyDescent="0.35">
      <c r="A5573" t="s">
        <v>3</v>
      </c>
      <c r="B5573" t="s">
        <v>9</v>
      </c>
      <c r="C5573" t="s">
        <v>10382</v>
      </c>
      <c r="D5573" s="2">
        <v>308020.31</v>
      </c>
      <c r="E5573" s="3">
        <f t="shared" si="174"/>
        <v>1.3941865909201288E-3</v>
      </c>
      <c r="F5573" s="3">
        <f t="shared" si="175"/>
        <v>88.496521235568096</v>
      </c>
      <c r="G5573" t="s">
        <v>14480</v>
      </c>
    </row>
    <row r="5574" spans="1:7" x14ac:dyDescent="0.35">
      <c r="A5574" t="s">
        <v>3</v>
      </c>
      <c r="B5574" t="s">
        <v>79</v>
      </c>
      <c r="C5574" t="s">
        <v>12850</v>
      </c>
      <c r="D5574" s="2">
        <v>307982.96999999997</v>
      </c>
      <c r="E5574" s="3">
        <f t="shared" si="174"/>
        <v>1.3940175795737501E-3</v>
      </c>
      <c r="F5574" s="3">
        <f t="shared" si="175"/>
        <v>88.497915253147667</v>
      </c>
      <c r="G5574" t="s">
        <v>14473</v>
      </c>
    </row>
    <row r="5575" spans="1:7" x14ac:dyDescent="0.35">
      <c r="A5575" t="s">
        <v>3</v>
      </c>
      <c r="B5575" t="s">
        <v>180</v>
      </c>
      <c r="C5575" t="s">
        <v>7656</v>
      </c>
      <c r="D5575" s="2">
        <v>307969.09999999998</v>
      </c>
      <c r="E5575" s="3">
        <f t="shared" si="174"/>
        <v>1.3939548000511401E-3</v>
      </c>
      <c r="F5575" s="3">
        <f t="shared" si="175"/>
        <v>88.499309207947718</v>
      </c>
      <c r="G5575" t="s">
        <v>14480</v>
      </c>
    </row>
    <row r="5576" spans="1:7" x14ac:dyDescent="0.35">
      <c r="A5576" t="s">
        <v>3</v>
      </c>
      <c r="B5576" t="s">
        <v>62</v>
      </c>
      <c r="C5576" t="s">
        <v>2785</v>
      </c>
      <c r="D5576" s="2">
        <v>307733.8</v>
      </c>
      <c r="E5576" s="3">
        <f t="shared" si="174"/>
        <v>1.3928897660446372E-3</v>
      </c>
      <c r="F5576" s="3">
        <f t="shared" si="175"/>
        <v>88.500702097713756</v>
      </c>
      <c r="G5576" t="s">
        <v>14480</v>
      </c>
    </row>
    <row r="5577" spans="1:7" x14ac:dyDescent="0.35">
      <c r="A5577" t="s">
        <v>10</v>
      </c>
      <c r="B5577" t="s">
        <v>9</v>
      </c>
      <c r="C5577" t="s">
        <v>8874</v>
      </c>
      <c r="D5577" s="2">
        <v>307717.64</v>
      </c>
      <c r="E5577" s="3">
        <f t="shared" si="174"/>
        <v>1.3928166213376884E-3</v>
      </c>
      <c r="F5577" s="3">
        <f t="shared" si="175"/>
        <v>88.502094914335089</v>
      </c>
      <c r="G5577" t="s">
        <v>14473</v>
      </c>
    </row>
    <row r="5578" spans="1:7" x14ac:dyDescent="0.35">
      <c r="A5578" t="s">
        <v>3</v>
      </c>
      <c r="B5578" t="s">
        <v>18</v>
      </c>
      <c r="C5578" t="s">
        <v>6080</v>
      </c>
      <c r="D5578" s="2">
        <v>307646.90000000002</v>
      </c>
      <c r="E5578" s="3">
        <f t="shared" si="174"/>
        <v>1.3924964321935323E-3</v>
      </c>
      <c r="F5578" s="3">
        <f t="shared" si="175"/>
        <v>88.503487410767278</v>
      </c>
      <c r="G5578" t="s">
        <v>14473</v>
      </c>
    </row>
    <row r="5579" spans="1:7" x14ac:dyDescent="0.35">
      <c r="A5579" t="s">
        <v>3</v>
      </c>
      <c r="B5579" t="s">
        <v>977</v>
      </c>
      <c r="C5579" t="s">
        <v>11555</v>
      </c>
      <c r="D5579" s="2">
        <v>307631.46999999997</v>
      </c>
      <c r="E5579" s="3">
        <f t="shared" si="174"/>
        <v>1.3924265916719835E-3</v>
      </c>
      <c r="F5579" s="3">
        <f t="shared" si="175"/>
        <v>88.504879837358956</v>
      </c>
      <c r="G5579" t="s">
        <v>14473</v>
      </c>
    </row>
    <row r="5580" spans="1:7" x14ac:dyDescent="0.35">
      <c r="A5580" t="s">
        <v>10</v>
      </c>
      <c r="B5580" t="s">
        <v>8</v>
      </c>
      <c r="C5580" t="s">
        <v>1855</v>
      </c>
      <c r="D5580" s="2">
        <v>307622.96000000002</v>
      </c>
      <c r="E5580" s="3">
        <f t="shared" si="174"/>
        <v>1.39238807301752E-3</v>
      </c>
      <c r="F5580" s="3">
        <f t="shared" si="175"/>
        <v>88.506272225431971</v>
      </c>
      <c r="G5580" t="s">
        <v>14473</v>
      </c>
    </row>
    <row r="5581" spans="1:7" x14ac:dyDescent="0.35">
      <c r="A5581" t="s">
        <v>3</v>
      </c>
      <c r="B5581" t="s">
        <v>6</v>
      </c>
      <c r="C5581" s="8" t="s">
        <v>2501</v>
      </c>
      <c r="D5581" s="2">
        <v>307585.52</v>
      </c>
      <c r="E5581" s="3">
        <f t="shared" si="174"/>
        <v>1.3922186090430046E-3</v>
      </c>
      <c r="F5581" s="3">
        <f t="shared" si="175"/>
        <v>88.507664444041012</v>
      </c>
      <c r="G5581" t="s">
        <v>14480</v>
      </c>
    </row>
    <row r="5582" spans="1:7" x14ac:dyDescent="0.35">
      <c r="A5582" t="s">
        <v>10</v>
      </c>
      <c r="B5582" t="s">
        <v>13</v>
      </c>
      <c r="C5582" t="s">
        <v>1407</v>
      </c>
      <c r="D5582" s="2">
        <v>307565.40000000002</v>
      </c>
      <c r="E5582" s="3">
        <f t="shared" si="174"/>
        <v>1.3921275402618281E-3</v>
      </c>
      <c r="F5582" s="3">
        <f t="shared" si="175"/>
        <v>88.509056571581269</v>
      </c>
      <c r="G5582" t="s">
        <v>14480</v>
      </c>
    </row>
    <row r="5583" spans="1:7" x14ac:dyDescent="0.35">
      <c r="A5583" t="s">
        <v>3</v>
      </c>
      <c r="B5583" t="s">
        <v>22</v>
      </c>
      <c r="C5583" t="s">
        <v>10109</v>
      </c>
      <c r="D5583" s="2">
        <v>307534.2</v>
      </c>
      <c r="E5583" s="3">
        <f t="shared" si="174"/>
        <v>1.3919863202830653E-3</v>
      </c>
      <c r="F5583" s="3">
        <f t="shared" si="175"/>
        <v>88.510448557901555</v>
      </c>
      <c r="G5583" t="s">
        <v>14473</v>
      </c>
    </row>
    <row r="5584" spans="1:7" x14ac:dyDescent="0.35">
      <c r="A5584" t="s">
        <v>3</v>
      </c>
      <c r="B5584" t="s">
        <v>6</v>
      </c>
      <c r="C5584" t="s">
        <v>422</v>
      </c>
      <c r="D5584" s="2">
        <v>307443.59999999998</v>
      </c>
      <c r="E5584" s="3">
        <f t="shared" si="174"/>
        <v>1.3915762391908885E-3</v>
      </c>
      <c r="F5584" s="3">
        <f t="shared" si="175"/>
        <v>88.511840134140741</v>
      </c>
      <c r="G5584" t="s">
        <v>14473</v>
      </c>
    </row>
    <row r="5585" spans="1:7" x14ac:dyDescent="0.35">
      <c r="A5585" t="s">
        <v>10</v>
      </c>
      <c r="B5585" t="s">
        <v>13</v>
      </c>
      <c r="C5585" t="s">
        <v>7200</v>
      </c>
      <c r="D5585" s="2">
        <v>307391.84000000003</v>
      </c>
      <c r="E5585" s="3">
        <f t="shared" si="174"/>
        <v>1.3913419588671464E-3</v>
      </c>
      <c r="F5585" s="3">
        <f t="shared" si="175"/>
        <v>88.513231476099605</v>
      </c>
      <c r="G5585" t="s">
        <v>14473</v>
      </c>
    </row>
    <row r="5586" spans="1:7" x14ac:dyDescent="0.35">
      <c r="A5586" t="s">
        <v>3</v>
      </c>
      <c r="B5586" t="s">
        <v>55</v>
      </c>
      <c r="C5586" t="s">
        <v>11565</v>
      </c>
      <c r="D5586" s="2">
        <v>307255.09999999998</v>
      </c>
      <c r="E5586" s="3">
        <f t="shared" si="174"/>
        <v>1.3907230351525299E-3</v>
      </c>
      <c r="F5586" s="3">
        <f t="shared" si="175"/>
        <v>88.514622199134763</v>
      </c>
      <c r="G5586" t="s">
        <v>14473</v>
      </c>
    </row>
    <row r="5587" spans="1:7" x14ac:dyDescent="0.35">
      <c r="A5587" t="s">
        <v>3</v>
      </c>
      <c r="B5587" t="s">
        <v>33</v>
      </c>
      <c r="C5587" t="s">
        <v>2176</v>
      </c>
      <c r="D5587" s="2">
        <v>307214.46000000002</v>
      </c>
      <c r="E5587" s="3">
        <f t="shared" si="174"/>
        <v>1.3905390870776288E-3</v>
      </c>
      <c r="F5587" s="3">
        <f t="shared" si="175"/>
        <v>88.516012738221846</v>
      </c>
      <c r="G5587" t="s">
        <v>14473</v>
      </c>
    </row>
    <row r="5588" spans="1:7" x14ac:dyDescent="0.35">
      <c r="A5588" t="s">
        <v>3</v>
      </c>
      <c r="B5588" t="s">
        <v>32</v>
      </c>
      <c r="C5588" t="s">
        <v>12567</v>
      </c>
      <c r="D5588" s="2">
        <v>307159.28999999998</v>
      </c>
      <c r="E5588" s="3">
        <f t="shared" si="174"/>
        <v>1.3902893721344125E-3</v>
      </c>
      <c r="F5588" s="3">
        <f t="shared" si="175"/>
        <v>88.517403027593986</v>
      </c>
      <c r="G5588" t="s">
        <v>14473</v>
      </c>
    </row>
    <row r="5589" spans="1:7" x14ac:dyDescent="0.35">
      <c r="A5589" t="s">
        <v>10</v>
      </c>
      <c r="B5589" t="s">
        <v>8</v>
      </c>
      <c r="C5589" s="8" t="s">
        <v>3009</v>
      </c>
      <c r="D5589" s="2">
        <v>307150.19</v>
      </c>
      <c r="E5589" s="3">
        <f t="shared" si="174"/>
        <v>1.3902481829739402E-3</v>
      </c>
      <c r="F5589" s="3">
        <f t="shared" si="175"/>
        <v>88.518793275776957</v>
      </c>
      <c r="G5589" t="s">
        <v>14480</v>
      </c>
    </row>
    <row r="5590" spans="1:7" x14ac:dyDescent="0.35">
      <c r="A5590" t="s">
        <v>3</v>
      </c>
      <c r="B5590" t="s">
        <v>28</v>
      </c>
      <c r="C5590" s="8" t="s">
        <v>3409</v>
      </c>
      <c r="D5590" s="2">
        <v>307113.3</v>
      </c>
      <c r="E5590" s="3">
        <f t="shared" si="174"/>
        <v>1.3900812084541787E-3</v>
      </c>
      <c r="F5590" s="3">
        <f t="shared" si="175"/>
        <v>88.520183356985413</v>
      </c>
      <c r="G5590" t="s">
        <v>14480</v>
      </c>
    </row>
    <row r="5591" spans="1:7" x14ac:dyDescent="0.35">
      <c r="A5591" t="s">
        <v>10</v>
      </c>
      <c r="B5591" t="s">
        <v>139</v>
      </c>
      <c r="C5591" t="s">
        <v>2275</v>
      </c>
      <c r="D5591" s="2">
        <v>307109.27</v>
      </c>
      <c r="E5591" s="3">
        <f t="shared" si="174"/>
        <v>1.3900629675402552E-3</v>
      </c>
      <c r="F5591" s="3">
        <f t="shared" si="175"/>
        <v>88.521573419952958</v>
      </c>
      <c r="G5591" t="s">
        <v>14473</v>
      </c>
    </row>
    <row r="5592" spans="1:7" x14ac:dyDescent="0.35">
      <c r="A5592" t="s">
        <v>3</v>
      </c>
      <c r="B5592" t="s">
        <v>6</v>
      </c>
      <c r="C5592" t="s">
        <v>5467</v>
      </c>
      <c r="D5592" s="2">
        <v>306999.96000000002</v>
      </c>
      <c r="E5592" s="3">
        <f t="shared" si="174"/>
        <v>1.3895681997236346E-3</v>
      </c>
      <c r="F5592" s="3">
        <f t="shared" si="175"/>
        <v>88.522962988152685</v>
      </c>
      <c r="G5592" t="s">
        <v>14480</v>
      </c>
    </row>
    <row r="5593" spans="1:7" x14ac:dyDescent="0.35">
      <c r="A5593" t="s">
        <v>3</v>
      </c>
      <c r="B5593" t="s">
        <v>4654</v>
      </c>
      <c r="C5593" t="s">
        <v>6504</v>
      </c>
      <c r="D5593" s="2">
        <v>306990</v>
      </c>
      <c r="E5593" s="3">
        <f t="shared" si="174"/>
        <v>1.3895231179611835E-3</v>
      </c>
      <c r="F5593" s="3">
        <f t="shared" si="175"/>
        <v>88.524352511270649</v>
      </c>
      <c r="G5593" t="s">
        <v>14473</v>
      </c>
    </row>
    <row r="5594" spans="1:7" x14ac:dyDescent="0.35">
      <c r="A5594" t="s">
        <v>10</v>
      </c>
      <c r="B5594" t="s">
        <v>6</v>
      </c>
      <c r="C5594" t="s">
        <v>1648</v>
      </c>
      <c r="D5594" s="2">
        <v>306813.84999999998</v>
      </c>
      <c r="E5594" s="3">
        <f t="shared" si="174"/>
        <v>1.3887258134977517E-3</v>
      </c>
      <c r="F5594" s="3">
        <f t="shared" si="175"/>
        <v>88.525741237084148</v>
      </c>
      <c r="G5594" t="s">
        <v>14480</v>
      </c>
    </row>
    <row r="5595" spans="1:7" x14ac:dyDescent="0.35">
      <c r="A5595" t="s">
        <v>3</v>
      </c>
      <c r="B5595" t="s">
        <v>15</v>
      </c>
      <c r="C5595" t="s">
        <v>10175</v>
      </c>
      <c r="D5595" s="2">
        <v>306805.2</v>
      </c>
      <c r="E5595" s="3">
        <f t="shared" si="174"/>
        <v>1.3886866611638963E-3</v>
      </c>
      <c r="F5595" s="3">
        <f t="shared" si="175"/>
        <v>88.527129923745306</v>
      </c>
      <c r="G5595" t="s">
        <v>14473</v>
      </c>
    </row>
    <row r="5596" spans="1:7" x14ac:dyDescent="0.35">
      <c r="A5596" t="s">
        <v>3</v>
      </c>
      <c r="B5596" t="s">
        <v>9</v>
      </c>
      <c r="C5596" t="s">
        <v>12981</v>
      </c>
      <c r="D5596" s="2">
        <v>306777.96000000002</v>
      </c>
      <c r="E5596" s="3">
        <f t="shared" si="174"/>
        <v>1.3885633652593609E-3</v>
      </c>
      <c r="F5596" s="3">
        <f t="shared" si="175"/>
        <v>88.52851848711056</v>
      </c>
      <c r="G5596" t="s">
        <v>14480</v>
      </c>
    </row>
    <row r="5597" spans="1:7" x14ac:dyDescent="0.35">
      <c r="A5597" t="s">
        <v>10</v>
      </c>
      <c r="B5597" t="s">
        <v>83</v>
      </c>
      <c r="C5597" t="s">
        <v>5673</v>
      </c>
      <c r="D5597" s="2">
        <v>306764.26</v>
      </c>
      <c r="E5597" s="3">
        <f t="shared" si="174"/>
        <v>1.3885013552045837E-3</v>
      </c>
      <c r="F5597" s="3">
        <f t="shared" si="175"/>
        <v>88.529906988465768</v>
      </c>
      <c r="G5597" t="s">
        <v>14473</v>
      </c>
    </row>
    <row r="5598" spans="1:7" x14ac:dyDescent="0.35">
      <c r="A5598" t="s">
        <v>3</v>
      </c>
      <c r="B5598" t="s">
        <v>22</v>
      </c>
      <c r="C5598" t="s">
        <v>1013</v>
      </c>
      <c r="D5598" s="2">
        <v>306669.59000000003</v>
      </c>
      <c r="E5598" s="3">
        <f t="shared" si="174"/>
        <v>1.3880728521472288E-3</v>
      </c>
      <c r="F5598" s="3">
        <f t="shared" si="175"/>
        <v>88.53129506131792</v>
      </c>
      <c r="G5598" t="s">
        <v>14473</v>
      </c>
    </row>
    <row r="5599" spans="1:7" x14ac:dyDescent="0.35">
      <c r="A5599" t="s">
        <v>10</v>
      </c>
      <c r="B5599" t="s">
        <v>9</v>
      </c>
      <c r="C5599" s="8" t="s">
        <v>7475</v>
      </c>
      <c r="D5599" s="2">
        <v>306669.43</v>
      </c>
      <c r="E5599" s="3">
        <f t="shared" si="174"/>
        <v>1.3880721279422095E-3</v>
      </c>
      <c r="F5599" s="3">
        <f t="shared" si="175"/>
        <v>88.532683133445857</v>
      </c>
      <c r="G5599" t="s">
        <v>14480</v>
      </c>
    </row>
    <row r="5600" spans="1:7" x14ac:dyDescent="0.35">
      <c r="A5600" t="s">
        <v>3</v>
      </c>
      <c r="B5600" t="s">
        <v>32</v>
      </c>
      <c r="C5600" s="8" t="s">
        <v>1063</v>
      </c>
      <c r="D5600" s="2">
        <v>306592.02</v>
      </c>
      <c r="E5600" s="3">
        <f t="shared" si="174"/>
        <v>1.3877217485013112E-3</v>
      </c>
      <c r="F5600" s="3">
        <f t="shared" si="175"/>
        <v>88.534070855194358</v>
      </c>
      <c r="G5600" t="s">
        <v>14480</v>
      </c>
    </row>
    <row r="5601" spans="1:7" x14ac:dyDescent="0.35">
      <c r="A5601" t="s">
        <v>10</v>
      </c>
      <c r="B5601" t="s">
        <v>29</v>
      </c>
      <c r="C5601" t="s">
        <v>831</v>
      </c>
      <c r="D5601" s="2">
        <v>306590.32</v>
      </c>
      <c r="E5601" s="3">
        <f t="shared" si="174"/>
        <v>1.3877140538229812E-3</v>
      </c>
      <c r="F5601" s="3">
        <f t="shared" si="175"/>
        <v>88.535458569248178</v>
      </c>
      <c r="G5601" t="s">
        <v>14473</v>
      </c>
    </row>
    <row r="5602" spans="1:7" x14ac:dyDescent="0.35">
      <c r="A5602" t="s">
        <v>10</v>
      </c>
      <c r="B5602" t="s">
        <v>8</v>
      </c>
      <c r="C5602" s="8" t="s">
        <v>2392</v>
      </c>
      <c r="D5602" s="2">
        <v>306589.89</v>
      </c>
      <c r="E5602" s="3">
        <f t="shared" si="174"/>
        <v>1.3877121075219917E-3</v>
      </c>
      <c r="F5602" s="3">
        <f t="shared" si="175"/>
        <v>88.536846281355693</v>
      </c>
      <c r="G5602" t="s">
        <v>14480</v>
      </c>
    </row>
    <row r="5603" spans="1:7" x14ac:dyDescent="0.35">
      <c r="A5603" t="s">
        <v>3</v>
      </c>
      <c r="B5603" t="s">
        <v>32</v>
      </c>
      <c r="C5603" t="s">
        <v>1643</v>
      </c>
      <c r="D5603" s="2">
        <v>306458.87</v>
      </c>
      <c r="E5603" s="3">
        <f t="shared" si="174"/>
        <v>1.3871190741368154E-3</v>
      </c>
      <c r="F5603" s="3">
        <f t="shared" si="175"/>
        <v>88.538233400429831</v>
      </c>
      <c r="G5603" t="s">
        <v>14480</v>
      </c>
    </row>
    <row r="5604" spans="1:7" x14ac:dyDescent="0.35">
      <c r="A5604" t="s">
        <v>3</v>
      </c>
      <c r="B5604" t="s">
        <v>9</v>
      </c>
      <c r="C5604" t="s">
        <v>11518</v>
      </c>
      <c r="D5604" s="2">
        <v>306417.28000000003</v>
      </c>
      <c r="E5604" s="3">
        <f t="shared" si="174"/>
        <v>1.3869308260946122E-3</v>
      </c>
      <c r="F5604" s="3">
        <f t="shared" si="175"/>
        <v>88.539620331255932</v>
      </c>
      <c r="G5604" t="s">
        <v>14473</v>
      </c>
    </row>
    <row r="5605" spans="1:7" x14ac:dyDescent="0.35">
      <c r="A5605" t="s">
        <v>3</v>
      </c>
      <c r="B5605" t="s">
        <v>18</v>
      </c>
      <c r="C5605" t="s">
        <v>351</v>
      </c>
      <c r="D5605" s="2">
        <v>306379.83</v>
      </c>
      <c r="E5605" s="3">
        <f t="shared" si="174"/>
        <v>1.3867613168572831E-3</v>
      </c>
      <c r="F5605" s="3">
        <f t="shared" si="175"/>
        <v>88.541007092572784</v>
      </c>
      <c r="G5605" t="s">
        <v>14473</v>
      </c>
    </row>
    <row r="5606" spans="1:7" x14ac:dyDescent="0.35">
      <c r="A5606" t="s">
        <v>3</v>
      </c>
      <c r="B5606" t="s">
        <v>9</v>
      </c>
      <c r="C5606" t="s">
        <v>9626</v>
      </c>
      <c r="D5606" s="2">
        <v>306331.87</v>
      </c>
      <c r="E5606" s="3">
        <f t="shared" si="174"/>
        <v>1.3865442364027489E-3</v>
      </c>
      <c r="F5606" s="3">
        <f t="shared" si="175"/>
        <v>88.54239363680918</v>
      </c>
      <c r="G5606" t="s">
        <v>14480</v>
      </c>
    </row>
    <row r="5607" spans="1:7" x14ac:dyDescent="0.35">
      <c r="A5607" t="s">
        <v>3</v>
      </c>
      <c r="B5607" t="s">
        <v>33</v>
      </c>
      <c r="C5607" t="s">
        <v>2080</v>
      </c>
      <c r="D5607" s="2">
        <v>306321.01</v>
      </c>
      <c r="E5607" s="3">
        <f t="shared" si="174"/>
        <v>1.3864950809870642E-3</v>
      </c>
      <c r="F5607" s="3">
        <f t="shared" si="175"/>
        <v>88.543780131890173</v>
      </c>
      <c r="G5607" t="s">
        <v>14473</v>
      </c>
    </row>
    <row r="5608" spans="1:7" x14ac:dyDescent="0.35">
      <c r="A5608" t="s">
        <v>3</v>
      </c>
      <c r="B5608" t="s">
        <v>9</v>
      </c>
      <c r="C5608" t="s">
        <v>7572</v>
      </c>
      <c r="D5608" s="2">
        <v>306311.27</v>
      </c>
      <c r="E5608" s="3">
        <f t="shared" si="174"/>
        <v>1.3864509950065147E-3</v>
      </c>
      <c r="F5608" s="3">
        <f t="shared" si="175"/>
        <v>88.545166582885173</v>
      </c>
      <c r="G5608" t="s">
        <v>14480</v>
      </c>
    </row>
    <row r="5609" spans="1:7" x14ac:dyDescent="0.35">
      <c r="A5609" t="s">
        <v>3</v>
      </c>
      <c r="B5609" t="s">
        <v>180</v>
      </c>
      <c r="C5609" t="s">
        <v>7640</v>
      </c>
      <c r="D5609" s="2">
        <v>306184.34000000003</v>
      </c>
      <c r="E5609" s="3">
        <f t="shared" si="174"/>
        <v>1.3858764741121442E-3</v>
      </c>
      <c r="F5609" s="3">
        <f t="shared" si="175"/>
        <v>88.54655245935929</v>
      </c>
      <c r="G5609" t="s">
        <v>14480</v>
      </c>
    </row>
    <row r="5610" spans="1:7" x14ac:dyDescent="0.35">
      <c r="A5610" t="s">
        <v>3</v>
      </c>
      <c r="B5610" t="s">
        <v>37</v>
      </c>
      <c r="C5610" t="s">
        <v>13591</v>
      </c>
      <c r="D5610" s="2">
        <v>306148.59999999998</v>
      </c>
      <c r="E5610" s="3">
        <f t="shared" si="174"/>
        <v>1.3857147048159585E-3</v>
      </c>
      <c r="F5610" s="3">
        <f t="shared" si="175"/>
        <v>88.5479381740641</v>
      </c>
      <c r="G5610" t="s">
        <v>14473</v>
      </c>
    </row>
    <row r="5611" spans="1:7" x14ac:dyDescent="0.35">
      <c r="A5611" t="s">
        <v>3</v>
      </c>
      <c r="B5611" t="s">
        <v>1478</v>
      </c>
      <c r="C5611" s="8" t="s">
        <v>679</v>
      </c>
      <c r="D5611" s="2">
        <v>306073.73</v>
      </c>
      <c r="E5611" s="3">
        <f t="shared" si="174"/>
        <v>1.3853758221297416E-3</v>
      </c>
      <c r="F5611" s="3">
        <f t="shared" si="175"/>
        <v>88.549323549886225</v>
      </c>
      <c r="G5611" t="s">
        <v>14480</v>
      </c>
    </row>
    <row r="5612" spans="1:7" x14ac:dyDescent="0.35">
      <c r="A5612" t="s">
        <v>3</v>
      </c>
      <c r="B5612" t="s">
        <v>9</v>
      </c>
      <c r="C5612" t="s">
        <v>3461</v>
      </c>
      <c r="D5612" s="2">
        <v>306045.02</v>
      </c>
      <c r="E5612" s="3">
        <f t="shared" si="174"/>
        <v>1.3852458725915919E-3</v>
      </c>
      <c r="F5612" s="3">
        <f t="shared" si="175"/>
        <v>88.550708795758823</v>
      </c>
      <c r="G5612" t="s">
        <v>14480</v>
      </c>
    </row>
    <row r="5613" spans="1:7" x14ac:dyDescent="0.35">
      <c r="A5613" t="s">
        <v>3</v>
      </c>
      <c r="B5613" t="s">
        <v>6</v>
      </c>
      <c r="C5613" t="s">
        <v>8194</v>
      </c>
      <c r="D5613" s="2">
        <v>306044.64</v>
      </c>
      <c r="E5613" s="3">
        <f t="shared" si="174"/>
        <v>1.385244152604671E-3</v>
      </c>
      <c r="F5613" s="3">
        <f t="shared" si="175"/>
        <v>88.552094039911424</v>
      </c>
      <c r="G5613" t="s">
        <v>14480</v>
      </c>
    </row>
    <row r="5614" spans="1:7" x14ac:dyDescent="0.35">
      <c r="A5614" t="s">
        <v>10</v>
      </c>
      <c r="B5614" t="s">
        <v>9</v>
      </c>
      <c r="C5614" t="s">
        <v>5335</v>
      </c>
      <c r="D5614" s="2">
        <v>306003.33</v>
      </c>
      <c r="E5614" s="3">
        <f t="shared" si="174"/>
        <v>1.3850571719212514E-3</v>
      </c>
      <c r="F5614" s="3">
        <f t="shared" si="175"/>
        <v>88.55347909708334</v>
      </c>
      <c r="G5614" t="s">
        <v>14480</v>
      </c>
    </row>
    <row r="5615" spans="1:7" x14ac:dyDescent="0.35">
      <c r="A5615" t="s">
        <v>10</v>
      </c>
      <c r="B5615" t="s">
        <v>9</v>
      </c>
      <c r="C5615" t="s">
        <v>13116</v>
      </c>
      <c r="D5615" s="2">
        <v>305822.26</v>
      </c>
      <c r="E5615" s="3">
        <f t="shared" si="174"/>
        <v>1.3842375981534764E-3</v>
      </c>
      <c r="F5615" s="3">
        <f t="shared" si="175"/>
        <v>88.5548633346815</v>
      </c>
      <c r="G5615" t="s">
        <v>14480</v>
      </c>
    </row>
    <row r="5616" spans="1:7" x14ac:dyDescent="0.35">
      <c r="A5616" t="s">
        <v>3</v>
      </c>
      <c r="B5616" t="s">
        <v>55</v>
      </c>
      <c r="C5616" t="s">
        <v>11583</v>
      </c>
      <c r="D5616" s="2">
        <v>305594.96999999997</v>
      </c>
      <c r="E5616" s="3">
        <f t="shared" si="174"/>
        <v>1.3832088196607522E-3</v>
      </c>
      <c r="F5616" s="3">
        <f t="shared" si="175"/>
        <v>88.55624654350116</v>
      </c>
      <c r="G5616" t="s">
        <v>14480</v>
      </c>
    </row>
    <row r="5617" spans="1:7" x14ac:dyDescent="0.35">
      <c r="A5617" t="s">
        <v>3</v>
      </c>
      <c r="B5617" t="s">
        <v>27</v>
      </c>
      <c r="C5617" t="s">
        <v>10297</v>
      </c>
      <c r="D5617" s="2">
        <v>305580.07</v>
      </c>
      <c r="E5617" s="3">
        <f t="shared" si="174"/>
        <v>1.3831413780683304E-3</v>
      </c>
      <c r="F5617" s="3">
        <f t="shared" si="175"/>
        <v>88.557629684879231</v>
      </c>
      <c r="G5617" t="s">
        <v>14473</v>
      </c>
    </row>
    <row r="5618" spans="1:7" x14ac:dyDescent="0.35">
      <c r="A5618" t="s">
        <v>10</v>
      </c>
      <c r="B5618" t="s">
        <v>9</v>
      </c>
      <c r="C5618" t="s">
        <v>415</v>
      </c>
      <c r="D5618" s="2">
        <v>305519.11</v>
      </c>
      <c r="E5618" s="3">
        <f t="shared" si="174"/>
        <v>1.3828654559559783E-3</v>
      </c>
      <c r="F5618" s="3">
        <f t="shared" si="175"/>
        <v>88.559012550335183</v>
      </c>
      <c r="G5618" t="s">
        <v>14473</v>
      </c>
    </row>
    <row r="5619" spans="1:7" x14ac:dyDescent="0.35">
      <c r="A5619" t="s">
        <v>10</v>
      </c>
      <c r="B5619" t="s">
        <v>8</v>
      </c>
      <c r="C5619" t="s">
        <v>3733</v>
      </c>
      <c r="D5619" s="2">
        <v>305512.40999999997</v>
      </c>
      <c r="E5619" s="3">
        <f t="shared" si="174"/>
        <v>1.3828351298707951E-3</v>
      </c>
      <c r="F5619" s="3">
        <f t="shared" si="175"/>
        <v>88.560395385465057</v>
      </c>
      <c r="G5619" t="s">
        <v>14480</v>
      </c>
    </row>
    <row r="5620" spans="1:7" x14ac:dyDescent="0.35">
      <c r="A5620" t="s">
        <v>10</v>
      </c>
      <c r="B5620" t="s">
        <v>8</v>
      </c>
      <c r="C5620" t="s">
        <v>5981</v>
      </c>
      <c r="D5620" s="2">
        <v>305491.99</v>
      </c>
      <c r="E5620" s="3">
        <f t="shared" si="174"/>
        <v>1.3827427032052076E-3</v>
      </c>
      <c r="F5620" s="3">
        <f t="shared" si="175"/>
        <v>88.561778128168257</v>
      </c>
      <c r="G5620" t="s">
        <v>14473</v>
      </c>
    </row>
    <row r="5621" spans="1:7" x14ac:dyDescent="0.35">
      <c r="A5621" t="s">
        <v>3</v>
      </c>
      <c r="B5621" t="s">
        <v>27</v>
      </c>
      <c r="C5621" t="s">
        <v>850</v>
      </c>
      <c r="D5621" s="2">
        <v>305484.95</v>
      </c>
      <c r="E5621" s="3">
        <f t="shared" si="174"/>
        <v>1.3827108381843586E-3</v>
      </c>
      <c r="F5621" s="3">
        <f t="shared" si="175"/>
        <v>88.563160839006443</v>
      </c>
      <c r="G5621" t="s">
        <v>14473</v>
      </c>
    </row>
    <row r="5622" spans="1:7" x14ac:dyDescent="0.35">
      <c r="A5622" t="s">
        <v>3</v>
      </c>
      <c r="B5622" t="s">
        <v>6</v>
      </c>
      <c r="C5622" t="s">
        <v>10675</v>
      </c>
      <c r="D5622" s="2">
        <v>305460.17</v>
      </c>
      <c r="E5622" s="3">
        <f t="shared" si="174"/>
        <v>1.3825986769319949E-3</v>
      </c>
      <c r="F5622" s="3">
        <f t="shared" si="175"/>
        <v>88.564543437683369</v>
      </c>
      <c r="G5622" t="s">
        <v>14473</v>
      </c>
    </row>
    <row r="5623" spans="1:7" x14ac:dyDescent="0.35">
      <c r="A5623" t="s">
        <v>3</v>
      </c>
      <c r="B5623" t="s">
        <v>6</v>
      </c>
      <c r="C5623" t="s">
        <v>91</v>
      </c>
      <c r="D5623" s="2">
        <v>305443.71000000002</v>
      </c>
      <c r="E5623" s="3">
        <f t="shared" si="174"/>
        <v>1.382524174340635E-3</v>
      </c>
      <c r="F5623" s="3">
        <f t="shared" si="175"/>
        <v>88.565925961857715</v>
      </c>
      <c r="G5623" t="s">
        <v>14473</v>
      </c>
    </row>
    <row r="5624" spans="1:7" x14ac:dyDescent="0.35">
      <c r="A5624" t="s">
        <v>10</v>
      </c>
      <c r="B5624" t="s">
        <v>6</v>
      </c>
      <c r="C5624" t="s">
        <v>11063</v>
      </c>
      <c r="D5624" s="2">
        <v>305410.05</v>
      </c>
      <c r="E5624" s="3">
        <f t="shared" si="174"/>
        <v>1.3823718197097004E-3</v>
      </c>
      <c r="F5624" s="3">
        <f t="shared" si="175"/>
        <v>88.567308333677431</v>
      </c>
      <c r="G5624" t="s">
        <v>14480</v>
      </c>
    </row>
    <row r="5625" spans="1:7" x14ac:dyDescent="0.35">
      <c r="A5625" t="s">
        <v>3</v>
      </c>
      <c r="B5625" t="s">
        <v>8</v>
      </c>
      <c r="C5625" t="s">
        <v>3986</v>
      </c>
      <c r="D5625" s="2">
        <v>305371.62</v>
      </c>
      <c r="E5625" s="3">
        <f t="shared" si="174"/>
        <v>1.3821978747166281E-3</v>
      </c>
      <c r="F5625" s="3">
        <f t="shared" si="175"/>
        <v>88.56869053155215</v>
      </c>
      <c r="G5625" t="s">
        <v>14480</v>
      </c>
    </row>
    <row r="5626" spans="1:7" x14ac:dyDescent="0.35">
      <c r="A5626" t="s">
        <v>3</v>
      </c>
      <c r="B5626" t="s">
        <v>32</v>
      </c>
      <c r="C5626" t="s">
        <v>13413</v>
      </c>
      <c r="D5626" s="2">
        <v>305360.5</v>
      </c>
      <c r="E5626" s="3">
        <f t="shared" si="174"/>
        <v>1.3821475424677871E-3</v>
      </c>
      <c r="F5626" s="3">
        <f t="shared" si="175"/>
        <v>88.570072679094622</v>
      </c>
      <c r="G5626" t="s">
        <v>14473</v>
      </c>
    </row>
    <row r="5627" spans="1:7" x14ac:dyDescent="0.35">
      <c r="A5627" t="s">
        <v>10</v>
      </c>
      <c r="B5627" t="s">
        <v>9</v>
      </c>
      <c r="C5627" t="s">
        <v>320</v>
      </c>
      <c r="D5627" s="2">
        <v>305144.28999999998</v>
      </c>
      <c r="E5627" s="3">
        <f t="shared" si="174"/>
        <v>1.3811689151726491E-3</v>
      </c>
      <c r="F5627" s="3">
        <f t="shared" si="175"/>
        <v>88.571453848009796</v>
      </c>
      <c r="G5627" t="s">
        <v>14473</v>
      </c>
    </row>
    <row r="5628" spans="1:7" x14ac:dyDescent="0.35">
      <c r="A5628" t="s">
        <v>3</v>
      </c>
      <c r="B5628" t="s">
        <v>1842</v>
      </c>
      <c r="C5628" t="s">
        <v>1843</v>
      </c>
      <c r="D5628" s="2">
        <v>305097.17</v>
      </c>
      <c r="E5628" s="3">
        <f t="shared" si="174"/>
        <v>1.3809556367944662E-3</v>
      </c>
      <c r="F5628" s="3">
        <f t="shared" si="175"/>
        <v>88.572834803646586</v>
      </c>
      <c r="G5628" t="s">
        <v>14473</v>
      </c>
    </row>
    <row r="5629" spans="1:7" x14ac:dyDescent="0.35">
      <c r="A5629" t="s">
        <v>3</v>
      </c>
      <c r="B5629" t="s">
        <v>8</v>
      </c>
      <c r="C5629" t="s">
        <v>11390</v>
      </c>
      <c r="D5629" s="2">
        <v>305095</v>
      </c>
      <c r="E5629" s="3">
        <f t="shared" si="174"/>
        <v>1.3809458147638922E-3</v>
      </c>
      <c r="F5629" s="3">
        <f t="shared" si="175"/>
        <v>88.574215749461345</v>
      </c>
      <c r="G5629" t="s">
        <v>14473</v>
      </c>
    </row>
    <row r="5630" spans="1:7" x14ac:dyDescent="0.35">
      <c r="A5630" t="s">
        <v>10</v>
      </c>
      <c r="B5630" t="s">
        <v>9</v>
      </c>
      <c r="C5630" t="s">
        <v>8815</v>
      </c>
      <c r="D5630" s="2">
        <v>304945</v>
      </c>
      <c r="E5630" s="3">
        <f t="shared" si="174"/>
        <v>1.3802668725583019E-3</v>
      </c>
      <c r="F5630" s="3">
        <f t="shared" si="175"/>
        <v>88.575596016333904</v>
      </c>
      <c r="G5630" t="s">
        <v>14473</v>
      </c>
    </row>
    <row r="5631" spans="1:7" x14ac:dyDescent="0.35">
      <c r="A5631" t="s">
        <v>3</v>
      </c>
      <c r="B5631" t="s">
        <v>6</v>
      </c>
      <c r="C5631" t="s">
        <v>58</v>
      </c>
      <c r="D5631" s="2">
        <v>304938.21000000002</v>
      </c>
      <c r="E5631" s="3">
        <f t="shared" si="174"/>
        <v>1.3802361391077956E-3</v>
      </c>
      <c r="F5631" s="3">
        <f t="shared" si="175"/>
        <v>88.576976252473017</v>
      </c>
      <c r="G5631" t="s">
        <v>14480</v>
      </c>
    </row>
    <row r="5632" spans="1:7" x14ac:dyDescent="0.35">
      <c r="A5632" t="s">
        <v>3</v>
      </c>
      <c r="B5632" t="s">
        <v>8</v>
      </c>
      <c r="C5632" t="s">
        <v>807</v>
      </c>
      <c r="D5632" s="2">
        <v>304679.33</v>
      </c>
      <c r="E5632" s="3">
        <f t="shared" si="174"/>
        <v>1.379064375386574E-3</v>
      </c>
      <c r="F5632" s="3">
        <f t="shared" si="175"/>
        <v>88.578355316848402</v>
      </c>
      <c r="G5632" t="s">
        <v>14480</v>
      </c>
    </row>
    <row r="5633" spans="1:7" x14ac:dyDescent="0.35">
      <c r="A5633" t="s">
        <v>3</v>
      </c>
      <c r="B5633" t="s">
        <v>9</v>
      </c>
      <c r="C5633" s="8" t="s">
        <v>5499</v>
      </c>
      <c r="D5633" s="2">
        <v>304665.84999999998</v>
      </c>
      <c r="E5633" s="3">
        <f t="shared" si="174"/>
        <v>1.3790033611136981E-3</v>
      </c>
      <c r="F5633" s="3">
        <f t="shared" si="175"/>
        <v>88.579734320209511</v>
      </c>
      <c r="G5633" t="s">
        <v>14480</v>
      </c>
    </row>
    <row r="5634" spans="1:7" x14ac:dyDescent="0.35">
      <c r="A5634" t="s">
        <v>10</v>
      </c>
      <c r="B5634" t="s">
        <v>180</v>
      </c>
      <c r="C5634" t="s">
        <v>8720</v>
      </c>
      <c r="D5634" s="2">
        <v>304551.34000000003</v>
      </c>
      <c r="E5634" s="3">
        <f t="shared" si="174"/>
        <v>1.3784850566339508E-3</v>
      </c>
      <c r="F5634" s="3">
        <f t="shared" si="175"/>
        <v>88.581112805266145</v>
      </c>
      <c r="G5634" t="s">
        <v>14480</v>
      </c>
    </row>
    <row r="5635" spans="1:7" x14ac:dyDescent="0.35">
      <c r="A5635" t="s">
        <v>10</v>
      </c>
      <c r="B5635" t="s">
        <v>134</v>
      </c>
      <c r="C5635" t="s">
        <v>6227</v>
      </c>
      <c r="D5635" s="2">
        <v>304368.23</v>
      </c>
      <c r="E5635" s="3">
        <f t="shared" ref="E5635:E5698" si="176">(D5635/$D$29638)*100</f>
        <v>1.3776562492521795E-3</v>
      </c>
      <c r="F5635" s="3">
        <f t="shared" si="175"/>
        <v>88.582490461515391</v>
      </c>
      <c r="G5635" t="s">
        <v>14480</v>
      </c>
    </row>
    <row r="5636" spans="1:7" x14ac:dyDescent="0.35">
      <c r="A5636" t="s">
        <v>10</v>
      </c>
      <c r="B5636" t="s">
        <v>9</v>
      </c>
      <c r="C5636" t="s">
        <v>3886</v>
      </c>
      <c r="D5636" s="2">
        <v>304357.28000000003</v>
      </c>
      <c r="E5636" s="3">
        <f t="shared" si="176"/>
        <v>1.3776066864711715E-3</v>
      </c>
      <c r="F5636" s="3">
        <f t="shared" ref="F5636:F5699" si="177">E5636+F5635</f>
        <v>88.583868068201866</v>
      </c>
      <c r="G5636" t="s">
        <v>14473</v>
      </c>
    </row>
    <row r="5637" spans="1:7" x14ac:dyDescent="0.35">
      <c r="A5637" t="s">
        <v>3</v>
      </c>
      <c r="B5637" t="s">
        <v>96</v>
      </c>
      <c r="C5637" t="s">
        <v>8209</v>
      </c>
      <c r="D5637" s="2">
        <v>304356.02</v>
      </c>
      <c r="E5637" s="3">
        <f t="shared" si="176"/>
        <v>1.3776009833566447E-3</v>
      </c>
      <c r="F5637" s="3">
        <f t="shared" si="177"/>
        <v>88.585245669185227</v>
      </c>
      <c r="G5637" t="s">
        <v>14473</v>
      </c>
    </row>
    <row r="5638" spans="1:7" x14ac:dyDescent="0.35">
      <c r="A5638" t="s">
        <v>10</v>
      </c>
      <c r="B5638" t="s">
        <v>80</v>
      </c>
      <c r="C5638" s="13" t="s">
        <v>506</v>
      </c>
      <c r="D5638" s="2">
        <v>304289.02</v>
      </c>
      <c r="E5638" s="3">
        <f t="shared" si="176"/>
        <v>1.3772977225048144E-3</v>
      </c>
      <c r="F5638" s="3">
        <f t="shared" si="177"/>
        <v>88.586622966907726</v>
      </c>
      <c r="G5638" t="s">
        <v>14480</v>
      </c>
    </row>
    <row r="5639" spans="1:7" x14ac:dyDescent="0.35">
      <c r="A5639" t="s">
        <v>10</v>
      </c>
      <c r="B5639" t="s">
        <v>9</v>
      </c>
      <c r="C5639" t="s">
        <v>4253</v>
      </c>
      <c r="D5639" s="2">
        <v>304232.34000000003</v>
      </c>
      <c r="E5639" s="3">
        <f t="shared" si="176"/>
        <v>1.3770411728767286E-3</v>
      </c>
      <c r="F5639" s="3">
        <f t="shared" si="177"/>
        <v>88.588000008080598</v>
      </c>
      <c r="G5639" t="s">
        <v>14480</v>
      </c>
    </row>
    <row r="5640" spans="1:7" x14ac:dyDescent="0.35">
      <c r="A5640" t="s">
        <v>3</v>
      </c>
      <c r="B5640" t="s">
        <v>31</v>
      </c>
      <c r="C5640" t="s">
        <v>3246</v>
      </c>
      <c r="D5640" s="2">
        <v>304174</v>
      </c>
      <c r="E5640" s="3">
        <f t="shared" si="176"/>
        <v>1.3767771096215675E-3</v>
      </c>
      <c r="F5640" s="3">
        <f t="shared" si="177"/>
        <v>88.589376785190225</v>
      </c>
      <c r="G5640" t="s">
        <v>14473</v>
      </c>
    </row>
    <row r="5641" spans="1:7" x14ac:dyDescent="0.35">
      <c r="A5641" t="s">
        <v>10</v>
      </c>
      <c r="B5641" t="s">
        <v>6</v>
      </c>
      <c r="C5641" t="s">
        <v>2586</v>
      </c>
      <c r="D5641" s="2">
        <v>304162.78000000003</v>
      </c>
      <c r="E5641" s="3">
        <f t="shared" si="176"/>
        <v>1.3767263247445895E-3</v>
      </c>
      <c r="F5641" s="3">
        <f t="shared" si="177"/>
        <v>88.590753511514976</v>
      </c>
      <c r="G5641" t="s">
        <v>14480</v>
      </c>
    </row>
    <row r="5642" spans="1:7" x14ac:dyDescent="0.35">
      <c r="A5642" t="s">
        <v>3</v>
      </c>
      <c r="B5642" t="s">
        <v>9</v>
      </c>
      <c r="C5642" t="s">
        <v>11525</v>
      </c>
      <c r="D5642" s="2">
        <v>304139.96000000002</v>
      </c>
      <c r="E5642" s="3">
        <f t="shared" si="176"/>
        <v>1.3766230350037124E-3</v>
      </c>
      <c r="F5642" s="3">
        <f t="shared" si="177"/>
        <v>88.592130134549976</v>
      </c>
      <c r="G5642" t="s">
        <v>14480</v>
      </c>
    </row>
    <row r="5643" spans="1:7" x14ac:dyDescent="0.35">
      <c r="A5643" t="s">
        <v>10</v>
      </c>
      <c r="B5643" t="s">
        <v>22</v>
      </c>
      <c r="C5643" t="s">
        <v>1129</v>
      </c>
      <c r="D5643" s="2">
        <v>304113.61</v>
      </c>
      <c r="E5643" s="3">
        <f t="shared" si="176"/>
        <v>1.3765037674895969E-3</v>
      </c>
      <c r="F5643" s="3">
        <f t="shared" si="177"/>
        <v>88.593506638317464</v>
      </c>
      <c r="G5643" t="s">
        <v>14473</v>
      </c>
    </row>
    <row r="5644" spans="1:7" x14ac:dyDescent="0.35">
      <c r="A5644" t="s">
        <v>3</v>
      </c>
      <c r="B5644" t="s">
        <v>6</v>
      </c>
      <c r="C5644" s="7" t="s">
        <v>6908</v>
      </c>
      <c r="D5644" s="2">
        <v>304038.96000000002</v>
      </c>
      <c r="E5644" s="3">
        <f t="shared" si="176"/>
        <v>1.3761658805852815E-3</v>
      </c>
      <c r="F5644" s="3">
        <f t="shared" si="177"/>
        <v>88.594882804198051</v>
      </c>
      <c r="G5644" t="s">
        <v>14480</v>
      </c>
    </row>
    <row r="5645" spans="1:7" x14ac:dyDescent="0.35">
      <c r="A5645" t="s">
        <v>10</v>
      </c>
      <c r="B5645" t="s">
        <v>9</v>
      </c>
      <c r="C5645" t="s">
        <v>3928</v>
      </c>
      <c r="D5645" s="2">
        <v>304008.86</v>
      </c>
      <c r="E5645" s="3">
        <f t="shared" si="176"/>
        <v>1.3760296395160263E-3</v>
      </c>
      <c r="F5645" s="3">
        <f t="shared" si="177"/>
        <v>88.596258833837567</v>
      </c>
      <c r="G5645" t="s">
        <v>14480</v>
      </c>
    </row>
    <row r="5646" spans="1:7" x14ac:dyDescent="0.35">
      <c r="A5646" t="s">
        <v>3</v>
      </c>
      <c r="B5646" t="s">
        <v>6</v>
      </c>
      <c r="C5646" t="s">
        <v>10007</v>
      </c>
      <c r="D5646" s="2">
        <v>303924.78999999998</v>
      </c>
      <c r="E5646" s="3">
        <f t="shared" si="176"/>
        <v>1.3756491150411995E-3</v>
      </c>
      <c r="F5646" s="3">
        <f t="shared" si="177"/>
        <v>88.597634482952614</v>
      </c>
      <c r="G5646" t="s">
        <v>14480</v>
      </c>
    </row>
    <row r="5647" spans="1:7" x14ac:dyDescent="0.35">
      <c r="A5647" t="s">
        <v>10</v>
      </c>
      <c r="B5647" t="s">
        <v>9</v>
      </c>
      <c r="C5647" t="s">
        <v>3880</v>
      </c>
      <c r="D5647" s="2">
        <v>303907.12</v>
      </c>
      <c r="E5647" s="3">
        <f t="shared" si="176"/>
        <v>1.3755691356493811E-3</v>
      </c>
      <c r="F5647" s="3">
        <f t="shared" si="177"/>
        <v>88.599010052088261</v>
      </c>
      <c r="G5647" t="s">
        <v>14480</v>
      </c>
    </row>
    <row r="5648" spans="1:7" x14ac:dyDescent="0.35">
      <c r="A5648" t="s">
        <v>10</v>
      </c>
      <c r="B5648" t="s">
        <v>76</v>
      </c>
      <c r="C5648" t="s">
        <v>8191</v>
      </c>
      <c r="D5648" s="2">
        <v>303874.71999999997</v>
      </c>
      <c r="E5648" s="3">
        <f t="shared" si="176"/>
        <v>1.3754224841329736E-3</v>
      </c>
      <c r="F5648" s="3">
        <f t="shared" si="177"/>
        <v>88.600385474572391</v>
      </c>
      <c r="G5648" t="s">
        <v>14473</v>
      </c>
    </row>
    <row r="5649" spans="1:7" x14ac:dyDescent="0.35">
      <c r="A5649" t="s">
        <v>3</v>
      </c>
      <c r="B5649" t="s">
        <v>9</v>
      </c>
      <c r="C5649" t="s">
        <v>4081</v>
      </c>
      <c r="D5649" s="2">
        <v>303562.52</v>
      </c>
      <c r="E5649" s="3">
        <f t="shared" si="176"/>
        <v>1.3740093790890718E-3</v>
      </c>
      <c r="F5649" s="3">
        <f t="shared" si="177"/>
        <v>88.601759483951483</v>
      </c>
      <c r="G5649" t="s">
        <v>14480</v>
      </c>
    </row>
    <row r="5650" spans="1:7" x14ac:dyDescent="0.35">
      <c r="A5650" t="s">
        <v>10</v>
      </c>
      <c r="B5650" t="s">
        <v>92</v>
      </c>
      <c r="C5650" t="s">
        <v>4833</v>
      </c>
      <c r="D5650" s="2">
        <v>303544.21999999997</v>
      </c>
      <c r="E5650" s="3">
        <f t="shared" si="176"/>
        <v>1.3739265481399895E-3</v>
      </c>
      <c r="F5650" s="3">
        <f t="shared" si="177"/>
        <v>88.603133410499623</v>
      </c>
      <c r="G5650" t="s">
        <v>14473</v>
      </c>
    </row>
    <row r="5651" spans="1:7" x14ac:dyDescent="0.35">
      <c r="A5651" t="s">
        <v>3</v>
      </c>
      <c r="B5651" t="s">
        <v>9</v>
      </c>
      <c r="C5651" t="s">
        <v>9809</v>
      </c>
      <c r="D5651" s="2">
        <v>303509.24</v>
      </c>
      <c r="E5651" s="3">
        <f t="shared" si="176"/>
        <v>1.3737682188176459E-3</v>
      </c>
      <c r="F5651" s="3">
        <f t="shared" si="177"/>
        <v>88.604507178718436</v>
      </c>
      <c r="G5651" t="s">
        <v>14480</v>
      </c>
    </row>
    <row r="5652" spans="1:7" x14ac:dyDescent="0.35">
      <c r="A5652" t="s">
        <v>10</v>
      </c>
      <c r="B5652" t="s">
        <v>9</v>
      </c>
      <c r="C5652" t="s">
        <v>535</v>
      </c>
      <c r="D5652" s="2">
        <v>303400.45</v>
      </c>
      <c r="E5652" s="3">
        <f t="shared" si="176"/>
        <v>1.3732758046673382E-3</v>
      </c>
      <c r="F5652" s="3">
        <f t="shared" si="177"/>
        <v>88.605880454523103</v>
      </c>
      <c r="G5652" t="s">
        <v>14480</v>
      </c>
    </row>
    <row r="5653" spans="1:7" x14ac:dyDescent="0.35">
      <c r="A5653" t="s">
        <v>3</v>
      </c>
      <c r="B5653" t="s">
        <v>9</v>
      </c>
      <c r="C5653" t="s">
        <v>10152</v>
      </c>
      <c r="D5653" s="2">
        <v>303398.02</v>
      </c>
      <c r="E5653" s="3">
        <f t="shared" si="176"/>
        <v>1.3732648058036076E-3</v>
      </c>
      <c r="F5653" s="3">
        <f t="shared" si="177"/>
        <v>88.607253719328909</v>
      </c>
      <c r="G5653" t="s">
        <v>14473</v>
      </c>
    </row>
    <row r="5654" spans="1:7" x14ac:dyDescent="0.35">
      <c r="A5654" t="s">
        <v>10</v>
      </c>
      <c r="B5654" t="s">
        <v>55</v>
      </c>
      <c r="C5654" t="s">
        <v>3921</v>
      </c>
      <c r="D5654" s="2">
        <v>303265.46999999997</v>
      </c>
      <c r="E5654" s="3">
        <f t="shared" si="176"/>
        <v>1.3726648472079342E-3</v>
      </c>
      <c r="F5654" s="3">
        <f t="shared" si="177"/>
        <v>88.608626384176119</v>
      </c>
      <c r="G5654" t="s">
        <v>14473</v>
      </c>
    </row>
    <row r="5655" spans="1:7" x14ac:dyDescent="0.35">
      <c r="A5655" t="s">
        <v>10</v>
      </c>
      <c r="B5655" t="s">
        <v>9</v>
      </c>
      <c r="C5655" t="s">
        <v>1754</v>
      </c>
      <c r="D5655" s="2">
        <v>303257.78000000003</v>
      </c>
      <c r="E5655" s="3">
        <f t="shared" si="176"/>
        <v>1.3726300401041944E-3</v>
      </c>
      <c r="F5655" s="3">
        <f t="shared" si="177"/>
        <v>88.609999014216228</v>
      </c>
      <c r="G5655" t="s">
        <v>14480</v>
      </c>
    </row>
    <row r="5656" spans="1:7" x14ac:dyDescent="0.35">
      <c r="A5656" t="s">
        <v>3</v>
      </c>
      <c r="B5656" t="s">
        <v>29</v>
      </c>
      <c r="C5656" s="8" t="s">
        <v>3048</v>
      </c>
      <c r="D5656" s="2">
        <v>303250.32</v>
      </c>
      <c r="E5656" s="3">
        <f t="shared" si="176"/>
        <v>1.3725962740451698E-3</v>
      </c>
      <c r="F5656" s="3">
        <f t="shared" si="177"/>
        <v>88.611371610490266</v>
      </c>
      <c r="G5656" t="s">
        <v>14480</v>
      </c>
    </row>
    <row r="5657" spans="1:7" x14ac:dyDescent="0.35">
      <c r="A5657" t="s">
        <v>3</v>
      </c>
      <c r="B5657" t="s">
        <v>29</v>
      </c>
      <c r="C5657" t="s">
        <v>1142</v>
      </c>
      <c r="D5657" s="2">
        <v>303116.76</v>
      </c>
      <c r="E5657" s="3">
        <f t="shared" si="176"/>
        <v>1.3719917439053121E-3</v>
      </c>
      <c r="F5657" s="3">
        <f t="shared" si="177"/>
        <v>88.612743602234175</v>
      </c>
      <c r="G5657" t="s">
        <v>14473</v>
      </c>
    </row>
    <row r="5658" spans="1:7" x14ac:dyDescent="0.35">
      <c r="A5658" t="s">
        <v>10</v>
      </c>
      <c r="B5658" t="s">
        <v>9</v>
      </c>
      <c r="C5658" t="s">
        <v>13373</v>
      </c>
      <c r="D5658" s="2">
        <v>303086.03000000003</v>
      </c>
      <c r="E5658" s="3">
        <f t="shared" si="176"/>
        <v>1.3718526512787935E-3</v>
      </c>
      <c r="F5658" s="3">
        <f t="shared" si="177"/>
        <v>88.61411545488545</v>
      </c>
      <c r="G5658" t="s">
        <v>14480</v>
      </c>
    </row>
    <row r="5659" spans="1:7" x14ac:dyDescent="0.35">
      <c r="A5659" t="s">
        <v>10</v>
      </c>
      <c r="B5659" t="s">
        <v>29</v>
      </c>
      <c r="C5659" t="s">
        <v>6519</v>
      </c>
      <c r="D5659" s="2">
        <v>303008.17</v>
      </c>
      <c r="E5659" s="3">
        <f t="shared" si="176"/>
        <v>1.3715002350112781E-3</v>
      </c>
      <c r="F5659" s="3">
        <f t="shared" si="177"/>
        <v>88.61548695512046</v>
      </c>
      <c r="G5659" t="s">
        <v>14480</v>
      </c>
    </row>
    <row r="5660" spans="1:7" x14ac:dyDescent="0.35">
      <c r="A5660" t="s">
        <v>10</v>
      </c>
      <c r="B5660" t="s">
        <v>9</v>
      </c>
      <c r="C5660" t="s">
        <v>996</v>
      </c>
      <c r="D5660" s="2">
        <v>302912.84999999998</v>
      </c>
      <c r="E5660" s="3">
        <f t="shared" si="176"/>
        <v>1.3710687898710323E-3</v>
      </c>
      <c r="F5660" s="3">
        <f t="shared" si="177"/>
        <v>88.616858023910325</v>
      </c>
      <c r="G5660" t="s">
        <v>14480</v>
      </c>
    </row>
    <row r="5661" spans="1:7" x14ac:dyDescent="0.35">
      <c r="A5661" t="s">
        <v>10</v>
      </c>
      <c r="B5661" t="s">
        <v>1417</v>
      </c>
      <c r="C5661" t="s">
        <v>91</v>
      </c>
      <c r="D5661" s="2">
        <v>302831.19</v>
      </c>
      <c r="E5661" s="3">
        <f t="shared" si="176"/>
        <v>1.3706991737343092E-3</v>
      </c>
      <c r="F5661" s="3">
        <f t="shared" si="177"/>
        <v>88.618228723084059</v>
      </c>
      <c r="G5661" t="s">
        <v>14473</v>
      </c>
    </row>
    <row r="5662" spans="1:7" x14ac:dyDescent="0.35">
      <c r="A5662" t="s">
        <v>3</v>
      </c>
      <c r="B5662" t="s">
        <v>9</v>
      </c>
      <c r="C5662" t="s">
        <v>11545</v>
      </c>
      <c r="D5662" s="2">
        <v>302811.39</v>
      </c>
      <c r="E5662" s="3">
        <f t="shared" si="176"/>
        <v>1.3706095533631713E-3</v>
      </c>
      <c r="F5662" s="3">
        <f t="shared" si="177"/>
        <v>88.619599332637421</v>
      </c>
      <c r="G5662" t="s">
        <v>14473</v>
      </c>
    </row>
    <row r="5663" spans="1:7" x14ac:dyDescent="0.35">
      <c r="A5663" t="s">
        <v>10</v>
      </c>
      <c r="B5663" t="s">
        <v>18</v>
      </c>
      <c r="C5663" t="s">
        <v>11608</v>
      </c>
      <c r="D5663" s="2">
        <v>302798.65999999997</v>
      </c>
      <c r="E5663" s="3">
        <f t="shared" si="176"/>
        <v>1.3705519338013234E-3</v>
      </c>
      <c r="F5663" s="3">
        <f t="shared" si="177"/>
        <v>88.620969884571224</v>
      </c>
      <c r="G5663" t="s">
        <v>14473</v>
      </c>
    </row>
    <row r="5664" spans="1:7" x14ac:dyDescent="0.35">
      <c r="A5664" t="s">
        <v>10</v>
      </c>
      <c r="B5664" t="s">
        <v>9</v>
      </c>
      <c r="C5664" s="8" t="s">
        <v>2824</v>
      </c>
      <c r="D5664" s="2">
        <v>302776.21999999997</v>
      </c>
      <c r="E5664" s="3">
        <f t="shared" si="176"/>
        <v>1.370450364047367E-3</v>
      </c>
      <c r="F5664" s="3">
        <f t="shared" si="177"/>
        <v>88.622340334935274</v>
      </c>
      <c r="G5664" t="s">
        <v>14480</v>
      </c>
    </row>
    <row r="5665" spans="1:7" x14ac:dyDescent="0.35">
      <c r="A5665" t="s">
        <v>3</v>
      </c>
      <c r="B5665" t="s">
        <v>6</v>
      </c>
      <c r="C5665" t="s">
        <v>8796</v>
      </c>
      <c r="D5665" s="2">
        <v>302637.18</v>
      </c>
      <c r="E5665" s="3">
        <f t="shared" si="176"/>
        <v>1.3698210298855986E-3</v>
      </c>
      <c r="F5665" s="3">
        <f t="shared" si="177"/>
        <v>88.623710155965156</v>
      </c>
      <c r="G5665" t="s">
        <v>14473</v>
      </c>
    </row>
    <row r="5666" spans="1:7" x14ac:dyDescent="0.35">
      <c r="A5666" t="s">
        <v>10</v>
      </c>
      <c r="B5666" t="s">
        <v>36</v>
      </c>
      <c r="C5666" t="s">
        <v>4508</v>
      </c>
      <c r="D5666" s="2">
        <v>302581.19</v>
      </c>
      <c r="E5666" s="3">
        <f t="shared" si="176"/>
        <v>1.3695676033916586E-3</v>
      </c>
      <c r="F5666" s="3">
        <f t="shared" si="177"/>
        <v>88.625079723568547</v>
      </c>
      <c r="G5666" t="s">
        <v>14473</v>
      </c>
    </row>
    <row r="5667" spans="1:7" x14ac:dyDescent="0.35">
      <c r="A5667" t="s">
        <v>10</v>
      </c>
      <c r="B5667" t="s">
        <v>6</v>
      </c>
      <c r="C5667" t="s">
        <v>1345</v>
      </c>
      <c r="D5667" s="2">
        <v>302512.83</v>
      </c>
      <c r="E5667" s="3">
        <f t="shared" si="176"/>
        <v>1.3692581867971643E-3</v>
      </c>
      <c r="F5667" s="3">
        <f t="shared" si="177"/>
        <v>88.626448981755345</v>
      </c>
      <c r="G5667" t="s">
        <v>14473</v>
      </c>
    </row>
    <row r="5668" spans="1:7" x14ac:dyDescent="0.35">
      <c r="A5668" t="s">
        <v>10</v>
      </c>
      <c r="B5668" t="s">
        <v>13</v>
      </c>
      <c r="C5668" t="s">
        <v>13090</v>
      </c>
      <c r="D5668" s="2">
        <v>302461.48</v>
      </c>
      <c r="E5668" s="3">
        <f t="shared" si="176"/>
        <v>1.3690257622487837E-3</v>
      </c>
      <c r="F5668" s="3">
        <f t="shared" si="177"/>
        <v>88.62781800751759</v>
      </c>
      <c r="G5668" t="s">
        <v>14480</v>
      </c>
    </row>
    <row r="5669" spans="1:7" x14ac:dyDescent="0.35">
      <c r="A5669" t="s">
        <v>3</v>
      </c>
      <c r="B5669" t="s">
        <v>8</v>
      </c>
      <c r="C5669" t="s">
        <v>13482</v>
      </c>
      <c r="D5669" s="2">
        <v>302421.32</v>
      </c>
      <c r="E5669" s="3">
        <f t="shared" si="176"/>
        <v>1.3688439867889405E-3</v>
      </c>
      <c r="F5669" s="3">
        <f t="shared" si="177"/>
        <v>88.629186851504372</v>
      </c>
      <c r="G5669" t="s">
        <v>14473</v>
      </c>
    </row>
    <row r="5670" spans="1:7" x14ac:dyDescent="0.35">
      <c r="A5670" t="s">
        <v>3</v>
      </c>
      <c r="B5670" t="s">
        <v>9</v>
      </c>
      <c r="C5670" t="s">
        <v>1619</v>
      </c>
      <c r="D5670" s="2">
        <v>302354.19</v>
      </c>
      <c r="E5670" s="3">
        <f t="shared" si="176"/>
        <v>1.3685401375205318E-3</v>
      </c>
      <c r="F5670" s="3">
        <f t="shared" si="177"/>
        <v>88.630555391641892</v>
      </c>
      <c r="G5670" t="s">
        <v>14473</v>
      </c>
    </row>
    <row r="5671" spans="1:7" x14ac:dyDescent="0.35">
      <c r="A5671" t="s">
        <v>3</v>
      </c>
      <c r="B5671" t="s">
        <v>9</v>
      </c>
      <c r="C5671" t="s">
        <v>1983</v>
      </c>
      <c r="D5671" s="2">
        <v>302336.36</v>
      </c>
      <c r="E5671" s="3">
        <f t="shared" si="176"/>
        <v>1.3684594339236939E-3</v>
      </c>
      <c r="F5671" s="3">
        <f t="shared" si="177"/>
        <v>88.631923851075811</v>
      </c>
      <c r="G5671" t="s">
        <v>14480</v>
      </c>
    </row>
    <row r="5672" spans="1:7" x14ac:dyDescent="0.35">
      <c r="A5672" t="s">
        <v>3</v>
      </c>
      <c r="B5672" t="s">
        <v>37</v>
      </c>
      <c r="C5672" t="s">
        <v>14422</v>
      </c>
      <c r="D5672" s="2">
        <v>302222.38</v>
      </c>
      <c r="E5672" s="3">
        <f t="shared" si="176"/>
        <v>1.3679435283730729E-3</v>
      </c>
      <c r="F5672" s="3">
        <f t="shared" si="177"/>
        <v>88.63329179460419</v>
      </c>
      <c r="G5672" t="s">
        <v>14473</v>
      </c>
    </row>
    <row r="5673" spans="1:7" x14ac:dyDescent="0.35">
      <c r="A5673" t="s">
        <v>10</v>
      </c>
      <c r="B5673" t="s">
        <v>9</v>
      </c>
      <c r="C5673" t="s">
        <v>1461</v>
      </c>
      <c r="D5673" s="2">
        <v>302127.40000000002</v>
      </c>
      <c r="E5673" s="3">
        <f t="shared" si="176"/>
        <v>1.367513622168493E-3</v>
      </c>
      <c r="F5673" s="3">
        <f t="shared" si="177"/>
        <v>88.634659308226361</v>
      </c>
      <c r="G5673" t="s">
        <v>14473</v>
      </c>
    </row>
    <row r="5674" spans="1:7" x14ac:dyDescent="0.35">
      <c r="A5674" t="s">
        <v>3</v>
      </c>
      <c r="B5674" t="s">
        <v>9</v>
      </c>
      <c r="C5674" t="s">
        <v>3928</v>
      </c>
      <c r="D5674" s="2">
        <v>302097.86</v>
      </c>
      <c r="E5674" s="3">
        <f t="shared" si="176"/>
        <v>1.3673799158168054E-3</v>
      </c>
      <c r="F5674" s="3">
        <f t="shared" si="177"/>
        <v>88.636026688142181</v>
      </c>
      <c r="G5674" t="s">
        <v>14480</v>
      </c>
    </row>
    <row r="5675" spans="1:7" x14ac:dyDescent="0.35">
      <c r="A5675" t="s">
        <v>10</v>
      </c>
      <c r="B5675" t="s">
        <v>6</v>
      </c>
      <c r="C5675" t="s">
        <v>1100</v>
      </c>
      <c r="D5675" s="2">
        <v>301998.46999999997</v>
      </c>
      <c r="E5675" s="3">
        <f t="shared" si="176"/>
        <v>1.3669300487113812E-3</v>
      </c>
      <c r="F5675" s="3">
        <f t="shared" si="177"/>
        <v>88.637393618190899</v>
      </c>
      <c r="G5675" t="s">
        <v>14480</v>
      </c>
    </row>
    <row r="5676" spans="1:7" x14ac:dyDescent="0.35">
      <c r="A5676" t="s">
        <v>3</v>
      </c>
      <c r="B5676" t="s">
        <v>9</v>
      </c>
      <c r="C5676" t="s">
        <v>6770</v>
      </c>
      <c r="D5676" s="2">
        <v>301954.09999999998</v>
      </c>
      <c r="E5676" s="3">
        <f t="shared" si="176"/>
        <v>1.3667292176069675E-3</v>
      </c>
      <c r="F5676" s="3">
        <f t="shared" si="177"/>
        <v>88.638760347408507</v>
      </c>
      <c r="G5676" t="s">
        <v>14473</v>
      </c>
    </row>
    <row r="5677" spans="1:7" x14ac:dyDescent="0.35">
      <c r="A5677" t="s">
        <v>3</v>
      </c>
      <c r="B5677" t="s">
        <v>29</v>
      </c>
      <c r="C5677" t="s">
        <v>6986</v>
      </c>
      <c r="D5677" s="2">
        <v>301913.51</v>
      </c>
      <c r="E5677" s="3">
        <f t="shared" si="176"/>
        <v>1.3665454958461348E-3</v>
      </c>
      <c r="F5677" s="3">
        <f t="shared" si="177"/>
        <v>88.640126892904348</v>
      </c>
      <c r="G5677" t="s">
        <v>14480</v>
      </c>
    </row>
    <row r="5678" spans="1:7" x14ac:dyDescent="0.35">
      <c r="A5678" t="s">
        <v>10</v>
      </c>
      <c r="B5678" t="s">
        <v>28</v>
      </c>
      <c r="C5678" t="s">
        <v>278</v>
      </c>
      <c r="D5678" s="2">
        <v>301872.32</v>
      </c>
      <c r="E5678" s="3">
        <f t="shared" si="176"/>
        <v>1.3663590583164798E-3</v>
      </c>
      <c r="F5678" s="3">
        <f t="shared" si="177"/>
        <v>88.641493251962672</v>
      </c>
      <c r="G5678" t="s">
        <v>14473</v>
      </c>
    </row>
    <row r="5679" spans="1:7" x14ac:dyDescent="0.35">
      <c r="A5679" t="s">
        <v>10</v>
      </c>
      <c r="B5679" t="s">
        <v>180</v>
      </c>
      <c r="C5679" t="s">
        <v>1635</v>
      </c>
      <c r="D5679" s="2">
        <v>301806.96000000002</v>
      </c>
      <c r="E5679" s="3">
        <f t="shared" si="176"/>
        <v>1.3660632205660973E-3</v>
      </c>
      <c r="F5679" s="3">
        <f t="shared" si="177"/>
        <v>88.642859315183244</v>
      </c>
      <c r="G5679" t="s">
        <v>14480</v>
      </c>
    </row>
    <row r="5680" spans="1:7" x14ac:dyDescent="0.35">
      <c r="A5680" t="s">
        <v>3</v>
      </c>
      <c r="B5680" t="s">
        <v>28</v>
      </c>
      <c r="C5680" t="s">
        <v>13109</v>
      </c>
      <c r="D5680" s="2">
        <v>301801.09999999998</v>
      </c>
      <c r="E5680" s="3">
        <f t="shared" si="176"/>
        <v>1.3660366965572654E-3</v>
      </c>
      <c r="F5680" s="3">
        <f t="shared" si="177"/>
        <v>88.644225351879797</v>
      </c>
      <c r="G5680" t="s">
        <v>14473</v>
      </c>
    </row>
    <row r="5681" spans="1:7" x14ac:dyDescent="0.35">
      <c r="A5681" t="s">
        <v>10</v>
      </c>
      <c r="B5681" t="s">
        <v>11</v>
      </c>
      <c r="C5681" s="8" t="s">
        <v>7065</v>
      </c>
      <c r="D5681" s="2">
        <v>301790.78000000003</v>
      </c>
      <c r="E5681" s="3">
        <f t="shared" si="176"/>
        <v>1.3659899853335209E-3</v>
      </c>
      <c r="F5681" s="3">
        <f t="shared" si="177"/>
        <v>88.645591341865128</v>
      </c>
      <c r="G5681" t="s">
        <v>14480</v>
      </c>
    </row>
    <row r="5682" spans="1:7" x14ac:dyDescent="0.35">
      <c r="A5682" t="s">
        <v>10</v>
      </c>
      <c r="B5682" t="s">
        <v>4</v>
      </c>
      <c r="C5682" t="s">
        <v>2054</v>
      </c>
      <c r="D5682" s="2">
        <v>301786</v>
      </c>
      <c r="E5682" s="3">
        <f t="shared" si="176"/>
        <v>1.3659683497085694E-3</v>
      </c>
      <c r="F5682" s="3">
        <f t="shared" si="177"/>
        <v>88.64695731021483</v>
      </c>
      <c r="G5682" t="s">
        <v>14473</v>
      </c>
    </row>
    <row r="5683" spans="1:7" x14ac:dyDescent="0.35">
      <c r="A5683" t="s">
        <v>3</v>
      </c>
      <c r="B5683" t="s">
        <v>8</v>
      </c>
      <c r="C5683" t="s">
        <v>479</v>
      </c>
      <c r="D5683" s="2">
        <v>301776.63</v>
      </c>
      <c r="E5683" s="3">
        <f t="shared" si="176"/>
        <v>1.3659259384521268E-3</v>
      </c>
      <c r="F5683" s="3">
        <f t="shared" si="177"/>
        <v>88.648323236153288</v>
      </c>
      <c r="G5683" t="s">
        <v>14480</v>
      </c>
    </row>
    <row r="5684" spans="1:7" x14ac:dyDescent="0.35">
      <c r="A5684" t="s">
        <v>10</v>
      </c>
      <c r="B5684" t="s">
        <v>8</v>
      </c>
      <c r="C5684" t="s">
        <v>1657</v>
      </c>
      <c r="D5684" s="2">
        <v>301773.64</v>
      </c>
      <c r="E5684" s="3">
        <f t="shared" si="176"/>
        <v>1.3659124048708286E-3</v>
      </c>
      <c r="F5684" s="3">
        <f t="shared" si="177"/>
        <v>88.649689148558153</v>
      </c>
      <c r="G5684" t="s">
        <v>14480</v>
      </c>
    </row>
    <row r="5685" spans="1:7" x14ac:dyDescent="0.35">
      <c r="A5685" t="s">
        <v>10</v>
      </c>
      <c r="B5685" t="s">
        <v>478</v>
      </c>
      <c r="C5685" t="s">
        <v>3665</v>
      </c>
      <c r="D5685" s="2">
        <v>301770</v>
      </c>
      <c r="E5685" s="3">
        <f t="shared" si="176"/>
        <v>1.3658959292066396E-3</v>
      </c>
      <c r="F5685" s="3">
        <f t="shared" si="177"/>
        <v>88.651055044487364</v>
      </c>
      <c r="G5685" t="s">
        <v>14473</v>
      </c>
    </row>
    <row r="5686" spans="1:7" x14ac:dyDescent="0.35">
      <c r="A5686" t="s">
        <v>10</v>
      </c>
      <c r="B5686" t="s">
        <v>565</v>
      </c>
      <c r="C5686" t="s">
        <v>6541</v>
      </c>
      <c r="D5686" s="2">
        <v>301630.73</v>
      </c>
      <c r="E5686" s="3">
        <f t="shared" si="176"/>
        <v>1.3652655540001559E-3</v>
      </c>
      <c r="F5686" s="3">
        <f t="shared" si="177"/>
        <v>88.652420310041364</v>
      </c>
      <c r="G5686" t="s">
        <v>14480</v>
      </c>
    </row>
    <row r="5687" spans="1:7" x14ac:dyDescent="0.35">
      <c r="A5687" t="s">
        <v>10</v>
      </c>
      <c r="B5687" t="s">
        <v>8</v>
      </c>
      <c r="C5687" t="s">
        <v>4361</v>
      </c>
      <c r="D5687" s="2">
        <v>301630</v>
      </c>
      <c r="E5687" s="3">
        <f t="shared" si="176"/>
        <v>1.3652622498147554E-3</v>
      </c>
      <c r="F5687" s="3">
        <f t="shared" si="177"/>
        <v>88.653785572291184</v>
      </c>
      <c r="G5687" t="s">
        <v>14473</v>
      </c>
    </row>
    <row r="5688" spans="1:7" x14ac:dyDescent="0.35">
      <c r="A5688" t="s">
        <v>3</v>
      </c>
      <c r="B5688" t="s">
        <v>9</v>
      </c>
      <c r="C5688" t="s">
        <v>3197</v>
      </c>
      <c r="D5688" s="2">
        <v>301549.78000000003</v>
      </c>
      <c r="E5688" s="3">
        <f t="shared" si="176"/>
        <v>1.3648991515232058E-3</v>
      </c>
      <c r="F5688" s="3">
        <f t="shared" si="177"/>
        <v>88.65515047144271</v>
      </c>
      <c r="G5688" t="s">
        <v>14480</v>
      </c>
    </row>
    <row r="5689" spans="1:7" x14ac:dyDescent="0.35">
      <c r="A5689" t="s">
        <v>3</v>
      </c>
      <c r="B5689" t="s">
        <v>23</v>
      </c>
      <c r="C5689" t="s">
        <v>11500</v>
      </c>
      <c r="D5689" s="2">
        <v>301500</v>
      </c>
      <c r="E5689" s="3">
        <f t="shared" si="176"/>
        <v>1.364673833236577E-3</v>
      </c>
      <c r="F5689" s="3">
        <f t="shared" si="177"/>
        <v>88.656515145275947</v>
      </c>
      <c r="G5689" t="s">
        <v>14480</v>
      </c>
    </row>
    <row r="5690" spans="1:7" x14ac:dyDescent="0.35">
      <c r="A5690" t="s">
        <v>3</v>
      </c>
      <c r="B5690" t="s">
        <v>6</v>
      </c>
      <c r="C5690" t="s">
        <v>2551</v>
      </c>
      <c r="D5690" s="2">
        <v>301441.18</v>
      </c>
      <c r="E5690" s="3">
        <f t="shared" si="176"/>
        <v>1.3644075973663582E-3</v>
      </c>
      <c r="F5690" s="3">
        <f t="shared" si="177"/>
        <v>88.657879552873311</v>
      </c>
      <c r="G5690" t="s">
        <v>14480</v>
      </c>
    </row>
    <row r="5691" spans="1:7" x14ac:dyDescent="0.35">
      <c r="A5691" t="s">
        <v>3</v>
      </c>
      <c r="B5691" t="s">
        <v>16</v>
      </c>
      <c r="C5691" t="s">
        <v>620</v>
      </c>
      <c r="D5691" s="2">
        <v>301144.76</v>
      </c>
      <c r="E5691" s="3">
        <f t="shared" si="176"/>
        <v>1.3630659170424844E-3</v>
      </c>
      <c r="F5691" s="3">
        <f t="shared" si="177"/>
        <v>88.659242618790358</v>
      </c>
      <c r="G5691" t="s">
        <v>14473</v>
      </c>
    </row>
    <row r="5692" spans="1:7" x14ac:dyDescent="0.35">
      <c r="A5692" t="s">
        <v>10</v>
      </c>
      <c r="B5692" t="s">
        <v>9</v>
      </c>
      <c r="C5692" t="s">
        <v>13284</v>
      </c>
      <c r="D5692" s="2">
        <v>301113.03999999998</v>
      </c>
      <c r="E5692" s="3">
        <f t="shared" si="176"/>
        <v>1.3629223433974087E-3</v>
      </c>
      <c r="F5692" s="3">
        <f t="shared" si="177"/>
        <v>88.660605541133762</v>
      </c>
      <c r="G5692" t="s">
        <v>14473</v>
      </c>
    </row>
    <row r="5693" spans="1:7" x14ac:dyDescent="0.35">
      <c r="A5693" t="s">
        <v>3</v>
      </c>
      <c r="B5693" t="s">
        <v>11</v>
      </c>
      <c r="C5693" t="s">
        <v>14296</v>
      </c>
      <c r="D5693" s="2">
        <v>301061.65000000002</v>
      </c>
      <c r="E5693" s="3">
        <f t="shared" si="176"/>
        <v>1.3626897377977739E-3</v>
      </c>
      <c r="F5693" s="3">
        <f t="shared" si="177"/>
        <v>88.661968230871565</v>
      </c>
      <c r="G5693" t="s">
        <v>14473</v>
      </c>
    </row>
    <row r="5694" spans="1:7" x14ac:dyDescent="0.35">
      <c r="A5694" t="s">
        <v>10</v>
      </c>
      <c r="B5694" t="s">
        <v>13</v>
      </c>
      <c r="C5694" t="s">
        <v>100</v>
      </c>
      <c r="D5694" s="2">
        <v>300991.28999999998</v>
      </c>
      <c r="E5694" s="3">
        <f t="shared" si="176"/>
        <v>1.362371268640538E-3</v>
      </c>
      <c r="F5694" s="3">
        <f t="shared" si="177"/>
        <v>88.663330602140206</v>
      </c>
      <c r="G5694" t="s">
        <v>14473</v>
      </c>
    </row>
    <row r="5695" spans="1:7" x14ac:dyDescent="0.35">
      <c r="A5695" t="s">
        <v>10</v>
      </c>
      <c r="B5695" t="s">
        <v>23</v>
      </c>
      <c r="C5695" t="s">
        <v>6708</v>
      </c>
      <c r="D5695" s="2">
        <v>300946.84999999998</v>
      </c>
      <c r="E5695" s="3">
        <f t="shared" si="176"/>
        <v>1.3621701206964283E-3</v>
      </c>
      <c r="F5695" s="3">
        <f t="shared" si="177"/>
        <v>88.664692772260906</v>
      </c>
      <c r="G5695" t="s">
        <v>14473</v>
      </c>
    </row>
    <row r="5696" spans="1:7" x14ac:dyDescent="0.35">
      <c r="A5696" t="s">
        <v>10</v>
      </c>
      <c r="B5696" t="s">
        <v>35</v>
      </c>
      <c r="C5696" t="s">
        <v>2839</v>
      </c>
      <c r="D5696" s="2">
        <v>300937.23</v>
      </c>
      <c r="E5696" s="3">
        <f t="shared" si="176"/>
        <v>1.3621265778696432E-3</v>
      </c>
      <c r="F5696" s="3">
        <f t="shared" si="177"/>
        <v>88.66605489883878</v>
      </c>
      <c r="G5696" t="s">
        <v>14473</v>
      </c>
    </row>
    <row r="5697" spans="1:7" x14ac:dyDescent="0.35">
      <c r="A5697" t="s">
        <v>10</v>
      </c>
      <c r="B5697" t="s">
        <v>35</v>
      </c>
      <c r="C5697" t="s">
        <v>484</v>
      </c>
      <c r="D5697" s="2">
        <v>300907.34999999998</v>
      </c>
      <c r="E5697" s="3">
        <f t="shared" si="176"/>
        <v>1.3619913325822895E-3</v>
      </c>
      <c r="F5697" s="3">
        <f t="shared" si="177"/>
        <v>88.667416890171367</v>
      </c>
      <c r="G5697" t="s">
        <v>14473</v>
      </c>
    </row>
    <row r="5698" spans="1:7" x14ac:dyDescent="0.35">
      <c r="A5698" t="s">
        <v>3</v>
      </c>
      <c r="B5698" t="s">
        <v>6</v>
      </c>
      <c r="C5698" s="8" t="s">
        <v>12806</v>
      </c>
      <c r="D5698" s="2">
        <v>300857.06</v>
      </c>
      <c r="E5698" s="3">
        <f t="shared" si="176"/>
        <v>1.361763705892162E-3</v>
      </c>
      <c r="F5698" s="3">
        <f t="shared" si="177"/>
        <v>88.668778653877254</v>
      </c>
      <c r="G5698" t="s">
        <v>14480</v>
      </c>
    </row>
    <row r="5699" spans="1:7" x14ac:dyDescent="0.35">
      <c r="A5699" t="s">
        <v>3</v>
      </c>
      <c r="B5699" t="s">
        <v>9</v>
      </c>
      <c r="C5699" t="s">
        <v>942</v>
      </c>
      <c r="D5699" s="2">
        <v>300769.03000000003</v>
      </c>
      <c r="E5699" s="3">
        <f t="shared" ref="E5699:E5762" si="178">(D5699/$D$29638)*100</f>
        <v>1.3613652573431082E-3</v>
      </c>
      <c r="F5699" s="3">
        <f t="shared" si="177"/>
        <v>88.670140019134593</v>
      </c>
      <c r="G5699" t="s">
        <v>14480</v>
      </c>
    </row>
    <row r="5700" spans="1:7" x14ac:dyDescent="0.35">
      <c r="A5700" t="s">
        <v>10</v>
      </c>
      <c r="B5700" t="s">
        <v>6</v>
      </c>
      <c r="C5700" s="8" t="s">
        <v>5216</v>
      </c>
      <c r="D5700" s="2">
        <v>300719.56</v>
      </c>
      <c r="E5700" s="3">
        <f t="shared" si="178"/>
        <v>1.3611413422037043E-3</v>
      </c>
      <c r="F5700" s="3">
        <f t="shared" ref="F5700:F5763" si="179">E5700+F5699</f>
        <v>88.671501160476794</v>
      </c>
      <c r="G5700" t="s">
        <v>14480</v>
      </c>
    </row>
    <row r="5701" spans="1:7" x14ac:dyDescent="0.35">
      <c r="A5701" t="s">
        <v>10</v>
      </c>
      <c r="B5701" t="s">
        <v>9</v>
      </c>
      <c r="C5701" t="s">
        <v>1203</v>
      </c>
      <c r="D5701" s="2">
        <v>300694.53000000003</v>
      </c>
      <c r="E5701" s="3">
        <f t="shared" si="178"/>
        <v>1.3610280493809982E-3</v>
      </c>
      <c r="F5701" s="3">
        <f t="shared" si="179"/>
        <v>88.672862188526182</v>
      </c>
      <c r="G5701" t="s">
        <v>14473</v>
      </c>
    </row>
    <row r="5702" spans="1:7" x14ac:dyDescent="0.35">
      <c r="A5702" t="s">
        <v>10</v>
      </c>
      <c r="B5702" t="s">
        <v>39</v>
      </c>
      <c r="C5702" s="7" t="s">
        <v>2191</v>
      </c>
      <c r="D5702" s="2">
        <v>300657.14</v>
      </c>
      <c r="E5702" s="3">
        <f t="shared" si="178"/>
        <v>1.3608588117205514E-3</v>
      </c>
      <c r="F5702" s="3">
        <f t="shared" si="179"/>
        <v>88.674223047337904</v>
      </c>
      <c r="G5702" t="s">
        <v>14480</v>
      </c>
    </row>
    <row r="5703" spans="1:7" x14ac:dyDescent="0.35">
      <c r="A5703" t="s">
        <v>3</v>
      </c>
      <c r="B5703" t="s">
        <v>6</v>
      </c>
      <c r="C5703" t="s">
        <v>10032</v>
      </c>
      <c r="D5703" s="2">
        <v>300476.94</v>
      </c>
      <c r="E5703" s="3">
        <f t="shared" si="178"/>
        <v>1.3600431758175689E-3</v>
      </c>
      <c r="F5703" s="3">
        <f t="shared" si="179"/>
        <v>88.675583090513726</v>
      </c>
      <c r="G5703" t="s">
        <v>14473</v>
      </c>
    </row>
    <row r="5704" spans="1:7" x14ac:dyDescent="0.35">
      <c r="A5704" t="s">
        <v>10</v>
      </c>
      <c r="B5704" t="s">
        <v>6</v>
      </c>
      <c r="C5704" t="s">
        <v>12885</v>
      </c>
      <c r="D5704" s="2">
        <v>300424.69</v>
      </c>
      <c r="E5704" s="3">
        <f t="shared" si="178"/>
        <v>1.359806677615955E-3</v>
      </c>
      <c r="F5704" s="3">
        <f t="shared" si="179"/>
        <v>88.676942897191338</v>
      </c>
      <c r="G5704" t="s">
        <v>14480</v>
      </c>
    </row>
    <row r="5705" spans="1:7" x14ac:dyDescent="0.35">
      <c r="A5705" t="s">
        <v>3</v>
      </c>
      <c r="B5705" t="s">
        <v>6</v>
      </c>
      <c r="C5705" t="s">
        <v>243</v>
      </c>
      <c r="D5705" s="2">
        <v>300419.11</v>
      </c>
      <c r="E5705" s="3">
        <f t="shared" si="178"/>
        <v>1.3597814209659067E-3</v>
      </c>
      <c r="F5705" s="3">
        <f t="shared" si="179"/>
        <v>88.678302678612297</v>
      </c>
      <c r="G5705" t="s">
        <v>14480</v>
      </c>
    </row>
    <row r="5706" spans="1:7" x14ac:dyDescent="0.35">
      <c r="A5706" t="s">
        <v>10</v>
      </c>
      <c r="B5706" t="s">
        <v>9</v>
      </c>
      <c r="C5706" t="s">
        <v>4637</v>
      </c>
      <c r="D5706" s="2">
        <v>300409.31</v>
      </c>
      <c r="E5706" s="3">
        <f t="shared" si="178"/>
        <v>1.3597370634084751E-3</v>
      </c>
      <c r="F5706" s="3">
        <f t="shared" si="179"/>
        <v>88.679662415675708</v>
      </c>
      <c r="G5706" t="s">
        <v>14473</v>
      </c>
    </row>
    <row r="5707" spans="1:7" x14ac:dyDescent="0.35">
      <c r="A5707" t="s">
        <v>10</v>
      </c>
      <c r="B5707" t="s">
        <v>180</v>
      </c>
      <c r="C5707" t="s">
        <v>3007</v>
      </c>
      <c r="D5707" s="2">
        <v>300264.77</v>
      </c>
      <c r="E5707" s="3">
        <f t="shared" si="178"/>
        <v>1.3590828346991682E-3</v>
      </c>
      <c r="F5707" s="3">
        <f t="shared" si="179"/>
        <v>88.681021498510404</v>
      </c>
      <c r="G5707" t="s">
        <v>14473</v>
      </c>
    </row>
    <row r="5708" spans="1:7" x14ac:dyDescent="0.35">
      <c r="A5708" t="s">
        <v>10</v>
      </c>
      <c r="B5708" t="s">
        <v>20</v>
      </c>
      <c r="C5708" t="s">
        <v>5066</v>
      </c>
      <c r="D5708" s="2">
        <v>300194.89</v>
      </c>
      <c r="E5708" s="3">
        <f t="shared" si="178"/>
        <v>1.3587665381569905E-3</v>
      </c>
      <c r="F5708" s="3">
        <f t="shared" si="179"/>
        <v>88.682380265048565</v>
      </c>
      <c r="G5708" t="s">
        <v>14480</v>
      </c>
    </row>
    <row r="5709" spans="1:7" x14ac:dyDescent="0.35">
      <c r="A5709" t="s">
        <v>10</v>
      </c>
      <c r="B5709" t="s">
        <v>1365</v>
      </c>
      <c r="C5709" t="s">
        <v>5034</v>
      </c>
      <c r="D5709" s="2">
        <v>300170.71999999997</v>
      </c>
      <c r="E5709" s="3">
        <f t="shared" si="178"/>
        <v>1.3586571379362628E-3</v>
      </c>
      <c r="F5709" s="3">
        <f t="shared" si="179"/>
        <v>88.683738922186507</v>
      </c>
      <c r="G5709" t="s">
        <v>14473</v>
      </c>
    </row>
    <row r="5710" spans="1:7" x14ac:dyDescent="0.35">
      <c r="A5710" t="s">
        <v>10</v>
      </c>
      <c r="B5710" t="s">
        <v>9</v>
      </c>
      <c r="C5710" t="s">
        <v>1091</v>
      </c>
      <c r="D5710" s="2">
        <v>300097.25</v>
      </c>
      <c r="E5710" s="3">
        <f t="shared" si="178"/>
        <v>1.3583245920439648E-3</v>
      </c>
      <c r="F5710" s="3">
        <f t="shared" si="179"/>
        <v>88.685097246778554</v>
      </c>
      <c r="G5710" t="s">
        <v>14473</v>
      </c>
    </row>
    <row r="5711" spans="1:7" x14ac:dyDescent="0.35">
      <c r="A5711" t="s">
        <v>3</v>
      </c>
      <c r="B5711" t="s">
        <v>18</v>
      </c>
      <c r="C5711" t="s">
        <v>3374</v>
      </c>
      <c r="D5711" s="2">
        <v>300078.2</v>
      </c>
      <c r="E5711" s="3">
        <f t="shared" si="178"/>
        <v>1.358238366383855E-3</v>
      </c>
      <c r="F5711" s="3">
        <f t="shared" si="179"/>
        <v>88.686455485144933</v>
      </c>
      <c r="G5711" t="s">
        <v>14480</v>
      </c>
    </row>
    <row r="5712" spans="1:7" x14ac:dyDescent="0.35">
      <c r="A5712" t="s">
        <v>10</v>
      </c>
      <c r="B5712" t="s">
        <v>76</v>
      </c>
      <c r="C5712" t="s">
        <v>653</v>
      </c>
      <c r="D5712" s="2">
        <v>300044.88</v>
      </c>
      <c r="E5712" s="3">
        <f t="shared" si="178"/>
        <v>1.3580875506885863E-3</v>
      </c>
      <c r="F5712" s="3">
        <f t="shared" si="179"/>
        <v>88.687813572695617</v>
      </c>
      <c r="G5712" t="s">
        <v>14480</v>
      </c>
    </row>
    <row r="5713" spans="1:7" x14ac:dyDescent="0.35">
      <c r="A5713" t="s">
        <v>10</v>
      </c>
      <c r="B5713" t="s">
        <v>9</v>
      </c>
      <c r="C5713" t="s">
        <v>9631</v>
      </c>
      <c r="D5713" s="2">
        <v>300000</v>
      </c>
      <c r="E5713" s="3">
        <f t="shared" si="178"/>
        <v>1.3578844111806739E-3</v>
      </c>
      <c r="F5713" s="3">
        <f t="shared" si="179"/>
        <v>88.689171457106795</v>
      </c>
      <c r="G5713" t="s">
        <v>14473</v>
      </c>
    </row>
    <row r="5714" spans="1:7" x14ac:dyDescent="0.35">
      <c r="A5714" t="s">
        <v>3</v>
      </c>
      <c r="B5714" t="s">
        <v>6</v>
      </c>
      <c r="C5714" t="s">
        <v>5296</v>
      </c>
      <c r="D5714" s="2">
        <v>299895.05</v>
      </c>
      <c r="E5714" s="3">
        <f t="shared" si="178"/>
        <v>1.357409377950829E-3</v>
      </c>
      <c r="F5714" s="3">
        <f t="shared" si="179"/>
        <v>88.69052886648474</v>
      </c>
      <c r="G5714" t="s">
        <v>14480</v>
      </c>
    </row>
    <row r="5715" spans="1:7" x14ac:dyDescent="0.35">
      <c r="A5715" t="s">
        <v>10</v>
      </c>
      <c r="B5715" t="s">
        <v>8</v>
      </c>
      <c r="C5715" s="8" t="s">
        <v>2604</v>
      </c>
      <c r="D5715" s="2">
        <v>299874.87</v>
      </c>
      <c r="E5715" s="3">
        <f t="shared" si="178"/>
        <v>1.3573180375927702E-3</v>
      </c>
      <c r="F5715" s="3">
        <f t="shared" si="179"/>
        <v>88.691886184522332</v>
      </c>
      <c r="G5715" t="s">
        <v>14480</v>
      </c>
    </row>
    <row r="5716" spans="1:7" x14ac:dyDescent="0.35">
      <c r="A5716" t="s">
        <v>10</v>
      </c>
      <c r="B5716" t="s">
        <v>9</v>
      </c>
      <c r="C5716" t="s">
        <v>12050</v>
      </c>
      <c r="D5716" s="2">
        <v>299869.26</v>
      </c>
      <c r="E5716" s="3">
        <f t="shared" si="178"/>
        <v>1.3572926451542813E-3</v>
      </c>
      <c r="F5716" s="3">
        <f t="shared" si="179"/>
        <v>88.693243477167485</v>
      </c>
      <c r="G5716" t="s">
        <v>14480</v>
      </c>
    </row>
    <row r="5717" spans="1:7" x14ac:dyDescent="0.35">
      <c r="A5717" t="s">
        <v>10</v>
      </c>
      <c r="B5717" t="s">
        <v>9</v>
      </c>
      <c r="C5717" t="s">
        <v>3089</v>
      </c>
      <c r="D5717" s="2">
        <v>299859.68</v>
      </c>
      <c r="E5717" s="3">
        <f t="shared" si="178"/>
        <v>1.3572492833787508E-3</v>
      </c>
      <c r="F5717" s="3">
        <f t="shared" si="179"/>
        <v>88.694600726450858</v>
      </c>
      <c r="G5717" t="s">
        <v>14480</v>
      </c>
    </row>
    <row r="5718" spans="1:7" x14ac:dyDescent="0.35">
      <c r="A5718" t="s">
        <v>3</v>
      </c>
      <c r="B5718" t="s">
        <v>29</v>
      </c>
      <c r="C5718" t="s">
        <v>12395</v>
      </c>
      <c r="D5718" s="2">
        <v>299832.27</v>
      </c>
      <c r="E5718" s="3">
        <f t="shared" si="178"/>
        <v>1.3571252180063827E-3</v>
      </c>
      <c r="F5718" s="3">
        <f t="shared" si="179"/>
        <v>88.695957851668865</v>
      </c>
      <c r="G5718" t="s">
        <v>14473</v>
      </c>
    </row>
    <row r="5719" spans="1:7" x14ac:dyDescent="0.35">
      <c r="A5719" t="s">
        <v>3</v>
      </c>
      <c r="B5719" t="s">
        <v>29</v>
      </c>
      <c r="C5719" t="s">
        <v>4137</v>
      </c>
      <c r="D5719" s="2">
        <v>299776.7</v>
      </c>
      <c r="E5719" s="3">
        <f t="shared" si="178"/>
        <v>1.3568736925506184E-3</v>
      </c>
      <c r="F5719" s="3">
        <f t="shared" si="179"/>
        <v>88.697314725361409</v>
      </c>
      <c r="G5719" t="s">
        <v>14473</v>
      </c>
    </row>
    <row r="5720" spans="1:7" x14ac:dyDescent="0.35">
      <c r="A5720" t="s">
        <v>10</v>
      </c>
      <c r="B5720" t="s">
        <v>32</v>
      </c>
      <c r="C5720" t="s">
        <v>8210</v>
      </c>
      <c r="D5720" s="2">
        <v>299740</v>
      </c>
      <c r="E5720" s="3">
        <f t="shared" si="178"/>
        <v>1.3567075780243172E-3</v>
      </c>
      <c r="F5720" s="3">
        <f t="shared" si="179"/>
        <v>88.698671432939435</v>
      </c>
      <c r="G5720" t="s">
        <v>14473</v>
      </c>
    </row>
    <row r="5721" spans="1:7" x14ac:dyDescent="0.35">
      <c r="A5721" t="s">
        <v>10</v>
      </c>
      <c r="B5721" t="s">
        <v>9</v>
      </c>
      <c r="C5721" t="s">
        <v>7604</v>
      </c>
      <c r="D5721" s="2">
        <v>299667.05</v>
      </c>
      <c r="E5721" s="3">
        <f t="shared" si="178"/>
        <v>1.3563773857983316E-3</v>
      </c>
      <c r="F5721" s="3">
        <f t="shared" si="179"/>
        <v>88.700027810325238</v>
      </c>
      <c r="G5721" t="s">
        <v>14473</v>
      </c>
    </row>
    <row r="5722" spans="1:7" x14ac:dyDescent="0.35">
      <c r="A5722" t="s">
        <v>3</v>
      </c>
      <c r="B5722" t="s">
        <v>9</v>
      </c>
      <c r="C5722" t="s">
        <v>3944</v>
      </c>
      <c r="D5722" s="2">
        <v>299655.84999999998</v>
      </c>
      <c r="E5722" s="3">
        <f t="shared" si="178"/>
        <v>1.356326691446981E-3</v>
      </c>
      <c r="F5722" s="3">
        <f t="shared" si="179"/>
        <v>88.701384137016689</v>
      </c>
      <c r="G5722" t="s">
        <v>14473</v>
      </c>
    </row>
    <row r="5723" spans="1:7" x14ac:dyDescent="0.35">
      <c r="A5723" t="s">
        <v>3</v>
      </c>
      <c r="B5723" t="s">
        <v>180</v>
      </c>
      <c r="C5723" t="s">
        <v>204</v>
      </c>
      <c r="D5723" s="2">
        <v>299603.02</v>
      </c>
      <c r="E5723" s="3">
        <f t="shared" si="178"/>
        <v>1.3560875680021722E-3</v>
      </c>
      <c r="F5723" s="3">
        <f t="shared" si="179"/>
        <v>88.702740224584687</v>
      </c>
      <c r="G5723" t="s">
        <v>14480</v>
      </c>
    </row>
    <row r="5724" spans="1:7" x14ac:dyDescent="0.35">
      <c r="A5724" t="s">
        <v>3</v>
      </c>
      <c r="B5724" t="s">
        <v>55</v>
      </c>
      <c r="C5724" t="s">
        <v>8281</v>
      </c>
      <c r="D5724" s="2">
        <v>299554.21000000002</v>
      </c>
      <c r="E5724" s="3">
        <f t="shared" si="178"/>
        <v>1.3558666402084731E-3</v>
      </c>
      <c r="F5724" s="3">
        <f t="shared" si="179"/>
        <v>88.704096091224898</v>
      </c>
      <c r="G5724" t="s">
        <v>14473</v>
      </c>
    </row>
    <row r="5725" spans="1:7" x14ac:dyDescent="0.35">
      <c r="A5725" t="s">
        <v>3</v>
      </c>
      <c r="B5725" t="s">
        <v>22</v>
      </c>
      <c r="C5725" t="s">
        <v>7848</v>
      </c>
      <c r="D5725" s="2">
        <v>299500.46000000002</v>
      </c>
      <c r="E5725" s="3">
        <f t="shared" si="178"/>
        <v>1.3556233525848032E-3</v>
      </c>
      <c r="F5725" s="3">
        <f t="shared" si="179"/>
        <v>88.705451714577478</v>
      </c>
      <c r="G5725" t="s">
        <v>14480</v>
      </c>
    </row>
    <row r="5726" spans="1:7" x14ac:dyDescent="0.35">
      <c r="A5726" t="s">
        <v>3</v>
      </c>
      <c r="B5726" t="s">
        <v>6</v>
      </c>
      <c r="C5726" t="s">
        <v>347</v>
      </c>
      <c r="D5726" s="2">
        <v>299459.99</v>
      </c>
      <c r="E5726" s="3">
        <f t="shared" si="178"/>
        <v>1.3554401739777346E-3</v>
      </c>
      <c r="F5726" s="3">
        <f t="shared" si="179"/>
        <v>88.706807154751459</v>
      </c>
      <c r="G5726" t="s">
        <v>14473</v>
      </c>
    </row>
    <row r="5727" spans="1:7" x14ac:dyDescent="0.35">
      <c r="A5727" t="s">
        <v>10</v>
      </c>
      <c r="B5727" t="s">
        <v>33</v>
      </c>
      <c r="C5727" s="7" t="s">
        <v>9919</v>
      </c>
      <c r="D5727" s="2">
        <v>299425.68</v>
      </c>
      <c r="E5727" s="3">
        <f t="shared" si="178"/>
        <v>1.3552848772639095E-3</v>
      </c>
      <c r="F5727" s="3">
        <f t="shared" si="179"/>
        <v>88.708162439628722</v>
      </c>
      <c r="G5727" t="s">
        <v>14480</v>
      </c>
    </row>
    <row r="5728" spans="1:7" x14ac:dyDescent="0.35">
      <c r="A5728" t="s">
        <v>10</v>
      </c>
      <c r="B5728" t="s">
        <v>9</v>
      </c>
      <c r="C5728" t="s">
        <v>374</v>
      </c>
      <c r="D5728" s="2">
        <v>299335.53999999998</v>
      </c>
      <c r="E5728" s="3">
        <f t="shared" si="178"/>
        <v>1.3548768782611633E-3</v>
      </c>
      <c r="F5728" s="3">
        <f t="shared" si="179"/>
        <v>88.709517316506989</v>
      </c>
      <c r="G5728" t="s">
        <v>14473</v>
      </c>
    </row>
    <row r="5729" spans="1:7" x14ac:dyDescent="0.35">
      <c r="A5729" t="s">
        <v>3</v>
      </c>
      <c r="B5729" t="s">
        <v>23</v>
      </c>
      <c r="C5729" t="s">
        <v>4308</v>
      </c>
      <c r="D5729" s="2">
        <v>299252.64</v>
      </c>
      <c r="E5729" s="3">
        <f t="shared" si="178"/>
        <v>1.3545016495355405E-3</v>
      </c>
      <c r="F5729" s="3">
        <f t="shared" si="179"/>
        <v>88.710871818156519</v>
      </c>
      <c r="G5729" t="s">
        <v>14473</v>
      </c>
    </row>
    <row r="5730" spans="1:7" x14ac:dyDescent="0.35">
      <c r="A5730" t="s">
        <v>3</v>
      </c>
      <c r="B5730" t="s">
        <v>9</v>
      </c>
      <c r="C5730" t="s">
        <v>8404</v>
      </c>
      <c r="D5730" s="2">
        <v>299175.21999999997</v>
      </c>
      <c r="E5730" s="3">
        <f t="shared" si="178"/>
        <v>1.3541512248318283E-3</v>
      </c>
      <c r="F5730" s="3">
        <f t="shared" si="179"/>
        <v>88.71222596938135</v>
      </c>
      <c r="G5730" t="s">
        <v>14480</v>
      </c>
    </row>
    <row r="5731" spans="1:7" x14ac:dyDescent="0.35">
      <c r="A5731" t="s">
        <v>3</v>
      </c>
      <c r="B5731" t="s">
        <v>9</v>
      </c>
      <c r="C5731" t="s">
        <v>1203</v>
      </c>
      <c r="D5731" s="2">
        <v>299114.28999999998</v>
      </c>
      <c r="E5731" s="3">
        <f t="shared" si="178"/>
        <v>1.3538754385079175E-3</v>
      </c>
      <c r="F5731" s="3">
        <f t="shared" si="179"/>
        <v>88.713579844819861</v>
      </c>
      <c r="G5731" t="s">
        <v>14473</v>
      </c>
    </row>
    <row r="5732" spans="1:7" x14ac:dyDescent="0.35">
      <c r="A5732" t="s">
        <v>3</v>
      </c>
      <c r="B5732" t="s">
        <v>29</v>
      </c>
      <c r="C5732" t="s">
        <v>10633</v>
      </c>
      <c r="D5732" s="2">
        <v>298795.78000000003</v>
      </c>
      <c r="E5732" s="3">
        <f t="shared" si="178"/>
        <v>1.3524337726285674E-3</v>
      </c>
      <c r="F5732" s="3">
        <f t="shared" si="179"/>
        <v>88.714932278592485</v>
      </c>
      <c r="G5732" t="s">
        <v>14473</v>
      </c>
    </row>
    <row r="5733" spans="1:7" x14ac:dyDescent="0.35">
      <c r="A5733" t="s">
        <v>3</v>
      </c>
      <c r="B5733" t="s">
        <v>83</v>
      </c>
      <c r="C5733" t="s">
        <v>3691</v>
      </c>
      <c r="D5733" s="2">
        <v>298785.11</v>
      </c>
      <c r="E5733" s="3">
        <f t="shared" si="178"/>
        <v>1.3523854772063426E-3</v>
      </c>
      <c r="F5733" s="3">
        <f t="shared" si="179"/>
        <v>88.71628466406969</v>
      </c>
      <c r="G5733" t="s">
        <v>14480</v>
      </c>
    </row>
    <row r="5734" spans="1:7" x14ac:dyDescent="0.35">
      <c r="A5734" t="s">
        <v>3</v>
      </c>
      <c r="B5734" t="s">
        <v>9</v>
      </c>
      <c r="C5734" t="s">
        <v>4997</v>
      </c>
      <c r="D5734" s="2">
        <v>298668.25</v>
      </c>
      <c r="E5734" s="3">
        <f t="shared" si="178"/>
        <v>1.3518565359653743E-3</v>
      </c>
      <c r="F5734" s="3">
        <f t="shared" si="179"/>
        <v>88.717636520605652</v>
      </c>
      <c r="G5734" t="s">
        <v>14480</v>
      </c>
    </row>
    <row r="5735" spans="1:7" x14ac:dyDescent="0.35">
      <c r="A5735" t="s">
        <v>3</v>
      </c>
      <c r="B5735" t="s">
        <v>6</v>
      </c>
      <c r="C5735" s="8" t="s">
        <v>1697</v>
      </c>
      <c r="D5735" s="2">
        <v>298667.08</v>
      </c>
      <c r="E5735" s="3">
        <f t="shared" si="178"/>
        <v>1.3518512402161706E-3</v>
      </c>
      <c r="F5735" s="3">
        <f t="shared" si="179"/>
        <v>88.718988371845867</v>
      </c>
      <c r="G5735" t="s">
        <v>14480</v>
      </c>
    </row>
    <row r="5736" spans="1:7" x14ac:dyDescent="0.35">
      <c r="A5736" t="s">
        <v>10</v>
      </c>
      <c r="B5736" t="s">
        <v>1393</v>
      </c>
      <c r="C5736" t="s">
        <v>13294</v>
      </c>
      <c r="D5736" s="2">
        <v>298655.40000000002</v>
      </c>
      <c r="E5736" s="3">
        <f t="shared" si="178"/>
        <v>1.3517983732497622E-3</v>
      </c>
      <c r="F5736" s="3">
        <f t="shared" si="179"/>
        <v>88.720340170219117</v>
      </c>
      <c r="G5736" t="s">
        <v>14473</v>
      </c>
    </row>
    <row r="5737" spans="1:7" x14ac:dyDescent="0.35">
      <c r="A5737" t="s">
        <v>3</v>
      </c>
      <c r="B5737" t="s">
        <v>6</v>
      </c>
      <c r="C5737" t="s">
        <v>1549</v>
      </c>
      <c r="D5737" s="2">
        <v>298619.06</v>
      </c>
      <c r="E5737" s="3">
        <f t="shared" si="178"/>
        <v>1.3516338881847543E-3</v>
      </c>
      <c r="F5737" s="3">
        <f t="shared" si="179"/>
        <v>88.721691804107309</v>
      </c>
      <c r="G5737" t="s">
        <v>14480</v>
      </c>
    </row>
    <row r="5738" spans="1:7" x14ac:dyDescent="0.35">
      <c r="A5738" t="s">
        <v>10</v>
      </c>
      <c r="B5738" t="s">
        <v>9</v>
      </c>
      <c r="C5738" t="s">
        <v>7546</v>
      </c>
      <c r="D5738" s="2">
        <v>298606.51</v>
      </c>
      <c r="E5738" s="3">
        <f t="shared" si="178"/>
        <v>1.3515770833535533E-3</v>
      </c>
      <c r="F5738" s="3">
        <f t="shared" si="179"/>
        <v>88.723043381190664</v>
      </c>
      <c r="G5738" t="s">
        <v>14480</v>
      </c>
    </row>
    <row r="5739" spans="1:7" x14ac:dyDescent="0.35">
      <c r="A5739" t="s">
        <v>3</v>
      </c>
      <c r="B5739" t="s">
        <v>73</v>
      </c>
      <c r="C5739" t="s">
        <v>285</v>
      </c>
      <c r="D5739" s="2">
        <v>298597.26</v>
      </c>
      <c r="E5739" s="3">
        <f t="shared" si="178"/>
        <v>1.3515352152508753E-3</v>
      </c>
      <c r="F5739" s="3">
        <f t="shared" si="179"/>
        <v>88.724394916405913</v>
      </c>
      <c r="G5739" t="s">
        <v>14480</v>
      </c>
    </row>
    <row r="5740" spans="1:7" x14ac:dyDescent="0.35">
      <c r="A5740" t="s">
        <v>3</v>
      </c>
      <c r="B5740" t="s">
        <v>6</v>
      </c>
      <c r="C5740" t="s">
        <v>9485</v>
      </c>
      <c r="D5740" s="2">
        <v>298586.92</v>
      </c>
      <c r="E5740" s="3">
        <f t="shared" si="178"/>
        <v>1.3514884135015031E-3</v>
      </c>
      <c r="F5740" s="3">
        <f t="shared" si="179"/>
        <v>88.725746404819418</v>
      </c>
      <c r="G5740" t="s">
        <v>14473</v>
      </c>
    </row>
    <row r="5741" spans="1:7" x14ac:dyDescent="0.35">
      <c r="A5741" t="s">
        <v>10</v>
      </c>
      <c r="B5741" t="s">
        <v>4</v>
      </c>
      <c r="C5741" s="7" t="s">
        <v>4400</v>
      </c>
      <c r="D5741" s="2">
        <v>298534.77</v>
      </c>
      <c r="E5741" s="3">
        <f t="shared" si="178"/>
        <v>1.3512523679280264E-3</v>
      </c>
      <c r="F5741" s="3">
        <f t="shared" si="179"/>
        <v>88.727097657187343</v>
      </c>
      <c r="G5741" t="s">
        <v>14480</v>
      </c>
    </row>
    <row r="5742" spans="1:7" x14ac:dyDescent="0.35">
      <c r="A5742" t="s">
        <v>10</v>
      </c>
      <c r="B5742" t="s">
        <v>28</v>
      </c>
      <c r="C5742" t="s">
        <v>204</v>
      </c>
      <c r="D5742" s="2">
        <v>298453.78000000003</v>
      </c>
      <c r="E5742" s="3">
        <f t="shared" si="178"/>
        <v>1.3508857843998212E-3</v>
      </c>
      <c r="F5742" s="3">
        <f t="shared" si="179"/>
        <v>88.728448542971748</v>
      </c>
      <c r="G5742" t="s">
        <v>14480</v>
      </c>
    </row>
    <row r="5743" spans="1:7" x14ac:dyDescent="0.35">
      <c r="A5743" t="s">
        <v>3</v>
      </c>
      <c r="B5743" t="s">
        <v>9</v>
      </c>
      <c r="C5743" t="s">
        <v>6800</v>
      </c>
      <c r="D5743" s="2">
        <v>298429.93</v>
      </c>
      <c r="E5743" s="3">
        <f t="shared" si="178"/>
        <v>1.3507778325891322E-3</v>
      </c>
      <c r="F5743" s="3">
        <f t="shared" si="179"/>
        <v>88.729799320804332</v>
      </c>
      <c r="G5743" t="s">
        <v>14480</v>
      </c>
    </row>
    <row r="5744" spans="1:7" x14ac:dyDescent="0.35">
      <c r="A5744" t="s">
        <v>3</v>
      </c>
      <c r="B5744" t="s">
        <v>29</v>
      </c>
      <c r="C5744" t="s">
        <v>3167</v>
      </c>
      <c r="D5744" s="2">
        <v>298362.21999999997</v>
      </c>
      <c r="E5744" s="3">
        <f t="shared" si="178"/>
        <v>1.3504713580775286E-3</v>
      </c>
      <c r="F5744" s="3">
        <f t="shared" si="179"/>
        <v>88.731149792162412</v>
      </c>
      <c r="G5744" t="s">
        <v>14473</v>
      </c>
    </row>
    <row r="5745" spans="1:7" x14ac:dyDescent="0.35">
      <c r="A5745" t="s">
        <v>3</v>
      </c>
      <c r="B5745" t="s">
        <v>11</v>
      </c>
      <c r="C5745" t="s">
        <v>12978</v>
      </c>
      <c r="D5745" s="2">
        <v>298360.13</v>
      </c>
      <c r="E5745" s="3">
        <f t="shared" si="178"/>
        <v>1.3504618981494642E-3</v>
      </c>
      <c r="F5745" s="3">
        <f t="shared" si="179"/>
        <v>88.732500254060568</v>
      </c>
      <c r="G5745" t="s">
        <v>14473</v>
      </c>
    </row>
    <row r="5746" spans="1:7" x14ac:dyDescent="0.35">
      <c r="A5746" t="s">
        <v>3</v>
      </c>
      <c r="B5746" t="s">
        <v>8</v>
      </c>
      <c r="C5746" t="s">
        <v>6899</v>
      </c>
      <c r="D5746" s="2">
        <v>298222.77</v>
      </c>
      <c r="E5746" s="3">
        <f t="shared" si="178"/>
        <v>1.3498401681403985E-3</v>
      </c>
      <c r="F5746" s="3">
        <f t="shared" si="179"/>
        <v>88.733850094228714</v>
      </c>
      <c r="G5746" t="s">
        <v>14473</v>
      </c>
    </row>
    <row r="5747" spans="1:7" x14ac:dyDescent="0.35">
      <c r="A5747" t="s">
        <v>10</v>
      </c>
      <c r="B5747" t="s">
        <v>40</v>
      </c>
      <c r="C5747" s="6" t="s">
        <v>6219</v>
      </c>
      <c r="D5747" s="2">
        <v>298163.5</v>
      </c>
      <c r="E5747" s="3">
        <f t="shared" si="178"/>
        <v>1.3495718954435628E-3</v>
      </c>
      <c r="F5747" s="3">
        <f t="shared" si="179"/>
        <v>88.73519966612416</v>
      </c>
      <c r="G5747" t="s">
        <v>14473</v>
      </c>
    </row>
    <row r="5748" spans="1:7" x14ac:dyDescent="0.35">
      <c r="A5748" t="s">
        <v>3</v>
      </c>
      <c r="B5748" t="s">
        <v>73</v>
      </c>
      <c r="C5748" t="s">
        <v>4075</v>
      </c>
      <c r="D5748" s="2">
        <v>298068.37</v>
      </c>
      <c r="E5748" s="3">
        <f t="shared" si="178"/>
        <v>1.3491413102967773E-3</v>
      </c>
      <c r="F5748" s="3">
        <f t="shared" si="179"/>
        <v>88.73654880743446</v>
      </c>
      <c r="G5748" t="s">
        <v>14480</v>
      </c>
    </row>
    <row r="5749" spans="1:7" x14ac:dyDescent="0.35">
      <c r="A5749" t="s">
        <v>10</v>
      </c>
      <c r="B5749" t="s">
        <v>8</v>
      </c>
      <c r="C5749" t="s">
        <v>14284</v>
      </c>
      <c r="D5749" s="2">
        <v>298038.12</v>
      </c>
      <c r="E5749" s="3">
        <f t="shared" si="178"/>
        <v>1.3490043902853167E-3</v>
      </c>
      <c r="F5749" s="3">
        <f t="shared" si="179"/>
        <v>88.737897811824752</v>
      </c>
      <c r="G5749" t="s">
        <v>14473</v>
      </c>
    </row>
    <row r="5750" spans="1:7" x14ac:dyDescent="0.35">
      <c r="A5750" t="s">
        <v>3</v>
      </c>
      <c r="B5750" t="s">
        <v>36</v>
      </c>
      <c r="C5750" t="s">
        <v>4420</v>
      </c>
      <c r="D5750" s="2">
        <v>297966.03999999998</v>
      </c>
      <c r="E5750" s="3">
        <f t="shared" si="178"/>
        <v>1.3486781359241236E-3</v>
      </c>
      <c r="F5750" s="3">
        <f t="shared" si="179"/>
        <v>88.739246489960678</v>
      </c>
      <c r="G5750" t="s">
        <v>14473</v>
      </c>
    </row>
    <row r="5751" spans="1:7" x14ac:dyDescent="0.35">
      <c r="A5751" t="s">
        <v>10</v>
      </c>
      <c r="B5751" t="s">
        <v>200</v>
      </c>
      <c r="C5751" t="s">
        <v>5523</v>
      </c>
      <c r="D5751" s="2">
        <v>297964.84999999998</v>
      </c>
      <c r="E5751" s="3">
        <f t="shared" si="178"/>
        <v>1.3486727496492925E-3</v>
      </c>
      <c r="F5751" s="3">
        <f t="shared" si="179"/>
        <v>88.740595162710321</v>
      </c>
      <c r="G5751" t="s">
        <v>14473</v>
      </c>
    </row>
    <row r="5752" spans="1:7" x14ac:dyDescent="0.35">
      <c r="A5752" t="s">
        <v>10</v>
      </c>
      <c r="B5752" t="s">
        <v>9</v>
      </c>
      <c r="C5752" t="s">
        <v>11505</v>
      </c>
      <c r="D5752" s="2">
        <v>297952.43</v>
      </c>
      <c r="E5752" s="3">
        <f t="shared" si="178"/>
        <v>1.3486165332346697E-3</v>
      </c>
      <c r="F5752" s="3">
        <f t="shared" si="179"/>
        <v>88.741943779243556</v>
      </c>
      <c r="G5752" t="s">
        <v>14480</v>
      </c>
    </row>
    <row r="5753" spans="1:7" x14ac:dyDescent="0.35">
      <c r="A5753" t="s">
        <v>10</v>
      </c>
      <c r="B5753" t="s">
        <v>8</v>
      </c>
      <c r="C5753" s="8" t="s">
        <v>2387</v>
      </c>
      <c r="D5753" s="2">
        <v>297949.96999999997</v>
      </c>
      <c r="E5753" s="3">
        <f t="shared" si="178"/>
        <v>1.3486053985824979E-3</v>
      </c>
      <c r="F5753" s="3">
        <f t="shared" si="179"/>
        <v>88.743292384642132</v>
      </c>
      <c r="G5753" t="s">
        <v>14480</v>
      </c>
    </row>
    <row r="5754" spans="1:7" x14ac:dyDescent="0.35">
      <c r="A5754" t="s">
        <v>10</v>
      </c>
      <c r="B5754" t="s">
        <v>18</v>
      </c>
      <c r="C5754" t="s">
        <v>5474</v>
      </c>
      <c r="D5754" s="2">
        <v>297930.31</v>
      </c>
      <c r="E5754" s="3">
        <f t="shared" si="178"/>
        <v>1.3485164118907519E-3</v>
      </c>
      <c r="F5754" s="3">
        <f t="shared" si="179"/>
        <v>88.744640901054026</v>
      </c>
      <c r="G5754" t="s">
        <v>14480</v>
      </c>
    </row>
    <row r="5755" spans="1:7" x14ac:dyDescent="0.35">
      <c r="A5755" t="s">
        <v>3</v>
      </c>
      <c r="B5755" t="s">
        <v>6</v>
      </c>
      <c r="C5755" t="s">
        <v>363</v>
      </c>
      <c r="D5755" s="2">
        <v>297793.42</v>
      </c>
      <c r="E5755" s="3">
        <f t="shared" si="178"/>
        <v>1.3478968092339302E-3</v>
      </c>
      <c r="F5755" s="3">
        <f t="shared" si="179"/>
        <v>88.745988797863262</v>
      </c>
      <c r="G5755" t="s">
        <v>14473</v>
      </c>
    </row>
    <row r="5756" spans="1:7" x14ac:dyDescent="0.35">
      <c r="A5756" t="s">
        <v>3</v>
      </c>
      <c r="B5756" t="s">
        <v>9</v>
      </c>
      <c r="C5756" t="s">
        <v>517</v>
      </c>
      <c r="D5756" s="2">
        <v>297769.83</v>
      </c>
      <c r="E5756" s="3">
        <f t="shared" si="178"/>
        <v>1.3477900342563978E-3</v>
      </c>
      <c r="F5756" s="3">
        <f t="shared" si="179"/>
        <v>88.747336587897522</v>
      </c>
      <c r="G5756" t="s">
        <v>14473</v>
      </c>
    </row>
    <row r="5757" spans="1:7" x14ac:dyDescent="0.35">
      <c r="A5757" t="s">
        <v>10</v>
      </c>
      <c r="B5757" t="s">
        <v>180</v>
      </c>
      <c r="C5757" t="s">
        <v>9531</v>
      </c>
      <c r="D5757" s="2">
        <v>297754.05</v>
      </c>
      <c r="E5757" s="3">
        <f t="shared" si="178"/>
        <v>1.3477186095363696E-3</v>
      </c>
      <c r="F5757" s="3">
        <f t="shared" si="179"/>
        <v>88.748684306507059</v>
      </c>
      <c r="G5757" t="s">
        <v>14480</v>
      </c>
    </row>
    <row r="5758" spans="1:7" x14ac:dyDescent="0.35">
      <c r="A5758" t="s">
        <v>10</v>
      </c>
      <c r="B5758" t="s">
        <v>134</v>
      </c>
      <c r="C5758" t="s">
        <v>11691</v>
      </c>
      <c r="D5758" s="2">
        <v>297753.71000000002</v>
      </c>
      <c r="E5758" s="3">
        <f t="shared" si="178"/>
        <v>1.3477170706007037E-3</v>
      </c>
      <c r="F5758" s="3">
        <f t="shared" si="179"/>
        <v>88.75003202357766</v>
      </c>
      <c r="G5758" t="s">
        <v>14480</v>
      </c>
    </row>
    <row r="5759" spans="1:7" x14ac:dyDescent="0.35">
      <c r="A5759" t="s">
        <v>10</v>
      </c>
      <c r="B5759" t="s">
        <v>6</v>
      </c>
      <c r="C5759" t="s">
        <v>4001</v>
      </c>
      <c r="D5759" s="2">
        <v>297736.2</v>
      </c>
      <c r="E5759" s="3">
        <f t="shared" si="178"/>
        <v>1.3476378154139044E-3</v>
      </c>
      <c r="F5759" s="3">
        <f t="shared" si="179"/>
        <v>88.751379661393074</v>
      </c>
      <c r="G5759" t="s">
        <v>14480</v>
      </c>
    </row>
    <row r="5760" spans="1:7" x14ac:dyDescent="0.35">
      <c r="A5760" t="s">
        <v>3</v>
      </c>
      <c r="B5760" t="s">
        <v>9</v>
      </c>
      <c r="C5760" s="7" t="s">
        <v>2000</v>
      </c>
      <c r="D5760" s="2">
        <v>297655.81</v>
      </c>
      <c r="E5760" s="3">
        <f t="shared" si="178"/>
        <v>1.3472739476545217E-3</v>
      </c>
      <c r="F5760" s="3">
        <f t="shared" si="179"/>
        <v>88.752726935340732</v>
      </c>
      <c r="G5760" t="s">
        <v>14480</v>
      </c>
    </row>
    <row r="5761" spans="1:7" x14ac:dyDescent="0.35">
      <c r="A5761" t="s">
        <v>3</v>
      </c>
      <c r="B5761" t="s">
        <v>9</v>
      </c>
      <c r="C5761" t="s">
        <v>507</v>
      </c>
      <c r="D5761" s="2">
        <v>297653.34999999998</v>
      </c>
      <c r="E5761" s="3">
        <f t="shared" si="178"/>
        <v>1.3472628130023498E-3</v>
      </c>
      <c r="F5761" s="3">
        <f t="shared" si="179"/>
        <v>88.754074198153731</v>
      </c>
      <c r="G5761" t="s">
        <v>14480</v>
      </c>
    </row>
    <row r="5762" spans="1:7" x14ac:dyDescent="0.35">
      <c r="A5762" t="s">
        <v>10</v>
      </c>
      <c r="B5762" t="s">
        <v>22</v>
      </c>
      <c r="C5762" t="s">
        <v>13896</v>
      </c>
      <c r="D5762" s="2">
        <v>297653.34000000003</v>
      </c>
      <c r="E5762" s="3">
        <f t="shared" si="178"/>
        <v>1.3472627677395363E-3</v>
      </c>
      <c r="F5762" s="3">
        <f t="shared" si="179"/>
        <v>88.755421460921468</v>
      </c>
      <c r="G5762" t="s">
        <v>14473</v>
      </c>
    </row>
    <row r="5763" spans="1:7" x14ac:dyDescent="0.35">
      <c r="A5763" t="s">
        <v>3</v>
      </c>
      <c r="B5763" t="s">
        <v>9</v>
      </c>
      <c r="C5763" t="s">
        <v>2668</v>
      </c>
      <c r="D5763" s="2">
        <v>297623.65000000002</v>
      </c>
      <c r="E5763" s="3">
        <f t="shared" ref="E5763:E5826" si="180">(D5763/$D$29638)*100</f>
        <v>1.3471283824456433E-3</v>
      </c>
      <c r="F5763" s="3">
        <f t="shared" si="179"/>
        <v>88.756768589303917</v>
      </c>
      <c r="G5763" t="s">
        <v>14473</v>
      </c>
    </row>
    <row r="5764" spans="1:7" x14ac:dyDescent="0.35">
      <c r="A5764" t="s">
        <v>3</v>
      </c>
      <c r="B5764" t="s">
        <v>6683</v>
      </c>
      <c r="C5764" t="s">
        <v>6684</v>
      </c>
      <c r="D5764" s="2">
        <v>297600.52</v>
      </c>
      <c r="E5764" s="3">
        <f t="shared" si="180"/>
        <v>1.3470236895575412E-3</v>
      </c>
      <c r="F5764" s="3">
        <f t="shared" ref="F5764:F5827" si="181">E5764+F5763</f>
        <v>88.758115612993478</v>
      </c>
      <c r="G5764" t="s">
        <v>14473</v>
      </c>
    </row>
    <row r="5765" spans="1:7" x14ac:dyDescent="0.35">
      <c r="A5765" t="s">
        <v>3</v>
      </c>
      <c r="B5765" t="s">
        <v>36</v>
      </c>
      <c r="C5765" s="7" t="s">
        <v>10099</v>
      </c>
      <c r="D5765" s="2">
        <v>297597</v>
      </c>
      <c r="E5765" s="3">
        <f t="shared" si="180"/>
        <v>1.3470077570471165E-3</v>
      </c>
      <c r="F5765" s="3">
        <f t="shared" si="181"/>
        <v>88.759462620750526</v>
      </c>
      <c r="G5765" t="s">
        <v>14480</v>
      </c>
    </row>
    <row r="5766" spans="1:7" x14ac:dyDescent="0.35">
      <c r="A5766" t="s">
        <v>3</v>
      </c>
      <c r="B5766" t="s">
        <v>9</v>
      </c>
      <c r="C5766" t="s">
        <v>7090</v>
      </c>
      <c r="D5766" s="2">
        <v>297572.33</v>
      </c>
      <c r="E5766" s="3">
        <f t="shared" si="180"/>
        <v>1.3468960936857039E-3</v>
      </c>
      <c r="F5766" s="3">
        <f t="shared" si="181"/>
        <v>88.760809516844205</v>
      </c>
      <c r="G5766" t="s">
        <v>14480</v>
      </c>
    </row>
    <row r="5767" spans="1:7" x14ac:dyDescent="0.35">
      <c r="A5767" t="s">
        <v>10</v>
      </c>
      <c r="B5767" t="s">
        <v>73</v>
      </c>
      <c r="C5767" s="8" t="s">
        <v>13879</v>
      </c>
      <c r="D5767" s="2">
        <v>297540</v>
      </c>
      <c r="E5767" s="3">
        <f t="shared" si="180"/>
        <v>1.3467497590089921E-3</v>
      </c>
      <c r="F5767" s="3">
        <f t="shared" si="181"/>
        <v>88.762156266603213</v>
      </c>
      <c r="G5767" t="s">
        <v>14480</v>
      </c>
    </row>
    <row r="5768" spans="1:7" x14ac:dyDescent="0.35">
      <c r="A5768" t="s">
        <v>10</v>
      </c>
      <c r="B5768" t="s">
        <v>9</v>
      </c>
      <c r="C5768" t="s">
        <v>6904</v>
      </c>
      <c r="D5768" s="2">
        <v>297529.90000000002</v>
      </c>
      <c r="E5768" s="3">
        <f t="shared" si="180"/>
        <v>1.3467040435671492E-3</v>
      </c>
      <c r="F5768" s="3">
        <f t="shared" si="181"/>
        <v>88.763502970646783</v>
      </c>
      <c r="G5768" t="s">
        <v>14473</v>
      </c>
    </row>
    <row r="5769" spans="1:7" x14ac:dyDescent="0.35">
      <c r="A5769" t="s">
        <v>3</v>
      </c>
      <c r="B5769" t="s">
        <v>180</v>
      </c>
      <c r="C5769" t="s">
        <v>11429</v>
      </c>
      <c r="D5769" s="2">
        <v>297522.84000000003</v>
      </c>
      <c r="E5769" s="3">
        <f t="shared" si="180"/>
        <v>1.3466720880206727E-3</v>
      </c>
      <c r="F5769" s="3">
        <f t="shared" si="181"/>
        <v>88.764849642734802</v>
      </c>
      <c r="G5769" t="s">
        <v>14480</v>
      </c>
    </row>
    <row r="5770" spans="1:7" x14ac:dyDescent="0.35">
      <c r="A5770" t="s">
        <v>3</v>
      </c>
      <c r="B5770" t="s">
        <v>9</v>
      </c>
      <c r="C5770" t="s">
        <v>6929</v>
      </c>
      <c r="D5770" s="2">
        <v>297404.19</v>
      </c>
      <c r="E5770" s="3">
        <f t="shared" si="180"/>
        <v>1.3461350447360508E-3</v>
      </c>
      <c r="F5770" s="3">
        <f t="shared" si="181"/>
        <v>88.766195777779544</v>
      </c>
      <c r="G5770" t="s">
        <v>14473</v>
      </c>
    </row>
    <row r="5771" spans="1:7" x14ac:dyDescent="0.35">
      <c r="A5771" t="s">
        <v>10</v>
      </c>
      <c r="B5771" t="s">
        <v>23</v>
      </c>
      <c r="C5771" t="s">
        <v>2857</v>
      </c>
      <c r="D5771" s="2">
        <v>297362.33</v>
      </c>
      <c r="E5771" s="3">
        <f t="shared" si="180"/>
        <v>1.3459455745978774E-3</v>
      </c>
      <c r="F5771" s="3">
        <f t="shared" si="181"/>
        <v>88.767541723354142</v>
      </c>
      <c r="G5771" t="s">
        <v>14480</v>
      </c>
    </row>
    <row r="5772" spans="1:7" x14ac:dyDescent="0.35">
      <c r="A5772" t="s">
        <v>10</v>
      </c>
      <c r="B5772" t="s">
        <v>13</v>
      </c>
      <c r="C5772" t="s">
        <v>9554</v>
      </c>
      <c r="D5772" s="2">
        <v>297161.28000000003</v>
      </c>
      <c r="E5772" s="3">
        <f t="shared" si="180"/>
        <v>1.3450355657283178E-3</v>
      </c>
      <c r="F5772" s="3">
        <f t="shared" si="181"/>
        <v>88.768886758919876</v>
      </c>
      <c r="G5772" t="s">
        <v>14473</v>
      </c>
    </row>
    <row r="5773" spans="1:7" x14ac:dyDescent="0.35">
      <c r="A5773" t="s">
        <v>3</v>
      </c>
      <c r="B5773" t="s">
        <v>9</v>
      </c>
      <c r="C5773" t="s">
        <v>6661</v>
      </c>
      <c r="D5773" s="2">
        <v>297116.03000000003</v>
      </c>
      <c r="E5773" s="3">
        <f t="shared" si="180"/>
        <v>1.3448307514962981E-3</v>
      </c>
      <c r="F5773" s="3">
        <f t="shared" si="181"/>
        <v>88.770231589671369</v>
      </c>
      <c r="G5773" t="s">
        <v>14473</v>
      </c>
    </row>
    <row r="5774" spans="1:7" x14ac:dyDescent="0.35">
      <c r="A5774" t="s">
        <v>3</v>
      </c>
      <c r="B5774" t="s">
        <v>6</v>
      </c>
      <c r="C5774" t="s">
        <v>1571</v>
      </c>
      <c r="D5774" s="2">
        <v>297081.14</v>
      </c>
      <c r="E5774" s="3">
        <f t="shared" si="180"/>
        <v>1.3446728295392776E-3</v>
      </c>
      <c r="F5774" s="3">
        <f t="shared" si="181"/>
        <v>88.771576262500915</v>
      </c>
      <c r="G5774" t="s">
        <v>14473</v>
      </c>
    </row>
    <row r="5775" spans="1:7" x14ac:dyDescent="0.35">
      <c r="A5775" t="s">
        <v>3</v>
      </c>
      <c r="B5775" t="s">
        <v>195</v>
      </c>
      <c r="C5775" t="s">
        <v>1712</v>
      </c>
      <c r="D5775" s="2">
        <v>297080.39</v>
      </c>
      <c r="E5775" s="3">
        <f t="shared" si="180"/>
        <v>1.3446694348282497E-3</v>
      </c>
      <c r="F5775" s="3">
        <f t="shared" si="181"/>
        <v>88.772920931935744</v>
      </c>
      <c r="G5775" t="s">
        <v>14480</v>
      </c>
    </row>
    <row r="5776" spans="1:7" x14ac:dyDescent="0.35">
      <c r="A5776" t="s">
        <v>10</v>
      </c>
      <c r="B5776" t="s">
        <v>143</v>
      </c>
      <c r="C5776" t="s">
        <v>11933</v>
      </c>
      <c r="D5776" s="2">
        <v>297044.53000000003</v>
      </c>
      <c r="E5776" s="3">
        <f t="shared" si="180"/>
        <v>1.3445071223783002E-3</v>
      </c>
      <c r="F5776" s="3">
        <f t="shared" si="181"/>
        <v>88.774265439058127</v>
      </c>
      <c r="G5776" t="s">
        <v>14473</v>
      </c>
    </row>
    <row r="5777" spans="1:7" x14ac:dyDescent="0.35">
      <c r="A5777" t="s">
        <v>3</v>
      </c>
      <c r="B5777" t="s">
        <v>36</v>
      </c>
      <c r="C5777" s="7" t="s">
        <v>5548</v>
      </c>
      <c r="D5777" s="2">
        <v>296980.40000000002</v>
      </c>
      <c r="E5777" s="3">
        <f t="shared" si="180"/>
        <v>1.3442168519540033E-3</v>
      </c>
      <c r="F5777" s="3">
        <f t="shared" si="181"/>
        <v>88.775609655910074</v>
      </c>
      <c r="G5777" t="s">
        <v>14480</v>
      </c>
    </row>
    <row r="5778" spans="1:7" x14ac:dyDescent="0.35">
      <c r="A5778" t="s">
        <v>10</v>
      </c>
      <c r="B5778" t="s">
        <v>9</v>
      </c>
      <c r="C5778" t="s">
        <v>11666</v>
      </c>
      <c r="D5778" s="2">
        <v>296955.28000000003</v>
      </c>
      <c r="E5778" s="3">
        <f t="shared" si="180"/>
        <v>1.3441031517659738E-3</v>
      </c>
      <c r="F5778" s="3">
        <f t="shared" si="181"/>
        <v>88.77695375906184</v>
      </c>
      <c r="G5778" t="s">
        <v>14480</v>
      </c>
    </row>
    <row r="5779" spans="1:7" x14ac:dyDescent="0.35">
      <c r="A5779" t="s">
        <v>10</v>
      </c>
      <c r="B5779" t="s">
        <v>9</v>
      </c>
      <c r="C5779" t="s">
        <v>8755</v>
      </c>
      <c r="D5779" s="2">
        <v>296902.67</v>
      </c>
      <c r="E5779" s="3">
        <f t="shared" si="180"/>
        <v>1.3438650241030662E-3</v>
      </c>
      <c r="F5779" s="3">
        <f t="shared" si="181"/>
        <v>88.778297624085937</v>
      </c>
      <c r="G5779" t="s">
        <v>14473</v>
      </c>
    </row>
    <row r="5780" spans="1:7" x14ac:dyDescent="0.35">
      <c r="A5780" t="s">
        <v>3</v>
      </c>
      <c r="B5780" t="s">
        <v>6</v>
      </c>
      <c r="C5780" t="s">
        <v>10450</v>
      </c>
      <c r="D5780" s="2">
        <v>296894.78999999998</v>
      </c>
      <c r="E5780" s="3">
        <f t="shared" si="180"/>
        <v>1.3438293570058658E-3</v>
      </c>
      <c r="F5780" s="3">
        <f t="shared" si="181"/>
        <v>88.779641453442949</v>
      </c>
      <c r="G5780" t="s">
        <v>14473</v>
      </c>
    </row>
    <row r="5781" spans="1:7" x14ac:dyDescent="0.35">
      <c r="A5781" t="s">
        <v>3</v>
      </c>
      <c r="B5781" t="s">
        <v>37</v>
      </c>
      <c r="C5781" t="s">
        <v>4373</v>
      </c>
      <c r="D5781" s="2">
        <v>296681.27</v>
      </c>
      <c r="E5781" s="3">
        <f t="shared" si="180"/>
        <v>1.342862905407615E-3</v>
      </c>
      <c r="F5781" s="3">
        <f t="shared" si="181"/>
        <v>88.780984316348352</v>
      </c>
      <c r="G5781" t="s">
        <v>14473</v>
      </c>
    </row>
    <row r="5782" spans="1:7" x14ac:dyDescent="0.35">
      <c r="A5782" t="s">
        <v>10</v>
      </c>
      <c r="B5782" t="s">
        <v>13</v>
      </c>
      <c r="C5782" t="s">
        <v>446</v>
      </c>
      <c r="D5782" s="2">
        <v>296662.94</v>
      </c>
      <c r="E5782" s="3">
        <f t="shared" si="180"/>
        <v>1.3427799386700918E-3</v>
      </c>
      <c r="F5782" s="3">
        <f t="shared" si="181"/>
        <v>88.78232709628702</v>
      </c>
      <c r="G5782" t="s">
        <v>14480</v>
      </c>
    </row>
    <row r="5783" spans="1:7" x14ac:dyDescent="0.35">
      <c r="A5783" t="s">
        <v>3</v>
      </c>
      <c r="B5783" t="s">
        <v>99</v>
      </c>
      <c r="C5783" t="s">
        <v>2292</v>
      </c>
      <c r="D5783" s="2">
        <v>296591.46000000002</v>
      </c>
      <c r="E5783" s="3">
        <f t="shared" si="180"/>
        <v>1.3424564000777213E-3</v>
      </c>
      <c r="F5783" s="3">
        <f t="shared" si="181"/>
        <v>88.783669552687101</v>
      </c>
      <c r="G5783" t="s">
        <v>14473</v>
      </c>
    </row>
    <row r="5784" spans="1:7" x14ac:dyDescent="0.35">
      <c r="A5784" t="s">
        <v>10</v>
      </c>
      <c r="B5784" t="s">
        <v>32</v>
      </c>
      <c r="C5784" t="s">
        <v>9151</v>
      </c>
      <c r="D5784" s="2">
        <v>296545.21000000002</v>
      </c>
      <c r="E5784" s="3">
        <f t="shared" si="180"/>
        <v>1.3422470595643309E-3</v>
      </c>
      <c r="F5784" s="3">
        <f t="shared" si="181"/>
        <v>88.78501179974667</v>
      </c>
      <c r="G5784" t="s">
        <v>14473</v>
      </c>
    </row>
    <row r="5785" spans="1:7" x14ac:dyDescent="0.35">
      <c r="A5785" t="s">
        <v>3</v>
      </c>
      <c r="B5785" t="s">
        <v>6</v>
      </c>
      <c r="C5785" s="8" t="s">
        <v>1060</v>
      </c>
      <c r="D5785" s="2">
        <v>296513</v>
      </c>
      <c r="E5785" s="3">
        <f t="shared" si="180"/>
        <v>1.3421012680413836E-3</v>
      </c>
      <c r="F5785" s="3">
        <f t="shared" si="181"/>
        <v>88.786353901014706</v>
      </c>
      <c r="G5785" t="s">
        <v>14480</v>
      </c>
    </row>
    <row r="5786" spans="1:7" x14ac:dyDescent="0.35">
      <c r="A5786" t="s">
        <v>3</v>
      </c>
      <c r="B5786" t="s">
        <v>8</v>
      </c>
      <c r="C5786" t="s">
        <v>5393</v>
      </c>
      <c r="D5786" s="2">
        <v>296496.03999999998</v>
      </c>
      <c r="E5786" s="3">
        <f t="shared" si="180"/>
        <v>1.342024502309338E-3</v>
      </c>
      <c r="F5786" s="3">
        <f t="shared" si="181"/>
        <v>88.787695925517014</v>
      </c>
      <c r="G5786" t="s">
        <v>14473</v>
      </c>
    </row>
    <row r="5787" spans="1:7" x14ac:dyDescent="0.35">
      <c r="A5787" t="s">
        <v>10</v>
      </c>
      <c r="B5787" t="s">
        <v>8</v>
      </c>
      <c r="C5787" t="s">
        <v>11484</v>
      </c>
      <c r="D5787" s="2">
        <v>296492.40999999997</v>
      </c>
      <c r="E5787" s="3">
        <f t="shared" si="180"/>
        <v>1.3420080719079629E-3</v>
      </c>
      <c r="F5787" s="3">
        <f t="shared" si="181"/>
        <v>88.789037933588915</v>
      </c>
      <c r="G5787" t="s">
        <v>14473</v>
      </c>
    </row>
    <row r="5788" spans="1:7" x14ac:dyDescent="0.35">
      <c r="A5788" t="s">
        <v>10</v>
      </c>
      <c r="B5788" t="s">
        <v>9</v>
      </c>
      <c r="C5788" t="s">
        <v>9807</v>
      </c>
      <c r="D5788" s="2">
        <v>296469.46000000002</v>
      </c>
      <c r="E5788" s="3">
        <f t="shared" si="180"/>
        <v>1.3419041937505079E-3</v>
      </c>
      <c r="F5788" s="3">
        <f t="shared" si="181"/>
        <v>88.790379837782666</v>
      </c>
      <c r="G5788" t="s">
        <v>14473</v>
      </c>
    </row>
    <row r="5789" spans="1:7" x14ac:dyDescent="0.35">
      <c r="A5789" t="s">
        <v>3</v>
      </c>
      <c r="B5789" t="s">
        <v>36</v>
      </c>
      <c r="C5789" t="s">
        <v>9471</v>
      </c>
      <c r="D5789" s="2">
        <v>296447.5</v>
      </c>
      <c r="E5789" s="3">
        <f t="shared" si="180"/>
        <v>1.3418047966116092E-3</v>
      </c>
      <c r="F5789" s="3">
        <f t="shared" si="181"/>
        <v>88.791721642579276</v>
      </c>
      <c r="G5789" t="s">
        <v>14473</v>
      </c>
    </row>
    <row r="5790" spans="1:7" x14ac:dyDescent="0.35">
      <c r="A5790" t="s">
        <v>10</v>
      </c>
      <c r="B5790" t="s">
        <v>8</v>
      </c>
      <c r="C5790" t="s">
        <v>11386</v>
      </c>
      <c r="D5790" s="2">
        <v>296443.65000000002</v>
      </c>
      <c r="E5790" s="3">
        <f t="shared" si="180"/>
        <v>1.3417873704283324E-3</v>
      </c>
      <c r="F5790" s="3">
        <f t="shared" si="181"/>
        <v>88.793063429949697</v>
      </c>
      <c r="G5790" t="s">
        <v>14473</v>
      </c>
    </row>
    <row r="5791" spans="1:7" x14ac:dyDescent="0.35">
      <c r="A5791" t="s">
        <v>3</v>
      </c>
      <c r="B5791" t="s">
        <v>67</v>
      </c>
      <c r="C5791" t="s">
        <v>5378</v>
      </c>
      <c r="D5791" s="2">
        <v>296383.67</v>
      </c>
      <c r="E5791" s="3">
        <f t="shared" si="180"/>
        <v>1.3415158840717235E-3</v>
      </c>
      <c r="F5791" s="3">
        <f t="shared" si="181"/>
        <v>88.794404945833776</v>
      </c>
      <c r="G5791" t="s">
        <v>14473</v>
      </c>
    </row>
    <row r="5792" spans="1:7" x14ac:dyDescent="0.35">
      <c r="A5792" t="s">
        <v>3</v>
      </c>
      <c r="B5792" t="s">
        <v>9</v>
      </c>
      <c r="C5792" t="s">
        <v>12068</v>
      </c>
      <c r="D5792" s="2">
        <v>296343.21999999997</v>
      </c>
      <c r="E5792" s="3">
        <f t="shared" si="180"/>
        <v>1.3413327959902828E-3</v>
      </c>
      <c r="F5792" s="3">
        <f t="shared" si="181"/>
        <v>88.795746278629764</v>
      </c>
      <c r="G5792" t="s">
        <v>14480</v>
      </c>
    </row>
    <row r="5793" spans="1:7" x14ac:dyDescent="0.35">
      <c r="A5793" t="s">
        <v>3</v>
      </c>
      <c r="B5793" t="s">
        <v>52</v>
      </c>
      <c r="C5793" t="s">
        <v>3171</v>
      </c>
      <c r="D5793" s="2">
        <v>296289.40000000002</v>
      </c>
      <c r="E5793" s="3">
        <f t="shared" si="180"/>
        <v>1.3410891915269171E-3</v>
      </c>
      <c r="F5793" s="3">
        <f t="shared" si="181"/>
        <v>88.797087367821291</v>
      </c>
      <c r="G5793" t="s">
        <v>14473</v>
      </c>
    </row>
    <row r="5794" spans="1:7" x14ac:dyDescent="0.35">
      <c r="A5794" t="s">
        <v>3</v>
      </c>
      <c r="B5794" t="s">
        <v>76</v>
      </c>
      <c r="C5794" t="s">
        <v>10073</v>
      </c>
      <c r="D5794" s="2">
        <v>296278.06</v>
      </c>
      <c r="E5794" s="3">
        <f t="shared" si="180"/>
        <v>1.3410378634961745E-3</v>
      </c>
      <c r="F5794" s="3">
        <f t="shared" si="181"/>
        <v>88.798428405684788</v>
      </c>
      <c r="G5794" t="s">
        <v>14473</v>
      </c>
    </row>
    <row r="5795" spans="1:7" x14ac:dyDescent="0.35">
      <c r="A5795" t="s">
        <v>3</v>
      </c>
      <c r="B5795" t="s">
        <v>9</v>
      </c>
      <c r="C5795" t="s">
        <v>9857</v>
      </c>
      <c r="D5795" s="2">
        <v>296261.67</v>
      </c>
      <c r="E5795" s="3">
        <f t="shared" si="180"/>
        <v>1.3409636777445102E-3</v>
      </c>
      <c r="F5795" s="3">
        <f t="shared" si="181"/>
        <v>88.799769369362537</v>
      </c>
      <c r="G5795" t="s">
        <v>14480</v>
      </c>
    </row>
    <row r="5796" spans="1:7" x14ac:dyDescent="0.35">
      <c r="A5796" t="s">
        <v>3</v>
      </c>
      <c r="B5796" t="s">
        <v>29</v>
      </c>
      <c r="C5796" t="s">
        <v>9822</v>
      </c>
      <c r="D5796" s="2">
        <v>296259.26</v>
      </c>
      <c r="E5796" s="3">
        <f t="shared" si="180"/>
        <v>1.3409527694064071E-3</v>
      </c>
      <c r="F5796" s="3">
        <f t="shared" si="181"/>
        <v>88.801110322131947</v>
      </c>
      <c r="G5796" t="s">
        <v>14473</v>
      </c>
    </row>
    <row r="5797" spans="1:7" x14ac:dyDescent="0.35">
      <c r="A5797" t="s">
        <v>10</v>
      </c>
      <c r="B5797" t="s">
        <v>180</v>
      </c>
      <c r="C5797" t="s">
        <v>11721</v>
      </c>
      <c r="D5797" s="2">
        <v>296255.3</v>
      </c>
      <c r="E5797" s="3">
        <f t="shared" si="180"/>
        <v>1.3409348453321795E-3</v>
      </c>
      <c r="F5797" s="3">
        <f t="shared" si="181"/>
        <v>88.802451256977278</v>
      </c>
      <c r="G5797" t="s">
        <v>14480</v>
      </c>
    </row>
    <row r="5798" spans="1:7" x14ac:dyDescent="0.35">
      <c r="A5798" t="s">
        <v>10</v>
      </c>
      <c r="B5798" t="s">
        <v>8</v>
      </c>
      <c r="C5798" s="7" t="s">
        <v>8471</v>
      </c>
      <c r="D5798" s="2">
        <v>296216.64</v>
      </c>
      <c r="E5798" s="3">
        <f t="shared" si="180"/>
        <v>1.3407598592943921E-3</v>
      </c>
      <c r="F5798" s="3">
        <f t="shared" si="181"/>
        <v>88.803792016836567</v>
      </c>
      <c r="G5798" t="s">
        <v>14480</v>
      </c>
    </row>
    <row r="5799" spans="1:7" x14ac:dyDescent="0.35">
      <c r="A5799" t="s">
        <v>10</v>
      </c>
      <c r="B5799" t="s">
        <v>9</v>
      </c>
      <c r="C5799" s="8" t="s">
        <v>2467</v>
      </c>
      <c r="D5799" s="2">
        <v>296130.71999999997</v>
      </c>
      <c r="E5799" s="3">
        <f t="shared" si="180"/>
        <v>1.3403709611990299E-3</v>
      </c>
      <c r="F5799" s="3">
        <f t="shared" si="181"/>
        <v>88.805132387797769</v>
      </c>
      <c r="G5799" t="s">
        <v>14480</v>
      </c>
    </row>
    <row r="5800" spans="1:7" x14ac:dyDescent="0.35">
      <c r="A5800" t="s">
        <v>10</v>
      </c>
      <c r="B5800" t="s">
        <v>6</v>
      </c>
      <c r="C5800" t="s">
        <v>5935</v>
      </c>
      <c r="D5800" s="2">
        <v>296074.19</v>
      </c>
      <c r="E5800" s="3">
        <f t="shared" si="180"/>
        <v>1.3401150905131497E-3</v>
      </c>
      <c r="F5800" s="3">
        <f t="shared" si="181"/>
        <v>88.806472502888283</v>
      </c>
      <c r="G5800" t="s">
        <v>14480</v>
      </c>
    </row>
    <row r="5801" spans="1:7" x14ac:dyDescent="0.35">
      <c r="A5801" t="s">
        <v>10</v>
      </c>
      <c r="B5801" t="s">
        <v>13</v>
      </c>
      <c r="C5801" s="8" t="s">
        <v>12100</v>
      </c>
      <c r="D5801" s="2">
        <v>296060.28999999998</v>
      </c>
      <c r="E5801" s="3">
        <f t="shared" si="180"/>
        <v>1.3400521752020983E-3</v>
      </c>
      <c r="F5801" s="3">
        <f t="shared" si="181"/>
        <v>88.807812555063492</v>
      </c>
      <c r="G5801" t="s">
        <v>14480</v>
      </c>
    </row>
    <row r="5802" spans="1:7" x14ac:dyDescent="0.35">
      <c r="A5802" t="s">
        <v>3</v>
      </c>
      <c r="B5802" t="s">
        <v>9</v>
      </c>
      <c r="C5802" t="s">
        <v>3592</v>
      </c>
      <c r="D5802" s="2">
        <v>296041.86</v>
      </c>
      <c r="E5802" s="3">
        <f t="shared" si="180"/>
        <v>1.3399687558364381E-3</v>
      </c>
      <c r="F5802" s="3">
        <f t="shared" si="181"/>
        <v>88.809152523819336</v>
      </c>
      <c r="G5802" t="s">
        <v>14480</v>
      </c>
    </row>
    <row r="5803" spans="1:7" x14ac:dyDescent="0.35">
      <c r="A5803" t="s">
        <v>10</v>
      </c>
      <c r="B5803" t="s">
        <v>134</v>
      </c>
      <c r="C5803" t="s">
        <v>9177</v>
      </c>
      <c r="D5803" s="2">
        <v>296010.82</v>
      </c>
      <c r="E5803" s="3">
        <f t="shared" si="180"/>
        <v>1.3398282600626946E-3</v>
      </c>
      <c r="F5803" s="3">
        <f t="shared" si="181"/>
        <v>88.810492352079393</v>
      </c>
      <c r="G5803" t="s">
        <v>14480</v>
      </c>
    </row>
    <row r="5804" spans="1:7" x14ac:dyDescent="0.35">
      <c r="A5804" t="s">
        <v>3</v>
      </c>
      <c r="B5804" t="s">
        <v>57</v>
      </c>
      <c r="C5804" t="s">
        <v>2256</v>
      </c>
      <c r="D5804" s="2">
        <v>296007.5</v>
      </c>
      <c r="E5804" s="3">
        <f t="shared" si="180"/>
        <v>1.3398132328085442E-3</v>
      </c>
      <c r="F5804" s="3">
        <f t="shared" si="181"/>
        <v>88.811832165312197</v>
      </c>
      <c r="G5804" t="s">
        <v>14473</v>
      </c>
    </row>
    <row r="5805" spans="1:7" x14ac:dyDescent="0.35">
      <c r="A5805" t="s">
        <v>3</v>
      </c>
      <c r="B5805" t="s">
        <v>9</v>
      </c>
      <c r="C5805" t="s">
        <v>12362</v>
      </c>
      <c r="D5805" s="2">
        <v>295975.48</v>
      </c>
      <c r="E5805" s="3">
        <f t="shared" si="180"/>
        <v>1.3396683012790575E-3</v>
      </c>
      <c r="F5805" s="3">
        <f t="shared" si="181"/>
        <v>88.813171833613481</v>
      </c>
      <c r="G5805" t="s">
        <v>14473</v>
      </c>
    </row>
    <row r="5806" spans="1:7" x14ac:dyDescent="0.35">
      <c r="A5806" t="s">
        <v>10</v>
      </c>
      <c r="B5806" t="s">
        <v>9</v>
      </c>
      <c r="C5806" t="s">
        <v>12720</v>
      </c>
      <c r="D5806" s="2">
        <v>295966.31</v>
      </c>
      <c r="E5806" s="3">
        <f t="shared" si="180"/>
        <v>1.3396267952788892E-3</v>
      </c>
      <c r="F5806" s="3">
        <f t="shared" si="181"/>
        <v>88.814511460408767</v>
      </c>
      <c r="G5806" t="s">
        <v>14473</v>
      </c>
    </row>
    <row r="5807" spans="1:7" x14ac:dyDescent="0.35">
      <c r="A5807" t="s">
        <v>3</v>
      </c>
      <c r="B5807" t="s">
        <v>13</v>
      </c>
      <c r="C5807" s="7" t="s">
        <v>497</v>
      </c>
      <c r="D5807" s="2">
        <v>295964.09999999998</v>
      </c>
      <c r="E5807" s="3">
        <f t="shared" si="180"/>
        <v>1.3396167921970602E-3</v>
      </c>
      <c r="F5807" s="3">
        <f t="shared" si="181"/>
        <v>88.815851077200961</v>
      </c>
      <c r="G5807" t="s">
        <v>14480</v>
      </c>
    </row>
    <row r="5808" spans="1:7" x14ac:dyDescent="0.35">
      <c r="A5808" t="s">
        <v>10</v>
      </c>
      <c r="B5808" t="s">
        <v>15</v>
      </c>
      <c r="C5808" t="s">
        <v>7214</v>
      </c>
      <c r="D5808" s="2">
        <v>295963.14</v>
      </c>
      <c r="E5808" s="3">
        <f t="shared" si="180"/>
        <v>1.3396124469669446E-3</v>
      </c>
      <c r="F5808" s="3">
        <f t="shared" si="181"/>
        <v>88.81719068964793</v>
      </c>
      <c r="G5808" t="s">
        <v>14473</v>
      </c>
    </row>
    <row r="5809" spans="1:7" x14ac:dyDescent="0.35">
      <c r="A5809" t="s">
        <v>3</v>
      </c>
      <c r="B5809" t="s">
        <v>9</v>
      </c>
      <c r="C5809" t="s">
        <v>3563</v>
      </c>
      <c r="D5809" s="2">
        <v>295958.75</v>
      </c>
      <c r="E5809" s="3">
        <f t="shared" si="180"/>
        <v>1.3395925765917274E-3</v>
      </c>
      <c r="F5809" s="3">
        <f t="shared" si="181"/>
        <v>88.818530282224515</v>
      </c>
      <c r="G5809" t="s">
        <v>14473</v>
      </c>
    </row>
    <row r="5810" spans="1:7" x14ac:dyDescent="0.35">
      <c r="A5810" t="s">
        <v>3</v>
      </c>
      <c r="B5810" t="s">
        <v>9</v>
      </c>
      <c r="C5810" t="s">
        <v>8874</v>
      </c>
      <c r="D5810" s="2">
        <v>295882.90000000002</v>
      </c>
      <c r="E5810" s="3">
        <f t="shared" si="180"/>
        <v>1.3392492581497674E-3</v>
      </c>
      <c r="F5810" s="3">
        <f t="shared" si="181"/>
        <v>88.819869531482667</v>
      </c>
      <c r="G5810" t="s">
        <v>14473</v>
      </c>
    </row>
    <row r="5811" spans="1:7" x14ac:dyDescent="0.35">
      <c r="A5811" t="s">
        <v>3</v>
      </c>
      <c r="B5811" t="s">
        <v>13</v>
      </c>
      <c r="C5811" t="s">
        <v>9066</v>
      </c>
      <c r="D5811" s="2">
        <v>295836.87</v>
      </c>
      <c r="E5811" s="3">
        <f t="shared" si="180"/>
        <v>1.3390409134182784E-3</v>
      </c>
      <c r="F5811" s="3">
        <f t="shared" si="181"/>
        <v>88.821208572396088</v>
      </c>
      <c r="G5811" t="s">
        <v>14473</v>
      </c>
    </row>
    <row r="5812" spans="1:7" x14ac:dyDescent="0.35">
      <c r="A5812" t="s">
        <v>3</v>
      </c>
      <c r="B5812" t="s">
        <v>9</v>
      </c>
      <c r="C5812" t="s">
        <v>816</v>
      </c>
      <c r="D5812" s="2">
        <v>295682.67</v>
      </c>
      <c r="E5812" s="3">
        <f t="shared" si="180"/>
        <v>1.3383429608309315E-3</v>
      </c>
      <c r="F5812" s="3">
        <f t="shared" si="181"/>
        <v>88.822546915356924</v>
      </c>
      <c r="G5812" t="s">
        <v>14480</v>
      </c>
    </row>
    <row r="5813" spans="1:7" x14ac:dyDescent="0.35">
      <c r="A5813" t="s">
        <v>10</v>
      </c>
      <c r="B5813" t="s">
        <v>33</v>
      </c>
      <c r="C5813" t="s">
        <v>1129</v>
      </c>
      <c r="D5813" s="2">
        <v>295645.75</v>
      </c>
      <c r="E5813" s="3">
        <f t="shared" si="180"/>
        <v>1.3381758505227289E-3</v>
      </c>
      <c r="F5813" s="3">
        <f t="shared" si="181"/>
        <v>88.823885091207444</v>
      </c>
      <c r="G5813" t="s">
        <v>14473</v>
      </c>
    </row>
    <row r="5814" spans="1:7" x14ac:dyDescent="0.35">
      <c r="A5814" t="s">
        <v>3</v>
      </c>
      <c r="B5814" t="s">
        <v>9</v>
      </c>
      <c r="C5814" t="s">
        <v>347</v>
      </c>
      <c r="D5814" s="2">
        <v>295629.07</v>
      </c>
      <c r="E5814" s="3">
        <f t="shared" si="180"/>
        <v>1.3381003521494672E-3</v>
      </c>
      <c r="F5814" s="3">
        <f t="shared" si="181"/>
        <v>88.825223191559587</v>
      </c>
      <c r="G5814" t="s">
        <v>14473</v>
      </c>
    </row>
    <row r="5815" spans="1:7" x14ac:dyDescent="0.35">
      <c r="A5815" t="s">
        <v>10</v>
      </c>
      <c r="B5815" t="s">
        <v>9</v>
      </c>
      <c r="C5815" t="s">
        <v>1464</v>
      </c>
      <c r="D5815" s="2">
        <v>295592.7</v>
      </c>
      <c r="E5815" s="3">
        <f t="shared" si="180"/>
        <v>1.3379357312960185E-3</v>
      </c>
      <c r="F5815" s="3">
        <f t="shared" si="181"/>
        <v>88.826561127290887</v>
      </c>
      <c r="G5815" t="s">
        <v>14473</v>
      </c>
    </row>
    <row r="5816" spans="1:7" x14ac:dyDescent="0.35">
      <c r="A5816" t="s">
        <v>10</v>
      </c>
      <c r="B5816" t="s">
        <v>13</v>
      </c>
      <c r="C5816" t="s">
        <v>389</v>
      </c>
      <c r="D5816" s="2">
        <v>295514.40000000002</v>
      </c>
      <c r="E5816" s="3">
        <f t="shared" si="180"/>
        <v>1.3375813234647004E-3</v>
      </c>
      <c r="F5816" s="3">
        <f t="shared" si="181"/>
        <v>88.827898708614356</v>
      </c>
      <c r="G5816" t="s">
        <v>14480</v>
      </c>
    </row>
    <row r="5817" spans="1:7" x14ac:dyDescent="0.35">
      <c r="A5817" t="s">
        <v>3</v>
      </c>
      <c r="B5817" t="s">
        <v>9</v>
      </c>
      <c r="C5817" t="s">
        <v>3703</v>
      </c>
      <c r="D5817" s="2">
        <v>295447.49</v>
      </c>
      <c r="E5817" s="3">
        <f t="shared" si="180"/>
        <v>1.3372784699781932E-3</v>
      </c>
      <c r="F5817" s="3">
        <f t="shared" si="181"/>
        <v>88.829235987084331</v>
      </c>
      <c r="G5817" t="s">
        <v>14473</v>
      </c>
    </row>
    <row r="5818" spans="1:7" x14ac:dyDescent="0.35">
      <c r="A5818" t="s">
        <v>10</v>
      </c>
      <c r="B5818" t="s">
        <v>15</v>
      </c>
      <c r="C5818" s="8" t="s">
        <v>10701</v>
      </c>
      <c r="D5818" s="2">
        <v>295317.71999999997</v>
      </c>
      <c r="E5818" s="3">
        <f t="shared" si="180"/>
        <v>1.3366910944447301E-3</v>
      </c>
      <c r="F5818" s="3">
        <f t="shared" si="181"/>
        <v>88.830572678178783</v>
      </c>
      <c r="G5818" t="s">
        <v>14480</v>
      </c>
    </row>
    <row r="5819" spans="1:7" x14ac:dyDescent="0.35">
      <c r="A5819" t="s">
        <v>3</v>
      </c>
      <c r="B5819" t="s">
        <v>40</v>
      </c>
      <c r="C5819" t="s">
        <v>484</v>
      </c>
      <c r="D5819" s="2">
        <v>295299.87</v>
      </c>
      <c r="E5819" s="3">
        <f t="shared" si="180"/>
        <v>1.3366103003222649E-3</v>
      </c>
      <c r="F5819" s="3">
        <f t="shared" si="181"/>
        <v>88.83190928847911</v>
      </c>
      <c r="G5819" t="s">
        <v>14473</v>
      </c>
    </row>
    <row r="5820" spans="1:7" x14ac:dyDescent="0.35">
      <c r="A5820" t="s">
        <v>3</v>
      </c>
      <c r="B5820" t="s">
        <v>22</v>
      </c>
      <c r="C5820" s="8" t="s">
        <v>1225</v>
      </c>
      <c r="D5820" s="2">
        <v>295136.69</v>
      </c>
      <c r="E5820" s="3">
        <f t="shared" si="180"/>
        <v>1.33587170172821E-3</v>
      </c>
      <c r="F5820" s="3">
        <f t="shared" si="181"/>
        <v>88.833245160180837</v>
      </c>
      <c r="G5820" t="s">
        <v>14480</v>
      </c>
    </row>
    <row r="5821" spans="1:7" x14ac:dyDescent="0.35">
      <c r="A5821" t="s">
        <v>3</v>
      </c>
      <c r="B5821" t="s">
        <v>6</v>
      </c>
      <c r="C5821" t="s">
        <v>3304</v>
      </c>
      <c r="D5821" s="2">
        <v>294998.64</v>
      </c>
      <c r="E5821" s="3">
        <f t="shared" si="180"/>
        <v>1.3352468485849987E-3</v>
      </c>
      <c r="F5821" s="3">
        <f t="shared" si="181"/>
        <v>88.834580407029421</v>
      </c>
      <c r="G5821" t="s">
        <v>14473</v>
      </c>
    </row>
    <row r="5822" spans="1:7" x14ac:dyDescent="0.35">
      <c r="A5822" t="s">
        <v>10</v>
      </c>
      <c r="B5822" t="s">
        <v>96</v>
      </c>
      <c r="C5822" t="s">
        <v>8752</v>
      </c>
      <c r="D5822" s="2">
        <v>294927.53000000003</v>
      </c>
      <c r="E5822" s="3">
        <f t="shared" si="180"/>
        <v>1.3349249847167352E-3</v>
      </c>
      <c r="F5822" s="3">
        <f t="shared" si="181"/>
        <v>88.835915332014139</v>
      </c>
      <c r="G5822" t="s">
        <v>14480</v>
      </c>
    </row>
    <row r="5823" spans="1:7" x14ac:dyDescent="0.35">
      <c r="A5823" t="s">
        <v>3</v>
      </c>
      <c r="B5823" t="s">
        <v>8</v>
      </c>
      <c r="C5823" t="s">
        <v>2052</v>
      </c>
      <c r="D5823" s="2">
        <v>294786.51</v>
      </c>
      <c r="E5823" s="3">
        <f t="shared" si="180"/>
        <v>1.3342866885178526E-3</v>
      </c>
      <c r="F5823" s="3">
        <f t="shared" si="181"/>
        <v>88.837249618702657</v>
      </c>
      <c r="G5823" t="s">
        <v>14480</v>
      </c>
    </row>
    <row r="5824" spans="1:7" x14ac:dyDescent="0.35">
      <c r="A5824" t="s">
        <v>10</v>
      </c>
      <c r="B5824" t="s">
        <v>9</v>
      </c>
      <c r="C5824" s="8" t="s">
        <v>13226</v>
      </c>
      <c r="D5824" s="2">
        <v>294679.94</v>
      </c>
      <c r="E5824" s="3">
        <f t="shared" si="180"/>
        <v>1.3338043227121876E-3</v>
      </c>
      <c r="F5824" s="3">
        <f t="shared" si="181"/>
        <v>88.838583423025369</v>
      </c>
      <c r="G5824" t="s">
        <v>14480</v>
      </c>
    </row>
    <row r="5825" spans="1:7" x14ac:dyDescent="0.35">
      <c r="A5825" t="s">
        <v>3</v>
      </c>
      <c r="B5825" t="s">
        <v>29</v>
      </c>
      <c r="C5825" t="s">
        <v>635</v>
      </c>
      <c r="D5825" s="2">
        <v>294655.90000000002</v>
      </c>
      <c r="E5825" s="3">
        <f t="shared" si="180"/>
        <v>1.3336955109080385E-3</v>
      </c>
      <c r="F5825" s="3">
        <f t="shared" si="181"/>
        <v>88.839917118536277</v>
      </c>
      <c r="G5825" t="s">
        <v>14473</v>
      </c>
    </row>
    <row r="5826" spans="1:7" x14ac:dyDescent="0.35">
      <c r="A5826" t="s">
        <v>10</v>
      </c>
      <c r="B5826" t="s">
        <v>27</v>
      </c>
      <c r="C5826" t="s">
        <v>7652</v>
      </c>
      <c r="D5826" s="2">
        <v>294603.89</v>
      </c>
      <c r="E5826" s="3">
        <f t="shared" si="180"/>
        <v>1.3334600990139534E-3</v>
      </c>
      <c r="F5826" s="3">
        <f t="shared" si="181"/>
        <v>88.841250578635297</v>
      </c>
      <c r="G5826" t="s">
        <v>14473</v>
      </c>
    </row>
    <row r="5827" spans="1:7" x14ac:dyDescent="0.35">
      <c r="A5827" t="s">
        <v>3</v>
      </c>
      <c r="B5827" t="s">
        <v>37</v>
      </c>
      <c r="C5827" s="7" t="s">
        <v>1003</v>
      </c>
      <c r="D5827" s="2">
        <v>294518.78000000003</v>
      </c>
      <c r="E5827" s="3">
        <f t="shared" ref="E5827:E5890" si="182">(D5827/$D$29638)*100</f>
        <v>1.3330748672065016E-3</v>
      </c>
      <c r="F5827" s="3">
        <f t="shared" si="181"/>
        <v>88.842583653502501</v>
      </c>
      <c r="G5827" t="s">
        <v>14480</v>
      </c>
    </row>
    <row r="5828" spans="1:7" x14ac:dyDescent="0.35">
      <c r="A5828" t="s">
        <v>3</v>
      </c>
      <c r="B5828" t="s">
        <v>9</v>
      </c>
      <c r="C5828" t="s">
        <v>1367</v>
      </c>
      <c r="D5828" s="2">
        <v>294479.73</v>
      </c>
      <c r="E5828" s="3">
        <f t="shared" si="182"/>
        <v>1.3328981159189792E-3</v>
      </c>
      <c r="F5828" s="3">
        <f t="shared" ref="F5828:F5891" si="183">E5828+F5827</f>
        <v>88.84391655161842</v>
      </c>
      <c r="G5828" t="s">
        <v>14480</v>
      </c>
    </row>
    <row r="5829" spans="1:7" x14ac:dyDescent="0.35">
      <c r="A5829" t="s">
        <v>3</v>
      </c>
      <c r="B5829" t="s">
        <v>40</v>
      </c>
      <c r="C5829" s="7" t="s">
        <v>6873</v>
      </c>
      <c r="D5829" s="2">
        <v>294404.42</v>
      </c>
      <c r="E5829" s="3">
        <f t="shared" si="182"/>
        <v>1.3325572416689592E-3</v>
      </c>
      <c r="F5829" s="3">
        <f t="shared" si="183"/>
        <v>88.845249108860088</v>
      </c>
      <c r="G5829" t="s">
        <v>14480</v>
      </c>
    </row>
    <row r="5830" spans="1:7" x14ac:dyDescent="0.35">
      <c r="A5830" t="s">
        <v>3</v>
      </c>
      <c r="B5830" t="s">
        <v>6</v>
      </c>
      <c r="C5830" t="s">
        <v>4008</v>
      </c>
      <c r="D5830" s="2">
        <v>294389.92</v>
      </c>
      <c r="E5830" s="3">
        <f t="shared" si="182"/>
        <v>1.3324916105890855E-3</v>
      </c>
      <c r="F5830" s="3">
        <f t="shared" si="183"/>
        <v>88.846581600470671</v>
      </c>
      <c r="G5830" t="s">
        <v>14473</v>
      </c>
    </row>
    <row r="5831" spans="1:7" x14ac:dyDescent="0.35">
      <c r="A5831" t="s">
        <v>3</v>
      </c>
      <c r="B5831" t="s">
        <v>76</v>
      </c>
      <c r="C5831" t="s">
        <v>9259</v>
      </c>
      <c r="D5831" s="2">
        <v>294334.03000000003</v>
      </c>
      <c r="E5831" s="3">
        <f t="shared" si="182"/>
        <v>1.3322386367232827E-3</v>
      </c>
      <c r="F5831" s="3">
        <f t="shared" si="183"/>
        <v>88.847913839107392</v>
      </c>
      <c r="G5831" t="s">
        <v>14473</v>
      </c>
    </row>
    <row r="5832" spans="1:7" x14ac:dyDescent="0.35">
      <c r="A5832" t="s">
        <v>3</v>
      </c>
      <c r="B5832" t="s">
        <v>9</v>
      </c>
      <c r="C5832" t="s">
        <v>1474</v>
      </c>
      <c r="D5832" s="2">
        <v>294287.67</v>
      </c>
      <c r="E5832" s="3">
        <f t="shared" si="182"/>
        <v>1.3320287983189414E-3</v>
      </c>
      <c r="F5832" s="3">
        <f t="shared" si="183"/>
        <v>88.849245867905708</v>
      </c>
      <c r="G5832" t="s">
        <v>14480</v>
      </c>
    </row>
    <row r="5833" spans="1:7" x14ac:dyDescent="0.35">
      <c r="A5833" t="s">
        <v>3</v>
      </c>
      <c r="B5833" t="s">
        <v>29</v>
      </c>
      <c r="C5833" t="s">
        <v>2732</v>
      </c>
      <c r="D5833" s="2">
        <v>294274.73</v>
      </c>
      <c r="E5833" s="3">
        <f t="shared" si="182"/>
        <v>1.3319702282380058E-3</v>
      </c>
      <c r="F5833" s="3">
        <f t="shared" si="183"/>
        <v>88.850577838133944</v>
      </c>
      <c r="G5833" t="s">
        <v>14473</v>
      </c>
    </row>
    <row r="5834" spans="1:7" x14ac:dyDescent="0.35">
      <c r="A5834" t="s">
        <v>10</v>
      </c>
      <c r="B5834" t="s">
        <v>22</v>
      </c>
      <c r="C5834" t="s">
        <v>2413</v>
      </c>
      <c r="D5834" s="2">
        <v>294256.11</v>
      </c>
      <c r="E5834" s="3">
        <f t="shared" si="182"/>
        <v>1.3318859488788851E-3</v>
      </c>
      <c r="F5834" s="3">
        <f t="shared" si="183"/>
        <v>88.851909724082816</v>
      </c>
      <c r="G5834" t="s">
        <v>14480</v>
      </c>
    </row>
    <row r="5835" spans="1:7" x14ac:dyDescent="0.35">
      <c r="A5835" t="s">
        <v>3</v>
      </c>
      <c r="B5835" t="s">
        <v>122</v>
      </c>
      <c r="C5835" t="s">
        <v>1231</v>
      </c>
      <c r="D5835" s="2">
        <v>294243.92</v>
      </c>
      <c r="E5835" s="3">
        <f t="shared" si="182"/>
        <v>1.3318307735089773E-3</v>
      </c>
      <c r="F5835" s="3">
        <f t="shared" si="183"/>
        <v>88.853241554856325</v>
      </c>
      <c r="G5835" t="s">
        <v>14473</v>
      </c>
    </row>
    <row r="5836" spans="1:7" x14ac:dyDescent="0.35">
      <c r="A5836" t="s">
        <v>3</v>
      </c>
      <c r="B5836" t="s">
        <v>13</v>
      </c>
      <c r="C5836" t="s">
        <v>9554</v>
      </c>
      <c r="D5836" s="2">
        <v>294140.53000000003</v>
      </c>
      <c r="E5836" s="3">
        <f t="shared" si="182"/>
        <v>1.3313628012780712E-3</v>
      </c>
      <c r="F5836" s="3">
        <f t="shared" si="183"/>
        <v>88.854572917657606</v>
      </c>
      <c r="G5836" t="s">
        <v>14473</v>
      </c>
    </row>
    <row r="5837" spans="1:7" x14ac:dyDescent="0.35">
      <c r="A5837" t="s">
        <v>3</v>
      </c>
      <c r="B5837" t="s">
        <v>55</v>
      </c>
      <c r="C5837" t="s">
        <v>12961</v>
      </c>
      <c r="D5837" s="2">
        <v>294125.52</v>
      </c>
      <c r="E5837" s="3">
        <f t="shared" si="182"/>
        <v>1.3312948617946983E-3</v>
      </c>
      <c r="F5837" s="3">
        <f t="shared" si="183"/>
        <v>88.855904212519405</v>
      </c>
      <c r="G5837" t="s">
        <v>14480</v>
      </c>
    </row>
    <row r="5838" spans="1:7" x14ac:dyDescent="0.35">
      <c r="A5838" t="s">
        <v>10</v>
      </c>
      <c r="B5838" t="s">
        <v>13</v>
      </c>
      <c r="C5838" t="s">
        <v>11796</v>
      </c>
      <c r="D5838" s="2">
        <v>294000.67</v>
      </c>
      <c r="E5838" s="3">
        <f t="shared" si="182"/>
        <v>1.3307297555655785E-3</v>
      </c>
      <c r="F5838" s="3">
        <f t="shared" si="183"/>
        <v>88.857234942274971</v>
      </c>
      <c r="G5838" t="s">
        <v>14480</v>
      </c>
    </row>
    <row r="5839" spans="1:7" x14ac:dyDescent="0.35">
      <c r="A5839" t="s">
        <v>3</v>
      </c>
      <c r="B5839" t="s">
        <v>8</v>
      </c>
      <c r="C5839" t="s">
        <v>149</v>
      </c>
      <c r="D5839" s="2">
        <v>293978.77</v>
      </c>
      <c r="E5839" s="3">
        <f t="shared" si="182"/>
        <v>1.3306306300035623E-3</v>
      </c>
      <c r="F5839" s="3">
        <f t="shared" si="183"/>
        <v>88.858565572904979</v>
      </c>
      <c r="G5839" t="s">
        <v>14473</v>
      </c>
    </row>
    <row r="5840" spans="1:7" x14ac:dyDescent="0.35">
      <c r="A5840" t="s">
        <v>3</v>
      </c>
      <c r="B5840" t="s">
        <v>6</v>
      </c>
      <c r="C5840" t="s">
        <v>1345</v>
      </c>
      <c r="D5840" s="2">
        <v>293784.40999999997</v>
      </c>
      <c r="E5840" s="3">
        <f t="shared" si="182"/>
        <v>1.329750901956372E-3</v>
      </c>
      <c r="F5840" s="3">
        <f t="shared" si="183"/>
        <v>88.859895323806938</v>
      </c>
      <c r="G5840" t="s">
        <v>14473</v>
      </c>
    </row>
    <row r="5841" spans="1:7" x14ac:dyDescent="0.35">
      <c r="A5841" t="s">
        <v>3</v>
      </c>
      <c r="B5841" t="s">
        <v>76</v>
      </c>
      <c r="C5841" t="s">
        <v>9276</v>
      </c>
      <c r="D5841" s="2">
        <v>293721.77</v>
      </c>
      <c r="E5841" s="3">
        <f t="shared" si="182"/>
        <v>1.3294673756913179E-3</v>
      </c>
      <c r="F5841" s="3">
        <f t="shared" si="183"/>
        <v>88.861224791182636</v>
      </c>
      <c r="G5841" t="s">
        <v>14480</v>
      </c>
    </row>
    <row r="5842" spans="1:7" x14ac:dyDescent="0.35">
      <c r="A5842" t="s">
        <v>3</v>
      </c>
      <c r="B5842" t="s">
        <v>37</v>
      </c>
      <c r="C5842" t="s">
        <v>9835</v>
      </c>
      <c r="D5842" s="2">
        <v>293570.44</v>
      </c>
      <c r="E5842" s="3">
        <f t="shared" si="182"/>
        <v>1.3287824135315043E-3</v>
      </c>
      <c r="F5842" s="3">
        <f t="shared" si="183"/>
        <v>88.862553573596173</v>
      </c>
      <c r="G5842" t="s">
        <v>14473</v>
      </c>
    </row>
    <row r="5843" spans="1:7" x14ac:dyDescent="0.35">
      <c r="A5843" t="s">
        <v>3</v>
      </c>
      <c r="B5843" t="s">
        <v>9</v>
      </c>
      <c r="C5843" t="s">
        <v>384</v>
      </c>
      <c r="D5843" s="2">
        <v>293541.57</v>
      </c>
      <c r="E5843" s="3">
        <f t="shared" si="182"/>
        <v>1.3286517397883351E-3</v>
      </c>
      <c r="F5843" s="3">
        <f t="shared" si="183"/>
        <v>88.863882225335956</v>
      </c>
      <c r="G5843" t="s">
        <v>14480</v>
      </c>
    </row>
    <row r="5844" spans="1:7" x14ac:dyDescent="0.35">
      <c r="A5844" t="s">
        <v>10</v>
      </c>
      <c r="B5844" t="s">
        <v>12415</v>
      </c>
      <c r="C5844" t="s">
        <v>12416</v>
      </c>
      <c r="D5844" s="2">
        <v>293487.64</v>
      </c>
      <c r="E5844" s="3">
        <f t="shared" si="182"/>
        <v>1.3284076374340185E-3</v>
      </c>
      <c r="F5844" s="3">
        <f t="shared" si="183"/>
        <v>88.865210632973387</v>
      </c>
      <c r="G5844" t="s">
        <v>14473</v>
      </c>
    </row>
    <row r="5845" spans="1:7" x14ac:dyDescent="0.35">
      <c r="A5845" t="s">
        <v>3</v>
      </c>
      <c r="B5845" t="s">
        <v>23</v>
      </c>
      <c r="C5845" t="s">
        <v>11346</v>
      </c>
      <c r="D5845" s="2">
        <v>293487.23</v>
      </c>
      <c r="E5845" s="3">
        <f t="shared" si="182"/>
        <v>1.3284057816586564E-3</v>
      </c>
      <c r="F5845" s="3">
        <f t="shared" si="183"/>
        <v>88.86653903875505</v>
      </c>
      <c r="G5845" t="s">
        <v>14473</v>
      </c>
    </row>
    <row r="5846" spans="1:7" x14ac:dyDescent="0.35">
      <c r="A5846" t="s">
        <v>3</v>
      </c>
      <c r="B5846" t="s">
        <v>23</v>
      </c>
      <c r="C5846" t="s">
        <v>11604</v>
      </c>
      <c r="D5846" s="2">
        <v>293471.27</v>
      </c>
      <c r="E5846" s="3">
        <f t="shared" si="182"/>
        <v>1.328333542207982E-3</v>
      </c>
      <c r="F5846" s="3">
        <f t="shared" si="183"/>
        <v>88.867867372297255</v>
      </c>
      <c r="G5846" t="s">
        <v>14480</v>
      </c>
    </row>
    <row r="5847" spans="1:7" x14ac:dyDescent="0.35">
      <c r="A5847" t="s">
        <v>10</v>
      </c>
      <c r="B5847" t="s">
        <v>9</v>
      </c>
      <c r="C5847" t="s">
        <v>1913</v>
      </c>
      <c r="D5847" s="2">
        <v>293468.14</v>
      </c>
      <c r="E5847" s="3">
        <f t="shared" si="182"/>
        <v>1.3283193749472919E-3</v>
      </c>
      <c r="F5847" s="3">
        <f t="shared" si="183"/>
        <v>88.869195691672203</v>
      </c>
      <c r="G5847" t="s">
        <v>14473</v>
      </c>
    </row>
    <row r="5848" spans="1:7" x14ac:dyDescent="0.35">
      <c r="A5848" t="s">
        <v>3</v>
      </c>
      <c r="B5848" t="s">
        <v>16</v>
      </c>
      <c r="C5848" t="s">
        <v>3100</v>
      </c>
      <c r="D5848" s="2">
        <v>293320</v>
      </c>
      <c r="E5848" s="3">
        <f t="shared" si="182"/>
        <v>1.3276488516250507E-3</v>
      </c>
      <c r="F5848" s="3">
        <f t="shared" si="183"/>
        <v>88.870523340523832</v>
      </c>
      <c r="G5848" t="s">
        <v>14473</v>
      </c>
    </row>
    <row r="5849" spans="1:7" x14ac:dyDescent="0.35">
      <c r="A5849" t="s">
        <v>10</v>
      </c>
      <c r="B5849" t="s">
        <v>9</v>
      </c>
      <c r="C5849" t="s">
        <v>6540</v>
      </c>
      <c r="D5849" s="2">
        <v>293286.5</v>
      </c>
      <c r="E5849" s="3">
        <f t="shared" si="182"/>
        <v>1.3274972211991356E-3</v>
      </c>
      <c r="F5849" s="3">
        <f t="shared" si="183"/>
        <v>88.871850837745029</v>
      </c>
      <c r="G5849" t="s">
        <v>14480</v>
      </c>
    </row>
    <row r="5850" spans="1:7" x14ac:dyDescent="0.35">
      <c r="A5850" t="s">
        <v>10</v>
      </c>
      <c r="B5850" t="s">
        <v>9</v>
      </c>
      <c r="C5850" s="8" t="s">
        <v>2387</v>
      </c>
      <c r="D5850" s="2">
        <v>293153.01</v>
      </c>
      <c r="E5850" s="3">
        <f t="shared" si="182"/>
        <v>1.3268930078989738E-3</v>
      </c>
      <c r="F5850" s="3">
        <f t="shared" si="183"/>
        <v>88.873177730752928</v>
      </c>
      <c r="G5850" t="s">
        <v>14480</v>
      </c>
    </row>
    <row r="5851" spans="1:7" x14ac:dyDescent="0.35">
      <c r="A5851" t="s">
        <v>10</v>
      </c>
      <c r="B5851" t="s">
        <v>9</v>
      </c>
      <c r="C5851" t="s">
        <v>9429</v>
      </c>
      <c r="D5851" s="2">
        <v>293137.8</v>
      </c>
      <c r="E5851" s="3">
        <f t="shared" si="182"/>
        <v>1.3268241631593271E-3</v>
      </c>
      <c r="F5851" s="3">
        <f t="shared" si="183"/>
        <v>88.874504554916086</v>
      </c>
      <c r="G5851" t="s">
        <v>14480</v>
      </c>
    </row>
    <row r="5852" spans="1:7" x14ac:dyDescent="0.35">
      <c r="A5852" t="s">
        <v>3</v>
      </c>
      <c r="B5852" t="s">
        <v>22</v>
      </c>
      <c r="C5852" t="s">
        <v>12044</v>
      </c>
      <c r="D5852" s="2">
        <v>293115.21000000002</v>
      </c>
      <c r="E5852" s="3">
        <f t="shared" si="182"/>
        <v>1.3267219144631652E-3</v>
      </c>
      <c r="F5852" s="3">
        <f t="shared" si="183"/>
        <v>88.875831276830553</v>
      </c>
      <c r="G5852" t="s">
        <v>14480</v>
      </c>
    </row>
    <row r="5853" spans="1:7" x14ac:dyDescent="0.35">
      <c r="A5853" t="s">
        <v>10</v>
      </c>
      <c r="B5853" t="s">
        <v>9</v>
      </c>
      <c r="C5853" t="s">
        <v>9345</v>
      </c>
      <c r="D5853" s="2">
        <v>293021.19</v>
      </c>
      <c r="E5853" s="3">
        <f t="shared" si="182"/>
        <v>1.326296353488701E-3</v>
      </c>
      <c r="F5853" s="3">
        <f t="shared" si="183"/>
        <v>88.877157573184036</v>
      </c>
      <c r="G5853" t="s">
        <v>14480</v>
      </c>
    </row>
    <row r="5854" spans="1:7" x14ac:dyDescent="0.35">
      <c r="A5854" t="s">
        <v>3</v>
      </c>
      <c r="B5854" t="s">
        <v>9</v>
      </c>
      <c r="C5854" t="s">
        <v>1464</v>
      </c>
      <c r="D5854" s="2">
        <v>292912.46000000002</v>
      </c>
      <c r="E5854" s="3">
        <f t="shared" si="182"/>
        <v>1.3258042109152756E-3</v>
      </c>
      <c r="F5854" s="3">
        <f t="shared" si="183"/>
        <v>88.878483377394957</v>
      </c>
      <c r="G5854" t="s">
        <v>14473</v>
      </c>
    </row>
    <row r="5855" spans="1:7" x14ac:dyDescent="0.35">
      <c r="A5855" t="s">
        <v>3</v>
      </c>
      <c r="B5855" t="s">
        <v>37</v>
      </c>
      <c r="C5855" t="s">
        <v>14206</v>
      </c>
      <c r="D5855" s="2">
        <v>292904.28000000003</v>
      </c>
      <c r="E5855" s="3">
        <f t="shared" si="182"/>
        <v>1.3257671859336641E-3</v>
      </c>
      <c r="F5855" s="3">
        <f t="shared" si="183"/>
        <v>88.879809144580889</v>
      </c>
      <c r="G5855" t="s">
        <v>14473</v>
      </c>
    </row>
    <row r="5856" spans="1:7" x14ac:dyDescent="0.35">
      <c r="A5856" t="s">
        <v>3</v>
      </c>
      <c r="B5856" t="s">
        <v>27</v>
      </c>
      <c r="C5856" t="s">
        <v>1882</v>
      </c>
      <c r="D5856" s="2">
        <v>292892.90999999997</v>
      </c>
      <c r="E5856" s="3">
        <f t="shared" si="182"/>
        <v>1.3257157221144801E-3</v>
      </c>
      <c r="F5856" s="3">
        <f t="shared" si="183"/>
        <v>88.881134860303007</v>
      </c>
      <c r="G5856" t="s">
        <v>14473</v>
      </c>
    </row>
    <row r="5857" spans="1:7" x14ac:dyDescent="0.35">
      <c r="A5857" t="s">
        <v>3</v>
      </c>
      <c r="B5857" t="s">
        <v>29</v>
      </c>
      <c r="C5857" t="s">
        <v>9486</v>
      </c>
      <c r="D5857" s="2">
        <v>292885.8</v>
      </c>
      <c r="E5857" s="3">
        <f t="shared" si="182"/>
        <v>1.3256835402539354E-3</v>
      </c>
      <c r="F5857" s="3">
        <f t="shared" si="183"/>
        <v>88.882460543843266</v>
      </c>
      <c r="G5857" t="s">
        <v>14480</v>
      </c>
    </row>
    <row r="5858" spans="1:7" x14ac:dyDescent="0.35">
      <c r="A5858" t="s">
        <v>3</v>
      </c>
      <c r="B5858" t="s">
        <v>180</v>
      </c>
      <c r="C5858" t="s">
        <v>6687</v>
      </c>
      <c r="D5858" s="2">
        <v>292854.69</v>
      </c>
      <c r="E5858" s="3">
        <f t="shared" si="182"/>
        <v>1.3255427276404957E-3</v>
      </c>
      <c r="F5858" s="3">
        <f t="shared" si="183"/>
        <v>88.883786086570908</v>
      </c>
      <c r="G5858" t="s">
        <v>14480</v>
      </c>
    </row>
    <row r="5859" spans="1:7" x14ac:dyDescent="0.35">
      <c r="A5859" t="s">
        <v>3</v>
      </c>
      <c r="B5859" t="s">
        <v>180</v>
      </c>
      <c r="C5859" t="s">
        <v>8035</v>
      </c>
      <c r="D5859" s="2">
        <v>292731.93</v>
      </c>
      <c r="E5859" s="3">
        <f t="shared" si="182"/>
        <v>1.3249870813394407E-3</v>
      </c>
      <c r="F5859" s="3">
        <f t="shared" si="183"/>
        <v>88.88511107365224</v>
      </c>
      <c r="G5859" t="s">
        <v>14480</v>
      </c>
    </row>
    <row r="5860" spans="1:7" x14ac:dyDescent="0.35">
      <c r="A5860" t="s">
        <v>10</v>
      </c>
      <c r="B5860" t="s">
        <v>9</v>
      </c>
      <c r="C5860" t="s">
        <v>14081</v>
      </c>
      <c r="D5860" s="2">
        <v>292724.18</v>
      </c>
      <c r="E5860" s="3">
        <f t="shared" si="182"/>
        <v>1.3249520026588186E-3</v>
      </c>
      <c r="F5860" s="3">
        <f t="shared" si="183"/>
        <v>88.886436025654902</v>
      </c>
      <c r="G5860" t="s">
        <v>14473</v>
      </c>
    </row>
    <row r="5861" spans="1:7" x14ac:dyDescent="0.35">
      <c r="A5861" t="s">
        <v>3</v>
      </c>
      <c r="B5861" t="s">
        <v>4</v>
      </c>
      <c r="C5861" t="s">
        <v>3922</v>
      </c>
      <c r="D5861" s="2">
        <v>292680.40000000002</v>
      </c>
      <c r="E5861" s="3">
        <f t="shared" si="182"/>
        <v>1.3247538420604135E-3</v>
      </c>
      <c r="F5861" s="3">
        <f t="shared" si="183"/>
        <v>88.887760779496958</v>
      </c>
      <c r="G5861" t="s">
        <v>14473</v>
      </c>
    </row>
    <row r="5862" spans="1:7" x14ac:dyDescent="0.35">
      <c r="A5862" t="s">
        <v>3</v>
      </c>
      <c r="B5862" t="s">
        <v>13</v>
      </c>
      <c r="C5862" t="s">
        <v>1325</v>
      </c>
      <c r="D5862" s="2">
        <v>292668.82</v>
      </c>
      <c r="E5862" s="3">
        <f t="shared" si="182"/>
        <v>1.3247014277221422E-3</v>
      </c>
      <c r="F5862" s="3">
        <f t="shared" si="183"/>
        <v>88.889085480924678</v>
      </c>
      <c r="G5862" t="s">
        <v>14480</v>
      </c>
    </row>
    <row r="5863" spans="1:7" x14ac:dyDescent="0.35">
      <c r="A5863" t="s">
        <v>3</v>
      </c>
      <c r="B5863" t="s">
        <v>13</v>
      </c>
      <c r="C5863" s="8" t="s">
        <v>9946</v>
      </c>
      <c r="D5863" s="2">
        <v>292639.84999999998</v>
      </c>
      <c r="E5863" s="3">
        <f t="shared" si="182"/>
        <v>1.3245703013508355E-3</v>
      </c>
      <c r="F5863" s="3">
        <f t="shared" si="183"/>
        <v>88.890410051226027</v>
      </c>
      <c r="G5863" t="s">
        <v>14480</v>
      </c>
    </row>
    <row r="5864" spans="1:7" x14ac:dyDescent="0.35">
      <c r="A5864" t="s">
        <v>10</v>
      </c>
      <c r="B5864" t="s">
        <v>9</v>
      </c>
      <c r="C5864" t="s">
        <v>4190</v>
      </c>
      <c r="D5864" s="2">
        <v>292459.12</v>
      </c>
      <c r="E5864" s="3">
        <f t="shared" si="182"/>
        <v>1.3237522665187267E-3</v>
      </c>
      <c r="F5864" s="3">
        <f t="shared" si="183"/>
        <v>88.891733803492542</v>
      </c>
      <c r="G5864" t="s">
        <v>14480</v>
      </c>
    </row>
    <row r="5865" spans="1:7" x14ac:dyDescent="0.35">
      <c r="A5865" t="s">
        <v>3</v>
      </c>
      <c r="B5865" t="s">
        <v>9</v>
      </c>
      <c r="C5865" t="s">
        <v>5693</v>
      </c>
      <c r="D5865" s="2">
        <v>292453.90999999997</v>
      </c>
      <c r="E5865" s="3">
        <f t="shared" si="182"/>
        <v>1.3237286845927856E-3</v>
      </c>
      <c r="F5865" s="3">
        <f t="shared" si="183"/>
        <v>88.893057532177139</v>
      </c>
      <c r="G5865" t="s">
        <v>14480</v>
      </c>
    </row>
    <row r="5866" spans="1:7" x14ac:dyDescent="0.35">
      <c r="A5866" t="s">
        <v>10</v>
      </c>
      <c r="B5866" t="s">
        <v>9</v>
      </c>
      <c r="C5866" t="s">
        <v>5239</v>
      </c>
      <c r="D5866" s="2">
        <v>292385.24</v>
      </c>
      <c r="E5866" s="3">
        <f t="shared" si="182"/>
        <v>1.3234178648510665E-3</v>
      </c>
      <c r="F5866" s="3">
        <f t="shared" si="183"/>
        <v>88.894380950041992</v>
      </c>
      <c r="G5866" t="s">
        <v>14480</v>
      </c>
    </row>
    <row r="5867" spans="1:7" x14ac:dyDescent="0.35">
      <c r="A5867" t="s">
        <v>3</v>
      </c>
      <c r="B5867" t="s">
        <v>6</v>
      </c>
      <c r="C5867" t="s">
        <v>1728</v>
      </c>
      <c r="D5867" s="2">
        <v>292334.94</v>
      </c>
      <c r="E5867" s="3">
        <f t="shared" si="182"/>
        <v>1.3231901928981253E-3</v>
      </c>
      <c r="F5867" s="3">
        <f t="shared" si="183"/>
        <v>88.895704140234884</v>
      </c>
      <c r="G5867" t="s">
        <v>14480</v>
      </c>
    </row>
    <row r="5868" spans="1:7" x14ac:dyDescent="0.35">
      <c r="A5868" t="s">
        <v>10</v>
      </c>
      <c r="B5868" t="s">
        <v>22</v>
      </c>
      <c r="C5868" s="7" t="s">
        <v>4199</v>
      </c>
      <c r="D5868" s="2">
        <v>292316.12</v>
      </c>
      <c r="E5868" s="3">
        <f t="shared" si="182"/>
        <v>1.3231050082827306E-3</v>
      </c>
      <c r="F5868" s="3">
        <f t="shared" si="183"/>
        <v>88.897027245243166</v>
      </c>
      <c r="G5868" t="s">
        <v>14480</v>
      </c>
    </row>
    <row r="5869" spans="1:7" x14ac:dyDescent="0.35">
      <c r="A5869" t="s">
        <v>10</v>
      </c>
      <c r="B5869" t="s">
        <v>180</v>
      </c>
      <c r="C5869" t="s">
        <v>1423</v>
      </c>
      <c r="D5869" s="2">
        <v>292307.27</v>
      </c>
      <c r="E5869" s="3">
        <f t="shared" si="182"/>
        <v>1.3230649506926007E-3</v>
      </c>
      <c r="F5869" s="3">
        <f t="shared" si="183"/>
        <v>88.898350310193862</v>
      </c>
      <c r="G5869" t="s">
        <v>14480</v>
      </c>
    </row>
    <row r="5870" spans="1:7" x14ac:dyDescent="0.35">
      <c r="A5870" t="s">
        <v>10</v>
      </c>
      <c r="B5870" t="s">
        <v>9</v>
      </c>
      <c r="C5870" t="s">
        <v>4881</v>
      </c>
      <c r="D5870" s="2">
        <v>292295.42</v>
      </c>
      <c r="E5870" s="3">
        <f t="shared" si="182"/>
        <v>1.3230113142583589E-3</v>
      </c>
      <c r="F5870" s="3">
        <f t="shared" si="183"/>
        <v>88.899673321508118</v>
      </c>
      <c r="G5870" t="s">
        <v>14473</v>
      </c>
    </row>
    <row r="5871" spans="1:7" x14ac:dyDescent="0.35">
      <c r="A5871" t="s">
        <v>3</v>
      </c>
      <c r="B5871" t="s">
        <v>73</v>
      </c>
      <c r="C5871" t="s">
        <v>3650</v>
      </c>
      <c r="D5871" s="2">
        <v>292254.13</v>
      </c>
      <c r="E5871" s="3">
        <f t="shared" si="182"/>
        <v>1.322824424100567E-3</v>
      </c>
      <c r="F5871" s="3">
        <f t="shared" si="183"/>
        <v>88.900996145932211</v>
      </c>
      <c r="G5871" t="s">
        <v>14473</v>
      </c>
    </row>
    <row r="5872" spans="1:7" x14ac:dyDescent="0.35">
      <c r="A5872" t="s">
        <v>10</v>
      </c>
      <c r="B5872" t="s">
        <v>16</v>
      </c>
      <c r="C5872" t="s">
        <v>2111</v>
      </c>
      <c r="D5872" s="2">
        <v>291872.08</v>
      </c>
      <c r="E5872" s="3">
        <f t="shared" si="182"/>
        <v>1.3210951583029285E-3</v>
      </c>
      <c r="F5872" s="3">
        <f t="shared" si="183"/>
        <v>88.902317241090515</v>
      </c>
      <c r="G5872" t="s">
        <v>14473</v>
      </c>
    </row>
    <row r="5873" spans="1:7" x14ac:dyDescent="0.35">
      <c r="A5873" t="s">
        <v>3</v>
      </c>
      <c r="B5873" t="s">
        <v>6</v>
      </c>
      <c r="C5873" t="s">
        <v>10832</v>
      </c>
      <c r="D5873" s="2">
        <v>291852.24</v>
      </c>
      <c r="E5873" s="3">
        <f t="shared" si="182"/>
        <v>1.3210053568805356E-3</v>
      </c>
      <c r="F5873" s="3">
        <f t="shared" si="183"/>
        <v>88.9036382464474</v>
      </c>
      <c r="G5873" t="s">
        <v>14473</v>
      </c>
    </row>
    <row r="5874" spans="1:7" x14ac:dyDescent="0.35">
      <c r="A5874" t="s">
        <v>3</v>
      </c>
      <c r="B5874" t="s">
        <v>9</v>
      </c>
      <c r="C5874" t="s">
        <v>954</v>
      </c>
      <c r="D5874" s="2">
        <v>291832.63</v>
      </c>
      <c r="E5874" s="3">
        <f t="shared" si="182"/>
        <v>1.3209165965028581E-3</v>
      </c>
      <c r="F5874" s="3">
        <f t="shared" si="183"/>
        <v>88.904959163043898</v>
      </c>
      <c r="G5874" t="s">
        <v>14473</v>
      </c>
    </row>
    <row r="5875" spans="1:7" x14ac:dyDescent="0.35">
      <c r="A5875" t="s">
        <v>10</v>
      </c>
      <c r="B5875" t="s">
        <v>134</v>
      </c>
      <c r="C5875" t="s">
        <v>597</v>
      </c>
      <c r="D5875" s="2">
        <v>291822.83</v>
      </c>
      <c r="E5875" s="3">
        <f t="shared" si="182"/>
        <v>1.3208722389454262E-3</v>
      </c>
      <c r="F5875" s="3">
        <f t="shared" si="183"/>
        <v>88.906280035282848</v>
      </c>
      <c r="G5875" t="s">
        <v>14480</v>
      </c>
    </row>
    <row r="5876" spans="1:7" x14ac:dyDescent="0.35">
      <c r="A5876" t="s">
        <v>10</v>
      </c>
      <c r="B5876" t="s">
        <v>9</v>
      </c>
      <c r="C5876" t="s">
        <v>456</v>
      </c>
      <c r="D5876" s="2">
        <v>291782.21999999997</v>
      </c>
      <c r="E5876" s="3">
        <f t="shared" si="182"/>
        <v>1.320688426658966E-3</v>
      </c>
      <c r="F5876" s="3">
        <f t="shared" si="183"/>
        <v>88.907600723709507</v>
      </c>
      <c r="G5876" t="s">
        <v>14473</v>
      </c>
    </row>
    <row r="5877" spans="1:7" x14ac:dyDescent="0.35">
      <c r="A5877" t="s">
        <v>10</v>
      </c>
      <c r="B5877" t="s">
        <v>180</v>
      </c>
      <c r="C5877" t="s">
        <v>1896</v>
      </c>
      <c r="D5877" s="2">
        <v>291677.95</v>
      </c>
      <c r="E5877" s="3">
        <f t="shared" si="182"/>
        <v>1.3202164713004534E-3</v>
      </c>
      <c r="F5877" s="3">
        <f t="shared" si="183"/>
        <v>88.908920940180806</v>
      </c>
      <c r="G5877" t="s">
        <v>14480</v>
      </c>
    </row>
    <row r="5878" spans="1:7" x14ac:dyDescent="0.35">
      <c r="A5878" t="s">
        <v>10</v>
      </c>
      <c r="B5878" t="s">
        <v>8</v>
      </c>
      <c r="C5878" t="s">
        <v>5393</v>
      </c>
      <c r="D5878" s="2">
        <v>291520.33</v>
      </c>
      <c r="E5878" s="3">
        <f t="shared" si="182"/>
        <v>1.3195030388308191E-3</v>
      </c>
      <c r="F5878" s="3">
        <f t="shared" si="183"/>
        <v>88.910240443219635</v>
      </c>
      <c r="G5878" t="s">
        <v>14473</v>
      </c>
    </row>
    <row r="5879" spans="1:7" x14ac:dyDescent="0.35">
      <c r="A5879" t="s">
        <v>3</v>
      </c>
      <c r="B5879" t="s">
        <v>1158</v>
      </c>
      <c r="C5879" t="s">
        <v>13698</v>
      </c>
      <c r="D5879" s="2">
        <v>291488.14</v>
      </c>
      <c r="E5879" s="3">
        <f t="shared" si="182"/>
        <v>1.3193573378334994E-3</v>
      </c>
      <c r="F5879" s="3">
        <f t="shared" si="183"/>
        <v>88.91155980055747</v>
      </c>
      <c r="G5879" t="s">
        <v>14473</v>
      </c>
    </row>
    <row r="5880" spans="1:7" x14ac:dyDescent="0.35">
      <c r="A5880" t="s">
        <v>3</v>
      </c>
      <c r="B5880" t="s">
        <v>9</v>
      </c>
      <c r="C5880" t="s">
        <v>9279</v>
      </c>
      <c r="D5880" s="2">
        <v>291487.40000000002</v>
      </c>
      <c r="E5880" s="3">
        <f t="shared" si="182"/>
        <v>1.3193539883852852E-3</v>
      </c>
      <c r="F5880" s="3">
        <f t="shared" si="183"/>
        <v>88.912879154545848</v>
      </c>
      <c r="G5880" t="s">
        <v>14480</v>
      </c>
    </row>
    <row r="5881" spans="1:7" x14ac:dyDescent="0.35">
      <c r="A5881" t="s">
        <v>10</v>
      </c>
      <c r="B5881" t="s">
        <v>8</v>
      </c>
      <c r="C5881" t="s">
        <v>595</v>
      </c>
      <c r="D5881" s="2">
        <v>291475.71999999997</v>
      </c>
      <c r="E5881" s="3">
        <f t="shared" si="182"/>
        <v>1.3193011214188762E-3</v>
      </c>
      <c r="F5881" s="3">
        <f t="shared" si="183"/>
        <v>88.914198455667261</v>
      </c>
      <c r="G5881" t="s">
        <v>14473</v>
      </c>
    </row>
    <row r="5882" spans="1:7" x14ac:dyDescent="0.35">
      <c r="A5882" t="s">
        <v>10</v>
      </c>
      <c r="B5882" t="s">
        <v>32</v>
      </c>
      <c r="C5882" t="s">
        <v>11248</v>
      </c>
      <c r="D5882" s="2">
        <v>291308.36</v>
      </c>
      <c r="E5882" s="3">
        <f t="shared" si="182"/>
        <v>1.3185436029686923E-3</v>
      </c>
      <c r="F5882" s="3">
        <f t="shared" si="183"/>
        <v>88.915516999270224</v>
      </c>
      <c r="G5882" t="s">
        <v>14480</v>
      </c>
    </row>
    <row r="5883" spans="1:7" x14ac:dyDescent="0.35">
      <c r="A5883" t="s">
        <v>3</v>
      </c>
      <c r="B5883" t="s">
        <v>9</v>
      </c>
      <c r="C5883" t="s">
        <v>4488</v>
      </c>
      <c r="D5883" s="2">
        <v>291294.03000000003</v>
      </c>
      <c r="E5883" s="3">
        <f t="shared" si="182"/>
        <v>1.3184787413566519E-3</v>
      </c>
      <c r="F5883" s="3">
        <f t="shared" si="183"/>
        <v>88.916835478011578</v>
      </c>
      <c r="G5883" t="s">
        <v>14480</v>
      </c>
    </row>
    <row r="5884" spans="1:7" x14ac:dyDescent="0.35">
      <c r="A5884" t="s">
        <v>10</v>
      </c>
      <c r="B5884" t="s">
        <v>6</v>
      </c>
      <c r="C5884" t="s">
        <v>8869</v>
      </c>
      <c r="D5884" s="2">
        <v>291278.40000000002</v>
      </c>
      <c r="E5884" s="3">
        <f t="shared" si="182"/>
        <v>1.3184079955788294E-3</v>
      </c>
      <c r="F5884" s="3">
        <f t="shared" si="183"/>
        <v>88.918153886007161</v>
      </c>
      <c r="G5884" t="s">
        <v>14473</v>
      </c>
    </row>
    <row r="5885" spans="1:7" x14ac:dyDescent="0.35">
      <c r="A5885" t="s">
        <v>3</v>
      </c>
      <c r="B5885" t="s">
        <v>28</v>
      </c>
      <c r="C5885" t="s">
        <v>7843</v>
      </c>
      <c r="D5885" s="2">
        <v>291207.07</v>
      </c>
      <c r="E5885" s="3">
        <f t="shared" si="182"/>
        <v>1.3180851359286642E-3</v>
      </c>
      <c r="F5885" s="3">
        <f t="shared" si="183"/>
        <v>88.919471971143096</v>
      </c>
      <c r="G5885" t="s">
        <v>14480</v>
      </c>
    </row>
    <row r="5886" spans="1:7" x14ac:dyDescent="0.35">
      <c r="A5886" t="s">
        <v>3</v>
      </c>
      <c r="B5886" t="s">
        <v>28</v>
      </c>
      <c r="C5886" t="s">
        <v>10314</v>
      </c>
      <c r="D5886" s="2">
        <v>291137.59999999998</v>
      </c>
      <c r="E5886" s="3">
        <f t="shared" si="182"/>
        <v>1.3177706951618482E-3</v>
      </c>
      <c r="F5886" s="3">
        <f t="shared" si="183"/>
        <v>88.920789741838263</v>
      </c>
      <c r="G5886" t="s">
        <v>14473</v>
      </c>
    </row>
    <row r="5887" spans="1:7" x14ac:dyDescent="0.35">
      <c r="A5887" t="s">
        <v>10</v>
      </c>
      <c r="B5887" t="s">
        <v>9</v>
      </c>
      <c r="C5887" t="s">
        <v>4383</v>
      </c>
      <c r="D5887" s="2">
        <v>291124.90000000002</v>
      </c>
      <c r="E5887" s="3">
        <f t="shared" si="182"/>
        <v>1.3177132113884418E-3</v>
      </c>
      <c r="F5887" s="3">
        <f t="shared" si="183"/>
        <v>88.922107455049655</v>
      </c>
      <c r="G5887" t="s">
        <v>14480</v>
      </c>
    </row>
    <row r="5888" spans="1:7" x14ac:dyDescent="0.35">
      <c r="A5888" t="s">
        <v>3</v>
      </c>
      <c r="B5888" t="s">
        <v>9</v>
      </c>
      <c r="C5888" t="s">
        <v>12552</v>
      </c>
      <c r="D5888" s="2">
        <v>291113.7</v>
      </c>
      <c r="E5888" s="3">
        <f t="shared" si="182"/>
        <v>1.3176625170370911E-3</v>
      </c>
      <c r="F5888" s="3">
        <f t="shared" si="183"/>
        <v>88.923425117566694</v>
      </c>
      <c r="G5888" t="s">
        <v>14480</v>
      </c>
    </row>
    <row r="5889" spans="1:7" x14ac:dyDescent="0.35">
      <c r="A5889" t="s">
        <v>3</v>
      </c>
      <c r="B5889" t="s">
        <v>180</v>
      </c>
      <c r="C5889" t="s">
        <v>10827</v>
      </c>
      <c r="D5889" s="2">
        <v>291087.94</v>
      </c>
      <c r="E5889" s="3">
        <f t="shared" si="182"/>
        <v>1.3175459200289842E-3</v>
      </c>
      <c r="F5889" s="3">
        <f t="shared" si="183"/>
        <v>88.924742663486725</v>
      </c>
      <c r="G5889" t="s">
        <v>14480</v>
      </c>
    </row>
    <row r="5890" spans="1:7" x14ac:dyDescent="0.35">
      <c r="A5890" t="s">
        <v>3</v>
      </c>
      <c r="B5890" t="s">
        <v>9</v>
      </c>
      <c r="C5890" t="s">
        <v>8898</v>
      </c>
      <c r="D5890" s="2">
        <v>291079.3</v>
      </c>
      <c r="E5890" s="3">
        <f t="shared" si="182"/>
        <v>1.3175068129579423E-3</v>
      </c>
      <c r="F5890" s="3">
        <f t="shared" si="183"/>
        <v>88.926060170299678</v>
      </c>
      <c r="G5890" t="s">
        <v>14480</v>
      </c>
    </row>
    <row r="5891" spans="1:7" x14ac:dyDescent="0.35">
      <c r="A5891" t="s">
        <v>3</v>
      </c>
      <c r="B5891" t="s">
        <v>83</v>
      </c>
      <c r="C5891" t="s">
        <v>8129</v>
      </c>
      <c r="D5891" s="2">
        <v>291075</v>
      </c>
      <c r="E5891" s="3">
        <f t="shared" ref="E5891:E5954" si="184">(D5891/$D$29638)*100</f>
        <v>1.3174873499480486E-3</v>
      </c>
      <c r="F5891" s="3">
        <f t="shared" si="183"/>
        <v>88.927377657649629</v>
      </c>
      <c r="G5891" t="s">
        <v>14473</v>
      </c>
    </row>
    <row r="5892" spans="1:7" x14ac:dyDescent="0.35">
      <c r="A5892" t="s">
        <v>10</v>
      </c>
      <c r="B5892" t="s">
        <v>8</v>
      </c>
      <c r="C5892" t="s">
        <v>4192</v>
      </c>
      <c r="D5892" s="2">
        <v>291072.44</v>
      </c>
      <c r="E5892" s="3">
        <f t="shared" si="184"/>
        <v>1.31747576266774E-3</v>
      </c>
      <c r="F5892" s="3">
        <f t="shared" ref="F5892:F5955" si="185">E5892+F5891</f>
        <v>88.92869513341229</v>
      </c>
      <c r="G5892" t="s">
        <v>14473</v>
      </c>
    </row>
    <row r="5893" spans="1:7" x14ac:dyDescent="0.35">
      <c r="A5893" t="s">
        <v>10</v>
      </c>
      <c r="B5893" t="s">
        <v>9</v>
      </c>
      <c r="C5893" t="s">
        <v>142</v>
      </c>
      <c r="D5893" s="2">
        <v>290923.37</v>
      </c>
      <c r="E5893" s="3">
        <f t="shared" si="184"/>
        <v>1.3168010299038242E-3</v>
      </c>
      <c r="F5893" s="3">
        <f t="shared" si="185"/>
        <v>88.930011934442192</v>
      </c>
      <c r="G5893" t="s">
        <v>14480</v>
      </c>
    </row>
    <row r="5894" spans="1:7" x14ac:dyDescent="0.35">
      <c r="A5894" t="s">
        <v>10</v>
      </c>
      <c r="B5894" t="s">
        <v>9</v>
      </c>
      <c r="C5894" t="s">
        <v>2598</v>
      </c>
      <c r="D5894" s="2">
        <v>290920.13</v>
      </c>
      <c r="E5894" s="3">
        <f t="shared" si="184"/>
        <v>1.3167863647521837E-3</v>
      </c>
      <c r="F5894" s="3">
        <f t="shared" si="185"/>
        <v>88.931328720806945</v>
      </c>
      <c r="G5894" t="s">
        <v>14480</v>
      </c>
    </row>
    <row r="5895" spans="1:7" x14ac:dyDescent="0.35">
      <c r="A5895" t="s">
        <v>10</v>
      </c>
      <c r="B5895" t="s">
        <v>6</v>
      </c>
      <c r="C5895" s="8" t="s">
        <v>9897</v>
      </c>
      <c r="D5895" s="2">
        <v>290900.21999999997</v>
      </c>
      <c r="E5895" s="3">
        <f t="shared" si="184"/>
        <v>1.3166962464900946E-3</v>
      </c>
      <c r="F5895" s="3">
        <f t="shared" si="185"/>
        <v>88.932645417053436</v>
      </c>
      <c r="G5895" t="s">
        <v>14480</v>
      </c>
    </row>
    <row r="5896" spans="1:7" x14ac:dyDescent="0.35">
      <c r="A5896" t="s">
        <v>3</v>
      </c>
      <c r="B5896" t="s">
        <v>681</v>
      </c>
      <c r="C5896" t="s">
        <v>1054</v>
      </c>
      <c r="D5896" s="2">
        <v>290831.02</v>
      </c>
      <c r="E5896" s="3">
        <f t="shared" si="184"/>
        <v>1.3163830278192493E-3</v>
      </c>
      <c r="F5896" s="3">
        <f t="shared" si="185"/>
        <v>88.933961800081249</v>
      </c>
      <c r="G5896" t="s">
        <v>14473</v>
      </c>
    </row>
    <row r="5897" spans="1:7" x14ac:dyDescent="0.35">
      <c r="A5897" t="s">
        <v>10</v>
      </c>
      <c r="B5897" t="s">
        <v>6</v>
      </c>
      <c r="C5897" t="s">
        <v>1549</v>
      </c>
      <c r="D5897" s="2">
        <v>290802.08</v>
      </c>
      <c r="E5897" s="3">
        <f t="shared" si="184"/>
        <v>1.3162520372363841E-3</v>
      </c>
      <c r="F5897" s="3">
        <f t="shared" si="185"/>
        <v>88.935278052118491</v>
      </c>
      <c r="G5897" t="s">
        <v>14480</v>
      </c>
    </row>
    <row r="5898" spans="1:7" x14ac:dyDescent="0.35">
      <c r="A5898" t="s">
        <v>3</v>
      </c>
      <c r="B5898" t="s">
        <v>143</v>
      </c>
      <c r="C5898" t="s">
        <v>1443</v>
      </c>
      <c r="D5898" s="2">
        <v>290770.89</v>
      </c>
      <c r="E5898" s="3">
        <f t="shared" si="184"/>
        <v>1.316110862520435E-3</v>
      </c>
      <c r="F5898" s="3">
        <f t="shared" si="185"/>
        <v>88.93659416298101</v>
      </c>
      <c r="G5898" t="s">
        <v>14473</v>
      </c>
    </row>
    <row r="5899" spans="1:7" x14ac:dyDescent="0.35">
      <c r="A5899" t="s">
        <v>3</v>
      </c>
      <c r="B5899" t="s">
        <v>9</v>
      </c>
      <c r="C5899" t="s">
        <v>8755</v>
      </c>
      <c r="D5899" s="2">
        <v>290662.90999999997</v>
      </c>
      <c r="E5899" s="3">
        <f t="shared" si="184"/>
        <v>1.3156221146580372E-3</v>
      </c>
      <c r="F5899" s="3">
        <f t="shared" si="185"/>
        <v>88.93790978509567</v>
      </c>
      <c r="G5899" t="s">
        <v>14473</v>
      </c>
    </row>
    <row r="5900" spans="1:7" x14ac:dyDescent="0.35">
      <c r="A5900" t="s">
        <v>10</v>
      </c>
      <c r="B5900" t="s">
        <v>9</v>
      </c>
      <c r="C5900" t="s">
        <v>5393</v>
      </c>
      <c r="D5900" s="2">
        <v>290593.05</v>
      </c>
      <c r="E5900" s="3">
        <f t="shared" si="184"/>
        <v>1.315305908641487E-3</v>
      </c>
      <c r="F5900" s="3">
        <f t="shared" si="185"/>
        <v>88.939225091004317</v>
      </c>
      <c r="G5900" t="s">
        <v>14473</v>
      </c>
    </row>
    <row r="5901" spans="1:7" x14ac:dyDescent="0.35">
      <c r="A5901" t="s">
        <v>3</v>
      </c>
      <c r="B5901" t="s">
        <v>4</v>
      </c>
      <c r="C5901" t="s">
        <v>1458</v>
      </c>
      <c r="D5901" s="2">
        <v>290455.09000000003</v>
      </c>
      <c r="E5901" s="3">
        <f t="shared" si="184"/>
        <v>1.3146814628635986E-3</v>
      </c>
      <c r="F5901" s="3">
        <f t="shared" si="185"/>
        <v>88.940539772467176</v>
      </c>
      <c r="G5901" t="s">
        <v>14473</v>
      </c>
    </row>
    <row r="5902" spans="1:7" x14ac:dyDescent="0.35">
      <c r="A5902" t="s">
        <v>10</v>
      </c>
      <c r="B5902" t="s">
        <v>57</v>
      </c>
      <c r="C5902" t="s">
        <v>305</v>
      </c>
      <c r="D5902" s="2">
        <v>290453.71000000002</v>
      </c>
      <c r="E5902" s="3">
        <f t="shared" si="184"/>
        <v>1.3146752165953074E-3</v>
      </c>
      <c r="F5902" s="3">
        <f t="shared" si="185"/>
        <v>88.941854447683767</v>
      </c>
      <c r="G5902" t="s">
        <v>14473</v>
      </c>
    </row>
    <row r="5903" spans="1:7" x14ac:dyDescent="0.35">
      <c r="A5903" t="s">
        <v>10</v>
      </c>
      <c r="B5903" t="s">
        <v>73</v>
      </c>
      <c r="C5903" t="s">
        <v>11937</v>
      </c>
      <c r="D5903" s="2">
        <v>290453.40999999997</v>
      </c>
      <c r="E5903" s="3">
        <f t="shared" si="184"/>
        <v>1.3146738587108959E-3</v>
      </c>
      <c r="F5903" s="3">
        <f t="shared" si="185"/>
        <v>88.943169121542482</v>
      </c>
      <c r="G5903" t="s">
        <v>14473</v>
      </c>
    </row>
    <row r="5904" spans="1:7" x14ac:dyDescent="0.35">
      <c r="A5904" t="s">
        <v>10</v>
      </c>
      <c r="B5904" t="s">
        <v>9</v>
      </c>
      <c r="C5904" s="8" t="s">
        <v>13186</v>
      </c>
      <c r="D5904" s="2">
        <v>290417</v>
      </c>
      <c r="E5904" s="3">
        <f t="shared" si="184"/>
        <v>1.3145090568061925E-3</v>
      </c>
      <c r="F5904" s="3">
        <f t="shared" si="185"/>
        <v>88.944483630599294</v>
      </c>
      <c r="G5904" t="s">
        <v>14480</v>
      </c>
    </row>
    <row r="5905" spans="1:7" x14ac:dyDescent="0.35">
      <c r="A5905" t="s">
        <v>10</v>
      </c>
      <c r="B5905" t="s">
        <v>22</v>
      </c>
      <c r="C5905" t="s">
        <v>203</v>
      </c>
      <c r="D5905" s="2">
        <v>290410.43</v>
      </c>
      <c r="E5905" s="3">
        <f t="shared" si="184"/>
        <v>1.3144793191375876E-3</v>
      </c>
      <c r="F5905" s="3">
        <f t="shared" si="185"/>
        <v>88.945798109918428</v>
      </c>
      <c r="G5905" t="s">
        <v>14473</v>
      </c>
    </row>
    <row r="5906" spans="1:7" x14ac:dyDescent="0.35">
      <c r="A5906" t="s">
        <v>10</v>
      </c>
      <c r="B5906" t="s">
        <v>8</v>
      </c>
      <c r="C5906" t="s">
        <v>11860</v>
      </c>
      <c r="D5906" s="2">
        <v>290263.84000000003</v>
      </c>
      <c r="E5906" s="3">
        <f t="shared" si="184"/>
        <v>1.3138158115514713E-3</v>
      </c>
      <c r="F5906" s="3">
        <f t="shared" si="185"/>
        <v>88.947111925729985</v>
      </c>
      <c r="G5906" t="s">
        <v>14480</v>
      </c>
    </row>
    <row r="5907" spans="1:7" x14ac:dyDescent="0.35">
      <c r="A5907" t="s">
        <v>10</v>
      </c>
      <c r="B5907" t="s">
        <v>180</v>
      </c>
      <c r="C5907" t="s">
        <v>3297</v>
      </c>
      <c r="D5907" s="2">
        <v>290225.55</v>
      </c>
      <c r="E5907" s="3">
        <f t="shared" si="184"/>
        <v>1.3136425002377907E-3</v>
      </c>
      <c r="F5907" s="3">
        <f t="shared" si="185"/>
        <v>88.948425568230221</v>
      </c>
      <c r="G5907" t="s">
        <v>14473</v>
      </c>
    </row>
    <row r="5908" spans="1:7" x14ac:dyDescent="0.35">
      <c r="A5908" t="s">
        <v>10</v>
      </c>
      <c r="B5908" t="s">
        <v>9</v>
      </c>
      <c r="C5908" t="s">
        <v>10152</v>
      </c>
      <c r="D5908" s="2">
        <v>290129.71999999997</v>
      </c>
      <c r="E5908" s="3">
        <f t="shared" si="184"/>
        <v>1.3132087466940457E-3</v>
      </c>
      <c r="F5908" s="3">
        <f t="shared" si="185"/>
        <v>88.949738776976915</v>
      </c>
      <c r="G5908" t="s">
        <v>14473</v>
      </c>
    </row>
    <row r="5909" spans="1:7" x14ac:dyDescent="0.35">
      <c r="A5909" t="s">
        <v>10</v>
      </c>
      <c r="B5909" t="s">
        <v>6</v>
      </c>
      <c r="C5909" t="s">
        <v>559</v>
      </c>
      <c r="D5909" s="2">
        <v>290063.17</v>
      </c>
      <c r="E5909" s="3">
        <f t="shared" si="184"/>
        <v>1.3129075226688321E-3</v>
      </c>
      <c r="F5909" s="3">
        <f t="shared" si="185"/>
        <v>88.951051684499589</v>
      </c>
      <c r="G5909" t="s">
        <v>14480</v>
      </c>
    </row>
    <row r="5910" spans="1:7" x14ac:dyDescent="0.35">
      <c r="A5910" t="s">
        <v>3</v>
      </c>
      <c r="B5910" t="s">
        <v>32</v>
      </c>
      <c r="C5910" t="s">
        <v>7081</v>
      </c>
      <c r="D5910" s="2">
        <v>289962.57</v>
      </c>
      <c r="E5910" s="3">
        <f t="shared" si="184"/>
        <v>1.3124521787629497E-3</v>
      </c>
      <c r="F5910" s="3">
        <f t="shared" si="185"/>
        <v>88.952364136678355</v>
      </c>
      <c r="G5910" t="s">
        <v>14480</v>
      </c>
    </row>
    <row r="5911" spans="1:7" x14ac:dyDescent="0.35">
      <c r="A5911" t="s">
        <v>3</v>
      </c>
      <c r="B5911" t="s">
        <v>15</v>
      </c>
      <c r="C5911" t="s">
        <v>2265</v>
      </c>
      <c r="D5911" s="2">
        <v>289962.38</v>
      </c>
      <c r="E5911" s="3">
        <f t="shared" si="184"/>
        <v>1.3124513187694894E-3</v>
      </c>
      <c r="F5911" s="3">
        <f t="shared" si="185"/>
        <v>88.953676587997123</v>
      </c>
      <c r="G5911" t="s">
        <v>14473</v>
      </c>
    </row>
    <row r="5912" spans="1:7" x14ac:dyDescent="0.35">
      <c r="A5912" t="s">
        <v>10</v>
      </c>
      <c r="B5912" t="s">
        <v>6</v>
      </c>
      <c r="C5912" t="s">
        <v>1330</v>
      </c>
      <c r="D5912" s="2">
        <v>289903.8</v>
      </c>
      <c r="E5912" s="3">
        <f t="shared" si="184"/>
        <v>1.3121861692067993E-3</v>
      </c>
      <c r="F5912" s="3">
        <f t="shared" si="185"/>
        <v>88.954988774166324</v>
      </c>
      <c r="G5912" t="s">
        <v>14473</v>
      </c>
    </row>
    <row r="5913" spans="1:7" x14ac:dyDescent="0.35">
      <c r="A5913" t="s">
        <v>10</v>
      </c>
      <c r="B5913" t="s">
        <v>6</v>
      </c>
      <c r="C5913" t="s">
        <v>3374</v>
      </c>
      <c r="D5913" s="2">
        <v>289844.46999999997</v>
      </c>
      <c r="E5913" s="3">
        <f t="shared" si="184"/>
        <v>1.3119176249330813E-3</v>
      </c>
      <c r="F5913" s="3">
        <f t="shared" si="185"/>
        <v>88.956300691791256</v>
      </c>
      <c r="G5913" t="s">
        <v>14480</v>
      </c>
    </row>
    <row r="5914" spans="1:7" x14ac:dyDescent="0.35">
      <c r="A5914" t="s">
        <v>10</v>
      </c>
      <c r="B5914" t="s">
        <v>9</v>
      </c>
      <c r="C5914" s="8" t="s">
        <v>884</v>
      </c>
      <c r="D5914" s="2">
        <v>289758.89</v>
      </c>
      <c r="E5914" s="3">
        <f t="shared" si="184"/>
        <v>1.3115302657733855E-3</v>
      </c>
      <c r="F5914" s="3">
        <f t="shared" si="185"/>
        <v>88.957612222057023</v>
      </c>
      <c r="G5914" t="s">
        <v>14480</v>
      </c>
    </row>
    <row r="5915" spans="1:7" x14ac:dyDescent="0.35">
      <c r="A5915" t="s">
        <v>3</v>
      </c>
      <c r="B5915" t="s">
        <v>6</v>
      </c>
      <c r="C5915" t="s">
        <v>9288</v>
      </c>
      <c r="D5915" s="2">
        <v>289637.90999999997</v>
      </c>
      <c r="E5915" s="3">
        <f t="shared" si="184"/>
        <v>1.3109826762531698E-3</v>
      </c>
      <c r="F5915" s="3">
        <f t="shared" si="185"/>
        <v>88.958923204733281</v>
      </c>
      <c r="G5915" t="s">
        <v>14473</v>
      </c>
    </row>
    <row r="5916" spans="1:7" x14ac:dyDescent="0.35">
      <c r="A5916" t="s">
        <v>3</v>
      </c>
      <c r="B5916" t="s">
        <v>11</v>
      </c>
      <c r="C5916" t="s">
        <v>1311</v>
      </c>
      <c r="D5916" s="2">
        <v>289627.58</v>
      </c>
      <c r="E5916" s="3">
        <f t="shared" si="184"/>
        <v>1.3109359197666117E-3</v>
      </c>
      <c r="F5916" s="3">
        <f t="shared" si="185"/>
        <v>88.960234140653043</v>
      </c>
      <c r="G5916" t="s">
        <v>14473</v>
      </c>
    </row>
    <row r="5917" spans="1:7" x14ac:dyDescent="0.35">
      <c r="A5917" t="s">
        <v>3</v>
      </c>
      <c r="B5917" t="s">
        <v>979</v>
      </c>
      <c r="C5917" t="s">
        <v>13152</v>
      </c>
      <c r="D5917" s="2">
        <v>289572.90000000002</v>
      </c>
      <c r="E5917" s="3">
        <f t="shared" si="184"/>
        <v>1.3106884227012672E-3</v>
      </c>
      <c r="F5917" s="3">
        <f t="shared" si="185"/>
        <v>88.961544829075748</v>
      </c>
      <c r="G5917" t="s">
        <v>14473</v>
      </c>
    </row>
    <row r="5918" spans="1:7" x14ac:dyDescent="0.35">
      <c r="A5918" t="s">
        <v>10</v>
      </c>
      <c r="B5918" t="s">
        <v>9</v>
      </c>
      <c r="C5918" t="s">
        <v>3600</v>
      </c>
      <c r="D5918" s="2">
        <v>289556.47999999998</v>
      </c>
      <c r="E5918" s="3">
        <f t="shared" si="184"/>
        <v>1.3106141011611618E-3</v>
      </c>
      <c r="F5918" s="3">
        <f t="shared" si="185"/>
        <v>88.962855443176906</v>
      </c>
      <c r="G5918" t="s">
        <v>14473</v>
      </c>
    </row>
    <row r="5919" spans="1:7" x14ac:dyDescent="0.35">
      <c r="A5919" t="s">
        <v>10</v>
      </c>
      <c r="B5919" t="s">
        <v>9</v>
      </c>
      <c r="C5919" t="s">
        <v>6189</v>
      </c>
      <c r="D5919" s="2">
        <v>289497.59000000003</v>
      </c>
      <c r="E5919" s="3">
        <f t="shared" si="184"/>
        <v>1.310347548451247E-3</v>
      </c>
      <c r="F5919" s="3">
        <f t="shared" si="185"/>
        <v>88.96416579072536</v>
      </c>
      <c r="G5919" t="s">
        <v>14473</v>
      </c>
    </row>
    <row r="5920" spans="1:7" x14ac:dyDescent="0.35">
      <c r="A5920" t="s">
        <v>3</v>
      </c>
      <c r="B5920" t="s">
        <v>6</v>
      </c>
      <c r="C5920" s="7" t="s">
        <v>6485</v>
      </c>
      <c r="D5920" s="2">
        <v>289482.82</v>
      </c>
      <c r="E5920" s="3">
        <f t="shared" si="184"/>
        <v>1.3102806952754033E-3</v>
      </c>
      <c r="F5920" s="3">
        <f t="shared" si="185"/>
        <v>88.965476071420639</v>
      </c>
      <c r="G5920" t="s">
        <v>14480</v>
      </c>
    </row>
    <row r="5921" spans="1:7" x14ac:dyDescent="0.35">
      <c r="A5921" t="s">
        <v>3</v>
      </c>
      <c r="B5921" t="s">
        <v>6</v>
      </c>
      <c r="C5921" t="s">
        <v>658</v>
      </c>
      <c r="D5921" s="2">
        <v>289408.39</v>
      </c>
      <c r="E5921" s="3">
        <f t="shared" si="184"/>
        <v>1.3099438041529895E-3</v>
      </c>
      <c r="F5921" s="3">
        <f t="shared" si="185"/>
        <v>88.966786015224798</v>
      </c>
      <c r="G5921" t="s">
        <v>14473</v>
      </c>
    </row>
    <row r="5922" spans="1:7" x14ac:dyDescent="0.35">
      <c r="A5922" t="s">
        <v>3</v>
      </c>
      <c r="B5922" t="s">
        <v>83</v>
      </c>
      <c r="C5922" s="7" t="s">
        <v>4371</v>
      </c>
      <c r="D5922" s="2">
        <v>289406.78000000003</v>
      </c>
      <c r="E5922" s="3">
        <f t="shared" si="184"/>
        <v>1.3099365168399827E-3</v>
      </c>
      <c r="F5922" s="3">
        <f t="shared" si="185"/>
        <v>88.968095951741631</v>
      </c>
      <c r="G5922" t="s">
        <v>14480</v>
      </c>
    </row>
    <row r="5923" spans="1:7" x14ac:dyDescent="0.35">
      <c r="A5923" t="s">
        <v>10</v>
      </c>
      <c r="B5923" t="s">
        <v>9</v>
      </c>
      <c r="C5923" t="s">
        <v>4961</v>
      </c>
      <c r="D5923" s="2">
        <v>289281.58</v>
      </c>
      <c r="E5923" s="3">
        <f t="shared" si="184"/>
        <v>1.3093698264123833E-3</v>
      </c>
      <c r="F5923" s="3">
        <f t="shared" si="185"/>
        <v>88.969405321568047</v>
      </c>
      <c r="G5923" t="s">
        <v>14473</v>
      </c>
    </row>
    <row r="5924" spans="1:7" x14ac:dyDescent="0.35">
      <c r="A5924" t="s">
        <v>3</v>
      </c>
      <c r="B5924" t="s">
        <v>8</v>
      </c>
      <c r="C5924" t="s">
        <v>142</v>
      </c>
      <c r="D5924" s="2">
        <v>289228.62</v>
      </c>
      <c r="E5924" s="3">
        <f t="shared" si="184"/>
        <v>1.309130114550996E-3</v>
      </c>
      <c r="F5924" s="3">
        <f t="shared" si="185"/>
        <v>88.970714451682596</v>
      </c>
      <c r="G5924" t="s">
        <v>14480</v>
      </c>
    </row>
    <row r="5925" spans="1:7" x14ac:dyDescent="0.35">
      <c r="A5925" t="s">
        <v>10</v>
      </c>
      <c r="B5925" t="s">
        <v>22</v>
      </c>
      <c r="C5925" t="s">
        <v>7297</v>
      </c>
      <c r="D5925" s="2">
        <v>289150.40000000002</v>
      </c>
      <c r="E5925" s="3">
        <f t="shared" si="184"/>
        <v>1.3087760688221877E-3</v>
      </c>
      <c r="F5925" s="3">
        <f t="shared" si="185"/>
        <v>88.972023227751421</v>
      </c>
      <c r="G5925" t="s">
        <v>14480</v>
      </c>
    </row>
    <row r="5926" spans="1:7" x14ac:dyDescent="0.35">
      <c r="A5926" t="s">
        <v>3</v>
      </c>
      <c r="B5926" t="s">
        <v>8</v>
      </c>
      <c r="C5926" t="s">
        <v>1031</v>
      </c>
      <c r="D5926" s="2">
        <v>289135.03999999998</v>
      </c>
      <c r="E5926" s="3">
        <f t="shared" si="184"/>
        <v>1.3087065451403352E-3</v>
      </c>
      <c r="F5926" s="3">
        <f t="shared" si="185"/>
        <v>88.973331934296567</v>
      </c>
      <c r="G5926" t="s">
        <v>14473</v>
      </c>
    </row>
    <row r="5927" spans="1:7" x14ac:dyDescent="0.35">
      <c r="A5927" t="s">
        <v>10</v>
      </c>
      <c r="B5927" t="s">
        <v>9</v>
      </c>
      <c r="C5927" t="s">
        <v>4399</v>
      </c>
      <c r="D5927" s="2">
        <v>289105.25</v>
      </c>
      <c r="E5927" s="3">
        <f t="shared" si="184"/>
        <v>1.3085717072183049E-3</v>
      </c>
      <c r="F5927" s="3">
        <f t="shared" si="185"/>
        <v>88.97464050600378</v>
      </c>
      <c r="G5927" t="s">
        <v>14473</v>
      </c>
    </row>
    <row r="5928" spans="1:7" x14ac:dyDescent="0.35">
      <c r="A5928" t="s">
        <v>10</v>
      </c>
      <c r="B5928" t="s">
        <v>8</v>
      </c>
      <c r="C5928" t="s">
        <v>6048</v>
      </c>
      <c r="D5928" s="2">
        <v>289078.53999999998</v>
      </c>
      <c r="E5928" s="3">
        <f t="shared" si="184"/>
        <v>1.3084508102428961E-3</v>
      </c>
      <c r="F5928" s="3">
        <f t="shared" si="185"/>
        <v>88.975948956814022</v>
      </c>
      <c r="G5928" t="s">
        <v>14473</v>
      </c>
    </row>
    <row r="5929" spans="1:7" x14ac:dyDescent="0.35">
      <c r="A5929" t="s">
        <v>3</v>
      </c>
      <c r="B5929" t="s">
        <v>6</v>
      </c>
      <c r="C5929" t="s">
        <v>7370</v>
      </c>
      <c r="D5929" s="2">
        <v>289072.96999999997</v>
      </c>
      <c r="E5929" s="3">
        <f t="shared" si="184"/>
        <v>1.3084255988556619E-3</v>
      </c>
      <c r="F5929" s="3">
        <f t="shared" si="185"/>
        <v>88.977257382412873</v>
      </c>
      <c r="G5929" t="s">
        <v>14480</v>
      </c>
    </row>
    <row r="5930" spans="1:7" x14ac:dyDescent="0.35">
      <c r="A5930" t="s">
        <v>10</v>
      </c>
      <c r="B5930" t="s">
        <v>55</v>
      </c>
      <c r="C5930" t="s">
        <v>2130</v>
      </c>
      <c r="D5930" s="2">
        <v>288980.87</v>
      </c>
      <c r="E5930" s="3">
        <f t="shared" si="184"/>
        <v>1.3080087283414295E-3</v>
      </c>
      <c r="F5930" s="3">
        <f t="shared" si="185"/>
        <v>88.978565391141217</v>
      </c>
      <c r="G5930" t="s">
        <v>14480</v>
      </c>
    </row>
    <row r="5931" spans="1:7" x14ac:dyDescent="0.35">
      <c r="A5931" t="s">
        <v>10</v>
      </c>
      <c r="B5931" t="s">
        <v>180</v>
      </c>
      <c r="C5931" t="s">
        <v>1438</v>
      </c>
      <c r="D5931" s="2">
        <v>288979.59000000003</v>
      </c>
      <c r="E5931" s="3">
        <f t="shared" si="184"/>
        <v>1.3080029347012751E-3</v>
      </c>
      <c r="F5931" s="3">
        <f t="shared" si="185"/>
        <v>88.979873394075923</v>
      </c>
      <c r="G5931" t="s">
        <v>14480</v>
      </c>
    </row>
    <row r="5932" spans="1:7" x14ac:dyDescent="0.35">
      <c r="A5932" t="s">
        <v>10</v>
      </c>
      <c r="B5932" t="s">
        <v>32</v>
      </c>
      <c r="C5932" t="s">
        <v>305</v>
      </c>
      <c r="D5932" s="2">
        <v>288848.27</v>
      </c>
      <c r="E5932" s="3">
        <f t="shared" si="184"/>
        <v>1.3074085434316876E-3</v>
      </c>
      <c r="F5932" s="3">
        <f t="shared" si="185"/>
        <v>88.981180802619349</v>
      </c>
      <c r="G5932" t="s">
        <v>14473</v>
      </c>
    </row>
    <row r="5933" spans="1:7" x14ac:dyDescent="0.35">
      <c r="A5933" t="s">
        <v>3</v>
      </c>
      <c r="B5933" t="s">
        <v>8</v>
      </c>
      <c r="C5933" t="s">
        <v>3390</v>
      </c>
      <c r="D5933" s="2">
        <v>288834.40000000002</v>
      </c>
      <c r="E5933" s="3">
        <f t="shared" si="184"/>
        <v>1.3073457639090774E-3</v>
      </c>
      <c r="F5933" s="3">
        <f t="shared" si="185"/>
        <v>88.982488148383254</v>
      </c>
      <c r="G5933" t="s">
        <v>14473</v>
      </c>
    </row>
    <row r="5934" spans="1:7" x14ac:dyDescent="0.35">
      <c r="A5934" t="s">
        <v>10</v>
      </c>
      <c r="B5934" t="s">
        <v>20</v>
      </c>
      <c r="C5934" t="s">
        <v>2130</v>
      </c>
      <c r="D5934" s="2">
        <v>288730.84999999998</v>
      </c>
      <c r="E5934" s="3">
        <f t="shared" si="184"/>
        <v>1.3068770674731513E-3</v>
      </c>
      <c r="F5934" s="3">
        <f t="shared" si="185"/>
        <v>88.983795025450732</v>
      </c>
      <c r="G5934" t="s">
        <v>14480</v>
      </c>
    </row>
    <row r="5935" spans="1:7" x14ac:dyDescent="0.35">
      <c r="A5935" t="s">
        <v>3</v>
      </c>
      <c r="B5935" t="s">
        <v>13</v>
      </c>
      <c r="C5935" s="8" t="s">
        <v>6448</v>
      </c>
      <c r="D5935" s="2">
        <v>288672.71999999997</v>
      </c>
      <c r="E5935" s="3">
        <f t="shared" si="184"/>
        <v>1.3066139547370781E-3</v>
      </c>
      <c r="F5935" s="3">
        <f t="shared" si="185"/>
        <v>88.985101639405471</v>
      </c>
      <c r="G5935" t="s">
        <v>14480</v>
      </c>
    </row>
    <row r="5936" spans="1:7" x14ac:dyDescent="0.35">
      <c r="A5936" t="s">
        <v>10</v>
      </c>
      <c r="B5936" t="s">
        <v>9</v>
      </c>
      <c r="C5936" t="s">
        <v>3944</v>
      </c>
      <c r="D5936" s="2">
        <v>288654.15000000002</v>
      </c>
      <c r="E5936" s="3">
        <f t="shared" si="184"/>
        <v>1.3065299016920262E-3</v>
      </c>
      <c r="F5936" s="3">
        <f t="shared" si="185"/>
        <v>88.986408169307168</v>
      </c>
      <c r="G5936" t="s">
        <v>14473</v>
      </c>
    </row>
    <row r="5937" spans="1:7" x14ac:dyDescent="0.35">
      <c r="A5937" t="s">
        <v>3</v>
      </c>
      <c r="B5937" t="s">
        <v>11</v>
      </c>
      <c r="C5937" s="8" t="s">
        <v>7065</v>
      </c>
      <c r="D5937" s="2">
        <v>288611.34999999998</v>
      </c>
      <c r="E5937" s="3">
        <f t="shared" si="184"/>
        <v>1.3063361768493645E-3</v>
      </c>
      <c r="F5937" s="3">
        <f t="shared" si="185"/>
        <v>88.987714505484021</v>
      </c>
      <c r="G5937" t="s">
        <v>14480</v>
      </c>
    </row>
    <row r="5938" spans="1:7" x14ac:dyDescent="0.35">
      <c r="A5938" t="s">
        <v>10</v>
      </c>
      <c r="B5938" t="s">
        <v>28</v>
      </c>
      <c r="C5938" t="s">
        <v>11598</v>
      </c>
      <c r="D5938" s="2">
        <v>288606.28999999998</v>
      </c>
      <c r="E5938" s="3">
        <f t="shared" si="184"/>
        <v>1.3063132738656291E-3</v>
      </c>
      <c r="F5938" s="3">
        <f t="shared" si="185"/>
        <v>88.989020818757893</v>
      </c>
      <c r="G5938" t="s">
        <v>14473</v>
      </c>
    </row>
    <row r="5939" spans="1:7" x14ac:dyDescent="0.35">
      <c r="A5939" t="s">
        <v>3</v>
      </c>
      <c r="B5939" t="s">
        <v>6</v>
      </c>
      <c r="C5939" s="8" t="s">
        <v>25</v>
      </c>
      <c r="D5939" s="2">
        <v>288590.40999999997</v>
      </c>
      <c r="E5939" s="3">
        <f t="shared" si="184"/>
        <v>1.3062413965174639E-3</v>
      </c>
      <c r="F5939" s="3">
        <f t="shared" si="185"/>
        <v>88.990327060154414</v>
      </c>
      <c r="G5939" t="s">
        <v>14480</v>
      </c>
    </row>
    <row r="5940" spans="1:7" x14ac:dyDescent="0.35">
      <c r="A5940" t="s">
        <v>10</v>
      </c>
      <c r="B5940" t="s">
        <v>9</v>
      </c>
      <c r="C5940" t="s">
        <v>13565</v>
      </c>
      <c r="D5940" s="2">
        <v>288537.39</v>
      </c>
      <c r="E5940" s="3">
        <f t="shared" si="184"/>
        <v>1.3060014130791948E-3</v>
      </c>
      <c r="F5940" s="3">
        <f t="shared" si="185"/>
        <v>88.991633061567498</v>
      </c>
      <c r="G5940" t="s">
        <v>14480</v>
      </c>
    </row>
    <row r="5941" spans="1:7" x14ac:dyDescent="0.35">
      <c r="A5941" t="s">
        <v>3</v>
      </c>
      <c r="B5941" t="s">
        <v>95</v>
      </c>
      <c r="C5941" t="s">
        <v>13738</v>
      </c>
      <c r="D5941" s="2">
        <v>288476.02</v>
      </c>
      <c r="E5941" s="3">
        <f t="shared" si="184"/>
        <v>1.305723635191481E-3</v>
      </c>
      <c r="F5941" s="3">
        <f t="shared" si="185"/>
        <v>88.992938785202696</v>
      </c>
      <c r="G5941" t="s">
        <v>14473</v>
      </c>
    </row>
    <row r="5942" spans="1:7" x14ac:dyDescent="0.35">
      <c r="A5942" t="s">
        <v>3</v>
      </c>
      <c r="B5942" t="s">
        <v>9</v>
      </c>
      <c r="C5942" t="s">
        <v>1536</v>
      </c>
      <c r="D5942" s="2">
        <v>288444.90000000002</v>
      </c>
      <c r="E5942" s="3">
        <f t="shared" si="184"/>
        <v>1.3055827773152278E-3</v>
      </c>
      <c r="F5942" s="3">
        <f t="shared" si="185"/>
        <v>88.994244367980016</v>
      </c>
      <c r="G5942" t="s">
        <v>14473</v>
      </c>
    </row>
    <row r="5943" spans="1:7" x14ac:dyDescent="0.35">
      <c r="A5943" t="s">
        <v>10</v>
      </c>
      <c r="B5943" t="s">
        <v>9</v>
      </c>
      <c r="C5943" t="s">
        <v>5212</v>
      </c>
      <c r="D5943" s="2">
        <v>288356.46999999997</v>
      </c>
      <c r="E5943" s="3">
        <f t="shared" si="184"/>
        <v>1.3051825182536253E-3</v>
      </c>
      <c r="F5943" s="3">
        <f t="shared" si="185"/>
        <v>88.995549550498268</v>
      </c>
      <c r="G5943" t="s">
        <v>14473</v>
      </c>
    </row>
    <row r="5944" spans="1:7" x14ac:dyDescent="0.35">
      <c r="A5944" t="s">
        <v>10</v>
      </c>
      <c r="B5944" t="s">
        <v>6</v>
      </c>
      <c r="C5944" s="8" t="s">
        <v>13564</v>
      </c>
      <c r="D5944" s="2">
        <v>288270.73</v>
      </c>
      <c r="E5944" s="3">
        <f t="shared" si="184"/>
        <v>1.3047944348889098E-3</v>
      </c>
      <c r="F5944" s="3">
        <f t="shared" si="185"/>
        <v>88.996854344933155</v>
      </c>
      <c r="G5944" t="s">
        <v>14480</v>
      </c>
    </row>
    <row r="5945" spans="1:7" x14ac:dyDescent="0.35">
      <c r="A5945" t="s">
        <v>3</v>
      </c>
      <c r="B5945" t="s">
        <v>40</v>
      </c>
      <c r="C5945" t="s">
        <v>2612</v>
      </c>
      <c r="D5945" s="2">
        <v>288260.67</v>
      </c>
      <c r="E5945" s="3">
        <f t="shared" si="184"/>
        <v>1.3047489004983216E-3</v>
      </c>
      <c r="F5945" s="3">
        <f t="shared" si="185"/>
        <v>88.99815909383365</v>
      </c>
      <c r="G5945" t="s">
        <v>14473</v>
      </c>
    </row>
    <row r="5946" spans="1:7" x14ac:dyDescent="0.35">
      <c r="A5946" t="s">
        <v>3</v>
      </c>
      <c r="B5946" t="s">
        <v>8</v>
      </c>
      <c r="C5946" t="s">
        <v>1051</v>
      </c>
      <c r="D5946" s="2">
        <v>288221.8</v>
      </c>
      <c r="E5946" s="3">
        <f t="shared" si="184"/>
        <v>1.3045729639414463E-3</v>
      </c>
      <c r="F5946" s="3">
        <f t="shared" si="185"/>
        <v>88.999463666797595</v>
      </c>
      <c r="G5946" t="s">
        <v>14473</v>
      </c>
    </row>
    <row r="5947" spans="1:7" x14ac:dyDescent="0.35">
      <c r="A5947" t="s">
        <v>10</v>
      </c>
      <c r="B5947" t="s">
        <v>32</v>
      </c>
      <c r="C5947" s="8" t="s">
        <v>4878</v>
      </c>
      <c r="D5947" s="2">
        <v>288147</v>
      </c>
      <c r="E5947" s="3">
        <f t="shared" si="184"/>
        <v>1.3042343980949253E-3</v>
      </c>
      <c r="F5947" s="3">
        <f t="shared" si="185"/>
        <v>89.000767901195687</v>
      </c>
      <c r="G5947" t="s">
        <v>14480</v>
      </c>
    </row>
    <row r="5948" spans="1:7" x14ac:dyDescent="0.35">
      <c r="A5948" t="s">
        <v>3</v>
      </c>
      <c r="B5948" t="s">
        <v>27</v>
      </c>
      <c r="C5948" t="s">
        <v>7652</v>
      </c>
      <c r="D5948" s="2">
        <v>288139.45</v>
      </c>
      <c r="E5948" s="3">
        <f t="shared" si="184"/>
        <v>1.3042002246705772E-3</v>
      </c>
      <c r="F5948" s="3">
        <f t="shared" si="185"/>
        <v>89.002072101420353</v>
      </c>
      <c r="G5948" t="s">
        <v>14473</v>
      </c>
    </row>
    <row r="5949" spans="1:7" x14ac:dyDescent="0.35">
      <c r="A5949" t="s">
        <v>10</v>
      </c>
      <c r="B5949" t="s">
        <v>180</v>
      </c>
      <c r="C5949" t="s">
        <v>2114</v>
      </c>
      <c r="D5949" s="2">
        <v>288010.01</v>
      </c>
      <c r="E5949" s="3">
        <f t="shared" si="184"/>
        <v>1.3036143428099664E-3</v>
      </c>
      <c r="F5949" s="3">
        <f t="shared" si="185"/>
        <v>89.00337571576317</v>
      </c>
      <c r="G5949" t="s">
        <v>14480</v>
      </c>
    </row>
    <row r="5950" spans="1:7" x14ac:dyDescent="0.35">
      <c r="A5950" t="s">
        <v>10</v>
      </c>
      <c r="B5950" t="s">
        <v>122</v>
      </c>
      <c r="C5950" t="s">
        <v>762</v>
      </c>
      <c r="D5950" s="2">
        <v>288000</v>
      </c>
      <c r="E5950" s="3">
        <f t="shared" si="184"/>
        <v>1.3035690347334469E-3</v>
      </c>
      <c r="F5950" s="3">
        <f t="shared" si="185"/>
        <v>89.004679284797902</v>
      </c>
      <c r="G5950" t="s">
        <v>14473</v>
      </c>
    </row>
    <row r="5951" spans="1:7" x14ac:dyDescent="0.35">
      <c r="A5951" t="s">
        <v>3</v>
      </c>
      <c r="B5951" t="s">
        <v>200</v>
      </c>
      <c r="C5951" t="s">
        <v>3741</v>
      </c>
      <c r="D5951" s="2">
        <v>288000</v>
      </c>
      <c r="E5951" s="3">
        <f t="shared" si="184"/>
        <v>1.3035690347334469E-3</v>
      </c>
      <c r="F5951" s="3">
        <f t="shared" si="185"/>
        <v>89.005982853832634</v>
      </c>
      <c r="G5951" t="s">
        <v>14473</v>
      </c>
    </row>
    <row r="5952" spans="1:7" x14ac:dyDescent="0.35">
      <c r="A5952" t="s">
        <v>10</v>
      </c>
      <c r="B5952" t="s">
        <v>36</v>
      </c>
      <c r="C5952" s="8" t="s">
        <v>1565</v>
      </c>
      <c r="D5952" s="2">
        <v>287965.40000000002</v>
      </c>
      <c r="E5952" s="3">
        <f t="shared" si="184"/>
        <v>1.303412425398024E-3</v>
      </c>
      <c r="F5952" s="3">
        <f t="shared" si="185"/>
        <v>89.007286266258035</v>
      </c>
      <c r="G5952" t="s">
        <v>14480</v>
      </c>
    </row>
    <row r="5953" spans="1:7" x14ac:dyDescent="0.35">
      <c r="A5953" t="s">
        <v>10</v>
      </c>
      <c r="B5953" t="s">
        <v>180</v>
      </c>
      <c r="C5953" t="s">
        <v>8265</v>
      </c>
      <c r="D5953" s="2">
        <v>287945.34999999998</v>
      </c>
      <c r="E5953" s="3">
        <f t="shared" si="184"/>
        <v>1.3033216734565434E-3</v>
      </c>
      <c r="F5953" s="3">
        <f t="shared" si="185"/>
        <v>89.008589587931496</v>
      </c>
      <c r="G5953" t="s">
        <v>14480</v>
      </c>
    </row>
    <row r="5954" spans="1:7" x14ac:dyDescent="0.35">
      <c r="A5954" t="s">
        <v>3</v>
      </c>
      <c r="B5954" t="s">
        <v>95</v>
      </c>
      <c r="C5954" t="s">
        <v>1334</v>
      </c>
      <c r="D5954" s="2">
        <v>287919.12</v>
      </c>
      <c r="E5954" s="3">
        <f t="shared" si="184"/>
        <v>1.3032029490961925E-3</v>
      </c>
      <c r="F5954" s="3">
        <f t="shared" si="185"/>
        <v>89.009892790880599</v>
      </c>
      <c r="G5954" t="s">
        <v>14473</v>
      </c>
    </row>
    <row r="5955" spans="1:7" x14ac:dyDescent="0.35">
      <c r="A5955" t="s">
        <v>10</v>
      </c>
      <c r="B5955" t="s">
        <v>8</v>
      </c>
      <c r="C5955" t="s">
        <v>1915</v>
      </c>
      <c r="D5955" s="2">
        <v>287865.74</v>
      </c>
      <c r="E5955" s="3">
        <f t="shared" ref="E5955:E6018" si="186">(D5955/$D$29638)*100</f>
        <v>1.3029613361966296E-3</v>
      </c>
      <c r="F5955" s="3">
        <f t="shared" si="185"/>
        <v>89.011195752216793</v>
      </c>
      <c r="G5955" t="s">
        <v>14480</v>
      </c>
    </row>
    <row r="5956" spans="1:7" x14ac:dyDescent="0.35">
      <c r="A5956" t="s">
        <v>3</v>
      </c>
      <c r="B5956" t="s">
        <v>62</v>
      </c>
      <c r="C5956" t="s">
        <v>6138</v>
      </c>
      <c r="D5956" s="2">
        <v>287856.12</v>
      </c>
      <c r="E5956" s="3">
        <f t="shared" si="186"/>
        <v>1.3029177933698447E-3</v>
      </c>
      <c r="F5956" s="3">
        <f t="shared" ref="F5956:F6019" si="187">E5956+F5955</f>
        <v>89.01249867001016</v>
      </c>
      <c r="G5956" t="s">
        <v>14473</v>
      </c>
    </row>
    <row r="5957" spans="1:7" x14ac:dyDescent="0.35">
      <c r="A5957" t="s">
        <v>10</v>
      </c>
      <c r="B5957" t="s">
        <v>18</v>
      </c>
      <c r="C5957" t="s">
        <v>9860</v>
      </c>
      <c r="D5957" s="2">
        <v>287834.34000000003</v>
      </c>
      <c r="E5957" s="3">
        <f t="shared" si="186"/>
        <v>1.302819210961593E-3</v>
      </c>
      <c r="F5957" s="3">
        <f t="shared" si="187"/>
        <v>89.013801489221123</v>
      </c>
      <c r="G5957" t="s">
        <v>14473</v>
      </c>
    </row>
    <row r="5958" spans="1:7" x14ac:dyDescent="0.35">
      <c r="A5958" t="s">
        <v>3</v>
      </c>
      <c r="B5958" t="s">
        <v>96</v>
      </c>
      <c r="C5958" t="s">
        <v>9827</v>
      </c>
      <c r="D5958" s="2">
        <v>287786.2</v>
      </c>
      <c r="E5958" s="3">
        <f t="shared" si="186"/>
        <v>1.302601315776412E-3</v>
      </c>
      <c r="F5958" s="3">
        <f t="shared" si="187"/>
        <v>89.015104090536894</v>
      </c>
      <c r="G5958" t="s">
        <v>14480</v>
      </c>
    </row>
    <row r="5959" spans="1:7" x14ac:dyDescent="0.35">
      <c r="A5959" t="s">
        <v>3</v>
      </c>
      <c r="B5959" t="s">
        <v>92</v>
      </c>
      <c r="C5959" t="s">
        <v>167</v>
      </c>
      <c r="D5959" s="2">
        <v>287764.96999999997</v>
      </c>
      <c r="E5959" s="3">
        <f t="shared" si="186"/>
        <v>1.302505222822914E-3</v>
      </c>
      <c r="F5959" s="3">
        <f t="shared" si="187"/>
        <v>89.016406595759719</v>
      </c>
      <c r="G5959" t="s">
        <v>14473</v>
      </c>
    </row>
    <row r="5960" spans="1:7" x14ac:dyDescent="0.35">
      <c r="A5960" t="s">
        <v>10</v>
      </c>
      <c r="B5960" t="s">
        <v>6</v>
      </c>
      <c r="C5960" t="s">
        <v>11821</v>
      </c>
      <c r="D5960" s="2">
        <v>287651.98</v>
      </c>
      <c r="E5960" s="3">
        <f t="shared" si="186"/>
        <v>1.3019937982908496E-3</v>
      </c>
      <c r="F5960" s="3">
        <f t="shared" si="187"/>
        <v>89.017708589558012</v>
      </c>
      <c r="G5960" t="s">
        <v>14480</v>
      </c>
    </row>
    <row r="5961" spans="1:7" x14ac:dyDescent="0.35">
      <c r="A5961" t="s">
        <v>10</v>
      </c>
      <c r="B5961" t="s">
        <v>6</v>
      </c>
      <c r="C5961" t="s">
        <v>6308</v>
      </c>
      <c r="D5961" s="2">
        <v>287597.76</v>
      </c>
      <c r="E5961" s="3">
        <f t="shared" si="186"/>
        <v>1.3017483833149357E-3</v>
      </c>
      <c r="F5961" s="3">
        <f t="shared" si="187"/>
        <v>89.019010337941324</v>
      </c>
      <c r="G5961" t="s">
        <v>14480</v>
      </c>
    </row>
    <row r="5962" spans="1:7" x14ac:dyDescent="0.35">
      <c r="A5962" t="s">
        <v>10</v>
      </c>
      <c r="B5962" t="s">
        <v>37</v>
      </c>
      <c r="C5962" t="s">
        <v>3197</v>
      </c>
      <c r="D5962" s="2">
        <v>287346.65000000002</v>
      </c>
      <c r="E5962" s="3">
        <f t="shared" si="186"/>
        <v>1.3006117887999638E-3</v>
      </c>
      <c r="F5962" s="3">
        <f t="shared" si="187"/>
        <v>89.020310949730131</v>
      </c>
      <c r="G5962" t="s">
        <v>14480</v>
      </c>
    </row>
    <row r="5963" spans="1:7" x14ac:dyDescent="0.35">
      <c r="A5963" t="s">
        <v>3</v>
      </c>
      <c r="B5963" t="s">
        <v>92</v>
      </c>
      <c r="C5963" t="s">
        <v>3521</v>
      </c>
      <c r="D5963" s="2">
        <v>287277.84999999998</v>
      </c>
      <c r="E5963" s="3">
        <f t="shared" si="186"/>
        <v>1.3003003806416663E-3</v>
      </c>
      <c r="F5963" s="3">
        <f t="shared" si="187"/>
        <v>89.021611250110766</v>
      </c>
      <c r="G5963" t="s">
        <v>14473</v>
      </c>
    </row>
    <row r="5964" spans="1:7" x14ac:dyDescent="0.35">
      <c r="A5964" t="s">
        <v>3</v>
      </c>
      <c r="B5964" t="s">
        <v>9</v>
      </c>
      <c r="C5964" t="s">
        <v>1409</v>
      </c>
      <c r="D5964" s="2">
        <v>287260.81</v>
      </c>
      <c r="E5964" s="3">
        <f t="shared" si="186"/>
        <v>1.3002232528071113E-3</v>
      </c>
      <c r="F5964" s="3">
        <f t="shared" si="187"/>
        <v>89.022911473363578</v>
      </c>
      <c r="G5964" t="s">
        <v>14480</v>
      </c>
    </row>
    <row r="5965" spans="1:7" x14ac:dyDescent="0.35">
      <c r="A5965" t="s">
        <v>3</v>
      </c>
      <c r="B5965" t="s">
        <v>9</v>
      </c>
      <c r="C5965" t="s">
        <v>13556</v>
      </c>
      <c r="D5965" s="2">
        <v>287076.25</v>
      </c>
      <c r="E5965" s="3">
        <f t="shared" si="186"/>
        <v>1.299387882317353E-3</v>
      </c>
      <c r="F5965" s="3">
        <f t="shared" si="187"/>
        <v>89.024210861245891</v>
      </c>
      <c r="G5965" t="s">
        <v>14480</v>
      </c>
    </row>
    <row r="5966" spans="1:7" x14ac:dyDescent="0.35">
      <c r="A5966" t="s">
        <v>3</v>
      </c>
      <c r="B5966" t="s">
        <v>40</v>
      </c>
      <c r="C5966" t="s">
        <v>7512</v>
      </c>
      <c r="D5966" s="2">
        <v>286980.81</v>
      </c>
      <c r="E5966" s="3">
        <f t="shared" si="186"/>
        <v>1.2989558940233428E-3</v>
      </c>
      <c r="F5966" s="3">
        <f t="shared" si="187"/>
        <v>89.02550981713992</v>
      </c>
      <c r="G5966" t="s">
        <v>14473</v>
      </c>
    </row>
    <row r="5967" spans="1:7" x14ac:dyDescent="0.35">
      <c r="A5967" t="s">
        <v>3</v>
      </c>
      <c r="B5967" t="s">
        <v>33</v>
      </c>
      <c r="C5967" t="s">
        <v>1012</v>
      </c>
      <c r="D5967" s="2">
        <v>286757.5</v>
      </c>
      <c r="E5967" s="3">
        <f t="shared" si="186"/>
        <v>1.2979451301304735E-3</v>
      </c>
      <c r="F5967" s="3">
        <f t="shared" si="187"/>
        <v>89.026807762270053</v>
      </c>
      <c r="G5967" t="s">
        <v>14480</v>
      </c>
    </row>
    <row r="5968" spans="1:7" x14ac:dyDescent="0.35">
      <c r="A5968" t="s">
        <v>3</v>
      </c>
      <c r="B5968" t="s">
        <v>9</v>
      </c>
      <c r="C5968" t="s">
        <v>6839</v>
      </c>
      <c r="D5968" s="2">
        <v>286757.33</v>
      </c>
      <c r="E5968" s="3">
        <f t="shared" si="186"/>
        <v>1.2979443606626405E-3</v>
      </c>
      <c r="F5968" s="3">
        <f t="shared" si="187"/>
        <v>89.028105706630711</v>
      </c>
      <c r="G5968" t="s">
        <v>14480</v>
      </c>
    </row>
    <row r="5969" spans="1:7" x14ac:dyDescent="0.35">
      <c r="A5969" t="s">
        <v>3</v>
      </c>
      <c r="B5969" t="s">
        <v>6</v>
      </c>
      <c r="C5969" t="s">
        <v>12770</v>
      </c>
      <c r="D5969" s="2">
        <v>286745.43</v>
      </c>
      <c r="E5969" s="3">
        <f t="shared" si="186"/>
        <v>1.2978904979143303E-3</v>
      </c>
      <c r="F5969" s="3">
        <f t="shared" si="187"/>
        <v>89.029403597128621</v>
      </c>
      <c r="G5969" t="s">
        <v>14473</v>
      </c>
    </row>
    <row r="5970" spans="1:7" x14ac:dyDescent="0.35">
      <c r="A5970" t="s">
        <v>3</v>
      </c>
      <c r="B5970" t="s">
        <v>13</v>
      </c>
      <c r="C5970" t="s">
        <v>2900</v>
      </c>
      <c r="D5970" s="2">
        <v>286682.01</v>
      </c>
      <c r="E5970" s="3">
        <f t="shared" si="186"/>
        <v>1.2976034411498068E-3</v>
      </c>
      <c r="F5970" s="3">
        <f t="shared" si="187"/>
        <v>89.030701200569766</v>
      </c>
      <c r="G5970" t="s">
        <v>14480</v>
      </c>
    </row>
    <row r="5971" spans="1:7" x14ac:dyDescent="0.35">
      <c r="A5971" t="s">
        <v>10</v>
      </c>
      <c r="B5971" t="s">
        <v>4318</v>
      </c>
      <c r="C5971" t="s">
        <v>4319</v>
      </c>
      <c r="D5971" s="2">
        <v>286633.78999999998</v>
      </c>
      <c r="E5971" s="3">
        <f t="shared" si="186"/>
        <v>1.2973851838621161E-3</v>
      </c>
      <c r="F5971" s="3">
        <f t="shared" si="187"/>
        <v>89.031998585753627</v>
      </c>
      <c r="G5971" t="s">
        <v>14473</v>
      </c>
    </row>
    <row r="5972" spans="1:7" x14ac:dyDescent="0.35">
      <c r="A5972" t="s">
        <v>3</v>
      </c>
      <c r="B5972" t="s">
        <v>13</v>
      </c>
      <c r="C5972" t="s">
        <v>3940</v>
      </c>
      <c r="D5972" s="2">
        <v>286537.39</v>
      </c>
      <c r="E5972" s="3">
        <f t="shared" si="186"/>
        <v>1.2969488503379904E-3</v>
      </c>
      <c r="F5972" s="3">
        <f t="shared" si="187"/>
        <v>89.033295534603965</v>
      </c>
      <c r="G5972" t="s">
        <v>14480</v>
      </c>
    </row>
    <row r="5973" spans="1:7" x14ac:dyDescent="0.35">
      <c r="A5973" t="s">
        <v>3</v>
      </c>
      <c r="B5973" t="s">
        <v>13</v>
      </c>
      <c r="C5973" t="s">
        <v>19</v>
      </c>
      <c r="D5973" s="2">
        <v>286521.55</v>
      </c>
      <c r="E5973" s="3">
        <f t="shared" si="186"/>
        <v>1.2968771540410799E-3</v>
      </c>
      <c r="F5973" s="3">
        <f t="shared" si="187"/>
        <v>89.034592411758013</v>
      </c>
      <c r="G5973" t="s">
        <v>14473</v>
      </c>
    </row>
    <row r="5974" spans="1:7" x14ac:dyDescent="0.35">
      <c r="A5974" t="s">
        <v>3</v>
      </c>
      <c r="B5974" t="s">
        <v>9</v>
      </c>
      <c r="C5974" t="s">
        <v>9621</v>
      </c>
      <c r="D5974" s="2">
        <v>286518.3</v>
      </c>
      <c r="E5974" s="3">
        <f t="shared" si="186"/>
        <v>1.2968624436266254E-3</v>
      </c>
      <c r="F5974" s="3">
        <f t="shared" si="187"/>
        <v>89.035889274201637</v>
      </c>
      <c r="G5974" t="s">
        <v>14473</v>
      </c>
    </row>
    <row r="5975" spans="1:7" x14ac:dyDescent="0.35">
      <c r="A5975" t="s">
        <v>10</v>
      </c>
      <c r="B5975" t="s">
        <v>143</v>
      </c>
      <c r="C5975" s="7" t="s">
        <v>10290</v>
      </c>
      <c r="D5975" s="2">
        <v>286373.90000000002</v>
      </c>
      <c r="E5975" s="3">
        <f t="shared" si="186"/>
        <v>1.2962088485967106E-3</v>
      </c>
      <c r="F5975" s="3">
        <f t="shared" si="187"/>
        <v>89.037185483050237</v>
      </c>
      <c r="G5975" t="s">
        <v>14480</v>
      </c>
    </row>
    <row r="5976" spans="1:7" x14ac:dyDescent="0.35">
      <c r="A5976" t="s">
        <v>10</v>
      </c>
      <c r="B5976" t="s">
        <v>6</v>
      </c>
      <c r="C5976" t="s">
        <v>278</v>
      </c>
      <c r="D5976" s="2">
        <v>286269.09000000003</v>
      </c>
      <c r="E5976" s="3">
        <f t="shared" si="186"/>
        <v>1.2957344490462576E-3</v>
      </c>
      <c r="F5976" s="3">
        <f t="shared" si="187"/>
        <v>89.038481217499282</v>
      </c>
      <c r="G5976" t="s">
        <v>14473</v>
      </c>
    </row>
    <row r="5977" spans="1:7" x14ac:dyDescent="0.35">
      <c r="A5977" t="s">
        <v>10</v>
      </c>
      <c r="B5977" t="s">
        <v>18</v>
      </c>
      <c r="C5977" t="s">
        <v>167</v>
      </c>
      <c r="D5977" s="2">
        <v>286230.40999999997</v>
      </c>
      <c r="E5977" s="3">
        <f t="shared" si="186"/>
        <v>1.2955593724828427E-3</v>
      </c>
      <c r="F5977" s="3">
        <f t="shared" si="187"/>
        <v>89.039776776871761</v>
      </c>
      <c r="G5977" t="s">
        <v>14473</v>
      </c>
    </row>
    <row r="5978" spans="1:7" x14ac:dyDescent="0.35">
      <c r="A5978" t="s">
        <v>3</v>
      </c>
      <c r="B5978" t="s">
        <v>9</v>
      </c>
      <c r="C5978" t="s">
        <v>8334</v>
      </c>
      <c r="D5978" s="2">
        <v>286205.42</v>
      </c>
      <c r="E5978" s="3">
        <f t="shared" si="186"/>
        <v>1.2954462607113913E-3</v>
      </c>
      <c r="F5978" s="3">
        <f t="shared" si="187"/>
        <v>89.041072223132474</v>
      </c>
      <c r="G5978" t="s">
        <v>14473</v>
      </c>
    </row>
    <row r="5979" spans="1:7" x14ac:dyDescent="0.35">
      <c r="A5979" t="s">
        <v>10</v>
      </c>
      <c r="B5979" t="s">
        <v>6</v>
      </c>
      <c r="C5979" s="8" t="s">
        <v>13572</v>
      </c>
      <c r="D5979" s="2">
        <v>286196.95</v>
      </c>
      <c r="E5979" s="3">
        <f t="shared" si="186"/>
        <v>1.2954079231081825E-3</v>
      </c>
      <c r="F5979" s="3">
        <f t="shared" si="187"/>
        <v>89.042367631055583</v>
      </c>
      <c r="G5979" t="s">
        <v>14480</v>
      </c>
    </row>
    <row r="5980" spans="1:7" x14ac:dyDescent="0.35">
      <c r="A5980" t="s">
        <v>3</v>
      </c>
      <c r="B5980" t="s">
        <v>8</v>
      </c>
      <c r="C5980" t="s">
        <v>1657</v>
      </c>
      <c r="D5980" s="2">
        <v>286164.82</v>
      </c>
      <c r="E5980" s="3">
        <f t="shared" si="186"/>
        <v>1.2952624936877449E-3</v>
      </c>
      <c r="F5980" s="3">
        <f t="shared" si="187"/>
        <v>89.043662893549268</v>
      </c>
      <c r="G5980" t="s">
        <v>14480</v>
      </c>
    </row>
    <row r="5981" spans="1:7" x14ac:dyDescent="0.35">
      <c r="A5981" t="s">
        <v>10</v>
      </c>
      <c r="B5981" t="s">
        <v>9</v>
      </c>
      <c r="C5981" t="s">
        <v>1574</v>
      </c>
      <c r="D5981" s="2">
        <v>286157.01</v>
      </c>
      <c r="E5981" s="3">
        <f t="shared" si="186"/>
        <v>1.2952271434302407E-3</v>
      </c>
      <c r="F5981" s="3">
        <f t="shared" si="187"/>
        <v>89.044958120692698</v>
      </c>
      <c r="G5981" t="s">
        <v>14480</v>
      </c>
    </row>
    <row r="5982" spans="1:7" x14ac:dyDescent="0.35">
      <c r="A5982" t="s">
        <v>3</v>
      </c>
      <c r="B5982" t="s">
        <v>9</v>
      </c>
      <c r="C5982" t="s">
        <v>6916</v>
      </c>
      <c r="D5982" s="2">
        <v>286156.48</v>
      </c>
      <c r="E5982" s="3">
        <f t="shared" si="186"/>
        <v>1.295224744501114E-3</v>
      </c>
      <c r="F5982" s="3">
        <f t="shared" si="187"/>
        <v>89.046253345437194</v>
      </c>
      <c r="G5982" t="s">
        <v>14480</v>
      </c>
    </row>
    <row r="5983" spans="1:7" x14ac:dyDescent="0.35">
      <c r="A5983" t="s">
        <v>10</v>
      </c>
      <c r="B5983" t="s">
        <v>9</v>
      </c>
      <c r="C5983" s="8" t="s">
        <v>7460</v>
      </c>
      <c r="D5983" s="2">
        <v>286150.32</v>
      </c>
      <c r="E5983" s="3">
        <f t="shared" si="186"/>
        <v>1.2951968626078712E-3</v>
      </c>
      <c r="F5983" s="3">
        <f t="shared" si="187"/>
        <v>89.047548542299808</v>
      </c>
      <c r="G5983" t="s">
        <v>14480</v>
      </c>
    </row>
    <row r="5984" spans="1:7" x14ac:dyDescent="0.35">
      <c r="A5984" t="s">
        <v>10</v>
      </c>
      <c r="B5984" t="s">
        <v>6</v>
      </c>
      <c r="C5984" t="s">
        <v>6891</v>
      </c>
      <c r="D5984" s="2">
        <v>286002.11</v>
      </c>
      <c r="E5984" s="3">
        <f t="shared" si="186"/>
        <v>1.2945260224459343E-3</v>
      </c>
      <c r="F5984" s="3">
        <f t="shared" si="187"/>
        <v>89.048843068322256</v>
      </c>
      <c r="G5984" t="s">
        <v>14480</v>
      </c>
    </row>
    <row r="5985" spans="1:7" x14ac:dyDescent="0.35">
      <c r="A5985" t="s">
        <v>3</v>
      </c>
      <c r="B5985" t="s">
        <v>20</v>
      </c>
      <c r="C5985" t="s">
        <v>4873</v>
      </c>
      <c r="D5985" s="2">
        <v>285983.65999999997</v>
      </c>
      <c r="E5985" s="3">
        <f t="shared" si="186"/>
        <v>1.2944425125546465E-3</v>
      </c>
      <c r="F5985" s="3">
        <f t="shared" si="187"/>
        <v>89.050137510834816</v>
      </c>
      <c r="G5985" t="s">
        <v>14473</v>
      </c>
    </row>
    <row r="5986" spans="1:7" x14ac:dyDescent="0.35">
      <c r="A5986" t="s">
        <v>10</v>
      </c>
      <c r="B5986" t="s">
        <v>9</v>
      </c>
      <c r="C5986" t="s">
        <v>8789</v>
      </c>
      <c r="D5986" s="2">
        <v>285973.23</v>
      </c>
      <c r="E5986" s="3">
        <f t="shared" si="186"/>
        <v>1.2943953034399512E-3</v>
      </c>
      <c r="F5986" s="3">
        <f t="shared" si="187"/>
        <v>89.051431906138262</v>
      </c>
      <c r="G5986" t="s">
        <v>14480</v>
      </c>
    </row>
    <row r="5987" spans="1:7" x14ac:dyDescent="0.35">
      <c r="A5987" t="s">
        <v>10</v>
      </c>
      <c r="B5987" t="s">
        <v>6</v>
      </c>
      <c r="C5987" t="s">
        <v>10461</v>
      </c>
      <c r="D5987" s="2">
        <v>285928.5</v>
      </c>
      <c r="E5987" s="3">
        <f t="shared" si="186"/>
        <v>1.2941928428742441E-3</v>
      </c>
      <c r="F5987" s="3">
        <f t="shared" si="187"/>
        <v>89.05272609898114</v>
      </c>
      <c r="G5987" t="s">
        <v>14480</v>
      </c>
    </row>
    <row r="5988" spans="1:7" x14ac:dyDescent="0.35">
      <c r="A5988" t="s">
        <v>3</v>
      </c>
      <c r="B5988" t="s">
        <v>29</v>
      </c>
      <c r="C5988" t="s">
        <v>1967</v>
      </c>
      <c r="D5988" s="2">
        <v>285909.33</v>
      </c>
      <c r="E5988" s="3">
        <f t="shared" si="186"/>
        <v>1.29410607406037E-3</v>
      </c>
      <c r="F5988" s="3">
        <f t="shared" si="187"/>
        <v>89.054020205055195</v>
      </c>
      <c r="G5988" t="s">
        <v>14473</v>
      </c>
    </row>
    <row r="5989" spans="1:7" x14ac:dyDescent="0.35">
      <c r="A5989" t="s">
        <v>3</v>
      </c>
      <c r="B5989" t="s">
        <v>13</v>
      </c>
      <c r="C5989" s="7" t="s">
        <v>11400</v>
      </c>
      <c r="D5989" s="2">
        <v>285870.57</v>
      </c>
      <c r="E5989" s="3">
        <f t="shared" si="186"/>
        <v>1.2939306353944454E-3</v>
      </c>
      <c r="F5989" s="3">
        <f t="shared" si="187"/>
        <v>89.055314135690594</v>
      </c>
      <c r="G5989" t="s">
        <v>14480</v>
      </c>
    </row>
    <row r="5990" spans="1:7" x14ac:dyDescent="0.35">
      <c r="A5990" t="s">
        <v>10</v>
      </c>
      <c r="B5990" t="s">
        <v>6</v>
      </c>
      <c r="C5990" t="s">
        <v>442</v>
      </c>
      <c r="D5990" s="2">
        <v>285785.01</v>
      </c>
      <c r="E5990" s="3">
        <f t="shared" si="186"/>
        <v>1.2935433667603767E-3</v>
      </c>
      <c r="F5990" s="3">
        <f t="shared" si="187"/>
        <v>89.05660767905735</v>
      </c>
      <c r="G5990" t="s">
        <v>14480</v>
      </c>
    </row>
    <row r="5991" spans="1:7" x14ac:dyDescent="0.35">
      <c r="A5991" t="s">
        <v>3</v>
      </c>
      <c r="B5991" t="s">
        <v>6</v>
      </c>
      <c r="C5991" t="s">
        <v>961</v>
      </c>
      <c r="D5991" s="2">
        <v>285784.92</v>
      </c>
      <c r="E5991" s="3">
        <f t="shared" si="186"/>
        <v>1.2935429593950532E-3</v>
      </c>
      <c r="F5991" s="3">
        <f t="shared" si="187"/>
        <v>89.057901222016739</v>
      </c>
      <c r="G5991" t="s">
        <v>14473</v>
      </c>
    </row>
    <row r="5992" spans="1:7" x14ac:dyDescent="0.35">
      <c r="A5992" t="s">
        <v>10</v>
      </c>
      <c r="B5992" t="s">
        <v>13</v>
      </c>
      <c r="C5992" t="s">
        <v>5666</v>
      </c>
      <c r="D5992" s="2">
        <v>285761.12</v>
      </c>
      <c r="E5992" s="3">
        <f t="shared" si="186"/>
        <v>1.2934352338984329E-3</v>
      </c>
      <c r="F5992" s="3">
        <f t="shared" si="187"/>
        <v>89.059194657250643</v>
      </c>
      <c r="G5992" t="s">
        <v>14480</v>
      </c>
    </row>
    <row r="5993" spans="1:7" x14ac:dyDescent="0.35">
      <c r="A5993" t="s">
        <v>3</v>
      </c>
      <c r="B5993" t="s">
        <v>9</v>
      </c>
      <c r="C5993" t="s">
        <v>4490</v>
      </c>
      <c r="D5993" s="2">
        <v>285737.57</v>
      </c>
      <c r="E5993" s="3">
        <f t="shared" si="186"/>
        <v>1.2933286399721552E-3</v>
      </c>
      <c r="F5993" s="3">
        <f t="shared" si="187"/>
        <v>89.060487985890617</v>
      </c>
      <c r="G5993" t="s">
        <v>14473</v>
      </c>
    </row>
    <row r="5994" spans="1:7" x14ac:dyDescent="0.35">
      <c r="A5994" t="s">
        <v>3</v>
      </c>
      <c r="B5994" t="s">
        <v>9</v>
      </c>
      <c r="C5994" t="s">
        <v>10694</v>
      </c>
      <c r="D5994" s="2">
        <v>285729.68</v>
      </c>
      <c r="E5994" s="3">
        <f t="shared" si="186"/>
        <v>1.2932929276121411E-3</v>
      </c>
      <c r="F5994" s="3">
        <f t="shared" si="187"/>
        <v>89.061781278818231</v>
      </c>
      <c r="G5994" t="s">
        <v>14480</v>
      </c>
    </row>
    <row r="5995" spans="1:7" x14ac:dyDescent="0.35">
      <c r="A5995" t="s">
        <v>10</v>
      </c>
      <c r="B5995" t="s">
        <v>8</v>
      </c>
      <c r="C5995" t="s">
        <v>10425</v>
      </c>
      <c r="D5995" s="2">
        <v>285696.77</v>
      </c>
      <c r="E5995" s="3">
        <f t="shared" si="186"/>
        <v>1.2931439676922346E-3</v>
      </c>
      <c r="F5995" s="3">
        <f t="shared" si="187"/>
        <v>89.063074422785917</v>
      </c>
      <c r="G5995" t="s">
        <v>14480</v>
      </c>
    </row>
    <row r="5996" spans="1:7" x14ac:dyDescent="0.35">
      <c r="A5996" t="s">
        <v>3</v>
      </c>
      <c r="B5996" t="s">
        <v>9</v>
      </c>
      <c r="C5996" t="s">
        <v>7842</v>
      </c>
      <c r="D5996" s="2">
        <v>285666.92</v>
      </c>
      <c r="E5996" s="3">
        <f t="shared" si="186"/>
        <v>1.2930088581933222E-3</v>
      </c>
      <c r="F5996" s="3">
        <f t="shared" si="187"/>
        <v>89.064367431644115</v>
      </c>
      <c r="G5996" t="s">
        <v>14473</v>
      </c>
    </row>
    <row r="5997" spans="1:7" x14ac:dyDescent="0.35">
      <c r="A5997" t="s">
        <v>3</v>
      </c>
      <c r="B5997" t="s">
        <v>182</v>
      </c>
      <c r="C5997" t="s">
        <v>13634</v>
      </c>
      <c r="D5997" s="2">
        <v>285611.38</v>
      </c>
      <c r="E5997" s="3">
        <f t="shared" si="186"/>
        <v>1.2927574685259989E-3</v>
      </c>
      <c r="F5997" s="3">
        <f t="shared" si="187"/>
        <v>89.065660189112634</v>
      </c>
      <c r="G5997" t="s">
        <v>14473</v>
      </c>
    </row>
    <row r="5998" spans="1:7" x14ac:dyDescent="0.35">
      <c r="A5998" t="s">
        <v>3</v>
      </c>
      <c r="B5998" t="s">
        <v>9</v>
      </c>
      <c r="C5998" t="s">
        <v>4563</v>
      </c>
      <c r="D5998" s="2">
        <v>285586.53999999998</v>
      </c>
      <c r="E5998" s="3">
        <f t="shared" si="186"/>
        <v>1.2926450356967531E-3</v>
      </c>
      <c r="F5998" s="3">
        <f t="shared" si="187"/>
        <v>89.066952834148324</v>
      </c>
      <c r="G5998" t="s">
        <v>14480</v>
      </c>
    </row>
    <row r="5999" spans="1:7" x14ac:dyDescent="0.35">
      <c r="A5999" t="s">
        <v>3</v>
      </c>
      <c r="B5999" t="s">
        <v>9</v>
      </c>
      <c r="C5999" t="s">
        <v>1573</v>
      </c>
      <c r="D5999" s="2">
        <v>285543.81</v>
      </c>
      <c r="E5999" s="3">
        <f t="shared" si="186"/>
        <v>1.2924516276937874E-3</v>
      </c>
      <c r="F5999" s="3">
        <f t="shared" si="187"/>
        <v>89.068245285776015</v>
      </c>
      <c r="G5999" t="s">
        <v>14473</v>
      </c>
    </row>
    <row r="6000" spans="1:7" x14ac:dyDescent="0.35">
      <c r="A6000" t="s">
        <v>3</v>
      </c>
      <c r="B6000" t="s">
        <v>18</v>
      </c>
      <c r="C6000" t="s">
        <v>8419</v>
      </c>
      <c r="D6000" s="2">
        <v>285343.56</v>
      </c>
      <c r="E6000" s="3">
        <f t="shared" si="186"/>
        <v>1.2915452398493243E-3</v>
      </c>
      <c r="F6000" s="3">
        <f t="shared" si="187"/>
        <v>89.069536831015867</v>
      </c>
      <c r="G6000" t="s">
        <v>14473</v>
      </c>
    </row>
    <row r="6001" spans="1:7" x14ac:dyDescent="0.35">
      <c r="A6001" t="s">
        <v>3</v>
      </c>
      <c r="B6001" t="s">
        <v>16</v>
      </c>
      <c r="C6001" s="13" t="s">
        <v>1921</v>
      </c>
      <c r="D6001" s="2">
        <v>285332.67</v>
      </c>
      <c r="E6001" s="3">
        <f t="shared" si="186"/>
        <v>1.2914959486451983E-3</v>
      </c>
      <c r="F6001" s="3">
        <f t="shared" si="187"/>
        <v>89.070828326964516</v>
      </c>
      <c r="G6001" t="s">
        <v>14480</v>
      </c>
    </row>
    <row r="6002" spans="1:7" x14ac:dyDescent="0.35">
      <c r="A6002" t="s">
        <v>10</v>
      </c>
      <c r="B6002" t="s">
        <v>29</v>
      </c>
      <c r="C6002" t="s">
        <v>6986</v>
      </c>
      <c r="D6002" s="2">
        <v>285269.89</v>
      </c>
      <c r="E6002" s="3">
        <f t="shared" si="186"/>
        <v>1.2912117887007521E-3</v>
      </c>
      <c r="F6002" s="3">
        <f t="shared" si="187"/>
        <v>89.072119538753213</v>
      </c>
      <c r="G6002" t="s">
        <v>14480</v>
      </c>
    </row>
    <row r="6003" spans="1:7" x14ac:dyDescent="0.35">
      <c r="A6003" t="s">
        <v>10</v>
      </c>
      <c r="B6003" t="s">
        <v>6</v>
      </c>
      <c r="C6003" t="s">
        <v>4714</v>
      </c>
      <c r="D6003" s="2">
        <v>285214.87</v>
      </c>
      <c r="E6003" s="3">
        <f t="shared" si="186"/>
        <v>1.2909627526997412E-3</v>
      </c>
      <c r="F6003" s="3">
        <f t="shared" si="187"/>
        <v>89.073410501505919</v>
      </c>
      <c r="G6003" t="s">
        <v>14480</v>
      </c>
    </row>
    <row r="6004" spans="1:7" x14ac:dyDescent="0.35">
      <c r="A6004" t="s">
        <v>10</v>
      </c>
      <c r="B6004" t="s">
        <v>9</v>
      </c>
      <c r="C6004" t="s">
        <v>4378</v>
      </c>
      <c r="D6004" s="2">
        <v>285195.61</v>
      </c>
      <c r="E6004" s="3">
        <f t="shared" si="186"/>
        <v>1.2908755765205435E-3</v>
      </c>
      <c r="F6004" s="3">
        <f t="shared" si="187"/>
        <v>89.074701377082434</v>
      </c>
      <c r="G6004" t="s">
        <v>14480</v>
      </c>
    </row>
    <row r="6005" spans="1:7" x14ac:dyDescent="0.35">
      <c r="A6005" t="s">
        <v>3</v>
      </c>
      <c r="B6005" t="s">
        <v>20</v>
      </c>
      <c r="C6005" t="s">
        <v>14295</v>
      </c>
      <c r="D6005" s="2">
        <v>285169.57</v>
      </c>
      <c r="E6005" s="3">
        <f t="shared" si="186"/>
        <v>1.2907577121536531E-3</v>
      </c>
      <c r="F6005" s="3">
        <f t="shared" si="187"/>
        <v>89.075992134794589</v>
      </c>
      <c r="G6005" t="s">
        <v>14473</v>
      </c>
    </row>
    <row r="6006" spans="1:7" x14ac:dyDescent="0.35">
      <c r="A6006" t="s">
        <v>10</v>
      </c>
      <c r="B6006" t="s">
        <v>9</v>
      </c>
      <c r="C6006" t="s">
        <v>10552</v>
      </c>
      <c r="D6006" s="2">
        <v>285158.09000000003</v>
      </c>
      <c r="E6006" s="3">
        <f t="shared" si="186"/>
        <v>1.2907057504435188E-3</v>
      </c>
      <c r="F6006" s="3">
        <f t="shared" si="187"/>
        <v>89.077282840545038</v>
      </c>
      <c r="G6006" t="s">
        <v>14480</v>
      </c>
    </row>
    <row r="6007" spans="1:7" x14ac:dyDescent="0.35">
      <c r="A6007" t="s">
        <v>10</v>
      </c>
      <c r="B6007" t="s">
        <v>6</v>
      </c>
      <c r="C6007" t="s">
        <v>2243</v>
      </c>
      <c r="D6007" s="2">
        <v>285151.25</v>
      </c>
      <c r="E6007" s="3">
        <f t="shared" si="186"/>
        <v>1.2906747906789437E-3</v>
      </c>
      <c r="F6007" s="3">
        <f t="shared" si="187"/>
        <v>89.078573515335719</v>
      </c>
      <c r="G6007" t="s">
        <v>14480</v>
      </c>
    </row>
    <row r="6008" spans="1:7" x14ac:dyDescent="0.35">
      <c r="A6008" t="s">
        <v>3</v>
      </c>
      <c r="B6008" t="s">
        <v>3117</v>
      </c>
      <c r="C6008" t="s">
        <v>12982</v>
      </c>
      <c r="D6008" s="2">
        <v>285120.32</v>
      </c>
      <c r="E6008" s="3">
        <f t="shared" si="186"/>
        <v>1.2905347927961509E-3</v>
      </c>
      <c r="F6008" s="3">
        <f t="shared" si="187"/>
        <v>89.079864050128521</v>
      </c>
      <c r="G6008" t="s">
        <v>14473</v>
      </c>
    </row>
    <row r="6009" spans="1:7" x14ac:dyDescent="0.35">
      <c r="A6009" t="s">
        <v>10</v>
      </c>
      <c r="B6009" t="s">
        <v>13</v>
      </c>
      <c r="C6009" t="s">
        <v>2134</v>
      </c>
      <c r="D6009" s="2">
        <v>285102.14</v>
      </c>
      <c r="E6009" s="3">
        <f t="shared" si="186"/>
        <v>1.2904525050008333E-3</v>
      </c>
      <c r="F6009" s="3">
        <f t="shared" si="187"/>
        <v>89.081154502633524</v>
      </c>
      <c r="G6009" t="s">
        <v>14473</v>
      </c>
    </row>
    <row r="6010" spans="1:7" x14ac:dyDescent="0.35">
      <c r="A6010" t="s">
        <v>10</v>
      </c>
      <c r="B6010" t="s">
        <v>9</v>
      </c>
      <c r="C6010" t="s">
        <v>1923</v>
      </c>
      <c r="D6010" s="2">
        <v>285061.36</v>
      </c>
      <c r="E6010" s="3">
        <f t="shared" si="186"/>
        <v>1.2902679232465401E-3</v>
      </c>
      <c r="F6010" s="3">
        <f t="shared" si="187"/>
        <v>89.082444770556776</v>
      </c>
      <c r="G6010" t="s">
        <v>14480</v>
      </c>
    </row>
    <row r="6011" spans="1:7" x14ac:dyDescent="0.35">
      <c r="A6011" t="s">
        <v>3</v>
      </c>
      <c r="B6011" t="s">
        <v>9</v>
      </c>
      <c r="C6011" t="s">
        <v>8505</v>
      </c>
      <c r="D6011" s="2">
        <v>285043.77</v>
      </c>
      <c r="E6011" s="3">
        <f t="shared" si="186"/>
        <v>1.2901883059572314E-3</v>
      </c>
      <c r="F6011" s="3">
        <f t="shared" si="187"/>
        <v>89.083734958862735</v>
      </c>
      <c r="G6011" t="s">
        <v>14480</v>
      </c>
    </row>
    <row r="6012" spans="1:7" x14ac:dyDescent="0.35">
      <c r="A6012" t="s">
        <v>10</v>
      </c>
      <c r="B6012" t="s">
        <v>9</v>
      </c>
      <c r="C6012" t="s">
        <v>1374</v>
      </c>
      <c r="D6012" s="2">
        <v>285022.25</v>
      </c>
      <c r="E6012" s="3">
        <f t="shared" si="186"/>
        <v>1.2900909003821361E-3</v>
      </c>
      <c r="F6012" s="3">
        <f t="shared" si="187"/>
        <v>89.085025049763118</v>
      </c>
      <c r="G6012" t="s">
        <v>14480</v>
      </c>
    </row>
    <row r="6013" spans="1:7" x14ac:dyDescent="0.35">
      <c r="A6013" t="s">
        <v>3</v>
      </c>
      <c r="B6013" t="s">
        <v>8</v>
      </c>
      <c r="C6013" t="s">
        <v>1553</v>
      </c>
      <c r="D6013" s="2">
        <v>284985.28999999998</v>
      </c>
      <c r="E6013" s="3">
        <f t="shared" si="186"/>
        <v>1.2899236090226785E-3</v>
      </c>
      <c r="F6013" s="3">
        <f t="shared" si="187"/>
        <v>89.08631497337214</v>
      </c>
      <c r="G6013" t="s">
        <v>14473</v>
      </c>
    </row>
    <row r="6014" spans="1:7" x14ac:dyDescent="0.35">
      <c r="A6014" t="s">
        <v>10</v>
      </c>
      <c r="B6014" t="s">
        <v>20</v>
      </c>
      <c r="C6014" t="s">
        <v>7543</v>
      </c>
      <c r="D6014" s="2">
        <v>284983.12</v>
      </c>
      <c r="E6014" s="3">
        <f t="shared" si="186"/>
        <v>1.2899137869921043E-3</v>
      </c>
      <c r="F6014" s="3">
        <f t="shared" si="187"/>
        <v>89.087604887159131</v>
      </c>
      <c r="G6014" t="s">
        <v>14473</v>
      </c>
    </row>
    <row r="6015" spans="1:7" x14ac:dyDescent="0.35">
      <c r="A6015" t="s">
        <v>3</v>
      </c>
      <c r="B6015" t="s">
        <v>22</v>
      </c>
      <c r="C6015" s="8" t="s">
        <v>766</v>
      </c>
      <c r="D6015" s="2">
        <v>284970.64</v>
      </c>
      <c r="E6015" s="3">
        <f t="shared" si="186"/>
        <v>1.2898572990005992E-3</v>
      </c>
      <c r="F6015" s="3">
        <f t="shared" si="187"/>
        <v>89.088894744458131</v>
      </c>
      <c r="G6015" t="s">
        <v>14480</v>
      </c>
    </row>
    <row r="6016" spans="1:7" x14ac:dyDescent="0.35">
      <c r="A6016" t="s">
        <v>10</v>
      </c>
      <c r="B6016" t="s">
        <v>9</v>
      </c>
      <c r="C6016" t="s">
        <v>4526</v>
      </c>
      <c r="D6016" s="2">
        <v>284787.39</v>
      </c>
      <c r="E6016" s="3">
        <f t="shared" si="186"/>
        <v>1.2890278579394364E-3</v>
      </c>
      <c r="F6016" s="3">
        <f t="shared" si="187"/>
        <v>89.090183772316067</v>
      </c>
      <c r="G6016" t="s">
        <v>14473</v>
      </c>
    </row>
    <row r="6017" spans="1:7" x14ac:dyDescent="0.35">
      <c r="A6017" t="s">
        <v>3</v>
      </c>
      <c r="B6017" t="s">
        <v>13</v>
      </c>
      <c r="C6017" t="s">
        <v>8560</v>
      </c>
      <c r="D6017" s="2">
        <v>284784.09000000003</v>
      </c>
      <c r="E6017" s="3">
        <f t="shared" si="186"/>
        <v>1.2890129212109135E-3</v>
      </c>
      <c r="F6017" s="3">
        <f t="shared" si="187"/>
        <v>89.091472785237272</v>
      </c>
      <c r="G6017" t="s">
        <v>14473</v>
      </c>
    </row>
    <row r="6018" spans="1:7" x14ac:dyDescent="0.35">
      <c r="A6018" t="s">
        <v>10</v>
      </c>
      <c r="B6018" t="s">
        <v>8</v>
      </c>
      <c r="C6018" t="s">
        <v>857</v>
      </c>
      <c r="D6018" s="2">
        <v>284748</v>
      </c>
      <c r="E6018" s="3">
        <f t="shared" si="186"/>
        <v>1.2888495677162483E-3</v>
      </c>
      <c r="F6018" s="3">
        <f t="shared" si="187"/>
        <v>89.092761634804987</v>
      </c>
      <c r="G6018" t="s">
        <v>14480</v>
      </c>
    </row>
    <row r="6019" spans="1:7" x14ac:dyDescent="0.35">
      <c r="A6019" t="s">
        <v>3</v>
      </c>
      <c r="B6019" t="s">
        <v>29</v>
      </c>
      <c r="C6019" s="7" t="s">
        <v>497</v>
      </c>
      <c r="D6019" s="2">
        <v>284685.40999999997</v>
      </c>
      <c r="E6019" s="3">
        <f t="shared" ref="E6019:E6082" si="188">(D6019/$D$29638)*100</f>
        <v>1.2885662677652621E-3</v>
      </c>
      <c r="F6019" s="3">
        <f t="shared" si="187"/>
        <v>89.094050201072747</v>
      </c>
      <c r="G6019" t="s">
        <v>14480</v>
      </c>
    </row>
    <row r="6020" spans="1:7" x14ac:dyDescent="0.35">
      <c r="A6020" t="s">
        <v>3</v>
      </c>
      <c r="B6020" t="s">
        <v>22</v>
      </c>
      <c r="C6020" t="s">
        <v>11366</v>
      </c>
      <c r="D6020" s="2">
        <v>284660.82</v>
      </c>
      <c r="E6020" s="3">
        <f t="shared" si="188"/>
        <v>1.2884549665063592E-3</v>
      </c>
      <c r="F6020" s="3">
        <f t="shared" ref="F6020:F6083" si="189">E6020+F6019</f>
        <v>89.09533865603926</v>
      </c>
      <c r="G6020" t="s">
        <v>14473</v>
      </c>
    </row>
    <row r="6021" spans="1:7" x14ac:dyDescent="0.35">
      <c r="A6021" t="s">
        <v>3</v>
      </c>
      <c r="B6021" t="s">
        <v>23</v>
      </c>
      <c r="C6021" t="s">
        <v>1864</v>
      </c>
      <c r="D6021" s="2">
        <v>284649.99</v>
      </c>
      <c r="E6021" s="3">
        <f t="shared" si="188"/>
        <v>1.2884059468791155E-3</v>
      </c>
      <c r="F6021" s="3">
        <f t="shared" si="189"/>
        <v>89.09662706198614</v>
      </c>
      <c r="G6021" t="s">
        <v>14473</v>
      </c>
    </row>
    <row r="6022" spans="1:7" x14ac:dyDescent="0.35">
      <c r="A6022" t="s">
        <v>10</v>
      </c>
      <c r="B6022" t="s">
        <v>9</v>
      </c>
      <c r="C6022" t="s">
        <v>12991</v>
      </c>
      <c r="D6022" s="2">
        <v>284636.68</v>
      </c>
      <c r="E6022" s="3">
        <f t="shared" si="188"/>
        <v>1.2883457020740729E-3</v>
      </c>
      <c r="F6022" s="3">
        <f t="shared" si="189"/>
        <v>89.09791540768822</v>
      </c>
      <c r="G6022" t="s">
        <v>14473</v>
      </c>
    </row>
    <row r="6023" spans="1:7" x14ac:dyDescent="0.35">
      <c r="A6023" t="s">
        <v>10</v>
      </c>
      <c r="B6023" t="s">
        <v>6</v>
      </c>
      <c r="C6023" t="s">
        <v>2152</v>
      </c>
      <c r="D6023" s="2">
        <v>284629.73</v>
      </c>
      <c r="E6023" s="3">
        <f t="shared" si="188"/>
        <v>1.2883142444185471E-3</v>
      </c>
      <c r="F6023" s="3">
        <f t="shared" si="189"/>
        <v>89.099203721932639</v>
      </c>
      <c r="G6023" t="s">
        <v>14473</v>
      </c>
    </row>
    <row r="6024" spans="1:7" x14ac:dyDescent="0.35">
      <c r="A6024" t="s">
        <v>10</v>
      </c>
      <c r="B6024" t="s">
        <v>180</v>
      </c>
      <c r="C6024" t="s">
        <v>2302</v>
      </c>
      <c r="D6024" s="2">
        <v>284584.53999999998</v>
      </c>
      <c r="E6024" s="3">
        <f t="shared" si="188"/>
        <v>1.2881097017634095E-3</v>
      </c>
      <c r="F6024" s="3">
        <f t="shared" si="189"/>
        <v>89.1004918316344</v>
      </c>
      <c r="G6024" t="s">
        <v>14480</v>
      </c>
    </row>
    <row r="6025" spans="1:7" x14ac:dyDescent="0.35">
      <c r="A6025" t="s">
        <v>3</v>
      </c>
      <c r="B6025" t="s">
        <v>13</v>
      </c>
      <c r="C6025" s="8" t="s">
        <v>5794</v>
      </c>
      <c r="D6025" s="2">
        <v>284540.96999999997</v>
      </c>
      <c r="E6025" s="3">
        <f t="shared" si="188"/>
        <v>1.2879124916840925E-3</v>
      </c>
      <c r="F6025" s="3">
        <f t="shared" si="189"/>
        <v>89.101779744126091</v>
      </c>
      <c r="G6025" t="s">
        <v>14480</v>
      </c>
    </row>
    <row r="6026" spans="1:7" x14ac:dyDescent="0.35">
      <c r="A6026" t="s">
        <v>10</v>
      </c>
      <c r="B6026" t="s">
        <v>27</v>
      </c>
      <c r="C6026" t="s">
        <v>850</v>
      </c>
      <c r="D6026" s="2">
        <v>284515.73</v>
      </c>
      <c r="E6026" s="3">
        <f t="shared" si="188"/>
        <v>1.2877982483422985E-3</v>
      </c>
      <c r="F6026" s="3">
        <f t="shared" si="189"/>
        <v>89.103067542374433</v>
      </c>
      <c r="G6026" t="s">
        <v>14473</v>
      </c>
    </row>
    <row r="6027" spans="1:7" x14ac:dyDescent="0.35">
      <c r="A6027" t="s">
        <v>10</v>
      </c>
      <c r="B6027" t="s">
        <v>9</v>
      </c>
      <c r="C6027" t="s">
        <v>507</v>
      </c>
      <c r="D6027" s="2">
        <v>284475.84000000003</v>
      </c>
      <c r="E6027" s="3">
        <f t="shared" si="188"/>
        <v>1.2876176949784253E-3</v>
      </c>
      <c r="F6027" s="3">
        <f t="shared" si="189"/>
        <v>89.104355160069417</v>
      </c>
      <c r="G6027" t="s">
        <v>14480</v>
      </c>
    </row>
    <row r="6028" spans="1:7" x14ac:dyDescent="0.35">
      <c r="A6028" t="s">
        <v>10</v>
      </c>
      <c r="B6028" t="s">
        <v>11</v>
      </c>
      <c r="C6028" t="s">
        <v>1129</v>
      </c>
      <c r="D6028" s="2">
        <v>284362.17</v>
      </c>
      <c r="E6028" s="3">
        <f t="shared" si="188"/>
        <v>1.2871031925750288E-3</v>
      </c>
      <c r="F6028" s="3">
        <f t="shared" si="189"/>
        <v>89.105642263261998</v>
      </c>
      <c r="G6028" t="s">
        <v>14473</v>
      </c>
    </row>
    <row r="6029" spans="1:7" x14ac:dyDescent="0.35">
      <c r="A6029" t="s">
        <v>3</v>
      </c>
      <c r="B6029" t="s">
        <v>15</v>
      </c>
      <c r="C6029" t="s">
        <v>1907</v>
      </c>
      <c r="D6029" s="2">
        <v>284320.67</v>
      </c>
      <c r="E6029" s="3">
        <f t="shared" si="188"/>
        <v>1.2869153518981489E-3</v>
      </c>
      <c r="F6029" s="3">
        <f t="shared" si="189"/>
        <v>89.106929178613896</v>
      </c>
      <c r="G6029" t="s">
        <v>14473</v>
      </c>
    </row>
    <row r="6030" spans="1:7" x14ac:dyDescent="0.35">
      <c r="A6030" t="s">
        <v>10</v>
      </c>
      <c r="B6030" t="s">
        <v>13</v>
      </c>
      <c r="C6030" t="s">
        <v>6624</v>
      </c>
      <c r="D6030" s="2">
        <v>284306.23</v>
      </c>
      <c r="E6030" s="3">
        <f t="shared" si="188"/>
        <v>1.2868499923951574E-3</v>
      </c>
      <c r="F6030" s="3">
        <f t="shared" si="189"/>
        <v>89.108216028606293</v>
      </c>
      <c r="G6030" t="s">
        <v>14473</v>
      </c>
    </row>
    <row r="6031" spans="1:7" x14ac:dyDescent="0.35">
      <c r="A6031" t="s">
        <v>3</v>
      </c>
      <c r="B6031" t="s">
        <v>29</v>
      </c>
      <c r="C6031" t="s">
        <v>1330</v>
      </c>
      <c r="D6031" s="2">
        <v>284294.53000000003</v>
      </c>
      <c r="E6031" s="3">
        <f t="shared" si="188"/>
        <v>1.2867970349031215E-3</v>
      </c>
      <c r="F6031" s="3">
        <f t="shared" si="189"/>
        <v>89.109502825641201</v>
      </c>
      <c r="G6031" t="s">
        <v>14473</v>
      </c>
    </row>
    <row r="6032" spans="1:7" x14ac:dyDescent="0.35">
      <c r="A6032" t="s">
        <v>3</v>
      </c>
      <c r="B6032" t="s">
        <v>143</v>
      </c>
      <c r="C6032" t="s">
        <v>550</v>
      </c>
      <c r="D6032" s="2">
        <v>284275.07</v>
      </c>
      <c r="E6032" s="3">
        <f t="shared" si="188"/>
        <v>1.2867089534676494E-3</v>
      </c>
      <c r="F6032" s="3">
        <f t="shared" si="189"/>
        <v>89.110789534594673</v>
      </c>
      <c r="G6032" t="s">
        <v>14473</v>
      </c>
    </row>
    <row r="6033" spans="1:7" x14ac:dyDescent="0.35">
      <c r="A6033" t="s">
        <v>10</v>
      </c>
      <c r="B6033" t="s">
        <v>37</v>
      </c>
      <c r="C6033" t="s">
        <v>9926</v>
      </c>
      <c r="D6033" s="2">
        <v>284204.96000000002</v>
      </c>
      <c r="E6033" s="3">
        <f t="shared" si="188"/>
        <v>1.2863916158807566E-3</v>
      </c>
      <c r="F6033" s="3">
        <f t="shared" si="189"/>
        <v>89.112075926210551</v>
      </c>
      <c r="G6033" t="s">
        <v>14473</v>
      </c>
    </row>
    <row r="6034" spans="1:7" x14ac:dyDescent="0.35">
      <c r="A6034" t="s">
        <v>10</v>
      </c>
      <c r="B6034" t="s">
        <v>8</v>
      </c>
      <c r="C6034" t="s">
        <v>1270</v>
      </c>
      <c r="D6034" s="2">
        <v>284117.87</v>
      </c>
      <c r="E6034" s="3">
        <f t="shared" si="188"/>
        <v>1.2859974220361908E-3</v>
      </c>
      <c r="F6034" s="3">
        <f t="shared" si="189"/>
        <v>89.113361923632581</v>
      </c>
      <c r="G6034" t="s">
        <v>14473</v>
      </c>
    </row>
    <row r="6035" spans="1:7" x14ac:dyDescent="0.35">
      <c r="A6035" t="s">
        <v>10</v>
      </c>
      <c r="B6035" t="s">
        <v>9</v>
      </c>
      <c r="C6035" t="s">
        <v>4099</v>
      </c>
      <c r="D6035" s="2">
        <v>284096.90999999997</v>
      </c>
      <c r="E6035" s="3">
        <f t="shared" si="188"/>
        <v>1.2859025511786628E-3</v>
      </c>
      <c r="F6035" s="3">
        <f t="shared" si="189"/>
        <v>89.114647826183756</v>
      </c>
      <c r="G6035" t="s">
        <v>14480</v>
      </c>
    </row>
    <row r="6036" spans="1:7" x14ac:dyDescent="0.35">
      <c r="A6036" t="s">
        <v>3</v>
      </c>
      <c r="B6036" t="s">
        <v>83</v>
      </c>
      <c r="C6036" t="s">
        <v>8730</v>
      </c>
      <c r="D6036" s="2">
        <v>283926.21000000002</v>
      </c>
      <c r="E6036" s="3">
        <f t="shared" si="188"/>
        <v>1.2851299149487011E-3</v>
      </c>
      <c r="F6036" s="3">
        <f t="shared" si="189"/>
        <v>89.115932956098703</v>
      </c>
      <c r="G6036" t="s">
        <v>14480</v>
      </c>
    </row>
    <row r="6037" spans="1:7" x14ac:dyDescent="0.35">
      <c r="A6037" t="s">
        <v>10</v>
      </c>
      <c r="B6037" t="s">
        <v>6</v>
      </c>
      <c r="C6037" t="s">
        <v>11751</v>
      </c>
      <c r="D6037" s="2">
        <v>283894.83</v>
      </c>
      <c r="E6037" s="3">
        <f t="shared" si="188"/>
        <v>1.2849878802392916E-3</v>
      </c>
      <c r="F6037" s="3">
        <f t="shared" si="189"/>
        <v>89.117217943978943</v>
      </c>
      <c r="G6037" t="s">
        <v>14480</v>
      </c>
    </row>
    <row r="6038" spans="1:7" x14ac:dyDescent="0.35">
      <c r="A6038" t="s">
        <v>10</v>
      </c>
      <c r="B6038" t="s">
        <v>122</v>
      </c>
      <c r="C6038" t="s">
        <v>10299</v>
      </c>
      <c r="D6038" s="2">
        <v>283745.96999999997</v>
      </c>
      <c r="E6038" s="3">
        <f t="shared" si="188"/>
        <v>1.2843140979944636E-3</v>
      </c>
      <c r="F6038" s="3">
        <f t="shared" si="189"/>
        <v>89.118502258076944</v>
      </c>
      <c r="G6038" t="s">
        <v>14473</v>
      </c>
    </row>
    <row r="6039" spans="1:7" x14ac:dyDescent="0.35">
      <c r="A6039" t="s">
        <v>10</v>
      </c>
      <c r="B6039" t="s">
        <v>73</v>
      </c>
      <c r="C6039" t="s">
        <v>2800</v>
      </c>
      <c r="D6039" s="2">
        <v>283685.01</v>
      </c>
      <c r="E6039" s="3">
        <f t="shared" si="188"/>
        <v>1.2840381758821118E-3</v>
      </c>
      <c r="F6039" s="3">
        <f t="shared" si="189"/>
        <v>89.119786296252826</v>
      </c>
      <c r="G6039" t="s">
        <v>14473</v>
      </c>
    </row>
    <row r="6040" spans="1:7" x14ac:dyDescent="0.35">
      <c r="A6040" t="s">
        <v>3</v>
      </c>
      <c r="B6040" t="s">
        <v>6</v>
      </c>
      <c r="C6040" s="8" t="s">
        <v>12002</v>
      </c>
      <c r="D6040" s="2">
        <v>283665.64</v>
      </c>
      <c r="E6040" s="3">
        <f t="shared" si="188"/>
        <v>1.2839505018119634E-3</v>
      </c>
      <c r="F6040" s="3">
        <f t="shared" si="189"/>
        <v>89.121070246754641</v>
      </c>
      <c r="G6040" t="s">
        <v>14480</v>
      </c>
    </row>
    <row r="6041" spans="1:7" x14ac:dyDescent="0.35">
      <c r="A6041" t="s">
        <v>10</v>
      </c>
      <c r="B6041" t="s">
        <v>15</v>
      </c>
      <c r="C6041" t="s">
        <v>1623</v>
      </c>
      <c r="D6041" s="2">
        <v>283662.88</v>
      </c>
      <c r="E6041" s="3">
        <f t="shared" si="188"/>
        <v>1.2839380092753805E-3</v>
      </c>
      <c r="F6041" s="3">
        <f t="shared" si="189"/>
        <v>89.122354184763921</v>
      </c>
      <c r="G6041" t="s">
        <v>14473</v>
      </c>
    </row>
    <row r="6042" spans="1:7" x14ac:dyDescent="0.35">
      <c r="A6042" t="s">
        <v>10</v>
      </c>
      <c r="B6042" t="s">
        <v>8</v>
      </c>
      <c r="C6042" t="s">
        <v>13482</v>
      </c>
      <c r="D6042" s="2">
        <v>283659.14</v>
      </c>
      <c r="E6042" s="3">
        <f t="shared" si="188"/>
        <v>1.2839210809830544E-3</v>
      </c>
      <c r="F6042" s="3">
        <f t="shared" si="189"/>
        <v>89.123638105844904</v>
      </c>
      <c r="G6042" t="s">
        <v>14473</v>
      </c>
    </row>
    <row r="6043" spans="1:7" x14ac:dyDescent="0.35">
      <c r="A6043" t="s">
        <v>3</v>
      </c>
      <c r="B6043" t="s">
        <v>9</v>
      </c>
      <c r="C6043" t="s">
        <v>2433</v>
      </c>
      <c r="D6043" s="2">
        <v>283581.15999999997</v>
      </c>
      <c r="E6043" s="3">
        <f t="shared" si="188"/>
        <v>1.2835681215617747E-3</v>
      </c>
      <c r="F6043" s="3">
        <f t="shared" si="189"/>
        <v>89.124921673966469</v>
      </c>
      <c r="G6043" t="s">
        <v>14473</v>
      </c>
    </row>
    <row r="6044" spans="1:7" x14ac:dyDescent="0.35">
      <c r="A6044" t="s">
        <v>10</v>
      </c>
      <c r="B6044" t="s">
        <v>13</v>
      </c>
      <c r="C6044" s="7" t="s">
        <v>1808</v>
      </c>
      <c r="D6044" s="2">
        <v>283550.37</v>
      </c>
      <c r="E6044" s="3">
        <f t="shared" si="188"/>
        <v>1.2834287573583738E-3</v>
      </c>
      <c r="F6044" s="3">
        <f t="shared" si="189"/>
        <v>89.12620510272383</v>
      </c>
      <c r="G6044" t="s">
        <v>14480</v>
      </c>
    </row>
    <row r="6045" spans="1:7" x14ac:dyDescent="0.35">
      <c r="A6045" t="s">
        <v>3</v>
      </c>
      <c r="B6045" t="s">
        <v>9</v>
      </c>
      <c r="C6045" t="s">
        <v>12148</v>
      </c>
      <c r="D6045" s="2">
        <v>283533</v>
      </c>
      <c r="E6045" s="3">
        <f t="shared" si="188"/>
        <v>1.2833501358509665E-3</v>
      </c>
      <c r="F6045" s="3">
        <f t="shared" si="189"/>
        <v>89.12748845285968</v>
      </c>
      <c r="G6045" t="s">
        <v>14473</v>
      </c>
    </row>
    <row r="6046" spans="1:7" x14ac:dyDescent="0.35">
      <c r="A6046" t="s">
        <v>3</v>
      </c>
      <c r="B6046" t="s">
        <v>28</v>
      </c>
      <c r="C6046" t="s">
        <v>1433</v>
      </c>
      <c r="D6046" s="2">
        <v>283303.21000000002</v>
      </c>
      <c r="E6046" s="3">
        <f t="shared" si="188"/>
        <v>1.2823100416548159E-3</v>
      </c>
      <c r="F6046" s="3">
        <f t="shared" si="189"/>
        <v>89.12877076290134</v>
      </c>
      <c r="G6046" t="s">
        <v>14480</v>
      </c>
    </row>
    <row r="6047" spans="1:7" x14ac:dyDescent="0.35">
      <c r="A6047" t="s">
        <v>10</v>
      </c>
      <c r="B6047" t="s">
        <v>1046</v>
      </c>
      <c r="C6047" t="s">
        <v>7692</v>
      </c>
      <c r="D6047" s="2">
        <v>283243.3</v>
      </c>
      <c r="E6047" s="3">
        <f t="shared" si="188"/>
        <v>1.282038872137903E-3</v>
      </c>
      <c r="F6047" s="3">
        <f t="shared" si="189"/>
        <v>89.130052801773473</v>
      </c>
      <c r="G6047" t="s">
        <v>14473</v>
      </c>
    </row>
    <row r="6048" spans="1:7" x14ac:dyDescent="0.35">
      <c r="A6048" t="s">
        <v>10</v>
      </c>
      <c r="B6048" t="s">
        <v>474</v>
      </c>
      <c r="C6048" t="s">
        <v>378</v>
      </c>
      <c r="D6048" s="2">
        <v>283225.88</v>
      </c>
      <c r="E6048" s="3">
        <f t="shared" si="188"/>
        <v>1.2819600243164273E-3</v>
      </c>
      <c r="F6048" s="3">
        <f t="shared" si="189"/>
        <v>89.131334761797788</v>
      </c>
      <c r="G6048" t="s">
        <v>14473</v>
      </c>
    </row>
    <row r="6049" spans="1:7" x14ac:dyDescent="0.35">
      <c r="A6049" t="s">
        <v>10</v>
      </c>
      <c r="B6049" t="s">
        <v>8</v>
      </c>
      <c r="C6049" t="s">
        <v>2207</v>
      </c>
      <c r="D6049" s="2">
        <v>283185.81</v>
      </c>
      <c r="E6049" s="3">
        <f t="shared" si="188"/>
        <v>1.2817786562219072E-3</v>
      </c>
      <c r="F6049" s="3">
        <f t="shared" si="189"/>
        <v>89.132616540454009</v>
      </c>
      <c r="G6049" t="s">
        <v>14480</v>
      </c>
    </row>
    <row r="6050" spans="1:7" x14ac:dyDescent="0.35">
      <c r="A6050" t="s">
        <v>3</v>
      </c>
      <c r="B6050" t="s">
        <v>180</v>
      </c>
      <c r="C6050" t="s">
        <v>1250</v>
      </c>
      <c r="D6050" s="2">
        <v>283168.71999999997</v>
      </c>
      <c r="E6050" s="3">
        <f t="shared" si="188"/>
        <v>1.2817013020732834E-3</v>
      </c>
      <c r="F6050" s="3">
        <f t="shared" si="189"/>
        <v>89.133898241756086</v>
      </c>
      <c r="G6050" t="s">
        <v>14480</v>
      </c>
    </row>
    <row r="6051" spans="1:7" x14ac:dyDescent="0.35">
      <c r="A6051" t="s">
        <v>3</v>
      </c>
      <c r="B6051" t="s">
        <v>16</v>
      </c>
      <c r="C6051" s="7" t="s">
        <v>1808</v>
      </c>
      <c r="D6051" s="2">
        <v>283165.59999999998</v>
      </c>
      <c r="E6051" s="3">
        <f t="shared" si="188"/>
        <v>1.2816871800754072E-3</v>
      </c>
      <c r="F6051" s="3">
        <f t="shared" si="189"/>
        <v>89.135179928936168</v>
      </c>
      <c r="G6051" t="s">
        <v>14480</v>
      </c>
    </row>
    <row r="6052" spans="1:7" x14ac:dyDescent="0.35">
      <c r="A6052" t="s">
        <v>3</v>
      </c>
      <c r="B6052" t="s">
        <v>36</v>
      </c>
      <c r="C6052" t="s">
        <v>167</v>
      </c>
      <c r="D6052" s="2">
        <v>283048.96999999997</v>
      </c>
      <c r="E6052" s="3">
        <f t="shared" si="188"/>
        <v>1.281159279879154E-3</v>
      </c>
      <c r="F6052" s="3">
        <f t="shared" si="189"/>
        <v>89.136461088216052</v>
      </c>
      <c r="G6052" t="s">
        <v>14473</v>
      </c>
    </row>
    <row r="6053" spans="1:7" x14ac:dyDescent="0.35">
      <c r="A6053" t="s">
        <v>3</v>
      </c>
      <c r="B6053" t="s">
        <v>28</v>
      </c>
      <c r="C6053" t="s">
        <v>12639</v>
      </c>
      <c r="D6053" s="2">
        <v>283030.53000000003</v>
      </c>
      <c r="E6053" s="3">
        <f t="shared" si="188"/>
        <v>1.2810758152506801E-3</v>
      </c>
      <c r="F6053" s="3">
        <f t="shared" si="189"/>
        <v>89.137742164031309</v>
      </c>
      <c r="G6053" t="s">
        <v>14473</v>
      </c>
    </row>
    <row r="6054" spans="1:7" x14ac:dyDescent="0.35">
      <c r="A6054" t="s">
        <v>10</v>
      </c>
      <c r="B6054" t="s">
        <v>8</v>
      </c>
      <c r="C6054" t="s">
        <v>3390</v>
      </c>
      <c r="D6054" s="2">
        <v>282882.84999999998</v>
      </c>
      <c r="E6054" s="3">
        <f t="shared" si="188"/>
        <v>1.2804073740178693E-3</v>
      </c>
      <c r="F6054" s="3">
        <f t="shared" si="189"/>
        <v>89.13902257140532</v>
      </c>
      <c r="G6054" t="s">
        <v>14473</v>
      </c>
    </row>
    <row r="6055" spans="1:7" x14ac:dyDescent="0.35">
      <c r="A6055" t="s">
        <v>10</v>
      </c>
      <c r="B6055" t="s">
        <v>33</v>
      </c>
      <c r="C6055" t="s">
        <v>167</v>
      </c>
      <c r="D6055" s="2">
        <v>282863.45</v>
      </c>
      <c r="E6055" s="3">
        <f t="shared" si="188"/>
        <v>1.2803195641592799E-3</v>
      </c>
      <c r="F6055" s="3">
        <f t="shared" si="189"/>
        <v>89.14030289096948</v>
      </c>
      <c r="G6055" t="s">
        <v>14473</v>
      </c>
    </row>
    <row r="6056" spans="1:7" x14ac:dyDescent="0.35">
      <c r="A6056" t="s">
        <v>3</v>
      </c>
      <c r="B6056" t="s">
        <v>9</v>
      </c>
      <c r="C6056" s="8" t="s">
        <v>11016</v>
      </c>
      <c r="D6056" s="2">
        <v>282850.57</v>
      </c>
      <c r="E6056" s="3">
        <f t="shared" si="188"/>
        <v>1.2802612656552265E-3</v>
      </c>
      <c r="F6056" s="3">
        <f t="shared" si="189"/>
        <v>89.141583152235128</v>
      </c>
      <c r="G6056" t="s">
        <v>14480</v>
      </c>
    </row>
    <row r="6057" spans="1:7" x14ac:dyDescent="0.35">
      <c r="A6057" t="s">
        <v>10</v>
      </c>
      <c r="B6057" t="s">
        <v>9</v>
      </c>
      <c r="C6057" t="s">
        <v>6608</v>
      </c>
      <c r="D6057" s="2">
        <v>282835.39</v>
      </c>
      <c r="E6057" s="3">
        <f t="shared" si="188"/>
        <v>1.2801925567040209E-3</v>
      </c>
      <c r="F6057" s="3">
        <f t="shared" si="189"/>
        <v>89.142863344791834</v>
      </c>
      <c r="G6057" t="s">
        <v>14473</v>
      </c>
    </row>
    <row r="6058" spans="1:7" x14ac:dyDescent="0.35">
      <c r="A6058" t="s">
        <v>3</v>
      </c>
      <c r="B6058" t="s">
        <v>9</v>
      </c>
      <c r="C6058" s="8" t="s">
        <v>1820</v>
      </c>
      <c r="D6058" s="2">
        <v>282828.55</v>
      </c>
      <c r="E6058" s="3">
        <f t="shared" si="188"/>
        <v>1.2801615969394459E-3</v>
      </c>
      <c r="F6058" s="3">
        <f t="shared" si="189"/>
        <v>89.144143506388772</v>
      </c>
      <c r="G6058" t="s">
        <v>14480</v>
      </c>
    </row>
    <row r="6059" spans="1:7" x14ac:dyDescent="0.35">
      <c r="A6059" t="s">
        <v>10</v>
      </c>
      <c r="B6059" t="s">
        <v>180</v>
      </c>
      <c r="C6059" t="s">
        <v>2888</v>
      </c>
      <c r="D6059" s="2">
        <v>282700.51</v>
      </c>
      <c r="E6059" s="3">
        <f t="shared" si="188"/>
        <v>1.279582051872754E-3</v>
      </c>
      <c r="F6059" s="3">
        <f t="shared" si="189"/>
        <v>89.145423088440651</v>
      </c>
      <c r="G6059" t="s">
        <v>14480</v>
      </c>
    </row>
    <row r="6060" spans="1:7" x14ac:dyDescent="0.35">
      <c r="A6060" t="s">
        <v>3</v>
      </c>
      <c r="B6060" t="s">
        <v>8</v>
      </c>
      <c r="C6060" t="s">
        <v>1954</v>
      </c>
      <c r="D6060" s="2">
        <v>282657.83</v>
      </c>
      <c r="E6060" s="3">
        <f t="shared" si="188"/>
        <v>1.2793888701838566E-3</v>
      </c>
      <c r="F6060" s="3">
        <f t="shared" si="189"/>
        <v>89.146702477310839</v>
      </c>
      <c r="G6060" t="s">
        <v>14480</v>
      </c>
    </row>
    <row r="6061" spans="1:7" x14ac:dyDescent="0.35">
      <c r="A6061" t="s">
        <v>3</v>
      </c>
      <c r="B6061" t="s">
        <v>55</v>
      </c>
      <c r="C6061" t="s">
        <v>3043</v>
      </c>
      <c r="D6061" s="2">
        <v>282594</v>
      </c>
      <c r="E6061" s="3">
        <f t="shared" si="188"/>
        <v>1.2790999576439712E-3</v>
      </c>
      <c r="F6061" s="3">
        <f t="shared" si="189"/>
        <v>89.147981577268482</v>
      </c>
      <c r="G6061" t="s">
        <v>14473</v>
      </c>
    </row>
    <row r="6062" spans="1:7" x14ac:dyDescent="0.35">
      <c r="A6062" t="s">
        <v>10</v>
      </c>
      <c r="B6062" t="s">
        <v>9</v>
      </c>
      <c r="C6062" t="s">
        <v>2586</v>
      </c>
      <c r="D6062" s="2">
        <v>282497.59999999998</v>
      </c>
      <c r="E6062" s="3">
        <f t="shared" si="188"/>
        <v>1.278663624119845E-3</v>
      </c>
      <c r="F6062" s="3">
        <f t="shared" si="189"/>
        <v>89.149260240892602</v>
      </c>
      <c r="G6062" t="s">
        <v>14480</v>
      </c>
    </row>
    <row r="6063" spans="1:7" x14ac:dyDescent="0.35">
      <c r="A6063" t="s">
        <v>10</v>
      </c>
      <c r="B6063" t="s">
        <v>92</v>
      </c>
      <c r="C6063" t="s">
        <v>6181</v>
      </c>
      <c r="D6063" s="2">
        <v>282496.7</v>
      </c>
      <c r="E6063" s="3">
        <f t="shared" si="188"/>
        <v>1.2786595504666114E-3</v>
      </c>
      <c r="F6063" s="3">
        <f t="shared" si="189"/>
        <v>89.150538900443067</v>
      </c>
      <c r="G6063" t="s">
        <v>14473</v>
      </c>
    </row>
    <row r="6064" spans="1:7" x14ac:dyDescent="0.35">
      <c r="A6064" t="s">
        <v>3</v>
      </c>
      <c r="B6064" t="s">
        <v>9</v>
      </c>
      <c r="C6064" t="s">
        <v>8937</v>
      </c>
      <c r="D6064" s="2">
        <v>282473.14</v>
      </c>
      <c r="E6064" s="3">
        <f t="shared" si="188"/>
        <v>1.2785529112775201E-3</v>
      </c>
      <c r="F6064" s="3">
        <f t="shared" si="189"/>
        <v>89.15181745335434</v>
      </c>
      <c r="G6064" t="s">
        <v>14473</v>
      </c>
    </row>
    <row r="6065" spans="1:7" x14ac:dyDescent="0.35">
      <c r="A6065" t="s">
        <v>3</v>
      </c>
      <c r="B6065" t="s">
        <v>139</v>
      </c>
      <c r="C6065" t="s">
        <v>3350</v>
      </c>
      <c r="D6065" s="2">
        <v>282452.93</v>
      </c>
      <c r="E6065" s="3">
        <f t="shared" si="188"/>
        <v>1.2784614351310202E-3</v>
      </c>
      <c r="F6065" s="3">
        <f t="shared" si="189"/>
        <v>89.153095914789475</v>
      </c>
      <c r="G6065" t="s">
        <v>14473</v>
      </c>
    </row>
    <row r="6066" spans="1:7" x14ac:dyDescent="0.35">
      <c r="A6066" t="s">
        <v>10</v>
      </c>
      <c r="B6066" t="s">
        <v>9</v>
      </c>
      <c r="C6066" t="s">
        <v>761</v>
      </c>
      <c r="D6066" s="2">
        <v>282302.33</v>
      </c>
      <c r="E6066" s="3">
        <f t="shared" si="188"/>
        <v>1.2777797771566077E-3</v>
      </c>
      <c r="F6066" s="3">
        <f t="shared" si="189"/>
        <v>89.15437369456663</v>
      </c>
      <c r="G6066" t="s">
        <v>14473</v>
      </c>
    </row>
    <row r="6067" spans="1:7" x14ac:dyDescent="0.35">
      <c r="A6067" t="s">
        <v>3</v>
      </c>
      <c r="B6067" t="s">
        <v>9</v>
      </c>
      <c r="C6067" t="s">
        <v>2064</v>
      </c>
      <c r="D6067" s="2">
        <v>282286.27</v>
      </c>
      <c r="E6067" s="3">
        <f t="shared" si="188"/>
        <v>1.2777070850777958E-3</v>
      </c>
      <c r="F6067" s="3">
        <f t="shared" si="189"/>
        <v>89.15565140165171</v>
      </c>
      <c r="G6067" t="s">
        <v>14473</v>
      </c>
    </row>
    <row r="6068" spans="1:7" x14ac:dyDescent="0.35">
      <c r="A6068" t="s">
        <v>10</v>
      </c>
      <c r="B6068" t="s">
        <v>29</v>
      </c>
      <c r="C6068" t="s">
        <v>205</v>
      </c>
      <c r="D6068" s="2">
        <v>282203.02</v>
      </c>
      <c r="E6068" s="3">
        <f t="shared" si="188"/>
        <v>1.2773302721536932E-3</v>
      </c>
      <c r="F6068" s="3">
        <f t="shared" si="189"/>
        <v>89.15692873192387</v>
      </c>
      <c r="G6068" t="s">
        <v>14473</v>
      </c>
    </row>
    <row r="6069" spans="1:7" x14ac:dyDescent="0.35">
      <c r="A6069" t="s">
        <v>10</v>
      </c>
      <c r="B6069" t="s">
        <v>22</v>
      </c>
      <c r="C6069" t="s">
        <v>1084</v>
      </c>
      <c r="D6069" s="2">
        <v>282197.84000000003</v>
      </c>
      <c r="E6069" s="3">
        <f t="shared" si="188"/>
        <v>1.2773068260161933E-3</v>
      </c>
      <c r="F6069" s="3">
        <f t="shared" si="189"/>
        <v>89.158206038749881</v>
      </c>
      <c r="G6069" t="s">
        <v>14473</v>
      </c>
    </row>
    <row r="6070" spans="1:7" x14ac:dyDescent="0.35">
      <c r="A6070" t="s">
        <v>10</v>
      </c>
      <c r="B6070" t="s">
        <v>6</v>
      </c>
      <c r="C6070" t="s">
        <v>149</v>
      </c>
      <c r="D6070" s="2">
        <v>282143.58</v>
      </c>
      <c r="E6070" s="3">
        <f t="shared" si="188"/>
        <v>1.2770612299890245E-3</v>
      </c>
      <c r="F6070" s="3">
        <f t="shared" si="189"/>
        <v>89.159483099979866</v>
      </c>
      <c r="G6070" t="s">
        <v>14473</v>
      </c>
    </row>
    <row r="6071" spans="1:7" x14ac:dyDescent="0.35">
      <c r="A6071" t="s">
        <v>3</v>
      </c>
      <c r="B6071" t="s">
        <v>23</v>
      </c>
      <c r="C6071" t="s">
        <v>7760</v>
      </c>
      <c r="D6071" s="2">
        <v>282142.88</v>
      </c>
      <c r="E6071" s="3">
        <f t="shared" si="188"/>
        <v>1.277058061592065E-3</v>
      </c>
      <c r="F6071" s="3">
        <f t="shared" si="189"/>
        <v>89.160760158041455</v>
      </c>
      <c r="G6071" t="s">
        <v>14480</v>
      </c>
    </row>
    <row r="6072" spans="1:7" x14ac:dyDescent="0.35">
      <c r="A6072" t="s">
        <v>10</v>
      </c>
      <c r="B6072" t="s">
        <v>33</v>
      </c>
      <c r="C6072" t="s">
        <v>6665</v>
      </c>
      <c r="D6072" s="2">
        <v>282072.38</v>
      </c>
      <c r="E6072" s="3">
        <f t="shared" si="188"/>
        <v>1.2767389587554376E-3</v>
      </c>
      <c r="F6072" s="3">
        <f t="shared" si="189"/>
        <v>89.162036897000206</v>
      </c>
      <c r="G6072" t="s">
        <v>14473</v>
      </c>
    </row>
    <row r="6073" spans="1:7" x14ac:dyDescent="0.35">
      <c r="A6073" t="s">
        <v>3</v>
      </c>
      <c r="B6073" t="s">
        <v>9</v>
      </c>
      <c r="C6073" t="s">
        <v>8338</v>
      </c>
      <c r="D6073" s="2">
        <v>282069.73</v>
      </c>
      <c r="E6073" s="3">
        <f t="shared" si="188"/>
        <v>1.2767269641098052E-3</v>
      </c>
      <c r="F6073" s="3">
        <f t="shared" si="189"/>
        <v>89.163313623964314</v>
      </c>
      <c r="G6073" t="s">
        <v>14480</v>
      </c>
    </row>
    <row r="6074" spans="1:7" x14ac:dyDescent="0.35">
      <c r="A6074" t="s">
        <v>3</v>
      </c>
      <c r="B6074" t="s">
        <v>13</v>
      </c>
      <c r="C6074" t="s">
        <v>47</v>
      </c>
      <c r="D6074" s="2">
        <v>282054.67</v>
      </c>
      <c r="E6074" s="3">
        <f t="shared" si="188"/>
        <v>1.2766587983123641E-3</v>
      </c>
      <c r="F6074" s="3">
        <f t="shared" si="189"/>
        <v>89.164590282762632</v>
      </c>
      <c r="G6074" t="s">
        <v>14473</v>
      </c>
    </row>
    <row r="6075" spans="1:7" x14ac:dyDescent="0.35">
      <c r="A6075" t="s">
        <v>10</v>
      </c>
      <c r="B6075" t="s">
        <v>23</v>
      </c>
      <c r="C6075" t="s">
        <v>1864</v>
      </c>
      <c r="D6075" s="2">
        <v>281988.36</v>
      </c>
      <c r="E6075" s="3">
        <f t="shared" si="188"/>
        <v>1.2763586605946794E-3</v>
      </c>
      <c r="F6075" s="3">
        <f t="shared" si="189"/>
        <v>89.165866641423221</v>
      </c>
      <c r="G6075" t="s">
        <v>14473</v>
      </c>
    </row>
    <row r="6076" spans="1:7" x14ac:dyDescent="0.35">
      <c r="A6076" t="s">
        <v>10</v>
      </c>
      <c r="B6076" t="s">
        <v>9</v>
      </c>
      <c r="C6076" t="s">
        <v>9321</v>
      </c>
      <c r="D6076" s="2">
        <v>281976.59000000003</v>
      </c>
      <c r="E6076" s="3">
        <f t="shared" si="188"/>
        <v>1.2763053862629476E-3</v>
      </c>
      <c r="F6076" s="3">
        <f t="shared" si="189"/>
        <v>89.167142946809491</v>
      </c>
      <c r="G6076" t="s">
        <v>14473</v>
      </c>
    </row>
    <row r="6077" spans="1:7" x14ac:dyDescent="0.35">
      <c r="A6077" t="s">
        <v>3</v>
      </c>
      <c r="B6077" t="s">
        <v>6</v>
      </c>
      <c r="C6077" t="s">
        <v>47</v>
      </c>
      <c r="D6077" s="2">
        <v>281911.37</v>
      </c>
      <c r="E6077" s="3">
        <f t="shared" si="188"/>
        <v>1.2760101821919568E-3</v>
      </c>
      <c r="F6077" s="3">
        <f t="shared" si="189"/>
        <v>89.168418956991687</v>
      </c>
      <c r="G6077" t="s">
        <v>14473</v>
      </c>
    </row>
    <row r="6078" spans="1:7" x14ac:dyDescent="0.35">
      <c r="A6078" t="s">
        <v>10</v>
      </c>
      <c r="B6078" t="s">
        <v>6</v>
      </c>
      <c r="C6078" t="s">
        <v>11904</v>
      </c>
      <c r="D6078" s="2">
        <v>281882.36</v>
      </c>
      <c r="E6078" s="3">
        <f t="shared" si="188"/>
        <v>1.2758788747693956E-3</v>
      </c>
      <c r="F6078" s="3">
        <f t="shared" si="189"/>
        <v>89.169694835866451</v>
      </c>
      <c r="G6078" t="s">
        <v>14473</v>
      </c>
    </row>
    <row r="6079" spans="1:7" x14ac:dyDescent="0.35">
      <c r="A6079" t="s">
        <v>3</v>
      </c>
      <c r="B6079" t="s">
        <v>29</v>
      </c>
      <c r="C6079" t="s">
        <v>5930</v>
      </c>
      <c r="D6079" s="2">
        <v>281865.86</v>
      </c>
      <c r="E6079" s="3">
        <f t="shared" si="188"/>
        <v>1.2758041911267808E-3</v>
      </c>
      <c r="F6079" s="3">
        <f t="shared" si="189"/>
        <v>89.170970640057575</v>
      </c>
      <c r="G6079" t="s">
        <v>14473</v>
      </c>
    </row>
    <row r="6080" spans="1:7" x14ac:dyDescent="0.35">
      <c r="A6080" t="s">
        <v>10</v>
      </c>
      <c r="B6080" t="s">
        <v>9</v>
      </c>
      <c r="C6080" s="8" t="s">
        <v>7989</v>
      </c>
      <c r="D6080" s="2">
        <v>281745.7</v>
      </c>
      <c r="E6080" s="3">
        <f t="shared" si="188"/>
        <v>1.2752603131572892E-3</v>
      </c>
      <c r="F6080" s="3">
        <f t="shared" si="189"/>
        <v>89.172245900370726</v>
      </c>
      <c r="G6080" t="s">
        <v>14480</v>
      </c>
    </row>
    <row r="6081" spans="1:7" x14ac:dyDescent="0.35">
      <c r="A6081" t="s">
        <v>10</v>
      </c>
      <c r="B6081" t="s">
        <v>9</v>
      </c>
      <c r="C6081" s="8" t="s">
        <v>13110</v>
      </c>
      <c r="D6081" s="2">
        <v>281647.11</v>
      </c>
      <c r="E6081" s="3">
        <f t="shared" si="188"/>
        <v>1.2748140670769614E-3</v>
      </c>
      <c r="F6081" s="3">
        <f t="shared" si="189"/>
        <v>89.173520714437799</v>
      </c>
      <c r="G6081" t="s">
        <v>14480</v>
      </c>
    </row>
    <row r="6082" spans="1:7" x14ac:dyDescent="0.35">
      <c r="A6082" t="s">
        <v>3</v>
      </c>
      <c r="B6082" t="s">
        <v>965</v>
      </c>
      <c r="C6082" t="s">
        <v>2395</v>
      </c>
      <c r="D6082" s="2">
        <v>281600.53000000003</v>
      </c>
      <c r="E6082" s="3">
        <f t="shared" si="188"/>
        <v>1.2746032328907191E-3</v>
      </c>
      <c r="F6082" s="3">
        <f t="shared" si="189"/>
        <v>89.174795317670686</v>
      </c>
      <c r="G6082" t="s">
        <v>14480</v>
      </c>
    </row>
    <row r="6083" spans="1:7" x14ac:dyDescent="0.35">
      <c r="A6083" t="s">
        <v>3</v>
      </c>
      <c r="B6083" t="s">
        <v>32</v>
      </c>
      <c r="C6083" t="s">
        <v>2678</v>
      </c>
      <c r="D6083" s="2">
        <v>281592.95</v>
      </c>
      <c r="E6083" s="3">
        <f t="shared" ref="E6083:E6146" si="190">(D6083/$D$29638)*100</f>
        <v>1.2745689236779297E-3</v>
      </c>
      <c r="F6083" s="3">
        <f t="shared" si="189"/>
        <v>89.176069886594362</v>
      </c>
      <c r="G6083" t="s">
        <v>14473</v>
      </c>
    </row>
    <row r="6084" spans="1:7" x14ac:dyDescent="0.35">
      <c r="A6084" t="s">
        <v>10</v>
      </c>
      <c r="B6084" t="s">
        <v>9</v>
      </c>
      <c r="C6084" t="s">
        <v>9883</v>
      </c>
      <c r="D6084" s="2">
        <v>281592.65000000002</v>
      </c>
      <c r="E6084" s="3">
        <f t="shared" si="190"/>
        <v>1.2745675657935185E-3</v>
      </c>
      <c r="F6084" s="3">
        <f t="shared" ref="F6084:F6147" si="191">E6084+F6083</f>
        <v>89.177344454160149</v>
      </c>
      <c r="G6084" t="s">
        <v>14473</v>
      </c>
    </row>
    <row r="6085" spans="1:7" x14ac:dyDescent="0.35">
      <c r="A6085" t="s">
        <v>3</v>
      </c>
      <c r="B6085" t="s">
        <v>8</v>
      </c>
      <c r="C6085" t="s">
        <v>3733</v>
      </c>
      <c r="D6085" s="2">
        <v>281578.09999999998</v>
      </c>
      <c r="E6085" s="3">
        <f t="shared" si="190"/>
        <v>1.2745017083995761E-3</v>
      </c>
      <c r="F6085" s="3">
        <f t="shared" si="191"/>
        <v>89.178618955868544</v>
      </c>
      <c r="G6085" t="s">
        <v>14480</v>
      </c>
    </row>
    <row r="6086" spans="1:7" x14ac:dyDescent="0.35">
      <c r="A6086" t="s">
        <v>10</v>
      </c>
      <c r="B6086" t="s">
        <v>28</v>
      </c>
      <c r="C6086" t="s">
        <v>11432</v>
      </c>
      <c r="D6086" s="2">
        <v>281573.84000000003</v>
      </c>
      <c r="E6086" s="3">
        <f t="shared" si="190"/>
        <v>1.2744824264409376E-3</v>
      </c>
      <c r="F6086" s="3">
        <f t="shared" si="191"/>
        <v>89.179893438294982</v>
      </c>
      <c r="G6086" t="s">
        <v>14473</v>
      </c>
    </row>
    <row r="6087" spans="1:7" x14ac:dyDescent="0.35">
      <c r="A6087" t="s">
        <v>10</v>
      </c>
      <c r="B6087" t="s">
        <v>13</v>
      </c>
      <c r="C6087" s="7" t="s">
        <v>497</v>
      </c>
      <c r="D6087" s="2">
        <v>281549.15000000002</v>
      </c>
      <c r="E6087" s="3">
        <f t="shared" si="190"/>
        <v>1.2743706725538975E-3</v>
      </c>
      <c r="F6087" s="3">
        <f t="shared" si="191"/>
        <v>89.18116780896753</v>
      </c>
      <c r="G6087" t="s">
        <v>14480</v>
      </c>
    </row>
    <row r="6088" spans="1:7" x14ac:dyDescent="0.35">
      <c r="A6088" t="s">
        <v>10</v>
      </c>
      <c r="B6088" t="s">
        <v>8</v>
      </c>
      <c r="C6088" s="8" t="s">
        <v>1462</v>
      </c>
      <c r="D6088" s="2">
        <v>281514.53000000003</v>
      </c>
      <c r="E6088" s="3">
        <f t="shared" si="190"/>
        <v>1.2742139726928472E-3</v>
      </c>
      <c r="F6088" s="3">
        <f t="shared" si="191"/>
        <v>89.182442022940222</v>
      </c>
      <c r="G6088" t="s">
        <v>14480</v>
      </c>
    </row>
    <row r="6089" spans="1:7" x14ac:dyDescent="0.35">
      <c r="A6089" t="s">
        <v>3</v>
      </c>
      <c r="B6089" t="s">
        <v>6</v>
      </c>
      <c r="C6089" t="s">
        <v>10508</v>
      </c>
      <c r="D6089" s="2">
        <v>281465.23</v>
      </c>
      <c r="E6089" s="3">
        <f t="shared" si="190"/>
        <v>1.2739908270212763E-3</v>
      </c>
      <c r="F6089" s="3">
        <f t="shared" si="191"/>
        <v>89.183716013767238</v>
      </c>
      <c r="G6089" t="s">
        <v>14473</v>
      </c>
    </row>
    <row r="6090" spans="1:7" x14ac:dyDescent="0.35">
      <c r="A6090" t="s">
        <v>10</v>
      </c>
      <c r="B6090" t="s">
        <v>29</v>
      </c>
      <c r="C6090" t="s">
        <v>743</v>
      </c>
      <c r="D6090" s="2">
        <v>281395.71999999997</v>
      </c>
      <c r="E6090" s="3">
        <f t="shared" si="190"/>
        <v>1.2736762052032058E-3</v>
      </c>
      <c r="F6090" s="3">
        <f t="shared" si="191"/>
        <v>89.18498968997244</v>
      </c>
      <c r="G6090" t="s">
        <v>14473</v>
      </c>
    </row>
    <row r="6091" spans="1:7" x14ac:dyDescent="0.35">
      <c r="A6091" t="s">
        <v>10</v>
      </c>
      <c r="B6091" t="s">
        <v>31</v>
      </c>
      <c r="C6091" s="7" t="s">
        <v>9818</v>
      </c>
      <c r="D6091" s="2">
        <v>281337.86</v>
      </c>
      <c r="E6091" s="3">
        <f t="shared" si="190"/>
        <v>1.2734143145631026E-3</v>
      </c>
      <c r="F6091" s="3">
        <f t="shared" si="191"/>
        <v>89.186263104287008</v>
      </c>
      <c r="G6091" t="s">
        <v>14480</v>
      </c>
    </row>
    <row r="6092" spans="1:7" x14ac:dyDescent="0.35">
      <c r="A6092" t="s">
        <v>10</v>
      </c>
      <c r="B6092" t="s">
        <v>9</v>
      </c>
      <c r="C6092" t="s">
        <v>6661</v>
      </c>
      <c r="D6092" s="2">
        <v>281316.21000000002</v>
      </c>
      <c r="E6092" s="3">
        <f t="shared" si="190"/>
        <v>1.2733163205714292E-3</v>
      </c>
      <c r="F6092" s="3">
        <f t="shared" si="191"/>
        <v>89.187536420607586</v>
      </c>
      <c r="G6092" t="s">
        <v>14473</v>
      </c>
    </row>
    <row r="6093" spans="1:7" x14ac:dyDescent="0.35">
      <c r="A6093" t="s">
        <v>3</v>
      </c>
      <c r="B6093" t="s">
        <v>73</v>
      </c>
      <c r="C6093" t="s">
        <v>4807</v>
      </c>
      <c r="D6093" s="2">
        <v>281279.11</v>
      </c>
      <c r="E6093" s="3">
        <f t="shared" si="190"/>
        <v>1.2731483955325798E-3</v>
      </c>
      <c r="F6093" s="3">
        <f t="shared" si="191"/>
        <v>89.188809569003112</v>
      </c>
      <c r="G6093" t="s">
        <v>14473</v>
      </c>
    </row>
    <row r="6094" spans="1:7" x14ac:dyDescent="0.35">
      <c r="A6094" t="s">
        <v>10</v>
      </c>
      <c r="B6094" t="s">
        <v>9</v>
      </c>
      <c r="C6094" t="s">
        <v>10187</v>
      </c>
      <c r="D6094" s="2">
        <v>281242.61</v>
      </c>
      <c r="E6094" s="3">
        <f t="shared" si="190"/>
        <v>1.2729831862625528E-3</v>
      </c>
      <c r="F6094" s="3">
        <f t="shared" si="191"/>
        <v>89.190082552189381</v>
      </c>
      <c r="G6094" t="s">
        <v>14480</v>
      </c>
    </row>
    <row r="6095" spans="1:7" x14ac:dyDescent="0.35">
      <c r="A6095" t="s">
        <v>3</v>
      </c>
      <c r="B6095" t="s">
        <v>9</v>
      </c>
      <c r="C6095" t="s">
        <v>921</v>
      </c>
      <c r="D6095" s="2">
        <v>281021.51</v>
      </c>
      <c r="E6095" s="3">
        <f t="shared" si="190"/>
        <v>1.2719824254515126E-3</v>
      </c>
      <c r="F6095" s="3">
        <f t="shared" si="191"/>
        <v>89.191354534614831</v>
      </c>
      <c r="G6095" t="s">
        <v>14473</v>
      </c>
    </row>
    <row r="6096" spans="1:7" x14ac:dyDescent="0.35">
      <c r="A6096" t="s">
        <v>3</v>
      </c>
      <c r="B6096" t="s">
        <v>6</v>
      </c>
      <c r="C6096" t="s">
        <v>3122</v>
      </c>
      <c r="D6096" s="2">
        <v>280850.5</v>
      </c>
      <c r="E6096" s="3">
        <f t="shared" si="190"/>
        <v>1.271208386074326E-3</v>
      </c>
      <c r="F6096" s="3">
        <f t="shared" si="191"/>
        <v>89.192625743000903</v>
      </c>
      <c r="G6096" t="s">
        <v>14480</v>
      </c>
    </row>
    <row r="6097" spans="1:7" x14ac:dyDescent="0.35">
      <c r="A6097" t="s">
        <v>3</v>
      </c>
      <c r="B6097" t="s">
        <v>9</v>
      </c>
      <c r="C6097" t="s">
        <v>3237</v>
      </c>
      <c r="D6097" s="2">
        <v>280840.88</v>
      </c>
      <c r="E6097" s="3">
        <f t="shared" si="190"/>
        <v>1.271164843247541E-3</v>
      </c>
      <c r="F6097" s="3">
        <f t="shared" si="191"/>
        <v>89.193896907844149</v>
      </c>
      <c r="G6097" t="s">
        <v>14473</v>
      </c>
    </row>
    <row r="6098" spans="1:7" x14ac:dyDescent="0.35">
      <c r="A6098" t="s">
        <v>10</v>
      </c>
      <c r="B6098" t="s">
        <v>6</v>
      </c>
      <c r="C6098" t="s">
        <v>5608</v>
      </c>
      <c r="D6098" s="2">
        <v>280834.63</v>
      </c>
      <c r="E6098" s="3">
        <f t="shared" si="190"/>
        <v>1.2711365539889747E-3</v>
      </c>
      <c r="F6098" s="3">
        <f t="shared" si="191"/>
        <v>89.195168044398145</v>
      </c>
      <c r="G6098" t="s">
        <v>14473</v>
      </c>
    </row>
    <row r="6099" spans="1:7" x14ac:dyDescent="0.35">
      <c r="A6099" t="s">
        <v>10</v>
      </c>
      <c r="B6099" t="s">
        <v>22</v>
      </c>
      <c r="C6099" t="s">
        <v>3034</v>
      </c>
      <c r="D6099" s="2">
        <v>280759.53000000003</v>
      </c>
      <c r="E6099" s="3">
        <f t="shared" si="190"/>
        <v>1.2707966302580424E-3</v>
      </c>
      <c r="F6099" s="3">
        <f t="shared" si="191"/>
        <v>89.196438841028396</v>
      </c>
      <c r="G6099" t="s">
        <v>14473</v>
      </c>
    </row>
    <row r="6100" spans="1:7" x14ac:dyDescent="0.35">
      <c r="A6100" t="s">
        <v>10</v>
      </c>
      <c r="B6100" t="s">
        <v>6</v>
      </c>
      <c r="C6100" t="s">
        <v>3026</v>
      </c>
      <c r="D6100" s="2">
        <v>280744.34000000003</v>
      </c>
      <c r="E6100" s="3">
        <f t="shared" si="190"/>
        <v>1.2707278760440231E-3</v>
      </c>
      <c r="F6100" s="3">
        <f t="shared" si="191"/>
        <v>89.197709568904443</v>
      </c>
      <c r="G6100" t="s">
        <v>14473</v>
      </c>
    </row>
    <row r="6101" spans="1:7" x14ac:dyDescent="0.35">
      <c r="A6101" t="s">
        <v>10</v>
      </c>
      <c r="B6101" t="s">
        <v>9</v>
      </c>
      <c r="C6101" t="s">
        <v>7105</v>
      </c>
      <c r="D6101" s="2">
        <v>280683.48</v>
      </c>
      <c r="E6101" s="3">
        <f t="shared" si="190"/>
        <v>1.270452406559808E-3</v>
      </c>
      <c r="F6101" s="3">
        <f t="shared" si="191"/>
        <v>89.198980021311002</v>
      </c>
      <c r="G6101" t="s">
        <v>14473</v>
      </c>
    </row>
    <row r="6102" spans="1:7" x14ac:dyDescent="0.35">
      <c r="A6102" t="s">
        <v>10</v>
      </c>
      <c r="B6102" t="s">
        <v>182</v>
      </c>
      <c r="C6102" t="s">
        <v>10335</v>
      </c>
      <c r="D6102" s="2">
        <v>280665.61</v>
      </c>
      <c r="E6102" s="3">
        <f t="shared" si="190"/>
        <v>1.2703715219117154E-3</v>
      </c>
      <c r="F6102" s="3">
        <f t="shared" si="191"/>
        <v>89.200250392832913</v>
      </c>
      <c r="G6102" t="s">
        <v>14473</v>
      </c>
    </row>
    <row r="6103" spans="1:7" x14ac:dyDescent="0.35">
      <c r="A6103" t="s">
        <v>3</v>
      </c>
      <c r="B6103" t="s">
        <v>165</v>
      </c>
      <c r="C6103" t="s">
        <v>2636</v>
      </c>
      <c r="D6103" s="2">
        <v>280540.13</v>
      </c>
      <c r="E6103" s="3">
        <f t="shared" si="190"/>
        <v>1.2698035641253323E-3</v>
      </c>
      <c r="F6103" s="3">
        <f t="shared" si="191"/>
        <v>89.201520196397041</v>
      </c>
      <c r="G6103" t="s">
        <v>14473</v>
      </c>
    </row>
    <row r="6104" spans="1:7" x14ac:dyDescent="0.35">
      <c r="A6104" t="s">
        <v>3</v>
      </c>
      <c r="B6104" t="s">
        <v>36</v>
      </c>
      <c r="C6104" t="s">
        <v>21</v>
      </c>
      <c r="D6104" s="2">
        <v>280514.5</v>
      </c>
      <c r="E6104" s="3">
        <f t="shared" si="190"/>
        <v>1.2696875555338037E-3</v>
      </c>
      <c r="F6104" s="3">
        <f t="shared" si="191"/>
        <v>89.202789883952576</v>
      </c>
      <c r="G6104" t="s">
        <v>14473</v>
      </c>
    </row>
    <row r="6105" spans="1:7" x14ac:dyDescent="0.35">
      <c r="A6105" t="s">
        <v>3</v>
      </c>
      <c r="B6105" t="s">
        <v>9</v>
      </c>
      <c r="C6105" t="s">
        <v>2598</v>
      </c>
      <c r="D6105" s="2">
        <v>280512.32</v>
      </c>
      <c r="E6105" s="3">
        <f t="shared" si="190"/>
        <v>1.2696776882404159E-3</v>
      </c>
      <c r="F6105" s="3">
        <f t="shared" si="191"/>
        <v>89.204059561640818</v>
      </c>
      <c r="G6105" t="s">
        <v>14480</v>
      </c>
    </row>
    <row r="6106" spans="1:7" x14ac:dyDescent="0.35">
      <c r="A6106" t="s">
        <v>3</v>
      </c>
      <c r="B6106" t="s">
        <v>516</v>
      </c>
      <c r="C6106" t="s">
        <v>4970</v>
      </c>
      <c r="D6106" s="2">
        <v>280500</v>
      </c>
      <c r="E6106" s="3">
        <f t="shared" si="190"/>
        <v>1.2696219244539299E-3</v>
      </c>
      <c r="F6106" s="3">
        <f t="shared" si="191"/>
        <v>89.205329183565269</v>
      </c>
      <c r="G6106" t="s">
        <v>14473</v>
      </c>
    </row>
    <row r="6107" spans="1:7" x14ac:dyDescent="0.35">
      <c r="A6107" t="s">
        <v>3</v>
      </c>
      <c r="B6107" t="s">
        <v>32</v>
      </c>
      <c r="C6107" t="s">
        <v>13514</v>
      </c>
      <c r="D6107" s="2">
        <v>280486.78999999998</v>
      </c>
      <c r="E6107" s="3">
        <f t="shared" si="190"/>
        <v>1.2695621322770243E-3</v>
      </c>
      <c r="F6107" s="3">
        <f t="shared" si="191"/>
        <v>89.206598745697548</v>
      </c>
      <c r="G6107" t="s">
        <v>14473</v>
      </c>
    </row>
    <row r="6108" spans="1:7" x14ac:dyDescent="0.35">
      <c r="A6108" t="s">
        <v>10</v>
      </c>
      <c r="B6108" t="s">
        <v>20</v>
      </c>
      <c r="C6108" s="8" t="s">
        <v>1565</v>
      </c>
      <c r="D6108" s="2">
        <v>280437.84999999998</v>
      </c>
      <c r="E6108" s="3">
        <f t="shared" si="190"/>
        <v>1.2693406160667468E-3</v>
      </c>
      <c r="F6108" s="3">
        <f t="shared" si="191"/>
        <v>89.20786808631361</v>
      </c>
      <c r="G6108" t="s">
        <v>14480</v>
      </c>
    </row>
    <row r="6109" spans="1:7" x14ac:dyDescent="0.35">
      <c r="A6109" t="s">
        <v>3</v>
      </c>
      <c r="B6109" t="s">
        <v>1538</v>
      </c>
      <c r="C6109" t="s">
        <v>4852</v>
      </c>
      <c r="D6109" s="2">
        <v>280413.74</v>
      </c>
      <c r="E6109" s="3">
        <f t="shared" si="190"/>
        <v>1.2692314874229017E-3</v>
      </c>
      <c r="F6109" s="3">
        <f t="shared" si="191"/>
        <v>89.209137317801037</v>
      </c>
      <c r="G6109" t="s">
        <v>14473</v>
      </c>
    </row>
    <row r="6110" spans="1:7" x14ac:dyDescent="0.35">
      <c r="A6110" t="s">
        <v>3</v>
      </c>
      <c r="B6110" t="s">
        <v>180</v>
      </c>
      <c r="C6110" t="s">
        <v>8380</v>
      </c>
      <c r="D6110" s="2">
        <v>280413.38</v>
      </c>
      <c r="E6110" s="3">
        <f t="shared" si="190"/>
        <v>1.2692298579616084E-3</v>
      </c>
      <c r="F6110" s="3">
        <f t="shared" si="191"/>
        <v>89.210406547659005</v>
      </c>
      <c r="G6110" t="s">
        <v>14480</v>
      </c>
    </row>
    <row r="6111" spans="1:7" x14ac:dyDescent="0.35">
      <c r="A6111" t="s">
        <v>10</v>
      </c>
      <c r="B6111" t="s">
        <v>1415</v>
      </c>
      <c r="C6111" t="s">
        <v>6436</v>
      </c>
      <c r="D6111" s="2">
        <v>280370.13</v>
      </c>
      <c r="E6111" s="3">
        <f t="shared" si="190"/>
        <v>1.2690340962923298E-3</v>
      </c>
      <c r="F6111" s="3">
        <f t="shared" si="191"/>
        <v>89.211675581755301</v>
      </c>
      <c r="G6111" t="s">
        <v>14473</v>
      </c>
    </row>
    <row r="6112" spans="1:7" x14ac:dyDescent="0.35">
      <c r="A6112" t="s">
        <v>3</v>
      </c>
      <c r="B6112" t="s">
        <v>29</v>
      </c>
      <c r="C6112" t="s">
        <v>10165</v>
      </c>
      <c r="D6112" s="2">
        <v>280333.3</v>
      </c>
      <c r="E6112" s="3">
        <f t="shared" si="190"/>
        <v>1.2688673933494506E-3</v>
      </c>
      <c r="F6112" s="3">
        <f t="shared" si="191"/>
        <v>89.212944449148651</v>
      </c>
      <c r="G6112" t="s">
        <v>14480</v>
      </c>
    </row>
    <row r="6113" spans="1:7" x14ac:dyDescent="0.35">
      <c r="A6113" t="s">
        <v>3</v>
      </c>
      <c r="B6113" t="s">
        <v>315</v>
      </c>
      <c r="C6113" t="s">
        <v>3128</v>
      </c>
      <c r="D6113" s="2">
        <v>280254.03000000003</v>
      </c>
      <c r="E6113" s="3">
        <f t="shared" si="190"/>
        <v>1.2685085950252029E-3</v>
      </c>
      <c r="F6113" s="3">
        <f t="shared" si="191"/>
        <v>89.214212957743669</v>
      </c>
      <c r="G6113" t="s">
        <v>14473</v>
      </c>
    </row>
    <row r="6114" spans="1:7" x14ac:dyDescent="0.35">
      <c r="A6114" t="s">
        <v>10</v>
      </c>
      <c r="B6114" t="s">
        <v>516</v>
      </c>
      <c r="C6114" t="s">
        <v>1024</v>
      </c>
      <c r="D6114" s="2">
        <v>280189.26</v>
      </c>
      <c r="E6114" s="3">
        <f t="shared" si="190"/>
        <v>1.268215427780829E-3</v>
      </c>
      <c r="F6114" s="3">
        <f t="shared" si="191"/>
        <v>89.215481173171455</v>
      </c>
      <c r="G6114" t="s">
        <v>14473</v>
      </c>
    </row>
    <row r="6115" spans="1:7" x14ac:dyDescent="0.35">
      <c r="A6115" t="s">
        <v>10</v>
      </c>
      <c r="B6115" t="s">
        <v>16</v>
      </c>
      <c r="C6115" s="7" t="s">
        <v>12379</v>
      </c>
      <c r="D6115" s="2">
        <v>280152</v>
      </c>
      <c r="E6115" s="3">
        <f t="shared" si="190"/>
        <v>1.2680467785369605E-3</v>
      </c>
      <c r="F6115" s="3">
        <f t="shared" si="191"/>
        <v>89.216749219949989</v>
      </c>
      <c r="G6115" t="s">
        <v>14480</v>
      </c>
    </row>
    <row r="6116" spans="1:7" x14ac:dyDescent="0.35">
      <c r="A6116" t="s">
        <v>10</v>
      </c>
      <c r="B6116" t="s">
        <v>23</v>
      </c>
      <c r="C6116" t="s">
        <v>7836</v>
      </c>
      <c r="D6116" s="2">
        <v>280033.71000000002</v>
      </c>
      <c r="E6116" s="3">
        <f t="shared" si="190"/>
        <v>1.2675113647136319E-3</v>
      </c>
      <c r="F6116" s="3">
        <f t="shared" si="191"/>
        <v>89.218016731314705</v>
      </c>
      <c r="G6116" t="s">
        <v>14473</v>
      </c>
    </row>
    <row r="6117" spans="1:7" x14ac:dyDescent="0.35">
      <c r="A6117" t="s">
        <v>3</v>
      </c>
      <c r="B6117" t="s">
        <v>6</v>
      </c>
      <c r="C6117" t="s">
        <v>8849</v>
      </c>
      <c r="D6117" s="2">
        <v>279840.96000000002</v>
      </c>
      <c r="E6117" s="3">
        <f t="shared" si="190"/>
        <v>1.2666389239794483E-3</v>
      </c>
      <c r="F6117" s="3">
        <f t="shared" si="191"/>
        <v>89.219283370238685</v>
      </c>
      <c r="G6117" t="s">
        <v>14480</v>
      </c>
    </row>
    <row r="6118" spans="1:7" x14ac:dyDescent="0.35">
      <c r="A6118" t="s">
        <v>10</v>
      </c>
      <c r="B6118" t="s">
        <v>200</v>
      </c>
      <c r="C6118" s="7" t="s">
        <v>497</v>
      </c>
      <c r="D6118" s="2">
        <v>279759.25</v>
      </c>
      <c r="E6118" s="3">
        <f t="shared" si="190"/>
        <v>1.2662690815286564E-3</v>
      </c>
      <c r="F6118" s="3">
        <f t="shared" si="191"/>
        <v>89.220549639320211</v>
      </c>
      <c r="G6118" t="s">
        <v>14480</v>
      </c>
    </row>
    <row r="6119" spans="1:7" x14ac:dyDescent="0.35">
      <c r="A6119" t="s">
        <v>3</v>
      </c>
      <c r="B6119" t="s">
        <v>8</v>
      </c>
      <c r="C6119" t="s">
        <v>7448</v>
      </c>
      <c r="D6119" s="2">
        <v>279673.03999999998</v>
      </c>
      <c r="E6119" s="3">
        <f t="shared" si="190"/>
        <v>1.2658788708116966E-3</v>
      </c>
      <c r="F6119" s="3">
        <f t="shared" si="191"/>
        <v>89.221815518191022</v>
      </c>
      <c r="G6119" t="s">
        <v>14473</v>
      </c>
    </row>
    <row r="6120" spans="1:7" x14ac:dyDescent="0.35">
      <c r="A6120" t="s">
        <v>10</v>
      </c>
      <c r="B6120" t="s">
        <v>37</v>
      </c>
      <c r="C6120" t="s">
        <v>8028</v>
      </c>
      <c r="D6120" s="2">
        <v>279650.19</v>
      </c>
      <c r="E6120" s="3">
        <f t="shared" si="190"/>
        <v>1.2657754452823785E-3</v>
      </c>
      <c r="F6120" s="3">
        <f t="shared" si="191"/>
        <v>89.223081293636298</v>
      </c>
      <c r="G6120" t="s">
        <v>14473</v>
      </c>
    </row>
    <row r="6121" spans="1:7" x14ac:dyDescent="0.35">
      <c r="A6121" t="s">
        <v>3</v>
      </c>
      <c r="B6121" t="s">
        <v>9</v>
      </c>
      <c r="C6121" t="s">
        <v>3764</v>
      </c>
      <c r="D6121" s="2">
        <v>279609.59999999998</v>
      </c>
      <c r="E6121" s="3">
        <f t="shared" si="190"/>
        <v>1.2655917235215456E-3</v>
      </c>
      <c r="F6121" s="3">
        <f t="shared" si="191"/>
        <v>89.224346885359822</v>
      </c>
      <c r="G6121" t="s">
        <v>14480</v>
      </c>
    </row>
    <row r="6122" spans="1:7" x14ac:dyDescent="0.35">
      <c r="A6122" t="s">
        <v>3</v>
      </c>
      <c r="B6122" t="s">
        <v>8</v>
      </c>
      <c r="C6122" t="s">
        <v>7609</v>
      </c>
      <c r="D6122" s="2">
        <v>279566.84000000003</v>
      </c>
      <c r="E6122" s="3">
        <f t="shared" si="190"/>
        <v>1.2653981797301388E-3</v>
      </c>
      <c r="F6122" s="3">
        <f t="shared" si="191"/>
        <v>89.225612283539547</v>
      </c>
      <c r="G6122" t="s">
        <v>14473</v>
      </c>
    </row>
    <row r="6123" spans="1:7" x14ac:dyDescent="0.35">
      <c r="A6123" t="s">
        <v>10</v>
      </c>
      <c r="B6123" t="s">
        <v>9</v>
      </c>
      <c r="C6123" t="s">
        <v>9621</v>
      </c>
      <c r="D6123" s="2">
        <v>279519.3</v>
      </c>
      <c r="E6123" s="3">
        <f t="shared" si="190"/>
        <v>1.2651830003137803E-3</v>
      </c>
      <c r="F6123" s="3">
        <f t="shared" si="191"/>
        <v>89.226877466539861</v>
      </c>
      <c r="G6123" t="s">
        <v>14473</v>
      </c>
    </row>
    <row r="6124" spans="1:7" x14ac:dyDescent="0.35">
      <c r="A6124" t="s">
        <v>10</v>
      </c>
      <c r="B6124" t="s">
        <v>9</v>
      </c>
      <c r="C6124" t="s">
        <v>4504</v>
      </c>
      <c r="D6124" s="2">
        <v>279473.88</v>
      </c>
      <c r="E6124" s="3">
        <f t="shared" si="190"/>
        <v>1.2649774166139276E-3</v>
      </c>
      <c r="F6124" s="3">
        <f t="shared" si="191"/>
        <v>89.228142443956472</v>
      </c>
      <c r="G6124" t="s">
        <v>14480</v>
      </c>
    </row>
    <row r="6125" spans="1:7" x14ac:dyDescent="0.35">
      <c r="A6125" t="s">
        <v>10</v>
      </c>
      <c r="B6125" t="s">
        <v>8</v>
      </c>
      <c r="C6125" t="s">
        <v>1028</v>
      </c>
      <c r="D6125" s="2">
        <v>279435.23</v>
      </c>
      <c r="E6125" s="3">
        <f t="shared" si="190"/>
        <v>1.2648024758389537E-3</v>
      </c>
      <c r="F6125" s="3">
        <f t="shared" si="191"/>
        <v>89.229407246432316</v>
      </c>
      <c r="G6125" t="s">
        <v>14473</v>
      </c>
    </row>
    <row r="6126" spans="1:7" x14ac:dyDescent="0.35">
      <c r="A6126" t="s">
        <v>3</v>
      </c>
      <c r="B6126" t="s">
        <v>122</v>
      </c>
      <c r="C6126" t="s">
        <v>2049</v>
      </c>
      <c r="D6126" s="2">
        <v>279413.94</v>
      </c>
      <c r="E6126" s="3">
        <f t="shared" si="190"/>
        <v>1.2647061113085737E-3</v>
      </c>
      <c r="F6126" s="3">
        <f t="shared" si="191"/>
        <v>89.230671952543631</v>
      </c>
      <c r="G6126" t="s">
        <v>14473</v>
      </c>
    </row>
    <row r="6127" spans="1:7" x14ac:dyDescent="0.35">
      <c r="A6127" t="s">
        <v>3</v>
      </c>
      <c r="B6127" t="s">
        <v>9</v>
      </c>
      <c r="C6127" t="s">
        <v>14237</v>
      </c>
      <c r="D6127" s="2">
        <v>279361.59000000003</v>
      </c>
      <c r="E6127" s="3">
        <f t="shared" si="190"/>
        <v>1.2644691604788228E-3</v>
      </c>
      <c r="F6127" s="3">
        <f t="shared" si="191"/>
        <v>89.231936421704106</v>
      </c>
      <c r="G6127" t="s">
        <v>14473</v>
      </c>
    </row>
    <row r="6128" spans="1:7" x14ac:dyDescent="0.35">
      <c r="A6128" t="s">
        <v>10</v>
      </c>
      <c r="B6128" t="s">
        <v>16</v>
      </c>
      <c r="C6128" t="s">
        <v>1450</v>
      </c>
      <c r="D6128" s="2">
        <v>279328.95</v>
      </c>
      <c r="E6128" s="3">
        <f t="shared" si="190"/>
        <v>1.2643214226548862E-3</v>
      </c>
      <c r="F6128" s="3">
        <f t="shared" si="191"/>
        <v>89.233200743126758</v>
      </c>
      <c r="G6128" t="s">
        <v>14473</v>
      </c>
    </row>
    <row r="6129" spans="1:7" x14ac:dyDescent="0.35">
      <c r="A6129" t="s">
        <v>3</v>
      </c>
      <c r="B6129" t="s">
        <v>67</v>
      </c>
      <c r="C6129" t="s">
        <v>257</v>
      </c>
      <c r="D6129" s="2">
        <v>279244.06</v>
      </c>
      <c r="E6129" s="3">
        <f t="shared" si="190"/>
        <v>1.2639371866293356E-3</v>
      </c>
      <c r="F6129" s="3">
        <f t="shared" si="191"/>
        <v>89.234464680313394</v>
      </c>
      <c r="G6129" t="s">
        <v>14473</v>
      </c>
    </row>
    <row r="6130" spans="1:7" x14ac:dyDescent="0.35">
      <c r="A6130" t="s">
        <v>3</v>
      </c>
      <c r="B6130" t="s">
        <v>9</v>
      </c>
      <c r="C6130" t="s">
        <v>2867</v>
      </c>
      <c r="D6130" s="2">
        <v>279235.96999999997</v>
      </c>
      <c r="E6130" s="3">
        <f t="shared" si="190"/>
        <v>1.2639005690130475E-3</v>
      </c>
      <c r="F6130" s="3">
        <f t="shared" si="191"/>
        <v>89.235728580882409</v>
      </c>
      <c r="G6130" t="s">
        <v>14480</v>
      </c>
    </row>
    <row r="6131" spans="1:7" x14ac:dyDescent="0.35">
      <c r="A6131" t="s">
        <v>3</v>
      </c>
      <c r="B6131" t="s">
        <v>294</v>
      </c>
      <c r="C6131" t="s">
        <v>2073</v>
      </c>
      <c r="D6131" s="2">
        <v>279233.52</v>
      </c>
      <c r="E6131" s="3">
        <f t="shared" si="190"/>
        <v>1.2638894796236898E-3</v>
      </c>
      <c r="F6131" s="3">
        <f t="shared" si="191"/>
        <v>89.236992470362026</v>
      </c>
      <c r="G6131" t="s">
        <v>14473</v>
      </c>
    </row>
    <row r="6132" spans="1:7" x14ac:dyDescent="0.35">
      <c r="A6132" t="s">
        <v>3</v>
      </c>
      <c r="B6132" t="s">
        <v>18</v>
      </c>
      <c r="C6132" t="s">
        <v>5474</v>
      </c>
      <c r="D6132" s="2">
        <v>279229.03999999998</v>
      </c>
      <c r="E6132" s="3">
        <f t="shared" si="190"/>
        <v>1.2638692018831492E-3</v>
      </c>
      <c r="F6132" s="3">
        <f t="shared" si="191"/>
        <v>89.238256339563904</v>
      </c>
      <c r="G6132" t="s">
        <v>14480</v>
      </c>
    </row>
    <row r="6133" spans="1:7" x14ac:dyDescent="0.35">
      <c r="A6133" t="s">
        <v>3</v>
      </c>
      <c r="B6133" t="s">
        <v>13</v>
      </c>
      <c r="C6133" t="s">
        <v>285</v>
      </c>
      <c r="D6133" s="2">
        <v>279191.13</v>
      </c>
      <c r="E6133" s="3">
        <f t="shared" si="190"/>
        <v>1.26369761055639E-3</v>
      </c>
      <c r="F6133" s="3">
        <f t="shared" si="191"/>
        <v>89.239520037174458</v>
      </c>
      <c r="G6133" t="s">
        <v>14480</v>
      </c>
    </row>
    <row r="6134" spans="1:7" x14ac:dyDescent="0.35">
      <c r="A6134" t="s">
        <v>3</v>
      </c>
      <c r="B6134" t="s">
        <v>9</v>
      </c>
      <c r="C6134" t="s">
        <v>10829</v>
      </c>
      <c r="D6134" s="2">
        <v>279113.73</v>
      </c>
      <c r="E6134" s="3">
        <f t="shared" si="190"/>
        <v>1.2633472763783052E-3</v>
      </c>
      <c r="F6134" s="3">
        <f t="shared" si="191"/>
        <v>89.240783384450836</v>
      </c>
      <c r="G6134" t="s">
        <v>14480</v>
      </c>
    </row>
    <row r="6135" spans="1:7" x14ac:dyDescent="0.35">
      <c r="A6135" t="s">
        <v>3</v>
      </c>
      <c r="B6135" t="s">
        <v>13</v>
      </c>
      <c r="C6135" t="s">
        <v>5960</v>
      </c>
      <c r="D6135" s="2">
        <v>279088.59999999998</v>
      </c>
      <c r="E6135" s="3">
        <f t="shared" si="190"/>
        <v>1.2632335309274618E-3</v>
      </c>
      <c r="F6135" s="3">
        <f t="shared" si="191"/>
        <v>89.242046617981757</v>
      </c>
      <c r="G6135" t="s">
        <v>14473</v>
      </c>
    </row>
    <row r="6136" spans="1:7" x14ac:dyDescent="0.35">
      <c r="A6136" t="s">
        <v>10</v>
      </c>
      <c r="B6136" t="s">
        <v>9</v>
      </c>
      <c r="C6136" t="s">
        <v>2581</v>
      </c>
      <c r="D6136" s="2">
        <v>279079.08</v>
      </c>
      <c r="E6136" s="3">
        <f t="shared" si="190"/>
        <v>1.2631904407288139E-3</v>
      </c>
      <c r="F6136" s="3">
        <f t="shared" si="191"/>
        <v>89.243309808422481</v>
      </c>
      <c r="G6136" t="s">
        <v>14480</v>
      </c>
    </row>
    <row r="6137" spans="1:7" x14ac:dyDescent="0.35">
      <c r="A6137" t="s">
        <v>3</v>
      </c>
      <c r="B6137" t="s">
        <v>13</v>
      </c>
      <c r="C6137" t="s">
        <v>7433</v>
      </c>
      <c r="D6137" s="2">
        <v>279068.81</v>
      </c>
      <c r="E6137" s="3">
        <f t="shared" si="190"/>
        <v>1.2631439558191378E-3</v>
      </c>
      <c r="F6137" s="3">
        <f t="shared" si="191"/>
        <v>89.244572952378306</v>
      </c>
      <c r="G6137" t="s">
        <v>14480</v>
      </c>
    </row>
    <row r="6138" spans="1:7" x14ac:dyDescent="0.35">
      <c r="A6138" t="s">
        <v>3</v>
      </c>
      <c r="B6138" t="s">
        <v>23</v>
      </c>
      <c r="C6138" t="s">
        <v>2133</v>
      </c>
      <c r="D6138" s="2">
        <v>279013.46999999997</v>
      </c>
      <c r="E6138" s="3">
        <f t="shared" si="190"/>
        <v>1.2628934714080885E-3</v>
      </c>
      <c r="F6138" s="3">
        <f t="shared" si="191"/>
        <v>89.245835845849712</v>
      </c>
      <c r="G6138" t="s">
        <v>14473</v>
      </c>
    </row>
    <row r="6139" spans="1:7" x14ac:dyDescent="0.35">
      <c r="A6139" t="s">
        <v>3</v>
      </c>
      <c r="B6139" t="s">
        <v>13</v>
      </c>
      <c r="C6139" t="s">
        <v>1390</v>
      </c>
      <c r="D6139" s="2">
        <v>278922.09999999998</v>
      </c>
      <c r="E6139" s="3">
        <f t="shared" si="190"/>
        <v>1.2624799050792565E-3</v>
      </c>
      <c r="F6139" s="3">
        <f t="shared" si="191"/>
        <v>89.247098325754791</v>
      </c>
      <c r="G6139" t="s">
        <v>14473</v>
      </c>
    </row>
    <row r="6140" spans="1:7" x14ac:dyDescent="0.35">
      <c r="A6140" t="s">
        <v>3</v>
      </c>
      <c r="B6140" t="s">
        <v>9</v>
      </c>
      <c r="C6140" s="8" t="s">
        <v>7460</v>
      </c>
      <c r="D6140" s="2">
        <v>278887.57</v>
      </c>
      <c r="E6140" s="3">
        <f t="shared" si="190"/>
        <v>1.2623236125835298E-3</v>
      </c>
      <c r="F6140" s="3">
        <f t="shared" si="191"/>
        <v>89.24836064936737</v>
      </c>
      <c r="G6140" t="s">
        <v>14480</v>
      </c>
    </row>
    <row r="6141" spans="1:7" x14ac:dyDescent="0.35">
      <c r="A6141" t="s">
        <v>3</v>
      </c>
      <c r="B6141" t="s">
        <v>8</v>
      </c>
      <c r="C6141" t="s">
        <v>3264</v>
      </c>
      <c r="D6141" s="2">
        <v>278838.05</v>
      </c>
      <c r="E6141" s="3">
        <f t="shared" si="190"/>
        <v>1.2620994711300575E-3</v>
      </c>
      <c r="F6141" s="3">
        <f t="shared" si="191"/>
        <v>89.249622748838505</v>
      </c>
      <c r="G6141" t="s">
        <v>14473</v>
      </c>
    </row>
    <row r="6142" spans="1:7" x14ac:dyDescent="0.35">
      <c r="A6142" t="s">
        <v>3</v>
      </c>
      <c r="B6142" t="s">
        <v>13</v>
      </c>
      <c r="C6142" t="s">
        <v>7200</v>
      </c>
      <c r="D6142" s="2">
        <v>278819.73</v>
      </c>
      <c r="E6142" s="3">
        <f t="shared" si="190"/>
        <v>1.2620165496553481E-3</v>
      </c>
      <c r="F6142" s="3">
        <f t="shared" si="191"/>
        <v>89.250884765388165</v>
      </c>
      <c r="G6142" t="s">
        <v>14473</v>
      </c>
    </row>
    <row r="6143" spans="1:7" x14ac:dyDescent="0.35">
      <c r="A6143" t="s">
        <v>3</v>
      </c>
      <c r="B6143" t="s">
        <v>9</v>
      </c>
      <c r="C6143" t="s">
        <v>6841</v>
      </c>
      <c r="D6143" s="2">
        <v>278815.53000000003</v>
      </c>
      <c r="E6143" s="3">
        <f t="shared" si="190"/>
        <v>1.2619975392735917E-3</v>
      </c>
      <c r="F6143" s="3">
        <f t="shared" si="191"/>
        <v>89.252146762927438</v>
      </c>
      <c r="G6143" t="s">
        <v>14473</v>
      </c>
    </row>
    <row r="6144" spans="1:7" x14ac:dyDescent="0.35">
      <c r="A6144" t="s">
        <v>10</v>
      </c>
      <c r="B6144" t="s">
        <v>9</v>
      </c>
      <c r="C6144" t="s">
        <v>5387</v>
      </c>
      <c r="D6144" s="2">
        <v>278791</v>
      </c>
      <c r="E6144" s="3">
        <f t="shared" si="190"/>
        <v>1.2618865095915706E-3</v>
      </c>
      <c r="F6144" s="3">
        <f t="shared" si="191"/>
        <v>89.253408649437034</v>
      </c>
      <c r="G6144" t="s">
        <v>14480</v>
      </c>
    </row>
    <row r="6145" spans="1:7" x14ac:dyDescent="0.35">
      <c r="A6145" t="s">
        <v>10</v>
      </c>
      <c r="B6145" t="s">
        <v>9</v>
      </c>
      <c r="C6145" t="s">
        <v>5585</v>
      </c>
      <c r="D6145" s="2">
        <v>278765.53999999998</v>
      </c>
      <c r="E6145" s="3">
        <f t="shared" si="190"/>
        <v>1.2617712704678752E-3</v>
      </c>
      <c r="F6145" s="3">
        <f t="shared" si="191"/>
        <v>89.254670420707498</v>
      </c>
      <c r="G6145" t="s">
        <v>14480</v>
      </c>
    </row>
    <row r="6146" spans="1:7" x14ac:dyDescent="0.35">
      <c r="A6146" t="s">
        <v>3</v>
      </c>
      <c r="B6146" t="s">
        <v>9</v>
      </c>
      <c r="C6146" t="s">
        <v>12991</v>
      </c>
      <c r="D6146" s="2">
        <v>278713.48</v>
      </c>
      <c r="E6146" s="3">
        <f t="shared" si="190"/>
        <v>1.2615356322597214E-3</v>
      </c>
      <c r="F6146" s="3">
        <f t="shared" si="191"/>
        <v>89.255931956339751</v>
      </c>
      <c r="G6146" t="s">
        <v>14473</v>
      </c>
    </row>
    <row r="6147" spans="1:7" x14ac:dyDescent="0.35">
      <c r="A6147" t="s">
        <v>3</v>
      </c>
      <c r="B6147" t="s">
        <v>13</v>
      </c>
      <c r="C6147" t="s">
        <v>4677</v>
      </c>
      <c r="D6147" s="2">
        <v>278661.99</v>
      </c>
      <c r="E6147" s="3">
        <f t="shared" ref="E6147:E6210" si="192">(D6147/$D$29638)*100</f>
        <v>1.2613025740319493E-3</v>
      </c>
      <c r="F6147" s="3">
        <f t="shared" si="191"/>
        <v>89.257193258913787</v>
      </c>
      <c r="G6147" t="s">
        <v>14473</v>
      </c>
    </row>
    <row r="6148" spans="1:7" x14ac:dyDescent="0.35">
      <c r="A6148" t="s">
        <v>3</v>
      </c>
      <c r="B6148" t="s">
        <v>8</v>
      </c>
      <c r="C6148" t="s">
        <v>5044</v>
      </c>
      <c r="D6148" s="2">
        <v>278628.73</v>
      </c>
      <c r="E6148" s="3">
        <f t="shared" si="192"/>
        <v>1.2611520299135631E-3</v>
      </c>
      <c r="F6148" s="3">
        <f t="shared" ref="F6148:F6211" si="193">E6148+F6147</f>
        <v>89.258454410943699</v>
      </c>
      <c r="G6148" t="s">
        <v>14473</v>
      </c>
    </row>
    <row r="6149" spans="1:7" x14ac:dyDescent="0.35">
      <c r="A6149" t="s">
        <v>10</v>
      </c>
      <c r="B6149" t="s">
        <v>134</v>
      </c>
      <c r="C6149" t="s">
        <v>479</v>
      </c>
      <c r="D6149" s="2">
        <v>278623.90000000002</v>
      </c>
      <c r="E6149" s="3">
        <f t="shared" si="192"/>
        <v>1.2611301679745432E-3</v>
      </c>
      <c r="F6149" s="3">
        <f t="shared" si="193"/>
        <v>89.259715541111674</v>
      </c>
      <c r="G6149" t="s">
        <v>14480</v>
      </c>
    </row>
    <row r="6150" spans="1:7" x14ac:dyDescent="0.35">
      <c r="A6150" t="s">
        <v>10</v>
      </c>
      <c r="B6150" t="s">
        <v>9</v>
      </c>
      <c r="C6150" t="s">
        <v>1959</v>
      </c>
      <c r="D6150" s="2">
        <v>278567.75</v>
      </c>
      <c r="E6150" s="3">
        <f t="shared" si="192"/>
        <v>1.2608760172755839E-3</v>
      </c>
      <c r="F6150" s="3">
        <f t="shared" si="193"/>
        <v>89.260976417128944</v>
      </c>
      <c r="G6150" t="s">
        <v>14480</v>
      </c>
    </row>
    <row r="6151" spans="1:7" x14ac:dyDescent="0.35">
      <c r="A6151" t="s">
        <v>10</v>
      </c>
      <c r="B6151" t="s">
        <v>28</v>
      </c>
      <c r="C6151" s="8" t="s">
        <v>13471</v>
      </c>
      <c r="D6151" s="2">
        <v>278525.39</v>
      </c>
      <c r="E6151" s="3">
        <f t="shared" si="192"/>
        <v>1.2606842839967252E-3</v>
      </c>
      <c r="F6151" s="3">
        <f t="shared" si="193"/>
        <v>89.262237101412936</v>
      </c>
      <c r="G6151" t="s">
        <v>14480</v>
      </c>
    </row>
    <row r="6152" spans="1:7" x14ac:dyDescent="0.35">
      <c r="A6152" t="s">
        <v>10</v>
      </c>
      <c r="B6152" t="s">
        <v>9</v>
      </c>
      <c r="C6152" t="s">
        <v>8584</v>
      </c>
      <c r="D6152" s="2">
        <v>278446.84999999998</v>
      </c>
      <c r="E6152" s="3">
        <f t="shared" si="192"/>
        <v>1.2603287898578779E-3</v>
      </c>
      <c r="F6152" s="3">
        <f t="shared" si="193"/>
        <v>89.26349743020279</v>
      </c>
      <c r="G6152" t="s">
        <v>14473</v>
      </c>
    </row>
    <row r="6153" spans="1:7" x14ac:dyDescent="0.35">
      <c r="A6153" t="s">
        <v>10</v>
      </c>
      <c r="B6153" t="s">
        <v>9</v>
      </c>
      <c r="C6153" s="8" t="s">
        <v>12591</v>
      </c>
      <c r="D6153" s="2">
        <v>278444.93</v>
      </c>
      <c r="E6153" s="3">
        <f t="shared" si="192"/>
        <v>1.2603200993976463E-3</v>
      </c>
      <c r="F6153" s="3">
        <f t="shared" si="193"/>
        <v>89.264757750302181</v>
      </c>
      <c r="G6153" t="s">
        <v>14480</v>
      </c>
    </row>
    <row r="6154" spans="1:7" x14ac:dyDescent="0.35">
      <c r="A6154" t="s">
        <v>3</v>
      </c>
      <c r="B6154" t="s">
        <v>6</v>
      </c>
      <c r="C6154" t="s">
        <v>6205</v>
      </c>
      <c r="D6154" s="2">
        <v>278381.88</v>
      </c>
      <c r="E6154" s="3">
        <f t="shared" si="192"/>
        <v>1.26003471735723E-3</v>
      </c>
      <c r="F6154" s="3">
        <f t="shared" si="193"/>
        <v>89.266017785019542</v>
      </c>
      <c r="G6154" t="s">
        <v>14480</v>
      </c>
    </row>
    <row r="6155" spans="1:7" x14ac:dyDescent="0.35">
      <c r="A6155" t="s">
        <v>3</v>
      </c>
      <c r="B6155" t="s">
        <v>62</v>
      </c>
      <c r="C6155" t="s">
        <v>2168</v>
      </c>
      <c r="D6155" s="2">
        <v>278322.03999999998</v>
      </c>
      <c r="E6155" s="3">
        <f t="shared" si="192"/>
        <v>1.259763864680013E-3</v>
      </c>
      <c r="F6155" s="3">
        <f t="shared" si="193"/>
        <v>89.267277548884223</v>
      </c>
      <c r="G6155" t="s">
        <v>14473</v>
      </c>
    </row>
    <row r="6156" spans="1:7" x14ac:dyDescent="0.35">
      <c r="A6156" t="s">
        <v>10</v>
      </c>
      <c r="B6156" t="s">
        <v>9</v>
      </c>
      <c r="C6156" t="s">
        <v>5766</v>
      </c>
      <c r="D6156" s="2">
        <v>278199.02</v>
      </c>
      <c r="E6156" s="3">
        <f t="shared" si="192"/>
        <v>1.2592070415458016E-3</v>
      </c>
      <c r="F6156" s="3">
        <f t="shared" si="193"/>
        <v>89.268536755925766</v>
      </c>
      <c r="G6156" t="s">
        <v>14480</v>
      </c>
    </row>
    <row r="6157" spans="1:7" x14ac:dyDescent="0.35">
      <c r="A6157" t="s">
        <v>3</v>
      </c>
      <c r="B6157" t="s">
        <v>22</v>
      </c>
      <c r="C6157" t="s">
        <v>5061</v>
      </c>
      <c r="D6157" s="2">
        <v>278196.3</v>
      </c>
      <c r="E6157" s="3">
        <f t="shared" si="192"/>
        <v>1.2591947300604734E-3</v>
      </c>
      <c r="F6157" s="3">
        <f t="shared" si="193"/>
        <v>89.269795950655819</v>
      </c>
      <c r="G6157" t="s">
        <v>14473</v>
      </c>
    </row>
    <row r="6158" spans="1:7" x14ac:dyDescent="0.35">
      <c r="A6158" t="s">
        <v>10</v>
      </c>
      <c r="B6158" t="s">
        <v>9</v>
      </c>
      <c r="C6158" t="s">
        <v>8266</v>
      </c>
      <c r="D6158" s="2">
        <v>278136.13</v>
      </c>
      <c r="E6158" s="3">
        <f t="shared" si="192"/>
        <v>1.2589223837104046E-3</v>
      </c>
      <c r="F6158" s="3">
        <f t="shared" si="193"/>
        <v>89.271054873039532</v>
      </c>
      <c r="G6158" t="s">
        <v>14473</v>
      </c>
    </row>
    <row r="6159" spans="1:7" x14ac:dyDescent="0.35">
      <c r="A6159" t="s">
        <v>3</v>
      </c>
      <c r="B6159" t="s">
        <v>55</v>
      </c>
      <c r="C6159" t="s">
        <v>9063</v>
      </c>
      <c r="D6159" s="2">
        <v>278059.36</v>
      </c>
      <c r="E6159" s="3">
        <f t="shared" si="192"/>
        <v>1.2585749010895831E-3</v>
      </c>
      <c r="F6159" s="3">
        <f t="shared" si="193"/>
        <v>89.272313447940618</v>
      </c>
      <c r="G6159" t="s">
        <v>14480</v>
      </c>
    </row>
    <row r="6160" spans="1:7" x14ac:dyDescent="0.35">
      <c r="A6160" t="s">
        <v>10</v>
      </c>
      <c r="B6160" t="s">
        <v>9</v>
      </c>
      <c r="C6160" t="s">
        <v>1524</v>
      </c>
      <c r="D6160" s="2">
        <v>278048.48</v>
      </c>
      <c r="E6160" s="3">
        <f t="shared" si="192"/>
        <v>1.2585256551482711E-3</v>
      </c>
      <c r="F6160" s="3">
        <f t="shared" si="193"/>
        <v>89.273571973595764</v>
      </c>
      <c r="G6160" t="s">
        <v>14473</v>
      </c>
    </row>
    <row r="6161" spans="1:7" x14ac:dyDescent="0.35">
      <c r="A6161" t="s">
        <v>3</v>
      </c>
      <c r="B6161" t="s">
        <v>9</v>
      </c>
      <c r="C6161" t="s">
        <v>2325</v>
      </c>
      <c r="D6161" s="2">
        <v>278008.82</v>
      </c>
      <c r="E6161" s="3">
        <f t="shared" si="192"/>
        <v>1.2583461428291132E-3</v>
      </c>
      <c r="F6161" s="3">
        <f t="shared" si="193"/>
        <v>89.274830319738598</v>
      </c>
      <c r="G6161" t="s">
        <v>14480</v>
      </c>
    </row>
    <row r="6162" spans="1:7" x14ac:dyDescent="0.35">
      <c r="A6162" t="s">
        <v>3</v>
      </c>
      <c r="B6162" t="s">
        <v>15</v>
      </c>
      <c r="C6162" t="s">
        <v>305</v>
      </c>
      <c r="D6162" s="2">
        <v>277934.26</v>
      </c>
      <c r="E6162" s="3">
        <f t="shared" si="192"/>
        <v>1.2580086632901211E-3</v>
      </c>
      <c r="F6162" s="3">
        <f t="shared" si="193"/>
        <v>89.276088328401883</v>
      </c>
      <c r="G6162" t="s">
        <v>14473</v>
      </c>
    </row>
    <row r="6163" spans="1:7" x14ac:dyDescent="0.35">
      <c r="A6163" t="s">
        <v>10</v>
      </c>
      <c r="B6163" t="s">
        <v>73</v>
      </c>
      <c r="C6163" t="s">
        <v>1127</v>
      </c>
      <c r="D6163" s="2">
        <v>277918.61</v>
      </c>
      <c r="E6163" s="3">
        <f t="shared" si="192"/>
        <v>1.257937826986671E-3</v>
      </c>
      <c r="F6163" s="3">
        <f t="shared" si="193"/>
        <v>89.277346266228875</v>
      </c>
      <c r="G6163" t="s">
        <v>14473</v>
      </c>
    </row>
    <row r="6164" spans="1:7" x14ac:dyDescent="0.35">
      <c r="A6164" t="s">
        <v>3</v>
      </c>
      <c r="B6164" t="s">
        <v>9</v>
      </c>
      <c r="C6164" t="s">
        <v>3368</v>
      </c>
      <c r="D6164" s="2">
        <v>277905.34000000003</v>
      </c>
      <c r="E6164" s="3">
        <f t="shared" si="192"/>
        <v>1.2578777632328833E-3</v>
      </c>
      <c r="F6164" s="3">
        <f t="shared" si="193"/>
        <v>89.278604143992112</v>
      </c>
      <c r="G6164" t="s">
        <v>14480</v>
      </c>
    </row>
    <row r="6165" spans="1:7" x14ac:dyDescent="0.35">
      <c r="A6165" t="s">
        <v>10</v>
      </c>
      <c r="B6165" t="s">
        <v>9</v>
      </c>
      <c r="C6165" t="s">
        <v>1098</v>
      </c>
      <c r="D6165" s="2">
        <v>277870.02</v>
      </c>
      <c r="E6165" s="3">
        <f t="shared" si="192"/>
        <v>1.2577178949748735E-3</v>
      </c>
      <c r="F6165" s="3">
        <f t="shared" si="193"/>
        <v>89.279861861887085</v>
      </c>
      <c r="G6165" t="s">
        <v>14480</v>
      </c>
    </row>
    <row r="6166" spans="1:7" x14ac:dyDescent="0.35">
      <c r="A6166" t="s">
        <v>3</v>
      </c>
      <c r="B6166" t="s">
        <v>6</v>
      </c>
      <c r="C6166" t="s">
        <v>8552</v>
      </c>
      <c r="D6166" s="2">
        <v>277808.49</v>
      </c>
      <c r="E6166" s="3">
        <f t="shared" si="192"/>
        <v>1.2574393928821402E-3</v>
      </c>
      <c r="F6166" s="3">
        <f t="shared" si="193"/>
        <v>89.281119301279972</v>
      </c>
      <c r="G6166" t="s">
        <v>14473</v>
      </c>
    </row>
    <row r="6167" spans="1:7" x14ac:dyDescent="0.35">
      <c r="A6167" t="s">
        <v>10</v>
      </c>
      <c r="B6167" t="s">
        <v>9</v>
      </c>
      <c r="C6167" t="s">
        <v>1409</v>
      </c>
      <c r="D6167" s="2">
        <v>277735.84999999998</v>
      </c>
      <c r="E6167" s="3">
        <f t="shared" si="192"/>
        <v>1.2571106038033798E-3</v>
      </c>
      <c r="F6167" s="3">
        <f t="shared" si="193"/>
        <v>89.282376411883774</v>
      </c>
      <c r="G6167" t="s">
        <v>14480</v>
      </c>
    </row>
    <row r="6168" spans="1:7" x14ac:dyDescent="0.35">
      <c r="A6168" t="s">
        <v>3</v>
      </c>
      <c r="B6168" t="s">
        <v>9</v>
      </c>
      <c r="C6168" t="s">
        <v>3120</v>
      </c>
      <c r="D6168" s="2">
        <v>277696.8</v>
      </c>
      <c r="E6168" s="3">
        <f t="shared" si="192"/>
        <v>1.2569338525158576E-3</v>
      </c>
      <c r="F6168" s="3">
        <f t="shared" si="193"/>
        <v>89.283633345736291</v>
      </c>
      <c r="G6168" t="s">
        <v>14473</v>
      </c>
    </row>
    <row r="6169" spans="1:7" x14ac:dyDescent="0.35">
      <c r="A6169" t="s">
        <v>10</v>
      </c>
      <c r="B6169" t="s">
        <v>11353</v>
      </c>
      <c r="C6169" t="s">
        <v>11354</v>
      </c>
      <c r="D6169" s="2">
        <v>277597.46000000002</v>
      </c>
      <c r="E6169" s="3">
        <f t="shared" si="192"/>
        <v>1.2564842117245023E-3</v>
      </c>
      <c r="F6169" s="3">
        <f t="shared" si="193"/>
        <v>89.284889829948014</v>
      </c>
      <c r="G6169" t="s">
        <v>14473</v>
      </c>
    </row>
    <row r="6170" spans="1:7" x14ac:dyDescent="0.35">
      <c r="A6170" t="s">
        <v>3</v>
      </c>
      <c r="B6170" t="s">
        <v>22</v>
      </c>
      <c r="C6170" t="s">
        <v>10986</v>
      </c>
      <c r="D6170" s="2">
        <v>277589.17</v>
      </c>
      <c r="E6170" s="3">
        <f t="shared" si="192"/>
        <v>1.2564466888519397E-3</v>
      </c>
      <c r="F6170" s="3">
        <f t="shared" si="193"/>
        <v>89.28614627663687</v>
      </c>
      <c r="G6170" t="s">
        <v>14473</v>
      </c>
    </row>
    <row r="6171" spans="1:7" x14ac:dyDescent="0.35">
      <c r="A6171" t="s">
        <v>10</v>
      </c>
      <c r="B6171" t="s">
        <v>29</v>
      </c>
      <c r="C6171" t="s">
        <v>1637</v>
      </c>
      <c r="D6171" s="2">
        <v>277528.90000000002</v>
      </c>
      <c r="E6171" s="3">
        <f t="shared" si="192"/>
        <v>1.2561738898737337E-3</v>
      </c>
      <c r="F6171" s="3">
        <f t="shared" si="193"/>
        <v>89.287402450526741</v>
      </c>
      <c r="G6171" t="s">
        <v>14473</v>
      </c>
    </row>
    <row r="6172" spans="1:7" x14ac:dyDescent="0.35">
      <c r="A6172" t="s">
        <v>3</v>
      </c>
      <c r="B6172" t="s">
        <v>15</v>
      </c>
      <c r="C6172" t="s">
        <v>61</v>
      </c>
      <c r="D6172" s="2">
        <v>277508.71000000002</v>
      </c>
      <c r="E6172" s="3">
        <f t="shared" si="192"/>
        <v>1.2560825042528612E-3</v>
      </c>
      <c r="F6172" s="3">
        <f t="shared" si="193"/>
        <v>89.288658533030997</v>
      </c>
      <c r="G6172" t="s">
        <v>14473</v>
      </c>
    </row>
    <row r="6173" spans="1:7" x14ac:dyDescent="0.35">
      <c r="A6173" t="s">
        <v>10</v>
      </c>
      <c r="B6173" t="s">
        <v>9</v>
      </c>
      <c r="C6173" t="s">
        <v>1606</v>
      </c>
      <c r="D6173" s="2">
        <v>277427.13</v>
      </c>
      <c r="E6173" s="3">
        <f t="shared" si="192"/>
        <v>1.2557132502186473E-3</v>
      </c>
      <c r="F6173" s="3">
        <f t="shared" si="193"/>
        <v>89.289914246281214</v>
      </c>
      <c r="G6173" t="s">
        <v>14480</v>
      </c>
    </row>
    <row r="6174" spans="1:7" x14ac:dyDescent="0.35">
      <c r="A6174" t="s">
        <v>10</v>
      </c>
      <c r="B6174" t="s">
        <v>37</v>
      </c>
      <c r="C6174" t="s">
        <v>621</v>
      </c>
      <c r="D6174" s="2">
        <v>277426.45</v>
      </c>
      <c r="E6174" s="3">
        <f t="shared" si="192"/>
        <v>1.2557101723473154E-3</v>
      </c>
      <c r="F6174" s="3">
        <f t="shared" si="193"/>
        <v>89.291169956453558</v>
      </c>
      <c r="G6174" t="s">
        <v>14473</v>
      </c>
    </row>
    <row r="6175" spans="1:7" x14ac:dyDescent="0.35">
      <c r="A6175" t="s">
        <v>10</v>
      </c>
      <c r="B6175" t="s">
        <v>37</v>
      </c>
      <c r="C6175" t="s">
        <v>9835</v>
      </c>
      <c r="D6175" s="2">
        <v>277394.7</v>
      </c>
      <c r="E6175" s="3">
        <f t="shared" si="192"/>
        <v>1.2555664629137987E-3</v>
      </c>
      <c r="F6175" s="3">
        <f t="shared" si="193"/>
        <v>89.292425522916474</v>
      </c>
      <c r="G6175" t="s">
        <v>14473</v>
      </c>
    </row>
    <row r="6176" spans="1:7" x14ac:dyDescent="0.35">
      <c r="A6176" t="s">
        <v>10</v>
      </c>
      <c r="B6176" t="s">
        <v>503</v>
      </c>
      <c r="C6176" s="11" t="s">
        <v>1708</v>
      </c>
      <c r="D6176" s="2">
        <v>277308.53000000003</v>
      </c>
      <c r="E6176" s="3">
        <f t="shared" si="192"/>
        <v>1.2551764332480941E-3</v>
      </c>
      <c r="F6176" s="3">
        <f t="shared" si="193"/>
        <v>89.293680699349721</v>
      </c>
      <c r="G6176" t="s">
        <v>14473</v>
      </c>
    </row>
    <row r="6177" spans="1:7" x14ac:dyDescent="0.35">
      <c r="A6177" t="s">
        <v>10</v>
      </c>
      <c r="B6177" t="s">
        <v>6</v>
      </c>
      <c r="C6177" t="s">
        <v>7852</v>
      </c>
      <c r="D6177" s="2">
        <v>277302.09000000003</v>
      </c>
      <c r="E6177" s="3">
        <f t="shared" si="192"/>
        <v>1.2551472839960674E-3</v>
      </c>
      <c r="F6177" s="3">
        <f t="shared" si="193"/>
        <v>89.29493584663372</v>
      </c>
      <c r="G6177" t="s">
        <v>14480</v>
      </c>
    </row>
    <row r="6178" spans="1:7" x14ac:dyDescent="0.35">
      <c r="A6178" t="s">
        <v>10</v>
      </c>
      <c r="B6178" t="s">
        <v>37</v>
      </c>
      <c r="C6178" t="s">
        <v>6720</v>
      </c>
      <c r="D6178" s="2">
        <v>277270.37</v>
      </c>
      <c r="E6178" s="3">
        <f t="shared" si="192"/>
        <v>1.2550037103509918E-3</v>
      </c>
      <c r="F6178" s="3">
        <f t="shared" si="193"/>
        <v>89.296190850344075</v>
      </c>
      <c r="G6178" t="s">
        <v>14473</v>
      </c>
    </row>
    <row r="6179" spans="1:7" x14ac:dyDescent="0.35">
      <c r="A6179" t="s">
        <v>10</v>
      </c>
      <c r="B6179" t="s">
        <v>8</v>
      </c>
      <c r="C6179" t="s">
        <v>1851</v>
      </c>
      <c r="D6179" s="2">
        <v>277218.23</v>
      </c>
      <c r="E6179" s="3">
        <f t="shared" si="192"/>
        <v>1.2547677100403286E-3</v>
      </c>
      <c r="F6179" s="3">
        <f t="shared" si="193"/>
        <v>89.297445618054113</v>
      </c>
      <c r="G6179" t="s">
        <v>14473</v>
      </c>
    </row>
    <row r="6180" spans="1:7" x14ac:dyDescent="0.35">
      <c r="A6180" t="s">
        <v>10</v>
      </c>
      <c r="B6180" t="s">
        <v>9</v>
      </c>
      <c r="C6180" t="s">
        <v>12224</v>
      </c>
      <c r="D6180" s="2">
        <v>277200.95</v>
      </c>
      <c r="E6180" s="3">
        <f t="shared" si="192"/>
        <v>1.2546894958982446E-3</v>
      </c>
      <c r="F6180" s="3">
        <f t="shared" si="193"/>
        <v>89.298700307550007</v>
      </c>
      <c r="G6180" t="s">
        <v>14480</v>
      </c>
    </row>
    <row r="6181" spans="1:7" x14ac:dyDescent="0.35">
      <c r="A6181" t="s">
        <v>3</v>
      </c>
      <c r="B6181" t="s">
        <v>9</v>
      </c>
      <c r="C6181" t="s">
        <v>4362</v>
      </c>
      <c r="D6181" s="2">
        <v>277116.90000000002</v>
      </c>
      <c r="E6181" s="3">
        <f t="shared" si="192"/>
        <v>1.2543090619490456E-3</v>
      </c>
      <c r="F6181" s="3">
        <f t="shared" si="193"/>
        <v>89.299954616611956</v>
      </c>
      <c r="G6181" t="s">
        <v>14480</v>
      </c>
    </row>
    <row r="6182" spans="1:7" x14ac:dyDescent="0.35">
      <c r="A6182" t="s">
        <v>10</v>
      </c>
      <c r="B6182" t="s">
        <v>55</v>
      </c>
      <c r="C6182" t="s">
        <v>11631</v>
      </c>
      <c r="D6182" s="2">
        <v>277112.13</v>
      </c>
      <c r="E6182" s="3">
        <f t="shared" si="192"/>
        <v>1.2542874715869077E-3</v>
      </c>
      <c r="F6182" s="3">
        <f t="shared" si="193"/>
        <v>89.301208904083538</v>
      </c>
      <c r="G6182" t="s">
        <v>14473</v>
      </c>
    </row>
    <row r="6183" spans="1:7" x14ac:dyDescent="0.35">
      <c r="A6183" t="s">
        <v>3</v>
      </c>
      <c r="B6183" t="s">
        <v>22</v>
      </c>
      <c r="C6183" t="s">
        <v>2060</v>
      </c>
      <c r="D6183" s="2">
        <v>277055.65999999997</v>
      </c>
      <c r="E6183" s="3">
        <f t="shared" si="192"/>
        <v>1.2540318724779096E-3</v>
      </c>
      <c r="F6183" s="3">
        <f t="shared" si="193"/>
        <v>89.302462935956015</v>
      </c>
      <c r="G6183" t="s">
        <v>14473</v>
      </c>
    </row>
    <row r="6184" spans="1:7" x14ac:dyDescent="0.35">
      <c r="A6184" t="s">
        <v>3</v>
      </c>
      <c r="B6184" t="s">
        <v>9</v>
      </c>
      <c r="C6184" t="s">
        <v>8177</v>
      </c>
      <c r="D6184" s="2">
        <v>277043.15000000002</v>
      </c>
      <c r="E6184" s="3">
        <f t="shared" si="192"/>
        <v>1.2539752486979635E-3</v>
      </c>
      <c r="F6184" s="3">
        <f t="shared" si="193"/>
        <v>89.303716911204717</v>
      </c>
      <c r="G6184" t="s">
        <v>14480</v>
      </c>
    </row>
    <row r="6185" spans="1:7" x14ac:dyDescent="0.35">
      <c r="A6185" t="s">
        <v>10</v>
      </c>
      <c r="B6185" t="s">
        <v>6</v>
      </c>
      <c r="C6185" t="s">
        <v>13776</v>
      </c>
      <c r="D6185" s="2">
        <v>276974.44</v>
      </c>
      <c r="E6185" s="3">
        <f t="shared" si="192"/>
        <v>1.2536642479049895E-3</v>
      </c>
      <c r="F6185" s="3">
        <f t="shared" si="193"/>
        <v>89.304970575452629</v>
      </c>
      <c r="G6185" t="s">
        <v>14480</v>
      </c>
    </row>
    <row r="6186" spans="1:7" x14ac:dyDescent="0.35">
      <c r="A6186" t="s">
        <v>3</v>
      </c>
      <c r="B6186" t="s">
        <v>73</v>
      </c>
      <c r="C6186" t="s">
        <v>2667</v>
      </c>
      <c r="D6186" s="2">
        <v>276840.7</v>
      </c>
      <c r="E6186" s="3">
        <f t="shared" si="192"/>
        <v>1.2530589030344851E-3</v>
      </c>
      <c r="F6186" s="3">
        <f t="shared" si="193"/>
        <v>89.306223634355661</v>
      </c>
      <c r="G6186" t="s">
        <v>14473</v>
      </c>
    </row>
    <row r="6187" spans="1:7" x14ac:dyDescent="0.35">
      <c r="A6187" t="s">
        <v>10</v>
      </c>
      <c r="B6187" t="s">
        <v>9</v>
      </c>
      <c r="C6187" t="s">
        <v>5802</v>
      </c>
      <c r="D6187" s="2">
        <v>276709.89</v>
      </c>
      <c r="E6187" s="3">
        <f t="shared" si="192"/>
        <v>1.2524668201683968E-3</v>
      </c>
      <c r="F6187" s="3">
        <f t="shared" si="193"/>
        <v>89.307476101175823</v>
      </c>
      <c r="G6187" t="s">
        <v>14480</v>
      </c>
    </row>
    <row r="6188" spans="1:7" x14ac:dyDescent="0.35">
      <c r="A6188" t="s">
        <v>10</v>
      </c>
      <c r="B6188" t="s">
        <v>9</v>
      </c>
      <c r="C6188" t="s">
        <v>5818</v>
      </c>
      <c r="D6188" s="2">
        <v>276704.33</v>
      </c>
      <c r="E6188" s="3">
        <f t="shared" si="192"/>
        <v>1.2524416540439763E-3</v>
      </c>
      <c r="F6188" s="3">
        <f t="shared" si="193"/>
        <v>89.308728542829869</v>
      </c>
      <c r="G6188" t="s">
        <v>14473</v>
      </c>
    </row>
    <row r="6189" spans="1:7" x14ac:dyDescent="0.35">
      <c r="A6189" t="s">
        <v>3</v>
      </c>
      <c r="B6189" t="s">
        <v>180</v>
      </c>
      <c r="C6189" t="s">
        <v>3333</v>
      </c>
      <c r="D6189" s="2">
        <v>276665.02</v>
      </c>
      <c r="E6189" s="3">
        <f t="shared" si="192"/>
        <v>1.2522637259232978E-3</v>
      </c>
      <c r="F6189" s="3">
        <f t="shared" si="193"/>
        <v>89.309980806555785</v>
      </c>
      <c r="G6189" t="s">
        <v>14480</v>
      </c>
    </row>
    <row r="6190" spans="1:7" x14ac:dyDescent="0.35">
      <c r="A6190" t="s">
        <v>10</v>
      </c>
      <c r="B6190" t="s">
        <v>6</v>
      </c>
      <c r="C6190" s="8" t="s">
        <v>3716</v>
      </c>
      <c r="D6190" s="2">
        <v>276655.78999999998</v>
      </c>
      <c r="E6190" s="3">
        <f t="shared" si="192"/>
        <v>1.252221948346247E-3</v>
      </c>
      <c r="F6190" s="3">
        <f t="shared" si="193"/>
        <v>89.311233028504134</v>
      </c>
      <c r="G6190" t="s">
        <v>14480</v>
      </c>
    </row>
    <row r="6191" spans="1:7" x14ac:dyDescent="0.35">
      <c r="A6191" t="s">
        <v>3</v>
      </c>
      <c r="B6191" t="s">
        <v>8</v>
      </c>
      <c r="C6191" s="8" t="s">
        <v>4847</v>
      </c>
      <c r="D6191" s="2">
        <v>276644.57</v>
      </c>
      <c r="E6191" s="3">
        <f t="shared" si="192"/>
        <v>1.252171163469269E-3</v>
      </c>
      <c r="F6191" s="3">
        <f t="shared" si="193"/>
        <v>89.312485199667606</v>
      </c>
      <c r="G6191" t="s">
        <v>14480</v>
      </c>
    </row>
    <row r="6192" spans="1:7" x14ac:dyDescent="0.35">
      <c r="A6192" t="s">
        <v>3</v>
      </c>
      <c r="B6192" t="s">
        <v>200</v>
      </c>
      <c r="C6192" t="s">
        <v>11761</v>
      </c>
      <c r="D6192" s="2">
        <v>276594.07</v>
      </c>
      <c r="E6192" s="3">
        <f t="shared" si="192"/>
        <v>1.2519425862600536E-3</v>
      </c>
      <c r="F6192" s="3">
        <f t="shared" si="193"/>
        <v>89.313737142253871</v>
      </c>
      <c r="G6192" t="s">
        <v>14473</v>
      </c>
    </row>
    <row r="6193" spans="1:7" x14ac:dyDescent="0.35">
      <c r="A6193" t="s">
        <v>10</v>
      </c>
      <c r="B6193" t="s">
        <v>40</v>
      </c>
      <c r="C6193" s="6" t="s">
        <v>1732</v>
      </c>
      <c r="D6193" s="2">
        <v>276555.65999999997</v>
      </c>
      <c r="E6193" s="3">
        <f t="shared" si="192"/>
        <v>1.2517687317926086E-3</v>
      </c>
      <c r="F6193" s="3">
        <f t="shared" si="193"/>
        <v>89.314988910985662</v>
      </c>
      <c r="G6193" t="s">
        <v>14473</v>
      </c>
    </row>
    <row r="6194" spans="1:7" x14ac:dyDescent="0.35">
      <c r="A6194" t="s">
        <v>3</v>
      </c>
      <c r="B6194" t="s">
        <v>9</v>
      </c>
      <c r="C6194" t="s">
        <v>6144</v>
      </c>
      <c r="D6194" s="2">
        <v>276532.53999999998</v>
      </c>
      <c r="E6194" s="3">
        <f t="shared" si="192"/>
        <v>1.2516640841673202E-3</v>
      </c>
      <c r="F6194" s="3">
        <f t="shared" si="193"/>
        <v>89.316240575069827</v>
      </c>
      <c r="G6194" t="s">
        <v>14480</v>
      </c>
    </row>
    <row r="6195" spans="1:7" x14ac:dyDescent="0.35">
      <c r="A6195" t="s">
        <v>10</v>
      </c>
      <c r="B6195" t="s">
        <v>365</v>
      </c>
      <c r="C6195" t="s">
        <v>7440</v>
      </c>
      <c r="D6195" s="2">
        <v>276490.37</v>
      </c>
      <c r="E6195" s="3">
        <f t="shared" si="192"/>
        <v>1.2514732108819221E-3</v>
      </c>
      <c r="F6195" s="3">
        <f t="shared" si="193"/>
        <v>89.317492048280712</v>
      </c>
      <c r="G6195" t="s">
        <v>14473</v>
      </c>
    </row>
    <row r="6196" spans="1:7" x14ac:dyDescent="0.35">
      <c r="A6196" t="s">
        <v>3</v>
      </c>
      <c r="B6196" t="s">
        <v>9</v>
      </c>
      <c r="C6196" t="s">
        <v>2207</v>
      </c>
      <c r="D6196" s="2">
        <v>276446.93</v>
      </c>
      <c r="E6196" s="3">
        <f t="shared" si="192"/>
        <v>1.2512765892191829E-3</v>
      </c>
      <c r="F6196" s="3">
        <f t="shared" si="193"/>
        <v>89.318743324869928</v>
      </c>
      <c r="G6196" t="s">
        <v>14480</v>
      </c>
    </row>
    <row r="6197" spans="1:7" x14ac:dyDescent="0.35">
      <c r="A6197" t="s">
        <v>10</v>
      </c>
      <c r="B6197" t="s">
        <v>200</v>
      </c>
      <c r="C6197" t="s">
        <v>11761</v>
      </c>
      <c r="D6197" s="2">
        <v>276384.23</v>
      </c>
      <c r="E6197" s="3">
        <f t="shared" si="192"/>
        <v>1.2509927913772463E-3</v>
      </c>
      <c r="F6197" s="3">
        <f t="shared" si="193"/>
        <v>89.319994317661312</v>
      </c>
      <c r="G6197" t="s">
        <v>14473</v>
      </c>
    </row>
    <row r="6198" spans="1:7" x14ac:dyDescent="0.35">
      <c r="A6198" t="s">
        <v>10</v>
      </c>
      <c r="B6198" t="s">
        <v>308</v>
      </c>
      <c r="C6198" t="s">
        <v>2630</v>
      </c>
      <c r="D6198" s="2">
        <v>276285.07</v>
      </c>
      <c r="E6198" s="3">
        <f t="shared" si="192"/>
        <v>1.2505439653165374E-3</v>
      </c>
      <c r="F6198" s="3">
        <f t="shared" si="193"/>
        <v>89.321244861626624</v>
      </c>
      <c r="G6198" t="s">
        <v>14473</v>
      </c>
    </row>
    <row r="6199" spans="1:7" x14ac:dyDescent="0.35">
      <c r="A6199" t="s">
        <v>3</v>
      </c>
      <c r="B6199" t="s">
        <v>9</v>
      </c>
      <c r="C6199" t="s">
        <v>5578</v>
      </c>
      <c r="D6199" s="2">
        <v>276263.11</v>
      </c>
      <c r="E6199" s="3">
        <f t="shared" si="192"/>
        <v>1.2504445681776389E-3</v>
      </c>
      <c r="F6199" s="3">
        <f t="shared" si="193"/>
        <v>89.322495306194796</v>
      </c>
      <c r="G6199" t="s">
        <v>14480</v>
      </c>
    </row>
    <row r="6200" spans="1:7" x14ac:dyDescent="0.35">
      <c r="A6200" t="s">
        <v>3</v>
      </c>
      <c r="B6200" t="s">
        <v>4</v>
      </c>
      <c r="C6200" t="s">
        <v>2937</v>
      </c>
      <c r="D6200" s="2">
        <v>276240.03000000003</v>
      </c>
      <c r="E6200" s="3">
        <f t="shared" si="192"/>
        <v>1.2503401016036055E-3</v>
      </c>
      <c r="F6200" s="3">
        <f t="shared" si="193"/>
        <v>89.323745646296402</v>
      </c>
      <c r="G6200" t="s">
        <v>14473</v>
      </c>
    </row>
    <row r="6201" spans="1:7" x14ac:dyDescent="0.35">
      <c r="A6201" t="s">
        <v>3</v>
      </c>
      <c r="B6201" t="s">
        <v>22</v>
      </c>
      <c r="C6201" t="s">
        <v>1092</v>
      </c>
      <c r="D6201" s="2">
        <v>276172.01</v>
      </c>
      <c r="E6201" s="3">
        <f t="shared" si="192"/>
        <v>1.2500322239447773E-3</v>
      </c>
      <c r="F6201" s="3">
        <f t="shared" si="193"/>
        <v>89.324995678520352</v>
      </c>
      <c r="G6201" t="s">
        <v>14473</v>
      </c>
    </row>
    <row r="6202" spans="1:7" x14ac:dyDescent="0.35">
      <c r="A6202" t="s">
        <v>10</v>
      </c>
      <c r="B6202" t="s">
        <v>6</v>
      </c>
      <c r="C6202" t="s">
        <v>9485</v>
      </c>
      <c r="D6202" s="2">
        <v>276104.64</v>
      </c>
      <c r="E6202" s="3">
        <f t="shared" si="192"/>
        <v>1.2497272883688398E-3</v>
      </c>
      <c r="F6202" s="3">
        <f t="shared" si="193"/>
        <v>89.32624540580872</v>
      </c>
      <c r="G6202" t="s">
        <v>14473</v>
      </c>
    </row>
    <row r="6203" spans="1:7" x14ac:dyDescent="0.35">
      <c r="A6203" t="s">
        <v>10</v>
      </c>
      <c r="B6203" t="s">
        <v>6</v>
      </c>
      <c r="C6203" t="s">
        <v>2628</v>
      </c>
      <c r="D6203" s="2">
        <v>276094.18</v>
      </c>
      <c r="E6203" s="3">
        <f t="shared" si="192"/>
        <v>1.2496799434657032E-3</v>
      </c>
      <c r="F6203" s="3">
        <f t="shared" si="193"/>
        <v>89.32749508575219</v>
      </c>
      <c r="G6203" t="s">
        <v>14473</v>
      </c>
    </row>
    <row r="6204" spans="1:7" x14ac:dyDescent="0.35">
      <c r="A6204" t="s">
        <v>10</v>
      </c>
      <c r="B6204" t="s">
        <v>6</v>
      </c>
      <c r="C6204" s="7" t="s">
        <v>6485</v>
      </c>
      <c r="D6204" s="2">
        <v>276044.26</v>
      </c>
      <c r="E6204" s="3">
        <f t="shared" si="192"/>
        <v>1.2494539914996829E-3</v>
      </c>
      <c r="F6204" s="3">
        <f t="shared" si="193"/>
        <v>89.328744539743695</v>
      </c>
      <c r="G6204" t="s">
        <v>14480</v>
      </c>
    </row>
    <row r="6205" spans="1:7" x14ac:dyDescent="0.35">
      <c r="A6205" t="s">
        <v>3</v>
      </c>
      <c r="B6205" t="s">
        <v>55</v>
      </c>
      <c r="C6205" t="s">
        <v>5358</v>
      </c>
      <c r="D6205" s="2">
        <v>276044.12</v>
      </c>
      <c r="E6205" s="3">
        <f t="shared" si="192"/>
        <v>1.249453357820291E-3</v>
      </c>
      <c r="F6205" s="3">
        <f t="shared" si="193"/>
        <v>89.32999399310151</v>
      </c>
      <c r="G6205" t="s">
        <v>14473</v>
      </c>
    </row>
    <row r="6206" spans="1:7" x14ac:dyDescent="0.35">
      <c r="A6206" t="s">
        <v>3</v>
      </c>
      <c r="B6206" t="s">
        <v>28</v>
      </c>
      <c r="C6206" t="s">
        <v>12325</v>
      </c>
      <c r="D6206" s="2">
        <v>276041.81</v>
      </c>
      <c r="E6206" s="3">
        <f t="shared" si="192"/>
        <v>1.2494429021103247E-3</v>
      </c>
      <c r="F6206" s="3">
        <f t="shared" si="193"/>
        <v>89.331243436003618</v>
      </c>
      <c r="G6206" t="s">
        <v>14480</v>
      </c>
    </row>
    <row r="6207" spans="1:7" x14ac:dyDescent="0.35">
      <c r="A6207" t="s">
        <v>10</v>
      </c>
      <c r="B6207" t="s">
        <v>83</v>
      </c>
      <c r="C6207" t="s">
        <v>8730</v>
      </c>
      <c r="D6207" s="2">
        <v>276031.84000000003</v>
      </c>
      <c r="E6207" s="3">
        <f t="shared" si="192"/>
        <v>1.2493977750850599E-3</v>
      </c>
      <c r="F6207" s="3">
        <f t="shared" si="193"/>
        <v>89.332492833778701</v>
      </c>
      <c r="G6207" t="s">
        <v>14480</v>
      </c>
    </row>
    <row r="6208" spans="1:7" x14ac:dyDescent="0.35">
      <c r="A6208" t="s">
        <v>3</v>
      </c>
      <c r="B6208" t="s">
        <v>9</v>
      </c>
      <c r="C6208" t="s">
        <v>8584</v>
      </c>
      <c r="D6208" s="2">
        <v>276029.42</v>
      </c>
      <c r="E6208" s="3">
        <f t="shared" si="192"/>
        <v>1.2493868214841428E-3</v>
      </c>
      <c r="F6208" s="3">
        <f t="shared" si="193"/>
        <v>89.333742220600186</v>
      </c>
      <c r="G6208" t="s">
        <v>14473</v>
      </c>
    </row>
    <row r="6209" spans="1:7" x14ac:dyDescent="0.35">
      <c r="A6209" t="s">
        <v>3</v>
      </c>
      <c r="B6209" t="s">
        <v>22</v>
      </c>
      <c r="C6209" s="7" t="s">
        <v>11864</v>
      </c>
      <c r="D6209" s="2">
        <v>276023.65000000002</v>
      </c>
      <c r="E6209" s="3">
        <f t="shared" si="192"/>
        <v>1.2493607048406346E-3</v>
      </c>
      <c r="F6209" s="3">
        <f t="shared" si="193"/>
        <v>89.334991581305033</v>
      </c>
      <c r="G6209" t="s">
        <v>14480</v>
      </c>
    </row>
    <row r="6210" spans="1:7" x14ac:dyDescent="0.35">
      <c r="A6210" t="s">
        <v>10</v>
      </c>
      <c r="B6210" t="s">
        <v>6</v>
      </c>
      <c r="C6210" t="s">
        <v>950</v>
      </c>
      <c r="D6210" s="2">
        <v>276001.73</v>
      </c>
      <c r="E6210" s="3">
        <f t="shared" si="192"/>
        <v>1.249261488752991E-3</v>
      </c>
      <c r="F6210" s="3">
        <f t="shared" si="193"/>
        <v>89.336240842793785</v>
      </c>
      <c r="G6210" t="s">
        <v>14473</v>
      </c>
    </row>
    <row r="6211" spans="1:7" x14ac:dyDescent="0.35">
      <c r="A6211" t="s">
        <v>10</v>
      </c>
      <c r="B6211" t="s">
        <v>134</v>
      </c>
      <c r="C6211" t="s">
        <v>10168</v>
      </c>
      <c r="D6211" s="2">
        <v>275966.26</v>
      </c>
      <c r="E6211" s="3">
        <f t="shared" ref="E6211:E6274" si="194">(D6211/$D$29638)*100</f>
        <v>1.2491009415527758E-3</v>
      </c>
      <c r="F6211" s="3">
        <f t="shared" si="193"/>
        <v>89.337489943735335</v>
      </c>
      <c r="G6211" t="s">
        <v>14480</v>
      </c>
    </row>
    <row r="6212" spans="1:7" x14ac:dyDescent="0.35">
      <c r="A6212" t="s">
        <v>3</v>
      </c>
      <c r="B6212" t="s">
        <v>6</v>
      </c>
      <c r="C6212" t="s">
        <v>1330</v>
      </c>
      <c r="D6212" s="2">
        <v>275919.63</v>
      </c>
      <c r="E6212" s="3">
        <f t="shared" si="194"/>
        <v>1.2488898810524647E-3</v>
      </c>
      <c r="F6212" s="3">
        <f t="shared" ref="F6212:F6275" si="195">E6212+F6211</f>
        <v>89.338738833616389</v>
      </c>
      <c r="G6212" t="s">
        <v>14473</v>
      </c>
    </row>
    <row r="6213" spans="1:7" x14ac:dyDescent="0.35">
      <c r="A6213" t="s">
        <v>3</v>
      </c>
      <c r="B6213" t="s">
        <v>33</v>
      </c>
      <c r="C6213" s="8" t="s">
        <v>4131</v>
      </c>
      <c r="D6213" s="2">
        <v>275894.77</v>
      </c>
      <c r="E6213" s="3">
        <f t="shared" si="194"/>
        <v>1.2487773576975916E-3</v>
      </c>
      <c r="F6213" s="3">
        <f t="shared" si="195"/>
        <v>89.339987610974092</v>
      </c>
      <c r="G6213" t="s">
        <v>14480</v>
      </c>
    </row>
    <row r="6214" spans="1:7" x14ac:dyDescent="0.35">
      <c r="A6214" t="s">
        <v>10</v>
      </c>
      <c r="B6214" t="s">
        <v>29</v>
      </c>
      <c r="C6214" t="s">
        <v>4674</v>
      </c>
      <c r="D6214" s="2">
        <v>275834.40999999997</v>
      </c>
      <c r="E6214" s="3">
        <f t="shared" si="194"/>
        <v>1.2485041513540618E-3</v>
      </c>
      <c r="F6214" s="3">
        <f t="shared" si="195"/>
        <v>89.34123611512544</v>
      </c>
      <c r="G6214" t="s">
        <v>14480</v>
      </c>
    </row>
    <row r="6215" spans="1:7" x14ac:dyDescent="0.35">
      <c r="A6215" t="s">
        <v>10</v>
      </c>
      <c r="B6215" t="s">
        <v>13</v>
      </c>
      <c r="C6215" t="s">
        <v>10270</v>
      </c>
      <c r="D6215" s="2">
        <v>275805.19</v>
      </c>
      <c r="E6215" s="3">
        <f t="shared" si="194"/>
        <v>1.2483718934124129E-3</v>
      </c>
      <c r="F6215" s="3">
        <f t="shared" si="195"/>
        <v>89.342484487018851</v>
      </c>
      <c r="G6215" t="s">
        <v>14473</v>
      </c>
    </row>
    <row r="6216" spans="1:7" x14ac:dyDescent="0.35">
      <c r="A6216" t="s">
        <v>3</v>
      </c>
      <c r="B6216" t="s">
        <v>62</v>
      </c>
      <c r="C6216" t="s">
        <v>91</v>
      </c>
      <c r="D6216" s="2">
        <v>275759.53999999998</v>
      </c>
      <c r="E6216" s="3">
        <f t="shared" si="194"/>
        <v>1.2481652686678448E-3</v>
      </c>
      <c r="F6216" s="3">
        <f t="shared" si="195"/>
        <v>89.343732652287514</v>
      </c>
      <c r="G6216" t="s">
        <v>14473</v>
      </c>
    </row>
    <row r="6217" spans="1:7" x14ac:dyDescent="0.35">
      <c r="A6217" t="s">
        <v>10</v>
      </c>
      <c r="B6217" t="s">
        <v>9</v>
      </c>
      <c r="C6217" t="s">
        <v>1390</v>
      </c>
      <c r="D6217" s="2">
        <v>275736.64</v>
      </c>
      <c r="E6217" s="3">
        <f t="shared" si="194"/>
        <v>1.2480616168244582E-3</v>
      </c>
      <c r="F6217" s="3">
        <f t="shared" si="195"/>
        <v>89.344980713904334</v>
      </c>
      <c r="G6217" t="s">
        <v>14473</v>
      </c>
    </row>
    <row r="6218" spans="1:7" x14ac:dyDescent="0.35">
      <c r="A6218" t="s">
        <v>10</v>
      </c>
      <c r="B6218" t="s">
        <v>32</v>
      </c>
      <c r="C6218" t="s">
        <v>954</v>
      </c>
      <c r="D6218" s="2">
        <v>275721.02</v>
      </c>
      <c r="E6218" s="3">
        <f t="shared" si="194"/>
        <v>1.2479909163094494E-3</v>
      </c>
      <c r="F6218" s="3">
        <f t="shared" si="195"/>
        <v>89.346228704820646</v>
      </c>
      <c r="G6218" t="s">
        <v>14473</v>
      </c>
    </row>
    <row r="6219" spans="1:7" x14ac:dyDescent="0.35">
      <c r="A6219" t="s">
        <v>3</v>
      </c>
      <c r="B6219" t="s">
        <v>180</v>
      </c>
      <c r="C6219" t="s">
        <v>9362</v>
      </c>
      <c r="D6219" s="2">
        <v>275708.5</v>
      </c>
      <c r="E6219" s="3">
        <f t="shared" si="194"/>
        <v>1.2479342472666894E-3</v>
      </c>
      <c r="F6219" s="3">
        <f t="shared" si="195"/>
        <v>89.347476639067906</v>
      </c>
      <c r="G6219" t="s">
        <v>14473</v>
      </c>
    </row>
    <row r="6220" spans="1:7" x14ac:dyDescent="0.35">
      <c r="A6220" t="s">
        <v>10</v>
      </c>
      <c r="B6220" t="s">
        <v>13</v>
      </c>
      <c r="C6220" t="s">
        <v>1099</v>
      </c>
      <c r="D6220" s="2">
        <v>275698.62</v>
      </c>
      <c r="E6220" s="3">
        <f t="shared" si="194"/>
        <v>1.2478895276067476E-3</v>
      </c>
      <c r="F6220" s="3">
        <f t="shared" si="195"/>
        <v>89.348724528595511</v>
      </c>
      <c r="G6220" t="s">
        <v>14473</v>
      </c>
    </row>
    <row r="6221" spans="1:7" x14ac:dyDescent="0.35">
      <c r="A6221" t="s">
        <v>10</v>
      </c>
      <c r="B6221" t="s">
        <v>40</v>
      </c>
      <c r="C6221" s="8" t="s">
        <v>327</v>
      </c>
      <c r="D6221" s="2">
        <v>275674.01</v>
      </c>
      <c r="E6221" s="3">
        <f t="shared" si="194"/>
        <v>1.2477781358222171E-3</v>
      </c>
      <c r="F6221" s="3">
        <f t="shared" si="195"/>
        <v>89.349972306731331</v>
      </c>
      <c r="G6221" t="s">
        <v>14480</v>
      </c>
    </row>
    <row r="6222" spans="1:7" x14ac:dyDescent="0.35">
      <c r="A6222" t="s">
        <v>10</v>
      </c>
      <c r="B6222" t="s">
        <v>18</v>
      </c>
      <c r="C6222" t="s">
        <v>8753</v>
      </c>
      <c r="D6222" s="2">
        <v>275650.63</v>
      </c>
      <c r="E6222" s="3">
        <f t="shared" si="194"/>
        <v>1.2476723113637725E-3</v>
      </c>
      <c r="F6222" s="3">
        <f t="shared" si="195"/>
        <v>89.351219979042696</v>
      </c>
      <c r="G6222" t="s">
        <v>14480</v>
      </c>
    </row>
    <row r="6223" spans="1:7" x14ac:dyDescent="0.35">
      <c r="A6223" t="s">
        <v>3</v>
      </c>
      <c r="B6223" t="s">
        <v>9</v>
      </c>
      <c r="C6223" t="s">
        <v>13648</v>
      </c>
      <c r="D6223" s="2">
        <v>275598.67</v>
      </c>
      <c r="E6223" s="3">
        <f t="shared" si="194"/>
        <v>1.2474371257837561E-3</v>
      </c>
      <c r="F6223" s="3">
        <f t="shared" si="195"/>
        <v>89.35246741616848</v>
      </c>
      <c r="G6223" t="s">
        <v>14480</v>
      </c>
    </row>
    <row r="6224" spans="1:7" x14ac:dyDescent="0.35">
      <c r="A6224" t="s">
        <v>10</v>
      </c>
      <c r="B6224" t="s">
        <v>9</v>
      </c>
      <c r="C6224" t="s">
        <v>1609</v>
      </c>
      <c r="D6224" s="2">
        <v>275480.05</v>
      </c>
      <c r="E6224" s="3">
        <f t="shared" si="194"/>
        <v>1.2469002182875751E-3</v>
      </c>
      <c r="F6224" s="3">
        <f t="shared" si="195"/>
        <v>89.353714316386771</v>
      </c>
      <c r="G6224" t="s">
        <v>14480</v>
      </c>
    </row>
    <row r="6225" spans="1:7" x14ac:dyDescent="0.35">
      <c r="A6225" t="s">
        <v>3</v>
      </c>
      <c r="B6225" t="s">
        <v>13</v>
      </c>
      <c r="C6225" t="s">
        <v>1407</v>
      </c>
      <c r="D6225" s="2">
        <v>275471.89</v>
      </c>
      <c r="E6225" s="3">
        <f t="shared" si="194"/>
        <v>1.2468632838315912E-3</v>
      </c>
      <c r="F6225" s="3">
        <f t="shared" si="195"/>
        <v>89.354961179670596</v>
      </c>
      <c r="G6225" t="s">
        <v>14480</v>
      </c>
    </row>
    <row r="6226" spans="1:7" x14ac:dyDescent="0.35">
      <c r="A6226" t="s">
        <v>3</v>
      </c>
      <c r="B6226" t="s">
        <v>9</v>
      </c>
      <c r="C6226" s="7" t="s">
        <v>11446</v>
      </c>
      <c r="D6226" s="2">
        <v>275467.75</v>
      </c>
      <c r="E6226" s="3">
        <f t="shared" si="194"/>
        <v>1.2468445450267169E-3</v>
      </c>
      <c r="F6226" s="3">
        <f t="shared" si="195"/>
        <v>89.356208024215618</v>
      </c>
      <c r="G6226" t="s">
        <v>14480</v>
      </c>
    </row>
    <row r="6227" spans="1:7" x14ac:dyDescent="0.35">
      <c r="A6227" t="s">
        <v>3</v>
      </c>
      <c r="B6227" t="s">
        <v>6</v>
      </c>
      <c r="C6227" t="s">
        <v>3617</v>
      </c>
      <c r="D6227" s="2">
        <v>275432.61</v>
      </c>
      <c r="E6227" s="3">
        <f t="shared" si="194"/>
        <v>1.2466854914993538E-3</v>
      </c>
      <c r="F6227" s="3">
        <f t="shared" si="195"/>
        <v>89.357454709707113</v>
      </c>
      <c r="G6227" t="s">
        <v>14480</v>
      </c>
    </row>
    <row r="6228" spans="1:7" x14ac:dyDescent="0.35">
      <c r="A6228" t="s">
        <v>3</v>
      </c>
      <c r="B6228" t="s">
        <v>4</v>
      </c>
      <c r="C6228" t="s">
        <v>10560</v>
      </c>
      <c r="D6228" s="2">
        <v>275412.36</v>
      </c>
      <c r="E6228" s="3">
        <f t="shared" si="194"/>
        <v>1.2465938343015992E-3</v>
      </c>
      <c r="F6228" s="3">
        <f t="shared" si="195"/>
        <v>89.358701303541409</v>
      </c>
      <c r="G6228" t="s">
        <v>14480</v>
      </c>
    </row>
    <row r="6229" spans="1:7" x14ac:dyDescent="0.35">
      <c r="A6229" t="s">
        <v>10</v>
      </c>
      <c r="B6229" t="s">
        <v>35</v>
      </c>
      <c r="C6229" t="s">
        <v>6021</v>
      </c>
      <c r="D6229" s="2">
        <v>275408.65999999997</v>
      </c>
      <c r="E6229" s="3">
        <f t="shared" si="194"/>
        <v>1.2465770870605279E-3</v>
      </c>
      <c r="F6229" s="3">
        <f t="shared" si="195"/>
        <v>89.359947880628468</v>
      </c>
      <c r="G6229" t="s">
        <v>14480</v>
      </c>
    </row>
    <row r="6230" spans="1:7" x14ac:dyDescent="0.35">
      <c r="A6230" t="s">
        <v>10</v>
      </c>
      <c r="B6230" t="s">
        <v>8</v>
      </c>
      <c r="C6230" t="s">
        <v>950</v>
      </c>
      <c r="D6230" s="2">
        <v>275362.01</v>
      </c>
      <c r="E6230" s="3">
        <f t="shared" si="194"/>
        <v>1.2463659360345894E-3</v>
      </c>
      <c r="F6230" s="3">
        <f t="shared" si="195"/>
        <v>89.361194246564509</v>
      </c>
      <c r="G6230" t="s">
        <v>14473</v>
      </c>
    </row>
    <row r="6231" spans="1:7" x14ac:dyDescent="0.35">
      <c r="A6231" t="s">
        <v>10</v>
      </c>
      <c r="B6231" t="s">
        <v>9</v>
      </c>
      <c r="C6231" t="s">
        <v>7622</v>
      </c>
      <c r="D6231" s="2">
        <v>275226.26</v>
      </c>
      <c r="E6231" s="3">
        <f t="shared" si="194"/>
        <v>1.24575149333853E-3</v>
      </c>
      <c r="F6231" s="3">
        <f t="shared" si="195"/>
        <v>89.362439998057852</v>
      </c>
      <c r="G6231" t="s">
        <v>14480</v>
      </c>
    </row>
    <row r="6232" spans="1:7" x14ac:dyDescent="0.35">
      <c r="A6232" t="s">
        <v>3</v>
      </c>
      <c r="B6232" t="s">
        <v>43</v>
      </c>
      <c r="C6232" t="s">
        <v>91</v>
      </c>
      <c r="D6232" s="2">
        <v>275197.21000000002</v>
      </c>
      <c r="E6232" s="3">
        <f t="shared" si="194"/>
        <v>1.2456200048647141E-3</v>
      </c>
      <c r="F6232" s="3">
        <f t="shared" si="195"/>
        <v>89.363685618062718</v>
      </c>
      <c r="G6232" t="s">
        <v>14473</v>
      </c>
    </row>
    <row r="6233" spans="1:7" x14ac:dyDescent="0.35">
      <c r="A6233" t="s">
        <v>3</v>
      </c>
      <c r="B6233" t="s">
        <v>33</v>
      </c>
      <c r="C6233" t="s">
        <v>9930</v>
      </c>
      <c r="D6233" s="2">
        <v>275066.46999999997</v>
      </c>
      <c r="E6233" s="3">
        <f t="shared" si="194"/>
        <v>1.2450282388383215E-3</v>
      </c>
      <c r="F6233" s="3">
        <f t="shared" si="195"/>
        <v>89.364930646301559</v>
      </c>
      <c r="G6233" t="s">
        <v>14473</v>
      </c>
    </row>
    <row r="6234" spans="1:7" x14ac:dyDescent="0.35">
      <c r="A6234" t="s">
        <v>10</v>
      </c>
      <c r="B6234" t="s">
        <v>180</v>
      </c>
      <c r="C6234" t="s">
        <v>5932</v>
      </c>
      <c r="D6234" s="2">
        <v>275021.81</v>
      </c>
      <c r="E6234" s="3">
        <f t="shared" si="194"/>
        <v>1.2448260951123105E-3</v>
      </c>
      <c r="F6234" s="3">
        <f t="shared" si="195"/>
        <v>89.366175472396677</v>
      </c>
      <c r="G6234" t="s">
        <v>14480</v>
      </c>
    </row>
    <row r="6235" spans="1:7" x14ac:dyDescent="0.35">
      <c r="A6235" t="s">
        <v>10</v>
      </c>
      <c r="B6235" t="s">
        <v>9</v>
      </c>
      <c r="C6235" t="s">
        <v>4091</v>
      </c>
      <c r="D6235" s="2">
        <v>274965.82</v>
      </c>
      <c r="E6235" s="3">
        <f t="shared" si="194"/>
        <v>1.2445726686183705E-3</v>
      </c>
      <c r="F6235" s="3">
        <f t="shared" si="195"/>
        <v>89.367420045065302</v>
      </c>
      <c r="G6235" t="s">
        <v>14480</v>
      </c>
    </row>
    <row r="6236" spans="1:7" x14ac:dyDescent="0.35">
      <c r="A6236" t="s">
        <v>3</v>
      </c>
      <c r="B6236" t="s">
        <v>22</v>
      </c>
      <c r="C6236" t="s">
        <v>12348</v>
      </c>
      <c r="D6236" s="2">
        <v>274940.46999999997</v>
      </c>
      <c r="E6236" s="3">
        <f t="shared" si="194"/>
        <v>1.2444579273856256E-3</v>
      </c>
      <c r="F6236" s="3">
        <f t="shared" si="195"/>
        <v>89.368664502992686</v>
      </c>
      <c r="G6236" t="s">
        <v>14473</v>
      </c>
    </row>
    <row r="6237" spans="1:7" x14ac:dyDescent="0.35">
      <c r="A6237" t="s">
        <v>3</v>
      </c>
      <c r="B6237" t="s">
        <v>6</v>
      </c>
      <c r="C6237" t="s">
        <v>8024</v>
      </c>
      <c r="D6237" s="2">
        <v>274894.3</v>
      </c>
      <c r="E6237" s="3">
        <f t="shared" si="194"/>
        <v>1.2442489489747448E-3</v>
      </c>
      <c r="F6237" s="3">
        <f t="shared" si="195"/>
        <v>89.369908751941665</v>
      </c>
      <c r="G6237" t="s">
        <v>14473</v>
      </c>
    </row>
    <row r="6238" spans="1:7" x14ac:dyDescent="0.35">
      <c r="A6238" t="s">
        <v>10</v>
      </c>
      <c r="B6238" t="s">
        <v>20</v>
      </c>
      <c r="C6238" t="s">
        <v>4873</v>
      </c>
      <c r="D6238" s="2">
        <v>274873.01</v>
      </c>
      <c r="E6238" s="3">
        <f t="shared" si="194"/>
        <v>1.2441525844443648E-3</v>
      </c>
      <c r="F6238" s="3">
        <f t="shared" si="195"/>
        <v>89.371152904526113</v>
      </c>
      <c r="G6238" t="s">
        <v>14473</v>
      </c>
    </row>
    <row r="6239" spans="1:7" x14ac:dyDescent="0.35">
      <c r="A6239" t="s">
        <v>10</v>
      </c>
      <c r="B6239" t="s">
        <v>9</v>
      </c>
      <c r="C6239" t="s">
        <v>8436</v>
      </c>
      <c r="D6239" s="2">
        <v>274862.40000000002</v>
      </c>
      <c r="E6239" s="3">
        <f t="shared" si="194"/>
        <v>1.2441045605990227E-3</v>
      </c>
      <c r="F6239" s="3">
        <f t="shared" si="195"/>
        <v>89.372397009086711</v>
      </c>
      <c r="G6239" t="s">
        <v>14480</v>
      </c>
    </row>
    <row r="6240" spans="1:7" x14ac:dyDescent="0.35">
      <c r="A6240" t="s">
        <v>3</v>
      </c>
      <c r="B6240" t="s">
        <v>9</v>
      </c>
      <c r="C6240" t="s">
        <v>3877</v>
      </c>
      <c r="D6240" s="2">
        <v>274807.38</v>
      </c>
      <c r="E6240" s="3">
        <f t="shared" si="194"/>
        <v>1.2438555245980123E-3</v>
      </c>
      <c r="F6240" s="3">
        <f t="shared" si="195"/>
        <v>89.373640864611303</v>
      </c>
      <c r="G6240" t="s">
        <v>14473</v>
      </c>
    </row>
    <row r="6241" spans="1:7" x14ac:dyDescent="0.35">
      <c r="A6241" t="s">
        <v>10</v>
      </c>
      <c r="B6241" t="s">
        <v>9</v>
      </c>
      <c r="C6241" t="s">
        <v>13119</v>
      </c>
      <c r="D6241" s="2">
        <v>274797.34999999998</v>
      </c>
      <c r="E6241" s="3">
        <f t="shared" si="194"/>
        <v>1.2438101259958649E-3</v>
      </c>
      <c r="F6241" s="3">
        <f t="shared" si="195"/>
        <v>89.374884674737302</v>
      </c>
      <c r="G6241" t="s">
        <v>14480</v>
      </c>
    </row>
    <row r="6242" spans="1:7" x14ac:dyDescent="0.35">
      <c r="A6242" t="s">
        <v>3</v>
      </c>
      <c r="B6242" t="s">
        <v>22</v>
      </c>
      <c r="C6242" t="s">
        <v>114</v>
      </c>
      <c r="D6242" s="2">
        <v>274780.74</v>
      </c>
      <c r="E6242" s="3">
        <f t="shared" si="194"/>
        <v>1.2437349444622992E-3</v>
      </c>
      <c r="F6242" s="3">
        <f t="shared" si="195"/>
        <v>89.376128409681769</v>
      </c>
      <c r="G6242" t="s">
        <v>14473</v>
      </c>
    </row>
    <row r="6243" spans="1:7" x14ac:dyDescent="0.35">
      <c r="A6243" t="s">
        <v>3</v>
      </c>
      <c r="B6243" t="s">
        <v>22</v>
      </c>
      <c r="C6243" t="s">
        <v>9630</v>
      </c>
      <c r="D6243" s="2">
        <v>274779.78000000003</v>
      </c>
      <c r="E6243" s="3">
        <f t="shared" si="194"/>
        <v>1.2437305992321838E-3</v>
      </c>
      <c r="F6243" s="3">
        <f t="shared" si="195"/>
        <v>89.377372140280997</v>
      </c>
      <c r="G6243" t="s">
        <v>14480</v>
      </c>
    </row>
    <row r="6244" spans="1:7" x14ac:dyDescent="0.35">
      <c r="A6244" t="s">
        <v>3</v>
      </c>
      <c r="B6244" t="s">
        <v>8</v>
      </c>
      <c r="C6244" t="s">
        <v>2528</v>
      </c>
      <c r="D6244" s="2">
        <v>274741.37</v>
      </c>
      <c r="E6244" s="3">
        <f t="shared" si="194"/>
        <v>1.2435567447647386E-3</v>
      </c>
      <c r="F6244" s="3">
        <f t="shared" si="195"/>
        <v>89.378615697025765</v>
      </c>
      <c r="G6244" t="s">
        <v>14473</v>
      </c>
    </row>
    <row r="6245" spans="1:7" x14ac:dyDescent="0.35">
      <c r="A6245" t="s">
        <v>10</v>
      </c>
      <c r="B6245" t="s">
        <v>6</v>
      </c>
      <c r="C6245" t="s">
        <v>2072</v>
      </c>
      <c r="D6245" s="2">
        <v>274706.05</v>
      </c>
      <c r="E6245" s="3">
        <f t="shared" si="194"/>
        <v>1.2433968765067291E-3</v>
      </c>
      <c r="F6245" s="3">
        <f t="shared" si="195"/>
        <v>89.379859093902269</v>
      </c>
      <c r="G6245" t="s">
        <v>14473</v>
      </c>
    </row>
    <row r="6246" spans="1:7" x14ac:dyDescent="0.35">
      <c r="A6246" t="s">
        <v>3</v>
      </c>
      <c r="B6246" t="s">
        <v>76</v>
      </c>
      <c r="C6246" s="8" t="s">
        <v>7118</v>
      </c>
      <c r="D6246" s="2">
        <v>274702.26</v>
      </c>
      <c r="E6246" s="3">
        <f t="shared" si="194"/>
        <v>1.2433797219003344E-3</v>
      </c>
      <c r="F6246" s="3">
        <f t="shared" si="195"/>
        <v>89.381102473624168</v>
      </c>
      <c r="G6246" t="s">
        <v>14480</v>
      </c>
    </row>
    <row r="6247" spans="1:7" x14ac:dyDescent="0.35">
      <c r="A6247" t="s">
        <v>10</v>
      </c>
      <c r="B6247" t="s">
        <v>6</v>
      </c>
      <c r="C6247" s="8" t="s">
        <v>2467</v>
      </c>
      <c r="D6247" s="2">
        <v>274641.40999999997</v>
      </c>
      <c r="E6247" s="3">
        <f t="shared" si="194"/>
        <v>1.2431042976789332E-3</v>
      </c>
      <c r="F6247" s="3">
        <f t="shared" si="195"/>
        <v>89.382345577921853</v>
      </c>
      <c r="G6247" t="s">
        <v>14480</v>
      </c>
    </row>
    <row r="6248" spans="1:7" x14ac:dyDescent="0.35">
      <c r="A6248" t="s">
        <v>3</v>
      </c>
      <c r="B6248" t="s">
        <v>9</v>
      </c>
      <c r="C6248" s="8" t="s">
        <v>8005</v>
      </c>
      <c r="D6248" s="2">
        <v>274613.56</v>
      </c>
      <c r="E6248" s="3">
        <f t="shared" si="194"/>
        <v>1.2429782407427621E-3</v>
      </c>
      <c r="F6248" s="3">
        <f t="shared" si="195"/>
        <v>89.383588556162593</v>
      </c>
      <c r="G6248" t="s">
        <v>14480</v>
      </c>
    </row>
    <row r="6249" spans="1:7" x14ac:dyDescent="0.35">
      <c r="A6249" t="s">
        <v>10</v>
      </c>
      <c r="B6249" t="s">
        <v>6</v>
      </c>
      <c r="C6249" t="s">
        <v>3591</v>
      </c>
      <c r="D6249" s="2">
        <v>274491.42</v>
      </c>
      <c r="E6249" s="3">
        <f t="shared" si="194"/>
        <v>1.2424254007361566E-3</v>
      </c>
      <c r="F6249" s="3">
        <f t="shared" si="195"/>
        <v>89.384830981563326</v>
      </c>
      <c r="G6249" t="s">
        <v>14480</v>
      </c>
    </row>
    <row r="6250" spans="1:7" x14ac:dyDescent="0.35">
      <c r="A6250" t="s">
        <v>3</v>
      </c>
      <c r="B6250" t="s">
        <v>315</v>
      </c>
      <c r="C6250" t="s">
        <v>316</v>
      </c>
      <c r="D6250" s="2">
        <v>274465.91999999998</v>
      </c>
      <c r="E6250" s="3">
        <f t="shared" si="194"/>
        <v>1.2423099805612063E-3</v>
      </c>
      <c r="F6250" s="3">
        <f t="shared" si="195"/>
        <v>89.38607329154388</v>
      </c>
      <c r="G6250" t="s">
        <v>14480</v>
      </c>
    </row>
    <row r="6251" spans="1:7" x14ac:dyDescent="0.35">
      <c r="A6251" t="s">
        <v>10</v>
      </c>
      <c r="B6251" t="s">
        <v>29</v>
      </c>
      <c r="C6251" t="s">
        <v>7451</v>
      </c>
      <c r="D6251" s="2">
        <v>274400</v>
      </c>
      <c r="E6251" s="3">
        <f t="shared" si="194"/>
        <v>1.2420116080932562E-3</v>
      </c>
      <c r="F6251" s="3">
        <f t="shared" si="195"/>
        <v>89.387315303151979</v>
      </c>
      <c r="G6251" t="s">
        <v>14480</v>
      </c>
    </row>
    <row r="6252" spans="1:7" x14ac:dyDescent="0.35">
      <c r="A6252" t="s">
        <v>3</v>
      </c>
      <c r="B6252" t="s">
        <v>9</v>
      </c>
      <c r="C6252" t="s">
        <v>1959</v>
      </c>
      <c r="D6252" s="2">
        <v>274390.40999999997</v>
      </c>
      <c r="E6252" s="3">
        <f t="shared" si="194"/>
        <v>1.2419682010549121E-3</v>
      </c>
      <c r="F6252" s="3">
        <f t="shared" si="195"/>
        <v>89.388557271353037</v>
      </c>
      <c r="G6252" t="s">
        <v>14480</v>
      </c>
    </row>
    <row r="6253" spans="1:7" x14ac:dyDescent="0.35">
      <c r="A6253" t="s">
        <v>3</v>
      </c>
      <c r="B6253" t="s">
        <v>9</v>
      </c>
      <c r="C6253" t="s">
        <v>12282</v>
      </c>
      <c r="D6253" s="2">
        <v>274311.96999999997</v>
      </c>
      <c r="E6253" s="3">
        <f t="shared" si="194"/>
        <v>1.241613159544202E-3</v>
      </c>
      <c r="F6253" s="3">
        <f t="shared" si="195"/>
        <v>89.389798884512587</v>
      </c>
      <c r="G6253" t="s">
        <v>14480</v>
      </c>
    </row>
    <row r="6254" spans="1:7" x14ac:dyDescent="0.35">
      <c r="A6254" t="s">
        <v>3</v>
      </c>
      <c r="B6254" t="s">
        <v>13</v>
      </c>
      <c r="C6254" t="s">
        <v>9602</v>
      </c>
      <c r="D6254" s="2">
        <v>274308.84999999998</v>
      </c>
      <c r="E6254" s="3">
        <f t="shared" si="194"/>
        <v>1.2415990375463258E-3</v>
      </c>
      <c r="F6254" s="3">
        <f t="shared" si="195"/>
        <v>89.391040483550128</v>
      </c>
      <c r="G6254" t="s">
        <v>14473</v>
      </c>
    </row>
    <row r="6255" spans="1:7" x14ac:dyDescent="0.35">
      <c r="A6255" t="s">
        <v>10</v>
      </c>
      <c r="B6255" t="s">
        <v>36</v>
      </c>
      <c r="C6255" t="s">
        <v>10178</v>
      </c>
      <c r="D6255" s="2">
        <v>274305.74</v>
      </c>
      <c r="E6255" s="3">
        <f t="shared" si="194"/>
        <v>1.2415849608112632E-3</v>
      </c>
      <c r="F6255" s="3">
        <f t="shared" si="195"/>
        <v>89.392282068510937</v>
      </c>
      <c r="G6255" t="s">
        <v>14473</v>
      </c>
    </row>
    <row r="6256" spans="1:7" x14ac:dyDescent="0.35">
      <c r="A6256" t="s">
        <v>3</v>
      </c>
      <c r="B6256" t="s">
        <v>9</v>
      </c>
      <c r="C6256" t="s">
        <v>8993</v>
      </c>
      <c r="D6256" s="2">
        <v>274224.40000000002</v>
      </c>
      <c r="E6256" s="3">
        <f t="shared" si="194"/>
        <v>1.2412167930845785E-3</v>
      </c>
      <c r="F6256" s="3">
        <f t="shared" si="195"/>
        <v>89.393523285304028</v>
      </c>
      <c r="G6256" t="s">
        <v>14480</v>
      </c>
    </row>
    <row r="6257" spans="1:7" x14ac:dyDescent="0.35">
      <c r="A6257" t="s">
        <v>3</v>
      </c>
      <c r="B6257" t="s">
        <v>23</v>
      </c>
      <c r="C6257" t="s">
        <v>9636</v>
      </c>
      <c r="D6257" s="2">
        <v>274070.43</v>
      </c>
      <c r="E6257" s="3">
        <f t="shared" si="194"/>
        <v>1.2405198815419469E-3</v>
      </c>
      <c r="F6257" s="3">
        <f t="shared" si="195"/>
        <v>89.394763805185576</v>
      </c>
      <c r="G6257" t="s">
        <v>14480</v>
      </c>
    </row>
    <row r="6258" spans="1:7" x14ac:dyDescent="0.35">
      <c r="A6258" t="s">
        <v>3</v>
      </c>
      <c r="B6258" t="s">
        <v>9</v>
      </c>
      <c r="C6258" t="s">
        <v>6009</v>
      </c>
      <c r="D6258" s="2">
        <v>274021.87</v>
      </c>
      <c r="E6258" s="3">
        <f t="shared" si="194"/>
        <v>1.2403000853185905E-3</v>
      </c>
      <c r="F6258" s="3">
        <f t="shared" si="195"/>
        <v>89.39600410527089</v>
      </c>
      <c r="G6258" t="s">
        <v>14480</v>
      </c>
    </row>
    <row r="6259" spans="1:7" x14ac:dyDescent="0.35">
      <c r="A6259" t="s">
        <v>10</v>
      </c>
      <c r="B6259" t="s">
        <v>6</v>
      </c>
      <c r="C6259" t="s">
        <v>3697</v>
      </c>
      <c r="D6259" s="2">
        <v>274005.78000000003</v>
      </c>
      <c r="E6259" s="3">
        <f t="shared" si="194"/>
        <v>1.2402272574513376E-3</v>
      </c>
      <c r="F6259" s="3">
        <f t="shared" si="195"/>
        <v>89.397244332528345</v>
      </c>
      <c r="G6259" t="s">
        <v>14473</v>
      </c>
    </row>
    <row r="6260" spans="1:7" x14ac:dyDescent="0.35">
      <c r="A6260" t="s">
        <v>3</v>
      </c>
      <c r="B6260" t="s">
        <v>35</v>
      </c>
      <c r="C6260" t="s">
        <v>12484</v>
      </c>
      <c r="D6260" s="2">
        <v>273949.2</v>
      </c>
      <c r="E6260" s="3">
        <f t="shared" si="194"/>
        <v>1.2399711604513888E-3</v>
      </c>
      <c r="F6260" s="3">
        <f t="shared" si="195"/>
        <v>89.39848430368879</v>
      </c>
      <c r="G6260" t="s">
        <v>14473</v>
      </c>
    </row>
    <row r="6261" spans="1:7" x14ac:dyDescent="0.35">
      <c r="A6261" t="s">
        <v>3</v>
      </c>
      <c r="B6261" t="s">
        <v>95</v>
      </c>
      <c r="C6261" t="s">
        <v>2152</v>
      </c>
      <c r="D6261" s="2">
        <v>273863.43</v>
      </c>
      <c r="E6261" s="3">
        <f t="shared" si="194"/>
        <v>1.2395829412982322E-3</v>
      </c>
      <c r="F6261" s="3">
        <f t="shared" si="195"/>
        <v>89.399723886630085</v>
      </c>
      <c r="G6261" t="s">
        <v>14473</v>
      </c>
    </row>
    <row r="6262" spans="1:7" x14ac:dyDescent="0.35">
      <c r="A6262" t="s">
        <v>3</v>
      </c>
      <c r="B6262" t="s">
        <v>143</v>
      </c>
      <c r="C6262" t="s">
        <v>1578</v>
      </c>
      <c r="D6262" s="2">
        <v>273813.02</v>
      </c>
      <c r="E6262" s="3">
        <f t="shared" si="194"/>
        <v>1.2393547714543403E-3</v>
      </c>
      <c r="F6262" s="3">
        <f t="shared" si="195"/>
        <v>89.400963241401541</v>
      </c>
      <c r="G6262" t="s">
        <v>14473</v>
      </c>
    </row>
    <row r="6263" spans="1:7" x14ac:dyDescent="0.35">
      <c r="A6263" t="s">
        <v>3</v>
      </c>
      <c r="B6263" t="s">
        <v>33</v>
      </c>
      <c r="C6263" t="s">
        <v>12623</v>
      </c>
      <c r="D6263" s="2">
        <v>273779.26</v>
      </c>
      <c r="E6263" s="3">
        <f t="shared" si="194"/>
        <v>1.2392019641952687E-3</v>
      </c>
      <c r="F6263" s="3">
        <f t="shared" si="195"/>
        <v>89.402202443365738</v>
      </c>
      <c r="G6263" t="s">
        <v>14473</v>
      </c>
    </row>
    <row r="6264" spans="1:7" x14ac:dyDescent="0.35">
      <c r="A6264" t="s">
        <v>10</v>
      </c>
      <c r="B6264" t="s">
        <v>9</v>
      </c>
      <c r="C6264" t="s">
        <v>3877</v>
      </c>
      <c r="D6264" s="2">
        <v>273751.71999999997</v>
      </c>
      <c r="E6264" s="3">
        <f t="shared" si="194"/>
        <v>1.2390773104063221E-3</v>
      </c>
      <c r="F6264" s="3">
        <f t="shared" si="195"/>
        <v>89.403441520676139</v>
      </c>
      <c r="G6264" t="s">
        <v>14473</v>
      </c>
    </row>
    <row r="6265" spans="1:7" x14ac:dyDescent="0.35">
      <c r="A6265" t="s">
        <v>3</v>
      </c>
      <c r="B6265" t="s">
        <v>9</v>
      </c>
      <c r="C6265" t="s">
        <v>13104</v>
      </c>
      <c r="D6265" s="2">
        <v>273565.03999999998</v>
      </c>
      <c r="E6265" s="3">
        <f t="shared" si="194"/>
        <v>1.2382323442000581E-3</v>
      </c>
      <c r="F6265" s="3">
        <f t="shared" si="195"/>
        <v>89.404679753020346</v>
      </c>
      <c r="G6265" t="s">
        <v>14480</v>
      </c>
    </row>
    <row r="6266" spans="1:7" x14ac:dyDescent="0.35">
      <c r="A6266" t="s">
        <v>10</v>
      </c>
      <c r="B6266" t="s">
        <v>9</v>
      </c>
      <c r="C6266" t="s">
        <v>3570</v>
      </c>
      <c r="D6266" s="2">
        <v>273513.08</v>
      </c>
      <c r="E6266" s="3">
        <f t="shared" si="194"/>
        <v>1.2379971586200418E-3</v>
      </c>
      <c r="F6266" s="3">
        <f t="shared" si="195"/>
        <v>89.405917750178972</v>
      </c>
      <c r="G6266" t="s">
        <v>14480</v>
      </c>
    </row>
    <row r="6267" spans="1:7" x14ac:dyDescent="0.35">
      <c r="A6267" t="s">
        <v>3</v>
      </c>
      <c r="B6267" t="s">
        <v>139</v>
      </c>
      <c r="C6267" t="s">
        <v>9214</v>
      </c>
      <c r="D6267" s="2">
        <v>273397.38</v>
      </c>
      <c r="E6267" s="3">
        <f t="shared" si="194"/>
        <v>1.237473467865463E-3</v>
      </c>
      <c r="F6267" s="3">
        <f t="shared" si="195"/>
        <v>89.407155223646839</v>
      </c>
      <c r="G6267" t="s">
        <v>14480</v>
      </c>
    </row>
    <row r="6268" spans="1:7" x14ac:dyDescent="0.35">
      <c r="A6268" t="s">
        <v>10</v>
      </c>
      <c r="B6268" t="s">
        <v>9</v>
      </c>
      <c r="C6268" t="s">
        <v>12425</v>
      </c>
      <c r="D6268" s="2">
        <v>273382.84000000003</v>
      </c>
      <c r="E6268" s="3">
        <f t="shared" si="194"/>
        <v>1.2374076557343345E-3</v>
      </c>
      <c r="F6268" s="3">
        <f t="shared" si="195"/>
        <v>89.408392631302576</v>
      </c>
      <c r="G6268" t="s">
        <v>14480</v>
      </c>
    </row>
    <row r="6269" spans="1:7" x14ac:dyDescent="0.35">
      <c r="A6269" t="s">
        <v>10</v>
      </c>
      <c r="B6269" t="s">
        <v>92</v>
      </c>
      <c r="C6269" t="s">
        <v>13111</v>
      </c>
      <c r="D6269" s="2">
        <v>273279.76</v>
      </c>
      <c r="E6269" s="3">
        <f t="shared" si="194"/>
        <v>1.2369410866506529E-3</v>
      </c>
      <c r="F6269" s="3">
        <f t="shared" si="195"/>
        <v>89.409629572389221</v>
      </c>
      <c r="G6269" t="s">
        <v>14473</v>
      </c>
    </row>
    <row r="6270" spans="1:7" x14ac:dyDescent="0.35">
      <c r="A6270" t="s">
        <v>3</v>
      </c>
      <c r="B6270" t="s">
        <v>9</v>
      </c>
      <c r="C6270" t="s">
        <v>9090</v>
      </c>
      <c r="D6270" s="2">
        <v>273188.51</v>
      </c>
      <c r="E6270" s="3">
        <f t="shared" si="194"/>
        <v>1.2365280634755854E-3</v>
      </c>
      <c r="F6270" s="3">
        <f t="shared" si="195"/>
        <v>89.410866100452694</v>
      </c>
      <c r="G6270" t="s">
        <v>14473</v>
      </c>
    </row>
    <row r="6271" spans="1:7" x14ac:dyDescent="0.35">
      <c r="A6271" t="s">
        <v>10</v>
      </c>
      <c r="B6271" t="s">
        <v>9</v>
      </c>
      <c r="C6271" t="s">
        <v>7156</v>
      </c>
      <c r="D6271" s="2">
        <v>273108.95</v>
      </c>
      <c r="E6271" s="3">
        <f t="shared" si="194"/>
        <v>1.2361679525297402E-3</v>
      </c>
      <c r="F6271" s="3">
        <f t="shared" si="195"/>
        <v>89.412102268405221</v>
      </c>
      <c r="G6271" t="s">
        <v>14480</v>
      </c>
    </row>
    <row r="6272" spans="1:7" x14ac:dyDescent="0.35">
      <c r="A6272" t="s">
        <v>3</v>
      </c>
      <c r="B6272" t="s">
        <v>9</v>
      </c>
      <c r="C6272" t="s">
        <v>1494</v>
      </c>
      <c r="D6272" s="2">
        <v>273091.27</v>
      </c>
      <c r="E6272" s="3">
        <f t="shared" si="194"/>
        <v>1.236087927875108E-3</v>
      </c>
      <c r="F6272" s="3">
        <f t="shared" si="195"/>
        <v>89.413338356333099</v>
      </c>
      <c r="G6272" t="s">
        <v>14480</v>
      </c>
    </row>
    <row r="6273" spans="1:7" x14ac:dyDescent="0.35">
      <c r="A6273" t="s">
        <v>10</v>
      </c>
      <c r="B6273" t="s">
        <v>9</v>
      </c>
      <c r="C6273" t="s">
        <v>8553</v>
      </c>
      <c r="D6273" s="2">
        <v>273090.24</v>
      </c>
      <c r="E6273" s="3">
        <f t="shared" si="194"/>
        <v>1.2360832658052962E-3</v>
      </c>
      <c r="F6273" s="3">
        <f t="shared" si="195"/>
        <v>89.414574439598908</v>
      </c>
      <c r="G6273" t="s">
        <v>14480</v>
      </c>
    </row>
    <row r="6274" spans="1:7" x14ac:dyDescent="0.35">
      <c r="A6274" t="s">
        <v>10</v>
      </c>
      <c r="B6274" t="s">
        <v>2427</v>
      </c>
      <c r="C6274" s="13" t="s">
        <v>1094</v>
      </c>
      <c r="D6274" s="2">
        <v>273056.86</v>
      </c>
      <c r="E6274" s="3">
        <f t="shared" si="194"/>
        <v>1.2359321785331454E-3</v>
      </c>
      <c r="F6274" s="3">
        <f t="shared" si="195"/>
        <v>89.41581037177744</v>
      </c>
      <c r="G6274" t="s">
        <v>14480</v>
      </c>
    </row>
    <row r="6275" spans="1:7" x14ac:dyDescent="0.35">
      <c r="A6275" t="s">
        <v>10</v>
      </c>
      <c r="B6275" t="s">
        <v>36</v>
      </c>
      <c r="C6275" t="s">
        <v>1537</v>
      </c>
      <c r="D6275" s="2">
        <v>273029.06</v>
      </c>
      <c r="E6275" s="3">
        <f t="shared" ref="E6275:E6338" si="196">(D6275/$D$29638)*100</f>
        <v>1.2358063479110427E-3</v>
      </c>
      <c r="F6275" s="3">
        <f t="shared" si="195"/>
        <v>89.417046178125347</v>
      </c>
      <c r="G6275" t="s">
        <v>14473</v>
      </c>
    </row>
    <row r="6276" spans="1:7" x14ac:dyDescent="0.35">
      <c r="A6276" t="s">
        <v>3</v>
      </c>
      <c r="B6276" t="s">
        <v>6</v>
      </c>
      <c r="C6276" t="s">
        <v>14133</v>
      </c>
      <c r="D6276" s="2">
        <v>273027.90000000002</v>
      </c>
      <c r="E6276" s="3">
        <f t="shared" si="196"/>
        <v>1.2358010974246531E-3</v>
      </c>
      <c r="F6276" s="3">
        <f t="shared" ref="F6276:F6339" si="197">E6276+F6275</f>
        <v>89.418281979222769</v>
      </c>
      <c r="G6276" t="s">
        <v>14480</v>
      </c>
    </row>
    <row r="6277" spans="1:7" x14ac:dyDescent="0.35">
      <c r="A6277" t="s">
        <v>3</v>
      </c>
      <c r="B6277" t="s">
        <v>9</v>
      </c>
      <c r="C6277" t="s">
        <v>10222</v>
      </c>
      <c r="D6277" s="2">
        <v>272951.59000000003</v>
      </c>
      <c r="E6277" s="3">
        <f t="shared" si="196"/>
        <v>1.2354556968932624E-3</v>
      </c>
      <c r="F6277" s="3">
        <f t="shared" si="197"/>
        <v>89.419517434919669</v>
      </c>
      <c r="G6277" t="s">
        <v>14480</v>
      </c>
    </row>
    <row r="6278" spans="1:7" x14ac:dyDescent="0.35">
      <c r="A6278" t="s">
        <v>3</v>
      </c>
      <c r="B6278" t="s">
        <v>9</v>
      </c>
      <c r="C6278" t="s">
        <v>2089</v>
      </c>
      <c r="D6278" s="2">
        <v>272941.34000000003</v>
      </c>
      <c r="E6278" s="3">
        <f t="shared" si="196"/>
        <v>1.2354093025092137E-3</v>
      </c>
      <c r="F6278" s="3">
        <f t="shared" si="197"/>
        <v>89.420752844222179</v>
      </c>
      <c r="G6278" t="s">
        <v>14473</v>
      </c>
    </row>
    <row r="6279" spans="1:7" x14ac:dyDescent="0.35">
      <c r="A6279" t="s">
        <v>3</v>
      </c>
      <c r="B6279" t="s">
        <v>9</v>
      </c>
      <c r="C6279" t="s">
        <v>2140</v>
      </c>
      <c r="D6279" s="2">
        <v>272927.53999999998</v>
      </c>
      <c r="E6279" s="3">
        <f t="shared" si="196"/>
        <v>1.2353468398262992E-3</v>
      </c>
      <c r="F6279" s="3">
        <f t="shared" si="197"/>
        <v>89.421988191061999</v>
      </c>
      <c r="G6279" t="s">
        <v>14480</v>
      </c>
    </row>
    <row r="6280" spans="1:7" x14ac:dyDescent="0.35">
      <c r="A6280" t="s">
        <v>10</v>
      </c>
      <c r="B6280" t="s">
        <v>11</v>
      </c>
      <c r="C6280" s="7" t="s">
        <v>3926</v>
      </c>
      <c r="D6280" s="2">
        <v>272830.59999999998</v>
      </c>
      <c r="E6280" s="3">
        <f t="shared" si="196"/>
        <v>1.234908062110233E-3</v>
      </c>
      <c r="F6280" s="3">
        <f t="shared" si="197"/>
        <v>89.423223099124115</v>
      </c>
      <c r="G6280" t="s">
        <v>14480</v>
      </c>
    </row>
    <row r="6281" spans="1:7" x14ac:dyDescent="0.35">
      <c r="A6281" t="s">
        <v>3</v>
      </c>
      <c r="B6281" t="s">
        <v>13</v>
      </c>
      <c r="C6281" t="s">
        <v>4065</v>
      </c>
      <c r="D6281" s="2">
        <v>272781.42</v>
      </c>
      <c r="E6281" s="3">
        <f t="shared" si="196"/>
        <v>1.2346854595924267E-3</v>
      </c>
      <c r="F6281" s="3">
        <f t="shared" si="197"/>
        <v>89.424457784583709</v>
      </c>
      <c r="G6281" t="s">
        <v>14473</v>
      </c>
    </row>
    <row r="6282" spans="1:7" x14ac:dyDescent="0.35">
      <c r="A6282" t="s">
        <v>3</v>
      </c>
      <c r="B6282" t="s">
        <v>541</v>
      </c>
      <c r="C6282" t="s">
        <v>8065</v>
      </c>
      <c r="D6282" s="2">
        <v>272743.53000000003</v>
      </c>
      <c r="E6282" s="3">
        <f t="shared" si="196"/>
        <v>1.2345139587912949E-3</v>
      </c>
      <c r="F6282" s="3">
        <f t="shared" si="197"/>
        <v>89.425692298542501</v>
      </c>
      <c r="G6282" t="s">
        <v>14473</v>
      </c>
    </row>
    <row r="6283" spans="1:7" x14ac:dyDescent="0.35">
      <c r="A6283" t="s">
        <v>3</v>
      </c>
      <c r="B6283" t="s">
        <v>122</v>
      </c>
      <c r="C6283" t="s">
        <v>91</v>
      </c>
      <c r="D6283" s="2">
        <v>272726.3</v>
      </c>
      <c r="E6283" s="3">
        <f t="shared" si="196"/>
        <v>1.2344359709632793E-3</v>
      </c>
      <c r="F6283" s="3">
        <f t="shared" si="197"/>
        <v>89.426926734513458</v>
      </c>
      <c r="G6283" t="s">
        <v>14473</v>
      </c>
    </row>
    <row r="6284" spans="1:7" x14ac:dyDescent="0.35">
      <c r="A6284" t="s">
        <v>10</v>
      </c>
      <c r="B6284" t="s">
        <v>9</v>
      </c>
      <c r="C6284" t="s">
        <v>14085</v>
      </c>
      <c r="D6284" s="2">
        <v>272632.48</v>
      </c>
      <c r="E6284" s="3">
        <f t="shared" si="196"/>
        <v>1.2340113152450893E-3</v>
      </c>
      <c r="F6284" s="3">
        <f t="shared" si="197"/>
        <v>89.428160745828706</v>
      </c>
      <c r="G6284" t="s">
        <v>14480</v>
      </c>
    </row>
    <row r="6285" spans="1:7" x14ac:dyDescent="0.35">
      <c r="A6285" t="s">
        <v>3</v>
      </c>
      <c r="B6285" t="s">
        <v>99</v>
      </c>
      <c r="C6285" t="s">
        <v>1194</v>
      </c>
      <c r="D6285" s="2">
        <v>272584.40000000002</v>
      </c>
      <c r="E6285" s="3">
        <f t="shared" si="196"/>
        <v>1.233793691636791E-3</v>
      </c>
      <c r="F6285" s="3">
        <f t="shared" si="197"/>
        <v>89.429394539520345</v>
      </c>
      <c r="G6285" t="s">
        <v>14473</v>
      </c>
    </row>
    <row r="6286" spans="1:7" x14ac:dyDescent="0.35">
      <c r="A6286" t="s">
        <v>3</v>
      </c>
      <c r="B6286" t="s">
        <v>6</v>
      </c>
      <c r="C6286" s="8" t="s">
        <v>11577</v>
      </c>
      <c r="D6286" s="2">
        <v>272547.93</v>
      </c>
      <c r="E6286" s="3">
        <f t="shared" si="196"/>
        <v>1.233628618155205E-3</v>
      </c>
      <c r="F6286" s="3">
        <f t="shared" si="197"/>
        <v>89.430628168138497</v>
      </c>
      <c r="G6286" t="s">
        <v>14480</v>
      </c>
    </row>
    <row r="6287" spans="1:7" x14ac:dyDescent="0.35">
      <c r="A6287" t="s">
        <v>3</v>
      </c>
      <c r="B6287" t="s">
        <v>11</v>
      </c>
      <c r="C6287" t="s">
        <v>6366</v>
      </c>
      <c r="D6287" s="2">
        <v>272532.71000000002</v>
      </c>
      <c r="E6287" s="3">
        <f t="shared" si="196"/>
        <v>1.2335597281527447E-3</v>
      </c>
      <c r="F6287" s="3">
        <f t="shared" si="197"/>
        <v>89.431861727866647</v>
      </c>
      <c r="G6287" t="s">
        <v>14473</v>
      </c>
    </row>
    <row r="6288" spans="1:7" x14ac:dyDescent="0.35">
      <c r="A6288" t="s">
        <v>3</v>
      </c>
      <c r="B6288" t="s">
        <v>9</v>
      </c>
      <c r="C6288" t="s">
        <v>7916</v>
      </c>
      <c r="D6288" s="2">
        <v>272499.65999999997</v>
      </c>
      <c r="E6288" s="3">
        <f t="shared" si="196"/>
        <v>1.233410134553446E-3</v>
      </c>
      <c r="F6288" s="3">
        <f t="shared" si="197"/>
        <v>89.433095138001207</v>
      </c>
      <c r="G6288" t="s">
        <v>14473</v>
      </c>
    </row>
    <row r="6289" spans="1:7" x14ac:dyDescent="0.35">
      <c r="A6289" t="s">
        <v>3</v>
      </c>
      <c r="B6289" t="s">
        <v>13</v>
      </c>
      <c r="C6289" t="s">
        <v>11976</v>
      </c>
      <c r="D6289" s="2">
        <v>272399.63</v>
      </c>
      <c r="E6289" s="3">
        <f t="shared" si="196"/>
        <v>1.2329573706279448E-3</v>
      </c>
      <c r="F6289" s="3">
        <f t="shared" si="197"/>
        <v>89.434328095371839</v>
      </c>
      <c r="G6289" t="s">
        <v>14473</v>
      </c>
    </row>
    <row r="6290" spans="1:7" x14ac:dyDescent="0.35">
      <c r="A6290" t="s">
        <v>3</v>
      </c>
      <c r="B6290" t="s">
        <v>57</v>
      </c>
      <c r="C6290" t="s">
        <v>1154</v>
      </c>
      <c r="D6290" s="2">
        <v>272384.24</v>
      </c>
      <c r="E6290" s="3">
        <f t="shared" si="196"/>
        <v>1.232887711157651E-3</v>
      </c>
      <c r="F6290" s="3">
        <f t="shared" si="197"/>
        <v>89.435560983082993</v>
      </c>
      <c r="G6290" t="s">
        <v>14473</v>
      </c>
    </row>
    <row r="6291" spans="1:7" x14ac:dyDescent="0.35">
      <c r="A6291" t="s">
        <v>10</v>
      </c>
      <c r="B6291" t="s">
        <v>28</v>
      </c>
      <c r="C6291" t="s">
        <v>12222</v>
      </c>
      <c r="D6291" s="2">
        <v>272331.73</v>
      </c>
      <c r="E6291" s="3">
        <f t="shared" si="196"/>
        <v>1.2326500361228806E-3</v>
      </c>
      <c r="F6291" s="3">
        <f t="shared" si="197"/>
        <v>89.436793633119123</v>
      </c>
      <c r="G6291" t="s">
        <v>14473</v>
      </c>
    </row>
    <row r="6292" spans="1:7" x14ac:dyDescent="0.35">
      <c r="A6292" t="s">
        <v>3</v>
      </c>
      <c r="B6292" t="s">
        <v>180</v>
      </c>
      <c r="C6292" t="s">
        <v>7725</v>
      </c>
      <c r="D6292" s="2">
        <v>272330.98</v>
      </c>
      <c r="E6292" s="3">
        <f t="shared" si="196"/>
        <v>1.2326466414118529E-3</v>
      </c>
      <c r="F6292" s="3">
        <f t="shared" si="197"/>
        <v>89.438026279760535</v>
      </c>
      <c r="G6292" t="s">
        <v>14473</v>
      </c>
    </row>
    <row r="6293" spans="1:7" x14ac:dyDescent="0.35">
      <c r="A6293" t="s">
        <v>10</v>
      </c>
      <c r="B6293" t="s">
        <v>134</v>
      </c>
      <c r="C6293" t="s">
        <v>14189</v>
      </c>
      <c r="D6293" s="2">
        <v>272207.37</v>
      </c>
      <c r="E6293" s="3">
        <f t="shared" si="196"/>
        <v>1.2320871477716326E-3</v>
      </c>
      <c r="F6293" s="3">
        <f t="shared" si="197"/>
        <v>89.439258366908305</v>
      </c>
      <c r="G6293" t="s">
        <v>14480</v>
      </c>
    </row>
    <row r="6294" spans="1:7" x14ac:dyDescent="0.35">
      <c r="A6294" t="s">
        <v>10</v>
      </c>
      <c r="B6294" t="s">
        <v>1289</v>
      </c>
      <c r="C6294" t="s">
        <v>6644</v>
      </c>
      <c r="D6294" s="2">
        <v>272100</v>
      </c>
      <c r="E6294" s="3">
        <f t="shared" si="196"/>
        <v>1.2316011609408712E-3</v>
      </c>
      <c r="F6294" s="3">
        <f t="shared" si="197"/>
        <v>89.440489968069244</v>
      </c>
      <c r="G6294" t="s">
        <v>14473</v>
      </c>
    </row>
    <row r="6295" spans="1:7" x14ac:dyDescent="0.35">
      <c r="A6295" t="s">
        <v>3</v>
      </c>
      <c r="B6295" t="s">
        <v>18</v>
      </c>
      <c r="C6295" t="s">
        <v>13424</v>
      </c>
      <c r="D6295" s="2">
        <v>272100</v>
      </c>
      <c r="E6295" s="3">
        <f t="shared" si="196"/>
        <v>1.2316011609408712E-3</v>
      </c>
      <c r="F6295" s="3">
        <f t="shared" si="197"/>
        <v>89.441721569230182</v>
      </c>
      <c r="G6295" t="s">
        <v>14473</v>
      </c>
    </row>
    <row r="6296" spans="1:7" x14ac:dyDescent="0.35">
      <c r="A6296" t="s">
        <v>3</v>
      </c>
      <c r="B6296" t="s">
        <v>6</v>
      </c>
      <c r="C6296" t="s">
        <v>10249</v>
      </c>
      <c r="D6296" s="2">
        <v>272067.05</v>
      </c>
      <c r="E6296" s="3">
        <f t="shared" si="196"/>
        <v>1.2314520199697098E-3</v>
      </c>
      <c r="F6296" s="3">
        <f t="shared" si="197"/>
        <v>89.442953021250148</v>
      </c>
      <c r="G6296" t="s">
        <v>14480</v>
      </c>
    </row>
    <row r="6297" spans="1:7" x14ac:dyDescent="0.35">
      <c r="A6297" t="s">
        <v>3</v>
      </c>
      <c r="B6297" t="s">
        <v>39</v>
      </c>
      <c r="C6297" t="s">
        <v>7799</v>
      </c>
      <c r="D6297" s="2">
        <v>272037.02</v>
      </c>
      <c r="E6297" s="3">
        <f t="shared" si="196"/>
        <v>1.2313160957401507E-3</v>
      </c>
      <c r="F6297" s="3">
        <f t="shared" si="197"/>
        <v>89.444184337345888</v>
      </c>
      <c r="G6297" t="s">
        <v>14480</v>
      </c>
    </row>
    <row r="6298" spans="1:7" x14ac:dyDescent="0.35">
      <c r="A6298" t="s">
        <v>10</v>
      </c>
      <c r="B6298" t="s">
        <v>13</v>
      </c>
      <c r="C6298" t="s">
        <v>3067</v>
      </c>
      <c r="D6298" s="2">
        <v>271973.52</v>
      </c>
      <c r="E6298" s="3">
        <f t="shared" si="196"/>
        <v>1.2310286768731176E-3</v>
      </c>
      <c r="F6298" s="3">
        <f t="shared" si="197"/>
        <v>89.445415366022758</v>
      </c>
      <c r="G6298" t="s">
        <v>14473</v>
      </c>
    </row>
    <row r="6299" spans="1:7" x14ac:dyDescent="0.35">
      <c r="A6299" t="s">
        <v>3</v>
      </c>
      <c r="B6299" t="s">
        <v>180</v>
      </c>
      <c r="C6299" t="s">
        <v>4962</v>
      </c>
      <c r="D6299" s="2">
        <v>271875.07</v>
      </c>
      <c r="E6299" s="3">
        <f t="shared" si="196"/>
        <v>1.2305830644721814E-3</v>
      </c>
      <c r="F6299" s="3">
        <f t="shared" si="197"/>
        <v>89.446645949087227</v>
      </c>
      <c r="G6299" t="s">
        <v>14480</v>
      </c>
    </row>
    <row r="6300" spans="1:7" x14ac:dyDescent="0.35">
      <c r="A6300" t="s">
        <v>3</v>
      </c>
      <c r="B6300" t="s">
        <v>45</v>
      </c>
      <c r="C6300" t="s">
        <v>11908</v>
      </c>
      <c r="D6300" s="2">
        <v>271858.01</v>
      </c>
      <c r="E6300" s="3">
        <f t="shared" si="196"/>
        <v>1.2305058461119993E-3</v>
      </c>
      <c r="F6300" s="3">
        <f t="shared" si="197"/>
        <v>89.447876454933336</v>
      </c>
      <c r="G6300" t="s">
        <v>14473</v>
      </c>
    </row>
    <row r="6301" spans="1:7" x14ac:dyDescent="0.35">
      <c r="A6301" t="s">
        <v>3</v>
      </c>
      <c r="B6301" t="s">
        <v>6</v>
      </c>
      <c r="C6301" t="s">
        <v>12103</v>
      </c>
      <c r="D6301" s="2">
        <v>271841.62</v>
      </c>
      <c r="E6301" s="3">
        <f t="shared" si="196"/>
        <v>1.2304316603603349E-3</v>
      </c>
      <c r="F6301" s="3">
        <f t="shared" si="197"/>
        <v>89.449106886593697</v>
      </c>
      <c r="G6301" t="s">
        <v>14480</v>
      </c>
    </row>
    <row r="6302" spans="1:7" x14ac:dyDescent="0.35">
      <c r="A6302" t="s">
        <v>10</v>
      </c>
      <c r="B6302" t="s">
        <v>15</v>
      </c>
      <c r="C6302" t="s">
        <v>940</v>
      </c>
      <c r="D6302" s="2">
        <v>271725.36</v>
      </c>
      <c r="E6302" s="3">
        <f t="shared" si="196"/>
        <v>1.2299054348881887E-3</v>
      </c>
      <c r="F6302" s="3">
        <f t="shared" si="197"/>
        <v>89.45033679202858</v>
      </c>
      <c r="G6302" t="s">
        <v>14480</v>
      </c>
    </row>
    <row r="6303" spans="1:7" x14ac:dyDescent="0.35">
      <c r="A6303" t="s">
        <v>10</v>
      </c>
      <c r="B6303" t="s">
        <v>9</v>
      </c>
      <c r="C6303" t="s">
        <v>6318</v>
      </c>
      <c r="D6303" s="2">
        <v>271709.44</v>
      </c>
      <c r="E6303" s="3">
        <f t="shared" si="196"/>
        <v>1.2298333764887688E-3</v>
      </c>
      <c r="F6303" s="3">
        <f t="shared" si="197"/>
        <v>89.451566625405064</v>
      </c>
      <c r="G6303" t="s">
        <v>14480</v>
      </c>
    </row>
    <row r="6304" spans="1:7" x14ac:dyDescent="0.35">
      <c r="A6304" t="s">
        <v>3</v>
      </c>
      <c r="B6304" t="s">
        <v>99</v>
      </c>
      <c r="C6304" t="s">
        <v>2580</v>
      </c>
      <c r="D6304" s="2">
        <v>271677.28000000003</v>
      </c>
      <c r="E6304" s="3">
        <f t="shared" si="196"/>
        <v>1.2296878112798902E-3</v>
      </c>
      <c r="F6304" s="3">
        <f t="shared" si="197"/>
        <v>89.452796313216339</v>
      </c>
      <c r="G6304" t="s">
        <v>14473</v>
      </c>
    </row>
    <row r="6305" spans="1:7" x14ac:dyDescent="0.35">
      <c r="A6305" t="s">
        <v>3</v>
      </c>
      <c r="B6305" t="s">
        <v>40</v>
      </c>
      <c r="C6305" s="6" t="s">
        <v>1732</v>
      </c>
      <c r="D6305" s="2">
        <v>271651.25</v>
      </c>
      <c r="E6305" s="3">
        <f t="shared" si="196"/>
        <v>1.2295699921758133E-3</v>
      </c>
      <c r="F6305" s="3">
        <f t="shared" si="197"/>
        <v>89.454025883208516</v>
      </c>
      <c r="G6305" t="s">
        <v>14473</v>
      </c>
    </row>
    <row r="6306" spans="1:7" x14ac:dyDescent="0.35">
      <c r="A6306" t="s">
        <v>3</v>
      </c>
      <c r="B6306" t="s">
        <v>16</v>
      </c>
      <c r="C6306" t="s">
        <v>6744</v>
      </c>
      <c r="D6306" s="2">
        <v>271615.02</v>
      </c>
      <c r="E6306" s="3">
        <f t="shared" si="196"/>
        <v>1.2294060050017565E-3</v>
      </c>
      <c r="F6306" s="3">
        <f t="shared" si="197"/>
        <v>89.455255289213511</v>
      </c>
      <c r="G6306" t="s">
        <v>14480</v>
      </c>
    </row>
    <row r="6307" spans="1:7" x14ac:dyDescent="0.35">
      <c r="A6307" t="s">
        <v>10</v>
      </c>
      <c r="B6307" t="s">
        <v>6</v>
      </c>
      <c r="C6307" s="8" t="s">
        <v>2221</v>
      </c>
      <c r="D6307" s="2">
        <v>271480</v>
      </c>
      <c r="E6307" s="3">
        <f t="shared" si="196"/>
        <v>1.2287948664910977E-3</v>
      </c>
      <c r="F6307" s="3">
        <f t="shared" si="197"/>
        <v>89.456484084080003</v>
      </c>
      <c r="G6307" t="s">
        <v>14480</v>
      </c>
    </row>
    <row r="6308" spans="1:7" x14ac:dyDescent="0.35">
      <c r="A6308" t="s">
        <v>3</v>
      </c>
      <c r="B6308" t="s">
        <v>40</v>
      </c>
      <c r="C6308" t="s">
        <v>13856</v>
      </c>
      <c r="D6308" s="2">
        <v>271447.51</v>
      </c>
      <c r="E6308" s="3">
        <f t="shared" si="196"/>
        <v>1.2286478076093668E-3</v>
      </c>
      <c r="F6308" s="3">
        <f t="shared" si="197"/>
        <v>89.457712731887611</v>
      </c>
      <c r="G6308" t="s">
        <v>14473</v>
      </c>
    </row>
    <row r="6309" spans="1:7" x14ac:dyDescent="0.35">
      <c r="A6309" t="s">
        <v>10</v>
      </c>
      <c r="B6309" t="s">
        <v>22</v>
      </c>
      <c r="C6309" t="s">
        <v>5061</v>
      </c>
      <c r="D6309" s="2">
        <v>271331.90999999997</v>
      </c>
      <c r="E6309" s="3">
        <f t="shared" si="196"/>
        <v>1.2281245694829252E-3</v>
      </c>
      <c r="F6309" s="3">
        <f t="shared" si="197"/>
        <v>89.45894085645709</v>
      </c>
      <c r="G6309" t="s">
        <v>14473</v>
      </c>
    </row>
    <row r="6310" spans="1:7" x14ac:dyDescent="0.35">
      <c r="A6310" t="s">
        <v>10</v>
      </c>
      <c r="B6310" t="s">
        <v>18</v>
      </c>
      <c r="C6310" t="s">
        <v>2130</v>
      </c>
      <c r="D6310" s="2">
        <v>271263.44</v>
      </c>
      <c r="E6310" s="3">
        <f t="shared" si="196"/>
        <v>1.2278146549974801E-3</v>
      </c>
      <c r="F6310" s="3">
        <f t="shared" si="197"/>
        <v>89.460168671112086</v>
      </c>
      <c r="G6310" t="s">
        <v>14480</v>
      </c>
    </row>
    <row r="6311" spans="1:7" x14ac:dyDescent="0.35">
      <c r="A6311" t="s">
        <v>3</v>
      </c>
      <c r="B6311" t="s">
        <v>9</v>
      </c>
      <c r="C6311" t="s">
        <v>11676</v>
      </c>
      <c r="D6311" s="2">
        <v>271164.17</v>
      </c>
      <c r="E6311" s="3">
        <f t="shared" si="196"/>
        <v>1.2273653310458203E-3</v>
      </c>
      <c r="F6311" s="3">
        <f t="shared" si="197"/>
        <v>89.461396036443134</v>
      </c>
      <c r="G6311" t="s">
        <v>14480</v>
      </c>
    </row>
    <row r="6312" spans="1:7" x14ac:dyDescent="0.35">
      <c r="A6312" t="s">
        <v>3</v>
      </c>
      <c r="B6312" t="s">
        <v>6</v>
      </c>
      <c r="C6312" t="s">
        <v>950</v>
      </c>
      <c r="D6312" s="2">
        <v>271124.71000000002</v>
      </c>
      <c r="E6312" s="3">
        <f t="shared" si="196"/>
        <v>1.2271867239829367E-3</v>
      </c>
      <c r="F6312" s="3">
        <f t="shared" si="197"/>
        <v>89.462623223167114</v>
      </c>
      <c r="G6312" t="s">
        <v>14473</v>
      </c>
    </row>
    <row r="6313" spans="1:7" x14ac:dyDescent="0.35">
      <c r="A6313" t="s">
        <v>3</v>
      </c>
      <c r="B6313" t="s">
        <v>6</v>
      </c>
      <c r="C6313" t="s">
        <v>2192</v>
      </c>
      <c r="D6313" s="2">
        <v>271114.15999999997</v>
      </c>
      <c r="E6313" s="3">
        <f t="shared" si="196"/>
        <v>1.2271389717144765E-3</v>
      </c>
      <c r="F6313" s="3">
        <f t="shared" si="197"/>
        <v>89.463850362138828</v>
      </c>
      <c r="G6313" t="s">
        <v>14473</v>
      </c>
    </row>
    <row r="6314" spans="1:7" x14ac:dyDescent="0.35">
      <c r="A6314" t="s">
        <v>3</v>
      </c>
      <c r="B6314" t="s">
        <v>6</v>
      </c>
      <c r="C6314" s="7" t="s">
        <v>5311</v>
      </c>
      <c r="D6314" s="2">
        <v>271100</v>
      </c>
      <c r="E6314" s="3">
        <f t="shared" si="196"/>
        <v>1.2270748795702689E-3</v>
      </c>
      <c r="F6314" s="3">
        <f t="shared" si="197"/>
        <v>89.465077437018394</v>
      </c>
      <c r="G6314" t="s">
        <v>14480</v>
      </c>
    </row>
    <row r="6315" spans="1:7" x14ac:dyDescent="0.35">
      <c r="A6315" t="s">
        <v>10</v>
      </c>
      <c r="B6315" t="s">
        <v>6</v>
      </c>
      <c r="C6315" t="s">
        <v>8911</v>
      </c>
      <c r="D6315" s="2">
        <v>271093.19</v>
      </c>
      <c r="E6315" s="3">
        <f t="shared" si="196"/>
        <v>1.227044055594135E-3</v>
      </c>
      <c r="F6315" s="3">
        <f t="shared" si="197"/>
        <v>89.46630448107399</v>
      </c>
      <c r="G6315" t="s">
        <v>14473</v>
      </c>
    </row>
    <row r="6316" spans="1:7" x14ac:dyDescent="0.35">
      <c r="A6316" t="s">
        <v>3</v>
      </c>
      <c r="B6316" t="s">
        <v>8</v>
      </c>
      <c r="C6316" t="s">
        <v>4610</v>
      </c>
      <c r="D6316" s="2">
        <v>271023.35999999999</v>
      </c>
      <c r="E6316" s="3">
        <f t="shared" si="196"/>
        <v>1.2267279853660257E-3</v>
      </c>
      <c r="F6316" s="3">
        <f t="shared" si="197"/>
        <v>89.467531209059359</v>
      </c>
      <c r="G6316" t="s">
        <v>14480</v>
      </c>
    </row>
    <row r="6317" spans="1:7" x14ac:dyDescent="0.35">
      <c r="A6317" t="s">
        <v>10</v>
      </c>
      <c r="B6317" t="s">
        <v>28</v>
      </c>
      <c r="C6317" s="8" t="s">
        <v>5509</v>
      </c>
      <c r="D6317" s="2">
        <v>271011.78000000003</v>
      </c>
      <c r="E6317" s="3">
        <f t="shared" si="196"/>
        <v>1.2266755710277544E-3</v>
      </c>
      <c r="F6317" s="3">
        <f t="shared" si="197"/>
        <v>89.468757884630392</v>
      </c>
      <c r="G6317" t="s">
        <v>14480</v>
      </c>
    </row>
    <row r="6318" spans="1:7" x14ac:dyDescent="0.35">
      <c r="A6318" t="s">
        <v>10</v>
      </c>
      <c r="B6318" t="s">
        <v>10357</v>
      </c>
      <c r="C6318" t="s">
        <v>10358</v>
      </c>
      <c r="D6318" s="2">
        <v>270931.09000000003</v>
      </c>
      <c r="E6318" s="3">
        <f t="shared" si="196"/>
        <v>1.2263103453839606E-3</v>
      </c>
      <c r="F6318" s="3">
        <f t="shared" si="197"/>
        <v>89.46998419497578</v>
      </c>
      <c r="G6318" t="s">
        <v>14473</v>
      </c>
    </row>
    <row r="6319" spans="1:7" x14ac:dyDescent="0.35">
      <c r="A6319" t="s">
        <v>3</v>
      </c>
      <c r="B6319" t="s">
        <v>9</v>
      </c>
      <c r="C6319" t="s">
        <v>6802</v>
      </c>
      <c r="D6319" s="2">
        <v>270916.37</v>
      </c>
      <c r="E6319" s="3">
        <f t="shared" si="196"/>
        <v>1.226243718522185E-3</v>
      </c>
      <c r="F6319" s="3">
        <f t="shared" si="197"/>
        <v>89.4712104386943</v>
      </c>
      <c r="G6319" t="s">
        <v>14473</v>
      </c>
    </row>
    <row r="6320" spans="1:7" x14ac:dyDescent="0.35">
      <c r="A6320" t="s">
        <v>3</v>
      </c>
      <c r="B6320" t="s">
        <v>55</v>
      </c>
      <c r="C6320" t="s">
        <v>744</v>
      </c>
      <c r="D6320" s="2">
        <v>270880.24</v>
      </c>
      <c r="E6320" s="3">
        <f t="shared" si="196"/>
        <v>1.2260801839762653E-3</v>
      </c>
      <c r="F6320" s="3">
        <f t="shared" si="197"/>
        <v>89.472436518878283</v>
      </c>
      <c r="G6320" t="s">
        <v>14473</v>
      </c>
    </row>
    <row r="6321" spans="1:7" x14ac:dyDescent="0.35">
      <c r="A6321" t="s">
        <v>3</v>
      </c>
      <c r="B6321" t="s">
        <v>4</v>
      </c>
      <c r="C6321" t="s">
        <v>2130</v>
      </c>
      <c r="D6321" s="2">
        <v>270852.09000000003</v>
      </c>
      <c r="E6321" s="3">
        <f t="shared" si="196"/>
        <v>1.2259527691556829E-3</v>
      </c>
      <c r="F6321" s="3">
        <f t="shared" si="197"/>
        <v>89.473662471647444</v>
      </c>
      <c r="G6321" t="s">
        <v>14480</v>
      </c>
    </row>
    <row r="6322" spans="1:7" x14ac:dyDescent="0.35">
      <c r="A6322" t="s">
        <v>3</v>
      </c>
      <c r="B6322" t="s">
        <v>9</v>
      </c>
      <c r="C6322" t="s">
        <v>6000</v>
      </c>
      <c r="D6322" s="2">
        <v>270823.78000000003</v>
      </c>
      <c r="E6322" s="3">
        <f t="shared" si="196"/>
        <v>1.2258246301300813E-3</v>
      </c>
      <c r="F6322" s="3">
        <f t="shared" si="197"/>
        <v>89.47488829627757</v>
      </c>
      <c r="G6322" t="s">
        <v>14473</v>
      </c>
    </row>
    <row r="6323" spans="1:7" x14ac:dyDescent="0.35">
      <c r="A6323" t="s">
        <v>10</v>
      </c>
      <c r="B6323" t="s">
        <v>36</v>
      </c>
      <c r="C6323" t="s">
        <v>7702</v>
      </c>
      <c r="D6323" s="2">
        <v>270712.37</v>
      </c>
      <c r="E6323" s="3">
        <f t="shared" si="196"/>
        <v>1.2253203571225822E-3</v>
      </c>
      <c r="F6323" s="3">
        <f t="shared" si="197"/>
        <v>89.476113616634692</v>
      </c>
      <c r="G6323" t="s">
        <v>14473</v>
      </c>
    </row>
    <row r="6324" spans="1:7" x14ac:dyDescent="0.35">
      <c r="A6324" t="s">
        <v>3</v>
      </c>
      <c r="B6324" t="s">
        <v>9</v>
      </c>
      <c r="C6324" t="s">
        <v>3412</v>
      </c>
      <c r="D6324" s="2">
        <v>270673.73</v>
      </c>
      <c r="E6324" s="3">
        <f t="shared" si="196"/>
        <v>1.2251454616104222E-3</v>
      </c>
      <c r="F6324" s="3">
        <f t="shared" si="197"/>
        <v>89.477338762096295</v>
      </c>
      <c r="G6324" t="s">
        <v>14480</v>
      </c>
    </row>
    <row r="6325" spans="1:7" x14ac:dyDescent="0.35">
      <c r="A6325" t="s">
        <v>3</v>
      </c>
      <c r="B6325" t="s">
        <v>9</v>
      </c>
      <c r="C6325" t="s">
        <v>7668</v>
      </c>
      <c r="D6325" s="2">
        <v>270604.21999999997</v>
      </c>
      <c r="E6325" s="3">
        <f t="shared" si="196"/>
        <v>1.2248308397923514E-3</v>
      </c>
      <c r="F6325" s="3">
        <f t="shared" si="197"/>
        <v>89.478563592936084</v>
      </c>
      <c r="G6325" t="s">
        <v>14480</v>
      </c>
    </row>
    <row r="6326" spans="1:7" x14ac:dyDescent="0.35">
      <c r="A6326" t="s">
        <v>3</v>
      </c>
      <c r="B6326" t="s">
        <v>853</v>
      </c>
      <c r="C6326" t="s">
        <v>6400</v>
      </c>
      <c r="D6326" s="2">
        <v>270592.71000000002</v>
      </c>
      <c r="E6326" s="3">
        <f t="shared" si="196"/>
        <v>1.2247787422937761E-3</v>
      </c>
      <c r="F6326" s="3">
        <f t="shared" si="197"/>
        <v>89.479788371678382</v>
      </c>
      <c r="G6326" t="s">
        <v>14473</v>
      </c>
    </row>
    <row r="6327" spans="1:7" x14ac:dyDescent="0.35">
      <c r="A6327" t="s">
        <v>10</v>
      </c>
      <c r="B6327" t="s">
        <v>36</v>
      </c>
      <c r="C6327" s="7" t="s">
        <v>10099</v>
      </c>
      <c r="D6327" s="2">
        <v>270533.2</v>
      </c>
      <c r="E6327" s="3">
        <f t="shared" si="196"/>
        <v>1.2245093832894116E-3</v>
      </c>
      <c r="F6327" s="3">
        <f t="shared" si="197"/>
        <v>89.481012881061673</v>
      </c>
      <c r="G6327" t="s">
        <v>14480</v>
      </c>
    </row>
    <row r="6328" spans="1:7" x14ac:dyDescent="0.35">
      <c r="A6328" t="s">
        <v>3</v>
      </c>
      <c r="B6328" t="s">
        <v>13</v>
      </c>
      <c r="C6328" t="s">
        <v>347</v>
      </c>
      <c r="D6328" s="2">
        <v>270521.87</v>
      </c>
      <c r="E6328" s="3">
        <f t="shared" si="196"/>
        <v>1.2244581005214825E-3</v>
      </c>
      <c r="F6328" s="3">
        <f t="shared" si="197"/>
        <v>89.482237339162197</v>
      </c>
      <c r="G6328" t="s">
        <v>14473</v>
      </c>
    </row>
    <row r="6329" spans="1:7" x14ac:dyDescent="0.35">
      <c r="A6329" t="s">
        <v>10</v>
      </c>
      <c r="B6329" t="s">
        <v>11</v>
      </c>
      <c r="C6329" t="s">
        <v>6297</v>
      </c>
      <c r="D6329" s="2">
        <v>270493.01</v>
      </c>
      <c r="E6329" s="3">
        <f t="shared" si="196"/>
        <v>1.224327472041127E-3</v>
      </c>
      <c r="F6329" s="3">
        <f t="shared" si="197"/>
        <v>89.483461666634241</v>
      </c>
      <c r="G6329" t="s">
        <v>14473</v>
      </c>
    </row>
    <row r="6330" spans="1:7" x14ac:dyDescent="0.35">
      <c r="A6330" t="s">
        <v>3</v>
      </c>
      <c r="B6330" t="s">
        <v>28</v>
      </c>
      <c r="C6330" t="s">
        <v>1827</v>
      </c>
      <c r="D6330" s="2">
        <v>270466.92</v>
      </c>
      <c r="E6330" s="3">
        <f t="shared" si="196"/>
        <v>1.2242093813601678E-3</v>
      </c>
      <c r="F6330" s="3">
        <f t="shared" si="197"/>
        <v>89.484685876015604</v>
      </c>
      <c r="G6330" t="s">
        <v>14473</v>
      </c>
    </row>
    <row r="6331" spans="1:7" x14ac:dyDescent="0.35">
      <c r="A6331" t="s">
        <v>10</v>
      </c>
      <c r="B6331" t="s">
        <v>40</v>
      </c>
      <c r="C6331" t="s">
        <v>2719</v>
      </c>
      <c r="D6331" s="2">
        <v>270457.18</v>
      </c>
      <c r="E6331" s="3">
        <f t="shared" si="196"/>
        <v>1.2241652953796183E-3</v>
      </c>
      <c r="F6331" s="3">
        <f t="shared" si="197"/>
        <v>89.485910041310987</v>
      </c>
      <c r="G6331" t="s">
        <v>14480</v>
      </c>
    </row>
    <row r="6332" spans="1:7" x14ac:dyDescent="0.35">
      <c r="A6332" t="s">
        <v>10</v>
      </c>
      <c r="B6332" t="s">
        <v>6</v>
      </c>
      <c r="C6332" t="s">
        <v>4359</v>
      </c>
      <c r="D6332" s="2">
        <v>270446.32</v>
      </c>
      <c r="E6332" s="3">
        <f t="shared" si="196"/>
        <v>1.2241161399639336E-3</v>
      </c>
      <c r="F6332" s="3">
        <f t="shared" si="197"/>
        <v>89.487134157450953</v>
      </c>
      <c r="G6332" t="s">
        <v>14473</v>
      </c>
    </row>
    <row r="6333" spans="1:7" x14ac:dyDescent="0.35">
      <c r="A6333" t="s">
        <v>3</v>
      </c>
      <c r="B6333" t="s">
        <v>8</v>
      </c>
      <c r="C6333" s="8" t="s">
        <v>1116</v>
      </c>
      <c r="D6333" s="2">
        <v>270415.65000000002</v>
      </c>
      <c r="E6333" s="3">
        <f t="shared" si="196"/>
        <v>1.2239773189142973E-3</v>
      </c>
      <c r="F6333" s="3">
        <f t="shared" si="197"/>
        <v>89.488358134769868</v>
      </c>
      <c r="G6333" t="s">
        <v>14480</v>
      </c>
    </row>
    <row r="6334" spans="1:7" x14ac:dyDescent="0.35">
      <c r="A6334" t="s">
        <v>10</v>
      </c>
      <c r="B6334" t="s">
        <v>9</v>
      </c>
      <c r="C6334" t="s">
        <v>9704</v>
      </c>
      <c r="D6334" s="2">
        <v>270405</v>
      </c>
      <c r="E6334" s="3">
        <f t="shared" si="196"/>
        <v>1.2239291140177001E-3</v>
      </c>
      <c r="F6334" s="3">
        <f t="shared" si="197"/>
        <v>89.489582063883887</v>
      </c>
      <c r="G6334" t="s">
        <v>14473</v>
      </c>
    </row>
    <row r="6335" spans="1:7" x14ac:dyDescent="0.35">
      <c r="A6335" t="s">
        <v>3</v>
      </c>
      <c r="B6335" t="s">
        <v>6</v>
      </c>
      <c r="C6335" t="s">
        <v>6891</v>
      </c>
      <c r="D6335" s="2">
        <v>270345.48</v>
      </c>
      <c r="E6335" s="3">
        <f t="shared" si="196"/>
        <v>1.223659709750522E-3</v>
      </c>
      <c r="F6335" s="3">
        <f t="shared" si="197"/>
        <v>89.490805723593638</v>
      </c>
      <c r="G6335" t="s">
        <v>14480</v>
      </c>
    </row>
    <row r="6336" spans="1:7" x14ac:dyDescent="0.35">
      <c r="A6336" t="s">
        <v>10</v>
      </c>
      <c r="B6336" t="s">
        <v>36</v>
      </c>
      <c r="C6336" t="s">
        <v>167</v>
      </c>
      <c r="D6336" s="2">
        <v>270318.81</v>
      </c>
      <c r="E6336" s="3">
        <f t="shared" si="196"/>
        <v>1.2235389938263681E-3</v>
      </c>
      <c r="F6336" s="3">
        <f t="shared" si="197"/>
        <v>89.492029262587465</v>
      </c>
      <c r="G6336" t="s">
        <v>14473</v>
      </c>
    </row>
    <row r="6337" spans="1:7" x14ac:dyDescent="0.35">
      <c r="A6337" t="s">
        <v>10</v>
      </c>
      <c r="B6337" t="s">
        <v>29</v>
      </c>
      <c r="C6337" s="7" t="s">
        <v>4323</v>
      </c>
      <c r="D6337" s="2">
        <v>270282.26</v>
      </c>
      <c r="E6337" s="3">
        <f t="shared" si="196"/>
        <v>1.2233735582422725E-3</v>
      </c>
      <c r="F6337" s="3">
        <f t="shared" si="197"/>
        <v>89.493252636145712</v>
      </c>
      <c r="G6337" t="s">
        <v>14480</v>
      </c>
    </row>
    <row r="6338" spans="1:7" x14ac:dyDescent="0.35">
      <c r="A6338" t="s">
        <v>10</v>
      </c>
      <c r="B6338" t="s">
        <v>187</v>
      </c>
      <c r="C6338" s="6" t="s">
        <v>11470</v>
      </c>
      <c r="D6338" s="2">
        <v>270244.11</v>
      </c>
      <c r="E6338" s="3">
        <f t="shared" si="196"/>
        <v>1.2232008806079841E-3</v>
      </c>
      <c r="F6338" s="3">
        <f t="shared" si="197"/>
        <v>89.494475837026314</v>
      </c>
      <c r="G6338" t="s">
        <v>14473</v>
      </c>
    </row>
    <row r="6339" spans="1:7" x14ac:dyDescent="0.35">
      <c r="A6339" t="s">
        <v>10</v>
      </c>
      <c r="B6339" t="s">
        <v>6</v>
      </c>
      <c r="C6339" t="s">
        <v>10508</v>
      </c>
      <c r="D6339" s="2">
        <v>270234.23999999999</v>
      </c>
      <c r="E6339" s="3">
        <f t="shared" ref="E6339:E6402" si="198">(D6339/$D$29638)*100</f>
        <v>1.2231562062108561E-3</v>
      </c>
      <c r="F6339" s="3">
        <f t="shared" si="197"/>
        <v>89.495698993232523</v>
      </c>
      <c r="G6339" t="s">
        <v>14473</v>
      </c>
    </row>
    <row r="6340" spans="1:7" x14ac:dyDescent="0.35">
      <c r="A6340" t="s">
        <v>3</v>
      </c>
      <c r="B6340" t="s">
        <v>38</v>
      </c>
      <c r="C6340" t="s">
        <v>11602</v>
      </c>
      <c r="D6340" s="2">
        <v>270135.08</v>
      </c>
      <c r="E6340" s="3">
        <f t="shared" si="198"/>
        <v>1.2227073801501474E-3</v>
      </c>
      <c r="F6340" s="3">
        <f t="shared" ref="F6340:F6403" si="199">E6340+F6339</f>
        <v>89.496921700612674</v>
      </c>
      <c r="G6340" t="s">
        <v>14473</v>
      </c>
    </row>
    <row r="6341" spans="1:7" x14ac:dyDescent="0.35">
      <c r="A6341" t="s">
        <v>10</v>
      </c>
      <c r="B6341" t="s">
        <v>180</v>
      </c>
      <c r="C6341" t="s">
        <v>1598</v>
      </c>
      <c r="D6341" s="2">
        <v>270133.06</v>
      </c>
      <c r="E6341" s="3">
        <f t="shared" si="198"/>
        <v>1.2226982370617786E-3</v>
      </c>
      <c r="F6341" s="3">
        <f t="shared" si="199"/>
        <v>89.498144398849732</v>
      </c>
      <c r="G6341" t="s">
        <v>14480</v>
      </c>
    </row>
    <row r="6342" spans="1:7" x14ac:dyDescent="0.35">
      <c r="A6342" t="s">
        <v>10</v>
      </c>
      <c r="B6342" t="s">
        <v>6</v>
      </c>
      <c r="C6342" t="s">
        <v>91</v>
      </c>
      <c r="D6342" s="2">
        <v>270031.65000000002</v>
      </c>
      <c r="E6342" s="3">
        <f t="shared" si="198"/>
        <v>1.222239226867986E-3</v>
      </c>
      <c r="F6342" s="3">
        <f t="shared" si="199"/>
        <v>89.499366638076594</v>
      </c>
      <c r="G6342" t="s">
        <v>14473</v>
      </c>
    </row>
    <row r="6343" spans="1:7" x14ac:dyDescent="0.35">
      <c r="A6343" t="s">
        <v>10</v>
      </c>
      <c r="B6343" t="s">
        <v>9</v>
      </c>
      <c r="C6343" t="s">
        <v>6802</v>
      </c>
      <c r="D6343" s="2">
        <v>270000.51</v>
      </c>
      <c r="E6343" s="3">
        <f t="shared" si="198"/>
        <v>1.2220982784661054E-3</v>
      </c>
      <c r="F6343" s="3">
        <f t="shared" si="199"/>
        <v>89.500588736355056</v>
      </c>
      <c r="G6343" t="s">
        <v>14473</v>
      </c>
    </row>
    <row r="6344" spans="1:7" x14ac:dyDescent="0.35">
      <c r="A6344" t="s">
        <v>10</v>
      </c>
      <c r="B6344" t="s">
        <v>122</v>
      </c>
      <c r="C6344" t="s">
        <v>7599</v>
      </c>
      <c r="D6344" s="2">
        <v>269956.05</v>
      </c>
      <c r="E6344" s="3">
        <f t="shared" si="198"/>
        <v>1.2218970399963682E-3</v>
      </c>
      <c r="F6344" s="3">
        <f t="shared" si="199"/>
        <v>89.501810633395053</v>
      </c>
      <c r="G6344" t="s">
        <v>14480</v>
      </c>
    </row>
    <row r="6345" spans="1:7" x14ac:dyDescent="0.35">
      <c r="A6345" t="s">
        <v>10</v>
      </c>
      <c r="B6345" t="s">
        <v>9</v>
      </c>
      <c r="C6345" t="s">
        <v>3450</v>
      </c>
      <c r="D6345" s="2">
        <v>269946.53000000003</v>
      </c>
      <c r="E6345" s="3">
        <f t="shared" si="198"/>
        <v>1.2218539497977205E-3</v>
      </c>
      <c r="F6345" s="3">
        <f t="shared" si="199"/>
        <v>89.503032487344854</v>
      </c>
      <c r="G6345" t="s">
        <v>14480</v>
      </c>
    </row>
    <row r="6346" spans="1:7" x14ac:dyDescent="0.35">
      <c r="A6346" t="s">
        <v>3</v>
      </c>
      <c r="B6346" t="s">
        <v>6</v>
      </c>
      <c r="C6346" t="s">
        <v>161</v>
      </c>
      <c r="D6346" s="2">
        <v>269898.67</v>
      </c>
      <c r="E6346" s="3">
        <f t="shared" si="198"/>
        <v>1.2216373219713231E-3</v>
      </c>
      <c r="F6346" s="3">
        <f t="shared" si="199"/>
        <v>89.504254124666829</v>
      </c>
      <c r="G6346" t="s">
        <v>14473</v>
      </c>
    </row>
    <row r="6347" spans="1:7" x14ac:dyDescent="0.35">
      <c r="A6347" t="s">
        <v>3</v>
      </c>
      <c r="B6347" t="s">
        <v>92</v>
      </c>
      <c r="C6347" t="s">
        <v>566</v>
      </c>
      <c r="D6347" s="2">
        <v>269838.78000000003</v>
      </c>
      <c r="E6347" s="3">
        <f t="shared" si="198"/>
        <v>1.221366242980038E-3</v>
      </c>
      <c r="F6347" s="3">
        <f t="shared" si="199"/>
        <v>89.505475490909802</v>
      </c>
      <c r="G6347" t="s">
        <v>14473</v>
      </c>
    </row>
    <row r="6348" spans="1:7" x14ac:dyDescent="0.35">
      <c r="A6348" t="s">
        <v>3</v>
      </c>
      <c r="B6348" t="s">
        <v>9</v>
      </c>
      <c r="C6348" t="s">
        <v>7783</v>
      </c>
      <c r="D6348" s="2">
        <v>269803.40999999997</v>
      </c>
      <c r="E6348" s="3">
        <f t="shared" si="198"/>
        <v>1.2212061484079596E-3</v>
      </c>
      <c r="F6348" s="3">
        <f t="shared" si="199"/>
        <v>89.506696697058217</v>
      </c>
      <c r="G6348" t="s">
        <v>14480</v>
      </c>
    </row>
    <row r="6349" spans="1:7" x14ac:dyDescent="0.35">
      <c r="A6349" t="s">
        <v>10</v>
      </c>
      <c r="B6349" t="s">
        <v>478</v>
      </c>
      <c r="C6349" t="s">
        <v>6346</v>
      </c>
      <c r="D6349" s="2">
        <v>269742.21999999997</v>
      </c>
      <c r="E6349" s="3">
        <f t="shared" si="198"/>
        <v>1.2209291852508925E-3</v>
      </c>
      <c r="F6349" s="3">
        <f t="shared" si="199"/>
        <v>89.507917626243469</v>
      </c>
      <c r="G6349" t="s">
        <v>14473</v>
      </c>
    </row>
    <row r="6350" spans="1:7" x14ac:dyDescent="0.35">
      <c r="A6350" t="s">
        <v>10</v>
      </c>
      <c r="B6350" t="s">
        <v>29</v>
      </c>
      <c r="C6350" t="s">
        <v>3306</v>
      </c>
      <c r="D6350" s="2">
        <v>269729.09999999998</v>
      </c>
      <c r="E6350" s="3">
        <f t="shared" si="198"/>
        <v>1.2208698004393102E-3</v>
      </c>
      <c r="F6350" s="3">
        <f t="shared" si="199"/>
        <v>89.509138496043903</v>
      </c>
      <c r="G6350" t="s">
        <v>14480</v>
      </c>
    </row>
    <row r="6351" spans="1:7" x14ac:dyDescent="0.35">
      <c r="A6351" t="s">
        <v>3</v>
      </c>
      <c r="B6351" t="s">
        <v>99</v>
      </c>
      <c r="C6351" t="s">
        <v>4912</v>
      </c>
      <c r="D6351" s="2">
        <v>269513.76</v>
      </c>
      <c r="E6351" s="3">
        <f t="shared" si="198"/>
        <v>1.219895111008965E-3</v>
      </c>
      <c r="F6351" s="3">
        <f t="shared" si="199"/>
        <v>89.510358391154909</v>
      </c>
      <c r="G6351" t="s">
        <v>14473</v>
      </c>
    </row>
    <row r="6352" spans="1:7" x14ac:dyDescent="0.35">
      <c r="A6352" t="s">
        <v>3</v>
      </c>
      <c r="B6352" t="s">
        <v>180</v>
      </c>
      <c r="C6352" t="s">
        <v>2544</v>
      </c>
      <c r="D6352" s="2">
        <v>269453.34000000003</v>
      </c>
      <c r="E6352" s="3">
        <f t="shared" si="198"/>
        <v>1.2196216330885531E-3</v>
      </c>
      <c r="F6352" s="3">
        <f t="shared" si="199"/>
        <v>89.511578012787993</v>
      </c>
      <c r="G6352" t="s">
        <v>14480</v>
      </c>
    </row>
    <row r="6353" spans="1:7" x14ac:dyDescent="0.35">
      <c r="A6353" t="s">
        <v>10</v>
      </c>
      <c r="B6353" t="s">
        <v>9</v>
      </c>
      <c r="C6353" t="s">
        <v>8294</v>
      </c>
      <c r="D6353" s="2">
        <v>269447.26</v>
      </c>
      <c r="E6353" s="3">
        <f t="shared" si="198"/>
        <v>1.2195941132978198E-3</v>
      </c>
      <c r="F6353" s="3">
        <f t="shared" si="199"/>
        <v>89.512797606901287</v>
      </c>
      <c r="G6353" t="s">
        <v>14480</v>
      </c>
    </row>
    <row r="6354" spans="1:7" x14ac:dyDescent="0.35">
      <c r="A6354" t="s">
        <v>10</v>
      </c>
      <c r="B6354" t="s">
        <v>23</v>
      </c>
      <c r="C6354" t="s">
        <v>10869</v>
      </c>
      <c r="D6354" s="2">
        <v>269413.07</v>
      </c>
      <c r="E6354" s="3">
        <f t="shared" si="198"/>
        <v>1.2194393597377588E-3</v>
      </c>
      <c r="F6354" s="3">
        <f t="shared" si="199"/>
        <v>89.514017046261031</v>
      </c>
      <c r="G6354" t="s">
        <v>14480</v>
      </c>
    </row>
    <row r="6355" spans="1:7" x14ac:dyDescent="0.35">
      <c r="A6355" t="s">
        <v>3</v>
      </c>
      <c r="B6355" t="s">
        <v>6</v>
      </c>
      <c r="C6355" t="s">
        <v>4350</v>
      </c>
      <c r="D6355" s="2">
        <v>269397.8</v>
      </c>
      <c r="E6355" s="3">
        <f t="shared" si="198"/>
        <v>1.2193702434212296E-3</v>
      </c>
      <c r="F6355" s="3">
        <f t="shared" si="199"/>
        <v>89.51523641650445</v>
      </c>
      <c r="G6355" t="s">
        <v>14480</v>
      </c>
    </row>
    <row r="6356" spans="1:7" x14ac:dyDescent="0.35">
      <c r="A6356" t="s">
        <v>3</v>
      </c>
      <c r="B6356" t="s">
        <v>56</v>
      </c>
      <c r="C6356" t="s">
        <v>2367</v>
      </c>
      <c r="D6356" s="2">
        <v>269384.55</v>
      </c>
      <c r="E6356" s="3">
        <f t="shared" si="198"/>
        <v>1.2193102701930692E-3</v>
      </c>
      <c r="F6356" s="3">
        <f t="shared" si="199"/>
        <v>89.516455726774637</v>
      </c>
      <c r="G6356" t="s">
        <v>14473</v>
      </c>
    </row>
    <row r="6357" spans="1:7" x14ac:dyDescent="0.35">
      <c r="A6357" t="s">
        <v>3</v>
      </c>
      <c r="B6357" t="s">
        <v>40</v>
      </c>
      <c r="C6357" t="s">
        <v>13288</v>
      </c>
      <c r="D6357" s="2">
        <v>269314.75</v>
      </c>
      <c r="E6357" s="3">
        <f t="shared" si="198"/>
        <v>1.2189943357534011E-3</v>
      </c>
      <c r="F6357" s="3">
        <f t="shared" si="199"/>
        <v>89.517674721110396</v>
      </c>
      <c r="G6357" t="s">
        <v>14473</v>
      </c>
    </row>
    <row r="6358" spans="1:7" x14ac:dyDescent="0.35">
      <c r="A6358" t="s">
        <v>10</v>
      </c>
      <c r="B6358" t="s">
        <v>9</v>
      </c>
      <c r="C6358" s="8" t="s">
        <v>10348</v>
      </c>
      <c r="D6358" s="2">
        <v>269217.52</v>
      </c>
      <c r="E6358" s="3">
        <f t="shared" si="198"/>
        <v>1.2185542454157376E-3</v>
      </c>
      <c r="F6358" s="3">
        <f t="shared" si="199"/>
        <v>89.518893275355808</v>
      </c>
      <c r="G6358" t="s">
        <v>14480</v>
      </c>
    </row>
    <row r="6359" spans="1:7" x14ac:dyDescent="0.35">
      <c r="A6359" t="s">
        <v>10</v>
      </c>
      <c r="B6359" t="s">
        <v>6</v>
      </c>
      <c r="C6359" t="s">
        <v>7734</v>
      </c>
      <c r="D6359" s="2">
        <v>269135.17</v>
      </c>
      <c r="E6359" s="3">
        <f t="shared" si="198"/>
        <v>1.2181815061448682E-3</v>
      </c>
      <c r="F6359" s="3">
        <f t="shared" si="199"/>
        <v>89.520111456861954</v>
      </c>
      <c r="G6359" t="s">
        <v>14480</v>
      </c>
    </row>
    <row r="6360" spans="1:7" x14ac:dyDescent="0.35">
      <c r="A6360" t="s">
        <v>10</v>
      </c>
      <c r="B6360" t="s">
        <v>83</v>
      </c>
      <c r="C6360" t="s">
        <v>1144</v>
      </c>
      <c r="D6360" s="2">
        <v>269092.03999999998</v>
      </c>
      <c r="E6360" s="3">
        <f t="shared" si="198"/>
        <v>1.2179862876293543E-3</v>
      </c>
      <c r="F6360" s="3">
        <f t="shared" si="199"/>
        <v>89.521329443149583</v>
      </c>
      <c r="G6360" t="s">
        <v>14473</v>
      </c>
    </row>
    <row r="6361" spans="1:7" x14ac:dyDescent="0.35">
      <c r="A6361" t="s">
        <v>10</v>
      </c>
      <c r="B6361" t="s">
        <v>9</v>
      </c>
      <c r="C6361" t="s">
        <v>10387</v>
      </c>
      <c r="D6361" s="2">
        <v>269035.34000000003</v>
      </c>
      <c r="E6361" s="3">
        <f t="shared" si="198"/>
        <v>1.2177296474756413E-3</v>
      </c>
      <c r="F6361" s="3">
        <f t="shared" si="199"/>
        <v>89.522547172797061</v>
      </c>
      <c r="G6361" t="s">
        <v>14480</v>
      </c>
    </row>
    <row r="6362" spans="1:7" x14ac:dyDescent="0.35">
      <c r="A6362" t="s">
        <v>3</v>
      </c>
      <c r="B6362" t="s">
        <v>29</v>
      </c>
      <c r="C6362" t="s">
        <v>10487</v>
      </c>
      <c r="D6362" s="2">
        <v>268990.57</v>
      </c>
      <c r="E6362" s="3">
        <f t="shared" si="198"/>
        <v>1.2175270058586794E-3</v>
      </c>
      <c r="F6362" s="3">
        <f t="shared" si="199"/>
        <v>89.523764699802925</v>
      </c>
      <c r="G6362" t="s">
        <v>14473</v>
      </c>
    </row>
    <row r="6363" spans="1:7" x14ac:dyDescent="0.35">
      <c r="A6363" t="s">
        <v>10</v>
      </c>
      <c r="B6363" t="s">
        <v>180</v>
      </c>
      <c r="C6363" t="s">
        <v>4461</v>
      </c>
      <c r="D6363" s="2">
        <v>268989.90000000002</v>
      </c>
      <c r="E6363" s="3">
        <f t="shared" si="198"/>
        <v>1.2175239732501611E-3</v>
      </c>
      <c r="F6363" s="3">
        <f t="shared" si="199"/>
        <v>89.524982223776178</v>
      </c>
      <c r="G6363" t="s">
        <v>14480</v>
      </c>
    </row>
    <row r="6364" spans="1:7" x14ac:dyDescent="0.35">
      <c r="A6364" t="s">
        <v>3</v>
      </c>
      <c r="B6364" t="s">
        <v>27</v>
      </c>
      <c r="C6364" t="s">
        <v>11311</v>
      </c>
      <c r="D6364" s="2">
        <v>268947.76</v>
      </c>
      <c r="E6364" s="3">
        <f t="shared" si="198"/>
        <v>1.217333235753204E-3</v>
      </c>
      <c r="F6364" s="3">
        <f t="shared" si="199"/>
        <v>89.526199557011935</v>
      </c>
      <c r="G6364" t="s">
        <v>14473</v>
      </c>
    </row>
    <row r="6365" spans="1:7" x14ac:dyDescent="0.35">
      <c r="A6365" t="s">
        <v>10</v>
      </c>
      <c r="B6365" t="s">
        <v>9</v>
      </c>
      <c r="C6365" t="s">
        <v>8756</v>
      </c>
      <c r="D6365" s="2">
        <v>268810.36</v>
      </c>
      <c r="E6365" s="3">
        <f t="shared" si="198"/>
        <v>1.2167113246928829E-3</v>
      </c>
      <c r="F6365" s="3">
        <f t="shared" si="199"/>
        <v>89.527416268336623</v>
      </c>
      <c r="G6365" t="s">
        <v>14480</v>
      </c>
    </row>
    <row r="6366" spans="1:7" x14ac:dyDescent="0.35">
      <c r="A6366" t="s">
        <v>10</v>
      </c>
      <c r="B6366" t="s">
        <v>478</v>
      </c>
      <c r="C6366" t="s">
        <v>1311</v>
      </c>
      <c r="D6366" s="2">
        <v>268805.55</v>
      </c>
      <c r="E6366" s="3">
        <f t="shared" si="198"/>
        <v>1.2166895532794905E-3</v>
      </c>
      <c r="F6366" s="3">
        <f t="shared" si="199"/>
        <v>89.528632957889897</v>
      </c>
      <c r="G6366" t="s">
        <v>14473</v>
      </c>
    </row>
    <row r="6367" spans="1:7" x14ac:dyDescent="0.35">
      <c r="A6367" t="s">
        <v>10</v>
      </c>
      <c r="B6367" t="s">
        <v>6</v>
      </c>
      <c r="C6367" t="s">
        <v>498</v>
      </c>
      <c r="D6367" s="2">
        <v>268682.78999999998</v>
      </c>
      <c r="E6367" s="3">
        <f t="shared" si="198"/>
        <v>1.2161339069784352E-3</v>
      </c>
      <c r="F6367" s="3">
        <f t="shared" si="199"/>
        <v>89.529849091796876</v>
      </c>
      <c r="G6367" t="s">
        <v>14473</v>
      </c>
    </row>
    <row r="6368" spans="1:7" x14ac:dyDescent="0.35">
      <c r="A6368" t="s">
        <v>10</v>
      </c>
      <c r="B6368" t="s">
        <v>9</v>
      </c>
      <c r="C6368" t="s">
        <v>6011</v>
      </c>
      <c r="D6368" s="2">
        <v>268563.65000000002</v>
      </c>
      <c r="E6368" s="3">
        <f t="shared" si="198"/>
        <v>1.2155946458159419E-3</v>
      </c>
      <c r="F6368" s="3">
        <f t="shared" si="199"/>
        <v>89.53106468644269</v>
      </c>
      <c r="G6368" t="s">
        <v>14480</v>
      </c>
    </row>
    <row r="6369" spans="1:7" x14ac:dyDescent="0.35">
      <c r="A6369" t="s">
        <v>3</v>
      </c>
      <c r="B6369" t="s">
        <v>9</v>
      </c>
      <c r="C6369" s="8" t="s">
        <v>12047</v>
      </c>
      <c r="D6369" s="2">
        <v>268510</v>
      </c>
      <c r="E6369" s="3">
        <f t="shared" si="198"/>
        <v>1.215351810820409E-3</v>
      </c>
      <c r="F6369" s="3">
        <f t="shared" si="199"/>
        <v>89.532280038253504</v>
      </c>
      <c r="G6369" t="s">
        <v>14480</v>
      </c>
    </row>
    <row r="6370" spans="1:7" x14ac:dyDescent="0.35">
      <c r="A6370" t="s">
        <v>3</v>
      </c>
      <c r="B6370" t="s">
        <v>28</v>
      </c>
      <c r="C6370" s="8" t="s">
        <v>3530</v>
      </c>
      <c r="D6370" s="2">
        <v>268498.71999999997</v>
      </c>
      <c r="E6370" s="3">
        <f t="shared" si="198"/>
        <v>1.2153007543665485E-3</v>
      </c>
      <c r="F6370" s="3">
        <f t="shared" si="199"/>
        <v>89.533495339007871</v>
      </c>
      <c r="G6370" t="s">
        <v>14480</v>
      </c>
    </row>
    <row r="6371" spans="1:7" x14ac:dyDescent="0.35">
      <c r="A6371" t="s">
        <v>3</v>
      </c>
      <c r="B6371" t="s">
        <v>180</v>
      </c>
      <c r="C6371" t="s">
        <v>5631</v>
      </c>
      <c r="D6371" s="2">
        <v>268391.08</v>
      </c>
      <c r="E6371" s="3">
        <f t="shared" si="198"/>
        <v>1.2148135454398171E-3</v>
      </c>
      <c r="F6371" s="3">
        <f t="shared" si="199"/>
        <v>89.534710152553316</v>
      </c>
      <c r="G6371" t="s">
        <v>14480</v>
      </c>
    </row>
    <row r="6372" spans="1:7" x14ac:dyDescent="0.35">
      <c r="A6372" t="s">
        <v>10</v>
      </c>
      <c r="B6372" t="s">
        <v>13</v>
      </c>
      <c r="C6372" t="s">
        <v>19</v>
      </c>
      <c r="D6372" s="2">
        <v>268359.53000000003</v>
      </c>
      <c r="E6372" s="3">
        <f t="shared" si="198"/>
        <v>1.2146707412625747E-3</v>
      </c>
      <c r="F6372" s="3">
        <f t="shared" si="199"/>
        <v>89.535924823294579</v>
      </c>
      <c r="G6372" t="s">
        <v>14473</v>
      </c>
    </row>
    <row r="6373" spans="1:7" x14ac:dyDescent="0.35">
      <c r="A6373" t="s">
        <v>3</v>
      </c>
      <c r="B6373" t="s">
        <v>76</v>
      </c>
      <c r="C6373" t="s">
        <v>13882</v>
      </c>
      <c r="D6373" s="2">
        <v>268339.5</v>
      </c>
      <c r="E6373" s="3">
        <f t="shared" si="198"/>
        <v>1.2145800798467213E-3</v>
      </c>
      <c r="F6373" s="3">
        <f t="shared" si="199"/>
        <v>89.537139403374425</v>
      </c>
      <c r="G6373" t="s">
        <v>14473</v>
      </c>
    </row>
    <row r="6374" spans="1:7" x14ac:dyDescent="0.35">
      <c r="A6374" t="s">
        <v>10</v>
      </c>
      <c r="B6374" t="s">
        <v>9</v>
      </c>
      <c r="C6374" t="s">
        <v>2517</v>
      </c>
      <c r="D6374" s="2">
        <v>268332.40999999997</v>
      </c>
      <c r="E6374" s="3">
        <f t="shared" si="198"/>
        <v>1.2145479885118037E-3</v>
      </c>
      <c r="F6374" s="3">
        <f t="shared" si="199"/>
        <v>89.538353951362936</v>
      </c>
      <c r="G6374" t="s">
        <v>14480</v>
      </c>
    </row>
    <row r="6375" spans="1:7" x14ac:dyDescent="0.35">
      <c r="A6375" t="s">
        <v>3</v>
      </c>
      <c r="B6375" t="s">
        <v>40</v>
      </c>
      <c r="C6375" t="s">
        <v>188</v>
      </c>
      <c r="D6375" s="2">
        <v>268331.98</v>
      </c>
      <c r="E6375" s="3">
        <f t="shared" si="198"/>
        <v>1.2145460422108144E-3</v>
      </c>
      <c r="F6375" s="3">
        <f t="shared" si="199"/>
        <v>89.539568497405142</v>
      </c>
      <c r="G6375" t="s">
        <v>14473</v>
      </c>
    </row>
    <row r="6376" spans="1:7" x14ac:dyDescent="0.35">
      <c r="A6376" t="s">
        <v>3</v>
      </c>
      <c r="B6376" t="s">
        <v>6</v>
      </c>
      <c r="C6376" t="s">
        <v>13776</v>
      </c>
      <c r="D6376" s="2">
        <v>268145.61</v>
      </c>
      <c r="E6376" s="3">
        <f t="shared" si="198"/>
        <v>1.2137024791517752E-3</v>
      </c>
      <c r="F6376" s="3">
        <f t="shared" si="199"/>
        <v>89.540782199884291</v>
      </c>
      <c r="G6376" t="s">
        <v>14480</v>
      </c>
    </row>
    <row r="6377" spans="1:7" x14ac:dyDescent="0.35">
      <c r="A6377" t="s">
        <v>10</v>
      </c>
      <c r="B6377" t="s">
        <v>6</v>
      </c>
      <c r="C6377" s="8" t="s">
        <v>455</v>
      </c>
      <c r="D6377" s="2">
        <v>268085.07</v>
      </c>
      <c r="E6377" s="3">
        <f t="shared" si="198"/>
        <v>1.213428458077599E-3</v>
      </c>
      <c r="F6377" s="3">
        <f t="shared" si="199"/>
        <v>89.541995628342363</v>
      </c>
      <c r="G6377" t="s">
        <v>14480</v>
      </c>
    </row>
    <row r="6378" spans="1:7" x14ac:dyDescent="0.35">
      <c r="A6378" t="s">
        <v>3</v>
      </c>
      <c r="B6378" t="s">
        <v>5059</v>
      </c>
      <c r="C6378" t="s">
        <v>1758</v>
      </c>
      <c r="D6378" s="2">
        <v>268069.65000000002</v>
      </c>
      <c r="E6378" s="3">
        <f t="shared" si="198"/>
        <v>1.2133586628188646E-3</v>
      </c>
      <c r="F6378" s="3">
        <f t="shared" si="199"/>
        <v>89.543208987005187</v>
      </c>
      <c r="G6378" t="s">
        <v>14473</v>
      </c>
    </row>
    <row r="6379" spans="1:7" x14ac:dyDescent="0.35">
      <c r="A6379" t="s">
        <v>10</v>
      </c>
      <c r="B6379" t="s">
        <v>11</v>
      </c>
      <c r="C6379" t="s">
        <v>4105</v>
      </c>
      <c r="D6379" s="2">
        <v>268058</v>
      </c>
      <c r="E6379" s="3">
        <f t="shared" si="198"/>
        <v>1.2133059316408968E-3</v>
      </c>
      <c r="F6379" s="3">
        <f t="shared" si="199"/>
        <v>89.544422292936829</v>
      </c>
      <c r="G6379" t="s">
        <v>14473</v>
      </c>
    </row>
    <row r="6380" spans="1:7" x14ac:dyDescent="0.35">
      <c r="A6380" t="s">
        <v>3</v>
      </c>
      <c r="B6380" t="s">
        <v>33</v>
      </c>
      <c r="C6380" s="8" t="s">
        <v>1820</v>
      </c>
      <c r="D6380" s="2">
        <v>267743.12</v>
      </c>
      <c r="E6380" s="3">
        <f t="shared" si="198"/>
        <v>1.2118806961629216E-3</v>
      </c>
      <c r="F6380" s="3">
        <f t="shared" si="199"/>
        <v>89.54563417363299</v>
      </c>
      <c r="G6380" t="s">
        <v>14480</v>
      </c>
    </row>
    <row r="6381" spans="1:7" x14ac:dyDescent="0.35">
      <c r="A6381" t="s">
        <v>3</v>
      </c>
      <c r="B6381" t="s">
        <v>13</v>
      </c>
      <c r="C6381" t="s">
        <v>5616</v>
      </c>
      <c r="D6381" s="2">
        <v>267735.64</v>
      </c>
      <c r="E6381" s="3">
        <f t="shared" si="198"/>
        <v>1.2118468395782695E-3</v>
      </c>
      <c r="F6381" s="3">
        <f t="shared" si="199"/>
        <v>89.546846020472572</v>
      </c>
      <c r="G6381" t="s">
        <v>14473</v>
      </c>
    </row>
    <row r="6382" spans="1:7" x14ac:dyDescent="0.35">
      <c r="A6382" t="s">
        <v>10</v>
      </c>
      <c r="B6382" t="s">
        <v>8</v>
      </c>
      <c r="C6382" t="s">
        <v>807</v>
      </c>
      <c r="D6382" s="2">
        <v>267712.2</v>
      </c>
      <c r="E6382" s="3">
        <f t="shared" si="198"/>
        <v>1.2117407435429425E-3</v>
      </c>
      <c r="F6382" s="3">
        <f t="shared" si="199"/>
        <v>89.548057761216114</v>
      </c>
      <c r="G6382" t="s">
        <v>14480</v>
      </c>
    </row>
    <row r="6383" spans="1:7" x14ac:dyDescent="0.35">
      <c r="A6383" t="s">
        <v>3</v>
      </c>
      <c r="B6383" t="s">
        <v>9</v>
      </c>
      <c r="C6383" s="8" t="s">
        <v>13110</v>
      </c>
      <c r="D6383" s="2">
        <v>267695.71000000002</v>
      </c>
      <c r="E6383" s="3">
        <f t="shared" si="198"/>
        <v>1.2116661051631413E-3</v>
      </c>
      <c r="F6383" s="3">
        <f t="shared" si="199"/>
        <v>89.549269427321278</v>
      </c>
      <c r="G6383" t="s">
        <v>14480</v>
      </c>
    </row>
    <row r="6384" spans="1:7" x14ac:dyDescent="0.35">
      <c r="A6384" t="s">
        <v>10</v>
      </c>
      <c r="B6384" t="s">
        <v>169</v>
      </c>
      <c r="C6384" t="s">
        <v>11746</v>
      </c>
      <c r="D6384" s="2">
        <v>267682.28000000003</v>
      </c>
      <c r="E6384" s="3">
        <f t="shared" si="198"/>
        <v>1.2116053172043343E-3</v>
      </c>
      <c r="F6384" s="3">
        <f t="shared" si="199"/>
        <v>89.550481032638487</v>
      </c>
      <c r="G6384" t="s">
        <v>14473</v>
      </c>
    </row>
    <row r="6385" spans="1:7" x14ac:dyDescent="0.35">
      <c r="A6385" t="s">
        <v>10</v>
      </c>
      <c r="B6385" t="s">
        <v>9</v>
      </c>
      <c r="C6385" t="s">
        <v>5734</v>
      </c>
      <c r="D6385" s="2">
        <v>267653.40000000002</v>
      </c>
      <c r="E6385" s="3">
        <f t="shared" si="198"/>
        <v>1.2114745981983512E-3</v>
      </c>
      <c r="F6385" s="3">
        <f t="shared" si="199"/>
        <v>89.55169250723668</v>
      </c>
      <c r="G6385" t="s">
        <v>14480</v>
      </c>
    </row>
    <row r="6386" spans="1:7" x14ac:dyDescent="0.35">
      <c r="A6386" t="s">
        <v>3</v>
      </c>
      <c r="B6386" t="s">
        <v>9</v>
      </c>
      <c r="C6386" t="s">
        <v>5387</v>
      </c>
      <c r="D6386" s="2">
        <v>267624.37</v>
      </c>
      <c r="E6386" s="3">
        <f t="shared" si="198"/>
        <v>1.2113432002501625E-3</v>
      </c>
      <c r="F6386" s="3">
        <f t="shared" si="199"/>
        <v>89.552903850436934</v>
      </c>
      <c r="G6386" t="s">
        <v>14480</v>
      </c>
    </row>
    <row r="6387" spans="1:7" x14ac:dyDescent="0.35">
      <c r="A6387" t="s">
        <v>10</v>
      </c>
      <c r="B6387" t="s">
        <v>180</v>
      </c>
      <c r="C6387" t="s">
        <v>7483</v>
      </c>
      <c r="D6387" s="2">
        <v>267596.24</v>
      </c>
      <c r="E6387" s="3">
        <f t="shared" si="198"/>
        <v>1.2112158759552075E-3</v>
      </c>
      <c r="F6387" s="3">
        <f t="shared" si="199"/>
        <v>89.554115066312889</v>
      </c>
      <c r="G6387" t="s">
        <v>14480</v>
      </c>
    </row>
    <row r="6388" spans="1:7" x14ac:dyDescent="0.35">
      <c r="A6388" t="s">
        <v>10</v>
      </c>
      <c r="B6388" t="s">
        <v>29</v>
      </c>
      <c r="C6388" t="s">
        <v>3837</v>
      </c>
      <c r="D6388" s="2">
        <v>267593.32</v>
      </c>
      <c r="E6388" s="3">
        <f t="shared" si="198"/>
        <v>1.2112026592136053E-3</v>
      </c>
      <c r="F6388" s="3">
        <f t="shared" si="199"/>
        <v>89.555326268972109</v>
      </c>
      <c r="G6388" t="s">
        <v>14473</v>
      </c>
    </row>
    <row r="6389" spans="1:7" x14ac:dyDescent="0.35">
      <c r="A6389" t="s">
        <v>3</v>
      </c>
      <c r="B6389" t="s">
        <v>9</v>
      </c>
      <c r="C6389" t="s">
        <v>2995</v>
      </c>
      <c r="D6389" s="2">
        <v>267453.53999999998</v>
      </c>
      <c r="E6389" s="3">
        <f t="shared" si="198"/>
        <v>1.2105699756036225E-3</v>
      </c>
      <c r="F6389" s="3">
        <f t="shared" si="199"/>
        <v>89.556536838947707</v>
      </c>
      <c r="G6389" t="s">
        <v>14473</v>
      </c>
    </row>
    <row r="6390" spans="1:7" x14ac:dyDescent="0.35">
      <c r="A6390" t="s">
        <v>3</v>
      </c>
      <c r="B6390" t="s">
        <v>16</v>
      </c>
      <c r="C6390" s="13" t="s">
        <v>617</v>
      </c>
      <c r="D6390" s="2">
        <v>267436.39</v>
      </c>
      <c r="E6390" s="3">
        <f t="shared" si="198"/>
        <v>1.2104923498781168E-3</v>
      </c>
      <c r="F6390" s="3">
        <f t="shared" si="199"/>
        <v>89.557747331297591</v>
      </c>
      <c r="G6390" t="s">
        <v>14480</v>
      </c>
    </row>
    <row r="6391" spans="1:7" x14ac:dyDescent="0.35">
      <c r="A6391" t="s">
        <v>10</v>
      </c>
      <c r="B6391" t="s">
        <v>8</v>
      </c>
      <c r="C6391" s="7" t="s">
        <v>12445</v>
      </c>
      <c r="D6391" s="2">
        <v>267422.82</v>
      </c>
      <c r="E6391" s="3">
        <f t="shared" si="198"/>
        <v>1.2104309282399176E-3</v>
      </c>
      <c r="F6391" s="3">
        <f t="shared" si="199"/>
        <v>89.55895776222583</v>
      </c>
      <c r="G6391" t="s">
        <v>14480</v>
      </c>
    </row>
    <row r="6392" spans="1:7" x14ac:dyDescent="0.35">
      <c r="A6392" t="s">
        <v>3</v>
      </c>
      <c r="B6392" t="s">
        <v>9</v>
      </c>
      <c r="C6392" t="s">
        <v>8759</v>
      </c>
      <c r="D6392" s="2">
        <v>267378.8</v>
      </c>
      <c r="E6392" s="3">
        <f t="shared" si="198"/>
        <v>1.2102316813339836E-3</v>
      </c>
      <c r="F6392" s="3">
        <f t="shared" si="199"/>
        <v>89.560167993907157</v>
      </c>
      <c r="G6392" t="s">
        <v>14480</v>
      </c>
    </row>
    <row r="6393" spans="1:7" x14ac:dyDescent="0.35">
      <c r="A6393" t="s">
        <v>10</v>
      </c>
      <c r="B6393" t="s">
        <v>8</v>
      </c>
      <c r="C6393" t="s">
        <v>2507</v>
      </c>
      <c r="D6393" s="2">
        <v>267302.48</v>
      </c>
      <c r="E6393" s="3">
        <f t="shared" si="198"/>
        <v>1.2098862355397794E-3</v>
      </c>
      <c r="F6393" s="3">
        <f t="shared" si="199"/>
        <v>89.5613778801427</v>
      </c>
      <c r="G6393" t="s">
        <v>14480</v>
      </c>
    </row>
    <row r="6394" spans="1:7" x14ac:dyDescent="0.35">
      <c r="A6394" t="s">
        <v>3</v>
      </c>
      <c r="B6394" t="s">
        <v>73</v>
      </c>
      <c r="C6394" t="s">
        <v>2208</v>
      </c>
      <c r="D6394" s="2">
        <v>267301.92</v>
      </c>
      <c r="E6394" s="3">
        <f t="shared" si="198"/>
        <v>1.2098837008222118E-3</v>
      </c>
      <c r="F6394" s="3">
        <f t="shared" si="199"/>
        <v>89.562587763843524</v>
      </c>
      <c r="G6394" t="s">
        <v>14480</v>
      </c>
    </row>
    <row r="6395" spans="1:7" x14ac:dyDescent="0.35">
      <c r="A6395" t="s">
        <v>3</v>
      </c>
      <c r="B6395" t="s">
        <v>6</v>
      </c>
      <c r="C6395" t="s">
        <v>13434</v>
      </c>
      <c r="D6395" s="2">
        <v>267184.95</v>
      </c>
      <c r="E6395" s="3">
        <f t="shared" si="198"/>
        <v>1.2093542616902924E-3</v>
      </c>
      <c r="F6395" s="3">
        <f t="shared" si="199"/>
        <v>89.563797118105214</v>
      </c>
      <c r="G6395" t="s">
        <v>14473</v>
      </c>
    </row>
    <row r="6396" spans="1:7" x14ac:dyDescent="0.35">
      <c r="A6396" t="s">
        <v>10</v>
      </c>
      <c r="B6396" t="s">
        <v>11</v>
      </c>
      <c r="C6396" t="s">
        <v>4382</v>
      </c>
      <c r="D6396" s="2">
        <v>267180</v>
      </c>
      <c r="E6396" s="3">
        <f t="shared" si="198"/>
        <v>1.2093318565975079E-3</v>
      </c>
      <c r="F6396" s="3">
        <f t="shared" si="199"/>
        <v>89.565006449961814</v>
      </c>
      <c r="G6396" t="s">
        <v>14473</v>
      </c>
    </row>
    <row r="6397" spans="1:7" x14ac:dyDescent="0.35">
      <c r="A6397" t="s">
        <v>3</v>
      </c>
      <c r="B6397" t="s">
        <v>9</v>
      </c>
      <c r="C6397" t="s">
        <v>8808</v>
      </c>
      <c r="D6397" s="2">
        <v>267067.39</v>
      </c>
      <c r="E6397" s="3">
        <f t="shared" si="198"/>
        <v>1.2088221520523646E-3</v>
      </c>
      <c r="F6397" s="3">
        <f t="shared" si="199"/>
        <v>89.566215272113865</v>
      </c>
      <c r="G6397" t="s">
        <v>14480</v>
      </c>
    </row>
    <row r="6398" spans="1:7" x14ac:dyDescent="0.35">
      <c r="A6398" t="s">
        <v>10</v>
      </c>
      <c r="B6398" t="s">
        <v>22</v>
      </c>
      <c r="C6398" t="s">
        <v>1092</v>
      </c>
      <c r="D6398" s="2">
        <v>267049.28999999998</v>
      </c>
      <c r="E6398" s="3">
        <f t="shared" si="198"/>
        <v>1.2087402263595566E-3</v>
      </c>
      <c r="F6398" s="3">
        <f t="shared" si="199"/>
        <v>89.567424012340226</v>
      </c>
      <c r="G6398" t="s">
        <v>14473</v>
      </c>
    </row>
    <row r="6399" spans="1:7" x14ac:dyDescent="0.35">
      <c r="A6399" t="s">
        <v>10</v>
      </c>
      <c r="B6399" t="s">
        <v>16</v>
      </c>
      <c r="C6399" t="s">
        <v>1151</v>
      </c>
      <c r="D6399" s="2">
        <v>267013.74</v>
      </c>
      <c r="E6399" s="3">
        <f t="shared" si="198"/>
        <v>1.2085793170568317E-3</v>
      </c>
      <c r="F6399" s="3">
        <f t="shared" si="199"/>
        <v>89.568632591657277</v>
      </c>
      <c r="G6399" t="s">
        <v>14473</v>
      </c>
    </row>
    <row r="6400" spans="1:7" x14ac:dyDescent="0.35">
      <c r="A6400" t="s">
        <v>10</v>
      </c>
      <c r="B6400" t="s">
        <v>6</v>
      </c>
      <c r="C6400" s="7" t="s">
        <v>6908</v>
      </c>
      <c r="D6400" s="2">
        <v>266985.11</v>
      </c>
      <c r="E6400" s="3">
        <f t="shared" si="198"/>
        <v>1.2084497296211913E-3</v>
      </c>
      <c r="F6400" s="3">
        <f t="shared" si="199"/>
        <v>89.569841041386894</v>
      </c>
      <c r="G6400" t="s">
        <v>14480</v>
      </c>
    </row>
    <row r="6401" spans="1:7" x14ac:dyDescent="0.35">
      <c r="A6401" t="s">
        <v>3</v>
      </c>
      <c r="B6401" t="s">
        <v>9</v>
      </c>
      <c r="C6401" t="s">
        <v>11542</v>
      </c>
      <c r="D6401" s="2">
        <v>266976.71999999997</v>
      </c>
      <c r="E6401" s="3">
        <f t="shared" si="198"/>
        <v>1.2084117541204919E-3</v>
      </c>
      <c r="F6401" s="3">
        <f t="shared" si="199"/>
        <v>89.571049453141015</v>
      </c>
      <c r="G6401" t="s">
        <v>14473</v>
      </c>
    </row>
    <row r="6402" spans="1:7" x14ac:dyDescent="0.35">
      <c r="A6402" t="s">
        <v>10</v>
      </c>
      <c r="B6402" t="s">
        <v>8</v>
      </c>
      <c r="C6402" t="s">
        <v>3527</v>
      </c>
      <c r="D6402" s="2">
        <v>266966.69</v>
      </c>
      <c r="E6402" s="3">
        <f t="shared" si="198"/>
        <v>1.2083663555183448E-3</v>
      </c>
      <c r="F6402" s="3">
        <f t="shared" si="199"/>
        <v>89.572257819496528</v>
      </c>
      <c r="G6402" t="s">
        <v>14480</v>
      </c>
    </row>
    <row r="6403" spans="1:7" x14ac:dyDescent="0.35">
      <c r="A6403" t="s">
        <v>10</v>
      </c>
      <c r="B6403" t="s">
        <v>9</v>
      </c>
      <c r="C6403" t="s">
        <v>1561</v>
      </c>
      <c r="D6403" s="2">
        <v>266948.2</v>
      </c>
      <c r="E6403" s="3">
        <f t="shared" ref="E6403:E6466" si="200">(D6403/$D$29638)*100</f>
        <v>1.2082826645758026E-3</v>
      </c>
      <c r="F6403" s="3">
        <f t="shared" si="199"/>
        <v>89.573466102161106</v>
      </c>
      <c r="G6403" t="s">
        <v>14480</v>
      </c>
    </row>
    <row r="6404" spans="1:7" x14ac:dyDescent="0.35">
      <c r="A6404" t="s">
        <v>10</v>
      </c>
      <c r="B6404" t="s">
        <v>9</v>
      </c>
      <c r="C6404" t="s">
        <v>9746</v>
      </c>
      <c r="D6404" s="2">
        <v>266871.03999999998</v>
      </c>
      <c r="E6404" s="3">
        <f t="shared" si="200"/>
        <v>1.2079334167052467E-3</v>
      </c>
      <c r="F6404" s="3">
        <f t="shared" ref="F6404:F6467" si="201">E6404+F6403</f>
        <v>89.574674035577814</v>
      </c>
      <c r="G6404" t="s">
        <v>14480</v>
      </c>
    </row>
    <row r="6405" spans="1:7" x14ac:dyDescent="0.35">
      <c r="A6405" t="s">
        <v>10</v>
      </c>
      <c r="B6405" t="s">
        <v>38</v>
      </c>
      <c r="C6405" t="s">
        <v>13213</v>
      </c>
      <c r="D6405" s="2">
        <v>266648.34999999998</v>
      </c>
      <c r="E6405" s="3">
        <f t="shared" si="200"/>
        <v>1.2069254591068274E-3</v>
      </c>
      <c r="F6405" s="3">
        <f t="shared" si="201"/>
        <v>89.575880961036916</v>
      </c>
      <c r="G6405" t="s">
        <v>14473</v>
      </c>
    </row>
    <row r="6406" spans="1:7" x14ac:dyDescent="0.35">
      <c r="A6406" t="s">
        <v>10</v>
      </c>
      <c r="B6406" t="s">
        <v>9</v>
      </c>
      <c r="C6406" t="s">
        <v>7999</v>
      </c>
      <c r="D6406" s="2">
        <v>266632.46999999997</v>
      </c>
      <c r="E6406" s="3">
        <f t="shared" si="200"/>
        <v>1.2068535817586622E-3</v>
      </c>
      <c r="F6406" s="3">
        <f t="shared" si="201"/>
        <v>89.577087814618679</v>
      </c>
      <c r="G6406" t="s">
        <v>14473</v>
      </c>
    </row>
    <row r="6407" spans="1:7" x14ac:dyDescent="0.35">
      <c r="A6407" t="s">
        <v>10</v>
      </c>
      <c r="B6407" t="s">
        <v>62</v>
      </c>
      <c r="C6407" t="s">
        <v>723</v>
      </c>
      <c r="D6407" s="2">
        <v>266593.65000000002</v>
      </c>
      <c r="E6407" s="3">
        <f t="shared" si="200"/>
        <v>1.2066778715158555E-3</v>
      </c>
      <c r="F6407" s="3">
        <f t="shared" si="201"/>
        <v>89.578294492490201</v>
      </c>
      <c r="G6407" t="s">
        <v>14473</v>
      </c>
    </row>
    <row r="6408" spans="1:7" x14ac:dyDescent="0.35">
      <c r="A6408" t="s">
        <v>10</v>
      </c>
      <c r="B6408" t="s">
        <v>33</v>
      </c>
      <c r="C6408" t="s">
        <v>1877</v>
      </c>
      <c r="D6408" s="2">
        <v>266482.84000000003</v>
      </c>
      <c r="E6408" s="3">
        <f t="shared" si="200"/>
        <v>1.2061763142771791E-3</v>
      </c>
      <c r="F6408" s="3">
        <f t="shared" si="201"/>
        <v>89.579500668804485</v>
      </c>
      <c r="G6408" t="s">
        <v>14473</v>
      </c>
    </row>
    <row r="6409" spans="1:7" x14ac:dyDescent="0.35">
      <c r="A6409" t="s">
        <v>10</v>
      </c>
      <c r="B6409" t="s">
        <v>6</v>
      </c>
      <c r="C6409" t="s">
        <v>2487</v>
      </c>
      <c r="D6409" s="2">
        <v>266449.73</v>
      </c>
      <c r="E6409" s="3">
        <f t="shared" si="200"/>
        <v>1.2060264491009982E-3</v>
      </c>
      <c r="F6409" s="3">
        <f t="shared" si="201"/>
        <v>89.580706695253582</v>
      </c>
      <c r="G6409" t="s">
        <v>14480</v>
      </c>
    </row>
    <row r="6410" spans="1:7" x14ac:dyDescent="0.35">
      <c r="A6410" t="s">
        <v>3</v>
      </c>
      <c r="B6410" t="s">
        <v>365</v>
      </c>
      <c r="C6410" t="s">
        <v>8224</v>
      </c>
      <c r="D6410" s="2">
        <v>266415.40999999997</v>
      </c>
      <c r="E6410" s="3">
        <f t="shared" si="200"/>
        <v>1.2058711071243591E-3</v>
      </c>
      <c r="F6410" s="3">
        <f t="shared" si="201"/>
        <v>89.5819125663607</v>
      </c>
      <c r="G6410" t="s">
        <v>14473</v>
      </c>
    </row>
    <row r="6411" spans="1:7" x14ac:dyDescent="0.35">
      <c r="A6411" t="s">
        <v>3</v>
      </c>
      <c r="B6411" t="s">
        <v>8</v>
      </c>
      <c r="C6411" t="s">
        <v>857</v>
      </c>
      <c r="D6411" s="2">
        <v>266388.19</v>
      </c>
      <c r="E6411" s="3">
        <f t="shared" si="200"/>
        <v>1.2057479017454516E-3</v>
      </c>
      <c r="F6411" s="3">
        <f t="shared" si="201"/>
        <v>89.58311831426245</v>
      </c>
      <c r="G6411" t="s">
        <v>14480</v>
      </c>
    </row>
    <row r="6412" spans="1:7" x14ac:dyDescent="0.35">
      <c r="A6412" t="s">
        <v>10</v>
      </c>
      <c r="B6412" t="s">
        <v>148</v>
      </c>
      <c r="C6412" t="s">
        <v>1113</v>
      </c>
      <c r="D6412" s="2">
        <v>266364.98</v>
      </c>
      <c r="E6412" s="3">
        <f t="shared" si="200"/>
        <v>1.2056428467548397E-3</v>
      </c>
      <c r="F6412" s="3">
        <f t="shared" si="201"/>
        <v>89.584323957109206</v>
      </c>
      <c r="G6412" t="s">
        <v>14473</v>
      </c>
    </row>
    <row r="6413" spans="1:7" x14ac:dyDescent="0.35">
      <c r="A6413" t="s">
        <v>3</v>
      </c>
      <c r="B6413" t="s">
        <v>13</v>
      </c>
      <c r="C6413" t="s">
        <v>1154</v>
      </c>
      <c r="D6413" s="2">
        <v>266202.82</v>
      </c>
      <c r="E6413" s="3">
        <f t="shared" si="200"/>
        <v>1.2049088649677829E-3</v>
      </c>
      <c r="F6413" s="3">
        <f t="shared" si="201"/>
        <v>89.585528865974169</v>
      </c>
      <c r="G6413" t="s">
        <v>14473</v>
      </c>
    </row>
    <row r="6414" spans="1:7" x14ac:dyDescent="0.35">
      <c r="A6414" t="s">
        <v>10</v>
      </c>
      <c r="B6414" t="s">
        <v>9</v>
      </c>
      <c r="C6414" t="s">
        <v>10453</v>
      </c>
      <c r="D6414" s="2">
        <v>266188.05</v>
      </c>
      <c r="E6414" s="3">
        <f t="shared" si="200"/>
        <v>1.2048420117919392E-3</v>
      </c>
      <c r="F6414" s="3">
        <f t="shared" si="201"/>
        <v>89.586733707985957</v>
      </c>
      <c r="G6414" t="s">
        <v>14473</v>
      </c>
    </row>
    <row r="6415" spans="1:7" x14ac:dyDescent="0.35">
      <c r="A6415" t="s">
        <v>3</v>
      </c>
      <c r="B6415" t="s">
        <v>18</v>
      </c>
      <c r="C6415" t="s">
        <v>5023</v>
      </c>
      <c r="D6415" s="2">
        <v>266162.38</v>
      </c>
      <c r="E6415" s="3">
        <f t="shared" si="200"/>
        <v>1.2047258221491559E-3</v>
      </c>
      <c r="F6415" s="3">
        <f t="shared" si="201"/>
        <v>89.587938433808105</v>
      </c>
      <c r="G6415" t="s">
        <v>14473</v>
      </c>
    </row>
    <row r="6416" spans="1:7" x14ac:dyDescent="0.35">
      <c r="A6416" t="s">
        <v>3</v>
      </c>
      <c r="B6416" t="s">
        <v>27</v>
      </c>
      <c r="C6416" t="s">
        <v>7529</v>
      </c>
      <c r="D6416" s="2">
        <v>266064.83</v>
      </c>
      <c r="E6416" s="3">
        <f t="shared" si="200"/>
        <v>1.2042842834014537E-3</v>
      </c>
      <c r="F6416" s="3">
        <f t="shared" si="201"/>
        <v>89.589142718091509</v>
      </c>
      <c r="G6416" t="s">
        <v>14473</v>
      </c>
    </row>
    <row r="6417" spans="1:7" x14ac:dyDescent="0.35">
      <c r="A6417" t="s">
        <v>3</v>
      </c>
      <c r="B6417" t="s">
        <v>1281</v>
      </c>
      <c r="C6417" t="s">
        <v>7530</v>
      </c>
      <c r="D6417" s="2">
        <v>265935.83</v>
      </c>
      <c r="E6417" s="3">
        <f t="shared" si="200"/>
        <v>1.2037003931046459E-3</v>
      </c>
      <c r="F6417" s="3">
        <f t="shared" si="201"/>
        <v>89.590346418484614</v>
      </c>
      <c r="G6417" t="s">
        <v>14473</v>
      </c>
    </row>
    <row r="6418" spans="1:7" x14ac:dyDescent="0.35">
      <c r="A6418" t="s">
        <v>10</v>
      </c>
      <c r="B6418" t="s">
        <v>139</v>
      </c>
      <c r="C6418" t="s">
        <v>3290</v>
      </c>
      <c r="D6418" s="2">
        <v>265932.83</v>
      </c>
      <c r="E6418" s="3">
        <f t="shared" si="200"/>
        <v>1.203686814260534E-3</v>
      </c>
      <c r="F6418" s="3">
        <f t="shared" si="201"/>
        <v>89.591550105298879</v>
      </c>
      <c r="G6418" t="s">
        <v>14473</v>
      </c>
    </row>
    <row r="6419" spans="1:7" x14ac:dyDescent="0.35">
      <c r="A6419" t="s">
        <v>3</v>
      </c>
      <c r="B6419" t="s">
        <v>6</v>
      </c>
      <c r="C6419" t="s">
        <v>303</v>
      </c>
      <c r="D6419" s="2">
        <v>265912.14</v>
      </c>
      <c r="E6419" s="3">
        <f t="shared" si="200"/>
        <v>1.2035931654989765E-3</v>
      </c>
      <c r="F6419" s="3">
        <f t="shared" si="201"/>
        <v>89.592753698464378</v>
      </c>
      <c r="G6419" t="s">
        <v>14473</v>
      </c>
    </row>
    <row r="6420" spans="1:7" x14ac:dyDescent="0.35">
      <c r="A6420" t="s">
        <v>10</v>
      </c>
      <c r="B6420" t="s">
        <v>29</v>
      </c>
      <c r="C6420" t="s">
        <v>5003</v>
      </c>
      <c r="D6420" s="2">
        <v>265790.28999999998</v>
      </c>
      <c r="E6420" s="3">
        <f t="shared" si="200"/>
        <v>1.2030416381139683E-3</v>
      </c>
      <c r="F6420" s="3">
        <f t="shared" si="201"/>
        <v>89.593956740102499</v>
      </c>
      <c r="G6420" t="s">
        <v>14473</v>
      </c>
    </row>
    <row r="6421" spans="1:7" x14ac:dyDescent="0.35">
      <c r="A6421" t="s">
        <v>10</v>
      </c>
      <c r="B6421" t="s">
        <v>33</v>
      </c>
      <c r="C6421" t="s">
        <v>3374</v>
      </c>
      <c r="D6421" s="2">
        <v>265771.90999999997</v>
      </c>
      <c r="E6421" s="3">
        <f t="shared" si="200"/>
        <v>1.2029584450623766E-3</v>
      </c>
      <c r="F6421" s="3">
        <f t="shared" si="201"/>
        <v>89.595159698547562</v>
      </c>
      <c r="G6421" t="s">
        <v>14480</v>
      </c>
    </row>
    <row r="6422" spans="1:7" x14ac:dyDescent="0.35">
      <c r="A6422" t="s">
        <v>3</v>
      </c>
      <c r="B6422" t="s">
        <v>8</v>
      </c>
      <c r="C6422" t="s">
        <v>14057</v>
      </c>
      <c r="D6422" s="2">
        <v>265678.14</v>
      </c>
      <c r="E6422" s="3">
        <f t="shared" si="200"/>
        <v>1.2025340156582554E-3</v>
      </c>
      <c r="F6422" s="3">
        <f t="shared" si="201"/>
        <v>89.596362232563223</v>
      </c>
      <c r="G6422" t="s">
        <v>14473</v>
      </c>
    </row>
    <row r="6423" spans="1:7" x14ac:dyDescent="0.35">
      <c r="A6423" t="s">
        <v>3</v>
      </c>
      <c r="B6423" t="s">
        <v>9</v>
      </c>
      <c r="C6423" t="s">
        <v>1561</v>
      </c>
      <c r="D6423" s="2">
        <v>265644.33</v>
      </c>
      <c r="E6423" s="3">
        <f t="shared" si="200"/>
        <v>1.2023809820851153E-3</v>
      </c>
      <c r="F6423" s="3">
        <f t="shared" si="201"/>
        <v>89.597564613545302</v>
      </c>
      <c r="G6423" t="s">
        <v>14480</v>
      </c>
    </row>
    <row r="6424" spans="1:7" x14ac:dyDescent="0.35">
      <c r="A6424" t="s">
        <v>10</v>
      </c>
      <c r="B6424" t="s">
        <v>83</v>
      </c>
      <c r="C6424" t="s">
        <v>8817</v>
      </c>
      <c r="D6424" s="2">
        <v>265596.38</v>
      </c>
      <c r="E6424" s="3">
        <f t="shared" si="200"/>
        <v>1.2021639468933951E-3</v>
      </c>
      <c r="F6424" s="3">
        <f t="shared" si="201"/>
        <v>89.598766777492202</v>
      </c>
      <c r="G6424" t="s">
        <v>14473</v>
      </c>
    </row>
    <row r="6425" spans="1:7" x14ac:dyDescent="0.35">
      <c r="A6425" t="s">
        <v>10</v>
      </c>
      <c r="B6425" t="s">
        <v>40</v>
      </c>
      <c r="C6425" s="6" t="s">
        <v>8785</v>
      </c>
      <c r="D6425" s="2">
        <v>265356.73</v>
      </c>
      <c r="E6425" s="3">
        <f t="shared" si="200"/>
        <v>1.2010792235629302E-3</v>
      </c>
      <c r="F6425" s="3">
        <f t="shared" si="201"/>
        <v>89.599967856715764</v>
      </c>
      <c r="G6425" t="s">
        <v>14473</v>
      </c>
    </row>
    <row r="6426" spans="1:7" x14ac:dyDescent="0.35">
      <c r="A6426" t="s">
        <v>10</v>
      </c>
      <c r="B6426" t="s">
        <v>9</v>
      </c>
      <c r="C6426" t="s">
        <v>8616</v>
      </c>
      <c r="D6426" s="2">
        <v>265354.69</v>
      </c>
      <c r="E6426" s="3">
        <f t="shared" si="200"/>
        <v>1.2010699899489342E-3</v>
      </c>
      <c r="F6426" s="3">
        <f t="shared" si="201"/>
        <v>89.601168926705711</v>
      </c>
      <c r="G6426" t="s">
        <v>14480</v>
      </c>
    </row>
    <row r="6427" spans="1:7" x14ac:dyDescent="0.35">
      <c r="A6427" t="s">
        <v>10</v>
      </c>
      <c r="B6427" t="s">
        <v>13</v>
      </c>
      <c r="C6427" t="s">
        <v>47</v>
      </c>
      <c r="D6427" s="2">
        <v>265351.09000000003</v>
      </c>
      <c r="E6427" s="3">
        <f t="shared" si="200"/>
        <v>1.201053695336E-3</v>
      </c>
      <c r="F6427" s="3">
        <f t="shared" si="201"/>
        <v>89.60236998040105</v>
      </c>
      <c r="G6427" t="s">
        <v>14473</v>
      </c>
    </row>
    <row r="6428" spans="1:7" x14ac:dyDescent="0.35">
      <c r="A6428" t="s">
        <v>3</v>
      </c>
      <c r="B6428" t="s">
        <v>6</v>
      </c>
      <c r="C6428" s="8" t="s">
        <v>4477</v>
      </c>
      <c r="D6428" s="2">
        <v>265325.57</v>
      </c>
      <c r="E6428" s="3">
        <f t="shared" si="200"/>
        <v>1.2009381846354221E-3</v>
      </c>
      <c r="F6428" s="3">
        <f t="shared" si="201"/>
        <v>89.603570918585689</v>
      </c>
      <c r="G6428" t="s">
        <v>14480</v>
      </c>
    </row>
    <row r="6429" spans="1:7" x14ac:dyDescent="0.35">
      <c r="A6429" t="s">
        <v>10</v>
      </c>
      <c r="B6429" t="s">
        <v>4</v>
      </c>
      <c r="C6429" t="s">
        <v>2937</v>
      </c>
      <c r="D6429" s="2">
        <v>265240.59000000003</v>
      </c>
      <c r="E6429" s="3">
        <f t="shared" si="200"/>
        <v>1.2005535412445486E-3</v>
      </c>
      <c r="F6429" s="3">
        <f t="shared" si="201"/>
        <v>89.604771472126927</v>
      </c>
      <c r="G6429" t="s">
        <v>14473</v>
      </c>
    </row>
    <row r="6430" spans="1:7" x14ac:dyDescent="0.35">
      <c r="A6430" t="s">
        <v>3</v>
      </c>
      <c r="B6430" t="s">
        <v>22</v>
      </c>
      <c r="C6430" t="s">
        <v>5948</v>
      </c>
      <c r="D6430" s="2">
        <v>265123.25</v>
      </c>
      <c r="E6430" s="3">
        <f t="shared" si="200"/>
        <v>1.2000224273885217E-3</v>
      </c>
      <c r="F6430" s="3">
        <f t="shared" si="201"/>
        <v>89.605971494554311</v>
      </c>
      <c r="G6430" t="s">
        <v>14473</v>
      </c>
    </row>
    <row r="6431" spans="1:7" x14ac:dyDescent="0.35">
      <c r="A6431" t="s">
        <v>10</v>
      </c>
      <c r="B6431" t="s">
        <v>55</v>
      </c>
      <c r="C6431" t="s">
        <v>1407</v>
      </c>
      <c r="D6431" s="2">
        <v>265091.64</v>
      </c>
      <c r="E6431" s="3">
        <f t="shared" si="200"/>
        <v>1.1998793516343972E-3</v>
      </c>
      <c r="F6431" s="3">
        <f t="shared" si="201"/>
        <v>89.607171373905942</v>
      </c>
      <c r="G6431" t="s">
        <v>14480</v>
      </c>
    </row>
    <row r="6432" spans="1:7" x14ac:dyDescent="0.35">
      <c r="A6432" t="s">
        <v>3</v>
      </c>
      <c r="B6432" t="s">
        <v>9</v>
      </c>
      <c r="C6432" t="s">
        <v>9567</v>
      </c>
      <c r="D6432" s="2">
        <v>265068.48</v>
      </c>
      <c r="E6432" s="3">
        <f t="shared" si="200"/>
        <v>1.1997745229578539E-3</v>
      </c>
      <c r="F6432" s="3">
        <f t="shared" si="201"/>
        <v>89.608371148428901</v>
      </c>
      <c r="G6432" t="s">
        <v>14480</v>
      </c>
    </row>
    <row r="6433" spans="1:7" x14ac:dyDescent="0.35">
      <c r="A6433" t="s">
        <v>10</v>
      </c>
      <c r="B6433" t="s">
        <v>9</v>
      </c>
      <c r="C6433" t="s">
        <v>12282</v>
      </c>
      <c r="D6433" s="2">
        <v>265023.24</v>
      </c>
      <c r="E6433" s="3">
        <f t="shared" si="200"/>
        <v>1.1995697539886479E-3</v>
      </c>
      <c r="F6433" s="3">
        <f t="shared" si="201"/>
        <v>89.609570718182894</v>
      </c>
      <c r="G6433" t="s">
        <v>14480</v>
      </c>
    </row>
    <row r="6434" spans="1:7" x14ac:dyDescent="0.35">
      <c r="A6434" t="s">
        <v>3</v>
      </c>
      <c r="B6434" t="s">
        <v>182</v>
      </c>
      <c r="C6434" s="13" t="s">
        <v>1094</v>
      </c>
      <c r="D6434" s="2">
        <v>264979.23</v>
      </c>
      <c r="E6434" s="3">
        <f t="shared" si="200"/>
        <v>1.1993705523455276E-3</v>
      </c>
      <c r="F6434" s="3">
        <f t="shared" si="201"/>
        <v>89.610770088735237</v>
      </c>
      <c r="G6434" t="s">
        <v>14480</v>
      </c>
    </row>
    <row r="6435" spans="1:7" x14ac:dyDescent="0.35">
      <c r="A6435" t="s">
        <v>10</v>
      </c>
      <c r="B6435" t="s">
        <v>4</v>
      </c>
      <c r="C6435" t="s">
        <v>10560</v>
      </c>
      <c r="D6435" s="2">
        <v>264974.09999999998</v>
      </c>
      <c r="E6435" s="3">
        <f t="shared" si="200"/>
        <v>1.1993473325220964E-3</v>
      </c>
      <c r="F6435" s="3">
        <f t="shared" si="201"/>
        <v>89.611969436067753</v>
      </c>
      <c r="G6435" t="s">
        <v>14480</v>
      </c>
    </row>
    <row r="6436" spans="1:7" x14ac:dyDescent="0.35">
      <c r="A6436" t="s">
        <v>3</v>
      </c>
      <c r="B6436" t="s">
        <v>8</v>
      </c>
      <c r="C6436" t="s">
        <v>10425</v>
      </c>
      <c r="D6436" s="2">
        <v>264890.17</v>
      </c>
      <c r="E6436" s="3">
        <f t="shared" si="200"/>
        <v>1.1989674417266618E-3</v>
      </c>
      <c r="F6436" s="3">
        <f t="shared" si="201"/>
        <v>89.613168403509476</v>
      </c>
      <c r="G6436" t="s">
        <v>14480</v>
      </c>
    </row>
    <row r="6437" spans="1:7" x14ac:dyDescent="0.35">
      <c r="A6437" t="s">
        <v>10</v>
      </c>
      <c r="B6437" t="s">
        <v>6</v>
      </c>
      <c r="C6437" t="s">
        <v>857</v>
      </c>
      <c r="D6437" s="2">
        <v>264825.38</v>
      </c>
      <c r="E6437" s="3">
        <f t="shared" si="200"/>
        <v>1.1986741839566607E-3</v>
      </c>
      <c r="F6437" s="3">
        <f t="shared" si="201"/>
        <v>89.61436707769343</v>
      </c>
      <c r="G6437" t="s">
        <v>14480</v>
      </c>
    </row>
    <row r="6438" spans="1:7" x14ac:dyDescent="0.35">
      <c r="A6438" t="s">
        <v>3</v>
      </c>
      <c r="B6438" t="s">
        <v>9</v>
      </c>
      <c r="C6438" t="s">
        <v>11527</v>
      </c>
      <c r="D6438" s="2">
        <v>264824.14</v>
      </c>
      <c r="E6438" s="3">
        <f t="shared" si="200"/>
        <v>1.198668571367761E-3</v>
      </c>
      <c r="F6438" s="3">
        <f t="shared" si="201"/>
        <v>89.615565746264792</v>
      </c>
      <c r="G6438" t="s">
        <v>14480</v>
      </c>
    </row>
    <row r="6439" spans="1:7" x14ac:dyDescent="0.35">
      <c r="A6439" t="s">
        <v>10</v>
      </c>
      <c r="B6439" t="s">
        <v>13</v>
      </c>
      <c r="C6439" t="s">
        <v>1390</v>
      </c>
      <c r="D6439" s="2">
        <v>264787.95</v>
      </c>
      <c r="E6439" s="3">
        <f t="shared" si="200"/>
        <v>1.1985047652449592E-3</v>
      </c>
      <c r="F6439" s="3">
        <f t="shared" si="201"/>
        <v>89.616764251030034</v>
      </c>
      <c r="G6439" t="s">
        <v>14473</v>
      </c>
    </row>
    <row r="6440" spans="1:7" x14ac:dyDescent="0.35">
      <c r="A6440" t="s">
        <v>10</v>
      </c>
      <c r="B6440" t="s">
        <v>6</v>
      </c>
      <c r="C6440" s="7" t="s">
        <v>5548</v>
      </c>
      <c r="D6440" s="2">
        <v>264758.99</v>
      </c>
      <c r="E6440" s="3">
        <f t="shared" si="200"/>
        <v>1.1983736841364662E-3</v>
      </c>
      <c r="F6440" s="3">
        <f t="shared" si="201"/>
        <v>89.617962624714167</v>
      </c>
      <c r="G6440" t="s">
        <v>14480</v>
      </c>
    </row>
    <row r="6441" spans="1:7" x14ac:dyDescent="0.35">
      <c r="A6441" t="s">
        <v>10</v>
      </c>
      <c r="B6441" t="s">
        <v>23</v>
      </c>
      <c r="C6441" t="s">
        <v>6930</v>
      </c>
      <c r="D6441" s="2">
        <v>264733.17</v>
      </c>
      <c r="E6441" s="3">
        <f t="shared" si="200"/>
        <v>1.1982568155514772E-3</v>
      </c>
      <c r="F6441" s="3">
        <f t="shared" si="201"/>
        <v>89.619160881529723</v>
      </c>
      <c r="G6441" t="s">
        <v>14473</v>
      </c>
    </row>
    <row r="6442" spans="1:7" x14ac:dyDescent="0.35">
      <c r="A6442" t="s">
        <v>3</v>
      </c>
      <c r="B6442" t="s">
        <v>13</v>
      </c>
      <c r="C6442" s="8" t="s">
        <v>1782</v>
      </c>
      <c r="D6442" s="2">
        <v>264597.34000000003</v>
      </c>
      <c r="E6442" s="3">
        <f t="shared" si="200"/>
        <v>1.1976420107529086E-3</v>
      </c>
      <c r="F6442" s="3">
        <f t="shared" si="201"/>
        <v>89.620358523540474</v>
      </c>
      <c r="G6442" t="s">
        <v>14480</v>
      </c>
    </row>
    <row r="6443" spans="1:7" x14ac:dyDescent="0.35">
      <c r="A6443" t="s">
        <v>3</v>
      </c>
      <c r="B6443" t="s">
        <v>55</v>
      </c>
      <c r="C6443" t="s">
        <v>273</v>
      </c>
      <c r="D6443" s="2">
        <v>264513.75</v>
      </c>
      <c r="E6443" s="3">
        <f t="shared" si="200"/>
        <v>1.1972636588931398E-3</v>
      </c>
      <c r="F6443" s="3">
        <f t="shared" si="201"/>
        <v>89.62155578719937</v>
      </c>
      <c r="G6443" t="s">
        <v>14473</v>
      </c>
    </row>
    <row r="6444" spans="1:7" x14ac:dyDescent="0.35">
      <c r="A6444" t="s">
        <v>10</v>
      </c>
      <c r="B6444" t="s">
        <v>38</v>
      </c>
      <c r="C6444" t="s">
        <v>10580</v>
      </c>
      <c r="D6444" s="2">
        <v>264478.02</v>
      </c>
      <c r="E6444" s="3">
        <f t="shared" si="200"/>
        <v>1.1971019348597683E-3</v>
      </c>
      <c r="F6444" s="3">
        <f t="shared" si="201"/>
        <v>89.622752889134233</v>
      </c>
      <c r="G6444" t="s">
        <v>14473</v>
      </c>
    </row>
    <row r="6445" spans="1:7" x14ac:dyDescent="0.35">
      <c r="A6445" t="s">
        <v>3</v>
      </c>
      <c r="B6445" t="s">
        <v>8</v>
      </c>
      <c r="C6445" t="s">
        <v>764</v>
      </c>
      <c r="D6445" s="2">
        <v>264454.18</v>
      </c>
      <c r="E6445" s="3">
        <f t="shared" si="200"/>
        <v>1.196994028311893E-3</v>
      </c>
      <c r="F6445" s="3">
        <f t="shared" si="201"/>
        <v>89.623949883162538</v>
      </c>
      <c r="G6445" t="s">
        <v>14473</v>
      </c>
    </row>
    <row r="6446" spans="1:7" x14ac:dyDescent="0.35">
      <c r="A6446" t="s">
        <v>3</v>
      </c>
      <c r="B6446" t="s">
        <v>13</v>
      </c>
      <c r="C6446" t="s">
        <v>10107</v>
      </c>
      <c r="D6446" s="2">
        <v>264426.86</v>
      </c>
      <c r="E6446" s="3">
        <f t="shared" si="200"/>
        <v>1.196870370304848E-3</v>
      </c>
      <c r="F6446" s="3">
        <f t="shared" si="201"/>
        <v>89.625146753532846</v>
      </c>
      <c r="G6446" t="s">
        <v>14473</v>
      </c>
    </row>
    <row r="6447" spans="1:7" x14ac:dyDescent="0.35">
      <c r="A6447" t="s">
        <v>3</v>
      </c>
      <c r="B6447" t="s">
        <v>180</v>
      </c>
      <c r="C6447" t="s">
        <v>5435</v>
      </c>
      <c r="D6447" s="2">
        <v>264419.95</v>
      </c>
      <c r="E6447" s="3">
        <f t="shared" si="200"/>
        <v>1.1968390937005774E-3</v>
      </c>
      <c r="F6447" s="3">
        <f t="shared" si="201"/>
        <v>89.62634359262654</v>
      </c>
      <c r="G6447" t="s">
        <v>14480</v>
      </c>
    </row>
    <row r="6448" spans="1:7" x14ac:dyDescent="0.35">
      <c r="A6448" t="s">
        <v>3</v>
      </c>
      <c r="B6448" t="s">
        <v>13</v>
      </c>
      <c r="C6448" t="s">
        <v>1099</v>
      </c>
      <c r="D6448" s="2">
        <v>264324.52</v>
      </c>
      <c r="E6448" s="3">
        <f t="shared" si="200"/>
        <v>1.1964071506693809E-3</v>
      </c>
      <c r="F6448" s="3">
        <f t="shared" si="201"/>
        <v>89.627539999777213</v>
      </c>
      <c r="G6448" t="s">
        <v>14473</v>
      </c>
    </row>
    <row r="6449" spans="1:7" x14ac:dyDescent="0.35">
      <c r="A6449" t="s">
        <v>3</v>
      </c>
      <c r="B6449" t="s">
        <v>9</v>
      </c>
      <c r="C6449" t="s">
        <v>2551</v>
      </c>
      <c r="D6449" s="2">
        <v>264317.21999999997</v>
      </c>
      <c r="E6449" s="3">
        <f t="shared" si="200"/>
        <v>1.1963741088153752E-3</v>
      </c>
      <c r="F6449" s="3">
        <f t="shared" si="201"/>
        <v>89.628736373886028</v>
      </c>
      <c r="G6449" t="s">
        <v>14480</v>
      </c>
    </row>
    <row r="6450" spans="1:7" x14ac:dyDescent="0.35">
      <c r="A6450" t="s">
        <v>3</v>
      </c>
      <c r="B6450" t="s">
        <v>92</v>
      </c>
      <c r="C6450" t="s">
        <v>309</v>
      </c>
      <c r="D6450" s="2">
        <v>264240.02</v>
      </c>
      <c r="E6450" s="3">
        <f t="shared" si="200"/>
        <v>1.1960246798935648E-3</v>
      </c>
      <c r="F6450" s="3">
        <f t="shared" si="201"/>
        <v>89.629932398565927</v>
      </c>
      <c r="G6450" t="s">
        <v>14473</v>
      </c>
    </row>
    <row r="6451" spans="1:7" x14ac:dyDescent="0.35">
      <c r="A6451" t="s">
        <v>3</v>
      </c>
      <c r="B6451" t="s">
        <v>8</v>
      </c>
      <c r="C6451" t="s">
        <v>983</v>
      </c>
      <c r="D6451" s="2">
        <v>264222.13</v>
      </c>
      <c r="E6451" s="3">
        <f t="shared" si="200"/>
        <v>1.1959437047198449E-3</v>
      </c>
      <c r="F6451" s="3">
        <f t="shared" si="201"/>
        <v>89.631128342270642</v>
      </c>
      <c r="G6451" t="s">
        <v>14473</v>
      </c>
    </row>
    <row r="6452" spans="1:7" x14ac:dyDescent="0.35">
      <c r="A6452" t="s">
        <v>3</v>
      </c>
      <c r="B6452" t="s">
        <v>6</v>
      </c>
      <c r="C6452" t="s">
        <v>5323</v>
      </c>
      <c r="D6452" s="2">
        <v>264135.90000000002</v>
      </c>
      <c r="E6452" s="3">
        <f t="shared" si="200"/>
        <v>1.1955534034772579E-3</v>
      </c>
      <c r="F6452" s="3">
        <f t="shared" si="201"/>
        <v>89.632323895674119</v>
      </c>
      <c r="G6452" t="s">
        <v>14473</v>
      </c>
    </row>
    <row r="6453" spans="1:7" x14ac:dyDescent="0.35">
      <c r="A6453" t="s">
        <v>10</v>
      </c>
      <c r="B6453" t="s">
        <v>9</v>
      </c>
      <c r="C6453" t="s">
        <v>5048</v>
      </c>
      <c r="D6453" s="2">
        <v>264105.38</v>
      </c>
      <c r="E6453" s="3">
        <f t="shared" si="200"/>
        <v>1.1954152613698268E-3</v>
      </c>
      <c r="F6453" s="3">
        <f t="shared" si="201"/>
        <v>89.633519310935483</v>
      </c>
      <c r="G6453" t="s">
        <v>14473</v>
      </c>
    </row>
    <row r="6454" spans="1:7" x14ac:dyDescent="0.35">
      <c r="A6454" t="s">
        <v>10</v>
      </c>
      <c r="B6454" t="s">
        <v>9</v>
      </c>
      <c r="C6454" t="s">
        <v>6130</v>
      </c>
      <c r="D6454" s="2">
        <v>264071.08</v>
      </c>
      <c r="E6454" s="3">
        <f t="shared" si="200"/>
        <v>1.1952600099188154E-3</v>
      </c>
      <c r="F6454" s="3">
        <f t="shared" si="201"/>
        <v>89.634714570945405</v>
      </c>
      <c r="G6454" t="s">
        <v>14473</v>
      </c>
    </row>
    <row r="6455" spans="1:7" x14ac:dyDescent="0.35">
      <c r="A6455" t="s">
        <v>3</v>
      </c>
      <c r="B6455" t="s">
        <v>180</v>
      </c>
      <c r="C6455" t="s">
        <v>6958</v>
      </c>
      <c r="D6455" s="2">
        <v>264010.84000000003</v>
      </c>
      <c r="E6455" s="3">
        <f t="shared" si="200"/>
        <v>1.1949873467290502E-3</v>
      </c>
      <c r="F6455" s="3">
        <f t="shared" si="201"/>
        <v>89.635909558292141</v>
      </c>
      <c r="G6455" t="s">
        <v>14480</v>
      </c>
    </row>
    <row r="6456" spans="1:7" x14ac:dyDescent="0.35">
      <c r="A6456" t="s">
        <v>10</v>
      </c>
      <c r="B6456" t="s">
        <v>79</v>
      </c>
      <c r="C6456" t="s">
        <v>12850</v>
      </c>
      <c r="D6456" s="2">
        <v>264005.88</v>
      </c>
      <c r="E6456" s="3">
        <f t="shared" si="200"/>
        <v>1.194964896373452E-3</v>
      </c>
      <c r="F6456" s="3">
        <f t="shared" si="201"/>
        <v>89.637104523188512</v>
      </c>
      <c r="G6456" t="s">
        <v>14473</v>
      </c>
    </row>
    <row r="6457" spans="1:7" x14ac:dyDescent="0.35">
      <c r="A6457" t="s">
        <v>10</v>
      </c>
      <c r="B6457" t="s">
        <v>9</v>
      </c>
      <c r="C6457" t="s">
        <v>8554</v>
      </c>
      <c r="D6457" s="2">
        <v>263983.67</v>
      </c>
      <c r="E6457" s="3">
        <f t="shared" si="200"/>
        <v>1.1948643676642108E-3</v>
      </c>
      <c r="F6457" s="3">
        <f t="shared" si="201"/>
        <v>89.638299387556174</v>
      </c>
      <c r="G6457" t="s">
        <v>14480</v>
      </c>
    </row>
    <row r="6458" spans="1:7" x14ac:dyDescent="0.35">
      <c r="A6458" t="s">
        <v>10</v>
      </c>
      <c r="B6458" t="s">
        <v>35</v>
      </c>
      <c r="C6458" s="7" t="s">
        <v>13728</v>
      </c>
      <c r="D6458" s="2">
        <v>263864.69</v>
      </c>
      <c r="E6458" s="3">
        <f t="shared" si="200"/>
        <v>1.1943258307067369E-3</v>
      </c>
      <c r="F6458" s="3">
        <f t="shared" si="201"/>
        <v>89.639493713386884</v>
      </c>
      <c r="G6458" t="s">
        <v>14480</v>
      </c>
    </row>
    <row r="6459" spans="1:7" x14ac:dyDescent="0.35">
      <c r="A6459" t="s">
        <v>10</v>
      </c>
      <c r="B6459" t="s">
        <v>28</v>
      </c>
      <c r="C6459" t="s">
        <v>7843</v>
      </c>
      <c r="D6459" s="2">
        <v>263843.88</v>
      </c>
      <c r="E6459" s="3">
        <f t="shared" si="200"/>
        <v>1.1942316387914145E-3</v>
      </c>
      <c r="F6459" s="3">
        <f t="shared" si="201"/>
        <v>89.640687945025675</v>
      </c>
      <c r="G6459" t="s">
        <v>14480</v>
      </c>
    </row>
    <row r="6460" spans="1:7" x14ac:dyDescent="0.35">
      <c r="A6460" t="s">
        <v>3</v>
      </c>
      <c r="B6460" t="s">
        <v>9</v>
      </c>
      <c r="C6460" t="s">
        <v>2236</v>
      </c>
      <c r="D6460" s="2">
        <v>263838.82</v>
      </c>
      <c r="E6460" s="3">
        <f t="shared" si="200"/>
        <v>1.1942087358076793E-3</v>
      </c>
      <c r="F6460" s="3">
        <f t="shared" si="201"/>
        <v>89.641882153761486</v>
      </c>
      <c r="G6460" t="s">
        <v>14480</v>
      </c>
    </row>
    <row r="6461" spans="1:7" x14ac:dyDescent="0.35">
      <c r="A6461" t="s">
        <v>3</v>
      </c>
      <c r="B6461" t="s">
        <v>9</v>
      </c>
      <c r="C6461" t="s">
        <v>8795</v>
      </c>
      <c r="D6461" s="2">
        <v>263817.38</v>
      </c>
      <c r="E6461" s="3">
        <f t="shared" si="200"/>
        <v>1.1941116923350934E-3</v>
      </c>
      <c r="F6461" s="3">
        <f t="shared" si="201"/>
        <v>89.643076265453814</v>
      </c>
      <c r="G6461" t="s">
        <v>14480</v>
      </c>
    </row>
    <row r="6462" spans="1:7" x14ac:dyDescent="0.35">
      <c r="A6462" t="s">
        <v>3</v>
      </c>
      <c r="B6462" t="s">
        <v>8</v>
      </c>
      <c r="C6462" t="s">
        <v>9130</v>
      </c>
      <c r="D6462" s="2">
        <v>263802.76</v>
      </c>
      <c r="E6462" s="3">
        <f t="shared" si="200"/>
        <v>1.1940455181014553E-3</v>
      </c>
      <c r="F6462" s="3">
        <f t="shared" si="201"/>
        <v>89.644270310971919</v>
      </c>
      <c r="G6462" t="s">
        <v>14473</v>
      </c>
    </row>
    <row r="6463" spans="1:7" x14ac:dyDescent="0.35">
      <c r="A6463" t="s">
        <v>10</v>
      </c>
      <c r="B6463" t="s">
        <v>200</v>
      </c>
      <c r="C6463" t="s">
        <v>4937</v>
      </c>
      <c r="D6463" s="2">
        <v>263742.87</v>
      </c>
      <c r="E6463" s="3">
        <f t="shared" si="200"/>
        <v>1.19377443911017E-3</v>
      </c>
      <c r="F6463" s="3">
        <f t="shared" si="201"/>
        <v>89.645464085411035</v>
      </c>
      <c r="G6463" t="s">
        <v>14473</v>
      </c>
    </row>
    <row r="6464" spans="1:7" x14ac:dyDescent="0.35">
      <c r="A6464" t="s">
        <v>10</v>
      </c>
      <c r="B6464" t="s">
        <v>35</v>
      </c>
      <c r="C6464" t="s">
        <v>9385</v>
      </c>
      <c r="D6464" s="2">
        <v>263742.87</v>
      </c>
      <c r="E6464" s="3">
        <f t="shared" si="200"/>
        <v>1.19377443911017E-3</v>
      </c>
      <c r="F6464" s="3">
        <f t="shared" si="201"/>
        <v>89.646657859850151</v>
      </c>
      <c r="G6464" t="s">
        <v>14473</v>
      </c>
    </row>
    <row r="6465" spans="1:7" x14ac:dyDescent="0.35">
      <c r="A6465" t="s">
        <v>10</v>
      </c>
      <c r="B6465" t="s">
        <v>11</v>
      </c>
      <c r="C6465" t="s">
        <v>13612</v>
      </c>
      <c r="D6465" s="2">
        <v>263742.87</v>
      </c>
      <c r="E6465" s="3">
        <f t="shared" si="200"/>
        <v>1.19377443911017E-3</v>
      </c>
      <c r="F6465" s="3">
        <f t="shared" si="201"/>
        <v>89.647851634289268</v>
      </c>
      <c r="G6465" t="s">
        <v>14473</v>
      </c>
    </row>
    <row r="6466" spans="1:7" x14ac:dyDescent="0.35">
      <c r="A6466" t="s">
        <v>3</v>
      </c>
      <c r="B6466" t="s">
        <v>139</v>
      </c>
      <c r="C6466" t="s">
        <v>2125</v>
      </c>
      <c r="D6466" s="2">
        <v>263740.26</v>
      </c>
      <c r="E6466" s="3">
        <f t="shared" si="200"/>
        <v>1.1937626255157927E-3</v>
      </c>
      <c r="F6466" s="3">
        <f t="shared" si="201"/>
        <v>89.649045396914786</v>
      </c>
      <c r="G6466" t="s">
        <v>14480</v>
      </c>
    </row>
    <row r="6467" spans="1:7" x14ac:dyDescent="0.35">
      <c r="A6467" t="s">
        <v>10</v>
      </c>
      <c r="B6467" t="s">
        <v>6</v>
      </c>
      <c r="C6467" t="s">
        <v>2325</v>
      </c>
      <c r="D6467" s="2">
        <v>263724.74</v>
      </c>
      <c r="E6467" s="3">
        <f t="shared" ref="E6467:E6530" si="202">(D6467/$D$29638)*100</f>
        <v>1.1936923776289209E-3</v>
      </c>
      <c r="F6467" s="3">
        <f t="shared" si="201"/>
        <v>89.650239089292413</v>
      </c>
      <c r="G6467" t="s">
        <v>14480</v>
      </c>
    </row>
    <row r="6468" spans="1:7" x14ac:dyDescent="0.35">
      <c r="A6468" t="s">
        <v>10</v>
      </c>
      <c r="B6468" t="s">
        <v>23</v>
      </c>
      <c r="C6468" t="s">
        <v>2133</v>
      </c>
      <c r="D6468" s="2">
        <v>263720.89</v>
      </c>
      <c r="E6468" s="3">
        <f t="shared" si="202"/>
        <v>1.1936749514456443E-3</v>
      </c>
      <c r="F6468" s="3">
        <f t="shared" ref="F6468:F6531" si="203">E6468+F6467</f>
        <v>89.651432764243864</v>
      </c>
      <c r="G6468" t="s">
        <v>14473</v>
      </c>
    </row>
    <row r="6469" spans="1:7" x14ac:dyDescent="0.35">
      <c r="A6469" t="s">
        <v>3</v>
      </c>
      <c r="B6469" t="s">
        <v>9</v>
      </c>
      <c r="C6469" t="s">
        <v>12860</v>
      </c>
      <c r="D6469" s="2">
        <v>263717.40999999997</v>
      </c>
      <c r="E6469" s="3">
        <f t="shared" si="202"/>
        <v>1.1936591999864743E-3</v>
      </c>
      <c r="F6469" s="3">
        <f t="shared" si="203"/>
        <v>89.652626423443849</v>
      </c>
      <c r="G6469" t="s">
        <v>14480</v>
      </c>
    </row>
    <row r="6470" spans="1:7" x14ac:dyDescent="0.35">
      <c r="A6470" t="s">
        <v>3</v>
      </c>
      <c r="B6470" t="s">
        <v>22</v>
      </c>
      <c r="C6470" t="s">
        <v>5654</v>
      </c>
      <c r="D6470" s="2">
        <v>263695.42</v>
      </c>
      <c r="E6470" s="3">
        <f t="shared" si="202"/>
        <v>1.1935596670591348E-3</v>
      </c>
      <c r="F6470" s="3">
        <f t="shared" si="203"/>
        <v>89.653819983110907</v>
      </c>
      <c r="G6470" t="s">
        <v>14473</v>
      </c>
    </row>
    <row r="6471" spans="1:7" x14ac:dyDescent="0.35">
      <c r="A6471" t="s">
        <v>3</v>
      </c>
      <c r="B6471" t="s">
        <v>79</v>
      </c>
      <c r="C6471" t="s">
        <v>8582</v>
      </c>
      <c r="D6471" s="2">
        <v>263668.94</v>
      </c>
      <c r="E6471" s="3">
        <f t="shared" si="202"/>
        <v>1.1934398111284412E-3</v>
      </c>
      <c r="F6471" s="3">
        <f t="shared" si="203"/>
        <v>89.655013422922039</v>
      </c>
      <c r="G6471" t="s">
        <v>14473</v>
      </c>
    </row>
    <row r="6472" spans="1:7" x14ac:dyDescent="0.35">
      <c r="A6472" t="s">
        <v>10</v>
      </c>
      <c r="B6472" t="s">
        <v>6</v>
      </c>
      <c r="C6472" t="s">
        <v>10249</v>
      </c>
      <c r="D6472" s="2">
        <v>263621.46999999997</v>
      </c>
      <c r="E6472" s="3">
        <f t="shared" si="202"/>
        <v>1.1932249485517787E-3</v>
      </c>
      <c r="F6472" s="3">
        <f t="shared" si="203"/>
        <v>89.65620664787059</v>
      </c>
      <c r="G6472" t="s">
        <v>14480</v>
      </c>
    </row>
    <row r="6473" spans="1:7" x14ac:dyDescent="0.35">
      <c r="A6473" t="s">
        <v>3</v>
      </c>
      <c r="B6473" t="s">
        <v>9</v>
      </c>
      <c r="C6473" t="s">
        <v>5868</v>
      </c>
      <c r="D6473" s="2">
        <v>263494.96999999997</v>
      </c>
      <c r="E6473" s="3">
        <f t="shared" si="202"/>
        <v>1.1926523739583974E-3</v>
      </c>
      <c r="F6473" s="3">
        <f t="shared" si="203"/>
        <v>89.657399300244549</v>
      </c>
      <c r="G6473" t="s">
        <v>14480</v>
      </c>
    </row>
    <row r="6474" spans="1:7" x14ac:dyDescent="0.35">
      <c r="A6474" t="s">
        <v>10</v>
      </c>
      <c r="B6474" t="s">
        <v>6</v>
      </c>
      <c r="C6474" t="s">
        <v>3879</v>
      </c>
      <c r="D6474" s="2">
        <v>263422.59999999998</v>
      </c>
      <c r="E6474" s="3">
        <f t="shared" si="202"/>
        <v>1.192324806975607E-3</v>
      </c>
      <c r="F6474" s="3">
        <f t="shared" si="203"/>
        <v>89.658591625051528</v>
      </c>
      <c r="G6474" t="s">
        <v>14473</v>
      </c>
    </row>
    <row r="6475" spans="1:7" x14ac:dyDescent="0.35">
      <c r="A6475" t="s">
        <v>10</v>
      </c>
      <c r="B6475" t="s">
        <v>32</v>
      </c>
      <c r="C6475" s="8" t="s">
        <v>2449</v>
      </c>
      <c r="D6475" s="2">
        <v>263342.63</v>
      </c>
      <c r="E6475" s="3">
        <f t="shared" si="202"/>
        <v>1.1919628402544001E-3</v>
      </c>
      <c r="F6475" s="3">
        <f t="shared" si="203"/>
        <v>89.659783587891781</v>
      </c>
      <c r="G6475" t="s">
        <v>14480</v>
      </c>
    </row>
    <row r="6476" spans="1:7" x14ac:dyDescent="0.35">
      <c r="A6476" t="s">
        <v>3</v>
      </c>
      <c r="B6476" t="s">
        <v>16</v>
      </c>
      <c r="C6476" t="s">
        <v>6890</v>
      </c>
      <c r="D6476" s="2">
        <v>263268.2</v>
      </c>
      <c r="E6476" s="3">
        <f t="shared" si="202"/>
        <v>1.1916259491319863E-3</v>
      </c>
      <c r="F6476" s="3">
        <f t="shared" si="203"/>
        <v>89.660975213840914</v>
      </c>
      <c r="G6476" t="s">
        <v>14473</v>
      </c>
    </row>
    <row r="6477" spans="1:7" x14ac:dyDescent="0.35">
      <c r="A6477" t="s">
        <v>3</v>
      </c>
      <c r="B6477" t="s">
        <v>9</v>
      </c>
      <c r="C6477" t="s">
        <v>9792</v>
      </c>
      <c r="D6477" s="2">
        <v>263228.2</v>
      </c>
      <c r="E6477" s="3">
        <f t="shared" si="202"/>
        <v>1.191444897877162E-3</v>
      </c>
      <c r="F6477" s="3">
        <f t="shared" si="203"/>
        <v>89.662166658738798</v>
      </c>
      <c r="G6477" t="s">
        <v>14473</v>
      </c>
    </row>
    <row r="6478" spans="1:7" x14ac:dyDescent="0.35">
      <c r="A6478" t="s">
        <v>3</v>
      </c>
      <c r="B6478" t="s">
        <v>38</v>
      </c>
      <c r="C6478" t="s">
        <v>131</v>
      </c>
      <c r="D6478" s="2">
        <v>263217.65000000002</v>
      </c>
      <c r="E6478" s="3">
        <f t="shared" si="202"/>
        <v>1.1913971456087025E-3</v>
      </c>
      <c r="F6478" s="3">
        <f t="shared" si="203"/>
        <v>89.663358055884402</v>
      </c>
      <c r="G6478" t="s">
        <v>14473</v>
      </c>
    </row>
    <row r="6479" spans="1:7" x14ac:dyDescent="0.35">
      <c r="A6479" t="s">
        <v>10</v>
      </c>
      <c r="B6479" t="s">
        <v>8</v>
      </c>
      <c r="C6479" t="s">
        <v>9614</v>
      </c>
      <c r="D6479" s="2">
        <v>263147.96999999997</v>
      </c>
      <c r="E6479" s="3">
        <f t="shared" si="202"/>
        <v>1.1910817543227985E-3</v>
      </c>
      <c r="F6479" s="3">
        <f t="shared" si="203"/>
        <v>89.66454913763873</v>
      </c>
      <c r="G6479" t="s">
        <v>14473</v>
      </c>
    </row>
    <row r="6480" spans="1:7" x14ac:dyDescent="0.35">
      <c r="A6480" t="s">
        <v>3</v>
      </c>
      <c r="B6480" t="s">
        <v>9</v>
      </c>
      <c r="C6480" t="s">
        <v>1161</v>
      </c>
      <c r="D6480" s="2">
        <v>262955.99</v>
      </c>
      <c r="E6480" s="3">
        <f t="shared" si="202"/>
        <v>1.1902127988252704E-3</v>
      </c>
      <c r="F6480" s="3">
        <f t="shared" si="203"/>
        <v>89.665739350437562</v>
      </c>
      <c r="G6480" t="s">
        <v>14480</v>
      </c>
    </row>
    <row r="6481" spans="1:7" x14ac:dyDescent="0.35">
      <c r="A6481" t="s">
        <v>3</v>
      </c>
      <c r="B6481" t="s">
        <v>8</v>
      </c>
      <c r="C6481" t="s">
        <v>1004</v>
      </c>
      <c r="D6481" s="2">
        <v>262911.25</v>
      </c>
      <c r="E6481" s="3">
        <f t="shared" si="202"/>
        <v>1.1900102929967497E-3</v>
      </c>
      <c r="F6481" s="3">
        <f t="shared" si="203"/>
        <v>89.666929360730563</v>
      </c>
      <c r="G6481" t="s">
        <v>14473</v>
      </c>
    </row>
    <row r="6482" spans="1:7" x14ac:dyDescent="0.35">
      <c r="A6482" t="s">
        <v>3</v>
      </c>
      <c r="B6482" t="s">
        <v>29</v>
      </c>
      <c r="C6482" t="s">
        <v>468</v>
      </c>
      <c r="D6482" s="2">
        <v>262902.96000000002</v>
      </c>
      <c r="E6482" s="3">
        <f t="shared" si="202"/>
        <v>1.1899727701241874E-3</v>
      </c>
      <c r="F6482" s="3">
        <f t="shared" si="203"/>
        <v>89.668119333500684</v>
      </c>
      <c r="G6482" t="s">
        <v>14473</v>
      </c>
    </row>
    <row r="6483" spans="1:7" x14ac:dyDescent="0.35">
      <c r="A6483" t="s">
        <v>10</v>
      </c>
      <c r="B6483" t="s">
        <v>6</v>
      </c>
      <c r="C6483" t="s">
        <v>2548</v>
      </c>
      <c r="D6483" s="2">
        <v>262858.49</v>
      </c>
      <c r="E6483" s="3">
        <f t="shared" si="202"/>
        <v>1.1897714863916367E-3</v>
      </c>
      <c r="F6483" s="3">
        <f t="shared" si="203"/>
        <v>89.669309104987079</v>
      </c>
      <c r="G6483" t="s">
        <v>14480</v>
      </c>
    </row>
    <row r="6484" spans="1:7" x14ac:dyDescent="0.35">
      <c r="A6484" t="s">
        <v>10</v>
      </c>
      <c r="B6484" t="s">
        <v>9</v>
      </c>
      <c r="C6484" t="s">
        <v>2311</v>
      </c>
      <c r="D6484" s="2">
        <v>262830.75</v>
      </c>
      <c r="E6484" s="3">
        <f t="shared" si="202"/>
        <v>1.1896459273464163E-3</v>
      </c>
      <c r="F6484" s="3">
        <f t="shared" si="203"/>
        <v>89.670498750914419</v>
      </c>
      <c r="G6484" t="s">
        <v>14480</v>
      </c>
    </row>
    <row r="6485" spans="1:7" x14ac:dyDescent="0.35">
      <c r="A6485" t="s">
        <v>10</v>
      </c>
      <c r="B6485" t="s">
        <v>9</v>
      </c>
      <c r="C6485" t="s">
        <v>10528</v>
      </c>
      <c r="D6485" s="2">
        <v>262763.28000000003</v>
      </c>
      <c r="E6485" s="3">
        <f t="shared" si="202"/>
        <v>1.1893405391423418E-3</v>
      </c>
      <c r="F6485" s="3">
        <f t="shared" si="203"/>
        <v>89.671688091453561</v>
      </c>
      <c r="G6485" t="s">
        <v>14473</v>
      </c>
    </row>
    <row r="6486" spans="1:7" x14ac:dyDescent="0.35">
      <c r="A6486" t="s">
        <v>3</v>
      </c>
      <c r="B6486" t="s">
        <v>36</v>
      </c>
      <c r="C6486" t="s">
        <v>13129</v>
      </c>
      <c r="D6486" s="2">
        <v>262746.21000000002</v>
      </c>
      <c r="E6486" s="3">
        <f t="shared" si="202"/>
        <v>1.1892632755193455E-3</v>
      </c>
      <c r="F6486" s="3">
        <f t="shared" si="203"/>
        <v>89.672877354729081</v>
      </c>
      <c r="G6486" t="s">
        <v>14473</v>
      </c>
    </row>
    <row r="6487" spans="1:7" x14ac:dyDescent="0.35">
      <c r="A6487" t="s">
        <v>10</v>
      </c>
      <c r="B6487" t="s">
        <v>9</v>
      </c>
      <c r="C6487" t="s">
        <v>13606</v>
      </c>
      <c r="D6487" s="2">
        <v>262741.43</v>
      </c>
      <c r="E6487" s="3">
        <f t="shared" si="202"/>
        <v>1.1892416398943939E-3</v>
      </c>
      <c r="F6487" s="3">
        <f t="shared" si="203"/>
        <v>89.674066596368974</v>
      </c>
      <c r="G6487" t="s">
        <v>14480</v>
      </c>
    </row>
    <row r="6488" spans="1:7" x14ac:dyDescent="0.35">
      <c r="A6488" t="s">
        <v>10</v>
      </c>
      <c r="B6488" t="s">
        <v>20</v>
      </c>
      <c r="C6488" t="s">
        <v>14416</v>
      </c>
      <c r="D6488" s="2">
        <v>262710</v>
      </c>
      <c r="E6488" s="3">
        <f t="shared" si="202"/>
        <v>1.1890993788709161E-3</v>
      </c>
      <c r="F6488" s="3">
        <f t="shared" si="203"/>
        <v>89.67525569574785</v>
      </c>
      <c r="G6488" t="s">
        <v>14480</v>
      </c>
    </row>
    <row r="6489" spans="1:7" x14ac:dyDescent="0.35">
      <c r="A6489" t="s">
        <v>10</v>
      </c>
      <c r="B6489" t="s">
        <v>40</v>
      </c>
      <c r="C6489" s="6" t="s">
        <v>2513</v>
      </c>
      <c r="D6489" s="2">
        <v>262508.01</v>
      </c>
      <c r="E6489" s="3">
        <f t="shared" si="202"/>
        <v>1.1881851152968682E-3</v>
      </c>
      <c r="F6489" s="3">
        <f t="shared" si="203"/>
        <v>89.676443880863147</v>
      </c>
      <c r="G6489" t="s">
        <v>14473</v>
      </c>
    </row>
    <row r="6490" spans="1:7" x14ac:dyDescent="0.35">
      <c r="A6490" t="s">
        <v>10</v>
      </c>
      <c r="B6490" t="s">
        <v>6</v>
      </c>
      <c r="C6490" t="s">
        <v>6765</v>
      </c>
      <c r="D6490" s="2">
        <v>262497.40000000002</v>
      </c>
      <c r="E6490" s="3">
        <f t="shared" si="202"/>
        <v>1.188137091451526E-3</v>
      </c>
      <c r="F6490" s="3">
        <f t="shared" si="203"/>
        <v>89.677632017954593</v>
      </c>
      <c r="G6490" t="s">
        <v>14473</v>
      </c>
    </row>
    <row r="6491" spans="1:7" x14ac:dyDescent="0.35">
      <c r="A6491" t="s">
        <v>3</v>
      </c>
      <c r="B6491" t="s">
        <v>9</v>
      </c>
      <c r="C6491" t="s">
        <v>9596</v>
      </c>
      <c r="D6491" s="2">
        <v>262476.83</v>
      </c>
      <c r="E6491" s="3">
        <f t="shared" si="202"/>
        <v>1.1880439858437328E-3</v>
      </c>
      <c r="F6491" s="3">
        <f t="shared" si="203"/>
        <v>89.678820061940442</v>
      </c>
      <c r="G6491" t="s">
        <v>14480</v>
      </c>
    </row>
    <row r="6492" spans="1:7" x14ac:dyDescent="0.35">
      <c r="A6492" t="s">
        <v>3</v>
      </c>
      <c r="B6492" t="s">
        <v>92</v>
      </c>
      <c r="C6492" t="s">
        <v>10065</v>
      </c>
      <c r="D6492" s="2">
        <v>262432.90999999997</v>
      </c>
      <c r="E6492" s="3">
        <f t="shared" si="202"/>
        <v>1.1878451915659357E-3</v>
      </c>
      <c r="F6492" s="3">
        <f t="shared" si="203"/>
        <v>89.680007907132008</v>
      </c>
      <c r="G6492" t="s">
        <v>14473</v>
      </c>
    </row>
    <row r="6493" spans="1:7" x14ac:dyDescent="0.35">
      <c r="A6493" t="s">
        <v>10</v>
      </c>
      <c r="B6493" t="s">
        <v>8</v>
      </c>
      <c r="C6493" t="s">
        <v>1142</v>
      </c>
      <c r="D6493" s="2">
        <v>262340.31</v>
      </c>
      <c r="E6493" s="3">
        <f t="shared" si="202"/>
        <v>1.1874260579110179E-3</v>
      </c>
      <c r="F6493" s="3">
        <f t="shared" si="203"/>
        <v>89.681195333189919</v>
      </c>
      <c r="G6493" t="s">
        <v>14473</v>
      </c>
    </row>
    <row r="6494" spans="1:7" x14ac:dyDescent="0.35">
      <c r="A6494" t="s">
        <v>10</v>
      </c>
      <c r="B6494" t="s">
        <v>8</v>
      </c>
      <c r="C6494" t="s">
        <v>4600</v>
      </c>
      <c r="D6494" s="2">
        <v>262329.8</v>
      </c>
      <c r="E6494" s="3">
        <f t="shared" si="202"/>
        <v>1.1873784866938129E-3</v>
      </c>
      <c r="F6494" s="3">
        <f t="shared" si="203"/>
        <v>89.68238271167661</v>
      </c>
      <c r="G6494" t="s">
        <v>14480</v>
      </c>
    </row>
    <row r="6495" spans="1:7" x14ac:dyDescent="0.35">
      <c r="A6495" t="s">
        <v>3</v>
      </c>
      <c r="B6495" t="s">
        <v>330</v>
      </c>
      <c r="C6495" t="s">
        <v>331</v>
      </c>
      <c r="D6495" s="2">
        <v>262275</v>
      </c>
      <c r="E6495" s="3">
        <f t="shared" si="202"/>
        <v>1.187130446474704E-3</v>
      </c>
      <c r="F6495" s="3">
        <f t="shared" si="203"/>
        <v>89.683569842123077</v>
      </c>
      <c r="G6495" t="s">
        <v>14473</v>
      </c>
    </row>
    <row r="6496" spans="1:7" x14ac:dyDescent="0.35">
      <c r="A6496" t="s">
        <v>3</v>
      </c>
      <c r="B6496" t="s">
        <v>9</v>
      </c>
      <c r="C6496" t="s">
        <v>8469</v>
      </c>
      <c r="D6496" s="2">
        <v>262236.81</v>
      </c>
      <c r="E6496" s="3">
        <f t="shared" si="202"/>
        <v>1.1869575877891606E-3</v>
      </c>
      <c r="F6496" s="3">
        <f t="shared" si="203"/>
        <v>89.684756799710868</v>
      </c>
      <c r="G6496" t="s">
        <v>14480</v>
      </c>
    </row>
    <row r="6497" spans="1:7" x14ac:dyDescent="0.35">
      <c r="A6497" t="s">
        <v>3</v>
      </c>
      <c r="B6497" t="s">
        <v>9</v>
      </c>
      <c r="C6497" t="s">
        <v>7654</v>
      </c>
      <c r="D6497" s="2">
        <v>262234.05</v>
      </c>
      <c r="E6497" s="3">
        <f t="shared" si="202"/>
        <v>1.1869450952525778E-3</v>
      </c>
      <c r="F6497" s="3">
        <f t="shared" si="203"/>
        <v>89.685943744806124</v>
      </c>
      <c r="G6497" t="s">
        <v>14473</v>
      </c>
    </row>
    <row r="6498" spans="1:7" x14ac:dyDescent="0.35">
      <c r="A6498" t="s">
        <v>10</v>
      </c>
      <c r="B6498" t="s">
        <v>6</v>
      </c>
      <c r="C6498" t="s">
        <v>1884</v>
      </c>
      <c r="D6498" s="2">
        <v>262217.55</v>
      </c>
      <c r="E6498" s="3">
        <f t="shared" si="202"/>
        <v>1.1868704116099629E-3</v>
      </c>
      <c r="F6498" s="3">
        <f t="shared" si="203"/>
        <v>89.68713061521774</v>
      </c>
      <c r="G6498" t="s">
        <v>14480</v>
      </c>
    </row>
    <row r="6499" spans="1:7" x14ac:dyDescent="0.35">
      <c r="A6499" t="s">
        <v>3</v>
      </c>
      <c r="B6499" t="s">
        <v>187</v>
      </c>
      <c r="C6499" s="6" t="s">
        <v>11470</v>
      </c>
      <c r="D6499" s="2">
        <v>262213.59999999998</v>
      </c>
      <c r="E6499" s="3">
        <f t="shared" si="202"/>
        <v>1.1868525327985489E-3</v>
      </c>
      <c r="F6499" s="3">
        <f t="shared" si="203"/>
        <v>89.688317467750537</v>
      </c>
      <c r="G6499" t="s">
        <v>14473</v>
      </c>
    </row>
    <row r="6500" spans="1:7" x14ac:dyDescent="0.35">
      <c r="A6500" t="s">
        <v>3</v>
      </c>
      <c r="B6500" t="s">
        <v>180</v>
      </c>
      <c r="C6500" t="s">
        <v>9531</v>
      </c>
      <c r="D6500" s="2">
        <v>262208.48</v>
      </c>
      <c r="E6500" s="3">
        <f t="shared" si="202"/>
        <v>1.1868293582379314E-3</v>
      </c>
      <c r="F6500" s="3">
        <f t="shared" si="203"/>
        <v>89.689504297108769</v>
      </c>
      <c r="G6500" t="s">
        <v>14480</v>
      </c>
    </row>
    <row r="6501" spans="1:7" x14ac:dyDescent="0.35">
      <c r="A6501" t="s">
        <v>3</v>
      </c>
      <c r="B6501" t="s">
        <v>180</v>
      </c>
      <c r="C6501" t="s">
        <v>1635</v>
      </c>
      <c r="D6501" s="2">
        <v>262167.82</v>
      </c>
      <c r="E6501" s="3">
        <f t="shared" si="202"/>
        <v>1.1866453196374028E-3</v>
      </c>
      <c r="F6501" s="3">
        <f t="shared" si="203"/>
        <v>89.690690942428404</v>
      </c>
      <c r="G6501" t="s">
        <v>14480</v>
      </c>
    </row>
    <row r="6502" spans="1:7" x14ac:dyDescent="0.35">
      <c r="A6502" t="s">
        <v>3</v>
      </c>
      <c r="B6502" t="s">
        <v>18</v>
      </c>
      <c r="C6502" s="7" t="s">
        <v>352</v>
      </c>
      <c r="D6502" s="2">
        <v>262161.55</v>
      </c>
      <c r="E6502" s="3">
        <f t="shared" si="202"/>
        <v>1.1866169398532093E-3</v>
      </c>
      <c r="F6502" s="3">
        <f t="shared" si="203"/>
        <v>89.691877559368251</v>
      </c>
      <c r="G6502" t="s">
        <v>14480</v>
      </c>
    </row>
    <row r="6503" spans="1:7" x14ac:dyDescent="0.35">
      <c r="A6503" t="s">
        <v>3</v>
      </c>
      <c r="B6503" t="s">
        <v>29</v>
      </c>
      <c r="C6503" t="s">
        <v>2243</v>
      </c>
      <c r="D6503" s="2">
        <v>262129.94</v>
      </c>
      <c r="E6503" s="3">
        <f t="shared" si="202"/>
        <v>1.1864738640990846E-3</v>
      </c>
      <c r="F6503" s="3">
        <f t="shared" si="203"/>
        <v>89.693064033232346</v>
      </c>
      <c r="G6503" t="s">
        <v>14480</v>
      </c>
    </row>
    <row r="6504" spans="1:7" x14ac:dyDescent="0.35">
      <c r="A6504" t="s">
        <v>3</v>
      </c>
      <c r="B6504" t="s">
        <v>32</v>
      </c>
      <c r="C6504" s="13" t="s">
        <v>768</v>
      </c>
      <c r="D6504" s="2">
        <v>262124.96</v>
      </c>
      <c r="E6504" s="3">
        <f t="shared" si="202"/>
        <v>1.1864513232178588E-3</v>
      </c>
      <c r="F6504" s="3">
        <f t="shared" si="203"/>
        <v>89.694250484555567</v>
      </c>
      <c r="G6504" t="s">
        <v>14480</v>
      </c>
    </row>
    <row r="6505" spans="1:7" x14ac:dyDescent="0.35">
      <c r="A6505" t="s">
        <v>10</v>
      </c>
      <c r="B6505" t="s">
        <v>9</v>
      </c>
      <c r="C6505" t="s">
        <v>7924</v>
      </c>
      <c r="D6505" s="2">
        <v>262078.5</v>
      </c>
      <c r="E6505" s="3">
        <f t="shared" si="202"/>
        <v>1.1862410321853807E-3</v>
      </c>
      <c r="F6505" s="3">
        <f t="shared" si="203"/>
        <v>89.695436725587754</v>
      </c>
      <c r="G6505" t="s">
        <v>14480</v>
      </c>
    </row>
    <row r="6506" spans="1:7" x14ac:dyDescent="0.35">
      <c r="A6506" t="s">
        <v>3</v>
      </c>
      <c r="B6506" t="s">
        <v>36</v>
      </c>
      <c r="C6506" s="8" t="s">
        <v>2315</v>
      </c>
      <c r="D6506" s="2">
        <v>262052.29</v>
      </c>
      <c r="E6506" s="3">
        <f t="shared" si="202"/>
        <v>1.1861223983506573E-3</v>
      </c>
      <c r="F6506" s="3">
        <f t="shared" si="203"/>
        <v>89.696622847986106</v>
      </c>
      <c r="G6506" t="s">
        <v>14480</v>
      </c>
    </row>
    <row r="6507" spans="1:7" x14ac:dyDescent="0.35">
      <c r="A6507" t="s">
        <v>10</v>
      </c>
      <c r="B6507" t="s">
        <v>9</v>
      </c>
      <c r="C6507" t="s">
        <v>75</v>
      </c>
      <c r="D6507" s="2">
        <v>262041.08</v>
      </c>
      <c r="E6507" s="3">
        <f t="shared" si="202"/>
        <v>1.1860716587364926E-3</v>
      </c>
      <c r="F6507" s="3">
        <f t="shared" si="203"/>
        <v>89.697808919644842</v>
      </c>
      <c r="G6507" t="s">
        <v>14480</v>
      </c>
    </row>
    <row r="6508" spans="1:7" x14ac:dyDescent="0.35">
      <c r="A6508" t="s">
        <v>3</v>
      </c>
      <c r="B6508" t="s">
        <v>15</v>
      </c>
      <c r="C6508" t="s">
        <v>3410</v>
      </c>
      <c r="D6508" s="2">
        <v>262000</v>
      </c>
      <c r="E6508" s="3">
        <f t="shared" si="202"/>
        <v>1.1858857190977885E-3</v>
      </c>
      <c r="F6508" s="3">
        <f t="shared" si="203"/>
        <v>89.698994805363938</v>
      </c>
      <c r="G6508" t="s">
        <v>14473</v>
      </c>
    </row>
    <row r="6509" spans="1:7" x14ac:dyDescent="0.35">
      <c r="A6509" t="s">
        <v>10</v>
      </c>
      <c r="B6509" t="s">
        <v>13</v>
      </c>
      <c r="C6509" t="s">
        <v>4960</v>
      </c>
      <c r="D6509" s="2">
        <v>261966.93</v>
      </c>
      <c r="E6509" s="3">
        <f t="shared" si="202"/>
        <v>1.1857360349728627E-3</v>
      </c>
      <c r="F6509" s="3">
        <f t="shared" si="203"/>
        <v>89.700180541398908</v>
      </c>
      <c r="G6509" t="s">
        <v>14473</v>
      </c>
    </row>
    <row r="6510" spans="1:7" x14ac:dyDescent="0.35">
      <c r="A6510" t="s">
        <v>3</v>
      </c>
      <c r="B6510" t="s">
        <v>9</v>
      </c>
      <c r="C6510" t="s">
        <v>9230</v>
      </c>
      <c r="D6510" s="2">
        <v>261924.41</v>
      </c>
      <c r="E6510" s="3">
        <f t="shared" si="202"/>
        <v>1.1855435774889846E-3</v>
      </c>
      <c r="F6510" s="3">
        <f t="shared" si="203"/>
        <v>89.701366084976399</v>
      </c>
      <c r="G6510" t="s">
        <v>14480</v>
      </c>
    </row>
    <row r="6511" spans="1:7" x14ac:dyDescent="0.35">
      <c r="A6511" t="s">
        <v>3</v>
      </c>
      <c r="B6511" t="s">
        <v>6</v>
      </c>
      <c r="C6511" t="s">
        <v>2265</v>
      </c>
      <c r="D6511" s="2">
        <v>261912.3</v>
      </c>
      <c r="E6511" s="3">
        <f t="shared" si="202"/>
        <v>1.1854887642215866E-3</v>
      </c>
      <c r="F6511" s="3">
        <f t="shared" si="203"/>
        <v>89.702551573740621</v>
      </c>
      <c r="G6511" t="s">
        <v>14473</v>
      </c>
    </row>
    <row r="6512" spans="1:7" x14ac:dyDescent="0.35">
      <c r="A6512" t="s">
        <v>3</v>
      </c>
      <c r="B6512" t="s">
        <v>8</v>
      </c>
      <c r="C6512" s="6" t="s">
        <v>6062</v>
      </c>
      <c r="D6512" s="2">
        <v>261891.64</v>
      </c>
      <c r="E6512" s="3">
        <f t="shared" si="202"/>
        <v>1.1853952512484701E-3</v>
      </c>
      <c r="F6512" s="3">
        <f t="shared" si="203"/>
        <v>89.703736968991876</v>
      </c>
      <c r="G6512" t="s">
        <v>14473</v>
      </c>
    </row>
    <row r="6513" spans="1:7" x14ac:dyDescent="0.35">
      <c r="A6513" t="s">
        <v>3</v>
      </c>
      <c r="B6513" t="s">
        <v>9</v>
      </c>
      <c r="C6513" t="s">
        <v>2185</v>
      </c>
      <c r="D6513" s="2">
        <v>261886.82</v>
      </c>
      <c r="E6513" s="3">
        <f t="shared" si="202"/>
        <v>1.1853734345722636E-3</v>
      </c>
      <c r="F6513" s="3">
        <f t="shared" si="203"/>
        <v>89.704922342426443</v>
      </c>
      <c r="G6513" t="s">
        <v>14480</v>
      </c>
    </row>
    <row r="6514" spans="1:7" x14ac:dyDescent="0.35">
      <c r="A6514" t="s">
        <v>10</v>
      </c>
      <c r="B6514" t="s">
        <v>8</v>
      </c>
      <c r="C6514" t="s">
        <v>1345</v>
      </c>
      <c r="D6514" s="2">
        <v>261852.09</v>
      </c>
      <c r="E6514" s="3">
        <f t="shared" si="202"/>
        <v>1.1852162368202626E-3</v>
      </c>
      <c r="F6514" s="3">
        <f t="shared" si="203"/>
        <v>89.706107558663263</v>
      </c>
      <c r="G6514" t="s">
        <v>14473</v>
      </c>
    </row>
    <row r="6515" spans="1:7" x14ac:dyDescent="0.35">
      <c r="A6515" t="s">
        <v>3</v>
      </c>
      <c r="B6515" t="s">
        <v>83</v>
      </c>
      <c r="C6515" t="s">
        <v>8817</v>
      </c>
      <c r="D6515" s="2">
        <v>261825.47</v>
      </c>
      <c r="E6515" s="3">
        <f t="shared" si="202"/>
        <v>1.1850957472101771E-3</v>
      </c>
      <c r="F6515" s="3">
        <f t="shared" si="203"/>
        <v>89.707292654410466</v>
      </c>
      <c r="G6515" t="s">
        <v>14473</v>
      </c>
    </row>
    <row r="6516" spans="1:7" x14ac:dyDescent="0.35">
      <c r="A6516" t="s">
        <v>3</v>
      </c>
      <c r="B6516" t="s">
        <v>9</v>
      </c>
      <c r="C6516" t="s">
        <v>8271</v>
      </c>
      <c r="D6516" s="2">
        <v>261807.32</v>
      </c>
      <c r="E6516" s="3">
        <f t="shared" si="202"/>
        <v>1.1850135952033007E-3</v>
      </c>
      <c r="F6516" s="3">
        <f t="shared" si="203"/>
        <v>89.708477668005671</v>
      </c>
      <c r="G6516" t="s">
        <v>14480</v>
      </c>
    </row>
    <row r="6517" spans="1:7" x14ac:dyDescent="0.35">
      <c r="A6517" t="s">
        <v>10</v>
      </c>
      <c r="B6517" t="s">
        <v>478</v>
      </c>
      <c r="C6517" t="s">
        <v>11933</v>
      </c>
      <c r="D6517" s="2">
        <v>261790.06</v>
      </c>
      <c r="E6517" s="3">
        <f t="shared" si="202"/>
        <v>1.184935471586844E-3</v>
      </c>
      <c r="F6517" s="3">
        <f t="shared" si="203"/>
        <v>89.709662603477256</v>
      </c>
      <c r="G6517" t="s">
        <v>14473</v>
      </c>
    </row>
    <row r="6518" spans="1:7" x14ac:dyDescent="0.35">
      <c r="A6518" t="s">
        <v>3</v>
      </c>
      <c r="B6518" t="s">
        <v>20</v>
      </c>
      <c r="C6518" s="11" t="s">
        <v>2339</v>
      </c>
      <c r="D6518" s="2">
        <v>261744.09</v>
      </c>
      <c r="E6518" s="3">
        <f t="shared" si="202"/>
        <v>1.1847273984322375E-3</v>
      </c>
      <c r="F6518" s="3">
        <f t="shared" si="203"/>
        <v>89.710847330875694</v>
      </c>
      <c r="G6518" t="s">
        <v>14473</v>
      </c>
    </row>
    <row r="6519" spans="1:7" x14ac:dyDescent="0.35">
      <c r="A6519" t="s">
        <v>10</v>
      </c>
      <c r="B6519" t="s">
        <v>40</v>
      </c>
      <c r="C6519" t="s">
        <v>553</v>
      </c>
      <c r="D6519" s="2">
        <v>261737.65</v>
      </c>
      <c r="E6519" s="3">
        <f t="shared" si="202"/>
        <v>1.1846982491802108E-3</v>
      </c>
      <c r="F6519" s="3">
        <f t="shared" si="203"/>
        <v>89.71203202912487</v>
      </c>
      <c r="G6519" t="s">
        <v>14480</v>
      </c>
    </row>
    <row r="6520" spans="1:7" x14ac:dyDescent="0.35">
      <c r="A6520" t="s">
        <v>3</v>
      </c>
      <c r="B6520" t="s">
        <v>73</v>
      </c>
      <c r="C6520" s="8" t="s">
        <v>13637</v>
      </c>
      <c r="D6520" s="2">
        <v>261689.58</v>
      </c>
      <c r="E6520" s="3">
        <f t="shared" si="202"/>
        <v>1.184480670834726E-3</v>
      </c>
      <c r="F6520" s="3">
        <f t="shared" si="203"/>
        <v>89.7132165097957</v>
      </c>
      <c r="G6520" t="s">
        <v>14480</v>
      </c>
    </row>
    <row r="6521" spans="1:7" x14ac:dyDescent="0.35">
      <c r="A6521" t="s">
        <v>10</v>
      </c>
      <c r="B6521" t="s">
        <v>18</v>
      </c>
      <c r="C6521" t="s">
        <v>6080</v>
      </c>
      <c r="D6521" s="2">
        <v>261673.71</v>
      </c>
      <c r="E6521" s="3">
        <f t="shared" si="202"/>
        <v>1.1844088387493745E-3</v>
      </c>
      <c r="F6521" s="3">
        <f t="shared" si="203"/>
        <v>89.714400918634453</v>
      </c>
      <c r="G6521" t="s">
        <v>14473</v>
      </c>
    </row>
    <row r="6522" spans="1:7" x14ac:dyDescent="0.35">
      <c r="A6522" t="s">
        <v>10</v>
      </c>
      <c r="B6522" t="s">
        <v>9</v>
      </c>
      <c r="C6522" t="s">
        <v>5433</v>
      </c>
      <c r="D6522" s="2">
        <v>261656.89</v>
      </c>
      <c r="E6522" s="3">
        <f t="shared" si="202"/>
        <v>1.1843327066967213E-3</v>
      </c>
      <c r="F6522" s="3">
        <f t="shared" si="203"/>
        <v>89.715585251341153</v>
      </c>
      <c r="G6522" t="s">
        <v>14480</v>
      </c>
    </row>
    <row r="6523" spans="1:7" x14ac:dyDescent="0.35">
      <c r="A6523" t="s">
        <v>3</v>
      </c>
      <c r="B6523" t="s">
        <v>96</v>
      </c>
      <c r="C6523" t="s">
        <v>1207</v>
      </c>
      <c r="D6523" s="2">
        <v>261650.16</v>
      </c>
      <c r="E6523" s="3">
        <f t="shared" si="202"/>
        <v>1.1843022448230968E-3</v>
      </c>
      <c r="F6523" s="3">
        <f t="shared" si="203"/>
        <v>89.716769553585976</v>
      </c>
      <c r="G6523" t="s">
        <v>14473</v>
      </c>
    </row>
    <row r="6524" spans="1:7" x14ac:dyDescent="0.35">
      <c r="A6524" t="s">
        <v>3</v>
      </c>
      <c r="B6524" t="s">
        <v>853</v>
      </c>
      <c r="C6524" t="s">
        <v>167</v>
      </c>
      <c r="D6524" s="2">
        <v>261649.6</v>
      </c>
      <c r="E6524" s="3">
        <f t="shared" si="202"/>
        <v>1.1842997101055295E-3</v>
      </c>
      <c r="F6524" s="3">
        <f t="shared" si="203"/>
        <v>89.717953853296081</v>
      </c>
      <c r="G6524" t="s">
        <v>14473</v>
      </c>
    </row>
    <row r="6525" spans="1:7" x14ac:dyDescent="0.35">
      <c r="A6525" t="s">
        <v>3</v>
      </c>
      <c r="B6525" t="s">
        <v>9</v>
      </c>
      <c r="C6525" t="s">
        <v>9746</v>
      </c>
      <c r="D6525" s="2">
        <v>261544.01</v>
      </c>
      <c r="E6525" s="3">
        <f t="shared" si="202"/>
        <v>1.1838217800556076E-3</v>
      </c>
      <c r="F6525" s="3">
        <f t="shared" si="203"/>
        <v>89.719137675076141</v>
      </c>
      <c r="G6525" t="s">
        <v>14480</v>
      </c>
    </row>
    <row r="6526" spans="1:7" x14ac:dyDescent="0.35">
      <c r="A6526" t="s">
        <v>10</v>
      </c>
      <c r="B6526" t="s">
        <v>9</v>
      </c>
      <c r="C6526" t="s">
        <v>11679</v>
      </c>
      <c r="D6526" s="2">
        <v>261521.1</v>
      </c>
      <c r="E6526" s="3">
        <f t="shared" si="202"/>
        <v>1.1837180829494072E-3</v>
      </c>
      <c r="F6526" s="3">
        <f t="shared" si="203"/>
        <v>89.720321393159097</v>
      </c>
      <c r="G6526" t="s">
        <v>14473</v>
      </c>
    </row>
    <row r="6527" spans="1:7" x14ac:dyDescent="0.35">
      <c r="A6527" t="s">
        <v>10</v>
      </c>
      <c r="B6527" t="s">
        <v>180</v>
      </c>
      <c r="C6527" t="s">
        <v>3833</v>
      </c>
      <c r="D6527" s="2">
        <v>261447.04000000001</v>
      </c>
      <c r="E6527" s="3">
        <f t="shared" si="202"/>
        <v>1.1833828665511002E-3</v>
      </c>
      <c r="F6527" s="3">
        <f t="shared" si="203"/>
        <v>89.721504776025654</v>
      </c>
      <c r="G6527" t="s">
        <v>14480</v>
      </c>
    </row>
    <row r="6528" spans="1:7" x14ac:dyDescent="0.35">
      <c r="A6528" t="s">
        <v>3</v>
      </c>
      <c r="B6528" t="s">
        <v>122</v>
      </c>
      <c r="C6528" t="s">
        <v>5948</v>
      </c>
      <c r="D6528" s="2">
        <v>261367.03</v>
      </c>
      <c r="E6528" s="3">
        <f t="shared" si="202"/>
        <v>1.1830207187786383E-3</v>
      </c>
      <c r="F6528" s="3">
        <f t="shared" si="203"/>
        <v>89.722687796744438</v>
      </c>
      <c r="G6528" t="s">
        <v>14473</v>
      </c>
    </row>
    <row r="6529" spans="1:7" x14ac:dyDescent="0.35">
      <c r="A6529" t="s">
        <v>3</v>
      </c>
      <c r="B6529" t="s">
        <v>9</v>
      </c>
      <c r="C6529" t="s">
        <v>1098</v>
      </c>
      <c r="D6529" s="2">
        <v>261353.87</v>
      </c>
      <c r="E6529" s="3">
        <f t="shared" si="202"/>
        <v>1.1829611529158013E-3</v>
      </c>
      <c r="F6529" s="3">
        <f t="shared" si="203"/>
        <v>89.723870757897359</v>
      </c>
      <c r="G6529" t="s">
        <v>14480</v>
      </c>
    </row>
    <row r="6530" spans="1:7" x14ac:dyDescent="0.35">
      <c r="A6530" t="s">
        <v>10</v>
      </c>
      <c r="B6530" t="s">
        <v>13</v>
      </c>
      <c r="C6530" t="s">
        <v>2202</v>
      </c>
      <c r="D6530" s="2">
        <v>261320.72</v>
      </c>
      <c r="E6530" s="3">
        <f t="shared" si="202"/>
        <v>1.1828111066883658E-3</v>
      </c>
      <c r="F6530" s="3">
        <f t="shared" si="203"/>
        <v>89.725053569004046</v>
      </c>
      <c r="G6530" t="s">
        <v>14473</v>
      </c>
    </row>
    <row r="6531" spans="1:7" x14ac:dyDescent="0.35">
      <c r="A6531" t="s">
        <v>10</v>
      </c>
      <c r="B6531" t="s">
        <v>6</v>
      </c>
      <c r="C6531" t="s">
        <v>9330</v>
      </c>
      <c r="D6531" s="2">
        <v>261270.39999999999</v>
      </c>
      <c r="E6531" s="3">
        <f t="shared" ref="E6531:E6594" si="204">(D6531/$D$29638)*100</f>
        <v>1.182583344209797E-3</v>
      </c>
      <c r="F6531" s="3">
        <f t="shared" si="203"/>
        <v>89.72623615234825</v>
      </c>
      <c r="G6531" t="s">
        <v>14473</v>
      </c>
    </row>
    <row r="6532" spans="1:7" x14ac:dyDescent="0.35">
      <c r="A6532" t="s">
        <v>3</v>
      </c>
      <c r="B6532" t="s">
        <v>9</v>
      </c>
      <c r="C6532" t="s">
        <v>9855</v>
      </c>
      <c r="D6532" s="2">
        <v>261241</v>
      </c>
      <c r="E6532" s="3">
        <f t="shared" si="204"/>
        <v>1.1824502715375013E-3</v>
      </c>
      <c r="F6532" s="3">
        <f t="shared" ref="F6532:F6595" si="205">E6532+F6531</f>
        <v>89.727418602619792</v>
      </c>
      <c r="G6532" t="s">
        <v>14473</v>
      </c>
    </row>
    <row r="6533" spans="1:7" x14ac:dyDescent="0.35">
      <c r="A6533" t="s">
        <v>10</v>
      </c>
      <c r="B6533" t="s">
        <v>29</v>
      </c>
      <c r="C6533" t="s">
        <v>3034</v>
      </c>
      <c r="D6533" s="2">
        <v>261151.13</v>
      </c>
      <c r="E6533" s="3">
        <f t="shared" si="204"/>
        <v>1.1820434946307253E-3</v>
      </c>
      <c r="F6533" s="3">
        <f t="shared" si="205"/>
        <v>89.72860064611443</v>
      </c>
      <c r="G6533" t="s">
        <v>14473</v>
      </c>
    </row>
    <row r="6534" spans="1:7" x14ac:dyDescent="0.35">
      <c r="A6534" t="s">
        <v>3</v>
      </c>
      <c r="B6534" t="s">
        <v>4</v>
      </c>
      <c r="C6534" t="s">
        <v>4377</v>
      </c>
      <c r="D6534" s="2">
        <v>261119.59</v>
      </c>
      <c r="E6534" s="3">
        <f t="shared" si="204"/>
        <v>1.1819007357162965E-3</v>
      </c>
      <c r="F6534" s="3">
        <f t="shared" si="205"/>
        <v>89.729782546850146</v>
      </c>
      <c r="G6534" t="s">
        <v>14480</v>
      </c>
    </row>
    <row r="6535" spans="1:7" x14ac:dyDescent="0.35">
      <c r="A6535" t="s">
        <v>10</v>
      </c>
      <c r="B6535" t="s">
        <v>134</v>
      </c>
      <c r="C6535" t="s">
        <v>1753</v>
      </c>
      <c r="D6535" s="2">
        <v>261059.26</v>
      </c>
      <c r="E6535" s="3">
        <f t="shared" si="204"/>
        <v>1.181627665161208E-3</v>
      </c>
      <c r="F6535" s="3">
        <f t="shared" si="205"/>
        <v>89.730964174515307</v>
      </c>
      <c r="G6535" t="s">
        <v>14480</v>
      </c>
    </row>
    <row r="6536" spans="1:7" x14ac:dyDescent="0.35">
      <c r="A6536" t="s">
        <v>10</v>
      </c>
      <c r="B6536" t="s">
        <v>11</v>
      </c>
      <c r="C6536" s="8" t="s">
        <v>5216</v>
      </c>
      <c r="D6536" s="2">
        <v>261037.64</v>
      </c>
      <c r="E6536" s="3">
        <f t="shared" si="204"/>
        <v>1.1815298069579757E-3</v>
      </c>
      <c r="F6536" s="3">
        <f t="shared" si="205"/>
        <v>89.732145704322264</v>
      </c>
      <c r="G6536" t="s">
        <v>14480</v>
      </c>
    </row>
    <row r="6537" spans="1:7" x14ac:dyDescent="0.35">
      <c r="A6537" t="s">
        <v>10</v>
      </c>
      <c r="B6537" t="s">
        <v>6683</v>
      </c>
      <c r="C6537" t="s">
        <v>6684</v>
      </c>
      <c r="D6537" s="2">
        <v>261022.55</v>
      </c>
      <c r="E6537" s="3">
        <f t="shared" si="204"/>
        <v>1.1814615053720931E-3</v>
      </c>
      <c r="F6537" s="3">
        <f t="shared" si="205"/>
        <v>89.733327165827632</v>
      </c>
      <c r="G6537" t="s">
        <v>14473</v>
      </c>
    </row>
    <row r="6538" spans="1:7" x14ac:dyDescent="0.35">
      <c r="A6538" t="s">
        <v>3</v>
      </c>
      <c r="B6538" t="s">
        <v>37</v>
      </c>
      <c r="C6538" t="s">
        <v>5195</v>
      </c>
      <c r="D6538" s="2">
        <v>260987.71</v>
      </c>
      <c r="E6538" s="3">
        <f t="shared" si="204"/>
        <v>1.1813038097291415E-3</v>
      </c>
      <c r="F6538" s="3">
        <f t="shared" si="205"/>
        <v>89.734508469637362</v>
      </c>
      <c r="G6538" t="s">
        <v>14480</v>
      </c>
    </row>
    <row r="6539" spans="1:7" x14ac:dyDescent="0.35">
      <c r="A6539" t="s">
        <v>10</v>
      </c>
      <c r="B6539" t="s">
        <v>530</v>
      </c>
      <c r="C6539" t="s">
        <v>3860</v>
      </c>
      <c r="D6539" s="2">
        <v>260955.35</v>
      </c>
      <c r="E6539" s="3">
        <f t="shared" si="204"/>
        <v>1.1811573392639888E-3</v>
      </c>
      <c r="F6539" s="3">
        <f t="shared" si="205"/>
        <v>89.735689626976622</v>
      </c>
      <c r="G6539" t="s">
        <v>14473</v>
      </c>
    </row>
    <row r="6540" spans="1:7" x14ac:dyDescent="0.35">
      <c r="A6540" t="s">
        <v>3</v>
      </c>
      <c r="B6540" t="s">
        <v>381</v>
      </c>
      <c r="C6540" t="s">
        <v>863</v>
      </c>
      <c r="D6540" s="2">
        <v>260938.99</v>
      </c>
      <c r="E6540" s="3">
        <f t="shared" si="204"/>
        <v>1.1810832893007657E-3</v>
      </c>
      <c r="F6540" s="3">
        <f t="shared" si="205"/>
        <v>89.736870710265919</v>
      </c>
      <c r="G6540" t="s">
        <v>14473</v>
      </c>
    </row>
    <row r="6541" spans="1:7" x14ac:dyDescent="0.35">
      <c r="A6541" t="s">
        <v>3</v>
      </c>
      <c r="B6541" t="s">
        <v>6</v>
      </c>
      <c r="C6541" t="s">
        <v>1564</v>
      </c>
      <c r="D6541" s="2">
        <v>260936.51</v>
      </c>
      <c r="E6541" s="3">
        <f t="shared" si="204"/>
        <v>1.1810720641229667E-3</v>
      </c>
      <c r="F6541" s="3">
        <f t="shared" si="205"/>
        <v>89.738051782330047</v>
      </c>
      <c r="G6541" t="s">
        <v>14473</v>
      </c>
    </row>
    <row r="6542" spans="1:7" x14ac:dyDescent="0.35">
      <c r="A6542" t="s">
        <v>10</v>
      </c>
      <c r="B6542" t="s">
        <v>6</v>
      </c>
      <c r="C6542" t="s">
        <v>6074</v>
      </c>
      <c r="D6542" s="2">
        <v>260919.18</v>
      </c>
      <c r="E6542" s="3">
        <f t="shared" si="204"/>
        <v>1.1809936236668141E-3</v>
      </c>
      <c r="F6542" s="3">
        <f t="shared" si="205"/>
        <v>89.73923277595371</v>
      </c>
      <c r="G6542" t="s">
        <v>14473</v>
      </c>
    </row>
    <row r="6543" spans="1:7" x14ac:dyDescent="0.35">
      <c r="A6543" t="s">
        <v>3</v>
      </c>
      <c r="B6543" t="s">
        <v>76</v>
      </c>
      <c r="C6543" t="s">
        <v>10390</v>
      </c>
      <c r="D6543" s="2">
        <v>260900.97</v>
      </c>
      <c r="E6543" s="3">
        <f t="shared" si="204"/>
        <v>1.1809112000830554E-3</v>
      </c>
      <c r="F6543" s="3">
        <f t="shared" si="205"/>
        <v>89.74041368715379</v>
      </c>
      <c r="G6543" t="s">
        <v>14480</v>
      </c>
    </row>
    <row r="6544" spans="1:7" x14ac:dyDescent="0.35">
      <c r="A6544" t="s">
        <v>3</v>
      </c>
      <c r="B6544" t="s">
        <v>13</v>
      </c>
      <c r="C6544" t="s">
        <v>1802</v>
      </c>
      <c r="D6544" s="2">
        <v>260880.35</v>
      </c>
      <c r="E6544" s="3">
        <f t="shared" si="204"/>
        <v>1.1808178681611936E-3</v>
      </c>
      <c r="F6544" s="3">
        <f t="shared" si="205"/>
        <v>89.741594505021951</v>
      </c>
      <c r="G6544" t="s">
        <v>14480</v>
      </c>
    </row>
    <row r="6545" spans="1:7" x14ac:dyDescent="0.35">
      <c r="A6545" t="s">
        <v>3</v>
      </c>
      <c r="B6545" t="s">
        <v>37</v>
      </c>
      <c r="C6545" t="s">
        <v>10197</v>
      </c>
      <c r="D6545" s="2">
        <v>260726.33</v>
      </c>
      <c r="E6545" s="3">
        <f t="shared" si="204"/>
        <v>1.1801207303044933E-3</v>
      </c>
      <c r="F6545" s="3">
        <f t="shared" si="205"/>
        <v>89.742774625752261</v>
      </c>
      <c r="G6545" t="s">
        <v>14473</v>
      </c>
    </row>
    <row r="6546" spans="1:7" x14ac:dyDescent="0.35">
      <c r="A6546" t="s">
        <v>3</v>
      </c>
      <c r="B6546" t="s">
        <v>55</v>
      </c>
      <c r="C6546" t="s">
        <v>334</v>
      </c>
      <c r="D6546" s="2">
        <v>260686.42</v>
      </c>
      <c r="E6546" s="3">
        <f t="shared" si="204"/>
        <v>1.1799400864149928E-3</v>
      </c>
      <c r="F6546" s="3">
        <f t="shared" si="205"/>
        <v>89.743954565838678</v>
      </c>
      <c r="G6546" t="s">
        <v>14480</v>
      </c>
    </row>
    <row r="6547" spans="1:7" x14ac:dyDescent="0.35">
      <c r="A6547" t="s">
        <v>10</v>
      </c>
      <c r="B6547" t="s">
        <v>22</v>
      </c>
      <c r="C6547" t="s">
        <v>788</v>
      </c>
      <c r="D6547" s="2">
        <v>260677.1</v>
      </c>
      <c r="E6547" s="3">
        <f t="shared" si="204"/>
        <v>1.1798979014726186E-3</v>
      </c>
      <c r="F6547" s="3">
        <f t="shared" si="205"/>
        <v>89.745134463740143</v>
      </c>
      <c r="G6547" t="s">
        <v>14473</v>
      </c>
    </row>
    <row r="6548" spans="1:7" x14ac:dyDescent="0.35">
      <c r="A6548" t="s">
        <v>10</v>
      </c>
      <c r="B6548" t="s">
        <v>9</v>
      </c>
      <c r="C6548" s="8" t="s">
        <v>8449</v>
      </c>
      <c r="D6548" s="2">
        <v>260665.03</v>
      </c>
      <c r="E6548" s="3">
        <f t="shared" si="204"/>
        <v>1.1798432692564755E-3</v>
      </c>
      <c r="F6548" s="3">
        <f t="shared" si="205"/>
        <v>89.746314307009399</v>
      </c>
      <c r="G6548" t="s">
        <v>14480</v>
      </c>
    </row>
    <row r="6549" spans="1:7" x14ac:dyDescent="0.35">
      <c r="A6549" t="s">
        <v>10</v>
      </c>
      <c r="B6549" t="s">
        <v>122</v>
      </c>
      <c r="C6549" t="s">
        <v>1231</v>
      </c>
      <c r="D6549" s="2">
        <v>260594.24</v>
      </c>
      <c r="E6549" s="3">
        <f t="shared" si="204"/>
        <v>1.1795228537982505E-3</v>
      </c>
      <c r="F6549" s="3">
        <f t="shared" si="205"/>
        <v>89.747493829863203</v>
      </c>
      <c r="G6549" t="s">
        <v>14473</v>
      </c>
    </row>
    <row r="6550" spans="1:7" x14ac:dyDescent="0.35">
      <c r="A6550" t="s">
        <v>3</v>
      </c>
      <c r="B6550" t="s">
        <v>22</v>
      </c>
      <c r="C6550" t="s">
        <v>14329</v>
      </c>
      <c r="D6550" s="2">
        <v>260589.34</v>
      </c>
      <c r="E6550" s="3">
        <f t="shared" si="204"/>
        <v>1.1795006750195346E-3</v>
      </c>
      <c r="F6550" s="3">
        <f t="shared" si="205"/>
        <v>89.748673330538224</v>
      </c>
      <c r="G6550" t="s">
        <v>14480</v>
      </c>
    </row>
    <row r="6551" spans="1:7" x14ac:dyDescent="0.35">
      <c r="A6551" t="s">
        <v>10</v>
      </c>
      <c r="B6551" t="s">
        <v>853</v>
      </c>
      <c r="C6551" t="s">
        <v>6400</v>
      </c>
      <c r="D6551" s="2">
        <v>260568.4</v>
      </c>
      <c r="E6551" s="3">
        <f t="shared" si="204"/>
        <v>1.1794058946876342E-3</v>
      </c>
      <c r="F6551" s="3">
        <f t="shared" si="205"/>
        <v>89.749852736432914</v>
      </c>
      <c r="G6551" t="s">
        <v>14473</v>
      </c>
    </row>
    <row r="6552" spans="1:7" x14ac:dyDescent="0.35">
      <c r="A6552" t="s">
        <v>3</v>
      </c>
      <c r="B6552" t="s">
        <v>169</v>
      </c>
      <c r="C6552" t="s">
        <v>7530</v>
      </c>
      <c r="D6552" s="2">
        <v>260482.08</v>
      </c>
      <c r="E6552" s="3">
        <f t="shared" si="204"/>
        <v>1.1790151860797237E-3</v>
      </c>
      <c r="F6552" s="3">
        <f t="shared" si="205"/>
        <v>89.751031751618996</v>
      </c>
      <c r="G6552" t="s">
        <v>14473</v>
      </c>
    </row>
    <row r="6553" spans="1:7" x14ac:dyDescent="0.35">
      <c r="A6553" t="s">
        <v>10</v>
      </c>
      <c r="B6553" t="s">
        <v>159</v>
      </c>
      <c r="C6553" t="s">
        <v>2489</v>
      </c>
      <c r="D6553" s="2">
        <v>260474.88</v>
      </c>
      <c r="E6553" s="3">
        <f t="shared" si="204"/>
        <v>1.1789825968538555E-3</v>
      </c>
      <c r="F6553" s="3">
        <f t="shared" si="205"/>
        <v>89.752210734215851</v>
      </c>
      <c r="G6553" t="s">
        <v>14473</v>
      </c>
    </row>
    <row r="6554" spans="1:7" x14ac:dyDescent="0.35">
      <c r="A6554" t="s">
        <v>10</v>
      </c>
      <c r="B6554" t="s">
        <v>9</v>
      </c>
      <c r="C6554" t="s">
        <v>1704</v>
      </c>
      <c r="D6554" s="2">
        <v>260440.71</v>
      </c>
      <c r="E6554" s="3">
        <f t="shared" si="204"/>
        <v>1.1788279338194219E-3</v>
      </c>
      <c r="F6554" s="3">
        <f t="shared" si="205"/>
        <v>89.753389562149664</v>
      </c>
      <c r="G6554" t="s">
        <v>14473</v>
      </c>
    </row>
    <row r="6555" spans="1:7" x14ac:dyDescent="0.35">
      <c r="A6555" t="s">
        <v>3</v>
      </c>
      <c r="B6555" t="s">
        <v>9</v>
      </c>
      <c r="C6555" t="s">
        <v>3417</v>
      </c>
      <c r="D6555" s="2">
        <v>260405.82</v>
      </c>
      <c r="E6555" s="3">
        <f t="shared" si="204"/>
        <v>1.1786700118624016E-3</v>
      </c>
      <c r="F6555" s="3">
        <f t="shared" si="205"/>
        <v>89.754568232161532</v>
      </c>
      <c r="G6555" t="s">
        <v>14473</v>
      </c>
    </row>
    <row r="6556" spans="1:7" x14ac:dyDescent="0.35">
      <c r="A6556" t="s">
        <v>10</v>
      </c>
      <c r="B6556" t="s">
        <v>8</v>
      </c>
      <c r="C6556" t="s">
        <v>9403</v>
      </c>
      <c r="D6556" s="2">
        <v>260391.65</v>
      </c>
      <c r="E6556" s="3">
        <f t="shared" si="204"/>
        <v>1.1786058744553802E-3</v>
      </c>
      <c r="F6556" s="3">
        <f t="shared" si="205"/>
        <v>89.755746838035989</v>
      </c>
      <c r="G6556" t="s">
        <v>14480</v>
      </c>
    </row>
    <row r="6557" spans="1:7" x14ac:dyDescent="0.35">
      <c r="A6557" t="s">
        <v>3</v>
      </c>
      <c r="B6557" t="s">
        <v>9</v>
      </c>
      <c r="C6557" t="s">
        <v>5155</v>
      </c>
      <c r="D6557" s="2">
        <v>260358.47</v>
      </c>
      <c r="E6557" s="3">
        <f t="shared" si="204"/>
        <v>1.1784556924395036E-3</v>
      </c>
      <c r="F6557" s="3">
        <f t="shared" si="205"/>
        <v>89.756925293728429</v>
      </c>
      <c r="G6557" t="s">
        <v>14473</v>
      </c>
    </row>
    <row r="6558" spans="1:7" x14ac:dyDescent="0.35">
      <c r="A6558" t="s">
        <v>10</v>
      </c>
      <c r="B6558" t="s">
        <v>33</v>
      </c>
      <c r="C6558" t="s">
        <v>12623</v>
      </c>
      <c r="D6558" s="2">
        <v>260338.65</v>
      </c>
      <c r="E6558" s="3">
        <f t="shared" si="204"/>
        <v>1.1783659815427384E-3</v>
      </c>
      <c r="F6558" s="3">
        <f t="shared" si="205"/>
        <v>89.758103659709974</v>
      </c>
      <c r="G6558" t="s">
        <v>14473</v>
      </c>
    </row>
    <row r="6559" spans="1:7" x14ac:dyDescent="0.35">
      <c r="A6559" t="s">
        <v>3</v>
      </c>
      <c r="B6559" t="s">
        <v>4</v>
      </c>
      <c r="C6559" t="s">
        <v>3728</v>
      </c>
      <c r="D6559" s="2">
        <v>260238.91</v>
      </c>
      <c r="E6559" s="3">
        <f t="shared" si="204"/>
        <v>1.1779145302388346E-3</v>
      </c>
      <c r="F6559" s="3">
        <f t="shared" si="205"/>
        <v>89.759281574240219</v>
      </c>
      <c r="G6559" t="s">
        <v>14473</v>
      </c>
    </row>
    <row r="6560" spans="1:7" x14ac:dyDescent="0.35">
      <c r="A6560" t="s">
        <v>3</v>
      </c>
      <c r="B6560" t="s">
        <v>43</v>
      </c>
      <c r="C6560" t="s">
        <v>14323</v>
      </c>
      <c r="D6560" s="2">
        <v>260229.3</v>
      </c>
      <c r="E6560" s="3">
        <f t="shared" si="204"/>
        <v>1.1778710326748631E-3</v>
      </c>
      <c r="F6560" s="3">
        <f t="shared" si="205"/>
        <v>89.7604594452729</v>
      </c>
      <c r="G6560" t="s">
        <v>14473</v>
      </c>
    </row>
    <row r="6561" spans="1:7" x14ac:dyDescent="0.35">
      <c r="A6561" t="s">
        <v>3</v>
      </c>
      <c r="B6561" t="s">
        <v>9</v>
      </c>
      <c r="C6561" t="s">
        <v>11738</v>
      </c>
      <c r="D6561" s="2">
        <v>259949.64</v>
      </c>
      <c r="E6561" s="3">
        <f t="shared" si="204"/>
        <v>1.1766052128267604E-3</v>
      </c>
      <c r="F6561" s="3">
        <f t="shared" si="205"/>
        <v>89.761636050485734</v>
      </c>
      <c r="G6561" t="s">
        <v>14473</v>
      </c>
    </row>
    <row r="6562" spans="1:7" x14ac:dyDescent="0.35">
      <c r="A6562" t="s">
        <v>3</v>
      </c>
      <c r="B6562" t="s">
        <v>40</v>
      </c>
      <c r="C6562" s="6" t="s">
        <v>11845</v>
      </c>
      <c r="D6562" s="2">
        <v>259862.43</v>
      </c>
      <c r="E6562" s="3">
        <f t="shared" si="204"/>
        <v>1.1762104758284301E-3</v>
      </c>
      <c r="F6562" s="3">
        <f t="shared" si="205"/>
        <v>89.762812260961567</v>
      </c>
      <c r="G6562" t="s">
        <v>14473</v>
      </c>
    </row>
    <row r="6563" spans="1:7" x14ac:dyDescent="0.35">
      <c r="A6563" t="s">
        <v>10</v>
      </c>
      <c r="B6563" t="s">
        <v>9</v>
      </c>
      <c r="C6563" t="s">
        <v>8602</v>
      </c>
      <c r="D6563" s="2">
        <v>259798.84</v>
      </c>
      <c r="E6563" s="3">
        <f t="shared" si="204"/>
        <v>1.1759226495960736E-3</v>
      </c>
      <c r="F6563" s="3">
        <f t="shared" si="205"/>
        <v>89.763988183611161</v>
      </c>
      <c r="G6563" t="s">
        <v>14473</v>
      </c>
    </row>
    <row r="6564" spans="1:7" x14ac:dyDescent="0.35">
      <c r="A6564" t="s">
        <v>10</v>
      </c>
      <c r="B6564" t="s">
        <v>9</v>
      </c>
      <c r="C6564" t="s">
        <v>11707</v>
      </c>
      <c r="D6564" s="2">
        <v>259662.07</v>
      </c>
      <c r="E6564" s="3">
        <f t="shared" si="204"/>
        <v>1.1753035900930163E-3</v>
      </c>
      <c r="F6564" s="3">
        <f t="shared" si="205"/>
        <v>89.765163487201249</v>
      </c>
      <c r="G6564" t="s">
        <v>14480</v>
      </c>
    </row>
    <row r="6565" spans="1:7" x14ac:dyDescent="0.35">
      <c r="A6565" t="s">
        <v>3</v>
      </c>
      <c r="B6565" t="s">
        <v>180</v>
      </c>
      <c r="C6565" t="s">
        <v>855</v>
      </c>
      <c r="D6565" s="2">
        <v>259645.83</v>
      </c>
      <c r="E6565" s="3">
        <f t="shared" si="204"/>
        <v>1.1752300832835578E-3</v>
      </c>
      <c r="F6565" s="3">
        <f t="shared" si="205"/>
        <v>89.766338717284526</v>
      </c>
      <c r="G6565" t="s">
        <v>14480</v>
      </c>
    </row>
    <row r="6566" spans="1:7" x14ac:dyDescent="0.35">
      <c r="A6566" t="s">
        <v>10</v>
      </c>
      <c r="B6566" t="s">
        <v>33</v>
      </c>
      <c r="C6566" t="s">
        <v>13748</v>
      </c>
      <c r="D6566" s="2">
        <v>259595.1</v>
      </c>
      <c r="E6566" s="3">
        <f t="shared" si="204"/>
        <v>1.175000465029627E-3</v>
      </c>
      <c r="F6566" s="3">
        <f t="shared" si="205"/>
        <v>89.767513717749551</v>
      </c>
      <c r="G6566" t="s">
        <v>14473</v>
      </c>
    </row>
    <row r="6567" spans="1:7" x14ac:dyDescent="0.35">
      <c r="A6567" t="s">
        <v>10</v>
      </c>
      <c r="B6567" t="s">
        <v>6</v>
      </c>
      <c r="C6567" t="s">
        <v>6758</v>
      </c>
      <c r="D6567" s="2">
        <v>259451</v>
      </c>
      <c r="E6567" s="3">
        <f t="shared" si="204"/>
        <v>1.1743482278841232E-3</v>
      </c>
      <c r="F6567" s="3">
        <f t="shared" si="205"/>
        <v>89.768688065977429</v>
      </c>
      <c r="G6567" t="s">
        <v>14473</v>
      </c>
    </row>
    <row r="6568" spans="1:7" x14ac:dyDescent="0.35">
      <c r="A6568" t="s">
        <v>3</v>
      </c>
      <c r="B6568" t="s">
        <v>200</v>
      </c>
      <c r="C6568" t="s">
        <v>167</v>
      </c>
      <c r="D6568" s="2">
        <v>259417.85</v>
      </c>
      <c r="E6568" s="3">
        <f t="shared" si="204"/>
        <v>1.1741981816566877E-3</v>
      </c>
      <c r="F6568" s="3">
        <f t="shared" si="205"/>
        <v>89.769862264159087</v>
      </c>
      <c r="G6568" t="s">
        <v>14473</v>
      </c>
    </row>
    <row r="6569" spans="1:7" x14ac:dyDescent="0.35">
      <c r="A6569" t="s">
        <v>10</v>
      </c>
      <c r="B6569" t="s">
        <v>8</v>
      </c>
      <c r="C6569" t="s">
        <v>2514</v>
      </c>
      <c r="D6569" s="2">
        <v>259352.12</v>
      </c>
      <c r="E6569" s="3">
        <f t="shared" si="204"/>
        <v>1.1739006691821982E-3</v>
      </c>
      <c r="F6569" s="3">
        <f t="shared" si="205"/>
        <v>89.771036164828274</v>
      </c>
      <c r="G6569" t="s">
        <v>14480</v>
      </c>
    </row>
    <row r="6570" spans="1:7" x14ac:dyDescent="0.35">
      <c r="A6570" t="s">
        <v>10</v>
      </c>
      <c r="B6570" t="s">
        <v>6</v>
      </c>
      <c r="C6570" t="s">
        <v>13434</v>
      </c>
      <c r="D6570" s="2">
        <v>259347.68</v>
      </c>
      <c r="E6570" s="3">
        <f t="shared" si="204"/>
        <v>1.1738805724929126E-3</v>
      </c>
      <c r="F6570" s="3">
        <f t="shared" si="205"/>
        <v>89.772210045400769</v>
      </c>
      <c r="G6570" t="s">
        <v>14473</v>
      </c>
    </row>
    <row r="6571" spans="1:7" x14ac:dyDescent="0.35">
      <c r="A6571" t="s">
        <v>10</v>
      </c>
      <c r="B6571" t="s">
        <v>9</v>
      </c>
      <c r="C6571" s="7" t="s">
        <v>4085</v>
      </c>
      <c r="D6571" s="2">
        <v>259226.98</v>
      </c>
      <c r="E6571" s="3">
        <f t="shared" si="204"/>
        <v>1.1733342503314811E-3</v>
      </c>
      <c r="F6571" s="3">
        <f t="shared" si="205"/>
        <v>89.773383379651094</v>
      </c>
      <c r="G6571" t="s">
        <v>14480</v>
      </c>
    </row>
    <row r="6572" spans="1:7" x14ac:dyDescent="0.35">
      <c r="A6572" t="s">
        <v>3</v>
      </c>
      <c r="B6572" t="s">
        <v>52</v>
      </c>
      <c r="C6572" s="7" t="s">
        <v>1808</v>
      </c>
      <c r="D6572" s="2">
        <v>259215.75</v>
      </c>
      <c r="E6572" s="3">
        <f t="shared" si="204"/>
        <v>1.1732834201916892E-3</v>
      </c>
      <c r="F6572" s="3">
        <f t="shared" si="205"/>
        <v>89.77455666307128</v>
      </c>
      <c r="G6572" t="s">
        <v>14480</v>
      </c>
    </row>
    <row r="6573" spans="1:7" x14ac:dyDescent="0.35">
      <c r="A6573" t="s">
        <v>3</v>
      </c>
      <c r="B6573" t="s">
        <v>9</v>
      </c>
      <c r="C6573" t="s">
        <v>13481</v>
      </c>
      <c r="D6573" s="2">
        <v>259139</v>
      </c>
      <c r="E6573" s="3">
        <f t="shared" si="204"/>
        <v>1.1729360280964955E-3</v>
      </c>
      <c r="F6573" s="3">
        <f t="shared" si="205"/>
        <v>89.775729599099378</v>
      </c>
      <c r="G6573" t="s">
        <v>14480</v>
      </c>
    </row>
    <row r="6574" spans="1:7" x14ac:dyDescent="0.35">
      <c r="A6574" t="s">
        <v>3</v>
      </c>
      <c r="B6574" t="s">
        <v>8</v>
      </c>
      <c r="C6574" t="s">
        <v>10636</v>
      </c>
      <c r="D6574" s="2">
        <v>259113.84</v>
      </c>
      <c r="E6574" s="3">
        <f t="shared" si="204"/>
        <v>1.1728221468572111E-3</v>
      </c>
      <c r="F6574" s="3">
        <f t="shared" si="205"/>
        <v>89.776902421246234</v>
      </c>
      <c r="G6574" t="s">
        <v>14480</v>
      </c>
    </row>
    <row r="6575" spans="1:7" x14ac:dyDescent="0.35">
      <c r="A6575" t="s">
        <v>10</v>
      </c>
      <c r="B6575" t="s">
        <v>16</v>
      </c>
      <c r="C6575" t="s">
        <v>6638</v>
      </c>
      <c r="D6575" s="2">
        <v>259034.31</v>
      </c>
      <c r="E6575" s="3">
        <f t="shared" si="204"/>
        <v>1.1724621716998071E-3</v>
      </c>
      <c r="F6575" s="3">
        <f t="shared" si="205"/>
        <v>89.778074883417929</v>
      </c>
      <c r="G6575" t="s">
        <v>14480</v>
      </c>
    </row>
    <row r="6576" spans="1:7" x14ac:dyDescent="0.35">
      <c r="A6576" t="s">
        <v>10</v>
      </c>
      <c r="B6576" t="s">
        <v>9</v>
      </c>
      <c r="C6576" t="s">
        <v>6761</v>
      </c>
      <c r="D6576" s="2">
        <v>258992.77</v>
      </c>
      <c r="E6576" s="3">
        <f t="shared" si="204"/>
        <v>1.1722741499716723E-3</v>
      </c>
      <c r="F6576" s="3">
        <f t="shared" si="205"/>
        <v>89.779247157567895</v>
      </c>
      <c r="G6576" t="s">
        <v>14480</v>
      </c>
    </row>
    <row r="6577" spans="1:7" x14ac:dyDescent="0.35">
      <c r="A6577" t="s">
        <v>3</v>
      </c>
      <c r="B6577" t="s">
        <v>22</v>
      </c>
      <c r="C6577" t="s">
        <v>11011</v>
      </c>
      <c r="D6577" s="2">
        <v>258982.57</v>
      </c>
      <c r="E6577" s="3">
        <f t="shared" si="204"/>
        <v>1.1722279819016922E-3</v>
      </c>
      <c r="F6577" s="3">
        <f t="shared" si="205"/>
        <v>89.780419385549791</v>
      </c>
      <c r="G6577" t="s">
        <v>14473</v>
      </c>
    </row>
    <row r="6578" spans="1:7" x14ac:dyDescent="0.35">
      <c r="A6578" t="s">
        <v>3</v>
      </c>
      <c r="B6578" t="s">
        <v>4</v>
      </c>
      <c r="C6578" t="s">
        <v>3225</v>
      </c>
      <c r="D6578" s="2">
        <v>258965.45</v>
      </c>
      <c r="E6578" s="3">
        <f t="shared" si="204"/>
        <v>1.1721504919646273E-3</v>
      </c>
      <c r="F6578" s="3">
        <f t="shared" si="205"/>
        <v>89.781591536041759</v>
      </c>
      <c r="G6578" t="s">
        <v>14473</v>
      </c>
    </row>
    <row r="6579" spans="1:7" x14ac:dyDescent="0.35">
      <c r="A6579" t="s">
        <v>3</v>
      </c>
      <c r="B6579" t="s">
        <v>475</v>
      </c>
      <c r="C6579" t="s">
        <v>87</v>
      </c>
      <c r="D6579" s="2">
        <v>258944.16</v>
      </c>
      <c r="E6579" s="3">
        <f t="shared" si="204"/>
        <v>1.1720541274342472E-3</v>
      </c>
      <c r="F6579" s="3">
        <f t="shared" si="205"/>
        <v>89.782763590169196</v>
      </c>
      <c r="G6579" t="s">
        <v>14473</v>
      </c>
    </row>
    <row r="6580" spans="1:7" x14ac:dyDescent="0.35">
      <c r="A6580" t="s">
        <v>3</v>
      </c>
      <c r="B6580" t="s">
        <v>139</v>
      </c>
      <c r="C6580" t="s">
        <v>9447</v>
      </c>
      <c r="D6580" s="2">
        <v>258931.05</v>
      </c>
      <c r="E6580" s="3">
        <f t="shared" si="204"/>
        <v>1.1719947878854786E-3</v>
      </c>
      <c r="F6580" s="3">
        <f t="shared" si="205"/>
        <v>89.783935584957078</v>
      </c>
      <c r="G6580" t="s">
        <v>14480</v>
      </c>
    </row>
    <row r="6581" spans="1:7" x14ac:dyDescent="0.35">
      <c r="A6581" t="s">
        <v>10</v>
      </c>
      <c r="B6581" t="s">
        <v>43</v>
      </c>
      <c r="C6581" t="s">
        <v>11629</v>
      </c>
      <c r="D6581" s="2">
        <v>258912</v>
      </c>
      <c r="E6581" s="3">
        <f t="shared" si="204"/>
        <v>1.1719085622253686E-3</v>
      </c>
      <c r="F6581" s="3">
        <f t="shared" si="205"/>
        <v>89.785107493519305</v>
      </c>
      <c r="G6581" t="s">
        <v>14473</v>
      </c>
    </row>
    <row r="6582" spans="1:7" x14ac:dyDescent="0.35">
      <c r="A6582" t="s">
        <v>10</v>
      </c>
      <c r="B6582" t="s">
        <v>9</v>
      </c>
      <c r="C6582" t="s">
        <v>709</v>
      </c>
      <c r="D6582" s="2">
        <v>258874.44</v>
      </c>
      <c r="E6582" s="3">
        <f t="shared" si="204"/>
        <v>1.1717385550970888E-3</v>
      </c>
      <c r="F6582" s="3">
        <f t="shared" si="205"/>
        <v>89.786279232074406</v>
      </c>
      <c r="G6582" t="s">
        <v>14473</v>
      </c>
    </row>
    <row r="6583" spans="1:7" x14ac:dyDescent="0.35">
      <c r="A6583" t="s">
        <v>10</v>
      </c>
      <c r="B6583" t="s">
        <v>9</v>
      </c>
      <c r="C6583" t="s">
        <v>5744</v>
      </c>
      <c r="D6583" s="2">
        <v>258872.36</v>
      </c>
      <c r="E6583" s="3">
        <f t="shared" si="204"/>
        <v>1.1717291404318379E-3</v>
      </c>
      <c r="F6583" s="3">
        <f t="shared" si="205"/>
        <v>89.787450961214844</v>
      </c>
      <c r="G6583" t="s">
        <v>14473</v>
      </c>
    </row>
    <row r="6584" spans="1:7" x14ac:dyDescent="0.35">
      <c r="A6584" t="s">
        <v>10</v>
      </c>
      <c r="B6584" t="s">
        <v>9</v>
      </c>
      <c r="C6584" t="s">
        <v>7069</v>
      </c>
      <c r="D6584" s="2">
        <v>258870.54</v>
      </c>
      <c r="E6584" s="3">
        <f t="shared" si="204"/>
        <v>1.1717209025997434E-3</v>
      </c>
      <c r="F6584" s="3">
        <f t="shared" si="205"/>
        <v>89.788622682117449</v>
      </c>
      <c r="G6584" t="s">
        <v>14480</v>
      </c>
    </row>
    <row r="6585" spans="1:7" x14ac:dyDescent="0.35">
      <c r="A6585" t="s">
        <v>10</v>
      </c>
      <c r="B6585" t="s">
        <v>9</v>
      </c>
      <c r="C6585" t="s">
        <v>6402</v>
      </c>
      <c r="D6585" s="2">
        <v>258848.86</v>
      </c>
      <c r="E6585" s="3">
        <f t="shared" si="204"/>
        <v>1.1716227728196288E-3</v>
      </c>
      <c r="F6585" s="3">
        <f t="shared" si="205"/>
        <v>89.789794304890265</v>
      </c>
      <c r="G6585" t="s">
        <v>14480</v>
      </c>
    </row>
    <row r="6586" spans="1:7" x14ac:dyDescent="0.35">
      <c r="A6586" t="s">
        <v>10</v>
      </c>
      <c r="B6586" t="s">
        <v>96</v>
      </c>
      <c r="C6586" t="s">
        <v>10720</v>
      </c>
      <c r="D6586" s="2">
        <v>258817.86</v>
      </c>
      <c r="E6586" s="3">
        <f t="shared" si="204"/>
        <v>1.1714824580971402E-3</v>
      </c>
      <c r="F6586" s="3">
        <f t="shared" si="205"/>
        <v>89.790965787348355</v>
      </c>
      <c r="G6586" t="s">
        <v>14480</v>
      </c>
    </row>
    <row r="6587" spans="1:7" x14ac:dyDescent="0.35">
      <c r="A6587" t="s">
        <v>3</v>
      </c>
      <c r="B6587" t="s">
        <v>200</v>
      </c>
      <c r="C6587" t="s">
        <v>1663</v>
      </c>
      <c r="D6587" s="2">
        <v>258782.69</v>
      </c>
      <c r="E6587" s="3">
        <f t="shared" si="204"/>
        <v>1.1713232687813361E-3</v>
      </c>
      <c r="F6587" s="3">
        <f t="shared" si="205"/>
        <v>89.792137110617134</v>
      </c>
      <c r="G6587" t="s">
        <v>14473</v>
      </c>
    </row>
    <row r="6588" spans="1:7" x14ac:dyDescent="0.35">
      <c r="A6588" t="s">
        <v>3</v>
      </c>
      <c r="B6588" t="s">
        <v>95</v>
      </c>
      <c r="C6588" t="s">
        <v>4758</v>
      </c>
      <c r="D6588" s="2">
        <v>258764.03</v>
      </c>
      <c r="E6588" s="3">
        <f t="shared" si="204"/>
        <v>1.1712388083709607E-3</v>
      </c>
      <c r="F6588" s="3">
        <f t="shared" si="205"/>
        <v>89.793308349425502</v>
      </c>
      <c r="G6588" t="s">
        <v>14473</v>
      </c>
    </row>
    <row r="6589" spans="1:7" x14ac:dyDescent="0.35">
      <c r="A6589" t="s">
        <v>10</v>
      </c>
      <c r="B6589" t="s">
        <v>979</v>
      </c>
      <c r="C6589" t="s">
        <v>13152</v>
      </c>
      <c r="D6589" s="2">
        <v>258743.19</v>
      </c>
      <c r="E6589" s="3">
        <f t="shared" si="204"/>
        <v>1.1711444806671973E-3</v>
      </c>
      <c r="F6589" s="3">
        <f t="shared" si="205"/>
        <v>89.794479493906167</v>
      </c>
      <c r="G6589" t="s">
        <v>14473</v>
      </c>
    </row>
    <row r="6590" spans="1:7" x14ac:dyDescent="0.35">
      <c r="A6590" t="s">
        <v>10</v>
      </c>
      <c r="B6590" t="s">
        <v>18</v>
      </c>
      <c r="C6590" t="s">
        <v>7968</v>
      </c>
      <c r="D6590" s="2">
        <v>258577.27</v>
      </c>
      <c r="E6590" s="3">
        <f t="shared" si="204"/>
        <v>1.1703934800621869E-3</v>
      </c>
      <c r="F6590" s="3">
        <f t="shared" si="205"/>
        <v>89.795649887386233</v>
      </c>
      <c r="G6590" t="s">
        <v>14473</v>
      </c>
    </row>
    <row r="6591" spans="1:7" x14ac:dyDescent="0.35">
      <c r="A6591" t="s">
        <v>10</v>
      </c>
      <c r="B6591" t="s">
        <v>9</v>
      </c>
      <c r="C6591" t="s">
        <v>3324</v>
      </c>
      <c r="D6591" s="2">
        <v>258561.78</v>
      </c>
      <c r="E6591" s="3">
        <f t="shared" si="204"/>
        <v>1.1703233679637563E-3</v>
      </c>
      <c r="F6591" s="3">
        <f t="shared" si="205"/>
        <v>89.796820210754191</v>
      </c>
      <c r="G6591" t="s">
        <v>14473</v>
      </c>
    </row>
    <row r="6592" spans="1:7" x14ac:dyDescent="0.35">
      <c r="A6592" t="s">
        <v>10</v>
      </c>
      <c r="B6592" t="s">
        <v>9</v>
      </c>
      <c r="C6592" t="s">
        <v>1765</v>
      </c>
      <c r="D6592" s="2">
        <v>258539.51</v>
      </c>
      <c r="E6592" s="3">
        <f t="shared" si="204"/>
        <v>1.170222567677633E-3</v>
      </c>
      <c r="F6592" s="3">
        <f t="shared" si="205"/>
        <v>89.797990433321871</v>
      </c>
      <c r="G6592" t="s">
        <v>14480</v>
      </c>
    </row>
    <row r="6593" spans="1:7" x14ac:dyDescent="0.35">
      <c r="A6593" t="s">
        <v>10</v>
      </c>
      <c r="B6593" t="s">
        <v>57</v>
      </c>
      <c r="C6593" t="s">
        <v>1154</v>
      </c>
      <c r="D6593" s="2">
        <v>258483.74</v>
      </c>
      <c r="E6593" s="3">
        <f t="shared" si="204"/>
        <v>1.1699701369655947E-3</v>
      </c>
      <c r="F6593" s="3">
        <f t="shared" si="205"/>
        <v>89.799160403458842</v>
      </c>
      <c r="G6593" t="s">
        <v>14473</v>
      </c>
    </row>
    <row r="6594" spans="1:7" x14ac:dyDescent="0.35">
      <c r="A6594" t="s">
        <v>10</v>
      </c>
      <c r="B6594" t="s">
        <v>6</v>
      </c>
      <c r="C6594" s="8" t="s">
        <v>937</v>
      </c>
      <c r="D6594" s="2">
        <v>258461</v>
      </c>
      <c r="E6594" s="3">
        <f t="shared" si="204"/>
        <v>1.169867209327227E-3</v>
      </c>
      <c r="F6594" s="3">
        <f t="shared" si="205"/>
        <v>89.800330270668169</v>
      </c>
      <c r="G6594" t="s">
        <v>14480</v>
      </c>
    </row>
    <row r="6595" spans="1:7" x14ac:dyDescent="0.35">
      <c r="A6595" t="s">
        <v>3</v>
      </c>
      <c r="B6595" t="s">
        <v>6</v>
      </c>
      <c r="C6595" t="s">
        <v>9535</v>
      </c>
      <c r="D6595" s="2">
        <v>258415.13</v>
      </c>
      <c r="E6595" s="3">
        <f t="shared" ref="E6595:E6658" si="206">(D6595/$D$29638)*100</f>
        <v>1.1696595888007575E-3</v>
      </c>
      <c r="F6595" s="3">
        <f t="shared" si="205"/>
        <v>89.801499930256966</v>
      </c>
      <c r="G6595" t="s">
        <v>14473</v>
      </c>
    </row>
    <row r="6596" spans="1:7" x14ac:dyDescent="0.35">
      <c r="A6596" t="s">
        <v>10</v>
      </c>
      <c r="B6596" t="s">
        <v>9</v>
      </c>
      <c r="C6596" t="s">
        <v>5347</v>
      </c>
      <c r="D6596" s="2">
        <v>258382.79</v>
      </c>
      <c r="E6596" s="3">
        <f t="shared" si="206"/>
        <v>1.1695132088612324E-3</v>
      </c>
      <c r="F6596" s="3">
        <f t="shared" ref="F6596:F6659" si="207">E6596+F6595</f>
        <v>89.802669443465831</v>
      </c>
      <c r="G6596" t="s">
        <v>14480</v>
      </c>
    </row>
    <row r="6597" spans="1:7" x14ac:dyDescent="0.35">
      <c r="A6597" t="s">
        <v>3</v>
      </c>
      <c r="B6597" t="s">
        <v>9</v>
      </c>
      <c r="C6597" t="s">
        <v>5984</v>
      </c>
      <c r="D6597" s="2">
        <v>258310.26</v>
      </c>
      <c r="E6597" s="3">
        <f t="shared" si="206"/>
        <v>1.1691849176734225E-3</v>
      </c>
      <c r="F6597" s="3">
        <f t="shared" si="207"/>
        <v>89.803838628383502</v>
      </c>
      <c r="G6597" t="s">
        <v>14480</v>
      </c>
    </row>
    <row r="6598" spans="1:7" x14ac:dyDescent="0.35">
      <c r="A6598" t="s">
        <v>3</v>
      </c>
      <c r="B6598" t="s">
        <v>9</v>
      </c>
      <c r="C6598" t="s">
        <v>12387</v>
      </c>
      <c r="D6598" s="2">
        <v>258282.5</v>
      </c>
      <c r="E6598" s="3">
        <f t="shared" si="206"/>
        <v>1.1690592681025745E-3</v>
      </c>
      <c r="F6598" s="3">
        <f t="shared" si="207"/>
        <v>89.80500768765161</v>
      </c>
      <c r="G6598" t="s">
        <v>14480</v>
      </c>
    </row>
    <row r="6599" spans="1:7" x14ac:dyDescent="0.35">
      <c r="A6599" t="s">
        <v>10</v>
      </c>
      <c r="B6599" t="s">
        <v>62</v>
      </c>
      <c r="C6599" t="s">
        <v>1623</v>
      </c>
      <c r="D6599" s="2">
        <v>258265.06</v>
      </c>
      <c r="E6599" s="3">
        <f t="shared" si="206"/>
        <v>1.1689803297554714E-3</v>
      </c>
      <c r="F6599" s="3">
        <f t="shared" si="207"/>
        <v>89.806176667981362</v>
      </c>
      <c r="G6599" t="s">
        <v>14473</v>
      </c>
    </row>
    <row r="6600" spans="1:7" x14ac:dyDescent="0.35">
      <c r="A6600" t="s">
        <v>3</v>
      </c>
      <c r="B6600" t="s">
        <v>9</v>
      </c>
      <c r="C6600" t="s">
        <v>3061</v>
      </c>
      <c r="D6600" s="2">
        <v>258167.93</v>
      </c>
      <c r="E6600" s="3">
        <f t="shared" si="206"/>
        <v>1.1685406920459447E-3</v>
      </c>
      <c r="F6600" s="3">
        <f t="shared" si="207"/>
        <v>89.807345208673411</v>
      </c>
      <c r="G6600" t="s">
        <v>14480</v>
      </c>
    </row>
    <row r="6601" spans="1:7" x14ac:dyDescent="0.35">
      <c r="A6601" t="s">
        <v>3</v>
      </c>
      <c r="B6601" t="s">
        <v>33</v>
      </c>
      <c r="C6601" s="7" t="s">
        <v>4740</v>
      </c>
      <c r="D6601" s="2">
        <v>258103.54</v>
      </c>
      <c r="E6601" s="3">
        <f t="shared" si="206"/>
        <v>1.1682492447884915E-3</v>
      </c>
      <c r="F6601" s="3">
        <f t="shared" si="207"/>
        <v>89.808513457918195</v>
      </c>
      <c r="G6601" t="s">
        <v>14480</v>
      </c>
    </row>
    <row r="6602" spans="1:7" x14ac:dyDescent="0.35">
      <c r="A6602" t="s">
        <v>10</v>
      </c>
      <c r="B6602" t="s">
        <v>9</v>
      </c>
      <c r="C6602" t="s">
        <v>551</v>
      </c>
      <c r="D6602" s="2">
        <v>258032.53</v>
      </c>
      <c r="E6602" s="3">
        <f t="shared" si="206"/>
        <v>1.1679278335483651E-3</v>
      </c>
      <c r="F6602" s="3">
        <f t="shared" si="207"/>
        <v>89.809681385751745</v>
      </c>
      <c r="G6602" t="s">
        <v>14480</v>
      </c>
    </row>
    <row r="6603" spans="1:7" x14ac:dyDescent="0.35">
      <c r="A6603" t="s">
        <v>3</v>
      </c>
      <c r="B6603" t="s">
        <v>33</v>
      </c>
      <c r="C6603" s="7" t="s">
        <v>2191</v>
      </c>
      <c r="D6603" s="2">
        <v>257945.35</v>
      </c>
      <c r="E6603" s="3">
        <f t="shared" si="206"/>
        <v>1.167533232338476E-3</v>
      </c>
      <c r="F6603" s="3">
        <f t="shared" si="207"/>
        <v>89.810848918984078</v>
      </c>
      <c r="G6603" t="s">
        <v>14480</v>
      </c>
    </row>
    <row r="6604" spans="1:7" x14ac:dyDescent="0.35">
      <c r="A6604" t="s">
        <v>3</v>
      </c>
      <c r="B6604" t="s">
        <v>18</v>
      </c>
      <c r="C6604" t="s">
        <v>1345</v>
      </c>
      <c r="D6604" s="2">
        <v>257903.98</v>
      </c>
      <c r="E6604" s="3">
        <f t="shared" si="206"/>
        <v>1.1673459800781742E-3</v>
      </c>
      <c r="F6604" s="3">
        <f t="shared" si="207"/>
        <v>89.812016264964157</v>
      </c>
      <c r="G6604" t="s">
        <v>14473</v>
      </c>
    </row>
    <row r="6605" spans="1:7" x14ac:dyDescent="0.35">
      <c r="A6605" t="s">
        <v>10</v>
      </c>
      <c r="B6605" t="s">
        <v>8</v>
      </c>
      <c r="C6605" t="s">
        <v>8339</v>
      </c>
      <c r="D6605" s="2">
        <v>257893.81</v>
      </c>
      <c r="E6605" s="3">
        <f t="shared" si="206"/>
        <v>1.1672999477966351E-3</v>
      </c>
      <c r="F6605" s="3">
        <f t="shared" si="207"/>
        <v>89.813183564911952</v>
      </c>
      <c r="G6605" t="s">
        <v>14473</v>
      </c>
    </row>
    <row r="6606" spans="1:7" x14ac:dyDescent="0.35">
      <c r="A6606" t="s">
        <v>3</v>
      </c>
      <c r="B6606" t="s">
        <v>6</v>
      </c>
      <c r="C6606" t="s">
        <v>10376</v>
      </c>
      <c r="D6606" s="2">
        <v>257843.11</v>
      </c>
      <c r="E6606" s="3">
        <f t="shared" si="206"/>
        <v>1.1670704653311457E-3</v>
      </c>
      <c r="F6606" s="3">
        <f t="shared" si="207"/>
        <v>89.814350635377281</v>
      </c>
      <c r="G6606" t="s">
        <v>14473</v>
      </c>
    </row>
    <row r="6607" spans="1:7" x14ac:dyDescent="0.35">
      <c r="A6607" t="s">
        <v>3</v>
      </c>
      <c r="B6607" t="s">
        <v>134</v>
      </c>
      <c r="C6607" t="s">
        <v>10295</v>
      </c>
      <c r="D6607" s="2">
        <v>257645.27</v>
      </c>
      <c r="E6607" s="3">
        <f t="shared" si="206"/>
        <v>1.1661749858247856E-3</v>
      </c>
      <c r="F6607" s="3">
        <f t="shared" si="207"/>
        <v>89.815516810363107</v>
      </c>
      <c r="G6607" t="s">
        <v>14480</v>
      </c>
    </row>
    <row r="6608" spans="1:7" x14ac:dyDescent="0.35">
      <c r="A6608" t="s">
        <v>10</v>
      </c>
      <c r="B6608" t="s">
        <v>6</v>
      </c>
      <c r="C6608" t="s">
        <v>5326</v>
      </c>
      <c r="D6608" s="2">
        <v>257585.4</v>
      </c>
      <c r="E6608" s="3">
        <f t="shared" si="206"/>
        <v>1.1659039973591276E-3</v>
      </c>
      <c r="F6608" s="3">
        <f t="shared" si="207"/>
        <v>89.816682714360468</v>
      </c>
      <c r="G6608" t="s">
        <v>14473</v>
      </c>
    </row>
    <row r="6609" spans="1:7" x14ac:dyDescent="0.35">
      <c r="A6609" t="s">
        <v>3</v>
      </c>
      <c r="B6609" t="s">
        <v>55</v>
      </c>
      <c r="C6609" t="s">
        <v>9799</v>
      </c>
      <c r="D6609" s="2">
        <v>257501.81</v>
      </c>
      <c r="E6609" s="3">
        <f t="shared" si="206"/>
        <v>1.1655256454993592E-3</v>
      </c>
      <c r="F6609" s="3">
        <f t="shared" si="207"/>
        <v>89.817848240005972</v>
      </c>
      <c r="G6609" t="s">
        <v>14473</v>
      </c>
    </row>
    <row r="6610" spans="1:7" x14ac:dyDescent="0.35">
      <c r="A6610" t="s">
        <v>10</v>
      </c>
      <c r="B6610" t="s">
        <v>9</v>
      </c>
      <c r="C6610" t="s">
        <v>5520</v>
      </c>
      <c r="D6610" s="2">
        <v>257451.6</v>
      </c>
      <c r="E6610" s="3">
        <f t="shared" si="206"/>
        <v>1.1652983809117411E-3</v>
      </c>
      <c r="F6610" s="3">
        <f t="shared" si="207"/>
        <v>89.819013538386884</v>
      </c>
      <c r="G6610" t="s">
        <v>14480</v>
      </c>
    </row>
    <row r="6611" spans="1:7" x14ac:dyDescent="0.35">
      <c r="A6611" t="s">
        <v>10</v>
      </c>
      <c r="B6611" t="s">
        <v>96</v>
      </c>
      <c r="C6611" t="s">
        <v>1207</v>
      </c>
      <c r="D6611" s="2">
        <v>257412.69</v>
      </c>
      <c r="E6611" s="3">
        <f t="shared" si="206"/>
        <v>1.1651222633036111E-3</v>
      </c>
      <c r="F6611" s="3">
        <f t="shared" si="207"/>
        <v>89.820178660650186</v>
      </c>
      <c r="G6611" t="s">
        <v>14473</v>
      </c>
    </row>
    <row r="6612" spans="1:7" x14ac:dyDescent="0.35">
      <c r="A6612" t="s">
        <v>10</v>
      </c>
      <c r="B6612" t="s">
        <v>40</v>
      </c>
      <c r="C6612" s="6" t="s">
        <v>6086</v>
      </c>
      <c r="D6612" s="2">
        <v>257403.82</v>
      </c>
      <c r="E6612" s="3">
        <f t="shared" si="206"/>
        <v>1.1650821151878538E-3</v>
      </c>
      <c r="F6612" s="3">
        <f t="shared" si="207"/>
        <v>89.821343742765379</v>
      </c>
      <c r="G6612" t="s">
        <v>14473</v>
      </c>
    </row>
    <row r="6613" spans="1:7" x14ac:dyDescent="0.35">
      <c r="A6613" t="s">
        <v>10</v>
      </c>
      <c r="B6613" t="s">
        <v>9</v>
      </c>
      <c r="C6613" t="s">
        <v>743</v>
      </c>
      <c r="D6613" s="2">
        <v>257398.96</v>
      </c>
      <c r="E6613" s="3">
        <f t="shared" si="206"/>
        <v>1.1650601174603926E-3</v>
      </c>
      <c r="F6613" s="3">
        <f t="shared" si="207"/>
        <v>89.822508802882837</v>
      </c>
      <c r="G6613" t="s">
        <v>14473</v>
      </c>
    </row>
    <row r="6614" spans="1:7" x14ac:dyDescent="0.35">
      <c r="A6614" t="s">
        <v>10</v>
      </c>
      <c r="B6614" t="s">
        <v>43</v>
      </c>
      <c r="C6614" t="s">
        <v>351</v>
      </c>
      <c r="D6614" s="2">
        <v>257374.99</v>
      </c>
      <c r="E6614" s="3">
        <f t="shared" si="206"/>
        <v>1.1649516224959391E-3</v>
      </c>
      <c r="F6614" s="3">
        <f t="shared" si="207"/>
        <v>89.823673754505336</v>
      </c>
      <c r="G6614" t="s">
        <v>14473</v>
      </c>
    </row>
    <row r="6615" spans="1:7" x14ac:dyDescent="0.35">
      <c r="A6615" t="s">
        <v>3</v>
      </c>
      <c r="B6615" t="s">
        <v>15</v>
      </c>
      <c r="C6615" t="s">
        <v>2286</v>
      </c>
      <c r="D6615" s="2">
        <v>257358</v>
      </c>
      <c r="E6615" s="3">
        <f t="shared" si="206"/>
        <v>1.1648747209754527E-3</v>
      </c>
      <c r="F6615" s="3">
        <f t="shared" si="207"/>
        <v>89.824838629226306</v>
      </c>
      <c r="G6615" t="s">
        <v>14480</v>
      </c>
    </row>
    <row r="6616" spans="1:7" x14ac:dyDescent="0.35">
      <c r="A6616" t="s">
        <v>3</v>
      </c>
      <c r="B6616" t="s">
        <v>139</v>
      </c>
      <c r="C6616" t="s">
        <v>10687</v>
      </c>
      <c r="D6616" s="2">
        <v>257321.88</v>
      </c>
      <c r="E6616" s="3">
        <f t="shared" si="206"/>
        <v>1.1647112316923466E-3</v>
      </c>
      <c r="F6616" s="3">
        <f t="shared" si="207"/>
        <v>89.826003340458001</v>
      </c>
      <c r="G6616" t="s">
        <v>14473</v>
      </c>
    </row>
    <row r="6617" spans="1:7" x14ac:dyDescent="0.35">
      <c r="A6617" t="s">
        <v>3</v>
      </c>
      <c r="B6617" t="s">
        <v>6</v>
      </c>
      <c r="C6617" s="8" t="s">
        <v>9897</v>
      </c>
      <c r="D6617" s="2">
        <v>257310.84</v>
      </c>
      <c r="E6617" s="3">
        <f t="shared" si="206"/>
        <v>1.1646612615460153E-3</v>
      </c>
      <c r="F6617" s="3">
        <f t="shared" si="207"/>
        <v>89.827168001719542</v>
      </c>
      <c r="G6617" t="s">
        <v>14480</v>
      </c>
    </row>
    <row r="6618" spans="1:7" x14ac:dyDescent="0.35">
      <c r="A6618" t="s">
        <v>3</v>
      </c>
      <c r="B6618" t="s">
        <v>32</v>
      </c>
      <c r="C6618" t="s">
        <v>5761</v>
      </c>
      <c r="D6618" s="2">
        <v>257285.4</v>
      </c>
      <c r="E6618" s="3">
        <f t="shared" si="206"/>
        <v>1.164546112947947E-3</v>
      </c>
      <c r="F6618" s="3">
        <f t="shared" si="207"/>
        <v>89.828332547832488</v>
      </c>
      <c r="G6618" t="s">
        <v>14473</v>
      </c>
    </row>
    <row r="6619" spans="1:7" x14ac:dyDescent="0.35">
      <c r="A6619" t="s">
        <v>10</v>
      </c>
      <c r="B6619" t="s">
        <v>13</v>
      </c>
      <c r="C6619" t="s">
        <v>863</v>
      </c>
      <c r="D6619" s="2">
        <v>257273.1</v>
      </c>
      <c r="E6619" s="3">
        <f t="shared" si="206"/>
        <v>1.1644904396870888E-3</v>
      </c>
      <c r="F6619" s="3">
        <f t="shared" si="207"/>
        <v>89.82949703827218</v>
      </c>
      <c r="G6619" t="s">
        <v>14473</v>
      </c>
    </row>
    <row r="6620" spans="1:7" x14ac:dyDescent="0.35">
      <c r="A6620" t="s">
        <v>10</v>
      </c>
      <c r="B6620" t="s">
        <v>55</v>
      </c>
      <c r="C6620" t="s">
        <v>5161</v>
      </c>
      <c r="D6620" s="2">
        <v>257265.62</v>
      </c>
      <c r="E6620" s="3">
        <f t="shared" si="206"/>
        <v>1.1644565831024365E-3</v>
      </c>
      <c r="F6620" s="3">
        <f t="shared" si="207"/>
        <v>89.830661494855278</v>
      </c>
      <c r="G6620" t="s">
        <v>14473</v>
      </c>
    </row>
    <row r="6621" spans="1:7" x14ac:dyDescent="0.35">
      <c r="A6621" t="s">
        <v>3</v>
      </c>
      <c r="B6621" t="s">
        <v>8</v>
      </c>
      <c r="C6621" t="s">
        <v>388</v>
      </c>
      <c r="D6621" s="2">
        <v>257223.03</v>
      </c>
      <c r="E6621" s="3">
        <f t="shared" si="206"/>
        <v>1.1642638087788625E-3</v>
      </c>
      <c r="F6621" s="3">
        <f t="shared" si="207"/>
        <v>89.831825758664053</v>
      </c>
      <c r="G6621" t="s">
        <v>14473</v>
      </c>
    </row>
    <row r="6622" spans="1:7" x14ac:dyDescent="0.35">
      <c r="A6622" t="s">
        <v>3</v>
      </c>
      <c r="B6622" t="s">
        <v>182</v>
      </c>
      <c r="C6622" t="s">
        <v>13999</v>
      </c>
      <c r="D6622" s="2">
        <v>257217.37</v>
      </c>
      <c r="E6622" s="3">
        <f t="shared" si="206"/>
        <v>1.164238190026305E-3</v>
      </c>
      <c r="F6622" s="3">
        <f t="shared" si="207"/>
        <v>89.832989996854081</v>
      </c>
      <c r="G6622" t="s">
        <v>14473</v>
      </c>
    </row>
    <row r="6623" spans="1:7" x14ac:dyDescent="0.35">
      <c r="A6623" t="s">
        <v>3</v>
      </c>
      <c r="B6623" t="s">
        <v>13</v>
      </c>
      <c r="C6623" t="s">
        <v>3520</v>
      </c>
      <c r="D6623" s="2">
        <v>257211.68</v>
      </c>
      <c r="E6623" s="3">
        <f t="shared" si="206"/>
        <v>1.1642124354853062E-3</v>
      </c>
      <c r="F6623" s="3">
        <f t="shared" si="207"/>
        <v>89.834154209289565</v>
      </c>
      <c r="G6623" t="s">
        <v>14480</v>
      </c>
    </row>
    <row r="6624" spans="1:7" x14ac:dyDescent="0.35">
      <c r="A6624" t="s">
        <v>10</v>
      </c>
      <c r="B6624" t="s">
        <v>6</v>
      </c>
      <c r="C6624" t="s">
        <v>11051</v>
      </c>
      <c r="D6624" s="2">
        <v>257116.95</v>
      </c>
      <c r="E6624" s="3">
        <f t="shared" si="206"/>
        <v>1.163783660851069E-3</v>
      </c>
      <c r="F6624" s="3">
        <f t="shared" si="207"/>
        <v>89.835317992950422</v>
      </c>
      <c r="G6624" t="s">
        <v>14480</v>
      </c>
    </row>
    <row r="6625" spans="1:7" x14ac:dyDescent="0.35">
      <c r="A6625" t="s">
        <v>10</v>
      </c>
      <c r="B6625" t="s">
        <v>9</v>
      </c>
      <c r="C6625" t="s">
        <v>6458</v>
      </c>
      <c r="D6625" s="2">
        <v>257095</v>
      </c>
      <c r="E6625" s="3">
        <f t="shared" si="206"/>
        <v>1.1636843089749844E-3</v>
      </c>
      <c r="F6625" s="3">
        <f t="shared" si="207"/>
        <v>89.8364816772594</v>
      </c>
      <c r="G6625" t="s">
        <v>14480</v>
      </c>
    </row>
    <row r="6626" spans="1:7" x14ac:dyDescent="0.35">
      <c r="A6626" t="s">
        <v>3</v>
      </c>
      <c r="B6626" t="s">
        <v>6</v>
      </c>
      <c r="C6626" t="s">
        <v>703</v>
      </c>
      <c r="D6626" s="2">
        <v>256955.24</v>
      </c>
      <c r="E6626" s="3">
        <f t="shared" si="206"/>
        <v>1.1630517158906289E-3</v>
      </c>
      <c r="F6626" s="3">
        <f t="shared" si="207"/>
        <v>89.837644728975292</v>
      </c>
      <c r="G6626" t="s">
        <v>14473</v>
      </c>
    </row>
    <row r="6627" spans="1:7" x14ac:dyDescent="0.35">
      <c r="A6627" t="s">
        <v>3</v>
      </c>
      <c r="B6627" t="s">
        <v>37</v>
      </c>
      <c r="C6627" t="s">
        <v>12834</v>
      </c>
      <c r="D6627" s="2">
        <v>256876.93</v>
      </c>
      <c r="E6627" s="3">
        <f t="shared" si="206"/>
        <v>1.1626972627964971E-3</v>
      </c>
      <c r="F6627" s="3">
        <f t="shared" si="207"/>
        <v>89.838807426238091</v>
      </c>
      <c r="G6627" t="s">
        <v>14473</v>
      </c>
    </row>
    <row r="6628" spans="1:7" x14ac:dyDescent="0.35">
      <c r="A6628" t="s">
        <v>10</v>
      </c>
      <c r="B6628" t="s">
        <v>180</v>
      </c>
      <c r="C6628" t="s">
        <v>7656</v>
      </c>
      <c r="D6628" s="2">
        <v>256868.4</v>
      </c>
      <c r="E6628" s="3">
        <f t="shared" si="206"/>
        <v>1.162658653616406E-3</v>
      </c>
      <c r="F6628" s="3">
        <f t="shared" si="207"/>
        <v>89.839970084891704</v>
      </c>
      <c r="G6628" t="s">
        <v>14480</v>
      </c>
    </row>
    <row r="6629" spans="1:7" x14ac:dyDescent="0.35">
      <c r="A6629" t="s">
        <v>10</v>
      </c>
      <c r="B6629" t="s">
        <v>6</v>
      </c>
      <c r="C6629" t="s">
        <v>6242</v>
      </c>
      <c r="D6629" s="2">
        <v>256773.21</v>
      </c>
      <c r="E6629" s="3">
        <f t="shared" si="206"/>
        <v>1.1622277968927383E-3</v>
      </c>
      <c r="F6629" s="3">
        <f t="shared" si="207"/>
        <v>89.8411323126886</v>
      </c>
      <c r="G6629" t="s">
        <v>14480</v>
      </c>
    </row>
    <row r="6630" spans="1:7" x14ac:dyDescent="0.35">
      <c r="A6630" t="s">
        <v>3</v>
      </c>
      <c r="B6630" t="s">
        <v>9</v>
      </c>
      <c r="C6630" t="s">
        <v>5361</v>
      </c>
      <c r="D6630" s="2">
        <v>256651.73</v>
      </c>
      <c r="E6630" s="3">
        <f t="shared" si="206"/>
        <v>1.1616779442318375E-3</v>
      </c>
      <c r="F6630" s="3">
        <f t="shared" si="207"/>
        <v>89.842293990632825</v>
      </c>
      <c r="G6630" t="s">
        <v>14473</v>
      </c>
    </row>
    <row r="6631" spans="1:7" x14ac:dyDescent="0.35">
      <c r="A6631" t="s">
        <v>3</v>
      </c>
      <c r="B6631" t="s">
        <v>13</v>
      </c>
      <c r="C6631" t="s">
        <v>9959</v>
      </c>
      <c r="D6631" s="2">
        <v>256626.49</v>
      </c>
      <c r="E6631" s="3">
        <f t="shared" si="206"/>
        <v>1.1615637008900435E-3</v>
      </c>
      <c r="F6631" s="3">
        <f t="shared" si="207"/>
        <v>89.843455554333715</v>
      </c>
      <c r="G6631" t="s">
        <v>14480</v>
      </c>
    </row>
    <row r="6632" spans="1:7" x14ac:dyDescent="0.35">
      <c r="A6632" t="s">
        <v>10</v>
      </c>
      <c r="B6632" t="s">
        <v>9</v>
      </c>
      <c r="C6632" t="s">
        <v>14439</v>
      </c>
      <c r="D6632" s="2">
        <v>256528.85</v>
      </c>
      <c r="E6632" s="3">
        <f t="shared" si="206"/>
        <v>1.161121754777018E-3</v>
      </c>
      <c r="F6632" s="3">
        <f t="shared" si="207"/>
        <v>89.844616676088492</v>
      </c>
      <c r="G6632" t="s">
        <v>14473</v>
      </c>
    </row>
    <row r="6633" spans="1:7" x14ac:dyDescent="0.35">
      <c r="A6633" t="s">
        <v>10</v>
      </c>
      <c r="B6633" t="s">
        <v>6</v>
      </c>
      <c r="C6633" t="s">
        <v>5700</v>
      </c>
      <c r="D6633" s="2">
        <v>256391.56</v>
      </c>
      <c r="E6633" s="3">
        <f t="shared" si="206"/>
        <v>1.1605003416076481E-3</v>
      </c>
      <c r="F6633" s="3">
        <f t="shared" si="207"/>
        <v>89.845777176430104</v>
      </c>
      <c r="G6633" t="s">
        <v>14473</v>
      </c>
    </row>
    <row r="6634" spans="1:7" x14ac:dyDescent="0.35">
      <c r="A6634" t="s">
        <v>3</v>
      </c>
      <c r="B6634" t="s">
        <v>6</v>
      </c>
      <c r="C6634" t="s">
        <v>3389</v>
      </c>
      <c r="D6634" s="2">
        <v>256294.2</v>
      </c>
      <c r="E6634" s="3">
        <f t="shared" si="206"/>
        <v>1.1600596628534062E-3</v>
      </c>
      <c r="F6634" s="3">
        <f t="shared" si="207"/>
        <v>89.846937236092955</v>
      </c>
      <c r="G6634" t="s">
        <v>14480</v>
      </c>
    </row>
    <row r="6635" spans="1:7" x14ac:dyDescent="0.35">
      <c r="A6635" t="s">
        <v>10</v>
      </c>
      <c r="B6635" t="s">
        <v>6</v>
      </c>
      <c r="C6635" s="8" t="s">
        <v>1104</v>
      </c>
      <c r="D6635" s="2">
        <v>256287.88</v>
      </c>
      <c r="E6635" s="3">
        <f t="shared" si="206"/>
        <v>1.1600310567551439E-3</v>
      </c>
      <c r="F6635" s="3">
        <f t="shared" si="207"/>
        <v>89.848097267149711</v>
      </c>
      <c r="G6635" t="s">
        <v>14480</v>
      </c>
    </row>
    <row r="6636" spans="1:7" x14ac:dyDescent="0.35">
      <c r="A6636" t="s">
        <v>3</v>
      </c>
      <c r="B6636" t="s">
        <v>33</v>
      </c>
      <c r="C6636" t="s">
        <v>188</v>
      </c>
      <c r="D6636" s="2">
        <v>256245.26</v>
      </c>
      <c r="E6636" s="3">
        <f t="shared" si="206"/>
        <v>1.1598381466431289E-3</v>
      </c>
      <c r="F6636" s="3">
        <f t="shared" si="207"/>
        <v>89.84925710529636</v>
      </c>
      <c r="G6636" t="s">
        <v>14473</v>
      </c>
    </row>
    <row r="6637" spans="1:7" x14ac:dyDescent="0.35">
      <c r="A6637" t="s">
        <v>3</v>
      </c>
      <c r="B6637" t="s">
        <v>40</v>
      </c>
      <c r="C6637" s="8" t="s">
        <v>10266</v>
      </c>
      <c r="D6637" s="2">
        <v>256200</v>
      </c>
      <c r="E6637" s="3">
        <f t="shared" si="206"/>
        <v>1.1596332871482954E-3</v>
      </c>
      <c r="F6637" s="3">
        <f t="shared" si="207"/>
        <v>89.850416738583505</v>
      </c>
      <c r="G6637" t="s">
        <v>14480</v>
      </c>
    </row>
    <row r="6638" spans="1:7" x14ac:dyDescent="0.35">
      <c r="A6638" t="s">
        <v>10</v>
      </c>
      <c r="B6638" t="s">
        <v>29</v>
      </c>
      <c r="C6638" t="s">
        <v>11424</v>
      </c>
      <c r="D6638" s="2">
        <v>256176.31</v>
      </c>
      <c r="E6638" s="3">
        <f t="shared" si="206"/>
        <v>1.1595260595426257E-3</v>
      </c>
      <c r="F6638" s="3">
        <f t="shared" si="207"/>
        <v>89.851576264643043</v>
      </c>
      <c r="G6638" t="s">
        <v>14473</v>
      </c>
    </row>
    <row r="6639" spans="1:7" x14ac:dyDescent="0.35">
      <c r="A6639" t="s">
        <v>10</v>
      </c>
      <c r="B6639" t="s">
        <v>6</v>
      </c>
      <c r="C6639" t="s">
        <v>10828</v>
      </c>
      <c r="D6639" s="2">
        <v>255971.12</v>
      </c>
      <c r="E6639" s="3">
        <f t="shared" si="206"/>
        <v>1.158597311868192E-3</v>
      </c>
      <c r="F6639" s="3">
        <f t="shared" si="207"/>
        <v>89.852734861954914</v>
      </c>
      <c r="G6639" t="s">
        <v>14473</v>
      </c>
    </row>
    <row r="6640" spans="1:7" x14ac:dyDescent="0.35">
      <c r="A6640" t="s">
        <v>10</v>
      </c>
      <c r="B6640" t="s">
        <v>6</v>
      </c>
      <c r="C6640" t="s">
        <v>8001</v>
      </c>
      <c r="D6640" s="2">
        <v>255945.48</v>
      </c>
      <c r="E6640" s="3">
        <f t="shared" si="206"/>
        <v>1.1584812580138497E-3</v>
      </c>
      <c r="F6640" s="3">
        <f t="shared" si="207"/>
        <v>89.853893343212931</v>
      </c>
      <c r="G6640" t="s">
        <v>14473</v>
      </c>
    </row>
    <row r="6641" spans="1:7" x14ac:dyDescent="0.35">
      <c r="A6641" t="s">
        <v>3</v>
      </c>
      <c r="B6641" t="s">
        <v>36</v>
      </c>
      <c r="C6641" s="7" t="s">
        <v>12061</v>
      </c>
      <c r="D6641" s="2">
        <v>255929.4</v>
      </c>
      <c r="E6641" s="3">
        <f t="shared" si="206"/>
        <v>1.1584084754094105E-3</v>
      </c>
      <c r="F6641" s="3">
        <f t="shared" si="207"/>
        <v>89.855051751688336</v>
      </c>
      <c r="G6641" t="s">
        <v>14480</v>
      </c>
    </row>
    <row r="6642" spans="1:7" x14ac:dyDescent="0.35">
      <c r="A6642" t="s">
        <v>10</v>
      </c>
      <c r="B6642" t="s">
        <v>9</v>
      </c>
      <c r="C6642" t="s">
        <v>10643</v>
      </c>
      <c r="D6642" s="2">
        <v>255851.29</v>
      </c>
      <c r="E6642" s="3">
        <f t="shared" si="206"/>
        <v>1.1580549275715527E-3</v>
      </c>
      <c r="F6642" s="3">
        <f t="shared" si="207"/>
        <v>89.856209806615908</v>
      </c>
      <c r="G6642" t="s">
        <v>14473</v>
      </c>
    </row>
    <row r="6643" spans="1:7" x14ac:dyDescent="0.35">
      <c r="A6643" t="s">
        <v>3</v>
      </c>
      <c r="B6643" t="s">
        <v>20</v>
      </c>
      <c r="C6643" t="s">
        <v>6072</v>
      </c>
      <c r="D6643" s="2">
        <v>255582.81</v>
      </c>
      <c r="E6643" s="3">
        <f t="shared" si="206"/>
        <v>1.1568397115491733E-3</v>
      </c>
      <c r="F6643" s="3">
        <f t="shared" si="207"/>
        <v>89.857366646327463</v>
      </c>
      <c r="G6643" t="s">
        <v>14473</v>
      </c>
    </row>
    <row r="6644" spans="1:7" x14ac:dyDescent="0.35">
      <c r="A6644" t="s">
        <v>10</v>
      </c>
      <c r="B6644" t="s">
        <v>36</v>
      </c>
      <c r="C6644" t="s">
        <v>5533</v>
      </c>
      <c r="D6644" s="2">
        <v>255559.49</v>
      </c>
      <c r="E6644" s="3">
        <f t="shared" si="206"/>
        <v>1.1567341586676109E-3</v>
      </c>
      <c r="F6644" s="3">
        <f t="shared" si="207"/>
        <v>89.858523380486133</v>
      </c>
      <c r="G6644" t="s">
        <v>14473</v>
      </c>
    </row>
    <row r="6645" spans="1:7" x14ac:dyDescent="0.35">
      <c r="A6645" t="s">
        <v>10</v>
      </c>
      <c r="B6645" t="s">
        <v>23</v>
      </c>
      <c r="C6645" t="s">
        <v>4308</v>
      </c>
      <c r="D6645" s="2">
        <v>255479</v>
      </c>
      <c r="E6645" s="3">
        <f t="shared" si="206"/>
        <v>1.1563698382800911E-3</v>
      </c>
      <c r="F6645" s="3">
        <f t="shared" si="207"/>
        <v>89.859679750324418</v>
      </c>
      <c r="G6645" t="s">
        <v>14473</v>
      </c>
    </row>
    <row r="6646" spans="1:7" x14ac:dyDescent="0.35">
      <c r="A6646" t="s">
        <v>10</v>
      </c>
      <c r="B6646" t="s">
        <v>16</v>
      </c>
      <c r="C6646" t="s">
        <v>1502</v>
      </c>
      <c r="D6646" s="2">
        <v>255395.29</v>
      </c>
      <c r="E6646" s="3">
        <f t="shared" si="206"/>
        <v>1.1559909432665579E-3</v>
      </c>
      <c r="F6646" s="3">
        <f t="shared" si="207"/>
        <v>89.860835741267678</v>
      </c>
      <c r="G6646" t="s">
        <v>14473</v>
      </c>
    </row>
    <row r="6647" spans="1:7" x14ac:dyDescent="0.35">
      <c r="A6647" t="s">
        <v>10</v>
      </c>
      <c r="B6647" t="s">
        <v>23</v>
      </c>
      <c r="C6647" t="s">
        <v>11346</v>
      </c>
      <c r="D6647" s="2">
        <v>255326.82</v>
      </c>
      <c r="E6647" s="3">
        <f t="shared" si="206"/>
        <v>1.1556810287811129E-3</v>
      </c>
      <c r="F6647" s="3">
        <f t="shared" si="207"/>
        <v>89.861991422296455</v>
      </c>
      <c r="G6647" t="s">
        <v>14473</v>
      </c>
    </row>
    <row r="6648" spans="1:7" x14ac:dyDescent="0.35">
      <c r="A6648" t="s">
        <v>3</v>
      </c>
      <c r="B6648" t="s">
        <v>6</v>
      </c>
      <c r="C6648" t="s">
        <v>10396</v>
      </c>
      <c r="D6648" s="2">
        <v>255303.44</v>
      </c>
      <c r="E6648" s="3">
        <f t="shared" si="206"/>
        <v>1.1555752043226682E-3</v>
      </c>
      <c r="F6648" s="3">
        <f t="shared" si="207"/>
        <v>89.863146997500778</v>
      </c>
      <c r="G6648" t="s">
        <v>14480</v>
      </c>
    </row>
    <row r="6649" spans="1:7" x14ac:dyDescent="0.35">
      <c r="A6649" t="s">
        <v>10</v>
      </c>
      <c r="B6649" t="s">
        <v>9</v>
      </c>
      <c r="C6649" t="s">
        <v>3389</v>
      </c>
      <c r="D6649" s="2">
        <v>255260.98</v>
      </c>
      <c r="E6649" s="3">
        <f t="shared" si="206"/>
        <v>1.1553830184156725E-3</v>
      </c>
      <c r="F6649" s="3">
        <f t="shared" si="207"/>
        <v>89.864302380519192</v>
      </c>
      <c r="G6649" t="s">
        <v>14480</v>
      </c>
    </row>
    <row r="6650" spans="1:7" x14ac:dyDescent="0.35">
      <c r="A6650" t="s">
        <v>10</v>
      </c>
      <c r="B6650" t="s">
        <v>9</v>
      </c>
      <c r="C6650" t="s">
        <v>6120</v>
      </c>
      <c r="D6650" s="2">
        <v>255240.36</v>
      </c>
      <c r="E6650" s="3">
        <f t="shared" si="206"/>
        <v>1.1552896864938105E-3</v>
      </c>
      <c r="F6650" s="3">
        <f t="shared" si="207"/>
        <v>89.865457670205686</v>
      </c>
      <c r="G6650" t="s">
        <v>14473</v>
      </c>
    </row>
    <row r="6651" spans="1:7" x14ac:dyDescent="0.35">
      <c r="A6651" t="s">
        <v>3</v>
      </c>
      <c r="B6651" t="s">
        <v>33</v>
      </c>
      <c r="C6651" t="s">
        <v>3167</v>
      </c>
      <c r="D6651" s="2">
        <v>255200.38</v>
      </c>
      <c r="E6651" s="3">
        <f t="shared" si="206"/>
        <v>1.1551087257646139E-3</v>
      </c>
      <c r="F6651" s="3">
        <f t="shared" si="207"/>
        <v>89.866612778931454</v>
      </c>
      <c r="G6651" t="s">
        <v>14473</v>
      </c>
    </row>
    <row r="6652" spans="1:7" x14ac:dyDescent="0.35">
      <c r="A6652" t="s">
        <v>3</v>
      </c>
      <c r="B6652" t="s">
        <v>9</v>
      </c>
      <c r="C6652" t="s">
        <v>333</v>
      </c>
      <c r="D6652" s="2">
        <v>255198.6</v>
      </c>
      <c r="E6652" s="3">
        <f t="shared" si="206"/>
        <v>1.1551006689837745E-3</v>
      </c>
      <c r="F6652" s="3">
        <f t="shared" si="207"/>
        <v>89.867767879600436</v>
      </c>
      <c r="G6652" t="s">
        <v>14480</v>
      </c>
    </row>
    <row r="6653" spans="1:7" x14ac:dyDescent="0.35">
      <c r="A6653" t="s">
        <v>3</v>
      </c>
      <c r="B6653" t="s">
        <v>9</v>
      </c>
      <c r="C6653" t="s">
        <v>3549</v>
      </c>
      <c r="D6653" s="2">
        <v>255096.5</v>
      </c>
      <c r="E6653" s="3">
        <f t="shared" si="206"/>
        <v>1.1546385356558358E-3</v>
      </c>
      <c r="F6653" s="3">
        <f t="shared" si="207"/>
        <v>89.868922518136088</v>
      </c>
      <c r="G6653" t="s">
        <v>14473</v>
      </c>
    </row>
    <row r="6654" spans="1:7" x14ac:dyDescent="0.35">
      <c r="A6654" t="s">
        <v>3</v>
      </c>
      <c r="B6654" t="s">
        <v>33</v>
      </c>
      <c r="C6654" t="s">
        <v>3851</v>
      </c>
      <c r="D6654" s="2">
        <v>255094.37</v>
      </c>
      <c r="E6654" s="3">
        <f t="shared" si="206"/>
        <v>1.1546288946765162E-3</v>
      </c>
      <c r="F6654" s="3">
        <f t="shared" si="207"/>
        <v>89.87007714703077</v>
      </c>
      <c r="G6654" t="s">
        <v>14480</v>
      </c>
    </row>
    <row r="6655" spans="1:7" x14ac:dyDescent="0.35">
      <c r="A6655" t="s">
        <v>10</v>
      </c>
      <c r="B6655" t="s">
        <v>6</v>
      </c>
      <c r="C6655" t="s">
        <v>4671</v>
      </c>
      <c r="D6655" s="2">
        <v>255081.52</v>
      </c>
      <c r="E6655" s="3">
        <f t="shared" si="206"/>
        <v>1.1545707319609042E-3</v>
      </c>
      <c r="F6655" s="3">
        <f t="shared" si="207"/>
        <v>89.871231717762726</v>
      </c>
      <c r="G6655" t="s">
        <v>14473</v>
      </c>
    </row>
    <row r="6656" spans="1:7" x14ac:dyDescent="0.35">
      <c r="A6656" t="s">
        <v>3</v>
      </c>
      <c r="B6656" t="s">
        <v>6</v>
      </c>
      <c r="C6656" t="s">
        <v>149</v>
      </c>
      <c r="D6656" s="2">
        <v>255071.78</v>
      </c>
      <c r="E6656" s="3">
        <f t="shared" si="206"/>
        <v>1.1545266459803544E-3</v>
      </c>
      <c r="F6656" s="3">
        <f t="shared" si="207"/>
        <v>89.872386244408702</v>
      </c>
      <c r="G6656" t="s">
        <v>14473</v>
      </c>
    </row>
    <row r="6657" spans="1:7" x14ac:dyDescent="0.35">
      <c r="A6657" t="s">
        <v>3</v>
      </c>
      <c r="B6657" t="s">
        <v>9</v>
      </c>
      <c r="C6657" t="s">
        <v>5281</v>
      </c>
      <c r="D6657" s="2">
        <v>255056.8</v>
      </c>
      <c r="E6657" s="3">
        <f t="shared" si="206"/>
        <v>1.1544588422854227E-3</v>
      </c>
      <c r="F6657" s="3">
        <f t="shared" si="207"/>
        <v>89.873540703250981</v>
      </c>
      <c r="G6657" t="s">
        <v>14480</v>
      </c>
    </row>
    <row r="6658" spans="1:7" x14ac:dyDescent="0.35">
      <c r="A6658" t="s">
        <v>3</v>
      </c>
      <c r="B6658" t="s">
        <v>36</v>
      </c>
      <c r="C6658" t="s">
        <v>10404</v>
      </c>
      <c r="D6658" s="2">
        <v>255012.63</v>
      </c>
      <c r="E6658" s="3">
        <f t="shared" si="206"/>
        <v>1.1542589164372833E-3</v>
      </c>
      <c r="F6658" s="3">
        <f t="shared" si="207"/>
        <v>89.874694962167425</v>
      </c>
      <c r="G6658" t="s">
        <v>14473</v>
      </c>
    </row>
    <row r="6659" spans="1:7" x14ac:dyDescent="0.35">
      <c r="A6659" t="s">
        <v>3</v>
      </c>
      <c r="B6659" t="s">
        <v>9</v>
      </c>
      <c r="C6659" t="s">
        <v>9150</v>
      </c>
      <c r="D6659" s="2">
        <v>254901.09</v>
      </c>
      <c r="E6659" s="3">
        <f t="shared" ref="E6659:E6722" si="208">(D6659/$D$29638)*100</f>
        <v>1.1537540550132063E-3</v>
      </c>
      <c r="F6659" s="3">
        <f t="shared" si="207"/>
        <v>89.875848716222436</v>
      </c>
      <c r="G6659" t="s">
        <v>14480</v>
      </c>
    </row>
    <row r="6660" spans="1:7" x14ac:dyDescent="0.35">
      <c r="A6660" t="s">
        <v>10</v>
      </c>
      <c r="B6660" t="s">
        <v>16</v>
      </c>
      <c r="C6660" t="s">
        <v>1351</v>
      </c>
      <c r="D6660" s="2">
        <v>254828.32</v>
      </c>
      <c r="E6660" s="3">
        <f t="shared" si="208"/>
        <v>1.1534246775178679E-3</v>
      </c>
      <c r="F6660" s="3">
        <f t="shared" ref="F6660:F6723" si="209">E6660+F6659</f>
        <v>89.877002140899947</v>
      </c>
      <c r="G6660" t="s">
        <v>14473</v>
      </c>
    </row>
    <row r="6661" spans="1:7" x14ac:dyDescent="0.35">
      <c r="A6661" t="s">
        <v>3</v>
      </c>
      <c r="B6661" t="s">
        <v>8</v>
      </c>
      <c r="C6661" t="s">
        <v>2369</v>
      </c>
      <c r="D6661" s="2">
        <v>254762.14</v>
      </c>
      <c r="E6661" s="3">
        <f t="shared" si="208"/>
        <v>1.1531251282167613E-3</v>
      </c>
      <c r="F6661" s="3">
        <f t="shared" si="209"/>
        <v>89.878155266028159</v>
      </c>
      <c r="G6661" t="s">
        <v>14473</v>
      </c>
    </row>
    <row r="6662" spans="1:7" x14ac:dyDescent="0.35">
      <c r="A6662" t="s">
        <v>3</v>
      </c>
      <c r="B6662" t="s">
        <v>32</v>
      </c>
      <c r="C6662" t="s">
        <v>6449</v>
      </c>
      <c r="D6662" s="2">
        <v>254750.3</v>
      </c>
      <c r="E6662" s="3">
        <f t="shared" si="208"/>
        <v>1.1530715370453332E-3</v>
      </c>
      <c r="F6662" s="3">
        <f t="shared" si="209"/>
        <v>89.879308337565206</v>
      </c>
      <c r="G6662" t="s">
        <v>14473</v>
      </c>
    </row>
    <row r="6663" spans="1:7" x14ac:dyDescent="0.35">
      <c r="A6663" t="s">
        <v>10</v>
      </c>
      <c r="B6663" t="s">
        <v>9</v>
      </c>
      <c r="C6663" t="s">
        <v>3085</v>
      </c>
      <c r="D6663" s="2">
        <v>254747.56</v>
      </c>
      <c r="E6663" s="3">
        <f t="shared" si="208"/>
        <v>1.1530591350343779E-3</v>
      </c>
      <c r="F6663" s="3">
        <f t="shared" si="209"/>
        <v>89.880461396700241</v>
      </c>
      <c r="G6663" t="s">
        <v>14480</v>
      </c>
    </row>
    <row r="6664" spans="1:7" x14ac:dyDescent="0.35">
      <c r="A6664" t="s">
        <v>10</v>
      </c>
      <c r="B6664" t="s">
        <v>16</v>
      </c>
      <c r="C6664" t="s">
        <v>21</v>
      </c>
      <c r="D6664" s="2">
        <v>254740.54</v>
      </c>
      <c r="E6664" s="3">
        <f t="shared" si="208"/>
        <v>1.1530273605391563E-3</v>
      </c>
      <c r="F6664" s="3">
        <f t="shared" si="209"/>
        <v>89.881614424060785</v>
      </c>
      <c r="G6664" t="s">
        <v>14473</v>
      </c>
    </row>
    <row r="6665" spans="1:7" x14ac:dyDescent="0.35">
      <c r="A6665" t="s">
        <v>10</v>
      </c>
      <c r="B6665" t="s">
        <v>6</v>
      </c>
      <c r="C6665" t="s">
        <v>4391</v>
      </c>
      <c r="D6665" s="2">
        <v>254719.85</v>
      </c>
      <c r="E6665" s="3">
        <f t="shared" si="208"/>
        <v>1.1529337117775985E-3</v>
      </c>
      <c r="F6665" s="3">
        <f t="shared" si="209"/>
        <v>89.882767357772565</v>
      </c>
      <c r="G6665" t="s">
        <v>14480</v>
      </c>
    </row>
    <row r="6666" spans="1:7" x14ac:dyDescent="0.35">
      <c r="A6666" t="s">
        <v>3</v>
      </c>
      <c r="B6666" t="s">
        <v>9</v>
      </c>
      <c r="C6666" t="s">
        <v>1860</v>
      </c>
      <c r="D6666" s="2">
        <v>254700.55</v>
      </c>
      <c r="E6666" s="3">
        <f t="shared" si="208"/>
        <v>1.1528463545471457E-3</v>
      </c>
      <c r="F6666" s="3">
        <f t="shared" si="209"/>
        <v>89.883920204127108</v>
      </c>
      <c r="G6666" t="s">
        <v>14480</v>
      </c>
    </row>
    <row r="6667" spans="1:7" x14ac:dyDescent="0.35">
      <c r="A6667" t="s">
        <v>10</v>
      </c>
      <c r="B6667" t="s">
        <v>346</v>
      </c>
      <c r="C6667" t="s">
        <v>550</v>
      </c>
      <c r="D6667" s="2">
        <v>254694.98</v>
      </c>
      <c r="E6667" s="3">
        <f t="shared" si="208"/>
        <v>1.1528211431599117E-3</v>
      </c>
      <c r="F6667" s="3">
        <f t="shared" si="209"/>
        <v>89.885073025270273</v>
      </c>
      <c r="G6667" t="s">
        <v>14473</v>
      </c>
    </row>
    <row r="6668" spans="1:7" x14ac:dyDescent="0.35">
      <c r="A6668" t="s">
        <v>10</v>
      </c>
      <c r="B6668" t="s">
        <v>73</v>
      </c>
      <c r="C6668" t="s">
        <v>4773</v>
      </c>
      <c r="D6668" s="2">
        <v>254604.31</v>
      </c>
      <c r="E6668" s="3">
        <f t="shared" si="208"/>
        <v>1.152410745228039E-3</v>
      </c>
      <c r="F6668" s="3">
        <f t="shared" si="209"/>
        <v>89.886225436015508</v>
      </c>
      <c r="G6668" t="s">
        <v>14473</v>
      </c>
    </row>
    <row r="6669" spans="1:7" x14ac:dyDescent="0.35">
      <c r="A6669" t="s">
        <v>10</v>
      </c>
      <c r="B6669" t="s">
        <v>16</v>
      </c>
      <c r="C6669" s="11" t="s">
        <v>14395</v>
      </c>
      <c r="D6669" s="2">
        <v>254593.24</v>
      </c>
      <c r="E6669" s="3">
        <f t="shared" si="208"/>
        <v>1.1523606392932664E-3</v>
      </c>
      <c r="F6669" s="3">
        <f t="shared" si="209"/>
        <v>89.887377796654803</v>
      </c>
      <c r="G6669" t="s">
        <v>14473</v>
      </c>
    </row>
    <row r="6670" spans="1:7" x14ac:dyDescent="0.35">
      <c r="A6670" t="s">
        <v>10</v>
      </c>
      <c r="B6670" t="s">
        <v>33</v>
      </c>
      <c r="C6670" t="s">
        <v>13707</v>
      </c>
      <c r="D6670" s="2">
        <v>254532.36</v>
      </c>
      <c r="E6670" s="3">
        <f t="shared" si="208"/>
        <v>1.1520850792834242E-3</v>
      </c>
      <c r="F6670" s="3">
        <f t="shared" si="209"/>
        <v>89.888529881734087</v>
      </c>
      <c r="G6670" t="s">
        <v>14473</v>
      </c>
    </row>
    <row r="6671" spans="1:7" x14ac:dyDescent="0.35">
      <c r="A6671" t="s">
        <v>10</v>
      </c>
      <c r="B6671" t="s">
        <v>16</v>
      </c>
      <c r="C6671" s="7" t="s">
        <v>1808</v>
      </c>
      <c r="D6671" s="2">
        <v>254524.07</v>
      </c>
      <c r="E6671" s="3">
        <f t="shared" si="208"/>
        <v>1.1520475564108618E-3</v>
      </c>
      <c r="F6671" s="3">
        <f t="shared" si="209"/>
        <v>89.889681929290504</v>
      </c>
      <c r="G6671" t="s">
        <v>14480</v>
      </c>
    </row>
    <row r="6672" spans="1:7" x14ac:dyDescent="0.35">
      <c r="A6672" t="s">
        <v>10</v>
      </c>
      <c r="B6672" t="s">
        <v>8</v>
      </c>
      <c r="C6672" t="s">
        <v>831</v>
      </c>
      <c r="D6672" s="2">
        <v>254478.46</v>
      </c>
      <c r="E6672" s="3">
        <f t="shared" si="208"/>
        <v>1.1518411127175489E-3</v>
      </c>
      <c r="F6672" s="3">
        <f t="shared" si="209"/>
        <v>89.890833770403219</v>
      </c>
      <c r="G6672" t="s">
        <v>14473</v>
      </c>
    </row>
    <row r="6673" spans="1:7" x14ac:dyDescent="0.35">
      <c r="A6673" t="s">
        <v>10</v>
      </c>
      <c r="B6673" t="s">
        <v>83</v>
      </c>
      <c r="C6673" t="s">
        <v>10622</v>
      </c>
      <c r="D6673" s="2">
        <v>254463.31</v>
      </c>
      <c r="E6673" s="3">
        <f t="shared" si="208"/>
        <v>1.1517725395547842E-3</v>
      </c>
      <c r="F6673" s="3">
        <f t="shared" si="209"/>
        <v>89.891985542942777</v>
      </c>
      <c r="G6673" t="s">
        <v>14473</v>
      </c>
    </row>
    <row r="6674" spans="1:7" x14ac:dyDescent="0.35">
      <c r="A6674" t="s">
        <v>10</v>
      </c>
      <c r="B6674" t="s">
        <v>4</v>
      </c>
      <c r="C6674" t="s">
        <v>11238</v>
      </c>
      <c r="D6674" s="2">
        <v>254386.09</v>
      </c>
      <c r="E6674" s="3">
        <f t="shared" si="208"/>
        <v>1.1514230201073463E-3</v>
      </c>
      <c r="F6674" s="3">
        <f t="shared" si="209"/>
        <v>89.893136965962881</v>
      </c>
      <c r="G6674" t="s">
        <v>14473</v>
      </c>
    </row>
    <row r="6675" spans="1:7" x14ac:dyDescent="0.35">
      <c r="A6675" t="s">
        <v>10</v>
      </c>
      <c r="B6675" t="s">
        <v>6</v>
      </c>
      <c r="C6675" t="s">
        <v>10950</v>
      </c>
      <c r="D6675" s="2">
        <v>254287.56</v>
      </c>
      <c r="E6675" s="3">
        <f t="shared" si="208"/>
        <v>1.1509770456039007E-3</v>
      </c>
      <c r="F6675" s="3">
        <f t="shared" si="209"/>
        <v>89.894287943008479</v>
      </c>
      <c r="G6675" t="s">
        <v>14480</v>
      </c>
    </row>
    <row r="6676" spans="1:7" x14ac:dyDescent="0.35">
      <c r="A6676" t="s">
        <v>3</v>
      </c>
      <c r="B6676" t="s">
        <v>29</v>
      </c>
      <c r="C6676" t="s">
        <v>4241</v>
      </c>
      <c r="D6676" s="2">
        <v>254260.08</v>
      </c>
      <c r="E6676" s="3">
        <f t="shared" si="208"/>
        <v>1.1508526633918366E-3</v>
      </c>
      <c r="F6676" s="3">
        <f t="shared" si="209"/>
        <v>89.895438795671865</v>
      </c>
      <c r="G6676" t="s">
        <v>14473</v>
      </c>
    </row>
    <row r="6677" spans="1:7" x14ac:dyDescent="0.35">
      <c r="A6677" t="s">
        <v>3</v>
      </c>
      <c r="B6677" t="s">
        <v>8</v>
      </c>
      <c r="C6677" t="s">
        <v>6523</v>
      </c>
      <c r="D6677" s="2">
        <v>254233.09</v>
      </c>
      <c r="E6677" s="3">
        <f t="shared" si="208"/>
        <v>1.1507304990576442E-3</v>
      </c>
      <c r="F6677" s="3">
        <f t="shared" si="209"/>
        <v>89.896589526170928</v>
      </c>
      <c r="G6677" t="s">
        <v>14473</v>
      </c>
    </row>
    <row r="6678" spans="1:7" x14ac:dyDescent="0.35">
      <c r="A6678" t="s">
        <v>10</v>
      </c>
      <c r="B6678" t="s">
        <v>4</v>
      </c>
      <c r="C6678" t="s">
        <v>167</v>
      </c>
      <c r="D6678" s="2">
        <v>254220.86</v>
      </c>
      <c r="E6678" s="3">
        <f t="shared" si="208"/>
        <v>1.1506751426364815E-3</v>
      </c>
      <c r="F6678" s="3">
        <f t="shared" si="209"/>
        <v>89.897740201313567</v>
      </c>
      <c r="G6678" t="s">
        <v>14473</v>
      </c>
    </row>
    <row r="6679" spans="1:7" x14ac:dyDescent="0.35">
      <c r="A6679" t="s">
        <v>10</v>
      </c>
      <c r="B6679" t="s">
        <v>9</v>
      </c>
      <c r="C6679" t="s">
        <v>517</v>
      </c>
      <c r="D6679" s="2">
        <v>254207.16</v>
      </c>
      <c r="E6679" s="3">
        <f t="shared" si="208"/>
        <v>1.1506131325817043E-3</v>
      </c>
      <c r="F6679" s="3">
        <f t="shared" si="209"/>
        <v>89.898890814446148</v>
      </c>
      <c r="G6679" t="s">
        <v>14473</v>
      </c>
    </row>
    <row r="6680" spans="1:7" x14ac:dyDescent="0.35">
      <c r="A6680" t="s">
        <v>10</v>
      </c>
      <c r="B6680" t="s">
        <v>83</v>
      </c>
      <c r="C6680" t="s">
        <v>61</v>
      </c>
      <c r="D6680" s="2">
        <v>253919.58</v>
      </c>
      <c r="E6680" s="3">
        <f t="shared" si="208"/>
        <v>1.1493114645851465E-3</v>
      </c>
      <c r="F6680" s="3">
        <f t="shared" si="209"/>
        <v>89.900040125910735</v>
      </c>
      <c r="G6680" t="s">
        <v>14473</v>
      </c>
    </row>
    <row r="6681" spans="1:7" x14ac:dyDescent="0.35">
      <c r="A6681" t="s">
        <v>3</v>
      </c>
      <c r="B6681" t="s">
        <v>9</v>
      </c>
      <c r="C6681" t="s">
        <v>5005</v>
      </c>
      <c r="D6681" s="2">
        <v>253897.91</v>
      </c>
      <c r="E6681" s="3">
        <f t="shared" si="208"/>
        <v>1.1492133800678457E-3</v>
      </c>
      <c r="F6681" s="3">
        <f t="shared" si="209"/>
        <v>89.901189339290809</v>
      </c>
      <c r="G6681" t="s">
        <v>14480</v>
      </c>
    </row>
    <row r="6682" spans="1:7" x14ac:dyDescent="0.35">
      <c r="A6682" t="s">
        <v>3</v>
      </c>
      <c r="B6682" t="s">
        <v>13</v>
      </c>
      <c r="C6682" t="s">
        <v>1967</v>
      </c>
      <c r="D6682" s="2">
        <v>253895.14</v>
      </c>
      <c r="E6682" s="3">
        <f t="shared" si="208"/>
        <v>1.1492008422684492E-3</v>
      </c>
      <c r="F6682" s="3">
        <f t="shared" si="209"/>
        <v>89.902338540133073</v>
      </c>
      <c r="G6682" t="s">
        <v>14473</v>
      </c>
    </row>
    <row r="6683" spans="1:7" x14ac:dyDescent="0.35">
      <c r="A6683" t="s">
        <v>3</v>
      </c>
      <c r="B6683" t="s">
        <v>8</v>
      </c>
      <c r="C6683" t="s">
        <v>708</v>
      </c>
      <c r="D6683" s="2">
        <v>253854.11</v>
      </c>
      <c r="E6683" s="3">
        <f t="shared" si="208"/>
        <v>1.1490151289438133E-3</v>
      </c>
      <c r="F6683" s="3">
        <f t="shared" si="209"/>
        <v>89.903487555262018</v>
      </c>
      <c r="G6683" t="s">
        <v>14480</v>
      </c>
    </row>
    <row r="6684" spans="1:7" x14ac:dyDescent="0.35">
      <c r="A6684" t="s">
        <v>10</v>
      </c>
      <c r="B6684" t="s">
        <v>139</v>
      </c>
      <c r="C6684" t="s">
        <v>10687</v>
      </c>
      <c r="D6684" s="2">
        <v>253836.87</v>
      </c>
      <c r="E6684" s="3">
        <f t="shared" si="208"/>
        <v>1.148937095852984E-3</v>
      </c>
      <c r="F6684" s="3">
        <f t="shared" si="209"/>
        <v>89.904636492357866</v>
      </c>
      <c r="G6684" t="s">
        <v>14473</v>
      </c>
    </row>
    <row r="6685" spans="1:7" x14ac:dyDescent="0.35">
      <c r="A6685" t="s">
        <v>10</v>
      </c>
      <c r="B6685" t="s">
        <v>9</v>
      </c>
      <c r="C6685" t="s">
        <v>8761</v>
      </c>
      <c r="D6685" s="2">
        <v>253795.09</v>
      </c>
      <c r="E6685" s="3">
        <f t="shared" si="208"/>
        <v>1.1487479878173202E-3</v>
      </c>
      <c r="F6685" s="3">
        <f t="shared" si="209"/>
        <v>89.905785240345679</v>
      </c>
      <c r="G6685" t="s">
        <v>14480</v>
      </c>
    </row>
    <row r="6686" spans="1:7" x14ac:dyDescent="0.35">
      <c r="A6686" t="s">
        <v>3</v>
      </c>
      <c r="B6686" t="s">
        <v>1365</v>
      </c>
      <c r="C6686" t="s">
        <v>3133</v>
      </c>
      <c r="D6686" s="2">
        <v>253761.67</v>
      </c>
      <c r="E6686" s="3">
        <f t="shared" si="208"/>
        <v>1.148596719493915E-3</v>
      </c>
      <c r="F6686" s="3">
        <f t="shared" si="209"/>
        <v>89.906933837065168</v>
      </c>
      <c r="G6686" t="s">
        <v>14473</v>
      </c>
    </row>
    <row r="6687" spans="1:7" x14ac:dyDescent="0.35">
      <c r="A6687" t="s">
        <v>10</v>
      </c>
      <c r="B6687" t="s">
        <v>9</v>
      </c>
      <c r="C6687" t="s">
        <v>6770</v>
      </c>
      <c r="D6687" s="2">
        <v>253700.33</v>
      </c>
      <c r="E6687" s="3">
        <f t="shared" si="208"/>
        <v>1.148319077394642E-3</v>
      </c>
      <c r="F6687" s="3">
        <f t="shared" si="209"/>
        <v>89.908082156142569</v>
      </c>
      <c r="G6687" t="s">
        <v>14473</v>
      </c>
    </row>
    <row r="6688" spans="1:7" x14ac:dyDescent="0.35">
      <c r="A6688" t="s">
        <v>10</v>
      </c>
      <c r="B6688" t="s">
        <v>29</v>
      </c>
      <c r="C6688" s="11" t="s">
        <v>1708</v>
      </c>
      <c r="D6688" s="2">
        <v>253659.48</v>
      </c>
      <c r="E6688" s="3">
        <f t="shared" si="208"/>
        <v>1.148134178800653E-3</v>
      </c>
      <c r="F6688" s="3">
        <f t="shared" si="209"/>
        <v>89.909230290321375</v>
      </c>
      <c r="G6688" t="s">
        <v>14473</v>
      </c>
    </row>
    <row r="6689" spans="1:7" x14ac:dyDescent="0.35">
      <c r="A6689" t="s">
        <v>10</v>
      </c>
      <c r="B6689" t="s">
        <v>28</v>
      </c>
      <c r="C6689" t="s">
        <v>1827</v>
      </c>
      <c r="D6689" s="2">
        <v>253625.26</v>
      </c>
      <c r="E6689" s="3">
        <f t="shared" si="208"/>
        <v>1.147979289452151E-3</v>
      </c>
      <c r="F6689" s="3">
        <f t="shared" si="209"/>
        <v>89.910378269610831</v>
      </c>
      <c r="G6689" t="s">
        <v>14473</v>
      </c>
    </row>
    <row r="6690" spans="1:7" x14ac:dyDescent="0.35">
      <c r="A6690" t="s">
        <v>3</v>
      </c>
      <c r="B6690" t="s">
        <v>28</v>
      </c>
      <c r="C6690" t="s">
        <v>5214</v>
      </c>
      <c r="D6690" s="2">
        <v>253326.89</v>
      </c>
      <c r="E6690" s="3">
        <f t="shared" si="208"/>
        <v>1.1466287828796045E-3</v>
      </c>
      <c r="F6690" s="3">
        <f t="shared" si="209"/>
        <v>89.911524898393708</v>
      </c>
      <c r="G6690" t="s">
        <v>14473</v>
      </c>
    </row>
    <row r="6691" spans="1:7" x14ac:dyDescent="0.35">
      <c r="A6691" t="s">
        <v>10</v>
      </c>
      <c r="B6691" t="s">
        <v>83</v>
      </c>
      <c r="C6691" s="7" t="s">
        <v>4371</v>
      </c>
      <c r="D6691" s="2">
        <v>253279.37</v>
      </c>
      <c r="E6691" s="3">
        <f t="shared" si="208"/>
        <v>1.1464136939888733E-3</v>
      </c>
      <c r="F6691" s="3">
        <f t="shared" si="209"/>
        <v>89.912671312087696</v>
      </c>
      <c r="G6691" t="s">
        <v>14480</v>
      </c>
    </row>
    <row r="6692" spans="1:7" x14ac:dyDescent="0.35">
      <c r="A6692" t="s">
        <v>3</v>
      </c>
      <c r="B6692" t="s">
        <v>6</v>
      </c>
      <c r="C6692" t="s">
        <v>4416</v>
      </c>
      <c r="D6692" s="2">
        <v>253194.93</v>
      </c>
      <c r="E6692" s="3">
        <f t="shared" si="208"/>
        <v>1.1460314947899398E-3</v>
      </c>
      <c r="F6692" s="3">
        <f t="shared" si="209"/>
        <v>89.91381734358248</v>
      </c>
      <c r="G6692" t="s">
        <v>14473</v>
      </c>
    </row>
    <row r="6693" spans="1:7" x14ac:dyDescent="0.35">
      <c r="A6693" t="s">
        <v>10</v>
      </c>
      <c r="B6693" t="s">
        <v>6</v>
      </c>
      <c r="C6693" t="s">
        <v>3902</v>
      </c>
      <c r="D6693" s="2">
        <v>253189.97</v>
      </c>
      <c r="E6693" s="3">
        <f t="shared" si="208"/>
        <v>1.1460090444343415E-3</v>
      </c>
      <c r="F6693" s="3">
        <f t="shared" si="209"/>
        <v>89.914963352626913</v>
      </c>
      <c r="G6693" t="s">
        <v>14473</v>
      </c>
    </row>
    <row r="6694" spans="1:7" x14ac:dyDescent="0.35">
      <c r="A6694" t="s">
        <v>3</v>
      </c>
      <c r="B6694" t="s">
        <v>37</v>
      </c>
      <c r="C6694" t="s">
        <v>1927</v>
      </c>
      <c r="D6694" s="2">
        <v>253137.02</v>
      </c>
      <c r="E6694" s="3">
        <f t="shared" si="208"/>
        <v>1.1457693778357681E-3</v>
      </c>
      <c r="F6694" s="3">
        <f t="shared" si="209"/>
        <v>89.916109122004755</v>
      </c>
      <c r="G6694" t="s">
        <v>14473</v>
      </c>
    </row>
    <row r="6695" spans="1:7" x14ac:dyDescent="0.35">
      <c r="A6695" t="s">
        <v>3</v>
      </c>
      <c r="B6695" t="s">
        <v>29</v>
      </c>
      <c r="C6695" t="s">
        <v>11424</v>
      </c>
      <c r="D6695" s="2">
        <v>253097.58</v>
      </c>
      <c r="E6695" s="3">
        <f t="shared" si="208"/>
        <v>1.1455908612985114E-3</v>
      </c>
      <c r="F6695" s="3">
        <f t="shared" si="209"/>
        <v>89.917254712866054</v>
      </c>
      <c r="G6695" t="s">
        <v>14473</v>
      </c>
    </row>
    <row r="6696" spans="1:7" x14ac:dyDescent="0.35">
      <c r="A6696" t="s">
        <v>3</v>
      </c>
      <c r="B6696" t="s">
        <v>76</v>
      </c>
      <c r="C6696" t="s">
        <v>7003</v>
      </c>
      <c r="D6696" s="2">
        <v>253066.17</v>
      </c>
      <c r="E6696" s="3">
        <f t="shared" si="208"/>
        <v>1.1454486908006611E-3</v>
      </c>
      <c r="F6696" s="3">
        <f t="shared" si="209"/>
        <v>89.91840016155686</v>
      </c>
      <c r="G6696" t="s">
        <v>14473</v>
      </c>
    </row>
    <row r="6697" spans="1:7" x14ac:dyDescent="0.35">
      <c r="A6697" t="s">
        <v>3</v>
      </c>
      <c r="B6697" t="s">
        <v>36</v>
      </c>
      <c r="C6697" t="s">
        <v>201</v>
      </c>
      <c r="D6697" s="2">
        <v>253051.78</v>
      </c>
      <c r="E6697" s="3">
        <f t="shared" si="208"/>
        <v>1.1453835576117381E-3</v>
      </c>
      <c r="F6697" s="3">
        <f t="shared" si="209"/>
        <v>89.919545545114474</v>
      </c>
      <c r="G6697" t="s">
        <v>14473</v>
      </c>
    </row>
    <row r="6698" spans="1:7" x14ac:dyDescent="0.35">
      <c r="A6698" t="s">
        <v>10</v>
      </c>
      <c r="B6698" t="s">
        <v>13</v>
      </c>
      <c r="C6698" s="8" t="s">
        <v>9946</v>
      </c>
      <c r="D6698" s="2">
        <v>252967</v>
      </c>
      <c r="E6698" s="3">
        <f t="shared" si="208"/>
        <v>1.1449998194771383E-3</v>
      </c>
      <c r="F6698" s="3">
        <f t="shared" si="209"/>
        <v>89.920690544933947</v>
      </c>
      <c r="G6698" t="s">
        <v>14480</v>
      </c>
    </row>
    <row r="6699" spans="1:7" x14ac:dyDescent="0.35">
      <c r="A6699" t="s">
        <v>10</v>
      </c>
      <c r="B6699" t="s">
        <v>9</v>
      </c>
      <c r="C6699" t="s">
        <v>2819</v>
      </c>
      <c r="D6699" s="2">
        <v>252947.35</v>
      </c>
      <c r="E6699" s="3">
        <f t="shared" si="208"/>
        <v>1.144910878048206E-3</v>
      </c>
      <c r="F6699" s="3">
        <f t="shared" si="209"/>
        <v>89.921835455812001</v>
      </c>
      <c r="G6699" t="s">
        <v>14473</v>
      </c>
    </row>
    <row r="6700" spans="1:7" x14ac:dyDescent="0.35">
      <c r="A6700" t="s">
        <v>3</v>
      </c>
      <c r="B6700" t="s">
        <v>6</v>
      </c>
      <c r="C6700" t="s">
        <v>14279</v>
      </c>
      <c r="D6700" s="2">
        <v>252945.64</v>
      </c>
      <c r="E6700" s="3">
        <f t="shared" si="208"/>
        <v>1.1449031381070623E-3</v>
      </c>
      <c r="F6700" s="3">
        <f t="shared" si="209"/>
        <v>89.922980358950113</v>
      </c>
      <c r="G6700" t="s">
        <v>14473</v>
      </c>
    </row>
    <row r="6701" spans="1:7" x14ac:dyDescent="0.35">
      <c r="A6701" t="s">
        <v>10</v>
      </c>
      <c r="B6701" t="s">
        <v>15</v>
      </c>
      <c r="C6701" t="s">
        <v>2265</v>
      </c>
      <c r="D6701" s="2">
        <v>252907.41</v>
      </c>
      <c r="E6701" s="3">
        <f t="shared" si="208"/>
        <v>1.144730098370264E-3</v>
      </c>
      <c r="F6701" s="3">
        <f t="shared" si="209"/>
        <v>89.924125089048488</v>
      </c>
      <c r="G6701" t="s">
        <v>14473</v>
      </c>
    </row>
    <row r="6702" spans="1:7" x14ac:dyDescent="0.35">
      <c r="A6702" t="s">
        <v>10</v>
      </c>
      <c r="B6702" t="s">
        <v>13</v>
      </c>
      <c r="C6702" t="s">
        <v>4535</v>
      </c>
      <c r="D6702" s="2">
        <v>252888.7</v>
      </c>
      <c r="E6702" s="3">
        <f t="shared" si="208"/>
        <v>1.1446454116458202E-3</v>
      </c>
      <c r="F6702" s="3">
        <f t="shared" si="209"/>
        <v>89.92526973446013</v>
      </c>
      <c r="G6702" t="s">
        <v>14473</v>
      </c>
    </row>
    <row r="6703" spans="1:7" x14ac:dyDescent="0.35">
      <c r="A6703" t="s">
        <v>10</v>
      </c>
      <c r="B6703" t="s">
        <v>6</v>
      </c>
      <c r="C6703" t="s">
        <v>11953</v>
      </c>
      <c r="D6703" s="2">
        <v>252887.08</v>
      </c>
      <c r="E6703" s="3">
        <f t="shared" si="208"/>
        <v>1.1446380790699998E-3</v>
      </c>
      <c r="F6703" s="3">
        <f t="shared" si="209"/>
        <v>89.926414372539199</v>
      </c>
      <c r="G6703" t="s">
        <v>14473</v>
      </c>
    </row>
    <row r="6704" spans="1:7" x14ac:dyDescent="0.35">
      <c r="A6704" t="s">
        <v>10</v>
      </c>
      <c r="B6704" t="s">
        <v>20</v>
      </c>
      <c r="C6704" t="s">
        <v>3027</v>
      </c>
      <c r="D6704" s="2">
        <v>252825</v>
      </c>
      <c r="E6704" s="3">
        <f t="shared" si="208"/>
        <v>1.1443570875225128E-3</v>
      </c>
      <c r="F6704" s="3">
        <f t="shared" si="209"/>
        <v>89.927558729626725</v>
      </c>
      <c r="G6704" t="s">
        <v>14473</v>
      </c>
    </row>
    <row r="6705" spans="1:7" x14ac:dyDescent="0.35">
      <c r="A6705" t="s">
        <v>3</v>
      </c>
      <c r="B6705" t="s">
        <v>33</v>
      </c>
      <c r="C6705" t="s">
        <v>11114</v>
      </c>
      <c r="D6705" s="2">
        <v>252741.22</v>
      </c>
      <c r="E6705" s="3">
        <f t="shared" si="208"/>
        <v>1.1439778756692838E-3</v>
      </c>
      <c r="F6705" s="3">
        <f t="shared" si="209"/>
        <v>89.928702707502396</v>
      </c>
      <c r="G6705" t="s">
        <v>14473</v>
      </c>
    </row>
    <row r="6706" spans="1:7" x14ac:dyDescent="0.35">
      <c r="A6706" t="s">
        <v>10</v>
      </c>
      <c r="B6706" t="s">
        <v>8</v>
      </c>
      <c r="C6706" t="s">
        <v>7634</v>
      </c>
      <c r="D6706" s="2">
        <v>252737.87</v>
      </c>
      <c r="E6706" s="3">
        <f t="shared" si="208"/>
        <v>1.1439627126266921E-3</v>
      </c>
      <c r="F6706" s="3">
        <f t="shared" si="209"/>
        <v>89.929846670215028</v>
      </c>
      <c r="G6706" t="s">
        <v>14480</v>
      </c>
    </row>
    <row r="6707" spans="1:7" x14ac:dyDescent="0.35">
      <c r="A6707" t="s">
        <v>10</v>
      </c>
      <c r="B6707" t="s">
        <v>9</v>
      </c>
      <c r="C6707" t="s">
        <v>7837</v>
      </c>
      <c r="D6707" s="2">
        <v>252622.98</v>
      </c>
      <c r="E6707" s="3">
        <f t="shared" si="208"/>
        <v>1.1434426881600237E-3</v>
      </c>
      <c r="F6707" s="3">
        <f t="shared" si="209"/>
        <v>89.930990112903189</v>
      </c>
      <c r="G6707" t="s">
        <v>14480</v>
      </c>
    </row>
    <row r="6708" spans="1:7" x14ac:dyDescent="0.35">
      <c r="A6708" t="s">
        <v>3</v>
      </c>
      <c r="B6708" t="s">
        <v>9</v>
      </c>
      <c r="C6708" t="s">
        <v>8837</v>
      </c>
      <c r="D6708" s="2">
        <v>252560.19</v>
      </c>
      <c r="E6708" s="3">
        <f t="shared" si="208"/>
        <v>1.1431584829527635E-3</v>
      </c>
      <c r="F6708" s="3">
        <f t="shared" si="209"/>
        <v>89.932133271386135</v>
      </c>
      <c r="G6708" t="s">
        <v>14480</v>
      </c>
    </row>
    <row r="6709" spans="1:7" x14ac:dyDescent="0.35">
      <c r="A6709" t="s">
        <v>3</v>
      </c>
      <c r="B6709" t="s">
        <v>197</v>
      </c>
      <c r="C6709" t="s">
        <v>4993</v>
      </c>
      <c r="D6709" s="2">
        <v>252514.6</v>
      </c>
      <c r="E6709" s="3">
        <f t="shared" si="208"/>
        <v>1.1429521297850779E-3</v>
      </c>
      <c r="F6709" s="3">
        <f t="shared" si="209"/>
        <v>89.933276223515918</v>
      </c>
      <c r="G6709" t="s">
        <v>14480</v>
      </c>
    </row>
    <row r="6710" spans="1:7" x14ac:dyDescent="0.35">
      <c r="A6710" t="s">
        <v>10</v>
      </c>
      <c r="B6710" t="s">
        <v>9</v>
      </c>
      <c r="C6710" t="s">
        <v>9925</v>
      </c>
      <c r="D6710" s="2">
        <v>252501.86</v>
      </c>
      <c r="E6710" s="3">
        <f t="shared" si="208"/>
        <v>1.1428944649604163E-3</v>
      </c>
      <c r="F6710" s="3">
        <f t="shared" si="209"/>
        <v>89.93441911798088</v>
      </c>
      <c r="G6710" t="s">
        <v>14480</v>
      </c>
    </row>
    <row r="6711" spans="1:7" x14ac:dyDescent="0.35">
      <c r="A6711" t="s">
        <v>10</v>
      </c>
      <c r="B6711" t="s">
        <v>9</v>
      </c>
      <c r="C6711" t="s">
        <v>2377</v>
      </c>
      <c r="D6711" s="2">
        <v>252494.04</v>
      </c>
      <c r="E6711" s="3">
        <f t="shared" si="208"/>
        <v>1.1428590694400984E-3</v>
      </c>
      <c r="F6711" s="3">
        <f t="shared" si="209"/>
        <v>89.935561977050327</v>
      </c>
      <c r="G6711" t="s">
        <v>14480</v>
      </c>
    </row>
    <row r="6712" spans="1:7" x14ac:dyDescent="0.35">
      <c r="A6712" t="s">
        <v>10</v>
      </c>
      <c r="B6712" t="s">
        <v>13</v>
      </c>
      <c r="C6712" t="s">
        <v>2099</v>
      </c>
      <c r="D6712" s="2">
        <v>252455.42</v>
      </c>
      <c r="E6712" s="3">
        <f t="shared" si="208"/>
        <v>1.1426842644535657E-3</v>
      </c>
      <c r="F6712" s="3">
        <f t="shared" si="209"/>
        <v>89.936704661314778</v>
      </c>
      <c r="G6712" t="s">
        <v>14480</v>
      </c>
    </row>
    <row r="6713" spans="1:7" x14ac:dyDescent="0.35">
      <c r="A6713" t="s">
        <v>3</v>
      </c>
      <c r="B6713" t="s">
        <v>516</v>
      </c>
      <c r="C6713" t="s">
        <v>91</v>
      </c>
      <c r="D6713" s="2">
        <v>252447.74</v>
      </c>
      <c r="E6713" s="3">
        <f t="shared" si="208"/>
        <v>1.1426495026126394E-3</v>
      </c>
      <c r="F6713" s="3">
        <f t="shared" si="209"/>
        <v>89.937847310817389</v>
      </c>
      <c r="G6713" t="s">
        <v>14473</v>
      </c>
    </row>
    <row r="6714" spans="1:7" x14ac:dyDescent="0.35">
      <c r="A6714" t="s">
        <v>10</v>
      </c>
      <c r="B6714" t="s">
        <v>9</v>
      </c>
      <c r="C6714" t="s">
        <v>11704</v>
      </c>
      <c r="D6714" s="2">
        <v>252382.15</v>
      </c>
      <c r="E6714" s="3">
        <f t="shared" si="208"/>
        <v>1.1423526238175416E-3</v>
      </c>
      <c r="F6714" s="3">
        <f t="shared" si="209"/>
        <v>89.938989663441205</v>
      </c>
      <c r="G6714" t="s">
        <v>14480</v>
      </c>
    </row>
    <row r="6715" spans="1:7" x14ac:dyDescent="0.35">
      <c r="A6715" t="s">
        <v>3</v>
      </c>
      <c r="B6715" t="s">
        <v>9</v>
      </c>
      <c r="C6715" t="s">
        <v>2731</v>
      </c>
      <c r="D6715" s="2">
        <v>252361.8</v>
      </c>
      <c r="E6715" s="3">
        <f t="shared" si="208"/>
        <v>1.1422605139916498E-3</v>
      </c>
      <c r="F6715" s="3">
        <f t="shared" si="209"/>
        <v>89.940131923955192</v>
      </c>
      <c r="G6715" t="s">
        <v>14480</v>
      </c>
    </row>
    <row r="6716" spans="1:7" x14ac:dyDescent="0.35">
      <c r="A6716" t="s">
        <v>3</v>
      </c>
      <c r="B6716" t="s">
        <v>9</v>
      </c>
      <c r="C6716" t="s">
        <v>962</v>
      </c>
      <c r="D6716" s="2">
        <v>252350.91</v>
      </c>
      <c r="E6716" s="3">
        <f t="shared" si="208"/>
        <v>1.1422112227875241E-3</v>
      </c>
      <c r="F6716" s="3">
        <f t="shared" si="209"/>
        <v>89.941274135177977</v>
      </c>
      <c r="G6716" t="s">
        <v>14473</v>
      </c>
    </row>
    <row r="6717" spans="1:7" x14ac:dyDescent="0.35">
      <c r="A6717" t="s">
        <v>3</v>
      </c>
      <c r="B6717" t="s">
        <v>40</v>
      </c>
      <c r="C6717" t="s">
        <v>12946</v>
      </c>
      <c r="D6717" s="2">
        <v>252335</v>
      </c>
      <c r="E6717" s="3">
        <f t="shared" si="208"/>
        <v>1.1421392096509179E-3</v>
      </c>
      <c r="F6717" s="3">
        <f t="shared" si="209"/>
        <v>89.942416274387625</v>
      </c>
      <c r="G6717" t="s">
        <v>14473</v>
      </c>
    </row>
    <row r="6718" spans="1:7" x14ac:dyDescent="0.35">
      <c r="A6718" t="s">
        <v>3</v>
      </c>
      <c r="B6718" t="s">
        <v>180</v>
      </c>
      <c r="C6718" t="s">
        <v>9731</v>
      </c>
      <c r="D6718" s="2">
        <v>252297.16</v>
      </c>
      <c r="E6718" s="3">
        <f t="shared" si="208"/>
        <v>1.1419679351638541E-3</v>
      </c>
      <c r="F6718" s="3">
        <f t="shared" si="209"/>
        <v>89.943558242322794</v>
      </c>
      <c r="G6718" t="s">
        <v>14480</v>
      </c>
    </row>
    <row r="6719" spans="1:7" x14ac:dyDescent="0.35">
      <c r="A6719" t="s">
        <v>3</v>
      </c>
      <c r="B6719" t="s">
        <v>96</v>
      </c>
      <c r="C6719" t="s">
        <v>13432</v>
      </c>
      <c r="D6719" s="2">
        <v>252280.23</v>
      </c>
      <c r="E6719" s="3">
        <f t="shared" si="208"/>
        <v>1.1418913052202498E-3</v>
      </c>
      <c r="F6719" s="3">
        <f t="shared" si="209"/>
        <v>89.944700133628018</v>
      </c>
      <c r="G6719" t="s">
        <v>14480</v>
      </c>
    </row>
    <row r="6720" spans="1:7" x14ac:dyDescent="0.35">
      <c r="A6720" t="s">
        <v>10</v>
      </c>
      <c r="B6720" t="s">
        <v>6</v>
      </c>
      <c r="C6720" t="s">
        <v>4513</v>
      </c>
      <c r="D6720" s="2">
        <v>252235.45</v>
      </c>
      <c r="E6720" s="3">
        <f t="shared" si="208"/>
        <v>1.1416886183404744E-3</v>
      </c>
      <c r="F6720" s="3">
        <f t="shared" si="209"/>
        <v>89.945841822246365</v>
      </c>
      <c r="G6720" t="s">
        <v>14473</v>
      </c>
    </row>
    <row r="6721" spans="1:7" x14ac:dyDescent="0.35">
      <c r="A6721" t="s">
        <v>3</v>
      </c>
      <c r="B6721" t="s">
        <v>40</v>
      </c>
      <c r="C6721" s="7" t="s">
        <v>413</v>
      </c>
      <c r="D6721" s="2">
        <v>252229.24</v>
      </c>
      <c r="E6721" s="3">
        <f t="shared" si="208"/>
        <v>1.1416605101331628E-3</v>
      </c>
      <c r="F6721" s="3">
        <f t="shared" si="209"/>
        <v>89.946983482756494</v>
      </c>
      <c r="G6721" t="s">
        <v>14480</v>
      </c>
    </row>
    <row r="6722" spans="1:7" x14ac:dyDescent="0.35">
      <c r="A6722" t="s">
        <v>3</v>
      </c>
      <c r="B6722" t="s">
        <v>96</v>
      </c>
      <c r="C6722" t="s">
        <v>7900</v>
      </c>
      <c r="D6722" s="2">
        <v>252219.68</v>
      </c>
      <c r="E6722" s="3">
        <f t="shared" si="208"/>
        <v>1.1416172388832599E-3</v>
      </c>
      <c r="F6722" s="3">
        <f t="shared" si="209"/>
        <v>89.94812509999538</v>
      </c>
      <c r="G6722" t="s">
        <v>14473</v>
      </c>
    </row>
    <row r="6723" spans="1:7" x14ac:dyDescent="0.35">
      <c r="A6723" t="s">
        <v>3</v>
      </c>
      <c r="B6723" t="s">
        <v>8</v>
      </c>
      <c r="C6723" t="s">
        <v>3073</v>
      </c>
      <c r="D6723" s="2">
        <v>252211.97</v>
      </c>
      <c r="E6723" s="3">
        <f t="shared" ref="E6723:E6786" si="210">(D6723/$D$29638)*100</f>
        <v>1.1415823412538925E-3</v>
      </c>
      <c r="F6723" s="3">
        <f t="shared" si="209"/>
        <v>89.949266682336628</v>
      </c>
      <c r="G6723" t="s">
        <v>14480</v>
      </c>
    </row>
    <row r="6724" spans="1:7" x14ac:dyDescent="0.35">
      <c r="A6724" t="s">
        <v>3</v>
      </c>
      <c r="B6724" t="s">
        <v>6</v>
      </c>
      <c r="C6724" t="s">
        <v>2735</v>
      </c>
      <c r="D6724" s="2">
        <v>252187.75</v>
      </c>
      <c r="E6724" s="3">
        <f t="shared" si="210"/>
        <v>1.1414727147190966E-3</v>
      </c>
      <c r="F6724" s="3">
        <f t="shared" ref="F6724:F6787" si="211">E6724+F6723</f>
        <v>89.950408155051349</v>
      </c>
      <c r="G6724" t="s">
        <v>14473</v>
      </c>
    </row>
    <row r="6725" spans="1:7" x14ac:dyDescent="0.35">
      <c r="A6725" t="s">
        <v>3</v>
      </c>
      <c r="B6725" t="s">
        <v>9</v>
      </c>
      <c r="C6725" t="s">
        <v>2948</v>
      </c>
      <c r="D6725" s="2">
        <v>252152.44</v>
      </c>
      <c r="E6725" s="3">
        <f t="shared" si="210"/>
        <v>1.1413128917239007E-3</v>
      </c>
      <c r="F6725" s="3">
        <f t="shared" si="211"/>
        <v>89.951549467943067</v>
      </c>
      <c r="G6725" t="s">
        <v>14480</v>
      </c>
    </row>
    <row r="6726" spans="1:7" x14ac:dyDescent="0.35">
      <c r="A6726" t="s">
        <v>3</v>
      </c>
      <c r="B6726" t="s">
        <v>143</v>
      </c>
      <c r="C6726" s="13" t="s">
        <v>1094</v>
      </c>
      <c r="D6726" s="2">
        <v>252131.28</v>
      </c>
      <c r="E6726" s="3">
        <f t="shared" si="210"/>
        <v>1.1412171156100985E-3</v>
      </c>
      <c r="F6726" s="3">
        <f t="shared" si="211"/>
        <v>89.952690685058684</v>
      </c>
      <c r="G6726" t="s">
        <v>14480</v>
      </c>
    </row>
    <row r="6727" spans="1:7" x14ac:dyDescent="0.35">
      <c r="A6727" t="s">
        <v>3</v>
      </c>
      <c r="B6727" t="s">
        <v>180</v>
      </c>
      <c r="C6727" t="s">
        <v>1423</v>
      </c>
      <c r="D6727" s="2">
        <v>252130.67</v>
      </c>
      <c r="E6727" s="3">
        <f t="shared" si="210"/>
        <v>1.1412143545784625E-3</v>
      </c>
      <c r="F6727" s="3">
        <f t="shared" si="211"/>
        <v>89.95383189941326</v>
      </c>
      <c r="G6727" t="s">
        <v>14480</v>
      </c>
    </row>
    <row r="6728" spans="1:7" x14ac:dyDescent="0.35">
      <c r="A6728" t="s">
        <v>10</v>
      </c>
      <c r="B6728" t="s">
        <v>28</v>
      </c>
      <c r="C6728" t="s">
        <v>5214</v>
      </c>
      <c r="D6728" s="2">
        <v>252104.55</v>
      </c>
      <c r="E6728" s="3">
        <f t="shared" si="210"/>
        <v>1.1410961281090625E-3</v>
      </c>
      <c r="F6728" s="3">
        <f t="shared" si="211"/>
        <v>89.954972995541368</v>
      </c>
      <c r="G6728" t="s">
        <v>14473</v>
      </c>
    </row>
    <row r="6729" spans="1:7" x14ac:dyDescent="0.35">
      <c r="A6729" t="s">
        <v>3</v>
      </c>
      <c r="B6729" t="s">
        <v>6</v>
      </c>
      <c r="C6729" t="s">
        <v>3257</v>
      </c>
      <c r="D6729" s="2">
        <v>252093.64</v>
      </c>
      <c r="E6729" s="3">
        <f t="shared" si="210"/>
        <v>1.1410467463793092E-3</v>
      </c>
      <c r="F6729" s="3">
        <f t="shared" si="211"/>
        <v>89.956114042287751</v>
      </c>
      <c r="G6729" t="s">
        <v>14480</v>
      </c>
    </row>
    <row r="6730" spans="1:7" x14ac:dyDescent="0.35">
      <c r="A6730" t="s">
        <v>3</v>
      </c>
      <c r="B6730" t="s">
        <v>9</v>
      </c>
      <c r="C6730" t="s">
        <v>340</v>
      </c>
      <c r="D6730" s="2">
        <v>252082.09</v>
      </c>
      <c r="E6730" s="3">
        <f t="shared" si="210"/>
        <v>1.1409944678294787E-3</v>
      </c>
      <c r="F6730" s="3">
        <f t="shared" si="211"/>
        <v>89.957255036755583</v>
      </c>
      <c r="G6730" t="s">
        <v>14480</v>
      </c>
    </row>
    <row r="6731" spans="1:7" x14ac:dyDescent="0.35">
      <c r="A6731" t="s">
        <v>10</v>
      </c>
      <c r="B6731" t="s">
        <v>6</v>
      </c>
      <c r="C6731" t="s">
        <v>10734</v>
      </c>
      <c r="D6731" s="2">
        <v>252028.93</v>
      </c>
      <c r="E6731" s="3">
        <f t="shared" si="210"/>
        <v>1.1407538507118174E-3</v>
      </c>
      <c r="F6731" s="3">
        <f t="shared" si="211"/>
        <v>89.958395790606289</v>
      </c>
      <c r="G6731" t="s">
        <v>14473</v>
      </c>
    </row>
    <row r="6732" spans="1:7" x14ac:dyDescent="0.35">
      <c r="A6732" t="s">
        <v>3</v>
      </c>
      <c r="B6732" t="s">
        <v>8</v>
      </c>
      <c r="C6732" t="s">
        <v>10453</v>
      </c>
      <c r="D6732" s="2">
        <v>252005.46</v>
      </c>
      <c r="E6732" s="3">
        <f t="shared" si="210"/>
        <v>1.1406476188880494E-3</v>
      </c>
      <c r="F6732" s="3">
        <f t="shared" si="211"/>
        <v>89.959536438225172</v>
      </c>
      <c r="G6732" t="s">
        <v>14473</v>
      </c>
    </row>
    <row r="6733" spans="1:7" x14ac:dyDescent="0.35">
      <c r="A6733" t="s">
        <v>10</v>
      </c>
      <c r="B6733" t="s">
        <v>9</v>
      </c>
      <c r="C6733" t="s">
        <v>5955</v>
      </c>
      <c r="D6733" s="2">
        <v>251996.68</v>
      </c>
      <c r="E6733" s="3">
        <f t="shared" si="210"/>
        <v>1.1406078781376154E-3</v>
      </c>
      <c r="F6733" s="3">
        <f t="shared" si="211"/>
        <v>89.960677046103314</v>
      </c>
      <c r="G6733" t="s">
        <v>14480</v>
      </c>
    </row>
    <row r="6734" spans="1:7" x14ac:dyDescent="0.35">
      <c r="A6734" t="s">
        <v>10</v>
      </c>
      <c r="B6734" t="s">
        <v>180</v>
      </c>
      <c r="C6734" t="s">
        <v>7433</v>
      </c>
      <c r="D6734" s="2">
        <v>251897.34</v>
      </c>
      <c r="E6734" s="3">
        <f t="shared" si="210"/>
        <v>1.1401582373462599E-3</v>
      </c>
      <c r="F6734" s="3">
        <f t="shared" si="211"/>
        <v>89.961817204340662</v>
      </c>
      <c r="G6734" t="s">
        <v>14480</v>
      </c>
    </row>
    <row r="6735" spans="1:7" x14ac:dyDescent="0.35">
      <c r="A6735" t="s">
        <v>3</v>
      </c>
      <c r="B6735" t="s">
        <v>76</v>
      </c>
      <c r="C6735" t="s">
        <v>1936</v>
      </c>
      <c r="D6735" s="2">
        <v>251893.98</v>
      </c>
      <c r="E6735" s="3">
        <f t="shared" si="210"/>
        <v>1.1401430290408547E-3</v>
      </c>
      <c r="F6735" s="3">
        <f t="shared" si="211"/>
        <v>89.962957347369709</v>
      </c>
      <c r="G6735" t="s">
        <v>14473</v>
      </c>
    </row>
    <row r="6736" spans="1:7" x14ac:dyDescent="0.35">
      <c r="A6736" t="s">
        <v>10</v>
      </c>
      <c r="B6736" t="s">
        <v>8</v>
      </c>
      <c r="C6736" t="s">
        <v>5056</v>
      </c>
      <c r="D6736" s="2">
        <v>251883.08</v>
      </c>
      <c r="E6736" s="3">
        <f t="shared" si="210"/>
        <v>1.1400936925739151E-3</v>
      </c>
      <c r="F6736" s="3">
        <f t="shared" si="211"/>
        <v>89.964097441062279</v>
      </c>
      <c r="G6736" t="s">
        <v>14473</v>
      </c>
    </row>
    <row r="6737" spans="1:7" x14ac:dyDescent="0.35">
      <c r="A6737" t="s">
        <v>3</v>
      </c>
      <c r="B6737" t="s">
        <v>9</v>
      </c>
      <c r="C6737" t="s">
        <v>2467</v>
      </c>
      <c r="D6737" s="2">
        <v>251824.11</v>
      </c>
      <c r="E6737" s="3">
        <f t="shared" si="210"/>
        <v>1.1398267777614907E-3</v>
      </c>
      <c r="F6737" s="3">
        <f t="shared" si="211"/>
        <v>89.965237267840038</v>
      </c>
      <c r="G6737" t="s">
        <v>14473</v>
      </c>
    </row>
    <row r="6738" spans="1:7" x14ac:dyDescent="0.35">
      <c r="A6738" t="s">
        <v>3</v>
      </c>
      <c r="B6738" t="s">
        <v>122</v>
      </c>
      <c r="C6738" t="s">
        <v>1769</v>
      </c>
      <c r="D6738" s="2">
        <v>251769.62</v>
      </c>
      <c r="E6738" s="3">
        <f t="shared" si="210"/>
        <v>1.1395801406896065E-3</v>
      </c>
      <c r="F6738" s="3">
        <f t="shared" si="211"/>
        <v>89.966376847980726</v>
      </c>
      <c r="G6738" t="s">
        <v>14473</v>
      </c>
    </row>
    <row r="6739" spans="1:7" x14ac:dyDescent="0.35">
      <c r="A6739" t="s">
        <v>10</v>
      </c>
      <c r="B6739" t="s">
        <v>9</v>
      </c>
      <c r="C6739" t="s">
        <v>14356</v>
      </c>
      <c r="D6739" s="2">
        <v>251704.84</v>
      </c>
      <c r="E6739" s="3">
        <f t="shared" si="210"/>
        <v>1.1392869281824189E-3</v>
      </c>
      <c r="F6739" s="3">
        <f t="shared" si="211"/>
        <v>89.967516134908905</v>
      </c>
      <c r="G6739" t="s">
        <v>14480</v>
      </c>
    </row>
    <row r="6740" spans="1:7" x14ac:dyDescent="0.35">
      <c r="A6740" t="s">
        <v>3</v>
      </c>
      <c r="B6740" t="s">
        <v>180</v>
      </c>
      <c r="C6740" t="s">
        <v>10120</v>
      </c>
      <c r="D6740" s="2">
        <v>251698.76</v>
      </c>
      <c r="E6740" s="3">
        <f t="shared" si="210"/>
        <v>1.1392594083916858E-3</v>
      </c>
      <c r="F6740" s="3">
        <f t="shared" si="211"/>
        <v>89.968655394317295</v>
      </c>
      <c r="G6740" t="s">
        <v>14480</v>
      </c>
    </row>
    <row r="6741" spans="1:7" x14ac:dyDescent="0.35">
      <c r="A6741" t="s">
        <v>3</v>
      </c>
      <c r="B6741" t="s">
        <v>9</v>
      </c>
      <c r="C6741" t="s">
        <v>3645</v>
      </c>
      <c r="D6741" s="2">
        <v>251656.4</v>
      </c>
      <c r="E6741" s="3">
        <f t="shared" si="210"/>
        <v>1.1390676751128271E-3</v>
      </c>
      <c r="F6741" s="3">
        <f t="shared" si="211"/>
        <v>89.969794461992407</v>
      </c>
      <c r="G6741" t="s">
        <v>14473</v>
      </c>
    </row>
    <row r="6742" spans="1:7" x14ac:dyDescent="0.35">
      <c r="A6742" t="s">
        <v>3</v>
      </c>
      <c r="B6742" t="s">
        <v>13</v>
      </c>
      <c r="C6742" s="13" t="s">
        <v>5134</v>
      </c>
      <c r="D6742" s="2">
        <v>251626.72</v>
      </c>
      <c r="E6742" s="3">
        <f t="shared" si="210"/>
        <v>1.1389333350817475E-3</v>
      </c>
      <c r="F6742" s="3">
        <f t="shared" si="211"/>
        <v>89.970933395327492</v>
      </c>
      <c r="G6742" t="s">
        <v>14480</v>
      </c>
    </row>
    <row r="6743" spans="1:7" x14ac:dyDescent="0.35">
      <c r="A6743" t="s">
        <v>3</v>
      </c>
      <c r="B6743" t="s">
        <v>6</v>
      </c>
      <c r="C6743" t="s">
        <v>3703</v>
      </c>
      <c r="D6743" s="2">
        <v>251503.42</v>
      </c>
      <c r="E6743" s="3">
        <f t="shared" si="210"/>
        <v>1.1383752445887523E-3</v>
      </c>
      <c r="F6743" s="3">
        <f t="shared" si="211"/>
        <v>89.972071770572086</v>
      </c>
      <c r="G6743" t="s">
        <v>14473</v>
      </c>
    </row>
    <row r="6744" spans="1:7" x14ac:dyDescent="0.35">
      <c r="A6744" t="s">
        <v>3</v>
      </c>
      <c r="B6744" t="s">
        <v>6</v>
      </c>
      <c r="C6744" t="s">
        <v>3410</v>
      </c>
      <c r="D6744" s="2">
        <v>251462.39</v>
      </c>
      <c r="E6744" s="3">
        <f t="shared" si="210"/>
        <v>1.1381895312641164E-3</v>
      </c>
      <c r="F6744" s="3">
        <f t="shared" si="211"/>
        <v>89.973209960103347</v>
      </c>
      <c r="G6744" t="s">
        <v>14473</v>
      </c>
    </row>
    <row r="6745" spans="1:7" x14ac:dyDescent="0.35">
      <c r="A6745" t="s">
        <v>10</v>
      </c>
      <c r="B6745" t="s">
        <v>13</v>
      </c>
      <c r="C6745" t="s">
        <v>1773</v>
      </c>
      <c r="D6745" s="2">
        <v>251435.86</v>
      </c>
      <c r="E6745" s="3">
        <f t="shared" si="210"/>
        <v>1.1380694490193543E-3</v>
      </c>
      <c r="F6745" s="3">
        <f t="shared" si="211"/>
        <v>89.97434802955236</v>
      </c>
      <c r="G6745" t="s">
        <v>14473</v>
      </c>
    </row>
    <row r="6746" spans="1:7" x14ac:dyDescent="0.35">
      <c r="A6746" t="s">
        <v>3</v>
      </c>
      <c r="B6746" t="s">
        <v>180</v>
      </c>
      <c r="C6746" t="s">
        <v>7356</v>
      </c>
      <c r="D6746" s="2">
        <v>251421.48</v>
      </c>
      <c r="E6746" s="3">
        <f t="shared" si="210"/>
        <v>1.1380043610932453E-3</v>
      </c>
      <c r="F6746" s="3">
        <f t="shared" si="211"/>
        <v>89.975486033913455</v>
      </c>
      <c r="G6746" t="s">
        <v>14480</v>
      </c>
    </row>
    <row r="6747" spans="1:7" x14ac:dyDescent="0.35">
      <c r="A6747" t="s">
        <v>3</v>
      </c>
      <c r="B6747" t="s">
        <v>9</v>
      </c>
      <c r="C6747" t="s">
        <v>13342</v>
      </c>
      <c r="D6747" s="2">
        <v>251413.54</v>
      </c>
      <c r="E6747" s="3">
        <f t="shared" si="210"/>
        <v>1.1379684224191624E-3</v>
      </c>
      <c r="F6747" s="3">
        <f t="shared" si="211"/>
        <v>89.976624002335868</v>
      </c>
      <c r="G6747" t="s">
        <v>14480</v>
      </c>
    </row>
    <row r="6748" spans="1:7" x14ac:dyDescent="0.35">
      <c r="A6748" t="s">
        <v>10</v>
      </c>
      <c r="B6748" t="s">
        <v>483</v>
      </c>
      <c r="C6748" t="s">
        <v>484</v>
      </c>
      <c r="D6748" s="2">
        <v>251376.96</v>
      </c>
      <c r="E6748" s="3">
        <f t="shared" si="210"/>
        <v>1.137802851046626E-3</v>
      </c>
      <c r="F6748" s="3">
        <f t="shared" si="211"/>
        <v>89.977761805186915</v>
      </c>
      <c r="G6748" t="s">
        <v>14473</v>
      </c>
    </row>
    <row r="6749" spans="1:7" x14ac:dyDescent="0.35">
      <c r="A6749" t="s">
        <v>10</v>
      </c>
      <c r="B6749" t="s">
        <v>29</v>
      </c>
      <c r="C6749" t="s">
        <v>12819</v>
      </c>
      <c r="D6749" s="2">
        <v>251250.68</v>
      </c>
      <c r="E6749" s="3">
        <f t="shared" si="210"/>
        <v>1.1372312722351462E-3</v>
      </c>
      <c r="F6749" s="3">
        <f t="shared" si="211"/>
        <v>89.978899036459154</v>
      </c>
      <c r="G6749" t="s">
        <v>14473</v>
      </c>
    </row>
    <row r="6750" spans="1:7" x14ac:dyDescent="0.35">
      <c r="A6750" t="s">
        <v>3</v>
      </c>
      <c r="B6750" t="s">
        <v>29</v>
      </c>
      <c r="C6750" t="s">
        <v>19</v>
      </c>
      <c r="D6750" s="2">
        <v>251217.94</v>
      </c>
      <c r="E6750" s="3">
        <f t="shared" si="210"/>
        <v>1.1370830817830728E-3</v>
      </c>
      <c r="F6750" s="3">
        <f t="shared" si="211"/>
        <v>89.980036119540941</v>
      </c>
      <c r="G6750" t="s">
        <v>14473</v>
      </c>
    </row>
    <row r="6751" spans="1:7" x14ac:dyDescent="0.35">
      <c r="A6751" t="s">
        <v>3</v>
      </c>
      <c r="B6751" t="s">
        <v>8</v>
      </c>
      <c r="C6751" t="s">
        <v>6919</v>
      </c>
      <c r="D6751" s="2">
        <v>251210.46</v>
      </c>
      <c r="E6751" s="3">
        <f t="shared" si="210"/>
        <v>1.1370492251984207E-3</v>
      </c>
      <c r="F6751" s="3">
        <f t="shared" si="211"/>
        <v>89.981173168766134</v>
      </c>
      <c r="G6751" t="s">
        <v>14480</v>
      </c>
    </row>
    <row r="6752" spans="1:7" x14ac:dyDescent="0.35">
      <c r="A6752" t="s">
        <v>10</v>
      </c>
      <c r="B6752" t="s">
        <v>6</v>
      </c>
      <c r="C6752" s="11" t="s">
        <v>4872</v>
      </c>
      <c r="D6752" s="2">
        <v>251188.36</v>
      </c>
      <c r="E6752" s="3">
        <f t="shared" si="210"/>
        <v>1.1369491943801304E-3</v>
      </c>
      <c r="F6752" s="3">
        <f t="shared" si="211"/>
        <v>89.982310117960509</v>
      </c>
      <c r="G6752" t="s">
        <v>14473</v>
      </c>
    </row>
    <row r="6753" spans="1:7" x14ac:dyDescent="0.35">
      <c r="A6753" t="s">
        <v>10</v>
      </c>
      <c r="B6753" t="s">
        <v>180</v>
      </c>
      <c r="C6753" t="s">
        <v>11410</v>
      </c>
      <c r="D6753" s="2">
        <v>251078.44</v>
      </c>
      <c r="E6753" s="3">
        <f t="shared" si="210"/>
        <v>1.1364516655318737E-3</v>
      </c>
      <c r="F6753" s="3">
        <f t="shared" si="211"/>
        <v>89.983446569626039</v>
      </c>
      <c r="G6753" t="s">
        <v>14480</v>
      </c>
    </row>
    <row r="6754" spans="1:7" x14ac:dyDescent="0.35">
      <c r="A6754" t="s">
        <v>3</v>
      </c>
      <c r="B6754" t="s">
        <v>9</v>
      </c>
      <c r="C6754" t="s">
        <v>3835</v>
      </c>
      <c r="D6754" s="2">
        <v>251071.56</v>
      </c>
      <c r="E6754" s="3">
        <f t="shared" si="210"/>
        <v>1.136420524716044E-3</v>
      </c>
      <c r="F6754" s="3">
        <f t="shared" si="211"/>
        <v>89.984582990150756</v>
      </c>
      <c r="G6754" t="s">
        <v>14480</v>
      </c>
    </row>
    <row r="6755" spans="1:7" x14ac:dyDescent="0.35">
      <c r="A6755" t="s">
        <v>10</v>
      </c>
      <c r="B6755" t="s">
        <v>9</v>
      </c>
      <c r="C6755" t="s">
        <v>1672</v>
      </c>
      <c r="D6755" s="2">
        <v>251051.89</v>
      </c>
      <c r="E6755" s="3">
        <f t="shared" si="210"/>
        <v>1.1363314927614844E-3</v>
      </c>
      <c r="F6755" s="3">
        <f t="shared" si="211"/>
        <v>89.985719321643515</v>
      </c>
      <c r="G6755" t="s">
        <v>14480</v>
      </c>
    </row>
    <row r="6756" spans="1:7" x14ac:dyDescent="0.35">
      <c r="A6756" t="s">
        <v>3</v>
      </c>
      <c r="B6756" t="s">
        <v>180</v>
      </c>
      <c r="C6756" t="s">
        <v>13099</v>
      </c>
      <c r="D6756" s="2">
        <v>251027.4</v>
      </c>
      <c r="E6756" s="3">
        <f t="shared" si="210"/>
        <v>1.1362206441307182E-3</v>
      </c>
      <c r="F6756" s="3">
        <f t="shared" si="211"/>
        <v>89.986855542287643</v>
      </c>
      <c r="G6756" t="s">
        <v>14480</v>
      </c>
    </row>
    <row r="6757" spans="1:7" x14ac:dyDescent="0.35">
      <c r="A6757" t="s">
        <v>10</v>
      </c>
      <c r="B6757" t="s">
        <v>22</v>
      </c>
      <c r="C6757" t="s">
        <v>5948</v>
      </c>
      <c r="D6757" s="2">
        <v>250960.22</v>
      </c>
      <c r="E6757" s="3">
        <f t="shared" si="210"/>
        <v>1.1359165685482411E-3</v>
      </c>
      <c r="F6757" s="3">
        <f t="shared" si="211"/>
        <v>89.987991458856186</v>
      </c>
      <c r="G6757" t="s">
        <v>14473</v>
      </c>
    </row>
    <row r="6758" spans="1:7" x14ac:dyDescent="0.35">
      <c r="A6758" t="s">
        <v>10</v>
      </c>
      <c r="B6758" t="s">
        <v>6</v>
      </c>
      <c r="C6758" t="s">
        <v>10760</v>
      </c>
      <c r="D6758" s="2">
        <v>250888.48</v>
      </c>
      <c r="E6758" s="3">
        <f t="shared" si="210"/>
        <v>1.1355918531227142E-3</v>
      </c>
      <c r="F6758" s="3">
        <f t="shared" si="211"/>
        <v>89.989127050709314</v>
      </c>
      <c r="G6758" t="s">
        <v>14473</v>
      </c>
    </row>
    <row r="6759" spans="1:7" x14ac:dyDescent="0.35">
      <c r="A6759" t="s">
        <v>3</v>
      </c>
      <c r="B6759" t="s">
        <v>1874</v>
      </c>
      <c r="C6759" s="8" t="s">
        <v>10242</v>
      </c>
      <c r="D6759" s="2">
        <v>250827.55</v>
      </c>
      <c r="E6759" s="3">
        <f t="shared" si="210"/>
        <v>1.1353160667988034E-3</v>
      </c>
      <c r="F6759" s="3">
        <f t="shared" si="211"/>
        <v>89.990262366776108</v>
      </c>
      <c r="G6759" t="s">
        <v>14480</v>
      </c>
    </row>
    <row r="6760" spans="1:7" x14ac:dyDescent="0.35">
      <c r="A6760" t="s">
        <v>3</v>
      </c>
      <c r="B6760" t="s">
        <v>9</v>
      </c>
      <c r="C6760" t="s">
        <v>12426</v>
      </c>
      <c r="D6760" s="2">
        <v>250818.35</v>
      </c>
      <c r="E6760" s="3">
        <f t="shared" si="210"/>
        <v>1.1352744250101938E-3</v>
      </c>
      <c r="F6760" s="3">
        <f t="shared" si="211"/>
        <v>89.991397641201118</v>
      </c>
      <c r="G6760" t="s">
        <v>14480</v>
      </c>
    </row>
    <row r="6761" spans="1:7" x14ac:dyDescent="0.35">
      <c r="A6761" t="s">
        <v>3</v>
      </c>
      <c r="B6761" t="s">
        <v>182</v>
      </c>
      <c r="C6761" t="s">
        <v>5972</v>
      </c>
      <c r="D6761" s="2">
        <v>250813.46</v>
      </c>
      <c r="E6761" s="3">
        <f t="shared" si="210"/>
        <v>1.1352522914942914E-3</v>
      </c>
      <c r="F6761" s="3">
        <f t="shared" si="211"/>
        <v>89.992532893492609</v>
      </c>
      <c r="G6761" t="s">
        <v>14473</v>
      </c>
    </row>
    <row r="6762" spans="1:7" x14ac:dyDescent="0.35">
      <c r="A6762" t="s">
        <v>3</v>
      </c>
      <c r="B6762" t="s">
        <v>20</v>
      </c>
      <c r="C6762" t="s">
        <v>14341</v>
      </c>
      <c r="D6762" s="2">
        <v>250796.66</v>
      </c>
      <c r="E6762" s="3">
        <f t="shared" si="210"/>
        <v>1.1351762499672655E-3</v>
      </c>
      <c r="F6762" s="3">
        <f t="shared" si="211"/>
        <v>89.993668069742583</v>
      </c>
      <c r="G6762" t="s">
        <v>14473</v>
      </c>
    </row>
    <row r="6763" spans="1:7" x14ac:dyDescent="0.35">
      <c r="A6763" t="s">
        <v>3</v>
      </c>
      <c r="B6763" t="s">
        <v>33</v>
      </c>
      <c r="C6763" t="s">
        <v>1482</v>
      </c>
      <c r="D6763" s="2">
        <v>250728.19</v>
      </c>
      <c r="E6763" s="3">
        <f t="shared" si="210"/>
        <v>1.1348663354818203E-3</v>
      </c>
      <c r="F6763" s="3">
        <f t="shared" si="211"/>
        <v>89.994802936078059</v>
      </c>
      <c r="G6763" t="s">
        <v>14473</v>
      </c>
    </row>
    <row r="6764" spans="1:7" x14ac:dyDescent="0.35">
      <c r="A6764" t="s">
        <v>3</v>
      </c>
      <c r="B6764" t="s">
        <v>6</v>
      </c>
      <c r="C6764" t="s">
        <v>13214</v>
      </c>
      <c r="D6764" s="2">
        <v>250724.95</v>
      </c>
      <c r="E6764" s="3">
        <f t="shared" si="210"/>
        <v>1.1348516703301797E-3</v>
      </c>
      <c r="F6764" s="3">
        <f t="shared" si="211"/>
        <v>89.995937787748389</v>
      </c>
      <c r="G6764" t="s">
        <v>14480</v>
      </c>
    </row>
    <row r="6765" spans="1:7" x14ac:dyDescent="0.35">
      <c r="A6765" t="s">
        <v>3</v>
      </c>
      <c r="B6765" t="s">
        <v>9</v>
      </c>
      <c r="C6765" t="s">
        <v>6994</v>
      </c>
      <c r="D6765" s="2">
        <v>250723.73</v>
      </c>
      <c r="E6765" s="3">
        <f t="shared" si="210"/>
        <v>1.1348461482669076E-3</v>
      </c>
      <c r="F6765" s="3">
        <f t="shared" si="211"/>
        <v>89.99707263389665</v>
      </c>
      <c r="G6765" t="s">
        <v>14473</v>
      </c>
    </row>
    <row r="6766" spans="1:7" x14ac:dyDescent="0.35">
      <c r="A6766" t="s">
        <v>10</v>
      </c>
      <c r="B6766" t="s">
        <v>37</v>
      </c>
      <c r="C6766" s="7" t="s">
        <v>7712</v>
      </c>
      <c r="D6766" s="2">
        <v>250697.12</v>
      </c>
      <c r="E6766" s="3">
        <f t="shared" si="210"/>
        <v>1.1347257039196355E-3</v>
      </c>
      <c r="F6766" s="3">
        <f t="shared" si="211"/>
        <v>89.99820735960057</v>
      </c>
      <c r="G6766" t="s">
        <v>14480</v>
      </c>
    </row>
    <row r="6767" spans="1:7" x14ac:dyDescent="0.35">
      <c r="A6767" t="s">
        <v>3</v>
      </c>
      <c r="B6767" t="s">
        <v>251</v>
      </c>
      <c r="C6767" t="s">
        <v>1191</v>
      </c>
      <c r="D6767" s="2">
        <v>250667.33</v>
      </c>
      <c r="E6767" s="3">
        <f t="shared" si="210"/>
        <v>1.1345908659976054E-3</v>
      </c>
      <c r="F6767" s="3">
        <f t="shared" si="211"/>
        <v>89.999341950466572</v>
      </c>
      <c r="G6767" t="s">
        <v>14480</v>
      </c>
    </row>
    <row r="6768" spans="1:7" x14ac:dyDescent="0.35">
      <c r="A6768" t="s">
        <v>10</v>
      </c>
      <c r="B6768" t="s">
        <v>9</v>
      </c>
      <c r="C6768" t="s">
        <v>12225</v>
      </c>
      <c r="D6768" s="2">
        <v>250654.49</v>
      </c>
      <c r="E6768" s="3">
        <f t="shared" si="210"/>
        <v>1.1345327485448068E-3</v>
      </c>
      <c r="F6768" s="3">
        <f t="shared" si="211"/>
        <v>90.000476483215124</v>
      </c>
      <c r="G6768" t="s">
        <v>14473</v>
      </c>
    </row>
    <row r="6769" spans="1:7" x14ac:dyDescent="0.35">
      <c r="A6769" t="s">
        <v>10</v>
      </c>
      <c r="B6769" t="s">
        <v>6</v>
      </c>
      <c r="C6769" t="s">
        <v>5550</v>
      </c>
      <c r="D6769" s="2">
        <v>250569.21</v>
      </c>
      <c r="E6769" s="3">
        <f t="shared" si="210"/>
        <v>1.134146747269522E-3</v>
      </c>
      <c r="F6769" s="3">
        <f t="shared" si="211"/>
        <v>90.0016106299624</v>
      </c>
      <c r="G6769" t="s">
        <v>14473</v>
      </c>
    </row>
    <row r="6770" spans="1:7" x14ac:dyDescent="0.35">
      <c r="A6770" t="s">
        <v>10</v>
      </c>
      <c r="B6770" t="s">
        <v>9</v>
      </c>
      <c r="C6770" t="s">
        <v>2325</v>
      </c>
      <c r="D6770" s="2">
        <v>250502.71</v>
      </c>
      <c r="E6770" s="3">
        <f t="shared" si="210"/>
        <v>1.1338457495583768E-3</v>
      </c>
      <c r="F6770" s="3">
        <f t="shared" si="211"/>
        <v>90.002744475711964</v>
      </c>
      <c r="G6770" t="s">
        <v>14480</v>
      </c>
    </row>
    <row r="6771" spans="1:7" x14ac:dyDescent="0.35">
      <c r="A6771" t="s">
        <v>3</v>
      </c>
      <c r="B6771" t="s">
        <v>180</v>
      </c>
      <c r="C6771" t="s">
        <v>8639</v>
      </c>
      <c r="D6771" s="2">
        <v>250471.05</v>
      </c>
      <c r="E6771" s="3">
        <f t="shared" si="210"/>
        <v>1.1337024474901837E-3</v>
      </c>
      <c r="F6771" s="3">
        <f t="shared" si="211"/>
        <v>90.003878178159454</v>
      </c>
      <c r="G6771" t="s">
        <v>14480</v>
      </c>
    </row>
    <row r="6772" spans="1:7" x14ac:dyDescent="0.35">
      <c r="A6772" t="s">
        <v>10</v>
      </c>
      <c r="B6772" t="s">
        <v>9</v>
      </c>
      <c r="C6772" t="s">
        <v>6446</v>
      </c>
      <c r="D6772" s="2">
        <v>250408.53</v>
      </c>
      <c r="E6772" s="3">
        <f t="shared" si="210"/>
        <v>1.1334194643788935E-3</v>
      </c>
      <c r="F6772" s="3">
        <f t="shared" si="211"/>
        <v>90.005011597623835</v>
      </c>
      <c r="G6772" t="s">
        <v>14473</v>
      </c>
    </row>
    <row r="6773" spans="1:7" x14ac:dyDescent="0.35">
      <c r="A6773" t="s">
        <v>3</v>
      </c>
      <c r="B6773" t="s">
        <v>9</v>
      </c>
      <c r="C6773" t="s">
        <v>2894</v>
      </c>
      <c r="D6773" s="2">
        <v>250273.08</v>
      </c>
      <c r="E6773" s="3">
        <f t="shared" si="210"/>
        <v>1.1328063795672456E-3</v>
      </c>
      <c r="F6773" s="3">
        <f t="shared" si="211"/>
        <v>90.006144404003408</v>
      </c>
      <c r="G6773" t="s">
        <v>14473</v>
      </c>
    </row>
    <row r="6774" spans="1:7" x14ac:dyDescent="0.35">
      <c r="A6774" t="s">
        <v>3</v>
      </c>
      <c r="B6774" t="s">
        <v>6</v>
      </c>
      <c r="C6774" t="s">
        <v>4391</v>
      </c>
      <c r="D6774" s="2">
        <v>250202.4</v>
      </c>
      <c r="E6774" s="3">
        <f t="shared" si="210"/>
        <v>1.1324864619999713E-3</v>
      </c>
      <c r="F6774" s="3">
        <f t="shared" si="211"/>
        <v>90.007276890465405</v>
      </c>
      <c r="G6774" t="s">
        <v>14480</v>
      </c>
    </row>
    <row r="6775" spans="1:7" x14ac:dyDescent="0.35">
      <c r="A6775" t="s">
        <v>3</v>
      </c>
      <c r="B6775" t="s">
        <v>73</v>
      </c>
      <c r="C6775" t="s">
        <v>1212</v>
      </c>
      <c r="D6775" s="2">
        <v>250164.42</v>
      </c>
      <c r="E6775" s="3">
        <f t="shared" si="210"/>
        <v>1.1323145538335159E-3</v>
      </c>
      <c r="F6775" s="3">
        <f t="shared" si="211"/>
        <v>90.008409205019234</v>
      </c>
      <c r="G6775" t="s">
        <v>14480</v>
      </c>
    </row>
    <row r="6776" spans="1:7" x14ac:dyDescent="0.35">
      <c r="A6776" t="s">
        <v>10</v>
      </c>
      <c r="B6776" t="s">
        <v>214</v>
      </c>
      <c r="C6776" t="s">
        <v>167</v>
      </c>
      <c r="D6776" s="2">
        <v>250160.23</v>
      </c>
      <c r="E6776" s="3">
        <f t="shared" si="210"/>
        <v>1.1322955887145731E-3</v>
      </c>
      <c r="F6776" s="3">
        <f t="shared" si="211"/>
        <v>90.009541500607952</v>
      </c>
      <c r="G6776" t="s">
        <v>14473</v>
      </c>
    </row>
    <row r="6777" spans="1:7" x14ac:dyDescent="0.35">
      <c r="A6777" t="s">
        <v>3</v>
      </c>
      <c r="B6777" t="s">
        <v>8</v>
      </c>
      <c r="C6777" s="7" t="s">
        <v>12445</v>
      </c>
      <c r="D6777" s="2">
        <v>250141.03</v>
      </c>
      <c r="E6777" s="3">
        <f t="shared" si="210"/>
        <v>1.1322086841122575E-3</v>
      </c>
      <c r="F6777" s="3">
        <f t="shared" si="211"/>
        <v>90.010673709292064</v>
      </c>
      <c r="G6777" t="s">
        <v>14480</v>
      </c>
    </row>
    <row r="6778" spans="1:7" x14ac:dyDescent="0.35">
      <c r="A6778" t="s">
        <v>10</v>
      </c>
      <c r="B6778" t="s">
        <v>134</v>
      </c>
      <c r="C6778" t="s">
        <v>3628</v>
      </c>
      <c r="D6778" s="2">
        <v>250123.6</v>
      </c>
      <c r="E6778" s="3">
        <f t="shared" si="210"/>
        <v>1.1321297910279679E-3</v>
      </c>
      <c r="F6778" s="3">
        <f t="shared" si="211"/>
        <v>90.011805839083095</v>
      </c>
      <c r="G6778" t="s">
        <v>14480</v>
      </c>
    </row>
    <row r="6779" spans="1:7" x14ac:dyDescent="0.35">
      <c r="A6779" t="s">
        <v>10</v>
      </c>
      <c r="B6779" t="s">
        <v>9</v>
      </c>
      <c r="C6779" t="s">
        <v>2442</v>
      </c>
      <c r="D6779" s="2">
        <v>250104.08</v>
      </c>
      <c r="E6779" s="3">
        <f t="shared" si="210"/>
        <v>1.1320414380156137E-3</v>
      </c>
      <c r="F6779" s="3">
        <f t="shared" si="211"/>
        <v>90.012937880521108</v>
      </c>
      <c r="G6779" t="s">
        <v>14480</v>
      </c>
    </row>
    <row r="6780" spans="1:7" x14ac:dyDescent="0.35">
      <c r="A6780" t="s">
        <v>10</v>
      </c>
      <c r="B6780" t="s">
        <v>45</v>
      </c>
      <c r="C6780" s="6" t="s">
        <v>12079</v>
      </c>
      <c r="D6780" s="2">
        <v>250100.25</v>
      </c>
      <c r="E6780" s="3">
        <f t="shared" si="210"/>
        <v>1.1320241023579643E-3</v>
      </c>
      <c r="F6780" s="3">
        <f t="shared" si="211"/>
        <v>90.014069904623469</v>
      </c>
      <c r="G6780" t="s">
        <v>14473</v>
      </c>
    </row>
    <row r="6781" spans="1:7" x14ac:dyDescent="0.35">
      <c r="A6781" t="s">
        <v>10</v>
      </c>
      <c r="B6781" t="s">
        <v>76</v>
      </c>
      <c r="C6781" t="s">
        <v>2668</v>
      </c>
      <c r="D6781" s="2">
        <v>249987.52</v>
      </c>
      <c r="E6781" s="3">
        <f t="shared" si="210"/>
        <v>1.1315138546590562E-3</v>
      </c>
      <c r="F6781" s="3">
        <f t="shared" si="211"/>
        <v>90.015201418478128</v>
      </c>
      <c r="G6781" t="s">
        <v>14473</v>
      </c>
    </row>
    <row r="6782" spans="1:7" x14ac:dyDescent="0.35">
      <c r="A6782" t="s">
        <v>3</v>
      </c>
      <c r="B6782" t="s">
        <v>40</v>
      </c>
      <c r="C6782" t="s">
        <v>5613</v>
      </c>
      <c r="D6782" s="2">
        <v>249987.18</v>
      </c>
      <c r="E6782" s="3">
        <f t="shared" si="210"/>
        <v>1.1315123157233902E-3</v>
      </c>
      <c r="F6782" s="3">
        <f t="shared" si="211"/>
        <v>90.016332930793851</v>
      </c>
      <c r="G6782" t="s">
        <v>14473</v>
      </c>
    </row>
    <row r="6783" spans="1:7" x14ac:dyDescent="0.35">
      <c r="A6783" t="s">
        <v>3</v>
      </c>
      <c r="B6783" t="s">
        <v>9</v>
      </c>
      <c r="C6783" t="s">
        <v>11142</v>
      </c>
      <c r="D6783" s="2">
        <v>249972.78</v>
      </c>
      <c r="E6783" s="3">
        <f t="shared" si="210"/>
        <v>1.1314471372716537E-3</v>
      </c>
      <c r="F6783" s="3">
        <f t="shared" si="211"/>
        <v>90.01746437793112</v>
      </c>
      <c r="G6783" t="s">
        <v>14480</v>
      </c>
    </row>
    <row r="6784" spans="1:7" x14ac:dyDescent="0.35">
      <c r="A6784" t="s">
        <v>10</v>
      </c>
      <c r="B6784" t="s">
        <v>9</v>
      </c>
      <c r="C6784" t="s">
        <v>3202</v>
      </c>
      <c r="D6784" s="2">
        <v>249943.25</v>
      </c>
      <c r="E6784" s="3">
        <f t="shared" si="210"/>
        <v>1.1313134761827797E-3</v>
      </c>
      <c r="F6784" s="3">
        <f t="shared" si="211"/>
        <v>90.018595691407299</v>
      </c>
      <c r="G6784" t="s">
        <v>14480</v>
      </c>
    </row>
    <row r="6785" spans="1:7" x14ac:dyDescent="0.35">
      <c r="A6785" t="s">
        <v>10</v>
      </c>
      <c r="B6785" t="s">
        <v>180</v>
      </c>
      <c r="C6785" t="s">
        <v>855</v>
      </c>
      <c r="D6785" s="2">
        <v>249906.91</v>
      </c>
      <c r="E6785" s="3">
        <f t="shared" si="210"/>
        <v>1.1311489911177721E-3</v>
      </c>
      <c r="F6785" s="3">
        <f t="shared" si="211"/>
        <v>90.01972684039842</v>
      </c>
      <c r="G6785" t="s">
        <v>14480</v>
      </c>
    </row>
    <row r="6786" spans="1:7" x14ac:dyDescent="0.35">
      <c r="A6786" t="s">
        <v>10</v>
      </c>
      <c r="B6786" t="s">
        <v>180</v>
      </c>
      <c r="C6786" t="s">
        <v>5328</v>
      </c>
      <c r="D6786" s="2">
        <v>249883.26</v>
      </c>
      <c r="E6786" s="3">
        <f t="shared" si="210"/>
        <v>1.1310419445633574E-3</v>
      </c>
      <c r="F6786" s="3">
        <f t="shared" si="211"/>
        <v>90.02085788234298</v>
      </c>
      <c r="G6786" t="s">
        <v>14480</v>
      </c>
    </row>
    <row r="6787" spans="1:7" x14ac:dyDescent="0.35">
      <c r="A6787" t="s">
        <v>10</v>
      </c>
      <c r="B6787" t="s">
        <v>9</v>
      </c>
      <c r="C6787" t="s">
        <v>9401</v>
      </c>
      <c r="D6787" s="2">
        <v>249650.96</v>
      </c>
      <c r="E6787" s="3">
        <f t="shared" ref="E6787:E6850" si="212">(D6787/$D$29638)*100</f>
        <v>1.1299904894009666E-3</v>
      </c>
      <c r="F6787" s="3">
        <f t="shared" si="211"/>
        <v>90.021987872832383</v>
      </c>
      <c r="G6787" t="s">
        <v>14473</v>
      </c>
    </row>
    <row r="6788" spans="1:7" x14ac:dyDescent="0.35">
      <c r="A6788" t="s">
        <v>3</v>
      </c>
      <c r="B6788" t="s">
        <v>79</v>
      </c>
      <c r="C6788" s="7" t="s">
        <v>3277</v>
      </c>
      <c r="D6788" s="2">
        <v>249563.84</v>
      </c>
      <c r="E6788" s="3">
        <f t="shared" si="212"/>
        <v>1.1295961597679596E-3</v>
      </c>
      <c r="F6788" s="3">
        <f t="shared" ref="F6788:F6851" si="213">E6788+F6787</f>
        <v>90.023117468992154</v>
      </c>
      <c r="G6788" t="s">
        <v>14480</v>
      </c>
    </row>
    <row r="6789" spans="1:7" x14ac:dyDescent="0.35">
      <c r="A6789" t="s">
        <v>3</v>
      </c>
      <c r="B6789" t="s">
        <v>6</v>
      </c>
      <c r="C6789" t="s">
        <v>273</v>
      </c>
      <c r="D6789" s="2">
        <v>249536.74</v>
      </c>
      <c r="E6789" s="3">
        <f t="shared" si="212"/>
        <v>1.1294734975428162E-3</v>
      </c>
      <c r="F6789" s="3">
        <f t="shared" si="213"/>
        <v>90.024246942489697</v>
      </c>
      <c r="G6789" t="s">
        <v>14473</v>
      </c>
    </row>
    <row r="6790" spans="1:7" x14ac:dyDescent="0.35">
      <c r="A6790" t="s">
        <v>10</v>
      </c>
      <c r="B6790" t="s">
        <v>13</v>
      </c>
      <c r="C6790" s="8" t="s">
        <v>2467</v>
      </c>
      <c r="D6790" s="2">
        <v>249467.08</v>
      </c>
      <c r="E6790" s="3">
        <f t="shared" si="212"/>
        <v>1.12915819678254E-3</v>
      </c>
      <c r="F6790" s="3">
        <f t="shared" si="213"/>
        <v>90.025376100686486</v>
      </c>
      <c r="G6790" t="s">
        <v>14480</v>
      </c>
    </row>
    <row r="6791" spans="1:7" x14ac:dyDescent="0.35">
      <c r="A6791" t="s">
        <v>3</v>
      </c>
      <c r="B6791" t="s">
        <v>6</v>
      </c>
      <c r="C6791" t="s">
        <v>10576</v>
      </c>
      <c r="D6791" s="2">
        <v>249454.96</v>
      </c>
      <c r="E6791" s="3">
        <f t="shared" si="212"/>
        <v>1.1291033382523283E-3</v>
      </c>
      <c r="F6791" s="3">
        <f t="shared" si="213"/>
        <v>90.026505204024744</v>
      </c>
      <c r="G6791" t="s">
        <v>14480</v>
      </c>
    </row>
    <row r="6792" spans="1:7" x14ac:dyDescent="0.35">
      <c r="A6792" t="s">
        <v>10</v>
      </c>
      <c r="B6792" t="s">
        <v>55</v>
      </c>
      <c r="C6792" t="s">
        <v>744</v>
      </c>
      <c r="D6792" s="2">
        <v>249336.69</v>
      </c>
      <c r="E6792" s="3">
        <f t="shared" si="212"/>
        <v>1.1285680149546273E-3</v>
      </c>
      <c r="F6792" s="3">
        <f t="shared" si="213"/>
        <v>90.027633772039692</v>
      </c>
      <c r="G6792" t="s">
        <v>14473</v>
      </c>
    </row>
    <row r="6793" spans="1:7" x14ac:dyDescent="0.35">
      <c r="A6793" t="s">
        <v>10</v>
      </c>
      <c r="B6793" t="s">
        <v>9</v>
      </c>
      <c r="C6793" t="s">
        <v>266</v>
      </c>
      <c r="D6793" s="2">
        <v>249292.13</v>
      </c>
      <c r="E6793" s="3">
        <f t="shared" si="212"/>
        <v>1.1283663238567533E-3</v>
      </c>
      <c r="F6793" s="3">
        <f t="shared" si="213"/>
        <v>90.028762138363547</v>
      </c>
      <c r="G6793" t="s">
        <v>14473</v>
      </c>
    </row>
    <row r="6794" spans="1:7" x14ac:dyDescent="0.35">
      <c r="A6794" t="s">
        <v>3</v>
      </c>
      <c r="B6794" t="s">
        <v>39</v>
      </c>
      <c r="C6794" s="7" t="s">
        <v>2191</v>
      </c>
      <c r="D6794" s="2">
        <v>249210.98</v>
      </c>
      <c r="E6794" s="3">
        <f t="shared" si="212"/>
        <v>1.1279990161235289E-3</v>
      </c>
      <c r="F6794" s="3">
        <f t="shared" si="213"/>
        <v>90.029890137379667</v>
      </c>
      <c r="G6794" t="s">
        <v>14480</v>
      </c>
    </row>
    <row r="6795" spans="1:7" x14ac:dyDescent="0.35">
      <c r="A6795" t="s">
        <v>10</v>
      </c>
      <c r="B6795" t="s">
        <v>9</v>
      </c>
      <c r="C6795" t="s">
        <v>8645</v>
      </c>
      <c r="D6795" s="2">
        <v>249131.19</v>
      </c>
      <c r="E6795" s="3">
        <f t="shared" si="212"/>
        <v>1.1276378641329687E-3</v>
      </c>
      <c r="F6795" s="3">
        <f t="shared" si="213"/>
        <v>90.031017775243797</v>
      </c>
      <c r="G6795" t="s">
        <v>14473</v>
      </c>
    </row>
    <row r="6796" spans="1:7" x14ac:dyDescent="0.35">
      <c r="A6796" t="s">
        <v>10</v>
      </c>
      <c r="B6796" t="s">
        <v>148</v>
      </c>
      <c r="C6796" t="s">
        <v>11950</v>
      </c>
      <c r="D6796" s="2">
        <v>249077.04</v>
      </c>
      <c r="E6796" s="3">
        <f t="shared" si="212"/>
        <v>1.1273927659967505E-3</v>
      </c>
      <c r="F6796" s="3">
        <f t="shared" si="213"/>
        <v>90.032145168009791</v>
      </c>
      <c r="G6796" t="s">
        <v>14480</v>
      </c>
    </row>
    <row r="6797" spans="1:7" x14ac:dyDescent="0.35">
      <c r="A6797" t="s">
        <v>3</v>
      </c>
      <c r="B6797" t="s">
        <v>9</v>
      </c>
      <c r="C6797" t="s">
        <v>1704</v>
      </c>
      <c r="D6797" s="2">
        <v>248998.7</v>
      </c>
      <c r="E6797" s="3">
        <f t="shared" si="212"/>
        <v>1.1270381771141774E-3</v>
      </c>
      <c r="F6797" s="3">
        <f t="shared" si="213"/>
        <v>90.033272206186908</v>
      </c>
      <c r="G6797" t="s">
        <v>14473</v>
      </c>
    </row>
    <row r="6798" spans="1:7" x14ac:dyDescent="0.35">
      <c r="A6798" t="s">
        <v>3</v>
      </c>
      <c r="B6798" t="s">
        <v>73</v>
      </c>
      <c r="C6798" t="s">
        <v>3884</v>
      </c>
      <c r="D6798" s="2">
        <v>248955.51999999999</v>
      </c>
      <c r="E6798" s="3">
        <f t="shared" si="212"/>
        <v>1.1268427322845948E-3</v>
      </c>
      <c r="F6798" s="3">
        <f t="shared" si="213"/>
        <v>90.034399048919198</v>
      </c>
      <c r="G6798" t="s">
        <v>14480</v>
      </c>
    </row>
    <row r="6799" spans="1:7" x14ac:dyDescent="0.35">
      <c r="A6799" t="s">
        <v>3</v>
      </c>
      <c r="B6799" t="s">
        <v>18</v>
      </c>
      <c r="C6799" t="s">
        <v>6278</v>
      </c>
      <c r="D6799" s="2">
        <v>248912.87</v>
      </c>
      <c r="E6799" s="3">
        <f t="shared" si="212"/>
        <v>1.1266496863841387E-3</v>
      </c>
      <c r="F6799" s="3">
        <f t="shared" si="213"/>
        <v>90.035525698605582</v>
      </c>
      <c r="G6799" t="s">
        <v>14473</v>
      </c>
    </row>
    <row r="6800" spans="1:7" x14ac:dyDescent="0.35">
      <c r="A6800" t="s">
        <v>10</v>
      </c>
      <c r="B6800" t="s">
        <v>6</v>
      </c>
      <c r="C6800" t="s">
        <v>1571</v>
      </c>
      <c r="D6800" s="2">
        <v>248897.06</v>
      </c>
      <c r="E6800" s="3">
        <f t="shared" si="212"/>
        <v>1.1265781258756695E-3</v>
      </c>
      <c r="F6800" s="3">
        <f t="shared" si="213"/>
        <v>90.036652276731459</v>
      </c>
      <c r="G6800" t="s">
        <v>14473</v>
      </c>
    </row>
    <row r="6801" spans="1:7" x14ac:dyDescent="0.35">
      <c r="A6801" t="s">
        <v>3</v>
      </c>
      <c r="B6801" t="s">
        <v>8</v>
      </c>
      <c r="C6801" t="s">
        <v>947</v>
      </c>
      <c r="D6801" s="2">
        <v>248875.57</v>
      </c>
      <c r="E6801" s="3">
        <f t="shared" si="212"/>
        <v>1.1264808560890152E-3</v>
      </c>
      <c r="F6801" s="3">
        <f t="shared" si="213"/>
        <v>90.037778757587546</v>
      </c>
      <c r="G6801" t="s">
        <v>14480</v>
      </c>
    </row>
    <row r="6802" spans="1:7" x14ac:dyDescent="0.35">
      <c r="A6802" t="s">
        <v>3</v>
      </c>
      <c r="B6802" t="s">
        <v>55</v>
      </c>
      <c r="C6802" t="s">
        <v>5298</v>
      </c>
      <c r="D6802" s="2">
        <v>248832.65</v>
      </c>
      <c r="E6802" s="3">
        <f t="shared" si="212"/>
        <v>1.1262865880925889E-3</v>
      </c>
      <c r="F6802" s="3">
        <f t="shared" si="213"/>
        <v>90.038905044175635</v>
      </c>
      <c r="G6802" t="s">
        <v>14473</v>
      </c>
    </row>
    <row r="6803" spans="1:7" x14ac:dyDescent="0.35">
      <c r="A6803" t="s">
        <v>10</v>
      </c>
      <c r="B6803" t="s">
        <v>9</v>
      </c>
      <c r="C6803" t="s">
        <v>6150</v>
      </c>
      <c r="D6803" s="2">
        <v>248804.51</v>
      </c>
      <c r="E6803" s="3">
        <f t="shared" si="212"/>
        <v>1.1261592185348203E-3</v>
      </c>
      <c r="F6803" s="3">
        <f t="shared" si="213"/>
        <v>90.040031203394165</v>
      </c>
      <c r="G6803" t="s">
        <v>14473</v>
      </c>
    </row>
    <row r="6804" spans="1:7" x14ac:dyDescent="0.35">
      <c r="A6804" t="s">
        <v>3</v>
      </c>
      <c r="B6804" t="s">
        <v>642</v>
      </c>
      <c r="C6804" t="s">
        <v>7797</v>
      </c>
      <c r="D6804" s="2">
        <v>248785.64</v>
      </c>
      <c r="E6804" s="3">
        <f t="shared" si="212"/>
        <v>1.1260738076053569E-3</v>
      </c>
      <c r="F6804" s="3">
        <f t="shared" si="213"/>
        <v>90.041157277201776</v>
      </c>
      <c r="G6804" t="s">
        <v>14473</v>
      </c>
    </row>
    <row r="6805" spans="1:7" x14ac:dyDescent="0.35">
      <c r="A6805" t="s">
        <v>10</v>
      </c>
      <c r="B6805" t="s">
        <v>32</v>
      </c>
      <c r="C6805" t="s">
        <v>5072</v>
      </c>
      <c r="D6805" s="2">
        <v>248735.39</v>
      </c>
      <c r="E6805" s="3">
        <f t="shared" si="212"/>
        <v>1.1258463619664841E-3</v>
      </c>
      <c r="F6805" s="3">
        <f t="shared" si="213"/>
        <v>90.042283123563749</v>
      </c>
      <c r="G6805" t="s">
        <v>14473</v>
      </c>
    </row>
    <row r="6806" spans="1:7" x14ac:dyDescent="0.35">
      <c r="A6806" t="s">
        <v>3</v>
      </c>
      <c r="B6806" t="s">
        <v>37</v>
      </c>
      <c r="C6806" t="s">
        <v>152</v>
      </c>
      <c r="D6806" s="2">
        <v>248716.86</v>
      </c>
      <c r="E6806" s="3">
        <f t="shared" si="212"/>
        <v>1.1257624899726868E-3</v>
      </c>
      <c r="F6806" s="3">
        <f t="shared" si="213"/>
        <v>90.043408886053726</v>
      </c>
      <c r="G6806" t="s">
        <v>14473</v>
      </c>
    </row>
    <row r="6807" spans="1:7" x14ac:dyDescent="0.35">
      <c r="A6807" t="s">
        <v>3</v>
      </c>
      <c r="B6807" t="s">
        <v>4</v>
      </c>
      <c r="C6807" t="s">
        <v>4801</v>
      </c>
      <c r="D6807" s="2">
        <v>248685.15</v>
      </c>
      <c r="E6807" s="3">
        <f t="shared" si="212"/>
        <v>1.125618961590425E-3</v>
      </c>
      <c r="F6807" s="3">
        <f t="shared" si="213"/>
        <v>90.044534505015321</v>
      </c>
      <c r="G6807" t="s">
        <v>14473</v>
      </c>
    </row>
    <row r="6808" spans="1:7" x14ac:dyDescent="0.35">
      <c r="A6808" t="s">
        <v>3</v>
      </c>
      <c r="B6808" t="s">
        <v>13</v>
      </c>
      <c r="C6808" t="s">
        <v>1444</v>
      </c>
      <c r="D6808" s="2">
        <v>248677.45</v>
      </c>
      <c r="E6808" s="3">
        <f t="shared" si="212"/>
        <v>1.1255841092238715E-3</v>
      </c>
      <c r="F6808" s="3">
        <f t="shared" si="213"/>
        <v>90.045660089124539</v>
      </c>
      <c r="G6808" t="s">
        <v>14480</v>
      </c>
    </row>
    <row r="6809" spans="1:7" x14ac:dyDescent="0.35">
      <c r="A6809" t="s">
        <v>10</v>
      </c>
      <c r="B6809" t="s">
        <v>1570</v>
      </c>
      <c r="C6809" t="s">
        <v>12374</v>
      </c>
      <c r="D6809" s="2">
        <v>248664.5</v>
      </c>
      <c r="E6809" s="3">
        <f t="shared" si="212"/>
        <v>1.1255254938801222E-3</v>
      </c>
      <c r="F6809" s="3">
        <f t="shared" si="213"/>
        <v>90.046785614618415</v>
      </c>
      <c r="G6809" t="s">
        <v>14473</v>
      </c>
    </row>
    <row r="6810" spans="1:7" x14ac:dyDescent="0.35">
      <c r="A6810" t="s">
        <v>10</v>
      </c>
      <c r="B6810" t="s">
        <v>33</v>
      </c>
      <c r="C6810" t="s">
        <v>1226</v>
      </c>
      <c r="D6810" s="2">
        <v>248628.97</v>
      </c>
      <c r="E6810" s="3">
        <f t="shared" si="212"/>
        <v>1.1253646751030247E-3</v>
      </c>
      <c r="F6810" s="3">
        <f t="shared" si="213"/>
        <v>90.047910979293519</v>
      </c>
      <c r="G6810" t="s">
        <v>14480</v>
      </c>
    </row>
    <row r="6811" spans="1:7" x14ac:dyDescent="0.35">
      <c r="A6811" t="s">
        <v>3</v>
      </c>
      <c r="B6811" t="s">
        <v>134</v>
      </c>
      <c r="C6811" t="s">
        <v>10168</v>
      </c>
      <c r="D6811" s="2">
        <v>248601.68</v>
      </c>
      <c r="E6811" s="3">
        <f t="shared" si="212"/>
        <v>1.1252411528844207E-3</v>
      </c>
      <c r="F6811" s="3">
        <f t="shared" si="213"/>
        <v>90.049036220446411</v>
      </c>
      <c r="G6811" t="s">
        <v>14480</v>
      </c>
    </row>
    <row r="6812" spans="1:7" x14ac:dyDescent="0.35">
      <c r="A6812" t="s">
        <v>3</v>
      </c>
      <c r="B6812" t="s">
        <v>8</v>
      </c>
      <c r="C6812" t="s">
        <v>1320</v>
      </c>
      <c r="D6812" s="2">
        <v>248477.39</v>
      </c>
      <c r="E6812" s="3">
        <f t="shared" si="212"/>
        <v>1.1246785813728689E-3</v>
      </c>
      <c r="F6812" s="3">
        <f t="shared" si="213"/>
        <v>90.050160899027787</v>
      </c>
      <c r="G6812" t="s">
        <v>14473</v>
      </c>
    </row>
    <row r="6813" spans="1:7" x14ac:dyDescent="0.35">
      <c r="A6813" t="s">
        <v>3</v>
      </c>
      <c r="B6813" t="s">
        <v>40</v>
      </c>
      <c r="C6813" s="6" t="s">
        <v>2313</v>
      </c>
      <c r="D6813" s="2">
        <v>248428.68</v>
      </c>
      <c r="E6813" s="3">
        <f t="shared" si="212"/>
        <v>1.1244581062073067E-3</v>
      </c>
      <c r="F6813" s="3">
        <f t="shared" si="213"/>
        <v>90.051285357133992</v>
      </c>
      <c r="G6813" t="s">
        <v>14473</v>
      </c>
    </row>
    <row r="6814" spans="1:7" x14ac:dyDescent="0.35">
      <c r="A6814" t="s">
        <v>10</v>
      </c>
      <c r="B6814" t="s">
        <v>8</v>
      </c>
      <c r="C6814" t="s">
        <v>6439</v>
      </c>
      <c r="D6814" s="2">
        <v>248415.62</v>
      </c>
      <c r="E6814" s="3">
        <f t="shared" si="212"/>
        <v>1.1243989929726067E-3</v>
      </c>
      <c r="F6814" s="3">
        <f t="shared" si="213"/>
        <v>90.052409756126963</v>
      </c>
      <c r="G6814" t="s">
        <v>14480</v>
      </c>
    </row>
    <row r="6815" spans="1:7" x14ac:dyDescent="0.35">
      <c r="A6815" t="s">
        <v>10</v>
      </c>
      <c r="B6815" t="s">
        <v>516</v>
      </c>
      <c r="C6815" t="s">
        <v>11736</v>
      </c>
      <c r="D6815" s="2">
        <v>248403.44</v>
      </c>
      <c r="E6815" s="3">
        <f t="shared" si="212"/>
        <v>1.1243438628655129E-3</v>
      </c>
      <c r="F6815" s="3">
        <f t="shared" si="213"/>
        <v>90.053534099989832</v>
      </c>
      <c r="G6815" t="s">
        <v>14473</v>
      </c>
    </row>
    <row r="6816" spans="1:7" x14ac:dyDescent="0.35">
      <c r="A6816" t="s">
        <v>3</v>
      </c>
      <c r="B6816" t="s">
        <v>6</v>
      </c>
      <c r="C6816" t="s">
        <v>11938</v>
      </c>
      <c r="D6816" s="2">
        <v>248374.23</v>
      </c>
      <c r="E6816" s="3">
        <f t="shared" si="212"/>
        <v>1.1242116501866775E-3</v>
      </c>
      <c r="F6816" s="3">
        <f t="shared" si="213"/>
        <v>90.054658311640026</v>
      </c>
      <c r="G6816" t="s">
        <v>14480</v>
      </c>
    </row>
    <row r="6817" spans="1:7" x14ac:dyDescent="0.35">
      <c r="A6817" t="s">
        <v>10</v>
      </c>
      <c r="B6817" t="s">
        <v>76</v>
      </c>
      <c r="C6817" t="s">
        <v>1300</v>
      </c>
      <c r="D6817" s="2">
        <v>248364.6</v>
      </c>
      <c r="E6817" s="3">
        <f t="shared" si="212"/>
        <v>1.1241680620970786E-3</v>
      </c>
      <c r="F6817" s="3">
        <f t="shared" si="213"/>
        <v>90.055782479702117</v>
      </c>
      <c r="G6817" t="s">
        <v>14480</v>
      </c>
    </row>
    <row r="6818" spans="1:7" x14ac:dyDescent="0.35">
      <c r="A6818" t="s">
        <v>10</v>
      </c>
      <c r="B6818" t="s">
        <v>9</v>
      </c>
      <c r="C6818" t="s">
        <v>2869</v>
      </c>
      <c r="D6818" s="2">
        <v>248349.2</v>
      </c>
      <c r="E6818" s="3">
        <f t="shared" si="212"/>
        <v>1.1240983573639713E-3</v>
      </c>
      <c r="F6818" s="3">
        <f t="shared" si="213"/>
        <v>90.056906578059483</v>
      </c>
      <c r="G6818" t="s">
        <v>14480</v>
      </c>
    </row>
    <row r="6819" spans="1:7" x14ac:dyDescent="0.35">
      <c r="A6819" t="s">
        <v>3</v>
      </c>
      <c r="B6819" t="s">
        <v>8</v>
      </c>
      <c r="C6819" t="s">
        <v>1464</v>
      </c>
      <c r="D6819" s="2">
        <v>248337</v>
      </c>
      <c r="E6819" s="3">
        <f t="shared" si="212"/>
        <v>1.1240431367312499E-3</v>
      </c>
      <c r="F6819" s="3">
        <f t="shared" si="213"/>
        <v>90.05803062119621</v>
      </c>
      <c r="G6819" t="s">
        <v>14473</v>
      </c>
    </row>
    <row r="6820" spans="1:7" x14ac:dyDescent="0.35">
      <c r="A6820" t="s">
        <v>10</v>
      </c>
      <c r="B6820" t="s">
        <v>134</v>
      </c>
      <c r="C6820" t="s">
        <v>14286</v>
      </c>
      <c r="D6820" s="2">
        <v>248207.76</v>
      </c>
      <c r="E6820" s="3">
        <f t="shared" si="212"/>
        <v>1.1234581601269134E-3</v>
      </c>
      <c r="F6820" s="3">
        <f t="shared" si="213"/>
        <v>90.059154079356333</v>
      </c>
      <c r="G6820" t="s">
        <v>14480</v>
      </c>
    </row>
    <row r="6821" spans="1:7" x14ac:dyDescent="0.35">
      <c r="A6821" t="s">
        <v>3</v>
      </c>
      <c r="B6821" t="s">
        <v>9</v>
      </c>
      <c r="C6821" t="s">
        <v>1754</v>
      </c>
      <c r="D6821" s="2">
        <v>248170.54</v>
      </c>
      <c r="E6821" s="3">
        <f t="shared" si="212"/>
        <v>1.1232896919342995E-3</v>
      </c>
      <c r="F6821" s="3">
        <f t="shared" si="213"/>
        <v>90.060277369048265</v>
      </c>
      <c r="G6821" t="s">
        <v>14480</v>
      </c>
    </row>
    <row r="6822" spans="1:7" x14ac:dyDescent="0.35">
      <c r="A6822" t="s">
        <v>10</v>
      </c>
      <c r="B6822" t="s">
        <v>18</v>
      </c>
      <c r="C6822" t="s">
        <v>1482</v>
      </c>
      <c r="D6822" s="2">
        <v>248117.24</v>
      </c>
      <c r="E6822" s="3">
        <f t="shared" si="212"/>
        <v>1.1230484411372463E-3</v>
      </c>
      <c r="F6822" s="3">
        <f t="shared" si="213"/>
        <v>90.061400417489409</v>
      </c>
      <c r="G6822" t="s">
        <v>14473</v>
      </c>
    </row>
    <row r="6823" spans="1:7" x14ac:dyDescent="0.35">
      <c r="A6823" t="s">
        <v>3</v>
      </c>
      <c r="B6823" t="s">
        <v>9</v>
      </c>
      <c r="C6823" t="s">
        <v>11928</v>
      </c>
      <c r="D6823" s="2">
        <v>248075.68</v>
      </c>
      <c r="E6823" s="3">
        <f t="shared" si="212"/>
        <v>1.1228603288834841E-3</v>
      </c>
      <c r="F6823" s="3">
        <f t="shared" si="213"/>
        <v>90.062523277818286</v>
      </c>
      <c r="G6823" t="s">
        <v>14473</v>
      </c>
    </row>
    <row r="6824" spans="1:7" x14ac:dyDescent="0.35">
      <c r="A6824" t="s">
        <v>10</v>
      </c>
      <c r="B6824" t="s">
        <v>8</v>
      </c>
      <c r="C6824" t="s">
        <v>4652</v>
      </c>
      <c r="D6824" s="2">
        <v>248049.29</v>
      </c>
      <c r="E6824" s="3">
        <f t="shared" si="212"/>
        <v>1.1227408803181141E-3</v>
      </c>
      <c r="F6824" s="3">
        <f t="shared" si="213"/>
        <v>90.063646018698606</v>
      </c>
      <c r="G6824" t="s">
        <v>14473</v>
      </c>
    </row>
    <row r="6825" spans="1:7" x14ac:dyDescent="0.35">
      <c r="A6825" t="s">
        <v>10</v>
      </c>
      <c r="B6825" t="s">
        <v>180</v>
      </c>
      <c r="C6825" t="s">
        <v>11917</v>
      </c>
      <c r="D6825" s="2">
        <v>248023.16</v>
      </c>
      <c r="E6825" s="3">
        <f t="shared" si="212"/>
        <v>1.1226226085859E-3</v>
      </c>
      <c r="F6825" s="3">
        <f t="shared" si="213"/>
        <v>90.064768641307197</v>
      </c>
      <c r="G6825" t="s">
        <v>14480</v>
      </c>
    </row>
    <row r="6826" spans="1:7" x14ac:dyDescent="0.35">
      <c r="A6826" t="s">
        <v>10</v>
      </c>
      <c r="B6826" t="s">
        <v>15</v>
      </c>
      <c r="C6826" t="s">
        <v>3410</v>
      </c>
      <c r="D6826" s="2">
        <v>248000</v>
      </c>
      <c r="E6826" s="3">
        <f t="shared" si="212"/>
        <v>1.1225177799093571E-3</v>
      </c>
      <c r="F6826" s="3">
        <f t="shared" si="213"/>
        <v>90.065891159087101</v>
      </c>
      <c r="G6826" t="s">
        <v>14473</v>
      </c>
    </row>
    <row r="6827" spans="1:7" x14ac:dyDescent="0.35">
      <c r="A6827" t="s">
        <v>3</v>
      </c>
      <c r="B6827" t="s">
        <v>6</v>
      </c>
      <c r="C6827" t="s">
        <v>9216</v>
      </c>
      <c r="D6827" s="2">
        <v>247970.87</v>
      </c>
      <c r="E6827" s="3">
        <f t="shared" si="212"/>
        <v>1.1223859293330314E-3</v>
      </c>
      <c r="F6827" s="3">
        <f t="shared" si="213"/>
        <v>90.067013545016437</v>
      </c>
      <c r="G6827" t="s">
        <v>14480</v>
      </c>
    </row>
    <row r="6828" spans="1:7" x14ac:dyDescent="0.35">
      <c r="A6828" t="s">
        <v>3</v>
      </c>
      <c r="B6828" t="s">
        <v>134</v>
      </c>
      <c r="C6828" t="s">
        <v>457</v>
      </c>
      <c r="D6828" s="2">
        <v>247811.31</v>
      </c>
      <c r="E6828" s="3">
        <f t="shared" si="212"/>
        <v>1.121663715877538E-3</v>
      </c>
      <c r="F6828" s="3">
        <f t="shared" si="213"/>
        <v>90.068135208732315</v>
      </c>
      <c r="G6828" t="s">
        <v>14480</v>
      </c>
    </row>
    <row r="6829" spans="1:7" x14ac:dyDescent="0.35">
      <c r="A6829" t="s">
        <v>10</v>
      </c>
      <c r="B6829" t="s">
        <v>32</v>
      </c>
      <c r="C6829" s="8" t="s">
        <v>1565</v>
      </c>
      <c r="D6829" s="2">
        <v>247783.25</v>
      </c>
      <c r="E6829" s="3">
        <f t="shared" si="212"/>
        <v>1.121536708422279E-3</v>
      </c>
      <c r="F6829" s="3">
        <f t="shared" si="213"/>
        <v>90.06925674544074</v>
      </c>
      <c r="G6829" t="s">
        <v>14480</v>
      </c>
    </row>
    <row r="6830" spans="1:7" x14ac:dyDescent="0.35">
      <c r="A6830" t="s">
        <v>3</v>
      </c>
      <c r="B6830" t="s">
        <v>180</v>
      </c>
      <c r="C6830" t="s">
        <v>8265</v>
      </c>
      <c r="D6830" s="2">
        <v>247766.05</v>
      </c>
      <c r="E6830" s="3">
        <f t="shared" si="212"/>
        <v>1.1214588563827046E-3</v>
      </c>
      <c r="F6830" s="3">
        <f t="shared" si="213"/>
        <v>90.070378204297128</v>
      </c>
      <c r="G6830" t="s">
        <v>14480</v>
      </c>
    </row>
    <row r="6831" spans="1:7" x14ac:dyDescent="0.35">
      <c r="A6831" t="s">
        <v>3</v>
      </c>
      <c r="B6831" t="s">
        <v>22</v>
      </c>
      <c r="C6831" t="s">
        <v>1151</v>
      </c>
      <c r="D6831" s="2">
        <v>247759.31</v>
      </c>
      <c r="E6831" s="3">
        <f t="shared" si="212"/>
        <v>1.1214283492462667E-3</v>
      </c>
      <c r="F6831" s="3">
        <f t="shared" si="213"/>
        <v>90.071499632646379</v>
      </c>
      <c r="G6831" t="s">
        <v>14473</v>
      </c>
    </row>
    <row r="6832" spans="1:7" x14ac:dyDescent="0.35">
      <c r="A6832" t="s">
        <v>10</v>
      </c>
      <c r="B6832" t="s">
        <v>8</v>
      </c>
      <c r="C6832" t="s">
        <v>9130</v>
      </c>
      <c r="D6832" s="2">
        <v>247716.89</v>
      </c>
      <c r="E6832" s="3">
        <f t="shared" si="212"/>
        <v>1.1212363443905257E-3</v>
      </c>
      <c r="F6832" s="3">
        <f t="shared" si="213"/>
        <v>90.072620868990768</v>
      </c>
      <c r="G6832" t="s">
        <v>14473</v>
      </c>
    </row>
    <row r="6833" spans="1:7" x14ac:dyDescent="0.35">
      <c r="A6833" t="s">
        <v>3</v>
      </c>
      <c r="B6833" t="s">
        <v>9</v>
      </c>
      <c r="C6833" t="s">
        <v>8436</v>
      </c>
      <c r="D6833" s="2">
        <v>247695.72</v>
      </c>
      <c r="E6833" s="3">
        <f t="shared" si="212"/>
        <v>1.1211405230139102E-3</v>
      </c>
      <c r="F6833" s="3">
        <f t="shared" si="213"/>
        <v>90.073742009513779</v>
      </c>
      <c r="G6833" t="s">
        <v>14480</v>
      </c>
    </row>
    <row r="6834" spans="1:7" x14ac:dyDescent="0.35">
      <c r="A6834" t="s">
        <v>10</v>
      </c>
      <c r="B6834" t="s">
        <v>8</v>
      </c>
      <c r="C6834" t="s">
        <v>2421</v>
      </c>
      <c r="D6834" s="2">
        <v>247582.87</v>
      </c>
      <c r="E6834" s="3">
        <f t="shared" si="212"/>
        <v>1.1206297321612376E-3</v>
      </c>
      <c r="F6834" s="3">
        <f t="shared" si="213"/>
        <v>90.074862639245936</v>
      </c>
      <c r="G6834" t="s">
        <v>14473</v>
      </c>
    </row>
    <row r="6835" spans="1:7" x14ac:dyDescent="0.35">
      <c r="A6835" t="s">
        <v>10</v>
      </c>
      <c r="B6835" t="s">
        <v>8</v>
      </c>
      <c r="C6835" s="7" t="s">
        <v>497</v>
      </c>
      <c r="D6835" s="2">
        <v>247519.24</v>
      </c>
      <c r="E6835" s="3">
        <f t="shared" si="212"/>
        <v>1.1203417248776262E-3</v>
      </c>
      <c r="F6835" s="3">
        <f t="shared" si="213"/>
        <v>90.075982980970807</v>
      </c>
      <c r="G6835" t="s">
        <v>14480</v>
      </c>
    </row>
    <row r="6836" spans="1:7" x14ac:dyDescent="0.35">
      <c r="A6836" t="s">
        <v>3</v>
      </c>
      <c r="B6836" t="s">
        <v>8</v>
      </c>
      <c r="C6836" t="s">
        <v>595</v>
      </c>
      <c r="D6836" s="2">
        <v>247451.04</v>
      </c>
      <c r="E6836" s="3">
        <f t="shared" si="212"/>
        <v>1.1200330324881512E-3</v>
      </c>
      <c r="F6836" s="3">
        <f t="shared" si="213"/>
        <v>90.077103014003299</v>
      </c>
      <c r="G6836" t="s">
        <v>14473</v>
      </c>
    </row>
    <row r="6837" spans="1:7" x14ac:dyDescent="0.35">
      <c r="A6837" t="s">
        <v>10</v>
      </c>
      <c r="B6837" t="s">
        <v>29</v>
      </c>
      <c r="C6837" t="s">
        <v>13052</v>
      </c>
      <c r="D6837" s="2">
        <v>247448.79</v>
      </c>
      <c r="E6837" s="3">
        <f t="shared" si="212"/>
        <v>1.1200228483550674E-3</v>
      </c>
      <c r="F6837" s="3">
        <f t="shared" si="213"/>
        <v>90.078223036851654</v>
      </c>
      <c r="G6837" t="s">
        <v>14473</v>
      </c>
    </row>
    <row r="6838" spans="1:7" x14ac:dyDescent="0.35">
      <c r="A6838" t="s">
        <v>10</v>
      </c>
      <c r="B6838" t="s">
        <v>6</v>
      </c>
      <c r="C6838" s="8" t="s">
        <v>5757</v>
      </c>
      <c r="D6838" s="2">
        <v>247439.62</v>
      </c>
      <c r="E6838" s="3">
        <f t="shared" si="212"/>
        <v>1.1199813423548989E-3</v>
      </c>
      <c r="F6838" s="3">
        <f t="shared" si="213"/>
        <v>90.07934301819401</v>
      </c>
      <c r="G6838" t="s">
        <v>14480</v>
      </c>
    </row>
    <row r="6839" spans="1:7" x14ac:dyDescent="0.35">
      <c r="A6839" t="s">
        <v>3</v>
      </c>
      <c r="B6839" t="s">
        <v>9</v>
      </c>
      <c r="C6839" t="s">
        <v>10347</v>
      </c>
      <c r="D6839" s="2">
        <v>247391.37</v>
      </c>
      <c r="E6839" s="3">
        <f t="shared" si="212"/>
        <v>1.1197629492787674E-3</v>
      </c>
      <c r="F6839" s="3">
        <f t="shared" si="213"/>
        <v>90.080462781143282</v>
      </c>
      <c r="G6839" t="s">
        <v>14473</v>
      </c>
    </row>
    <row r="6840" spans="1:7" x14ac:dyDescent="0.35">
      <c r="A6840" t="s">
        <v>10</v>
      </c>
      <c r="B6840" t="s">
        <v>6</v>
      </c>
      <c r="C6840" s="8" t="s">
        <v>1766</v>
      </c>
      <c r="D6840" s="2">
        <v>247361.76</v>
      </c>
      <c r="E6840" s="3">
        <f t="shared" si="212"/>
        <v>1.1196289260873838E-3</v>
      </c>
      <c r="F6840" s="3">
        <f t="shared" si="213"/>
        <v>90.081582410069373</v>
      </c>
      <c r="G6840" t="s">
        <v>14480</v>
      </c>
    </row>
    <row r="6841" spans="1:7" x14ac:dyDescent="0.35">
      <c r="A6841" t="s">
        <v>10</v>
      </c>
      <c r="B6841" t="s">
        <v>330</v>
      </c>
      <c r="C6841" t="s">
        <v>331</v>
      </c>
      <c r="D6841" s="2">
        <v>247323</v>
      </c>
      <c r="E6841" s="3">
        <f t="shared" si="212"/>
        <v>1.1194534874214592E-3</v>
      </c>
      <c r="F6841" s="3">
        <f t="shared" si="213"/>
        <v>90.082701863556792</v>
      </c>
      <c r="G6841" t="s">
        <v>14473</v>
      </c>
    </row>
    <row r="6842" spans="1:7" x14ac:dyDescent="0.35">
      <c r="A6842" t="s">
        <v>10</v>
      </c>
      <c r="B6842" t="s">
        <v>9</v>
      </c>
      <c r="C6842" t="s">
        <v>11057</v>
      </c>
      <c r="D6842" s="2">
        <v>247289.2</v>
      </c>
      <c r="E6842" s="3">
        <f t="shared" si="212"/>
        <v>1.119300499111133E-3</v>
      </c>
      <c r="F6842" s="3">
        <f t="shared" si="213"/>
        <v>90.083821164055905</v>
      </c>
      <c r="G6842" t="s">
        <v>14480</v>
      </c>
    </row>
    <row r="6843" spans="1:7" x14ac:dyDescent="0.35">
      <c r="A6843" t="s">
        <v>3</v>
      </c>
      <c r="B6843" t="s">
        <v>9</v>
      </c>
      <c r="C6843" t="s">
        <v>2906</v>
      </c>
      <c r="D6843" s="2">
        <v>247263.19</v>
      </c>
      <c r="E6843" s="3">
        <f t="shared" si="212"/>
        <v>1.1191827705326835E-3</v>
      </c>
      <c r="F6843" s="3">
        <f t="shared" si="213"/>
        <v>90.084940346826443</v>
      </c>
      <c r="G6843" t="s">
        <v>14480</v>
      </c>
    </row>
    <row r="6844" spans="1:7" x14ac:dyDescent="0.35">
      <c r="A6844" t="s">
        <v>3</v>
      </c>
      <c r="B6844" t="s">
        <v>13</v>
      </c>
      <c r="C6844" t="s">
        <v>6444</v>
      </c>
      <c r="D6844" s="2">
        <v>247260</v>
      </c>
      <c r="E6844" s="3">
        <f t="shared" si="212"/>
        <v>1.1191683316951113E-3</v>
      </c>
      <c r="F6844" s="3">
        <f t="shared" si="213"/>
        <v>90.086059515158141</v>
      </c>
      <c r="G6844" t="s">
        <v>14480</v>
      </c>
    </row>
    <row r="6845" spans="1:7" x14ac:dyDescent="0.35">
      <c r="A6845" t="s">
        <v>10</v>
      </c>
      <c r="B6845" t="s">
        <v>8</v>
      </c>
      <c r="C6845" t="s">
        <v>3431</v>
      </c>
      <c r="D6845" s="2">
        <v>247245</v>
      </c>
      <c r="E6845" s="3">
        <f t="shared" si="212"/>
        <v>1.1191004374745523E-3</v>
      </c>
      <c r="F6845" s="3">
        <f t="shared" si="213"/>
        <v>90.087178615595619</v>
      </c>
      <c r="G6845" t="s">
        <v>14473</v>
      </c>
    </row>
    <row r="6846" spans="1:7" x14ac:dyDescent="0.35">
      <c r="A6846" t="s">
        <v>10</v>
      </c>
      <c r="B6846" t="s">
        <v>9</v>
      </c>
      <c r="C6846" t="s">
        <v>5776</v>
      </c>
      <c r="D6846" s="2">
        <v>247180.08</v>
      </c>
      <c r="E6846" s="3">
        <f t="shared" si="212"/>
        <v>1.1188065912879725E-3</v>
      </c>
      <c r="F6846" s="3">
        <f t="shared" si="213"/>
        <v>90.088297422186912</v>
      </c>
      <c r="G6846" t="s">
        <v>14480</v>
      </c>
    </row>
    <row r="6847" spans="1:7" x14ac:dyDescent="0.35">
      <c r="A6847" t="s">
        <v>3</v>
      </c>
      <c r="B6847" t="s">
        <v>808</v>
      </c>
      <c r="C6847" s="8" t="s">
        <v>1565</v>
      </c>
      <c r="D6847" s="2">
        <v>247087.75</v>
      </c>
      <c r="E6847" s="3">
        <f t="shared" si="212"/>
        <v>1.1183886797290251E-3</v>
      </c>
      <c r="F6847" s="3">
        <f t="shared" si="213"/>
        <v>90.08941581086664</v>
      </c>
      <c r="G6847" t="s">
        <v>14480</v>
      </c>
    </row>
    <row r="6848" spans="1:7" x14ac:dyDescent="0.35">
      <c r="A6848" t="s">
        <v>3</v>
      </c>
      <c r="B6848" t="s">
        <v>32</v>
      </c>
      <c r="C6848" t="s">
        <v>12258</v>
      </c>
      <c r="D6848" s="2">
        <v>247086.35</v>
      </c>
      <c r="E6848" s="3">
        <f t="shared" si="212"/>
        <v>1.1183823429351063E-3</v>
      </c>
      <c r="F6848" s="3">
        <f t="shared" si="213"/>
        <v>90.090534193209578</v>
      </c>
      <c r="G6848" t="s">
        <v>14473</v>
      </c>
    </row>
    <row r="6849" spans="1:7" x14ac:dyDescent="0.35">
      <c r="A6849" t="s">
        <v>3</v>
      </c>
      <c r="B6849" t="s">
        <v>8</v>
      </c>
      <c r="C6849" t="s">
        <v>3374</v>
      </c>
      <c r="D6849" s="2">
        <v>247085.78</v>
      </c>
      <c r="E6849" s="3">
        <f t="shared" si="212"/>
        <v>1.1183797629547249E-3</v>
      </c>
      <c r="F6849" s="3">
        <f t="shared" si="213"/>
        <v>90.091652572972535</v>
      </c>
      <c r="G6849" t="s">
        <v>14480</v>
      </c>
    </row>
    <row r="6850" spans="1:7" x14ac:dyDescent="0.35">
      <c r="A6850" t="s">
        <v>3</v>
      </c>
      <c r="B6850" t="s">
        <v>73</v>
      </c>
      <c r="C6850" t="s">
        <v>446</v>
      </c>
      <c r="D6850" s="2">
        <v>247067.34</v>
      </c>
      <c r="E6850" s="3">
        <f t="shared" si="212"/>
        <v>1.118296298326251E-3</v>
      </c>
      <c r="F6850" s="3">
        <f t="shared" si="213"/>
        <v>90.092770869270865</v>
      </c>
      <c r="G6850" t="s">
        <v>14480</v>
      </c>
    </row>
    <row r="6851" spans="1:7" x14ac:dyDescent="0.35">
      <c r="A6851" t="s">
        <v>10</v>
      </c>
      <c r="B6851" t="s">
        <v>9</v>
      </c>
      <c r="C6851" t="s">
        <v>1638</v>
      </c>
      <c r="D6851" s="2">
        <v>247050.8</v>
      </c>
      <c r="E6851" s="3">
        <f t="shared" ref="E6851:E6914" si="214">(D6851/$D$29638)*100</f>
        <v>1.1182214336323813E-3</v>
      </c>
      <c r="F6851" s="3">
        <f t="shared" si="213"/>
        <v>90.093889090704494</v>
      </c>
      <c r="G6851" t="s">
        <v>14480</v>
      </c>
    </row>
    <row r="6852" spans="1:7" x14ac:dyDescent="0.35">
      <c r="A6852" t="s">
        <v>3</v>
      </c>
      <c r="B6852" t="s">
        <v>8</v>
      </c>
      <c r="C6852" t="s">
        <v>1330</v>
      </c>
      <c r="D6852" s="2">
        <v>247049.83</v>
      </c>
      <c r="E6852" s="3">
        <f t="shared" si="214"/>
        <v>1.1182170431394518E-3</v>
      </c>
      <c r="F6852" s="3">
        <f t="shared" ref="F6852:F6915" si="215">E6852+F6851</f>
        <v>90.095007307747636</v>
      </c>
      <c r="G6852" t="s">
        <v>14473</v>
      </c>
    </row>
    <row r="6853" spans="1:7" x14ac:dyDescent="0.35">
      <c r="A6853" t="s">
        <v>10</v>
      </c>
      <c r="B6853" t="s">
        <v>6</v>
      </c>
      <c r="C6853" t="s">
        <v>2010</v>
      </c>
      <c r="D6853" s="2">
        <v>247023.85</v>
      </c>
      <c r="E6853" s="3">
        <f t="shared" si="214"/>
        <v>1.1180994503494437E-3</v>
      </c>
      <c r="F6853" s="3">
        <f t="shared" si="215"/>
        <v>90.096125407197988</v>
      </c>
      <c r="G6853" t="s">
        <v>14480</v>
      </c>
    </row>
    <row r="6854" spans="1:7" x14ac:dyDescent="0.35">
      <c r="A6854" t="s">
        <v>10</v>
      </c>
      <c r="B6854" t="s">
        <v>9</v>
      </c>
      <c r="C6854" t="s">
        <v>9803</v>
      </c>
      <c r="D6854" s="2">
        <v>246981.95</v>
      </c>
      <c r="E6854" s="3">
        <f t="shared" si="214"/>
        <v>1.1179097991600153E-3</v>
      </c>
      <c r="F6854" s="3">
        <f t="shared" si="215"/>
        <v>90.097243316997151</v>
      </c>
      <c r="G6854" t="s">
        <v>14480</v>
      </c>
    </row>
    <row r="6855" spans="1:7" x14ac:dyDescent="0.35">
      <c r="A6855" t="s">
        <v>10</v>
      </c>
      <c r="B6855" t="s">
        <v>29</v>
      </c>
      <c r="C6855" t="s">
        <v>12395</v>
      </c>
      <c r="D6855" s="2">
        <v>246914.05</v>
      </c>
      <c r="E6855" s="3">
        <f t="shared" si="214"/>
        <v>1.1176024646549513E-3</v>
      </c>
      <c r="F6855" s="3">
        <f t="shared" si="215"/>
        <v>90.098360919461811</v>
      </c>
      <c r="G6855" t="s">
        <v>14473</v>
      </c>
    </row>
    <row r="6856" spans="1:7" x14ac:dyDescent="0.35">
      <c r="A6856" t="s">
        <v>10</v>
      </c>
      <c r="B6856" t="s">
        <v>9</v>
      </c>
      <c r="C6856" t="s">
        <v>5454</v>
      </c>
      <c r="D6856" s="2">
        <v>246895.71</v>
      </c>
      <c r="E6856" s="3">
        <f t="shared" si="214"/>
        <v>1.1175194526546145E-3</v>
      </c>
      <c r="F6856" s="3">
        <f t="shared" si="215"/>
        <v>90.09947843891446</v>
      </c>
      <c r="G6856" t="s">
        <v>14473</v>
      </c>
    </row>
    <row r="6857" spans="1:7" x14ac:dyDescent="0.35">
      <c r="A6857" t="s">
        <v>10</v>
      </c>
      <c r="B6857" t="s">
        <v>9</v>
      </c>
      <c r="C6857" t="s">
        <v>3199</v>
      </c>
      <c r="D6857" s="2">
        <v>246879.1</v>
      </c>
      <c r="E6857" s="3">
        <f t="shared" si="214"/>
        <v>1.117444271121049E-3</v>
      </c>
      <c r="F6857" s="3">
        <f t="shared" si="215"/>
        <v>90.100595883185576</v>
      </c>
      <c r="G6857" t="s">
        <v>14473</v>
      </c>
    </row>
    <row r="6858" spans="1:7" x14ac:dyDescent="0.35">
      <c r="A6858" t="s">
        <v>10</v>
      </c>
      <c r="B6858" t="s">
        <v>9</v>
      </c>
      <c r="C6858" t="s">
        <v>3250</v>
      </c>
      <c r="D6858" s="2">
        <v>246852.76</v>
      </c>
      <c r="E6858" s="3">
        <f t="shared" si="214"/>
        <v>1.1173250488697474E-3</v>
      </c>
      <c r="F6858" s="3">
        <f t="shared" si="215"/>
        <v>90.101713208234443</v>
      </c>
      <c r="G6858" t="s">
        <v>14473</v>
      </c>
    </row>
    <row r="6859" spans="1:7" x14ac:dyDescent="0.35">
      <c r="A6859" t="s">
        <v>3</v>
      </c>
      <c r="B6859" t="s">
        <v>8</v>
      </c>
      <c r="C6859" t="s">
        <v>7002</v>
      </c>
      <c r="D6859" s="2">
        <v>246845</v>
      </c>
      <c r="E6859" s="3">
        <f t="shared" si="214"/>
        <v>1.1172899249263114E-3</v>
      </c>
      <c r="F6859" s="3">
        <f t="shared" si="215"/>
        <v>90.102830498159364</v>
      </c>
      <c r="G6859" t="s">
        <v>14473</v>
      </c>
    </row>
    <row r="6860" spans="1:7" x14ac:dyDescent="0.35">
      <c r="A6860" t="s">
        <v>3</v>
      </c>
      <c r="B6860" t="s">
        <v>15</v>
      </c>
      <c r="C6860" t="s">
        <v>285</v>
      </c>
      <c r="D6860" s="2">
        <v>246800.91</v>
      </c>
      <c r="E6860" s="3">
        <f t="shared" si="214"/>
        <v>1.1170903611806816E-3</v>
      </c>
      <c r="F6860" s="3">
        <f t="shared" si="215"/>
        <v>90.103947588520541</v>
      </c>
      <c r="G6860" t="s">
        <v>14480</v>
      </c>
    </row>
    <row r="6861" spans="1:7" x14ac:dyDescent="0.35">
      <c r="A6861" t="s">
        <v>3</v>
      </c>
      <c r="B6861" t="s">
        <v>16</v>
      </c>
      <c r="C6861" t="s">
        <v>6638</v>
      </c>
      <c r="D6861" s="2">
        <v>246665</v>
      </c>
      <c r="E6861" s="3">
        <f t="shared" si="214"/>
        <v>1.1164751942796031E-3</v>
      </c>
      <c r="F6861" s="3">
        <f t="shared" si="215"/>
        <v>90.105064063714821</v>
      </c>
      <c r="G6861" t="s">
        <v>14480</v>
      </c>
    </row>
    <row r="6862" spans="1:7" x14ac:dyDescent="0.35">
      <c r="A6862" t="s">
        <v>10</v>
      </c>
      <c r="B6862" t="s">
        <v>32</v>
      </c>
      <c r="C6862" t="s">
        <v>14248</v>
      </c>
      <c r="D6862" s="2">
        <v>246661.48</v>
      </c>
      <c r="E6862" s="3">
        <f t="shared" si="214"/>
        <v>1.1164592617691786E-3</v>
      </c>
      <c r="F6862" s="3">
        <f t="shared" si="215"/>
        <v>90.106180522976587</v>
      </c>
      <c r="G6862" t="s">
        <v>14473</v>
      </c>
    </row>
    <row r="6863" spans="1:7" x14ac:dyDescent="0.35">
      <c r="A6863" t="s">
        <v>10</v>
      </c>
      <c r="B6863" t="s">
        <v>9</v>
      </c>
      <c r="C6863" t="s">
        <v>2129</v>
      </c>
      <c r="D6863" s="2">
        <v>246585.05</v>
      </c>
      <c r="E6863" s="3">
        <f t="shared" si="214"/>
        <v>1.1161133180840233E-3</v>
      </c>
      <c r="F6863" s="3">
        <f t="shared" si="215"/>
        <v>90.107296636294677</v>
      </c>
      <c r="G6863" t="s">
        <v>14480</v>
      </c>
    </row>
    <row r="6864" spans="1:7" x14ac:dyDescent="0.35">
      <c r="A6864" t="s">
        <v>10</v>
      </c>
      <c r="B6864" t="s">
        <v>9</v>
      </c>
      <c r="C6864" t="s">
        <v>90</v>
      </c>
      <c r="D6864" s="2">
        <v>246572.14</v>
      </c>
      <c r="E6864" s="3">
        <f t="shared" si="214"/>
        <v>1.1160548837915289E-3</v>
      </c>
      <c r="F6864" s="3">
        <f t="shared" si="215"/>
        <v>90.108412691178472</v>
      </c>
      <c r="G6864" t="s">
        <v>14473</v>
      </c>
    </row>
    <row r="6865" spans="1:7" x14ac:dyDescent="0.35">
      <c r="A6865" t="s">
        <v>10</v>
      </c>
      <c r="B6865" t="s">
        <v>37</v>
      </c>
      <c r="C6865" s="7" t="s">
        <v>497</v>
      </c>
      <c r="D6865" s="2">
        <v>246568.16</v>
      </c>
      <c r="E6865" s="3">
        <f t="shared" si="214"/>
        <v>1.1160368691916739E-3</v>
      </c>
      <c r="F6865" s="3">
        <f t="shared" si="215"/>
        <v>90.109528728047664</v>
      </c>
      <c r="G6865" t="s">
        <v>14480</v>
      </c>
    </row>
    <row r="6866" spans="1:7" x14ac:dyDescent="0.35">
      <c r="A6866" t="s">
        <v>3</v>
      </c>
      <c r="B6866" t="s">
        <v>406</v>
      </c>
      <c r="C6866" t="s">
        <v>2995</v>
      </c>
      <c r="D6866" s="2">
        <v>246557.4</v>
      </c>
      <c r="E6866" s="3">
        <f t="shared" si="214"/>
        <v>1.1159881664041262E-3</v>
      </c>
      <c r="F6866" s="3">
        <f t="shared" si="215"/>
        <v>90.110644716214068</v>
      </c>
      <c r="G6866" t="s">
        <v>14473</v>
      </c>
    </row>
    <row r="6867" spans="1:7" x14ac:dyDescent="0.35">
      <c r="A6867" t="s">
        <v>3</v>
      </c>
      <c r="B6867" t="s">
        <v>9</v>
      </c>
      <c r="C6867" t="s">
        <v>4775</v>
      </c>
      <c r="D6867" s="2">
        <v>246525.98</v>
      </c>
      <c r="E6867" s="3">
        <f t="shared" si="214"/>
        <v>1.1158459506434618E-3</v>
      </c>
      <c r="F6867" s="3">
        <f t="shared" si="215"/>
        <v>90.111760562164719</v>
      </c>
      <c r="G6867" t="s">
        <v>14480</v>
      </c>
    </row>
    <row r="6868" spans="1:7" x14ac:dyDescent="0.35">
      <c r="A6868" t="s">
        <v>10</v>
      </c>
      <c r="B6868" t="s">
        <v>9</v>
      </c>
      <c r="C6868" t="s">
        <v>8643</v>
      </c>
      <c r="D6868" s="2">
        <v>246474.04</v>
      </c>
      <c r="E6868" s="3">
        <f t="shared" si="214"/>
        <v>1.1156108555890728E-3</v>
      </c>
      <c r="F6868" s="3">
        <f t="shared" si="215"/>
        <v>90.112876173020311</v>
      </c>
      <c r="G6868" t="s">
        <v>14480</v>
      </c>
    </row>
    <row r="6869" spans="1:7" x14ac:dyDescent="0.35">
      <c r="A6869" t="s">
        <v>3</v>
      </c>
      <c r="B6869" t="s">
        <v>1590</v>
      </c>
      <c r="C6869" t="s">
        <v>5035</v>
      </c>
      <c r="D6869" s="2">
        <v>246409.37</v>
      </c>
      <c r="E6869" s="3">
        <f t="shared" si="214"/>
        <v>1.115318140972836E-3</v>
      </c>
      <c r="F6869" s="3">
        <f t="shared" si="215"/>
        <v>90.113991491161286</v>
      </c>
      <c r="G6869" t="s">
        <v>14480</v>
      </c>
    </row>
    <row r="6870" spans="1:7" x14ac:dyDescent="0.35">
      <c r="A6870" t="s">
        <v>10</v>
      </c>
      <c r="B6870" t="s">
        <v>9</v>
      </c>
      <c r="C6870" t="s">
        <v>1196</v>
      </c>
      <c r="D6870" s="2">
        <v>246375.07</v>
      </c>
      <c r="E6870" s="3">
        <f t="shared" si="214"/>
        <v>1.1151628895218243E-3</v>
      </c>
      <c r="F6870" s="3">
        <f t="shared" si="215"/>
        <v>90.115106654050805</v>
      </c>
      <c r="G6870" t="s">
        <v>14473</v>
      </c>
    </row>
    <row r="6871" spans="1:7" x14ac:dyDescent="0.35">
      <c r="A6871" t="s">
        <v>3</v>
      </c>
      <c r="B6871" t="s">
        <v>8</v>
      </c>
      <c r="C6871" t="s">
        <v>468</v>
      </c>
      <c r="D6871" s="2">
        <v>246306.73</v>
      </c>
      <c r="E6871" s="3">
        <f t="shared" si="214"/>
        <v>1.1148535634529573E-3</v>
      </c>
      <c r="F6871" s="3">
        <f t="shared" si="215"/>
        <v>90.116221507614256</v>
      </c>
      <c r="G6871" t="s">
        <v>14473</v>
      </c>
    </row>
    <row r="6872" spans="1:7" x14ac:dyDescent="0.35">
      <c r="A6872" t="s">
        <v>10</v>
      </c>
      <c r="B6872" t="s">
        <v>1538</v>
      </c>
      <c r="C6872" t="s">
        <v>710</v>
      </c>
      <c r="D6872" s="2">
        <v>246266.7</v>
      </c>
      <c r="E6872" s="3">
        <f t="shared" si="214"/>
        <v>1.1146723764096922E-3</v>
      </c>
      <c r="F6872" s="3">
        <f t="shared" si="215"/>
        <v>90.117336179990659</v>
      </c>
      <c r="G6872" t="s">
        <v>14473</v>
      </c>
    </row>
    <row r="6873" spans="1:7" x14ac:dyDescent="0.35">
      <c r="A6873" t="s">
        <v>10</v>
      </c>
      <c r="B6873" t="s">
        <v>13</v>
      </c>
      <c r="C6873" s="8" t="s">
        <v>4829</v>
      </c>
      <c r="D6873" s="2">
        <v>246209</v>
      </c>
      <c r="E6873" s="3">
        <f t="shared" si="214"/>
        <v>1.1144112099746083E-3</v>
      </c>
      <c r="F6873" s="3">
        <f t="shared" si="215"/>
        <v>90.118450591200627</v>
      </c>
      <c r="G6873" t="s">
        <v>14480</v>
      </c>
    </row>
    <row r="6874" spans="1:7" x14ac:dyDescent="0.35">
      <c r="A6874" t="s">
        <v>10</v>
      </c>
      <c r="B6874" t="s">
        <v>139</v>
      </c>
      <c r="C6874" t="s">
        <v>1883</v>
      </c>
      <c r="D6874" s="2">
        <v>246106.17</v>
      </c>
      <c r="E6874" s="3">
        <f t="shared" si="214"/>
        <v>1.1139457724612693E-3</v>
      </c>
      <c r="F6874" s="3">
        <f t="shared" si="215"/>
        <v>90.119564536973087</v>
      </c>
      <c r="G6874" t="s">
        <v>14480</v>
      </c>
    </row>
    <row r="6875" spans="1:7" x14ac:dyDescent="0.35">
      <c r="A6875" t="s">
        <v>10</v>
      </c>
      <c r="B6875" t="s">
        <v>9</v>
      </c>
      <c r="C6875" t="s">
        <v>8921</v>
      </c>
      <c r="D6875" s="2">
        <v>246096.84</v>
      </c>
      <c r="E6875" s="3">
        <f t="shared" si="214"/>
        <v>1.1139035422560815E-3</v>
      </c>
      <c r="F6875" s="3">
        <f t="shared" si="215"/>
        <v>90.120678440515348</v>
      </c>
      <c r="G6875" t="s">
        <v>14480</v>
      </c>
    </row>
    <row r="6876" spans="1:7" x14ac:dyDescent="0.35">
      <c r="A6876" t="s">
        <v>3</v>
      </c>
      <c r="B6876" t="s">
        <v>9</v>
      </c>
      <c r="C6876" t="s">
        <v>6925</v>
      </c>
      <c r="D6876" s="2">
        <v>246025.74</v>
      </c>
      <c r="E6876" s="3">
        <f t="shared" si="214"/>
        <v>1.1135817236506318E-3</v>
      </c>
      <c r="F6876" s="3">
        <f t="shared" si="215"/>
        <v>90.121792022238992</v>
      </c>
      <c r="G6876" t="s">
        <v>14480</v>
      </c>
    </row>
    <row r="6877" spans="1:7" x14ac:dyDescent="0.35">
      <c r="A6877" t="s">
        <v>3</v>
      </c>
      <c r="B6877" t="s">
        <v>9</v>
      </c>
      <c r="C6877" t="s">
        <v>13720</v>
      </c>
      <c r="D6877" s="2">
        <v>246017.21</v>
      </c>
      <c r="E6877" s="3">
        <f t="shared" si="214"/>
        <v>1.1135431144705405E-3</v>
      </c>
      <c r="F6877" s="3">
        <f t="shared" si="215"/>
        <v>90.122905565353463</v>
      </c>
      <c r="G6877" t="s">
        <v>14480</v>
      </c>
    </row>
    <row r="6878" spans="1:7" x14ac:dyDescent="0.35">
      <c r="A6878" t="s">
        <v>3</v>
      </c>
      <c r="B6878" t="s">
        <v>95</v>
      </c>
      <c r="C6878" t="s">
        <v>131</v>
      </c>
      <c r="D6878" s="2">
        <v>246007.73</v>
      </c>
      <c r="E6878" s="3">
        <f t="shared" si="214"/>
        <v>1.1135002053231473E-3</v>
      </c>
      <c r="F6878" s="3">
        <f t="shared" si="215"/>
        <v>90.124019065558784</v>
      </c>
      <c r="G6878" t="s">
        <v>14473</v>
      </c>
    </row>
    <row r="6879" spans="1:7" x14ac:dyDescent="0.35">
      <c r="A6879" t="s">
        <v>10</v>
      </c>
      <c r="B6879" t="s">
        <v>6</v>
      </c>
      <c r="C6879" t="s">
        <v>8228</v>
      </c>
      <c r="D6879" s="2">
        <v>245952.44</v>
      </c>
      <c r="E6879" s="3">
        <f t="shared" si="214"/>
        <v>1.1132499472261666E-3</v>
      </c>
      <c r="F6879" s="3">
        <f t="shared" si="215"/>
        <v>90.125132315506008</v>
      </c>
      <c r="G6879" t="s">
        <v>14480</v>
      </c>
    </row>
    <row r="6880" spans="1:7" x14ac:dyDescent="0.35">
      <c r="A6880" t="s">
        <v>3</v>
      </c>
      <c r="B6880" t="s">
        <v>8</v>
      </c>
      <c r="C6880" s="7" t="s">
        <v>2000</v>
      </c>
      <c r="D6880" s="2">
        <v>245896.01</v>
      </c>
      <c r="E6880" s="3">
        <f t="shared" si="214"/>
        <v>1.1129945291684237E-3</v>
      </c>
      <c r="F6880" s="3">
        <f t="shared" si="215"/>
        <v>90.126245310035173</v>
      </c>
      <c r="G6880" t="s">
        <v>14480</v>
      </c>
    </row>
    <row r="6881" spans="1:7" x14ac:dyDescent="0.35">
      <c r="A6881" t="s">
        <v>10</v>
      </c>
      <c r="B6881" t="s">
        <v>6</v>
      </c>
      <c r="C6881" t="s">
        <v>1390</v>
      </c>
      <c r="D6881" s="2">
        <v>245839.4</v>
      </c>
      <c r="E6881" s="3">
        <f t="shared" si="214"/>
        <v>1.1127382963800336E-3</v>
      </c>
      <c r="F6881" s="3">
        <f t="shared" si="215"/>
        <v>90.127358048331558</v>
      </c>
      <c r="G6881" t="s">
        <v>14473</v>
      </c>
    </row>
    <row r="6882" spans="1:7" x14ac:dyDescent="0.35">
      <c r="A6882" t="s">
        <v>10</v>
      </c>
      <c r="B6882" t="s">
        <v>9</v>
      </c>
      <c r="C6882" t="s">
        <v>11497</v>
      </c>
      <c r="D6882" s="2">
        <v>245817.44</v>
      </c>
      <c r="E6882" s="3">
        <f t="shared" si="214"/>
        <v>1.1126388992411353E-3</v>
      </c>
      <c r="F6882" s="3">
        <f t="shared" si="215"/>
        <v>90.128470687230802</v>
      </c>
      <c r="G6882" t="s">
        <v>14480</v>
      </c>
    </row>
    <row r="6883" spans="1:7" x14ac:dyDescent="0.35">
      <c r="A6883" t="s">
        <v>3</v>
      </c>
      <c r="B6883" t="s">
        <v>9</v>
      </c>
      <c r="C6883" t="s">
        <v>10187</v>
      </c>
      <c r="D6883" s="2">
        <v>245801.12</v>
      </c>
      <c r="E6883" s="3">
        <f t="shared" si="214"/>
        <v>1.112565030329167E-3</v>
      </c>
      <c r="F6883" s="3">
        <f t="shared" si="215"/>
        <v>90.129583252261128</v>
      </c>
      <c r="G6883" t="s">
        <v>14480</v>
      </c>
    </row>
    <row r="6884" spans="1:7" x14ac:dyDescent="0.35">
      <c r="A6884" t="s">
        <v>3</v>
      </c>
      <c r="B6884" t="s">
        <v>6</v>
      </c>
      <c r="C6884" t="s">
        <v>4001</v>
      </c>
      <c r="D6884" s="2">
        <v>245797.91</v>
      </c>
      <c r="E6884" s="3">
        <f t="shared" si="214"/>
        <v>1.1125505009659674E-3</v>
      </c>
      <c r="F6884" s="3">
        <f t="shared" si="215"/>
        <v>90.130695802762091</v>
      </c>
      <c r="G6884" t="s">
        <v>14480</v>
      </c>
    </row>
    <row r="6885" spans="1:7" x14ac:dyDescent="0.35">
      <c r="A6885" t="s">
        <v>3</v>
      </c>
      <c r="B6885" t="s">
        <v>9</v>
      </c>
      <c r="C6885" t="s">
        <v>1306</v>
      </c>
      <c r="D6885" s="2">
        <v>245739.89</v>
      </c>
      <c r="E6885" s="3">
        <f t="shared" si="214"/>
        <v>1.1122878861208451E-3</v>
      </c>
      <c r="F6885" s="3">
        <f t="shared" si="215"/>
        <v>90.131808090648207</v>
      </c>
      <c r="G6885" t="s">
        <v>14480</v>
      </c>
    </row>
    <row r="6886" spans="1:7" x14ac:dyDescent="0.35">
      <c r="A6886" t="s">
        <v>10</v>
      </c>
      <c r="B6886" t="s">
        <v>9</v>
      </c>
      <c r="C6886" t="s">
        <v>3851</v>
      </c>
      <c r="D6886" s="2">
        <v>245726.05</v>
      </c>
      <c r="E6886" s="3">
        <f t="shared" si="214"/>
        <v>1.1122252423866759E-3</v>
      </c>
      <c r="F6886" s="3">
        <f t="shared" si="215"/>
        <v>90.132920315890587</v>
      </c>
      <c r="G6886" t="s">
        <v>14480</v>
      </c>
    </row>
    <row r="6887" spans="1:7" x14ac:dyDescent="0.35">
      <c r="A6887" t="s">
        <v>3</v>
      </c>
      <c r="B6887" t="s">
        <v>76</v>
      </c>
      <c r="C6887" t="s">
        <v>3404</v>
      </c>
      <c r="D6887" s="2">
        <v>245656.99</v>
      </c>
      <c r="E6887" s="3">
        <f t="shared" si="214"/>
        <v>1.1119126573952221E-3</v>
      </c>
      <c r="F6887" s="3">
        <f t="shared" si="215"/>
        <v>90.13403222854798</v>
      </c>
      <c r="G6887" t="s">
        <v>14473</v>
      </c>
    </row>
    <row r="6888" spans="1:7" x14ac:dyDescent="0.35">
      <c r="A6888" t="s">
        <v>3</v>
      </c>
      <c r="B6888" t="s">
        <v>180</v>
      </c>
      <c r="C6888" t="s">
        <v>5485</v>
      </c>
      <c r="D6888" s="2">
        <v>245651.13</v>
      </c>
      <c r="E6888" s="3">
        <f t="shared" si="214"/>
        <v>1.1118861333863906E-3</v>
      </c>
      <c r="F6888" s="3">
        <f t="shared" si="215"/>
        <v>90.135144114681367</v>
      </c>
      <c r="G6888" t="s">
        <v>14480</v>
      </c>
    </row>
    <row r="6889" spans="1:7" x14ac:dyDescent="0.35">
      <c r="A6889" t="s">
        <v>10</v>
      </c>
      <c r="B6889" t="s">
        <v>6</v>
      </c>
      <c r="C6889" t="s">
        <v>422</v>
      </c>
      <c r="D6889" s="2">
        <v>245636.84</v>
      </c>
      <c r="E6889" s="3">
        <f t="shared" si="214"/>
        <v>1.1118214528256045E-3</v>
      </c>
      <c r="F6889" s="3">
        <f t="shared" si="215"/>
        <v>90.136255936134191</v>
      </c>
      <c r="G6889" t="s">
        <v>14473</v>
      </c>
    </row>
    <row r="6890" spans="1:7" x14ac:dyDescent="0.35">
      <c r="A6890" t="s">
        <v>10</v>
      </c>
      <c r="B6890" t="s">
        <v>6</v>
      </c>
      <c r="C6890" s="8" t="s">
        <v>2501</v>
      </c>
      <c r="D6890" s="2">
        <v>245616.6</v>
      </c>
      <c r="E6890" s="3">
        <f t="shared" si="214"/>
        <v>1.1117298408906636E-3</v>
      </c>
      <c r="F6890" s="3">
        <f t="shared" si="215"/>
        <v>90.137367665975077</v>
      </c>
      <c r="G6890" t="s">
        <v>14480</v>
      </c>
    </row>
    <row r="6891" spans="1:7" x14ac:dyDescent="0.35">
      <c r="A6891" t="s">
        <v>10</v>
      </c>
      <c r="B6891" t="s">
        <v>6</v>
      </c>
      <c r="C6891" t="s">
        <v>14419</v>
      </c>
      <c r="D6891" s="2">
        <v>245599.55</v>
      </c>
      <c r="E6891" s="3">
        <f t="shared" si="214"/>
        <v>1.1116526677932947E-3</v>
      </c>
      <c r="F6891" s="3">
        <f t="shared" si="215"/>
        <v>90.138479318642865</v>
      </c>
      <c r="G6891" t="s">
        <v>14480</v>
      </c>
    </row>
    <row r="6892" spans="1:7" x14ac:dyDescent="0.35">
      <c r="A6892" t="s">
        <v>10</v>
      </c>
      <c r="B6892" t="s">
        <v>8</v>
      </c>
      <c r="C6892" t="s">
        <v>7511</v>
      </c>
      <c r="D6892" s="2">
        <v>245466.81</v>
      </c>
      <c r="E6892" s="3">
        <f t="shared" si="214"/>
        <v>1.111051849204161E-3</v>
      </c>
      <c r="F6892" s="3">
        <f t="shared" si="215"/>
        <v>90.139590370492073</v>
      </c>
      <c r="G6892" t="s">
        <v>14473</v>
      </c>
    </row>
    <row r="6893" spans="1:7" x14ac:dyDescent="0.35">
      <c r="A6893" t="s">
        <v>3</v>
      </c>
      <c r="B6893" t="s">
        <v>29</v>
      </c>
      <c r="C6893" t="s">
        <v>3531</v>
      </c>
      <c r="D6893" s="2">
        <v>245432.78</v>
      </c>
      <c r="E6893" s="3">
        <f t="shared" si="214"/>
        <v>1.1108978198491196E-3</v>
      </c>
      <c r="F6893" s="3">
        <f t="shared" si="215"/>
        <v>90.140701268311915</v>
      </c>
      <c r="G6893" t="s">
        <v>14473</v>
      </c>
    </row>
    <row r="6894" spans="1:7" x14ac:dyDescent="0.35">
      <c r="A6894" t="s">
        <v>10</v>
      </c>
      <c r="B6894" t="s">
        <v>6</v>
      </c>
      <c r="C6894" t="s">
        <v>6278</v>
      </c>
      <c r="D6894" s="2">
        <v>245406.99</v>
      </c>
      <c r="E6894" s="3">
        <f t="shared" si="214"/>
        <v>1.1107810870525717E-3</v>
      </c>
      <c r="F6894" s="3">
        <f t="shared" si="215"/>
        <v>90.141812049398965</v>
      </c>
      <c r="G6894" t="s">
        <v>14473</v>
      </c>
    </row>
    <row r="6895" spans="1:7" x14ac:dyDescent="0.35">
      <c r="A6895" t="s">
        <v>3</v>
      </c>
      <c r="B6895" t="s">
        <v>6</v>
      </c>
      <c r="C6895" s="8" t="s">
        <v>2540</v>
      </c>
      <c r="D6895" s="2">
        <v>245306.38</v>
      </c>
      <c r="E6895" s="3">
        <f t="shared" si="214"/>
        <v>1.1103256978838754E-3</v>
      </c>
      <c r="F6895" s="3">
        <f t="shared" si="215"/>
        <v>90.142922375096845</v>
      </c>
      <c r="G6895" t="s">
        <v>14480</v>
      </c>
    </row>
    <row r="6896" spans="1:7" x14ac:dyDescent="0.35">
      <c r="A6896" t="s">
        <v>10</v>
      </c>
      <c r="B6896" t="s">
        <v>8</v>
      </c>
      <c r="C6896" t="s">
        <v>222</v>
      </c>
      <c r="D6896" s="2">
        <v>245269.22</v>
      </c>
      <c r="E6896" s="3">
        <f t="shared" si="214"/>
        <v>1.1101575012681438E-3</v>
      </c>
      <c r="F6896" s="3">
        <f t="shared" si="215"/>
        <v>90.144032532598118</v>
      </c>
      <c r="G6896" t="s">
        <v>14473</v>
      </c>
    </row>
    <row r="6897" spans="1:7" x14ac:dyDescent="0.35">
      <c r="A6897" t="s">
        <v>3</v>
      </c>
      <c r="B6897" t="s">
        <v>6</v>
      </c>
      <c r="C6897" t="s">
        <v>2548</v>
      </c>
      <c r="D6897" s="2">
        <v>245212.3</v>
      </c>
      <c r="E6897" s="3">
        <f t="shared" si="214"/>
        <v>1.1098998653325291E-3</v>
      </c>
      <c r="F6897" s="3">
        <f t="shared" si="215"/>
        <v>90.145142432463444</v>
      </c>
      <c r="G6897" t="s">
        <v>14480</v>
      </c>
    </row>
    <row r="6898" spans="1:7" x14ac:dyDescent="0.35">
      <c r="A6898" t="s">
        <v>3</v>
      </c>
      <c r="B6898" t="s">
        <v>180</v>
      </c>
      <c r="C6898" t="s">
        <v>3725</v>
      </c>
      <c r="D6898" s="2">
        <v>245211.22</v>
      </c>
      <c r="E6898" s="3">
        <f t="shared" si="214"/>
        <v>1.1098949769486489E-3</v>
      </c>
      <c r="F6898" s="3">
        <f t="shared" si="215"/>
        <v>90.146252327440394</v>
      </c>
      <c r="G6898" t="s">
        <v>14480</v>
      </c>
    </row>
    <row r="6899" spans="1:7" x14ac:dyDescent="0.35">
      <c r="A6899" t="s">
        <v>3</v>
      </c>
      <c r="B6899" t="s">
        <v>180</v>
      </c>
      <c r="C6899" t="s">
        <v>2572</v>
      </c>
      <c r="D6899" s="2">
        <v>245106.69</v>
      </c>
      <c r="E6899" s="3">
        <f t="shared" si="214"/>
        <v>1.1094218447569798E-3</v>
      </c>
      <c r="F6899" s="3">
        <f t="shared" si="215"/>
        <v>90.147361749285153</v>
      </c>
      <c r="G6899" t="s">
        <v>14480</v>
      </c>
    </row>
    <row r="6900" spans="1:7" x14ac:dyDescent="0.35">
      <c r="A6900" t="s">
        <v>10</v>
      </c>
      <c r="B6900" t="s">
        <v>13</v>
      </c>
      <c r="C6900" t="s">
        <v>1666</v>
      </c>
      <c r="D6900" s="2">
        <v>245000</v>
      </c>
      <c r="E6900" s="3">
        <f t="shared" si="214"/>
        <v>1.1089389357975502E-3</v>
      </c>
      <c r="F6900" s="3">
        <f t="shared" si="215"/>
        <v>90.148470688220954</v>
      </c>
      <c r="G6900" t="s">
        <v>14473</v>
      </c>
    </row>
    <row r="6901" spans="1:7" x14ac:dyDescent="0.35">
      <c r="A6901" t="s">
        <v>10</v>
      </c>
      <c r="B6901" t="s">
        <v>9</v>
      </c>
      <c r="C6901" s="8" t="s">
        <v>6528</v>
      </c>
      <c r="D6901" s="2">
        <v>244956.56</v>
      </c>
      <c r="E6901" s="3">
        <f t="shared" si="214"/>
        <v>1.1087423141348113E-3</v>
      </c>
      <c r="F6901" s="3">
        <f t="shared" si="215"/>
        <v>90.149579430535084</v>
      </c>
      <c r="G6901" t="s">
        <v>14480</v>
      </c>
    </row>
    <row r="6902" spans="1:7" x14ac:dyDescent="0.35">
      <c r="A6902" t="s">
        <v>3</v>
      </c>
      <c r="B6902" t="s">
        <v>346</v>
      </c>
      <c r="C6902" s="11" t="s">
        <v>2500</v>
      </c>
      <c r="D6902" s="2">
        <v>244937.25</v>
      </c>
      <c r="E6902" s="3">
        <f t="shared" si="214"/>
        <v>1.108654911641545E-3</v>
      </c>
      <c r="F6902" s="3">
        <f t="shared" si="215"/>
        <v>90.150688085446731</v>
      </c>
      <c r="G6902" t="s">
        <v>14473</v>
      </c>
    </row>
    <row r="6903" spans="1:7" x14ac:dyDescent="0.35">
      <c r="A6903" t="s">
        <v>10</v>
      </c>
      <c r="B6903" t="s">
        <v>22</v>
      </c>
      <c r="C6903" t="s">
        <v>8966</v>
      </c>
      <c r="D6903" s="2">
        <v>244767.44</v>
      </c>
      <c r="E6903" s="3">
        <f t="shared" si="214"/>
        <v>1.1078863038020031E-3</v>
      </c>
      <c r="F6903" s="3">
        <f t="shared" si="215"/>
        <v>90.151795971750531</v>
      </c>
      <c r="G6903" t="s">
        <v>14473</v>
      </c>
    </row>
    <row r="6904" spans="1:7" x14ac:dyDescent="0.35">
      <c r="A6904" t="s">
        <v>10</v>
      </c>
      <c r="B6904" t="s">
        <v>55</v>
      </c>
      <c r="C6904" t="s">
        <v>9799</v>
      </c>
      <c r="D6904" s="2">
        <v>244741</v>
      </c>
      <c r="E6904" s="3">
        <f t="shared" si="214"/>
        <v>1.1077666289225642E-3</v>
      </c>
      <c r="F6904" s="3">
        <f t="shared" si="215"/>
        <v>90.15290373837945</v>
      </c>
      <c r="G6904" t="s">
        <v>14473</v>
      </c>
    </row>
    <row r="6905" spans="1:7" x14ac:dyDescent="0.35">
      <c r="A6905" t="s">
        <v>10</v>
      </c>
      <c r="B6905" t="s">
        <v>6</v>
      </c>
      <c r="C6905" t="s">
        <v>9931</v>
      </c>
      <c r="D6905" s="2">
        <v>244735.42</v>
      </c>
      <c r="E6905" s="3">
        <f t="shared" si="214"/>
        <v>1.1077413722725164E-3</v>
      </c>
      <c r="F6905" s="3">
        <f t="shared" si="215"/>
        <v>90.154011479751716</v>
      </c>
      <c r="G6905" t="s">
        <v>14473</v>
      </c>
    </row>
    <row r="6906" spans="1:7" x14ac:dyDescent="0.35">
      <c r="A6906" t="s">
        <v>10</v>
      </c>
      <c r="B6906" t="s">
        <v>6</v>
      </c>
      <c r="C6906" t="s">
        <v>3232</v>
      </c>
      <c r="D6906" s="2">
        <v>244719.81</v>
      </c>
      <c r="E6906" s="3">
        <f t="shared" si="214"/>
        <v>1.1076707170203212E-3</v>
      </c>
      <c r="F6906" s="3">
        <f t="shared" si="215"/>
        <v>90.155119150468735</v>
      </c>
      <c r="G6906" t="s">
        <v>14473</v>
      </c>
    </row>
    <row r="6907" spans="1:7" x14ac:dyDescent="0.35">
      <c r="A6907" t="s">
        <v>10</v>
      </c>
      <c r="B6907" t="s">
        <v>9</v>
      </c>
      <c r="C6907" t="s">
        <v>7531</v>
      </c>
      <c r="D6907" s="2">
        <v>244709.82</v>
      </c>
      <c r="E6907" s="3">
        <f t="shared" si="214"/>
        <v>1.1076254994694288E-3</v>
      </c>
      <c r="F6907" s="3">
        <f t="shared" si="215"/>
        <v>90.156226775968207</v>
      </c>
      <c r="G6907" t="s">
        <v>14473</v>
      </c>
    </row>
    <row r="6908" spans="1:7" x14ac:dyDescent="0.35">
      <c r="A6908" t="s">
        <v>3</v>
      </c>
      <c r="B6908" t="s">
        <v>9</v>
      </c>
      <c r="C6908" t="s">
        <v>1965</v>
      </c>
      <c r="D6908" s="2">
        <v>244645.9</v>
      </c>
      <c r="E6908" s="3">
        <f t="shared" si="214"/>
        <v>1.1073361795642198E-3</v>
      </c>
      <c r="F6908" s="3">
        <f t="shared" si="215"/>
        <v>90.157334112147765</v>
      </c>
      <c r="G6908" t="s">
        <v>14473</v>
      </c>
    </row>
    <row r="6909" spans="1:7" x14ac:dyDescent="0.35">
      <c r="A6909" t="s">
        <v>3</v>
      </c>
      <c r="B6909" t="s">
        <v>8</v>
      </c>
      <c r="C6909" s="8" t="s">
        <v>3009</v>
      </c>
      <c r="D6909" s="2">
        <v>244644.39</v>
      </c>
      <c r="E6909" s="3">
        <f t="shared" si="214"/>
        <v>1.1073293448793503E-3</v>
      </c>
      <c r="F6909" s="3">
        <f t="shared" si="215"/>
        <v>90.158441441492641</v>
      </c>
      <c r="G6909" t="s">
        <v>14480</v>
      </c>
    </row>
    <row r="6910" spans="1:7" x14ac:dyDescent="0.35">
      <c r="A6910" t="s">
        <v>3</v>
      </c>
      <c r="B6910" t="s">
        <v>29</v>
      </c>
      <c r="C6910" s="8" t="s">
        <v>8498</v>
      </c>
      <c r="D6910" s="2">
        <v>244640.91</v>
      </c>
      <c r="E6910" s="3">
        <f t="shared" si="214"/>
        <v>1.1073135934201808E-3</v>
      </c>
      <c r="F6910" s="3">
        <f t="shared" si="215"/>
        <v>90.159548755086064</v>
      </c>
      <c r="G6910" t="s">
        <v>14480</v>
      </c>
    </row>
    <row r="6911" spans="1:7" x14ac:dyDescent="0.35">
      <c r="A6911" t="s">
        <v>3</v>
      </c>
      <c r="B6911" t="s">
        <v>6</v>
      </c>
      <c r="C6911" t="s">
        <v>5100</v>
      </c>
      <c r="D6911" s="2">
        <v>244631.11</v>
      </c>
      <c r="E6911" s="3">
        <f t="shared" si="214"/>
        <v>1.1072692358627487E-3</v>
      </c>
      <c r="F6911" s="3">
        <f t="shared" si="215"/>
        <v>90.160656024321923</v>
      </c>
      <c r="G6911" t="s">
        <v>14473</v>
      </c>
    </row>
    <row r="6912" spans="1:7" x14ac:dyDescent="0.35">
      <c r="A6912" t="s">
        <v>3</v>
      </c>
      <c r="B6912" t="s">
        <v>9</v>
      </c>
      <c r="C6912" t="s">
        <v>8441</v>
      </c>
      <c r="D6912" s="2">
        <v>244607.52</v>
      </c>
      <c r="E6912" s="3">
        <f t="shared" si="214"/>
        <v>1.1071624608852164E-3</v>
      </c>
      <c r="F6912" s="3">
        <f t="shared" si="215"/>
        <v>90.161763186782807</v>
      </c>
      <c r="G6912" t="s">
        <v>14480</v>
      </c>
    </row>
    <row r="6913" spans="1:7" x14ac:dyDescent="0.35">
      <c r="A6913" t="s">
        <v>10</v>
      </c>
      <c r="B6913" t="s">
        <v>29</v>
      </c>
      <c r="C6913" t="s">
        <v>1524</v>
      </c>
      <c r="D6913" s="2">
        <v>244512.1</v>
      </c>
      <c r="E6913" s="3">
        <f t="shared" si="214"/>
        <v>1.1067305631168333E-3</v>
      </c>
      <c r="F6913" s="3">
        <f t="shared" si="215"/>
        <v>90.16286991734593</v>
      </c>
      <c r="G6913" t="s">
        <v>14473</v>
      </c>
    </row>
    <row r="6914" spans="1:7" x14ac:dyDescent="0.35">
      <c r="A6914" t="s">
        <v>3</v>
      </c>
      <c r="B6914" t="s">
        <v>29</v>
      </c>
      <c r="C6914" t="s">
        <v>14327</v>
      </c>
      <c r="D6914" s="2">
        <v>244485.13</v>
      </c>
      <c r="E6914" s="3">
        <f t="shared" si="214"/>
        <v>1.1066084893082684E-3</v>
      </c>
      <c r="F6914" s="3">
        <f t="shared" si="215"/>
        <v>90.163976525835238</v>
      </c>
      <c r="G6914" t="s">
        <v>14480</v>
      </c>
    </row>
    <row r="6915" spans="1:7" x14ac:dyDescent="0.35">
      <c r="A6915" t="s">
        <v>3</v>
      </c>
      <c r="B6915" t="s">
        <v>6</v>
      </c>
      <c r="C6915" t="s">
        <v>13437</v>
      </c>
      <c r="D6915" s="2">
        <v>244448.87</v>
      </c>
      <c r="E6915" s="3">
        <f t="shared" ref="E6915:E6978" si="216">(D6915/$D$29638)*100</f>
        <v>1.1064443663457702E-3</v>
      </c>
      <c r="F6915" s="3">
        <f t="shared" si="215"/>
        <v>90.165082970201581</v>
      </c>
      <c r="G6915" t="s">
        <v>14480</v>
      </c>
    </row>
    <row r="6916" spans="1:7" x14ac:dyDescent="0.35">
      <c r="A6916" t="s">
        <v>10</v>
      </c>
      <c r="B6916" t="s">
        <v>345</v>
      </c>
      <c r="C6916" t="s">
        <v>8583</v>
      </c>
      <c r="D6916" s="2">
        <v>244382.34</v>
      </c>
      <c r="E6916" s="3">
        <f t="shared" si="216"/>
        <v>1.1061432328461839E-3</v>
      </c>
      <c r="F6916" s="3">
        <f t="shared" ref="F6916:F6979" si="217">E6916+F6915</f>
        <v>90.166189113434427</v>
      </c>
      <c r="G6916" t="s">
        <v>14473</v>
      </c>
    </row>
    <row r="6917" spans="1:7" x14ac:dyDescent="0.35">
      <c r="A6917" t="s">
        <v>10</v>
      </c>
      <c r="B6917" t="s">
        <v>8</v>
      </c>
      <c r="C6917" t="s">
        <v>3365</v>
      </c>
      <c r="D6917" s="2">
        <v>244348.65</v>
      </c>
      <c r="E6917" s="3">
        <f t="shared" si="216"/>
        <v>1.1059907424268085E-3</v>
      </c>
      <c r="F6917" s="3">
        <f t="shared" si="217"/>
        <v>90.167295104176858</v>
      </c>
      <c r="G6917" t="s">
        <v>14480</v>
      </c>
    </row>
    <row r="6918" spans="1:7" x14ac:dyDescent="0.35">
      <c r="A6918" t="s">
        <v>3</v>
      </c>
      <c r="B6918" t="s">
        <v>6</v>
      </c>
      <c r="C6918" s="8" t="s">
        <v>5405</v>
      </c>
      <c r="D6918" s="2">
        <v>244191.91</v>
      </c>
      <c r="E6918" s="3">
        <f t="shared" si="216"/>
        <v>1.1052812930847802E-3</v>
      </c>
      <c r="F6918" s="3">
        <f t="shared" si="217"/>
        <v>90.168400385469937</v>
      </c>
      <c r="G6918" t="s">
        <v>14480</v>
      </c>
    </row>
    <row r="6919" spans="1:7" x14ac:dyDescent="0.35">
      <c r="A6919" t="s">
        <v>3</v>
      </c>
      <c r="B6919" t="s">
        <v>8</v>
      </c>
      <c r="C6919" s="8" t="s">
        <v>1029</v>
      </c>
      <c r="D6919" s="2">
        <v>244162.55</v>
      </c>
      <c r="E6919" s="3">
        <f t="shared" si="216"/>
        <v>1.1051484014637394E-3</v>
      </c>
      <c r="F6919" s="3">
        <f t="shared" si="217"/>
        <v>90.169505533871401</v>
      </c>
      <c r="G6919" t="s">
        <v>14480</v>
      </c>
    </row>
    <row r="6920" spans="1:7" x14ac:dyDescent="0.35">
      <c r="A6920" t="s">
        <v>3</v>
      </c>
      <c r="B6920" t="s">
        <v>594</v>
      </c>
      <c r="C6920" t="s">
        <v>12304</v>
      </c>
      <c r="D6920" s="2">
        <v>244081.25</v>
      </c>
      <c r="E6920" s="3">
        <f t="shared" si="216"/>
        <v>1.1047804147883095E-3</v>
      </c>
      <c r="F6920" s="3">
        <f t="shared" si="217"/>
        <v>90.170610314286193</v>
      </c>
      <c r="G6920" t="s">
        <v>14473</v>
      </c>
    </row>
    <row r="6921" spans="1:7" x14ac:dyDescent="0.35">
      <c r="A6921" t="s">
        <v>10</v>
      </c>
      <c r="B6921" t="s">
        <v>6</v>
      </c>
      <c r="C6921" t="s">
        <v>6640</v>
      </c>
      <c r="D6921" s="2">
        <v>244033.24</v>
      </c>
      <c r="E6921" s="3">
        <f t="shared" si="216"/>
        <v>1.1045631080197067E-3</v>
      </c>
      <c r="F6921" s="3">
        <f t="shared" si="217"/>
        <v>90.171714877394209</v>
      </c>
      <c r="G6921" t="s">
        <v>14480</v>
      </c>
    </row>
    <row r="6922" spans="1:7" x14ac:dyDescent="0.35">
      <c r="A6922" t="s">
        <v>3</v>
      </c>
      <c r="B6922" t="s">
        <v>134</v>
      </c>
      <c r="C6922" t="s">
        <v>4642</v>
      </c>
      <c r="D6922" s="2">
        <v>244024.4</v>
      </c>
      <c r="E6922" s="3">
        <f t="shared" si="216"/>
        <v>1.1045230956923907E-3</v>
      </c>
      <c r="F6922" s="3">
        <f t="shared" si="217"/>
        <v>90.1728194004899</v>
      </c>
      <c r="G6922" t="s">
        <v>14473</v>
      </c>
    </row>
    <row r="6923" spans="1:7" x14ac:dyDescent="0.35">
      <c r="A6923" t="s">
        <v>10</v>
      </c>
      <c r="B6923" t="s">
        <v>9</v>
      </c>
      <c r="C6923" t="s">
        <v>4825</v>
      </c>
      <c r="D6923" s="2">
        <v>243999.42</v>
      </c>
      <c r="E6923" s="3">
        <f t="shared" si="216"/>
        <v>1.1044100291837532E-3</v>
      </c>
      <c r="F6923" s="3">
        <f t="shared" si="217"/>
        <v>90.173923810519085</v>
      </c>
      <c r="G6923" t="s">
        <v>14480</v>
      </c>
    </row>
    <row r="6924" spans="1:7" x14ac:dyDescent="0.35">
      <c r="A6924" t="s">
        <v>3</v>
      </c>
      <c r="B6924" t="s">
        <v>9</v>
      </c>
      <c r="C6924" t="s">
        <v>2828</v>
      </c>
      <c r="D6924" s="2">
        <v>243927.6</v>
      </c>
      <c r="E6924" s="3">
        <f t="shared" si="216"/>
        <v>1.1040849516557164E-3</v>
      </c>
      <c r="F6924" s="3">
        <f t="shared" si="217"/>
        <v>90.175027895470734</v>
      </c>
      <c r="G6924" t="s">
        <v>14480</v>
      </c>
    </row>
    <row r="6925" spans="1:7" x14ac:dyDescent="0.35">
      <c r="A6925" t="s">
        <v>10</v>
      </c>
      <c r="B6925" t="s">
        <v>9</v>
      </c>
      <c r="C6925" t="s">
        <v>1095</v>
      </c>
      <c r="D6925" s="2">
        <v>243839.99</v>
      </c>
      <c r="E6925" s="3">
        <f t="shared" si="216"/>
        <v>1.1036884041448378E-3</v>
      </c>
      <c r="F6925" s="3">
        <f t="shared" si="217"/>
        <v>90.176131583874877</v>
      </c>
      <c r="G6925" t="s">
        <v>14480</v>
      </c>
    </row>
    <row r="6926" spans="1:7" x14ac:dyDescent="0.35">
      <c r="A6926" t="s">
        <v>10</v>
      </c>
      <c r="B6926" t="s">
        <v>9</v>
      </c>
      <c r="C6926" t="s">
        <v>10912</v>
      </c>
      <c r="D6926" s="2">
        <v>243813.51</v>
      </c>
      <c r="E6926" s="3">
        <f t="shared" si="216"/>
        <v>1.1035685482141443E-3</v>
      </c>
      <c r="F6926" s="3">
        <f t="shared" si="217"/>
        <v>90.177235152423094</v>
      </c>
      <c r="G6926" t="s">
        <v>14480</v>
      </c>
    </row>
    <row r="6927" spans="1:7" x14ac:dyDescent="0.35">
      <c r="A6927" t="s">
        <v>10</v>
      </c>
      <c r="B6927" t="s">
        <v>73</v>
      </c>
      <c r="C6927" t="s">
        <v>3884</v>
      </c>
      <c r="D6927" s="2">
        <v>243772.61</v>
      </c>
      <c r="E6927" s="3">
        <f t="shared" si="216"/>
        <v>1.1033834233060867E-3</v>
      </c>
      <c r="F6927" s="3">
        <f t="shared" si="217"/>
        <v>90.178338535846407</v>
      </c>
      <c r="G6927" t="s">
        <v>14480</v>
      </c>
    </row>
    <row r="6928" spans="1:7" x14ac:dyDescent="0.35">
      <c r="A6928" t="s">
        <v>3</v>
      </c>
      <c r="B6928" t="s">
        <v>9</v>
      </c>
      <c r="C6928" t="s">
        <v>5206</v>
      </c>
      <c r="D6928" s="2">
        <v>243760.87</v>
      </c>
      <c r="E6928" s="3">
        <f t="shared" si="216"/>
        <v>1.1033302847627958E-3</v>
      </c>
      <c r="F6928" s="3">
        <f t="shared" si="217"/>
        <v>90.179441866131171</v>
      </c>
      <c r="G6928" t="s">
        <v>14480</v>
      </c>
    </row>
    <row r="6929" spans="1:7" x14ac:dyDescent="0.35">
      <c r="A6929" t="s">
        <v>10</v>
      </c>
      <c r="B6929" t="s">
        <v>1538</v>
      </c>
      <c r="C6929" t="s">
        <v>4852</v>
      </c>
      <c r="D6929" s="2">
        <v>243718.66</v>
      </c>
      <c r="E6929" s="3">
        <f t="shared" si="216"/>
        <v>1.1031392304261427E-3</v>
      </c>
      <c r="F6929" s="3">
        <f t="shared" si="217"/>
        <v>90.180545005361594</v>
      </c>
      <c r="G6929" t="s">
        <v>14473</v>
      </c>
    </row>
    <row r="6930" spans="1:7" x14ac:dyDescent="0.35">
      <c r="A6930" t="s">
        <v>3</v>
      </c>
      <c r="B6930" t="s">
        <v>375</v>
      </c>
      <c r="C6930" t="s">
        <v>8912</v>
      </c>
      <c r="D6930" s="2">
        <v>243687.6</v>
      </c>
      <c r="E6930" s="3">
        <f t="shared" si="216"/>
        <v>1.1029986441267719E-3</v>
      </c>
      <c r="F6930" s="3">
        <f t="shared" si="217"/>
        <v>90.181648004005723</v>
      </c>
      <c r="G6930" t="s">
        <v>14473</v>
      </c>
    </row>
    <row r="6931" spans="1:7" x14ac:dyDescent="0.35">
      <c r="A6931" t="s">
        <v>3</v>
      </c>
      <c r="B6931" t="s">
        <v>13</v>
      </c>
      <c r="C6931" t="s">
        <v>11808</v>
      </c>
      <c r="D6931" s="2">
        <v>243617.13</v>
      </c>
      <c r="E6931" s="3">
        <f t="shared" si="216"/>
        <v>1.1026796770785855E-3</v>
      </c>
      <c r="F6931" s="3">
        <f t="shared" si="217"/>
        <v>90.182750683682798</v>
      </c>
      <c r="G6931" t="s">
        <v>14473</v>
      </c>
    </row>
    <row r="6932" spans="1:7" x14ac:dyDescent="0.35">
      <c r="A6932" t="s">
        <v>3</v>
      </c>
      <c r="B6932" t="s">
        <v>9</v>
      </c>
      <c r="C6932" t="s">
        <v>10282</v>
      </c>
      <c r="D6932" s="2">
        <v>243614.82</v>
      </c>
      <c r="E6932" s="3">
        <f t="shared" si="216"/>
        <v>1.1026692213686195E-3</v>
      </c>
      <c r="F6932" s="3">
        <f t="shared" si="217"/>
        <v>90.183853352904165</v>
      </c>
      <c r="G6932" t="s">
        <v>14473</v>
      </c>
    </row>
    <row r="6933" spans="1:7" x14ac:dyDescent="0.35">
      <c r="A6933" t="s">
        <v>3</v>
      </c>
      <c r="B6933" t="s">
        <v>9</v>
      </c>
      <c r="C6933" t="s">
        <v>1128</v>
      </c>
      <c r="D6933" s="2">
        <v>243600.15</v>
      </c>
      <c r="E6933" s="3">
        <f t="shared" si="216"/>
        <v>1.1026028208209128E-3</v>
      </c>
      <c r="F6933" s="3">
        <f t="shared" si="217"/>
        <v>90.184955955724988</v>
      </c>
      <c r="G6933" t="s">
        <v>14480</v>
      </c>
    </row>
    <row r="6934" spans="1:7" x14ac:dyDescent="0.35">
      <c r="A6934" t="s">
        <v>3</v>
      </c>
      <c r="B6934" t="s">
        <v>6</v>
      </c>
      <c r="C6934" t="s">
        <v>3752</v>
      </c>
      <c r="D6934" s="2">
        <v>243588.41</v>
      </c>
      <c r="E6934" s="3">
        <f t="shared" si="216"/>
        <v>1.1025496822776217E-3</v>
      </c>
      <c r="F6934" s="3">
        <f t="shared" si="217"/>
        <v>90.18605850540726</v>
      </c>
      <c r="G6934" t="s">
        <v>14473</v>
      </c>
    </row>
    <row r="6935" spans="1:7" x14ac:dyDescent="0.35">
      <c r="A6935" t="s">
        <v>3</v>
      </c>
      <c r="B6935" t="s">
        <v>9</v>
      </c>
      <c r="C6935" t="s">
        <v>4978</v>
      </c>
      <c r="D6935" s="2">
        <v>243565.99</v>
      </c>
      <c r="E6935" s="3">
        <f t="shared" si="216"/>
        <v>1.1024482030492929E-3</v>
      </c>
      <c r="F6935" s="3">
        <f t="shared" si="217"/>
        <v>90.187160953610316</v>
      </c>
      <c r="G6935" t="s">
        <v>14480</v>
      </c>
    </row>
    <row r="6936" spans="1:7" x14ac:dyDescent="0.35">
      <c r="A6936" t="s">
        <v>3</v>
      </c>
      <c r="B6936" t="s">
        <v>6</v>
      </c>
      <c r="C6936" t="s">
        <v>468</v>
      </c>
      <c r="D6936" s="2">
        <v>243510.09</v>
      </c>
      <c r="E6936" s="3">
        <f t="shared" si="216"/>
        <v>1.1021951839206763E-3</v>
      </c>
      <c r="F6936" s="3">
        <f t="shared" si="217"/>
        <v>90.188263148794235</v>
      </c>
      <c r="G6936" t="s">
        <v>14473</v>
      </c>
    </row>
    <row r="6937" spans="1:7" x14ac:dyDescent="0.35">
      <c r="A6937" t="s">
        <v>10</v>
      </c>
      <c r="B6937" t="s">
        <v>9</v>
      </c>
      <c r="C6937" t="s">
        <v>2370</v>
      </c>
      <c r="D6937" s="2">
        <v>243440.22</v>
      </c>
      <c r="E6937" s="3">
        <f t="shared" si="216"/>
        <v>1.1018789326413124E-3</v>
      </c>
      <c r="F6937" s="3">
        <f t="shared" si="217"/>
        <v>90.189365027726879</v>
      </c>
      <c r="G6937" t="s">
        <v>14480</v>
      </c>
    </row>
    <row r="6938" spans="1:7" x14ac:dyDescent="0.35">
      <c r="A6938" t="s">
        <v>10</v>
      </c>
      <c r="B6938" t="s">
        <v>9</v>
      </c>
      <c r="C6938" t="s">
        <v>7674</v>
      </c>
      <c r="D6938" s="2">
        <v>243388.86</v>
      </c>
      <c r="E6938" s="3">
        <f t="shared" si="216"/>
        <v>1.1016464628301179E-3</v>
      </c>
      <c r="F6938" s="3">
        <f t="shared" si="217"/>
        <v>90.190466674189707</v>
      </c>
      <c r="G6938" t="s">
        <v>14480</v>
      </c>
    </row>
    <row r="6939" spans="1:7" x14ac:dyDescent="0.35">
      <c r="A6939" t="s">
        <v>10</v>
      </c>
      <c r="B6939" t="s">
        <v>9</v>
      </c>
      <c r="C6939" t="s">
        <v>263</v>
      </c>
      <c r="D6939" s="2">
        <v>243382.69</v>
      </c>
      <c r="E6939" s="3">
        <f t="shared" si="216"/>
        <v>1.1016185356740615E-3</v>
      </c>
      <c r="F6939" s="3">
        <f t="shared" si="217"/>
        <v>90.191568292725378</v>
      </c>
      <c r="G6939" t="s">
        <v>14480</v>
      </c>
    </row>
    <row r="6940" spans="1:7" x14ac:dyDescent="0.35">
      <c r="A6940" t="s">
        <v>10</v>
      </c>
      <c r="B6940" t="s">
        <v>31</v>
      </c>
      <c r="C6940" t="s">
        <v>5979</v>
      </c>
      <c r="D6940" s="2">
        <v>243307.39</v>
      </c>
      <c r="E6940" s="3">
        <f t="shared" si="216"/>
        <v>1.1012777066868552E-3</v>
      </c>
      <c r="F6940" s="3">
        <f t="shared" si="217"/>
        <v>90.192669570432059</v>
      </c>
      <c r="G6940" t="s">
        <v>14473</v>
      </c>
    </row>
    <row r="6941" spans="1:7" x14ac:dyDescent="0.35">
      <c r="A6941" t="s">
        <v>3</v>
      </c>
      <c r="B6941" t="s">
        <v>23</v>
      </c>
      <c r="C6941" t="s">
        <v>438</v>
      </c>
      <c r="D6941" s="2">
        <v>243229.61</v>
      </c>
      <c r="E6941" s="3">
        <f t="shared" si="216"/>
        <v>1.1009256525218495E-3</v>
      </c>
      <c r="F6941" s="3">
        <f t="shared" si="217"/>
        <v>90.193770496084582</v>
      </c>
      <c r="G6941" t="s">
        <v>14480</v>
      </c>
    </row>
    <row r="6942" spans="1:7" x14ac:dyDescent="0.35">
      <c r="A6942" t="s">
        <v>3</v>
      </c>
      <c r="B6942" t="s">
        <v>13</v>
      </c>
      <c r="C6942" t="s">
        <v>1475</v>
      </c>
      <c r="D6942" s="2">
        <v>243222.12</v>
      </c>
      <c r="E6942" s="3">
        <f t="shared" si="216"/>
        <v>1.1008917506743839E-3</v>
      </c>
      <c r="F6942" s="3">
        <f t="shared" si="217"/>
        <v>90.194871387835263</v>
      </c>
      <c r="G6942" t="s">
        <v>14473</v>
      </c>
    </row>
    <row r="6943" spans="1:7" x14ac:dyDescent="0.35">
      <c r="A6943" t="s">
        <v>3</v>
      </c>
      <c r="B6943" t="s">
        <v>36</v>
      </c>
      <c r="C6943" t="s">
        <v>5452</v>
      </c>
      <c r="D6943" s="2">
        <v>243211.41</v>
      </c>
      <c r="E6943" s="3">
        <f t="shared" si="216"/>
        <v>1.1008432742009048E-3</v>
      </c>
      <c r="F6943" s="3">
        <f t="shared" si="217"/>
        <v>90.195972231109465</v>
      </c>
      <c r="G6943" t="s">
        <v>14480</v>
      </c>
    </row>
    <row r="6944" spans="1:7" x14ac:dyDescent="0.35">
      <c r="A6944" t="s">
        <v>3</v>
      </c>
      <c r="B6944" t="s">
        <v>765</v>
      </c>
      <c r="C6944" t="s">
        <v>2993</v>
      </c>
      <c r="D6944" s="2">
        <v>243207.08</v>
      </c>
      <c r="E6944" s="3">
        <f t="shared" si="216"/>
        <v>1.1008236754025699E-3</v>
      </c>
      <c r="F6944" s="3">
        <f t="shared" si="217"/>
        <v>90.197073054784866</v>
      </c>
      <c r="G6944" t="s">
        <v>14473</v>
      </c>
    </row>
    <row r="6945" spans="1:7" x14ac:dyDescent="0.35">
      <c r="A6945" t="s">
        <v>3</v>
      </c>
      <c r="B6945" t="s">
        <v>9</v>
      </c>
      <c r="C6945" t="s">
        <v>12759</v>
      </c>
      <c r="D6945" s="2">
        <v>243132.14</v>
      </c>
      <c r="E6945" s="3">
        <f t="shared" si="216"/>
        <v>1.1004844758766572E-3</v>
      </c>
      <c r="F6945" s="3">
        <f t="shared" si="217"/>
        <v>90.198173539260736</v>
      </c>
      <c r="G6945" t="s">
        <v>14480</v>
      </c>
    </row>
    <row r="6946" spans="1:7" x14ac:dyDescent="0.35">
      <c r="A6946" t="s">
        <v>3</v>
      </c>
      <c r="B6946" t="s">
        <v>1880</v>
      </c>
      <c r="C6946" t="s">
        <v>30</v>
      </c>
      <c r="D6946" s="2">
        <v>243108</v>
      </c>
      <c r="E6946" s="3">
        <f t="shared" si="216"/>
        <v>1.1003752114443707E-3</v>
      </c>
      <c r="F6946" s="3">
        <f t="shared" si="217"/>
        <v>90.199273914472187</v>
      </c>
      <c r="G6946" t="s">
        <v>14473</v>
      </c>
    </row>
    <row r="6947" spans="1:7" x14ac:dyDescent="0.35">
      <c r="A6947" t="s">
        <v>3</v>
      </c>
      <c r="B6947" t="s">
        <v>36</v>
      </c>
      <c r="C6947" t="s">
        <v>3300</v>
      </c>
      <c r="D6947" s="2">
        <v>243101.76</v>
      </c>
      <c r="E6947" s="3">
        <f t="shared" si="216"/>
        <v>1.1003469674486183E-3</v>
      </c>
      <c r="F6947" s="3">
        <f t="shared" si="217"/>
        <v>90.200374261439634</v>
      </c>
      <c r="G6947" t="s">
        <v>14473</v>
      </c>
    </row>
    <row r="6948" spans="1:7" x14ac:dyDescent="0.35">
      <c r="A6948" t="s">
        <v>10</v>
      </c>
      <c r="B6948" t="s">
        <v>9</v>
      </c>
      <c r="C6948" t="s">
        <v>6757</v>
      </c>
      <c r="D6948" s="2">
        <v>243079.23</v>
      </c>
      <c r="E6948" s="3">
        <f t="shared" si="216"/>
        <v>1.1002449903293387E-3</v>
      </c>
      <c r="F6948" s="3">
        <f t="shared" si="217"/>
        <v>90.20147450642996</v>
      </c>
      <c r="G6948" t="s">
        <v>14480</v>
      </c>
    </row>
    <row r="6949" spans="1:7" x14ac:dyDescent="0.35">
      <c r="A6949" t="s">
        <v>10</v>
      </c>
      <c r="B6949" t="s">
        <v>35</v>
      </c>
      <c r="C6949" t="s">
        <v>744</v>
      </c>
      <c r="D6949" s="2">
        <v>243066.86</v>
      </c>
      <c r="E6949" s="3">
        <f t="shared" si="216"/>
        <v>1.1001890002287841E-3</v>
      </c>
      <c r="F6949" s="3">
        <f t="shared" si="217"/>
        <v>90.202574695430187</v>
      </c>
      <c r="G6949" t="s">
        <v>14473</v>
      </c>
    </row>
    <row r="6950" spans="1:7" x14ac:dyDescent="0.35">
      <c r="A6950" t="s">
        <v>3</v>
      </c>
      <c r="B6950" t="s">
        <v>18</v>
      </c>
      <c r="C6950" t="s">
        <v>1482</v>
      </c>
      <c r="D6950" s="2">
        <v>242995.69</v>
      </c>
      <c r="E6950" s="3">
        <f t="shared" si="216"/>
        <v>1.0998668647836385E-3</v>
      </c>
      <c r="F6950" s="3">
        <f t="shared" si="217"/>
        <v>90.203674562294964</v>
      </c>
      <c r="G6950" t="s">
        <v>14473</v>
      </c>
    </row>
    <row r="6951" spans="1:7" x14ac:dyDescent="0.35">
      <c r="A6951" t="s">
        <v>10</v>
      </c>
      <c r="B6951" t="s">
        <v>29</v>
      </c>
      <c r="C6951" t="s">
        <v>11683</v>
      </c>
      <c r="D6951" s="2">
        <v>242842.26</v>
      </c>
      <c r="E6951" s="3">
        <f t="shared" si="216"/>
        <v>1.0991723974329471E-3</v>
      </c>
      <c r="F6951" s="3">
        <f t="shared" si="217"/>
        <v>90.204773734692395</v>
      </c>
      <c r="G6951" t="s">
        <v>14473</v>
      </c>
    </row>
    <row r="6952" spans="1:7" x14ac:dyDescent="0.35">
      <c r="A6952" t="s">
        <v>3</v>
      </c>
      <c r="B6952" t="s">
        <v>180</v>
      </c>
      <c r="C6952" t="s">
        <v>14398</v>
      </c>
      <c r="D6952" s="2">
        <v>242835.8</v>
      </c>
      <c r="E6952" s="3">
        <f t="shared" si="216"/>
        <v>1.0991431576552928E-3</v>
      </c>
      <c r="F6952" s="3">
        <f t="shared" si="217"/>
        <v>90.205872877850055</v>
      </c>
      <c r="G6952" t="s">
        <v>14480</v>
      </c>
    </row>
    <row r="6953" spans="1:7" x14ac:dyDescent="0.35">
      <c r="A6953" t="s">
        <v>3</v>
      </c>
      <c r="B6953" t="s">
        <v>1478</v>
      </c>
      <c r="C6953" t="s">
        <v>1285</v>
      </c>
      <c r="D6953" s="2">
        <v>242824.87</v>
      </c>
      <c r="E6953" s="3">
        <f t="shared" si="216"/>
        <v>1.0990936853999122E-3</v>
      </c>
      <c r="F6953" s="3">
        <f t="shared" si="217"/>
        <v>90.206971971535452</v>
      </c>
      <c r="G6953" t="s">
        <v>14473</v>
      </c>
    </row>
    <row r="6954" spans="1:7" x14ac:dyDescent="0.35">
      <c r="A6954" t="s">
        <v>3</v>
      </c>
      <c r="B6954" t="s">
        <v>9</v>
      </c>
      <c r="C6954" t="s">
        <v>3419</v>
      </c>
      <c r="D6954" s="2">
        <v>242815.28</v>
      </c>
      <c r="E6954" s="3">
        <f t="shared" si="216"/>
        <v>1.0990502783615682E-3</v>
      </c>
      <c r="F6954" s="3">
        <f t="shared" si="217"/>
        <v>90.208071021813808</v>
      </c>
      <c r="G6954" t="s">
        <v>14480</v>
      </c>
    </row>
    <row r="6955" spans="1:7" x14ac:dyDescent="0.35">
      <c r="A6955" t="s">
        <v>3</v>
      </c>
      <c r="B6955" t="s">
        <v>9</v>
      </c>
      <c r="C6955" t="s">
        <v>8616</v>
      </c>
      <c r="D6955" s="2">
        <v>242783.68</v>
      </c>
      <c r="E6955" s="3">
        <f t="shared" si="216"/>
        <v>1.098907247870257E-3</v>
      </c>
      <c r="F6955" s="3">
        <f t="shared" si="217"/>
        <v>90.209169929061673</v>
      </c>
      <c r="G6955" t="s">
        <v>14480</v>
      </c>
    </row>
    <row r="6956" spans="1:7" x14ac:dyDescent="0.35">
      <c r="A6956" t="s">
        <v>3</v>
      </c>
      <c r="B6956" t="s">
        <v>180</v>
      </c>
      <c r="C6956" t="s">
        <v>2553</v>
      </c>
      <c r="D6956" s="2">
        <v>242756.26</v>
      </c>
      <c r="E6956" s="3">
        <f t="shared" si="216"/>
        <v>1.0987831372350752E-3</v>
      </c>
      <c r="F6956" s="3">
        <f t="shared" si="217"/>
        <v>90.210268712198911</v>
      </c>
      <c r="G6956" t="s">
        <v>14480</v>
      </c>
    </row>
    <row r="6957" spans="1:7" x14ac:dyDescent="0.35">
      <c r="A6957" t="s">
        <v>10</v>
      </c>
      <c r="B6957" t="s">
        <v>594</v>
      </c>
      <c r="C6957" t="s">
        <v>1623</v>
      </c>
      <c r="D6957" s="2">
        <v>242731.06</v>
      </c>
      <c r="E6957" s="3">
        <f t="shared" si="216"/>
        <v>1.0986690749445361E-3</v>
      </c>
      <c r="F6957" s="3">
        <f t="shared" si="217"/>
        <v>90.21136738127386</v>
      </c>
      <c r="G6957" t="s">
        <v>14473</v>
      </c>
    </row>
    <row r="6958" spans="1:7" x14ac:dyDescent="0.35">
      <c r="A6958" t="s">
        <v>10</v>
      </c>
      <c r="B6958" t="s">
        <v>28</v>
      </c>
      <c r="C6958" t="s">
        <v>328</v>
      </c>
      <c r="D6958" s="2">
        <v>242712.3</v>
      </c>
      <c r="E6958" s="3">
        <f t="shared" si="216"/>
        <v>1.0985841619060234E-3</v>
      </c>
      <c r="F6958" s="3">
        <f t="shared" si="217"/>
        <v>90.212465965435769</v>
      </c>
      <c r="G6958" t="s">
        <v>14473</v>
      </c>
    </row>
    <row r="6959" spans="1:7" x14ac:dyDescent="0.35">
      <c r="A6959" t="s">
        <v>10</v>
      </c>
      <c r="B6959" t="s">
        <v>180</v>
      </c>
      <c r="C6959" t="s">
        <v>3374</v>
      </c>
      <c r="D6959" s="2">
        <v>242674.35</v>
      </c>
      <c r="E6959" s="3">
        <f t="shared" si="216"/>
        <v>1.0984123895280092E-3</v>
      </c>
      <c r="F6959" s="3">
        <f t="shared" si="217"/>
        <v>90.213564377825293</v>
      </c>
      <c r="G6959" t="s">
        <v>14480</v>
      </c>
    </row>
    <row r="6960" spans="1:7" x14ac:dyDescent="0.35">
      <c r="A6960" t="s">
        <v>3</v>
      </c>
      <c r="B6960" t="s">
        <v>9</v>
      </c>
      <c r="C6960" s="8" t="s">
        <v>698</v>
      </c>
      <c r="D6960" s="2">
        <v>242658.48</v>
      </c>
      <c r="E6960" s="3">
        <f t="shared" si="216"/>
        <v>1.0983405574426577E-3</v>
      </c>
      <c r="F6960" s="3">
        <f t="shared" si="217"/>
        <v>90.214662718382741</v>
      </c>
      <c r="G6960" t="s">
        <v>14480</v>
      </c>
    </row>
    <row r="6961" spans="1:7" x14ac:dyDescent="0.35">
      <c r="A6961" t="s">
        <v>3</v>
      </c>
      <c r="B6961" t="s">
        <v>23</v>
      </c>
      <c r="C6961" t="s">
        <v>11131</v>
      </c>
      <c r="D6961" s="2">
        <v>242618.86</v>
      </c>
      <c r="E6961" s="3">
        <f t="shared" si="216"/>
        <v>1.0981612261747543E-3</v>
      </c>
      <c r="F6961" s="3">
        <f t="shared" si="217"/>
        <v>90.215760879608922</v>
      </c>
      <c r="G6961" t="s">
        <v>14480</v>
      </c>
    </row>
    <row r="6962" spans="1:7" x14ac:dyDescent="0.35">
      <c r="A6962" t="s">
        <v>10</v>
      </c>
      <c r="B6962" t="s">
        <v>139</v>
      </c>
      <c r="C6962" t="s">
        <v>9447</v>
      </c>
      <c r="D6962" s="2">
        <v>242559.79</v>
      </c>
      <c r="E6962" s="3">
        <f t="shared" si="216"/>
        <v>1.0978938587341929E-3</v>
      </c>
      <c r="F6962" s="3">
        <f t="shared" si="217"/>
        <v>90.216858773467649</v>
      </c>
      <c r="G6962" t="s">
        <v>14480</v>
      </c>
    </row>
    <row r="6963" spans="1:7" x14ac:dyDescent="0.35">
      <c r="A6963" t="s">
        <v>10</v>
      </c>
      <c r="B6963" t="s">
        <v>22</v>
      </c>
      <c r="C6963" t="s">
        <v>2953</v>
      </c>
      <c r="D6963" s="2">
        <v>242544.94</v>
      </c>
      <c r="E6963" s="3">
        <f t="shared" si="216"/>
        <v>1.0978266434558395E-3</v>
      </c>
      <c r="F6963" s="3">
        <f t="shared" si="217"/>
        <v>90.217956600111108</v>
      </c>
      <c r="G6963" t="s">
        <v>14473</v>
      </c>
    </row>
    <row r="6964" spans="1:7" x14ac:dyDescent="0.35">
      <c r="A6964" t="s">
        <v>3</v>
      </c>
      <c r="B6964" t="s">
        <v>9</v>
      </c>
      <c r="C6964" t="s">
        <v>8554</v>
      </c>
      <c r="D6964" s="2">
        <v>242512.83</v>
      </c>
      <c r="E6964" s="3">
        <f t="shared" si="216"/>
        <v>1.0976813045610293E-3</v>
      </c>
      <c r="F6964" s="3">
        <f t="shared" si="217"/>
        <v>90.219054281415666</v>
      </c>
      <c r="G6964" t="s">
        <v>14480</v>
      </c>
    </row>
    <row r="6965" spans="1:7" x14ac:dyDescent="0.35">
      <c r="A6965" t="s">
        <v>10</v>
      </c>
      <c r="B6965" t="s">
        <v>9</v>
      </c>
      <c r="C6965" t="s">
        <v>1362</v>
      </c>
      <c r="D6965" s="2">
        <v>242423.73</v>
      </c>
      <c r="E6965" s="3">
        <f t="shared" si="216"/>
        <v>1.0972780128909088E-3</v>
      </c>
      <c r="F6965" s="3">
        <f t="shared" si="217"/>
        <v>90.220151559428558</v>
      </c>
      <c r="G6965" t="s">
        <v>14473</v>
      </c>
    </row>
    <row r="6966" spans="1:7" x14ac:dyDescent="0.35">
      <c r="A6966" t="s">
        <v>10</v>
      </c>
      <c r="B6966" t="s">
        <v>37</v>
      </c>
      <c r="C6966" s="8" t="s">
        <v>1565</v>
      </c>
      <c r="D6966" s="2">
        <v>242417.14</v>
      </c>
      <c r="E6966" s="3">
        <f t="shared" si="216"/>
        <v>1.0972481846966765E-3</v>
      </c>
      <c r="F6966" s="3">
        <f t="shared" si="217"/>
        <v>90.22124880761325</v>
      </c>
      <c r="G6966" t="s">
        <v>14480</v>
      </c>
    </row>
    <row r="6967" spans="1:7" x14ac:dyDescent="0.35">
      <c r="A6967" t="s">
        <v>3</v>
      </c>
      <c r="B6967" t="s">
        <v>345</v>
      </c>
      <c r="C6967" t="s">
        <v>8583</v>
      </c>
      <c r="D6967" s="2">
        <v>242416.27</v>
      </c>
      <c r="E6967" s="3">
        <f t="shared" si="216"/>
        <v>1.097244246831884E-3</v>
      </c>
      <c r="F6967" s="3">
        <f t="shared" si="217"/>
        <v>90.222346051860086</v>
      </c>
      <c r="G6967" t="s">
        <v>14473</v>
      </c>
    </row>
    <row r="6968" spans="1:7" x14ac:dyDescent="0.35">
      <c r="A6968" t="s">
        <v>3</v>
      </c>
      <c r="B6968" t="s">
        <v>9</v>
      </c>
      <c r="C6968" t="s">
        <v>2581</v>
      </c>
      <c r="D6968" s="2">
        <v>242346.09</v>
      </c>
      <c r="E6968" s="3">
        <f t="shared" si="216"/>
        <v>1.0969265924052952E-3</v>
      </c>
      <c r="F6968" s="3">
        <f t="shared" si="217"/>
        <v>90.223442978452496</v>
      </c>
      <c r="G6968" t="s">
        <v>14480</v>
      </c>
    </row>
    <row r="6969" spans="1:7" x14ac:dyDescent="0.35">
      <c r="A6969" t="s">
        <v>3</v>
      </c>
      <c r="B6969" t="s">
        <v>11</v>
      </c>
      <c r="C6969" t="s">
        <v>4267</v>
      </c>
      <c r="D6969" s="2">
        <v>242329.56</v>
      </c>
      <c r="E6969" s="3">
        <f t="shared" si="216"/>
        <v>1.0968517729742391E-3</v>
      </c>
      <c r="F6969" s="3">
        <f t="shared" si="217"/>
        <v>90.224539830225467</v>
      </c>
      <c r="G6969" t="s">
        <v>14473</v>
      </c>
    </row>
    <row r="6970" spans="1:7" x14ac:dyDescent="0.35">
      <c r="A6970" t="s">
        <v>10</v>
      </c>
      <c r="B6970" t="s">
        <v>9</v>
      </c>
      <c r="C6970" t="s">
        <v>3771</v>
      </c>
      <c r="D6970" s="2">
        <v>242244</v>
      </c>
      <c r="E6970" s="3">
        <f t="shared" si="216"/>
        <v>1.0964645043401704E-3</v>
      </c>
      <c r="F6970" s="3">
        <f t="shared" si="217"/>
        <v>90.22563629472981</v>
      </c>
      <c r="G6970" t="s">
        <v>14473</v>
      </c>
    </row>
    <row r="6971" spans="1:7" x14ac:dyDescent="0.35">
      <c r="A6971" t="s">
        <v>3</v>
      </c>
      <c r="B6971" t="s">
        <v>6</v>
      </c>
      <c r="C6971" t="s">
        <v>3026</v>
      </c>
      <c r="D6971" s="2">
        <v>242235.51999999999</v>
      </c>
      <c r="E6971" s="3">
        <f t="shared" si="216"/>
        <v>1.0964261214741478E-3</v>
      </c>
      <c r="F6971" s="3">
        <f t="shared" si="217"/>
        <v>90.226732720851288</v>
      </c>
      <c r="G6971" t="s">
        <v>14473</v>
      </c>
    </row>
    <row r="6972" spans="1:7" x14ac:dyDescent="0.35">
      <c r="A6972" t="s">
        <v>3</v>
      </c>
      <c r="B6972" t="s">
        <v>55</v>
      </c>
      <c r="C6972" t="s">
        <v>11631</v>
      </c>
      <c r="D6972" s="2">
        <v>242224.14</v>
      </c>
      <c r="E6972" s="3">
        <f t="shared" si="216"/>
        <v>1.0963746123921504E-3</v>
      </c>
      <c r="F6972" s="3">
        <f t="shared" si="217"/>
        <v>90.227829095463676</v>
      </c>
      <c r="G6972" t="s">
        <v>14473</v>
      </c>
    </row>
    <row r="6973" spans="1:7" x14ac:dyDescent="0.35">
      <c r="A6973" t="s">
        <v>10</v>
      </c>
      <c r="B6973" t="s">
        <v>8</v>
      </c>
      <c r="C6973" t="s">
        <v>12533</v>
      </c>
      <c r="D6973" s="2">
        <v>242180.61</v>
      </c>
      <c r="E6973" s="3">
        <f t="shared" si="216"/>
        <v>1.096177583364088E-3</v>
      </c>
      <c r="F6973" s="3">
        <f t="shared" si="217"/>
        <v>90.228925273047039</v>
      </c>
      <c r="G6973" t="s">
        <v>14473</v>
      </c>
    </row>
    <row r="6974" spans="1:7" x14ac:dyDescent="0.35">
      <c r="A6974" t="s">
        <v>10</v>
      </c>
      <c r="B6974" t="s">
        <v>13</v>
      </c>
      <c r="C6974" t="s">
        <v>5917</v>
      </c>
      <c r="D6974" s="2">
        <v>242122.66</v>
      </c>
      <c r="E6974" s="3">
        <f t="shared" si="216"/>
        <v>1.0959152853586617E-3</v>
      </c>
      <c r="F6974" s="3">
        <f t="shared" si="217"/>
        <v>90.230021188332401</v>
      </c>
      <c r="G6974" t="s">
        <v>14473</v>
      </c>
    </row>
    <row r="6975" spans="1:7" x14ac:dyDescent="0.35">
      <c r="A6975" t="s">
        <v>3</v>
      </c>
      <c r="B6975" t="s">
        <v>9</v>
      </c>
      <c r="C6975" t="s">
        <v>551</v>
      </c>
      <c r="D6975" s="2">
        <v>242070.24</v>
      </c>
      <c r="E6975" s="3">
        <f t="shared" si="216"/>
        <v>1.0956780176892146E-3</v>
      </c>
      <c r="F6975" s="3">
        <f t="shared" si="217"/>
        <v>90.231116866350092</v>
      </c>
      <c r="G6975" t="s">
        <v>14480</v>
      </c>
    </row>
    <row r="6976" spans="1:7" x14ac:dyDescent="0.35">
      <c r="A6976" t="s">
        <v>10</v>
      </c>
      <c r="B6976" t="s">
        <v>9</v>
      </c>
      <c r="C6976" t="s">
        <v>5542</v>
      </c>
      <c r="D6976" s="2">
        <v>242067.63</v>
      </c>
      <c r="E6976" s="3">
        <f t="shared" si="216"/>
        <v>1.0956662040948373E-3</v>
      </c>
      <c r="F6976" s="3">
        <f t="shared" si="217"/>
        <v>90.232212532554186</v>
      </c>
      <c r="G6976" t="s">
        <v>14480</v>
      </c>
    </row>
    <row r="6977" spans="1:7" x14ac:dyDescent="0.35">
      <c r="A6977" t="s">
        <v>3</v>
      </c>
      <c r="B6977" t="s">
        <v>8</v>
      </c>
      <c r="C6977" t="s">
        <v>4372</v>
      </c>
      <c r="D6977" s="2">
        <v>242019.64</v>
      </c>
      <c r="E6977" s="3">
        <f t="shared" si="216"/>
        <v>1.0954489878518621E-3</v>
      </c>
      <c r="F6977" s="3">
        <f t="shared" si="217"/>
        <v>90.23330798154204</v>
      </c>
      <c r="G6977" t="s">
        <v>14480</v>
      </c>
    </row>
    <row r="6978" spans="1:7" x14ac:dyDescent="0.35">
      <c r="A6978" t="s">
        <v>3</v>
      </c>
      <c r="B6978" t="s">
        <v>9</v>
      </c>
      <c r="C6978" t="s">
        <v>263</v>
      </c>
      <c r="D6978" s="2">
        <v>241969.68</v>
      </c>
      <c r="E6978" s="3">
        <f t="shared" si="216"/>
        <v>1.0952228548345869E-3</v>
      </c>
      <c r="F6978" s="3">
        <f t="shared" si="217"/>
        <v>90.23440320439687</v>
      </c>
      <c r="G6978" t="s">
        <v>14480</v>
      </c>
    </row>
    <row r="6979" spans="1:7" x14ac:dyDescent="0.35">
      <c r="A6979" t="s">
        <v>10</v>
      </c>
      <c r="B6979" t="s">
        <v>9</v>
      </c>
      <c r="C6979" t="s">
        <v>11851</v>
      </c>
      <c r="D6979" s="2">
        <v>241941.04</v>
      </c>
      <c r="E6979" s="3">
        <f t="shared" ref="E6979:E7042" si="218">(D6979/$D$29638)*100</f>
        <v>1.0950932221361329E-3</v>
      </c>
      <c r="F6979" s="3">
        <f t="shared" si="217"/>
        <v>90.235498297619003</v>
      </c>
      <c r="G6979" t="s">
        <v>14480</v>
      </c>
    </row>
    <row r="6980" spans="1:7" x14ac:dyDescent="0.35">
      <c r="A6980" t="s">
        <v>10</v>
      </c>
      <c r="B6980" t="s">
        <v>55</v>
      </c>
      <c r="C6980" t="s">
        <v>3792</v>
      </c>
      <c r="D6980" s="2">
        <v>241914.75</v>
      </c>
      <c r="E6980" s="3">
        <f t="shared" si="218"/>
        <v>1.0949742261988995E-3</v>
      </c>
      <c r="F6980" s="3">
        <f t="shared" ref="F6980:F7043" si="219">E6980+F6979</f>
        <v>90.236593271845209</v>
      </c>
      <c r="G6980" t="s">
        <v>14473</v>
      </c>
    </row>
    <row r="6981" spans="1:7" x14ac:dyDescent="0.35">
      <c r="A6981" t="s">
        <v>3</v>
      </c>
      <c r="B6981" t="s">
        <v>9</v>
      </c>
      <c r="C6981" t="s">
        <v>14467</v>
      </c>
      <c r="D6981" s="2">
        <v>241870.78</v>
      </c>
      <c r="E6981" s="3">
        <f t="shared" si="218"/>
        <v>1.0947752056070343E-3</v>
      </c>
      <c r="F6981" s="3">
        <f t="shared" si="219"/>
        <v>90.23768804705081</v>
      </c>
      <c r="G6981" t="s">
        <v>14473</v>
      </c>
    </row>
    <row r="6982" spans="1:7" x14ac:dyDescent="0.35">
      <c r="A6982" t="s">
        <v>10</v>
      </c>
      <c r="B6982" t="s">
        <v>31</v>
      </c>
      <c r="C6982" t="s">
        <v>4006</v>
      </c>
      <c r="D6982" s="2">
        <v>241858.56</v>
      </c>
      <c r="E6982" s="3">
        <f t="shared" si="218"/>
        <v>1.0947198944486855E-3</v>
      </c>
      <c r="F6982" s="3">
        <f t="shared" si="219"/>
        <v>90.238782766945263</v>
      </c>
      <c r="G6982" t="s">
        <v>14473</v>
      </c>
    </row>
    <row r="6983" spans="1:7" x14ac:dyDescent="0.35">
      <c r="A6983" t="s">
        <v>3</v>
      </c>
      <c r="B6983" t="s">
        <v>6</v>
      </c>
      <c r="C6983" t="s">
        <v>13780</v>
      </c>
      <c r="D6983" s="2">
        <v>241831.53</v>
      </c>
      <c r="E6983" s="3">
        <f t="shared" si="218"/>
        <v>1.0945975490632381E-3</v>
      </c>
      <c r="F6983" s="3">
        <f t="shared" si="219"/>
        <v>90.239877364494333</v>
      </c>
      <c r="G6983" t="s">
        <v>14473</v>
      </c>
    </row>
    <row r="6984" spans="1:7" x14ac:dyDescent="0.35">
      <c r="A6984" t="s">
        <v>10</v>
      </c>
      <c r="B6984" t="s">
        <v>9</v>
      </c>
      <c r="C6984" t="s">
        <v>7380</v>
      </c>
      <c r="D6984" s="2">
        <v>241823.54</v>
      </c>
      <c r="E6984" s="3">
        <f t="shared" si="218"/>
        <v>1.094561384075087E-3</v>
      </c>
      <c r="F6984" s="3">
        <f t="shared" si="219"/>
        <v>90.240971925878412</v>
      </c>
      <c r="G6984" t="s">
        <v>14480</v>
      </c>
    </row>
    <row r="6985" spans="1:7" x14ac:dyDescent="0.35">
      <c r="A6985" t="s">
        <v>3</v>
      </c>
      <c r="B6985" t="s">
        <v>55</v>
      </c>
      <c r="C6985" t="s">
        <v>2668</v>
      </c>
      <c r="D6985" s="2">
        <v>241792.17</v>
      </c>
      <c r="E6985" s="3">
        <f t="shared" si="218"/>
        <v>1.0944193946284912E-3</v>
      </c>
      <c r="F6985" s="3">
        <f t="shared" si="219"/>
        <v>90.242066345273045</v>
      </c>
      <c r="G6985" t="s">
        <v>14473</v>
      </c>
    </row>
    <row r="6986" spans="1:7" x14ac:dyDescent="0.35">
      <c r="A6986" t="s">
        <v>3</v>
      </c>
      <c r="B6986" t="s">
        <v>9</v>
      </c>
      <c r="C6986" t="s">
        <v>1358</v>
      </c>
      <c r="D6986" s="2">
        <v>241758.38</v>
      </c>
      <c r="E6986" s="3">
        <f t="shared" si="218"/>
        <v>1.0942664515809785E-3</v>
      </c>
      <c r="F6986" s="3">
        <f t="shared" si="219"/>
        <v>90.243160611724633</v>
      </c>
      <c r="G6986" t="s">
        <v>14473</v>
      </c>
    </row>
    <row r="6987" spans="1:7" x14ac:dyDescent="0.35">
      <c r="A6987" t="s">
        <v>3</v>
      </c>
      <c r="B6987" t="s">
        <v>180</v>
      </c>
      <c r="C6987" t="s">
        <v>4221</v>
      </c>
      <c r="D6987" s="2">
        <v>241726.39</v>
      </c>
      <c r="E6987" s="3">
        <f t="shared" si="218"/>
        <v>1.0941216558399329E-3</v>
      </c>
      <c r="F6987" s="3">
        <f t="shared" si="219"/>
        <v>90.244254733380473</v>
      </c>
      <c r="G6987" t="s">
        <v>14480</v>
      </c>
    </row>
    <row r="6988" spans="1:7" x14ac:dyDescent="0.35">
      <c r="A6988" t="s">
        <v>3</v>
      </c>
      <c r="B6988" t="s">
        <v>15</v>
      </c>
      <c r="C6988" t="s">
        <v>7791</v>
      </c>
      <c r="D6988" s="2">
        <v>241672.65</v>
      </c>
      <c r="E6988" s="3">
        <f t="shared" si="218"/>
        <v>1.0938784134790767E-3</v>
      </c>
      <c r="F6988" s="3">
        <f t="shared" si="219"/>
        <v>90.245348611793958</v>
      </c>
      <c r="G6988" t="s">
        <v>14473</v>
      </c>
    </row>
    <row r="6989" spans="1:7" x14ac:dyDescent="0.35">
      <c r="A6989" t="s">
        <v>3</v>
      </c>
      <c r="B6989" t="s">
        <v>9</v>
      </c>
      <c r="C6989" s="8" t="s">
        <v>8933</v>
      </c>
      <c r="D6989" s="2">
        <v>241672.25</v>
      </c>
      <c r="E6989" s="3">
        <f t="shared" si="218"/>
        <v>1.0938766029665286E-3</v>
      </c>
      <c r="F6989" s="3">
        <f t="shared" si="219"/>
        <v>90.246442488396923</v>
      </c>
      <c r="G6989" t="s">
        <v>14480</v>
      </c>
    </row>
    <row r="6990" spans="1:7" x14ac:dyDescent="0.35">
      <c r="A6990" t="s">
        <v>3</v>
      </c>
      <c r="B6990" t="s">
        <v>9</v>
      </c>
      <c r="C6990" t="s">
        <v>5916</v>
      </c>
      <c r="D6990" s="2">
        <v>241661.13</v>
      </c>
      <c r="E6990" s="3">
        <f t="shared" si="218"/>
        <v>1.0938262707176874E-3</v>
      </c>
      <c r="F6990" s="3">
        <f t="shared" si="219"/>
        <v>90.247536314667641</v>
      </c>
      <c r="G6990" t="s">
        <v>14480</v>
      </c>
    </row>
    <row r="6991" spans="1:7" x14ac:dyDescent="0.35">
      <c r="A6991" t="s">
        <v>3</v>
      </c>
      <c r="B6991" t="s">
        <v>83</v>
      </c>
      <c r="C6991" t="s">
        <v>10024</v>
      </c>
      <c r="D6991" s="2">
        <v>241645.4</v>
      </c>
      <c r="E6991" s="3">
        <f t="shared" si="218"/>
        <v>1.0937550723117279E-3</v>
      </c>
      <c r="F6991" s="3">
        <f t="shared" si="219"/>
        <v>90.24863006973996</v>
      </c>
      <c r="G6991" t="s">
        <v>14480</v>
      </c>
    </row>
    <row r="6992" spans="1:7" x14ac:dyDescent="0.35">
      <c r="A6992" t="s">
        <v>10</v>
      </c>
      <c r="B6992" t="s">
        <v>6</v>
      </c>
      <c r="C6992" t="s">
        <v>11121</v>
      </c>
      <c r="D6992" s="2">
        <v>241586.14</v>
      </c>
      <c r="E6992" s="3">
        <f t="shared" si="218"/>
        <v>1.0934868448777061E-3</v>
      </c>
      <c r="F6992" s="3">
        <f t="shared" si="219"/>
        <v>90.24972355658484</v>
      </c>
      <c r="G6992" t="s">
        <v>14480</v>
      </c>
    </row>
    <row r="6993" spans="1:7" x14ac:dyDescent="0.35">
      <c r="A6993" t="s">
        <v>10</v>
      </c>
      <c r="B6993" t="s">
        <v>9</v>
      </c>
      <c r="C6993" t="s">
        <v>7572</v>
      </c>
      <c r="D6993" s="2">
        <v>241562.97</v>
      </c>
      <c r="E6993" s="3">
        <f t="shared" si="218"/>
        <v>1.0933819709383493E-3</v>
      </c>
      <c r="F6993" s="3">
        <f t="shared" si="219"/>
        <v>90.250816938555772</v>
      </c>
      <c r="G6993" t="s">
        <v>14480</v>
      </c>
    </row>
    <row r="6994" spans="1:7" x14ac:dyDescent="0.35">
      <c r="A6994" t="s">
        <v>10</v>
      </c>
      <c r="B6994" t="s">
        <v>6</v>
      </c>
      <c r="C6994" s="7" t="s">
        <v>10368</v>
      </c>
      <c r="D6994" s="2">
        <v>241517.07</v>
      </c>
      <c r="E6994" s="3">
        <f t="shared" si="218"/>
        <v>1.0931742146234385E-3</v>
      </c>
      <c r="F6994" s="3">
        <f t="shared" si="219"/>
        <v>90.251910112770389</v>
      </c>
      <c r="G6994" t="s">
        <v>14480</v>
      </c>
    </row>
    <row r="6995" spans="1:7" x14ac:dyDescent="0.35">
      <c r="A6995" t="s">
        <v>3</v>
      </c>
      <c r="B6995" t="s">
        <v>180</v>
      </c>
      <c r="C6995" t="s">
        <v>3799</v>
      </c>
      <c r="D6995" s="2">
        <v>241399.84</v>
      </c>
      <c r="E6995" s="3">
        <f t="shared" si="218"/>
        <v>1.0926435986583628E-3</v>
      </c>
      <c r="F6995" s="3">
        <f t="shared" si="219"/>
        <v>90.253002756369042</v>
      </c>
      <c r="G6995" t="s">
        <v>14480</v>
      </c>
    </row>
    <row r="6996" spans="1:7" x14ac:dyDescent="0.35">
      <c r="A6996" t="s">
        <v>10</v>
      </c>
      <c r="B6996" t="s">
        <v>55</v>
      </c>
      <c r="C6996" t="s">
        <v>204</v>
      </c>
      <c r="D6996" s="2">
        <v>241372.28</v>
      </c>
      <c r="E6996" s="3">
        <f t="shared" si="218"/>
        <v>1.0925188543437891E-3</v>
      </c>
      <c r="F6996" s="3">
        <f t="shared" si="219"/>
        <v>90.254095275223392</v>
      </c>
      <c r="G6996" t="s">
        <v>14480</v>
      </c>
    </row>
    <row r="6997" spans="1:7" x14ac:dyDescent="0.35">
      <c r="A6997" t="s">
        <v>10</v>
      </c>
      <c r="B6997" t="s">
        <v>6</v>
      </c>
      <c r="C6997" t="s">
        <v>7531</v>
      </c>
      <c r="D6997" s="2">
        <v>241366.85</v>
      </c>
      <c r="E6997" s="3">
        <f t="shared" si="218"/>
        <v>1.0924942766359466E-3</v>
      </c>
      <c r="F6997" s="3">
        <f t="shared" si="219"/>
        <v>90.255187769500026</v>
      </c>
      <c r="G6997" t="s">
        <v>14473</v>
      </c>
    </row>
    <row r="6998" spans="1:7" x14ac:dyDescent="0.35">
      <c r="A6998" t="s">
        <v>3</v>
      </c>
      <c r="B6998" t="s">
        <v>9</v>
      </c>
      <c r="C6998" t="s">
        <v>6006</v>
      </c>
      <c r="D6998" s="2">
        <v>241316.37</v>
      </c>
      <c r="E6998" s="3">
        <f t="shared" si="218"/>
        <v>1.0922657899523586E-3</v>
      </c>
      <c r="F6998" s="3">
        <f t="shared" si="219"/>
        <v>90.256280035289976</v>
      </c>
      <c r="G6998" t="s">
        <v>14480</v>
      </c>
    </row>
    <row r="6999" spans="1:7" x14ac:dyDescent="0.35">
      <c r="A6999" t="s">
        <v>3</v>
      </c>
      <c r="B6999" t="s">
        <v>4410</v>
      </c>
      <c r="C6999" t="s">
        <v>12565</v>
      </c>
      <c r="D6999" s="2">
        <v>241268.09</v>
      </c>
      <c r="E6999" s="3">
        <f t="shared" si="218"/>
        <v>1.092047261087786E-3</v>
      </c>
      <c r="F6999" s="3">
        <f t="shared" si="219"/>
        <v>90.257372082551058</v>
      </c>
      <c r="G6999" t="s">
        <v>14473</v>
      </c>
    </row>
    <row r="7000" spans="1:7" x14ac:dyDescent="0.35">
      <c r="A7000" t="s">
        <v>10</v>
      </c>
      <c r="B7000" t="s">
        <v>9</v>
      </c>
      <c r="C7000" t="s">
        <v>12995</v>
      </c>
      <c r="D7000" s="2">
        <v>241175.88</v>
      </c>
      <c r="E7000" s="3">
        <f t="shared" si="218"/>
        <v>1.0916298926826027E-3</v>
      </c>
      <c r="F7000" s="3">
        <f t="shared" si="219"/>
        <v>90.258463712443742</v>
      </c>
      <c r="G7000" t="s">
        <v>14473</v>
      </c>
    </row>
    <row r="7001" spans="1:7" x14ac:dyDescent="0.35">
      <c r="A7001" t="s">
        <v>10</v>
      </c>
      <c r="B7001" t="s">
        <v>36</v>
      </c>
      <c r="C7001" t="s">
        <v>4420</v>
      </c>
      <c r="D7001" s="2">
        <v>241153.23</v>
      </c>
      <c r="E7001" s="3">
        <f t="shared" si="218"/>
        <v>1.0915273724095586E-3</v>
      </c>
      <c r="F7001" s="3">
        <f t="shared" si="219"/>
        <v>90.259555239816152</v>
      </c>
      <c r="G7001" t="s">
        <v>14473</v>
      </c>
    </row>
    <row r="7002" spans="1:7" x14ac:dyDescent="0.35">
      <c r="A7002" t="s">
        <v>3</v>
      </c>
      <c r="B7002" t="s">
        <v>9</v>
      </c>
      <c r="C7002" t="s">
        <v>11921</v>
      </c>
      <c r="D7002" s="2">
        <v>241104.67</v>
      </c>
      <c r="E7002" s="3">
        <f t="shared" si="218"/>
        <v>1.0913075761862024E-3</v>
      </c>
      <c r="F7002" s="3">
        <f t="shared" si="219"/>
        <v>90.260646547392341</v>
      </c>
      <c r="G7002" t="s">
        <v>14480</v>
      </c>
    </row>
    <row r="7003" spans="1:7" x14ac:dyDescent="0.35">
      <c r="A7003" t="s">
        <v>10</v>
      </c>
      <c r="B7003" t="s">
        <v>9</v>
      </c>
      <c r="C7003" t="s">
        <v>2867</v>
      </c>
      <c r="D7003" s="2">
        <v>241095.81</v>
      </c>
      <c r="E7003" s="3">
        <f t="shared" si="218"/>
        <v>1.0912674733332586E-3</v>
      </c>
      <c r="F7003" s="3">
        <f t="shared" si="219"/>
        <v>90.261737814865668</v>
      </c>
      <c r="G7003" t="s">
        <v>14480</v>
      </c>
    </row>
    <row r="7004" spans="1:7" x14ac:dyDescent="0.35">
      <c r="A7004" t="s">
        <v>10</v>
      </c>
      <c r="B7004" t="s">
        <v>9</v>
      </c>
      <c r="C7004" t="s">
        <v>2296</v>
      </c>
      <c r="D7004" s="2">
        <v>241046.13</v>
      </c>
      <c r="E7004" s="3">
        <f t="shared" si="218"/>
        <v>1.091042607674767E-3</v>
      </c>
      <c r="F7004" s="3">
        <f t="shared" si="219"/>
        <v>90.262828857473338</v>
      </c>
      <c r="G7004" t="s">
        <v>14473</v>
      </c>
    </row>
    <row r="7005" spans="1:7" x14ac:dyDescent="0.35">
      <c r="A7005" t="s">
        <v>3</v>
      </c>
      <c r="B7005" t="s">
        <v>9</v>
      </c>
      <c r="C7005" t="s">
        <v>3465</v>
      </c>
      <c r="D7005" s="2">
        <v>241022.57</v>
      </c>
      <c r="E7005" s="3">
        <f t="shared" si="218"/>
        <v>1.0909359684856759E-3</v>
      </c>
      <c r="F7005" s="3">
        <f t="shared" si="219"/>
        <v>90.263919793441829</v>
      </c>
      <c r="G7005" t="s">
        <v>14480</v>
      </c>
    </row>
    <row r="7006" spans="1:7" x14ac:dyDescent="0.35">
      <c r="A7006" t="s">
        <v>3</v>
      </c>
      <c r="B7006" t="s">
        <v>8</v>
      </c>
      <c r="C7006" t="s">
        <v>7511</v>
      </c>
      <c r="D7006" s="2">
        <v>241022.11</v>
      </c>
      <c r="E7006" s="3">
        <f t="shared" si="218"/>
        <v>1.0909338863962451E-3</v>
      </c>
      <c r="F7006" s="3">
        <f t="shared" si="219"/>
        <v>90.265010727328232</v>
      </c>
      <c r="G7006" t="s">
        <v>14473</v>
      </c>
    </row>
    <row r="7007" spans="1:7" x14ac:dyDescent="0.35">
      <c r="A7007" t="s">
        <v>3</v>
      </c>
      <c r="B7007" t="s">
        <v>13</v>
      </c>
      <c r="C7007" t="s">
        <v>11187</v>
      </c>
      <c r="D7007" s="2">
        <v>241014.65</v>
      </c>
      <c r="E7007" s="3">
        <f t="shared" si="218"/>
        <v>1.0909001203372206E-3</v>
      </c>
      <c r="F7007" s="3">
        <f t="shared" si="219"/>
        <v>90.266101627448563</v>
      </c>
      <c r="G7007" t="s">
        <v>14473</v>
      </c>
    </row>
    <row r="7008" spans="1:7" x14ac:dyDescent="0.35">
      <c r="A7008" t="s">
        <v>3</v>
      </c>
      <c r="B7008" t="s">
        <v>9</v>
      </c>
      <c r="C7008" s="7" t="s">
        <v>4085</v>
      </c>
      <c r="D7008" s="2">
        <v>241005.04</v>
      </c>
      <c r="E7008" s="3">
        <f t="shared" si="218"/>
        <v>1.0908566227732491E-3</v>
      </c>
      <c r="F7008" s="3">
        <f t="shared" si="219"/>
        <v>90.26719248407133</v>
      </c>
      <c r="G7008" t="s">
        <v>14480</v>
      </c>
    </row>
    <row r="7009" spans="1:7" x14ac:dyDescent="0.35">
      <c r="A7009" t="s">
        <v>10</v>
      </c>
      <c r="B7009" t="s">
        <v>13</v>
      </c>
      <c r="C7009" t="s">
        <v>155</v>
      </c>
      <c r="D7009" s="2">
        <v>240938.77</v>
      </c>
      <c r="E7009" s="3">
        <f t="shared" si="218"/>
        <v>1.0905566661068191E-3</v>
      </c>
      <c r="F7009" s="3">
        <f t="shared" si="219"/>
        <v>90.268283040737444</v>
      </c>
      <c r="G7009" t="s">
        <v>14473</v>
      </c>
    </row>
    <row r="7010" spans="1:7" x14ac:dyDescent="0.35">
      <c r="A7010" t="s">
        <v>3</v>
      </c>
      <c r="B7010" t="s">
        <v>1478</v>
      </c>
      <c r="C7010" t="s">
        <v>4850</v>
      </c>
      <c r="D7010" s="2">
        <v>240881.96</v>
      </c>
      <c r="E7010" s="3">
        <f t="shared" si="218"/>
        <v>1.0902995280621553E-3</v>
      </c>
      <c r="F7010" s="3">
        <f t="shared" si="219"/>
        <v>90.269373340265503</v>
      </c>
      <c r="G7010" t="s">
        <v>14473</v>
      </c>
    </row>
    <row r="7011" spans="1:7" x14ac:dyDescent="0.35">
      <c r="A7011" t="s">
        <v>3</v>
      </c>
      <c r="B7011" t="s">
        <v>9</v>
      </c>
      <c r="C7011" t="s">
        <v>12956</v>
      </c>
      <c r="D7011" s="2">
        <v>240850</v>
      </c>
      <c r="E7011" s="3">
        <f t="shared" si="218"/>
        <v>1.0901548681095509E-3</v>
      </c>
      <c r="F7011" s="3">
        <f t="shared" si="219"/>
        <v>90.270463495133612</v>
      </c>
      <c r="G7011" t="s">
        <v>14480</v>
      </c>
    </row>
    <row r="7012" spans="1:7" x14ac:dyDescent="0.35">
      <c r="A7012" t="s">
        <v>10</v>
      </c>
      <c r="B7012" t="s">
        <v>37</v>
      </c>
      <c r="C7012" t="s">
        <v>6590</v>
      </c>
      <c r="D7012" s="2">
        <v>240847.54</v>
      </c>
      <c r="E7012" s="3">
        <f t="shared" si="218"/>
        <v>1.0901437334573793E-3</v>
      </c>
      <c r="F7012" s="3">
        <f t="shared" si="219"/>
        <v>90.271553638867076</v>
      </c>
      <c r="G7012" t="s">
        <v>14473</v>
      </c>
    </row>
    <row r="7013" spans="1:7" x14ac:dyDescent="0.35">
      <c r="A7013" t="s">
        <v>3</v>
      </c>
      <c r="B7013" t="s">
        <v>9</v>
      </c>
      <c r="C7013" t="s">
        <v>5776</v>
      </c>
      <c r="D7013" s="2">
        <v>240844.6</v>
      </c>
      <c r="E7013" s="3">
        <f t="shared" si="218"/>
        <v>1.0901304261901497E-3</v>
      </c>
      <c r="F7013" s="3">
        <f t="shared" si="219"/>
        <v>90.272643769293268</v>
      </c>
      <c r="G7013" t="s">
        <v>14480</v>
      </c>
    </row>
    <row r="7014" spans="1:7" x14ac:dyDescent="0.35">
      <c r="A7014" t="s">
        <v>10</v>
      </c>
      <c r="B7014" t="s">
        <v>6</v>
      </c>
      <c r="C7014" t="s">
        <v>4791</v>
      </c>
      <c r="D7014" s="2">
        <v>240818.74</v>
      </c>
      <c r="E7014" s="3">
        <f t="shared" si="218"/>
        <v>1.0900133765539058E-3</v>
      </c>
      <c r="F7014" s="3">
        <f t="shared" si="219"/>
        <v>90.273733782669822</v>
      </c>
      <c r="G7014" t="s">
        <v>14473</v>
      </c>
    </row>
    <row r="7015" spans="1:7" x14ac:dyDescent="0.35">
      <c r="A7015" t="s">
        <v>3</v>
      </c>
      <c r="B7015" t="s">
        <v>8</v>
      </c>
      <c r="C7015" s="7" t="s">
        <v>763</v>
      </c>
      <c r="D7015" s="2">
        <v>240799.76</v>
      </c>
      <c r="E7015" s="3">
        <f t="shared" si="218"/>
        <v>1.0899274677334918E-3</v>
      </c>
      <c r="F7015" s="3">
        <f t="shared" si="219"/>
        <v>90.274823710137554</v>
      </c>
      <c r="G7015" t="s">
        <v>14480</v>
      </c>
    </row>
    <row r="7016" spans="1:7" x14ac:dyDescent="0.35">
      <c r="A7016" t="s">
        <v>3</v>
      </c>
      <c r="B7016" t="s">
        <v>9</v>
      </c>
      <c r="C7016" s="8" t="s">
        <v>7171</v>
      </c>
      <c r="D7016" s="2">
        <v>240762.95</v>
      </c>
      <c r="E7016" s="3">
        <f t="shared" si="218"/>
        <v>1.0897608553162401E-3</v>
      </c>
      <c r="F7016" s="3">
        <f t="shared" si="219"/>
        <v>90.275913470992876</v>
      </c>
      <c r="G7016" t="s">
        <v>14480</v>
      </c>
    </row>
    <row r="7017" spans="1:7" x14ac:dyDescent="0.35">
      <c r="A7017" t="s">
        <v>10</v>
      </c>
      <c r="B7017" t="s">
        <v>180</v>
      </c>
      <c r="C7017" t="s">
        <v>1355</v>
      </c>
      <c r="D7017" s="2">
        <v>240756.38</v>
      </c>
      <c r="E7017" s="3">
        <f t="shared" si="218"/>
        <v>1.0897311176476352E-3</v>
      </c>
      <c r="F7017" s="3">
        <f t="shared" si="219"/>
        <v>90.277003202110521</v>
      </c>
      <c r="G7017" t="s">
        <v>14480</v>
      </c>
    </row>
    <row r="7018" spans="1:7" x14ac:dyDescent="0.35">
      <c r="A7018" t="s">
        <v>3</v>
      </c>
      <c r="B7018" t="s">
        <v>36</v>
      </c>
      <c r="C7018" t="s">
        <v>831</v>
      </c>
      <c r="D7018" s="2">
        <v>240660.2</v>
      </c>
      <c r="E7018" s="3">
        <f t="shared" si="218"/>
        <v>1.0892957799054108E-3</v>
      </c>
      <c r="F7018" s="3">
        <f t="shared" si="219"/>
        <v>90.278092497890427</v>
      </c>
      <c r="G7018" t="s">
        <v>14473</v>
      </c>
    </row>
    <row r="7019" spans="1:7" x14ac:dyDescent="0.35">
      <c r="A7019" t="s">
        <v>10</v>
      </c>
      <c r="B7019" t="s">
        <v>38</v>
      </c>
      <c r="C7019" t="s">
        <v>131</v>
      </c>
      <c r="D7019" s="2">
        <v>240625.95</v>
      </c>
      <c r="E7019" s="3">
        <f t="shared" si="218"/>
        <v>1.0891407547684675E-3</v>
      </c>
      <c r="F7019" s="3">
        <f t="shared" si="219"/>
        <v>90.279181638645198</v>
      </c>
      <c r="G7019" t="s">
        <v>14473</v>
      </c>
    </row>
    <row r="7020" spans="1:7" x14ac:dyDescent="0.35">
      <c r="A7020" t="s">
        <v>3</v>
      </c>
      <c r="B7020" t="s">
        <v>180</v>
      </c>
      <c r="C7020" t="s">
        <v>4285</v>
      </c>
      <c r="D7020" s="2">
        <v>240608.9</v>
      </c>
      <c r="E7020" s="3">
        <f t="shared" si="218"/>
        <v>1.0890635816710986E-3</v>
      </c>
      <c r="F7020" s="3">
        <f t="shared" si="219"/>
        <v>90.280270702226872</v>
      </c>
      <c r="G7020" t="s">
        <v>14480</v>
      </c>
    </row>
    <row r="7021" spans="1:7" x14ac:dyDescent="0.35">
      <c r="A7021" t="s">
        <v>10</v>
      </c>
      <c r="B7021" t="s">
        <v>9</v>
      </c>
      <c r="C7021" t="s">
        <v>7061</v>
      </c>
      <c r="D7021" s="2">
        <v>240569.78</v>
      </c>
      <c r="E7021" s="3">
        <f t="shared" si="218"/>
        <v>1.0888865135438807E-3</v>
      </c>
      <c r="F7021" s="3">
        <f t="shared" si="219"/>
        <v>90.281359588740415</v>
      </c>
      <c r="G7021" t="s">
        <v>14480</v>
      </c>
    </row>
    <row r="7022" spans="1:7" x14ac:dyDescent="0.35">
      <c r="A7022" t="s">
        <v>10</v>
      </c>
      <c r="B7022" t="s">
        <v>9</v>
      </c>
      <c r="C7022" t="s">
        <v>7027</v>
      </c>
      <c r="D7022" s="2">
        <v>240565.01</v>
      </c>
      <c r="E7022" s="3">
        <f t="shared" si="218"/>
        <v>1.088864923181743E-3</v>
      </c>
      <c r="F7022" s="3">
        <f t="shared" si="219"/>
        <v>90.282448453663591</v>
      </c>
      <c r="G7022" t="s">
        <v>14480</v>
      </c>
    </row>
    <row r="7023" spans="1:7" x14ac:dyDescent="0.35">
      <c r="A7023" t="s">
        <v>10</v>
      </c>
      <c r="B7023" t="s">
        <v>9</v>
      </c>
      <c r="C7023" t="s">
        <v>4081</v>
      </c>
      <c r="D7023" s="2">
        <v>240559.7</v>
      </c>
      <c r="E7023" s="3">
        <f t="shared" si="218"/>
        <v>1.0888408886276651E-3</v>
      </c>
      <c r="F7023" s="3">
        <f t="shared" si="219"/>
        <v>90.283537294552218</v>
      </c>
      <c r="G7023" t="s">
        <v>14480</v>
      </c>
    </row>
    <row r="7024" spans="1:7" x14ac:dyDescent="0.35">
      <c r="A7024" t="s">
        <v>3</v>
      </c>
      <c r="B7024" t="s">
        <v>11</v>
      </c>
      <c r="C7024" t="s">
        <v>1034</v>
      </c>
      <c r="D7024" s="2">
        <v>240507.4</v>
      </c>
      <c r="E7024" s="3">
        <f t="shared" si="218"/>
        <v>1.0886041641119824E-3</v>
      </c>
      <c r="F7024" s="3">
        <f t="shared" si="219"/>
        <v>90.284625898716328</v>
      </c>
      <c r="G7024" t="s">
        <v>14473</v>
      </c>
    </row>
    <row r="7025" spans="1:7" x14ac:dyDescent="0.35">
      <c r="A7025" t="s">
        <v>3</v>
      </c>
      <c r="B7025" t="s">
        <v>9</v>
      </c>
      <c r="C7025" t="s">
        <v>9885</v>
      </c>
      <c r="D7025" s="2">
        <v>240504.79</v>
      </c>
      <c r="E7025" s="3">
        <f t="shared" si="218"/>
        <v>1.0885923505176054E-3</v>
      </c>
      <c r="F7025" s="3">
        <f t="shared" si="219"/>
        <v>90.285714491066841</v>
      </c>
      <c r="G7025" t="s">
        <v>14480</v>
      </c>
    </row>
    <row r="7026" spans="1:7" x14ac:dyDescent="0.35">
      <c r="A7026" t="s">
        <v>10</v>
      </c>
      <c r="B7026" t="s">
        <v>22</v>
      </c>
      <c r="C7026" t="s">
        <v>9222</v>
      </c>
      <c r="D7026" s="2">
        <v>240499.14</v>
      </c>
      <c r="E7026" s="3">
        <f t="shared" si="218"/>
        <v>1.0885667770278613E-3</v>
      </c>
      <c r="F7026" s="3">
        <f t="shared" si="219"/>
        <v>90.286803057843869</v>
      </c>
      <c r="G7026" t="s">
        <v>14480</v>
      </c>
    </row>
    <row r="7027" spans="1:7" x14ac:dyDescent="0.35">
      <c r="A7027" t="s">
        <v>3</v>
      </c>
      <c r="B7027" t="s">
        <v>9</v>
      </c>
      <c r="C7027" t="s">
        <v>5877</v>
      </c>
      <c r="D7027" s="2">
        <v>240435.68</v>
      </c>
      <c r="E7027" s="3">
        <f t="shared" si="218"/>
        <v>1.0882795392120829E-3</v>
      </c>
      <c r="F7027" s="3">
        <f t="shared" si="219"/>
        <v>90.287891337383087</v>
      </c>
      <c r="G7027" t="s">
        <v>14473</v>
      </c>
    </row>
    <row r="7028" spans="1:7" x14ac:dyDescent="0.35">
      <c r="A7028" t="s">
        <v>10</v>
      </c>
      <c r="B7028" t="s">
        <v>8</v>
      </c>
      <c r="C7028" t="s">
        <v>12774</v>
      </c>
      <c r="D7028" s="2">
        <v>240424.39</v>
      </c>
      <c r="E7028" s="3">
        <f t="shared" si="218"/>
        <v>1.0882284374954089E-3</v>
      </c>
      <c r="F7028" s="3">
        <f t="shared" si="219"/>
        <v>90.288979565820583</v>
      </c>
      <c r="G7028" t="s">
        <v>14480</v>
      </c>
    </row>
    <row r="7029" spans="1:7" x14ac:dyDescent="0.35">
      <c r="A7029" t="s">
        <v>3</v>
      </c>
      <c r="B7029" t="s">
        <v>6</v>
      </c>
      <c r="C7029" t="s">
        <v>911</v>
      </c>
      <c r="D7029" s="2">
        <v>240350.99</v>
      </c>
      <c r="E7029" s="3">
        <f t="shared" si="218"/>
        <v>1.0878962084428067E-3</v>
      </c>
      <c r="F7029" s="3">
        <f t="shared" si="219"/>
        <v>90.290067462029029</v>
      </c>
      <c r="G7029" t="s">
        <v>14480</v>
      </c>
    </row>
    <row r="7030" spans="1:7" x14ac:dyDescent="0.35">
      <c r="A7030" t="s">
        <v>10</v>
      </c>
      <c r="B7030" t="s">
        <v>6</v>
      </c>
      <c r="C7030" t="s">
        <v>6260</v>
      </c>
      <c r="D7030" s="2">
        <v>240294.11</v>
      </c>
      <c r="E7030" s="3">
        <f t="shared" si="218"/>
        <v>1.0876387535584467E-3</v>
      </c>
      <c r="F7030" s="3">
        <f t="shared" si="219"/>
        <v>90.291155100782589</v>
      </c>
      <c r="G7030" t="s">
        <v>14480</v>
      </c>
    </row>
    <row r="7031" spans="1:7" x14ac:dyDescent="0.35">
      <c r="A7031" t="s">
        <v>3</v>
      </c>
      <c r="B7031" t="s">
        <v>29</v>
      </c>
      <c r="C7031" t="s">
        <v>7593</v>
      </c>
      <c r="D7031" s="2">
        <v>240196.25</v>
      </c>
      <c r="E7031" s="3">
        <f t="shared" si="218"/>
        <v>1.0871958116635198E-3</v>
      </c>
      <c r="F7031" s="3">
        <f t="shared" si="219"/>
        <v>90.292242296594253</v>
      </c>
      <c r="G7031" t="s">
        <v>14473</v>
      </c>
    </row>
    <row r="7032" spans="1:7" x14ac:dyDescent="0.35">
      <c r="A7032" t="s">
        <v>3</v>
      </c>
      <c r="B7032" t="s">
        <v>8</v>
      </c>
      <c r="C7032" t="s">
        <v>14072</v>
      </c>
      <c r="D7032" s="2">
        <v>240172.81</v>
      </c>
      <c r="E7032" s="3">
        <f t="shared" si="218"/>
        <v>1.0870897156281926E-3</v>
      </c>
      <c r="F7032" s="3">
        <f t="shared" si="219"/>
        <v>90.293329386309878</v>
      </c>
      <c r="G7032" t="s">
        <v>14473</v>
      </c>
    </row>
    <row r="7033" spans="1:7" x14ac:dyDescent="0.35">
      <c r="A7033" t="s">
        <v>10</v>
      </c>
      <c r="B7033" t="s">
        <v>9</v>
      </c>
      <c r="C7033" t="s">
        <v>942</v>
      </c>
      <c r="D7033" s="2">
        <v>240171.75</v>
      </c>
      <c r="E7033" s="3">
        <f t="shared" si="218"/>
        <v>1.08708491776994E-3</v>
      </c>
      <c r="F7033" s="3">
        <f t="shared" si="219"/>
        <v>90.294416471227649</v>
      </c>
      <c r="G7033" t="s">
        <v>14480</v>
      </c>
    </row>
    <row r="7034" spans="1:7" x14ac:dyDescent="0.35">
      <c r="A7034" t="s">
        <v>3</v>
      </c>
      <c r="B7034" t="s">
        <v>20</v>
      </c>
      <c r="C7034" t="s">
        <v>12184</v>
      </c>
      <c r="D7034" s="2">
        <v>240114.5</v>
      </c>
      <c r="E7034" s="3">
        <f t="shared" si="218"/>
        <v>1.086825788161473E-3</v>
      </c>
      <c r="F7034" s="3">
        <f t="shared" si="219"/>
        <v>90.295503297015813</v>
      </c>
      <c r="G7034" t="s">
        <v>14473</v>
      </c>
    </row>
    <row r="7035" spans="1:7" x14ac:dyDescent="0.35">
      <c r="A7035" t="s">
        <v>10</v>
      </c>
      <c r="B7035" t="s">
        <v>9</v>
      </c>
      <c r="C7035" t="s">
        <v>5566</v>
      </c>
      <c r="D7035" s="2">
        <v>240082.05</v>
      </c>
      <c r="E7035" s="3">
        <f t="shared" si="218"/>
        <v>1.0866789103309968E-3</v>
      </c>
      <c r="F7035" s="3">
        <f t="shared" si="219"/>
        <v>90.296589975926139</v>
      </c>
      <c r="G7035" t="s">
        <v>14480</v>
      </c>
    </row>
    <row r="7036" spans="1:7" x14ac:dyDescent="0.35">
      <c r="A7036" t="s">
        <v>3</v>
      </c>
      <c r="B7036" t="s">
        <v>9</v>
      </c>
      <c r="C7036" t="s">
        <v>370</v>
      </c>
      <c r="D7036" s="2">
        <v>240066.43</v>
      </c>
      <c r="E7036" s="3">
        <f t="shared" si="218"/>
        <v>1.0866082098159879E-3</v>
      </c>
      <c r="F7036" s="3">
        <f t="shared" si="219"/>
        <v>90.297676584135957</v>
      </c>
      <c r="G7036" t="s">
        <v>14473</v>
      </c>
    </row>
    <row r="7037" spans="1:7" x14ac:dyDescent="0.35">
      <c r="A7037" t="s">
        <v>10</v>
      </c>
      <c r="B7037" t="s">
        <v>29</v>
      </c>
      <c r="C7037" t="s">
        <v>13320</v>
      </c>
      <c r="D7037" s="2">
        <v>240065.5</v>
      </c>
      <c r="E7037" s="3">
        <f t="shared" si="218"/>
        <v>1.0866040003743136E-3</v>
      </c>
      <c r="F7037" s="3">
        <f t="shared" si="219"/>
        <v>90.298763188136334</v>
      </c>
      <c r="G7037" t="s">
        <v>14473</v>
      </c>
    </row>
    <row r="7038" spans="1:7" x14ac:dyDescent="0.35">
      <c r="A7038" t="s">
        <v>10</v>
      </c>
      <c r="B7038" t="s">
        <v>9</v>
      </c>
      <c r="C7038" t="s">
        <v>12608</v>
      </c>
      <c r="D7038" s="2">
        <v>240010.1</v>
      </c>
      <c r="E7038" s="3">
        <f t="shared" si="218"/>
        <v>1.086353244386382E-3</v>
      </c>
      <c r="F7038" s="3">
        <f t="shared" si="219"/>
        <v>90.299849541380723</v>
      </c>
      <c r="G7038" t="s">
        <v>14480</v>
      </c>
    </row>
    <row r="7039" spans="1:7" x14ac:dyDescent="0.35">
      <c r="A7039" t="s">
        <v>10</v>
      </c>
      <c r="B7039" t="s">
        <v>439</v>
      </c>
      <c r="C7039" t="s">
        <v>2211</v>
      </c>
      <c r="D7039" s="2">
        <v>240000</v>
      </c>
      <c r="E7039" s="3">
        <f t="shared" si="218"/>
        <v>1.0863075289445389E-3</v>
      </c>
      <c r="F7039" s="3">
        <f t="shared" si="219"/>
        <v>90.300935848909674</v>
      </c>
      <c r="G7039" t="s">
        <v>14473</v>
      </c>
    </row>
    <row r="7040" spans="1:7" x14ac:dyDescent="0.35">
      <c r="A7040" t="s">
        <v>3</v>
      </c>
      <c r="B7040" t="s">
        <v>439</v>
      </c>
      <c r="C7040" t="s">
        <v>2211</v>
      </c>
      <c r="D7040" s="2">
        <v>240000</v>
      </c>
      <c r="E7040" s="3">
        <f t="shared" si="218"/>
        <v>1.0863075289445389E-3</v>
      </c>
      <c r="F7040" s="3">
        <f t="shared" si="219"/>
        <v>90.302022156438625</v>
      </c>
      <c r="G7040" t="s">
        <v>14473</v>
      </c>
    </row>
    <row r="7041" spans="1:7" x14ac:dyDescent="0.35">
      <c r="A7041" t="s">
        <v>10</v>
      </c>
      <c r="B7041" t="s">
        <v>1727</v>
      </c>
      <c r="C7041" t="s">
        <v>2857</v>
      </c>
      <c r="D7041" s="2">
        <v>240000</v>
      </c>
      <c r="E7041" s="3">
        <f t="shared" si="218"/>
        <v>1.0863075289445389E-3</v>
      </c>
      <c r="F7041" s="3">
        <f t="shared" si="219"/>
        <v>90.303108463967575</v>
      </c>
      <c r="G7041" t="s">
        <v>14480</v>
      </c>
    </row>
    <row r="7042" spans="1:7" x14ac:dyDescent="0.35">
      <c r="A7042" t="s">
        <v>3</v>
      </c>
      <c r="B7042" t="s">
        <v>13</v>
      </c>
      <c r="C7042" t="s">
        <v>14382</v>
      </c>
      <c r="D7042" s="2">
        <v>239931.56</v>
      </c>
      <c r="E7042" s="3">
        <f t="shared" si="218"/>
        <v>1.0859977502475349E-3</v>
      </c>
      <c r="F7042" s="3">
        <f t="shared" si="219"/>
        <v>90.304194461717827</v>
      </c>
      <c r="G7042" t="s">
        <v>14480</v>
      </c>
    </row>
    <row r="7043" spans="1:7" x14ac:dyDescent="0.35">
      <c r="A7043" t="s">
        <v>3</v>
      </c>
      <c r="B7043" t="s">
        <v>4</v>
      </c>
      <c r="C7043" t="s">
        <v>5341</v>
      </c>
      <c r="D7043" s="2">
        <v>239923.72</v>
      </c>
      <c r="E7043" s="3">
        <f t="shared" ref="E7043:E7106" si="220">(D7043/$D$29638)*100</f>
        <v>1.0859622642015896E-3</v>
      </c>
      <c r="F7043" s="3">
        <f t="shared" si="219"/>
        <v>90.305280423982026</v>
      </c>
      <c r="G7043" t="s">
        <v>14473</v>
      </c>
    </row>
    <row r="7044" spans="1:7" x14ac:dyDescent="0.35">
      <c r="A7044" t="s">
        <v>3</v>
      </c>
      <c r="B7044" t="s">
        <v>73</v>
      </c>
      <c r="C7044" t="s">
        <v>1494</v>
      </c>
      <c r="D7044" s="2">
        <v>239875.66</v>
      </c>
      <c r="E7044" s="3">
        <f t="shared" si="220"/>
        <v>1.0857447311189185E-3</v>
      </c>
      <c r="F7044" s="3">
        <f t="shared" ref="F7044:F7107" si="221">E7044+F7043</f>
        <v>90.30636616871314</v>
      </c>
      <c r="G7044" t="s">
        <v>14480</v>
      </c>
    </row>
    <row r="7045" spans="1:7" x14ac:dyDescent="0.35">
      <c r="A7045" t="s">
        <v>10</v>
      </c>
      <c r="B7045" t="s">
        <v>1365</v>
      </c>
      <c r="C7045" t="s">
        <v>3133</v>
      </c>
      <c r="D7045" s="2">
        <v>239850.73</v>
      </c>
      <c r="E7045" s="3">
        <f t="shared" si="220"/>
        <v>1.0856318909243494E-3</v>
      </c>
      <c r="F7045" s="3">
        <f t="shared" si="221"/>
        <v>90.307451800604071</v>
      </c>
      <c r="G7045" t="s">
        <v>14473</v>
      </c>
    </row>
    <row r="7046" spans="1:7" x14ac:dyDescent="0.35">
      <c r="A7046" t="s">
        <v>10</v>
      </c>
      <c r="B7046" t="s">
        <v>9</v>
      </c>
      <c r="C7046" t="s">
        <v>9114</v>
      </c>
      <c r="D7046" s="2">
        <v>239842.24</v>
      </c>
      <c r="E7046" s="3">
        <f t="shared" si="220"/>
        <v>1.0855934627955128E-3</v>
      </c>
      <c r="F7046" s="3">
        <f t="shared" si="221"/>
        <v>90.30853739406686</v>
      </c>
      <c r="G7046" t="s">
        <v>14473</v>
      </c>
    </row>
    <row r="7047" spans="1:7" x14ac:dyDescent="0.35">
      <c r="A7047" t="s">
        <v>3</v>
      </c>
      <c r="B7047" t="s">
        <v>28</v>
      </c>
      <c r="C7047" s="8" t="s">
        <v>9916</v>
      </c>
      <c r="D7047" s="2">
        <v>239834</v>
      </c>
      <c r="E7047" s="3">
        <f t="shared" si="220"/>
        <v>1.085556166237019E-3</v>
      </c>
      <c r="F7047" s="3">
        <f t="shared" si="221"/>
        <v>90.309622950233091</v>
      </c>
      <c r="G7047" t="s">
        <v>14480</v>
      </c>
    </row>
    <row r="7048" spans="1:7" x14ac:dyDescent="0.35">
      <c r="A7048" t="s">
        <v>3</v>
      </c>
      <c r="B7048" t="s">
        <v>182</v>
      </c>
      <c r="C7048" s="8" t="s">
        <v>1565</v>
      </c>
      <c r="D7048" s="2">
        <v>239806.18</v>
      </c>
      <c r="E7048" s="3">
        <f t="shared" si="220"/>
        <v>1.0854302450892888E-3</v>
      </c>
      <c r="F7048" s="3">
        <f t="shared" si="221"/>
        <v>90.310708380478175</v>
      </c>
      <c r="G7048" t="s">
        <v>14480</v>
      </c>
    </row>
    <row r="7049" spans="1:7" x14ac:dyDescent="0.35">
      <c r="A7049" t="s">
        <v>10</v>
      </c>
      <c r="B7049" t="s">
        <v>18</v>
      </c>
      <c r="C7049" t="s">
        <v>10714</v>
      </c>
      <c r="D7049" s="2">
        <v>239751.39</v>
      </c>
      <c r="E7049" s="3">
        <f t="shared" si="220"/>
        <v>1.0851822501329936E-3</v>
      </c>
      <c r="F7049" s="3">
        <f t="shared" si="221"/>
        <v>90.311793562728312</v>
      </c>
      <c r="G7049" t="s">
        <v>14473</v>
      </c>
    </row>
    <row r="7050" spans="1:7" x14ac:dyDescent="0.35">
      <c r="A7050" t="s">
        <v>10</v>
      </c>
      <c r="B7050" t="s">
        <v>9</v>
      </c>
      <c r="C7050" t="s">
        <v>10017</v>
      </c>
      <c r="D7050" s="2">
        <v>239748.81</v>
      </c>
      <c r="E7050" s="3">
        <f t="shared" si="220"/>
        <v>1.0851705723270576E-3</v>
      </c>
      <c r="F7050" s="3">
        <f t="shared" si="221"/>
        <v>90.312878733300636</v>
      </c>
      <c r="G7050" t="s">
        <v>14480</v>
      </c>
    </row>
    <row r="7051" spans="1:7" x14ac:dyDescent="0.35">
      <c r="A7051" t="s">
        <v>10</v>
      </c>
      <c r="B7051" t="s">
        <v>22</v>
      </c>
      <c r="C7051" t="s">
        <v>3167</v>
      </c>
      <c r="D7051" s="2">
        <v>239742.99</v>
      </c>
      <c r="E7051" s="3">
        <f t="shared" si="220"/>
        <v>1.0851442293694803E-3</v>
      </c>
      <c r="F7051" s="3">
        <f t="shared" si="221"/>
        <v>90.31396387753</v>
      </c>
      <c r="G7051" t="s">
        <v>14473</v>
      </c>
    </row>
    <row r="7052" spans="1:7" x14ac:dyDescent="0.35">
      <c r="A7052" t="s">
        <v>10</v>
      </c>
      <c r="B7052" t="s">
        <v>36</v>
      </c>
      <c r="C7052" s="8" t="s">
        <v>2315</v>
      </c>
      <c r="D7052" s="2">
        <v>239737.36</v>
      </c>
      <c r="E7052" s="3">
        <f t="shared" si="220"/>
        <v>1.0851187464053639E-3</v>
      </c>
      <c r="F7052" s="3">
        <f t="shared" si="221"/>
        <v>90.315048996276403</v>
      </c>
      <c r="G7052" t="s">
        <v>14480</v>
      </c>
    </row>
    <row r="7053" spans="1:7" x14ac:dyDescent="0.35">
      <c r="A7053" t="s">
        <v>3</v>
      </c>
      <c r="B7053" t="s">
        <v>22</v>
      </c>
      <c r="C7053" t="s">
        <v>8320</v>
      </c>
      <c r="D7053" s="2">
        <v>239702.97</v>
      </c>
      <c r="E7053" s="3">
        <f t="shared" si="220"/>
        <v>1.0849630875890289E-3</v>
      </c>
      <c r="F7053" s="3">
        <f t="shared" si="221"/>
        <v>90.316133959363995</v>
      </c>
      <c r="G7053" t="s">
        <v>14473</v>
      </c>
    </row>
    <row r="7054" spans="1:7" x14ac:dyDescent="0.35">
      <c r="A7054" t="s">
        <v>10</v>
      </c>
      <c r="B7054" t="s">
        <v>9</v>
      </c>
      <c r="C7054" t="s">
        <v>3970</v>
      </c>
      <c r="D7054" s="2">
        <v>239682.33</v>
      </c>
      <c r="E7054" s="3">
        <f t="shared" si="220"/>
        <v>1.0848696651415397E-3</v>
      </c>
      <c r="F7054" s="3">
        <f t="shared" si="221"/>
        <v>90.31721882902913</v>
      </c>
      <c r="G7054" t="s">
        <v>14480</v>
      </c>
    </row>
    <row r="7055" spans="1:7" x14ac:dyDescent="0.35">
      <c r="A7055" t="s">
        <v>3</v>
      </c>
      <c r="B7055" t="s">
        <v>9</v>
      </c>
      <c r="C7055" t="s">
        <v>12177</v>
      </c>
      <c r="D7055" s="2">
        <v>239649.12</v>
      </c>
      <c r="E7055" s="3">
        <f t="shared" si="220"/>
        <v>1.084719347337222E-3</v>
      </c>
      <c r="F7055" s="3">
        <f t="shared" si="221"/>
        <v>90.318303548376463</v>
      </c>
      <c r="G7055" t="s">
        <v>14473</v>
      </c>
    </row>
    <row r="7056" spans="1:7" x14ac:dyDescent="0.35">
      <c r="A7056" t="s">
        <v>10</v>
      </c>
      <c r="B7056" t="s">
        <v>11</v>
      </c>
      <c r="C7056" t="s">
        <v>2762</v>
      </c>
      <c r="D7056" s="2">
        <v>239607.42</v>
      </c>
      <c r="E7056" s="3">
        <f t="shared" si="220"/>
        <v>1.084530601404068E-3</v>
      </c>
      <c r="F7056" s="3">
        <f t="shared" si="221"/>
        <v>90.319388078977866</v>
      </c>
      <c r="G7056" t="s">
        <v>14473</v>
      </c>
    </row>
    <row r="7057" spans="1:7" x14ac:dyDescent="0.35">
      <c r="A7057" t="s">
        <v>3</v>
      </c>
      <c r="B7057" t="s">
        <v>73</v>
      </c>
      <c r="C7057" t="s">
        <v>3088</v>
      </c>
      <c r="D7057" s="2">
        <v>239556.2</v>
      </c>
      <c r="E7057" s="3">
        <f t="shared" si="220"/>
        <v>1.0842987652722657E-3</v>
      </c>
      <c r="F7057" s="3">
        <f t="shared" si="221"/>
        <v>90.320472377743144</v>
      </c>
      <c r="G7057" t="s">
        <v>14473</v>
      </c>
    </row>
    <row r="7058" spans="1:7" x14ac:dyDescent="0.35">
      <c r="A7058" t="s">
        <v>10</v>
      </c>
      <c r="B7058" t="s">
        <v>9</v>
      </c>
      <c r="C7058" t="s">
        <v>7392</v>
      </c>
      <c r="D7058" s="2">
        <v>239373.03</v>
      </c>
      <c r="E7058" s="3">
        <f t="shared" si="220"/>
        <v>1.0834696863136126E-3</v>
      </c>
      <c r="F7058" s="3">
        <f t="shared" si="221"/>
        <v>90.321555847429451</v>
      </c>
      <c r="G7058" t="s">
        <v>14480</v>
      </c>
    </row>
    <row r="7059" spans="1:7" x14ac:dyDescent="0.35">
      <c r="A7059" t="s">
        <v>3</v>
      </c>
      <c r="B7059" t="s">
        <v>9</v>
      </c>
      <c r="C7059" t="s">
        <v>3462</v>
      </c>
      <c r="D7059" s="2">
        <v>239242.09</v>
      </c>
      <c r="E7059" s="3">
        <f t="shared" si="220"/>
        <v>1.082877015030946E-3</v>
      </c>
      <c r="F7059" s="3">
        <f t="shared" si="221"/>
        <v>90.322638724444488</v>
      </c>
      <c r="G7059" t="s">
        <v>14473</v>
      </c>
    </row>
    <row r="7060" spans="1:7" x14ac:dyDescent="0.35">
      <c r="A7060" t="s">
        <v>10</v>
      </c>
      <c r="B7060" t="s">
        <v>13</v>
      </c>
      <c r="C7060" s="7" t="s">
        <v>11400</v>
      </c>
      <c r="D7060" s="2">
        <v>239216.72</v>
      </c>
      <c r="E7060" s="3">
        <f t="shared" si="220"/>
        <v>1.0827621832725737E-3</v>
      </c>
      <c r="F7060" s="3">
        <f t="shared" si="221"/>
        <v>90.323721486627761</v>
      </c>
      <c r="G7060" t="s">
        <v>14480</v>
      </c>
    </row>
    <row r="7061" spans="1:7" x14ac:dyDescent="0.35">
      <c r="A7061" t="s">
        <v>3</v>
      </c>
      <c r="B7061" t="s">
        <v>33</v>
      </c>
      <c r="C7061" t="s">
        <v>790</v>
      </c>
      <c r="D7061" s="2">
        <v>239170</v>
      </c>
      <c r="E7061" s="3">
        <f t="shared" si="220"/>
        <v>1.0825507154069392E-3</v>
      </c>
      <c r="F7061" s="3">
        <f t="shared" si="221"/>
        <v>90.324804037343171</v>
      </c>
      <c r="G7061" t="s">
        <v>14473</v>
      </c>
    </row>
    <row r="7062" spans="1:7" x14ac:dyDescent="0.35">
      <c r="A7062" t="s">
        <v>10</v>
      </c>
      <c r="B7062" t="s">
        <v>9</v>
      </c>
      <c r="C7062" t="s">
        <v>4579</v>
      </c>
      <c r="D7062" s="2">
        <v>239161.87</v>
      </c>
      <c r="E7062" s="3">
        <f t="shared" si="220"/>
        <v>1.0825139167393962E-3</v>
      </c>
      <c r="F7062" s="3">
        <f t="shared" si="221"/>
        <v>90.325886551259913</v>
      </c>
      <c r="G7062" t="s">
        <v>14473</v>
      </c>
    </row>
    <row r="7063" spans="1:7" x14ac:dyDescent="0.35">
      <c r="A7063" t="s">
        <v>10</v>
      </c>
      <c r="B7063" t="s">
        <v>8</v>
      </c>
      <c r="C7063" t="s">
        <v>4357</v>
      </c>
      <c r="D7063" s="2">
        <v>239150</v>
      </c>
      <c r="E7063" s="3">
        <f t="shared" si="220"/>
        <v>1.0824601897795271E-3</v>
      </c>
      <c r="F7063" s="3">
        <f t="shared" si="221"/>
        <v>90.326969011449691</v>
      </c>
      <c r="G7063" t="s">
        <v>14473</v>
      </c>
    </row>
    <row r="7064" spans="1:7" x14ac:dyDescent="0.35">
      <c r="A7064" t="s">
        <v>3</v>
      </c>
      <c r="B7064" t="s">
        <v>57</v>
      </c>
      <c r="C7064" t="s">
        <v>10554</v>
      </c>
      <c r="D7064" s="2">
        <v>239148.92</v>
      </c>
      <c r="E7064" s="3">
        <f t="shared" si="220"/>
        <v>1.0824553013956469E-3</v>
      </c>
      <c r="F7064" s="3">
        <f t="shared" si="221"/>
        <v>90.328051466751091</v>
      </c>
      <c r="G7064" t="s">
        <v>14473</v>
      </c>
    </row>
    <row r="7065" spans="1:7" x14ac:dyDescent="0.35">
      <c r="A7065" t="s">
        <v>3</v>
      </c>
      <c r="B7065" t="s">
        <v>99</v>
      </c>
      <c r="C7065" t="s">
        <v>9006</v>
      </c>
      <c r="D7065" s="2">
        <v>239142.88</v>
      </c>
      <c r="E7065" s="3">
        <f t="shared" si="220"/>
        <v>1.0824279626561685E-3</v>
      </c>
      <c r="F7065" s="3">
        <f t="shared" si="221"/>
        <v>90.329133894713749</v>
      </c>
      <c r="G7065" t="s">
        <v>14480</v>
      </c>
    </row>
    <row r="7066" spans="1:7" x14ac:dyDescent="0.35">
      <c r="A7066" t="s">
        <v>3</v>
      </c>
      <c r="B7066" t="s">
        <v>6</v>
      </c>
      <c r="C7066" t="s">
        <v>4293</v>
      </c>
      <c r="D7066" s="2">
        <v>239074.17</v>
      </c>
      <c r="E7066" s="3">
        <f t="shared" si="220"/>
        <v>1.0821169618631943E-3</v>
      </c>
      <c r="F7066" s="3">
        <f t="shared" si="221"/>
        <v>90.330216011675617</v>
      </c>
      <c r="G7066" t="s">
        <v>14480</v>
      </c>
    </row>
    <row r="7067" spans="1:7" x14ac:dyDescent="0.35">
      <c r="A7067" t="s">
        <v>10</v>
      </c>
      <c r="B7067" t="s">
        <v>9</v>
      </c>
      <c r="C7067" t="s">
        <v>4728</v>
      </c>
      <c r="D7067" s="2">
        <v>239048.12</v>
      </c>
      <c r="E7067" s="3">
        <f t="shared" si="220"/>
        <v>1.08199905223349E-3</v>
      </c>
      <c r="F7067" s="3">
        <f t="shared" si="221"/>
        <v>90.331298010727849</v>
      </c>
      <c r="G7067" t="s">
        <v>14480</v>
      </c>
    </row>
    <row r="7068" spans="1:7" x14ac:dyDescent="0.35">
      <c r="A7068" t="s">
        <v>3</v>
      </c>
      <c r="B7068" t="s">
        <v>9</v>
      </c>
      <c r="C7068" t="s">
        <v>9449</v>
      </c>
      <c r="D7068" s="2">
        <v>238981.83</v>
      </c>
      <c r="E7068" s="3">
        <f t="shared" si="220"/>
        <v>1.0816990050414328E-3</v>
      </c>
      <c r="F7068" s="3">
        <f t="shared" si="221"/>
        <v>90.332379709732891</v>
      </c>
      <c r="G7068" t="s">
        <v>14473</v>
      </c>
    </row>
    <row r="7069" spans="1:7" x14ac:dyDescent="0.35">
      <c r="A7069" t="s">
        <v>10</v>
      </c>
      <c r="B7069" t="s">
        <v>32</v>
      </c>
      <c r="C7069" t="s">
        <v>5761</v>
      </c>
      <c r="D7069" s="2">
        <v>238953.3</v>
      </c>
      <c r="E7069" s="3">
        <f t="shared" si="220"/>
        <v>1.0815698702339297E-3</v>
      </c>
      <c r="F7069" s="3">
        <f t="shared" si="221"/>
        <v>90.333461279603128</v>
      </c>
      <c r="G7069" t="s">
        <v>14473</v>
      </c>
    </row>
    <row r="7070" spans="1:7" x14ac:dyDescent="0.35">
      <c r="A7070" t="s">
        <v>3</v>
      </c>
      <c r="B7070" t="s">
        <v>9</v>
      </c>
      <c r="C7070" t="s">
        <v>357</v>
      </c>
      <c r="D7070" s="2">
        <v>238933.97</v>
      </c>
      <c r="E7070" s="3">
        <f t="shared" si="220"/>
        <v>1.0814823772150358E-3</v>
      </c>
      <c r="F7070" s="3">
        <f t="shared" si="221"/>
        <v>90.334542761980344</v>
      </c>
      <c r="G7070" t="s">
        <v>14473</v>
      </c>
    </row>
    <row r="7071" spans="1:7" x14ac:dyDescent="0.35">
      <c r="A7071" t="s">
        <v>10</v>
      </c>
      <c r="B7071" t="s">
        <v>9</v>
      </c>
      <c r="C7071" t="s">
        <v>12461</v>
      </c>
      <c r="D7071" s="2">
        <v>238891.04</v>
      </c>
      <c r="E7071" s="3">
        <f t="shared" si="220"/>
        <v>1.0812880639557959E-3</v>
      </c>
      <c r="F7071" s="3">
        <f t="shared" si="221"/>
        <v>90.335624050044302</v>
      </c>
      <c r="G7071" t="s">
        <v>14480</v>
      </c>
    </row>
    <row r="7072" spans="1:7" x14ac:dyDescent="0.35">
      <c r="A7072" t="s">
        <v>3</v>
      </c>
      <c r="B7072" t="s">
        <v>9</v>
      </c>
      <c r="C7072" t="s">
        <v>14011</v>
      </c>
      <c r="D7072" s="2">
        <v>238822.83</v>
      </c>
      <c r="E7072" s="3">
        <f t="shared" si="220"/>
        <v>1.0809793263035071E-3</v>
      </c>
      <c r="F7072" s="3">
        <f t="shared" si="221"/>
        <v>90.336705029370606</v>
      </c>
      <c r="G7072" t="s">
        <v>14473</v>
      </c>
    </row>
    <row r="7073" spans="1:7" x14ac:dyDescent="0.35">
      <c r="A7073" t="s">
        <v>10</v>
      </c>
      <c r="B7073" t="s">
        <v>336</v>
      </c>
      <c r="C7073" t="s">
        <v>13971</v>
      </c>
      <c r="D7073" s="2">
        <v>238798.04</v>
      </c>
      <c r="E7073" s="3">
        <f t="shared" si="220"/>
        <v>1.08086711978833E-3</v>
      </c>
      <c r="F7073" s="3">
        <f t="shared" si="221"/>
        <v>90.337785896490388</v>
      </c>
      <c r="G7073" t="s">
        <v>14473</v>
      </c>
    </row>
    <row r="7074" spans="1:7" x14ac:dyDescent="0.35">
      <c r="A7074" t="s">
        <v>3</v>
      </c>
      <c r="B7074" t="s">
        <v>96</v>
      </c>
      <c r="C7074" t="s">
        <v>8752</v>
      </c>
      <c r="D7074" s="2">
        <v>238737.52</v>
      </c>
      <c r="E7074" s="3">
        <f t="shared" si="220"/>
        <v>1.0805931892397811E-3</v>
      </c>
      <c r="F7074" s="3">
        <f t="shared" si="221"/>
        <v>90.338866489679631</v>
      </c>
      <c r="G7074" t="s">
        <v>14480</v>
      </c>
    </row>
    <row r="7075" spans="1:7" x14ac:dyDescent="0.35">
      <c r="A7075" t="s">
        <v>3</v>
      </c>
      <c r="B7075" t="s">
        <v>18</v>
      </c>
      <c r="C7075" t="s">
        <v>12000</v>
      </c>
      <c r="D7075" s="2">
        <v>238720.17</v>
      </c>
      <c r="E7075" s="3">
        <f t="shared" si="220"/>
        <v>1.0805146582580011E-3</v>
      </c>
      <c r="F7075" s="3">
        <f t="shared" si="221"/>
        <v>90.339947004337887</v>
      </c>
      <c r="G7075" t="s">
        <v>14473</v>
      </c>
    </row>
    <row r="7076" spans="1:7" x14ac:dyDescent="0.35">
      <c r="A7076" t="s">
        <v>10</v>
      </c>
      <c r="B7076" t="s">
        <v>148</v>
      </c>
      <c r="C7076" t="s">
        <v>6360</v>
      </c>
      <c r="D7076" s="2">
        <v>238715</v>
      </c>
      <c r="E7076" s="3">
        <f t="shared" si="220"/>
        <v>1.080491257383315E-3</v>
      </c>
      <c r="F7076" s="3">
        <f t="shared" si="221"/>
        <v>90.34102749559527</v>
      </c>
      <c r="G7076" t="s">
        <v>14480</v>
      </c>
    </row>
    <row r="7077" spans="1:7" x14ac:dyDescent="0.35">
      <c r="A7077" t="s">
        <v>3</v>
      </c>
      <c r="B7077" t="s">
        <v>6</v>
      </c>
      <c r="C7077" t="s">
        <v>857</v>
      </c>
      <c r="D7077" s="2">
        <v>238613.75</v>
      </c>
      <c r="E7077" s="3">
        <f t="shared" si="220"/>
        <v>1.0800329713945417E-3</v>
      </c>
      <c r="F7077" s="3">
        <f t="shared" si="221"/>
        <v>90.342107528566672</v>
      </c>
      <c r="G7077" t="s">
        <v>14480</v>
      </c>
    </row>
    <row r="7078" spans="1:7" x14ac:dyDescent="0.35">
      <c r="A7078" t="s">
        <v>10</v>
      </c>
      <c r="B7078" t="s">
        <v>180</v>
      </c>
      <c r="C7078" t="s">
        <v>1172</v>
      </c>
      <c r="D7078" s="2">
        <v>238564.43</v>
      </c>
      <c r="E7078" s="3">
        <f t="shared" si="220"/>
        <v>1.0798097351973435E-3</v>
      </c>
      <c r="F7078" s="3">
        <f t="shared" si="221"/>
        <v>90.343187338301874</v>
      </c>
      <c r="G7078" t="s">
        <v>14480</v>
      </c>
    </row>
    <row r="7079" spans="1:7" x14ac:dyDescent="0.35">
      <c r="A7079" t="s">
        <v>3</v>
      </c>
      <c r="B7079" t="s">
        <v>40</v>
      </c>
      <c r="C7079" t="s">
        <v>7280</v>
      </c>
      <c r="D7079" s="2">
        <v>238501.08</v>
      </c>
      <c r="E7079" s="3">
        <f t="shared" si="220"/>
        <v>1.0795229952725157E-3</v>
      </c>
      <c r="F7079" s="3">
        <f t="shared" si="221"/>
        <v>90.344266861297143</v>
      </c>
      <c r="G7079" t="s">
        <v>14480</v>
      </c>
    </row>
    <row r="7080" spans="1:7" x14ac:dyDescent="0.35">
      <c r="A7080" t="s">
        <v>3</v>
      </c>
      <c r="B7080" t="s">
        <v>11</v>
      </c>
      <c r="C7080" t="s">
        <v>4105</v>
      </c>
      <c r="D7080" s="2">
        <v>238480</v>
      </c>
      <c r="E7080" s="3">
        <f t="shared" si="220"/>
        <v>1.0794275812612236E-3</v>
      </c>
      <c r="F7080" s="3">
        <f t="shared" si="221"/>
        <v>90.345346288878403</v>
      </c>
      <c r="G7080" t="s">
        <v>14473</v>
      </c>
    </row>
    <row r="7081" spans="1:7" x14ac:dyDescent="0.35">
      <c r="A7081" t="s">
        <v>3</v>
      </c>
      <c r="B7081" t="s">
        <v>13</v>
      </c>
      <c r="C7081" t="s">
        <v>12852</v>
      </c>
      <c r="D7081" s="2">
        <v>238475.43</v>
      </c>
      <c r="E7081" s="3">
        <f t="shared" si="220"/>
        <v>1.07940689615536E-3</v>
      </c>
      <c r="F7081" s="3">
        <f t="shared" si="221"/>
        <v>90.346425695774556</v>
      </c>
      <c r="G7081" t="s">
        <v>14473</v>
      </c>
    </row>
    <row r="7082" spans="1:7" x14ac:dyDescent="0.35">
      <c r="A7082" t="s">
        <v>3</v>
      </c>
      <c r="B7082" t="s">
        <v>9</v>
      </c>
      <c r="C7082" t="s">
        <v>1725</v>
      </c>
      <c r="D7082" s="2">
        <v>238443.56</v>
      </c>
      <c r="E7082" s="3">
        <f t="shared" si="220"/>
        <v>1.0792626435680789E-3</v>
      </c>
      <c r="F7082" s="3">
        <f t="shared" si="221"/>
        <v>90.347504958418128</v>
      </c>
      <c r="G7082" t="s">
        <v>14473</v>
      </c>
    </row>
    <row r="7083" spans="1:7" x14ac:dyDescent="0.35">
      <c r="A7083" t="s">
        <v>3</v>
      </c>
      <c r="B7083" t="s">
        <v>9</v>
      </c>
      <c r="C7083" t="s">
        <v>5814</v>
      </c>
      <c r="D7083" s="2">
        <v>238423.57</v>
      </c>
      <c r="E7083" s="3">
        <f t="shared" si="220"/>
        <v>1.0791721632034804E-3</v>
      </c>
      <c r="F7083" s="3">
        <f t="shared" si="221"/>
        <v>90.34858413058133</v>
      </c>
      <c r="G7083" t="s">
        <v>14473</v>
      </c>
    </row>
    <row r="7084" spans="1:7" x14ac:dyDescent="0.35">
      <c r="A7084" t="s">
        <v>10</v>
      </c>
      <c r="B7084" t="s">
        <v>9</v>
      </c>
      <c r="C7084" t="s">
        <v>1358</v>
      </c>
      <c r="D7084" s="2">
        <v>238340.97</v>
      </c>
      <c r="E7084" s="3">
        <f t="shared" si="220"/>
        <v>1.0787982923622687E-3</v>
      </c>
      <c r="F7084" s="3">
        <f t="shared" si="221"/>
        <v>90.349662928873698</v>
      </c>
      <c r="G7084" t="s">
        <v>14473</v>
      </c>
    </row>
    <row r="7085" spans="1:7" x14ac:dyDescent="0.35">
      <c r="A7085" t="s">
        <v>10</v>
      </c>
      <c r="B7085" t="s">
        <v>73</v>
      </c>
      <c r="C7085" t="s">
        <v>9514</v>
      </c>
      <c r="D7085" s="2">
        <v>238326.96</v>
      </c>
      <c r="E7085" s="3">
        <f t="shared" si="220"/>
        <v>1.0787348791602665E-3</v>
      </c>
      <c r="F7085" s="3">
        <f t="shared" si="221"/>
        <v>90.350741663752856</v>
      </c>
      <c r="G7085" t="s">
        <v>14473</v>
      </c>
    </row>
    <row r="7086" spans="1:7" x14ac:dyDescent="0.35">
      <c r="A7086" t="s">
        <v>10</v>
      </c>
      <c r="B7086" t="s">
        <v>9</v>
      </c>
      <c r="C7086" t="s">
        <v>3045</v>
      </c>
      <c r="D7086" s="2">
        <v>238292.43</v>
      </c>
      <c r="E7086" s="3">
        <f t="shared" si="220"/>
        <v>1.0785785866645396E-3</v>
      </c>
      <c r="F7086" s="3">
        <f t="shared" si="221"/>
        <v>90.351820242339528</v>
      </c>
      <c r="G7086" t="s">
        <v>14480</v>
      </c>
    </row>
    <row r="7087" spans="1:7" x14ac:dyDescent="0.35">
      <c r="A7087" t="s">
        <v>3</v>
      </c>
      <c r="B7087" t="s">
        <v>9</v>
      </c>
      <c r="C7087" t="s">
        <v>1117</v>
      </c>
      <c r="D7087" s="2">
        <v>238260.42</v>
      </c>
      <c r="E7087" s="3">
        <f t="shared" si="220"/>
        <v>1.0784337003978668E-3</v>
      </c>
      <c r="F7087" s="3">
        <f t="shared" si="221"/>
        <v>90.352898676039928</v>
      </c>
      <c r="G7087" t="s">
        <v>14473</v>
      </c>
    </row>
    <row r="7088" spans="1:7" x14ac:dyDescent="0.35">
      <c r="A7088" t="s">
        <v>3</v>
      </c>
      <c r="B7088" t="s">
        <v>200</v>
      </c>
      <c r="C7088" s="7" t="s">
        <v>1107</v>
      </c>
      <c r="D7088" s="2">
        <v>238216.23</v>
      </c>
      <c r="E7088" s="3">
        <f t="shared" si="220"/>
        <v>1.0782336840240998E-3</v>
      </c>
      <c r="F7088" s="3">
        <f t="shared" si="221"/>
        <v>90.353976909723954</v>
      </c>
      <c r="G7088" t="s">
        <v>14480</v>
      </c>
    </row>
    <row r="7089" spans="1:7" x14ac:dyDescent="0.35">
      <c r="A7089" t="s">
        <v>3</v>
      </c>
      <c r="B7089" t="s">
        <v>9</v>
      </c>
      <c r="C7089" t="s">
        <v>266</v>
      </c>
      <c r="D7089" s="2">
        <v>238184.35</v>
      </c>
      <c r="E7089" s="3">
        <f t="shared" si="220"/>
        <v>1.0780893861740051E-3</v>
      </c>
      <c r="F7089" s="3">
        <f t="shared" si="221"/>
        <v>90.355054999110124</v>
      </c>
      <c r="G7089" t="s">
        <v>14473</v>
      </c>
    </row>
    <row r="7090" spans="1:7" x14ac:dyDescent="0.35">
      <c r="A7090" t="s">
        <v>10</v>
      </c>
      <c r="B7090" t="s">
        <v>32</v>
      </c>
      <c r="C7090" t="s">
        <v>12258</v>
      </c>
      <c r="D7090" s="2">
        <v>238150.7</v>
      </c>
      <c r="E7090" s="3">
        <f t="shared" si="220"/>
        <v>1.0779370768058843E-3</v>
      </c>
      <c r="F7090" s="3">
        <f t="shared" si="221"/>
        <v>90.356132936186924</v>
      </c>
      <c r="G7090" t="s">
        <v>14473</v>
      </c>
    </row>
    <row r="7091" spans="1:7" x14ac:dyDescent="0.35">
      <c r="A7091" t="s">
        <v>3</v>
      </c>
      <c r="B7091" t="s">
        <v>9</v>
      </c>
      <c r="C7091" t="s">
        <v>4973</v>
      </c>
      <c r="D7091" s="2">
        <v>238150.65</v>
      </c>
      <c r="E7091" s="3">
        <f t="shared" si="220"/>
        <v>1.0779368504918157E-3</v>
      </c>
      <c r="F7091" s="3">
        <f t="shared" si="221"/>
        <v>90.357210873037417</v>
      </c>
      <c r="G7091" t="s">
        <v>14480</v>
      </c>
    </row>
    <row r="7092" spans="1:7" x14ac:dyDescent="0.35">
      <c r="A7092" t="s">
        <v>3</v>
      </c>
      <c r="B7092" t="s">
        <v>33</v>
      </c>
      <c r="C7092" t="s">
        <v>61</v>
      </c>
      <c r="D7092" s="2">
        <v>238150.36</v>
      </c>
      <c r="E7092" s="3">
        <f t="shared" si="220"/>
        <v>1.0779355378702181E-3</v>
      </c>
      <c r="F7092" s="3">
        <f t="shared" si="221"/>
        <v>90.358288808575281</v>
      </c>
      <c r="G7092" t="s">
        <v>14473</v>
      </c>
    </row>
    <row r="7093" spans="1:7" x14ac:dyDescent="0.35">
      <c r="A7093" t="s">
        <v>10</v>
      </c>
      <c r="B7093" t="s">
        <v>13</v>
      </c>
      <c r="C7093" t="s">
        <v>227</v>
      </c>
      <c r="D7093" s="2">
        <v>238133.62</v>
      </c>
      <c r="E7093" s="3">
        <f t="shared" si="220"/>
        <v>1.0778597679200743E-3</v>
      </c>
      <c r="F7093" s="3">
        <f t="shared" si="221"/>
        <v>90.359366668343199</v>
      </c>
      <c r="G7093" t="s">
        <v>14473</v>
      </c>
    </row>
    <row r="7094" spans="1:7" x14ac:dyDescent="0.35">
      <c r="A7094" t="s">
        <v>3</v>
      </c>
      <c r="B7094" t="s">
        <v>9</v>
      </c>
      <c r="C7094" t="s">
        <v>12313</v>
      </c>
      <c r="D7094" s="2">
        <v>238068.31</v>
      </c>
      <c r="E7094" s="3">
        <f t="shared" si="220"/>
        <v>1.0775641564837602E-3</v>
      </c>
      <c r="F7094" s="3">
        <f t="shared" si="221"/>
        <v>90.360444232499688</v>
      </c>
      <c r="G7094" t="s">
        <v>14480</v>
      </c>
    </row>
    <row r="7095" spans="1:7" x14ac:dyDescent="0.35">
      <c r="A7095" t="s">
        <v>3</v>
      </c>
      <c r="B7095" t="s">
        <v>8</v>
      </c>
      <c r="C7095" t="s">
        <v>12755</v>
      </c>
      <c r="D7095" s="2">
        <v>237992.25</v>
      </c>
      <c r="E7095" s="3">
        <f t="shared" si="220"/>
        <v>1.0772198875227124E-3</v>
      </c>
      <c r="F7095" s="3">
        <f t="shared" si="221"/>
        <v>90.361521452387208</v>
      </c>
      <c r="G7095" t="s">
        <v>14473</v>
      </c>
    </row>
    <row r="7096" spans="1:7" x14ac:dyDescent="0.35">
      <c r="A7096" t="s">
        <v>10</v>
      </c>
      <c r="B7096" t="s">
        <v>6</v>
      </c>
      <c r="C7096" t="s">
        <v>5765</v>
      </c>
      <c r="D7096" s="2">
        <v>237982.94</v>
      </c>
      <c r="E7096" s="3">
        <f t="shared" si="220"/>
        <v>1.0771777478431519E-3</v>
      </c>
      <c r="F7096" s="3">
        <f t="shared" si="221"/>
        <v>90.362598630135054</v>
      </c>
      <c r="G7096" t="s">
        <v>14473</v>
      </c>
    </row>
    <row r="7097" spans="1:7" x14ac:dyDescent="0.35">
      <c r="A7097" t="s">
        <v>3</v>
      </c>
      <c r="B7097" t="s">
        <v>8</v>
      </c>
      <c r="C7097" t="s">
        <v>3148</v>
      </c>
      <c r="D7097" s="2">
        <v>237974.42</v>
      </c>
      <c r="E7097" s="3">
        <f t="shared" si="220"/>
        <v>1.0771391839258745E-3</v>
      </c>
      <c r="F7097" s="3">
        <f t="shared" si="221"/>
        <v>90.363675769318974</v>
      </c>
      <c r="G7097" t="s">
        <v>14480</v>
      </c>
    </row>
    <row r="7098" spans="1:7" x14ac:dyDescent="0.35">
      <c r="A7098" t="s">
        <v>3</v>
      </c>
      <c r="B7098" t="s">
        <v>22</v>
      </c>
      <c r="C7098" t="s">
        <v>12025</v>
      </c>
      <c r="D7098" s="2">
        <v>237955.52</v>
      </c>
      <c r="E7098" s="3">
        <f t="shared" si="220"/>
        <v>1.0770536372079701E-3</v>
      </c>
      <c r="F7098" s="3">
        <f t="shared" si="221"/>
        <v>90.364752822956177</v>
      </c>
      <c r="G7098" t="s">
        <v>14473</v>
      </c>
    </row>
    <row r="7099" spans="1:7" x14ac:dyDescent="0.35">
      <c r="A7099" t="s">
        <v>3</v>
      </c>
      <c r="B7099" t="s">
        <v>57</v>
      </c>
      <c r="C7099" t="s">
        <v>1914</v>
      </c>
      <c r="D7099" s="2">
        <v>237943.13</v>
      </c>
      <c r="E7099" s="3">
        <f t="shared" si="220"/>
        <v>1.0769975565817884E-3</v>
      </c>
      <c r="F7099" s="3">
        <f t="shared" si="221"/>
        <v>90.365829820512758</v>
      </c>
      <c r="G7099" t="s">
        <v>14473</v>
      </c>
    </row>
    <row r="7100" spans="1:7" x14ac:dyDescent="0.35">
      <c r="A7100" t="s">
        <v>10</v>
      </c>
      <c r="B7100" t="s">
        <v>79</v>
      </c>
      <c r="C7100" t="s">
        <v>8582</v>
      </c>
      <c r="D7100" s="2">
        <v>237911.3</v>
      </c>
      <c r="E7100" s="3">
        <f t="shared" si="220"/>
        <v>1.076853485045762E-3</v>
      </c>
      <c r="F7100" s="3">
        <f t="shared" si="221"/>
        <v>90.366906673997804</v>
      </c>
      <c r="G7100" t="s">
        <v>14473</v>
      </c>
    </row>
    <row r="7101" spans="1:7" x14ac:dyDescent="0.35">
      <c r="A7101" t="s">
        <v>10</v>
      </c>
      <c r="B7101" t="s">
        <v>18</v>
      </c>
      <c r="C7101" s="7" t="s">
        <v>352</v>
      </c>
      <c r="D7101" s="2">
        <v>237910.46</v>
      </c>
      <c r="E7101" s="3">
        <f t="shared" si="220"/>
        <v>1.0768496829694108E-3</v>
      </c>
      <c r="F7101" s="3">
        <f t="shared" si="221"/>
        <v>90.367983523680778</v>
      </c>
      <c r="G7101" t="s">
        <v>14480</v>
      </c>
    </row>
    <row r="7102" spans="1:7" x14ac:dyDescent="0.35">
      <c r="A7102" t="s">
        <v>10</v>
      </c>
      <c r="B7102" t="s">
        <v>6</v>
      </c>
      <c r="C7102" t="s">
        <v>10396</v>
      </c>
      <c r="D7102" s="2">
        <v>237877.66</v>
      </c>
      <c r="E7102" s="3">
        <f t="shared" si="220"/>
        <v>1.0767012209404552E-3</v>
      </c>
      <c r="F7102" s="3">
        <f t="shared" si="221"/>
        <v>90.369060224901716</v>
      </c>
      <c r="G7102" t="s">
        <v>14480</v>
      </c>
    </row>
    <row r="7103" spans="1:7" x14ac:dyDescent="0.35">
      <c r="A7103" t="s">
        <v>3</v>
      </c>
      <c r="B7103" t="s">
        <v>52</v>
      </c>
      <c r="C7103" t="s">
        <v>14409</v>
      </c>
      <c r="D7103" s="2">
        <v>237854.62</v>
      </c>
      <c r="E7103" s="3">
        <f t="shared" si="220"/>
        <v>1.0765969354176762E-3</v>
      </c>
      <c r="F7103" s="3">
        <f t="shared" si="221"/>
        <v>90.370136821837136</v>
      </c>
      <c r="G7103" t="s">
        <v>14473</v>
      </c>
    </row>
    <row r="7104" spans="1:7" x14ac:dyDescent="0.35">
      <c r="A7104" t="s">
        <v>3</v>
      </c>
      <c r="B7104" t="s">
        <v>6</v>
      </c>
      <c r="C7104" s="8" t="s">
        <v>6957</v>
      </c>
      <c r="D7104" s="2">
        <v>237824.03</v>
      </c>
      <c r="E7104" s="3">
        <f t="shared" si="220"/>
        <v>1.0764584764705496E-3</v>
      </c>
      <c r="F7104" s="3">
        <f t="shared" si="221"/>
        <v>90.371213280313611</v>
      </c>
      <c r="G7104" t="s">
        <v>14480</v>
      </c>
    </row>
    <row r="7105" spans="1:7" x14ac:dyDescent="0.35">
      <c r="A7105" t="s">
        <v>10</v>
      </c>
      <c r="B7105" t="s">
        <v>180</v>
      </c>
      <c r="C7105" t="s">
        <v>6958</v>
      </c>
      <c r="D7105" s="2">
        <v>237805.72</v>
      </c>
      <c r="E7105" s="3">
        <f t="shared" si="220"/>
        <v>1.0763756002586538E-3</v>
      </c>
      <c r="F7105" s="3">
        <f t="shared" si="221"/>
        <v>90.372289655913875</v>
      </c>
      <c r="G7105" t="s">
        <v>14480</v>
      </c>
    </row>
    <row r="7106" spans="1:7" x14ac:dyDescent="0.35">
      <c r="A7106" t="s">
        <v>3</v>
      </c>
      <c r="B7106" t="s">
        <v>406</v>
      </c>
      <c r="C7106" s="8" t="s">
        <v>2569</v>
      </c>
      <c r="D7106" s="2">
        <v>237765.87</v>
      </c>
      <c r="E7106" s="3">
        <f t="shared" si="220"/>
        <v>1.0761952279460354E-3</v>
      </c>
      <c r="F7106" s="3">
        <f t="shared" si="221"/>
        <v>90.373365851141827</v>
      </c>
      <c r="G7106" t="s">
        <v>14480</v>
      </c>
    </row>
    <row r="7107" spans="1:7" x14ac:dyDescent="0.35">
      <c r="A7107" t="s">
        <v>3</v>
      </c>
      <c r="B7107" t="s">
        <v>9</v>
      </c>
      <c r="C7107" t="s">
        <v>3096</v>
      </c>
      <c r="D7107" s="2">
        <v>237733.77</v>
      </c>
      <c r="E7107" s="3">
        <f t="shared" ref="E7107:E7170" si="222">(D7107/$D$29638)*100</f>
        <v>1.076049934314039E-3</v>
      </c>
      <c r="F7107" s="3">
        <f t="shared" si="221"/>
        <v>90.374441901076139</v>
      </c>
      <c r="G7107" t="s">
        <v>14473</v>
      </c>
    </row>
    <row r="7108" spans="1:7" x14ac:dyDescent="0.35">
      <c r="A7108" t="s">
        <v>3</v>
      </c>
      <c r="B7108" t="s">
        <v>18</v>
      </c>
      <c r="C7108" t="s">
        <v>864</v>
      </c>
      <c r="D7108" s="2">
        <v>237728.32</v>
      </c>
      <c r="E7108" s="3">
        <f t="shared" si="222"/>
        <v>1.0760252660805692E-3</v>
      </c>
      <c r="F7108" s="3">
        <f t="shared" ref="F7108:F7171" si="223">E7108+F7107</f>
        <v>90.375517926342226</v>
      </c>
      <c r="G7108" t="s">
        <v>14473</v>
      </c>
    </row>
    <row r="7109" spans="1:7" x14ac:dyDescent="0.35">
      <c r="A7109" t="s">
        <v>10</v>
      </c>
      <c r="B7109" t="s">
        <v>6</v>
      </c>
      <c r="C7109" t="s">
        <v>1106</v>
      </c>
      <c r="D7109" s="2">
        <v>237725.85</v>
      </c>
      <c r="E7109" s="3">
        <f t="shared" si="222"/>
        <v>1.0760140861655839E-3</v>
      </c>
      <c r="F7109" s="3">
        <f t="shared" si="223"/>
        <v>90.376593940428393</v>
      </c>
      <c r="G7109" t="s">
        <v>14473</v>
      </c>
    </row>
    <row r="7110" spans="1:7" x14ac:dyDescent="0.35">
      <c r="A7110" t="s">
        <v>3</v>
      </c>
      <c r="B7110" t="s">
        <v>6</v>
      </c>
      <c r="C7110" t="s">
        <v>5244</v>
      </c>
      <c r="D7110" s="2">
        <v>237716.1</v>
      </c>
      <c r="E7110" s="3">
        <f t="shared" si="222"/>
        <v>1.0759699549222207E-3</v>
      </c>
      <c r="F7110" s="3">
        <f t="shared" si="223"/>
        <v>90.377669910383318</v>
      </c>
      <c r="G7110" t="s">
        <v>14473</v>
      </c>
    </row>
    <row r="7111" spans="1:7" x14ac:dyDescent="0.35">
      <c r="A7111" t="s">
        <v>10</v>
      </c>
      <c r="B7111" t="s">
        <v>20</v>
      </c>
      <c r="C7111" t="s">
        <v>12345</v>
      </c>
      <c r="D7111" s="2">
        <v>237707</v>
      </c>
      <c r="E7111" s="3">
        <f t="shared" si="222"/>
        <v>1.0759287657617481E-3</v>
      </c>
      <c r="F7111" s="3">
        <f t="shared" si="223"/>
        <v>90.378745839149076</v>
      </c>
      <c r="G7111" t="s">
        <v>14473</v>
      </c>
    </row>
    <row r="7112" spans="1:7" x14ac:dyDescent="0.35">
      <c r="A7112" t="s">
        <v>3</v>
      </c>
      <c r="B7112" t="s">
        <v>8</v>
      </c>
      <c r="C7112" t="s">
        <v>10897</v>
      </c>
      <c r="D7112" s="2">
        <v>237698.52</v>
      </c>
      <c r="E7112" s="3">
        <f t="shared" si="222"/>
        <v>1.0758903828957252E-3</v>
      </c>
      <c r="F7112" s="3">
        <f t="shared" si="223"/>
        <v>90.379821729531969</v>
      </c>
      <c r="G7112" t="s">
        <v>14480</v>
      </c>
    </row>
    <row r="7113" spans="1:7" x14ac:dyDescent="0.35">
      <c r="A7113" t="s">
        <v>3</v>
      </c>
      <c r="B7113" t="s">
        <v>9</v>
      </c>
      <c r="C7113" t="s">
        <v>9920</v>
      </c>
      <c r="D7113" s="2">
        <v>237676.95</v>
      </c>
      <c r="E7113" s="3">
        <f t="shared" si="222"/>
        <v>1.0757927510065615E-3</v>
      </c>
      <c r="F7113" s="3">
        <f t="shared" si="223"/>
        <v>90.380897522282979</v>
      </c>
      <c r="G7113" t="s">
        <v>14480</v>
      </c>
    </row>
    <row r="7114" spans="1:7" x14ac:dyDescent="0.35">
      <c r="A7114" t="s">
        <v>3</v>
      </c>
      <c r="B7114" t="s">
        <v>6</v>
      </c>
      <c r="C7114" t="s">
        <v>13336</v>
      </c>
      <c r="D7114" s="2">
        <v>237665.17</v>
      </c>
      <c r="E7114" s="3">
        <f t="shared" si="222"/>
        <v>1.0757394314120157E-3</v>
      </c>
      <c r="F7114" s="3">
        <f t="shared" si="223"/>
        <v>90.381973261714393</v>
      </c>
      <c r="G7114" t="s">
        <v>14473</v>
      </c>
    </row>
    <row r="7115" spans="1:7" x14ac:dyDescent="0.35">
      <c r="A7115" t="s">
        <v>10</v>
      </c>
      <c r="B7115" t="s">
        <v>22</v>
      </c>
      <c r="C7115" t="s">
        <v>3527</v>
      </c>
      <c r="D7115" s="2">
        <v>237623.19</v>
      </c>
      <c r="E7115" s="3">
        <f t="shared" si="222"/>
        <v>1.0755494181200779E-3</v>
      </c>
      <c r="F7115" s="3">
        <f t="shared" si="223"/>
        <v>90.383048811132511</v>
      </c>
      <c r="G7115" t="s">
        <v>14480</v>
      </c>
    </row>
    <row r="7116" spans="1:7" x14ac:dyDescent="0.35">
      <c r="A7116" t="s">
        <v>3</v>
      </c>
      <c r="B7116" t="s">
        <v>8</v>
      </c>
      <c r="C7116" t="s">
        <v>1967</v>
      </c>
      <c r="D7116" s="2">
        <v>237602.94</v>
      </c>
      <c r="E7116" s="3">
        <f t="shared" si="222"/>
        <v>1.0754577609223231E-3</v>
      </c>
      <c r="F7116" s="3">
        <f t="shared" si="223"/>
        <v>90.38412426889343</v>
      </c>
      <c r="G7116" t="s">
        <v>14473</v>
      </c>
    </row>
    <row r="7117" spans="1:7" x14ac:dyDescent="0.35">
      <c r="A7117" t="s">
        <v>10</v>
      </c>
      <c r="B7117" t="s">
        <v>36</v>
      </c>
      <c r="C7117" t="s">
        <v>10404</v>
      </c>
      <c r="D7117" s="2">
        <v>237584</v>
      </c>
      <c r="E7117" s="3">
        <f t="shared" si="222"/>
        <v>1.075372033153164E-3</v>
      </c>
      <c r="F7117" s="3">
        <f t="shared" si="223"/>
        <v>90.385199640926587</v>
      </c>
      <c r="G7117" t="s">
        <v>14473</v>
      </c>
    </row>
    <row r="7118" spans="1:7" x14ac:dyDescent="0.35">
      <c r="A7118" t="s">
        <v>10</v>
      </c>
      <c r="B7118" t="s">
        <v>13</v>
      </c>
      <c r="C7118" t="s">
        <v>762</v>
      </c>
      <c r="D7118" s="2">
        <v>237583.27</v>
      </c>
      <c r="E7118" s="3">
        <f t="shared" si="222"/>
        <v>1.0753687289677635E-3</v>
      </c>
      <c r="F7118" s="3">
        <f t="shared" si="223"/>
        <v>90.386275009655549</v>
      </c>
      <c r="G7118" t="s">
        <v>14473</v>
      </c>
    </row>
    <row r="7119" spans="1:7" x14ac:dyDescent="0.35">
      <c r="A7119" t="s">
        <v>3</v>
      </c>
      <c r="B7119" t="s">
        <v>23</v>
      </c>
      <c r="C7119" t="s">
        <v>4214</v>
      </c>
      <c r="D7119" s="2">
        <v>237534.38</v>
      </c>
      <c r="E7119" s="3">
        <f t="shared" si="222"/>
        <v>1.0751474390715548E-3</v>
      </c>
      <c r="F7119" s="3">
        <f t="shared" si="223"/>
        <v>90.387350157094616</v>
      </c>
      <c r="G7119" t="s">
        <v>14480</v>
      </c>
    </row>
    <row r="7120" spans="1:7" x14ac:dyDescent="0.35">
      <c r="A7120" t="s">
        <v>10</v>
      </c>
      <c r="B7120" t="s">
        <v>22</v>
      </c>
      <c r="C7120" t="s">
        <v>6317</v>
      </c>
      <c r="D7120" s="2">
        <v>237494.14</v>
      </c>
      <c r="E7120" s="3">
        <f t="shared" si="222"/>
        <v>1.0749653015092017E-3</v>
      </c>
      <c r="F7120" s="3">
        <f t="shared" si="223"/>
        <v>90.388425122396129</v>
      </c>
      <c r="G7120" t="s">
        <v>14473</v>
      </c>
    </row>
    <row r="7121" spans="1:7" x14ac:dyDescent="0.35">
      <c r="A7121" t="s">
        <v>3</v>
      </c>
      <c r="B7121" t="s">
        <v>9</v>
      </c>
      <c r="C7121" t="s">
        <v>11077</v>
      </c>
      <c r="D7121" s="2">
        <v>237462.17</v>
      </c>
      <c r="E7121" s="3">
        <f t="shared" si="222"/>
        <v>1.0748205962937836E-3</v>
      </c>
      <c r="F7121" s="3">
        <f t="shared" si="223"/>
        <v>90.389499942992416</v>
      </c>
      <c r="G7121" t="s">
        <v>14480</v>
      </c>
    </row>
    <row r="7122" spans="1:7" x14ac:dyDescent="0.35">
      <c r="A7122" t="s">
        <v>10</v>
      </c>
      <c r="B7122" t="s">
        <v>8</v>
      </c>
      <c r="C7122" t="s">
        <v>149</v>
      </c>
      <c r="D7122" s="2">
        <v>237450.22</v>
      </c>
      <c r="E7122" s="3">
        <f t="shared" si="222"/>
        <v>1.0747665072314049E-3</v>
      </c>
      <c r="F7122" s="3">
        <f t="shared" si="223"/>
        <v>90.390574709499646</v>
      </c>
      <c r="G7122" t="s">
        <v>14473</v>
      </c>
    </row>
    <row r="7123" spans="1:7" x14ac:dyDescent="0.35">
      <c r="A7123" t="s">
        <v>3</v>
      </c>
      <c r="B7123" t="s">
        <v>67</v>
      </c>
      <c r="C7123" t="s">
        <v>1885</v>
      </c>
      <c r="D7123" s="2">
        <v>237445.88</v>
      </c>
      <c r="E7123" s="3">
        <f t="shared" si="222"/>
        <v>1.0747468631702565E-3</v>
      </c>
      <c r="F7123" s="3">
        <f t="shared" si="223"/>
        <v>90.391649456362813</v>
      </c>
      <c r="G7123" t="s">
        <v>14473</v>
      </c>
    </row>
    <row r="7124" spans="1:7" x14ac:dyDescent="0.35">
      <c r="A7124" t="s">
        <v>3</v>
      </c>
      <c r="B7124" t="s">
        <v>9</v>
      </c>
      <c r="C7124" t="s">
        <v>838</v>
      </c>
      <c r="D7124" s="2">
        <v>237443.68</v>
      </c>
      <c r="E7124" s="3">
        <f t="shared" si="222"/>
        <v>1.0747369053512412E-3</v>
      </c>
      <c r="F7124" s="3">
        <f t="shared" si="223"/>
        <v>90.392724193268165</v>
      </c>
      <c r="G7124" t="s">
        <v>14480</v>
      </c>
    </row>
    <row r="7125" spans="1:7" x14ac:dyDescent="0.35">
      <c r="A7125" t="s">
        <v>3</v>
      </c>
      <c r="B7125" t="s">
        <v>796</v>
      </c>
      <c r="C7125" t="s">
        <v>203</v>
      </c>
      <c r="D7125" s="2">
        <v>237436.76</v>
      </c>
      <c r="E7125" s="3">
        <f t="shared" si="222"/>
        <v>1.0747055834841566E-3</v>
      </c>
      <c r="F7125" s="3">
        <f t="shared" si="223"/>
        <v>90.393798898851657</v>
      </c>
      <c r="G7125" t="s">
        <v>14473</v>
      </c>
    </row>
    <row r="7126" spans="1:7" x14ac:dyDescent="0.35">
      <c r="A7126" t="s">
        <v>10</v>
      </c>
      <c r="B7126" t="s">
        <v>9</v>
      </c>
      <c r="C7126" s="8" t="s">
        <v>14050</v>
      </c>
      <c r="D7126" s="2">
        <v>237430.82</v>
      </c>
      <c r="E7126" s="3">
        <f t="shared" si="222"/>
        <v>1.0746786973728152E-3</v>
      </c>
      <c r="F7126" s="3">
        <f t="shared" si="223"/>
        <v>90.394873577549035</v>
      </c>
      <c r="G7126" t="s">
        <v>14480</v>
      </c>
    </row>
    <row r="7127" spans="1:7" x14ac:dyDescent="0.35">
      <c r="A7127" t="s">
        <v>10</v>
      </c>
      <c r="B7127" t="s">
        <v>29</v>
      </c>
      <c r="C7127" t="s">
        <v>1142</v>
      </c>
      <c r="D7127" s="2">
        <v>237381.53</v>
      </c>
      <c r="E7127" s="3">
        <f t="shared" si="222"/>
        <v>1.074455596964058E-3</v>
      </c>
      <c r="F7127" s="3">
        <f t="shared" si="223"/>
        <v>90.395948033145999</v>
      </c>
      <c r="G7127" t="s">
        <v>14473</v>
      </c>
    </row>
    <row r="7128" spans="1:7" x14ac:dyDescent="0.35">
      <c r="A7128" t="s">
        <v>3</v>
      </c>
      <c r="B7128" t="s">
        <v>406</v>
      </c>
      <c r="C7128" t="s">
        <v>2658</v>
      </c>
      <c r="D7128" s="2">
        <v>237368.38</v>
      </c>
      <c r="E7128" s="3">
        <f t="shared" si="222"/>
        <v>1.0743960763640347E-3</v>
      </c>
      <c r="F7128" s="3">
        <f t="shared" si="223"/>
        <v>90.397022429222361</v>
      </c>
      <c r="G7128" t="s">
        <v>14473</v>
      </c>
    </row>
    <row r="7129" spans="1:7" x14ac:dyDescent="0.35">
      <c r="A7129" t="s">
        <v>10</v>
      </c>
      <c r="B7129" t="s">
        <v>9</v>
      </c>
      <c r="C7129" t="s">
        <v>4900</v>
      </c>
      <c r="D7129" s="2">
        <v>237314.47</v>
      </c>
      <c r="E7129" s="3">
        <f t="shared" si="222"/>
        <v>1.0741520645353455E-3</v>
      </c>
      <c r="F7129" s="3">
        <f t="shared" si="223"/>
        <v>90.398096581286893</v>
      </c>
      <c r="G7129" t="s">
        <v>14473</v>
      </c>
    </row>
    <row r="7130" spans="1:7" x14ac:dyDescent="0.35">
      <c r="A7130" t="s">
        <v>3</v>
      </c>
      <c r="B7130" t="s">
        <v>180</v>
      </c>
      <c r="C7130" t="s">
        <v>3876</v>
      </c>
      <c r="D7130" s="2">
        <v>237292.21</v>
      </c>
      <c r="E7130" s="3">
        <f t="shared" si="222"/>
        <v>1.0740513095120359E-3</v>
      </c>
      <c r="F7130" s="3">
        <f t="shared" si="223"/>
        <v>90.399170632596409</v>
      </c>
      <c r="G7130" t="s">
        <v>14480</v>
      </c>
    </row>
    <row r="7131" spans="1:7" x14ac:dyDescent="0.35">
      <c r="A7131" t="s">
        <v>10</v>
      </c>
      <c r="B7131" t="s">
        <v>6</v>
      </c>
      <c r="C7131" t="s">
        <v>12690</v>
      </c>
      <c r="D7131" s="2">
        <v>237234</v>
      </c>
      <c r="E7131" s="3">
        <f t="shared" si="222"/>
        <v>1.0737878346734533E-3</v>
      </c>
      <c r="F7131" s="3">
        <f t="shared" si="223"/>
        <v>90.400244420431079</v>
      </c>
      <c r="G7131" t="s">
        <v>14473</v>
      </c>
    </row>
    <row r="7132" spans="1:7" x14ac:dyDescent="0.35">
      <c r="A7132" t="s">
        <v>3</v>
      </c>
      <c r="B7132" t="s">
        <v>9</v>
      </c>
      <c r="C7132" t="s">
        <v>5028</v>
      </c>
      <c r="D7132" s="2">
        <v>237223.37</v>
      </c>
      <c r="E7132" s="3">
        <f t="shared" si="222"/>
        <v>1.0737397203024837E-3</v>
      </c>
      <c r="F7132" s="3">
        <f t="shared" si="223"/>
        <v>90.401318160151376</v>
      </c>
      <c r="G7132" t="s">
        <v>14480</v>
      </c>
    </row>
    <row r="7133" spans="1:7" x14ac:dyDescent="0.35">
      <c r="A7133" t="s">
        <v>10</v>
      </c>
      <c r="B7133" t="s">
        <v>33</v>
      </c>
      <c r="C7133" s="7" t="s">
        <v>1808</v>
      </c>
      <c r="D7133" s="2">
        <v>237222.13</v>
      </c>
      <c r="E7133" s="3">
        <f t="shared" si="222"/>
        <v>1.0737341077135842E-3</v>
      </c>
      <c r="F7133" s="3">
        <f t="shared" si="223"/>
        <v>90.402391894259097</v>
      </c>
      <c r="G7133" t="s">
        <v>14480</v>
      </c>
    </row>
    <row r="7134" spans="1:7" x14ac:dyDescent="0.35">
      <c r="A7134" t="s">
        <v>3</v>
      </c>
      <c r="B7134" t="s">
        <v>9</v>
      </c>
      <c r="C7134" t="s">
        <v>13428</v>
      </c>
      <c r="D7134" s="2">
        <v>237197.64</v>
      </c>
      <c r="E7134" s="3">
        <f t="shared" si="222"/>
        <v>1.073623259082818E-3</v>
      </c>
      <c r="F7134" s="3">
        <f t="shared" si="223"/>
        <v>90.403465517518185</v>
      </c>
      <c r="G7134" t="s">
        <v>14480</v>
      </c>
    </row>
    <row r="7135" spans="1:7" x14ac:dyDescent="0.35">
      <c r="A7135" t="s">
        <v>10</v>
      </c>
      <c r="B7135" t="s">
        <v>197</v>
      </c>
      <c r="C7135" t="s">
        <v>4993</v>
      </c>
      <c r="D7135" s="2">
        <v>237129.61</v>
      </c>
      <c r="E7135" s="3">
        <f t="shared" si="222"/>
        <v>1.073315336161176E-3</v>
      </c>
      <c r="F7135" s="3">
        <f t="shared" si="223"/>
        <v>90.404538832854342</v>
      </c>
      <c r="G7135" t="s">
        <v>14480</v>
      </c>
    </row>
    <row r="7136" spans="1:7" x14ac:dyDescent="0.35">
      <c r="A7136" t="s">
        <v>3</v>
      </c>
      <c r="B7136" t="s">
        <v>9</v>
      </c>
      <c r="C7136" t="s">
        <v>3199</v>
      </c>
      <c r="D7136" s="2">
        <v>237044.18</v>
      </c>
      <c r="E7136" s="3">
        <f t="shared" si="222"/>
        <v>1.0729286559436856E-3</v>
      </c>
      <c r="F7136" s="3">
        <f t="shared" si="223"/>
        <v>90.405611761510286</v>
      </c>
      <c r="G7136" t="s">
        <v>14473</v>
      </c>
    </row>
    <row r="7137" spans="1:7" x14ac:dyDescent="0.35">
      <c r="A7137" t="s">
        <v>3</v>
      </c>
      <c r="B7137" t="s">
        <v>9</v>
      </c>
      <c r="C7137" t="s">
        <v>2282</v>
      </c>
      <c r="D7137" s="2">
        <v>237019.1</v>
      </c>
      <c r="E7137" s="3">
        <f t="shared" si="222"/>
        <v>1.0728151368069108E-3</v>
      </c>
      <c r="F7137" s="3">
        <f t="shared" si="223"/>
        <v>90.406684576647095</v>
      </c>
      <c r="G7137" t="s">
        <v>14480</v>
      </c>
    </row>
    <row r="7138" spans="1:7" x14ac:dyDescent="0.35">
      <c r="A7138" t="s">
        <v>10</v>
      </c>
      <c r="B7138" t="s">
        <v>28</v>
      </c>
      <c r="C7138" s="11" t="s">
        <v>10188</v>
      </c>
      <c r="D7138" s="2">
        <v>237000.58</v>
      </c>
      <c r="E7138" s="3">
        <f t="shared" si="222"/>
        <v>1.0727313100759271E-3</v>
      </c>
      <c r="F7138" s="3">
        <f t="shared" si="223"/>
        <v>90.407757307957169</v>
      </c>
      <c r="G7138" t="s">
        <v>14473</v>
      </c>
    </row>
    <row r="7139" spans="1:7" x14ac:dyDescent="0.35">
      <c r="A7139" t="s">
        <v>10</v>
      </c>
      <c r="B7139" t="s">
        <v>37</v>
      </c>
      <c r="C7139" s="7" t="s">
        <v>1003</v>
      </c>
      <c r="D7139" s="2">
        <v>236990.61</v>
      </c>
      <c r="E7139" s="3">
        <f t="shared" si="222"/>
        <v>1.0726861830506621E-3</v>
      </c>
      <c r="F7139" s="3">
        <f t="shared" si="223"/>
        <v>90.40882999414022</v>
      </c>
      <c r="G7139" t="s">
        <v>14480</v>
      </c>
    </row>
    <row r="7140" spans="1:7" x14ac:dyDescent="0.35">
      <c r="A7140" t="s">
        <v>3</v>
      </c>
      <c r="B7140" t="s">
        <v>9</v>
      </c>
      <c r="C7140" t="s">
        <v>4449</v>
      </c>
      <c r="D7140" s="2">
        <v>236964.96</v>
      </c>
      <c r="E7140" s="3">
        <f t="shared" si="222"/>
        <v>1.0725700839335063E-3</v>
      </c>
      <c r="F7140" s="3">
        <f t="shared" si="223"/>
        <v>90.409902564224154</v>
      </c>
      <c r="G7140" t="s">
        <v>14480</v>
      </c>
    </row>
    <row r="7141" spans="1:7" x14ac:dyDescent="0.35">
      <c r="A7141" t="s">
        <v>10</v>
      </c>
      <c r="B7141" t="s">
        <v>6</v>
      </c>
      <c r="C7141" t="s">
        <v>672</v>
      </c>
      <c r="D7141" s="2">
        <v>236951.6</v>
      </c>
      <c r="E7141" s="3">
        <f t="shared" si="222"/>
        <v>1.0725096128143951E-3</v>
      </c>
      <c r="F7141" s="3">
        <f t="shared" si="223"/>
        <v>90.410975073836966</v>
      </c>
      <c r="G7141" t="s">
        <v>14473</v>
      </c>
    </row>
    <row r="7142" spans="1:7" x14ac:dyDescent="0.35">
      <c r="A7142" t="s">
        <v>3</v>
      </c>
      <c r="B7142" t="s">
        <v>9</v>
      </c>
      <c r="C7142" t="s">
        <v>13080</v>
      </c>
      <c r="D7142" s="2">
        <v>236935.82</v>
      </c>
      <c r="E7142" s="3">
        <f t="shared" si="222"/>
        <v>1.0724381880943671E-3</v>
      </c>
      <c r="F7142" s="3">
        <f t="shared" si="223"/>
        <v>90.412047512025055</v>
      </c>
      <c r="G7142" t="s">
        <v>14473</v>
      </c>
    </row>
    <row r="7143" spans="1:7" x14ac:dyDescent="0.35">
      <c r="A7143" t="s">
        <v>10</v>
      </c>
      <c r="B7143" t="s">
        <v>9</v>
      </c>
      <c r="C7143" t="s">
        <v>6539</v>
      </c>
      <c r="D7143" s="2">
        <v>236812.73</v>
      </c>
      <c r="E7143" s="3">
        <f t="shared" si="222"/>
        <v>1.0718810481204597E-3</v>
      </c>
      <c r="F7143" s="3">
        <f t="shared" si="223"/>
        <v>90.413119393073174</v>
      </c>
      <c r="G7143" t="s">
        <v>14480</v>
      </c>
    </row>
    <row r="7144" spans="1:7" x14ac:dyDescent="0.35">
      <c r="A7144" t="s">
        <v>3</v>
      </c>
      <c r="B7144" t="s">
        <v>4</v>
      </c>
      <c r="C7144" t="s">
        <v>1643</v>
      </c>
      <c r="D7144" s="2">
        <v>236726.02</v>
      </c>
      <c r="E7144" s="3">
        <f t="shared" si="222"/>
        <v>1.0714885742628146E-3</v>
      </c>
      <c r="F7144" s="3">
        <f t="shared" si="223"/>
        <v>90.414190881647443</v>
      </c>
      <c r="G7144" t="s">
        <v>14480</v>
      </c>
    </row>
    <row r="7145" spans="1:7" x14ac:dyDescent="0.35">
      <c r="A7145" t="s">
        <v>3</v>
      </c>
      <c r="B7145" t="s">
        <v>16</v>
      </c>
      <c r="C7145" t="s">
        <v>2110</v>
      </c>
      <c r="D7145" s="2">
        <v>236612.75</v>
      </c>
      <c r="E7145" s="3">
        <f t="shared" si="222"/>
        <v>1.0709758823719666E-3</v>
      </c>
      <c r="F7145" s="3">
        <f t="shared" si="223"/>
        <v>90.415261857529813</v>
      </c>
      <c r="G7145" t="s">
        <v>14473</v>
      </c>
    </row>
    <row r="7146" spans="1:7" x14ac:dyDescent="0.35">
      <c r="A7146" t="s">
        <v>10</v>
      </c>
      <c r="B7146" t="s">
        <v>8</v>
      </c>
      <c r="C7146" t="s">
        <v>12723</v>
      </c>
      <c r="D7146" s="2">
        <v>236595.21</v>
      </c>
      <c r="E7146" s="3">
        <f t="shared" si="222"/>
        <v>1.070896491396726E-3</v>
      </c>
      <c r="F7146" s="3">
        <f t="shared" si="223"/>
        <v>90.416332754021212</v>
      </c>
      <c r="G7146" t="s">
        <v>14473</v>
      </c>
    </row>
    <row r="7147" spans="1:7" x14ac:dyDescent="0.35">
      <c r="A7147" t="s">
        <v>3</v>
      </c>
      <c r="B7147" t="s">
        <v>8</v>
      </c>
      <c r="C7147" t="s">
        <v>3454</v>
      </c>
      <c r="D7147" s="2">
        <v>236553.25</v>
      </c>
      <c r="E7147" s="3">
        <f t="shared" si="222"/>
        <v>1.0707065686304156E-3</v>
      </c>
      <c r="F7147" s="3">
        <f t="shared" si="223"/>
        <v>90.417403460589838</v>
      </c>
      <c r="G7147" t="s">
        <v>14480</v>
      </c>
    </row>
    <row r="7148" spans="1:7" x14ac:dyDescent="0.35">
      <c r="A7148" t="s">
        <v>10</v>
      </c>
      <c r="B7148" t="s">
        <v>9</v>
      </c>
      <c r="C7148" t="s">
        <v>12468</v>
      </c>
      <c r="D7148" s="2">
        <v>236453.34</v>
      </c>
      <c r="E7148" s="3">
        <f t="shared" si="222"/>
        <v>1.0702543478586788E-3</v>
      </c>
      <c r="F7148" s="3">
        <f t="shared" si="223"/>
        <v>90.418473714937704</v>
      </c>
      <c r="G7148" t="s">
        <v>14480</v>
      </c>
    </row>
    <row r="7149" spans="1:7" x14ac:dyDescent="0.35">
      <c r="A7149" t="s">
        <v>10</v>
      </c>
      <c r="B7149" t="s">
        <v>9</v>
      </c>
      <c r="C7149" t="s">
        <v>4336</v>
      </c>
      <c r="D7149" s="2">
        <v>236451.67</v>
      </c>
      <c r="E7149" s="3">
        <f t="shared" si="222"/>
        <v>1.07024678896879E-3</v>
      </c>
      <c r="F7149" s="3">
        <f t="shared" si="223"/>
        <v>90.419543961726674</v>
      </c>
      <c r="G7149" t="s">
        <v>14480</v>
      </c>
    </row>
    <row r="7150" spans="1:7" x14ac:dyDescent="0.35">
      <c r="A7150" t="s">
        <v>10</v>
      </c>
      <c r="B7150" t="s">
        <v>9</v>
      </c>
      <c r="C7150" s="7" t="s">
        <v>3277</v>
      </c>
      <c r="D7150" s="2">
        <v>236415.84</v>
      </c>
      <c r="E7150" s="3">
        <f t="shared" si="222"/>
        <v>1.0700846123072811E-3</v>
      </c>
      <c r="F7150" s="3">
        <f t="shared" si="223"/>
        <v>90.420614046338983</v>
      </c>
      <c r="G7150" t="s">
        <v>14480</v>
      </c>
    </row>
    <row r="7151" spans="1:7" x14ac:dyDescent="0.35">
      <c r="A7151" t="s">
        <v>3</v>
      </c>
      <c r="B7151" t="s">
        <v>13</v>
      </c>
      <c r="C7151" s="7" t="s">
        <v>352</v>
      </c>
      <c r="D7151" s="2">
        <v>236343.71</v>
      </c>
      <c r="E7151" s="3">
        <f t="shared" si="222"/>
        <v>1.0697581316320198E-3</v>
      </c>
      <c r="F7151" s="3">
        <f t="shared" si="223"/>
        <v>90.421683804470618</v>
      </c>
      <c r="G7151" t="s">
        <v>14480</v>
      </c>
    </row>
    <row r="7152" spans="1:7" x14ac:dyDescent="0.35">
      <c r="A7152" t="s">
        <v>3</v>
      </c>
      <c r="B7152" t="s">
        <v>6</v>
      </c>
      <c r="C7152" t="s">
        <v>6666</v>
      </c>
      <c r="D7152" s="2">
        <v>236335.58</v>
      </c>
      <c r="E7152" s="3">
        <f t="shared" si="222"/>
        <v>1.0697213329644766E-3</v>
      </c>
      <c r="F7152" s="3">
        <f t="shared" si="223"/>
        <v>90.422753525803586</v>
      </c>
      <c r="G7152" t="s">
        <v>14480</v>
      </c>
    </row>
    <row r="7153" spans="1:7" x14ac:dyDescent="0.35">
      <c r="A7153" t="s">
        <v>10</v>
      </c>
      <c r="B7153" t="s">
        <v>8</v>
      </c>
      <c r="C7153" t="s">
        <v>492</v>
      </c>
      <c r="D7153" s="2">
        <v>236310</v>
      </c>
      <c r="E7153" s="3">
        <f t="shared" si="222"/>
        <v>1.0696055506870166E-3</v>
      </c>
      <c r="F7153" s="3">
        <f t="shared" si="223"/>
        <v>90.423823131354268</v>
      </c>
      <c r="G7153" t="s">
        <v>14480</v>
      </c>
    </row>
    <row r="7154" spans="1:7" x14ac:dyDescent="0.35">
      <c r="A7154" t="s">
        <v>10</v>
      </c>
      <c r="B7154" t="s">
        <v>99</v>
      </c>
      <c r="C7154" t="s">
        <v>1194</v>
      </c>
      <c r="D7154" s="2">
        <v>236292.7</v>
      </c>
      <c r="E7154" s="3">
        <f t="shared" si="222"/>
        <v>1.0695272460193054E-3</v>
      </c>
      <c r="F7154" s="3">
        <f t="shared" si="223"/>
        <v>90.424892658600285</v>
      </c>
      <c r="G7154" t="s">
        <v>14473</v>
      </c>
    </row>
    <row r="7155" spans="1:7" x14ac:dyDescent="0.35">
      <c r="A7155" t="s">
        <v>3</v>
      </c>
      <c r="B7155" t="s">
        <v>29</v>
      </c>
      <c r="C7155" t="s">
        <v>9225</v>
      </c>
      <c r="D7155" s="2">
        <v>236249.13</v>
      </c>
      <c r="E7155" s="3">
        <f t="shared" si="222"/>
        <v>1.0693300359399882E-3</v>
      </c>
      <c r="F7155" s="3">
        <f t="shared" si="223"/>
        <v>90.425961988636232</v>
      </c>
      <c r="G7155" t="s">
        <v>14473</v>
      </c>
    </row>
    <row r="7156" spans="1:7" x14ac:dyDescent="0.35">
      <c r="A7156" t="s">
        <v>10</v>
      </c>
      <c r="B7156" t="s">
        <v>9</v>
      </c>
      <c r="C7156" t="s">
        <v>8469</v>
      </c>
      <c r="D7156" s="2">
        <v>236230.05</v>
      </c>
      <c r="E7156" s="3">
        <f t="shared" si="222"/>
        <v>1.069243674491437E-3</v>
      </c>
      <c r="F7156" s="3">
        <f t="shared" si="223"/>
        <v>90.427031232310725</v>
      </c>
      <c r="G7156" t="s">
        <v>14480</v>
      </c>
    </row>
    <row r="7157" spans="1:7" x14ac:dyDescent="0.35">
      <c r="A7157" t="s">
        <v>3</v>
      </c>
      <c r="B7157" t="s">
        <v>92</v>
      </c>
      <c r="C7157" t="s">
        <v>13862</v>
      </c>
      <c r="D7157" s="2">
        <v>236226.59</v>
      </c>
      <c r="E7157" s="3">
        <f t="shared" si="222"/>
        <v>1.0692280135578948E-3</v>
      </c>
      <c r="F7157" s="3">
        <f t="shared" si="223"/>
        <v>90.428100460324288</v>
      </c>
      <c r="G7157" t="s">
        <v>14480</v>
      </c>
    </row>
    <row r="7158" spans="1:7" x14ac:dyDescent="0.35">
      <c r="A7158" t="s">
        <v>10</v>
      </c>
      <c r="B7158" t="s">
        <v>9</v>
      </c>
      <c r="C7158" t="s">
        <v>9855</v>
      </c>
      <c r="D7158" s="2">
        <v>236224</v>
      </c>
      <c r="E7158" s="3">
        <f t="shared" si="222"/>
        <v>1.0692162904891449E-3</v>
      </c>
      <c r="F7158" s="3">
        <f t="shared" si="223"/>
        <v>90.429169676614777</v>
      </c>
      <c r="G7158" t="s">
        <v>14473</v>
      </c>
    </row>
    <row r="7159" spans="1:7" x14ac:dyDescent="0.35">
      <c r="A7159" t="s">
        <v>10</v>
      </c>
      <c r="B7159" t="s">
        <v>9</v>
      </c>
      <c r="C7159" t="s">
        <v>4427</v>
      </c>
      <c r="D7159" s="2">
        <v>236151.22</v>
      </c>
      <c r="E7159" s="3">
        <f t="shared" si="222"/>
        <v>1.0688868677309923E-3</v>
      </c>
      <c r="F7159" s="3">
        <f t="shared" si="223"/>
        <v>90.430238563482504</v>
      </c>
      <c r="G7159" t="s">
        <v>14480</v>
      </c>
    </row>
    <row r="7160" spans="1:7" x14ac:dyDescent="0.35">
      <c r="A7160" t="s">
        <v>3</v>
      </c>
      <c r="B7160" t="s">
        <v>9</v>
      </c>
      <c r="C7160" t="s">
        <v>7328</v>
      </c>
      <c r="D7160" s="2">
        <v>235971.66</v>
      </c>
      <c r="E7160" s="3">
        <f t="shared" si="222"/>
        <v>1.068074128648087E-3</v>
      </c>
      <c r="F7160" s="3">
        <f t="shared" si="223"/>
        <v>90.431306637611158</v>
      </c>
      <c r="G7160" t="s">
        <v>14480</v>
      </c>
    </row>
    <row r="7161" spans="1:7" x14ac:dyDescent="0.35">
      <c r="A7161" t="s">
        <v>10</v>
      </c>
      <c r="B7161" t="s">
        <v>22</v>
      </c>
      <c r="C7161" t="s">
        <v>318</v>
      </c>
      <c r="D7161" s="2">
        <v>235887.72</v>
      </c>
      <c r="E7161" s="3">
        <f t="shared" si="222"/>
        <v>1.0676941925898387E-3</v>
      </c>
      <c r="F7161" s="3">
        <f t="shared" si="223"/>
        <v>90.432374331803743</v>
      </c>
      <c r="G7161" t="s">
        <v>14473</v>
      </c>
    </row>
    <row r="7162" spans="1:7" x14ac:dyDescent="0.35">
      <c r="A7162" t="s">
        <v>3</v>
      </c>
      <c r="B7162" t="s">
        <v>9</v>
      </c>
      <c r="C7162" t="s">
        <v>12767</v>
      </c>
      <c r="D7162" s="2">
        <v>235860.94</v>
      </c>
      <c r="E7162" s="3">
        <f t="shared" si="222"/>
        <v>1.0675729787747341E-3</v>
      </c>
      <c r="F7162" s="3">
        <f t="shared" si="223"/>
        <v>90.433441904782512</v>
      </c>
      <c r="G7162" t="s">
        <v>14480</v>
      </c>
    </row>
    <row r="7163" spans="1:7" x14ac:dyDescent="0.35">
      <c r="A7163" t="s">
        <v>10</v>
      </c>
      <c r="B7163" t="s">
        <v>27</v>
      </c>
      <c r="C7163" t="s">
        <v>7285</v>
      </c>
      <c r="D7163" s="2">
        <v>235856.46</v>
      </c>
      <c r="E7163" s="3">
        <f t="shared" si="222"/>
        <v>1.0675527010341936E-3</v>
      </c>
      <c r="F7163" s="3">
        <f t="shared" si="223"/>
        <v>90.434509457483543</v>
      </c>
      <c r="G7163" t="s">
        <v>14473</v>
      </c>
    </row>
    <row r="7164" spans="1:7" x14ac:dyDescent="0.35">
      <c r="A7164" t="s">
        <v>10</v>
      </c>
      <c r="B7164" t="s">
        <v>9</v>
      </c>
      <c r="C7164" t="s">
        <v>3145</v>
      </c>
      <c r="D7164" s="2">
        <v>235816.04</v>
      </c>
      <c r="E7164" s="3">
        <f t="shared" si="222"/>
        <v>1.0673697487411941E-3</v>
      </c>
      <c r="F7164" s="3">
        <f t="shared" si="223"/>
        <v>90.435576827232282</v>
      </c>
      <c r="G7164" t="s">
        <v>14480</v>
      </c>
    </row>
    <row r="7165" spans="1:7" x14ac:dyDescent="0.35">
      <c r="A7165" t="s">
        <v>3</v>
      </c>
      <c r="B7165" t="s">
        <v>20</v>
      </c>
      <c r="C7165" t="s">
        <v>11593</v>
      </c>
      <c r="D7165" s="2">
        <v>235757.41</v>
      </c>
      <c r="E7165" s="3">
        <f t="shared" si="222"/>
        <v>1.0671043728644357E-3</v>
      </c>
      <c r="F7165" s="3">
        <f t="shared" si="223"/>
        <v>90.436643931605147</v>
      </c>
      <c r="G7165" t="s">
        <v>14473</v>
      </c>
    </row>
    <row r="7166" spans="1:7" x14ac:dyDescent="0.35">
      <c r="A7166" t="s">
        <v>10</v>
      </c>
      <c r="B7166" t="s">
        <v>29</v>
      </c>
      <c r="C7166" t="s">
        <v>12518</v>
      </c>
      <c r="D7166" s="2">
        <v>235736.75</v>
      </c>
      <c r="E7166" s="3">
        <f t="shared" si="222"/>
        <v>1.0670108598913189E-3</v>
      </c>
      <c r="F7166" s="3">
        <f t="shared" si="223"/>
        <v>90.437710942465031</v>
      </c>
      <c r="G7166" t="s">
        <v>14473</v>
      </c>
    </row>
    <row r="7167" spans="1:7" x14ac:dyDescent="0.35">
      <c r="A7167" t="s">
        <v>3</v>
      </c>
      <c r="B7167" t="s">
        <v>9</v>
      </c>
      <c r="C7167" t="s">
        <v>8756</v>
      </c>
      <c r="D7167" s="2">
        <v>235716.85</v>
      </c>
      <c r="E7167" s="3">
        <f t="shared" si="222"/>
        <v>1.066920786892044E-3</v>
      </c>
      <c r="F7167" s="3">
        <f t="shared" si="223"/>
        <v>90.438777863251929</v>
      </c>
      <c r="G7167" t="s">
        <v>14480</v>
      </c>
    </row>
    <row r="7168" spans="1:7" x14ac:dyDescent="0.35">
      <c r="A7168" t="s">
        <v>10</v>
      </c>
      <c r="B7168" t="s">
        <v>9</v>
      </c>
      <c r="C7168" t="s">
        <v>11765</v>
      </c>
      <c r="D7168" s="2">
        <v>235682.02</v>
      </c>
      <c r="E7168" s="3">
        <f t="shared" si="222"/>
        <v>1.0667631365119058E-3</v>
      </c>
      <c r="F7168" s="3">
        <f t="shared" si="223"/>
        <v>90.439844626388435</v>
      </c>
      <c r="G7168" t="s">
        <v>14480</v>
      </c>
    </row>
    <row r="7169" spans="1:7" x14ac:dyDescent="0.35">
      <c r="A7169" t="s">
        <v>10</v>
      </c>
      <c r="B7169" t="s">
        <v>55</v>
      </c>
      <c r="C7169" t="s">
        <v>334</v>
      </c>
      <c r="D7169" s="2">
        <v>235681.38</v>
      </c>
      <c r="E7169" s="3">
        <f t="shared" si="222"/>
        <v>1.0667602396918286E-3</v>
      </c>
      <c r="F7169" s="3">
        <f t="shared" si="223"/>
        <v>90.44091138662813</v>
      </c>
      <c r="G7169" t="s">
        <v>14480</v>
      </c>
    </row>
    <row r="7170" spans="1:7" x14ac:dyDescent="0.35">
      <c r="A7170" t="s">
        <v>10</v>
      </c>
      <c r="B7170" t="s">
        <v>6</v>
      </c>
      <c r="C7170" s="8" t="s">
        <v>1116</v>
      </c>
      <c r="D7170" s="2">
        <v>235656.59</v>
      </c>
      <c r="E7170" s="3">
        <f t="shared" si="222"/>
        <v>1.0666480331766514E-3</v>
      </c>
      <c r="F7170" s="3">
        <f t="shared" si="223"/>
        <v>90.441978034661304</v>
      </c>
      <c r="G7170" t="s">
        <v>14480</v>
      </c>
    </row>
    <row r="7171" spans="1:7" x14ac:dyDescent="0.35">
      <c r="A7171" t="s">
        <v>3</v>
      </c>
      <c r="B7171" t="s">
        <v>40</v>
      </c>
      <c r="C7171" t="s">
        <v>8791</v>
      </c>
      <c r="D7171" s="2">
        <v>235653.85</v>
      </c>
      <c r="E7171" s="3">
        <f t="shared" ref="E7171:E7234" si="224">(D7171/$D$29638)*100</f>
        <v>1.0666356311656959E-3</v>
      </c>
      <c r="F7171" s="3">
        <f t="shared" si="223"/>
        <v>90.443044670292466</v>
      </c>
      <c r="G7171" t="s">
        <v>14473</v>
      </c>
    </row>
    <row r="7172" spans="1:7" x14ac:dyDescent="0.35">
      <c r="A7172" t="s">
        <v>10</v>
      </c>
      <c r="B7172" t="s">
        <v>9</v>
      </c>
      <c r="C7172" t="s">
        <v>3465</v>
      </c>
      <c r="D7172" s="2">
        <v>235573.71</v>
      </c>
      <c r="E7172" s="3">
        <f t="shared" si="224"/>
        <v>1.066272894976656E-3</v>
      </c>
      <c r="F7172" s="3">
        <f t="shared" ref="F7172:F7235" si="225">E7172+F7171</f>
        <v>90.444110943187439</v>
      </c>
      <c r="G7172" t="s">
        <v>14480</v>
      </c>
    </row>
    <row r="7173" spans="1:7" x14ac:dyDescent="0.35">
      <c r="A7173" t="s">
        <v>3</v>
      </c>
      <c r="B7173" t="s">
        <v>9</v>
      </c>
      <c r="C7173" t="s">
        <v>3045</v>
      </c>
      <c r="D7173" s="2">
        <v>235544.54</v>
      </c>
      <c r="E7173" s="3">
        <f t="shared" si="224"/>
        <v>1.0661408633490755E-3</v>
      </c>
      <c r="F7173" s="3">
        <f t="shared" si="225"/>
        <v>90.445177084050783</v>
      </c>
      <c r="G7173" t="s">
        <v>14480</v>
      </c>
    </row>
    <row r="7174" spans="1:7" x14ac:dyDescent="0.35">
      <c r="A7174" t="s">
        <v>10</v>
      </c>
      <c r="B7174" t="s">
        <v>9</v>
      </c>
      <c r="C7174" t="s">
        <v>8206</v>
      </c>
      <c r="D7174" s="2">
        <v>235514.1</v>
      </c>
      <c r="E7174" s="3">
        <f t="shared" si="224"/>
        <v>1.0660030833441545E-3</v>
      </c>
      <c r="F7174" s="3">
        <f t="shared" si="225"/>
        <v>90.446243087134121</v>
      </c>
      <c r="G7174" t="s">
        <v>14480</v>
      </c>
    </row>
    <row r="7175" spans="1:7" x14ac:dyDescent="0.35">
      <c r="A7175" t="s">
        <v>3</v>
      </c>
      <c r="B7175" t="s">
        <v>9</v>
      </c>
      <c r="C7175" t="s">
        <v>11964</v>
      </c>
      <c r="D7175" s="2">
        <v>235449.64</v>
      </c>
      <c r="E7175" s="3">
        <f t="shared" si="224"/>
        <v>1.0657113192470054E-3</v>
      </c>
      <c r="F7175" s="3">
        <f t="shared" si="225"/>
        <v>90.447308798453363</v>
      </c>
      <c r="G7175" t="s">
        <v>14480</v>
      </c>
    </row>
    <row r="7176" spans="1:7" x14ac:dyDescent="0.35">
      <c r="A7176" t="s">
        <v>3</v>
      </c>
      <c r="B7176" t="s">
        <v>13</v>
      </c>
      <c r="C7176" t="s">
        <v>4245</v>
      </c>
      <c r="D7176" s="2">
        <v>235437.83</v>
      </c>
      <c r="E7176" s="3">
        <f t="shared" si="224"/>
        <v>1.0656578638640185E-3</v>
      </c>
      <c r="F7176" s="3">
        <f t="shared" si="225"/>
        <v>90.448374456317225</v>
      </c>
      <c r="G7176" t="s">
        <v>14473</v>
      </c>
    </row>
    <row r="7177" spans="1:7" x14ac:dyDescent="0.35">
      <c r="A7177" t="s">
        <v>3</v>
      </c>
      <c r="B7177" t="s">
        <v>9</v>
      </c>
      <c r="C7177" t="s">
        <v>879</v>
      </c>
      <c r="D7177" s="2">
        <v>235431.22</v>
      </c>
      <c r="E7177" s="3">
        <f t="shared" si="224"/>
        <v>1.0656279451441589E-3</v>
      </c>
      <c r="F7177" s="3">
        <f t="shared" si="225"/>
        <v>90.449440084262363</v>
      </c>
      <c r="G7177" t="s">
        <v>14480</v>
      </c>
    </row>
    <row r="7178" spans="1:7" x14ac:dyDescent="0.35">
      <c r="A7178" t="s">
        <v>10</v>
      </c>
      <c r="B7178" t="s">
        <v>6</v>
      </c>
      <c r="C7178" t="s">
        <v>11061</v>
      </c>
      <c r="D7178" s="2">
        <v>235379.26</v>
      </c>
      <c r="E7178" s="3">
        <f t="shared" si="224"/>
        <v>1.0653927595641423E-3</v>
      </c>
      <c r="F7178" s="3">
        <f t="shared" si="225"/>
        <v>90.450505477021935</v>
      </c>
      <c r="G7178" t="s">
        <v>14480</v>
      </c>
    </row>
    <row r="7179" spans="1:7" x14ac:dyDescent="0.35">
      <c r="A7179" t="s">
        <v>3</v>
      </c>
      <c r="B7179" t="s">
        <v>13</v>
      </c>
      <c r="C7179" t="s">
        <v>388</v>
      </c>
      <c r="D7179" s="2">
        <v>235355.69</v>
      </c>
      <c r="E7179" s="3">
        <f t="shared" si="224"/>
        <v>1.0652860751122373E-3</v>
      </c>
      <c r="F7179" s="3">
        <f t="shared" si="225"/>
        <v>90.451570763097052</v>
      </c>
      <c r="G7179" t="s">
        <v>14473</v>
      </c>
    </row>
    <row r="7180" spans="1:7" x14ac:dyDescent="0.35">
      <c r="A7180" t="s">
        <v>3</v>
      </c>
      <c r="B7180" t="s">
        <v>40</v>
      </c>
      <c r="C7180" s="6" t="s">
        <v>537</v>
      </c>
      <c r="D7180" s="2">
        <v>235343.29</v>
      </c>
      <c r="E7180" s="3">
        <f t="shared" si="224"/>
        <v>1.0652299492232419E-3</v>
      </c>
      <c r="F7180" s="3">
        <f t="shared" si="225"/>
        <v>90.452635993046272</v>
      </c>
      <c r="G7180" t="s">
        <v>14473</v>
      </c>
    </row>
    <row r="7181" spans="1:7" x14ac:dyDescent="0.35">
      <c r="A7181" t="s">
        <v>3</v>
      </c>
      <c r="B7181" t="s">
        <v>16</v>
      </c>
      <c r="C7181" t="s">
        <v>790</v>
      </c>
      <c r="D7181" s="2">
        <v>235338.32</v>
      </c>
      <c r="E7181" s="3">
        <f t="shared" si="224"/>
        <v>1.06520745360483E-3</v>
      </c>
      <c r="F7181" s="3">
        <f t="shared" si="225"/>
        <v>90.453701200499879</v>
      </c>
      <c r="G7181" t="s">
        <v>14473</v>
      </c>
    </row>
    <row r="7182" spans="1:7" x14ac:dyDescent="0.35">
      <c r="A7182" t="s">
        <v>10</v>
      </c>
      <c r="B7182" t="s">
        <v>9</v>
      </c>
      <c r="C7182" s="7" t="s">
        <v>11446</v>
      </c>
      <c r="D7182" s="2">
        <v>235231.16</v>
      </c>
      <c r="E7182" s="3">
        <f t="shared" si="224"/>
        <v>1.0647224172931561E-3</v>
      </c>
      <c r="F7182" s="3">
        <f t="shared" si="225"/>
        <v>90.454765922917176</v>
      </c>
      <c r="G7182" t="s">
        <v>14480</v>
      </c>
    </row>
    <row r="7183" spans="1:7" x14ac:dyDescent="0.35">
      <c r="A7183" t="s">
        <v>3</v>
      </c>
      <c r="B7183" t="s">
        <v>6</v>
      </c>
      <c r="C7183" t="s">
        <v>972</v>
      </c>
      <c r="D7183" s="2">
        <v>235197.4</v>
      </c>
      <c r="E7183" s="3">
        <f t="shared" si="224"/>
        <v>1.0645696100340847E-3</v>
      </c>
      <c r="F7183" s="3">
        <f t="shared" si="225"/>
        <v>90.455830492527213</v>
      </c>
      <c r="G7183" t="s">
        <v>14480</v>
      </c>
    </row>
    <row r="7184" spans="1:7" x14ac:dyDescent="0.35">
      <c r="A7184" t="s">
        <v>10</v>
      </c>
      <c r="B7184" t="s">
        <v>37</v>
      </c>
      <c r="C7184" t="s">
        <v>10197</v>
      </c>
      <c r="D7184" s="2">
        <v>235175.26</v>
      </c>
      <c r="E7184" s="3">
        <f t="shared" si="224"/>
        <v>1.0644693981645395E-3</v>
      </c>
      <c r="F7184" s="3">
        <f t="shared" si="225"/>
        <v>90.456894961925371</v>
      </c>
      <c r="G7184" t="s">
        <v>14473</v>
      </c>
    </row>
    <row r="7185" spans="1:7" x14ac:dyDescent="0.35">
      <c r="A7185" t="s">
        <v>3</v>
      </c>
      <c r="B7185" t="s">
        <v>11</v>
      </c>
      <c r="C7185" t="s">
        <v>167</v>
      </c>
      <c r="D7185" s="2">
        <v>235167.52</v>
      </c>
      <c r="E7185" s="3">
        <f t="shared" si="224"/>
        <v>1.064434364746731E-3</v>
      </c>
      <c r="F7185" s="3">
        <f t="shared" si="225"/>
        <v>90.457959396290121</v>
      </c>
      <c r="G7185" t="s">
        <v>14473</v>
      </c>
    </row>
    <row r="7186" spans="1:7" x14ac:dyDescent="0.35">
      <c r="A7186" t="s">
        <v>3</v>
      </c>
      <c r="B7186" t="s">
        <v>13</v>
      </c>
      <c r="C7186" t="s">
        <v>1919</v>
      </c>
      <c r="D7186" s="2">
        <v>235164.39</v>
      </c>
      <c r="E7186" s="3">
        <f t="shared" si="224"/>
        <v>1.0644201974860411E-3</v>
      </c>
      <c r="F7186" s="3">
        <f t="shared" si="225"/>
        <v>90.459023816487601</v>
      </c>
      <c r="G7186" t="s">
        <v>14473</v>
      </c>
    </row>
    <row r="7187" spans="1:7" x14ac:dyDescent="0.35">
      <c r="A7187" t="s">
        <v>10</v>
      </c>
      <c r="B7187" t="s">
        <v>22</v>
      </c>
      <c r="C7187" t="s">
        <v>10109</v>
      </c>
      <c r="D7187" s="2">
        <v>235083.3</v>
      </c>
      <c r="E7187" s="3">
        <f t="shared" si="224"/>
        <v>1.0640531613296989E-3</v>
      </c>
      <c r="F7187" s="3">
        <f t="shared" si="225"/>
        <v>90.46008786964893</v>
      </c>
      <c r="G7187" t="s">
        <v>14473</v>
      </c>
    </row>
    <row r="7188" spans="1:7" x14ac:dyDescent="0.35">
      <c r="A7188" t="s">
        <v>10</v>
      </c>
      <c r="B7188" t="s">
        <v>8</v>
      </c>
      <c r="C7188" t="s">
        <v>2131</v>
      </c>
      <c r="D7188" s="2">
        <v>235069.26</v>
      </c>
      <c r="E7188" s="3">
        <f t="shared" si="224"/>
        <v>1.0639896123392557E-3</v>
      </c>
      <c r="F7188" s="3">
        <f t="shared" si="225"/>
        <v>90.461151859261264</v>
      </c>
      <c r="G7188" t="s">
        <v>14473</v>
      </c>
    </row>
    <row r="7189" spans="1:7" x14ac:dyDescent="0.35">
      <c r="A7189" t="s">
        <v>10</v>
      </c>
      <c r="B7189" t="s">
        <v>9</v>
      </c>
      <c r="C7189" t="s">
        <v>1965</v>
      </c>
      <c r="D7189" s="2">
        <v>235067.17</v>
      </c>
      <c r="E7189" s="3">
        <f t="shared" si="224"/>
        <v>1.0639801524111911E-3</v>
      </c>
      <c r="F7189" s="3">
        <f t="shared" si="225"/>
        <v>90.462215839413673</v>
      </c>
      <c r="G7189" t="s">
        <v>14473</v>
      </c>
    </row>
    <row r="7190" spans="1:7" x14ac:dyDescent="0.35">
      <c r="A7190" t="s">
        <v>10</v>
      </c>
      <c r="B7190" t="s">
        <v>22</v>
      </c>
      <c r="C7190" s="8" t="s">
        <v>3716</v>
      </c>
      <c r="D7190" s="2">
        <v>235045.35</v>
      </c>
      <c r="E7190" s="3">
        <f t="shared" si="224"/>
        <v>1.0638813889516847E-3</v>
      </c>
      <c r="F7190" s="3">
        <f t="shared" si="225"/>
        <v>90.463279720802632</v>
      </c>
      <c r="G7190" t="s">
        <v>14480</v>
      </c>
    </row>
    <row r="7191" spans="1:7" x14ac:dyDescent="0.35">
      <c r="A7191" t="s">
        <v>3</v>
      </c>
      <c r="B7191" t="s">
        <v>9</v>
      </c>
      <c r="C7191" t="s">
        <v>4820</v>
      </c>
      <c r="D7191" s="2">
        <v>235000</v>
      </c>
      <c r="E7191" s="3">
        <f t="shared" si="224"/>
        <v>1.0636761220915278E-3</v>
      </c>
      <c r="F7191" s="3">
        <f t="shared" si="225"/>
        <v>90.464343396924718</v>
      </c>
      <c r="G7191" t="s">
        <v>14473</v>
      </c>
    </row>
    <row r="7192" spans="1:7" x14ac:dyDescent="0.35">
      <c r="A7192" t="s">
        <v>10</v>
      </c>
      <c r="B7192" t="s">
        <v>31</v>
      </c>
      <c r="C7192" t="s">
        <v>13467</v>
      </c>
      <c r="D7192" s="2">
        <v>235000</v>
      </c>
      <c r="E7192" s="3">
        <f t="shared" si="224"/>
        <v>1.0636761220915278E-3</v>
      </c>
      <c r="F7192" s="3">
        <f t="shared" si="225"/>
        <v>90.465407073046805</v>
      </c>
      <c r="G7192" t="s">
        <v>14473</v>
      </c>
    </row>
    <row r="7193" spans="1:7" x14ac:dyDescent="0.35">
      <c r="A7193" t="s">
        <v>3</v>
      </c>
      <c r="B7193" t="s">
        <v>92</v>
      </c>
      <c r="C7193" t="s">
        <v>12600</v>
      </c>
      <c r="D7193" s="2">
        <v>234962.77</v>
      </c>
      <c r="E7193" s="3">
        <f t="shared" si="224"/>
        <v>1.0635076086361003E-3</v>
      </c>
      <c r="F7193" s="3">
        <f t="shared" si="225"/>
        <v>90.466470580655439</v>
      </c>
      <c r="G7193" t="s">
        <v>14473</v>
      </c>
    </row>
    <row r="7194" spans="1:7" x14ac:dyDescent="0.35">
      <c r="A7194" t="s">
        <v>3</v>
      </c>
      <c r="B7194" t="s">
        <v>122</v>
      </c>
      <c r="C7194" t="s">
        <v>5170</v>
      </c>
      <c r="D7194" s="2">
        <v>234950</v>
      </c>
      <c r="E7194" s="3">
        <f t="shared" si="224"/>
        <v>1.0634498080229976E-3</v>
      </c>
      <c r="F7194" s="3">
        <f t="shared" si="225"/>
        <v>90.467534030463469</v>
      </c>
      <c r="G7194" t="s">
        <v>14473</v>
      </c>
    </row>
    <row r="7195" spans="1:7" x14ac:dyDescent="0.35">
      <c r="A7195" t="s">
        <v>10</v>
      </c>
      <c r="B7195" t="s">
        <v>8</v>
      </c>
      <c r="C7195" t="s">
        <v>14252</v>
      </c>
      <c r="D7195" s="2">
        <v>234819.27</v>
      </c>
      <c r="E7195" s="3">
        <f t="shared" si="224"/>
        <v>1.0628580872594187E-3</v>
      </c>
      <c r="F7195" s="3">
        <f t="shared" si="225"/>
        <v>90.468596888550735</v>
      </c>
      <c r="G7195" t="s">
        <v>14473</v>
      </c>
    </row>
    <row r="7196" spans="1:7" x14ac:dyDescent="0.35">
      <c r="A7196" t="s">
        <v>10</v>
      </c>
      <c r="B7196" t="s">
        <v>9</v>
      </c>
      <c r="C7196" t="s">
        <v>11964</v>
      </c>
      <c r="D7196" s="2">
        <v>234794.16</v>
      </c>
      <c r="E7196" s="3">
        <f t="shared" si="224"/>
        <v>1.062744432334203E-3</v>
      </c>
      <c r="F7196" s="3">
        <f t="shared" si="225"/>
        <v>90.469659632983067</v>
      </c>
      <c r="G7196" t="s">
        <v>14480</v>
      </c>
    </row>
    <row r="7197" spans="1:7" x14ac:dyDescent="0.35">
      <c r="A7197" t="s">
        <v>10</v>
      </c>
      <c r="B7197" t="s">
        <v>73</v>
      </c>
      <c r="C7197" t="s">
        <v>1212</v>
      </c>
      <c r="D7197" s="2">
        <v>234751.88</v>
      </c>
      <c r="E7197" s="3">
        <f t="shared" si="224"/>
        <v>1.0625530611578539E-3</v>
      </c>
      <c r="F7197" s="3">
        <f t="shared" si="225"/>
        <v>90.470722186044227</v>
      </c>
      <c r="G7197" t="s">
        <v>14480</v>
      </c>
    </row>
    <row r="7198" spans="1:7" x14ac:dyDescent="0.35">
      <c r="A7198" t="s">
        <v>10</v>
      </c>
      <c r="B7198" t="s">
        <v>22</v>
      </c>
      <c r="C7198" s="7" t="s">
        <v>11864</v>
      </c>
      <c r="D7198" s="2">
        <v>234749.8</v>
      </c>
      <c r="E7198" s="3">
        <f t="shared" si="224"/>
        <v>1.0625436464926032E-3</v>
      </c>
      <c r="F7198" s="3">
        <f t="shared" si="225"/>
        <v>90.471784729690725</v>
      </c>
      <c r="G7198" t="s">
        <v>14480</v>
      </c>
    </row>
    <row r="7199" spans="1:7" x14ac:dyDescent="0.35">
      <c r="A7199" t="s">
        <v>10</v>
      </c>
      <c r="B7199" t="s">
        <v>8</v>
      </c>
      <c r="C7199" t="s">
        <v>1371</v>
      </c>
      <c r="D7199" s="2">
        <v>234740.49</v>
      </c>
      <c r="E7199" s="3">
        <f t="shared" si="224"/>
        <v>1.0625015068130427E-3</v>
      </c>
      <c r="F7199" s="3">
        <f t="shared" si="225"/>
        <v>90.472847231197534</v>
      </c>
      <c r="G7199" t="s">
        <v>14473</v>
      </c>
    </row>
    <row r="7200" spans="1:7" x14ac:dyDescent="0.35">
      <c r="A7200" t="s">
        <v>3</v>
      </c>
      <c r="B7200" t="s">
        <v>180</v>
      </c>
      <c r="C7200" t="s">
        <v>8749</v>
      </c>
      <c r="D7200" s="2">
        <v>234739.15</v>
      </c>
      <c r="E7200" s="3">
        <f t="shared" si="224"/>
        <v>1.0624954415960062E-3</v>
      </c>
      <c r="F7200" s="3">
        <f t="shared" si="225"/>
        <v>90.473909726639135</v>
      </c>
      <c r="G7200" t="s">
        <v>14480</v>
      </c>
    </row>
    <row r="7201" spans="1:7" x14ac:dyDescent="0.35">
      <c r="A7201" t="s">
        <v>10</v>
      </c>
      <c r="B7201" t="s">
        <v>11</v>
      </c>
      <c r="C7201" t="s">
        <v>1893</v>
      </c>
      <c r="D7201" s="2">
        <v>234649.42</v>
      </c>
      <c r="E7201" s="3">
        <f t="shared" si="224"/>
        <v>1.0620892983686221E-3</v>
      </c>
      <c r="F7201" s="3">
        <f t="shared" si="225"/>
        <v>90.474971815937508</v>
      </c>
      <c r="G7201" t="s">
        <v>14473</v>
      </c>
    </row>
    <row r="7202" spans="1:7" x14ac:dyDescent="0.35">
      <c r="A7202" t="s">
        <v>10</v>
      </c>
      <c r="B7202" t="s">
        <v>6</v>
      </c>
      <c r="C7202" t="s">
        <v>198</v>
      </c>
      <c r="D7202" s="2">
        <v>234549.83</v>
      </c>
      <c r="E7202" s="3">
        <f t="shared" si="224"/>
        <v>1.0616385260069237E-3</v>
      </c>
      <c r="F7202" s="3">
        <f t="shared" si="225"/>
        <v>90.476033454463519</v>
      </c>
      <c r="G7202" t="s">
        <v>14473</v>
      </c>
    </row>
    <row r="7203" spans="1:7" x14ac:dyDescent="0.35">
      <c r="A7203" t="s">
        <v>3</v>
      </c>
      <c r="B7203" t="s">
        <v>9</v>
      </c>
      <c r="C7203" t="s">
        <v>929</v>
      </c>
      <c r="D7203" s="2">
        <v>234500.99</v>
      </c>
      <c r="E7203" s="3">
        <f t="shared" si="224"/>
        <v>1.0614174624247836E-3</v>
      </c>
      <c r="F7203" s="3">
        <f t="shared" si="225"/>
        <v>90.477094871925942</v>
      </c>
      <c r="G7203" t="s">
        <v>14480</v>
      </c>
    </row>
    <row r="7204" spans="1:7" x14ac:dyDescent="0.35">
      <c r="A7204" t="s">
        <v>10</v>
      </c>
      <c r="B7204" t="s">
        <v>6</v>
      </c>
      <c r="C7204" t="s">
        <v>3051</v>
      </c>
      <c r="D7204" s="2">
        <v>234459.36</v>
      </c>
      <c r="E7204" s="3">
        <f t="shared" si="224"/>
        <v>1.0612290333313252E-3</v>
      </c>
      <c r="F7204" s="3">
        <f t="shared" si="225"/>
        <v>90.478156100959268</v>
      </c>
      <c r="G7204" t="s">
        <v>14473</v>
      </c>
    </row>
    <row r="7205" spans="1:7" x14ac:dyDescent="0.35">
      <c r="A7205" t="s">
        <v>10</v>
      </c>
      <c r="B7205" t="s">
        <v>29</v>
      </c>
      <c r="C7205" s="7" t="s">
        <v>497</v>
      </c>
      <c r="D7205" s="2">
        <v>234409.54</v>
      </c>
      <c r="E7205" s="3">
        <f t="shared" si="224"/>
        <v>1.0610035339934419E-3</v>
      </c>
      <c r="F7205" s="3">
        <f t="shared" si="225"/>
        <v>90.479217104493259</v>
      </c>
      <c r="G7205" t="s">
        <v>14480</v>
      </c>
    </row>
    <row r="7206" spans="1:7" x14ac:dyDescent="0.35">
      <c r="A7206" t="s">
        <v>10</v>
      </c>
      <c r="B7206" t="s">
        <v>36</v>
      </c>
      <c r="C7206" t="s">
        <v>1129</v>
      </c>
      <c r="D7206" s="2">
        <v>234269.55</v>
      </c>
      <c r="E7206" s="3">
        <f t="shared" si="224"/>
        <v>1.0603698998643712E-3</v>
      </c>
      <c r="F7206" s="3">
        <f t="shared" si="225"/>
        <v>90.48027747439312</v>
      </c>
      <c r="G7206" t="s">
        <v>14473</v>
      </c>
    </row>
    <row r="7207" spans="1:7" x14ac:dyDescent="0.35">
      <c r="A7207" t="s">
        <v>3</v>
      </c>
      <c r="B7207" t="s">
        <v>134</v>
      </c>
      <c r="C7207" t="s">
        <v>3628</v>
      </c>
      <c r="D7207" s="2">
        <v>234166.07</v>
      </c>
      <c r="E7207" s="3">
        <f t="shared" si="224"/>
        <v>1.0599015202681415E-3</v>
      </c>
      <c r="F7207" s="3">
        <f t="shared" si="225"/>
        <v>90.481337375913384</v>
      </c>
      <c r="G7207" t="s">
        <v>14480</v>
      </c>
    </row>
    <row r="7208" spans="1:7" x14ac:dyDescent="0.35">
      <c r="A7208" t="s">
        <v>3</v>
      </c>
      <c r="B7208" t="s">
        <v>9</v>
      </c>
      <c r="C7208" t="s">
        <v>7818</v>
      </c>
      <c r="D7208" s="2">
        <v>234125.17</v>
      </c>
      <c r="E7208" s="3">
        <f t="shared" si="224"/>
        <v>1.0597163953600839E-3</v>
      </c>
      <c r="F7208" s="3">
        <f t="shared" si="225"/>
        <v>90.482397092308744</v>
      </c>
      <c r="G7208" t="s">
        <v>14473</v>
      </c>
    </row>
    <row r="7209" spans="1:7" x14ac:dyDescent="0.35">
      <c r="A7209" t="s">
        <v>3</v>
      </c>
      <c r="B7209" t="s">
        <v>28</v>
      </c>
      <c r="C7209" t="s">
        <v>3385</v>
      </c>
      <c r="D7209" s="2">
        <v>234109.82</v>
      </c>
      <c r="E7209" s="3">
        <f t="shared" si="224"/>
        <v>1.059646916941045E-3</v>
      </c>
      <c r="F7209" s="3">
        <f t="shared" si="225"/>
        <v>90.483456739225687</v>
      </c>
      <c r="G7209" t="s">
        <v>14473</v>
      </c>
    </row>
    <row r="7210" spans="1:7" x14ac:dyDescent="0.35">
      <c r="A7210" t="s">
        <v>3</v>
      </c>
      <c r="B7210" t="s">
        <v>38</v>
      </c>
      <c r="C7210" t="s">
        <v>1450</v>
      </c>
      <c r="D7210" s="2">
        <v>234077.84</v>
      </c>
      <c r="E7210" s="3">
        <f t="shared" si="224"/>
        <v>1.0595021664628133E-3</v>
      </c>
      <c r="F7210" s="3">
        <f t="shared" si="225"/>
        <v>90.484516241392157</v>
      </c>
      <c r="G7210" t="s">
        <v>14473</v>
      </c>
    </row>
    <row r="7211" spans="1:7" x14ac:dyDescent="0.35">
      <c r="A7211" t="s">
        <v>3</v>
      </c>
      <c r="B7211" t="s">
        <v>22</v>
      </c>
      <c r="C7211" t="s">
        <v>13896</v>
      </c>
      <c r="D7211" s="2">
        <v>234021.37</v>
      </c>
      <c r="E7211" s="3">
        <f t="shared" si="224"/>
        <v>1.0592465673538154E-3</v>
      </c>
      <c r="F7211" s="3">
        <f t="shared" si="225"/>
        <v>90.485575487959508</v>
      </c>
      <c r="G7211" t="s">
        <v>14473</v>
      </c>
    </row>
    <row r="7212" spans="1:7" x14ac:dyDescent="0.35">
      <c r="A7212" t="s">
        <v>10</v>
      </c>
      <c r="B7212" t="s">
        <v>18</v>
      </c>
      <c r="C7212" t="s">
        <v>334</v>
      </c>
      <c r="D7212" s="2">
        <v>234007.82</v>
      </c>
      <c r="E7212" s="3">
        <f t="shared" si="224"/>
        <v>1.0591852362412436E-3</v>
      </c>
      <c r="F7212" s="3">
        <f t="shared" si="225"/>
        <v>90.486634673195752</v>
      </c>
      <c r="G7212" t="s">
        <v>14480</v>
      </c>
    </row>
    <row r="7213" spans="1:7" x14ac:dyDescent="0.35">
      <c r="A7213" t="s">
        <v>10</v>
      </c>
      <c r="B7213" t="s">
        <v>11</v>
      </c>
      <c r="C7213" t="s">
        <v>6366</v>
      </c>
      <c r="D7213" s="2">
        <v>234005.87</v>
      </c>
      <c r="E7213" s="3">
        <f t="shared" si="224"/>
        <v>1.0591764099925709E-3</v>
      </c>
      <c r="F7213" s="3">
        <f t="shared" si="225"/>
        <v>90.487693849605748</v>
      </c>
      <c r="G7213" t="s">
        <v>14473</v>
      </c>
    </row>
    <row r="7214" spans="1:7" x14ac:dyDescent="0.35">
      <c r="A7214" t="s">
        <v>10</v>
      </c>
      <c r="B7214" t="s">
        <v>13</v>
      </c>
      <c r="C7214" t="s">
        <v>807</v>
      </c>
      <c r="D7214" s="2">
        <v>234002.85</v>
      </c>
      <c r="E7214" s="3">
        <f t="shared" si="224"/>
        <v>1.0591627406228317E-3</v>
      </c>
      <c r="F7214" s="3">
        <f t="shared" si="225"/>
        <v>90.488753012346365</v>
      </c>
      <c r="G7214" t="s">
        <v>14480</v>
      </c>
    </row>
    <row r="7215" spans="1:7" x14ac:dyDescent="0.35">
      <c r="A7215" t="s">
        <v>10</v>
      </c>
      <c r="B7215" t="s">
        <v>9</v>
      </c>
      <c r="C7215" t="s">
        <v>2121</v>
      </c>
      <c r="D7215" s="2">
        <v>233934.17</v>
      </c>
      <c r="E7215" s="3">
        <f t="shared" si="224"/>
        <v>1.0588518756182988E-3</v>
      </c>
      <c r="F7215" s="3">
        <f t="shared" si="225"/>
        <v>90.489811864221977</v>
      </c>
      <c r="G7215" t="s">
        <v>14480</v>
      </c>
    </row>
    <row r="7216" spans="1:7" x14ac:dyDescent="0.35">
      <c r="A7216" t="s">
        <v>10</v>
      </c>
      <c r="B7216" t="s">
        <v>13</v>
      </c>
      <c r="C7216" t="s">
        <v>4245</v>
      </c>
      <c r="D7216" s="2">
        <v>233807.93</v>
      </c>
      <c r="E7216" s="3">
        <f t="shared" si="224"/>
        <v>1.0582804778580738E-3</v>
      </c>
      <c r="F7216" s="3">
        <f t="shared" si="225"/>
        <v>90.490870144699841</v>
      </c>
      <c r="G7216" t="s">
        <v>14473</v>
      </c>
    </row>
    <row r="7217" spans="1:7" x14ac:dyDescent="0.35">
      <c r="A7217" t="s">
        <v>3</v>
      </c>
      <c r="B7217" t="s">
        <v>9</v>
      </c>
      <c r="C7217" t="s">
        <v>743</v>
      </c>
      <c r="D7217" s="2">
        <v>233800.55</v>
      </c>
      <c r="E7217" s="3">
        <f t="shared" si="224"/>
        <v>1.0582470739015589E-3</v>
      </c>
      <c r="F7217" s="3">
        <f t="shared" si="225"/>
        <v>90.49192839177374</v>
      </c>
      <c r="G7217" t="s">
        <v>14473</v>
      </c>
    </row>
    <row r="7218" spans="1:7" x14ac:dyDescent="0.35">
      <c r="A7218" t="s">
        <v>10</v>
      </c>
      <c r="B7218" t="s">
        <v>9</v>
      </c>
      <c r="C7218" t="s">
        <v>9973</v>
      </c>
      <c r="D7218" s="2">
        <v>233774.8</v>
      </c>
      <c r="E7218" s="3">
        <f t="shared" si="224"/>
        <v>1.0581305221562659E-3</v>
      </c>
      <c r="F7218" s="3">
        <f t="shared" si="225"/>
        <v>90.492986522295894</v>
      </c>
      <c r="G7218" t="s">
        <v>14480</v>
      </c>
    </row>
    <row r="7219" spans="1:7" x14ac:dyDescent="0.35">
      <c r="A7219" t="s">
        <v>3</v>
      </c>
      <c r="B7219" t="s">
        <v>9</v>
      </c>
      <c r="C7219" t="s">
        <v>12735</v>
      </c>
      <c r="D7219" s="2">
        <v>233770.82</v>
      </c>
      <c r="E7219" s="3">
        <f t="shared" si="224"/>
        <v>1.0581125075564111E-3</v>
      </c>
      <c r="F7219" s="3">
        <f t="shared" si="225"/>
        <v>90.494044634803444</v>
      </c>
      <c r="G7219" t="s">
        <v>14480</v>
      </c>
    </row>
    <row r="7220" spans="1:7" x14ac:dyDescent="0.35">
      <c r="A7220" t="s">
        <v>3</v>
      </c>
      <c r="B7220" t="s">
        <v>76</v>
      </c>
      <c r="C7220" t="s">
        <v>11276</v>
      </c>
      <c r="D7220" s="2">
        <v>233717.08</v>
      </c>
      <c r="E7220" s="3">
        <f t="shared" si="224"/>
        <v>1.0578692651955547E-3</v>
      </c>
      <c r="F7220" s="3">
        <f t="shared" si="225"/>
        <v>90.49510250406864</v>
      </c>
      <c r="G7220" t="s">
        <v>14473</v>
      </c>
    </row>
    <row r="7221" spans="1:7" x14ac:dyDescent="0.35">
      <c r="A7221" t="s">
        <v>10</v>
      </c>
      <c r="B7221" t="s">
        <v>8</v>
      </c>
      <c r="C7221" t="s">
        <v>7606</v>
      </c>
      <c r="D7221" s="2">
        <v>233659.97</v>
      </c>
      <c r="E7221" s="3">
        <f t="shared" si="224"/>
        <v>1.0576107692664798E-3</v>
      </c>
      <c r="F7221" s="3">
        <f t="shared" si="225"/>
        <v>90.496160114837906</v>
      </c>
      <c r="G7221" t="s">
        <v>14480</v>
      </c>
    </row>
    <row r="7222" spans="1:7" x14ac:dyDescent="0.35">
      <c r="A7222" t="s">
        <v>3</v>
      </c>
      <c r="B7222" t="s">
        <v>134</v>
      </c>
      <c r="C7222" s="6" t="s">
        <v>2237</v>
      </c>
      <c r="D7222" s="2">
        <v>233631.18</v>
      </c>
      <c r="E7222" s="3">
        <f t="shared" si="224"/>
        <v>1.05748045762582E-3</v>
      </c>
      <c r="F7222" s="3">
        <f t="shared" si="225"/>
        <v>90.497217595295538</v>
      </c>
      <c r="G7222" t="s">
        <v>14473</v>
      </c>
    </row>
    <row r="7223" spans="1:7" x14ac:dyDescent="0.35">
      <c r="A7223" t="s">
        <v>10</v>
      </c>
      <c r="B7223" t="s">
        <v>165</v>
      </c>
      <c r="C7223" t="s">
        <v>2636</v>
      </c>
      <c r="D7223" s="2">
        <v>233576.63</v>
      </c>
      <c r="E7223" s="3">
        <f t="shared" si="224"/>
        <v>1.0572335489770536E-3</v>
      </c>
      <c r="F7223" s="3">
        <f t="shared" si="225"/>
        <v>90.498274828844515</v>
      </c>
      <c r="G7223" t="s">
        <v>14473</v>
      </c>
    </row>
    <row r="7224" spans="1:7" x14ac:dyDescent="0.35">
      <c r="A7224" t="s">
        <v>10</v>
      </c>
      <c r="B7224" t="s">
        <v>9</v>
      </c>
      <c r="C7224" s="8" t="s">
        <v>9161</v>
      </c>
      <c r="D7224" s="2">
        <v>233559.07</v>
      </c>
      <c r="E7224" s="3">
        <f t="shared" si="224"/>
        <v>1.0571540674761859E-3</v>
      </c>
      <c r="F7224" s="3">
        <f t="shared" si="225"/>
        <v>90.499331982911997</v>
      </c>
      <c r="G7224" t="s">
        <v>14480</v>
      </c>
    </row>
    <row r="7225" spans="1:7" x14ac:dyDescent="0.35">
      <c r="A7225" t="s">
        <v>3</v>
      </c>
      <c r="B7225" t="s">
        <v>9</v>
      </c>
      <c r="C7225" t="s">
        <v>3455</v>
      </c>
      <c r="D7225" s="2">
        <v>233524.73</v>
      </c>
      <c r="E7225" s="3">
        <f t="shared" si="224"/>
        <v>1.0569986349739195E-3</v>
      </c>
      <c r="F7225" s="3">
        <f t="shared" si="225"/>
        <v>90.500388981546976</v>
      </c>
      <c r="G7225" t="s">
        <v>14473</v>
      </c>
    </row>
    <row r="7226" spans="1:7" x14ac:dyDescent="0.35">
      <c r="A7226" t="s">
        <v>3</v>
      </c>
      <c r="B7226" t="s">
        <v>11</v>
      </c>
      <c r="C7226" t="s">
        <v>5862</v>
      </c>
      <c r="D7226" s="2">
        <v>233427.33</v>
      </c>
      <c r="E7226" s="3">
        <f t="shared" si="224"/>
        <v>1.0565577751684226E-3</v>
      </c>
      <c r="F7226" s="3">
        <f t="shared" si="225"/>
        <v>90.501445539322148</v>
      </c>
      <c r="G7226" t="s">
        <v>14473</v>
      </c>
    </row>
    <row r="7227" spans="1:7" x14ac:dyDescent="0.35">
      <c r="A7227" t="s">
        <v>10</v>
      </c>
      <c r="B7227" t="s">
        <v>8</v>
      </c>
      <c r="C7227" s="8" t="s">
        <v>3099</v>
      </c>
      <c r="D7227" s="2">
        <v>233372.24</v>
      </c>
      <c r="E7227" s="3">
        <f t="shared" si="224"/>
        <v>1.0563084223277161E-3</v>
      </c>
      <c r="F7227" s="3">
        <f t="shared" si="225"/>
        <v>90.502501847744469</v>
      </c>
      <c r="G7227" t="s">
        <v>14480</v>
      </c>
    </row>
    <row r="7228" spans="1:7" x14ac:dyDescent="0.35">
      <c r="A7228" t="s">
        <v>3</v>
      </c>
      <c r="B7228" t="s">
        <v>6</v>
      </c>
      <c r="C7228" t="s">
        <v>6497</v>
      </c>
      <c r="D7228" s="2">
        <v>233346.8</v>
      </c>
      <c r="E7228" s="3">
        <f t="shared" si="224"/>
        <v>1.0561932737296481E-3</v>
      </c>
      <c r="F7228" s="3">
        <f t="shared" si="225"/>
        <v>90.503558041018195</v>
      </c>
      <c r="G7228" t="s">
        <v>14480</v>
      </c>
    </row>
    <row r="7229" spans="1:7" x14ac:dyDescent="0.35">
      <c r="A7229" t="s">
        <v>3</v>
      </c>
      <c r="B7229" t="s">
        <v>8</v>
      </c>
      <c r="C7229" s="8" t="s">
        <v>2604</v>
      </c>
      <c r="D7229" s="2">
        <v>233291.46</v>
      </c>
      <c r="E7229" s="3">
        <f t="shared" si="224"/>
        <v>1.055942789318599E-3</v>
      </c>
      <c r="F7229" s="3">
        <f t="shared" si="225"/>
        <v>90.504613983807516</v>
      </c>
      <c r="G7229" t="s">
        <v>14480</v>
      </c>
    </row>
    <row r="7230" spans="1:7" x14ac:dyDescent="0.35">
      <c r="A7230" t="s">
        <v>3</v>
      </c>
      <c r="B7230" t="s">
        <v>33</v>
      </c>
      <c r="C7230" t="s">
        <v>1464</v>
      </c>
      <c r="D7230" s="2">
        <v>233240.2</v>
      </c>
      <c r="E7230" s="3">
        <f t="shared" si="224"/>
        <v>1.055710772135542E-3</v>
      </c>
      <c r="F7230" s="3">
        <f t="shared" si="225"/>
        <v>90.505669694579652</v>
      </c>
      <c r="G7230" t="s">
        <v>14473</v>
      </c>
    </row>
    <row r="7231" spans="1:7" x14ac:dyDescent="0.35">
      <c r="A7231" t="s">
        <v>10</v>
      </c>
      <c r="B7231" t="s">
        <v>6</v>
      </c>
      <c r="C7231" s="8" t="s">
        <v>12806</v>
      </c>
      <c r="D7231" s="2">
        <v>233173.7</v>
      </c>
      <c r="E7231" s="3">
        <f t="shared" si="224"/>
        <v>1.055409774424397E-3</v>
      </c>
      <c r="F7231" s="3">
        <f t="shared" si="225"/>
        <v>90.506725104354075</v>
      </c>
      <c r="G7231" t="s">
        <v>14480</v>
      </c>
    </row>
    <row r="7232" spans="1:7" x14ac:dyDescent="0.35">
      <c r="A7232" t="s">
        <v>10</v>
      </c>
      <c r="B7232" t="s">
        <v>55</v>
      </c>
      <c r="C7232" t="s">
        <v>707</v>
      </c>
      <c r="D7232" s="2">
        <v>233120.84</v>
      </c>
      <c r="E7232" s="3">
        <f t="shared" si="224"/>
        <v>1.0551705151911469E-3</v>
      </c>
      <c r="F7232" s="3">
        <f t="shared" si="225"/>
        <v>90.507780274869262</v>
      </c>
      <c r="G7232" t="s">
        <v>14480</v>
      </c>
    </row>
    <row r="7233" spans="1:7" x14ac:dyDescent="0.35">
      <c r="A7233" t="s">
        <v>3</v>
      </c>
      <c r="B7233" t="s">
        <v>9</v>
      </c>
      <c r="C7233" t="s">
        <v>9883</v>
      </c>
      <c r="D7233" s="2">
        <v>233087.13</v>
      </c>
      <c r="E7233" s="3">
        <f t="shared" si="224"/>
        <v>1.0550179342461439E-3</v>
      </c>
      <c r="F7233" s="3">
        <f t="shared" si="225"/>
        <v>90.508835292803511</v>
      </c>
      <c r="G7233" t="s">
        <v>14473</v>
      </c>
    </row>
    <row r="7234" spans="1:7" x14ac:dyDescent="0.35">
      <c r="A7234" t="s">
        <v>10</v>
      </c>
      <c r="B7234" t="s">
        <v>4</v>
      </c>
      <c r="C7234" t="s">
        <v>5806</v>
      </c>
      <c r="D7234" s="2">
        <v>233058.53</v>
      </c>
      <c r="E7234" s="3">
        <f t="shared" si="224"/>
        <v>1.0548884825989447E-3</v>
      </c>
      <c r="F7234" s="3">
        <f t="shared" si="225"/>
        <v>90.50989018128611</v>
      </c>
      <c r="G7234" t="s">
        <v>14473</v>
      </c>
    </row>
    <row r="7235" spans="1:7" x14ac:dyDescent="0.35">
      <c r="A7235" t="s">
        <v>3</v>
      </c>
      <c r="B7235" t="s">
        <v>32</v>
      </c>
      <c r="C7235" t="s">
        <v>6251</v>
      </c>
      <c r="D7235" s="2">
        <v>233023.74</v>
      </c>
      <c r="E7235" s="3">
        <f t="shared" ref="E7235:E7298" si="226">(D7235/$D$29638)*100</f>
        <v>1.0547310132700614E-3</v>
      </c>
      <c r="F7235" s="3">
        <f t="shared" si="225"/>
        <v>90.510944912299379</v>
      </c>
      <c r="G7235" t="s">
        <v>14473</v>
      </c>
    </row>
    <row r="7236" spans="1:7" x14ac:dyDescent="0.35">
      <c r="A7236" t="s">
        <v>10</v>
      </c>
      <c r="B7236" t="s">
        <v>16</v>
      </c>
      <c r="C7236" t="s">
        <v>10780</v>
      </c>
      <c r="D7236" s="2">
        <v>233023.6</v>
      </c>
      <c r="E7236" s="3">
        <f t="shared" si="226"/>
        <v>1.0547303795906695E-3</v>
      </c>
      <c r="F7236" s="3">
        <f t="shared" ref="F7236:F7299" si="227">E7236+F7235</f>
        <v>90.511999642678973</v>
      </c>
      <c r="G7236" t="s">
        <v>14480</v>
      </c>
    </row>
    <row r="7237" spans="1:7" x14ac:dyDescent="0.35">
      <c r="A7237" t="s">
        <v>3</v>
      </c>
      <c r="B7237" t="s">
        <v>9</v>
      </c>
      <c r="C7237" t="s">
        <v>7771</v>
      </c>
      <c r="D7237" s="2">
        <v>232915.69</v>
      </c>
      <c r="E7237" s="3">
        <f t="shared" si="226"/>
        <v>1.0542419485679677E-3</v>
      </c>
      <c r="F7237" s="3">
        <f t="shared" si="227"/>
        <v>90.513053884627539</v>
      </c>
      <c r="G7237" t="s">
        <v>14480</v>
      </c>
    </row>
    <row r="7238" spans="1:7" x14ac:dyDescent="0.35">
      <c r="A7238" t="s">
        <v>3</v>
      </c>
      <c r="B7238" t="s">
        <v>8</v>
      </c>
      <c r="C7238" t="s">
        <v>2131</v>
      </c>
      <c r="D7238" s="2">
        <v>232775.85</v>
      </c>
      <c r="E7238" s="3">
        <f t="shared" si="226"/>
        <v>1.0536089933811028E-3</v>
      </c>
      <c r="F7238" s="3">
        <f t="shared" si="227"/>
        <v>90.514107493620926</v>
      </c>
      <c r="G7238" t="s">
        <v>14473</v>
      </c>
    </row>
    <row r="7239" spans="1:7" x14ac:dyDescent="0.35">
      <c r="A7239" t="s">
        <v>10</v>
      </c>
      <c r="B7239" t="s">
        <v>13</v>
      </c>
      <c r="C7239" t="s">
        <v>1475</v>
      </c>
      <c r="D7239" s="2">
        <v>232763.57</v>
      </c>
      <c r="E7239" s="3">
        <f t="shared" si="226"/>
        <v>1.0535534106458717E-3</v>
      </c>
      <c r="F7239" s="3">
        <f t="shared" si="227"/>
        <v>90.515161047031569</v>
      </c>
      <c r="G7239" t="s">
        <v>14473</v>
      </c>
    </row>
    <row r="7240" spans="1:7" x14ac:dyDescent="0.35">
      <c r="A7240" t="s">
        <v>3</v>
      </c>
      <c r="B7240" t="s">
        <v>9</v>
      </c>
      <c r="C7240" t="s">
        <v>9190</v>
      </c>
      <c r="D7240" s="2">
        <v>232756.88</v>
      </c>
      <c r="E7240" s="3">
        <f t="shared" si="226"/>
        <v>1.0535231298235026E-3</v>
      </c>
      <c r="F7240" s="3">
        <f t="shared" si="227"/>
        <v>90.516214570161395</v>
      </c>
      <c r="G7240" t="s">
        <v>14473</v>
      </c>
    </row>
    <row r="7241" spans="1:7" x14ac:dyDescent="0.35">
      <c r="A7241" t="s">
        <v>3</v>
      </c>
      <c r="B7241" t="s">
        <v>9</v>
      </c>
      <c r="C7241" t="s">
        <v>2747</v>
      </c>
      <c r="D7241" s="2">
        <v>232731.93</v>
      </c>
      <c r="E7241" s="3">
        <f t="shared" si="226"/>
        <v>1.053410199103306E-3</v>
      </c>
      <c r="F7241" s="3">
        <f t="shared" si="227"/>
        <v>90.517267980360501</v>
      </c>
      <c r="G7241" t="s">
        <v>14480</v>
      </c>
    </row>
    <row r="7242" spans="1:7" x14ac:dyDescent="0.35">
      <c r="A7242" t="s">
        <v>3</v>
      </c>
      <c r="B7242" t="s">
        <v>29</v>
      </c>
      <c r="C7242" t="s">
        <v>743</v>
      </c>
      <c r="D7242" s="2">
        <v>232666.2</v>
      </c>
      <c r="E7242" s="3">
        <f t="shared" si="226"/>
        <v>1.0531126866288164E-3</v>
      </c>
      <c r="F7242" s="3">
        <f t="shared" si="227"/>
        <v>90.518321093047135</v>
      </c>
      <c r="G7242" t="s">
        <v>14473</v>
      </c>
    </row>
    <row r="7243" spans="1:7" x14ac:dyDescent="0.35">
      <c r="A7243" t="s">
        <v>10</v>
      </c>
      <c r="B7243" t="s">
        <v>13</v>
      </c>
      <c r="C7243" t="s">
        <v>707</v>
      </c>
      <c r="D7243" s="2">
        <v>232650.6</v>
      </c>
      <c r="E7243" s="3">
        <f t="shared" si="226"/>
        <v>1.0530420766394347E-3</v>
      </c>
      <c r="F7243" s="3">
        <f t="shared" si="227"/>
        <v>90.519374135123769</v>
      </c>
      <c r="G7243" t="s">
        <v>14480</v>
      </c>
    </row>
    <row r="7244" spans="1:7" x14ac:dyDescent="0.35">
      <c r="A7244" t="s">
        <v>3</v>
      </c>
      <c r="B7244" t="s">
        <v>9</v>
      </c>
      <c r="C7244" s="8" t="s">
        <v>6528</v>
      </c>
      <c r="D7244" s="2">
        <v>232636.95</v>
      </c>
      <c r="E7244" s="3">
        <f t="shared" si="226"/>
        <v>1.0529802928987261E-3</v>
      </c>
      <c r="F7244" s="3">
        <f t="shared" si="227"/>
        <v>90.520427115416666</v>
      </c>
      <c r="G7244" t="s">
        <v>14480</v>
      </c>
    </row>
    <row r="7245" spans="1:7" x14ac:dyDescent="0.35">
      <c r="A7245" t="s">
        <v>3</v>
      </c>
      <c r="B7245" t="s">
        <v>386</v>
      </c>
      <c r="C7245" t="s">
        <v>11935</v>
      </c>
      <c r="D7245" s="2">
        <v>232620.53</v>
      </c>
      <c r="E7245" s="3">
        <f t="shared" si="226"/>
        <v>1.0529059713586207E-3</v>
      </c>
      <c r="F7245" s="3">
        <f t="shared" si="227"/>
        <v>90.52148002138803</v>
      </c>
      <c r="G7245" t="s">
        <v>14473</v>
      </c>
    </row>
    <row r="7246" spans="1:7" x14ac:dyDescent="0.35">
      <c r="A7246" t="s">
        <v>3</v>
      </c>
      <c r="B7246" t="s">
        <v>11</v>
      </c>
      <c r="C7246" t="s">
        <v>8187</v>
      </c>
      <c r="D7246" s="2">
        <v>232485.23</v>
      </c>
      <c r="E7246" s="3">
        <f t="shared" si="226"/>
        <v>1.0522935654891784E-3</v>
      </c>
      <c r="F7246" s="3">
        <f t="shared" si="227"/>
        <v>90.522532314953523</v>
      </c>
      <c r="G7246" t="s">
        <v>14473</v>
      </c>
    </row>
    <row r="7247" spans="1:7" x14ac:dyDescent="0.35">
      <c r="A7247" t="s">
        <v>10</v>
      </c>
      <c r="B7247" t="s">
        <v>122</v>
      </c>
      <c r="C7247" t="s">
        <v>12170</v>
      </c>
      <c r="D7247" s="2">
        <v>232480</v>
      </c>
      <c r="E7247" s="3">
        <f t="shared" si="226"/>
        <v>1.0522698930376102E-3</v>
      </c>
      <c r="F7247" s="3">
        <f t="shared" si="227"/>
        <v>90.52358458484656</v>
      </c>
      <c r="G7247" t="s">
        <v>14473</v>
      </c>
    </row>
    <row r="7248" spans="1:7" x14ac:dyDescent="0.35">
      <c r="A7248" t="s">
        <v>3</v>
      </c>
      <c r="B7248" t="s">
        <v>31</v>
      </c>
      <c r="C7248" t="s">
        <v>5979</v>
      </c>
      <c r="D7248" s="2">
        <v>232441.5</v>
      </c>
      <c r="E7248" s="3">
        <f t="shared" si="226"/>
        <v>1.0520956312048419E-3</v>
      </c>
      <c r="F7248" s="3">
        <f t="shared" si="227"/>
        <v>90.524636680477769</v>
      </c>
      <c r="G7248" t="s">
        <v>14473</v>
      </c>
    </row>
    <row r="7249" spans="1:7" x14ac:dyDescent="0.35">
      <c r="A7249" t="s">
        <v>10</v>
      </c>
      <c r="B7249" t="s">
        <v>13</v>
      </c>
      <c r="C7249" t="s">
        <v>1882</v>
      </c>
      <c r="D7249" s="2">
        <v>232421.48</v>
      </c>
      <c r="E7249" s="3">
        <f t="shared" si="226"/>
        <v>1.0520050150518024E-3</v>
      </c>
      <c r="F7249" s="3">
        <f t="shared" si="227"/>
        <v>90.525688685492824</v>
      </c>
      <c r="G7249" t="s">
        <v>14473</v>
      </c>
    </row>
    <row r="7250" spans="1:7" x14ac:dyDescent="0.35">
      <c r="A7250" t="s">
        <v>3</v>
      </c>
      <c r="B7250" t="s">
        <v>9</v>
      </c>
      <c r="C7250" t="s">
        <v>7176</v>
      </c>
      <c r="D7250" s="2">
        <v>232418.26</v>
      </c>
      <c r="E7250" s="3">
        <f t="shared" si="226"/>
        <v>1.0519904404257892E-3</v>
      </c>
      <c r="F7250" s="3">
        <f t="shared" si="227"/>
        <v>90.526740675933254</v>
      </c>
      <c r="G7250" t="s">
        <v>14480</v>
      </c>
    </row>
    <row r="7251" spans="1:7" x14ac:dyDescent="0.35">
      <c r="A7251" t="s">
        <v>3</v>
      </c>
      <c r="B7251" t="s">
        <v>406</v>
      </c>
      <c r="C7251" t="s">
        <v>543</v>
      </c>
      <c r="D7251" s="2">
        <v>232411.14</v>
      </c>
      <c r="E7251" s="3">
        <f t="shared" si="226"/>
        <v>1.0519582133024304E-3</v>
      </c>
      <c r="F7251" s="3">
        <f t="shared" si="227"/>
        <v>90.52779263414655</v>
      </c>
      <c r="G7251" t="s">
        <v>14473</v>
      </c>
    </row>
    <row r="7252" spans="1:7" x14ac:dyDescent="0.35">
      <c r="A7252" t="s">
        <v>3</v>
      </c>
      <c r="B7252" t="s">
        <v>9</v>
      </c>
      <c r="C7252" t="s">
        <v>12468</v>
      </c>
      <c r="D7252" s="2">
        <v>232386.88</v>
      </c>
      <c r="E7252" s="3">
        <f t="shared" si="226"/>
        <v>1.0518484057163795E-3</v>
      </c>
      <c r="F7252" s="3">
        <f t="shared" si="227"/>
        <v>90.528844482552273</v>
      </c>
      <c r="G7252" t="s">
        <v>14480</v>
      </c>
    </row>
    <row r="7253" spans="1:7" x14ac:dyDescent="0.35">
      <c r="A7253" t="s">
        <v>3</v>
      </c>
      <c r="B7253" t="s">
        <v>55</v>
      </c>
      <c r="C7253" t="s">
        <v>1129</v>
      </c>
      <c r="D7253" s="2">
        <v>232380.75</v>
      </c>
      <c r="E7253" s="3">
        <f t="shared" si="226"/>
        <v>1.0518206596115778E-3</v>
      </c>
      <c r="F7253" s="3">
        <f t="shared" si="227"/>
        <v>90.529896303211885</v>
      </c>
      <c r="G7253" t="s">
        <v>14473</v>
      </c>
    </row>
    <row r="7254" spans="1:7" x14ac:dyDescent="0.35">
      <c r="A7254" t="s">
        <v>10</v>
      </c>
      <c r="B7254" t="s">
        <v>9</v>
      </c>
      <c r="C7254" t="s">
        <v>257</v>
      </c>
      <c r="D7254" s="2">
        <v>232251.76</v>
      </c>
      <c r="E7254" s="3">
        <f t="shared" si="226"/>
        <v>1.0512368145775839E-3</v>
      </c>
      <c r="F7254" s="3">
        <f t="shared" si="227"/>
        <v>90.53094754002646</v>
      </c>
      <c r="G7254" t="s">
        <v>14473</v>
      </c>
    </row>
    <row r="7255" spans="1:7" x14ac:dyDescent="0.35">
      <c r="A7255" t="s">
        <v>10</v>
      </c>
      <c r="B7255" t="s">
        <v>6</v>
      </c>
      <c r="C7255" s="7" t="s">
        <v>5311</v>
      </c>
      <c r="D7255" s="2">
        <v>232220.52</v>
      </c>
      <c r="E7255" s="3">
        <f t="shared" si="226"/>
        <v>1.0510954135475661E-3</v>
      </c>
      <c r="F7255" s="3">
        <f t="shared" si="227"/>
        <v>90.531998635440004</v>
      </c>
      <c r="G7255" t="s">
        <v>14480</v>
      </c>
    </row>
    <row r="7256" spans="1:7" x14ac:dyDescent="0.35">
      <c r="A7256" t="s">
        <v>3</v>
      </c>
      <c r="B7256" t="s">
        <v>8</v>
      </c>
      <c r="C7256" t="s">
        <v>505</v>
      </c>
      <c r="D7256" s="2">
        <v>232212.63</v>
      </c>
      <c r="E7256" s="3">
        <f t="shared" si="226"/>
        <v>1.0510597011875523E-3</v>
      </c>
      <c r="F7256" s="3">
        <f t="shared" si="227"/>
        <v>90.533049695141187</v>
      </c>
      <c r="G7256" t="s">
        <v>14473</v>
      </c>
    </row>
    <row r="7257" spans="1:7" x14ac:dyDescent="0.35">
      <c r="A7257" t="s">
        <v>10</v>
      </c>
      <c r="B7257" t="s">
        <v>808</v>
      </c>
      <c r="C7257" t="s">
        <v>2520</v>
      </c>
      <c r="D7257" s="2">
        <v>232194.94</v>
      </c>
      <c r="E7257" s="3">
        <f t="shared" si="226"/>
        <v>1.0509796312701061E-3</v>
      </c>
      <c r="F7257" s="3">
        <f t="shared" si="227"/>
        <v>90.534100674772461</v>
      </c>
      <c r="G7257" t="s">
        <v>14473</v>
      </c>
    </row>
    <row r="7258" spans="1:7" x14ac:dyDescent="0.35">
      <c r="A7258" t="s">
        <v>10</v>
      </c>
      <c r="B7258" t="s">
        <v>28</v>
      </c>
      <c r="C7258" t="s">
        <v>3385</v>
      </c>
      <c r="D7258" s="2">
        <v>232190.1</v>
      </c>
      <c r="E7258" s="3">
        <f t="shared" si="226"/>
        <v>1.0509577240682725E-3</v>
      </c>
      <c r="F7258" s="3">
        <f t="shared" si="227"/>
        <v>90.535151632496536</v>
      </c>
      <c r="G7258" t="s">
        <v>14473</v>
      </c>
    </row>
    <row r="7259" spans="1:7" x14ac:dyDescent="0.35">
      <c r="A7259" t="s">
        <v>3</v>
      </c>
      <c r="B7259" t="s">
        <v>9</v>
      </c>
      <c r="C7259" t="s">
        <v>9782</v>
      </c>
      <c r="D7259" s="2">
        <v>232041.13</v>
      </c>
      <c r="E7259" s="3">
        <f t="shared" si="226"/>
        <v>1.050283443932494E-3</v>
      </c>
      <c r="F7259" s="3">
        <f t="shared" si="227"/>
        <v>90.536201915940467</v>
      </c>
      <c r="G7259" t="s">
        <v>14480</v>
      </c>
    </row>
    <row r="7260" spans="1:7" x14ac:dyDescent="0.35">
      <c r="A7260" t="s">
        <v>3</v>
      </c>
      <c r="B7260" t="s">
        <v>9</v>
      </c>
      <c r="C7260" t="s">
        <v>11505</v>
      </c>
      <c r="D7260" s="2">
        <v>232013.4</v>
      </c>
      <c r="E7260" s="3">
        <f t="shared" si="226"/>
        <v>1.0501579301500871E-3</v>
      </c>
      <c r="F7260" s="3">
        <f t="shared" si="227"/>
        <v>90.537252073870619</v>
      </c>
      <c r="G7260" t="s">
        <v>14480</v>
      </c>
    </row>
    <row r="7261" spans="1:7" x14ac:dyDescent="0.35">
      <c r="A7261" t="s">
        <v>3</v>
      </c>
      <c r="B7261" t="s">
        <v>76</v>
      </c>
      <c r="C7261" t="s">
        <v>5079</v>
      </c>
      <c r="D7261" s="2">
        <v>231943.38</v>
      </c>
      <c r="E7261" s="3">
        <f t="shared" si="226"/>
        <v>1.0498409999285176E-3</v>
      </c>
      <c r="F7261" s="3">
        <f t="shared" si="227"/>
        <v>90.538301914870544</v>
      </c>
      <c r="G7261" t="s">
        <v>14480</v>
      </c>
    </row>
    <row r="7262" spans="1:7" x14ac:dyDescent="0.35">
      <c r="A7262" t="s">
        <v>10</v>
      </c>
      <c r="B7262" t="s">
        <v>180</v>
      </c>
      <c r="C7262" t="s">
        <v>8776</v>
      </c>
      <c r="D7262" s="2">
        <v>231852.14</v>
      </c>
      <c r="E7262" s="3">
        <f t="shared" si="226"/>
        <v>1.0494280220162638E-3</v>
      </c>
      <c r="F7262" s="3">
        <f t="shared" si="227"/>
        <v>90.539351342892559</v>
      </c>
      <c r="G7262" t="s">
        <v>14473</v>
      </c>
    </row>
    <row r="7263" spans="1:7" x14ac:dyDescent="0.35">
      <c r="A7263" t="s">
        <v>3</v>
      </c>
      <c r="B7263" t="s">
        <v>20</v>
      </c>
      <c r="C7263" t="s">
        <v>6239</v>
      </c>
      <c r="D7263" s="2">
        <v>231838.82</v>
      </c>
      <c r="E7263" s="3">
        <f t="shared" si="226"/>
        <v>1.0493677319484075E-3</v>
      </c>
      <c r="F7263" s="3">
        <f t="shared" si="227"/>
        <v>90.54040071062451</v>
      </c>
      <c r="G7263" t="s">
        <v>14473</v>
      </c>
    </row>
    <row r="7264" spans="1:7" x14ac:dyDescent="0.35">
      <c r="A7264" t="s">
        <v>3</v>
      </c>
      <c r="B7264" t="s">
        <v>20</v>
      </c>
      <c r="C7264" t="s">
        <v>9432</v>
      </c>
      <c r="D7264" s="2">
        <v>231837.26</v>
      </c>
      <c r="E7264" s="3">
        <f t="shared" si="226"/>
        <v>1.0493606709494692E-3</v>
      </c>
      <c r="F7264" s="3">
        <f t="shared" si="227"/>
        <v>90.541450071295458</v>
      </c>
      <c r="G7264" t="s">
        <v>14480</v>
      </c>
    </row>
    <row r="7265" spans="1:7" x14ac:dyDescent="0.35">
      <c r="A7265" t="s">
        <v>3</v>
      </c>
      <c r="B7265" t="s">
        <v>35</v>
      </c>
      <c r="C7265" t="s">
        <v>21</v>
      </c>
      <c r="D7265" s="2">
        <v>231837.11</v>
      </c>
      <c r="E7265" s="3">
        <f t="shared" si="226"/>
        <v>1.0493599920072636E-3</v>
      </c>
      <c r="F7265" s="3">
        <f t="shared" si="227"/>
        <v>90.542499431287467</v>
      </c>
      <c r="G7265" t="s">
        <v>14473</v>
      </c>
    </row>
    <row r="7266" spans="1:7" x14ac:dyDescent="0.35">
      <c r="A7266" t="s">
        <v>10</v>
      </c>
      <c r="B7266" t="s">
        <v>6</v>
      </c>
      <c r="C7266" s="8" t="s">
        <v>4028</v>
      </c>
      <c r="D7266" s="2">
        <v>231823.12</v>
      </c>
      <c r="E7266" s="3">
        <f t="shared" si="226"/>
        <v>1.049296669330889E-3</v>
      </c>
      <c r="F7266" s="3">
        <f t="shared" si="227"/>
        <v>90.543548727956804</v>
      </c>
      <c r="G7266" t="s">
        <v>14480</v>
      </c>
    </row>
    <row r="7267" spans="1:7" x14ac:dyDescent="0.35">
      <c r="A7267" t="s">
        <v>10</v>
      </c>
      <c r="B7267" t="s">
        <v>6</v>
      </c>
      <c r="C7267" t="s">
        <v>2040</v>
      </c>
      <c r="D7267" s="2">
        <v>231816.7</v>
      </c>
      <c r="E7267" s="3">
        <f t="shared" si="226"/>
        <v>1.0492676106044897E-3</v>
      </c>
      <c r="F7267" s="3">
        <f t="shared" si="227"/>
        <v>90.544597995567415</v>
      </c>
      <c r="G7267" t="s">
        <v>14473</v>
      </c>
    </row>
    <row r="7268" spans="1:7" x14ac:dyDescent="0.35">
      <c r="A7268" t="s">
        <v>3</v>
      </c>
      <c r="B7268" t="s">
        <v>180</v>
      </c>
      <c r="C7268" t="s">
        <v>6121</v>
      </c>
      <c r="D7268" s="2">
        <v>231677.91</v>
      </c>
      <c r="E7268" s="3">
        <f t="shared" si="226"/>
        <v>1.048639408013064E-3</v>
      </c>
      <c r="F7268" s="3">
        <f t="shared" si="227"/>
        <v>90.545646634975427</v>
      </c>
      <c r="G7268" t="s">
        <v>14480</v>
      </c>
    </row>
    <row r="7269" spans="1:7" x14ac:dyDescent="0.35">
      <c r="A7269" t="s">
        <v>10</v>
      </c>
      <c r="B7269" t="s">
        <v>13</v>
      </c>
      <c r="C7269" t="s">
        <v>2878</v>
      </c>
      <c r="D7269" s="2">
        <v>231665.61</v>
      </c>
      <c r="E7269" s="3">
        <f t="shared" si="226"/>
        <v>1.0485837347522053E-3</v>
      </c>
      <c r="F7269" s="3">
        <f t="shared" si="227"/>
        <v>90.546695218710184</v>
      </c>
      <c r="G7269" t="s">
        <v>14480</v>
      </c>
    </row>
    <row r="7270" spans="1:7" x14ac:dyDescent="0.35">
      <c r="A7270" t="s">
        <v>3</v>
      </c>
      <c r="B7270" t="s">
        <v>6</v>
      </c>
      <c r="C7270" t="s">
        <v>6394</v>
      </c>
      <c r="D7270" s="2">
        <v>231594.31</v>
      </c>
      <c r="E7270" s="3">
        <f t="shared" si="226"/>
        <v>1.0482610108904814E-3</v>
      </c>
      <c r="F7270" s="3">
        <f t="shared" si="227"/>
        <v>90.547743479721078</v>
      </c>
      <c r="G7270" t="s">
        <v>14480</v>
      </c>
    </row>
    <row r="7271" spans="1:7" x14ac:dyDescent="0.35">
      <c r="A7271" t="s">
        <v>10</v>
      </c>
      <c r="B7271" t="s">
        <v>9</v>
      </c>
      <c r="C7271" t="s">
        <v>1010</v>
      </c>
      <c r="D7271" s="2">
        <v>231590.08</v>
      </c>
      <c r="E7271" s="3">
        <f t="shared" si="226"/>
        <v>1.0482418647202838E-3</v>
      </c>
      <c r="F7271" s="3">
        <f t="shared" si="227"/>
        <v>90.5487917215858</v>
      </c>
      <c r="G7271" t="s">
        <v>14480</v>
      </c>
    </row>
    <row r="7272" spans="1:7" x14ac:dyDescent="0.35">
      <c r="A7272" t="s">
        <v>10</v>
      </c>
      <c r="B7272" t="s">
        <v>28</v>
      </c>
      <c r="C7272" t="s">
        <v>1142</v>
      </c>
      <c r="D7272" s="2">
        <v>231554.7</v>
      </c>
      <c r="E7272" s="3">
        <f t="shared" si="226"/>
        <v>1.0480817248853919E-3</v>
      </c>
      <c r="F7272" s="3">
        <f t="shared" si="227"/>
        <v>90.549839803310689</v>
      </c>
      <c r="G7272" t="s">
        <v>14473</v>
      </c>
    </row>
    <row r="7273" spans="1:7" x14ac:dyDescent="0.35">
      <c r="A7273" t="s">
        <v>3</v>
      </c>
      <c r="B7273" t="s">
        <v>29</v>
      </c>
      <c r="C7273" s="8" t="s">
        <v>1225</v>
      </c>
      <c r="D7273" s="2">
        <v>231543.76</v>
      </c>
      <c r="E7273" s="3">
        <f t="shared" si="226"/>
        <v>1.0480322073671976E-3</v>
      </c>
      <c r="F7273" s="3">
        <f t="shared" si="227"/>
        <v>90.550887835518054</v>
      </c>
      <c r="G7273" t="s">
        <v>14480</v>
      </c>
    </row>
    <row r="7274" spans="1:7" x14ac:dyDescent="0.35">
      <c r="A7274" t="s">
        <v>3</v>
      </c>
      <c r="B7274" t="s">
        <v>33</v>
      </c>
      <c r="C7274" s="7" t="s">
        <v>1808</v>
      </c>
      <c r="D7274" s="2">
        <v>231537.09</v>
      </c>
      <c r="E7274" s="3">
        <f t="shared" si="226"/>
        <v>1.0480020170704554E-3</v>
      </c>
      <c r="F7274" s="3">
        <f t="shared" si="227"/>
        <v>90.551935837535126</v>
      </c>
      <c r="G7274" t="s">
        <v>14480</v>
      </c>
    </row>
    <row r="7275" spans="1:7" x14ac:dyDescent="0.35">
      <c r="A7275" t="s">
        <v>3</v>
      </c>
      <c r="B7275" t="s">
        <v>9</v>
      </c>
      <c r="C7275" t="s">
        <v>2766</v>
      </c>
      <c r="D7275" s="2">
        <v>231512.46</v>
      </c>
      <c r="E7275" s="3">
        <f t="shared" si="226"/>
        <v>1.0478905347602976E-3</v>
      </c>
      <c r="F7275" s="3">
        <f t="shared" si="227"/>
        <v>90.55298372806989</v>
      </c>
      <c r="G7275" t="s">
        <v>14480</v>
      </c>
    </row>
    <row r="7276" spans="1:7" x14ac:dyDescent="0.35">
      <c r="A7276" t="s">
        <v>10</v>
      </c>
      <c r="B7276" t="s">
        <v>180</v>
      </c>
      <c r="C7276" t="s">
        <v>4669</v>
      </c>
      <c r="D7276" s="2">
        <v>231506.9</v>
      </c>
      <c r="E7276" s="3">
        <f t="shared" si="226"/>
        <v>1.0478653686358771E-3</v>
      </c>
      <c r="F7276" s="3">
        <f t="shared" si="227"/>
        <v>90.554031593438523</v>
      </c>
      <c r="G7276" t="s">
        <v>14480</v>
      </c>
    </row>
    <row r="7277" spans="1:7" x14ac:dyDescent="0.35">
      <c r="A7277" t="s">
        <v>10</v>
      </c>
      <c r="B7277" t="s">
        <v>29</v>
      </c>
      <c r="C7277" t="s">
        <v>1520</v>
      </c>
      <c r="D7277" s="2">
        <v>231482.22</v>
      </c>
      <c r="E7277" s="3">
        <f t="shared" si="226"/>
        <v>1.0477536600116506E-3</v>
      </c>
      <c r="F7277" s="3">
        <f t="shared" si="227"/>
        <v>90.555079347098541</v>
      </c>
      <c r="G7277" t="s">
        <v>14473</v>
      </c>
    </row>
    <row r="7278" spans="1:7" x14ac:dyDescent="0.35">
      <c r="A7278" t="s">
        <v>10</v>
      </c>
      <c r="B7278" t="s">
        <v>195</v>
      </c>
      <c r="C7278" t="s">
        <v>7673</v>
      </c>
      <c r="D7278" s="2">
        <v>231473.73</v>
      </c>
      <c r="E7278" s="3">
        <f t="shared" si="226"/>
        <v>1.0477152318828142E-3</v>
      </c>
      <c r="F7278" s="3">
        <f t="shared" si="227"/>
        <v>90.556127062330418</v>
      </c>
      <c r="G7278" t="s">
        <v>14473</v>
      </c>
    </row>
    <row r="7279" spans="1:7" x14ac:dyDescent="0.35">
      <c r="A7279" t="s">
        <v>10</v>
      </c>
      <c r="B7279" t="s">
        <v>57</v>
      </c>
      <c r="C7279" t="s">
        <v>1643</v>
      </c>
      <c r="D7279" s="2">
        <v>231419.16</v>
      </c>
      <c r="E7279" s="3">
        <f t="shared" si="226"/>
        <v>1.0474682327084204E-3</v>
      </c>
      <c r="F7279" s="3">
        <f t="shared" si="227"/>
        <v>90.557174530563131</v>
      </c>
      <c r="G7279" t="s">
        <v>14480</v>
      </c>
    </row>
    <row r="7280" spans="1:7" x14ac:dyDescent="0.35">
      <c r="A7280" t="s">
        <v>10</v>
      </c>
      <c r="B7280" t="s">
        <v>6</v>
      </c>
      <c r="C7280" t="s">
        <v>1280</v>
      </c>
      <c r="D7280" s="2">
        <v>231381.29</v>
      </c>
      <c r="E7280" s="3">
        <f t="shared" si="226"/>
        <v>1.0472968224329159E-3</v>
      </c>
      <c r="F7280" s="3">
        <f t="shared" si="227"/>
        <v>90.558221827385566</v>
      </c>
      <c r="G7280" t="s">
        <v>14473</v>
      </c>
    </row>
    <row r="7281" spans="1:7" x14ac:dyDescent="0.35">
      <c r="A7281" t="s">
        <v>10</v>
      </c>
      <c r="B7281" t="s">
        <v>4</v>
      </c>
      <c r="C7281" t="s">
        <v>1909</v>
      </c>
      <c r="D7281" s="2">
        <v>231351.01</v>
      </c>
      <c r="E7281" s="3">
        <f t="shared" si="226"/>
        <v>1.047159766633014E-3</v>
      </c>
      <c r="F7281" s="3">
        <f t="shared" si="227"/>
        <v>90.559268987152194</v>
      </c>
      <c r="G7281" t="s">
        <v>14473</v>
      </c>
    </row>
    <row r="7282" spans="1:7" x14ac:dyDescent="0.35">
      <c r="A7282" t="s">
        <v>10</v>
      </c>
      <c r="B7282" t="s">
        <v>9</v>
      </c>
      <c r="C7282" t="s">
        <v>6875</v>
      </c>
      <c r="D7282" s="2">
        <v>231318.67</v>
      </c>
      <c r="E7282" s="3">
        <f t="shared" si="226"/>
        <v>1.0470133866934887E-3</v>
      </c>
      <c r="F7282" s="3">
        <f t="shared" si="227"/>
        <v>90.56031600053889</v>
      </c>
      <c r="G7282" t="s">
        <v>14473</v>
      </c>
    </row>
    <row r="7283" spans="1:7" x14ac:dyDescent="0.35">
      <c r="A7283" t="s">
        <v>3</v>
      </c>
      <c r="B7283" t="s">
        <v>13</v>
      </c>
      <c r="C7283" t="s">
        <v>1377</v>
      </c>
      <c r="D7283" s="2">
        <v>231305.18</v>
      </c>
      <c r="E7283" s="3">
        <f t="shared" si="226"/>
        <v>1.0469523271577992E-3</v>
      </c>
      <c r="F7283" s="3">
        <f t="shared" si="227"/>
        <v>90.561362952866048</v>
      </c>
      <c r="G7283" t="s">
        <v>14480</v>
      </c>
    </row>
    <row r="7284" spans="1:7" x14ac:dyDescent="0.35">
      <c r="A7284" t="s">
        <v>10</v>
      </c>
      <c r="B7284" t="s">
        <v>4</v>
      </c>
      <c r="C7284" t="s">
        <v>3225</v>
      </c>
      <c r="D7284" s="2">
        <v>231297.85</v>
      </c>
      <c r="E7284" s="3">
        <f t="shared" si="226"/>
        <v>1.0469191495153527E-3</v>
      </c>
      <c r="F7284" s="3">
        <f t="shared" si="227"/>
        <v>90.562409872015564</v>
      </c>
      <c r="G7284" t="s">
        <v>14473</v>
      </c>
    </row>
    <row r="7285" spans="1:7" x14ac:dyDescent="0.35">
      <c r="A7285" t="s">
        <v>3</v>
      </c>
      <c r="B7285" t="s">
        <v>13</v>
      </c>
      <c r="C7285" t="s">
        <v>11829</v>
      </c>
      <c r="D7285" s="2">
        <v>231251.22</v>
      </c>
      <c r="E7285" s="3">
        <f t="shared" si="226"/>
        <v>1.0467080890150414E-3</v>
      </c>
      <c r="F7285" s="3">
        <f t="shared" si="227"/>
        <v>90.563456580104585</v>
      </c>
      <c r="G7285" t="s">
        <v>14473</v>
      </c>
    </row>
    <row r="7286" spans="1:7" x14ac:dyDescent="0.35">
      <c r="A7286" t="s">
        <v>3</v>
      </c>
      <c r="B7286" t="s">
        <v>180</v>
      </c>
      <c r="C7286" t="s">
        <v>5646</v>
      </c>
      <c r="D7286" s="2">
        <v>231250.76</v>
      </c>
      <c r="E7286" s="3">
        <f t="shared" si="226"/>
        <v>1.046706006925611E-3</v>
      </c>
      <c r="F7286" s="3">
        <f t="shared" si="227"/>
        <v>90.564503286111517</v>
      </c>
      <c r="G7286" t="s">
        <v>14480</v>
      </c>
    </row>
    <row r="7287" spans="1:7" x14ac:dyDescent="0.35">
      <c r="A7287" t="s">
        <v>3</v>
      </c>
      <c r="B7287" t="s">
        <v>8</v>
      </c>
      <c r="C7287" t="s">
        <v>9614</v>
      </c>
      <c r="D7287" s="2">
        <v>231246.27</v>
      </c>
      <c r="E7287" s="3">
        <f t="shared" si="226"/>
        <v>1.0466856839222568E-3</v>
      </c>
      <c r="F7287" s="3">
        <f t="shared" si="227"/>
        <v>90.565549971795434</v>
      </c>
      <c r="G7287" t="s">
        <v>14473</v>
      </c>
    </row>
    <row r="7288" spans="1:7" x14ac:dyDescent="0.35">
      <c r="A7288" t="s">
        <v>10</v>
      </c>
      <c r="B7288" t="s">
        <v>22</v>
      </c>
      <c r="C7288" t="s">
        <v>11011</v>
      </c>
      <c r="D7288" s="2">
        <v>231193.8</v>
      </c>
      <c r="E7288" s="3">
        <f t="shared" si="226"/>
        <v>1.0464481899387413E-3</v>
      </c>
      <c r="F7288" s="3">
        <f t="shared" si="227"/>
        <v>90.566596419985373</v>
      </c>
      <c r="G7288" t="s">
        <v>14473</v>
      </c>
    </row>
    <row r="7289" spans="1:7" x14ac:dyDescent="0.35">
      <c r="A7289" t="s">
        <v>3</v>
      </c>
      <c r="B7289" t="s">
        <v>22</v>
      </c>
      <c r="C7289" t="s">
        <v>2020</v>
      </c>
      <c r="D7289" s="2">
        <v>231180.06</v>
      </c>
      <c r="E7289" s="3">
        <f t="shared" si="226"/>
        <v>1.0463859988327094E-3</v>
      </c>
      <c r="F7289" s="3">
        <f t="shared" si="227"/>
        <v>90.567642805984207</v>
      </c>
      <c r="G7289" t="s">
        <v>14480</v>
      </c>
    </row>
    <row r="7290" spans="1:7" x14ac:dyDescent="0.35">
      <c r="A7290" t="s">
        <v>3</v>
      </c>
      <c r="B7290" t="s">
        <v>57</v>
      </c>
      <c r="C7290" t="s">
        <v>91</v>
      </c>
      <c r="D7290" s="2">
        <v>231141.86</v>
      </c>
      <c r="E7290" s="3">
        <f t="shared" si="226"/>
        <v>1.0462130948843524E-3</v>
      </c>
      <c r="F7290" s="3">
        <f t="shared" si="227"/>
        <v>90.568689019079088</v>
      </c>
      <c r="G7290" t="s">
        <v>14473</v>
      </c>
    </row>
    <row r="7291" spans="1:7" x14ac:dyDescent="0.35">
      <c r="A7291" t="s">
        <v>10</v>
      </c>
      <c r="B7291" t="s">
        <v>33</v>
      </c>
      <c r="C7291" t="s">
        <v>4836</v>
      </c>
      <c r="D7291" s="2">
        <v>231118.04</v>
      </c>
      <c r="E7291" s="3">
        <f t="shared" si="226"/>
        <v>1.0461052788621047E-3</v>
      </c>
      <c r="F7291" s="3">
        <f t="shared" si="227"/>
        <v>90.569735124357948</v>
      </c>
      <c r="G7291" t="s">
        <v>14473</v>
      </c>
    </row>
    <row r="7292" spans="1:7" x14ac:dyDescent="0.35">
      <c r="A7292" t="s">
        <v>10</v>
      </c>
      <c r="B7292" t="s">
        <v>9</v>
      </c>
      <c r="C7292" t="s">
        <v>10339</v>
      </c>
      <c r="D7292" s="2">
        <v>231055.14</v>
      </c>
      <c r="E7292" s="3">
        <f t="shared" si="226"/>
        <v>1.0458205757638938E-3</v>
      </c>
      <c r="F7292" s="3">
        <f t="shared" si="227"/>
        <v>90.570780944933716</v>
      </c>
      <c r="G7292" t="s">
        <v>14480</v>
      </c>
    </row>
    <row r="7293" spans="1:7" x14ac:dyDescent="0.35">
      <c r="A7293" t="s">
        <v>3</v>
      </c>
      <c r="B7293" t="s">
        <v>32</v>
      </c>
      <c r="C7293" s="8" t="s">
        <v>1225</v>
      </c>
      <c r="D7293" s="2">
        <v>231047.78</v>
      </c>
      <c r="E7293" s="3">
        <f t="shared" si="226"/>
        <v>1.0457872623330063E-3</v>
      </c>
      <c r="F7293" s="3">
        <f t="shared" si="227"/>
        <v>90.571826732196044</v>
      </c>
      <c r="G7293" t="s">
        <v>14480</v>
      </c>
    </row>
    <row r="7294" spans="1:7" x14ac:dyDescent="0.35">
      <c r="A7294" t="s">
        <v>3</v>
      </c>
      <c r="B7294" t="s">
        <v>8</v>
      </c>
      <c r="C7294" t="s">
        <v>8315</v>
      </c>
      <c r="D7294" s="2">
        <v>231047.16</v>
      </c>
      <c r="E7294" s="3">
        <f t="shared" si="226"/>
        <v>1.0457844560385564E-3</v>
      </c>
      <c r="F7294" s="3">
        <f t="shared" si="227"/>
        <v>90.572872516652083</v>
      </c>
      <c r="G7294" t="s">
        <v>14480</v>
      </c>
    </row>
    <row r="7295" spans="1:7" x14ac:dyDescent="0.35">
      <c r="A7295" t="s">
        <v>10</v>
      </c>
      <c r="B7295" t="s">
        <v>9</v>
      </c>
      <c r="C7295" t="s">
        <v>8795</v>
      </c>
      <c r="D7295" s="2">
        <v>230742</v>
      </c>
      <c r="E7295" s="3">
        <f t="shared" si="226"/>
        <v>1.0444032160155034E-3</v>
      </c>
      <c r="F7295" s="3">
        <f t="shared" si="227"/>
        <v>90.573916919868097</v>
      </c>
      <c r="G7295" t="s">
        <v>14480</v>
      </c>
    </row>
    <row r="7296" spans="1:7" x14ac:dyDescent="0.35">
      <c r="A7296" t="s">
        <v>3</v>
      </c>
      <c r="B7296" t="s">
        <v>9</v>
      </c>
      <c r="C7296" t="s">
        <v>444</v>
      </c>
      <c r="D7296" s="2">
        <v>230737.76</v>
      </c>
      <c r="E7296" s="3">
        <f t="shared" si="226"/>
        <v>1.0443840245824921E-3</v>
      </c>
      <c r="F7296" s="3">
        <f t="shared" si="227"/>
        <v>90.574961303892678</v>
      </c>
      <c r="G7296" t="s">
        <v>14480</v>
      </c>
    </row>
    <row r="7297" spans="1:7" x14ac:dyDescent="0.35">
      <c r="A7297" t="s">
        <v>3</v>
      </c>
      <c r="B7297" t="s">
        <v>8</v>
      </c>
      <c r="C7297" t="s">
        <v>222</v>
      </c>
      <c r="D7297" s="2">
        <v>230732.75</v>
      </c>
      <c r="E7297" s="3">
        <f t="shared" si="226"/>
        <v>1.0443613479128254E-3</v>
      </c>
      <c r="F7297" s="3">
        <f t="shared" si="227"/>
        <v>90.576005665240586</v>
      </c>
      <c r="G7297" t="s">
        <v>14473</v>
      </c>
    </row>
    <row r="7298" spans="1:7" x14ac:dyDescent="0.35">
      <c r="A7298" t="s">
        <v>3</v>
      </c>
      <c r="B7298" t="s">
        <v>9</v>
      </c>
      <c r="C7298" t="s">
        <v>10955</v>
      </c>
      <c r="D7298" s="2">
        <v>230701</v>
      </c>
      <c r="E7298" s="3">
        <f t="shared" si="226"/>
        <v>1.0442176384793088E-3</v>
      </c>
      <c r="F7298" s="3">
        <f t="shared" si="227"/>
        <v>90.577049882879066</v>
      </c>
      <c r="G7298" t="s">
        <v>14480</v>
      </c>
    </row>
    <row r="7299" spans="1:7" x14ac:dyDescent="0.35">
      <c r="A7299" t="s">
        <v>3</v>
      </c>
      <c r="B7299" t="s">
        <v>8</v>
      </c>
      <c r="C7299" t="s">
        <v>1669</v>
      </c>
      <c r="D7299" s="2">
        <v>230660.68</v>
      </c>
      <c r="E7299" s="3">
        <f t="shared" ref="E7299:E7362" si="228">(D7299/$D$29638)*100</f>
        <v>1.0440351388144458E-3</v>
      </c>
      <c r="F7299" s="3">
        <f t="shared" si="227"/>
        <v>90.578093918017885</v>
      </c>
      <c r="G7299" t="s">
        <v>14473</v>
      </c>
    </row>
    <row r="7300" spans="1:7" x14ac:dyDescent="0.35">
      <c r="A7300" t="s">
        <v>10</v>
      </c>
      <c r="B7300" t="s">
        <v>9</v>
      </c>
      <c r="C7300" t="s">
        <v>6017</v>
      </c>
      <c r="D7300" s="2">
        <v>230534.91</v>
      </c>
      <c r="E7300" s="3">
        <f t="shared" si="228"/>
        <v>1.0434658684064654E-3</v>
      </c>
      <c r="F7300" s="3">
        <f t="shared" ref="F7300:F7363" si="229">E7300+F7299</f>
        <v>90.579137383886291</v>
      </c>
      <c r="G7300" t="s">
        <v>14480</v>
      </c>
    </row>
    <row r="7301" spans="1:7" x14ac:dyDescent="0.35">
      <c r="A7301" t="s">
        <v>10</v>
      </c>
      <c r="B7301" t="s">
        <v>36</v>
      </c>
      <c r="C7301" s="8" t="s">
        <v>362</v>
      </c>
      <c r="D7301" s="2">
        <v>230527.2</v>
      </c>
      <c r="E7301" s="3">
        <f t="shared" si="228"/>
        <v>1.043430970777098E-3</v>
      </c>
      <c r="F7301" s="3">
        <f t="shared" si="229"/>
        <v>90.580180814857073</v>
      </c>
      <c r="G7301" t="s">
        <v>14480</v>
      </c>
    </row>
    <row r="7302" spans="1:7" x14ac:dyDescent="0.35">
      <c r="A7302" t="s">
        <v>3</v>
      </c>
      <c r="B7302" t="s">
        <v>350</v>
      </c>
      <c r="C7302" t="s">
        <v>13521</v>
      </c>
      <c r="D7302" s="2">
        <v>230469.2</v>
      </c>
      <c r="E7302" s="3">
        <f t="shared" si="228"/>
        <v>1.0431684464576032E-3</v>
      </c>
      <c r="F7302" s="3">
        <f t="shared" si="229"/>
        <v>90.581223983303531</v>
      </c>
      <c r="G7302" t="s">
        <v>14473</v>
      </c>
    </row>
    <row r="7303" spans="1:7" x14ac:dyDescent="0.35">
      <c r="A7303" t="s">
        <v>10</v>
      </c>
      <c r="B7303" t="s">
        <v>29</v>
      </c>
      <c r="C7303" t="s">
        <v>8484</v>
      </c>
      <c r="D7303" s="2">
        <v>230411.11</v>
      </c>
      <c r="E7303" s="3">
        <f t="shared" si="228"/>
        <v>1.0429055147727849E-3</v>
      </c>
      <c r="F7303" s="3">
        <f t="shared" si="229"/>
        <v>90.58226688881831</v>
      </c>
      <c r="G7303" t="s">
        <v>14473</v>
      </c>
    </row>
    <row r="7304" spans="1:7" x14ac:dyDescent="0.35">
      <c r="A7304" t="s">
        <v>3</v>
      </c>
      <c r="B7304" t="s">
        <v>29</v>
      </c>
      <c r="C7304" t="s">
        <v>305</v>
      </c>
      <c r="D7304" s="2">
        <v>230408.95999999999</v>
      </c>
      <c r="E7304" s="3">
        <f t="shared" si="228"/>
        <v>1.042895783267838E-3</v>
      </c>
      <c r="F7304" s="3">
        <f t="shared" si="229"/>
        <v>90.583309784601582</v>
      </c>
      <c r="G7304" t="s">
        <v>14473</v>
      </c>
    </row>
    <row r="7305" spans="1:7" x14ac:dyDescent="0.35">
      <c r="A7305" t="s">
        <v>3</v>
      </c>
      <c r="B7305" t="s">
        <v>9</v>
      </c>
      <c r="C7305" t="s">
        <v>2576</v>
      </c>
      <c r="D7305" s="2">
        <v>230408.85</v>
      </c>
      <c r="E7305" s="3">
        <f t="shared" si="228"/>
        <v>1.0428952853768873E-3</v>
      </c>
      <c r="F7305" s="3">
        <f t="shared" si="229"/>
        <v>90.584352679886962</v>
      </c>
      <c r="G7305" t="s">
        <v>14473</v>
      </c>
    </row>
    <row r="7306" spans="1:7" x14ac:dyDescent="0.35">
      <c r="A7306" t="s">
        <v>3</v>
      </c>
      <c r="B7306" t="s">
        <v>8</v>
      </c>
      <c r="C7306" t="s">
        <v>3365</v>
      </c>
      <c r="D7306" s="2">
        <v>230405.36</v>
      </c>
      <c r="E7306" s="3">
        <f t="shared" si="228"/>
        <v>1.0428794886549037E-3</v>
      </c>
      <c r="F7306" s="3">
        <f t="shared" si="229"/>
        <v>90.585395559375613</v>
      </c>
      <c r="G7306" t="s">
        <v>14480</v>
      </c>
    </row>
    <row r="7307" spans="1:7" x14ac:dyDescent="0.35">
      <c r="A7307" t="s">
        <v>3</v>
      </c>
      <c r="B7307" t="s">
        <v>29</v>
      </c>
      <c r="C7307" t="s">
        <v>11361</v>
      </c>
      <c r="D7307" s="2">
        <v>230349.49</v>
      </c>
      <c r="E7307" s="3">
        <f t="shared" si="228"/>
        <v>1.0426266053147283E-3</v>
      </c>
      <c r="F7307" s="3">
        <f t="shared" si="229"/>
        <v>90.586438185980924</v>
      </c>
      <c r="G7307" t="s">
        <v>14473</v>
      </c>
    </row>
    <row r="7308" spans="1:7" x14ac:dyDescent="0.35">
      <c r="A7308" t="s">
        <v>10</v>
      </c>
      <c r="B7308" t="s">
        <v>6</v>
      </c>
      <c r="C7308" t="s">
        <v>1542</v>
      </c>
      <c r="D7308" s="2">
        <v>230315.44</v>
      </c>
      <c r="E7308" s="3">
        <f t="shared" si="228"/>
        <v>1.0424724854340593E-3</v>
      </c>
      <c r="F7308" s="3">
        <f t="shared" si="229"/>
        <v>90.587480658466362</v>
      </c>
      <c r="G7308" t="s">
        <v>14480</v>
      </c>
    </row>
    <row r="7309" spans="1:7" x14ac:dyDescent="0.35">
      <c r="A7309" t="s">
        <v>10</v>
      </c>
      <c r="B7309" t="s">
        <v>13</v>
      </c>
      <c r="C7309" t="s">
        <v>3572</v>
      </c>
      <c r="D7309" s="2">
        <v>230236.85</v>
      </c>
      <c r="E7309" s="3">
        <f t="shared" si="228"/>
        <v>1.0421167649811436E-3</v>
      </c>
      <c r="F7309" s="3">
        <f t="shared" si="229"/>
        <v>90.58852277523134</v>
      </c>
      <c r="G7309" t="s">
        <v>14473</v>
      </c>
    </row>
    <row r="7310" spans="1:7" x14ac:dyDescent="0.35">
      <c r="A7310" t="s">
        <v>3</v>
      </c>
      <c r="B7310" t="s">
        <v>9</v>
      </c>
      <c r="C7310" t="s">
        <v>5611</v>
      </c>
      <c r="D7310" s="2">
        <v>230236.1</v>
      </c>
      <c r="E7310" s="3">
        <f t="shared" si="228"/>
        <v>1.0421133702701159E-3</v>
      </c>
      <c r="F7310" s="3">
        <f t="shared" si="229"/>
        <v>90.589564888601615</v>
      </c>
      <c r="G7310" t="s">
        <v>14480</v>
      </c>
    </row>
    <row r="7311" spans="1:7" x14ac:dyDescent="0.35">
      <c r="A7311" t="s">
        <v>3</v>
      </c>
      <c r="B7311" t="s">
        <v>13</v>
      </c>
      <c r="C7311" t="s">
        <v>12814</v>
      </c>
      <c r="D7311" s="2">
        <v>230168.37</v>
      </c>
      <c r="E7311" s="3">
        <f t="shared" si="228"/>
        <v>1.0418068052328849E-3</v>
      </c>
      <c r="F7311" s="3">
        <f t="shared" si="229"/>
        <v>90.590606695406848</v>
      </c>
      <c r="G7311" t="s">
        <v>14480</v>
      </c>
    </row>
    <row r="7312" spans="1:7" x14ac:dyDescent="0.35">
      <c r="A7312" t="s">
        <v>3</v>
      </c>
      <c r="B7312" t="s">
        <v>55</v>
      </c>
      <c r="C7312" s="7" t="s">
        <v>66</v>
      </c>
      <c r="D7312" s="2">
        <v>230162.94</v>
      </c>
      <c r="E7312" s="3">
        <f t="shared" si="228"/>
        <v>1.0417822275250424E-3</v>
      </c>
      <c r="F7312" s="3">
        <f t="shared" si="229"/>
        <v>90.591648477634379</v>
      </c>
      <c r="G7312" t="s">
        <v>14480</v>
      </c>
    </row>
    <row r="7313" spans="1:7" x14ac:dyDescent="0.35">
      <c r="A7313" t="s">
        <v>10</v>
      </c>
      <c r="B7313" t="s">
        <v>6</v>
      </c>
      <c r="C7313" t="s">
        <v>8172</v>
      </c>
      <c r="D7313" s="2">
        <v>230138.31</v>
      </c>
      <c r="E7313" s="3">
        <f t="shared" si="228"/>
        <v>1.0416707452148846E-3</v>
      </c>
      <c r="F7313" s="3">
        <f t="shared" si="229"/>
        <v>90.592690148379589</v>
      </c>
      <c r="G7313" t="s">
        <v>14473</v>
      </c>
    </row>
    <row r="7314" spans="1:7" x14ac:dyDescent="0.35">
      <c r="A7314" t="s">
        <v>3</v>
      </c>
      <c r="B7314" t="s">
        <v>22</v>
      </c>
      <c r="C7314" t="s">
        <v>2143</v>
      </c>
      <c r="D7314" s="2">
        <v>230125.97</v>
      </c>
      <c r="E7314" s="3">
        <f t="shared" si="228"/>
        <v>1.0416148909027714E-3</v>
      </c>
      <c r="F7314" s="3">
        <f t="shared" si="229"/>
        <v>90.593731763270497</v>
      </c>
      <c r="G7314" t="s">
        <v>14473</v>
      </c>
    </row>
    <row r="7315" spans="1:7" x14ac:dyDescent="0.35">
      <c r="A7315" t="s">
        <v>10</v>
      </c>
      <c r="B7315" t="s">
        <v>9</v>
      </c>
      <c r="C7315" t="s">
        <v>422</v>
      </c>
      <c r="D7315" s="2">
        <v>230061.11</v>
      </c>
      <c r="E7315" s="3">
        <f t="shared" si="228"/>
        <v>1.041321316293074E-3</v>
      </c>
      <c r="F7315" s="3">
        <f t="shared" si="229"/>
        <v>90.594773084586791</v>
      </c>
      <c r="G7315" t="s">
        <v>14473</v>
      </c>
    </row>
    <row r="7316" spans="1:7" x14ac:dyDescent="0.35">
      <c r="A7316" t="s">
        <v>3</v>
      </c>
      <c r="B7316" t="s">
        <v>6</v>
      </c>
      <c r="C7316" t="s">
        <v>5935</v>
      </c>
      <c r="D7316" s="2">
        <v>230046.45</v>
      </c>
      <c r="E7316" s="3">
        <f t="shared" si="228"/>
        <v>1.0412549610081812E-3</v>
      </c>
      <c r="F7316" s="3">
        <f t="shared" si="229"/>
        <v>90.5958143395478</v>
      </c>
      <c r="G7316" t="s">
        <v>14480</v>
      </c>
    </row>
    <row r="7317" spans="1:7" x14ac:dyDescent="0.35">
      <c r="A7317" t="s">
        <v>10</v>
      </c>
      <c r="B7317" t="s">
        <v>29</v>
      </c>
      <c r="C7317" t="s">
        <v>4308</v>
      </c>
      <c r="D7317" s="2">
        <v>229977.78</v>
      </c>
      <c r="E7317" s="3">
        <f t="shared" si="228"/>
        <v>1.0409441412664617E-3</v>
      </c>
      <c r="F7317" s="3">
        <f t="shared" si="229"/>
        <v>90.596855283689067</v>
      </c>
      <c r="G7317" t="s">
        <v>14473</v>
      </c>
    </row>
    <row r="7318" spans="1:7" x14ac:dyDescent="0.35">
      <c r="A7318" t="s">
        <v>3</v>
      </c>
      <c r="B7318" t="s">
        <v>13</v>
      </c>
      <c r="C7318" t="s">
        <v>5601</v>
      </c>
      <c r="D7318" s="2">
        <v>229959.52</v>
      </c>
      <c r="E7318" s="3">
        <f t="shared" si="228"/>
        <v>1.0408614913686345E-3</v>
      </c>
      <c r="F7318" s="3">
        <f t="shared" si="229"/>
        <v>90.597896145180442</v>
      </c>
      <c r="G7318" t="s">
        <v>14480</v>
      </c>
    </row>
    <row r="7319" spans="1:7" x14ac:dyDescent="0.35">
      <c r="A7319" t="s">
        <v>3</v>
      </c>
      <c r="B7319" t="s">
        <v>6</v>
      </c>
      <c r="C7319" t="s">
        <v>1828</v>
      </c>
      <c r="D7319" s="2">
        <v>229841.19</v>
      </c>
      <c r="E7319" s="3">
        <f t="shared" si="228"/>
        <v>1.0403258964940512E-3</v>
      </c>
      <c r="F7319" s="3">
        <f t="shared" si="229"/>
        <v>90.598936471076939</v>
      </c>
      <c r="G7319" t="s">
        <v>14480</v>
      </c>
    </row>
    <row r="7320" spans="1:7" x14ac:dyDescent="0.35">
      <c r="A7320" t="s">
        <v>3</v>
      </c>
      <c r="B7320" t="s">
        <v>20</v>
      </c>
      <c r="C7320" t="s">
        <v>12016</v>
      </c>
      <c r="D7320" s="2">
        <v>229820.91</v>
      </c>
      <c r="E7320" s="3">
        <f t="shared" si="228"/>
        <v>1.0402341035078554E-3</v>
      </c>
      <c r="F7320" s="3">
        <f t="shared" si="229"/>
        <v>90.599976705180453</v>
      </c>
      <c r="G7320" t="s">
        <v>14473</v>
      </c>
    </row>
    <row r="7321" spans="1:7" x14ac:dyDescent="0.35">
      <c r="A7321" t="s">
        <v>3</v>
      </c>
      <c r="B7321" t="s">
        <v>5728</v>
      </c>
      <c r="C7321" t="s">
        <v>6396</v>
      </c>
      <c r="D7321" s="2">
        <v>229805.73</v>
      </c>
      <c r="E7321" s="3">
        <f t="shared" si="228"/>
        <v>1.0401653945566497E-3</v>
      </c>
      <c r="F7321" s="3">
        <f t="shared" si="229"/>
        <v>90.601016870575009</v>
      </c>
      <c r="G7321" t="s">
        <v>14473</v>
      </c>
    </row>
    <row r="7322" spans="1:7" x14ac:dyDescent="0.35">
      <c r="A7322" t="s">
        <v>3</v>
      </c>
      <c r="B7322" t="s">
        <v>32</v>
      </c>
      <c r="C7322" t="s">
        <v>1257</v>
      </c>
      <c r="D7322" s="2">
        <v>229709.53</v>
      </c>
      <c r="E7322" s="3">
        <f t="shared" si="228"/>
        <v>1.0397299662887978E-3</v>
      </c>
      <c r="F7322" s="3">
        <f t="shared" si="229"/>
        <v>90.602056600541303</v>
      </c>
      <c r="G7322" t="s">
        <v>14473</v>
      </c>
    </row>
    <row r="7323" spans="1:7" x14ac:dyDescent="0.35">
      <c r="A7323" t="s">
        <v>10</v>
      </c>
      <c r="B7323" t="s">
        <v>6</v>
      </c>
      <c r="C7323" t="s">
        <v>13002</v>
      </c>
      <c r="D7323" s="2">
        <v>229630.34</v>
      </c>
      <c r="E7323" s="3">
        <f t="shared" si="228"/>
        <v>1.0393715300670598E-3</v>
      </c>
      <c r="F7323" s="3">
        <f t="shared" si="229"/>
        <v>90.603095972071372</v>
      </c>
      <c r="G7323" t="s">
        <v>14480</v>
      </c>
    </row>
    <row r="7324" spans="1:7" x14ac:dyDescent="0.35">
      <c r="A7324" t="s">
        <v>10</v>
      </c>
      <c r="B7324" t="s">
        <v>33</v>
      </c>
      <c r="C7324" t="s">
        <v>61</v>
      </c>
      <c r="D7324" s="2">
        <v>229602.9</v>
      </c>
      <c r="E7324" s="3">
        <f t="shared" si="228"/>
        <v>1.0392473289062504E-3</v>
      </c>
      <c r="F7324" s="3">
        <f t="shared" si="229"/>
        <v>90.604135219400277</v>
      </c>
      <c r="G7324" t="s">
        <v>14473</v>
      </c>
    </row>
    <row r="7325" spans="1:7" x14ac:dyDescent="0.35">
      <c r="A7325" t="s">
        <v>10</v>
      </c>
      <c r="B7325" t="s">
        <v>9</v>
      </c>
      <c r="C7325" t="s">
        <v>13392</v>
      </c>
      <c r="D7325" s="2">
        <v>229575.94</v>
      </c>
      <c r="E7325" s="3">
        <f t="shared" si="228"/>
        <v>1.039125300360499E-3</v>
      </c>
      <c r="F7325" s="3">
        <f t="shared" si="229"/>
        <v>90.605174344700643</v>
      </c>
      <c r="G7325" t="s">
        <v>14473</v>
      </c>
    </row>
    <row r="7326" spans="1:7" x14ac:dyDescent="0.35">
      <c r="A7326" t="s">
        <v>10</v>
      </c>
      <c r="B7326" t="s">
        <v>73</v>
      </c>
      <c r="C7326" t="s">
        <v>5079</v>
      </c>
      <c r="D7326" s="2">
        <v>229575.82</v>
      </c>
      <c r="E7326" s="3">
        <f t="shared" si="228"/>
        <v>1.0391247572067346E-3</v>
      </c>
      <c r="F7326" s="3">
        <f t="shared" si="229"/>
        <v>90.606213469457856</v>
      </c>
      <c r="G7326" t="s">
        <v>14480</v>
      </c>
    </row>
    <row r="7327" spans="1:7" x14ac:dyDescent="0.35">
      <c r="A7327" t="s">
        <v>10</v>
      </c>
      <c r="B7327" t="s">
        <v>33</v>
      </c>
      <c r="C7327" t="s">
        <v>6100</v>
      </c>
      <c r="D7327" s="2">
        <v>229534.77</v>
      </c>
      <c r="E7327" s="3">
        <f t="shared" si="228"/>
        <v>1.0389389533564713E-3</v>
      </c>
      <c r="F7327" s="3">
        <f t="shared" si="229"/>
        <v>90.607252408411213</v>
      </c>
      <c r="G7327" t="s">
        <v>14473</v>
      </c>
    </row>
    <row r="7328" spans="1:7" x14ac:dyDescent="0.35">
      <c r="A7328" t="s">
        <v>10</v>
      </c>
      <c r="B7328" t="s">
        <v>29</v>
      </c>
      <c r="C7328" t="s">
        <v>5065</v>
      </c>
      <c r="D7328" s="2">
        <v>229531.85</v>
      </c>
      <c r="E7328" s="3">
        <f t="shared" si="228"/>
        <v>1.0389257366148691E-3</v>
      </c>
      <c r="F7328" s="3">
        <f t="shared" si="229"/>
        <v>90.608291334147822</v>
      </c>
      <c r="G7328" t="s">
        <v>14480</v>
      </c>
    </row>
    <row r="7329" spans="1:7" x14ac:dyDescent="0.35">
      <c r="A7329" t="s">
        <v>3</v>
      </c>
      <c r="B7329" t="s">
        <v>9</v>
      </c>
      <c r="C7329" t="s">
        <v>13248</v>
      </c>
      <c r="D7329" s="2">
        <v>229521.48</v>
      </c>
      <c r="E7329" s="3">
        <f t="shared" si="228"/>
        <v>1.0388787990770561E-3</v>
      </c>
      <c r="F7329" s="3">
        <f t="shared" si="229"/>
        <v>90.609330212946901</v>
      </c>
      <c r="G7329" t="s">
        <v>14480</v>
      </c>
    </row>
    <row r="7330" spans="1:7" x14ac:dyDescent="0.35">
      <c r="A7330" t="s">
        <v>10</v>
      </c>
      <c r="B7330" t="s">
        <v>96</v>
      </c>
      <c r="C7330" t="s">
        <v>1623</v>
      </c>
      <c r="D7330" s="2">
        <v>229455.82</v>
      </c>
      <c r="E7330" s="3">
        <f t="shared" si="228"/>
        <v>1.0385816034422623E-3</v>
      </c>
      <c r="F7330" s="3">
        <f t="shared" si="229"/>
        <v>90.61036879455034</v>
      </c>
      <c r="G7330" t="s">
        <v>14473</v>
      </c>
    </row>
    <row r="7331" spans="1:7" x14ac:dyDescent="0.35">
      <c r="A7331" t="s">
        <v>3</v>
      </c>
      <c r="B7331" t="s">
        <v>76</v>
      </c>
      <c r="C7331" t="s">
        <v>9707</v>
      </c>
      <c r="D7331" s="2">
        <v>229440.64000000001</v>
      </c>
      <c r="E7331" s="3">
        <f t="shared" si="228"/>
        <v>1.0385128944910564E-3</v>
      </c>
      <c r="F7331" s="3">
        <f t="shared" si="229"/>
        <v>90.611407307444836</v>
      </c>
      <c r="G7331" t="s">
        <v>14473</v>
      </c>
    </row>
    <row r="7332" spans="1:7" x14ac:dyDescent="0.35">
      <c r="A7332" t="s">
        <v>10</v>
      </c>
      <c r="B7332" t="s">
        <v>13</v>
      </c>
      <c r="C7332" t="s">
        <v>11808</v>
      </c>
      <c r="D7332" s="2">
        <v>229430.39999999999</v>
      </c>
      <c r="E7332" s="3">
        <f t="shared" si="228"/>
        <v>1.0384665453698214E-3</v>
      </c>
      <c r="F7332" s="3">
        <f t="shared" si="229"/>
        <v>90.612445773990203</v>
      </c>
      <c r="G7332" t="s">
        <v>14473</v>
      </c>
    </row>
    <row r="7333" spans="1:7" x14ac:dyDescent="0.35">
      <c r="A7333" t="s">
        <v>3</v>
      </c>
      <c r="B7333" t="s">
        <v>23</v>
      </c>
      <c r="C7333" t="s">
        <v>3156</v>
      </c>
      <c r="D7333" s="2">
        <v>229372.72</v>
      </c>
      <c r="E7333" s="3">
        <f t="shared" si="228"/>
        <v>1.0382054694603653E-3</v>
      </c>
      <c r="F7333" s="3">
        <f t="shared" si="229"/>
        <v>90.613483979459659</v>
      </c>
      <c r="G7333" t="s">
        <v>14480</v>
      </c>
    </row>
    <row r="7334" spans="1:7" x14ac:dyDescent="0.35">
      <c r="A7334" t="s">
        <v>3</v>
      </c>
      <c r="B7334" t="s">
        <v>6</v>
      </c>
      <c r="C7334" t="s">
        <v>3875</v>
      </c>
      <c r="D7334" s="2">
        <v>229353.71</v>
      </c>
      <c r="E7334" s="3">
        <f t="shared" si="228"/>
        <v>1.03811942485151E-3</v>
      </c>
      <c r="F7334" s="3">
        <f t="shared" si="229"/>
        <v>90.614522098884507</v>
      </c>
      <c r="G7334" t="s">
        <v>14473</v>
      </c>
    </row>
    <row r="7335" spans="1:7" x14ac:dyDescent="0.35">
      <c r="A7335" t="s">
        <v>3</v>
      </c>
      <c r="B7335" t="s">
        <v>9</v>
      </c>
      <c r="C7335" t="s">
        <v>7504</v>
      </c>
      <c r="D7335" s="2">
        <v>229332.2</v>
      </c>
      <c r="E7335" s="3">
        <f t="shared" si="228"/>
        <v>1.0380220645392283E-3</v>
      </c>
      <c r="F7335" s="3">
        <f t="shared" si="229"/>
        <v>90.615560120949041</v>
      </c>
      <c r="G7335" t="s">
        <v>14473</v>
      </c>
    </row>
    <row r="7336" spans="1:7" x14ac:dyDescent="0.35">
      <c r="A7336" t="s">
        <v>10</v>
      </c>
      <c r="B7336" t="s">
        <v>148</v>
      </c>
      <c r="C7336" t="s">
        <v>7677</v>
      </c>
      <c r="D7336" s="2">
        <v>229241.09</v>
      </c>
      <c r="E7336" s="3">
        <f t="shared" si="228"/>
        <v>1.0376096750435528E-3</v>
      </c>
      <c r="F7336" s="3">
        <f t="shared" si="229"/>
        <v>90.616597730624079</v>
      </c>
      <c r="G7336" t="s">
        <v>14473</v>
      </c>
    </row>
    <row r="7337" spans="1:7" x14ac:dyDescent="0.35">
      <c r="A7337" t="s">
        <v>10</v>
      </c>
      <c r="B7337" t="s">
        <v>73</v>
      </c>
      <c r="C7337" t="s">
        <v>653</v>
      </c>
      <c r="D7337" s="2">
        <v>229238.16</v>
      </c>
      <c r="E7337" s="3">
        <f t="shared" si="228"/>
        <v>1.037596413039137E-3</v>
      </c>
      <c r="F7337" s="3">
        <f t="shared" si="229"/>
        <v>90.617635327037121</v>
      </c>
      <c r="G7337" t="s">
        <v>14480</v>
      </c>
    </row>
    <row r="7338" spans="1:7" x14ac:dyDescent="0.35">
      <c r="A7338" t="s">
        <v>10</v>
      </c>
      <c r="B7338" t="s">
        <v>76</v>
      </c>
      <c r="C7338" t="s">
        <v>9259</v>
      </c>
      <c r="D7338" s="2">
        <v>229130.36</v>
      </c>
      <c r="E7338" s="3">
        <f t="shared" si="228"/>
        <v>1.0371084799073859E-3</v>
      </c>
      <c r="F7338" s="3">
        <f t="shared" si="229"/>
        <v>90.618672435517027</v>
      </c>
      <c r="G7338" t="s">
        <v>14473</v>
      </c>
    </row>
    <row r="7339" spans="1:7" x14ac:dyDescent="0.35">
      <c r="A7339" t="s">
        <v>3</v>
      </c>
      <c r="B7339" t="s">
        <v>37</v>
      </c>
      <c r="C7339" s="7" t="s">
        <v>1551</v>
      </c>
      <c r="D7339" s="2">
        <v>229023.55</v>
      </c>
      <c r="E7339" s="3">
        <f t="shared" si="228"/>
        <v>1.0366250277941919E-3</v>
      </c>
      <c r="F7339" s="3">
        <f t="shared" si="229"/>
        <v>90.619709060544821</v>
      </c>
      <c r="G7339" t="s">
        <v>14480</v>
      </c>
    </row>
    <row r="7340" spans="1:7" x14ac:dyDescent="0.35">
      <c r="A7340" t="s">
        <v>3</v>
      </c>
      <c r="B7340" t="s">
        <v>8</v>
      </c>
      <c r="C7340" t="s">
        <v>8287</v>
      </c>
      <c r="D7340" s="2">
        <v>229014.13</v>
      </c>
      <c r="E7340" s="3">
        <f t="shared" si="228"/>
        <v>1.0365823902236809E-3</v>
      </c>
      <c r="F7340" s="3">
        <f t="shared" si="229"/>
        <v>90.620745642935049</v>
      </c>
      <c r="G7340" t="s">
        <v>14473</v>
      </c>
    </row>
    <row r="7341" spans="1:7" x14ac:dyDescent="0.35">
      <c r="A7341" t="s">
        <v>10</v>
      </c>
      <c r="B7341" t="s">
        <v>6</v>
      </c>
      <c r="C7341" t="s">
        <v>1473</v>
      </c>
      <c r="D7341" s="2">
        <v>228988.49</v>
      </c>
      <c r="E7341" s="3">
        <f t="shared" si="228"/>
        <v>1.0364663363693386E-3</v>
      </c>
      <c r="F7341" s="3">
        <f t="shared" si="229"/>
        <v>90.621782109271422</v>
      </c>
      <c r="G7341" t="s">
        <v>14473</v>
      </c>
    </row>
    <row r="7342" spans="1:7" x14ac:dyDescent="0.35">
      <c r="A7342" t="s">
        <v>3</v>
      </c>
      <c r="B7342" t="s">
        <v>9</v>
      </c>
      <c r="C7342" t="s">
        <v>239</v>
      </c>
      <c r="D7342" s="2">
        <v>228910.64</v>
      </c>
      <c r="E7342" s="3">
        <f t="shared" si="228"/>
        <v>1.0361139653646374E-3</v>
      </c>
      <c r="F7342" s="3">
        <f t="shared" si="229"/>
        <v>90.622818223236791</v>
      </c>
      <c r="G7342" t="s">
        <v>14473</v>
      </c>
    </row>
    <row r="7343" spans="1:7" x14ac:dyDescent="0.35">
      <c r="A7343" t="s">
        <v>3</v>
      </c>
      <c r="B7343" t="s">
        <v>200</v>
      </c>
      <c r="C7343" t="s">
        <v>7766</v>
      </c>
      <c r="D7343" s="2">
        <v>228909.25</v>
      </c>
      <c r="E7343" s="3">
        <f t="shared" si="228"/>
        <v>1.036107673833532E-3</v>
      </c>
      <c r="F7343" s="3">
        <f t="shared" si="229"/>
        <v>90.623854330910632</v>
      </c>
      <c r="G7343" t="s">
        <v>14480</v>
      </c>
    </row>
    <row r="7344" spans="1:7" x14ac:dyDescent="0.35">
      <c r="A7344" t="s">
        <v>3</v>
      </c>
      <c r="B7344" t="s">
        <v>13</v>
      </c>
      <c r="C7344" t="s">
        <v>10512</v>
      </c>
      <c r="D7344" s="2">
        <v>228905.77</v>
      </c>
      <c r="E7344" s="3">
        <f t="shared" si="228"/>
        <v>1.0360919223743625E-3</v>
      </c>
      <c r="F7344" s="3">
        <f t="shared" si="229"/>
        <v>90.624890422833005</v>
      </c>
      <c r="G7344" t="s">
        <v>14480</v>
      </c>
    </row>
    <row r="7345" spans="1:7" x14ac:dyDescent="0.35">
      <c r="A7345" t="s">
        <v>3</v>
      </c>
      <c r="B7345" t="s">
        <v>13</v>
      </c>
      <c r="C7345" t="s">
        <v>10270</v>
      </c>
      <c r="D7345" s="2">
        <v>228838.9</v>
      </c>
      <c r="E7345" s="3">
        <f t="shared" si="228"/>
        <v>1.0357892499391103E-3</v>
      </c>
      <c r="F7345" s="3">
        <f t="shared" si="229"/>
        <v>90.625926212082945</v>
      </c>
      <c r="G7345" t="s">
        <v>14473</v>
      </c>
    </row>
    <row r="7346" spans="1:7" x14ac:dyDescent="0.35">
      <c r="A7346" t="s">
        <v>3</v>
      </c>
      <c r="B7346" t="s">
        <v>6</v>
      </c>
      <c r="C7346" t="s">
        <v>5179</v>
      </c>
      <c r="D7346" s="2">
        <v>228745.35</v>
      </c>
      <c r="E7346" s="3">
        <f t="shared" si="228"/>
        <v>1.0353658163168903E-3</v>
      </c>
      <c r="F7346" s="3">
        <f t="shared" si="229"/>
        <v>90.626961577899266</v>
      </c>
      <c r="G7346" t="s">
        <v>14473</v>
      </c>
    </row>
    <row r="7347" spans="1:7" x14ac:dyDescent="0.35">
      <c r="A7347" t="s">
        <v>10</v>
      </c>
      <c r="B7347" t="s">
        <v>9</v>
      </c>
      <c r="C7347" t="s">
        <v>10064</v>
      </c>
      <c r="D7347" s="2">
        <v>228692.33</v>
      </c>
      <c r="E7347" s="3">
        <f t="shared" si="228"/>
        <v>1.0351258328786209E-3</v>
      </c>
      <c r="F7347" s="3">
        <f t="shared" si="229"/>
        <v>90.627996703732151</v>
      </c>
      <c r="G7347" t="s">
        <v>14473</v>
      </c>
    </row>
    <row r="7348" spans="1:7" x14ac:dyDescent="0.35">
      <c r="A7348" t="s">
        <v>3</v>
      </c>
      <c r="B7348" t="s">
        <v>6</v>
      </c>
      <c r="C7348" t="s">
        <v>6318</v>
      </c>
      <c r="D7348" s="2">
        <v>228510.38</v>
      </c>
      <c r="E7348" s="3">
        <f t="shared" si="228"/>
        <v>1.0343022759832401E-3</v>
      </c>
      <c r="F7348" s="3">
        <f t="shared" si="229"/>
        <v>90.629031006008134</v>
      </c>
      <c r="G7348" t="s">
        <v>14480</v>
      </c>
    </row>
    <row r="7349" spans="1:7" x14ac:dyDescent="0.35">
      <c r="A7349" t="s">
        <v>3</v>
      </c>
      <c r="B7349" t="s">
        <v>36</v>
      </c>
      <c r="C7349" s="13" t="s">
        <v>4733</v>
      </c>
      <c r="D7349" s="2">
        <v>228502.34</v>
      </c>
      <c r="E7349" s="3">
        <f t="shared" si="228"/>
        <v>1.0342658846810204E-3</v>
      </c>
      <c r="F7349" s="3">
        <f t="shared" si="229"/>
        <v>90.630065271892818</v>
      </c>
      <c r="G7349" t="s">
        <v>14480</v>
      </c>
    </row>
    <row r="7350" spans="1:7" x14ac:dyDescent="0.35">
      <c r="A7350" t="s">
        <v>3</v>
      </c>
      <c r="B7350" t="s">
        <v>9</v>
      </c>
      <c r="C7350" s="13" t="s">
        <v>617</v>
      </c>
      <c r="D7350" s="2">
        <v>228450.08</v>
      </c>
      <c r="E7350" s="3">
        <f t="shared" si="228"/>
        <v>1.0340293412165926E-3</v>
      </c>
      <c r="F7350" s="3">
        <f t="shared" si="229"/>
        <v>90.63109930123403</v>
      </c>
      <c r="G7350" t="s">
        <v>14480</v>
      </c>
    </row>
    <row r="7351" spans="1:7" x14ac:dyDescent="0.35">
      <c r="A7351" t="s">
        <v>10</v>
      </c>
      <c r="B7351" t="s">
        <v>9</v>
      </c>
      <c r="C7351" t="s">
        <v>563</v>
      </c>
      <c r="D7351" s="2">
        <v>228264.52</v>
      </c>
      <c r="E7351" s="3">
        <f t="shared" si="228"/>
        <v>1.0331894444454636E-3</v>
      </c>
      <c r="F7351" s="3">
        <f t="shared" si="229"/>
        <v>90.632132490678472</v>
      </c>
      <c r="G7351" t="s">
        <v>14473</v>
      </c>
    </row>
    <row r="7352" spans="1:7" x14ac:dyDescent="0.35">
      <c r="A7352" t="s">
        <v>10</v>
      </c>
      <c r="B7352" t="s">
        <v>8</v>
      </c>
      <c r="C7352" t="s">
        <v>11230</v>
      </c>
      <c r="D7352" s="2">
        <v>228224.37</v>
      </c>
      <c r="E7352" s="3">
        <f t="shared" si="228"/>
        <v>1.0330077142484341E-3</v>
      </c>
      <c r="F7352" s="3">
        <f t="shared" si="229"/>
        <v>90.633165498392728</v>
      </c>
      <c r="G7352" t="s">
        <v>14473</v>
      </c>
    </row>
    <row r="7353" spans="1:7" x14ac:dyDescent="0.35">
      <c r="A7353" t="s">
        <v>3</v>
      </c>
      <c r="B7353" t="s">
        <v>9</v>
      </c>
      <c r="C7353" t="s">
        <v>1202</v>
      </c>
      <c r="D7353" s="2">
        <v>228222.41</v>
      </c>
      <c r="E7353" s="3">
        <f t="shared" si="228"/>
        <v>1.0329988427369477E-3</v>
      </c>
      <c r="F7353" s="3">
        <f t="shared" si="229"/>
        <v>90.63419849723546</v>
      </c>
      <c r="G7353" t="s">
        <v>14480</v>
      </c>
    </row>
    <row r="7354" spans="1:7" x14ac:dyDescent="0.35">
      <c r="A7354" t="s">
        <v>3</v>
      </c>
      <c r="B7354" t="s">
        <v>13</v>
      </c>
      <c r="C7354" t="s">
        <v>155</v>
      </c>
      <c r="D7354" s="2">
        <v>228191.56</v>
      </c>
      <c r="E7354" s="3">
        <f t="shared" si="228"/>
        <v>1.0328592069566646E-3</v>
      </c>
      <c r="F7354" s="3">
        <f t="shared" si="229"/>
        <v>90.635231356442418</v>
      </c>
      <c r="G7354" t="s">
        <v>14473</v>
      </c>
    </row>
    <row r="7355" spans="1:7" x14ac:dyDescent="0.35">
      <c r="A7355" t="s">
        <v>10</v>
      </c>
      <c r="B7355" t="s">
        <v>13</v>
      </c>
      <c r="C7355" t="s">
        <v>328</v>
      </c>
      <c r="D7355" s="2">
        <v>228180.96</v>
      </c>
      <c r="E7355" s="3">
        <f t="shared" si="228"/>
        <v>1.0328112283741362E-3</v>
      </c>
      <c r="F7355" s="3">
        <f t="shared" si="229"/>
        <v>90.636264167670788</v>
      </c>
      <c r="G7355" t="s">
        <v>14473</v>
      </c>
    </row>
    <row r="7356" spans="1:7" x14ac:dyDescent="0.35">
      <c r="A7356" t="s">
        <v>3</v>
      </c>
      <c r="B7356" t="s">
        <v>180</v>
      </c>
      <c r="C7356" t="s">
        <v>2406</v>
      </c>
      <c r="D7356" s="2">
        <v>228155.97</v>
      </c>
      <c r="E7356" s="3">
        <f t="shared" si="228"/>
        <v>1.0326981166026848E-3</v>
      </c>
      <c r="F7356" s="3">
        <f t="shared" si="229"/>
        <v>90.637296865787391</v>
      </c>
      <c r="G7356" t="s">
        <v>14480</v>
      </c>
    </row>
    <row r="7357" spans="1:7" x14ac:dyDescent="0.35">
      <c r="A7357" t="s">
        <v>10</v>
      </c>
      <c r="B7357" t="s">
        <v>16</v>
      </c>
      <c r="C7357" s="13" t="s">
        <v>617</v>
      </c>
      <c r="D7357" s="2">
        <v>228145.61</v>
      </c>
      <c r="E7357" s="3">
        <f t="shared" si="228"/>
        <v>1.0326512243276854E-3</v>
      </c>
      <c r="F7357" s="3">
        <f t="shared" si="229"/>
        <v>90.638329517011712</v>
      </c>
      <c r="G7357" t="s">
        <v>14480</v>
      </c>
    </row>
    <row r="7358" spans="1:7" x14ac:dyDescent="0.35">
      <c r="A7358" t="s">
        <v>3</v>
      </c>
      <c r="B7358" t="s">
        <v>965</v>
      </c>
      <c r="C7358" s="6" t="s">
        <v>5254</v>
      </c>
      <c r="D7358" s="2">
        <v>228113.26</v>
      </c>
      <c r="E7358" s="3">
        <f t="shared" si="228"/>
        <v>1.0325047991253465E-3</v>
      </c>
      <c r="F7358" s="3">
        <f t="shared" si="229"/>
        <v>90.63936202181084</v>
      </c>
      <c r="G7358" t="s">
        <v>14473</v>
      </c>
    </row>
    <row r="7359" spans="1:7" x14ac:dyDescent="0.35">
      <c r="A7359" t="s">
        <v>3</v>
      </c>
      <c r="B7359" t="s">
        <v>9</v>
      </c>
      <c r="C7359" t="s">
        <v>4442</v>
      </c>
      <c r="D7359" s="2">
        <v>228067.87</v>
      </c>
      <c r="E7359" s="3">
        <f t="shared" si="228"/>
        <v>1.0322993512139346E-3</v>
      </c>
      <c r="F7359" s="3">
        <f t="shared" si="229"/>
        <v>90.640394321162049</v>
      </c>
      <c r="G7359" t="s">
        <v>14480</v>
      </c>
    </row>
    <row r="7360" spans="1:7" x14ac:dyDescent="0.35">
      <c r="A7360" t="s">
        <v>3</v>
      </c>
      <c r="B7360" t="s">
        <v>8</v>
      </c>
      <c r="C7360" s="8" t="s">
        <v>14312</v>
      </c>
      <c r="D7360" s="2">
        <v>228037.7</v>
      </c>
      <c r="E7360" s="3">
        <f t="shared" si="228"/>
        <v>1.0321627933049839E-3</v>
      </c>
      <c r="F7360" s="3">
        <f t="shared" si="229"/>
        <v>90.641426483955357</v>
      </c>
      <c r="G7360" t="s">
        <v>14480</v>
      </c>
    </row>
    <row r="7361" spans="1:7" x14ac:dyDescent="0.35">
      <c r="A7361" t="s">
        <v>10</v>
      </c>
      <c r="B7361" t="s">
        <v>6</v>
      </c>
      <c r="C7361" t="s">
        <v>476</v>
      </c>
      <c r="D7361" s="2">
        <v>228024.4</v>
      </c>
      <c r="E7361" s="3">
        <f t="shared" si="228"/>
        <v>1.0321025937627547E-3</v>
      </c>
      <c r="F7361" s="3">
        <f t="shared" si="229"/>
        <v>90.642458586549125</v>
      </c>
      <c r="G7361" t="s">
        <v>14480</v>
      </c>
    </row>
    <row r="7362" spans="1:7" x14ac:dyDescent="0.35">
      <c r="A7362" t="s">
        <v>10</v>
      </c>
      <c r="B7362" t="s">
        <v>9</v>
      </c>
      <c r="C7362" t="s">
        <v>6185</v>
      </c>
      <c r="D7362" s="2">
        <v>227944.55</v>
      </c>
      <c r="E7362" s="3">
        <f t="shared" si="228"/>
        <v>1.0317411701953121E-3</v>
      </c>
      <c r="F7362" s="3">
        <f t="shared" si="229"/>
        <v>90.64349032771932</v>
      </c>
      <c r="G7362" t="s">
        <v>14473</v>
      </c>
    </row>
    <row r="7363" spans="1:7" x14ac:dyDescent="0.35">
      <c r="A7363" t="s">
        <v>3</v>
      </c>
      <c r="B7363" t="s">
        <v>9</v>
      </c>
      <c r="C7363" t="s">
        <v>12368</v>
      </c>
      <c r="D7363" s="2">
        <v>227879.95</v>
      </c>
      <c r="E7363" s="3">
        <f t="shared" ref="E7363:E7426" si="230">(D7363/$D$29638)*100</f>
        <v>1.0314487724187714E-3</v>
      </c>
      <c r="F7363" s="3">
        <f t="shared" si="229"/>
        <v>90.644521776491743</v>
      </c>
      <c r="G7363" t="s">
        <v>14473</v>
      </c>
    </row>
    <row r="7364" spans="1:7" x14ac:dyDescent="0.35">
      <c r="A7364" t="s">
        <v>10</v>
      </c>
      <c r="B7364" t="s">
        <v>9</v>
      </c>
      <c r="C7364" s="8" t="s">
        <v>1766</v>
      </c>
      <c r="D7364" s="2">
        <v>227860.89</v>
      </c>
      <c r="E7364" s="3">
        <f t="shared" si="230"/>
        <v>1.0313625014958477E-3</v>
      </c>
      <c r="F7364" s="3">
        <f t="shared" ref="F7364:F7427" si="231">E7364+F7363</f>
        <v>90.645553138993236</v>
      </c>
      <c r="G7364" t="s">
        <v>14480</v>
      </c>
    </row>
    <row r="7365" spans="1:7" x14ac:dyDescent="0.35">
      <c r="A7365" t="s">
        <v>3</v>
      </c>
      <c r="B7365" t="s">
        <v>13</v>
      </c>
      <c r="C7365" t="s">
        <v>2789</v>
      </c>
      <c r="D7365" s="2">
        <v>227839.6</v>
      </c>
      <c r="E7365" s="3">
        <f t="shared" si="230"/>
        <v>1.0312661369654675E-3</v>
      </c>
      <c r="F7365" s="3">
        <f t="shared" si="231"/>
        <v>90.646584405130199</v>
      </c>
      <c r="G7365" t="s">
        <v>14480</v>
      </c>
    </row>
    <row r="7366" spans="1:7" x14ac:dyDescent="0.35">
      <c r="A7366" t="s">
        <v>3</v>
      </c>
      <c r="B7366" t="s">
        <v>9</v>
      </c>
      <c r="C7366" t="s">
        <v>3140</v>
      </c>
      <c r="D7366" s="2">
        <v>227832.42</v>
      </c>
      <c r="E7366" s="3">
        <f t="shared" si="230"/>
        <v>1.0312336382652266E-3</v>
      </c>
      <c r="F7366" s="3">
        <f t="shared" si="231"/>
        <v>90.647615638768457</v>
      </c>
      <c r="G7366" t="s">
        <v>14473</v>
      </c>
    </row>
    <row r="7367" spans="1:7" x14ac:dyDescent="0.35">
      <c r="A7367" t="s">
        <v>3</v>
      </c>
      <c r="B7367" t="s">
        <v>180</v>
      </c>
      <c r="C7367" t="s">
        <v>6838</v>
      </c>
      <c r="D7367" s="2">
        <v>227803.6</v>
      </c>
      <c r="E7367" s="3">
        <f t="shared" si="230"/>
        <v>1.0311031908361258E-3</v>
      </c>
      <c r="F7367" s="3">
        <f t="shared" si="231"/>
        <v>90.648646741959297</v>
      </c>
      <c r="G7367" t="s">
        <v>14480</v>
      </c>
    </row>
    <row r="7368" spans="1:7" x14ac:dyDescent="0.35">
      <c r="A7368" t="s">
        <v>3</v>
      </c>
      <c r="B7368" t="s">
        <v>9</v>
      </c>
      <c r="C7368" t="s">
        <v>5259</v>
      </c>
      <c r="D7368" s="2">
        <v>227696.96</v>
      </c>
      <c r="E7368" s="3">
        <f t="shared" si="230"/>
        <v>1.0306205081907647E-3</v>
      </c>
      <c r="F7368" s="3">
        <f t="shared" si="231"/>
        <v>90.649677362467486</v>
      </c>
      <c r="G7368" t="s">
        <v>14480</v>
      </c>
    </row>
    <row r="7369" spans="1:7" x14ac:dyDescent="0.35">
      <c r="A7369" t="s">
        <v>3</v>
      </c>
      <c r="B7369" t="s">
        <v>9</v>
      </c>
      <c r="C7369" t="s">
        <v>10050</v>
      </c>
      <c r="D7369" s="2">
        <v>227689.56</v>
      </c>
      <c r="E7369" s="3">
        <f t="shared" si="230"/>
        <v>1.0305870137086223E-3</v>
      </c>
      <c r="F7369" s="3">
        <f t="shared" si="231"/>
        <v>90.650707949481188</v>
      </c>
      <c r="G7369" t="s">
        <v>14473</v>
      </c>
    </row>
    <row r="7370" spans="1:7" x14ac:dyDescent="0.35">
      <c r="A7370" t="s">
        <v>10</v>
      </c>
      <c r="B7370" t="s">
        <v>6</v>
      </c>
      <c r="C7370" t="s">
        <v>3300</v>
      </c>
      <c r="D7370" s="2">
        <v>227657.15</v>
      </c>
      <c r="E7370" s="3">
        <f t="shared" si="230"/>
        <v>1.030440316929401E-3</v>
      </c>
      <c r="F7370" s="3">
        <f t="shared" si="231"/>
        <v>90.651738389798112</v>
      </c>
      <c r="G7370" t="s">
        <v>14473</v>
      </c>
    </row>
    <row r="7371" spans="1:7" x14ac:dyDescent="0.35">
      <c r="A7371" t="s">
        <v>3</v>
      </c>
      <c r="B7371" t="s">
        <v>29</v>
      </c>
      <c r="C7371" t="s">
        <v>1247</v>
      </c>
      <c r="D7371" s="2">
        <v>227648.34</v>
      </c>
      <c r="E7371" s="3">
        <f t="shared" si="230"/>
        <v>1.030400440390526E-3</v>
      </c>
      <c r="F7371" s="3">
        <f t="shared" si="231"/>
        <v>90.652768790238497</v>
      </c>
      <c r="G7371" t="s">
        <v>14480</v>
      </c>
    </row>
    <row r="7372" spans="1:7" x14ac:dyDescent="0.35">
      <c r="A7372" t="s">
        <v>10</v>
      </c>
      <c r="B7372" t="s">
        <v>13</v>
      </c>
      <c r="C7372" s="7" t="s">
        <v>2191</v>
      </c>
      <c r="D7372" s="2">
        <v>227613.46</v>
      </c>
      <c r="E7372" s="3">
        <f t="shared" si="230"/>
        <v>1.0302425636963194E-3</v>
      </c>
      <c r="F7372" s="3">
        <f t="shared" si="231"/>
        <v>90.653799032802198</v>
      </c>
      <c r="G7372" t="s">
        <v>14480</v>
      </c>
    </row>
    <row r="7373" spans="1:7" x14ac:dyDescent="0.35">
      <c r="A7373" t="s">
        <v>3</v>
      </c>
      <c r="B7373" t="s">
        <v>308</v>
      </c>
      <c r="C7373" t="s">
        <v>2630</v>
      </c>
      <c r="D7373" s="2">
        <v>227567.92</v>
      </c>
      <c r="E7373" s="3">
        <f t="shared" si="230"/>
        <v>1.0300364368427022E-3</v>
      </c>
      <c r="F7373" s="3">
        <f t="shared" si="231"/>
        <v>90.654829069239042</v>
      </c>
      <c r="G7373" t="s">
        <v>14473</v>
      </c>
    </row>
    <row r="7374" spans="1:7" x14ac:dyDescent="0.35">
      <c r="A7374" t="s">
        <v>3</v>
      </c>
      <c r="B7374" t="s">
        <v>67</v>
      </c>
      <c r="C7374" t="s">
        <v>6580</v>
      </c>
      <c r="D7374" s="2">
        <v>227554.55</v>
      </c>
      <c r="E7374" s="3">
        <f t="shared" si="230"/>
        <v>1.0299759204607773E-3</v>
      </c>
      <c r="F7374" s="3">
        <f t="shared" si="231"/>
        <v>90.655859045159502</v>
      </c>
      <c r="G7374" t="s">
        <v>14480</v>
      </c>
    </row>
    <row r="7375" spans="1:7" x14ac:dyDescent="0.35">
      <c r="A7375" t="s">
        <v>3</v>
      </c>
      <c r="B7375" t="s">
        <v>9</v>
      </c>
      <c r="C7375" t="s">
        <v>6446</v>
      </c>
      <c r="D7375" s="2">
        <v>227545.9</v>
      </c>
      <c r="E7375" s="3">
        <f t="shared" si="230"/>
        <v>1.0299367681269216E-3</v>
      </c>
      <c r="F7375" s="3">
        <f t="shared" si="231"/>
        <v>90.656888981927622</v>
      </c>
      <c r="G7375" t="s">
        <v>14473</v>
      </c>
    </row>
    <row r="7376" spans="1:7" x14ac:dyDescent="0.35">
      <c r="A7376" t="s">
        <v>3</v>
      </c>
      <c r="B7376" t="s">
        <v>9</v>
      </c>
      <c r="C7376" t="s">
        <v>5038</v>
      </c>
      <c r="D7376" s="2">
        <v>227541.29</v>
      </c>
      <c r="E7376" s="3">
        <f t="shared" si="230"/>
        <v>1.0299159019698031E-3</v>
      </c>
      <c r="F7376" s="3">
        <f t="shared" si="231"/>
        <v>90.657918897829589</v>
      </c>
      <c r="G7376" t="s">
        <v>14480</v>
      </c>
    </row>
    <row r="7377" spans="1:7" x14ac:dyDescent="0.35">
      <c r="A7377" t="s">
        <v>3</v>
      </c>
      <c r="B7377" t="s">
        <v>180</v>
      </c>
      <c r="C7377" t="s">
        <v>1879</v>
      </c>
      <c r="D7377" s="2">
        <v>227465.23</v>
      </c>
      <c r="E7377" s="3">
        <f t="shared" si="230"/>
        <v>1.0295716330087552E-3</v>
      </c>
      <c r="F7377" s="3">
        <f t="shared" si="231"/>
        <v>90.658948469462601</v>
      </c>
      <c r="G7377" t="s">
        <v>14480</v>
      </c>
    </row>
    <row r="7378" spans="1:7" x14ac:dyDescent="0.35">
      <c r="A7378" t="s">
        <v>10</v>
      </c>
      <c r="B7378" t="s">
        <v>8</v>
      </c>
      <c r="C7378" s="11" t="s">
        <v>5379</v>
      </c>
      <c r="D7378" s="2">
        <v>227460.86</v>
      </c>
      <c r="E7378" s="3">
        <f t="shared" si="230"/>
        <v>1.0295518531591654E-3</v>
      </c>
      <c r="F7378" s="3">
        <f t="shared" si="231"/>
        <v>90.659978021315766</v>
      </c>
      <c r="G7378" t="s">
        <v>14473</v>
      </c>
    </row>
    <row r="7379" spans="1:7" x14ac:dyDescent="0.35">
      <c r="A7379" t="s">
        <v>10</v>
      </c>
      <c r="B7379" t="s">
        <v>29</v>
      </c>
      <c r="C7379" t="s">
        <v>3531</v>
      </c>
      <c r="D7379" s="2">
        <v>227424.88</v>
      </c>
      <c r="E7379" s="3">
        <f t="shared" si="230"/>
        <v>1.0293889975554512E-3</v>
      </c>
      <c r="F7379" s="3">
        <f t="shared" si="231"/>
        <v>90.661007410313317</v>
      </c>
      <c r="G7379" t="s">
        <v>14473</v>
      </c>
    </row>
    <row r="7380" spans="1:7" x14ac:dyDescent="0.35">
      <c r="A7380" t="s">
        <v>10</v>
      </c>
      <c r="B7380" t="s">
        <v>1365</v>
      </c>
      <c r="C7380" t="s">
        <v>11463</v>
      </c>
      <c r="D7380" s="2">
        <v>227390.14</v>
      </c>
      <c r="E7380" s="3">
        <f t="shared" si="230"/>
        <v>1.0292317545406366E-3</v>
      </c>
      <c r="F7380" s="3">
        <f t="shared" si="231"/>
        <v>90.662036642067861</v>
      </c>
      <c r="G7380" t="s">
        <v>14473</v>
      </c>
    </row>
    <row r="7381" spans="1:7" x14ac:dyDescent="0.35">
      <c r="A7381" t="s">
        <v>10</v>
      </c>
      <c r="B7381" t="s">
        <v>67</v>
      </c>
      <c r="C7381" t="s">
        <v>5378</v>
      </c>
      <c r="D7381" s="2">
        <v>227296.3</v>
      </c>
      <c r="E7381" s="3">
        <f t="shared" si="230"/>
        <v>1.0288070082968193E-3</v>
      </c>
      <c r="F7381" s="3">
        <f t="shared" si="231"/>
        <v>90.663065449076157</v>
      </c>
      <c r="G7381" t="s">
        <v>14473</v>
      </c>
    </row>
    <row r="7382" spans="1:7" x14ac:dyDescent="0.35">
      <c r="A7382" t="s">
        <v>3</v>
      </c>
      <c r="B7382" t="s">
        <v>9</v>
      </c>
      <c r="C7382" t="s">
        <v>8533</v>
      </c>
      <c r="D7382" s="2">
        <v>227266.06</v>
      </c>
      <c r="E7382" s="3">
        <f t="shared" si="230"/>
        <v>1.0286701335481723E-3</v>
      </c>
      <c r="F7382" s="3">
        <f t="shared" si="231"/>
        <v>90.664094119209707</v>
      </c>
      <c r="G7382" t="s">
        <v>14480</v>
      </c>
    </row>
    <row r="7383" spans="1:7" x14ac:dyDescent="0.35">
      <c r="A7383" t="s">
        <v>10</v>
      </c>
      <c r="B7383" t="s">
        <v>134</v>
      </c>
      <c r="C7383" t="s">
        <v>204</v>
      </c>
      <c r="D7383" s="2">
        <v>227201.84</v>
      </c>
      <c r="E7383" s="3">
        <f t="shared" si="230"/>
        <v>1.028379455758552E-3</v>
      </c>
      <c r="F7383" s="3">
        <f t="shared" si="231"/>
        <v>90.665122498665468</v>
      </c>
      <c r="G7383" t="s">
        <v>14480</v>
      </c>
    </row>
    <row r="7384" spans="1:7" x14ac:dyDescent="0.35">
      <c r="A7384" t="s">
        <v>10</v>
      </c>
      <c r="B7384" t="s">
        <v>9</v>
      </c>
      <c r="C7384" t="s">
        <v>6450</v>
      </c>
      <c r="D7384" s="2">
        <v>227140.7</v>
      </c>
      <c r="E7384" s="3">
        <f t="shared" si="230"/>
        <v>1.0281027189155535E-3</v>
      </c>
      <c r="F7384" s="3">
        <f t="shared" si="231"/>
        <v>90.666150601384388</v>
      </c>
      <c r="G7384" t="s">
        <v>14473</v>
      </c>
    </row>
    <row r="7385" spans="1:7" x14ac:dyDescent="0.35">
      <c r="A7385" t="s">
        <v>10</v>
      </c>
      <c r="B7385" t="s">
        <v>13</v>
      </c>
      <c r="C7385" t="s">
        <v>10880</v>
      </c>
      <c r="D7385" s="2">
        <v>227138.25</v>
      </c>
      <c r="E7385" s="3">
        <f t="shared" si="230"/>
        <v>1.0280916295261956E-3</v>
      </c>
      <c r="F7385" s="3">
        <f t="shared" si="231"/>
        <v>90.667178693013909</v>
      </c>
      <c r="G7385" t="s">
        <v>14473</v>
      </c>
    </row>
    <row r="7386" spans="1:7" x14ac:dyDescent="0.35">
      <c r="A7386" t="s">
        <v>10</v>
      </c>
      <c r="B7386" t="s">
        <v>8</v>
      </c>
      <c r="C7386" t="s">
        <v>8026</v>
      </c>
      <c r="D7386" s="2">
        <v>227130.36</v>
      </c>
      <c r="E7386" s="3">
        <f t="shared" si="230"/>
        <v>1.0280559171661815E-3</v>
      </c>
      <c r="F7386" s="3">
        <f t="shared" si="231"/>
        <v>90.66820674893107</v>
      </c>
      <c r="G7386" t="s">
        <v>14473</v>
      </c>
    </row>
    <row r="7387" spans="1:7" x14ac:dyDescent="0.35">
      <c r="A7387" t="s">
        <v>3</v>
      </c>
      <c r="B7387" t="s">
        <v>13</v>
      </c>
      <c r="C7387" t="s">
        <v>447</v>
      </c>
      <c r="D7387" s="2">
        <v>227128.8</v>
      </c>
      <c r="E7387" s="3">
        <f t="shared" si="230"/>
        <v>1.0280488561672434E-3</v>
      </c>
      <c r="F7387" s="3">
        <f t="shared" si="231"/>
        <v>90.66923479778724</v>
      </c>
      <c r="G7387" t="s">
        <v>14480</v>
      </c>
    </row>
    <row r="7388" spans="1:7" x14ac:dyDescent="0.35">
      <c r="A7388" t="s">
        <v>3</v>
      </c>
      <c r="B7388" t="s">
        <v>9</v>
      </c>
      <c r="C7388" t="s">
        <v>7655</v>
      </c>
      <c r="D7388" s="2">
        <v>227121.32</v>
      </c>
      <c r="E7388" s="3">
        <f t="shared" si="230"/>
        <v>1.0280149995825912E-3</v>
      </c>
      <c r="F7388" s="3">
        <f t="shared" si="231"/>
        <v>90.670262812786817</v>
      </c>
      <c r="G7388" t="s">
        <v>14480</v>
      </c>
    </row>
    <row r="7389" spans="1:7" x14ac:dyDescent="0.35">
      <c r="A7389" t="s">
        <v>10</v>
      </c>
      <c r="B7389" t="s">
        <v>13</v>
      </c>
      <c r="C7389" t="s">
        <v>9602</v>
      </c>
      <c r="D7389" s="2">
        <v>227057.73</v>
      </c>
      <c r="E7389" s="3">
        <f t="shared" si="230"/>
        <v>1.0277271733502348E-3</v>
      </c>
      <c r="F7389" s="3">
        <f t="shared" si="231"/>
        <v>90.671290539960168</v>
      </c>
      <c r="G7389" t="s">
        <v>14473</v>
      </c>
    </row>
    <row r="7390" spans="1:7" x14ac:dyDescent="0.35">
      <c r="A7390" t="s">
        <v>10</v>
      </c>
      <c r="B7390" t="s">
        <v>32</v>
      </c>
      <c r="C7390" s="8" t="s">
        <v>1063</v>
      </c>
      <c r="D7390" s="2">
        <v>227032.62</v>
      </c>
      <c r="E7390" s="3">
        <f t="shared" si="230"/>
        <v>1.0276135184250188E-3</v>
      </c>
      <c r="F7390" s="3">
        <f t="shared" si="231"/>
        <v>90.672318153478599</v>
      </c>
      <c r="G7390" t="s">
        <v>14480</v>
      </c>
    </row>
    <row r="7391" spans="1:7" x14ac:dyDescent="0.35">
      <c r="A7391" t="s">
        <v>10</v>
      </c>
      <c r="B7391" t="s">
        <v>9</v>
      </c>
      <c r="C7391" t="s">
        <v>5674</v>
      </c>
      <c r="D7391" s="2">
        <v>227026.83</v>
      </c>
      <c r="E7391" s="3">
        <f t="shared" si="230"/>
        <v>1.027587311255883E-3</v>
      </c>
      <c r="F7391" s="3">
        <f t="shared" si="231"/>
        <v>90.673345740789856</v>
      </c>
      <c r="G7391" t="s">
        <v>14480</v>
      </c>
    </row>
    <row r="7392" spans="1:7" x14ac:dyDescent="0.35">
      <c r="A7392" t="s">
        <v>3</v>
      </c>
      <c r="B7392" t="s">
        <v>20</v>
      </c>
      <c r="C7392" t="s">
        <v>5992</v>
      </c>
      <c r="D7392" s="2">
        <v>227012.9</v>
      </c>
      <c r="E7392" s="3">
        <f t="shared" si="230"/>
        <v>1.0275242601563905E-3</v>
      </c>
      <c r="F7392" s="3">
        <f t="shared" si="231"/>
        <v>90.674373265050008</v>
      </c>
      <c r="G7392" t="s">
        <v>14473</v>
      </c>
    </row>
    <row r="7393" spans="1:7" x14ac:dyDescent="0.35">
      <c r="A7393" t="s">
        <v>3</v>
      </c>
      <c r="B7393" t="s">
        <v>180</v>
      </c>
      <c r="C7393" t="s">
        <v>1761</v>
      </c>
      <c r="D7393" s="2">
        <v>226957.06</v>
      </c>
      <c r="E7393" s="3">
        <f t="shared" si="230"/>
        <v>1.0272715126046562E-3</v>
      </c>
      <c r="F7393" s="3">
        <f t="shared" si="231"/>
        <v>90.675400536562606</v>
      </c>
      <c r="G7393" t="s">
        <v>14480</v>
      </c>
    </row>
    <row r="7394" spans="1:7" x14ac:dyDescent="0.35">
      <c r="A7394" t="s">
        <v>3</v>
      </c>
      <c r="B7394" t="s">
        <v>6</v>
      </c>
      <c r="C7394" t="s">
        <v>5295</v>
      </c>
      <c r="D7394" s="2">
        <v>226935.67</v>
      </c>
      <c r="E7394" s="3">
        <f t="shared" si="230"/>
        <v>1.0271746954461391E-3</v>
      </c>
      <c r="F7394" s="3">
        <f t="shared" si="231"/>
        <v>90.676427711258057</v>
      </c>
      <c r="G7394" t="s">
        <v>14473</v>
      </c>
    </row>
    <row r="7395" spans="1:7" x14ac:dyDescent="0.35">
      <c r="A7395" t="s">
        <v>10</v>
      </c>
      <c r="B7395" t="s">
        <v>182</v>
      </c>
      <c r="C7395" s="13" t="s">
        <v>1094</v>
      </c>
      <c r="D7395" s="2">
        <v>226909.04</v>
      </c>
      <c r="E7395" s="3">
        <f t="shared" si="230"/>
        <v>1.0270541605732399E-3</v>
      </c>
      <c r="F7395" s="3">
        <f t="shared" si="231"/>
        <v>90.677454765418631</v>
      </c>
      <c r="G7395" t="s">
        <v>14480</v>
      </c>
    </row>
    <row r="7396" spans="1:7" x14ac:dyDescent="0.35">
      <c r="A7396" t="s">
        <v>3</v>
      </c>
      <c r="B7396" t="s">
        <v>6</v>
      </c>
      <c r="C7396" t="s">
        <v>11732</v>
      </c>
      <c r="D7396" s="2">
        <v>226758.52</v>
      </c>
      <c r="E7396" s="3">
        <f t="shared" si="230"/>
        <v>1.0263728647013368E-3</v>
      </c>
      <c r="F7396" s="3">
        <f t="shared" si="231"/>
        <v>90.678481138283331</v>
      </c>
      <c r="G7396" t="s">
        <v>14480</v>
      </c>
    </row>
    <row r="7397" spans="1:7" x14ac:dyDescent="0.35">
      <c r="A7397" t="s">
        <v>3</v>
      </c>
      <c r="B7397" t="s">
        <v>18</v>
      </c>
      <c r="C7397" t="s">
        <v>484</v>
      </c>
      <c r="D7397" s="2">
        <v>226730.58</v>
      </c>
      <c r="E7397" s="3">
        <f t="shared" si="230"/>
        <v>1.0262464003998422E-3</v>
      </c>
      <c r="F7397" s="3">
        <f t="shared" si="231"/>
        <v>90.679507384683731</v>
      </c>
      <c r="G7397" t="s">
        <v>14473</v>
      </c>
    </row>
    <row r="7398" spans="1:7" x14ac:dyDescent="0.35">
      <c r="A7398" t="s">
        <v>3</v>
      </c>
      <c r="B7398" t="s">
        <v>304</v>
      </c>
      <c r="C7398" t="s">
        <v>14205</v>
      </c>
      <c r="D7398" s="2">
        <v>226698.94</v>
      </c>
      <c r="E7398" s="3">
        <f t="shared" si="230"/>
        <v>1.0261031888572764E-3</v>
      </c>
      <c r="F7398" s="3">
        <f t="shared" si="231"/>
        <v>90.680533487872594</v>
      </c>
      <c r="G7398" t="s">
        <v>14473</v>
      </c>
    </row>
    <row r="7399" spans="1:7" x14ac:dyDescent="0.35">
      <c r="A7399" t="s">
        <v>10</v>
      </c>
      <c r="B7399" t="s">
        <v>13</v>
      </c>
      <c r="C7399" t="s">
        <v>2802</v>
      </c>
      <c r="D7399" s="2">
        <v>226585.77</v>
      </c>
      <c r="E7399" s="3">
        <f t="shared" si="230"/>
        <v>1.0255909495945651E-3</v>
      </c>
      <c r="F7399" s="3">
        <f t="shared" si="231"/>
        <v>90.68155907882219</v>
      </c>
      <c r="G7399" t="s">
        <v>14473</v>
      </c>
    </row>
    <row r="7400" spans="1:7" x14ac:dyDescent="0.35">
      <c r="A7400" t="s">
        <v>3</v>
      </c>
      <c r="B7400" t="s">
        <v>32</v>
      </c>
      <c r="C7400" t="s">
        <v>1757</v>
      </c>
      <c r="D7400" s="2">
        <v>226529.73</v>
      </c>
      <c r="E7400" s="3">
        <f t="shared" si="230"/>
        <v>1.0253372967865568E-3</v>
      </c>
      <c r="F7400" s="3">
        <f t="shared" si="231"/>
        <v>90.682584416118971</v>
      </c>
      <c r="G7400" t="s">
        <v>14473</v>
      </c>
    </row>
    <row r="7401" spans="1:7" x14ac:dyDescent="0.35">
      <c r="A7401" t="s">
        <v>10</v>
      </c>
      <c r="B7401" t="s">
        <v>22</v>
      </c>
      <c r="C7401" t="s">
        <v>1826</v>
      </c>
      <c r="D7401" s="2">
        <v>226518.45</v>
      </c>
      <c r="E7401" s="3">
        <f t="shared" si="230"/>
        <v>1.0252862403326963E-3</v>
      </c>
      <c r="F7401" s="3">
        <f t="shared" si="231"/>
        <v>90.683609702359306</v>
      </c>
      <c r="G7401" t="s">
        <v>14473</v>
      </c>
    </row>
    <row r="7402" spans="1:7" x14ac:dyDescent="0.35">
      <c r="A7402" t="s">
        <v>3</v>
      </c>
      <c r="B7402" t="s">
        <v>9</v>
      </c>
      <c r="C7402" t="s">
        <v>13172</v>
      </c>
      <c r="D7402" s="2">
        <v>226381.61</v>
      </c>
      <c r="E7402" s="3">
        <f t="shared" si="230"/>
        <v>1.024666863989943E-3</v>
      </c>
      <c r="F7402" s="3">
        <f t="shared" si="231"/>
        <v>90.684634369223289</v>
      </c>
      <c r="G7402" t="s">
        <v>14473</v>
      </c>
    </row>
    <row r="7403" spans="1:7" x14ac:dyDescent="0.35">
      <c r="A7403" t="s">
        <v>3</v>
      </c>
      <c r="B7403" t="s">
        <v>35</v>
      </c>
      <c r="C7403" t="s">
        <v>1639</v>
      </c>
      <c r="D7403" s="2">
        <v>226370.71</v>
      </c>
      <c r="E7403" s="3">
        <f t="shared" si="230"/>
        <v>1.0246175275230034E-3</v>
      </c>
      <c r="F7403" s="3">
        <f t="shared" si="231"/>
        <v>90.685658986750809</v>
      </c>
      <c r="G7403" t="s">
        <v>14473</v>
      </c>
    </row>
    <row r="7404" spans="1:7" x14ac:dyDescent="0.35">
      <c r="A7404" t="s">
        <v>3</v>
      </c>
      <c r="B7404" t="s">
        <v>11</v>
      </c>
      <c r="C7404" t="s">
        <v>3913</v>
      </c>
      <c r="D7404" s="2">
        <v>226324.8</v>
      </c>
      <c r="E7404" s="3">
        <f t="shared" si="230"/>
        <v>1.0244097259452791E-3</v>
      </c>
      <c r="F7404" s="3">
        <f t="shared" si="231"/>
        <v>90.686683396476752</v>
      </c>
      <c r="G7404" t="s">
        <v>14473</v>
      </c>
    </row>
    <row r="7405" spans="1:7" x14ac:dyDescent="0.35">
      <c r="A7405" t="s">
        <v>3</v>
      </c>
      <c r="B7405" t="s">
        <v>6</v>
      </c>
      <c r="C7405" t="s">
        <v>2369</v>
      </c>
      <c r="D7405" s="2">
        <v>226306.75</v>
      </c>
      <c r="E7405" s="3">
        <f t="shared" si="230"/>
        <v>1.0243280265665399E-3</v>
      </c>
      <c r="F7405" s="3">
        <f t="shared" si="231"/>
        <v>90.687707724503312</v>
      </c>
      <c r="G7405" t="s">
        <v>14473</v>
      </c>
    </row>
    <row r="7406" spans="1:7" x14ac:dyDescent="0.35">
      <c r="A7406" t="s">
        <v>3</v>
      </c>
      <c r="B7406" t="s">
        <v>35</v>
      </c>
      <c r="C7406" t="s">
        <v>4873</v>
      </c>
      <c r="D7406" s="2">
        <v>226276.59</v>
      </c>
      <c r="E7406" s="3">
        <f t="shared" si="230"/>
        <v>1.0241915139204024E-3</v>
      </c>
      <c r="F7406" s="3">
        <f t="shared" si="231"/>
        <v>90.688731916017232</v>
      </c>
      <c r="G7406" t="s">
        <v>14473</v>
      </c>
    </row>
    <row r="7407" spans="1:7" x14ac:dyDescent="0.35">
      <c r="A7407" t="s">
        <v>10</v>
      </c>
      <c r="B7407" t="s">
        <v>6</v>
      </c>
      <c r="C7407" t="s">
        <v>635</v>
      </c>
      <c r="D7407" s="2">
        <v>226250.32</v>
      </c>
      <c r="E7407" s="3">
        <f t="shared" si="230"/>
        <v>1.0240726085087967E-3</v>
      </c>
      <c r="F7407" s="3">
        <f t="shared" si="231"/>
        <v>90.689755988625748</v>
      </c>
      <c r="G7407" t="s">
        <v>14473</v>
      </c>
    </row>
    <row r="7408" spans="1:7" x14ac:dyDescent="0.35">
      <c r="A7408" t="s">
        <v>3</v>
      </c>
      <c r="B7408" t="s">
        <v>29</v>
      </c>
      <c r="C7408" t="s">
        <v>4932</v>
      </c>
      <c r="D7408" s="2">
        <v>226245</v>
      </c>
      <c r="E7408" s="3">
        <f t="shared" si="230"/>
        <v>1.0240485286919052E-3</v>
      </c>
      <c r="F7408" s="3">
        <f t="shared" si="231"/>
        <v>90.69078003715444</v>
      </c>
      <c r="G7408" t="s">
        <v>14473</v>
      </c>
    </row>
    <row r="7409" spans="1:7" x14ac:dyDescent="0.35">
      <c r="A7409" t="s">
        <v>3</v>
      </c>
      <c r="B7409" t="s">
        <v>9</v>
      </c>
      <c r="C7409" t="s">
        <v>4533</v>
      </c>
      <c r="D7409" s="2">
        <v>226219.27</v>
      </c>
      <c r="E7409" s="3">
        <f t="shared" si="230"/>
        <v>1.0239320674722396E-3</v>
      </c>
      <c r="F7409" s="3">
        <f t="shared" si="231"/>
        <v>90.691803969221908</v>
      </c>
      <c r="G7409" t="s">
        <v>14473</v>
      </c>
    </row>
    <row r="7410" spans="1:7" x14ac:dyDescent="0.35">
      <c r="A7410" t="s">
        <v>3</v>
      </c>
      <c r="B7410" t="s">
        <v>6</v>
      </c>
      <c r="C7410" t="s">
        <v>1906</v>
      </c>
      <c r="D7410" s="2">
        <v>226124.22</v>
      </c>
      <c r="E7410" s="3">
        <f t="shared" si="230"/>
        <v>1.0235018444279638E-3</v>
      </c>
      <c r="F7410" s="3">
        <f t="shared" si="231"/>
        <v>90.692827471066337</v>
      </c>
      <c r="G7410" t="s">
        <v>14473</v>
      </c>
    </row>
    <row r="7411" spans="1:7" x14ac:dyDescent="0.35">
      <c r="A7411" t="s">
        <v>10</v>
      </c>
      <c r="B7411" t="s">
        <v>6</v>
      </c>
      <c r="C7411" t="s">
        <v>4646</v>
      </c>
      <c r="D7411" s="2">
        <v>226060.53</v>
      </c>
      <c r="E7411" s="3">
        <f t="shared" si="230"/>
        <v>1.0232135655674703E-3</v>
      </c>
      <c r="F7411" s="3">
        <f t="shared" si="231"/>
        <v>90.693850684631911</v>
      </c>
      <c r="G7411" t="s">
        <v>14480</v>
      </c>
    </row>
    <row r="7412" spans="1:7" x14ac:dyDescent="0.35">
      <c r="A7412" t="s">
        <v>3</v>
      </c>
      <c r="B7412" t="s">
        <v>6</v>
      </c>
      <c r="C7412" t="s">
        <v>7718</v>
      </c>
      <c r="D7412" s="2">
        <v>226024.22</v>
      </c>
      <c r="E7412" s="3">
        <f t="shared" si="230"/>
        <v>1.0230492162909034E-3</v>
      </c>
      <c r="F7412" s="3">
        <f t="shared" si="231"/>
        <v>90.694873733848198</v>
      </c>
      <c r="G7412" t="s">
        <v>14473</v>
      </c>
    </row>
    <row r="7413" spans="1:7" x14ac:dyDescent="0.35">
      <c r="A7413" t="s">
        <v>10</v>
      </c>
      <c r="B7413" t="s">
        <v>180</v>
      </c>
      <c r="C7413" t="s">
        <v>12069</v>
      </c>
      <c r="D7413" s="2">
        <v>225964.3</v>
      </c>
      <c r="E7413" s="3">
        <f t="shared" si="230"/>
        <v>1.022778001511177E-3</v>
      </c>
      <c r="F7413" s="3">
        <f t="shared" si="231"/>
        <v>90.69589651184971</v>
      </c>
      <c r="G7413" t="s">
        <v>14480</v>
      </c>
    </row>
    <row r="7414" spans="1:7" x14ac:dyDescent="0.35">
      <c r="A7414" t="s">
        <v>10</v>
      </c>
      <c r="B7414" t="s">
        <v>11</v>
      </c>
      <c r="C7414" t="s">
        <v>12978</v>
      </c>
      <c r="D7414" s="2">
        <v>225934.77</v>
      </c>
      <c r="E7414" s="3">
        <f t="shared" si="230"/>
        <v>1.0226443404223033E-3</v>
      </c>
      <c r="F7414" s="3">
        <f t="shared" si="231"/>
        <v>90.696919156190134</v>
      </c>
      <c r="G7414" t="s">
        <v>14473</v>
      </c>
    </row>
    <row r="7415" spans="1:7" x14ac:dyDescent="0.35">
      <c r="A7415" t="s">
        <v>3</v>
      </c>
      <c r="B7415" t="s">
        <v>9</v>
      </c>
      <c r="C7415" t="s">
        <v>14085</v>
      </c>
      <c r="D7415" s="2">
        <v>225925.68</v>
      </c>
      <c r="E7415" s="3">
        <f t="shared" si="230"/>
        <v>1.0226031965246444E-3</v>
      </c>
      <c r="F7415" s="3">
        <f t="shared" si="231"/>
        <v>90.697941759386666</v>
      </c>
      <c r="G7415" t="s">
        <v>14480</v>
      </c>
    </row>
    <row r="7416" spans="1:7" x14ac:dyDescent="0.35">
      <c r="A7416" t="s">
        <v>3</v>
      </c>
      <c r="B7416" t="s">
        <v>9</v>
      </c>
      <c r="C7416" t="s">
        <v>1324</v>
      </c>
      <c r="D7416" s="2">
        <v>225909.84</v>
      </c>
      <c r="E7416" s="3">
        <f t="shared" si="230"/>
        <v>1.0225315002277342E-3</v>
      </c>
      <c r="F7416" s="3">
        <f t="shared" si="231"/>
        <v>90.698964290886892</v>
      </c>
      <c r="G7416" t="s">
        <v>14480</v>
      </c>
    </row>
    <row r="7417" spans="1:7" x14ac:dyDescent="0.35">
      <c r="A7417" t="s">
        <v>10</v>
      </c>
      <c r="B7417" t="s">
        <v>6</v>
      </c>
      <c r="C7417" s="7" t="s">
        <v>2191</v>
      </c>
      <c r="D7417" s="2">
        <v>225908.88</v>
      </c>
      <c r="E7417" s="3">
        <f t="shared" si="230"/>
        <v>1.0225271549976183E-3</v>
      </c>
      <c r="F7417" s="3">
        <f t="shared" si="231"/>
        <v>90.699986818041893</v>
      </c>
      <c r="G7417" t="s">
        <v>14480</v>
      </c>
    </row>
    <row r="7418" spans="1:7" x14ac:dyDescent="0.35">
      <c r="A7418" t="s">
        <v>3</v>
      </c>
      <c r="B7418" t="s">
        <v>8</v>
      </c>
      <c r="C7418" t="s">
        <v>10473</v>
      </c>
      <c r="D7418" s="2">
        <v>225906.25</v>
      </c>
      <c r="E7418" s="3">
        <f t="shared" si="230"/>
        <v>1.0225152508776135E-3</v>
      </c>
      <c r="F7418" s="3">
        <f t="shared" si="231"/>
        <v>90.701009333292774</v>
      </c>
      <c r="G7418" t="s">
        <v>14473</v>
      </c>
    </row>
    <row r="7419" spans="1:7" x14ac:dyDescent="0.35">
      <c r="A7419" t="s">
        <v>10</v>
      </c>
      <c r="B7419" t="s">
        <v>28</v>
      </c>
      <c r="C7419" t="s">
        <v>1511</v>
      </c>
      <c r="D7419" s="2">
        <v>225868.84</v>
      </c>
      <c r="E7419" s="3">
        <f t="shared" si="230"/>
        <v>1.0223459226915395E-3</v>
      </c>
      <c r="F7419" s="3">
        <f t="shared" si="231"/>
        <v>90.702031679215466</v>
      </c>
      <c r="G7419" t="s">
        <v>14480</v>
      </c>
    </row>
    <row r="7420" spans="1:7" x14ac:dyDescent="0.35">
      <c r="A7420" t="s">
        <v>3</v>
      </c>
      <c r="B7420" t="s">
        <v>22</v>
      </c>
      <c r="C7420" t="s">
        <v>12675</v>
      </c>
      <c r="D7420" s="2">
        <v>225798.34</v>
      </c>
      <c r="E7420" s="3">
        <f t="shared" si="230"/>
        <v>1.0220268198549119E-3</v>
      </c>
      <c r="F7420" s="3">
        <f t="shared" si="231"/>
        <v>90.70305370603532</v>
      </c>
      <c r="G7420" t="s">
        <v>14473</v>
      </c>
    </row>
    <row r="7421" spans="1:7" x14ac:dyDescent="0.35">
      <c r="A7421" t="s">
        <v>3</v>
      </c>
      <c r="B7421" t="s">
        <v>9</v>
      </c>
      <c r="C7421" t="s">
        <v>6597</v>
      </c>
      <c r="D7421" s="2">
        <v>225725.77</v>
      </c>
      <c r="E7421" s="3">
        <f t="shared" si="230"/>
        <v>1.0216983476158473E-3</v>
      </c>
      <c r="F7421" s="3">
        <f t="shared" si="231"/>
        <v>90.704075404382934</v>
      </c>
      <c r="G7421" t="s">
        <v>14480</v>
      </c>
    </row>
    <row r="7422" spans="1:7" x14ac:dyDescent="0.35">
      <c r="A7422" t="s">
        <v>10</v>
      </c>
      <c r="B7422" t="s">
        <v>73</v>
      </c>
      <c r="C7422" t="s">
        <v>13140</v>
      </c>
      <c r="D7422" s="2">
        <v>225609.36</v>
      </c>
      <c r="E7422" s="3">
        <f t="shared" si="230"/>
        <v>1.0211714432014954E-3</v>
      </c>
      <c r="F7422" s="3">
        <f t="shared" si="231"/>
        <v>90.705096575826133</v>
      </c>
      <c r="G7422" t="s">
        <v>14480</v>
      </c>
    </row>
    <row r="7423" spans="1:7" x14ac:dyDescent="0.35">
      <c r="A7423" t="s">
        <v>3</v>
      </c>
      <c r="B7423" t="s">
        <v>195</v>
      </c>
      <c r="C7423" t="s">
        <v>569</v>
      </c>
      <c r="D7423" s="2">
        <v>225579.37</v>
      </c>
      <c r="E7423" s="3">
        <f t="shared" si="230"/>
        <v>1.0210357000231911E-3</v>
      </c>
      <c r="F7423" s="3">
        <f t="shared" si="231"/>
        <v>90.706117611526153</v>
      </c>
      <c r="G7423" t="s">
        <v>14473</v>
      </c>
    </row>
    <row r="7424" spans="1:7" x14ac:dyDescent="0.35">
      <c r="A7424" t="s">
        <v>10</v>
      </c>
      <c r="B7424" t="s">
        <v>13</v>
      </c>
      <c r="C7424" t="s">
        <v>4126</v>
      </c>
      <c r="D7424" s="2">
        <v>225568.19</v>
      </c>
      <c r="E7424" s="3">
        <f t="shared" si="230"/>
        <v>1.0209850961974678E-3</v>
      </c>
      <c r="F7424" s="3">
        <f t="shared" si="231"/>
        <v>90.707138596622357</v>
      </c>
      <c r="G7424" t="s">
        <v>14480</v>
      </c>
    </row>
    <row r="7425" spans="1:7" x14ac:dyDescent="0.35">
      <c r="A7425" t="s">
        <v>10</v>
      </c>
      <c r="B7425" t="s">
        <v>9</v>
      </c>
      <c r="C7425" t="s">
        <v>7771</v>
      </c>
      <c r="D7425" s="2">
        <v>225519.52</v>
      </c>
      <c r="E7425" s="3">
        <f t="shared" si="230"/>
        <v>1.0207648020831605E-3</v>
      </c>
      <c r="F7425" s="3">
        <f t="shared" si="231"/>
        <v>90.708159361424435</v>
      </c>
      <c r="G7425" t="s">
        <v>14480</v>
      </c>
    </row>
    <row r="7426" spans="1:7" x14ac:dyDescent="0.35">
      <c r="A7426" t="s">
        <v>10</v>
      </c>
      <c r="B7426" t="s">
        <v>180</v>
      </c>
      <c r="C7426" t="s">
        <v>1802</v>
      </c>
      <c r="D7426" s="2">
        <v>225487.06</v>
      </c>
      <c r="E7426" s="3">
        <f t="shared" si="230"/>
        <v>1.0206178789898708E-3</v>
      </c>
      <c r="F7426" s="3">
        <f t="shared" si="231"/>
        <v>90.709179979303428</v>
      </c>
      <c r="G7426" t="s">
        <v>14480</v>
      </c>
    </row>
    <row r="7427" spans="1:7" x14ac:dyDescent="0.35">
      <c r="A7427" t="s">
        <v>10</v>
      </c>
      <c r="B7427" t="s">
        <v>180</v>
      </c>
      <c r="C7427" t="s">
        <v>3417</v>
      </c>
      <c r="D7427" s="2">
        <v>225483.39</v>
      </c>
      <c r="E7427" s="3">
        <f t="shared" ref="E7427:E7490" si="232">(D7427/$D$29638)*100</f>
        <v>1.0206012675372407E-3</v>
      </c>
      <c r="F7427" s="3">
        <f t="shared" si="231"/>
        <v>90.710200580570969</v>
      </c>
      <c r="G7427" t="s">
        <v>14473</v>
      </c>
    </row>
    <row r="7428" spans="1:7" x14ac:dyDescent="0.35">
      <c r="A7428" t="s">
        <v>10</v>
      </c>
      <c r="B7428" t="s">
        <v>28</v>
      </c>
      <c r="C7428" s="8" t="s">
        <v>3409</v>
      </c>
      <c r="D7428" s="2">
        <v>225481.54</v>
      </c>
      <c r="E7428" s="3">
        <f t="shared" si="232"/>
        <v>1.0205928939167053E-3</v>
      </c>
      <c r="F7428" s="3">
        <f t="shared" ref="F7428:F7491" si="233">E7428+F7427</f>
        <v>90.711221173464892</v>
      </c>
      <c r="G7428" t="s">
        <v>14480</v>
      </c>
    </row>
    <row r="7429" spans="1:7" x14ac:dyDescent="0.35">
      <c r="A7429" t="s">
        <v>10</v>
      </c>
      <c r="B7429" t="s">
        <v>180</v>
      </c>
      <c r="C7429" t="s">
        <v>1817</v>
      </c>
      <c r="D7429" s="2">
        <v>225465.62</v>
      </c>
      <c r="E7429" s="3">
        <f t="shared" si="232"/>
        <v>1.0205208355172852E-3</v>
      </c>
      <c r="F7429" s="3">
        <f t="shared" si="233"/>
        <v>90.712241694300403</v>
      </c>
      <c r="G7429" t="s">
        <v>14480</v>
      </c>
    </row>
    <row r="7430" spans="1:7" x14ac:dyDescent="0.35">
      <c r="A7430" t="s">
        <v>10</v>
      </c>
      <c r="B7430" t="s">
        <v>594</v>
      </c>
      <c r="C7430" t="s">
        <v>5567</v>
      </c>
      <c r="D7430" s="2">
        <v>225453.68</v>
      </c>
      <c r="E7430" s="3">
        <f t="shared" si="232"/>
        <v>1.0204667917177201E-3</v>
      </c>
      <c r="F7430" s="3">
        <f t="shared" si="233"/>
        <v>90.713262161092118</v>
      </c>
      <c r="G7430" t="s">
        <v>14473</v>
      </c>
    </row>
    <row r="7431" spans="1:7" x14ac:dyDescent="0.35">
      <c r="A7431" t="s">
        <v>10</v>
      </c>
      <c r="B7431" t="s">
        <v>9</v>
      </c>
      <c r="C7431" t="s">
        <v>6723</v>
      </c>
      <c r="D7431" s="2">
        <v>225439.91</v>
      </c>
      <c r="E7431" s="3">
        <f t="shared" si="232"/>
        <v>1.0204044648232469E-3</v>
      </c>
      <c r="F7431" s="3">
        <f t="shared" si="233"/>
        <v>90.714282565556942</v>
      </c>
      <c r="G7431" t="s">
        <v>14473</v>
      </c>
    </row>
    <row r="7432" spans="1:7" x14ac:dyDescent="0.35">
      <c r="A7432" t="s">
        <v>3</v>
      </c>
      <c r="B7432" t="s">
        <v>8</v>
      </c>
      <c r="C7432" t="s">
        <v>2421</v>
      </c>
      <c r="D7432" s="2">
        <v>225398.74</v>
      </c>
      <c r="E7432" s="3">
        <f t="shared" si="232"/>
        <v>1.020218117819219E-3</v>
      </c>
      <c r="F7432" s="3">
        <f t="shared" si="233"/>
        <v>90.715302783674758</v>
      </c>
      <c r="G7432" t="s">
        <v>14473</v>
      </c>
    </row>
    <row r="7433" spans="1:7" x14ac:dyDescent="0.35">
      <c r="A7433" t="s">
        <v>10</v>
      </c>
      <c r="B7433" t="s">
        <v>28</v>
      </c>
      <c r="C7433" t="s">
        <v>6497</v>
      </c>
      <c r="D7433" s="2">
        <v>225350.63</v>
      </c>
      <c r="E7433" s="3">
        <f t="shared" si="232"/>
        <v>1.0200003584224795E-3</v>
      </c>
      <c r="F7433" s="3">
        <f t="shared" si="233"/>
        <v>90.716322784033181</v>
      </c>
      <c r="G7433" t="s">
        <v>14480</v>
      </c>
    </row>
    <row r="7434" spans="1:7" x14ac:dyDescent="0.35">
      <c r="A7434" t="s">
        <v>3</v>
      </c>
      <c r="B7434" t="s">
        <v>9</v>
      </c>
      <c r="C7434" t="s">
        <v>3145</v>
      </c>
      <c r="D7434" s="2">
        <v>225333.18</v>
      </c>
      <c r="E7434" s="3">
        <f t="shared" si="232"/>
        <v>1.0199213748125625E-3</v>
      </c>
      <c r="F7434" s="3">
        <f t="shared" si="233"/>
        <v>90.717342705408001</v>
      </c>
      <c r="G7434" t="s">
        <v>14480</v>
      </c>
    </row>
    <row r="7435" spans="1:7" x14ac:dyDescent="0.35">
      <c r="A7435" t="s">
        <v>3</v>
      </c>
      <c r="B7435" t="s">
        <v>6</v>
      </c>
      <c r="C7435" t="s">
        <v>7794</v>
      </c>
      <c r="D7435" s="2">
        <v>225327.85</v>
      </c>
      <c r="E7435" s="3">
        <f t="shared" si="232"/>
        <v>1.0198972497328573E-3</v>
      </c>
      <c r="F7435" s="3">
        <f t="shared" si="233"/>
        <v>90.718362602657734</v>
      </c>
      <c r="G7435" t="s">
        <v>14473</v>
      </c>
    </row>
    <row r="7436" spans="1:7" x14ac:dyDescent="0.35">
      <c r="A7436" t="s">
        <v>10</v>
      </c>
      <c r="B7436" t="s">
        <v>9</v>
      </c>
      <c r="C7436" t="s">
        <v>1324</v>
      </c>
      <c r="D7436" s="2">
        <v>225266.53</v>
      </c>
      <c r="E7436" s="3">
        <f t="shared" si="232"/>
        <v>1.0196196981592119E-3</v>
      </c>
      <c r="F7436" s="3">
        <f t="shared" si="233"/>
        <v>90.71938222235589</v>
      </c>
      <c r="G7436" t="s">
        <v>14480</v>
      </c>
    </row>
    <row r="7437" spans="1:7" x14ac:dyDescent="0.35">
      <c r="A7437" t="s">
        <v>3</v>
      </c>
      <c r="B7437" t="s">
        <v>76</v>
      </c>
      <c r="C7437" t="s">
        <v>10949</v>
      </c>
      <c r="D7437" s="2">
        <v>225180.74</v>
      </c>
      <c r="E7437" s="3">
        <f t="shared" si="232"/>
        <v>1.0192313884804279E-3</v>
      </c>
      <c r="F7437" s="3">
        <f t="shared" si="233"/>
        <v>90.720401453744373</v>
      </c>
      <c r="G7437" t="s">
        <v>14480</v>
      </c>
    </row>
    <row r="7438" spans="1:7" x14ac:dyDescent="0.35">
      <c r="A7438" t="s">
        <v>3</v>
      </c>
      <c r="B7438" t="s">
        <v>15</v>
      </c>
      <c r="C7438" t="s">
        <v>7732</v>
      </c>
      <c r="D7438" s="2">
        <v>225104.54</v>
      </c>
      <c r="E7438" s="3">
        <f t="shared" si="232"/>
        <v>1.0188864858399881E-3</v>
      </c>
      <c r="F7438" s="3">
        <f t="shared" si="233"/>
        <v>90.72142034023021</v>
      </c>
      <c r="G7438" t="s">
        <v>14473</v>
      </c>
    </row>
    <row r="7439" spans="1:7" x14ac:dyDescent="0.35">
      <c r="A7439" t="s">
        <v>10</v>
      </c>
      <c r="B7439" t="s">
        <v>23</v>
      </c>
      <c r="C7439" t="s">
        <v>7252</v>
      </c>
      <c r="D7439" s="2">
        <v>225097.49</v>
      </c>
      <c r="E7439" s="3">
        <f t="shared" si="232"/>
        <v>1.0188545755563253E-3</v>
      </c>
      <c r="F7439" s="3">
        <f t="shared" si="233"/>
        <v>90.722439194805773</v>
      </c>
      <c r="G7439" t="s">
        <v>14473</v>
      </c>
    </row>
    <row r="7440" spans="1:7" x14ac:dyDescent="0.35">
      <c r="A7440" t="s">
        <v>10</v>
      </c>
      <c r="B7440" t="s">
        <v>8</v>
      </c>
      <c r="C7440" t="s">
        <v>7609</v>
      </c>
      <c r="D7440" s="2">
        <v>225034.91</v>
      </c>
      <c r="E7440" s="3">
        <f t="shared" si="232"/>
        <v>1.018571320868153E-3</v>
      </c>
      <c r="F7440" s="3">
        <f t="shared" si="233"/>
        <v>90.723457766126643</v>
      </c>
      <c r="G7440" t="s">
        <v>14473</v>
      </c>
    </row>
    <row r="7441" spans="1:7" x14ac:dyDescent="0.35">
      <c r="A7441" t="s">
        <v>3</v>
      </c>
      <c r="B7441" t="s">
        <v>9</v>
      </c>
      <c r="C7441" t="s">
        <v>12762</v>
      </c>
      <c r="D7441" s="2">
        <v>225030.33</v>
      </c>
      <c r="E7441" s="3">
        <f t="shared" si="232"/>
        <v>1.0185505904994755E-3</v>
      </c>
      <c r="F7441" s="3">
        <f t="shared" si="233"/>
        <v>90.724476316717144</v>
      </c>
      <c r="G7441" t="s">
        <v>14473</v>
      </c>
    </row>
    <row r="7442" spans="1:7" x14ac:dyDescent="0.35">
      <c r="A7442" t="s">
        <v>10</v>
      </c>
      <c r="B7442" t="s">
        <v>62</v>
      </c>
      <c r="C7442" t="s">
        <v>6138</v>
      </c>
      <c r="D7442" s="2">
        <v>224955.77</v>
      </c>
      <c r="E7442" s="3">
        <f t="shared" si="232"/>
        <v>1.0182131109604834E-3</v>
      </c>
      <c r="F7442" s="3">
        <f t="shared" si="233"/>
        <v>90.725494529828111</v>
      </c>
      <c r="G7442" t="s">
        <v>14473</v>
      </c>
    </row>
    <row r="7443" spans="1:7" x14ac:dyDescent="0.35">
      <c r="A7443" t="s">
        <v>10</v>
      </c>
      <c r="B7443" t="s">
        <v>29</v>
      </c>
      <c r="C7443" t="s">
        <v>1633</v>
      </c>
      <c r="D7443" s="2">
        <v>224930.86</v>
      </c>
      <c r="E7443" s="3">
        <f t="shared" si="232"/>
        <v>1.0181003612915419E-3</v>
      </c>
      <c r="F7443" s="3">
        <f t="shared" si="233"/>
        <v>90.726512630189404</v>
      </c>
      <c r="G7443" t="s">
        <v>14480</v>
      </c>
    </row>
    <row r="7444" spans="1:7" x14ac:dyDescent="0.35">
      <c r="A7444" t="s">
        <v>10</v>
      </c>
      <c r="B7444" t="s">
        <v>52</v>
      </c>
      <c r="C7444" t="s">
        <v>9536</v>
      </c>
      <c r="D7444" s="2">
        <v>224802.8</v>
      </c>
      <c r="E7444" s="3">
        <f t="shared" si="232"/>
        <v>1.0175207256992226E-3</v>
      </c>
      <c r="F7444" s="3">
        <f t="shared" si="233"/>
        <v>90.727530150915101</v>
      </c>
      <c r="G7444" t="s">
        <v>14473</v>
      </c>
    </row>
    <row r="7445" spans="1:7" x14ac:dyDescent="0.35">
      <c r="A7445" t="s">
        <v>3</v>
      </c>
      <c r="B7445" t="s">
        <v>73</v>
      </c>
      <c r="C7445" t="s">
        <v>2180</v>
      </c>
      <c r="D7445" s="2">
        <v>224791.43</v>
      </c>
      <c r="E7445" s="3">
        <f t="shared" si="232"/>
        <v>1.0174692618800387E-3</v>
      </c>
      <c r="F7445" s="3">
        <f t="shared" si="233"/>
        <v>90.728547620176982</v>
      </c>
      <c r="G7445" t="s">
        <v>14473</v>
      </c>
    </row>
    <row r="7446" spans="1:7" x14ac:dyDescent="0.35">
      <c r="A7446" t="s">
        <v>3</v>
      </c>
      <c r="B7446" t="s">
        <v>29</v>
      </c>
      <c r="C7446" t="s">
        <v>1520</v>
      </c>
      <c r="D7446" s="2">
        <v>224780.71</v>
      </c>
      <c r="E7446" s="3">
        <f t="shared" si="232"/>
        <v>1.017420740143746E-3</v>
      </c>
      <c r="F7446" s="3">
        <f t="shared" si="233"/>
        <v>90.729565040917123</v>
      </c>
      <c r="G7446" t="s">
        <v>14473</v>
      </c>
    </row>
    <row r="7447" spans="1:7" x14ac:dyDescent="0.35">
      <c r="A7447" t="s">
        <v>10</v>
      </c>
      <c r="B7447" t="s">
        <v>1727</v>
      </c>
      <c r="C7447" t="s">
        <v>3562</v>
      </c>
      <c r="D7447" s="2">
        <v>224780.69</v>
      </c>
      <c r="E7447" s="3">
        <f t="shared" si="232"/>
        <v>1.0174206496181186E-3</v>
      </c>
      <c r="F7447" s="3">
        <f t="shared" si="233"/>
        <v>90.73058246156674</v>
      </c>
      <c r="G7447" t="s">
        <v>14473</v>
      </c>
    </row>
    <row r="7448" spans="1:7" x14ac:dyDescent="0.35">
      <c r="A7448" t="s">
        <v>3</v>
      </c>
      <c r="B7448" t="s">
        <v>45</v>
      </c>
      <c r="C7448" s="13" t="s">
        <v>617</v>
      </c>
      <c r="D7448" s="2">
        <v>224765.51</v>
      </c>
      <c r="E7448" s="3">
        <f t="shared" si="232"/>
        <v>1.0173519406669127E-3</v>
      </c>
      <c r="F7448" s="3">
        <f t="shared" si="233"/>
        <v>90.731599813507401</v>
      </c>
      <c r="G7448" t="s">
        <v>14480</v>
      </c>
    </row>
    <row r="7449" spans="1:7" x14ac:dyDescent="0.35">
      <c r="A7449" t="s">
        <v>3</v>
      </c>
      <c r="B7449" t="s">
        <v>29</v>
      </c>
      <c r="C7449" t="s">
        <v>4779</v>
      </c>
      <c r="D7449" s="2">
        <v>224645.86</v>
      </c>
      <c r="E7449" s="3">
        <f t="shared" si="232"/>
        <v>1.0168103711009201E-3</v>
      </c>
      <c r="F7449" s="3">
        <f t="shared" si="233"/>
        <v>90.732616623878499</v>
      </c>
      <c r="G7449" t="s">
        <v>14480</v>
      </c>
    </row>
    <row r="7450" spans="1:7" x14ac:dyDescent="0.35">
      <c r="A7450" t="s">
        <v>10</v>
      </c>
      <c r="B7450" t="s">
        <v>6</v>
      </c>
      <c r="C7450" s="8" t="s">
        <v>3464</v>
      </c>
      <c r="D7450" s="2">
        <v>224522.8</v>
      </c>
      <c r="E7450" s="3">
        <f t="shared" si="232"/>
        <v>1.0162533669154539E-3</v>
      </c>
      <c r="F7450" s="3">
        <f t="shared" si="233"/>
        <v>90.733632877245412</v>
      </c>
      <c r="G7450" t="s">
        <v>14480</v>
      </c>
    </row>
    <row r="7451" spans="1:7" x14ac:dyDescent="0.35">
      <c r="A7451" t="s">
        <v>3</v>
      </c>
      <c r="B7451" t="s">
        <v>6</v>
      </c>
      <c r="C7451" t="s">
        <v>1100</v>
      </c>
      <c r="D7451" s="2">
        <v>224440.63</v>
      </c>
      <c r="E7451" s="3">
        <f t="shared" si="232"/>
        <v>1.0158814423752317E-3</v>
      </c>
      <c r="F7451" s="3">
        <f t="shared" si="233"/>
        <v>90.734648758687783</v>
      </c>
      <c r="G7451" t="s">
        <v>14480</v>
      </c>
    </row>
    <row r="7452" spans="1:7" x14ac:dyDescent="0.35">
      <c r="A7452" t="s">
        <v>3</v>
      </c>
      <c r="B7452" t="s">
        <v>95</v>
      </c>
      <c r="C7452" t="s">
        <v>13068</v>
      </c>
      <c r="D7452" s="2">
        <v>224425.32</v>
      </c>
      <c r="E7452" s="3">
        <f t="shared" si="232"/>
        <v>1.0158121450074475E-3</v>
      </c>
      <c r="F7452" s="3">
        <f t="shared" si="233"/>
        <v>90.735664570832796</v>
      </c>
      <c r="G7452" t="s">
        <v>14473</v>
      </c>
    </row>
    <row r="7453" spans="1:7" x14ac:dyDescent="0.35">
      <c r="A7453" t="s">
        <v>10</v>
      </c>
      <c r="B7453" t="s">
        <v>92</v>
      </c>
      <c r="C7453" t="s">
        <v>9993</v>
      </c>
      <c r="D7453" s="2">
        <v>224405.81</v>
      </c>
      <c r="E7453" s="3">
        <f t="shared" si="232"/>
        <v>1.0157238372579072E-3</v>
      </c>
      <c r="F7453" s="3">
        <f t="shared" si="233"/>
        <v>90.736680294670052</v>
      </c>
      <c r="G7453" t="s">
        <v>14473</v>
      </c>
    </row>
    <row r="7454" spans="1:7" x14ac:dyDescent="0.35">
      <c r="A7454" t="s">
        <v>10</v>
      </c>
      <c r="B7454" t="s">
        <v>37</v>
      </c>
      <c r="C7454" t="s">
        <v>1017</v>
      </c>
      <c r="D7454" s="2">
        <v>224397.43</v>
      </c>
      <c r="E7454" s="3">
        <f t="shared" si="232"/>
        <v>1.0156859070200215E-3</v>
      </c>
      <c r="F7454" s="3">
        <f t="shared" si="233"/>
        <v>90.737695980577072</v>
      </c>
      <c r="G7454" t="s">
        <v>14473</v>
      </c>
    </row>
    <row r="7455" spans="1:7" x14ac:dyDescent="0.35">
      <c r="A7455" t="s">
        <v>3</v>
      </c>
      <c r="B7455" t="s">
        <v>8</v>
      </c>
      <c r="C7455" t="s">
        <v>205</v>
      </c>
      <c r="D7455" s="2">
        <v>224389.64</v>
      </c>
      <c r="E7455" s="3">
        <f t="shared" si="232"/>
        <v>1.0156506472881444E-3</v>
      </c>
      <c r="F7455" s="3">
        <f t="shared" si="233"/>
        <v>90.738711631224362</v>
      </c>
      <c r="G7455" t="s">
        <v>14473</v>
      </c>
    </row>
    <row r="7456" spans="1:7" x14ac:dyDescent="0.35">
      <c r="A7456" t="s">
        <v>3</v>
      </c>
      <c r="B7456" t="s">
        <v>134</v>
      </c>
      <c r="C7456" t="s">
        <v>10907</v>
      </c>
      <c r="D7456" s="2">
        <v>224328.58</v>
      </c>
      <c r="E7456" s="3">
        <f t="shared" si="232"/>
        <v>1.0153742725476555E-3</v>
      </c>
      <c r="F7456" s="3">
        <f t="shared" si="233"/>
        <v>90.739727005496903</v>
      </c>
      <c r="G7456" t="s">
        <v>14480</v>
      </c>
    </row>
    <row r="7457" spans="1:7" x14ac:dyDescent="0.35">
      <c r="A7457" t="s">
        <v>3</v>
      </c>
      <c r="B7457" t="s">
        <v>9</v>
      </c>
      <c r="C7457" t="s">
        <v>8474</v>
      </c>
      <c r="D7457" s="2">
        <v>224304.59</v>
      </c>
      <c r="E7457" s="3">
        <f t="shared" si="232"/>
        <v>1.0152656870575749E-3</v>
      </c>
      <c r="F7457" s="3">
        <f t="shared" si="233"/>
        <v>90.740742271183962</v>
      </c>
      <c r="G7457" t="s">
        <v>14480</v>
      </c>
    </row>
    <row r="7458" spans="1:7" x14ac:dyDescent="0.35">
      <c r="A7458" t="s">
        <v>3</v>
      </c>
      <c r="B7458" t="s">
        <v>57</v>
      </c>
      <c r="C7458" t="s">
        <v>305</v>
      </c>
      <c r="D7458" s="2">
        <v>224302.69</v>
      </c>
      <c r="E7458" s="3">
        <f t="shared" si="232"/>
        <v>1.0152570871229706E-3</v>
      </c>
      <c r="F7458" s="3">
        <f t="shared" si="233"/>
        <v>90.74175752827108</v>
      </c>
      <c r="G7458" t="s">
        <v>14473</v>
      </c>
    </row>
    <row r="7459" spans="1:7" x14ac:dyDescent="0.35">
      <c r="A7459" t="s">
        <v>3</v>
      </c>
      <c r="B7459" t="s">
        <v>6</v>
      </c>
      <c r="C7459" t="s">
        <v>943</v>
      </c>
      <c r="D7459" s="2">
        <v>224239.66</v>
      </c>
      <c r="E7459" s="3">
        <f t="shared" si="232"/>
        <v>1.0149717956081815E-3</v>
      </c>
      <c r="F7459" s="3">
        <f t="shared" si="233"/>
        <v>90.742772500066692</v>
      </c>
      <c r="G7459" t="s">
        <v>14480</v>
      </c>
    </row>
    <row r="7460" spans="1:7" x14ac:dyDescent="0.35">
      <c r="A7460" t="s">
        <v>3</v>
      </c>
      <c r="B7460" t="s">
        <v>29</v>
      </c>
      <c r="C7460" t="s">
        <v>2455</v>
      </c>
      <c r="D7460" s="2">
        <v>224192.88</v>
      </c>
      <c r="E7460" s="3">
        <f t="shared" si="232"/>
        <v>1.014760056165665E-3</v>
      </c>
      <c r="F7460" s="3">
        <f t="shared" si="233"/>
        <v>90.743787260122858</v>
      </c>
      <c r="G7460" t="s">
        <v>14473</v>
      </c>
    </row>
    <row r="7461" spans="1:7" x14ac:dyDescent="0.35">
      <c r="A7461" t="s">
        <v>10</v>
      </c>
      <c r="B7461" t="s">
        <v>83</v>
      </c>
      <c r="C7461" t="s">
        <v>8129</v>
      </c>
      <c r="D7461" s="2">
        <v>224185.72</v>
      </c>
      <c r="E7461" s="3">
        <f t="shared" si="232"/>
        <v>1.0147276479910514E-3</v>
      </c>
      <c r="F7461" s="3">
        <f t="shared" si="233"/>
        <v>90.744801987770842</v>
      </c>
      <c r="G7461" t="s">
        <v>14473</v>
      </c>
    </row>
    <row r="7462" spans="1:7" x14ac:dyDescent="0.35">
      <c r="A7462" t="s">
        <v>3</v>
      </c>
      <c r="B7462" t="s">
        <v>97</v>
      </c>
      <c r="C7462" s="11" t="s">
        <v>5029</v>
      </c>
      <c r="D7462" s="2">
        <v>224120.5</v>
      </c>
      <c r="E7462" s="3">
        <f t="shared" si="232"/>
        <v>1.0144324439200607E-3</v>
      </c>
      <c r="F7462" s="3">
        <f t="shared" si="233"/>
        <v>90.745816420214766</v>
      </c>
      <c r="G7462" t="s">
        <v>14473</v>
      </c>
    </row>
    <row r="7463" spans="1:7" x14ac:dyDescent="0.35">
      <c r="A7463" t="s">
        <v>3</v>
      </c>
      <c r="B7463" t="s">
        <v>96</v>
      </c>
      <c r="C7463" t="s">
        <v>1555</v>
      </c>
      <c r="D7463" s="2">
        <v>224095.67</v>
      </c>
      <c r="E7463" s="3">
        <f t="shared" si="232"/>
        <v>1.0143200563536286E-3</v>
      </c>
      <c r="F7463" s="3">
        <f t="shared" si="233"/>
        <v>90.746830740271122</v>
      </c>
      <c r="G7463" t="s">
        <v>14473</v>
      </c>
    </row>
    <row r="7464" spans="1:7" x14ac:dyDescent="0.35">
      <c r="A7464" t="s">
        <v>10</v>
      </c>
      <c r="B7464" t="s">
        <v>8</v>
      </c>
      <c r="C7464" t="s">
        <v>389</v>
      </c>
      <c r="D7464" s="2">
        <v>224045.02</v>
      </c>
      <c r="E7464" s="3">
        <f t="shared" si="232"/>
        <v>1.0140908002022075E-3</v>
      </c>
      <c r="F7464" s="3">
        <f t="shared" si="233"/>
        <v>90.747844831071319</v>
      </c>
      <c r="G7464" t="s">
        <v>14480</v>
      </c>
    </row>
    <row r="7465" spans="1:7" x14ac:dyDescent="0.35">
      <c r="A7465" t="s">
        <v>10</v>
      </c>
      <c r="B7465" t="s">
        <v>6</v>
      </c>
      <c r="C7465" t="s">
        <v>1346</v>
      </c>
      <c r="D7465" s="2">
        <v>224042.72</v>
      </c>
      <c r="E7465" s="3">
        <f t="shared" si="232"/>
        <v>1.0140803897550552E-3</v>
      </c>
      <c r="F7465" s="3">
        <f t="shared" si="233"/>
        <v>90.74885891146107</v>
      </c>
      <c r="G7465" t="s">
        <v>14473</v>
      </c>
    </row>
    <row r="7466" spans="1:7" x14ac:dyDescent="0.35">
      <c r="A7466" t="s">
        <v>10</v>
      </c>
      <c r="B7466" t="s">
        <v>13</v>
      </c>
      <c r="C7466" t="s">
        <v>1058</v>
      </c>
      <c r="D7466" s="2">
        <v>224040</v>
      </c>
      <c r="E7466" s="3">
        <f t="shared" si="232"/>
        <v>1.014068078269727E-3</v>
      </c>
      <c r="F7466" s="3">
        <f t="shared" si="233"/>
        <v>90.749872979539333</v>
      </c>
      <c r="G7466" t="s">
        <v>14473</v>
      </c>
    </row>
    <row r="7467" spans="1:7" x14ac:dyDescent="0.35">
      <c r="A7467" t="s">
        <v>3</v>
      </c>
      <c r="B7467" t="s">
        <v>8</v>
      </c>
      <c r="C7467" t="s">
        <v>11230</v>
      </c>
      <c r="D7467" s="2">
        <v>224000.83</v>
      </c>
      <c r="E7467" s="3">
        <f t="shared" si="232"/>
        <v>1.0138907838284407E-3</v>
      </c>
      <c r="F7467" s="3">
        <f t="shared" si="233"/>
        <v>90.750886870323157</v>
      </c>
      <c r="G7467" t="s">
        <v>14473</v>
      </c>
    </row>
    <row r="7468" spans="1:7" x14ac:dyDescent="0.35">
      <c r="A7468" t="s">
        <v>3</v>
      </c>
      <c r="B7468" t="s">
        <v>76</v>
      </c>
      <c r="C7468" t="s">
        <v>1100</v>
      </c>
      <c r="D7468" s="2">
        <v>223978.05</v>
      </c>
      <c r="E7468" s="3">
        <f t="shared" si="232"/>
        <v>1.0137876751388183E-3</v>
      </c>
      <c r="F7468" s="3">
        <f t="shared" si="233"/>
        <v>90.751900657998291</v>
      </c>
      <c r="G7468" t="s">
        <v>14480</v>
      </c>
    </row>
    <row r="7469" spans="1:7" x14ac:dyDescent="0.35">
      <c r="A7469" t="s">
        <v>10</v>
      </c>
      <c r="B7469" t="s">
        <v>40</v>
      </c>
      <c r="C7469" s="7" t="s">
        <v>413</v>
      </c>
      <c r="D7469" s="2">
        <v>223956.35</v>
      </c>
      <c r="E7469" s="3">
        <f t="shared" si="232"/>
        <v>1.0136894548330763E-3</v>
      </c>
      <c r="F7469" s="3">
        <f t="shared" si="233"/>
        <v>90.752914347453128</v>
      </c>
      <c r="G7469" t="s">
        <v>14480</v>
      </c>
    </row>
    <row r="7470" spans="1:7" x14ac:dyDescent="0.35">
      <c r="A7470" t="s">
        <v>3</v>
      </c>
      <c r="B7470" t="s">
        <v>13</v>
      </c>
      <c r="C7470" t="s">
        <v>517</v>
      </c>
      <c r="D7470" s="2">
        <v>223943.36</v>
      </c>
      <c r="E7470" s="3">
        <f t="shared" si="232"/>
        <v>1.013630658438072E-3</v>
      </c>
      <c r="F7470" s="3">
        <f t="shared" si="233"/>
        <v>90.753927978111562</v>
      </c>
      <c r="G7470" t="s">
        <v>14473</v>
      </c>
    </row>
    <row r="7471" spans="1:7" x14ac:dyDescent="0.35">
      <c r="A7471" t="s">
        <v>3</v>
      </c>
      <c r="B7471" t="s">
        <v>9</v>
      </c>
      <c r="C7471" t="s">
        <v>2684</v>
      </c>
      <c r="D7471" s="2">
        <v>223743.18</v>
      </c>
      <c r="E7471" s="3">
        <f t="shared" si="232"/>
        <v>1.0127245874333049E-3</v>
      </c>
      <c r="F7471" s="3">
        <f t="shared" si="233"/>
        <v>90.754940702699002</v>
      </c>
      <c r="G7471" t="s">
        <v>14480</v>
      </c>
    </row>
    <row r="7472" spans="1:7" x14ac:dyDescent="0.35">
      <c r="A7472" t="s">
        <v>3</v>
      </c>
      <c r="B7472" t="s">
        <v>6</v>
      </c>
      <c r="C7472" t="s">
        <v>11370</v>
      </c>
      <c r="D7472" s="2">
        <v>223687.69</v>
      </c>
      <c r="E7472" s="3">
        <f t="shared" si="232"/>
        <v>1.0124734240800502E-3</v>
      </c>
      <c r="F7472" s="3">
        <f t="shared" si="233"/>
        <v>90.755953176123086</v>
      </c>
      <c r="G7472" t="s">
        <v>14473</v>
      </c>
    </row>
    <row r="7473" spans="1:7" x14ac:dyDescent="0.35">
      <c r="A7473" t="s">
        <v>3</v>
      </c>
      <c r="B7473" t="s">
        <v>8</v>
      </c>
      <c r="C7473" t="s">
        <v>257</v>
      </c>
      <c r="D7473" s="2">
        <v>223575.29</v>
      </c>
      <c r="E7473" s="3">
        <f t="shared" si="232"/>
        <v>1.0119646700539945E-3</v>
      </c>
      <c r="F7473" s="3">
        <f t="shared" si="233"/>
        <v>90.756965140793142</v>
      </c>
      <c r="G7473" t="s">
        <v>14473</v>
      </c>
    </row>
    <row r="7474" spans="1:7" x14ac:dyDescent="0.35">
      <c r="A7474" t="s">
        <v>3</v>
      </c>
      <c r="B7474" t="s">
        <v>9</v>
      </c>
      <c r="C7474" t="s">
        <v>2573</v>
      </c>
      <c r="D7474" s="2">
        <v>223552.17</v>
      </c>
      <c r="E7474" s="3">
        <f t="shared" si="232"/>
        <v>1.0118600224287063E-3</v>
      </c>
      <c r="F7474" s="3">
        <f t="shared" si="233"/>
        <v>90.757977000815572</v>
      </c>
      <c r="G7474" t="s">
        <v>14480</v>
      </c>
    </row>
    <row r="7475" spans="1:7" x14ac:dyDescent="0.35">
      <c r="A7475" t="s">
        <v>10</v>
      </c>
      <c r="B7475" t="s">
        <v>2043</v>
      </c>
      <c r="C7475" t="s">
        <v>3609</v>
      </c>
      <c r="D7475" s="2">
        <v>223516.85</v>
      </c>
      <c r="E7475" s="3">
        <f t="shared" si="232"/>
        <v>1.0117001541706965E-3</v>
      </c>
      <c r="F7475" s="3">
        <f t="shared" si="233"/>
        <v>90.758988700969738</v>
      </c>
      <c r="G7475" t="s">
        <v>14473</v>
      </c>
    </row>
    <row r="7476" spans="1:7" x14ac:dyDescent="0.35">
      <c r="A7476" t="s">
        <v>10</v>
      </c>
      <c r="B7476" t="s">
        <v>27</v>
      </c>
      <c r="C7476" t="s">
        <v>1882</v>
      </c>
      <c r="D7476" s="2">
        <v>223509.74</v>
      </c>
      <c r="E7476" s="3">
        <f t="shared" si="232"/>
        <v>1.0116679723101516E-3</v>
      </c>
      <c r="F7476" s="3">
        <f t="shared" si="233"/>
        <v>90.760000368942045</v>
      </c>
      <c r="G7476" t="s">
        <v>14473</v>
      </c>
    </row>
    <row r="7477" spans="1:7" x14ac:dyDescent="0.35">
      <c r="A7477" t="s">
        <v>10</v>
      </c>
      <c r="B7477" t="s">
        <v>29</v>
      </c>
      <c r="C7477" s="13" t="s">
        <v>617</v>
      </c>
      <c r="D7477" s="2">
        <v>223420.3</v>
      </c>
      <c r="E7477" s="3">
        <f t="shared" si="232"/>
        <v>1.0112631417043649E-3</v>
      </c>
      <c r="F7477" s="3">
        <f t="shared" si="233"/>
        <v>90.761011632083751</v>
      </c>
      <c r="G7477" t="s">
        <v>14480</v>
      </c>
    </row>
    <row r="7478" spans="1:7" x14ac:dyDescent="0.35">
      <c r="A7478" t="s">
        <v>10</v>
      </c>
      <c r="B7478" t="s">
        <v>6</v>
      </c>
      <c r="C7478" t="s">
        <v>11034</v>
      </c>
      <c r="D7478" s="2">
        <v>223317.4</v>
      </c>
      <c r="E7478" s="3">
        <f t="shared" si="232"/>
        <v>1.01079738735133E-3</v>
      </c>
      <c r="F7478" s="3">
        <f t="shared" si="233"/>
        <v>90.762022429471102</v>
      </c>
      <c r="G7478" t="s">
        <v>14480</v>
      </c>
    </row>
    <row r="7479" spans="1:7" x14ac:dyDescent="0.35">
      <c r="A7479" t="s">
        <v>10</v>
      </c>
      <c r="B7479" t="s">
        <v>9</v>
      </c>
      <c r="C7479" t="s">
        <v>704</v>
      </c>
      <c r="D7479" s="2">
        <v>223307.61</v>
      </c>
      <c r="E7479" s="3">
        <f t="shared" si="232"/>
        <v>1.0107530750567118E-3</v>
      </c>
      <c r="F7479" s="3">
        <f t="shared" si="233"/>
        <v>90.763033182546152</v>
      </c>
      <c r="G7479" t="s">
        <v>14480</v>
      </c>
    </row>
    <row r="7480" spans="1:7" x14ac:dyDescent="0.35">
      <c r="A7480" t="s">
        <v>3</v>
      </c>
      <c r="B7480" t="s">
        <v>530</v>
      </c>
      <c r="C7480" t="s">
        <v>863</v>
      </c>
      <c r="D7480" s="2">
        <v>223294.16</v>
      </c>
      <c r="E7480" s="3">
        <f t="shared" si="232"/>
        <v>1.0106921965722772E-3</v>
      </c>
      <c r="F7480" s="3">
        <f t="shared" si="233"/>
        <v>90.764043874742725</v>
      </c>
      <c r="G7480" t="s">
        <v>14473</v>
      </c>
    </row>
    <row r="7481" spans="1:7" x14ac:dyDescent="0.35">
      <c r="A7481" t="s">
        <v>10</v>
      </c>
      <c r="B7481" t="s">
        <v>9</v>
      </c>
      <c r="C7481" t="s">
        <v>5336</v>
      </c>
      <c r="D7481" s="2">
        <v>223279.33</v>
      </c>
      <c r="E7481" s="3">
        <f t="shared" si="232"/>
        <v>1.010625071819551E-3</v>
      </c>
      <c r="F7481" s="3">
        <f t="shared" si="233"/>
        <v>90.765054499814539</v>
      </c>
      <c r="G7481" t="s">
        <v>14473</v>
      </c>
    </row>
    <row r="7482" spans="1:7" x14ac:dyDescent="0.35">
      <c r="A7482" t="s">
        <v>3</v>
      </c>
      <c r="B7482" t="s">
        <v>9</v>
      </c>
      <c r="C7482" t="s">
        <v>1606</v>
      </c>
      <c r="D7482" s="2">
        <v>223272.88</v>
      </c>
      <c r="E7482" s="3">
        <f t="shared" si="232"/>
        <v>1.0105958773047108E-3</v>
      </c>
      <c r="F7482" s="3">
        <f t="shared" si="233"/>
        <v>90.766065095691843</v>
      </c>
      <c r="G7482" t="s">
        <v>14480</v>
      </c>
    </row>
    <row r="7483" spans="1:7" x14ac:dyDescent="0.35">
      <c r="A7483" t="s">
        <v>3</v>
      </c>
      <c r="B7483" t="s">
        <v>13</v>
      </c>
      <c r="C7483" t="s">
        <v>3554</v>
      </c>
      <c r="D7483" s="2">
        <v>223268.17</v>
      </c>
      <c r="E7483" s="3">
        <f t="shared" si="232"/>
        <v>1.0105745585194553E-3</v>
      </c>
      <c r="F7483" s="3">
        <f t="shared" si="233"/>
        <v>90.767075670250364</v>
      </c>
      <c r="G7483" t="s">
        <v>14473</v>
      </c>
    </row>
    <row r="7484" spans="1:7" x14ac:dyDescent="0.35">
      <c r="A7484" t="s">
        <v>10</v>
      </c>
      <c r="B7484" t="s">
        <v>4</v>
      </c>
      <c r="C7484" t="s">
        <v>4124</v>
      </c>
      <c r="D7484" s="2">
        <v>223209.16</v>
      </c>
      <c r="E7484" s="3">
        <f t="shared" si="232"/>
        <v>1.0103074626557759E-3</v>
      </c>
      <c r="F7484" s="3">
        <f t="shared" si="233"/>
        <v>90.768085977713014</v>
      </c>
      <c r="G7484" t="s">
        <v>14480</v>
      </c>
    </row>
    <row r="7485" spans="1:7" x14ac:dyDescent="0.35">
      <c r="A7485" t="s">
        <v>3</v>
      </c>
      <c r="B7485" t="s">
        <v>294</v>
      </c>
      <c r="C7485" t="s">
        <v>2395</v>
      </c>
      <c r="D7485" s="2">
        <v>223165.83</v>
      </c>
      <c r="E7485" s="3">
        <f t="shared" si="232"/>
        <v>1.0101113388839877E-3</v>
      </c>
      <c r="F7485" s="3">
        <f t="shared" si="233"/>
        <v>90.769096089051899</v>
      </c>
      <c r="G7485" t="s">
        <v>14480</v>
      </c>
    </row>
    <row r="7486" spans="1:7" x14ac:dyDescent="0.35">
      <c r="A7486" t="s">
        <v>3</v>
      </c>
      <c r="B7486" t="s">
        <v>9</v>
      </c>
      <c r="C7486" t="s">
        <v>1346</v>
      </c>
      <c r="D7486" s="2">
        <v>223164.01</v>
      </c>
      <c r="E7486" s="3">
        <f t="shared" si="232"/>
        <v>1.0101031010518932E-3</v>
      </c>
      <c r="F7486" s="3">
        <f t="shared" si="233"/>
        <v>90.770106192152952</v>
      </c>
      <c r="G7486" t="s">
        <v>14473</v>
      </c>
    </row>
    <row r="7487" spans="1:7" x14ac:dyDescent="0.35">
      <c r="A7487" t="s">
        <v>10</v>
      </c>
      <c r="B7487" t="s">
        <v>9</v>
      </c>
      <c r="C7487" t="s">
        <v>3695</v>
      </c>
      <c r="D7487" s="2">
        <v>223082.27</v>
      </c>
      <c r="E7487" s="3">
        <f t="shared" si="232"/>
        <v>1.0097331228126603E-3</v>
      </c>
      <c r="F7487" s="3">
        <f t="shared" si="233"/>
        <v>90.771115925275765</v>
      </c>
      <c r="G7487" t="s">
        <v>14473</v>
      </c>
    </row>
    <row r="7488" spans="1:7" x14ac:dyDescent="0.35">
      <c r="A7488" t="s">
        <v>10</v>
      </c>
      <c r="B7488" t="s">
        <v>406</v>
      </c>
      <c r="C7488" t="s">
        <v>543</v>
      </c>
      <c r="D7488" s="2">
        <v>223078.41</v>
      </c>
      <c r="E7488" s="3">
        <f t="shared" si="232"/>
        <v>1.0097156513665696E-3</v>
      </c>
      <c r="F7488" s="3">
        <f t="shared" si="233"/>
        <v>90.772125640927129</v>
      </c>
      <c r="G7488" t="s">
        <v>14473</v>
      </c>
    </row>
    <row r="7489" spans="1:7" x14ac:dyDescent="0.35">
      <c r="A7489" t="s">
        <v>10</v>
      </c>
      <c r="B7489" t="s">
        <v>20</v>
      </c>
      <c r="C7489" t="s">
        <v>4948</v>
      </c>
      <c r="D7489" s="2">
        <v>223045.11</v>
      </c>
      <c r="E7489" s="3">
        <f t="shared" si="232"/>
        <v>1.0095649261969285E-3</v>
      </c>
      <c r="F7489" s="3">
        <f t="shared" si="233"/>
        <v>90.773135205853322</v>
      </c>
      <c r="G7489" t="s">
        <v>14480</v>
      </c>
    </row>
    <row r="7490" spans="1:7" x14ac:dyDescent="0.35">
      <c r="A7490" t="s">
        <v>10</v>
      </c>
      <c r="B7490" t="s">
        <v>9</v>
      </c>
      <c r="C7490" t="s">
        <v>9725</v>
      </c>
      <c r="D7490" s="2">
        <v>223031.83</v>
      </c>
      <c r="E7490" s="3">
        <f t="shared" si="232"/>
        <v>1.0095048171803269E-3</v>
      </c>
      <c r="F7490" s="3">
        <f t="shared" si="233"/>
        <v>90.774144710670498</v>
      </c>
      <c r="G7490" t="s">
        <v>14473</v>
      </c>
    </row>
    <row r="7491" spans="1:7" x14ac:dyDescent="0.35">
      <c r="A7491" t="s">
        <v>10</v>
      </c>
      <c r="B7491" t="s">
        <v>83</v>
      </c>
      <c r="C7491" t="s">
        <v>10308</v>
      </c>
      <c r="D7491" s="2">
        <v>223017.59</v>
      </c>
      <c r="E7491" s="3">
        <f t="shared" ref="E7491:E7554" si="234">(D7491/$D$29638)*100</f>
        <v>1.0094403629336097E-3</v>
      </c>
      <c r="F7491" s="3">
        <f t="shared" si="233"/>
        <v>90.775154151033433</v>
      </c>
      <c r="G7491" t="s">
        <v>14473</v>
      </c>
    </row>
    <row r="7492" spans="1:7" x14ac:dyDescent="0.35">
      <c r="A7492" t="s">
        <v>3</v>
      </c>
      <c r="B7492" t="s">
        <v>29</v>
      </c>
      <c r="C7492" t="s">
        <v>566</v>
      </c>
      <c r="D7492" s="2">
        <v>222996.31</v>
      </c>
      <c r="E7492" s="3">
        <f t="shared" si="234"/>
        <v>1.0093440436660433E-3</v>
      </c>
      <c r="F7492" s="3">
        <f t="shared" ref="F7492:F7555" si="235">E7492+F7491</f>
        <v>90.7761634950771</v>
      </c>
      <c r="G7492" t="s">
        <v>14473</v>
      </c>
    </row>
    <row r="7493" spans="1:7" x14ac:dyDescent="0.35">
      <c r="A7493" t="s">
        <v>10</v>
      </c>
      <c r="B7493" t="s">
        <v>22</v>
      </c>
      <c r="C7493" t="s">
        <v>10001</v>
      </c>
      <c r="D7493" s="2">
        <v>222994.23</v>
      </c>
      <c r="E7493" s="3">
        <f t="shared" si="234"/>
        <v>1.0093346290007924E-3</v>
      </c>
      <c r="F7493" s="3">
        <f t="shared" si="235"/>
        <v>90.777172829706103</v>
      </c>
      <c r="G7493" t="s">
        <v>14480</v>
      </c>
    </row>
    <row r="7494" spans="1:7" x14ac:dyDescent="0.35">
      <c r="A7494" t="s">
        <v>10</v>
      </c>
      <c r="B7494" t="s">
        <v>9</v>
      </c>
      <c r="C7494" t="s">
        <v>5865</v>
      </c>
      <c r="D7494" s="2">
        <v>222988.71</v>
      </c>
      <c r="E7494" s="3">
        <f t="shared" si="234"/>
        <v>1.0093096439276268E-3</v>
      </c>
      <c r="F7494" s="3">
        <f t="shared" si="235"/>
        <v>90.778182139350037</v>
      </c>
      <c r="G7494" t="s">
        <v>14473</v>
      </c>
    </row>
    <row r="7495" spans="1:7" x14ac:dyDescent="0.35">
      <c r="A7495" t="s">
        <v>3</v>
      </c>
      <c r="B7495" t="s">
        <v>33</v>
      </c>
      <c r="C7495" t="s">
        <v>1875</v>
      </c>
      <c r="D7495" s="2">
        <v>222961.03</v>
      </c>
      <c r="E7495" s="3">
        <f t="shared" si="234"/>
        <v>1.0091843564592883E-3</v>
      </c>
      <c r="F7495" s="3">
        <f t="shared" si="235"/>
        <v>90.779191323706499</v>
      </c>
      <c r="G7495" t="s">
        <v>14473</v>
      </c>
    </row>
    <row r="7496" spans="1:7" x14ac:dyDescent="0.35">
      <c r="A7496" t="s">
        <v>10</v>
      </c>
      <c r="B7496" t="s">
        <v>9</v>
      </c>
      <c r="C7496" t="s">
        <v>3911</v>
      </c>
      <c r="D7496" s="2">
        <v>222950.07</v>
      </c>
      <c r="E7496" s="3">
        <f t="shared" si="234"/>
        <v>1.0091347484154668E-3</v>
      </c>
      <c r="F7496" s="3">
        <f t="shared" si="235"/>
        <v>90.780200458454914</v>
      </c>
      <c r="G7496" t="s">
        <v>14473</v>
      </c>
    </row>
    <row r="7497" spans="1:7" x14ac:dyDescent="0.35">
      <c r="A7497" t="s">
        <v>3</v>
      </c>
      <c r="B7497" t="s">
        <v>9</v>
      </c>
      <c r="C7497" t="s">
        <v>5239</v>
      </c>
      <c r="D7497" s="2">
        <v>222934.64</v>
      </c>
      <c r="E7497" s="3">
        <f t="shared" si="234"/>
        <v>1.0090649078939183E-3</v>
      </c>
      <c r="F7497" s="3">
        <f t="shared" si="235"/>
        <v>90.781209523362804</v>
      </c>
      <c r="G7497" t="s">
        <v>14480</v>
      </c>
    </row>
    <row r="7498" spans="1:7" x14ac:dyDescent="0.35">
      <c r="A7498" t="s">
        <v>10</v>
      </c>
      <c r="B7498" t="s">
        <v>9</v>
      </c>
      <c r="C7498" t="s">
        <v>4707</v>
      </c>
      <c r="D7498" s="2">
        <v>222907.57</v>
      </c>
      <c r="E7498" s="3">
        <f t="shared" si="234"/>
        <v>1.0089423814572162E-3</v>
      </c>
      <c r="F7498" s="3">
        <f t="shared" si="235"/>
        <v>90.782218465744265</v>
      </c>
      <c r="G7498" t="s">
        <v>14480</v>
      </c>
    </row>
    <row r="7499" spans="1:7" x14ac:dyDescent="0.35">
      <c r="A7499" t="s">
        <v>10</v>
      </c>
      <c r="B7499" t="s">
        <v>62</v>
      </c>
      <c r="C7499" t="s">
        <v>2166</v>
      </c>
      <c r="D7499" s="2">
        <v>222903.31</v>
      </c>
      <c r="E7499" s="3">
        <f t="shared" si="234"/>
        <v>1.0089230994985772E-3</v>
      </c>
      <c r="F7499" s="3">
        <f t="shared" si="235"/>
        <v>90.78322738884377</v>
      </c>
      <c r="G7499" t="s">
        <v>14473</v>
      </c>
    </row>
    <row r="7500" spans="1:7" x14ac:dyDescent="0.35">
      <c r="A7500" t="s">
        <v>10</v>
      </c>
      <c r="B7500" t="s">
        <v>16</v>
      </c>
      <c r="C7500" t="s">
        <v>188</v>
      </c>
      <c r="D7500" s="2">
        <v>222797.96</v>
      </c>
      <c r="E7500" s="3">
        <f t="shared" si="234"/>
        <v>1.0084462557561843E-3</v>
      </c>
      <c r="F7500" s="3">
        <f t="shared" si="235"/>
        <v>90.784235835099523</v>
      </c>
      <c r="G7500" t="s">
        <v>14473</v>
      </c>
    </row>
    <row r="7501" spans="1:7" x14ac:dyDescent="0.35">
      <c r="A7501" t="s">
        <v>3</v>
      </c>
      <c r="B7501" t="s">
        <v>9</v>
      </c>
      <c r="C7501" t="s">
        <v>3568</v>
      </c>
      <c r="D7501" s="2">
        <v>222775.69</v>
      </c>
      <c r="E7501" s="3">
        <f t="shared" si="234"/>
        <v>1.0083454554700611E-3</v>
      </c>
      <c r="F7501" s="3">
        <f t="shared" si="235"/>
        <v>90.785244180554997</v>
      </c>
      <c r="G7501" t="s">
        <v>14480</v>
      </c>
    </row>
    <row r="7502" spans="1:7" x14ac:dyDescent="0.35">
      <c r="A7502" t="s">
        <v>10</v>
      </c>
      <c r="B7502" t="s">
        <v>33</v>
      </c>
      <c r="C7502" s="7" t="s">
        <v>4740</v>
      </c>
      <c r="D7502" s="2">
        <v>222774.18</v>
      </c>
      <c r="E7502" s="3">
        <f t="shared" si="234"/>
        <v>1.0083386207851914E-3</v>
      </c>
      <c r="F7502" s="3">
        <f t="shared" si="235"/>
        <v>90.786252519175775</v>
      </c>
      <c r="G7502" t="s">
        <v>14480</v>
      </c>
    </row>
    <row r="7503" spans="1:7" x14ac:dyDescent="0.35">
      <c r="A7503" t="s">
        <v>3</v>
      </c>
      <c r="B7503" t="s">
        <v>23</v>
      </c>
      <c r="C7503" t="s">
        <v>3223</v>
      </c>
      <c r="D7503" s="2">
        <v>222767.51</v>
      </c>
      <c r="E7503" s="3">
        <f t="shared" si="234"/>
        <v>1.0083084304884497E-3</v>
      </c>
      <c r="F7503" s="3">
        <f t="shared" si="235"/>
        <v>90.787260827606261</v>
      </c>
      <c r="G7503" t="s">
        <v>14473</v>
      </c>
    </row>
    <row r="7504" spans="1:7" x14ac:dyDescent="0.35">
      <c r="A7504" t="s">
        <v>10</v>
      </c>
      <c r="B7504" t="s">
        <v>180</v>
      </c>
      <c r="C7504" t="s">
        <v>653</v>
      </c>
      <c r="D7504" s="2">
        <v>222740.07</v>
      </c>
      <c r="E7504" s="3">
        <f t="shared" si="234"/>
        <v>1.0081842293276403E-3</v>
      </c>
      <c r="F7504" s="3">
        <f t="shared" si="235"/>
        <v>90.788269011835595</v>
      </c>
      <c r="G7504" t="s">
        <v>14480</v>
      </c>
    </row>
    <row r="7505" spans="1:7" x14ac:dyDescent="0.35">
      <c r="A7505" t="s">
        <v>10</v>
      </c>
      <c r="B7505" t="s">
        <v>8</v>
      </c>
      <c r="C7505" t="s">
        <v>2978</v>
      </c>
      <c r="D7505" s="2">
        <v>222719.44</v>
      </c>
      <c r="E7505" s="3">
        <f t="shared" si="234"/>
        <v>1.0080908521429648E-3</v>
      </c>
      <c r="F7505" s="3">
        <f t="shared" si="235"/>
        <v>90.789277102687734</v>
      </c>
      <c r="G7505" t="s">
        <v>14473</v>
      </c>
    </row>
    <row r="7506" spans="1:7" x14ac:dyDescent="0.35">
      <c r="A7506" t="s">
        <v>10</v>
      </c>
      <c r="B7506" t="s">
        <v>9</v>
      </c>
      <c r="C7506" s="8" t="s">
        <v>4421</v>
      </c>
      <c r="D7506" s="2">
        <v>222700.12</v>
      </c>
      <c r="E7506" s="3">
        <f t="shared" si="234"/>
        <v>1.0080034043868846E-3</v>
      </c>
      <c r="F7506" s="3">
        <f t="shared" si="235"/>
        <v>90.790285106092128</v>
      </c>
      <c r="G7506" t="s">
        <v>14480</v>
      </c>
    </row>
    <row r="7507" spans="1:7" x14ac:dyDescent="0.35">
      <c r="A7507" t="s">
        <v>10</v>
      </c>
      <c r="B7507" t="s">
        <v>9</v>
      </c>
      <c r="C7507" t="s">
        <v>6601</v>
      </c>
      <c r="D7507" s="2">
        <v>222657.56</v>
      </c>
      <c r="E7507" s="3">
        <f t="shared" si="234"/>
        <v>1.0078107658517519E-3</v>
      </c>
      <c r="F7507" s="3">
        <f t="shared" si="235"/>
        <v>90.791292916857984</v>
      </c>
      <c r="G7507" t="s">
        <v>14480</v>
      </c>
    </row>
    <row r="7508" spans="1:7" x14ac:dyDescent="0.35">
      <c r="A7508" t="s">
        <v>10</v>
      </c>
      <c r="B7508" t="s">
        <v>180</v>
      </c>
      <c r="C7508" t="s">
        <v>2277</v>
      </c>
      <c r="D7508" s="2">
        <v>222611.85</v>
      </c>
      <c r="E7508" s="3">
        <f t="shared" si="234"/>
        <v>1.0076038695303016E-3</v>
      </c>
      <c r="F7508" s="3">
        <f t="shared" si="235"/>
        <v>90.792300520727508</v>
      </c>
      <c r="G7508" t="s">
        <v>14480</v>
      </c>
    </row>
    <row r="7509" spans="1:7" x14ac:dyDescent="0.35">
      <c r="A7509" t="s">
        <v>10</v>
      </c>
      <c r="B7509" t="s">
        <v>9</v>
      </c>
      <c r="C7509" t="s">
        <v>9612</v>
      </c>
      <c r="D7509" s="2">
        <v>222586.15</v>
      </c>
      <c r="E7509" s="3">
        <f t="shared" si="234"/>
        <v>1.007487544099077E-3</v>
      </c>
      <c r="F7509" s="3">
        <f t="shared" si="235"/>
        <v>90.793308008271609</v>
      </c>
      <c r="G7509" t="s">
        <v>14480</v>
      </c>
    </row>
    <row r="7510" spans="1:7" x14ac:dyDescent="0.35">
      <c r="A7510" t="s">
        <v>10</v>
      </c>
      <c r="B7510" t="s">
        <v>6</v>
      </c>
      <c r="C7510" t="s">
        <v>2100</v>
      </c>
      <c r="D7510" s="2">
        <v>222491.04</v>
      </c>
      <c r="E7510" s="3">
        <f t="shared" si="234"/>
        <v>1.0070570494779192E-3</v>
      </c>
      <c r="F7510" s="3">
        <f t="shared" si="235"/>
        <v>90.794315065321086</v>
      </c>
      <c r="G7510" t="s">
        <v>14480</v>
      </c>
    </row>
    <row r="7511" spans="1:7" x14ac:dyDescent="0.35">
      <c r="A7511" t="s">
        <v>3</v>
      </c>
      <c r="B7511" t="s">
        <v>23</v>
      </c>
      <c r="C7511" t="s">
        <v>446</v>
      </c>
      <c r="D7511" s="2">
        <v>222474.35</v>
      </c>
      <c r="E7511" s="3">
        <f t="shared" si="234"/>
        <v>1.0069815058418438E-3</v>
      </c>
      <c r="F7511" s="3">
        <f t="shared" si="235"/>
        <v>90.795322046826925</v>
      </c>
      <c r="G7511" t="s">
        <v>14480</v>
      </c>
    </row>
    <row r="7512" spans="1:7" x14ac:dyDescent="0.35">
      <c r="A7512" t="s">
        <v>10</v>
      </c>
      <c r="B7512" t="s">
        <v>15</v>
      </c>
      <c r="C7512" t="s">
        <v>5977</v>
      </c>
      <c r="D7512" s="2">
        <v>222465.34</v>
      </c>
      <c r="E7512" s="3">
        <f t="shared" si="234"/>
        <v>1.0069407240466946E-3</v>
      </c>
      <c r="F7512" s="3">
        <f t="shared" si="235"/>
        <v>90.796328987550979</v>
      </c>
      <c r="G7512" t="s">
        <v>14473</v>
      </c>
    </row>
    <row r="7513" spans="1:7" x14ac:dyDescent="0.35">
      <c r="A7513" t="s">
        <v>3</v>
      </c>
      <c r="B7513" t="s">
        <v>948</v>
      </c>
      <c r="C7513" t="s">
        <v>8185</v>
      </c>
      <c r="D7513" s="2">
        <v>222459.47</v>
      </c>
      <c r="E7513" s="3">
        <f t="shared" si="234"/>
        <v>1.0069141547750491E-3</v>
      </c>
      <c r="F7513" s="3">
        <f t="shared" si="235"/>
        <v>90.79733590170575</v>
      </c>
      <c r="G7513" t="s">
        <v>14473</v>
      </c>
    </row>
    <row r="7514" spans="1:7" x14ac:dyDescent="0.35">
      <c r="A7514" t="s">
        <v>3</v>
      </c>
      <c r="B7514" t="s">
        <v>8</v>
      </c>
      <c r="C7514" s="8" t="s">
        <v>9078</v>
      </c>
      <c r="D7514" s="2">
        <v>222437.16</v>
      </c>
      <c r="E7514" s="3">
        <f t="shared" si="234"/>
        <v>1.006813173437671E-3</v>
      </c>
      <c r="F7514" s="3">
        <f t="shared" si="235"/>
        <v>90.798342714879183</v>
      </c>
      <c r="G7514" t="s">
        <v>14480</v>
      </c>
    </row>
    <row r="7515" spans="1:7" x14ac:dyDescent="0.35">
      <c r="A7515" t="s">
        <v>3</v>
      </c>
      <c r="B7515" t="s">
        <v>45</v>
      </c>
      <c r="C7515" t="s">
        <v>6614</v>
      </c>
      <c r="D7515" s="2">
        <v>222415.05</v>
      </c>
      <c r="E7515" s="3">
        <f t="shared" si="234"/>
        <v>1.0067130973565668E-3</v>
      </c>
      <c r="F7515" s="3">
        <f t="shared" si="235"/>
        <v>90.799349427976537</v>
      </c>
      <c r="G7515" t="s">
        <v>14473</v>
      </c>
    </row>
    <row r="7516" spans="1:7" x14ac:dyDescent="0.35">
      <c r="A7516" t="s">
        <v>3</v>
      </c>
      <c r="B7516" t="s">
        <v>166</v>
      </c>
      <c r="C7516" t="s">
        <v>2823</v>
      </c>
      <c r="D7516" s="2">
        <v>222344.5</v>
      </c>
      <c r="E7516" s="3">
        <f t="shared" si="234"/>
        <v>1.0063937682058711E-3</v>
      </c>
      <c r="F7516" s="3">
        <f t="shared" si="235"/>
        <v>90.800355821744745</v>
      </c>
      <c r="G7516" t="s">
        <v>14473</v>
      </c>
    </row>
    <row r="7517" spans="1:7" x14ac:dyDescent="0.35">
      <c r="A7517" t="s">
        <v>10</v>
      </c>
      <c r="B7517" t="s">
        <v>33</v>
      </c>
      <c r="C7517" t="s">
        <v>1475</v>
      </c>
      <c r="D7517" s="2">
        <v>222338.88</v>
      </c>
      <c r="E7517" s="3">
        <f t="shared" si="234"/>
        <v>1.0063683305045683E-3</v>
      </c>
      <c r="F7517" s="3">
        <f t="shared" si="235"/>
        <v>90.801362190075253</v>
      </c>
      <c r="G7517" t="s">
        <v>14473</v>
      </c>
    </row>
    <row r="7518" spans="1:7" x14ac:dyDescent="0.35">
      <c r="A7518" t="s">
        <v>3</v>
      </c>
      <c r="B7518" t="s">
        <v>55</v>
      </c>
      <c r="C7518" t="s">
        <v>4329</v>
      </c>
      <c r="D7518" s="2">
        <v>222292.58</v>
      </c>
      <c r="E7518" s="3">
        <f t="shared" si="234"/>
        <v>1.0061587636771094E-3</v>
      </c>
      <c r="F7518" s="3">
        <f t="shared" si="235"/>
        <v>90.802368348838925</v>
      </c>
      <c r="G7518" t="s">
        <v>14473</v>
      </c>
    </row>
    <row r="7519" spans="1:7" x14ac:dyDescent="0.35">
      <c r="A7519" t="s">
        <v>3</v>
      </c>
      <c r="B7519" t="s">
        <v>13</v>
      </c>
      <c r="C7519" s="13" t="s">
        <v>5535</v>
      </c>
      <c r="D7519" s="2">
        <v>222158.45</v>
      </c>
      <c r="E7519" s="3">
        <f t="shared" si="234"/>
        <v>1.0055516535568704E-3</v>
      </c>
      <c r="F7519" s="3">
        <f t="shared" si="235"/>
        <v>90.803373900492488</v>
      </c>
      <c r="G7519" t="s">
        <v>14480</v>
      </c>
    </row>
    <row r="7520" spans="1:7" x14ac:dyDescent="0.35">
      <c r="A7520" t="s">
        <v>10</v>
      </c>
      <c r="B7520" t="s">
        <v>23</v>
      </c>
      <c r="C7520" t="s">
        <v>3649</v>
      </c>
      <c r="D7520" s="2">
        <v>222125.04</v>
      </c>
      <c r="E7520" s="3">
        <f t="shared" si="234"/>
        <v>1.0054004304962789E-3</v>
      </c>
      <c r="F7520" s="3">
        <f t="shared" si="235"/>
        <v>90.804379300922989</v>
      </c>
      <c r="G7520" t="s">
        <v>14480</v>
      </c>
    </row>
    <row r="7521" spans="1:7" x14ac:dyDescent="0.35">
      <c r="A7521" t="s">
        <v>3</v>
      </c>
      <c r="B7521" t="s">
        <v>9</v>
      </c>
      <c r="C7521" t="s">
        <v>12406</v>
      </c>
      <c r="D7521" s="2">
        <v>222122.56</v>
      </c>
      <c r="E7521" s="3">
        <f t="shared" si="234"/>
        <v>1.0053892053184796E-3</v>
      </c>
      <c r="F7521" s="3">
        <f t="shared" si="235"/>
        <v>90.805384690128307</v>
      </c>
      <c r="G7521" t="s">
        <v>14480</v>
      </c>
    </row>
    <row r="7522" spans="1:7" x14ac:dyDescent="0.35">
      <c r="A7522" t="s">
        <v>10</v>
      </c>
      <c r="B7522" t="s">
        <v>40</v>
      </c>
      <c r="C7522" s="6" t="s">
        <v>6142</v>
      </c>
      <c r="D7522" s="2">
        <v>222057.19</v>
      </c>
      <c r="E7522" s="3">
        <f t="shared" si="234"/>
        <v>1.0050933223052832E-3</v>
      </c>
      <c r="F7522" s="3">
        <f t="shared" si="235"/>
        <v>90.806389783450612</v>
      </c>
      <c r="G7522" t="s">
        <v>14473</v>
      </c>
    </row>
    <row r="7523" spans="1:7" x14ac:dyDescent="0.35">
      <c r="A7523" t="s">
        <v>3</v>
      </c>
      <c r="B7523" t="s">
        <v>9</v>
      </c>
      <c r="C7523" t="s">
        <v>5674</v>
      </c>
      <c r="D7523" s="2">
        <v>222033</v>
      </c>
      <c r="E7523" s="3">
        <f t="shared" si="234"/>
        <v>1.0049838315589284E-3</v>
      </c>
      <c r="F7523" s="3">
        <f t="shared" si="235"/>
        <v>90.807394767282176</v>
      </c>
      <c r="G7523" t="s">
        <v>14480</v>
      </c>
    </row>
    <row r="7524" spans="1:7" x14ac:dyDescent="0.35">
      <c r="A7524" t="s">
        <v>10</v>
      </c>
      <c r="B7524" t="s">
        <v>9</v>
      </c>
      <c r="C7524" s="8" t="s">
        <v>1224</v>
      </c>
      <c r="D7524" s="2">
        <v>221952.64000000001</v>
      </c>
      <c r="E7524" s="3">
        <f t="shared" si="234"/>
        <v>1.0046200995879869E-3</v>
      </c>
      <c r="F7524" s="3">
        <f t="shared" si="235"/>
        <v>90.808399387381769</v>
      </c>
      <c r="G7524" t="s">
        <v>14480</v>
      </c>
    </row>
    <row r="7525" spans="1:7" x14ac:dyDescent="0.35">
      <c r="A7525" t="s">
        <v>3</v>
      </c>
      <c r="B7525" t="s">
        <v>40</v>
      </c>
      <c r="C7525" t="s">
        <v>9235</v>
      </c>
      <c r="D7525" s="2">
        <v>221947.68</v>
      </c>
      <c r="E7525" s="3">
        <f t="shared" si="234"/>
        <v>1.0045976492323886E-3</v>
      </c>
      <c r="F7525" s="3">
        <f t="shared" si="235"/>
        <v>90.809403985030997</v>
      </c>
      <c r="G7525" t="s">
        <v>14473</v>
      </c>
    </row>
    <row r="7526" spans="1:7" x14ac:dyDescent="0.35">
      <c r="A7526" t="s">
        <v>3</v>
      </c>
      <c r="B7526" t="s">
        <v>33</v>
      </c>
      <c r="C7526" t="s">
        <v>1877</v>
      </c>
      <c r="D7526" s="2">
        <v>221935.05</v>
      </c>
      <c r="E7526" s="3">
        <f t="shared" si="234"/>
        <v>1.0045404822986779E-3</v>
      </c>
      <c r="F7526" s="3">
        <f t="shared" si="235"/>
        <v>90.810408525513296</v>
      </c>
      <c r="G7526" t="s">
        <v>14473</v>
      </c>
    </row>
    <row r="7527" spans="1:7" x14ac:dyDescent="0.35">
      <c r="A7527" t="s">
        <v>3</v>
      </c>
      <c r="B7527" t="s">
        <v>9</v>
      </c>
      <c r="C7527" t="s">
        <v>3204</v>
      </c>
      <c r="D7527" s="2">
        <v>221914.42</v>
      </c>
      <c r="E7527" s="3">
        <f t="shared" si="234"/>
        <v>1.0044471051140025E-3</v>
      </c>
      <c r="F7527" s="3">
        <f t="shared" si="235"/>
        <v>90.811412972618413</v>
      </c>
      <c r="G7527" t="s">
        <v>14473</v>
      </c>
    </row>
    <row r="7528" spans="1:7" x14ac:dyDescent="0.35">
      <c r="A7528" t="s">
        <v>3</v>
      </c>
      <c r="B7528" t="s">
        <v>6</v>
      </c>
      <c r="C7528" t="s">
        <v>284</v>
      </c>
      <c r="D7528" s="2">
        <v>221832.17</v>
      </c>
      <c r="E7528" s="3">
        <f t="shared" si="234"/>
        <v>1.0040748184712706E-3</v>
      </c>
      <c r="F7528" s="3">
        <f t="shared" si="235"/>
        <v>90.812417047436881</v>
      </c>
      <c r="G7528" t="s">
        <v>14480</v>
      </c>
    </row>
    <row r="7529" spans="1:7" x14ac:dyDescent="0.35">
      <c r="A7529" t="s">
        <v>10</v>
      </c>
      <c r="B7529" t="s">
        <v>965</v>
      </c>
      <c r="C7529" s="6" t="s">
        <v>5254</v>
      </c>
      <c r="D7529" s="2">
        <v>221803.85</v>
      </c>
      <c r="E7529" s="3">
        <f t="shared" si="234"/>
        <v>1.003946634182855E-3</v>
      </c>
      <c r="F7529" s="3">
        <f t="shared" si="235"/>
        <v>90.813420994071066</v>
      </c>
      <c r="G7529" t="s">
        <v>14473</v>
      </c>
    </row>
    <row r="7530" spans="1:7" x14ac:dyDescent="0.35">
      <c r="A7530" t="s">
        <v>10</v>
      </c>
      <c r="B7530" t="s">
        <v>40</v>
      </c>
      <c r="C7530" s="6" t="s">
        <v>9737</v>
      </c>
      <c r="D7530" s="2">
        <v>221739.32</v>
      </c>
      <c r="E7530" s="3">
        <f t="shared" si="234"/>
        <v>1.0036545532460101E-3</v>
      </c>
      <c r="F7530" s="3">
        <f t="shared" si="235"/>
        <v>90.814424648624311</v>
      </c>
      <c r="G7530" t="s">
        <v>14473</v>
      </c>
    </row>
    <row r="7531" spans="1:7" x14ac:dyDescent="0.35">
      <c r="A7531" t="s">
        <v>3</v>
      </c>
      <c r="B7531" t="s">
        <v>9</v>
      </c>
      <c r="C7531" t="s">
        <v>10405</v>
      </c>
      <c r="D7531" s="2">
        <v>221733.62</v>
      </c>
      <c r="E7531" s="3">
        <f t="shared" si="234"/>
        <v>1.0036287534421976E-3</v>
      </c>
      <c r="F7531" s="3">
        <f t="shared" si="235"/>
        <v>90.815428277377748</v>
      </c>
      <c r="G7531" t="s">
        <v>14480</v>
      </c>
    </row>
    <row r="7532" spans="1:7" x14ac:dyDescent="0.35">
      <c r="A7532" t="s">
        <v>3</v>
      </c>
      <c r="B7532" t="s">
        <v>9</v>
      </c>
      <c r="C7532" t="s">
        <v>4728</v>
      </c>
      <c r="D7532" s="2">
        <v>221722.06</v>
      </c>
      <c r="E7532" s="3">
        <f t="shared" si="234"/>
        <v>1.0035764296295532E-3</v>
      </c>
      <c r="F7532" s="3">
        <f t="shared" si="235"/>
        <v>90.816431853807373</v>
      </c>
      <c r="G7532" t="s">
        <v>14480</v>
      </c>
    </row>
    <row r="7533" spans="1:7" x14ac:dyDescent="0.35">
      <c r="A7533" t="s">
        <v>3</v>
      </c>
      <c r="B7533" t="s">
        <v>32</v>
      </c>
      <c r="C7533" t="s">
        <v>311</v>
      </c>
      <c r="D7533" s="2">
        <v>221700.68</v>
      </c>
      <c r="E7533" s="3">
        <f t="shared" si="234"/>
        <v>1.0034796577338499E-3</v>
      </c>
      <c r="F7533" s="3">
        <f t="shared" si="235"/>
        <v>90.817435333465113</v>
      </c>
      <c r="G7533" t="s">
        <v>14480</v>
      </c>
    </row>
    <row r="7534" spans="1:7" x14ac:dyDescent="0.35">
      <c r="A7534" t="s">
        <v>10</v>
      </c>
      <c r="B7534" t="s">
        <v>13</v>
      </c>
      <c r="C7534" t="s">
        <v>6166</v>
      </c>
      <c r="D7534" s="2">
        <v>221669.88</v>
      </c>
      <c r="E7534" s="3">
        <f t="shared" si="234"/>
        <v>1.0033402482676353E-3</v>
      </c>
      <c r="F7534" s="3">
        <f t="shared" si="235"/>
        <v>90.818438673713374</v>
      </c>
      <c r="G7534" t="s">
        <v>14473</v>
      </c>
    </row>
    <row r="7535" spans="1:7" x14ac:dyDescent="0.35">
      <c r="A7535" t="s">
        <v>10</v>
      </c>
      <c r="B7535" t="s">
        <v>8</v>
      </c>
      <c r="C7535" t="s">
        <v>14165</v>
      </c>
      <c r="D7535" s="2">
        <v>221651.38</v>
      </c>
      <c r="E7535" s="3">
        <f t="shared" si="234"/>
        <v>1.0032565120622792E-3</v>
      </c>
      <c r="F7535" s="3">
        <f t="shared" si="235"/>
        <v>90.819441930225437</v>
      </c>
      <c r="G7535" t="s">
        <v>14473</v>
      </c>
    </row>
    <row r="7536" spans="1:7" x14ac:dyDescent="0.35">
      <c r="A7536" t="s">
        <v>10</v>
      </c>
      <c r="B7536" t="s">
        <v>9</v>
      </c>
      <c r="C7536" t="s">
        <v>490</v>
      </c>
      <c r="D7536" s="2">
        <v>221632</v>
      </c>
      <c r="E7536" s="3">
        <f t="shared" si="234"/>
        <v>1.0031687927293169E-3</v>
      </c>
      <c r="F7536" s="3">
        <f t="shared" si="235"/>
        <v>90.820445099018173</v>
      </c>
      <c r="G7536" t="s">
        <v>14480</v>
      </c>
    </row>
    <row r="7537" spans="1:7" x14ac:dyDescent="0.35">
      <c r="A7537" t="s">
        <v>3</v>
      </c>
      <c r="B7537" t="s">
        <v>31</v>
      </c>
      <c r="C7537" s="7" t="s">
        <v>4785</v>
      </c>
      <c r="D7537" s="2">
        <v>221594.1</v>
      </c>
      <c r="E7537" s="3">
        <f t="shared" si="234"/>
        <v>1.0029972466653711E-3</v>
      </c>
      <c r="F7537" s="3">
        <f t="shared" si="235"/>
        <v>90.821448096264831</v>
      </c>
      <c r="G7537" t="s">
        <v>14480</v>
      </c>
    </row>
    <row r="7538" spans="1:7" x14ac:dyDescent="0.35">
      <c r="A7538" t="s">
        <v>3</v>
      </c>
      <c r="B7538" t="s">
        <v>22</v>
      </c>
      <c r="C7538" t="s">
        <v>10430</v>
      </c>
      <c r="D7538" s="2">
        <v>221582.35</v>
      </c>
      <c r="E7538" s="3">
        <f t="shared" si="234"/>
        <v>1.0029440628592666E-3</v>
      </c>
      <c r="F7538" s="3">
        <f t="shared" si="235"/>
        <v>90.822451040327692</v>
      </c>
      <c r="G7538" t="s">
        <v>14473</v>
      </c>
    </row>
    <row r="7539" spans="1:7" x14ac:dyDescent="0.35">
      <c r="A7539" t="s">
        <v>3</v>
      </c>
      <c r="B7539" t="s">
        <v>83</v>
      </c>
      <c r="C7539" t="s">
        <v>2251</v>
      </c>
      <c r="D7539" s="2">
        <v>221533.04</v>
      </c>
      <c r="E7539" s="3">
        <f t="shared" si="234"/>
        <v>1.002720871924882E-3</v>
      </c>
      <c r="F7539" s="3">
        <f t="shared" si="235"/>
        <v>90.823453761199616</v>
      </c>
      <c r="G7539" t="s">
        <v>14480</v>
      </c>
    </row>
    <row r="7540" spans="1:7" x14ac:dyDescent="0.35">
      <c r="A7540" t="s">
        <v>10</v>
      </c>
      <c r="B7540" t="s">
        <v>9</v>
      </c>
      <c r="C7540" t="s">
        <v>8473</v>
      </c>
      <c r="D7540" s="2">
        <v>221463.64</v>
      </c>
      <c r="E7540" s="3">
        <f t="shared" si="234"/>
        <v>1.0024067479977624E-3</v>
      </c>
      <c r="F7540" s="3">
        <f t="shared" si="235"/>
        <v>90.824456167947616</v>
      </c>
      <c r="G7540" t="s">
        <v>14480</v>
      </c>
    </row>
    <row r="7541" spans="1:7" x14ac:dyDescent="0.35">
      <c r="A7541" t="s">
        <v>10</v>
      </c>
      <c r="B7541" t="s">
        <v>9</v>
      </c>
      <c r="C7541" t="s">
        <v>14383</v>
      </c>
      <c r="D7541" s="2">
        <v>221452</v>
      </c>
      <c r="E7541" s="3">
        <f t="shared" si="234"/>
        <v>1.0023540620826086E-3</v>
      </c>
      <c r="F7541" s="3">
        <f t="shared" si="235"/>
        <v>90.825458522009697</v>
      </c>
      <c r="G7541" t="s">
        <v>14473</v>
      </c>
    </row>
    <row r="7542" spans="1:7" x14ac:dyDescent="0.35">
      <c r="A7542" t="s">
        <v>3</v>
      </c>
      <c r="B7542" t="s">
        <v>8</v>
      </c>
      <c r="C7542" t="s">
        <v>492</v>
      </c>
      <c r="D7542" s="2">
        <v>221444.95</v>
      </c>
      <c r="E7542" s="3">
        <f t="shared" si="234"/>
        <v>1.0023221517989457E-3</v>
      </c>
      <c r="F7542" s="3">
        <f t="shared" si="235"/>
        <v>90.826460844161502</v>
      </c>
      <c r="G7542" t="s">
        <v>14480</v>
      </c>
    </row>
    <row r="7543" spans="1:7" x14ac:dyDescent="0.35">
      <c r="A7543" t="s">
        <v>10</v>
      </c>
      <c r="B7543" t="s">
        <v>33</v>
      </c>
      <c r="C7543" t="s">
        <v>1012</v>
      </c>
      <c r="D7543" s="2">
        <v>221413.5</v>
      </c>
      <c r="E7543" s="3">
        <f t="shared" si="234"/>
        <v>1.0021798002498403E-3</v>
      </c>
      <c r="F7543" s="3">
        <f t="shared" si="235"/>
        <v>90.827463023961755</v>
      </c>
      <c r="G7543" t="s">
        <v>14480</v>
      </c>
    </row>
    <row r="7544" spans="1:7" x14ac:dyDescent="0.35">
      <c r="A7544" t="s">
        <v>3</v>
      </c>
      <c r="B7544" t="s">
        <v>6</v>
      </c>
      <c r="C7544" t="s">
        <v>11235</v>
      </c>
      <c r="D7544" s="2">
        <v>221404.55</v>
      </c>
      <c r="E7544" s="3">
        <f t="shared" si="234"/>
        <v>1.0021392900315734E-3</v>
      </c>
      <c r="F7544" s="3">
        <f t="shared" si="235"/>
        <v>90.828465163251792</v>
      </c>
      <c r="G7544" t="s">
        <v>14473</v>
      </c>
    </row>
    <row r="7545" spans="1:7" x14ac:dyDescent="0.35">
      <c r="A7545" t="s">
        <v>3</v>
      </c>
      <c r="B7545" t="s">
        <v>55</v>
      </c>
      <c r="C7545" t="s">
        <v>12706</v>
      </c>
      <c r="D7545" s="2">
        <v>221399.45</v>
      </c>
      <c r="E7545" s="3">
        <f t="shared" si="234"/>
        <v>1.0021162059965835E-3</v>
      </c>
      <c r="F7545" s="3">
        <f t="shared" si="235"/>
        <v>90.829467279457788</v>
      </c>
      <c r="G7545" t="s">
        <v>14473</v>
      </c>
    </row>
    <row r="7546" spans="1:7" x14ac:dyDescent="0.35">
      <c r="A7546" t="s">
        <v>3</v>
      </c>
      <c r="B7546" t="s">
        <v>32</v>
      </c>
      <c r="C7546" t="s">
        <v>1346</v>
      </c>
      <c r="D7546" s="2">
        <v>221335.51</v>
      </c>
      <c r="E7546" s="3">
        <f t="shared" si="234"/>
        <v>1.0018267955657471E-3</v>
      </c>
      <c r="F7546" s="3">
        <f t="shared" si="235"/>
        <v>90.830469106253346</v>
      </c>
      <c r="G7546" t="s">
        <v>14473</v>
      </c>
    </row>
    <row r="7547" spans="1:7" x14ac:dyDescent="0.35">
      <c r="A7547" t="s">
        <v>3</v>
      </c>
      <c r="B7547" t="s">
        <v>4</v>
      </c>
      <c r="C7547" t="s">
        <v>1511</v>
      </c>
      <c r="D7547" s="2">
        <v>221310.3</v>
      </c>
      <c r="E7547" s="3">
        <f t="shared" si="234"/>
        <v>1.0017126880123941E-3</v>
      </c>
      <c r="F7547" s="3">
        <f t="shared" si="235"/>
        <v>90.831470818941355</v>
      </c>
      <c r="G7547" t="s">
        <v>14480</v>
      </c>
    </row>
    <row r="7548" spans="1:7" x14ac:dyDescent="0.35">
      <c r="A7548" t="s">
        <v>3</v>
      </c>
      <c r="B7548" t="s">
        <v>18</v>
      </c>
      <c r="C7548" t="s">
        <v>1769</v>
      </c>
      <c r="D7548" s="2">
        <v>221304.47</v>
      </c>
      <c r="E7548" s="3">
        <f t="shared" si="234"/>
        <v>1.0016862997920036E-3</v>
      </c>
      <c r="F7548" s="3">
        <f t="shared" si="235"/>
        <v>90.832472505241142</v>
      </c>
      <c r="G7548" t="s">
        <v>14473</v>
      </c>
    </row>
    <row r="7549" spans="1:7" x14ac:dyDescent="0.35">
      <c r="A7549" t="s">
        <v>10</v>
      </c>
      <c r="B7549" t="s">
        <v>15</v>
      </c>
      <c r="C7549" t="s">
        <v>7587</v>
      </c>
      <c r="D7549" s="2">
        <v>221293.56</v>
      </c>
      <c r="E7549" s="3">
        <f t="shared" si="234"/>
        <v>1.0016369180622503E-3</v>
      </c>
      <c r="F7549" s="3">
        <f t="shared" si="235"/>
        <v>90.833474142159204</v>
      </c>
      <c r="G7549" t="s">
        <v>14473</v>
      </c>
    </row>
    <row r="7550" spans="1:7" x14ac:dyDescent="0.35">
      <c r="A7550" t="s">
        <v>10</v>
      </c>
      <c r="B7550" t="s">
        <v>9</v>
      </c>
      <c r="C7550" t="s">
        <v>357</v>
      </c>
      <c r="D7550" s="2">
        <v>221275.82</v>
      </c>
      <c r="E7550" s="3">
        <f t="shared" si="234"/>
        <v>1.0015566218307358E-3</v>
      </c>
      <c r="F7550" s="3">
        <f t="shared" si="235"/>
        <v>90.834475698781034</v>
      </c>
      <c r="G7550" t="s">
        <v>14473</v>
      </c>
    </row>
    <row r="7551" spans="1:7" x14ac:dyDescent="0.35">
      <c r="A7551" t="s">
        <v>3</v>
      </c>
      <c r="B7551" t="s">
        <v>9</v>
      </c>
      <c r="C7551" t="s">
        <v>1527</v>
      </c>
      <c r="D7551" s="2">
        <v>221271.6</v>
      </c>
      <c r="E7551" s="3">
        <f t="shared" si="234"/>
        <v>1.0015375209233518E-3</v>
      </c>
      <c r="F7551" s="3">
        <f t="shared" si="235"/>
        <v>90.835477236301955</v>
      </c>
      <c r="G7551" t="s">
        <v>14480</v>
      </c>
    </row>
    <row r="7552" spans="1:7" x14ac:dyDescent="0.35">
      <c r="A7552" t="s">
        <v>3</v>
      </c>
      <c r="B7552" t="s">
        <v>9</v>
      </c>
      <c r="C7552" t="s">
        <v>4378</v>
      </c>
      <c r="D7552" s="2">
        <v>221248.91</v>
      </c>
      <c r="E7552" s="3">
        <f t="shared" si="234"/>
        <v>1.001434819599053E-3</v>
      </c>
      <c r="F7552" s="3">
        <f t="shared" si="235"/>
        <v>90.836478671121554</v>
      </c>
      <c r="G7552" t="s">
        <v>14480</v>
      </c>
    </row>
    <row r="7553" spans="1:7" x14ac:dyDescent="0.35">
      <c r="A7553" t="s">
        <v>10</v>
      </c>
      <c r="B7553" t="s">
        <v>6</v>
      </c>
      <c r="C7553" t="s">
        <v>5100</v>
      </c>
      <c r="D7553" s="2">
        <v>221225.92</v>
      </c>
      <c r="E7553" s="3">
        <f t="shared" si="234"/>
        <v>1.0013307603903429E-3</v>
      </c>
      <c r="F7553" s="3">
        <f t="shared" si="235"/>
        <v>90.837480001881943</v>
      </c>
      <c r="G7553" t="s">
        <v>14473</v>
      </c>
    </row>
    <row r="7554" spans="1:7" x14ac:dyDescent="0.35">
      <c r="A7554" t="s">
        <v>3</v>
      </c>
      <c r="B7554" t="s">
        <v>22</v>
      </c>
      <c r="C7554" t="s">
        <v>4393</v>
      </c>
      <c r="D7554" s="2">
        <v>221213.83</v>
      </c>
      <c r="E7554" s="3">
        <f t="shared" si="234"/>
        <v>1.0012760376485721E-3</v>
      </c>
      <c r="F7554" s="3">
        <f t="shared" si="235"/>
        <v>90.838481277919598</v>
      </c>
      <c r="G7554" t="s">
        <v>14480</v>
      </c>
    </row>
    <row r="7555" spans="1:7" x14ac:dyDescent="0.35">
      <c r="A7555" t="s">
        <v>3</v>
      </c>
      <c r="B7555" t="s">
        <v>200</v>
      </c>
      <c r="C7555" t="s">
        <v>2666</v>
      </c>
      <c r="D7555" s="2">
        <v>221204.84</v>
      </c>
      <c r="E7555" s="3">
        <f t="shared" ref="E7555:E7618" si="236">(D7555/$D$29638)*100</f>
        <v>1.0012353463790505E-3</v>
      </c>
      <c r="F7555" s="3">
        <f t="shared" si="235"/>
        <v>90.839482513265978</v>
      </c>
      <c r="G7555" t="s">
        <v>14473</v>
      </c>
    </row>
    <row r="7556" spans="1:7" x14ac:dyDescent="0.35">
      <c r="A7556" t="s">
        <v>3</v>
      </c>
      <c r="B7556" t="s">
        <v>8</v>
      </c>
      <c r="C7556" s="8" t="s">
        <v>5780</v>
      </c>
      <c r="D7556" s="2">
        <v>221203.53</v>
      </c>
      <c r="E7556" s="3">
        <f t="shared" si="236"/>
        <v>1.001229416950455E-3</v>
      </c>
      <c r="F7556" s="3">
        <f t="shared" ref="F7556:F7619" si="237">E7556+F7555</f>
        <v>90.840483742682935</v>
      </c>
      <c r="G7556" t="s">
        <v>14480</v>
      </c>
    </row>
    <row r="7557" spans="1:7" x14ac:dyDescent="0.35">
      <c r="A7557" t="s">
        <v>3</v>
      </c>
      <c r="B7557" t="s">
        <v>6</v>
      </c>
      <c r="C7557" t="s">
        <v>13453</v>
      </c>
      <c r="D7557" s="2">
        <v>221199.86</v>
      </c>
      <c r="E7557" s="3">
        <f t="shared" si="236"/>
        <v>1.0012128054978249E-3</v>
      </c>
      <c r="F7557" s="3">
        <f t="shared" si="237"/>
        <v>90.841484955488426</v>
      </c>
      <c r="G7557" t="s">
        <v>14473</v>
      </c>
    </row>
    <row r="7558" spans="1:7" x14ac:dyDescent="0.35">
      <c r="A7558" t="s">
        <v>3</v>
      </c>
      <c r="B7558" t="s">
        <v>180</v>
      </c>
      <c r="C7558" t="s">
        <v>6029</v>
      </c>
      <c r="D7558" s="2">
        <v>221180.34</v>
      </c>
      <c r="E7558" s="3">
        <f t="shared" si="236"/>
        <v>1.0011244524854709E-3</v>
      </c>
      <c r="F7558" s="3">
        <f t="shared" si="237"/>
        <v>90.842486079940912</v>
      </c>
      <c r="G7558" t="s">
        <v>14480</v>
      </c>
    </row>
    <row r="7559" spans="1:7" x14ac:dyDescent="0.35">
      <c r="A7559" t="s">
        <v>10</v>
      </c>
      <c r="B7559" t="s">
        <v>6</v>
      </c>
      <c r="C7559" t="s">
        <v>1906</v>
      </c>
      <c r="D7559" s="2">
        <v>221031.39</v>
      </c>
      <c r="E7559" s="3">
        <f t="shared" si="236"/>
        <v>1.0004502628753196E-3</v>
      </c>
      <c r="F7559" s="3">
        <f t="shared" si="237"/>
        <v>90.843486530203791</v>
      </c>
      <c r="G7559" t="s">
        <v>14473</v>
      </c>
    </row>
    <row r="7560" spans="1:7" x14ac:dyDescent="0.35">
      <c r="A7560" t="s">
        <v>10</v>
      </c>
      <c r="B7560" t="s">
        <v>9</v>
      </c>
      <c r="C7560" t="s">
        <v>1568</v>
      </c>
      <c r="D7560" s="2">
        <v>220982.62</v>
      </c>
      <c r="E7560" s="3">
        <f t="shared" si="236"/>
        <v>1.0002295161328752E-3</v>
      </c>
      <c r="F7560" s="3">
        <f t="shared" si="237"/>
        <v>90.844486759719928</v>
      </c>
      <c r="G7560" t="s">
        <v>14480</v>
      </c>
    </row>
    <row r="7561" spans="1:7" x14ac:dyDescent="0.35">
      <c r="A7561" t="s">
        <v>10</v>
      </c>
      <c r="B7561" t="s">
        <v>195</v>
      </c>
      <c r="C7561" s="13" t="s">
        <v>3749</v>
      </c>
      <c r="D7561" s="2">
        <v>220924.55</v>
      </c>
      <c r="E7561" s="3">
        <f t="shared" si="236"/>
        <v>9.9996667497368429E-4</v>
      </c>
      <c r="F7561" s="3">
        <f t="shared" si="237"/>
        <v>90.845486726394896</v>
      </c>
      <c r="G7561" t="s">
        <v>14480</v>
      </c>
    </row>
    <row r="7562" spans="1:7" x14ac:dyDescent="0.35">
      <c r="A7562" t="s">
        <v>10</v>
      </c>
      <c r="B7562" t="s">
        <v>6</v>
      </c>
      <c r="C7562" t="s">
        <v>12137</v>
      </c>
      <c r="D7562" s="2">
        <v>220912.86</v>
      </c>
      <c r="E7562" s="3">
        <f t="shared" si="236"/>
        <v>9.9991376274446184E-4</v>
      </c>
      <c r="F7562" s="3">
        <f t="shared" si="237"/>
        <v>90.846486640157636</v>
      </c>
      <c r="G7562" t="s">
        <v>14473</v>
      </c>
    </row>
    <row r="7563" spans="1:7" x14ac:dyDescent="0.35">
      <c r="A7563" t="s">
        <v>10</v>
      </c>
      <c r="B7563" t="s">
        <v>6</v>
      </c>
      <c r="C7563" t="s">
        <v>5968</v>
      </c>
      <c r="D7563" s="2">
        <v>220878.85</v>
      </c>
      <c r="E7563" s="3">
        <f t="shared" si="236"/>
        <v>9.9975982391504797E-4</v>
      </c>
      <c r="F7563" s="3">
        <f t="shared" si="237"/>
        <v>90.847486399981548</v>
      </c>
      <c r="G7563" t="s">
        <v>14480</v>
      </c>
    </row>
    <row r="7564" spans="1:7" x14ac:dyDescent="0.35">
      <c r="A7564" t="s">
        <v>10</v>
      </c>
      <c r="B7564" t="s">
        <v>8</v>
      </c>
      <c r="C7564" t="s">
        <v>8018</v>
      </c>
      <c r="D7564" s="2">
        <v>220839.07</v>
      </c>
      <c r="E7564" s="3">
        <f t="shared" si="236"/>
        <v>9.9957976844212526E-4</v>
      </c>
      <c r="F7564" s="3">
        <f t="shared" si="237"/>
        <v>90.848485979749995</v>
      </c>
      <c r="G7564" t="s">
        <v>14480</v>
      </c>
    </row>
    <row r="7565" spans="1:7" x14ac:dyDescent="0.35">
      <c r="A7565" t="s">
        <v>3</v>
      </c>
      <c r="B7565" t="s">
        <v>8</v>
      </c>
      <c r="C7565" t="s">
        <v>3729</v>
      </c>
      <c r="D7565" s="2">
        <v>220827.35</v>
      </c>
      <c r="E7565" s="3">
        <f t="shared" si="236"/>
        <v>9.9952672042446199E-4</v>
      </c>
      <c r="F7565" s="3">
        <f t="shared" si="237"/>
        <v>90.849485506470415</v>
      </c>
      <c r="G7565" t="s">
        <v>14480</v>
      </c>
    </row>
    <row r="7566" spans="1:7" x14ac:dyDescent="0.35">
      <c r="A7566" t="s">
        <v>3</v>
      </c>
      <c r="B7566" t="s">
        <v>32</v>
      </c>
      <c r="C7566" t="s">
        <v>4841</v>
      </c>
      <c r="D7566" s="2">
        <v>220816.1</v>
      </c>
      <c r="E7566" s="3">
        <f t="shared" si="236"/>
        <v>9.9947579975904273E-4</v>
      </c>
      <c r="F7566" s="3">
        <f t="shared" si="237"/>
        <v>90.850484982270174</v>
      </c>
      <c r="G7566" t="s">
        <v>14473</v>
      </c>
    </row>
    <row r="7567" spans="1:7" x14ac:dyDescent="0.35">
      <c r="A7567" t="s">
        <v>10</v>
      </c>
      <c r="B7567" t="s">
        <v>9</v>
      </c>
      <c r="C7567" t="s">
        <v>2830</v>
      </c>
      <c r="D7567" s="2">
        <v>220761.44</v>
      </c>
      <c r="E7567" s="3">
        <f t="shared" si="236"/>
        <v>9.9922839321932538E-4</v>
      </c>
      <c r="F7567" s="3">
        <f t="shared" si="237"/>
        <v>90.851484210663401</v>
      </c>
      <c r="G7567" t="s">
        <v>14480</v>
      </c>
    </row>
    <row r="7568" spans="1:7" x14ac:dyDescent="0.35">
      <c r="A7568" t="s">
        <v>10</v>
      </c>
      <c r="B7568" t="s">
        <v>180</v>
      </c>
      <c r="C7568" t="s">
        <v>12809</v>
      </c>
      <c r="D7568" s="2">
        <v>220749.2</v>
      </c>
      <c r="E7568" s="3">
        <f t="shared" si="236"/>
        <v>9.9917299153534948E-4</v>
      </c>
      <c r="F7568" s="3">
        <f t="shared" si="237"/>
        <v>90.852483383654942</v>
      </c>
      <c r="G7568" t="s">
        <v>14480</v>
      </c>
    </row>
    <row r="7569" spans="1:7" x14ac:dyDescent="0.35">
      <c r="A7569" t="s">
        <v>10</v>
      </c>
      <c r="B7569" t="s">
        <v>9</v>
      </c>
      <c r="C7569" t="s">
        <v>2975</v>
      </c>
      <c r="D7569" s="2">
        <v>220736.82</v>
      </c>
      <c r="E7569" s="3">
        <f t="shared" si="236"/>
        <v>9.991169561719812E-4</v>
      </c>
      <c r="F7569" s="3">
        <f t="shared" si="237"/>
        <v>90.853482500611108</v>
      </c>
      <c r="G7569" t="s">
        <v>14480</v>
      </c>
    </row>
    <row r="7570" spans="1:7" x14ac:dyDescent="0.35">
      <c r="A7570" t="s">
        <v>10</v>
      </c>
      <c r="B7570" t="s">
        <v>28</v>
      </c>
      <c r="C7570" t="s">
        <v>12514</v>
      </c>
      <c r="D7570" s="2">
        <v>220724.31</v>
      </c>
      <c r="E7570" s="3">
        <f t="shared" si="236"/>
        <v>9.9906033239203487E-4</v>
      </c>
      <c r="F7570" s="3">
        <f t="shared" si="237"/>
        <v>90.854481560943498</v>
      </c>
      <c r="G7570" t="s">
        <v>14473</v>
      </c>
    </row>
    <row r="7571" spans="1:7" x14ac:dyDescent="0.35">
      <c r="A7571" t="s">
        <v>10</v>
      </c>
      <c r="B7571" t="s">
        <v>20</v>
      </c>
      <c r="C7571" t="s">
        <v>9432</v>
      </c>
      <c r="D7571" s="2">
        <v>220662.21</v>
      </c>
      <c r="E7571" s="3">
        <f t="shared" si="236"/>
        <v>9.9877925031892053E-4</v>
      </c>
      <c r="F7571" s="3">
        <f t="shared" si="237"/>
        <v>90.855480340193822</v>
      </c>
      <c r="G7571" t="s">
        <v>14480</v>
      </c>
    </row>
    <row r="7572" spans="1:7" x14ac:dyDescent="0.35">
      <c r="A7572" t="s">
        <v>3</v>
      </c>
      <c r="B7572" t="s">
        <v>8</v>
      </c>
      <c r="C7572" t="s">
        <v>2110</v>
      </c>
      <c r="D7572" s="2">
        <v>220648.26</v>
      </c>
      <c r="E7572" s="3">
        <f t="shared" si="236"/>
        <v>9.9871610869380089E-4</v>
      </c>
      <c r="F7572" s="3">
        <f t="shared" si="237"/>
        <v>90.856479056302518</v>
      </c>
      <c r="G7572" t="s">
        <v>14473</v>
      </c>
    </row>
    <row r="7573" spans="1:7" x14ac:dyDescent="0.35">
      <c r="A7573" t="s">
        <v>3</v>
      </c>
      <c r="B7573" t="s">
        <v>9</v>
      </c>
      <c r="C7573" t="s">
        <v>1638</v>
      </c>
      <c r="D7573" s="2">
        <v>220642.07</v>
      </c>
      <c r="E7573" s="3">
        <f t="shared" si="236"/>
        <v>9.9868809101211664E-4</v>
      </c>
      <c r="F7573" s="3">
        <f t="shared" si="237"/>
        <v>90.857477744393535</v>
      </c>
      <c r="G7573" t="s">
        <v>14480</v>
      </c>
    </row>
    <row r="7574" spans="1:7" x14ac:dyDescent="0.35">
      <c r="A7574" t="s">
        <v>10</v>
      </c>
      <c r="B7574" t="s">
        <v>6</v>
      </c>
      <c r="C7574" t="s">
        <v>6792</v>
      </c>
      <c r="D7574" s="2">
        <v>220578.78</v>
      </c>
      <c r="E7574" s="3">
        <f t="shared" si="236"/>
        <v>9.984016226641712E-4</v>
      </c>
      <c r="F7574" s="3">
        <f t="shared" si="237"/>
        <v>90.858476146016201</v>
      </c>
      <c r="G7574" t="s">
        <v>14480</v>
      </c>
    </row>
    <row r="7575" spans="1:7" x14ac:dyDescent="0.35">
      <c r="A7575" t="s">
        <v>3</v>
      </c>
      <c r="B7575" t="s">
        <v>180</v>
      </c>
      <c r="C7575" t="s">
        <v>8980</v>
      </c>
      <c r="D7575" s="2">
        <v>220576.45</v>
      </c>
      <c r="E7575" s="3">
        <f t="shared" si="236"/>
        <v>9.9839107642857782E-4</v>
      </c>
      <c r="F7575" s="3">
        <f t="shared" si="237"/>
        <v>90.859474537092623</v>
      </c>
      <c r="G7575" t="s">
        <v>14480</v>
      </c>
    </row>
    <row r="7576" spans="1:7" x14ac:dyDescent="0.35">
      <c r="A7576" t="s">
        <v>10</v>
      </c>
      <c r="B7576" t="s">
        <v>9</v>
      </c>
      <c r="C7576" t="s">
        <v>1592</v>
      </c>
      <c r="D7576" s="2">
        <v>220555.76</v>
      </c>
      <c r="E7576" s="3">
        <f t="shared" si="236"/>
        <v>9.9829742766702006E-4</v>
      </c>
      <c r="F7576" s="3">
        <f t="shared" si="237"/>
        <v>90.860472834520294</v>
      </c>
      <c r="G7576" t="s">
        <v>14480</v>
      </c>
    </row>
    <row r="7577" spans="1:7" x14ac:dyDescent="0.35">
      <c r="A7577" t="s">
        <v>10</v>
      </c>
      <c r="B7577" t="s">
        <v>9</v>
      </c>
      <c r="C7577" t="s">
        <v>13624</v>
      </c>
      <c r="D7577" s="2">
        <v>220500</v>
      </c>
      <c r="E7577" s="3">
        <f t="shared" si="236"/>
        <v>9.9804504221779515E-4</v>
      </c>
      <c r="F7577" s="3">
        <f t="shared" si="237"/>
        <v>90.861470879562518</v>
      </c>
      <c r="G7577" t="s">
        <v>14473</v>
      </c>
    </row>
    <row r="7578" spans="1:7" x14ac:dyDescent="0.35">
      <c r="A7578" t="s">
        <v>3</v>
      </c>
      <c r="B7578" t="s">
        <v>6</v>
      </c>
      <c r="C7578" t="s">
        <v>2586</v>
      </c>
      <c r="D7578" s="2">
        <v>220491.29</v>
      </c>
      <c r="E7578" s="3">
        <f t="shared" si="236"/>
        <v>9.9800561830705741E-4</v>
      </c>
      <c r="F7578" s="3">
        <f t="shared" si="237"/>
        <v>90.862468885180832</v>
      </c>
      <c r="G7578" t="s">
        <v>14480</v>
      </c>
    </row>
    <row r="7579" spans="1:7" x14ac:dyDescent="0.35">
      <c r="A7579" t="s">
        <v>3</v>
      </c>
      <c r="B7579" t="s">
        <v>55</v>
      </c>
      <c r="C7579" t="s">
        <v>3792</v>
      </c>
      <c r="D7579" s="2">
        <v>220465.63</v>
      </c>
      <c r="E7579" s="3">
        <f t="shared" si="236"/>
        <v>9.9788947392708775E-4</v>
      </c>
      <c r="F7579" s="3">
        <f t="shared" si="237"/>
        <v>90.863466774654754</v>
      </c>
      <c r="G7579" t="s">
        <v>14473</v>
      </c>
    </row>
    <row r="7580" spans="1:7" x14ac:dyDescent="0.35">
      <c r="A7580" t="s">
        <v>3</v>
      </c>
      <c r="B7580" t="s">
        <v>9</v>
      </c>
      <c r="C7580" t="s">
        <v>7494</v>
      </c>
      <c r="D7580" s="2">
        <v>220464.69</v>
      </c>
      <c r="E7580" s="3">
        <f t="shared" si="236"/>
        <v>9.9788521922259928E-4</v>
      </c>
      <c r="F7580" s="3">
        <f t="shared" si="237"/>
        <v>90.864464659873974</v>
      </c>
      <c r="G7580" t="s">
        <v>14473</v>
      </c>
    </row>
    <row r="7581" spans="1:7" x14ac:dyDescent="0.35">
      <c r="A7581" t="s">
        <v>3</v>
      </c>
      <c r="B7581" t="s">
        <v>9</v>
      </c>
      <c r="C7581" t="s">
        <v>5531</v>
      </c>
      <c r="D7581" s="2">
        <v>220451.68</v>
      </c>
      <c r="E7581" s="3">
        <f t="shared" si="236"/>
        <v>9.9782633230196768E-4</v>
      </c>
      <c r="F7581" s="3">
        <f t="shared" si="237"/>
        <v>90.865462486206269</v>
      </c>
      <c r="G7581" t="s">
        <v>14480</v>
      </c>
    </row>
    <row r="7582" spans="1:7" x14ac:dyDescent="0.35">
      <c r="A7582" t="s">
        <v>10</v>
      </c>
      <c r="B7582" t="s">
        <v>9</v>
      </c>
      <c r="C7582" t="s">
        <v>6008</v>
      </c>
      <c r="D7582" s="2">
        <v>220435.66</v>
      </c>
      <c r="E7582" s="3">
        <f t="shared" si="236"/>
        <v>9.9775382127441055E-4</v>
      </c>
      <c r="F7582" s="3">
        <f t="shared" si="237"/>
        <v>90.86646024002755</v>
      </c>
      <c r="G7582" t="s">
        <v>14473</v>
      </c>
    </row>
    <row r="7583" spans="1:7" x14ac:dyDescent="0.35">
      <c r="A7583" t="s">
        <v>3</v>
      </c>
      <c r="B7583" t="s">
        <v>1415</v>
      </c>
      <c r="C7583" t="s">
        <v>6436</v>
      </c>
      <c r="D7583" s="2">
        <v>220428.13</v>
      </c>
      <c r="E7583" s="3">
        <f t="shared" si="236"/>
        <v>9.9771973837569001E-4</v>
      </c>
      <c r="F7583" s="3">
        <f t="shared" si="237"/>
        <v>90.867457959765929</v>
      </c>
      <c r="G7583" t="s">
        <v>14473</v>
      </c>
    </row>
    <row r="7584" spans="1:7" x14ac:dyDescent="0.35">
      <c r="A7584" t="s">
        <v>3</v>
      </c>
      <c r="B7584" t="s">
        <v>13</v>
      </c>
      <c r="C7584" s="8" t="s">
        <v>3099</v>
      </c>
      <c r="D7584" s="2">
        <v>220427.1</v>
      </c>
      <c r="E7584" s="3">
        <f t="shared" si="236"/>
        <v>9.9771507630587843E-4</v>
      </c>
      <c r="F7584" s="3">
        <f t="shared" si="237"/>
        <v>90.868455674842238</v>
      </c>
      <c r="G7584" t="s">
        <v>14480</v>
      </c>
    </row>
    <row r="7585" spans="1:7" x14ac:dyDescent="0.35">
      <c r="A7585" t="s">
        <v>10</v>
      </c>
      <c r="B7585" t="s">
        <v>57</v>
      </c>
      <c r="C7585" t="s">
        <v>622</v>
      </c>
      <c r="D7585" s="2">
        <v>220421.42</v>
      </c>
      <c r="E7585" s="3">
        <f t="shared" si="236"/>
        <v>9.9768936702769335E-4</v>
      </c>
      <c r="F7585" s="3">
        <f t="shared" si="237"/>
        <v>90.869453364209264</v>
      </c>
      <c r="G7585" t="s">
        <v>14473</v>
      </c>
    </row>
    <row r="7586" spans="1:7" x14ac:dyDescent="0.35">
      <c r="A7586" t="s">
        <v>3</v>
      </c>
      <c r="B7586" t="s">
        <v>9</v>
      </c>
      <c r="C7586" t="s">
        <v>7879</v>
      </c>
      <c r="D7586" s="2">
        <v>220380.07</v>
      </c>
      <c r="E7586" s="3">
        <f t="shared" si="236"/>
        <v>9.9750220529301907E-4</v>
      </c>
      <c r="F7586" s="3">
        <f t="shared" si="237"/>
        <v>90.870450866414558</v>
      </c>
      <c r="G7586" t="s">
        <v>14480</v>
      </c>
    </row>
    <row r="7587" spans="1:7" x14ac:dyDescent="0.35">
      <c r="A7587" t="s">
        <v>10</v>
      </c>
      <c r="B7587" t="s">
        <v>6</v>
      </c>
      <c r="C7587" t="s">
        <v>11362</v>
      </c>
      <c r="D7587" s="2">
        <v>220374.76</v>
      </c>
      <c r="E7587" s="3">
        <f t="shared" si="236"/>
        <v>9.9747817073894099E-4</v>
      </c>
      <c r="F7587" s="3">
        <f t="shared" si="237"/>
        <v>90.871448344585303</v>
      </c>
      <c r="G7587" t="s">
        <v>14480</v>
      </c>
    </row>
    <row r="7588" spans="1:7" x14ac:dyDescent="0.35">
      <c r="A7588" t="s">
        <v>3</v>
      </c>
      <c r="B7588" t="s">
        <v>57</v>
      </c>
      <c r="C7588" t="s">
        <v>5030</v>
      </c>
      <c r="D7588" s="2">
        <v>220348.88</v>
      </c>
      <c r="E7588" s="3">
        <f t="shared" si="236"/>
        <v>9.9736103057706973E-4</v>
      </c>
      <c r="F7588" s="3">
        <f t="shared" si="237"/>
        <v>90.872445705615874</v>
      </c>
      <c r="G7588" t="s">
        <v>14473</v>
      </c>
    </row>
    <row r="7589" spans="1:7" x14ac:dyDescent="0.35">
      <c r="A7589" t="s">
        <v>10</v>
      </c>
      <c r="B7589" t="s">
        <v>8</v>
      </c>
      <c r="C7589" t="s">
        <v>1004</v>
      </c>
      <c r="D7589" s="2">
        <v>220303.13</v>
      </c>
      <c r="E7589" s="3">
        <f t="shared" si="236"/>
        <v>9.971539532043648E-4</v>
      </c>
      <c r="F7589" s="3">
        <f t="shared" si="237"/>
        <v>90.873442859569082</v>
      </c>
      <c r="G7589" t="s">
        <v>14473</v>
      </c>
    </row>
    <row r="7590" spans="1:7" x14ac:dyDescent="0.35">
      <c r="A7590" t="s">
        <v>10</v>
      </c>
      <c r="B7590" t="s">
        <v>8</v>
      </c>
      <c r="C7590" t="s">
        <v>2003</v>
      </c>
      <c r="D7590" s="2">
        <v>220300.93</v>
      </c>
      <c r="E7590" s="3">
        <f t="shared" si="236"/>
        <v>9.9714399538534948E-4</v>
      </c>
      <c r="F7590" s="3">
        <f t="shared" si="237"/>
        <v>90.874440003564473</v>
      </c>
      <c r="G7590" t="s">
        <v>14480</v>
      </c>
    </row>
    <row r="7591" spans="1:7" x14ac:dyDescent="0.35">
      <c r="A7591" t="s">
        <v>3</v>
      </c>
      <c r="B7591" t="s">
        <v>9</v>
      </c>
      <c r="C7591" t="s">
        <v>13231</v>
      </c>
      <c r="D7591" s="2">
        <v>220287.28</v>
      </c>
      <c r="E7591" s="3">
        <f t="shared" si="236"/>
        <v>9.9708221164464066E-4</v>
      </c>
      <c r="F7591" s="3">
        <f t="shared" si="237"/>
        <v>90.875437085776113</v>
      </c>
      <c r="G7591" t="s">
        <v>14473</v>
      </c>
    </row>
    <row r="7592" spans="1:7" x14ac:dyDescent="0.35">
      <c r="A7592" t="s">
        <v>3</v>
      </c>
      <c r="B7592" t="s">
        <v>13</v>
      </c>
      <c r="C7592" t="s">
        <v>4372</v>
      </c>
      <c r="D7592" s="2">
        <v>220283.08</v>
      </c>
      <c r="E7592" s="3">
        <f t="shared" si="236"/>
        <v>9.9706320126288404E-4</v>
      </c>
      <c r="F7592" s="3">
        <f t="shared" si="237"/>
        <v>90.876434148977381</v>
      </c>
      <c r="G7592" t="s">
        <v>14480</v>
      </c>
    </row>
    <row r="7593" spans="1:7" x14ac:dyDescent="0.35">
      <c r="A7593" t="s">
        <v>3</v>
      </c>
      <c r="B7593" t="s">
        <v>9</v>
      </c>
      <c r="C7593" t="s">
        <v>7623</v>
      </c>
      <c r="D7593" s="2">
        <v>220260</v>
      </c>
      <c r="E7593" s="3">
        <f t="shared" si="236"/>
        <v>9.969587346888506E-4</v>
      </c>
      <c r="F7593" s="3">
        <f t="shared" si="237"/>
        <v>90.87743110771207</v>
      </c>
      <c r="G7593" t="s">
        <v>14473</v>
      </c>
    </row>
    <row r="7594" spans="1:7" x14ac:dyDescent="0.35">
      <c r="A7594" t="s">
        <v>3</v>
      </c>
      <c r="B7594" t="s">
        <v>365</v>
      </c>
      <c r="C7594" t="s">
        <v>10940</v>
      </c>
      <c r="D7594" s="2">
        <v>220233.28</v>
      </c>
      <c r="E7594" s="3">
        <f t="shared" si="236"/>
        <v>9.968377924506281E-4</v>
      </c>
      <c r="F7594" s="3">
        <f t="shared" si="237"/>
        <v>90.878427945504527</v>
      </c>
      <c r="G7594" t="s">
        <v>14473</v>
      </c>
    </row>
    <row r="7595" spans="1:7" x14ac:dyDescent="0.35">
      <c r="A7595" t="s">
        <v>3</v>
      </c>
      <c r="B7595" t="s">
        <v>9</v>
      </c>
      <c r="C7595" t="s">
        <v>12885</v>
      </c>
      <c r="D7595" s="2">
        <v>220230.74</v>
      </c>
      <c r="E7595" s="3">
        <f t="shared" si="236"/>
        <v>9.9682629569594681E-4</v>
      </c>
      <c r="F7595" s="3">
        <f t="shared" si="237"/>
        <v>90.879424771800217</v>
      </c>
      <c r="G7595" t="s">
        <v>14480</v>
      </c>
    </row>
    <row r="7596" spans="1:7" x14ac:dyDescent="0.35">
      <c r="A7596" t="s">
        <v>3</v>
      </c>
      <c r="B7596" t="s">
        <v>96</v>
      </c>
      <c r="C7596" t="s">
        <v>1623</v>
      </c>
      <c r="D7596" s="2">
        <v>220201.05</v>
      </c>
      <c r="E7596" s="3">
        <f t="shared" si="236"/>
        <v>9.9669191040205373E-4</v>
      </c>
      <c r="F7596" s="3">
        <f t="shared" si="237"/>
        <v>90.880421463710618</v>
      </c>
      <c r="G7596" t="s">
        <v>14473</v>
      </c>
    </row>
    <row r="7597" spans="1:7" x14ac:dyDescent="0.35">
      <c r="A7597" t="s">
        <v>10</v>
      </c>
      <c r="B7597" t="s">
        <v>13</v>
      </c>
      <c r="C7597" t="s">
        <v>3467</v>
      </c>
      <c r="D7597" s="2">
        <v>220157.28</v>
      </c>
      <c r="E7597" s="3">
        <f t="shared" si="236"/>
        <v>9.9649379506646252E-4</v>
      </c>
      <c r="F7597" s="3">
        <f t="shared" si="237"/>
        <v>90.88141795750569</v>
      </c>
      <c r="G7597" t="s">
        <v>14473</v>
      </c>
    </row>
    <row r="7598" spans="1:7" x14ac:dyDescent="0.35">
      <c r="A7598" t="s">
        <v>10</v>
      </c>
      <c r="B7598" t="s">
        <v>9</v>
      </c>
      <c r="C7598" s="8" t="s">
        <v>3409</v>
      </c>
      <c r="D7598" s="2">
        <v>220138.96</v>
      </c>
      <c r="E7598" s="3">
        <f t="shared" si="236"/>
        <v>9.9641087359175285E-4</v>
      </c>
      <c r="F7598" s="3">
        <f t="shared" si="237"/>
        <v>90.882414368379287</v>
      </c>
      <c r="G7598" t="s">
        <v>14480</v>
      </c>
    </row>
    <row r="7599" spans="1:7" x14ac:dyDescent="0.35">
      <c r="A7599" t="s">
        <v>3</v>
      </c>
      <c r="B7599" t="s">
        <v>174</v>
      </c>
      <c r="C7599" t="s">
        <v>7345</v>
      </c>
      <c r="D7599" s="2">
        <v>220123.2</v>
      </c>
      <c r="E7599" s="3">
        <f t="shared" si="236"/>
        <v>9.9633953939735225E-4</v>
      </c>
      <c r="F7599" s="3">
        <f t="shared" si="237"/>
        <v>90.883410707918685</v>
      </c>
      <c r="G7599" t="s">
        <v>14473</v>
      </c>
    </row>
    <row r="7600" spans="1:7" x14ac:dyDescent="0.35">
      <c r="A7600" t="s">
        <v>3</v>
      </c>
      <c r="B7600" t="s">
        <v>43</v>
      </c>
      <c r="C7600" t="s">
        <v>204</v>
      </c>
      <c r="D7600" s="2">
        <v>220081.35</v>
      </c>
      <c r="E7600" s="3">
        <f t="shared" si="236"/>
        <v>9.961501145219927E-4</v>
      </c>
      <c r="F7600" s="3">
        <f t="shared" si="237"/>
        <v>90.884406858033202</v>
      </c>
      <c r="G7600" t="s">
        <v>14480</v>
      </c>
    </row>
    <row r="7601" spans="1:7" x14ac:dyDescent="0.35">
      <c r="A7601" t="s">
        <v>10</v>
      </c>
      <c r="B7601" t="s">
        <v>20</v>
      </c>
      <c r="C7601" t="s">
        <v>4336</v>
      </c>
      <c r="D7601" s="2">
        <v>220065.15</v>
      </c>
      <c r="E7601" s="3">
        <f t="shared" si="236"/>
        <v>9.9607678876378891E-4</v>
      </c>
      <c r="F7601" s="3">
        <f t="shared" si="237"/>
        <v>90.885402934821968</v>
      </c>
      <c r="G7601" t="s">
        <v>14480</v>
      </c>
    </row>
    <row r="7602" spans="1:7" x14ac:dyDescent="0.35">
      <c r="A7602" t="s">
        <v>3</v>
      </c>
      <c r="B7602" t="s">
        <v>8</v>
      </c>
      <c r="C7602" s="8" t="s">
        <v>2561</v>
      </c>
      <c r="D7602" s="2">
        <v>220052.49</v>
      </c>
      <c r="E7602" s="3">
        <f t="shared" si="236"/>
        <v>9.9601948604163696E-4</v>
      </c>
      <c r="F7602" s="3">
        <f t="shared" si="237"/>
        <v>90.886398954308007</v>
      </c>
      <c r="G7602" t="s">
        <v>14480</v>
      </c>
    </row>
    <row r="7603" spans="1:7" x14ac:dyDescent="0.35">
      <c r="A7603" t="s">
        <v>3</v>
      </c>
      <c r="B7603" t="s">
        <v>9</v>
      </c>
      <c r="C7603" t="s">
        <v>1668</v>
      </c>
      <c r="D7603" s="2">
        <v>220049.08</v>
      </c>
      <c r="E7603" s="3">
        <f t="shared" si="236"/>
        <v>9.9600405142216317E-4</v>
      </c>
      <c r="F7603" s="3">
        <f t="shared" si="237"/>
        <v>90.887394958359423</v>
      </c>
      <c r="G7603" t="s">
        <v>14480</v>
      </c>
    </row>
    <row r="7604" spans="1:7" x14ac:dyDescent="0.35">
      <c r="A7604" t="s">
        <v>3</v>
      </c>
      <c r="B7604" t="s">
        <v>13</v>
      </c>
      <c r="C7604" t="s">
        <v>5917</v>
      </c>
      <c r="D7604" s="2">
        <v>220041.47</v>
      </c>
      <c r="E7604" s="3">
        <f t="shared" si="236"/>
        <v>9.9596960642093298E-4</v>
      </c>
      <c r="F7604" s="3">
        <f t="shared" si="237"/>
        <v>90.888390927965844</v>
      </c>
      <c r="G7604" t="s">
        <v>14473</v>
      </c>
    </row>
    <row r="7605" spans="1:7" x14ac:dyDescent="0.35">
      <c r="A7605" t="s">
        <v>3</v>
      </c>
      <c r="B7605" t="s">
        <v>9</v>
      </c>
      <c r="C7605" t="s">
        <v>11807</v>
      </c>
      <c r="D7605" s="2">
        <v>220031.12</v>
      </c>
      <c r="E7605" s="3">
        <f t="shared" si="236"/>
        <v>9.9592275940874725E-4</v>
      </c>
      <c r="F7605" s="3">
        <f t="shared" si="237"/>
        <v>90.889386850725259</v>
      </c>
      <c r="G7605" t="s">
        <v>14480</v>
      </c>
    </row>
    <row r="7606" spans="1:7" x14ac:dyDescent="0.35">
      <c r="A7606" t="s">
        <v>3</v>
      </c>
      <c r="B7606" t="s">
        <v>22</v>
      </c>
      <c r="C7606" t="s">
        <v>14158</v>
      </c>
      <c r="D7606" s="2">
        <v>220000</v>
      </c>
      <c r="E7606" s="3">
        <f t="shared" si="236"/>
        <v>9.9578190153249411E-4</v>
      </c>
      <c r="F7606" s="3">
        <f t="shared" si="237"/>
        <v>90.890382632626796</v>
      </c>
      <c r="G7606" t="s">
        <v>14473</v>
      </c>
    </row>
    <row r="7607" spans="1:7" x14ac:dyDescent="0.35">
      <c r="A7607" t="s">
        <v>10</v>
      </c>
      <c r="B7607" t="s">
        <v>977</v>
      </c>
      <c r="C7607" s="8" t="s">
        <v>1565</v>
      </c>
      <c r="D7607" s="2">
        <v>219997.39</v>
      </c>
      <c r="E7607" s="3">
        <f t="shared" si="236"/>
        <v>9.9577008793811685E-4</v>
      </c>
      <c r="F7607" s="3">
        <f t="shared" si="237"/>
        <v>90.891378402714736</v>
      </c>
      <c r="G7607" t="s">
        <v>14480</v>
      </c>
    </row>
    <row r="7608" spans="1:7" x14ac:dyDescent="0.35">
      <c r="A7608" t="s">
        <v>3</v>
      </c>
      <c r="B7608" t="s">
        <v>9</v>
      </c>
      <c r="C7608" t="s">
        <v>1442</v>
      </c>
      <c r="D7608" s="2">
        <v>219939.94</v>
      </c>
      <c r="E7608" s="3">
        <f t="shared" si="236"/>
        <v>9.9551005307337579E-4</v>
      </c>
      <c r="F7608" s="3">
        <f t="shared" si="237"/>
        <v>90.892373912767809</v>
      </c>
      <c r="G7608" t="s">
        <v>14480</v>
      </c>
    </row>
    <row r="7609" spans="1:7" x14ac:dyDescent="0.35">
      <c r="A7609" t="s">
        <v>3</v>
      </c>
      <c r="B7609" t="s">
        <v>9</v>
      </c>
      <c r="C7609" t="s">
        <v>3718</v>
      </c>
      <c r="D7609" s="2">
        <v>219879.15</v>
      </c>
      <c r="E7609" s="3">
        <f t="shared" si="236"/>
        <v>9.952349004288567E-4</v>
      </c>
      <c r="F7609" s="3">
        <f t="shared" si="237"/>
        <v>90.893369147668238</v>
      </c>
      <c r="G7609" t="s">
        <v>14480</v>
      </c>
    </row>
    <row r="7610" spans="1:7" x14ac:dyDescent="0.35">
      <c r="A7610" t="s">
        <v>3</v>
      </c>
      <c r="B7610" t="s">
        <v>57</v>
      </c>
      <c r="C7610" t="s">
        <v>1580</v>
      </c>
      <c r="D7610" s="2">
        <v>219826.21</v>
      </c>
      <c r="E7610" s="3">
        <f t="shared" si="236"/>
        <v>9.9499527909309698E-4</v>
      </c>
      <c r="F7610" s="3">
        <f t="shared" si="237"/>
        <v>90.894364142947325</v>
      </c>
      <c r="G7610" t="s">
        <v>14473</v>
      </c>
    </row>
    <row r="7611" spans="1:7" x14ac:dyDescent="0.35">
      <c r="A7611" t="s">
        <v>3</v>
      </c>
      <c r="B7611" t="s">
        <v>29</v>
      </c>
      <c r="C7611" t="s">
        <v>707</v>
      </c>
      <c r="D7611" s="2">
        <v>219721.39</v>
      </c>
      <c r="E7611" s="3">
        <f t="shared" si="236"/>
        <v>9.9452083427983059E-4</v>
      </c>
      <c r="F7611" s="3">
        <f t="shared" si="237"/>
        <v>90.895358663781607</v>
      </c>
      <c r="G7611" t="s">
        <v>14480</v>
      </c>
    </row>
    <row r="7612" spans="1:7" x14ac:dyDescent="0.35">
      <c r="A7612" t="s">
        <v>10</v>
      </c>
      <c r="B7612" t="s">
        <v>16</v>
      </c>
      <c r="C7612" t="s">
        <v>3100</v>
      </c>
      <c r="D7612" s="2">
        <v>219700</v>
      </c>
      <c r="E7612" s="3">
        <f t="shared" si="236"/>
        <v>9.9442401712131353E-4</v>
      </c>
      <c r="F7612" s="3">
        <f t="shared" si="237"/>
        <v>90.89635308779873</v>
      </c>
      <c r="G7612" t="s">
        <v>14473</v>
      </c>
    </row>
    <row r="7613" spans="1:7" x14ac:dyDescent="0.35">
      <c r="A7613" t="s">
        <v>10</v>
      </c>
      <c r="B7613" t="s">
        <v>32</v>
      </c>
      <c r="C7613" t="s">
        <v>4205</v>
      </c>
      <c r="D7613" s="2">
        <v>219690.28</v>
      </c>
      <c r="E7613" s="3">
        <f t="shared" si="236"/>
        <v>9.9438002166639112E-4</v>
      </c>
      <c r="F7613" s="3">
        <f t="shared" si="237"/>
        <v>90.897347467820396</v>
      </c>
      <c r="G7613" t="s">
        <v>14473</v>
      </c>
    </row>
    <row r="7614" spans="1:7" x14ac:dyDescent="0.35">
      <c r="A7614" t="s">
        <v>3</v>
      </c>
      <c r="B7614" t="s">
        <v>1538</v>
      </c>
      <c r="C7614" t="s">
        <v>710</v>
      </c>
      <c r="D7614" s="2">
        <v>219683.02</v>
      </c>
      <c r="E7614" s="3">
        <f t="shared" si="236"/>
        <v>9.9434716086364058E-4</v>
      </c>
      <c r="F7614" s="3">
        <f t="shared" si="237"/>
        <v>90.898341814981265</v>
      </c>
      <c r="G7614" t="s">
        <v>14473</v>
      </c>
    </row>
    <row r="7615" spans="1:7" x14ac:dyDescent="0.35">
      <c r="A7615" t="s">
        <v>3</v>
      </c>
      <c r="B7615" t="s">
        <v>9</v>
      </c>
      <c r="C7615" t="s">
        <v>3207</v>
      </c>
      <c r="D7615" s="2">
        <v>219660.79999999999</v>
      </c>
      <c r="E7615" s="3">
        <f t="shared" si="236"/>
        <v>9.9424658689158574E-4</v>
      </c>
      <c r="F7615" s="3">
        <f t="shared" si="237"/>
        <v>90.89933606156815</v>
      </c>
      <c r="G7615" t="s">
        <v>14480</v>
      </c>
    </row>
    <row r="7616" spans="1:7" x14ac:dyDescent="0.35">
      <c r="A7616" t="s">
        <v>3</v>
      </c>
      <c r="B7616" t="s">
        <v>9</v>
      </c>
      <c r="C7616" t="s">
        <v>11165</v>
      </c>
      <c r="D7616" s="2">
        <v>219657.07</v>
      </c>
      <c r="E7616" s="3">
        <f t="shared" si="236"/>
        <v>9.9422970386207356E-4</v>
      </c>
      <c r="F7616" s="3">
        <f t="shared" si="237"/>
        <v>90.900330291272013</v>
      </c>
      <c r="G7616" t="s">
        <v>14480</v>
      </c>
    </row>
    <row r="7617" spans="1:7" x14ac:dyDescent="0.35">
      <c r="A7617" t="s">
        <v>3</v>
      </c>
      <c r="B7617" t="s">
        <v>8</v>
      </c>
      <c r="C7617" t="s">
        <v>6503</v>
      </c>
      <c r="D7617" s="2">
        <v>219655</v>
      </c>
      <c r="E7617" s="3">
        <f t="shared" si="236"/>
        <v>9.9422033445963629E-4</v>
      </c>
      <c r="F7617" s="3">
        <f t="shared" si="237"/>
        <v>90.901324511606475</v>
      </c>
      <c r="G7617" t="s">
        <v>14473</v>
      </c>
    </row>
    <row r="7618" spans="1:7" x14ac:dyDescent="0.35">
      <c r="A7618" t="s">
        <v>3</v>
      </c>
      <c r="B7618" t="s">
        <v>9</v>
      </c>
      <c r="C7618" s="8" t="s">
        <v>13675</v>
      </c>
      <c r="D7618" s="2">
        <v>219644</v>
      </c>
      <c r="E7618" s="3">
        <f t="shared" si="236"/>
        <v>9.9417054536455967E-4</v>
      </c>
      <c r="F7618" s="3">
        <f t="shared" si="237"/>
        <v>90.902318682151844</v>
      </c>
      <c r="G7618" t="s">
        <v>14480</v>
      </c>
    </row>
    <row r="7619" spans="1:7" x14ac:dyDescent="0.35">
      <c r="A7619" t="s">
        <v>10</v>
      </c>
      <c r="B7619" t="s">
        <v>55</v>
      </c>
      <c r="C7619" t="s">
        <v>4677</v>
      </c>
      <c r="D7619" s="2">
        <v>219628.46</v>
      </c>
      <c r="E7619" s="3">
        <f t="shared" ref="E7619:E7682" si="238">(D7619/$D$29638)*100</f>
        <v>9.9410020695206045E-4</v>
      </c>
      <c r="F7619" s="3">
        <f t="shared" si="237"/>
        <v>90.903312782358796</v>
      </c>
      <c r="G7619" t="s">
        <v>14473</v>
      </c>
    </row>
    <row r="7620" spans="1:7" x14ac:dyDescent="0.35">
      <c r="A7620" t="s">
        <v>3</v>
      </c>
      <c r="B7620" t="s">
        <v>38</v>
      </c>
      <c r="C7620" t="s">
        <v>14116</v>
      </c>
      <c r="D7620" s="2">
        <v>219612.01</v>
      </c>
      <c r="E7620" s="3">
        <f t="shared" si="238"/>
        <v>9.9402574962351403E-4</v>
      </c>
      <c r="F7620" s="3">
        <f t="shared" ref="F7620:F7683" si="239">E7620+F7619</f>
        <v>90.904306808108416</v>
      </c>
      <c r="G7620" t="s">
        <v>14473</v>
      </c>
    </row>
    <row r="7621" spans="1:7" x14ac:dyDescent="0.35">
      <c r="A7621" t="s">
        <v>3</v>
      </c>
      <c r="B7621" t="s">
        <v>9</v>
      </c>
      <c r="C7621" t="s">
        <v>3887</v>
      </c>
      <c r="D7621" s="2">
        <v>219600.67</v>
      </c>
      <c r="E7621" s="3">
        <f t="shared" si="238"/>
        <v>9.9397442159277144E-4</v>
      </c>
      <c r="F7621" s="3">
        <f t="shared" si="239"/>
        <v>90.905300782530006</v>
      </c>
      <c r="G7621" t="s">
        <v>14473</v>
      </c>
    </row>
    <row r="7622" spans="1:7" x14ac:dyDescent="0.35">
      <c r="A7622" t="s">
        <v>3</v>
      </c>
      <c r="B7622" t="s">
        <v>180</v>
      </c>
      <c r="C7622" t="s">
        <v>13274</v>
      </c>
      <c r="D7622" s="2">
        <v>219598.59</v>
      </c>
      <c r="E7622" s="3">
        <f t="shared" si="238"/>
        <v>9.9396500692752071E-4</v>
      </c>
      <c r="F7622" s="3">
        <f t="shared" si="239"/>
        <v>90.906294747536933</v>
      </c>
      <c r="G7622" t="s">
        <v>14480</v>
      </c>
    </row>
    <row r="7623" spans="1:7" x14ac:dyDescent="0.35">
      <c r="A7623" t="s">
        <v>10</v>
      </c>
      <c r="B7623" t="s">
        <v>36</v>
      </c>
      <c r="C7623" s="7" t="s">
        <v>12061</v>
      </c>
      <c r="D7623" s="2">
        <v>219537.82</v>
      </c>
      <c r="E7623" s="3">
        <f t="shared" si="238"/>
        <v>9.9368994480862919E-4</v>
      </c>
      <c r="F7623" s="3">
        <f t="shared" si="239"/>
        <v>90.907288437481739</v>
      </c>
      <c r="G7623" t="s">
        <v>14480</v>
      </c>
    </row>
    <row r="7624" spans="1:7" x14ac:dyDescent="0.35">
      <c r="A7624" t="s">
        <v>10</v>
      </c>
      <c r="B7624" t="s">
        <v>9</v>
      </c>
      <c r="C7624" t="s">
        <v>12767</v>
      </c>
      <c r="D7624" s="2">
        <v>219530.32</v>
      </c>
      <c r="E7624" s="3">
        <f t="shared" si="238"/>
        <v>9.9365599769834969E-4</v>
      </c>
      <c r="F7624" s="3">
        <f t="shared" si="239"/>
        <v>90.908282093479443</v>
      </c>
      <c r="G7624" t="s">
        <v>14480</v>
      </c>
    </row>
    <row r="7625" spans="1:7" x14ac:dyDescent="0.35">
      <c r="A7625" t="s">
        <v>3</v>
      </c>
      <c r="B7625" t="s">
        <v>8</v>
      </c>
      <c r="C7625" t="s">
        <v>1995</v>
      </c>
      <c r="D7625" s="2">
        <v>219495.5</v>
      </c>
      <c r="E7625" s="3">
        <f t="shared" si="238"/>
        <v>9.9349839258102519E-4</v>
      </c>
      <c r="F7625" s="3">
        <f t="shared" si="239"/>
        <v>90.909275591872017</v>
      </c>
      <c r="G7625" t="s">
        <v>14473</v>
      </c>
    </row>
    <row r="7626" spans="1:7" x14ac:dyDescent="0.35">
      <c r="A7626" t="s">
        <v>10</v>
      </c>
      <c r="B7626" t="s">
        <v>9</v>
      </c>
      <c r="C7626" t="s">
        <v>1494</v>
      </c>
      <c r="D7626" s="2">
        <v>219434.86</v>
      </c>
      <c r="E7626" s="3">
        <f t="shared" si="238"/>
        <v>9.9322391887871173E-4</v>
      </c>
      <c r="F7626" s="3">
        <f t="shared" si="239"/>
        <v>90.9102688157909</v>
      </c>
      <c r="G7626" t="s">
        <v>14480</v>
      </c>
    </row>
    <row r="7627" spans="1:7" x14ac:dyDescent="0.35">
      <c r="A7627" t="s">
        <v>3</v>
      </c>
      <c r="B7627" t="s">
        <v>6</v>
      </c>
      <c r="C7627" t="s">
        <v>4791</v>
      </c>
      <c r="D7627" s="2">
        <v>219421.07</v>
      </c>
      <c r="E7627" s="3">
        <f t="shared" si="238"/>
        <v>9.931615014586114E-4</v>
      </c>
      <c r="F7627" s="3">
        <f t="shared" si="239"/>
        <v>90.911261977292355</v>
      </c>
      <c r="G7627" t="s">
        <v>14473</v>
      </c>
    </row>
    <row r="7628" spans="1:7" x14ac:dyDescent="0.35">
      <c r="A7628" t="s">
        <v>3</v>
      </c>
      <c r="B7628" t="s">
        <v>9</v>
      </c>
      <c r="C7628" t="s">
        <v>13322</v>
      </c>
      <c r="D7628" s="2">
        <v>219398.2</v>
      </c>
      <c r="E7628" s="3">
        <f t="shared" si="238"/>
        <v>9.9305798540366566E-4</v>
      </c>
      <c r="F7628" s="3">
        <f t="shared" si="239"/>
        <v>90.912255035277752</v>
      </c>
      <c r="G7628" t="s">
        <v>14480</v>
      </c>
    </row>
    <row r="7629" spans="1:7" x14ac:dyDescent="0.35">
      <c r="A7629" t="s">
        <v>10</v>
      </c>
      <c r="B7629" t="s">
        <v>406</v>
      </c>
      <c r="C7629" t="s">
        <v>7628</v>
      </c>
      <c r="D7629" s="2">
        <v>219350.22</v>
      </c>
      <c r="E7629" s="3">
        <f t="shared" si="238"/>
        <v>9.9284081442350416E-4</v>
      </c>
      <c r="F7629" s="3">
        <f t="shared" si="239"/>
        <v>90.913247876092171</v>
      </c>
      <c r="G7629" t="s">
        <v>14473</v>
      </c>
    </row>
    <row r="7630" spans="1:7" x14ac:dyDescent="0.35">
      <c r="A7630" t="s">
        <v>3</v>
      </c>
      <c r="B7630" t="s">
        <v>9</v>
      </c>
      <c r="C7630" t="s">
        <v>1092</v>
      </c>
      <c r="D7630" s="2">
        <v>219313.91</v>
      </c>
      <c r="E7630" s="3">
        <f t="shared" si="238"/>
        <v>9.9267646514693774E-4</v>
      </c>
      <c r="F7630" s="3">
        <f t="shared" si="239"/>
        <v>90.914240552557317</v>
      </c>
      <c r="G7630" t="s">
        <v>14473</v>
      </c>
    </row>
    <row r="7631" spans="1:7" x14ac:dyDescent="0.35">
      <c r="A7631" t="s">
        <v>3</v>
      </c>
      <c r="B7631" t="s">
        <v>8</v>
      </c>
      <c r="C7631" t="s">
        <v>8026</v>
      </c>
      <c r="D7631" s="2">
        <v>219281.75</v>
      </c>
      <c r="E7631" s="3">
        <f t="shared" si="238"/>
        <v>9.925308999380589E-4</v>
      </c>
      <c r="F7631" s="3">
        <f t="shared" si="239"/>
        <v>90.915233083457252</v>
      </c>
      <c r="G7631" t="s">
        <v>14473</v>
      </c>
    </row>
    <row r="7632" spans="1:7" x14ac:dyDescent="0.35">
      <c r="A7632" t="s">
        <v>10</v>
      </c>
      <c r="B7632" t="s">
        <v>13</v>
      </c>
      <c r="C7632" t="s">
        <v>13936</v>
      </c>
      <c r="D7632" s="2">
        <v>219270.31</v>
      </c>
      <c r="E7632" s="3">
        <f t="shared" si="238"/>
        <v>9.924791192791793E-4</v>
      </c>
      <c r="F7632" s="3">
        <f t="shared" si="239"/>
        <v>90.916225562576528</v>
      </c>
      <c r="G7632" t="s">
        <v>14480</v>
      </c>
    </row>
    <row r="7633" spans="1:7" x14ac:dyDescent="0.35">
      <c r="A7633" t="s">
        <v>3</v>
      </c>
      <c r="B7633" t="s">
        <v>11</v>
      </c>
      <c r="C7633" t="s">
        <v>1952</v>
      </c>
      <c r="D7633" s="2">
        <v>219257.7</v>
      </c>
      <c r="E7633" s="3">
        <f t="shared" si="238"/>
        <v>9.9242204287109618E-4</v>
      </c>
      <c r="F7633" s="3">
        <f t="shared" si="239"/>
        <v>90.917217984619398</v>
      </c>
      <c r="G7633" t="s">
        <v>14473</v>
      </c>
    </row>
    <row r="7634" spans="1:7" x14ac:dyDescent="0.35">
      <c r="A7634" t="s">
        <v>10</v>
      </c>
      <c r="B7634" t="s">
        <v>200</v>
      </c>
      <c r="C7634" s="7" t="s">
        <v>1107</v>
      </c>
      <c r="D7634" s="2">
        <v>219227.39</v>
      </c>
      <c r="E7634" s="3">
        <f t="shared" si="238"/>
        <v>9.9228485128275323E-4</v>
      </c>
      <c r="F7634" s="3">
        <f t="shared" si="239"/>
        <v>90.918210269470677</v>
      </c>
      <c r="G7634" t="s">
        <v>14480</v>
      </c>
    </row>
    <row r="7635" spans="1:7" x14ac:dyDescent="0.35">
      <c r="A7635" t="s">
        <v>3</v>
      </c>
      <c r="B7635" t="s">
        <v>37</v>
      </c>
      <c r="C7635" s="8" t="s">
        <v>1565</v>
      </c>
      <c r="D7635" s="2">
        <v>219174.19</v>
      </c>
      <c r="E7635" s="3">
        <f t="shared" si="238"/>
        <v>9.920440531138372E-4</v>
      </c>
      <c r="F7635" s="3">
        <f t="shared" si="239"/>
        <v>90.919202313523797</v>
      </c>
      <c r="G7635" t="s">
        <v>14480</v>
      </c>
    </row>
    <row r="7636" spans="1:7" x14ac:dyDescent="0.35">
      <c r="A7636" t="s">
        <v>3</v>
      </c>
      <c r="B7636" t="s">
        <v>9</v>
      </c>
      <c r="C7636" t="s">
        <v>2885</v>
      </c>
      <c r="D7636" s="2">
        <v>219146.86</v>
      </c>
      <c r="E7636" s="3">
        <f t="shared" si="238"/>
        <v>9.9192034984397852E-4</v>
      </c>
      <c r="F7636" s="3">
        <f t="shared" si="239"/>
        <v>90.920194233873644</v>
      </c>
      <c r="G7636" t="s">
        <v>14473</v>
      </c>
    </row>
    <row r="7637" spans="1:7" x14ac:dyDescent="0.35">
      <c r="A7637" t="s">
        <v>10</v>
      </c>
      <c r="B7637" t="s">
        <v>6</v>
      </c>
      <c r="C7637" t="s">
        <v>347</v>
      </c>
      <c r="D7637" s="2">
        <v>219112.88</v>
      </c>
      <c r="E7637" s="3">
        <f t="shared" si="238"/>
        <v>9.9176654680300548E-4</v>
      </c>
      <c r="F7637" s="3">
        <f t="shared" si="239"/>
        <v>90.921186000420448</v>
      </c>
      <c r="G7637" t="s">
        <v>14473</v>
      </c>
    </row>
    <row r="7638" spans="1:7" x14ac:dyDescent="0.35">
      <c r="A7638" t="s">
        <v>10</v>
      </c>
      <c r="B7638" t="s">
        <v>29</v>
      </c>
      <c r="C7638" t="s">
        <v>87</v>
      </c>
      <c r="D7638" s="2">
        <v>219073.85</v>
      </c>
      <c r="E7638" s="3">
        <f t="shared" si="238"/>
        <v>9.9158988604111089E-4</v>
      </c>
      <c r="F7638" s="3">
        <f t="shared" si="239"/>
        <v>90.922177590306489</v>
      </c>
      <c r="G7638" t="s">
        <v>14473</v>
      </c>
    </row>
    <row r="7639" spans="1:7" x14ac:dyDescent="0.35">
      <c r="A7639" t="s">
        <v>10</v>
      </c>
      <c r="B7639" t="s">
        <v>20</v>
      </c>
      <c r="C7639" t="s">
        <v>285</v>
      </c>
      <c r="D7639" s="2">
        <v>219052.63</v>
      </c>
      <c r="E7639" s="3">
        <f t="shared" si="238"/>
        <v>9.914938383504266E-4</v>
      </c>
      <c r="F7639" s="3">
        <f t="shared" si="239"/>
        <v>90.923169084144845</v>
      </c>
      <c r="G7639" t="s">
        <v>14480</v>
      </c>
    </row>
    <row r="7640" spans="1:7" x14ac:dyDescent="0.35">
      <c r="A7640" t="s">
        <v>10</v>
      </c>
      <c r="B7640" t="s">
        <v>40</v>
      </c>
      <c r="C7640" s="6" t="s">
        <v>12976</v>
      </c>
      <c r="D7640" s="2">
        <v>219045.09</v>
      </c>
      <c r="E7640" s="3">
        <f t="shared" si="238"/>
        <v>9.9145971018889216E-4</v>
      </c>
      <c r="F7640" s="3">
        <f t="shared" si="239"/>
        <v>90.924160543855038</v>
      </c>
      <c r="G7640" t="s">
        <v>14473</v>
      </c>
    </row>
    <row r="7641" spans="1:7" x14ac:dyDescent="0.35">
      <c r="A7641" t="s">
        <v>3</v>
      </c>
      <c r="B7641" t="s">
        <v>9</v>
      </c>
      <c r="C7641" t="s">
        <v>5784</v>
      </c>
      <c r="D7641" s="2">
        <v>219010.89</v>
      </c>
      <c r="E7641" s="3">
        <f t="shared" si="238"/>
        <v>9.9130491136601774E-4</v>
      </c>
      <c r="F7641" s="3">
        <f t="shared" si="239"/>
        <v>90.925151848766404</v>
      </c>
      <c r="G7641" t="s">
        <v>14480</v>
      </c>
    </row>
    <row r="7642" spans="1:7" x14ac:dyDescent="0.35">
      <c r="A7642" t="s">
        <v>10</v>
      </c>
      <c r="B7642" t="s">
        <v>9</v>
      </c>
      <c r="C7642" t="s">
        <v>7620</v>
      </c>
      <c r="D7642" s="2">
        <v>218960.71</v>
      </c>
      <c r="E7642" s="3">
        <f t="shared" si="238"/>
        <v>9.910777825668409E-4</v>
      </c>
      <c r="F7642" s="3">
        <f t="shared" si="239"/>
        <v>90.926142926548977</v>
      </c>
      <c r="G7642" t="s">
        <v>14480</v>
      </c>
    </row>
    <row r="7643" spans="1:7" x14ac:dyDescent="0.35">
      <c r="A7643" t="s">
        <v>10</v>
      </c>
      <c r="B7643" t="s">
        <v>6</v>
      </c>
      <c r="C7643" t="s">
        <v>5295</v>
      </c>
      <c r="D7643" s="2">
        <v>218951.89</v>
      </c>
      <c r="E7643" s="3">
        <f t="shared" si="238"/>
        <v>9.9103786076515225E-4</v>
      </c>
      <c r="F7643" s="3">
        <f t="shared" si="239"/>
        <v>90.927133964409748</v>
      </c>
      <c r="G7643" t="s">
        <v>14473</v>
      </c>
    </row>
    <row r="7644" spans="1:7" x14ac:dyDescent="0.35">
      <c r="A7644" t="s">
        <v>10</v>
      </c>
      <c r="B7644" t="s">
        <v>23</v>
      </c>
      <c r="C7644" t="s">
        <v>3156</v>
      </c>
      <c r="D7644" s="2">
        <v>218930.61</v>
      </c>
      <c r="E7644" s="3">
        <f t="shared" si="238"/>
        <v>9.9094154149758566E-4</v>
      </c>
      <c r="F7644" s="3">
        <f t="shared" si="239"/>
        <v>90.92812490595125</v>
      </c>
      <c r="G7644" t="s">
        <v>14480</v>
      </c>
    </row>
    <row r="7645" spans="1:7" x14ac:dyDescent="0.35">
      <c r="A7645" t="s">
        <v>3</v>
      </c>
      <c r="B7645" t="s">
        <v>6</v>
      </c>
      <c r="C7645" s="8" t="s">
        <v>7065</v>
      </c>
      <c r="D7645" s="2">
        <v>218892.49</v>
      </c>
      <c r="E7645" s="3">
        <f t="shared" si="238"/>
        <v>9.9076899965173828E-4</v>
      </c>
      <c r="F7645" s="3">
        <f t="shared" si="239"/>
        <v>90.929115674950907</v>
      </c>
      <c r="G7645" t="s">
        <v>14480</v>
      </c>
    </row>
    <row r="7646" spans="1:7" x14ac:dyDescent="0.35">
      <c r="A7646" t="s">
        <v>10</v>
      </c>
      <c r="B7646" t="s">
        <v>28</v>
      </c>
      <c r="C7646" t="s">
        <v>684</v>
      </c>
      <c r="D7646" s="2">
        <v>218845.54</v>
      </c>
      <c r="E7646" s="3">
        <f t="shared" si="238"/>
        <v>9.9055649074138857E-4</v>
      </c>
      <c r="F7646" s="3">
        <f t="shared" si="239"/>
        <v>90.930106231441655</v>
      </c>
      <c r="G7646" t="s">
        <v>14480</v>
      </c>
    </row>
    <row r="7647" spans="1:7" x14ac:dyDescent="0.35">
      <c r="A7647" t="s">
        <v>10</v>
      </c>
      <c r="B7647" t="s">
        <v>9</v>
      </c>
      <c r="C7647" t="s">
        <v>13029</v>
      </c>
      <c r="D7647" s="2">
        <v>218816.35</v>
      </c>
      <c r="E7647" s="3">
        <f t="shared" si="238"/>
        <v>9.9042436858818076E-4</v>
      </c>
      <c r="F7647" s="3">
        <f t="shared" si="239"/>
        <v>90.931096655810251</v>
      </c>
      <c r="G7647" t="s">
        <v>14473</v>
      </c>
    </row>
    <row r="7648" spans="1:7" x14ac:dyDescent="0.35">
      <c r="A7648" t="s">
        <v>3</v>
      </c>
      <c r="B7648" t="s">
        <v>9</v>
      </c>
      <c r="C7648" s="8" t="s">
        <v>2569</v>
      </c>
      <c r="D7648" s="2">
        <v>218795.68</v>
      </c>
      <c r="E7648" s="3">
        <f t="shared" si="238"/>
        <v>9.9033081035225035E-4</v>
      </c>
      <c r="F7648" s="3">
        <f t="shared" si="239"/>
        <v>90.932086986620604</v>
      </c>
      <c r="G7648" t="s">
        <v>14480</v>
      </c>
    </row>
    <row r="7649" spans="1:7" x14ac:dyDescent="0.35">
      <c r="A7649" t="s">
        <v>3</v>
      </c>
      <c r="B7649" t="s">
        <v>8</v>
      </c>
      <c r="C7649" t="s">
        <v>743</v>
      </c>
      <c r="D7649" s="2">
        <v>218772.07</v>
      </c>
      <c r="E7649" s="3">
        <f t="shared" si="238"/>
        <v>9.9022394484909039E-4</v>
      </c>
      <c r="F7649" s="3">
        <f t="shared" si="239"/>
        <v>90.933077210565457</v>
      </c>
      <c r="G7649" t="s">
        <v>14473</v>
      </c>
    </row>
    <row r="7650" spans="1:7" x14ac:dyDescent="0.35">
      <c r="A7650" t="s">
        <v>3</v>
      </c>
      <c r="B7650" t="s">
        <v>29</v>
      </c>
      <c r="C7650" t="s">
        <v>1443</v>
      </c>
      <c r="D7650" s="2">
        <v>218765.17</v>
      </c>
      <c r="E7650" s="3">
        <f t="shared" si="238"/>
        <v>9.9019271350763338E-4</v>
      </c>
      <c r="F7650" s="3">
        <f t="shared" si="239"/>
        <v>90.934067403278959</v>
      </c>
      <c r="G7650" t="s">
        <v>14473</v>
      </c>
    </row>
    <row r="7651" spans="1:7" x14ac:dyDescent="0.35">
      <c r="A7651" t="s">
        <v>10</v>
      </c>
      <c r="B7651" t="s">
        <v>8</v>
      </c>
      <c r="C7651" t="s">
        <v>3264</v>
      </c>
      <c r="D7651" s="2">
        <v>218749.12</v>
      </c>
      <c r="E7651" s="3">
        <f t="shared" si="238"/>
        <v>9.90120066691635E-4</v>
      </c>
      <c r="F7651" s="3">
        <f t="shared" si="239"/>
        <v>90.935057523345648</v>
      </c>
      <c r="G7651" t="s">
        <v>14473</v>
      </c>
    </row>
    <row r="7652" spans="1:7" x14ac:dyDescent="0.35">
      <c r="A7652" t="s">
        <v>10</v>
      </c>
      <c r="B7652" t="s">
        <v>9</v>
      </c>
      <c r="C7652" t="s">
        <v>9596</v>
      </c>
      <c r="D7652" s="2">
        <v>218736.86</v>
      </c>
      <c r="E7652" s="3">
        <f t="shared" si="238"/>
        <v>9.9006457448203153E-4</v>
      </c>
      <c r="F7652" s="3">
        <f t="shared" si="239"/>
        <v>90.936047587920129</v>
      </c>
      <c r="G7652" t="s">
        <v>14480</v>
      </c>
    </row>
    <row r="7653" spans="1:7" x14ac:dyDescent="0.35">
      <c r="A7653" t="s">
        <v>3</v>
      </c>
      <c r="B7653" t="s">
        <v>38</v>
      </c>
      <c r="C7653" t="s">
        <v>8642</v>
      </c>
      <c r="D7653" s="2">
        <v>218724.13</v>
      </c>
      <c r="E7653" s="3">
        <f t="shared" si="238"/>
        <v>9.9000695492018381E-4</v>
      </c>
      <c r="F7653" s="3">
        <f t="shared" si="239"/>
        <v>90.937037594875051</v>
      </c>
      <c r="G7653" t="s">
        <v>14473</v>
      </c>
    </row>
    <row r="7654" spans="1:7" x14ac:dyDescent="0.35">
      <c r="A7654" t="s">
        <v>3</v>
      </c>
      <c r="B7654" t="s">
        <v>33</v>
      </c>
      <c r="C7654" t="s">
        <v>1936</v>
      </c>
      <c r="D7654" s="2">
        <v>218704.15</v>
      </c>
      <c r="E7654" s="3">
        <f t="shared" si="238"/>
        <v>9.8991651981839902E-4</v>
      </c>
      <c r="F7654" s="3">
        <f t="shared" si="239"/>
        <v>90.938027511394864</v>
      </c>
      <c r="G7654" t="s">
        <v>14473</v>
      </c>
    </row>
    <row r="7655" spans="1:7" x14ac:dyDescent="0.35">
      <c r="A7655" t="s">
        <v>3</v>
      </c>
      <c r="B7655" t="s">
        <v>6</v>
      </c>
      <c r="C7655" t="s">
        <v>2010</v>
      </c>
      <c r="D7655" s="2">
        <v>218659.5</v>
      </c>
      <c r="E7655" s="3">
        <f t="shared" si="238"/>
        <v>9.8971442135520186E-4</v>
      </c>
      <c r="F7655" s="3">
        <f t="shared" si="239"/>
        <v>90.939017225816215</v>
      </c>
      <c r="G7655" t="s">
        <v>14480</v>
      </c>
    </row>
    <row r="7656" spans="1:7" x14ac:dyDescent="0.35">
      <c r="A7656" t="s">
        <v>10</v>
      </c>
      <c r="B7656" t="s">
        <v>62</v>
      </c>
      <c r="C7656" t="s">
        <v>188</v>
      </c>
      <c r="D7656" s="2">
        <v>218648.84</v>
      </c>
      <c r="E7656" s="3">
        <f t="shared" si="238"/>
        <v>9.8966617119579099E-4</v>
      </c>
      <c r="F7656" s="3">
        <f t="shared" si="239"/>
        <v>90.940006891987409</v>
      </c>
      <c r="G7656" t="s">
        <v>14473</v>
      </c>
    </row>
    <row r="7657" spans="1:7" x14ac:dyDescent="0.35">
      <c r="A7657" t="s">
        <v>3</v>
      </c>
      <c r="B7657" t="s">
        <v>11</v>
      </c>
      <c r="C7657" t="s">
        <v>4746</v>
      </c>
      <c r="D7657" s="2">
        <v>218645.67</v>
      </c>
      <c r="E7657" s="3">
        <f t="shared" si="238"/>
        <v>9.8965182288384638E-4</v>
      </c>
      <c r="F7657" s="3">
        <f t="shared" si="239"/>
        <v>90.940996543810286</v>
      </c>
      <c r="G7657" t="s">
        <v>14473</v>
      </c>
    </row>
    <row r="7658" spans="1:7" x14ac:dyDescent="0.35">
      <c r="A7658" t="s">
        <v>3</v>
      </c>
      <c r="B7658" t="s">
        <v>9</v>
      </c>
      <c r="C7658" t="s">
        <v>12051</v>
      </c>
      <c r="D7658" s="2">
        <v>218643.06</v>
      </c>
      <c r="E7658" s="3">
        <f t="shared" si="238"/>
        <v>9.8964000928946911E-4</v>
      </c>
      <c r="F7658" s="3">
        <f t="shared" si="239"/>
        <v>90.94198618381958</v>
      </c>
      <c r="G7658" t="s">
        <v>14480</v>
      </c>
    </row>
    <row r="7659" spans="1:7" x14ac:dyDescent="0.35">
      <c r="A7659" t="s">
        <v>3</v>
      </c>
      <c r="B7659" t="s">
        <v>9</v>
      </c>
      <c r="C7659" t="s">
        <v>719</v>
      </c>
      <c r="D7659" s="2">
        <v>218632.31</v>
      </c>
      <c r="E7659" s="3">
        <f t="shared" si="238"/>
        <v>9.8959135176473513E-4</v>
      </c>
      <c r="F7659" s="3">
        <f t="shared" si="239"/>
        <v>90.942975775171348</v>
      </c>
      <c r="G7659" t="s">
        <v>14480</v>
      </c>
    </row>
    <row r="7660" spans="1:7" x14ac:dyDescent="0.35">
      <c r="A7660" t="s">
        <v>10</v>
      </c>
      <c r="B7660" t="s">
        <v>6</v>
      </c>
      <c r="C7660" t="s">
        <v>943</v>
      </c>
      <c r="D7660" s="2">
        <v>218631.09</v>
      </c>
      <c r="E7660" s="3">
        <f t="shared" si="238"/>
        <v>9.8958582970146299E-4</v>
      </c>
      <c r="F7660" s="3">
        <f t="shared" si="239"/>
        <v>90.943965361001048</v>
      </c>
      <c r="G7660" t="s">
        <v>14480</v>
      </c>
    </row>
    <row r="7661" spans="1:7" x14ac:dyDescent="0.35">
      <c r="A7661" t="s">
        <v>10</v>
      </c>
      <c r="B7661" t="s">
        <v>35</v>
      </c>
      <c r="C7661" t="s">
        <v>30</v>
      </c>
      <c r="D7661" s="2">
        <v>218619.91</v>
      </c>
      <c r="E7661" s="3">
        <f t="shared" si="238"/>
        <v>9.8953522587573971E-4</v>
      </c>
      <c r="F7661" s="3">
        <f t="shared" si="239"/>
        <v>90.944954896226918</v>
      </c>
      <c r="G7661" t="s">
        <v>14473</v>
      </c>
    </row>
    <row r="7662" spans="1:7" x14ac:dyDescent="0.35">
      <c r="A7662" t="s">
        <v>10</v>
      </c>
      <c r="B7662" t="s">
        <v>6</v>
      </c>
      <c r="C7662" t="s">
        <v>3520</v>
      </c>
      <c r="D7662" s="2">
        <v>218613.79</v>
      </c>
      <c r="E7662" s="3">
        <f t="shared" si="238"/>
        <v>9.8950752503375165E-4</v>
      </c>
      <c r="F7662" s="3">
        <f t="shared" si="239"/>
        <v>90.945944403751952</v>
      </c>
      <c r="G7662" t="s">
        <v>14480</v>
      </c>
    </row>
    <row r="7663" spans="1:7" x14ac:dyDescent="0.35">
      <c r="A7663" t="s">
        <v>3</v>
      </c>
      <c r="B7663" t="s">
        <v>9</v>
      </c>
      <c r="C7663" t="s">
        <v>1609</v>
      </c>
      <c r="D7663" s="2">
        <v>218609.87</v>
      </c>
      <c r="E7663" s="3">
        <f t="shared" si="238"/>
        <v>9.8948978201077891E-4</v>
      </c>
      <c r="F7663" s="3">
        <f t="shared" si="239"/>
        <v>90.946933893533966</v>
      </c>
      <c r="G7663" t="s">
        <v>14480</v>
      </c>
    </row>
    <row r="7664" spans="1:7" x14ac:dyDescent="0.35">
      <c r="A7664" t="s">
        <v>10</v>
      </c>
      <c r="B7664" t="s">
        <v>200</v>
      </c>
      <c r="C7664" t="s">
        <v>6287</v>
      </c>
      <c r="D7664" s="2">
        <v>218575.51</v>
      </c>
      <c r="E7664" s="3">
        <f t="shared" si="238"/>
        <v>9.8933425898288497E-4</v>
      </c>
      <c r="F7664" s="3">
        <f t="shared" si="239"/>
        <v>90.947923227792955</v>
      </c>
      <c r="G7664" t="s">
        <v>14473</v>
      </c>
    </row>
    <row r="7665" spans="1:7" x14ac:dyDescent="0.35">
      <c r="A7665" t="s">
        <v>10</v>
      </c>
      <c r="B7665" t="s">
        <v>29</v>
      </c>
      <c r="C7665" s="8" t="s">
        <v>8201</v>
      </c>
      <c r="D7665" s="2">
        <v>218567.34</v>
      </c>
      <c r="E7665" s="3">
        <f t="shared" si="238"/>
        <v>9.8929727926408699E-4</v>
      </c>
      <c r="F7665" s="3">
        <f t="shared" si="239"/>
        <v>90.948912525072217</v>
      </c>
      <c r="G7665" t="s">
        <v>14480</v>
      </c>
    </row>
    <row r="7666" spans="1:7" x14ac:dyDescent="0.35">
      <c r="A7666" t="s">
        <v>10</v>
      </c>
      <c r="B7666" t="s">
        <v>13</v>
      </c>
      <c r="C7666" t="s">
        <v>3216</v>
      </c>
      <c r="D7666" s="2">
        <v>218532.01</v>
      </c>
      <c r="E7666" s="3">
        <f t="shared" si="238"/>
        <v>9.8913736574326376E-4</v>
      </c>
      <c r="F7666" s="3">
        <f t="shared" si="239"/>
        <v>90.949901662437966</v>
      </c>
      <c r="G7666" t="s">
        <v>14473</v>
      </c>
    </row>
    <row r="7667" spans="1:7" x14ac:dyDescent="0.35">
      <c r="A7667" t="s">
        <v>3</v>
      </c>
      <c r="B7667" t="s">
        <v>1021</v>
      </c>
      <c r="C7667" t="s">
        <v>2547</v>
      </c>
      <c r="D7667" s="2">
        <v>218523.83</v>
      </c>
      <c r="E7667" s="3">
        <f t="shared" si="238"/>
        <v>9.891003407616521E-4</v>
      </c>
      <c r="F7667" s="3">
        <f t="shared" si="239"/>
        <v>90.950890762778727</v>
      </c>
      <c r="G7667" t="s">
        <v>14473</v>
      </c>
    </row>
    <row r="7668" spans="1:7" x14ac:dyDescent="0.35">
      <c r="A7668" t="s">
        <v>3</v>
      </c>
      <c r="B7668" t="s">
        <v>18</v>
      </c>
      <c r="C7668" t="s">
        <v>2557</v>
      </c>
      <c r="D7668" s="2">
        <v>218500</v>
      </c>
      <c r="E7668" s="3">
        <f t="shared" si="238"/>
        <v>9.8899247947659076E-4</v>
      </c>
      <c r="F7668" s="3">
        <f t="shared" si="239"/>
        <v>90.951879755258204</v>
      </c>
      <c r="G7668" t="s">
        <v>14473</v>
      </c>
    </row>
    <row r="7669" spans="1:7" x14ac:dyDescent="0.35">
      <c r="A7669" t="s">
        <v>3</v>
      </c>
      <c r="B7669" t="s">
        <v>29</v>
      </c>
      <c r="C7669" t="s">
        <v>382</v>
      </c>
      <c r="D7669" s="2">
        <v>218397.41</v>
      </c>
      <c r="E7669" s="3">
        <f t="shared" si="238"/>
        <v>9.8852812827078074E-4</v>
      </c>
      <c r="F7669" s="3">
        <f t="shared" si="239"/>
        <v>90.952868283386479</v>
      </c>
      <c r="G7669" t="s">
        <v>14473</v>
      </c>
    </row>
    <row r="7670" spans="1:7" x14ac:dyDescent="0.35">
      <c r="A7670" t="s">
        <v>10</v>
      </c>
      <c r="B7670" t="s">
        <v>35</v>
      </c>
      <c r="C7670" t="s">
        <v>1639</v>
      </c>
      <c r="D7670" s="2">
        <v>218373.83</v>
      </c>
      <c r="E7670" s="3">
        <f t="shared" si="238"/>
        <v>9.8842139855606181E-4</v>
      </c>
      <c r="F7670" s="3">
        <f t="shared" si="239"/>
        <v>90.953856704785039</v>
      </c>
      <c r="G7670" t="s">
        <v>14473</v>
      </c>
    </row>
    <row r="7671" spans="1:7" x14ac:dyDescent="0.35">
      <c r="A7671" t="s">
        <v>3</v>
      </c>
      <c r="B7671" t="s">
        <v>6</v>
      </c>
      <c r="C7671" t="s">
        <v>882</v>
      </c>
      <c r="D7671" s="2">
        <v>218350.02</v>
      </c>
      <c r="E7671" s="3">
        <f t="shared" si="238"/>
        <v>9.8831362779662783E-4</v>
      </c>
      <c r="F7671" s="3">
        <f t="shared" si="239"/>
        <v>90.95484501841284</v>
      </c>
      <c r="G7671" t="s">
        <v>14480</v>
      </c>
    </row>
    <row r="7672" spans="1:7" x14ac:dyDescent="0.35">
      <c r="A7672" t="s">
        <v>10</v>
      </c>
      <c r="B7672" t="s">
        <v>139</v>
      </c>
      <c r="C7672" t="s">
        <v>3350</v>
      </c>
      <c r="D7672" s="2">
        <v>218263.63</v>
      </c>
      <c r="E7672" s="3">
        <f t="shared" si="238"/>
        <v>9.8792260234902159E-4</v>
      </c>
      <c r="F7672" s="3">
        <f t="shared" si="239"/>
        <v>90.955832941015188</v>
      </c>
      <c r="G7672" t="s">
        <v>14473</v>
      </c>
    </row>
    <row r="7673" spans="1:7" x14ac:dyDescent="0.35">
      <c r="A7673" t="s">
        <v>3</v>
      </c>
      <c r="B7673" t="s">
        <v>9</v>
      </c>
      <c r="C7673" t="s">
        <v>2502</v>
      </c>
      <c r="D7673" s="2">
        <v>218202.49</v>
      </c>
      <c r="E7673" s="3">
        <f t="shared" si="238"/>
        <v>9.8764586550602264E-4</v>
      </c>
      <c r="F7673" s="3">
        <f t="shared" si="239"/>
        <v>90.956820586880696</v>
      </c>
      <c r="G7673" t="s">
        <v>14480</v>
      </c>
    </row>
    <row r="7674" spans="1:7" x14ac:dyDescent="0.35">
      <c r="A7674" t="s">
        <v>10</v>
      </c>
      <c r="B7674" t="s">
        <v>57</v>
      </c>
      <c r="C7674" t="s">
        <v>198</v>
      </c>
      <c r="D7674" s="2">
        <v>218198.43</v>
      </c>
      <c r="E7674" s="3">
        <f t="shared" si="238"/>
        <v>9.8762748880365818E-4</v>
      </c>
      <c r="F7674" s="3">
        <f t="shared" si="239"/>
        <v>90.957808214369493</v>
      </c>
      <c r="G7674" t="s">
        <v>14473</v>
      </c>
    </row>
    <row r="7675" spans="1:7" x14ac:dyDescent="0.35">
      <c r="A7675" t="s">
        <v>10</v>
      </c>
      <c r="B7675" t="s">
        <v>180</v>
      </c>
      <c r="C7675" t="s">
        <v>9648</v>
      </c>
      <c r="D7675" s="2">
        <v>218195.68</v>
      </c>
      <c r="E7675" s="3">
        <f t="shared" si="238"/>
        <v>9.8761504152988897E-4</v>
      </c>
      <c r="F7675" s="3">
        <f t="shared" si="239"/>
        <v>90.958795829411017</v>
      </c>
      <c r="G7675" t="s">
        <v>14473</v>
      </c>
    </row>
    <row r="7676" spans="1:7" x14ac:dyDescent="0.35">
      <c r="A7676" t="s">
        <v>3</v>
      </c>
      <c r="B7676" t="s">
        <v>28</v>
      </c>
      <c r="C7676" t="s">
        <v>7398</v>
      </c>
      <c r="D7676" s="2">
        <v>218182.57</v>
      </c>
      <c r="E7676" s="3">
        <f t="shared" si="238"/>
        <v>9.8755570198112035E-4</v>
      </c>
      <c r="F7676" s="3">
        <f t="shared" si="239"/>
        <v>90.959783385112999</v>
      </c>
      <c r="G7676" t="s">
        <v>14480</v>
      </c>
    </row>
    <row r="7677" spans="1:7" x14ac:dyDescent="0.35">
      <c r="A7677" t="s">
        <v>3</v>
      </c>
      <c r="B7677" t="s">
        <v>33</v>
      </c>
      <c r="C7677" t="s">
        <v>6405</v>
      </c>
      <c r="D7677" s="2">
        <v>218096.66</v>
      </c>
      <c r="E7677" s="3">
        <f t="shared" si="238"/>
        <v>9.8716684914857203E-4</v>
      </c>
      <c r="F7677" s="3">
        <f t="shared" si="239"/>
        <v>90.960770551962142</v>
      </c>
      <c r="G7677" t="s">
        <v>14473</v>
      </c>
    </row>
    <row r="7678" spans="1:7" x14ac:dyDescent="0.35">
      <c r="A7678" t="s">
        <v>3</v>
      </c>
      <c r="B7678" t="s">
        <v>9</v>
      </c>
      <c r="C7678" t="s">
        <v>3152</v>
      </c>
      <c r="D7678" s="2">
        <v>218070.59</v>
      </c>
      <c r="E7678" s="3">
        <f t="shared" si="238"/>
        <v>9.8704884899324043E-4</v>
      </c>
      <c r="F7678" s="3">
        <f t="shared" si="239"/>
        <v>90.96175760081114</v>
      </c>
      <c r="G7678" t="s">
        <v>14480</v>
      </c>
    </row>
    <row r="7679" spans="1:7" x14ac:dyDescent="0.35">
      <c r="A7679" t="s">
        <v>10</v>
      </c>
      <c r="B7679" t="s">
        <v>6</v>
      </c>
      <c r="C7679" t="s">
        <v>10135</v>
      </c>
      <c r="D7679" s="2">
        <v>218056.7</v>
      </c>
      <c r="E7679" s="3">
        <f t="shared" si="238"/>
        <v>9.8698597894500287E-4</v>
      </c>
      <c r="F7679" s="3">
        <f t="shared" si="239"/>
        <v>90.96274458679008</v>
      </c>
      <c r="G7679" t="s">
        <v>14473</v>
      </c>
    </row>
    <row r="7680" spans="1:7" x14ac:dyDescent="0.35">
      <c r="A7680" t="s">
        <v>3</v>
      </c>
      <c r="B7680" t="s">
        <v>6</v>
      </c>
      <c r="C7680" t="s">
        <v>5550</v>
      </c>
      <c r="D7680" s="2">
        <v>218014.3</v>
      </c>
      <c r="E7680" s="3">
        <f t="shared" si="238"/>
        <v>9.86794064614889E-4</v>
      </c>
      <c r="F7680" s="3">
        <f t="shared" si="239"/>
        <v>90.963731380854696</v>
      </c>
      <c r="G7680" t="s">
        <v>14473</v>
      </c>
    </row>
    <row r="7681" spans="1:7" x14ac:dyDescent="0.35">
      <c r="A7681" t="s">
        <v>10</v>
      </c>
      <c r="B7681" t="s">
        <v>6</v>
      </c>
      <c r="C7681" t="s">
        <v>12508</v>
      </c>
      <c r="D7681" s="2">
        <v>217979.24</v>
      </c>
      <c r="E7681" s="3">
        <f t="shared" si="238"/>
        <v>9.8663537319003598E-4</v>
      </c>
      <c r="F7681" s="3">
        <f t="shared" si="239"/>
        <v>90.964718016227891</v>
      </c>
      <c r="G7681" t="s">
        <v>14480</v>
      </c>
    </row>
    <row r="7682" spans="1:7" x14ac:dyDescent="0.35">
      <c r="A7682" t="s">
        <v>10</v>
      </c>
      <c r="B7682" t="s">
        <v>28</v>
      </c>
      <c r="C7682" t="s">
        <v>12639</v>
      </c>
      <c r="D7682" s="2">
        <v>217852.45</v>
      </c>
      <c r="E7682" s="3">
        <f t="shared" si="238"/>
        <v>9.8606148597505717E-4</v>
      </c>
      <c r="F7682" s="3">
        <f t="shared" si="239"/>
        <v>90.965704077713866</v>
      </c>
      <c r="G7682" t="s">
        <v>14473</v>
      </c>
    </row>
    <row r="7683" spans="1:7" x14ac:dyDescent="0.35">
      <c r="A7683" t="s">
        <v>3</v>
      </c>
      <c r="B7683" t="s">
        <v>134</v>
      </c>
      <c r="C7683" t="s">
        <v>597</v>
      </c>
      <c r="D7683" s="2">
        <v>217792.95</v>
      </c>
      <c r="E7683" s="3">
        <f t="shared" ref="E7683:E7746" si="240">(D7683/$D$29638)*100</f>
        <v>9.8579217223350641E-4</v>
      </c>
      <c r="F7683" s="3">
        <f t="shared" si="239"/>
        <v>90.966689869886096</v>
      </c>
      <c r="G7683" t="s">
        <v>14480</v>
      </c>
    </row>
    <row r="7684" spans="1:7" x14ac:dyDescent="0.35">
      <c r="A7684" t="s">
        <v>3</v>
      </c>
      <c r="B7684" t="s">
        <v>18</v>
      </c>
      <c r="C7684" t="s">
        <v>5965</v>
      </c>
      <c r="D7684" s="2">
        <v>217742.14</v>
      </c>
      <c r="E7684" s="3">
        <f t="shared" si="240"/>
        <v>9.8556219187706604E-4</v>
      </c>
      <c r="F7684" s="3">
        <f t="shared" ref="F7684:F7747" si="241">E7684+F7683</f>
        <v>90.967675432077968</v>
      </c>
      <c r="G7684" t="s">
        <v>14473</v>
      </c>
    </row>
    <row r="7685" spans="1:7" x14ac:dyDescent="0.35">
      <c r="A7685" t="s">
        <v>3</v>
      </c>
      <c r="B7685" t="s">
        <v>1417</v>
      </c>
      <c r="C7685" s="8" t="s">
        <v>4615</v>
      </c>
      <c r="D7685" s="2">
        <v>217739.4</v>
      </c>
      <c r="E7685" s="3">
        <f t="shared" si="240"/>
        <v>9.8554978986611051E-4</v>
      </c>
      <c r="F7685" s="3">
        <f t="shared" si="241"/>
        <v>90.968660981867828</v>
      </c>
      <c r="G7685" t="s">
        <v>14480</v>
      </c>
    </row>
    <row r="7686" spans="1:7" x14ac:dyDescent="0.35">
      <c r="A7686" t="s">
        <v>10</v>
      </c>
      <c r="B7686" t="s">
        <v>6</v>
      </c>
      <c r="C7686" t="s">
        <v>13567</v>
      </c>
      <c r="D7686" s="2">
        <v>217727.7</v>
      </c>
      <c r="E7686" s="3">
        <f t="shared" si="240"/>
        <v>9.854968323740746E-4</v>
      </c>
      <c r="F7686" s="3">
        <f t="shared" si="241"/>
        <v>90.969646478700199</v>
      </c>
      <c r="G7686" t="s">
        <v>14480</v>
      </c>
    </row>
    <row r="7687" spans="1:7" x14ac:dyDescent="0.35">
      <c r="A7687" t="s">
        <v>3</v>
      </c>
      <c r="B7687" t="s">
        <v>182</v>
      </c>
      <c r="C7687" t="s">
        <v>1721</v>
      </c>
      <c r="D7687" s="2">
        <v>217689.07</v>
      </c>
      <c r="E7687" s="3">
        <f t="shared" si="240"/>
        <v>9.8532198212472827E-4</v>
      </c>
      <c r="F7687" s="3">
        <f t="shared" si="241"/>
        <v>90.970631800682327</v>
      </c>
      <c r="G7687" t="s">
        <v>14473</v>
      </c>
    </row>
    <row r="7688" spans="1:7" x14ac:dyDescent="0.35">
      <c r="A7688" t="s">
        <v>10</v>
      </c>
      <c r="B7688" t="s">
        <v>28</v>
      </c>
      <c r="C7688" t="s">
        <v>1433</v>
      </c>
      <c r="D7688" s="2">
        <v>217667.49</v>
      </c>
      <c r="E7688" s="3">
        <f t="shared" si="240"/>
        <v>9.8522430497275065E-4</v>
      </c>
      <c r="F7688" s="3">
        <f t="shared" si="241"/>
        <v>90.971617024987296</v>
      </c>
      <c r="G7688" t="s">
        <v>14480</v>
      </c>
    </row>
    <row r="7689" spans="1:7" x14ac:dyDescent="0.35">
      <c r="A7689" t="s">
        <v>3</v>
      </c>
      <c r="B7689" t="s">
        <v>9</v>
      </c>
      <c r="C7689" t="s">
        <v>9638</v>
      </c>
      <c r="D7689" s="2">
        <v>217661.5</v>
      </c>
      <c r="E7689" s="3">
        <f t="shared" si="240"/>
        <v>9.8519719254734086E-4</v>
      </c>
      <c r="F7689" s="3">
        <f t="shared" si="241"/>
        <v>90.972602222179844</v>
      </c>
      <c r="G7689" t="s">
        <v>14480</v>
      </c>
    </row>
    <row r="7690" spans="1:7" x14ac:dyDescent="0.35">
      <c r="A7690" t="s">
        <v>10</v>
      </c>
      <c r="B7690" t="s">
        <v>6</v>
      </c>
      <c r="C7690" t="s">
        <v>3129</v>
      </c>
      <c r="D7690" s="2">
        <v>217594.39</v>
      </c>
      <c r="E7690" s="3">
        <f t="shared" si="240"/>
        <v>9.8489343380455969E-4</v>
      </c>
      <c r="F7690" s="3">
        <f t="shared" si="241"/>
        <v>90.973587115613654</v>
      </c>
      <c r="G7690" t="s">
        <v>14480</v>
      </c>
    </row>
    <row r="7691" spans="1:7" x14ac:dyDescent="0.35">
      <c r="A7691" t="s">
        <v>3</v>
      </c>
      <c r="B7691" t="s">
        <v>32</v>
      </c>
      <c r="C7691" t="s">
        <v>7985</v>
      </c>
      <c r="D7691" s="2">
        <v>217593.03</v>
      </c>
      <c r="E7691" s="3">
        <f t="shared" si="240"/>
        <v>9.848872780618956E-4</v>
      </c>
      <c r="F7691" s="3">
        <f t="shared" si="241"/>
        <v>90.974572002891719</v>
      </c>
      <c r="G7691" t="s">
        <v>14480</v>
      </c>
    </row>
    <row r="7692" spans="1:7" x14ac:dyDescent="0.35">
      <c r="A7692" t="s">
        <v>3</v>
      </c>
      <c r="B7692" t="s">
        <v>6</v>
      </c>
      <c r="C7692" t="s">
        <v>13931</v>
      </c>
      <c r="D7692" s="2">
        <v>217568.49</v>
      </c>
      <c r="E7692" s="3">
        <f t="shared" si="240"/>
        <v>9.8477620311706086E-4</v>
      </c>
      <c r="F7692" s="3">
        <f t="shared" si="241"/>
        <v>90.975556779094831</v>
      </c>
      <c r="G7692" t="s">
        <v>14473</v>
      </c>
    </row>
    <row r="7693" spans="1:7" x14ac:dyDescent="0.35">
      <c r="A7693" t="s">
        <v>10</v>
      </c>
      <c r="B7693" t="s">
        <v>9</v>
      </c>
      <c r="C7693" t="s">
        <v>2110</v>
      </c>
      <c r="D7693" s="2">
        <v>217513.97</v>
      </c>
      <c r="E7693" s="3">
        <f t="shared" si="240"/>
        <v>9.8452943025673567E-4</v>
      </c>
      <c r="F7693" s="3">
        <f t="shared" si="241"/>
        <v>90.976541308525086</v>
      </c>
      <c r="G7693" t="s">
        <v>14473</v>
      </c>
    </row>
    <row r="7694" spans="1:7" x14ac:dyDescent="0.35">
      <c r="A7694" t="s">
        <v>10</v>
      </c>
      <c r="B7694" t="s">
        <v>16</v>
      </c>
      <c r="C7694" s="6" t="s">
        <v>11506</v>
      </c>
      <c r="D7694" s="2">
        <v>217408.95</v>
      </c>
      <c r="E7694" s="3">
        <f t="shared" si="240"/>
        <v>9.8405408018719526E-4</v>
      </c>
      <c r="F7694" s="3">
        <f t="shared" si="241"/>
        <v>90.977525362605277</v>
      </c>
      <c r="G7694" t="s">
        <v>14473</v>
      </c>
    </row>
    <row r="7695" spans="1:7" x14ac:dyDescent="0.35">
      <c r="A7695" t="s">
        <v>10</v>
      </c>
      <c r="B7695" t="s">
        <v>9</v>
      </c>
      <c r="C7695" t="s">
        <v>9705</v>
      </c>
      <c r="D7695" s="2">
        <v>217370.44</v>
      </c>
      <c r="E7695" s="3">
        <f t="shared" si="240"/>
        <v>9.838797730916133E-4</v>
      </c>
      <c r="F7695" s="3">
        <f t="shared" si="241"/>
        <v>90.978509242378365</v>
      </c>
      <c r="G7695" t="s">
        <v>14480</v>
      </c>
    </row>
    <row r="7696" spans="1:7" x14ac:dyDescent="0.35">
      <c r="A7696" t="s">
        <v>10</v>
      </c>
      <c r="B7696" t="s">
        <v>16</v>
      </c>
      <c r="C7696" t="s">
        <v>10618</v>
      </c>
      <c r="D7696" s="2">
        <v>217320.3</v>
      </c>
      <c r="E7696" s="3">
        <f t="shared" si="240"/>
        <v>9.8365282534369118E-4</v>
      </c>
      <c r="F7696" s="3">
        <f t="shared" si="241"/>
        <v>90.979492895203705</v>
      </c>
      <c r="G7696" t="s">
        <v>14473</v>
      </c>
    </row>
    <row r="7697" spans="1:7" x14ac:dyDescent="0.35">
      <c r="A7697" t="s">
        <v>10</v>
      </c>
      <c r="B7697" t="s">
        <v>8</v>
      </c>
      <c r="C7697" t="s">
        <v>11178</v>
      </c>
      <c r="D7697" s="2">
        <v>217285.69</v>
      </c>
      <c r="E7697" s="3">
        <f t="shared" si="240"/>
        <v>9.834961707454546E-4</v>
      </c>
      <c r="F7697" s="3">
        <f t="shared" si="241"/>
        <v>90.980476391374452</v>
      </c>
      <c r="G7697" t="s">
        <v>14473</v>
      </c>
    </row>
    <row r="7698" spans="1:7" x14ac:dyDescent="0.35">
      <c r="A7698" t="s">
        <v>10</v>
      </c>
      <c r="B7698" t="s">
        <v>37</v>
      </c>
      <c r="C7698" t="s">
        <v>10006</v>
      </c>
      <c r="D7698" s="2">
        <v>217246.48</v>
      </c>
      <c r="E7698" s="3">
        <f t="shared" si="240"/>
        <v>9.8331869525291357E-4</v>
      </c>
      <c r="F7698" s="3">
        <f t="shared" si="241"/>
        <v>90.9814597100697</v>
      </c>
      <c r="G7698" t="s">
        <v>14473</v>
      </c>
    </row>
    <row r="7699" spans="1:7" x14ac:dyDescent="0.35">
      <c r="A7699" t="s">
        <v>3</v>
      </c>
      <c r="B7699" t="s">
        <v>6</v>
      </c>
      <c r="C7699" t="s">
        <v>7546</v>
      </c>
      <c r="D7699" s="2">
        <v>217238.18</v>
      </c>
      <c r="E7699" s="3">
        <f t="shared" si="240"/>
        <v>9.8328112711753733E-4</v>
      </c>
      <c r="F7699" s="3">
        <f t="shared" si="241"/>
        <v>90.98244299119682</v>
      </c>
      <c r="G7699" t="s">
        <v>14480</v>
      </c>
    </row>
    <row r="7700" spans="1:7" x14ac:dyDescent="0.35">
      <c r="A7700" t="s">
        <v>10</v>
      </c>
      <c r="B7700" t="s">
        <v>6</v>
      </c>
      <c r="C7700" t="s">
        <v>7370</v>
      </c>
      <c r="D7700" s="2">
        <v>217175.71</v>
      </c>
      <c r="E7700" s="3">
        <f t="shared" si="240"/>
        <v>9.8299837032031598E-4</v>
      </c>
      <c r="F7700" s="3">
        <f t="shared" si="241"/>
        <v>90.983425989567138</v>
      </c>
      <c r="G7700" t="s">
        <v>14480</v>
      </c>
    </row>
    <row r="7701" spans="1:7" x14ac:dyDescent="0.35">
      <c r="A7701" t="s">
        <v>3</v>
      </c>
      <c r="B7701" t="s">
        <v>67</v>
      </c>
      <c r="C7701" t="s">
        <v>2465</v>
      </c>
      <c r="D7701" s="2">
        <v>217143.67</v>
      </c>
      <c r="E7701" s="3">
        <f t="shared" si="240"/>
        <v>9.8285334826520195E-4</v>
      </c>
      <c r="F7701" s="3">
        <f t="shared" si="241"/>
        <v>90.9844088429154</v>
      </c>
      <c r="G7701" t="s">
        <v>14473</v>
      </c>
    </row>
    <row r="7702" spans="1:7" x14ac:dyDescent="0.35">
      <c r="A7702" t="s">
        <v>3</v>
      </c>
      <c r="B7702" t="s">
        <v>6</v>
      </c>
      <c r="C7702" s="8" t="s">
        <v>4710</v>
      </c>
      <c r="D7702" s="2">
        <v>217117.06</v>
      </c>
      <c r="E7702" s="3">
        <f t="shared" si="240"/>
        <v>9.8273290391792992E-4</v>
      </c>
      <c r="F7702" s="3">
        <f t="shared" si="241"/>
        <v>90.985391575819321</v>
      </c>
      <c r="G7702" t="s">
        <v>14480</v>
      </c>
    </row>
    <row r="7703" spans="1:7" x14ac:dyDescent="0.35">
      <c r="A7703" t="s">
        <v>3</v>
      </c>
      <c r="B7703" t="s">
        <v>73</v>
      </c>
      <c r="C7703" t="s">
        <v>653</v>
      </c>
      <c r="D7703" s="2">
        <v>216993.63</v>
      </c>
      <c r="E7703" s="3">
        <f t="shared" si="240"/>
        <v>9.8217422500835672E-4</v>
      </c>
      <c r="F7703" s="3">
        <f t="shared" si="241"/>
        <v>90.986373750044336</v>
      </c>
      <c r="G7703" t="s">
        <v>14480</v>
      </c>
    </row>
    <row r="7704" spans="1:7" x14ac:dyDescent="0.35">
      <c r="A7704" t="s">
        <v>3</v>
      </c>
      <c r="B7704" t="s">
        <v>13</v>
      </c>
      <c r="C7704" t="s">
        <v>1715</v>
      </c>
      <c r="D7704" s="2">
        <v>216963.51</v>
      </c>
      <c r="E7704" s="3">
        <f t="shared" si="240"/>
        <v>9.8203789341347412E-4</v>
      </c>
      <c r="F7704" s="3">
        <f t="shared" si="241"/>
        <v>90.987355787937744</v>
      </c>
      <c r="G7704" t="s">
        <v>14473</v>
      </c>
    </row>
    <row r="7705" spans="1:7" x14ac:dyDescent="0.35">
      <c r="A7705" t="s">
        <v>3</v>
      </c>
      <c r="B7705" t="s">
        <v>9</v>
      </c>
      <c r="C7705" t="s">
        <v>8458</v>
      </c>
      <c r="D7705" s="2">
        <v>216963.4</v>
      </c>
      <c r="E7705" s="3">
        <f t="shared" si="240"/>
        <v>9.8203739552252321E-4</v>
      </c>
      <c r="F7705" s="3">
        <f t="shared" si="241"/>
        <v>90.988337825333261</v>
      </c>
      <c r="G7705" t="s">
        <v>14480</v>
      </c>
    </row>
    <row r="7706" spans="1:7" x14ac:dyDescent="0.35">
      <c r="A7706" t="s">
        <v>3</v>
      </c>
      <c r="B7706" t="s">
        <v>22</v>
      </c>
      <c r="C7706" t="s">
        <v>3527</v>
      </c>
      <c r="D7706" s="2">
        <v>216962.03</v>
      </c>
      <c r="E7706" s="3">
        <f t="shared" si="240"/>
        <v>9.8203119451704545E-4</v>
      </c>
      <c r="F7706" s="3">
        <f t="shared" si="241"/>
        <v>90.989319856527771</v>
      </c>
      <c r="G7706" t="s">
        <v>14480</v>
      </c>
    </row>
    <row r="7707" spans="1:7" x14ac:dyDescent="0.35">
      <c r="A7707" t="s">
        <v>10</v>
      </c>
      <c r="B7707" t="s">
        <v>76</v>
      </c>
      <c r="C7707" t="s">
        <v>7845</v>
      </c>
      <c r="D7707" s="2">
        <v>216904.69</v>
      </c>
      <c r="E7707" s="3">
        <f t="shared" si="240"/>
        <v>9.8177165754325529E-4</v>
      </c>
      <c r="F7707" s="3">
        <f t="shared" si="241"/>
        <v>90.990301628185321</v>
      </c>
      <c r="G7707" t="s">
        <v>14480</v>
      </c>
    </row>
    <row r="7708" spans="1:7" x14ac:dyDescent="0.35">
      <c r="A7708" t="s">
        <v>3</v>
      </c>
      <c r="B7708" t="s">
        <v>28</v>
      </c>
      <c r="C7708" t="s">
        <v>13406</v>
      </c>
      <c r="D7708" s="2">
        <v>216878.77</v>
      </c>
      <c r="E7708" s="3">
        <f t="shared" si="240"/>
        <v>9.816543363301291E-4</v>
      </c>
      <c r="F7708" s="3">
        <f t="shared" si="241"/>
        <v>90.99128328252165</v>
      </c>
      <c r="G7708" t="s">
        <v>14473</v>
      </c>
    </row>
    <row r="7709" spans="1:7" x14ac:dyDescent="0.35">
      <c r="A7709" t="s">
        <v>10</v>
      </c>
      <c r="B7709" t="s">
        <v>32</v>
      </c>
      <c r="C7709" t="s">
        <v>2852</v>
      </c>
      <c r="D7709" s="2">
        <v>216849.34</v>
      </c>
      <c r="E7709" s="3">
        <f t="shared" si="240"/>
        <v>9.8152112786939233E-4</v>
      </c>
      <c r="F7709" s="3">
        <f t="shared" si="241"/>
        <v>90.992264803649519</v>
      </c>
      <c r="G7709" t="s">
        <v>14473</v>
      </c>
    </row>
    <row r="7710" spans="1:7" x14ac:dyDescent="0.35">
      <c r="A7710" t="s">
        <v>3</v>
      </c>
      <c r="B7710" t="s">
        <v>6</v>
      </c>
      <c r="C7710" t="s">
        <v>13402</v>
      </c>
      <c r="D7710" s="2">
        <v>216764.46</v>
      </c>
      <c r="E7710" s="3">
        <f t="shared" si="240"/>
        <v>9.8113693710665559E-4</v>
      </c>
      <c r="F7710" s="3">
        <f t="shared" si="241"/>
        <v>90.993245940586633</v>
      </c>
      <c r="G7710" t="s">
        <v>14473</v>
      </c>
    </row>
    <row r="7711" spans="1:7" x14ac:dyDescent="0.35">
      <c r="A7711" t="s">
        <v>10</v>
      </c>
      <c r="B7711" t="s">
        <v>9</v>
      </c>
      <c r="C7711" t="s">
        <v>2551</v>
      </c>
      <c r="D7711" s="2">
        <v>216763.56</v>
      </c>
      <c r="E7711" s="3">
        <f t="shared" si="240"/>
        <v>9.8113286345342205E-4</v>
      </c>
      <c r="F7711" s="3">
        <f t="shared" si="241"/>
        <v>90.994227073450091</v>
      </c>
      <c r="G7711" t="s">
        <v>14480</v>
      </c>
    </row>
    <row r="7712" spans="1:7" x14ac:dyDescent="0.35">
      <c r="A7712" t="s">
        <v>10</v>
      </c>
      <c r="B7712" t="s">
        <v>22</v>
      </c>
      <c r="C7712" t="s">
        <v>3000</v>
      </c>
      <c r="D7712" s="2">
        <v>216737.01</v>
      </c>
      <c r="E7712" s="3">
        <f t="shared" si="240"/>
        <v>9.8101269068303254E-4</v>
      </c>
      <c r="F7712" s="3">
        <f t="shared" si="241"/>
        <v>90.995208086140778</v>
      </c>
      <c r="G7712" t="s">
        <v>14473</v>
      </c>
    </row>
    <row r="7713" spans="1:7" x14ac:dyDescent="0.35">
      <c r="A7713" t="s">
        <v>3</v>
      </c>
      <c r="B7713" t="s">
        <v>180</v>
      </c>
      <c r="C7713" t="s">
        <v>4155</v>
      </c>
      <c r="D7713" s="2">
        <v>216582.66</v>
      </c>
      <c r="E7713" s="3">
        <f t="shared" si="240"/>
        <v>9.8031405915348022E-4</v>
      </c>
      <c r="F7713" s="3">
        <f t="shared" si="241"/>
        <v>90.996188400199927</v>
      </c>
      <c r="G7713" t="s">
        <v>14480</v>
      </c>
    </row>
    <row r="7714" spans="1:7" x14ac:dyDescent="0.35">
      <c r="A7714" t="s">
        <v>3</v>
      </c>
      <c r="B7714" t="s">
        <v>9</v>
      </c>
      <c r="C7714" t="s">
        <v>3365</v>
      </c>
      <c r="D7714" s="2">
        <v>216573.09</v>
      </c>
      <c r="E7714" s="3">
        <f t="shared" si="240"/>
        <v>9.8027074264076344E-4</v>
      </c>
      <c r="F7714" s="3">
        <f t="shared" si="241"/>
        <v>90.997168670942571</v>
      </c>
      <c r="G7714" t="s">
        <v>14480</v>
      </c>
    </row>
    <row r="7715" spans="1:7" x14ac:dyDescent="0.35">
      <c r="A7715" t="s">
        <v>10</v>
      </c>
      <c r="B7715" t="s">
        <v>315</v>
      </c>
      <c r="C7715" t="s">
        <v>3128</v>
      </c>
      <c r="D7715" s="2">
        <v>216568.88</v>
      </c>
      <c r="E7715" s="3">
        <f t="shared" si="240"/>
        <v>9.8025168699619335E-4</v>
      </c>
      <c r="F7715" s="3">
        <f t="shared" si="241"/>
        <v>90.998148922629568</v>
      </c>
      <c r="G7715" t="s">
        <v>14473</v>
      </c>
    </row>
    <row r="7716" spans="1:7" x14ac:dyDescent="0.35">
      <c r="A7716" t="s">
        <v>3</v>
      </c>
      <c r="B7716" t="s">
        <v>9</v>
      </c>
      <c r="C7716" t="s">
        <v>6149</v>
      </c>
      <c r="D7716" s="2">
        <v>216552.95</v>
      </c>
      <c r="E7716" s="3">
        <f t="shared" si="240"/>
        <v>9.8017958333395977E-4</v>
      </c>
      <c r="F7716" s="3">
        <f t="shared" si="241"/>
        <v>90.999129102212905</v>
      </c>
      <c r="G7716" t="s">
        <v>14480</v>
      </c>
    </row>
    <row r="7717" spans="1:7" x14ac:dyDescent="0.35">
      <c r="A7717" t="s">
        <v>10</v>
      </c>
      <c r="B7717" t="s">
        <v>38</v>
      </c>
      <c r="C7717" t="s">
        <v>11793</v>
      </c>
      <c r="D7717" s="2">
        <v>216456.64</v>
      </c>
      <c r="E7717" s="3">
        <f t="shared" si="240"/>
        <v>9.7974365717515711E-4</v>
      </c>
      <c r="F7717" s="3">
        <f t="shared" si="241"/>
        <v>91.000108845870074</v>
      </c>
      <c r="G7717" t="s">
        <v>14473</v>
      </c>
    </row>
    <row r="7718" spans="1:7" x14ac:dyDescent="0.35">
      <c r="A7718" t="s">
        <v>10</v>
      </c>
      <c r="B7718" t="s">
        <v>62</v>
      </c>
      <c r="C7718" t="s">
        <v>6475</v>
      </c>
      <c r="D7718" s="2">
        <v>216368.14</v>
      </c>
      <c r="E7718" s="3">
        <f t="shared" si="240"/>
        <v>9.7934308127385866E-4</v>
      </c>
      <c r="F7718" s="3">
        <f t="shared" si="241"/>
        <v>91.001088188951343</v>
      </c>
      <c r="G7718" t="s">
        <v>14473</v>
      </c>
    </row>
    <row r="7719" spans="1:7" x14ac:dyDescent="0.35">
      <c r="A7719" t="s">
        <v>3</v>
      </c>
      <c r="B7719" t="s">
        <v>9</v>
      </c>
      <c r="C7719" t="s">
        <v>1312</v>
      </c>
      <c r="D7719" s="2">
        <v>216349.33</v>
      </c>
      <c r="E7719" s="3">
        <f t="shared" si="240"/>
        <v>9.7925794192127739E-4</v>
      </c>
      <c r="F7719" s="3">
        <f t="shared" si="241"/>
        <v>91.002067446893264</v>
      </c>
      <c r="G7719" t="s">
        <v>14473</v>
      </c>
    </row>
    <row r="7720" spans="1:7" x14ac:dyDescent="0.35">
      <c r="A7720" t="s">
        <v>10</v>
      </c>
      <c r="B7720" t="s">
        <v>36</v>
      </c>
      <c r="C7720" t="s">
        <v>1834</v>
      </c>
      <c r="D7720" s="2">
        <v>216300</v>
      </c>
      <c r="E7720" s="3">
        <f t="shared" si="240"/>
        <v>9.7903466046126569E-4</v>
      </c>
      <c r="F7720" s="3">
        <f t="shared" si="241"/>
        <v>91.003046481553724</v>
      </c>
      <c r="G7720" t="s">
        <v>14473</v>
      </c>
    </row>
    <row r="7721" spans="1:7" x14ac:dyDescent="0.35">
      <c r="A7721" t="s">
        <v>10</v>
      </c>
      <c r="B7721" t="s">
        <v>13</v>
      </c>
      <c r="C7721" t="s">
        <v>1325</v>
      </c>
      <c r="D7721" s="2">
        <v>216261.56</v>
      </c>
      <c r="E7721" s="3">
        <f t="shared" si="240"/>
        <v>9.7886067020537971E-4</v>
      </c>
      <c r="F7721" s="3">
        <f t="shared" si="241"/>
        <v>91.004025342223926</v>
      </c>
      <c r="G7721" t="s">
        <v>14480</v>
      </c>
    </row>
    <row r="7722" spans="1:7" x14ac:dyDescent="0.35">
      <c r="A7722" t="s">
        <v>10</v>
      </c>
      <c r="B7722" t="s">
        <v>6</v>
      </c>
      <c r="C7722" t="s">
        <v>7986</v>
      </c>
      <c r="D7722" s="2">
        <v>216208.14</v>
      </c>
      <c r="E7722" s="3">
        <f t="shared" si="240"/>
        <v>9.7861887625456251E-4</v>
      </c>
      <c r="F7722" s="3">
        <f t="shared" si="241"/>
        <v>91.005003961100186</v>
      </c>
      <c r="G7722" t="s">
        <v>14473</v>
      </c>
    </row>
    <row r="7723" spans="1:7" x14ac:dyDescent="0.35">
      <c r="A7723" t="s">
        <v>3</v>
      </c>
      <c r="B7723" t="s">
        <v>23</v>
      </c>
      <c r="C7723" t="s">
        <v>82</v>
      </c>
      <c r="D7723" s="2">
        <v>216199.5</v>
      </c>
      <c r="E7723" s="3">
        <f t="shared" si="240"/>
        <v>9.785797691835203E-4</v>
      </c>
      <c r="F7723" s="3">
        <f t="shared" si="241"/>
        <v>91.005982540869368</v>
      </c>
      <c r="G7723" t="s">
        <v>14480</v>
      </c>
    </row>
    <row r="7724" spans="1:7" x14ac:dyDescent="0.35">
      <c r="A7724" t="s">
        <v>10</v>
      </c>
      <c r="B7724" t="s">
        <v>6</v>
      </c>
      <c r="C7724" t="s">
        <v>4805</v>
      </c>
      <c r="D7724" s="2">
        <v>216191.62</v>
      </c>
      <c r="E7724" s="3">
        <f t="shared" si="240"/>
        <v>9.7854410208631989E-4</v>
      </c>
      <c r="F7724" s="3">
        <f t="shared" si="241"/>
        <v>91.006961084971451</v>
      </c>
      <c r="G7724" t="s">
        <v>14480</v>
      </c>
    </row>
    <row r="7725" spans="1:7" x14ac:dyDescent="0.35">
      <c r="A7725" t="s">
        <v>10</v>
      </c>
      <c r="B7725" t="s">
        <v>8</v>
      </c>
      <c r="C7725" t="s">
        <v>3986</v>
      </c>
      <c r="D7725" s="2">
        <v>216163.5</v>
      </c>
      <c r="E7725" s="3">
        <f t="shared" si="240"/>
        <v>9.784168230541786E-4</v>
      </c>
      <c r="F7725" s="3">
        <f t="shared" si="241"/>
        <v>91.00793950179451</v>
      </c>
      <c r="G7725" t="s">
        <v>14480</v>
      </c>
    </row>
    <row r="7726" spans="1:7" x14ac:dyDescent="0.35">
      <c r="A7726" t="s">
        <v>3</v>
      </c>
      <c r="B7726" t="s">
        <v>6</v>
      </c>
      <c r="C7726" t="s">
        <v>3324</v>
      </c>
      <c r="D7726" s="2">
        <v>216090.39</v>
      </c>
      <c r="E7726" s="3">
        <f t="shared" si="240"/>
        <v>9.7808590662317374E-4</v>
      </c>
      <c r="F7726" s="3">
        <f t="shared" si="241"/>
        <v>91.008917587701134</v>
      </c>
      <c r="G7726" t="s">
        <v>14473</v>
      </c>
    </row>
    <row r="7727" spans="1:7" x14ac:dyDescent="0.35">
      <c r="A7727" t="s">
        <v>10</v>
      </c>
      <c r="B7727" t="s">
        <v>9</v>
      </c>
      <c r="C7727" t="s">
        <v>11196</v>
      </c>
      <c r="D7727" s="2">
        <v>216087.47</v>
      </c>
      <c r="E7727" s="3">
        <f t="shared" si="240"/>
        <v>9.7807268988157176E-4</v>
      </c>
      <c r="F7727" s="3">
        <f t="shared" si="241"/>
        <v>91.00989566039101</v>
      </c>
      <c r="G7727" t="s">
        <v>14473</v>
      </c>
    </row>
    <row r="7728" spans="1:7" x14ac:dyDescent="0.35">
      <c r="A7728" t="s">
        <v>10</v>
      </c>
      <c r="B7728" t="s">
        <v>9</v>
      </c>
      <c r="C7728" t="s">
        <v>5618</v>
      </c>
      <c r="D7728" s="2">
        <v>216067.14</v>
      </c>
      <c r="E7728" s="3">
        <f t="shared" si="240"/>
        <v>9.7798067058130732E-4</v>
      </c>
      <c r="F7728" s="3">
        <f t="shared" si="241"/>
        <v>91.010873641061593</v>
      </c>
      <c r="G7728" t="s">
        <v>14480</v>
      </c>
    </row>
    <row r="7729" spans="1:7" x14ac:dyDescent="0.35">
      <c r="A7729" t="s">
        <v>3</v>
      </c>
      <c r="B7729" t="s">
        <v>9</v>
      </c>
      <c r="C7729" s="8" t="s">
        <v>7989</v>
      </c>
      <c r="D7729" s="2">
        <v>216049.44</v>
      </c>
      <c r="E7729" s="3">
        <f t="shared" si="240"/>
        <v>9.7790055540104772E-4</v>
      </c>
      <c r="F7729" s="3">
        <f t="shared" si="241"/>
        <v>91.011851541616991</v>
      </c>
      <c r="G7729" t="s">
        <v>14480</v>
      </c>
    </row>
    <row r="7730" spans="1:7" x14ac:dyDescent="0.35">
      <c r="A7730" t="s">
        <v>10</v>
      </c>
      <c r="B7730" t="s">
        <v>36</v>
      </c>
      <c r="C7730" s="13" t="s">
        <v>2472</v>
      </c>
      <c r="D7730" s="2">
        <v>216039.24</v>
      </c>
      <c r="E7730" s="3">
        <f t="shared" si="240"/>
        <v>9.778543873310674E-4</v>
      </c>
      <c r="F7730" s="3">
        <f t="shared" si="241"/>
        <v>91.012829396004321</v>
      </c>
      <c r="G7730" t="s">
        <v>14480</v>
      </c>
    </row>
    <row r="7731" spans="1:7" x14ac:dyDescent="0.35">
      <c r="A7731" t="s">
        <v>3</v>
      </c>
      <c r="B7731" t="s">
        <v>499</v>
      </c>
      <c r="C7731" s="7" t="s">
        <v>4835</v>
      </c>
      <c r="D7731" s="2">
        <v>216025.69</v>
      </c>
      <c r="E7731" s="3">
        <f t="shared" si="240"/>
        <v>9.7779305621849603E-4</v>
      </c>
      <c r="F7731" s="3">
        <f t="shared" si="241"/>
        <v>91.013807189060543</v>
      </c>
      <c r="G7731" t="s">
        <v>14480</v>
      </c>
    </row>
    <row r="7732" spans="1:7" x14ac:dyDescent="0.35">
      <c r="A7732" t="s">
        <v>3</v>
      </c>
      <c r="B7732" t="s">
        <v>6</v>
      </c>
      <c r="C7732" t="s">
        <v>3599</v>
      </c>
      <c r="D7732" s="2">
        <v>216009.71</v>
      </c>
      <c r="E7732" s="3">
        <f t="shared" si="240"/>
        <v>9.7772072624219362E-4</v>
      </c>
      <c r="F7732" s="3">
        <f t="shared" si="241"/>
        <v>91.014784909786783</v>
      </c>
      <c r="G7732" t="s">
        <v>14473</v>
      </c>
    </row>
    <row r="7733" spans="1:7" x14ac:dyDescent="0.35">
      <c r="A7733" t="s">
        <v>3</v>
      </c>
      <c r="B7733" t="s">
        <v>76</v>
      </c>
      <c r="C7733" t="s">
        <v>10937</v>
      </c>
      <c r="D7733" s="2">
        <v>215940</v>
      </c>
      <c r="E7733" s="3">
        <f t="shared" si="240"/>
        <v>9.7740519916784886E-4</v>
      </c>
      <c r="F7733" s="3">
        <f t="shared" si="241"/>
        <v>91.015762314985949</v>
      </c>
      <c r="G7733" t="s">
        <v>14480</v>
      </c>
    </row>
    <row r="7734" spans="1:7" x14ac:dyDescent="0.35">
      <c r="A7734" t="s">
        <v>10</v>
      </c>
      <c r="B7734" t="s">
        <v>1020</v>
      </c>
      <c r="C7734" t="s">
        <v>8111</v>
      </c>
      <c r="D7734" s="2">
        <v>215934.13</v>
      </c>
      <c r="E7734" s="3">
        <f t="shared" si="240"/>
        <v>9.7737862989620344E-4</v>
      </c>
      <c r="F7734" s="3">
        <f t="shared" si="241"/>
        <v>91.016739693615847</v>
      </c>
      <c r="G7734" t="s">
        <v>14473</v>
      </c>
    </row>
    <row r="7735" spans="1:7" x14ac:dyDescent="0.35">
      <c r="A7735" t="s">
        <v>3</v>
      </c>
      <c r="B7735" t="s">
        <v>6</v>
      </c>
      <c r="C7735" t="s">
        <v>6413</v>
      </c>
      <c r="D7735" s="2">
        <v>215924.89</v>
      </c>
      <c r="E7735" s="3">
        <f t="shared" si="240"/>
        <v>9.7733680705633917E-4</v>
      </c>
      <c r="F7735" s="3">
        <f t="shared" si="241"/>
        <v>91.017717030422901</v>
      </c>
      <c r="G7735" t="s">
        <v>14480</v>
      </c>
    </row>
    <row r="7736" spans="1:7" x14ac:dyDescent="0.35">
      <c r="A7736" t="s">
        <v>10</v>
      </c>
      <c r="B7736" t="s">
        <v>22</v>
      </c>
      <c r="C7736" t="s">
        <v>2143</v>
      </c>
      <c r="D7736" s="2">
        <v>215906.29</v>
      </c>
      <c r="E7736" s="3">
        <f t="shared" si="240"/>
        <v>9.7725261822284603E-4</v>
      </c>
      <c r="F7736" s="3">
        <f t="shared" si="241"/>
        <v>91.018694283041128</v>
      </c>
      <c r="G7736" t="s">
        <v>14473</v>
      </c>
    </row>
    <row r="7737" spans="1:7" x14ac:dyDescent="0.35">
      <c r="A7737" t="s">
        <v>3</v>
      </c>
      <c r="B7737" t="s">
        <v>20</v>
      </c>
      <c r="C7737" s="8" t="s">
        <v>14112</v>
      </c>
      <c r="D7737" s="2">
        <v>215878.83</v>
      </c>
      <c r="E7737" s="3">
        <f t="shared" si="240"/>
        <v>9.7712832653640909E-4</v>
      </c>
      <c r="F7737" s="3">
        <f t="shared" si="241"/>
        <v>91.019671411367668</v>
      </c>
      <c r="G7737" t="s">
        <v>14480</v>
      </c>
    </row>
    <row r="7738" spans="1:7" x14ac:dyDescent="0.35">
      <c r="A7738" t="s">
        <v>3</v>
      </c>
      <c r="B7738" t="s">
        <v>9</v>
      </c>
      <c r="C7738" t="s">
        <v>12792</v>
      </c>
      <c r="D7738" s="2">
        <v>215870.66</v>
      </c>
      <c r="E7738" s="3">
        <f t="shared" si="240"/>
        <v>9.7709134681761133E-4</v>
      </c>
      <c r="F7738" s="3">
        <f t="shared" si="241"/>
        <v>91.020648502714479</v>
      </c>
      <c r="G7738" t="s">
        <v>14473</v>
      </c>
    </row>
    <row r="7739" spans="1:7" x14ac:dyDescent="0.35">
      <c r="A7739" t="s">
        <v>3</v>
      </c>
      <c r="B7739" t="s">
        <v>16</v>
      </c>
      <c r="C7739" s="7" t="s">
        <v>5282</v>
      </c>
      <c r="D7739" s="2">
        <v>215850</v>
      </c>
      <c r="E7739" s="3">
        <f t="shared" si="240"/>
        <v>9.7699783384449482E-4</v>
      </c>
      <c r="F7739" s="3">
        <f t="shared" si="241"/>
        <v>91.021625500548325</v>
      </c>
      <c r="G7739" t="s">
        <v>14480</v>
      </c>
    </row>
    <row r="7740" spans="1:7" x14ac:dyDescent="0.35">
      <c r="A7740" t="s">
        <v>3</v>
      </c>
      <c r="B7740" t="s">
        <v>9</v>
      </c>
      <c r="C7740" t="s">
        <v>8990</v>
      </c>
      <c r="D7740" s="2">
        <v>215846.3</v>
      </c>
      <c r="E7740" s="3">
        <f t="shared" si="240"/>
        <v>9.7698108660342346E-4</v>
      </c>
      <c r="F7740" s="3">
        <f t="shared" si="241"/>
        <v>91.022602481634934</v>
      </c>
      <c r="G7740" t="s">
        <v>14480</v>
      </c>
    </row>
    <row r="7741" spans="1:7" x14ac:dyDescent="0.35">
      <c r="A7741" t="s">
        <v>10</v>
      </c>
      <c r="B7741" t="s">
        <v>9</v>
      </c>
      <c r="C7741" t="s">
        <v>635</v>
      </c>
      <c r="D7741" s="2">
        <v>215838.38</v>
      </c>
      <c r="E7741" s="3">
        <f t="shared" si="240"/>
        <v>9.7694523845496834E-4</v>
      </c>
      <c r="F7741" s="3">
        <f t="shared" si="241"/>
        <v>91.023579426873383</v>
      </c>
      <c r="G7741" t="s">
        <v>14473</v>
      </c>
    </row>
    <row r="7742" spans="1:7" x14ac:dyDescent="0.35">
      <c r="A7742" t="s">
        <v>3</v>
      </c>
      <c r="B7742" t="s">
        <v>92</v>
      </c>
      <c r="C7742" t="s">
        <v>12676</v>
      </c>
      <c r="D7742" s="2">
        <v>215763.91</v>
      </c>
      <c r="E7742" s="3">
        <f t="shared" si="240"/>
        <v>9.7660816628129961E-4</v>
      </c>
      <c r="F7742" s="3">
        <f t="shared" si="241"/>
        <v>91.024556035039666</v>
      </c>
      <c r="G7742" t="s">
        <v>14473</v>
      </c>
    </row>
    <row r="7743" spans="1:7" x14ac:dyDescent="0.35">
      <c r="A7743" t="s">
        <v>10</v>
      </c>
      <c r="B7743" t="s">
        <v>6</v>
      </c>
      <c r="C7743" t="s">
        <v>11235</v>
      </c>
      <c r="D7743" s="2">
        <v>215747.69</v>
      </c>
      <c r="E7743" s="3">
        <f t="shared" si="240"/>
        <v>9.7653474999746847E-4</v>
      </c>
      <c r="F7743" s="3">
        <f t="shared" si="241"/>
        <v>91.025532569789661</v>
      </c>
      <c r="G7743" t="s">
        <v>14473</v>
      </c>
    </row>
    <row r="7744" spans="1:7" x14ac:dyDescent="0.35">
      <c r="A7744" t="s">
        <v>3</v>
      </c>
      <c r="B7744" t="s">
        <v>9</v>
      </c>
      <c r="C7744" t="s">
        <v>10181</v>
      </c>
      <c r="D7744" s="2">
        <v>215732.39</v>
      </c>
      <c r="E7744" s="3">
        <f t="shared" si="240"/>
        <v>9.7646549789249832E-4</v>
      </c>
      <c r="F7744" s="3">
        <f t="shared" si="241"/>
        <v>91.02650903528756</v>
      </c>
      <c r="G7744" t="s">
        <v>14480</v>
      </c>
    </row>
    <row r="7745" spans="1:7" x14ac:dyDescent="0.35">
      <c r="A7745" t="s">
        <v>10</v>
      </c>
      <c r="B7745" t="s">
        <v>9</v>
      </c>
      <c r="C7745" t="s">
        <v>5015</v>
      </c>
      <c r="D7745" s="2">
        <v>215709.56</v>
      </c>
      <c r="E7745" s="3">
        <f t="shared" si="240"/>
        <v>9.763621628888073E-4</v>
      </c>
      <c r="F7745" s="3">
        <f t="shared" si="241"/>
        <v>91.027485397450448</v>
      </c>
      <c r="G7745" t="s">
        <v>14480</v>
      </c>
    </row>
    <row r="7746" spans="1:7" x14ac:dyDescent="0.35">
      <c r="A7746" t="s">
        <v>3</v>
      </c>
      <c r="B7746" t="s">
        <v>365</v>
      </c>
      <c r="C7746" s="7" t="s">
        <v>2191</v>
      </c>
      <c r="D7746" s="2">
        <v>215709.1</v>
      </c>
      <c r="E7746" s="3">
        <f t="shared" si="240"/>
        <v>9.7636008079937686E-4</v>
      </c>
      <c r="F7746" s="3">
        <f t="shared" si="241"/>
        <v>91.028461757531247</v>
      </c>
      <c r="G7746" t="s">
        <v>14480</v>
      </c>
    </row>
    <row r="7747" spans="1:7" x14ac:dyDescent="0.35">
      <c r="A7747" t="s">
        <v>3</v>
      </c>
      <c r="B7747" t="s">
        <v>6</v>
      </c>
      <c r="C7747" t="s">
        <v>10135</v>
      </c>
      <c r="D7747" s="2">
        <v>215687.5</v>
      </c>
      <c r="E7747" s="3">
        <f t="shared" ref="E7747:E7810" si="242">(D7747/$D$29638)*100</f>
        <v>9.7626231312177188E-4</v>
      </c>
      <c r="F7747" s="3">
        <f t="shared" si="241"/>
        <v>91.029438019844363</v>
      </c>
      <c r="G7747" t="s">
        <v>14473</v>
      </c>
    </row>
    <row r="7748" spans="1:7" x14ac:dyDescent="0.35">
      <c r="A7748" t="s">
        <v>10</v>
      </c>
      <c r="B7748" t="s">
        <v>200</v>
      </c>
      <c r="C7748" s="7" t="s">
        <v>3587</v>
      </c>
      <c r="D7748" s="2">
        <v>215658.39</v>
      </c>
      <c r="E7748" s="3">
        <f t="shared" si="242"/>
        <v>9.7613055307107371E-4</v>
      </c>
      <c r="F7748" s="3">
        <f t="shared" ref="F7748:F7811" si="243">E7748+F7747</f>
        <v>91.030414150397434</v>
      </c>
      <c r="G7748" t="s">
        <v>14480</v>
      </c>
    </row>
    <row r="7749" spans="1:7" x14ac:dyDescent="0.35">
      <c r="A7749" t="s">
        <v>3</v>
      </c>
      <c r="B7749" t="s">
        <v>16</v>
      </c>
      <c r="C7749" t="s">
        <v>1623</v>
      </c>
      <c r="D7749" s="2">
        <v>215648</v>
      </c>
      <c r="E7749" s="3">
        <f t="shared" si="242"/>
        <v>9.7608352500763306E-4</v>
      </c>
      <c r="F7749" s="3">
        <f t="shared" si="243"/>
        <v>91.031390233922437</v>
      </c>
      <c r="G7749" t="s">
        <v>14473</v>
      </c>
    </row>
    <row r="7750" spans="1:7" x14ac:dyDescent="0.35">
      <c r="A7750" t="s">
        <v>10</v>
      </c>
      <c r="B7750" t="s">
        <v>4</v>
      </c>
      <c r="C7750" t="s">
        <v>4995</v>
      </c>
      <c r="D7750" s="2">
        <v>215638.1</v>
      </c>
      <c r="E7750" s="3">
        <f t="shared" si="242"/>
        <v>9.7603871482206421E-4</v>
      </c>
      <c r="F7750" s="3">
        <f t="shared" si="243"/>
        <v>91.032366272637262</v>
      </c>
      <c r="G7750" t="s">
        <v>14473</v>
      </c>
    </row>
    <row r="7751" spans="1:7" x14ac:dyDescent="0.35">
      <c r="A7751" t="s">
        <v>10</v>
      </c>
      <c r="B7751" t="s">
        <v>9</v>
      </c>
      <c r="C7751" t="s">
        <v>3765</v>
      </c>
      <c r="D7751" s="2">
        <v>215630.24</v>
      </c>
      <c r="E7751" s="3">
        <f t="shared" si="242"/>
        <v>9.7600313825049116E-4</v>
      </c>
      <c r="F7751" s="3">
        <f t="shared" si="243"/>
        <v>91.03334227577551</v>
      </c>
      <c r="G7751" t="s">
        <v>14480</v>
      </c>
    </row>
    <row r="7752" spans="1:7" x14ac:dyDescent="0.35">
      <c r="A7752" t="s">
        <v>3</v>
      </c>
      <c r="B7752" t="s">
        <v>11</v>
      </c>
      <c r="C7752" t="s">
        <v>8032</v>
      </c>
      <c r="D7752" s="2">
        <v>215591.37</v>
      </c>
      <c r="E7752" s="3">
        <f t="shared" si="242"/>
        <v>9.7582720169361588E-4</v>
      </c>
      <c r="F7752" s="3">
        <f t="shared" si="243"/>
        <v>91.03431810297721</v>
      </c>
      <c r="G7752" t="s">
        <v>14473</v>
      </c>
    </row>
    <row r="7753" spans="1:7" x14ac:dyDescent="0.35">
      <c r="A7753" t="s">
        <v>3</v>
      </c>
      <c r="B7753" t="s">
        <v>18</v>
      </c>
      <c r="C7753" t="s">
        <v>198</v>
      </c>
      <c r="D7753" s="2">
        <v>215564.26</v>
      </c>
      <c r="E7753" s="3">
        <f t="shared" si="242"/>
        <v>9.7570449420565902E-4</v>
      </c>
      <c r="F7753" s="3">
        <f t="shared" si="243"/>
        <v>91.035293807471419</v>
      </c>
      <c r="G7753" t="s">
        <v>14473</v>
      </c>
    </row>
    <row r="7754" spans="1:7" x14ac:dyDescent="0.35">
      <c r="A7754" t="s">
        <v>3</v>
      </c>
      <c r="B7754" t="s">
        <v>37</v>
      </c>
      <c r="C7754" t="s">
        <v>12950</v>
      </c>
      <c r="D7754" s="2">
        <v>215533.29</v>
      </c>
      <c r="E7754" s="3">
        <f t="shared" si="242"/>
        <v>9.7556431527161128E-4</v>
      </c>
      <c r="F7754" s="3">
        <f t="shared" si="243"/>
        <v>91.036269371786688</v>
      </c>
      <c r="G7754" t="s">
        <v>14473</v>
      </c>
    </row>
    <row r="7755" spans="1:7" x14ac:dyDescent="0.35">
      <c r="A7755" t="s">
        <v>3</v>
      </c>
      <c r="B7755" t="s">
        <v>29</v>
      </c>
      <c r="C7755" t="s">
        <v>1882</v>
      </c>
      <c r="D7755" s="2">
        <v>215527.93</v>
      </c>
      <c r="E7755" s="3">
        <f t="shared" si="242"/>
        <v>9.7554005440346492E-4</v>
      </c>
      <c r="F7755" s="3">
        <f t="shared" si="243"/>
        <v>91.037244911841086</v>
      </c>
      <c r="G7755" t="s">
        <v>14473</v>
      </c>
    </row>
    <row r="7756" spans="1:7" x14ac:dyDescent="0.35">
      <c r="A7756" t="s">
        <v>10</v>
      </c>
      <c r="B7756" t="s">
        <v>6</v>
      </c>
      <c r="C7756" t="s">
        <v>4750</v>
      </c>
      <c r="D7756" s="2">
        <v>215523.5</v>
      </c>
      <c r="E7756" s="3">
        <f t="shared" si="242"/>
        <v>9.7552000297699312E-4</v>
      </c>
      <c r="F7756" s="3">
        <f t="shared" si="243"/>
        <v>91.038220431844067</v>
      </c>
      <c r="G7756" t="s">
        <v>14473</v>
      </c>
    </row>
    <row r="7757" spans="1:7" x14ac:dyDescent="0.35">
      <c r="A7757" t="s">
        <v>10</v>
      </c>
      <c r="B7757" t="s">
        <v>8</v>
      </c>
      <c r="C7757" t="s">
        <v>2110</v>
      </c>
      <c r="D7757" s="2">
        <v>215489</v>
      </c>
      <c r="E7757" s="3">
        <f t="shared" si="242"/>
        <v>9.7536384626970734E-4</v>
      </c>
      <c r="F7757" s="3">
        <f t="shared" si="243"/>
        <v>91.039195795690333</v>
      </c>
      <c r="G7757" t="s">
        <v>14473</v>
      </c>
    </row>
    <row r="7758" spans="1:7" x14ac:dyDescent="0.35">
      <c r="A7758" t="s">
        <v>3</v>
      </c>
      <c r="B7758" t="s">
        <v>9</v>
      </c>
      <c r="C7758" t="s">
        <v>11757</v>
      </c>
      <c r="D7758" s="2">
        <v>215444.82</v>
      </c>
      <c r="E7758" s="3">
        <f t="shared" si="242"/>
        <v>9.751638751587542E-4</v>
      </c>
      <c r="F7758" s="3">
        <f t="shared" si="243"/>
        <v>91.040170959565486</v>
      </c>
      <c r="G7758" t="s">
        <v>14480</v>
      </c>
    </row>
    <row r="7759" spans="1:7" x14ac:dyDescent="0.35">
      <c r="A7759" t="s">
        <v>3</v>
      </c>
      <c r="B7759" t="s">
        <v>9</v>
      </c>
      <c r="C7759" t="s">
        <v>8806</v>
      </c>
      <c r="D7759" s="2">
        <v>215424</v>
      </c>
      <c r="E7759" s="3">
        <f t="shared" si="242"/>
        <v>9.7506963798061827E-4</v>
      </c>
      <c r="F7759" s="3">
        <f t="shared" si="243"/>
        <v>91.04114602920346</v>
      </c>
      <c r="G7759" t="s">
        <v>14473</v>
      </c>
    </row>
    <row r="7760" spans="1:7" x14ac:dyDescent="0.35">
      <c r="A7760" t="s">
        <v>3</v>
      </c>
      <c r="B7760" t="s">
        <v>9</v>
      </c>
      <c r="C7760" t="s">
        <v>1803</v>
      </c>
      <c r="D7760" s="2">
        <v>215371.12</v>
      </c>
      <c r="E7760" s="3">
        <f t="shared" si="242"/>
        <v>9.7483028822174063E-4</v>
      </c>
      <c r="F7760" s="3">
        <f t="shared" si="243"/>
        <v>91.042120859491689</v>
      </c>
      <c r="G7760" t="s">
        <v>14473</v>
      </c>
    </row>
    <row r="7761" spans="1:7" x14ac:dyDescent="0.35">
      <c r="A7761" t="s">
        <v>3</v>
      </c>
      <c r="B7761" t="s">
        <v>8</v>
      </c>
      <c r="C7761" t="s">
        <v>2802</v>
      </c>
      <c r="D7761" s="2">
        <v>215280.42</v>
      </c>
      <c r="E7761" s="3">
        <f t="shared" si="242"/>
        <v>9.7441975450142718E-4</v>
      </c>
      <c r="F7761" s="3">
        <f t="shared" si="243"/>
        <v>91.043095279246188</v>
      </c>
      <c r="G7761" t="s">
        <v>14473</v>
      </c>
    </row>
    <row r="7762" spans="1:7" x14ac:dyDescent="0.35">
      <c r="A7762" t="s">
        <v>3</v>
      </c>
      <c r="B7762" t="s">
        <v>122</v>
      </c>
      <c r="C7762" t="s">
        <v>347</v>
      </c>
      <c r="D7762" s="2">
        <v>215279.64</v>
      </c>
      <c r="E7762" s="3">
        <f t="shared" si="242"/>
        <v>9.7441622400195813E-4</v>
      </c>
      <c r="F7762" s="3">
        <f t="shared" si="243"/>
        <v>91.044069695470185</v>
      </c>
      <c r="G7762" t="s">
        <v>14473</v>
      </c>
    </row>
    <row r="7763" spans="1:7" x14ac:dyDescent="0.35">
      <c r="A7763" t="s">
        <v>10</v>
      </c>
      <c r="B7763" t="s">
        <v>262</v>
      </c>
      <c r="C7763" t="s">
        <v>167</v>
      </c>
      <c r="D7763" s="2">
        <v>215240.25</v>
      </c>
      <c r="E7763" s="3">
        <f t="shared" si="242"/>
        <v>9.742379337787701E-4</v>
      </c>
      <c r="F7763" s="3">
        <f t="shared" si="243"/>
        <v>91.04504393340396</v>
      </c>
      <c r="G7763" t="s">
        <v>14473</v>
      </c>
    </row>
    <row r="7764" spans="1:7" x14ac:dyDescent="0.35">
      <c r="A7764" t="s">
        <v>10</v>
      </c>
      <c r="B7764" t="s">
        <v>9</v>
      </c>
      <c r="C7764" t="s">
        <v>9423</v>
      </c>
      <c r="D7764" s="2">
        <v>215161.41</v>
      </c>
      <c r="E7764" s="3">
        <f t="shared" si="242"/>
        <v>9.7388108175551177E-4</v>
      </c>
      <c r="F7764" s="3">
        <f t="shared" si="243"/>
        <v>91.046017814485722</v>
      </c>
      <c r="G7764" t="s">
        <v>14480</v>
      </c>
    </row>
    <row r="7765" spans="1:7" x14ac:dyDescent="0.35">
      <c r="A7765" t="s">
        <v>3</v>
      </c>
      <c r="B7765" t="s">
        <v>36</v>
      </c>
      <c r="C7765" s="7" t="s">
        <v>2191</v>
      </c>
      <c r="D7765" s="2">
        <v>215152.22</v>
      </c>
      <c r="E7765" s="3">
        <f t="shared" si="242"/>
        <v>9.7383948522971589E-4</v>
      </c>
      <c r="F7765" s="3">
        <f t="shared" si="243"/>
        <v>91.046991653970949</v>
      </c>
      <c r="G7765" t="s">
        <v>14480</v>
      </c>
    </row>
    <row r="7766" spans="1:7" x14ac:dyDescent="0.35">
      <c r="A7766" t="s">
        <v>3</v>
      </c>
      <c r="B7766" t="s">
        <v>16</v>
      </c>
      <c r="C7766" t="s">
        <v>1257</v>
      </c>
      <c r="D7766" s="2">
        <v>215127.8</v>
      </c>
      <c r="E7766" s="3">
        <f t="shared" si="242"/>
        <v>9.7372895343864584E-4</v>
      </c>
      <c r="F7766" s="3">
        <f t="shared" si="243"/>
        <v>91.047965382924389</v>
      </c>
      <c r="G7766" t="s">
        <v>14473</v>
      </c>
    </row>
    <row r="7767" spans="1:7" x14ac:dyDescent="0.35">
      <c r="A7767" t="s">
        <v>3</v>
      </c>
      <c r="B7767" t="s">
        <v>23</v>
      </c>
      <c r="C7767" t="s">
        <v>1959</v>
      </c>
      <c r="D7767" s="2">
        <v>215121.26</v>
      </c>
      <c r="E7767" s="3">
        <f t="shared" si="242"/>
        <v>9.7369935155848205E-4</v>
      </c>
      <c r="F7767" s="3">
        <f t="shared" si="243"/>
        <v>91.04893908227595</v>
      </c>
      <c r="G7767" t="s">
        <v>14480</v>
      </c>
    </row>
    <row r="7768" spans="1:7" x14ac:dyDescent="0.35">
      <c r="A7768" t="s">
        <v>3</v>
      </c>
      <c r="B7768" t="s">
        <v>9</v>
      </c>
      <c r="C7768" t="s">
        <v>6897</v>
      </c>
      <c r="D7768" s="2">
        <v>215093.25</v>
      </c>
      <c r="E7768" s="3">
        <f t="shared" si="242"/>
        <v>9.7357257041729144E-4</v>
      </c>
      <c r="F7768" s="3">
        <f t="shared" si="243"/>
        <v>91.049912654846366</v>
      </c>
      <c r="G7768" t="s">
        <v>14480</v>
      </c>
    </row>
    <row r="7769" spans="1:7" x14ac:dyDescent="0.35">
      <c r="A7769" t="s">
        <v>10</v>
      </c>
      <c r="B7769" t="s">
        <v>9</v>
      </c>
      <c r="C7769" t="s">
        <v>13342</v>
      </c>
      <c r="D7769" s="2">
        <v>215093.23</v>
      </c>
      <c r="E7769" s="3">
        <f t="shared" si="242"/>
        <v>9.7357247989166419E-4</v>
      </c>
      <c r="F7769" s="3">
        <f t="shared" si="243"/>
        <v>91.050886227326259</v>
      </c>
      <c r="G7769" t="s">
        <v>14480</v>
      </c>
    </row>
    <row r="7770" spans="1:7" x14ac:dyDescent="0.35">
      <c r="A7770" t="s">
        <v>3</v>
      </c>
      <c r="B7770" t="s">
        <v>36</v>
      </c>
      <c r="C7770" t="s">
        <v>2762</v>
      </c>
      <c r="D7770" s="2">
        <v>215091.81</v>
      </c>
      <c r="E7770" s="3">
        <f t="shared" si="242"/>
        <v>9.7356605257211781E-4</v>
      </c>
      <c r="F7770" s="3">
        <f t="shared" si="243"/>
        <v>91.051859793378839</v>
      </c>
      <c r="G7770" t="s">
        <v>14473</v>
      </c>
    </row>
    <row r="7771" spans="1:7" x14ac:dyDescent="0.35">
      <c r="A7771" t="s">
        <v>10</v>
      </c>
      <c r="B7771" t="s">
        <v>55</v>
      </c>
      <c r="C7771" t="s">
        <v>2057</v>
      </c>
      <c r="D7771" s="2">
        <v>215083.47</v>
      </c>
      <c r="E7771" s="3">
        <f t="shared" si="242"/>
        <v>9.7352830338548696E-4</v>
      </c>
      <c r="F7771" s="3">
        <f t="shared" si="243"/>
        <v>91.052833321682229</v>
      </c>
      <c r="G7771" t="s">
        <v>14480</v>
      </c>
    </row>
    <row r="7772" spans="1:7" x14ac:dyDescent="0.35">
      <c r="A7772" t="s">
        <v>10</v>
      </c>
      <c r="B7772" t="s">
        <v>22</v>
      </c>
      <c r="C7772" t="s">
        <v>13886</v>
      </c>
      <c r="D7772" s="2">
        <v>215073.55</v>
      </c>
      <c r="E7772" s="3">
        <f t="shared" si="242"/>
        <v>9.7348340267429054E-4</v>
      </c>
      <c r="F7772" s="3">
        <f t="shared" si="243"/>
        <v>91.053806805084903</v>
      </c>
      <c r="G7772" t="s">
        <v>14480</v>
      </c>
    </row>
    <row r="7773" spans="1:7" x14ac:dyDescent="0.35">
      <c r="A7773" t="s">
        <v>10</v>
      </c>
      <c r="B7773" t="s">
        <v>9</v>
      </c>
      <c r="C7773" t="s">
        <v>11165</v>
      </c>
      <c r="D7773" s="2">
        <v>215064.02</v>
      </c>
      <c r="E7773" s="3">
        <f t="shared" si="242"/>
        <v>9.7344026721282869E-4</v>
      </c>
      <c r="F7773" s="3">
        <f t="shared" si="243"/>
        <v>91.05478024535212</v>
      </c>
      <c r="G7773" t="s">
        <v>14480</v>
      </c>
    </row>
    <row r="7774" spans="1:7" x14ac:dyDescent="0.35">
      <c r="A7774" t="s">
        <v>3</v>
      </c>
      <c r="B7774" t="s">
        <v>9</v>
      </c>
      <c r="C7774" s="8" t="s">
        <v>1277</v>
      </c>
      <c r="D7774" s="2">
        <v>215026.16</v>
      </c>
      <c r="E7774" s="3">
        <f t="shared" si="242"/>
        <v>9.7326890220013785E-4</v>
      </c>
      <c r="F7774" s="3">
        <f t="shared" si="243"/>
        <v>91.05575351425432</v>
      </c>
      <c r="G7774" t="s">
        <v>14480</v>
      </c>
    </row>
    <row r="7775" spans="1:7" x14ac:dyDescent="0.35">
      <c r="A7775" t="s">
        <v>10</v>
      </c>
      <c r="B7775" t="s">
        <v>95</v>
      </c>
      <c r="C7775" t="s">
        <v>2152</v>
      </c>
      <c r="D7775" s="2">
        <v>215019.71</v>
      </c>
      <c r="E7775" s="3">
        <f t="shared" si="242"/>
        <v>9.7323970768529739E-4</v>
      </c>
      <c r="F7775" s="3">
        <f t="shared" si="243"/>
        <v>91.05672675396201</v>
      </c>
      <c r="G7775" t="s">
        <v>14473</v>
      </c>
    </row>
    <row r="7776" spans="1:7" x14ac:dyDescent="0.35">
      <c r="A7776" t="s">
        <v>10</v>
      </c>
      <c r="B7776" t="s">
        <v>9</v>
      </c>
      <c r="C7776" t="s">
        <v>13232</v>
      </c>
      <c r="D7776" s="2">
        <v>214997.71</v>
      </c>
      <c r="E7776" s="3">
        <f t="shared" si="242"/>
        <v>9.7314012949514415E-4</v>
      </c>
      <c r="F7776" s="3">
        <f t="shared" si="243"/>
        <v>91.057699894091499</v>
      </c>
      <c r="G7776" t="s">
        <v>14480</v>
      </c>
    </row>
    <row r="7777" spans="1:7" x14ac:dyDescent="0.35">
      <c r="A7777" t="s">
        <v>3</v>
      </c>
      <c r="B7777" t="s">
        <v>4</v>
      </c>
      <c r="C7777" t="s">
        <v>1864</v>
      </c>
      <c r="D7777" s="2">
        <v>214952.42</v>
      </c>
      <c r="E7777" s="3">
        <f t="shared" si="242"/>
        <v>9.7293513421186956E-4</v>
      </c>
      <c r="F7777" s="3">
        <f t="shared" si="243"/>
        <v>91.058672829225713</v>
      </c>
      <c r="G7777" t="s">
        <v>14473</v>
      </c>
    </row>
    <row r="7778" spans="1:7" x14ac:dyDescent="0.35">
      <c r="A7778" t="s">
        <v>10</v>
      </c>
      <c r="B7778" t="s">
        <v>8</v>
      </c>
      <c r="C7778" t="s">
        <v>1047</v>
      </c>
      <c r="D7778" s="2">
        <v>214941.77</v>
      </c>
      <c r="E7778" s="3">
        <f t="shared" si="242"/>
        <v>9.7288692931527259E-4</v>
      </c>
      <c r="F7778" s="3">
        <f t="shared" si="243"/>
        <v>91.059645716155032</v>
      </c>
      <c r="G7778" t="s">
        <v>14473</v>
      </c>
    </row>
    <row r="7779" spans="1:7" x14ac:dyDescent="0.35">
      <c r="A7779" t="s">
        <v>3</v>
      </c>
      <c r="B7779" t="s">
        <v>7686</v>
      </c>
      <c r="C7779" t="s">
        <v>7687</v>
      </c>
      <c r="D7779" s="2">
        <v>214808.54</v>
      </c>
      <c r="E7779" s="3">
        <f t="shared" si="242"/>
        <v>9.7228389284826733E-4</v>
      </c>
      <c r="F7779" s="3">
        <f t="shared" si="243"/>
        <v>91.060618000047882</v>
      </c>
      <c r="G7779" t="s">
        <v>14473</v>
      </c>
    </row>
    <row r="7780" spans="1:7" x14ac:dyDescent="0.35">
      <c r="A7780" t="s">
        <v>3</v>
      </c>
      <c r="B7780" t="s">
        <v>9</v>
      </c>
      <c r="C7780" t="s">
        <v>10228</v>
      </c>
      <c r="D7780" s="2">
        <v>214768.43</v>
      </c>
      <c r="E7780" s="3">
        <f t="shared" si="242"/>
        <v>9.7210234370249244E-4</v>
      </c>
      <c r="F7780" s="3">
        <f t="shared" si="243"/>
        <v>91.061590102391591</v>
      </c>
      <c r="G7780" t="s">
        <v>14473</v>
      </c>
    </row>
    <row r="7781" spans="1:7" x14ac:dyDescent="0.35">
      <c r="A7781" t="s">
        <v>3</v>
      </c>
      <c r="B7781" t="s">
        <v>9</v>
      </c>
      <c r="C7781" t="s">
        <v>3055</v>
      </c>
      <c r="D7781" s="2">
        <v>214722.15</v>
      </c>
      <c r="E7781" s="3">
        <f t="shared" si="242"/>
        <v>9.7189286740066087E-4</v>
      </c>
      <c r="F7781" s="3">
        <f t="shared" si="243"/>
        <v>91.062561995258989</v>
      </c>
      <c r="G7781" t="s">
        <v>14480</v>
      </c>
    </row>
    <row r="7782" spans="1:7" x14ac:dyDescent="0.35">
      <c r="A7782" t="s">
        <v>10</v>
      </c>
      <c r="B7782" t="s">
        <v>13</v>
      </c>
      <c r="C7782" s="13" t="s">
        <v>5134</v>
      </c>
      <c r="D7782" s="2">
        <v>214690.06</v>
      </c>
      <c r="E7782" s="3">
        <f t="shared" si="242"/>
        <v>9.7174761903147833E-4</v>
      </c>
      <c r="F7782" s="3">
        <f t="shared" si="243"/>
        <v>91.063533742878022</v>
      </c>
      <c r="G7782" t="s">
        <v>14480</v>
      </c>
    </row>
    <row r="7783" spans="1:7" x14ac:dyDescent="0.35">
      <c r="A7783" t="s">
        <v>10</v>
      </c>
      <c r="B7783" t="s">
        <v>6</v>
      </c>
      <c r="C7783" t="s">
        <v>9465</v>
      </c>
      <c r="D7783" s="2">
        <v>214681.42</v>
      </c>
      <c r="E7783" s="3">
        <f t="shared" si="242"/>
        <v>9.7170851196043656E-4</v>
      </c>
      <c r="F7783" s="3">
        <f t="shared" si="243"/>
        <v>91.064505451389977</v>
      </c>
      <c r="G7783" t="s">
        <v>14473</v>
      </c>
    </row>
    <row r="7784" spans="1:7" x14ac:dyDescent="0.35">
      <c r="A7784" t="s">
        <v>3</v>
      </c>
      <c r="B7784" t="s">
        <v>9</v>
      </c>
      <c r="C7784" t="s">
        <v>13427</v>
      </c>
      <c r="D7784" s="2">
        <v>214636.84</v>
      </c>
      <c r="E7784" s="3">
        <f t="shared" si="242"/>
        <v>9.7150673033693483E-4</v>
      </c>
      <c r="F7784" s="3">
        <f t="shared" si="243"/>
        <v>91.065476958120314</v>
      </c>
      <c r="G7784" t="s">
        <v>14473</v>
      </c>
    </row>
    <row r="7785" spans="1:7" x14ac:dyDescent="0.35">
      <c r="A7785" t="s">
        <v>10</v>
      </c>
      <c r="B7785" t="s">
        <v>29</v>
      </c>
      <c r="C7785" t="s">
        <v>404</v>
      </c>
      <c r="D7785" s="2">
        <v>214603.62</v>
      </c>
      <c r="E7785" s="3">
        <f t="shared" si="242"/>
        <v>9.7135636726980359E-4</v>
      </c>
      <c r="F7785" s="3">
        <f t="shared" si="243"/>
        <v>91.066448314487587</v>
      </c>
      <c r="G7785" t="s">
        <v>14480</v>
      </c>
    </row>
    <row r="7786" spans="1:7" x14ac:dyDescent="0.35">
      <c r="A7786" t="s">
        <v>3</v>
      </c>
      <c r="B7786" t="s">
        <v>9</v>
      </c>
      <c r="C7786" t="s">
        <v>5520</v>
      </c>
      <c r="D7786" s="2">
        <v>214585.96</v>
      </c>
      <c r="E7786" s="3">
        <f t="shared" si="242"/>
        <v>9.7127643314079859E-4</v>
      </c>
      <c r="F7786" s="3">
        <f t="shared" si="243"/>
        <v>91.067419590920721</v>
      </c>
      <c r="G7786" t="s">
        <v>14480</v>
      </c>
    </row>
    <row r="7787" spans="1:7" x14ac:dyDescent="0.35">
      <c r="A7787" t="s">
        <v>10</v>
      </c>
      <c r="B7787" t="s">
        <v>36</v>
      </c>
      <c r="C7787" t="s">
        <v>9408</v>
      </c>
      <c r="D7787" s="2">
        <v>214554.64</v>
      </c>
      <c r="E7787" s="3">
        <f t="shared" si="242"/>
        <v>9.7113467000827143E-4</v>
      </c>
      <c r="F7787" s="3">
        <f t="shared" si="243"/>
        <v>91.068390725590731</v>
      </c>
      <c r="G7787" t="s">
        <v>14473</v>
      </c>
    </row>
    <row r="7788" spans="1:7" x14ac:dyDescent="0.35">
      <c r="A7788" t="s">
        <v>10</v>
      </c>
      <c r="B7788" t="s">
        <v>9</v>
      </c>
      <c r="C7788" t="s">
        <v>1191</v>
      </c>
      <c r="D7788" s="2">
        <v>214530.59</v>
      </c>
      <c r="E7788" s="3">
        <f t="shared" si="242"/>
        <v>9.7102581294130849E-4</v>
      </c>
      <c r="F7788" s="3">
        <f t="shared" si="243"/>
        <v>91.069361751403676</v>
      </c>
      <c r="G7788" t="s">
        <v>14480</v>
      </c>
    </row>
    <row r="7789" spans="1:7" x14ac:dyDescent="0.35">
      <c r="A7789" t="s">
        <v>10</v>
      </c>
      <c r="B7789" t="s">
        <v>29</v>
      </c>
      <c r="C7789" t="s">
        <v>4137</v>
      </c>
      <c r="D7789" s="2">
        <v>214527.55</v>
      </c>
      <c r="E7789" s="3">
        <f t="shared" si="242"/>
        <v>9.7101205304594182E-4</v>
      </c>
      <c r="F7789" s="3">
        <f t="shared" si="243"/>
        <v>91.070332763456719</v>
      </c>
      <c r="G7789" t="s">
        <v>14473</v>
      </c>
    </row>
    <row r="7790" spans="1:7" x14ac:dyDescent="0.35">
      <c r="A7790" t="s">
        <v>10</v>
      </c>
      <c r="B7790" t="s">
        <v>6</v>
      </c>
      <c r="C7790" s="8" t="s">
        <v>3927</v>
      </c>
      <c r="D7790" s="2">
        <v>214517.82</v>
      </c>
      <c r="E7790" s="3">
        <f t="shared" si="242"/>
        <v>9.7096801232820595E-4</v>
      </c>
      <c r="F7790" s="3">
        <f t="shared" si="243"/>
        <v>91.071303731469044</v>
      </c>
      <c r="G7790" t="s">
        <v>14480</v>
      </c>
    </row>
    <row r="7791" spans="1:7" x14ac:dyDescent="0.35">
      <c r="A7791" t="s">
        <v>3</v>
      </c>
      <c r="B7791" t="s">
        <v>9</v>
      </c>
      <c r="C7791" t="s">
        <v>635</v>
      </c>
      <c r="D7791" s="2">
        <v>214515.49</v>
      </c>
      <c r="E7791" s="3">
        <f t="shared" si="242"/>
        <v>9.7095746609261236E-4</v>
      </c>
      <c r="F7791" s="3">
        <f t="shared" si="243"/>
        <v>91.072274688935138</v>
      </c>
      <c r="G7791" t="s">
        <v>14473</v>
      </c>
    </row>
    <row r="7792" spans="1:7" x14ac:dyDescent="0.35">
      <c r="A7792" t="s">
        <v>10</v>
      </c>
      <c r="B7792" t="s">
        <v>9</v>
      </c>
      <c r="C7792" t="s">
        <v>9079</v>
      </c>
      <c r="D7792" s="2">
        <v>214465.36</v>
      </c>
      <c r="E7792" s="3">
        <f t="shared" si="242"/>
        <v>9.7073056360750393E-4</v>
      </c>
      <c r="F7792" s="3">
        <f t="shared" si="243"/>
        <v>91.073245419498747</v>
      </c>
      <c r="G7792" t="s">
        <v>14480</v>
      </c>
    </row>
    <row r="7793" spans="1:7" x14ac:dyDescent="0.35">
      <c r="A7793" t="s">
        <v>3</v>
      </c>
      <c r="B7793" t="s">
        <v>13</v>
      </c>
      <c r="C7793" t="s">
        <v>5869</v>
      </c>
      <c r="D7793" s="2">
        <v>214453.96</v>
      </c>
      <c r="E7793" s="3">
        <f t="shared" si="242"/>
        <v>9.7067896399987905E-4</v>
      </c>
      <c r="F7793" s="3">
        <f t="shared" si="243"/>
        <v>91.074216098462742</v>
      </c>
      <c r="G7793" t="s">
        <v>14473</v>
      </c>
    </row>
    <row r="7794" spans="1:7" x14ac:dyDescent="0.35">
      <c r="A7794" t="s">
        <v>10</v>
      </c>
      <c r="B7794" t="s">
        <v>40</v>
      </c>
      <c r="C7794" s="6" t="s">
        <v>2313</v>
      </c>
      <c r="D7794" s="2">
        <v>214417.92000000001</v>
      </c>
      <c r="E7794" s="3">
        <f t="shared" si="242"/>
        <v>9.7051583681928284E-4</v>
      </c>
      <c r="F7794" s="3">
        <f t="shared" si="243"/>
        <v>91.075186614299568</v>
      </c>
      <c r="G7794" t="s">
        <v>14473</v>
      </c>
    </row>
    <row r="7795" spans="1:7" x14ac:dyDescent="0.35">
      <c r="A7795" t="s">
        <v>3</v>
      </c>
      <c r="B7795" t="s">
        <v>40</v>
      </c>
      <c r="C7795" t="s">
        <v>14440</v>
      </c>
      <c r="D7795" s="2">
        <v>214394.84</v>
      </c>
      <c r="E7795" s="3">
        <f t="shared" si="242"/>
        <v>9.7041137024524919E-4</v>
      </c>
      <c r="F7795" s="3">
        <f t="shared" si="243"/>
        <v>91.076157025669815</v>
      </c>
      <c r="G7795" t="s">
        <v>14473</v>
      </c>
    </row>
    <row r="7796" spans="1:7" x14ac:dyDescent="0.35">
      <c r="A7796" t="s">
        <v>10</v>
      </c>
      <c r="B7796" t="s">
        <v>9</v>
      </c>
      <c r="C7796" t="s">
        <v>9019</v>
      </c>
      <c r="D7796" s="2">
        <v>214365.87</v>
      </c>
      <c r="E7796" s="3">
        <f t="shared" si="242"/>
        <v>9.7028024387394276E-4</v>
      </c>
      <c r="F7796" s="3">
        <f t="shared" si="243"/>
        <v>91.077127305913692</v>
      </c>
      <c r="G7796" t="s">
        <v>14473</v>
      </c>
    </row>
    <row r="7797" spans="1:7" x14ac:dyDescent="0.35">
      <c r="A7797" t="s">
        <v>10</v>
      </c>
      <c r="B7797" t="s">
        <v>200</v>
      </c>
      <c r="C7797" t="s">
        <v>1663</v>
      </c>
      <c r="D7797" s="2">
        <v>214293.26</v>
      </c>
      <c r="E7797" s="3">
        <f t="shared" si="242"/>
        <v>9.6995159058362349E-4</v>
      </c>
      <c r="F7797" s="3">
        <f t="shared" si="243"/>
        <v>91.078097257504268</v>
      </c>
      <c r="G7797" t="s">
        <v>14473</v>
      </c>
    </row>
    <row r="7798" spans="1:7" x14ac:dyDescent="0.35">
      <c r="A7798" t="s">
        <v>10</v>
      </c>
      <c r="B7798" t="s">
        <v>6</v>
      </c>
      <c r="C7798" s="8" t="s">
        <v>7681</v>
      </c>
      <c r="D7798" s="2">
        <v>214246.49</v>
      </c>
      <c r="E7798" s="3">
        <f t="shared" si="242"/>
        <v>9.6973989640392034E-4</v>
      </c>
      <c r="F7798" s="3">
        <f t="shared" si="243"/>
        <v>91.079066997400673</v>
      </c>
      <c r="G7798" t="s">
        <v>14480</v>
      </c>
    </row>
    <row r="7799" spans="1:7" x14ac:dyDescent="0.35">
      <c r="A7799" t="s">
        <v>10</v>
      </c>
      <c r="B7799" t="s">
        <v>4</v>
      </c>
      <c r="C7799" t="s">
        <v>2130</v>
      </c>
      <c r="D7799" s="2">
        <v>214239.66</v>
      </c>
      <c r="E7799" s="3">
        <f t="shared" si="242"/>
        <v>9.697089819021592E-4</v>
      </c>
      <c r="F7799" s="3">
        <f t="shared" si="243"/>
        <v>91.080036706382572</v>
      </c>
      <c r="G7799" t="s">
        <v>14480</v>
      </c>
    </row>
    <row r="7800" spans="1:7" x14ac:dyDescent="0.35">
      <c r="A7800" t="s">
        <v>3</v>
      </c>
      <c r="B7800" t="s">
        <v>6</v>
      </c>
      <c r="C7800" t="s">
        <v>2040</v>
      </c>
      <c r="D7800" s="2">
        <v>214219.25</v>
      </c>
      <c r="E7800" s="3">
        <f t="shared" si="242"/>
        <v>9.696166004993851E-4</v>
      </c>
      <c r="F7800" s="3">
        <f t="shared" si="243"/>
        <v>91.081006322983072</v>
      </c>
      <c r="G7800" t="s">
        <v>14473</v>
      </c>
    </row>
    <row r="7801" spans="1:7" x14ac:dyDescent="0.35">
      <c r="A7801" t="s">
        <v>10</v>
      </c>
      <c r="B7801" t="s">
        <v>33</v>
      </c>
      <c r="C7801" s="8" t="s">
        <v>1063</v>
      </c>
      <c r="D7801" s="2">
        <v>214217.87</v>
      </c>
      <c r="E7801" s="3">
        <f t="shared" si="242"/>
        <v>9.6961035423109366E-4</v>
      </c>
      <c r="F7801" s="3">
        <f t="shared" si="243"/>
        <v>91.081975933337304</v>
      </c>
      <c r="G7801" t="s">
        <v>14480</v>
      </c>
    </row>
    <row r="7802" spans="1:7" x14ac:dyDescent="0.35">
      <c r="A7802" t="s">
        <v>10</v>
      </c>
      <c r="B7802" t="s">
        <v>33</v>
      </c>
      <c r="C7802" t="s">
        <v>9437</v>
      </c>
      <c r="D7802" s="2">
        <v>214161.32</v>
      </c>
      <c r="E7802" s="3">
        <f t="shared" si="242"/>
        <v>9.6935439301958624E-4</v>
      </c>
      <c r="F7802" s="3">
        <f t="shared" si="243"/>
        <v>91.082945287730325</v>
      </c>
      <c r="G7802" t="s">
        <v>14480</v>
      </c>
    </row>
    <row r="7803" spans="1:7" x14ac:dyDescent="0.35">
      <c r="A7803" t="s">
        <v>10</v>
      </c>
      <c r="B7803" t="s">
        <v>16</v>
      </c>
      <c r="C7803" t="s">
        <v>4541</v>
      </c>
      <c r="D7803" s="2">
        <v>214145.55</v>
      </c>
      <c r="E7803" s="3">
        <f t="shared" si="242"/>
        <v>9.6928301356237175E-4</v>
      </c>
      <c r="F7803" s="3">
        <f t="shared" si="243"/>
        <v>91.083914570743886</v>
      </c>
      <c r="G7803" t="s">
        <v>14473</v>
      </c>
    </row>
    <row r="7804" spans="1:7" x14ac:dyDescent="0.35">
      <c r="A7804" t="s">
        <v>10</v>
      </c>
      <c r="B7804" t="s">
        <v>8</v>
      </c>
      <c r="C7804" t="s">
        <v>61</v>
      </c>
      <c r="D7804" s="2">
        <v>214138.05</v>
      </c>
      <c r="E7804" s="3">
        <f t="shared" si="242"/>
        <v>9.6924906645209214E-4</v>
      </c>
      <c r="F7804" s="3">
        <f t="shared" si="243"/>
        <v>91.084883819810344</v>
      </c>
      <c r="G7804" t="s">
        <v>14473</v>
      </c>
    </row>
    <row r="7805" spans="1:7" x14ac:dyDescent="0.35">
      <c r="A7805" t="s">
        <v>10</v>
      </c>
      <c r="B7805" t="s">
        <v>13</v>
      </c>
      <c r="C7805" t="s">
        <v>1264</v>
      </c>
      <c r="D7805" s="2">
        <v>214114.45</v>
      </c>
      <c r="E7805" s="3">
        <f t="shared" si="242"/>
        <v>9.6914224621174607E-4</v>
      </c>
      <c r="F7805" s="3">
        <f t="shared" si="243"/>
        <v>91.085852962056549</v>
      </c>
      <c r="G7805" t="s">
        <v>14473</v>
      </c>
    </row>
    <row r="7806" spans="1:7" x14ac:dyDescent="0.35">
      <c r="A7806" t="s">
        <v>3</v>
      </c>
      <c r="B7806" t="s">
        <v>134</v>
      </c>
      <c r="C7806" t="s">
        <v>11749</v>
      </c>
      <c r="D7806" s="2">
        <v>213974.82</v>
      </c>
      <c r="E7806" s="3">
        <f t="shared" si="242"/>
        <v>9.6851024154396897E-4</v>
      </c>
      <c r="F7806" s="3">
        <f t="shared" si="243"/>
        <v>91.086821472298098</v>
      </c>
      <c r="G7806" t="s">
        <v>14480</v>
      </c>
    </row>
    <row r="7807" spans="1:7" x14ac:dyDescent="0.35">
      <c r="A7807" t="s">
        <v>3</v>
      </c>
      <c r="B7807" t="s">
        <v>9</v>
      </c>
      <c r="C7807" t="s">
        <v>5865</v>
      </c>
      <c r="D7807" s="2">
        <v>213902.97</v>
      </c>
      <c r="E7807" s="3">
        <f t="shared" si="242"/>
        <v>9.6818502822749119E-4</v>
      </c>
      <c r="F7807" s="3">
        <f t="shared" si="243"/>
        <v>91.087789657326326</v>
      </c>
      <c r="G7807" t="s">
        <v>14473</v>
      </c>
    </row>
    <row r="7808" spans="1:7" x14ac:dyDescent="0.35">
      <c r="A7808" t="s">
        <v>3</v>
      </c>
      <c r="B7808" t="s">
        <v>76</v>
      </c>
      <c r="C7808" t="s">
        <v>5731</v>
      </c>
      <c r="D7808" s="2">
        <v>213827.23</v>
      </c>
      <c r="E7808" s="3">
        <f t="shared" si="242"/>
        <v>9.6784220767648181E-4</v>
      </c>
      <c r="F7808" s="3">
        <f t="shared" si="243"/>
        <v>91.088757499533997</v>
      </c>
      <c r="G7808" t="s">
        <v>14473</v>
      </c>
    </row>
    <row r="7809" spans="1:7" x14ac:dyDescent="0.35">
      <c r="A7809" t="s">
        <v>3</v>
      </c>
      <c r="B7809" t="s">
        <v>180</v>
      </c>
      <c r="C7809" t="s">
        <v>9648</v>
      </c>
      <c r="D7809" s="2">
        <v>213571.9</v>
      </c>
      <c r="E7809" s="3">
        <f t="shared" si="242"/>
        <v>9.6668651225412575E-4</v>
      </c>
      <c r="F7809" s="3">
        <f t="shared" si="243"/>
        <v>91.089724186046254</v>
      </c>
      <c r="G7809" t="s">
        <v>14473</v>
      </c>
    </row>
    <row r="7810" spans="1:7" x14ac:dyDescent="0.35">
      <c r="A7810" t="s">
        <v>3</v>
      </c>
      <c r="B7810" t="s">
        <v>15</v>
      </c>
      <c r="C7810" t="s">
        <v>940</v>
      </c>
      <c r="D7810" s="2">
        <v>213549.28</v>
      </c>
      <c r="E7810" s="3">
        <f t="shared" si="242"/>
        <v>9.6658412776952276E-4</v>
      </c>
      <c r="F7810" s="3">
        <f t="shared" si="243"/>
        <v>91.090690770174021</v>
      </c>
      <c r="G7810" t="s">
        <v>14480</v>
      </c>
    </row>
    <row r="7811" spans="1:7" x14ac:dyDescent="0.35">
      <c r="A7811" t="s">
        <v>3</v>
      </c>
      <c r="B7811" t="s">
        <v>9</v>
      </c>
      <c r="C7811" t="s">
        <v>7638</v>
      </c>
      <c r="D7811" s="2">
        <v>213494.49</v>
      </c>
      <c r="E7811" s="3">
        <f t="shared" ref="E7811:E7874" si="244">(D7811/$D$29638)*100</f>
        <v>9.6633613281322747E-4</v>
      </c>
      <c r="F7811" s="3">
        <f t="shared" si="243"/>
        <v>91.09165710630684</v>
      </c>
      <c r="G7811" t="s">
        <v>14480</v>
      </c>
    </row>
    <row r="7812" spans="1:7" x14ac:dyDescent="0.35">
      <c r="A7812" t="s">
        <v>3</v>
      </c>
      <c r="B7812" t="s">
        <v>18</v>
      </c>
      <c r="C7812" t="s">
        <v>1522</v>
      </c>
      <c r="D7812" s="2">
        <v>213475.13</v>
      </c>
      <c r="E7812" s="3">
        <f t="shared" si="244"/>
        <v>9.6624850400589253E-4</v>
      </c>
      <c r="F7812" s="3">
        <f t="shared" ref="F7812:F7875" si="245">E7812+F7811</f>
        <v>91.09262335481084</v>
      </c>
      <c r="G7812" t="s">
        <v>14473</v>
      </c>
    </row>
    <row r="7813" spans="1:7" x14ac:dyDescent="0.35">
      <c r="A7813" t="s">
        <v>10</v>
      </c>
      <c r="B7813" t="s">
        <v>1880</v>
      </c>
      <c r="C7813" t="s">
        <v>30</v>
      </c>
      <c r="D7813" s="2">
        <v>213461.2</v>
      </c>
      <c r="E7813" s="3">
        <f t="shared" si="244"/>
        <v>9.6618545290640015E-4</v>
      </c>
      <c r="F7813" s="3">
        <f t="shared" si="245"/>
        <v>91.09358954026375</v>
      </c>
      <c r="G7813" t="s">
        <v>14473</v>
      </c>
    </row>
    <row r="7814" spans="1:7" x14ac:dyDescent="0.35">
      <c r="A7814" t="s">
        <v>3</v>
      </c>
      <c r="B7814" t="s">
        <v>9</v>
      </c>
      <c r="C7814" t="s">
        <v>1576</v>
      </c>
      <c r="D7814" s="2">
        <v>213457.03</v>
      </c>
      <c r="E7814" s="3">
        <f t="shared" si="244"/>
        <v>9.6616657831308478E-4</v>
      </c>
      <c r="F7814" s="3">
        <f t="shared" si="245"/>
        <v>91.094555706842058</v>
      </c>
      <c r="G7814" t="s">
        <v>14473</v>
      </c>
    </row>
    <row r="7815" spans="1:7" x14ac:dyDescent="0.35">
      <c r="A7815" t="s">
        <v>10</v>
      </c>
      <c r="B7815" t="s">
        <v>9</v>
      </c>
      <c r="C7815" t="s">
        <v>7244</v>
      </c>
      <c r="D7815" s="2">
        <v>213436.9</v>
      </c>
      <c r="E7815" s="3">
        <f t="shared" si="244"/>
        <v>9.6607546426909446E-4</v>
      </c>
      <c r="F7815" s="3">
        <f t="shared" si="245"/>
        <v>91.095521782306321</v>
      </c>
      <c r="G7815" t="s">
        <v>14473</v>
      </c>
    </row>
    <row r="7816" spans="1:7" x14ac:dyDescent="0.35">
      <c r="A7816" t="s">
        <v>3</v>
      </c>
      <c r="B7816" t="s">
        <v>9</v>
      </c>
      <c r="C7816" t="s">
        <v>11497</v>
      </c>
      <c r="D7816" s="2">
        <v>213410.23</v>
      </c>
      <c r="E7816" s="3">
        <f t="shared" si="244"/>
        <v>9.6595474834494058E-4</v>
      </c>
      <c r="F7816" s="3">
        <f t="shared" si="245"/>
        <v>91.096487737054659</v>
      </c>
      <c r="G7816" t="s">
        <v>14480</v>
      </c>
    </row>
    <row r="7817" spans="1:7" x14ac:dyDescent="0.35">
      <c r="A7817" t="s">
        <v>10</v>
      </c>
      <c r="B7817" t="s">
        <v>386</v>
      </c>
      <c r="C7817" t="s">
        <v>705</v>
      </c>
      <c r="D7817" s="2">
        <v>213403.76</v>
      </c>
      <c r="E7817" s="3">
        <f t="shared" si="244"/>
        <v>9.6592546330447288E-4</v>
      </c>
      <c r="F7817" s="3">
        <f t="shared" si="245"/>
        <v>91.097453662517964</v>
      </c>
      <c r="G7817" t="s">
        <v>14473</v>
      </c>
    </row>
    <row r="7818" spans="1:7" x14ac:dyDescent="0.35">
      <c r="A7818" t="s">
        <v>3</v>
      </c>
      <c r="B7818" t="s">
        <v>73</v>
      </c>
      <c r="C7818" t="s">
        <v>8741</v>
      </c>
      <c r="D7818" s="2">
        <v>213388.34</v>
      </c>
      <c r="E7818" s="3">
        <f t="shared" si="244"/>
        <v>9.6585566804573792E-4</v>
      </c>
      <c r="F7818" s="3">
        <f t="shared" si="245"/>
        <v>91.098419518186006</v>
      </c>
      <c r="G7818" t="s">
        <v>14480</v>
      </c>
    </row>
    <row r="7819" spans="1:7" x14ac:dyDescent="0.35">
      <c r="A7819" t="s">
        <v>10</v>
      </c>
      <c r="B7819" t="s">
        <v>29</v>
      </c>
      <c r="C7819" t="s">
        <v>6383</v>
      </c>
      <c r="D7819" s="2">
        <v>213376.08</v>
      </c>
      <c r="E7819" s="3">
        <f t="shared" si="244"/>
        <v>9.6580017583613445E-4</v>
      </c>
      <c r="F7819" s="3">
        <f t="shared" si="245"/>
        <v>91.09938531836184</v>
      </c>
      <c r="G7819" t="s">
        <v>14473</v>
      </c>
    </row>
    <row r="7820" spans="1:7" x14ac:dyDescent="0.35">
      <c r="A7820" t="s">
        <v>10</v>
      </c>
      <c r="B7820" t="s">
        <v>6</v>
      </c>
      <c r="C7820" t="s">
        <v>8024</v>
      </c>
      <c r="D7820" s="2">
        <v>213369.82</v>
      </c>
      <c r="E7820" s="3">
        <f t="shared" si="244"/>
        <v>9.6577184131475455E-4</v>
      </c>
      <c r="F7820" s="3">
        <f t="shared" si="245"/>
        <v>91.100351090203148</v>
      </c>
      <c r="G7820" t="s">
        <v>14473</v>
      </c>
    </row>
    <row r="7821" spans="1:7" x14ac:dyDescent="0.35">
      <c r="A7821" t="s">
        <v>3</v>
      </c>
      <c r="B7821" t="s">
        <v>6</v>
      </c>
      <c r="C7821" t="s">
        <v>8946</v>
      </c>
      <c r="D7821" s="2">
        <v>213311.19</v>
      </c>
      <c r="E7821" s="3">
        <f t="shared" si="244"/>
        <v>9.6550646543799607E-4</v>
      </c>
      <c r="F7821" s="3">
        <f t="shared" si="245"/>
        <v>91.101316596668582</v>
      </c>
      <c r="G7821" t="s">
        <v>14480</v>
      </c>
    </row>
    <row r="7822" spans="1:7" x14ac:dyDescent="0.35">
      <c r="A7822" t="s">
        <v>3</v>
      </c>
      <c r="B7822" t="s">
        <v>22</v>
      </c>
      <c r="C7822" t="s">
        <v>3940</v>
      </c>
      <c r="D7822" s="2">
        <v>213305.41</v>
      </c>
      <c r="E7822" s="3">
        <f t="shared" si="244"/>
        <v>9.6548030353167398E-4</v>
      </c>
      <c r="F7822" s="3">
        <f t="shared" si="245"/>
        <v>91.102282076972116</v>
      </c>
      <c r="G7822" t="s">
        <v>14480</v>
      </c>
    </row>
    <row r="7823" spans="1:7" x14ac:dyDescent="0.35">
      <c r="A7823" t="s">
        <v>10</v>
      </c>
      <c r="B7823" t="s">
        <v>9</v>
      </c>
      <c r="C7823" t="s">
        <v>10850</v>
      </c>
      <c r="D7823" s="2">
        <v>213305.05</v>
      </c>
      <c r="E7823" s="3">
        <f t="shared" si="244"/>
        <v>9.6547867407038043E-4</v>
      </c>
      <c r="F7823" s="3">
        <f t="shared" si="245"/>
        <v>91.103247555646192</v>
      </c>
      <c r="G7823" t="s">
        <v>14480</v>
      </c>
    </row>
    <row r="7824" spans="1:7" x14ac:dyDescent="0.35">
      <c r="A7824" t="s">
        <v>3</v>
      </c>
      <c r="B7824" t="s">
        <v>6</v>
      </c>
      <c r="C7824" t="s">
        <v>9629</v>
      </c>
      <c r="D7824" s="2">
        <v>213280.36</v>
      </c>
      <c r="E7824" s="3">
        <f t="shared" si="244"/>
        <v>9.6536692018334039E-4</v>
      </c>
      <c r="F7824" s="3">
        <f t="shared" si="245"/>
        <v>91.104212922566376</v>
      </c>
      <c r="G7824" t="s">
        <v>14480</v>
      </c>
    </row>
    <row r="7825" spans="1:7" x14ac:dyDescent="0.35">
      <c r="A7825" t="s">
        <v>3</v>
      </c>
      <c r="B7825" t="s">
        <v>8</v>
      </c>
      <c r="C7825" t="s">
        <v>2300</v>
      </c>
      <c r="D7825" s="2">
        <v>213261.53</v>
      </c>
      <c r="E7825" s="3">
        <f t="shared" si="244"/>
        <v>9.6528169030513197E-4</v>
      </c>
      <c r="F7825" s="3">
        <f t="shared" si="245"/>
        <v>91.105178204256674</v>
      </c>
      <c r="G7825" t="s">
        <v>14473</v>
      </c>
    </row>
    <row r="7826" spans="1:7" x14ac:dyDescent="0.35">
      <c r="A7826" t="s">
        <v>3</v>
      </c>
      <c r="B7826" t="s">
        <v>9</v>
      </c>
      <c r="C7826" t="s">
        <v>6962</v>
      </c>
      <c r="D7826" s="2">
        <v>213249.99</v>
      </c>
      <c r="E7826" s="3">
        <f t="shared" si="244"/>
        <v>9.6522945701811515E-4</v>
      </c>
      <c r="F7826" s="3">
        <f t="shared" si="245"/>
        <v>91.106143433713697</v>
      </c>
      <c r="G7826" t="s">
        <v>14473</v>
      </c>
    </row>
    <row r="7827" spans="1:7" x14ac:dyDescent="0.35">
      <c r="A7827" t="s">
        <v>10</v>
      </c>
      <c r="B7827" t="s">
        <v>256</v>
      </c>
      <c r="C7827" t="s">
        <v>2425</v>
      </c>
      <c r="D7827" s="2">
        <v>213234.13</v>
      </c>
      <c r="E7827" s="3">
        <f t="shared" si="244"/>
        <v>9.6515767019557754E-4</v>
      </c>
      <c r="F7827" s="3">
        <f t="shared" si="245"/>
        <v>91.107108591383891</v>
      </c>
      <c r="G7827" t="s">
        <v>14473</v>
      </c>
    </row>
    <row r="7828" spans="1:7" x14ac:dyDescent="0.35">
      <c r="A7828" t="s">
        <v>10</v>
      </c>
      <c r="B7828" t="s">
        <v>9</v>
      </c>
      <c r="C7828" t="s">
        <v>10829</v>
      </c>
      <c r="D7828" s="2">
        <v>213209.89</v>
      </c>
      <c r="E7828" s="3">
        <f t="shared" si="244"/>
        <v>9.6504795313515415E-4</v>
      </c>
      <c r="F7828" s="3">
        <f t="shared" si="245"/>
        <v>91.108073639337022</v>
      </c>
      <c r="G7828" t="s">
        <v>14480</v>
      </c>
    </row>
    <row r="7829" spans="1:7" x14ac:dyDescent="0.35">
      <c r="A7829" t="s">
        <v>10</v>
      </c>
      <c r="B7829" t="s">
        <v>4</v>
      </c>
      <c r="C7829" t="s">
        <v>1643</v>
      </c>
      <c r="D7829" s="2">
        <v>213200.85</v>
      </c>
      <c r="E7829" s="3">
        <f t="shared" si="244"/>
        <v>9.650070355515639E-4</v>
      </c>
      <c r="F7829" s="3">
        <f t="shared" si="245"/>
        <v>91.109038646372568</v>
      </c>
      <c r="G7829" t="s">
        <v>14480</v>
      </c>
    </row>
    <row r="7830" spans="1:7" x14ac:dyDescent="0.35">
      <c r="A7830" t="s">
        <v>3</v>
      </c>
      <c r="B7830" t="s">
        <v>9</v>
      </c>
      <c r="C7830" t="s">
        <v>9762</v>
      </c>
      <c r="D7830" s="2">
        <v>213193.51</v>
      </c>
      <c r="E7830" s="3">
        <f t="shared" si="244"/>
        <v>9.6497381264630359E-4</v>
      </c>
      <c r="F7830" s="3">
        <f t="shared" si="245"/>
        <v>91.110003620185211</v>
      </c>
      <c r="G7830" t="s">
        <v>14480</v>
      </c>
    </row>
    <row r="7831" spans="1:7" x14ac:dyDescent="0.35">
      <c r="A7831" t="s">
        <v>10</v>
      </c>
      <c r="B7831" t="s">
        <v>9</v>
      </c>
      <c r="C7831" t="s">
        <v>2482</v>
      </c>
      <c r="D7831" s="2">
        <v>213109.01</v>
      </c>
      <c r="E7831" s="3">
        <f t="shared" si="244"/>
        <v>9.6459134187048786E-4</v>
      </c>
      <c r="F7831" s="3">
        <f t="shared" si="245"/>
        <v>91.11096821152708</v>
      </c>
      <c r="G7831" t="s">
        <v>14473</v>
      </c>
    </row>
    <row r="7832" spans="1:7" x14ac:dyDescent="0.35">
      <c r="A7832" t="s">
        <v>10</v>
      </c>
      <c r="B7832" t="s">
        <v>9</v>
      </c>
      <c r="C7832" t="s">
        <v>5748</v>
      </c>
      <c r="D7832" s="2">
        <v>213091.25</v>
      </c>
      <c r="E7832" s="3">
        <f t="shared" si="244"/>
        <v>9.6451095511334575E-4</v>
      </c>
      <c r="F7832" s="3">
        <f t="shared" si="245"/>
        <v>91.111932722482194</v>
      </c>
      <c r="G7832" t="s">
        <v>14480</v>
      </c>
    </row>
    <row r="7833" spans="1:7" x14ac:dyDescent="0.35">
      <c r="A7833" t="s">
        <v>10</v>
      </c>
      <c r="B7833" t="s">
        <v>9</v>
      </c>
      <c r="C7833" t="s">
        <v>10084</v>
      </c>
      <c r="D7833" s="2">
        <v>213073.96</v>
      </c>
      <c r="E7833" s="3">
        <f t="shared" si="244"/>
        <v>9.6443269570844798E-4</v>
      </c>
      <c r="F7833" s="3">
        <f t="shared" si="245"/>
        <v>91.112897155177905</v>
      </c>
      <c r="G7833" t="s">
        <v>14480</v>
      </c>
    </row>
    <row r="7834" spans="1:7" x14ac:dyDescent="0.35">
      <c r="A7834" t="s">
        <v>3</v>
      </c>
      <c r="B7834" t="s">
        <v>9</v>
      </c>
      <c r="C7834" t="s">
        <v>12781</v>
      </c>
      <c r="D7834" s="2">
        <v>213072.3</v>
      </c>
      <c r="E7834" s="3">
        <f t="shared" si="244"/>
        <v>9.6442518208137275E-4</v>
      </c>
      <c r="F7834" s="3">
        <f t="shared" si="245"/>
        <v>91.113861580359981</v>
      </c>
      <c r="G7834" t="s">
        <v>14480</v>
      </c>
    </row>
    <row r="7835" spans="1:7" x14ac:dyDescent="0.35">
      <c r="A7835" t="s">
        <v>10</v>
      </c>
      <c r="B7835" t="s">
        <v>13</v>
      </c>
      <c r="C7835" t="s">
        <v>658</v>
      </c>
      <c r="D7835" s="2">
        <v>213024.71</v>
      </c>
      <c r="E7835" s="3">
        <f t="shared" si="244"/>
        <v>9.6420977635094593E-4</v>
      </c>
      <c r="F7835" s="3">
        <f t="shared" si="245"/>
        <v>91.114825790136337</v>
      </c>
      <c r="G7835" t="s">
        <v>14473</v>
      </c>
    </row>
    <row r="7836" spans="1:7" x14ac:dyDescent="0.35">
      <c r="A7836" t="s">
        <v>10</v>
      </c>
      <c r="B7836" t="s">
        <v>37</v>
      </c>
      <c r="C7836" t="s">
        <v>2054</v>
      </c>
      <c r="D7836" s="2">
        <v>212948.44</v>
      </c>
      <c r="E7836" s="3">
        <f t="shared" si="244"/>
        <v>9.6386455687081014E-4</v>
      </c>
      <c r="F7836" s="3">
        <f t="shared" si="245"/>
        <v>91.115789654693202</v>
      </c>
      <c r="G7836" t="s">
        <v>14473</v>
      </c>
    </row>
    <row r="7837" spans="1:7" x14ac:dyDescent="0.35">
      <c r="A7837" t="s">
        <v>10</v>
      </c>
      <c r="B7837" t="s">
        <v>32</v>
      </c>
      <c r="C7837" t="s">
        <v>2678</v>
      </c>
      <c r="D7837" s="2">
        <v>212919.54</v>
      </c>
      <c r="E7837" s="3">
        <f t="shared" si="244"/>
        <v>9.6373374733919979E-4</v>
      </c>
      <c r="F7837" s="3">
        <f t="shared" si="245"/>
        <v>91.116753388440543</v>
      </c>
      <c r="G7837" t="s">
        <v>14473</v>
      </c>
    </row>
    <row r="7838" spans="1:7" x14ac:dyDescent="0.35">
      <c r="A7838" t="s">
        <v>10</v>
      </c>
      <c r="B7838" t="s">
        <v>33</v>
      </c>
      <c r="C7838" t="s">
        <v>1536</v>
      </c>
      <c r="D7838" s="2">
        <v>212910.44</v>
      </c>
      <c r="E7838" s="3">
        <f t="shared" si="244"/>
        <v>9.6369255817872724E-4</v>
      </c>
      <c r="F7838" s="3">
        <f t="shared" si="245"/>
        <v>91.117717080998716</v>
      </c>
      <c r="G7838" t="s">
        <v>14473</v>
      </c>
    </row>
    <row r="7839" spans="1:7" x14ac:dyDescent="0.35">
      <c r="A7839" t="s">
        <v>10</v>
      </c>
      <c r="B7839" t="s">
        <v>180</v>
      </c>
      <c r="C7839" t="s">
        <v>4119</v>
      </c>
      <c r="D7839" s="2">
        <v>212828.43</v>
      </c>
      <c r="E7839" s="3">
        <f t="shared" si="244"/>
        <v>9.6332135784352407E-4</v>
      </c>
      <c r="F7839" s="3">
        <f t="shared" si="245"/>
        <v>91.11868040235656</v>
      </c>
      <c r="G7839" t="s">
        <v>14480</v>
      </c>
    </row>
    <row r="7840" spans="1:7" x14ac:dyDescent="0.35">
      <c r="A7840" t="s">
        <v>10</v>
      </c>
      <c r="B7840" t="s">
        <v>40</v>
      </c>
      <c r="C7840" t="s">
        <v>305</v>
      </c>
      <c r="D7840" s="2">
        <v>212789.2</v>
      </c>
      <c r="E7840" s="3">
        <f t="shared" si="244"/>
        <v>9.6314379182535546E-4</v>
      </c>
      <c r="F7840" s="3">
        <f t="shared" si="245"/>
        <v>91.119643546148382</v>
      </c>
      <c r="G7840" t="s">
        <v>14473</v>
      </c>
    </row>
    <row r="7841" spans="1:7" x14ac:dyDescent="0.35">
      <c r="A7841" t="s">
        <v>3</v>
      </c>
      <c r="B7841" t="s">
        <v>9</v>
      </c>
      <c r="C7841" t="s">
        <v>6601</v>
      </c>
      <c r="D7841" s="2">
        <v>212772.38</v>
      </c>
      <c r="E7841" s="3">
        <f t="shared" si="244"/>
        <v>9.6306765977270193E-4</v>
      </c>
      <c r="F7841" s="3">
        <f t="shared" si="245"/>
        <v>91.12060661380815</v>
      </c>
      <c r="G7841" t="s">
        <v>14480</v>
      </c>
    </row>
    <row r="7842" spans="1:7" x14ac:dyDescent="0.35">
      <c r="A7842" t="s">
        <v>10</v>
      </c>
      <c r="B7842" t="s">
        <v>22</v>
      </c>
      <c r="C7842" t="s">
        <v>9436</v>
      </c>
      <c r="D7842" s="2">
        <v>212762.69</v>
      </c>
      <c r="E7842" s="3">
        <f t="shared" si="244"/>
        <v>9.6302380010622067E-4</v>
      </c>
      <c r="F7842" s="3">
        <f t="shared" si="245"/>
        <v>91.12156963760826</v>
      </c>
      <c r="G7842" t="s">
        <v>14473</v>
      </c>
    </row>
    <row r="7843" spans="1:7" x14ac:dyDescent="0.35">
      <c r="A7843" t="s">
        <v>3</v>
      </c>
      <c r="B7843" t="s">
        <v>8</v>
      </c>
      <c r="C7843" t="s">
        <v>6439</v>
      </c>
      <c r="D7843" s="2">
        <v>212755.33</v>
      </c>
      <c r="E7843" s="3">
        <f t="shared" si="244"/>
        <v>9.6299048667533311E-4</v>
      </c>
      <c r="F7843" s="3">
        <f t="shared" si="245"/>
        <v>91.12253262809493</v>
      </c>
      <c r="G7843" t="s">
        <v>14480</v>
      </c>
    </row>
    <row r="7844" spans="1:7" x14ac:dyDescent="0.35">
      <c r="A7844" t="s">
        <v>10</v>
      </c>
      <c r="B7844" t="s">
        <v>166</v>
      </c>
      <c r="C7844" t="s">
        <v>2823</v>
      </c>
      <c r="D7844" s="2">
        <v>212731.06</v>
      </c>
      <c r="E7844" s="3">
        <f t="shared" si="244"/>
        <v>9.6288063382646857E-4</v>
      </c>
      <c r="F7844" s="3">
        <f t="shared" si="245"/>
        <v>91.123495508728752</v>
      </c>
      <c r="G7844" t="s">
        <v>14473</v>
      </c>
    </row>
    <row r="7845" spans="1:7" x14ac:dyDescent="0.35">
      <c r="A7845" t="s">
        <v>3</v>
      </c>
      <c r="B7845" t="s">
        <v>9</v>
      </c>
      <c r="C7845" t="s">
        <v>4047</v>
      </c>
      <c r="D7845" s="2">
        <v>212641.02</v>
      </c>
      <c r="E7845" s="3">
        <f t="shared" si="244"/>
        <v>9.6247308745185949E-4</v>
      </c>
      <c r="F7845" s="3">
        <f t="shared" si="245"/>
        <v>91.124457981816207</v>
      </c>
      <c r="G7845" t="s">
        <v>14480</v>
      </c>
    </row>
    <row r="7846" spans="1:7" x14ac:dyDescent="0.35">
      <c r="A7846" t="s">
        <v>10</v>
      </c>
      <c r="B7846" t="s">
        <v>76</v>
      </c>
      <c r="C7846" t="s">
        <v>10937</v>
      </c>
      <c r="D7846" s="2">
        <v>212640</v>
      </c>
      <c r="E7846" s="3">
        <f t="shared" si="244"/>
        <v>9.6246847064486159E-4</v>
      </c>
      <c r="F7846" s="3">
        <f t="shared" si="245"/>
        <v>91.125420450286853</v>
      </c>
      <c r="G7846" t="s">
        <v>14480</v>
      </c>
    </row>
    <row r="7847" spans="1:7" x14ac:dyDescent="0.35">
      <c r="A7847" t="s">
        <v>10</v>
      </c>
      <c r="B7847" t="s">
        <v>9</v>
      </c>
      <c r="C7847" t="s">
        <v>3718</v>
      </c>
      <c r="D7847" s="2">
        <v>212635.7</v>
      </c>
      <c r="E7847" s="3">
        <f t="shared" si="244"/>
        <v>9.6244900763496795E-4</v>
      </c>
      <c r="F7847" s="3">
        <f t="shared" si="245"/>
        <v>91.126382899294484</v>
      </c>
      <c r="G7847" t="s">
        <v>14480</v>
      </c>
    </row>
    <row r="7848" spans="1:7" x14ac:dyDescent="0.35">
      <c r="A7848" t="s">
        <v>3</v>
      </c>
      <c r="B7848" t="s">
        <v>180</v>
      </c>
      <c r="C7848" t="s">
        <v>5328</v>
      </c>
      <c r="D7848" s="2">
        <v>212619.1</v>
      </c>
      <c r="E7848" s="3">
        <f t="shared" si="244"/>
        <v>9.623738713642159E-4</v>
      </c>
      <c r="F7848" s="3">
        <f t="shared" si="245"/>
        <v>91.127345273165844</v>
      </c>
      <c r="G7848" t="s">
        <v>14480</v>
      </c>
    </row>
    <row r="7849" spans="1:7" x14ac:dyDescent="0.35">
      <c r="A7849" t="s">
        <v>3</v>
      </c>
      <c r="B7849" t="s">
        <v>29</v>
      </c>
      <c r="C7849" t="s">
        <v>1773</v>
      </c>
      <c r="D7849" s="2">
        <v>212584.53</v>
      </c>
      <c r="E7849" s="3">
        <f t="shared" si="244"/>
        <v>9.6221739781723414E-4</v>
      </c>
      <c r="F7849" s="3">
        <f t="shared" si="245"/>
        <v>91.128307490563657</v>
      </c>
      <c r="G7849" t="s">
        <v>14473</v>
      </c>
    </row>
    <row r="7850" spans="1:7" x14ac:dyDescent="0.35">
      <c r="A7850" t="s">
        <v>10</v>
      </c>
      <c r="B7850" t="s">
        <v>6</v>
      </c>
      <c r="C7850" t="s">
        <v>9890</v>
      </c>
      <c r="D7850" s="2">
        <v>212512.32</v>
      </c>
      <c r="E7850" s="3">
        <f t="shared" si="244"/>
        <v>9.6189055503946303E-4</v>
      </c>
      <c r="F7850" s="3">
        <f t="shared" si="245"/>
        <v>91.129269381118689</v>
      </c>
      <c r="G7850" t="s">
        <v>14473</v>
      </c>
    </row>
    <row r="7851" spans="1:7" x14ac:dyDescent="0.35">
      <c r="A7851" t="s">
        <v>3</v>
      </c>
      <c r="B7851" t="s">
        <v>23</v>
      </c>
      <c r="C7851" t="s">
        <v>10869</v>
      </c>
      <c r="D7851" s="2">
        <v>212504.81</v>
      </c>
      <c r="E7851" s="3">
        <f t="shared" si="244"/>
        <v>9.6185656266636974E-4</v>
      </c>
      <c r="F7851" s="3">
        <f t="shared" si="245"/>
        <v>91.130231237681357</v>
      </c>
      <c r="G7851" t="s">
        <v>14480</v>
      </c>
    </row>
    <row r="7852" spans="1:7" x14ac:dyDescent="0.35">
      <c r="A7852" t="s">
        <v>10</v>
      </c>
      <c r="B7852" t="s">
        <v>8</v>
      </c>
      <c r="C7852" t="s">
        <v>1099</v>
      </c>
      <c r="D7852" s="2">
        <v>212496.49</v>
      </c>
      <c r="E7852" s="3">
        <f t="shared" si="244"/>
        <v>9.6181890400536647E-4</v>
      </c>
      <c r="F7852" s="3">
        <f t="shared" si="245"/>
        <v>91.13119305658536</v>
      </c>
      <c r="G7852" t="s">
        <v>14473</v>
      </c>
    </row>
    <row r="7853" spans="1:7" x14ac:dyDescent="0.35">
      <c r="A7853" t="s">
        <v>10</v>
      </c>
      <c r="B7853" t="s">
        <v>9</v>
      </c>
      <c r="C7853" t="s">
        <v>6383</v>
      </c>
      <c r="D7853" s="2">
        <v>212439.19</v>
      </c>
      <c r="E7853" s="3">
        <f t="shared" si="244"/>
        <v>9.6155954808283092E-4</v>
      </c>
      <c r="F7853" s="3">
        <f t="shared" si="245"/>
        <v>91.132154616133448</v>
      </c>
      <c r="G7853" t="s">
        <v>14473</v>
      </c>
    </row>
    <row r="7854" spans="1:7" x14ac:dyDescent="0.35">
      <c r="A7854" t="s">
        <v>10</v>
      </c>
      <c r="B7854" t="s">
        <v>28</v>
      </c>
      <c r="C7854" t="s">
        <v>2130</v>
      </c>
      <c r="D7854" s="2">
        <v>212423.4</v>
      </c>
      <c r="E7854" s="3">
        <f t="shared" si="244"/>
        <v>9.6148807809998908E-4</v>
      </c>
      <c r="F7854" s="3">
        <f t="shared" si="245"/>
        <v>91.133116104211553</v>
      </c>
      <c r="G7854" t="s">
        <v>14480</v>
      </c>
    </row>
    <row r="7855" spans="1:7" x14ac:dyDescent="0.35">
      <c r="A7855" t="s">
        <v>10</v>
      </c>
      <c r="B7855" t="s">
        <v>76</v>
      </c>
      <c r="C7855" t="s">
        <v>9505</v>
      </c>
      <c r="D7855" s="2">
        <v>212421.74</v>
      </c>
      <c r="E7855" s="3">
        <f t="shared" si="244"/>
        <v>9.6148056447291385E-4</v>
      </c>
      <c r="F7855" s="3">
        <f t="shared" si="245"/>
        <v>91.134077584776023</v>
      </c>
      <c r="G7855" t="s">
        <v>14473</v>
      </c>
    </row>
    <row r="7856" spans="1:7" x14ac:dyDescent="0.35">
      <c r="A7856" t="s">
        <v>3</v>
      </c>
      <c r="B7856" t="s">
        <v>16</v>
      </c>
      <c r="C7856" t="s">
        <v>351</v>
      </c>
      <c r="D7856" s="2">
        <v>212402.75</v>
      </c>
      <c r="E7856" s="3">
        <f t="shared" si="244"/>
        <v>9.6139461038968613E-4</v>
      </c>
      <c r="F7856" s="3">
        <f t="shared" si="245"/>
        <v>91.135038979386408</v>
      </c>
      <c r="G7856" t="s">
        <v>14473</v>
      </c>
    </row>
    <row r="7857" spans="1:7" x14ac:dyDescent="0.35">
      <c r="A7857" t="s">
        <v>10</v>
      </c>
      <c r="B7857" t="s">
        <v>9</v>
      </c>
      <c r="C7857" t="s">
        <v>9885</v>
      </c>
      <c r="D7857" s="2">
        <v>212402.45</v>
      </c>
      <c r="E7857" s="3">
        <f t="shared" si="244"/>
        <v>9.613932525052751E-4</v>
      </c>
      <c r="F7857" s="3">
        <f t="shared" si="245"/>
        <v>91.136000372638918</v>
      </c>
      <c r="G7857" t="s">
        <v>14480</v>
      </c>
    </row>
    <row r="7858" spans="1:7" x14ac:dyDescent="0.35">
      <c r="A7858" t="s">
        <v>10</v>
      </c>
      <c r="B7858" t="s">
        <v>134</v>
      </c>
      <c r="C7858" t="s">
        <v>570</v>
      </c>
      <c r="D7858" s="2">
        <v>212327.1</v>
      </c>
      <c r="E7858" s="3">
        <f t="shared" si="244"/>
        <v>9.610521972040002E-4</v>
      </c>
      <c r="F7858" s="3">
        <f t="shared" si="245"/>
        <v>91.136961424836116</v>
      </c>
      <c r="G7858" t="s">
        <v>14480</v>
      </c>
    </row>
    <row r="7859" spans="1:7" x14ac:dyDescent="0.35">
      <c r="A7859" t="s">
        <v>3</v>
      </c>
      <c r="B7859" t="s">
        <v>6</v>
      </c>
      <c r="C7859" t="s">
        <v>5994</v>
      </c>
      <c r="D7859" s="2">
        <v>212326.58</v>
      </c>
      <c r="E7859" s="3">
        <f t="shared" si="244"/>
        <v>9.6104984353768724E-4</v>
      </c>
      <c r="F7859" s="3">
        <f t="shared" si="245"/>
        <v>91.137922474679655</v>
      </c>
      <c r="G7859" t="s">
        <v>14473</v>
      </c>
    </row>
    <row r="7860" spans="1:7" x14ac:dyDescent="0.35">
      <c r="A7860" t="s">
        <v>3</v>
      </c>
      <c r="B7860" t="s">
        <v>13</v>
      </c>
      <c r="C7860" t="s">
        <v>2024</v>
      </c>
      <c r="D7860" s="2">
        <v>212213</v>
      </c>
      <c r="E7860" s="3">
        <f t="shared" si="244"/>
        <v>9.6053574849961449E-4</v>
      </c>
      <c r="F7860" s="3">
        <f t="shared" si="245"/>
        <v>91.13888301042816</v>
      </c>
      <c r="G7860" t="s">
        <v>14473</v>
      </c>
    </row>
    <row r="7861" spans="1:7" x14ac:dyDescent="0.35">
      <c r="A7861" t="s">
        <v>10</v>
      </c>
      <c r="B7861" t="s">
        <v>9</v>
      </c>
      <c r="C7861" t="s">
        <v>12368</v>
      </c>
      <c r="D7861" s="2">
        <v>212176.79</v>
      </c>
      <c r="E7861" s="3">
        <f t="shared" si="244"/>
        <v>9.6037185185118487E-4</v>
      </c>
      <c r="F7861" s="3">
        <f t="shared" si="245"/>
        <v>91.139843382280006</v>
      </c>
      <c r="G7861" t="s">
        <v>14473</v>
      </c>
    </row>
    <row r="7862" spans="1:7" x14ac:dyDescent="0.35">
      <c r="A7862" t="s">
        <v>10</v>
      </c>
      <c r="B7862" t="s">
        <v>180</v>
      </c>
      <c r="C7862" t="s">
        <v>7725</v>
      </c>
      <c r="D7862" s="2">
        <v>212152.37</v>
      </c>
      <c r="E7862" s="3">
        <f t="shared" si="244"/>
        <v>9.6026132006011482E-4</v>
      </c>
      <c r="F7862" s="3">
        <f t="shared" si="245"/>
        <v>91.140803643600066</v>
      </c>
      <c r="G7862" t="s">
        <v>14473</v>
      </c>
    </row>
    <row r="7863" spans="1:7" x14ac:dyDescent="0.35">
      <c r="A7863" t="s">
        <v>10</v>
      </c>
      <c r="B7863" t="s">
        <v>22</v>
      </c>
      <c r="C7863" t="s">
        <v>288</v>
      </c>
      <c r="D7863" s="2">
        <v>212136.62</v>
      </c>
      <c r="E7863" s="3">
        <f t="shared" si="244"/>
        <v>9.601900311285278E-4</v>
      </c>
      <c r="F7863" s="3">
        <f t="shared" si="245"/>
        <v>91.141763833631188</v>
      </c>
      <c r="G7863" t="s">
        <v>14473</v>
      </c>
    </row>
    <row r="7864" spans="1:7" x14ac:dyDescent="0.35">
      <c r="A7864" t="s">
        <v>10</v>
      </c>
      <c r="B7864" t="s">
        <v>22</v>
      </c>
      <c r="C7864" t="s">
        <v>4393</v>
      </c>
      <c r="D7864" s="2">
        <v>212063.01</v>
      </c>
      <c r="E7864" s="3">
        <f t="shared" si="244"/>
        <v>9.5985685155683777E-4</v>
      </c>
      <c r="F7864" s="3">
        <f t="shared" si="245"/>
        <v>91.14272369048274</v>
      </c>
      <c r="G7864" t="s">
        <v>14480</v>
      </c>
    </row>
    <row r="7865" spans="1:7" x14ac:dyDescent="0.35">
      <c r="A7865" t="s">
        <v>10</v>
      </c>
      <c r="B7865" t="s">
        <v>9</v>
      </c>
      <c r="C7865" t="s">
        <v>5956</v>
      </c>
      <c r="D7865" s="2">
        <v>211984.54</v>
      </c>
      <c r="E7865" s="3">
        <f t="shared" si="244"/>
        <v>9.5950167425768677E-4</v>
      </c>
      <c r="F7865" s="3">
        <f t="shared" si="245"/>
        <v>91.143683192156999</v>
      </c>
      <c r="G7865" t="s">
        <v>14480</v>
      </c>
    </row>
    <row r="7866" spans="1:7" x14ac:dyDescent="0.35">
      <c r="A7866" t="s">
        <v>10</v>
      </c>
      <c r="B7866" t="s">
        <v>9</v>
      </c>
      <c r="C7866" t="s">
        <v>7623</v>
      </c>
      <c r="D7866" s="2">
        <v>211851</v>
      </c>
      <c r="E7866" s="3">
        <f t="shared" si="244"/>
        <v>9.5889723464345636E-4</v>
      </c>
      <c r="F7866" s="3">
        <f t="shared" si="245"/>
        <v>91.144642089391638</v>
      </c>
      <c r="G7866" t="s">
        <v>14473</v>
      </c>
    </row>
    <row r="7867" spans="1:7" x14ac:dyDescent="0.35">
      <c r="A7867" t="s">
        <v>10</v>
      </c>
      <c r="B7867" t="s">
        <v>8</v>
      </c>
      <c r="C7867" t="s">
        <v>4372</v>
      </c>
      <c r="D7867" s="2">
        <v>211847.3</v>
      </c>
      <c r="E7867" s="3">
        <f t="shared" si="244"/>
        <v>9.5888048740238522E-4</v>
      </c>
      <c r="F7867" s="3">
        <f t="shared" si="245"/>
        <v>91.145600969879041</v>
      </c>
      <c r="G7867" t="s">
        <v>14480</v>
      </c>
    </row>
    <row r="7868" spans="1:7" x14ac:dyDescent="0.35">
      <c r="A7868" t="s">
        <v>10</v>
      </c>
      <c r="B7868" t="s">
        <v>9</v>
      </c>
      <c r="C7868" t="s">
        <v>14139</v>
      </c>
      <c r="D7868" s="2">
        <v>211815</v>
      </c>
      <c r="E7868" s="3">
        <f t="shared" si="244"/>
        <v>9.5873428851411466E-4</v>
      </c>
      <c r="F7868" s="3">
        <f t="shared" si="245"/>
        <v>91.146559704167558</v>
      </c>
      <c r="G7868" t="s">
        <v>14473</v>
      </c>
    </row>
    <row r="7869" spans="1:7" x14ac:dyDescent="0.35">
      <c r="A7869" t="s">
        <v>10</v>
      </c>
      <c r="B7869" t="s">
        <v>76</v>
      </c>
      <c r="C7869" t="s">
        <v>14365</v>
      </c>
      <c r="D7869" s="2">
        <v>211814.41</v>
      </c>
      <c r="E7869" s="3">
        <f t="shared" si="244"/>
        <v>9.5873161800810605E-4</v>
      </c>
      <c r="F7869" s="3">
        <f t="shared" si="245"/>
        <v>91.147518435785571</v>
      </c>
      <c r="G7869" t="s">
        <v>14473</v>
      </c>
    </row>
    <row r="7870" spans="1:7" x14ac:dyDescent="0.35">
      <c r="A7870" t="s">
        <v>3</v>
      </c>
      <c r="B7870" t="s">
        <v>4115</v>
      </c>
      <c r="C7870" s="7" t="s">
        <v>1003</v>
      </c>
      <c r="D7870" s="2">
        <v>211790</v>
      </c>
      <c r="E7870" s="3">
        <f t="shared" si="244"/>
        <v>9.5862113147984968E-4</v>
      </c>
      <c r="F7870" s="3">
        <f t="shared" si="245"/>
        <v>91.148477056917045</v>
      </c>
      <c r="G7870" t="s">
        <v>14480</v>
      </c>
    </row>
    <row r="7871" spans="1:7" x14ac:dyDescent="0.35">
      <c r="A7871" t="s">
        <v>3</v>
      </c>
      <c r="B7871" t="s">
        <v>76</v>
      </c>
      <c r="C7871" t="s">
        <v>388</v>
      </c>
      <c r="D7871" s="2">
        <v>211750.31</v>
      </c>
      <c r="E7871" s="3">
        <f t="shared" si="244"/>
        <v>9.5844148337225052E-4</v>
      </c>
      <c r="F7871" s="3">
        <f t="shared" si="245"/>
        <v>91.149435498400422</v>
      </c>
      <c r="G7871" t="s">
        <v>14473</v>
      </c>
    </row>
    <row r="7872" spans="1:7" x14ac:dyDescent="0.35">
      <c r="A7872" t="s">
        <v>10</v>
      </c>
      <c r="B7872" t="s">
        <v>9</v>
      </c>
      <c r="C7872" t="s">
        <v>9520</v>
      </c>
      <c r="D7872" s="2">
        <v>211725.57</v>
      </c>
      <c r="E7872" s="3">
        <f t="shared" si="244"/>
        <v>9.5832950317114175E-4</v>
      </c>
      <c r="F7872" s="3">
        <f t="shared" si="245"/>
        <v>91.150393827903599</v>
      </c>
      <c r="G7872" t="s">
        <v>14480</v>
      </c>
    </row>
    <row r="7873" spans="1:7" x14ac:dyDescent="0.35">
      <c r="A7873" t="s">
        <v>10</v>
      </c>
      <c r="B7873" t="s">
        <v>13</v>
      </c>
      <c r="C7873" t="s">
        <v>1259</v>
      </c>
      <c r="D7873" s="2">
        <v>211702.32</v>
      </c>
      <c r="E7873" s="3">
        <f t="shared" si="244"/>
        <v>9.5822426712927533E-4</v>
      </c>
      <c r="F7873" s="3">
        <f t="shared" si="245"/>
        <v>91.151352052170722</v>
      </c>
      <c r="G7873" t="s">
        <v>14480</v>
      </c>
    </row>
    <row r="7874" spans="1:7" x14ac:dyDescent="0.35">
      <c r="A7874" t="s">
        <v>10</v>
      </c>
      <c r="B7874" t="s">
        <v>8</v>
      </c>
      <c r="C7874" t="s">
        <v>7448</v>
      </c>
      <c r="D7874" s="2">
        <v>211675.33</v>
      </c>
      <c r="E7874" s="3">
        <f t="shared" si="244"/>
        <v>9.5810210279508262E-4</v>
      </c>
      <c r="F7874" s="3">
        <f t="shared" si="245"/>
        <v>91.152310154273522</v>
      </c>
      <c r="G7874" t="s">
        <v>14473</v>
      </c>
    </row>
    <row r="7875" spans="1:7" x14ac:dyDescent="0.35">
      <c r="A7875" t="s">
        <v>10</v>
      </c>
      <c r="B7875" t="s">
        <v>13</v>
      </c>
      <c r="C7875" s="8" t="s">
        <v>6448</v>
      </c>
      <c r="D7875" s="2">
        <v>211658.23999999999</v>
      </c>
      <c r="E7875" s="3">
        <f t="shared" ref="E7875:E7938" si="246">(D7875/$D$29638)*100</f>
        <v>9.5802474864645898E-4</v>
      </c>
      <c r="F7875" s="3">
        <f t="shared" si="245"/>
        <v>91.153268179022163</v>
      </c>
      <c r="G7875" t="s">
        <v>14480</v>
      </c>
    </row>
    <row r="7876" spans="1:7" x14ac:dyDescent="0.35">
      <c r="A7876" t="s">
        <v>10</v>
      </c>
      <c r="B7876" t="s">
        <v>6</v>
      </c>
      <c r="C7876" t="s">
        <v>6145</v>
      </c>
      <c r="D7876" s="2">
        <v>211613.91</v>
      </c>
      <c r="E7876" s="3">
        <f t="shared" si="246"/>
        <v>9.5782409859330032E-4</v>
      </c>
      <c r="F7876" s="3">
        <f t="shared" ref="F7876:F7939" si="247">E7876+F7875</f>
        <v>91.154226003120755</v>
      </c>
      <c r="G7876" t="s">
        <v>14480</v>
      </c>
    </row>
    <row r="7877" spans="1:7" x14ac:dyDescent="0.35">
      <c r="A7877" t="s">
        <v>3</v>
      </c>
      <c r="B7877" t="s">
        <v>76</v>
      </c>
      <c r="C7877" t="s">
        <v>1222</v>
      </c>
      <c r="D7877" s="2">
        <v>211586.18</v>
      </c>
      <c r="E7877" s="3">
        <f t="shared" si="246"/>
        <v>9.576985848108936E-4</v>
      </c>
      <c r="F7877" s="3">
        <f t="shared" si="247"/>
        <v>91.155183701705568</v>
      </c>
      <c r="G7877" t="s">
        <v>14473</v>
      </c>
    </row>
    <row r="7878" spans="1:7" x14ac:dyDescent="0.35">
      <c r="A7878" t="s">
        <v>10</v>
      </c>
      <c r="B7878" t="s">
        <v>16</v>
      </c>
      <c r="C7878" t="s">
        <v>6364</v>
      </c>
      <c r="D7878" s="2">
        <v>211569.8</v>
      </c>
      <c r="E7878" s="3">
        <f t="shared" si="246"/>
        <v>9.5762444432204304E-4</v>
      </c>
      <c r="F7878" s="3">
        <f t="shared" si="247"/>
        <v>91.156141326149893</v>
      </c>
      <c r="G7878" t="s">
        <v>14473</v>
      </c>
    </row>
    <row r="7879" spans="1:7" x14ac:dyDescent="0.35">
      <c r="A7879" t="s">
        <v>10</v>
      </c>
      <c r="B7879" t="s">
        <v>9</v>
      </c>
      <c r="C7879" s="8" t="s">
        <v>7113</v>
      </c>
      <c r="D7879" s="2">
        <v>211557.22</v>
      </c>
      <c r="E7879" s="3">
        <f t="shared" si="246"/>
        <v>9.5756750370240085E-4</v>
      </c>
      <c r="F7879" s="3">
        <f t="shared" si="247"/>
        <v>91.157098893653597</v>
      </c>
      <c r="G7879" t="s">
        <v>14480</v>
      </c>
    </row>
    <row r="7880" spans="1:7" x14ac:dyDescent="0.35">
      <c r="A7880" t="s">
        <v>3</v>
      </c>
      <c r="B7880" t="s">
        <v>8</v>
      </c>
      <c r="C7880" t="s">
        <v>3715</v>
      </c>
      <c r="D7880" s="2">
        <v>211475.55</v>
      </c>
      <c r="E7880" s="3">
        <f t="shared" si="246"/>
        <v>9.5719784230286376E-4</v>
      </c>
      <c r="F7880" s="3">
        <f t="shared" si="247"/>
        <v>91.158056091495894</v>
      </c>
      <c r="G7880" t="s">
        <v>14473</v>
      </c>
    </row>
    <row r="7881" spans="1:7" x14ac:dyDescent="0.35">
      <c r="A7881" t="s">
        <v>10</v>
      </c>
      <c r="B7881" t="s">
        <v>6</v>
      </c>
      <c r="C7881" t="s">
        <v>6666</v>
      </c>
      <c r="D7881" s="2">
        <v>211467.92</v>
      </c>
      <c r="E7881" s="3">
        <f t="shared" si="246"/>
        <v>9.571633067760061E-4</v>
      </c>
      <c r="F7881" s="3">
        <f t="shared" si="247"/>
        <v>91.159013254802673</v>
      </c>
      <c r="G7881" t="s">
        <v>14480</v>
      </c>
    </row>
    <row r="7882" spans="1:7" x14ac:dyDescent="0.35">
      <c r="A7882" t="s">
        <v>3</v>
      </c>
      <c r="B7882" t="s">
        <v>180</v>
      </c>
      <c r="C7882" t="s">
        <v>5932</v>
      </c>
      <c r="D7882" s="2">
        <v>211454.97</v>
      </c>
      <c r="E7882" s="3">
        <f t="shared" si="246"/>
        <v>9.5710469143225668E-4</v>
      </c>
      <c r="F7882" s="3">
        <f t="shared" si="247"/>
        <v>91.15997035949411</v>
      </c>
      <c r="G7882" t="s">
        <v>14480</v>
      </c>
    </row>
    <row r="7883" spans="1:7" x14ac:dyDescent="0.35">
      <c r="A7883" t="s">
        <v>10</v>
      </c>
      <c r="B7883" t="s">
        <v>9</v>
      </c>
      <c r="C7883" t="s">
        <v>13164</v>
      </c>
      <c r="D7883" s="2">
        <v>211451.15</v>
      </c>
      <c r="E7883" s="3">
        <f t="shared" si="246"/>
        <v>9.5708740103742107E-4</v>
      </c>
      <c r="F7883" s="3">
        <f t="shared" si="247"/>
        <v>91.160927446895144</v>
      </c>
      <c r="G7883" t="s">
        <v>14480</v>
      </c>
    </row>
    <row r="7884" spans="1:7" x14ac:dyDescent="0.35">
      <c r="A7884" t="s">
        <v>3</v>
      </c>
      <c r="B7884" t="s">
        <v>180</v>
      </c>
      <c r="C7884" t="s">
        <v>12620</v>
      </c>
      <c r="D7884" s="2">
        <v>211436.52</v>
      </c>
      <c r="E7884" s="3">
        <f t="shared" si="246"/>
        <v>9.5702118154096906E-4</v>
      </c>
      <c r="F7884" s="3">
        <f t="shared" si="247"/>
        <v>91.161884468076678</v>
      </c>
      <c r="G7884" t="s">
        <v>14480</v>
      </c>
    </row>
    <row r="7885" spans="1:7" x14ac:dyDescent="0.35">
      <c r="A7885" t="s">
        <v>3</v>
      </c>
      <c r="B7885" t="s">
        <v>9</v>
      </c>
      <c r="C7885" t="s">
        <v>9411</v>
      </c>
      <c r="D7885" s="2">
        <v>211419.44</v>
      </c>
      <c r="E7885" s="3">
        <f t="shared" si="246"/>
        <v>9.5694387265515932E-4</v>
      </c>
      <c r="F7885" s="3">
        <f t="shared" si="247"/>
        <v>91.16284141194933</v>
      </c>
      <c r="G7885" t="s">
        <v>14473</v>
      </c>
    </row>
    <row r="7886" spans="1:7" x14ac:dyDescent="0.35">
      <c r="A7886" t="s">
        <v>10</v>
      </c>
      <c r="B7886" t="s">
        <v>16</v>
      </c>
      <c r="C7886" t="s">
        <v>3374</v>
      </c>
      <c r="D7886" s="2">
        <v>211415.19</v>
      </c>
      <c r="E7886" s="3">
        <f t="shared" si="246"/>
        <v>9.5692463595933419E-4</v>
      </c>
      <c r="F7886" s="3">
        <f t="shared" si="247"/>
        <v>91.163798336585288</v>
      </c>
      <c r="G7886" t="s">
        <v>14480</v>
      </c>
    </row>
    <row r="7887" spans="1:7" x14ac:dyDescent="0.35">
      <c r="A7887" t="s">
        <v>10</v>
      </c>
      <c r="B7887" t="s">
        <v>33</v>
      </c>
      <c r="C7887" t="s">
        <v>2057</v>
      </c>
      <c r="D7887" s="2">
        <v>211406.31</v>
      </c>
      <c r="E7887" s="3">
        <f t="shared" si="246"/>
        <v>9.5688444258076324E-4</v>
      </c>
      <c r="F7887" s="3">
        <f t="shared" si="247"/>
        <v>91.164755221027875</v>
      </c>
      <c r="G7887" t="s">
        <v>14480</v>
      </c>
    </row>
    <row r="7888" spans="1:7" x14ac:dyDescent="0.35">
      <c r="A7888" t="s">
        <v>10</v>
      </c>
      <c r="B7888" t="s">
        <v>9</v>
      </c>
      <c r="C7888" t="s">
        <v>13881</v>
      </c>
      <c r="D7888" s="2">
        <v>211311.25</v>
      </c>
      <c r="E7888" s="3">
        <f t="shared" si="246"/>
        <v>9.5645417427367386E-4</v>
      </c>
      <c r="F7888" s="3">
        <f t="shared" si="247"/>
        <v>91.165711675202147</v>
      </c>
      <c r="G7888" t="s">
        <v>14473</v>
      </c>
    </row>
    <row r="7889" spans="1:7" x14ac:dyDescent="0.35">
      <c r="A7889" t="s">
        <v>3</v>
      </c>
      <c r="B7889" t="s">
        <v>83</v>
      </c>
      <c r="C7889" t="s">
        <v>4655</v>
      </c>
      <c r="D7889" s="2">
        <v>211303.13</v>
      </c>
      <c r="E7889" s="3">
        <f t="shared" si="246"/>
        <v>9.5641742086894461E-4</v>
      </c>
      <c r="F7889" s="3">
        <f t="shared" si="247"/>
        <v>91.166668092623013</v>
      </c>
      <c r="G7889" t="s">
        <v>14480</v>
      </c>
    </row>
    <row r="7890" spans="1:7" x14ac:dyDescent="0.35">
      <c r="A7890" t="s">
        <v>10</v>
      </c>
      <c r="B7890" t="s">
        <v>33</v>
      </c>
      <c r="C7890" s="8" t="s">
        <v>4131</v>
      </c>
      <c r="D7890" s="2">
        <v>211205.19</v>
      </c>
      <c r="E7890" s="3">
        <f t="shared" si="246"/>
        <v>9.5597411687150787E-4</v>
      </c>
      <c r="F7890" s="3">
        <f t="shared" si="247"/>
        <v>91.16762406673989</v>
      </c>
      <c r="G7890" t="s">
        <v>14480</v>
      </c>
    </row>
    <row r="7891" spans="1:7" x14ac:dyDescent="0.35">
      <c r="A7891" t="s">
        <v>3</v>
      </c>
      <c r="B7891" t="s">
        <v>73</v>
      </c>
      <c r="C7891" t="s">
        <v>1078</v>
      </c>
      <c r="D7891" s="2">
        <v>211198.54</v>
      </c>
      <c r="E7891" s="3">
        <f t="shared" si="246"/>
        <v>9.5594401710039328E-4</v>
      </c>
      <c r="F7891" s="3">
        <f t="shared" si="247"/>
        <v>91.168580010756997</v>
      </c>
      <c r="G7891" t="s">
        <v>14480</v>
      </c>
    </row>
    <row r="7892" spans="1:7" x14ac:dyDescent="0.35">
      <c r="A7892" t="s">
        <v>10</v>
      </c>
      <c r="B7892" t="s">
        <v>9</v>
      </c>
      <c r="C7892" t="s">
        <v>4953</v>
      </c>
      <c r="D7892" s="2">
        <v>211191.56</v>
      </c>
      <c r="E7892" s="3">
        <f t="shared" si="246"/>
        <v>9.5591242365642641E-4</v>
      </c>
      <c r="F7892" s="3">
        <f t="shared" si="247"/>
        <v>91.169535923180661</v>
      </c>
      <c r="G7892" t="s">
        <v>14480</v>
      </c>
    </row>
    <row r="7893" spans="1:7" x14ac:dyDescent="0.35">
      <c r="A7893" t="s">
        <v>3</v>
      </c>
      <c r="B7893" t="s">
        <v>9</v>
      </c>
      <c r="C7893" t="s">
        <v>6402</v>
      </c>
      <c r="D7893" s="2">
        <v>211187.28</v>
      </c>
      <c r="E7893" s="3">
        <f t="shared" si="246"/>
        <v>9.5589305117216024E-4</v>
      </c>
      <c r="F7893" s="3">
        <f t="shared" si="247"/>
        <v>91.170491816231831</v>
      </c>
      <c r="G7893" t="s">
        <v>14480</v>
      </c>
    </row>
    <row r="7894" spans="1:7" x14ac:dyDescent="0.35">
      <c r="A7894" t="s">
        <v>10</v>
      </c>
      <c r="B7894" t="s">
        <v>9</v>
      </c>
      <c r="C7894" s="8" t="s">
        <v>1760</v>
      </c>
      <c r="D7894" s="2">
        <v>211183.85</v>
      </c>
      <c r="E7894" s="3">
        <f t="shared" si="246"/>
        <v>9.5587752602705909E-4</v>
      </c>
      <c r="F7894" s="3">
        <f t="shared" si="247"/>
        <v>91.171447693757855</v>
      </c>
      <c r="G7894" t="s">
        <v>14480</v>
      </c>
    </row>
    <row r="7895" spans="1:7" x14ac:dyDescent="0.35">
      <c r="A7895" t="s">
        <v>3</v>
      </c>
      <c r="B7895" t="s">
        <v>6</v>
      </c>
      <c r="C7895" t="s">
        <v>1456</v>
      </c>
      <c r="D7895" s="2">
        <v>211080.11</v>
      </c>
      <c r="E7895" s="3">
        <f t="shared" si="246"/>
        <v>9.5540796959767279E-4</v>
      </c>
      <c r="F7895" s="3">
        <f t="shared" si="247"/>
        <v>91.172403101727454</v>
      </c>
      <c r="G7895" t="s">
        <v>14480</v>
      </c>
    </row>
    <row r="7896" spans="1:7" x14ac:dyDescent="0.35">
      <c r="A7896" t="s">
        <v>3</v>
      </c>
      <c r="B7896" t="s">
        <v>9</v>
      </c>
      <c r="C7896" t="s">
        <v>13733</v>
      </c>
      <c r="D7896" s="2">
        <v>211045.63</v>
      </c>
      <c r="E7896" s="3">
        <f t="shared" si="246"/>
        <v>9.5525190341601447E-4</v>
      </c>
      <c r="F7896" s="3">
        <f t="shared" si="247"/>
        <v>91.173358353630874</v>
      </c>
      <c r="G7896" t="s">
        <v>14473</v>
      </c>
    </row>
    <row r="7897" spans="1:7" x14ac:dyDescent="0.35">
      <c r="A7897" t="s">
        <v>3</v>
      </c>
      <c r="B7897" t="s">
        <v>180</v>
      </c>
      <c r="C7897" t="s">
        <v>9442</v>
      </c>
      <c r="D7897" s="2">
        <v>211044.83</v>
      </c>
      <c r="E7897" s="3">
        <f t="shared" si="246"/>
        <v>9.5524828239091795E-4</v>
      </c>
      <c r="F7897" s="3">
        <f t="shared" si="247"/>
        <v>91.174313601913269</v>
      </c>
      <c r="G7897" t="s">
        <v>14480</v>
      </c>
    </row>
    <row r="7898" spans="1:7" x14ac:dyDescent="0.35">
      <c r="A7898" t="s">
        <v>10</v>
      </c>
      <c r="B7898" t="s">
        <v>33</v>
      </c>
      <c r="C7898" t="s">
        <v>2474</v>
      </c>
      <c r="D7898" s="2">
        <v>211042.95</v>
      </c>
      <c r="E7898" s="3">
        <f t="shared" si="246"/>
        <v>9.5523977298194135E-4</v>
      </c>
      <c r="F7898" s="3">
        <f t="shared" si="247"/>
        <v>91.175268841686247</v>
      </c>
      <c r="G7898" t="s">
        <v>14473</v>
      </c>
    </row>
    <row r="7899" spans="1:7" x14ac:dyDescent="0.35">
      <c r="A7899" t="s">
        <v>3</v>
      </c>
      <c r="B7899" t="s">
        <v>13</v>
      </c>
      <c r="C7899" t="s">
        <v>12072</v>
      </c>
      <c r="D7899" s="2">
        <v>211041.36</v>
      </c>
      <c r="E7899" s="3">
        <f t="shared" si="246"/>
        <v>9.5523257619456198E-4</v>
      </c>
      <c r="F7899" s="3">
        <f t="shared" si="247"/>
        <v>91.176224074262436</v>
      </c>
      <c r="G7899" t="s">
        <v>14473</v>
      </c>
    </row>
    <row r="7900" spans="1:7" x14ac:dyDescent="0.35">
      <c r="A7900" t="s">
        <v>3</v>
      </c>
      <c r="B7900" t="s">
        <v>139</v>
      </c>
      <c r="C7900" t="s">
        <v>12621</v>
      </c>
      <c r="D7900" s="2">
        <v>211037.45</v>
      </c>
      <c r="E7900" s="3">
        <f t="shared" si="246"/>
        <v>9.5521487843440293E-4</v>
      </c>
      <c r="F7900" s="3">
        <f t="shared" si="247"/>
        <v>91.177179289140867</v>
      </c>
      <c r="G7900" t="s">
        <v>14473</v>
      </c>
    </row>
    <row r="7901" spans="1:7" x14ac:dyDescent="0.35">
      <c r="A7901" t="s">
        <v>3</v>
      </c>
      <c r="B7901" t="s">
        <v>6</v>
      </c>
      <c r="C7901" t="s">
        <v>635</v>
      </c>
      <c r="D7901" s="2">
        <v>210984.62</v>
      </c>
      <c r="E7901" s="3">
        <f t="shared" si="246"/>
        <v>9.549757549895939E-4</v>
      </c>
      <c r="F7901" s="3">
        <f t="shared" si="247"/>
        <v>91.17813426489586</v>
      </c>
      <c r="G7901" t="s">
        <v>14473</v>
      </c>
    </row>
    <row r="7902" spans="1:7" x14ac:dyDescent="0.35">
      <c r="A7902" t="s">
        <v>3</v>
      </c>
      <c r="B7902" t="s">
        <v>22</v>
      </c>
      <c r="C7902" t="s">
        <v>318</v>
      </c>
      <c r="D7902" s="2">
        <v>210971.93</v>
      </c>
      <c r="E7902" s="3">
        <f t="shared" si="246"/>
        <v>9.5491831647900112E-4</v>
      </c>
      <c r="F7902" s="3">
        <f t="shared" si="247"/>
        <v>91.179089183212341</v>
      </c>
      <c r="G7902" t="s">
        <v>14473</v>
      </c>
    </row>
    <row r="7903" spans="1:7" x14ac:dyDescent="0.35">
      <c r="A7903" t="s">
        <v>3</v>
      </c>
      <c r="B7903" t="s">
        <v>8</v>
      </c>
      <c r="C7903" t="s">
        <v>13682</v>
      </c>
      <c r="D7903" s="2">
        <v>210945.09</v>
      </c>
      <c r="E7903" s="3">
        <f t="shared" si="246"/>
        <v>9.5479683108701415E-4</v>
      </c>
      <c r="F7903" s="3">
        <f t="shared" si="247"/>
        <v>91.180043980043422</v>
      </c>
      <c r="G7903" t="s">
        <v>14480</v>
      </c>
    </row>
    <row r="7904" spans="1:7" x14ac:dyDescent="0.35">
      <c r="A7904" t="s">
        <v>10</v>
      </c>
      <c r="B7904" t="s">
        <v>28</v>
      </c>
      <c r="C7904" s="8" t="s">
        <v>6817</v>
      </c>
      <c r="D7904" s="2">
        <v>210934.21</v>
      </c>
      <c r="E7904" s="3">
        <f t="shared" si="246"/>
        <v>9.547475851457019E-4</v>
      </c>
      <c r="F7904" s="3">
        <f t="shared" si="247"/>
        <v>91.180998727628563</v>
      </c>
      <c r="G7904" t="s">
        <v>14480</v>
      </c>
    </row>
    <row r="7905" spans="1:7" x14ac:dyDescent="0.35">
      <c r="A7905" t="s">
        <v>3</v>
      </c>
      <c r="B7905" t="s">
        <v>29</v>
      </c>
      <c r="C7905" t="s">
        <v>8071</v>
      </c>
      <c r="D7905" s="2">
        <v>210914</v>
      </c>
      <c r="E7905" s="3">
        <f t="shared" si="246"/>
        <v>9.5465610899920204E-4</v>
      </c>
      <c r="F7905" s="3">
        <f t="shared" si="247"/>
        <v>91.181953383737564</v>
      </c>
      <c r="G7905" t="s">
        <v>14473</v>
      </c>
    </row>
    <row r="7906" spans="1:7" x14ac:dyDescent="0.35">
      <c r="A7906" t="s">
        <v>3</v>
      </c>
      <c r="B7906" t="s">
        <v>9</v>
      </c>
      <c r="C7906" t="s">
        <v>13079</v>
      </c>
      <c r="D7906" s="2">
        <v>210847.05</v>
      </c>
      <c r="E7906" s="3">
        <f t="shared" si="246"/>
        <v>9.5435307446144018E-4</v>
      </c>
      <c r="F7906" s="3">
        <f t="shared" si="247"/>
        <v>91.182907736812027</v>
      </c>
      <c r="G7906" t="s">
        <v>14473</v>
      </c>
    </row>
    <row r="7907" spans="1:7" x14ac:dyDescent="0.35">
      <c r="A7907" t="s">
        <v>3</v>
      </c>
      <c r="B7907" t="s">
        <v>6</v>
      </c>
      <c r="C7907" t="s">
        <v>1062</v>
      </c>
      <c r="D7907" s="2">
        <v>210840.48</v>
      </c>
      <c r="E7907" s="3">
        <f t="shared" si="246"/>
        <v>9.5432333679283546E-4</v>
      </c>
      <c r="F7907" s="3">
        <f t="shared" si="247"/>
        <v>91.183862060148826</v>
      </c>
      <c r="G7907" t="s">
        <v>14473</v>
      </c>
    </row>
    <row r="7908" spans="1:7" x14ac:dyDescent="0.35">
      <c r="A7908" t="s">
        <v>10</v>
      </c>
      <c r="B7908" t="s">
        <v>6</v>
      </c>
      <c r="C7908" t="s">
        <v>1013</v>
      </c>
      <c r="D7908" s="2">
        <v>210747.72</v>
      </c>
      <c r="E7908" s="3">
        <f t="shared" si="246"/>
        <v>9.5390347893289831E-4</v>
      </c>
      <c r="F7908" s="3">
        <f t="shared" si="247"/>
        <v>91.184815963627756</v>
      </c>
      <c r="G7908" t="s">
        <v>14473</v>
      </c>
    </row>
    <row r="7909" spans="1:7" x14ac:dyDescent="0.35">
      <c r="A7909" t="s">
        <v>3</v>
      </c>
      <c r="B7909" t="s">
        <v>23</v>
      </c>
      <c r="C7909" t="s">
        <v>11394</v>
      </c>
      <c r="D7909" s="2">
        <v>210680</v>
      </c>
      <c r="E7909" s="3">
        <f t="shared" si="246"/>
        <v>9.5359695915848118E-4</v>
      </c>
      <c r="F7909" s="3">
        <f t="shared" si="247"/>
        <v>91.18576956058692</v>
      </c>
      <c r="G7909" t="s">
        <v>14480</v>
      </c>
    </row>
    <row r="7910" spans="1:7" x14ac:dyDescent="0.35">
      <c r="A7910" t="s">
        <v>10</v>
      </c>
      <c r="B7910" t="s">
        <v>6</v>
      </c>
      <c r="C7910" t="s">
        <v>974</v>
      </c>
      <c r="D7910" s="2">
        <v>210658.43</v>
      </c>
      <c r="E7910" s="3">
        <f t="shared" si="246"/>
        <v>9.5349932726931724E-4</v>
      </c>
      <c r="F7910" s="3">
        <f t="shared" si="247"/>
        <v>91.186723059914186</v>
      </c>
      <c r="G7910" t="s">
        <v>14473</v>
      </c>
    </row>
    <row r="7911" spans="1:7" x14ac:dyDescent="0.35">
      <c r="A7911" t="s">
        <v>10</v>
      </c>
      <c r="B7911" t="s">
        <v>9</v>
      </c>
      <c r="C7911" t="s">
        <v>1734</v>
      </c>
      <c r="D7911" s="2">
        <v>210655.19</v>
      </c>
      <c r="E7911" s="3">
        <f t="shared" si="246"/>
        <v>9.5348466211767654E-4</v>
      </c>
      <c r="F7911" s="3">
        <f t="shared" si="247"/>
        <v>91.187676544576306</v>
      </c>
      <c r="G7911" t="s">
        <v>14480</v>
      </c>
    </row>
    <row r="7912" spans="1:7" x14ac:dyDescent="0.35">
      <c r="A7912" t="s">
        <v>3</v>
      </c>
      <c r="B7912" t="s">
        <v>18</v>
      </c>
      <c r="C7912" t="s">
        <v>3914</v>
      </c>
      <c r="D7912" s="2">
        <v>210651.7</v>
      </c>
      <c r="E7912" s="3">
        <f t="shared" si="246"/>
        <v>9.5346886539569311E-4</v>
      </c>
      <c r="F7912" s="3">
        <f t="shared" si="247"/>
        <v>91.188630013441696</v>
      </c>
      <c r="G7912" t="s">
        <v>14473</v>
      </c>
    </row>
    <row r="7913" spans="1:7" x14ac:dyDescent="0.35">
      <c r="A7913" t="s">
        <v>3</v>
      </c>
      <c r="B7913" t="s">
        <v>29</v>
      </c>
      <c r="C7913" t="s">
        <v>11569</v>
      </c>
      <c r="D7913" s="2">
        <v>210634.85</v>
      </c>
      <c r="E7913" s="3">
        <f t="shared" si="246"/>
        <v>9.5339259755459842E-4</v>
      </c>
      <c r="F7913" s="3">
        <f t="shared" si="247"/>
        <v>91.189583406039247</v>
      </c>
      <c r="G7913" t="s">
        <v>14480</v>
      </c>
    </row>
    <row r="7914" spans="1:7" x14ac:dyDescent="0.35">
      <c r="A7914" t="s">
        <v>3</v>
      </c>
      <c r="B7914" t="s">
        <v>35</v>
      </c>
      <c r="C7914" t="s">
        <v>1264</v>
      </c>
      <c r="D7914" s="2">
        <v>210632.86</v>
      </c>
      <c r="E7914" s="3">
        <f t="shared" si="246"/>
        <v>9.533835902546708E-4</v>
      </c>
      <c r="F7914" s="3">
        <f t="shared" si="247"/>
        <v>91.190536789629505</v>
      </c>
      <c r="G7914" t="s">
        <v>14473</v>
      </c>
    </row>
    <row r="7915" spans="1:7" x14ac:dyDescent="0.35">
      <c r="A7915" t="s">
        <v>3</v>
      </c>
      <c r="B7915" t="s">
        <v>28</v>
      </c>
      <c r="C7915" s="11" t="s">
        <v>6347</v>
      </c>
      <c r="D7915" s="2">
        <v>210630.99</v>
      </c>
      <c r="E7915" s="3">
        <f t="shared" si="246"/>
        <v>9.5337512610850798E-4</v>
      </c>
      <c r="F7915" s="3">
        <f t="shared" si="247"/>
        <v>91.191490164755606</v>
      </c>
      <c r="G7915" t="s">
        <v>14473</v>
      </c>
    </row>
    <row r="7916" spans="1:7" x14ac:dyDescent="0.35">
      <c r="A7916" t="s">
        <v>10</v>
      </c>
      <c r="B7916" t="s">
        <v>1478</v>
      </c>
      <c r="C7916" t="s">
        <v>4850</v>
      </c>
      <c r="D7916" s="2">
        <v>210612.35</v>
      </c>
      <c r="E7916" s="3">
        <f t="shared" si="246"/>
        <v>9.5329075622375991E-4</v>
      </c>
      <c r="F7916" s="3">
        <f t="shared" si="247"/>
        <v>91.192443455511835</v>
      </c>
      <c r="G7916" t="s">
        <v>14473</v>
      </c>
    </row>
    <row r="7917" spans="1:7" x14ac:dyDescent="0.35">
      <c r="A7917" t="s">
        <v>10</v>
      </c>
      <c r="B7917" t="s">
        <v>8</v>
      </c>
      <c r="C7917" t="s">
        <v>6760</v>
      </c>
      <c r="D7917" s="2">
        <v>210607.39</v>
      </c>
      <c r="E7917" s="3">
        <f t="shared" si="246"/>
        <v>9.532683058681617E-4</v>
      </c>
      <c r="F7917" s="3">
        <f t="shared" si="247"/>
        <v>91.193396723817699</v>
      </c>
      <c r="G7917" t="s">
        <v>14480</v>
      </c>
    </row>
    <row r="7918" spans="1:7" x14ac:dyDescent="0.35">
      <c r="A7918" t="s">
        <v>3</v>
      </c>
      <c r="B7918" t="s">
        <v>73</v>
      </c>
      <c r="C7918" t="s">
        <v>13869</v>
      </c>
      <c r="D7918" s="2">
        <v>210596.29</v>
      </c>
      <c r="E7918" s="3">
        <f t="shared" si="246"/>
        <v>9.5321806414494807E-4</v>
      </c>
      <c r="F7918" s="3">
        <f t="shared" si="247"/>
        <v>91.194349941881839</v>
      </c>
      <c r="G7918" t="s">
        <v>14473</v>
      </c>
    </row>
    <row r="7919" spans="1:7" x14ac:dyDescent="0.35">
      <c r="A7919" t="s">
        <v>10</v>
      </c>
      <c r="B7919" t="s">
        <v>22</v>
      </c>
      <c r="C7919" t="s">
        <v>13151</v>
      </c>
      <c r="D7919" s="2">
        <v>210587.34</v>
      </c>
      <c r="E7919" s="3">
        <f t="shared" si="246"/>
        <v>9.5317755392668115E-4</v>
      </c>
      <c r="F7919" s="3">
        <f t="shared" si="247"/>
        <v>91.195303119435764</v>
      </c>
      <c r="G7919" t="s">
        <v>14473</v>
      </c>
    </row>
    <row r="7920" spans="1:7" x14ac:dyDescent="0.35">
      <c r="A7920" t="s">
        <v>10</v>
      </c>
      <c r="B7920" t="s">
        <v>28</v>
      </c>
      <c r="C7920" t="s">
        <v>13109</v>
      </c>
      <c r="D7920" s="2">
        <v>210554.03</v>
      </c>
      <c r="E7920" s="3">
        <f t="shared" si="246"/>
        <v>9.5302678349422636E-4</v>
      </c>
      <c r="F7920" s="3">
        <f t="shared" si="247"/>
        <v>91.196256146219255</v>
      </c>
      <c r="G7920" t="s">
        <v>14473</v>
      </c>
    </row>
    <row r="7921" spans="1:7" x14ac:dyDescent="0.35">
      <c r="A7921" t="s">
        <v>10</v>
      </c>
      <c r="B7921" t="s">
        <v>6</v>
      </c>
      <c r="C7921" t="s">
        <v>13402</v>
      </c>
      <c r="D7921" s="2">
        <v>210548.5</v>
      </c>
      <c r="E7921" s="3">
        <f t="shared" si="246"/>
        <v>9.5300175315824701E-4</v>
      </c>
      <c r="F7921" s="3">
        <f t="shared" si="247"/>
        <v>91.197209147972416</v>
      </c>
      <c r="G7921" t="s">
        <v>14473</v>
      </c>
    </row>
    <row r="7922" spans="1:7" x14ac:dyDescent="0.35">
      <c r="A7922" t="s">
        <v>3</v>
      </c>
      <c r="B7922" t="s">
        <v>13</v>
      </c>
      <c r="C7922" t="s">
        <v>3467</v>
      </c>
      <c r="D7922" s="2">
        <v>210523.88</v>
      </c>
      <c r="E7922" s="3">
        <f t="shared" si="246"/>
        <v>9.5289031611090272E-4</v>
      </c>
      <c r="F7922" s="3">
        <f t="shared" si="247"/>
        <v>91.19816203828853</v>
      </c>
      <c r="G7922" t="s">
        <v>14473</v>
      </c>
    </row>
    <row r="7923" spans="1:7" x14ac:dyDescent="0.35">
      <c r="A7923" t="s">
        <v>10</v>
      </c>
      <c r="B7923" t="s">
        <v>478</v>
      </c>
      <c r="C7923" t="s">
        <v>5098</v>
      </c>
      <c r="D7923" s="2">
        <v>210482.42</v>
      </c>
      <c r="E7923" s="3">
        <f t="shared" si="246"/>
        <v>9.5270265648527753E-4</v>
      </c>
      <c r="F7923" s="3">
        <f t="shared" si="247"/>
        <v>91.199114740945021</v>
      </c>
      <c r="G7923" t="s">
        <v>14473</v>
      </c>
    </row>
    <row r="7924" spans="1:7" x14ac:dyDescent="0.35">
      <c r="A7924" t="s">
        <v>10</v>
      </c>
      <c r="B7924" t="s">
        <v>33</v>
      </c>
      <c r="C7924" s="7" t="s">
        <v>2000</v>
      </c>
      <c r="D7924" s="2">
        <v>210467.38</v>
      </c>
      <c r="E7924" s="3">
        <f t="shared" si="246"/>
        <v>9.5263458121346381E-4</v>
      </c>
      <c r="F7924" s="3">
        <f t="shared" si="247"/>
        <v>91.200067375526231</v>
      </c>
      <c r="G7924" t="s">
        <v>14480</v>
      </c>
    </row>
    <row r="7925" spans="1:7" x14ac:dyDescent="0.35">
      <c r="A7925" t="s">
        <v>10</v>
      </c>
      <c r="B7925" t="s">
        <v>8</v>
      </c>
      <c r="C7925" t="s">
        <v>1840</v>
      </c>
      <c r="D7925" s="2">
        <v>210463.25</v>
      </c>
      <c r="E7925" s="3">
        <f t="shared" si="246"/>
        <v>9.5261588767140304E-4</v>
      </c>
      <c r="F7925" s="3">
        <f t="shared" si="247"/>
        <v>91.201019991413901</v>
      </c>
      <c r="G7925" t="s">
        <v>14473</v>
      </c>
    </row>
    <row r="7926" spans="1:7" x14ac:dyDescent="0.35">
      <c r="A7926" t="s">
        <v>3</v>
      </c>
      <c r="B7926" t="s">
        <v>8</v>
      </c>
      <c r="C7926" t="s">
        <v>4917</v>
      </c>
      <c r="D7926" s="2">
        <v>210462.44</v>
      </c>
      <c r="E7926" s="3">
        <f t="shared" si="246"/>
        <v>9.5261222138349295E-4</v>
      </c>
      <c r="F7926" s="3">
        <f t="shared" si="247"/>
        <v>91.201972603635284</v>
      </c>
      <c r="G7926" t="s">
        <v>14473</v>
      </c>
    </row>
    <row r="7927" spans="1:7" x14ac:dyDescent="0.35">
      <c r="A7927" t="s">
        <v>10</v>
      </c>
      <c r="B7927" t="s">
        <v>9</v>
      </c>
      <c r="C7927" t="s">
        <v>3733</v>
      </c>
      <c r="D7927" s="2">
        <v>210455.1</v>
      </c>
      <c r="E7927" s="3">
        <f t="shared" si="246"/>
        <v>9.5257899847823264E-4</v>
      </c>
      <c r="F7927" s="3">
        <f t="shared" si="247"/>
        <v>91.202925182633763</v>
      </c>
      <c r="G7927" t="s">
        <v>14480</v>
      </c>
    </row>
    <row r="7928" spans="1:7" x14ac:dyDescent="0.35">
      <c r="A7928" t="s">
        <v>3</v>
      </c>
      <c r="B7928" t="s">
        <v>40</v>
      </c>
      <c r="C7928" t="s">
        <v>10604</v>
      </c>
      <c r="D7928" s="2">
        <v>210417.85</v>
      </c>
      <c r="E7928" s="3">
        <f t="shared" si="246"/>
        <v>9.5241039449717776E-4</v>
      </c>
      <c r="F7928" s="3">
        <f t="shared" si="247"/>
        <v>91.203877593028267</v>
      </c>
      <c r="G7928" t="s">
        <v>14473</v>
      </c>
    </row>
    <row r="7929" spans="1:7" x14ac:dyDescent="0.35">
      <c r="A7929" t="s">
        <v>3</v>
      </c>
      <c r="B7929" t="s">
        <v>9</v>
      </c>
      <c r="C7929" t="s">
        <v>5211</v>
      </c>
      <c r="D7929" s="2">
        <v>210398.57</v>
      </c>
      <c r="E7929" s="3">
        <f t="shared" si="246"/>
        <v>9.5232312779235258E-4</v>
      </c>
      <c r="F7929" s="3">
        <f t="shared" si="247"/>
        <v>91.204829916156058</v>
      </c>
      <c r="G7929" t="s">
        <v>14480</v>
      </c>
    </row>
    <row r="7930" spans="1:7" x14ac:dyDescent="0.35">
      <c r="A7930" t="s">
        <v>3</v>
      </c>
      <c r="B7930" t="s">
        <v>13</v>
      </c>
      <c r="C7930" t="s">
        <v>1882</v>
      </c>
      <c r="D7930" s="2">
        <v>210366.26</v>
      </c>
      <c r="E7930" s="3">
        <f t="shared" si="246"/>
        <v>9.5217688364126834E-4</v>
      </c>
      <c r="F7930" s="3">
        <f t="shared" si="247"/>
        <v>91.205782093039701</v>
      </c>
      <c r="G7930" t="s">
        <v>14473</v>
      </c>
    </row>
    <row r="7931" spans="1:7" x14ac:dyDescent="0.35">
      <c r="A7931" t="s">
        <v>10</v>
      </c>
      <c r="B7931" t="s">
        <v>9</v>
      </c>
      <c r="C7931" t="s">
        <v>10666</v>
      </c>
      <c r="D7931" s="2">
        <v>210349</v>
      </c>
      <c r="E7931" s="3">
        <f t="shared" si="246"/>
        <v>9.5209876002481182E-4</v>
      </c>
      <c r="F7931" s="3">
        <f t="shared" si="247"/>
        <v>91.206734191799725</v>
      </c>
      <c r="G7931" t="s">
        <v>14473</v>
      </c>
    </row>
    <row r="7932" spans="1:7" x14ac:dyDescent="0.35">
      <c r="A7932" t="s">
        <v>10</v>
      </c>
      <c r="B7932" t="s">
        <v>6</v>
      </c>
      <c r="C7932" t="s">
        <v>1099</v>
      </c>
      <c r="D7932" s="2">
        <v>210298.95</v>
      </c>
      <c r="E7932" s="3">
        <f t="shared" si="246"/>
        <v>9.5187221964221325E-4</v>
      </c>
      <c r="F7932" s="3">
        <f t="shared" si="247"/>
        <v>91.20768606401937</v>
      </c>
      <c r="G7932" t="s">
        <v>14473</v>
      </c>
    </row>
    <row r="7933" spans="1:7" x14ac:dyDescent="0.35">
      <c r="A7933" t="s">
        <v>3</v>
      </c>
      <c r="B7933" t="s">
        <v>9</v>
      </c>
      <c r="C7933" t="s">
        <v>5939</v>
      </c>
      <c r="D7933" s="2">
        <v>210224.18</v>
      </c>
      <c r="E7933" s="3">
        <f t="shared" si="246"/>
        <v>9.5153378958413317E-4</v>
      </c>
      <c r="F7933" s="3">
        <f t="shared" si="247"/>
        <v>91.208637597808959</v>
      </c>
      <c r="G7933" t="s">
        <v>14480</v>
      </c>
    </row>
    <row r="7934" spans="1:7" x14ac:dyDescent="0.35">
      <c r="A7934" t="s">
        <v>3</v>
      </c>
      <c r="B7934" t="s">
        <v>18</v>
      </c>
      <c r="C7934" s="7" t="s">
        <v>1986</v>
      </c>
      <c r="D7934" s="2">
        <v>210197.93</v>
      </c>
      <c r="E7934" s="3">
        <f t="shared" si="246"/>
        <v>9.5141497469815491E-4</v>
      </c>
      <c r="F7934" s="3">
        <f t="shared" si="247"/>
        <v>91.209589012783653</v>
      </c>
      <c r="G7934" t="s">
        <v>14480</v>
      </c>
    </row>
    <row r="7935" spans="1:7" x14ac:dyDescent="0.35">
      <c r="A7935" t="s">
        <v>3</v>
      </c>
      <c r="B7935" t="s">
        <v>28</v>
      </c>
      <c r="C7935" t="s">
        <v>341</v>
      </c>
      <c r="D7935" s="2">
        <v>210171.74</v>
      </c>
      <c r="E7935" s="3">
        <f t="shared" si="246"/>
        <v>9.5129643138905883E-4</v>
      </c>
      <c r="F7935" s="3">
        <f t="shared" si="247"/>
        <v>91.210540309215048</v>
      </c>
      <c r="G7935" t="s">
        <v>14473</v>
      </c>
    </row>
    <row r="7936" spans="1:7" x14ac:dyDescent="0.35">
      <c r="A7936" t="s">
        <v>3</v>
      </c>
      <c r="B7936" t="s">
        <v>180</v>
      </c>
      <c r="C7936" t="s">
        <v>8751</v>
      </c>
      <c r="D7936" s="2">
        <v>210160.44</v>
      </c>
      <c r="E7936" s="3">
        <f t="shared" si="246"/>
        <v>9.5124528440957107E-4</v>
      </c>
      <c r="F7936" s="3">
        <f t="shared" si="247"/>
        <v>91.21149155449946</v>
      </c>
      <c r="G7936" t="s">
        <v>14480</v>
      </c>
    </row>
    <row r="7937" spans="1:7" x14ac:dyDescent="0.35">
      <c r="A7937" t="s">
        <v>3</v>
      </c>
      <c r="B7937" t="s">
        <v>8</v>
      </c>
      <c r="C7937" t="s">
        <v>2265</v>
      </c>
      <c r="D7937" s="2">
        <v>210151.64</v>
      </c>
      <c r="E7937" s="3">
        <f t="shared" si="246"/>
        <v>9.5120545313350988E-4</v>
      </c>
      <c r="F7937" s="3">
        <f t="shared" si="247"/>
        <v>91.212442759952594</v>
      </c>
      <c r="G7937" t="s">
        <v>14473</v>
      </c>
    </row>
    <row r="7938" spans="1:7" x14ac:dyDescent="0.35">
      <c r="A7938" t="s">
        <v>3</v>
      </c>
      <c r="B7938" t="s">
        <v>13</v>
      </c>
      <c r="C7938" s="7" t="s">
        <v>2191</v>
      </c>
      <c r="D7938" s="2">
        <v>210145.97</v>
      </c>
      <c r="E7938" s="3">
        <f t="shared" si="246"/>
        <v>9.5117978911813848E-4</v>
      </c>
      <c r="F7938" s="3">
        <f t="shared" si="247"/>
        <v>91.213393939741707</v>
      </c>
      <c r="G7938" t="s">
        <v>14480</v>
      </c>
    </row>
    <row r="7939" spans="1:7" x14ac:dyDescent="0.35">
      <c r="A7939" t="s">
        <v>3</v>
      </c>
      <c r="B7939" t="s">
        <v>6</v>
      </c>
      <c r="C7939" t="s">
        <v>4644</v>
      </c>
      <c r="D7939" s="2">
        <v>210115.76</v>
      </c>
      <c r="E7939" s="3">
        <f t="shared" ref="E7939:E8002" si="248">(D7939/$D$29638)*100</f>
        <v>9.5104305015793265E-4</v>
      </c>
      <c r="F7939" s="3">
        <f t="shared" si="247"/>
        <v>91.214344982791872</v>
      </c>
      <c r="G7939" t="s">
        <v>14473</v>
      </c>
    </row>
    <row r="7940" spans="1:7" x14ac:dyDescent="0.35">
      <c r="A7940" t="s">
        <v>3</v>
      </c>
      <c r="B7940" t="s">
        <v>9</v>
      </c>
      <c r="C7940" t="s">
        <v>4664</v>
      </c>
      <c r="D7940" s="2">
        <v>210113.41</v>
      </c>
      <c r="E7940" s="3">
        <f t="shared" si="248"/>
        <v>9.510324133967117E-4</v>
      </c>
      <c r="F7940" s="3">
        <f t="shared" ref="F7940:F8003" si="249">E7940+F7939</f>
        <v>91.215296015205269</v>
      </c>
      <c r="G7940" t="s">
        <v>14480</v>
      </c>
    </row>
    <row r="7941" spans="1:7" x14ac:dyDescent="0.35">
      <c r="A7941" t="s">
        <v>3</v>
      </c>
      <c r="B7941" t="s">
        <v>62</v>
      </c>
      <c r="C7941" t="s">
        <v>1638</v>
      </c>
      <c r="D7941" s="2">
        <v>210097.08</v>
      </c>
      <c r="E7941" s="3">
        <f t="shared" si="248"/>
        <v>9.5095849922192965E-4</v>
      </c>
      <c r="F7941" s="3">
        <f t="shared" si="249"/>
        <v>91.216246973704486</v>
      </c>
      <c r="G7941" t="s">
        <v>14480</v>
      </c>
    </row>
    <row r="7942" spans="1:7" x14ac:dyDescent="0.35">
      <c r="A7942" t="s">
        <v>3</v>
      </c>
      <c r="B7942" t="s">
        <v>180</v>
      </c>
      <c r="C7942" t="s">
        <v>13821</v>
      </c>
      <c r="D7942" s="2">
        <v>210088.33</v>
      </c>
      <c r="E7942" s="3">
        <f t="shared" si="248"/>
        <v>9.5091889425993697E-4</v>
      </c>
      <c r="F7942" s="3">
        <f t="shared" si="249"/>
        <v>91.217197892598747</v>
      </c>
      <c r="G7942" t="s">
        <v>14480</v>
      </c>
    </row>
    <row r="7943" spans="1:7" x14ac:dyDescent="0.35">
      <c r="A7943" t="s">
        <v>10</v>
      </c>
      <c r="B7943" t="s">
        <v>8</v>
      </c>
      <c r="C7943" t="s">
        <v>11481</v>
      </c>
      <c r="D7943" s="2">
        <v>210037.02</v>
      </c>
      <c r="E7943" s="3">
        <f t="shared" si="248"/>
        <v>9.5068665076281133E-4</v>
      </c>
      <c r="F7943" s="3">
        <f t="shared" si="249"/>
        <v>91.218148579249515</v>
      </c>
      <c r="G7943" t="s">
        <v>14480</v>
      </c>
    </row>
    <row r="7944" spans="1:7" x14ac:dyDescent="0.35">
      <c r="A7944" t="s">
        <v>10</v>
      </c>
      <c r="B7944" t="s">
        <v>166</v>
      </c>
      <c r="C7944" t="s">
        <v>91</v>
      </c>
      <c r="D7944" s="2">
        <v>210032.21</v>
      </c>
      <c r="E7944" s="3">
        <f t="shared" si="248"/>
        <v>9.5066487934941863E-4</v>
      </c>
      <c r="F7944" s="3">
        <f t="shared" si="249"/>
        <v>91.21909924412887</v>
      </c>
      <c r="G7944" t="s">
        <v>14473</v>
      </c>
    </row>
    <row r="7945" spans="1:7" x14ac:dyDescent="0.35">
      <c r="A7945" t="s">
        <v>10</v>
      </c>
      <c r="B7945" t="s">
        <v>18</v>
      </c>
      <c r="C7945" t="s">
        <v>12331</v>
      </c>
      <c r="D7945" s="2">
        <v>210000</v>
      </c>
      <c r="E7945" s="3">
        <f t="shared" si="248"/>
        <v>9.5051908782647172E-4</v>
      </c>
      <c r="F7945" s="3">
        <f t="shared" si="249"/>
        <v>91.220049763216693</v>
      </c>
      <c r="G7945" t="s">
        <v>14473</v>
      </c>
    </row>
    <row r="7946" spans="1:7" x14ac:dyDescent="0.35">
      <c r="A7946" t="s">
        <v>10</v>
      </c>
      <c r="B7946" t="s">
        <v>32</v>
      </c>
      <c r="C7946" t="s">
        <v>1773</v>
      </c>
      <c r="D7946" s="2">
        <v>209992.42</v>
      </c>
      <c r="E7946" s="3">
        <f t="shared" si="248"/>
        <v>9.5048477861368256E-4</v>
      </c>
      <c r="F7946" s="3">
        <f t="shared" si="249"/>
        <v>91.221000247995306</v>
      </c>
      <c r="G7946" t="s">
        <v>14473</v>
      </c>
    </row>
    <row r="7947" spans="1:7" x14ac:dyDescent="0.35">
      <c r="A7947" t="s">
        <v>10</v>
      </c>
      <c r="B7947" t="s">
        <v>76</v>
      </c>
      <c r="C7947" t="s">
        <v>7003</v>
      </c>
      <c r="D7947" s="2">
        <v>209982.63</v>
      </c>
      <c r="E7947" s="3">
        <f t="shared" si="248"/>
        <v>9.5044046631906419E-4</v>
      </c>
      <c r="F7947" s="3">
        <f t="shared" si="249"/>
        <v>91.221950688461632</v>
      </c>
      <c r="G7947" t="s">
        <v>14473</v>
      </c>
    </row>
    <row r="7948" spans="1:7" x14ac:dyDescent="0.35">
      <c r="A7948" t="s">
        <v>10</v>
      </c>
      <c r="B7948" t="s">
        <v>18</v>
      </c>
      <c r="C7948" t="s">
        <v>9959</v>
      </c>
      <c r="D7948" s="2">
        <v>209906.26</v>
      </c>
      <c r="E7948" s="3">
        <f t="shared" si="248"/>
        <v>9.5009479421079139E-4</v>
      </c>
      <c r="F7948" s="3">
        <f t="shared" si="249"/>
        <v>91.222900783255838</v>
      </c>
      <c r="G7948" t="s">
        <v>14480</v>
      </c>
    </row>
    <row r="7949" spans="1:7" x14ac:dyDescent="0.35">
      <c r="A7949" t="s">
        <v>10</v>
      </c>
      <c r="B7949" t="s">
        <v>9</v>
      </c>
      <c r="C7949" t="s">
        <v>5197</v>
      </c>
      <c r="D7949" s="2">
        <v>209868.03</v>
      </c>
      <c r="E7949" s="3">
        <f t="shared" si="248"/>
        <v>9.4992175447399332E-4</v>
      </c>
      <c r="F7949" s="3">
        <f t="shared" si="249"/>
        <v>91.223850705010307</v>
      </c>
      <c r="G7949" t="s">
        <v>14480</v>
      </c>
    </row>
    <row r="7950" spans="1:7" x14ac:dyDescent="0.35">
      <c r="A7950" t="s">
        <v>10</v>
      </c>
      <c r="B7950" t="s">
        <v>9</v>
      </c>
      <c r="C7950" t="s">
        <v>2618</v>
      </c>
      <c r="D7950" s="2">
        <v>209789.17</v>
      </c>
      <c r="E7950" s="3">
        <f t="shared" si="248"/>
        <v>9.4956481192510762E-4</v>
      </c>
      <c r="F7950" s="3">
        <f t="shared" si="249"/>
        <v>91.224800269822225</v>
      </c>
      <c r="G7950" t="s">
        <v>14480</v>
      </c>
    </row>
    <row r="7951" spans="1:7" x14ac:dyDescent="0.35">
      <c r="A7951" t="s">
        <v>10</v>
      </c>
      <c r="B7951" t="s">
        <v>32</v>
      </c>
      <c r="C7951" t="s">
        <v>1643</v>
      </c>
      <c r="D7951" s="2">
        <v>209772.84</v>
      </c>
      <c r="E7951" s="3">
        <f t="shared" si="248"/>
        <v>9.4949089775032568E-4</v>
      </c>
      <c r="F7951" s="3">
        <f t="shared" si="249"/>
        <v>91.225749760719978</v>
      </c>
      <c r="G7951" t="s">
        <v>14480</v>
      </c>
    </row>
    <row r="7952" spans="1:7" x14ac:dyDescent="0.35">
      <c r="A7952" t="s">
        <v>3</v>
      </c>
      <c r="B7952" t="s">
        <v>6</v>
      </c>
      <c r="C7952" t="s">
        <v>1291</v>
      </c>
      <c r="D7952" s="2">
        <v>209764.38</v>
      </c>
      <c r="E7952" s="3">
        <f t="shared" si="248"/>
        <v>9.4945260540993024E-4</v>
      </c>
      <c r="F7952" s="3">
        <f t="shared" si="249"/>
        <v>91.226699213325389</v>
      </c>
      <c r="G7952" t="s">
        <v>14480</v>
      </c>
    </row>
    <row r="7953" spans="1:7" x14ac:dyDescent="0.35">
      <c r="A7953" t="s">
        <v>10</v>
      </c>
      <c r="B7953" t="s">
        <v>180</v>
      </c>
      <c r="C7953" t="s">
        <v>13821</v>
      </c>
      <c r="D7953" s="2">
        <v>209668.34</v>
      </c>
      <c r="E7953" s="3">
        <f t="shared" si="248"/>
        <v>9.4901790134709768E-4</v>
      </c>
      <c r="F7953" s="3">
        <f t="shared" si="249"/>
        <v>91.227648231226738</v>
      </c>
      <c r="G7953" t="s">
        <v>14480</v>
      </c>
    </row>
    <row r="7954" spans="1:7" x14ac:dyDescent="0.35">
      <c r="A7954" t="s">
        <v>10</v>
      </c>
      <c r="B7954" t="s">
        <v>28</v>
      </c>
      <c r="C7954" s="8" t="s">
        <v>4129</v>
      </c>
      <c r="D7954" s="2">
        <v>209667.39</v>
      </c>
      <c r="E7954" s="3">
        <f t="shared" si="248"/>
        <v>9.4901360137979575E-4</v>
      </c>
      <c r="F7954" s="3">
        <f t="shared" si="249"/>
        <v>91.228597244828123</v>
      </c>
      <c r="G7954" t="s">
        <v>14480</v>
      </c>
    </row>
    <row r="7955" spans="1:7" x14ac:dyDescent="0.35">
      <c r="A7955" t="s">
        <v>3</v>
      </c>
      <c r="B7955" t="s">
        <v>38</v>
      </c>
      <c r="C7955" t="s">
        <v>11310</v>
      </c>
      <c r="D7955" s="2">
        <v>209652.37</v>
      </c>
      <c r="E7955" s="3">
        <f t="shared" si="248"/>
        <v>9.4894561663360906E-4</v>
      </c>
      <c r="F7955" s="3">
        <f t="shared" si="249"/>
        <v>91.229546190444751</v>
      </c>
      <c r="G7955" t="s">
        <v>14473</v>
      </c>
    </row>
    <row r="7956" spans="1:7" x14ac:dyDescent="0.35">
      <c r="A7956" t="s">
        <v>3</v>
      </c>
      <c r="B7956" t="s">
        <v>13</v>
      </c>
      <c r="C7956" s="7" t="s">
        <v>1363</v>
      </c>
      <c r="D7956" s="2">
        <v>209541</v>
      </c>
      <c r="E7956" s="3">
        <f t="shared" si="248"/>
        <v>9.484415246773652E-4</v>
      </c>
      <c r="F7956" s="3">
        <f t="shared" si="249"/>
        <v>91.230494631969421</v>
      </c>
      <c r="G7956" t="s">
        <v>14480</v>
      </c>
    </row>
    <row r="7957" spans="1:7" x14ac:dyDescent="0.35">
      <c r="A7957" t="s">
        <v>10</v>
      </c>
      <c r="B7957" t="s">
        <v>2566</v>
      </c>
      <c r="C7957" t="s">
        <v>167</v>
      </c>
      <c r="D7957" s="2">
        <v>209537.64</v>
      </c>
      <c r="E7957" s="3">
        <f t="shared" si="248"/>
        <v>9.4842631637196003E-4</v>
      </c>
      <c r="F7957" s="3">
        <f t="shared" si="249"/>
        <v>91.231443058285791</v>
      </c>
      <c r="G7957" t="s">
        <v>14473</v>
      </c>
    </row>
    <row r="7958" spans="1:7" x14ac:dyDescent="0.35">
      <c r="A7958" t="s">
        <v>3</v>
      </c>
      <c r="B7958" t="s">
        <v>76</v>
      </c>
      <c r="C7958" t="s">
        <v>2845</v>
      </c>
      <c r="D7958" s="2">
        <v>209526.05</v>
      </c>
      <c r="E7958" s="3">
        <f t="shared" si="248"/>
        <v>9.483738567708747E-4</v>
      </c>
      <c r="F7958" s="3">
        <f t="shared" si="249"/>
        <v>91.232391432142563</v>
      </c>
      <c r="G7958" t="s">
        <v>14473</v>
      </c>
    </row>
    <row r="7959" spans="1:7" x14ac:dyDescent="0.35">
      <c r="A7959" t="s">
        <v>3</v>
      </c>
      <c r="B7959" t="s">
        <v>9</v>
      </c>
      <c r="C7959" t="s">
        <v>6365</v>
      </c>
      <c r="D7959" s="2">
        <v>209504.79</v>
      </c>
      <c r="E7959" s="3">
        <f t="shared" si="248"/>
        <v>9.482776280289358E-4</v>
      </c>
      <c r="F7959" s="3">
        <f t="shared" si="249"/>
        <v>91.23333970977059</v>
      </c>
      <c r="G7959" t="s">
        <v>14480</v>
      </c>
    </row>
    <row r="7960" spans="1:7" x14ac:dyDescent="0.35">
      <c r="A7960" t="s">
        <v>3</v>
      </c>
      <c r="B7960" t="s">
        <v>18</v>
      </c>
      <c r="C7960" t="s">
        <v>334</v>
      </c>
      <c r="D7960" s="2">
        <v>209442.02</v>
      </c>
      <c r="E7960" s="3">
        <f t="shared" si="248"/>
        <v>9.4799351334730287E-4</v>
      </c>
      <c r="F7960" s="3">
        <f t="shared" si="249"/>
        <v>91.23428770328394</v>
      </c>
      <c r="G7960" t="s">
        <v>14480</v>
      </c>
    </row>
    <row r="7961" spans="1:7" x14ac:dyDescent="0.35">
      <c r="A7961" t="s">
        <v>10</v>
      </c>
      <c r="B7961" t="s">
        <v>13</v>
      </c>
      <c r="C7961" t="s">
        <v>1062</v>
      </c>
      <c r="D7961" s="2">
        <v>209439.44</v>
      </c>
      <c r="E7961" s="3">
        <f t="shared" si="248"/>
        <v>9.4798183554136686E-4</v>
      </c>
      <c r="F7961" s="3">
        <f t="shared" si="249"/>
        <v>91.235235685119477</v>
      </c>
      <c r="G7961" t="s">
        <v>14473</v>
      </c>
    </row>
    <row r="7962" spans="1:7" x14ac:dyDescent="0.35">
      <c r="A7962" t="s">
        <v>3</v>
      </c>
      <c r="B7962" t="s">
        <v>38</v>
      </c>
      <c r="C7962" s="11" t="s">
        <v>10488</v>
      </c>
      <c r="D7962" s="2">
        <v>209432.1</v>
      </c>
      <c r="E7962" s="3">
        <f t="shared" si="248"/>
        <v>9.4794861263610656E-4</v>
      </c>
      <c r="F7962" s="3">
        <f t="shared" si="249"/>
        <v>91.236183633732111</v>
      </c>
      <c r="G7962" t="s">
        <v>14473</v>
      </c>
    </row>
    <row r="7963" spans="1:7" x14ac:dyDescent="0.35">
      <c r="A7963" t="s">
        <v>10</v>
      </c>
      <c r="B7963" t="s">
        <v>9</v>
      </c>
      <c r="C7963" t="s">
        <v>827</v>
      </c>
      <c r="D7963" s="2">
        <v>209416.37</v>
      </c>
      <c r="E7963" s="3">
        <f t="shared" si="248"/>
        <v>9.4787741423014689E-4</v>
      </c>
      <c r="F7963" s="3">
        <f t="shared" si="249"/>
        <v>91.237131511146345</v>
      </c>
      <c r="G7963" t="s">
        <v>14480</v>
      </c>
    </row>
    <row r="7964" spans="1:7" x14ac:dyDescent="0.35">
      <c r="A7964" t="s">
        <v>3</v>
      </c>
      <c r="B7964" t="s">
        <v>55</v>
      </c>
      <c r="C7964" t="s">
        <v>2057</v>
      </c>
      <c r="D7964" s="2">
        <v>209414.49</v>
      </c>
      <c r="E7964" s="3">
        <f t="shared" si="248"/>
        <v>9.4786890482117018E-4</v>
      </c>
      <c r="F7964" s="3">
        <f t="shared" si="249"/>
        <v>91.238079380051161</v>
      </c>
      <c r="G7964" t="s">
        <v>14480</v>
      </c>
    </row>
    <row r="7965" spans="1:7" x14ac:dyDescent="0.35">
      <c r="A7965" t="s">
        <v>3</v>
      </c>
      <c r="B7965" t="s">
        <v>13</v>
      </c>
      <c r="C7965" t="s">
        <v>149</v>
      </c>
      <c r="D7965" s="2">
        <v>209299.16</v>
      </c>
      <c r="E7965" s="3">
        <f t="shared" si="248"/>
        <v>9.4734688879069876E-4</v>
      </c>
      <c r="F7965" s="3">
        <f t="shared" si="249"/>
        <v>91.239026726939954</v>
      </c>
      <c r="G7965" t="s">
        <v>14473</v>
      </c>
    </row>
    <row r="7966" spans="1:7" x14ac:dyDescent="0.35">
      <c r="A7966" t="s">
        <v>10</v>
      </c>
      <c r="B7966" t="s">
        <v>13</v>
      </c>
      <c r="C7966" t="s">
        <v>517</v>
      </c>
      <c r="D7966" s="2">
        <v>209292.21</v>
      </c>
      <c r="E7966" s="3">
        <f t="shared" si="248"/>
        <v>9.4731543113517303E-4</v>
      </c>
      <c r="F7966" s="3">
        <f t="shared" si="249"/>
        <v>91.239974042371088</v>
      </c>
      <c r="G7966" t="s">
        <v>14473</v>
      </c>
    </row>
    <row r="7967" spans="1:7" x14ac:dyDescent="0.35">
      <c r="A7967" t="s">
        <v>10</v>
      </c>
      <c r="B7967" t="s">
        <v>22</v>
      </c>
      <c r="C7967" t="s">
        <v>11272</v>
      </c>
      <c r="D7967" s="2">
        <v>209286.24</v>
      </c>
      <c r="E7967" s="3">
        <f t="shared" si="248"/>
        <v>9.4728840923539049E-4</v>
      </c>
      <c r="F7967" s="3">
        <f t="shared" si="249"/>
        <v>91.240921330780324</v>
      </c>
      <c r="G7967" t="s">
        <v>14473</v>
      </c>
    </row>
    <row r="7968" spans="1:7" x14ac:dyDescent="0.35">
      <c r="A7968" t="s">
        <v>3</v>
      </c>
      <c r="B7968" t="s">
        <v>9</v>
      </c>
      <c r="C7968" t="s">
        <v>11057</v>
      </c>
      <c r="D7968" s="2">
        <v>209282.02</v>
      </c>
      <c r="E7968" s="3">
        <f t="shared" si="248"/>
        <v>9.472693083280065E-4</v>
      </c>
      <c r="F7968" s="3">
        <f t="shared" si="249"/>
        <v>91.241868600088651</v>
      </c>
      <c r="G7968" t="s">
        <v>14480</v>
      </c>
    </row>
    <row r="7969" spans="1:7" x14ac:dyDescent="0.35">
      <c r="A7969" t="s">
        <v>3</v>
      </c>
      <c r="B7969" t="s">
        <v>22</v>
      </c>
      <c r="C7969" t="s">
        <v>239</v>
      </c>
      <c r="D7969" s="2">
        <v>209264.32</v>
      </c>
      <c r="E7969" s="3">
        <f t="shared" si="248"/>
        <v>9.4718919314774701E-4</v>
      </c>
      <c r="F7969" s="3">
        <f t="shared" si="249"/>
        <v>91.242815789281792</v>
      </c>
      <c r="G7969" t="s">
        <v>14473</v>
      </c>
    </row>
    <row r="7970" spans="1:7" x14ac:dyDescent="0.35">
      <c r="A7970" t="s">
        <v>10</v>
      </c>
      <c r="B7970" t="s">
        <v>6</v>
      </c>
      <c r="C7970" t="s">
        <v>3167</v>
      </c>
      <c r="D7970" s="2">
        <v>209238.23</v>
      </c>
      <c r="E7970" s="3">
        <f t="shared" si="248"/>
        <v>9.4707110246678805E-4</v>
      </c>
      <c r="F7970" s="3">
        <f t="shared" si="249"/>
        <v>91.243762860384265</v>
      </c>
      <c r="G7970" t="s">
        <v>14473</v>
      </c>
    </row>
    <row r="7971" spans="1:7" x14ac:dyDescent="0.35">
      <c r="A7971" t="s">
        <v>3</v>
      </c>
      <c r="B7971" t="s">
        <v>28</v>
      </c>
      <c r="C7971" t="s">
        <v>2410</v>
      </c>
      <c r="D7971" s="2">
        <v>209215.12</v>
      </c>
      <c r="E7971" s="3">
        <f t="shared" si="248"/>
        <v>9.4696650010431325E-4</v>
      </c>
      <c r="F7971" s="3">
        <f t="shared" si="249"/>
        <v>91.244709826884375</v>
      </c>
      <c r="G7971" t="s">
        <v>14480</v>
      </c>
    </row>
    <row r="7972" spans="1:7" x14ac:dyDescent="0.35">
      <c r="A7972" t="s">
        <v>3</v>
      </c>
      <c r="B7972" t="s">
        <v>8</v>
      </c>
      <c r="C7972" s="8" t="s">
        <v>1801</v>
      </c>
      <c r="D7972" s="2">
        <v>209160.39</v>
      </c>
      <c r="E7972" s="3">
        <f t="shared" si="248"/>
        <v>9.4671877672490037E-4</v>
      </c>
      <c r="F7972" s="3">
        <f t="shared" si="249"/>
        <v>91.245656545661106</v>
      </c>
      <c r="G7972" t="s">
        <v>14480</v>
      </c>
    </row>
    <row r="7973" spans="1:7" x14ac:dyDescent="0.35">
      <c r="A7973" t="s">
        <v>10</v>
      </c>
      <c r="B7973" t="s">
        <v>6</v>
      </c>
      <c r="C7973" t="s">
        <v>4231</v>
      </c>
      <c r="D7973" s="2">
        <v>209082.16</v>
      </c>
      <c r="E7973" s="3">
        <f t="shared" si="248"/>
        <v>9.463646857332781E-4</v>
      </c>
      <c r="F7973" s="3">
        <f t="shared" si="249"/>
        <v>91.246602910346837</v>
      </c>
      <c r="G7973" t="s">
        <v>14480</v>
      </c>
    </row>
    <row r="7974" spans="1:7" x14ac:dyDescent="0.35">
      <c r="A7974" t="s">
        <v>10</v>
      </c>
      <c r="B7974" t="s">
        <v>801</v>
      </c>
      <c r="C7974" t="s">
        <v>802</v>
      </c>
      <c r="D7974" s="2">
        <v>209062.22</v>
      </c>
      <c r="E7974" s="3">
        <f t="shared" si="248"/>
        <v>9.4627443168274824E-4</v>
      </c>
      <c r="F7974" s="3">
        <f t="shared" si="249"/>
        <v>91.247549184778521</v>
      </c>
      <c r="G7974" t="s">
        <v>14473</v>
      </c>
    </row>
    <row r="7975" spans="1:7" x14ac:dyDescent="0.35">
      <c r="A7975" t="s">
        <v>3</v>
      </c>
      <c r="B7975" t="s">
        <v>33</v>
      </c>
      <c r="C7975" s="13" t="s">
        <v>3515</v>
      </c>
      <c r="D7975" s="2">
        <v>209018.84</v>
      </c>
      <c r="E7975" s="3">
        <f t="shared" si="248"/>
        <v>9.4607808159689151E-4</v>
      </c>
      <c r="F7975" s="3">
        <f t="shared" si="249"/>
        <v>91.248495262860118</v>
      </c>
      <c r="G7975" t="s">
        <v>14480</v>
      </c>
    </row>
    <row r="7976" spans="1:7" x14ac:dyDescent="0.35">
      <c r="A7976" t="s">
        <v>10</v>
      </c>
      <c r="B7976" t="s">
        <v>33</v>
      </c>
      <c r="C7976" t="s">
        <v>1875</v>
      </c>
      <c r="D7976" s="2">
        <v>209007.27</v>
      </c>
      <c r="E7976" s="3">
        <f t="shared" si="248"/>
        <v>9.4602571252143364E-4</v>
      </c>
      <c r="F7976" s="3">
        <f t="shared" si="249"/>
        <v>91.24944128857264</v>
      </c>
      <c r="G7976" t="s">
        <v>14473</v>
      </c>
    </row>
    <row r="7977" spans="1:7" x14ac:dyDescent="0.35">
      <c r="A7977" t="s">
        <v>10</v>
      </c>
      <c r="B7977" t="s">
        <v>6</v>
      </c>
      <c r="C7977" s="8" t="s">
        <v>1625</v>
      </c>
      <c r="D7977" s="2">
        <v>208982.88</v>
      </c>
      <c r="E7977" s="3">
        <f t="shared" si="248"/>
        <v>9.4591531651880474E-4</v>
      </c>
      <c r="F7977" s="3">
        <f t="shared" si="249"/>
        <v>91.250387203889161</v>
      </c>
      <c r="G7977" t="s">
        <v>14480</v>
      </c>
    </row>
    <row r="7978" spans="1:7" x14ac:dyDescent="0.35">
      <c r="A7978" t="s">
        <v>3</v>
      </c>
      <c r="B7978" t="s">
        <v>15</v>
      </c>
      <c r="C7978" s="13" t="s">
        <v>13651</v>
      </c>
      <c r="D7978" s="2">
        <v>208979.8</v>
      </c>
      <c r="E7978" s="3">
        <f t="shared" si="248"/>
        <v>9.4590137557218313E-4</v>
      </c>
      <c r="F7978" s="3">
        <f t="shared" si="249"/>
        <v>91.251333105264735</v>
      </c>
      <c r="G7978" t="s">
        <v>14480</v>
      </c>
    </row>
    <row r="7979" spans="1:7" x14ac:dyDescent="0.35">
      <c r="A7979" t="s">
        <v>10</v>
      </c>
      <c r="B7979" t="s">
        <v>18</v>
      </c>
      <c r="C7979" t="s">
        <v>14461</v>
      </c>
      <c r="D7979" s="2">
        <v>208942.6</v>
      </c>
      <c r="E7979" s="3">
        <f t="shared" si="248"/>
        <v>9.4573299790519675E-4</v>
      </c>
      <c r="F7979" s="3">
        <f t="shared" si="249"/>
        <v>91.25227883826264</v>
      </c>
      <c r="G7979" t="s">
        <v>14473</v>
      </c>
    </row>
    <row r="7980" spans="1:7" x14ac:dyDescent="0.35">
      <c r="A7980" t="s">
        <v>3</v>
      </c>
      <c r="B7980" t="s">
        <v>9</v>
      </c>
      <c r="C7980" t="s">
        <v>2110</v>
      </c>
      <c r="D7980" s="2">
        <v>208935.51</v>
      </c>
      <c r="E7980" s="3">
        <f t="shared" si="248"/>
        <v>9.457009065702793E-4</v>
      </c>
      <c r="F7980" s="3">
        <f t="shared" si="249"/>
        <v>91.25322453916921</v>
      </c>
      <c r="G7980" t="s">
        <v>14473</v>
      </c>
    </row>
    <row r="7981" spans="1:7" x14ac:dyDescent="0.35">
      <c r="A7981" t="s">
        <v>3</v>
      </c>
      <c r="B7981" t="s">
        <v>83</v>
      </c>
      <c r="C7981" t="s">
        <v>10194</v>
      </c>
      <c r="D7981" s="2">
        <v>208858.33</v>
      </c>
      <c r="E7981" s="3">
        <f t="shared" si="248"/>
        <v>9.4535156817409608E-4</v>
      </c>
      <c r="F7981" s="3">
        <f t="shared" si="249"/>
        <v>91.254169890737387</v>
      </c>
      <c r="G7981" t="s">
        <v>14473</v>
      </c>
    </row>
    <row r="7982" spans="1:7" x14ac:dyDescent="0.35">
      <c r="A7982" t="s">
        <v>3</v>
      </c>
      <c r="B7982" t="s">
        <v>57</v>
      </c>
      <c r="C7982" t="s">
        <v>13470</v>
      </c>
      <c r="D7982" s="2">
        <v>208824.81</v>
      </c>
      <c r="E7982" s="3">
        <f t="shared" si="248"/>
        <v>9.4519984722255348E-4</v>
      </c>
      <c r="F7982" s="3">
        <f t="shared" si="249"/>
        <v>91.25511509058461</v>
      </c>
      <c r="G7982" t="s">
        <v>14473</v>
      </c>
    </row>
    <row r="7983" spans="1:7" x14ac:dyDescent="0.35">
      <c r="A7983" t="s">
        <v>10</v>
      </c>
      <c r="B7983" t="s">
        <v>4</v>
      </c>
      <c r="C7983" t="s">
        <v>8516</v>
      </c>
      <c r="D7983" s="2">
        <v>208742.13</v>
      </c>
      <c r="E7983" s="3">
        <f t="shared" si="248"/>
        <v>9.4482561427883217E-4</v>
      </c>
      <c r="F7983" s="3">
        <f t="shared" si="249"/>
        <v>91.256059916198893</v>
      </c>
      <c r="G7983" t="s">
        <v>14480</v>
      </c>
    </row>
    <row r="7984" spans="1:7" x14ac:dyDescent="0.35">
      <c r="A7984" t="s">
        <v>3</v>
      </c>
      <c r="B7984" t="s">
        <v>6</v>
      </c>
      <c r="C7984" t="s">
        <v>6260</v>
      </c>
      <c r="D7984" s="2">
        <v>208700.46</v>
      </c>
      <c r="E7984" s="3">
        <f t="shared" si="248"/>
        <v>9.4463700413411906E-4</v>
      </c>
      <c r="F7984" s="3">
        <f t="shared" si="249"/>
        <v>91.257004553203032</v>
      </c>
      <c r="G7984" t="s">
        <v>14480</v>
      </c>
    </row>
    <row r="7985" spans="1:7" x14ac:dyDescent="0.35">
      <c r="A7985" t="s">
        <v>3</v>
      </c>
      <c r="B7985" t="s">
        <v>9</v>
      </c>
      <c r="C7985" t="s">
        <v>563</v>
      </c>
      <c r="D7985" s="2">
        <v>208697.18</v>
      </c>
      <c r="E7985" s="3">
        <f t="shared" si="248"/>
        <v>9.4462215793122365E-4</v>
      </c>
      <c r="F7985" s="3">
        <f t="shared" si="249"/>
        <v>91.257949175360963</v>
      </c>
      <c r="G7985" t="s">
        <v>14473</v>
      </c>
    </row>
    <row r="7986" spans="1:7" x14ac:dyDescent="0.35">
      <c r="A7986" t="s">
        <v>3</v>
      </c>
      <c r="B7986" t="s">
        <v>40</v>
      </c>
      <c r="C7986" t="s">
        <v>7934</v>
      </c>
      <c r="D7986" s="2">
        <v>208690.77</v>
      </c>
      <c r="E7986" s="3">
        <f t="shared" si="248"/>
        <v>9.4459314446763802E-4</v>
      </c>
      <c r="F7986" s="3">
        <f t="shared" si="249"/>
        <v>91.25889376850543</v>
      </c>
      <c r="G7986" t="s">
        <v>14473</v>
      </c>
    </row>
    <row r="7987" spans="1:7" x14ac:dyDescent="0.35">
      <c r="A7987" t="s">
        <v>3</v>
      </c>
      <c r="B7987" t="s">
        <v>9</v>
      </c>
      <c r="C7987" t="s">
        <v>5566</v>
      </c>
      <c r="D7987" s="2">
        <v>208688.01</v>
      </c>
      <c r="E7987" s="3">
        <f t="shared" si="248"/>
        <v>9.4458065193105513E-4</v>
      </c>
      <c r="F7987" s="3">
        <f t="shared" si="249"/>
        <v>91.259838349157363</v>
      </c>
      <c r="G7987" t="s">
        <v>14480</v>
      </c>
    </row>
    <row r="7988" spans="1:7" x14ac:dyDescent="0.35">
      <c r="A7988" t="s">
        <v>3</v>
      </c>
      <c r="B7988" t="s">
        <v>139</v>
      </c>
      <c r="C7988" t="s">
        <v>188</v>
      </c>
      <c r="D7988" s="2">
        <v>208637.42</v>
      </c>
      <c r="E7988" s="3">
        <f t="shared" si="248"/>
        <v>9.4435166735651647E-4</v>
      </c>
      <c r="F7988" s="3">
        <f t="shared" si="249"/>
        <v>91.26078270082472</v>
      </c>
      <c r="G7988" t="s">
        <v>14473</v>
      </c>
    </row>
    <row r="7989" spans="1:7" x14ac:dyDescent="0.35">
      <c r="A7989" t="s">
        <v>10</v>
      </c>
      <c r="B7989" t="s">
        <v>9</v>
      </c>
      <c r="C7989" t="s">
        <v>4926</v>
      </c>
      <c r="D7989" s="2">
        <v>208591.67</v>
      </c>
      <c r="E7989" s="3">
        <f t="shared" si="248"/>
        <v>9.4414458998381154E-4</v>
      </c>
      <c r="F7989" s="3">
        <f t="shared" si="249"/>
        <v>91.261726845414699</v>
      </c>
      <c r="G7989" t="s">
        <v>14480</v>
      </c>
    </row>
    <row r="7990" spans="1:7" x14ac:dyDescent="0.35">
      <c r="A7990" t="s">
        <v>10</v>
      </c>
      <c r="B7990" t="s">
        <v>13</v>
      </c>
      <c r="C7990" t="s">
        <v>285</v>
      </c>
      <c r="D7990" s="2">
        <v>208548.3</v>
      </c>
      <c r="E7990" s="3">
        <f t="shared" si="248"/>
        <v>9.4394828516076827E-4</v>
      </c>
      <c r="F7990" s="3">
        <f t="shared" si="249"/>
        <v>91.262670793699854</v>
      </c>
      <c r="G7990" t="s">
        <v>14480</v>
      </c>
    </row>
    <row r="7991" spans="1:7" x14ac:dyDescent="0.35">
      <c r="A7991" t="s">
        <v>3</v>
      </c>
      <c r="B7991" t="s">
        <v>32</v>
      </c>
      <c r="C7991" t="s">
        <v>1142</v>
      </c>
      <c r="D7991" s="2">
        <v>208520.65</v>
      </c>
      <c r="E7991" s="3">
        <f t="shared" si="248"/>
        <v>9.4382313348087121E-4</v>
      </c>
      <c r="F7991" s="3">
        <f t="shared" si="249"/>
        <v>91.263614616833337</v>
      </c>
      <c r="G7991" t="s">
        <v>14473</v>
      </c>
    </row>
    <row r="7992" spans="1:7" x14ac:dyDescent="0.35">
      <c r="A7992" t="s">
        <v>10</v>
      </c>
      <c r="B7992" t="s">
        <v>9</v>
      </c>
      <c r="C7992" t="s">
        <v>10795</v>
      </c>
      <c r="D7992" s="2">
        <v>208505.51</v>
      </c>
      <c r="E7992" s="3">
        <f t="shared" si="248"/>
        <v>9.4375460558092036E-4</v>
      </c>
      <c r="F7992" s="3">
        <f t="shared" si="249"/>
        <v>91.264558371438923</v>
      </c>
      <c r="G7992" t="s">
        <v>14473</v>
      </c>
    </row>
    <row r="7993" spans="1:7" x14ac:dyDescent="0.35">
      <c r="A7993" t="s">
        <v>10</v>
      </c>
      <c r="B7993" t="s">
        <v>9</v>
      </c>
      <c r="C7993" t="s">
        <v>5916</v>
      </c>
      <c r="D7993" s="2">
        <v>208450.08</v>
      </c>
      <c r="E7993" s="3">
        <f t="shared" si="248"/>
        <v>9.4350371380454775E-4</v>
      </c>
      <c r="F7993" s="3">
        <f t="shared" si="249"/>
        <v>91.265501875152722</v>
      </c>
      <c r="G7993" t="s">
        <v>14480</v>
      </c>
    </row>
    <row r="7994" spans="1:7" x14ac:dyDescent="0.35">
      <c r="A7994" t="s">
        <v>10</v>
      </c>
      <c r="B7994" t="s">
        <v>9</v>
      </c>
      <c r="C7994" t="s">
        <v>11828</v>
      </c>
      <c r="D7994" s="2">
        <v>208447.68</v>
      </c>
      <c r="E7994" s="3">
        <f t="shared" si="248"/>
        <v>9.4349285072925829E-4</v>
      </c>
      <c r="F7994" s="3">
        <f t="shared" si="249"/>
        <v>91.266445368003446</v>
      </c>
      <c r="G7994" t="s">
        <v>14480</v>
      </c>
    </row>
    <row r="7995" spans="1:7" x14ac:dyDescent="0.35">
      <c r="A7995" t="s">
        <v>3</v>
      </c>
      <c r="B7995" t="s">
        <v>29</v>
      </c>
      <c r="C7995" t="s">
        <v>201</v>
      </c>
      <c r="D7995" s="2">
        <v>208408.54</v>
      </c>
      <c r="E7995" s="3">
        <f t="shared" si="248"/>
        <v>9.4331569207641301E-4</v>
      </c>
      <c r="F7995" s="3">
        <f t="shared" si="249"/>
        <v>91.267388683695529</v>
      </c>
      <c r="G7995" t="s">
        <v>14473</v>
      </c>
    </row>
    <row r="7996" spans="1:7" x14ac:dyDescent="0.35">
      <c r="A7996" t="s">
        <v>3</v>
      </c>
      <c r="B7996" t="s">
        <v>55</v>
      </c>
      <c r="C7996" t="s">
        <v>4677</v>
      </c>
      <c r="D7996" s="2">
        <v>208389.02</v>
      </c>
      <c r="E7996" s="3">
        <f t="shared" si="248"/>
        <v>9.4322733906405877E-4</v>
      </c>
      <c r="F7996" s="3">
        <f t="shared" si="249"/>
        <v>91.268331911034593</v>
      </c>
      <c r="G7996" t="s">
        <v>14473</v>
      </c>
    </row>
    <row r="7997" spans="1:7" x14ac:dyDescent="0.35">
      <c r="A7997" t="s">
        <v>3</v>
      </c>
      <c r="B7997" t="s">
        <v>9</v>
      </c>
      <c r="C7997" t="s">
        <v>5812</v>
      </c>
      <c r="D7997" s="2">
        <v>208351.48</v>
      </c>
      <c r="E7997" s="3">
        <f t="shared" si="248"/>
        <v>9.4305742246140643E-4</v>
      </c>
      <c r="F7997" s="3">
        <f t="shared" si="249"/>
        <v>91.269274968457054</v>
      </c>
      <c r="G7997" t="s">
        <v>14480</v>
      </c>
    </row>
    <row r="7998" spans="1:7" x14ac:dyDescent="0.35">
      <c r="A7998" t="s">
        <v>10</v>
      </c>
      <c r="B7998" t="s">
        <v>8</v>
      </c>
      <c r="C7998" t="s">
        <v>1325</v>
      </c>
      <c r="D7998" s="2">
        <v>208327.89</v>
      </c>
      <c r="E7998" s="3">
        <f t="shared" si="248"/>
        <v>9.4295064748387404E-4</v>
      </c>
      <c r="F7998" s="3">
        <f t="shared" si="249"/>
        <v>91.270217919104539</v>
      </c>
      <c r="G7998" t="s">
        <v>14480</v>
      </c>
    </row>
    <row r="7999" spans="1:7" x14ac:dyDescent="0.35">
      <c r="A7999" t="s">
        <v>10</v>
      </c>
      <c r="B7999" t="s">
        <v>40</v>
      </c>
      <c r="C7999" s="6" t="s">
        <v>7509</v>
      </c>
      <c r="D7999" s="2">
        <v>208318.42</v>
      </c>
      <c r="E7999" s="3">
        <f t="shared" si="248"/>
        <v>9.4290778359929427E-4</v>
      </c>
      <c r="F7999" s="3">
        <f t="shared" si="249"/>
        <v>91.271160826888135</v>
      </c>
      <c r="G7999" t="s">
        <v>14473</v>
      </c>
    </row>
    <row r="8000" spans="1:7" x14ac:dyDescent="0.35">
      <c r="A8000" t="s">
        <v>3</v>
      </c>
      <c r="B8000" t="s">
        <v>28</v>
      </c>
      <c r="C8000" t="s">
        <v>11117</v>
      </c>
      <c r="D8000" s="2">
        <v>208316.95</v>
      </c>
      <c r="E8000" s="3">
        <f t="shared" si="248"/>
        <v>9.4290112996567961E-4</v>
      </c>
      <c r="F8000" s="3">
        <f t="shared" si="249"/>
        <v>91.272103728018095</v>
      </c>
      <c r="G8000" t="s">
        <v>14473</v>
      </c>
    </row>
    <row r="8001" spans="1:7" x14ac:dyDescent="0.35">
      <c r="A8001" t="s">
        <v>3</v>
      </c>
      <c r="B8001" t="s">
        <v>28</v>
      </c>
      <c r="C8001" s="8" t="s">
        <v>5509</v>
      </c>
      <c r="D8001" s="2">
        <v>208287.57</v>
      </c>
      <c r="E8001" s="3">
        <f t="shared" si="248"/>
        <v>9.4276814781901123E-4</v>
      </c>
      <c r="F8001" s="3">
        <f t="shared" si="249"/>
        <v>91.273046496165918</v>
      </c>
      <c r="G8001" t="s">
        <v>14480</v>
      </c>
    </row>
    <row r="8002" spans="1:7" x14ac:dyDescent="0.35">
      <c r="A8002" t="s">
        <v>3</v>
      </c>
      <c r="B8002" t="s">
        <v>9</v>
      </c>
      <c r="C8002" t="s">
        <v>12253</v>
      </c>
      <c r="D8002" s="2">
        <v>208284.89</v>
      </c>
      <c r="E8002" s="3">
        <f t="shared" si="248"/>
        <v>9.42756017384938E-4</v>
      </c>
      <c r="F8002" s="3">
        <f t="shared" si="249"/>
        <v>91.273989252183299</v>
      </c>
      <c r="G8002" t="s">
        <v>14480</v>
      </c>
    </row>
    <row r="8003" spans="1:7" x14ac:dyDescent="0.35">
      <c r="A8003" t="s">
        <v>3</v>
      </c>
      <c r="B8003" t="s">
        <v>6</v>
      </c>
      <c r="C8003" t="s">
        <v>7195</v>
      </c>
      <c r="D8003" s="2">
        <v>208260.31</v>
      </c>
      <c r="E8003" s="3">
        <f t="shared" ref="E8003:E8066" si="250">(D8003/$D$29638)*100</f>
        <v>9.4264476138884853E-4</v>
      </c>
      <c r="F8003" s="3">
        <f t="shared" si="249"/>
        <v>91.274931896944693</v>
      </c>
      <c r="G8003" t="s">
        <v>14473</v>
      </c>
    </row>
    <row r="8004" spans="1:7" x14ac:dyDescent="0.35">
      <c r="A8004" t="s">
        <v>3</v>
      </c>
      <c r="B8004" t="s">
        <v>38</v>
      </c>
      <c r="C8004" s="7" t="s">
        <v>6625</v>
      </c>
      <c r="D8004" s="2">
        <v>208136.4</v>
      </c>
      <c r="E8004" s="3">
        <f t="shared" si="250"/>
        <v>9.420839098642172E-4</v>
      </c>
      <c r="F8004" s="3">
        <f t="shared" ref="F8004:F8067" si="251">E8004+F8003</f>
        <v>91.275873980854556</v>
      </c>
      <c r="G8004" t="s">
        <v>14480</v>
      </c>
    </row>
    <row r="8005" spans="1:7" x14ac:dyDescent="0.35">
      <c r="A8005" t="s">
        <v>10</v>
      </c>
      <c r="B8005" t="s">
        <v>8</v>
      </c>
      <c r="C8005" t="s">
        <v>9781</v>
      </c>
      <c r="D8005" s="2">
        <v>208056</v>
      </c>
      <c r="E8005" s="3">
        <f t="shared" si="250"/>
        <v>9.4171999684202075E-4</v>
      </c>
      <c r="F8005" s="3">
        <f t="shared" si="251"/>
        <v>91.276815700851401</v>
      </c>
      <c r="G8005" t="s">
        <v>14473</v>
      </c>
    </row>
    <row r="8006" spans="1:7" x14ac:dyDescent="0.35">
      <c r="A8006" t="s">
        <v>10</v>
      </c>
      <c r="B8006" t="s">
        <v>8</v>
      </c>
      <c r="C8006" t="s">
        <v>2802</v>
      </c>
      <c r="D8006" s="2">
        <v>208054</v>
      </c>
      <c r="E8006" s="3">
        <f t="shared" si="250"/>
        <v>9.4171094427927967E-4</v>
      </c>
      <c r="F8006" s="3">
        <f t="shared" si="251"/>
        <v>91.277757411795676</v>
      </c>
      <c r="G8006" t="s">
        <v>14473</v>
      </c>
    </row>
    <row r="8007" spans="1:7" x14ac:dyDescent="0.35">
      <c r="A8007" t="s">
        <v>3</v>
      </c>
      <c r="B8007" t="s">
        <v>6</v>
      </c>
      <c r="C8007" t="s">
        <v>4671</v>
      </c>
      <c r="D8007" s="2">
        <v>208041.64</v>
      </c>
      <c r="E8007" s="3">
        <f t="shared" si="250"/>
        <v>9.4165499944153907E-4</v>
      </c>
      <c r="F8007" s="3">
        <f t="shared" si="251"/>
        <v>91.278699066795113</v>
      </c>
      <c r="G8007" t="s">
        <v>14473</v>
      </c>
    </row>
    <row r="8008" spans="1:7" x14ac:dyDescent="0.35">
      <c r="A8008" t="s">
        <v>3</v>
      </c>
      <c r="B8008" t="s">
        <v>6</v>
      </c>
      <c r="C8008" t="s">
        <v>9715</v>
      </c>
      <c r="D8008" s="2">
        <v>208033.67</v>
      </c>
      <c r="E8008" s="3">
        <f t="shared" si="250"/>
        <v>9.4161892497901533E-4</v>
      </c>
      <c r="F8008" s="3">
        <f t="shared" si="251"/>
        <v>91.279640685720096</v>
      </c>
      <c r="G8008" t="s">
        <v>14480</v>
      </c>
    </row>
    <row r="8009" spans="1:7" x14ac:dyDescent="0.35">
      <c r="A8009" t="s">
        <v>10</v>
      </c>
      <c r="B8009" t="s">
        <v>9</v>
      </c>
      <c r="C8009" s="8" t="s">
        <v>1581</v>
      </c>
      <c r="D8009" s="2">
        <v>207960.22</v>
      </c>
      <c r="E8009" s="3">
        <f t="shared" si="250"/>
        <v>9.4128646961234462E-4</v>
      </c>
      <c r="F8009" s="3">
        <f t="shared" si="251"/>
        <v>91.280581972189708</v>
      </c>
      <c r="G8009" t="s">
        <v>14480</v>
      </c>
    </row>
    <row r="8010" spans="1:7" x14ac:dyDescent="0.35">
      <c r="A8010" t="s">
        <v>10</v>
      </c>
      <c r="B8010" t="s">
        <v>13</v>
      </c>
      <c r="C8010" t="s">
        <v>5869</v>
      </c>
      <c r="D8010" s="2">
        <v>207934.33</v>
      </c>
      <c r="E8010" s="3">
        <f t="shared" si="250"/>
        <v>9.4116928418765968E-4</v>
      </c>
      <c r="F8010" s="3">
        <f t="shared" si="251"/>
        <v>91.281523141473897</v>
      </c>
      <c r="G8010" t="s">
        <v>14473</v>
      </c>
    </row>
    <row r="8011" spans="1:7" x14ac:dyDescent="0.35">
      <c r="A8011" t="s">
        <v>3</v>
      </c>
      <c r="B8011" t="s">
        <v>6</v>
      </c>
      <c r="C8011" s="8" t="s">
        <v>2561</v>
      </c>
      <c r="D8011" s="2">
        <v>207929.08</v>
      </c>
      <c r="E8011" s="3">
        <f t="shared" si="250"/>
        <v>9.411455212104639E-4</v>
      </c>
      <c r="F8011" s="3">
        <f t="shared" si="251"/>
        <v>91.282464286995108</v>
      </c>
      <c r="G8011" t="s">
        <v>14480</v>
      </c>
    </row>
    <row r="8012" spans="1:7" x14ac:dyDescent="0.35">
      <c r="A8012" t="s">
        <v>3</v>
      </c>
      <c r="B8012" t="s">
        <v>6</v>
      </c>
      <c r="C8012" t="s">
        <v>9465</v>
      </c>
      <c r="D8012" s="2">
        <v>207896.33</v>
      </c>
      <c r="E8012" s="3">
        <f t="shared" si="250"/>
        <v>9.4099728549557678E-4</v>
      </c>
      <c r="F8012" s="3">
        <f t="shared" si="251"/>
        <v>91.283405284280605</v>
      </c>
      <c r="G8012" t="s">
        <v>14473</v>
      </c>
    </row>
    <row r="8013" spans="1:7" x14ac:dyDescent="0.35">
      <c r="A8013" t="s">
        <v>10</v>
      </c>
      <c r="B8013" t="s">
        <v>18</v>
      </c>
      <c r="C8013" t="s">
        <v>1627</v>
      </c>
      <c r="D8013" s="2">
        <v>207877.16</v>
      </c>
      <c r="E8013" s="3">
        <f t="shared" si="250"/>
        <v>9.4091051668170229E-4</v>
      </c>
      <c r="F8013" s="3">
        <f t="shared" si="251"/>
        <v>91.28434619479728</v>
      </c>
      <c r="G8013" t="s">
        <v>14480</v>
      </c>
    </row>
    <row r="8014" spans="1:7" x14ac:dyDescent="0.35">
      <c r="A8014" t="s">
        <v>3</v>
      </c>
      <c r="B8014" t="s">
        <v>200</v>
      </c>
      <c r="C8014" s="7" t="s">
        <v>3587</v>
      </c>
      <c r="D8014" s="2">
        <v>207851.88</v>
      </c>
      <c r="E8014" s="3">
        <f t="shared" si="250"/>
        <v>9.4079609228865354E-4</v>
      </c>
      <c r="F8014" s="3">
        <f t="shared" si="251"/>
        <v>91.285286990889574</v>
      </c>
      <c r="G8014" t="s">
        <v>14480</v>
      </c>
    </row>
    <row r="8015" spans="1:7" x14ac:dyDescent="0.35">
      <c r="A8015" t="s">
        <v>3</v>
      </c>
      <c r="B8015" t="s">
        <v>67</v>
      </c>
      <c r="C8015" t="s">
        <v>1864</v>
      </c>
      <c r="D8015" s="2">
        <v>207826.53</v>
      </c>
      <c r="E8015" s="3">
        <f t="shared" si="250"/>
        <v>9.406813510559087E-4</v>
      </c>
      <c r="F8015" s="3">
        <f t="shared" si="251"/>
        <v>91.286227672240628</v>
      </c>
      <c r="G8015" t="s">
        <v>14473</v>
      </c>
    </row>
    <row r="8016" spans="1:7" x14ac:dyDescent="0.35">
      <c r="A8016" t="s">
        <v>3</v>
      </c>
      <c r="B8016" t="s">
        <v>22</v>
      </c>
      <c r="C8016" t="s">
        <v>9222</v>
      </c>
      <c r="D8016" s="2">
        <v>207655.67</v>
      </c>
      <c r="E8016" s="3">
        <f t="shared" si="250"/>
        <v>9.3990799062092765E-4</v>
      </c>
      <c r="F8016" s="3">
        <f t="shared" si="251"/>
        <v>91.287167580231255</v>
      </c>
      <c r="G8016" t="s">
        <v>14480</v>
      </c>
    </row>
    <row r="8017" spans="1:7" x14ac:dyDescent="0.35">
      <c r="A8017" t="s">
        <v>3</v>
      </c>
      <c r="B8017" t="s">
        <v>11</v>
      </c>
      <c r="C8017" t="s">
        <v>5856</v>
      </c>
      <c r="D8017" s="2">
        <v>207655.02</v>
      </c>
      <c r="E8017" s="3">
        <f t="shared" si="250"/>
        <v>9.3990504853803676E-4</v>
      </c>
      <c r="F8017" s="3">
        <f t="shared" si="251"/>
        <v>91.288107485279795</v>
      </c>
      <c r="G8017" t="s">
        <v>14473</v>
      </c>
    </row>
    <row r="8018" spans="1:7" x14ac:dyDescent="0.35">
      <c r="A8018" t="s">
        <v>10</v>
      </c>
      <c r="B8018" t="s">
        <v>9</v>
      </c>
      <c r="C8018" t="s">
        <v>1915</v>
      </c>
      <c r="D8018" s="2">
        <v>207599.86</v>
      </c>
      <c r="E8018" s="3">
        <f t="shared" si="250"/>
        <v>9.3965537885763424E-4</v>
      </c>
      <c r="F8018" s="3">
        <f t="shared" si="251"/>
        <v>91.289047140658653</v>
      </c>
      <c r="G8018" t="s">
        <v>14480</v>
      </c>
    </row>
    <row r="8019" spans="1:7" x14ac:dyDescent="0.35">
      <c r="A8019" t="s">
        <v>10</v>
      </c>
      <c r="B8019" t="s">
        <v>6</v>
      </c>
      <c r="C8019" t="s">
        <v>8274</v>
      </c>
      <c r="D8019" s="2">
        <v>207587.77</v>
      </c>
      <c r="E8019" s="3">
        <f t="shared" si="250"/>
        <v>9.3960065611586375E-4</v>
      </c>
      <c r="F8019" s="3">
        <f t="shared" si="251"/>
        <v>91.289986741314763</v>
      </c>
      <c r="G8019" t="s">
        <v>14473</v>
      </c>
    </row>
    <row r="8020" spans="1:7" x14ac:dyDescent="0.35">
      <c r="A8020" t="s">
        <v>3</v>
      </c>
      <c r="B8020" t="s">
        <v>9</v>
      </c>
      <c r="C8020" t="s">
        <v>2503</v>
      </c>
      <c r="D8020" s="2">
        <v>207524.93</v>
      </c>
      <c r="E8020" s="3">
        <f t="shared" si="250"/>
        <v>9.3931622459453518E-4</v>
      </c>
      <c r="F8020" s="3">
        <f t="shared" si="251"/>
        <v>91.290926057539352</v>
      </c>
      <c r="G8020" t="s">
        <v>14480</v>
      </c>
    </row>
    <row r="8021" spans="1:7" x14ac:dyDescent="0.35">
      <c r="A8021" t="s">
        <v>3</v>
      </c>
      <c r="B8021" t="s">
        <v>29</v>
      </c>
      <c r="C8021" t="s">
        <v>5738</v>
      </c>
      <c r="D8021" s="2">
        <v>207518.92</v>
      </c>
      <c r="E8021" s="3">
        <f t="shared" si="250"/>
        <v>9.3928902164349792E-4</v>
      </c>
      <c r="F8021" s="3">
        <f t="shared" si="251"/>
        <v>91.291865346560996</v>
      </c>
      <c r="G8021" t="s">
        <v>14473</v>
      </c>
    </row>
    <row r="8022" spans="1:7" x14ac:dyDescent="0.35">
      <c r="A8022" t="s">
        <v>3</v>
      </c>
      <c r="B8022" t="s">
        <v>148</v>
      </c>
      <c r="C8022" t="s">
        <v>4677</v>
      </c>
      <c r="D8022" s="2">
        <v>207509</v>
      </c>
      <c r="E8022" s="3">
        <f t="shared" si="250"/>
        <v>9.3924412093230139E-4</v>
      </c>
      <c r="F8022" s="3">
        <f t="shared" si="251"/>
        <v>91.292804590681925</v>
      </c>
      <c r="G8022" t="s">
        <v>14473</v>
      </c>
    </row>
    <row r="8023" spans="1:7" x14ac:dyDescent="0.35">
      <c r="A8023" t="s">
        <v>10</v>
      </c>
      <c r="B8023" t="s">
        <v>200</v>
      </c>
      <c r="C8023" s="7" t="s">
        <v>5345</v>
      </c>
      <c r="D8023" s="2">
        <v>207436.99</v>
      </c>
      <c r="E8023" s="3">
        <f t="shared" si="250"/>
        <v>9.3891818341080441E-4</v>
      </c>
      <c r="F8023" s="3">
        <f t="shared" si="251"/>
        <v>91.293743508865333</v>
      </c>
      <c r="G8023" t="s">
        <v>14480</v>
      </c>
    </row>
    <row r="8024" spans="1:7" x14ac:dyDescent="0.35">
      <c r="A8024" t="s">
        <v>3</v>
      </c>
      <c r="B8024" t="s">
        <v>9</v>
      </c>
      <c r="C8024" s="8" t="s">
        <v>9443</v>
      </c>
      <c r="D8024" s="2">
        <v>207433.96</v>
      </c>
      <c r="E8024" s="3">
        <f t="shared" si="250"/>
        <v>9.3890446877825141E-4</v>
      </c>
      <c r="F8024" s="3">
        <f t="shared" si="251"/>
        <v>91.294682413334115</v>
      </c>
      <c r="G8024" t="s">
        <v>14480</v>
      </c>
    </row>
    <row r="8025" spans="1:7" x14ac:dyDescent="0.35">
      <c r="A8025" t="s">
        <v>10</v>
      </c>
      <c r="B8025" t="s">
        <v>6</v>
      </c>
      <c r="C8025" t="s">
        <v>1128</v>
      </c>
      <c r="D8025" s="2">
        <v>207403.66</v>
      </c>
      <c r="E8025" s="3">
        <f t="shared" si="250"/>
        <v>9.3876732245272226E-4</v>
      </c>
      <c r="F8025" s="3">
        <f t="shared" si="251"/>
        <v>91.295621180656568</v>
      </c>
      <c r="G8025" t="s">
        <v>14480</v>
      </c>
    </row>
    <row r="8026" spans="1:7" x14ac:dyDescent="0.35">
      <c r="A8026" t="s">
        <v>3</v>
      </c>
      <c r="B8026" t="s">
        <v>9</v>
      </c>
      <c r="C8026" t="s">
        <v>14127</v>
      </c>
      <c r="D8026" s="2">
        <v>207390.95</v>
      </c>
      <c r="E8026" s="3">
        <f t="shared" si="250"/>
        <v>9.3870979341650201E-4</v>
      </c>
      <c r="F8026" s="3">
        <f t="shared" si="251"/>
        <v>91.296559890449984</v>
      </c>
      <c r="G8026" t="s">
        <v>14473</v>
      </c>
    </row>
    <row r="8027" spans="1:7" x14ac:dyDescent="0.35">
      <c r="A8027" t="s">
        <v>3</v>
      </c>
      <c r="B8027" t="s">
        <v>8</v>
      </c>
      <c r="C8027" s="8" t="s">
        <v>2171</v>
      </c>
      <c r="D8027" s="2">
        <v>207356.54</v>
      </c>
      <c r="E8027" s="3">
        <f t="shared" si="250"/>
        <v>9.3855404407453945E-4</v>
      </c>
      <c r="F8027" s="3">
        <f t="shared" si="251"/>
        <v>91.297498444494053</v>
      </c>
      <c r="G8027" t="s">
        <v>14480</v>
      </c>
    </row>
    <row r="8028" spans="1:7" x14ac:dyDescent="0.35">
      <c r="A8028" t="s">
        <v>3</v>
      </c>
      <c r="B8028" t="s">
        <v>29</v>
      </c>
      <c r="C8028" t="s">
        <v>12518</v>
      </c>
      <c r="D8028" s="2">
        <v>207340.43</v>
      </c>
      <c r="E8028" s="3">
        <f t="shared" si="250"/>
        <v>9.38481125681659E-4</v>
      </c>
      <c r="F8028" s="3">
        <f t="shared" si="251"/>
        <v>91.29843692561974</v>
      </c>
      <c r="G8028" t="s">
        <v>14473</v>
      </c>
    </row>
    <row r="8029" spans="1:7" x14ac:dyDescent="0.35">
      <c r="A8029" t="s">
        <v>10</v>
      </c>
      <c r="B8029" t="s">
        <v>9</v>
      </c>
      <c r="C8029" t="s">
        <v>3835</v>
      </c>
      <c r="D8029" s="2">
        <v>207340.39</v>
      </c>
      <c r="E8029" s="3">
        <f t="shared" si="250"/>
        <v>9.3848094463040417E-4</v>
      </c>
      <c r="F8029" s="3">
        <f t="shared" si="251"/>
        <v>91.299375406564366</v>
      </c>
      <c r="G8029" t="s">
        <v>14480</v>
      </c>
    </row>
    <row r="8030" spans="1:7" x14ac:dyDescent="0.35">
      <c r="A8030" t="s">
        <v>3</v>
      </c>
      <c r="B8030" t="s">
        <v>9</v>
      </c>
      <c r="C8030" s="8" t="s">
        <v>5827</v>
      </c>
      <c r="D8030" s="2">
        <v>207334.61</v>
      </c>
      <c r="E8030" s="3">
        <f t="shared" si="250"/>
        <v>9.3845478272408208E-4</v>
      </c>
      <c r="F8030" s="3">
        <f t="shared" si="251"/>
        <v>91.300313861347092</v>
      </c>
      <c r="G8030" t="s">
        <v>14480</v>
      </c>
    </row>
    <row r="8031" spans="1:7" x14ac:dyDescent="0.35">
      <c r="A8031" t="s">
        <v>3</v>
      </c>
      <c r="B8031" t="s">
        <v>40</v>
      </c>
      <c r="C8031" s="6" t="s">
        <v>12617</v>
      </c>
      <c r="D8031" s="2">
        <v>207279.59</v>
      </c>
      <c r="E8031" s="3">
        <f t="shared" si="250"/>
        <v>9.3820574672307162E-4</v>
      </c>
      <c r="F8031" s="3">
        <f t="shared" si="251"/>
        <v>91.301252067093813</v>
      </c>
      <c r="G8031" t="s">
        <v>14473</v>
      </c>
    </row>
    <row r="8032" spans="1:7" x14ac:dyDescent="0.35">
      <c r="A8032" t="s">
        <v>3</v>
      </c>
      <c r="B8032" t="s">
        <v>6</v>
      </c>
      <c r="C8032" s="8" t="s">
        <v>1029</v>
      </c>
      <c r="D8032" s="2">
        <v>207160.86</v>
      </c>
      <c r="E8032" s="3">
        <f t="shared" si="250"/>
        <v>9.3766834133593999E-4</v>
      </c>
      <c r="F8032" s="3">
        <f t="shared" si="251"/>
        <v>91.302189735435149</v>
      </c>
      <c r="G8032" t="s">
        <v>14480</v>
      </c>
    </row>
    <row r="8033" spans="1:7" x14ac:dyDescent="0.35">
      <c r="A8033" t="s">
        <v>10</v>
      </c>
      <c r="B8033" t="s">
        <v>9</v>
      </c>
      <c r="C8033" t="s">
        <v>11142</v>
      </c>
      <c r="D8033" s="2">
        <v>206994.5</v>
      </c>
      <c r="E8033" s="3">
        <f t="shared" si="250"/>
        <v>9.369153491671265E-4</v>
      </c>
      <c r="F8033" s="3">
        <f t="shared" si="251"/>
        <v>91.303126650784321</v>
      </c>
      <c r="G8033" t="s">
        <v>14480</v>
      </c>
    </row>
    <row r="8034" spans="1:7" x14ac:dyDescent="0.35">
      <c r="A8034" t="s">
        <v>10</v>
      </c>
      <c r="B8034" t="s">
        <v>33</v>
      </c>
      <c r="C8034" t="s">
        <v>317</v>
      </c>
      <c r="D8034" s="2">
        <v>206965.42</v>
      </c>
      <c r="E8034" s="3">
        <f t="shared" si="250"/>
        <v>9.3678372490486948E-4</v>
      </c>
      <c r="F8034" s="3">
        <f t="shared" si="251"/>
        <v>91.304063434509231</v>
      </c>
      <c r="G8034" t="s">
        <v>14473</v>
      </c>
    </row>
    <row r="8035" spans="1:7" x14ac:dyDescent="0.35">
      <c r="A8035" t="s">
        <v>3</v>
      </c>
      <c r="B8035" t="s">
        <v>13</v>
      </c>
      <c r="C8035" t="s">
        <v>189</v>
      </c>
      <c r="D8035" s="2">
        <v>206943.07</v>
      </c>
      <c r="E8035" s="3">
        <f t="shared" si="250"/>
        <v>9.3668256251623649E-4</v>
      </c>
      <c r="F8035" s="3">
        <f t="shared" si="251"/>
        <v>91.305000117071742</v>
      </c>
      <c r="G8035" t="s">
        <v>14473</v>
      </c>
    </row>
    <row r="8036" spans="1:7" x14ac:dyDescent="0.35">
      <c r="A8036" t="s">
        <v>10</v>
      </c>
      <c r="B8036" t="s">
        <v>9</v>
      </c>
      <c r="C8036" t="s">
        <v>7842</v>
      </c>
      <c r="D8036" s="2">
        <v>206908.11</v>
      </c>
      <c r="E8036" s="3">
        <f t="shared" si="250"/>
        <v>9.3652432371952015E-4</v>
      </c>
      <c r="F8036" s="3">
        <f t="shared" si="251"/>
        <v>91.305936641395462</v>
      </c>
      <c r="G8036" t="s">
        <v>14473</v>
      </c>
    </row>
    <row r="8037" spans="1:7" x14ac:dyDescent="0.35">
      <c r="A8037" t="s">
        <v>3</v>
      </c>
      <c r="B8037" t="s">
        <v>29</v>
      </c>
      <c r="C8037" t="s">
        <v>595</v>
      </c>
      <c r="D8037" s="2">
        <v>206886.68</v>
      </c>
      <c r="E8037" s="3">
        <f t="shared" si="250"/>
        <v>9.3642732550974826E-4</v>
      </c>
      <c r="F8037" s="3">
        <f t="shared" si="251"/>
        <v>91.306873068720975</v>
      </c>
      <c r="G8037" t="s">
        <v>14473</v>
      </c>
    </row>
    <row r="8038" spans="1:7" x14ac:dyDescent="0.35">
      <c r="A8038" t="s">
        <v>10</v>
      </c>
      <c r="B8038" t="s">
        <v>6</v>
      </c>
      <c r="C8038" t="s">
        <v>4484</v>
      </c>
      <c r="D8038" s="2">
        <v>206872.72</v>
      </c>
      <c r="E8038" s="3">
        <f t="shared" si="250"/>
        <v>9.3636413862181473E-4</v>
      </c>
      <c r="F8038" s="3">
        <f t="shared" si="251"/>
        <v>91.307809432859599</v>
      </c>
      <c r="G8038" t="s">
        <v>14473</v>
      </c>
    </row>
    <row r="8039" spans="1:7" x14ac:dyDescent="0.35">
      <c r="A8039" t="s">
        <v>10</v>
      </c>
      <c r="B8039" t="s">
        <v>13</v>
      </c>
      <c r="C8039" s="7" t="s">
        <v>4112</v>
      </c>
      <c r="D8039" s="2">
        <v>206805.84</v>
      </c>
      <c r="E8039" s="3">
        <f t="shared" si="250"/>
        <v>9.3606142092374873E-4</v>
      </c>
      <c r="F8039" s="3">
        <f t="shared" si="251"/>
        <v>91.308745494280529</v>
      </c>
      <c r="G8039" t="s">
        <v>14480</v>
      </c>
    </row>
    <row r="8040" spans="1:7" x14ac:dyDescent="0.35">
      <c r="A8040" t="s">
        <v>3</v>
      </c>
      <c r="B8040" t="s">
        <v>9</v>
      </c>
      <c r="C8040" t="s">
        <v>3953</v>
      </c>
      <c r="D8040" s="2">
        <v>206789.86</v>
      </c>
      <c r="E8040" s="3">
        <f t="shared" si="250"/>
        <v>9.3598909094744654E-4</v>
      </c>
      <c r="F8040" s="3">
        <f t="shared" si="251"/>
        <v>91.309681483371477</v>
      </c>
      <c r="G8040" t="s">
        <v>14480</v>
      </c>
    </row>
    <row r="8041" spans="1:7" x14ac:dyDescent="0.35">
      <c r="A8041" t="s">
        <v>3</v>
      </c>
      <c r="B8041" t="s">
        <v>92</v>
      </c>
      <c r="C8041" t="s">
        <v>7407</v>
      </c>
      <c r="D8041" s="2">
        <v>206784.58</v>
      </c>
      <c r="E8041" s="3">
        <f t="shared" si="250"/>
        <v>9.3596519218180961E-4</v>
      </c>
      <c r="F8041" s="3">
        <f t="shared" si="251"/>
        <v>91.310617448563661</v>
      </c>
      <c r="G8041" t="s">
        <v>14473</v>
      </c>
    </row>
    <row r="8042" spans="1:7" x14ac:dyDescent="0.35">
      <c r="A8042" t="s">
        <v>10</v>
      </c>
      <c r="B8042" t="s">
        <v>11</v>
      </c>
      <c r="C8042" t="s">
        <v>4746</v>
      </c>
      <c r="D8042" s="2">
        <v>206778.66</v>
      </c>
      <c r="E8042" s="3">
        <f t="shared" si="250"/>
        <v>9.3593839659609579E-4</v>
      </c>
      <c r="F8042" s="3">
        <f t="shared" si="251"/>
        <v>91.311553386960256</v>
      </c>
      <c r="G8042" t="s">
        <v>14473</v>
      </c>
    </row>
    <row r="8043" spans="1:7" x14ac:dyDescent="0.35">
      <c r="A8043" t="s">
        <v>10</v>
      </c>
      <c r="B8043" t="s">
        <v>180</v>
      </c>
      <c r="C8043" t="s">
        <v>3701</v>
      </c>
      <c r="D8043" s="2">
        <v>206743.09</v>
      </c>
      <c r="E8043" s="3">
        <f t="shared" si="250"/>
        <v>9.3577739676774338E-4</v>
      </c>
      <c r="F8043" s="3">
        <f t="shared" si="251"/>
        <v>91.312489164357018</v>
      </c>
      <c r="G8043" t="s">
        <v>14480</v>
      </c>
    </row>
    <row r="8044" spans="1:7" x14ac:dyDescent="0.35">
      <c r="A8044" t="s">
        <v>3</v>
      </c>
      <c r="B8044" t="s">
        <v>6</v>
      </c>
      <c r="C8044" s="8" t="s">
        <v>833</v>
      </c>
      <c r="D8044" s="2">
        <v>206687.44</v>
      </c>
      <c r="E8044" s="3">
        <f t="shared" si="250"/>
        <v>9.3552550920946939E-4</v>
      </c>
      <c r="F8044" s="3">
        <f t="shared" si="251"/>
        <v>91.313424689866224</v>
      </c>
      <c r="G8044" t="s">
        <v>14480</v>
      </c>
    </row>
    <row r="8045" spans="1:7" x14ac:dyDescent="0.35">
      <c r="A8045" t="s">
        <v>3</v>
      </c>
      <c r="B8045" t="s">
        <v>52</v>
      </c>
      <c r="C8045" t="s">
        <v>10138</v>
      </c>
      <c r="D8045" s="2">
        <v>206657.32</v>
      </c>
      <c r="E8045" s="3">
        <f t="shared" si="250"/>
        <v>9.35389177614587E-4</v>
      </c>
      <c r="F8045" s="3">
        <f t="shared" si="251"/>
        <v>91.314360079043837</v>
      </c>
      <c r="G8045" t="s">
        <v>14473</v>
      </c>
    </row>
    <row r="8046" spans="1:7" x14ac:dyDescent="0.35">
      <c r="A8046" t="s">
        <v>10</v>
      </c>
      <c r="B8046" t="s">
        <v>29</v>
      </c>
      <c r="C8046" t="s">
        <v>10786</v>
      </c>
      <c r="D8046" s="2">
        <v>206652.62</v>
      </c>
      <c r="E8046" s="3">
        <f t="shared" si="250"/>
        <v>9.35367904092145E-4</v>
      </c>
      <c r="F8046" s="3">
        <f t="shared" si="251"/>
        <v>91.315295446947928</v>
      </c>
      <c r="G8046" t="s">
        <v>14480</v>
      </c>
    </row>
    <row r="8047" spans="1:7" x14ac:dyDescent="0.35">
      <c r="A8047" t="s">
        <v>10</v>
      </c>
      <c r="B8047" t="s">
        <v>9</v>
      </c>
      <c r="C8047" t="s">
        <v>3265</v>
      </c>
      <c r="D8047" s="2">
        <v>206632.95999999999</v>
      </c>
      <c r="E8047" s="3">
        <f t="shared" si="250"/>
        <v>9.3527891740039903E-4</v>
      </c>
      <c r="F8047" s="3">
        <f t="shared" si="251"/>
        <v>91.316230725865324</v>
      </c>
      <c r="G8047" t="s">
        <v>14480</v>
      </c>
    </row>
    <row r="8048" spans="1:7" x14ac:dyDescent="0.35">
      <c r="A8048" t="s">
        <v>3</v>
      </c>
      <c r="B8048" t="s">
        <v>6</v>
      </c>
      <c r="C8048" t="s">
        <v>7531</v>
      </c>
      <c r="D8048" s="2">
        <v>206588.95</v>
      </c>
      <c r="E8048" s="3">
        <f t="shared" si="250"/>
        <v>9.3507971575727887E-4</v>
      </c>
      <c r="F8048" s="3">
        <f t="shared" si="251"/>
        <v>91.317165805581084</v>
      </c>
      <c r="G8048" t="s">
        <v>14473</v>
      </c>
    </row>
    <row r="8049" spans="1:7" x14ac:dyDescent="0.35">
      <c r="A8049" t="s">
        <v>3</v>
      </c>
      <c r="B8049" t="s">
        <v>9</v>
      </c>
      <c r="C8049" t="s">
        <v>332</v>
      </c>
      <c r="D8049" s="2">
        <v>206572.3</v>
      </c>
      <c r="E8049" s="3">
        <f t="shared" si="250"/>
        <v>9.3500435317245831E-4</v>
      </c>
      <c r="F8049" s="3">
        <f t="shared" si="251"/>
        <v>91.318100809934251</v>
      </c>
      <c r="G8049" t="s">
        <v>14473</v>
      </c>
    </row>
    <row r="8050" spans="1:7" x14ac:dyDescent="0.35">
      <c r="A8050" t="s">
        <v>10</v>
      </c>
      <c r="B8050" t="s">
        <v>29</v>
      </c>
      <c r="C8050" t="s">
        <v>6903</v>
      </c>
      <c r="D8050" s="2">
        <v>206569.82</v>
      </c>
      <c r="E8050" s="3">
        <f t="shared" si="250"/>
        <v>9.3499312799465932E-4</v>
      </c>
      <c r="F8050" s="3">
        <f t="shared" si="251"/>
        <v>91.319035803062249</v>
      </c>
      <c r="G8050" t="s">
        <v>14473</v>
      </c>
    </row>
    <row r="8051" spans="1:7" x14ac:dyDescent="0.35">
      <c r="A8051" t="s">
        <v>3</v>
      </c>
      <c r="B8051" t="s">
        <v>22</v>
      </c>
      <c r="C8051" t="s">
        <v>8324</v>
      </c>
      <c r="D8051" s="2">
        <v>206560.05</v>
      </c>
      <c r="E8051" s="3">
        <f t="shared" si="250"/>
        <v>9.3494890622566841E-4</v>
      </c>
      <c r="F8051" s="3">
        <f t="shared" si="251"/>
        <v>91.319970751968469</v>
      </c>
      <c r="G8051" t="s">
        <v>14473</v>
      </c>
    </row>
    <row r="8052" spans="1:7" x14ac:dyDescent="0.35">
      <c r="A8052" t="s">
        <v>3</v>
      </c>
      <c r="B8052" t="s">
        <v>55</v>
      </c>
      <c r="C8052" t="s">
        <v>3722</v>
      </c>
      <c r="D8052" s="2">
        <v>206551.48</v>
      </c>
      <c r="E8052" s="3">
        <f t="shared" si="250"/>
        <v>9.349101159943225E-4</v>
      </c>
      <c r="F8052" s="3">
        <f t="shared" si="251"/>
        <v>91.320905662084471</v>
      </c>
      <c r="G8052" t="s">
        <v>14480</v>
      </c>
    </row>
    <row r="8053" spans="1:7" x14ac:dyDescent="0.35">
      <c r="A8053" t="s">
        <v>10</v>
      </c>
      <c r="B8053" t="s">
        <v>22</v>
      </c>
      <c r="C8053" t="s">
        <v>3719</v>
      </c>
      <c r="D8053" s="2">
        <v>206537.78</v>
      </c>
      <c r="E8053" s="3">
        <f t="shared" si="250"/>
        <v>9.3484810593954517E-4</v>
      </c>
      <c r="F8053" s="3">
        <f t="shared" si="251"/>
        <v>91.321840510190412</v>
      </c>
      <c r="G8053" t="s">
        <v>14473</v>
      </c>
    </row>
    <row r="8054" spans="1:7" x14ac:dyDescent="0.35">
      <c r="A8054" t="s">
        <v>3</v>
      </c>
      <c r="B8054" t="s">
        <v>13</v>
      </c>
      <c r="C8054" t="s">
        <v>9931</v>
      </c>
      <c r="D8054" s="2">
        <v>206534.25</v>
      </c>
      <c r="E8054" s="3">
        <f t="shared" si="250"/>
        <v>9.3483212816630691E-4</v>
      </c>
      <c r="F8054" s="3">
        <f t="shared" si="251"/>
        <v>91.322775342318579</v>
      </c>
      <c r="G8054" t="s">
        <v>14473</v>
      </c>
    </row>
    <row r="8055" spans="1:7" x14ac:dyDescent="0.35">
      <c r="A8055" t="s">
        <v>3</v>
      </c>
      <c r="B8055" t="s">
        <v>9</v>
      </c>
      <c r="C8055" t="s">
        <v>10750</v>
      </c>
      <c r="D8055" s="2">
        <v>206515.57</v>
      </c>
      <c r="E8055" s="3">
        <f t="shared" si="250"/>
        <v>9.3474757723030402E-4</v>
      </c>
      <c r="F8055" s="3">
        <f t="shared" si="251"/>
        <v>91.323710089895812</v>
      </c>
      <c r="G8055" t="s">
        <v>14480</v>
      </c>
    </row>
    <row r="8056" spans="1:7" x14ac:dyDescent="0.35">
      <c r="A8056" t="s">
        <v>10</v>
      </c>
      <c r="B8056" t="s">
        <v>29</v>
      </c>
      <c r="C8056" t="s">
        <v>13876</v>
      </c>
      <c r="D8056" s="2">
        <v>206513.68</v>
      </c>
      <c r="E8056" s="3">
        <f t="shared" si="250"/>
        <v>9.3473902255851351E-4</v>
      </c>
      <c r="F8056" s="3">
        <f t="shared" si="251"/>
        <v>91.324644828918366</v>
      </c>
      <c r="G8056" t="s">
        <v>14473</v>
      </c>
    </row>
    <row r="8057" spans="1:7" x14ac:dyDescent="0.35">
      <c r="A8057" t="s">
        <v>10</v>
      </c>
      <c r="B8057" t="s">
        <v>9</v>
      </c>
      <c r="C8057" t="s">
        <v>6278</v>
      </c>
      <c r="D8057" s="2">
        <v>206496.35</v>
      </c>
      <c r="E8057" s="3">
        <f t="shared" si="250"/>
        <v>9.3466058210236113E-4</v>
      </c>
      <c r="F8057" s="3">
        <f t="shared" si="251"/>
        <v>91.32557948950047</v>
      </c>
      <c r="G8057" t="s">
        <v>14473</v>
      </c>
    </row>
    <row r="8058" spans="1:7" x14ac:dyDescent="0.35">
      <c r="A8058" t="s">
        <v>3</v>
      </c>
      <c r="B8058" t="s">
        <v>13</v>
      </c>
      <c r="C8058" t="s">
        <v>1535</v>
      </c>
      <c r="D8058" s="2">
        <v>206472.48</v>
      </c>
      <c r="E8058" s="3">
        <f t="shared" si="250"/>
        <v>9.3455253976604475E-4</v>
      </c>
      <c r="F8058" s="3">
        <f t="shared" si="251"/>
        <v>91.32651404204023</v>
      </c>
      <c r="G8058" t="s">
        <v>14473</v>
      </c>
    </row>
    <row r="8059" spans="1:7" x14ac:dyDescent="0.35">
      <c r="A8059" t="s">
        <v>10</v>
      </c>
      <c r="B8059" t="s">
        <v>8</v>
      </c>
      <c r="C8059" t="s">
        <v>2158</v>
      </c>
      <c r="D8059" s="2">
        <v>206471.48</v>
      </c>
      <c r="E8059" s="3">
        <f t="shared" si="250"/>
        <v>9.3454801348467431E-4</v>
      </c>
      <c r="F8059" s="3">
        <f t="shared" si="251"/>
        <v>91.32744859005372</v>
      </c>
      <c r="G8059" t="s">
        <v>14473</v>
      </c>
    </row>
    <row r="8060" spans="1:7" x14ac:dyDescent="0.35">
      <c r="A8060" t="s">
        <v>3</v>
      </c>
      <c r="B8060" t="s">
        <v>23</v>
      </c>
      <c r="C8060" t="s">
        <v>3649</v>
      </c>
      <c r="D8060" s="2">
        <v>206427.21</v>
      </c>
      <c r="E8060" s="3">
        <f t="shared" si="250"/>
        <v>9.3434763500839762E-4</v>
      </c>
      <c r="F8060" s="3">
        <f t="shared" si="251"/>
        <v>91.32838293768873</v>
      </c>
      <c r="G8060" t="s">
        <v>14480</v>
      </c>
    </row>
    <row r="8061" spans="1:7" x14ac:dyDescent="0.35">
      <c r="A8061" t="s">
        <v>10</v>
      </c>
      <c r="B8061" t="s">
        <v>6</v>
      </c>
      <c r="C8061" s="7" t="s">
        <v>12229</v>
      </c>
      <c r="D8061" s="2">
        <v>206419.82</v>
      </c>
      <c r="E8061" s="3">
        <f t="shared" si="250"/>
        <v>9.3431418578906892E-4</v>
      </c>
      <c r="F8061" s="3">
        <f t="shared" si="251"/>
        <v>91.329317251874514</v>
      </c>
      <c r="G8061" t="s">
        <v>14480</v>
      </c>
    </row>
    <row r="8062" spans="1:7" x14ac:dyDescent="0.35">
      <c r="A8062" t="s">
        <v>10</v>
      </c>
      <c r="B8062" t="s">
        <v>6</v>
      </c>
      <c r="C8062" t="s">
        <v>10421</v>
      </c>
      <c r="D8062" s="2">
        <v>206417.43</v>
      </c>
      <c r="E8062" s="3">
        <f t="shared" si="250"/>
        <v>9.3430336797659314E-4</v>
      </c>
      <c r="F8062" s="3">
        <f t="shared" si="251"/>
        <v>91.330251555242484</v>
      </c>
      <c r="G8062" t="s">
        <v>14480</v>
      </c>
    </row>
    <row r="8063" spans="1:7" x14ac:dyDescent="0.35">
      <c r="A8063" t="s">
        <v>10</v>
      </c>
      <c r="B8063" t="s">
        <v>13</v>
      </c>
      <c r="C8063" s="8" t="s">
        <v>8382</v>
      </c>
      <c r="D8063" s="2">
        <v>206414.46</v>
      </c>
      <c r="E8063" s="3">
        <f t="shared" si="250"/>
        <v>9.3428992492092244E-4</v>
      </c>
      <c r="F8063" s="3">
        <f t="shared" si="251"/>
        <v>91.331185845167411</v>
      </c>
      <c r="G8063" t="s">
        <v>14480</v>
      </c>
    </row>
    <row r="8064" spans="1:7" x14ac:dyDescent="0.35">
      <c r="A8064" t="s">
        <v>3</v>
      </c>
      <c r="B8064" t="s">
        <v>9</v>
      </c>
      <c r="C8064" t="s">
        <v>8127</v>
      </c>
      <c r="D8064" s="2">
        <v>206352.58</v>
      </c>
      <c r="E8064" s="3">
        <f t="shared" si="250"/>
        <v>9.3400983862970959E-4</v>
      </c>
      <c r="F8064" s="3">
        <f t="shared" si="251"/>
        <v>91.332119855006042</v>
      </c>
      <c r="G8064" t="s">
        <v>14480</v>
      </c>
    </row>
    <row r="8065" spans="1:7" x14ac:dyDescent="0.35">
      <c r="A8065" t="s">
        <v>3</v>
      </c>
      <c r="B8065" t="s">
        <v>33</v>
      </c>
      <c r="C8065" t="s">
        <v>4096</v>
      </c>
      <c r="D8065" s="2">
        <v>206306.9</v>
      </c>
      <c r="E8065" s="3">
        <f t="shared" si="250"/>
        <v>9.3380307809670042E-4</v>
      </c>
      <c r="F8065" s="3">
        <f t="shared" si="251"/>
        <v>91.33305365808414</v>
      </c>
      <c r="G8065" t="s">
        <v>14473</v>
      </c>
    </row>
    <row r="8066" spans="1:7" x14ac:dyDescent="0.35">
      <c r="A8066" t="s">
        <v>3</v>
      </c>
      <c r="B8066" t="s">
        <v>9</v>
      </c>
      <c r="C8066" t="s">
        <v>5173</v>
      </c>
      <c r="D8066" s="2">
        <v>206202.73</v>
      </c>
      <c r="E8066" s="3">
        <f t="shared" si="250"/>
        <v>9.3333157536632492E-4</v>
      </c>
      <c r="F8066" s="3">
        <f t="shared" si="251"/>
        <v>91.333986989659508</v>
      </c>
      <c r="G8066" t="s">
        <v>14480</v>
      </c>
    </row>
    <row r="8067" spans="1:7" x14ac:dyDescent="0.35">
      <c r="A8067" t="s">
        <v>10</v>
      </c>
      <c r="B8067" t="s">
        <v>29</v>
      </c>
      <c r="C8067" t="s">
        <v>5081</v>
      </c>
      <c r="D8067" s="2">
        <v>206196.75</v>
      </c>
      <c r="E8067" s="3">
        <f t="shared" ref="E8067:E8130" si="252">(D8067/$D$29638)*100</f>
        <v>9.3330450820372859E-4</v>
      </c>
      <c r="F8067" s="3">
        <f t="shared" si="251"/>
        <v>91.334920294167716</v>
      </c>
      <c r="G8067" t="s">
        <v>14480</v>
      </c>
    </row>
    <row r="8068" spans="1:7" x14ac:dyDescent="0.35">
      <c r="A8068" t="s">
        <v>3</v>
      </c>
      <c r="B8068" t="s">
        <v>67</v>
      </c>
      <c r="C8068" t="s">
        <v>12889</v>
      </c>
      <c r="D8068" s="2">
        <v>206164.33</v>
      </c>
      <c r="E8068" s="3">
        <f t="shared" si="252"/>
        <v>9.3315776616169366E-4</v>
      </c>
      <c r="F8068" s="3">
        <f t="shared" ref="F8068:F8131" si="253">E8068+F8067</f>
        <v>91.335853451933872</v>
      </c>
      <c r="G8068" t="s">
        <v>14473</v>
      </c>
    </row>
    <row r="8069" spans="1:7" x14ac:dyDescent="0.35">
      <c r="A8069" t="s">
        <v>10</v>
      </c>
      <c r="B8069" t="s">
        <v>8</v>
      </c>
      <c r="C8069" t="s">
        <v>5156</v>
      </c>
      <c r="D8069" s="2">
        <v>206162.32</v>
      </c>
      <c r="E8069" s="3">
        <f t="shared" si="252"/>
        <v>9.3314866833613878E-4</v>
      </c>
      <c r="F8069" s="3">
        <f t="shared" si="253"/>
        <v>91.33678660060221</v>
      </c>
      <c r="G8069" t="s">
        <v>14480</v>
      </c>
    </row>
    <row r="8070" spans="1:7" x14ac:dyDescent="0.35">
      <c r="A8070" t="s">
        <v>10</v>
      </c>
      <c r="B8070" t="s">
        <v>9</v>
      </c>
      <c r="C8070" t="s">
        <v>12932</v>
      </c>
      <c r="D8070" s="2">
        <v>206145.69</v>
      </c>
      <c r="E8070" s="3">
        <f t="shared" si="252"/>
        <v>9.3307339627694559E-4</v>
      </c>
      <c r="F8070" s="3">
        <f t="shared" si="253"/>
        <v>91.337719673998492</v>
      </c>
      <c r="G8070" t="s">
        <v>14480</v>
      </c>
    </row>
    <row r="8071" spans="1:7" x14ac:dyDescent="0.35">
      <c r="A8071" t="s">
        <v>3</v>
      </c>
      <c r="B8071" t="s">
        <v>9</v>
      </c>
      <c r="C8071" t="s">
        <v>11467</v>
      </c>
      <c r="D8071" s="2">
        <v>206131.20000000001</v>
      </c>
      <c r="E8071" s="3">
        <f t="shared" si="252"/>
        <v>9.3300781045988575E-4</v>
      </c>
      <c r="F8071" s="3">
        <f t="shared" si="253"/>
        <v>91.338652681808952</v>
      </c>
      <c r="G8071" t="s">
        <v>14473</v>
      </c>
    </row>
    <row r="8072" spans="1:7" x14ac:dyDescent="0.35">
      <c r="A8072" t="s">
        <v>10</v>
      </c>
      <c r="B8072" t="s">
        <v>9</v>
      </c>
      <c r="C8072" t="s">
        <v>9428</v>
      </c>
      <c r="D8072" s="2">
        <v>205975.84</v>
      </c>
      <c r="E8072" s="3">
        <f t="shared" si="252"/>
        <v>9.3230460738614898E-4</v>
      </c>
      <c r="F8072" s="3">
        <f t="shared" si="253"/>
        <v>91.339584986416341</v>
      </c>
      <c r="G8072" t="s">
        <v>14480</v>
      </c>
    </row>
    <row r="8073" spans="1:7" x14ac:dyDescent="0.35">
      <c r="A8073" t="s">
        <v>10</v>
      </c>
      <c r="B8073" t="s">
        <v>20</v>
      </c>
      <c r="C8073" s="6" t="s">
        <v>601</v>
      </c>
      <c r="D8073" s="2">
        <v>205953.66</v>
      </c>
      <c r="E8073" s="3">
        <f t="shared" si="252"/>
        <v>9.3220421446534897E-4</v>
      </c>
      <c r="F8073" s="3">
        <f t="shared" si="253"/>
        <v>91.340517190630806</v>
      </c>
      <c r="G8073" t="s">
        <v>14473</v>
      </c>
    </row>
    <row r="8074" spans="1:7" x14ac:dyDescent="0.35">
      <c r="A8074" t="s">
        <v>3</v>
      </c>
      <c r="B8074" t="s">
        <v>180</v>
      </c>
      <c r="C8074" t="s">
        <v>2614</v>
      </c>
      <c r="D8074" s="2">
        <v>205909.67</v>
      </c>
      <c r="E8074" s="3">
        <f t="shared" si="252"/>
        <v>9.3200510334785617E-4</v>
      </c>
      <c r="F8074" s="3">
        <f t="shared" si="253"/>
        <v>91.341449195734157</v>
      </c>
      <c r="G8074" t="s">
        <v>14480</v>
      </c>
    </row>
    <row r="8075" spans="1:7" x14ac:dyDescent="0.35">
      <c r="A8075" t="s">
        <v>3</v>
      </c>
      <c r="B8075" t="s">
        <v>930</v>
      </c>
      <c r="C8075" t="s">
        <v>10740</v>
      </c>
      <c r="D8075" s="2">
        <v>205907.68</v>
      </c>
      <c r="E8075" s="3">
        <f t="shared" si="252"/>
        <v>9.3199609604792866E-4</v>
      </c>
      <c r="F8075" s="3">
        <f t="shared" si="253"/>
        <v>91.342381191830199</v>
      </c>
      <c r="G8075" t="s">
        <v>14480</v>
      </c>
    </row>
    <row r="8076" spans="1:7" x14ac:dyDescent="0.35">
      <c r="A8076" t="s">
        <v>3</v>
      </c>
      <c r="B8076" t="s">
        <v>9</v>
      </c>
      <c r="C8076" t="s">
        <v>11707</v>
      </c>
      <c r="D8076" s="2">
        <v>205903.76</v>
      </c>
      <c r="E8076" s="3">
        <f t="shared" si="252"/>
        <v>9.3197835302495592E-4</v>
      </c>
      <c r="F8076" s="3">
        <f t="shared" si="253"/>
        <v>91.343313170183222</v>
      </c>
      <c r="G8076" t="s">
        <v>14480</v>
      </c>
    </row>
    <row r="8077" spans="1:7" x14ac:dyDescent="0.35">
      <c r="A8077" t="s">
        <v>3</v>
      </c>
      <c r="B8077" t="s">
        <v>9</v>
      </c>
      <c r="C8077" t="s">
        <v>4821</v>
      </c>
      <c r="D8077" s="2">
        <v>205893.48</v>
      </c>
      <c r="E8077" s="3">
        <f t="shared" si="252"/>
        <v>9.3193182285246606E-4</v>
      </c>
      <c r="F8077" s="3">
        <f t="shared" si="253"/>
        <v>91.34424510200607</v>
      </c>
      <c r="G8077" t="s">
        <v>14473</v>
      </c>
    </row>
    <row r="8078" spans="1:7" x14ac:dyDescent="0.35">
      <c r="A8078" t="s">
        <v>3</v>
      </c>
      <c r="B8078" t="s">
        <v>62</v>
      </c>
      <c r="C8078" s="11" t="s">
        <v>6571</v>
      </c>
      <c r="D8078" s="2">
        <v>205849.48</v>
      </c>
      <c r="E8078" s="3">
        <f t="shared" si="252"/>
        <v>9.3173266647215969E-4</v>
      </c>
      <c r="F8078" s="3">
        <f t="shared" si="253"/>
        <v>91.345176834672543</v>
      </c>
      <c r="G8078" t="s">
        <v>14473</v>
      </c>
    </row>
    <row r="8079" spans="1:7" x14ac:dyDescent="0.35">
      <c r="A8079" t="s">
        <v>10</v>
      </c>
      <c r="B8079" t="s">
        <v>76</v>
      </c>
      <c r="C8079" t="s">
        <v>11276</v>
      </c>
      <c r="D8079" s="2">
        <v>205840.25</v>
      </c>
      <c r="E8079" s="3">
        <f t="shared" si="252"/>
        <v>9.3169088889510888E-4</v>
      </c>
      <c r="F8079" s="3">
        <f t="shared" si="253"/>
        <v>91.346108525561434</v>
      </c>
      <c r="G8079" t="s">
        <v>14473</v>
      </c>
    </row>
    <row r="8080" spans="1:7" x14ac:dyDescent="0.35">
      <c r="A8080" t="s">
        <v>3</v>
      </c>
      <c r="B8080" t="s">
        <v>9</v>
      </c>
      <c r="C8080" t="s">
        <v>2311</v>
      </c>
      <c r="D8080" s="2">
        <v>205725.07</v>
      </c>
      <c r="E8080" s="3">
        <f t="shared" si="252"/>
        <v>9.3116955180684298E-4</v>
      </c>
      <c r="F8080" s="3">
        <f t="shared" si="253"/>
        <v>91.347039695113239</v>
      </c>
      <c r="G8080" t="s">
        <v>14480</v>
      </c>
    </row>
    <row r="8081" spans="1:7" x14ac:dyDescent="0.35">
      <c r="A8081" t="s">
        <v>3</v>
      </c>
      <c r="B8081" t="s">
        <v>6</v>
      </c>
      <c r="C8081" s="8" t="s">
        <v>327</v>
      </c>
      <c r="D8081" s="2">
        <v>205640.88</v>
      </c>
      <c r="E8081" s="3">
        <f t="shared" si="252"/>
        <v>9.3078848417825196E-4</v>
      </c>
      <c r="F8081" s="3">
        <f t="shared" si="253"/>
        <v>91.347970483597422</v>
      </c>
      <c r="G8081" t="s">
        <v>14480</v>
      </c>
    </row>
    <row r="8082" spans="1:7" x14ac:dyDescent="0.35">
      <c r="A8082" t="s">
        <v>3</v>
      </c>
      <c r="B8082" t="s">
        <v>6</v>
      </c>
      <c r="C8082" t="s">
        <v>6145</v>
      </c>
      <c r="D8082" s="2">
        <v>205621.05</v>
      </c>
      <c r="E8082" s="3">
        <f t="shared" si="252"/>
        <v>9.3069872801867289E-4</v>
      </c>
      <c r="F8082" s="3">
        <f t="shared" si="253"/>
        <v>91.348901182325434</v>
      </c>
      <c r="G8082" t="s">
        <v>14480</v>
      </c>
    </row>
    <row r="8083" spans="1:7" x14ac:dyDescent="0.35">
      <c r="A8083" t="s">
        <v>10</v>
      </c>
      <c r="B8083" t="s">
        <v>13</v>
      </c>
      <c r="C8083" t="s">
        <v>1881</v>
      </c>
      <c r="D8083" s="2">
        <v>205567.49</v>
      </c>
      <c r="E8083" s="3">
        <f t="shared" si="252"/>
        <v>9.3045630038846353E-4</v>
      </c>
      <c r="F8083" s="3">
        <f t="shared" si="253"/>
        <v>91.34983163862583</v>
      </c>
      <c r="G8083" t="s">
        <v>14473</v>
      </c>
    </row>
    <row r="8084" spans="1:7" x14ac:dyDescent="0.35">
      <c r="A8084" t="s">
        <v>3</v>
      </c>
      <c r="B8084" t="s">
        <v>9</v>
      </c>
      <c r="C8084" t="s">
        <v>150</v>
      </c>
      <c r="D8084" s="2">
        <v>205505.87</v>
      </c>
      <c r="E8084" s="3">
        <f t="shared" si="252"/>
        <v>9.3017739093040688E-4</v>
      </c>
      <c r="F8084" s="3">
        <f t="shared" si="253"/>
        <v>91.350761816016757</v>
      </c>
      <c r="G8084" t="s">
        <v>14473</v>
      </c>
    </row>
    <row r="8085" spans="1:7" x14ac:dyDescent="0.35">
      <c r="A8085" t="s">
        <v>3</v>
      </c>
      <c r="B8085" t="s">
        <v>180</v>
      </c>
      <c r="C8085" t="s">
        <v>9457</v>
      </c>
      <c r="D8085" s="2">
        <v>205502.26</v>
      </c>
      <c r="E8085" s="3">
        <f t="shared" si="252"/>
        <v>9.3016105105465919E-4</v>
      </c>
      <c r="F8085" s="3">
        <f t="shared" si="253"/>
        <v>91.351691977067816</v>
      </c>
      <c r="G8085" t="s">
        <v>14480</v>
      </c>
    </row>
    <row r="8086" spans="1:7" x14ac:dyDescent="0.35">
      <c r="A8086" t="s">
        <v>3</v>
      </c>
      <c r="B8086" t="s">
        <v>6</v>
      </c>
      <c r="C8086" t="s">
        <v>9890</v>
      </c>
      <c r="D8086" s="2">
        <v>205487.39</v>
      </c>
      <c r="E8086" s="3">
        <f t="shared" si="252"/>
        <v>9.3009374525067834E-4</v>
      </c>
      <c r="F8086" s="3">
        <f t="shared" si="253"/>
        <v>91.352622070813069</v>
      </c>
      <c r="G8086" t="s">
        <v>14473</v>
      </c>
    </row>
    <row r="8087" spans="1:7" x14ac:dyDescent="0.35">
      <c r="A8087" t="s">
        <v>3</v>
      </c>
      <c r="B8087" t="s">
        <v>9</v>
      </c>
      <c r="C8087" t="s">
        <v>6809</v>
      </c>
      <c r="D8087" s="2">
        <v>205484.19</v>
      </c>
      <c r="E8087" s="3">
        <f t="shared" si="252"/>
        <v>9.3007926115029225E-4</v>
      </c>
      <c r="F8087" s="3">
        <f t="shared" si="253"/>
        <v>91.353552150074222</v>
      </c>
      <c r="G8087" t="s">
        <v>14480</v>
      </c>
    </row>
    <row r="8088" spans="1:7" x14ac:dyDescent="0.35">
      <c r="A8088" t="s">
        <v>3</v>
      </c>
      <c r="B8088" t="s">
        <v>28</v>
      </c>
      <c r="C8088" s="11" t="s">
        <v>8854</v>
      </c>
      <c r="D8088" s="2">
        <v>205446.52</v>
      </c>
      <c r="E8088" s="3">
        <f t="shared" si="252"/>
        <v>9.2990875613106164E-4</v>
      </c>
      <c r="F8088" s="3">
        <f t="shared" si="253"/>
        <v>91.354482058830357</v>
      </c>
      <c r="G8088" t="s">
        <v>14473</v>
      </c>
    </row>
    <row r="8089" spans="1:7" x14ac:dyDescent="0.35">
      <c r="A8089" t="s">
        <v>3</v>
      </c>
      <c r="B8089" t="s">
        <v>9</v>
      </c>
      <c r="C8089" t="s">
        <v>9079</v>
      </c>
      <c r="D8089" s="2">
        <v>205405.06</v>
      </c>
      <c r="E8089" s="3">
        <f t="shared" si="252"/>
        <v>9.2972109650543645E-4</v>
      </c>
      <c r="F8089" s="3">
        <f t="shared" si="253"/>
        <v>91.355411779926868</v>
      </c>
      <c r="G8089" t="s">
        <v>14480</v>
      </c>
    </row>
    <row r="8090" spans="1:7" x14ac:dyDescent="0.35">
      <c r="A8090" t="s">
        <v>10</v>
      </c>
      <c r="B8090" t="s">
        <v>9</v>
      </c>
      <c r="C8090" t="s">
        <v>1982</v>
      </c>
      <c r="D8090" s="2">
        <v>205397.61</v>
      </c>
      <c r="E8090" s="3">
        <f t="shared" si="252"/>
        <v>9.2968737570922545E-4</v>
      </c>
      <c r="F8090" s="3">
        <f t="shared" si="253"/>
        <v>91.35634146730257</v>
      </c>
      <c r="G8090" t="s">
        <v>14480</v>
      </c>
    </row>
    <row r="8091" spans="1:7" x14ac:dyDescent="0.35">
      <c r="A8091" t="s">
        <v>10</v>
      </c>
      <c r="B8091" t="s">
        <v>6</v>
      </c>
      <c r="C8091" t="s">
        <v>9026</v>
      </c>
      <c r="D8091" s="2">
        <v>205389.58</v>
      </c>
      <c r="E8091" s="3">
        <f t="shared" si="252"/>
        <v>9.2965102966981964E-4</v>
      </c>
      <c r="F8091" s="3">
        <f t="shared" si="253"/>
        <v>91.357271118332235</v>
      </c>
      <c r="G8091" t="s">
        <v>14480</v>
      </c>
    </row>
    <row r="8092" spans="1:7" x14ac:dyDescent="0.35">
      <c r="A8092" t="s">
        <v>3</v>
      </c>
      <c r="B8092" t="s">
        <v>8</v>
      </c>
      <c r="C8092" t="s">
        <v>6377</v>
      </c>
      <c r="D8092" s="2">
        <v>205347.29</v>
      </c>
      <c r="E8092" s="3">
        <f t="shared" si="252"/>
        <v>9.2945961323065678E-4</v>
      </c>
      <c r="F8092" s="3">
        <f t="shared" si="253"/>
        <v>91.358200577945468</v>
      </c>
      <c r="G8092" t="s">
        <v>14473</v>
      </c>
    </row>
    <row r="8093" spans="1:7" x14ac:dyDescent="0.35">
      <c r="A8093" t="s">
        <v>3</v>
      </c>
      <c r="B8093" t="s">
        <v>28</v>
      </c>
      <c r="C8093" t="s">
        <v>1142</v>
      </c>
      <c r="D8093" s="2">
        <v>205341.84</v>
      </c>
      <c r="E8093" s="3">
        <f t="shared" si="252"/>
        <v>9.2943494499718698E-4</v>
      </c>
      <c r="F8093" s="3">
        <f t="shared" si="253"/>
        <v>91.359130012890461</v>
      </c>
      <c r="G8093" t="s">
        <v>14473</v>
      </c>
    </row>
    <row r="8094" spans="1:7" x14ac:dyDescent="0.35">
      <c r="A8094" t="s">
        <v>3</v>
      </c>
      <c r="B8094" t="s">
        <v>13</v>
      </c>
      <c r="C8094" t="s">
        <v>595</v>
      </c>
      <c r="D8094" s="2">
        <v>205329.95</v>
      </c>
      <c r="E8094" s="3">
        <f t="shared" si="252"/>
        <v>9.2938112751169072E-4</v>
      </c>
      <c r="F8094" s="3">
        <f t="shared" si="253"/>
        <v>91.360059394017966</v>
      </c>
      <c r="G8094" t="s">
        <v>14473</v>
      </c>
    </row>
    <row r="8095" spans="1:7" x14ac:dyDescent="0.35">
      <c r="A8095" t="s">
        <v>10</v>
      </c>
      <c r="B8095" t="s">
        <v>9</v>
      </c>
      <c r="C8095" s="8" t="s">
        <v>3425</v>
      </c>
      <c r="D8095" s="2">
        <v>205229.97</v>
      </c>
      <c r="E8095" s="3">
        <f t="shared" si="252"/>
        <v>9.2892858990025774E-4</v>
      </c>
      <c r="F8095" s="3">
        <f t="shared" si="253"/>
        <v>91.360988322607867</v>
      </c>
      <c r="G8095" t="s">
        <v>14480</v>
      </c>
    </row>
    <row r="8096" spans="1:7" x14ac:dyDescent="0.35">
      <c r="A8096" t="s">
        <v>3</v>
      </c>
      <c r="B8096" t="s">
        <v>9</v>
      </c>
      <c r="C8096" t="s">
        <v>1774</v>
      </c>
      <c r="D8096" s="2">
        <v>205143</v>
      </c>
      <c r="E8096" s="3">
        <f t="shared" si="252"/>
        <v>9.2853493920945647E-4</v>
      </c>
      <c r="F8096" s="3">
        <f t="shared" si="253"/>
        <v>91.361916857547072</v>
      </c>
      <c r="G8096" t="s">
        <v>14480</v>
      </c>
    </row>
    <row r="8097" spans="1:7" x14ac:dyDescent="0.35">
      <c r="A8097" t="s">
        <v>10</v>
      </c>
      <c r="B8097" t="s">
        <v>9</v>
      </c>
      <c r="C8097" t="s">
        <v>9375</v>
      </c>
      <c r="D8097" s="2">
        <v>205132.82</v>
      </c>
      <c r="E8097" s="3">
        <f t="shared" si="252"/>
        <v>9.2848886166510384E-4</v>
      </c>
      <c r="F8097" s="3">
        <f t="shared" si="253"/>
        <v>91.362845346408733</v>
      </c>
      <c r="G8097" t="s">
        <v>14480</v>
      </c>
    </row>
    <row r="8098" spans="1:7" x14ac:dyDescent="0.35">
      <c r="A8098" t="s">
        <v>3</v>
      </c>
      <c r="B8098" t="s">
        <v>83</v>
      </c>
      <c r="C8098" t="s">
        <v>6821</v>
      </c>
      <c r="D8098" s="2">
        <v>205132.45</v>
      </c>
      <c r="E8098" s="3">
        <f t="shared" si="252"/>
        <v>9.2848718694099673E-4</v>
      </c>
      <c r="F8098" s="3">
        <f t="shared" si="253"/>
        <v>91.363773833595673</v>
      </c>
      <c r="G8098" t="s">
        <v>14480</v>
      </c>
    </row>
    <row r="8099" spans="1:7" x14ac:dyDescent="0.35">
      <c r="A8099" t="s">
        <v>10</v>
      </c>
      <c r="B8099" t="s">
        <v>9</v>
      </c>
      <c r="C8099" t="s">
        <v>3887</v>
      </c>
      <c r="D8099" s="2">
        <v>205128.23</v>
      </c>
      <c r="E8099" s="3">
        <f t="shared" si="252"/>
        <v>9.2846808603361274E-4</v>
      </c>
      <c r="F8099" s="3">
        <f t="shared" si="253"/>
        <v>91.364702301681703</v>
      </c>
      <c r="G8099" t="s">
        <v>14473</v>
      </c>
    </row>
    <row r="8100" spans="1:7" x14ac:dyDescent="0.35">
      <c r="A8100" t="s">
        <v>3</v>
      </c>
      <c r="B8100" t="s">
        <v>9</v>
      </c>
      <c r="C8100" t="s">
        <v>14294</v>
      </c>
      <c r="D8100" s="2">
        <v>205095.95</v>
      </c>
      <c r="E8100" s="3">
        <f t="shared" si="252"/>
        <v>9.2832197767096964E-4</v>
      </c>
      <c r="F8100" s="3">
        <f t="shared" si="253"/>
        <v>91.365630623659371</v>
      </c>
      <c r="G8100" t="s">
        <v>14473</v>
      </c>
    </row>
    <row r="8101" spans="1:7" x14ac:dyDescent="0.35">
      <c r="A8101" t="s">
        <v>10</v>
      </c>
      <c r="B8101" t="s">
        <v>9</v>
      </c>
      <c r="C8101" t="s">
        <v>7207</v>
      </c>
      <c r="D8101" s="2">
        <v>205078.18</v>
      </c>
      <c r="E8101" s="3">
        <f t="shared" si="252"/>
        <v>9.2824154565101407E-4</v>
      </c>
      <c r="F8101" s="3">
        <f t="shared" si="253"/>
        <v>91.366558865205022</v>
      </c>
      <c r="G8101" t="s">
        <v>14473</v>
      </c>
    </row>
    <row r="8102" spans="1:7" x14ac:dyDescent="0.35">
      <c r="A8102" t="s">
        <v>3</v>
      </c>
      <c r="B8102" t="s">
        <v>13</v>
      </c>
      <c r="C8102" t="s">
        <v>9871</v>
      </c>
      <c r="D8102" s="2">
        <v>205040.68</v>
      </c>
      <c r="E8102" s="3">
        <f t="shared" si="252"/>
        <v>9.2807181009961644E-4</v>
      </c>
      <c r="F8102" s="3">
        <f t="shared" si="253"/>
        <v>91.367486937015116</v>
      </c>
      <c r="G8102" t="s">
        <v>14473</v>
      </c>
    </row>
    <row r="8103" spans="1:7" x14ac:dyDescent="0.35">
      <c r="A8103" t="s">
        <v>10</v>
      </c>
      <c r="B8103" t="s">
        <v>40</v>
      </c>
      <c r="C8103" s="6" t="s">
        <v>5549</v>
      </c>
      <c r="D8103" s="2">
        <v>205024.46</v>
      </c>
      <c r="E8103" s="3">
        <f t="shared" si="252"/>
        <v>9.2799839381578519E-4</v>
      </c>
      <c r="F8103" s="3">
        <f t="shared" si="253"/>
        <v>91.368414935408936</v>
      </c>
      <c r="G8103" t="s">
        <v>14473</v>
      </c>
    </row>
    <row r="8104" spans="1:7" x14ac:dyDescent="0.35">
      <c r="A8104" t="s">
        <v>3</v>
      </c>
      <c r="B8104" t="s">
        <v>9</v>
      </c>
      <c r="C8104" t="s">
        <v>1765</v>
      </c>
      <c r="D8104" s="2">
        <v>205008.6</v>
      </c>
      <c r="E8104" s="3">
        <f t="shared" si="252"/>
        <v>9.2792660699324769E-4</v>
      </c>
      <c r="F8104" s="3">
        <f t="shared" si="253"/>
        <v>91.369342862015927</v>
      </c>
      <c r="G8104" t="s">
        <v>14480</v>
      </c>
    </row>
    <row r="8105" spans="1:7" x14ac:dyDescent="0.35">
      <c r="A8105" t="s">
        <v>3</v>
      </c>
      <c r="B8105" t="s">
        <v>13</v>
      </c>
      <c r="C8105" t="s">
        <v>5691</v>
      </c>
      <c r="D8105" s="2">
        <v>204957.45</v>
      </c>
      <c r="E8105" s="3">
        <f t="shared" si="252"/>
        <v>9.2769508770114124E-4</v>
      </c>
      <c r="F8105" s="3">
        <f t="shared" si="253"/>
        <v>91.370270557103623</v>
      </c>
      <c r="G8105" t="s">
        <v>14473</v>
      </c>
    </row>
    <row r="8106" spans="1:7" x14ac:dyDescent="0.35">
      <c r="A8106" t="s">
        <v>3</v>
      </c>
      <c r="B8106" t="s">
        <v>9</v>
      </c>
      <c r="C8106" t="s">
        <v>2074</v>
      </c>
      <c r="D8106" s="2">
        <v>204940.25</v>
      </c>
      <c r="E8106" s="3">
        <f t="shared" si="252"/>
        <v>9.2761723566156691E-4</v>
      </c>
      <c r="F8106" s="3">
        <f t="shared" si="253"/>
        <v>91.371198174339284</v>
      </c>
      <c r="G8106" t="s">
        <v>14480</v>
      </c>
    </row>
    <row r="8107" spans="1:7" x14ac:dyDescent="0.35">
      <c r="A8107" t="s">
        <v>10</v>
      </c>
      <c r="B8107" t="s">
        <v>200</v>
      </c>
      <c r="C8107" t="s">
        <v>167</v>
      </c>
      <c r="D8107" s="2">
        <v>204929.21</v>
      </c>
      <c r="E8107" s="3">
        <f t="shared" si="252"/>
        <v>9.2756726551523547E-4</v>
      </c>
      <c r="F8107" s="3">
        <f t="shared" si="253"/>
        <v>91.372125741604805</v>
      </c>
      <c r="G8107" t="s">
        <v>14473</v>
      </c>
    </row>
    <row r="8108" spans="1:7" x14ac:dyDescent="0.35">
      <c r="A8108" t="s">
        <v>3</v>
      </c>
      <c r="B8108" t="s">
        <v>6</v>
      </c>
      <c r="C8108" t="s">
        <v>1884</v>
      </c>
      <c r="D8108" s="2">
        <v>204925.24</v>
      </c>
      <c r="E8108" s="3">
        <f t="shared" si="252"/>
        <v>9.2754929617819412E-4</v>
      </c>
      <c r="F8108" s="3">
        <f t="shared" si="253"/>
        <v>91.373053290900984</v>
      </c>
      <c r="G8108" t="s">
        <v>14480</v>
      </c>
    </row>
    <row r="8109" spans="1:7" x14ac:dyDescent="0.35">
      <c r="A8109" t="s">
        <v>3</v>
      </c>
      <c r="B8109" t="s">
        <v>76</v>
      </c>
      <c r="C8109" t="s">
        <v>9505</v>
      </c>
      <c r="D8109" s="2">
        <v>204891.37</v>
      </c>
      <c r="E8109" s="3">
        <f t="shared" si="252"/>
        <v>9.2739599102817176E-4</v>
      </c>
      <c r="F8109" s="3">
        <f t="shared" si="253"/>
        <v>91.373980686892011</v>
      </c>
      <c r="G8109" t="s">
        <v>14473</v>
      </c>
    </row>
    <row r="8110" spans="1:7" x14ac:dyDescent="0.35">
      <c r="A8110" t="s">
        <v>10</v>
      </c>
      <c r="B8110" t="s">
        <v>73</v>
      </c>
      <c r="C8110" s="8" t="s">
        <v>13637</v>
      </c>
      <c r="D8110" s="2">
        <v>204888.45</v>
      </c>
      <c r="E8110" s="3">
        <f t="shared" si="252"/>
        <v>9.2738277428656979E-4</v>
      </c>
      <c r="F8110" s="3">
        <f t="shared" si="253"/>
        <v>91.374908069666304</v>
      </c>
      <c r="G8110" t="s">
        <v>14480</v>
      </c>
    </row>
    <row r="8111" spans="1:7" x14ac:dyDescent="0.35">
      <c r="A8111" t="s">
        <v>10</v>
      </c>
      <c r="B8111" t="s">
        <v>6</v>
      </c>
      <c r="C8111" t="s">
        <v>9629</v>
      </c>
      <c r="D8111" s="2">
        <v>204875.22</v>
      </c>
      <c r="E8111" s="3">
        <f t="shared" si="252"/>
        <v>9.273228915840367E-4</v>
      </c>
      <c r="F8111" s="3">
        <f t="shared" si="253"/>
        <v>91.375835392557889</v>
      </c>
      <c r="G8111" t="s">
        <v>14480</v>
      </c>
    </row>
    <row r="8112" spans="1:7" x14ac:dyDescent="0.35">
      <c r="A8112" t="s">
        <v>10</v>
      </c>
      <c r="B8112" t="s">
        <v>8</v>
      </c>
      <c r="C8112" t="s">
        <v>743</v>
      </c>
      <c r="D8112" s="2">
        <v>204685.5</v>
      </c>
      <c r="E8112" s="3">
        <f t="shared" si="252"/>
        <v>9.2646416548240599E-4</v>
      </c>
      <c r="F8112" s="3">
        <f t="shared" si="253"/>
        <v>91.376761856723377</v>
      </c>
      <c r="G8112" t="s">
        <v>14473</v>
      </c>
    </row>
    <row r="8113" spans="1:7" x14ac:dyDescent="0.35">
      <c r="A8113" t="s">
        <v>3</v>
      </c>
      <c r="B8113" t="s">
        <v>9</v>
      </c>
      <c r="C8113" t="s">
        <v>5255</v>
      </c>
      <c r="D8113" s="2">
        <v>204662.03</v>
      </c>
      <c r="E8113" s="3">
        <f t="shared" si="252"/>
        <v>9.2635793365863797E-4</v>
      </c>
      <c r="F8113" s="3">
        <f t="shared" si="253"/>
        <v>91.377688214657041</v>
      </c>
      <c r="G8113" t="s">
        <v>14480</v>
      </c>
    </row>
    <row r="8114" spans="1:7" x14ac:dyDescent="0.35">
      <c r="A8114" t="s">
        <v>10</v>
      </c>
      <c r="B8114" t="s">
        <v>6</v>
      </c>
      <c r="C8114" t="s">
        <v>10596</v>
      </c>
      <c r="D8114" s="2">
        <v>204641.82</v>
      </c>
      <c r="E8114" s="3">
        <f t="shared" si="252"/>
        <v>9.2626645751213823E-4</v>
      </c>
      <c r="F8114" s="3">
        <f t="shared" si="253"/>
        <v>91.378614481114553</v>
      </c>
      <c r="G8114" t="s">
        <v>14480</v>
      </c>
    </row>
    <row r="8115" spans="1:7" x14ac:dyDescent="0.35">
      <c r="A8115" t="s">
        <v>10</v>
      </c>
      <c r="B8115" t="s">
        <v>9</v>
      </c>
      <c r="C8115" t="s">
        <v>838</v>
      </c>
      <c r="D8115" s="2">
        <v>204616.01</v>
      </c>
      <c r="E8115" s="3">
        <f t="shared" si="252"/>
        <v>9.2614963418996283E-4</v>
      </c>
      <c r="F8115" s="3">
        <f t="shared" si="253"/>
        <v>91.37954063074875</v>
      </c>
      <c r="G8115" t="s">
        <v>14480</v>
      </c>
    </row>
    <row r="8116" spans="1:7" x14ac:dyDescent="0.35">
      <c r="A8116" t="s">
        <v>3</v>
      </c>
      <c r="B8116" t="s">
        <v>73</v>
      </c>
      <c r="C8116" t="s">
        <v>4773</v>
      </c>
      <c r="D8116" s="2">
        <v>204594.36</v>
      </c>
      <c r="E8116" s="3">
        <f t="shared" si="252"/>
        <v>9.2605164019828935E-4</v>
      </c>
      <c r="F8116" s="3">
        <f t="shared" si="253"/>
        <v>91.380466682388942</v>
      </c>
      <c r="G8116" t="s">
        <v>14473</v>
      </c>
    </row>
    <row r="8117" spans="1:7" x14ac:dyDescent="0.35">
      <c r="A8117" t="s">
        <v>3</v>
      </c>
      <c r="B8117" t="s">
        <v>9</v>
      </c>
      <c r="C8117" t="s">
        <v>5585</v>
      </c>
      <c r="D8117" s="2">
        <v>204581.35</v>
      </c>
      <c r="E8117" s="3">
        <f t="shared" si="252"/>
        <v>9.2599275327765775E-4</v>
      </c>
      <c r="F8117" s="3">
        <f t="shared" si="253"/>
        <v>91.381392675142223</v>
      </c>
      <c r="G8117" t="s">
        <v>14480</v>
      </c>
    </row>
    <row r="8118" spans="1:7" x14ac:dyDescent="0.35">
      <c r="A8118" t="s">
        <v>3</v>
      </c>
      <c r="B8118" t="s">
        <v>8</v>
      </c>
      <c r="C8118" t="s">
        <v>1242</v>
      </c>
      <c r="D8118" s="2">
        <v>204578.83</v>
      </c>
      <c r="E8118" s="3">
        <f t="shared" si="252"/>
        <v>9.2598134704860371E-4</v>
      </c>
      <c r="F8118" s="3">
        <f t="shared" si="253"/>
        <v>91.382318656489275</v>
      </c>
      <c r="G8118" t="s">
        <v>14473</v>
      </c>
    </row>
    <row r="8119" spans="1:7" x14ac:dyDescent="0.35">
      <c r="A8119" t="s">
        <v>3</v>
      </c>
      <c r="B8119" t="s">
        <v>6</v>
      </c>
      <c r="C8119" t="s">
        <v>5607</v>
      </c>
      <c r="D8119" s="2">
        <v>204563.14</v>
      </c>
      <c r="E8119" s="3">
        <f t="shared" si="252"/>
        <v>9.2591032969389908E-4</v>
      </c>
      <c r="F8119" s="3">
        <f t="shared" si="253"/>
        <v>91.383244566818973</v>
      </c>
      <c r="G8119" t="s">
        <v>14480</v>
      </c>
    </row>
    <row r="8120" spans="1:7" x14ac:dyDescent="0.35">
      <c r="A8120" t="s">
        <v>3</v>
      </c>
      <c r="B8120" t="s">
        <v>22</v>
      </c>
      <c r="C8120" t="s">
        <v>9650</v>
      </c>
      <c r="D8120" s="2">
        <v>204489</v>
      </c>
      <c r="E8120" s="3">
        <f t="shared" si="252"/>
        <v>9.2557475119308264E-4</v>
      </c>
      <c r="F8120" s="3">
        <f t="shared" si="253"/>
        <v>91.384170141570166</v>
      </c>
      <c r="G8120" t="s">
        <v>14473</v>
      </c>
    </row>
    <row r="8121" spans="1:7" x14ac:dyDescent="0.35">
      <c r="A8121" t="s">
        <v>3</v>
      </c>
      <c r="B8121" t="s">
        <v>180</v>
      </c>
      <c r="C8121" t="s">
        <v>6452</v>
      </c>
      <c r="D8121" s="2">
        <v>204447.51</v>
      </c>
      <c r="E8121" s="3">
        <f t="shared" si="252"/>
        <v>9.2538695577901642E-4</v>
      </c>
      <c r="F8121" s="3">
        <f t="shared" si="253"/>
        <v>91.385095528525952</v>
      </c>
      <c r="G8121" t="s">
        <v>14480</v>
      </c>
    </row>
    <row r="8122" spans="1:7" x14ac:dyDescent="0.35">
      <c r="A8122" t="s">
        <v>3</v>
      </c>
      <c r="B8122" t="s">
        <v>139</v>
      </c>
      <c r="C8122" s="7" t="s">
        <v>268</v>
      </c>
      <c r="D8122" s="2">
        <v>204417</v>
      </c>
      <c r="E8122" s="3">
        <f t="shared" si="252"/>
        <v>9.2524885893439934E-4</v>
      </c>
      <c r="F8122" s="3">
        <f t="shared" si="253"/>
        <v>91.386020777384886</v>
      </c>
      <c r="G8122" t="s">
        <v>14480</v>
      </c>
    </row>
    <row r="8123" spans="1:7" x14ac:dyDescent="0.35">
      <c r="A8123" t="s">
        <v>10</v>
      </c>
      <c r="B8123" t="s">
        <v>534</v>
      </c>
      <c r="C8123" t="s">
        <v>2478</v>
      </c>
      <c r="D8123" s="2">
        <v>204400.21</v>
      </c>
      <c r="E8123" s="3">
        <f t="shared" si="252"/>
        <v>9.2517286267018673E-4</v>
      </c>
      <c r="F8123" s="3">
        <f t="shared" si="253"/>
        <v>91.386945950247551</v>
      </c>
      <c r="G8123" t="s">
        <v>14473</v>
      </c>
    </row>
    <row r="8124" spans="1:7" x14ac:dyDescent="0.35">
      <c r="A8124" t="s">
        <v>10</v>
      </c>
      <c r="B8124" t="s">
        <v>18</v>
      </c>
      <c r="C8124" s="8" t="s">
        <v>9072</v>
      </c>
      <c r="D8124" s="2">
        <v>204397.54</v>
      </c>
      <c r="E8124" s="3">
        <f t="shared" si="252"/>
        <v>9.2516077749892739E-4</v>
      </c>
      <c r="F8124" s="3">
        <f t="shared" si="253"/>
        <v>91.387871111025049</v>
      </c>
      <c r="G8124" t="s">
        <v>14480</v>
      </c>
    </row>
    <row r="8125" spans="1:7" x14ac:dyDescent="0.35">
      <c r="A8125" t="s">
        <v>3</v>
      </c>
      <c r="B8125" t="s">
        <v>9</v>
      </c>
      <c r="C8125" t="s">
        <v>3265</v>
      </c>
      <c r="D8125" s="2">
        <v>204383.44</v>
      </c>
      <c r="E8125" s="3">
        <f t="shared" si="252"/>
        <v>9.2509695693160192E-4</v>
      </c>
      <c r="F8125" s="3">
        <f t="shared" si="253"/>
        <v>91.388796207981983</v>
      </c>
      <c r="G8125" t="s">
        <v>14480</v>
      </c>
    </row>
    <row r="8126" spans="1:7" x14ac:dyDescent="0.35">
      <c r="A8126" t="s">
        <v>3</v>
      </c>
      <c r="B8126" t="s">
        <v>9</v>
      </c>
      <c r="C8126" t="s">
        <v>8559</v>
      </c>
      <c r="D8126" s="2">
        <v>204379.87</v>
      </c>
      <c r="E8126" s="3">
        <f t="shared" si="252"/>
        <v>9.2508079810710883E-4</v>
      </c>
      <c r="F8126" s="3">
        <f t="shared" si="253"/>
        <v>91.389721288780095</v>
      </c>
      <c r="G8126" t="s">
        <v>14473</v>
      </c>
    </row>
    <row r="8127" spans="1:7" x14ac:dyDescent="0.35">
      <c r="A8127" t="s">
        <v>3</v>
      </c>
      <c r="B8127" t="s">
        <v>965</v>
      </c>
      <c r="C8127" t="s">
        <v>167</v>
      </c>
      <c r="D8127" s="2">
        <v>204332.7</v>
      </c>
      <c r="E8127" s="3">
        <f t="shared" si="252"/>
        <v>9.2486729341485752E-4</v>
      </c>
      <c r="F8127" s="3">
        <f t="shared" si="253"/>
        <v>91.390646156073515</v>
      </c>
      <c r="G8127" t="s">
        <v>14473</v>
      </c>
    </row>
    <row r="8128" spans="1:7" x14ac:dyDescent="0.35">
      <c r="A8128" t="s">
        <v>3</v>
      </c>
      <c r="B8128" t="s">
        <v>73</v>
      </c>
      <c r="C8128" t="s">
        <v>12248</v>
      </c>
      <c r="D8128" s="2">
        <v>204324.07</v>
      </c>
      <c r="E8128" s="3">
        <f t="shared" si="252"/>
        <v>9.2482823160662921E-4</v>
      </c>
      <c r="F8128" s="3">
        <f t="shared" si="253"/>
        <v>91.391570984305119</v>
      </c>
      <c r="G8128" t="s">
        <v>14480</v>
      </c>
    </row>
    <row r="8129" spans="1:7" x14ac:dyDescent="0.35">
      <c r="A8129" t="s">
        <v>10</v>
      </c>
      <c r="B8129" t="s">
        <v>9</v>
      </c>
      <c r="C8129" s="8" t="s">
        <v>11624</v>
      </c>
      <c r="D8129" s="2">
        <v>204317.56</v>
      </c>
      <c r="E8129" s="3">
        <f t="shared" si="252"/>
        <v>9.2479876551490657E-4</v>
      </c>
      <c r="F8129" s="3">
        <f t="shared" si="253"/>
        <v>91.392495783070629</v>
      </c>
      <c r="G8129" t="s">
        <v>14480</v>
      </c>
    </row>
    <row r="8130" spans="1:7" x14ac:dyDescent="0.35">
      <c r="A8130" t="s">
        <v>3</v>
      </c>
      <c r="B8130" t="s">
        <v>9</v>
      </c>
      <c r="C8130" t="s">
        <v>6232</v>
      </c>
      <c r="D8130" s="2">
        <v>204314.39</v>
      </c>
      <c r="E8130" s="3">
        <f t="shared" si="252"/>
        <v>9.2478441720296185E-4</v>
      </c>
      <c r="F8130" s="3">
        <f t="shared" si="253"/>
        <v>91.393420567487837</v>
      </c>
      <c r="G8130" t="s">
        <v>14480</v>
      </c>
    </row>
    <row r="8131" spans="1:7" x14ac:dyDescent="0.35">
      <c r="A8131" t="s">
        <v>10</v>
      </c>
      <c r="B8131" t="s">
        <v>4</v>
      </c>
      <c r="C8131" t="s">
        <v>1351</v>
      </c>
      <c r="D8131" s="2">
        <v>204310.58</v>
      </c>
      <c r="E8131" s="3">
        <f t="shared" ref="E8131:E8194" si="254">(D8131/$D$29638)*100</f>
        <v>9.247671720709398E-4</v>
      </c>
      <c r="F8131" s="3">
        <f t="shared" si="253"/>
        <v>91.394345334659903</v>
      </c>
      <c r="G8131" t="s">
        <v>14473</v>
      </c>
    </row>
    <row r="8132" spans="1:7" x14ac:dyDescent="0.35">
      <c r="A8132" t="s">
        <v>10</v>
      </c>
      <c r="B8132" t="s">
        <v>33</v>
      </c>
      <c r="C8132" t="s">
        <v>3415</v>
      </c>
      <c r="D8132" s="2">
        <v>204300.2</v>
      </c>
      <c r="E8132" s="3">
        <f t="shared" si="254"/>
        <v>9.2472018927031304E-4</v>
      </c>
      <c r="F8132" s="3">
        <f t="shared" ref="F8132:F8195" si="255">E8132+F8131</f>
        <v>91.395270054849178</v>
      </c>
      <c r="G8132" t="s">
        <v>14473</v>
      </c>
    </row>
    <row r="8133" spans="1:7" x14ac:dyDescent="0.35">
      <c r="A8133" t="s">
        <v>3</v>
      </c>
      <c r="B8133" t="s">
        <v>6</v>
      </c>
      <c r="C8133" t="s">
        <v>11678</v>
      </c>
      <c r="D8133" s="2">
        <v>204271.48</v>
      </c>
      <c r="E8133" s="3">
        <f t="shared" si="254"/>
        <v>9.2459019446934935E-4</v>
      </c>
      <c r="F8133" s="3">
        <f t="shared" si="255"/>
        <v>91.39619464504365</v>
      </c>
      <c r="G8133" t="s">
        <v>14480</v>
      </c>
    </row>
    <row r="8134" spans="1:7" x14ac:dyDescent="0.35">
      <c r="A8134" t="s">
        <v>10</v>
      </c>
      <c r="B8134" t="s">
        <v>8</v>
      </c>
      <c r="C8134" t="s">
        <v>1055</v>
      </c>
      <c r="D8134" s="2">
        <v>204191.86</v>
      </c>
      <c r="E8134" s="3">
        <f t="shared" si="254"/>
        <v>9.2422981194662185E-4</v>
      </c>
      <c r="F8134" s="3">
        <f t="shared" si="255"/>
        <v>91.397118874855593</v>
      </c>
      <c r="G8134" t="s">
        <v>14473</v>
      </c>
    </row>
    <row r="8135" spans="1:7" x14ac:dyDescent="0.35">
      <c r="A8135" t="s">
        <v>3</v>
      </c>
      <c r="B8135" t="s">
        <v>478</v>
      </c>
      <c r="C8135" t="s">
        <v>7605</v>
      </c>
      <c r="D8135" s="2">
        <v>204178.38</v>
      </c>
      <c r="E8135" s="3">
        <f t="shared" si="254"/>
        <v>9.2416879767374623E-4</v>
      </c>
      <c r="F8135" s="3">
        <f t="shared" si="255"/>
        <v>91.39804304365326</v>
      </c>
      <c r="G8135" t="s">
        <v>14473</v>
      </c>
    </row>
    <row r="8136" spans="1:7" x14ac:dyDescent="0.35">
      <c r="A8136" t="s">
        <v>3</v>
      </c>
      <c r="B8136" t="s">
        <v>9</v>
      </c>
      <c r="C8136" t="s">
        <v>7770</v>
      </c>
      <c r="D8136" s="2">
        <v>204163.96</v>
      </c>
      <c r="E8136" s="3">
        <f t="shared" si="254"/>
        <v>9.2410352869638215E-4</v>
      </c>
      <c r="F8136" s="3">
        <f t="shared" si="255"/>
        <v>91.398967147181963</v>
      </c>
      <c r="G8136" t="s">
        <v>14473</v>
      </c>
    </row>
    <row r="8137" spans="1:7" x14ac:dyDescent="0.35">
      <c r="A8137" t="s">
        <v>10</v>
      </c>
      <c r="B8137" t="s">
        <v>13</v>
      </c>
      <c r="C8137" t="s">
        <v>2428</v>
      </c>
      <c r="D8137" s="2">
        <v>204085.64</v>
      </c>
      <c r="E8137" s="3">
        <f t="shared" si="254"/>
        <v>9.2374903033943655E-4</v>
      </c>
      <c r="F8137" s="3">
        <f t="shared" si="255"/>
        <v>91.399890896212298</v>
      </c>
      <c r="G8137" t="s">
        <v>14473</v>
      </c>
    </row>
    <row r="8138" spans="1:7" x14ac:dyDescent="0.35">
      <c r="A8138" t="s">
        <v>10</v>
      </c>
      <c r="B8138" t="s">
        <v>180</v>
      </c>
      <c r="C8138" t="s">
        <v>6836</v>
      </c>
      <c r="D8138" s="2">
        <v>204056.24</v>
      </c>
      <c r="E8138" s="3">
        <f t="shared" si="254"/>
        <v>9.2361595766714071E-4</v>
      </c>
      <c r="F8138" s="3">
        <f t="shared" si="255"/>
        <v>91.400814512169958</v>
      </c>
      <c r="G8138" t="s">
        <v>14480</v>
      </c>
    </row>
    <row r="8139" spans="1:7" x14ac:dyDescent="0.35">
      <c r="A8139" t="s">
        <v>10</v>
      </c>
      <c r="B8139" t="s">
        <v>9</v>
      </c>
      <c r="C8139" t="s">
        <v>9920</v>
      </c>
      <c r="D8139" s="2">
        <v>204054.92</v>
      </c>
      <c r="E8139" s="3">
        <f t="shared" si="254"/>
        <v>9.2360998297573178E-4</v>
      </c>
      <c r="F8139" s="3">
        <f t="shared" si="255"/>
        <v>91.401738122152935</v>
      </c>
      <c r="G8139" t="s">
        <v>14480</v>
      </c>
    </row>
    <row r="8140" spans="1:7" x14ac:dyDescent="0.35">
      <c r="A8140" t="s">
        <v>10</v>
      </c>
      <c r="B8140" t="s">
        <v>9</v>
      </c>
      <c r="C8140" t="s">
        <v>1092</v>
      </c>
      <c r="D8140" s="2">
        <v>204051.65</v>
      </c>
      <c r="E8140" s="3">
        <f t="shared" si="254"/>
        <v>9.2359518203564972E-4</v>
      </c>
      <c r="F8140" s="3">
        <f t="shared" si="255"/>
        <v>91.402661717334965</v>
      </c>
      <c r="G8140" t="s">
        <v>14473</v>
      </c>
    </row>
    <row r="8141" spans="1:7" x14ac:dyDescent="0.35">
      <c r="A8141" t="s">
        <v>10</v>
      </c>
      <c r="B8141" t="s">
        <v>180</v>
      </c>
      <c r="C8141" t="s">
        <v>3700</v>
      </c>
      <c r="D8141" s="2">
        <v>204018.92</v>
      </c>
      <c r="E8141" s="3">
        <f t="shared" si="254"/>
        <v>9.2344703684638996E-4</v>
      </c>
      <c r="F8141" s="3">
        <f t="shared" si="255"/>
        <v>91.403585164371805</v>
      </c>
      <c r="G8141" t="s">
        <v>14480</v>
      </c>
    </row>
    <row r="8142" spans="1:7" x14ac:dyDescent="0.35">
      <c r="A8142" t="s">
        <v>3</v>
      </c>
      <c r="B8142" t="s">
        <v>9</v>
      </c>
      <c r="C8142" t="s">
        <v>3677</v>
      </c>
      <c r="D8142" s="2">
        <v>204000</v>
      </c>
      <c r="E8142" s="3">
        <f t="shared" si="254"/>
        <v>9.2336139960285822E-4</v>
      </c>
      <c r="F8142" s="3">
        <f t="shared" si="255"/>
        <v>91.404508525771405</v>
      </c>
      <c r="G8142" t="s">
        <v>14473</v>
      </c>
    </row>
    <row r="8143" spans="1:7" x14ac:dyDescent="0.35">
      <c r="A8143" t="s">
        <v>3</v>
      </c>
      <c r="B8143" t="s">
        <v>9</v>
      </c>
      <c r="C8143" t="s">
        <v>12593</v>
      </c>
      <c r="D8143" s="2">
        <v>203970.93</v>
      </c>
      <c r="E8143" s="3">
        <f t="shared" si="254"/>
        <v>9.2322982060341467E-4</v>
      </c>
      <c r="F8143" s="3">
        <f t="shared" si="255"/>
        <v>91.405431755592005</v>
      </c>
      <c r="G8143" t="s">
        <v>14473</v>
      </c>
    </row>
    <row r="8144" spans="1:7" x14ac:dyDescent="0.35">
      <c r="A8144" t="s">
        <v>10</v>
      </c>
      <c r="B8144" t="s">
        <v>33</v>
      </c>
      <c r="C8144" t="s">
        <v>11059</v>
      </c>
      <c r="D8144" s="2">
        <v>203896.35</v>
      </c>
      <c r="E8144" s="3">
        <f t="shared" si="254"/>
        <v>9.2289225053879514E-4</v>
      </c>
      <c r="F8144" s="3">
        <f t="shared" si="255"/>
        <v>91.406354647842548</v>
      </c>
      <c r="G8144" t="s">
        <v>14473</v>
      </c>
    </row>
    <row r="8145" spans="1:7" x14ac:dyDescent="0.35">
      <c r="A8145" t="s">
        <v>10</v>
      </c>
      <c r="B8145" t="s">
        <v>180</v>
      </c>
      <c r="C8145" s="6" t="s">
        <v>6058</v>
      </c>
      <c r="D8145" s="2">
        <v>203786.63</v>
      </c>
      <c r="E8145" s="3">
        <f t="shared" si="254"/>
        <v>9.2239562694681272E-4</v>
      </c>
      <c r="F8145" s="3">
        <f t="shared" si="255"/>
        <v>91.407277043469492</v>
      </c>
      <c r="G8145" t="s">
        <v>14473</v>
      </c>
    </row>
    <row r="8146" spans="1:7" x14ac:dyDescent="0.35">
      <c r="A8146" t="s">
        <v>3</v>
      </c>
      <c r="B8146" t="s">
        <v>6</v>
      </c>
      <c r="C8146" t="s">
        <v>12393</v>
      </c>
      <c r="D8146" s="2">
        <v>203742.28</v>
      </c>
      <c r="E8146" s="3">
        <f t="shared" si="254"/>
        <v>9.2219488636802649E-4</v>
      </c>
      <c r="F8146" s="3">
        <f t="shared" si="255"/>
        <v>91.408199238355863</v>
      </c>
      <c r="G8146" t="s">
        <v>14480</v>
      </c>
    </row>
    <row r="8147" spans="1:7" x14ac:dyDescent="0.35">
      <c r="A8147" t="s">
        <v>10</v>
      </c>
      <c r="B8147" t="s">
        <v>29</v>
      </c>
      <c r="C8147" t="s">
        <v>1247</v>
      </c>
      <c r="D8147" s="2">
        <v>203734.48</v>
      </c>
      <c r="E8147" s="3">
        <f t="shared" si="254"/>
        <v>9.2215958137333595E-4</v>
      </c>
      <c r="F8147" s="3">
        <f t="shared" si="255"/>
        <v>91.409121397937241</v>
      </c>
      <c r="G8147" t="s">
        <v>14480</v>
      </c>
    </row>
    <row r="8148" spans="1:7" x14ac:dyDescent="0.35">
      <c r="A8148" t="s">
        <v>10</v>
      </c>
      <c r="B8148" t="s">
        <v>6</v>
      </c>
      <c r="C8148" s="8" t="s">
        <v>1697</v>
      </c>
      <c r="D8148" s="2">
        <v>203699.21</v>
      </c>
      <c r="E8148" s="3">
        <f t="shared" si="254"/>
        <v>9.219999394293948E-4</v>
      </c>
      <c r="F8148" s="3">
        <f t="shared" si="255"/>
        <v>91.410043397876677</v>
      </c>
      <c r="G8148" t="s">
        <v>14480</v>
      </c>
    </row>
    <row r="8149" spans="1:7" x14ac:dyDescent="0.35">
      <c r="A8149" t="s">
        <v>3</v>
      </c>
      <c r="B8149" t="s">
        <v>6</v>
      </c>
      <c r="C8149" t="s">
        <v>10828</v>
      </c>
      <c r="D8149" s="2">
        <v>203677.5</v>
      </c>
      <c r="E8149" s="3">
        <f t="shared" si="254"/>
        <v>9.2190167386083891E-4</v>
      </c>
      <c r="F8149" s="3">
        <f t="shared" si="255"/>
        <v>91.41096529955054</v>
      </c>
      <c r="G8149" t="s">
        <v>14473</v>
      </c>
    </row>
    <row r="8150" spans="1:7" x14ac:dyDescent="0.35">
      <c r="A8150" t="s">
        <v>3</v>
      </c>
      <c r="B8150" t="s">
        <v>6</v>
      </c>
      <c r="C8150" s="8" t="s">
        <v>1683</v>
      </c>
      <c r="D8150" s="2">
        <v>203636.88</v>
      </c>
      <c r="E8150" s="3">
        <f t="shared" si="254"/>
        <v>9.2171781631156507E-4</v>
      </c>
      <c r="F8150" s="3">
        <f t="shared" si="255"/>
        <v>91.411887017366851</v>
      </c>
      <c r="G8150" t="s">
        <v>14480</v>
      </c>
    </row>
    <row r="8151" spans="1:7" x14ac:dyDescent="0.35">
      <c r="A8151" t="s">
        <v>3</v>
      </c>
      <c r="B8151" t="s">
        <v>9</v>
      </c>
      <c r="C8151" t="s">
        <v>10528</v>
      </c>
      <c r="D8151" s="2">
        <v>203608.38</v>
      </c>
      <c r="E8151" s="3">
        <f t="shared" si="254"/>
        <v>9.2158881729250287E-4</v>
      </c>
      <c r="F8151" s="3">
        <f t="shared" si="255"/>
        <v>91.412808606184143</v>
      </c>
      <c r="G8151" t="s">
        <v>14473</v>
      </c>
    </row>
    <row r="8152" spans="1:7" x14ac:dyDescent="0.35">
      <c r="A8152" t="s">
        <v>10</v>
      </c>
      <c r="B8152" t="s">
        <v>9</v>
      </c>
      <c r="C8152" t="s">
        <v>6740</v>
      </c>
      <c r="D8152" s="2">
        <v>203584.95</v>
      </c>
      <c r="E8152" s="3">
        <f t="shared" si="254"/>
        <v>9.2148276651998979E-4</v>
      </c>
      <c r="F8152" s="3">
        <f t="shared" si="255"/>
        <v>91.413730088950658</v>
      </c>
      <c r="G8152" t="s">
        <v>14473</v>
      </c>
    </row>
    <row r="8153" spans="1:7" x14ac:dyDescent="0.35">
      <c r="A8153" t="s">
        <v>10</v>
      </c>
      <c r="B8153" t="s">
        <v>9</v>
      </c>
      <c r="C8153" t="s">
        <v>3323</v>
      </c>
      <c r="D8153" s="2">
        <v>203562.87</v>
      </c>
      <c r="E8153" s="3">
        <f t="shared" si="254"/>
        <v>9.2138282622732668E-4</v>
      </c>
      <c r="F8153" s="3">
        <f t="shared" si="255"/>
        <v>91.414651471776878</v>
      </c>
      <c r="G8153" t="s">
        <v>14480</v>
      </c>
    </row>
    <row r="8154" spans="1:7" x14ac:dyDescent="0.35">
      <c r="A8154" t="s">
        <v>10</v>
      </c>
      <c r="B8154" t="s">
        <v>8</v>
      </c>
      <c r="C8154" t="s">
        <v>1967</v>
      </c>
      <c r="D8154" s="2">
        <v>203552.39</v>
      </c>
      <c r="E8154" s="3">
        <f t="shared" si="254"/>
        <v>9.2133539079856301E-4</v>
      </c>
      <c r="F8154" s="3">
        <f t="shared" si="255"/>
        <v>91.415572807167678</v>
      </c>
      <c r="G8154" t="s">
        <v>14473</v>
      </c>
    </row>
    <row r="8155" spans="1:7" x14ac:dyDescent="0.35">
      <c r="A8155" t="s">
        <v>10</v>
      </c>
      <c r="B8155" t="s">
        <v>13</v>
      </c>
      <c r="C8155" t="s">
        <v>11829</v>
      </c>
      <c r="D8155" s="2">
        <v>203545.5</v>
      </c>
      <c r="E8155" s="3">
        <f t="shared" si="254"/>
        <v>9.2130420471991947E-4</v>
      </c>
      <c r="F8155" s="3">
        <f t="shared" si="255"/>
        <v>91.416494111372401</v>
      </c>
      <c r="G8155" t="s">
        <v>14473</v>
      </c>
    </row>
    <row r="8156" spans="1:7" x14ac:dyDescent="0.35">
      <c r="A8156" t="s">
        <v>3</v>
      </c>
      <c r="B8156" t="s">
        <v>9</v>
      </c>
      <c r="C8156" t="s">
        <v>11302</v>
      </c>
      <c r="D8156" s="2">
        <v>203539.25</v>
      </c>
      <c r="E8156" s="3">
        <f t="shared" si="254"/>
        <v>9.2127591546135325E-4</v>
      </c>
      <c r="F8156" s="3">
        <f t="shared" si="255"/>
        <v>91.417415387287861</v>
      </c>
      <c r="G8156" t="s">
        <v>14480</v>
      </c>
    </row>
    <row r="8157" spans="1:7" x14ac:dyDescent="0.35">
      <c r="A8157" t="s">
        <v>3</v>
      </c>
      <c r="B8157" t="s">
        <v>180</v>
      </c>
      <c r="C8157" t="s">
        <v>8617</v>
      </c>
      <c r="D8157" s="2">
        <v>203526.94</v>
      </c>
      <c r="E8157" s="3">
        <f t="shared" si="254"/>
        <v>9.2122019693768116E-4</v>
      </c>
      <c r="F8157" s="3">
        <f t="shared" si="255"/>
        <v>91.418336607484804</v>
      </c>
      <c r="G8157" t="s">
        <v>14480</v>
      </c>
    </row>
    <row r="8158" spans="1:7" x14ac:dyDescent="0.35">
      <c r="A8158" t="s">
        <v>3</v>
      </c>
      <c r="B8158" t="s">
        <v>16</v>
      </c>
      <c r="C8158" t="s">
        <v>708</v>
      </c>
      <c r="D8158" s="2">
        <v>203491.34</v>
      </c>
      <c r="E8158" s="3">
        <f t="shared" si="254"/>
        <v>9.2105906132088761E-4</v>
      </c>
      <c r="F8158" s="3">
        <f t="shared" si="255"/>
        <v>91.41925766654613</v>
      </c>
      <c r="G8158" t="s">
        <v>14480</v>
      </c>
    </row>
    <row r="8159" spans="1:7" x14ac:dyDescent="0.35">
      <c r="A8159" t="s">
        <v>3</v>
      </c>
      <c r="B8159" t="s">
        <v>6</v>
      </c>
      <c r="C8159" t="s">
        <v>6792</v>
      </c>
      <c r="D8159" s="2">
        <v>203486.35</v>
      </c>
      <c r="E8159" s="3">
        <f t="shared" si="254"/>
        <v>9.2103647517684836E-4</v>
      </c>
      <c r="F8159" s="3">
        <f t="shared" si="255"/>
        <v>91.420178703021307</v>
      </c>
      <c r="G8159" t="s">
        <v>14480</v>
      </c>
    </row>
    <row r="8160" spans="1:7" x14ac:dyDescent="0.35">
      <c r="A8160" t="s">
        <v>3</v>
      </c>
      <c r="B8160" t="s">
        <v>23</v>
      </c>
      <c r="C8160" t="s">
        <v>1629</v>
      </c>
      <c r="D8160" s="2">
        <v>203480.71</v>
      </c>
      <c r="E8160" s="3">
        <f t="shared" si="254"/>
        <v>9.210109469499181E-4</v>
      </c>
      <c r="F8160" s="3">
        <f t="shared" si="255"/>
        <v>91.42109971396826</v>
      </c>
      <c r="G8160" t="s">
        <v>14480</v>
      </c>
    </row>
    <row r="8161" spans="1:7" x14ac:dyDescent="0.35">
      <c r="A8161" t="s">
        <v>3</v>
      </c>
      <c r="B8161" t="s">
        <v>29</v>
      </c>
      <c r="C8161" t="s">
        <v>388</v>
      </c>
      <c r="D8161" s="2">
        <v>203449</v>
      </c>
      <c r="E8161" s="3">
        <f t="shared" si="254"/>
        <v>9.2086741856765636E-4</v>
      </c>
      <c r="F8161" s="3">
        <f t="shared" si="255"/>
        <v>91.422020581386832</v>
      </c>
      <c r="G8161" t="s">
        <v>14473</v>
      </c>
    </row>
    <row r="8162" spans="1:7" x14ac:dyDescent="0.35">
      <c r="A8162" t="s">
        <v>10</v>
      </c>
      <c r="B8162" t="s">
        <v>6</v>
      </c>
      <c r="C8162" t="s">
        <v>1828</v>
      </c>
      <c r="D8162" s="2">
        <v>203405.36</v>
      </c>
      <c r="E8162" s="3">
        <f t="shared" si="254"/>
        <v>9.2066989164864309E-4</v>
      </c>
      <c r="F8162" s="3">
        <f t="shared" si="255"/>
        <v>91.422941251278488</v>
      </c>
      <c r="G8162" t="s">
        <v>14480</v>
      </c>
    </row>
    <row r="8163" spans="1:7" x14ac:dyDescent="0.35">
      <c r="A8163" t="s">
        <v>3</v>
      </c>
      <c r="B8163" t="s">
        <v>9</v>
      </c>
      <c r="C8163" t="s">
        <v>10972</v>
      </c>
      <c r="D8163" s="2">
        <v>203328.81</v>
      </c>
      <c r="E8163" s="3">
        <f t="shared" si="254"/>
        <v>9.2032340480972363E-4</v>
      </c>
      <c r="F8163" s="3">
        <f t="shared" si="255"/>
        <v>91.423861574683301</v>
      </c>
      <c r="G8163" t="s">
        <v>14473</v>
      </c>
    </row>
    <row r="8164" spans="1:7" x14ac:dyDescent="0.35">
      <c r="A8164" t="s">
        <v>3</v>
      </c>
      <c r="B8164" t="s">
        <v>38</v>
      </c>
      <c r="C8164" t="s">
        <v>1751</v>
      </c>
      <c r="D8164" s="2">
        <v>203319</v>
      </c>
      <c r="E8164" s="3">
        <f t="shared" si="254"/>
        <v>9.20279001989478E-4</v>
      </c>
      <c r="F8164" s="3">
        <f t="shared" si="255"/>
        <v>91.424781853685289</v>
      </c>
      <c r="G8164" t="s">
        <v>14473</v>
      </c>
    </row>
    <row r="8165" spans="1:7" x14ac:dyDescent="0.35">
      <c r="A8165" t="s">
        <v>3</v>
      </c>
      <c r="B8165" t="s">
        <v>8</v>
      </c>
      <c r="C8165" t="s">
        <v>3940</v>
      </c>
      <c r="D8165" s="2">
        <v>203318.03</v>
      </c>
      <c r="E8165" s="3">
        <f t="shared" si="254"/>
        <v>9.202746114965485E-4</v>
      </c>
      <c r="F8165" s="3">
        <f t="shared" si="255"/>
        <v>91.425702128296791</v>
      </c>
      <c r="G8165" t="s">
        <v>14480</v>
      </c>
    </row>
    <row r="8166" spans="1:7" x14ac:dyDescent="0.35">
      <c r="A8166" t="s">
        <v>3</v>
      </c>
      <c r="B8166" t="s">
        <v>22</v>
      </c>
      <c r="C8166" s="8" t="s">
        <v>2194</v>
      </c>
      <c r="D8166" s="2">
        <v>203311.62</v>
      </c>
      <c r="E8166" s="3">
        <f t="shared" si="254"/>
        <v>9.2024559803296298E-4</v>
      </c>
      <c r="F8166" s="3">
        <f t="shared" si="255"/>
        <v>91.42662237389483</v>
      </c>
      <c r="G8166" t="s">
        <v>14480</v>
      </c>
    </row>
    <row r="8167" spans="1:7" x14ac:dyDescent="0.35">
      <c r="A8167" t="s">
        <v>10</v>
      </c>
      <c r="B8167" t="s">
        <v>9</v>
      </c>
      <c r="C8167" t="s">
        <v>13742</v>
      </c>
      <c r="D8167" s="2">
        <v>203249.74</v>
      </c>
      <c r="E8167" s="3">
        <f t="shared" si="254"/>
        <v>9.1996551174175012E-4</v>
      </c>
      <c r="F8167" s="3">
        <f t="shared" si="255"/>
        <v>91.427542339406571</v>
      </c>
      <c r="G8167" t="s">
        <v>14473</v>
      </c>
    </row>
    <row r="8168" spans="1:7" x14ac:dyDescent="0.35">
      <c r="A8168" t="s">
        <v>3</v>
      </c>
      <c r="B8168" t="s">
        <v>22</v>
      </c>
      <c r="C8168" t="s">
        <v>288</v>
      </c>
      <c r="D8168" s="2">
        <v>203213.65</v>
      </c>
      <c r="E8168" s="3">
        <f t="shared" si="254"/>
        <v>9.1980215824708509E-4</v>
      </c>
      <c r="F8168" s="3">
        <f t="shared" si="255"/>
        <v>91.428462141564822</v>
      </c>
      <c r="G8168" t="s">
        <v>14473</v>
      </c>
    </row>
    <row r="8169" spans="1:7" x14ac:dyDescent="0.35">
      <c r="A8169" t="s">
        <v>3</v>
      </c>
      <c r="B8169" t="s">
        <v>18</v>
      </c>
      <c r="C8169" s="7" t="s">
        <v>7302</v>
      </c>
      <c r="D8169" s="2">
        <v>203121.93</v>
      </c>
      <c r="E8169" s="3">
        <f t="shared" si="254"/>
        <v>9.1938700771977341E-4</v>
      </c>
      <c r="F8169" s="3">
        <f t="shared" si="255"/>
        <v>91.429381528572549</v>
      </c>
      <c r="G8169" t="s">
        <v>14480</v>
      </c>
    </row>
    <row r="8170" spans="1:7" x14ac:dyDescent="0.35">
      <c r="A8170" t="s">
        <v>3</v>
      </c>
      <c r="B8170" t="s">
        <v>28</v>
      </c>
      <c r="C8170" s="8" t="s">
        <v>6817</v>
      </c>
      <c r="D8170" s="2">
        <v>203098.35</v>
      </c>
      <c r="E8170" s="3">
        <f t="shared" si="254"/>
        <v>9.1928027800505471E-4</v>
      </c>
      <c r="F8170" s="3">
        <f t="shared" si="255"/>
        <v>91.430300808850561</v>
      </c>
      <c r="G8170" t="s">
        <v>14480</v>
      </c>
    </row>
    <row r="8171" spans="1:7" x14ac:dyDescent="0.35">
      <c r="A8171" t="s">
        <v>3</v>
      </c>
      <c r="B8171" t="s">
        <v>18</v>
      </c>
      <c r="C8171" t="s">
        <v>11608</v>
      </c>
      <c r="D8171" s="2">
        <v>203074.97</v>
      </c>
      <c r="E8171" s="3">
        <f t="shared" si="254"/>
        <v>9.1917445354661002E-4</v>
      </c>
      <c r="F8171" s="3">
        <f t="shared" si="255"/>
        <v>91.431219983304103</v>
      </c>
      <c r="G8171" t="s">
        <v>14473</v>
      </c>
    </row>
    <row r="8172" spans="1:7" x14ac:dyDescent="0.35">
      <c r="A8172" t="s">
        <v>10</v>
      </c>
      <c r="B8172" t="s">
        <v>13</v>
      </c>
      <c r="C8172" t="s">
        <v>8847</v>
      </c>
      <c r="D8172" s="2">
        <v>203062.42</v>
      </c>
      <c r="E8172" s="3">
        <f t="shared" si="254"/>
        <v>9.1911764871540898E-4</v>
      </c>
      <c r="F8172" s="3">
        <f t="shared" si="255"/>
        <v>91.432139100952824</v>
      </c>
      <c r="G8172" t="s">
        <v>14473</v>
      </c>
    </row>
    <row r="8173" spans="1:7" x14ac:dyDescent="0.35">
      <c r="A8173" t="s">
        <v>3</v>
      </c>
      <c r="B8173" t="s">
        <v>29</v>
      </c>
      <c r="C8173" t="s">
        <v>7343</v>
      </c>
      <c r="D8173" s="2">
        <v>203009.47</v>
      </c>
      <c r="E8173" s="3">
        <f t="shared" si="254"/>
        <v>9.1887798211683558E-4</v>
      </c>
      <c r="F8173" s="3">
        <f t="shared" si="255"/>
        <v>91.43305797893494</v>
      </c>
      <c r="G8173" t="s">
        <v>14473</v>
      </c>
    </row>
    <row r="8174" spans="1:7" x14ac:dyDescent="0.35">
      <c r="A8174" t="s">
        <v>10</v>
      </c>
      <c r="B8174" t="s">
        <v>32</v>
      </c>
      <c r="C8174" t="s">
        <v>8123</v>
      </c>
      <c r="D8174" s="2">
        <v>202990.39</v>
      </c>
      <c r="E8174" s="3">
        <f t="shared" si="254"/>
        <v>9.1879162066828453E-4</v>
      </c>
      <c r="F8174" s="3">
        <f t="shared" si="255"/>
        <v>91.433976770555603</v>
      </c>
      <c r="G8174" t="s">
        <v>14480</v>
      </c>
    </row>
    <row r="8175" spans="1:7" x14ac:dyDescent="0.35">
      <c r="A8175" t="s">
        <v>3</v>
      </c>
      <c r="B8175" t="s">
        <v>9</v>
      </c>
      <c r="C8175" t="s">
        <v>6190</v>
      </c>
      <c r="D8175" s="2">
        <v>202938.48</v>
      </c>
      <c r="E8175" s="3">
        <f t="shared" si="254"/>
        <v>9.185566614023365E-4</v>
      </c>
      <c r="F8175" s="3">
        <f t="shared" si="255"/>
        <v>91.434895327217006</v>
      </c>
      <c r="G8175" t="s">
        <v>14473</v>
      </c>
    </row>
    <row r="8176" spans="1:7" x14ac:dyDescent="0.35">
      <c r="A8176" t="s">
        <v>10</v>
      </c>
      <c r="B8176" t="s">
        <v>6</v>
      </c>
      <c r="C8176" t="s">
        <v>7028</v>
      </c>
      <c r="D8176" s="2">
        <v>202936.7</v>
      </c>
      <c r="E8176" s="3">
        <f t="shared" si="254"/>
        <v>9.185486046214969E-4</v>
      </c>
      <c r="F8176" s="3">
        <f t="shared" si="255"/>
        <v>91.435813875821623</v>
      </c>
      <c r="G8176" t="s">
        <v>14473</v>
      </c>
    </row>
    <row r="8177" spans="1:7" x14ac:dyDescent="0.35">
      <c r="A8177" t="s">
        <v>10</v>
      </c>
      <c r="B8177" t="s">
        <v>9</v>
      </c>
      <c r="C8177" t="s">
        <v>11525</v>
      </c>
      <c r="D8177" s="2">
        <v>202933.97</v>
      </c>
      <c r="E8177" s="3">
        <f t="shared" si="254"/>
        <v>9.1853624787335494E-4</v>
      </c>
      <c r="F8177" s="3">
        <f t="shared" si="255"/>
        <v>91.436732412069503</v>
      </c>
      <c r="G8177" t="s">
        <v>14480</v>
      </c>
    </row>
    <row r="8178" spans="1:7" x14ac:dyDescent="0.35">
      <c r="A8178" t="s">
        <v>10</v>
      </c>
      <c r="B8178" t="s">
        <v>6</v>
      </c>
      <c r="C8178" t="s">
        <v>882</v>
      </c>
      <c r="D8178" s="2">
        <v>202920.52</v>
      </c>
      <c r="E8178" s="3">
        <f t="shared" si="254"/>
        <v>9.1847536938892047E-4</v>
      </c>
      <c r="F8178" s="3">
        <f t="shared" si="255"/>
        <v>91.437650887438892</v>
      </c>
      <c r="G8178" t="s">
        <v>14480</v>
      </c>
    </row>
    <row r="8179" spans="1:7" x14ac:dyDescent="0.35">
      <c r="A8179" t="s">
        <v>3</v>
      </c>
      <c r="B8179" t="s">
        <v>36</v>
      </c>
      <c r="C8179" t="s">
        <v>9408</v>
      </c>
      <c r="D8179" s="2">
        <v>202871.71</v>
      </c>
      <c r="E8179" s="3">
        <f t="shared" si="254"/>
        <v>9.1825444159522129E-4</v>
      </c>
      <c r="F8179" s="3">
        <f t="shared" si="255"/>
        <v>91.438569141880492</v>
      </c>
      <c r="G8179" t="s">
        <v>14473</v>
      </c>
    </row>
    <row r="8180" spans="1:7" x14ac:dyDescent="0.35">
      <c r="A8180" t="s">
        <v>3</v>
      </c>
      <c r="B8180" t="s">
        <v>6</v>
      </c>
      <c r="C8180" t="s">
        <v>205</v>
      </c>
      <c r="D8180" s="2">
        <v>202861.46</v>
      </c>
      <c r="E8180" s="3">
        <f t="shared" si="254"/>
        <v>9.1820804721117258E-4</v>
      </c>
      <c r="F8180" s="3">
        <f t="shared" si="255"/>
        <v>91.439487349927703</v>
      </c>
      <c r="G8180" t="s">
        <v>14473</v>
      </c>
    </row>
    <row r="8181" spans="1:7" x14ac:dyDescent="0.35">
      <c r="A8181" t="s">
        <v>3</v>
      </c>
      <c r="B8181" t="s">
        <v>9</v>
      </c>
      <c r="C8181" t="s">
        <v>3322</v>
      </c>
      <c r="D8181" s="2">
        <v>202828.52</v>
      </c>
      <c r="E8181" s="3">
        <f t="shared" si="254"/>
        <v>9.1805895150282491E-4</v>
      </c>
      <c r="F8181" s="3">
        <f t="shared" si="255"/>
        <v>91.440405408879201</v>
      </c>
      <c r="G8181" t="s">
        <v>14480</v>
      </c>
    </row>
    <row r="8182" spans="1:7" x14ac:dyDescent="0.35">
      <c r="A8182" t="s">
        <v>10</v>
      </c>
      <c r="B8182" t="s">
        <v>6</v>
      </c>
      <c r="C8182" t="s">
        <v>7580</v>
      </c>
      <c r="D8182" s="2">
        <v>202825.87</v>
      </c>
      <c r="E8182" s="3">
        <f t="shared" si="254"/>
        <v>9.1804695685719293E-4</v>
      </c>
      <c r="F8182" s="3">
        <f t="shared" si="255"/>
        <v>91.441323455836056</v>
      </c>
      <c r="G8182" t="s">
        <v>14480</v>
      </c>
    </row>
    <row r="8183" spans="1:7" x14ac:dyDescent="0.35">
      <c r="A8183" t="s">
        <v>10</v>
      </c>
      <c r="B8183" t="s">
        <v>29</v>
      </c>
      <c r="C8183" t="s">
        <v>10147</v>
      </c>
      <c r="D8183" s="2">
        <v>202820.92</v>
      </c>
      <c r="E8183" s="3">
        <f t="shared" si="254"/>
        <v>9.1802455176440839E-4</v>
      </c>
      <c r="F8183" s="3">
        <f t="shared" si="255"/>
        <v>91.442241480387821</v>
      </c>
      <c r="G8183" t="s">
        <v>14480</v>
      </c>
    </row>
    <row r="8184" spans="1:7" x14ac:dyDescent="0.35">
      <c r="A8184" t="s">
        <v>10</v>
      </c>
      <c r="B8184" t="s">
        <v>23</v>
      </c>
      <c r="C8184" t="s">
        <v>4214</v>
      </c>
      <c r="D8184" s="2">
        <v>202800</v>
      </c>
      <c r="E8184" s="3">
        <f t="shared" si="254"/>
        <v>9.1792986195813546E-4</v>
      </c>
      <c r="F8184" s="3">
        <f t="shared" si="255"/>
        <v>91.443159410249777</v>
      </c>
      <c r="G8184" t="s">
        <v>14480</v>
      </c>
    </row>
    <row r="8185" spans="1:7" x14ac:dyDescent="0.35">
      <c r="A8185" t="s">
        <v>3</v>
      </c>
      <c r="B8185" t="s">
        <v>8</v>
      </c>
      <c r="C8185" t="s">
        <v>11762</v>
      </c>
      <c r="D8185" s="2">
        <v>202778.54</v>
      </c>
      <c r="E8185" s="3">
        <f t="shared" si="254"/>
        <v>9.1783272795992231E-4</v>
      </c>
      <c r="F8185" s="3">
        <f t="shared" si="255"/>
        <v>91.444077242977741</v>
      </c>
      <c r="G8185" t="s">
        <v>14473</v>
      </c>
    </row>
    <row r="8186" spans="1:7" x14ac:dyDescent="0.35">
      <c r="A8186" t="s">
        <v>3</v>
      </c>
      <c r="B8186" t="s">
        <v>13</v>
      </c>
      <c r="C8186" t="s">
        <v>9768</v>
      </c>
      <c r="D8186" s="2">
        <v>202771.54</v>
      </c>
      <c r="E8186" s="3">
        <f t="shared" si="254"/>
        <v>9.1780104399032808E-4</v>
      </c>
      <c r="F8186" s="3">
        <f t="shared" si="255"/>
        <v>91.444995044021738</v>
      </c>
      <c r="G8186" t="s">
        <v>14480</v>
      </c>
    </row>
    <row r="8187" spans="1:7" x14ac:dyDescent="0.35">
      <c r="A8187" t="s">
        <v>3</v>
      </c>
      <c r="B8187" t="s">
        <v>9</v>
      </c>
      <c r="C8187" t="s">
        <v>10478</v>
      </c>
      <c r="D8187" s="2">
        <v>202756.5</v>
      </c>
      <c r="E8187" s="3">
        <f t="shared" si="254"/>
        <v>9.1773296871851414E-4</v>
      </c>
      <c r="F8187" s="3">
        <f t="shared" si="255"/>
        <v>91.445912776990454</v>
      </c>
      <c r="G8187" t="s">
        <v>14480</v>
      </c>
    </row>
    <row r="8188" spans="1:7" x14ac:dyDescent="0.35">
      <c r="A8188" t="s">
        <v>3</v>
      </c>
      <c r="B8188" t="s">
        <v>180</v>
      </c>
      <c r="C8188" t="s">
        <v>2703</v>
      </c>
      <c r="D8188" s="2">
        <v>202748.82</v>
      </c>
      <c r="E8188" s="3">
        <f t="shared" si="254"/>
        <v>9.1769820687758819E-4</v>
      </c>
      <c r="F8188" s="3">
        <f t="shared" si="255"/>
        <v>91.446830475197331</v>
      </c>
      <c r="G8188" t="s">
        <v>14473</v>
      </c>
    </row>
    <row r="8189" spans="1:7" x14ac:dyDescent="0.35">
      <c r="A8189" t="s">
        <v>10</v>
      </c>
      <c r="B8189" t="s">
        <v>13</v>
      </c>
      <c r="C8189" t="s">
        <v>9871</v>
      </c>
      <c r="D8189" s="2">
        <v>202748.34</v>
      </c>
      <c r="E8189" s="3">
        <f t="shared" si="254"/>
        <v>9.1769603426253006E-4</v>
      </c>
      <c r="F8189" s="3">
        <f t="shared" si="255"/>
        <v>91.447748171231595</v>
      </c>
      <c r="G8189" t="s">
        <v>14473</v>
      </c>
    </row>
    <row r="8190" spans="1:7" x14ac:dyDescent="0.35">
      <c r="A8190" t="s">
        <v>3</v>
      </c>
      <c r="B8190" t="s">
        <v>9</v>
      </c>
      <c r="C8190" s="8" t="s">
        <v>12930</v>
      </c>
      <c r="D8190" s="2">
        <v>202748.24</v>
      </c>
      <c r="E8190" s="3">
        <f t="shared" si="254"/>
        <v>9.1769558163439316E-4</v>
      </c>
      <c r="F8190" s="3">
        <f t="shared" si="255"/>
        <v>91.448665866813229</v>
      </c>
      <c r="G8190" t="s">
        <v>14480</v>
      </c>
    </row>
    <row r="8191" spans="1:7" x14ac:dyDescent="0.35">
      <c r="A8191" t="s">
        <v>3</v>
      </c>
      <c r="B8191" t="s">
        <v>122</v>
      </c>
      <c r="C8191" t="s">
        <v>175</v>
      </c>
      <c r="D8191" s="2">
        <v>202692.2</v>
      </c>
      <c r="E8191" s="3">
        <f t="shared" si="254"/>
        <v>9.1744192882638447E-4</v>
      </c>
      <c r="F8191" s="3">
        <f t="shared" si="255"/>
        <v>91.449583308742049</v>
      </c>
      <c r="G8191" t="s">
        <v>14473</v>
      </c>
    </row>
    <row r="8192" spans="1:7" x14ac:dyDescent="0.35">
      <c r="A8192" t="s">
        <v>3</v>
      </c>
      <c r="B8192" t="s">
        <v>9</v>
      </c>
      <c r="C8192" t="s">
        <v>1218</v>
      </c>
      <c r="D8192" s="2">
        <v>202691.01</v>
      </c>
      <c r="E8192" s="3">
        <f t="shared" si="254"/>
        <v>9.1743654255155348E-4</v>
      </c>
      <c r="F8192" s="3">
        <f t="shared" si="255"/>
        <v>91.4505007452846</v>
      </c>
      <c r="G8192" t="s">
        <v>14480</v>
      </c>
    </row>
    <row r="8193" spans="1:7" x14ac:dyDescent="0.35">
      <c r="A8193" t="s">
        <v>10</v>
      </c>
      <c r="B8193" t="s">
        <v>9</v>
      </c>
      <c r="C8193" t="s">
        <v>5038</v>
      </c>
      <c r="D8193" s="2">
        <v>202682.41</v>
      </c>
      <c r="E8193" s="3">
        <f t="shared" si="254"/>
        <v>9.1739761653176631E-4</v>
      </c>
      <c r="F8193" s="3">
        <f t="shared" si="255"/>
        <v>91.451418142901133</v>
      </c>
      <c r="G8193" t="s">
        <v>14480</v>
      </c>
    </row>
    <row r="8194" spans="1:7" x14ac:dyDescent="0.35">
      <c r="A8194" t="s">
        <v>3</v>
      </c>
      <c r="B8194" t="s">
        <v>262</v>
      </c>
      <c r="C8194" t="s">
        <v>8867</v>
      </c>
      <c r="D8194" s="2">
        <v>202677.17</v>
      </c>
      <c r="E8194" s="3">
        <f t="shared" si="254"/>
        <v>9.1737389881738443E-4</v>
      </c>
      <c r="F8194" s="3">
        <f t="shared" si="255"/>
        <v>91.452335516799948</v>
      </c>
      <c r="G8194" t="s">
        <v>14473</v>
      </c>
    </row>
    <row r="8195" spans="1:7" x14ac:dyDescent="0.35">
      <c r="A8195" t="s">
        <v>3</v>
      </c>
      <c r="B8195" t="s">
        <v>55</v>
      </c>
      <c r="C8195" t="s">
        <v>3137</v>
      </c>
      <c r="D8195" s="2">
        <v>202653.97</v>
      </c>
      <c r="E8195" s="3">
        <f t="shared" ref="E8195:E8258" si="256">(D8195/$D$29638)*100</f>
        <v>9.172688890895864E-4</v>
      </c>
      <c r="F8195" s="3">
        <f t="shared" si="255"/>
        <v>91.453252785689031</v>
      </c>
      <c r="G8195" t="s">
        <v>14473</v>
      </c>
    </row>
    <row r="8196" spans="1:7" x14ac:dyDescent="0.35">
      <c r="A8196" t="s">
        <v>3</v>
      </c>
      <c r="B8196" t="s">
        <v>9</v>
      </c>
      <c r="C8196" t="s">
        <v>3085</v>
      </c>
      <c r="D8196" s="2">
        <v>202585.84</v>
      </c>
      <c r="E8196" s="3">
        <f t="shared" si="256"/>
        <v>9.1696051353980723E-4</v>
      </c>
      <c r="F8196" s="3">
        <f t="shared" ref="F8196:F8259" si="257">E8196+F8195</f>
        <v>91.454169746202567</v>
      </c>
      <c r="G8196" t="s">
        <v>14480</v>
      </c>
    </row>
    <row r="8197" spans="1:7" x14ac:dyDescent="0.35">
      <c r="A8197" t="s">
        <v>10</v>
      </c>
      <c r="B8197" t="s">
        <v>4</v>
      </c>
      <c r="C8197" t="s">
        <v>10804</v>
      </c>
      <c r="D8197" s="2">
        <v>202560.47</v>
      </c>
      <c r="E8197" s="3">
        <f t="shared" si="256"/>
        <v>9.1684568178143514E-4</v>
      </c>
      <c r="F8197" s="3">
        <f t="shared" si="257"/>
        <v>91.455086591884353</v>
      </c>
      <c r="G8197" t="s">
        <v>14480</v>
      </c>
    </row>
    <row r="8198" spans="1:7" x14ac:dyDescent="0.35">
      <c r="A8198" t="s">
        <v>3</v>
      </c>
      <c r="B8198" t="s">
        <v>166</v>
      </c>
      <c r="C8198" t="s">
        <v>4827</v>
      </c>
      <c r="D8198" s="2">
        <v>202534.5</v>
      </c>
      <c r="E8198" s="3">
        <f t="shared" si="256"/>
        <v>9.1672813425424044E-4</v>
      </c>
      <c r="F8198" s="3">
        <f t="shared" si="257"/>
        <v>91.45600332001861</v>
      </c>
      <c r="G8198" t="s">
        <v>14473</v>
      </c>
    </row>
    <row r="8199" spans="1:7" x14ac:dyDescent="0.35">
      <c r="A8199" t="s">
        <v>3</v>
      </c>
      <c r="B8199" t="s">
        <v>33</v>
      </c>
      <c r="C8199" t="s">
        <v>3540</v>
      </c>
      <c r="D8199" s="2">
        <v>202502.98</v>
      </c>
      <c r="E8199" s="3">
        <f t="shared" si="256"/>
        <v>9.1658546586543925E-4</v>
      </c>
      <c r="F8199" s="3">
        <f t="shared" si="257"/>
        <v>91.456919905484469</v>
      </c>
      <c r="G8199" t="s">
        <v>14473</v>
      </c>
    </row>
    <row r="8200" spans="1:7" x14ac:dyDescent="0.35">
      <c r="A8200" t="s">
        <v>3</v>
      </c>
      <c r="B8200" t="s">
        <v>37</v>
      </c>
      <c r="C8200" t="s">
        <v>8467</v>
      </c>
      <c r="D8200" s="2">
        <v>202485.67</v>
      </c>
      <c r="E8200" s="3">
        <f t="shared" si="256"/>
        <v>9.1650711593491412E-4</v>
      </c>
      <c r="F8200" s="3">
        <f t="shared" si="257"/>
        <v>91.4578364126004</v>
      </c>
      <c r="G8200" t="s">
        <v>14473</v>
      </c>
    </row>
    <row r="8201" spans="1:7" x14ac:dyDescent="0.35">
      <c r="A8201" t="s">
        <v>3</v>
      </c>
      <c r="B8201" t="s">
        <v>9</v>
      </c>
      <c r="C8201" t="s">
        <v>6247</v>
      </c>
      <c r="D8201" s="2">
        <v>202442.29</v>
      </c>
      <c r="E8201" s="3">
        <f t="shared" si="256"/>
        <v>9.1631076584905739E-4</v>
      </c>
      <c r="F8201" s="3">
        <f t="shared" si="257"/>
        <v>91.458752723366246</v>
      </c>
      <c r="G8201" t="s">
        <v>14473</v>
      </c>
    </row>
    <row r="8202" spans="1:7" x14ac:dyDescent="0.35">
      <c r="A8202" t="s">
        <v>3</v>
      </c>
      <c r="B8202" t="s">
        <v>9</v>
      </c>
      <c r="C8202" t="s">
        <v>6383</v>
      </c>
      <c r="D8202" s="2">
        <v>202378.18</v>
      </c>
      <c r="E8202" s="3">
        <f t="shared" si="256"/>
        <v>9.1602058595038807E-4</v>
      </c>
      <c r="F8202" s="3">
        <f t="shared" si="257"/>
        <v>91.459668743952193</v>
      </c>
      <c r="G8202" t="s">
        <v>14473</v>
      </c>
    </row>
    <row r="8203" spans="1:7" x14ac:dyDescent="0.35">
      <c r="A8203" t="s">
        <v>3</v>
      </c>
      <c r="B8203" t="s">
        <v>9</v>
      </c>
      <c r="C8203" s="8" t="s">
        <v>11795</v>
      </c>
      <c r="D8203" s="2">
        <v>202377.01</v>
      </c>
      <c r="E8203" s="3">
        <f t="shared" si="256"/>
        <v>9.1601529020118443E-4</v>
      </c>
      <c r="F8203" s="3">
        <f t="shared" si="257"/>
        <v>91.460584759242394</v>
      </c>
      <c r="G8203" t="s">
        <v>14480</v>
      </c>
    </row>
    <row r="8204" spans="1:7" x14ac:dyDescent="0.35">
      <c r="A8204" t="s">
        <v>3</v>
      </c>
      <c r="B8204" t="s">
        <v>8</v>
      </c>
      <c r="C8204" t="s">
        <v>3614</v>
      </c>
      <c r="D8204" s="2">
        <v>202357</v>
      </c>
      <c r="E8204" s="3">
        <f t="shared" si="256"/>
        <v>9.159247193109587E-4</v>
      </c>
      <c r="F8204" s="3">
        <f t="shared" si="257"/>
        <v>91.461500683961702</v>
      </c>
      <c r="G8204" t="s">
        <v>14473</v>
      </c>
    </row>
    <row r="8205" spans="1:7" x14ac:dyDescent="0.35">
      <c r="A8205" t="s">
        <v>10</v>
      </c>
      <c r="B8205" t="s">
        <v>8</v>
      </c>
      <c r="C8205" t="s">
        <v>6523</v>
      </c>
      <c r="D8205" s="2">
        <v>202350.12</v>
      </c>
      <c r="E8205" s="3">
        <f t="shared" si="256"/>
        <v>9.1589357849512895E-4</v>
      </c>
      <c r="F8205" s="3">
        <f t="shared" si="257"/>
        <v>91.462416577540196</v>
      </c>
      <c r="G8205" t="s">
        <v>14473</v>
      </c>
    </row>
    <row r="8206" spans="1:7" x14ac:dyDescent="0.35">
      <c r="A8206" t="s">
        <v>10</v>
      </c>
      <c r="B8206" t="s">
        <v>15</v>
      </c>
      <c r="C8206" t="s">
        <v>612</v>
      </c>
      <c r="D8206" s="2">
        <v>202325.53</v>
      </c>
      <c r="E8206" s="3">
        <f t="shared" si="256"/>
        <v>9.1578227723622591E-4</v>
      </c>
      <c r="F8206" s="3">
        <f t="shared" si="257"/>
        <v>91.463332359817429</v>
      </c>
      <c r="G8206" t="s">
        <v>14480</v>
      </c>
    </row>
    <row r="8207" spans="1:7" x14ac:dyDescent="0.35">
      <c r="A8207" t="s">
        <v>3</v>
      </c>
      <c r="B8207" t="s">
        <v>9</v>
      </c>
      <c r="C8207" s="8" t="s">
        <v>7704</v>
      </c>
      <c r="D8207" s="2">
        <v>202315.63</v>
      </c>
      <c r="E8207" s="3">
        <f t="shared" si="256"/>
        <v>9.1573746705065685E-4</v>
      </c>
      <c r="F8207" s="3">
        <f t="shared" si="257"/>
        <v>91.464248097284482</v>
      </c>
      <c r="G8207" t="s">
        <v>14480</v>
      </c>
    </row>
    <row r="8208" spans="1:7" x14ac:dyDescent="0.35">
      <c r="A8208" t="s">
        <v>3</v>
      </c>
      <c r="B8208" t="s">
        <v>9</v>
      </c>
      <c r="C8208" t="s">
        <v>9019</v>
      </c>
      <c r="D8208" s="2">
        <v>202312.85</v>
      </c>
      <c r="E8208" s="3">
        <f t="shared" si="256"/>
        <v>9.157248839884466E-4</v>
      </c>
      <c r="F8208" s="3">
        <f t="shared" si="257"/>
        <v>91.465163822168478</v>
      </c>
      <c r="G8208" t="s">
        <v>14473</v>
      </c>
    </row>
    <row r="8209" spans="1:7" x14ac:dyDescent="0.35">
      <c r="A8209" t="s">
        <v>10</v>
      </c>
      <c r="B8209" t="s">
        <v>76</v>
      </c>
      <c r="C8209" t="s">
        <v>4308</v>
      </c>
      <c r="D8209" s="2">
        <v>202290.08</v>
      </c>
      <c r="E8209" s="3">
        <f t="shared" si="256"/>
        <v>9.1562182056163788E-4</v>
      </c>
      <c r="F8209" s="3">
        <f t="shared" si="257"/>
        <v>91.466079443989045</v>
      </c>
      <c r="G8209" t="s">
        <v>14473</v>
      </c>
    </row>
    <row r="8210" spans="1:7" x14ac:dyDescent="0.35">
      <c r="A8210" t="s">
        <v>3</v>
      </c>
      <c r="B8210" t="s">
        <v>29</v>
      </c>
      <c r="C8210" t="s">
        <v>4308</v>
      </c>
      <c r="D8210" s="2">
        <v>202251.87</v>
      </c>
      <c r="E8210" s="3">
        <f t="shared" si="256"/>
        <v>9.1544887135046717E-4</v>
      </c>
      <c r="F8210" s="3">
        <f t="shared" si="257"/>
        <v>91.466994892860399</v>
      </c>
      <c r="G8210" t="s">
        <v>14473</v>
      </c>
    </row>
    <row r="8211" spans="1:7" x14ac:dyDescent="0.35">
      <c r="A8211" t="s">
        <v>3</v>
      </c>
      <c r="B8211" t="s">
        <v>9</v>
      </c>
      <c r="C8211" t="s">
        <v>10461</v>
      </c>
      <c r="D8211" s="2">
        <v>202064.15</v>
      </c>
      <c r="E8211" s="3">
        <f t="shared" si="256"/>
        <v>9.1459919781157776E-4</v>
      </c>
      <c r="F8211" s="3">
        <f t="shared" si="257"/>
        <v>91.467909492058212</v>
      </c>
      <c r="G8211" t="s">
        <v>14480</v>
      </c>
    </row>
    <row r="8212" spans="1:7" x14ac:dyDescent="0.35">
      <c r="A8212" t="s">
        <v>10</v>
      </c>
      <c r="B8212" t="s">
        <v>9</v>
      </c>
      <c r="C8212" t="s">
        <v>12599</v>
      </c>
      <c r="D8212" s="2">
        <v>202039.75</v>
      </c>
      <c r="E8212" s="3">
        <f t="shared" si="256"/>
        <v>9.1448875654613507E-4</v>
      </c>
      <c r="F8212" s="3">
        <f t="shared" si="257"/>
        <v>91.468823980814761</v>
      </c>
      <c r="G8212" t="s">
        <v>14473</v>
      </c>
    </row>
    <row r="8213" spans="1:7" x14ac:dyDescent="0.35">
      <c r="A8213" t="s">
        <v>10</v>
      </c>
      <c r="B8213" t="s">
        <v>11</v>
      </c>
      <c r="C8213" t="s">
        <v>4747</v>
      </c>
      <c r="D8213" s="2">
        <v>201918.18</v>
      </c>
      <c r="E8213" s="3">
        <f t="shared" si="256"/>
        <v>9.139384965199109E-4</v>
      </c>
      <c r="F8213" s="3">
        <f t="shared" si="257"/>
        <v>91.469737919311285</v>
      </c>
      <c r="G8213" t="s">
        <v>14473</v>
      </c>
    </row>
    <row r="8214" spans="1:7" x14ac:dyDescent="0.35">
      <c r="A8214" t="s">
        <v>3</v>
      </c>
      <c r="B8214" t="s">
        <v>6</v>
      </c>
      <c r="C8214" t="s">
        <v>1106</v>
      </c>
      <c r="D8214" s="2">
        <v>201911.81</v>
      </c>
      <c r="E8214" s="3">
        <f t="shared" si="256"/>
        <v>9.1390966410758031E-4</v>
      </c>
      <c r="F8214" s="3">
        <f t="shared" si="257"/>
        <v>91.470651828975392</v>
      </c>
      <c r="G8214" t="s">
        <v>14473</v>
      </c>
    </row>
    <row r="8215" spans="1:7" x14ac:dyDescent="0.35">
      <c r="A8215" t="s">
        <v>3</v>
      </c>
      <c r="B8215" t="s">
        <v>9</v>
      </c>
      <c r="C8215" t="s">
        <v>9558</v>
      </c>
      <c r="D8215" s="2">
        <v>201803.88</v>
      </c>
      <c r="E8215" s="3">
        <f t="shared" si="256"/>
        <v>9.1342114255925128E-4</v>
      </c>
      <c r="F8215" s="3">
        <f t="shared" si="257"/>
        <v>91.471565250117948</v>
      </c>
      <c r="G8215" t="s">
        <v>14480</v>
      </c>
    </row>
    <row r="8216" spans="1:7" x14ac:dyDescent="0.35">
      <c r="A8216" t="s">
        <v>3</v>
      </c>
      <c r="B8216" t="s">
        <v>8</v>
      </c>
      <c r="C8216" t="s">
        <v>10677</v>
      </c>
      <c r="D8216" s="2">
        <v>201773.67</v>
      </c>
      <c r="E8216" s="3">
        <f t="shared" si="256"/>
        <v>9.1328440359904524E-4</v>
      </c>
      <c r="F8216" s="3">
        <f t="shared" si="257"/>
        <v>91.472478534521542</v>
      </c>
      <c r="G8216" t="s">
        <v>14473</v>
      </c>
    </row>
    <row r="8217" spans="1:7" x14ac:dyDescent="0.35">
      <c r="A8217" t="s">
        <v>3</v>
      </c>
      <c r="B8217" t="s">
        <v>57</v>
      </c>
      <c r="C8217" t="s">
        <v>3278</v>
      </c>
      <c r="D8217" s="2">
        <v>201734.62</v>
      </c>
      <c r="E8217" s="3">
        <f t="shared" si="256"/>
        <v>9.1310765231152318E-4</v>
      </c>
      <c r="F8217" s="3">
        <f t="shared" si="257"/>
        <v>91.473391642173851</v>
      </c>
      <c r="G8217" t="s">
        <v>14480</v>
      </c>
    </row>
    <row r="8218" spans="1:7" x14ac:dyDescent="0.35">
      <c r="A8218" t="s">
        <v>3</v>
      </c>
      <c r="B8218" t="s">
        <v>9</v>
      </c>
      <c r="C8218" t="s">
        <v>11851</v>
      </c>
      <c r="D8218" s="2">
        <v>201727.33</v>
      </c>
      <c r="E8218" s="3">
        <f t="shared" si="256"/>
        <v>9.1307465572033138E-4</v>
      </c>
      <c r="F8218" s="3">
        <f t="shared" si="257"/>
        <v>91.474304716829565</v>
      </c>
      <c r="G8218" t="s">
        <v>14480</v>
      </c>
    </row>
    <row r="8219" spans="1:7" x14ac:dyDescent="0.35">
      <c r="A8219" t="s">
        <v>3</v>
      </c>
      <c r="B8219" t="s">
        <v>9</v>
      </c>
      <c r="C8219" t="s">
        <v>2056</v>
      </c>
      <c r="D8219" s="2">
        <v>201710.68</v>
      </c>
      <c r="E8219" s="3">
        <f t="shared" si="256"/>
        <v>9.1299929313551093E-4</v>
      </c>
      <c r="F8219" s="3">
        <f t="shared" si="257"/>
        <v>91.4752177161227</v>
      </c>
      <c r="G8219" t="s">
        <v>14473</v>
      </c>
    </row>
    <row r="8220" spans="1:7" x14ac:dyDescent="0.35">
      <c r="A8220" t="s">
        <v>10</v>
      </c>
      <c r="B8220" t="s">
        <v>6</v>
      </c>
      <c r="C8220" s="8" t="s">
        <v>1224</v>
      </c>
      <c r="D8220" s="2">
        <v>201702.12</v>
      </c>
      <c r="E8220" s="3">
        <f t="shared" si="256"/>
        <v>9.129605481669787E-4</v>
      </c>
      <c r="F8220" s="3">
        <f t="shared" si="257"/>
        <v>91.476130676670863</v>
      </c>
      <c r="G8220" t="s">
        <v>14480</v>
      </c>
    </row>
    <row r="8221" spans="1:7" x14ac:dyDescent="0.35">
      <c r="A8221" t="s">
        <v>3</v>
      </c>
      <c r="B8221" t="s">
        <v>96</v>
      </c>
      <c r="C8221" t="s">
        <v>14361</v>
      </c>
      <c r="D8221" s="2">
        <v>201700.42</v>
      </c>
      <c r="E8221" s="3">
        <f t="shared" si="256"/>
        <v>9.1295285348864876E-4</v>
      </c>
      <c r="F8221" s="3">
        <f t="shared" si="257"/>
        <v>91.477043629524346</v>
      </c>
      <c r="G8221" t="s">
        <v>14473</v>
      </c>
    </row>
    <row r="8222" spans="1:7" x14ac:dyDescent="0.35">
      <c r="A8222" t="s">
        <v>3</v>
      </c>
      <c r="B8222" t="s">
        <v>9</v>
      </c>
      <c r="C8222" t="s">
        <v>7632</v>
      </c>
      <c r="D8222" s="2">
        <v>201678.24</v>
      </c>
      <c r="E8222" s="3">
        <f t="shared" si="256"/>
        <v>9.1285246056784864E-4</v>
      </c>
      <c r="F8222" s="3">
        <f t="shared" si="257"/>
        <v>91.477956481984918</v>
      </c>
      <c r="G8222" t="s">
        <v>14480</v>
      </c>
    </row>
    <row r="8223" spans="1:7" x14ac:dyDescent="0.35">
      <c r="A8223" t="s">
        <v>3</v>
      </c>
      <c r="B8223" t="s">
        <v>9</v>
      </c>
      <c r="C8223" t="s">
        <v>1388</v>
      </c>
      <c r="D8223" s="2">
        <v>201604.53</v>
      </c>
      <c r="E8223" s="3">
        <f t="shared" si="256"/>
        <v>9.125188283680215E-4</v>
      </c>
      <c r="F8223" s="3">
        <f t="shared" si="257"/>
        <v>91.47886900081329</v>
      </c>
      <c r="G8223" t="s">
        <v>14480</v>
      </c>
    </row>
    <row r="8224" spans="1:7" x14ac:dyDescent="0.35">
      <c r="A8224" t="s">
        <v>10</v>
      </c>
      <c r="B8224" t="s">
        <v>8</v>
      </c>
      <c r="C8224" t="s">
        <v>708</v>
      </c>
      <c r="D8224" s="2">
        <v>201593.71</v>
      </c>
      <c r="E8224" s="3">
        <f t="shared" si="256"/>
        <v>9.1246985400359176E-4</v>
      </c>
      <c r="F8224" s="3">
        <f t="shared" si="257"/>
        <v>91.479781470667291</v>
      </c>
      <c r="G8224" t="s">
        <v>14480</v>
      </c>
    </row>
    <row r="8225" spans="1:7" x14ac:dyDescent="0.35">
      <c r="A8225" t="s">
        <v>3</v>
      </c>
      <c r="B8225" t="s">
        <v>6</v>
      </c>
      <c r="C8225" t="s">
        <v>5700</v>
      </c>
      <c r="D8225" s="2">
        <v>201579.22</v>
      </c>
      <c r="E8225" s="3">
        <f t="shared" si="256"/>
        <v>9.124042681865317E-4</v>
      </c>
      <c r="F8225" s="3">
        <f t="shared" si="257"/>
        <v>91.480693874935483</v>
      </c>
      <c r="G8225" t="s">
        <v>14473</v>
      </c>
    </row>
    <row r="8226" spans="1:7" x14ac:dyDescent="0.35">
      <c r="A8226" t="s">
        <v>3</v>
      </c>
      <c r="B8226" t="s">
        <v>9</v>
      </c>
      <c r="C8226" t="s">
        <v>13881</v>
      </c>
      <c r="D8226" s="2">
        <v>201567.96</v>
      </c>
      <c r="E8226" s="3">
        <f t="shared" si="256"/>
        <v>9.1235330225829866E-4</v>
      </c>
      <c r="F8226" s="3">
        <f t="shared" si="257"/>
        <v>91.481606228237737</v>
      </c>
      <c r="G8226" t="s">
        <v>14473</v>
      </c>
    </row>
    <row r="8227" spans="1:7" x14ac:dyDescent="0.35">
      <c r="A8227" t="s">
        <v>3</v>
      </c>
      <c r="B8227" t="s">
        <v>29</v>
      </c>
      <c r="C8227" t="s">
        <v>1524</v>
      </c>
      <c r="D8227" s="2">
        <v>201467.66</v>
      </c>
      <c r="E8227" s="3">
        <f t="shared" si="256"/>
        <v>9.1189931623682718E-4</v>
      </c>
      <c r="F8227" s="3">
        <f t="shared" si="257"/>
        <v>91.482518127553973</v>
      </c>
      <c r="G8227" t="s">
        <v>14473</v>
      </c>
    </row>
    <row r="8228" spans="1:7" x14ac:dyDescent="0.35">
      <c r="A8228" t="s">
        <v>10</v>
      </c>
      <c r="B8228" t="s">
        <v>6</v>
      </c>
      <c r="C8228" t="s">
        <v>14220</v>
      </c>
      <c r="D8228" s="2">
        <v>201383.1</v>
      </c>
      <c r="E8228" s="3">
        <f t="shared" si="256"/>
        <v>9.1151657388412915E-4</v>
      </c>
      <c r="F8228" s="3">
        <f t="shared" si="257"/>
        <v>91.483429644127852</v>
      </c>
      <c r="G8228" t="s">
        <v>14473</v>
      </c>
    </row>
    <row r="8229" spans="1:7" x14ac:dyDescent="0.35">
      <c r="A8229" t="s">
        <v>10</v>
      </c>
      <c r="B8229" t="s">
        <v>22</v>
      </c>
      <c r="C8229" t="s">
        <v>2234</v>
      </c>
      <c r="D8229" s="2">
        <v>201380.67</v>
      </c>
      <c r="E8229" s="3">
        <f t="shared" si="256"/>
        <v>9.1150557502039866E-4</v>
      </c>
      <c r="F8229" s="3">
        <f t="shared" si="257"/>
        <v>91.484341149702871</v>
      </c>
      <c r="G8229" t="s">
        <v>14473</v>
      </c>
    </row>
    <row r="8230" spans="1:7" x14ac:dyDescent="0.35">
      <c r="A8230" t="s">
        <v>10</v>
      </c>
      <c r="B8230" t="s">
        <v>83</v>
      </c>
      <c r="C8230" t="s">
        <v>4655</v>
      </c>
      <c r="D8230" s="2">
        <v>201377.12</v>
      </c>
      <c r="E8230" s="3">
        <f t="shared" si="256"/>
        <v>9.1148950672153303E-4</v>
      </c>
      <c r="F8230" s="3">
        <f t="shared" si="257"/>
        <v>91.485252639209591</v>
      </c>
      <c r="G8230" t="s">
        <v>14480</v>
      </c>
    </row>
    <row r="8231" spans="1:7" x14ac:dyDescent="0.35">
      <c r="A8231" t="s">
        <v>3</v>
      </c>
      <c r="B8231" t="s">
        <v>9</v>
      </c>
      <c r="C8231" t="s">
        <v>9765</v>
      </c>
      <c r="D8231" s="2">
        <v>201370.08</v>
      </c>
      <c r="E8231" s="3">
        <f t="shared" si="256"/>
        <v>9.1145764170068398E-4</v>
      </c>
      <c r="F8231" s="3">
        <f t="shared" si="257"/>
        <v>91.486164096851297</v>
      </c>
      <c r="G8231" t="s">
        <v>14480</v>
      </c>
    </row>
    <row r="8232" spans="1:7" x14ac:dyDescent="0.35">
      <c r="A8232" t="s">
        <v>10</v>
      </c>
      <c r="B8232" t="s">
        <v>73</v>
      </c>
      <c r="C8232" t="s">
        <v>446</v>
      </c>
      <c r="D8232" s="2">
        <v>201314.69</v>
      </c>
      <c r="E8232" s="3">
        <f t="shared" si="256"/>
        <v>9.1120693097556619E-4</v>
      </c>
      <c r="F8232" s="3">
        <f t="shared" si="257"/>
        <v>91.487075303782277</v>
      </c>
      <c r="G8232" t="s">
        <v>14480</v>
      </c>
    </row>
    <row r="8233" spans="1:7" x14ac:dyDescent="0.35">
      <c r="A8233" t="s">
        <v>3</v>
      </c>
      <c r="B8233" t="s">
        <v>5574</v>
      </c>
      <c r="C8233" t="s">
        <v>12491</v>
      </c>
      <c r="D8233" s="2">
        <v>201281</v>
      </c>
      <c r="E8233" s="3">
        <f t="shared" si="256"/>
        <v>9.1105444055619071E-4</v>
      </c>
      <c r="F8233" s="3">
        <f t="shared" si="257"/>
        <v>91.487986358222827</v>
      </c>
      <c r="G8233" t="s">
        <v>14473</v>
      </c>
    </row>
    <row r="8234" spans="1:7" x14ac:dyDescent="0.35">
      <c r="A8234" t="s">
        <v>3</v>
      </c>
      <c r="B8234" t="s">
        <v>76</v>
      </c>
      <c r="C8234" t="s">
        <v>4308</v>
      </c>
      <c r="D8234" s="2">
        <v>201268.67</v>
      </c>
      <c r="E8234" s="3">
        <f t="shared" si="256"/>
        <v>9.1099863150689115E-4</v>
      </c>
      <c r="F8234" s="3">
        <f t="shared" si="257"/>
        <v>91.488897356854338</v>
      </c>
      <c r="G8234" t="s">
        <v>14473</v>
      </c>
    </row>
    <row r="8235" spans="1:7" x14ac:dyDescent="0.35">
      <c r="A8235" t="s">
        <v>10</v>
      </c>
      <c r="B8235" t="s">
        <v>8</v>
      </c>
      <c r="C8235" t="s">
        <v>3234</v>
      </c>
      <c r="D8235" s="2">
        <v>201261.08</v>
      </c>
      <c r="E8235" s="3">
        <f t="shared" si="256"/>
        <v>9.1096427703128821E-4</v>
      </c>
      <c r="F8235" s="3">
        <f t="shared" si="257"/>
        <v>91.489808321131363</v>
      </c>
      <c r="G8235" t="s">
        <v>14473</v>
      </c>
    </row>
    <row r="8236" spans="1:7" x14ac:dyDescent="0.35">
      <c r="A8236" t="s">
        <v>10</v>
      </c>
      <c r="B8236" t="s">
        <v>29</v>
      </c>
      <c r="C8236" s="8" t="s">
        <v>554</v>
      </c>
      <c r="D8236" s="2">
        <v>201252.92</v>
      </c>
      <c r="E8236" s="3">
        <f t="shared" si="256"/>
        <v>9.1092734257530424E-4</v>
      </c>
      <c r="F8236" s="3">
        <f t="shared" si="257"/>
        <v>91.490719248473937</v>
      </c>
      <c r="G8236" t="s">
        <v>14480</v>
      </c>
    </row>
    <row r="8237" spans="1:7" x14ac:dyDescent="0.35">
      <c r="A8237" t="s">
        <v>3</v>
      </c>
      <c r="B8237" t="s">
        <v>9</v>
      </c>
      <c r="C8237" t="s">
        <v>8643</v>
      </c>
      <c r="D8237" s="2">
        <v>201252.08</v>
      </c>
      <c r="E8237" s="3">
        <f t="shared" si="256"/>
        <v>9.1092354049895289E-4</v>
      </c>
      <c r="F8237" s="3">
        <f t="shared" si="257"/>
        <v>91.491630172014439</v>
      </c>
      <c r="G8237" t="s">
        <v>14480</v>
      </c>
    </row>
    <row r="8238" spans="1:7" x14ac:dyDescent="0.35">
      <c r="A8238" t="s">
        <v>3</v>
      </c>
      <c r="B8238" t="s">
        <v>182</v>
      </c>
      <c r="C8238" t="s">
        <v>11108</v>
      </c>
      <c r="D8238" s="2">
        <v>201246.35</v>
      </c>
      <c r="E8238" s="3">
        <f t="shared" si="256"/>
        <v>9.1089760490669941E-4</v>
      </c>
      <c r="F8238" s="3">
        <f t="shared" si="257"/>
        <v>91.49254106961935</v>
      </c>
      <c r="G8238" t="s">
        <v>14473</v>
      </c>
    </row>
    <row r="8239" spans="1:7" x14ac:dyDescent="0.35">
      <c r="A8239" t="s">
        <v>10</v>
      </c>
      <c r="B8239" t="s">
        <v>23</v>
      </c>
      <c r="C8239" t="s">
        <v>82</v>
      </c>
      <c r="D8239" s="2">
        <v>201220.73</v>
      </c>
      <c r="E8239" s="3">
        <f t="shared" si="256"/>
        <v>9.1078164157798458E-4</v>
      </c>
      <c r="F8239" s="3">
        <f t="shared" si="257"/>
        <v>91.493451851260929</v>
      </c>
      <c r="G8239" t="s">
        <v>14480</v>
      </c>
    </row>
    <row r="8240" spans="1:7" x14ac:dyDescent="0.35">
      <c r="A8240" t="s">
        <v>10</v>
      </c>
      <c r="B8240" t="s">
        <v>6</v>
      </c>
      <c r="C8240" t="s">
        <v>2720</v>
      </c>
      <c r="D8240" s="2">
        <v>201176.32000000001</v>
      </c>
      <c r="E8240" s="3">
        <f t="shared" si="256"/>
        <v>9.1058062942231605E-4</v>
      </c>
      <c r="F8240" s="3">
        <f t="shared" si="257"/>
        <v>91.494362431890352</v>
      </c>
      <c r="G8240" t="s">
        <v>14473</v>
      </c>
    </row>
    <row r="8241" spans="1:7" x14ac:dyDescent="0.35">
      <c r="A8241" t="s">
        <v>3</v>
      </c>
      <c r="B8241" t="s">
        <v>13</v>
      </c>
      <c r="C8241" t="s">
        <v>2428</v>
      </c>
      <c r="D8241" s="2">
        <v>201156.77</v>
      </c>
      <c r="E8241" s="3">
        <f t="shared" si="256"/>
        <v>9.1049214062152066E-4</v>
      </c>
      <c r="F8241" s="3">
        <f t="shared" si="257"/>
        <v>91.495272924030971</v>
      </c>
      <c r="G8241" t="s">
        <v>14473</v>
      </c>
    </row>
    <row r="8242" spans="1:7" x14ac:dyDescent="0.35">
      <c r="A8242" t="s">
        <v>10</v>
      </c>
      <c r="B8242" t="s">
        <v>9</v>
      </c>
      <c r="C8242" s="8" t="s">
        <v>7981</v>
      </c>
      <c r="D8242" s="2">
        <v>201149.79</v>
      </c>
      <c r="E8242" s="3">
        <f t="shared" si="256"/>
        <v>9.1046054717755401E-4</v>
      </c>
      <c r="F8242" s="3">
        <f t="shared" si="257"/>
        <v>91.496183384578146</v>
      </c>
      <c r="G8242" t="s">
        <v>14480</v>
      </c>
    </row>
    <row r="8243" spans="1:7" x14ac:dyDescent="0.35">
      <c r="A8243" t="s">
        <v>10</v>
      </c>
      <c r="B8243" t="s">
        <v>6</v>
      </c>
      <c r="C8243" t="s">
        <v>1456</v>
      </c>
      <c r="D8243" s="2">
        <v>201148.94</v>
      </c>
      <c r="E8243" s="3">
        <f t="shared" si="256"/>
        <v>9.1045669983838887E-4</v>
      </c>
      <c r="F8243" s="3">
        <f t="shared" si="257"/>
        <v>91.497093841277987</v>
      </c>
      <c r="G8243" t="s">
        <v>14480</v>
      </c>
    </row>
    <row r="8244" spans="1:7" x14ac:dyDescent="0.35">
      <c r="A8244" t="s">
        <v>10</v>
      </c>
      <c r="B8244" t="s">
        <v>134</v>
      </c>
      <c r="C8244" t="s">
        <v>3145</v>
      </c>
      <c r="D8244" s="2">
        <v>201146.61</v>
      </c>
      <c r="E8244" s="3">
        <f t="shared" si="256"/>
        <v>9.1044615360279539E-4</v>
      </c>
      <c r="F8244" s="3">
        <f t="shared" si="257"/>
        <v>91.498004287431584</v>
      </c>
      <c r="G8244" t="s">
        <v>14480</v>
      </c>
    </row>
    <row r="8245" spans="1:7" x14ac:dyDescent="0.35">
      <c r="A8245" t="s">
        <v>10</v>
      </c>
      <c r="B8245" t="s">
        <v>9</v>
      </c>
      <c r="C8245" t="s">
        <v>3820</v>
      </c>
      <c r="D8245" s="2">
        <v>201124.08</v>
      </c>
      <c r="E8245" s="3">
        <f t="shared" si="256"/>
        <v>9.1034417648351562E-4</v>
      </c>
      <c r="F8245" s="3">
        <f t="shared" si="257"/>
        <v>91.498914631608073</v>
      </c>
      <c r="G8245" t="s">
        <v>14480</v>
      </c>
    </row>
    <row r="8246" spans="1:7" x14ac:dyDescent="0.35">
      <c r="A8246" t="s">
        <v>3</v>
      </c>
      <c r="B8246" t="s">
        <v>36</v>
      </c>
      <c r="C8246" t="s">
        <v>8948</v>
      </c>
      <c r="D8246" s="2">
        <v>201121.05</v>
      </c>
      <c r="E8246" s="3">
        <f t="shared" si="256"/>
        <v>9.1033046185096263E-4</v>
      </c>
      <c r="F8246" s="3">
        <f t="shared" si="257"/>
        <v>91.499824962069923</v>
      </c>
      <c r="G8246" t="s">
        <v>14473</v>
      </c>
    </row>
    <row r="8247" spans="1:7" x14ac:dyDescent="0.35">
      <c r="A8247" t="s">
        <v>3</v>
      </c>
      <c r="B8247" t="s">
        <v>22</v>
      </c>
      <c r="C8247" t="s">
        <v>4640</v>
      </c>
      <c r="D8247" s="2">
        <v>201120</v>
      </c>
      <c r="E8247" s="3">
        <f t="shared" si="256"/>
        <v>9.1032570925552369E-4</v>
      </c>
      <c r="F8247" s="3">
        <f t="shared" si="257"/>
        <v>91.500735287779179</v>
      </c>
      <c r="G8247" t="s">
        <v>14473</v>
      </c>
    </row>
    <row r="8248" spans="1:7" x14ac:dyDescent="0.35">
      <c r="A8248" t="s">
        <v>3</v>
      </c>
      <c r="B8248" t="s">
        <v>165</v>
      </c>
      <c r="C8248" t="s">
        <v>9188</v>
      </c>
      <c r="D8248" s="2">
        <v>201066.51</v>
      </c>
      <c r="E8248" s="3">
        <f t="shared" si="256"/>
        <v>9.1008359846501019E-4</v>
      </c>
      <c r="F8248" s="3">
        <f t="shared" si="257"/>
        <v>91.501645371377649</v>
      </c>
      <c r="G8248" t="s">
        <v>14473</v>
      </c>
    </row>
    <row r="8249" spans="1:7" x14ac:dyDescent="0.35">
      <c r="A8249" t="s">
        <v>10</v>
      </c>
      <c r="B8249" t="s">
        <v>9</v>
      </c>
      <c r="C8249" t="s">
        <v>7818</v>
      </c>
      <c r="D8249" s="2">
        <v>201061.33</v>
      </c>
      <c r="E8249" s="3">
        <f t="shared" si="256"/>
        <v>9.1006015232751049E-4</v>
      </c>
      <c r="F8249" s="3">
        <f t="shared" si="257"/>
        <v>91.50255543152997</v>
      </c>
      <c r="G8249" t="s">
        <v>14473</v>
      </c>
    </row>
    <row r="8250" spans="1:7" x14ac:dyDescent="0.35">
      <c r="A8250" t="s">
        <v>3</v>
      </c>
      <c r="B8250" t="s">
        <v>9</v>
      </c>
      <c r="C8250" t="s">
        <v>6161</v>
      </c>
      <c r="D8250" s="2">
        <v>201059.71</v>
      </c>
      <c r="E8250" s="3">
        <f t="shared" si="256"/>
        <v>9.1005281975169009E-4</v>
      </c>
      <c r="F8250" s="3">
        <f t="shared" si="257"/>
        <v>91.503465484349718</v>
      </c>
      <c r="G8250" t="s">
        <v>14480</v>
      </c>
    </row>
    <row r="8251" spans="1:7" x14ac:dyDescent="0.35">
      <c r="A8251" t="s">
        <v>10</v>
      </c>
      <c r="B8251" t="s">
        <v>9</v>
      </c>
      <c r="C8251" t="s">
        <v>4306</v>
      </c>
      <c r="D8251" s="2">
        <v>201037.89</v>
      </c>
      <c r="E8251" s="3">
        <f t="shared" si="256"/>
        <v>9.0995405629218362E-4</v>
      </c>
      <c r="F8251" s="3">
        <f t="shared" si="257"/>
        <v>91.504375438406015</v>
      </c>
      <c r="G8251" t="s">
        <v>14480</v>
      </c>
    </row>
    <row r="8252" spans="1:7" x14ac:dyDescent="0.35">
      <c r="A8252" t="s">
        <v>10</v>
      </c>
      <c r="B8252" t="s">
        <v>9</v>
      </c>
      <c r="C8252" t="s">
        <v>14338</v>
      </c>
      <c r="D8252" s="2">
        <v>201036.94</v>
      </c>
      <c r="E8252" s="3">
        <f t="shared" si="256"/>
        <v>9.0994975632488159E-4</v>
      </c>
      <c r="F8252" s="3">
        <f t="shared" si="257"/>
        <v>91.505285388162335</v>
      </c>
      <c r="G8252" t="s">
        <v>14480</v>
      </c>
    </row>
    <row r="8253" spans="1:7" x14ac:dyDescent="0.35">
      <c r="A8253" t="s">
        <v>10</v>
      </c>
      <c r="B8253" t="s">
        <v>13</v>
      </c>
      <c r="C8253" t="s">
        <v>1330</v>
      </c>
      <c r="D8253" s="2">
        <v>201015.89</v>
      </c>
      <c r="E8253" s="3">
        <f t="shared" si="256"/>
        <v>9.0985447810203028E-4</v>
      </c>
      <c r="F8253" s="3">
        <f t="shared" si="257"/>
        <v>91.50619524264043</v>
      </c>
      <c r="G8253" t="s">
        <v>14473</v>
      </c>
    </row>
    <row r="8254" spans="1:7" x14ac:dyDescent="0.35">
      <c r="A8254" t="s">
        <v>3</v>
      </c>
      <c r="B8254" t="s">
        <v>23</v>
      </c>
      <c r="C8254" t="s">
        <v>10642</v>
      </c>
      <c r="D8254" s="2">
        <v>200983.19</v>
      </c>
      <c r="E8254" s="3">
        <f t="shared" si="256"/>
        <v>9.0970646870121156E-4</v>
      </c>
      <c r="F8254" s="3">
        <f t="shared" si="257"/>
        <v>91.507104949109134</v>
      </c>
      <c r="G8254" t="s">
        <v>14480</v>
      </c>
    </row>
    <row r="8255" spans="1:7" x14ac:dyDescent="0.35">
      <c r="A8255" t="s">
        <v>3</v>
      </c>
      <c r="B8255" t="s">
        <v>22</v>
      </c>
      <c r="C8255" t="s">
        <v>2551</v>
      </c>
      <c r="D8255" s="2">
        <v>200967.83</v>
      </c>
      <c r="E8255" s="3">
        <f t="shared" si="256"/>
        <v>9.0963694501935901E-4</v>
      </c>
      <c r="F8255" s="3">
        <f t="shared" si="257"/>
        <v>91.508014586054159</v>
      </c>
      <c r="G8255" t="s">
        <v>14480</v>
      </c>
    </row>
    <row r="8256" spans="1:7" x14ac:dyDescent="0.35">
      <c r="A8256" t="s">
        <v>3</v>
      </c>
      <c r="B8256" t="s">
        <v>9</v>
      </c>
      <c r="C8256" t="s">
        <v>7097</v>
      </c>
      <c r="D8256" s="2">
        <v>200953.57</v>
      </c>
      <c r="E8256" s="3">
        <f t="shared" si="256"/>
        <v>9.0957240024701434E-4</v>
      </c>
      <c r="F8256" s="3">
        <f t="shared" si="257"/>
        <v>91.508924158454406</v>
      </c>
      <c r="G8256" t="s">
        <v>14480</v>
      </c>
    </row>
    <row r="8257" spans="1:7" x14ac:dyDescent="0.35">
      <c r="A8257" t="s">
        <v>3</v>
      </c>
      <c r="B8257" t="s">
        <v>6</v>
      </c>
      <c r="C8257" t="s">
        <v>3571</v>
      </c>
      <c r="D8257" s="2">
        <v>200934.13</v>
      </c>
      <c r="E8257" s="3">
        <f t="shared" si="256"/>
        <v>9.0948440933716975E-4</v>
      </c>
      <c r="F8257" s="3">
        <f t="shared" si="257"/>
        <v>91.50983364286374</v>
      </c>
      <c r="G8257" t="s">
        <v>14480</v>
      </c>
    </row>
    <row r="8258" spans="1:7" x14ac:dyDescent="0.35">
      <c r="A8258" t="s">
        <v>10</v>
      </c>
      <c r="B8258" t="s">
        <v>29</v>
      </c>
      <c r="C8258" s="8" t="s">
        <v>2765</v>
      </c>
      <c r="D8258" s="2">
        <v>200910</v>
      </c>
      <c r="E8258" s="3">
        <f t="shared" si="256"/>
        <v>9.0937519016769726E-4</v>
      </c>
      <c r="F8258" s="3">
        <f t="shared" si="257"/>
        <v>91.510743018053901</v>
      </c>
      <c r="G8258" t="s">
        <v>14480</v>
      </c>
    </row>
    <row r="8259" spans="1:7" x14ac:dyDescent="0.35">
      <c r="A8259" t="s">
        <v>10</v>
      </c>
      <c r="B8259" t="s">
        <v>29</v>
      </c>
      <c r="C8259" s="8" t="s">
        <v>1225</v>
      </c>
      <c r="D8259" s="2">
        <v>200887.76</v>
      </c>
      <c r="E8259" s="3">
        <f t="shared" ref="E8259:E8322" si="258">(D8259/$D$29638)*100</f>
        <v>9.0927452567001496E-4</v>
      </c>
      <c r="F8259" s="3">
        <f t="shared" si="257"/>
        <v>91.511652292579569</v>
      </c>
      <c r="G8259" t="s">
        <v>14480</v>
      </c>
    </row>
    <row r="8260" spans="1:7" x14ac:dyDescent="0.35">
      <c r="A8260" t="s">
        <v>10</v>
      </c>
      <c r="B8260" t="s">
        <v>32</v>
      </c>
      <c r="C8260" t="s">
        <v>3846</v>
      </c>
      <c r="D8260" s="2">
        <v>200838.17</v>
      </c>
      <c r="E8260" s="3">
        <f t="shared" si="258"/>
        <v>9.0905006737684684E-4</v>
      </c>
      <c r="F8260" s="3">
        <f t="shared" ref="F8260:F8323" si="259">E8260+F8259</f>
        <v>91.512561342646947</v>
      </c>
      <c r="G8260" t="s">
        <v>14473</v>
      </c>
    </row>
    <row r="8261" spans="1:7" x14ac:dyDescent="0.35">
      <c r="A8261" t="s">
        <v>10</v>
      </c>
      <c r="B8261" t="s">
        <v>6</v>
      </c>
      <c r="C8261" t="s">
        <v>3516</v>
      </c>
      <c r="D8261" s="2">
        <v>200777.91</v>
      </c>
      <c r="E8261" s="3">
        <f t="shared" si="258"/>
        <v>9.0877731366145428E-4</v>
      </c>
      <c r="F8261" s="3">
        <f t="shared" si="259"/>
        <v>91.513470119960616</v>
      </c>
      <c r="G8261" t="s">
        <v>14480</v>
      </c>
    </row>
    <row r="8262" spans="1:7" x14ac:dyDescent="0.35">
      <c r="A8262" t="s">
        <v>3</v>
      </c>
      <c r="B8262" t="s">
        <v>6</v>
      </c>
      <c r="C8262" t="s">
        <v>607</v>
      </c>
      <c r="D8262" s="2">
        <v>200670.23</v>
      </c>
      <c r="E8262" s="3">
        <f t="shared" si="258"/>
        <v>9.0828992368346788E-4</v>
      </c>
      <c r="F8262" s="3">
        <f t="shared" si="259"/>
        <v>91.514378409884301</v>
      </c>
      <c r="G8262" t="s">
        <v>14480</v>
      </c>
    </row>
    <row r="8263" spans="1:7" x14ac:dyDescent="0.35">
      <c r="A8263" t="s">
        <v>10</v>
      </c>
      <c r="B8263" t="s">
        <v>29</v>
      </c>
      <c r="C8263" t="s">
        <v>13513</v>
      </c>
      <c r="D8263" s="2">
        <v>200645.36</v>
      </c>
      <c r="E8263" s="3">
        <f t="shared" si="258"/>
        <v>9.0817735506578095E-4</v>
      </c>
      <c r="F8263" s="3">
        <f t="shared" si="259"/>
        <v>91.515286587239373</v>
      </c>
      <c r="G8263" t="s">
        <v>14473</v>
      </c>
    </row>
    <row r="8264" spans="1:7" x14ac:dyDescent="0.35">
      <c r="A8264" t="s">
        <v>10</v>
      </c>
      <c r="B8264" t="s">
        <v>9</v>
      </c>
      <c r="C8264" t="s">
        <v>13752</v>
      </c>
      <c r="D8264" s="2">
        <v>200634.68</v>
      </c>
      <c r="E8264" s="3">
        <f t="shared" si="258"/>
        <v>9.0812901438074294E-4</v>
      </c>
      <c r="F8264" s="3">
        <f t="shared" si="259"/>
        <v>91.51619471625375</v>
      </c>
      <c r="G8264" t="s">
        <v>14480</v>
      </c>
    </row>
    <row r="8265" spans="1:7" x14ac:dyDescent="0.35">
      <c r="A8265" t="s">
        <v>10</v>
      </c>
      <c r="B8265" t="s">
        <v>9</v>
      </c>
      <c r="C8265" t="s">
        <v>8358</v>
      </c>
      <c r="D8265" s="2">
        <v>200625.78</v>
      </c>
      <c r="E8265" s="3">
        <f t="shared" si="258"/>
        <v>9.0808873047654474E-4</v>
      </c>
      <c r="F8265" s="3">
        <f t="shared" si="259"/>
        <v>91.517102804984233</v>
      </c>
      <c r="G8265" t="s">
        <v>14480</v>
      </c>
    </row>
    <row r="8266" spans="1:7" x14ac:dyDescent="0.35">
      <c r="A8266" t="s">
        <v>3</v>
      </c>
      <c r="B8266" t="s">
        <v>9</v>
      </c>
      <c r="C8266" t="s">
        <v>9423</v>
      </c>
      <c r="D8266" s="2">
        <v>200622.59</v>
      </c>
      <c r="E8266" s="3">
        <f t="shared" si="258"/>
        <v>9.0807429163897234E-4</v>
      </c>
      <c r="F8266" s="3">
        <f t="shared" si="259"/>
        <v>91.518010879275877</v>
      </c>
      <c r="G8266" t="s">
        <v>14480</v>
      </c>
    </row>
    <row r="8267" spans="1:7" x14ac:dyDescent="0.35">
      <c r="A8267" t="s">
        <v>3</v>
      </c>
      <c r="B8267" t="s">
        <v>9</v>
      </c>
      <c r="C8267" t="s">
        <v>1563</v>
      </c>
      <c r="D8267" s="2">
        <v>200597.61</v>
      </c>
      <c r="E8267" s="3">
        <f t="shared" si="258"/>
        <v>9.0796122513033472E-4</v>
      </c>
      <c r="F8267" s="3">
        <f t="shared" si="259"/>
        <v>91.518918840501001</v>
      </c>
      <c r="G8267" t="s">
        <v>14473</v>
      </c>
    </row>
    <row r="8268" spans="1:7" x14ac:dyDescent="0.35">
      <c r="A8268" t="s">
        <v>10</v>
      </c>
      <c r="B8268" t="s">
        <v>32</v>
      </c>
      <c r="C8268" t="s">
        <v>6732</v>
      </c>
      <c r="D8268" s="2">
        <v>200571.81</v>
      </c>
      <c r="E8268" s="3">
        <f t="shared" si="258"/>
        <v>9.0784444707097322E-4</v>
      </c>
      <c r="F8268" s="3">
        <f t="shared" si="259"/>
        <v>91.519826684948072</v>
      </c>
      <c r="G8268" t="s">
        <v>14473</v>
      </c>
    </row>
    <row r="8269" spans="1:7" x14ac:dyDescent="0.35">
      <c r="A8269" t="s">
        <v>10</v>
      </c>
      <c r="B8269" t="s">
        <v>180</v>
      </c>
      <c r="C8269" t="s">
        <v>8380</v>
      </c>
      <c r="D8269" s="2">
        <v>200532.67</v>
      </c>
      <c r="E8269" s="3">
        <f t="shared" si="258"/>
        <v>9.0766728841812784E-4</v>
      </c>
      <c r="F8269" s="3">
        <f t="shared" si="259"/>
        <v>91.520734352236488</v>
      </c>
      <c r="G8269" t="s">
        <v>14480</v>
      </c>
    </row>
    <row r="8270" spans="1:7" x14ac:dyDescent="0.35">
      <c r="A8270" t="s">
        <v>10</v>
      </c>
      <c r="B8270" t="s">
        <v>9</v>
      </c>
      <c r="C8270" t="s">
        <v>5939</v>
      </c>
      <c r="D8270" s="2">
        <v>200524.36</v>
      </c>
      <c r="E8270" s="3">
        <f t="shared" si="258"/>
        <v>9.0762967501993802E-4</v>
      </c>
      <c r="F8270" s="3">
        <f t="shared" si="259"/>
        <v>91.521641981911515</v>
      </c>
      <c r="G8270" t="s">
        <v>14480</v>
      </c>
    </row>
    <row r="8271" spans="1:7" x14ac:dyDescent="0.35">
      <c r="A8271" t="s">
        <v>10</v>
      </c>
      <c r="B8271" t="s">
        <v>6</v>
      </c>
      <c r="C8271" t="s">
        <v>247</v>
      </c>
      <c r="D8271" s="2">
        <v>200491.8</v>
      </c>
      <c r="E8271" s="3">
        <f t="shared" si="258"/>
        <v>9.0748229929851136E-4</v>
      </c>
      <c r="F8271" s="3">
        <f t="shared" si="259"/>
        <v>91.522549464210812</v>
      </c>
      <c r="G8271" t="s">
        <v>14473</v>
      </c>
    </row>
    <row r="8272" spans="1:7" x14ac:dyDescent="0.35">
      <c r="A8272" t="s">
        <v>3</v>
      </c>
      <c r="B8272" t="s">
        <v>9</v>
      </c>
      <c r="C8272" t="s">
        <v>10359</v>
      </c>
      <c r="D8272" s="2">
        <v>200455.47</v>
      </c>
      <c r="E8272" s="3">
        <f t="shared" si="258"/>
        <v>9.0731785949631737E-4</v>
      </c>
      <c r="F8272" s="3">
        <f t="shared" si="259"/>
        <v>91.523456782070312</v>
      </c>
      <c r="G8272" t="s">
        <v>14480</v>
      </c>
    </row>
    <row r="8273" spans="1:7" x14ac:dyDescent="0.35">
      <c r="A8273" t="s">
        <v>3</v>
      </c>
      <c r="B8273" t="s">
        <v>13</v>
      </c>
      <c r="C8273" t="s">
        <v>8965</v>
      </c>
      <c r="D8273" s="2">
        <v>200389.55</v>
      </c>
      <c r="E8273" s="3">
        <f t="shared" si="258"/>
        <v>9.0701948702836719E-4</v>
      </c>
      <c r="F8273" s="3">
        <f t="shared" si="259"/>
        <v>91.524363801557342</v>
      </c>
      <c r="G8273" t="s">
        <v>14473</v>
      </c>
    </row>
    <row r="8274" spans="1:7" x14ac:dyDescent="0.35">
      <c r="A8274" t="s">
        <v>3</v>
      </c>
      <c r="B8274" t="s">
        <v>180</v>
      </c>
      <c r="C8274" t="s">
        <v>9931</v>
      </c>
      <c r="D8274" s="2">
        <v>200386.56</v>
      </c>
      <c r="E8274" s="3">
        <f t="shared" si="258"/>
        <v>9.0700595344706913E-4</v>
      </c>
      <c r="F8274" s="3">
        <f t="shared" si="259"/>
        <v>91.525270807510793</v>
      </c>
      <c r="G8274" t="s">
        <v>14473</v>
      </c>
    </row>
    <row r="8275" spans="1:7" x14ac:dyDescent="0.35">
      <c r="A8275" t="s">
        <v>10</v>
      </c>
      <c r="B8275" t="s">
        <v>4</v>
      </c>
      <c r="C8275" t="s">
        <v>10342</v>
      </c>
      <c r="D8275" s="2">
        <v>200340.93</v>
      </c>
      <c r="E8275" s="3">
        <f t="shared" si="258"/>
        <v>9.0679941922812857E-4</v>
      </c>
      <c r="F8275" s="3">
        <f t="shared" si="259"/>
        <v>91.52617760693002</v>
      </c>
      <c r="G8275" t="s">
        <v>14480</v>
      </c>
    </row>
    <row r="8276" spans="1:7" x14ac:dyDescent="0.35">
      <c r="A8276" t="s">
        <v>10</v>
      </c>
      <c r="B8276" t="s">
        <v>83</v>
      </c>
      <c r="C8276" t="s">
        <v>6821</v>
      </c>
      <c r="D8276" s="2">
        <v>200326.99</v>
      </c>
      <c r="E8276" s="3">
        <f t="shared" si="258"/>
        <v>9.067363228658224E-4</v>
      </c>
      <c r="F8276" s="3">
        <f t="shared" si="259"/>
        <v>91.527084343252881</v>
      </c>
      <c r="G8276" t="s">
        <v>14480</v>
      </c>
    </row>
    <row r="8277" spans="1:7" x14ac:dyDescent="0.35">
      <c r="A8277" t="s">
        <v>3</v>
      </c>
      <c r="B8277" t="s">
        <v>27</v>
      </c>
      <c r="C8277" t="s">
        <v>3852</v>
      </c>
      <c r="D8277" s="2">
        <v>200271.5</v>
      </c>
      <c r="E8277" s="3">
        <f t="shared" si="258"/>
        <v>9.0648515951256771E-4</v>
      </c>
      <c r="F8277" s="3">
        <f t="shared" si="259"/>
        <v>91.527990828412399</v>
      </c>
      <c r="G8277" t="s">
        <v>14473</v>
      </c>
    </row>
    <row r="8278" spans="1:7" x14ac:dyDescent="0.35">
      <c r="A8278" t="s">
        <v>10</v>
      </c>
      <c r="B8278" t="s">
        <v>9</v>
      </c>
      <c r="C8278" t="s">
        <v>13460</v>
      </c>
      <c r="D8278" s="2">
        <v>200246.95</v>
      </c>
      <c r="E8278" s="3">
        <f t="shared" si="258"/>
        <v>9.063740393049195E-4</v>
      </c>
      <c r="F8278" s="3">
        <f t="shared" si="259"/>
        <v>91.528897202451702</v>
      </c>
      <c r="G8278" t="s">
        <v>14480</v>
      </c>
    </row>
    <row r="8279" spans="1:7" x14ac:dyDescent="0.35">
      <c r="A8279" t="s">
        <v>3</v>
      </c>
      <c r="B8279" t="s">
        <v>9</v>
      </c>
      <c r="C8279" t="s">
        <v>3343</v>
      </c>
      <c r="D8279" s="2">
        <v>200119.4</v>
      </c>
      <c r="E8279" s="3">
        <f t="shared" si="258"/>
        <v>9.05796712116099E-4</v>
      </c>
      <c r="F8279" s="3">
        <f t="shared" si="259"/>
        <v>91.52980299916382</v>
      </c>
      <c r="G8279" t="s">
        <v>14480</v>
      </c>
    </row>
    <row r="8280" spans="1:7" x14ac:dyDescent="0.35">
      <c r="A8280" t="s">
        <v>10</v>
      </c>
      <c r="B8280" t="s">
        <v>180</v>
      </c>
      <c r="C8280" t="s">
        <v>7640</v>
      </c>
      <c r="D8280" s="2">
        <v>200105.03</v>
      </c>
      <c r="E8280" s="3">
        <f t="shared" si="258"/>
        <v>9.0573166945280353E-4</v>
      </c>
      <c r="F8280" s="3">
        <f t="shared" si="259"/>
        <v>91.530708730833268</v>
      </c>
      <c r="G8280" t="s">
        <v>14480</v>
      </c>
    </row>
    <row r="8281" spans="1:7" x14ac:dyDescent="0.35">
      <c r="A8281" t="s">
        <v>10</v>
      </c>
      <c r="B8281" t="s">
        <v>9</v>
      </c>
      <c r="C8281" t="s">
        <v>5814</v>
      </c>
      <c r="D8281" s="2">
        <v>200094.14</v>
      </c>
      <c r="E8281" s="3">
        <f t="shared" si="258"/>
        <v>9.0568237824867771E-4</v>
      </c>
      <c r="F8281" s="3">
        <f t="shared" si="259"/>
        <v>91.531614413211514</v>
      </c>
      <c r="G8281" t="s">
        <v>14473</v>
      </c>
    </row>
    <row r="8282" spans="1:7" x14ac:dyDescent="0.35">
      <c r="A8282" t="s">
        <v>3</v>
      </c>
      <c r="B8282" t="s">
        <v>6</v>
      </c>
      <c r="C8282" t="s">
        <v>11652</v>
      </c>
      <c r="D8282" s="2">
        <v>200077.54</v>
      </c>
      <c r="E8282" s="3">
        <f t="shared" si="258"/>
        <v>9.0560724197792577E-4</v>
      </c>
      <c r="F8282" s="3">
        <f t="shared" si="259"/>
        <v>91.532520020453489</v>
      </c>
      <c r="G8282" t="s">
        <v>14480</v>
      </c>
    </row>
    <row r="8283" spans="1:7" x14ac:dyDescent="0.35">
      <c r="A8283" t="s">
        <v>3</v>
      </c>
      <c r="B8283" t="s">
        <v>8</v>
      </c>
      <c r="C8283" s="8" t="s">
        <v>554</v>
      </c>
      <c r="D8283" s="2">
        <v>200048.84</v>
      </c>
      <c r="E8283" s="3">
        <f t="shared" si="258"/>
        <v>9.0547733770258943E-4</v>
      </c>
      <c r="F8283" s="3">
        <f t="shared" si="259"/>
        <v>91.533425497791185</v>
      </c>
      <c r="G8283" t="s">
        <v>14480</v>
      </c>
    </row>
    <row r="8284" spans="1:7" x14ac:dyDescent="0.35">
      <c r="A8284" t="s">
        <v>3</v>
      </c>
      <c r="B8284" t="s">
        <v>9</v>
      </c>
      <c r="C8284" t="s">
        <v>5767</v>
      </c>
      <c r="D8284" s="2">
        <v>200033.75</v>
      </c>
      <c r="E8284" s="3">
        <f t="shared" si="258"/>
        <v>9.0540903611670688E-4</v>
      </c>
      <c r="F8284" s="3">
        <f t="shared" si="259"/>
        <v>91.534330906827307</v>
      </c>
      <c r="G8284" t="s">
        <v>14473</v>
      </c>
    </row>
    <row r="8285" spans="1:7" x14ac:dyDescent="0.35">
      <c r="A8285" t="s">
        <v>3</v>
      </c>
      <c r="B8285" t="s">
        <v>31</v>
      </c>
      <c r="C8285" t="s">
        <v>484</v>
      </c>
      <c r="D8285" s="2">
        <v>199969.09</v>
      </c>
      <c r="E8285" s="3">
        <f t="shared" si="258"/>
        <v>9.0511636676328389E-4</v>
      </c>
      <c r="F8285" s="3">
        <f t="shared" si="259"/>
        <v>91.535236023194074</v>
      </c>
      <c r="G8285" t="s">
        <v>14473</v>
      </c>
    </row>
    <row r="8286" spans="1:7" x14ac:dyDescent="0.35">
      <c r="A8286" t="s">
        <v>10</v>
      </c>
      <c r="B8286" t="s">
        <v>37</v>
      </c>
      <c r="C8286" t="s">
        <v>9319</v>
      </c>
      <c r="D8286" s="2">
        <v>199947.58</v>
      </c>
      <c r="E8286" s="3">
        <f t="shared" si="258"/>
        <v>9.0501900645100224E-4</v>
      </c>
      <c r="F8286" s="3">
        <f t="shared" si="259"/>
        <v>91.536141042200526</v>
      </c>
      <c r="G8286" t="s">
        <v>14473</v>
      </c>
    </row>
    <row r="8287" spans="1:7" x14ac:dyDescent="0.35">
      <c r="A8287" t="s">
        <v>3</v>
      </c>
      <c r="B8287" t="s">
        <v>16</v>
      </c>
      <c r="C8287" t="s">
        <v>448</v>
      </c>
      <c r="D8287" s="2">
        <v>199902.4</v>
      </c>
      <c r="E8287" s="3">
        <f t="shared" si="258"/>
        <v>9.0481450905867844E-4</v>
      </c>
      <c r="F8287" s="3">
        <f t="shared" si="259"/>
        <v>91.537045856709582</v>
      </c>
      <c r="G8287" t="s">
        <v>14473</v>
      </c>
    </row>
    <row r="8288" spans="1:7" x14ac:dyDescent="0.35">
      <c r="A8288" t="s">
        <v>10</v>
      </c>
      <c r="B8288" t="s">
        <v>9</v>
      </c>
      <c r="C8288" t="s">
        <v>13022</v>
      </c>
      <c r="D8288" s="2">
        <v>199890.29</v>
      </c>
      <c r="E8288" s="3">
        <f t="shared" si="258"/>
        <v>9.0475969579128048E-4</v>
      </c>
      <c r="F8288" s="3">
        <f t="shared" si="259"/>
        <v>91.537950616405368</v>
      </c>
      <c r="G8288" t="s">
        <v>14473</v>
      </c>
    </row>
    <row r="8289" spans="1:7" x14ac:dyDescent="0.35">
      <c r="A8289" t="s">
        <v>10</v>
      </c>
      <c r="B8289" t="s">
        <v>180</v>
      </c>
      <c r="C8289" t="s">
        <v>4488</v>
      </c>
      <c r="D8289" s="2">
        <v>199818.96</v>
      </c>
      <c r="E8289" s="3">
        <f t="shared" si="258"/>
        <v>9.0443683614111522E-4</v>
      </c>
      <c r="F8289" s="3">
        <f t="shared" si="259"/>
        <v>91.538855053241505</v>
      </c>
      <c r="G8289" t="s">
        <v>14480</v>
      </c>
    </row>
    <row r="8290" spans="1:7" x14ac:dyDescent="0.35">
      <c r="A8290" t="s">
        <v>3</v>
      </c>
      <c r="B8290" t="s">
        <v>55</v>
      </c>
      <c r="C8290" t="s">
        <v>823</v>
      </c>
      <c r="D8290" s="2">
        <v>199808.32</v>
      </c>
      <c r="E8290" s="3">
        <f t="shared" si="258"/>
        <v>9.0438867650733214E-4</v>
      </c>
      <c r="F8290" s="3">
        <f t="shared" si="259"/>
        <v>91.539759441918008</v>
      </c>
      <c r="G8290" t="s">
        <v>14473</v>
      </c>
    </row>
    <row r="8291" spans="1:7" x14ac:dyDescent="0.35">
      <c r="A8291" t="s">
        <v>3</v>
      </c>
      <c r="B8291" t="s">
        <v>9</v>
      </c>
      <c r="C8291" t="s">
        <v>6875</v>
      </c>
      <c r="D8291" s="2">
        <v>199770.48</v>
      </c>
      <c r="E8291" s="3">
        <f t="shared" si="258"/>
        <v>9.0421740202026866E-4</v>
      </c>
      <c r="F8291" s="3">
        <f t="shared" si="259"/>
        <v>91.540663659320032</v>
      </c>
      <c r="G8291" t="s">
        <v>14473</v>
      </c>
    </row>
    <row r="8292" spans="1:7" x14ac:dyDescent="0.35">
      <c r="A8292" t="s">
        <v>10</v>
      </c>
      <c r="B8292" t="s">
        <v>8</v>
      </c>
      <c r="C8292" t="s">
        <v>468</v>
      </c>
      <c r="D8292" s="2">
        <v>199743.92</v>
      </c>
      <c r="E8292" s="3">
        <f t="shared" si="258"/>
        <v>9.0409718398706547E-4</v>
      </c>
      <c r="F8292" s="3">
        <f t="shared" si="259"/>
        <v>91.541567756504023</v>
      </c>
      <c r="G8292" t="s">
        <v>14473</v>
      </c>
    </row>
    <row r="8293" spans="1:7" x14ac:dyDescent="0.35">
      <c r="A8293" t="s">
        <v>10</v>
      </c>
      <c r="B8293" t="s">
        <v>32</v>
      </c>
      <c r="C8293" t="s">
        <v>7922</v>
      </c>
      <c r="D8293" s="2">
        <v>199692.9</v>
      </c>
      <c r="E8293" s="3">
        <f t="shared" si="258"/>
        <v>9.0386625311153718E-4</v>
      </c>
      <c r="F8293" s="3">
        <f t="shared" si="259"/>
        <v>91.542471622757134</v>
      </c>
      <c r="G8293" t="s">
        <v>14473</v>
      </c>
    </row>
    <row r="8294" spans="1:7" x14ac:dyDescent="0.35">
      <c r="A8294" t="s">
        <v>3</v>
      </c>
      <c r="B8294" t="s">
        <v>9</v>
      </c>
      <c r="C8294" t="s">
        <v>5057</v>
      </c>
      <c r="D8294" s="2">
        <v>199679.11</v>
      </c>
      <c r="E8294" s="3">
        <f t="shared" si="258"/>
        <v>9.0380383569143652E-4</v>
      </c>
      <c r="F8294" s="3">
        <f t="shared" si="259"/>
        <v>91.543375426592831</v>
      </c>
      <c r="G8294" t="s">
        <v>14480</v>
      </c>
    </row>
    <row r="8295" spans="1:7" x14ac:dyDescent="0.35">
      <c r="A8295" t="s">
        <v>10</v>
      </c>
      <c r="B8295" t="s">
        <v>8</v>
      </c>
      <c r="C8295" t="s">
        <v>12752</v>
      </c>
      <c r="D8295" s="2">
        <v>199671.49</v>
      </c>
      <c r="E8295" s="3">
        <f t="shared" si="258"/>
        <v>9.0376934542739265E-4</v>
      </c>
      <c r="F8295" s="3">
        <f t="shared" si="259"/>
        <v>91.544279195938259</v>
      </c>
      <c r="G8295" t="s">
        <v>14473</v>
      </c>
    </row>
    <row r="8296" spans="1:7" x14ac:dyDescent="0.35">
      <c r="A8296" t="s">
        <v>3</v>
      </c>
      <c r="B8296" t="s">
        <v>35</v>
      </c>
      <c r="C8296" t="s">
        <v>6405</v>
      </c>
      <c r="D8296" s="2">
        <v>199647.46</v>
      </c>
      <c r="E8296" s="3">
        <f t="shared" si="258"/>
        <v>9.0366057888605707E-4</v>
      </c>
      <c r="F8296" s="3">
        <f t="shared" si="259"/>
        <v>91.545182856517144</v>
      </c>
      <c r="G8296" t="s">
        <v>14473</v>
      </c>
    </row>
    <row r="8297" spans="1:7" x14ac:dyDescent="0.35">
      <c r="A8297" t="s">
        <v>10</v>
      </c>
      <c r="B8297" t="s">
        <v>16</v>
      </c>
      <c r="C8297" t="s">
        <v>1257</v>
      </c>
      <c r="D8297" s="2">
        <v>199621.8</v>
      </c>
      <c r="E8297" s="3">
        <f t="shared" si="258"/>
        <v>9.0354443450608741E-4</v>
      </c>
      <c r="F8297" s="3">
        <f t="shared" si="259"/>
        <v>91.546086400951651</v>
      </c>
      <c r="G8297" t="s">
        <v>14473</v>
      </c>
    </row>
    <row r="8298" spans="1:7" x14ac:dyDescent="0.35">
      <c r="A8298" t="s">
        <v>3</v>
      </c>
      <c r="B8298" t="s">
        <v>29</v>
      </c>
      <c r="C8298" t="s">
        <v>5550</v>
      </c>
      <c r="D8298" s="2">
        <v>199615.29</v>
      </c>
      <c r="E8298" s="3">
        <f t="shared" si="258"/>
        <v>9.0351496841436477E-4</v>
      </c>
      <c r="F8298" s="3">
        <f t="shared" si="259"/>
        <v>91.546989915920065</v>
      </c>
      <c r="G8298" t="s">
        <v>14473</v>
      </c>
    </row>
    <row r="8299" spans="1:7" x14ac:dyDescent="0.35">
      <c r="A8299" t="s">
        <v>10</v>
      </c>
      <c r="B8299" t="s">
        <v>180</v>
      </c>
      <c r="C8299" t="s">
        <v>9457</v>
      </c>
      <c r="D8299" s="2">
        <v>199554.15</v>
      </c>
      <c r="E8299" s="3">
        <f t="shared" si="258"/>
        <v>9.0323823157136614E-4</v>
      </c>
      <c r="F8299" s="3">
        <f t="shared" si="259"/>
        <v>91.547893154151637</v>
      </c>
      <c r="G8299" t="s">
        <v>14480</v>
      </c>
    </row>
    <row r="8300" spans="1:7" x14ac:dyDescent="0.35">
      <c r="A8300" t="s">
        <v>3</v>
      </c>
      <c r="B8300" t="s">
        <v>11</v>
      </c>
      <c r="C8300" t="s">
        <v>4696</v>
      </c>
      <c r="D8300" s="2">
        <v>199532.36</v>
      </c>
      <c r="E8300" s="3">
        <f t="shared" si="258"/>
        <v>9.031396039003006E-4</v>
      </c>
      <c r="F8300" s="3">
        <f t="shared" si="259"/>
        <v>91.548796293755544</v>
      </c>
      <c r="G8300" t="s">
        <v>14473</v>
      </c>
    </row>
    <row r="8301" spans="1:7" x14ac:dyDescent="0.35">
      <c r="A8301" t="s">
        <v>10</v>
      </c>
      <c r="B8301" t="s">
        <v>45</v>
      </c>
      <c r="C8301" t="s">
        <v>9476</v>
      </c>
      <c r="D8301" s="2">
        <v>199515.65</v>
      </c>
      <c r="E8301" s="3">
        <f t="shared" si="258"/>
        <v>9.0306396973859797E-4</v>
      </c>
      <c r="F8301" s="3">
        <f t="shared" si="259"/>
        <v>91.549699357725288</v>
      </c>
      <c r="G8301" t="s">
        <v>14473</v>
      </c>
    </row>
    <row r="8302" spans="1:7" x14ac:dyDescent="0.35">
      <c r="A8302" t="s">
        <v>3</v>
      </c>
      <c r="B8302" t="s">
        <v>13</v>
      </c>
      <c r="C8302" t="s">
        <v>1250</v>
      </c>
      <c r="D8302" s="2">
        <v>199507.37</v>
      </c>
      <c r="E8302" s="3">
        <f t="shared" si="258"/>
        <v>9.0302649212884941E-4</v>
      </c>
      <c r="F8302" s="3">
        <f t="shared" si="259"/>
        <v>91.550602384217413</v>
      </c>
      <c r="G8302" t="s">
        <v>14480</v>
      </c>
    </row>
    <row r="8303" spans="1:7" x14ac:dyDescent="0.35">
      <c r="A8303" t="s">
        <v>3</v>
      </c>
      <c r="B8303" t="s">
        <v>33</v>
      </c>
      <c r="C8303" s="8" t="s">
        <v>5318</v>
      </c>
      <c r="D8303" s="2">
        <v>199498.92</v>
      </c>
      <c r="E8303" s="3">
        <f t="shared" si="258"/>
        <v>9.0298824505126777E-4</v>
      </c>
      <c r="F8303" s="3">
        <f t="shared" si="259"/>
        <v>91.551505372462458</v>
      </c>
      <c r="G8303" t="s">
        <v>14480</v>
      </c>
    </row>
    <row r="8304" spans="1:7" x14ac:dyDescent="0.35">
      <c r="A8304" t="s">
        <v>10</v>
      </c>
      <c r="B8304" t="s">
        <v>6</v>
      </c>
      <c r="C8304" t="s">
        <v>911</v>
      </c>
      <c r="D8304" s="2">
        <v>199491.32</v>
      </c>
      <c r="E8304" s="3">
        <f t="shared" si="258"/>
        <v>9.0295384531285125E-4</v>
      </c>
      <c r="F8304" s="3">
        <f t="shared" si="259"/>
        <v>91.55240832630777</v>
      </c>
      <c r="G8304" t="s">
        <v>14480</v>
      </c>
    </row>
    <row r="8305" spans="1:7" x14ac:dyDescent="0.35">
      <c r="A8305" t="s">
        <v>10</v>
      </c>
      <c r="B8305" t="s">
        <v>9</v>
      </c>
      <c r="C8305" t="s">
        <v>247</v>
      </c>
      <c r="D8305" s="2">
        <v>199461.07</v>
      </c>
      <c r="E8305" s="3">
        <f t="shared" si="258"/>
        <v>9.028169253013906E-4</v>
      </c>
      <c r="F8305" s="3">
        <f t="shared" si="259"/>
        <v>91.553311143233074</v>
      </c>
      <c r="G8305" t="s">
        <v>14473</v>
      </c>
    </row>
    <row r="8306" spans="1:7" x14ac:dyDescent="0.35">
      <c r="A8306" t="s">
        <v>10</v>
      </c>
      <c r="B8306" t="s">
        <v>8</v>
      </c>
      <c r="C8306" t="s">
        <v>10636</v>
      </c>
      <c r="D8306" s="2">
        <v>199451.53</v>
      </c>
      <c r="E8306" s="3">
        <f t="shared" si="258"/>
        <v>9.0277374457711497E-4</v>
      </c>
      <c r="F8306" s="3">
        <f t="shared" si="259"/>
        <v>91.554213916977645</v>
      </c>
      <c r="G8306" t="s">
        <v>14480</v>
      </c>
    </row>
    <row r="8307" spans="1:7" x14ac:dyDescent="0.35">
      <c r="A8307" t="s">
        <v>10</v>
      </c>
      <c r="B8307" t="s">
        <v>350</v>
      </c>
      <c r="C8307" t="s">
        <v>4677</v>
      </c>
      <c r="D8307" s="2">
        <v>199443.07</v>
      </c>
      <c r="E8307" s="3">
        <f t="shared" si="258"/>
        <v>9.0273545223671975E-4</v>
      </c>
      <c r="F8307" s="3">
        <f t="shared" si="259"/>
        <v>91.555116652429888</v>
      </c>
      <c r="G8307" t="s">
        <v>14473</v>
      </c>
    </row>
    <row r="8308" spans="1:7" x14ac:dyDescent="0.35">
      <c r="A8308" t="s">
        <v>10</v>
      </c>
      <c r="B8308" t="s">
        <v>36</v>
      </c>
      <c r="C8308" t="s">
        <v>4390</v>
      </c>
      <c r="D8308" s="2">
        <v>199439.9</v>
      </c>
      <c r="E8308" s="3">
        <f t="shared" si="258"/>
        <v>9.0272110392477481E-4</v>
      </c>
      <c r="F8308" s="3">
        <f t="shared" si="259"/>
        <v>91.556019373533815</v>
      </c>
      <c r="G8308" t="s">
        <v>14473</v>
      </c>
    </row>
    <row r="8309" spans="1:7" x14ac:dyDescent="0.35">
      <c r="A8309" t="s">
        <v>3</v>
      </c>
      <c r="B8309" t="s">
        <v>36</v>
      </c>
      <c r="C8309" t="s">
        <v>2054</v>
      </c>
      <c r="D8309" s="2">
        <v>199388</v>
      </c>
      <c r="E8309" s="3">
        <f t="shared" si="258"/>
        <v>9.0248618992164068E-4</v>
      </c>
      <c r="F8309" s="3">
        <f t="shared" si="259"/>
        <v>91.55692185972373</v>
      </c>
      <c r="G8309" t="s">
        <v>14473</v>
      </c>
    </row>
    <row r="8310" spans="1:7" x14ac:dyDescent="0.35">
      <c r="A8310" t="s">
        <v>3</v>
      </c>
      <c r="B8310" t="s">
        <v>8</v>
      </c>
      <c r="C8310" t="s">
        <v>6605</v>
      </c>
      <c r="D8310" s="2">
        <v>199362.16</v>
      </c>
      <c r="E8310" s="3">
        <f t="shared" si="258"/>
        <v>9.0236923081102435E-4</v>
      </c>
      <c r="F8310" s="3">
        <f t="shared" si="259"/>
        <v>91.557824228954544</v>
      </c>
      <c r="G8310" t="s">
        <v>14473</v>
      </c>
    </row>
    <row r="8311" spans="1:7" x14ac:dyDescent="0.35">
      <c r="A8311" t="s">
        <v>3</v>
      </c>
      <c r="B8311" t="s">
        <v>143</v>
      </c>
      <c r="C8311" t="s">
        <v>3977</v>
      </c>
      <c r="D8311" s="2">
        <v>199348.77</v>
      </c>
      <c r="E8311" s="3">
        <f t="shared" si="258"/>
        <v>9.0230862390347185E-4</v>
      </c>
      <c r="F8311" s="3">
        <f t="shared" si="259"/>
        <v>91.558726537578451</v>
      </c>
      <c r="G8311" t="s">
        <v>14473</v>
      </c>
    </row>
    <row r="8312" spans="1:7" x14ac:dyDescent="0.35">
      <c r="A8312" t="s">
        <v>10</v>
      </c>
      <c r="B8312" t="s">
        <v>180</v>
      </c>
      <c r="C8312" t="s">
        <v>1136</v>
      </c>
      <c r="D8312" s="2">
        <v>199343.33</v>
      </c>
      <c r="E8312" s="3">
        <f t="shared" si="258"/>
        <v>9.0228400093281572E-4</v>
      </c>
      <c r="F8312" s="3">
        <f t="shared" si="259"/>
        <v>91.559628821579381</v>
      </c>
      <c r="G8312" t="s">
        <v>14480</v>
      </c>
    </row>
    <row r="8313" spans="1:7" x14ac:dyDescent="0.35">
      <c r="A8313" t="s">
        <v>3</v>
      </c>
      <c r="B8313" t="s">
        <v>6</v>
      </c>
      <c r="C8313" t="s">
        <v>339</v>
      </c>
      <c r="D8313" s="2">
        <v>199328.21</v>
      </c>
      <c r="E8313" s="3">
        <f t="shared" si="258"/>
        <v>9.0221556355849224E-4</v>
      </c>
      <c r="F8313" s="3">
        <f t="shared" si="259"/>
        <v>91.560531037142937</v>
      </c>
      <c r="G8313" t="s">
        <v>14473</v>
      </c>
    </row>
    <row r="8314" spans="1:7" x14ac:dyDescent="0.35">
      <c r="A8314" t="s">
        <v>10</v>
      </c>
      <c r="B8314" t="s">
        <v>336</v>
      </c>
      <c r="C8314" t="s">
        <v>10603</v>
      </c>
      <c r="D8314" s="2">
        <v>199305.55</v>
      </c>
      <c r="E8314" s="3">
        <f t="shared" si="258"/>
        <v>9.0211299802263442E-4</v>
      </c>
      <c r="F8314" s="3">
        <f t="shared" si="259"/>
        <v>91.561433150140957</v>
      </c>
      <c r="G8314" t="s">
        <v>14473</v>
      </c>
    </row>
    <row r="8315" spans="1:7" x14ac:dyDescent="0.35">
      <c r="A8315" t="s">
        <v>10</v>
      </c>
      <c r="B8315" t="s">
        <v>9</v>
      </c>
      <c r="C8315" t="s">
        <v>3566</v>
      </c>
      <c r="D8315" s="2">
        <v>199285.05</v>
      </c>
      <c r="E8315" s="3">
        <f t="shared" si="258"/>
        <v>9.0202020925453711E-4</v>
      </c>
      <c r="F8315" s="3">
        <f t="shared" si="259"/>
        <v>91.56233517035021</v>
      </c>
      <c r="G8315" t="s">
        <v>14473</v>
      </c>
    </row>
    <row r="8316" spans="1:7" x14ac:dyDescent="0.35">
      <c r="A8316" t="s">
        <v>3</v>
      </c>
      <c r="B8316" t="s">
        <v>9</v>
      </c>
      <c r="C8316" t="s">
        <v>6777</v>
      </c>
      <c r="D8316" s="2">
        <v>199281.81</v>
      </c>
      <c r="E8316" s="3">
        <f t="shared" si="258"/>
        <v>9.020055441028963E-4</v>
      </c>
      <c r="F8316" s="3">
        <f t="shared" si="259"/>
        <v>91.563237175894315</v>
      </c>
      <c r="G8316" t="s">
        <v>14480</v>
      </c>
    </row>
    <row r="8317" spans="1:7" x14ac:dyDescent="0.35">
      <c r="A8317" t="s">
        <v>3</v>
      </c>
      <c r="B8317" t="s">
        <v>134</v>
      </c>
      <c r="C8317" t="s">
        <v>285</v>
      </c>
      <c r="D8317" s="2">
        <v>199267.93</v>
      </c>
      <c r="E8317" s="3">
        <f t="shared" si="258"/>
        <v>9.0194271931747232E-4</v>
      </c>
      <c r="F8317" s="3">
        <f t="shared" si="259"/>
        <v>91.564139118613639</v>
      </c>
      <c r="G8317" t="s">
        <v>14480</v>
      </c>
    </row>
    <row r="8318" spans="1:7" x14ac:dyDescent="0.35">
      <c r="A8318" t="s">
        <v>10</v>
      </c>
      <c r="B8318" t="s">
        <v>16</v>
      </c>
      <c r="C8318" t="s">
        <v>991</v>
      </c>
      <c r="D8318" s="2">
        <v>199252.25</v>
      </c>
      <c r="E8318" s="3">
        <f t="shared" si="258"/>
        <v>9.0187174722558138E-4</v>
      </c>
      <c r="F8318" s="3">
        <f t="shared" si="259"/>
        <v>91.56504099036087</v>
      </c>
      <c r="G8318" t="s">
        <v>14473</v>
      </c>
    </row>
    <row r="8319" spans="1:7" x14ac:dyDescent="0.35">
      <c r="A8319" t="s">
        <v>10</v>
      </c>
      <c r="B8319" t="s">
        <v>33</v>
      </c>
      <c r="C8319" t="s">
        <v>1464</v>
      </c>
      <c r="D8319" s="2">
        <v>199211.33</v>
      </c>
      <c r="E8319" s="3">
        <f t="shared" si="258"/>
        <v>9.0168653179189628E-4</v>
      </c>
      <c r="F8319" s="3">
        <f t="shared" si="259"/>
        <v>91.565942676892661</v>
      </c>
      <c r="G8319" t="s">
        <v>14473</v>
      </c>
    </row>
    <row r="8320" spans="1:7" x14ac:dyDescent="0.35">
      <c r="A8320" t="s">
        <v>3</v>
      </c>
      <c r="B8320" t="s">
        <v>32</v>
      </c>
      <c r="C8320" t="s">
        <v>13349</v>
      </c>
      <c r="D8320" s="2">
        <v>199200</v>
      </c>
      <c r="E8320" s="3">
        <f t="shared" si="258"/>
        <v>9.0163524902396738E-4</v>
      </c>
      <c r="F8320" s="3">
        <f t="shared" si="259"/>
        <v>91.566844312141683</v>
      </c>
      <c r="G8320" t="s">
        <v>14480</v>
      </c>
    </row>
    <row r="8321" spans="1:7" x14ac:dyDescent="0.35">
      <c r="A8321" t="s">
        <v>3</v>
      </c>
      <c r="B8321" t="s">
        <v>32</v>
      </c>
      <c r="C8321" t="s">
        <v>47</v>
      </c>
      <c r="D8321" s="2">
        <v>199196.26</v>
      </c>
      <c r="E8321" s="3">
        <f t="shared" si="258"/>
        <v>9.016183207316413E-4</v>
      </c>
      <c r="F8321" s="3">
        <f t="shared" si="259"/>
        <v>91.567745930462408</v>
      </c>
      <c r="G8321" t="s">
        <v>14473</v>
      </c>
    </row>
    <row r="8322" spans="1:7" x14ac:dyDescent="0.35">
      <c r="A8322" t="s">
        <v>3</v>
      </c>
      <c r="B8322" t="s">
        <v>9</v>
      </c>
      <c r="C8322" t="s">
        <v>13711</v>
      </c>
      <c r="D8322" s="2">
        <v>199172.3</v>
      </c>
      <c r="E8322" s="3">
        <f t="shared" si="258"/>
        <v>9.0150987103000159E-4</v>
      </c>
      <c r="F8322" s="3">
        <f t="shared" si="259"/>
        <v>91.568647440333436</v>
      </c>
      <c r="G8322" t="s">
        <v>14480</v>
      </c>
    </row>
    <row r="8323" spans="1:7" x14ac:dyDescent="0.35">
      <c r="A8323" t="s">
        <v>10</v>
      </c>
      <c r="B8323" t="s">
        <v>9</v>
      </c>
      <c r="C8323" t="s">
        <v>7479</v>
      </c>
      <c r="D8323" s="2">
        <v>199163.45</v>
      </c>
      <c r="E8323" s="3">
        <f t="shared" ref="E8323:E8386" si="260">(D8323/$D$29638)*100</f>
        <v>9.014698134398719E-4</v>
      </c>
      <c r="F8323" s="3">
        <f t="shared" si="259"/>
        <v>91.569548910146878</v>
      </c>
      <c r="G8323" t="s">
        <v>14480</v>
      </c>
    </row>
    <row r="8324" spans="1:7" x14ac:dyDescent="0.35">
      <c r="A8324" t="s">
        <v>10</v>
      </c>
      <c r="B8324" t="s">
        <v>9</v>
      </c>
      <c r="C8324" s="8" t="s">
        <v>5540</v>
      </c>
      <c r="D8324" s="2">
        <v>199148.95</v>
      </c>
      <c r="E8324" s="3">
        <f t="shared" si="260"/>
        <v>9.0140418235999816E-4</v>
      </c>
      <c r="F8324" s="3">
        <f t="shared" ref="F8324:F8387" si="261">E8324+F8323</f>
        <v>91.570450314329236</v>
      </c>
      <c r="G8324" t="s">
        <v>14480</v>
      </c>
    </row>
    <row r="8325" spans="1:7" x14ac:dyDescent="0.35">
      <c r="A8325" t="s">
        <v>3</v>
      </c>
      <c r="B8325" t="s">
        <v>28</v>
      </c>
      <c r="C8325" t="s">
        <v>204</v>
      </c>
      <c r="D8325" s="2">
        <v>199114.76</v>
      </c>
      <c r="E8325" s="3">
        <f t="shared" si="260"/>
        <v>9.0124942879993731E-4</v>
      </c>
      <c r="F8325" s="3">
        <f t="shared" si="261"/>
        <v>91.571351563758029</v>
      </c>
      <c r="G8325" t="s">
        <v>14480</v>
      </c>
    </row>
    <row r="8326" spans="1:7" x14ac:dyDescent="0.35">
      <c r="A8326" t="s">
        <v>10</v>
      </c>
      <c r="B8326" t="s">
        <v>22</v>
      </c>
      <c r="C8326" t="s">
        <v>6582</v>
      </c>
      <c r="D8326" s="2">
        <v>199084.23</v>
      </c>
      <c r="E8326" s="3">
        <f t="shared" si="260"/>
        <v>9.0111124142969287E-4</v>
      </c>
      <c r="F8326" s="3">
        <f t="shared" si="261"/>
        <v>91.572252674999461</v>
      </c>
      <c r="G8326" t="s">
        <v>14473</v>
      </c>
    </row>
    <row r="8327" spans="1:7" x14ac:dyDescent="0.35">
      <c r="A8327" t="s">
        <v>3</v>
      </c>
      <c r="B8327" t="s">
        <v>9</v>
      </c>
      <c r="C8327" s="8" t="s">
        <v>13689</v>
      </c>
      <c r="D8327" s="2">
        <v>199082.04</v>
      </c>
      <c r="E8327" s="3">
        <f t="shared" si="260"/>
        <v>9.0110132887349123E-4</v>
      </c>
      <c r="F8327" s="3">
        <f t="shared" si="261"/>
        <v>91.57315377632834</v>
      </c>
      <c r="G8327" t="s">
        <v>14480</v>
      </c>
    </row>
    <row r="8328" spans="1:7" x14ac:dyDescent="0.35">
      <c r="A8328" t="s">
        <v>3</v>
      </c>
      <c r="B8328" t="s">
        <v>33</v>
      </c>
      <c r="C8328" t="s">
        <v>13325</v>
      </c>
      <c r="D8328" s="2">
        <v>199077.09</v>
      </c>
      <c r="E8328" s="3">
        <f t="shared" si="260"/>
        <v>9.010789237807067E-4</v>
      </c>
      <c r="F8328" s="3">
        <f t="shared" si="261"/>
        <v>91.574054855252115</v>
      </c>
      <c r="G8328" t="s">
        <v>14473</v>
      </c>
    </row>
    <row r="8329" spans="1:7" x14ac:dyDescent="0.35">
      <c r="A8329" t="s">
        <v>10</v>
      </c>
      <c r="B8329" t="s">
        <v>9</v>
      </c>
      <c r="C8329" t="s">
        <v>1045</v>
      </c>
      <c r="D8329" s="2">
        <v>199049.66</v>
      </c>
      <c r="E8329" s="3">
        <f t="shared" si="260"/>
        <v>9.0095476788271112E-4</v>
      </c>
      <c r="F8329" s="3">
        <f t="shared" si="261"/>
        <v>91.574955810020001</v>
      </c>
      <c r="G8329" t="s">
        <v>14480</v>
      </c>
    </row>
    <row r="8330" spans="1:7" x14ac:dyDescent="0.35">
      <c r="A8330" t="s">
        <v>3</v>
      </c>
      <c r="B8330" t="s">
        <v>9</v>
      </c>
      <c r="C8330" t="s">
        <v>407</v>
      </c>
      <c r="D8330" s="2">
        <v>199030.07</v>
      </c>
      <c r="E8330" s="3">
        <f t="shared" si="260"/>
        <v>9.0086609803066101E-4</v>
      </c>
      <c r="F8330" s="3">
        <f t="shared" si="261"/>
        <v>91.575856676118036</v>
      </c>
      <c r="G8330" t="s">
        <v>14480</v>
      </c>
    </row>
    <row r="8331" spans="1:7" x14ac:dyDescent="0.35">
      <c r="A8331" t="s">
        <v>10</v>
      </c>
      <c r="B8331" t="s">
        <v>96</v>
      </c>
      <c r="C8331" t="s">
        <v>4308</v>
      </c>
      <c r="D8331" s="2">
        <v>198975</v>
      </c>
      <c r="E8331" s="3">
        <f t="shared" si="260"/>
        <v>9.0061683571558194E-4</v>
      </c>
      <c r="F8331" s="3">
        <f t="shared" si="261"/>
        <v>91.576757292953758</v>
      </c>
      <c r="G8331" t="s">
        <v>14473</v>
      </c>
    </row>
    <row r="8332" spans="1:7" x14ac:dyDescent="0.35">
      <c r="A8332" t="s">
        <v>3</v>
      </c>
      <c r="B8332" t="s">
        <v>13</v>
      </c>
      <c r="C8332" t="s">
        <v>227</v>
      </c>
      <c r="D8332" s="2">
        <v>198943.41</v>
      </c>
      <c r="E8332" s="3">
        <f t="shared" si="260"/>
        <v>9.0047385048708445E-4</v>
      </c>
      <c r="F8332" s="3">
        <f t="shared" si="261"/>
        <v>91.577657766804251</v>
      </c>
      <c r="G8332" t="s">
        <v>14473</v>
      </c>
    </row>
    <row r="8333" spans="1:7" x14ac:dyDescent="0.35">
      <c r="A8333" t="s">
        <v>10</v>
      </c>
      <c r="B8333" t="s">
        <v>76</v>
      </c>
      <c r="C8333" t="s">
        <v>4017</v>
      </c>
      <c r="D8333" s="2">
        <v>198940.47</v>
      </c>
      <c r="E8333" s="3">
        <f t="shared" si="260"/>
        <v>9.0046054321985501E-4</v>
      </c>
      <c r="F8333" s="3">
        <f t="shared" si="261"/>
        <v>91.578558227347472</v>
      </c>
      <c r="G8333" t="s">
        <v>14480</v>
      </c>
    </row>
    <row r="8334" spans="1:7" x14ac:dyDescent="0.35">
      <c r="A8334" t="s">
        <v>10</v>
      </c>
      <c r="B8334" t="s">
        <v>55</v>
      </c>
      <c r="C8334" t="s">
        <v>4329</v>
      </c>
      <c r="D8334" s="2">
        <v>198928.81</v>
      </c>
      <c r="E8334" s="3">
        <f t="shared" si="260"/>
        <v>9.0040776677907382E-4</v>
      </c>
      <c r="F8334" s="3">
        <f t="shared" si="261"/>
        <v>91.57945863511425</v>
      </c>
      <c r="G8334" t="s">
        <v>14473</v>
      </c>
    </row>
    <row r="8335" spans="1:7" x14ac:dyDescent="0.35">
      <c r="A8335" t="s">
        <v>3</v>
      </c>
      <c r="B8335" t="s">
        <v>6</v>
      </c>
      <c r="C8335" t="s">
        <v>2144</v>
      </c>
      <c r="D8335" s="2">
        <v>198897.1</v>
      </c>
      <c r="E8335" s="3">
        <f t="shared" si="260"/>
        <v>9.0026423839681196E-4</v>
      </c>
      <c r="F8335" s="3">
        <f t="shared" si="261"/>
        <v>91.580358899352646</v>
      </c>
      <c r="G8335" t="s">
        <v>14473</v>
      </c>
    </row>
    <row r="8336" spans="1:7" x14ac:dyDescent="0.35">
      <c r="A8336" t="s">
        <v>10</v>
      </c>
      <c r="B8336" t="s">
        <v>180</v>
      </c>
      <c r="C8336" t="s">
        <v>8345</v>
      </c>
      <c r="D8336" s="2">
        <v>198891.67</v>
      </c>
      <c r="E8336" s="3">
        <f t="shared" si="260"/>
        <v>9.0023966068896951E-4</v>
      </c>
      <c r="F8336" s="3">
        <f t="shared" si="261"/>
        <v>91.581259139013341</v>
      </c>
      <c r="G8336" t="s">
        <v>14480</v>
      </c>
    </row>
    <row r="8337" spans="1:7" x14ac:dyDescent="0.35">
      <c r="A8337" t="s">
        <v>10</v>
      </c>
      <c r="B8337" t="s">
        <v>73</v>
      </c>
      <c r="C8337" t="s">
        <v>1078</v>
      </c>
      <c r="D8337" s="2">
        <v>198829.59</v>
      </c>
      <c r="E8337" s="3">
        <f t="shared" si="260"/>
        <v>8.9995866914148253E-4</v>
      </c>
      <c r="F8337" s="3">
        <f t="shared" si="261"/>
        <v>91.582159097682478</v>
      </c>
      <c r="G8337" t="s">
        <v>14480</v>
      </c>
    </row>
    <row r="8338" spans="1:7" x14ac:dyDescent="0.35">
      <c r="A8338" t="s">
        <v>10</v>
      </c>
      <c r="B8338" t="s">
        <v>180</v>
      </c>
      <c r="C8338" t="s">
        <v>4077</v>
      </c>
      <c r="D8338" s="2">
        <v>198790.92</v>
      </c>
      <c r="E8338" s="3">
        <f t="shared" si="260"/>
        <v>8.9978363784088159E-4</v>
      </c>
      <c r="F8338" s="3">
        <f t="shared" si="261"/>
        <v>91.583058881320312</v>
      </c>
      <c r="G8338" t="s">
        <v>14480</v>
      </c>
    </row>
    <row r="8339" spans="1:7" x14ac:dyDescent="0.35">
      <c r="A8339" t="s">
        <v>10</v>
      </c>
      <c r="B8339" t="s">
        <v>8</v>
      </c>
      <c r="C8339" s="7" t="s">
        <v>2000</v>
      </c>
      <c r="D8339" s="2">
        <v>198733.7</v>
      </c>
      <c r="E8339" s="3">
        <f t="shared" si="260"/>
        <v>8.9952464402085559E-4</v>
      </c>
      <c r="F8339" s="3">
        <f t="shared" si="261"/>
        <v>91.583958405964339</v>
      </c>
      <c r="G8339" t="s">
        <v>14480</v>
      </c>
    </row>
    <row r="8340" spans="1:7" x14ac:dyDescent="0.35">
      <c r="A8340" t="s">
        <v>10</v>
      </c>
      <c r="B8340" t="s">
        <v>15</v>
      </c>
      <c r="C8340" t="s">
        <v>1553</v>
      </c>
      <c r="D8340" s="2">
        <v>198689.67</v>
      </c>
      <c r="E8340" s="3">
        <f t="shared" si="260"/>
        <v>8.9932535185210808E-4</v>
      </c>
      <c r="F8340" s="3">
        <f t="shared" si="261"/>
        <v>91.584857731316191</v>
      </c>
      <c r="G8340" t="s">
        <v>14473</v>
      </c>
    </row>
    <row r="8341" spans="1:7" x14ac:dyDescent="0.35">
      <c r="A8341" t="s">
        <v>10</v>
      </c>
      <c r="B8341" t="s">
        <v>791</v>
      </c>
      <c r="C8341" t="s">
        <v>10562</v>
      </c>
      <c r="D8341" s="2">
        <v>198672.8</v>
      </c>
      <c r="E8341" s="3">
        <f t="shared" si="260"/>
        <v>8.9924899348538571E-4</v>
      </c>
      <c r="F8341" s="3">
        <f t="shared" si="261"/>
        <v>91.585756980309682</v>
      </c>
      <c r="G8341" t="s">
        <v>14473</v>
      </c>
    </row>
    <row r="8342" spans="1:7" x14ac:dyDescent="0.35">
      <c r="A8342" t="s">
        <v>10</v>
      </c>
      <c r="B8342" t="s">
        <v>930</v>
      </c>
      <c r="C8342" t="s">
        <v>10740</v>
      </c>
      <c r="D8342" s="2">
        <v>198669.31</v>
      </c>
      <c r="E8342" s="3">
        <f t="shared" si="260"/>
        <v>8.9923319676340249E-4</v>
      </c>
      <c r="F8342" s="3">
        <f t="shared" si="261"/>
        <v>91.586656213506444</v>
      </c>
      <c r="G8342" t="s">
        <v>14480</v>
      </c>
    </row>
    <row r="8343" spans="1:7" x14ac:dyDescent="0.35">
      <c r="A8343" t="s">
        <v>10</v>
      </c>
      <c r="B8343" t="s">
        <v>9</v>
      </c>
      <c r="C8343" t="s">
        <v>10181</v>
      </c>
      <c r="D8343" s="2">
        <v>198644.28</v>
      </c>
      <c r="E8343" s="3">
        <f t="shared" si="260"/>
        <v>8.9911990394069626E-4</v>
      </c>
      <c r="F8343" s="3">
        <f t="shared" si="261"/>
        <v>91.587555333410378</v>
      </c>
      <c r="G8343" t="s">
        <v>14480</v>
      </c>
    </row>
    <row r="8344" spans="1:7" x14ac:dyDescent="0.35">
      <c r="A8344" t="s">
        <v>3</v>
      </c>
      <c r="B8344" t="s">
        <v>169</v>
      </c>
      <c r="C8344" t="s">
        <v>2386</v>
      </c>
      <c r="D8344" s="2">
        <v>198638.13</v>
      </c>
      <c r="E8344" s="3">
        <f t="shared" si="260"/>
        <v>8.9909206731026716E-4</v>
      </c>
      <c r="F8344" s="3">
        <f t="shared" si="261"/>
        <v>91.588454425477693</v>
      </c>
      <c r="G8344" t="s">
        <v>14473</v>
      </c>
    </row>
    <row r="8345" spans="1:7" x14ac:dyDescent="0.35">
      <c r="A8345" t="s">
        <v>3</v>
      </c>
      <c r="B8345" t="s">
        <v>13</v>
      </c>
      <c r="C8345" t="s">
        <v>9896</v>
      </c>
      <c r="D8345" s="2">
        <v>198609.57</v>
      </c>
      <c r="E8345" s="3">
        <f t="shared" si="260"/>
        <v>8.9896279671432267E-4</v>
      </c>
      <c r="F8345" s="3">
        <f t="shared" si="261"/>
        <v>91.589353388274404</v>
      </c>
      <c r="G8345" t="s">
        <v>14480</v>
      </c>
    </row>
    <row r="8346" spans="1:7" x14ac:dyDescent="0.35">
      <c r="A8346" t="s">
        <v>10</v>
      </c>
      <c r="B8346" t="s">
        <v>76</v>
      </c>
      <c r="C8346" t="s">
        <v>10073</v>
      </c>
      <c r="D8346" s="2">
        <v>198604.96</v>
      </c>
      <c r="E8346" s="3">
        <f t="shared" si="260"/>
        <v>8.989419305572041E-4</v>
      </c>
      <c r="F8346" s="3">
        <f t="shared" si="261"/>
        <v>91.590252330204962</v>
      </c>
      <c r="G8346" t="s">
        <v>14473</v>
      </c>
    </row>
    <row r="8347" spans="1:7" x14ac:dyDescent="0.35">
      <c r="A8347" t="s">
        <v>3</v>
      </c>
      <c r="B8347" t="s">
        <v>9</v>
      </c>
      <c r="C8347" s="8" t="s">
        <v>327</v>
      </c>
      <c r="D8347" s="2">
        <v>198604.25</v>
      </c>
      <c r="E8347" s="3">
        <f t="shared" si="260"/>
        <v>8.9893871689743113E-4</v>
      </c>
      <c r="F8347" s="3">
        <f t="shared" si="261"/>
        <v>91.591151268921863</v>
      </c>
      <c r="G8347" t="s">
        <v>14480</v>
      </c>
    </row>
    <row r="8348" spans="1:7" x14ac:dyDescent="0.35">
      <c r="A8348" t="s">
        <v>10</v>
      </c>
      <c r="B8348" t="s">
        <v>6</v>
      </c>
      <c r="C8348" t="s">
        <v>1135</v>
      </c>
      <c r="D8348" s="2">
        <v>198524.95</v>
      </c>
      <c r="E8348" s="3">
        <f t="shared" si="260"/>
        <v>8.9857978278474234E-4</v>
      </c>
      <c r="F8348" s="3">
        <f t="shared" si="261"/>
        <v>91.592049848704647</v>
      </c>
      <c r="G8348" t="s">
        <v>14480</v>
      </c>
    </row>
    <row r="8349" spans="1:7" x14ac:dyDescent="0.35">
      <c r="A8349" t="s">
        <v>10</v>
      </c>
      <c r="B8349" t="s">
        <v>406</v>
      </c>
      <c r="C8349" s="8" t="s">
        <v>2569</v>
      </c>
      <c r="D8349" s="2">
        <v>198456.58</v>
      </c>
      <c r="E8349" s="3">
        <f t="shared" si="260"/>
        <v>8.9827032092743421E-4</v>
      </c>
      <c r="F8349" s="3">
        <f t="shared" si="261"/>
        <v>91.592948119025579</v>
      </c>
      <c r="G8349" t="s">
        <v>14480</v>
      </c>
    </row>
    <row r="8350" spans="1:7" x14ac:dyDescent="0.35">
      <c r="A8350" t="s">
        <v>10</v>
      </c>
      <c r="B8350" t="s">
        <v>977</v>
      </c>
      <c r="C8350" t="s">
        <v>11555</v>
      </c>
      <c r="D8350" s="2">
        <v>198443.74</v>
      </c>
      <c r="E8350" s="3">
        <f t="shared" si="260"/>
        <v>8.982122034746357E-4</v>
      </c>
      <c r="F8350" s="3">
        <f t="shared" si="261"/>
        <v>91.593846331229059</v>
      </c>
      <c r="G8350" t="s">
        <v>14473</v>
      </c>
    </row>
    <row r="8351" spans="1:7" x14ac:dyDescent="0.35">
      <c r="A8351" t="s">
        <v>10</v>
      </c>
      <c r="B8351" t="s">
        <v>134</v>
      </c>
      <c r="C8351" t="s">
        <v>11806</v>
      </c>
      <c r="D8351" s="2">
        <v>198398.11</v>
      </c>
      <c r="E8351" s="3">
        <f t="shared" si="260"/>
        <v>8.9800566925569503E-4</v>
      </c>
      <c r="F8351" s="3">
        <f t="shared" si="261"/>
        <v>91.594744336898316</v>
      </c>
      <c r="G8351" t="s">
        <v>14480</v>
      </c>
    </row>
    <row r="8352" spans="1:7" x14ac:dyDescent="0.35">
      <c r="A8352" t="s">
        <v>10</v>
      </c>
      <c r="B8352" t="s">
        <v>23</v>
      </c>
      <c r="C8352" t="s">
        <v>11131</v>
      </c>
      <c r="D8352" s="2">
        <v>198379.59</v>
      </c>
      <c r="E8352" s="3">
        <f t="shared" si="260"/>
        <v>8.9792184252471155E-4</v>
      </c>
      <c r="F8352" s="3">
        <f t="shared" si="261"/>
        <v>91.595642258740838</v>
      </c>
      <c r="G8352" t="s">
        <v>14480</v>
      </c>
    </row>
    <row r="8353" spans="1:7" x14ac:dyDescent="0.35">
      <c r="A8353" t="s">
        <v>3</v>
      </c>
      <c r="B8353" t="s">
        <v>9</v>
      </c>
      <c r="C8353" t="s">
        <v>1589</v>
      </c>
      <c r="D8353" s="2">
        <v>198350.07</v>
      </c>
      <c r="E8353" s="3">
        <f t="shared" si="260"/>
        <v>8.9778822669865145E-4</v>
      </c>
      <c r="F8353" s="3">
        <f t="shared" si="261"/>
        <v>91.596540046967533</v>
      </c>
      <c r="G8353" t="s">
        <v>14473</v>
      </c>
    </row>
    <row r="8354" spans="1:7" x14ac:dyDescent="0.35">
      <c r="A8354" t="s">
        <v>3</v>
      </c>
      <c r="B8354" t="s">
        <v>9</v>
      </c>
      <c r="C8354" t="s">
        <v>14092</v>
      </c>
      <c r="D8354" s="2">
        <v>198318.25</v>
      </c>
      <c r="E8354" s="3">
        <f t="shared" si="260"/>
        <v>8.9764420042543879E-4</v>
      </c>
      <c r="F8354" s="3">
        <f t="shared" si="261"/>
        <v>91.597437691167954</v>
      </c>
      <c r="G8354" t="s">
        <v>14473</v>
      </c>
    </row>
    <row r="8355" spans="1:7" x14ac:dyDescent="0.35">
      <c r="A8355" t="s">
        <v>3</v>
      </c>
      <c r="B8355" t="s">
        <v>180</v>
      </c>
      <c r="C8355" t="s">
        <v>3659</v>
      </c>
      <c r="D8355" s="2">
        <v>198269.03</v>
      </c>
      <c r="E8355" s="3">
        <f t="shared" si="260"/>
        <v>8.9742141685637778E-4</v>
      </c>
      <c r="F8355" s="3">
        <f t="shared" si="261"/>
        <v>91.598335112584806</v>
      </c>
      <c r="G8355" t="s">
        <v>14480</v>
      </c>
    </row>
    <row r="8356" spans="1:7" x14ac:dyDescent="0.35">
      <c r="A8356" t="s">
        <v>3</v>
      </c>
      <c r="B8356" t="s">
        <v>9</v>
      </c>
      <c r="C8356" t="s">
        <v>12943</v>
      </c>
      <c r="D8356" s="2">
        <v>198226.02</v>
      </c>
      <c r="E8356" s="3">
        <f t="shared" si="260"/>
        <v>8.9722674149462806E-4</v>
      </c>
      <c r="F8356" s="3">
        <f t="shared" si="261"/>
        <v>91.599232339326306</v>
      </c>
      <c r="G8356" t="s">
        <v>14480</v>
      </c>
    </row>
    <row r="8357" spans="1:7" x14ac:dyDescent="0.35">
      <c r="A8357" t="s">
        <v>3</v>
      </c>
      <c r="B8357" t="s">
        <v>92</v>
      </c>
      <c r="C8357" t="s">
        <v>12502</v>
      </c>
      <c r="D8357" s="2">
        <v>198188.89</v>
      </c>
      <c r="E8357" s="3">
        <f t="shared" si="260"/>
        <v>8.9705868066733776E-4</v>
      </c>
      <c r="F8357" s="3">
        <f t="shared" si="261"/>
        <v>91.60012939800697</v>
      </c>
      <c r="G8357" t="s">
        <v>14473</v>
      </c>
    </row>
    <row r="8358" spans="1:7" x14ac:dyDescent="0.35">
      <c r="A8358" t="s">
        <v>10</v>
      </c>
      <c r="B8358" t="s">
        <v>8</v>
      </c>
      <c r="C8358" s="6" t="s">
        <v>6062</v>
      </c>
      <c r="D8358" s="2">
        <v>198153.47</v>
      </c>
      <c r="E8358" s="3">
        <f t="shared" si="260"/>
        <v>8.9689835978119109E-4</v>
      </c>
      <c r="F8358" s="3">
        <f t="shared" si="261"/>
        <v>91.601026296366754</v>
      </c>
      <c r="G8358" t="s">
        <v>14473</v>
      </c>
    </row>
    <row r="8359" spans="1:7" x14ac:dyDescent="0.35">
      <c r="A8359" t="s">
        <v>10</v>
      </c>
      <c r="B8359" t="s">
        <v>37</v>
      </c>
      <c r="C8359" t="s">
        <v>2225</v>
      </c>
      <c r="D8359" s="2">
        <v>198113.99</v>
      </c>
      <c r="E8359" s="3">
        <f t="shared" si="260"/>
        <v>8.9671966219267963E-4</v>
      </c>
      <c r="F8359" s="3">
        <f t="shared" si="261"/>
        <v>91.601923016028948</v>
      </c>
      <c r="G8359" t="s">
        <v>14473</v>
      </c>
    </row>
    <row r="8360" spans="1:7" x14ac:dyDescent="0.35">
      <c r="A8360" t="s">
        <v>3</v>
      </c>
      <c r="B8360" t="s">
        <v>8</v>
      </c>
      <c r="C8360" t="s">
        <v>347</v>
      </c>
      <c r="D8360" s="2">
        <v>198105.29</v>
      </c>
      <c r="E8360" s="3">
        <f t="shared" si="260"/>
        <v>8.9668028354475545E-4</v>
      </c>
      <c r="F8360" s="3">
        <f t="shared" si="261"/>
        <v>91.602819696312494</v>
      </c>
      <c r="G8360" t="s">
        <v>14473</v>
      </c>
    </row>
    <row r="8361" spans="1:7" x14ac:dyDescent="0.35">
      <c r="A8361" t="s">
        <v>3</v>
      </c>
      <c r="B8361" t="s">
        <v>9</v>
      </c>
      <c r="C8361" t="s">
        <v>2524</v>
      </c>
      <c r="D8361" s="2">
        <v>198070.99</v>
      </c>
      <c r="E8361" s="3">
        <f t="shared" si="260"/>
        <v>8.9652503209374369E-4</v>
      </c>
      <c r="F8361" s="3">
        <f t="shared" si="261"/>
        <v>91.603716221344584</v>
      </c>
      <c r="G8361" t="s">
        <v>14480</v>
      </c>
    </row>
    <row r="8362" spans="1:7" x14ac:dyDescent="0.35">
      <c r="A8362" t="s">
        <v>3</v>
      </c>
      <c r="B8362" t="s">
        <v>13</v>
      </c>
      <c r="C8362" t="s">
        <v>4780</v>
      </c>
      <c r="D8362" s="2">
        <v>198062.65</v>
      </c>
      <c r="E8362" s="3">
        <f t="shared" si="260"/>
        <v>8.9648728290711284E-4</v>
      </c>
      <c r="F8362" s="3">
        <f t="shared" si="261"/>
        <v>91.604612708627485</v>
      </c>
      <c r="G8362" t="s">
        <v>14473</v>
      </c>
    </row>
    <row r="8363" spans="1:7" x14ac:dyDescent="0.35">
      <c r="A8363" t="s">
        <v>3</v>
      </c>
      <c r="B8363" t="s">
        <v>9</v>
      </c>
      <c r="C8363" t="s">
        <v>8615</v>
      </c>
      <c r="D8363" s="2">
        <v>197986.75</v>
      </c>
      <c r="E8363" s="3">
        <f t="shared" si="260"/>
        <v>8.9614373815108427E-4</v>
      </c>
      <c r="F8363" s="3">
        <f t="shared" si="261"/>
        <v>91.605508852365631</v>
      </c>
      <c r="G8363" t="s">
        <v>14473</v>
      </c>
    </row>
    <row r="8364" spans="1:7" x14ac:dyDescent="0.35">
      <c r="A8364" t="s">
        <v>10</v>
      </c>
      <c r="B8364" t="s">
        <v>67</v>
      </c>
      <c r="C8364" t="s">
        <v>12889</v>
      </c>
      <c r="D8364" s="2">
        <v>197969.6</v>
      </c>
      <c r="E8364" s="3">
        <f t="shared" si="260"/>
        <v>8.9606611242557834E-4</v>
      </c>
      <c r="F8364" s="3">
        <f t="shared" si="261"/>
        <v>91.606404918478063</v>
      </c>
      <c r="G8364" t="s">
        <v>14473</v>
      </c>
    </row>
    <row r="8365" spans="1:7" x14ac:dyDescent="0.35">
      <c r="A8365" t="s">
        <v>10</v>
      </c>
      <c r="B8365" t="s">
        <v>22</v>
      </c>
      <c r="C8365" t="s">
        <v>5252</v>
      </c>
      <c r="D8365" s="2">
        <v>197954.7</v>
      </c>
      <c r="E8365" s="3">
        <f t="shared" si="260"/>
        <v>8.9599867083315634E-4</v>
      </c>
      <c r="F8365" s="3">
        <f t="shared" si="261"/>
        <v>91.607300917148891</v>
      </c>
      <c r="G8365" t="s">
        <v>14473</v>
      </c>
    </row>
    <row r="8366" spans="1:7" x14ac:dyDescent="0.35">
      <c r="A8366" t="s">
        <v>10</v>
      </c>
      <c r="B8366" t="s">
        <v>6</v>
      </c>
      <c r="C8366" t="s">
        <v>2910</v>
      </c>
      <c r="D8366" s="2">
        <v>197870</v>
      </c>
      <c r="E8366" s="3">
        <f t="shared" si="260"/>
        <v>8.9561529480106637E-4</v>
      </c>
      <c r="F8366" s="3">
        <f t="shared" si="261"/>
        <v>91.608196532443685</v>
      </c>
      <c r="G8366" t="s">
        <v>14473</v>
      </c>
    </row>
    <row r="8367" spans="1:7" x14ac:dyDescent="0.35">
      <c r="A8367" t="s">
        <v>10</v>
      </c>
      <c r="B8367" t="s">
        <v>9</v>
      </c>
      <c r="C8367" t="s">
        <v>12792</v>
      </c>
      <c r="D8367" s="2">
        <v>197839.8</v>
      </c>
      <c r="E8367" s="3">
        <f t="shared" si="260"/>
        <v>8.9547860110367422E-4</v>
      </c>
      <c r="F8367" s="3">
        <f t="shared" si="261"/>
        <v>91.609092011044794</v>
      </c>
      <c r="G8367" t="s">
        <v>14473</v>
      </c>
    </row>
    <row r="8368" spans="1:7" x14ac:dyDescent="0.35">
      <c r="A8368" t="s">
        <v>10</v>
      </c>
      <c r="B8368" t="s">
        <v>9</v>
      </c>
      <c r="C8368" s="8" t="s">
        <v>11043</v>
      </c>
      <c r="D8368" s="2">
        <v>197805.25</v>
      </c>
      <c r="E8368" s="3">
        <f t="shared" si="260"/>
        <v>8.9532221808231983E-4</v>
      </c>
      <c r="F8368" s="3">
        <f t="shared" si="261"/>
        <v>91.609987333262879</v>
      </c>
      <c r="G8368" t="s">
        <v>14480</v>
      </c>
    </row>
    <row r="8369" spans="1:7" x14ac:dyDescent="0.35">
      <c r="A8369" t="s">
        <v>10</v>
      </c>
      <c r="B8369" t="s">
        <v>83</v>
      </c>
      <c r="C8369" t="s">
        <v>12891</v>
      </c>
      <c r="D8369" s="2">
        <v>197795.02</v>
      </c>
      <c r="E8369" s="3">
        <f t="shared" si="260"/>
        <v>8.9527591422389869E-4</v>
      </c>
      <c r="F8369" s="3">
        <f t="shared" si="261"/>
        <v>91.610882609177096</v>
      </c>
      <c r="G8369" t="s">
        <v>14473</v>
      </c>
    </row>
    <row r="8370" spans="1:7" x14ac:dyDescent="0.35">
      <c r="A8370" t="s">
        <v>3</v>
      </c>
      <c r="B8370" t="s">
        <v>28</v>
      </c>
      <c r="C8370" t="s">
        <v>672</v>
      </c>
      <c r="D8370" s="2">
        <v>197769.5</v>
      </c>
      <c r="E8370" s="3">
        <f t="shared" si="260"/>
        <v>8.9516040352332076E-4</v>
      </c>
      <c r="F8370" s="3">
        <f t="shared" si="261"/>
        <v>91.611777769580627</v>
      </c>
      <c r="G8370" t="s">
        <v>14473</v>
      </c>
    </row>
    <row r="8371" spans="1:7" x14ac:dyDescent="0.35">
      <c r="A8371" t="s">
        <v>10</v>
      </c>
      <c r="B8371" t="s">
        <v>28</v>
      </c>
      <c r="C8371" t="s">
        <v>454</v>
      </c>
      <c r="D8371" s="2">
        <v>197710.05</v>
      </c>
      <c r="E8371" s="3">
        <f t="shared" si="260"/>
        <v>8.948913160958385E-4</v>
      </c>
      <c r="F8371" s="3">
        <f t="shared" si="261"/>
        <v>91.61267266089672</v>
      </c>
      <c r="G8371" t="s">
        <v>14480</v>
      </c>
    </row>
    <row r="8372" spans="1:7" x14ac:dyDescent="0.35">
      <c r="A8372" t="s">
        <v>10</v>
      </c>
      <c r="B8372" t="s">
        <v>9</v>
      </c>
      <c r="C8372" t="s">
        <v>1620</v>
      </c>
      <c r="D8372" s="2">
        <v>197650.96</v>
      </c>
      <c r="E8372" s="3">
        <f t="shared" si="260"/>
        <v>8.9462385812964958E-4</v>
      </c>
      <c r="F8372" s="3">
        <f t="shared" si="261"/>
        <v>91.613567284754851</v>
      </c>
      <c r="G8372" t="s">
        <v>14473</v>
      </c>
    </row>
    <row r="8373" spans="1:7" x14ac:dyDescent="0.35">
      <c r="A8373" t="s">
        <v>3</v>
      </c>
      <c r="B8373" t="s">
        <v>13</v>
      </c>
      <c r="C8373" t="s">
        <v>161</v>
      </c>
      <c r="D8373" s="2">
        <v>197576.79</v>
      </c>
      <c r="E8373" s="3">
        <f t="shared" si="260"/>
        <v>8.942881438403921E-4</v>
      </c>
      <c r="F8373" s="3">
        <f t="shared" si="261"/>
        <v>91.614461572898691</v>
      </c>
      <c r="G8373" t="s">
        <v>14473</v>
      </c>
    </row>
    <row r="8374" spans="1:7" x14ac:dyDescent="0.35">
      <c r="A8374" t="s">
        <v>3</v>
      </c>
      <c r="B8374" t="s">
        <v>32</v>
      </c>
      <c r="C8374" t="s">
        <v>1578</v>
      </c>
      <c r="D8374" s="2">
        <v>197547.12</v>
      </c>
      <c r="E8374" s="3">
        <f t="shared" si="260"/>
        <v>8.9415384907212637E-4</v>
      </c>
      <c r="F8374" s="3">
        <f t="shared" si="261"/>
        <v>91.615355726747765</v>
      </c>
      <c r="G8374" t="s">
        <v>14473</v>
      </c>
    </row>
    <row r="8375" spans="1:7" x14ac:dyDescent="0.35">
      <c r="A8375" t="s">
        <v>3</v>
      </c>
      <c r="B8375" t="s">
        <v>180</v>
      </c>
      <c r="C8375" t="s">
        <v>1161</v>
      </c>
      <c r="D8375" s="2">
        <v>197521.23</v>
      </c>
      <c r="E8375" s="3">
        <f t="shared" si="260"/>
        <v>8.9403666364744143E-4</v>
      </c>
      <c r="F8375" s="3">
        <f t="shared" si="261"/>
        <v>91.616249763411417</v>
      </c>
      <c r="G8375" t="s">
        <v>14480</v>
      </c>
    </row>
    <row r="8376" spans="1:7" x14ac:dyDescent="0.35">
      <c r="A8376" t="s">
        <v>3</v>
      </c>
      <c r="B8376" t="s">
        <v>32</v>
      </c>
      <c r="C8376" s="8" t="s">
        <v>4878</v>
      </c>
      <c r="D8376" s="2">
        <v>197518.69</v>
      </c>
      <c r="E8376" s="3">
        <f t="shared" si="260"/>
        <v>8.9402516689276014E-4</v>
      </c>
      <c r="F8376" s="3">
        <f t="shared" si="261"/>
        <v>91.617143788578304</v>
      </c>
      <c r="G8376" t="s">
        <v>14480</v>
      </c>
    </row>
    <row r="8377" spans="1:7" x14ac:dyDescent="0.35">
      <c r="A8377" t="s">
        <v>10</v>
      </c>
      <c r="B8377" t="s">
        <v>9</v>
      </c>
      <c r="C8377" t="s">
        <v>5516</v>
      </c>
      <c r="D8377" s="2">
        <v>197496.99</v>
      </c>
      <c r="E8377" s="3">
        <f t="shared" si="260"/>
        <v>8.9392694658701804E-4</v>
      </c>
      <c r="F8377" s="3">
        <f t="shared" si="261"/>
        <v>91.618037715524892</v>
      </c>
      <c r="G8377" t="s">
        <v>14473</v>
      </c>
    </row>
    <row r="8378" spans="1:7" x14ac:dyDescent="0.35">
      <c r="A8378" t="s">
        <v>3</v>
      </c>
      <c r="B8378" t="s">
        <v>2356</v>
      </c>
      <c r="C8378" t="s">
        <v>11089</v>
      </c>
      <c r="D8378" s="2">
        <v>197466.7</v>
      </c>
      <c r="E8378" s="3">
        <f t="shared" si="260"/>
        <v>8.9378984552430257E-4</v>
      </c>
      <c r="F8378" s="3">
        <f t="shared" si="261"/>
        <v>91.618931505370412</v>
      </c>
      <c r="G8378" t="s">
        <v>14480</v>
      </c>
    </row>
    <row r="8379" spans="1:7" x14ac:dyDescent="0.35">
      <c r="A8379" t="s">
        <v>10</v>
      </c>
      <c r="B8379" t="s">
        <v>530</v>
      </c>
      <c r="C8379" t="s">
        <v>863</v>
      </c>
      <c r="D8379" s="2">
        <v>197465.1</v>
      </c>
      <c r="E8379" s="3">
        <f t="shared" si="260"/>
        <v>8.9378260347410953E-4</v>
      </c>
      <c r="F8379" s="3">
        <f t="shared" si="261"/>
        <v>91.619825287973882</v>
      </c>
      <c r="G8379" t="s">
        <v>14473</v>
      </c>
    </row>
    <row r="8380" spans="1:7" x14ac:dyDescent="0.35">
      <c r="A8380" t="s">
        <v>3</v>
      </c>
      <c r="B8380" t="s">
        <v>15</v>
      </c>
      <c r="C8380" t="s">
        <v>1747</v>
      </c>
      <c r="D8380" s="2">
        <v>197435.65</v>
      </c>
      <c r="E8380" s="3">
        <f t="shared" si="260"/>
        <v>8.9364930448774529E-4</v>
      </c>
      <c r="F8380" s="3">
        <f t="shared" si="261"/>
        <v>91.620718937278369</v>
      </c>
      <c r="G8380" t="s">
        <v>14473</v>
      </c>
    </row>
    <row r="8381" spans="1:7" x14ac:dyDescent="0.35">
      <c r="A8381" t="s">
        <v>10</v>
      </c>
      <c r="B8381" t="s">
        <v>6</v>
      </c>
      <c r="C8381" t="s">
        <v>1288</v>
      </c>
      <c r="D8381" s="2">
        <v>197403.59</v>
      </c>
      <c r="E8381" s="3">
        <f t="shared" si="260"/>
        <v>8.9350419190700368E-4</v>
      </c>
      <c r="F8381" s="3">
        <f t="shared" si="261"/>
        <v>91.621612441470276</v>
      </c>
      <c r="G8381" t="s">
        <v>14473</v>
      </c>
    </row>
    <row r="8382" spans="1:7" x14ac:dyDescent="0.35">
      <c r="A8382" t="s">
        <v>3</v>
      </c>
      <c r="B8382" t="s">
        <v>62</v>
      </c>
      <c r="C8382" t="s">
        <v>1524</v>
      </c>
      <c r="D8382" s="2">
        <v>197378.85</v>
      </c>
      <c r="E8382" s="3">
        <f t="shared" si="260"/>
        <v>8.9339221170589512E-4</v>
      </c>
      <c r="F8382" s="3">
        <f t="shared" si="261"/>
        <v>91.622505833681984</v>
      </c>
      <c r="G8382" t="s">
        <v>14473</v>
      </c>
    </row>
    <row r="8383" spans="1:7" x14ac:dyDescent="0.35">
      <c r="A8383" t="s">
        <v>10</v>
      </c>
      <c r="B8383" t="s">
        <v>9</v>
      </c>
      <c r="C8383" t="s">
        <v>7582</v>
      </c>
      <c r="D8383" s="2">
        <v>197370.62</v>
      </c>
      <c r="E8383" s="3">
        <f t="shared" si="260"/>
        <v>8.9335496041021507E-4</v>
      </c>
      <c r="F8383" s="3">
        <f t="shared" si="261"/>
        <v>91.623399188642395</v>
      </c>
      <c r="G8383" t="s">
        <v>14480</v>
      </c>
    </row>
    <row r="8384" spans="1:7" x14ac:dyDescent="0.35">
      <c r="A8384" t="s">
        <v>3</v>
      </c>
      <c r="B8384" t="s">
        <v>6</v>
      </c>
      <c r="C8384" t="s">
        <v>1288</v>
      </c>
      <c r="D8384" s="2">
        <v>197357.09</v>
      </c>
      <c r="E8384" s="3">
        <f t="shared" si="260"/>
        <v>8.9329371982327084E-4</v>
      </c>
      <c r="F8384" s="3">
        <f t="shared" si="261"/>
        <v>91.624292482362222</v>
      </c>
      <c r="G8384" t="s">
        <v>14473</v>
      </c>
    </row>
    <row r="8385" spans="1:7" x14ac:dyDescent="0.35">
      <c r="A8385" t="s">
        <v>3</v>
      </c>
      <c r="B8385" t="s">
        <v>180</v>
      </c>
      <c r="C8385" s="6" t="s">
        <v>6058</v>
      </c>
      <c r="D8385" s="2">
        <v>197352.77</v>
      </c>
      <c r="E8385" s="3">
        <f t="shared" si="260"/>
        <v>8.9327416628774974E-4</v>
      </c>
      <c r="F8385" s="3">
        <f t="shared" si="261"/>
        <v>91.625185756528509</v>
      </c>
      <c r="G8385" t="s">
        <v>14473</v>
      </c>
    </row>
    <row r="8386" spans="1:7" x14ac:dyDescent="0.35">
      <c r="A8386" t="s">
        <v>3</v>
      </c>
      <c r="B8386" t="s">
        <v>9</v>
      </c>
      <c r="C8386" t="s">
        <v>11898</v>
      </c>
      <c r="D8386" s="2">
        <v>197344.42</v>
      </c>
      <c r="E8386" s="3">
        <f t="shared" si="260"/>
        <v>8.9323637183830542E-4</v>
      </c>
      <c r="F8386" s="3">
        <f t="shared" si="261"/>
        <v>91.626078992900347</v>
      </c>
      <c r="G8386" t="s">
        <v>14480</v>
      </c>
    </row>
    <row r="8387" spans="1:7" x14ac:dyDescent="0.35">
      <c r="A8387" t="s">
        <v>3</v>
      </c>
      <c r="B8387" t="s">
        <v>8</v>
      </c>
      <c r="C8387" t="s">
        <v>12382</v>
      </c>
      <c r="D8387" s="2">
        <v>197327.43</v>
      </c>
      <c r="E8387" s="3">
        <f t="shared" ref="E8387:E8450" si="262">(D8387/$D$29638)*100</f>
        <v>8.9315947031781869E-4</v>
      </c>
      <c r="F8387" s="3">
        <f t="shared" si="261"/>
        <v>91.626972152370669</v>
      </c>
      <c r="G8387" t="s">
        <v>14480</v>
      </c>
    </row>
    <row r="8388" spans="1:7" x14ac:dyDescent="0.35">
      <c r="A8388" t="s">
        <v>3</v>
      </c>
      <c r="B8388" t="s">
        <v>16</v>
      </c>
      <c r="C8388" t="s">
        <v>9969</v>
      </c>
      <c r="D8388" s="2">
        <v>197306.89</v>
      </c>
      <c r="E8388" s="3">
        <f t="shared" si="262"/>
        <v>8.9306650049846665E-4</v>
      </c>
      <c r="F8388" s="3">
        <f t="shared" ref="F8388:F8451" si="263">E8388+F8387</f>
        <v>91.627865218871165</v>
      </c>
      <c r="G8388" t="s">
        <v>14473</v>
      </c>
    </row>
    <row r="8389" spans="1:7" x14ac:dyDescent="0.35">
      <c r="A8389" t="s">
        <v>10</v>
      </c>
      <c r="B8389" t="s">
        <v>9</v>
      </c>
      <c r="C8389" t="s">
        <v>8949</v>
      </c>
      <c r="D8389" s="2">
        <v>197298.41</v>
      </c>
      <c r="E8389" s="3">
        <f t="shared" si="262"/>
        <v>8.9302811763244396E-4</v>
      </c>
      <c r="F8389" s="3">
        <f t="shared" si="263"/>
        <v>91.628758246988795</v>
      </c>
      <c r="G8389" t="s">
        <v>14473</v>
      </c>
    </row>
    <row r="8390" spans="1:7" x14ac:dyDescent="0.35">
      <c r="A8390" t="s">
        <v>3</v>
      </c>
      <c r="B8390" t="s">
        <v>13</v>
      </c>
      <c r="C8390" t="s">
        <v>7875</v>
      </c>
      <c r="D8390" s="2">
        <v>197247.61</v>
      </c>
      <c r="E8390" s="3">
        <f t="shared" si="262"/>
        <v>8.9279818253881716E-4</v>
      </c>
      <c r="F8390" s="3">
        <f t="shared" si="263"/>
        <v>91.629651045171329</v>
      </c>
      <c r="G8390" t="s">
        <v>14473</v>
      </c>
    </row>
    <row r="8391" spans="1:7" x14ac:dyDescent="0.35">
      <c r="A8391" t="s">
        <v>3</v>
      </c>
      <c r="B8391" t="s">
        <v>57</v>
      </c>
      <c r="C8391" t="s">
        <v>12937</v>
      </c>
      <c r="D8391" s="2">
        <v>197184.98</v>
      </c>
      <c r="E8391" s="3">
        <f t="shared" si="262"/>
        <v>8.925147015365764E-4</v>
      </c>
      <c r="F8391" s="3">
        <f t="shared" si="263"/>
        <v>91.630543559872862</v>
      </c>
      <c r="G8391" t="s">
        <v>14473</v>
      </c>
    </row>
    <row r="8392" spans="1:7" x14ac:dyDescent="0.35">
      <c r="A8392" t="s">
        <v>10</v>
      </c>
      <c r="B8392" t="s">
        <v>32</v>
      </c>
      <c r="C8392" s="13" t="s">
        <v>768</v>
      </c>
      <c r="D8392" s="2">
        <v>197181.87</v>
      </c>
      <c r="E8392" s="3">
        <f t="shared" si="262"/>
        <v>8.9250062480151376E-4</v>
      </c>
      <c r="F8392" s="3">
        <f t="shared" si="263"/>
        <v>91.631436060497663</v>
      </c>
      <c r="G8392" t="s">
        <v>14480</v>
      </c>
    </row>
    <row r="8393" spans="1:7" x14ac:dyDescent="0.35">
      <c r="A8393" t="s">
        <v>10</v>
      </c>
      <c r="B8393" t="s">
        <v>9</v>
      </c>
      <c r="C8393" t="s">
        <v>9617</v>
      </c>
      <c r="D8393" s="2">
        <v>197167.44</v>
      </c>
      <c r="E8393" s="3">
        <f t="shared" si="262"/>
        <v>8.92435310561336E-4</v>
      </c>
      <c r="F8393" s="3">
        <f t="shared" si="263"/>
        <v>91.632328495808224</v>
      </c>
      <c r="G8393" t="s">
        <v>14480</v>
      </c>
    </row>
    <row r="8394" spans="1:7" x14ac:dyDescent="0.35">
      <c r="A8394" t="s">
        <v>3</v>
      </c>
      <c r="B8394" t="s">
        <v>9</v>
      </c>
      <c r="C8394" t="s">
        <v>4070</v>
      </c>
      <c r="D8394" s="2">
        <v>197144.62</v>
      </c>
      <c r="E8394" s="3">
        <f t="shared" si="262"/>
        <v>8.9233202082045888E-4</v>
      </c>
      <c r="F8394" s="3">
        <f t="shared" si="263"/>
        <v>91.633220827829049</v>
      </c>
      <c r="G8394" t="s">
        <v>14480</v>
      </c>
    </row>
    <row r="8395" spans="1:7" x14ac:dyDescent="0.35">
      <c r="A8395" t="s">
        <v>10</v>
      </c>
      <c r="B8395" t="s">
        <v>6</v>
      </c>
      <c r="C8395" t="s">
        <v>1659</v>
      </c>
      <c r="D8395" s="2">
        <v>197108.4</v>
      </c>
      <c r="E8395" s="3">
        <f t="shared" si="262"/>
        <v>8.9216807890921568E-4</v>
      </c>
      <c r="F8395" s="3">
        <f t="shared" si="263"/>
        <v>91.634112995907955</v>
      </c>
      <c r="G8395" t="s">
        <v>14480</v>
      </c>
    </row>
    <row r="8396" spans="1:7" x14ac:dyDescent="0.35">
      <c r="A8396" t="s">
        <v>3</v>
      </c>
      <c r="B8396" t="s">
        <v>62</v>
      </c>
      <c r="C8396" t="s">
        <v>14049</v>
      </c>
      <c r="D8396" s="2">
        <v>197101.11</v>
      </c>
      <c r="E8396" s="3">
        <f t="shared" si="262"/>
        <v>8.9213508231802388E-4</v>
      </c>
      <c r="F8396" s="3">
        <f t="shared" si="263"/>
        <v>91.63500513099028</v>
      </c>
      <c r="G8396" t="s">
        <v>14473</v>
      </c>
    </row>
    <row r="8397" spans="1:7" x14ac:dyDescent="0.35">
      <c r="A8397" t="s">
        <v>10</v>
      </c>
      <c r="B8397" t="s">
        <v>33</v>
      </c>
      <c r="C8397" t="s">
        <v>706</v>
      </c>
      <c r="D8397" s="2">
        <v>197084.36</v>
      </c>
      <c r="E8397" s="3">
        <f t="shared" si="262"/>
        <v>8.9205926710506631E-4</v>
      </c>
      <c r="F8397" s="3">
        <f t="shared" si="263"/>
        <v>91.635897190257381</v>
      </c>
      <c r="G8397" t="s">
        <v>14473</v>
      </c>
    </row>
    <row r="8398" spans="1:7" x14ac:dyDescent="0.35">
      <c r="A8398" t="s">
        <v>3</v>
      </c>
      <c r="B8398" t="s">
        <v>8</v>
      </c>
      <c r="C8398" t="s">
        <v>706</v>
      </c>
      <c r="D8398" s="2">
        <v>197084.36</v>
      </c>
      <c r="E8398" s="3">
        <f t="shared" si="262"/>
        <v>8.9205926710506631E-4</v>
      </c>
      <c r="F8398" s="3">
        <f t="shared" si="263"/>
        <v>91.636789249524483</v>
      </c>
      <c r="G8398" t="s">
        <v>14473</v>
      </c>
    </row>
    <row r="8399" spans="1:7" x14ac:dyDescent="0.35">
      <c r="A8399" t="s">
        <v>3</v>
      </c>
      <c r="B8399" t="s">
        <v>8</v>
      </c>
      <c r="C8399" t="s">
        <v>1055</v>
      </c>
      <c r="D8399" s="2">
        <v>197013.64</v>
      </c>
      <c r="E8399" s="3">
        <f t="shared" si="262"/>
        <v>8.9173916848653745E-4</v>
      </c>
      <c r="F8399" s="3">
        <f t="shared" si="263"/>
        <v>91.637680988692964</v>
      </c>
      <c r="G8399" t="s">
        <v>14473</v>
      </c>
    </row>
    <row r="8400" spans="1:7" x14ac:dyDescent="0.35">
      <c r="A8400" t="s">
        <v>10</v>
      </c>
      <c r="B8400" t="s">
        <v>9</v>
      </c>
      <c r="C8400" t="s">
        <v>8290</v>
      </c>
      <c r="D8400" s="2">
        <v>196986.02</v>
      </c>
      <c r="E8400" s="3">
        <f t="shared" si="262"/>
        <v>8.9161415259508142E-4</v>
      </c>
      <c r="F8400" s="3">
        <f t="shared" si="263"/>
        <v>91.638572602845557</v>
      </c>
      <c r="G8400" t="s">
        <v>14480</v>
      </c>
    </row>
    <row r="8401" spans="1:7" x14ac:dyDescent="0.35">
      <c r="A8401" t="s">
        <v>10</v>
      </c>
      <c r="B8401" t="s">
        <v>6</v>
      </c>
      <c r="C8401" t="s">
        <v>5465</v>
      </c>
      <c r="D8401" s="2">
        <v>196984.63</v>
      </c>
      <c r="E8401" s="3">
        <f t="shared" si="262"/>
        <v>8.916078610639763E-4</v>
      </c>
      <c r="F8401" s="3">
        <f t="shared" si="263"/>
        <v>91.63946421070662</v>
      </c>
      <c r="G8401" t="s">
        <v>14473</v>
      </c>
    </row>
    <row r="8402" spans="1:7" x14ac:dyDescent="0.35">
      <c r="A8402" t="s">
        <v>10</v>
      </c>
      <c r="B8402" t="s">
        <v>29</v>
      </c>
      <c r="C8402" t="s">
        <v>4709</v>
      </c>
      <c r="D8402" s="2">
        <v>196973.59</v>
      </c>
      <c r="E8402" s="3">
        <f t="shared" si="262"/>
        <v>8.9155789091764474E-4</v>
      </c>
      <c r="F8402" s="3">
        <f t="shared" si="263"/>
        <v>91.640355768597544</v>
      </c>
      <c r="G8402" t="s">
        <v>14480</v>
      </c>
    </row>
    <row r="8403" spans="1:7" x14ac:dyDescent="0.35">
      <c r="A8403" t="s">
        <v>10</v>
      </c>
      <c r="B8403" t="s">
        <v>8</v>
      </c>
      <c r="C8403" s="7" t="s">
        <v>763</v>
      </c>
      <c r="D8403" s="2">
        <v>196903.44</v>
      </c>
      <c r="E8403" s="3">
        <f t="shared" si="262"/>
        <v>8.9124037227949701E-4</v>
      </c>
      <c r="F8403" s="3">
        <f t="shared" si="263"/>
        <v>91.641247008969827</v>
      </c>
      <c r="G8403" t="s">
        <v>14480</v>
      </c>
    </row>
    <row r="8404" spans="1:7" x14ac:dyDescent="0.35">
      <c r="A8404" t="s">
        <v>10</v>
      </c>
      <c r="B8404" t="s">
        <v>8</v>
      </c>
      <c r="C8404" t="s">
        <v>6277</v>
      </c>
      <c r="D8404" s="2">
        <v>196885.44</v>
      </c>
      <c r="E8404" s="3">
        <f t="shared" si="262"/>
        <v>8.9115889921482627E-4</v>
      </c>
      <c r="F8404" s="3">
        <f t="shared" si="263"/>
        <v>91.642138167869035</v>
      </c>
      <c r="G8404" t="s">
        <v>14480</v>
      </c>
    </row>
    <row r="8405" spans="1:7" x14ac:dyDescent="0.35">
      <c r="A8405" t="s">
        <v>3</v>
      </c>
      <c r="B8405" t="s">
        <v>29</v>
      </c>
      <c r="C8405" s="7" t="s">
        <v>4936</v>
      </c>
      <c r="D8405" s="2">
        <v>196817.45</v>
      </c>
      <c r="E8405" s="3">
        <f t="shared" si="262"/>
        <v>8.9085115734443892E-4</v>
      </c>
      <c r="F8405" s="3">
        <f t="shared" si="263"/>
        <v>91.643029019026386</v>
      </c>
      <c r="G8405" t="s">
        <v>14480</v>
      </c>
    </row>
    <row r="8406" spans="1:7" x14ac:dyDescent="0.35">
      <c r="A8406" t="s">
        <v>10</v>
      </c>
      <c r="B8406" t="s">
        <v>18</v>
      </c>
      <c r="C8406" t="s">
        <v>2103</v>
      </c>
      <c r="D8406" s="2">
        <v>196790.82</v>
      </c>
      <c r="E8406" s="3">
        <f t="shared" si="262"/>
        <v>8.9073062247153976E-4</v>
      </c>
      <c r="F8406" s="3">
        <f t="shared" si="263"/>
        <v>91.643919749648859</v>
      </c>
      <c r="G8406" t="s">
        <v>14473</v>
      </c>
    </row>
    <row r="8407" spans="1:7" x14ac:dyDescent="0.35">
      <c r="A8407" t="s">
        <v>10</v>
      </c>
      <c r="B8407" t="s">
        <v>22</v>
      </c>
      <c r="C8407" t="s">
        <v>10931</v>
      </c>
      <c r="D8407" s="2">
        <v>196770.2</v>
      </c>
      <c r="E8407" s="3">
        <f t="shared" si="262"/>
        <v>8.9063729054967807E-4</v>
      </c>
      <c r="F8407" s="3">
        <f t="shared" si="263"/>
        <v>91.644810386939412</v>
      </c>
      <c r="G8407" t="s">
        <v>14473</v>
      </c>
    </row>
    <row r="8408" spans="1:7" x14ac:dyDescent="0.35">
      <c r="A8408" t="s">
        <v>3</v>
      </c>
      <c r="B8408" t="s">
        <v>6</v>
      </c>
      <c r="C8408" t="s">
        <v>8017</v>
      </c>
      <c r="D8408" s="2">
        <v>196739.26</v>
      </c>
      <c r="E8408" s="3">
        <f t="shared" si="262"/>
        <v>8.904972474040717E-4</v>
      </c>
      <c r="F8408" s="3">
        <f t="shared" si="263"/>
        <v>91.645700884186809</v>
      </c>
      <c r="G8408" t="s">
        <v>14480</v>
      </c>
    </row>
    <row r="8409" spans="1:7" x14ac:dyDescent="0.35">
      <c r="A8409" t="s">
        <v>10</v>
      </c>
      <c r="B8409" t="s">
        <v>16</v>
      </c>
      <c r="C8409" t="s">
        <v>5129</v>
      </c>
      <c r="D8409" s="2">
        <v>196732.36</v>
      </c>
      <c r="E8409" s="3">
        <f t="shared" si="262"/>
        <v>8.9046601606261448E-4</v>
      </c>
      <c r="F8409" s="3">
        <f t="shared" si="263"/>
        <v>91.646591350202868</v>
      </c>
      <c r="G8409" t="s">
        <v>14473</v>
      </c>
    </row>
    <row r="8410" spans="1:7" x14ac:dyDescent="0.35">
      <c r="A8410" t="s">
        <v>3</v>
      </c>
      <c r="B8410" t="s">
        <v>32</v>
      </c>
      <c r="C8410" t="s">
        <v>10435</v>
      </c>
      <c r="D8410" s="2">
        <v>196725.09</v>
      </c>
      <c r="E8410" s="3">
        <f t="shared" si="262"/>
        <v>8.9043310999705014E-4</v>
      </c>
      <c r="F8410" s="3">
        <f t="shared" si="263"/>
        <v>91.64748178331287</v>
      </c>
      <c r="G8410" t="s">
        <v>14473</v>
      </c>
    </row>
    <row r="8411" spans="1:7" x14ac:dyDescent="0.35">
      <c r="A8411" t="s">
        <v>3</v>
      </c>
      <c r="B8411" t="s">
        <v>9</v>
      </c>
      <c r="C8411" t="s">
        <v>7366</v>
      </c>
      <c r="D8411" s="2">
        <v>196705.07</v>
      </c>
      <c r="E8411" s="3">
        <f t="shared" si="262"/>
        <v>8.9034249384401074E-4</v>
      </c>
      <c r="F8411" s="3">
        <f t="shared" si="263"/>
        <v>91.648372125806716</v>
      </c>
      <c r="G8411" t="s">
        <v>14473</v>
      </c>
    </row>
    <row r="8412" spans="1:7" x14ac:dyDescent="0.35">
      <c r="A8412" t="s">
        <v>10</v>
      </c>
      <c r="B8412" t="s">
        <v>73</v>
      </c>
      <c r="C8412" t="s">
        <v>2667</v>
      </c>
      <c r="D8412" s="2">
        <v>196695.33</v>
      </c>
      <c r="E8412" s="3">
        <f t="shared" si="262"/>
        <v>8.9029840786346087E-4</v>
      </c>
      <c r="F8412" s="3">
        <f t="shared" si="263"/>
        <v>91.649262424214584</v>
      </c>
      <c r="G8412" t="s">
        <v>14473</v>
      </c>
    </row>
    <row r="8413" spans="1:7" x14ac:dyDescent="0.35">
      <c r="A8413" t="s">
        <v>10</v>
      </c>
      <c r="B8413" t="s">
        <v>32</v>
      </c>
      <c r="C8413" t="s">
        <v>47</v>
      </c>
      <c r="D8413" s="2">
        <v>196656.23</v>
      </c>
      <c r="E8413" s="3">
        <f t="shared" si="262"/>
        <v>8.9012143026187063E-4</v>
      </c>
      <c r="F8413" s="3">
        <f t="shared" si="263"/>
        <v>91.650152545644843</v>
      </c>
      <c r="G8413" t="s">
        <v>14473</v>
      </c>
    </row>
    <row r="8414" spans="1:7" x14ac:dyDescent="0.35">
      <c r="A8414" t="s">
        <v>3</v>
      </c>
      <c r="B8414" t="s">
        <v>83</v>
      </c>
      <c r="C8414" t="s">
        <v>12891</v>
      </c>
      <c r="D8414" s="2">
        <v>196621.96</v>
      </c>
      <c r="E8414" s="3">
        <f t="shared" si="262"/>
        <v>8.8996631459929991E-4</v>
      </c>
      <c r="F8414" s="3">
        <f t="shared" si="263"/>
        <v>91.651042511959446</v>
      </c>
      <c r="G8414" t="s">
        <v>14473</v>
      </c>
    </row>
    <row r="8415" spans="1:7" x14ac:dyDescent="0.35">
      <c r="A8415" t="s">
        <v>10</v>
      </c>
      <c r="B8415" t="s">
        <v>9</v>
      </c>
      <c r="C8415" t="s">
        <v>13359</v>
      </c>
      <c r="D8415" s="2">
        <v>196608.44</v>
      </c>
      <c r="E8415" s="3">
        <f t="shared" si="262"/>
        <v>8.8990511927516936E-4</v>
      </c>
      <c r="F8415" s="3">
        <f t="shared" si="263"/>
        <v>91.651932417078726</v>
      </c>
      <c r="G8415" t="s">
        <v>14480</v>
      </c>
    </row>
    <row r="8416" spans="1:7" x14ac:dyDescent="0.35">
      <c r="A8416" t="s">
        <v>10</v>
      </c>
      <c r="B8416" t="s">
        <v>9</v>
      </c>
      <c r="C8416" t="s">
        <v>9839</v>
      </c>
      <c r="D8416" s="2">
        <v>196605.65</v>
      </c>
      <c r="E8416" s="3">
        <f t="shared" si="262"/>
        <v>8.8989249095014532E-4</v>
      </c>
      <c r="F8416" s="3">
        <f t="shared" si="263"/>
        <v>91.652822309569672</v>
      </c>
      <c r="G8416" t="s">
        <v>14480</v>
      </c>
    </row>
    <row r="8417" spans="1:7" x14ac:dyDescent="0.35">
      <c r="A8417" t="s">
        <v>10</v>
      </c>
      <c r="B8417" t="s">
        <v>6</v>
      </c>
      <c r="C8417" t="s">
        <v>8017</v>
      </c>
      <c r="D8417" s="2">
        <v>196603.69</v>
      </c>
      <c r="E8417" s="3">
        <f t="shared" si="262"/>
        <v>8.8988361943865906E-4</v>
      </c>
      <c r="F8417" s="3">
        <f t="shared" si="263"/>
        <v>91.653712193189108</v>
      </c>
      <c r="G8417" t="s">
        <v>14480</v>
      </c>
    </row>
    <row r="8418" spans="1:7" x14ac:dyDescent="0.35">
      <c r="A8418" t="s">
        <v>10</v>
      </c>
      <c r="B8418" t="s">
        <v>55</v>
      </c>
      <c r="C8418" t="s">
        <v>11790</v>
      </c>
      <c r="D8418" s="2">
        <v>196582.36</v>
      </c>
      <c r="E8418" s="3">
        <f t="shared" si="262"/>
        <v>8.8978707385702408E-4</v>
      </c>
      <c r="F8418" s="3">
        <f t="shared" si="263"/>
        <v>91.654601980262967</v>
      </c>
      <c r="G8418" t="s">
        <v>14473</v>
      </c>
    </row>
    <row r="8419" spans="1:7" x14ac:dyDescent="0.35">
      <c r="A8419" t="s">
        <v>3</v>
      </c>
      <c r="B8419" t="s">
        <v>9</v>
      </c>
      <c r="C8419" t="s">
        <v>5534</v>
      </c>
      <c r="D8419" s="2">
        <v>196554.4</v>
      </c>
      <c r="E8419" s="3">
        <f t="shared" si="262"/>
        <v>8.8966051902990208E-4</v>
      </c>
      <c r="F8419" s="3">
        <f t="shared" si="263"/>
        <v>91.655491640782003</v>
      </c>
      <c r="G8419" t="s">
        <v>14480</v>
      </c>
    </row>
    <row r="8420" spans="1:7" x14ac:dyDescent="0.35">
      <c r="A8420" t="s">
        <v>10</v>
      </c>
      <c r="B8420" t="s">
        <v>649</v>
      </c>
      <c r="C8420" t="s">
        <v>11157</v>
      </c>
      <c r="D8420" s="2">
        <v>196508.13</v>
      </c>
      <c r="E8420" s="3">
        <f t="shared" si="262"/>
        <v>8.8945108799088441E-4</v>
      </c>
      <c r="F8420" s="3">
        <f t="shared" si="263"/>
        <v>91.656381091869989</v>
      </c>
      <c r="G8420" t="s">
        <v>14480</v>
      </c>
    </row>
    <row r="8421" spans="1:7" x14ac:dyDescent="0.35">
      <c r="A8421" t="s">
        <v>3</v>
      </c>
      <c r="B8421" t="s">
        <v>6</v>
      </c>
      <c r="C8421" t="s">
        <v>1464</v>
      </c>
      <c r="D8421" s="2">
        <v>196502.12</v>
      </c>
      <c r="E8421" s="3">
        <f t="shared" si="262"/>
        <v>8.8942388503984694E-4</v>
      </c>
      <c r="F8421" s="3">
        <f t="shared" si="263"/>
        <v>91.65727051575503</v>
      </c>
      <c r="G8421" t="s">
        <v>14473</v>
      </c>
    </row>
    <row r="8422" spans="1:7" x14ac:dyDescent="0.35">
      <c r="A8422" t="s">
        <v>10</v>
      </c>
      <c r="B8422" t="s">
        <v>9</v>
      </c>
      <c r="C8422" t="s">
        <v>4695</v>
      </c>
      <c r="D8422" s="2">
        <v>196416.04</v>
      </c>
      <c r="E8422" s="3">
        <f t="shared" si="262"/>
        <v>8.8903426273946563E-4</v>
      </c>
      <c r="F8422" s="3">
        <f t="shared" si="263"/>
        <v>91.658159550017771</v>
      </c>
      <c r="G8422" t="s">
        <v>14480</v>
      </c>
    </row>
    <row r="8423" spans="1:7" x14ac:dyDescent="0.35">
      <c r="A8423" t="s">
        <v>3</v>
      </c>
      <c r="B8423" t="s">
        <v>180</v>
      </c>
      <c r="C8423" t="s">
        <v>4394</v>
      </c>
      <c r="D8423" s="2">
        <v>196392.23</v>
      </c>
      <c r="E8423" s="3">
        <f t="shared" si="262"/>
        <v>8.8892649198003154E-4</v>
      </c>
      <c r="F8423" s="3">
        <f t="shared" si="263"/>
        <v>91.659048476509753</v>
      </c>
      <c r="G8423" t="s">
        <v>14480</v>
      </c>
    </row>
    <row r="8424" spans="1:7" x14ac:dyDescent="0.35">
      <c r="A8424" t="s">
        <v>10</v>
      </c>
      <c r="B8424" t="s">
        <v>478</v>
      </c>
      <c r="C8424" t="s">
        <v>2990</v>
      </c>
      <c r="D8424" s="2">
        <v>196380.51</v>
      </c>
      <c r="E8424" s="3">
        <f t="shared" si="262"/>
        <v>8.8887344396236805E-4</v>
      </c>
      <c r="F8424" s="3">
        <f t="shared" si="263"/>
        <v>91.659937349953722</v>
      </c>
      <c r="G8424" t="s">
        <v>14473</v>
      </c>
    </row>
    <row r="8425" spans="1:7" x14ac:dyDescent="0.35">
      <c r="A8425" t="s">
        <v>3</v>
      </c>
      <c r="B8425" t="s">
        <v>11</v>
      </c>
      <c r="C8425" s="8" t="s">
        <v>327</v>
      </c>
      <c r="D8425" s="2">
        <v>196375.55</v>
      </c>
      <c r="E8425" s="3">
        <f t="shared" si="262"/>
        <v>8.8885099360676983E-4</v>
      </c>
      <c r="F8425" s="3">
        <f t="shared" si="263"/>
        <v>91.660826200947326</v>
      </c>
      <c r="G8425" t="s">
        <v>14480</v>
      </c>
    </row>
    <row r="8426" spans="1:7" x14ac:dyDescent="0.35">
      <c r="A8426" t="s">
        <v>3</v>
      </c>
      <c r="B8426" t="s">
        <v>9</v>
      </c>
      <c r="C8426" t="s">
        <v>7531</v>
      </c>
      <c r="D8426" s="2">
        <v>196366.93</v>
      </c>
      <c r="E8426" s="3">
        <f t="shared" si="262"/>
        <v>8.888119770613552E-4</v>
      </c>
      <c r="F8426" s="3">
        <f t="shared" si="263"/>
        <v>91.66171501292439</v>
      </c>
      <c r="G8426" t="s">
        <v>14473</v>
      </c>
    </row>
    <row r="8427" spans="1:7" x14ac:dyDescent="0.35">
      <c r="A8427" t="s">
        <v>3</v>
      </c>
      <c r="B8427" t="s">
        <v>13</v>
      </c>
      <c r="C8427" t="s">
        <v>10422</v>
      </c>
      <c r="D8427" s="2">
        <v>196364.24</v>
      </c>
      <c r="E8427" s="3">
        <f t="shared" si="262"/>
        <v>8.8879980136446829E-4</v>
      </c>
      <c r="F8427" s="3">
        <f t="shared" si="263"/>
        <v>91.662603812725749</v>
      </c>
      <c r="G8427" t="s">
        <v>14473</v>
      </c>
    </row>
    <row r="8428" spans="1:7" x14ac:dyDescent="0.35">
      <c r="A8428" t="s">
        <v>3</v>
      </c>
      <c r="B8428" t="s">
        <v>8</v>
      </c>
      <c r="C8428" s="8" t="s">
        <v>10208</v>
      </c>
      <c r="D8428" s="2">
        <v>196346.66</v>
      </c>
      <c r="E8428" s="3">
        <f t="shared" si="262"/>
        <v>8.8872022933797316E-4</v>
      </c>
      <c r="F8428" s="3">
        <f t="shared" si="263"/>
        <v>91.66349253295509</v>
      </c>
      <c r="G8428" t="s">
        <v>14480</v>
      </c>
    </row>
    <row r="8429" spans="1:7" x14ac:dyDescent="0.35">
      <c r="A8429" t="s">
        <v>10</v>
      </c>
      <c r="B8429" t="s">
        <v>9</v>
      </c>
      <c r="C8429" t="s">
        <v>4291</v>
      </c>
      <c r="D8429" s="2">
        <v>196317.63</v>
      </c>
      <c r="E8429" s="3">
        <f t="shared" si="262"/>
        <v>8.8858883138978465E-4</v>
      </c>
      <c r="F8429" s="3">
        <f t="shared" si="263"/>
        <v>91.664381121786477</v>
      </c>
      <c r="G8429" t="s">
        <v>14480</v>
      </c>
    </row>
    <row r="8430" spans="1:7" x14ac:dyDescent="0.35">
      <c r="A8430" t="s">
        <v>10</v>
      </c>
      <c r="B8430" t="s">
        <v>134</v>
      </c>
      <c r="C8430" t="s">
        <v>4753</v>
      </c>
      <c r="D8430" s="2">
        <v>196312.81</v>
      </c>
      <c r="E8430" s="3">
        <f t="shared" si="262"/>
        <v>8.8856701471357828E-4</v>
      </c>
      <c r="F8430" s="3">
        <f t="shared" si="263"/>
        <v>91.665269688801189</v>
      </c>
      <c r="G8430" t="s">
        <v>14480</v>
      </c>
    </row>
    <row r="8431" spans="1:7" x14ac:dyDescent="0.35">
      <c r="A8431" t="s">
        <v>3</v>
      </c>
      <c r="B8431" t="s">
        <v>6</v>
      </c>
      <c r="C8431" s="8" t="s">
        <v>1201</v>
      </c>
      <c r="D8431" s="2">
        <v>196254.1</v>
      </c>
      <c r="E8431" s="3">
        <f t="shared" si="262"/>
        <v>8.8830127673431025E-4</v>
      </c>
      <c r="F8431" s="3">
        <f t="shared" si="263"/>
        <v>91.66615799007792</v>
      </c>
      <c r="G8431" t="s">
        <v>14480</v>
      </c>
    </row>
    <row r="8432" spans="1:7" x14ac:dyDescent="0.35">
      <c r="A8432" t="s">
        <v>3</v>
      </c>
      <c r="B8432" t="s">
        <v>6</v>
      </c>
      <c r="C8432" t="s">
        <v>3884</v>
      </c>
      <c r="D8432" s="2">
        <v>196222.53</v>
      </c>
      <c r="E8432" s="3">
        <f t="shared" si="262"/>
        <v>8.8815838203144023E-4</v>
      </c>
      <c r="F8432" s="3">
        <f t="shared" si="263"/>
        <v>91.667046148459946</v>
      </c>
      <c r="G8432" t="s">
        <v>14480</v>
      </c>
    </row>
    <row r="8433" spans="1:7" x14ac:dyDescent="0.35">
      <c r="A8433" t="s">
        <v>10</v>
      </c>
      <c r="B8433" t="s">
        <v>40</v>
      </c>
      <c r="C8433" s="8" t="s">
        <v>1766</v>
      </c>
      <c r="D8433" s="2">
        <v>196185.38</v>
      </c>
      <c r="E8433" s="3">
        <f t="shared" si="262"/>
        <v>8.8799023067852247E-4</v>
      </c>
      <c r="F8433" s="3">
        <f t="shared" si="263"/>
        <v>91.667934138690626</v>
      </c>
      <c r="G8433" t="s">
        <v>14480</v>
      </c>
    </row>
    <row r="8434" spans="1:7" x14ac:dyDescent="0.35">
      <c r="A8434" t="s">
        <v>3</v>
      </c>
      <c r="B8434" t="s">
        <v>139</v>
      </c>
      <c r="C8434" t="s">
        <v>7151</v>
      </c>
      <c r="D8434" s="2">
        <v>196175</v>
      </c>
      <c r="E8434" s="3">
        <f t="shared" si="262"/>
        <v>8.879432478778956E-4</v>
      </c>
      <c r="F8434" s="3">
        <f t="shared" si="263"/>
        <v>91.668822081938501</v>
      </c>
      <c r="G8434" t="s">
        <v>14473</v>
      </c>
    </row>
    <row r="8435" spans="1:7" x14ac:dyDescent="0.35">
      <c r="A8435" t="s">
        <v>3</v>
      </c>
      <c r="B8435" t="s">
        <v>4</v>
      </c>
      <c r="C8435" t="s">
        <v>13685</v>
      </c>
      <c r="D8435" s="2">
        <v>196152.42</v>
      </c>
      <c r="E8435" s="3">
        <f t="shared" si="262"/>
        <v>8.8784104444454743E-4</v>
      </c>
      <c r="F8435" s="3">
        <f t="shared" si="263"/>
        <v>91.669709922982946</v>
      </c>
      <c r="G8435" t="s">
        <v>14473</v>
      </c>
    </row>
    <row r="8436" spans="1:7" x14ac:dyDescent="0.35">
      <c r="A8436" t="s">
        <v>10</v>
      </c>
      <c r="B8436" t="s">
        <v>29</v>
      </c>
      <c r="C8436" t="s">
        <v>1773</v>
      </c>
      <c r="D8436" s="2">
        <v>196105.5</v>
      </c>
      <c r="E8436" s="3">
        <f t="shared" si="262"/>
        <v>8.8762867132263865E-4</v>
      </c>
      <c r="F8436" s="3">
        <f t="shared" si="263"/>
        <v>91.670597551654268</v>
      </c>
      <c r="G8436" t="s">
        <v>14473</v>
      </c>
    </row>
    <row r="8437" spans="1:7" x14ac:dyDescent="0.35">
      <c r="A8437" t="s">
        <v>3</v>
      </c>
      <c r="B8437" t="s">
        <v>52</v>
      </c>
      <c r="C8437" s="7" t="s">
        <v>2191</v>
      </c>
      <c r="D8437" s="2">
        <v>196102.35</v>
      </c>
      <c r="E8437" s="3">
        <f t="shared" si="262"/>
        <v>8.876144135363214E-4</v>
      </c>
      <c r="F8437" s="3">
        <f t="shared" si="263"/>
        <v>91.671485166067811</v>
      </c>
      <c r="G8437" t="s">
        <v>14480</v>
      </c>
    </row>
    <row r="8438" spans="1:7" x14ac:dyDescent="0.35">
      <c r="A8438" t="s">
        <v>10</v>
      </c>
      <c r="B8438" t="s">
        <v>6</v>
      </c>
      <c r="C8438" t="s">
        <v>2423</v>
      </c>
      <c r="D8438" s="2">
        <v>196090.53</v>
      </c>
      <c r="E8438" s="3">
        <f t="shared" si="262"/>
        <v>8.8756091289052079E-4</v>
      </c>
      <c r="F8438" s="3">
        <f t="shared" si="263"/>
        <v>91.672372726980697</v>
      </c>
      <c r="G8438" t="s">
        <v>14480</v>
      </c>
    </row>
    <row r="8439" spans="1:7" x14ac:dyDescent="0.35">
      <c r="A8439" t="s">
        <v>3</v>
      </c>
      <c r="B8439" t="s">
        <v>9</v>
      </c>
      <c r="C8439" t="s">
        <v>13077</v>
      </c>
      <c r="D8439" s="2">
        <v>196085.03</v>
      </c>
      <c r="E8439" s="3">
        <f t="shared" si="262"/>
        <v>8.8753601834298248E-4</v>
      </c>
      <c r="F8439" s="3">
        <f t="shared" si="263"/>
        <v>91.673260262999037</v>
      </c>
      <c r="G8439" t="s">
        <v>14473</v>
      </c>
    </row>
    <row r="8440" spans="1:7" x14ac:dyDescent="0.35">
      <c r="A8440" t="s">
        <v>3</v>
      </c>
      <c r="B8440" t="s">
        <v>27</v>
      </c>
      <c r="C8440" t="s">
        <v>203</v>
      </c>
      <c r="D8440" s="2">
        <v>196023.83</v>
      </c>
      <c r="E8440" s="3">
        <f t="shared" si="262"/>
        <v>8.8725900992310156E-4</v>
      </c>
      <c r="F8440" s="3">
        <f t="shared" si="263"/>
        <v>91.674147522008965</v>
      </c>
      <c r="G8440" t="s">
        <v>14473</v>
      </c>
    </row>
    <row r="8441" spans="1:7" x14ac:dyDescent="0.35">
      <c r="A8441" t="s">
        <v>3</v>
      </c>
      <c r="B8441" t="s">
        <v>9</v>
      </c>
      <c r="C8441" t="s">
        <v>7386</v>
      </c>
      <c r="D8441" s="2">
        <v>196014.11</v>
      </c>
      <c r="E8441" s="3">
        <f t="shared" si="262"/>
        <v>8.8721501446817938E-4</v>
      </c>
      <c r="F8441" s="3">
        <f t="shared" si="263"/>
        <v>91.675034737023438</v>
      </c>
      <c r="G8441" t="s">
        <v>14473</v>
      </c>
    </row>
    <row r="8442" spans="1:7" x14ac:dyDescent="0.35">
      <c r="A8442" t="s">
        <v>3</v>
      </c>
      <c r="B8442" t="s">
        <v>406</v>
      </c>
      <c r="C8442" t="s">
        <v>4609</v>
      </c>
      <c r="D8442" s="2">
        <v>196000</v>
      </c>
      <c r="E8442" s="3">
        <f t="shared" si="262"/>
        <v>8.8715114863804022E-4</v>
      </c>
      <c r="F8442" s="3">
        <f t="shared" si="263"/>
        <v>91.67592188817207</v>
      </c>
      <c r="G8442" t="s">
        <v>14473</v>
      </c>
    </row>
    <row r="8443" spans="1:7" x14ac:dyDescent="0.35">
      <c r="A8443" t="s">
        <v>10</v>
      </c>
      <c r="B8443" t="s">
        <v>6</v>
      </c>
      <c r="C8443" t="s">
        <v>4043</v>
      </c>
      <c r="D8443" s="2">
        <v>195987.57</v>
      </c>
      <c r="E8443" s="3">
        <f t="shared" si="262"/>
        <v>8.8709488696060365E-4</v>
      </c>
      <c r="F8443" s="3">
        <f t="shared" si="263"/>
        <v>91.676808983059033</v>
      </c>
      <c r="G8443" t="s">
        <v>14480</v>
      </c>
    </row>
    <row r="8444" spans="1:7" x14ac:dyDescent="0.35">
      <c r="A8444" t="s">
        <v>3</v>
      </c>
      <c r="B8444" t="s">
        <v>55</v>
      </c>
      <c r="C8444" s="8" t="s">
        <v>10170</v>
      </c>
      <c r="D8444" s="2">
        <v>195881.01</v>
      </c>
      <c r="E8444" s="3">
        <f t="shared" si="262"/>
        <v>8.8661256641775227E-4</v>
      </c>
      <c r="F8444" s="3">
        <f t="shared" si="263"/>
        <v>91.677695595625451</v>
      </c>
      <c r="G8444" t="s">
        <v>14480</v>
      </c>
    </row>
    <row r="8445" spans="1:7" x14ac:dyDescent="0.35">
      <c r="A8445" t="s">
        <v>10</v>
      </c>
      <c r="B8445" t="s">
        <v>9</v>
      </c>
      <c r="C8445" t="s">
        <v>7916</v>
      </c>
      <c r="D8445" s="2">
        <v>195876.64</v>
      </c>
      <c r="E8445" s="3">
        <f t="shared" si="262"/>
        <v>8.8659278656816277E-4</v>
      </c>
      <c r="F8445" s="3">
        <f t="shared" si="263"/>
        <v>91.678582188412022</v>
      </c>
      <c r="G8445" t="s">
        <v>14473</v>
      </c>
    </row>
    <row r="8446" spans="1:7" x14ac:dyDescent="0.35">
      <c r="A8446" t="s">
        <v>10</v>
      </c>
      <c r="B8446" t="s">
        <v>6</v>
      </c>
      <c r="C8446" t="s">
        <v>3054</v>
      </c>
      <c r="D8446" s="2">
        <v>195817.86</v>
      </c>
      <c r="E8446" s="3">
        <f t="shared" si="262"/>
        <v>8.8632673174919856E-4</v>
      </c>
      <c r="F8446" s="3">
        <f t="shared" si="263"/>
        <v>91.679468515143768</v>
      </c>
      <c r="G8446" t="s">
        <v>14480</v>
      </c>
    </row>
    <row r="8447" spans="1:7" x14ac:dyDescent="0.35">
      <c r="A8447" t="s">
        <v>10</v>
      </c>
      <c r="B8447" t="s">
        <v>139</v>
      </c>
      <c r="C8447" t="s">
        <v>1573</v>
      </c>
      <c r="D8447" s="2">
        <v>195790</v>
      </c>
      <c r="E8447" s="3">
        <f t="shared" si="262"/>
        <v>8.8620062955021368E-4</v>
      </c>
      <c r="F8447" s="3">
        <f t="shared" si="263"/>
        <v>91.680354715773319</v>
      </c>
      <c r="G8447" t="s">
        <v>14473</v>
      </c>
    </row>
    <row r="8448" spans="1:7" x14ac:dyDescent="0.35">
      <c r="A8448" t="s">
        <v>3</v>
      </c>
      <c r="B8448" t="s">
        <v>9</v>
      </c>
      <c r="C8448" t="s">
        <v>2869</v>
      </c>
      <c r="D8448" s="2">
        <v>195789.86</v>
      </c>
      <c r="E8448" s="3">
        <f t="shared" si="262"/>
        <v>8.8619999587082174E-4</v>
      </c>
      <c r="F8448" s="3">
        <f t="shared" si="263"/>
        <v>91.681240915769195</v>
      </c>
      <c r="G8448" t="s">
        <v>14480</v>
      </c>
    </row>
    <row r="8449" spans="1:7" x14ac:dyDescent="0.35">
      <c r="A8449" t="s">
        <v>10</v>
      </c>
      <c r="B8449" t="s">
        <v>92</v>
      </c>
      <c r="C8449" t="s">
        <v>13883</v>
      </c>
      <c r="D8449" s="2">
        <v>195758.12</v>
      </c>
      <c r="E8449" s="3">
        <f t="shared" si="262"/>
        <v>8.8605633170011895E-4</v>
      </c>
      <c r="F8449" s="3">
        <f t="shared" si="263"/>
        <v>91.682126972100889</v>
      </c>
      <c r="G8449" t="s">
        <v>14473</v>
      </c>
    </row>
    <row r="8450" spans="1:7" x14ac:dyDescent="0.35">
      <c r="A8450" t="s">
        <v>10</v>
      </c>
      <c r="B8450" t="s">
        <v>180</v>
      </c>
      <c r="C8450" t="s">
        <v>6152</v>
      </c>
      <c r="D8450" s="2">
        <v>195756.62</v>
      </c>
      <c r="E8450" s="3">
        <f t="shared" si="262"/>
        <v>8.8604954227806292E-4</v>
      </c>
      <c r="F8450" s="3">
        <f t="shared" si="263"/>
        <v>91.683013021643163</v>
      </c>
      <c r="G8450" t="s">
        <v>14480</v>
      </c>
    </row>
    <row r="8451" spans="1:7" x14ac:dyDescent="0.35">
      <c r="A8451" t="s">
        <v>10</v>
      </c>
      <c r="B8451" t="s">
        <v>62</v>
      </c>
      <c r="C8451" t="s">
        <v>1931</v>
      </c>
      <c r="D8451" s="2">
        <v>195745.36</v>
      </c>
      <c r="E8451" s="3">
        <f t="shared" ref="E8451:E8514" si="264">(D8451/$D$29638)*100</f>
        <v>8.8599857634982988E-4</v>
      </c>
      <c r="F8451" s="3">
        <f t="shared" si="263"/>
        <v>91.683899020219513</v>
      </c>
      <c r="G8451" t="s">
        <v>14473</v>
      </c>
    </row>
    <row r="8452" spans="1:7" x14ac:dyDescent="0.35">
      <c r="A8452" t="s">
        <v>3</v>
      </c>
      <c r="B8452" t="s">
        <v>9</v>
      </c>
      <c r="C8452" t="s">
        <v>4671</v>
      </c>
      <c r="D8452" s="2">
        <v>195712.56</v>
      </c>
      <c r="E8452" s="3">
        <f t="shared" si="264"/>
        <v>8.8585011432087426E-4</v>
      </c>
      <c r="F8452" s="3">
        <f t="shared" ref="F8452:F8515" si="265">E8452+F8451</f>
        <v>91.684784870333829</v>
      </c>
      <c r="G8452" t="s">
        <v>14473</v>
      </c>
    </row>
    <row r="8453" spans="1:7" x14ac:dyDescent="0.35">
      <c r="A8453" t="s">
        <v>3</v>
      </c>
      <c r="B8453" t="s">
        <v>73</v>
      </c>
      <c r="C8453" t="s">
        <v>204</v>
      </c>
      <c r="D8453" s="2">
        <v>195697.47</v>
      </c>
      <c r="E8453" s="3">
        <f t="shared" si="264"/>
        <v>8.8578181273499192E-4</v>
      </c>
      <c r="F8453" s="3">
        <f t="shared" si="265"/>
        <v>91.68567065214657</v>
      </c>
      <c r="G8453" t="s">
        <v>14480</v>
      </c>
    </row>
    <row r="8454" spans="1:7" x14ac:dyDescent="0.35">
      <c r="A8454" t="s">
        <v>10</v>
      </c>
      <c r="B8454" t="s">
        <v>6</v>
      </c>
      <c r="C8454" s="8" t="s">
        <v>4477</v>
      </c>
      <c r="D8454" s="2">
        <v>195697.23</v>
      </c>
      <c r="E8454" s="3">
        <f t="shared" si="264"/>
        <v>8.8578072642746296E-4</v>
      </c>
      <c r="F8454" s="3">
        <f t="shared" si="265"/>
        <v>91.68655643287299</v>
      </c>
      <c r="G8454" t="s">
        <v>14480</v>
      </c>
    </row>
    <row r="8455" spans="1:7" x14ac:dyDescent="0.35">
      <c r="A8455" t="s">
        <v>3</v>
      </c>
      <c r="B8455" t="s">
        <v>22</v>
      </c>
      <c r="C8455" t="s">
        <v>11272</v>
      </c>
      <c r="D8455" s="2">
        <v>195638.78</v>
      </c>
      <c r="E8455" s="3">
        <f t="shared" si="264"/>
        <v>8.8551616528135136E-4</v>
      </c>
      <c r="F8455" s="3">
        <f t="shared" si="265"/>
        <v>91.687441949038273</v>
      </c>
      <c r="G8455" t="s">
        <v>14473</v>
      </c>
    </row>
    <row r="8456" spans="1:7" x14ac:dyDescent="0.35">
      <c r="A8456" t="s">
        <v>3</v>
      </c>
      <c r="B8456" t="s">
        <v>31</v>
      </c>
      <c r="C8456" t="s">
        <v>1096</v>
      </c>
      <c r="D8456" s="2">
        <v>195564.16</v>
      </c>
      <c r="E8456" s="3">
        <f t="shared" si="264"/>
        <v>8.8517841416547701E-4</v>
      </c>
      <c r="F8456" s="3">
        <f t="shared" si="265"/>
        <v>91.688327127452439</v>
      </c>
      <c r="G8456" t="s">
        <v>14473</v>
      </c>
    </row>
    <row r="8457" spans="1:7" x14ac:dyDescent="0.35">
      <c r="A8457" t="s">
        <v>10</v>
      </c>
      <c r="B8457" t="s">
        <v>9</v>
      </c>
      <c r="C8457" t="s">
        <v>4350</v>
      </c>
      <c r="D8457" s="2">
        <v>195423.9</v>
      </c>
      <c r="E8457" s="3">
        <f t="shared" si="264"/>
        <v>8.8454355794043626E-4</v>
      </c>
      <c r="F8457" s="3">
        <f t="shared" si="265"/>
        <v>91.689211671010383</v>
      </c>
      <c r="G8457" t="s">
        <v>14480</v>
      </c>
    </row>
    <row r="8458" spans="1:7" x14ac:dyDescent="0.35">
      <c r="A8458" t="s">
        <v>3</v>
      </c>
      <c r="B8458" t="s">
        <v>97</v>
      </c>
      <c r="C8458" t="s">
        <v>3146</v>
      </c>
      <c r="D8458" s="2">
        <v>195399.76</v>
      </c>
      <c r="E8458" s="3">
        <f t="shared" si="264"/>
        <v>8.8443429350814999E-4</v>
      </c>
      <c r="F8458" s="3">
        <f t="shared" si="265"/>
        <v>91.690096105303894</v>
      </c>
      <c r="G8458" t="s">
        <v>14473</v>
      </c>
    </row>
    <row r="8459" spans="1:7" x14ac:dyDescent="0.35">
      <c r="A8459" t="s">
        <v>10</v>
      </c>
      <c r="B8459" t="s">
        <v>6</v>
      </c>
      <c r="C8459" t="s">
        <v>1464</v>
      </c>
      <c r="D8459" s="2">
        <v>195386.91</v>
      </c>
      <c r="E8459" s="3">
        <f t="shared" si="264"/>
        <v>8.8437613079253769E-4</v>
      </c>
      <c r="F8459" s="3">
        <f t="shared" si="265"/>
        <v>91.690980481434693</v>
      </c>
      <c r="G8459" t="s">
        <v>14473</v>
      </c>
    </row>
    <row r="8460" spans="1:7" x14ac:dyDescent="0.35">
      <c r="A8460" t="s">
        <v>10</v>
      </c>
      <c r="B8460" t="s">
        <v>16</v>
      </c>
      <c r="C8460" t="s">
        <v>257</v>
      </c>
      <c r="D8460" s="2">
        <v>195363.25</v>
      </c>
      <c r="E8460" s="3">
        <f t="shared" si="264"/>
        <v>8.8426903897530912E-4</v>
      </c>
      <c r="F8460" s="3">
        <f t="shared" si="265"/>
        <v>91.69186475047367</v>
      </c>
      <c r="G8460" t="s">
        <v>14473</v>
      </c>
    </row>
    <row r="8461" spans="1:7" x14ac:dyDescent="0.35">
      <c r="A8461" t="s">
        <v>10</v>
      </c>
      <c r="B8461" t="s">
        <v>1158</v>
      </c>
      <c r="C8461" t="s">
        <v>13698</v>
      </c>
      <c r="D8461" s="2">
        <v>195358.81</v>
      </c>
      <c r="E8461" s="3">
        <f t="shared" si="264"/>
        <v>8.8424894228602364E-4</v>
      </c>
      <c r="F8461" s="3">
        <f t="shared" si="265"/>
        <v>91.692748999415954</v>
      </c>
      <c r="G8461" t="s">
        <v>14473</v>
      </c>
    </row>
    <row r="8462" spans="1:7" x14ac:dyDescent="0.35">
      <c r="A8462" t="s">
        <v>10</v>
      </c>
      <c r="B8462" t="s">
        <v>9</v>
      </c>
      <c r="C8462" t="s">
        <v>9819</v>
      </c>
      <c r="D8462" s="2">
        <v>195357.42</v>
      </c>
      <c r="E8462" s="3">
        <f t="shared" si="264"/>
        <v>8.8424265075491874E-4</v>
      </c>
      <c r="F8462" s="3">
        <f t="shared" si="265"/>
        <v>91.69363324206671</v>
      </c>
      <c r="G8462" t="s">
        <v>14473</v>
      </c>
    </row>
    <row r="8463" spans="1:7" x14ac:dyDescent="0.35">
      <c r="A8463" t="s">
        <v>3</v>
      </c>
      <c r="B8463" t="s">
        <v>18</v>
      </c>
      <c r="C8463" t="s">
        <v>3559</v>
      </c>
      <c r="D8463" s="2">
        <v>195348.29</v>
      </c>
      <c r="E8463" s="3">
        <f t="shared" si="264"/>
        <v>8.8420132580600515E-4</v>
      </c>
      <c r="F8463" s="3">
        <f t="shared" si="265"/>
        <v>91.694517443392513</v>
      </c>
      <c r="G8463" t="s">
        <v>14473</v>
      </c>
    </row>
    <row r="8464" spans="1:7" x14ac:dyDescent="0.35">
      <c r="A8464" t="s">
        <v>3</v>
      </c>
      <c r="B8464" t="s">
        <v>57</v>
      </c>
      <c r="C8464" t="s">
        <v>2808</v>
      </c>
      <c r="D8464" s="2">
        <v>195346.45</v>
      </c>
      <c r="E8464" s="3">
        <f t="shared" si="264"/>
        <v>8.8419299744828326E-4</v>
      </c>
      <c r="F8464" s="3">
        <f t="shared" si="265"/>
        <v>91.69540163638996</v>
      </c>
      <c r="G8464" t="s">
        <v>14473</v>
      </c>
    </row>
    <row r="8465" spans="1:7" x14ac:dyDescent="0.35">
      <c r="A8465" t="s">
        <v>3</v>
      </c>
      <c r="B8465" t="s">
        <v>6</v>
      </c>
      <c r="C8465" t="s">
        <v>812</v>
      </c>
      <c r="D8465" s="2">
        <v>195266.98</v>
      </c>
      <c r="E8465" s="3">
        <f t="shared" si="264"/>
        <v>8.8383329386776128E-4</v>
      </c>
      <c r="F8465" s="3">
        <f t="shared" si="265"/>
        <v>91.696285469683829</v>
      </c>
      <c r="G8465" t="s">
        <v>14480</v>
      </c>
    </row>
    <row r="8466" spans="1:7" x14ac:dyDescent="0.35">
      <c r="A8466" t="s">
        <v>10</v>
      </c>
      <c r="B8466" t="s">
        <v>251</v>
      </c>
      <c r="C8466" t="s">
        <v>11415</v>
      </c>
      <c r="D8466" s="2">
        <v>195217.65</v>
      </c>
      <c r="E8466" s="3">
        <f t="shared" si="264"/>
        <v>8.8361001240774948E-4</v>
      </c>
      <c r="F8466" s="3">
        <f t="shared" si="265"/>
        <v>91.697169079696238</v>
      </c>
      <c r="G8466" t="s">
        <v>14473</v>
      </c>
    </row>
    <row r="8467" spans="1:7" x14ac:dyDescent="0.35">
      <c r="A8467" t="s">
        <v>10</v>
      </c>
      <c r="B8467" t="s">
        <v>22</v>
      </c>
      <c r="C8467" t="s">
        <v>205</v>
      </c>
      <c r="D8467" s="2">
        <v>195172.82</v>
      </c>
      <c r="E8467" s="3">
        <f t="shared" si="264"/>
        <v>8.8340709921390544E-4</v>
      </c>
      <c r="F8467" s="3">
        <f t="shared" si="265"/>
        <v>91.698052486795447</v>
      </c>
      <c r="G8467" t="s">
        <v>14473</v>
      </c>
    </row>
    <row r="8468" spans="1:7" x14ac:dyDescent="0.35">
      <c r="A8468" t="s">
        <v>10</v>
      </c>
      <c r="B8468" t="s">
        <v>9</v>
      </c>
      <c r="C8468" t="s">
        <v>5432</v>
      </c>
      <c r="D8468" s="2">
        <v>195113.49</v>
      </c>
      <c r="E8468" s="3">
        <f t="shared" si="264"/>
        <v>8.8313855494018755E-4</v>
      </c>
      <c r="F8468" s="3">
        <f t="shared" si="265"/>
        <v>91.698935625350387</v>
      </c>
      <c r="G8468" t="s">
        <v>14480</v>
      </c>
    </row>
    <row r="8469" spans="1:7" x14ac:dyDescent="0.35">
      <c r="A8469" t="s">
        <v>10</v>
      </c>
      <c r="B8469" t="s">
        <v>9</v>
      </c>
      <c r="C8469" t="s">
        <v>5693</v>
      </c>
      <c r="D8469" s="2">
        <v>195097.49</v>
      </c>
      <c r="E8469" s="3">
        <f t="shared" si="264"/>
        <v>8.83066134438258E-4</v>
      </c>
      <c r="F8469" s="3">
        <f t="shared" si="265"/>
        <v>91.699818691484822</v>
      </c>
      <c r="G8469" t="s">
        <v>14480</v>
      </c>
    </row>
    <row r="8470" spans="1:7" x14ac:dyDescent="0.35">
      <c r="A8470" t="s">
        <v>3</v>
      </c>
      <c r="B8470" t="s">
        <v>9</v>
      </c>
      <c r="C8470" t="s">
        <v>47</v>
      </c>
      <c r="D8470" s="2">
        <v>195051.66</v>
      </c>
      <c r="E8470" s="3">
        <f t="shared" si="264"/>
        <v>8.828586949630432E-4</v>
      </c>
      <c r="F8470" s="3">
        <f t="shared" si="265"/>
        <v>91.700701550179787</v>
      </c>
      <c r="G8470" t="s">
        <v>14473</v>
      </c>
    </row>
    <row r="8471" spans="1:7" x14ac:dyDescent="0.35">
      <c r="A8471" t="s">
        <v>3</v>
      </c>
      <c r="B8471" t="s">
        <v>6</v>
      </c>
      <c r="C8471" t="s">
        <v>647</v>
      </c>
      <c r="D8471" s="2">
        <v>195026.97</v>
      </c>
      <c r="E8471" s="3">
        <f t="shared" si="264"/>
        <v>8.8274694107600305E-4</v>
      </c>
      <c r="F8471" s="3">
        <f t="shared" si="265"/>
        <v>91.70158429712086</v>
      </c>
      <c r="G8471" t="s">
        <v>14473</v>
      </c>
    </row>
    <row r="8472" spans="1:7" x14ac:dyDescent="0.35">
      <c r="A8472" t="s">
        <v>10</v>
      </c>
      <c r="B8472" t="s">
        <v>9</v>
      </c>
      <c r="C8472" s="8" t="s">
        <v>1737</v>
      </c>
      <c r="D8472" s="2">
        <v>195015.59</v>
      </c>
      <c r="E8472" s="3">
        <f t="shared" si="264"/>
        <v>8.8269543199400564E-4</v>
      </c>
      <c r="F8472" s="3">
        <f t="shared" si="265"/>
        <v>91.702466992552857</v>
      </c>
      <c r="G8472" t="s">
        <v>14480</v>
      </c>
    </row>
    <row r="8473" spans="1:7" x14ac:dyDescent="0.35">
      <c r="A8473" t="s">
        <v>3</v>
      </c>
      <c r="B8473" t="s">
        <v>8</v>
      </c>
      <c r="C8473" t="s">
        <v>10393</v>
      </c>
      <c r="D8473" s="2">
        <v>194939.84</v>
      </c>
      <c r="E8473" s="3">
        <f t="shared" si="264"/>
        <v>8.8235256618018247E-4</v>
      </c>
      <c r="F8473" s="3">
        <f t="shared" si="265"/>
        <v>91.703349345119037</v>
      </c>
      <c r="G8473" t="s">
        <v>14480</v>
      </c>
    </row>
    <row r="8474" spans="1:7" x14ac:dyDescent="0.35">
      <c r="A8474" t="s">
        <v>10</v>
      </c>
      <c r="B8474" t="s">
        <v>9</v>
      </c>
      <c r="C8474" t="s">
        <v>1840</v>
      </c>
      <c r="D8474" s="2">
        <v>194872.16</v>
      </c>
      <c r="E8474" s="3">
        <f t="shared" si="264"/>
        <v>8.8204622745702017E-4</v>
      </c>
      <c r="F8474" s="3">
        <f t="shared" si="265"/>
        <v>91.704231391346497</v>
      </c>
      <c r="G8474" t="s">
        <v>14473</v>
      </c>
    </row>
    <row r="8475" spans="1:7" x14ac:dyDescent="0.35">
      <c r="A8475" t="s">
        <v>10</v>
      </c>
      <c r="B8475" t="s">
        <v>9</v>
      </c>
      <c r="C8475" t="s">
        <v>6839</v>
      </c>
      <c r="D8475" s="2">
        <v>194869.82</v>
      </c>
      <c r="E8475" s="3">
        <f t="shared" si="264"/>
        <v>8.820356359586129E-4</v>
      </c>
      <c r="F8475" s="3">
        <f t="shared" si="265"/>
        <v>91.70511342698245</v>
      </c>
      <c r="G8475" t="s">
        <v>14480</v>
      </c>
    </row>
    <row r="8476" spans="1:7" x14ac:dyDescent="0.35">
      <c r="A8476" t="s">
        <v>3</v>
      </c>
      <c r="B8476" t="s">
        <v>9</v>
      </c>
      <c r="C8476" t="s">
        <v>6268</v>
      </c>
      <c r="D8476" s="2">
        <v>194777.28</v>
      </c>
      <c r="E8476" s="3">
        <f t="shared" si="264"/>
        <v>8.8161677388057746E-4</v>
      </c>
      <c r="F8476" s="3">
        <f t="shared" si="265"/>
        <v>91.705995043756332</v>
      </c>
      <c r="G8476" t="s">
        <v>14473</v>
      </c>
    </row>
    <row r="8477" spans="1:7" x14ac:dyDescent="0.35">
      <c r="A8477" t="s">
        <v>10</v>
      </c>
      <c r="B8477" t="s">
        <v>9</v>
      </c>
      <c r="C8477" t="s">
        <v>1278</v>
      </c>
      <c r="D8477" s="2">
        <v>194776.5</v>
      </c>
      <c r="E8477" s="3">
        <f t="shared" si="264"/>
        <v>8.8161324338110829E-4</v>
      </c>
      <c r="F8477" s="3">
        <f t="shared" si="265"/>
        <v>91.706876656999711</v>
      </c>
      <c r="G8477" t="s">
        <v>14473</v>
      </c>
    </row>
    <row r="8478" spans="1:7" x14ac:dyDescent="0.35">
      <c r="A8478" t="s">
        <v>3</v>
      </c>
      <c r="B8478" t="s">
        <v>35</v>
      </c>
      <c r="C8478" t="s">
        <v>30</v>
      </c>
      <c r="D8478" s="2">
        <v>194764.73</v>
      </c>
      <c r="E8478" s="3">
        <f t="shared" si="264"/>
        <v>8.8155996904937641E-4</v>
      </c>
      <c r="F8478" s="3">
        <f t="shared" si="265"/>
        <v>91.707758216968756</v>
      </c>
      <c r="G8478" t="s">
        <v>14473</v>
      </c>
    </row>
    <row r="8479" spans="1:7" x14ac:dyDescent="0.35">
      <c r="A8479" t="s">
        <v>3</v>
      </c>
      <c r="B8479" t="s">
        <v>4</v>
      </c>
      <c r="C8479" t="s">
        <v>7152</v>
      </c>
      <c r="D8479" s="2">
        <v>194746.11</v>
      </c>
      <c r="E8479" s="3">
        <f t="shared" si="264"/>
        <v>8.8147568969025559E-4</v>
      </c>
      <c r="F8479" s="3">
        <f t="shared" si="265"/>
        <v>91.708639692658451</v>
      </c>
      <c r="G8479" t="s">
        <v>14473</v>
      </c>
    </row>
    <row r="8480" spans="1:7" x14ac:dyDescent="0.35">
      <c r="A8480" t="s">
        <v>3</v>
      </c>
      <c r="B8480" t="s">
        <v>180</v>
      </c>
      <c r="C8480" t="s">
        <v>3833</v>
      </c>
      <c r="D8480" s="2">
        <v>194733.78</v>
      </c>
      <c r="E8480" s="3">
        <f t="shared" si="264"/>
        <v>8.8141988064095625E-4</v>
      </c>
      <c r="F8480" s="3">
        <f t="shared" si="265"/>
        <v>91.709521112539093</v>
      </c>
      <c r="G8480" t="s">
        <v>14480</v>
      </c>
    </row>
    <row r="8481" spans="1:7" x14ac:dyDescent="0.35">
      <c r="A8481" t="s">
        <v>3</v>
      </c>
      <c r="B8481" t="s">
        <v>9</v>
      </c>
      <c r="C8481" t="s">
        <v>9159</v>
      </c>
      <c r="D8481" s="2">
        <v>194710.31</v>
      </c>
      <c r="E8481" s="3">
        <f t="shared" si="264"/>
        <v>8.8131364881718812E-4</v>
      </c>
      <c r="F8481" s="3">
        <f t="shared" si="265"/>
        <v>91.710402426187912</v>
      </c>
      <c r="G8481" t="s">
        <v>14480</v>
      </c>
    </row>
    <row r="8482" spans="1:7" x14ac:dyDescent="0.35">
      <c r="A8482" t="s">
        <v>3</v>
      </c>
      <c r="B8482" t="s">
        <v>9</v>
      </c>
      <c r="C8482" t="s">
        <v>2242</v>
      </c>
      <c r="D8482" s="2">
        <v>194653.29</v>
      </c>
      <c r="E8482" s="3">
        <f t="shared" si="264"/>
        <v>8.8105556025343647E-4</v>
      </c>
      <c r="F8482" s="3">
        <f t="shared" si="265"/>
        <v>91.711283481748168</v>
      </c>
      <c r="G8482" t="s">
        <v>14480</v>
      </c>
    </row>
    <row r="8483" spans="1:7" x14ac:dyDescent="0.35">
      <c r="A8483" t="s">
        <v>10</v>
      </c>
      <c r="B8483" t="s">
        <v>6</v>
      </c>
      <c r="C8483" s="8" t="s">
        <v>25</v>
      </c>
      <c r="D8483" s="2">
        <v>194621.57</v>
      </c>
      <c r="E8483" s="3">
        <f t="shared" si="264"/>
        <v>8.8091198660836094E-4</v>
      </c>
      <c r="F8483" s="3">
        <f t="shared" si="265"/>
        <v>91.712164393734781</v>
      </c>
      <c r="G8483" t="s">
        <v>14480</v>
      </c>
    </row>
    <row r="8484" spans="1:7" x14ac:dyDescent="0.35">
      <c r="A8484" t="s">
        <v>3</v>
      </c>
      <c r="B8484" t="s">
        <v>33</v>
      </c>
      <c r="C8484" t="s">
        <v>5804</v>
      </c>
      <c r="D8484" s="2">
        <v>194611.75</v>
      </c>
      <c r="E8484" s="3">
        <f t="shared" si="264"/>
        <v>8.8086753852530163E-4</v>
      </c>
      <c r="F8484" s="3">
        <f t="shared" si="265"/>
        <v>91.713045261273308</v>
      </c>
      <c r="G8484" t="s">
        <v>14473</v>
      </c>
    </row>
    <row r="8485" spans="1:7" x14ac:dyDescent="0.35">
      <c r="A8485" t="s">
        <v>10</v>
      </c>
      <c r="B8485" t="s">
        <v>9</v>
      </c>
      <c r="C8485" t="s">
        <v>47</v>
      </c>
      <c r="D8485" s="2">
        <v>194596.69</v>
      </c>
      <c r="E8485" s="3">
        <f t="shared" si="264"/>
        <v>8.8079937272786044E-4</v>
      </c>
      <c r="F8485" s="3">
        <f t="shared" si="265"/>
        <v>91.713926060646031</v>
      </c>
      <c r="G8485" t="s">
        <v>14473</v>
      </c>
    </row>
    <row r="8486" spans="1:7" x14ac:dyDescent="0.35">
      <c r="A8486" t="s">
        <v>3</v>
      </c>
      <c r="B8486" t="s">
        <v>9</v>
      </c>
      <c r="C8486" t="s">
        <v>4399</v>
      </c>
      <c r="D8486" s="2">
        <v>194560</v>
      </c>
      <c r="E8486" s="3">
        <f t="shared" si="264"/>
        <v>8.8063330346437301E-4</v>
      </c>
      <c r="F8486" s="3">
        <f t="shared" si="265"/>
        <v>91.714806693949498</v>
      </c>
      <c r="G8486" t="s">
        <v>14473</v>
      </c>
    </row>
    <row r="8487" spans="1:7" x14ac:dyDescent="0.35">
      <c r="A8487" t="s">
        <v>3</v>
      </c>
      <c r="B8487" t="s">
        <v>9</v>
      </c>
      <c r="C8487" t="s">
        <v>6555</v>
      </c>
      <c r="D8487" s="2">
        <v>194520.55</v>
      </c>
      <c r="E8487" s="3">
        <f t="shared" si="264"/>
        <v>8.804547416643027E-4</v>
      </c>
      <c r="F8487" s="3">
        <f t="shared" si="265"/>
        <v>91.71568714869116</v>
      </c>
      <c r="G8487" t="s">
        <v>14480</v>
      </c>
    </row>
    <row r="8488" spans="1:7" x14ac:dyDescent="0.35">
      <c r="A8488" t="s">
        <v>3</v>
      </c>
      <c r="B8488" t="s">
        <v>6</v>
      </c>
      <c r="C8488" s="8" t="s">
        <v>6528</v>
      </c>
      <c r="D8488" s="2">
        <v>194466.52</v>
      </c>
      <c r="E8488" s="3">
        <f t="shared" si="264"/>
        <v>8.8021018668184899E-4</v>
      </c>
      <c r="F8488" s="3">
        <f t="shared" si="265"/>
        <v>91.716567358877839</v>
      </c>
      <c r="G8488" t="s">
        <v>14480</v>
      </c>
    </row>
    <row r="8489" spans="1:7" x14ac:dyDescent="0.35">
      <c r="A8489" t="s">
        <v>10</v>
      </c>
      <c r="B8489" t="s">
        <v>55</v>
      </c>
      <c r="C8489" t="s">
        <v>10196</v>
      </c>
      <c r="D8489" s="2">
        <v>194427.71</v>
      </c>
      <c r="E8489" s="3">
        <f t="shared" si="264"/>
        <v>8.80034521701856E-4</v>
      </c>
      <c r="F8489" s="3">
        <f t="shared" si="265"/>
        <v>91.717447393399539</v>
      </c>
      <c r="G8489" t="s">
        <v>14480</v>
      </c>
    </row>
    <row r="8490" spans="1:7" x14ac:dyDescent="0.35">
      <c r="A8490" t="s">
        <v>3</v>
      </c>
      <c r="B8490" t="s">
        <v>6</v>
      </c>
      <c r="C8490" t="s">
        <v>13907</v>
      </c>
      <c r="D8490" s="2">
        <v>194386.8</v>
      </c>
      <c r="E8490" s="3">
        <f t="shared" si="264"/>
        <v>8.7984935153098459E-4</v>
      </c>
      <c r="F8490" s="3">
        <f t="shared" si="265"/>
        <v>91.718327242751073</v>
      </c>
      <c r="G8490" t="s">
        <v>14480</v>
      </c>
    </row>
    <row r="8491" spans="1:7" x14ac:dyDescent="0.35">
      <c r="A8491" t="s">
        <v>3</v>
      </c>
      <c r="B8491" t="s">
        <v>9</v>
      </c>
      <c r="C8491" t="s">
        <v>4291</v>
      </c>
      <c r="D8491" s="2">
        <v>194325.14</v>
      </c>
      <c r="E8491" s="3">
        <f t="shared" si="264"/>
        <v>8.7957026102167333E-4</v>
      </c>
      <c r="F8491" s="3">
        <f t="shared" si="265"/>
        <v>91.719206813012093</v>
      </c>
      <c r="G8491" t="s">
        <v>14480</v>
      </c>
    </row>
    <row r="8492" spans="1:7" x14ac:dyDescent="0.35">
      <c r="A8492" t="s">
        <v>3</v>
      </c>
      <c r="B8492" t="s">
        <v>182</v>
      </c>
      <c r="C8492" t="s">
        <v>188</v>
      </c>
      <c r="D8492" s="2">
        <v>194257.7</v>
      </c>
      <c r="E8492" s="3">
        <f t="shared" si="264"/>
        <v>8.7926500860603988E-4</v>
      </c>
      <c r="F8492" s="3">
        <f t="shared" si="265"/>
        <v>91.720086078020699</v>
      </c>
      <c r="G8492" t="s">
        <v>14473</v>
      </c>
    </row>
    <row r="8493" spans="1:7" x14ac:dyDescent="0.35">
      <c r="A8493" t="s">
        <v>10</v>
      </c>
      <c r="B8493" t="s">
        <v>13</v>
      </c>
      <c r="C8493" s="7" t="s">
        <v>352</v>
      </c>
      <c r="D8493" s="2">
        <v>194239.94</v>
      </c>
      <c r="E8493" s="3">
        <f t="shared" si="264"/>
        <v>8.7918462184889798E-4</v>
      </c>
      <c r="F8493" s="3">
        <f t="shared" si="265"/>
        <v>91.720965262642551</v>
      </c>
      <c r="G8493" t="s">
        <v>14480</v>
      </c>
    </row>
    <row r="8494" spans="1:7" x14ac:dyDescent="0.35">
      <c r="A8494" t="s">
        <v>10</v>
      </c>
      <c r="B8494" t="s">
        <v>28</v>
      </c>
      <c r="C8494" s="8" t="s">
        <v>9916</v>
      </c>
      <c r="D8494" s="2">
        <v>194200</v>
      </c>
      <c r="E8494" s="3">
        <f t="shared" si="264"/>
        <v>8.7900384217095618E-4</v>
      </c>
      <c r="F8494" s="3">
        <f t="shared" si="265"/>
        <v>91.721844266484723</v>
      </c>
      <c r="G8494" t="s">
        <v>14480</v>
      </c>
    </row>
    <row r="8495" spans="1:7" x14ac:dyDescent="0.35">
      <c r="A8495" t="s">
        <v>10</v>
      </c>
      <c r="B8495" t="s">
        <v>1281</v>
      </c>
      <c r="C8495" t="s">
        <v>7530</v>
      </c>
      <c r="D8495" s="2">
        <v>194196.25</v>
      </c>
      <c r="E8495" s="3">
        <f t="shared" si="264"/>
        <v>8.7898686861581643E-4</v>
      </c>
      <c r="F8495" s="3">
        <f t="shared" si="265"/>
        <v>91.722723253353337</v>
      </c>
      <c r="G8495" t="s">
        <v>14473</v>
      </c>
    </row>
    <row r="8496" spans="1:7" x14ac:dyDescent="0.35">
      <c r="A8496" t="s">
        <v>10</v>
      </c>
      <c r="B8496" t="s">
        <v>29</v>
      </c>
      <c r="C8496" t="s">
        <v>13772</v>
      </c>
      <c r="D8496" s="2">
        <v>194185.24</v>
      </c>
      <c r="E8496" s="3">
        <f t="shared" si="264"/>
        <v>8.7893703425792602E-4</v>
      </c>
      <c r="F8496" s="3">
        <f t="shared" si="265"/>
        <v>91.723602190387595</v>
      </c>
      <c r="G8496" t="s">
        <v>14473</v>
      </c>
    </row>
    <row r="8497" spans="1:7" x14ac:dyDescent="0.35">
      <c r="A8497" t="s">
        <v>3</v>
      </c>
      <c r="B8497" t="s">
        <v>9</v>
      </c>
      <c r="C8497" t="s">
        <v>12311</v>
      </c>
      <c r="D8497" s="2">
        <v>194155.08</v>
      </c>
      <c r="E8497" s="3">
        <f t="shared" si="264"/>
        <v>8.7880052161178859E-4</v>
      </c>
      <c r="F8497" s="3">
        <f t="shared" si="265"/>
        <v>91.7244809909092</v>
      </c>
      <c r="G8497" t="s">
        <v>14480</v>
      </c>
    </row>
    <row r="8498" spans="1:7" x14ac:dyDescent="0.35">
      <c r="A8498" t="s">
        <v>3</v>
      </c>
      <c r="B8498" t="s">
        <v>29</v>
      </c>
      <c r="C8498" t="s">
        <v>3306</v>
      </c>
      <c r="D8498" s="2">
        <v>194060.35</v>
      </c>
      <c r="E8498" s="3">
        <f t="shared" si="264"/>
        <v>8.7837174697755161E-4</v>
      </c>
      <c r="F8498" s="3">
        <f t="shared" si="265"/>
        <v>91.725359362656178</v>
      </c>
      <c r="G8498" t="s">
        <v>14480</v>
      </c>
    </row>
    <row r="8499" spans="1:7" x14ac:dyDescent="0.35">
      <c r="A8499" t="s">
        <v>10</v>
      </c>
      <c r="B8499" t="s">
        <v>33</v>
      </c>
      <c r="C8499" t="s">
        <v>743</v>
      </c>
      <c r="D8499" s="2">
        <v>194011.24</v>
      </c>
      <c r="E8499" s="3">
        <f t="shared" si="264"/>
        <v>8.781494612994413E-4</v>
      </c>
      <c r="F8499" s="3">
        <f t="shared" si="265"/>
        <v>91.726237512117478</v>
      </c>
      <c r="G8499" t="s">
        <v>14473</v>
      </c>
    </row>
    <row r="8500" spans="1:7" x14ac:dyDescent="0.35">
      <c r="A8500" t="s">
        <v>10</v>
      </c>
      <c r="B8500" t="s">
        <v>6</v>
      </c>
      <c r="C8500" t="s">
        <v>5144</v>
      </c>
      <c r="D8500" s="2">
        <v>194000.63</v>
      </c>
      <c r="E8500" s="3">
        <f t="shared" si="264"/>
        <v>8.7810143745409926E-4</v>
      </c>
      <c r="F8500" s="3">
        <f t="shared" si="265"/>
        <v>91.727115613554929</v>
      </c>
      <c r="G8500" t="s">
        <v>14480</v>
      </c>
    </row>
    <row r="8501" spans="1:7" x14ac:dyDescent="0.35">
      <c r="A8501" t="s">
        <v>3</v>
      </c>
      <c r="B8501" t="s">
        <v>9</v>
      </c>
      <c r="C8501" t="s">
        <v>3994</v>
      </c>
      <c r="D8501" s="2">
        <v>193993.66</v>
      </c>
      <c r="E8501" s="3">
        <f t="shared" si="264"/>
        <v>8.7806988927294617E-4</v>
      </c>
      <c r="F8501" s="3">
        <f t="shared" si="265"/>
        <v>91.727993683444197</v>
      </c>
      <c r="G8501" t="s">
        <v>14480</v>
      </c>
    </row>
    <row r="8502" spans="1:7" x14ac:dyDescent="0.35">
      <c r="A8502" t="s">
        <v>10</v>
      </c>
      <c r="B8502" t="s">
        <v>9</v>
      </c>
      <c r="C8502" t="s">
        <v>7724</v>
      </c>
      <c r="D8502" s="2">
        <v>193990.81</v>
      </c>
      <c r="E8502" s="3">
        <f t="shared" si="264"/>
        <v>8.7805698937103995E-4</v>
      </c>
      <c r="F8502" s="3">
        <f t="shared" si="265"/>
        <v>91.728871740433561</v>
      </c>
      <c r="G8502" t="s">
        <v>14480</v>
      </c>
    </row>
    <row r="8503" spans="1:7" x14ac:dyDescent="0.35">
      <c r="A8503" t="s">
        <v>3</v>
      </c>
      <c r="B8503" t="s">
        <v>13</v>
      </c>
      <c r="C8503" s="8" t="s">
        <v>2171</v>
      </c>
      <c r="D8503" s="2">
        <v>193983.35999999999</v>
      </c>
      <c r="E8503" s="3">
        <f t="shared" si="264"/>
        <v>8.7802326857482874E-4</v>
      </c>
      <c r="F8503" s="3">
        <f t="shared" si="265"/>
        <v>91.729749763702131</v>
      </c>
      <c r="G8503" t="s">
        <v>14480</v>
      </c>
    </row>
    <row r="8504" spans="1:7" x14ac:dyDescent="0.35">
      <c r="A8504" t="s">
        <v>10</v>
      </c>
      <c r="B8504" t="s">
        <v>9</v>
      </c>
      <c r="C8504" t="s">
        <v>7944</v>
      </c>
      <c r="D8504" s="2">
        <v>193961.74</v>
      </c>
      <c r="E8504" s="3">
        <f t="shared" si="264"/>
        <v>8.779254103715964E-4</v>
      </c>
      <c r="F8504" s="3">
        <f t="shared" si="265"/>
        <v>91.730627689112509</v>
      </c>
      <c r="G8504" t="s">
        <v>14473</v>
      </c>
    </row>
    <row r="8505" spans="1:7" x14ac:dyDescent="0.35">
      <c r="A8505" t="s">
        <v>3</v>
      </c>
      <c r="B8505" t="s">
        <v>9</v>
      </c>
      <c r="C8505" t="s">
        <v>10552</v>
      </c>
      <c r="D8505" s="2">
        <v>193935.5</v>
      </c>
      <c r="E8505" s="3">
        <f t="shared" si="264"/>
        <v>8.7780664074843182E-4</v>
      </c>
      <c r="F8505" s="3">
        <f t="shared" si="265"/>
        <v>91.731505495753254</v>
      </c>
      <c r="G8505" t="s">
        <v>14480</v>
      </c>
    </row>
    <row r="8506" spans="1:7" x14ac:dyDescent="0.35">
      <c r="A8506" t="s">
        <v>3</v>
      </c>
      <c r="B8506" t="s">
        <v>9</v>
      </c>
      <c r="C8506" t="s">
        <v>5433</v>
      </c>
      <c r="D8506" s="2">
        <v>193932.36</v>
      </c>
      <c r="E8506" s="3">
        <f t="shared" si="264"/>
        <v>8.7779242822492813E-4</v>
      </c>
      <c r="F8506" s="3">
        <f t="shared" si="265"/>
        <v>91.732383288181481</v>
      </c>
      <c r="G8506" t="s">
        <v>14480</v>
      </c>
    </row>
    <row r="8507" spans="1:7" x14ac:dyDescent="0.35">
      <c r="A8507" t="s">
        <v>3</v>
      </c>
      <c r="B8507" t="s">
        <v>6</v>
      </c>
      <c r="C8507" t="s">
        <v>7986</v>
      </c>
      <c r="D8507" s="2">
        <v>193920.22</v>
      </c>
      <c r="E8507" s="3">
        <f t="shared" si="264"/>
        <v>8.7773747916908903E-4</v>
      </c>
      <c r="F8507" s="3">
        <f t="shared" si="265"/>
        <v>91.733261025660653</v>
      </c>
      <c r="G8507" t="s">
        <v>14473</v>
      </c>
    </row>
    <row r="8508" spans="1:7" x14ac:dyDescent="0.35">
      <c r="A8508" t="s">
        <v>10</v>
      </c>
      <c r="B8508" t="s">
        <v>15</v>
      </c>
      <c r="C8508" t="s">
        <v>11850</v>
      </c>
      <c r="D8508" s="2">
        <v>193881</v>
      </c>
      <c r="E8508" s="3">
        <f t="shared" si="264"/>
        <v>8.775599584137341E-4</v>
      </c>
      <c r="F8508" s="3">
        <f t="shared" si="265"/>
        <v>91.734138585619064</v>
      </c>
      <c r="G8508" t="s">
        <v>14480</v>
      </c>
    </row>
    <row r="8509" spans="1:7" x14ac:dyDescent="0.35">
      <c r="A8509" t="s">
        <v>3</v>
      </c>
      <c r="B8509" t="s">
        <v>8</v>
      </c>
      <c r="C8509" t="s">
        <v>3329</v>
      </c>
      <c r="D8509" s="2">
        <v>193875.35</v>
      </c>
      <c r="E8509" s="3">
        <f t="shared" si="264"/>
        <v>8.7753438492399016E-4</v>
      </c>
      <c r="F8509" s="3">
        <f t="shared" si="265"/>
        <v>91.735016120003991</v>
      </c>
      <c r="G8509" t="s">
        <v>14473</v>
      </c>
    </row>
    <row r="8510" spans="1:7" x14ac:dyDescent="0.35">
      <c r="A8510" t="s">
        <v>3</v>
      </c>
      <c r="B8510" t="s">
        <v>474</v>
      </c>
      <c r="C8510" t="s">
        <v>14053</v>
      </c>
      <c r="D8510" s="2">
        <v>193865.69</v>
      </c>
      <c r="E8510" s="3">
        <f t="shared" si="264"/>
        <v>8.7749066104595005E-4</v>
      </c>
      <c r="F8510" s="3">
        <f t="shared" si="265"/>
        <v>91.73589361066503</v>
      </c>
      <c r="G8510" t="s">
        <v>14473</v>
      </c>
    </row>
    <row r="8511" spans="1:7" x14ac:dyDescent="0.35">
      <c r="A8511" t="s">
        <v>3</v>
      </c>
      <c r="B8511" t="s">
        <v>180</v>
      </c>
      <c r="C8511" t="s">
        <v>1817</v>
      </c>
      <c r="D8511" s="2">
        <v>193863.76</v>
      </c>
      <c r="E8511" s="3">
        <f t="shared" si="264"/>
        <v>8.7748192532290494E-4</v>
      </c>
      <c r="F8511" s="3">
        <f t="shared" si="265"/>
        <v>91.736771092590359</v>
      </c>
      <c r="G8511" t="s">
        <v>14480</v>
      </c>
    </row>
    <row r="8512" spans="1:7" x14ac:dyDescent="0.35">
      <c r="A8512" t="s">
        <v>3</v>
      </c>
      <c r="B8512" t="s">
        <v>9</v>
      </c>
      <c r="C8512" t="s">
        <v>9716</v>
      </c>
      <c r="D8512" s="2">
        <v>193847.12</v>
      </c>
      <c r="E8512" s="3">
        <f t="shared" si="264"/>
        <v>8.7740660800089806E-4</v>
      </c>
      <c r="F8512" s="3">
        <f t="shared" si="265"/>
        <v>91.737648499198357</v>
      </c>
      <c r="G8512" t="s">
        <v>14480</v>
      </c>
    </row>
    <row r="8513" spans="1:7" x14ac:dyDescent="0.35">
      <c r="A8513" t="s">
        <v>3</v>
      </c>
      <c r="B8513" t="s">
        <v>6</v>
      </c>
      <c r="C8513" t="s">
        <v>9740</v>
      </c>
      <c r="D8513" s="2">
        <v>193794.75</v>
      </c>
      <c r="E8513" s="3">
        <f t="shared" si="264"/>
        <v>8.7716956664551948E-4</v>
      </c>
      <c r="F8513" s="3">
        <f t="shared" si="265"/>
        <v>91.738525668765007</v>
      </c>
      <c r="G8513" t="s">
        <v>14480</v>
      </c>
    </row>
    <row r="8514" spans="1:7" x14ac:dyDescent="0.35">
      <c r="A8514" t="s">
        <v>3</v>
      </c>
      <c r="B8514" t="s">
        <v>9</v>
      </c>
      <c r="C8514" t="s">
        <v>7027</v>
      </c>
      <c r="D8514" s="2">
        <v>193770.85</v>
      </c>
      <c r="E8514" s="3">
        <f t="shared" si="264"/>
        <v>8.7706138852076216E-4</v>
      </c>
      <c r="F8514" s="3">
        <f t="shared" si="265"/>
        <v>91.739402730153529</v>
      </c>
      <c r="G8514" t="s">
        <v>14480</v>
      </c>
    </row>
    <row r="8515" spans="1:7" x14ac:dyDescent="0.35">
      <c r="A8515" t="s">
        <v>3</v>
      </c>
      <c r="B8515" t="s">
        <v>9</v>
      </c>
      <c r="C8515" t="s">
        <v>4493</v>
      </c>
      <c r="D8515" s="2">
        <v>193750.05</v>
      </c>
      <c r="E8515" s="3">
        <f t="shared" ref="E8515:E8578" si="266">(D8515/$D$29638)*100</f>
        <v>8.769672418682536E-4</v>
      </c>
      <c r="F8515" s="3">
        <f t="shared" si="265"/>
        <v>91.740279697395394</v>
      </c>
      <c r="G8515" t="s">
        <v>14480</v>
      </c>
    </row>
    <row r="8516" spans="1:7" x14ac:dyDescent="0.35">
      <c r="A8516" t="s">
        <v>3</v>
      </c>
      <c r="B8516" t="s">
        <v>31</v>
      </c>
      <c r="C8516" t="s">
        <v>3947</v>
      </c>
      <c r="D8516" s="2">
        <v>193740.7</v>
      </c>
      <c r="E8516" s="3">
        <f t="shared" si="266"/>
        <v>8.7692492113743863E-4</v>
      </c>
      <c r="F8516" s="3">
        <f t="shared" ref="F8516:F8579" si="267">E8516+F8515</f>
        <v>91.741156622316538</v>
      </c>
      <c r="G8516" t="s">
        <v>14473</v>
      </c>
    </row>
    <row r="8517" spans="1:7" x14ac:dyDescent="0.35">
      <c r="A8517" t="s">
        <v>10</v>
      </c>
      <c r="B8517" t="s">
        <v>76</v>
      </c>
      <c r="C8517" t="s">
        <v>10136</v>
      </c>
      <c r="D8517" s="2">
        <v>193680.03</v>
      </c>
      <c r="E8517" s="3">
        <f t="shared" si="266"/>
        <v>8.7665031164668402E-4</v>
      </c>
      <c r="F8517" s="3">
        <f t="shared" si="267"/>
        <v>91.742033272628191</v>
      </c>
      <c r="G8517" t="s">
        <v>14480</v>
      </c>
    </row>
    <row r="8518" spans="1:7" x14ac:dyDescent="0.35">
      <c r="A8518" t="s">
        <v>3</v>
      </c>
      <c r="B8518" t="s">
        <v>40</v>
      </c>
      <c r="C8518" s="6" t="s">
        <v>5549</v>
      </c>
      <c r="D8518" s="2">
        <v>193648.8</v>
      </c>
      <c r="E8518" s="3">
        <f t="shared" si="266"/>
        <v>8.7650895587948008E-4</v>
      </c>
      <c r="F8518" s="3">
        <f t="shared" si="267"/>
        <v>91.742909781584075</v>
      </c>
      <c r="G8518" t="s">
        <v>14473</v>
      </c>
    </row>
    <row r="8519" spans="1:7" x14ac:dyDescent="0.35">
      <c r="A8519" t="s">
        <v>10</v>
      </c>
      <c r="B8519" t="s">
        <v>76</v>
      </c>
      <c r="C8519" t="s">
        <v>1936</v>
      </c>
      <c r="D8519" s="2">
        <v>193625.68</v>
      </c>
      <c r="E8519" s="3">
        <f t="shared" si="266"/>
        <v>8.7640430825419182E-4</v>
      </c>
      <c r="F8519" s="3">
        <f t="shared" si="267"/>
        <v>91.743786185892333</v>
      </c>
      <c r="G8519" t="s">
        <v>14473</v>
      </c>
    </row>
    <row r="8520" spans="1:7" x14ac:dyDescent="0.35">
      <c r="A8520" t="s">
        <v>3</v>
      </c>
      <c r="B8520" t="s">
        <v>33</v>
      </c>
      <c r="C8520" t="s">
        <v>4360</v>
      </c>
      <c r="D8520" s="2">
        <v>193616.87</v>
      </c>
      <c r="E8520" s="3">
        <f t="shared" si="266"/>
        <v>8.7636443171531684E-4</v>
      </c>
      <c r="F8520" s="3">
        <f t="shared" si="267"/>
        <v>91.744662550324051</v>
      </c>
      <c r="G8520" t="s">
        <v>14473</v>
      </c>
    </row>
    <row r="8521" spans="1:7" x14ac:dyDescent="0.35">
      <c r="A8521" t="s">
        <v>3</v>
      </c>
      <c r="B8521" t="s">
        <v>6</v>
      </c>
      <c r="C8521" t="s">
        <v>1147</v>
      </c>
      <c r="D8521" s="2">
        <v>193577.47</v>
      </c>
      <c r="E8521" s="3">
        <f t="shared" si="266"/>
        <v>8.7618609622931503E-4</v>
      </c>
      <c r="F8521" s="3">
        <f t="shared" si="267"/>
        <v>91.745538736420286</v>
      </c>
      <c r="G8521" t="s">
        <v>14480</v>
      </c>
    </row>
    <row r="8522" spans="1:7" x14ac:dyDescent="0.35">
      <c r="A8522" t="s">
        <v>10</v>
      </c>
      <c r="B8522" t="s">
        <v>11</v>
      </c>
      <c r="C8522" t="s">
        <v>2528</v>
      </c>
      <c r="D8522" s="2">
        <v>193575.73</v>
      </c>
      <c r="E8522" s="3">
        <f t="shared" si="266"/>
        <v>8.7617822049973037E-4</v>
      </c>
      <c r="F8522" s="3">
        <f t="shared" si="267"/>
        <v>91.746414914640781</v>
      </c>
      <c r="G8522" t="s">
        <v>14473</v>
      </c>
    </row>
    <row r="8523" spans="1:7" x14ac:dyDescent="0.35">
      <c r="A8523" t="s">
        <v>3</v>
      </c>
      <c r="B8523" t="s">
        <v>9</v>
      </c>
      <c r="C8523" s="8" t="s">
        <v>884</v>
      </c>
      <c r="D8523" s="2">
        <v>193487.32</v>
      </c>
      <c r="E8523" s="3">
        <f t="shared" si="266"/>
        <v>8.7577805196375536E-4</v>
      </c>
      <c r="F8523" s="3">
        <f t="shared" si="267"/>
        <v>91.747290692692744</v>
      </c>
      <c r="G8523" t="s">
        <v>14480</v>
      </c>
    </row>
    <row r="8524" spans="1:7" x14ac:dyDescent="0.35">
      <c r="A8524" t="s">
        <v>3</v>
      </c>
      <c r="B8524" t="s">
        <v>95</v>
      </c>
      <c r="C8524" t="s">
        <v>9302</v>
      </c>
      <c r="D8524" s="2">
        <v>193469.94</v>
      </c>
      <c r="E8524" s="3">
        <f t="shared" si="266"/>
        <v>8.7569938519353415E-4</v>
      </c>
      <c r="F8524" s="3">
        <f t="shared" si="267"/>
        <v>91.748166392077934</v>
      </c>
      <c r="G8524" t="s">
        <v>14473</v>
      </c>
    </row>
    <row r="8525" spans="1:7" x14ac:dyDescent="0.35">
      <c r="A8525" t="s">
        <v>10</v>
      </c>
      <c r="B8525" t="s">
        <v>29</v>
      </c>
      <c r="C8525" t="s">
        <v>61</v>
      </c>
      <c r="D8525" s="2">
        <v>193467.58</v>
      </c>
      <c r="E8525" s="3">
        <f t="shared" si="266"/>
        <v>8.7568870316949952E-4</v>
      </c>
      <c r="F8525" s="3">
        <f t="shared" si="267"/>
        <v>91.749042080781109</v>
      </c>
      <c r="G8525" t="s">
        <v>14473</v>
      </c>
    </row>
    <row r="8526" spans="1:7" x14ac:dyDescent="0.35">
      <c r="A8526" t="s">
        <v>3</v>
      </c>
      <c r="B8526" t="s">
        <v>9</v>
      </c>
      <c r="C8526" t="s">
        <v>6011</v>
      </c>
      <c r="D8526" s="2">
        <v>193273.35</v>
      </c>
      <c r="E8526" s="3">
        <f t="shared" si="266"/>
        <v>8.7480956353888769E-4</v>
      </c>
      <c r="F8526" s="3">
        <f t="shared" si="267"/>
        <v>91.74991689034465</v>
      </c>
      <c r="G8526" t="s">
        <v>14480</v>
      </c>
    </row>
    <row r="8527" spans="1:7" x14ac:dyDescent="0.35">
      <c r="A8527" t="s">
        <v>3</v>
      </c>
      <c r="B8527" t="s">
        <v>22</v>
      </c>
      <c r="C8527" t="s">
        <v>12312</v>
      </c>
      <c r="D8527" s="2">
        <v>193250</v>
      </c>
      <c r="E8527" s="3">
        <f t="shared" si="266"/>
        <v>8.7470387486888405E-4</v>
      </c>
      <c r="F8527" s="3">
        <f t="shared" si="267"/>
        <v>91.750791594219521</v>
      </c>
      <c r="G8527" t="s">
        <v>14473</v>
      </c>
    </row>
    <row r="8528" spans="1:7" x14ac:dyDescent="0.35">
      <c r="A8528" t="s">
        <v>3</v>
      </c>
      <c r="B8528" t="s">
        <v>32</v>
      </c>
      <c r="C8528" s="13" t="s">
        <v>13286</v>
      </c>
      <c r="D8528" s="2">
        <v>193246.9</v>
      </c>
      <c r="E8528" s="3">
        <f t="shared" si="266"/>
        <v>8.7468984339663519E-4</v>
      </c>
      <c r="F8528" s="3">
        <f t="shared" si="267"/>
        <v>91.751666284062921</v>
      </c>
      <c r="G8528" t="s">
        <v>14480</v>
      </c>
    </row>
    <row r="8529" spans="1:7" x14ac:dyDescent="0.35">
      <c r="A8529" t="s">
        <v>10</v>
      </c>
      <c r="B8529" t="s">
        <v>9</v>
      </c>
      <c r="C8529" t="s">
        <v>12738</v>
      </c>
      <c r="D8529" s="2">
        <v>193242.81</v>
      </c>
      <c r="E8529" s="3">
        <f t="shared" si="266"/>
        <v>8.7467133090582936E-4</v>
      </c>
      <c r="F8529" s="3">
        <f t="shared" si="267"/>
        <v>91.752540955393826</v>
      </c>
      <c r="G8529" t="s">
        <v>14473</v>
      </c>
    </row>
    <row r="8530" spans="1:7" x14ac:dyDescent="0.35">
      <c r="A8530" t="s">
        <v>3</v>
      </c>
      <c r="B8530" t="s">
        <v>13</v>
      </c>
      <c r="C8530" t="s">
        <v>91</v>
      </c>
      <c r="D8530" s="2">
        <v>193242.57</v>
      </c>
      <c r="E8530" s="3">
        <f t="shared" si="266"/>
        <v>8.7467024459830052E-4</v>
      </c>
      <c r="F8530" s="3">
        <f t="shared" si="267"/>
        <v>91.753415625638425</v>
      </c>
      <c r="G8530" t="s">
        <v>14473</v>
      </c>
    </row>
    <row r="8531" spans="1:7" x14ac:dyDescent="0.35">
      <c r="A8531" t="s">
        <v>10</v>
      </c>
      <c r="B8531" t="s">
        <v>4</v>
      </c>
      <c r="C8531" s="8" t="s">
        <v>10191</v>
      </c>
      <c r="D8531" s="2">
        <v>193225.71</v>
      </c>
      <c r="E8531" s="3">
        <f t="shared" si="266"/>
        <v>8.7459393149439194E-4</v>
      </c>
      <c r="F8531" s="3">
        <f t="shared" si="267"/>
        <v>91.754290219569924</v>
      </c>
      <c r="G8531" t="s">
        <v>14480</v>
      </c>
    </row>
    <row r="8532" spans="1:7" x14ac:dyDescent="0.35">
      <c r="A8532" t="s">
        <v>3</v>
      </c>
      <c r="B8532" t="s">
        <v>6</v>
      </c>
      <c r="C8532" t="s">
        <v>6398</v>
      </c>
      <c r="D8532" s="2">
        <v>193209.31</v>
      </c>
      <c r="E8532" s="3">
        <f t="shared" si="266"/>
        <v>8.7451970047991423E-4</v>
      </c>
      <c r="F8532" s="3">
        <f t="shared" si="267"/>
        <v>91.755164739270398</v>
      </c>
      <c r="G8532" t="s">
        <v>14473</v>
      </c>
    </row>
    <row r="8533" spans="1:7" x14ac:dyDescent="0.35">
      <c r="A8533" t="s">
        <v>3</v>
      </c>
      <c r="B8533" t="s">
        <v>134</v>
      </c>
      <c r="C8533" t="s">
        <v>570</v>
      </c>
      <c r="D8533" s="2">
        <v>193187.78</v>
      </c>
      <c r="E8533" s="3">
        <f t="shared" si="266"/>
        <v>8.7442224964200512E-4</v>
      </c>
      <c r="F8533" s="3">
        <f t="shared" si="267"/>
        <v>91.756039161520036</v>
      </c>
      <c r="G8533" t="s">
        <v>14480</v>
      </c>
    </row>
    <row r="8534" spans="1:7" x14ac:dyDescent="0.35">
      <c r="A8534" t="s">
        <v>3</v>
      </c>
      <c r="B8534" t="s">
        <v>6</v>
      </c>
      <c r="C8534" t="s">
        <v>609</v>
      </c>
      <c r="D8534" s="2">
        <v>193125.18</v>
      </c>
      <c r="E8534" s="3">
        <f t="shared" si="266"/>
        <v>8.741389044282055E-4</v>
      </c>
      <c r="F8534" s="3">
        <f t="shared" si="267"/>
        <v>91.756913300424458</v>
      </c>
      <c r="G8534" t="s">
        <v>14480</v>
      </c>
    </row>
    <row r="8535" spans="1:7" x14ac:dyDescent="0.35">
      <c r="A8535" t="s">
        <v>3</v>
      </c>
      <c r="B8535" t="s">
        <v>6</v>
      </c>
      <c r="C8535" t="s">
        <v>5169</v>
      </c>
      <c r="D8535" s="2">
        <v>193097.29</v>
      </c>
      <c r="E8535" s="3">
        <f t="shared" si="266"/>
        <v>8.7401266644077948E-4</v>
      </c>
      <c r="F8535" s="3">
        <f t="shared" si="267"/>
        <v>91.757787313090901</v>
      </c>
      <c r="G8535" t="s">
        <v>14473</v>
      </c>
    </row>
    <row r="8536" spans="1:7" x14ac:dyDescent="0.35">
      <c r="A8536" t="s">
        <v>3</v>
      </c>
      <c r="B8536" t="s">
        <v>18</v>
      </c>
      <c r="C8536" t="s">
        <v>5824</v>
      </c>
      <c r="D8536" s="2">
        <v>193084.33</v>
      </c>
      <c r="E8536" s="3">
        <f t="shared" si="266"/>
        <v>8.7395400583421639E-4</v>
      </c>
      <c r="F8536" s="3">
        <f t="shared" si="267"/>
        <v>91.758661267096741</v>
      </c>
      <c r="G8536" t="s">
        <v>14473</v>
      </c>
    </row>
    <row r="8537" spans="1:7" x14ac:dyDescent="0.35">
      <c r="A8537" t="s">
        <v>3</v>
      </c>
      <c r="B8537" t="s">
        <v>9</v>
      </c>
      <c r="C8537" t="s">
        <v>7620</v>
      </c>
      <c r="D8537" s="2">
        <v>193041.23</v>
      </c>
      <c r="E8537" s="3">
        <f t="shared" si="266"/>
        <v>8.7375892310714344E-4</v>
      </c>
      <c r="F8537" s="3">
        <f t="shared" si="267"/>
        <v>91.759535026019847</v>
      </c>
      <c r="G8537" t="s">
        <v>14480</v>
      </c>
    </row>
    <row r="8538" spans="1:7" x14ac:dyDescent="0.35">
      <c r="A8538" t="s">
        <v>10</v>
      </c>
      <c r="B8538" t="s">
        <v>8</v>
      </c>
      <c r="C8538" t="s">
        <v>10393</v>
      </c>
      <c r="D8538" s="2">
        <v>193017.78</v>
      </c>
      <c r="E8538" s="3">
        <f t="shared" si="266"/>
        <v>8.7365278180900267E-4</v>
      </c>
      <c r="F8538" s="3">
        <f t="shared" si="267"/>
        <v>91.760408678801653</v>
      </c>
      <c r="G8538" t="s">
        <v>14480</v>
      </c>
    </row>
    <row r="8539" spans="1:7" x14ac:dyDescent="0.35">
      <c r="A8539" t="s">
        <v>3</v>
      </c>
      <c r="B8539" t="s">
        <v>1709</v>
      </c>
      <c r="C8539" t="s">
        <v>11710</v>
      </c>
      <c r="D8539" s="2">
        <v>193016.02</v>
      </c>
      <c r="E8539" s="3">
        <f t="shared" si="266"/>
        <v>8.7364481555379054E-4</v>
      </c>
      <c r="F8539" s="3">
        <f t="shared" si="267"/>
        <v>91.761282323617209</v>
      </c>
      <c r="G8539" t="s">
        <v>14473</v>
      </c>
    </row>
    <row r="8540" spans="1:7" x14ac:dyDescent="0.35">
      <c r="A8540" t="s">
        <v>3</v>
      </c>
      <c r="B8540" t="s">
        <v>6</v>
      </c>
      <c r="C8540" t="s">
        <v>7211</v>
      </c>
      <c r="D8540" s="2">
        <v>192987.44</v>
      </c>
      <c r="E8540" s="3">
        <f t="shared" si="266"/>
        <v>8.735154544322188E-4</v>
      </c>
      <c r="F8540" s="3">
        <f t="shared" si="267"/>
        <v>91.762155839071639</v>
      </c>
      <c r="G8540" t="s">
        <v>14480</v>
      </c>
    </row>
    <row r="8541" spans="1:7" x14ac:dyDescent="0.35">
      <c r="A8541" t="s">
        <v>10</v>
      </c>
      <c r="B8541" t="s">
        <v>9</v>
      </c>
      <c r="C8541" t="s">
        <v>4836</v>
      </c>
      <c r="D8541" s="2">
        <v>192980.83</v>
      </c>
      <c r="E8541" s="3">
        <f t="shared" si="266"/>
        <v>8.7348553571235882E-4</v>
      </c>
      <c r="F8541" s="3">
        <f t="shared" si="267"/>
        <v>91.763029324607345</v>
      </c>
      <c r="G8541" t="s">
        <v>14473</v>
      </c>
    </row>
    <row r="8542" spans="1:7" x14ac:dyDescent="0.35">
      <c r="A8542" t="s">
        <v>3</v>
      </c>
      <c r="B8542" t="s">
        <v>32</v>
      </c>
      <c r="C8542" t="s">
        <v>3359</v>
      </c>
      <c r="D8542" s="2">
        <v>192915.48</v>
      </c>
      <c r="E8542" s="3">
        <f t="shared" si="266"/>
        <v>8.7318974322479011E-4</v>
      </c>
      <c r="F8542" s="3">
        <f t="shared" si="267"/>
        <v>91.763902514350576</v>
      </c>
      <c r="G8542" t="s">
        <v>14473</v>
      </c>
    </row>
    <row r="8543" spans="1:7" x14ac:dyDescent="0.35">
      <c r="A8543" t="s">
        <v>10</v>
      </c>
      <c r="B8543" t="s">
        <v>9</v>
      </c>
      <c r="C8543" t="s">
        <v>11217</v>
      </c>
      <c r="D8543" s="2">
        <v>192890.39</v>
      </c>
      <c r="E8543" s="3">
        <f t="shared" si="266"/>
        <v>8.730761788252018E-4</v>
      </c>
      <c r="F8543" s="3">
        <f t="shared" si="267"/>
        <v>91.764775590529396</v>
      </c>
      <c r="G8543" t="s">
        <v>14480</v>
      </c>
    </row>
    <row r="8544" spans="1:7" x14ac:dyDescent="0.35">
      <c r="A8544" t="s">
        <v>10</v>
      </c>
      <c r="B8544" t="s">
        <v>37</v>
      </c>
      <c r="C8544" t="s">
        <v>7162</v>
      </c>
      <c r="D8544" s="2">
        <v>192863.21</v>
      </c>
      <c r="E8544" s="3">
        <f t="shared" si="266"/>
        <v>8.7295315449754875E-4</v>
      </c>
      <c r="F8544" s="3">
        <f t="shared" si="267"/>
        <v>91.765648543683895</v>
      </c>
      <c r="G8544" t="s">
        <v>14480</v>
      </c>
    </row>
    <row r="8545" spans="1:7" x14ac:dyDescent="0.35">
      <c r="A8545" t="s">
        <v>10</v>
      </c>
      <c r="B8545" t="s">
        <v>9</v>
      </c>
      <c r="C8545" t="s">
        <v>3083</v>
      </c>
      <c r="D8545" s="2">
        <v>192859.2</v>
      </c>
      <c r="E8545" s="3">
        <f t="shared" si="266"/>
        <v>8.7293500410925279E-4</v>
      </c>
      <c r="F8545" s="3">
        <f t="shared" si="267"/>
        <v>91.766521478688006</v>
      </c>
      <c r="G8545" t="s">
        <v>14480</v>
      </c>
    </row>
    <row r="8546" spans="1:7" x14ac:dyDescent="0.35">
      <c r="A8546" t="s">
        <v>3</v>
      </c>
      <c r="B8546" t="s">
        <v>8</v>
      </c>
      <c r="C8546" t="s">
        <v>2901</v>
      </c>
      <c r="D8546" s="2">
        <v>192854.64</v>
      </c>
      <c r="E8546" s="3">
        <f t="shared" si="266"/>
        <v>8.7291436426620273E-4</v>
      </c>
      <c r="F8546" s="3">
        <f t="shared" si="267"/>
        <v>91.767394393052271</v>
      </c>
      <c r="G8546" t="s">
        <v>14480</v>
      </c>
    </row>
    <row r="8547" spans="1:7" x14ac:dyDescent="0.35">
      <c r="A8547" t="s">
        <v>3</v>
      </c>
      <c r="B8547" t="s">
        <v>8</v>
      </c>
      <c r="C8547" s="7" t="s">
        <v>3448</v>
      </c>
      <c r="D8547" s="2">
        <v>192847.01</v>
      </c>
      <c r="E8547" s="3">
        <f t="shared" si="266"/>
        <v>8.7287982873934507E-4</v>
      </c>
      <c r="F8547" s="3">
        <f t="shared" si="267"/>
        <v>91.768267272881005</v>
      </c>
      <c r="G8547" t="s">
        <v>14480</v>
      </c>
    </row>
    <row r="8548" spans="1:7" x14ac:dyDescent="0.35">
      <c r="A8548" t="s">
        <v>10</v>
      </c>
      <c r="B8548" t="s">
        <v>13</v>
      </c>
      <c r="C8548" t="s">
        <v>6962</v>
      </c>
      <c r="D8548" s="2">
        <v>192846</v>
      </c>
      <c r="E8548" s="3">
        <f t="shared" si="266"/>
        <v>8.7287525719516074E-4</v>
      </c>
      <c r="F8548" s="3">
        <f t="shared" si="267"/>
        <v>91.769140148138206</v>
      </c>
      <c r="G8548" t="s">
        <v>14473</v>
      </c>
    </row>
    <row r="8549" spans="1:7" x14ac:dyDescent="0.35">
      <c r="A8549" t="s">
        <v>10</v>
      </c>
      <c r="B8549" t="s">
        <v>13</v>
      </c>
      <c r="C8549" t="s">
        <v>2507</v>
      </c>
      <c r="D8549" s="2">
        <v>192840.75</v>
      </c>
      <c r="E8549" s="3">
        <f t="shared" si="266"/>
        <v>8.7285149421796517E-4</v>
      </c>
      <c r="F8549" s="3">
        <f t="shared" si="267"/>
        <v>91.770012999632428</v>
      </c>
      <c r="G8549" t="s">
        <v>14480</v>
      </c>
    </row>
    <row r="8550" spans="1:7" x14ac:dyDescent="0.35">
      <c r="A8550" t="s">
        <v>3</v>
      </c>
      <c r="B8550" t="s">
        <v>29</v>
      </c>
      <c r="C8550" s="13" t="s">
        <v>617</v>
      </c>
      <c r="D8550" s="2">
        <v>192814.43</v>
      </c>
      <c r="E8550" s="3">
        <f t="shared" si="266"/>
        <v>8.7273236249229072E-4</v>
      </c>
      <c r="F8550" s="3">
        <f t="shared" si="267"/>
        <v>91.770885731994923</v>
      </c>
      <c r="G8550" t="s">
        <v>14480</v>
      </c>
    </row>
    <row r="8551" spans="1:7" x14ac:dyDescent="0.35">
      <c r="A8551" t="s">
        <v>3</v>
      </c>
      <c r="B8551" t="s">
        <v>13</v>
      </c>
      <c r="C8551" t="s">
        <v>716</v>
      </c>
      <c r="D8551" s="2">
        <v>192799.89</v>
      </c>
      <c r="E8551" s="3">
        <f t="shared" si="266"/>
        <v>8.7266655036116227E-4</v>
      </c>
      <c r="F8551" s="3">
        <f t="shared" si="267"/>
        <v>91.771758398545288</v>
      </c>
      <c r="G8551" t="s">
        <v>14473</v>
      </c>
    </row>
    <row r="8552" spans="1:7" x14ac:dyDescent="0.35">
      <c r="A8552" t="s">
        <v>3</v>
      </c>
      <c r="B8552" t="s">
        <v>18</v>
      </c>
      <c r="C8552" s="13" t="s">
        <v>5471</v>
      </c>
      <c r="D8552" s="2">
        <v>192735.74</v>
      </c>
      <c r="E8552" s="3">
        <f t="shared" si="266"/>
        <v>8.7237618941123812E-4</v>
      </c>
      <c r="F8552" s="3">
        <f t="shared" si="267"/>
        <v>91.772630774734694</v>
      </c>
      <c r="G8552" t="s">
        <v>14480</v>
      </c>
    </row>
    <row r="8553" spans="1:7" x14ac:dyDescent="0.35">
      <c r="A8553" t="s">
        <v>10</v>
      </c>
      <c r="B8553" t="s">
        <v>180</v>
      </c>
      <c r="C8553" t="s">
        <v>2406</v>
      </c>
      <c r="D8553" s="2">
        <v>192719.21</v>
      </c>
      <c r="E8553" s="3">
        <f t="shared" si="266"/>
        <v>8.7230136998018204E-4</v>
      </c>
      <c r="F8553" s="3">
        <f t="shared" si="267"/>
        <v>91.773503076104674</v>
      </c>
      <c r="G8553" t="s">
        <v>14480</v>
      </c>
    </row>
    <row r="8554" spans="1:7" x14ac:dyDescent="0.35">
      <c r="A8554" t="s">
        <v>10</v>
      </c>
      <c r="B8554" t="s">
        <v>6</v>
      </c>
      <c r="C8554" s="8" t="s">
        <v>1060</v>
      </c>
      <c r="D8554" s="2">
        <v>192637.78</v>
      </c>
      <c r="E8554" s="3">
        <f t="shared" si="266"/>
        <v>8.719327948881739E-4</v>
      </c>
      <c r="F8554" s="3">
        <f t="shared" si="267"/>
        <v>91.774375008899568</v>
      </c>
      <c r="G8554" t="s">
        <v>14480</v>
      </c>
    </row>
    <row r="8555" spans="1:7" x14ac:dyDescent="0.35">
      <c r="A8555" t="s">
        <v>3</v>
      </c>
      <c r="B8555" t="s">
        <v>180</v>
      </c>
      <c r="C8555" t="s">
        <v>4065</v>
      </c>
      <c r="D8555" s="2">
        <v>192620.28</v>
      </c>
      <c r="E8555" s="3">
        <f t="shared" si="266"/>
        <v>8.7185358496418832E-4</v>
      </c>
      <c r="F8555" s="3">
        <f t="shared" si="267"/>
        <v>91.775246862484536</v>
      </c>
      <c r="G8555" t="s">
        <v>14473</v>
      </c>
    </row>
    <row r="8556" spans="1:7" x14ac:dyDescent="0.35">
      <c r="A8556" t="s">
        <v>10</v>
      </c>
      <c r="B8556" t="s">
        <v>6</v>
      </c>
      <c r="C8556" t="s">
        <v>13948</v>
      </c>
      <c r="D8556" s="2">
        <v>192611.37</v>
      </c>
      <c r="E8556" s="3">
        <f t="shared" si="266"/>
        <v>8.7181325579717623E-4</v>
      </c>
      <c r="F8556" s="3">
        <f t="shared" si="267"/>
        <v>91.776118675740335</v>
      </c>
      <c r="G8556" t="s">
        <v>14473</v>
      </c>
    </row>
    <row r="8557" spans="1:7" x14ac:dyDescent="0.35">
      <c r="A8557" t="s">
        <v>3</v>
      </c>
      <c r="B8557" t="s">
        <v>6</v>
      </c>
      <c r="C8557" t="s">
        <v>12616</v>
      </c>
      <c r="D8557" s="2">
        <v>192607.16</v>
      </c>
      <c r="E8557" s="3">
        <f t="shared" si="266"/>
        <v>8.7179420015260603E-4</v>
      </c>
      <c r="F8557" s="3">
        <f t="shared" si="267"/>
        <v>91.776990469940486</v>
      </c>
      <c r="G8557" t="s">
        <v>14473</v>
      </c>
    </row>
    <row r="8558" spans="1:7" x14ac:dyDescent="0.35">
      <c r="A8558" t="s">
        <v>10</v>
      </c>
      <c r="B8558" t="s">
        <v>62</v>
      </c>
      <c r="C8558" t="s">
        <v>2560</v>
      </c>
      <c r="D8558" s="2">
        <v>192604.72</v>
      </c>
      <c r="E8558" s="3">
        <f t="shared" si="266"/>
        <v>8.7178315602606186E-4</v>
      </c>
      <c r="F8558" s="3">
        <f t="shared" si="267"/>
        <v>91.777862253096515</v>
      </c>
      <c r="G8558" t="s">
        <v>14473</v>
      </c>
    </row>
    <row r="8559" spans="1:7" x14ac:dyDescent="0.35">
      <c r="A8559" t="s">
        <v>10</v>
      </c>
      <c r="B8559" t="s">
        <v>22</v>
      </c>
      <c r="C8559" t="s">
        <v>14329</v>
      </c>
      <c r="D8559" s="2">
        <v>192476.32</v>
      </c>
      <c r="E8559" s="3">
        <f t="shared" si="266"/>
        <v>8.7120198149807655E-4</v>
      </c>
      <c r="F8559" s="3">
        <f t="shared" si="267"/>
        <v>91.778733455078012</v>
      </c>
      <c r="G8559" t="s">
        <v>14480</v>
      </c>
    </row>
    <row r="8560" spans="1:7" x14ac:dyDescent="0.35">
      <c r="A8560" t="s">
        <v>10</v>
      </c>
      <c r="B8560" t="s">
        <v>365</v>
      </c>
      <c r="C8560" t="s">
        <v>5146</v>
      </c>
      <c r="D8560" s="2">
        <v>192461.63</v>
      </c>
      <c r="E8560" s="3">
        <f t="shared" si="266"/>
        <v>8.7113549042474225E-4</v>
      </c>
      <c r="F8560" s="3">
        <f t="shared" si="267"/>
        <v>91.779604590568439</v>
      </c>
      <c r="G8560" t="s">
        <v>14473</v>
      </c>
    </row>
    <row r="8561" spans="1:7" x14ac:dyDescent="0.35">
      <c r="A8561" t="s">
        <v>3</v>
      </c>
      <c r="B8561" t="s">
        <v>6</v>
      </c>
      <c r="C8561" t="s">
        <v>3673</v>
      </c>
      <c r="D8561" s="2">
        <v>192455.67</v>
      </c>
      <c r="E8561" s="3">
        <f t="shared" si="266"/>
        <v>8.711085137877735E-4</v>
      </c>
      <c r="F8561" s="3">
        <f t="shared" si="267"/>
        <v>91.780475699082231</v>
      </c>
      <c r="G8561" t="s">
        <v>14480</v>
      </c>
    </row>
    <row r="8562" spans="1:7" x14ac:dyDescent="0.35">
      <c r="A8562" t="s">
        <v>10</v>
      </c>
      <c r="B8562" t="s">
        <v>9</v>
      </c>
      <c r="C8562" t="s">
        <v>14337</v>
      </c>
      <c r="D8562" s="2">
        <v>192431.56</v>
      </c>
      <c r="E8562" s="3">
        <f t="shared" si="266"/>
        <v>8.7099938514392827E-4</v>
      </c>
      <c r="F8562" s="3">
        <f t="shared" si="267"/>
        <v>91.781346698467374</v>
      </c>
      <c r="G8562" t="s">
        <v>14480</v>
      </c>
    </row>
    <row r="8563" spans="1:7" x14ac:dyDescent="0.35">
      <c r="A8563" t="s">
        <v>3</v>
      </c>
      <c r="B8563" t="s">
        <v>6</v>
      </c>
      <c r="C8563" s="8" t="s">
        <v>1224</v>
      </c>
      <c r="D8563" s="2">
        <v>192412.33</v>
      </c>
      <c r="E8563" s="3">
        <f t="shared" si="266"/>
        <v>8.7091234475317148E-4</v>
      </c>
      <c r="F8563" s="3">
        <f t="shared" si="267"/>
        <v>91.782217610812125</v>
      </c>
      <c r="G8563" t="s">
        <v>14480</v>
      </c>
    </row>
    <row r="8564" spans="1:7" x14ac:dyDescent="0.35">
      <c r="A8564" t="s">
        <v>3</v>
      </c>
      <c r="B8564" t="s">
        <v>16</v>
      </c>
      <c r="C8564" t="s">
        <v>3768</v>
      </c>
      <c r="D8564" s="2">
        <v>192404.85</v>
      </c>
      <c r="E8564" s="3">
        <f t="shared" si="266"/>
        <v>8.7087848816851956E-4</v>
      </c>
      <c r="F8564" s="3">
        <f t="shared" si="267"/>
        <v>91.783088489300297</v>
      </c>
      <c r="G8564" t="s">
        <v>14480</v>
      </c>
    </row>
    <row r="8565" spans="1:7" x14ac:dyDescent="0.35">
      <c r="A8565" t="s">
        <v>3</v>
      </c>
      <c r="B8565" t="s">
        <v>11</v>
      </c>
      <c r="C8565" t="s">
        <v>131</v>
      </c>
      <c r="D8565" s="2">
        <v>192374.68</v>
      </c>
      <c r="E8565" s="3">
        <f t="shared" si="266"/>
        <v>8.7074193025956845E-4</v>
      </c>
      <c r="F8565" s="3">
        <f t="shared" si="267"/>
        <v>91.783959231230554</v>
      </c>
      <c r="G8565" t="s">
        <v>14473</v>
      </c>
    </row>
    <row r="8566" spans="1:7" x14ac:dyDescent="0.35">
      <c r="A8566" t="s">
        <v>3</v>
      </c>
      <c r="B8566" t="s">
        <v>29</v>
      </c>
      <c r="C8566" s="7" t="s">
        <v>2000</v>
      </c>
      <c r="D8566" s="2">
        <v>192353.61</v>
      </c>
      <c r="E8566" s="3">
        <f t="shared" si="266"/>
        <v>8.7064656151108978E-4</v>
      </c>
      <c r="F8566" s="3">
        <f t="shared" si="267"/>
        <v>91.784829877792063</v>
      </c>
      <c r="G8566" t="s">
        <v>14480</v>
      </c>
    </row>
    <row r="8567" spans="1:7" x14ac:dyDescent="0.35">
      <c r="A8567" t="s">
        <v>10</v>
      </c>
      <c r="B8567" t="s">
        <v>4</v>
      </c>
      <c r="C8567" t="s">
        <v>1511</v>
      </c>
      <c r="D8567" s="2">
        <v>192351.26</v>
      </c>
      <c r="E8567" s="3">
        <f t="shared" si="266"/>
        <v>8.7063592474986905E-4</v>
      </c>
      <c r="F8567" s="3">
        <f t="shared" si="267"/>
        <v>91.785700513716819</v>
      </c>
      <c r="G8567" t="s">
        <v>14480</v>
      </c>
    </row>
    <row r="8568" spans="1:7" x14ac:dyDescent="0.35">
      <c r="A8568" t="s">
        <v>10</v>
      </c>
      <c r="B8568" t="s">
        <v>9</v>
      </c>
      <c r="C8568" t="s">
        <v>2196</v>
      </c>
      <c r="D8568" s="2">
        <v>192295.19</v>
      </c>
      <c r="E8568" s="3">
        <f t="shared" si="266"/>
        <v>8.7038213615341922E-4</v>
      </c>
      <c r="F8568" s="3">
        <f t="shared" si="267"/>
        <v>91.786570895852975</v>
      </c>
      <c r="G8568" t="s">
        <v>14473</v>
      </c>
    </row>
    <row r="8569" spans="1:7" x14ac:dyDescent="0.35">
      <c r="A8569" t="s">
        <v>10</v>
      </c>
      <c r="B8569" t="s">
        <v>13</v>
      </c>
      <c r="C8569" t="s">
        <v>9768</v>
      </c>
      <c r="D8569" s="2">
        <v>192273.33</v>
      </c>
      <c r="E8569" s="3">
        <f t="shared" si="266"/>
        <v>8.7028319164265781E-4</v>
      </c>
      <c r="F8569" s="3">
        <f t="shared" si="267"/>
        <v>91.78744117904462</v>
      </c>
      <c r="G8569" t="s">
        <v>14480</v>
      </c>
    </row>
    <row r="8570" spans="1:7" x14ac:dyDescent="0.35">
      <c r="A8570" t="s">
        <v>3</v>
      </c>
      <c r="B8570" t="s">
        <v>62</v>
      </c>
      <c r="C8570" t="s">
        <v>6712</v>
      </c>
      <c r="D8570" s="2">
        <v>192264.3</v>
      </c>
      <c r="E8570" s="3">
        <f t="shared" si="266"/>
        <v>8.7024231932188124E-4</v>
      </c>
      <c r="F8570" s="3">
        <f t="shared" si="267"/>
        <v>91.788311421363943</v>
      </c>
      <c r="G8570" t="s">
        <v>14473</v>
      </c>
    </row>
    <row r="8571" spans="1:7" x14ac:dyDescent="0.35">
      <c r="A8571" t="s">
        <v>3</v>
      </c>
      <c r="B8571" t="s">
        <v>6</v>
      </c>
      <c r="C8571" t="s">
        <v>1142</v>
      </c>
      <c r="D8571" s="2">
        <v>192226.98</v>
      </c>
      <c r="E8571" s="3">
        <f t="shared" si="266"/>
        <v>8.700733985011306E-4</v>
      </c>
      <c r="F8571" s="3">
        <f t="shared" si="267"/>
        <v>91.789181494762445</v>
      </c>
      <c r="G8571" t="s">
        <v>14473</v>
      </c>
    </row>
    <row r="8572" spans="1:7" x14ac:dyDescent="0.35">
      <c r="A8572" t="s">
        <v>3</v>
      </c>
      <c r="B8572" t="s">
        <v>4</v>
      </c>
      <c r="C8572" s="8" t="s">
        <v>10191</v>
      </c>
      <c r="D8572" s="2">
        <v>192218</v>
      </c>
      <c r="E8572" s="3">
        <f t="shared" si="266"/>
        <v>8.7003275249442243E-4</v>
      </c>
      <c r="F8572" s="3">
        <f t="shared" si="267"/>
        <v>91.790051527514933</v>
      </c>
      <c r="G8572" t="s">
        <v>14480</v>
      </c>
    </row>
    <row r="8573" spans="1:7" x14ac:dyDescent="0.35">
      <c r="A8573" t="s">
        <v>3</v>
      </c>
      <c r="B8573" t="s">
        <v>11</v>
      </c>
      <c r="C8573" t="s">
        <v>1129</v>
      </c>
      <c r="D8573" s="2">
        <v>192193.39</v>
      </c>
      <c r="E8573" s="3">
        <f t="shared" si="266"/>
        <v>8.6992136070989203E-4</v>
      </c>
      <c r="F8573" s="3">
        <f t="shared" si="267"/>
        <v>91.790921448875636</v>
      </c>
      <c r="G8573" t="s">
        <v>14473</v>
      </c>
    </row>
    <row r="8574" spans="1:7" x14ac:dyDescent="0.35">
      <c r="A8574" t="s">
        <v>3</v>
      </c>
      <c r="B8574" t="s">
        <v>9</v>
      </c>
      <c r="C8574" t="s">
        <v>1010</v>
      </c>
      <c r="D8574" s="2">
        <v>192170.84</v>
      </c>
      <c r="E8574" s="3">
        <f t="shared" si="266"/>
        <v>8.698192930649848E-4</v>
      </c>
      <c r="F8574" s="3">
        <f t="shared" si="267"/>
        <v>91.791791268168694</v>
      </c>
      <c r="G8574" t="s">
        <v>14480</v>
      </c>
    </row>
    <row r="8575" spans="1:7" x14ac:dyDescent="0.35">
      <c r="A8575" t="s">
        <v>10</v>
      </c>
      <c r="B8575" t="s">
        <v>36</v>
      </c>
      <c r="C8575" t="s">
        <v>6334</v>
      </c>
      <c r="D8575" s="2">
        <v>192126.26</v>
      </c>
      <c r="E8575" s="3">
        <f t="shared" si="266"/>
        <v>8.696175114414835E-4</v>
      </c>
      <c r="F8575" s="3">
        <f t="shared" si="267"/>
        <v>91.792660885680135</v>
      </c>
      <c r="G8575" t="s">
        <v>14473</v>
      </c>
    </row>
    <row r="8576" spans="1:7" x14ac:dyDescent="0.35">
      <c r="A8576" t="s">
        <v>10</v>
      </c>
      <c r="B8576" t="s">
        <v>76</v>
      </c>
      <c r="C8576" t="s">
        <v>5731</v>
      </c>
      <c r="D8576" s="2">
        <v>192125.45</v>
      </c>
      <c r="E8576" s="3">
        <f t="shared" si="266"/>
        <v>8.696138451535733E-4</v>
      </c>
      <c r="F8576" s="3">
        <f t="shared" si="267"/>
        <v>91.793530499525289</v>
      </c>
      <c r="G8576" t="s">
        <v>14473</v>
      </c>
    </row>
    <row r="8577" spans="1:7" x14ac:dyDescent="0.35">
      <c r="A8577" t="s">
        <v>3</v>
      </c>
      <c r="B8577" t="s">
        <v>57</v>
      </c>
      <c r="C8577" t="s">
        <v>12360</v>
      </c>
      <c r="D8577" s="2">
        <v>192076.73</v>
      </c>
      <c r="E8577" s="3">
        <f t="shared" si="266"/>
        <v>8.6939332472519757E-4</v>
      </c>
      <c r="F8577" s="3">
        <f t="shared" si="267"/>
        <v>91.794399892850009</v>
      </c>
      <c r="G8577" t="s">
        <v>14480</v>
      </c>
    </row>
    <row r="8578" spans="1:7" x14ac:dyDescent="0.35">
      <c r="A8578" t="s">
        <v>3</v>
      </c>
      <c r="B8578" t="s">
        <v>6</v>
      </c>
      <c r="C8578" t="s">
        <v>5814</v>
      </c>
      <c r="D8578" s="2">
        <v>192043.93</v>
      </c>
      <c r="E8578" s="3">
        <f t="shared" si="266"/>
        <v>8.6924486269624162E-4</v>
      </c>
      <c r="F8578" s="3">
        <f t="shared" si="267"/>
        <v>91.795269137712708</v>
      </c>
      <c r="G8578" t="s">
        <v>14473</v>
      </c>
    </row>
    <row r="8579" spans="1:7" x14ac:dyDescent="0.35">
      <c r="A8579" t="s">
        <v>10</v>
      </c>
      <c r="B8579" t="s">
        <v>6</v>
      </c>
      <c r="C8579" t="s">
        <v>10048</v>
      </c>
      <c r="D8579" s="2">
        <v>192028.88</v>
      </c>
      <c r="E8579" s="3">
        <f t="shared" ref="E8579:E8642" si="268">(D8579/$D$29638)*100</f>
        <v>8.6917674216161422E-4</v>
      </c>
      <c r="F8579" s="3">
        <f t="shared" si="267"/>
        <v>91.796138314454865</v>
      </c>
      <c r="G8579" t="s">
        <v>14473</v>
      </c>
    </row>
    <row r="8580" spans="1:7" x14ac:dyDescent="0.35">
      <c r="A8580" t="s">
        <v>10</v>
      </c>
      <c r="B8580" t="s">
        <v>38</v>
      </c>
      <c r="C8580" t="s">
        <v>10679</v>
      </c>
      <c r="D8580" s="2">
        <v>192017.88</v>
      </c>
      <c r="E8580" s="3">
        <f t="shared" si="268"/>
        <v>8.6912695306653749E-4</v>
      </c>
      <c r="F8580" s="3">
        <f t="shared" ref="F8580:F8643" si="269">E8580+F8579</f>
        <v>91.797007441407928</v>
      </c>
      <c r="G8580" t="s">
        <v>14473</v>
      </c>
    </row>
    <row r="8581" spans="1:7" x14ac:dyDescent="0.35">
      <c r="A8581" t="s">
        <v>3</v>
      </c>
      <c r="B8581" t="s">
        <v>9</v>
      </c>
      <c r="C8581" t="s">
        <v>8154</v>
      </c>
      <c r="D8581" s="2">
        <v>191991.53</v>
      </c>
      <c r="E8581" s="3">
        <f t="shared" si="268"/>
        <v>8.690076855524221E-4</v>
      </c>
      <c r="F8581" s="3">
        <f t="shared" si="269"/>
        <v>91.797876449093479</v>
      </c>
      <c r="G8581" t="s">
        <v>14480</v>
      </c>
    </row>
    <row r="8582" spans="1:7" x14ac:dyDescent="0.35">
      <c r="A8582" t="s">
        <v>3</v>
      </c>
      <c r="B8582" t="s">
        <v>9</v>
      </c>
      <c r="C8582" t="s">
        <v>2428</v>
      </c>
      <c r="D8582" s="2">
        <v>191983.98</v>
      </c>
      <c r="E8582" s="3">
        <f t="shared" si="268"/>
        <v>8.689735121280742E-4</v>
      </c>
      <c r="F8582" s="3">
        <f t="shared" si="269"/>
        <v>91.798745422605606</v>
      </c>
      <c r="G8582" t="s">
        <v>14473</v>
      </c>
    </row>
    <row r="8583" spans="1:7" x14ac:dyDescent="0.35">
      <c r="A8583" t="s">
        <v>3</v>
      </c>
      <c r="B8583" t="s">
        <v>9</v>
      </c>
      <c r="C8583" t="s">
        <v>11858</v>
      </c>
      <c r="D8583" s="2">
        <v>191941.93</v>
      </c>
      <c r="E8583" s="3">
        <f t="shared" si="268"/>
        <v>8.687831819964403E-4</v>
      </c>
      <c r="F8583" s="3">
        <f t="shared" si="269"/>
        <v>91.799614205787606</v>
      </c>
      <c r="G8583" t="s">
        <v>14473</v>
      </c>
    </row>
    <row r="8584" spans="1:7" x14ac:dyDescent="0.35">
      <c r="A8584" t="s">
        <v>3</v>
      </c>
      <c r="B8584" t="s">
        <v>28</v>
      </c>
      <c r="C8584" s="8" t="s">
        <v>13471</v>
      </c>
      <c r="D8584" s="2">
        <v>191870.16</v>
      </c>
      <c r="E8584" s="3">
        <f t="shared" si="268"/>
        <v>8.6845833078247228E-4</v>
      </c>
      <c r="F8584" s="3">
        <f t="shared" si="269"/>
        <v>91.800482664118391</v>
      </c>
      <c r="G8584" t="s">
        <v>14480</v>
      </c>
    </row>
    <row r="8585" spans="1:7" x14ac:dyDescent="0.35">
      <c r="A8585" t="s">
        <v>3</v>
      </c>
      <c r="B8585" t="s">
        <v>32</v>
      </c>
      <c r="C8585" s="8" t="s">
        <v>766</v>
      </c>
      <c r="D8585" s="2">
        <v>191756.87</v>
      </c>
      <c r="E8585" s="3">
        <f t="shared" si="268"/>
        <v>8.6794554836599656E-4</v>
      </c>
      <c r="F8585" s="3">
        <f t="shared" si="269"/>
        <v>91.801350609666756</v>
      </c>
      <c r="G8585" t="s">
        <v>14480</v>
      </c>
    </row>
    <row r="8586" spans="1:7" x14ac:dyDescent="0.35">
      <c r="A8586" t="s">
        <v>10</v>
      </c>
      <c r="B8586" t="s">
        <v>478</v>
      </c>
      <c r="C8586" t="s">
        <v>91</v>
      </c>
      <c r="D8586" s="2">
        <v>191712.42</v>
      </c>
      <c r="E8586" s="3">
        <f t="shared" si="268"/>
        <v>8.6774435515907353E-4</v>
      </c>
      <c r="F8586" s="3">
        <f t="shared" si="269"/>
        <v>91.802218354021917</v>
      </c>
      <c r="G8586" t="s">
        <v>14473</v>
      </c>
    </row>
    <row r="8587" spans="1:7" x14ac:dyDescent="0.35">
      <c r="A8587" t="s">
        <v>10</v>
      </c>
      <c r="B8587" t="s">
        <v>28</v>
      </c>
      <c r="C8587" t="s">
        <v>4356</v>
      </c>
      <c r="D8587" s="2">
        <v>191710.28</v>
      </c>
      <c r="E8587" s="3">
        <f t="shared" si="268"/>
        <v>8.6773466891694028E-4</v>
      </c>
      <c r="F8587" s="3">
        <f t="shared" si="269"/>
        <v>91.803086088690833</v>
      </c>
      <c r="G8587" t="s">
        <v>14480</v>
      </c>
    </row>
    <row r="8588" spans="1:7" x14ac:dyDescent="0.35">
      <c r="A8588" t="s">
        <v>3</v>
      </c>
      <c r="B8588" t="s">
        <v>33</v>
      </c>
      <c r="C8588" t="s">
        <v>2057</v>
      </c>
      <c r="D8588" s="2">
        <v>191701.99</v>
      </c>
      <c r="E8588" s="3">
        <f t="shared" si="268"/>
        <v>8.6769714604437804E-4</v>
      </c>
      <c r="F8588" s="3">
        <f t="shared" si="269"/>
        <v>91.803953785836882</v>
      </c>
      <c r="G8588" t="s">
        <v>14480</v>
      </c>
    </row>
    <row r="8589" spans="1:7" x14ac:dyDescent="0.35">
      <c r="A8589" t="s">
        <v>3</v>
      </c>
      <c r="B8589" t="s">
        <v>37</v>
      </c>
      <c r="C8589" t="s">
        <v>8451</v>
      </c>
      <c r="D8589" s="2">
        <v>191698.02</v>
      </c>
      <c r="E8589" s="3">
        <f t="shared" si="268"/>
        <v>8.676791767073367E-4</v>
      </c>
      <c r="F8589" s="3">
        <f t="shared" si="269"/>
        <v>91.804821465013589</v>
      </c>
      <c r="G8589" t="s">
        <v>14480</v>
      </c>
    </row>
    <row r="8590" spans="1:7" x14ac:dyDescent="0.35">
      <c r="A8590" t="s">
        <v>3</v>
      </c>
      <c r="B8590" t="s">
        <v>4</v>
      </c>
      <c r="C8590" t="s">
        <v>11574</v>
      </c>
      <c r="D8590" s="2">
        <v>191691</v>
      </c>
      <c r="E8590" s="3">
        <f t="shared" si="268"/>
        <v>8.676474022121151E-4</v>
      </c>
      <c r="F8590" s="3">
        <f t="shared" si="269"/>
        <v>91.805689112415806</v>
      </c>
      <c r="G8590" t="s">
        <v>14473</v>
      </c>
    </row>
    <row r="8591" spans="1:7" x14ac:dyDescent="0.35">
      <c r="A8591" t="s">
        <v>10</v>
      </c>
      <c r="B8591" t="s">
        <v>9</v>
      </c>
      <c r="C8591" t="s">
        <v>6621</v>
      </c>
      <c r="D8591" s="2">
        <v>191626.93</v>
      </c>
      <c r="E8591" s="3">
        <f t="shared" si="268"/>
        <v>8.6735740336470061E-4</v>
      </c>
      <c r="F8591" s="3">
        <f t="shared" si="269"/>
        <v>91.806556469819171</v>
      </c>
      <c r="G8591" t="s">
        <v>14473</v>
      </c>
    </row>
    <row r="8592" spans="1:7" x14ac:dyDescent="0.35">
      <c r="A8592" t="s">
        <v>3</v>
      </c>
      <c r="B8592" t="s">
        <v>8</v>
      </c>
      <c r="C8592" t="s">
        <v>954</v>
      </c>
      <c r="D8592" s="2">
        <v>191626.55</v>
      </c>
      <c r="E8592" s="3">
        <f t="shared" si="268"/>
        <v>8.673556833777797E-4</v>
      </c>
      <c r="F8592" s="3">
        <f t="shared" si="269"/>
        <v>91.807423825502553</v>
      </c>
      <c r="G8592" t="s">
        <v>14473</v>
      </c>
    </row>
    <row r="8593" spans="1:7" x14ac:dyDescent="0.35">
      <c r="A8593" t="s">
        <v>10</v>
      </c>
      <c r="B8593" t="s">
        <v>32</v>
      </c>
      <c r="C8593" t="s">
        <v>1142</v>
      </c>
      <c r="D8593" s="2">
        <v>191595.86</v>
      </c>
      <c r="E8593" s="3">
        <f t="shared" si="268"/>
        <v>8.6721677180251597E-4</v>
      </c>
      <c r="F8593" s="3">
        <f t="shared" si="269"/>
        <v>91.808291042274362</v>
      </c>
      <c r="G8593" t="s">
        <v>14473</v>
      </c>
    </row>
    <row r="8594" spans="1:7" x14ac:dyDescent="0.35">
      <c r="A8594" t="s">
        <v>10</v>
      </c>
      <c r="B8594" t="s">
        <v>9</v>
      </c>
      <c r="C8594" t="s">
        <v>4949</v>
      </c>
      <c r="D8594" s="2">
        <v>191564.19</v>
      </c>
      <c r="E8594" s="3">
        <f t="shared" si="268"/>
        <v>8.6707342447150905E-4</v>
      </c>
      <c r="F8594" s="3">
        <f t="shared" si="269"/>
        <v>91.809158115698835</v>
      </c>
      <c r="G8594" t="s">
        <v>14480</v>
      </c>
    </row>
    <row r="8595" spans="1:7" x14ac:dyDescent="0.35">
      <c r="A8595" t="s">
        <v>10</v>
      </c>
      <c r="B8595" t="s">
        <v>23</v>
      </c>
      <c r="C8595" s="8" t="s">
        <v>4140</v>
      </c>
      <c r="D8595" s="2">
        <v>191549.4</v>
      </c>
      <c r="E8595" s="3">
        <f t="shared" si="268"/>
        <v>8.6700648077003774E-4</v>
      </c>
      <c r="F8595" s="3">
        <f t="shared" si="269"/>
        <v>91.81002512217961</v>
      </c>
      <c r="G8595" t="s">
        <v>14480</v>
      </c>
    </row>
    <row r="8596" spans="1:7" x14ac:dyDescent="0.35">
      <c r="A8596" t="s">
        <v>10</v>
      </c>
      <c r="B8596" t="s">
        <v>23</v>
      </c>
      <c r="C8596" t="s">
        <v>10642</v>
      </c>
      <c r="D8596" s="2">
        <v>191464.41</v>
      </c>
      <c r="E8596" s="3">
        <f t="shared" si="268"/>
        <v>8.6662179211635041E-4</v>
      </c>
      <c r="F8596" s="3">
        <f t="shared" si="269"/>
        <v>91.810891743971723</v>
      </c>
      <c r="G8596" t="s">
        <v>14480</v>
      </c>
    </row>
    <row r="8597" spans="1:7" x14ac:dyDescent="0.35">
      <c r="A8597" t="s">
        <v>3</v>
      </c>
      <c r="B8597" t="s">
        <v>9</v>
      </c>
      <c r="C8597" t="s">
        <v>7743</v>
      </c>
      <c r="D8597" s="2">
        <v>191435.74</v>
      </c>
      <c r="E8597" s="3">
        <f t="shared" si="268"/>
        <v>8.6649202362945501E-4</v>
      </c>
      <c r="F8597" s="3">
        <f t="shared" si="269"/>
        <v>91.811758235995356</v>
      </c>
      <c r="G8597" t="s">
        <v>14480</v>
      </c>
    </row>
    <row r="8598" spans="1:7" x14ac:dyDescent="0.35">
      <c r="A8598" t="s">
        <v>3</v>
      </c>
      <c r="B8598" t="s">
        <v>180</v>
      </c>
      <c r="C8598" s="6" t="s">
        <v>4438</v>
      </c>
      <c r="D8598" s="2">
        <v>191377.48</v>
      </c>
      <c r="E8598" s="3">
        <f t="shared" si="268"/>
        <v>8.6622832247680397E-4</v>
      </c>
      <c r="F8598" s="3">
        <f t="shared" si="269"/>
        <v>91.812624464317835</v>
      </c>
      <c r="G8598" t="s">
        <v>14473</v>
      </c>
    </row>
    <row r="8599" spans="1:7" x14ac:dyDescent="0.35">
      <c r="A8599" t="s">
        <v>3</v>
      </c>
      <c r="B8599" t="s">
        <v>9</v>
      </c>
      <c r="C8599" t="s">
        <v>10060</v>
      </c>
      <c r="D8599" s="2">
        <v>191361.07</v>
      </c>
      <c r="E8599" s="3">
        <f t="shared" si="268"/>
        <v>8.6615404619951237E-4</v>
      </c>
      <c r="F8599" s="3">
        <f t="shared" si="269"/>
        <v>91.813490618364028</v>
      </c>
      <c r="G8599" t="s">
        <v>14473</v>
      </c>
    </row>
    <row r="8600" spans="1:7" x14ac:dyDescent="0.35">
      <c r="A8600" t="s">
        <v>3</v>
      </c>
      <c r="B8600" t="s">
        <v>6</v>
      </c>
      <c r="C8600" t="s">
        <v>769</v>
      </c>
      <c r="D8600" s="2">
        <v>191353.1</v>
      </c>
      <c r="E8600" s="3">
        <f t="shared" si="268"/>
        <v>8.6611797173698863E-4</v>
      </c>
      <c r="F8600" s="3">
        <f t="shared" si="269"/>
        <v>91.814356736335768</v>
      </c>
      <c r="G8600" t="s">
        <v>14473</v>
      </c>
    </row>
    <row r="8601" spans="1:7" x14ac:dyDescent="0.35">
      <c r="A8601" t="s">
        <v>10</v>
      </c>
      <c r="B8601" t="s">
        <v>9</v>
      </c>
      <c r="C8601" t="s">
        <v>7366</v>
      </c>
      <c r="D8601" s="2">
        <v>191302.46</v>
      </c>
      <c r="E8601" s="3">
        <f t="shared" si="268"/>
        <v>8.6588876084838125E-4</v>
      </c>
      <c r="F8601" s="3">
        <f t="shared" si="269"/>
        <v>91.815222625096609</v>
      </c>
      <c r="G8601" t="s">
        <v>14473</v>
      </c>
    </row>
    <row r="8602" spans="1:7" x14ac:dyDescent="0.35">
      <c r="A8602" t="s">
        <v>10</v>
      </c>
      <c r="B8602" t="s">
        <v>57</v>
      </c>
      <c r="C8602" t="s">
        <v>2808</v>
      </c>
      <c r="D8602" s="2">
        <v>191259.62</v>
      </c>
      <c r="E8602" s="3">
        <f t="shared" si="268"/>
        <v>8.6569485495446472E-4</v>
      </c>
      <c r="F8602" s="3">
        <f t="shared" si="269"/>
        <v>91.816088319951561</v>
      </c>
      <c r="G8602" t="s">
        <v>14473</v>
      </c>
    </row>
    <row r="8603" spans="1:7" x14ac:dyDescent="0.35">
      <c r="A8603" t="s">
        <v>10</v>
      </c>
      <c r="B8603" t="s">
        <v>8</v>
      </c>
      <c r="C8603" t="s">
        <v>8711</v>
      </c>
      <c r="D8603" s="2">
        <v>191163</v>
      </c>
      <c r="E8603" s="3">
        <f t="shared" si="268"/>
        <v>8.6525752564843702E-4</v>
      </c>
      <c r="F8603" s="3">
        <f t="shared" si="269"/>
        <v>91.816953577477207</v>
      </c>
      <c r="G8603" t="s">
        <v>14473</v>
      </c>
    </row>
    <row r="8604" spans="1:7" x14ac:dyDescent="0.35">
      <c r="A8604" t="s">
        <v>3</v>
      </c>
      <c r="B8604" t="s">
        <v>29</v>
      </c>
      <c r="C8604" t="s">
        <v>5122</v>
      </c>
      <c r="D8604" s="2">
        <v>191159.81</v>
      </c>
      <c r="E8604" s="3">
        <f t="shared" si="268"/>
        <v>8.6524308681086494E-4</v>
      </c>
      <c r="F8604" s="3">
        <f t="shared" si="269"/>
        <v>91.817818820564014</v>
      </c>
      <c r="G8604" t="s">
        <v>14480</v>
      </c>
    </row>
    <row r="8605" spans="1:7" x14ac:dyDescent="0.35">
      <c r="A8605" t="s">
        <v>10</v>
      </c>
      <c r="B8605" t="s">
        <v>9</v>
      </c>
      <c r="C8605" t="s">
        <v>11855</v>
      </c>
      <c r="D8605" s="2">
        <v>191145</v>
      </c>
      <c r="E8605" s="3">
        <f t="shared" si="268"/>
        <v>8.6517605258376639E-4</v>
      </c>
      <c r="F8605" s="3">
        <f t="shared" si="269"/>
        <v>91.818683996616599</v>
      </c>
      <c r="G8605" t="s">
        <v>14480</v>
      </c>
    </row>
    <row r="8606" spans="1:7" x14ac:dyDescent="0.35">
      <c r="A8606" t="s">
        <v>3</v>
      </c>
      <c r="B8606" t="s">
        <v>8</v>
      </c>
      <c r="C8606" t="s">
        <v>9931</v>
      </c>
      <c r="D8606" s="2">
        <v>191143.66</v>
      </c>
      <c r="E8606" s="3">
        <f t="shared" si="268"/>
        <v>8.6516998736672966E-4</v>
      </c>
      <c r="F8606" s="3">
        <f t="shared" si="269"/>
        <v>91.819549166603963</v>
      </c>
      <c r="G8606" t="s">
        <v>14473</v>
      </c>
    </row>
    <row r="8607" spans="1:7" x14ac:dyDescent="0.35">
      <c r="A8607" t="s">
        <v>10</v>
      </c>
      <c r="B8607" t="s">
        <v>6</v>
      </c>
      <c r="C8607" t="s">
        <v>10866</v>
      </c>
      <c r="D8607" s="2">
        <v>191136.07</v>
      </c>
      <c r="E8607" s="3">
        <f t="shared" si="268"/>
        <v>8.6513563289112683E-4</v>
      </c>
      <c r="F8607" s="3">
        <f t="shared" si="269"/>
        <v>91.820414302236856</v>
      </c>
      <c r="G8607" t="s">
        <v>14473</v>
      </c>
    </row>
    <row r="8608" spans="1:7" x14ac:dyDescent="0.35">
      <c r="A8608" t="s">
        <v>3</v>
      </c>
      <c r="B8608" t="s">
        <v>13</v>
      </c>
      <c r="C8608" t="s">
        <v>4381</v>
      </c>
      <c r="D8608" s="2">
        <v>191120.27</v>
      </c>
      <c r="E8608" s="3">
        <f t="shared" si="268"/>
        <v>8.6506411764547119E-4</v>
      </c>
      <c r="F8608" s="3">
        <f t="shared" si="269"/>
        <v>91.821279366354503</v>
      </c>
      <c r="G8608" t="s">
        <v>14473</v>
      </c>
    </row>
    <row r="8609" spans="1:7" x14ac:dyDescent="0.35">
      <c r="A8609" t="s">
        <v>10</v>
      </c>
      <c r="B8609" t="s">
        <v>18</v>
      </c>
      <c r="C8609" t="s">
        <v>8419</v>
      </c>
      <c r="D8609" s="2">
        <v>191112.88</v>
      </c>
      <c r="E8609" s="3">
        <f t="shared" si="268"/>
        <v>8.6503066842614248E-4</v>
      </c>
      <c r="F8609" s="3">
        <f t="shared" si="269"/>
        <v>91.822144397022925</v>
      </c>
      <c r="G8609" t="s">
        <v>14473</v>
      </c>
    </row>
    <row r="8610" spans="1:7" x14ac:dyDescent="0.35">
      <c r="A8610" t="s">
        <v>3</v>
      </c>
      <c r="B8610" t="s">
        <v>13</v>
      </c>
      <c r="C8610" t="s">
        <v>2802</v>
      </c>
      <c r="D8610" s="2">
        <v>191062.3</v>
      </c>
      <c r="E8610" s="3">
        <f t="shared" si="268"/>
        <v>8.648017291144175E-4</v>
      </c>
      <c r="F8610" s="3">
        <f t="shared" si="269"/>
        <v>91.823009198752032</v>
      </c>
      <c r="G8610" t="s">
        <v>14473</v>
      </c>
    </row>
    <row r="8611" spans="1:7" x14ac:dyDescent="0.35">
      <c r="A8611" t="s">
        <v>3</v>
      </c>
      <c r="B8611" t="s">
        <v>9</v>
      </c>
      <c r="C8611" t="s">
        <v>9803</v>
      </c>
      <c r="D8611" s="2">
        <v>190949.68</v>
      </c>
      <c r="E8611" s="3">
        <f t="shared" si="268"/>
        <v>8.6429197930646025E-4</v>
      </c>
      <c r="F8611" s="3">
        <f t="shared" si="269"/>
        <v>91.823873490731344</v>
      </c>
      <c r="G8611" t="s">
        <v>14480</v>
      </c>
    </row>
    <row r="8612" spans="1:7" x14ac:dyDescent="0.35">
      <c r="A8612" t="s">
        <v>10</v>
      </c>
      <c r="B8612" t="s">
        <v>32</v>
      </c>
      <c r="C8612" t="s">
        <v>3550</v>
      </c>
      <c r="D8612" s="2">
        <v>190925.27</v>
      </c>
      <c r="E8612" s="3">
        <f t="shared" si="268"/>
        <v>8.6418149277820387E-4</v>
      </c>
      <c r="F8612" s="3">
        <f t="shared" si="269"/>
        <v>91.824737672224117</v>
      </c>
      <c r="G8612" t="s">
        <v>14473</v>
      </c>
    </row>
    <row r="8613" spans="1:7" x14ac:dyDescent="0.35">
      <c r="A8613" t="s">
        <v>3</v>
      </c>
      <c r="B8613" t="s">
        <v>9</v>
      </c>
      <c r="C8613" t="s">
        <v>11048</v>
      </c>
      <c r="D8613" s="2">
        <v>190880.95</v>
      </c>
      <c r="E8613" s="3">
        <f t="shared" si="268"/>
        <v>8.6398088798785879E-4</v>
      </c>
      <c r="F8613" s="3">
        <f t="shared" si="269"/>
        <v>91.825601653112102</v>
      </c>
      <c r="G8613" t="s">
        <v>14480</v>
      </c>
    </row>
    <row r="8614" spans="1:7" x14ac:dyDescent="0.35">
      <c r="A8614" t="s">
        <v>10</v>
      </c>
      <c r="B8614" t="s">
        <v>6</v>
      </c>
      <c r="C8614" t="s">
        <v>1366</v>
      </c>
      <c r="D8614" s="2">
        <v>190835.07</v>
      </c>
      <c r="E8614" s="3">
        <f t="shared" si="268"/>
        <v>8.6377322219857559E-4</v>
      </c>
      <c r="F8614" s="3">
        <f t="shared" si="269"/>
        <v>91.826465426334295</v>
      </c>
      <c r="G8614" t="s">
        <v>14473</v>
      </c>
    </row>
    <row r="8615" spans="1:7" x14ac:dyDescent="0.35">
      <c r="A8615" t="s">
        <v>3</v>
      </c>
      <c r="B8615" t="s">
        <v>8</v>
      </c>
      <c r="C8615" t="s">
        <v>2957</v>
      </c>
      <c r="D8615" s="2">
        <v>190834.14</v>
      </c>
      <c r="E8615" s="3">
        <f t="shared" si="268"/>
        <v>8.6376901275690091E-4</v>
      </c>
      <c r="F8615" s="3">
        <f t="shared" si="269"/>
        <v>91.827329195347048</v>
      </c>
      <c r="G8615" t="s">
        <v>14480</v>
      </c>
    </row>
    <row r="8616" spans="1:7" x14ac:dyDescent="0.35">
      <c r="A8616" t="s">
        <v>3</v>
      </c>
      <c r="B8616" t="s">
        <v>38</v>
      </c>
      <c r="C8616" t="s">
        <v>4311</v>
      </c>
      <c r="D8616" s="2">
        <v>190829.2</v>
      </c>
      <c r="E8616" s="3">
        <f t="shared" si="268"/>
        <v>8.6374665292693017E-4</v>
      </c>
      <c r="F8616" s="3">
        <f t="shared" si="269"/>
        <v>91.828192941999973</v>
      </c>
      <c r="G8616" t="s">
        <v>14473</v>
      </c>
    </row>
    <row r="8617" spans="1:7" x14ac:dyDescent="0.35">
      <c r="A8617" t="s">
        <v>3</v>
      </c>
      <c r="B8617" t="s">
        <v>33</v>
      </c>
      <c r="C8617" t="s">
        <v>4187</v>
      </c>
      <c r="D8617" s="2">
        <v>190821</v>
      </c>
      <c r="E8617" s="3">
        <f t="shared" si="268"/>
        <v>8.6370953741969115E-4</v>
      </c>
      <c r="F8617" s="3">
        <f t="shared" si="269"/>
        <v>91.829056651537385</v>
      </c>
      <c r="G8617" t="s">
        <v>14473</v>
      </c>
    </row>
    <row r="8618" spans="1:7" x14ac:dyDescent="0.35">
      <c r="A8618" t="s">
        <v>10</v>
      </c>
      <c r="B8618" t="s">
        <v>9</v>
      </c>
      <c r="C8618" t="s">
        <v>5791</v>
      </c>
      <c r="D8618" s="2">
        <v>190752.32</v>
      </c>
      <c r="E8618" s="3">
        <f t="shared" si="268"/>
        <v>8.6339867241515831E-4</v>
      </c>
      <c r="F8618" s="3">
        <f t="shared" si="269"/>
        <v>91.829920050209807</v>
      </c>
      <c r="G8618" t="s">
        <v>14480</v>
      </c>
    </row>
    <row r="8619" spans="1:7" x14ac:dyDescent="0.35">
      <c r="A8619" t="s">
        <v>3</v>
      </c>
      <c r="B8619" t="s">
        <v>6</v>
      </c>
      <c r="C8619" t="s">
        <v>2886</v>
      </c>
      <c r="D8619" s="2">
        <v>190732.72</v>
      </c>
      <c r="E8619" s="3">
        <f t="shared" si="268"/>
        <v>8.6330995730029452E-4</v>
      </c>
      <c r="F8619" s="3">
        <f t="shared" si="269"/>
        <v>91.830783360167104</v>
      </c>
      <c r="G8619" t="s">
        <v>14473</v>
      </c>
    </row>
    <row r="8620" spans="1:7" x14ac:dyDescent="0.35">
      <c r="A8620" t="s">
        <v>10</v>
      </c>
      <c r="B8620" t="s">
        <v>9</v>
      </c>
      <c r="C8620" t="s">
        <v>7827</v>
      </c>
      <c r="D8620" s="2">
        <v>190672.72</v>
      </c>
      <c r="E8620" s="3">
        <f t="shared" si="268"/>
        <v>8.6303838041805827E-4</v>
      </c>
      <c r="F8620" s="3">
        <f t="shared" si="269"/>
        <v>91.83164639854752</v>
      </c>
      <c r="G8620" t="s">
        <v>14480</v>
      </c>
    </row>
    <row r="8621" spans="1:7" x14ac:dyDescent="0.35">
      <c r="A8621" t="s">
        <v>10</v>
      </c>
      <c r="B8621" t="s">
        <v>9</v>
      </c>
      <c r="C8621" t="s">
        <v>879</v>
      </c>
      <c r="D8621" s="2">
        <v>190663.38</v>
      </c>
      <c r="E8621" s="3">
        <f t="shared" si="268"/>
        <v>8.6299610495005688E-4</v>
      </c>
      <c r="F8621" s="3">
        <f t="shared" si="269"/>
        <v>91.832509394652476</v>
      </c>
      <c r="G8621" t="s">
        <v>14480</v>
      </c>
    </row>
    <row r="8622" spans="1:7" x14ac:dyDescent="0.35">
      <c r="A8622" t="s">
        <v>10</v>
      </c>
      <c r="B8622" t="s">
        <v>103</v>
      </c>
      <c r="C8622" t="s">
        <v>215</v>
      </c>
      <c r="D8622" s="2">
        <v>190657.39</v>
      </c>
      <c r="E8622" s="3">
        <f t="shared" si="268"/>
        <v>8.6296899252464698E-4</v>
      </c>
      <c r="F8622" s="3">
        <f t="shared" si="269"/>
        <v>91.833372363644997</v>
      </c>
      <c r="G8622" t="s">
        <v>14473</v>
      </c>
    </row>
    <row r="8623" spans="1:7" x14ac:dyDescent="0.35">
      <c r="A8623" t="s">
        <v>10</v>
      </c>
      <c r="B8623" t="s">
        <v>8</v>
      </c>
      <c r="C8623" t="s">
        <v>26</v>
      </c>
      <c r="D8623" s="2">
        <v>190648.31</v>
      </c>
      <c r="E8623" s="3">
        <f t="shared" si="268"/>
        <v>8.6292789388980179E-4</v>
      </c>
      <c r="F8623" s="3">
        <f t="shared" si="269"/>
        <v>91.834235291538889</v>
      </c>
      <c r="G8623" t="s">
        <v>14473</v>
      </c>
    </row>
    <row r="8624" spans="1:7" x14ac:dyDescent="0.35">
      <c r="A8624" t="s">
        <v>10</v>
      </c>
      <c r="B8624" t="s">
        <v>9</v>
      </c>
      <c r="C8624" t="s">
        <v>2982</v>
      </c>
      <c r="D8624" s="2">
        <v>190647.29</v>
      </c>
      <c r="E8624" s="3">
        <f t="shared" si="268"/>
        <v>8.6292327708280389E-4</v>
      </c>
      <c r="F8624" s="3">
        <f t="shared" si="269"/>
        <v>91.835098214815972</v>
      </c>
      <c r="G8624" t="s">
        <v>14480</v>
      </c>
    </row>
    <row r="8625" spans="1:7" x14ac:dyDescent="0.35">
      <c r="A8625" t="s">
        <v>3</v>
      </c>
      <c r="B8625" t="s">
        <v>22</v>
      </c>
      <c r="C8625" t="s">
        <v>2234</v>
      </c>
      <c r="D8625" s="2">
        <v>190631.91</v>
      </c>
      <c r="E8625" s="3">
        <f t="shared" si="268"/>
        <v>8.6285366287532398E-4</v>
      </c>
      <c r="F8625" s="3">
        <f t="shared" si="269"/>
        <v>91.835961068478852</v>
      </c>
      <c r="G8625" t="s">
        <v>14473</v>
      </c>
    </row>
    <row r="8626" spans="1:7" x14ac:dyDescent="0.35">
      <c r="A8626" t="s">
        <v>10</v>
      </c>
      <c r="B8626" t="s">
        <v>23</v>
      </c>
      <c r="C8626" t="s">
        <v>8289</v>
      </c>
      <c r="D8626" s="2">
        <v>190564.77</v>
      </c>
      <c r="E8626" s="3">
        <f t="shared" si="268"/>
        <v>8.6254976834410167E-4</v>
      </c>
      <c r="F8626" s="3">
        <f t="shared" si="269"/>
        <v>91.836823618247195</v>
      </c>
      <c r="G8626" t="s">
        <v>14473</v>
      </c>
    </row>
    <row r="8627" spans="1:7" x14ac:dyDescent="0.35">
      <c r="A8627" t="s">
        <v>3</v>
      </c>
      <c r="B8627" t="s">
        <v>9</v>
      </c>
      <c r="C8627" t="s">
        <v>648</v>
      </c>
      <c r="D8627" s="2">
        <v>190560.64000000001</v>
      </c>
      <c r="E8627" s="3">
        <f t="shared" si="268"/>
        <v>8.6253107480204123E-4</v>
      </c>
      <c r="F8627" s="3">
        <f t="shared" si="269"/>
        <v>91.837686149321996</v>
      </c>
      <c r="G8627" t="s">
        <v>14473</v>
      </c>
    </row>
    <row r="8628" spans="1:7" x14ac:dyDescent="0.35">
      <c r="A8628" t="s">
        <v>10</v>
      </c>
      <c r="B8628" t="s">
        <v>9</v>
      </c>
      <c r="C8628" t="s">
        <v>12943</v>
      </c>
      <c r="D8628" s="2">
        <v>190526.16</v>
      </c>
      <c r="E8628" s="3">
        <f t="shared" si="268"/>
        <v>8.623750086203827E-4</v>
      </c>
      <c r="F8628" s="3">
        <f t="shared" si="269"/>
        <v>91.838548524330619</v>
      </c>
      <c r="G8628" t="s">
        <v>14480</v>
      </c>
    </row>
    <row r="8629" spans="1:7" x14ac:dyDescent="0.35">
      <c r="A8629" t="s">
        <v>10</v>
      </c>
      <c r="B8629" t="s">
        <v>180</v>
      </c>
      <c r="C8629" t="s">
        <v>234</v>
      </c>
      <c r="D8629" s="2">
        <v>190496.8</v>
      </c>
      <c r="E8629" s="3">
        <f t="shared" si="268"/>
        <v>8.622421169993419E-4</v>
      </c>
      <c r="F8629" s="3">
        <f t="shared" si="269"/>
        <v>91.839410766447614</v>
      </c>
      <c r="G8629" t="s">
        <v>14480</v>
      </c>
    </row>
    <row r="8630" spans="1:7" x14ac:dyDescent="0.35">
      <c r="A8630" t="s">
        <v>10</v>
      </c>
      <c r="B8630" t="s">
        <v>99</v>
      </c>
      <c r="C8630" t="s">
        <v>4912</v>
      </c>
      <c r="D8630" s="2">
        <v>190442.64</v>
      </c>
      <c r="E8630" s="3">
        <f t="shared" si="268"/>
        <v>8.6199697360031015E-4</v>
      </c>
      <c r="F8630" s="3">
        <f t="shared" si="269"/>
        <v>91.840272763421211</v>
      </c>
      <c r="G8630" t="s">
        <v>14473</v>
      </c>
    </row>
    <row r="8631" spans="1:7" x14ac:dyDescent="0.35">
      <c r="A8631" t="s">
        <v>3</v>
      </c>
      <c r="B8631" t="s">
        <v>33</v>
      </c>
      <c r="C8631" s="8" t="s">
        <v>1748</v>
      </c>
      <c r="D8631" s="2">
        <v>190428.58</v>
      </c>
      <c r="E8631" s="3">
        <f t="shared" si="268"/>
        <v>8.6193333408423928E-4</v>
      </c>
      <c r="F8631" s="3">
        <f t="shared" si="269"/>
        <v>91.84113469675529</v>
      </c>
      <c r="G8631" t="s">
        <v>14480</v>
      </c>
    </row>
    <row r="8632" spans="1:7" x14ac:dyDescent="0.35">
      <c r="A8632" t="s">
        <v>3</v>
      </c>
      <c r="B8632" t="s">
        <v>79</v>
      </c>
      <c r="C8632" t="s">
        <v>11501</v>
      </c>
      <c r="D8632" s="2">
        <v>190424.87</v>
      </c>
      <c r="E8632" s="3">
        <f t="shared" si="268"/>
        <v>8.6191654158035457E-4</v>
      </c>
      <c r="F8632" s="3">
        <f t="shared" si="269"/>
        <v>91.841996613296871</v>
      </c>
      <c r="G8632" t="s">
        <v>14473</v>
      </c>
    </row>
    <row r="8633" spans="1:7" x14ac:dyDescent="0.35">
      <c r="A8633" t="s">
        <v>3</v>
      </c>
      <c r="B8633" t="s">
        <v>20</v>
      </c>
      <c r="C8633" t="s">
        <v>1712</v>
      </c>
      <c r="D8633" s="2">
        <v>190418.27</v>
      </c>
      <c r="E8633" s="3">
        <f t="shared" si="268"/>
        <v>8.6188666812330849E-4</v>
      </c>
      <c r="F8633" s="3">
        <f t="shared" si="269"/>
        <v>91.84285849996499</v>
      </c>
      <c r="G8633" t="s">
        <v>14480</v>
      </c>
    </row>
    <row r="8634" spans="1:7" x14ac:dyDescent="0.35">
      <c r="A8634" t="s">
        <v>3</v>
      </c>
      <c r="B8634" t="s">
        <v>16</v>
      </c>
      <c r="C8634" t="s">
        <v>6805</v>
      </c>
      <c r="D8634" s="2">
        <v>190415.81</v>
      </c>
      <c r="E8634" s="3">
        <f t="shared" si="268"/>
        <v>8.6187553347113674E-4</v>
      </c>
      <c r="F8634" s="3">
        <f t="shared" si="269"/>
        <v>91.843720375498464</v>
      </c>
      <c r="G8634" t="s">
        <v>14473</v>
      </c>
    </row>
    <row r="8635" spans="1:7" x14ac:dyDescent="0.35">
      <c r="A8635" t="s">
        <v>3</v>
      </c>
      <c r="B8635" t="s">
        <v>9</v>
      </c>
      <c r="C8635" t="s">
        <v>12215</v>
      </c>
      <c r="D8635" s="2">
        <v>190383.75</v>
      </c>
      <c r="E8635" s="3">
        <f t="shared" si="268"/>
        <v>8.6173042089039535E-4</v>
      </c>
      <c r="F8635" s="3">
        <f t="shared" si="269"/>
        <v>91.844582105919358</v>
      </c>
      <c r="G8635" t="s">
        <v>14480</v>
      </c>
    </row>
    <row r="8636" spans="1:7" x14ac:dyDescent="0.35">
      <c r="A8636" t="s">
        <v>10</v>
      </c>
      <c r="B8636" t="s">
        <v>55</v>
      </c>
      <c r="C8636" t="s">
        <v>7648</v>
      </c>
      <c r="D8636" s="2">
        <v>190352.13</v>
      </c>
      <c r="E8636" s="3">
        <f t="shared" si="268"/>
        <v>8.6158729987345693E-4</v>
      </c>
      <c r="F8636" s="3">
        <f t="shared" si="269"/>
        <v>91.845443693219238</v>
      </c>
      <c r="G8636" t="s">
        <v>14473</v>
      </c>
    </row>
    <row r="8637" spans="1:7" x14ac:dyDescent="0.35">
      <c r="A8637" t="s">
        <v>3</v>
      </c>
      <c r="B8637" t="s">
        <v>16</v>
      </c>
      <c r="C8637" t="s">
        <v>5866</v>
      </c>
      <c r="D8637" s="2">
        <v>190352.01</v>
      </c>
      <c r="E8637" s="3">
        <f t="shared" si="268"/>
        <v>8.6158675671969235E-4</v>
      </c>
      <c r="F8637" s="3">
        <f t="shared" si="269"/>
        <v>91.846305279975951</v>
      </c>
      <c r="G8637" t="s">
        <v>14473</v>
      </c>
    </row>
    <row r="8638" spans="1:7" x14ac:dyDescent="0.35">
      <c r="A8638" t="s">
        <v>3</v>
      </c>
      <c r="B8638" t="s">
        <v>8</v>
      </c>
      <c r="C8638" t="s">
        <v>7597</v>
      </c>
      <c r="D8638" s="2">
        <v>190343.31</v>
      </c>
      <c r="E8638" s="3">
        <f t="shared" si="268"/>
        <v>8.6154737807176806E-4</v>
      </c>
      <c r="F8638" s="3">
        <f t="shared" si="269"/>
        <v>91.847166827354016</v>
      </c>
      <c r="G8638" t="s">
        <v>14473</v>
      </c>
    </row>
    <row r="8639" spans="1:7" x14ac:dyDescent="0.35">
      <c r="A8639" t="s">
        <v>10</v>
      </c>
      <c r="B8639" t="s">
        <v>36</v>
      </c>
      <c r="C8639" t="s">
        <v>14266</v>
      </c>
      <c r="D8639" s="2">
        <v>190333.39</v>
      </c>
      <c r="E8639" s="3">
        <f t="shared" si="268"/>
        <v>8.6150247736057175E-4</v>
      </c>
      <c r="F8639" s="3">
        <f t="shared" si="269"/>
        <v>91.848028329831379</v>
      </c>
      <c r="G8639" t="s">
        <v>14473</v>
      </c>
    </row>
    <row r="8640" spans="1:7" x14ac:dyDescent="0.35">
      <c r="A8640" t="s">
        <v>3</v>
      </c>
      <c r="B8640" t="s">
        <v>33</v>
      </c>
      <c r="C8640" t="s">
        <v>1536</v>
      </c>
      <c r="D8640" s="2">
        <v>190328.22</v>
      </c>
      <c r="E8640" s="3">
        <f t="shared" si="268"/>
        <v>8.6147907648588572E-4</v>
      </c>
      <c r="F8640" s="3">
        <f t="shared" si="269"/>
        <v>91.84888980890787</v>
      </c>
      <c r="G8640" t="s">
        <v>14473</v>
      </c>
    </row>
    <row r="8641" spans="1:7" x14ac:dyDescent="0.35">
      <c r="A8641" t="s">
        <v>3</v>
      </c>
      <c r="B8641" t="s">
        <v>9</v>
      </c>
      <c r="C8641" t="s">
        <v>2830</v>
      </c>
      <c r="D8641" s="2">
        <v>190267.81</v>
      </c>
      <c r="E8641" s="3">
        <f t="shared" si="268"/>
        <v>8.6120564382828764E-4</v>
      </c>
      <c r="F8641" s="3">
        <f t="shared" si="269"/>
        <v>91.8497510145517</v>
      </c>
      <c r="G8641" t="s">
        <v>14480</v>
      </c>
    </row>
    <row r="8642" spans="1:7" x14ac:dyDescent="0.35">
      <c r="A8642" t="s">
        <v>10</v>
      </c>
      <c r="B8642" t="s">
        <v>8</v>
      </c>
      <c r="C8642" t="s">
        <v>9931</v>
      </c>
      <c r="D8642" s="2">
        <v>190265.32</v>
      </c>
      <c r="E8642" s="3">
        <f t="shared" si="268"/>
        <v>8.6119437338767497E-4</v>
      </c>
      <c r="F8642" s="3">
        <f t="shared" si="269"/>
        <v>91.850612208925085</v>
      </c>
      <c r="G8642" t="s">
        <v>14473</v>
      </c>
    </row>
    <row r="8643" spans="1:7" x14ac:dyDescent="0.35">
      <c r="A8643" t="s">
        <v>3</v>
      </c>
      <c r="B8643" t="s">
        <v>9</v>
      </c>
      <c r="C8643" t="s">
        <v>1557</v>
      </c>
      <c r="D8643" s="2">
        <v>190236.89</v>
      </c>
      <c r="E8643" s="3">
        <f t="shared" ref="E8643:E8706" si="270">(D8643/$D$29638)*100</f>
        <v>8.6106569120830874E-4</v>
      </c>
      <c r="F8643" s="3">
        <f t="shared" si="269"/>
        <v>91.851473274616296</v>
      </c>
      <c r="G8643" t="s">
        <v>14473</v>
      </c>
    </row>
    <row r="8644" spans="1:7" x14ac:dyDescent="0.35">
      <c r="A8644" t="s">
        <v>3</v>
      </c>
      <c r="B8644" t="s">
        <v>9</v>
      </c>
      <c r="C8644" t="s">
        <v>2453</v>
      </c>
      <c r="D8644" s="2">
        <v>190153.59</v>
      </c>
      <c r="E8644" s="3">
        <f t="shared" si="270"/>
        <v>8.6068865197013746E-4</v>
      </c>
      <c r="F8644" s="3">
        <f t="shared" ref="F8644:F8707" si="271">E8644+F8643</f>
        <v>91.852333963268265</v>
      </c>
      <c r="G8644" t="s">
        <v>14473</v>
      </c>
    </row>
    <row r="8645" spans="1:7" x14ac:dyDescent="0.35">
      <c r="A8645" t="s">
        <v>3</v>
      </c>
      <c r="B8645" t="s">
        <v>180</v>
      </c>
      <c r="C8645" t="s">
        <v>11721</v>
      </c>
      <c r="D8645" s="2">
        <v>190121.22</v>
      </c>
      <c r="E8645" s="3">
        <f t="shared" si="270"/>
        <v>8.6054213624217114E-4</v>
      </c>
      <c r="F8645" s="3">
        <f t="shared" si="271"/>
        <v>91.853194505404502</v>
      </c>
      <c r="G8645" t="s">
        <v>14480</v>
      </c>
    </row>
    <row r="8646" spans="1:7" x14ac:dyDescent="0.35">
      <c r="A8646" t="s">
        <v>3</v>
      </c>
      <c r="B8646" t="s">
        <v>29</v>
      </c>
      <c r="C8646" t="s">
        <v>2890</v>
      </c>
      <c r="D8646" s="2">
        <v>190082.63</v>
      </c>
      <c r="E8646" s="3">
        <f t="shared" si="270"/>
        <v>8.6036746704407953E-4</v>
      </c>
      <c r="F8646" s="3">
        <f t="shared" si="271"/>
        <v>91.854054872871544</v>
      </c>
      <c r="G8646" t="s">
        <v>14473</v>
      </c>
    </row>
    <row r="8647" spans="1:7" x14ac:dyDescent="0.35">
      <c r="A8647" t="s">
        <v>10</v>
      </c>
      <c r="B8647" t="s">
        <v>8</v>
      </c>
      <c r="C8647" t="s">
        <v>4155</v>
      </c>
      <c r="D8647" s="2">
        <v>190037.01</v>
      </c>
      <c r="E8647" s="3">
        <f t="shared" si="270"/>
        <v>8.6016097808795276E-4</v>
      </c>
      <c r="F8647" s="3">
        <f t="shared" si="271"/>
        <v>91.854915033849636</v>
      </c>
      <c r="G8647" t="s">
        <v>14480</v>
      </c>
    </row>
    <row r="8648" spans="1:7" x14ac:dyDescent="0.35">
      <c r="A8648" t="s">
        <v>10</v>
      </c>
      <c r="B8648" t="s">
        <v>9</v>
      </c>
      <c r="C8648" t="s">
        <v>5742</v>
      </c>
      <c r="D8648" s="2">
        <v>190034.64</v>
      </c>
      <c r="E8648" s="3">
        <f t="shared" si="270"/>
        <v>8.6015025080110434E-4</v>
      </c>
      <c r="F8648" s="3">
        <f t="shared" si="271"/>
        <v>91.855775184100438</v>
      </c>
      <c r="G8648" t="s">
        <v>14480</v>
      </c>
    </row>
    <row r="8649" spans="1:7" x14ac:dyDescent="0.35">
      <c r="A8649" t="s">
        <v>10</v>
      </c>
      <c r="B8649" t="s">
        <v>475</v>
      </c>
      <c r="C8649" t="s">
        <v>87</v>
      </c>
      <c r="D8649" s="2">
        <v>190032.96</v>
      </c>
      <c r="E8649" s="3">
        <f t="shared" si="270"/>
        <v>8.6014264664840176E-4</v>
      </c>
      <c r="F8649" s="3">
        <f t="shared" si="271"/>
        <v>91.856635326747082</v>
      </c>
      <c r="G8649" t="s">
        <v>14473</v>
      </c>
    </row>
    <row r="8650" spans="1:7" x14ac:dyDescent="0.35">
      <c r="A8650" t="s">
        <v>3</v>
      </c>
      <c r="B8650" t="s">
        <v>1873</v>
      </c>
      <c r="C8650" t="s">
        <v>2682</v>
      </c>
      <c r="D8650" s="2">
        <v>190000</v>
      </c>
      <c r="E8650" s="3">
        <f t="shared" si="270"/>
        <v>8.5999346041442672E-4</v>
      </c>
      <c r="F8650" s="3">
        <f t="shared" si="271"/>
        <v>91.857495320207491</v>
      </c>
      <c r="G8650" t="s">
        <v>14473</v>
      </c>
    </row>
    <row r="8651" spans="1:7" x14ac:dyDescent="0.35">
      <c r="A8651" t="s">
        <v>10</v>
      </c>
      <c r="B8651" t="s">
        <v>9</v>
      </c>
      <c r="C8651" t="s">
        <v>10253</v>
      </c>
      <c r="D8651" s="2">
        <v>189998.23</v>
      </c>
      <c r="E8651" s="3">
        <f t="shared" si="270"/>
        <v>8.5998544889640091E-4</v>
      </c>
      <c r="F8651" s="3">
        <f t="shared" si="271"/>
        <v>91.858355305656389</v>
      </c>
      <c r="G8651" t="s">
        <v>14480</v>
      </c>
    </row>
    <row r="8652" spans="1:7" x14ac:dyDescent="0.35">
      <c r="A8652" t="s">
        <v>10</v>
      </c>
      <c r="B8652" t="s">
        <v>9</v>
      </c>
      <c r="C8652" s="8" t="s">
        <v>10321</v>
      </c>
      <c r="D8652" s="2">
        <v>189911</v>
      </c>
      <c r="E8652" s="3">
        <f t="shared" si="270"/>
        <v>8.59590621372443E-4</v>
      </c>
      <c r="F8652" s="3">
        <f t="shared" si="271"/>
        <v>91.859214896277763</v>
      </c>
      <c r="G8652" t="s">
        <v>14480</v>
      </c>
    </row>
    <row r="8653" spans="1:7" x14ac:dyDescent="0.35">
      <c r="A8653" t="s">
        <v>3</v>
      </c>
      <c r="B8653" t="s">
        <v>8</v>
      </c>
      <c r="C8653" t="s">
        <v>156</v>
      </c>
      <c r="D8653" s="2">
        <v>189899.25</v>
      </c>
      <c r="E8653" s="3">
        <f t="shared" si="270"/>
        <v>8.5953743756633858E-4</v>
      </c>
      <c r="F8653" s="3">
        <f t="shared" si="271"/>
        <v>91.860074433715326</v>
      </c>
      <c r="G8653" t="s">
        <v>14473</v>
      </c>
    </row>
    <row r="8654" spans="1:7" x14ac:dyDescent="0.35">
      <c r="A8654" t="s">
        <v>3</v>
      </c>
      <c r="B8654" t="s">
        <v>9</v>
      </c>
      <c r="C8654" t="s">
        <v>3998</v>
      </c>
      <c r="D8654" s="2">
        <v>189881.83</v>
      </c>
      <c r="E8654" s="3">
        <f t="shared" si="270"/>
        <v>8.5945858974486255E-4</v>
      </c>
      <c r="F8654" s="3">
        <f t="shared" si="271"/>
        <v>91.86093389230507</v>
      </c>
      <c r="G8654" t="s">
        <v>14480</v>
      </c>
    </row>
    <row r="8655" spans="1:7" x14ac:dyDescent="0.35">
      <c r="A8655" t="s">
        <v>3</v>
      </c>
      <c r="B8655" t="s">
        <v>13</v>
      </c>
      <c r="C8655" s="7" t="s">
        <v>3443</v>
      </c>
      <c r="D8655" s="2">
        <v>189866.59</v>
      </c>
      <c r="E8655" s="3">
        <f t="shared" si="270"/>
        <v>8.5938960921677469E-4</v>
      </c>
      <c r="F8655" s="3">
        <f t="shared" si="271"/>
        <v>91.861793281914288</v>
      </c>
      <c r="G8655" t="s">
        <v>14480</v>
      </c>
    </row>
    <row r="8656" spans="1:7" x14ac:dyDescent="0.35">
      <c r="A8656" t="s">
        <v>3</v>
      </c>
      <c r="B8656" t="s">
        <v>122</v>
      </c>
      <c r="C8656" t="s">
        <v>10013</v>
      </c>
      <c r="D8656" s="2">
        <v>189854.91</v>
      </c>
      <c r="E8656" s="3">
        <f t="shared" si="270"/>
        <v>8.5933674225036603E-4</v>
      </c>
      <c r="F8656" s="3">
        <f t="shared" si="271"/>
        <v>91.86265261865654</v>
      </c>
      <c r="G8656" t="s">
        <v>14473</v>
      </c>
    </row>
    <row r="8657" spans="1:7" x14ac:dyDescent="0.35">
      <c r="A8657" t="s">
        <v>10</v>
      </c>
      <c r="B8657" t="s">
        <v>28</v>
      </c>
      <c r="C8657" t="s">
        <v>4005</v>
      </c>
      <c r="D8657" s="2">
        <v>189853.37</v>
      </c>
      <c r="E8657" s="3">
        <f t="shared" si="270"/>
        <v>8.5932977177705528E-4</v>
      </c>
      <c r="F8657" s="3">
        <f t="shared" si="271"/>
        <v>91.863511948428311</v>
      </c>
      <c r="G8657" t="s">
        <v>14480</v>
      </c>
    </row>
    <row r="8658" spans="1:7" x14ac:dyDescent="0.35">
      <c r="A8658" t="s">
        <v>3</v>
      </c>
      <c r="B8658" t="s">
        <v>6</v>
      </c>
      <c r="C8658" t="s">
        <v>6091</v>
      </c>
      <c r="D8658" s="2">
        <v>189808.1</v>
      </c>
      <c r="E8658" s="3">
        <f t="shared" si="270"/>
        <v>8.5912486701940826E-4</v>
      </c>
      <c r="F8658" s="3">
        <f t="shared" si="271"/>
        <v>91.864371073295331</v>
      </c>
      <c r="G8658" t="s">
        <v>14473</v>
      </c>
    </row>
    <row r="8659" spans="1:7" x14ac:dyDescent="0.35">
      <c r="A8659" t="s">
        <v>10</v>
      </c>
      <c r="B8659" t="s">
        <v>9</v>
      </c>
      <c r="C8659" t="s">
        <v>6897</v>
      </c>
      <c r="D8659" s="2">
        <v>189795.82</v>
      </c>
      <c r="E8659" s="3">
        <f t="shared" si="270"/>
        <v>8.590692842841771E-4</v>
      </c>
      <c r="F8659" s="3">
        <f t="shared" si="271"/>
        <v>91.86523014257962</v>
      </c>
      <c r="G8659" t="s">
        <v>14480</v>
      </c>
    </row>
    <row r="8660" spans="1:7" x14ac:dyDescent="0.35">
      <c r="A8660" t="s">
        <v>3</v>
      </c>
      <c r="B8660" t="s">
        <v>9</v>
      </c>
      <c r="C8660" t="s">
        <v>2498</v>
      </c>
      <c r="D8660" s="2">
        <v>189792.93</v>
      </c>
      <c r="E8660" s="3">
        <f t="shared" si="270"/>
        <v>8.5905620333101595E-4</v>
      </c>
      <c r="F8660" s="3">
        <f t="shared" si="271"/>
        <v>91.866089198782944</v>
      </c>
      <c r="G8660" t="s">
        <v>14480</v>
      </c>
    </row>
    <row r="8661" spans="1:7" x14ac:dyDescent="0.35">
      <c r="A8661" t="s">
        <v>3</v>
      </c>
      <c r="B8661" t="s">
        <v>20</v>
      </c>
      <c r="C8661" t="s">
        <v>8693</v>
      </c>
      <c r="D8661" s="2">
        <v>189764.53</v>
      </c>
      <c r="E8661" s="3">
        <f t="shared" si="270"/>
        <v>8.5892765694009097E-4</v>
      </c>
      <c r="F8661" s="3">
        <f t="shared" si="271"/>
        <v>91.86694812643988</v>
      </c>
      <c r="G8661" t="s">
        <v>14480</v>
      </c>
    </row>
    <row r="8662" spans="1:7" x14ac:dyDescent="0.35">
      <c r="A8662" t="s">
        <v>10</v>
      </c>
      <c r="B8662" t="s">
        <v>7292</v>
      </c>
      <c r="C8662" t="s">
        <v>5353</v>
      </c>
      <c r="D8662" s="2">
        <v>189745.25</v>
      </c>
      <c r="E8662" s="3">
        <f t="shared" si="270"/>
        <v>8.588403902352658E-4</v>
      </c>
      <c r="F8662" s="3">
        <f t="shared" si="271"/>
        <v>91.867806966830116</v>
      </c>
      <c r="G8662" t="s">
        <v>14473</v>
      </c>
    </row>
    <row r="8663" spans="1:7" x14ac:dyDescent="0.35">
      <c r="A8663" t="s">
        <v>3</v>
      </c>
      <c r="B8663" t="s">
        <v>6</v>
      </c>
      <c r="C8663" t="s">
        <v>12193</v>
      </c>
      <c r="D8663" s="2">
        <v>189741.2</v>
      </c>
      <c r="E8663" s="3">
        <f t="shared" si="270"/>
        <v>8.588220587957149E-4</v>
      </c>
      <c r="F8663" s="3">
        <f t="shared" si="271"/>
        <v>91.868665788888919</v>
      </c>
      <c r="G8663" t="s">
        <v>14473</v>
      </c>
    </row>
    <row r="8664" spans="1:7" x14ac:dyDescent="0.35">
      <c r="A8664" t="s">
        <v>3</v>
      </c>
      <c r="B8664" t="s">
        <v>9</v>
      </c>
      <c r="C8664" t="s">
        <v>490</v>
      </c>
      <c r="D8664" s="2">
        <v>189648.84</v>
      </c>
      <c r="E8664" s="3">
        <f t="shared" si="270"/>
        <v>8.5840401144832591E-4</v>
      </c>
      <c r="F8664" s="3">
        <f t="shared" si="271"/>
        <v>91.869524192900371</v>
      </c>
      <c r="G8664" t="s">
        <v>14480</v>
      </c>
    </row>
    <row r="8665" spans="1:7" x14ac:dyDescent="0.35">
      <c r="A8665" t="s">
        <v>3</v>
      </c>
      <c r="B8665" t="s">
        <v>40</v>
      </c>
      <c r="C8665" s="6" t="s">
        <v>7509</v>
      </c>
      <c r="D8665" s="2">
        <v>189600.29</v>
      </c>
      <c r="E8665" s="3">
        <f t="shared" si="270"/>
        <v>8.5818426048778337E-4</v>
      </c>
      <c r="F8665" s="3">
        <f t="shared" si="271"/>
        <v>91.870382377160865</v>
      </c>
      <c r="G8665" t="s">
        <v>14473</v>
      </c>
    </row>
    <row r="8666" spans="1:7" x14ac:dyDescent="0.35">
      <c r="A8666" t="s">
        <v>3</v>
      </c>
      <c r="B8666" t="s">
        <v>45</v>
      </c>
      <c r="C8666" t="s">
        <v>12898</v>
      </c>
      <c r="D8666" s="2">
        <v>189583.89</v>
      </c>
      <c r="E8666" s="3">
        <f t="shared" si="270"/>
        <v>8.5811002947330534E-4</v>
      </c>
      <c r="F8666" s="3">
        <f t="shared" si="271"/>
        <v>91.871240487190335</v>
      </c>
      <c r="G8666" t="s">
        <v>14473</v>
      </c>
    </row>
    <row r="8667" spans="1:7" x14ac:dyDescent="0.35">
      <c r="A8667" t="s">
        <v>3</v>
      </c>
      <c r="B8667" t="s">
        <v>8</v>
      </c>
      <c r="C8667" t="s">
        <v>422</v>
      </c>
      <c r="D8667" s="2">
        <v>189582.38</v>
      </c>
      <c r="E8667" s="3">
        <f t="shared" si="270"/>
        <v>8.5810319478843585E-4</v>
      </c>
      <c r="F8667" s="3">
        <f t="shared" si="271"/>
        <v>91.872098590385121</v>
      </c>
      <c r="G8667" t="s">
        <v>14473</v>
      </c>
    </row>
    <row r="8668" spans="1:7" x14ac:dyDescent="0.35">
      <c r="A8668" t="s">
        <v>3</v>
      </c>
      <c r="B8668" t="s">
        <v>8</v>
      </c>
      <c r="C8668" s="8" t="s">
        <v>6681</v>
      </c>
      <c r="D8668" s="2">
        <v>189576.14</v>
      </c>
      <c r="E8668" s="3">
        <f t="shared" si="270"/>
        <v>8.5807495079268331E-4</v>
      </c>
      <c r="F8668" s="3">
        <f t="shared" si="271"/>
        <v>91.87295666533592</v>
      </c>
      <c r="G8668" t="s">
        <v>14480</v>
      </c>
    </row>
    <row r="8669" spans="1:7" x14ac:dyDescent="0.35">
      <c r="A8669" t="s">
        <v>10</v>
      </c>
      <c r="B8669" t="s">
        <v>73</v>
      </c>
      <c r="C8669" t="s">
        <v>4791</v>
      </c>
      <c r="D8669" s="2">
        <v>189573.93</v>
      </c>
      <c r="E8669" s="3">
        <f t="shared" si="270"/>
        <v>8.580649477108542E-4</v>
      </c>
      <c r="F8669" s="3">
        <f t="shared" si="271"/>
        <v>91.873814730283627</v>
      </c>
      <c r="G8669" t="s">
        <v>14473</v>
      </c>
    </row>
    <row r="8670" spans="1:7" x14ac:dyDescent="0.35">
      <c r="A8670" t="s">
        <v>3</v>
      </c>
      <c r="B8670" t="s">
        <v>9</v>
      </c>
      <c r="C8670" t="s">
        <v>10236</v>
      </c>
      <c r="D8670" s="2">
        <v>189548.31</v>
      </c>
      <c r="E8670" s="3">
        <f t="shared" si="270"/>
        <v>8.5794898438213947E-4</v>
      </c>
      <c r="F8670" s="3">
        <f t="shared" si="271"/>
        <v>91.874672679268002</v>
      </c>
      <c r="G8670" t="s">
        <v>14480</v>
      </c>
    </row>
    <row r="8671" spans="1:7" x14ac:dyDescent="0.35">
      <c r="A8671" t="s">
        <v>10</v>
      </c>
      <c r="B8671" t="s">
        <v>9</v>
      </c>
      <c r="C8671" t="s">
        <v>1161</v>
      </c>
      <c r="D8671" s="2">
        <v>189537.72</v>
      </c>
      <c r="E8671" s="3">
        <f t="shared" si="270"/>
        <v>8.5790105106242469E-4</v>
      </c>
      <c r="F8671" s="3">
        <f t="shared" si="271"/>
        <v>91.875530580319065</v>
      </c>
      <c r="G8671" t="s">
        <v>14480</v>
      </c>
    </row>
    <row r="8672" spans="1:7" x14ac:dyDescent="0.35">
      <c r="A8672" t="s">
        <v>3</v>
      </c>
      <c r="B8672" t="s">
        <v>52</v>
      </c>
      <c r="C8672" t="s">
        <v>4247</v>
      </c>
      <c r="D8672" s="2">
        <v>189531.53</v>
      </c>
      <c r="E8672" s="3">
        <f t="shared" si="270"/>
        <v>8.5787303338074076E-4</v>
      </c>
      <c r="F8672" s="3">
        <f t="shared" si="271"/>
        <v>91.876388453352448</v>
      </c>
      <c r="G8672" t="s">
        <v>14473</v>
      </c>
    </row>
    <row r="8673" spans="1:7" x14ac:dyDescent="0.35">
      <c r="A8673" t="s">
        <v>10</v>
      </c>
      <c r="B8673" t="s">
        <v>55</v>
      </c>
      <c r="C8673" t="s">
        <v>11253</v>
      </c>
      <c r="D8673" s="2">
        <v>189513.23</v>
      </c>
      <c r="E8673" s="3">
        <f t="shared" si="270"/>
        <v>8.5779020243165866E-4</v>
      </c>
      <c r="F8673" s="3">
        <f t="shared" si="271"/>
        <v>91.877246243554879</v>
      </c>
      <c r="G8673" t="s">
        <v>14473</v>
      </c>
    </row>
    <row r="8674" spans="1:7" x14ac:dyDescent="0.35">
      <c r="A8674" t="s">
        <v>3</v>
      </c>
      <c r="B8674" t="s">
        <v>9</v>
      </c>
      <c r="C8674" t="s">
        <v>13119</v>
      </c>
      <c r="D8674" s="2">
        <v>189455.46</v>
      </c>
      <c r="E8674" s="3">
        <f t="shared" si="270"/>
        <v>8.5752871915687899E-4</v>
      </c>
      <c r="F8674" s="3">
        <f t="shared" si="271"/>
        <v>91.878103772274031</v>
      </c>
      <c r="G8674" t="s">
        <v>14480</v>
      </c>
    </row>
    <row r="8675" spans="1:7" x14ac:dyDescent="0.35">
      <c r="A8675" t="s">
        <v>3</v>
      </c>
      <c r="B8675" t="s">
        <v>33</v>
      </c>
      <c r="C8675" t="s">
        <v>13057</v>
      </c>
      <c r="D8675" s="2">
        <v>189364.12</v>
      </c>
      <c r="E8675" s="3">
        <f t="shared" si="270"/>
        <v>8.5711528861648811E-4</v>
      </c>
      <c r="F8675" s="3">
        <f t="shared" si="271"/>
        <v>91.878960887562641</v>
      </c>
      <c r="G8675" t="s">
        <v>14473</v>
      </c>
    </row>
    <row r="8676" spans="1:7" x14ac:dyDescent="0.35">
      <c r="A8676" t="s">
        <v>10</v>
      </c>
      <c r="B8676" t="s">
        <v>9</v>
      </c>
      <c r="C8676" t="s">
        <v>8990</v>
      </c>
      <c r="D8676" s="2">
        <v>189342.96</v>
      </c>
      <c r="E8676" s="3">
        <f t="shared" si="270"/>
        <v>8.5701951250268622E-4</v>
      </c>
      <c r="F8676" s="3">
        <f t="shared" si="271"/>
        <v>91.87981790707515</v>
      </c>
      <c r="G8676" t="s">
        <v>14480</v>
      </c>
    </row>
    <row r="8677" spans="1:7" x14ac:dyDescent="0.35">
      <c r="A8677" t="s">
        <v>10</v>
      </c>
      <c r="B8677" t="s">
        <v>76</v>
      </c>
      <c r="C8677" t="s">
        <v>14232</v>
      </c>
      <c r="D8677" s="2">
        <v>189339.54</v>
      </c>
      <c r="E8677" s="3">
        <f t="shared" si="270"/>
        <v>8.5700403262039876E-4</v>
      </c>
      <c r="F8677" s="3">
        <f t="shared" si="271"/>
        <v>91.880674911107775</v>
      </c>
      <c r="G8677" t="s">
        <v>14480</v>
      </c>
    </row>
    <row r="8678" spans="1:7" x14ac:dyDescent="0.35">
      <c r="A8678" t="s">
        <v>3</v>
      </c>
      <c r="B8678" t="s">
        <v>29</v>
      </c>
      <c r="C8678" s="11" t="s">
        <v>1708</v>
      </c>
      <c r="D8678" s="2">
        <v>189325.65</v>
      </c>
      <c r="E8678" s="3">
        <f t="shared" si="270"/>
        <v>8.5694116257216098E-4</v>
      </c>
      <c r="F8678" s="3">
        <f t="shared" si="271"/>
        <v>91.881531852270342</v>
      </c>
      <c r="G8678" t="s">
        <v>14473</v>
      </c>
    </row>
    <row r="8679" spans="1:7" x14ac:dyDescent="0.35">
      <c r="A8679" t="s">
        <v>10</v>
      </c>
      <c r="B8679" t="s">
        <v>9</v>
      </c>
      <c r="C8679" t="s">
        <v>178</v>
      </c>
      <c r="D8679" s="2">
        <v>189324.16</v>
      </c>
      <c r="E8679" s="3">
        <f t="shared" si="270"/>
        <v>8.5693441841291895E-4</v>
      </c>
      <c r="F8679" s="3">
        <f t="shared" si="271"/>
        <v>91.88238878668875</v>
      </c>
      <c r="G8679" t="s">
        <v>14480</v>
      </c>
    </row>
    <row r="8680" spans="1:7" x14ac:dyDescent="0.35">
      <c r="A8680" t="s">
        <v>3</v>
      </c>
      <c r="B8680" t="s">
        <v>22</v>
      </c>
      <c r="C8680" t="s">
        <v>1000</v>
      </c>
      <c r="D8680" s="2">
        <v>189286.77</v>
      </c>
      <c r="E8680" s="3">
        <f t="shared" si="270"/>
        <v>8.5676518075247202E-4</v>
      </c>
      <c r="F8680" s="3">
        <f t="shared" si="271"/>
        <v>91.883245551869507</v>
      </c>
      <c r="G8680" t="s">
        <v>14473</v>
      </c>
    </row>
    <row r="8681" spans="1:7" x14ac:dyDescent="0.35">
      <c r="A8681" t="s">
        <v>10</v>
      </c>
      <c r="B8681" t="s">
        <v>13</v>
      </c>
      <c r="C8681" t="s">
        <v>6444</v>
      </c>
      <c r="D8681" s="2">
        <v>189285.01</v>
      </c>
      <c r="E8681" s="3">
        <f t="shared" si="270"/>
        <v>8.5675721449725989E-4</v>
      </c>
      <c r="F8681" s="3">
        <f t="shared" si="271"/>
        <v>91.884102309084</v>
      </c>
      <c r="G8681" t="s">
        <v>14480</v>
      </c>
    </row>
    <row r="8682" spans="1:7" x14ac:dyDescent="0.35">
      <c r="A8682" t="s">
        <v>3</v>
      </c>
      <c r="B8682" t="s">
        <v>180</v>
      </c>
      <c r="C8682" t="s">
        <v>4920</v>
      </c>
      <c r="D8682" s="2">
        <v>189268.4</v>
      </c>
      <c r="E8682" s="3">
        <f t="shared" si="270"/>
        <v>8.5668203296369416E-4</v>
      </c>
      <c r="F8682" s="3">
        <f t="shared" si="271"/>
        <v>91.88495899111696</v>
      </c>
      <c r="G8682" t="s">
        <v>14480</v>
      </c>
    </row>
    <row r="8683" spans="1:7" x14ac:dyDescent="0.35">
      <c r="A8683" t="s">
        <v>3</v>
      </c>
      <c r="B8683" t="s">
        <v>6</v>
      </c>
      <c r="C8683" t="s">
        <v>4602</v>
      </c>
      <c r="D8683" s="2">
        <v>189257.17</v>
      </c>
      <c r="E8683" s="3">
        <f t="shared" si="270"/>
        <v>8.5663120282390237E-4</v>
      </c>
      <c r="F8683" s="3">
        <f t="shared" si="271"/>
        <v>91.885815622319782</v>
      </c>
      <c r="G8683" t="s">
        <v>14480</v>
      </c>
    </row>
    <row r="8684" spans="1:7" x14ac:dyDescent="0.35">
      <c r="A8684" t="s">
        <v>10</v>
      </c>
      <c r="B8684" t="s">
        <v>13</v>
      </c>
      <c r="C8684" s="8" t="s">
        <v>3099</v>
      </c>
      <c r="D8684" s="2">
        <v>189247.69</v>
      </c>
      <c r="E8684" s="3">
        <f t="shared" si="270"/>
        <v>8.5658829367650893E-4</v>
      </c>
      <c r="F8684" s="3">
        <f t="shared" si="271"/>
        <v>91.886672210613455</v>
      </c>
      <c r="G8684" t="s">
        <v>14480</v>
      </c>
    </row>
    <row r="8685" spans="1:7" x14ac:dyDescent="0.35">
      <c r="A8685" t="s">
        <v>3</v>
      </c>
      <c r="B8685" t="s">
        <v>6</v>
      </c>
      <c r="C8685" t="s">
        <v>10124</v>
      </c>
      <c r="D8685" s="2">
        <v>189213.67</v>
      </c>
      <c r="E8685" s="3">
        <f t="shared" si="270"/>
        <v>8.5643430958428106E-4</v>
      </c>
      <c r="F8685" s="3">
        <f t="shared" si="271"/>
        <v>91.887528644923037</v>
      </c>
      <c r="G8685" t="s">
        <v>14473</v>
      </c>
    </row>
    <row r="8686" spans="1:7" x14ac:dyDescent="0.35">
      <c r="A8686" t="s">
        <v>3</v>
      </c>
      <c r="B8686" t="s">
        <v>8</v>
      </c>
      <c r="C8686" t="s">
        <v>12841</v>
      </c>
      <c r="D8686" s="2">
        <v>189211.14</v>
      </c>
      <c r="E8686" s="3">
        <f t="shared" si="270"/>
        <v>8.5642285809241344E-4</v>
      </c>
      <c r="F8686" s="3">
        <f t="shared" si="271"/>
        <v>91.88838506778113</v>
      </c>
      <c r="G8686" t="s">
        <v>14480</v>
      </c>
    </row>
    <row r="8687" spans="1:7" x14ac:dyDescent="0.35">
      <c r="A8687" t="s">
        <v>10</v>
      </c>
      <c r="B8687" t="s">
        <v>6</v>
      </c>
      <c r="C8687" t="s">
        <v>1619</v>
      </c>
      <c r="D8687" s="2">
        <v>189210.76</v>
      </c>
      <c r="E8687" s="3">
        <f t="shared" si="270"/>
        <v>8.5642113810549254E-4</v>
      </c>
      <c r="F8687" s="3">
        <f t="shared" si="271"/>
        <v>91.889241488919239</v>
      </c>
      <c r="G8687" t="s">
        <v>14473</v>
      </c>
    </row>
    <row r="8688" spans="1:7" x14ac:dyDescent="0.35">
      <c r="A8688" t="s">
        <v>3</v>
      </c>
      <c r="B8688" t="s">
        <v>9</v>
      </c>
      <c r="C8688" s="8" t="s">
        <v>12591</v>
      </c>
      <c r="D8688" s="2">
        <v>189206.56</v>
      </c>
      <c r="E8688" s="3">
        <f t="shared" si="270"/>
        <v>8.5640212772373602E-4</v>
      </c>
      <c r="F8688" s="3">
        <f t="shared" si="271"/>
        <v>91.890097891046963</v>
      </c>
      <c r="G8688" t="s">
        <v>14480</v>
      </c>
    </row>
    <row r="8689" spans="1:7" x14ac:dyDescent="0.35">
      <c r="A8689" t="s">
        <v>10</v>
      </c>
      <c r="B8689" t="s">
        <v>6</v>
      </c>
      <c r="C8689" t="s">
        <v>9715</v>
      </c>
      <c r="D8689" s="2">
        <v>189202.44</v>
      </c>
      <c r="E8689" s="3">
        <f t="shared" si="270"/>
        <v>8.5638347944448916E-4</v>
      </c>
      <c r="F8689" s="3">
        <f t="shared" si="271"/>
        <v>91.890954274526408</v>
      </c>
      <c r="G8689" t="s">
        <v>14480</v>
      </c>
    </row>
    <row r="8690" spans="1:7" x14ac:dyDescent="0.35">
      <c r="A8690" t="s">
        <v>3</v>
      </c>
      <c r="B8690" t="s">
        <v>33</v>
      </c>
      <c r="C8690" t="s">
        <v>1345</v>
      </c>
      <c r="D8690" s="2">
        <v>189137.36</v>
      </c>
      <c r="E8690" s="3">
        <f t="shared" si="270"/>
        <v>8.5608890905289044E-4</v>
      </c>
      <c r="F8690" s="3">
        <f t="shared" si="271"/>
        <v>91.891810363435454</v>
      </c>
      <c r="G8690" t="s">
        <v>14473</v>
      </c>
    </row>
    <row r="8691" spans="1:7" x14ac:dyDescent="0.35">
      <c r="A8691" t="s">
        <v>3</v>
      </c>
      <c r="B8691" t="s">
        <v>36</v>
      </c>
      <c r="C8691" t="s">
        <v>12980</v>
      </c>
      <c r="D8691" s="2">
        <v>189101.55</v>
      </c>
      <c r="E8691" s="3">
        <f t="shared" si="270"/>
        <v>8.5592682291700908E-4</v>
      </c>
      <c r="F8691" s="3">
        <f t="shared" si="271"/>
        <v>91.892666290258376</v>
      </c>
      <c r="G8691" t="s">
        <v>14473</v>
      </c>
    </row>
    <row r="8692" spans="1:7" x14ac:dyDescent="0.35">
      <c r="A8692" t="s">
        <v>10</v>
      </c>
      <c r="B8692" t="s">
        <v>9</v>
      </c>
      <c r="C8692" t="s">
        <v>14285</v>
      </c>
      <c r="D8692" s="2">
        <v>189088.75</v>
      </c>
      <c r="E8692" s="3">
        <f t="shared" si="270"/>
        <v>8.5586888651546539E-4</v>
      </c>
      <c r="F8692" s="3">
        <f t="shared" si="271"/>
        <v>91.893522159144894</v>
      </c>
      <c r="G8692" t="s">
        <v>14480</v>
      </c>
    </row>
    <row r="8693" spans="1:7" x14ac:dyDescent="0.35">
      <c r="A8693" t="s">
        <v>10</v>
      </c>
      <c r="B8693" t="s">
        <v>180</v>
      </c>
      <c r="C8693" t="s">
        <v>807</v>
      </c>
      <c r="D8693" s="2">
        <v>189075.91</v>
      </c>
      <c r="E8693" s="3">
        <f t="shared" si="270"/>
        <v>8.5581076906266699E-4</v>
      </c>
      <c r="F8693" s="3">
        <f t="shared" si="271"/>
        <v>91.894377969913961</v>
      </c>
      <c r="G8693" t="s">
        <v>14480</v>
      </c>
    </row>
    <row r="8694" spans="1:7" x14ac:dyDescent="0.35">
      <c r="A8694" t="s">
        <v>3</v>
      </c>
      <c r="B8694" t="s">
        <v>22</v>
      </c>
      <c r="C8694" t="s">
        <v>2696</v>
      </c>
      <c r="D8694" s="2">
        <v>189000</v>
      </c>
      <c r="E8694" s="3">
        <f t="shared" si="270"/>
        <v>8.5546717904382442E-4</v>
      </c>
      <c r="F8694" s="3">
        <f t="shared" si="271"/>
        <v>91.895233437093012</v>
      </c>
      <c r="G8694" t="s">
        <v>14473</v>
      </c>
    </row>
    <row r="8695" spans="1:7" x14ac:dyDescent="0.35">
      <c r="A8695" t="s">
        <v>10</v>
      </c>
      <c r="B8695" t="s">
        <v>23</v>
      </c>
      <c r="C8695" t="s">
        <v>12011</v>
      </c>
      <c r="D8695" s="2">
        <v>189000</v>
      </c>
      <c r="E8695" s="3">
        <f t="shared" si="270"/>
        <v>8.5546717904382442E-4</v>
      </c>
      <c r="F8695" s="3">
        <f t="shared" si="271"/>
        <v>91.896088904272062</v>
      </c>
      <c r="G8695" t="s">
        <v>14480</v>
      </c>
    </row>
    <row r="8696" spans="1:7" x14ac:dyDescent="0.35">
      <c r="A8696" t="s">
        <v>3</v>
      </c>
      <c r="B8696" t="s">
        <v>9</v>
      </c>
      <c r="C8696" t="s">
        <v>5778</v>
      </c>
      <c r="D8696" s="2">
        <v>188976.81</v>
      </c>
      <c r="E8696" s="3">
        <f t="shared" si="270"/>
        <v>8.5536221457884008E-4</v>
      </c>
      <c r="F8696" s="3">
        <f t="shared" si="271"/>
        <v>91.896944266486642</v>
      </c>
      <c r="G8696" t="s">
        <v>14480</v>
      </c>
    </row>
    <row r="8697" spans="1:7" x14ac:dyDescent="0.35">
      <c r="A8697" t="s">
        <v>3</v>
      </c>
      <c r="B8697" t="s">
        <v>9</v>
      </c>
      <c r="C8697" t="s">
        <v>4350</v>
      </c>
      <c r="D8697" s="2">
        <v>188966.69</v>
      </c>
      <c r="E8697" s="3">
        <f t="shared" si="270"/>
        <v>8.5531640861136974E-4</v>
      </c>
      <c r="F8697" s="3">
        <f t="shared" si="271"/>
        <v>91.89779958289526</v>
      </c>
      <c r="G8697" t="s">
        <v>14480</v>
      </c>
    </row>
    <row r="8698" spans="1:7" x14ac:dyDescent="0.35">
      <c r="A8698" t="s">
        <v>10</v>
      </c>
      <c r="B8698" t="s">
        <v>32</v>
      </c>
      <c r="C8698" t="s">
        <v>61</v>
      </c>
      <c r="D8698" s="2">
        <v>188963.25</v>
      </c>
      <c r="E8698" s="3">
        <f t="shared" si="270"/>
        <v>8.5530083820345491E-4</v>
      </c>
      <c r="F8698" s="3">
        <f t="shared" si="271"/>
        <v>91.898654883733457</v>
      </c>
      <c r="G8698" t="s">
        <v>14473</v>
      </c>
    </row>
    <row r="8699" spans="1:7" x14ac:dyDescent="0.35">
      <c r="A8699" t="s">
        <v>3</v>
      </c>
      <c r="B8699" t="s">
        <v>9</v>
      </c>
      <c r="C8699" t="s">
        <v>1855</v>
      </c>
      <c r="D8699" s="2">
        <v>188959.01</v>
      </c>
      <c r="E8699" s="3">
        <f t="shared" si="270"/>
        <v>8.5528164677044346E-4</v>
      </c>
      <c r="F8699" s="3">
        <f t="shared" si="271"/>
        <v>91.899510165380221</v>
      </c>
      <c r="G8699" t="s">
        <v>14473</v>
      </c>
    </row>
    <row r="8700" spans="1:7" x14ac:dyDescent="0.35">
      <c r="A8700" t="s">
        <v>10</v>
      </c>
      <c r="B8700" t="s">
        <v>9</v>
      </c>
      <c r="C8700" t="s">
        <v>3989</v>
      </c>
      <c r="D8700" s="2">
        <v>188945.37</v>
      </c>
      <c r="E8700" s="3">
        <f t="shared" si="270"/>
        <v>8.5521990829254843E-4</v>
      </c>
      <c r="F8700" s="3">
        <f t="shared" si="271"/>
        <v>91.900365385288509</v>
      </c>
      <c r="G8700" t="s">
        <v>14473</v>
      </c>
    </row>
    <row r="8701" spans="1:7" x14ac:dyDescent="0.35">
      <c r="A8701" t="s">
        <v>3</v>
      </c>
      <c r="B8701" t="s">
        <v>9</v>
      </c>
      <c r="C8701" s="8" t="s">
        <v>9224</v>
      </c>
      <c r="D8701" s="2">
        <v>188910.8</v>
      </c>
      <c r="E8701" s="3">
        <f t="shared" si="270"/>
        <v>8.5506343474556668E-4</v>
      </c>
      <c r="F8701" s="3">
        <f t="shared" si="271"/>
        <v>91.901220448723251</v>
      </c>
      <c r="G8701" t="s">
        <v>14480</v>
      </c>
    </row>
    <row r="8702" spans="1:7" x14ac:dyDescent="0.35">
      <c r="A8702" t="s">
        <v>10</v>
      </c>
      <c r="B8702" t="s">
        <v>33</v>
      </c>
      <c r="C8702" t="s">
        <v>9930</v>
      </c>
      <c r="D8702" s="2">
        <v>188899.27</v>
      </c>
      <c r="E8702" s="3">
        <f t="shared" si="270"/>
        <v>8.5501124672136375E-4</v>
      </c>
      <c r="F8702" s="3">
        <f t="shared" si="271"/>
        <v>91.902075459969979</v>
      </c>
      <c r="G8702" t="s">
        <v>14473</v>
      </c>
    </row>
    <row r="8703" spans="1:7" x14ac:dyDescent="0.35">
      <c r="A8703" t="s">
        <v>10</v>
      </c>
      <c r="B8703" t="s">
        <v>4</v>
      </c>
      <c r="C8703" t="s">
        <v>7152</v>
      </c>
      <c r="D8703" s="2">
        <v>188887.67999999999</v>
      </c>
      <c r="E8703" s="3">
        <f t="shared" si="270"/>
        <v>8.5495878712027831E-4</v>
      </c>
      <c r="F8703" s="3">
        <f t="shared" si="271"/>
        <v>91.902930418757094</v>
      </c>
      <c r="G8703" t="s">
        <v>14473</v>
      </c>
    </row>
    <row r="8704" spans="1:7" x14ac:dyDescent="0.35">
      <c r="A8704" t="s">
        <v>3</v>
      </c>
      <c r="B8704" t="s">
        <v>8</v>
      </c>
      <c r="C8704" t="s">
        <v>8711</v>
      </c>
      <c r="D8704" s="2">
        <v>188884.8</v>
      </c>
      <c r="E8704" s="3">
        <f t="shared" si="270"/>
        <v>8.5494575142993105E-4</v>
      </c>
      <c r="F8704" s="3">
        <f t="shared" si="271"/>
        <v>91.903785364508522</v>
      </c>
      <c r="G8704" t="s">
        <v>14473</v>
      </c>
    </row>
    <row r="8705" spans="1:7" x14ac:dyDescent="0.35">
      <c r="A8705" t="s">
        <v>10</v>
      </c>
      <c r="B8705" t="s">
        <v>6</v>
      </c>
      <c r="C8705" t="s">
        <v>11373</v>
      </c>
      <c r="D8705" s="2">
        <v>188882.21</v>
      </c>
      <c r="E8705" s="3">
        <f t="shared" si="270"/>
        <v>8.5493402836118125E-4</v>
      </c>
      <c r="F8705" s="3">
        <f t="shared" si="271"/>
        <v>91.90464029853689</v>
      </c>
      <c r="G8705" t="s">
        <v>14480</v>
      </c>
    </row>
    <row r="8706" spans="1:7" x14ac:dyDescent="0.35">
      <c r="A8706" t="s">
        <v>10</v>
      </c>
      <c r="B8706" t="s">
        <v>6</v>
      </c>
      <c r="C8706" t="s">
        <v>2600</v>
      </c>
      <c r="D8706" s="2">
        <v>188845.88</v>
      </c>
      <c r="E8706" s="3">
        <f t="shared" si="270"/>
        <v>8.5476958855898726E-4</v>
      </c>
      <c r="F8706" s="3">
        <f t="shared" si="271"/>
        <v>91.905495068125447</v>
      </c>
      <c r="G8706" t="s">
        <v>14480</v>
      </c>
    </row>
    <row r="8707" spans="1:7" x14ac:dyDescent="0.35">
      <c r="A8707" t="s">
        <v>10</v>
      </c>
      <c r="B8707" t="s">
        <v>20</v>
      </c>
      <c r="C8707" t="s">
        <v>6239</v>
      </c>
      <c r="D8707" s="2">
        <v>188845.66</v>
      </c>
      <c r="E8707" s="3">
        <f t="shared" ref="E8707:E8770" si="272">(D8707/$D$29638)*100</f>
        <v>8.5476859277708577E-4</v>
      </c>
      <c r="F8707" s="3">
        <f t="shared" si="271"/>
        <v>91.906349836718221</v>
      </c>
      <c r="G8707" t="s">
        <v>14473</v>
      </c>
    </row>
    <row r="8708" spans="1:7" x14ac:dyDescent="0.35">
      <c r="A8708" t="s">
        <v>3</v>
      </c>
      <c r="B8708" t="s">
        <v>76</v>
      </c>
      <c r="C8708" t="s">
        <v>5661</v>
      </c>
      <c r="D8708" s="2">
        <v>188718.12</v>
      </c>
      <c r="E8708" s="3">
        <f t="shared" si="272"/>
        <v>8.5419131085107917E-4</v>
      </c>
      <c r="F8708" s="3">
        <f t="shared" ref="F8708:F8771" si="273">E8708+F8707</f>
        <v>91.907204028029071</v>
      </c>
      <c r="G8708" t="s">
        <v>14473</v>
      </c>
    </row>
    <row r="8709" spans="1:7" x14ac:dyDescent="0.35">
      <c r="A8709" t="s">
        <v>3</v>
      </c>
      <c r="B8709" t="s">
        <v>36</v>
      </c>
      <c r="C8709" t="s">
        <v>1578</v>
      </c>
      <c r="D8709" s="2">
        <v>188714.94</v>
      </c>
      <c r="E8709" s="3">
        <f t="shared" si="272"/>
        <v>8.5417691727632066E-4</v>
      </c>
      <c r="F8709" s="3">
        <f t="shared" si="273"/>
        <v>91.908058204946343</v>
      </c>
      <c r="G8709" t="s">
        <v>14473</v>
      </c>
    </row>
    <row r="8710" spans="1:7" x14ac:dyDescent="0.35">
      <c r="A8710" t="s">
        <v>3</v>
      </c>
      <c r="B8710" t="s">
        <v>18</v>
      </c>
      <c r="C8710" t="s">
        <v>964</v>
      </c>
      <c r="D8710" s="2">
        <v>188690.57</v>
      </c>
      <c r="E8710" s="3">
        <f t="shared" si="272"/>
        <v>8.54066611799319E-4</v>
      </c>
      <c r="F8710" s="3">
        <f t="shared" si="273"/>
        <v>91.908912271558137</v>
      </c>
      <c r="G8710" t="s">
        <v>14473</v>
      </c>
    </row>
    <row r="8711" spans="1:7" x14ac:dyDescent="0.35">
      <c r="A8711" t="s">
        <v>10</v>
      </c>
      <c r="B8711" t="s">
        <v>9</v>
      </c>
      <c r="C8711" t="s">
        <v>1166</v>
      </c>
      <c r="D8711" s="2">
        <v>188673.91</v>
      </c>
      <c r="E8711" s="3">
        <f t="shared" si="272"/>
        <v>8.5399120395168466E-4</v>
      </c>
      <c r="F8711" s="3">
        <f t="shared" si="273"/>
        <v>91.909766262762091</v>
      </c>
      <c r="G8711" t="s">
        <v>14480</v>
      </c>
    </row>
    <row r="8712" spans="1:7" x14ac:dyDescent="0.35">
      <c r="A8712" t="s">
        <v>3</v>
      </c>
      <c r="B8712" t="s">
        <v>9</v>
      </c>
      <c r="C8712" t="s">
        <v>7492</v>
      </c>
      <c r="D8712" s="2">
        <v>188641.4</v>
      </c>
      <c r="E8712" s="3">
        <f t="shared" si="272"/>
        <v>8.538440545443265E-4</v>
      </c>
      <c r="F8712" s="3">
        <f t="shared" si="273"/>
        <v>91.910620106816637</v>
      </c>
      <c r="G8712" t="s">
        <v>14473</v>
      </c>
    </row>
    <row r="8713" spans="1:7" x14ac:dyDescent="0.35">
      <c r="A8713" t="s">
        <v>3</v>
      </c>
      <c r="B8713" t="s">
        <v>148</v>
      </c>
      <c r="C8713" t="s">
        <v>7677</v>
      </c>
      <c r="D8713" s="2">
        <v>188583.58</v>
      </c>
      <c r="E8713" s="3">
        <f t="shared" si="272"/>
        <v>8.5358234495547811E-4</v>
      </c>
      <c r="F8713" s="3">
        <f t="shared" si="273"/>
        <v>91.911473689161596</v>
      </c>
      <c r="G8713" t="s">
        <v>14473</v>
      </c>
    </row>
    <row r="8714" spans="1:7" x14ac:dyDescent="0.35">
      <c r="A8714" t="s">
        <v>3</v>
      </c>
      <c r="B8714" t="s">
        <v>6</v>
      </c>
      <c r="C8714" t="s">
        <v>1647</v>
      </c>
      <c r="D8714" s="2">
        <v>188570.63</v>
      </c>
      <c r="E8714" s="3">
        <f t="shared" si="272"/>
        <v>8.5352372961172891E-4</v>
      </c>
      <c r="F8714" s="3">
        <f t="shared" si="273"/>
        <v>91.912327212891213</v>
      </c>
      <c r="G8714" t="s">
        <v>14480</v>
      </c>
    </row>
    <row r="8715" spans="1:7" x14ac:dyDescent="0.35">
      <c r="A8715" t="s">
        <v>3</v>
      </c>
      <c r="B8715" t="s">
        <v>9</v>
      </c>
      <c r="C8715" t="s">
        <v>4039</v>
      </c>
      <c r="D8715" s="2">
        <v>188505.92</v>
      </c>
      <c r="E8715" s="3">
        <f t="shared" si="272"/>
        <v>8.532308339442373E-4</v>
      </c>
      <c r="F8715" s="3">
        <f t="shared" si="273"/>
        <v>91.913180443725153</v>
      </c>
      <c r="G8715" t="s">
        <v>14473</v>
      </c>
    </row>
    <row r="8716" spans="1:7" x14ac:dyDescent="0.35">
      <c r="A8716" t="s">
        <v>3</v>
      </c>
      <c r="B8716" t="s">
        <v>180</v>
      </c>
      <c r="C8716" t="s">
        <v>9974</v>
      </c>
      <c r="D8716" s="2">
        <v>188500.91</v>
      </c>
      <c r="E8716" s="3">
        <f t="shared" si="272"/>
        <v>8.5320815727457059E-4</v>
      </c>
      <c r="F8716" s="3">
        <f t="shared" si="273"/>
        <v>91.914033651882434</v>
      </c>
      <c r="G8716" t="s">
        <v>14480</v>
      </c>
    </row>
    <row r="8717" spans="1:7" x14ac:dyDescent="0.35">
      <c r="A8717" t="s">
        <v>3</v>
      </c>
      <c r="B8717" t="s">
        <v>73</v>
      </c>
      <c r="C8717" t="s">
        <v>5845</v>
      </c>
      <c r="D8717" s="2">
        <v>188475.73</v>
      </c>
      <c r="E8717" s="3">
        <f t="shared" si="272"/>
        <v>8.5309418550965895E-4</v>
      </c>
      <c r="F8717" s="3">
        <f t="shared" si="273"/>
        <v>91.91488674606795</v>
      </c>
      <c r="G8717" t="s">
        <v>14473</v>
      </c>
    </row>
    <row r="8718" spans="1:7" x14ac:dyDescent="0.35">
      <c r="A8718" t="s">
        <v>10</v>
      </c>
      <c r="B8718" t="s">
        <v>8</v>
      </c>
      <c r="C8718" s="8" t="s">
        <v>3754</v>
      </c>
      <c r="D8718" s="2">
        <v>188466.13</v>
      </c>
      <c r="E8718" s="3">
        <f t="shared" si="272"/>
        <v>8.5305073320850113E-4</v>
      </c>
      <c r="F8718" s="3">
        <f t="shared" si="273"/>
        <v>91.915739796801162</v>
      </c>
      <c r="G8718" t="s">
        <v>14480</v>
      </c>
    </row>
    <row r="8719" spans="1:7" x14ac:dyDescent="0.35">
      <c r="A8719" t="s">
        <v>10</v>
      </c>
      <c r="B8719" t="s">
        <v>9</v>
      </c>
      <c r="C8719" t="s">
        <v>716</v>
      </c>
      <c r="D8719" s="2">
        <v>188457.9</v>
      </c>
      <c r="E8719" s="3">
        <f t="shared" si="272"/>
        <v>8.5301348191282108E-4</v>
      </c>
      <c r="F8719" s="3">
        <f t="shared" si="273"/>
        <v>91.916592810283078</v>
      </c>
      <c r="G8719" t="s">
        <v>14473</v>
      </c>
    </row>
    <row r="8720" spans="1:7" x14ac:dyDescent="0.35">
      <c r="A8720" t="s">
        <v>10</v>
      </c>
      <c r="B8720" t="s">
        <v>9</v>
      </c>
      <c r="C8720" t="s">
        <v>11718</v>
      </c>
      <c r="D8720" s="2">
        <v>188427.67</v>
      </c>
      <c r="E8720" s="3">
        <f t="shared" si="272"/>
        <v>8.5287665242698779E-4</v>
      </c>
      <c r="F8720" s="3">
        <f t="shared" si="273"/>
        <v>91.917445686935508</v>
      </c>
      <c r="G8720" t="s">
        <v>14480</v>
      </c>
    </row>
    <row r="8721" spans="1:7" x14ac:dyDescent="0.35">
      <c r="A8721" t="s">
        <v>3</v>
      </c>
      <c r="B8721" t="s">
        <v>9</v>
      </c>
      <c r="C8721" t="s">
        <v>6075</v>
      </c>
      <c r="D8721" s="2">
        <v>188400.92</v>
      </c>
      <c r="E8721" s="3">
        <f t="shared" si="272"/>
        <v>8.5275557440032403E-4</v>
      </c>
      <c r="F8721" s="3">
        <f t="shared" si="273"/>
        <v>91.918298442509908</v>
      </c>
      <c r="G8721" t="s">
        <v>14473</v>
      </c>
    </row>
    <row r="8722" spans="1:7" x14ac:dyDescent="0.35">
      <c r="A8722" t="s">
        <v>3</v>
      </c>
      <c r="B8722" t="s">
        <v>182</v>
      </c>
      <c r="C8722" t="s">
        <v>6643</v>
      </c>
      <c r="D8722" s="2">
        <v>188380.9</v>
      </c>
      <c r="E8722" s="3">
        <f t="shared" si="272"/>
        <v>8.5266495824728463E-4</v>
      </c>
      <c r="F8722" s="3">
        <f t="shared" si="273"/>
        <v>91.919151107468153</v>
      </c>
      <c r="G8722" t="s">
        <v>14473</v>
      </c>
    </row>
    <row r="8723" spans="1:7" x14ac:dyDescent="0.35">
      <c r="A8723" t="s">
        <v>3</v>
      </c>
      <c r="B8723" t="s">
        <v>33</v>
      </c>
      <c r="C8723" t="s">
        <v>2896</v>
      </c>
      <c r="D8723" s="2">
        <v>188312.99</v>
      </c>
      <c r="E8723" s="3">
        <f t="shared" si="272"/>
        <v>8.5235757847940694E-4</v>
      </c>
      <c r="F8723" s="3">
        <f t="shared" si="273"/>
        <v>91.920003465046634</v>
      </c>
      <c r="G8723" t="s">
        <v>14480</v>
      </c>
    </row>
    <row r="8724" spans="1:7" x14ac:dyDescent="0.35">
      <c r="A8724" t="s">
        <v>3</v>
      </c>
      <c r="B8724" t="s">
        <v>6</v>
      </c>
      <c r="C8724" t="s">
        <v>3215</v>
      </c>
      <c r="D8724" s="2">
        <v>188300.78</v>
      </c>
      <c r="E8724" s="3">
        <f t="shared" si="272"/>
        <v>8.5230231258387186E-4</v>
      </c>
      <c r="F8724" s="3">
        <f t="shared" si="273"/>
        <v>91.920855767359214</v>
      </c>
      <c r="G8724" t="s">
        <v>14473</v>
      </c>
    </row>
    <row r="8725" spans="1:7" x14ac:dyDescent="0.35">
      <c r="A8725" t="s">
        <v>3</v>
      </c>
      <c r="B8725" t="s">
        <v>29</v>
      </c>
      <c r="C8725" t="s">
        <v>1300</v>
      </c>
      <c r="D8725" s="2">
        <v>188300</v>
      </c>
      <c r="E8725" s="3">
        <f t="shared" si="272"/>
        <v>8.5229878208440291E-4</v>
      </c>
      <c r="F8725" s="3">
        <f t="shared" si="273"/>
        <v>91.921708066141292</v>
      </c>
      <c r="G8725" t="s">
        <v>14480</v>
      </c>
    </row>
    <row r="8726" spans="1:7" x14ac:dyDescent="0.35">
      <c r="A8726" t="s">
        <v>10</v>
      </c>
      <c r="B8726" t="s">
        <v>9</v>
      </c>
      <c r="C8726" t="s">
        <v>2433</v>
      </c>
      <c r="D8726" s="2">
        <v>188296</v>
      </c>
      <c r="E8726" s="3">
        <f t="shared" si="272"/>
        <v>8.5228067695892053E-4</v>
      </c>
      <c r="F8726" s="3">
        <f t="shared" si="273"/>
        <v>91.922560346818244</v>
      </c>
      <c r="G8726" t="s">
        <v>14473</v>
      </c>
    </row>
    <row r="8727" spans="1:7" x14ac:dyDescent="0.35">
      <c r="A8727" t="s">
        <v>3</v>
      </c>
      <c r="B8727" t="s">
        <v>180</v>
      </c>
      <c r="C8727" t="s">
        <v>3145</v>
      </c>
      <c r="D8727" s="2">
        <v>188265.35</v>
      </c>
      <c r="E8727" s="3">
        <f t="shared" si="272"/>
        <v>8.5214194643491161E-4</v>
      </c>
      <c r="F8727" s="3">
        <f t="shared" si="273"/>
        <v>91.923412488764683</v>
      </c>
      <c r="G8727" t="s">
        <v>14480</v>
      </c>
    </row>
    <row r="8728" spans="1:7" x14ac:dyDescent="0.35">
      <c r="A8728" t="s">
        <v>3</v>
      </c>
      <c r="B8728" t="s">
        <v>195</v>
      </c>
      <c r="C8728" t="s">
        <v>2250</v>
      </c>
      <c r="D8728" s="2">
        <v>188256.81</v>
      </c>
      <c r="E8728" s="3">
        <f t="shared" si="272"/>
        <v>8.5210329199200653E-4</v>
      </c>
      <c r="F8728" s="3">
        <f t="shared" si="273"/>
        <v>91.924264592056673</v>
      </c>
      <c r="G8728" t="s">
        <v>14473</v>
      </c>
    </row>
    <row r="8729" spans="1:7" x14ac:dyDescent="0.35">
      <c r="A8729" t="s">
        <v>10</v>
      </c>
      <c r="B8729" t="s">
        <v>139</v>
      </c>
      <c r="C8729" t="s">
        <v>12621</v>
      </c>
      <c r="D8729" s="2">
        <v>188230.65</v>
      </c>
      <c r="E8729" s="3">
        <f t="shared" si="272"/>
        <v>8.5198488447135159E-4</v>
      </c>
      <c r="F8729" s="3">
        <f t="shared" si="273"/>
        <v>91.92511657694115</v>
      </c>
      <c r="G8729" t="s">
        <v>14473</v>
      </c>
    </row>
    <row r="8730" spans="1:7" x14ac:dyDescent="0.35">
      <c r="A8730" t="s">
        <v>10</v>
      </c>
      <c r="B8730" t="s">
        <v>9</v>
      </c>
      <c r="C8730" t="s">
        <v>5812</v>
      </c>
      <c r="D8730" s="2">
        <v>188156.08</v>
      </c>
      <c r="E8730" s="3">
        <f t="shared" si="272"/>
        <v>8.5164735966954586E-4</v>
      </c>
      <c r="F8730" s="3">
        <f t="shared" si="273"/>
        <v>91.925968224300817</v>
      </c>
      <c r="G8730" t="s">
        <v>14480</v>
      </c>
    </row>
    <row r="8731" spans="1:7" x14ac:dyDescent="0.35">
      <c r="A8731" t="s">
        <v>3</v>
      </c>
      <c r="B8731" t="s">
        <v>13</v>
      </c>
      <c r="C8731" t="s">
        <v>2057</v>
      </c>
      <c r="D8731" s="2">
        <v>188114.29</v>
      </c>
      <c r="E8731" s="3">
        <f t="shared" si="272"/>
        <v>8.5145820637106827E-4</v>
      </c>
      <c r="F8731" s="3">
        <f t="shared" si="273"/>
        <v>91.926819682507187</v>
      </c>
      <c r="G8731" t="s">
        <v>14480</v>
      </c>
    </row>
    <row r="8732" spans="1:7" x14ac:dyDescent="0.35">
      <c r="A8732" t="s">
        <v>10</v>
      </c>
      <c r="B8732" t="s">
        <v>5349</v>
      </c>
      <c r="C8732" s="6" t="s">
        <v>601</v>
      </c>
      <c r="D8732" s="2">
        <v>188101.55</v>
      </c>
      <c r="E8732" s="3">
        <f t="shared" si="272"/>
        <v>8.5140054154640688E-4</v>
      </c>
      <c r="F8732" s="3">
        <f t="shared" si="273"/>
        <v>91.927671083048736</v>
      </c>
      <c r="G8732" t="s">
        <v>14473</v>
      </c>
    </row>
    <row r="8733" spans="1:7" x14ac:dyDescent="0.35">
      <c r="A8733" t="s">
        <v>3</v>
      </c>
      <c r="B8733" t="s">
        <v>336</v>
      </c>
      <c r="C8733" t="s">
        <v>13971</v>
      </c>
      <c r="D8733" s="2">
        <v>188099.32</v>
      </c>
      <c r="E8733" s="3">
        <f t="shared" si="272"/>
        <v>8.5139044793895052E-4</v>
      </c>
      <c r="F8733" s="3">
        <f t="shared" si="273"/>
        <v>91.92852247349667</v>
      </c>
      <c r="G8733" t="s">
        <v>14473</v>
      </c>
    </row>
    <row r="8734" spans="1:7" x14ac:dyDescent="0.35">
      <c r="A8734" t="s">
        <v>3</v>
      </c>
      <c r="B8734" t="s">
        <v>9</v>
      </c>
      <c r="C8734" t="s">
        <v>13645</v>
      </c>
      <c r="D8734" s="2">
        <v>188095.33</v>
      </c>
      <c r="E8734" s="3">
        <f t="shared" si="272"/>
        <v>8.5137238807628159E-4</v>
      </c>
      <c r="F8734" s="3">
        <f t="shared" si="273"/>
        <v>91.92937384588474</v>
      </c>
      <c r="G8734" t="s">
        <v>14480</v>
      </c>
    </row>
    <row r="8735" spans="1:7" x14ac:dyDescent="0.35">
      <c r="A8735" t="s">
        <v>3</v>
      </c>
      <c r="B8735" t="s">
        <v>6</v>
      </c>
      <c r="C8735" t="s">
        <v>1092</v>
      </c>
      <c r="D8735" s="2">
        <v>188087.69</v>
      </c>
      <c r="E8735" s="3">
        <f t="shared" si="272"/>
        <v>8.5133780728661025E-4</v>
      </c>
      <c r="F8735" s="3">
        <f t="shared" si="273"/>
        <v>91.930225183692031</v>
      </c>
      <c r="G8735" t="s">
        <v>14473</v>
      </c>
    </row>
    <row r="8736" spans="1:7" x14ac:dyDescent="0.35">
      <c r="A8736" t="s">
        <v>10</v>
      </c>
      <c r="B8736" t="s">
        <v>29</v>
      </c>
      <c r="C8736" t="s">
        <v>4779</v>
      </c>
      <c r="D8736" s="2">
        <v>188059.26</v>
      </c>
      <c r="E8736" s="3">
        <f t="shared" si="272"/>
        <v>8.5120912510724402E-4</v>
      </c>
      <c r="F8736" s="3">
        <f t="shared" si="273"/>
        <v>91.931076392817133</v>
      </c>
      <c r="G8736" t="s">
        <v>14480</v>
      </c>
    </row>
    <row r="8737" spans="1:7" x14ac:dyDescent="0.35">
      <c r="A8737" t="s">
        <v>10</v>
      </c>
      <c r="B8737" t="s">
        <v>9</v>
      </c>
      <c r="C8737" t="s">
        <v>11527</v>
      </c>
      <c r="D8737" s="2">
        <v>187995.88</v>
      </c>
      <c r="E8737" s="3">
        <f t="shared" si="272"/>
        <v>8.5092224939397536E-4</v>
      </c>
      <c r="F8737" s="3">
        <f t="shared" si="273"/>
        <v>91.931927315066531</v>
      </c>
      <c r="G8737" t="s">
        <v>14480</v>
      </c>
    </row>
    <row r="8738" spans="1:7" x14ac:dyDescent="0.35">
      <c r="A8738" t="s">
        <v>10</v>
      </c>
      <c r="B8738" t="s">
        <v>180</v>
      </c>
      <c r="C8738" t="s">
        <v>12848</v>
      </c>
      <c r="D8738" s="2">
        <v>187921.62</v>
      </c>
      <c r="E8738" s="3">
        <f t="shared" si="272"/>
        <v>8.5058612773939433E-4</v>
      </c>
      <c r="F8738" s="3">
        <f t="shared" si="273"/>
        <v>91.932777901194271</v>
      </c>
      <c r="G8738" t="s">
        <v>14480</v>
      </c>
    </row>
    <row r="8739" spans="1:7" x14ac:dyDescent="0.35">
      <c r="A8739" t="s">
        <v>10</v>
      </c>
      <c r="B8739" t="s">
        <v>9</v>
      </c>
      <c r="C8739" t="s">
        <v>9765</v>
      </c>
      <c r="D8739" s="2">
        <v>187841.16</v>
      </c>
      <c r="E8739" s="3">
        <f t="shared" si="272"/>
        <v>8.5022194314031581E-4</v>
      </c>
      <c r="F8739" s="3">
        <f t="shared" si="273"/>
        <v>91.93362812313741</v>
      </c>
      <c r="G8739" t="s">
        <v>14480</v>
      </c>
    </row>
    <row r="8740" spans="1:7" x14ac:dyDescent="0.35">
      <c r="A8740" t="s">
        <v>10</v>
      </c>
      <c r="B8740" t="s">
        <v>6</v>
      </c>
      <c r="C8740" t="s">
        <v>369</v>
      </c>
      <c r="D8740" s="2">
        <v>187826</v>
      </c>
      <c r="E8740" s="3">
        <f t="shared" si="272"/>
        <v>8.501533247147375E-4</v>
      </c>
      <c r="F8740" s="3">
        <f t="shared" si="273"/>
        <v>91.93447827646213</v>
      </c>
      <c r="G8740" t="s">
        <v>14473</v>
      </c>
    </row>
    <row r="8741" spans="1:7" x14ac:dyDescent="0.35">
      <c r="A8741" t="s">
        <v>3</v>
      </c>
      <c r="B8741" t="s">
        <v>40</v>
      </c>
      <c r="C8741" t="s">
        <v>204</v>
      </c>
      <c r="D8741" s="2">
        <v>187814.51</v>
      </c>
      <c r="E8741" s="3">
        <f t="shared" si="272"/>
        <v>8.5010131774178928E-4</v>
      </c>
      <c r="F8741" s="3">
        <f t="shared" si="273"/>
        <v>91.935328377779868</v>
      </c>
      <c r="G8741" t="s">
        <v>14480</v>
      </c>
    </row>
    <row r="8742" spans="1:7" x14ac:dyDescent="0.35">
      <c r="A8742" t="s">
        <v>10</v>
      </c>
      <c r="B8742" t="s">
        <v>122</v>
      </c>
      <c r="C8742" t="s">
        <v>175</v>
      </c>
      <c r="D8742" s="2">
        <v>187747.94</v>
      </c>
      <c r="E8742" s="3">
        <f t="shared" si="272"/>
        <v>8.4980000319094821E-4</v>
      </c>
      <c r="F8742" s="3">
        <f t="shared" si="273"/>
        <v>91.936178177783063</v>
      </c>
      <c r="G8742" t="s">
        <v>14473</v>
      </c>
    </row>
    <row r="8743" spans="1:7" x14ac:dyDescent="0.35">
      <c r="A8743" t="s">
        <v>3</v>
      </c>
      <c r="B8743" t="s">
        <v>33</v>
      </c>
      <c r="C8743" t="s">
        <v>1643</v>
      </c>
      <c r="D8743" s="2">
        <v>187747.61</v>
      </c>
      <c r="E8743" s="3">
        <f t="shared" si="272"/>
        <v>8.4979850951809582E-4</v>
      </c>
      <c r="F8743" s="3">
        <f t="shared" si="273"/>
        <v>91.937027976292583</v>
      </c>
      <c r="G8743" t="s">
        <v>14480</v>
      </c>
    </row>
    <row r="8744" spans="1:7" x14ac:dyDescent="0.35">
      <c r="A8744" t="s">
        <v>10</v>
      </c>
      <c r="B8744" t="s">
        <v>13</v>
      </c>
      <c r="C8744" t="s">
        <v>1166</v>
      </c>
      <c r="D8744" s="2">
        <v>187730.72</v>
      </c>
      <c r="E8744" s="3">
        <f t="shared" si="272"/>
        <v>8.4972206062574641E-4</v>
      </c>
      <c r="F8744" s="3">
        <f t="shared" si="273"/>
        <v>91.937877698353205</v>
      </c>
      <c r="G8744" t="s">
        <v>14480</v>
      </c>
    </row>
    <row r="8745" spans="1:7" x14ac:dyDescent="0.35">
      <c r="A8745" t="s">
        <v>10</v>
      </c>
      <c r="B8745" t="s">
        <v>6</v>
      </c>
      <c r="C8745" t="s">
        <v>6617</v>
      </c>
      <c r="D8745" s="2">
        <v>187704.9</v>
      </c>
      <c r="E8745" s="3">
        <f t="shared" si="272"/>
        <v>8.4960519204075756E-4</v>
      </c>
      <c r="F8745" s="3">
        <f t="shared" si="273"/>
        <v>91.938727303545249</v>
      </c>
      <c r="G8745" t="s">
        <v>14480</v>
      </c>
    </row>
    <row r="8746" spans="1:7" x14ac:dyDescent="0.35">
      <c r="A8746" t="s">
        <v>3</v>
      </c>
      <c r="B8746" t="s">
        <v>9</v>
      </c>
      <c r="C8746" t="s">
        <v>7061</v>
      </c>
      <c r="D8746" s="2">
        <v>187658.56</v>
      </c>
      <c r="E8746" s="3">
        <f t="shared" si="272"/>
        <v>8.493954441620437E-4</v>
      </c>
      <c r="F8746" s="3">
        <f t="shared" si="273"/>
        <v>91.939576698989413</v>
      </c>
      <c r="G8746" t="s">
        <v>14480</v>
      </c>
    </row>
    <row r="8747" spans="1:7" x14ac:dyDescent="0.35">
      <c r="A8747" t="s">
        <v>10</v>
      </c>
      <c r="B8747" t="s">
        <v>35</v>
      </c>
      <c r="C8747" t="s">
        <v>4846</v>
      </c>
      <c r="D8747" s="2">
        <v>187620.33</v>
      </c>
      <c r="E8747" s="3">
        <f t="shared" si="272"/>
        <v>8.4922240442524563E-4</v>
      </c>
      <c r="F8747" s="3">
        <f t="shared" si="273"/>
        <v>91.940425921393839</v>
      </c>
      <c r="G8747" t="s">
        <v>14473</v>
      </c>
    </row>
    <row r="8748" spans="1:7" x14ac:dyDescent="0.35">
      <c r="A8748" t="s">
        <v>10</v>
      </c>
      <c r="B8748" t="s">
        <v>180</v>
      </c>
      <c r="C8748" t="s">
        <v>1905</v>
      </c>
      <c r="D8748" s="2">
        <v>187549.25</v>
      </c>
      <c r="E8748" s="3">
        <f t="shared" si="272"/>
        <v>8.4890067634542322E-4</v>
      </c>
      <c r="F8748" s="3">
        <f t="shared" si="273"/>
        <v>91.941274822070184</v>
      </c>
      <c r="G8748" t="s">
        <v>14473</v>
      </c>
    </row>
    <row r="8749" spans="1:7" x14ac:dyDescent="0.35">
      <c r="A8749" t="s">
        <v>3</v>
      </c>
      <c r="B8749" t="s">
        <v>6</v>
      </c>
      <c r="C8749" t="s">
        <v>13230</v>
      </c>
      <c r="D8749" s="2">
        <v>187542.74</v>
      </c>
      <c r="E8749" s="3">
        <f t="shared" si="272"/>
        <v>8.4887121025370058E-4</v>
      </c>
      <c r="F8749" s="3">
        <f t="shared" si="273"/>
        <v>91.942123693280436</v>
      </c>
      <c r="G8749" t="s">
        <v>14473</v>
      </c>
    </row>
    <row r="8750" spans="1:7" x14ac:dyDescent="0.35">
      <c r="A8750" t="s">
        <v>3</v>
      </c>
      <c r="B8750" t="s">
        <v>9</v>
      </c>
      <c r="C8750" t="s">
        <v>12482</v>
      </c>
      <c r="D8750" s="2">
        <v>187542.48</v>
      </c>
      <c r="E8750" s="3">
        <f t="shared" si="272"/>
        <v>8.4887003342054438E-4</v>
      </c>
      <c r="F8750" s="3">
        <f t="shared" si="273"/>
        <v>91.942972563313859</v>
      </c>
      <c r="G8750" t="s">
        <v>14480</v>
      </c>
    </row>
    <row r="8751" spans="1:7" x14ac:dyDescent="0.35">
      <c r="A8751" t="s">
        <v>3</v>
      </c>
      <c r="B8751" t="s">
        <v>80</v>
      </c>
      <c r="C8751" t="s">
        <v>10467</v>
      </c>
      <c r="D8751" s="2">
        <v>187523.67</v>
      </c>
      <c r="E8751" s="3">
        <f t="shared" si="272"/>
        <v>8.4878489406796322E-4</v>
      </c>
      <c r="F8751" s="3">
        <f t="shared" si="273"/>
        <v>91.943821348207933</v>
      </c>
      <c r="G8751" t="s">
        <v>14473</v>
      </c>
    </row>
    <row r="8752" spans="1:7" x14ac:dyDescent="0.35">
      <c r="A8752" t="s">
        <v>10</v>
      </c>
      <c r="B8752" t="s">
        <v>8</v>
      </c>
      <c r="C8752" t="s">
        <v>9938</v>
      </c>
      <c r="D8752" s="2">
        <v>187509.66</v>
      </c>
      <c r="E8752" s="3">
        <f t="shared" si="272"/>
        <v>8.4872148086596107E-4</v>
      </c>
      <c r="F8752" s="3">
        <f t="shared" si="273"/>
        <v>91.944670069688797</v>
      </c>
      <c r="G8752" t="s">
        <v>14480</v>
      </c>
    </row>
    <row r="8753" spans="1:7" x14ac:dyDescent="0.35">
      <c r="A8753" t="s">
        <v>3</v>
      </c>
      <c r="B8753" t="s">
        <v>29</v>
      </c>
      <c r="C8753" t="s">
        <v>404</v>
      </c>
      <c r="D8753" s="2">
        <v>187498.93</v>
      </c>
      <c r="E8753" s="3">
        <f t="shared" si="272"/>
        <v>8.4867291386685455E-4</v>
      </c>
      <c r="F8753" s="3">
        <f t="shared" si="273"/>
        <v>91.945518742602658</v>
      </c>
      <c r="G8753" t="s">
        <v>14480</v>
      </c>
    </row>
    <row r="8754" spans="1:7" x14ac:dyDescent="0.35">
      <c r="A8754" t="s">
        <v>3</v>
      </c>
      <c r="B8754" t="s">
        <v>6</v>
      </c>
      <c r="C8754" t="s">
        <v>2621</v>
      </c>
      <c r="D8754" s="2">
        <v>187483.54</v>
      </c>
      <c r="E8754" s="3">
        <f t="shared" si="272"/>
        <v>8.4860325439656097E-4</v>
      </c>
      <c r="F8754" s="3">
        <f t="shared" si="273"/>
        <v>91.946367345857055</v>
      </c>
      <c r="G8754" t="s">
        <v>14480</v>
      </c>
    </row>
    <row r="8755" spans="1:7" x14ac:dyDescent="0.35">
      <c r="A8755" t="s">
        <v>3</v>
      </c>
      <c r="B8755" t="s">
        <v>6</v>
      </c>
      <c r="C8755" t="s">
        <v>348</v>
      </c>
      <c r="D8755" s="2">
        <v>187450.88</v>
      </c>
      <c r="E8755" s="3">
        <f t="shared" si="272"/>
        <v>8.4845542604699707E-4</v>
      </c>
      <c r="F8755" s="3">
        <f t="shared" si="273"/>
        <v>91.947215801283107</v>
      </c>
      <c r="G8755" t="s">
        <v>14480</v>
      </c>
    </row>
    <row r="8756" spans="1:7" x14ac:dyDescent="0.35">
      <c r="A8756" t="s">
        <v>3</v>
      </c>
      <c r="B8756" t="s">
        <v>180</v>
      </c>
      <c r="C8756" t="s">
        <v>1438</v>
      </c>
      <c r="D8756" s="2">
        <v>187431.03</v>
      </c>
      <c r="E8756" s="3">
        <f t="shared" si="272"/>
        <v>8.4836557936179065E-4</v>
      </c>
      <c r="F8756" s="3">
        <f t="shared" si="273"/>
        <v>91.948064166862466</v>
      </c>
      <c r="G8756" t="s">
        <v>14480</v>
      </c>
    </row>
    <row r="8757" spans="1:7" x14ac:dyDescent="0.35">
      <c r="A8757" t="s">
        <v>10</v>
      </c>
      <c r="B8757" t="s">
        <v>8</v>
      </c>
      <c r="C8757" t="s">
        <v>422</v>
      </c>
      <c r="D8757" s="2">
        <v>187415.12</v>
      </c>
      <c r="E8757" s="3">
        <f t="shared" si="272"/>
        <v>8.4829356622518432E-4</v>
      </c>
      <c r="F8757" s="3">
        <f t="shared" si="273"/>
        <v>91.948912460428687</v>
      </c>
      <c r="G8757" t="s">
        <v>14473</v>
      </c>
    </row>
    <row r="8758" spans="1:7" x14ac:dyDescent="0.35">
      <c r="A8758" t="s">
        <v>3</v>
      </c>
      <c r="B8758" t="s">
        <v>9</v>
      </c>
      <c r="C8758" t="s">
        <v>1592</v>
      </c>
      <c r="D8758" s="2">
        <v>187353.96</v>
      </c>
      <c r="E8758" s="3">
        <f t="shared" si="272"/>
        <v>8.4801673885655834E-4</v>
      </c>
      <c r="F8758" s="3">
        <f t="shared" si="273"/>
        <v>91.949760477167544</v>
      </c>
      <c r="G8758" t="s">
        <v>14480</v>
      </c>
    </row>
    <row r="8759" spans="1:7" x14ac:dyDescent="0.35">
      <c r="A8759" t="s">
        <v>3</v>
      </c>
      <c r="B8759" t="s">
        <v>1922</v>
      </c>
      <c r="C8759" t="s">
        <v>4386</v>
      </c>
      <c r="D8759" s="2">
        <v>187345.82</v>
      </c>
      <c r="E8759" s="3">
        <f t="shared" si="272"/>
        <v>8.4797989492620173E-4</v>
      </c>
      <c r="F8759" s="3">
        <f t="shared" si="273"/>
        <v>91.950608457062472</v>
      </c>
      <c r="G8759" t="s">
        <v>14473</v>
      </c>
    </row>
    <row r="8760" spans="1:7" x14ac:dyDescent="0.35">
      <c r="A8760" t="s">
        <v>10</v>
      </c>
      <c r="B8760" t="s">
        <v>16</v>
      </c>
      <c r="C8760" t="s">
        <v>3171</v>
      </c>
      <c r="D8760" s="2">
        <v>187302.14</v>
      </c>
      <c r="E8760" s="3">
        <f t="shared" si="272"/>
        <v>8.4778218695593375E-4</v>
      </c>
      <c r="F8760" s="3">
        <f t="shared" si="273"/>
        <v>91.951456239249424</v>
      </c>
      <c r="G8760" t="s">
        <v>14473</v>
      </c>
    </row>
    <row r="8761" spans="1:7" x14ac:dyDescent="0.35">
      <c r="A8761" t="s">
        <v>10</v>
      </c>
      <c r="B8761" t="s">
        <v>20</v>
      </c>
      <c r="C8761" t="s">
        <v>1882</v>
      </c>
      <c r="D8761" s="2">
        <v>187282.18</v>
      </c>
      <c r="E8761" s="3">
        <f t="shared" si="272"/>
        <v>8.4769184237977642E-4</v>
      </c>
      <c r="F8761" s="3">
        <f t="shared" si="273"/>
        <v>91.952303931091805</v>
      </c>
      <c r="G8761" t="s">
        <v>14473</v>
      </c>
    </row>
    <row r="8762" spans="1:7" x14ac:dyDescent="0.35">
      <c r="A8762" t="s">
        <v>10</v>
      </c>
      <c r="B8762" t="s">
        <v>6</v>
      </c>
      <c r="C8762" t="s">
        <v>8058</v>
      </c>
      <c r="D8762" s="2">
        <v>187279.12</v>
      </c>
      <c r="E8762" s="3">
        <f t="shared" si="272"/>
        <v>8.476779919587825E-4</v>
      </c>
      <c r="F8762" s="3">
        <f t="shared" si="273"/>
        <v>91.953151609083761</v>
      </c>
      <c r="G8762" t="s">
        <v>14480</v>
      </c>
    </row>
    <row r="8763" spans="1:7" x14ac:dyDescent="0.35">
      <c r="A8763" t="s">
        <v>10</v>
      </c>
      <c r="B8763" t="s">
        <v>9</v>
      </c>
      <c r="C8763" t="s">
        <v>2453</v>
      </c>
      <c r="D8763" s="2">
        <v>187266.04</v>
      </c>
      <c r="E8763" s="3">
        <f t="shared" si="272"/>
        <v>8.4761878819845503E-4</v>
      </c>
      <c r="F8763" s="3">
        <f t="shared" si="273"/>
        <v>91.953999227871961</v>
      </c>
      <c r="G8763" t="s">
        <v>14473</v>
      </c>
    </row>
    <row r="8764" spans="1:7" x14ac:dyDescent="0.35">
      <c r="A8764" t="s">
        <v>10</v>
      </c>
      <c r="B8764" t="s">
        <v>9</v>
      </c>
      <c r="C8764" t="s">
        <v>4676</v>
      </c>
      <c r="D8764" s="2">
        <v>187244.26</v>
      </c>
      <c r="E8764" s="3">
        <f t="shared" si="272"/>
        <v>8.4752020579020328E-4</v>
      </c>
      <c r="F8764" s="3">
        <f t="shared" si="273"/>
        <v>91.954846748077756</v>
      </c>
      <c r="G8764" t="s">
        <v>14480</v>
      </c>
    </row>
    <row r="8765" spans="1:7" x14ac:dyDescent="0.35">
      <c r="A8765" t="s">
        <v>10</v>
      </c>
      <c r="B8765" t="s">
        <v>76</v>
      </c>
      <c r="C8765" t="s">
        <v>1222</v>
      </c>
      <c r="D8765" s="2">
        <v>187192.51</v>
      </c>
      <c r="E8765" s="3">
        <f t="shared" si="272"/>
        <v>8.4728597072927455E-4</v>
      </c>
      <c r="F8765" s="3">
        <f t="shared" si="273"/>
        <v>91.955694034048491</v>
      </c>
      <c r="G8765" t="s">
        <v>14473</v>
      </c>
    </row>
    <row r="8766" spans="1:7" x14ac:dyDescent="0.35">
      <c r="A8766" t="s">
        <v>10</v>
      </c>
      <c r="B8766" t="s">
        <v>9</v>
      </c>
      <c r="C8766" t="s">
        <v>12406</v>
      </c>
      <c r="D8766" s="2">
        <v>187182.02</v>
      </c>
      <c r="E8766" s="3">
        <f t="shared" si="272"/>
        <v>8.4723849003769699E-4</v>
      </c>
      <c r="F8766" s="3">
        <f t="shared" si="273"/>
        <v>91.95654127253853</v>
      </c>
      <c r="G8766" t="s">
        <v>14480</v>
      </c>
    </row>
    <row r="8767" spans="1:7" x14ac:dyDescent="0.35">
      <c r="A8767" t="s">
        <v>10</v>
      </c>
      <c r="B8767" t="s">
        <v>9</v>
      </c>
      <c r="C8767" t="s">
        <v>13481</v>
      </c>
      <c r="D8767" s="2">
        <v>187174.95</v>
      </c>
      <c r="E8767" s="3">
        <f t="shared" si="272"/>
        <v>8.472064892284069E-4</v>
      </c>
      <c r="F8767" s="3">
        <f t="shared" si="273"/>
        <v>91.957388479027756</v>
      </c>
      <c r="G8767" t="s">
        <v>14480</v>
      </c>
    </row>
    <row r="8768" spans="1:7" x14ac:dyDescent="0.35">
      <c r="A8768" t="s">
        <v>10</v>
      </c>
      <c r="B8768" t="s">
        <v>57</v>
      </c>
      <c r="C8768" t="s">
        <v>11332</v>
      </c>
      <c r="D8768" s="2">
        <v>187161.26</v>
      </c>
      <c r="E8768" s="3">
        <f t="shared" si="272"/>
        <v>8.4714452443644325E-4</v>
      </c>
      <c r="F8768" s="3">
        <f t="shared" si="273"/>
        <v>91.958235623552198</v>
      </c>
      <c r="G8768" t="s">
        <v>14473</v>
      </c>
    </row>
    <row r="8769" spans="1:7" x14ac:dyDescent="0.35">
      <c r="A8769" t="s">
        <v>3</v>
      </c>
      <c r="B8769" t="s">
        <v>23</v>
      </c>
      <c r="C8769" t="s">
        <v>13918</v>
      </c>
      <c r="D8769" s="2">
        <v>187156</v>
      </c>
      <c r="E8769" s="3">
        <f t="shared" si="272"/>
        <v>8.4712071619643401E-4</v>
      </c>
      <c r="F8769" s="3">
        <f t="shared" si="273"/>
        <v>91.9590827442684</v>
      </c>
      <c r="G8769" t="s">
        <v>14480</v>
      </c>
    </row>
    <row r="8770" spans="1:7" x14ac:dyDescent="0.35">
      <c r="A8770" t="s">
        <v>10</v>
      </c>
      <c r="B8770" t="s">
        <v>9</v>
      </c>
      <c r="C8770" t="s">
        <v>3207</v>
      </c>
      <c r="D8770" s="2">
        <v>187067.62</v>
      </c>
      <c r="E8770" s="3">
        <f t="shared" si="272"/>
        <v>8.4672068344890015E-4</v>
      </c>
      <c r="F8770" s="3">
        <f t="shared" si="273"/>
        <v>91.959929464951855</v>
      </c>
      <c r="G8770" t="s">
        <v>14480</v>
      </c>
    </row>
    <row r="8771" spans="1:7" x14ac:dyDescent="0.35">
      <c r="A8771" t="s">
        <v>3</v>
      </c>
      <c r="B8771" t="s">
        <v>16</v>
      </c>
      <c r="C8771" t="s">
        <v>5538</v>
      </c>
      <c r="D8771" s="2">
        <v>187067.51999999999</v>
      </c>
      <c r="E8771" s="3">
        <f t="shared" ref="E8771:E8834" si="274">(D8771/$D$29638)*100</f>
        <v>8.4672023082076303E-4</v>
      </c>
      <c r="F8771" s="3">
        <f t="shared" si="273"/>
        <v>91.960776185182681</v>
      </c>
      <c r="G8771" t="s">
        <v>14480</v>
      </c>
    </row>
    <row r="8772" spans="1:7" x14ac:dyDescent="0.35">
      <c r="A8772" t="s">
        <v>3</v>
      </c>
      <c r="B8772" t="s">
        <v>9</v>
      </c>
      <c r="C8772" t="s">
        <v>10017</v>
      </c>
      <c r="D8772" s="2">
        <v>187042.17</v>
      </c>
      <c r="E8772" s="3">
        <f t="shared" si="274"/>
        <v>8.466054895880183E-4</v>
      </c>
      <c r="F8772" s="3">
        <f t="shared" ref="F8772:F8835" si="275">E8772+F8771</f>
        <v>91.961622790672266</v>
      </c>
      <c r="G8772" t="s">
        <v>14480</v>
      </c>
    </row>
    <row r="8773" spans="1:7" x14ac:dyDescent="0.35">
      <c r="A8773" t="s">
        <v>3</v>
      </c>
      <c r="B8773" t="s">
        <v>6</v>
      </c>
      <c r="C8773" t="s">
        <v>1166</v>
      </c>
      <c r="D8773" s="2">
        <v>187019.51999999999</v>
      </c>
      <c r="E8773" s="3">
        <f t="shared" si="274"/>
        <v>8.4650296931497416E-4</v>
      </c>
      <c r="F8773" s="3">
        <f t="shared" si="275"/>
        <v>91.962469293641576</v>
      </c>
      <c r="G8773" t="s">
        <v>14480</v>
      </c>
    </row>
    <row r="8774" spans="1:7" x14ac:dyDescent="0.35">
      <c r="A8774" t="s">
        <v>3</v>
      </c>
      <c r="B8774" t="s">
        <v>67</v>
      </c>
      <c r="C8774" t="s">
        <v>1386</v>
      </c>
      <c r="D8774" s="2">
        <v>187018.59</v>
      </c>
      <c r="E8774" s="3">
        <f t="shared" si="274"/>
        <v>8.4649875987329948E-4</v>
      </c>
      <c r="F8774" s="3">
        <f t="shared" si="275"/>
        <v>91.963315792401445</v>
      </c>
      <c r="G8774" t="s">
        <v>14473</v>
      </c>
    </row>
    <row r="8775" spans="1:7" x14ac:dyDescent="0.35">
      <c r="A8775" t="s">
        <v>10</v>
      </c>
      <c r="B8775" t="s">
        <v>8</v>
      </c>
      <c r="C8775" t="s">
        <v>3148</v>
      </c>
      <c r="D8775" s="2">
        <v>186972.37</v>
      </c>
      <c r="E8775" s="3">
        <f t="shared" si="274"/>
        <v>8.4628955514835021E-4</v>
      </c>
      <c r="F8775" s="3">
        <f t="shared" si="275"/>
        <v>91.964162081956587</v>
      </c>
      <c r="G8775" t="s">
        <v>14480</v>
      </c>
    </row>
    <row r="8776" spans="1:7" x14ac:dyDescent="0.35">
      <c r="A8776" t="s">
        <v>3</v>
      </c>
      <c r="B8776" t="s">
        <v>6</v>
      </c>
      <c r="C8776" t="s">
        <v>2703</v>
      </c>
      <c r="D8776" s="2">
        <v>186934.5</v>
      </c>
      <c r="E8776" s="3">
        <f t="shared" si="274"/>
        <v>8.4611814487284558E-4</v>
      </c>
      <c r="F8776" s="3">
        <f t="shared" si="275"/>
        <v>91.965008200101465</v>
      </c>
      <c r="G8776" t="s">
        <v>14473</v>
      </c>
    </row>
    <row r="8777" spans="1:7" x14ac:dyDescent="0.35">
      <c r="A8777" t="s">
        <v>10</v>
      </c>
      <c r="B8777" t="s">
        <v>8</v>
      </c>
      <c r="C8777" t="s">
        <v>3729</v>
      </c>
      <c r="D8777" s="2">
        <v>186877.66</v>
      </c>
      <c r="E8777" s="3">
        <f t="shared" si="274"/>
        <v>8.4586087103974048E-4</v>
      </c>
      <c r="F8777" s="3">
        <f t="shared" si="275"/>
        <v>91.965854060972504</v>
      </c>
      <c r="G8777" t="s">
        <v>14480</v>
      </c>
    </row>
    <row r="8778" spans="1:7" x14ac:dyDescent="0.35">
      <c r="A8778" t="s">
        <v>3</v>
      </c>
      <c r="B8778" t="s">
        <v>16</v>
      </c>
      <c r="C8778" t="s">
        <v>1907</v>
      </c>
      <c r="D8778" s="2">
        <v>186851.9</v>
      </c>
      <c r="E8778" s="3">
        <f t="shared" si="274"/>
        <v>8.4574427403163381E-4</v>
      </c>
      <c r="F8778" s="3">
        <f t="shared" si="275"/>
        <v>91.966699805246535</v>
      </c>
      <c r="G8778" t="s">
        <v>14473</v>
      </c>
    </row>
    <row r="8779" spans="1:7" x14ac:dyDescent="0.35">
      <c r="A8779" t="s">
        <v>3</v>
      </c>
      <c r="B8779" t="s">
        <v>6</v>
      </c>
      <c r="C8779" t="s">
        <v>6617</v>
      </c>
      <c r="D8779" s="2">
        <v>186844.46</v>
      </c>
      <c r="E8779" s="3">
        <f t="shared" si="274"/>
        <v>8.4571059849823638E-4</v>
      </c>
      <c r="F8779" s="3">
        <f t="shared" si="275"/>
        <v>91.967545515845032</v>
      </c>
      <c r="G8779" t="s">
        <v>14480</v>
      </c>
    </row>
    <row r="8780" spans="1:7" x14ac:dyDescent="0.35">
      <c r="A8780" t="s">
        <v>3</v>
      </c>
      <c r="B8780" t="s">
        <v>166</v>
      </c>
      <c r="C8780" t="s">
        <v>8912</v>
      </c>
      <c r="D8780" s="2">
        <v>186818.07</v>
      </c>
      <c r="E8780" s="3">
        <f t="shared" si="274"/>
        <v>8.4559114993286628E-4</v>
      </c>
      <c r="F8780" s="3">
        <f t="shared" si="275"/>
        <v>91.968391106994972</v>
      </c>
      <c r="G8780" t="s">
        <v>14473</v>
      </c>
    </row>
    <row r="8781" spans="1:7" x14ac:dyDescent="0.35">
      <c r="A8781" t="s">
        <v>10</v>
      </c>
      <c r="B8781" t="s">
        <v>200</v>
      </c>
      <c r="C8781" t="s">
        <v>1623</v>
      </c>
      <c r="D8781" s="2">
        <v>186800</v>
      </c>
      <c r="E8781" s="3">
        <f t="shared" si="274"/>
        <v>8.4550936002849946E-4</v>
      </c>
      <c r="F8781" s="3">
        <f t="shared" si="275"/>
        <v>91.969236616355005</v>
      </c>
      <c r="G8781" t="s">
        <v>14473</v>
      </c>
    </row>
    <row r="8782" spans="1:7" x14ac:dyDescent="0.35">
      <c r="A8782" t="s">
        <v>3</v>
      </c>
      <c r="B8782" t="s">
        <v>180</v>
      </c>
      <c r="C8782" t="s">
        <v>2078</v>
      </c>
      <c r="D8782" s="2">
        <v>186787.93</v>
      </c>
      <c r="E8782" s="3">
        <f t="shared" si="274"/>
        <v>8.4545472781235632E-4</v>
      </c>
      <c r="F8782" s="3">
        <f t="shared" si="275"/>
        <v>91.970082071082814</v>
      </c>
      <c r="G8782" t="s">
        <v>14480</v>
      </c>
    </row>
    <row r="8783" spans="1:7" x14ac:dyDescent="0.35">
      <c r="A8783" t="s">
        <v>3</v>
      </c>
      <c r="B8783" t="s">
        <v>180</v>
      </c>
      <c r="C8783" s="8" t="s">
        <v>4379</v>
      </c>
      <c r="D8783" s="2">
        <v>186759.09</v>
      </c>
      <c r="E8783" s="3">
        <f t="shared" si="274"/>
        <v>8.4532418985762826E-4</v>
      </c>
      <c r="F8783" s="3">
        <f t="shared" si="275"/>
        <v>91.970927395272668</v>
      </c>
      <c r="G8783" t="s">
        <v>14480</v>
      </c>
    </row>
    <row r="8784" spans="1:7" x14ac:dyDescent="0.35">
      <c r="A8784" t="s">
        <v>10</v>
      </c>
      <c r="B8784" t="s">
        <v>9</v>
      </c>
      <c r="C8784" t="s">
        <v>13170</v>
      </c>
      <c r="D8784" s="2">
        <v>186749.96</v>
      </c>
      <c r="E8784" s="3">
        <f t="shared" si="274"/>
        <v>8.4528286490871457E-4</v>
      </c>
      <c r="F8784" s="3">
        <f t="shared" si="275"/>
        <v>91.971772678137583</v>
      </c>
      <c r="G8784" t="s">
        <v>14480</v>
      </c>
    </row>
    <row r="8785" spans="1:7" x14ac:dyDescent="0.35">
      <c r="A8785" t="s">
        <v>3</v>
      </c>
      <c r="B8785" t="s">
        <v>11</v>
      </c>
      <c r="C8785" t="s">
        <v>2369</v>
      </c>
      <c r="D8785" s="2">
        <v>186721.1</v>
      </c>
      <c r="E8785" s="3">
        <f t="shared" si="274"/>
        <v>8.4515223642835904E-4</v>
      </c>
      <c r="F8785" s="3">
        <f t="shared" si="275"/>
        <v>91.972617830374006</v>
      </c>
      <c r="G8785" t="s">
        <v>14473</v>
      </c>
    </row>
    <row r="8786" spans="1:7" x14ac:dyDescent="0.35">
      <c r="A8786" t="s">
        <v>10</v>
      </c>
      <c r="B8786" t="s">
        <v>9</v>
      </c>
      <c r="C8786" t="s">
        <v>8482</v>
      </c>
      <c r="D8786" s="2">
        <v>186705.58</v>
      </c>
      <c r="E8786" s="3">
        <f t="shared" si="274"/>
        <v>8.4508198854148719E-4</v>
      </c>
      <c r="F8786" s="3">
        <f t="shared" si="275"/>
        <v>91.97346291236255</v>
      </c>
      <c r="G8786" t="s">
        <v>14480</v>
      </c>
    </row>
    <row r="8787" spans="1:7" x14ac:dyDescent="0.35">
      <c r="A8787" t="s">
        <v>3</v>
      </c>
      <c r="B8787" t="s">
        <v>6</v>
      </c>
      <c r="C8787" t="s">
        <v>2252</v>
      </c>
      <c r="D8787" s="2">
        <v>186698.27</v>
      </c>
      <c r="E8787" s="3">
        <f t="shared" si="274"/>
        <v>8.4504890142466803E-4</v>
      </c>
      <c r="F8787" s="3">
        <f t="shared" si="275"/>
        <v>91.974307961263975</v>
      </c>
      <c r="G8787" t="s">
        <v>14473</v>
      </c>
    </row>
    <row r="8788" spans="1:7" x14ac:dyDescent="0.35">
      <c r="A8788" t="s">
        <v>10</v>
      </c>
      <c r="B8788" t="s">
        <v>6</v>
      </c>
      <c r="C8788" t="s">
        <v>1612</v>
      </c>
      <c r="D8788" s="2">
        <v>186686.97</v>
      </c>
      <c r="E8788" s="3">
        <f t="shared" si="274"/>
        <v>8.4499775444518037E-4</v>
      </c>
      <c r="F8788" s="3">
        <f t="shared" si="275"/>
        <v>91.975152959018416</v>
      </c>
      <c r="G8788" t="s">
        <v>14480</v>
      </c>
    </row>
    <row r="8789" spans="1:7" x14ac:dyDescent="0.35">
      <c r="A8789" t="s">
        <v>3</v>
      </c>
      <c r="B8789" t="s">
        <v>8</v>
      </c>
      <c r="C8789" t="s">
        <v>5365</v>
      </c>
      <c r="D8789" s="2">
        <v>186583.44</v>
      </c>
      <c r="E8789" s="3">
        <f t="shared" si="274"/>
        <v>8.4452914853488188E-4</v>
      </c>
      <c r="F8789" s="3">
        <f t="shared" si="275"/>
        <v>91.975997488166954</v>
      </c>
      <c r="G8789" t="s">
        <v>14480</v>
      </c>
    </row>
    <row r="8790" spans="1:7" x14ac:dyDescent="0.35">
      <c r="A8790" t="s">
        <v>10</v>
      </c>
      <c r="B8790" t="s">
        <v>9</v>
      </c>
      <c r="C8790" t="s">
        <v>12885</v>
      </c>
      <c r="D8790" s="2">
        <v>186555.84</v>
      </c>
      <c r="E8790" s="3">
        <f t="shared" si="274"/>
        <v>8.4440422316905321E-4</v>
      </c>
      <c r="F8790" s="3">
        <f t="shared" si="275"/>
        <v>91.976841892390127</v>
      </c>
      <c r="G8790" t="s">
        <v>14480</v>
      </c>
    </row>
    <row r="8791" spans="1:7" x14ac:dyDescent="0.35">
      <c r="A8791" t="s">
        <v>3</v>
      </c>
      <c r="B8791" t="s">
        <v>180</v>
      </c>
      <c r="C8791" t="s">
        <v>3374</v>
      </c>
      <c r="D8791" s="2">
        <v>186406.78</v>
      </c>
      <c r="E8791" s="3">
        <f t="shared" si="274"/>
        <v>8.4372953566795139E-4</v>
      </c>
      <c r="F8791" s="3">
        <f t="shared" si="275"/>
        <v>91.977685621925801</v>
      </c>
      <c r="G8791" t="s">
        <v>14480</v>
      </c>
    </row>
    <row r="8792" spans="1:7" x14ac:dyDescent="0.35">
      <c r="A8792" t="s">
        <v>10</v>
      </c>
      <c r="B8792" t="s">
        <v>180</v>
      </c>
      <c r="C8792" t="s">
        <v>2507</v>
      </c>
      <c r="D8792" s="2">
        <v>186387.61</v>
      </c>
      <c r="E8792" s="3">
        <f t="shared" si="274"/>
        <v>8.4364276685407668E-4</v>
      </c>
      <c r="F8792" s="3">
        <f t="shared" si="275"/>
        <v>91.978529264692654</v>
      </c>
      <c r="G8792" t="s">
        <v>14480</v>
      </c>
    </row>
    <row r="8793" spans="1:7" x14ac:dyDescent="0.35">
      <c r="A8793" t="s">
        <v>10</v>
      </c>
      <c r="B8793" t="s">
        <v>9</v>
      </c>
      <c r="C8793" t="s">
        <v>1163</v>
      </c>
      <c r="D8793" s="2">
        <v>186356.59</v>
      </c>
      <c r="E8793" s="3">
        <f t="shared" si="274"/>
        <v>8.4350236160596077E-4</v>
      </c>
      <c r="F8793" s="3">
        <f t="shared" si="275"/>
        <v>91.979372767054258</v>
      </c>
      <c r="G8793" t="s">
        <v>14480</v>
      </c>
    </row>
    <row r="8794" spans="1:7" x14ac:dyDescent="0.35">
      <c r="A8794" t="s">
        <v>3</v>
      </c>
      <c r="B8794" t="s">
        <v>6</v>
      </c>
      <c r="C8794" s="8" t="s">
        <v>5080</v>
      </c>
      <c r="D8794" s="2">
        <v>186347.78</v>
      </c>
      <c r="E8794" s="3">
        <f t="shared" si="274"/>
        <v>8.4346248506708579E-4</v>
      </c>
      <c r="F8794" s="3">
        <f t="shared" si="275"/>
        <v>91.980216229539323</v>
      </c>
      <c r="G8794" t="s">
        <v>14480</v>
      </c>
    </row>
    <row r="8795" spans="1:7" x14ac:dyDescent="0.35">
      <c r="A8795" t="s">
        <v>10</v>
      </c>
      <c r="B8795" t="s">
        <v>35</v>
      </c>
      <c r="C8795" t="s">
        <v>12797</v>
      </c>
      <c r="D8795" s="2">
        <v>186337.31</v>
      </c>
      <c r="E8795" s="3">
        <f t="shared" si="274"/>
        <v>8.4341509490113548E-4</v>
      </c>
      <c r="F8795" s="3">
        <f t="shared" si="275"/>
        <v>91.981059644634229</v>
      </c>
      <c r="G8795" t="s">
        <v>14473</v>
      </c>
    </row>
    <row r="8796" spans="1:7" x14ac:dyDescent="0.35">
      <c r="A8796" t="s">
        <v>3</v>
      </c>
      <c r="B8796" t="s">
        <v>9</v>
      </c>
      <c r="C8796" t="s">
        <v>2909</v>
      </c>
      <c r="D8796" s="2">
        <v>186268.7</v>
      </c>
      <c r="E8796" s="3">
        <f t="shared" si="274"/>
        <v>8.4310454673629861E-4</v>
      </c>
      <c r="F8796" s="3">
        <f t="shared" si="275"/>
        <v>91.981902749180961</v>
      </c>
      <c r="G8796" t="s">
        <v>14473</v>
      </c>
    </row>
    <row r="8797" spans="1:7" x14ac:dyDescent="0.35">
      <c r="A8797" t="s">
        <v>3</v>
      </c>
      <c r="B8797" t="s">
        <v>22</v>
      </c>
      <c r="C8797" t="s">
        <v>5252</v>
      </c>
      <c r="D8797" s="2">
        <v>186245.7</v>
      </c>
      <c r="E8797" s="3">
        <f t="shared" si="274"/>
        <v>8.4300044226477482E-4</v>
      </c>
      <c r="F8797" s="3">
        <f t="shared" si="275"/>
        <v>91.98274574962322</v>
      </c>
      <c r="G8797" t="s">
        <v>14473</v>
      </c>
    </row>
    <row r="8798" spans="1:7" x14ac:dyDescent="0.35">
      <c r="A8798" t="s">
        <v>3</v>
      </c>
      <c r="B8798" t="s">
        <v>35</v>
      </c>
      <c r="C8798" t="s">
        <v>4593</v>
      </c>
      <c r="D8798" s="2">
        <v>186226.91</v>
      </c>
      <c r="E8798" s="3">
        <f t="shared" si="274"/>
        <v>8.4291539343782113E-4</v>
      </c>
      <c r="F8798" s="3">
        <f t="shared" si="275"/>
        <v>91.983588665016654</v>
      </c>
      <c r="G8798" t="s">
        <v>14473</v>
      </c>
    </row>
    <row r="8799" spans="1:7" x14ac:dyDescent="0.35">
      <c r="A8799" t="s">
        <v>3</v>
      </c>
      <c r="B8799" t="s">
        <v>6</v>
      </c>
      <c r="C8799" t="s">
        <v>8001</v>
      </c>
      <c r="D8799" s="2">
        <v>186206.97</v>
      </c>
      <c r="E8799" s="3">
        <f t="shared" si="274"/>
        <v>8.4282513938729138E-4</v>
      </c>
      <c r="F8799" s="3">
        <f t="shared" si="275"/>
        <v>91.984431490156041</v>
      </c>
      <c r="G8799" t="s">
        <v>14473</v>
      </c>
    </row>
    <row r="8800" spans="1:7" x14ac:dyDescent="0.35">
      <c r="A8800" t="s">
        <v>10</v>
      </c>
      <c r="B8800" t="s">
        <v>79</v>
      </c>
      <c r="C8800" t="s">
        <v>6079</v>
      </c>
      <c r="D8800" s="2">
        <v>186201.41</v>
      </c>
      <c r="E8800" s="3">
        <f t="shared" si="274"/>
        <v>8.4279997326287067E-4</v>
      </c>
      <c r="F8800" s="3">
        <f t="shared" si="275"/>
        <v>91.985274290129297</v>
      </c>
      <c r="G8800" t="s">
        <v>14473</v>
      </c>
    </row>
    <row r="8801" spans="1:7" x14ac:dyDescent="0.35">
      <c r="A8801" t="s">
        <v>3</v>
      </c>
      <c r="B8801" t="s">
        <v>37</v>
      </c>
      <c r="C8801" t="s">
        <v>8496</v>
      </c>
      <c r="D8801" s="2">
        <v>186177.86</v>
      </c>
      <c r="E8801" s="3">
        <f t="shared" si="274"/>
        <v>8.42693379336593E-4</v>
      </c>
      <c r="F8801" s="3">
        <f t="shared" si="275"/>
        <v>91.986116983508637</v>
      </c>
      <c r="G8801" t="s">
        <v>14480</v>
      </c>
    </row>
    <row r="8802" spans="1:7" x14ac:dyDescent="0.35">
      <c r="A8802" t="s">
        <v>10</v>
      </c>
      <c r="B8802" t="s">
        <v>9</v>
      </c>
      <c r="C8802" t="s">
        <v>4854</v>
      </c>
      <c r="D8802" s="2">
        <v>186122.11</v>
      </c>
      <c r="E8802" s="3">
        <f t="shared" si="274"/>
        <v>8.4244103915018188E-4</v>
      </c>
      <c r="F8802" s="3">
        <f t="shared" si="275"/>
        <v>91.986959424547791</v>
      </c>
      <c r="G8802" t="s">
        <v>14480</v>
      </c>
    </row>
    <row r="8803" spans="1:7" x14ac:dyDescent="0.35">
      <c r="A8803" t="s">
        <v>3</v>
      </c>
      <c r="B8803" t="s">
        <v>22</v>
      </c>
      <c r="C8803" t="s">
        <v>1100</v>
      </c>
      <c r="D8803" s="2">
        <v>186103.14</v>
      </c>
      <c r="E8803" s="3">
        <f t="shared" si="274"/>
        <v>8.4235517559258163E-4</v>
      </c>
      <c r="F8803" s="3">
        <f t="shared" si="275"/>
        <v>91.987801779723384</v>
      </c>
      <c r="G8803" t="s">
        <v>14480</v>
      </c>
    </row>
    <row r="8804" spans="1:7" x14ac:dyDescent="0.35">
      <c r="A8804" t="s">
        <v>10</v>
      </c>
      <c r="B8804" t="s">
        <v>9</v>
      </c>
      <c r="C8804" t="s">
        <v>4449</v>
      </c>
      <c r="D8804" s="2">
        <v>186101.54</v>
      </c>
      <c r="E8804" s="3">
        <f t="shared" si="274"/>
        <v>8.423479335423887E-4</v>
      </c>
      <c r="F8804" s="3">
        <f t="shared" si="275"/>
        <v>91.988644127656926</v>
      </c>
      <c r="G8804" t="s">
        <v>14480</v>
      </c>
    </row>
    <row r="8805" spans="1:7" x14ac:dyDescent="0.35">
      <c r="A8805" t="s">
        <v>10</v>
      </c>
      <c r="B8805" t="s">
        <v>9</v>
      </c>
      <c r="C8805" t="s">
        <v>9190</v>
      </c>
      <c r="D8805" s="2">
        <v>186067.22</v>
      </c>
      <c r="E8805" s="3">
        <f t="shared" si="274"/>
        <v>8.4219259156574969E-4</v>
      </c>
      <c r="F8805" s="3">
        <f t="shared" si="275"/>
        <v>91.989486320248488</v>
      </c>
      <c r="G8805" t="s">
        <v>14473</v>
      </c>
    </row>
    <row r="8806" spans="1:7" x14ac:dyDescent="0.35">
      <c r="A8806" t="s">
        <v>3</v>
      </c>
      <c r="B8806" t="s">
        <v>29</v>
      </c>
      <c r="C8806" t="s">
        <v>13069</v>
      </c>
      <c r="D8806" s="2">
        <v>186059.98</v>
      </c>
      <c r="E8806" s="3">
        <f t="shared" si="274"/>
        <v>8.421598212886265E-4</v>
      </c>
      <c r="F8806" s="3">
        <f t="shared" si="275"/>
        <v>91.990328480069778</v>
      </c>
      <c r="G8806" t="s">
        <v>14473</v>
      </c>
    </row>
    <row r="8807" spans="1:7" x14ac:dyDescent="0.35">
      <c r="A8807" t="s">
        <v>10</v>
      </c>
      <c r="B8807" t="s">
        <v>20</v>
      </c>
      <c r="C8807" t="s">
        <v>4523</v>
      </c>
      <c r="D8807" s="2">
        <v>186042.7</v>
      </c>
      <c r="E8807" s="3">
        <f t="shared" si="274"/>
        <v>8.4208160714654241E-4</v>
      </c>
      <c r="F8807" s="3">
        <f t="shared" si="275"/>
        <v>91.991170561676924</v>
      </c>
      <c r="G8807" t="s">
        <v>14480</v>
      </c>
    </row>
    <row r="8808" spans="1:7" x14ac:dyDescent="0.35">
      <c r="A8808" t="s">
        <v>3</v>
      </c>
      <c r="B8808" t="s">
        <v>40</v>
      </c>
      <c r="C8808" s="6" t="s">
        <v>8785</v>
      </c>
      <c r="D8808" s="2">
        <v>186022.24</v>
      </c>
      <c r="E8808" s="3">
        <f t="shared" si="274"/>
        <v>8.4198899942969981E-4</v>
      </c>
      <c r="F8808" s="3">
        <f t="shared" si="275"/>
        <v>91.99201255067635</v>
      </c>
      <c r="G8808" t="s">
        <v>14473</v>
      </c>
    </row>
    <row r="8809" spans="1:7" x14ac:dyDescent="0.35">
      <c r="A8809" t="s">
        <v>10</v>
      </c>
      <c r="B8809" t="s">
        <v>6412</v>
      </c>
      <c r="C8809" t="s">
        <v>3128</v>
      </c>
      <c r="D8809" s="2">
        <v>185993.51</v>
      </c>
      <c r="E8809" s="3">
        <f t="shared" si="274"/>
        <v>8.4185895936592255E-4</v>
      </c>
      <c r="F8809" s="3">
        <f t="shared" si="275"/>
        <v>91.992854409635711</v>
      </c>
      <c r="G8809" t="s">
        <v>14473</v>
      </c>
    </row>
    <row r="8810" spans="1:7" x14ac:dyDescent="0.35">
      <c r="A8810" t="s">
        <v>3</v>
      </c>
      <c r="B8810" t="s">
        <v>2854</v>
      </c>
      <c r="C8810" t="s">
        <v>2547</v>
      </c>
      <c r="D8810" s="2">
        <v>185984.89</v>
      </c>
      <c r="E8810" s="3">
        <f t="shared" si="274"/>
        <v>8.4181994282050792E-4</v>
      </c>
      <c r="F8810" s="3">
        <f t="shared" si="275"/>
        <v>91.993696229578532</v>
      </c>
      <c r="G8810" t="s">
        <v>14473</v>
      </c>
    </row>
    <row r="8811" spans="1:7" x14ac:dyDescent="0.35">
      <c r="A8811" t="s">
        <v>10</v>
      </c>
      <c r="B8811" t="s">
        <v>9</v>
      </c>
      <c r="C8811" t="s">
        <v>1049</v>
      </c>
      <c r="D8811" s="2">
        <v>185929.76</v>
      </c>
      <c r="E8811" s="3">
        <f t="shared" si="274"/>
        <v>8.4157040892854655E-4</v>
      </c>
      <c r="F8811" s="3">
        <f t="shared" si="275"/>
        <v>91.994537799987455</v>
      </c>
      <c r="G8811" t="s">
        <v>14473</v>
      </c>
    </row>
    <row r="8812" spans="1:7" x14ac:dyDescent="0.35">
      <c r="A8812" t="s">
        <v>10</v>
      </c>
      <c r="B8812" t="s">
        <v>20</v>
      </c>
      <c r="C8812" t="s">
        <v>6072</v>
      </c>
      <c r="D8812" s="2">
        <v>185928.32000000001</v>
      </c>
      <c r="E8812" s="3">
        <f t="shared" si="274"/>
        <v>8.4156389108337303E-4</v>
      </c>
      <c r="F8812" s="3">
        <f t="shared" si="275"/>
        <v>91.995379363878541</v>
      </c>
      <c r="G8812" t="s">
        <v>14473</v>
      </c>
    </row>
    <row r="8813" spans="1:7" x14ac:dyDescent="0.35">
      <c r="A8813" t="s">
        <v>10</v>
      </c>
      <c r="B8813" t="s">
        <v>9</v>
      </c>
      <c r="C8813" t="s">
        <v>2436</v>
      </c>
      <c r="D8813" s="2">
        <v>185897.42</v>
      </c>
      <c r="E8813" s="3">
        <f t="shared" si="274"/>
        <v>8.4142402898902137E-4</v>
      </c>
      <c r="F8813" s="3">
        <f t="shared" si="275"/>
        <v>91.996220787907532</v>
      </c>
      <c r="G8813" t="s">
        <v>14480</v>
      </c>
    </row>
    <row r="8814" spans="1:7" x14ac:dyDescent="0.35">
      <c r="A8814" t="s">
        <v>10</v>
      </c>
      <c r="B8814" t="s">
        <v>16</v>
      </c>
      <c r="C8814" t="s">
        <v>3577</v>
      </c>
      <c r="D8814" s="2">
        <v>185883.92</v>
      </c>
      <c r="E8814" s="3">
        <f t="shared" si="274"/>
        <v>8.4136292419051829E-4</v>
      </c>
      <c r="F8814" s="3">
        <f t="shared" si="275"/>
        <v>91.997062150831724</v>
      </c>
      <c r="G8814" t="s">
        <v>14473</v>
      </c>
    </row>
    <row r="8815" spans="1:7" x14ac:dyDescent="0.35">
      <c r="A8815" t="s">
        <v>3</v>
      </c>
      <c r="B8815" t="s">
        <v>27</v>
      </c>
      <c r="C8815" t="s">
        <v>3309</v>
      </c>
      <c r="D8815" s="2">
        <v>185882.15</v>
      </c>
      <c r="E8815" s="3">
        <f t="shared" si="274"/>
        <v>8.4135491267249216E-4</v>
      </c>
      <c r="F8815" s="3">
        <f t="shared" si="275"/>
        <v>91.997903505744389</v>
      </c>
      <c r="G8815" t="s">
        <v>14473</v>
      </c>
    </row>
    <row r="8816" spans="1:7" x14ac:dyDescent="0.35">
      <c r="A8816" t="s">
        <v>10</v>
      </c>
      <c r="B8816" t="s">
        <v>180</v>
      </c>
      <c r="C8816" t="s">
        <v>320</v>
      </c>
      <c r="D8816" s="2">
        <v>185788.69</v>
      </c>
      <c r="E8816" s="3">
        <f t="shared" si="274"/>
        <v>8.4093188641559571E-4</v>
      </c>
      <c r="F8816" s="3">
        <f t="shared" si="275"/>
        <v>91.998744437630805</v>
      </c>
      <c r="G8816" t="s">
        <v>14473</v>
      </c>
    </row>
    <row r="8817" spans="1:7" x14ac:dyDescent="0.35">
      <c r="A8817" t="s">
        <v>3</v>
      </c>
      <c r="B8817" t="s">
        <v>169</v>
      </c>
      <c r="C8817" t="s">
        <v>3644</v>
      </c>
      <c r="D8817" s="2">
        <v>185786.56</v>
      </c>
      <c r="E8817" s="3">
        <f t="shared" si="274"/>
        <v>8.4092224543627636E-4</v>
      </c>
      <c r="F8817" s="3">
        <f t="shared" si="275"/>
        <v>91.999585359876235</v>
      </c>
      <c r="G8817" t="s">
        <v>14473</v>
      </c>
    </row>
    <row r="8818" spans="1:7" x14ac:dyDescent="0.35">
      <c r="A8818" t="s">
        <v>10</v>
      </c>
      <c r="B8818" t="s">
        <v>182</v>
      </c>
      <c r="C8818" t="s">
        <v>5972</v>
      </c>
      <c r="D8818" s="2">
        <v>185761.45</v>
      </c>
      <c r="E8818" s="3">
        <f t="shared" si="274"/>
        <v>8.4080859051106059E-4</v>
      </c>
      <c r="F8818" s="3">
        <f t="shared" si="275"/>
        <v>92.000426168466745</v>
      </c>
      <c r="G8818" t="s">
        <v>14473</v>
      </c>
    </row>
    <row r="8819" spans="1:7" x14ac:dyDescent="0.35">
      <c r="A8819" t="s">
        <v>10</v>
      </c>
      <c r="B8819" t="s">
        <v>33</v>
      </c>
      <c r="C8819" t="s">
        <v>13696</v>
      </c>
      <c r="D8819" s="2">
        <v>185702.2</v>
      </c>
      <c r="E8819" s="3">
        <f t="shared" si="274"/>
        <v>8.4054040833985235E-4</v>
      </c>
      <c r="F8819" s="3">
        <f t="shared" si="275"/>
        <v>92.001266708875079</v>
      </c>
      <c r="G8819" t="s">
        <v>14473</v>
      </c>
    </row>
    <row r="8820" spans="1:7" x14ac:dyDescent="0.35">
      <c r="A8820" t="s">
        <v>3</v>
      </c>
      <c r="B8820" t="s">
        <v>1933</v>
      </c>
      <c r="C8820" t="s">
        <v>14433</v>
      </c>
      <c r="D8820" s="2">
        <v>185693.49</v>
      </c>
      <c r="E8820" s="3">
        <f t="shared" si="274"/>
        <v>8.4050098442911439E-4</v>
      </c>
      <c r="F8820" s="3">
        <f t="shared" si="275"/>
        <v>92.002107209859503</v>
      </c>
      <c r="G8820" t="s">
        <v>14473</v>
      </c>
    </row>
    <row r="8821" spans="1:7" x14ac:dyDescent="0.35">
      <c r="A8821" t="s">
        <v>3</v>
      </c>
      <c r="B8821" t="s">
        <v>13</v>
      </c>
      <c r="C8821" t="s">
        <v>10042</v>
      </c>
      <c r="D8821" s="2">
        <v>185663.92</v>
      </c>
      <c r="E8821" s="3">
        <f t="shared" si="274"/>
        <v>8.4036714228898589E-4</v>
      </c>
      <c r="F8821" s="3">
        <f t="shared" si="275"/>
        <v>92.002947577001791</v>
      </c>
      <c r="G8821" t="s">
        <v>14473</v>
      </c>
    </row>
    <row r="8822" spans="1:7" x14ac:dyDescent="0.35">
      <c r="A8822" t="s">
        <v>10</v>
      </c>
      <c r="B8822" t="s">
        <v>8</v>
      </c>
      <c r="C8822" t="s">
        <v>10039</v>
      </c>
      <c r="D8822" s="2">
        <v>185608</v>
      </c>
      <c r="E8822" s="3">
        <f t="shared" si="274"/>
        <v>8.4011403263474168E-4</v>
      </c>
      <c r="F8822" s="3">
        <f t="shared" si="275"/>
        <v>92.003787691034432</v>
      </c>
      <c r="G8822" t="s">
        <v>14480</v>
      </c>
    </row>
    <row r="8823" spans="1:7" x14ac:dyDescent="0.35">
      <c r="A8823" t="s">
        <v>3</v>
      </c>
      <c r="B8823" t="s">
        <v>29</v>
      </c>
      <c r="C8823" s="8" t="s">
        <v>6162</v>
      </c>
      <c r="D8823" s="2">
        <v>185596.7</v>
      </c>
      <c r="E8823" s="3">
        <f t="shared" si="274"/>
        <v>8.4006288565525392E-4</v>
      </c>
      <c r="F8823" s="3">
        <f t="shared" si="275"/>
        <v>92.00462775392009</v>
      </c>
      <c r="G8823" t="s">
        <v>14480</v>
      </c>
    </row>
    <row r="8824" spans="1:7" x14ac:dyDescent="0.35">
      <c r="A8824" t="s">
        <v>10</v>
      </c>
      <c r="B8824" t="s">
        <v>36</v>
      </c>
      <c r="C8824" t="s">
        <v>2386</v>
      </c>
      <c r="D8824" s="2">
        <v>185587.81</v>
      </c>
      <c r="E8824" s="3">
        <f t="shared" si="274"/>
        <v>8.400226470138693E-4</v>
      </c>
      <c r="F8824" s="3">
        <f t="shared" si="275"/>
        <v>92.005467776567102</v>
      </c>
      <c r="G8824" t="s">
        <v>14473</v>
      </c>
    </row>
    <row r="8825" spans="1:7" x14ac:dyDescent="0.35">
      <c r="A8825" t="s">
        <v>3</v>
      </c>
      <c r="B8825" t="s">
        <v>6</v>
      </c>
      <c r="C8825" s="8" t="s">
        <v>6588</v>
      </c>
      <c r="D8825" s="2">
        <v>185564.29</v>
      </c>
      <c r="E8825" s="3">
        <f t="shared" si="274"/>
        <v>8.3991618887603267E-4</v>
      </c>
      <c r="F8825" s="3">
        <f t="shared" si="275"/>
        <v>92.006307692755982</v>
      </c>
      <c r="G8825" t="s">
        <v>14480</v>
      </c>
    </row>
    <row r="8826" spans="1:7" x14ac:dyDescent="0.35">
      <c r="A8826" t="s">
        <v>10</v>
      </c>
      <c r="B8826" t="s">
        <v>9</v>
      </c>
      <c r="C8826" t="s">
        <v>2576</v>
      </c>
      <c r="D8826" s="2">
        <v>185556.98</v>
      </c>
      <c r="E8826" s="3">
        <f t="shared" si="274"/>
        <v>8.398831017592135E-4</v>
      </c>
      <c r="F8826" s="3">
        <f t="shared" si="275"/>
        <v>92.007147575857744</v>
      </c>
      <c r="G8826" t="s">
        <v>14473</v>
      </c>
    </row>
    <row r="8827" spans="1:7" x14ac:dyDescent="0.35">
      <c r="A8827" t="s">
        <v>3</v>
      </c>
      <c r="B8827" t="s">
        <v>1478</v>
      </c>
      <c r="C8827" t="s">
        <v>4657</v>
      </c>
      <c r="D8827" s="2">
        <v>185543.02</v>
      </c>
      <c r="E8827" s="3">
        <f t="shared" si="274"/>
        <v>8.3981991487127976E-4</v>
      </c>
      <c r="F8827" s="3">
        <f t="shared" si="275"/>
        <v>92.007987395772616</v>
      </c>
      <c r="G8827" t="s">
        <v>14480</v>
      </c>
    </row>
    <row r="8828" spans="1:7" x14ac:dyDescent="0.35">
      <c r="A8828" t="s">
        <v>10</v>
      </c>
      <c r="B8828" t="s">
        <v>9</v>
      </c>
      <c r="C8828" t="s">
        <v>2906</v>
      </c>
      <c r="D8828" s="2">
        <v>185532.97</v>
      </c>
      <c r="E8828" s="3">
        <f t="shared" si="274"/>
        <v>8.3977442574350539E-4</v>
      </c>
      <c r="F8828" s="3">
        <f t="shared" si="275"/>
        <v>92.008827170198359</v>
      </c>
      <c r="G8828" t="s">
        <v>14480</v>
      </c>
    </row>
    <row r="8829" spans="1:7" x14ac:dyDescent="0.35">
      <c r="A8829" t="s">
        <v>3</v>
      </c>
      <c r="B8829" t="s">
        <v>36</v>
      </c>
      <c r="C8829" t="s">
        <v>3746</v>
      </c>
      <c r="D8829" s="2">
        <v>185508.95</v>
      </c>
      <c r="E8829" s="3">
        <f t="shared" si="274"/>
        <v>8.3966570446498349E-4</v>
      </c>
      <c r="F8829" s="3">
        <f t="shared" si="275"/>
        <v>92.00966683590282</v>
      </c>
      <c r="G8829" t="s">
        <v>14473</v>
      </c>
    </row>
    <row r="8830" spans="1:7" x14ac:dyDescent="0.35">
      <c r="A8830" t="s">
        <v>10</v>
      </c>
      <c r="B8830" t="s">
        <v>365</v>
      </c>
      <c r="C8830" s="7" t="s">
        <v>2191</v>
      </c>
      <c r="D8830" s="2">
        <v>185438.8</v>
      </c>
      <c r="E8830" s="3">
        <f t="shared" si="274"/>
        <v>8.3934818582683565E-4</v>
      </c>
      <c r="F8830" s="3">
        <f t="shared" si="275"/>
        <v>92.010506184088641</v>
      </c>
      <c r="G8830" t="s">
        <v>14480</v>
      </c>
    </row>
    <row r="8831" spans="1:7" x14ac:dyDescent="0.35">
      <c r="A8831" t="s">
        <v>10</v>
      </c>
      <c r="B8831" t="s">
        <v>9</v>
      </c>
      <c r="C8831" t="s">
        <v>10575</v>
      </c>
      <c r="D8831" s="2">
        <v>185435.82</v>
      </c>
      <c r="E8831" s="3">
        <f t="shared" si="274"/>
        <v>8.3933469750835149E-4</v>
      </c>
      <c r="F8831" s="3">
        <f t="shared" si="275"/>
        <v>92.011345518786143</v>
      </c>
      <c r="G8831" t="s">
        <v>14480</v>
      </c>
    </row>
    <row r="8832" spans="1:7" x14ac:dyDescent="0.35">
      <c r="A8832" t="s">
        <v>3</v>
      </c>
      <c r="B8832" t="s">
        <v>9</v>
      </c>
      <c r="C8832" t="s">
        <v>3144</v>
      </c>
      <c r="D8832" s="2">
        <v>185432.99</v>
      </c>
      <c r="E8832" s="3">
        <f t="shared" si="274"/>
        <v>8.3932188813207241E-4</v>
      </c>
      <c r="F8832" s="3">
        <f t="shared" si="275"/>
        <v>92.01218484067428</v>
      </c>
      <c r="G8832" t="s">
        <v>14473</v>
      </c>
    </row>
    <row r="8833" spans="1:7" x14ac:dyDescent="0.35">
      <c r="A8833" t="s">
        <v>3</v>
      </c>
      <c r="B8833" t="s">
        <v>9</v>
      </c>
      <c r="C8833" t="s">
        <v>3989</v>
      </c>
      <c r="D8833" s="2">
        <v>185360.96</v>
      </c>
      <c r="E8833" s="3">
        <f t="shared" si="274"/>
        <v>8.3899586008494796E-4</v>
      </c>
      <c r="F8833" s="3">
        <f t="shared" si="275"/>
        <v>92.013023836534359</v>
      </c>
      <c r="G8833" t="s">
        <v>14473</v>
      </c>
    </row>
    <row r="8834" spans="1:7" x14ac:dyDescent="0.35">
      <c r="A8834" t="s">
        <v>10</v>
      </c>
      <c r="B8834" t="s">
        <v>6</v>
      </c>
      <c r="C8834" s="8" t="s">
        <v>5405</v>
      </c>
      <c r="D8834" s="2">
        <v>185299.92</v>
      </c>
      <c r="E8834" s="3">
        <f t="shared" si="274"/>
        <v>8.3871957587008667E-4</v>
      </c>
      <c r="F8834" s="3">
        <f t="shared" si="275"/>
        <v>92.013862556110226</v>
      </c>
      <c r="G8834" t="s">
        <v>14480</v>
      </c>
    </row>
    <row r="8835" spans="1:7" x14ac:dyDescent="0.35">
      <c r="A8835" t="s">
        <v>10</v>
      </c>
      <c r="B8835" t="s">
        <v>95</v>
      </c>
      <c r="C8835" t="s">
        <v>13738</v>
      </c>
      <c r="D8835" s="2">
        <v>185288.76</v>
      </c>
      <c r="E8835" s="3">
        <f t="shared" ref="E8835:E8898" si="276">(D8835/$D$29638)*100</f>
        <v>8.3866906256999053E-4</v>
      </c>
      <c r="F8835" s="3">
        <f t="shared" si="275"/>
        <v>92.0147012251728</v>
      </c>
      <c r="G8835" t="s">
        <v>14473</v>
      </c>
    </row>
    <row r="8836" spans="1:7" x14ac:dyDescent="0.35">
      <c r="A8836" t="s">
        <v>10</v>
      </c>
      <c r="B8836" t="s">
        <v>40</v>
      </c>
      <c r="C8836" t="s">
        <v>13856</v>
      </c>
      <c r="D8836" s="2">
        <v>185266.37</v>
      </c>
      <c r="E8836" s="3">
        <f t="shared" si="276"/>
        <v>8.3856771913010282E-4</v>
      </c>
      <c r="F8836" s="3">
        <f t="shared" ref="F8836:F8899" si="277">E8836+F8835</f>
        <v>92.015539792891929</v>
      </c>
      <c r="G8836" t="s">
        <v>14473</v>
      </c>
    </row>
    <row r="8837" spans="1:7" x14ac:dyDescent="0.35">
      <c r="A8837" t="s">
        <v>3</v>
      </c>
      <c r="B8837" t="s">
        <v>62</v>
      </c>
      <c r="C8837" t="s">
        <v>8234</v>
      </c>
      <c r="D8837" s="2">
        <v>185247.5</v>
      </c>
      <c r="E8837" s="3">
        <f t="shared" si="276"/>
        <v>8.3848230820063958E-4</v>
      </c>
      <c r="F8837" s="3">
        <f t="shared" si="277"/>
        <v>92.016378275200125</v>
      </c>
      <c r="G8837" t="s">
        <v>14473</v>
      </c>
    </row>
    <row r="8838" spans="1:7" x14ac:dyDescent="0.35">
      <c r="A8838" t="s">
        <v>3</v>
      </c>
      <c r="B8838" t="s">
        <v>139</v>
      </c>
      <c r="C8838" t="s">
        <v>8792</v>
      </c>
      <c r="D8838" s="2">
        <v>185224.33</v>
      </c>
      <c r="E8838" s="3">
        <f t="shared" si="276"/>
        <v>8.383774342612826E-4</v>
      </c>
      <c r="F8838" s="3">
        <f t="shared" si="277"/>
        <v>92.017216652634389</v>
      </c>
      <c r="G8838" t="s">
        <v>14480</v>
      </c>
    </row>
    <row r="8839" spans="1:7" x14ac:dyDescent="0.35">
      <c r="A8839" t="s">
        <v>3</v>
      </c>
      <c r="B8839" t="s">
        <v>32</v>
      </c>
      <c r="C8839" t="s">
        <v>422</v>
      </c>
      <c r="D8839" s="2">
        <v>185206.53</v>
      </c>
      <c r="E8839" s="3">
        <f t="shared" si="276"/>
        <v>8.3829686645288599E-4</v>
      </c>
      <c r="F8839" s="3">
        <f t="shared" si="277"/>
        <v>92.018054949500836</v>
      </c>
      <c r="G8839" t="s">
        <v>14473</v>
      </c>
    </row>
    <row r="8840" spans="1:7" x14ac:dyDescent="0.35">
      <c r="A8840" t="s">
        <v>3</v>
      </c>
      <c r="B8840" t="s">
        <v>92</v>
      </c>
      <c r="C8840" t="s">
        <v>4274</v>
      </c>
      <c r="D8840" s="2">
        <v>185186.75</v>
      </c>
      <c r="E8840" s="3">
        <f t="shared" si="276"/>
        <v>8.3820733660737554E-4</v>
      </c>
      <c r="F8840" s="3">
        <f t="shared" si="277"/>
        <v>92.01889315683745</v>
      </c>
      <c r="G8840" t="s">
        <v>14480</v>
      </c>
    </row>
    <row r="8841" spans="1:7" x14ac:dyDescent="0.35">
      <c r="A8841" t="s">
        <v>10</v>
      </c>
      <c r="B8841" t="s">
        <v>9</v>
      </c>
      <c r="C8841" t="s">
        <v>4922</v>
      </c>
      <c r="D8841" s="2">
        <v>185141.71</v>
      </c>
      <c r="E8841" s="3">
        <f t="shared" si="276"/>
        <v>8.3800347289444336E-4</v>
      </c>
      <c r="F8841" s="3">
        <f t="shared" si="277"/>
        <v>92.019731160310343</v>
      </c>
      <c r="G8841" t="s">
        <v>14473</v>
      </c>
    </row>
    <row r="8842" spans="1:7" x14ac:dyDescent="0.35">
      <c r="A8842" t="s">
        <v>10</v>
      </c>
      <c r="B8842" t="s">
        <v>76</v>
      </c>
      <c r="C8842" t="s">
        <v>1100</v>
      </c>
      <c r="D8842" s="2">
        <v>185104.78</v>
      </c>
      <c r="E8842" s="3">
        <f t="shared" si="276"/>
        <v>8.378363173234272E-4</v>
      </c>
      <c r="F8842" s="3">
        <f t="shared" si="277"/>
        <v>92.020568996627659</v>
      </c>
      <c r="G8842" t="s">
        <v>14480</v>
      </c>
    </row>
    <row r="8843" spans="1:7" x14ac:dyDescent="0.35">
      <c r="A8843" t="s">
        <v>3</v>
      </c>
      <c r="B8843" t="s">
        <v>9</v>
      </c>
      <c r="C8843" t="s">
        <v>2279</v>
      </c>
      <c r="D8843" s="2">
        <v>185091.13</v>
      </c>
      <c r="E8843" s="3">
        <f t="shared" si="276"/>
        <v>8.3777453358271849E-4</v>
      </c>
      <c r="F8843" s="3">
        <f t="shared" si="277"/>
        <v>92.021406771161239</v>
      </c>
      <c r="G8843" t="s">
        <v>14473</v>
      </c>
    </row>
    <row r="8844" spans="1:7" x14ac:dyDescent="0.35">
      <c r="A8844" t="s">
        <v>3</v>
      </c>
      <c r="B8844" t="s">
        <v>9</v>
      </c>
      <c r="C8844" t="s">
        <v>247</v>
      </c>
      <c r="D8844" s="2">
        <v>185084.09</v>
      </c>
      <c r="E8844" s="3">
        <f t="shared" si="276"/>
        <v>8.3774266856186943E-4</v>
      </c>
      <c r="F8844" s="3">
        <f t="shared" si="277"/>
        <v>92.022244513829804</v>
      </c>
      <c r="G8844" t="s">
        <v>14473</v>
      </c>
    </row>
    <row r="8845" spans="1:7" x14ac:dyDescent="0.35">
      <c r="A8845" t="s">
        <v>10</v>
      </c>
      <c r="B8845" t="s">
        <v>9</v>
      </c>
      <c r="C8845" t="s">
        <v>1421</v>
      </c>
      <c r="D8845" s="2">
        <v>185064.13</v>
      </c>
      <c r="E8845" s="3">
        <f t="shared" si="276"/>
        <v>8.376523239857121E-4</v>
      </c>
      <c r="F8845" s="3">
        <f t="shared" si="277"/>
        <v>92.023082166153785</v>
      </c>
      <c r="G8845" t="s">
        <v>14473</v>
      </c>
    </row>
    <row r="8846" spans="1:7" x14ac:dyDescent="0.35">
      <c r="A8846" t="s">
        <v>10</v>
      </c>
      <c r="B8846" t="s">
        <v>9</v>
      </c>
      <c r="C8846" t="s">
        <v>13923</v>
      </c>
      <c r="D8846" s="2">
        <v>185056.9</v>
      </c>
      <c r="E8846" s="3">
        <f t="shared" si="276"/>
        <v>8.376195989714027E-4</v>
      </c>
      <c r="F8846" s="3">
        <f t="shared" si="277"/>
        <v>92.023919785752753</v>
      </c>
      <c r="G8846" t="s">
        <v>14480</v>
      </c>
    </row>
    <row r="8847" spans="1:7" x14ac:dyDescent="0.35">
      <c r="A8847" t="s">
        <v>3</v>
      </c>
      <c r="B8847" t="s">
        <v>8</v>
      </c>
      <c r="C8847" t="s">
        <v>6673</v>
      </c>
      <c r="D8847" s="2">
        <v>185031.96</v>
      </c>
      <c r="E8847" s="3">
        <f t="shared" si="276"/>
        <v>8.3750671351401991E-4</v>
      </c>
      <c r="F8847" s="3">
        <f t="shared" si="277"/>
        <v>92.024757292466262</v>
      </c>
      <c r="G8847" t="s">
        <v>14473</v>
      </c>
    </row>
    <row r="8848" spans="1:7" x14ac:dyDescent="0.35">
      <c r="A8848" t="s">
        <v>3</v>
      </c>
      <c r="B8848" t="s">
        <v>13</v>
      </c>
      <c r="C8848" s="8" t="s">
        <v>13254</v>
      </c>
      <c r="D8848" s="2">
        <v>185015</v>
      </c>
      <c r="E8848" s="3">
        <f t="shared" si="276"/>
        <v>8.3742994778197453E-4</v>
      </c>
      <c r="F8848" s="3">
        <f t="shared" si="277"/>
        <v>92.025594722414041</v>
      </c>
      <c r="G8848" t="s">
        <v>14480</v>
      </c>
    </row>
    <row r="8849" spans="1:7" x14ac:dyDescent="0.35">
      <c r="A8849" t="s">
        <v>3</v>
      </c>
      <c r="B8849" t="s">
        <v>33</v>
      </c>
      <c r="C8849" t="s">
        <v>6650</v>
      </c>
      <c r="D8849" s="2">
        <v>185010.57</v>
      </c>
      <c r="E8849" s="3">
        <f t="shared" si="276"/>
        <v>8.3740989635550274E-4</v>
      </c>
      <c r="F8849" s="3">
        <f t="shared" si="277"/>
        <v>92.02643213231039</v>
      </c>
      <c r="G8849" t="s">
        <v>14473</v>
      </c>
    </row>
    <row r="8850" spans="1:7" x14ac:dyDescent="0.35">
      <c r="A8850" t="s">
        <v>3</v>
      </c>
      <c r="B8850" t="s">
        <v>9</v>
      </c>
      <c r="C8850" t="s">
        <v>7377</v>
      </c>
      <c r="D8850" s="2">
        <v>184981.67</v>
      </c>
      <c r="E8850" s="3">
        <f t="shared" si="276"/>
        <v>8.3727908682389239E-4</v>
      </c>
      <c r="F8850" s="3">
        <f t="shared" si="277"/>
        <v>92.027269411397214</v>
      </c>
      <c r="G8850" t="s">
        <v>14480</v>
      </c>
    </row>
    <row r="8851" spans="1:7" x14ac:dyDescent="0.35">
      <c r="A8851" t="s">
        <v>10</v>
      </c>
      <c r="B8851" t="s">
        <v>9</v>
      </c>
      <c r="C8851" t="s">
        <v>3061</v>
      </c>
      <c r="D8851" s="2">
        <v>184967.69</v>
      </c>
      <c r="E8851" s="3">
        <f t="shared" si="276"/>
        <v>8.3721580941033139E-4</v>
      </c>
      <c r="F8851" s="3">
        <f t="shared" si="277"/>
        <v>92.028106627206625</v>
      </c>
      <c r="G8851" t="s">
        <v>14480</v>
      </c>
    </row>
    <row r="8852" spans="1:7" x14ac:dyDescent="0.35">
      <c r="A8852" t="s">
        <v>3</v>
      </c>
      <c r="B8852" t="s">
        <v>6</v>
      </c>
      <c r="C8852" t="s">
        <v>10584</v>
      </c>
      <c r="D8852" s="2">
        <v>184951</v>
      </c>
      <c r="E8852" s="3">
        <f t="shared" si="276"/>
        <v>8.3714026577425601E-4</v>
      </c>
      <c r="F8852" s="3">
        <f t="shared" si="277"/>
        <v>92.028943767472398</v>
      </c>
      <c r="G8852" t="s">
        <v>14480</v>
      </c>
    </row>
    <row r="8853" spans="1:7" x14ac:dyDescent="0.35">
      <c r="A8853" t="s">
        <v>10</v>
      </c>
      <c r="B8853" t="s">
        <v>38</v>
      </c>
      <c r="C8853" t="s">
        <v>4246</v>
      </c>
      <c r="D8853" s="2">
        <v>184943.77</v>
      </c>
      <c r="E8853" s="3">
        <f t="shared" si="276"/>
        <v>8.3710754075994639E-4</v>
      </c>
      <c r="F8853" s="3">
        <f t="shared" si="277"/>
        <v>92.029780875013159</v>
      </c>
      <c r="G8853" t="s">
        <v>14473</v>
      </c>
    </row>
    <row r="8854" spans="1:7" x14ac:dyDescent="0.35">
      <c r="A8854" t="s">
        <v>10</v>
      </c>
      <c r="B8854" t="s">
        <v>9</v>
      </c>
      <c r="C8854" t="s">
        <v>2369</v>
      </c>
      <c r="D8854" s="2">
        <v>184935.7</v>
      </c>
      <c r="E8854" s="3">
        <f t="shared" si="276"/>
        <v>8.3707101366928575E-4</v>
      </c>
      <c r="F8854" s="3">
        <f t="shared" si="277"/>
        <v>92.030617946026823</v>
      </c>
      <c r="G8854" t="s">
        <v>14473</v>
      </c>
    </row>
    <row r="8855" spans="1:7" x14ac:dyDescent="0.35">
      <c r="A8855" t="s">
        <v>10</v>
      </c>
      <c r="B8855" t="s">
        <v>9</v>
      </c>
      <c r="C8855" t="s">
        <v>5150</v>
      </c>
      <c r="D8855" s="2">
        <v>184892.48</v>
      </c>
      <c r="E8855" s="3">
        <f t="shared" si="276"/>
        <v>8.3687538778844843E-4</v>
      </c>
      <c r="F8855" s="3">
        <f t="shared" si="277"/>
        <v>92.031454821414613</v>
      </c>
      <c r="G8855" t="s">
        <v>14480</v>
      </c>
    </row>
    <row r="8856" spans="1:7" x14ac:dyDescent="0.35">
      <c r="A8856" t="s">
        <v>10</v>
      </c>
      <c r="B8856" t="s">
        <v>8</v>
      </c>
      <c r="C8856" t="s">
        <v>1669</v>
      </c>
      <c r="D8856" s="2">
        <v>184870.92</v>
      </c>
      <c r="E8856" s="3">
        <f t="shared" si="276"/>
        <v>8.3677780116209817E-4</v>
      </c>
      <c r="F8856" s="3">
        <f t="shared" si="277"/>
        <v>92.032291599215782</v>
      </c>
      <c r="G8856" t="s">
        <v>14473</v>
      </c>
    </row>
    <row r="8857" spans="1:7" x14ac:dyDescent="0.35">
      <c r="A8857" t="s">
        <v>10</v>
      </c>
      <c r="B8857" t="s">
        <v>6</v>
      </c>
      <c r="C8857" t="s">
        <v>468</v>
      </c>
      <c r="D8857" s="2">
        <v>184868.04</v>
      </c>
      <c r="E8857" s="3">
        <f t="shared" si="276"/>
        <v>8.367647654717508E-4</v>
      </c>
      <c r="F8857" s="3">
        <f t="shared" si="277"/>
        <v>92.033128363981248</v>
      </c>
      <c r="G8857" t="s">
        <v>14473</v>
      </c>
    </row>
    <row r="8858" spans="1:7" x14ac:dyDescent="0.35">
      <c r="A8858" t="s">
        <v>3</v>
      </c>
      <c r="B8858" t="s">
        <v>13</v>
      </c>
      <c r="C8858" t="s">
        <v>5846</v>
      </c>
      <c r="D8858" s="2">
        <v>184859.77</v>
      </c>
      <c r="E8858" s="3">
        <f t="shared" si="276"/>
        <v>8.3672733312481582E-4</v>
      </c>
      <c r="F8858" s="3">
        <f t="shared" si="277"/>
        <v>92.033965091314371</v>
      </c>
      <c r="G8858" t="s">
        <v>14473</v>
      </c>
    </row>
    <row r="8859" spans="1:7" x14ac:dyDescent="0.35">
      <c r="A8859" t="s">
        <v>3</v>
      </c>
      <c r="B8859" t="s">
        <v>31</v>
      </c>
      <c r="C8859" t="s">
        <v>91</v>
      </c>
      <c r="D8859" s="2">
        <v>184857.15</v>
      </c>
      <c r="E8859" s="3">
        <f t="shared" si="276"/>
        <v>8.3671547426762498E-4</v>
      </c>
      <c r="F8859" s="3">
        <f t="shared" si="277"/>
        <v>92.034801806788636</v>
      </c>
      <c r="G8859" t="s">
        <v>14473</v>
      </c>
    </row>
    <row r="8860" spans="1:7" x14ac:dyDescent="0.35">
      <c r="A8860" t="s">
        <v>10</v>
      </c>
      <c r="B8860" t="s">
        <v>48</v>
      </c>
      <c r="C8860" t="s">
        <v>648</v>
      </c>
      <c r="D8860" s="2">
        <v>184850</v>
      </c>
      <c r="E8860" s="3">
        <f t="shared" si="276"/>
        <v>8.3668311135582523E-4</v>
      </c>
      <c r="F8860" s="3">
        <f t="shared" si="277"/>
        <v>92.035638489899995</v>
      </c>
      <c r="G8860" t="s">
        <v>14473</v>
      </c>
    </row>
    <row r="8861" spans="1:7" x14ac:dyDescent="0.35">
      <c r="A8861" t="s">
        <v>3</v>
      </c>
      <c r="B8861" t="s">
        <v>9</v>
      </c>
      <c r="C8861" t="s">
        <v>2783</v>
      </c>
      <c r="D8861" s="2">
        <v>184759.48</v>
      </c>
      <c r="E8861" s="3">
        <f t="shared" si="276"/>
        <v>8.3627339236615823E-4</v>
      </c>
      <c r="F8861" s="3">
        <f t="shared" si="277"/>
        <v>92.036474763292361</v>
      </c>
      <c r="G8861" t="s">
        <v>14480</v>
      </c>
    </row>
    <row r="8862" spans="1:7" x14ac:dyDescent="0.35">
      <c r="A8862" t="s">
        <v>10</v>
      </c>
      <c r="B8862" t="s">
        <v>16</v>
      </c>
      <c r="C8862" t="s">
        <v>6950</v>
      </c>
      <c r="D8862" s="2">
        <v>184744.9</v>
      </c>
      <c r="E8862" s="3">
        <f t="shared" si="276"/>
        <v>8.3620739918377485E-4</v>
      </c>
      <c r="F8862" s="3">
        <f t="shared" si="277"/>
        <v>92.03731097069155</v>
      </c>
      <c r="G8862" t="s">
        <v>14473</v>
      </c>
    </row>
    <row r="8863" spans="1:7" x14ac:dyDescent="0.35">
      <c r="A8863" t="s">
        <v>10</v>
      </c>
      <c r="B8863" t="s">
        <v>29</v>
      </c>
      <c r="C8863" t="s">
        <v>7593</v>
      </c>
      <c r="D8863" s="2">
        <v>184733.58</v>
      </c>
      <c r="E8863" s="3">
        <f t="shared" si="276"/>
        <v>8.3615616167865962E-4</v>
      </c>
      <c r="F8863" s="3">
        <f t="shared" si="277"/>
        <v>92.038147126853232</v>
      </c>
      <c r="G8863" t="s">
        <v>14473</v>
      </c>
    </row>
    <row r="8864" spans="1:7" x14ac:dyDescent="0.35">
      <c r="A8864" t="s">
        <v>3</v>
      </c>
      <c r="B8864" t="s">
        <v>55</v>
      </c>
      <c r="C8864" t="s">
        <v>1081</v>
      </c>
      <c r="D8864" s="2">
        <v>184698.54</v>
      </c>
      <c r="E8864" s="3">
        <f t="shared" si="276"/>
        <v>8.3599756077943374E-4</v>
      </c>
      <c r="F8864" s="3">
        <f t="shared" si="277"/>
        <v>92.038983124414017</v>
      </c>
      <c r="G8864" t="s">
        <v>14473</v>
      </c>
    </row>
    <row r="8865" spans="1:7" x14ac:dyDescent="0.35">
      <c r="A8865" t="s">
        <v>3</v>
      </c>
      <c r="B8865" t="s">
        <v>9</v>
      </c>
      <c r="C8865" t="s">
        <v>8855</v>
      </c>
      <c r="D8865" s="2">
        <v>184689.21</v>
      </c>
      <c r="E8865" s="3">
        <f t="shared" si="276"/>
        <v>8.3595533057424602E-4</v>
      </c>
      <c r="F8865" s="3">
        <f t="shared" si="277"/>
        <v>92.039819079744589</v>
      </c>
      <c r="G8865" t="s">
        <v>14480</v>
      </c>
    </row>
    <row r="8866" spans="1:7" x14ac:dyDescent="0.35">
      <c r="A8866" t="s">
        <v>3</v>
      </c>
      <c r="B8866" t="s">
        <v>8</v>
      </c>
      <c r="C8866" t="s">
        <v>61</v>
      </c>
      <c r="D8866" s="2">
        <v>184677.63</v>
      </c>
      <c r="E8866" s="3">
        <f t="shared" si="276"/>
        <v>8.3590291623597448E-4</v>
      </c>
      <c r="F8866" s="3">
        <f t="shared" si="277"/>
        <v>92.040654982660826</v>
      </c>
      <c r="G8866" t="s">
        <v>14473</v>
      </c>
    </row>
    <row r="8867" spans="1:7" x14ac:dyDescent="0.35">
      <c r="A8867" t="s">
        <v>3</v>
      </c>
      <c r="B8867" t="s">
        <v>6</v>
      </c>
      <c r="C8867" t="s">
        <v>2828</v>
      </c>
      <c r="D8867" s="2">
        <v>184672.74</v>
      </c>
      <c r="E8867" s="3">
        <f t="shared" si="276"/>
        <v>8.3588078272007224E-4</v>
      </c>
      <c r="F8867" s="3">
        <f t="shared" si="277"/>
        <v>92.041490863443542</v>
      </c>
      <c r="G8867" t="s">
        <v>14480</v>
      </c>
    </row>
    <row r="8868" spans="1:7" x14ac:dyDescent="0.35">
      <c r="A8868" t="s">
        <v>3</v>
      </c>
      <c r="B8868" t="s">
        <v>9</v>
      </c>
      <c r="C8868" t="s">
        <v>356</v>
      </c>
      <c r="D8868" s="2">
        <v>184660.24</v>
      </c>
      <c r="E8868" s="3">
        <f t="shared" si="276"/>
        <v>8.3582420420293959E-4</v>
      </c>
      <c r="F8868" s="3">
        <f t="shared" si="277"/>
        <v>92.042326687647744</v>
      </c>
      <c r="G8868" t="s">
        <v>14473</v>
      </c>
    </row>
    <row r="8869" spans="1:7" x14ac:dyDescent="0.35">
      <c r="A8869" t="s">
        <v>10</v>
      </c>
      <c r="B8869" t="s">
        <v>6</v>
      </c>
      <c r="C8869" t="s">
        <v>1967</v>
      </c>
      <c r="D8869" s="2">
        <v>184630.3</v>
      </c>
      <c r="E8869" s="3">
        <f t="shared" si="276"/>
        <v>8.3568868733870365E-4</v>
      </c>
      <c r="F8869" s="3">
        <f t="shared" si="277"/>
        <v>92.04316237633509</v>
      </c>
      <c r="G8869" t="s">
        <v>14473</v>
      </c>
    </row>
    <row r="8870" spans="1:7" x14ac:dyDescent="0.35">
      <c r="A8870" t="s">
        <v>10</v>
      </c>
      <c r="B8870" t="s">
        <v>9</v>
      </c>
      <c r="C8870" t="s">
        <v>7925</v>
      </c>
      <c r="D8870" s="2">
        <v>184601.60000000001</v>
      </c>
      <c r="E8870" s="3">
        <f t="shared" si="276"/>
        <v>8.3555878306336754E-4</v>
      </c>
      <c r="F8870" s="3">
        <f t="shared" si="277"/>
        <v>92.043997935118156</v>
      </c>
      <c r="G8870" t="s">
        <v>14480</v>
      </c>
    </row>
    <row r="8871" spans="1:7" x14ac:dyDescent="0.35">
      <c r="A8871" t="s">
        <v>3</v>
      </c>
      <c r="B8871" t="s">
        <v>33</v>
      </c>
      <c r="C8871" s="8" t="s">
        <v>2449</v>
      </c>
      <c r="D8871" s="2">
        <v>184593.36</v>
      </c>
      <c r="E8871" s="3">
        <f t="shared" si="276"/>
        <v>8.3552148650487381E-4</v>
      </c>
      <c r="F8871" s="3">
        <f t="shared" si="277"/>
        <v>92.044833456604664</v>
      </c>
      <c r="G8871" t="s">
        <v>14480</v>
      </c>
    </row>
    <row r="8872" spans="1:7" x14ac:dyDescent="0.35">
      <c r="A8872" t="s">
        <v>3</v>
      </c>
      <c r="B8872" t="s">
        <v>6</v>
      </c>
      <c r="C8872" t="s">
        <v>8667</v>
      </c>
      <c r="D8872" s="2">
        <v>184566</v>
      </c>
      <c r="E8872" s="3">
        <f t="shared" si="276"/>
        <v>8.353976474465742E-4</v>
      </c>
      <c r="F8872" s="3">
        <f t="shared" si="277"/>
        <v>92.045668854252114</v>
      </c>
      <c r="G8872" t="s">
        <v>14473</v>
      </c>
    </row>
    <row r="8873" spans="1:7" x14ac:dyDescent="0.35">
      <c r="A8873" t="s">
        <v>3</v>
      </c>
      <c r="B8873" t="s">
        <v>11</v>
      </c>
      <c r="C8873" t="s">
        <v>8405</v>
      </c>
      <c r="D8873" s="2">
        <v>184518.31</v>
      </c>
      <c r="E8873" s="3">
        <f t="shared" si="276"/>
        <v>8.3518178908801005E-4</v>
      </c>
      <c r="F8873" s="3">
        <f t="shared" si="277"/>
        <v>92.046504036041199</v>
      </c>
      <c r="G8873" t="s">
        <v>14480</v>
      </c>
    </row>
    <row r="8874" spans="1:7" x14ac:dyDescent="0.35">
      <c r="A8874" t="s">
        <v>3</v>
      </c>
      <c r="B8874" t="s">
        <v>9</v>
      </c>
      <c r="C8874" t="s">
        <v>3784</v>
      </c>
      <c r="D8874" s="2">
        <v>184513.85</v>
      </c>
      <c r="E8874" s="3">
        <f t="shared" si="276"/>
        <v>8.3516160187309721E-4</v>
      </c>
      <c r="F8874" s="3">
        <f t="shared" si="277"/>
        <v>92.047339197643069</v>
      </c>
      <c r="G8874" t="s">
        <v>14480</v>
      </c>
    </row>
    <row r="8875" spans="1:7" x14ac:dyDescent="0.35">
      <c r="A8875" t="s">
        <v>3</v>
      </c>
      <c r="B8875" t="s">
        <v>16</v>
      </c>
      <c r="C8875" t="s">
        <v>4469</v>
      </c>
      <c r="D8875" s="2">
        <v>184489.25</v>
      </c>
      <c r="E8875" s="3">
        <f t="shared" si="276"/>
        <v>8.3505025535138039E-4</v>
      </c>
      <c r="F8875" s="3">
        <f t="shared" si="277"/>
        <v>92.048174247898416</v>
      </c>
      <c r="G8875" t="s">
        <v>14473</v>
      </c>
    </row>
    <row r="8876" spans="1:7" x14ac:dyDescent="0.35">
      <c r="A8876" t="s">
        <v>10</v>
      </c>
      <c r="B8876" t="s">
        <v>9</v>
      </c>
      <c r="C8876" t="s">
        <v>2141</v>
      </c>
      <c r="D8876" s="2">
        <v>184483.08</v>
      </c>
      <c r="E8876" s="3">
        <f t="shared" si="276"/>
        <v>8.3502232819532372E-4</v>
      </c>
      <c r="F8876" s="3">
        <f t="shared" si="277"/>
        <v>92.049009270226605</v>
      </c>
      <c r="G8876" t="s">
        <v>14480</v>
      </c>
    </row>
    <row r="8877" spans="1:7" x14ac:dyDescent="0.35">
      <c r="A8877" t="s">
        <v>3</v>
      </c>
      <c r="B8877" t="s">
        <v>22</v>
      </c>
      <c r="C8877" t="s">
        <v>863</v>
      </c>
      <c r="D8877" s="2">
        <v>184465.66</v>
      </c>
      <c r="E8877" s="3">
        <f t="shared" si="276"/>
        <v>8.349434803738479E-4</v>
      </c>
      <c r="F8877" s="3">
        <f t="shared" si="277"/>
        <v>92.049844213706976</v>
      </c>
      <c r="G8877" t="s">
        <v>14473</v>
      </c>
    </row>
    <row r="8878" spans="1:7" x14ac:dyDescent="0.35">
      <c r="A8878" t="s">
        <v>3</v>
      </c>
      <c r="B8878" t="s">
        <v>22</v>
      </c>
      <c r="C8878" t="s">
        <v>2034</v>
      </c>
      <c r="D8878" s="2">
        <v>184443.6</v>
      </c>
      <c r="E8878" s="3">
        <f t="shared" si="276"/>
        <v>8.3484363060681247E-4</v>
      </c>
      <c r="F8878" s="3">
        <f t="shared" si="277"/>
        <v>92.050679057337589</v>
      </c>
      <c r="G8878" t="s">
        <v>14480</v>
      </c>
    </row>
    <row r="8879" spans="1:7" x14ac:dyDescent="0.35">
      <c r="A8879" t="s">
        <v>3</v>
      </c>
      <c r="B8879" t="s">
        <v>22</v>
      </c>
      <c r="C8879" t="s">
        <v>12906</v>
      </c>
      <c r="D8879" s="2">
        <v>184371.37</v>
      </c>
      <c r="E8879" s="3">
        <f t="shared" si="276"/>
        <v>8.3451669730341379E-4</v>
      </c>
      <c r="F8879" s="3">
        <f t="shared" si="277"/>
        <v>92.0515135740349</v>
      </c>
      <c r="G8879" t="s">
        <v>14473</v>
      </c>
    </row>
    <row r="8880" spans="1:7" x14ac:dyDescent="0.35">
      <c r="A8880" t="s">
        <v>3</v>
      </c>
      <c r="B8880" t="s">
        <v>406</v>
      </c>
      <c r="C8880" t="s">
        <v>2130</v>
      </c>
      <c r="D8880" s="2">
        <v>184340.55</v>
      </c>
      <c r="E8880" s="3">
        <f t="shared" si="276"/>
        <v>8.3437719731157178E-4</v>
      </c>
      <c r="F8880" s="3">
        <f t="shared" si="277"/>
        <v>92.052347951232207</v>
      </c>
      <c r="G8880" t="s">
        <v>14480</v>
      </c>
    </row>
    <row r="8881" spans="1:7" x14ac:dyDescent="0.35">
      <c r="A8881" t="s">
        <v>3</v>
      </c>
      <c r="B8881" t="s">
        <v>9</v>
      </c>
      <c r="C8881" t="s">
        <v>4860</v>
      </c>
      <c r="D8881" s="2">
        <v>184310.51</v>
      </c>
      <c r="E8881" s="3">
        <f t="shared" si="276"/>
        <v>8.3424122781919894E-4</v>
      </c>
      <c r="F8881" s="3">
        <f t="shared" si="277"/>
        <v>92.053182192460028</v>
      </c>
      <c r="G8881" t="s">
        <v>14480</v>
      </c>
    </row>
    <row r="8882" spans="1:7" x14ac:dyDescent="0.35">
      <c r="A8882" t="s">
        <v>10</v>
      </c>
      <c r="B8882" t="s">
        <v>40</v>
      </c>
      <c r="C8882" t="s">
        <v>14164</v>
      </c>
      <c r="D8882" s="2">
        <v>184293.96</v>
      </c>
      <c r="E8882" s="3">
        <f t="shared" si="276"/>
        <v>8.3416631786251551E-4</v>
      </c>
      <c r="F8882" s="3">
        <f t="shared" si="277"/>
        <v>92.054016358777886</v>
      </c>
      <c r="G8882" t="s">
        <v>14473</v>
      </c>
    </row>
    <row r="8883" spans="1:7" x14ac:dyDescent="0.35">
      <c r="A8883" t="s">
        <v>10</v>
      </c>
      <c r="B8883" t="s">
        <v>9</v>
      </c>
      <c r="C8883" t="s">
        <v>9849</v>
      </c>
      <c r="D8883" s="2">
        <v>184279.78</v>
      </c>
      <c r="E8883" s="3">
        <f t="shared" si="276"/>
        <v>8.3410213519268038E-4</v>
      </c>
      <c r="F8883" s="3">
        <f t="shared" si="277"/>
        <v>92.054850460913073</v>
      </c>
      <c r="G8883" t="s">
        <v>14473</v>
      </c>
    </row>
    <row r="8884" spans="1:7" x14ac:dyDescent="0.35">
      <c r="A8884" t="s">
        <v>10</v>
      </c>
      <c r="B8884" t="s">
        <v>9</v>
      </c>
      <c r="C8884" t="s">
        <v>2289</v>
      </c>
      <c r="D8884" s="2">
        <v>184271.32</v>
      </c>
      <c r="E8884" s="3">
        <f t="shared" si="276"/>
        <v>8.3406384285228505E-4</v>
      </c>
      <c r="F8884" s="3">
        <f t="shared" si="277"/>
        <v>92.055684524755932</v>
      </c>
      <c r="G8884" t="s">
        <v>14473</v>
      </c>
    </row>
    <row r="8885" spans="1:7" x14ac:dyDescent="0.35">
      <c r="A8885" t="s">
        <v>3</v>
      </c>
      <c r="B8885" t="s">
        <v>180</v>
      </c>
      <c r="C8885" t="s">
        <v>908</v>
      </c>
      <c r="D8885" s="2">
        <v>184255.29</v>
      </c>
      <c r="E8885" s="3">
        <f t="shared" si="276"/>
        <v>8.3399128656191424E-4</v>
      </c>
      <c r="F8885" s="3">
        <f t="shared" si="277"/>
        <v>92.056518516042487</v>
      </c>
      <c r="G8885" t="s">
        <v>14473</v>
      </c>
    </row>
    <row r="8886" spans="1:7" x14ac:dyDescent="0.35">
      <c r="A8886" t="s">
        <v>3</v>
      </c>
      <c r="B8886" t="s">
        <v>9</v>
      </c>
      <c r="C8886" t="s">
        <v>4427</v>
      </c>
      <c r="D8886" s="2">
        <v>184252.22</v>
      </c>
      <c r="E8886" s="3">
        <f t="shared" si="276"/>
        <v>8.3397739087810654E-4</v>
      </c>
      <c r="F8886" s="3">
        <f t="shared" si="277"/>
        <v>92.05735249343337</v>
      </c>
      <c r="G8886" t="s">
        <v>14480</v>
      </c>
    </row>
    <row r="8887" spans="1:7" x14ac:dyDescent="0.35">
      <c r="A8887" t="s">
        <v>3</v>
      </c>
      <c r="B8887" t="s">
        <v>9</v>
      </c>
      <c r="C8887" t="s">
        <v>12711</v>
      </c>
      <c r="D8887" s="2">
        <v>184248.38</v>
      </c>
      <c r="E8887" s="3">
        <f t="shared" si="276"/>
        <v>8.3396000995764345E-4</v>
      </c>
      <c r="F8887" s="3">
        <f t="shared" si="277"/>
        <v>92.058186453443327</v>
      </c>
      <c r="G8887" t="s">
        <v>14473</v>
      </c>
    </row>
    <row r="8888" spans="1:7" x14ac:dyDescent="0.35">
      <c r="A8888" t="s">
        <v>3</v>
      </c>
      <c r="B8888" t="s">
        <v>180</v>
      </c>
      <c r="C8888" t="s">
        <v>13988</v>
      </c>
      <c r="D8888" s="2">
        <v>184246.1</v>
      </c>
      <c r="E8888" s="3">
        <f t="shared" si="276"/>
        <v>8.3394969003611858E-4</v>
      </c>
      <c r="F8888" s="3">
        <f t="shared" si="277"/>
        <v>92.05902040313336</v>
      </c>
      <c r="G8888" t="s">
        <v>14480</v>
      </c>
    </row>
    <row r="8889" spans="1:7" x14ac:dyDescent="0.35">
      <c r="A8889" t="s">
        <v>3</v>
      </c>
      <c r="B8889" t="s">
        <v>55</v>
      </c>
      <c r="C8889" t="s">
        <v>5995</v>
      </c>
      <c r="D8889" s="2">
        <v>184244</v>
      </c>
      <c r="E8889" s="3">
        <f t="shared" si="276"/>
        <v>8.3394018484524016E-4</v>
      </c>
      <c r="F8889" s="3">
        <f t="shared" si="277"/>
        <v>92.059854343318207</v>
      </c>
      <c r="G8889" t="s">
        <v>14473</v>
      </c>
    </row>
    <row r="8890" spans="1:7" x14ac:dyDescent="0.35">
      <c r="A8890" t="s">
        <v>3</v>
      </c>
      <c r="B8890" t="s">
        <v>1281</v>
      </c>
      <c r="C8890" t="s">
        <v>9613</v>
      </c>
      <c r="D8890" s="2">
        <v>184233.14</v>
      </c>
      <c r="E8890" s="3">
        <f t="shared" si="276"/>
        <v>8.3389102942955549E-4</v>
      </c>
      <c r="F8890" s="3">
        <f t="shared" si="277"/>
        <v>92.060688234347637</v>
      </c>
      <c r="G8890" t="s">
        <v>14480</v>
      </c>
    </row>
    <row r="8891" spans="1:7" x14ac:dyDescent="0.35">
      <c r="A8891" t="s">
        <v>10</v>
      </c>
      <c r="B8891" t="s">
        <v>28</v>
      </c>
      <c r="C8891" t="s">
        <v>10314</v>
      </c>
      <c r="D8891" s="2">
        <v>184185.42</v>
      </c>
      <c r="E8891" s="3">
        <f t="shared" si="276"/>
        <v>8.336750352825504E-4</v>
      </c>
      <c r="F8891" s="3">
        <f t="shared" si="277"/>
        <v>92.061521909382918</v>
      </c>
      <c r="G8891" t="s">
        <v>14473</v>
      </c>
    </row>
    <row r="8892" spans="1:7" x14ac:dyDescent="0.35">
      <c r="A8892" t="s">
        <v>10</v>
      </c>
      <c r="B8892" t="s">
        <v>478</v>
      </c>
      <c r="C8892" s="7" t="s">
        <v>1976</v>
      </c>
      <c r="D8892" s="2">
        <v>184131.94</v>
      </c>
      <c r="E8892" s="3">
        <f t="shared" si="276"/>
        <v>8.3343296975485048E-4</v>
      </c>
      <c r="F8892" s="3">
        <f t="shared" si="277"/>
        <v>92.062355342352674</v>
      </c>
      <c r="G8892" t="s">
        <v>14480</v>
      </c>
    </row>
    <row r="8893" spans="1:7" x14ac:dyDescent="0.35">
      <c r="A8893" t="s">
        <v>10</v>
      </c>
      <c r="B8893" t="s">
        <v>143</v>
      </c>
      <c r="C8893" t="s">
        <v>9563</v>
      </c>
      <c r="D8893" s="2">
        <v>184130.65</v>
      </c>
      <c r="E8893" s="3">
        <f t="shared" si="276"/>
        <v>8.3342713085188236E-4</v>
      </c>
      <c r="F8893" s="3">
        <f t="shared" si="277"/>
        <v>92.063188769483531</v>
      </c>
      <c r="G8893" t="s">
        <v>14473</v>
      </c>
    </row>
    <row r="8894" spans="1:7" x14ac:dyDescent="0.35">
      <c r="A8894" t="s">
        <v>10</v>
      </c>
      <c r="B8894" t="s">
        <v>4410</v>
      </c>
      <c r="C8894" t="s">
        <v>12565</v>
      </c>
      <c r="D8894" s="2">
        <v>184128.4</v>
      </c>
      <c r="E8894" s="3">
        <f t="shared" si="276"/>
        <v>8.3341694671879853E-4</v>
      </c>
      <c r="F8894" s="3">
        <f t="shared" si="277"/>
        <v>92.06402218643025</v>
      </c>
      <c r="G8894" t="s">
        <v>14473</v>
      </c>
    </row>
    <row r="8895" spans="1:7" x14ac:dyDescent="0.35">
      <c r="A8895" t="s">
        <v>10</v>
      </c>
      <c r="B8895" t="s">
        <v>8</v>
      </c>
      <c r="C8895" t="s">
        <v>567</v>
      </c>
      <c r="D8895" s="2">
        <v>184106.66</v>
      </c>
      <c r="E8895" s="3">
        <f t="shared" si="276"/>
        <v>8.3331854536180161E-4</v>
      </c>
      <c r="F8895" s="3">
        <f t="shared" si="277"/>
        <v>92.064855504975611</v>
      </c>
      <c r="G8895" t="s">
        <v>14480</v>
      </c>
    </row>
    <row r="8896" spans="1:7" x14ac:dyDescent="0.35">
      <c r="A8896" t="s">
        <v>3</v>
      </c>
      <c r="B8896" t="s">
        <v>13</v>
      </c>
      <c r="C8896" t="s">
        <v>6962</v>
      </c>
      <c r="D8896" s="2">
        <v>184068</v>
      </c>
      <c r="E8896" s="3">
        <f t="shared" si="276"/>
        <v>8.3314355932401414E-4</v>
      </c>
      <c r="F8896" s="3">
        <f t="shared" si="277"/>
        <v>92.06568864853493</v>
      </c>
      <c r="G8896" t="s">
        <v>14473</v>
      </c>
    </row>
    <row r="8897" spans="1:7" x14ac:dyDescent="0.35">
      <c r="A8897" t="s">
        <v>10</v>
      </c>
      <c r="B8897" t="s">
        <v>594</v>
      </c>
      <c r="C8897" t="s">
        <v>3302</v>
      </c>
      <c r="D8897" s="2">
        <v>184060.21</v>
      </c>
      <c r="E8897" s="3">
        <f t="shared" si="276"/>
        <v>8.3310829959213706E-4</v>
      </c>
      <c r="F8897" s="3">
        <f t="shared" si="277"/>
        <v>92.066521756834518</v>
      </c>
      <c r="G8897" t="s">
        <v>14473</v>
      </c>
    </row>
    <row r="8898" spans="1:7" x14ac:dyDescent="0.35">
      <c r="A8898" t="s">
        <v>10</v>
      </c>
      <c r="B8898" t="s">
        <v>9</v>
      </c>
      <c r="C8898" t="s">
        <v>12428</v>
      </c>
      <c r="D8898" s="2">
        <v>184020.43</v>
      </c>
      <c r="E8898" s="3">
        <f t="shared" si="276"/>
        <v>8.3292824411921457E-4</v>
      </c>
      <c r="F8898" s="3">
        <f t="shared" si="277"/>
        <v>92.067354685078641</v>
      </c>
      <c r="G8898" t="s">
        <v>14473</v>
      </c>
    </row>
    <row r="8899" spans="1:7" x14ac:dyDescent="0.35">
      <c r="A8899" t="s">
        <v>10</v>
      </c>
      <c r="B8899" t="s">
        <v>9</v>
      </c>
      <c r="C8899" t="s">
        <v>13231</v>
      </c>
      <c r="D8899" s="2">
        <v>183959.59</v>
      </c>
      <c r="E8899" s="3">
        <f t="shared" ref="E8899:E8962" si="278">(D8899/$D$29638)*100</f>
        <v>8.3265286516062719E-4</v>
      </c>
      <c r="F8899" s="3">
        <f t="shared" si="277"/>
        <v>92.068187337943797</v>
      </c>
      <c r="G8899" t="s">
        <v>14473</v>
      </c>
    </row>
    <row r="8900" spans="1:7" x14ac:dyDescent="0.35">
      <c r="A8900" t="s">
        <v>10</v>
      </c>
      <c r="B8900" t="s">
        <v>13</v>
      </c>
      <c r="C8900" t="s">
        <v>11187</v>
      </c>
      <c r="D8900" s="2">
        <v>183933</v>
      </c>
      <c r="E8900" s="3">
        <f t="shared" si="278"/>
        <v>8.3253251133898285E-4</v>
      </c>
      <c r="F8900" s="3">
        <f t="shared" ref="F8900:F8963" si="279">E8900+F8899</f>
        <v>92.069019870455136</v>
      </c>
      <c r="G8900" t="s">
        <v>14473</v>
      </c>
    </row>
    <row r="8901" spans="1:7" x14ac:dyDescent="0.35">
      <c r="A8901" t="s">
        <v>10</v>
      </c>
      <c r="B8901" t="s">
        <v>76</v>
      </c>
      <c r="C8901" t="s">
        <v>5661</v>
      </c>
      <c r="D8901" s="2">
        <v>183859.5</v>
      </c>
      <c r="E8901" s="3">
        <f t="shared" si="278"/>
        <v>8.3219982965824363E-4</v>
      </c>
      <c r="F8901" s="3">
        <f t="shared" si="279"/>
        <v>92.069852070284796</v>
      </c>
      <c r="G8901" t="s">
        <v>14473</v>
      </c>
    </row>
    <row r="8902" spans="1:7" x14ac:dyDescent="0.35">
      <c r="A8902" t="s">
        <v>10</v>
      </c>
      <c r="B8902" t="s">
        <v>9</v>
      </c>
      <c r="C8902" t="s">
        <v>3592</v>
      </c>
      <c r="D8902" s="2">
        <v>183744.48</v>
      </c>
      <c r="E8902" s="3">
        <f t="shared" si="278"/>
        <v>8.3167921677499703E-4</v>
      </c>
      <c r="F8902" s="3">
        <f t="shared" si="279"/>
        <v>92.070683749501569</v>
      </c>
      <c r="G8902" t="s">
        <v>14480</v>
      </c>
    </row>
    <row r="8903" spans="1:7" x14ac:dyDescent="0.35">
      <c r="A8903" t="s">
        <v>3</v>
      </c>
      <c r="B8903" t="s">
        <v>9</v>
      </c>
      <c r="C8903" t="s">
        <v>6988</v>
      </c>
      <c r="D8903" s="2">
        <v>183710.94</v>
      </c>
      <c r="E8903" s="3">
        <f t="shared" si="278"/>
        <v>8.3152740529782686E-4</v>
      </c>
      <c r="F8903" s="3">
        <f t="shared" si="279"/>
        <v>92.071515276906865</v>
      </c>
      <c r="G8903" t="s">
        <v>14480</v>
      </c>
    </row>
    <row r="8904" spans="1:7" x14ac:dyDescent="0.35">
      <c r="A8904" t="s">
        <v>10</v>
      </c>
      <c r="B8904" t="s">
        <v>9</v>
      </c>
      <c r="C8904" t="s">
        <v>370</v>
      </c>
      <c r="D8904" s="2">
        <v>183692.2</v>
      </c>
      <c r="E8904" s="3">
        <f t="shared" si="278"/>
        <v>8.3144258278494189E-4</v>
      </c>
      <c r="F8904" s="3">
        <f t="shared" si="279"/>
        <v>92.072346719489644</v>
      </c>
      <c r="G8904" t="s">
        <v>14473</v>
      </c>
    </row>
    <row r="8905" spans="1:7" x14ac:dyDescent="0.35">
      <c r="A8905" t="s">
        <v>10</v>
      </c>
      <c r="B8905" t="s">
        <v>6</v>
      </c>
      <c r="C8905" t="s">
        <v>1092</v>
      </c>
      <c r="D8905" s="2">
        <v>183622.41</v>
      </c>
      <c r="E8905" s="3">
        <f t="shared" si="278"/>
        <v>8.3112669360808759E-4</v>
      </c>
      <c r="F8905" s="3">
        <f t="shared" si="279"/>
        <v>92.073177846183256</v>
      </c>
      <c r="G8905" t="s">
        <v>14473</v>
      </c>
    </row>
    <row r="8906" spans="1:7" x14ac:dyDescent="0.35">
      <c r="A8906" t="s">
        <v>3</v>
      </c>
      <c r="B8906" t="s">
        <v>33</v>
      </c>
      <c r="C8906" t="s">
        <v>1146</v>
      </c>
      <c r="D8906" s="2">
        <v>183602.41</v>
      </c>
      <c r="E8906" s="3">
        <f t="shared" si="278"/>
        <v>8.3103616798067554E-4</v>
      </c>
      <c r="F8906" s="3">
        <f t="shared" si="279"/>
        <v>92.074008882351237</v>
      </c>
      <c r="G8906" t="s">
        <v>14473</v>
      </c>
    </row>
    <row r="8907" spans="1:7" x14ac:dyDescent="0.35">
      <c r="A8907" t="s">
        <v>3</v>
      </c>
      <c r="B8907" t="s">
        <v>6</v>
      </c>
      <c r="C8907" t="s">
        <v>3772</v>
      </c>
      <c r="D8907" s="2">
        <v>183539.24</v>
      </c>
      <c r="E8907" s="3">
        <f t="shared" si="278"/>
        <v>8.3075024278649447E-4</v>
      </c>
      <c r="F8907" s="3">
        <f t="shared" si="279"/>
        <v>92.074839632594021</v>
      </c>
      <c r="G8907" t="s">
        <v>14473</v>
      </c>
    </row>
    <row r="8908" spans="1:7" x14ac:dyDescent="0.35">
      <c r="A8908" t="s">
        <v>3</v>
      </c>
      <c r="B8908" t="s">
        <v>9</v>
      </c>
      <c r="C8908" t="s">
        <v>6044</v>
      </c>
      <c r="D8908" s="2">
        <v>183524</v>
      </c>
      <c r="E8908" s="3">
        <f t="shared" si="278"/>
        <v>8.3068126225840661E-4</v>
      </c>
      <c r="F8908" s="3">
        <f t="shared" si="279"/>
        <v>92.075670313856278</v>
      </c>
      <c r="G8908" t="s">
        <v>14480</v>
      </c>
    </row>
    <row r="8909" spans="1:7" x14ac:dyDescent="0.35">
      <c r="A8909" t="s">
        <v>10</v>
      </c>
      <c r="B8909" t="s">
        <v>9</v>
      </c>
      <c r="C8909" t="s">
        <v>14167</v>
      </c>
      <c r="D8909" s="2">
        <v>183519</v>
      </c>
      <c r="E8909" s="3">
        <f t="shared" si="278"/>
        <v>8.3065863085155347E-4</v>
      </c>
      <c r="F8909" s="3">
        <f t="shared" si="279"/>
        <v>92.076500972487125</v>
      </c>
      <c r="G8909" t="s">
        <v>14480</v>
      </c>
    </row>
    <row r="8910" spans="1:7" x14ac:dyDescent="0.35">
      <c r="A8910" t="s">
        <v>3</v>
      </c>
      <c r="B8910" t="s">
        <v>139</v>
      </c>
      <c r="C8910" t="s">
        <v>4216</v>
      </c>
      <c r="D8910" s="2">
        <v>183512.8</v>
      </c>
      <c r="E8910" s="3">
        <f t="shared" si="278"/>
        <v>8.3063056790705586E-4</v>
      </c>
      <c r="F8910" s="3">
        <f t="shared" si="279"/>
        <v>92.077331603055029</v>
      </c>
      <c r="G8910" t="s">
        <v>14480</v>
      </c>
    </row>
    <row r="8911" spans="1:7" x14ac:dyDescent="0.35">
      <c r="A8911" t="s">
        <v>10</v>
      </c>
      <c r="B8911" t="s">
        <v>182</v>
      </c>
      <c r="C8911" t="s">
        <v>11108</v>
      </c>
      <c r="D8911" s="2">
        <v>183507.58</v>
      </c>
      <c r="E8911" s="3">
        <f t="shared" si="278"/>
        <v>8.3060694071830123E-4</v>
      </c>
      <c r="F8911" s="3">
        <f t="shared" si="279"/>
        <v>92.078162209995753</v>
      </c>
      <c r="G8911" t="s">
        <v>14473</v>
      </c>
    </row>
    <row r="8912" spans="1:7" x14ac:dyDescent="0.35">
      <c r="A8912" t="s">
        <v>3</v>
      </c>
      <c r="B8912" t="s">
        <v>9</v>
      </c>
      <c r="C8912" t="s">
        <v>4177</v>
      </c>
      <c r="D8912" s="2">
        <v>183500.44</v>
      </c>
      <c r="E8912" s="3">
        <f t="shared" si="278"/>
        <v>8.3057462306931516E-4</v>
      </c>
      <c r="F8912" s="3">
        <f t="shared" si="279"/>
        <v>92.078992784618819</v>
      </c>
      <c r="G8912" t="s">
        <v>14480</v>
      </c>
    </row>
    <row r="8913" spans="1:7" x14ac:dyDescent="0.35">
      <c r="A8913" t="s">
        <v>3</v>
      </c>
      <c r="B8913" t="s">
        <v>687</v>
      </c>
      <c r="C8913" t="s">
        <v>4975</v>
      </c>
      <c r="D8913" s="2">
        <v>183472.19</v>
      </c>
      <c r="E8913" s="3">
        <f t="shared" si="278"/>
        <v>8.3044675562059559E-4</v>
      </c>
      <c r="F8913" s="3">
        <f t="shared" si="279"/>
        <v>92.079823231374434</v>
      </c>
      <c r="G8913" t="s">
        <v>14473</v>
      </c>
    </row>
    <row r="8914" spans="1:7" x14ac:dyDescent="0.35">
      <c r="A8914" t="s">
        <v>10</v>
      </c>
      <c r="B8914" t="s">
        <v>55</v>
      </c>
      <c r="C8914" t="s">
        <v>4005</v>
      </c>
      <c r="D8914" s="2">
        <v>183413.89</v>
      </c>
      <c r="E8914" s="3">
        <f t="shared" si="278"/>
        <v>8.3018287341668972E-4</v>
      </c>
      <c r="F8914" s="3">
        <f t="shared" si="279"/>
        <v>92.080653414247848</v>
      </c>
      <c r="G8914" t="s">
        <v>14480</v>
      </c>
    </row>
    <row r="8915" spans="1:7" x14ac:dyDescent="0.35">
      <c r="A8915" t="s">
        <v>10</v>
      </c>
      <c r="B8915" t="s">
        <v>6</v>
      </c>
      <c r="C8915" t="s">
        <v>4667</v>
      </c>
      <c r="D8915" s="2">
        <v>183400.67</v>
      </c>
      <c r="E8915" s="3">
        <f t="shared" si="278"/>
        <v>8.301230359769702E-4</v>
      </c>
      <c r="F8915" s="3">
        <f t="shared" si="279"/>
        <v>92.08148353728383</v>
      </c>
      <c r="G8915" t="s">
        <v>14480</v>
      </c>
    </row>
    <row r="8916" spans="1:7" x14ac:dyDescent="0.35">
      <c r="A8916" t="s">
        <v>10</v>
      </c>
      <c r="B8916" t="s">
        <v>9</v>
      </c>
      <c r="C8916" t="s">
        <v>1860</v>
      </c>
      <c r="D8916" s="2">
        <v>183395.97</v>
      </c>
      <c r="E8916" s="3">
        <f t="shared" si="278"/>
        <v>8.3010176245452831E-4</v>
      </c>
      <c r="F8916" s="3">
        <f t="shared" si="279"/>
        <v>92.082313639046291</v>
      </c>
      <c r="G8916" t="s">
        <v>14480</v>
      </c>
    </row>
    <row r="8917" spans="1:7" x14ac:dyDescent="0.35">
      <c r="A8917" t="s">
        <v>3</v>
      </c>
      <c r="B8917" t="s">
        <v>9</v>
      </c>
      <c r="C8917" t="s">
        <v>7674</v>
      </c>
      <c r="D8917" s="2">
        <v>183366.67</v>
      </c>
      <c r="E8917" s="3">
        <f t="shared" si="278"/>
        <v>8.299691424103698E-4</v>
      </c>
      <c r="F8917" s="3">
        <f t="shared" si="279"/>
        <v>92.083143608188706</v>
      </c>
      <c r="G8917" t="s">
        <v>14480</v>
      </c>
    </row>
    <row r="8918" spans="1:7" x14ac:dyDescent="0.35">
      <c r="A8918" t="s">
        <v>3</v>
      </c>
      <c r="B8918" t="s">
        <v>29</v>
      </c>
      <c r="C8918" s="11" t="s">
        <v>8144</v>
      </c>
      <c r="D8918" s="2">
        <v>183364.54</v>
      </c>
      <c r="E8918" s="3">
        <f t="shared" si="278"/>
        <v>8.2995950143105034E-4</v>
      </c>
      <c r="F8918" s="3">
        <f t="shared" si="279"/>
        <v>92.083973567690137</v>
      </c>
      <c r="G8918" t="s">
        <v>14473</v>
      </c>
    </row>
    <row r="8919" spans="1:7" x14ac:dyDescent="0.35">
      <c r="A8919" t="s">
        <v>3</v>
      </c>
      <c r="B8919" t="s">
        <v>180</v>
      </c>
      <c r="C8919" t="s">
        <v>8345</v>
      </c>
      <c r="D8919" s="2">
        <v>183363.49</v>
      </c>
      <c r="E8919" s="3">
        <f t="shared" si="278"/>
        <v>8.2995474883561118E-4</v>
      </c>
      <c r="F8919" s="3">
        <f t="shared" si="279"/>
        <v>92.084803522438975</v>
      </c>
      <c r="G8919" t="s">
        <v>14480</v>
      </c>
    </row>
    <row r="8920" spans="1:7" x14ac:dyDescent="0.35">
      <c r="A8920" t="s">
        <v>3</v>
      </c>
      <c r="B8920" t="s">
        <v>9</v>
      </c>
      <c r="C8920" s="7" t="s">
        <v>1551</v>
      </c>
      <c r="D8920" s="2">
        <v>183345.71</v>
      </c>
      <c r="E8920" s="3">
        <f t="shared" si="278"/>
        <v>8.2987427155284182E-4</v>
      </c>
      <c r="F8920" s="3">
        <f t="shared" si="279"/>
        <v>92.085633396710534</v>
      </c>
      <c r="G8920" t="s">
        <v>14480</v>
      </c>
    </row>
    <row r="8921" spans="1:7" x14ac:dyDescent="0.35">
      <c r="A8921" t="s">
        <v>3</v>
      </c>
      <c r="B8921" t="s">
        <v>52</v>
      </c>
      <c r="C8921" t="s">
        <v>4134</v>
      </c>
      <c r="D8921" s="2">
        <v>183314.97</v>
      </c>
      <c r="E8921" s="3">
        <f t="shared" si="278"/>
        <v>8.2973513366350947E-4</v>
      </c>
      <c r="F8921" s="3">
        <f t="shared" si="279"/>
        <v>92.086463131844198</v>
      </c>
      <c r="G8921" t="s">
        <v>14473</v>
      </c>
    </row>
    <row r="8922" spans="1:7" x14ac:dyDescent="0.35">
      <c r="A8922" t="s">
        <v>3</v>
      </c>
      <c r="B8922" t="s">
        <v>11</v>
      </c>
      <c r="C8922" t="s">
        <v>12761</v>
      </c>
      <c r="D8922" s="2">
        <v>183295.08</v>
      </c>
      <c r="E8922" s="3">
        <f t="shared" si="278"/>
        <v>8.2964510592704822E-4</v>
      </c>
      <c r="F8922" s="3">
        <f t="shared" si="279"/>
        <v>92.087292776950122</v>
      </c>
      <c r="G8922" t="s">
        <v>14473</v>
      </c>
    </row>
    <row r="8923" spans="1:7" x14ac:dyDescent="0.35">
      <c r="A8923" t="s">
        <v>10</v>
      </c>
      <c r="B8923" t="s">
        <v>29</v>
      </c>
      <c r="C8923" t="s">
        <v>498</v>
      </c>
      <c r="D8923" s="2">
        <v>183279.67</v>
      </c>
      <c r="E8923" s="3">
        <f t="shared" si="278"/>
        <v>8.2957535593112738E-4</v>
      </c>
      <c r="F8923" s="3">
        <f t="shared" si="279"/>
        <v>92.088122352306058</v>
      </c>
      <c r="G8923" t="s">
        <v>14473</v>
      </c>
    </row>
    <row r="8924" spans="1:7" x14ac:dyDescent="0.35">
      <c r="A8924" t="s">
        <v>3</v>
      </c>
      <c r="B8924" t="s">
        <v>6</v>
      </c>
      <c r="C8924" t="s">
        <v>5971</v>
      </c>
      <c r="D8924" s="2">
        <v>183270.11</v>
      </c>
      <c r="E8924" s="3">
        <f t="shared" si="278"/>
        <v>8.2953208468122428E-4</v>
      </c>
      <c r="F8924" s="3">
        <f t="shared" si="279"/>
        <v>92.088951884390738</v>
      </c>
      <c r="G8924" t="s">
        <v>14473</v>
      </c>
    </row>
    <row r="8925" spans="1:7" x14ac:dyDescent="0.35">
      <c r="A8925" t="s">
        <v>3</v>
      </c>
      <c r="B8925" t="s">
        <v>8</v>
      </c>
      <c r="C8925" t="s">
        <v>13399</v>
      </c>
      <c r="D8925" s="2">
        <v>183241.34</v>
      </c>
      <c r="E8925" s="3">
        <f t="shared" si="278"/>
        <v>8.2940186356619209E-4</v>
      </c>
      <c r="F8925" s="3">
        <f t="shared" si="279"/>
        <v>92.089781286254308</v>
      </c>
      <c r="G8925" t="s">
        <v>14480</v>
      </c>
    </row>
    <row r="8926" spans="1:7" x14ac:dyDescent="0.35">
      <c r="A8926" t="s">
        <v>3</v>
      </c>
      <c r="B8926" t="s">
        <v>8</v>
      </c>
      <c r="C8926" t="s">
        <v>1099</v>
      </c>
      <c r="D8926" s="2">
        <v>183198.65</v>
      </c>
      <c r="E8926" s="3">
        <f t="shared" si="278"/>
        <v>8.2920863661448108E-4</v>
      </c>
      <c r="F8926" s="3">
        <f t="shared" si="279"/>
        <v>92.090610494890925</v>
      </c>
      <c r="G8926" t="s">
        <v>14473</v>
      </c>
    </row>
    <row r="8927" spans="1:7" x14ac:dyDescent="0.35">
      <c r="A8927" t="s">
        <v>3</v>
      </c>
      <c r="B8927" t="s">
        <v>32</v>
      </c>
      <c r="C8927" t="s">
        <v>1433</v>
      </c>
      <c r="D8927" s="2">
        <v>183187.94</v>
      </c>
      <c r="E8927" s="3">
        <f t="shared" si="278"/>
        <v>8.2916016014100192E-4</v>
      </c>
      <c r="F8927" s="3">
        <f t="shared" si="279"/>
        <v>92.091439655051062</v>
      </c>
      <c r="G8927" t="s">
        <v>14480</v>
      </c>
    </row>
    <row r="8928" spans="1:7" x14ac:dyDescent="0.35">
      <c r="A8928" t="s">
        <v>10</v>
      </c>
      <c r="B8928" t="s">
        <v>565</v>
      </c>
      <c r="C8928" t="s">
        <v>1129</v>
      </c>
      <c r="D8928" s="2">
        <v>183186.61</v>
      </c>
      <c r="E8928" s="3">
        <f t="shared" si="278"/>
        <v>8.2915414018677898E-4</v>
      </c>
      <c r="F8928" s="3">
        <f t="shared" si="279"/>
        <v>92.092268809191253</v>
      </c>
      <c r="G8928" t="s">
        <v>14473</v>
      </c>
    </row>
    <row r="8929" spans="1:7" x14ac:dyDescent="0.35">
      <c r="A8929" t="s">
        <v>10</v>
      </c>
      <c r="B8929" t="s">
        <v>33</v>
      </c>
      <c r="C8929" s="8" t="s">
        <v>2271</v>
      </c>
      <c r="D8929" s="2">
        <v>183166.17</v>
      </c>
      <c r="E8929" s="3">
        <f t="shared" si="278"/>
        <v>8.2906162299556407E-4</v>
      </c>
      <c r="F8929" s="3">
        <f t="shared" si="279"/>
        <v>92.093097870814248</v>
      </c>
      <c r="G8929" t="s">
        <v>14480</v>
      </c>
    </row>
    <row r="8930" spans="1:7" x14ac:dyDescent="0.35">
      <c r="A8930" t="s">
        <v>10</v>
      </c>
      <c r="B8930" t="s">
        <v>32</v>
      </c>
      <c r="C8930" s="8" t="s">
        <v>5642</v>
      </c>
      <c r="D8930" s="2">
        <v>183160</v>
      </c>
      <c r="E8930" s="3">
        <f t="shared" si="278"/>
        <v>8.290336958395074E-4</v>
      </c>
      <c r="F8930" s="3">
        <f t="shared" si="279"/>
        <v>92.093926904510084</v>
      </c>
      <c r="G8930" t="s">
        <v>14480</v>
      </c>
    </row>
    <row r="8931" spans="1:7" x14ac:dyDescent="0.35">
      <c r="A8931" t="s">
        <v>10</v>
      </c>
      <c r="B8931" t="s">
        <v>9</v>
      </c>
      <c r="C8931" s="8" t="s">
        <v>6321</v>
      </c>
      <c r="D8931" s="2">
        <v>183157.81</v>
      </c>
      <c r="E8931" s="3">
        <f t="shared" si="278"/>
        <v>8.2902378328330564E-4</v>
      </c>
      <c r="F8931" s="3">
        <f t="shared" si="279"/>
        <v>92.094755928293367</v>
      </c>
      <c r="G8931" t="s">
        <v>14480</v>
      </c>
    </row>
    <row r="8932" spans="1:7" x14ac:dyDescent="0.35">
      <c r="A8932" t="s">
        <v>10</v>
      </c>
      <c r="B8932" t="s">
        <v>9</v>
      </c>
      <c r="C8932" t="s">
        <v>10750</v>
      </c>
      <c r="D8932" s="2">
        <v>183153.63</v>
      </c>
      <c r="E8932" s="3">
        <f t="shared" si="278"/>
        <v>8.2900486342717659E-4</v>
      </c>
      <c r="F8932" s="3">
        <f t="shared" si="279"/>
        <v>92.0955849331568</v>
      </c>
      <c r="G8932" t="s">
        <v>14480</v>
      </c>
    </row>
    <row r="8933" spans="1:7" x14ac:dyDescent="0.35">
      <c r="A8933" t="s">
        <v>3</v>
      </c>
      <c r="B8933" t="s">
        <v>8</v>
      </c>
      <c r="C8933" t="s">
        <v>2860</v>
      </c>
      <c r="D8933" s="2">
        <v>183146.03</v>
      </c>
      <c r="E8933" s="3">
        <f t="shared" si="278"/>
        <v>8.2897046368876008E-4</v>
      </c>
      <c r="F8933" s="3">
        <f t="shared" si="279"/>
        <v>92.096413903620487</v>
      </c>
      <c r="G8933" t="s">
        <v>14480</v>
      </c>
    </row>
    <row r="8934" spans="1:7" x14ac:dyDescent="0.35">
      <c r="A8934" t="s">
        <v>10</v>
      </c>
      <c r="B8934" t="s">
        <v>9</v>
      </c>
      <c r="C8934" t="s">
        <v>1865</v>
      </c>
      <c r="D8934" s="2">
        <v>183131.81</v>
      </c>
      <c r="E8934" s="3">
        <f t="shared" si="278"/>
        <v>8.2890609996767012E-4</v>
      </c>
      <c r="F8934" s="3">
        <f t="shared" si="279"/>
        <v>92.097242809720456</v>
      </c>
      <c r="G8934" t="s">
        <v>14480</v>
      </c>
    </row>
    <row r="8935" spans="1:7" x14ac:dyDescent="0.35">
      <c r="A8935" t="s">
        <v>3</v>
      </c>
      <c r="B8935" t="s">
        <v>6</v>
      </c>
      <c r="C8935" t="s">
        <v>1855</v>
      </c>
      <c r="D8935" s="2">
        <v>183127.53</v>
      </c>
      <c r="E8935" s="3">
        <f t="shared" si="278"/>
        <v>8.2888672748340384E-4</v>
      </c>
      <c r="F8935" s="3">
        <f t="shared" si="279"/>
        <v>92.098071696447946</v>
      </c>
      <c r="G8935" t="s">
        <v>14473</v>
      </c>
    </row>
    <row r="8936" spans="1:7" x14ac:dyDescent="0.35">
      <c r="A8936" t="s">
        <v>10</v>
      </c>
      <c r="B8936" t="s">
        <v>9</v>
      </c>
      <c r="C8936" t="s">
        <v>3720</v>
      </c>
      <c r="D8936" s="2">
        <v>183095.79</v>
      </c>
      <c r="E8936" s="3">
        <f t="shared" si="278"/>
        <v>8.2874306331270106E-4</v>
      </c>
      <c r="F8936" s="3">
        <f t="shared" si="279"/>
        <v>92.098900439511254</v>
      </c>
      <c r="G8936" t="s">
        <v>14480</v>
      </c>
    </row>
    <row r="8937" spans="1:7" x14ac:dyDescent="0.35">
      <c r="A8937" t="s">
        <v>3</v>
      </c>
      <c r="B8937" t="s">
        <v>9</v>
      </c>
      <c r="C8937" t="s">
        <v>4900</v>
      </c>
      <c r="D8937" s="2">
        <v>183087.53</v>
      </c>
      <c r="E8937" s="3">
        <f t="shared" si="278"/>
        <v>8.2870567622857986E-4</v>
      </c>
      <c r="F8937" s="3">
        <f t="shared" si="279"/>
        <v>92.099729145187482</v>
      </c>
      <c r="G8937" t="s">
        <v>14473</v>
      </c>
    </row>
    <row r="8938" spans="1:7" x14ac:dyDescent="0.35">
      <c r="A8938" t="s">
        <v>10</v>
      </c>
      <c r="B8938" t="s">
        <v>13</v>
      </c>
      <c r="C8938" t="s">
        <v>10512</v>
      </c>
      <c r="D8938" s="2">
        <v>183048.67</v>
      </c>
      <c r="E8938" s="3">
        <f t="shared" si="278"/>
        <v>8.2852978493451837E-4</v>
      </c>
      <c r="F8938" s="3">
        <f t="shared" si="279"/>
        <v>92.100557674972421</v>
      </c>
      <c r="G8938" t="s">
        <v>14480</v>
      </c>
    </row>
    <row r="8939" spans="1:7" x14ac:dyDescent="0.35">
      <c r="A8939" t="s">
        <v>3</v>
      </c>
      <c r="B8939" t="s">
        <v>67</v>
      </c>
      <c r="C8939" t="s">
        <v>21</v>
      </c>
      <c r="D8939" s="2">
        <v>183038.67</v>
      </c>
      <c r="E8939" s="3">
        <f t="shared" si="278"/>
        <v>8.2848452212081229E-4</v>
      </c>
      <c r="F8939" s="3">
        <f t="shared" si="279"/>
        <v>92.101386159494538</v>
      </c>
      <c r="G8939" t="s">
        <v>14473</v>
      </c>
    </row>
    <row r="8940" spans="1:7" x14ac:dyDescent="0.35">
      <c r="A8940" t="s">
        <v>10</v>
      </c>
      <c r="B8940" t="s">
        <v>6</v>
      </c>
      <c r="C8940" t="s">
        <v>151</v>
      </c>
      <c r="D8940" s="2">
        <v>183025.1</v>
      </c>
      <c r="E8940" s="3">
        <f t="shared" si="278"/>
        <v>8.2842310048261323E-4</v>
      </c>
      <c r="F8940" s="3">
        <f t="shared" si="279"/>
        <v>92.102214582595025</v>
      </c>
      <c r="G8940" t="s">
        <v>14473</v>
      </c>
    </row>
    <row r="8941" spans="1:7" x14ac:dyDescent="0.35">
      <c r="A8941" t="s">
        <v>3</v>
      </c>
      <c r="B8941" t="s">
        <v>37</v>
      </c>
      <c r="C8941" t="s">
        <v>2225</v>
      </c>
      <c r="D8941" s="2">
        <v>183024.27</v>
      </c>
      <c r="E8941" s="3">
        <f t="shared" si="278"/>
        <v>8.2841934366907556E-4</v>
      </c>
      <c r="F8941" s="3">
        <f t="shared" si="279"/>
        <v>92.103043001938687</v>
      </c>
      <c r="G8941" t="s">
        <v>14473</v>
      </c>
    </row>
    <row r="8942" spans="1:7" x14ac:dyDescent="0.35">
      <c r="A8942" t="s">
        <v>3</v>
      </c>
      <c r="B8942" t="s">
        <v>28</v>
      </c>
      <c r="C8942" s="8" t="s">
        <v>8887</v>
      </c>
      <c r="D8942" s="2">
        <v>183024.24</v>
      </c>
      <c r="E8942" s="3">
        <f t="shared" si="278"/>
        <v>8.2841920788063442E-4</v>
      </c>
      <c r="F8942" s="3">
        <f t="shared" si="279"/>
        <v>92.103871421146565</v>
      </c>
      <c r="G8942" t="s">
        <v>14480</v>
      </c>
    </row>
    <row r="8943" spans="1:7" x14ac:dyDescent="0.35">
      <c r="A8943" t="s">
        <v>3</v>
      </c>
      <c r="B8943" t="s">
        <v>29</v>
      </c>
      <c r="C8943" t="s">
        <v>1877</v>
      </c>
      <c r="D8943" s="2">
        <v>183021.01</v>
      </c>
      <c r="E8943" s="3">
        <f t="shared" si="278"/>
        <v>8.284045879918074E-4</v>
      </c>
      <c r="F8943" s="3">
        <f t="shared" si="279"/>
        <v>92.104699825734556</v>
      </c>
      <c r="G8943" t="s">
        <v>14473</v>
      </c>
    </row>
    <row r="8944" spans="1:7" x14ac:dyDescent="0.35">
      <c r="A8944" t="s">
        <v>10</v>
      </c>
      <c r="B8944" t="s">
        <v>139</v>
      </c>
      <c r="C8944" t="s">
        <v>7607</v>
      </c>
      <c r="D8944" s="2">
        <v>183006.88</v>
      </c>
      <c r="E8944" s="3">
        <f t="shared" si="278"/>
        <v>8.2834063163604078E-4</v>
      </c>
      <c r="F8944" s="3">
        <f t="shared" si="279"/>
        <v>92.105528166366199</v>
      </c>
      <c r="G8944" t="s">
        <v>14473</v>
      </c>
    </row>
    <row r="8945" spans="1:7" x14ac:dyDescent="0.35">
      <c r="A8945" t="s">
        <v>3</v>
      </c>
      <c r="B8945" t="s">
        <v>6</v>
      </c>
      <c r="C8945" t="s">
        <v>1925</v>
      </c>
      <c r="D8945" s="2">
        <v>182975.96</v>
      </c>
      <c r="E8945" s="3">
        <f t="shared" si="278"/>
        <v>8.2820067901606166E-4</v>
      </c>
      <c r="F8945" s="3">
        <f t="shared" si="279"/>
        <v>92.106356367045208</v>
      </c>
      <c r="G8945" t="s">
        <v>14473</v>
      </c>
    </row>
    <row r="8946" spans="1:7" x14ac:dyDescent="0.35">
      <c r="A8946" t="s">
        <v>3</v>
      </c>
      <c r="B8946" t="s">
        <v>8</v>
      </c>
      <c r="C8946" t="s">
        <v>13465</v>
      </c>
      <c r="D8946" s="2">
        <v>182917.05</v>
      </c>
      <c r="E8946" s="3">
        <f t="shared" si="278"/>
        <v>8.2793403578051939E-4</v>
      </c>
      <c r="F8946" s="3">
        <f t="shared" si="279"/>
        <v>92.107184301080991</v>
      </c>
      <c r="G8946" t="s">
        <v>14473</v>
      </c>
    </row>
    <row r="8947" spans="1:7" x14ac:dyDescent="0.35">
      <c r="A8947" t="s">
        <v>10</v>
      </c>
      <c r="B8947" t="s">
        <v>8</v>
      </c>
      <c r="C8947" t="s">
        <v>2160</v>
      </c>
      <c r="D8947" s="2">
        <v>182910.53</v>
      </c>
      <c r="E8947" s="3">
        <f t="shared" si="278"/>
        <v>8.2790452442598329E-4</v>
      </c>
      <c r="F8947" s="3">
        <f t="shared" si="279"/>
        <v>92.108012205605419</v>
      </c>
      <c r="G8947" t="s">
        <v>14480</v>
      </c>
    </row>
    <row r="8948" spans="1:7" x14ac:dyDescent="0.35">
      <c r="A8948" t="s">
        <v>3</v>
      </c>
      <c r="B8948" t="s">
        <v>79</v>
      </c>
      <c r="C8948" t="s">
        <v>2617</v>
      </c>
      <c r="D8948" s="2">
        <v>182896.73</v>
      </c>
      <c r="E8948" s="3">
        <f t="shared" si="278"/>
        <v>8.2784206174306896E-4</v>
      </c>
      <c r="F8948" s="3">
        <f t="shared" si="279"/>
        <v>92.108840047667158</v>
      </c>
      <c r="G8948" t="s">
        <v>14473</v>
      </c>
    </row>
    <row r="8949" spans="1:7" x14ac:dyDescent="0.35">
      <c r="A8949" t="s">
        <v>3</v>
      </c>
      <c r="B8949" t="s">
        <v>8</v>
      </c>
      <c r="C8949" t="s">
        <v>7676</v>
      </c>
      <c r="D8949" s="2">
        <v>182874.63</v>
      </c>
      <c r="E8949" s="3">
        <f t="shared" si="278"/>
        <v>8.277420309247786E-4</v>
      </c>
      <c r="F8949" s="3">
        <f t="shared" si="279"/>
        <v>92.109667789698079</v>
      </c>
      <c r="G8949" t="s">
        <v>14473</v>
      </c>
    </row>
    <row r="8950" spans="1:7" x14ac:dyDescent="0.35">
      <c r="A8950" t="s">
        <v>10</v>
      </c>
      <c r="B8950" t="s">
        <v>9</v>
      </c>
      <c r="C8950" t="s">
        <v>4568</v>
      </c>
      <c r="D8950" s="2">
        <v>182849.01</v>
      </c>
      <c r="E8950" s="3">
        <f t="shared" si="278"/>
        <v>8.2762606759606387E-4</v>
      </c>
      <c r="F8950" s="3">
        <f t="shared" si="279"/>
        <v>92.110495415765669</v>
      </c>
      <c r="G8950" t="s">
        <v>14480</v>
      </c>
    </row>
    <row r="8951" spans="1:7" x14ac:dyDescent="0.35">
      <c r="A8951" t="s">
        <v>3</v>
      </c>
      <c r="B8951" t="s">
        <v>6</v>
      </c>
      <c r="C8951" t="s">
        <v>3970</v>
      </c>
      <c r="D8951" s="2">
        <v>182846.56</v>
      </c>
      <c r="E8951" s="3">
        <f t="shared" si="278"/>
        <v>8.276149782067058E-4</v>
      </c>
      <c r="F8951" s="3">
        <f t="shared" si="279"/>
        <v>92.111323030743876</v>
      </c>
      <c r="G8951" t="s">
        <v>14480</v>
      </c>
    </row>
    <row r="8952" spans="1:7" x14ac:dyDescent="0.35">
      <c r="A8952" t="s">
        <v>10</v>
      </c>
      <c r="B8952" t="s">
        <v>13</v>
      </c>
      <c r="C8952" t="s">
        <v>347</v>
      </c>
      <c r="D8952" s="2">
        <v>182804.63</v>
      </c>
      <c r="E8952" s="3">
        <f t="shared" si="278"/>
        <v>8.2742519122883649E-4</v>
      </c>
      <c r="F8952" s="3">
        <f t="shared" si="279"/>
        <v>92.112150455935108</v>
      </c>
      <c r="G8952" t="s">
        <v>14473</v>
      </c>
    </row>
    <row r="8953" spans="1:7" x14ac:dyDescent="0.35">
      <c r="A8953" t="s">
        <v>10</v>
      </c>
      <c r="B8953" t="s">
        <v>8</v>
      </c>
      <c r="C8953" t="s">
        <v>7179</v>
      </c>
      <c r="D8953" s="2">
        <v>182790.82</v>
      </c>
      <c r="E8953" s="3">
        <f t="shared" si="278"/>
        <v>8.2736268328310837E-4</v>
      </c>
      <c r="F8953" s="3">
        <f t="shared" si="279"/>
        <v>92.11297781861839</v>
      </c>
      <c r="G8953" t="s">
        <v>14480</v>
      </c>
    </row>
    <row r="8954" spans="1:7" x14ac:dyDescent="0.35">
      <c r="A8954" t="s">
        <v>3</v>
      </c>
      <c r="B8954" t="s">
        <v>9</v>
      </c>
      <c r="C8954" t="s">
        <v>8553</v>
      </c>
      <c r="D8954" s="2">
        <v>182772.66</v>
      </c>
      <c r="E8954" s="3">
        <f t="shared" si="278"/>
        <v>8.2728048601341832E-4</v>
      </c>
      <c r="F8954" s="3">
        <f t="shared" si="279"/>
        <v>92.113805099104397</v>
      </c>
      <c r="G8954" t="s">
        <v>14480</v>
      </c>
    </row>
    <row r="8955" spans="1:7" x14ac:dyDescent="0.35">
      <c r="A8955" t="s">
        <v>10</v>
      </c>
      <c r="B8955" t="s">
        <v>180</v>
      </c>
      <c r="C8955" t="s">
        <v>1761</v>
      </c>
      <c r="D8955" s="2">
        <v>182674.97</v>
      </c>
      <c r="E8955" s="3">
        <f t="shared" si="278"/>
        <v>8.268383135863241E-4</v>
      </c>
      <c r="F8955" s="3">
        <f t="shared" si="279"/>
        <v>92.114631937417982</v>
      </c>
      <c r="G8955" t="s">
        <v>14480</v>
      </c>
    </row>
    <row r="8956" spans="1:7" x14ac:dyDescent="0.35">
      <c r="A8956" t="s">
        <v>10</v>
      </c>
      <c r="B8956" t="s">
        <v>6</v>
      </c>
      <c r="C8956" t="s">
        <v>14390</v>
      </c>
      <c r="D8956" s="2">
        <v>182669.16</v>
      </c>
      <c r="E8956" s="3">
        <f t="shared" si="278"/>
        <v>8.2681201589156097E-4</v>
      </c>
      <c r="F8956" s="3">
        <f t="shared" si="279"/>
        <v>92.11545874943387</v>
      </c>
      <c r="G8956" t="s">
        <v>14480</v>
      </c>
    </row>
    <row r="8957" spans="1:7" x14ac:dyDescent="0.35">
      <c r="A8957" t="s">
        <v>3</v>
      </c>
      <c r="B8957" t="s">
        <v>27</v>
      </c>
      <c r="C8957" t="s">
        <v>8910</v>
      </c>
      <c r="D8957" s="2">
        <v>182658.13</v>
      </c>
      <c r="E8957" s="3">
        <f t="shared" si="278"/>
        <v>8.2676209100804321E-4</v>
      </c>
      <c r="F8957" s="3">
        <f t="shared" si="279"/>
        <v>92.116285511524879</v>
      </c>
      <c r="G8957" t="s">
        <v>14480</v>
      </c>
    </row>
    <row r="8958" spans="1:7" x14ac:dyDescent="0.35">
      <c r="A8958" t="s">
        <v>3</v>
      </c>
      <c r="B8958" t="s">
        <v>9</v>
      </c>
      <c r="C8958" t="s">
        <v>4787</v>
      </c>
      <c r="D8958" s="2">
        <v>182643.16</v>
      </c>
      <c r="E8958" s="3">
        <f t="shared" si="278"/>
        <v>8.2669433257592524E-4</v>
      </c>
      <c r="F8958" s="3">
        <f t="shared" si="279"/>
        <v>92.117112205857453</v>
      </c>
      <c r="G8958" t="s">
        <v>14480</v>
      </c>
    </row>
    <row r="8959" spans="1:7" x14ac:dyDescent="0.35">
      <c r="A8959" t="s">
        <v>10</v>
      </c>
      <c r="B8959" t="s">
        <v>6</v>
      </c>
      <c r="C8959" t="s">
        <v>2902</v>
      </c>
      <c r="D8959" s="2">
        <v>182631.81</v>
      </c>
      <c r="E8959" s="3">
        <f t="shared" si="278"/>
        <v>8.2664295928236897E-4</v>
      </c>
      <c r="F8959" s="3">
        <f t="shared" si="279"/>
        <v>92.117938848816735</v>
      </c>
      <c r="G8959" t="s">
        <v>14473</v>
      </c>
    </row>
    <row r="8960" spans="1:7" x14ac:dyDescent="0.35">
      <c r="A8960" t="s">
        <v>3</v>
      </c>
      <c r="B8960" t="s">
        <v>29</v>
      </c>
      <c r="C8960" t="s">
        <v>2492</v>
      </c>
      <c r="D8960" s="2">
        <v>182631.23</v>
      </c>
      <c r="E8960" s="3">
        <f t="shared" si="278"/>
        <v>8.2664033403917405E-4</v>
      </c>
      <c r="F8960" s="3">
        <f t="shared" si="279"/>
        <v>92.118765489150775</v>
      </c>
      <c r="G8960" t="s">
        <v>14473</v>
      </c>
    </row>
    <row r="8961" spans="1:7" x14ac:dyDescent="0.35">
      <c r="A8961" t="s">
        <v>10</v>
      </c>
      <c r="B8961" t="s">
        <v>8</v>
      </c>
      <c r="C8961" t="s">
        <v>943</v>
      </c>
      <c r="D8961" s="2">
        <v>182565.86</v>
      </c>
      <c r="E8961" s="3">
        <f t="shared" si="278"/>
        <v>8.2634445102597754E-4</v>
      </c>
      <c r="F8961" s="3">
        <f t="shared" si="279"/>
        <v>92.119591833601802</v>
      </c>
      <c r="G8961" t="s">
        <v>14480</v>
      </c>
    </row>
    <row r="8962" spans="1:7" x14ac:dyDescent="0.35">
      <c r="A8962" t="s">
        <v>3</v>
      </c>
      <c r="B8962" t="s">
        <v>36</v>
      </c>
      <c r="C8962" t="s">
        <v>1106</v>
      </c>
      <c r="D8962" s="2">
        <v>182545.12</v>
      </c>
      <c r="E8962" s="3">
        <f t="shared" si="278"/>
        <v>8.2625057595035148E-4</v>
      </c>
      <c r="F8962" s="3">
        <f t="shared" si="279"/>
        <v>92.120418084177757</v>
      </c>
      <c r="G8962" t="s">
        <v>14473</v>
      </c>
    </row>
    <row r="8963" spans="1:7" x14ac:dyDescent="0.35">
      <c r="A8963" t="s">
        <v>3</v>
      </c>
      <c r="B8963" t="s">
        <v>32</v>
      </c>
      <c r="C8963" t="s">
        <v>5393</v>
      </c>
      <c r="D8963" s="2">
        <v>182539.62</v>
      </c>
      <c r="E8963" s="3">
        <f t="shared" ref="E8963:E9026" si="280">(D8963/$D$29638)*100</f>
        <v>8.2622568140281307E-4</v>
      </c>
      <c r="F8963" s="3">
        <f t="shared" si="279"/>
        <v>92.121244309859165</v>
      </c>
      <c r="G8963" t="s">
        <v>14473</v>
      </c>
    </row>
    <row r="8964" spans="1:7" x14ac:dyDescent="0.35">
      <c r="A8964" t="s">
        <v>10</v>
      </c>
      <c r="B8964" t="s">
        <v>73</v>
      </c>
      <c r="C8964" t="s">
        <v>204</v>
      </c>
      <c r="D8964" s="2">
        <v>182538.46</v>
      </c>
      <c r="E8964" s="3">
        <f t="shared" si="280"/>
        <v>8.2622043091642322E-4</v>
      </c>
      <c r="F8964" s="3">
        <f t="shared" ref="F8964:F9027" si="281">E8964+F8963</f>
        <v>92.122070530290088</v>
      </c>
      <c r="G8964" t="s">
        <v>14480</v>
      </c>
    </row>
    <row r="8965" spans="1:7" x14ac:dyDescent="0.35">
      <c r="A8965" t="s">
        <v>10</v>
      </c>
      <c r="B8965" t="s">
        <v>23</v>
      </c>
      <c r="C8965" t="s">
        <v>10372</v>
      </c>
      <c r="D8965" s="2">
        <v>182524.79999999999</v>
      </c>
      <c r="E8965" s="3">
        <f t="shared" si="280"/>
        <v>8.2615860191290083E-4</v>
      </c>
      <c r="F8965" s="3">
        <f t="shared" si="281"/>
        <v>92.122896688891998</v>
      </c>
      <c r="G8965" t="s">
        <v>14480</v>
      </c>
    </row>
    <row r="8966" spans="1:7" x14ac:dyDescent="0.35">
      <c r="A8966" t="s">
        <v>10</v>
      </c>
      <c r="B8966" t="s">
        <v>9</v>
      </c>
      <c r="C8966" t="s">
        <v>13489</v>
      </c>
      <c r="D8966" s="2">
        <v>182419.99</v>
      </c>
      <c r="E8966" s="3">
        <f t="shared" si="280"/>
        <v>8.256842023624479E-4</v>
      </c>
      <c r="F8966" s="3">
        <f t="shared" si="281"/>
        <v>92.123722373094367</v>
      </c>
      <c r="G8966" t="s">
        <v>14473</v>
      </c>
    </row>
    <row r="8967" spans="1:7" x14ac:dyDescent="0.35">
      <c r="A8967" t="s">
        <v>10</v>
      </c>
      <c r="B8967" t="s">
        <v>8</v>
      </c>
      <c r="C8967" t="s">
        <v>9571</v>
      </c>
      <c r="D8967" s="2">
        <v>182400.66</v>
      </c>
      <c r="E8967" s="3">
        <f t="shared" si="280"/>
        <v>8.2559670934355422E-4</v>
      </c>
      <c r="F8967" s="3">
        <f t="shared" si="281"/>
        <v>92.124547969803714</v>
      </c>
      <c r="G8967" t="s">
        <v>14473</v>
      </c>
    </row>
    <row r="8968" spans="1:7" x14ac:dyDescent="0.35">
      <c r="A8968" t="s">
        <v>3</v>
      </c>
      <c r="B8968" t="s">
        <v>6</v>
      </c>
      <c r="C8968" t="s">
        <v>3830</v>
      </c>
      <c r="D8968" s="2">
        <v>182400</v>
      </c>
      <c r="E8968" s="3">
        <f t="shared" si="280"/>
        <v>8.2559372199784964E-4</v>
      </c>
      <c r="F8968" s="3">
        <f t="shared" si="281"/>
        <v>92.125373563525713</v>
      </c>
      <c r="G8968" t="s">
        <v>14473</v>
      </c>
    </row>
    <row r="8969" spans="1:7" x14ac:dyDescent="0.35">
      <c r="A8969" t="s">
        <v>3</v>
      </c>
      <c r="B8969" t="s">
        <v>76</v>
      </c>
      <c r="C8969" t="s">
        <v>4017</v>
      </c>
      <c r="D8969" s="2">
        <v>182302.79</v>
      </c>
      <c r="E8969" s="3">
        <f t="shared" si="280"/>
        <v>8.2515372218581345E-4</v>
      </c>
      <c r="F8969" s="3">
        <f t="shared" si="281"/>
        <v>92.126198717247902</v>
      </c>
      <c r="G8969" t="s">
        <v>14480</v>
      </c>
    </row>
    <row r="8970" spans="1:7" x14ac:dyDescent="0.35">
      <c r="A8970" t="s">
        <v>3</v>
      </c>
      <c r="B8970" t="s">
        <v>6</v>
      </c>
      <c r="C8970" t="s">
        <v>11061</v>
      </c>
      <c r="D8970" s="2">
        <v>182301.77</v>
      </c>
      <c r="E8970" s="3">
        <f t="shared" si="280"/>
        <v>8.2514910537881533E-4</v>
      </c>
      <c r="F8970" s="3">
        <f t="shared" si="281"/>
        <v>92.127023866353284</v>
      </c>
      <c r="G8970" t="s">
        <v>14480</v>
      </c>
    </row>
    <row r="8971" spans="1:7" x14ac:dyDescent="0.35">
      <c r="A8971" t="s">
        <v>10</v>
      </c>
      <c r="B8971" t="s">
        <v>32</v>
      </c>
      <c r="C8971" t="s">
        <v>311</v>
      </c>
      <c r="D8971" s="2">
        <v>182261.55</v>
      </c>
      <c r="E8971" s="3">
        <f t="shared" si="280"/>
        <v>8.2496705834208964E-4</v>
      </c>
      <c r="F8971" s="3">
        <f t="shared" si="281"/>
        <v>92.127848833411619</v>
      </c>
      <c r="G8971" t="s">
        <v>14480</v>
      </c>
    </row>
    <row r="8972" spans="1:7" x14ac:dyDescent="0.35">
      <c r="A8972" t="s">
        <v>10</v>
      </c>
      <c r="B8972" t="s">
        <v>9</v>
      </c>
      <c r="C8972" t="s">
        <v>8485</v>
      </c>
      <c r="D8972" s="2">
        <v>182242.79</v>
      </c>
      <c r="E8972" s="3">
        <f t="shared" si="280"/>
        <v>8.248821453035772E-4</v>
      </c>
      <c r="F8972" s="3">
        <f t="shared" si="281"/>
        <v>92.128673715556928</v>
      </c>
      <c r="G8972" t="s">
        <v>14473</v>
      </c>
    </row>
    <row r="8973" spans="1:7" x14ac:dyDescent="0.35">
      <c r="A8973" t="s">
        <v>3</v>
      </c>
      <c r="B8973" t="s">
        <v>180</v>
      </c>
      <c r="C8973" t="s">
        <v>7793</v>
      </c>
      <c r="D8973" s="2">
        <v>182221.82</v>
      </c>
      <c r="E8973" s="3">
        <f t="shared" si="280"/>
        <v>8.2478722918323576E-4</v>
      </c>
      <c r="F8973" s="3">
        <f t="shared" si="281"/>
        <v>92.129498502786106</v>
      </c>
      <c r="G8973" t="s">
        <v>14480</v>
      </c>
    </row>
    <row r="8974" spans="1:7" x14ac:dyDescent="0.35">
      <c r="A8974" t="s">
        <v>3</v>
      </c>
      <c r="B8974" t="s">
        <v>8</v>
      </c>
      <c r="C8974" t="s">
        <v>2172</v>
      </c>
      <c r="D8974" s="2">
        <v>182217.60000000001</v>
      </c>
      <c r="E8974" s="3">
        <f t="shared" si="280"/>
        <v>8.2476812827585178E-4</v>
      </c>
      <c r="F8974" s="3">
        <f t="shared" si="281"/>
        <v>92.130323270914388</v>
      </c>
      <c r="G8974" t="s">
        <v>14473</v>
      </c>
    </row>
    <row r="8975" spans="1:7" x14ac:dyDescent="0.35">
      <c r="A8975" t="s">
        <v>3</v>
      </c>
      <c r="B8975" t="s">
        <v>18</v>
      </c>
      <c r="C8975" t="s">
        <v>3580</v>
      </c>
      <c r="D8975" s="2">
        <v>182209.71</v>
      </c>
      <c r="E8975" s="3">
        <f t="shared" si="280"/>
        <v>8.2473241591583769E-4</v>
      </c>
      <c r="F8975" s="3">
        <f t="shared" si="281"/>
        <v>92.13114800333031</v>
      </c>
      <c r="G8975" t="s">
        <v>14473</v>
      </c>
    </row>
    <row r="8976" spans="1:7" x14ac:dyDescent="0.35">
      <c r="A8976" t="s">
        <v>3</v>
      </c>
      <c r="B8976" t="s">
        <v>6</v>
      </c>
      <c r="C8976" t="s">
        <v>452</v>
      </c>
      <c r="D8976" s="2">
        <v>182187.17</v>
      </c>
      <c r="E8976" s="3">
        <f t="shared" si="280"/>
        <v>8.2463039353374446E-4</v>
      </c>
      <c r="F8976" s="3">
        <f t="shared" si="281"/>
        <v>92.131972633723848</v>
      </c>
      <c r="G8976" t="s">
        <v>14473</v>
      </c>
    </row>
    <row r="8977" spans="1:7" x14ac:dyDescent="0.35">
      <c r="A8977" t="s">
        <v>3</v>
      </c>
      <c r="B8977" t="s">
        <v>13</v>
      </c>
      <c r="C8977" t="s">
        <v>1640</v>
      </c>
      <c r="D8977" s="2">
        <v>182185.63</v>
      </c>
      <c r="E8977" s="3">
        <f t="shared" si="280"/>
        <v>8.246234230604336E-4</v>
      </c>
      <c r="F8977" s="3">
        <f t="shared" si="281"/>
        <v>92.132797257146905</v>
      </c>
      <c r="G8977" t="s">
        <v>14480</v>
      </c>
    </row>
    <row r="8978" spans="1:7" x14ac:dyDescent="0.35">
      <c r="A8978" t="s">
        <v>3</v>
      </c>
      <c r="B8978" t="s">
        <v>8</v>
      </c>
      <c r="C8978" t="s">
        <v>13240</v>
      </c>
      <c r="D8978" s="2">
        <v>182163.32</v>
      </c>
      <c r="E8978" s="3">
        <f t="shared" si="280"/>
        <v>8.2452244172305554E-4</v>
      </c>
      <c r="F8978" s="3">
        <f t="shared" si="281"/>
        <v>92.133621779588623</v>
      </c>
      <c r="G8978" t="s">
        <v>14473</v>
      </c>
    </row>
    <row r="8979" spans="1:7" x14ac:dyDescent="0.35">
      <c r="A8979" t="s">
        <v>3</v>
      </c>
      <c r="B8979" t="s">
        <v>9</v>
      </c>
      <c r="C8979" s="8" t="s">
        <v>1321</v>
      </c>
      <c r="D8979" s="2">
        <v>182154.29</v>
      </c>
      <c r="E8979" s="3">
        <f t="shared" si="280"/>
        <v>8.2448156940227897E-4</v>
      </c>
      <c r="F8979" s="3">
        <f t="shared" si="281"/>
        <v>92.134446261158018</v>
      </c>
      <c r="G8979" t="s">
        <v>14480</v>
      </c>
    </row>
    <row r="8980" spans="1:7" x14ac:dyDescent="0.35">
      <c r="A8980" t="s">
        <v>10</v>
      </c>
      <c r="B8980" t="s">
        <v>6</v>
      </c>
      <c r="C8980" t="s">
        <v>10007</v>
      </c>
      <c r="D8980" s="2">
        <v>182101.36</v>
      </c>
      <c r="E8980" s="3">
        <f t="shared" si="280"/>
        <v>8.2424199332933282E-4</v>
      </c>
      <c r="F8980" s="3">
        <f t="shared" si="281"/>
        <v>92.135270503151347</v>
      </c>
      <c r="G8980" t="s">
        <v>14480</v>
      </c>
    </row>
    <row r="8981" spans="1:7" x14ac:dyDescent="0.35">
      <c r="A8981" t="s">
        <v>3</v>
      </c>
      <c r="B8981" t="s">
        <v>13</v>
      </c>
      <c r="C8981" t="s">
        <v>4187</v>
      </c>
      <c r="D8981" s="2">
        <v>182090.91</v>
      </c>
      <c r="E8981" s="3">
        <f t="shared" si="280"/>
        <v>8.241946936890103E-4</v>
      </c>
      <c r="F8981" s="3">
        <f t="shared" si="281"/>
        <v>92.136094697845039</v>
      </c>
      <c r="G8981" t="s">
        <v>14473</v>
      </c>
    </row>
    <row r="8982" spans="1:7" x14ac:dyDescent="0.35">
      <c r="A8982" t="s">
        <v>3</v>
      </c>
      <c r="B8982" t="s">
        <v>40</v>
      </c>
      <c r="C8982" t="s">
        <v>1643</v>
      </c>
      <c r="D8982" s="2">
        <v>182075.42</v>
      </c>
      <c r="E8982" s="3">
        <f t="shared" si="280"/>
        <v>8.241245815905796E-4</v>
      </c>
      <c r="F8982" s="3">
        <f t="shared" si="281"/>
        <v>92.136918822426622</v>
      </c>
      <c r="G8982" t="s">
        <v>14480</v>
      </c>
    </row>
    <row r="8983" spans="1:7" x14ac:dyDescent="0.35">
      <c r="A8983" t="s">
        <v>10</v>
      </c>
      <c r="B8983" t="s">
        <v>9</v>
      </c>
      <c r="C8983" t="s">
        <v>776</v>
      </c>
      <c r="D8983" s="2">
        <v>182038.6</v>
      </c>
      <c r="E8983" s="3">
        <f t="shared" si="280"/>
        <v>8.2395792391051401E-4</v>
      </c>
      <c r="F8983" s="3">
        <f t="shared" si="281"/>
        <v>92.137742780350536</v>
      </c>
      <c r="G8983" t="s">
        <v>14473</v>
      </c>
    </row>
    <row r="8984" spans="1:7" x14ac:dyDescent="0.35">
      <c r="A8984" t="s">
        <v>3</v>
      </c>
      <c r="B8984" t="s">
        <v>96</v>
      </c>
      <c r="C8984" t="s">
        <v>131</v>
      </c>
      <c r="D8984" s="2">
        <v>182036.91</v>
      </c>
      <c r="E8984" s="3">
        <f t="shared" si="280"/>
        <v>8.2395027449499764E-4</v>
      </c>
      <c r="F8984" s="3">
        <f t="shared" si="281"/>
        <v>92.13856673062503</v>
      </c>
      <c r="G8984" t="s">
        <v>14473</v>
      </c>
    </row>
    <row r="8985" spans="1:7" x14ac:dyDescent="0.35">
      <c r="A8985" t="s">
        <v>3</v>
      </c>
      <c r="B8985" t="s">
        <v>478</v>
      </c>
      <c r="C8985" t="s">
        <v>2391</v>
      </c>
      <c r="D8985" s="2">
        <v>182024.26</v>
      </c>
      <c r="E8985" s="3">
        <f t="shared" si="280"/>
        <v>8.2389301703565969E-4</v>
      </c>
      <c r="F8985" s="3">
        <f t="shared" si="281"/>
        <v>92.139390623642072</v>
      </c>
      <c r="G8985" t="s">
        <v>14473</v>
      </c>
    </row>
    <row r="8986" spans="1:7" x14ac:dyDescent="0.35">
      <c r="A8986" t="s">
        <v>3</v>
      </c>
      <c r="B8986" t="s">
        <v>9</v>
      </c>
      <c r="C8986" t="s">
        <v>1196</v>
      </c>
      <c r="D8986" s="2">
        <v>181995.51999999999</v>
      </c>
      <c r="E8986" s="3">
        <f t="shared" si="280"/>
        <v>8.2376293170906831E-4</v>
      </c>
      <c r="F8986" s="3">
        <f t="shared" si="281"/>
        <v>92.140214386573774</v>
      </c>
      <c r="G8986" t="s">
        <v>14473</v>
      </c>
    </row>
    <row r="8987" spans="1:7" x14ac:dyDescent="0.35">
      <c r="A8987" t="s">
        <v>10</v>
      </c>
      <c r="B8987" t="s">
        <v>9</v>
      </c>
      <c r="C8987" t="s">
        <v>7879</v>
      </c>
      <c r="D8987" s="2">
        <v>181992.82</v>
      </c>
      <c r="E8987" s="3">
        <f t="shared" si="280"/>
        <v>8.2375071074936783E-4</v>
      </c>
      <c r="F8987" s="3">
        <f t="shared" si="281"/>
        <v>92.141038137284525</v>
      </c>
      <c r="G8987" t="s">
        <v>14480</v>
      </c>
    </row>
    <row r="8988" spans="1:7" x14ac:dyDescent="0.35">
      <c r="A8988" t="s">
        <v>10</v>
      </c>
      <c r="B8988" t="s">
        <v>9</v>
      </c>
      <c r="C8988" t="s">
        <v>6125</v>
      </c>
      <c r="D8988" s="2">
        <v>181990.14</v>
      </c>
      <c r="E8988" s="3">
        <f t="shared" si="280"/>
        <v>8.237385803152947E-4</v>
      </c>
      <c r="F8988" s="3">
        <f t="shared" si="281"/>
        <v>92.141861875864834</v>
      </c>
      <c r="G8988" t="s">
        <v>14480</v>
      </c>
    </row>
    <row r="8989" spans="1:7" x14ac:dyDescent="0.35">
      <c r="A8989" t="s">
        <v>3</v>
      </c>
      <c r="B8989" t="s">
        <v>29</v>
      </c>
      <c r="C8989" t="s">
        <v>6383</v>
      </c>
      <c r="D8989" s="2">
        <v>181983</v>
      </c>
      <c r="E8989" s="3">
        <f t="shared" si="280"/>
        <v>8.2370626266630841E-4</v>
      </c>
      <c r="F8989" s="3">
        <f t="shared" si="281"/>
        <v>92.142685582127498</v>
      </c>
      <c r="G8989" t="s">
        <v>14473</v>
      </c>
    </row>
    <row r="8990" spans="1:7" x14ac:dyDescent="0.35">
      <c r="A8990" t="s">
        <v>10</v>
      </c>
      <c r="B8990" t="s">
        <v>9</v>
      </c>
      <c r="C8990" s="8" t="s">
        <v>11135</v>
      </c>
      <c r="D8990" s="2">
        <v>181955.4</v>
      </c>
      <c r="E8990" s="3">
        <f t="shared" si="280"/>
        <v>8.2358133730047996E-4</v>
      </c>
      <c r="F8990" s="3">
        <f t="shared" si="281"/>
        <v>92.143509163464799</v>
      </c>
      <c r="G8990" t="s">
        <v>14480</v>
      </c>
    </row>
    <row r="8991" spans="1:7" x14ac:dyDescent="0.35">
      <c r="A8991" t="s">
        <v>3</v>
      </c>
      <c r="B8991" t="s">
        <v>18</v>
      </c>
      <c r="C8991" t="s">
        <v>2369</v>
      </c>
      <c r="D8991" s="2">
        <v>181834.27</v>
      </c>
      <c r="E8991" s="3">
        <f t="shared" si="280"/>
        <v>8.2303306883805877E-4</v>
      </c>
      <c r="F8991" s="3">
        <f t="shared" si="281"/>
        <v>92.144332196533639</v>
      </c>
      <c r="G8991" t="s">
        <v>14473</v>
      </c>
    </row>
    <row r="8992" spans="1:7" x14ac:dyDescent="0.35">
      <c r="A8992" t="s">
        <v>10</v>
      </c>
      <c r="B8992" t="s">
        <v>8</v>
      </c>
      <c r="C8992" t="s">
        <v>13292</v>
      </c>
      <c r="D8992" s="2">
        <v>181815.13</v>
      </c>
      <c r="E8992" s="3">
        <f t="shared" si="280"/>
        <v>8.2294643581262543E-4</v>
      </c>
      <c r="F8992" s="3">
        <f t="shared" si="281"/>
        <v>92.145155142969458</v>
      </c>
      <c r="G8992" t="s">
        <v>14480</v>
      </c>
    </row>
    <row r="8993" spans="1:7" x14ac:dyDescent="0.35">
      <c r="A8993" t="s">
        <v>3</v>
      </c>
      <c r="B8993" t="s">
        <v>13</v>
      </c>
      <c r="C8993" t="s">
        <v>4535</v>
      </c>
      <c r="D8993" s="2">
        <v>181804.9</v>
      </c>
      <c r="E8993" s="3">
        <f t="shared" si="280"/>
        <v>8.2290013195420418E-4</v>
      </c>
      <c r="F8993" s="3">
        <f t="shared" si="281"/>
        <v>92.145978043101408</v>
      </c>
      <c r="G8993" t="s">
        <v>14473</v>
      </c>
    </row>
    <row r="8994" spans="1:7" x14ac:dyDescent="0.35">
      <c r="A8994" t="s">
        <v>10</v>
      </c>
      <c r="B8994" t="s">
        <v>9</v>
      </c>
      <c r="C8994" t="s">
        <v>12354</v>
      </c>
      <c r="D8994" s="2">
        <v>181801.03</v>
      </c>
      <c r="E8994" s="3">
        <f t="shared" si="280"/>
        <v>8.2288261524530006E-4</v>
      </c>
      <c r="F8994" s="3">
        <f t="shared" si="281"/>
        <v>92.146800925716647</v>
      </c>
      <c r="G8994" t="s">
        <v>14480</v>
      </c>
    </row>
    <row r="8995" spans="1:7" x14ac:dyDescent="0.35">
      <c r="A8995" t="s">
        <v>3</v>
      </c>
      <c r="B8995" t="s">
        <v>13</v>
      </c>
      <c r="C8995" s="7" t="s">
        <v>2538</v>
      </c>
      <c r="D8995" s="2">
        <v>181767.11</v>
      </c>
      <c r="E8995" s="3">
        <f t="shared" si="280"/>
        <v>8.227290837812092E-4</v>
      </c>
      <c r="F8995" s="3">
        <f t="shared" si="281"/>
        <v>92.147623654800427</v>
      </c>
      <c r="G8995" t="s">
        <v>14480</v>
      </c>
    </row>
    <row r="8996" spans="1:7" x14ac:dyDescent="0.35">
      <c r="A8996" t="s">
        <v>10</v>
      </c>
      <c r="B8996" t="s">
        <v>29</v>
      </c>
      <c r="C8996" t="s">
        <v>1967</v>
      </c>
      <c r="D8996" s="2">
        <v>181743.95</v>
      </c>
      <c r="E8996" s="3">
        <f t="shared" si="280"/>
        <v>8.2262425510466611E-4</v>
      </c>
      <c r="F8996" s="3">
        <f t="shared" si="281"/>
        <v>92.148446279055534</v>
      </c>
      <c r="G8996" t="s">
        <v>14473</v>
      </c>
    </row>
    <row r="8997" spans="1:7" x14ac:dyDescent="0.35">
      <c r="A8997" t="s">
        <v>3</v>
      </c>
      <c r="B8997" t="s">
        <v>13</v>
      </c>
      <c r="C8997" t="s">
        <v>4203</v>
      </c>
      <c r="D8997" s="2">
        <v>181742.51</v>
      </c>
      <c r="E8997" s="3">
        <f t="shared" si="280"/>
        <v>8.2261773725949248E-4</v>
      </c>
      <c r="F8997" s="3">
        <f t="shared" si="281"/>
        <v>92.14926889679279</v>
      </c>
      <c r="G8997" t="s">
        <v>14473</v>
      </c>
    </row>
    <row r="8998" spans="1:7" x14ac:dyDescent="0.35">
      <c r="A8998" t="s">
        <v>10</v>
      </c>
      <c r="B8998" t="s">
        <v>9</v>
      </c>
      <c r="C8998" t="s">
        <v>2902</v>
      </c>
      <c r="D8998" s="2">
        <v>181636.37</v>
      </c>
      <c r="E8998" s="3">
        <f t="shared" si="280"/>
        <v>8.2213731775481673E-4</v>
      </c>
      <c r="F8998" s="3">
        <f t="shared" si="281"/>
        <v>92.150091034110545</v>
      </c>
      <c r="G8998" t="s">
        <v>14473</v>
      </c>
    </row>
    <row r="8999" spans="1:7" x14ac:dyDescent="0.35">
      <c r="A8999" t="s">
        <v>3</v>
      </c>
      <c r="B8999" t="s">
        <v>18</v>
      </c>
      <c r="C8999" t="s">
        <v>30</v>
      </c>
      <c r="D8999" s="2">
        <v>181614.85</v>
      </c>
      <c r="E8999" s="3">
        <f t="shared" si="280"/>
        <v>8.2203991217972129E-4</v>
      </c>
      <c r="F8999" s="3">
        <f t="shared" si="281"/>
        <v>92.150913074022725</v>
      </c>
      <c r="G8999" t="s">
        <v>14473</v>
      </c>
    </row>
    <row r="9000" spans="1:7" x14ac:dyDescent="0.35">
      <c r="A9000" t="s">
        <v>10</v>
      </c>
      <c r="B9000" t="s">
        <v>308</v>
      </c>
      <c r="C9000" t="s">
        <v>14027</v>
      </c>
      <c r="D9000" s="2">
        <v>181598.4</v>
      </c>
      <c r="E9000" s="3">
        <f t="shared" si="280"/>
        <v>8.2196545485117476E-4</v>
      </c>
      <c r="F9000" s="3">
        <f t="shared" si="281"/>
        <v>92.151735039477572</v>
      </c>
      <c r="G9000" t="s">
        <v>14473</v>
      </c>
    </row>
    <row r="9001" spans="1:7" x14ac:dyDescent="0.35">
      <c r="A9001" t="s">
        <v>3</v>
      </c>
      <c r="B9001" t="s">
        <v>28</v>
      </c>
      <c r="C9001" s="11" t="s">
        <v>7777</v>
      </c>
      <c r="D9001" s="2">
        <v>181598.18</v>
      </c>
      <c r="E9001" s="3">
        <f t="shared" si="280"/>
        <v>8.2196445906927327E-4</v>
      </c>
      <c r="F9001" s="3">
        <f t="shared" si="281"/>
        <v>92.152557003936636</v>
      </c>
      <c r="G9001" t="s">
        <v>14473</v>
      </c>
    </row>
    <row r="9002" spans="1:7" x14ac:dyDescent="0.35">
      <c r="A9002" t="s">
        <v>10</v>
      </c>
      <c r="B9002" t="s">
        <v>6</v>
      </c>
      <c r="C9002" s="8" t="s">
        <v>833</v>
      </c>
      <c r="D9002" s="2">
        <v>181578.16</v>
      </c>
      <c r="E9002" s="3">
        <f t="shared" si="280"/>
        <v>8.2187384291623387E-4</v>
      </c>
      <c r="F9002" s="3">
        <f t="shared" si="281"/>
        <v>92.153378877779545</v>
      </c>
      <c r="G9002" t="s">
        <v>14480</v>
      </c>
    </row>
    <row r="9003" spans="1:7" x14ac:dyDescent="0.35">
      <c r="A9003" t="s">
        <v>10</v>
      </c>
      <c r="B9003" t="s">
        <v>6</v>
      </c>
      <c r="C9003" t="s">
        <v>11981</v>
      </c>
      <c r="D9003" s="2">
        <v>181568.16</v>
      </c>
      <c r="E9003" s="3">
        <f t="shared" si="280"/>
        <v>8.2182858010252779E-4</v>
      </c>
      <c r="F9003" s="3">
        <f t="shared" si="281"/>
        <v>92.154200706359646</v>
      </c>
      <c r="G9003" t="s">
        <v>14480</v>
      </c>
    </row>
    <row r="9004" spans="1:7" x14ac:dyDescent="0.35">
      <c r="A9004" t="s">
        <v>3</v>
      </c>
      <c r="B9004" t="s">
        <v>31</v>
      </c>
      <c r="C9004" t="s">
        <v>5696</v>
      </c>
      <c r="D9004" s="2">
        <v>181536.92</v>
      </c>
      <c r="E9004" s="3">
        <f t="shared" si="280"/>
        <v>8.2168717907251038E-4</v>
      </c>
      <c r="F9004" s="3">
        <f t="shared" si="281"/>
        <v>92.155022393538715</v>
      </c>
      <c r="G9004" t="s">
        <v>14473</v>
      </c>
    </row>
    <row r="9005" spans="1:7" x14ac:dyDescent="0.35">
      <c r="A9005" t="s">
        <v>10</v>
      </c>
      <c r="B9005" t="s">
        <v>29</v>
      </c>
      <c r="C9005" s="7" t="s">
        <v>4936</v>
      </c>
      <c r="D9005" s="2">
        <v>181536.11</v>
      </c>
      <c r="E9005" s="3">
        <f t="shared" si="280"/>
        <v>8.2168351278459997E-4</v>
      </c>
      <c r="F9005" s="3">
        <f t="shared" si="281"/>
        <v>92.155844077051498</v>
      </c>
      <c r="G9005" t="s">
        <v>14480</v>
      </c>
    </row>
    <row r="9006" spans="1:7" x14ac:dyDescent="0.35">
      <c r="A9006" t="s">
        <v>3</v>
      </c>
      <c r="B9006" t="s">
        <v>35</v>
      </c>
      <c r="C9006" t="s">
        <v>5993</v>
      </c>
      <c r="D9006" s="2">
        <v>181527.4</v>
      </c>
      <c r="E9006" s="3">
        <f t="shared" si="280"/>
        <v>8.2164408887386211E-4</v>
      </c>
      <c r="F9006" s="3">
        <f t="shared" si="281"/>
        <v>92.156665721140371</v>
      </c>
      <c r="G9006" t="s">
        <v>14473</v>
      </c>
    </row>
    <row r="9007" spans="1:7" x14ac:dyDescent="0.35">
      <c r="A9007" t="s">
        <v>3</v>
      </c>
      <c r="B9007" t="s">
        <v>35</v>
      </c>
      <c r="C9007" t="s">
        <v>465</v>
      </c>
      <c r="D9007" s="2">
        <v>181523.76</v>
      </c>
      <c r="E9007" s="3">
        <f t="shared" si="280"/>
        <v>8.2162761320967316E-4</v>
      </c>
      <c r="F9007" s="3">
        <f t="shared" si="281"/>
        <v>92.157487348753577</v>
      </c>
      <c r="G9007" t="s">
        <v>14473</v>
      </c>
    </row>
    <row r="9008" spans="1:7" x14ac:dyDescent="0.35">
      <c r="A9008" t="s">
        <v>3</v>
      </c>
      <c r="B9008" t="s">
        <v>13</v>
      </c>
      <c r="C9008" t="s">
        <v>3358</v>
      </c>
      <c r="D9008" s="2">
        <v>181503.85</v>
      </c>
      <c r="E9008" s="3">
        <f t="shared" si="280"/>
        <v>8.2153749494758444E-4</v>
      </c>
      <c r="F9008" s="3">
        <f t="shared" si="281"/>
        <v>92.15830888624852</v>
      </c>
      <c r="G9008" t="s">
        <v>14473</v>
      </c>
    </row>
    <row r="9009" spans="1:7" x14ac:dyDescent="0.35">
      <c r="A9009" t="s">
        <v>10</v>
      </c>
      <c r="B9009" t="s">
        <v>8</v>
      </c>
      <c r="C9009" t="s">
        <v>1951</v>
      </c>
      <c r="D9009" s="2">
        <v>181495.31</v>
      </c>
      <c r="E9009" s="3">
        <f t="shared" si="280"/>
        <v>8.2149884050467957E-4</v>
      </c>
      <c r="F9009" s="3">
        <f t="shared" si="281"/>
        <v>92.159130385089028</v>
      </c>
      <c r="G9009" t="s">
        <v>14480</v>
      </c>
    </row>
    <row r="9010" spans="1:7" x14ac:dyDescent="0.35">
      <c r="A9010" t="s">
        <v>3</v>
      </c>
      <c r="B9010" t="s">
        <v>2563</v>
      </c>
      <c r="C9010" t="s">
        <v>9763</v>
      </c>
      <c r="D9010" s="2">
        <v>181481.25</v>
      </c>
      <c r="E9010" s="3">
        <f t="shared" si="280"/>
        <v>8.2143520098860881E-4</v>
      </c>
      <c r="F9010" s="3">
        <f t="shared" si="281"/>
        <v>92.159951820290019</v>
      </c>
      <c r="G9010" t="s">
        <v>14473</v>
      </c>
    </row>
    <row r="9011" spans="1:7" x14ac:dyDescent="0.35">
      <c r="A9011" t="s">
        <v>10</v>
      </c>
      <c r="B9011" t="s">
        <v>9</v>
      </c>
      <c r="C9011" t="s">
        <v>3848</v>
      </c>
      <c r="D9011" s="2">
        <v>181480.86</v>
      </c>
      <c r="E9011" s="3">
        <f t="shared" si="280"/>
        <v>8.2143343573887423E-4</v>
      </c>
      <c r="F9011" s="3">
        <f t="shared" si="281"/>
        <v>92.16077325372575</v>
      </c>
      <c r="G9011" t="s">
        <v>14473</v>
      </c>
    </row>
    <row r="9012" spans="1:7" x14ac:dyDescent="0.35">
      <c r="A9012" t="s">
        <v>10</v>
      </c>
      <c r="B9012" t="s">
        <v>9</v>
      </c>
      <c r="C9012" t="s">
        <v>9567</v>
      </c>
      <c r="D9012" s="2">
        <v>181475.74</v>
      </c>
      <c r="E9012" s="3">
        <f t="shared" si="280"/>
        <v>8.2141026117825671E-4</v>
      </c>
      <c r="F9012" s="3">
        <f t="shared" si="281"/>
        <v>92.161594663986932</v>
      </c>
      <c r="G9012" t="s">
        <v>14480</v>
      </c>
    </row>
    <row r="9013" spans="1:7" x14ac:dyDescent="0.35">
      <c r="A9013" t="s">
        <v>10</v>
      </c>
      <c r="B9013" t="s">
        <v>6</v>
      </c>
      <c r="C9013" t="s">
        <v>4602</v>
      </c>
      <c r="D9013" s="2">
        <v>181470.85</v>
      </c>
      <c r="E9013" s="3">
        <f t="shared" si="280"/>
        <v>8.2138812766235458E-4</v>
      </c>
      <c r="F9013" s="3">
        <f t="shared" si="281"/>
        <v>92.162416052114594</v>
      </c>
      <c r="G9013" t="s">
        <v>14480</v>
      </c>
    </row>
    <row r="9014" spans="1:7" x14ac:dyDescent="0.35">
      <c r="A9014" t="s">
        <v>3</v>
      </c>
      <c r="B9014" t="s">
        <v>9</v>
      </c>
      <c r="C9014" t="s">
        <v>4695</v>
      </c>
      <c r="D9014" s="2">
        <v>181461.53</v>
      </c>
      <c r="E9014" s="3">
        <f t="shared" si="280"/>
        <v>8.2134594271998066E-4</v>
      </c>
      <c r="F9014" s="3">
        <f t="shared" si="281"/>
        <v>92.163237398057319</v>
      </c>
      <c r="G9014" t="s">
        <v>14480</v>
      </c>
    </row>
    <row r="9015" spans="1:7" x14ac:dyDescent="0.35">
      <c r="A9015" t="s">
        <v>3</v>
      </c>
      <c r="B9015" t="s">
        <v>180</v>
      </c>
      <c r="C9015" t="s">
        <v>4119</v>
      </c>
      <c r="D9015" s="2">
        <v>181412.35</v>
      </c>
      <c r="E9015" s="3">
        <f t="shared" si="280"/>
        <v>8.2112334020217447E-4</v>
      </c>
      <c r="F9015" s="3">
        <f t="shared" si="281"/>
        <v>92.164058521397521</v>
      </c>
      <c r="G9015" t="s">
        <v>14480</v>
      </c>
    </row>
    <row r="9016" spans="1:7" x14ac:dyDescent="0.35">
      <c r="A9016" t="s">
        <v>10</v>
      </c>
      <c r="B9016" t="s">
        <v>95</v>
      </c>
      <c r="C9016" t="s">
        <v>4758</v>
      </c>
      <c r="D9016" s="2">
        <v>181386.34</v>
      </c>
      <c r="E9016" s="3">
        <f t="shared" si="280"/>
        <v>8.2100561162372495E-4</v>
      </c>
      <c r="F9016" s="3">
        <f t="shared" si="281"/>
        <v>92.164879527009148</v>
      </c>
      <c r="G9016" t="s">
        <v>14473</v>
      </c>
    </row>
    <row r="9017" spans="1:7" x14ac:dyDescent="0.35">
      <c r="A9017" t="s">
        <v>3</v>
      </c>
      <c r="B9017" t="s">
        <v>92</v>
      </c>
      <c r="C9017" t="s">
        <v>9993</v>
      </c>
      <c r="D9017" s="2">
        <v>181355.6</v>
      </c>
      <c r="E9017" s="3">
        <f t="shared" si="280"/>
        <v>8.2086647373439271E-4</v>
      </c>
      <c r="F9017" s="3">
        <f t="shared" si="281"/>
        <v>92.165700393482879</v>
      </c>
      <c r="G9017" t="s">
        <v>14473</v>
      </c>
    </row>
    <row r="9018" spans="1:7" x14ac:dyDescent="0.35">
      <c r="A9018" t="s">
        <v>3</v>
      </c>
      <c r="B9018" t="s">
        <v>8</v>
      </c>
      <c r="C9018" t="s">
        <v>5601</v>
      </c>
      <c r="D9018" s="2">
        <v>181338.07</v>
      </c>
      <c r="E9018" s="3">
        <f t="shared" si="280"/>
        <v>8.2078712802196598E-4</v>
      </c>
      <c r="F9018" s="3">
        <f t="shared" si="281"/>
        <v>92.1665211806109</v>
      </c>
      <c r="G9018" t="s">
        <v>14480</v>
      </c>
    </row>
    <row r="9019" spans="1:7" x14ac:dyDescent="0.35">
      <c r="A9019" t="s">
        <v>10</v>
      </c>
      <c r="B9019" t="s">
        <v>32</v>
      </c>
      <c r="C9019" t="s">
        <v>470</v>
      </c>
      <c r="D9019" s="2">
        <v>181306.3</v>
      </c>
      <c r="E9019" s="3">
        <f t="shared" si="280"/>
        <v>8.2064332806282194E-4</v>
      </c>
      <c r="F9019" s="3">
        <f t="shared" si="281"/>
        <v>92.167341823938969</v>
      </c>
      <c r="G9019" t="s">
        <v>14473</v>
      </c>
    </row>
    <row r="9020" spans="1:7" x14ac:dyDescent="0.35">
      <c r="A9020" t="s">
        <v>10</v>
      </c>
      <c r="B9020" t="s">
        <v>35</v>
      </c>
      <c r="C9020" t="s">
        <v>1690</v>
      </c>
      <c r="D9020" s="2">
        <v>181280.91</v>
      </c>
      <c r="E9020" s="3">
        <f t="shared" si="280"/>
        <v>8.2052840577882238E-4</v>
      </c>
      <c r="F9020" s="3">
        <f t="shared" si="281"/>
        <v>92.168162352344751</v>
      </c>
      <c r="G9020" t="s">
        <v>14480</v>
      </c>
    </row>
    <row r="9021" spans="1:7" x14ac:dyDescent="0.35">
      <c r="A9021" t="s">
        <v>10</v>
      </c>
      <c r="B9021" t="s">
        <v>6</v>
      </c>
      <c r="C9021" t="s">
        <v>3752</v>
      </c>
      <c r="D9021" s="2">
        <v>181211.34</v>
      </c>
      <c r="E9021" s="3">
        <f t="shared" si="280"/>
        <v>8.2021351238386947E-4</v>
      </c>
      <c r="F9021" s="3">
        <f t="shared" si="281"/>
        <v>92.168982565857135</v>
      </c>
      <c r="G9021" t="s">
        <v>14473</v>
      </c>
    </row>
    <row r="9022" spans="1:7" x14ac:dyDescent="0.35">
      <c r="A9022" t="s">
        <v>3</v>
      </c>
      <c r="B9022" t="s">
        <v>9</v>
      </c>
      <c r="C9022" t="s">
        <v>5644</v>
      </c>
      <c r="D9022" s="2">
        <v>181181.57</v>
      </c>
      <c r="E9022" s="3">
        <f t="shared" si="280"/>
        <v>8.2007876498746673E-4</v>
      </c>
      <c r="F9022" s="3">
        <f t="shared" si="281"/>
        <v>92.169802644622123</v>
      </c>
      <c r="G9022" t="s">
        <v>14473</v>
      </c>
    </row>
    <row r="9023" spans="1:7" x14ac:dyDescent="0.35">
      <c r="A9023" t="s">
        <v>3</v>
      </c>
      <c r="B9023" t="s">
        <v>76</v>
      </c>
      <c r="C9023" t="s">
        <v>543</v>
      </c>
      <c r="D9023" s="2">
        <v>181146.38</v>
      </c>
      <c r="E9023" s="3">
        <f t="shared" si="280"/>
        <v>8.1991948514603522E-4</v>
      </c>
      <c r="F9023" s="3">
        <f t="shared" si="281"/>
        <v>92.170622564107276</v>
      </c>
      <c r="G9023" t="s">
        <v>14473</v>
      </c>
    </row>
    <row r="9024" spans="1:7" x14ac:dyDescent="0.35">
      <c r="A9024" t="s">
        <v>3</v>
      </c>
      <c r="B9024" t="s">
        <v>8</v>
      </c>
      <c r="C9024" t="s">
        <v>7388</v>
      </c>
      <c r="D9024" s="2">
        <v>181115</v>
      </c>
      <c r="E9024" s="3">
        <f t="shared" si="280"/>
        <v>8.1977745043662587E-4</v>
      </c>
      <c r="F9024" s="3">
        <f t="shared" si="281"/>
        <v>92.171442341557707</v>
      </c>
      <c r="G9024" t="s">
        <v>14473</v>
      </c>
    </row>
    <row r="9025" spans="1:7" x14ac:dyDescent="0.35">
      <c r="A9025" t="s">
        <v>10</v>
      </c>
      <c r="B9025" t="s">
        <v>8</v>
      </c>
      <c r="C9025" t="s">
        <v>1242</v>
      </c>
      <c r="D9025" s="2">
        <v>181113.37</v>
      </c>
      <c r="E9025" s="3">
        <f t="shared" si="280"/>
        <v>8.1977007259799158E-4</v>
      </c>
      <c r="F9025" s="3">
        <f t="shared" si="281"/>
        <v>92.172262111630303</v>
      </c>
      <c r="G9025" t="s">
        <v>14473</v>
      </c>
    </row>
    <row r="9026" spans="1:7" x14ac:dyDescent="0.35">
      <c r="A9026" t="s">
        <v>3</v>
      </c>
      <c r="B9026" t="s">
        <v>8</v>
      </c>
      <c r="C9026" t="s">
        <v>1882</v>
      </c>
      <c r="D9026" s="2">
        <v>181107.03</v>
      </c>
      <c r="E9026" s="3">
        <f t="shared" si="280"/>
        <v>8.1974137597410214E-4</v>
      </c>
      <c r="F9026" s="3">
        <f t="shared" si="281"/>
        <v>92.173081853006281</v>
      </c>
      <c r="G9026" t="s">
        <v>14473</v>
      </c>
    </row>
    <row r="9027" spans="1:7" x14ac:dyDescent="0.35">
      <c r="A9027" t="s">
        <v>10</v>
      </c>
      <c r="B9027" t="s">
        <v>76</v>
      </c>
      <c r="C9027" t="s">
        <v>2304</v>
      </c>
      <c r="D9027" s="2">
        <v>181076.25</v>
      </c>
      <c r="E9027" s="3">
        <f t="shared" ref="E9027:E9090" si="282">(D9027/$D$29638)*100</f>
        <v>8.1960205703351496E-4</v>
      </c>
      <c r="F9027" s="3">
        <f t="shared" si="281"/>
        <v>92.173901455063316</v>
      </c>
      <c r="G9027" t="s">
        <v>14480</v>
      </c>
    </row>
    <row r="9028" spans="1:7" x14ac:dyDescent="0.35">
      <c r="A9028" t="s">
        <v>3</v>
      </c>
      <c r="B9028" t="s">
        <v>32</v>
      </c>
      <c r="C9028" t="s">
        <v>10930</v>
      </c>
      <c r="D9028" s="2">
        <v>181052.05</v>
      </c>
      <c r="E9028" s="3">
        <f t="shared" si="282"/>
        <v>8.1949252102434629E-4</v>
      </c>
      <c r="F9028" s="3">
        <f t="shared" ref="F9028:F9091" si="283">E9028+F9027</f>
        <v>92.174720947584333</v>
      </c>
      <c r="G9028" t="s">
        <v>14473</v>
      </c>
    </row>
    <row r="9029" spans="1:7" x14ac:dyDescent="0.35">
      <c r="A9029" t="s">
        <v>3</v>
      </c>
      <c r="B9029" t="s">
        <v>23</v>
      </c>
      <c r="C9029" s="8" t="s">
        <v>4140</v>
      </c>
      <c r="D9029" s="2">
        <v>181041.09</v>
      </c>
      <c r="E9029" s="3">
        <f t="shared" si="282"/>
        <v>8.1944291298052449E-4</v>
      </c>
      <c r="F9029" s="3">
        <f t="shared" si="283"/>
        <v>92.175540390497318</v>
      </c>
      <c r="G9029" t="s">
        <v>14480</v>
      </c>
    </row>
    <row r="9030" spans="1:7" x14ac:dyDescent="0.35">
      <c r="A9030" t="s">
        <v>3</v>
      </c>
      <c r="B9030" t="s">
        <v>6</v>
      </c>
      <c r="C9030" t="s">
        <v>1542</v>
      </c>
      <c r="D9030" s="2">
        <v>181004.68</v>
      </c>
      <c r="E9030" s="3">
        <f t="shared" si="282"/>
        <v>8.1927811107582085E-4</v>
      </c>
      <c r="F9030" s="3">
        <f t="shared" si="283"/>
        <v>92.176359668608399</v>
      </c>
      <c r="G9030" t="s">
        <v>14480</v>
      </c>
    </row>
    <row r="9031" spans="1:7" x14ac:dyDescent="0.35">
      <c r="A9031" t="s">
        <v>10</v>
      </c>
      <c r="B9031" t="s">
        <v>62</v>
      </c>
      <c r="C9031" t="s">
        <v>744</v>
      </c>
      <c r="D9031" s="2">
        <v>180990.02</v>
      </c>
      <c r="E9031" s="3">
        <f t="shared" si="282"/>
        <v>8.1921175579092781E-4</v>
      </c>
      <c r="F9031" s="3">
        <f t="shared" si="283"/>
        <v>92.177178880364195</v>
      </c>
      <c r="G9031" t="s">
        <v>14473</v>
      </c>
    </row>
    <row r="9032" spans="1:7" x14ac:dyDescent="0.35">
      <c r="A9032" t="s">
        <v>3</v>
      </c>
      <c r="B9032" t="s">
        <v>8</v>
      </c>
      <c r="C9032" t="s">
        <v>446</v>
      </c>
      <c r="D9032" s="2">
        <v>180929.6</v>
      </c>
      <c r="E9032" s="3">
        <f t="shared" si="282"/>
        <v>8.1893827787051616E-4</v>
      </c>
      <c r="F9032" s="3">
        <f t="shared" si="283"/>
        <v>92.177997818642069</v>
      </c>
      <c r="G9032" t="s">
        <v>14480</v>
      </c>
    </row>
    <row r="9033" spans="1:7" x14ac:dyDescent="0.35">
      <c r="A9033" t="s">
        <v>3</v>
      </c>
      <c r="B9033" t="s">
        <v>9</v>
      </c>
      <c r="C9033" t="s">
        <v>2979</v>
      </c>
      <c r="D9033" s="2">
        <v>180928.49</v>
      </c>
      <c r="E9033" s="3">
        <f t="shared" si="282"/>
        <v>8.1893325369819471E-4</v>
      </c>
      <c r="F9033" s="3">
        <f t="shared" si="283"/>
        <v>92.178816751895766</v>
      </c>
      <c r="G9033" t="s">
        <v>14480</v>
      </c>
    </row>
    <row r="9034" spans="1:7" x14ac:dyDescent="0.35">
      <c r="A9034" t="s">
        <v>3</v>
      </c>
      <c r="B9034" t="s">
        <v>8</v>
      </c>
      <c r="C9034" s="8" t="s">
        <v>7065</v>
      </c>
      <c r="D9034" s="2">
        <v>180924.15</v>
      </c>
      <c r="E9034" s="3">
        <f t="shared" si="282"/>
        <v>8.1891360963704635E-4</v>
      </c>
      <c r="F9034" s="3">
        <f t="shared" si="283"/>
        <v>92.179635665505401</v>
      </c>
      <c r="G9034" t="s">
        <v>14480</v>
      </c>
    </row>
    <row r="9035" spans="1:7" x14ac:dyDescent="0.35">
      <c r="A9035" t="s">
        <v>10</v>
      </c>
      <c r="B9035" t="s">
        <v>9</v>
      </c>
      <c r="C9035" t="s">
        <v>13043</v>
      </c>
      <c r="D9035" s="2">
        <v>180908.25</v>
      </c>
      <c r="E9035" s="3">
        <f t="shared" si="282"/>
        <v>8.1884164176325371E-4</v>
      </c>
      <c r="F9035" s="3">
        <f t="shared" si="283"/>
        <v>92.180454507147161</v>
      </c>
      <c r="G9035" t="s">
        <v>14473</v>
      </c>
    </row>
    <row r="9036" spans="1:7" x14ac:dyDescent="0.35">
      <c r="A9036" t="s">
        <v>10</v>
      </c>
      <c r="B9036" t="s">
        <v>32</v>
      </c>
      <c r="C9036" t="s">
        <v>10074</v>
      </c>
      <c r="D9036" s="2">
        <v>180903.31</v>
      </c>
      <c r="E9036" s="3">
        <f t="shared" si="282"/>
        <v>8.1881928193328285E-4</v>
      </c>
      <c r="F9036" s="3">
        <f t="shared" si="283"/>
        <v>92.181273326429093</v>
      </c>
      <c r="G9036" t="s">
        <v>14480</v>
      </c>
    </row>
    <row r="9037" spans="1:7" x14ac:dyDescent="0.35">
      <c r="A9037" t="s">
        <v>3</v>
      </c>
      <c r="B9037" t="s">
        <v>128</v>
      </c>
      <c r="C9037" t="s">
        <v>129</v>
      </c>
      <c r="D9037" s="2">
        <v>180887.22</v>
      </c>
      <c r="E9037" s="3">
        <f t="shared" si="282"/>
        <v>8.1874645406602986E-4</v>
      </c>
      <c r="F9037" s="3">
        <f t="shared" si="283"/>
        <v>92.182092072883165</v>
      </c>
      <c r="G9037" t="s">
        <v>14473</v>
      </c>
    </row>
    <row r="9038" spans="1:7" x14ac:dyDescent="0.35">
      <c r="A9038" t="s">
        <v>10</v>
      </c>
      <c r="B9038" t="s">
        <v>9</v>
      </c>
      <c r="C9038" t="s">
        <v>7017</v>
      </c>
      <c r="D9038" s="2">
        <v>180885.09</v>
      </c>
      <c r="E9038" s="3">
        <f t="shared" si="282"/>
        <v>8.1873681308671051E-4</v>
      </c>
      <c r="F9038" s="3">
        <f t="shared" si="283"/>
        <v>92.182910809696253</v>
      </c>
      <c r="G9038" t="s">
        <v>14480</v>
      </c>
    </row>
    <row r="9039" spans="1:7" x14ac:dyDescent="0.35">
      <c r="A9039" t="s">
        <v>3</v>
      </c>
      <c r="B9039" t="s">
        <v>406</v>
      </c>
      <c r="C9039" t="s">
        <v>2857</v>
      </c>
      <c r="D9039" s="2">
        <v>180878</v>
      </c>
      <c r="E9039" s="3">
        <f t="shared" si="282"/>
        <v>8.1870472175179306E-4</v>
      </c>
      <c r="F9039" s="3">
        <f t="shared" si="283"/>
        <v>92.183729514418005</v>
      </c>
      <c r="G9039" t="s">
        <v>14480</v>
      </c>
    </row>
    <row r="9040" spans="1:7" x14ac:dyDescent="0.35">
      <c r="A9040" t="s">
        <v>3</v>
      </c>
      <c r="B9040" t="s">
        <v>9</v>
      </c>
      <c r="C9040" t="s">
        <v>1821</v>
      </c>
      <c r="D9040" s="2">
        <v>180862.36</v>
      </c>
      <c r="E9040" s="3">
        <f t="shared" si="282"/>
        <v>8.1863393071115683E-4</v>
      </c>
      <c r="F9040" s="3">
        <f t="shared" si="283"/>
        <v>92.184548148348711</v>
      </c>
      <c r="G9040" t="s">
        <v>14473</v>
      </c>
    </row>
    <row r="9041" spans="1:7" x14ac:dyDescent="0.35">
      <c r="A9041" t="s">
        <v>10</v>
      </c>
      <c r="B9041" t="s">
        <v>9</v>
      </c>
      <c r="C9041" t="s">
        <v>2803</v>
      </c>
      <c r="D9041" s="2">
        <v>180828.26</v>
      </c>
      <c r="E9041" s="3">
        <f t="shared" si="282"/>
        <v>8.184795845164192E-4</v>
      </c>
      <c r="F9041" s="3">
        <f t="shared" si="283"/>
        <v>92.18536662793322</v>
      </c>
      <c r="G9041" t="s">
        <v>14480</v>
      </c>
    </row>
    <row r="9042" spans="1:7" x14ac:dyDescent="0.35">
      <c r="A9042" t="s">
        <v>3</v>
      </c>
      <c r="B9042" t="s">
        <v>9</v>
      </c>
      <c r="C9042" t="s">
        <v>8949</v>
      </c>
      <c r="D9042" s="2">
        <v>180806.78</v>
      </c>
      <c r="E9042" s="3">
        <f t="shared" si="282"/>
        <v>8.183823599925787E-4</v>
      </c>
      <c r="F9042" s="3">
        <f t="shared" si="283"/>
        <v>92.186185010293215</v>
      </c>
      <c r="G9042" t="s">
        <v>14473</v>
      </c>
    </row>
    <row r="9043" spans="1:7" x14ac:dyDescent="0.35">
      <c r="A9043" t="s">
        <v>10</v>
      </c>
      <c r="B9043" t="s">
        <v>23</v>
      </c>
      <c r="C9043" t="s">
        <v>2855</v>
      </c>
      <c r="D9043" s="2">
        <v>180767.15</v>
      </c>
      <c r="E9043" s="3">
        <f t="shared" si="282"/>
        <v>8.1820298346186172E-4</v>
      </c>
      <c r="F9043" s="3">
        <f t="shared" si="283"/>
        <v>92.187003213276682</v>
      </c>
      <c r="G9043" t="s">
        <v>14473</v>
      </c>
    </row>
    <row r="9044" spans="1:7" x14ac:dyDescent="0.35">
      <c r="A9044" t="s">
        <v>10</v>
      </c>
      <c r="B9044" t="s">
        <v>180</v>
      </c>
      <c r="C9044" t="s">
        <v>8277</v>
      </c>
      <c r="D9044" s="2">
        <v>180759.25</v>
      </c>
      <c r="E9044" s="3">
        <f t="shared" si="282"/>
        <v>8.1816722583903396E-4</v>
      </c>
      <c r="F9044" s="3">
        <f t="shared" si="283"/>
        <v>92.187821380502527</v>
      </c>
      <c r="G9044" t="s">
        <v>14480</v>
      </c>
    </row>
    <row r="9045" spans="1:7" x14ac:dyDescent="0.35">
      <c r="A9045" t="s">
        <v>3</v>
      </c>
      <c r="B9045" t="s">
        <v>180</v>
      </c>
      <c r="C9045" t="s">
        <v>4501</v>
      </c>
      <c r="D9045" s="2">
        <v>180715.07</v>
      </c>
      <c r="E9045" s="3">
        <f t="shared" si="282"/>
        <v>8.1796725472808082E-4</v>
      </c>
      <c r="F9045" s="3">
        <f t="shared" si="283"/>
        <v>92.18863934775726</v>
      </c>
      <c r="G9045" t="s">
        <v>14480</v>
      </c>
    </row>
    <row r="9046" spans="1:7" x14ac:dyDescent="0.35">
      <c r="A9046" t="s">
        <v>10</v>
      </c>
      <c r="B9046" t="s">
        <v>1478</v>
      </c>
      <c r="C9046" t="s">
        <v>4657</v>
      </c>
      <c r="D9046" s="2">
        <v>180677.08</v>
      </c>
      <c r="E9046" s="3">
        <f t="shared" si="282"/>
        <v>8.1779530129881149E-4</v>
      </c>
      <c r="F9046" s="3">
        <f t="shared" si="283"/>
        <v>92.189457143058561</v>
      </c>
      <c r="G9046" t="s">
        <v>14480</v>
      </c>
    </row>
    <row r="9047" spans="1:7" x14ac:dyDescent="0.35">
      <c r="A9047" t="s">
        <v>3</v>
      </c>
      <c r="B9047" t="s">
        <v>18</v>
      </c>
      <c r="C9047" t="s">
        <v>9915</v>
      </c>
      <c r="D9047" s="2">
        <v>180674.91</v>
      </c>
      <c r="E9047" s="3">
        <f t="shared" si="282"/>
        <v>8.1778547926823742E-4</v>
      </c>
      <c r="F9047" s="3">
        <f t="shared" si="283"/>
        <v>92.190274928537832</v>
      </c>
      <c r="G9047" t="s">
        <v>14480</v>
      </c>
    </row>
    <row r="9048" spans="1:7" x14ac:dyDescent="0.35">
      <c r="A9048" t="s">
        <v>3</v>
      </c>
      <c r="B9048" t="s">
        <v>20</v>
      </c>
      <c r="C9048" t="s">
        <v>285</v>
      </c>
      <c r="D9048" s="2">
        <v>180656.66</v>
      </c>
      <c r="E9048" s="3">
        <f t="shared" si="282"/>
        <v>8.1770287463322393E-4</v>
      </c>
      <c r="F9048" s="3">
        <f t="shared" si="283"/>
        <v>92.191092631412459</v>
      </c>
      <c r="G9048" t="s">
        <v>14480</v>
      </c>
    </row>
    <row r="9049" spans="1:7" x14ac:dyDescent="0.35">
      <c r="A9049" t="s">
        <v>10</v>
      </c>
      <c r="B9049" t="s">
        <v>9</v>
      </c>
      <c r="C9049" t="s">
        <v>5207</v>
      </c>
      <c r="D9049" s="2">
        <v>180623.8</v>
      </c>
      <c r="E9049" s="3">
        <f t="shared" si="282"/>
        <v>8.1755414102738591E-4</v>
      </c>
      <c r="F9049" s="3">
        <f t="shared" si="283"/>
        <v>92.191910185553482</v>
      </c>
      <c r="G9049" t="s">
        <v>14480</v>
      </c>
    </row>
    <row r="9050" spans="1:7" x14ac:dyDescent="0.35">
      <c r="A9050" t="s">
        <v>10</v>
      </c>
      <c r="B9050" t="s">
        <v>346</v>
      </c>
      <c r="C9050" t="s">
        <v>91</v>
      </c>
      <c r="D9050" s="2">
        <v>180622.25</v>
      </c>
      <c r="E9050" s="3">
        <f t="shared" si="282"/>
        <v>8.1754712529126159E-4</v>
      </c>
      <c r="F9050" s="3">
        <f t="shared" si="283"/>
        <v>92.192727732678776</v>
      </c>
      <c r="G9050" t="s">
        <v>14473</v>
      </c>
    </row>
    <row r="9051" spans="1:7" x14ac:dyDescent="0.35">
      <c r="A9051" t="s">
        <v>3</v>
      </c>
      <c r="B9051" t="s">
        <v>9</v>
      </c>
      <c r="C9051" s="8" t="s">
        <v>1766</v>
      </c>
      <c r="D9051" s="2">
        <v>180575.09</v>
      </c>
      <c r="E9051" s="3">
        <f t="shared" si="282"/>
        <v>8.1733366586182396E-4</v>
      </c>
      <c r="F9051" s="3">
        <f t="shared" si="283"/>
        <v>92.19354506634464</v>
      </c>
      <c r="G9051" t="s">
        <v>14480</v>
      </c>
    </row>
    <row r="9052" spans="1:7" x14ac:dyDescent="0.35">
      <c r="A9052" t="s">
        <v>3</v>
      </c>
      <c r="B9052" t="s">
        <v>9</v>
      </c>
      <c r="C9052" t="s">
        <v>1049</v>
      </c>
      <c r="D9052" s="2">
        <v>180559.3</v>
      </c>
      <c r="E9052" s="3">
        <f t="shared" si="282"/>
        <v>8.17262195878982E-4</v>
      </c>
      <c r="F9052" s="3">
        <f t="shared" si="283"/>
        <v>92.194362328540521</v>
      </c>
      <c r="G9052" t="s">
        <v>14473</v>
      </c>
    </row>
    <row r="9053" spans="1:7" x14ac:dyDescent="0.35">
      <c r="A9053" t="s">
        <v>10</v>
      </c>
      <c r="B9053" t="s">
        <v>9</v>
      </c>
      <c r="C9053" t="s">
        <v>3204</v>
      </c>
      <c r="D9053" s="2">
        <v>180509.57</v>
      </c>
      <c r="E9053" s="3">
        <f t="shared" si="282"/>
        <v>8.1703710390642204E-4</v>
      </c>
      <c r="F9053" s="3">
        <f t="shared" si="283"/>
        <v>92.195179365644421</v>
      </c>
      <c r="G9053" t="s">
        <v>14473</v>
      </c>
    </row>
    <row r="9054" spans="1:7" x14ac:dyDescent="0.35">
      <c r="A9054" t="s">
        <v>10</v>
      </c>
      <c r="B9054" t="s">
        <v>9</v>
      </c>
      <c r="C9054" s="8" t="s">
        <v>7581</v>
      </c>
      <c r="D9054" s="2">
        <v>180473</v>
      </c>
      <c r="E9054" s="3">
        <f t="shared" si="282"/>
        <v>8.168715777966992E-4</v>
      </c>
      <c r="F9054" s="3">
        <f t="shared" si="283"/>
        <v>92.195996237222218</v>
      </c>
      <c r="G9054" t="s">
        <v>14480</v>
      </c>
    </row>
    <row r="9055" spans="1:7" x14ac:dyDescent="0.35">
      <c r="A9055" t="s">
        <v>3</v>
      </c>
      <c r="B9055" t="s">
        <v>22</v>
      </c>
      <c r="C9055" t="s">
        <v>3000</v>
      </c>
      <c r="D9055" s="2">
        <v>180471.39</v>
      </c>
      <c r="E9055" s="3">
        <f t="shared" si="282"/>
        <v>8.1686429048369248E-4</v>
      </c>
      <c r="F9055" s="3">
        <f t="shared" si="283"/>
        <v>92.196813101512703</v>
      </c>
      <c r="G9055" t="s">
        <v>14473</v>
      </c>
    </row>
    <row r="9056" spans="1:7" x14ac:dyDescent="0.35">
      <c r="A9056" t="s">
        <v>3</v>
      </c>
      <c r="B9056" t="s">
        <v>6</v>
      </c>
      <c r="C9056" t="s">
        <v>4586</v>
      </c>
      <c r="D9056" s="2">
        <v>180469.95</v>
      </c>
      <c r="E9056" s="3">
        <f t="shared" si="282"/>
        <v>8.1685777263851885E-4</v>
      </c>
      <c r="F9056" s="3">
        <f t="shared" si="283"/>
        <v>92.197629959285337</v>
      </c>
      <c r="G9056" t="s">
        <v>14480</v>
      </c>
    </row>
    <row r="9057" spans="1:7" x14ac:dyDescent="0.35">
      <c r="A9057" t="s">
        <v>3</v>
      </c>
      <c r="B9057" t="s">
        <v>56</v>
      </c>
      <c r="C9057" t="s">
        <v>2851</v>
      </c>
      <c r="D9057" s="2">
        <v>180463.01</v>
      </c>
      <c r="E9057" s="3">
        <f t="shared" si="282"/>
        <v>8.1682636024580692E-4</v>
      </c>
      <c r="F9057" s="3">
        <f t="shared" si="283"/>
        <v>92.198446785645586</v>
      </c>
      <c r="G9057" t="s">
        <v>14473</v>
      </c>
    </row>
    <row r="9058" spans="1:7" x14ac:dyDescent="0.35">
      <c r="A9058" t="s">
        <v>10</v>
      </c>
      <c r="B9058" t="s">
        <v>35</v>
      </c>
      <c r="C9058" t="s">
        <v>1264</v>
      </c>
      <c r="D9058" s="2">
        <v>180446.27</v>
      </c>
      <c r="E9058" s="3">
        <f t="shared" si="282"/>
        <v>8.1675059029566281E-4</v>
      </c>
      <c r="F9058" s="3">
        <f t="shared" si="283"/>
        <v>92.199263536235875</v>
      </c>
      <c r="G9058" t="s">
        <v>14473</v>
      </c>
    </row>
    <row r="9059" spans="1:7" x14ac:dyDescent="0.35">
      <c r="A9059" t="s">
        <v>10</v>
      </c>
      <c r="B9059" t="s">
        <v>6</v>
      </c>
      <c r="C9059" s="8" t="s">
        <v>9578</v>
      </c>
      <c r="D9059" s="2">
        <v>180426.17</v>
      </c>
      <c r="E9059" s="3">
        <f t="shared" si="282"/>
        <v>8.1665961204011386E-4</v>
      </c>
      <c r="F9059" s="3">
        <f t="shared" si="283"/>
        <v>92.200080195847917</v>
      </c>
      <c r="G9059" t="s">
        <v>14480</v>
      </c>
    </row>
    <row r="9060" spans="1:7" x14ac:dyDescent="0.35">
      <c r="A9060" t="s">
        <v>10</v>
      </c>
      <c r="B9060" t="s">
        <v>6</v>
      </c>
      <c r="C9060" t="s">
        <v>4416</v>
      </c>
      <c r="D9060" s="2">
        <v>180422.9</v>
      </c>
      <c r="E9060" s="3">
        <f t="shared" si="282"/>
        <v>8.1664481110003181E-4</v>
      </c>
      <c r="F9060" s="3">
        <f t="shared" si="283"/>
        <v>92.200896840659013</v>
      </c>
      <c r="G9060" t="s">
        <v>14473</v>
      </c>
    </row>
    <row r="9061" spans="1:7" x14ac:dyDescent="0.35">
      <c r="A9061" t="s">
        <v>3</v>
      </c>
      <c r="B9061" t="s">
        <v>6</v>
      </c>
      <c r="C9061" t="s">
        <v>13842</v>
      </c>
      <c r="D9061" s="2">
        <v>180412</v>
      </c>
      <c r="E9061" s="3">
        <f t="shared" si="282"/>
        <v>8.1659547463309231E-4</v>
      </c>
      <c r="F9061" s="3">
        <f t="shared" si="283"/>
        <v>92.201713436133645</v>
      </c>
      <c r="G9061" t="s">
        <v>14473</v>
      </c>
    </row>
    <row r="9062" spans="1:7" x14ac:dyDescent="0.35">
      <c r="A9062" t="s">
        <v>3</v>
      </c>
      <c r="B9062" t="s">
        <v>9</v>
      </c>
      <c r="C9062" t="s">
        <v>320</v>
      </c>
      <c r="D9062" s="2">
        <v>180402.52</v>
      </c>
      <c r="E9062" s="3">
        <f t="shared" si="282"/>
        <v>8.1655256548569908E-4</v>
      </c>
      <c r="F9062" s="3">
        <f t="shared" si="283"/>
        <v>92.202529988699126</v>
      </c>
      <c r="G9062" t="s">
        <v>14473</v>
      </c>
    </row>
    <row r="9063" spans="1:7" x14ac:dyDescent="0.35">
      <c r="A9063" t="s">
        <v>10</v>
      </c>
      <c r="B9063" t="s">
        <v>18</v>
      </c>
      <c r="C9063" t="s">
        <v>41</v>
      </c>
      <c r="D9063" s="2">
        <v>180373.3</v>
      </c>
      <c r="E9063" s="3">
        <f t="shared" si="282"/>
        <v>8.1642030754405001E-4</v>
      </c>
      <c r="F9063" s="3">
        <f t="shared" si="283"/>
        <v>92.20334640900667</v>
      </c>
      <c r="G9063" t="s">
        <v>14473</v>
      </c>
    </row>
    <row r="9064" spans="1:7" x14ac:dyDescent="0.35">
      <c r="A9064" t="s">
        <v>3</v>
      </c>
      <c r="B9064" t="s">
        <v>36</v>
      </c>
      <c r="C9064" t="s">
        <v>2386</v>
      </c>
      <c r="D9064" s="2">
        <v>180335.26</v>
      </c>
      <c r="E9064" s="3">
        <f t="shared" si="282"/>
        <v>8.162481278007125E-4</v>
      </c>
      <c r="F9064" s="3">
        <f t="shared" si="283"/>
        <v>92.204162657134475</v>
      </c>
      <c r="G9064" t="s">
        <v>14473</v>
      </c>
    </row>
    <row r="9065" spans="1:7" x14ac:dyDescent="0.35">
      <c r="A9065" t="s">
        <v>3</v>
      </c>
      <c r="B9065" t="s">
        <v>294</v>
      </c>
      <c r="C9065" t="s">
        <v>14288</v>
      </c>
      <c r="D9065" s="2">
        <v>180307.26</v>
      </c>
      <c r="E9065" s="3">
        <f t="shared" si="282"/>
        <v>8.1612139192233557E-4</v>
      </c>
      <c r="F9065" s="3">
        <f t="shared" si="283"/>
        <v>92.204978778526396</v>
      </c>
      <c r="G9065" t="s">
        <v>14473</v>
      </c>
    </row>
    <row r="9066" spans="1:7" x14ac:dyDescent="0.35">
      <c r="A9066" t="s">
        <v>10</v>
      </c>
      <c r="B9066" t="s">
        <v>95</v>
      </c>
      <c r="C9066" t="s">
        <v>131</v>
      </c>
      <c r="D9066" s="2">
        <v>180297.41</v>
      </c>
      <c r="E9066" s="3">
        <f t="shared" si="282"/>
        <v>8.1607680805083512E-4</v>
      </c>
      <c r="F9066" s="3">
        <f t="shared" si="283"/>
        <v>92.205794855334446</v>
      </c>
      <c r="G9066" t="s">
        <v>14473</v>
      </c>
    </row>
    <row r="9067" spans="1:7" x14ac:dyDescent="0.35">
      <c r="A9067" t="s">
        <v>10</v>
      </c>
      <c r="B9067" t="s">
        <v>180</v>
      </c>
      <c r="C9067" t="s">
        <v>8639</v>
      </c>
      <c r="D9067" s="2">
        <v>180288.81</v>
      </c>
      <c r="E9067" s="3">
        <f t="shared" si="282"/>
        <v>8.1603788203104795E-4</v>
      </c>
      <c r="F9067" s="3">
        <f t="shared" si="283"/>
        <v>92.206610893216478</v>
      </c>
      <c r="G9067" t="s">
        <v>14480</v>
      </c>
    </row>
    <row r="9068" spans="1:7" x14ac:dyDescent="0.35">
      <c r="A9068" t="s">
        <v>3</v>
      </c>
      <c r="B9068" t="s">
        <v>13</v>
      </c>
      <c r="C9068" t="s">
        <v>9774</v>
      </c>
      <c r="D9068" s="2">
        <v>180239.82</v>
      </c>
      <c r="E9068" s="3">
        <f t="shared" si="282"/>
        <v>8.1581613950670211E-4</v>
      </c>
      <c r="F9068" s="3">
        <f t="shared" si="283"/>
        <v>92.207426709355985</v>
      </c>
      <c r="G9068" t="s">
        <v>14473</v>
      </c>
    </row>
    <row r="9069" spans="1:7" x14ac:dyDescent="0.35">
      <c r="A9069" t="s">
        <v>3</v>
      </c>
      <c r="B9069" t="s">
        <v>9</v>
      </c>
      <c r="C9069" t="s">
        <v>5618</v>
      </c>
      <c r="D9069" s="2">
        <v>180211.8</v>
      </c>
      <c r="E9069" s="3">
        <f t="shared" si="282"/>
        <v>8.1568931310269782E-4</v>
      </c>
      <c r="F9069" s="3">
        <f t="shared" si="283"/>
        <v>92.208242398669086</v>
      </c>
      <c r="G9069" t="s">
        <v>14480</v>
      </c>
    </row>
    <row r="9070" spans="1:7" x14ac:dyDescent="0.35">
      <c r="A9070" t="s">
        <v>3</v>
      </c>
      <c r="B9070" t="s">
        <v>31</v>
      </c>
      <c r="C9070" t="s">
        <v>3807</v>
      </c>
      <c r="D9070" s="2">
        <v>180188.41</v>
      </c>
      <c r="E9070" s="3">
        <f t="shared" si="282"/>
        <v>8.1558344338143935E-4</v>
      </c>
      <c r="F9070" s="3">
        <f t="shared" si="283"/>
        <v>92.209057982112469</v>
      </c>
      <c r="G9070" t="s">
        <v>14473</v>
      </c>
    </row>
    <row r="9071" spans="1:7" x14ac:dyDescent="0.35">
      <c r="A9071" t="s">
        <v>10</v>
      </c>
      <c r="B9071" t="s">
        <v>8</v>
      </c>
      <c r="C9071" t="s">
        <v>1983</v>
      </c>
      <c r="D9071" s="2">
        <v>180172.29</v>
      </c>
      <c r="E9071" s="3">
        <f t="shared" si="282"/>
        <v>8.1551047972574522E-4</v>
      </c>
      <c r="F9071" s="3">
        <f t="shared" si="283"/>
        <v>92.209873492592195</v>
      </c>
      <c r="G9071" t="s">
        <v>14480</v>
      </c>
    </row>
    <row r="9072" spans="1:7" x14ac:dyDescent="0.35">
      <c r="A9072" t="s">
        <v>3</v>
      </c>
      <c r="B9072" t="s">
        <v>6</v>
      </c>
      <c r="C9072" t="s">
        <v>11452</v>
      </c>
      <c r="D9072" s="2">
        <v>180160.93</v>
      </c>
      <c r="E9072" s="3">
        <f t="shared" si="282"/>
        <v>8.1545906116937527E-4</v>
      </c>
      <c r="F9072" s="3">
        <f t="shared" si="283"/>
        <v>92.210688951653367</v>
      </c>
      <c r="G9072" t="s">
        <v>14473</v>
      </c>
    </row>
    <row r="9073" spans="1:7" x14ac:dyDescent="0.35">
      <c r="A9073" t="s">
        <v>3</v>
      </c>
      <c r="B9073" t="s">
        <v>32</v>
      </c>
      <c r="C9073" t="s">
        <v>9102</v>
      </c>
      <c r="D9073" s="2">
        <v>180057.43</v>
      </c>
      <c r="E9073" s="3">
        <f t="shared" si="282"/>
        <v>8.1499059104751792E-4</v>
      </c>
      <c r="F9073" s="3">
        <f t="shared" si="283"/>
        <v>92.21150394224442</v>
      </c>
      <c r="G9073" t="s">
        <v>14480</v>
      </c>
    </row>
    <row r="9074" spans="1:7" x14ac:dyDescent="0.35">
      <c r="A9074" t="s">
        <v>3</v>
      </c>
      <c r="B9074" t="s">
        <v>9</v>
      </c>
      <c r="C9074" t="s">
        <v>1564</v>
      </c>
      <c r="D9074" s="2">
        <v>180045.81</v>
      </c>
      <c r="E9074" s="3">
        <f t="shared" si="282"/>
        <v>8.1493799565799155E-4</v>
      </c>
      <c r="F9074" s="3">
        <f t="shared" si="283"/>
        <v>92.212318880240076</v>
      </c>
      <c r="G9074" t="s">
        <v>14473</v>
      </c>
    </row>
    <row r="9075" spans="1:7" x14ac:dyDescent="0.35">
      <c r="A9075" t="s">
        <v>10</v>
      </c>
      <c r="B9075" t="s">
        <v>9</v>
      </c>
      <c r="C9075" t="s">
        <v>2749</v>
      </c>
      <c r="D9075" s="2">
        <v>180029.94</v>
      </c>
      <c r="E9075" s="3">
        <f t="shared" si="282"/>
        <v>8.1486616357264016E-4</v>
      </c>
      <c r="F9075" s="3">
        <f t="shared" si="283"/>
        <v>92.213133746403642</v>
      </c>
      <c r="G9075" t="s">
        <v>14480</v>
      </c>
    </row>
    <row r="9076" spans="1:7" x14ac:dyDescent="0.35">
      <c r="A9076" t="s">
        <v>10</v>
      </c>
      <c r="B9076" t="s">
        <v>73</v>
      </c>
      <c r="C9076" t="s">
        <v>14204</v>
      </c>
      <c r="D9076" s="2">
        <v>180012.09</v>
      </c>
      <c r="E9076" s="3">
        <f t="shared" si="282"/>
        <v>8.1478536945017483E-4</v>
      </c>
      <c r="F9076" s="3">
        <f t="shared" si="283"/>
        <v>92.213948531773099</v>
      </c>
      <c r="G9076" t="s">
        <v>14480</v>
      </c>
    </row>
    <row r="9077" spans="1:7" x14ac:dyDescent="0.35">
      <c r="A9077" t="s">
        <v>10</v>
      </c>
      <c r="B9077" t="s">
        <v>32</v>
      </c>
      <c r="C9077" t="s">
        <v>1882</v>
      </c>
      <c r="D9077" s="2">
        <v>180011.42</v>
      </c>
      <c r="E9077" s="3">
        <f t="shared" si="282"/>
        <v>8.1478233684165646E-4</v>
      </c>
      <c r="F9077" s="3">
        <f t="shared" si="283"/>
        <v>92.214763314109945</v>
      </c>
      <c r="G9077" t="s">
        <v>14473</v>
      </c>
    </row>
    <row r="9078" spans="1:7" x14ac:dyDescent="0.35">
      <c r="A9078" t="s">
        <v>10</v>
      </c>
      <c r="B9078" t="s">
        <v>516</v>
      </c>
      <c r="C9078" t="s">
        <v>6814</v>
      </c>
      <c r="D9078" s="2">
        <v>180000</v>
      </c>
      <c r="E9078" s="3">
        <f t="shared" si="282"/>
        <v>8.1473064670840422E-4</v>
      </c>
      <c r="F9078" s="3">
        <f t="shared" si="283"/>
        <v>92.215578044756654</v>
      </c>
      <c r="G9078" t="s">
        <v>14473</v>
      </c>
    </row>
    <row r="9079" spans="1:7" x14ac:dyDescent="0.35">
      <c r="A9079" t="s">
        <v>10</v>
      </c>
      <c r="B9079" t="s">
        <v>4</v>
      </c>
      <c r="C9079" t="s">
        <v>7968</v>
      </c>
      <c r="D9079" s="2">
        <v>180000</v>
      </c>
      <c r="E9079" s="3">
        <f t="shared" si="282"/>
        <v>8.1473064670840422E-4</v>
      </c>
      <c r="F9079" s="3">
        <f t="shared" si="283"/>
        <v>92.216392775403364</v>
      </c>
      <c r="G9079" t="s">
        <v>14473</v>
      </c>
    </row>
    <row r="9080" spans="1:7" x14ac:dyDescent="0.35">
      <c r="A9080" t="s">
        <v>10</v>
      </c>
      <c r="B9080" t="s">
        <v>29</v>
      </c>
      <c r="C9080" t="s">
        <v>7454</v>
      </c>
      <c r="D9080" s="2">
        <v>180000</v>
      </c>
      <c r="E9080" s="3">
        <f t="shared" si="282"/>
        <v>8.1473064670840422E-4</v>
      </c>
      <c r="F9080" s="3">
        <f t="shared" si="283"/>
        <v>92.217207506050073</v>
      </c>
      <c r="G9080" t="s">
        <v>14473</v>
      </c>
    </row>
    <row r="9081" spans="1:7" x14ac:dyDescent="0.35">
      <c r="A9081" t="s">
        <v>3</v>
      </c>
      <c r="B9081" t="s">
        <v>23</v>
      </c>
      <c r="C9081" t="s">
        <v>7618</v>
      </c>
      <c r="D9081" s="2">
        <v>180000</v>
      </c>
      <c r="E9081" s="3">
        <f t="shared" si="282"/>
        <v>8.1473064670840422E-4</v>
      </c>
      <c r="F9081" s="3">
        <f t="shared" si="283"/>
        <v>92.218022236696783</v>
      </c>
      <c r="G9081" t="s">
        <v>14480</v>
      </c>
    </row>
    <row r="9082" spans="1:7" x14ac:dyDescent="0.35">
      <c r="A9082" t="s">
        <v>3</v>
      </c>
      <c r="B9082" t="s">
        <v>29</v>
      </c>
      <c r="C9082" t="s">
        <v>7454</v>
      </c>
      <c r="D9082" s="2">
        <v>180000</v>
      </c>
      <c r="E9082" s="3">
        <f t="shared" si="282"/>
        <v>8.1473064670840422E-4</v>
      </c>
      <c r="F9082" s="3">
        <f t="shared" si="283"/>
        <v>92.218836967343492</v>
      </c>
      <c r="G9082" t="s">
        <v>14473</v>
      </c>
    </row>
    <row r="9083" spans="1:7" x14ac:dyDescent="0.35">
      <c r="A9083" t="s">
        <v>10</v>
      </c>
      <c r="B9083" t="s">
        <v>38</v>
      </c>
      <c r="C9083" s="7" t="s">
        <v>6625</v>
      </c>
      <c r="D9083" s="2">
        <v>179998.65</v>
      </c>
      <c r="E9083" s="3">
        <f t="shared" si="282"/>
        <v>8.1472453622855392E-4</v>
      </c>
      <c r="F9083" s="3">
        <f t="shared" si="283"/>
        <v>92.219651691879719</v>
      </c>
      <c r="G9083" t="s">
        <v>14480</v>
      </c>
    </row>
    <row r="9084" spans="1:7" x14ac:dyDescent="0.35">
      <c r="A9084" t="s">
        <v>3</v>
      </c>
      <c r="B9084" t="s">
        <v>8</v>
      </c>
      <c r="C9084" t="s">
        <v>1623</v>
      </c>
      <c r="D9084" s="2">
        <v>179972.97</v>
      </c>
      <c r="E9084" s="3">
        <f t="shared" si="282"/>
        <v>8.1460830132295691E-4</v>
      </c>
      <c r="F9084" s="3">
        <f t="shared" si="283"/>
        <v>92.220466300181045</v>
      </c>
      <c r="G9084" t="s">
        <v>14473</v>
      </c>
    </row>
    <row r="9085" spans="1:7" x14ac:dyDescent="0.35">
      <c r="A9085" t="s">
        <v>10</v>
      </c>
      <c r="B9085" t="s">
        <v>9</v>
      </c>
      <c r="C9085" s="7" t="s">
        <v>1551</v>
      </c>
      <c r="D9085" s="2">
        <v>179962.08</v>
      </c>
      <c r="E9085" s="3">
        <f t="shared" si="282"/>
        <v>8.1455901011883087E-4</v>
      </c>
      <c r="F9085" s="3">
        <f t="shared" si="283"/>
        <v>92.221280859191168</v>
      </c>
      <c r="G9085" t="s">
        <v>14480</v>
      </c>
    </row>
    <row r="9086" spans="1:7" x14ac:dyDescent="0.35">
      <c r="A9086" t="s">
        <v>10</v>
      </c>
      <c r="B9086" t="s">
        <v>8</v>
      </c>
      <c r="C9086" t="s">
        <v>4917</v>
      </c>
      <c r="D9086" s="2">
        <v>179949.69</v>
      </c>
      <c r="E9086" s="3">
        <f t="shared" si="282"/>
        <v>8.1450292949264923E-4</v>
      </c>
      <c r="F9086" s="3">
        <f t="shared" si="283"/>
        <v>92.222095362120655</v>
      </c>
      <c r="G9086" t="s">
        <v>14473</v>
      </c>
    </row>
    <row r="9087" spans="1:7" x14ac:dyDescent="0.35">
      <c r="A9087" t="s">
        <v>3</v>
      </c>
      <c r="B9087" t="s">
        <v>13</v>
      </c>
      <c r="C9087" t="s">
        <v>6624</v>
      </c>
      <c r="D9087" s="2">
        <v>179910.31</v>
      </c>
      <c r="E9087" s="3">
        <f t="shared" si="282"/>
        <v>8.14324684532275E-4</v>
      </c>
      <c r="F9087" s="3">
        <f t="shared" si="283"/>
        <v>92.222909686805181</v>
      </c>
      <c r="G9087" t="s">
        <v>14473</v>
      </c>
    </row>
    <row r="9088" spans="1:7" x14ac:dyDescent="0.35">
      <c r="A9088" t="s">
        <v>3</v>
      </c>
      <c r="B9088" t="s">
        <v>9</v>
      </c>
      <c r="C9088" t="s">
        <v>1982</v>
      </c>
      <c r="D9088" s="2">
        <v>179897.17</v>
      </c>
      <c r="E9088" s="3">
        <f t="shared" si="282"/>
        <v>8.1426520919506524E-4</v>
      </c>
      <c r="F9088" s="3">
        <f t="shared" si="283"/>
        <v>92.223723952014382</v>
      </c>
      <c r="G9088" t="s">
        <v>14480</v>
      </c>
    </row>
    <row r="9089" spans="1:7" x14ac:dyDescent="0.35">
      <c r="A9089" t="s">
        <v>10</v>
      </c>
      <c r="B9089" t="s">
        <v>28</v>
      </c>
      <c r="C9089" t="s">
        <v>10703</v>
      </c>
      <c r="D9089" s="2">
        <v>179884.94</v>
      </c>
      <c r="E9089" s="3">
        <f t="shared" si="282"/>
        <v>8.142098527739028E-4</v>
      </c>
      <c r="F9089" s="3">
        <f t="shared" si="283"/>
        <v>92.224538161867159</v>
      </c>
      <c r="G9089" t="s">
        <v>14473</v>
      </c>
    </row>
    <row r="9090" spans="1:7" x14ac:dyDescent="0.35">
      <c r="A9090" t="s">
        <v>10</v>
      </c>
      <c r="B9090" t="s">
        <v>9</v>
      </c>
      <c r="C9090" t="s">
        <v>6054</v>
      </c>
      <c r="D9090" s="2">
        <v>179865.82</v>
      </c>
      <c r="E9090" s="3">
        <f t="shared" si="282"/>
        <v>8.1412331027409693E-4</v>
      </c>
      <c r="F9090" s="3">
        <f t="shared" si="283"/>
        <v>92.225352285177436</v>
      </c>
      <c r="G9090" t="s">
        <v>14480</v>
      </c>
    </row>
    <row r="9091" spans="1:7" x14ac:dyDescent="0.35">
      <c r="A9091" t="s">
        <v>10</v>
      </c>
      <c r="B9091" t="s">
        <v>9</v>
      </c>
      <c r="C9091" t="s">
        <v>5771</v>
      </c>
      <c r="D9091" s="2">
        <v>179847.97</v>
      </c>
      <c r="E9091" s="3">
        <f t="shared" ref="E9091:E9154" si="284">(D9091/$D$29638)*100</f>
        <v>8.1404251615163159E-4</v>
      </c>
      <c r="F9091" s="3">
        <f t="shared" si="283"/>
        <v>92.226166327693591</v>
      </c>
      <c r="G9091" t="s">
        <v>14480</v>
      </c>
    </row>
    <row r="9092" spans="1:7" x14ac:dyDescent="0.35">
      <c r="A9092" t="s">
        <v>10</v>
      </c>
      <c r="B9092" t="s">
        <v>9</v>
      </c>
      <c r="C9092" s="8" t="s">
        <v>6588</v>
      </c>
      <c r="D9092" s="2">
        <v>179840.57</v>
      </c>
      <c r="E9092" s="3">
        <f t="shared" si="284"/>
        <v>8.1400902166948921E-4</v>
      </c>
      <c r="F9092" s="3">
        <f t="shared" ref="F9092:F9155" si="285">E9092+F9091</f>
        <v>92.226980336715258</v>
      </c>
      <c r="G9092" t="s">
        <v>14480</v>
      </c>
    </row>
    <row r="9093" spans="1:7" x14ac:dyDescent="0.35">
      <c r="A9093" t="s">
        <v>3</v>
      </c>
      <c r="B9093" t="s">
        <v>9</v>
      </c>
      <c r="C9093" s="8" t="s">
        <v>5216</v>
      </c>
      <c r="D9093" s="2">
        <v>179837.25</v>
      </c>
      <c r="E9093" s="3">
        <f t="shared" si="284"/>
        <v>8.1399399441533875E-4</v>
      </c>
      <c r="F9093" s="3">
        <f t="shared" si="285"/>
        <v>92.227794330709671</v>
      </c>
      <c r="G9093" t="s">
        <v>14480</v>
      </c>
    </row>
    <row r="9094" spans="1:7" x14ac:dyDescent="0.35">
      <c r="A9094" t="s">
        <v>10</v>
      </c>
      <c r="B9094" t="s">
        <v>13</v>
      </c>
      <c r="C9094" s="13" t="s">
        <v>5535</v>
      </c>
      <c r="D9094" s="2">
        <v>179819.02</v>
      </c>
      <c r="E9094" s="3">
        <f t="shared" si="284"/>
        <v>8.1391148030595262E-4</v>
      </c>
      <c r="F9094" s="3">
        <f t="shared" si="285"/>
        <v>92.228608242189978</v>
      </c>
      <c r="G9094" t="s">
        <v>14480</v>
      </c>
    </row>
    <row r="9095" spans="1:7" x14ac:dyDescent="0.35">
      <c r="A9095" t="s">
        <v>10</v>
      </c>
      <c r="B9095" t="s">
        <v>31</v>
      </c>
      <c r="C9095" s="7" t="s">
        <v>4785</v>
      </c>
      <c r="D9095" s="2">
        <v>179811.01</v>
      </c>
      <c r="E9095" s="3">
        <f t="shared" si="284"/>
        <v>8.1387522479217417E-4</v>
      </c>
      <c r="F9095" s="3">
        <f t="shared" si="285"/>
        <v>92.229422117414771</v>
      </c>
      <c r="G9095" t="s">
        <v>14480</v>
      </c>
    </row>
    <row r="9096" spans="1:7" x14ac:dyDescent="0.35">
      <c r="A9096" t="s">
        <v>3</v>
      </c>
      <c r="B9096" t="s">
        <v>8</v>
      </c>
      <c r="C9096" t="s">
        <v>9460</v>
      </c>
      <c r="D9096" s="2">
        <v>179796.66</v>
      </c>
      <c r="E9096" s="3">
        <f t="shared" si="284"/>
        <v>8.1381027265450595E-4</v>
      </c>
      <c r="F9096" s="3">
        <f t="shared" si="285"/>
        <v>92.230235927687431</v>
      </c>
      <c r="G9096" t="s">
        <v>14473</v>
      </c>
    </row>
    <row r="9097" spans="1:7" x14ac:dyDescent="0.35">
      <c r="A9097" t="s">
        <v>10</v>
      </c>
      <c r="B9097" t="s">
        <v>13</v>
      </c>
      <c r="C9097" s="8" t="s">
        <v>1090</v>
      </c>
      <c r="D9097" s="2">
        <v>179782.5</v>
      </c>
      <c r="E9097" s="3">
        <f t="shared" si="284"/>
        <v>8.1374618051029829E-4</v>
      </c>
      <c r="F9097" s="3">
        <f t="shared" si="285"/>
        <v>92.231049673867943</v>
      </c>
      <c r="G9097" t="s">
        <v>14480</v>
      </c>
    </row>
    <row r="9098" spans="1:7" x14ac:dyDescent="0.35">
      <c r="A9098" t="s">
        <v>10</v>
      </c>
      <c r="B9098" t="s">
        <v>6</v>
      </c>
      <c r="C9098" t="s">
        <v>3772</v>
      </c>
      <c r="D9098" s="2">
        <v>179777.32</v>
      </c>
      <c r="E9098" s="3">
        <f t="shared" si="284"/>
        <v>8.1372273437279859E-4</v>
      </c>
      <c r="F9098" s="3">
        <f t="shared" si="285"/>
        <v>92.231863396602321</v>
      </c>
      <c r="G9098" t="s">
        <v>14473</v>
      </c>
    </row>
    <row r="9099" spans="1:7" x14ac:dyDescent="0.35">
      <c r="A9099" t="s">
        <v>3</v>
      </c>
      <c r="B9099" t="s">
        <v>29</v>
      </c>
      <c r="C9099" t="s">
        <v>760</v>
      </c>
      <c r="D9099" s="2">
        <v>179746</v>
      </c>
      <c r="E9099" s="3">
        <f t="shared" si="284"/>
        <v>8.135809712402712E-4</v>
      </c>
      <c r="F9099" s="3">
        <f t="shared" si="285"/>
        <v>92.232676977573561</v>
      </c>
      <c r="G9099" t="s">
        <v>14473</v>
      </c>
    </row>
    <row r="9100" spans="1:7" x14ac:dyDescent="0.35">
      <c r="A9100" t="s">
        <v>3</v>
      </c>
      <c r="B9100" t="s">
        <v>182</v>
      </c>
      <c r="C9100" t="s">
        <v>4422</v>
      </c>
      <c r="D9100" s="2">
        <v>179712.79</v>
      </c>
      <c r="E9100" s="3">
        <f t="shared" si="284"/>
        <v>8.1343065343595364E-4</v>
      </c>
      <c r="F9100" s="3">
        <f t="shared" si="285"/>
        <v>92.233490408226999</v>
      </c>
      <c r="G9100" t="s">
        <v>14473</v>
      </c>
    </row>
    <row r="9101" spans="1:7" x14ac:dyDescent="0.35">
      <c r="A9101" t="s">
        <v>10</v>
      </c>
      <c r="B9101" t="s">
        <v>6</v>
      </c>
      <c r="C9101" t="s">
        <v>12193</v>
      </c>
      <c r="D9101" s="2">
        <v>179706.82</v>
      </c>
      <c r="E9101" s="3">
        <f t="shared" si="284"/>
        <v>8.1340363153617121E-4</v>
      </c>
      <c r="F9101" s="3">
        <f t="shared" si="285"/>
        <v>92.234303811858538</v>
      </c>
      <c r="G9101" t="s">
        <v>14473</v>
      </c>
    </row>
    <row r="9102" spans="1:7" x14ac:dyDescent="0.35">
      <c r="A9102" t="s">
        <v>10</v>
      </c>
      <c r="B9102" t="s">
        <v>52</v>
      </c>
      <c r="C9102" t="s">
        <v>1351</v>
      </c>
      <c r="D9102" s="2">
        <v>179653.51</v>
      </c>
      <c r="E9102" s="3">
        <f t="shared" si="284"/>
        <v>8.1316233547630427E-4</v>
      </c>
      <c r="F9102" s="3">
        <f t="shared" si="285"/>
        <v>92.235116974194014</v>
      </c>
      <c r="G9102" t="s">
        <v>14473</v>
      </c>
    </row>
    <row r="9103" spans="1:7" x14ac:dyDescent="0.35">
      <c r="A9103" t="s">
        <v>3</v>
      </c>
      <c r="B9103" t="s">
        <v>22</v>
      </c>
      <c r="C9103" t="s">
        <v>788</v>
      </c>
      <c r="D9103" s="2">
        <v>179635.88</v>
      </c>
      <c r="E9103" s="3">
        <f t="shared" si="284"/>
        <v>8.1308253713574064E-4</v>
      </c>
      <c r="F9103" s="3">
        <f t="shared" si="285"/>
        <v>92.235930056731149</v>
      </c>
      <c r="G9103" t="s">
        <v>14473</v>
      </c>
    </row>
    <row r="9104" spans="1:7" x14ac:dyDescent="0.35">
      <c r="A9104" t="s">
        <v>3</v>
      </c>
      <c r="B9104" t="s">
        <v>9</v>
      </c>
      <c r="C9104" t="s">
        <v>5015</v>
      </c>
      <c r="D9104" s="2">
        <v>179624.87</v>
      </c>
      <c r="E9104" s="3">
        <f t="shared" si="284"/>
        <v>8.1303270277785023E-4</v>
      </c>
      <c r="F9104" s="3">
        <f t="shared" si="285"/>
        <v>92.236743089433929</v>
      </c>
      <c r="G9104" t="s">
        <v>14480</v>
      </c>
    </row>
    <row r="9105" spans="1:7" x14ac:dyDescent="0.35">
      <c r="A9105" t="s">
        <v>10</v>
      </c>
      <c r="B9105" t="s">
        <v>8</v>
      </c>
      <c r="C9105" t="s">
        <v>161</v>
      </c>
      <c r="D9105" s="2">
        <v>179620.47</v>
      </c>
      <c r="E9105" s="3">
        <f t="shared" si="284"/>
        <v>8.1301278713981969E-4</v>
      </c>
      <c r="F9105" s="3">
        <f t="shared" si="285"/>
        <v>92.237556102221063</v>
      </c>
      <c r="G9105" t="s">
        <v>14473</v>
      </c>
    </row>
    <row r="9106" spans="1:7" x14ac:dyDescent="0.35">
      <c r="A9106" t="s">
        <v>10</v>
      </c>
      <c r="B9106" t="s">
        <v>32</v>
      </c>
      <c r="C9106" t="s">
        <v>9566</v>
      </c>
      <c r="D9106" s="2">
        <v>179604.97</v>
      </c>
      <c r="E9106" s="3">
        <f t="shared" si="284"/>
        <v>8.1294262977857519E-4</v>
      </c>
      <c r="F9106" s="3">
        <f t="shared" si="285"/>
        <v>92.238369044850842</v>
      </c>
      <c r="G9106" t="s">
        <v>14473</v>
      </c>
    </row>
    <row r="9107" spans="1:7" x14ac:dyDescent="0.35">
      <c r="A9107" t="s">
        <v>10</v>
      </c>
      <c r="B9107" t="s">
        <v>9</v>
      </c>
      <c r="C9107" t="s">
        <v>11302</v>
      </c>
      <c r="D9107" s="2">
        <v>179585.18</v>
      </c>
      <c r="E9107" s="3">
        <f t="shared" si="284"/>
        <v>8.1285305467025106E-4</v>
      </c>
      <c r="F9107" s="3">
        <f t="shared" si="285"/>
        <v>92.23918189790551</v>
      </c>
      <c r="G9107" t="s">
        <v>14480</v>
      </c>
    </row>
    <row r="9108" spans="1:7" x14ac:dyDescent="0.35">
      <c r="A9108" t="s">
        <v>10</v>
      </c>
      <c r="B9108" t="s">
        <v>76</v>
      </c>
      <c r="C9108" t="s">
        <v>2845</v>
      </c>
      <c r="D9108" s="2">
        <v>179533.52</v>
      </c>
      <c r="E9108" s="3">
        <f t="shared" si="284"/>
        <v>8.1261922697464567E-4</v>
      </c>
      <c r="F9108" s="3">
        <f t="shared" si="285"/>
        <v>92.239994517132487</v>
      </c>
      <c r="G9108" t="s">
        <v>14473</v>
      </c>
    </row>
    <row r="9109" spans="1:7" x14ac:dyDescent="0.35">
      <c r="A9109" t="s">
        <v>10</v>
      </c>
      <c r="B9109" t="s">
        <v>9</v>
      </c>
      <c r="C9109" t="s">
        <v>8338</v>
      </c>
      <c r="D9109" s="2">
        <v>179526.09</v>
      </c>
      <c r="E9109" s="3">
        <f t="shared" si="284"/>
        <v>8.1258559670406203E-4</v>
      </c>
      <c r="F9109" s="3">
        <f t="shared" si="285"/>
        <v>92.240807102729192</v>
      </c>
      <c r="G9109" t="s">
        <v>14480</v>
      </c>
    </row>
    <row r="9110" spans="1:7" x14ac:dyDescent="0.35">
      <c r="A9110" t="s">
        <v>3</v>
      </c>
      <c r="B9110" t="s">
        <v>9</v>
      </c>
      <c r="C9110" t="s">
        <v>7479</v>
      </c>
      <c r="D9110" s="2">
        <v>179512.73</v>
      </c>
      <c r="E9110" s="3">
        <f t="shared" si="284"/>
        <v>8.12525125584951E-4</v>
      </c>
      <c r="F9110" s="3">
        <f t="shared" si="285"/>
        <v>92.241619627854774</v>
      </c>
      <c r="G9110" t="s">
        <v>14480</v>
      </c>
    </row>
    <row r="9111" spans="1:7" x14ac:dyDescent="0.35">
      <c r="A9111" t="s">
        <v>3</v>
      </c>
      <c r="B9111" t="s">
        <v>62</v>
      </c>
      <c r="C9111" t="s">
        <v>8264</v>
      </c>
      <c r="D9111" s="2">
        <v>179484.23</v>
      </c>
      <c r="E9111" s="3">
        <f t="shared" si="284"/>
        <v>8.123961265658888E-4</v>
      </c>
      <c r="F9111" s="3">
        <f t="shared" si="285"/>
        <v>92.242432023981337</v>
      </c>
      <c r="G9111" t="s">
        <v>14473</v>
      </c>
    </row>
    <row r="9112" spans="1:7" x14ac:dyDescent="0.35">
      <c r="A9112" t="s">
        <v>10</v>
      </c>
      <c r="B9112" t="s">
        <v>20</v>
      </c>
      <c r="C9112" t="s">
        <v>6226</v>
      </c>
      <c r="D9112" s="2">
        <v>179460</v>
      </c>
      <c r="E9112" s="3">
        <f t="shared" si="284"/>
        <v>8.1228645476827909E-4</v>
      </c>
      <c r="F9112" s="3">
        <f t="shared" si="285"/>
        <v>92.243244310436111</v>
      </c>
      <c r="G9112" t="s">
        <v>14473</v>
      </c>
    </row>
    <row r="9113" spans="1:7" x14ac:dyDescent="0.35">
      <c r="A9113" t="s">
        <v>10</v>
      </c>
      <c r="B9113" t="s">
        <v>475</v>
      </c>
      <c r="C9113" s="8" t="s">
        <v>14046</v>
      </c>
      <c r="D9113" s="2">
        <v>179428.41</v>
      </c>
      <c r="E9113" s="3">
        <f t="shared" si="284"/>
        <v>8.1214346953978171E-4</v>
      </c>
      <c r="F9113" s="3">
        <f t="shared" si="285"/>
        <v>92.244056453905657</v>
      </c>
      <c r="G9113" t="s">
        <v>14480</v>
      </c>
    </row>
    <row r="9114" spans="1:7" x14ac:dyDescent="0.35">
      <c r="A9114" t="s">
        <v>10</v>
      </c>
      <c r="B9114" t="s">
        <v>9</v>
      </c>
      <c r="C9114" t="s">
        <v>7494</v>
      </c>
      <c r="D9114" s="2">
        <v>179396.14</v>
      </c>
      <c r="E9114" s="3">
        <f t="shared" si="284"/>
        <v>8.119974064399524E-4</v>
      </c>
      <c r="F9114" s="3">
        <f t="shared" si="285"/>
        <v>92.244868451312101</v>
      </c>
      <c r="G9114" t="s">
        <v>14473</v>
      </c>
    </row>
    <row r="9115" spans="1:7" x14ac:dyDescent="0.35">
      <c r="A9115" t="s">
        <v>10</v>
      </c>
      <c r="B9115" t="s">
        <v>13</v>
      </c>
      <c r="C9115" t="s">
        <v>10706</v>
      </c>
      <c r="D9115" s="2">
        <v>179369.37</v>
      </c>
      <c r="E9115" s="3">
        <f t="shared" si="284"/>
        <v>8.1187623788766129E-4</v>
      </c>
      <c r="F9115" s="3">
        <f t="shared" si="285"/>
        <v>92.245680327549991</v>
      </c>
      <c r="G9115" t="s">
        <v>14480</v>
      </c>
    </row>
    <row r="9116" spans="1:7" x14ac:dyDescent="0.35">
      <c r="A9116" t="s">
        <v>3</v>
      </c>
      <c r="B9116" t="s">
        <v>9</v>
      </c>
      <c r="C9116" t="s">
        <v>6054</v>
      </c>
      <c r="D9116" s="2">
        <v>179363.69</v>
      </c>
      <c r="E9116" s="3">
        <f t="shared" si="284"/>
        <v>8.1185052860947632E-4</v>
      </c>
      <c r="F9116" s="3">
        <f t="shared" si="285"/>
        <v>92.246492178078597</v>
      </c>
      <c r="G9116" t="s">
        <v>14480</v>
      </c>
    </row>
    <row r="9117" spans="1:7" x14ac:dyDescent="0.35">
      <c r="A9117" t="s">
        <v>3</v>
      </c>
      <c r="B9117" t="s">
        <v>37</v>
      </c>
      <c r="C9117" t="s">
        <v>389</v>
      </c>
      <c r="D9117" s="2">
        <v>179296.06</v>
      </c>
      <c r="E9117" s="3">
        <f t="shared" si="284"/>
        <v>8.1154441620038252E-4</v>
      </c>
      <c r="F9117" s="3">
        <f t="shared" si="285"/>
        <v>92.247303722494792</v>
      </c>
      <c r="G9117" t="s">
        <v>14480</v>
      </c>
    </row>
    <row r="9118" spans="1:7" x14ac:dyDescent="0.35">
      <c r="A9118" t="s">
        <v>3</v>
      </c>
      <c r="B9118" t="s">
        <v>16</v>
      </c>
      <c r="C9118" t="s">
        <v>1006</v>
      </c>
      <c r="D9118" s="2">
        <v>179250.81</v>
      </c>
      <c r="E9118" s="3">
        <f t="shared" si="284"/>
        <v>8.1133960196836275E-4</v>
      </c>
      <c r="F9118" s="3">
        <f t="shared" si="285"/>
        <v>92.248115062096758</v>
      </c>
      <c r="G9118" t="s">
        <v>14473</v>
      </c>
    </row>
    <row r="9119" spans="1:7" x14ac:dyDescent="0.35">
      <c r="A9119" t="s">
        <v>3</v>
      </c>
      <c r="B9119" t="s">
        <v>13</v>
      </c>
      <c r="C9119" t="s">
        <v>8477</v>
      </c>
      <c r="D9119" s="2">
        <v>179248.43</v>
      </c>
      <c r="E9119" s="3">
        <f t="shared" si="284"/>
        <v>8.1132882941870065E-4</v>
      </c>
      <c r="F9119" s="3">
        <f t="shared" si="285"/>
        <v>92.248926390926172</v>
      </c>
      <c r="G9119" t="s">
        <v>14473</v>
      </c>
    </row>
    <row r="9120" spans="1:7" x14ac:dyDescent="0.35">
      <c r="A9120" t="s">
        <v>10</v>
      </c>
      <c r="B9120" t="s">
        <v>6</v>
      </c>
      <c r="C9120" t="s">
        <v>9409</v>
      </c>
      <c r="D9120" s="2">
        <v>179248.01</v>
      </c>
      <c r="E9120" s="3">
        <f t="shared" si="284"/>
        <v>8.1132692838052503E-4</v>
      </c>
      <c r="F9120" s="3">
        <f t="shared" si="285"/>
        <v>92.249737717854558</v>
      </c>
      <c r="G9120" t="s">
        <v>14473</v>
      </c>
    </row>
    <row r="9121" spans="1:7" x14ac:dyDescent="0.35">
      <c r="A9121" t="s">
        <v>10</v>
      </c>
      <c r="B9121" t="s">
        <v>22</v>
      </c>
      <c r="C9121" t="s">
        <v>10986</v>
      </c>
      <c r="D9121" s="2">
        <v>179209.27</v>
      </c>
      <c r="E9121" s="3">
        <f t="shared" si="284"/>
        <v>8.1115158024022791E-4</v>
      </c>
      <c r="F9121" s="3">
        <f t="shared" si="285"/>
        <v>92.250548869434795</v>
      </c>
      <c r="G9121" t="s">
        <v>14473</v>
      </c>
    </row>
    <row r="9122" spans="1:7" x14ac:dyDescent="0.35">
      <c r="A9122" t="s">
        <v>10</v>
      </c>
      <c r="B9122" t="s">
        <v>29</v>
      </c>
      <c r="C9122" t="s">
        <v>382</v>
      </c>
      <c r="D9122" s="2">
        <v>179192.6</v>
      </c>
      <c r="E9122" s="3">
        <f t="shared" si="284"/>
        <v>8.110761271297801E-4</v>
      </c>
      <c r="F9122" s="3">
        <f t="shared" si="285"/>
        <v>92.25135994556193</v>
      </c>
      <c r="G9122" t="s">
        <v>14473</v>
      </c>
    </row>
    <row r="9123" spans="1:7" x14ac:dyDescent="0.35">
      <c r="A9123" t="s">
        <v>3</v>
      </c>
      <c r="B9123" t="s">
        <v>22</v>
      </c>
      <c r="C9123" t="s">
        <v>2953</v>
      </c>
      <c r="D9123" s="2">
        <v>179127.57</v>
      </c>
      <c r="E9123" s="3">
        <f t="shared" si="284"/>
        <v>8.1078178305224989E-4</v>
      </c>
      <c r="F9123" s="3">
        <f t="shared" si="285"/>
        <v>92.252170727344989</v>
      </c>
      <c r="G9123" t="s">
        <v>14473</v>
      </c>
    </row>
    <row r="9124" spans="1:7" x14ac:dyDescent="0.35">
      <c r="A9124" t="s">
        <v>10</v>
      </c>
      <c r="B9124" t="s">
        <v>9</v>
      </c>
      <c r="C9124" t="s">
        <v>1852</v>
      </c>
      <c r="D9124" s="2">
        <v>179120.39</v>
      </c>
      <c r="E9124" s="3">
        <f t="shared" si="284"/>
        <v>8.1074928435200899E-4</v>
      </c>
      <c r="F9124" s="3">
        <f t="shared" si="285"/>
        <v>92.252981476629344</v>
      </c>
      <c r="G9124" t="s">
        <v>14480</v>
      </c>
    </row>
    <row r="9125" spans="1:7" x14ac:dyDescent="0.35">
      <c r="A9125" t="s">
        <v>10</v>
      </c>
      <c r="B9125" t="s">
        <v>9</v>
      </c>
      <c r="C9125" t="s">
        <v>11783</v>
      </c>
      <c r="D9125" s="2">
        <v>179100.28</v>
      </c>
      <c r="E9125" s="3">
        <f t="shared" si="284"/>
        <v>8.1065826083364593E-4</v>
      </c>
      <c r="F9125" s="3">
        <f t="shared" si="285"/>
        <v>92.253792134890176</v>
      </c>
      <c r="G9125" t="s">
        <v>14473</v>
      </c>
    </row>
    <row r="9126" spans="1:7" x14ac:dyDescent="0.35">
      <c r="A9126" t="s">
        <v>10</v>
      </c>
      <c r="B9126" t="s">
        <v>6</v>
      </c>
      <c r="C9126" t="s">
        <v>1901</v>
      </c>
      <c r="D9126" s="2">
        <v>179100</v>
      </c>
      <c r="E9126" s="3">
        <f t="shared" si="284"/>
        <v>8.1065699347486226E-4</v>
      </c>
      <c r="F9126" s="3">
        <f t="shared" si="285"/>
        <v>92.254602791883656</v>
      </c>
      <c r="G9126" t="s">
        <v>14473</v>
      </c>
    </row>
    <row r="9127" spans="1:7" x14ac:dyDescent="0.35">
      <c r="A9127" t="s">
        <v>10</v>
      </c>
      <c r="B9127" t="s">
        <v>8</v>
      </c>
      <c r="C9127" t="s">
        <v>257</v>
      </c>
      <c r="D9127" s="2">
        <v>179086.44</v>
      </c>
      <c r="E9127" s="3">
        <f t="shared" si="284"/>
        <v>8.1059561709947688E-4</v>
      </c>
      <c r="F9127" s="3">
        <f t="shared" si="285"/>
        <v>92.255413387500752</v>
      </c>
      <c r="G9127" t="s">
        <v>14473</v>
      </c>
    </row>
    <row r="9128" spans="1:7" x14ac:dyDescent="0.35">
      <c r="A9128" t="s">
        <v>3</v>
      </c>
      <c r="B9128" t="s">
        <v>22</v>
      </c>
      <c r="C9128" s="8" t="s">
        <v>7248</v>
      </c>
      <c r="D9128" s="2">
        <v>179066.32</v>
      </c>
      <c r="E9128" s="3">
        <f t="shared" si="284"/>
        <v>8.1050454831830035E-4</v>
      </c>
      <c r="F9128" s="3">
        <f t="shared" si="285"/>
        <v>92.256223892049064</v>
      </c>
      <c r="G9128" t="s">
        <v>14480</v>
      </c>
    </row>
    <row r="9129" spans="1:7" x14ac:dyDescent="0.35">
      <c r="A9129" t="s">
        <v>10</v>
      </c>
      <c r="B9129" t="s">
        <v>122</v>
      </c>
      <c r="C9129" t="s">
        <v>6021</v>
      </c>
      <c r="D9129" s="2">
        <v>179065.11</v>
      </c>
      <c r="E9129" s="3">
        <f t="shared" si="284"/>
        <v>8.1049907151784189E-4</v>
      </c>
      <c r="F9129" s="3">
        <f t="shared" si="285"/>
        <v>92.257034391120584</v>
      </c>
      <c r="G9129" t="s">
        <v>14480</v>
      </c>
    </row>
    <row r="9130" spans="1:7" x14ac:dyDescent="0.35">
      <c r="A9130" t="s">
        <v>10</v>
      </c>
      <c r="B9130" t="s">
        <v>6</v>
      </c>
      <c r="C9130" t="s">
        <v>8162</v>
      </c>
      <c r="D9130" s="2">
        <v>179054.05</v>
      </c>
      <c r="E9130" s="3">
        <f t="shared" si="284"/>
        <v>8.1044901084588298E-4</v>
      </c>
      <c r="F9130" s="3">
        <f t="shared" si="285"/>
        <v>92.257844840131426</v>
      </c>
      <c r="G9130" t="s">
        <v>14480</v>
      </c>
    </row>
    <row r="9131" spans="1:7" x14ac:dyDescent="0.35">
      <c r="A9131" t="s">
        <v>10</v>
      </c>
      <c r="B9131" t="s">
        <v>6</v>
      </c>
      <c r="C9131" t="s">
        <v>2999</v>
      </c>
      <c r="D9131" s="2">
        <v>179049.08</v>
      </c>
      <c r="E9131" s="3">
        <f t="shared" si="284"/>
        <v>8.104265152274712E-4</v>
      </c>
      <c r="F9131" s="3">
        <f t="shared" si="285"/>
        <v>92.258655266646656</v>
      </c>
      <c r="G9131" t="s">
        <v>14480</v>
      </c>
    </row>
    <row r="9132" spans="1:7" x14ac:dyDescent="0.35">
      <c r="A9132" t="s">
        <v>10</v>
      </c>
      <c r="B9132" t="s">
        <v>16</v>
      </c>
      <c r="C9132" t="s">
        <v>9958</v>
      </c>
      <c r="D9132" s="2">
        <v>179041.42</v>
      </c>
      <c r="E9132" s="3">
        <f t="shared" si="284"/>
        <v>8.1039184391217239E-4</v>
      </c>
      <c r="F9132" s="3">
        <f t="shared" si="285"/>
        <v>92.259465658490569</v>
      </c>
      <c r="G9132" t="s">
        <v>14473</v>
      </c>
    </row>
    <row r="9133" spans="1:7" x14ac:dyDescent="0.35">
      <c r="A9133" t="s">
        <v>10</v>
      </c>
      <c r="B9133" t="s">
        <v>9</v>
      </c>
      <c r="C9133" t="s">
        <v>5834</v>
      </c>
      <c r="D9133" s="2">
        <v>179004.5</v>
      </c>
      <c r="E9133" s="3">
        <f t="shared" si="284"/>
        <v>8.1022473360396969E-4</v>
      </c>
      <c r="F9133" s="3">
        <f t="shared" si="285"/>
        <v>92.260275883224168</v>
      </c>
      <c r="G9133" t="s">
        <v>14473</v>
      </c>
    </row>
    <row r="9134" spans="1:7" x14ac:dyDescent="0.35">
      <c r="A9134" t="s">
        <v>3</v>
      </c>
      <c r="B9134" t="s">
        <v>180</v>
      </c>
      <c r="C9134" t="s">
        <v>131</v>
      </c>
      <c r="D9134" s="2">
        <v>178997.24</v>
      </c>
      <c r="E9134" s="3">
        <f t="shared" si="284"/>
        <v>8.1019187280121914E-4</v>
      </c>
      <c r="F9134" s="3">
        <f t="shared" si="285"/>
        <v>92.261086075096969</v>
      </c>
      <c r="G9134" t="s">
        <v>14473</v>
      </c>
    </row>
    <row r="9135" spans="1:7" x14ac:dyDescent="0.35">
      <c r="A9135" t="s">
        <v>3</v>
      </c>
      <c r="B9135" t="s">
        <v>29</v>
      </c>
      <c r="C9135" t="s">
        <v>4674</v>
      </c>
      <c r="D9135" s="2">
        <v>178987.71</v>
      </c>
      <c r="E9135" s="3">
        <f t="shared" si="284"/>
        <v>8.1014873733975729E-4</v>
      </c>
      <c r="F9135" s="3">
        <f t="shared" si="285"/>
        <v>92.261896223834313</v>
      </c>
      <c r="G9135" t="s">
        <v>14480</v>
      </c>
    </row>
    <row r="9136" spans="1:7" x14ac:dyDescent="0.35">
      <c r="A9136" t="s">
        <v>3</v>
      </c>
      <c r="B9136" t="s">
        <v>29</v>
      </c>
      <c r="C9136" t="s">
        <v>3034</v>
      </c>
      <c r="D9136" s="2">
        <v>178982.21</v>
      </c>
      <c r="E9136" s="3">
        <f t="shared" si="284"/>
        <v>8.1012384279221909E-4</v>
      </c>
      <c r="F9136" s="3">
        <f t="shared" si="285"/>
        <v>92.26270634767711</v>
      </c>
      <c r="G9136" t="s">
        <v>14473</v>
      </c>
    </row>
    <row r="9137" spans="1:7" x14ac:dyDescent="0.35">
      <c r="A9137" t="s">
        <v>3</v>
      </c>
      <c r="B9137" t="s">
        <v>478</v>
      </c>
      <c r="C9137" s="7" t="s">
        <v>4690</v>
      </c>
      <c r="D9137" s="2">
        <v>178977.81</v>
      </c>
      <c r="E9137" s="3">
        <f t="shared" si="284"/>
        <v>8.1010392715418844E-4</v>
      </c>
      <c r="F9137" s="3">
        <f t="shared" si="285"/>
        <v>92.263516451604261</v>
      </c>
      <c r="G9137" t="s">
        <v>14480</v>
      </c>
    </row>
    <row r="9138" spans="1:7" x14ac:dyDescent="0.35">
      <c r="A9138" t="s">
        <v>10</v>
      </c>
      <c r="B9138" t="s">
        <v>9</v>
      </c>
      <c r="C9138" t="s">
        <v>7389</v>
      </c>
      <c r="D9138" s="2">
        <v>178951.62</v>
      </c>
      <c r="E9138" s="3">
        <f t="shared" si="284"/>
        <v>8.0998538384509226E-4</v>
      </c>
      <c r="F9138" s="3">
        <f t="shared" si="285"/>
        <v>92.2643264369881</v>
      </c>
      <c r="G9138" t="s">
        <v>14480</v>
      </c>
    </row>
    <row r="9139" spans="1:7" x14ac:dyDescent="0.35">
      <c r="A9139" t="s">
        <v>10</v>
      </c>
      <c r="B9139" t="s">
        <v>9</v>
      </c>
      <c r="C9139" t="s">
        <v>5796</v>
      </c>
      <c r="D9139" s="2">
        <v>178933</v>
      </c>
      <c r="E9139" s="3">
        <f t="shared" si="284"/>
        <v>8.0990110448597166E-4</v>
      </c>
      <c r="F9139" s="3">
        <f t="shared" si="285"/>
        <v>92.265136338092589</v>
      </c>
      <c r="G9139" t="s">
        <v>14473</v>
      </c>
    </row>
    <row r="9140" spans="1:7" x14ac:dyDescent="0.35">
      <c r="A9140" t="s">
        <v>3</v>
      </c>
      <c r="B9140" t="s">
        <v>22</v>
      </c>
      <c r="C9140" t="s">
        <v>8966</v>
      </c>
      <c r="D9140" s="2">
        <v>178879.05</v>
      </c>
      <c r="E9140" s="3">
        <f t="shared" si="284"/>
        <v>8.096569116060276E-4</v>
      </c>
      <c r="F9140" s="3">
        <f t="shared" si="285"/>
        <v>92.265945995004188</v>
      </c>
      <c r="G9140" t="s">
        <v>14473</v>
      </c>
    </row>
    <row r="9141" spans="1:7" x14ac:dyDescent="0.35">
      <c r="A9141" t="s">
        <v>10</v>
      </c>
      <c r="B9141" t="s">
        <v>9</v>
      </c>
      <c r="C9141" t="s">
        <v>738</v>
      </c>
      <c r="D9141" s="2">
        <v>178837.93</v>
      </c>
      <c r="E9141" s="3">
        <f t="shared" si="284"/>
        <v>8.0947079091606838E-4</v>
      </c>
      <c r="F9141" s="3">
        <f t="shared" si="285"/>
        <v>92.2667554657951</v>
      </c>
      <c r="G9141" t="s">
        <v>14480</v>
      </c>
    </row>
    <row r="9142" spans="1:7" x14ac:dyDescent="0.35">
      <c r="A9142" t="s">
        <v>10</v>
      </c>
      <c r="B9142" t="s">
        <v>8</v>
      </c>
      <c r="C9142" s="8" t="s">
        <v>327</v>
      </c>
      <c r="D9142" s="2">
        <v>178821.97</v>
      </c>
      <c r="E9142" s="3">
        <f t="shared" si="284"/>
        <v>8.0939855146539366E-4</v>
      </c>
      <c r="F9142" s="3">
        <f t="shared" si="285"/>
        <v>92.267564864346568</v>
      </c>
      <c r="G9142" t="s">
        <v>14480</v>
      </c>
    </row>
    <row r="9143" spans="1:7" x14ac:dyDescent="0.35">
      <c r="A9143" t="s">
        <v>3</v>
      </c>
      <c r="B9143" t="s">
        <v>8</v>
      </c>
      <c r="C9143" t="s">
        <v>950</v>
      </c>
      <c r="D9143" s="2">
        <v>178812.38</v>
      </c>
      <c r="E9143" s="3">
        <f t="shared" si="284"/>
        <v>8.0935514442704963E-4</v>
      </c>
      <c r="F9143" s="3">
        <f t="shared" si="285"/>
        <v>92.268374219490994</v>
      </c>
      <c r="G9143" t="s">
        <v>14473</v>
      </c>
    </row>
    <row r="9144" spans="1:7" x14ac:dyDescent="0.35">
      <c r="A9144" t="s">
        <v>3</v>
      </c>
      <c r="B9144" t="s">
        <v>22</v>
      </c>
      <c r="C9144" t="s">
        <v>6582</v>
      </c>
      <c r="D9144" s="2">
        <v>178792</v>
      </c>
      <c r="E9144" s="3">
        <f t="shared" si="284"/>
        <v>8.0926289881271668E-4</v>
      </c>
      <c r="F9144" s="3">
        <f t="shared" si="285"/>
        <v>92.269183482389806</v>
      </c>
      <c r="G9144" t="s">
        <v>14473</v>
      </c>
    </row>
    <row r="9145" spans="1:7" x14ac:dyDescent="0.35">
      <c r="A9145" t="s">
        <v>10</v>
      </c>
      <c r="B9145" t="s">
        <v>15</v>
      </c>
      <c r="C9145" t="s">
        <v>305</v>
      </c>
      <c r="D9145" s="2">
        <v>178785.04</v>
      </c>
      <c r="E9145" s="3">
        <f t="shared" si="284"/>
        <v>8.0923139589437728E-4</v>
      </c>
      <c r="F9145" s="3">
        <f t="shared" si="285"/>
        <v>92.269992713785697</v>
      </c>
      <c r="G9145" t="s">
        <v>14473</v>
      </c>
    </row>
    <row r="9146" spans="1:7" x14ac:dyDescent="0.35">
      <c r="A9146" t="s">
        <v>3</v>
      </c>
      <c r="B9146" t="s">
        <v>9</v>
      </c>
      <c r="C9146" t="s">
        <v>4635</v>
      </c>
      <c r="D9146" s="2">
        <v>178771.55</v>
      </c>
      <c r="E9146" s="3">
        <f t="shared" si="284"/>
        <v>8.0917033635868787E-4</v>
      </c>
      <c r="F9146" s="3">
        <f t="shared" si="285"/>
        <v>92.270801884122051</v>
      </c>
      <c r="G9146" t="s">
        <v>14480</v>
      </c>
    </row>
    <row r="9147" spans="1:7" x14ac:dyDescent="0.35">
      <c r="A9147" t="s">
        <v>10</v>
      </c>
      <c r="B9147" t="s">
        <v>200</v>
      </c>
      <c r="C9147" t="s">
        <v>4895</v>
      </c>
      <c r="D9147" s="2">
        <v>178752.32</v>
      </c>
      <c r="E9147" s="3">
        <f t="shared" si="284"/>
        <v>8.0908329596793131E-4</v>
      </c>
      <c r="F9147" s="3">
        <f t="shared" si="285"/>
        <v>92.271610967418013</v>
      </c>
      <c r="G9147" t="s">
        <v>14473</v>
      </c>
    </row>
    <row r="9148" spans="1:7" x14ac:dyDescent="0.35">
      <c r="A9148" t="s">
        <v>3</v>
      </c>
      <c r="B9148" t="s">
        <v>9</v>
      </c>
      <c r="C9148" t="s">
        <v>2929</v>
      </c>
      <c r="D9148" s="2">
        <v>178739.99</v>
      </c>
      <c r="E9148" s="3">
        <f t="shared" si="284"/>
        <v>8.0902748691863164E-4</v>
      </c>
      <c r="F9148" s="3">
        <f t="shared" si="285"/>
        <v>92.272419994904936</v>
      </c>
      <c r="G9148" t="s">
        <v>14480</v>
      </c>
    </row>
    <row r="9149" spans="1:7" x14ac:dyDescent="0.35">
      <c r="A9149" t="s">
        <v>3</v>
      </c>
      <c r="B9149" t="s">
        <v>22</v>
      </c>
      <c r="C9149" t="s">
        <v>1830</v>
      </c>
      <c r="D9149" s="2">
        <v>178736.58</v>
      </c>
      <c r="E9149" s="3">
        <f t="shared" si="284"/>
        <v>8.0901205229915796E-4</v>
      </c>
      <c r="F9149" s="3">
        <f t="shared" si="285"/>
        <v>92.273229006957237</v>
      </c>
      <c r="G9149" t="s">
        <v>14473</v>
      </c>
    </row>
    <row r="9150" spans="1:7" x14ac:dyDescent="0.35">
      <c r="A9150" t="s">
        <v>10</v>
      </c>
      <c r="B9150" t="s">
        <v>9</v>
      </c>
      <c r="C9150" t="s">
        <v>1942</v>
      </c>
      <c r="D9150" s="2">
        <v>178736</v>
      </c>
      <c r="E9150" s="3">
        <f t="shared" si="284"/>
        <v>8.0900942705596304E-4</v>
      </c>
      <c r="F9150" s="3">
        <f t="shared" si="285"/>
        <v>92.274038016384296</v>
      </c>
      <c r="G9150" t="s">
        <v>14480</v>
      </c>
    </row>
    <row r="9151" spans="1:7" x14ac:dyDescent="0.35">
      <c r="A9151" t="s">
        <v>3</v>
      </c>
      <c r="B9151" t="s">
        <v>122</v>
      </c>
      <c r="C9151" t="s">
        <v>1736</v>
      </c>
      <c r="D9151" s="2">
        <v>178720.56</v>
      </c>
      <c r="E9151" s="3">
        <f t="shared" si="284"/>
        <v>8.0893954127160095E-4</v>
      </c>
      <c r="F9151" s="3">
        <f t="shared" si="285"/>
        <v>92.274846955925568</v>
      </c>
      <c r="G9151" t="s">
        <v>14473</v>
      </c>
    </row>
    <row r="9152" spans="1:7" x14ac:dyDescent="0.35">
      <c r="A9152" t="s">
        <v>3</v>
      </c>
      <c r="B9152" t="s">
        <v>9</v>
      </c>
      <c r="C9152" t="s">
        <v>1512</v>
      </c>
      <c r="D9152" s="2">
        <v>178688.64000000001</v>
      </c>
      <c r="E9152" s="3">
        <f t="shared" si="284"/>
        <v>8.0879506237025139E-4</v>
      </c>
      <c r="F9152" s="3">
        <f t="shared" si="285"/>
        <v>92.275655750987937</v>
      </c>
      <c r="G9152" t="s">
        <v>14473</v>
      </c>
    </row>
    <row r="9153" spans="1:7" x14ac:dyDescent="0.35">
      <c r="A9153" t="s">
        <v>3</v>
      </c>
      <c r="B9153" t="s">
        <v>6</v>
      </c>
      <c r="C9153" t="s">
        <v>3879</v>
      </c>
      <c r="D9153" s="2">
        <v>178644</v>
      </c>
      <c r="E9153" s="3">
        <f t="shared" si="284"/>
        <v>8.0859300916986758E-4</v>
      </c>
      <c r="F9153" s="3">
        <f t="shared" si="285"/>
        <v>92.276464343997105</v>
      </c>
      <c r="G9153" t="s">
        <v>14473</v>
      </c>
    </row>
    <row r="9154" spans="1:7" x14ac:dyDescent="0.35">
      <c r="A9154" t="s">
        <v>10</v>
      </c>
      <c r="B9154" t="s">
        <v>180</v>
      </c>
      <c r="C9154" t="s">
        <v>10767</v>
      </c>
      <c r="D9154" s="2">
        <v>178642.04</v>
      </c>
      <c r="E9154" s="3">
        <f t="shared" si="284"/>
        <v>8.0858413765838133E-4</v>
      </c>
      <c r="F9154" s="3">
        <f t="shared" si="285"/>
        <v>92.277272928134764</v>
      </c>
      <c r="G9154" t="s">
        <v>14480</v>
      </c>
    </row>
    <row r="9155" spans="1:7" x14ac:dyDescent="0.35">
      <c r="A9155" t="s">
        <v>10</v>
      </c>
      <c r="B9155" t="s">
        <v>9</v>
      </c>
      <c r="C9155" s="7" t="s">
        <v>497</v>
      </c>
      <c r="D9155" s="2">
        <v>178614.06</v>
      </c>
      <c r="E9155" s="3">
        <f t="shared" ref="E9155:E9218" si="286">(D9155/$D$29638)*100</f>
        <v>8.0845749230563165E-4</v>
      </c>
      <c r="F9155" s="3">
        <f t="shared" si="285"/>
        <v>92.278081385627075</v>
      </c>
      <c r="G9155" t="s">
        <v>14480</v>
      </c>
    </row>
    <row r="9156" spans="1:7" x14ac:dyDescent="0.35">
      <c r="A9156" t="s">
        <v>3</v>
      </c>
      <c r="B9156" t="s">
        <v>6</v>
      </c>
      <c r="C9156" t="s">
        <v>198</v>
      </c>
      <c r="D9156" s="2">
        <v>178604.77</v>
      </c>
      <c r="E9156" s="3">
        <f t="shared" si="286"/>
        <v>8.0841544315169887E-4</v>
      </c>
      <c r="F9156" s="3">
        <f t="shared" ref="F9156:F9219" si="287">E9156+F9155</f>
        <v>92.278889801070221</v>
      </c>
      <c r="G9156" t="s">
        <v>14473</v>
      </c>
    </row>
    <row r="9157" spans="1:7" x14ac:dyDescent="0.35">
      <c r="A9157" t="s">
        <v>10</v>
      </c>
      <c r="B9157" t="s">
        <v>68</v>
      </c>
      <c r="C9157" t="s">
        <v>2954</v>
      </c>
      <c r="D9157" s="2">
        <v>178592.01</v>
      </c>
      <c r="E9157" s="3">
        <f t="shared" si="286"/>
        <v>8.0835768780141001E-4</v>
      </c>
      <c r="F9157" s="3">
        <f t="shared" si="287"/>
        <v>92.279698158758023</v>
      </c>
      <c r="G9157" t="s">
        <v>14473</v>
      </c>
    </row>
    <row r="9158" spans="1:7" x14ac:dyDescent="0.35">
      <c r="A9158" t="s">
        <v>10</v>
      </c>
      <c r="B9158" t="s">
        <v>23</v>
      </c>
      <c r="C9158" t="s">
        <v>1959</v>
      </c>
      <c r="D9158" s="2">
        <v>178516.29</v>
      </c>
      <c r="E9158" s="3">
        <f t="shared" si="286"/>
        <v>8.08014957776028E-4</v>
      </c>
      <c r="F9158" s="3">
        <f t="shared" si="287"/>
        <v>92.280506173715793</v>
      </c>
      <c r="G9158" t="s">
        <v>14480</v>
      </c>
    </row>
    <row r="9159" spans="1:7" x14ac:dyDescent="0.35">
      <c r="A9159" t="s">
        <v>3</v>
      </c>
      <c r="B9159" t="s">
        <v>9</v>
      </c>
      <c r="C9159" s="8" t="s">
        <v>13060</v>
      </c>
      <c r="D9159" s="2">
        <v>178497.74</v>
      </c>
      <c r="E9159" s="3">
        <f t="shared" si="286"/>
        <v>8.0793099525660326E-4</v>
      </c>
      <c r="F9159" s="3">
        <f t="shared" si="287"/>
        <v>92.281314104711043</v>
      </c>
      <c r="G9159" t="s">
        <v>14480</v>
      </c>
    </row>
    <row r="9160" spans="1:7" x14ac:dyDescent="0.35">
      <c r="A9160" t="s">
        <v>3</v>
      </c>
      <c r="B9160" t="s">
        <v>15</v>
      </c>
      <c r="C9160" t="s">
        <v>7587</v>
      </c>
      <c r="D9160" s="2">
        <v>178493.37</v>
      </c>
      <c r="E9160" s="3">
        <f t="shared" si="286"/>
        <v>8.0791121540701376E-4</v>
      </c>
      <c r="F9160" s="3">
        <f t="shared" si="287"/>
        <v>92.282122015926447</v>
      </c>
      <c r="G9160" t="s">
        <v>14473</v>
      </c>
    </row>
    <row r="9161" spans="1:7" x14ac:dyDescent="0.35">
      <c r="A9161" t="s">
        <v>3</v>
      </c>
      <c r="B9161" t="s">
        <v>9</v>
      </c>
      <c r="C9161" s="8" t="s">
        <v>9739</v>
      </c>
      <c r="D9161" s="2">
        <v>178460.16</v>
      </c>
      <c r="E9161" s="3">
        <f t="shared" si="286"/>
        <v>8.077608976026962E-4</v>
      </c>
      <c r="F9161" s="3">
        <f t="shared" si="287"/>
        <v>92.282929776824048</v>
      </c>
      <c r="G9161" t="s">
        <v>14480</v>
      </c>
    </row>
    <row r="9162" spans="1:7" x14ac:dyDescent="0.35">
      <c r="A9162" t="s">
        <v>10</v>
      </c>
      <c r="B9162" t="s">
        <v>165</v>
      </c>
      <c r="C9162" t="s">
        <v>743</v>
      </c>
      <c r="D9162" s="2">
        <v>178431.43</v>
      </c>
      <c r="E9162" s="3">
        <f t="shared" si="286"/>
        <v>8.0763085753891861E-4</v>
      </c>
      <c r="F9162" s="3">
        <f t="shared" si="287"/>
        <v>92.283737407681585</v>
      </c>
      <c r="G9162" t="s">
        <v>14473</v>
      </c>
    </row>
    <row r="9163" spans="1:7" x14ac:dyDescent="0.35">
      <c r="A9163" t="s">
        <v>3</v>
      </c>
      <c r="B9163" t="s">
        <v>9</v>
      </c>
      <c r="C9163" t="s">
        <v>2539</v>
      </c>
      <c r="D9163" s="2">
        <v>178391.85</v>
      </c>
      <c r="E9163" s="3">
        <f t="shared" si="286"/>
        <v>8.0745170732227035E-4</v>
      </c>
      <c r="F9163" s="3">
        <f t="shared" si="287"/>
        <v>92.284544859388902</v>
      </c>
      <c r="G9163" t="s">
        <v>14480</v>
      </c>
    </row>
    <row r="9164" spans="1:7" x14ac:dyDescent="0.35">
      <c r="A9164" t="s">
        <v>10</v>
      </c>
      <c r="B9164" t="s">
        <v>40</v>
      </c>
      <c r="C9164" t="s">
        <v>11334</v>
      </c>
      <c r="D9164" s="2">
        <v>178331.2</v>
      </c>
      <c r="E9164" s="3">
        <f t="shared" si="286"/>
        <v>8.0717718835714332E-4</v>
      </c>
      <c r="F9164" s="3">
        <f t="shared" si="287"/>
        <v>92.285352036577265</v>
      </c>
      <c r="G9164" t="s">
        <v>14473</v>
      </c>
    </row>
    <row r="9165" spans="1:7" x14ac:dyDescent="0.35">
      <c r="A9165" t="s">
        <v>3</v>
      </c>
      <c r="B9165" t="s">
        <v>28</v>
      </c>
      <c r="C9165" s="8" t="s">
        <v>6872</v>
      </c>
      <c r="D9165" s="2">
        <v>178324.28</v>
      </c>
      <c r="E9165" s="3">
        <f t="shared" si="286"/>
        <v>8.0714586649005863E-4</v>
      </c>
      <c r="F9165" s="3">
        <f t="shared" si="287"/>
        <v>92.286159182443754</v>
      </c>
      <c r="G9165" t="s">
        <v>14480</v>
      </c>
    </row>
    <row r="9166" spans="1:7" x14ac:dyDescent="0.35">
      <c r="A9166" t="s">
        <v>3</v>
      </c>
      <c r="B9166" t="s">
        <v>594</v>
      </c>
      <c r="C9166" t="s">
        <v>2152</v>
      </c>
      <c r="D9166" s="2">
        <v>178229.51</v>
      </c>
      <c r="E9166" s="3">
        <f t="shared" si="286"/>
        <v>8.0671691080456672E-4</v>
      </c>
      <c r="F9166" s="3">
        <f t="shared" si="287"/>
        <v>92.286965899354556</v>
      </c>
      <c r="G9166" t="s">
        <v>14473</v>
      </c>
    </row>
    <row r="9167" spans="1:7" x14ac:dyDescent="0.35">
      <c r="A9167" t="s">
        <v>3</v>
      </c>
      <c r="B9167" t="s">
        <v>35</v>
      </c>
      <c r="C9167" s="8" t="s">
        <v>1225</v>
      </c>
      <c r="D9167" s="2">
        <v>178201.13</v>
      </c>
      <c r="E9167" s="3">
        <f t="shared" si="286"/>
        <v>8.0658845493926899E-4</v>
      </c>
      <c r="F9167" s="3">
        <f t="shared" si="287"/>
        <v>92.287772487809491</v>
      </c>
      <c r="G9167" t="s">
        <v>14480</v>
      </c>
    </row>
    <row r="9168" spans="1:7" x14ac:dyDescent="0.35">
      <c r="A9168" t="s">
        <v>3</v>
      </c>
      <c r="B9168" t="s">
        <v>169</v>
      </c>
      <c r="C9168" t="s">
        <v>7739</v>
      </c>
      <c r="D9168" s="2">
        <v>178164.1</v>
      </c>
      <c r="E9168" s="3">
        <f t="shared" si="286"/>
        <v>8.064208467401156E-4</v>
      </c>
      <c r="F9168" s="3">
        <f t="shared" si="287"/>
        <v>92.288578908656234</v>
      </c>
      <c r="G9168" t="s">
        <v>14473</v>
      </c>
    </row>
    <row r="9169" spans="1:7" x14ac:dyDescent="0.35">
      <c r="A9169" t="s">
        <v>10</v>
      </c>
      <c r="B9169" t="s">
        <v>9</v>
      </c>
      <c r="C9169" t="s">
        <v>4047</v>
      </c>
      <c r="D9169" s="2">
        <v>178149.76000000001</v>
      </c>
      <c r="E9169" s="3">
        <f t="shared" si="286"/>
        <v>8.0635593986526127E-4</v>
      </c>
      <c r="F9169" s="3">
        <f t="shared" si="287"/>
        <v>92.289385264596106</v>
      </c>
      <c r="G9169" t="s">
        <v>14480</v>
      </c>
    </row>
    <row r="9170" spans="1:7" x14ac:dyDescent="0.35">
      <c r="A9170" t="s">
        <v>10</v>
      </c>
      <c r="B9170" t="s">
        <v>9</v>
      </c>
      <c r="C9170" t="s">
        <v>12865</v>
      </c>
      <c r="D9170" s="2">
        <v>178144.04</v>
      </c>
      <c r="E9170" s="3">
        <f t="shared" si="286"/>
        <v>8.0633004953582126E-4</v>
      </c>
      <c r="F9170" s="3">
        <f t="shared" si="287"/>
        <v>92.290191594645648</v>
      </c>
      <c r="G9170" t="s">
        <v>14480</v>
      </c>
    </row>
    <row r="9171" spans="1:7" x14ac:dyDescent="0.35">
      <c r="A9171" t="s">
        <v>10</v>
      </c>
      <c r="B9171" t="s">
        <v>9</v>
      </c>
      <c r="C9171" t="s">
        <v>7300</v>
      </c>
      <c r="D9171" s="2">
        <v>178002.79</v>
      </c>
      <c r="E9171" s="3">
        <f t="shared" si="286"/>
        <v>8.0569071229222376E-4</v>
      </c>
      <c r="F9171" s="3">
        <f t="shared" si="287"/>
        <v>92.290997285357946</v>
      </c>
      <c r="G9171" t="s">
        <v>14480</v>
      </c>
    </row>
    <row r="9172" spans="1:7" x14ac:dyDescent="0.35">
      <c r="A9172" t="s">
        <v>3</v>
      </c>
      <c r="B9172" t="s">
        <v>33</v>
      </c>
      <c r="C9172" s="8" t="s">
        <v>1244</v>
      </c>
      <c r="D9172" s="2">
        <v>178000</v>
      </c>
      <c r="E9172" s="3">
        <f t="shared" si="286"/>
        <v>8.0567808396719983E-4</v>
      </c>
      <c r="F9172" s="3">
        <f t="shared" si="287"/>
        <v>92.29180296344191</v>
      </c>
      <c r="G9172" t="s">
        <v>14480</v>
      </c>
    </row>
    <row r="9173" spans="1:7" x14ac:dyDescent="0.35">
      <c r="A9173" t="s">
        <v>10</v>
      </c>
      <c r="B9173" t="s">
        <v>32</v>
      </c>
      <c r="C9173" t="s">
        <v>1257</v>
      </c>
      <c r="D9173" s="2">
        <v>177994.7</v>
      </c>
      <c r="E9173" s="3">
        <f t="shared" si="286"/>
        <v>8.0565409467593565E-4</v>
      </c>
      <c r="F9173" s="3">
        <f t="shared" si="287"/>
        <v>92.292608617536587</v>
      </c>
      <c r="G9173" t="s">
        <v>14473</v>
      </c>
    </row>
    <row r="9174" spans="1:7" x14ac:dyDescent="0.35">
      <c r="A9174" t="s">
        <v>3</v>
      </c>
      <c r="B9174" t="s">
        <v>9</v>
      </c>
      <c r="C9174" t="s">
        <v>13692</v>
      </c>
      <c r="D9174" s="2">
        <v>177952.68</v>
      </c>
      <c r="E9174" s="3">
        <f t="shared" si="286"/>
        <v>8.054639003327429E-4</v>
      </c>
      <c r="F9174" s="3">
        <f t="shared" si="287"/>
        <v>92.293414081436921</v>
      </c>
      <c r="G9174" t="s">
        <v>14480</v>
      </c>
    </row>
    <row r="9175" spans="1:7" x14ac:dyDescent="0.35">
      <c r="A9175" t="s">
        <v>10</v>
      </c>
      <c r="B9175" t="s">
        <v>27</v>
      </c>
      <c r="C9175" t="s">
        <v>2691</v>
      </c>
      <c r="D9175" s="2">
        <v>177913.09</v>
      </c>
      <c r="E9175" s="3">
        <f t="shared" si="286"/>
        <v>8.0528470485328064E-4</v>
      </c>
      <c r="F9175" s="3">
        <f t="shared" si="287"/>
        <v>92.294219366141775</v>
      </c>
      <c r="G9175" t="s">
        <v>14473</v>
      </c>
    </row>
    <row r="9176" spans="1:7" x14ac:dyDescent="0.35">
      <c r="A9176" t="s">
        <v>10</v>
      </c>
      <c r="B9176" t="s">
        <v>4</v>
      </c>
      <c r="C9176" t="s">
        <v>11574</v>
      </c>
      <c r="D9176" s="2">
        <v>177910</v>
      </c>
      <c r="E9176" s="3">
        <f t="shared" si="286"/>
        <v>8.0527071864384557E-4</v>
      </c>
      <c r="F9176" s="3">
        <f t="shared" si="287"/>
        <v>92.295024636860418</v>
      </c>
      <c r="G9176" t="s">
        <v>14473</v>
      </c>
    </row>
    <row r="9177" spans="1:7" x14ac:dyDescent="0.35">
      <c r="A9177" t="s">
        <v>3</v>
      </c>
      <c r="B9177" t="s">
        <v>8</v>
      </c>
      <c r="C9177" t="s">
        <v>11817</v>
      </c>
      <c r="D9177" s="2">
        <v>177896.08</v>
      </c>
      <c r="E9177" s="3">
        <f t="shared" si="286"/>
        <v>8.0520771280716665E-4</v>
      </c>
      <c r="F9177" s="3">
        <f t="shared" si="287"/>
        <v>92.29582984457322</v>
      </c>
      <c r="G9177" t="s">
        <v>14480</v>
      </c>
    </row>
    <row r="9178" spans="1:7" x14ac:dyDescent="0.35">
      <c r="A9178" t="s">
        <v>3</v>
      </c>
      <c r="B9178" t="s">
        <v>4</v>
      </c>
      <c r="C9178" t="s">
        <v>1007</v>
      </c>
      <c r="D9178" s="2">
        <v>177887.29</v>
      </c>
      <c r="E9178" s="3">
        <f t="shared" si="286"/>
        <v>8.0516792679391914E-4</v>
      </c>
      <c r="F9178" s="3">
        <f t="shared" si="287"/>
        <v>92.296635012500019</v>
      </c>
      <c r="G9178" t="s">
        <v>14473</v>
      </c>
    </row>
    <row r="9179" spans="1:7" x14ac:dyDescent="0.35">
      <c r="A9179" t="s">
        <v>10</v>
      </c>
      <c r="B9179" t="s">
        <v>174</v>
      </c>
      <c r="C9179" t="s">
        <v>7345</v>
      </c>
      <c r="D9179" s="2">
        <v>177866.55</v>
      </c>
      <c r="E9179" s="3">
        <f t="shared" si="286"/>
        <v>8.0507405171829287E-4</v>
      </c>
      <c r="F9179" s="3">
        <f t="shared" si="287"/>
        <v>92.297440086551731</v>
      </c>
      <c r="G9179" t="s">
        <v>14473</v>
      </c>
    </row>
    <row r="9180" spans="1:7" x14ac:dyDescent="0.35">
      <c r="A9180" t="s">
        <v>3</v>
      </c>
      <c r="B9180" t="s">
        <v>45</v>
      </c>
      <c r="C9180" t="s">
        <v>6727</v>
      </c>
      <c r="D9180" s="2">
        <v>177836.57</v>
      </c>
      <c r="E9180" s="3">
        <f t="shared" si="286"/>
        <v>8.0493835380280232E-4</v>
      </c>
      <c r="F9180" s="3">
        <f t="shared" si="287"/>
        <v>92.29824502490554</v>
      </c>
      <c r="G9180" t="s">
        <v>14473</v>
      </c>
    </row>
    <row r="9181" spans="1:7" x14ac:dyDescent="0.35">
      <c r="A9181" t="s">
        <v>3</v>
      </c>
      <c r="B9181" t="s">
        <v>29</v>
      </c>
      <c r="C9181" t="s">
        <v>422</v>
      </c>
      <c r="D9181" s="2">
        <v>177822.64</v>
      </c>
      <c r="E9181" s="3">
        <f t="shared" si="286"/>
        <v>8.0487530270330983E-4</v>
      </c>
      <c r="F9181" s="3">
        <f t="shared" si="287"/>
        <v>92.299049900208246</v>
      </c>
      <c r="G9181" t="s">
        <v>14473</v>
      </c>
    </row>
    <row r="9182" spans="1:7" x14ac:dyDescent="0.35">
      <c r="A9182" t="s">
        <v>3</v>
      </c>
      <c r="B9182" t="s">
        <v>180</v>
      </c>
      <c r="C9182" t="s">
        <v>8269</v>
      </c>
      <c r="D9182" s="2">
        <v>177815.69</v>
      </c>
      <c r="E9182" s="3">
        <f t="shared" si="286"/>
        <v>8.0484384504778399E-4</v>
      </c>
      <c r="F9182" s="3">
        <f t="shared" si="287"/>
        <v>92.299854744053292</v>
      </c>
      <c r="G9182" t="s">
        <v>14480</v>
      </c>
    </row>
    <row r="9183" spans="1:7" x14ac:dyDescent="0.35">
      <c r="A9183" t="s">
        <v>10</v>
      </c>
      <c r="B9183" t="s">
        <v>122</v>
      </c>
      <c r="C9183" t="s">
        <v>3000</v>
      </c>
      <c r="D9183" s="2">
        <v>177808.84</v>
      </c>
      <c r="E9183" s="3">
        <f t="shared" si="286"/>
        <v>8.0481284002039538E-4</v>
      </c>
      <c r="F9183" s="3">
        <f t="shared" si="287"/>
        <v>92.300659556893308</v>
      </c>
      <c r="G9183" t="s">
        <v>14473</v>
      </c>
    </row>
    <row r="9184" spans="1:7" x14ac:dyDescent="0.35">
      <c r="A9184" t="s">
        <v>3</v>
      </c>
      <c r="B9184" t="s">
        <v>200</v>
      </c>
      <c r="C9184" t="s">
        <v>1522</v>
      </c>
      <c r="D9184" s="2">
        <v>177793.38</v>
      </c>
      <c r="E9184" s="3">
        <f t="shared" si="286"/>
        <v>8.0474286371040593E-4</v>
      </c>
      <c r="F9184" s="3">
        <f t="shared" si="287"/>
        <v>92.301464299757015</v>
      </c>
      <c r="G9184" t="s">
        <v>14473</v>
      </c>
    </row>
    <row r="9185" spans="1:7" x14ac:dyDescent="0.35">
      <c r="A9185" t="s">
        <v>3</v>
      </c>
      <c r="B9185" t="s">
        <v>29</v>
      </c>
      <c r="C9185" t="s">
        <v>7022</v>
      </c>
      <c r="D9185" s="2">
        <v>177769.12</v>
      </c>
      <c r="E9185" s="3">
        <f t="shared" si="286"/>
        <v>8.0463305612435518E-4</v>
      </c>
      <c r="F9185" s="3">
        <f t="shared" si="287"/>
        <v>92.302268932813135</v>
      </c>
      <c r="G9185" t="s">
        <v>14473</v>
      </c>
    </row>
    <row r="9186" spans="1:7" x14ac:dyDescent="0.35">
      <c r="A9186" t="s">
        <v>10</v>
      </c>
      <c r="B9186" t="s">
        <v>9</v>
      </c>
      <c r="C9186" t="s">
        <v>2521</v>
      </c>
      <c r="D9186" s="2">
        <v>177763.11</v>
      </c>
      <c r="E9186" s="3">
        <f t="shared" si="286"/>
        <v>8.0460585317331771E-4</v>
      </c>
      <c r="F9186" s="3">
        <f t="shared" si="287"/>
        <v>92.303073538666311</v>
      </c>
      <c r="G9186" t="s">
        <v>14473</v>
      </c>
    </row>
    <row r="9187" spans="1:7" x14ac:dyDescent="0.35">
      <c r="A9187" t="s">
        <v>10</v>
      </c>
      <c r="B9187" t="s">
        <v>22</v>
      </c>
      <c r="C9187" t="s">
        <v>9488</v>
      </c>
      <c r="D9187" s="2">
        <v>177747.41</v>
      </c>
      <c r="E9187" s="3">
        <f t="shared" si="286"/>
        <v>8.045347905557993E-4</v>
      </c>
      <c r="F9187" s="3">
        <f t="shared" si="287"/>
        <v>92.303878073456872</v>
      </c>
      <c r="G9187" t="s">
        <v>14473</v>
      </c>
    </row>
    <row r="9188" spans="1:7" x14ac:dyDescent="0.35">
      <c r="A9188" t="s">
        <v>10</v>
      </c>
      <c r="B9188" t="s">
        <v>13</v>
      </c>
      <c r="C9188" t="s">
        <v>1535</v>
      </c>
      <c r="D9188" s="2">
        <v>177736.49</v>
      </c>
      <c r="E9188" s="3">
        <f t="shared" si="286"/>
        <v>8.0448536356323244E-4</v>
      </c>
      <c r="F9188" s="3">
        <f t="shared" si="287"/>
        <v>92.304682558820431</v>
      </c>
      <c r="G9188" t="s">
        <v>14473</v>
      </c>
    </row>
    <row r="9189" spans="1:7" x14ac:dyDescent="0.35">
      <c r="A9189" t="s">
        <v>10</v>
      </c>
      <c r="B9189" t="s">
        <v>9</v>
      </c>
      <c r="C9189" t="s">
        <v>1367</v>
      </c>
      <c r="D9189" s="2">
        <v>177734.88</v>
      </c>
      <c r="E9189" s="3">
        <f t="shared" si="286"/>
        <v>8.0447807625022572E-4</v>
      </c>
      <c r="F9189" s="3">
        <f t="shared" si="287"/>
        <v>92.305487036896679</v>
      </c>
      <c r="G9189" t="s">
        <v>14480</v>
      </c>
    </row>
    <row r="9190" spans="1:7" x14ac:dyDescent="0.35">
      <c r="A9190" t="s">
        <v>10</v>
      </c>
      <c r="B9190" t="s">
        <v>33</v>
      </c>
      <c r="C9190" s="8" t="s">
        <v>5318</v>
      </c>
      <c r="D9190" s="2">
        <v>177733.22</v>
      </c>
      <c r="E9190" s="3">
        <f t="shared" si="286"/>
        <v>8.0447056262315049E-4</v>
      </c>
      <c r="F9190" s="3">
        <f t="shared" si="287"/>
        <v>92.306291507459306</v>
      </c>
      <c r="G9190" t="s">
        <v>14480</v>
      </c>
    </row>
    <row r="9191" spans="1:7" x14ac:dyDescent="0.35">
      <c r="A9191" t="s">
        <v>10</v>
      </c>
      <c r="B9191" t="s">
        <v>18</v>
      </c>
      <c r="C9191" t="s">
        <v>198</v>
      </c>
      <c r="D9191" s="2">
        <v>177669.97</v>
      </c>
      <c r="E9191" s="3">
        <f t="shared" si="286"/>
        <v>8.0418427532645987E-4</v>
      </c>
      <c r="F9191" s="3">
        <f t="shared" si="287"/>
        <v>92.307095691734631</v>
      </c>
      <c r="G9191" t="s">
        <v>14473</v>
      </c>
    </row>
    <row r="9192" spans="1:7" x14ac:dyDescent="0.35">
      <c r="A9192" t="s">
        <v>3</v>
      </c>
      <c r="B9192" t="s">
        <v>6648</v>
      </c>
      <c r="C9192" t="s">
        <v>3379</v>
      </c>
      <c r="D9192" s="2">
        <v>177628.24</v>
      </c>
      <c r="E9192" s="3">
        <f t="shared" si="286"/>
        <v>8.0399539360486469E-4</v>
      </c>
      <c r="F9192" s="3">
        <f t="shared" si="287"/>
        <v>92.307899687128241</v>
      </c>
      <c r="G9192" t="s">
        <v>14473</v>
      </c>
    </row>
    <row r="9193" spans="1:7" x14ac:dyDescent="0.35">
      <c r="A9193" t="s">
        <v>3</v>
      </c>
      <c r="B9193" t="s">
        <v>32</v>
      </c>
      <c r="C9193" t="s">
        <v>87</v>
      </c>
      <c r="D9193" s="2">
        <v>177623.28</v>
      </c>
      <c r="E9193" s="3">
        <f t="shared" si="286"/>
        <v>8.0397294324926647E-4</v>
      </c>
      <c r="F9193" s="3">
        <f t="shared" si="287"/>
        <v>92.308703660071487</v>
      </c>
      <c r="G9193" t="s">
        <v>14473</v>
      </c>
    </row>
    <row r="9194" spans="1:7" x14ac:dyDescent="0.35">
      <c r="A9194" t="s">
        <v>3</v>
      </c>
      <c r="B9194" t="s">
        <v>8</v>
      </c>
      <c r="C9194" t="s">
        <v>686</v>
      </c>
      <c r="D9194" s="2">
        <v>177608.38</v>
      </c>
      <c r="E9194" s="3">
        <f t="shared" si="286"/>
        <v>8.0390550165684448E-4</v>
      </c>
      <c r="F9194" s="3">
        <f t="shared" si="287"/>
        <v>92.309507565573142</v>
      </c>
      <c r="G9194" t="s">
        <v>14473</v>
      </c>
    </row>
    <row r="9195" spans="1:7" x14ac:dyDescent="0.35">
      <c r="A9195" t="s">
        <v>10</v>
      </c>
      <c r="B9195" t="s">
        <v>6</v>
      </c>
      <c r="C9195" t="s">
        <v>11779</v>
      </c>
      <c r="D9195" s="2">
        <v>177598.23</v>
      </c>
      <c r="E9195" s="3">
        <f t="shared" si="286"/>
        <v>8.0385955990093299E-4</v>
      </c>
      <c r="F9195" s="3">
        <f t="shared" si="287"/>
        <v>92.310311425133037</v>
      </c>
      <c r="G9195" t="s">
        <v>14473</v>
      </c>
    </row>
    <row r="9196" spans="1:7" x14ac:dyDescent="0.35">
      <c r="A9196" t="s">
        <v>3</v>
      </c>
      <c r="B9196" t="s">
        <v>13</v>
      </c>
      <c r="C9196" t="s">
        <v>8793</v>
      </c>
      <c r="D9196" s="2">
        <v>177589.8</v>
      </c>
      <c r="E9196" s="3">
        <f t="shared" si="286"/>
        <v>8.038214033489787E-4</v>
      </c>
      <c r="F9196" s="3">
        <f t="shared" si="287"/>
        <v>92.311115246536389</v>
      </c>
      <c r="G9196" t="s">
        <v>14480</v>
      </c>
    </row>
    <row r="9197" spans="1:7" x14ac:dyDescent="0.35">
      <c r="A9197" t="s">
        <v>3</v>
      </c>
      <c r="B9197" t="s">
        <v>28</v>
      </c>
      <c r="C9197" t="s">
        <v>12222</v>
      </c>
      <c r="D9197" s="2">
        <v>177486.59</v>
      </c>
      <c r="E9197" s="3">
        <f t="shared" si="286"/>
        <v>8.0335424584871882E-4</v>
      </c>
      <c r="F9197" s="3">
        <f t="shared" si="287"/>
        <v>92.311918600782235</v>
      </c>
      <c r="G9197" t="s">
        <v>14473</v>
      </c>
    </row>
    <row r="9198" spans="1:7" x14ac:dyDescent="0.35">
      <c r="A9198" t="s">
        <v>10</v>
      </c>
      <c r="B9198" t="s">
        <v>57</v>
      </c>
      <c r="C9198" t="s">
        <v>553</v>
      </c>
      <c r="D9198" s="2">
        <v>177474.39</v>
      </c>
      <c r="E9198" s="3">
        <f t="shared" si="286"/>
        <v>8.0329902521599752E-4</v>
      </c>
      <c r="F9198" s="3">
        <f t="shared" si="287"/>
        <v>92.312721899807457</v>
      </c>
      <c r="G9198" t="s">
        <v>14480</v>
      </c>
    </row>
    <row r="9199" spans="1:7" x14ac:dyDescent="0.35">
      <c r="A9199" t="s">
        <v>3</v>
      </c>
      <c r="B9199" t="s">
        <v>9</v>
      </c>
      <c r="C9199" t="s">
        <v>10263</v>
      </c>
      <c r="D9199" s="2">
        <v>177452.99</v>
      </c>
      <c r="E9199" s="3">
        <f t="shared" si="286"/>
        <v>8.0320216279466657E-4</v>
      </c>
      <c r="F9199" s="3">
        <f t="shared" si="287"/>
        <v>92.313525101970257</v>
      </c>
      <c r="G9199" t="s">
        <v>14473</v>
      </c>
    </row>
    <row r="9200" spans="1:7" x14ac:dyDescent="0.35">
      <c r="A9200" t="s">
        <v>10</v>
      </c>
      <c r="B9200" t="s">
        <v>22</v>
      </c>
      <c r="C9200" t="s">
        <v>5654</v>
      </c>
      <c r="D9200" s="2">
        <v>177427.18</v>
      </c>
      <c r="E9200" s="3">
        <f t="shared" si="286"/>
        <v>8.0308533947249139E-4</v>
      </c>
      <c r="F9200" s="3">
        <f t="shared" si="287"/>
        <v>92.314328187309727</v>
      </c>
      <c r="G9200" t="s">
        <v>14473</v>
      </c>
    </row>
    <row r="9201" spans="1:7" x14ac:dyDescent="0.35">
      <c r="A9201" t="s">
        <v>10</v>
      </c>
      <c r="B9201" t="s">
        <v>180</v>
      </c>
      <c r="C9201" t="s">
        <v>440</v>
      </c>
      <c r="D9201" s="2">
        <v>177419.6</v>
      </c>
      <c r="E9201" s="3">
        <f t="shared" si="286"/>
        <v>8.0305103025970223E-4</v>
      </c>
      <c r="F9201" s="3">
        <f t="shared" si="287"/>
        <v>92.315131238339987</v>
      </c>
      <c r="G9201" t="s">
        <v>14480</v>
      </c>
    </row>
    <row r="9202" spans="1:7" x14ac:dyDescent="0.35">
      <c r="A9202" t="s">
        <v>3</v>
      </c>
      <c r="B9202" t="s">
        <v>16</v>
      </c>
      <c r="C9202" s="8" t="s">
        <v>3141</v>
      </c>
      <c r="D9202" s="2">
        <v>177397.42</v>
      </c>
      <c r="E9202" s="3">
        <f t="shared" si="286"/>
        <v>8.0295063733890233E-4</v>
      </c>
      <c r="F9202" s="3">
        <f t="shared" si="287"/>
        <v>92.315934188977323</v>
      </c>
      <c r="G9202" t="s">
        <v>14480</v>
      </c>
    </row>
    <row r="9203" spans="1:7" x14ac:dyDescent="0.35">
      <c r="A9203" t="s">
        <v>10</v>
      </c>
      <c r="B9203" t="s">
        <v>29</v>
      </c>
      <c r="C9203" t="s">
        <v>285</v>
      </c>
      <c r="D9203" s="2">
        <v>177371.16</v>
      </c>
      <c r="E9203" s="3">
        <f t="shared" si="286"/>
        <v>8.0283177719011039E-4</v>
      </c>
      <c r="F9203" s="3">
        <f t="shared" si="287"/>
        <v>92.316737020754516</v>
      </c>
      <c r="G9203" t="s">
        <v>14480</v>
      </c>
    </row>
    <row r="9204" spans="1:7" x14ac:dyDescent="0.35">
      <c r="A9204" t="s">
        <v>10</v>
      </c>
      <c r="B9204" t="s">
        <v>9</v>
      </c>
      <c r="C9204" t="s">
        <v>1346</v>
      </c>
      <c r="D9204" s="2">
        <v>177366.96</v>
      </c>
      <c r="E9204" s="3">
        <f t="shared" si="286"/>
        <v>8.0281276680835365E-4</v>
      </c>
      <c r="F9204" s="3">
        <f t="shared" si="287"/>
        <v>92.317539833521323</v>
      </c>
      <c r="G9204" t="s">
        <v>14473</v>
      </c>
    </row>
    <row r="9205" spans="1:7" x14ac:dyDescent="0.35">
      <c r="A9205" t="s">
        <v>10</v>
      </c>
      <c r="B9205" t="s">
        <v>13</v>
      </c>
      <c r="C9205" t="s">
        <v>5787</v>
      </c>
      <c r="D9205" s="2">
        <v>177326.05</v>
      </c>
      <c r="E9205" s="3">
        <f t="shared" si="286"/>
        <v>8.0262759663748235E-4</v>
      </c>
      <c r="F9205" s="3">
        <f t="shared" si="287"/>
        <v>92.318342461117965</v>
      </c>
      <c r="G9205" t="s">
        <v>14473</v>
      </c>
    </row>
    <row r="9206" spans="1:7" x14ac:dyDescent="0.35">
      <c r="A9206" t="s">
        <v>3</v>
      </c>
      <c r="B9206" t="s">
        <v>9</v>
      </c>
      <c r="C9206" t="s">
        <v>1252</v>
      </c>
      <c r="D9206" s="2">
        <v>177324.29</v>
      </c>
      <c r="E9206" s="3">
        <f t="shared" si="286"/>
        <v>8.0261963038227022E-4</v>
      </c>
      <c r="F9206" s="3">
        <f t="shared" si="287"/>
        <v>92.319145080748342</v>
      </c>
      <c r="G9206" t="s">
        <v>14480</v>
      </c>
    </row>
    <row r="9207" spans="1:7" x14ac:dyDescent="0.35">
      <c r="A9207" t="s">
        <v>3</v>
      </c>
      <c r="B9207" t="s">
        <v>180</v>
      </c>
      <c r="C9207" t="s">
        <v>12069</v>
      </c>
      <c r="D9207" s="2">
        <v>177315.06</v>
      </c>
      <c r="E9207" s="3">
        <f t="shared" si="286"/>
        <v>8.0257785280521941E-4</v>
      </c>
      <c r="F9207" s="3">
        <f t="shared" si="287"/>
        <v>92.319947658601151</v>
      </c>
      <c r="G9207" t="s">
        <v>14480</v>
      </c>
    </row>
    <row r="9208" spans="1:7" x14ac:dyDescent="0.35">
      <c r="A9208" t="s">
        <v>10</v>
      </c>
      <c r="B9208" t="s">
        <v>9</v>
      </c>
      <c r="C9208" t="s">
        <v>11640</v>
      </c>
      <c r="D9208" s="2">
        <v>177301.78</v>
      </c>
      <c r="E9208" s="3">
        <f t="shared" si="286"/>
        <v>8.0251774378861781E-4</v>
      </c>
      <c r="F9208" s="3">
        <f t="shared" si="287"/>
        <v>92.320750176344944</v>
      </c>
      <c r="G9208" t="s">
        <v>14480</v>
      </c>
    </row>
    <row r="9209" spans="1:7" x14ac:dyDescent="0.35">
      <c r="A9209" t="s">
        <v>3</v>
      </c>
      <c r="B9209" t="s">
        <v>9</v>
      </c>
      <c r="C9209" t="s">
        <v>10122</v>
      </c>
      <c r="D9209" s="2">
        <v>177288.13</v>
      </c>
      <c r="E9209" s="3">
        <f t="shared" si="286"/>
        <v>8.0245596004790921E-4</v>
      </c>
      <c r="F9209" s="3">
        <f t="shared" si="287"/>
        <v>92.321552632304986</v>
      </c>
      <c r="G9209" t="s">
        <v>14480</v>
      </c>
    </row>
    <row r="9210" spans="1:7" x14ac:dyDescent="0.35">
      <c r="A9210" t="s">
        <v>3</v>
      </c>
      <c r="B9210" t="s">
        <v>3372</v>
      </c>
      <c r="C9210" t="s">
        <v>1949</v>
      </c>
      <c r="D9210" s="2">
        <v>177257.18</v>
      </c>
      <c r="E9210" s="3">
        <f t="shared" si="286"/>
        <v>8.0231587163948894E-4</v>
      </c>
      <c r="F9210" s="3">
        <f t="shared" si="287"/>
        <v>92.322354948176624</v>
      </c>
      <c r="G9210" t="s">
        <v>14473</v>
      </c>
    </row>
    <row r="9211" spans="1:7" x14ac:dyDescent="0.35">
      <c r="A9211" t="s">
        <v>10</v>
      </c>
      <c r="B9211" t="s">
        <v>13</v>
      </c>
      <c r="C9211" t="s">
        <v>3488</v>
      </c>
      <c r="D9211" s="2">
        <v>177253.62</v>
      </c>
      <c r="E9211" s="3">
        <f t="shared" si="286"/>
        <v>8.0229975807780953E-4</v>
      </c>
      <c r="F9211" s="3">
        <f t="shared" si="287"/>
        <v>92.323157247934702</v>
      </c>
      <c r="G9211" t="s">
        <v>14480</v>
      </c>
    </row>
    <row r="9212" spans="1:7" x14ac:dyDescent="0.35">
      <c r="A9212" t="s">
        <v>3</v>
      </c>
      <c r="B9212" t="s">
        <v>32</v>
      </c>
      <c r="C9212" t="s">
        <v>198</v>
      </c>
      <c r="D9212" s="2">
        <v>177228.05</v>
      </c>
      <c r="E9212" s="3">
        <f t="shared" si="286"/>
        <v>8.0218402106316331E-4</v>
      </c>
      <c r="F9212" s="3">
        <f t="shared" si="287"/>
        <v>92.323959431955771</v>
      </c>
      <c r="G9212" t="s">
        <v>14473</v>
      </c>
    </row>
    <row r="9213" spans="1:7" x14ac:dyDescent="0.35">
      <c r="A9213" t="s">
        <v>3</v>
      </c>
      <c r="B9213" t="s">
        <v>16</v>
      </c>
      <c r="C9213" t="s">
        <v>991</v>
      </c>
      <c r="D9213" s="2">
        <v>177181.08</v>
      </c>
      <c r="E9213" s="3">
        <f t="shared" si="286"/>
        <v>8.0197142162718603E-4</v>
      </c>
      <c r="F9213" s="3">
        <f t="shared" si="287"/>
        <v>92.324761403377394</v>
      </c>
      <c r="G9213" t="s">
        <v>14473</v>
      </c>
    </row>
    <row r="9214" spans="1:7" x14ac:dyDescent="0.35">
      <c r="A9214" t="s">
        <v>3</v>
      </c>
      <c r="B9214" t="s">
        <v>9</v>
      </c>
      <c r="C9214" t="s">
        <v>12581</v>
      </c>
      <c r="D9214" s="2">
        <v>177172.38</v>
      </c>
      <c r="E9214" s="3">
        <f t="shared" si="286"/>
        <v>8.0193204297926196E-4</v>
      </c>
      <c r="F9214" s="3">
        <f t="shared" si="287"/>
        <v>92.32556333542037</v>
      </c>
      <c r="G9214" t="s">
        <v>14480</v>
      </c>
    </row>
    <row r="9215" spans="1:7" x14ac:dyDescent="0.35">
      <c r="A9215" t="s">
        <v>3</v>
      </c>
      <c r="B9215" t="s">
        <v>13</v>
      </c>
      <c r="C9215" t="s">
        <v>8117</v>
      </c>
      <c r="D9215" s="2">
        <v>177168</v>
      </c>
      <c r="E9215" s="3">
        <f t="shared" si="286"/>
        <v>8.0191221786685878E-4</v>
      </c>
      <c r="F9215" s="3">
        <f t="shared" si="287"/>
        <v>92.326365247638236</v>
      </c>
      <c r="G9215" t="s">
        <v>14473</v>
      </c>
    </row>
    <row r="9216" spans="1:7" x14ac:dyDescent="0.35">
      <c r="A9216" t="s">
        <v>3</v>
      </c>
      <c r="B9216" t="s">
        <v>6</v>
      </c>
      <c r="C9216" t="s">
        <v>11188</v>
      </c>
      <c r="D9216" s="2">
        <v>177155.4</v>
      </c>
      <c r="E9216" s="3">
        <f t="shared" si="286"/>
        <v>8.0185518672158912E-4</v>
      </c>
      <c r="F9216" s="3">
        <f t="shared" si="287"/>
        <v>92.327167102824959</v>
      </c>
      <c r="G9216" t="s">
        <v>14480</v>
      </c>
    </row>
    <row r="9217" spans="1:7" x14ac:dyDescent="0.35">
      <c r="A9217" t="s">
        <v>10</v>
      </c>
      <c r="B9217" t="s">
        <v>55</v>
      </c>
      <c r="C9217" s="8" t="s">
        <v>5757</v>
      </c>
      <c r="D9217" s="2">
        <v>177136.17</v>
      </c>
      <c r="E9217" s="3">
        <f t="shared" si="286"/>
        <v>8.0176814633083255E-4</v>
      </c>
      <c r="F9217" s="3">
        <f t="shared" si="287"/>
        <v>92.32796887097129</v>
      </c>
      <c r="G9217" t="s">
        <v>14480</v>
      </c>
    </row>
    <row r="9218" spans="1:7" x14ac:dyDescent="0.35">
      <c r="A9218" t="s">
        <v>3</v>
      </c>
      <c r="B9218" t="s">
        <v>9</v>
      </c>
      <c r="C9218" t="s">
        <v>5710</v>
      </c>
      <c r="D9218" s="2">
        <v>177124.7</v>
      </c>
      <c r="E9218" s="3">
        <f t="shared" si="286"/>
        <v>8.017162298835117E-4</v>
      </c>
      <c r="F9218" s="3">
        <f t="shared" si="287"/>
        <v>92.328770587201177</v>
      </c>
      <c r="G9218" t="s">
        <v>14473</v>
      </c>
    </row>
    <row r="9219" spans="1:7" x14ac:dyDescent="0.35">
      <c r="A9219" t="s">
        <v>3</v>
      </c>
      <c r="B9219" t="s">
        <v>52</v>
      </c>
      <c r="C9219" t="s">
        <v>5360</v>
      </c>
      <c r="D9219" s="2">
        <v>177108.3</v>
      </c>
      <c r="E9219" s="3">
        <f t="shared" ref="E9219:E9282" si="288">(D9219/$D$29638)*100</f>
        <v>8.0164199886903357E-4</v>
      </c>
      <c r="F9219" s="3">
        <f t="shared" si="287"/>
        <v>92.329572229200039</v>
      </c>
      <c r="G9219" t="s">
        <v>14473</v>
      </c>
    </row>
    <row r="9220" spans="1:7" x14ac:dyDescent="0.35">
      <c r="A9220" t="s">
        <v>3</v>
      </c>
      <c r="B9220" t="s">
        <v>18</v>
      </c>
      <c r="C9220" t="s">
        <v>7968</v>
      </c>
      <c r="D9220" s="2">
        <v>177082.23</v>
      </c>
      <c r="E9220" s="3">
        <f t="shared" si="288"/>
        <v>8.0152399871370218E-4</v>
      </c>
      <c r="F9220" s="3">
        <f t="shared" ref="F9220:F9283" si="289">E9220+F9219</f>
        <v>92.330373753198757</v>
      </c>
      <c r="G9220" t="s">
        <v>14473</v>
      </c>
    </row>
    <row r="9221" spans="1:7" x14ac:dyDescent="0.35">
      <c r="A9221" t="s">
        <v>10</v>
      </c>
      <c r="B9221" t="s">
        <v>9</v>
      </c>
      <c r="C9221" t="s">
        <v>6000</v>
      </c>
      <c r="D9221" s="2">
        <v>177080.62</v>
      </c>
      <c r="E9221" s="3">
        <f t="shared" si="288"/>
        <v>8.0151671140069535E-4</v>
      </c>
      <c r="F9221" s="3">
        <f t="shared" si="289"/>
        <v>92.331175269910162</v>
      </c>
      <c r="G9221" t="s">
        <v>14473</v>
      </c>
    </row>
    <row r="9222" spans="1:7" x14ac:dyDescent="0.35">
      <c r="A9222" t="s">
        <v>3</v>
      </c>
      <c r="B9222" t="s">
        <v>8</v>
      </c>
      <c r="C9222" t="s">
        <v>3182</v>
      </c>
      <c r="D9222" s="2">
        <v>177045.64</v>
      </c>
      <c r="E9222" s="3">
        <f t="shared" si="288"/>
        <v>8.0135838207835187E-4</v>
      </c>
      <c r="F9222" s="3">
        <f t="shared" si="289"/>
        <v>92.331976628292239</v>
      </c>
      <c r="G9222" t="s">
        <v>14480</v>
      </c>
    </row>
    <row r="9223" spans="1:7" x14ac:dyDescent="0.35">
      <c r="A9223" t="s">
        <v>10</v>
      </c>
      <c r="B9223" t="s">
        <v>35</v>
      </c>
      <c r="C9223" t="s">
        <v>9474</v>
      </c>
      <c r="D9223" s="2">
        <v>177042.37</v>
      </c>
      <c r="E9223" s="3">
        <f t="shared" si="288"/>
        <v>8.0134358113826982E-4</v>
      </c>
      <c r="F9223" s="3">
        <f t="shared" si="289"/>
        <v>92.332777971873384</v>
      </c>
      <c r="G9223" t="s">
        <v>14473</v>
      </c>
    </row>
    <row r="9224" spans="1:7" x14ac:dyDescent="0.35">
      <c r="A9224" t="s">
        <v>10</v>
      </c>
      <c r="B9224" t="s">
        <v>9</v>
      </c>
      <c r="C9224" t="s">
        <v>6059</v>
      </c>
      <c r="D9224" s="2">
        <v>177038.68</v>
      </c>
      <c r="E9224" s="3">
        <f t="shared" si="288"/>
        <v>8.0132687916001236E-4</v>
      </c>
      <c r="F9224" s="3">
        <f t="shared" si="289"/>
        <v>92.333579298752539</v>
      </c>
      <c r="G9224" t="s">
        <v>14480</v>
      </c>
    </row>
    <row r="9225" spans="1:7" x14ac:dyDescent="0.35">
      <c r="A9225" t="s">
        <v>3</v>
      </c>
      <c r="B9225" t="s">
        <v>6</v>
      </c>
      <c r="C9225" t="s">
        <v>2196</v>
      </c>
      <c r="D9225" s="2">
        <v>177037.25</v>
      </c>
      <c r="E9225" s="3">
        <f t="shared" si="288"/>
        <v>8.0132040657765241E-4</v>
      </c>
      <c r="F9225" s="3">
        <f t="shared" si="289"/>
        <v>92.33438061915912</v>
      </c>
      <c r="G9225" t="s">
        <v>14473</v>
      </c>
    </row>
    <row r="9226" spans="1:7" x14ac:dyDescent="0.35">
      <c r="A9226" t="s">
        <v>3</v>
      </c>
      <c r="B9226" t="s">
        <v>33</v>
      </c>
      <c r="C9226" t="s">
        <v>4211</v>
      </c>
      <c r="D9226" s="2">
        <v>177007.64</v>
      </c>
      <c r="E9226" s="3">
        <f t="shared" si="288"/>
        <v>8.0118638338626898E-4</v>
      </c>
      <c r="F9226" s="3">
        <f t="shared" si="289"/>
        <v>92.335181805542504</v>
      </c>
      <c r="G9226" t="s">
        <v>14473</v>
      </c>
    </row>
    <row r="9227" spans="1:7" x14ac:dyDescent="0.35">
      <c r="A9227" t="s">
        <v>3</v>
      </c>
      <c r="B9227" t="s">
        <v>122</v>
      </c>
      <c r="C9227" t="s">
        <v>10277</v>
      </c>
      <c r="D9227" s="2">
        <v>177000</v>
      </c>
      <c r="E9227" s="3">
        <f t="shared" si="288"/>
        <v>8.0115180259659753E-4</v>
      </c>
      <c r="F9227" s="3">
        <f t="shared" si="289"/>
        <v>92.335982957345095</v>
      </c>
      <c r="G9227" t="s">
        <v>14473</v>
      </c>
    </row>
    <row r="9228" spans="1:7" x14ac:dyDescent="0.35">
      <c r="A9228" t="s">
        <v>10</v>
      </c>
      <c r="B9228" t="s">
        <v>35</v>
      </c>
      <c r="C9228" t="s">
        <v>3746</v>
      </c>
      <c r="D9228" s="2">
        <v>176994.7</v>
      </c>
      <c r="E9228" s="3">
        <f t="shared" si="288"/>
        <v>8.0112781330533335E-4</v>
      </c>
      <c r="F9228" s="3">
        <f t="shared" si="289"/>
        <v>92.336784085158399</v>
      </c>
      <c r="G9228" t="s">
        <v>14473</v>
      </c>
    </row>
    <row r="9229" spans="1:7" x14ac:dyDescent="0.35">
      <c r="A9229" t="s">
        <v>3</v>
      </c>
      <c r="B9229" t="s">
        <v>642</v>
      </c>
      <c r="C9229" t="s">
        <v>9314</v>
      </c>
      <c r="D9229" s="2">
        <v>176984</v>
      </c>
      <c r="E9229" s="3">
        <f t="shared" si="288"/>
        <v>8.0107938209466787E-4</v>
      </c>
      <c r="F9229" s="3">
        <f t="shared" si="289"/>
        <v>92.337585164540499</v>
      </c>
      <c r="G9229" t="s">
        <v>14473</v>
      </c>
    </row>
    <row r="9230" spans="1:7" x14ac:dyDescent="0.35">
      <c r="A9230" t="s">
        <v>10</v>
      </c>
      <c r="B9230" t="s">
        <v>29</v>
      </c>
      <c r="C9230" s="8" t="s">
        <v>7816</v>
      </c>
      <c r="D9230" s="2">
        <v>176880.88</v>
      </c>
      <c r="E9230" s="3">
        <f t="shared" si="288"/>
        <v>8.0061263195973142E-4</v>
      </c>
      <c r="F9230" s="3">
        <f t="shared" si="289"/>
        <v>92.338385777172462</v>
      </c>
      <c r="G9230" t="s">
        <v>14480</v>
      </c>
    </row>
    <row r="9231" spans="1:7" x14ac:dyDescent="0.35">
      <c r="A9231" t="s">
        <v>3</v>
      </c>
      <c r="B9231" t="s">
        <v>6</v>
      </c>
      <c r="C9231" t="s">
        <v>7348</v>
      </c>
      <c r="D9231" s="2">
        <v>176868.11</v>
      </c>
      <c r="E9231" s="3">
        <f t="shared" si="288"/>
        <v>8.0055483134662867E-4</v>
      </c>
      <c r="F9231" s="3">
        <f t="shared" si="289"/>
        <v>92.339186332003806</v>
      </c>
      <c r="G9231" t="s">
        <v>14473</v>
      </c>
    </row>
    <row r="9232" spans="1:7" x14ac:dyDescent="0.35">
      <c r="A9232" t="s">
        <v>3</v>
      </c>
      <c r="B9232" t="s">
        <v>134</v>
      </c>
      <c r="C9232" t="s">
        <v>4741</v>
      </c>
      <c r="D9232" s="2">
        <v>176851.75</v>
      </c>
      <c r="E9232" s="3">
        <f t="shared" si="288"/>
        <v>8.0048078138340579E-4</v>
      </c>
      <c r="F9232" s="3">
        <f t="shared" si="289"/>
        <v>92.339986812785185</v>
      </c>
      <c r="G9232" t="s">
        <v>14480</v>
      </c>
    </row>
    <row r="9233" spans="1:7" x14ac:dyDescent="0.35">
      <c r="A9233" t="s">
        <v>3</v>
      </c>
      <c r="B9233" t="s">
        <v>76</v>
      </c>
      <c r="C9233" t="s">
        <v>10190</v>
      </c>
      <c r="D9233" s="2">
        <v>176847.6</v>
      </c>
      <c r="E9233" s="3">
        <f t="shared" si="288"/>
        <v>8.0046199731571778E-4</v>
      </c>
      <c r="F9233" s="3">
        <f t="shared" si="289"/>
        <v>92.3407872747825</v>
      </c>
      <c r="G9233" t="s">
        <v>14473</v>
      </c>
    </row>
    <row r="9234" spans="1:7" x14ac:dyDescent="0.35">
      <c r="A9234" t="s">
        <v>10</v>
      </c>
      <c r="B9234" t="s">
        <v>6</v>
      </c>
      <c r="C9234" t="s">
        <v>12393</v>
      </c>
      <c r="D9234" s="2">
        <v>176843.35</v>
      </c>
      <c r="E9234" s="3">
        <f t="shared" si="288"/>
        <v>8.0044276061989265E-4</v>
      </c>
      <c r="F9234" s="3">
        <f t="shared" si="289"/>
        <v>92.341587717543121</v>
      </c>
      <c r="G9234" t="s">
        <v>14480</v>
      </c>
    </row>
    <row r="9235" spans="1:7" x14ac:dyDescent="0.35">
      <c r="A9235" t="s">
        <v>3</v>
      </c>
      <c r="B9235" t="s">
        <v>9</v>
      </c>
      <c r="C9235" t="s">
        <v>4001</v>
      </c>
      <c r="D9235" s="2">
        <v>176841.62</v>
      </c>
      <c r="E9235" s="3">
        <f t="shared" si="288"/>
        <v>8.0043493015312145E-4</v>
      </c>
      <c r="F9235" s="3">
        <f t="shared" si="289"/>
        <v>92.342388152473276</v>
      </c>
      <c r="G9235" t="s">
        <v>14480</v>
      </c>
    </row>
    <row r="9236" spans="1:7" x14ac:dyDescent="0.35">
      <c r="A9236" t="s">
        <v>10</v>
      </c>
      <c r="B9236" t="s">
        <v>40</v>
      </c>
      <c r="C9236" s="8" t="s">
        <v>9578</v>
      </c>
      <c r="D9236" s="2">
        <v>176835.84</v>
      </c>
      <c r="E9236" s="3">
        <f t="shared" si="288"/>
        <v>8.0040876824679947E-4</v>
      </c>
      <c r="F9236" s="3">
        <f t="shared" si="289"/>
        <v>92.343188561241519</v>
      </c>
      <c r="G9236" t="s">
        <v>14480</v>
      </c>
    </row>
    <row r="9237" spans="1:7" x14ac:dyDescent="0.35">
      <c r="A9237" t="s">
        <v>3</v>
      </c>
      <c r="B9237" t="s">
        <v>22</v>
      </c>
      <c r="C9237" t="s">
        <v>3132</v>
      </c>
      <c r="D9237" s="2">
        <v>176819.28</v>
      </c>
      <c r="E9237" s="3">
        <f t="shared" si="288"/>
        <v>8.0033381302730224E-4</v>
      </c>
      <c r="F9237" s="3">
        <f t="shared" si="289"/>
        <v>92.343988895054551</v>
      </c>
      <c r="G9237" t="s">
        <v>14473</v>
      </c>
    </row>
    <row r="9238" spans="1:7" x14ac:dyDescent="0.35">
      <c r="A9238" t="s">
        <v>10</v>
      </c>
      <c r="B9238" t="s">
        <v>8</v>
      </c>
      <c r="C9238" s="8" t="s">
        <v>14065</v>
      </c>
      <c r="D9238" s="2">
        <v>176791.33</v>
      </c>
      <c r="E9238" s="3">
        <f t="shared" si="288"/>
        <v>8.0020730346299393E-4</v>
      </c>
      <c r="F9238" s="3">
        <f t="shared" si="289"/>
        <v>92.344789102358007</v>
      </c>
      <c r="G9238" t="s">
        <v>14480</v>
      </c>
    </row>
    <row r="9239" spans="1:7" x14ac:dyDescent="0.35">
      <c r="A9239" t="s">
        <v>10</v>
      </c>
      <c r="B9239" t="s">
        <v>6</v>
      </c>
      <c r="C9239" t="s">
        <v>3830</v>
      </c>
      <c r="D9239" s="2">
        <v>176790.42</v>
      </c>
      <c r="E9239" s="3">
        <f t="shared" si="288"/>
        <v>8.0020318454694672E-4</v>
      </c>
      <c r="F9239" s="3">
        <f t="shared" si="289"/>
        <v>92.345589305542561</v>
      </c>
      <c r="G9239" t="s">
        <v>14473</v>
      </c>
    </row>
    <row r="9240" spans="1:7" x14ac:dyDescent="0.35">
      <c r="A9240" t="s">
        <v>3</v>
      </c>
      <c r="B9240" t="s">
        <v>96</v>
      </c>
      <c r="C9240" s="8" t="s">
        <v>1820</v>
      </c>
      <c r="D9240" s="2">
        <v>176789.5</v>
      </c>
      <c r="E9240" s="3">
        <f t="shared" si="288"/>
        <v>8.0019902036808583E-4</v>
      </c>
      <c r="F9240" s="3">
        <f t="shared" si="289"/>
        <v>92.346389504562922</v>
      </c>
      <c r="G9240" t="s">
        <v>14480</v>
      </c>
    </row>
    <row r="9241" spans="1:7" x14ac:dyDescent="0.35">
      <c r="A9241" t="s">
        <v>3</v>
      </c>
      <c r="B9241" t="s">
        <v>9</v>
      </c>
      <c r="C9241" t="s">
        <v>4063</v>
      </c>
      <c r="D9241" s="2">
        <v>176780.79999999999</v>
      </c>
      <c r="E9241" s="3">
        <f t="shared" si="288"/>
        <v>8.0015964172016143E-4</v>
      </c>
      <c r="F9241" s="3">
        <f t="shared" si="289"/>
        <v>92.347189664204635</v>
      </c>
      <c r="G9241" t="s">
        <v>14473</v>
      </c>
    </row>
    <row r="9242" spans="1:7" x14ac:dyDescent="0.35">
      <c r="A9242" t="s">
        <v>10</v>
      </c>
      <c r="B9242" t="s">
        <v>9</v>
      </c>
      <c r="C9242" t="s">
        <v>1361</v>
      </c>
      <c r="D9242" s="2">
        <v>176767.48</v>
      </c>
      <c r="E9242" s="3">
        <f t="shared" si="288"/>
        <v>8.0009935165230523E-4</v>
      </c>
      <c r="F9242" s="3">
        <f t="shared" si="289"/>
        <v>92.347989763556285</v>
      </c>
      <c r="G9242" t="s">
        <v>14473</v>
      </c>
    </row>
    <row r="9243" spans="1:7" x14ac:dyDescent="0.35">
      <c r="A9243" t="s">
        <v>3</v>
      </c>
      <c r="B9243" t="s">
        <v>40</v>
      </c>
      <c r="C9243" t="s">
        <v>12678</v>
      </c>
      <c r="D9243" s="2">
        <v>176749.46</v>
      </c>
      <c r="E9243" s="3">
        <f t="shared" si="288"/>
        <v>8.0001778806200669E-4</v>
      </c>
      <c r="F9243" s="3">
        <f t="shared" si="289"/>
        <v>92.348789781344351</v>
      </c>
      <c r="G9243" t="s">
        <v>14473</v>
      </c>
    </row>
    <row r="9244" spans="1:7" x14ac:dyDescent="0.35">
      <c r="A9244" t="s">
        <v>10</v>
      </c>
      <c r="B9244" t="s">
        <v>38</v>
      </c>
      <c r="C9244" t="s">
        <v>1804</v>
      </c>
      <c r="D9244" s="2">
        <v>176741.4</v>
      </c>
      <c r="E9244" s="3">
        <f t="shared" si="288"/>
        <v>7.9998130623415973E-4</v>
      </c>
      <c r="F9244" s="3">
        <f t="shared" si="289"/>
        <v>92.349589762650581</v>
      </c>
      <c r="G9244" t="s">
        <v>14473</v>
      </c>
    </row>
    <row r="9245" spans="1:7" x14ac:dyDescent="0.35">
      <c r="A9245" t="s">
        <v>3</v>
      </c>
      <c r="B9245" t="s">
        <v>9</v>
      </c>
      <c r="C9245" t="s">
        <v>10558</v>
      </c>
      <c r="D9245" s="2">
        <v>176741.13</v>
      </c>
      <c r="E9245" s="3">
        <f t="shared" si="288"/>
        <v>7.9998008413818963E-4</v>
      </c>
      <c r="F9245" s="3">
        <f t="shared" si="289"/>
        <v>92.35038974273472</v>
      </c>
      <c r="G9245" t="s">
        <v>14480</v>
      </c>
    </row>
    <row r="9246" spans="1:7" x14ac:dyDescent="0.35">
      <c r="A9246" t="s">
        <v>3</v>
      </c>
      <c r="B9246" t="s">
        <v>36</v>
      </c>
      <c r="C9246" t="s">
        <v>5461</v>
      </c>
      <c r="D9246" s="2">
        <v>176719.7</v>
      </c>
      <c r="E9246" s="3">
        <f t="shared" si="288"/>
        <v>7.9988308592841763E-4</v>
      </c>
      <c r="F9246" s="3">
        <f t="shared" si="289"/>
        <v>92.351189625820652</v>
      </c>
      <c r="G9246" t="s">
        <v>14480</v>
      </c>
    </row>
    <row r="9247" spans="1:7" x14ac:dyDescent="0.35">
      <c r="A9247" t="s">
        <v>10</v>
      </c>
      <c r="B9247" t="s">
        <v>499</v>
      </c>
      <c r="C9247" t="s">
        <v>13389</v>
      </c>
      <c r="D9247" s="2">
        <v>176719.69</v>
      </c>
      <c r="E9247" s="3">
        <f t="shared" si="288"/>
        <v>7.9988304066560395E-4</v>
      </c>
      <c r="F9247" s="3">
        <f t="shared" si="289"/>
        <v>92.351989508861323</v>
      </c>
      <c r="G9247" t="s">
        <v>14473</v>
      </c>
    </row>
    <row r="9248" spans="1:7" x14ac:dyDescent="0.35">
      <c r="A9248" t="s">
        <v>3</v>
      </c>
      <c r="B9248" t="s">
        <v>9</v>
      </c>
      <c r="C9248" t="s">
        <v>2749</v>
      </c>
      <c r="D9248" s="2">
        <v>176712.05</v>
      </c>
      <c r="E9248" s="3">
        <f t="shared" si="288"/>
        <v>7.9984845987593261E-4</v>
      </c>
      <c r="F9248" s="3">
        <f t="shared" si="289"/>
        <v>92.3527893573212</v>
      </c>
      <c r="G9248" t="s">
        <v>14480</v>
      </c>
    </row>
    <row r="9249" spans="1:7" x14ac:dyDescent="0.35">
      <c r="A9249" t="s">
        <v>3</v>
      </c>
      <c r="B9249" t="s">
        <v>22</v>
      </c>
      <c r="C9249" t="s">
        <v>921</v>
      </c>
      <c r="D9249" s="2">
        <v>176708.91</v>
      </c>
      <c r="E9249" s="3">
        <f t="shared" si="288"/>
        <v>7.9983424735242904E-4</v>
      </c>
      <c r="F9249" s="3">
        <f t="shared" si="289"/>
        <v>92.353589191568545</v>
      </c>
      <c r="G9249" t="s">
        <v>14473</v>
      </c>
    </row>
    <row r="9250" spans="1:7" x14ac:dyDescent="0.35">
      <c r="A9250" t="s">
        <v>3</v>
      </c>
      <c r="B9250" t="s">
        <v>8</v>
      </c>
      <c r="C9250" t="s">
        <v>2382</v>
      </c>
      <c r="D9250" s="2">
        <v>176693.27</v>
      </c>
      <c r="E9250" s="3">
        <f t="shared" si="288"/>
        <v>7.997634563117926E-4</v>
      </c>
      <c r="F9250" s="3">
        <f t="shared" si="289"/>
        <v>92.354388955024859</v>
      </c>
      <c r="G9250" t="s">
        <v>14473</v>
      </c>
    </row>
    <row r="9251" spans="1:7" x14ac:dyDescent="0.35">
      <c r="A9251" t="s">
        <v>10</v>
      </c>
      <c r="B9251" t="s">
        <v>4</v>
      </c>
      <c r="C9251" t="s">
        <v>10151</v>
      </c>
      <c r="D9251" s="2">
        <v>176634.72</v>
      </c>
      <c r="E9251" s="3">
        <f t="shared" si="288"/>
        <v>7.9949844253754399E-4</v>
      </c>
      <c r="F9251" s="3">
        <f t="shared" si="289"/>
        <v>92.355188453467392</v>
      </c>
      <c r="G9251" t="s">
        <v>14473</v>
      </c>
    </row>
    <row r="9252" spans="1:7" x14ac:dyDescent="0.35">
      <c r="A9252" t="s">
        <v>3</v>
      </c>
      <c r="B9252" t="s">
        <v>9</v>
      </c>
      <c r="C9252" t="s">
        <v>1944</v>
      </c>
      <c r="D9252" s="2">
        <v>176627.66</v>
      </c>
      <c r="E9252" s="3">
        <f t="shared" si="288"/>
        <v>7.9946648699106746E-4</v>
      </c>
      <c r="F9252" s="3">
        <f t="shared" si="289"/>
        <v>92.355987919954387</v>
      </c>
      <c r="G9252" t="s">
        <v>14480</v>
      </c>
    </row>
    <row r="9253" spans="1:7" x14ac:dyDescent="0.35">
      <c r="A9253" t="s">
        <v>3</v>
      </c>
      <c r="B9253" t="s">
        <v>9</v>
      </c>
      <c r="C9253" t="s">
        <v>2353</v>
      </c>
      <c r="D9253" s="2">
        <v>176563.49</v>
      </c>
      <c r="E9253" s="3">
        <f t="shared" si="288"/>
        <v>7.9917603551551595E-4</v>
      </c>
      <c r="F9253" s="3">
        <f t="shared" si="289"/>
        <v>92.356787095989901</v>
      </c>
      <c r="G9253" t="s">
        <v>14480</v>
      </c>
    </row>
    <row r="9254" spans="1:7" x14ac:dyDescent="0.35">
      <c r="A9254" t="s">
        <v>3</v>
      </c>
      <c r="B9254" t="s">
        <v>9</v>
      </c>
      <c r="C9254" t="s">
        <v>911</v>
      </c>
      <c r="D9254" s="2">
        <v>176549.7</v>
      </c>
      <c r="E9254" s="3">
        <f t="shared" si="288"/>
        <v>7.9911361809541529E-4</v>
      </c>
      <c r="F9254" s="3">
        <f t="shared" si="289"/>
        <v>92.357586209608002</v>
      </c>
      <c r="G9254" t="s">
        <v>14480</v>
      </c>
    </row>
    <row r="9255" spans="1:7" x14ac:dyDescent="0.35">
      <c r="A9255" t="s">
        <v>3</v>
      </c>
      <c r="B9255" t="s">
        <v>29</v>
      </c>
      <c r="C9255" s="8" t="s">
        <v>13438</v>
      </c>
      <c r="D9255" s="2">
        <v>176542.25</v>
      </c>
      <c r="E9255" s="3">
        <f t="shared" si="288"/>
        <v>7.990798972992043E-4</v>
      </c>
      <c r="F9255" s="3">
        <f t="shared" si="289"/>
        <v>92.358385289505307</v>
      </c>
      <c r="G9255" t="s">
        <v>14480</v>
      </c>
    </row>
    <row r="9256" spans="1:7" x14ac:dyDescent="0.35">
      <c r="A9256" t="s">
        <v>10</v>
      </c>
      <c r="B9256" t="s">
        <v>76</v>
      </c>
      <c r="C9256" t="s">
        <v>388</v>
      </c>
      <c r="D9256" s="2">
        <v>176535.3</v>
      </c>
      <c r="E9256" s="3">
        <f t="shared" si="288"/>
        <v>7.9904843964367868E-4</v>
      </c>
      <c r="F9256" s="3">
        <f t="shared" si="289"/>
        <v>92.359184337944953</v>
      </c>
      <c r="G9256" t="s">
        <v>14473</v>
      </c>
    </row>
    <row r="9257" spans="1:7" x14ac:dyDescent="0.35">
      <c r="A9257" t="s">
        <v>10</v>
      </c>
      <c r="B9257" t="s">
        <v>36</v>
      </c>
      <c r="C9257" s="13" t="s">
        <v>4733</v>
      </c>
      <c r="D9257" s="2">
        <v>176526.35</v>
      </c>
      <c r="E9257" s="3">
        <f t="shared" si="288"/>
        <v>7.9900792942541176E-4</v>
      </c>
      <c r="F9257" s="3">
        <f t="shared" si="289"/>
        <v>92.359983345874383</v>
      </c>
      <c r="G9257" t="s">
        <v>14480</v>
      </c>
    </row>
    <row r="9258" spans="1:7" x14ac:dyDescent="0.35">
      <c r="A9258" t="s">
        <v>10</v>
      </c>
      <c r="B9258" t="s">
        <v>32</v>
      </c>
      <c r="C9258" t="s">
        <v>5393</v>
      </c>
      <c r="D9258" s="2">
        <v>176496.03</v>
      </c>
      <c r="E9258" s="3">
        <f t="shared" si="288"/>
        <v>7.9887069257425503E-4</v>
      </c>
      <c r="F9258" s="3">
        <f t="shared" si="289"/>
        <v>92.36078221656696</v>
      </c>
      <c r="G9258" t="s">
        <v>14473</v>
      </c>
    </row>
    <row r="9259" spans="1:7" x14ac:dyDescent="0.35">
      <c r="A9259" t="s">
        <v>10</v>
      </c>
      <c r="B9259" t="s">
        <v>6</v>
      </c>
      <c r="C9259" t="s">
        <v>1855</v>
      </c>
      <c r="D9259" s="2">
        <v>176452.29</v>
      </c>
      <c r="E9259" s="3">
        <f t="shared" si="288"/>
        <v>7.9867271302710497E-4</v>
      </c>
      <c r="F9259" s="3">
        <f t="shared" si="289"/>
        <v>92.361580889279992</v>
      </c>
      <c r="G9259" t="s">
        <v>14473</v>
      </c>
    </row>
    <row r="9260" spans="1:7" x14ac:dyDescent="0.35">
      <c r="A9260" t="s">
        <v>3</v>
      </c>
      <c r="B9260" t="s">
        <v>76</v>
      </c>
      <c r="C9260" t="s">
        <v>4048</v>
      </c>
      <c r="D9260" s="2">
        <v>176437.37</v>
      </c>
      <c r="E9260" s="3">
        <f t="shared" si="288"/>
        <v>7.9860518090905561E-4</v>
      </c>
      <c r="F9260" s="3">
        <f t="shared" si="289"/>
        <v>92.362379494460896</v>
      </c>
      <c r="G9260" t="s">
        <v>14480</v>
      </c>
    </row>
    <row r="9261" spans="1:7" x14ac:dyDescent="0.35">
      <c r="A9261" t="s">
        <v>10</v>
      </c>
      <c r="B9261" t="s">
        <v>9</v>
      </c>
      <c r="C9261" t="s">
        <v>8557</v>
      </c>
      <c r="D9261" s="2">
        <v>176436.22</v>
      </c>
      <c r="E9261" s="3">
        <f t="shared" si="288"/>
        <v>7.9859997568547945E-4</v>
      </c>
      <c r="F9261" s="3">
        <f t="shared" si="289"/>
        <v>92.363178094436577</v>
      </c>
      <c r="G9261" t="s">
        <v>14473</v>
      </c>
    </row>
    <row r="9262" spans="1:7" x14ac:dyDescent="0.35">
      <c r="A9262" t="s">
        <v>3</v>
      </c>
      <c r="B9262" t="s">
        <v>346</v>
      </c>
      <c r="C9262" t="s">
        <v>10641</v>
      </c>
      <c r="D9262" s="2">
        <v>176393.19</v>
      </c>
      <c r="E9262" s="3">
        <f t="shared" si="288"/>
        <v>7.9840520979810236E-4</v>
      </c>
      <c r="F9262" s="3">
        <f t="shared" si="289"/>
        <v>92.36397649964637</v>
      </c>
      <c r="G9262" t="s">
        <v>14473</v>
      </c>
    </row>
    <row r="9263" spans="1:7" x14ac:dyDescent="0.35">
      <c r="A9263" t="s">
        <v>3</v>
      </c>
      <c r="B9263" t="s">
        <v>9</v>
      </c>
      <c r="C9263" t="s">
        <v>12242</v>
      </c>
      <c r="D9263" s="2">
        <v>176390.87</v>
      </c>
      <c r="E9263" s="3">
        <f t="shared" si="288"/>
        <v>7.9839470882532256E-4</v>
      </c>
      <c r="F9263" s="3">
        <f t="shared" si="289"/>
        <v>92.364774894355193</v>
      </c>
      <c r="G9263" t="s">
        <v>14480</v>
      </c>
    </row>
    <row r="9264" spans="1:7" x14ac:dyDescent="0.35">
      <c r="A9264" t="s">
        <v>3</v>
      </c>
      <c r="B9264" t="s">
        <v>6</v>
      </c>
      <c r="C9264" t="s">
        <v>4834</v>
      </c>
      <c r="D9264" s="2">
        <v>176382.28</v>
      </c>
      <c r="E9264" s="3">
        <f t="shared" si="288"/>
        <v>7.9835582806834907E-4</v>
      </c>
      <c r="F9264" s="3">
        <f t="shared" si="289"/>
        <v>92.36557325018326</v>
      </c>
      <c r="G9264" t="s">
        <v>14473</v>
      </c>
    </row>
    <row r="9265" spans="1:7" x14ac:dyDescent="0.35">
      <c r="A9265" t="s">
        <v>3</v>
      </c>
      <c r="B9265" t="s">
        <v>134</v>
      </c>
      <c r="C9265" t="s">
        <v>5969</v>
      </c>
      <c r="D9265" s="2">
        <v>176367.63</v>
      </c>
      <c r="E9265" s="3">
        <f t="shared" si="288"/>
        <v>7.9828951804626982E-4</v>
      </c>
      <c r="F9265" s="3">
        <f t="shared" si="289"/>
        <v>92.366371539701305</v>
      </c>
      <c r="G9265" t="s">
        <v>14480</v>
      </c>
    </row>
    <row r="9266" spans="1:7" x14ac:dyDescent="0.35">
      <c r="A9266" t="s">
        <v>3</v>
      </c>
      <c r="B9266" t="s">
        <v>33</v>
      </c>
      <c r="C9266" t="s">
        <v>2857</v>
      </c>
      <c r="D9266" s="2">
        <v>176343.77</v>
      </c>
      <c r="E9266" s="3">
        <f t="shared" si="288"/>
        <v>7.9818152097276712E-4</v>
      </c>
      <c r="F9266" s="3">
        <f t="shared" si="289"/>
        <v>92.367169721222282</v>
      </c>
      <c r="G9266" t="s">
        <v>14480</v>
      </c>
    </row>
    <row r="9267" spans="1:7" x14ac:dyDescent="0.35">
      <c r="A9267" t="s">
        <v>3</v>
      </c>
      <c r="B9267" t="s">
        <v>6</v>
      </c>
      <c r="C9267" t="s">
        <v>1232</v>
      </c>
      <c r="D9267" s="2">
        <v>176327.67999999999</v>
      </c>
      <c r="E9267" s="3">
        <f t="shared" si="288"/>
        <v>7.9810869310551413E-4</v>
      </c>
      <c r="F9267" s="3">
        <f t="shared" si="289"/>
        <v>92.367967829915386</v>
      </c>
      <c r="G9267" t="s">
        <v>14473</v>
      </c>
    </row>
    <row r="9268" spans="1:7" x14ac:dyDescent="0.35">
      <c r="A9268" t="s">
        <v>10</v>
      </c>
      <c r="B9268" t="s">
        <v>18</v>
      </c>
      <c r="C9268" t="s">
        <v>10021</v>
      </c>
      <c r="D9268" s="2">
        <v>176268.67</v>
      </c>
      <c r="E9268" s="3">
        <f t="shared" si="288"/>
        <v>7.9784159724183507E-4</v>
      </c>
      <c r="F9268" s="3">
        <f t="shared" si="289"/>
        <v>92.368765671512634</v>
      </c>
      <c r="G9268" t="s">
        <v>14473</v>
      </c>
    </row>
    <row r="9269" spans="1:7" x14ac:dyDescent="0.35">
      <c r="A9269" t="s">
        <v>3</v>
      </c>
      <c r="B9269" t="s">
        <v>9</v>
      </c>
      <c r="C9269" t="s">
        <v>12243</v>
      </c>
      <c r="D9269" s="2">
        <v>176265.79</v>
      </c>
      <c r="E9269" s="3">
        <f t="shared" si="288"/>
        <v>7.978285615514877E-4</v>
      </c>
      <c r="F9269" s="3">
        <f t="shared" si="289"/>
        <v>92.369563500074179</v>
      </c>
      <c r="G9269" t="s">
        <v>14480</v>
      </c>
    </row>
    <row r="9270" spans="1:7" x14ac:dyDescent="0.35">
      <c r="A9270" t="s">
        <v>10</v>
      </c>
      <c r="B9270" t="s">
        <v>79</v>
      </c>
      <c r="C9270" t="s">
        <v>13289</v>
      </c>
      <c r="D9270" s="2">
        <v>176203.78</v>
      </c>
      <c r="E9270" s="3">
        <f t="shared" si="288"/>
        <v>7.9754788684369669E-4</v>
      </c>
      <c r="F9270" s="3">
        <f t="shared" si="289"/>
        <v>92.370361047961026</v>
      </c>
      <c r="G9270" t="s">
        <v>14473</v>
      </c>
    </row>
    <row r="9271" spans="1:7" x14ac:dyDescent="0.35">
      <c r="A9271" t="s">
        <v>10</v>
      </c>
      <c r="B9271" t="s">
        <v>31</v>
      </c>
      <c r="C9271" t="s">
        <v>1931</v>
      </c>
      <c r="D9271" s="2">
        <v>176160.3</v>
      </c>
      <c r="E9271" s="3">
        <f t="shared" si="288"/>
        <v>7.9735108412970284E-4</v>
      </c>
      <c r="F9271" s="3">
        <f t="shared" si="289"/>
        <v>92.371158399045157</v>
      </c>
      <c r="G9271" t="s">
        <v>14473</v>
      </c>
    </row>
    <row r="9272" spans="1:7" x14ac:dyDescent="0.35">
      <c r="A9272" t="s">
        <v>10</v>
      </c>
      <c r="B9272" t="s">
        <v>6</v>
      </c>
      <c r="C9272" t="s">
        <v>2196</v>
      </c>
      <c r="D9272" s="2">
        <v>176153.8</v>
      </c>
      <c r="E9272" s="3">
        <f t="shared" si="288"/>
        <v>7.9732166330079388E-4</v>
      </c>
      <c r="F9272" s="3">
        <f t="shared" si="289"/>
        <v>92.371955720708456</v>
      </c>
      <c r="G9272" t="s">
        <v>14473</v>
      </c>
    </row>
    <row r="9273" spans="1:7" x14ac:dyDescent="0.35">
      <c r="A9273" t="s">
        <v>3</v>
      </c>
      <c r="B9273" t="s">
        <v>9</v>
      </c>
      <c r="C9273" t="s">
        <v>1313</v>
      </c>
      <c r="D9273" s="2">
        <v>176120</v>
      </c>
      <c r="E9273" s="3">
        <f t="shared" si="288"/>
        <v>7.9716867499046761E-4</v>
      </c>
      <c r="F9273" s="3">
        <f t="shared" si="289"/>
        <v>92.372752889383449</v>
      </c>
      <c r="G9273" t="s">
        <v>14473</v>
      </c>
    </row>
    <row r="9274" spans="1:7" x14ac:dyDescent="0.35">
      <c r="A9274" t="s">
        <v>3</v>
      </c>
      <c r="B9274" t="s">
        <v>76</v>
      </c>
      <c r="C9274" t="s">
        <v>1300</v>
      </c>
      <c r="D9274" s="2">
        <v>176115.53</v>
      </c>
      <c r="E9274" s="3">
        <f t="shared" si="288"/>
        <v>7.9714844251274099E-4</v>
      </c>
      <c r="F9274" s="3">
        <f t="shared" si="289"/>
        <v>92.373550037825964</v>
      </c>
      <c r="G9274" t="s">
        <v>14480</v>
      </c>
    </row>
    <row r="9275" spans="1:7" x14ac:dyDescent="0.35">
      <c r="A9275" t="s">
        <v>3</v>
      </c>
      <c r="B9275" t="s">
        <v>9</v>
      </c>
      <c r="C9275" t="s">
        <v>5347</v>
      </c>
      <c r="D9275" s="2">
        <v>176113.05</v>
      </c>
      <c r="E9275" s="3">
        <f t="shared" si="288"/>
        <v>7.9713721733494177E-4</v>
      </c>
      <c r="F9275" s="3">
        <f t="shared" si="289"/>
        <v>92.374347175043297</v>
      </c>
      <c r="G9275" t="s">
        <v>14480</v>
      </c>
    </row>
    <row r="9276" spans="1:7" x14ac:dyDescent="0.35">
      <c r="A9276" t="s">
        <v>3</v>
      </c>
      <c r="B9276" t="s">
        <v>33</v>
      </c>
      <c r="C9276" t="s">
        <v>5768</v>
      </c>
      <c r="D9276" s="2">
        <v>176111</v>
      </c>
      <c r="E9276" s="3">
        <f t="shared" si="288"/>
        <v>7.9712793845813207E-4</v>
      </c>
      <c r="F9276" s="3">
        <f t="shared" si="289"/>
        <v>92.375144302981752</v>
      </c>
      <c r="G9276" t="s">
        <v>14473</v>
      </c>
    </row>
    <row r="9277" spans="1:7" x14ac:dyDescent="0.35">
      <c r="A9277" t="s">
        <v>10</v>
      </c>
      <c r="B9277" t="s">
        <v>9</v>
      </c>
      <c r="C9277" t="s">
        <v>3776</v>
      </c>
      <c r="D9277" s="2">
        <v>176092.86</v>
      </c>
      <c r="E9277" s="3">
        <f t="shared" si="288"/>
        <v>7.9704583171406938E-4</v>
      </c>
      <c r="F9277" s="3">
        <f t="shared" si="289"/>
        <v>92.37594134881347</v>
      </c>
      <c r="G9277" t="s">
        <v>14473</v>
      </c>
    </row>
    <row r="9278" spans="1:7" x14ac:dyDescent="0.35">
      <c r="A9278" t="s">
        <v>3</v>
      </c>
      <c r="B9278" t="s">
        <v>13</v>
      </c>
      <c r="C9278" t="s">
        <v>2541</v>
      </c>
      <c r="D9278" s="2">
        <v>176084.59</v>
      </c>
      <c r="E9278" s="3">
        <f t="shared" si="288"/>
        <v>7.9700839936713451E-4</v>
      </c>
      <c r="F9278" s="3">
        <f t="shared" si="289"/>
        <v>92.376738357212844</v>
      </c>
      <c r="G9278" t="s">
        <v>14473</v>
      </c>
    </row>
    <row r="9279" spans="1:7" x14ac:dyDescent="0.35">
      <c r="A9279" t="s">
        <v>3</v>
      </c>
      <c r="B9279" t="s">
        <v>32</v>
      </c>
      <c r="C9279" s="11" t="s">
        <v>12392</v>
      </c>
      <c r="D9279" s="2">
        <v>176037.98</v>
      </c>
      <c r="E9279" s="3">
        <f t="shared" si="288"/>
        <v>7.9679742939245076E-4</v>
      </c>
      <c r="F9279" s="3">
        <f t="shared" si="289"/>
        <v>92.377535154642231</v>
      </c>
      <c r="G9279" t="s">
        <v>14473</v>
      </c>
    </row>
    <row r="9280" spans="1:7" x14ac:dyDescent="0.35">
      <c r="A9280" t="s">
        <v>10</v>
      </c>
      <c r="B9280" t="s">
        <v>8</v>
      </c>
      <c r="C9280" t="s">
        <v>6605</v>
      </c>
      <c r="D9280" s="2">
        <v>176033.97</v>
      </c>
      <c r="E9280" s="3">
        <f t="shared" si="288"/>
        <v>7.967792790041547E-4</v>
      </c>
      <c r="F9280" s="3">
        <f t="shared" si="289"/>
        <v>92.378331933921231</v>
      </c>
      <c r="G9280" t="s">
        <v>14473</v>
      </c>
    </row>
    <row r="9281" spans="1:7" x14ac:dyDescent="0.35">
      <c r="A9281" t="s">
        <v>10</v>
      </c>
      <c r="B9281" t="s">
        <v>180</v>
      </c>
      <c r="C9281" t="s">
        <v>2703</v>
      </c>
      <c r="D9281" s="2">
        <v>175999.29</v>
      </c>
      <c r="E9281" s="3">
        <f t="shared" si="288"/>
        <v>7.9662230756622225E-4</v>
      </c>
      <c r="F9281" s="3">
        <f t="shared" si="289"/>
        <v>92.379128556228792</v>
      </c>
      <c r="G9281" t="s">
        <v>14473</v>
      </c>
    </row>
    <row r="9282" spans="1:7" x14ac:dyDescent="0.35">
      <c r="A9282" t="s">
        <v>10</v>
      </c>
      <c r="B9282" t="s">
        <v>262</v>
      </c>
      <c r="C9282" t="s">
        <v>2335</v>
      </c>
      <c r="D9282" s="2">
        <v>175990.01</v>
      </c>
      <c r="E9282" s="3">
        <f t="shared" si="288"/>
        <v>7.9658030367510304E-4</v>
      </c>
      <c r="F9282" s="3">
        <f t="shared" si="289"/>
        <v>92.379925136532464</v>
      </c>
      <c r="G9282" t="s">
        <v>14480</v>
      </c>
    </row>
    <row r="9283" spans="1:7" x14ac:dyDescent="0.35">
      <c r="A9283" t="s">
        <v>10</v>
      </c>
      <c r="B9283" t="s">
        <v>9</v>
      </c>
      <c r="C9283" t="s">
        <v>2192</v>
      </c>
      <c r="D9283" s="2">
        <v>175964.37</v>
      </c>
      <c r="E9283" s="3">
        <f t="shared" ref="E9283:E9346" si="290">(D9283/$D$29638)*100</f>
        <v>7.9646424982076063E-4</v>
      </c>
      <c r="F9283" s="3">
        <f t="shared" si="289"/>
        <v>92.38072160078228</v>
      </c>
      <c r="G9283" t="s">
        <v>14473</v>
      </c>
    </row>
    <row r="9284" spans="1:7" x14ac:dyDescent="0.35">
      <c r="A9284" t="s">
        <v>10</v>
      </c>
      <c r="B9284" t="s">
        <v>9</v>
      </c>
      <c r="C9284" t="s">
        <v>11166</v>
      </c>
      <c r="D9284" s="2">
        <v>175952.31</v>
      </c>
      <c r="E9284" s="3">
        <f t="shared" si="290"/>
        <v>7.9640966286743128E-4</v>
      </c>
      <c r="F9284" s="3">
        <f t="shared" ref="F9284:F9347" si="291">E9284+F9283</f>
        <v>92.381518010445149</v>
      </c>
      <c r="G9284" t="s">
        <v>14480</v>
      </c>
    </row>
    <row r="9285" spans="1:7" x14ac:dyDescent="0.35">
      <c r="A9285" t="s">
        <v>3</v>
      </c>
      <c r="B9285" t="s">
        <v>9</v>
      </c>
      <c r="C9285" t="s">
        <v>4707</v>
      </c>
      <c r="D9285" s="2">
        <v>175876.97</v>
      </c>
      <c r="E9285" s="3">
        <f t="shared" si="290"/>
        <v>7.9606865282897006E-4</v>
      </c>
      <c r="F9285" s="3">
        <f t="shared" si="291"/>
        <v>92.382314079097981</v>
      </c>
      <c r="G9285" t="s">
        <v>14480</v>
      </c>
    </row>
    <row r="9286" spans="1:7" x14ac:dyDescent="0.35">
      <c r="A9286" t="s">
        <v>10</v>
      </c>
      <c r="B9286" t="s">
        <v>8</v>
      </c>
      <c r="C9286" t="s">
        <v>10625</v>
      </c>
      <c r="D9286" s="2">
        <v>175873.09</v>
      </c>
      <c r="E9286" s="3">
        <f t="shared" si="290"/>
        <v>7.9605109085725215E-4</v>
      </c>
      <c r="F9286" s="3">
        <f t="shared" si="291"/>
        <v>92.38311013018884</v>
      </c>
      <c r="G9286" t="s">
        <v>14480</v>
      </c>
    </row>
    <row r="9287" spans="1:7" x14ac:dyDescent="0.35">
      <c r="A9287" t="s">
        <v>10</v>
      </c>
      <c r="B9287" t="s">
        <v>9</v>
      </c>
      <c r="C9287" t="s">
        <v>3055</v>
      </c>
      <c r="D9287" s="2">
        <v>175869.49</v>
      </c>
      <c r="E9287" s="3">
        <f t="shared" si="290"/>
        <v>7.9603479624431792E-4</v>
      </c>
      <c r="F9287" s="3">
        <f t="shared" si="291"/>
        <v>92.383906164985078</v>
      </c>
      <c r="G9287" t="s">
        <v>14480</v>
      </c>
    </row>
    <row r="9288" spans="1:7" x14ac:dyDescent="0.35">
      <c r="A9288" t="s">
        <v>3</v>
      </c>
      <c r="B9288" t="s">
        <v>15</v>
      </c>
      <c r="C9288" t="s">
        <v>1075</v>
      </c>
      <c r="D9288" s="2">
        <v>175853.02</v>
      </c>
      <c r="E9288" s="3">
        <f t="shared" si="290"/>
        <v>7.9596024839014403E-4</v>
      </c>
      <c r="F9288" s="3">
        <f t="shared" si="291"/>
        <v>92.384702125233474</v>
      </c>
      <c r="G9288" t="s">
        <v>14473</v>
      </c>
    </row>
    <row r="9289" spans="1:7" x14ac:dyDescent="0.35">
      <c r="A9289" t="s">
        <v>10</v>
      </c>
      <c r="B9289" t="s">
        <v>73</v>
      </c>
      <c r="C9289" t="s">
        <v>1427</v>
      </c>
      <c r="D9289" s="2">
        <v>175821.72</v>
      </c>
      <c r="E9289" s="3">
        <f t="shared" si="290"/>
        <v>7.9581857578324433E-4</v>
      </c>
      <c r="F9289" s="3">
        <f t="shared" si="291"/>
        <v>92.385497943809256</v>
      </c>
      <c r="G9289" t="s">
        <v>14473</v>
      </c>
    </row>
    <row r="9290" spans="1:7" x14ac:dyDescent="0.35">
      <c r="A9290" t="s">
        <v>10</v>
      </c>
      <c r="B9290" t="s">
        <v>180</v>
      </c>
      <c r="C9290" t="s">
        <v>13155</v>
      </c>
      <c r="D9290" s="2">
        <v>175816.63</v>
      </c>
      <c r="E9290" s="3">
        <f t="shared" si="290"/>
        <v>7.9579553701106796E-4</v>
      </c>
      <c r="F9290" s="3">
        <f t="shared" si="291"/>
        <v>92.386293739346272</v>
      </c>
      <c r="G9290" t="s">
        <v>14480</v>
      </c>
    </row>
    <row r="9291" spans="1:7" x14ac:dyDescent="0.35">
      <c r="A9291" t="s">
        <v>10</v>
      </c>
      <c r="B9291" t="s">
        <v>9</v>
      </c>
      <c r="C9291" t="s">
        <v>5028</v>
      </c>
      <c r="D9291" s="2">
        <v>175809.81</v>
      </c>
      <c r="E9291" s="3">
        <f t="shared" si="290"/>
        <v>7.9576466777212039E-4</v>
      </c>
      <c r="F9291" s="3">
        <f t="shared" si="291"/>
        <v>92.387089504014043</v>
      </c>
      <c r="G9291" t="s">
        <v>14480</v>
      </c>
    </row>
    <row r="9292" spans="1:7" x14ac:dyDescent="0.35">
      <c r="A9292" t="s">
        <v>3</v>
      </c>
      <c r="B9292" t="s">
        <v>180</v>
      </c>
      <c r="C9292" t="s">
        <v>3135</v>
      </c>
      <c r="D9292" s="2">
        <v>175724.2</v>
      </c>
      <c r="E9292" s="3">
        <f t="shared" si="290"/>
        <v>7.9537717282398331E-4</v>
      </c>
      <c r="F9292" s="3">
        <f t="shared" si="291"/>
        <v>92.387884881186864</v>
      </c>
      <c r="G9292" t="s">
        <v>14480</v>
      </c>
    </row>
    <row r="9293" spans="1:7" x14ac:dyDescent="0.35">
      <c r="A9293" t="s">
        <v>10</v>
      </c>
      <c r="B9293" t="s">
        <v>9</v>
      </c>
      <c r="C9293" t="s">
        <v>4465</v>
      </c>
      <c r="D9293" s="2">
        <v>175709.67</v>
      </c>
      <c r="E9293" s="3">
        <f t="shared" si="290"/>
        <v>7.9531140595566843E-4</v>
      </c>
      <c r="F9293" s="3">
        <f t="shared" si="291"/>
        <v>92.388680192592815</v>
      </c>
      <c r="G9293" t="s">
        <v>14473</v>
      </c>
    </row>
    <row r="9294" spans="1:7" x14ac:dyDescent="0.35">
      <c r="A9294" t="s">
        <v>3</v>
      </c>
      <c r="B9294" t="s">
        <v>16</v>
      </c>
      <c r="C9294" t="s">
        <v>13601</v>
      </c>
      <c r="D9294" s="2">
        <v>175642.61</v>
      </c>
      <c r="E9294" s="3">
        <f t="shared" si="290"/>
        <v>7.9500787352695577E-4</v>
      </c>
      <c r="F9294" s="3">
        <f t="shared" si="291"/>
        <v>92.389475200466336</v>
      </c>
      <c r="G9294" t="s">
        <v>14480</v>
      </c>
    </row>
    <row r="9295" spans="1:7" x14ac:dyDescent="0.35">
      <c r="A9295" t="s">
        <v>3</v>
      </c>
      <c r="B9295" t="s">
        <v>9</v>
      </c>
      <c r="C9295" t="s">
        <v>5177</v>
      </c>
      <c r="D9295" s="2">
        <v>175630.23</v>
      </c>
      <c r="E9295" s="3">
        <f t="shared" si="290"/>
        <v>7.949518381635877E-4</v>
      </c>
      <c r="F9295" s="3">
        <f t="shared" si="291"/>
        <v>92.390270152304495</v>
      </c>
      <c r="G9295" t="s">
        <v>14480</v>
      </c>
    </row>
    <row r="9296" spans="1:7" x14ac:dyDescent="0.35">
      <c r="A9296" t="s">
        <v>10</v>
      </c>
      <c r="B9296" t="s">
        <v>18</v>
      </c>
      <c r="C9296" t="s">
        <v>635</v>
      </c>
      <c r="D9296" s="2">
        <v>175628.98</v>
      </c>
      <c r="E9296" s="3">
        <f t="shared" si="290"/>
        <v>7.9494618031187452E-4</v>
      </c>
      <c r="F9296" s="3">
        <f t="shared" si="291"/>
        <v>92.391065098484802</v>
      </c>
      <c r="G9296" t="s">
        <v>14473</v>
      </c>
    </row>
    <row r="9297" spans="1:7" x14ac:dyDescent="0.35">
      <c r="A9297" t="s">
        <v>10</v>
      </c>
      <c r="B9297" t="s">
        <v>35</v>
      </c>
      <c r="C9297" t="s">
        <v>4593</v>
      </c>
      <c r="D9297" s="2">
        <v>175610.33</v>
      </c>
      <c r="E9297" s="3">
        <f t="shared" si="290"/>
        <v>7.9486176516431256E-4</v>
      </c>
      <c r="F9297" s="3">
        <f t="shared" si="291"/>
        <v>92.39185996024996</v>
      </c>
      <c r="G9297" t="s">
        <v>14473</v>
      </c>
    </row>
    <row r="9298" spans="1:7" x14ac:dyDescent="0.35">
      <c r="A9298" t="s">
        <v>3</v>
      </c>
      <c r="B9298" t="s">
        <v>27</v>
      </c>
      <c r="C9298" t="s">
        <v>305</v>
      </c>
      <c r="D9298" s="2">
        <v>175566.87</v>
      </c>
      <c r="E9298" s="3">
        <f t="shared" si="290"/>
        <v>7.9466505297594628E-4</v>
      </c>
      <c r="F9298" s="3">
        <f t="shared" si="291"/>
        <v>92.392654625302939</v>
      </c>
      <c r="G9298" t="s">
        <v>14473</v>
      </c>
    </row>
    <row r="9299" spans="1:7" x14ac:dyDescent="0.35">
      <c r="A9299" t="s">
        <v>3</v>
      </c>
      <c r="B9299" t="s">
        <v>9</v>
      </c>
      <c r="C9299" t="s">
        <v>5227</v>
      </c>
      <c r="D9299" s="2">
        <v>175559.38</v>
      </c>
      <c r="E9299" s="3">
        <f t="shared" si="290"/>
        <v>7.9463115112848046E-4</v>
      </c>
      <c r="F9299" s="3">
        <f t="shared" si="291"/>
        <v>92.393449256454062</v>
      </c>
      <c r="G9299" t="s">
        <v>14473</v>
      </c>
    </row>
    <row r="9300" spans="1:7" x14ac:dyDescent="0.35">
      <c r="A9300" t="s">
        <v>10</v>
      </c>
      <c r="B9300" t="s">
        <v>166</v>
      </c>
      <c r="C9300" t="s">
        <v>12369</v>
      </c>
      <c r="D9300" s="2">
        <v>175547.81</v>
      </c>
      <c r="E9300" s="3">
        <f t="shared" si="290"/>
        <v>7.945787820530227E-4</v>
      </c>
      <c r="F9300" s="3">
        <f t="shared" si="291"/>
        <v>92.394243835236111</v>
      </c>
      <c r="G9300" t="s">
        <v>14473</v>
      </c>
    </row>
    <row r="9301" spans="1:7" x14ac:dyDescent="0.35">
      <c r="A9301" t="s">
        <v>3</v>
      </c>
      <c r="B9301" t="s">
        <v>143</v>
      </c>
      <c r="C9301" t="s">
        <v>5135</v>
      </c>
      <c r="D9301" s="2">
        <v>175515.79</v>
      </c>
      <c r="E9301" s="3">
        <f t="shared" si="290"/>
        <v>7.9443385052353592E-4</v>
      </c>
      <c r="F9301" s="3">
        <f t="shared" si="291"/>
        <v>92.395038269086641</v>
      </c>
      <c r="G9301" t="s">
        <v>14473</v>
      </c>
    </row>
    <row r="9302" spans="1:7" x14ac:dyDescent="0.35">
      <c r="A9302" t="s">
        <v>3</v>
      </c>
      <c r="B9302" t="s">
        <v>22</v>
      </c>
      <c r="C9302" t="s">
        <v>11989</v>
      </c>
      <c r="D9302" s="2">
        <v>175515.14</v>
      </c>
      <c r="E9302" s="3">
        <f t="shared" si="290"/>
        <v>7.9443090844064513E-4</v>
      </c>
      <c r="F9302" s="3">
        <f t="shared" si="291"/>
        <v>92.395832699995083</v>
      </c>
      <c r="G9302" t="s">
        <v>14480</v>
      </c>
    </row>
    <row r="9303" spans="1:7" x14ac:dyDescent="0.35">
      <c r="A9303" t="s">
        <v>10</v>
      </c>
      <c r="B9303" t="s">
        <v>9</v>
      </c>
      <c r="C9303" t="s">
        <v>481</v>
      </c>
      <c r="D9303" s="2">
        <v>175504.76</v>
      </c>
      <c r="E9303" s="3">
        <f t="shared" si="290"/>
        <v>7.9438392564001815E-4</v>
      </c>
      <c r="F9303" s="3">
        <f t="shared" si="291"/>
        <v>92.39662708392072</v>
      </c>
      <c r="G9303" t="s">
        <v>14473</v>
      </c>
    </row>
    <row r="9304" spans="1:7" x14ac:dyDescent="0.35">
      <c r="A9304" t="s">
        <v>10</v>
      </c>
      <c r="B9304" t="s">
        <v>180</v>
      </c>
      <c r="C9304" t="s">
        <v>2553</v>
      </c>
      <c r="D9304" s="2">
        <v>175491.45</v>
      </c>
      <c r="E9304" s="3">
        <f t="shared" si="290"/>
        <v>7.9432368083497563E-4</v>
      </c>
      <c r="F9304" s="3">
        <f t="shared" si="291"/>
        <v>92.397421407601556</v>
      </c>
      <c r="G9304" t="s">
        <v>14480</v>
      </c>
    </row>
    <row r="9305" spans="1:7" x14ac:dyDescent="0.35">
      <c r="A9305" t="s">
        <v>10</v>
      </c>
      <c r="B9305" t="s">
        <v>6</v>
      </c>
      <c r="C9305" t="s">
        <v>2840</v>
      </c>
      <c r="D9305" s="2">
        <v>175424.51</v>
      </c>
      <c r="E9305" s="3">
        <f t="shared" si="290"/>
        <v>7.9402069156002744E-4</v>
      </c>
      <c r="F9305" s="3">
        <f t="shared" si="291"/>
        <v>92.398215428293113</v>
      </c>
      <c r="G9305" t="s">
        <v>14480</v>
      </c>
    </row>
    <row r="9306" spans="1:7" x14ac:dyDescent="0.35">
      <c r="A9306" t="s">
        <v>3</v>
      </c>
      <c r="B9306" t="s">
        <v>9</v>
      </c>
      <c r="C9306" t="s">
        <v>10036</v>
      </c>
      <c r="D9306" s="2">
        <v>175413.62</v>
      </c>
      <c r="E9306" s="3">
        <f t="shared" si="290"/>
        <v>7.9397140035590151E-4</v>
      </c>
      <c r="F9306" s="3">
        <f t="shared" si="291"/>
        <v>92.399009399693469</v>
      </c>
      <c r="G9306" t="s">
        <v>14480</v>
      </c>
    </row>
    <row r="9307" spans="1:7" x14ac:dyDescent="0.35">
      <c r="A9307" t="s">
        <v>10</v>
      </c>
      <c r="B9307" t="s">
        <v>9</v>
      </c>
      <c r="C9307" t="s">
        <v>2060</v>
      </c>
      <c r="D9307" s="2">
        <v>175395.17</v>
      </c>
      <c r="E9307" s="3">
        <f t="shared" si="290"/>
        <v>7.93887890464614E-4</v>
      </c>
      <c r="F9307" s="3">
        <f t="shared" si="291"/>
        <v>92.399803287583936</v>
      </c>
      <c r="G9307" t="s">
        <v>14473</v>
      </c>
    </row>
    <row r="9308" spans="1:7" x14ac:dyDescent="0.35">
      <c r="A9308" t="s">
        <v>3</v>
      </c>
      <c r="B9308" t="s">
        <v>9</v>
      </c>
      <c r="C9308" s="7" t="s">
        <v>2191</v>
      </c>
      <c r="D9308" s="2">
        <v>175395.02</v>
      </c>
      <c r="E9308" s="3">
        <f t="shared" si="290"/>
        <v>7.9388721152240838E-4</v>
      </c>
      <c r="F9308" s="3">
        <f t="shared" si="291"/>
        <v>92.400597174795465</v>
      </c>
      <c r="G9308" t="s">
        <v>14480</v>
      </c>
    </row>
    <row r="9309" spans="1:7" x14ac:dyDescent="0.35">
      <c r="A9309" t="s">
        <v>10</v>
      </c>
      <c r="B9309" t="s">
        <v>9</v>
      </c>
      <c r="C9309" t="s">
        <v>10405</v>
      </c>
      <c r="D9309" s="2">
        <v>175386.93</v>
      </c>
      <c r="E9309" s="3">
        <f t="shared" si="290"/>
        <v>7.9385059390612005E-4</v>
      </c>
      <c r="F9309" s="3">
        <f t="shared" si="291"/>
        <v>92.401391025389373</v>
      </c>
      <c r="G9309" t="s">
        <v>14480</v>
      </c>
    </row>
    <row r="9310" spans="1:7" x14ac:dyDescent="0.35">
      <c r="A9310" t="s">
        <v>10</v>
      </c>
      <c r="B9310" t="s">
        <v>8</v>
      </c>
      <c r="C9310" t="s">
        <v>6899</v>
      </c>
      <c r="D9310" s="2">
        <v>175384.48</v>
      </c>
      <c r="E9310" s="3">
        <f t="shared" si="290"/>
        <v>7.938395045167622E-4</v>
      </c>
      <c r="F9310" s="3">
        <f t="shared" si="291"/>
        <v>92.402184864893883</v>
      </c>
      <c r="G9310" t="s">
        <v>14473</v>
      </c>
    </row>
    <row r="9311" spans="1:7" x14ac:dyDescent="0.35">
      <c r="A9311" t="s">
        <v>10</v>
      </c>
      <c r="B9311" t="s">
        <v>180</v>
      </c>
      <c r="C9311" t="s">
        <v>9794</v>
      </c>
      <c r="D9311" s="2">
        <v>175380.15</v>
      </c>
      <c r="E9311" s="3">
        <f t="shared" si="290"/>
        <v>7.9381990571842742E-4</v>
      </c>
      <c r="F9311" s="3">
        <f t="shared" si="291"/>
        <v>92.402978684799606</v>
      </c>
      <c r="G9311" t="s">
        <v>14480</v>
      </c>
    </row>
    <row r="9312" spans="1:7" x14ac:dyDescent="0.35">
      <c r="A9312" t="s">
        <v>10</v>
      </c>
      <c r="B9312" t="s">
        <v>6</v>
      </c>
      <c r="C9312" t="s">
        <v>788</v>
      </c>
      <c r="D9312" s="2">
        <v>175376.41</v>
      </c>
      <c r="E9312" s="3">
        <f t="shared" si="290"/>
        <v>7.9380297742610146E-4</v>
      </c>
      <c r="F9312" s="3">
        <f t="shared" si="291"/>
        <v>92.403772487777033</v>
      </c>
      <c r="G9312" t="s">
        <v>14473</v>
      </c>
    </row>
    <row r="9313" spans="1:7" x14ac:dyDescent="0.35">
      <c r="A9313" t="s">
        <v>10</v>
      </c>
      <c r="B9313" t="s">
        <v>29</v>
      </c>
      <c r="C9313" t="s">
        <v>19</v>
      </c>
      <c r="D9313" s="2">
        <v>175337.5</v>
      </c>
      <c r="E9313" s="3">
        <f t="shared" si="290"/>
        <v>7.9362685981797135E-4</v>
      </c>
      <c r="F9313" s="3">
        <f t="shared" si="291"/>
        <v>92.40456611463685</v>
      </c>
      <c r="G9313" t="s">
        <v>14473</v>
      </c>
    </row>
    <row r="9314" spans="1:7" x14ac:dyDescent="0.35">
      <c r="A9314" t="s">
        <v>3</v>
      </c>
      <c r="B9314" t="s">
        <v>13</v>
      </c>
      <c r="C9314" s="7" t="s">
        <v>2000</v>
      </c>
      <c r="D9314" s="2">
        <v>175315.49</v>
      </c>
      <c r="E9314" s="3">
        <f t="shared" si="290"/>
        <v>7.9352723636500432E-4</v>
      </c>
      <c r="F9314" s="3">
        <f t="shared" si="291"/>
        <v>92.405359641873218</v>
      </c>
      <c r="G9314" t="s">
        <v>14480</v>
      </c>
    </row>
    <row r="9315" spans="1:7" x14ac:dyDescent="0.35">
      <c r="A9315" t="s">
        <v>10</v>
      </c>
      <c r="B9315" t="s">
        <v>13</v>
      </c>
      <c r="C9315" t="s">
        <v>2433</v>
      </c>
      <c r="D9315" s="2">
        <v>175295.72</v>
      </c>
      <c r="E9315" s="3">
        <f t="shared" si="290"/>
        <v>7.9343775178230755E-4</v>
      </c>
      <c r="F9315" s="3">
        <f t="shared" si="291"/>
        <v>92.406153079625</v>
      </c>
      <c r="G9315" t="s">
        <v>14473</v>
      </c>
    </row>
    <row r="9316" spans="1:7" x14ac:dyDescent="0.35">
      <c r="A9316" t="s">
        <v>3</v>
      </c>
      <c r="B9316" t="s">
        <v>9</v>
      </c>
      <c r="C9316" t="s">
        <v>8930</v>
      </c>
      <c r="D9316" s="2">
        <v>175235.54</v>
      </c>
      <c r="E9316" s="3">
        <f t="shared" si="290"/>
        <v>7.9316536016942475E-4</v>
      </c>
      <c r="F9316" s="3">
        <f t="shared" si="291"/>
        <v>92.406946244985164</v>
      </c>
      <c r="G9316" t="s">
        <v>14480</v>
      </c>
    </row>
    <row r="9317" spans="1:7" x14ac:dyDescent="0.35">
      <c r="A9317" t="s">
        <v>10</v>
      </c>
      <c r="B9317" t="s">
        <v>9</v>
      </c>
      <c r="C9317" t="s">
        <v>10026</v>
      </c>
      <c r="D9317" s="2">
        <v>175225.68</v>
      </c>
      <c r="E9317" s="3">
        <f t="shared" si="290"/>
        <v>7.9312073103511051E-4</v>
      </c>
      <c r="F9317" s="3">
        <f t="shared" si="291"/>
        <v>92.407739365716196</v>
      </c>
      <c r="G9317" t="s">
        <v>14480</v>
      </c>
    </row>
    <row r="9318" spans="1:7" x14ac:dyDescent="0.35">
      <c r="A9318" t="s">
        <v>3</v>
      </c>
      <c r="B9318" t="s">
        <v>913</v>
      </c>
      <c r="C9318" s="7" t="s">
        <v>2634</v>
      </c>
      <c r="D9318" s="2">
        <v>175216.18</v>
      </c>
      <c r="E9318" s="3">
        <f t="shared" si="290"/>
        <v>7.9307773136208981E-4</v>
      </c>
      <c r="F9318" s="3">
        <f t="shared" si="291"/>
        <v>92.408532443447555</v>
      </c>
      <c r="G9318" t="s">
        <v>14480</v>
      </c>
    </row>
    <row r="9319" spans="1:7" x14ac:dyDescent="0.35">
      <c r="A9319" t="s">
        <v>3</v>
      </c>
      <c r="B9319" t="s">
        <v>23</v>
      </c>
      <c r="C9319" t="s">
        <v>8728</v>
      </c>
      <c r="D9319" s="2">
        <v>175200</v>
      </c>
      <c r="E9319" s="3">
        <f t="shared" si="290"/>
        <v>7.9300449612951349E-4</v>
      </c>
      <c r="F9319" s="3">
        <f t="shared" si="291"/>
        <v>92.409325447943687</v>
      </c>
      <c r="G9319" t="s">
        <v>14480</v>
      </c>
    </row>
    <row r="9320" spans="1:7" x14ac:dyDescent="0.35">
      <c r="A9320" t="s">
        <v>10</v>
      </c>
      <c r="B9320" t="s">
        <v>29</v>
      </c>
      <c r="C9320" t="s">
        <v>11569</v>
      </c>
      <c r="D9320" s="2">
        <v>175198.9</v>
      </c>
      <c r="E9320" s="3">
        <f t="shared" si="290"/>
        <v>7.9299951722000583E-4</v>
      </c>
      <c r="F9320" s="3">
        <f t="shared" si="291"/>
        <v>92.410118447460903</v>
      </c>
      <c r="G9320" t="s">
        <v>14480</v>
      </c>
    </row>
    <row r="9321" spans="1:7" x14ac:dyDescent="0.35">
      <c r="A9321" t="s">
        <v>3</v>
      </c>
      <c r="B9321" t="s">
        <v>29</v>
      </c>
      <c r="C9321" t="s">
        <v>6903</v>
      </c>
      <c r="D9321" s="2">
        <v>175198.57</v>
      </c>
      <c r="E9321" s="3">
        <f t="shared" si="290"/>
        <v>7.9299802354715343E-4</v>
      </c>
      <c r="F9321" s="3">
        <f t="shared" si="291"/>
        <v>92.410911445484444</v>
      </c>
      <c r="G9321" t="s">
        <v>14473</v>
      </c>
    </row>
    <row r="9322" spans="1:7" x14ac:dyDescent="0.35">
      <c r="A9322" t="s">
        <v>10</v>
      </c>
      <c r="B9322" t="s">
        <v>15</v>
      </c>
      <c r="C9322" t="s">
        <v>11959</v>
      </c>
      <c r="D9322" s="2">
        <v>175163.33</v>
      </c>
      <c r="E9322" s="3">
        <f t="shared" si="290"/>
        <v>7.9283851739165342E-4</v>
      </c>
      <c r="F9322" s="3">
        <f t="shared" si="291"/>
        <v>92.411704284001843</v>
      </c>
      <c r="G9322" t="s">
        <v>14473</v>
      </c>
    </row>
    <row r="9323" spans="1:7" x14ac:dyDescent="0.35">
      <c r="A9323" t="s">
        <v>10</v>
      </c>
      <c r="B9323" t="s">
        <v>6</v>
      </c>
      <c r="C9323" t="s">
        <v>11734</v>
      </c>
      <c r="D9323" s="2">
        <v>175120.22</v>
      </c>
      <c r="E9323" s="3">
        <f t="shared" si="290"/>
        <v>7.9264338940176679E-4</v>
      </c>
      <c r="F9323" s="3">
        <f t="shared" si="291"/>
        <v>92.412496927391246</v>
      </c>
      <c r="G9323" t="s">
        <v>14480</v>
      </c>
    </row>
    <row r="9324" spans="1:7" x14ac:dyDescent="0.35">
      <c r="A9324" t="s">
        <v>3</v>
      </c>
      <c r="B9324" t="s">
        <v>913</v>
      </c>
      <c r="C9324" t="s">
        <v>6447</v>
      </c>
      <c r="D9324" s="2">
        <v>175092.15</v>
      </c>
      <c r="E9324" s="3">
        <f t="shared" si="290"/>
        <v>7.9251633668369389E-4</v>
      </c>
      <c r="F9324" s="3">
        <f t="shared" si="291"/>
        <v>92.413289443727933</v>
      </c>
      <c r="G9324" t="s">
        <v>14480</v>
      </c>
    </row>
    <row r="9325" spans="1:7" x14ac:dyDescent="0.35">
      <c r="A9325" t="s">
        <v>3</v>
      </c>
      <c r="B9325" t="s">
        <v>36</v>
      </c>
      <c r="C9325" t="s">
        <v>13275</v>
      </c>
      <c r="D9325" s="2">
        <v>175077.71</v>
      </c>
      <c r="E9325" s="3">
        <f t="shared" si="290"/>
        <v>7.9245097718070245E-4</v>
      </c>
      <c r="F9325" s="3">
        <f t="shared" si="291"/>
        <v>92.41408189470512</v>
      </c>
      <c r="G9325" t="s">
        <v>14473</v>
      </c>
    </row>
    <row r="9326" spans="1:7" x14ac:dyDescent="0.35">
      <c r="A9326" t="s">
        <v>10</v>
      </c>
      <c r="B9326" t="s">
        <v>9</v>
      </c>
      <c r="C9326" s="8" t="s">
        <v>7704</v>
      </c>
      <c r="D9326" s="2">
        <v>175072.57</v>
      </c>
      <c r="E9326" s="3">
        <f t="shared" si="290"/>
        <v>7.9242771209445768E-4</v>
      </c>
      <c r="F9326" s="3">
        <f t="shared" si="291"/>
        <v>92.414874322417219</v>
      </c>
      <c r="G9326" t="s">
        <v>14480</v>
      </c>
    </row>
    <row r="9327" spans="1:7" x14ac:dyDescent="0.35">
      <c r="A9327" t="s">
        <v>3</v>
      </c>
      <c r="B9327" t="s">
        <v>6</v>
      </c>
      <c r="C9327" t="s">
        <v>11178</v>
      </c>
      <c r="D9327" s="2">
        <v>175004.99</v>
      </c>
      <c r="E9327" s="3">
        <f t="shared" si="290"/>
        <v>7.9212182599943228E-4</v>
      </c>
      <c r="F9327" s="3">
        <f t="shared" si="291"/>
        <v>92.415666444243215</v>
      </c>
      <c r="G9327" t="s">
        <v>14473</v>
      </c>
    </row>
    <row r="9328" spans="1:7" x14ac:dyDescent="0.35">
      <c r="A9328" t="s">
        <v>3</v>
      </c>
      <c r="B9328" t="s">
        <v>1541</v>
      </c>
      <c r="C9328" t="s">
        <v>12010</v>
      </c>
      <c r="D9328" s="2">
        <v>175004.26</v>
      </c>
      <c r="E9328" s="3">
        <f t="shared" si="290"/>
        <v>7.9211852181403184E-4</v>
      </c>
      <c r="F9328" s="3">
        <f t="shared" si="291"/>
        <v>92.41645856276503</v>
      </c>
      <c r="G9328" t="s">
        <v>14480</v>
      </c>
    </row>
    <row r="9329" spans="1:7" x14ac:dyDescent="0.35">
      <c r="A9329" t="s">
        <v>10</v>
      </c>
      <c r="B9329" t="s">
        <v>33</v>
      </c>
      <c r="C9329" t="s">
        <v>656</v>
      </c>
      <c r="D9329" s="2">
        <v>175000</v>
      </c>
      <c r="E9329" s="3">
        <f t="shared" si="290"/>
        <v>7.9209923985539303E-4</v>
      </c>
      <c r="F9329" s="3">
        <f t="shared" si="291"/>
        <v>92.417250662004889</v>
      </c>
      <c r="G9329" t="s">
        <v>14480</v>
      </c>
    </row>
    <row r="9330" spans="1:7" x14ac:dyDescent="0.35">
      <c r="A9330" t="s">
        <v>3</v>
      </c>
      <c r="B9330" t="s">
        <v>62</v>
      </c>
      <c r="C9330" t="s">
        <v>4348</v>
      </c>
      <c r="D9330" s="2">
        <v>175000</v>
      </c>
      <c r="E9330" s="3">
        <f t="shared" si="290"/>
        <v>7.9209923985539303E-4</v>
      </c>
      <c r="F9330" s="3">
        <f t="shared" si="291"/>
        <v>92.418042761244749</v>
      </c>
      <c r="G9330" t="s">
        <v>14480</v>
      </c>
    </row>
    <row r="9331" spans="1:7" x14ac:dyDescent="0.35">
      <c r="A9331" t="s">
        <v>10</v>
      </c>
      <c r="B9331" t="s">
        <v>6</v>
      </c>
      <c r="C9331" t="s">
        <v>5244</v>
      </c>
      <c r="D9331" s="2">
        <v>174987.44</v>
      </c>
      <c r="E9331" s="3">
        <f t="shared" si="290"/>
        <v>7.920423897613783E-4</v>
      </c>
      <c r="F9331" s="3">
        <f t="shared" si="291"/>
        <v>92.41883480363451</v>
      </c>
      <c r="G9331" t="s">
        <v>14473</v>
      </c>
    </row>
    <row r="9332" spans="1:7" x14ac:dyDescent="0.35">
      <c r="A9332" t="s">
        <v>3</v>
      </c>
      <c r="B9332" t="s">
        <v>9</v>
      </c>
      <c r="C9332" s="8" t="s">
        <v>6671</v>
      </c>
      <c r="D9332" s="2">
        <v>174984.89</v>
      </c>
      <c r="E9332" s="3">
        <f t="shared" si="290"/>
        <v>7.9203084774388333E-4</v>
      </c>
      <c r="F9332" s="3">
        <f t="shared" si="291"/>
        <v>92.419626834482258</v>
      </c>
      <c r="G9332" t="s">
        <v>14480</v>
      </c>
    </row>
    <row r="9333" spans="1:7" x14ac:dyDescent="0.35">
      <c r="A9333" t="s">
        <v>10</v>
      </c>
      <c r="B9333" t="s">
        <v>9</v>
      </c>
      <c r="C9333" t="s">
        <v>5803</v>
      </c>
      <c r="D9333" s="2">
        <v>174971.01</v>
      </c>
      <c r="E9333" s="3">
        <f t="shared" si="290"/>
        <v>7.9196802295845923E-4</v>
      </c>
      <c r="F9333" s="3">
        <f t="shared" si="291"/>
        <v>92.42041880250521</v>
      </c>
      <c r="G9333" t="s">
        <v>14480</v>
      </c>
    </row>
    <row r="9334" spans="1:7" x14ac:dyDescent="0.35">
      <c r="A9334" t="s">
        <v>10</v>
      </c>
      <c r="B9334" t="s">
        <v>9</v>
      </c>
      <c r="C9334" t="s">
        <v>9030</v>
      </c>
      <c r="D9334" s="2">
        <v>174943.66</v>
      </c>
      <c r="E9334" s="3">
        <f t="shared" si="290"/>
        <v>7.9184422916297342E-4</v>
      </c>
      <c r="F9334" s="3">
        <f t="shared" si="291"/>
        <v>92.42121064673438</v>
      </c>
      <c r="G9334" t="s">
        <v>14480</v>
      </c>
    </row>
    <row r="9335" spans="1:7" x14ac:dyDescent="0.35">
      <c r="A9335" t="s">
        <v>3</v>
      </c>
      <c r="B9335" t="s">
        <v>6</v>
      </c>
      <c r="C9335" t="s">
        <v>94</v>
      </c>
      <c r="D9335" s="2">
        <v>174943.47</v>
      </c>
      <c r="E9335" s="3">
        <f t="shared" si="290"/>
        <v>7.9184336916951286E-4</v>
      </c>
      <c r="F9335" s="3">
        <f t="shared" si="291"/>
        <v>92.422002490103552</v>
      </c>
      <c r="G9335" t="s">
        <v>14473</v>
      </c>
    </row>
    <row r="9336" spans="1:7" x14ac:dyDescent="0.35">
      <c r="A9336" t="s">
        <v>10</v>
      </c>
      <c r="B9336" t="s">
        <v>28</v>
      </c>
      <c r="C9336" t="s">
        <v>11117</v>
      </c>
      <c r="D9336" s="2">
        <v>174920.03</v>
      </c>
      <c r="E9336" s="3">
        <f t="shared" si="290"/>
        <v>7.9173727313418599E-4</v>
      </c>
      <c r="F9336" s="3">
        <f t="shared" si="291"/>
        <v>92.422794227376684</v>
      </c>
      <c r="G9336" t="s">
        <v>14473</v>
      </c>
    </row>
    <row r="9337" spans="1:7" x14ac:dyDescent="0.35">
      <c r="A9337" t="s">
        <v>10</v>
      </c>
      <c r="B9337" t="s">
        <v>9</v>
      </c>
      <c r="C9337" t="s">
        <v>6268</v>
      </c>
      <c r="D9337" s="2">
        <v>174916</v>
      </c>
      <c r="E9337" s="3">
        <f t="shared" si="290"/>
        <v>7.9171903222026246E-4</v>
      </c>
      <c r="F9337" s="3">
        <f t="shared" si="291"/>
        <v>92.423585946408906</v>
      </c>
      <c r="G9337" t="s">
        <v>14473</v>
      </c>
    </row>
    <row r="9338" spans="1:7" x14ac:dyDescent="0.35">
      <c r="A9338" t="s">
        <v>3</v>
      </c>
      <c r="B9338" t="s">
        <v>73</v>
      </c>
      <c r="C9338" t="s">
        <v>4791</v>
      </c>
      <c r="D9338" s="2">
        <v>174877.23</v>
      </c>
      <c r="E9338" s="3">
        <f t="shared" si="290"/>
        <v>7.9154354829152429E-4</v>
      </c>
      <c r="F9338" s="3">
        <f t="shared" si="291"/>
        <v>92.424377489957195</v>
      </c>
      <c r="G9338" t="s">
        <v>14473</v>
      </c>
    </row>
    <row r="9339" spans="1:7" x14ac:dyDescent="0.35">
      <c r="A9339" t="s">
        <v>10</v>
      </c>
      <c r="B9339" t="s">
        <v>9</v>
      </c>
      <c r="C9339" t="s">
        <v>6075</v>
      </c>
      <c r="D9339" s="2">
        <v>174852.1</v>
      </c>
      <c r="E9339" s="3">
        <f t="shared" si="290"/>
        <v>7.9142980284068094E-4</v>
      </c>
      <c r="F9339" s="3">
        <f t="shared" si="291"/>
        <v>92.42516891976004</v>
      </c>
      <c r="G9339" t="s">
        <v>14473</v>
      </c>
    </row>
    <row r="9340" spans="1:7" x14ac:dyDescent="0.35">
      <c r="A9340" t="s">
        <v>3</v>
      </c>
      <c r="B9340" t="s">
        <v>9</v>
      </c>
      <c r="C9340" t="s">
        <v>5751</v>
      </c>
      <c r="D9340" s="2">
        <v>174848.52</v>
      </c>
      <c r="E9340" s="3">
        <f t="shared" si="290"/>
        <v>7.9141359875337417E-4</v>
      </c>
      <c r="F9340" s="3">
        <f t="shared" si="291"/>
        <v>92.425960333358788</v>
      </c>
      <c r="G9340" t="s">
        <v>14480</v>
      </c>
    </row>
    <row r="9341" spans="1:7" x14ac:dyDescent="0.35">
      <c r="A9341" t="s">
        <v>3</v>
      </c>
      <c r="B9341" t="s">
        <v>6</v>
      </c>
      <c r="C9341" s="8" t="s">
        <v>1209</v>
      </c>
      <c r="D9341" s="2">
        <v>174842.02</v>
      </c>
      <c r="E9341" s="3">
        <f t="shared" si="290"/>
        <v>7.9138417792446521E-4</v>
      </c>
      <c r="F9341" s="3">
        <f t="shared" si="291"/>
        <v>92.426751717536717</v>
      </c>
      <c r="G9341" t="s">
        <v>14480</v>
      </c>
    </row>
    <row r="9342" spans="1:7" x14ac:dyDescent="0.35">
      <c r="A9342" t="s">
        <v>10</v>
      </c>
      <c r="B9342" t="s">
        <v>29</v>
      </c>
      <c r="C9342" t="s">
        <v>12412</v>
      </c>
      <c r="D9342" s="2">
        <v>174810.1</v>
      </c>
      <c r="E9342" s="3">
        <f t="shared" si="290"/>
        <v>7.9123969902311565E-4</v>
      </c>
      <c r="F9342" s="3">
        <f t="shared" si="291"/>
        <v>92.427542957235744</v>
      </c>
      <c r="G9342" t="s">
        <v>14473</v>
      </c>
    </row>
    <row r="9343" spans="1:7" x14ac:dyDescent="0.35">
      <c r="A9343" t="s">
        <v>3</v>
      </c>
      <c r="B9343" t="s">
        <v>9</v>
      </c>
      <c r="C9343" t="s">
        <v>3566</v>
      </c>
      <c r="D9343" s="2">
        <v>174804.1</v>
      </c>
      <c r="E9343" s="3">
        <f t="shared" si="290"/>
        <v>7.9121254133489207E-4</v>
      </c>
      <c r="F9343" s="3">
        <f t="shared" si="291"/>
        <v>92.428334169777074</v>
      </c>
      <c r="G9343" t="s">
        <v>14473</v>
      </c>
    </row>
    <row r="9344" spans="1:7" x14ac:dyDescent="0.35">
      <c r="A9344" t="s">
        <v>3</v>
      </c>
      <c r="B9344" t="s">
        <v>6</v>
      </c>
      <c r="C9344" t="s">
        <v>1013</v>
      </c>
      <c r="D9344" s="2">
        <v>174801.48</v>
      </c>
      <c r="E9344" s="3">
        <f t="shared" si="290"/>
        <v>7.9120068247770102E-4</v>
      </c>
      <c r="F9344" s="3">
        <f t="shared" si="291"/>
        <v>92.429125370459545</v>
      </c>
      <c r="G9344" t="s">
        <v>14473</v>
      </c>
    </row>
    <row r="9345" spans="1:7" x14ac:dyDescent="0.35">
      <c r="A9345" t="s">
        <v>10</v>
      </c>
      <c r="B9345" t="s">
        <v>20</v>
      </c>
      <c r="C9345" t="s">
        <v>8693</v>
      </c>
      <c r="D9345" s="2">
        <v>174755.78</v>
      </c>
      <c r="E9345" s="3">
        <f t="shared" si="290"/>
        <v>7.9099383141906449E-4</v>
      </c>
      <c r="F9345" s="3">
        <f t="shared" si="291"/>
        <v>92.42991636429096</v>
      </c>
      <c r="G9345" t="s">
        <v>14480</v>
      </c>
    </row>
    <row r="9346" spans="1:7" x14ac:dyDescent="0.35">
      <c r="A9346" t="s">
        <v>10</v>
      </c>
      <c r="B9346" t="s">
        <v>6</v>
      </c>
      <c r="C9346" t="s">
        <v>9535</v>
      </c>
      <c r="D9346" s="2">
        <v>174747.21</v>
      </c>
      <c r="E9346" s="3">
        <f t="shared" si="290"/>
        <v>7.9095504118771847E-4</v>
      </c>
      <c r="F9346" s="3">
        <f t="shared" si="291"/>
        <v>92.430707319332143</v>
      </c>
      <c r="G9346" t="s">
        <v>14473</v>
      </c>
    </row>
    <row r="9347" spans="1:7" x14ac:dyDescent="0.35">
      <c r="A9347" t="s">
        <v>10</v>
      </c>
      <c r="B9347" t="s">
        <v>20</v>
      </c>
      <c r="C9347" s="11" t="s">
        <v>2339</v>
      </c>
      <c r="D9347" s="2">
        <v>174735.45</v>
      </c>
      <c r="E9347" s="3">
        <f t="shared" ref="E9347:E9410" si="292">(D9347/$D$29638)*100</f>
        <v>7.9090181211880026E-4</v>
      </c>
      <c r="F9347" s="3">
        <f t="shared" si="291"/>
        <v>92.431498221144267</v>
      </c>
      <c r="G9347" t="s">
        <v>14473</v>
      </c>
    </row>
    <row r="9348" spans="1:7" x14ac:dyDescent="0.35">
      <c r="A9348" t="s">
        <v>10</v>
      </c>
      <c r="B9348" t="s">
        <v>8</v>
      </c>
      <c r="C9348" t="s">
        <v>5887</v>
      </c>
      <c r="D9348" s="2">
        <v>174718.46</v>
      </c>
      <c r="E9348" s="3">
        <f t="shared" si="292"/>
        <v>7.9082491059831363E-4</v>
      </c>
      <c r="F9348" s="3">
        <f t="shared" ref="F9348:F9411" si="293">E9348+F9347</f>
        <v>92.432289046054862</v>
      </c>
      <c r="G9348" t="s">
        <v>14480</v>
      </c>
    </row>
    <row r="9349" spans="1:7" x14ac:dyDescent="0.35">
      <c r="A9349" t="s">
        <v>3</v>
      </c>
      <c r="B9349" t="s">
        <v>9</v>
      </c>
      <c r="C9349" t="s">
        <v>7469</v>
      </c>
      <c r="D9349" s="2">
        <v>174713.66</v>
      </c>
      <c r="E9349" s="3">
        <f t="shared" si="292"/>
        <v>7.9080318444773483E-4</v>
      </c>
      <c r="F9349" s="3">
        <f t="shared" si="293"/>
        <v>92.433079849239306</v>
      </c>
      <c r="G9349" t="s">
        <v>14473</v>
      </c>
    </row>
    <row r="9350" spans="1:7" x14ac:dyDescent="0.35">
      <c r="A9350" t="s">
        <v>3</v>
      </c>
      <c r="B9350" t="s">
        <v>33</v>
      </c>
      <c r="C9350" t="s">
        <v>8409</v>
      </c>
      <c r="D9350" s="2">
        <v>174706.5</v>
      </c>
      <c r="E9350" s="3">
        <f t="shared" si="292"/>
        <v>7.9077077627312119E-4</v>
      </c>
      <c r="F9350" s="3">
        <f t="shared" si="293"/>
        <v>92.433870620015583</v>
      </c>
      <c r="G9350" t="s">
        <v>14473</v>
      </c>
    </row>
    <row r="9351" spans="1:7" x14ac:dyDescent="0.35">
      <c r="A9351" t="s">
        <v>10</v>
      </c>
      <c r="B9351" t="s">
        <v>9</v>
      </c>
      <c r="C9351" t="s">
        <v>11858</v>
      </c>
      <c r="D9351" s="2">
        <v>174674.49</v>
      </c>
      <c r="E9351" s="3">
        <f t="shared" si="292"/>
        <v>7.9062589000644819E-4</v>
      </c>
      <c r="F9351" s="3">
        <f t="shared" si="293"/>
        <v>92.434661245905588</v>
      </c>
      <c r="G9351" t="s">
        <v>14473</v>
      </c>
    </row>
    <row r="9352" spans="1:7" x14ac:dyDescent="0.35">
      <c r="A9352" t="s">
        <v>10</v>
      </c>
      <c r="B9352" t="s">
        <v>9</v>
      </c>
      <c r="C9352" t="s">
        <v>3220</v>
      </c>
      <c r="D9352" s="2">
        <v>174652.66</v>
      </c>
      <c r="E9352" s="3">
        <f t="shared" si="292"/>
        <v>7.9052708128412794E-4</v>
      </c>
      <c r="F9352" s="3">
        <f t="shared" si="293"/>
        <v>92.435451772986866</v>
      </c>
      <c r="G9352" t="s">
        <v>14480</v>
      </c>
    </row>
    <row r="9353" spans="1:7" x14ac:dyDescent="0.35">
      <c r="A9353" t="s">
        <v>10</v>
      </c>
      <c r="B9353" t="s">
        <v>36</v>
      </c>
      <c r="C9353" t="s">
        <v>3300</v>
      </c>
      <c r="D9353" s="2">
        <v>174565.15</v>
      </c>
      <c r="E9353" s="3">
        <f t="shared" si="292"/>
        <v>7.9013098640138657E-4</v>
      </c>
      <c r="F9353" s="3">
        <f t="shared" si="293"/>
        <v>92.436241903973269</v>
      </c>
      <c r="G9353" t="s">
        <v>14473</v>
      </c>
    </row>
    <row r="9354" spans="1:7" x14ac:dyDescent="0.35">
      <c r="A9354" t="s">
        <v>3</v>
      </c>
      <c r="B9354" t="s">
        <v>9</v>
      </c>
      <c r="C9354" t="s">
        <v>13735</v>
      </c>
      <c r="D9354" s="2">
        <v>174555.35</v>
      </c>
      <c r="E9354" s="3">
        <f t="shared" si="292"/>
        <v>7.9008662884395484E-4</v>
      </c>
      <c r="F9354" s="3">
        <f t="shared" si="293"/>
        <v>92.437031990602108</v>
      </c>
      <c r="G9354" t="s">
        <v>14480</v>
      </c>
    </row>
    <row r="9355" spans="1:7" x14ac:dyDescent="0.35">
      <c r="A9355" t="s">
        <v>10</v>
      </c>
      <c r="B9355" t="s">
        <v>365</v>
      </c>
      <c r="C9355" t="s">
        <v>10940</v>
      </c>
      <c r="D9355" s="2">
        <v>174485.08</v>
      </c>
      <c r="E9355" s="3">
        <f t="shared" si="292"/>
        <v>7.8976856705204252E-4</v>
      </c>
      <c r="F9355" s="3">
        <f t="shared" si="293"/>
        <v>92.437821759169154</v>
      </c>
      <c r="G9355" t="s">
        <v>14473</v>
      </c>
    </row>
    <row r="9356" spans="1:7" x14ac:dyDescent="0.35">
      <c r="A9356" t="s">
        <v>3</v>
      </c>
      <c r="B9356" t="s">
        <v>9</v>
      </c>
      <c r="C9356" t="s">
        <v>5392</v>
      </c>
      <c r="D9356" s="2">
        <v>174454.66</v>
      </c>
      <c r="E9356" s="3">
        <f t="shared" si="292"/>
        <v>7.8963087757274889E-4</v>
      </c>
      <c r="F9356" s="3">
        <f t="shared" si="293"/>
        <v>92.438611390046731</v>
      </c>
      <c r="G9356" t="s">
        <v>14480</v>
      </c>
    </row>
    <row r="9357" spans="1:7" x14ac:dyDescent="0.35">
      <c r="A9357" t="s">
        <v>10</v>
      </c>
      <c r="B9357" t="s">
        <v>33</v>
      </c>
      <c r="C9357" t="s">
        <v>1146</v>
      </c>
      <c r="D9357" s="2">
        <v>174400.09</v>
      </c>
      <c r="E9357" s="3">
        <f t="shared" si="292"/>
        <v>7.8938387839835498E-4</v>
      </c>
      <c r="F9357" s="3">
        <f t="shared" si="293"/>
        <v>92.439400773925129</v>
      </c>
      <c r="G9357" t="s">
        <v>14473</v>
      </c>
    </row>
    <row r="9358" spans="1:7" x14ac:dyDescent="0.35">
      <c r="A9358" t="s">
        <v>3</v>
      </c>
      <c r="B9358" t="s">
        <v>182</v>
      </c>
      <c r="C9358" t="s">
        <v>2902</v>
      </c>
      <c r="D9358" s="2">
        <v>174396.34</v>
      </c>
      <c r="E9358" s="3">
        <f t="shared" si="292"/>
        <v>7.8936690484321522E-4</v>
      </c>
      <c r="F9358" s="3">
        <f t="shared" si="293"/>
        <v>92.440190140829969</v>
      </c>
      <c r="G9358" t="s">
        <v>14473</v>
      </c>
    </row>
    <row r="9359" spans="1:7" x14ac:dyDescent="0.35">
      <c r="A9359" t="s">
        <v>3</v>
      </c>
      <c r="B9359" t="s">
        <v>8</v>
      </c>
      <c r="C9359" t="s">
        <v>11434</v>
      </c>
      <c r="D9359" s="2">
        <v>174388.51</v>
      </c>
      <c r="E9359" s="3">
        <f t="shared" si="292"/>
        <v>7.8933146406008343E-4</v>
      </c>
      <c r="F9359" s="3">
        <f t="shared" si="293"/>
        <v>92.440979472294032</v>
      </c>
      <c r="G9359" t="s">
        <v>14473</v>
      </c>
    </row>
    <row r="9360" spans="1:7" x14ac:dyDescent="0.35">
      <c r="A9360" t="s">
        <v>3</v>
      </c>
      <c r="B9360" t="s">
        <v>57</v>
      </c>
      <c r="C9360" t="s">
        <v>9729</v>
      </c>
      <c r="D9360" s="2">
        <v>174367.64</v>
      </c>
      <c r="E9360" s="3">
        <f t="shared" si="292"/>
        <v>7.89237000567879E-4</v>
      </c>
      <c r="F9360" s="3">
        <f t="shared" si="293"/>
        <v>92.441768709294607</v>
      </c>
      <c r="G9360" t="s">
        <v>14473</v>
      </c>
    </row>
    <row r="9361" spans="1:7" x14ac:dyDescent="0.35">
      <c r="A9361" t="s">
        <v>3</v>
      </c>
      <c r="B9361" t="s">
        <v>8</v>
      </c>
      <c r="C9361" s="8" t="s">
        <v>455</v>
      </c>
      <c r="D9361" s="2">
        <v>174355.55</v>
      </c>
      <c r="E9361" s="3">
        <f t="shared" si="292"/>
        <v>7.8918227782610829E-4</v>
      </c>
      <c r="F9361" s="3">
        <f t="shared" si="293"/>
        <v>92.442557891572434</v>
      </c>
      <c r="G9361" t="s">
        <v>14480</v>
      </c>
    </row>
    <row r="9362" spans="1:7" x14ac:dyDescent="0.35">
      <c r="A9362" t="s">
        <v>3</v>
      </c>
      <c r="B9362" t="s">
        <v>6</v>
      </c>
      <c r="C9362" t="s">
        <v>11025</v>
      </c>
      <c r="D9362" s="2">
        <v>174318.91</v>
      </c>
      <c r="E9362" s="3">
        <f t="shared" si="292"/>
        <v>7.8901643487668959E-4</v>
      </c>
      <c r="F9362" s="3">
        <f t="shared" si="293"/>
        <v>92.443346908007314</v>
      </c>
      <c r="G9362" t="s">
        <v>14480</v>
      </c>
    </row>
    <row r="9363" spans="1:7" x14ac:dyDescent="0.35">
      <c r="A9363" t="s">
        <v>10</v>
      </c>
      <c r="B9363" t="s">
        <v>9</v>
      </c>
      <c r="C9363" t="s">
        <v>648</v>
      </c>
      <c r="D9363" s="2">
        <v>174311.74</v>
      </c>
      <c r="E9363" s="3">
        <f t="shared" si="292"/>
        <v>7.8898398143926226E-4</v>
      </c>
      <c r="F9363" s="3">
        <f t="shared" si="293"/>
        <v>92.444135891988751</v>
      </c>
      <c r="G9363" t="s">
        <v>14473</v>
      </c>
    </row>
    <row r="9364" spans="1:7" x14ac:dyDescent="0.35">
      <c r="A9364" t="s">
        <v>10</v>
      </c>
      <c r="B9364" t="s">
        <v>9</v>
      </c>
      <c r="C9364" t="s">
        <v>9184</v>
      </c>
      <c r="D9364" s="2">
        <v>174292.43</v>
      </c>
      <c r="E9364" s="3">
        <f t="shared" si="292"/>
        <v>7.8889657894599594E-4</v>
      </c>
      <c r="F9364" s="3">
        <f t="shared" si="293"/>
        <v>92.44492478856769</v>
      </c>
      <c r="G9364" t="s">
        <v>14473</v>
      </c>
    </row>
    <row r="9365" spans="1:7" x14ac:dyDescent="0.35">
      <c r="A9365" t="s">
        <v>3</v>
      </c>
      <c r="B9365" t="s">
        <v>18</v>
      </c>
      <c r="C9365" t="s">
        <v>10714</v>
      </c>
      <c r="D9365" s="2">
        <v>174278.85</v>
      </c>
      <c r="E9365" s="3">
        <f t="shared" si="292"/>
        <v>7.8883511204498331E-4</v>
      </c>
      <c r="F9365" s="3">
        <f t="shared" si="293"/>
        <v>92.445713623679737</v>
      </c>
      <c r="G9365" t="s">
        <v>14473</v>
      </c>
    </row>
    <row r="9366" spans="1:7" x14ac:dyDescent="0.35">
      <c r="A9366" t="s">
        <v>10</v>
      </c>
      <c r="B9366" t="s">
        <v>9</v>
      </c>
      <c r="C9366" t="s">
        <v>12386</v>
      </c>
      <c r="D9366" s="2">
        <v>174265.78</v>
      </c>
      <c r="E9366" s="3">
        <f t="shared" si="292"/>
        <v>7.8877595354746941E-4</v>
      </c>
      <c r="F9366" s="3">
        <f t="shared" si="293"/>
        <v>92.446502399633289</v>
      </c>
      <c r="G9366" t="s">
        <v>14473</v>
      </c>
    </row>
    <row r="9367" spans="1:7" x14ac:dyDescent="0.35">
      <c r="A9367" t="s">
        <v>10</v>
      </c>
      <c r="B9367" t="s">
        <v>8</v>
      </c>
      <c r="C9367" t="s">
        <v>10790</v>
      </c>
      <c r="D9367" s="2">
        <v>174261.16</v>
      </c>
      <c r="E9367" s="3">
        <f t="shared" si="292"/>
        <v>7.8875504212753728E-4</v>
      </c>
      <c r="F9367" s="3">
        <f t="shared" si="293"/>
        <v>92.447291154675412</v>
      </c>
      <c r="G9367" t="s">
        <v>14473</v>
      </c>
    </row>
    <row r="9368" spans="1:7" x14ac:dyDescent="0.35">
      <c r="A9368" t="s">
        <v>3</v>
      </c>
      <c r="B9368" t="s">
        <v>32</v>
      </c>
      <c r="C9368" s="8" t="s">
        <v>8211</v>
      </c>
      <c r="D9368" s="2">
        <v>174229.59</v>
      </c>
      <c r="E9368" s="3">
        <f t="shared" si="292"/>
        <v>7.8861214742466737E-4</v>
      </c>
      <c r="F9368" s="3">
        <f t="shared" si="293"/>
        <v>92.448079766822843</v>
      </c>
      <c r="G9368" t="s">
        <v>14480</v>
      </c>
    </row>
    <row r="9369" spans="1:7" x14ac:dyDescent="0.35">
      <c r="A9369" t="s">
        <v>3</v>
      </c>
      <c r="B9369" t="s">
        <v>32</v>
      </c>
      <c r="C9369" t="s">
        <v>9566</v>
      </c>
      <c r="D9369" s="2">
        <v>174195.52</v>
      </c>
      <c r="E9369" s="3">
        <f t="shared" si="292"/>
        <v>7.8845793701837078E-4</v>
      </c>
      <c r="F9369" s="3">
        <f t="shared" si="293"/>
        <v>92.448868224759863</v>
      </c>
      <c r="G9369" t="s">
        <v>14473</v>
      </c>
    </row>
    <row r="9370" spans="1:7" x14ac:dyDescent="0.35">
      <c r="A9370" t="s">
        <v>10</v>
      </c>
      <c r="B9370" t="s">
        <v>6</v>
      </c>
      <c r="C9370" s="8" t="s">
        <v>8445</v>
      </c>
      <c r="D9370" s="2">
        <v>174187.55</v>
      </c>
      <c r="E9370" s="3">
        <f t="shared" si="292"/>
        <v>7.8842186255584726E-4</v>
      </c>
      <c r="F9370" s="3">
        <f t="shared" si="293"/>
        <v>92.449656646622415</v>
      </c>
      <c r="G9370" t="s">
        <v>14480</v>
      </c>
    </row>
    <row r="9371" spans="1:7" x14ac:dyDescent="0.35">
      <c r="A9371" t="s">
        <v>3</v>
      </c>
      <c r="B9371" t="s">
        <v>76</v>
      </c>
      <c r="C9371" t="s">
        <v>8683</v>
      </c>
      <c r="D9371" s="2">
        <v>174183.77</v>
      </c>
      <c r="E9371" s="3">
        <f t="shared" si="292"/>
        <v>7.8840475321226636E-4</v>
      </c>
      <c r="F9371" s="3">
        <f t="shared" si="293"/>
        <v>92.450445051375624</v>
      </c>
      <c r="G9371" t="s">
        <v>14480</v>
      </c>
    </row>
    <row r="9372" spans="1:7" x14ac:dyDescent="0.35">
      <c r="A9372" t="s">
        <v>3</v>
      </c>
      <c r="B9372" t="s">
        <v>9</v>
      </c>
      <c r="C9372" t="s">
        <v>8358</v>
      </c>
      <c r="D9372" s="2">
        <v>174178.2</v>
      </c>
      <c r="E9372" s="3">
        <f t="shared" si="292"/>
        <v>7.8837954182503207E-4</v>
      </c>
      <c r="F9372" s="3">
        <f t="shared" si="293"/>
        <v>92.451233430917455</v>
      </c>
      <c r="G9372" t="s">
        <v>14480</v>
      </c>
    </row>
    <row r="9373" spans="1:7" x14ac:dyDescent="0.35">
      <c r="A9373" t="s">
        <v>10</v>
      </c>
      <c r="B9373" t="s">
        <v>9</v>
      </c>
      <c r="C9373" t="s">
        <v>1887</v>
      </c>
      <c r="D9373" s="2">
        <v>174174.58</v>
      </c>
      <c r="E9373" s="3">
        <f t="shared" si="292"/>
        <v>7.8836315668647048E-4</v>
      </c>
      <c r="F9373" s="3">
        <f t="shared" si="293"/>
        <v>92.452021794074142</v>
      </c>
      <c r="G9373" t="s">
        <v>14480</v>
      </c>
    </row>
    <row r="9374" spans="1:7" x14ac:dyDescent="0.35">
      <c r="A9374" t="s">
        <v>3</v>
      </c>
      <c r="B9374" t="s">
        <v>29</v>
      </c>
      <c r="C9374" t="s">
        <v>1428</v>
      </c>
      <c r="D9374" s="2">
        <v>174172.2</v>
      </c>
      <c r="E9374" s="3">
        <f t="shared" si="292"/>
        <v>7.8835238413680849E-4</v>
      </c>
      <c r="F9374" s="3">
        <f t="shared" si="293"/>
        <v>92.452810146458276</v>
      </c>
      <c r="G9374" t="s">
        <v>14473</v>
      </c>
    </row>
    <row r="9375" spans="1:7" x14ac:dyDescent="0.35">
      <c r="A9375" t="s">
        <v>10</v>
      </c>
      <c r="B9375" t="s">
        <v>13</v>
      </c>
      <c r="C9375" t="s">
        <v>5075</v>
      </c>
      <c r="D9375" s="2">
        <v>174130</v>
      </c>
      <c r="E9375" s="3">
        <f t="shared" si="292"/>
        <v>7.8816137506296908E-4</v>
      </c>
      <c r="F9375" s="3">
        <f t="shared" si="293"/>
        <v>92.453598307833346</v>
      </c>
      <c r="G9375" t="s">
        <v>14473</v>
      </c>
    </row>
    <row r="9376" spans="1:7" x14ac:dyDescent="0.35">
      <c r="A9376" t="s">
        <v>10</v>
      </c>
      <c r="B9376" t="s">
        <v>13</v>
      </c>
      <c r="C9376" t="s">
        <v>6130</v>
      </c>
      <c r="D9376" s="2">
        <v>174128.6</v>
      </c>
      <c r="E9376" s="3">
        <f t="shared" si="292"/>
        <v>7.8815503826905027E-4</v>
      </c>
      <c r="F9376" s="3">
        <f t="shared" si="293"/>
        <v>92.454386462871611</v>
      </c>
      <c r="G9376" t="s">
        <v>14473</v>
      </c>
    </row>
    <row r="9377" spans="1:7" x14ac:dyDescent="0.35">
      <c r="A9377" t="s">
        <v>3</v>
      </c>
      <c r="B9377" t="s">
        <v>6</v>
      </c>
      <c r="C9377" t="s">
        <v>10462</v>
      </c>
      <c r="D9377" s="2">
        <v>174120.59</v>
      </c>
      <c r="E9377" s="3">
        <f t="shared" si="292"/>
        <v>7.8811878275527171E-4</v>
      </c>
      <c r="F9377" s="3">
        <f t="shared" si="293"/>
        <v>92.455174581654362</v>
      </c>
      <c r="G9377" t="s">
        <v>14473</v>
      </c>
    </row>
    <row r="9378" spans="1:7" x14ac:dyDescent="0.35">
      <c r="A9378" t="s">
        <v>3</v>
      </c>
      <c r="B9378" t="s">
        <v>4</v>
      </c>
      <c r="C9378" t="s">
        <v>12499</v>
      </c>
      <c r="D9378" s="2">
        <v>174060.28</v>
      </c>
      <c r="E9378" s="3">
        <f t="shared" si="292"/>
        <v>7.8784580272581075E-4</v>
      </c>
      <c r="F9378" s="3">
        <f t="shared" si="293"/>
        <v>92.455962427457081</v>
      </c>
      <c r="G9378" t="s">
        <v>14473</v>
      </c>
    </row>
    <row r="9379" spans="1:7" x14ac:dyDescent="0.35">
      <c r="A9379" t="s">
        <v>3</v>
      </c>
      <c r="B9379" t="s">
        <v>6</v>
      </c>
      <c r="C9379" t="s">
        <v>11087</v>
      </c>
      <c r="D9379" s="2">
        <v>173994.06</v>
      </c>
      <c r="E9379" s="3">
        <f t="shared" si="292"/>
        <v>7.8754607237344944E-4</v>
      </c>
      <c r="F9379" s="3">
        <f t="shared" si="293"/>
        <v>92.456749973529455</v>
      </c>
      <c r="G9379" t="s">
        <v>14480</v>
      </c>
    </row>
    <row r="9380" spans="1:7" x14ac:dyDescent="0.35">
      <c r="A9380" t="s">
        <v>3</v>
      </c>
      <c r="B9380" t="s">
        <v>55</v>
      </c>
      <c r="C9380" t="s">
        <v>11611</v>
      </c>
      <c r="D9380" s="2">
        <v>173976.02</v>
      </c>
      <c r="E9380" s="3">
        <f t="shared" si="292"/>
        <v>7.8746441825752376E-4</v>
      </c>
      <c r="F9380" s="3">
        <f t="shared" si="293"/>
        <v>92.457537437947707</v>
      </c>
      <c r="G9380" t="s">
        <v>14480</v>
      </c>
    </row>
    <row r="9381" spans="1:7" x14ac:dyDescent="0.35">
      <c r="A9381" t="s">
        <v>3</v>
      </c>
      <c r="B9381" t="s">
        <v>122</v>
      </c>
      <c r="C9381" t="s">
        <v>188</v>
      </c>
      <c r="D9381" s="2">
        <v>173971.02</v>
      </c>
      <c r="E9381" s="3">
        <f t="shared" si="292"/>
        <v>7.8744178685067061E-4</v>
      </c>
      <c r="F9381" s="3">
        <f t="shared" si="293"/>
        <v>92.458324879734562</v>
      </c>
      <c r="G9381" t="s">
        <v>14473</v>
      </c>
    </row>
    <row r="9382" spans="1:7" x14ac:dyDescent="0.35">
      <c r="A9382" t="s">
        <v>3</v>
      </c>
      <c r="B9382" t="s">
        <v>13</v>
      </c>
      <c r="C9382" t="s">
        <v>2078</v>
      </c>
      <c r="D9382" s="2">
        <v>173897.22</v>
      </c>
      <c r="E9382" s="3">
        <f t="shared" si="292"/>
        <v>7.8710774728552025E-4</v>
      </c>
      <c r="F9382" s="3">
        <f t="shared" si="293"/>
        <v>92.459111987481847</v>
      </c>
      <c r="G9382" t="s">
        <v>14480</v>
      </c>
    </row>
    <row r="9383" spans="1:7" x14ac:dyDescent="0.35">
      <c r="A9383" t="s">
        <v>10</v>
      </c>
      <c r="B9383" t="s">
        <v>9</v>
      </c>
      <c r="C9383" t="s">
        <v>6399</v>
      </c>
      <c r="D9383" s="2">
        <v>173883.58</v>
      </c>
      <c r="E9383" s="3">
        <f t="shared" si="292"/>
        <v>7.8704600880762522E-4</v>
      </c>
      <c r="F9383" s="3">
        <f t="shared" si="293"/>
        <v>92.459899033490657</v>
      </c>
      <c r="G9383" t="s">
        <v>14480</v>
      </c>
    </row>
    <row r="9384" spans="1:7" x14ac:dyDescent="0.35">
      <c r="A9384" t="s">
        <v>3</v>
      </c>
      <c r="B9384" t="s">
        <v>9</v>
      </c>
      <c r="C9384" t="s">
        <v>400</v>
      </c>
      <c r="D9384" s="2">
        <v>173873.7</v>
      </c>
      <c r="E9384" s="3">
        <f t="shared" si="292"/>
        <v>7.8700128914768372E-4</v>
      </c>
      <c r="F9384" s="3">
        <f t="shared" si="293"/>
        <v>92.460686034779812</v>
      </c>
      <c r="G9384" t="s">
        <v>14473</v>
      </c>
    </row>
    <row r="9385" spans="1:7" x14ac:dyDescent="0.35">
      <c r="A9385" t="s">
        <v>10</v>
      </c>
      <c r="B9385" t="s">
        <v>979</v>
      </c>
      <c r="C9385" t="s">
        <v>235</v>
      </c>
      <c r="D9385" s="2">
        <v>173871.85</v>
      </c>
      <c r="E9385" s="3">
        <f t="shared" si="292"/>
        <v>7.8699291552714816E-4</v>
      </c>
      <c r="F9385" s="3">
        <f t="shared" si="293"/>
        <v>92.461473027695334</v>
      </c>
      <c r="G9385" t="s">
        <v>14473</v>
      </c>
    </row>
    <row r="9386" spans="1:7" x14ac:dyDescent="0.35">
      <c r="A9386" t="s">
        <v>10</v>
      </c>
      <c r="B9386" t="s">
        <v>6</v>
      </c>
      <c r="C9386" s="8" t="s">
        <v>4661</v>
      </c>
      <c r="D9386" s="2">
        <v>173844.96</v>
      </c>
      <c r="E9386" s="3">
        <f t="shared" si="292"/>
        <v>7.8687120382109257E-4</v>
      </c>
      <c r="F9386" s="3">
        <f t="shared" si="293"/>
        <v>92.462259898899148</v>
      </c>
      <c r="G9386" t="s">
        <v>14480</v>
      </c>
    </row>
    <row r="9387" spans="1:7" x14ac:dyDescent="0.35">
      <c r="A9387" t="s">
        <v>10</v>
      </c>
      <c r="B9387" t="s">
        <v>6</v>
      </c>
      <c r="C9387" t="s">
        <v>4039</v>
      </c>
      <c r="D9387" s="2">
        <v>173816.15</v>
      </c>
      <c r="E9387" s="3">
        <f t="shared" si="292"/>
        <v>7.8674080165480544E-4</v>
      </c>
      <c r="F9387" s="3">
        <f t="shared" si="293"/>
        <v>92.463046639700806</v>
      </c>
      <c r="G9387" t="s">
        <v>14473</v>
      </c>
    </row>
    <row r="9388" spans="1:7" x14ac:dyDescent="0.35">
      <c r="A9388" t="s">
        <v>3</v>
      </c>
      <c r="B9388" t="s">
        <v>76</v>
      </c>
      <c r="C9388" t="s">
        <v>204</v>
      </c>
      <c r="D9388" s="2">
        <v>173797.51</v>
      </c>
      <c r="E9388" s="3">
        <f t="shared" si="292"/>
        <v>7.8665643177005759E-4</v>
      </c>
      <c r="F9388" s="3">
        <f t="shared" si="293"/>
        <v>92.463833296132577</v>
      </c>
      <c r="G9388" t="s">
        <v>14480</v>
      </c>
    </row>
    <row r="9389" spans="1:7" x14ac:dyDescent="0.35">
      <c r="A9389" t="s">
        <v>3</v>
      </c>
      <c r="B9389" t="s">
        <v>40</v>
      </c>
      <c r="C9389" t="s">
        <v>3890</v>
      </c>
      <c r="D9389" s="2">
        <v>173792.79</v>
      </c>
      <c r="E9389" s="3">
        <f t="shared" si="292"/>
        <v>7.8663506772198833E-4</v>
      </c>
      <c r="F9389" s="3">
        <f t="shared" si="293"/>
        <v>92.464619931200303</v>
      </c>
      <c r="G9389" t="s">
        <v>14473</v>
      </c>
    </row>
    <row r="9390" spans="1:7" x14ac:dyDescent="0.35">
      <c r="A9390" t="s">
        <v>10</v>
      </c>
      <c r="B9390" t="s">
        <v>38</v>
      </c>
      <c r="C9390" s="11" t="s">
        <v>10488</v>
      </c>
      <c r="D9390" s="2">
        <v>173762.26</v>
      </c>
      <c r="E9390" s="3">
        <f t="shared" si="292"/>
        <v>7.864968803517439E-4</v>
      </c>
      <c r="F9390" s="3">
        <f t="shared" si="293"/>
        <v>92.465406428080655</v>
      </c>
      <c r="G9390" t="s">
        <v>14473</v>
      </c>
    </row>
    <row r="9391" spans="1:7" x14ac:dyDescent="0.35">
      <c r="A9391" t="s">
        <v>3</v>
      </c>
      <c r="B9391" t="s">
        <v>29</v>
      </c>
      <c r="C9391" t="s">
        <v>7122</v>
      </c>
      <c r="D9391" s="2">
        <v>173749.76000000001</v>
      </c>
      <c r="E9391" s="3">
        <f t="shared" si="292"/>
        <v>7.8644030183461135E-4</v>
      </c>
      <c r="F9391" s="3">
        <f t="shared" si="293"/>
        <v>92.466192868382493</v>
      </c>
      <c r="G9391" t="s">
        <v>14473</v>
      </c>
    </row>
    <row r="9392" spans="1:7" x14ac:dyDescent="0.35">
      <c r="A9392" t="s">
        <v>10</v>
      </c>
      <c r="B9392" t="s">
        <v>79</v>
      </c>
      <c r="C9392" s="13" t="s">
        <v>5287</v>
      </c>
      <c r="D9392" s="2">
        <v>173729.55</v>
      </c>
      <c r="E9392" s="3">
        <f t="shared" si="292"/>
        <v>7.8634882568811139E-4</v>
      </c>
      <c r="F9392" s="3">
        <f t="shared" si="293"/>
        <v>92.466979217208177</v>
      </c>
      <c r="G9392" t="s">
        <v>14480</v>
      </c>
    </row>
    <row r="9393" spans="1:7" x14ac:dyDescent="0.35">
      <c r="A9393" t="s">
        <v>10</v>
      </c>
      <c r="B9393" t="s">
        <v>9</v>
      </c>
      <c r="C9393" t="s">
        <v>13861</v>
      </c>
      <c r="D9393" s="2">
        <v>173673.12</v>
      </c>
      <c r="E9393" s="3">
        <f t="shared" si="292"/>
        <v>7.8609340763036834E-4</v>
      </c>
      <c r="F9393" s="3">
        <f t="shared" si="293"/>
        <v>92.467765310615803</v>
      </c>
      <c r="G9393" t="s">
        <v>14480</v>
      </c>
    </row>
    <row r="9394" spans="1:7" x14ac:dyDescent="0.35">
      <c r="A9394" t="s">
        <v>10</v>
      </c>
      <c r="B9394" t="s">
        <v>16</v>
      </c>
      <c r="C9394" t="s">
        <v>12907</v>
      </c>
      <c r="D9394" s="2">
        <v>173662.8</v>
      </c>
      <c r="E9394" s="3">
        <f t="shared" si="292"/>
        <v>7.8604669640662365E-4</v>
      </c>
      <c r="F9394" s="3">
        <f t="shared" si="293"/>
        <v>92.468551357312208</v>
      </c>
      <c r="G9394" t="s">
        <v>14473</v>
      </c>
    </row>
    <row r="9395" spans="1:7" x14ac:dyDescent="0.35">
      <c r="A9395" t="s">
        <v>3</v>
      </c>
      <c r="B9395" t="s">
        <v>6</v>
      </c>
      <c r="C9395" s="8" t="s">
        <v>884</v>
      </c>
      <c r="D9395" s="2">
        <v>173660.65</v>
      </c>
      <c r="E9395" s="3">
        <f t="shared" si="292"/>
        <v>7.8603696490167684E-4</v>
      </c>
      <c r="F9395" s="3">
        <f t="shared" si="293"/>
        <v>92.469337394277105</v>
      </c>
      <c r="G9395" t="s">
        <v>14480</v>
      </c>
    </row>
    <row r="9396" spans="1:7" x14ac:dyDescent="0.35">
      <c r="A9396" t="s">
        <v>10</v>
      </c>
      <c r="B9396" t="s">
        <v>18</v>
      </c>
      <c r="C9396" s="13" t="s">
        <v>5471</v>
      </c>
      <c r="D9396" s="2">
        <v>173622.73</v>
      </c>
      <c r="E9396" s="3">
        <f t="shared" si="292"/>
        <v>7.858653283121037E-4</v>
      </c>
      <c r="F9396" s="3">
        <f t="shared" si="293"/>
        <v>92.470123259605415</v>
      </c>
      <c r="G9396" t="s">
        <v>14480</v>
      </c>
    </row>
    <row r="9397" spans="1:7" x14ac:dyDescent="0.35">
      <c r="A9397" t="s">
        <v>3</v>
      </c>
      <c r="B9397" t="s">
        <v>6</v>
      </c>
      <c r="C9397" t="s">
        <v>13466</v>
      </c>
      <c r="D9397" s="2">
        <v>173548.84</v>
      </c>
      <c r="E9397" s="3">
        <f t="shared" si="292"/>
        <v>7.8553088138162989E-4</v>
      </c>
      <c r="F9397" s="3">
        <f t="shared" si="293"/>
        <v>92.470908790486803</v>
      </c>
      <c r="G9397" t="s">
        <v>14480</v>
      </c>
    </row>
    <row r="9398" spans="1:7" x14ac:dyDescent="0.35">
      <c r="A9398" t="s">
        <v>10</v>
      </c>
      <c r="B9398" t="s">
        <v>8</v>
      </c>
      <c r="C9398" t="s">
        <v>13059</v>
      </c>
      <c r="D9398" s="2">
        <v>173527.74</v>
      </c>
      <c r="E9398" s="3">
        <f t="shared" si="292"/>
        <v>7.8543537684471008E-4</v>
      </c>
      <c r="F9398" s="3">
        <f t="shared" si="293"/>
        <v>92.471694225863644</v>
      </c>
      <c r="G9398" t="s">
        <v>14473</v>
      </c>
    </row>
    <row r="9399" spans="1:7" x14ac:dyDescent="0.35">
      <c r="A9399" t="s">
        <v>3</v>
      </c>
      <c r="B9399" t="s">
        <v>8</v>
      </c>
      <c r="C9399" t="s">
        <v>4600</v>
      </c>
      <c r="D9399" s="2">
        <v>173491.54</v>
      </c>
      <c r="E9399" s="3">
        <f t="shared" si="292"/>
        <v>7.8527152545909446E-4</v>
      </c>
      <c r="F9399" s="3">
        <f t="shared" si="293"/>
        <v>92.472479497389102</v>
      </c>
      <c r="G9399" t="s">
        <v>14480</v>
      </c>
    </row>
    <row r="9400" spans="1:7" x14ac:dyDescent="0.35">
      <c r="A9400" t="s">
        <v>3</v>
      </c>
      <c r="B9400" t="s">
        <v>36</v>
      </c>
      <c r="C9400" t="s">
        <v>7539</v>
      </c>
      <c r="D9400" s="2">
        <v>173484.57</v>
      </c>
      <c r="E9400" s="3">
        <f t="shared" si="292"/>
        <v>7.8523997727794137E-4</v>
      </c>
      <c r="F9400" s="3">
        <f t="shared" si="293"/>
        <v>92.473264737366378</v>
      </c>
      <c r="G9400" t="s">
        <v>14473</v>
      </c>
    </row>
    <row r="9401" spans="1:7" x14ac:dyDescent="0.35">
      <c r="A9401" t="s">
        <v>10</v>
      </c>
      <c r="B9401" t="s">
        <v>55</v>
      </c>
      <c r="C9401" t="s">
        <v>11611</v>
      </c>
      <c r="D9401" s="2">
        <v>173439.33</v>
      </c>
      <c r="E9401" s="3">
        <f t="shared" si="292"/>
        <v>7.8503520830873518E-4</v>
      </c>
      <c r="F9401" s="3">
        <f t="shared" si="293"/>
        <v>92.474049772574688</v>
      </c>
      <c r="G9401" t="s">
        <v>14480</v>
      </c>
    </row>
    <row r="9402" spans="1:7" x14ac:dyDescent="0.35">
      <c r="A9402" t="s">
        <v>3</v>
      </c>
      <c r="B9402" t="s">
        <v>6</v>
      </c>
      <c r="C9402" t="s">
        <v>6270</v>
      </c>
      <c r="D9402" s="2">
        <v>173382.23</v>
      </c>
      <c r="E9402" s="3">
        <f t="shared" si="292"/>
        <v>7.8477675764247398E-4</v>
      </c>
      <c r="F9402" s="3">
        <f t="shared" si="293"/>
        <v>92.474834549332328</v>
      </c>
      <c r="G9402" t="s">
        <v>14480</v>
      </c>
    </row>
    <row r="9403" spans="1:7" x14ac:dyDescent="0.35">
      <c r="A9403" t="s">
        <v>3</v>
      </c>
      <c r="B9403" t="s">
        <v>8</v>
      </c>
      <c r="C9403" t="s">
        <v>3183</v>
      </c>
      <c r="D9403" s="2">
        <v>173322.59</v>
      </c>
      <c r="E9403" s="3">
        <f t="shared" si="292"/>
        <v>7.8450681022153106E-4</v>
      </c>
      <c r="F9403" s="3">
        <f t="shared" si="293"/>
        <v>92.475619056142548</v>
      </c>
      <c r="G9403" t="s">
        <v>14480</v>
      </c>
    </row>
    <row r="9404" spans="1:7" x14ac:dyDescent="0.35">
      <c r="A9404" t="s">
        <v>3</v>
      </c>
      <c r="B9404" t="s">
        <v>37</v>
      </c>
      <c r="C9404" t="s">
        <v>4397</v>
      </c>
      <c r="D9404" s="2">
        <v>173312.2</v>
      </c>
      <c r="E9404" s="3">
        <f t="shared" si="292"/>
        <v>7.8445978215809062E-4</v>
      </c>
      <c r="F9404" s="3">
        <f t="shared" si="293"/>
        <v>92.476403515924702</v>
      </c>
      <c r="G9404" t="s">
        <v>14473</v>
      </c>
    </row>
    <row r="9405" spans="1:7" x14ac:dyDescent="0.35">
      <c r="A9405" t="s">
        <v>3</v>
      </c>
      <c r="B9405" t="s">
        <v>29</v>
      </c>
      <c r="C9405" t="s">
        <v>2716</v>
      </c>
      <c r="D9405" s="2">
        <v>173310.86</v>
      </c>
      <c r="E9405" s="3">
        <f t="shared" si="292"/>
        <v>7.8445371694105389E-4</v>
      </c>
      <c r="F9405" s="3">
        <f t="shared" si="293"/>
        <v>92.477187969641648</v>
      </c>
      <c r="G9405" t="s">
        <v>14473</v>
      </c>
    </row>
    <row r="9406" spans="1:7" x14ac:dyDescent="0.35">
      <c r="A9406" t="s">
        <v>10</v>
      </c>
      <c r="B9406" t="s">
        <v>9</v>
      </c>
      <c r="C9406" t="s">
        <v>4305</v>
      </c>
      <c r="D9406" s="2">
        <v>173306.56</v>
      </c>
      <c r="E9406" s="3">
        <f t="shared" si="292"/>
        <v>7.8443425393116036E-4</v>
      </c>
      <c r="F9406" s="3">
        <f t="shared" si="293"/>
        <v>92.477972403895578</v>
      </c>
      <c r="G9406" t="s">
        <v>14480</v>
      </c>
    </row>
    <row r="9407" spans="1:7" x14ac:dyDescent="0.35">
      <c r="A9407" t="s">
        <v>10</v>
      </c>
      <c r="B9407" t="s">
        <v>9</v>
      </c>
      <c r="C9407" t="s">
        <v>2901</v>
      </c>
      <c r="D9407" s="2">
        <v>173282.62</v>
      </c>
      <c r="E9407" s="3">
        <f t="shared" si="292"/>
        <v>7.8432589475514801E-4</v>
      </c>
      <c r="F9407" s="3">
        <f t="shared" si="293"/>
        <v>92.478756729790334</v>
      </c>
      <c r="G9407" t="s">
        <v>14480</v>
      </c>
    </row>
    <row r="9408" spans="1:7" x14ac:dyDescent="0.35">
      <c r="A9408" t="s">
        <v>3</v>
      </c>
      <c r="B9408" t="s">
        <v>13</v>
      </c>
      <c r="C9408" s="8" t="s">
        <v>358</v>
      </c>
      <c r="D9408" s="2">
        <v>173268.06</v>
      </c>
      <c r="E9408" s="3">
        <f t="shared" si="292"/>
        <v>7.8425999209839219E-4</v>
      </c>
      <c r="F9408" s="3">
        <f t="shared" si="293"/>
        <v>92.479540989782436</v>
      </c>
      <c r="G9408" t="s">
        <v>14480</v>
      </c>
    </row>
    <row r="9409" spans="1:7" x14ac:dyDescent="0.35">
      <c r="A9409" t="s">
        <v>10</v>
      </c>
      <c r="B9409" t="s">
        <v>29</v>
      </c>
      <c r="C9409" s="8" t="s">
        <v>1116</v>
      </c>
      <c r="D9409" s="2">
        <v>173248.77</v>
      </c>
      <c r="E9409" s="3">
        <f t="shared" si="292"/>
        <v>7.8417268013075312E-4</v>
      </c>
      <c r="F9409" s="3">
        <f t="shared" si="293"/>
        <v>92.480325162462563</v>
      </c>
      <c r="G9409" t="s">
        <v>14480</v>
      </c>
    </row>
    <row r="9410" spans="1:7" x14ac:dyDescent="0.35">
      <c r="A9410" t="s">
        <v>3</v>
      </c>
      <c r="B9410" t="s">
        <v>6</v>
      </c>
      <c r="C9410" t="s">
        <v>1027</v>
      </c>
      <c r="D9410" s="2">
        <v>173240.62</v>
      </c>
      <c r="E9410" s="3">
        <f t="shared" si="292"/>
        <v>7.8413579093758294E-4</v>
      </c>
      <c r="F9410" s="3">
        <f t="shared" si="293"/>
        <v>92.4811092982535</v>
      </c>
      <c r="G9410" t="s">
        <v>14480</v>
      </c>
    </row>
    <row r="9411" spans="1:7" x14ac:dyDescent="0.35">
      <c r="A9411" t="s">
        <v>10</v>
      </c>
      <c r="B9411" t="s">
        <v>22</v>
      </c>
      <c r="C9411" t="s">
        <v>1578</v>
      </c>
      <c r="D9411" s="2">
        <v>173225.78</v>
      </c>
      <c r="E9411" s="3">
        <f t="shared" ref="E9411:E9474" si="294">(D9411/$D$29638)*100</f>
        <v>7.8406862092204302E-4</v>
      </c>
      <c r="F9411" s="3">
        <f t="shared" si="293"/>
        <v>92.481893366874417</v>
      </c>
      <c r="G9411" t="s">
        <v>14473</v>
      </c>
    </row>
    <row r="9412" spans="1:7" x14ac:dyDescent="0.35">
      <c r="A9412" t="s">
        <v>3</v>
      </c>
      <c r="B9412" t="s">
        <v>73</v>
      </c>
      <c r="C9412" t="s">
        <v>731</v>
      </c>
      <c r="D9412" s="2">
        <v>173220.75</v>
      </c>
      <c r="E9412" s="3">
        <f t="shared" si="294"/>
        <v>7.8404585372674905E-4</v>
      </c>
      <c r="F9412" s="3">
        <f t="shared" ref="F9412:F9475" si="295">E9412+F9411</f>
        <v>92.482677412728137</v>
      </c>
      <c r="G9412" t="s">
        <v>14473</v>
      </c>
    </row>
    <row r="9413" spans="1:7" x14ac:dyDescent="0.35">
      <c r="A9413" t="s">
        <v>3</v>
      </c>
      <c r="B9413" t="s">
        <v>139</v>
      </c>
      <c r="C9413" t="s">
        <v>167</v>
      </c>
      <c r="D9413" s="2">
        <v>173219.47</v>
      </c>
      <c r="E9413" s="3">
        <f t="shared" si="294"/>
        <v>7.8404006008659451E-4</v>
      </c>
      <c r="F9413" s="3">
        <f t="shared" si="295"/>
        <v>92.48346145278822</v>
      </c>
      <c r="G9413" t="s">
        <v>14473</v>
      </c>
    </row>
    <row r="9414" spans="1:7" x14ac:dyDescent="0.35">
      <c r="A9414" t="s">
        <v>3</v>
      </c>
      <c r="B9414" t="s">
        <v>8</v>
      </c>
      <c r="C9414" t="s">
        <v>2227</v>
      </c>
      <c r="D9414" s="2">
        <v>173210.73</v>
      </c>
      <c r="E9414" s="3">
        <f t="shared" si="294"/>
        <v>7.8400050038741561E-4</v>
      </c>
      <c r="F9414" s="3">
        <f t="shared" si="295"/>
        <v>92.484245453288608</v>
      </c>
      <c r="G9414" t="s">
        <v>14473</v>
      </c>
    </row>
    <row r="9415" spans="1:7" x14ac:dyDescent="0.35">
      <c r="A9415" t="s">
        <v>10</v>
      </c>
      <c r="B9415" t="s">
        <v>5574</v>
      </c>
      <c r="C9415" t="s">
        <v>12491</v>
      </c>
      <c r="D9415" s="2">
        <v>173210.42</v>
      </c>
      <c r="E9415" s="3">
        <f t="shared" si="294"/>
        <v>7.8399909724019058E-4</v>
      </c>
      <c r="F9415" s="3">
        <f t="shared" si="295"/>
        <v>92.485029452385845</v>
      </c>
      <c r="G9415" t="s">
        <v>14473</v>
      </c>
    </row>
    <row r="9416" spans="1:7" x14ac:dyDescent="0.35">
      <c r="A9416" t="s">
        <v>3</v>
      </c>
      <c r="B9416" t="s">
        <v>117</v>
      </c>
      <c r="C9416" t="s">
        <v>1042</v>
      </c>
      <c r="D9416" s="2">
        <v>173206.01</v>
      </c>
      <c r="E9416" s="3">
        <f t="shared" si="294"/>
        <v>7.8397913633934625E-4</v>
      </c>
      <c r="F9416" s="3">
        <f t="shared" si="295"/>
        <v>92.485813431522189</v>
      </c>
      <c r="G9416" t="s">
        <v>14473</v>
      </c>
    </row>
    <row r="9417" spans="1:7" x14ac:dyDescent="0.35">
      <c r="A9417" t="s">
        <v>3</v>
      </c>
      <c r="B9417" t="s">
        <v>15</v>
      </c>
      <c r="C9417" t="s">
        <v>11850</v>
      </c>
      <c r="D9417" s="2">
        <v>173202</v>
      </c>
      <c r="E9417" s="3">
        <f t="shared" si="294"/>
        <v>7.8396098595105018E-4</v>
      </c>
      <c r="F9417" s="3">
        <f t="shared" si="295"/>
        <v>92.486597392508145</v>
      </c>
      <c r="G9417" t="s">
        <v>14480</v>
      </c>
    </row>
    <row r="9418" spans="1:7" x14ac:dyDescent="0.35">
      <c r="A9418" t="s">
        <v>3</v>
      </c>
      <c r="B9418" t="s">
        <v>32</v>
      </c>
      <c r="C9418" t="s">
        <v>4592</v>
      </c>
      <c r="D9418" s="2">
        <v>173141.5</v>
      </c>
      <c r="E9418" s="3">
        <f t="shared" si="294"/>
        <v>7.8368714592812877E-4</v>
      </c>
      <c r="F9418" s="3">
        <f t="shared" si="295"/>
        <v>92.487381079654071</v>
      </c>
      <c r="G9418" t="s">
        <v>14473</v>
      </c>
    </row>
    <row r="9419" spans="1:7" x14ac:dyDescent="0.35">
      <c r="A9419" t="s">
        <v>3</v>
      </c>
      <c r="B9419" t="s">
        <v>9</v>
      </c>
      <c r="C9419" t="s">
        <v>9603</v>
      </c>
      <c r="D9419" s="2">
        <v>173078.59</v>
      </c>
      <c r="E9419" s="3">
        <f t="shared" si="294"/>
        <v>7.8340239756710412E-4</v>
      </c>
      <c r="F9419" s="3">
        <f t="shared" si="295"/>
        <v>92.488164482051644</v>
      </c>
      <c r="G9419" t="s">
        <v>14480</v>
      </c>
    </row>
    <row r="9420" spans="1:7" x14ac:dyDescent="0.35">
      <c r="A9420" t="s">
        <v>3</v>
      </c>
      <c r="B9420" t="s">
        <v>13</v>
      </c>
      <c r="C9420" s="8" t="s">
        <v>2467</v>
      </c>
      <c r="D9420" s="2">
        <v>173071.15</v>
      </c>
      <c r="E9420" s="3">
        <f t="shared" si="294"/>
        <v>7.833687220337068E-4</v>
      </c>
      <c r="F9420" s="3">
        <f t="shared" si="295"/>
        <v>92.488947850773684</v>
      </c>
      <c r="G9420" t="s">
        <v>14480</v>
      </c>
    </row>
    <row r="9421" spans="1:7" x14ac:dyDescent="0.35">
      <c r="A9421" t="s">
        <v>3</v>
      </c>
      <c r="B9421" t="s">
        <v>1415</v>
      </c>
      <c r="C9421" t="s">
        <v>744</v>
      </c>
      <c r="D9421" s="2">
        <v>173062.83</v>
      </c>
      <c r="E9421" s="3">
        <f t="shared" si="294"/>
        <v>7.8333106337270342E-4</v>
      </c>
      <c r="F9421" s="3">
        <f t="shared" si="295"/>
        <v>92.489731181837058</v>
      </c>
      <c r="G9421" t="s">
        <v>14473</v>
      </c>
    </row>
    <row r="9422" spans="1:7" x14ac:dyDescent="0.35">
      <c r="A9422" t="s">
        <v>3</v>
      </c>
      <c r="B9422" t="s">
        <v>9</v>
      </c>
      <c r="C9422" s="8" t="s">
        <v>7720</v>
      </c>
      <c r="D9422" s="2">
        <v>173029.12</v>
      </c>
      <c r="E9422" s="3">
        <f t="shared" si="294"/>
        <v>7.8317848242770048E-4</v>
      </c>
      <c r="F9422" s="3">
        <f t="shared" si="295"/>
        <v>92.49051436031948</v>
      </c>
      <c r="G9422" t="s">
        <v>14480</v>
      </c>
    </row>
    <row r="9423" spans="1:7" x14ac:dyDescent="0.35">
      <c r="A9423" t="s">
        <v>3</v>
      </c>
      <c r="B9423" t="s">
        <v>9</v>
      </c>
      <c r="C9423" t="s">
        <v>4663</v>
      </c>
      <c r="D9423" s="2">
        <v>173003.18</v>
      </c>
      <c r="E9423" s="3">
        <f t="shared" si="294"/>
        <v>7.8306107068894704E-4</v>
      </c>
      <c r="F9423" s="3">
        <f t="shared" si="295"/>
        <v>92.491297421390172</v>
      </c>
      <c r="G9423" t="s">
        <v>14480</v>
      </c>
    </row>
    <row r="9424" spans="1:7" x14ac:dyDescent="0.35">
      <c r="A9424" t="s">
        <v>10</v>
      </c>
      <c r="B9424" t="s">
        <v>9</v>
      </c>
      <c r="C9424" t="s">
        <v>8571</v>
      </c>
      <c r="D9424" s="2">
        <v>172919.07</v>
      </c>
      <c r="E9424" s="3">
        <f t="shared" si="294"/>
        <v>7.8268036516286577E-4</v>
      </c>
      <c r="F9424" s="3">
        <f t="shared" si="295"/>
        <v>92.492080101755334</v>
      </c>
      <c r="G9424" t="s">
        <v>14480</v>
      </c>
    </row>
    <row r="9425" spans="1:7" x14ac:dyDescent="0.35">
      <c r="A9425" t="s">
        <v>10</v>
      </c>
      <c r="B9425" t="s">
        <v>29</v>
      </c>
      <c r="C9425" t="s">
        <v>2716</v>
      </c>
      <c r="D9425" s="2">
        <v>172874.39</v>
      </c>
      <c r="E9425" s="3">
        <f t="shared" si="294"/>
        <v>7.8247813091122736E-4</v>
      </c>
      <c r="F9425" s="3">
        <f t="shared" si="295"/>
        <v>92.49286257988625</v>
      </c>
      <c r="G9425" t="s">
        <v>14473</v>
      </c>
    </row>
    <row r="9426" spans="1:7" x14ac:dyDescent="0.35">
      <c r="A9426" t="s">
        <v>10</v>
      </c>
      <c r="B9426" t="s">
        <v>40</v>
      </c>
      <c r="C9426" t="s">
        <v>5672</v>
      </c>
      <c r="D9426" s="2">
        <v>172867.72</v>
      </c>
      <c r="E9426" s="3">
        <f t="shared" si="294"/>
        <v>7.8244794061448531E-4</v>
      </c>
      <c r="F9426" s="3">
        <f t="shared" si="295"/>
        <v>92.493645027826858</v>
      </c>
      <c r="G9426" t="s">
        <v>14473</v>
      </c>
    </row>
    <row r="9427" spans="1:7" x14ac:dyDescent="0.35">
      <c r="A9427" t="s">
        <v>3</v>
      </c>
      <c r="B9427" t="s">
        <v>96</v>
      </c>
      <c r="C9427" t="s">
        <v>5362</v>
      </c>
      <c r="D9427" s="2">
        <v>172834</v>
      </c>
      <c r="E9427" s="3">
        <f t="shared" si="294"/>
        <v>7.8229531440666847E-4</v>
      </c>
      <c r="F9427" s="3">
        <f t="shared" si="295"/>
        <v>92.494427323141267</v>
      </c>
      <c r="G9427" t="s">
        <v>14480</v>
      </c>
    </row>
    <row r="9428" spans="1:7" x14ac:dyDescent="0.35">
      <c r="A9428" t="s">
        <v>10</v>
      </c>
      <c r="B9428" t="s">
        <v>6</v>
      </c>
      <c r="C9428" t="s">
        <v>12457</v>
      </c>
      <c r="D9428" s="2">
        <v>172831.59</v>
      </c>
      <c r="E9428" s="3">
        <f t="shared" si="294"/>
        <v>7.8228440606856544E-4</v>
      </c>
      <c r="F9428" s="3">
        <f t="shared" si="295"/>
        <v>92.495209607547338</v>
      </c>
      <c r="G9428" t="s">
        <v>14473</v>
      </c>
    </row>
    <row r="9429" spans="1:7" x14ac:dyDescent="0.35">
      <c r="A9429" t="s">
        <v>10</v>
      </c>
      <c r="B9429" t="s">
        <v>180</v>
      </c>
      <c r="C9429" t="s">
        <v>3263</v>
      </c>
      <c r="D9429" s="2">
        <v>172824.09</v>
      </c>
      <c r="E9429" s="3">
        <f t="shared" si="294"/>
        <v>7.8225045895828594E-4</v>
      </c>
      <c r="F9429" s="3">
        <f t="shared" si="295"/>
        <v>92.495991858006292</v>
      </c>
      <c r="G9429" t="s">
        <v>14480</v>
      </c>
    </row>
    <row r="9430" spans="1:7" x14ac:dyDescent="0.35">
      <c r="A9430" t="s">
        <v>3</v>
      </c>
      <c r="B9430" t="s">
        <v>18</v>
      </c>
      <c r="C9430" t="s">
        <v>447</v>
      </c>
      <c r="D9430" s="2">
        <v>172807.39</v>
      </c>
      <c r="E9430" s="3">
        <f t="shared" si="294"/>
        <v>7.8217487005939688E-4</v>
      </c>
      <c r="F9430" s="3">
        <f t="shared" si="295"/>
        <v>92.496774032876345</v>
      </c>
      <c r="G9430" t="s">
        <v>14480</v>
      </c>
    </row>
    <row r="9431" spans="1:7" x14ac:dyDescent="0.35">
      <c r="A9431" t="s">
        <v>10</v>
      </c>
      <c r="B9431" t="s">
        <v>895</v>
      </c>
      <c r="C9431" t="s">
        <v>11879</v>
      </c>
      <c r="D9431" s="2">
        <v>172714.18</v>
      </c>
      <c r="E9431" s="3">
        <f t="shared" si="294"/>
        <v>7.8175297537284296E-4</v>
      </c>
      <c r="F9431" s="3">
        <f t="shared" si="295"/>
        <v>92.497555785851716</v>
      </c>
      <c r="G9431" t="s">
        <v>14473</v>
      </c>
    </row>
    <row r="9432" spans="1:7" x14ac:dyDescent="0.35">
      <c r="A9432" t="s">
        <v>10</v>
      </c>
      <c r="B9432" t="s">
        <v>8</v>
      </c>
      <c r="C9432" t="s">
        <v>2265</v>
      </c>
      <c r="D9432" s="2">
        <v>172695.57</v>
      </c>
      <c r="E9432" s="3">
        <f t="shared" si="294"/>
        <v>7.8166874127653604E-4</v>
      </c>
      <c r="F9432" s="3">
        <f t="shared" si="295"/>
        <v>92.498337454592999</v>
      </c>
      <c r="G9432" t="s">
        <v>14473</v>
      </c>
    </row>
    <row r="9433" spans="1:7" x14ac:dyDescent="0.35">
      <c r="A9433" t="s">
        <v>3</v>
      </c>
      <c r="B9433" t="s">
        <v>9</v>
      </c>
      <c r="C9433" t="s">
        <v>149</v>
      </c>
      <c r="D9433" s="2">
        <v>172688.77</v>
      </c>
      <c r="E9433" s="3">
        <f t="shared" si="294"/>
        <v>7.8163796256321594E-4</v>
      </c>
      <c r="F9433" s="3">
        <f t="shared" si="295"/>
        <v>92.49911909255556</v>
      </c>
      <c r="G9433" t="s">
        <v>14473</v>
      </c>
    </row>
    <row r="9434" spans="1:7" x14ac:dyDescent="0.35">
      <c r="A9434" t="s">
        <v>10</v>
      </c>
      <c r="B9434" t="s">
        <v>180</v>
      </c>
      <c r="C9434" t="s">
        <v>3145</v>
      </c>
      <c r="D9434" s="2">
        <v>172688.15</v>
      </c>
      <c r="E9434" s="3">
        <f t="shared" si="294"/>
        <v>7.816351562687663E-4</v>
      </c>
      <c r="F9434" s="3">
        <f t="shared" si="295"/>
        <v>92.499900727711832</v>
      </c>
      <c r="G9434" t="s">
        <v>14480</v>
      </c>
    </row>
    <row r="9435" spans="1:7" x14ac:dyDescent="0.35">
      <c r="A9435" t="s">
        <v>10</v>
      </c>
      <c r="B9435" t="s">
        <v>99</v>
      </c>
      <c r="C9435" t="s">
        <v>1696</v>
      </c>
      <c r="D9435" s="2">
        <v>172646.15</v>
      </c>
      <c r="E9435" s="3">
        <f t="shared" si="294"/>
        <v>7.814450524512009E-4</v>
      </c>
      <c r="F9435" s="3">
        <f t="shared" si="295"/>
        <v>92.500682172764286</v>
      </c>
      <c r="G9435" t="s">
        <v>14473</v>
      </c>
    </row>
    <row r="9436" spans="1:7" x14ac:dyDescent="0.35">
      <c r="A9436" t="s">
        <v>10</v>
      </c>
      <c r="B9436" t="s">
        <v>9</v>
      </c>
      <c r="C9436" t="s">
        <v>9609</v>
      </c>
      <c r="D9436" s="2">
        <v>172637.24</v>
      </c>
      <c r="E9436" s="3">
        <f t="shared" si="294"/>
        <v>7.8140472328418881E-4</v>
      </c>
      <c r="F9436" s="3">
        <f t="shared" si="295"/>
        <v>92.50146357748757</v>
      </c>
      <c r="G9436" t="s">
        <v>14480</v>
      </c>
    </row>
    <row r="9437" spans="1:7" x14ac:dyDescent="0.35">
      <c r="A9437" t="s">
        <v>10</v>
      </c>
      <c r="B9437" t="s">
        <v>9</v>
      </c>
      <c r="C9437" s="8" t="s">
        <v>6856</v>
      </c>
      <c r="D9437" s="2">
        <v>172625.23</v>
      </c>
      <c r="E9437" s="3">
        <f t="shared" si="294"/>
        <v>7.8135036264492797E-4</v>
      </c>
      <c r="F9437" s="3">
        <f t="shared" si="295"/>
        <v>92.502244927850214</v>
      </c>
      <c r="G9437" t="s">
        <v>14480</v>
      </c>
    </row>
    <row r="9438" spans="1:7" x14ac:dyDescent="0.35">
      <c r="A9438" t="s">
        <v>3</v>
      </c>
      <c r="B9438" t="s">
        <v>57</v>
      </c>
      <c r="C9438" t="s">
        <v>224</v>
      </c>
      <c r="D9438" s="2">
        <v>172591.45</v>
      </c>
      <c r="E9438" s="3">
        <f t="shared" si="294"/>
        <v>7.8119746486022905E-4</v>
      </c>
      <c r="F9438" s="3">
        <f t="shared" si="295"/>
        <v>92.503026125315074</v>
      </c>
      <c r="G9438" t="s">
        <v>14473</v>
      </c>
    </row>
    <row r="9439" spans="1:7" x14ac:dyDescent="0.35">
      <c r="A9439" t="s">
        <v>10</v>
      </c>
      <c r="B9439" t="s">
        <v>180</v>
      </c>
      <c r="C9439" t="s">
        <v>3224</v>
      </c>
      <c r="D9439" s="2">
        <v>172580.4</v>
      </c>
      <c r="E9439" s="3">
        <f t="shared" si="294"/>
        <v>7.8114744945108382E-4</v>
      </c>
      <c r="F9439" s="3">
        <f t="shared" si="295"/>
        <v>92.503807272764519</v>
      </c>
      <c r="G9439" t="s">
        <v>14480</v>
      </c>
    </row>
    <row r="9440" spans="1:7" x14ac:dyDescent="0.35">
      <c r="A9440" t="s">
        <v>10</v>
      </c>
      <c r="B9440" t="s">
        <v>9</v>
      </c>
      <c r="C9440" t="s">
        <v>12364</v>
      </c>
      <c r="D9440" s="2">
        <v>172573.94</v>
      </c>
      <c r="E9440" s="3">
        <f t="shared" si="294"/>
        <v>7.8111820967342979E-4</v>
      </c>
      <c r="F9440" s="3">
        <f t="shared" si="295"/>
        <v>92.504588390974192</v>
      </c>
      <c r="G9440" t="s">
        <v>14480</v>
      </c>
    </row>
    <row r="9441" spans="1:7" x14ac:dyDescent="0.35">
      <c r="A9441" t="s">
        <v>3</v>
      </c>
      <c r="B9441" t="s">
        <v>6</v>
      </c>
      <c r="C9441" t="s">
        <v>10048</v>
      </c>
      <c r="D9441" s="2">
        <v>172564.05</v>
      </c>
      <c r="E9441" s="3">
        <f t="shared" si="294"/>
        <v>7.8107344475067452E-4</v>
      </c>
      <c r="F9441" s="3">
        <f t="shared" si="295"/>
        <v>92.505369464418948</v>
      </c>
      <c r="G9441" t="s">
        <v>14473</v>
      </c>
    </row>
    <row r="9442" spans="1:7" x14ac:dyDescent="0.35">
      <c r="A9442" t="s">
        <v>10</v>
      </c>
      <c r="B9442" t="s">
        <v>29</v>
      </c>
      <c r="C9442" t="s">
        <v>12592</v>
      </c>
      <c r="D9442" s="2">
        <v>172560.68</v>
      </c>
      <c r="E9442" s="3">
        <f t="shared" si="294"/>
        <v>7.8105819118245545E-4</v>
      </c>
      <c r="F9442" s="3">
        <f t="shared" si="295"/>
        <v>92.506150522610127</v>
      </c>
      <c r="G9442" t="s">
        <v>14473</v>
      </c>
    </row>
    <row r="9443" spans="1:7" x14ac:dyDescent="0.35">
      <c r="A9443" t="s">
        <v>10</v>
      </c>
      <c r="B9443" t="s">
        <v>33</v>
      </c>
      <c r="C9443" s="8" t="s">
        <v>2038</v>
      </c>
      <c r="D9443" s="2">
        <v>172498.67</v>
      </c>
      <c r="E9443" s="3">
        <f t="shared" si="294"/>
        <v>7.8077751647466465E-4</v>
      </c>
      <c r="F9443" s="3">
        <f t="shared" si="295"/>
        <v>92.506931300126595</v>
      </c>
      <c r="G9443" t="s">
        <v>14480</v>
      </c>
    </row>
    <row r="9444" spans="1:7" x14ac:dyDescent="0.35">
      <c r="A9444" t="s">
        <v>10</v>
      </c>
      <c r="B9444" t="s">
        <v>6</v>
      </c>
      <c r="C9444" s="8" t="s">
        <v>602</v>
      </c>
      <c r="D9444" s="2">
        <v>172427.89</v>
      </c>
      <c r="E9444" s="3">
        <f t="shared" si="294"/>
        <v>7.8045714627925328E-4</v>
      </c>
      <c r="F9444" s="3">
        <f t="shared" si="295"/>
        <v>92.507711757272872</v>
      </c>
      <c r="G9444" t="s">
        <v>14480</v>
      </c>
    </row>
    <row r="9445" spans="1:7" x14ac:dyDescent="0.35">
      <c r="A9445" t="s">
        <v>10</v>
      </c>
      <c r="B9445" t="s">
        <v>642</v>
      </c>
      <c r="C9445" t="s">
        <v>7797</v>
      </c>
      <c r="D9445" s="2">
        <v>172389.29</v>
      </c>
      <c r="E9445" s="3">
        <f t="shared" si="294"/>
        <v>7.802824318183481E-4</v>
      </c>
      <c r="F9445" s="3">
        <f t="shared" si="295"/>
        <v>92.508492039704691</v>
      </c>
      <c r="G9445" t="s">
        <v>14473</v>
      </c>
    </row>
    <row r="9446" spans="1:7" x14ac:dyDescent="0.35">
      <c r="A9446" t="s">
        <v>10</v>
      </c>
      <c r="B9446" t="s">
        <v>6</v>
      </c>
      <c r="C9446" t="s">
        <v>4935</v>
      </c>
      <c r="D9446" s="2">
        <v>172370</v>
      </c>
      <c r="E9446" s="3">
        <f t="shared" si="294"/>
        <v>7.8019511985070913E-4</v>
      </c>
      <c r="F9446" s="3">
        <f t="shared" si="295"/>
        <v>92.509272234824536</v>
      </c>
      <c r="G9446" t="s">
        <v>14473</v>
      </c>
    </row>
    <row r="9447" spans="1:7" x14ac:dyDescent="0.35">
      <c r="A9447" t="s">
        <v>3</v>
      </c>
      <c r="B9447" t="s">
        <v>8</v>
      </c>
      <c r="C9447" t="s">
        <v>9552</v>
      </c>
      <c r="D9447" s="2">
        <v>172335.08</v>
      </c>
      <c r="E9447" s="3">
        <f t="shared" si="294"/>
        <v>7.8003706210524773E-4</v>
      </c>
      <c r="F9447" s="3">
        <f t="shared" si="295"/>
        <v>92.510052271886636</v>
      </c>
      <c r="G9447" t="s">
        <v>14473</v>
      </c>
    </row>
    <row r="9448" spans="1:7" x14ac:dyDescent="0.35">
      <c r="A9448" t="s">
        <v>3</v>
      </c>
      <c r="B9448" t="s">
        <v>6</v>
      </c>
      <c r="C9448" t="s">
        <v>6482</v>
      </c>
      <c r="D9448" s="2">
        <v>172334.15</v>
      </c>
      <c r="E9448" s="3">
        <f t="shared" si="294"/>
        <v>7.8003285266357305E-4</v>
      </c>
      <c r="F9448" s="3">
        <f t="shared" si="295"/>
        <v>92.510832304739296</v>
      </c>
      <c r="G9448" t="s">
        <v>14473</v>
      </c>
    </row>
    <row r="9449" spans="1:7" x14ac:dyDescent="0.35">
      <c r="A9449" t="s">
        <v>10</v>
      </c>
      <c r="B9449" t="s">
        <v>92</v>
      </c>
      <c r="C9449" t="s">
        <v>6295</v>
      </c>
      <c r="D9449" s="2">
        <v>172328</v>
      </c>
      <c r="E9449" s="3">
        <f t="shared" si="294"/>
        <v>7.8000501603314374E-4</v>
      </c>
      <c r="F9449" s="3">
        <f t="shared" si="295"/>
        <v>92.511612309755336</v>
      </c>
      <c r="G9449" t="s">
        <v>14473</v>
      </c>
    </row>
    <row r="9450" spans="1:7" x14ac:dyDescent="0.35">
      <c r="A9450" t="s">
        <v>3</v>
      </c>
      <c r="B9450" t="s">
        <v>9</v>
      </c>
      <c r="C9450" t="s">
        <v>13030</v>
      </c>
      <c r="D9450" s="2">
        <v>172309.87</v>
      </c>
      <c r="E9450" s="3">
        <f t="shared" si="294"/>
        <v>7.7992295455189483E-4</v>
      </c>
      <c r="F9450" s="3">
        <f t="shared" si="295"/>
        <v>92.512392232709885</v>
      </c>
      <c r="G9450" t="s">
        <v>14473</v>
      </c>
    </row>
    <row r="9451" spans="1:7" x14ac:dyDescent="0.35">
      <c r="A9451" t="s">
        <v>3</v>
      </c>
      <c r="B9451" t="s">
        <v>346</v>
      </c>
      <c r="C9451" s="8" t="s">
        <v>1565</v>
      </c>
      <c r="D9451" s="2">
        <v>172307.03</v>
      </c>
      <c r="E9451" s="3">
        <f t="shared" si="294"/>
        <v>7.7991009991280229E-4</v>
      </c>
      <c r="F9451" s="3">
        <f t="shared" si="295"/>
        <v>92.513172142809793</v>
      </c>
      <c r="G9451" t="s">
        <v>14480</v>
      </c>
    </row>
    <row r="9452" spans="1:7" x14ac:dyDescent="0.35">
      <c r="A9452" t="s">
        <v>3</v>
      </c>
      <c r="B9452" t="s">
        <v>9</v>
      </c>
      <c r="C9452" t="s">
        <v>2796</v>
      </c>
      <c r="D9452" s="2">
        <v>172303.56</v>
      </c>
      <c r="E9452" s="3">
        <f t="shared" si="294"/>
        <v>7.7989439371644632E-4</v>
      </c>
      <c r="F9452" s="3">
        <f t="shared" si="295"/>
        <v>92.513952037203509</v>
      </c>
      <c r="G9452" t="s">
        <v>14480</v>
      </c>
    </row>
    <row r="9453" spans="1:7" x14ac:dyDescent="0.35">
      <c r="A9453" t="s">
        <v>10</v>
      </c>
      <c r="B9453" t="s">
        <v>8</v>
      </c>
      <c r="C9453" t="s">
        <v>1330</v>
      </c>
      <c r="D9453" s="2">
        <v>172287.43</v>
      </c>
      <c r="E9453" s="3">
        <f t="shared" si="294"/>
        <v>7.798213847979384E-4</v>
      </c>
      <c r="F9453" s="3">
        <f t="shared" si="295"/>
        <v>92.514731858588306</v>
      </c>
      <c r="G9453" t="s">
        <v>14473</v>
      </c>
    </row>
    <row r="9454" spans="1:7" x14ac:dyDescent="0.35">
      <c r="A9454" t="s">
        <v>3</v>
      </c>
      <c r="B9454" t="s">
        <v>134</v>
      </c>
      <c r="C9454" t="s">
        <v>204</v>
      </c>
      <c r="D9454" s="2">
        <v>172270.57</v>
      </c>
      <c r="E9454" s="3">
        <f t="shared" si="294"/>
        <v>7.7974507169403025E-4</v>
      </c>
      <c r="F9454" s="3">
        <f t="shared" si="295"/>
        <v>92.515511603660002</v>
      </c>
      <c r="G9454" t="s">
        <v>14480</v>
      </c>
    </row>
    <row r="9455" spans="1:7" x14ac:dyDescent="0.35">
      <c r="A9455" t="s">
        <v>3</v>
      </c>
      <c r="B9455" t="s">
        <v>6</v>
      </c>
      <c r="C9455" t="s">
        <v>1135</v>
      </c>
      <c r="D9455" s="2">
        <v>172269.69</v>
      </c>
      <c r="E9455" s="3">
        <f t="shared" si="294"/>
        <v>7.7974108856642397E-4</v>
      </c>
      <c r="F9455" s="3">
        <f t="shared" si="295"/>
        <v>92.516291344748566</v>
      </c>
      <c r="G9455" t="s">
        <v>14480</v>
      </c>
    </row>
    <row r="9456" spans="1:7" x14ac:dyDescent="0.35">
      <c r="A9456" t="s">
        <v>3</v>
      </c>
      <c r="B9456" t="s">
        <v>9</v>
      </c>
      <c r="C9456" t="s">
        <v>11096</v>
      </c>
      <c r="D9456" s="2">
        <v>172257.5</v>
      </c>
      <c r="E9456" s="3">
        <f t="shared" si="294"/>
        <v>7.7968591319651647E-4</v>
      </c>
      <c r="F9456" s="3">
        <f t="shared" si="295"/>
        <v>92.517071030661768</v>
      </c>
      <c r="G9456" t="s">
        <v>14473</v>
      </c>
    </row>
    <row r="9457" spans="1:7" x14ac:dyDescent="0.35">
      <c r="A9457" t="s">
        <v>3</v>
      </c>
      <c r="B9457" t="s">
        <v>29</v>
      </c>
      <c r="C9457" t="s">
        <v>1578</v>
      </c>
      <c r="D9457" s="2">
        <v>172230.01</v>
      </c>
      <c r="E9457" s="3">
        <f t="shared" si="294"/>
        <v>7.795614857216386E-4</v>
      </c>
      <c r="F9457" s="3">
        <f t="shared" si="295"/>
        <v>92.517850592147497</v>
      </c>
      <c r="G9457" t="s">
        <v>14473</v>
      </c>
    </row>
    <row r="9458" spans="1:7" x14ac:dyDescent="0.35">
      <c r="A9458" t="s">
        <v>10</v>
      </c>
      <c r="B9458" t="s">
        <v>22</v>
      </c>
      <c r="C9458" s="13" t="s">
        <v>3984</v>
      </c>
      <c r="D9458" s="2">
        <v>172203.38</v>
      </c>
      <c r="E9458" s="3">
        <f t="shared" si="294"/>
        <v>7.7944095084873943E-4</v>
      </c>
      <c r="F9458" s="3">
        <f t="shared" si="295"/>
        <v>92.518630033098347</v>
      </c>
      <c r="G9458" t="s">
        <v>14480</v>
      </c>
    </row>
    <row r="9459" spans="1:7" x14ac:dyDescent="0.35">
      <c r="A9459" t="s">
        <v>3</v>
      </c>
      <c r="B9459" t="s">
        <v>18</v>
      </c>
      <c r="C9459" s="8" t="s">
        <v>9072</v>
      </c>
      <c r="D9459" s="2">
        <v>172202.56</v>
      </c>
      <c r="E9459" s="3">
        <f t="shared" si="294"/>
        <v>7.7943723929801544E-4</v>
      </c>
      <c r="F9459" s="3">
        <f t="shared" si="295"/>
        <v>92.519409470337649</v>
      </c>
      <c r="G9459" t="s">
        <v>14480</v>
      </c>
    </row>
    <row r="9460" spans="1:7" x14ac:dyDescent="0.35">
      <c r="A9460" t="s">
        <v>10</v>
      </c>
      <c r="B9460" t="s">
        <v>180</v>
      </c>
      <c r="C9460" t="s">
        <v>3360</v>
      </c>
      <c r="D9460" s="2">
        <v>172173.85</v>
      </c>
      <c r="E9460" s="3">
        <f t="shared" si="294"/>
        <v>7.7930728975986543E-4</v>
      </c>
      <c r="F9460" s="3">
        <f t="shared" si="295"/>
        <v>92.520188777627411</v>
      </c>
      <c r="G9460" t="s">
        <v>14480</v>
      </c>
    </row>
    <row r="9461" spans="1:7" x14ac:dyDescent="0.35">
      <c r="A9461" t="s">
        <v>10</v>
      </c>
      <c r="B9461" t="s">
        <v>9</v>
      </c>
      <c r="C9461" t="s">
        <v>12427</v>
      </c>
      <c r="D9461" s="2">
        <v>172127.4</v>
      </c>
      <c r="E9461" s="3">
        <f t="shared" si="294"/>
        <v>7.7909704399020088E-4</v>
      </c>
      <c r="F9461" s="3">
        <f t="shared" si="295"/>
        <v>92.520967874671399</v>
      </c>
      <c r="G9461" t="s">
        <v>14480</v>
      </c>
    </row>
    <row r="9462" spans="1:7" x14ac:dyDescent="0.35">
      <c r="A9462" t="s">
        <v>3</v>
      </c>
      <c r="B9462" t="s">
        <v>9</v>
      </c>
      <c r="C9462" t="s">
        <v>674</v>
      </c>
      <c r="D9462" s="2">
        <v>172077.57</v>
      </c>
      <c r="E9462" s="3">
        <f t="shared" si="294"/>
        <v>7.7887149938950392E-4</v>
      </c>
      <c r="F9462" s="3">
        <f t="shared" si="295"/>
        <v>92.521746746170791</v>
      </c>
      <c r="G9462" t="s">
        <v>14473</v>
      </c>
    </row>
    <row r="9463" spans="1:7" x14ac:dyDescent="0.35">
      <c r="A9463" t="s">
        <v>3</v>
      </c>
      <c r="B9463" t="s">
        <v>180</v>
      </c>
      <c r="C9463" t="s">
        <v>13132</v>
      </c>
      <c r="D9463" s="2">
        <v>172064.2</v>
      </c>
      <c r="E9463" s="3">
        <f t="shared" si="294"/>
        <v>7.7881098300757899E-4</v>
      </c>
      <c r="F9463" s="3">
        <f t="shared" si="295"/>
        <v>92.522525557153799</v>
      </c>
      <c r="G9463" t="s">
        <v>14480</v>
      </c>
    </row>
    <row r="9464" spans="1:7" x14ac:dyDescent="0.35">
      <c r="A9464" t="s">
        <v>10</v>
      </c>
      <c r="B9464" t="s">
        <v>29</v>
      </c>
      <c r="C9464" t="s">
        <v>1877</v>
      </c>
      <c r="D9464" s="2">
        <v>172046.4</v>
      </c>
      <c r="E9464" s="3">
        <f t="shared" si="294"/>
        <v>7.7873041519918227E-4</v>
      </c>
      <c r="F9464" s="3">
        <f t="shared" si="295"/>
        <v>92.523304287569005</v>
      </c>
      <c r="G9464" t="s">
        <v>14473</v>
      </c>
    </row>
    <row r="9465" spans="1:7" x14ac:dyDescent="0.35">
      <c r="A9465" t="s">
        <v>3</v>
      </c>
      <c r="B9465" t="s">
        <v>16</v>
      </c>
      <c r="C9465" t="s">
        <v>9203</v>
      </c>
      <c r="D9465" s="2">
        <v>172031.1</v>
      </c>
      <c r="E9465" s="3">
        <f t="shared" si="294"/>
        <v>7.7866116309421212E-4</v>
      </c>
      <c r="F9465" s="3">
        <f t="shared" si="295"/>
        <v>92.524082948732101</v>
      </c>
      <c r="G9465" t="s">
        <v>14473</v>
      </c>
    </row>
    <row r="9466" spans="1:7" x14ac:dyDescent="0.35">
      <c r="A9466" t="s">
        <v>3</v>
      </c>
      <c r="B9466" t="s">
        <v>8</v>
      </c>
      <c r="C9466" s="8" t="s">
        <v>1697</v>
      </c>
      <c r="D9466" s="2">
        <v>171973.75</v>
      </c>
      <c r="E9466" s="3">
        <f t="shared" si="294"/>
        <v>7.7840158085760785E-4</v>
      </c>
      <c r="F9466" s="3">
        <f t="shared" si="295"/>
        <v>92.52486135031296</v>
      </c>
      <c r="G9466" t="s">
        <v>14480</v>
      </c>
    </row>
    <row r="9467" spans="1:7" x14ac:dyDescent="0.35">
      <c r="A9467" t="s">
        <v>3</v>
      </c>
      <c r="B9467" t="s">
        <v>9</v>
      </c>
      <c r="C9467" t="s">
        <v>11196</v>
      </c>
      <c r="D9467" s="2">
        <v>171942.76</v>
      </c>
      <c r="E9467" s="3">
        <f t="shared" si="294"/>
        <v>7.7826131139793308E-4</v>
      </c>
      <c r="F9467" s="3">
        <f t="shared" si="295"/>
        <v>92.525639611624356</v>
      </c>
      <c r="G9467" t="s">
        <v>14473</v>
      </c>
    </row>
    <row r="9468" spans="1:7" x14ac:dyDescent="0.35">
      <c r="A9468" t="s">
        <v>10</v>
      </c>
      <c r="B9468" t="s">
        <v>9</v>
      </c>
      <c r="C9468" s="8" t="s">
        <v>9620</v>
      </c>
      <c r="D9468" s="2">
        <v>171926.77</v>
      </c>
      <c r="E9468" s="3">
        <f t="shared" si="294"/>
        <v>7.781889361588171E-4</v>
      </c>
      <c r="F9468" s="3">
        <f t="shared" si="295"/>
        <v>92.526417800560509</v>
      </c>
      <c r="G9468" t="s">
        <v>14480</v>
      </c>
    </row>
    <row r="9469" spans="1:7" x14ac:dyDescent="0.35">
      <c r="A9469" t="s">
        <v>10</v>
      </c>
      <c r="B9469" t="s">
        <v>99</v>
      </c>
      <c r="C9469" t="s">
        <v>2292</v>
      </c>
      <c r="D9469" s="2">
        <v>171887.7</v>
      </c>
      <c r="E9469" s="3">
        <f t="shared" si="294"/>
        <v>7.780120943456678E-4</v>
      </c>
      <c r="F9469" s="3">
        <f t="shared" si="295"/>
        <v>92.527195812654853</v>
      </c>
      <c r="G9469" t="s">
        <v>14473</v>
      </c>
    </row>
    <row r="9470" spans="1:7" x14ac:dyDescent="0.35">
      <c r="A9470" t="s">
        <v>3</v>
      </c>
      <c r="B9470" t="s">
        <v>29</v>
      </c>
      <c r="C9470" t="s">
        <v>4709</v>
      </c>
      <c r="D9470" s="2">
        <v>171877.42</v>
      </c>
      <c r="E9470" s="3">
        <f t="shared" si="294"/>
        <v>7.7796556417317794E-4</v>
      </c>
      <c r="F9470" s="3">
        <f t="shared" si="295"/>
        <v>92.527973778219021</v>
      </c>
      <c r="G9470" t="s">
        <v>14480</v>
      </c>
    </row>
    <row r="9471" spans="1:7" x14ac:dyDescent="0.35">
      <c r="A9471" t="s">
        <v>3</v>
      </c>
      <c r="B9471" t="s">
        <v>20</v>
      </c>
      <c r="C9471" t="s">
        <v>1773</v>
      </c>
      <c r="D9471" s="2">
        <v>171864.51</v>
      </c>
      <c r="E9471" s="3">
        <f t="shared" si="294"/>
        <v>7.7790712988068346E-4</v>
      </c>
      <c r="F9471" s="3">
        <f t="shared" si="295"/>
        <v>92.528751685348908</v>
      </c>
      <c r="G9471" t="s">
        <v>14473</v>
      </c>
    </row>
    <row r="9472" spans="1:7" x14ac:dyDescent="0.35">
      <c r="A9472" t="s">
        <v>3</v>
      </c>
      <c r="B9472" t="s">
        <v>6</v>
      </c>
      <c r="C9472" t="s">
        <v>2100</v>
      </c>
      <c r="D9472" s="2">
        <v>171855.62</v>
      </c>
      <c r="E9472" s="3">
        <f t="shared" si="294"/>
        <v>7.7786689123929872E-4</v>
      </c>
      <c r="F9472" s="3">
        <f t="shared" si="295"/>
        <v>92.529529552240149</v>
      </c>
      <c r="G9472" t="s">
        <v>14480</v>
      </c>
    </row>
    <row r="9473" spans="1:7" x14ac:dyDescent="0.35">
      <c r="A9473" t="s">
        <v>3</v>
      </c>
      <c r="B9473" t="s">
        <v>134</v>
      </c>
      <c r="C9473" t="s">
        <v>479</v>
      </c>
      <c r="D9473" s="2">
        <v>171839.29</v>
      </c>
      <c r="E9473" s="3">
        <f t="shared" si="294"/>
        <v>7.7779297706451677E-4</v>
      </c>
      <c r="F9473" s="3">
        <f t="shared" si="295"/>
        <v>92.53030734521721</v>
      </c>
      <c r="G9473" t="s">
        <v>14480</v>
      </c>
    </row>
    <row r="9474" spans="1:7" x14ac:dyDescent="0.35">
      <c r="A9474" t="s">
        <v>3</v>
      </c>
      <c r="B9474" t="s">
        <v>8</v>
      </c>
      <c r="C9474" t="s">
        <v>3234</v>
      </c>
      <c r="D9474" s="2">
        <v>171795.96</v>
      </c>
      <c r="E9474" s="3">
        <f t="shared" si="294"/>
        <v>7.7759685329272866E-4</v>
      </c>
      <c r="F9474" s="3">
        <f t="shared" si="295"/>
        <v>92.531084942070507</v>
      </c>
      <c r="G9474" t="s">
        <v>14473</v>
      </c>
    </row>
    <row r="9475" spans="1:7" x14ac:dyDescent="0.35">
      <c r="A9475" t="s">
        <v>10</v>
      </c>
      <c r="B9475" t="s">
        <v>32</v>
      </c>
      <c r="C9475" t="s">
        <v>9102</v>
      </c>
      <c r="D9475" s="2">
        <v>171775.01</v>
      </c>
      <c r="E9475" s="3">
        <f t="shared" ref="E9475:E9538" si="296">(D9475/$D$29638)*100</f>
        <v>7.7750202769801457E-4</v>
      </c>
      <c r="F9475" s="3">
        <f t="shared" si="295"/>
        <v>92.531862444098209</v>
      </c>
      <c r="G9475" t="s">
        <v>14480</v>
      </c>
    </row>
    <row r="9476" spans="1:7" x14ac:dyDescent="0.35">
      <c r="A9476" t="s">
        <v>10</v>
      </c>
      <c r="B9476" t="s">
        <v>6</v>
      </c>
      <c r="C9476" t="s">
        <v>3324</v>
      </c>
      <c r="D9476" s="2">
        <v>171772.19</v>
      </c>
      <c r="E9476" s="3">
        <f t="shared" si="296"/>
        <v>7.7748926358454939E-4</v>
      </c>
      <c r="F9476" s="3">
        <f t="shared" ref="F9476:F9539" si="297">E9476+F9475</f>
        <v>92.532639933361793</v>
      </c>
      <c r="G9476" t="s">
        <v>14473</v>
      </c>
    </row>
    <row r="9477" spans="1:7" x14ac:dyDescent="0.35">
      <c r="A9477" t="s">
        <v>10</v>
      </c>
      <c r="B9477" t="s">
        <v>180</v>
      </c>
      <c r="C9477" t="s">
        <v>9128</v>
      </c>
      <c r="D9477" s="2">
        <v>171754.18</v>
      </c>
      <c r="E9477" s="3">
        <f t="shared" si="296"/>
        <v>7.7740774525706486E-4</v>
      </c>
      <c r="F9477" s="3">
        <f t="shared" si="297"/>
        <v>92.533417341107054</v>
      </c>
      <c r="G9477" t="s">
        <v>14480</v>
      </c>
    </row>
    <row r="9478" spans="1:7" x14ac:dyDescent="0.35">
      <c r="A9478" t="s">
        <v>3</v>
      </c>
      <c r="B9478" t="s">
        <v>9</v>
      </c>
      <c r="C9478" t="s">
        <v>3397</v>
      </c>
      <c r="D9478" s="2">
        <v>171747.26</v>
      </c>
      <c r="E9478" s="3">
        <f t="shared" si="296"/>
        <v>7.7737642338998028E-4</v>
      </c>
      <c r="F9478" s="3">
        <f t="shared" si="297"/>
        <v>92.53419471753044</v>
      </c>
      <c r="G9478" t="s">
        <v>14473</v>
      </c>
    </row>
    <row r="9479" spans="1:7" x14ac:dyDescent="0.35">
      <c r="A9479" t="s">
        <v>3</v>
      </c>
      <c r="B9479" t="s">
        <v>29</v>
      </c>
      <c r="C9479" s="7" t="s">
        <v>7877</v>
      </c>
      <c r="D9479" s="2">
        <v>171724.62</v>
      </c>
      <c r="E9479" s="3">
        <f t="shared" si="296"/>
        <v>7.7727394837974993E-4</v>
      </c>
      <c r="F9479" s="3">
        <f t="shared" si="297"/>
        <v>92.534971991478812</v>
      </c>
      <c r="G9479" t="s">
        <v>14480</v>
      </c>
    </row>
    <row r="9480" spans="1:7" x14ac:dyDescent="0.35">
      <c r="A9480" t="s">
        <v>3</v>
      </c>
      <c r="B9480" t="s">
        <v>6</v>
      </c>
      <c r="C9480" t="s">
        <v>13210</v>
      </c>
      <c r="D9480" s="2">
        <v>171719.13</v>
      </c>
      <c r="E9480" s="3">
        <f t="shared" si="296"/>
        <v>7.7724909909502519E-4</v>
      </c>
      <c r="F9480" s="3">
        <f t="shared" si="297"/>
        <v>92.535749240577914</v>
      </c>
      <c r="G9480" t="s">
        <v>14473</v>
      </c>
    </row>
    <row r="9481" spans="1:7" x14ac:dyDescent="0.35">
      <c r="A9481" t="s">
        <v>10</v>
      </c>
      <c r="B9481" t="s">
        <v>6</v>
      </c>
      <c r="C9481" t="s">
        <v>5767</v>
      </c>
      <c r="D9481" s="2">
        <v>171579.43</v>
      </c>
      <c r="E9481" s="3">
        <f t="shared" si="296"/>
        <v>7.7661677758755201E-4</v>
      </c>
      <c r="F9481" s="3">
        <f t="shared" si="297"/>
        <v>92.5365258573555</v>
      </c>
      <c r="G9481" t="s">
        <v>14473</v>
      </c>
    </row>
    <row r="9482" spans="1:7" x14ac:dyDescent="0.35">
      <c r="A9482" t="s">
        <v>10</v>
      </c>
      <c r="B9482" t="s">
        <v>73</v>
      </c>
      <c r="C9482" t="s">
        <v>1156</v>
      </c>
      <c r="D9482" s="2">
        <v>171557.2</v>
      </c>
      <c r="E9482" s="3">
        <f t="shared" si="296"/>
        <v>7.7651615835268371E-4</v>
      </c>
      <c r="F9482" s="3">
        <f t="shared" si="297"/>
        <v>92.537302373513853</v>
      </c>
      <c r="G9482" t="s">
        <v>14473</v>
      </c>
    </row>
    <row r="9483" spans="1:7" x14ac:dyDescent="0.35">
      <c r="A9483" t="s">
        <v>10</v>
      </c>
      <c r="B9483" t="s">
        <v>13</v>
      </c>
      <c r="C9483" t="s">
        <v>4780</v>
      </c>
      <c r="D9483" s="2">
        <v>171532.28</v>
      </c>
      <c r="E9483" s="3">
        <f t="shared" si="296"/>
        <v>7.7640336342092828E-4</v>
      </c>
      <c r="F9483" s="3">
        <f t="shared" si="297"/>
        <v>92.538078776877271</v>
      </c>
      <c r="G9483" t="s">
        <v>14473</v>
      </c>
    </row>
    <row r="9484" spans="1:7" x14ac:dyDescent="0.35">
      <c r="A9484" t="s">
        <v>3</v>
      </c>
      <c r="B9484" t="s">
        <v>22</v>
      </c>
      <c r="C9484" t="s">
        <v>1875</v>
      </c>
      <c r="D9484" s="2">
        <v>171500.84</v>
      </c>
      <c r="E9484" s="3">
        <f t="shared" si="296"/>
        <v>7.7626105713463642E-4</v>
      </c>
      <c r="F9484" s="3">
        <f t="shared" si="297"/>
        <v>92.538855037934411</v>
      </c>
      <c r="G9484" t="s">
        <v>14473</v>
      </c>
    </row>
    <row r="9485" spans="1:7" x14ac:dyDescent="0.35">
      <c r="A9485" t="s">
        <v>10</v>
      </c>
      <c r="B9485" t="s">
        <v>6</v>
      </c>
      <c r="C9485" s="8" t="s">
        <v>2540</v>
      </c>
      <c r="D9485" s="2">
        <v>171488.99</v>
      </c>
      <c r="E9485" s="3">
        <f t="shared" si="296"/>
        <v>7.7620742070039477E-4</v>
      </c>
      <c r="F9485" s="3">
        <f t="shared" si="297"/>
        <v>92.53963124535511</v>
      </c>
      <c r="G9485" t="s">
        <v>14480</v>
      </c>
    </row>
    <row r="9486" spans="1:7" x14ac:dyDescent="0.35">
      <c r="A9486" t="s">
        <v>3</v>
      </c>
      <c r="B9486" t="s">
        <v>9</v>
      </c>
      <c r="C9486" t="s">
        <v>5526</v>
      </c>
      <c r="D9486" s="2">
        <v>171460.44</v>
      </c>
      <c r="E9486" s="3">
        <f t="shared" si="296"/>
        <v>7.7607819536726417E-4</v>
      </c>
      <c r="F9486" s="3">
        <f t="shared" si="297"/>
        <v>92.540407323550482</v>
      </c>
      <c r="G9486" t="s">
        <v>14473</v>
      </c>
    </row>
    <row r="9487" spans="1:7" x14ac:dyDescent="0.35">
      <c r="A9487" t="s">
        <v>3</v>
      </c>
      <c r="B9487" t="s">
        <v>9</v>
      </c>
      <c r="C9487" t="s">
        <v>12646</v>
      </c>
      <c r="D9487" s="2">
        <v>171413.79</v>
      </c>
      <c r="E9487" s="3">
        <f t="shared" si="296"/>
        <v>7.758670443413256E-4</v>
      </c>
      <c r="F9487" s="3">
        <f t="shared" si="297"/>
        <v>92.541183190594822</v>
      </c>
      <c r="G9487" t="s">
        <v>14473</v>
      </c>
    </row>
    <row r="9488" spans="1:7" x14ac:dyDescent="0.35">
      <c r="A9488" t="s">
        <v>10</v>
      </c>
      <c r="B9488" t="s">
        <v>406</v>
      </c>
      <c r="C9488" t="s">
        <v>1082</v>
      </c>
      <c r="D9488" s="2">
        <v>171411.67</v>
      </c>
      <c r="E9488" s="3">
        <f t="shared" si="296"/>
        <v>7.7585744862481993E-4</v>
      </c>
      <c r="F9488" s="3">
        <f t="shared" si="297"/>
        <v>92.541959048043452</v>
      </c>
      <c r="G9488" t="s">
        <v>14473</v>
      </c>
    </row>
    <row r="9489" spans="1:7" x14ac:dyDescent="0.35">
      <c r="A9489" t="s">
        <v>3</v>
      </c>
      <c r="B9489" t="s">
        <v>9</v>
      </c>
      <c r="C9489" s="8" t="s">
        <v>11624</v>
      </c>
      <c r="D9489" s="2">
        <v>171397.63</v>
      </c>
      <c r="E9489" s="3">
        <f t="shared" si="296"/>
        <v>7.7579389963437664E-4</v>
      </c>
      <c r="F9489" s="3">
        <f t="shared" si="297"/>
        <v>92.542734841943087</v>
      </c>
      <c r="G9489" t="s">
        <v>14480</v>
      </c>
    </row>
    <row r="9490" spans="1:7" x14ac:dyDescent="0.35">
      <c r="A9490" t="s">
        <v>3</v>
      </c>
      <c r="B9490" t="s">
        <v>9</v>
      </c>
      <c r="C9490" t="s">
        <v>4366</v>
      </c>
      <c r="D9490" s="2">
        <v>171395.63</v>
      </c>
      <c r="E9490" s="3">
        <f t="shared" si="296"/>
        <v>7.7578484707163545E-4</v>
      </c>
      <c r="F9490" s="3">
        <f t="shared" si="297"/>
        <v>92.543510626790152</v>
      </c>
      <c r="G9490" t="s">
        <v>14480</v>
      </c>
    </row>
    <row r="9491" spans="1:7" x14ac:dyDescent="0.35">
      <c r="A9491" t="s">
        <v>3</v>
      </c>
      <c r="B9491" t="s">
        <v>93</v>
      </c>
      <c r="C9491" t="s">
        <v>3839</v>
      </c>
      <c r="D9491" s="2">
        <v>171378.44</v>
      </c>
      <c r="E9491" s="3">
        <f t="shared" si="296"/>
        <v>7.7570704029487469E-4</v>
      </c>
      <c r="F9491" s="3">
        <f t="shared" si="297"/>
        <v>92.544286333830442</v>
      </c>
      <c r="G9491" t="s">
        <v>14473</v>
      </c>
    </row>
    <row r="9492" spans="1:7" x14ac:dyDescent="0.35">
      <c r="A9492" t="s">
        <v>10</v>
      </c>
      <c r="B9492" t="s">
        <v>8</v>
      </c>
      <c r="C9492" t="s">
        <v>6503</v>
      </c>
      <c r="D9492" s="2">
        <v>171376</v>
      </c>
      <c r="E9492" s="3">
        <f t="shared" si="296"/>
        <v>7.7569599616833052E-4</v>
      </c>
      <c r="F9492" s="3">
        <f t="shared" si="297"/>
        <v>92.54506202982661</v>
      </c>
      <c r="G9492" t="s">
        <v>14473</v>
      </c>
    </row>
    <row r="9493" spans="1:7" x14ac:dyDescent="0.35">
      <c r="A9493" t="s">
        <v>10</v>
      </c>
      <c r="B9493" t="s">
        <v>9</v>
      </c>
      <c r="C9493" s="8" t="s">
        <v>2079</v>
      </c>
      <c r="D9493" s="2">
        <v>171367.62</v>
      </c>
      <c r="E9493" s="3">
        <f t="shared" si="296"/>
        <v>7.7565806593044484E-4</v>
      </c>
      <c r="F9493" s="3">
        <f t="shared" si="297"/>
        <v>92.545837687892543</v>
      </c>
      <c r="G9493" t="s">
        <v>14480</v>
      </c>
    </row>
    <row r="9494" spans="1:7" x14ac:dyDescent="0.35">
      <c r="A9494" t="s">
        <v>3</v>
      </c>
      <c r="B9494" t="s">
        <v>8</v>
      </c>
      <c r="C9494" t="s">
        <v>2207</v>
      </c>
      <c r="D9494" s="2">
        <v>171364.02</v>
      </c>
      <c r="E9494" s="3">
        <f t="shared" si="296"/>
        <v>7.756417713175106E-4</v>
      </c>
      <c r="F9494" s="3">
        <f t="shared" si="297"/>
        <v>92.546613329663856</v>
      </c>
      <c r="G9494" t="s">
        <v>14480</v>
      </c>
    </row>
    <row r="9495" spans="1:7" x14ac:dyDescent="0.35">
      <c r="A9495" t="s">
        <v>3</v>
      </c>
      <c r="B9495" t="s">
        <v>8</v>
      </c>
      <c r="C9495" t="s">
        <v>10037</v>
      </c>
      <c r="D9495" s="2">
        <v>171355.44</v>
      </c>
      <c r="E9495" s="3">
        <f t="shared" si="296"/>
        <v>7.7560293582335091E-4</v>
      </c>
      <c r="F9495" s="3">
        <f t="shared" si="297"/>
        <v>92.547388932599674</v>
      </c>
      <c r="G9495" t="s">
        <v>14473</v>
      </c>
    </row>
    <row r="9496" spans="1:7" x14ac:dyDescent="0.35">
      <c r="A9496" t="s">
        <v>10</v>
      </c>
      <c r="B9496" t="s">
        <v>9</v>
      </c>
      <c r="C9496" t="s">
        <v>7504</v>
      </c>
      <c r="D9496" s="2">
        <v>171347.13</v>
      </c>
      <c r="E9496" s="3">
        <f t="shared" si="296"/>
        <v>7.7556532242516131E-4</v>
      </c>
      <c r="F9496" s="3">
        <f t="shared" si="297"/>
        <v>92.548164497922102</v>
      </c>
      <c r="G9496" t="s">
        <v>14473</v>
      </c>
    </row>
    <row r="9497" spans="1:7" x14ac:dyDescent="0.35">
      <c r="A9497" t="s">
        <v>3</v>
      </c>
      <c r="B9497" t="s">
        <v>182</v>
      </c>
      <c r="C9497" t="s">
        <v>7673</v>
      </c>
      <c r="D9497" s="2">
        <v>171331.26</v>
      </c>
      <c r="E9497" s="3">
        <f t="shared" si="296"/>
        <v>7.7549349033980981E-4</v>
      </c>
      <c r="F9497" s="3">
        <f t="shared" si="297"/>
        <v>92.548939991412439</v>
      </c>
      <c r="G9497" t="s">
        <v>14473</v>
      </c>
    </row>
    <row r="9498" spans="1:7" x14ac:dyDescent="0.35">
      <c r="A9498" t="s">
        <v>10</v>
      </c>
      <c r="B9498" t="s">
        <v>11</v>
      </c>
      <c r="C9498" s="8" t="s">
        <v>1063</v>
      </c>
      <c r="D9498" s="2">
        <v>171317.71</v>
      </c>
      <c r="E9498" s="3">
        <f t="shared" si="296"/>
        <v>7.7543215922723811E-4</v>
      </c>
      <c r="F9498" s="3">
        <f t="shared" si="297"/>
        <v>92.549715423571669</v>
      </c>
      <c r="G9498" t="s">
        <v>14480</v>
      </c>
    </row>
    <row r="9499" spans="1:7" x14ac:dyDescent="0.35">
      <c r="A9499" t="s">
        <v>10</v>
      </c>
      <c r="B9499" t="s">
        <v>11</v>
      </c>
      <c r="C9499" s="7" t="s">
        <v>1808</v>
      </c>
      <c r="D9499" s="2">
        <v>171311.8</v>
      </c>
      <c r="E9499" s="3">
        <f t="shared" si="296"/>
        <v>7.7540540890433775E-4</v>
      </c>
      <c r="F9499" s="3">
        <f t="shared" si="297"/>
        <v>92.550490828980571</v>
      </c>
      <c r="G9499" t="s">
        <v>14480</v>
      </c>
    </row>
    <row r="9500" spans="1:7" x14ac:dyDescent="0.35">
      <c r="A9500" t="s">
        <v>3</v>
      </c>
      <c r="B9500" t="s">
        <v>6</v>
      </c>
      <c r="C9500" t="s">
        <v>12576</v>
      </c>
      <c r="D9500" s="2">
        <v>171311.35</v>
      </c>
      <c r="E9500" s="3">
        <f t="shared" si="296"/>
        <v>7.7540337207772109E-4</v>
      </c>
      <c r="F9500" s="3">
        <f t="shared" si="297"/>
        <v>92.551266232352646</v>
      </c>
      <c r="G9500" t="s">
        <v>14480</v>
      </c>
    </row>
    <row r="9501" spans="1:7" x14ac:dyDescent="0.35">
      <c r="A9501" t="s">
        <v>10</v>
      </c>
      <c r="B9501" t="s">
        <v>9</v>
      </c>
      <c r="C9501" s="8" t="s">
        <v>9578</v>
      </c>
      <c r="D9501" s="2">
        <v>171308.67</v>
      </c>
      <c r="E9501" s="3">
        <f t="shared" si="296"/>
        <v>7.7539124164364797E-4</v>
      </c>
      <c r="F9501" s="3">
        <f t="shared" si="297"/>
        <v>92.552041623594292</v>
      </c>
      <c r="G9501" t="s">
        <v>14480</v>
      </c>
    </row>
    <row r="9502" spans="1:7" x14ac:dyDescent="0.35">
      <c r="A9502" t="s">
        <v>3</v>
      </c>
      <c r="B9502" t="s">
        <v>9</v>
      </c>
      <c r="C9502" t="s">
        <v>6783</v>
      </c>
      <c r="D9502" s="2">
        <v>171304.05</v>
      </c>
      <c r="E9502" s="3">
        <f t="shared" si="296"/>
        <v>7.7537033022371561E-4</v>
      </c>
      <c r="F9502" s="3">
        <f t="shared" si="297"/>
        <v>92.552816993924509</v>
      </c>
      <c r="G9502" t="s">
        <v>14480</v>
      </c>
    </row>
    <row r="9503" spans="1:7" x14ac:dyDescent="0.35">
      <c r="A9503" t="s">
        <v>10</v>
      </c>
      <c r="B9503" t="s">
        <v>9</v>
      </c>
      <c r="C9503" t="s">
        <v>12243</v>
      </c>
      <c r="D9503" s="2">
        <v>171259.69</v>
      </c>
      <c r="E9503" s="3">
        <f t="shared" si="296"/>
        <v>7.7516954438211581E-4</v>
      </c>
      <c r="F9503" s="3">
        <f t="shared" si="297"/>
        <v>92.553592163468892</v>
      </c>
      <c r="G9503" t="s">
        <v>14480</v>
      </c>
    </row>
    <row r="9504" spans="1:7" x14ac:dyDescent="0.35">
      <c r="A9504" t="s">
        <v>3</v>
      </c>
      <c r="B9504" t="s">
        <v>57</v>
      </c>
      <c r="C9504" t="s">
        <v>7823</v>
      </c>
      <c r="D9504" s="2">
        <v>171232.26</v>
      </c>
      <c r="E9504" s="3">
        <f t="shared" si="296"/>
        <v>7.7504538848412012E-4</v>
      </c>
      <c r="F9504" s="3">
        <f t="shared" si="297"/>
        <v>92.554367208857371</v>
      </c>
      <c r="G9504" t="s">
        <v>14473</v>
      </c>
    </row>
    <row r="9505" spans="1:7" x14ac:dyDescent="0.35">
      <c r="A9505" t="s">
        <v>3</v>
      </c>
      <c r="B9505" t="s">
        <v>180</v>
      </c>
      <c r="C9505" t="s">
        <v>9070</v>
      </c>
      <c r="D9505" s="2">
        <v>171216.8</v>
      </c>
      <c r="E9505" s="3">
        <f t="shared" si="296"/>
        <v>7.7497541217413056E-4</v>
      </c>
      <c r="F9505" s="3">
        <f t="shared" si="297"/>
        <v>92.555142184269542</v>
      </c>
      <c r="G9505" t="s">
        <v>14480</v>
      </c>
    </row>
    <row r="9506" spans="1:7" x14ac:dyDescent="0.35">
      <c r="A9506" t="s">
        <v>10</v>
      </c>
      <c r="B9506" t="s">
        <v>32</v>
      </c>
      <c r="C9506" s="13" t="s">
        <v>10490</v>
      </c>
      <c r="D9506" s="2">
        <v>171209.29</v>
      </c>
      <c r="E9506" s="3">
        <f t="shared" si="296"/>
        <v>7.7494141980103748E-4</v>
      </c>
      <c r="F9506" s="3">
        <f t="shared" si="297"/>
        <v>92.555917125689348</v>
      </c>
      <c r="G9506" t="s">
        <v>14480</v>
      </c>
    </row>
    <row r="9507" spans="1:7" x14ac:dyDescent="0.35">
      <c r="A9507" t="s">
        <v>3</v>
      </c>
      <c r="B9507" t="s">
        <v>516</v>
      </c>
      <c r="C9507" t="s">
        <v>11736</v>
      </c>
      <c r="D9507" s="2">
        <v>171208.2</v>
      </c>
      <c r="E9507" s="3">
        <f t="shared" si="296"/>
        <v>7.749364861543435E-4</v>
      </c>
      <c r="F9507" s="3">
        <f t="shared" si="297"/>
        <v>92.5566920621755</v>
      </c>
      <c r="G9507" t="s">
        <v>14473</v>
      </c>
    </row>
    <row r="9508" spans="1:7" x14ac:dyDescent="0.35">
      <c r="A9508" t="s">
        <v>10</v>
      </c>
      <c r="B9508" t="s">
        <v>73</v>
      </c>
      <c r="C9508" t="s">
        <v>8853</v>
      </c>
      <c r="D9508" s="2">
        <v>171195.82</v>
      </c>
      <c r="E9508" s="3">
        <f t="shared" si="296"/>
        <v>7.7488045079097544E-4</v>
      </c>
      <c r="F9508" s="3">
        <f t="shared" si="297"/>
        <v>92.557466942626291</v>
      </c>
      <c r="G9508" t="s">
        <v>14473</v>
      </c>
    </row>
    <row r="9509" spans="1:7" x14ac:dyDescent="0.35">
      <c r="A9509" t="s">
        <v>3</v>
      </c>
      <c r="B9509" t="s">
        <v>35</v>
      </c>
      <c r="C9509" s="11" t="s">
        <v>430</v>
      </c>
      <c r="D9509" s="2">
        <v>171186.56</v>
      </c>
      <c r="E9509" s="3">
        <f t="shared" si="296"/>
        <v>7.7483853742548359E-4</v>
      </c>
      <c r="F9509" s="3">
        <f t="shared" si="297"/>
        <v>92.558241781163716</v>
      </c>
      <c r="G9509" t="s">
        <v>14473</v>
      </c>
    </row>
    <row r="9510" spans="1:7" x14ac:dyDescent="0.35">
      <c r="A9510" t="s">
        <v>3</v>
      </c>
      <c r="B9510" t="s">
        <v>79</v>
      </c>
      <c r="C9510" s="8" t="s">
        <v>5589</v>
      </c>
      <c r="D9510" s="2">
        <v>171179.02</v>
      </c>
      <c r="E9510" s="3">
        <f t="shared" si="296"/>
        <v>7.7480440926394915E-4</v>
      </c>
      <c r="F9510" s="3">
        <f t="shared" si="297"/>
        <v>92.559016585572977</v>
      </c>
      <c r="G9510" t="s">
        <v>14480</v>
      </c>
    </row>
    <row r="9511" spans="1:7" x14ac:dyDescent="0.35">
      <c r="A9511" t="s">
        <v>3</v>
      </c>
      <c r="B9511" t="s">
        <v>9</v>
      </c>
      <c r="C9511" t="s">
        <v>9612</v>
      </c>
      <c r="D9511" s="2">
        <v>171176.01</v>
      </c>
      <c r="E9511" s="3">
        <f t="shared" si="296"/>
        <v>7.7479078515702384E-4</v>
      </c>
      <c r="F9511" s="3">
        <f t="shared" si="297"/>
        <v>92.559791376358135</v>
      </c>
      <c r="G9511" t="s">
        <v>14480</v>
      </c>
    </row>
    <row r="9512" spans="1:7" x14ac:dyDescent="0.35">
      <c r="A9512" t="s">
        <v>3</v>
      </c>
      <c r="B9512" t="s">
        <v>2542</v>
      </c>
      <c r="C9512" t="s">
        <v>2543</v>
      </c>
      <c r="D9512" s="2">
        <v>171172</v>
      </c>
      <c r="E9512" s="3">
        <f t="shared" si="296"/>
        <v>7.7477263476872767E-4</v>
      </c>
      <c r="F9512" s="3">
        <f t="shared" si="297"/>
        <v>92.560566148992905</v>
      </c>
      <c r="G9512" t="s">
        <v>14473</v>
      </c>
    </row>
    <row r="9513" spans="1:7" x14ac:dyDescent="0.35">
      <c r="A9513" t="s">
        <v>10</v>
      </c>
      <c r="B9513" t="s">
        <v>33</v>
      </c>
      <c r="C9513" t="s">
        <v>1498</v>
      </c>
      <c r="D9513" s="2">
        <v>171171.16</v>
      </c>
      <c r="E9513" s="3">
        <f t="shared" si="296"/>
        <v>7.7476883269237632E-4</v>
      </c>
      <c r="F9513" s="3">
        <f t="shared" si="297"/>
        <v>92.561340917825603</v>
      </c>
      <c r="G9513" t="s">
        <v>14473</v>
      </c>
    </row>
    <row r="9514" spans="1:7" x14ac:dyDescent="0.35">
      <c r="A9514" t="s">
        <v>10</v>
      </c>
      <c r="B9514" t="s">
        <v>29</v>
      </c>
      <c r="C9514" t="s">
        <v>1040</v>
      </c>
      <c r="D9514" s="2">
        <v>171166.68</v>
      </c>
      <c r="E9514" s="3">
        <f t="shared" si="296"/>
        <v>7.7474855495183591E-4</v>
      </c>
      <c r="F9514" s="3">
        <f t="shared" si="297"/>
        <v>92.562115666380549</v>
      </c>
      <c r="G9514" t="s">
        <v>14473</v>
      </c>
    </row>
    <row r="9515" spans="1:7" x14ac:dyDescent="0.35">
      <c r="A9515" t="s">
        <v>10</v>
      </c>
      <c r="B9515" t="s">
        <v>6</v>
      </c>
      <c r="C9515" t="s">
        <v>4809</v>
      </c>
      <c r="D9515" s="2">
        <v>171165.88</v>
      </c>
      <c r="E9515" s="3">
        <f t="shared" si="296"/>
        <v>7.7474493392673961E-4</v>
      </c>
      <c r="F9515" s="3">
        <f t="shared" si="297"/>
        <v>92.56289041131447</v>
      </c>
      <c r="G9515" t="s">
        <v>14480</v>
      </c>
    </row>
    <row r="9516" spans="1:7" x14ac:dyDescent="0.35">
      <c r="A9516" t="s">
        <v>3</v>
      </c>
      <c r="B9516" t="s">
        <v>187</v>
      </c>
      <c r="C9516" s="13" t="s">
        <v>1094</v>
      </c>
      <c r="D9516" s="2">
        <v>171165.56</v>
      </c>
      <c r="E9516" s="3">
        <f t="shared" si="296"/>
        <v>7.7474348551670089E-4</v>
      </c>
      <c r="F9516" s="3">
        <f t="shared" si="297"/>
        <v>92.563665154799992</v>
      </c>
      <c r="G9516" t="s">
        <v>14480</v>
      </c>
    </row>
    <row r="9517" spans="1:7" x14ac:dyDescent="0.35">
      <c r="A9517" t="s">
        <v>3</v>
      </c>
      <c r="B9517" t="s">
        <v>27</v>
      </c>
      <c r="C9517" t="s">
        <v>3485</v>
      </c>
      <c r="D9517" s="2">
        <v>171142.77</v>
      </c>
      <c r="E9517" s="3">
        <f t="shared" si="296"/>
        <v>7.7464033156426492E-4</v>
      </c>
      <c r="F9517" s="3">
        <f t="shared" si="297"/>
        <v>92.564439795131563</v>
      </c>
      <c r="G9517" t="s">
        <v>14473</v>
      </c>
    </row>
    <row r="9518" spans="1:7" x14ac:dyDescent="0.35">
      <c r="A9518" t="s">
        <v>3</v>
      </c>
      <c r="B9518" t="s">
        <v>13</v>
      </c>
      <c r="C9518" t="s">
        <v>284</v>
      </c>
      <c r="D9518" s="2">
        <v>171124.46</v>
      </c>
      <c r="E9518" s="3">
        <f t="shared" si="296"/>
        <v>7.7455745535236914E-4</v>
      </c>
      <c r="F9518" s="3">
        <f t="shared" si="297"/>
        <v>92.565214352586921</v>
      </c>
      <c r="G9518" t="s">
        <v>14480</v>
      </c>
    </row>
    <row r="9519" spans="1:7" x14ac:dyDescent="0.35">
      <c r="A9519" t="s">
        <v>3</v>
      </c>
      <c r="B9519" t="s">
        <v>9</v>
      </c>
      <c r="C9519" t="s">
        <v>2135</v>
      </c>
      <c r="D9519" s="2">
        <v>171124.09</v>
      </c>
      <c r="E9519" s="3">
        <f t="shared" si="296"/>
        <v>7.7455578062826202E-4</v>
      </c>
      <c r="F9519" s="3">
        <f t="shared" si="297"/>
        <v>92.565988908367544</v>
      </c>
      <c r="G9519" t="s">
        <v>14473</v>
      </c>
    </row>
    <row r="9520" spans="1:7" x14ac:dyDescent="0.35">
      <c r="A9520" t="s">
        <v>10</v>
      </c>
      <c r="B9520" t="s">
        <v>9</v>
      </c>
      <c r="C9520" t="s">
        <v>1248</v>
      </c>
      <c r="D9520" s="2">
        <v>171058.44</v>
      </c>
      <c r="E9520" s="3">
        <f t="shared" si="296"/>
        <v>7.7425863025628206E-4</v>
      </c>
      <c r="F9520" s="3">
        <f t="shared" si="297"/>
        <v>92.566763166997802</v>
      </c>
      <c r="G9520" t="s">
        <v>14473</v>
      </c>
    </row>
    <row r="9521" spans="1:7" x14ac:dyDescent="0.35">
      <c r="A9521" t="s">
        <v>10</v>
      </c>
      <c r="B9521" t="s">
        <v>9</v>
      </c>
      <c r="C9521" t="s">
        <v>953</v>
      </c>
      <c r="D9521" s="2">
        <v>171043.32</v>
      </c>
      <c r="E9521" s="3">
        <f t="shared" si="296"/>
        <v>7.7419019288195857E-4</v>
      </c>
      <c r="F9521" s="3">
        <f t="shared" si="297"/>
        <v>92.567537357190687</v>
      </c>
      <c r="G9521" t="s">
        <v>14480</v>
      </c>
    </row>
    <row r="9522" spans="1:7" x14ac:dyDescent="0.35">
      <c r="A9522" t="s">
        <v>3</v>
      </c>
      <c r="B9522" t="s">
        <v>6</v>
      </c>
      <c r="C9522" s="8" t="s">
        <v>3671</v>
      </c>
      <c r="D9522" s="2">
        <v>171031.5</v>
      </c>
      <c r="E9522" s="3">
        <f t="shared" si="296"/>
        <v>7.7413669223615797E-4</v>
      </c>
      <c r="F9522" s="3">
        <f t="shared" si="297"/>
        <v>92.568311493882931</v>
      </c>
      <c r="G9522" t="s">
        <v>14480</v>
      </c>
    </row>
    <row r="9523" spans="1:7" x14ac:dyDescent="0.35">
      <c r="A9523" t="s">
        <v>10</v>
      </c>
      <c r="B9523" t="s">
        <v>9</v>
      </c>
      <c r="C9523" t="s">
        <v>10461</v>
      </c>
      <c r="D9523" s="2">
        <v>170988.99</v>
      </c>
      <c r="E9523" s="3">
        <f t="shared" si="296"/>
        <v>7.7394428001509362E-4</v>
      </c>
      <c r="F9523" s="3">
        <f t="shared" si="297"/>
        <v>92.569085438162944</v>
      </c>
      <c r="G9523" t="s">
        <v>14480</v>
      </c>
    </row>
    <row r="9524" spans="1:7" x14ac:dyDescent="0.35">
      <c r="A9524" t="s">
        <v>3</v>
      </c>
      <c r="B9524" t="s">
        <v>29</v>
      </c>
      <c r="C9524" s="8" t="s">
        <v>7816</v>
      </c>
      <c r="D9524" s="2">
        <v>170981.56</v>
      </c>
      <c r="E9524" s="3">
        <f t="shared" si="296"/>
        <v>7.7391064974451009E-4</v>
      </c>
      <c r="F9524" s="3">
        <f t="shared" si="297"/>
        <v>92.569859348812685</v>
      </c>
      <c r="G9524" t="s">
        <v>14480</v>
      </c>
    </row>
    <row r="9525" spans="1:7" x14ac:dyDescent="0.35">
      <c r="A9525" t="s">
        <v>3</v>
      </c>
      <c r="B9525" t="s">
        <v>79</v>
      </c>
      <c r="C9525" t="s">
        <v>764</v>
      </c>
      <c r="D9525" s="2">
        <v>170974.53</v>
      </c>
      <c r="E9525" s="3">
        <f t="shared" si="296"/>
        <v>7.7387882998647471E-4</v>
      </c>
      <c r="F9525" s="3">
        <f t="shared" si="297"/>
        <v>92.570633227642674</v>
      </c>
      <c r="G9525" t="s">
        <v>14473</v>
      </c>
    </row>
    <row r="9526" spans="1:7" x14ac:dyDescent="0.35">
      <c r="A9526" t="s">
        <v>3</v>
      </c>
      <c r="B9526" t="s">
        <v>32</v>
      </c>
      <c r="C9526" s="8" t="s">
        <v>9912</v>
      </c>
      <c r="D9526" s="2">
        <v>170960</v>
      </c>
      <c r="E9526" s="3">
        <f t="shared" si="296"/>
        <v>7.7381306311816004E-4</v>
      </c>
      <c r="F9526" s="3">
        <f t="shared" si="297"/>
        <v>92.571407040705793</v>
      </c>
      <c r="G9526" t="s">
        <v>14480</v>
      </c>
    </row>
    <row r="9527" spans="1:7" x14ac:dyDescent="0.35">
      <c r="A9527" t="s">
        <v>3</v>
      </c>
      <c r="B9527" t="s">
        <v>9</v>
      </c>
      <c r="C9527" t="s">
        <v>6335</v>
      </c>
      <c r="D9527" s="2">
        <v>170920.87</v>
      </c>
      <c r="E9527" s="3">
        <f t="shared" si="296"/>
        <v>7.7363594972812823E-4</v>
      </c>
      <c r="F9527" s="3">
        <f t="shared" si="297"/>
        <v>92.57218067665552</v>
      </c>
      <c r="G9527" t="s">
        <v>14480</v>
      </c>
    </row>
    <row r="9528" spans="1:7" x14ac:dyDescent="0.35">
      <c r="A9528" t="s">
        <v>3</v>
      </c>
      <c r="B9528" t="s">
        <v>143</v>
      </c>
      <c r="C9528" t="s">
        <v>3871</v>
      </c>
      <c r="D9528" s="2">
        <v>170901.94</v>
      </c>
      <c r="E9528" s="3">
        <f t="shared" si="296"/>
        <v>7.7355026722178281E-4</v>
      </c>
      <c r="F9528" s="3">
        <f t="shared" si="297"/>
        <v>92.572954226922747</v>
      </c>
      <c r="G9528" t="s">
        <v>14473</v>
      </c>
    </row>
    <row r="9529" spans="1:7" x14ac:dyDescent="0.35">
      <c r="A9529" t="s">
        <v>3</v>
      </c>
      <c r="B9529" t="s">
        <v>9</v>
      </c>
      <c r="C9529" t="s">
        <v>3163</v>
      </c>
      <c r="D9529" s="2">
        <v>170898.42</v>
      </c>
      <c r="E9529" s="3">
        <f t="shared" si="296"/>
        <v>7.7353433471135833E-4</v>
      </c>
      <c r="F9529" s="3">
        <f t="shared" si="297"/>
        <v>92.573727761257459</v>
      </c>
      <c r="G9529" t="s">
        <v>14480</v>
      </c>
    </row>
    <row r="9530" spans="1:7" x14ac:dyDescent="0.35">
      <c r="A9530" t="s">
        <v>10</v>
      </c>
      <c r="B9530" t="s">
        <v>9</v>
      </c>
      <c r="C9530" t="s">
        <v>760</v>
      </c>
      <c r="D9530" s="2">
        <v>170897</v>
      </c>
      <c r="E9530" s="3">
        <f t="shared" si="296"/>
        <v>7.7352790739181206E-4</v>
      </c>
      <c r="F9530" s="3">
        <f t="shared" si="297"/>
        <v>92.574501289164857</v>
      </c>
      <c r="G9530" t="s">
        <v>14473</v>
      </c>
    </row>
    <row r="9531" spans="1:7" x14ac:dyDescent="0.35">
      <c r="A9531" t="s">
        <v>10</v>
      </c>
      <c r="B9531" t="s">
        <v>40</v>
      </c>
      <c r="C9531" s="6" t="s">
        <v>2669</v>
      </c>
      <c r="D9531" s="2">
        <v>170871.01</v>
      </c>
      <c r="E9531" s="3">
        <f t="shared" si="296"/>
        <v>7.7341026933899011E-4</v>
      </c>
      <c r="F9531" s="3">
        <f t="shared" si="297"/>
        <v>92.575274699434189</v>
      </c>
      <c r="G9531" t="s">
        <v>14473</v>
      </c>
    </row>
    <row r="9532" spans="1:7" x14ac:dyDescent="0.35">
      <c r="A9532" t="s">
        <v>3</v>
      </c>
      <c r="B9532" t="s">
        <v>16</v>
      </c>
      <c r="C9532" s="6" t="s">
        <v>11506</v>
      </c>
      <c r="D9532" s="2">
        <v>170869</v>
      </c>
      <c r="E9532" s="3">
        <f t="shared" si="296"/>
        <v>7.7340117151343513E-4</v>
      </c>
      <c r="F9532" s="3">
        <f t="shared" si="297"/>
        <v>92.576048100605703</v>
      </c>
      <c r="G9532" t="s">
        <v>14473</v>
      </c>
    </row>
    <row r="9533" spans="1:7" x14ac:dyDescent="0.35">
      <c r="A9533" t="s">
        <v>10</v>
      </c>
      <c r="B9533" t="s">
        <v>57</v>
      </c>
      <c r="C9533" t="s">
        <v>13470</v>
      </c>
      <c r="D9533" s="2">
        <v>170851.39</v>
      </c>
      <c r="E9533" s="3">
        <f t="shared" si="296"/>
        <v>7.7332146369849897E-4</v>
      </c>
      <c r="F9533" s="3">
        <f t="shared" si="297"/>
        <v>92.576821422069401</v>
      </c>
      <c r="G9533" t="s">
        <v>14473</v>
      </c>
    </row>
    <row r="9534" spans="1:7" x14ac:dyDescent="0.35">
      <c r="A9534" t="s">
        <v>3</v>
      </c>
      <c r="B9534" t="s">
        <v>37</v>
      </c>
      <c r="C9534" t="s">
        <v>10398</v>
      </c>
      <c r="D9534" s="2">
        <v>170847.29</v>
      </c>
      <c r="E9534" s="3">
        <f t="shared" si="296"/>
        <v>7.7330290594487935E-4</v>
      </c>
      <c r="F9534" s="3">
        <f t="shared" si="297"/>
        <v>92.577594724975341</v>
      </c>
      <c r="G9534" t="s">
        <v>14473</v>
      </c>
    </row>
    <row r="9535" spans="1:7" x14ac:dyDescent="0.35">
      <c r="A9535" t="s">
        <v>10</v>
      </c>
      <c r="B9535" t="s">
        <v>73</v>
      </c>
      <c r="C9535" t="s">
        <v>11846</v>
      </c>
      <c r="D9535" s="2">
        <v>170798.53</v>
      </c>
      <c r="E9535" s="3">
        <f t="shared" si="296"/>
        <v>7.7308220446524879E-4</v>
      </c>
      <c r="F9535" s="3">
        <f t="shared" si="297"/>
        <v>92.578367807179802</v>
      </c>
      <c r="G9535" t="s">
        <v>14480</v>
      </c>
    </row>
    <row r="9536" spans="1:7" x14ac:dyDescent="0.35">
      <c r="A9536" t="s">
        <v>10</v>
      </c>
      <c r="B9536" t="s">
        <v>76</v>
      </c>
      <c r="C9536" t="s">
        <v>5944</v>
      </c>
      <c r="D9536" s="2">
        <v>170789.34</v>
      </c>
      <c r="E9536" s="3">
        <f t="shared" si="296"/>
        <v>7.7304060793945291E-4</v>
      </c>
      <c r="F9536" s="3">
        <f t="shared" si="297"/>
        <v>92.579140847787741</v>
      </c>
      <c r="G9536" t="s">
        <v>14473</v>
      </c>
    </row>
    <row r="9537" spans="1:7" x14ac:dyDescent="0.35">
      <c r="A9537" t="s">
        <v>10</v>
      </c>
      <c r="B9537" t="s">
        <v>33</v>
      </c>
      <c r="C9537" t="s">
        <v>5063</v>
      </c>
      <c r="D9537" s="2">
        <v>170781.78</v>
      </c>
      <c r="E9537" s="3">
        <f t="shared" si="296"/>
        <v>7.7300638925229123E-4</v>
      </c>
      <c r="F9537" s="3">
        <f t="shared" si="297"/>
        <v>92.579913854176993</v>
      </c>
      <c r="G9537" t="s">
        <v>14480</v>
      </c>
    </row>
    <row r="9538" spans="1:7" x14ac:dyDescent="0.35">
      <c r="A9538" t="s">
        <v>10</v>
      </c>
      <c r="B9538" t="s">
        <v>18</v>
      </c>
      <c r="C9538" t="s">
        <v>11965</v>
      </c>
      <c r="D9538" s="2">
        <v>170761.73</v>
      </c>
      <c r="E9538" s="3">
        <f t="shared" si="296"/>
        <v>7.7291563731081067E-4</v>
      </c>
      <c r="F9538" s="3">
        <f t="shared" si="297"/>
        <v>92.580686769814307</v>
      </c>
      <c r="G9538" t="s">
        <v>14473</v>
      </c>
    </row>
    <row r="9539" spans="1:7" x14ac:dyDescent="0.35">
      <c r="A9539" t="s">
        <v>10</v>
      </c>
      <c r="B9539" t="s">
        <v>73</v>
      </c>
      <c r="C9539" t="s">
        <v>1789</v>
      </c>
      <c r="D9539" s="2">
        <v>170746.54</v>
      </c>
      <c r="E9539" s="3">
        <f t="shared" ref="E9539:E9602" si="298">(D9539/$D$29638)*100</f>
        <v>7.7284688309679122E-4</v>
      </c>
      <c r="F9539" s="3">
        <f t="shared" si="297"/>
        <v>92.581459616697401</v>
      </c>
      <c r="G9539" t="s">
        <v>14473</v>
      </c>
    </row>
    <row r="9540" spans="1:7" x14ac:dyDescent="0.35">
      <c r="A9540" t="s">
        <v>3</v>
      </c>
      <c r="B9540" t="s">
        <v>9</v>
      </c>
      <c r="C9540" t="s">
        <v>841</v>
      </c>
      <c r="D9540" s="2">
        <v>170687.14</v>
      </c>
      <c r="E9540" s="3">
        <f t="shared" si="298"/>
        <v>7.7257802198337747E-4</v>
      </c>
      <c r="F9540" s="3">
        <f t="shared" ref="F9540:F9603" si="299">E9540+F9539</f>
        <v>92.582232194719381</v>
      </c>
      <c r="G9540" t="s">
        <v>14480</v>
      </c>
    </row>
    <row r="9541" spans="1:7" x14ac:dyDescent="0.35">
      <c r="A9541" t="s">
        <v>10</v>
      </c>
      <c r="B9541" t="s">
        <v>9</v>
      </c>
      <c r="C9541" t="s">
        <v>11455</v>
      </c>
      <c r="D9541" s="2">
        <v>170668.63</v>
      </c>
      <c r="E9541" s="3">
        <f t="shared" si="298"/>
        <v>7.7249424051520756E-4</v>
      </c>
      <c r="F9541" s="3">
        <f t="shared" si="299"/>
        <v>92.583004688959903</v>
      </c>
      <c r="G9541" t="s">
        <v>14480</v>
      </c>
    </row>
    <row r="9542" spans="1:7" x14ac:dyDescent="0.35">
      <c r="A9542" t="s">
        <v>3</v>
      </c>
      <c r="B9542" t="s">
        <v>33</v>
      </c>
      <c r="C9542" t="s">
        <v>1803</v>
      </c>
      <c r="D9542" s="2">
        <v>170609</v>
      </c>
      <c r="E9542" s="3">
        <f t="shared" si="298"/>
        <v>7.7222433835707853E-4</v>
      </c>
      <c r="F9542" s="3">
        <f t="shared" si="299"/>
        <v>92.583776913298266</v>
      </c>
      <c r="G9542" t="s">
        <v>14473</v>
      </c>
    </row>
    <row r="9543" spans="1:7" x14ac:dyDescent="0.35">
      <c r="A9543" t="s">
        <v>10</v>
      </c>
      <c r="B9543" t="s">
        <v>6</v>
      </c>
      <c r="C9543" t="s">
        <v>4542</v>
      </c>
      <c r="D9543" s="2">
        <v>170607.32</v>
      </c>
      <c r="E9543" s="3">
        <f t="shared" si="298"/>
        <v>7.7221673420437595E-4</v>
      </c>
      <c r="F9543" s="3">
        <f t="shared" si="299"/>
        <v>92.584549130032471</v>
      </c>
      <c r="G9543" t="s">
        <v>14473</v>
      </c>
    </row>
    <row r="9544" spans="1:7" x14ac:dyDescent="0.35">
      <c r="A9544" t="s">
        <v>3</v>
      </c>
      <c r="B9544" t="s">
        <v>9</v>
      </c>
      <c r="C9544" s="8" t="s">
        <v>12686</v>
      </c>
      <c r="D9544" s="2">
        <v>170601.5</v>
      </c>
      <c r="E9544" s="3">
        <f t="shared" si="298"/>
        <v>7.7219039124679903E-4</v>
      </c>
      <c r="F9544" s="3">
        <f t="shared" si="299"/>
        <v>92.585321320423716</v>
      </c>
      <c r="G9544" t="s">
        <v>14480</v>
      </c>
    </row>
    <row r="9545" spans="1:7" x14ac:dyDescent="0.35">
      <c r="A9545" t="s">
        <v>3</v>
      </c>
      <c r="B9545" t="s">
        <v>8</v>
      </c>
      <c r="C9545" t="s">
        <v>13852</v>
      </c>
      <c r="D9545" s="2">
        <v>170585.31</v>
      </c>
      <c r="E9545" s="3">
        <f t="shared" si="298"/>
        <v>7.7211711075140892E-4</v>
      </c>
      <c r="F9545" s="3">
        <f t="shared" si="299"/>
        <v>92.586093437534473</v>
      </c>
      <c r="G9545" t="s">
        <v>14480</v>
      </c>
    </row>
    <row r="9546" spans="1:7" x14ac:dyDescent="0.35">
      <c r="A9546" t="s">
        <v>10</v>
      </c>
      <c r="B9546" t="s">
        <v>9</v>
      </c>
      <c r="C9546" t="s">
        <v>13079</v>
      </c>
      <c r="D9546" s="2">
        <v>170582</v>
      </c>
      <c r="E9546" s="3">
        <f t="shared" si="298"/>
        <v>7.7210212876007236E-4</v>
      </c>
      <c r="F9546" s="3">
        <f t="shared" si="299"/>
        <v>92.586865539663236</v>
      </c>
      <c r="G9546" t="s">
        <v>14473</v>
      </c>
    </row>
    <row r="9547" spans="1:7" x14ac:dyDescent="0.35">
      <c r="A9547" t="s">
        <v>10</v>
      </c>
      <c r="B9547" t="s">
        <v>28</v>
      </c>
      <c r="C9547" s="11" t="s">
        <v>1621</v>
      </c>
      <c r="D9547" s="2">
        <v>170576.18</v>
      </c>
      <c r="E9547" s="3">
        <f t="shared" si="298"/>
        <v>7.7207578580249523E-4</v>
      </c>
      <c r="F9547" s="3">
        <f t="shared" si="299"/>
        <v>92.58763761544904</v>
      </c>
      <c r="G9547" t="s">
        <v>14473</v>
      </c>
    </row>
    <row r="9548" spans="1:7" x14ac:dyDescent="0.35">
      <c r="A9548" t="s">
        <v>3</v>
      </c>
      <c r="B9548" t="s">
        <v>9</v>
      </c>
      <c r="C9548" t="s">
        <v>90</v>
      </c>
      <c r="D9548" s="2">
        <v>170566.45</v>
      </c>
      <c r="E9548" s="3">
        <f t="shared" si="298"/>
        <v>7.7203174508475958E-4</v>
      </c>
      <c r="F9548" s="3">
        <f t="shared" si="299"/>
        <v>92.588409647194126</v>
      </c>
      <c r="G9548" t="s">
        <v>14473</v>
      </c>
    </row>
    <row r="9549" spans="1:7" x14ac:dyDescent="0.35">
      <c r="A9549" t="s">
        <v>3</v>
      </c>
      <c r="B9549" t="s">
        <v>134</v>
      </c>
      <c r="C9549" t="s">
        <v>1639</v>
      </c>
      <c r="D9549" s="2">
        <v>170556.08</v>
      </c>
      <c r="E9549" s="3">
        <f t="shared" si="298"/>
        <v>7.7198480754694628E-4</v>
      </c>
      <c r="F9549" s="3">
        <f t="shared" si="299"/>
        <v>92.589181632001669</v>
      </c>
      <c r="G9549" t="s">
        <v>14473</v>
      </c>
    </row>
    <row r="9550" spans="1:7" x14ac:dyDescent="0.35">
      <c r="A9550" t="s">
        <v>10</v>
      </c>
      <c r="B9550" t="s">
        <v>9</v>
      </c>
      <c r="C9550" t="s">
        <v>1065</v>
      </c>
      <c r="D9550" s="2">
        <v>170504.04</v>
      </c>
      <c r="E9550" s="3">
        <f t="shared" si="298"/>
        <v>7.7174925986442009E-4</v>
      </c>
      <c r="F9550" s="3">
        <f t="shared" si="299"/>
        <v>92.589953381261537</v>
      </c>
      <c r="G9550" t="s">
        <v>14480</v>
      </c>
    </row>
    <row r="9551" spans="1:7" x14ac:dyDescent="0.35">
      <c r="A9551" t="s">
        <v>10</v>
      </c>
      <c r="B9551" t="s">
        <v>16</v>
      </c>
      <c r="C9551" t="s">
        <v>12647</v>
      </c>
      <c r="D9551" s="2">
        <v>170500</v>
      </c>
      <c r="E9551" s="3">
        <f t="shared" si="298"/>
        <v>7.7173097368768288E-4</v>
      </c>
      <c r="F9551" s="3">
        <f t="shared" si="299"/>
        <v>92.590725112235219</v>
      </c>
      <c r="G9551" t="s">
        <v>14473</v>
      </c>
    </row>
    <row r="9552" spans="1:7" x14ac:dyDescent="0.35">
      <c r="A9552" t="s">
        <v>3</v>
      </c>
      <c r="B9552" t="s">
        <v>9</v>
      </c>
      <c r="C9552" t="s">
        <v>10043</v>
      </c>
      <c r="D9552" s="2">
        <v>170496.89</v>
      </c>
      <c r="E9552" s="3">
        <f t="shared" si="298"/>
        <v>7.7171689695262045E-4</v>
      </c>
      <c r="F9552" s="3">
        <f t="shared" si="299"/>
        <v>92.591496829132169</v>
      </c>
      <c r="G9552" t="s">
        <v>14480</v>
      </c>
    </row>
    <row r="9553" spans="1:7" x14ac:dyDescent="0.35">
      <c r="A9553" t="s">
        <v>3</v>
      </c>
      <c r="B9553" t="s">
        <v>6</v>
      </c>
      <c r="C9553" t="s">
        <v>5720</v>
      </c>
      <c r="D9553" s="2">
        <v>170468.58</v>
      </c>
      <c r="E9553" s="3">
        <f t="shared" si="298"/>
        <v>7.7158875792701859E-4</v>
      </c>
      <c r="F9553" s="3">
        <f t="shared" si="299"/>
        <v>92.592268417890097</v>
      </c>
      <c r="G9553" t="s">
        <v>14473</v>
      </c>
    </row>
    <row r="9554" spans="1:7" x14ac:dyDescent="0.35">
      <c r="A9554" t="s">
        <v>10</v>
      </c>
      <c r="B9554" t="s">
        <v>9</v>
      </c>
      <c r="C9554" t="s">
        <v>8310</v>
      </c>
      <c r="D9554" s="2">
        <v>170457.13</v>
      </c>
      <c r="E9554" s="3">
        <f t="shared" si="298"/>
        <v>7.715369320053252E-4</v>
      </c>
      <c r="F9554" s="3">
        <f t="shared" si="299"/>
        <v>92.593039954822103</v>
      </c>
      <c r="G9554" t="s">
        <v>14480</v>
      </c>
    </row>
    <row r="9555" spans="1:7" x14ac:dyDescent="0.35">
      <c r="A9555" t="s">
        <v>3</v>
      </c>
      <c r="B9555" t="s">
        <v>8</v>
      </c>
      <c r="C9555" t="s">
        <v>9253</v>
      </c>
      <c r="D9555" s="2">
        <v>170426.73</v>
      </c>
      <c r="E9555" s="3">
        <f t="shared" si="298"/>
        <v>7.7139933305165893E-4</v>
      </c>
      <c r="F9555" s="3">
        <f t="shared" si="299"/>
        <v>92.59381135415515</v>
      </c>
      <c r="G9555" t="s">
        <v>14480</v>
      </c>
    </row>
    <row r="9556" spans="1:7" x14ac:dyDescent="0.35">
      <c r="A9556" t="s">
        <v>10</v>
      </c>
      <c r="B9556" t="s">
        <v>57</v>
      </c>
      <c r="C9556" t="s">
        <v>224</v>
      </c>
      <c r="D9556" s="2">
        <v>170398.79</v>
      </c>
      <c r="E9556" s="3">
        <f t="shared" si="298"/>
        <v>7.712728687501644E-4</v>
      </c>
      <c r="F9556" s="3">
        <f t="shared" si="299"/>
        <v>92.594582627023897</v>
      </c>
      <c r="G9556" t="s">
        <v>14473</v>
      </c>
    </row>
    <row r="9557" spans="1:7" x14ac:dyDescent="0.35">
      <c r="A9557" t="s">
        <v>3</v>
      </c>
      <c r="B9557" t="s">
        <v>475</v>
      </c>
      <c r="C9557" t="s">
        <v>11146</v>
      </c>
      <c r="D9557" s="2">
        <v>170371.96</v>
      </c>
      <c r="E9557" s="3">
        <f t="shared" si="298"/>
        <v>7.7115142862099089E-4</v>
      </c>
      <c r="F9557" s="3">
        <f t="shared" si="299"/>
        <v>92.59535377845252</v>
      </c>
      <c r="G9557" t="s">
        <v>14473</v>
      </c>
    </row>
    <row r="9558" spans="1:7" x14ac:dyDescent="0.35">
      <c r="A9558" t="s">
        <v>10</v>
      </c>
      <c r="B9558" t="s">
        <v>218</v>
      </c>
      <c r="C9558" t="s">
        <v>952</v>
      </c>
      <c r="D9558" s="2">
        <v>170361.27</v>
      </c>
      <c r="E9558" s="3">
        <f t="shared" si="298"/>
        <v>7.711030426731392E-4</v>
      </c>
      <c r="F9558" s="3">
        <f t="shared" si="299"/>
        <v>92.596124881495186</v>
      </c>
      <c r="G9558" t="s">
        <v>14473</v>
      </c>
    </row>
    <row r="9559" spans="1:7" x14ac:dyDescent="0.35">
      <c r="A9559" t="s">
        <v>3</v>
      </c>
      <c r="B9559" t="s">
        <v>9</v>
      </c>
      <c r="C9559" t="s">
        <v>666</v>
      </c>
      <c r="D9559" s="2">
        <v>170341.39</v>
      </c>
      <c r="E9559" s="3">
        <f t="shared" si="298"/>
        <v>7.7101306019949174E-4</v>
      </c>
      <c r="F9559" s="3">
        <f t="shared" si="299"/>
        <v>92.596895894555388</v>
      </c>
      <c r="G9559" t="s">
        <v>14473</v>
      </c>
    </row>
    <row r="9560" spans="1:7" x14ac:dyDescent="0.35">
      <c r="A9560" t="s">
        <v>10</v>
      </c>
      <c r="B9560" t="s">
        <v>6</v>
      </c>
      <c r="C9560" t="s">
        <v>11695</v>
      </c>
      <c r="D9560" s="2">
        <v>170340.39</v>
      </c>
      <c r="E9560" s="3">
        <f t="shared" si="298"/>
        <v>7.7100853391812109E-4</v>
      </c>
      <c r="F9560" s="3">
        <f t="shared" si="299"/>
        <v>92.597666903089305</v>
      </c>
      <c r="G9560" t="s">
        <v>14473</v>
      </c>
    </row>
    <row r="9561" spans="1:7" x14ac:dyDescent="0.35">
      <c r="A9561" t="s">
        <v>10</v>
      </c>
      <c r="B9561" t="s">
        <v>67</v>
      </c>
      <c r="C9561" t="s">
        <v>6580</v>
      </c>
      <c r="D9561" s="2">
        <v>170325.16</v>
      </c>
      <c r="E9561" s="3">
        <f t="shared" si="298"/>
        <v>7.709395986528468E-4</v>
      </c>
      <c r="F9561" s="3">
        <f t="shared" si="299"/>
        <v>92.598437842687957</v>
      </c>
      <c r="G9561" t="s">
        <v>14480</v>
      </c>
    </row>
    <row r="9562" spans="1:7" x14ac:dyDescent="0.35">
      <c r="A9562" t="s">
        <v>3</v>
      </c>
      <c r="B9562" t="s">
        <v>6</v>
      </c>
      <c r="C9562" t="s">
        <v>10121</v>
      </c>
      <c r="D9562" s="2">
        <v>170306.84</v>
      </c>
      <c r="E9562" s="3">
        <f t="shared" si="298"/>
        <v>7.7085667717813745E-4</v>
      </c>
      <c r="F9562" s="3">
        <f t="shared" si="299"/>
        <v>92.599208699365136</v>
      </c>
      <c r="G9562" t="s">
        <v>14480</v>
      </c>
    </row>
    <row r="9563" spans="1:7" x14ac:dyDescent="0.35">
      <c r="A9563" t="s">
        <v>10</v>
      </c>
      <c r="B9563" t="s">
        <v>6</v>
      </c>
      <c r="C9563" t="s">
        <v>11065</v>
      </c>
      <c r="D9563" s="2">
        <v>170298.87</v>
      </c>
      <c r="E9563" s="3">
        <f t="shared" si="298"/>
        <v>7.7082060271561371E-4</v>
      </c>
      <c r="F9563" s="3">
        <f t="shared" si="299"/>
        <v>92.599979519967846</v>
      </c>
      <c r="G9563" t="s">
        <v>14473</v>
      </c>
    </row>
    <row r="9564" spans="1:7" x14ac:dyDescent="0.35">
      <c r="A9564" t="s">
        <v>3</v>
      </c>
      <c r="B9564" t="s">
        <v>40</v>
      </c>
      <c r="C9564" t="s">
        <v>1169</v>
      </c>
      <c r="D9564" s="2">
        <v>170274.03</v>
      </c>
      <c r="E9564" s="3">
        <f t="shared" si="298"/>
        <v>7.7070816988636783E-4</v>
      </c>
      <c r="F9564" s="3">
        <f t="shared" si="299"/>
        <v>92.600750228137727</v>
      </c>
      <c r="G9564" t="s">
        <v>14480</v>
      </c>
    </row>
    <row r="9565" spans="1:7" x14ac:dyDescent="0.35">
      <c r="A9565" t="s">
        <v>3</v>
      </c>
      <c r="B9565" t="s">
        <v>139</v>
      </c>
      <c r="C9565" t="s">
        <v>2603</v>
      </c>
      <c r="D9565" s="2">
        <v>170265.22</v>
      </c>
      <c r="E9565" s="3">
        <f t="shared" si="298"/>
        <v>7.7066829334749285E-4</v>
      </c>
      <c r="F9565" s="3">
        <f t="shared" si="299"/>
        <v>92.601520896431069</v>
      </c>
      <c r="G9565" t="s">
        <v>14473</v>
      </c>
    </row>
    <row r="9566" spans="1:7" x14ac:dyDescent="0.35">
      <c r="A9566" t="s">
        <v>10</v>
      </c>
      <c r="B9566" t="s">
        <v>31</v>
      </c>
      <c r="C9566" t="s">
        <v>5696</v>
      </c>
      <c r="D9566" s="2">
        <v>170254</v>
      </c>
      <c r="E9566" s="3">
        <f t="shared" si="298"/>
        <v>7.7061750847051474E-4</v>
      </c>
      <c r="F9566" s="3">
        <f t="shared" si="299"/>
        <v>92.602291513939534</v>
      </c>
      <c r="G9566" t="s">
        <v>14473</v>
      </c>
    </row>
    <row r="9567" spans="1:7" x14ac:dyDescent="0.35">
      <c r="A9567" t="s">
        <v>10</v>
      </c>
      <c r="B9567" t="s">
        <v>73</v>
      </c>
      <c r="C9567" t="s">
        <v>917</v>
      </c>
      <c r="D9567" s="2">
        <v>170215.97</v>
      </c>
      <c r="E9567" s="3">
        <f t="shared" si="298"/>
        <v>7.704453739899907E-4</v>
      </c>
      <c r="F9567" s="3">
        <f t="shared" si="299"/>
        <v>92.603061959313521</v>
      </c>
      <c r="G9567" t="s">
        <v>14480</v>
      </c>
    </row>
    <row r="9568" spans="1:7" x14ac:dyDescent="0.35">
      <c r="A9568" t="s">
        <v>10</v>
      </c>
      <c r="B9568" t="s">
        <v>18</v>
      </c>
      <c r="C9568" t="s">
        <v>3580</v>
      </c>
      <c r="D9568" s="2">
        <v>170214.91</v>
      </c>
      <c r="E9568" s="3">
        <f t="shared" si="298"/>
        <v>7.7044057613173797E-4</v>
      </c>
      <c r="F9568" s="3">
        <f t="shared" si="299"/>
        <v>92.603832399889654</v>
      </c>
      <c r="G9568" t="s">
        <v>14473</v>
      </c>
    </row>
    <row r="9569" spans="1:7" x14ac:dyDescent="0.35">
      <c r="A9569" t="s">
        <v>10</v>
      </c>
      <c r="B9569" t="s">
        <v>18</v>
      </c>
      <c r="C9569" s="7" t="s">
        <v>1986</v>
      </c>
      <c r="D9569" s="2">
        <v>170175.4</v>
      </c>
      <c r="E9569" s="3">
        <f t="shared" si="298"/>
        <v>7.7026174275478536E-4</v>
      </c>
      <c r="F9569" s="3">
        <f t="shared" si="299"/>
        <v>92.604602661632413</v>
      </c>
      <c r="G9569" t="s">
        <v>14480</v>
      </c>
    </row>
    <row r="9570" spans="1:7" x14ac:dyDescent="0.35">
      <c r="A9570" t="s">
        <v>3</v>
      </c>
      <c r="B9570" t="s">
        <v>9</v>
      </c>
      <c r="C9570" t="s">
        <v>12738</v>
      </c>
      <c r="D9570" s="2">
        <v>170171.23</v>
      </c>
      <c r="E9570" s="3">
        <f t="shared" si="298"/>
        <v>7.702428681614701E-4</v>
      </c>
      <c r="F9570" s="3">
        <f t="shared" si="299"/>
        <v>92.60537290450057</v>
      </c>
      <c r="G9570" t="s">
        <v>14473</v>
      </c>
    </row>
    <row r="9571" spans="1:7" x14ac:dyDescent="0.35">
      <c r="A9571" t="s">
        <v>3</v>
      </c>
      <c r="B9571" t="s">
        <v>9</v>
      </c>
      <c r="C9571" t="s">
        <v>11462</v>
      </c>
      <c r="D9571" s="2">
        <v>170129.54</v>
      </c>
      <c r="E9571" s="3">
        <f t="shared" si="298"/>
        <v>7.7005416749112963E-4</v>
      </c>
      <c r="F9571" s="3">
        <f t="shared" si="299"/>
        <v>92.606142958668059</v>
      </c>
      <c r="G9571" t="s">
        <v>14480</v>
      </c>
    </row>
    <row r="9572" spans="1:7" x14ac:dyDescent="0.35">
      <c r="A9572" t="s">
        <v>10</v>
      </c>
      <c r="B9572" t="s">
        <v>9</v>
      </c>
      <c r="C9572" t="s">
        <v>2056</v>
      </c>
      <c r="D9572" s="2">
        <v>170120.48</v>
      </c>
      <c r="E9572" s="3">
        <f t="shared" si="298"/>
        <v>7.7001315938191202E-4</v>
      </c>
      <c r="F9572" s="3">
        <f t="shared" si="299"/>
        <v>92.606912971827441</v>
      </c>
      <c r="G9572" t="s">
        <v>14473</v>
      </c>
    </row>
    <row r="9573" spans="1:7" x14ac:dyDescent="0.35">
      <c r="A9573" t="s">
        <v>3</v>
      </c>
      <c r="B9573" t="s">
        <v>8</v>
      </c>
      <c r="C9573" t="s">
        <v>3167</v>
      </c>
      <c r="D9573" s="2">
        <v>170101.38</v>
      </c>
      <c r="E9573" s="3">
        <f t="shared" si="298"/>
        <v>7.6992670740773351E-4</v>
      </c>
      <c r="F9573" s="3">
        <f t="shared" si="299"/>
        <v>92.607682898534847</v>
      </c>
      <c r="G9573" t="s">
        <v>14473</v>
      </c>
    </row>
    <row r="9574" spans="1:7" x14ac:dyDescent="0.35">
      <c r="A9574" t="s">
        <v>10</v>
      </c>
      <c r="B9574" t="s">
        <v>9</v>
      </c>
      <c r="C9574" s="8" t="s">
        <v>12930</v>
      </c>
      <c r="D9574" s="2">
        <v>170042.21</v>
      </c>
      <c r="E9574" s="3">
        <f t="shared" si="298"/>
        <v>7.6965888733903482E-4</v>
      </c>
      <c r="F9574" s="3">
        <f t="shared" si="299"/>
        <v>92.608452557422183</v>
      </c>
      <c r="G9574" t="s">
        <v>14480</v>
      </c>
    </row>
    <row r="9575" spans="1:7" x14ac:dyDescent="0.35">
      <c r="A9575" t="s">
        <v>3</v>
      </c>
      <c r="B9575" t="s">
        <v>28</v>
      </c>
      <c r="C9575" t="s">
        <v>14042</v>
      </c>
      <c r="D9575" s="2">
        <v>170041.03</v>
      </c>
      <c r="E9575" s="3">
        <f t="shared" si="298"/>
        <v>7.6965354632701772E-4</v>
      </c>
      <c r="F9575" s="3">
        <f t="shared" si="299"/>
        <v>92.609222210968511</v>
      </c>
      <c r="G9575" t="s">
        <v>14473</v>
      </c>
    </row>
    <row r="9576" spans="1:7" x14ac:dyDescent="0.35">
      <c r="A9576" t="s">
        <v>10</v>
      </c>
      <c r="B9576" t="s">
        <v>180</v>
      </c>
      <c r="C9576" t="s">
        <v>3969</v>
      </c>
      <c r="D9576" s="2">
        <v>170020.49</v>
      </c>
      <c r="E9576" s="3">
        <f t="shared" si="298"/>
        <v>7.6956057650766536E-4</v>
      </c>
      <c r="F9576" s="3">
        <f t="shared" si="299"/>
        <v>92.609991771545012</v>
      </c>
      <c r="G9576" t="s">
        <v>14480</v>
      </c>
    </row>
    <row r="9577" spans="1:7" x14ac:dyDescent="0.35">
      <c r="A9577" t="s">
        <v>3</v>
      </c>
      <c r="B9577" t="s">
        <v>478</v>
      </c>
      <c r="C9577" t="s">
        <v>10614</v>
      </c>
      <c r="D9577" s="2">
        <v>170000</v>
      </c>
      <c r="E9577" s="3">
        <f t="shared" si="298"/>
        <v>7.6946783300238183E-4</v>
      </c>
      <c r="F9577" s="3">
        <f t="shared" si="299"/>
        <v>92.610761239378007</v>
      </c>
      <c r="G9577" t="s">
        <v>14480</v>
      </c>
    </row>
    <row r="9578" spans="1:7" x14ac:dyDescent="0.35">
      <c r="A9578" t="s">
        <v>3</v>
      </c>
      <c r="B9578" t="s">
        <v>8</v>
      </c>
      <c r="C9578" t="s">
        <v>10039</v>
      </c>
      <c r="D9578" s="2">
        <v>169936</v>
      </c>
      <c r="E9578" s="3">
        <f t="shared" si="298"/>
        <v>7.6917815099466331E-4</v>
      </c>
      <c r="F9578" s="3">
        <f t="shared" si="299"/>
        <v>92.611530417528996</v>
      </c>
      <c r="G9578" t="s">
        <v>14480</v>
      </c>
    </row>
    <row r="9579" spans="1:7" x14ac:dyDescent="0.35">
      <c r="A9579" t="s">
        <v>10</v>
      </c>
      <c r="B9579" t="s">
        <v>32</v>
      </c>
      <c r="C9579" t="s">
        <v>4841</v>
      </c>
      <c r="D9579" s="2">
        <v>169919.44</v>
      </c>
      <c r="E9579" s="3">
        <f t="shared" si="298"/>
        <v>7.6910319577516608E-4</v>
      </c>
      <c r="F9579" s="3">
        <f t="shared" si="299"/>
        <v>92.612299520724775</v>
      </c>
      <c r="G9579" t="s">
        <v>14473</v>
      </c>
    </row>
    <row r="9580" spans="1:7" x14ac:dyDescent="0.35">
      <c r="A9580" t="s">
        <v>3</v>
      </c>
      <c r="B9580" t="s">
        <v>9</v>
      </c>
      <c r="C9580" t="s">
        <v>918</v>
      </c>
      <c r="D9580" s="2">
        <v>169912.72</v>
      </c>
      <c r="E9580" s="3">
        <f t="shared" si="298"/>
        <v>7.6907277916435563E-4</v>
      </c>
      <c r="F9580" s="3">
        <f t="shared" si="299"/>
        <v>92.613068593503939</v>
      </c>
      <c r="G9580" t="s">
        <v>14480</v>
      </c>
    </row>
    <row r="9581" spans="1:7" x14ac:dyDescent="0.35">
      <c r="A9581" t="s">
        <v>10</v>
      </c>
      <c r="B9581" t="s">
        <v>9</v>
      </c>
      <c r="C9581" t="s">
        <v>10066</v>
      </c>
      <c r="D9581" s="2">
        <v>169892.3</v>
      </c>
      <c r="E9581" s="3">
        <f t="shared" si="298"/>
        <v>7.6898035249876786E-4</v>
      </c>
      <c r="F9581" s="3">
        <f t="shared" si="299"/>
        <v>92.613837573856443</v>
      </c>
      <c r="G9581" t="s">
        <v>14480</v>
      </c>
    </row>
    <row r="9582" spans="1:7" x14ac:dyDescent="0.35">
      <c r="A9582" t="s">
        <v>10</v>
      </c>
      <c r="B9582" t="s">
        <v>16</v>
      </c>
      <c r="C9582" s="13" t="s">
        <v>3515</v>
      </c>
      <c r="D9582" s="2">
        <v>169843.26</v>
      </c>
      <c r="E9582" s="3">
        <f t="shared" si="298"/>
        <v>7.6875838366035362E-4</v>
      </c>
      <c r="F9582" s="3">
        <f t="shared" si="299"/>
        <v>92.614606332240101</v>
      </c>
      <c r="G9582" t="s">
        <v>14480</v>
      </c>
    </row>
    <row r="9583" spans="1:7" x14ac:dyDescent="0.35">
      <c r="A9583" t="s">
        <v>3</v>
      </c>
      <c r="B9583" t="s">
        <v>8</v>
      </c>
      <c r="C9583" t="s">
        <v>14426</v>
      </c>
      <c r="D9583" s="2">
        <v>169838.36</v>
      </c>
      <c r="E9583" s="3">
        <f t="shared" si="298"/>
        <v>7.6873620488163749E-4</v>
      </c>
      <c r="F9583" s="3">
        <f t="shared" si="299"/>
        <v>92.615375068444976</v>
      </c>
      <c r="G9583" t="s">
        <v>14473</v>
      </c>
    </row>
    <row r="9584" spans="1:7" x14ac:dyDescent="0.35">
      <c r="A9584" t="s">
        <v>10</v>
      </c>
      <c r="B9584" t="s">
        <v>6</v>
      </c>
      <c r="C9584" t="s">
        <v>13210</v>
      </c>
      <c r="D9584" s="2">
        <v>169816.38</v>
      </c>
      <c r="E9584" s="3">
        <f t="shared" si="298"/>
        <v>7.6863671721711182E-4</v>
      </c>
      <c r="F9584" s="3">
        <f t="shared" si="299"/>
        <v>92.616143705162187</v>
      </c>
      <c r="G9584" t="s">
        <v>14473</v>
      </c>
    </row>
    <row r="9585" spans="1:7" x14ac:dyDescent="0.35">
      <c r="A9585" t="s">
        <v>10</v>
      </c>
      <c r="B9585" t="s">
        <v>180</v>
      </c>
      <c r="C9585" s="8" t="s">
        <v>4379</v>
      </c>
      <c r="D9585" s="2">
        <v>169812.15</v>
      </c>
      <c r="E9585" s="3">
        <f t="shared" si="298"/>
        <v>7.6861757104691416E-4</v>
      </c>
      <c r="F9585" s="3">
        <f t="shared" si="299"/>
        <v>92.616912322733228</v>
      </c>
      <c r="G9585" t="s">
        <v>14480</v>
      </c>
    </row>
    <row r="9586" spans="1:7" x14ac:dyDescent="0.35">
      <c r="A9586" t="s">
        <v>3</v>
      </c>
      <c r="B9586" t="s">
        <v>13</v>
      </c>
      <c r="C9586" t="s">
        <v>2029</v>
      </c>
      <c r="D9586" s="2">
        <v>169760.23</v>
      </c>
      <c r="E9586" s="3">
        <f t="shared" si="298"/>
        <v>7.6838256651815256E-4</v>
      </c>
      <c r="F9586" s="3">
        <f t="shared" si="299"/>
        <v>92.617680705299748</v>
      </c>
      <c r="G9586" t="s">
        <v>14473</v>
      </c>
    </row>
    <row r="9587" spans="1:7" x14ac:dyDescent="0.35">
      <c r="A9587" t="s">
        <v>3</v>
      </c>
      <c r="B9587" t="s">
        <v>9</v>
      </c>
      <c r="C9587" s="8" t="s">
        <v>11135</v>
      </c>
      <c r="D9587" s="2">
        <v>169753.24</v>
      </c>
      <c r="E9587" s="3">
        <f t="shared" si="298"/>
        <v>7.6835092781137189E-4</v>
      </c>
      <c r="F9587" s="3">
        <f t="shared" si="299"/>
        <v>92.618449056227561</v>
      </c>
      <c r="G9587" t="s">
        <v>14480</v>
      </c>
    </row>
    <row r="9588" spans="1:7" x14ac:dyDescent="0.35">
      <c r="A9588" t="s">
        <v>3</v>
      </c>
      <c r="B9588" t="s">
        <v>8</v>
      </c>
      <c r="C9588" t="s">
        <v>227</v>
      </c>
      <c r="D9588" s="2">
        <v>169748.39</v>
      </c>
      <c r="E9588" s="3">
        <f t="shared" si="298"/>
        <v>7.6832897534672459E-4</v>
      </c>
      <c r="F9588" s="3">
        <f t="shared" si="299"/>
        <v>92.619217385202901</v>
      </c>
      <c r="G9588" t="s">
        <v>14473</v>
      </c>
    </row>
    <row r="9589" spans="1:7" x14ac:dyDescent="0.35">
      <c r="A9589" t="s">
        <v>3</v>
      </c>
      <c r="B9589" t="s">
        <v>180</v>
      </c>
      <c r="C9589" t="s">
        <v>6152</v>
      </c>
      <c r="D9589" s="2">
        <v>169743.13</v>
      </c>
      <c r="E9589" s="3">
        <f t="shared" si="298"/>
        <v>7.6830516710671513E-4</v>
      </c>
      <c r="F9589" s="3">
        <f t="shared" si="299"/>
        <v>92.619985690370015</v>
      </c>
      <c r="G9589" t="s">
        <v>14480</v>
      </c>
    </row>
    <row r="9590" spans="1:7" x14ac:dyDescent="0.35">
      <c r="A9590" t="s">
        <v>3</v>
      </c>
      <c r="B9590" t="s">
        <v>73</v>
      </c>
      <c r="C9590" t="s">
        <v>11082</v>
      </c>
      <c r="D9590" s="2">
        <v>169729.81</v>
      </c>
      <c r="E9590" s="3">
        <f t="shared" si="298"/>
        <v>7.682448770388587E-4</v>
      </c>
      <c r="F9590" s="3">
        <f t="shared" si="299"/>
        <v>92.620753935247052</v>
      </c>
      <c r="G9590" t="s">
        <v>14480</v>
      </c>
    </row>
    <row r="9591" spans="1:7" x14ac:dyDescent="0.35">
      <c r="A9591" t="s">
        <v>3</v>
      </c>
      <c r="B9591" t="s">
        <v>180</v>
      </c>
      <c r="C9591" t="s">
        <v>3969</v>
      </c>
      <c r="D9591" s="2">
        <v>169717.94</v>
      </c>
      <c r="E9591" s="3">
        <f t="shared" si="298"/>
        <v>7.681911500789897E-4</v>
      </c>
      <c r="F9591" s="3">
        <f t="shared" si="299"/>
        <v>92.621522126397124</v>
      </c>
      <c r="G9591" t="s">
        <v>14480</v>
      </c>
    </row>
    <row r="9592" spans="1:7" x14ac:dyDescent="0.35">
      <c r="A9592" t="s">
        <v>3</v>
      </c>
      <c r="B9592" t="s">
        <v>62</v>
      </c>
      <c r="C9592" t="s">
        <v>593</v>
      </c>
      <c r="D9592" s="2">
        <v>169696.52</v>
      </c>
      <c r="E9592" s="3">
        <f t="shared" si="298"/>
        <v>7.6809419713203138E-4</v>
      </c>
      <c r="F9592" s="3">
        <f t="shared" si="299"/>
        <v>92.622290220594252</v>
      </c>
      <c r="G9592" t="s">
        <v>14473</v>
      </c>
    </row>
    <row r="9593" spans="1:7" x14ac:dyDescent="0.35">
      <c r="A9593" t="s">
        <v>3</v>
      </c>
      <c r="B9593" t="s">
        <v>9</v>
      </c>
      <c r="C9593" t="s">
        <v>12299</v>
      </c>
      <c r="D9593" s="2">
        <v>169679.41</v>
      </c>
      <c r="E9593" s="3">
        <f t="shared" si="298"/>
        <v>7.6801675245778038E-4</v>
      </c>
      <c r="F9593" s="3">
        <f t="shared" si="299"/>
        <v>92.623058237346712</v>
      </c>
      <c r="G9593" t="s">
        <v>14473</v>
      </c>
    </row>
    <row r="9594" spans="1:7" x14ac:dyDescent="0.35">
      <c r="A9594" t="s">
        <v>10</v>
      </c>
      <c r="B9594" t="s">
        <v>37</v>
      </c>
      <c r="C9594" t="s">
        <v>2693</v>
      </c>
      <c r="D9594" s="2">
        <v>169664.67</v>
      </c>
      <c r="E9594" s="3">
        <f t="shared" si="298"/>
        <v>7.679500350703778E-4</v>
      </c>
      <c r="F9594" s="3">
        <f t="shared" si="299"/>
        <v>92.623826187381781</v>
      </c>
      <c r="G9594" t="s">
        <v>14480</v>
      </c>
    </row>
    <row r="9595" spans="1:7" x14ac:dyDescent="0.35">
      <c r="A9595" t="s">
        <v>3</v>
      </c>
      <c r="B9595" t="s">
        <v>9</v>
      </c>
      <c r="C9595" t="s">
        <v>760</v>
      </c>
      <c r="D9595" s="2">
        <v>169663.6</v>
      </c>
      <c r="E9595" s="3">
        <f t="shared" si="298"/>
        <v>7.6794519194931118E-4</v>
      </c>
      <c r="F9595" s="3">
        <f t="shared" si="299"/>
        <v>92.624594132573733</v>
      </c>
      <c r="G9595" t="s">
        <v>14473</v>
      </c>
    </row>
    <row r="9596" spans="1:7" x14ac:dyDescent="0.35">
      <c r="A9596" t="s">
        <v>10</v>
      </c>
      <c r="B9596" t="s">
        <v>6</v>
      </c>
      <c r="C9596" t="s">
        <v>88</v>
      </c>
      <c r="D9596" s="2">
        <v>169657.94</v>
      </c>
      <c r="E9596" s="3">
        <f t="shared" si="298"/>
        <v>7.6791957319675356E-4</v>
      </c>
      <c r="F9596" s="3">
        <f t="shared" si="299"/>
        <v>92.625362052146926</v>
      </c>
      <c r="G9596" t="s">
        <v>14473</v>
      </c>
    </row>
    <row r="9597" spans="1:7" x14ac:dyDescent="0.35">
      <c r="A9597" t="s">
        <v>10</v>
      </c>
      <c r="B9597" t="s">
        <v>4492</v>
      </c>
      <c r="C9597" t="s">
        <v>6580</v>
      </c>
      <c r="D9597" s="2">
        <v>169655.96</v>
      </c>
      <c r="E9597" s="3">
        <f t="shared" si="298"/>
        <v>7.6791061115963984E-4</v>
      </c>
      <c r="F9597" s="3">
        <f t="shared" si="299"/>
        <v>92.626129962758085</v>
      </c>
      <c r="G9597" t="s">
        <v>14480</v>
      </c>
    </row>
    <row r="9598" spans="1:7" x14ac:dyDescent="0.35">
      <c r="A9598" t="s">
        <v>10</v>
      </c>
      <c r="B9598" t="s">
        <v>62</v>
      </c>
      <c r="C9598" s="7" t="s">
        <v>2191</v>
      </c>
      <c r="D9598" s="2">
        <v>169596.06</v>
      </c>
      <c r="E9598" s="3">
        <f t="shared" si="298"/>
        <v>7.6763948690554071E-4</v>
      </c>
      <c r="F9598" s="3">
        <f t="shared" si="299"/>
        <v>92.626897602244995</v>
      </c>
      <c r="G9598" t="s">
        <v>14480</v>
      </c>
    </row>
    <row r="9599" spans="1:7" x14ac:dyDescent="0.35">
      <c r="A9599" t="s">
        <v>10</v>
      </c>
      <c r="B9599" t="s">
        <v>180</v>
      </c>
      <c r="C9599" t="s">
        <v>5646</v>
      </c>
      <c r="D9599" s="2">
        <v>169562.6</v>
      </c>
      <c r="E9599" s="3">
        <f t="shared" si="298"/>
        <v>7.6748803753088029E-4</v>
      </c>
      <c r="F9599" s="3">
        <f t="shared" si="299"/>
        <v>92.62766509028252</v>
      </c>
      <c r="G9599" t="s">
        <v>14480</v>
      </c>
    </row>
    <row r="9600" spans="1:7" x14ac:dyDescent="0.35">
      <c r="A9600" t="s">
        <v>10</v>
      </c>
      <c r="B9600" t="s">
        <v>9</v>
      </c>
      <c r="C9600" t="s">
        <v>3445</v>
      </c>
      <c r="D9600" s="2">
        <v>169556.87</v>
      </c>
      <c r="E9600" s="3">
        <f t="shared" si="298"/>
        <v>7.6746210193862682E-4</v>
      </c>
      <c r="F9600" s="3">
        <f t="shared" si="299"/>
        <v>92.628432552384453</v>
      </c>
      <c r="G9600" t="s">
        <v>14480</v>
      </c>
    </row>
    <row r="9601" spans="1:7" x14ac:dyDescent="0.35">
      <c r="A9601" t="s">
        <v>10</v>
      </c>
      <c r="B9601" t="s">
        <v>9</v>
      </c>
      <c r="C9601" t="s">
        <v>5636</v>
      </c>
      <c r="D9601" s="2">
        <v>169538.73</v>
      </c>
      <c r="E9601" s="3">
        <f t="shared" si="298"/>
        <v>7.6737999519456413E-4</v>
      </c>
      <c r="F9601" s="3">
        <f t="shared" si="299"/>
        <v>92.629199932379649</v>
      </c>
      <c r="G9601" t="s">
        <v>14473</v>
      </c>
    </row>
    <row r="9602" spans="1:7" x14ac:dyDescent="0.35">
      <c r="A9602" t="s">
        <v>10</v>
      </c>
      <c r="B9602" t="s">
        <v>6</v>
      </c>
      <c r="C9602" t="s">
        <v>1925</v>
      </c>
      <c r="D9602" s="2">
        <v>169503.16</v>
      </c>
      <c r="E9602" s="3">
        <f t="shared" si="298"/>
        <v>7.6721899536621172E-4</v>
      </c>
      <c r="F9602" s="3">
        <f t="shared" si="299"/>
        <v>92.629967151375013</v>
      </c>
      <c r="G9602" t="s">
        <v>14473</v>
      </c>
    </row>
    <row r="9603" spans="1:7" x14ac:dyDescent="0.35">
      <c r="A9603" t="s">
        <v>3</v>
      </c>
      <c r="B9603" t="s">
        <v>29</v>
      </c>
      <c r="C9603" t="s">
        <v>9249</v>
      </c>
      <c r="D9603" s="2">
        <v>169432.17</v>
      </c>
      <c r="E9603" s="3">
        <f t="shared" ref="E9603:E9666" si="300">(D9603/$D$29638)*100</f>
        <v>7.6689767465171275E-4</v>
      </c>
      <c r="F9603" s="3">
        <f t="shared" si="299"/>
        <v>92.630734049049664</v>
      </c>
      <c r="G9603" t="s">
        <v>14473</v>
      </c>
    </row>
    <row r="9604" spans="1:7" x14ac:dyDescent="0.35">
      <c r="A9604" t="s">
        <v>3</v>
      </c>
      <c r="B9604" t="s">
        <v>6</v>
      </c>
      <c r="C9604" t="s">
        <v>9080</v>
      </c>
      <c r="D9604" s="2">
        <v>169425.36</v>
      </c>
      <c r="E9604" s="3">
        <f t="shared" si="300"/>
        <v>7.6686685067557875E-4</v>
      </c>
      <c r="F9604" s="3">
        <f t="shared" ref="F9604:F9667" si="301">E9604+F9603</f>
        <v>92.631500915900347</v>
      </c>
      <c r="G9604" t="s">
        <v>14480</v>
      </c>
    </row>
    <row r="9605" spans="1:7" x14ac:dyDescent="0.35">
      <c r="A9605" t="s">
        <v>3</v>
      </c>
      <c r="B9605" t="s">
        <v>33</v>
      </c>
      <c r="C9605" s="8" t="s">
        <v>1225</v>
      </c>
      <c r="D9605" s="2">
        <v>169416.39</v>
      </c>
      <c r="E9605" s="3">
        <f t="shared" si="300"/>
        <v>7.6682624993168469E-4</v>
      </c>
      <c r="F9605" s="3">
        <f t="shared" si="301"/>
        <v>92.632267742150276</v>
      </c>
      <c r="G9605" t="s">
        <v>14480</v>
      </c>
    </row>
    <row r="9606" spans="1:7" x14ac:dyDescent="0.35">
      <c r="A9606" t="s">
        <v>3</v>
      </c>
      <c r="B9606" t="s">
        <v>33</v>
      </c>
      <c r="C9606" t="s">
        <v>7514</v>
      </c>
      <c r="D9606" s="2">
        <v>169415.48</v>
      </c>
      <c r="E9606" s="3">
        <f t="shared" si="300"/>
        <v>7.6682213101563737E-4</v>
      </c>
      <c r="F9606" s="3">
        <f t="shared" si="301"/>
        <v>92.633034564281289</v>
      </c>
      <c r="G9606" t="s">
        <v>14473</v>
      </c>
    </row>
    <row r="9607" spans="1:7" x14ac:dyDescent="0.35">
      <c r="A9607" t="s">
        <v>3</v>
      </c>
      <c r="B9607" t="s">
        <v>122</v>
      </c>
      <c r="C9607" t="s">
        <v>3000</v>
      </c>
      <c r="D9607" s="2">
        <v>169415.37</v>
      </c>
      <c r="E9607" s="3">
        <f t="shared" si="300"/>
        <v>7.6682163312468668E-4</v>
      </c>
      <c r="F9607" s="3">
        <f t="shared" si="301"/>
        <v>92.63380138591441</v>
      </c>
      <c r="G9607" t="s">
        <v>14473</v>
      </c>
    </row>
    <row r="9608" spans="1:7" x14ac:dyDescent="0.35">
      <c r="A9608" t="s">
        <v>3</v>
      </c>
      <c r="B9608" t="s">
        <v>55</v>
      </c>
      <c r="C9608" t="s">
        <v>9046</v>
      </c>
      <c r="D9608" s="2">
        <v>169378.7</v>
      </c>
      <c r="E9608" s="3">
        <f t="shared" si="300"/>
        <v>7.6665565438682661E-4</v>
      </c>
      <c r="F9608" s="3">
        <f t="shared" si="301"/>
        <v>92.634568041568798</v>
      </c>
      <c r="G9608" t="s">
        <v>14480</v>
      </c>
    </row>
    <row r="9609" spans="1:7" x14ac:dyDescent="0.35">
      <c r="A9609" t="s">
        <v>10</v>
      </c>
      <c r="B9609" t="s">
        <v>13</v>
      </c>
      <c r="C9609" t="s">
        <v>4811</v>
      </c>
      <c r="D9609" s="2">
        <v>169375.47</v>
      </c>
      <c r="E9609" s="3">
        <f t="shared" si="300"/>
        <v>7.666410344979996E-4</v>
      </c>
      <c r="F9609" s="3">
        <f t="shared" si="301"/>
        <v>92.6353346826033</v>
      </c>
      <c r="G9609" t="s">
        <v>14480</v>
      </c>
    </row>
    <row r="9610" spans="1:7" x14ac:dyDescent="0.35">
      <c r="A9610" t="s">
        <v>3</v>
      </c>
      <c r="B9610" t="s">
        <v>33</v>
      </c>
      <c r="C9610" t="s">
        <v>11059</v>
      </c>
      <c r="D9610" s="2">
        <v>169367.25</v>
      </c>
      <c r="E9610" s="3">
        <f t="shared" si="300"/>
        <v>7.6660382846513323E-4</v>
      </c>
      <c r="F9610" s="3">
        <f t="shared" si="301"/>
        <v>92.636101286431767</v>
      </c>
      <c r="G9610" t="s">
        <v>14473</v>
      </c>
    </row>
    <row r="9611" spans="1:7" x14ac:dyDescent="0.35">
      <c r="A9611" t="s">
        <v>3</v>
      </c>
      <c r="B9611" t="s">
        <v>20</v>
      </c>
      <c r="C9611" t="s">
        <v>2668</v>
      </c>
      <c r="D9611" s="2">
        <v>169344.16</v>
      </c>
      <c r="E9611" s="3">
        <f t="shared" si="300"/>
        <v>7.66499316628286E-4</v>
      </c>
      <c r="F9611" s="3">
        <f t="shared" si="301"/>
        <v>92.636867785748393</v>
      </c>
      <c r="G9611" t="s">
        <v>14473</v>
      </c>
    </row>
    <row r="9612" spans="1:7" x14ac:dyDescent="0.35">
      <c r="A9612" t="s">
        <v>10</v>
      </c>
      <c r="B9612" t="s">
        <v>6</v>
      </c>
      <c r="C9612" t="s">
        <v>1166</v>
      </c>
      <c r="D9612" s="2">
        <v>169268.71</v>
      </c>
      <c r="E9612" s="3">
        <f t="shared" si="300"/>
        <v>7.6615780869887398E-4</v>
      </c>
      <c r="F9612" s="3">
        <f t="shared" si="301"/>
        <v>92.637633943557091</v>
      </c>
      <c r="G9612" t="s">
        <v>14480</v>
      </c>
    </row>
    <row r="9613" spans="1:7" x14ac:dyDescent="0.35">
      <c r="A9613" t="s">
        <v>10</v>
      </c>
      <c r="B9613" t="s">
        <v>9</v>
      </c>
      <c r="C9613" t="s">
        <v>6597</v>
      </c>
      <c r="D9613" s="2">
        <v>169238.59</v>
      </c>
      <c r="E9613" s="3">
        <f t="shared" si="300"/>
        <v>7.660214771039916E-4</v>
      </c>
      <c r="F9613" s="3">
        <f t="shared" si="301"/>
        <v>92.638399965034196</v>
      </c>
      <c r="G9613" t="s">
        <v>14480</v>
      </c>
    </row>
    <row r="9614" spans="1:7" x14ac:dyDescent="0.35">
      <c r="A9614" t="s">
        <v>10</v>
      </c>
      <c r="B9614" t="s">
        <v>9</v>
      </c>
      <c r="C9614" t="s">
        <v>4096</v>
      </c>
      <c r="D9614" s="2">
        <v>169230.95</v>
      </c>
      <c r="E9614" s="3">
        <f t="shared" si="300"/>
        <v>7.6598689631432026E-4</v>
      </c>
      <c r="F9614" s="3">
        <f t="shared" si="301"/>
        <v>92.639165951930508</v>
      </c>
      <c r="G9614" t="s">
        <v>14473</v>
      </c>
    </row>
    <row r="9615" spans="1:7" x14ac:dyDescent="0.35">
      <c r="A9615" t="s">
        <v>10</v>
      </c>
      <c r="B9615" t="s">
        <v>6</v>
      </c>
      <c r="C9615" s="8" t="s">
        <v>2574</v>
      </c>
      <c r="D9615" s="2">
        <v>169216.67</v>
      </c>
      <c r="E9615" s="3">
        <f t="shared" si="300"/>
        <v>7.6592226101634801E-4</v>
      </c>
      <c r="F9615" s="3">
        <f t="shared" si="301"/>
        <v>92.639931874191518</v>
      </c>
      <c r="G9615" t="s">
        <v>14480</v>
      </c>
    </row>
    <row r="9616" spans="1:7" x14ac:dyDescent="0.35">
      <c r="A9616" t="s">
        <v>10</v>
      </c>
      <c r="B9616" t="s">
        <v>40</v>
      </c>
      <c r="C9616" t="s">
        <v>11018</v>
      </c>
      <c r="D9616" s="2">
        <v>169153.57</v>
      </c>
      <c r="E9616" s="3">
        <f t="shared" si="300"/>
        <v>7.6563665266186302E-4</v>
      </c>
      <c r="F9616" s="3">
        <f t="shared" si="301"/>
        <v>92.640697510844177</v>
      </c>
      <c r="G9616" t="s">
        <v>14473</v>
      </c>
    </row>
    <row r="9617" spans="1:7" x14ac:dyDescent="0.35">
      <c r="A9617" t="s">
        <v>10</v>
      </c>
      <c r="B9617" t="s">
        <v>56</v>
      </c>
      <c r="C9617" t="s">
        <v>12719</v>
      </c>
      <c r="D9617" s="2">
        <v>169141.26</v>
      </c>
      <c r="E9617" s="3">
        <f t="shared" si="300"/>
        <v>7.6558093413819082E-4</v>
      </c>
      <c r="F9617" s="3">
        <f t="shared" si="301"/>
        <v>92.64146309177832</v>
      </c>
      <c r="G9617" t="s">
        <v>14473</v>
      </c>
    </row>
    <row r="9618" spans="1:7" x14ac:dyDescent="0.35">
      <c r="A9618" t="s">
        <v>3</v>
      </c>
      <c r="B9618" t="s">
        <v>180</v>
      </c>
      <c r="C9618" t="s">
        <v>9128</v>
      </c>
      <c r="D9618" s="2">
        <v>169138.89</v>
      </c>
      <c r="E9618" s="3">
        <f t="shared" si="300"/>
        <v>7.6557020685134262E-4</v>
      </c>
      <c r="F9618" s="3">
        <f t="shared" si="301"/>
        <v>92.642228661985172</v>
      </c>
      <c r="G9618" t="s">
        <v>14480</v>
      </c>
    </row>
    <row r="9619" spans="1:7" x14ac:dyDescent="0.35">
      <c r="A9619" t="s">
        <v>3</v>
      </c>
      <c r="B9619" t="s">
        <v>9</v>
      </c>
      <c r="C9619" t="s">
        <v>7229</v>
      </c>
      <c r="D9619" s="2">
        <v>169114.28</v>
      </c>
      <c r="E9619" s="3">
        <f t="shared" si="300"/>
        <v>7.6545881506681201E-4</v>
      </c>
      <c r="F9619" s="3">
        <f t="shared" si="301"/>
        <v>92.642994120800239</v>
      </c>
      <c r="G9619" t="s">
        <v>14480</v>
      </c>
    </row>
    <row r="9620" spans="1:7" x14ac:dyDescent="0.35">
      <c r="A9620" t="s">
        <v>3</v>
      </c>
      <c r="B9620" t="s">
        <v>9</v>
      </c>
      <c r="C9620" t="s">
        <v>2482</v>
      </c>
      <c r="D9620" s="2">
        <v>169088.77</v>
      </c>
      <c r="E9620" s="3">
        <f t="shared" si="300"/>
        <v>7.6534334962904786E-4</v>
      </c>
      <c r="F9620" s="3">
        <f t="shared" si="301"/>
        <v>92.643759464149866</v>
      </c>
      <c r="G9620" t="s">
        <v>14473</v>
      </c>
    </row>
    <row r="9621" spans="1:7" x14ac:dyDescent="0.35">
      <c r="A9621" t="s">
        <v>10</v>
      </c>
      <c r="B9621" t="s">
        <v>6</v>
      </c>
      <c r="C9621" t="s">
        <v>465</v>
      </c>
      <c r="D9621" s="2">
        <v>169079.88</v>
      </c>
      <c r="E9621" s="3">
        <f t="shared" si="300"/>
        <v>7.6530311098766323E-4</v>
      </c>
      <c r="F9621" s="3">
        <f t="shared" si="301"/>
        <v>92.644524767260847</v>
      </c>
      <c r="G9621" t="s">
        <v>14473</v>
      </c>
    </row>
    <row r="9622" spans="1:7" x14ac:dyDescent="0.35">
      <c r="A9622" t="s">
        <v>10</v>
      </c>
      <c r="B9622" t="s">
        <v>8</v>
      </c>
      <c r="C9622" t="s">
        <v>6466</v>
      </c>
      <c r="D9622" s="2">
        <v>169072.2</v>
      </c>
      <c r="E9622" s="3">
        <f t="shared" si="300"/>
        <v>7.6526834914673718E-4</v>
      </c>
      <c r="F9622" s="3">
        <f t="shared" si="301"/>
        <v>92.645290035609989</v>
      </c>
      <c r="G9622" t="s">
        <v>14480</v>
      </c>
    </row>
    <row r="9623" spans="1:7" x14ac:dyDescent="0.35">
      <c r="A9623" t="s">
        <v>10</v>
      </c>
      <c r="B9623" t="s">
        <v>13</v>
      </c>
      <c r="C9623" t="s">
        <v>10042</v>
      </c>
      <c r="D9623" s="2">
        <v>169060.44</v>
      </c>
      <c r="E9623" s="3">
        <f t="shared" si="300"/>
        <v>7.6521512007781875E-4</v>
      </c>
      <c r="F9623" s="3">
        <f t="shared" si="301"/>
        <v>92.646055250730072</v>
      </c>
      <c r="G9623" t="s">
        <v>14473</v>
      </c>
    </row>
    <row r="9624" spans="1:7" x14ac:dyDescent="0.35">
      <c r="A9624" t="s">
        <v>3</v>
      </c>
      <c r="B9624" t="s">
        <v>180</v>
      </c>
      <c r="C9624" t="s">
        <v>6911</v>
      </c>
      <c r="D9624" s="2">
        <v>169040.36</v>
      </c>
      <c r="E9624" s="3">
        <f t="shared" si="300"/>
        <v>7.6512423234789695E-4</v>
      </c>
      <c r="F9624" s="3">
        <f t="shared" si="301"/>
        <v>92.646820374962417</v>
      </c>
      <c r="G9624" t="s">
        <v>14480</v>
      </c>
    </row>
    <row r="9625" spans="1:7" x14ac:dyDescent="0.35">
      <c r="A9625" t="s">
        <v>10</v>
      </c>
      <c r="B9625" t="s">
        <v>79</v>
      </c>
      <c r="C9625" t="s">
        <v>764</v>
      </c>
      <c r="D9625" s="2">
        <v>168997.54</v>
      </c>
      <c r="E9625" s="3">
        <f t="shared" si="300"/>
        <v>7.64930416979608E-4</v>
      </c>
      <c r="F9625" s="3">
        <f t="shared" si="301"/>
        <v>92.647585305379394</v>
      </c>
      <c r="G9625" t="s">
        <v>14473</v>
      </c>
    </row>
    <row r="9626" spans="1:7" x14ac:dyDescent="0.35">
      <c r="A9626" t="s">
        <v>3</v>
      </c>
      <c r="B9626" t="s">
        <v>8</v>
      </c>
      <c r="C9626" s="8" t="s">
        <v>2387</v>
      </c>
      <c r="D9626" s="2">
        <v>168988.38</v>
      </c>
      <c r="E9626" s="3">
        <f t="shared" si="300"/>
        <v>7.6488895624225316E-4</v>
      </c>
      <c r="F9626" s="3">
        <f t="shared" si="301"/>
        <v>92.648350194335634</v>
      </c>
      <c r="G9626" t="s">
        <v>14480</v>
      </c>
    </row>
    <row r="9627" spans="1:7" x14ac:dyDescent="0.35">
      <c r="A9627" t="s">
        <v>3</v>
      </c>
      <c r="B9627" t="s">
        <v>180</v>
      </c>
      <c r="C9627" t="s">
        <v>3325</v>
      </c>
      <c r="D9627" s="2">
        <v>168973.27</v>
      </c>
      <c r="E9627" s="3">
        <f t="shared" si="300"/>
        <v>7.6482056413074324E-4</v>
      </c>
      <c r="F9627" s="3">
        <f t="shared" si="301"/>
        <v>92.649115014899763</v>
      </c>
      <c r="G9627" t="s">
        <v>14480</v>
      </c>
    </row>
    <row r="9628" spans="1:7" x14ac:dyDescent="0.35">
      <c r="A9628" t="s">
        <v>10</v>
      </c>
      <c r="B9628" t="s">
        <v>6648</v>
      </c>
      <c r="C9628" t="s">
        <v>2419</v>
      </c>
      <c r="D9628" s="2">
        <v>168972.05</v>
      </c>
      <c r="E9628" s="3">
        <f t="shared" si="300"/>
        <v>7.648150420674711E-4</v>
      </c>
      <c r="F9628" s="3">
        <f t="shared" si="301"/>
        <v>92.649879829941824</v>
      </c>
      <c r="G9628" t="s">
        <v>14473</v>
      </c>
    </row>
    <row r="9629" spans="1:7" x14ac:dyDescent="0.35">
      <c r="A9629" t="s">
        <v>10</v>
      </c>
      <c r="B9629" t="s">
        <v>200</v>
      </c>
      <c r="C9629" t="s">
        <v>3873</v>
      </c>
      <c r="D9629" s="2">
        <v>168971.8</v>
      </c>
      <c r="E9629" s="3">
        <f t="shared" si="300"/>
        <v>7.6481391049712858E-4</v>
      </c>
      <c r="F9629" s="3">
        <f t="shared" si="301"/>
        <v>92.650644643852317</v>
      </c>
      <c r="G9629" t="s">
        <v>14473</v>
      </c>
    </row>
    <row r="9630" spans="1:7" x14ac:dyDescent="0.35">
      <c r="A9630" t="s">
        <v>3</v>
      </c>
      <c r="B9630" t="s">
        <v>6</v>
      </c>
      <c r="C9630" t="s">
        <v>3129</v>
      </c>
      <c r="D9630" s="2">
        <v>168970.01</v>
      </c>
      <c r="E9630" s="3">
        <f t="shared" si="300"/>
        <v>7.648058084534753E-4</v>
      </c>
      <c r="F9630" s="3">
        <f t="shared" si="301"/>
        <v>92.651409449660775</v>
      </c>
      <c r="G9630" t="s">
        <v>14480</v>
      </c>
    </row>
    <row r="9631" spans="1:7" x14ac:dyDescent="0.35">
      <c r="A9631" t="s">
        <v>3</v>
      </c>
      <c r="B9631" t="s">
        <v>9</v>
      </c>
      <c r="C9631" t="s">
        <v>8457</v>
      </c>
      <c r="D9631" s="2">
        <v>168967.31</v>
      </c>
      <c r="E9631" s="3">
        <f t="shared" si="300"/>
        <v>7.647935874937746E-4</v>
      </c>
      <c r="F9631" s="3">
        <f t="shared" si="301"/>
        <v>92.652174243248268</v>
      </c>
      <c r="G9631" t="s">
        <v>14480</v>
      </c>
    </row>
    <row r="9632" spans="1:7" x14ac:dyDescent="0.35">
      <c r="A9632" t="s">
        <v>3</v>
      </c>
      <c r="B9632" t="s">
        <v>73</v>
      </c>
      <c r="C9632" t="s">
        <v>13502</v>
      </c>
      <c r="D9632" s="2">
        <v>168946.56</v>
      </c>
      <c r="E9632" s="3">
        <f t="shared" si="300"/>
        <v>7.6469966715533454E-4</v>
      </c>
      <c r="F9632" s="3">
        <f t="shared" si="301"/>
        <v>92.652938942915426</v>
      </c>
      <c r="G9632" t="s">
        <v>14480</v>
      </c>
    </row>
    <row r="9633" spans="1:7" x14ac:dyDescent="0.35">
      <c r="A9633" t="s">
        <v>10</v>
      </c>
      <c r="B9633" t="s">
        <v>9</v>
      </c>
      <c r="C9633" t="s">
        <v>3140</v>
      </c>
      <c r="D9633" s="2">
        <v>168939.55</v>
      </c>
      <c r="E9633" s="3">
        <f t="shared" si="300"/>
        <v>7.6466793792292662E-4</v>
      </c>
      <c r="F9633" s="3">
        <f t="shared" si="301"/>
        <v>92.653703610853356</v>
      </c>
      <c r="G9633" t="s">
        <v>14473</v>
      </c>
    </row>
    <row r="9634" spans="1:7" x14ac:dyDescent="0.35">
      <c r="A9634" t="s">
        <v>3</v>
      </c>
      <c r="B9634" t="s">
        <v>8</v>
      </c>
      <c r="C9634" t="s">
        <v>1250</v>
      </c>
      <c r="D9634" s="2">
        <v>168933.04</v>
      </c>
      <c r="E9634" s="3">
        <f t="shared" si="300"/>
        <v>7.6463847183120398E-4</v>
      </c>
      <c r="F9634" s="3">
        <f t="shared" si="301"/>
        <v>92.654468249325191</v>
      </c>
      <c r="G9634" t="s">
        <v>14480</v>
      </c>
    </row>
    <row r="9635" spans="1:7" x14ac:dyDescent="0.35">
      <c r="A9635" t="s">
        <v>3</v>
      </c>
      <c r="B9635" t="s">
        <v>180</v>
      </c>
      <c r="C9635" t="s">
        <v>4057</v>
      </c>
      <c r="D9635" s="2">
        <v>168884.44</v>
      </c>
      <c r="E9635" s="3">
        <f t="shared" si="300"/>
        <v>7.6441849455659283E-4</v>
      </c>
      <c r="F9635" s="3">
        <f t="shared" si="301"/>
        <v>92.655232667819746</v>
      </c>
      <c r="G9635" t="s">
        <v>14480</v>
      </c>
    </row>
    <row r="9636" spans="1:7" x14ac:dyDescent="0.35">
      <c r="A9636" t="s">
        <v>3</v>
      </c>
      <c r="B9636" t="s">
        <v>9</v>
      </c>
      <c r="C9636" t="s">
        <v>7224</v>
      </c>
      <c r="D9636" s="2">
        <v>168881.6</v>
      </c>
      <c r="E9636" s="3">
        <f t="shared" si="300"/>
        <v>7.6440563991750029E-4</v>
      </c>
      <c r="F9636" s="3">
        <f t="shared" si="301"/>
        <v>92.655997073459659</v>
      </c>
      <c r="G9636" t="s">
        <v>14473</v>
      </c>
    </row>
    <row r="9637" spans="1:7" x14ac:dyDescent="0.35">
      <c r="A9637" t="s">
        <v>10</v>
      </c>
      <c r="B9637" t="s">
        <v>180</v>
      </c>
      <c r="C9637" t="s">
        <v>2223</v>
      </c>
      <c r="D9637" s="2">
        <v>168877.52</v>
      </c>
      <c r="E9637" s="3">
        <f t="shared" si="300"/>
        <v>7.6438717268950815E-4</v>
      </c>
      <c r="F9637" s="3">
        <f t="shared" si="301"/>
        <v>92.656761460632353</v>
      </c>
      <c r="G9637" t="s">
        <v>14480</v>
      </c>
    </row>
    <row r="9638" spans="1:7" x14ac:dyDescent="0.35">
      <c r="A9638" t="s">
        <v>10</v>
      </c>
      <c r="B9638" t="s">
        <v>8</v>
      </c>
      <c r="C9638" t="s">
        <v>2227</v>
      </c>
      <c r="D9638" s="2">
        <v>168855.49</v>
      </c>
      <c r="E9638" s="3">
        <f t="shared" si="300"/>
        <v>7.6428745871091376E-4</v>
      </c>
      <c r="F9638" s="3">
        <f t="shared" si="301"/>
        <v>92.657525748091061</v>
      </c>
      <c r="G9638" t="s">
        <v>14473</v>
      </c>
    </row>
    <row r="9639" spans="1:7" x14ac:dyDescent="0.35">
      <c r="A9639" t="s">
        <v>3</v>
      </c>
      <c r="B9639" t="s">
        <v>8</v>
      </c>
      <c r="C9639" s="8" t="s">
        <v>9076</v>
      </c>
      <c r="D9639" s="2">
        <v>168847.76</v>
      </c>
      <c r="E9639" s="3">
        <f t="shared" si="300"/>
        <v>7.6425247055591909E-4</v>
      </c>
      <c r="F9639" s="3">
        <f t="shared" si="301"/>
        <v>92.658290000561621</v>
      </c>
      <c r="G9639" t="s">
        <v>14480</v>
      </c>
    </row>
    <row r="9640" spans="1:7" x14ac:dyDescent="0.35">
      <c r="A9640" t="s">
        <v>3</v>
      </c>
      <c r="B9640" t="s">
        <v>76</v>
      </c>
      <c r="C9640" t="s">
        <v>1357</v>
      </c>
      <c r="D9640" s="2">
        <v>168847.55</v>
      </c>
      <c r="E9640" s="3">
        <f t="shared" si="300"/>
        <v>7.6425152003683117E-4</v>
      </c>
      <c r="F9640" s="3">
        <f t="shared" si="301"/>
        <v>92.65905425208166</v>
      </c>
      <c r="G9640" t="s">
        <v>14480</v>
      </c>
    </row>
    <row r="9641" spans="1:7" x14ac:dyDescent="0.35">
      <c r="A9641" t="s">
        <v>3</v>
      </c>
      <c r="B9641" t="s">
        <v>33</v>
      </c>
      <c r="C9641" t="s">
        <v>2054</v>
      </c>
      <c r="D9641" s="2">
        <v>168794.89</v>
      </c>
      <c r="E9641" s="3">
        <f t="shared" si="300"/>
        <v>7.6401316605985545E-4</v>
      </c>
      <c r="F9641" s="3">
        <f t="shared" si="301"/>
        <v>92.659818265247722</v>
      </c>
      <c r="G9641" t="s">
        <v>14473</v>
      </c>
    </row>
    <row r="9642" spans="1:7" x14ac:dyDescent="0.35">
      <c r="A9642" t="s">
        <v>3</v>
      </c>
      <c r="B9642" t="s">
        <v>9</v>
      </c>
      <c r="C9642" s="8" t="s">
        <v>9620</v>
      </c>
      <c r="D9642" s="2">
        <v>168780.75</v>
      </c>
      <c r="E9642" s="3">
        <f t="shared" si="300"/>
        <v>7.6394916444127504E-4</v>
      </c>
      <c r="F9642" s="3">
        <f t="shared" si="301"/>
        <v>92.660582214412159</v>
      </c>
      <c r="G9642" t="s">
        <v>14480</v>
      </c>
    </row>
    <row r="9643" spans="1:7" x14ac:dyDescent="0.35">
      <c r="A9643" t="s">
        <v>3</v>
      </c>
      <c r="B9643" t="s">
        <v>33</v>
      </c>
      <c r="C9643" t="s">
        <v>1424</v>
      </c>
      <c r="D9643" s="2">
        <v>168775.4</v>
      </c>
      <c r="E9643" s="3">
        <f t="shared" si="300"/>
        <v>7.6392494883594224E-4</v>
      </c>
      <c r="F9643" s="3">
        <f t="shared" si="301"/>
        <v>92.661346139361001</v>
      </c>
      <c r="G9643" t="s">
        <v>14480</v>
      </c>
    </row>
    <row r="9644" spans="1:7" x14ac:dyDescent="0.35">
      <c r="A9644" t="s">
        <v>10</v>
      </c>
      <c r="B9644" t="s">
        <v>9</v>
      </c>
      <c r="C9644" t="s">
        <v>6988</v>
      </c>
      <c r="D9644" s="2">
        <v>168773.94</v>
      </c>
      <c r="E9644" s="3">
        <f t="shared" si="300"/>
        <v>7.6391834046514115E-4</v>
      </c>
      <c r="F9644" s="3">
        <f t="shared" si="301"/>
        <v>92.662110057701469</v>
      </c>
      <c r="G9644" t="s">
        <v>14480</v>
      </c>
    </row>
    <row r="9645" spans="1:7" x14ac:dyDescent="0.35">
      <c r="A9645" t="s">
        <v>3</v>
      </c>
      <c r="B9645" t="s">
        <v>42</v>
      </c>
      <c r="C9645" t="s">
        <v>7628</v>
      </c>
      <c r="D9645" s="2">
        <v>168758.21</v>
      </c>
      <c r="E9645" s="3">
        <f t="shared" si="300"/>
        <v>7.638471420591817E-4</v>
      </c>
      <c r="F9645" s="3">
        <f t="shared" si="301"/>
        <v>92.662873904843522</v>
      </c>
      <c r="G9645" t="s">
        <v>14473</v>
      </c>
    </row>
    <row r="9646" spans="1:7" x14ac:dyDescent="0.35">
      <c r="A9646" t="s">
        <v>10</v>
      </c>
      <c r="B9646" t="s">
        <v>9</v>
      </c>
      <c r="C9646" t="s">
        <v>841</v>
      </c>
      <c r="D9646" s="2">
        <v>168751.73</v>
      </c>
      <c r="E9646" s="3">
        <f t="shared" si="300"/>
        <v>7.6381781175590021E-4</v>
      </c>
      <c r="F9646" s="3">
        <f t="shared" si="301"/>
        <v>92.663637722655281</v>
      </c>
      <c r="G9646" t="s">
        <v>14480</v>
      </c>
    </row>
    <row r="9647" spans="1:7" x14ac:dyDescent="0.35">
      <c r="A9647" t="s">
        <v>3</v>
      </c>
      <c r="B9647" t="s">
        <v>18</v>
      </c>
      <c r="C9647" t="s">
        <v>183</v>
      </c>
      <c r="D9647" s="2">
        <v>168720.27</v>
      </c>
      <c r="E9647" s="3">
        <f t="shared" si="300"/>
        <v>7.6367541494398088E-4</v>
      </c>
      <c r="F9647" s="3">
        <f t="shared" si="301"/>
        <v>92.664401398070225</v>
      </c>
      <c r="G9647" t="s">
        <v>14480</v>
      </c>
    </row>
    <row r="9648" spans="1:7" x14ac:dyDescent="0.35">
      <c r="A9648" t="s">
        <v>10</v>
      </c>
      <c r="B9648" t="s">
        <v>6</v>
      </c>
      <c r="C9648" t="s">
        <v>7603</v>
      </c>
      <c r="D9648" s="2">
        <v>168700.59</v>
      </c>
      <c r="E9648" s="3">
        <f t="shared" si="300"/>
        <v>7.6358633772660755E-4</v>
      </c>
      <c r="F9648" s="3">
        <f t="shared" si="301"/>
        <v>92.665164984407951</v>
      </c>
      <c r="G9648" t="s">
        <v>14480</v>
      </c>
    </row>
    <row r="9649" spans="1:7" x14ac:dyDescent="0.35">
      <c r="A9649" t="s">
        <v>10</v>
      </c>
      <c r="B9649" t="s">
        <v>9</v>
      </c>
      <c r="C9649" t="s">
        <v>5316</v>
      </c>
      <c r="D9649" s="2">
        <v>168697.66</v>
      </c>
      <c r="E9649" s="3">
        <f t="shared" si="300"/>
        <v>7.6357307572219178E-4</v>
      </c>
      <c r="F9649" s="3">
        <f t="shared" si="301"/>
        <v>92.665928557483667</v>
      </c>
      <c r="G9649" t="s">
        <v>14480</v>
      </c>
    </row>
    <row r="9650" spans="1:7" x14ac:dyDescent="0.35">
      <c r="A9650" t="s">
        <v>10</v>
      </c>
      <c r="B9650" t="s">
        <v>28</v>
      </c>
      <c r="C9650" s="11" t="s">
        <v>11298</v>
      </c>
      <c r="D9650" s="2">
        <v>168688.73</v>
      </c>
      <c r="E9650" s="3">
        <f t="shared" si="300"/>
        <v>7.6353265602955222E-4</v>
      </c>
      <c r="F9650" s="3">
        <f t="shared" si="301"/>
        <v>92.666692090139691</v>
      </c>
      <c r="G9650" t="s">
        <v>14473</v>
      </c>
    </row>
    <row r="9651" spans="1:7" x14ac:dyDescent="0.35">
      <c r="A9651" t="s">
        <v>3</v>
      </c>
      <c r="B9651" t="s">
        <v>9</v>
      </c>
      <c r="C9651" t="s">
        <v>7950</v>
      </c>
      <c r="D9651" s="2">
        <v>168682.14</v>
      </c>
      <c r="E9651" s="3">
        <f t="shared" si="300"/>
        <v>7.6350282783531993E-4</v>
      </c>
      <c r="F9651" s="3">
        <f t="shared" si="301"/>
        <v>92.667455592967528</v>
      </c>
      <c r="G9651" t="s">
        <v>14473</v>
      </c>
    </row>
    <row r="9652" spans="1:7" x14ac:dyDescent="0.35">
      <c r="A9652" t="s">
        <v>10</v>
      </c>
      <c r="B9652" t="s">
        <v>9</v>
      </c>
      <c r="C9652" t="s">
        <v>11508</v>
      </c>
      <c r="D9652" s="2">
        <v>168674.39</v>
      </c>
      <c r="E9652" s="3">
        <f t="shared" si="300"/>
        <v>7.634677491546979E-4</v>
      </c>
      <c r="F9652" s="3">
        <f t="shared" si="301"/>
        <v>92.66821906071668</v>
      </c>
      <c r="G9652" t="s">
        <v>14473</v>
      </c>
    </row>
    <row r="9653" spans="1:7" x14ac:dyDescent="0.35">
      <c r="A9653" t="s">
        <v>10</v>
      </c>
      <c r="B9653" t="s">
        <v>32</v>
      </c>
      <c r="C9653" t="s">
        <v>7060</v>
      </c>
      <c r="D9653" s="2">
        <v>168664.44</v>
      </c>
      <c r="E9653" s="3">
        <f t="shared" si="300"/>
        <v>7.6342271265506033E-4</v>
      </c>
      <c r="F9653" s="3">
        <f t="shared" si="301"/>
        <v>92.668982483429332</v>
      </c>
      <c r="G9653" t="s">
        <v>14473</v>
      </c>
    </row>
    <row r="9654" spans="1:7" x14ac:dyDescent="0.35">
      <c r="A9654" t="s">
        <v>10</v>
      </c>
      <c r="B9654" t="s">
        <v>9</v>
      </c>
      <c r="C9654" t="s">
        <v>5188</v>
      </c>
      <c r="D9654" s="2">
        <v>168649.01</v>
      </c>
      <c r="E9654" s="3">
        <f t="shared" si="300"/>
        <v>7.633528721335118E-4</v>
      </c>
      <c r="F9654" s="3">
        <f t="shared" si="301"/>
        <v>92.669745836301459</v>
      </c>
      <c r="G9654" t="s">
        <v>14480</v>
      </c>
    </row>
    <row r="9655" spans="1:7" x14ac:dyDescent="0.35">
      <c r="A9655" t="s">
        <v>3</v>
      </c>
      <c r="B9655" t="s">
        <v>15</v>
      </c>
      <c r="C9655" t="s">
        <v>6263</v>
      </c>
      <c r="D9655" s="2">
        <v>168640.47</v>
      </c>
      <c r="E9655" s="3">
        <f t="shared" si="300"/>
        <v>7.6331421769060693E-4</v>
      </c>
      <c r="F9655" s="3">
        <f t="shared" si="301"/>
        <v>92.670509150519152</v>
      </c>
      <c r="G9655" t="s">
        <v>14473</v>
      </c>
    </row>
    <row r="9656" spans="1:7" x14ac:dyDescent="0.35">
      <c r="A9656" t="s">
        <v>10</v>
      </c>
      <c r="B9656" t="s">
        <v>22</v>
      </c>
      <c r="C9656" t="s">
        <v>1013</v>
      </c>
      <c r="D9656" s="2">
        <v>168635.29</v>
      </c>
      <c r="E9656" s="3">
        <f t="shared" si="300"/>
        <v>7.6329077155310723E-4</v>
      </c>
      <c r="F9656" s="3">
        <f t="shared" si="301"/>
        <v>92.671272441290711</v>
      </c>
      <c r="G9656" t="s">
        <v>14473</v>
      </c>
    </row>
    <row r="9657" spans="1:7" x14ac:dyDescent="0.35">
      <c r="A9657" t="s">
        <v>3</v>
      </c>
      <c r="B9657" t="s">
        <v>6</v>
      </c>
      <c r="C9657" t="s">
        <v>234</v>
      </c>
      <c r="D9657" s="2">
        <v>168588.06</v>
      </c>
      <c r="E9657" s="3">
        <f t="shared" si="300"/>
        <v>7.6307699528397363E-4</v>
      </c>
      <c r="F9657" s="3">
        <f t="shared" si="301"/>
        <v>92.672035518285995</v>
      </c>
      <c r="G9657" t="s">
        <v>14480</v>
      </c>
    </row>
    <row r="9658" spans="1:7" x14ac:dyDescent="0.35">
      <c r="A9658" t="s">
        <v>10</v>
      </c>
      <c r="B9658" t="s">
        <v>22</v>
      </c>
      <c r="C9658" t="s">
        <v>863</v>
      </c>
      <c r="D9658" s="2">
        <v>168584.8</v>
      </c>
      <c r="E9658" s="3">
        <f t="shared" si="300"/>
        <v>7.6306223960670547E-4</v>
      </c>
      <c r="F9658" s="3">
        <f t="shared" si="301"/>
        <v>92.672798580525608</v>
      </c>
      <c r="G9658" t="s">
        <v>14473</v>
      </c>
    </row>
    <row r="9659" spans="1:7" x14ac:dyDescent="0.35">
      <c r="A9659" t="s">
        <v>3</v>
      </c>
      <c r="B9659" t="s">
        <v>478</v>
      </c>
      <c r="C9659" s="7" t="s">
        <v>1976</v>
      </c>
      <c r="D9659" s="2">
        <v>168577.62</v>
      </c>
      <c r="E9659" s="3">
        <f t="shared" si="300"/>
        <v>7.6302974090646457E-4</v>
      </c>
      <c r="F9659" s="3">
        <f t="shared" si="301"/>
        <v>92.673561610266518</v>
      </c>
      <c r="G9659" t="s">
        <v>14480</v>
      </c>
    </row>
    <row r="9660" spans="1:7" x14ac:dyDescent="0.35">
      <c r="A9660" t="s">
        <v>10</v>
      </c>
      <c r="B9660" t="s">
        <v>23</v>
      </c>
      <c r="C9660" t="s">
        <v>857</v>
      </c>
      <c r="D9660" s="2">
        <v>168546.47</v>
      </c>
      <c r="E9660" s="3">
        <f t="shared" si="300"/>
        <v>7.6288874724177039E-4</v>
      </c>
      <c r="F9660" s="3">
        <f t="shared" si="301"/>
        <v>92.674324499013764</v>
      </c>
      <c r="G9660" t="s">
        <v>14480</v>
      </c>
    </row>
    <row r="9661" spans="1:7" x14ac:dyDescent="0.35">
      <c r="A9661" t="s">
        <v>10</v>
      </c>
      <c r="B9661" t="s">
        <v>23</v>
      </c>
      <c r="C9661" t="s">
        <v>13972</v>
      </c>
      <c r="D9661" s="2">
        <v>168527.15</v>
      </c>
      <c r="E9661" s="3">
        <f t="shared" si="300"/>
        <v>7.6280129948569028E-4</v>
      </c>
      <c r="F9661" s="3">
        <f t="shared" si="301"/>
        <v>92.675087300313251</v>
      </c>
      <c r="G9661" t="s">
        <v>14480</v>
      </c>
    </row>
    <row r="9662" spans="1:7" x14ac:dyDescent="0.35">
      <c r="A9662" t="s">
        <v>10</v>
      </c>
      <c r="B9662" t="s">
        <v>180</v>
      </c>
      <c r="C9662" t="s">
        <v>2759</v>
      </c>
      <c r="D9662" s="2">
        <v>168501.13</v>
      </c>
      <c r="E9662" s="3">
        <f t="shared" si="300"/>
        <v>7.6268352564442729E-4</v>
      </c>
      <c r="F9662" s="3">
        <f t="shared" si="301"/>
        <v>92.675849983838901</v>
      </c>
      <c r="G9662" t="s">
        <v>14480</v>
      </c>
    </row>
    <row r="9663" spans="1:7" x14ac:dyDescent="0.35">
      <c r="A9663" t="s">
        <v>3</v>
      </c>
      <c r="B9663" t="s">
        <v>76</v>
      </c>
      <c r="C9663" t="s">
        <v>13849</v>
      </c>
      <c r="D9663" s="2">
        <v>168485.56</v>
      </c>
      <c r="E9663" s="3">
        <f t="shared" si="300"/>
        <v>7.6261305144348693E-4</v>
      </c>
      <c r="F9663" s="3">
        <f t="shared" si="301"/>
        <v>92.676612596890351</v>
      </c>
      <c r="G9663" t="s">
        <v>14480</v>
      </c>
    </row>
    <row r="9664" spans="1:7" x14ac:dyDescent="0.35">
      <c r="A9664" t="s">
        <v>10</v>
      </c>
      <c r="B9664" t="s">
        <v>33</v>
      </c>
      <c r="C9664" t="s">
        <v>11114</v>
      </c>
      <c r="D9664" s="2">
        <v>168471.57</v>
      </c>
      <c r="E9664" s="3">
        <f t="shared" si="300"/>
        <v>7.6254972876711226E-4</v>
      </c>
      <c r="F9664" s="3">
        <f t="shared" si="301"/>
        <v>92.677375146619113</v>
      </c>
      <c r="G9664" t="s">
        <v>14473</v>
      </c>
    </row>
    <row r="9665" spans="1:7" x14ac:dyDescent="0.35">
      <c r="A9665" t="s">
        <v>3</v>
      </c>
      <c r="B9665" t="s">
        <v>13</v>
      </c>
      <c r="C9665" t="s">
        <v>61</v>
      </c>
      <c r="D9665" s="2">
        <v>168462.75</v>
      </c>
      <c r="E9665" s="3">
        <f t="shared" si="300"/>
        <v>7.6250980696542349E-4</v>
      </c>
      <c r="F9665" s="3">
        <f t="shared" si="301"/>
        <v>92.678137656426074</v>
      </c>
      <c r="G9665" t="s">
        <v>14473</v>
      </c>
    </row>
    <row r="9666" spans="1:7" x14ac:dyDescent="0.35">
      <c r="A9666" t="s">
        <v>3</v>
      </c>
      <c r="B9666" t="s">
        <v>346</v>
      </c>
      <c r="C9666" t="s">
        <v>4552</v>
      </c>
      <c r="D9666" s="2">
        <v>168442.83</v>
      </c>
      <c r="E9666" s="3">
        <f t="shared" si="300"/>
        <v>7.624196434405211E-4</v>
      </c>
      <c r="F9666" s="3">
        <f t="shared" si="301"/>
        <v>92.67890007606951</v>
      </c>
      <c r="G9666" t="s">
        <v>14473</v>
      </c>
    </row>
    <row r="9667" spans="1:7" x14ac:dyDescent="0.35">
      <c r="A9667" t="s">
        <v>3</v>
      </c>
      <c r="B9667" t="s">
        <v>9</v>
      </c>
      <c r="C9667" t="s">
        <v>3995</v>
      </c>
      <c r="D9667" s="2">
        <v>168437.35</v>
      </c>
      <c r="E9667" s="3">
        <f t="shared" ref="E9667:E9730" si="302">(D9667/$D$29638)*100</f>
        <v>7.6239483941861026E-4</v>
      </c>
      <c r="F9667" s="3">
        <f t="shared" si="301"/>
        <v>92.679662470908923</v>
      </c>
      <c r="G9667" t="s">
        <v>14473</v>
      </c>
    </row>
    <row r="9668" spans="1:7" x14ac:dyDescent="0.35">
      <c r="A9668" t="s">
        <v>3</v>
      </c>
      <c r="B9668" t="s">
        <v>28</v>
      </c>
      <c r="C9668" t="s">
        <v>1359</v>
      </c>
      <c r="D9668" s="2">
        <v>168436.27</v>
      </c>
      <c r="E9668" s="3">
        <f t="shared" si="302"/>
        <v>7.6238995103472984E-4</v>
      </c>
      <c r="F9668" s="3">
        <f t="shared" ref="F9668:F9731" si="303">E9668+F9667</f>
        <v>92.680424860859958</v>
      </c>
      <c r="G9668" t="s">
        <v>14473</v>
      </c>
    </row>
    <row r="9669" spans="1:7" x14ac:dyDescent="0.35">
      <c r="A9669" t="s">
        <v>3</v>
      </c>
      <c r="B9669" t="s">
        <v>13</v>
      </c>
      <c r="C9669" t="s">
        <v>7543</v>
      </c>
      <c r="D9669" s="2">
        <v>168435.94</v>
      </c>
      <c r="E9669" s="3">
        <f t="shared" si="302"/>
        <v>7.6238845736187767E-4</v>
      </c>
      <c r="F9669" s="3">
        <f t="shared" si="303"/>
        <v>92.681187249317318</v>
      </c>
      <c r="G9669" t="s">
        <v>14473</v>
      </c>
    </row>
    <row r="9670" spans="1:7" x14ac:dyDescent="0.35">
      <c r="A9670" t="s">
        <v>3</v>
      </c>
      <c r="B9670" t="s">
        <v>13</v>
      </c>
      <c r="C9670" s="8" t="s">
        <v>7327</v>
      </c>
      <c r="D9670" s="2">
        <v>168427.65</v>
      </c>
      <c r="E9670" s="3">
        <f t="shared" si="302"/>
        <v>7.6235093448931532E-4</v>
      </c>
      <c r="F9670" s="3">
        <f t="shared" si="303"/>
        <v>92.681949600251812</v>
      </c>
      <c r="G9670" t="s">
        <v>14480</v>
      </c>
    </row>
    <row r="9671" spans="1:7" x14ac:dyDescent="0.35">
      <c r="A9671" t="s">
        <v>3</v>
      </c>
      <c r="B9671" t="s">
        <v>9</v>
      </c>
      <c r="C9671" t="s">
        <v>4958</v>
      </c>
      <c r="D9671" s="2">
        <v>168427</v>
      </c>
      <c r="E9671" s="3">
        <f t="shared" si="302"/>
        <v>7.6234799240642442E-4</v>
      </c>
      <c r="F9671" s="3">
        <f t="shared" si="303"/>
        <v>92.682711948244219</v>
      </c>
      <c r="G9671" t="s">
        <v>14473</v>
      </c>
    </row>
    <row r="9672" spans="1:7" x14ac:dyDescent="0.35">
      <c r="A9672" t="s">
        <v>10</v>
      </c>
      <c r="B9672" t="s">
        <v>76</v>
      </c>
      <c r="C9672" t="s">
        <v>8515</v>
      </c>
      <c r="D9672" s="2">
        <v>168401.4</v>
      </c>
      <c r="E9672" s="3">
        <f t="shared" si="302"/>
        <v>7.6223211960333695E-4</v>
      </c>
      <c r="F9672" s="3">
        <f t="shared" si="303"/>
        <v>92.683474180363817</v>
      </c>
      <c r="G9672" t="s">
        <v>14473</v>
      </c>
    </row>
    <row r="9673" spans="1:7" x14ac:dyDescent="0.35">
      <c r="A9673" t="s">
        <v>3</v>
      </c>
      <c r="B9673" t="s">
        <v>134</v>
      </c>
      <c r="C9673" t="s">
        <v>2577</v>
      </c>
      <c r="D9673" s="2">
        <v>168396.13</v>
      </c>
      <c r="E9673" s="3">
        <f t="shared" si="302"/>
        <v>7.6220826610051402E-4</v>
      </c>
      <c r="F9673" s="3">
        <f t="shared" si="303"/>
        <v>92.684236388629913</v>
      </c>
      <c r="G9673" t="s">
        <v>14480</v>
      </c>
    </row>
    <row r="9674" spans="1:7" x14ac:dyDescent="0.35">
      <c r="A9674" t="s">
        <v>10</v>
      </c>
      <c r="B9674" t="s">
        <v>29</v>
      </c>
      <c r="C9674" t="s">
        <v>2878</v>
      </c>
      <c r="D9674" s="2">
        <v>168387.28</v>
      </c>
      <c r="E9674" s="3">
        <f t="shared" si="302"/>
        <v>7.6216820851038411E-4</v>
      </c>
      <c r="F9674" s="3">
        <f t="shared" si="303"/>
        <v>92.684998556838423</v>
      </c>
      <c r="G9674" t="s">
        <v>14480</v>
      </c>
    </row>
    <row r="9675" spans="1:7" x14ac:dyDescent="0.35">
      <c r="A9675" t="s">
        <v>10</v>
      </c>
      <c r="B9675" t="s">
        <v>9</v>
      </c>
      <c r="C9675" s="8" t="s">
        <v>1820</v>
      </c>
      <c r="D9675" s="2">
        <v>168324.76</v>
      </c>
      <c r="E9675" s="3">
        <f t="shared" si="302"/>
        <v>7.6188522539909415E-4</v>
      </c>
      <c r="F9675" s="3">
        <f t="shared" si="303"/>
        <v>92.685760442063824</v>
      </c>
      <c r="G9675" t="s">
        <v>14480</v>
      </c>
    </row>
    <row r="9676" spans="1:7" x14ac:dyDescent="0.35">
      <c r="A9676" t="s">
        <v>10</v>
      </c>
      <c r="B9676" t="s">
        <v>9</v>
      </c>
      <c r="C9676" t="s">
        <v>454</v>
      </c>
      <c r="D9676" s="2">
        <v>168303.57</v>
      </c>
      <c r="E9676" s="3">
        <f t="shared" si="302"/>
        <v>7.61789313496851E-4</v>
      </c>
      <c r="F9676" s="3">
        <f t="shared" si="303"/>
        <v>92.686522231377324</v>
      </c>
      <c r="G9676" t="s">
        <v>14480</v>
      </c>
    </row>
    <row r="9677" spans="1:7" x14ac:dyDescent="0.35">
      <c r="A9677" t="s">
        <v>10</v>
      </c>
      <c r="B9677" t="s">
        <v>9</v>
      </c>
      <c r="C9677" s="8" t="s">
        <v>13689</v>
      </c>
      <c r="D9677" s="2">
        <v>168275.5</v>
      </c>
      <c r="E9677" s="3">
        <f t="shared" si="302"/>
        <v>7.6166226077877821E-4</v>
      </c>
      <c r="F9677" s="3">
        <f t="shared" si="303"/>
        <v>92.68728389363811</v>
      </c>
      <c r="G9677" t="s">
        <v>14480</v>
      </c>
    </row>
    <row r="9678" spans="1:7" x14ac:dyDescent="0.35">
      <c r="A9678" t="s">
        <v>3</v>
      </c>
      <c r="B9678" t="s">
        <v>9</v>
      </c>
      <c r="C9678" t="s">
        <v>7827</v>
      </c>
      <c r="D9678" s="2">
        <v>168266.23</v>
      </c>
      <c r="E9678" s="3">
        <f t="shared" si="302"/>
        <v>7.6162030215047279E-4</v>
      </c>
      <c r="F9678" s="3">
        <f t="shared" si="303"/>
        <v>92.688045513940267</v>
      </c>
      <c r="G9678" t="s">
        <v>14480</v>
      </c>
    </row>
    <row r="9679" spans="1:7" x14ac:dyDescent="0.35">
      <c r="A9679" t="s">
        <v>10</v>
      </c>
      <c r="B9679" t="s">
        <v>9</v>
      </c>
      <c r="C9679" t="s">
        <v>340</v>
      </c>
      <c r="D9679" s="2">
        <v>168242.37</v>
      </c>
      <c r="E9679" s="3">
        <f t="shared" si="302"/>
        <v>7.6151230507697008E-4</v>
      </c>
      <c r="F9679" s="3">
        <f t="shared" si="303"/>
        <v>92.688807026245343</v>
      </c>
      <c r="G9679" t="s">
        <v>14480</v>
      </c>
    </row>
    <row r="9680" spans="1:7" x14ac:dyDescent="0.35">
      <c r="A9680" t="s">
        <v>10</v>
      </c>
      <c r="B9680" t="s">
        <v>9</v>
      </c>
      <c r="C9680" t="s">
        <v>13700</v>
      </c>
      <c r="D9680" s="2">
        <v>168228.01</v>
      </c>
      <c r="E9680" s="3">
        <f t="shared" si="302"/>
        <v>7.6144730767648829E-4</v>
      </c>
      <c r="F9680" s="3">
        <f t="shared" si="303"/>
        <v>92.689568473553024</v>
      </c>
      <c r="G9680" t="s">
        <v>14480</v>
      </c>
    </row>
    <row r="9681" spans="1:7" x14ac:dyDescent="0.35">
      <c r="A9681" t="s">
        <v>10</v>
      </c>
      <c r="B9681" t="s">
        <v>29</v>
      </c>
      <c r="C9681" t="s">
        <v>1576</v>
      </c>
      <c r="D9681" s="2">
        <v>168209.46</v>
      </c>
      <c r="E9681" s="3">
        <f t="shared" si="302"/>
        <v>7.6136334515706366E-4</v>
      </c>
      <c r="F9681" s="3">
        <f t="shared" si="303"/>
        <v>92.690329836898186</v>
      </c>
      <c r="G9681" t="s">
        <v>14473</v>
      </c>
    </row>
    <row r="9682" spans="1:7" x14ac:dyDescent="0.35">
      <c r="A9682" t="s">
        <v>3</v>
      </c>
      <c r="B9682" t="s">
        <v>6</v>
      </c>
      <c r="C9682" t="s">
        <v>2600</v>
      </c>
      <c r="D9682" s="2">
        <v>168202.01</v>
      </c>
      <c r="E9682" s="3">
        <f t="shared" si="302"/>
        <v>7.6132962436085267E-4</v>
      </c>
      <c r="F9682" s="3">
        <f t="shared" si="303"/>
        <v>92.691091166522554</v>
      </c>
      <c r="G9682" t="s">
        <v>14480</v>
      </c>
    </row>
    <row r="9683" spans="1:7" x14ac:dyDescent="0.35">
      <c r="A9683" t="s">
        <v>3</v>
      </c>
      <c r="B9683" t="s">
        <v>40</v>
      </c>
      <c r="C9683" s="6" t="s">
        <v>2669</v>
      </c>
      <c r="D9683" s="2">
        <v>168157.8</v>
      </c>
      <c r="E9683" s="3">
        <f t="shared" si="302"/>
        <v>7.6112951746145827E-4</v>
      </c>
      <c r="F9683" s="3">
        <f t="shared" si="303"/>
        <v>92.691852296040011</v>
      </c>
      <c r="G9683" t="s">
        <v>14473</v>
      </c>
    </row>
    <row r="9684" spans="1:7" x14ac:dyDescent="0.35">
      <c r="A9684" t="s">
        <v>10</v>
      </c>
      <c r="B9684" t="s">
        <v>9</v>
      </c>
      <c r="C9684" t="s">
        <v>13558</v>
      </c>
      <c r="D9684" s="2">
        <v>168117.83</v>
      </c>
      <c r="E9684" s="3">
        <f t="shared" si="302"/>
        <v>7.6094860199507532E-4</v>
      </c>
      <c r="F9684" s="3">
        <f t="shared" si="303"/>
        <v>92.692613244642004</v>
      </c>
      <c r="G9684" t="s">
        <v>14480</v>
      </c>
    </row>
    <row r="9685" spans="1:7" x14ac:dyDescent="0.35">
      <c r="A9685" t="s">
        <v>3</v>
      </c>
      <c r="B9685" t="s">
        <v>122</v>
      </c>
      <c r="C9685" t="s">
        <v>11933</v>
      </c>
      <c r="D9685" s="2">
        <v>168100.05</v>
      </c>
      <c r="E9685" s="3">
        <f t="shared" si="302"/>
        <v>7.6086812471230607E-4</v>
      </c>
      <c r="F9685" s="3">
        <f t="shared" si="303"/>
        <v>92.693374112766719</v>
      </c>
      <c r="G9685" t="s">
        <v>14473</v>
      </c>
    </row>
    <row r="9686" spans="1:7" x14ac:dyDescent="0.35">
      <c r="A9686" t="s">
        <v>3</v>
      </c>
      <c r="B9686" t="s">
        <v>37</v>
      </c>
      <c r="C9686" t="s">
        <v>9319</v>
      </c>
      <c r="D9686" s="2">
        <v>168095.75</v>
      </c>
      <c r="E9686" s="3">
        <f t="shared" si="302"/>
        <v>7.6084866170241243E-4</v>
      </c>
      <c r="F9686" s="3">
        <f t="shared" si="303"/>
        <v>92.694134961428418</v>
      </c>
      <c r="G9686" t="s">
        <v>14473</v>
      </c>
    </row>
    <row r="9687" spans="1:7" x14ac:dyDescent="0.35">
      <c r="A9687" t="s">
        <v>10</v>
      </c>
      <c r="B9687" t="s">
        <v>9</v>
      </c>
      <c r="C9687" t="s">
        <v>4889</v>
      </c>
      <c r="D9687" s="2">
        <v>168078.36</v>
      </c>
      <c r="E9687" s="3">
        <f t="shared" si="302"/>
        <v>7.6076994966937765E-4</v>
      </c>
      <c r="F9687" s="3">
        <f t="shared" si="303"/>
        <v>92.694895731378082</v>
      </c>
      <c r="G9687" t="s">
        <v>14473</v>
      </c>
    </row>
    <row r="9688" spans="1:7" x14ac:dyDescent="0.35">
      <c r="A9688" t="s">
        <v>3</v>
      </c>
      <c r="B9688" t="s">
        <v>13</v>
      </c>
      <c r="C9688" t="s">
        <v>1062</v>
      </c>
      <c r="D9688" s="2">
        <v>168076.18</v>
      </c>
      <c r="E9688" s="3">
        <f t="shared" si="302"/>
        <v>7.6076008237598979E-4</v>
      </c>
      <c r="F9688" s="3">
        <f t="shared" si="303"/>
        <v>92.695656491460454</v>
      </c>
      <c r="G9688" t="s">
        <v>14473</v>
      </c>
    </row>
    <row r="9689" spans="1:7" x14ac:dyDescent="0.35">
      <c r="A9689" t="s">
        <v>10</v>
      </c>
      <c r="B9689" t="s">
        <v>365</v>
      </c>
      <c r="C9689" t="s">
        <v>12192</v>
      </c>
      <c r="D9689" s="2">
        <v>168075.21</v>
      </c>
      <c r="E9689" s="3">
        <f t="shared" si="302"/>
        <v>7.6075569188306029E-4</v>
      </c>
      <c r="F9689" s="3">
        <f t="shared" si="303"/>
        <v>92.69641724715234</v>
      </c>
      <c r="G9689" t="s">
        <v>14473</v>
      </c>
    </row>
    <row r="9690" spans="1:7" x14ac:dyDescent="0.35">
      <c r="A9690" t="s">
        <v>10</v>
      </c>
      <c r="B9690" t="s">
        <v>8</v>
      </c>
      <c r="C9690" t="s">
        <v>11817</v>
      </c>
      <c r="D9690" s="2">
        <v>168063.7</v>
      </c>
      <c r="E9690" s="3">
        <f t="shared" si="302"/>
        <v>7.6070359438448472E-4</v>
      </c>
      <c r="F9690" s="3">
        <f t="shared" si="303"/>
        <v>92.69717795074672</v>
      </c>
      <c r="G9690" t="s">
        <v>14480</v>
      </c>
    </row>
    <row r="9691" spans="1:7" x14ac:dyDescent="0.35">
      <c r="A9691" t="s">
        <v>3</v>
      </c>
      <c r="B9691" t="s">
        <v>6</v>
      </c>
      <c r="C9691" t="s">
        <v>5646</v>
      </c>
      <c r="D9691" s="2">
        <v>168031.31</v>
      </c>
      <c r="E9691" s="3">
        <f t="shared" si="302"/>
        <v>7.6055698813089082E-4</v>
      </c>
      <c r="F9691" s="3">
        <f t="shared" si="303"/>
        <v>92.697938507734847</v>
      </c>
      <c r="G9691" t="s">
        <v>14480</v>
      </c>
    </row>
    <row r="9692" spans="1:7" x14ac:dyDescent="0.35">
      <c r="A9692" t="s">
        <v>3</v>
      </c>
      <c r="B9692" t="s">
        <v>9</v>
      </c>
      <c r="C9692" t="s">
        <v>5834</v>
      </c>
      <c r="D9692" s="2">
        <v>168012</v>
      </c>
      <c r="E9692" s="3">
        <f t="shared" si="302"/>
        <v>7.604695856376246E-4</v>
      </c>
      <c r="F9692" s="3">
        <f t="shared" si="303"/>
        <v>92.69869897732049</v>
      </c>
      <c r="G9692" t="s">
        <v>14473</v>
      </c>
    </row>
    <row r="9693" spans="1:7" x14ac:dyDescent="0.35">
      <c r="A9693" t="s">
        <v>3</v>
      </c>
      <c r="B9693" t="s">
        <v>8</v>
      </c>
      <c r="C9693" t="s">
        <v>13954</v>
      </c>
      <c r="D9693" s="2">
        <v>167995.3</v>
      </c>
      <c r="E9693" s="3">
        <f t="shared" si="302"/>
        <v>7.6039399673873543E-4</v>
      </c>
      <c r="F9693" s="3">
        <f t="shared" si="303"/>
        <v>92.699459371317232</v>
      </c>
      <c r="G9693" t="s">
        <v>14480</v>
      </c>
    </row>
    <row r="9694" spans="1:7" x14ac:dyDescent="0.35">
      <c r="A9694" t="s">
        <v>10</v>
      </c>
      <c r="B9694" t="s">
        <v>8</v>
      </c>
      <c r="C9694" t="s">
        <v>12693</v>
      </c>
      <c r="D9694" s="2">
        <v>167922.15</v>
      </c>
      <c r="E9694" s="3">
        <f t="shared" si="302"/>
        <v>7.6006289925647586E-4</v>
      </c>
      <c r="F9694" s="3">
        <f t="shared" si="303"/>
        <v>92.700219434216493</v>
      </c>
      <c r="G9694" t="s">
        <v>14480</v>
      </c>
    </row>
    <row r="9695" spans="1:7" x14ac:dyDescent="0.35">
      <c r="A9695" t="s">
        <v>3</v>
      </c>
      <c r="B9695" t="s">
        <v>9</v>
      </c>
      <c r="C9695" t="s">
        <v>9742</v>
      </c>
      <c r="D9695" s="2">
        <v>167912.49</v>
      </c>
      <c r="E9695" s="3">
        <f t="shared" si="302"/>
        <v>7.6001917537843586E-4</v>
      </c>
      <c r="F9695" s="3">
        <f t="shared" si="303"/>
        <v>92.700979453391867</v>
      </c>
      <c r="G9695" t="s">
        <v>14480</v>
      </c>
    </row>
    <row r="9696" spans="1:7" x14ac:dyDescent="0.35">
      <c r="A9696" t="s">
        <v>3</v>
      </c>
      <c r="B9696" t="s">
        <v>22</v>
      </c>
      <c r="C9696" t="s">
        <v>61</v>
      </c>
      <c r="D9696" s="2">
        <v>167901.77</v>
      </c>
      <c r="E9696" s="3">
        <f t="shared" si="302"/>
        <v>7.5997065364214302E-4</v>
      </c>
      <c r="F9696" s="3">
        <f t="shared" si="303"/>
        <v>92.701739424045513</v>
      </c>
      <c r="G9696" t="s">
        <v>14473</v>
      </c>
    </row>
    <row r="9697" spans="1:7" x14ac:dyDescent="0.35">
      <c r="A9697" t="s">
        <v>3</v>
      </c>
      <c r="B9697" t="s">
        <v>76</v>
      </c>
      <c r="C9697" t="s">
        <v>14039</v>
      </c>
      <c r="D9697" s="2">
        <v>167900.11</v>
      </c>
      <c r="E9697" s="3">
        <f t="shared" si="302"/>
        <v>7.5996314001506779E-4</v>
      </c>
      <c r="F9697" s="3">
        <f t="shared" si="303"/>
        <v>92.702499387185526</v>
      </c>
      <c r="G9697" t="s">
        <v>14473</v>
      </c>
    </row>
    <row r="9698" spans="1:7" x14ac:dyDescent="0.35">
      <c r="A9698" t="s">
        <v>10</v>
      </c>
      <c r="B9698" t="s">
        <v>33</v>
      </c>
      <c r="C9698" t="s">
        <v>3540</v>
      </c>
      <c r="D9698" s="2">
        <v>167799.65</v>
      </c>
      <c r="E9698" s="3">
        <f t="shared" si="302"/>
        <v>7.5950842978857712E-4</v>
      </c>
      <c r="F9698" s="3">
        <f t="shared" si="303"/>
        <v>92.703258895615321</v>
      </c>
      <c r="G9698" t="s">
        <v>14473</v>
      </c>
    </row>
    <row r="9699" spans="1:7" x14ac:dyDescent="0.35">
      <c r="A9699" t="s">
        <v>10</v>
      </c>
      <c r="B9699" t="s">
        <v>29</v>
      </c>
      <c r="C9699" s="8" t="s">
        <v>3048</v>
      </c>
      <c r="D9699" s="2">
        <v>167797.75</v>
      </c>
      <c r="E9699" s="3">
        <f t="shared" si="302"/>
        <v>7.5949982985397304E-4</v>
      </c>
      <c r="F9699" s="3">
        <f t="shared" si="303"/>
        <v>92.704018395445175</v>
      </c>
      <c r="G9699" t="s">
        <v>14480</v>
      </c>
    </row>
    <row r="9700" spans="1:7" x14ac:dyDescent="0.35">
      <c r="A9700" t="s">
        <v>3</v>
      </c>
      <c r="B9700" t="s">
        <v>32</v>
      </c>
      <c r="C9700" t="s">
        <v>5615</v>
      </c>
      <c r="D9700" s="2">
        <v>167784.08</v>
      </c>
      <c r="E9700" s="3">
        <f t="shared" si="302"/>
        <v>7.5943795558763686E-4</v>
      </c>
      <c r="F9700" s="3">
        <f t="shared" si="303"/>
        <v>92.704777833400769</v>
      </c>
      <c r="G9700" t="s">
        <v>14473</v>
      </c>
    </row>
    <row r="9701" spans="1:7" x14ac:dyDescent="0.35">
      <c r="A9701" t="s">
        <v>3</v>
      </c>
      <c r="B9701" t="s">
        <v>13</v>
      </c>
      <c r="C9701" t="s">
        <v>635</v>
      </c>
      <c r="D9701" s="2">
        <v>167781.4</v>
      </c>
      <c r="E9701" s="3">
        <f t="shared" si="302"/>
        <v>7.5942582515356363E-4</v>
      </c>
      <c r="F9701" s="3">
        <f t="shared" si="303"/>
        <v>92.70553725922592</v>
      </c>
      <c r="G9701" t="s">
        <v>14473</v>
      </c>
    </row>
    <row r="9702" spans="1:7" x14ac:dyDescent="0.35">
      <c r="A9702" t="s">
        <v>10</v>
      </c>
      <c r="B9702" t="s">
        <v>9</v>
      </c>
      <c r="C9702" t="s">
        <v>14432</v>
      </c>
      <c r="D9702" s="2">
        <v>167749.45000000001</v>
      </c>
      <c r="E9702" s="3">
        <f t="shared" si="302"/>
        <v>7.5928121046377293E-4</v>
      </c>
      <c r="F9702" s="3">
        <f t="shared" si="303"/>
        <v>92.706296540436384</v>
      </c>
      <c r="G9702" t="s">
        <v>14480</v>
      </c>
    </row>
    <row r="9703" spans="1:7" x14ac:dyDescent="0.35">
      <c r="A9703" t="s">
        <v>10</v>
      </c>
      <c r="B9703" t="s">
        <v>55</v>
      </c>
      <c r="C9703" t="s">
        <v>285</v>
      </c>
      <c r="D9703" s="2">
        <v>167711.64000000001</v>
      </c>
      <c r="E9703" s="3">
        <f t="shared" si="302"/>
        <v>7.5911007176515048E-4</v>
      </c>
      <c r="F9703" s="3">
        <f t="shared" si="303"/>
        <v>92.707055650508153</v>
      </c>
      <c r="G9703" t="s">
        <v>14480</v>
      </c>
    </row>
    <row r="9704" spans="1:7" x14ac:dyDescent="0.35">
      <c r="A9704" t="s">
        <v>10</v>
      </c>
      <c r="B9704" t="s">
        <v>195</v>
      </c>
      <c r="C9704" t="s">
        <v>2568</v>
      </c>
      <c r="D9704" s="2">
        <v>167674.29999999999</v>
      </c>
      <c r="E9704" s="3">
        <f t="shared" si="302"/>
        <v>7.5894106041877205E-4</v>
      </c>
      <c r="F9704" s="3">
        <f t="shared" si="303"/>
        <v>92.707814591568578</v>
      </c>
      <c r="G9704" t="s">
        <v>14480</v>
      </c>
    </row>
    <row r="9705" spans="1:7" x14ac:dyDescent="0.35">
      <c r="A9705" t="s">
        <v>3</v>
      </c>
      <c r="B9705" t="s">
        <v>9</v>
      </c>
      <c r="C9705" t="s">
        <v>2274</v>
      </c>
      <c r="D9705" s="2">
        <v>167661.44</v>
      </c>
      <c r="E9705" s="3">
        <f t="shared" si="302"/>
        <v>7.5888285244034618E-4</v>
      </c>
      <c r="F9705" s="3">
        <f t="shared" si="303"/>
        <v>92.708573474421016</v>
      </c>
      <c r="G9705" t="s">
        <v>14473</v>
      </c>
    </row>
    <row r="9706" spans="1:7" x14ac:dyDescent="0.35">
      <c r="A9706" t="s">
        <v>10</v>
      </c>
      <c r="B9706" t="s">
        <v>8</v>
      </c>
      <c r="C9706" t="s">
        <v>2957</v>
      </c>
      <c r="D9706" s="2">
        <v>167594.76999999999</v>
      </c>
      <c r="E9706" s="3">
        <f t="shared" si="302"/>
        <v>7.585810852613681E-4</v>
      </c>
      <c r="F9706" s="3">
        <f t="shared" si="303"/>
        <v>92.70933205550628</v>
      </c>
      <c r="G9706" t="s">
        <v>14480</v>
      </c>
    </row>
    <row r="9707" spans="1:7" x14ac:dyDescent="0.35">
      <c r="A9707" t="s">
        <v>10</v>
      </c>
      <c r="B9707" t="s">
        <v>22</v>
      </c>
      <c r="C9707" t="s">
        <v>10430</v>
      </c>
      <c r="D9707" s="2">
        <v>167531.25</v>
      </c>
      <c r="E9707" s="3">
        <f t="shared" si="302"/>
        <v>7.5829357586870748E-4</v>
      </c>
      <c r="F9707" s="3">
        <f t="shared" si="303"/>
        <v>92.710090349082151</v>
      </c>
      <c r="G9707" t="s">
        <v>14473</v>
      </c>
    </row>
    <row r="9708" spans="1:7" x14ac:dyDescent="0.35">
      <c r="A9708" t="s">
        <v>10</v>
      </c>
      <c r="B9708" t="s">
        <v>9</v>
      </c>
      <c r="C9708" t="s">
        <v>7328</v>
      </c>
      <c r="D9708" s="2">
        <v>167504.43</v>
      </c>
      <c r="E9708" s="3">
        <f t="shared" si="302"/>
        <v>7.5817218100234787E-4</v>
      </c>
      <c r="F9708" s="3">
        <f t="shared" si="303"/>
        <v>92.710848521263159</v>
      </c>
      <c r="G9708" t="s">
        <v>14480</v>
      </c>
    </row>
    <row r="9709" spans="1:7" x14ac:dyDescent="0.35">
      <c r="A9709" t="s">
        <v>10</v>
      </c>
      <c r="B9709" t="s">
        <v>83</v>
      </c>
      <c r="C9709" t="s">
        <v>940</v>
      </c>
      <c r="D9709" s="2">
        <v>167424.42000000001</v>
      </c>
      <c r="E9709" s="3">
        <f t="shared" si="302"/>
        <v>7.5781003322988611E-4</v>
      </c>
      <c r="F9709" s="3">
        <f t="shared" si="303"/>
        <v>92.711606331296395</v>
      </c>
      <c r="G9709" t="s">
        <v>14480</v>
      </c>
    </row>
    <row r="9710" spans="1:7" x14ac:dyDescent="0.35">
      <c r="A9710" t="s">
        <v>3</v>
      </c>
      <c r="B9710" t="s">
        <v>45</v>
      </c>
      <c r="C9710" t="s">
        <v>1375</v>
      </c>
      <c r="D9710" s="2">
        <v>167346.20000000001</v>
      </c>
      <c r="E9710" s="3">
        <f t="shared" si="302"/>
        <v>7.5745598750107763E-4</v>
      </c>
      <c r="F9710" s="3">
        <f t="shared" si="303"/>
        <v>92.712363787283891</v>
      </c>
      <c r="G9710" t="s">
        <v>14473</v>
      </c>
    </row>
    <row r="9711" spans="1:7" x14ac:dyDescent="0.35">
      <c r="A9711" t="s">
        <v>10</v>
      </c>
      <c r="B9711" t="s">
        <v>9</v>
      </c>
      <c r="C9711" t="s">
        <v>3461</v>
      </c>
      <c r="D9711" s="2">
        <v>167342.74</v>
      </c>
      <c r="E9711" s="3">
        <f t="shared" si="302"/>
        <v>7.5744032656753523E-4</v>
      </c>
      <c r="F9711" s="3">
        <f t="shared" si="303"/>
        <v>92.713121227610458</v>
      </c>
      <c r="G9711" t="s">
        <v>14480</v>
      </c>
    </row>
    <row r="9712" spans="1:7" x14ac:dyDescent="0.35">
      <c r="A9712" t="s">
        <v>3</v>
      </c>
      <c r="B9712" t="s">
        <v>36</v>
      </c>
      <c r="C9712" t="s">
        <v>668</v>
      </c>
      <c r="D9712" s="2">
        <v>167331.17000000001</v>
      </c>
      <c r="E9712" s="3">
        <f t="shared" si="302"/>
        <v>7.5738795749207737E-4</v>
      </c>
      <c r="F9712" s="3">
        <f t="shared" si="303"/>
        <v>92.71387861556795</v>
      </c>
      <c r="G9712" t="s">
        <v>14480</v>
      </c>
    </row>
    <row r="9713" spans="1:7" x14ac:dyDescent="0.35">
      <c r="A9713" t="s">
        <v>10</v>
      </c>
      <c r="B9713" t="s">
        <v>11</v>
      </c>
      <c r="C9713" t="s">
        <v>4267</v>
      </c>
      <c r="D9713" s="2">
        <v>167314.26999999999</v>
      </c>
      <c r="E9713" s="3">
        <f t="shared" si="302"/>
        <v>7.5731146333691418E-4</v>
      </c>
      <c r="F9713" s="3">
        <f t="shared" si="303"/>
        <v>92.714635927031281</v>
      </c>
      <c r="G9713" t="s">
        <v>14473</v>
      </c>
    </row>
    <row r="9714" spans="1:7" x14ac:dyDescent="0.35">
      <c r="A9714" t="s">
        <v>3</v>
      </c>
      <c r="B9714" t="s">
        <v>9</v>
      </c>
      <c r="C9714" t="s">
        <v>8108</v>
      </c>
      <c r="D9714" s="2">
        <v>167280.54</v>
      </c>
      <c r="E9714" s="3">
        <f t="shared" si="302"/>
        <v>7.5715879186628377E-4</v>
      </c>
      <c r="F9714" s="3">
        <f t="shared" si="303"/>
        <v>92.715393085823152</v>
      </c>
      <c r="G9714" t="s">
        <v>14480</v>
      </c>
    </row>
    <row r="9715" spans="1:7" x14ac:dyDescent="0.35">
      <c r="A9715" t="s">
        <v>3</v>
      </c>
      <c r="B9715" t="s">
        <v>9</v>
      </c>
      <c r="C9715" t="s">
        <v>6768</v>
      </c>
      <c r="D9715" s="2">
        <v>167215.25</v>
      </c>
      <c r="E9715" s="3">
        <f t="shared" si="302"/>
        <v>7.5686327095559724E-4</v>
      </c>
      <c r="F9715" s="3">
        <f t="shared" si="303"/>
        <v>92.716149949094103</v>
      </c>
      <c r="G9715" t="s">
        <v>14480</v>
      </c>
    </row>
    <row r="9716" spans="1:7" x14ac:dyDescent="0.35">
      <c r="A9716" t="s">
        <v>10</v>
      </c>
      <c r="B9716" t="s">
        <v>6</v>
      </c>
      <c r="C9716" t="s">
        <v>13461</v>
      </c>
      <c r="D9716" s="2">
        <v>167194.23999999999</v>
      </c>
      <c r="E9716" s="3">
        <f t="shared" si="302"/>
        <v>7.5676817378400086E-4</v>
      </c>
      <c r="F9716" s="3">
        <f t="shared" si="303"/>
        <v>92.716906717267889</v>
      </c>
      <c r="G9716" t="s">
        <v>14473</v>
      </c>
    </row>
    <row r="9717" spans="1:7" x14ac:dyDescent="0.35">
      <c r="A9717" t="s">
        <v>10</v>
      </c>
      <c r="B9717" t="s">
        <v>8</v>
      </c>
      <c r="C9717" t="s">
        <v>11359</v>
      </c>
      <c r="D9717" s="2">
        <v>167151</v>
      </c>
      <c r="E9717" s="3">
        <f t="shared" si="302"/>
        <v>7.5657245737753597E-4</v>
      </c>
      <c r="F9717" s="3">
        <f t="shared" si="303"/>
        <v>92.717663289725266</v>
      </c>
      <c r="G9717" t="s">
        <v>14473</v>
      </c>
    </row>
    <row r="9718" spans="1:7" x14ac:dyDescent="0.35">
      <c r="A9718" t="s">
        <v>3</v>
      </c>
      <c r="B9718" t="s">
        <v>73</v>
      </c>
      <c r="C9718" t="s">
        <v>11754</v>
      </c>
      <c r="D9718" s="2">
        <v>167138.71</v>
      </c>
      <c r="E9718" s="3">
        <f t="shared" si="302"/>
        <v>7.5651682937949124E-4</v>
      </c>
      <c r="F9718" s="3">
        <f t="shared" si="303"/>
        <v>92.71841980655465</v>
      </c>
      <c r="G9718" t="s">
        <v>14473</v>
      </c>
    </row>
    <row r="9719" spans="1:7" x14ac:dyDescent="0.35">
      <c r="A9719" t="s">
        <v>3</v>
      </c>
      <c r="B9719" t="s">
        <v>9</v>
      </c>
      <c r="C9719" t="s">
        <v>7443</v>
      </c>
      <c r="D9719" s="2">
        <v>167089.10999999999</v>
      </c>
      <c r="E9719" s="3">
        <f t="shared" si="302"/>
        <v>7.5629232582350933E-4</v>
      </c>
      <c r="F9719" s="3">
        <f t="shared" si="303"/>
        <v>92.719176098880467</v>
      </c>
      <c r="G9719" t="s">
        <v>14473</v>
      </c>
    </row>
    <row r="9720" spans="1:7" x14ac:dyDescent="0.35">
      <c r="A9720" t="s">
        <v>3</v>
      </c>
      <c r="B9720" t="s">
        <v>15</v>
      </c>
      <c r="C9720" s="6" t="s">
        <v>11473</v>
      </c>
      <c r="D9720" s="2">
        <v>167076</v>
      </c>
      <c r="E9720" s="3">
        <f t="shared" si="302"/>
        <v>7.5623298627474082E-4</v>
      </c>
      <c r="F9720" s="3">
        <f t="shared" si="303"/>
        <v>92.719932331866744</v>
      </c>
      <c r="G9720" t="s">
        <v>14473</v>
      </c>
    </row>
    <row r="9721" spans="1:7" x14ac:dyDescent="0.35">
      <c r="A9721" t="s">
        <v>3</v>
      </c>
      <c r="B9721" t="s">
        <v>9</v>
      </c>
      <c r="C9721" t="s">
        <v>11692</v>
      </c>
      <c r="D9721" s="2">
        <v>167022.54</v>
      </c>
      <c r="E9721" s="3">
        <f t="shared" si="302"/>
        <v>7.5599101127266847E-4</v>
      </c>
      <c r="F9721" s="3">
        <f t="shared" si="303"/>
        <v>92.720688322878019</v>
      </c>
      <c r="G9721" t="s">
        <v>14480</v>
      </c>
    </row>
    <row r="9722" spans="1:7" x14ac:dyDescent="0.35">
      <c r="A9722" t="s">
        <v>3</v>
      </c>
      <c r="B9722" t="s">
        <v>9</v>
      </c>
      <c r="C9722" t="s">
        <v>136</v>
      </c>
      <c r="D9722" s="2">
        <v>167009.94</v>
      </c>
      <c r="E9722" s="3">
        <f t="shared" si="302"/>
        <v>7.5593398012739881E-4</v>
      </c>
      <c r="F9722" s="3">
        <f t="shared" si="303"/>
        <v>92.721444256858149</v>
      </c>
      <c r="G9722" t="s">
        <v>14480</v>
      </c>
    </row>
    <row r="9723" spans="1:7" x14ac:dyDescent="0.35">
      <c r="A9723" t="s">
        <v>10</v>
      </c>
      <c r="B9723" t="s">
        <v>57</v>
      </c>
      <c r="C9723" t="s">
        <v>13056</v>
      </c>
      <c r="D9723" s="2">
        <v>166995.79</v>
      </c>
      <c r="E9723" s="3">
        <f t="shared" si="302"/>
        <v>7.5586993324600494E-4</v>
      </c>
      <c r="F9723" s="3">
        <f t="shared" si="303"/>
        <v>92.722200126791392</v>
      </c>
      <c r="G9723" t="s">
        <v>14473</v>
      </c>
    </row>
    <row r="9724" spans="1:7" x14ac:dyDescent="0.35">
      <c r="A9724" t="s">
        <v>3</v>
      </c>
      <c r="B9724" t="s">
        <v>6</v>
      </c>
      <c r="C9724" t="s">
        <v>2910</v>
      </c>
      <c r="D9724" s="2">
        <v>166994.75</v>
      </c>
      <c r="E9724" s="3">
        <f t="shared" si="302"/>
        <v>7.5586522591337935E-4</v>
      </c>
      <c r="F9724" s="3">
        <f t="shared" si="303"/>
        <v>92.722955992017305</v>
      </c>
      <c r="G9724" t="s">
        <v>14473</v>
      </c>
    </row>
    <row r="9725" spans="1:7" x14ac:dyDescent="0.35">
      <c r="A9725" t="s">
        <v>3</v>
      </c>
      <c r="B9725" t="s">
        <v>6</v>
      </c>
      <c r="C9725" t="s">
        <v>5805</v>
      </c>
      <c r="D9725" s="2">
        <v>166973.74</v>
      </c>
      <c r="E9725" s="3">
        <f t="shared" si="302"/>
        <v>7.5577012874178298E-4</v>
      </c>
      <c r="F9725" s="3">
        <f t="shared" si="303"/>
        <v>92.723711762146053</v>
      </c>
      <c r="G9725" t="s">
        <v>14473</v>
      </c>
    </row>
    <row r="9726" spans="1:7" x14ac:dyDescent="0.35">
      <c r="A9726" t="s">
        <v>3</v>
      </c>
      <c r="B9726" t="s">
        <v>67</v>
      </c>
      <c r="C9726" s="7" t="s">
        <v>1976</v>
      </c>
      <c r="D9726" s="2">
        <v>166886.91</v>
      </c>
      <c r="E9726" s="3">
        <f t="shared" si="302"/>
        <v>7.5537711173037365E-4</v>
      </c>
      <c r="F9726" s="3">
        <f t="shared" si="303"/>
        <v>92.724467139257783</v>
      </c>
      <c r="G9726" t="s">
        <v>14480</v>
      </c>
    </row>
    <row r="9727" spans="1:7" x14ac:dyDescent="0.35">
      <c r="A9727" t="s">
        <v>10</v>
      </c>
      <c r="B9727" t="s">
        <v>9</v>
      </c>
      <c r="C9727" s="8" t="s">
        <v>6448</v>
      </c>
      <c r="D9727" s="2">
        <v>166852.13</v>
      </c>
      <c r="E9727" s="3">
        <f t="shared" si="302"/>
        <v>7.552196876643042E-4</v>
      </c>
      <c r="F9727" s="3">
        <f t="shared" si="303"/>
        <v>92.725222358945445</v>
      </c>
      <c r="G9727" t="s">
        <v>14480</v>
      </c>
    </row>
    <row r="9728" spans="1:7" x14ac:dyDescent="0.35">
      <c r="A9728" t="s">
        <v>3</v>
      </c>
      <c r="B9728" t="s">
        <v>6</v>
      </c>
      <c r="C9728" t="s">
        <v>4513</v>
      </c>
      <c r="D9728" s="2">
        <v>166807.45000000001</v>
      </c>
      <c r="E9728" s="3">
        <f t="shared" si="302"/>
        <v>7.5501745341266567E-4</v>
      </c>
      <c r="F9728" s="3">
        <f t="shared" si="303"/>
        <v>92.725977376398859</v>
      </c>
      <c r="G9728" t="s">
        <v>14473</v>
      </c>
    </row>
    <row r="9729" spans="1:7" x14ac:dyDescent="0.35">
      <c r="A9729" t="s">
        <v>3</v>
      </c>
      <c r="B9729" t="s">
        <v>9</v>
      </c>
      <c r="C9729" t="s">
        <v>13171</v>
      </c>
      <c r="D9729" s="2">
        <v>166743.81</v>
      </c>
      <c r="E9729" s="3">
        <f t="shared" si="302"/>
        <v>7.5472940086624047E-4</v>
      </c>
      <c r="F9729" s="3">
        <f t="shared" si="303"/>
        <v>92.726732105799726</v>
      </c>
      <c r="G9729" t="s">
        <v>14473</v>
      </c>
    </row>
    <row r="9730" spans="1:7" x14ac:dyDescent="0.35">
      <c r="A9730" t="s">
        <v>3</v>
      </c>
      <c r="B9730" t="s">
        <v>6</v>
      </c>
      <c r="C9730" t="s">
        <v>8058</v>
      </c>
      <c r="D9730" s="2">
        <v>166722.65</v>
      </c>
      <c r="E9730" s="3">
        <f t="shared" si="302"/>
        <v>7.5463362475243858E-4</v>
      </c>
      <c r="F9730" s="3">
        <f t="shared" si="303"/>
        <v>92.727486739424478</v>
      </c>
      <c r="G9730" t="s">
        <v>14480</v>
      </c>
    </row>
    <row r="9731" spans="1:7" x14ac:dyDescent="0.35">
      <c r="A9731" t="s">
        <v>3</v>
      </c>
      <c r="B9731" t="s">
        <v>29</v>
      </c>
      <c r="C9731" t="s">
        <v>1055</v>
      </c>
      <c r="D9731" s="2">
        <v>166704.76999999999</v>
      </c>
      <c r="E9731" s="3">
        <f t="shared" ref="E9731:E9794" si="304">(D9731/$D$29638)*100</f>
        <v>7.545526948415321E-4</v>
      </c>
      <c r="F9731" s="3">
        <f t="shared" si="303"/>
        <v>92.728241292119321</v>
      </c>
      <c r="G9731" t="s">
        <v>14473</v>
      </c>
    </row>
    <row r="9732" spans="1:7" x14ac:dyDescent="0.35">
      <c r="A9732" t="s">
        <v>3</v>
      </c>
      <c r="B9732" t="s">
        <v>11</v>
      </c>
      <c r="C9732" s="8" t="s">
        <v>5687</v>
      </c>
      <c r="D9732" s="2">
        <v>166690.56</v>
      </c>
      <c r="E9732" s="3">
        <f t="shared" si="304"/>
        <v>7.5448837638325593E-4</v>
      </c>
      <c r="F9732" s="3">
        <f t="shared" ref="F9732:F9795" si="305">E9732+F9731</f>
        <v>92.728995780495708</v>
      </c>
      <c r="G9732" t="s">
        <v>14480</v>
      </c>
    </row>
    <row r="9733" spans="1:7" x14ac:dyDescent="0.35">
      <c r="A9733" t="s">
        <v>3</v>
      </c>
      <c r="B9733" t="s">
        <v>13</v>
      </c>
      <c r="C9733" t="s">
        <v>3955</v>
      </c>
      <c r="D9733" s="2">
        <v>166684.19</v>
      </c>
      <c r="E9733" s="3">
        <f t="shared" si="304"/>
        <v>7.5445954397092524E-4</v>
      </c>
      <c r="F9733" s="3">
        <f t="shared" si="305"/>
        <v>92.729750240039678</v>
      </c>
      <c r="G9733" t="s">
        <v>14473</v>
      </c>
    </row>
    <row r="9734" spans="1:7" x14ac:dyDescent="0.35">
      <c r="A9734" t="s">
        <v>3</v>
      </c>
      <c r="B9734" t="s">
        <v>1478</v>
      </c>
      <c r="C9734" t="s">
        <v>4784</v>
      </c>
      <c r="D9734" s="2">
        <v>166683.68</v>
      </c>
      <c r="E9734" s="3">
        <f t="shared" si="304"/>
        <v>7.5445723556742618E-4</v>
      </c>
      <c r="F9734" s="3">
        <f t="shared" si="305"/>
        <v>92.730504697275251</v>
      </c>
      <c r="G9734" t="s">
        <v>14473</v>
      </c>
    </row>
    <row r="9735" spans="1:7" x14ac:dyDescent="0.35">
      <c r="A9735" t="s">
        <v>3</v>
      </c>
      <c r="B9735" t="s">
        <v>22</v>
      </c>
      <c r="C9735" t="s">
        <v>8812</v>
      </c>
      <c r="D9735" s="2">
        <v>166670</v>
      </c>
      <c r="E9735" s="3">
        <f t="shared" si="304"/>
        <v>7.5439531603827632E-4</v>
      </c>
      <c r="F9735" s="3">
        <f t="shared" si="305"/>
        <v>92.731259092591287</v>
      </c>
      <c r="G9735" t="s">
        <v>14473</v>
      </c>
    </row>
    <row r="9736" spans="1:7" x14ac:dyDescent="0.35">
      <c r="A9736" t="s">
        <v>3</v>
      </c>
      <c r="B9736" t="s">
        <v>381</v>
      </c>
      <c r="C9736" t="s">
        <v>1430</v>
      </c>
      <c r="D9736" s="2">
        <v>166651.75</v>
      </c>
      <c r="E9736" s="3">
        <f t="shared" si="304"/>
        <v>7.5431271140326283E-4</v>
      </c>
      <c r="F9736" s="3">
        <f t="shared" si="305"/>
        <v>92.732013405302695</v>
      </c>
      <c r="G9736" t="s">
        <v>14473</v>
      </c>
    </row>
    <row r="9737" spans="1:7" x14ac:dyDescent="0.35">
      <c r="A9737" t="s">
        <v>3</v>
      </c>
      <c r="B9737" t="s">
        <v>9</v>
      </c>
      <c r="C9737" t="s">
        <v>2820</v>
      </c>
      <c r="D9737" s="2">
        <v>166649.49</v>
      </c>
      <c r="E9737" s="3">
        <f t="shared" si="304"/>
        <v>7.5430248200736522E-4</v>
      </c>
      <c r="F9737" s="3">
        <f t="shared" si="305"/>
        <v>92.732767707784703</v>
      </c>
      <c r="G9737" t="s">
        <v>14480</v>
      </c>
    </row>
    <row r="9738" spans="1:7" x14ac:dyDescent="0.35">
      <c r="A9738" t="s">
        <v>10</v>
      </c>
      <c r="B9738" t="s">
        <v>9</v>
      </c>
      <c r="C9738" t="s">
        <v>2721</v>
      </c>
      <c r="D9738" s="2">
        <v>166625.45000000001</v>
      </c>
      <c r="E9738" s="3">
        <f t="shared" si="304"/>
        <v>7.5419367020321607E-4</v>
      </c>
      <c r="F9738" s="3">
        <f t="shared" si="305"/>
        <v>92.733521901454907</v>
      </c>
      <c r="G9738" t="s">
        <v>14480</v>
      </c>
    </row>
    <row r="9739" spans="1:7" x14ac:dyDescent="0.35">
      <c r="A9739" t="s">
        <v>10</v>
      </c>
      <c r="B9739" t="s">
        <v>9</v>
      </c>
      <c r="C9739" t="s">
        <v>5826</v>
      </c>
      <c r="D9739" s="2">
        <v>166624.6</v>
      </c>
      <c r="E9739" s="3">
        <f t="shared" si="304"/>
        <v>7.5418982286405104E-4</v>
      </c>
      <c r="F9739" s="3">
        <f t="shared" si="305"/>
        <v>92.734276091277778</v>
      </c>
      <c r="G9739" t="s">
        <v>14480</v>
      </c>
    </row>
    <row r="9740" spans="1:7" x14ac:dyDescent="0.35">
      <c r="A9740" t="s">
        <v>3</v>
      </c>
      <c r="B9740" t="s">
        <v>16</v>
      </c>
      <c r="C9740" t="s">
        <v>10780</v>
      </c>
      <c r="D9740" s="2">
        <v>166623.91</v>
      </c>
      <c r="E9740" s="3">
        <f t="shared" si="304"/>
        <v>7.5418669972990532E-4</v>
      </c>
      <c r="F9740" s="3">
        <f t="shared" si="305"/>
        <v>92.735030277977501</v>
      </c>
      <c r="G9740" t="s">
        <v>14480</v>
      </c>
    </row>
    <row r="9741" spans="1:7" x14ac:dyDescent="0.35">
      <c r="A9741" t="s">
        <v>10</v>
      </c>
      <c r="B9741" t="s">
        <v>4</v>
      </c>
      <c r="C9741" t="s">
        <v>12343</v>
      </c>
      <c r="D9741" s="2">
        <v>166618.57</v>
      </c>
      <c r="E9741" s="3">
        <f t="shared" si="304"/>
        <v>7.5416252938738631E-4</v>
      </c>
      <c r="F9741" s="3">
        <f t="shared" si="305"/>
        <v>92.73578444050689</v>
      </c>
      <c r="G9741" t="s">
        <v>14473</v>
      </c>
    </row>
    <row r="9742" spans="1:7" x14ac:dyDescent="0.35">
      <c r="A9742" t="s">
        <v>10</v>
      </c>
      <c r="B9742" t="s">
        <v>134</v>
      </c>
      <c r="C9742" s="7" t="s">
        <v>4977</v>
      </c>
      <c r="D9742" s="2">
        <v>166609.15</v>
      </c>
      <c r="E9742" s="3">
        <f t="shared" si="304"/>
        <v>7.5411989181687516E-4</v>
      </c>
      <c r="F9742" s="3">
        <f t="shared" si="305"/>
        <v>92.736538560398714</v>
      </c>
      <c r="G9742" t="s">
        <v>14480</v>
      </c>
    </row>
    <row r="9743" spans="1:7" x14ac:dyDescent="0.35">
      <c r="A9743" t="s">
        <v>10</v>
      </c>
      <c r="B9743" t="s">
        <v>9</v>
      </c>
      <c r="C9743" t="s">
        <v>2069</v>
      </c>
      <c r="D9743" s="2">
        <v>166599.99</v>
      </c>
      <c r="E9743" s="3">
        <f t="shared" si="304"/>
        <v>7.5407843107952043E-4</v>
      </c>
      <c r="F9743" s="3">
        <f t="shared" si="305"/>
        <v>92.7372926388298</v>
      </c>
      <c r="G9743" t="s">
        <v>14480</v>
      </c>
    </row>
    <row r="9744" spans="1:7" x14ac:dyDescent="0.35">
      <c r="A9744" t="s">
        <v>3</v>
      </c>
      <c r="B9744" t="s">
        <v>9</v>
      </c>
      <c r="C9744" t="s">
        <v>10719</v>
      </c>
      <c r="D9744" s="2">
        <v>166557.72</v>
      </c>
      <c r="E9744" s="3">
        <f t="shared" si="304"/>
        <v>7.5388710516598504E-4</v>
      </c>
      <c r="F9744" s="3">
        <f t="shared" si="305"/>
        <v>92.738046525934962</v>
      </c>
      <c r="G9744" t="s">
        <v>14480</v>
      </c>
    </row>
    <row r="9745" spans="1:7" x14ac:dyDescent="0.35">
      <c r="A9745" t="s">
        <v>3</v>
      </c>
      <c r="B9745" t="s">
        <v>6</v>
      </c>
      <c r="C9745" t="s">
        <v>10866</v>
      </c>
      <c r="D9745" s="2">
        <v>166537.57999999999</v>
      </c>
      <c r="E9745" s="3">
        <f t="shared" si="304"/>
        <v>7.5379594585918105E-4</v>
      </c>
      <c r="F9745" s="3">
        <f t="shared" si="305"/>
        <v>92.738800321880817</v>
      </c>
      <c r="G9745" t="s">
        <v>14473</v>
      </c>
    </row>
    <row r="9746" spans="1:7" x14ac:dyDescent="0.35">
      <c r="A9746" t="s">
        <v>3</v>
      </c>
      <c r="B9746" t="s">
        <v>33</v>
      </c>
      <c r="C9746" t="s">
        <v>743</v>
      </c>
      <c r="D9746" s="2">
        <v>166533.25</v>
      </c>
      <c r="E9746" s="3">
        <f t="shared" si="304"/>
        <v>7.5377634706084648E-4</v>
      </c>
      <c r="F9746" s="3">
        <f t="shared" si="305"/>
        <v>92.73955409822787</v>
      </c>
      <c r="G9746" t="s">
        <v>14473</v>
      </c>
    </row>
    <row r="9747" spans="1:7" x14ac:dyDescent="0.35">
      <c r="A9747" t="s">
        <v>10</v>
      </c>
      <c r="B9747" t="s">
        <v>55</v>
      </c>
      <c r="C9747" t="s">
        <v>3374</v>
      </c>
      <c r="D9747" s="2">
        <v>166520.53</v>
      </c>
      <c r="E9747" s="3">
        <f t="shared" si="304"/>
        <v>7.5371877276181234E-4</v>
      </c>
      <c r="F9747" s="3">
        <f t="shared" si="305"/>
        <v>92.740307817000627</v>
      </c>
      <c r="G9747" t="s">
        <v>14480</v>
      </c>
    </row>
    <row r="9748" spans="1:7" x14ac:dyDescent="0.35">
      <c r="A9748" t="s">
        <v>10</v>
      </c>
      <c r="B9748" t="s">
        <v>9</v>
      </c>
      <c r="C9748" t="s">
        <v>7638</v>
      </c>
      <c r="D9748" s="2">
        <v>166456.10999999999</v>
      </c>
      <c r="E9748" s="3">
        <f t="shared" si="304"/>
        <v>7.5342718971591809E-4</v>
      </c>
      <c r="F9748" s="3">
        <f t="shared" si="305"/>
        <v>92.741061244190348</v>
      </c>
      <c r="G9748" t="s">
        <v>14480</v>
      </c>
    </row>
    <row r="9749" spans="1:7" x14ac:dyDescent="0.35">
      <c r="A9749" t="s">
        <v>3</v>
      </c>
      <c r="B9749" t="s">
        <v>55</v>
      </c>
      <c r="C9749" t="s">
        <v>4308</v>
      </c>
      <c r="D9749" s="2">
        <v>166438.04999999999</v>
      </c>
      <c r="E9749" s="3">
        <f t="shared" si="304"/>
        <v>7.5334544507436505E-4</v>
      </c>
      <c r="F9749" s="3">
        <f t="shared" si="305"/>
        <v>92.741814589635425</v>
      </c>
      <c r="G9749" t="s">
        <v>14473</v>
      </c>
    </row>
    <row r="9750" spans="1:7" x14ac:dyDescent="0.35">
      <c r="A9750" t="s">
        <v>10</v>
      </c>
      <c r="B9750" t="s">
        <v>9</v>
      </c>
      <c r="C9750" t="s">
        <v>7204</v>
      </c>
      <c r="D9750" s="2">
        <v>166416.28</v>
      </c>
      <c r="E9750" s="3">
        <f t="shared" si="304"/>
        <v>7.5324690792892709E-4</v>
      </c>
      <c r="F9750" s="3">
        <f t="shared" si="305"/>
        <v>92.742567836543358</v>
      </c>
      <c r="G9750" t="s">
        <v>14480</v>
      </c>
    </row>
    <row r="9751" spans="1:7" x14ac:dyDescent="0.35">
      <c r="A9751" t="s">
        <v>10</v>
      </c>
      <c r="B9751" t="s">
        <v>139</v>
      </c>
      <c r="C9751" t="s">
        <v>5386</v>
      </c>
      <c r="D9751" s="2">
        <v>166390.26</v>
      </c>
      <c r="E9751" s="3">
        <f t="shared" si="304"/>
        <v>7.531291340876641E-4</v>
      </c>
      <c r="F9751" s="3">
        <f t="shared" si="305"/>
        <v>92.743320965677441</v>
      </c>
      <c r="G9751" t="s">
        <v>14473</v>
      </c>
    </row>
    <row r="9752" spans="1:7" x14ac:dyDescent="0.35">
      <c r="A9752" t="s">
        <v>10</v>
      </c>
      <c r="B9752" t="s">
        <v>23</v>
      </c>
      <c r="C9752" t="s">
        <v>4948</v>
      </c>
      <c r="D9752" s="2">
        <v>166384.47</v>
      </c>
      <c r="E9752" s="3">
        <f t="shared" si="304"/>
        <v>7.5310292691852822E-4</v>
      </c>
      <c r="F9752" s="3">
        <f t="shared" si="305"/>
        <v>92.744074068604363</v>
      </c>
      <c r="G9752" t="s">
        <v>14480</v>
      </c>
    </row>
    <row r="9753" spans="1:7" x14ac:dyDescent="0.35">
      <c r="A9753" t="s">
        <v>10</v>
      </c>
      <c r="B9753" t="s">
        <v>180</v>
      </c>
      <c r="C9753" t="s">
        <v>647</v>
      </c>
      <c r="D9753" s="2">
        <v>166357.78</v>
      </c>
      <c r="E9753" s="3">
        <f t="shared" si="304"/>
        <v>7.5298212046874687E-4</v>
      </c>
      <c r="F9753" s="3">
        <f t="shared" si="305"/>
        <v>92.744827050724837</v>
      </c>
      <c r="G9753" t="s">
        <v>14473</v>
      </c>
    </row>
    <row r="9754" spans="1:7" x14ac:dyDescent="0.35">
      <c r="A9754" t="s">
        <v>10</v>
      </c>
      <c r="B9754" t="s">
        <v>9</v>
      </c>
      <c r="C9754" t="s">
        <v>9837</v>
      </c>
      <c r="D9754" s="2">
        <v>166350</v>
      </c>
      <c r="E9754" s="3">
        <f t="shared" si="304"/>
        <v>7.5294690599968358E-4</v>
      </c>
      <c r="F9754" s="3">
        <f t="shared" si="305"/>
        <v>92.745579997630841</v>
      </c>
      <c r="G9754" t="s">
        <v>14473</v>
      </c>
    </row>
    <row r="9755" spans="1:7" x14ac:dyDescent="0.35">
      <c r="A9755" t="s">
        <v>3</v>
      </c>
      <c r="B9755" t="s">
        <v>28</v>
      </c>
      <c r="C9755" s="8" t="s">
        <v>4129</v>
      </c>
      <c r="D9755" s="2">
        <v>166342.73000000001</v>
      </c>
      <c r="E9755" s="3">
        <f t="shared" si="304"/>
        <v>7.5291399993411936E-4</v>
      </c>
      <c r="F9755" s="3">
        <f t="shared" si="305"/>
        <v>92.746332911630773</v>
      </c>
      <c r="G9755" t="s">
        <v>14480</v>
      </c>
    </row>
    <row r="9756" spans="1:7" x14ac:dyDescent="0.35">
      <c r="A9756" t="s">
        <v>3</v>
      </c>
      <c r="B9756" t="s">
        <v>33</v>
      </c>
      <c r="C9756" t="s">
        <v>1226</v>
      </c>
      <c r="D9756" s="2">
        <v>166330.23000000001</v>
      </c>
      <c r="E9756" s="3">
        <f t="shared" si="304"/>
        <v>7.5285742141698682E-4</v>
      </c>
      <c r="F9756" s="3">
        <f t="shared" si="305"/>
        <v>92.747085769052191</v>
      </c>
      <c r="G9756" t="s">
        <v>14480</v>
      </c>
    </row>
    <row r="9757" spans="1:7" x14ac:dyDescent="0.35">
      <c r="A9757" t="s">
        <v>3</v>
      </c>
      <c r="B9757" t="s">
        <v>9</v>
      </c>
      <c r="C9757" t="s">
        <v>736</v>
      </c>
      <c r="D9757" s="2">
        <v>166304.60999999999</v>
      </c>
      <c r="E9757" s="3">
        <f t="shared" si="304"/>
        <v>7.5274145808827198E-4</v>
      </c>
      <c r="F9757" s="3">
        <f t="shared" si="305"/>
        <v>92.747838510510277</v>
      </c>
      <c r="G9757" t="s">
        <v>14473</v>
      </c>
    </row>
    <row r="9758" spans="1:7" x14ac:dyDescent="0.35">
      <c r="A9758" t="s">
        <v>3</v>
      </c>
      <c r="B9758" t="s">
        <v>4</v>
      </c>
      <c r="C9758" t="s">
        <v>6591</v>
      </c>
      <c r="D9758" s="2">
        <v>166299.82</v>
      </c>
      <c r="E9758" s="3">
        <f t="shared" si="304"/>
        <v>7.5271977720050686E-4</v>
      </c>
      <c r="F9758" s="3">
        <f t="shared" si="305"/>
        <v>92.748591230287474</v>
      </c>
      <c r="G9758" t="s">
        <v>14473</v>
      </c>
    </row>
    <row r="9759" spans="1:7" x14ac:dyDescent="0.35">
      <c r="A9759" t="s">
        <v>3</v>
      </c>
      <c r="B9759" t="s">
        <v>33</v>
      </c>
      <c r="C9759" t="s">
        <v>1257</v>
      </c>
      <c r="D9759" s="2">
        <v>166268.34</v>
      </c>
      <c r="E9759" s="3">
        <f t="shared" si="304"/>
        <v>7.5257728986296017E-4</v>
      </c>
      <c r="F9759" s="3">
        <f t="shared" si="305"/>
        <v>92.749343807577333</v>
      </c>
      <c r="G9759" t="s">
        <v>14473</v>
      </c>
    </row>
    <row r="9760" spans="1:7" x14ac:dyDescent="0.35">
      <c r="A9760" t="s">
        <v>10</v>
      </c>
      <c r="B9760" t="s">
        <v>6</v>
      </c>
      <c r="C9760" t="s">
        <v>1836</v>
      </c>
      <c r="D9760" s="2">
        <v>166264.82999999999</v>
      </c>
      <c r="E9760" s="3">
        <f t="shared" si="304"/>
        <v>7.5256140261534938E-4</v>
      </c>
      <c r="F9760" s="3">
        <f t="shared" si="305"/>
        <v>92.750096368979953</v>
      </c>
      <c r="G9760" t="s">
        <v>14480</v>
      </c>
    </row>
    <row r="9761" spans="1:7" x14ac:dyDescent="0.35">
      <c r="A9761" t="s">
        <v>10</v>
      </c>
      <c r="B9761" t="s">
        <v>9</v>
      </c>
      <c r="C9761" t="s">
        <v>5372</v>
      </c>
      <c r="D9761" s="2">
        <v>166231.07</v>
      </c>
      <c r="E9761" s="3">
        <f t="shared" si="304"/>
        <v>7.5240859535627782E-4</v>
      </c>
      <c r="F9761" s="3">
        <f t="shared" si="305"/>
        <v>92.750848777575314</v>
      </c>
      <c r="G9761" t="s">
        <v>14480</v>
      </c>
    </row>
    <row r="9762" spans="1:7" x14ac:dyDescent="0.35">
      <c r="A9762" t="s">
        <v>3</v>
      </c>
      <c r="B9762" t="s">
        <v>29</v>
      </c>
      <c r="C9762" t="s">
        <v>12880</v>
      </c>
      <c r="D9762" s="2">
        <v>166205.65</v>
      </c>
      <c r="E9762" s="3">
        <f t="shared" si="304"/>
        <v>7.5229353728383712E-4</v>
      </c>
      <c r="F9762" s="3">
        <f t="shared" si="305"/>
        <v>92.751601071112603</v>
      </c>
      <c r="G9762" t="s">
        <v>14473</v>
      </c>
    </row>
    <row r="9763" spans="1:7" x14ac:dyDescent="0.35">
      <c r="A9763" t="s">
        <v>3</v>
      </c>
      <c r="B9763" t="s">
        <v>23</v>
      </c>
      <c r="C9763" t="s">
        <v>13972</v>
      </c>
      <c r="D9763" s="2">
        <v>166189.84</v>
      </c>
      <c r="E9763" s="3">
        <f t="shared" si="304"/>
        <v>7.5222197677536791E-4</v>
      </c>
      <c r="F9763" s="3">
        <f t="shared" si="305"/>
        <v>92.752353293089385</v>
      </c>
      <c r="G9763" t="s">
        <v>14480</v>
      </c>
    </row>
    <row r="9764" spans="1:7" x14ac:dyDescent="0.35">
      <c r="A9764" t="s">
        <v>3</v>
      </c>
      <c r="B9764" t="s">
        <v>22</v>
      </c>
      <c r="C9764" t="s">
        <v>2758</v>
      </c>
      <c r="D9764" s="2">
        <v>166170.64000000001</v>
      </c>
      <c r="E9764" s="3">
        <f t="shared" si="304"/>
        <v>7.5213507217305239E-4</v>
      </c>
      <c r="F9764" s="3">
        <f t="shared" si="305"/>
        <v>92.753105428161561</v>
      </c>
      <c r="G9764" t="s">
        <v>14473</v>
      </c>
    </row>
    <row r="9765" spans="1:7" x14ac:dyDescent="0.35">
      <c r="A9765" t="s">
        <v>3</v>
      </c>
      <c r="B9765" t="s">
        <v>9</v>
      </c>
      <c r="C9765" t="s">
        <v>5742</v>
      </c>
      <c r="D9765" s="2">
        <v>166141.21</v>
      </c>
      <c r="E9765" s="3">
        <f t="shared" si="304"/>
        <v>7.5200186371231551E-4</v>
      </c>
      <c r="F9765" s="3">
        <f t="shared" si="305"/>
        <v>92.753857430025278</v>
      </c>
      <c r="G9765" t="s">
        <v>14480</v>
      </c>
    </row>
    <row r="9766" spans="1:7" x14ac:dyDescent="0.35">
      <c r="A9766" t="s">
        <v>3</v>
      </c>
      <c r="B9766" t="s">
        <v>9</v>
      </c>
      <c r="C9766" t="s">
        <v>4317</v>
      </c>
      <c r="D9766" s="2">
        <v>166112.29</v>
      </c>
      <c r="E9766" s="3">
        <f t="shared" si="304"/>
        <v>7.518709636550778E-4</v>
      </c>
      <c r="F9766" s="3">
        <f t="shared" si="305"/>
        <v>92.754609300988932</v>
      </c>
      <c r="G9766" t="s">
        <v>14473</v>
      </c>
    </row>
    <row r="9767" spans="1:7" x14ac:dyDescent="0.35">
      <c r="A9767" t="s">
        <v>10</v>
      </c>
      <c r="B9767" t="s">
        <v>9</v>
      </c>
      <c r="C9767" s="8" t="s">
        <v>8171</v>
      </c>
      <c r="D9767" s="2">
        <v>166100.48000000001</v>
      </c>
      <c r="E9767" s="3">
        <f t="shared" si="304"/>
        <v>7.5181750827209098E-4</v>
      </c>
      <c r="F9767" s="3">
        <f t="shared" si="305"/>
        <v>92.755361118497206</v>
      </c>
      <c r="G9767" t="s">
        <v>14480</v>
      </c>
    </row>
    <row r="9768" spans="1:7" x14ac:dyDescent="0.35">
      <c r="A9768" t="s">
        <v>3</v>
      </c>
      <c r="B9768" t="s">
        <v>16</v>
      </c>
      <c r="C9768" s="7" t="s">
        <v>12379</v>
      </c>
      <c r="D9768" s="2">
        <v>166088.79999999999</v>
      </c>
      <c r="E9768" s="3">
        <f t="shared" si="304"/>
        <v>7.5176464130568231E-4</v>
      </c>
      <c r="F9768" s="3">
        <f t="shared" si="305"/>
        <v>92.756112883138513</v>
      </c>
      <c r="G9768" t="s">
        <v>14480</v>
      </c>
    </row>
    <row r="9769" spans="1:7" x14ac:dyDescent="0.35">
      <c r="A9769" t="s">
        <v>3</v>
      </c>
      <c r="B9769" t="s">
        <v>22</v>
      </c>
      <c r="C9769" s="7" t="s">
        <v>4243</v>
      </c>
      <c r="D9769" s="2">
        <v>166050.94</v>
      </c>
      <c r="E9769" s="3">
        <f t="shared" si="304"/>
        <v>7.5159327629299125E-4</v>
      </c>
      <c r="F9769" s="3">
        <f t="shared" si="305"/>
        <v>92.756864476414805</v>
      </c>
      <c r="G9769" t="s">
        <v>14480</v>
      </c>
    </row>
    <row r="9770" spans="1:7" x14ac:dyDescent="0.35">
      <c r="A9770" t="s">
        <v>3</v>
      </c>
      <c r="B9770" t="s">
        <v>9</v>
      </c>
      <c r="C9770" t="s">
        <v>13135</v>
      </c>
      <c r="D9770" s="2">
        <v>166010.42000000001</v>
      </c>
      <c r="E9770" s="3">
        <f t="shared" si="304"/>
        <v>7.5140987137185453E-4</v>
      </c>
      <c r="F9770" s="3">
        <f t="shared" si="305"/>
        <v>92.757615886286175</v>
      </c>
      <c r="G9770" t="s">
        <v>14480</v>
      </c>
    </row>
    <row r="9771" spans="1:7" x14ac:dyDescent="0.35">
      <c r="A9771" t="s">
        <v>10</v>
      </c>
      <c r="B9771" t="s">
        <v>166</v>
      </c>
      <c r="C9771" t="s">
        <v>1623</v>
      </c>
      <c r="D9771" s="2">
        <v>165972.43</v>
      </c>
      <c r="E9771" s="3">
        <f t="shared" si="304"/>
        <v>7.5123791794258531E-4</v>
      </c>
      <c r="F9771" s="3">
        <f t="shared" si="305"/>
        <v>92.758367124204113</v>
      </c>
      <c r="G9771" t="s">
        <v>14473</v>
      </c>
    </row>
    <row r="9772" spans="1:7" x14ac:dyDescent="0.35">
      <c r="A9772" t="s">
        <v>3</v>
      </c>
      <c r="B9772" t="s">
        <v>6</v>
      </c>
      <c r="C9772" t="s">
        <v>2902</v>
      </c>
      <c r="D9772" s="2">
        <v>165967.04000000001</v>
      </c>
      <c r="E9772" s="3">
        <f t="shared" si="304"/>
        <v>7.512135212859978E-4</v>
      </c>
      <c r="F9772" s="3">
        <f t="shared" si="305"/>
        <v>92.759118337725397</v>
      </c>
      <c r="G9772" t="s">
        <v>14473</v>
      </c>
    </row>
    <row r="9773" spans="1:7" x14ac:dyDescent="0.35">
      <c r="A9773" t="s">
        <v>10</v>
      </c>
      <c r="B9773" t="s">
        <v>1933</v>
      </c>
      <c r="C9773" t="s">
        <v>5697</v>
      </c>
      <c r="D9773" s="2">
        <v>165958.01999999999</v>
      </c>
      <c r="E9773" s="3">
        <f t="shared" si="304"/>
        <v>7.5117269422803491E-4</v>
      </c>
      <c r="F9773" s="3">
        <f t="shared" si="305"/>
        <v>92.75986951041962</v>
      </c>
      <c r="G9773" t="s">
        <v>14473</v>
      </c>
    </row>
    <row r="9774" spans="1:7" x14ac:dyDescent="0.35">
      <c r="A9774" t="s">
        <v>3</v>
      </c>
      <c r="B9774" t="s">
        <v>8</v>
      </c>
      <c r="C9774" t="s">
        <v>2625</v>
      </c>
      <c r="D9774" s="2">
        <v>165954.38</v>
      </c>
      <c r="E9774" s="3">
        <f t="shared" si="304"/>
        <v>7.5115621856384595E-4</v>
      </c>
      <c r="F9774" s="3">
        <f t="shared" si="305"/>
        <v>92.760620666638189</v>
      </c>
      <c r="G9774" t="s">
        <v>14480</v>
      </c>
    </row>
    <row r="9775" spans="1:7" x14ac:dyDescent="0.35">
      <c r="A9775" t="s">
        <v>3</v>
      </c>
      <c r="B9775" t="s">
        <v>9</v>
      </c>
      <c r="C9775" t="s">
        <v>6387</v>
      </c>
      <c r="D9775" s="2">
        <v>165938.17000000001</v>
      </c>
      <c r="E9775" s="3">
        <f t="shared" si="304"/>
        <v>7.5108284754282859E-4</v>
      </c>
      <c r="F9775" s="3">
        <f t="shared" si="305"/>
        <v>92.761371749485733</v>
      </c>
      <c r="G9775" t="s">
        <v>14480</v>
      </c>
    </row>
    <row r="9776" spans="1:7" x14ac:dyDescent="0.35">
      <c r="A9776" t="s">
        <v>3</v>
      </c>
      <c r="B9776" t="s">
        <v>4</v>
      </c>
      <c r="C9776" t="s">
        <v>2199</v>
      </c>
      <c r="D9776" s="2">
        <v>165929.76</v>
      </c>
      <c r="E9776" s="3">
        <f t="shared" si="304"/>
        <v>7.5104478151650177E-4</v>
      </c>
      <c r="F9776" s="3">
        <f t="shared" si="305"/>
        <v>92.762122794267256</v>
      </c>
      <c r="G9776" t="s">
        <v>14473</v>
      </c>
    </row>
    <row r="9777" spans="1:7" x14ac:dyDescent="0.35">
      <c r="A9777" t="s">
        <v>3</v>
      </c>
      <c r="B9777" t="s">
        <v>37</v>
      </c>
      <c r="C9777" s="13" t="s">
        <v>1819</v>
      </c>
      <c r="D9777" s="2">
        <v>165926.97</v>
      </c>
      <c r="E9777" s="3">
        <f t="shared" si="304"/>
        <v>7.5103215319147773E-4</v>
      </c>
      <c r="F9777" s="3">
        <f t="shared" si="305"/>
        <v>92.762873826420446</v>
      </c>
      <c r="G9777" t="s">
        <v>14480</v>
      </c>
    </row>
    <row r="9778" spans="1:7" x14ac:dyDescent="0.35">
      <c r="A9778" t="s">
        <v>10</v>
      </c>
      <c r="B9778" t="s">
        <v>9</v>
      </c>
      <c r="C9778" t="s">
        <v>6160</v>
      </c>
      <c r="D9778" s="2">
        <v>165886.25</v>
      </c>
      <c r="E9778" s="3">
        <f t="shared" si="304"/>
        <v>7.5084784301406677E-4</v>
      </c>
      <c r="F9778" s="3">
        <f t="shared" si="305"/>
        <v>92.763624674263454</v>
      </c>
      <c r="G9778" t="s">
        <v>14480</v>
      </c>
    </row>
    <row r="9779" spans="1:7" x14ac:dyDescent="0.35">
      <c r="A9779" t="s">
        <v>3</v>
      </c>
      <c r="B9779" t="s">
        <v>9</v>
      </c>
      <c r="C9779" t="s">
        <v>1362</v>
      </c>
      <c r="D9779" s="2">
        <v>165883.09</v>
      </c>
      <c r="E9779" s="3">
        <f t="shared" si="304"/>
        <v>7.5083353996493562E-4</v>
      </c>
      <c r="F9779" s="3">
        <f t="shared" si="305"/>
        <v>92.764375507803422</v>
      </c>
      <c r="G9779" t="s">
        <v>14473</v>
      </c>
    </row>
    <row r="9780" spans="1:7" x14ac:dyDescent="0.35">
      <c r="A9780" t="s">
        <v>10</v>
      </c>
      <c r="B9780" t="s">
        <v>139</v>
      </c>
      <c r="C9780" t="s">
        <v>6647</v>
      </c>
      <c r="D9780" s="2">
        <v>165877.12</v>
      </c>
      <c r="E9780" s="3">
        <f t="shared" si="304"/>
        <v>7.5080651806515319E-4</v>
      </c>
      <c r="F9780" s="3">
        <f t="shared" si="305"/>
        <v>92.765126314321492</v>
      </c>
      <c r="G9780" t="s">
        <v>14480</v>
      </c>
    </row>
    <row r="9781" spans="1:7" x14ac:dyDescent="0.35">
      <c r="A9781" t="s">
        <v>10</v>
      </c>
      <c r="B9781" t="s">
        <v>180</v>
      </c>
      <c r="C9781" t="s">
        <v>4963</v>
      </c>
      <c r="D9781" s="2">
        <v>165872.01999999999</v>
      </c>
      <c r="E9781" s="3">
        <f t="shared" si="304"/>
        <v>7.5078343403016314E-4</v>
      </c>
      <c r="F9781" s="3">
        <f t="shared" si="305"/>
        <v>92.765877097755521</v>
      </c>
      <c r="G9781" t="s">
        <v>14480</v>
      </c>
    </row>
    <row r="9782" spans="1:7" x14ac:dyDescent="0.35">
      <c r="A9782" t="s">
        <v>10</v>
      </c>
      <c r="B9782" t="s">
        <v>73</v>
      </c>
      <c r="C9782" t="s">
        <v>1055</v>
      </c>
      <c r="D9782" s="2">
        <v>165859.42000000001</v>
      </c>
      <c r="E9782" s="3">
        <f t="shared" si="304"/>
        <v>7.5072640288489359E-4</v>
      </c>
      <c r="F9782" s="3">
        <f t="shared" si="305"/>
        <v>92.766627824158405</v>
      </c>
      <c r="G9782" t="s">
        <v>14473</v>
      </c>
    </row>
    <row r="9783" spans="1:7" x14ac:dyDescent="0.35">
      <c r="A9783" t="s">
        <v>3</v>
      </c>
      <c r="B9783" t="s">
        <v>29</v>
      </c>
      <c r="C9783" t="s">
        <v>1512</v>
      </c>
      <c r="D9783" s="2">
        <v>165851.96</v>
      </c>
      <c r="E9783" s="3">
        <f t="shared" si="304"/>
        <v>7.506926368258688E-4</v>
      </c>
      <c r="F9783" s="3">
        <f t="shared" si="305"/>
        <v>92.767378516795233</v>
      </c>
      <c r="G9783" t="s">
        <v>14473</v>
      </c>
    </row>
    <row r="9784" spans="1:7" x14ac:dyDescent="0.35">
      <c r="A9784" t="s">
        <v>3</v>
      </c>
      <c r="B9784" t="s">
        <v>180</v>
      </c>
      <c r="C9784" t="s">
        <v>3701</v>
      </c>
      <c r="D9784" s="2">
        <v>165840.5</v>
      </c>
      <c r="E9784" s="3">
        <f t="shared" si="304"/>
        <v>7.5064076564136174E-4</v>
      </c>
      <c r="F9784" s="3">
        <f t="shared" si="305"/>
        <v>92.768129157560878</v>
      </c>
      <c r="G9784" t="s">
        <v>14480</v>
      </c>
    </row>
    <row r="9785" spans="1:7" x14ac:dyDescent="0.35">
      <c r="A9785" t="s">
        <v>3</v>
      </c>
      <c r="B9785" t="s">
        <v>18</v>
      </c>
      <c r="C9785" t="s">
        <v>752</v>
      </c>
      <c r="D9785" s="2">
        <v>165834.51999999999</v>
      </c>
      <c r="E9785" s="3">
        <f t="shared" si="304"/>
        <v>7.5061369847876551E-4</v>
      </c>
      <c r="F9785" s="3">
        <f t="shared" si="305"/>
        <v>92.768879771259364</v>
      </c>
      <c r="G9785" t="s">
        <v>14473</v>
      </c>
    </row>
    <row r="9786" spans="1:7" x14ac:dyDescent="0.35">
      <c r="A9786" t="s">
        <v>3</v>
      </c>
      <c r="B9786" t="s">
        <v>13</v>
      </c>
      <c r="C9786" s="8" t="s">
        <v>5216</v>
      </c>
      <c r="D9786" s="2">
        <v>165801.21</v>
      </c>
      <c r="E9786" s="3">
        <f t="shared" si="304"/>
        <v>7.5046292804631072E-4</v>
      </c>
      <c r="F9786" s="3">
        <f t="shared" si="305"/>
        <v>92.769630234187417</v>
      </c>
      <c r="G9786" t="s">
        <v>14480</v>
      </c>
    </row>
    <row r="9787" spans="1:7" x14ac:dyDescent="0.35">
      <c r="A9787" t="s">
        <v>10</v>
      </c>
      <c r="B9787" t="s">
        <v>55</v>
      </c>
      <c r="C9787" t="s">
        <v>5298</v>
      </c>
      <c r="D9787" s="2">
        <v>165756.44</v>
      </c>
      <c r="E9787" s="3">
        <f t="shared" si="304"/>
        <v>7.5026028642934898E-4</v>
      </c>
      <c r="F9787" s="3">
        <f t="shared" si="305"/>
        <v>92.770380494473841</v>
      </c>
      <c r="G9787" t="s">
        <v>14473</v>
      </c>
    </row>
    <row r="9788" spans="1:7" x14ac:dyDescent="0.35">
      <c r="A9788" t="s">
        <v>3</v>
      </c>
      <c r="B9788" t="s">
        <v>13</v>
      </c>
      <c r="C9788" t="s">
        <v>1833</v>
      </c>
      <c r="D9788" s="2">
        <v>165741.70000000001</v>
      </c>
      <c r="E9788" s="3">
        <f t="shared" si="304"/>
        <v>7.5019356904194629E-4</v>
      </c>
      <c r="F9788" s="3">
        <f t="shared" si="305"/>
        <v>92.771130688042888</v>
      </c>
      <c r="G9788" t="s">
        <v>14473</v>
      </c>
    </row>
    <row r="9789" spans="1:7" x14ac:dyDescent="0.35">
      <c r="A9789" t="s">
        <v>10</v>
      </c>
      <c r="B9789" t="s">
        <v>8</v>
      </c>
      <c r="C9789" t="s">
        <v>10848</v>
      </c>
      <c r="D9789" s="2">
        <v>165631.12</v>
      </c>
      <c r="E9789" s="3">
        <f t="shared" si="304"/>
        <v>7.4969305284798505E-4</v>
      </c>
      <c r="F9789" s="3">
        <f t="shared" si="305"/>
        <v>92.771880381095741</v>
      </c>
      <c r="G9789" t="s">
        <v>14473</v>
      </c>
    </row>
    <row r="9790" spans="1:7" x14ac:dyDescent="0.35">
      <c r="A9790" t="s">
        <v>10</v>
      </c>
      <c r="B9790" t="s">
        <v>18</v>
      </c>
      <c r="C9790" s="7" t="s">
        <v>2000</v>
      </c>
      <c r="D9790" s="2">
        <v>165612.94</v>
      </c>
      <c r="E9790" s="3">
        <f t="shared" si="304"/>
        <v>7.4961076505266754E-4</v>
      </c>
      <c r="F9790" s="3">
        <f t="shared" si="305"/>
        <v>92.772629991860796</v>
      </c>
      <c r="G9790" t="s">
        <v>14480</v>
      </c>
    </row>
    <row r="9791" spans="1:7" x14ac:dyDescent="0.35">
      <c r="A9791" t="s">
        <v>3</v>
      </c>
      <c r="B9791" t="s">
        <v>180</v>
      </c>
      <c r="C9791" t="s">
        <v>2759</v>
      </c>
      <c r="D9791" s="2">
        <v>165593.13</v>
      </c>
      <c r="E9791" s="3">
        <f t="shared" si="304"/>
        <v>7.4952109941871594E-4</v>
      </c>
      <c r="F9791" s="3">
        <f t="shared" si="305"/>
        <v>92.773379512960219</v>
      </c>
      <c r="G9791" t="s">
        <v>14480</v>
      </c>
    </row>
    <row r="9792" spans="1:7" x14ac:dyDescent="0.35">
      <c r="A9792" t="s">
        <v>3</v>
      </c>
      <c r="B9792" t="s">
        <v>8</v>
      </c>
      <c r="C9792" t="s">
        <v>567</v>
      </c>
      <c r="D9792" s="2">
        <v>165557.71</v>
      </c>
      <c r="E9792" s="3">
        <f t="shared" si="304"/>
        <v>7.4936077853256916E-4</v>
      </c>
      <c r="F9792" s="3">
        <f t="shared" si="305"/>
        <v>92.774128873738746</v>
      </c>
      <c r="G9792" t="s">
        <v>14480</v>
      </c>
    </row>
    <row r="9793" spans="1:7" x14ac:dyDescent="0.35">
      <c r="A9793" t="s">
        <v>10</v>
      </c>
      <c r="B9793" t="s">
        <v>9</v>
      </c>
      <c r="C9793" t="s">
        <v>4374</v>
      </c>
      <c r="D9793" s="2">
        <v>165520.78</v>
      </c>
      <c r="E9793" s="3">
        <f t="shared" si="304"/>
        <v>7.4919362296155278E-4</v>
      </c>
      <c r="F9793" s="3">
        <f t="shared" si="305"/>
        <v>92.774878067361712</v>
      </c>
      <c r="G9793" t="s">
        <v>14480</v>
      </c>
    </row>
    <row r="9794" spans="1:7" x14ac:dyDescent="0.35">
      <c r="A9794" t="s">
        <v>3</v>
      </c>
      <c r="B9794" t="s">
        <v>40</v>
      </c>
      <c r="C9794" t="s">
        <v>391</v>
      </c>
      <c r="D9794" s="2">
        <v>165513.88</v>
      </c>
      <c r="E9794" s="3">
        <f t="shared" si="304"/>
        <v>7.4916239162009567E-4</v>
      </c>
      <c r="F9794" s="3">
        <f t="shared" si="305"/>
        <v>92.775627229753326</v>
      </c>
      <c r="G9794" t="s">
        <v>14473</v>
      </c>
    </row>
    <row r="9795" spans="1:7" x14ac:dyDescent="0.35">
      <c r="A9795" t="s">
        <v>3</v>
      </c>
      <c r="B9795" t="s">
        <v>36</v>
      </c>
      <c r="C9795" s="7" t="s">
        <v>13278</v>
      </c>
      <c r="D9795" s="2">
        <v>165511.14000000001</v>
      </c>
      <c r="E9795" s="3">
        <f t="shared" ref="E9795:E9858" si="306">(D9795/$D$29638)*100</f>
        <v>7.4914998960914025E-4</v>
      </c>
      <c r="F9795" s="3">
        <f t="shared" si="305"/>
        <v>92.776376379742942</v>
      </c>
      <c r="G9795" t="s">
        <v>14480</v>
      </c>
    </row>
    <row r="9796" spans="1:7" x14ac:dyDescent="0.35">
      <c r="A9796" t="s">
        <v>10</v>
      </c>
      <c r="B9796" t="s">
        <v>8</v>
      </c>
      <c r="C9796" t="s">
        <v>11456</v>
      </c>
      <c r="D9796" s="2">
        <v>165455.43</v>
      </c>
      <c r="E9796" s="3">
        <f t="shared" si="306"/>
        <v>7.4889783047398396E-4</v>
      </c>
      <c r="F9796" s="3">
        <f t="shared" ref="F9796:F9859" si="307">E9796+F9795</f>
        <v>92.777125277573418</v>
      </c>
      <c r="G9796" t="s">
        <v>14473</v>
      </c>
    </row>
    <row r="9797" spans="1:7" x14ac:dyDescent="0.35">
      <c r="A9797" t="s">
        <v>10</v>
      </c>
      <c r="B9797" t="s">
        <v>6</v>
      </c>
      <c r="C9797" s="8" t="s">
        <v>6699</v>
      </c>
      <c r="D9797" s="2">
        <v>165430</v>
      </c>
      <c r="E9797" s="3">
        <f t="shared" si="306"/>
        <v>7.4878272713872957E-4</v>
      </c>
      <c r="F9797" s="3">
        <f t="shared" si="307"/>
        <v>92.777874060300562</v>
      </c>
      <c r="G9797" t="s">
        <v>14480</v>
      </c>
    </row>
    <row r="9798" spans="1:7" x14ac:dyDescent="0.35">
      <c r="A9798" t="s">
        <v>3</v>
      </c>
      <c r="B9798" t="s">
        <v>9</v>
      </c>
      <c r="C9798" t="s">
        <v>4383</v>
      </c>
      <c r="D9798" s="2">
        <v>165413.76999999999</v>
      </c>
      <c r="E9798" s="3">
        <f t="shared" si="306"/>
        <v>7.4870926559208464E-4</v>
      </c>
      <c r="F9798" s="3">
        <f t="shared" si="307"/>
        <v>92.778622769566155</v>
      </c>
      <c r="G9798" t="s">
        <v>14480</v>
      </c>
    </row>
    <row r="9799" spans="1:7" x14ac:dyDescent="0.35">
      <c r="A9799" t="s">
        <v>10</v>
      </c>
      <c r="B9799" t="s">
        <v>29</v>
      </c>
      <c r="C9799" s="7" t="s">
        <v>3201</v>
      </c>
      <c r="D9799" s="2">
        <v>165405.10999999999</v>
      </c>
      <c r="E9799" s="3">
        <f t="shared" si="306"/>
        <v>7.4867006799541518E-4</v>
      </c>
      <c r="F9799" s="3">
        <f t="shared" si="307"/>
        <v>92.779371439634147</v>
      </c>
      <c r="G9799" t="s">
        <v>14480</v>
      </c>
    </row>
    <row r="9800" spans="1:7" x14ac:dyDescent="0.35">
      <c r="A9800" t="s">
        <v>3</v>
      </c>
      <c r="B9800" t="s">
        <v>9</v>
      </c>
      <c r="C9800" t="s">
        <v>9544</v>
      </c>
      <c r="D9800" s="2">
        <v>165397.09</v>
      </c>
      <c r="E9800" s="3">
        <f t="shared" si="306"/>
        <v>7.4863376721882305E-4</v>
      </c>
      <c r="F9800" s="3">
        <f t="shared" si="307"/>
        <v>92.780120073401363</v>
      </c>
      <c r="G9800" t="s">
        <v>14480</v>
      </c>
    </row>
    <row r="9801" spans="1:7" x14ac:dyDescent="0.35">
      <c r="A9801" t="s">
        <v>3</v>
      </c>
      <c r="B9801" t="s">
        <v>180</v>
      </c>
      <c r="C9801" t="s">
        <v>795</v>
      </c>
      <c r="D9801" s="2">
        <v>165369.14000000001</v>
      </c>
      <c r="E9801" s="3">
        <f t="shared" si="306"/>
        <v>7.4850725765451473E-4</v>
      </c>
      <c r="F9801" s="3">
        <f t="shared" si="307"/>
        <v>92.780868580659018</v>
      </c>
      <c r="G9801" t="s">
        <v>14480</v>
      </c>
    </row>
    <row r="9802" spans="1:7" x14ac:dyDescent="0.35">
      <c r="A9802" t="s">
        <v>10</v>
      </c>
      <c r="B9802" t="s">
        <v>4</v>
      </c>
      <c r="C9802" t="s">
        <v>5341</v>
      </c>
      <c r="D9802" s="2">
        <v>165365.21</v>
      </c>
      <c r="E9802" s="3">
        <f t="shared" si="306"/>
        <v>7.4848946936872821E-4</v>
      </c>
      <c r="F9802" s="3">
        <f t="shared" si="307"/>
        <v>92.781617070128391</v>
      </c>
      <c r="G9802" t="s">
        <v>14473</v>
      </c>
    </row>
    <row r="9803" spans="1:7" x14ac:dyDescent="0.35">
      <c r="A9803" t="s">
        <v>3</v>
      </c>
      <c r="B9803" t="s">
        <v>180</v>
      </c>
      <c r="C9803" t="s">
        <v>10407</v>
      </c>
      <c r="D9803" s="2">
        <v>165362.31</v>
      </c>
      <c r="E9803" s="3">
        <f t="shared" si="306"/>
        <v>7.4847634315275348E-4</v>
      </c>
      <c r="F9803" s="3">
        <f t="shared" si="307"/>
        <v>92.782365546471539</v>
      </c>
      <c r="G9803" t="s">
        <v>14480</v>
      </c>
    </row>
    <row r="9804" spans="1:7" x14ac:dyDescent="0.35">
      <c r="A9804" t="s">
        <v>3</v>
      </c>
      <c r="B9804" t="s">
        <v>9</v>
      </c>
      <c r="C9804" t="s">
        <v>2504</v>
      </c>
      <c r="D9804" s="2">
        <v>165344.82999999999</v>
      </c>
      <c r="E9804" s="3">
        <f t="shared" si="306"/>
        <v>7.4839722375439526E-4</v>
      </c>
      <c r="F9804" s="3">
        <f t="shared" si="307"/>
        <v>92.783113943695298</v>
      </c>
      <c r="G9804" t="s">
        <v>14473</v>
      </c>
    </row>
    <row r="9805" spans="1:7" x14ac:dyDescent="0.35">
      <c r="A9805" t="s">
        <v>10</v>
      </c>
      <c r="B9805" t="s">
        <v>8</v>
      </c>
      <c r="C9805" s="8" t="s">
        <v>1186</v>
      </c>
      <c r="D9805" s="2">
        <v>165320</v>
      </c>
      <c r="E9805" s="3">
        <f t="shared" si="306"/>
        <v>7.4828483618796327E-4</v>
      </c>
      <c r="F9805" s="3">
        <f t="shared" si="307"/>
        <v>92.78386222853149</v>
      </c>
      <c r="G9805" t="s">
        <v>14480</v>
      </c>
    </row>
    <row r="9806" spans="1:7" x14ac:dyDescent="0.35">
      <c r="A9806" t="s">
        <v>3</v>
      </c>
      <c r="B9806" t="s">
        <v>9</v>
      </c>
      <c r="C9806" t="s">
        <v>6002</v>
      </c>
      <c r="D9806" s="2">
        <v>165272.29999999999</v>
      </c>
      <c r="E9806" s="3">
        <f t="shared" si="306"/>
        <v>7.4806893256658543E-4</v>
      </c>
      <c r="F9806" s="3">
        <f t="shared" si="307"/>
        <v>92.784610297464056</v>
      </c>
      <c r="G9806" t="s">
        <v>14480</v>
      </c>
    </row>
    <row r="9807" spans="1:7" x14ac:dyDescent="0.35">
      <c r="A9807" t="s">
        <v>10</v>
      </c>
      <c r="B9807" t="s">
        <v>8</v>
      </c>
      <c r="C9807" t="s">
        <v>479</v>
      </c>
      <c r="D9807" s="2">
        <v>165237.63</v>
      </c>
      <c r="E9807" s="3">
        <f t="shared" si="306"/>
        <v>7.4791200639146677E-4</v>
      </c>
      <c r="F9807" s="3">
        <f t="shared" si="307"/>
        <v>92.785358209470445</v>
      </c>
      <c r="G9807" t="s">
        <v>14480</v>
      </c>
    </row>
    <row r="9808" spans="1:7" x14ac:dyDescent="0.35">
      <c r="A9808" t="s">
        <v>10</v>
      </c>
      <c r="B9808" t="s">
        <v>37</v>
      </c>
      <c r="C9808" t="s">
        <v>13294</v>
      </c>
      <c r="D9808" s="2">
        <v>165217.18</v>
      </c>
      <c r="E9808" s="3">
        <f t="shared" si="306"/>
        <v>7.4781944393743785E-4</v>
      </c>
      <c r="F9808" s="3">
        <f t="shared" si="307"/>
        <v>92.786106028914389</v>
      </c>
      <c r="G9808" t="s">
        <v>14473</v>
      </c>
    </row>
    <row r="9809" spans="1:7" x14ac:dyDescent="0.35">
      <c r="A9809" t="s">
        <v>3</v>
      </c>
      <c r="B9809" t="s">
        <v>8</v>
      </c>
      <c r="C9809" t="s">
        <v>5187</v>
      </c>
      <c r="D9809" s="2">
        <v>165211.1</v>
      </c>
      <c r="E9809" s="3">
        <f t="shared" si="306"/>
        <v>7.4779192414670473E-4</v>
      </c>
      <c r="F9809" s="3">
        <f t="shared" si="307"/>
        <v>92.78685382083853</v>
      </c>
      <c r="G9809" t="s">
        <v>14480</v>
      </c>
    </row>
    <row r="9810" spans="1:7" x14ac:dyDescent="0.35">
      <c r="A9810" t="s">
        <v>10</v>
      </c>
      <c r="B9810" t="s">
        <v>6</v>
      </c>
      <c r="C9810" t="s">
        <v>2621</v>
      </c>
      <c r="D9810" s="2">
        <v>165199.54</v>
      </c>
      <c r="E9810" s="3">
        <f t="shared" si="306"/>
        <v>7.4773960033406065E-4</v>
      </c>
      <c r="F9810" s="3">
        <f t="shared" si="307"/>
        <v>92.787601560438858</v>
      </c>
      <c r="G9810" t="s">
        <v>14480</v>
      </c>
    </row>
    <row r="9811" spans="1:7" x14ac:dyDescent="0.35">
      <c r="A9811" t="s">
        <v>3</v>
      </c>
      <c r="B9811" t="s">
        <v>22</v>
      </c>
      <c r="C9811" t="s">
        <v>87</v>
      </c>
      <c r="D9811" s="2">
        <v>165192.91</v>
      </c>
      <c r="E9811" s="3">
        <f t="shared" si="306"/>
        <v>7.4770959108857343E-4</v>
      </c>
      <c r="F9811" s="3">
        <f t="shared" si="307"/>
        <v>92.78834927002994</v>
      </c>
      <c r="G9811" t="s">
        <v>14473</v>
      </c>
    </row>
    <row r="9812" spans="1:7" x14ac:dyDescent="0.35">
      <c r="A9812" t="s">
        <v>10</v>
      </c>
      <c r="B9812" t="s">
        <v>9</v>
      </c>
      <c r="C9812" t="s">
        <v>11178</v>
      </c>
      <c r="D9812" s="2">
        <v>165164.42000000001</v>
      </c>
      <c r="E9812" s="3">
        <f t="shared" si="306"/>
        <v>7.4758063733232501E-4</v>
      </c>
      <c r="F9812" s="3">
        <f t="shared" si="307"/>
        <v>92.789096850667278</v>
      </c>
      <c r="G9812" t="s">
        <v>14473</v>
      </c>
    </row>
    <row r="9813" spans="1:7" x14ac:dyDescent="0.35">
      <c r="A9813" t="s">
        <v>3</v>
      </c>
      <c r="B9813" t="s">
        <v>9</v>
      </c>
      <c r="C9813" t="s">
        <v>13022</v>
      </c>
      <c r="D9813" s="2">
        <v>165162.70000000001</v>
      </c>
      <c r="E9813" s="3">
        <f t="shared" si="306"/>
        <v>7.475728521283676E-4</v>
      </c>
      <c r="F9813" s="3">
        <f t="shared" si="307"/>
        <v>92.789844423519412</v>
      </c>
      <c r="G9813" t="s">
        <v>14473</v>
      </c>
    </row>
    <row r="9814" spans="1:7" x14ac:dyDescent="0.35">
      <c r="A9814" t="s">
        <v>10</v>
      </c>
      <c r="B9814" t="s">
        <v>33</v>
      </c>
      <c r="C9814" t="s">
        <v>1669</v>
      </c>
      <c r="D9814" s="2">
        <v>165150.54999999999</v>
      </c>
      <c r="E9814" s="3">
        <f t="shared" si="306"/>
        <v>7.475178578097147E-4</v>
      </c>
      <c r="F9814" s="3">
        <f t="shared" si="307"/>
        <v>92.790591941377215</v>
      </c>
      <c r="G9814" t="s">
        <v>14473</v>
      </c>
    </row>
    <row r="9815" spans="1:7" x14ac:dyDescent="0.35">
      <c r="A9815" t="s">
        <v>3</v>
      </c>
      <c r="B9815" t="s">
        <v>73</v>
      </c>
      <c r="C9815" t="s">
        <v>8126</v>
      </c>
      <c r="D9815" s="2">
        <v>165147.07999999999</v>
      </c>
      <c r="E9815" s="3">
        <f t="shared" si="306"/>
        <v>7.4750215161335863E-4</v>
      </c>
      <c r="F9815" s="3">
        <f t="shared" si="307"/>
        <v>92.791339443528827</v>
      </c>
      <c r="G9815" t="s">
        <v>14480</v>
      </c>
    </row>
    <row r="9816" spans="1:7" x14ac:dyDescent="0.35">
      <c r="A9816" t="s">
        <v>10</v>
      </c>
      <c r="B9816" t="s">
        <v>166</v>
      </c>
      <c r="C9816" t="s">
        <v>10345</v>
      </c>
      <c r="D9816" s="2">
        <v>165109.29999999999</v>
      </c>
      <c r="E9816" s="3">
        <f t="shared" si="306"/>
        <v>7.4733114870317733E-4</v>
      </c>
      <c r="F9816" s="3">
        <f t="shared" si="307"/>
        <v>92.792086774677529</v>
      </c>
      <c r="G9816" t="s">
        <v>14473</v>
      </c>
    </row>
    <row r="9817" spans="1:7" x14ac:dyDescent="0.35">
      <c r="A9817" t="s">
        <v>3</v>
      </c>
      <c r="B9817" t="s">
        <v>9</v>
      </c>
      <c r="C9817" t="s">
        <v>7074</v>
      </c>
      <c r="D9817" s="2">
        <v>165094.35</v>
      </c>
      <c r="E9817" s="3">
        <f t="shared" si="306"/>
        <v>7.4726348079668693E-4</v>
      </c>
      <c r="F9817" s="3">
        <f t="shared" si="307"/>
        <v>92.792834038158318</v>
      </c>
      <c r="G9817" t="s">
        <v>14480</v>
      </c>
    </row>
    <row r="9818" spans="1:7" x14ac:dyDescent="0.35">
      <c r="A9818" t="s">
        <v>3</v>
      </c>
      <c r="B9818" t="s">
        <v>76</v>
      </c>
      <c r="C9818" t="s">
        <v>6018</v>
      </c>
      <c r="D9818" s="2">
        <v>165026.69</v>
      </c>
      <c r="E9818" s="3">
        <f t="shared" si="306"/>
        <v>7.4695723259915199E-4</v>
      </c>
      <c r="F9818" s="3">
        <f t="shared" si="307"/>
        <v>92.793580995390911</v>
      </c>
      <c r="G9818" t="s">
        <v>14480</v>
      </c>
    </row>
    <row r="9819" spans="1:7" x14ac:dyDescent="0.35">
      <c r="A9819" t="s">
        <v>3</v>
      </c>
      <c r="B9819" t="s">
        <v>8</v>
      </c>
      <c r="C9819" t="s">
        <v>8434</v>
      </c>
      <c r="D9819" s="2">
        <v>165002.32</v>
      </c>
      <c r="E9819" s="3">
        <f t="shared" si="306"/>
        <v>7.4684692712215044E-4</v>
      </c>
      <c r="F9819" s="3">
        <f t="shared" si="307"/>
        <v>92.79432784231804</v>
      </c>
      <c r="G9819" t="s">
        <v>14473</v>
      </c>
    </row>
    <row r="9820" spans="1:7" x14ac:dyDescent="0.35">
      <c r="A9820" t="s">
        <v>3</v>
      </c>
      <c r="B9820" t="s">
        <v>6</v>
      </c>
      <c r="C9820" t="s">
        <v>1901</v>
      </c>
      <c r="D9820" s="2">
        <v>165001.59</v>
      </c>
      <c r="E9820" s="3">
        <f t="shared" si="306"/>
        <v>7.4684362293674978E-4</v>
      </c>
      <c r="F9820" s="3">
        <f t="shared" si="307"/>
        <v>92.795074685940975</v>
      </c>
      <c r="G9820" t="s">
        <v>14473</v>
      </c>
    </row>
    <row r="9821" spans="1:7" x14ac:dyDescent="0.35">
      <c r="A9821" t="s">
        <v>3</v>
      </c>
      <c r="B9821" t="s">
        <v>92</v>
      </c>
      <c r="C9821" t="s">
        <v>13629</v>
      </c>
      <c r="D9821" s="2">
        <v>164998.46</v>
      </c>
      <c r="E9821" s="3">
        <f t="shared" si="306"/>
        <v>7.4682945567605978E-4</v>
      </c>
      <c r="F9821" s="3">
        <f t="shared" si="307"/>
        <v>92.795821515396653</v>
      </c>
      <c r="G9821" t="s">
        <v>14473</v>
      </c>
    </row>
    <row r="9822" spans="1:7" x14ac:dyDescent="0.35">
      <c r="A9822" t="s">
        <v>3</v>
      </c>
      <c r="B9822" t="s">
        <v>6</v>
      </c>
      <c r="C9822" t="s">
        <v>3516</v>
      </c>
      <c r="D9822" s="2">
        <v>164996.76999999999</v>
      </c>
      <c r="E9822" s="3">
        <f t="shared" si="306"/>
        <v>7.4682180626054352E-4</v>
      </c>
      <c r="F9822" s="3">
        <f t="shared" si="307"/>
        <v>92.796568337202913</v>
      </c>
      <c r="G9822" t="s">
        <v>14480</v>
      </c>
    </row>
    <row r="9823" spans="1:7" x14ac:dyDescent="0.35">
      <c r="A9823" t="s">
        <v>10</v>
      </c>
      <c r="B9823" t="s">
        <v>33</v>
      </c>
      <c r="C9823" t="s">
        <v>8891</v>
      </c>
      <c r="D9823" s="2">
        <v>164995.26</v>
      </c>
      <c r="E9823" s="3">
        <f t="shared" si="306"/>
        <v>7.4681497157567402E-4</v>
      </c>
      <c r="F9823" s="3">
        <f t="shared" si="307"/>
        <v>92.797315152174491</v>
      </c>
      <c r="G9823" t="s">
        <v>14473</v>
      </c>
    </row>
    <row r="9824" spans="1:7" x14ac:dyDescent="0.35">
      <c r="A9824" t="s">
        <v>3</v>
      </c>
      <c r="B9824" t="s">
        <v>9</v>
      </c>
      <c r="C9824" s="7" t="s">
        <v>497</v>
      </c>
      <c r="D9824" s="2">
        <v>164984.74</v>
      </c>
      <c r="E9824" s="3">
        <f t="shared" si="306"/>
        <v>7.467673550956551E-4</v>
      </c>
      <c r="F9824" s="3">
        <f t="shared" si="307"/>
        <v>92.798061919529587</v>
      </c>
      <c r="G9824" t="s">
        <v>14480</v>
      </c>
    </row>
    <row r="9825" spans="1:7" x14ac:dyDescent="0.35">
      <c r="A9825" t="s">
        <v>3</v>
      </c>
      <c r="B9825" t="s">
        <v>8</v>
      </c>
      <c r="C9825" t="s">
        <v>6685</v>
      </c>
      <c r="D9825" s="2">
        <v>164975.65</v>
      </c>
      <c r="E9825" s="3">
        <f t="shared" si="306"/>
        <v>7.4672621119799634E-4</v>
      </c>
      <c r="F9825" s="3">
        <f t="shared" si="307"/>
        <v>92.798808645740792</v>
      </c>
      <c r="G9825" t="s">
        <v>14473</v>
      </c>
    </row>
    <row r="9826" spans="1:7" x14ac:dyDescent="0.35">
      <c r="A9826" t="s">
        <v>10</v>
      </c>
      <c r="B9826" t="s">
        <v>57</v>
      </c>
      <c r="C9826" t="s">
        <v>2108</v>
      </c>
      <c r="D9826" s="2">
        <v>164970.56</v>
      </c>
      <c r="E9826" s="3">
        <f t="shared" si="306"/>
        <v>7.4670317242582008E-4</v>
      </c>
      <c r="F9826" s="3">
        <f t="shared" si="307"/>
        <v>92.799555348913216</v>
      </c>
      <c r="G9826" t="s">
        <v>14473</v>
      </c>
    </row>
    <row r="9827" spans="1:7" x14ac:dyDescent="0.35">
      <c r="A9827" t="s">
        <v>10</v>
      </c>
      <c r="B9827" t="s">
        <v>6</v>
      </c>
      <c r="C9827" t="s">
        <v>266</v>
      </c>
      <c r="D9827" s="2">
        <v>164945.64000000001</v>
      </c>
      <c r="E9827" s="3">
        <f t="shared" si="306"/>
        <v>7.4659037749406465E-4</v>
      </c>
      <c r="F9827" s="3">
        <f t="shared" si="307"/>
        <v>92.800301939290705</v>
      </c>
      <c r="G9827" t="s">
        <v>14473</v>
      </c>
    </row>
    <row r="9828" spans="1:7" x14ac:dyDescent="0.35">
      <c r="A9828" t="s">
        <v>3</v>
      </c>
      <c r="B9828" t="s">
        <v>27</v>
      </c>
      <c r="C9828" t="s">
        <v>10739</v>
      </c>
      <c r="D9828" s="2">
        <v>164940.56</v>
      </c>
      <c r="E9828" s="3">
        <f t="shared" si="306"/>
        <v>7.4656738398470195E-4</v>
      </c>
      <c r="F9828" s="3">
        <f t="shared" si="307"/>
        <v>92.80104850667469</v>
      </c>
      <c r="G9828" t="s">
        <v>14473</v>
      </c>
    </row>
    <row r="9829" spans="1:7" x14ac:dyDescent="0.35">
      <c r="A9829" t="s">
        <v>10</v>
      </c>
      <c r="B9829" t="s">
        <v>6</v>
      </c>
      <c r="C9829" t="s">
        <v>9740</v>
      </c>
      <c r="D9829" s="2">
        <v>164915.68</v>
      </c>
      <c r="E9829" s="3">
        <f t="shared" si="306"/>
        <v>7.4645477010420135E-4</v>
      </c>
      <c r="F9829" s="3">
        <f t="shared" si="307"/>
        <v>92.801794961444799</v>
      </c>
      <c r="G9829" t="s">
        <v>14480</v>
      </c>
    </row>
    <row r="9830" spans="1:7" x14ac:dyDescent="0.35">
      <c r="A9830" t="s">
        <v>3</v>
      </c>
      <c r="B9830" t="s">
        <v>13</v>
      </c>
      <c r="C9830" t="s">
        <v>278</v>
      </c>
      <c r="D9830" s="2">
        <v>164881.65</v>
      </c>
      <c r="E9830" s="3">
        <f t="shared" si="306"/>
        <v>7.4630074074915969E-4</v>
      </c>
      <c r="F9830" s="3">
        <f t="shared" si="307"/>
        <v>92.802541262185542</v>
      </c>
      <c r="G9830" t="s">
        <v>14473</v>
      </c>
    </row>
    <row r="9831" spans="1:7" x14ac:dyDescent="0.35">
      <c r="A9831" t="s">
        <v>3</v>
      </c>
      <c r="B9831" t="s">
        <v>18</v>
      </c>
      <c r="C9831" s="8" t="s">
        <v>2575</v>
      </c>
      <c r="D9831" s="2">
        <v>164879.78</v>
      </c>
      <c r="E9831" s="3">
        <f t="shared" si="306"/>
        <v>7.4629227660299676E-4</v>
      </c>
      <c r="F9831" s="3">
        <f t="shared" si="307"/>
        <v>92.803287554462145</v>
      </c>
      <c r="G9831" t="s">
        <v>14480</v>
      </c>
    </row>
    <row r="9832" spans="1:7" x14ac:dyDescent="0.35">
      <c r="A9832" t="s">
        <v>10</v>
      </c>
      <c r="B9832" t="s">
        <v>16</v>
      </c>
      <c r="C9832" t="s">
        <v>9491</v>
      </c>
      <c r="D9832" s="2">
        <v>164869.07</v>
      </c>
      <c r="E9832" s="3">
        <f t="shared" si="306"/>
        <v>7.4624380012951771E-4</v>
      </c>
      <c r="F9832" s="3">
        <f t="shared" si="307"/>
        <v>92.804033798262267</v>
      </c>
      <c r="G9832" t="s">
        <v>14480</v>
      </c>
    </row>
    <row r="9833" spans="1:7" x14ac:dyDescent="0.35">
      <c r="A9833" t="s">
        <v>3</v>
      </c>
      <c r="B9833" t="s">
        <v>13</v>
      </c>
      <c r="C9833" t="s">
        <v>732</v>
      </c>
      <c r="D9833" s="2">
        <v>164753.51999999999</v>
      </c>
      <c r="E9833" s="3">
        <f t="shared" si="306"/>
        <v>7.4572078831714448E-4</v>
      </c>
      <c r="F9833" s="3">
        <f t="shared" si="307"/>
        <v>92.804779519050584</v>
      </c>
      <c r="G9833" t="s">
        <v>14473</v>
      </c>
    </row>
    <row r="9834" spans="1:7" x14ac:dyDescent="0.35">
      <c r="A9834" t="s">
        <v>10</v>
      </c>
      <c r="B9834" t="s">
        <v>180</v>
      </c>
      <c r="C9834" t="s">
        <v>5631</v>
      </c>
      <c r="D9834" s="2">
        <v>164748.81</v>
      </c>
      <c r="E9834" s="3">
        <f t="shared" si="306"/>
        <v>7.4569946953188901E-4</v>
      </c>
      <c r="F9834" s="3">
        <f t="shared" si="307"/>
        <v>92.805525218520117</v>
      </c>
      <c r="G9834" t="s">
        <v>14480</v>
      </c>
    </row>
    <row r="9835" spans="1:7" x14ac:dyDescent="0.35">
      <c r="A9835" t="s">
        <v>10</v>
      </c>
      <c r="B9835" t="s">
        <v>22</v>
      </c>
      <c r="C9835" t="s">
        <v>87</v>
      </c>
      <c r="D9835" s="2">
        <v>164736.64000000001</v>
      </c>
      <c r="E9835" s="3">
        <f t="shared" si="306"/>
        <v>7.4564438468760887E-4</v>
      </c>
      <c r="F9835" s="3">
        <f t="shared" si="307"/>
        <v>92.80627086290481</v>
      </c>
      <c r="G9835" t="s">
        <v>14473</v>
      </c>
    </row>
    <row r="9836" spans="1:7" x14ac:dyDescent="0.35">
      <c r="A9836" t="s">
        <v>3</v>
      </c>
      <c r="B9836" t="s">
        <v>139</v>
      </c>
      <c r="C9836" t="s">
        <v>2087</v>
      </c>
      <c r="D9836" s="2">
        <v>164725.85</v>
      </c>
      <c r="E9836" s="3">
        <f t="shared" si="306"/>
        <v>7.4559554611161995E-4</v>
      </c>
      <c r="F9836" s="3">
        <f t="shared" si="307"/>
        <v>92.807016458450917</v>
      </c>
      <c r="G9836" t="s">
        <v>14480</v>
      </c>
    </row>
    <row r="9837" spans="1:7" x14ac:dyDescent="0.35">
      <c r="A9837" t="s">
        <v>10</v>
      </c>
      <c r="B9837" t="s">
        <v>57</v>
      </c>
      <c r="C9837" t="s">
        <v>5030</v>
      </c>
      <c r="D9837" s="2">
        <v>164720.72</v>
      </c>
      <c r="E9837" s="3">
        <f t="shared" si="306"/>
        <v>7.4557232628818875E-4</v>
      </c>
      <c r="F9837" s="3">
        <f t="shared" si="307"/>
        <v>92.807762030777212</v>
      </c>
      <c r="G9837" t="s">
        <v>14473</v>
      </c>
    </row>
    <row r="9838" spans="1:7" x14ac:dyDescent="0.35">
      <c r="A9838" t="s">
        <v>3</v>
      </c>
      <c r="B9838" t="s">
        <v>9</v>
      </c>
      <c r="C9838" t="s">
        <v>5231</v>
      </c>
      <c r="D9838" s="2">
        <v>164672.64000000001</v>
      </c>
      <c r="E9838" s="3">
        <f t="shared" si="306"/>
        <v>7.4535470267989023E-4</v>
      </c>
      <c r="F9838" s="3">
        <f t="shared" si="307"/>
        <v>92.808507385479885</v>
      </c>
      <c r="G9838" t="s">
        <v>14473</v>
      </c>
    </row>
    <row r="9839" spans="1:7" x14ac:dyDescent="0.35">
      <c r="A9839" t="s">
        <v>10</v>
      </c>
      <c r="B9839" t="s">
        <v>169</v>
      </c>
      <c r="C9839" t="s">
        <v>7739</v>
      </c>
      <c r="D9839" s="2">
        <v>164668.42000000001</v>
      </c>
      <c r="E9839" s="3">
        <f t="shared" si="306"/>
        <v>7.4533560177250636E-4</v>
      </c>
      <c r="F9839" s="3">
        <f t="shared" si="307"/>
        <v>92.809252721081663</v>
      </c>
      <c r="G9839" t="s">
        <v>14473</v>
      </c>
    </row>
    <row r="9840" spans="1:7" x14ac:dyDescent="0.35">
      <c r="A9840" t="s">
        <v>3</v>
      </c>
      <c r="B9840" t="s">
        <v>79</v>
      </c>
      <c r="C9840" t="s">
        <v>13289</v>
      </c>
      <c r="D9840" s="2">
        <v>164665.24</v>
      </c>
      <c r="E9840" s="3">
        <f t="shared" si="306"/>
        <v>7.4532120819774774E-4</v>
      </c>
      <c r="F9840" s="3">
        <f t="shared" si="307"/>
        <v>92.809998042289862</v>
      </c>
      <c r="G9840" t="s">
        <v>14473</v>
      </c>
    </row>
    <row r="9841" spans="1:7" x14ac:dyDescent="0.35">
      <c r="A9841" t="s">
        <v>10</v>
      </c>
      <c r="B9841" t="s">
        <v>32</v>
      </c>
      <c r="C9841" t="s">
        <v>3531</v>
      </c>
      <c r="D9841" s="2">
        <v>164659.84</v>
      </c>
      <c r="E9841" s="3">
        <f t="shared" si="306"/>
        <v>7.4529676627834655E-4</v>
      </c>
      <c r="F9841" s="3">
        <f t="shared" si="307"/>
        <v>92.810743339056145</v>
      </c>
      <c r="G9841" t="s">
        <v>14473</v>
      </c>
    </row>
    <row r="9842" spans="1:7" x14ac:dyDescent="0.35">
      <c r="A9842" t="s">
        <v>3</v>
      </c>
      <c r="B9842" t="s">
        <v>9</v>
      </c>
      <c r="C9842" t="s">
        <v>1867</v>
      </c>
      <c r="D9842" s="2">
        <v>164659.17000000001</v>
      </c>
      <c r="E9842" s="3">
        <f t="shared" si="306"/>
        <v>7.4529373366982819E-4</v>
      </c>
      <c r="F9842" s="3">
        <f t="shared" si="307"/>
        <v>92.811488632789818</v>
      </c>
      <c r="G9842" t="s">
        <v>14473</v>
      </c>
    </row>
    <row r="9843" spans="1:7" x14ac:dyDescent="0.35">
      <c r="A9843" t="s">
        <v>10</v>
      </c>
      <c r="B9843" t="s">
        <v>20</v>
      </c>
      <c r="C9843" t="s">
        <v>11593</v>
      </c>
      <c r="D9843" s="2">
        <v>164635.67000000001</v>
      </c>
      <c r="E9843" s="3">
        <f t="shared" si="306"/>
        <v>7.4518736605761913E-4</v>
      </c>
      <c r="F9843" s="3">
        <f t="shared" si="307"/>
        <v>92.812233820155882</v>
      </c>
      <c r="G9843" t="s">
        <v>14473</v>
      </c>
    </row>
    <row r="9844" spans="1:7" x14ac:dyDescent="0.35">
      <c r="A9844" t="s">
        <v>3</v>
      </c>
      <c r="B9844" t="s">
        <v>9</v>
      </c>
      <c r="C9844" t="s">
        <v>3155</v>
      </c>
      <c r="D9844" s="2">
        <v>164589.28</v>
      </c>
      <c r="E9844" s="3">
        <f t="shared" si="306"/>
        <v>7.4497739186483677E-4</v>
      </c>
      <c r="F9844" s="3">
        <f t="shared" si="307"/>
        <v>92.812978797547743</v>
      </c>
      <c r="G9844" t="s">
        <v>14473</v>
      </c>
    </row>
    <row r="9845" spans="1:7" x14ac:dyDescent="0.35">
      <c r="A9845" t="s">
        <v>10</v>
      </c>
      <c r="B9845" t="s">
        <v>9</v>
      </c>
      <c r="C9845" t="s">
        <v>13922</v>
      </c>
      <c r="D9845" s="2">
        <v>164562.5</v>
      </c>
      <c r="E9845" s="3">
        <f t="shared" si="306"/>
        <v>7.4485617804973209E-4</v>
      </c>
      <c r="F9845" s="3">
        <f t="shared" si="307"/>
        <v>92.813723653725788</v>
      </c>
      <c r="G9845" t="s">
        <v>14473</v>
      </c>
    </row>
    <row r="9846" spans="1:7" x14ac:dyDescent="0.35">
      <c r="A9846" t="s">
        <v>3</v>
      </c>
      <c r="B9846" t="s">
        <v>13</v>
      </c>
      <c r="C9846" t="s">
        <v>4960</v>
      </c>
      <c r="D9846" s="2">
        <v>164529.88</v>
      </c>
      <c r="E9846" s="3">
        <f t="shared" si="306"/>
        <v>7.4470853075142302E-4</v>
      </c>
      <c r="F9846" s="3">
        <f t="shared" si="307"/>
        <v>92.814468362256534</v>
      </c>
      <c r="G9846" t="s">
        <v>14473</v>
      </c>
    </row>
    <row r="9847" spans="1:7" x14ac:dyDescent="0.35">
      <c r="A9847" t="s">
        <v>10</v>
      </c>
      <c r="B9847" t="s">
        <v>62</v>
      </c>
      <c r="C9847" t="s">
        <v>5686</v>
      </c>
      <c r="D9847" s="2">
        <v>164529.14000000001</v>
      </c>
      <c r="E9847" s="3">
        <f t="shared" si="306"/>
        <v>7.447051813032089E-4</v>
      </c>
      <c r="F9847" s="3">
        <f t="shared" si="307"/>
        <v>92.815213067437838</v>
      </c>
      <c r="G9847" t="s">
        <v>14480</v>
      </c>
    </row>
    <row r="9848" spans="1:7" x14ac:dyDescent="0.35">
      <c r="A9848" t="s">
        <v>10</v>
      </c>
      <c r="B9848" t="s">
        <v>180</v>
      </c>
      <c r="C9848" t="s">
        <v>593</v>
      </c>
      <c r="D9848" s="2">
        <v>164497.37</v>
      </c>
      <c r="E9848" s="3">
        <f t="shared" si="306"/>
        <v>7.4456138134406475E-4</v>
      </c>
      <c r="F9848" s="3">
        <f t="shared" si="307"/>
        <v>92.815957628819177</v>
      </c>
      <c r="G9848" t="s">
        <v>14473</v>
      </c>
    </row>
    <row r="9849" spans="1:7" x14ac:dyDescent="0.35">
      <c r="A9849" t="s">
        <v>10</v>
      </c>
      <c r="B9849" t="s">
        <v>4</v>
      </c>
      <c r="C9849" t="s">
        <v>1007</v>
      </c>
      <c r="D9849" s="2">
        <v>164436.13</v>
      </c>
      <c r="E9849" s="3">
        <f t="shared" si="306"/>
        <v>7.4428419187292912E-4</v>
      </c>
      <c r="F9849" s="3">
        <f t="shared" si="307"/>
        <v>92.816701913011045</v>
      </c>
      <c r="G9849" t="s">
        <v>14473</v>
      </c>
    </row>
    <row r="9850" spans="1:7" x14ac:dyDescent="0.35">
      <c r="A9850" t="s">
        <v>3</v>
      </c>
      <c r="B9850" t="s">
        <v>139</v>
      </c>
      <c r="C9850" s="7" t="s">
        <v>352</v>
      </c>
      <c r="D9850" s="2">
        <v>164424.1</v>
      </c>
      <c r="E9850" s="3">
        <f t="shared" si="306"/>
        <v>7.442297407080407E-4</v>
      </c>
      <c r="F9850" s="3">
        <f t="shared" si="307"/>
        <v>92.817446142751749</v>
      </c>
      <c r="G9850" t="s">
        <v>14480</v>
      </c>
    </row>
    <row r="9851" spans="1:7" x14ac:dyDescent="0.35">
      <c r="A9851" t="s">
        <v>10</v>
      </c>
      <c r="B9851" t="s">
        <v>37</v>
      </c>
      <c r="C9851" t="s">
        <v>1499</v>
      </c>
      <c r="D9851" s="2">
        <v>164395.57999999999</v>
      </c>
      <c r="E9851" s="3">
        <f t="shared" si="306"/>
        <v>7.4410065116335114E-4</v>
      </c>
      <c r="F9851" s="3">
        <f t="shared" si="307"/>
        <v>92.81819024340291</v>
      </c>
      <c r="G9851" t="s">
        <v>14473</v>
      </c>
    </row>
    <row r="9852" spans="1:7" x14ac:dyDescent="0.35">
      <c r="A9852" t="s">
        <v>3</v>
      </c>
      <c r="B9852" t="s">
        <v>13</v>
      </c>
      <c r="C9852" t="s">
        <v>7812</v>
      </c>
      <c r="D9852" s="2">
        <v>164395.01999999999</v>
      </c>
      <c r="E9852" s="3">
        <f t="shared" si="306"/>
        <v>7.4409811644578357E-4</v>
      </c>
      <c r="F9852" s="3">
        <f t="shared" si="307"/>
        <v>92.818934341519352</v>
      </c>
      <c r="G9852" t="s">
        <v>14473</v>
      </c>
    </row>
    <row r="9853" spans="1:7" x14ac:dyDescent="0.35">
      <c r="A9853" t="s">
        <v>3</v>
      </c>
      <c r="B9853" t="s">
        <v>67</v>
      </c>
      <c r="C9853" t="s">
        <v>8303</v>
      </c>
      <c r="D9853" s="2">
        <v>164383.76999999999</v>
      </c>
      <c r="E9853" s="3">
        <f t="shared" si="306"/>
        <v>7.4404719578036432E-4</v>
      </c>
      <c r="F9853" s="3">
        <f t="shared" si="307"/>
        <v>92.819678388715133</v>
      </c>
      <c r="G9853" t="s">
        <v>14473</v>
      </c>
    </row>
    <row r="9854" spans="1:7" x14ac:dyDescent="0.35">
      <c r="A9854" t="s">
        <v>10</v>
      </c>
      <c r="B9854" t="s">
        <v>22</v>
      </c>
      <c r="C9854" t="s">
        <v>707</v>
      </c>
      <c r="D9854" s="2">
        <v>164294.45000000001</v>
      </c>
      <c r="E9854" s="3">
        <f t="shared" si="306"/>
        <v>7.4364290832834221E-4</v>
      </c>
      <c r="F9854" s="3">
        <f t="shared" si="307"/>
        <v>92.820422031623465</v>
      </c>
      <c r="G9854" t="s">
        <v>14480</v>
      </c>
    </row>
    <row r="9855" spans="1:7" x14ac:dyDescent="0.35">
      <c r="A9855" t="s">
        <v>3</v>
      </c>
      <c r="B9855" t="s">
        <v>16</v>
      </c>
      <c r="C9855" t="s">
        <v>3958</v>
      </c>
      <c r="D9855" s="2">
        <v>164287.9</v>
      </c>
      <c r="E9855" s="3">
        <f t="shared" si="306"/>
        <v>7.4361326118536474E-4</v>
      </c>
      <c r="F9855" s="3">
        <f t="shared" si="307"/>
        <v>92.821165644884644</v>
      </c>
      <c r="G9855" t="s">
        <v>14473</v>
      </c>
    </row>
    <row r="9856" spans="1:7" x14ac:dyDescent="0.35">
      <c r="A9856" t="s">
        <v>3</v>
      </c>
      <c r="B9856" t="s">
        <v>6</v>
      </c>
      <c r="C9856" s="8" t="s">
        <v>8445</v>
      </c>
      <c r="D9856" s="2">
        <v>164269.57</v>
      </c>
      <c r="E9856" s="3">
        <f t="shared" si="306"/>
        <v>7.435302944478416E-4</v>
      </c>
      <c r="F9856" s="3">
        <f t="shared" si="307"/>
        <v>92.821909175179087</v>
      </c>
      <c r="G9856" t="s">
        <v>14480</v>
      </c>
    </row>
    <row r="9857" spans="1:7" x14ac:dyDescent="0.35">
      <c r="A9857" t="s">
        <v>3</v>
      </c>
      <c r="B9857" t="s">
        <v>9</v>
      </c>
      <c r="C9857" t="s">
        <v>4284</v>
      </c>
      <c r="D9857" s="2">
        <v>164254.19</v>
      </c>
      <c r="E9857" s="3">
        <f t="shared" si="306"/>
        <v>7.4346068024036169E-4</v>
      </c>
      <c r="F9857" s="3">
        <f t="shared" si="307"/>
        <v>92.822652635859328</v>
      </c>
      <c r="G9857" t="s">
        <v>14480</v>
      </c>
    </row>
    <row r="9858" spans="1:7" x14ac:dyDescent="0.35">
      <c r="A9858" t="s">
        <v>10</v>
      </c>
      <c r="B9858" t="s">
        <v>406</v>
      </c>
      <c r="C9858" t="s">
        <v>2658</v>
      </c>
      <c r="D9858" s="2">
        <v>164253.07999999999</v>
      </c>
      <c r="E9858" s="3">
        <f t="shared" si="306"/>
        <v>7.4345565606804024E-4</v>
      </c>
      <c r="F9858" s="3">
        <f t="shared" si="307"/>
        <v>92.823396091515392</v>
      </c>
      <c r="G9858" t="s">
        <v>14473</v>
      </c>
    </row>
    <row r="9859" spans="1:7" x14ac:dyDescent="0.35">
      <c r="A9859" t="s">
        <v>10</v>
      </c>
      <c r="B9859" t="s">
        <v>6</v>
      </c>
      <c r="C9859" t="s">
        <v>1846</v>
      </c>
      <c r="D9859" s="2">
        <v>164202.79999999999</v>
      </c>
      <c r="E9859" s="3">
        <f t="shared" ref="E9859:E9922" si="308">(D9859/$D$29638)*100</f>
        <v>7.432280746407264E-4</v>
      </c>
      <c r="F9859" s="3">
        <f t="shared" si="307"/>
        <v>92.824139319590032</v>
      </c>
      <c r="G9859" t="s">
        <v>14473</v>
      </c>
    </row>
    <row r="9860" spans="1:7" x14ac:dyDescent="0.35">
      <c r="A9860" t="s">
        <v>3</v>
      </c>
      <c r="B9860" t="s">
        <v>6</v>
      </c>
      <c r="C9860" t="s">
        <v>4811</v>
      </c>
      <c r="D9860" s="2">
        <v>164188.96</v>
      </c>
      <c r="E9860" s="3">
        <f t="shared" si="308"/>
        <v>7.4316543090655724E-4</v>
      </c>
      <c r="F9860" s="3">
        <f t="shared" ref="F9860:F9923" si="309">E9860+F9859</f>
        <v>92.824882485020936</v>
      </c>
      <c r="G9860" t="s">
        <v>14480</v>
      </c>
    </row>
    <row r="9861" spans="1:7" x14ac:dyDescent="0.35">
      <c r="A9861" t="s">
        <v>3</v>
      </c>
      <c r="B9861" t="s">
        <v>6</v>
      </c>
      <c r="C9861" t="s">
        <v>8257</v>
      </c>
      <c r="D9861" s="2">
        <v>164170.67000000001</v>
      </c>
      <c r="E9861" s="3">
        <f t="shared" si="308"/>
        <v>7.4308264522028903E-4</v>
      </c>
      <c r="F9861" s="3">
        <f t="shared" si="309"/>
        <v>92.825625567666151</v>
      </c>
      <c r="G9861" t="s">
        <v>14480</v>
      </c>
    </row>
    <row r="9862" spans="1:7" x14ac:dyDescent="0.35">
      <c r="A9862" t="s">
        <v>3</v>
      </c>
      <c r="B9862" t="s">
        <v>6</v>
      </c>
      <c r="C9862" t="s">
        <v>7117</v>
      </c>
      <c r="D9862" s="2">
        <v>164167.78</v>
      </c>
      <c r="E9862" s="3">
        <f t="shared" si="308"/>
        <v>7.4306956426712799E-4</v>
      </c>
      <c r="F9862" s="3">
        <f t="shared" si="309"/>
        <v>92.826368637230416</v>
      </c>
      <c r="G9862" t="s">
        <v>14473</v>
      </c>
    </row>
    <row r="9863" spans="1:7" x14ac:dyDescent="0.35">
      <c r="A9863" t="s">
        <v>3</v>
      </c>
      <c r="B9863" t="s">
        <v>122</v>
      </c>
      <c r="C9863" t="s">
        <v>2386</v>
      </c>
      <c r="D9863" s="2">
        <v>164150.79</v>
      </c>
      <c r="E9863" s="3">
        <f t="shared" si="308"/>
        <v>7.4299266274664147E-4</v>
      </c>
      <c r="F9863" s="3">
        <f t="shared" si="309"/>
        <v>92.827111629893167</v>
      </c>
      <c r="G9863" t="s">
        <v>14473</v>
      </c>
    </row>
    <row r="9864" spans="1:7" x14ac:dyDescent="0.35">
      <c r="A9864" t="s">
        <v>10</v>
      </c>
      <c r="B9864" t="s">
        <v>9</v>
      </c>
      <c r="C9864" t="s">
        <v>8354</v>
      </c>
      <c r="D9864" s="2">
        <v>164093.4</v>
      </c>
      <c r="E9864" s="3">
        <f t="shared" si="308"/>
        <v>7.4273289945878259E-4</v>
      </c>
      <c r="F9864" s="3">
        <f t="shared" si="309"/>
        <v>92.827854362792621</v>
      </c>
      <c r="G9864" t="s">
        <v>14480</v>
      </c>
    </row>
    <row r="9865" spans="1:7" x14ac:dyDescent="0.35">
      <c r="A9865" t="s">
        <v>3</v>
      </c>
      <c r="B9865" t="s">
        <v>9</v>
      </c>
      <c r="C9865" t="s">
        <v>4273</v>
      </c>
      <c r="D9865" s="2">
        <v>164089.69</v>
      </c>
      <c r="E9865" s="3">
        <f t="shared" si="308"/>
        <v>7.4271610695489767E-4</v>
      </c>
      <c r="F9865" s="3">
        <f t="shared" si="309"/>
        <v>92.828597078899577</v>
      </c>
      <c r="G9865" t="s">
        <v>14480</v>
      </c>
    </row>
    <row r="9866" spans="1:7" x14ac:dyDescent="0.35">
      <c r="A9866" t="s">
        <v>3</v>
      </c>
      <c r="B9866" t="s">
        <v>13</v>
      </c>
      <c r="C9866" t="s">
        <v>2625</v>
      </c>
      <c r="D9866" s="2">
        <v>164066.82</v>
      </c>
      <c r="E9866" s="3">
        <f t="shared" si="308"/>
        <v>7.4261259089995193E-4</v>
      </c>
      <c r="F9866" s="3">
        <f t="shared" si="309"/>
        <v>92.829339691490475</v>
      </c>
      <c r="G9866" t="s">
        <v>14480</v>
      </c>
    </row>
    <row r="9867" spans="1:7" x14ac:dyDescent="0.35">
      <c r="A9867" t="s">
        <v>3</v>
      </c>
      <c r="B9867" t="s">
        <v>6</v>
      </c>
      <c r="C9867" s="8" t="s">
        <v>4608</v>
      </c>
      <c r="D9867" s="2">
        <v>164040.85999999999</v>
      </c>
      <c r="E9867" s="3">
        <f t="shared" si="308"/>
        <v>7.4249508863557102E-4</v>
      </c>
      <c r="F9867" s="3">
        <f t="shared" si="309"/>
        <v>92.830082186579105</v>
      </c>
      <c r="G9867" t="s">
        <v>14480</v>
      </c>
    </row>
    <row r="9868" spans="1:7" x14ac:dyDescent="0.35">
      <c r="A9868" t="s">
        <v>3</v>
      </c>
      <c r="B9868" t="s">
        <v>1842</v>
      </c>
      <c r="C9868" t="s">
        <v>305</v>
      </c>
      <c r="D9868" s="2">
        <v>164026.29</v>
      </c>
      <c r="E9868" s="3">
        <f t="shared" si="308"/>
        <v>7.4242914071600153E-4</v>
      </c>
      <c r="F9868" s="3">
        <f t="shared" si="309"/>
        <v>92.83082461571982</v>
      </c>
      <c r="G9868" t="s">
        <v>14473</v>
      </c>
    </row>
    <row r="9869" spans="1:7" x14ac:dyDescent="0.35">
      <c r="A9869" t="s">
        <v>3</v>
      </c>
      <c r="B9869" t="s">
        <v>6</v>
      </c>
      <c r="C9869" t="s">
        <v>4805</v>
      </c>
      <c r="D9869" s="2">
        <v>164022.09</v>
      </c>
      <c r="E9869" s="3">
        <f t="shared" si="308"/>
        <v>7.424101303342449E-4</v>
      </c>
      <c r="F9869" s="3">
        <f t="shared" si="309"/>
        <v>92.831567025850148</v>
      </c>
      <c r="G9869" t="s">
        <v>14480</v>
      </c>
    </row>
    <row r="9870" spans="1:7" x14ac:dyDescent="0.35">
      <c r="A9870" t="s">
        <v>3</v>
      </c>
      <c r="B9870" t="s">
        <v>33</v>
      </c>
      <c r="C9870" t="s">
        <v>1498</v>
      </c>
      <c r="D9870" s="2">
        <v>163964.81</v>
      </c>
      <c r="E9870" s="3">
        <f t="shared" si="308"/>
        <v>7.4215086493733683E-4</v>
      </c>
      <c r="F9870" s="3">
        <f t="shared" si="309"/>
        <v>92.832309176715086</v>
      </c>
      <c r="G9870" t="s">
        <v>14473</v>
      </c>
    </row>
    <row r="9871" spans="1:7" x14ac:dyDescent="0.35">
      <c r="A9871" t="s">
        <v>10</v>
      </c>
      <c r="B9871" t="s">
        <v>9</v>
      </c>
      <c r="C9871" t="s">
        <v>9666</v>
      </c>
      <c r="D9871" s="2">
        <v>163955.4</v>
      </c>
      <c r="E9871" s="3">
        <f t="shared" si="308"/>
        <v>7.4210827262963935E-4</v>
      </c>
      <c r="F9871" s="3">
        <f t="shared" si="309"/>
        <v>92.833051284987718</v>
      </c>
      <c r="G9871" t="s">
        <v>14480</v>
      </c>
    </row>
    <row r="9872" spans="1:7" x14ac:dyDescent="0.35">
      <c r="A9872" t="s">
        <v>10</v>
      </c>
      <c r="B9872" t="s">
        <v>13</v>
      </c>
      <c r="C9872" t="s">
        <v>1154</v>
      </c>
      <c r="D9872" s="2">
        <v>163951.38</v>
      </c>
      <c r="E9872" s="3">
        <f t="shared" si="308"/>
        <v>7.4209007697852961E-4</v>
      </c>
      <c r="F9872" s="3">
        <f t="shared" si="309"/>
        <v>92.833793375064701</v>
      </c>
      <c r="G9872" t="s">
        <v>14473</v>
      </c>
    </row>
    <row r="9873" spans="1:7" x14ac:dyDescent="0.35">
      <c r="A9873" t="s">
        <v>10</v>
      </c>
      <c r="B9873" t="s">
        <v>32</v>
      </c>
      <c r="C9873" t="s">
        <v>1967</v>
      </c>
      <c r="D9873" s="2">
        <v>163932.17000000001</v>
      </c>
      <c r="E9873" s="3">
        <f t="shared" si="308"/>
        <v>7.4200312711340051E-4</v>
      </c>
      <c r="F9873" s="3">
        <f t="shared" si="309"/>
        <v>92.834535378191816</v>
      </c>
      <c r="G9873" t="s">
        <v>14473</v>
      </c>
    </row>
    <row r="9874" spans="1:7" x14ac:dyDescent="0.35">
      <c r="A9874" t="s">
        <v>10</v>
      </c>
      <c r="B9874" t="s">
        <v>28</v>
      </c>
      <c r="C9874" t="s">
        <v>1805</v>
      </c>
      <c r="D9874" s="2">
        <v>163928.54</v>
      </c>
      <c r="E9874" s="3">
        <f t="shared" si="308"/>
        <v>7.4198669671202513E-4</v>
      </c>
      <c r="F9874" s="3">
        <f t="shared" si="309"/>
        <v>92.835277364888526</v>
      </c>
      <c r="G9874" t="s">
        <v>14473</v>
      </c>
    </row>
    <row r="9875" spans="1:7" x14ac:dyDescent="0.35">
      <c r="A9875" t="s">
        <v>10</v>
      </c>
      <c r="B9875" t="s">
        <v>8</v>
      </c>
      <c r="C9875" t="s">
        <v>9709</v>
      </c>
      <c r="D9875" s="2">
        <v>163920.57999999999</v>
      </c>
      <c r="E9875" s="3">
        <f t="shared" si="308"/>
        <v>7.4195066751231507E-4</v>
      </c>
      <c r="F9875" s="3">
        <f t="shared" si="309"/>
        <v>92.836019315556044</v>
      </c>
      <c r="G9875" t="s">
        <v>14473</v>
      </c>
    </row>
    <row r="9876" spans="1:7" x14ac:dyDescent="0.35">
      <c r="A9876" t="s">
        <v>3</v>
      </c>
      <c r="B9876" t="s">
        <v>8</v>
      </c>
      <c r="C9876" t="s">
        <v>4815</v>
      </c>
      <c r="D9876" s="2">
        <v>163905</v>
      </c>
      <c r="E9876" s="3">
        <f t="shared" si="308"/>
        <v>7.4188014804856114E-4</v>
      </c>
      <c r="F9876" s="3">
        <f t="shared" si="309"/>
        <v>92.836761195704099</v>
      </c>
      <c r="G9876" t="s">
        <v>14473</v>
      </c>
    </row>
    <row r="9877" spans="1:7" x14ac:dyDescent="0.35">
      <c r="A9877" t="s">
        <v>3</v>
      </c>
      <c r="B9877" t="s">
        <v>9</v>
      </c>
      <c r="C9877" t="s">
        <v>2958</v>
      </c>
      <c r="D9877" s="2">
        <v>163892.44</v>
      </c>
      <c r="E9877" s="3">
        <f t="shared" si="308"/>
        <v>7.4182329795454641E-4</v>
      </c>
      <c r="F9877" s="3">
        <f t="shared" si="309"/>
        <v>92.837503019002057</v>
      </c>
      <c r="G9877" t="s">
        <v>14480</v>
      </c>
    </row>
    <row r="9878" spans="1:7" x14ac:dyDescent="0.35">
      <c r="A9878" t="s">
        <v>10</v>
      </c>
      <c r="B9878" t="s">
        <v>22</v>
      </c>
      <c r="C9878" t="s">
        <v>8320</v>
      </c>
      <c r="D9878" s="2">
        <v>163882.35</v>
      </c>
      <c r="E9878" s="3">
        <f t="shared" si="308"/>
        <v>7.41777627775517E-4</v>
      </c>
      <c r="F9878" s="3">
        <f t="shared" si="309"/>
        <v>92.838244796629837</v>
      </c>
      <c r="G9878" t="s">
        <v>14473</v>
      </c>
    </row>
    <row r="9879" spans="1:7" x14ac:dyDescent="0.35">
      <c r="A9879" t="s">
        <v>3</v>
      </c>
      <c r="B9879" t="s">
        <v>6</v>
      </c>
      <c r="C9879" t="s">
        <v>2136</v>
      </c>
      <c r="D9879" s="2">
        <v>163876.20000000001</v>
      </c>
      <c r="E9879" s="3">
        <f t="shared" si="308"/>
        <v>7.417497911450878E-4</v>
      </c>
      <c r="F9879" s="3">
        <f t="shared" si="309"/>
        <v>92.838986546420983</v>
      </c>
      <c r="G9879" t="s">
        <v>14473</v>
      </c>
    </row>
    <row r="9880" spans="1:7" x14ac:dyDescent="0.35">
      <c r="A9880" t="s">
        <v>3</v>
      </c>
      <c r="B9880" t="s">
        <v>9</v>
      </c>
      <c r="C9880" t="s">
        <v>4384</v>
      </c>
      <c r="D9880" s="2">
        <v>163858.38</v>
      </c>
      <c r="E9880" s="3">
        <f t="shared" si="308"/>
        <v>7.4166913281106361E-4</v>
      </c>
      <c r="F9880" s="3">
        <f t="shared" si="309"/>
        <v>92.839728215553791</v>
      </c>
      <c r="G9880" t="s">
        <v>14480</v>
      </c>
    </row>
    <row r="9881" spans="1:7" x14ac:dyDescent="0.35">
      <c r="A9881" t="s">
        <v>10</v>
      </c>
      <c r="B9881" t="s">
        <v>8</v>
      </c>
      <c r="C9881" t="s">
        <v>2052</v>
      </c>
      <c r="D9881" s="2">
        <v>163842.48000000001</v>
      </c>
      <c r="E9881" s="3">
        <f t="shared" si="308"/>
        <v>7.4159716493727107E-4</v>
      </c>
      <c r="F9881" s="3">
        <f t="shared" si="309"/>
        <v>92.840469812718723</v>
      </c>
      <c r="G9881" t="s">
        <v>14480</v>
      </c>
    </row>
    <row r="9882" spans="1:7" x14ac:dyDescent="0.35">
      <c r="A9882" t="s">
        <v>3</v>
      </c>
      <c r="B9882" t="s">
        <v>32</v>
      </c>
      <c r="C9882" t="s">
        <v>831</v>
      </c>
      <c r="D9882" s="2">
        <v>163823.12</v>
      </c>
      <c r="E9882" s="3">
        <f t="shared" si="308"/>
        <v>7.4150953612993613E-4</v>
      </c>
      <c r="F9882" s="3">
        <f t="shared" si="309"/>
        <v>92.84121132225485</v>
      </c>
      <c r="G9882" t="s">
        <v>14473</v>
      </c>
    </row>
    <row r="9883" spans="1:7" x14ac:dyDescent="0.35">
      <c r="A9883" t="s">
        <v>3</v>
      </c>
      <c r="B9883" t="s">
        <v>33</v>
      </c>
      <c r="C9883" t="s">
        <v>4244</v>
      </c>
      <c r="D9883" s="2">
        <v>163804.34</v>
      </c>
      <c r="E9883" s="3">
        <f t="shared" si="308"/>
        <v>7.4142453256579623E-4</v>
      </c>
      <c r="F9883" s="3">
        <f t="shared" si="309"/>
        <v>92.841952746787413</v>
      </c>
      <c r="G9883" t="s">
        <v>14473</v>
      </c>
    </row>
    <row r="9884" spans="1:7" x14ac:dyDescent="0.35">
      <c r="A9884" t="s">
        <v>3</v>
      </c>
      <c r="B9884" t="s">
        <v>18</v>
      </c>
      <c r="C9884" s="7" t="s">
        <v>2000</v>
      </c>
      <c r="D9884" s="2">
        <v>163787.51999999999</v>
      </c>
      <c r="E9884" s="3">
        <f t="shared" si="308"/>
        <v>7.4134840051314269E-4</v>
      </c>
      <c r="F9884" s="3">
        <f t="shared" si="309"/>
        <v>92.842694095187923</v>
      </c>
      <c r="G9884" t="s">
        <v>14480</v>
      </c>
    </row>
    <row r="9885" spans="1:7" x14ac:dyDescent="0.35">
      <c r="A9885" t="s">
        <v>3</v>
      </c>
      <c r="B9885" t="s">
        <v>40</v>
      </c>
      <c r="C9885" s="8" t="s">
        <v>13762</v>
      </c>
      <c r="D9885" s="2">
        <v>163782.76</v>
      </c>
      <c r="E9885" s="3">
        <f t="shared" si="308"/>
        <v>7.4132685541381871E-4</v>
      </c>
      <c r="F9885" s="3">
        <f t="shared" si="309"/>
        <v>92.843435422043342</v>
      </c>
      <c r="G9885" t="s">
        <v>14480</v>
      </c>
    </row>
    <row r="9886" spans="1:7" x14ac:dyDescent="0.35">
      <c r="A9886" t="s">
        <v>10</v>
      </c>
      <c r="B9886" t="s">
        <v>6</v>
      </c>
      <c r="C9886" t="s">
        <v>5296</v>
      </c>
      <c r="D9886" s="2">
        <v>163729.67000000001</v>
      </c>
      <c r="E9886" s="3">
        <f t="shared" si="308"/>
        <v>7.4108655513585348E-4</v>
      </c>
      <c r="F9886" s="3">
        <f t="shared" si="309"/>
        <v>92.84417650859848</v>
      </c>
      <c r="G9886" t="s">
        <v>14480</v>
      </c>
    </row>
    <row r="9887" spans="1:7" x14ac:dyDescent="0.35">
      <c r="A9887" t="s">
        <v>3</v>
      </c>
      <c r="B9887" t="s">
        <v>13</v>
      </c>
      <c r="C9887" t="s">
        <v>893</v>
      </c>
      <c r="D9887" s="2">
        <v>163678.51999999999</v>
      </c>
      <c r="E9887" s="3">
        <f t="shared" si="308"/>
        <v>7.4085503584374703E-4</v>
      </c>
      <c r="F9887" s="3">
        <f t="shared" si="309"/>
        <v>92.844917363634323</v>
      </c>
      <c r="G9887" t="s">
        <v>14480</v>
      </c>
    </row>
    <row r="9888" spans="1:7" x14ac:dyDescent="0.35">
      <c r="A9888" t="s">
        <v>3</v>
      </c>
      <c r="B9888" t="s">
        <v>62</v>
      </c>
      <c r="C9888" t="s">
        <v>2560</v>
      </c>
      <c r="D9888" s="2">
        <v>163668.41</v>
      </c>
      <c r="E9888" s="3">
        <f t="shared" si="308"/>
        <v>7.4080927513909026E-4</v>
      </c>
      <c r="F9888" s="3">
        <f t="shared" si="309"/>
        <v>92.845658172909467</v>
      </c>
      <c r="G9888" t="s">
        <v>14473</v>
      </c>
    </row>
    <row r="9889" spans="1:7" x14ac:dyDescent="0.35">
      <c r="A9889" t="s">
        <v>3</v>
      </c>
      <c r="B9889" t="s">
        <v>9</v>
      </c>
      <c r="C9889" t="s">
        <v>6799</v>
      </c>
      <c r="D9889" s="2">
        <v>163640.16</v>
      </c>
      <c r="E9889" s="3">
        <f t="shared" si="308"/>
        <v>7.4068140769037081E-4</v>
      </c>
      <c r="F9889" s="3">
        <f t="shared" si="309"/>
        <v>92.846398854317158</v>
      </c>
      <c r="G9889" t="s">
        <v>14480</v>
      </c>
    </row>
    <row r="9890" spans="1:7" x14ac:dyDescent="0.35">
      <c r="A9890" t="s">
        <v>3</v>
      </c>
      <c r="B9890" t="s">
        <v>9</v>
      </c>
      <c r="C9890" t="s">
        <v>3296</v>
      </c>
      <c r="D9890" s="2">
        <v>163629.76999999999</v>
      </c>
      <c r="E9890" s="3">
        <f t="shared" si="308"/>
        <v>7.4063437962693015E-4</v>
      </c>
      <c r="F9890" s="3">
        <f t="shared" si="309"/>
        <v>92.847139488696783</v>
      </c>
      <c r="G9890" t="s">
        <v>14480</v>
      </c>
    </row>
    <row r="9891" spans="1:7" x14ac:dyDescent="0.35">
      <c r="A9891" t="s">
        <v>10</v>
      </c>
      <c r="B9891" t="s">
        <v>29</v>
      </c>
      <c r="C9891" t="s">
        <v>2681</v>
      </c>
      <c r="D9891" s="2">
        <v>163616.62</v>
      </c>
      <c r="E9891" s="3">
        <f t="shared" si="308"/>
        <v>7.4057485902690682E-4</v>
      </c>
      <c r="F9891" s="3">
        <f t="shared" si="309"/>
        <v>92.847880063555806</v>
      </c>
      <c r="G9891" t="s">
        <v>14473</v>
      </c>
    </row>
    <row r="9892" spans="1:7" x14ac:dyDescent="0.35">
      <c r="A9892" t="s">
        <v>3</v>
      </c>
      <c r="B9892" t="s">
        <v>8</v>
      </c>
      <c r="C9892" t="s">
        <v>4964</v>
      </c>
      <c r="D9892" s="2">
        <v>163607.54</v>
      </c>
      <c r="E9892" s="3">
        <f t="shared" si="308"/>
        <v>7.4053376039206185E-4</v>
      </c>
      <c r="F9892" s="3">
        <f t="shared" si="309"/>
        <v>92.848620597316199</v>
      </c>
      <c r="G9892" t="s">
        <v>14473</v>
      </c>
    </row>
    <row r="9893" spans="1:7" x14ac:dyDescent="0.35">
      <c r="A9893" t="s">
        <v>10</v>
      </c>
      <c r="B9893" t="s">
        <v>499</v>
      </c>
      <c r="C9893" s="7" t="s">
        <v>4835</v>
      </c>
      <c r="D9893" s="2">
        <v>163606.72</v>
      </c>
      <c r="E9893" s="3">
        <f t="shared" si="308"/>
        <v>7.4053004884133786E-4</v>
      </c>
      <c r="F9893" s="3">
        <f t="shared" si="309"/>
        <v>92.849361127365043</v>
      </c>
      <c r="G9893" t="s">
        <v>14480</v>
      </c>
    </row>
    <row r="9894" spans="1:7" x14ac:dyDescent="0.35">
      <c r="A9894" t="s">
        <v>10</v>
      </c>
      <c r="B9894" t="s">
        <v>9</v>
      </c>
      <c r="C9894" t="s">
        <v>7074</v>
      </c>
      <c r="D9894" s="2">
        <v>163597.19</v>
      </c>
      <c r="E9894" s="3">
        <f t="shared" si="308"/>
        <v>7.4048691337987602E-4</v>
      </c>
      <c r="F9894" s="3">
        <f t="shared" si="309"/>
        <v>92.850101614278429</v>
      </c>
      <c r="G9894" t="s">
        <v>14480</v>
      </c>
    </row>
    <row r="9895" spans="1:7" x14ac:dyDescent="0.35">
      <c r="A9895" t="s">
        <v>10</v>
      </c>
      <c r="B9895" t="s">
        <v>40</v>
      </c>
      <c r="C9895" t="s">
        <v>10397</v>
      </c>
      <c r="D9895" s="2">
        <v>163594.04999999999</v>
      </c>
      <c r="E9895" s="3">
        <f t="shared" si="308"/>
        <v>7.4047270085637223E-4</v>
      </c>
      <c r="F9895" s="3">
        <f t="shared" si="309"/>
        <v>92.850842086979284</v>
      </c>
      <c r="G9895" t="s">
        <v>14473</v>
      </c>
    </row>
    <row r="9896" spans="1:7" x14ac:dyDescent="0.35">
      <c r="A9896" t="s">
        <v>10</v>
      </c>
      <c r="B9896" t="s">
        <v>8</v>
      </c>
      <c r="C9896" t="s">
        <v>4504</v>
      </c>
      <c r="D9896" s="2">
        <v>163579.78</v>
      </c>
      <c r="E9896" s="3">
        <f t="shared" si="308"/>
        <v>7.4040811082121377E-4</v>
      </c>
      <c r="F9896" s="3">
        <f t="shared" si="309"/>
        <v>92.851582495090099</v>
      </c>
      <c r="G9896" t="s">
        <v>14480</v>
      </c>
    </row>
    <row r="9897" spans="1:7" x14ac:dyDescent="0.35">
      <c r="A9897" t="s">
        <v>10</v>
      </c>
      <c r="B9897" t="s">
        <v>76</v>
      </c>
      <c r="C9897" t="s">
        <v>543</v>
      </c>
      <c r="D9897" s="2">
        <v>163577.78</v>
      </c>
      <c r="E9897" s="3">
        <f t="shared" si="308"/>
        <v>7.4039905825847257E-4</v>
      </c>
      <c r="F9897" s="3">
        <f t="shared" si="309"/>
        <v>92.852322894148358</v>
      </c>
      <c r="G9897" t="s">
        <v>14473</v>
      </c>
    </row>
    <row r="9898" spans="1:7" x14ac:dyDescent="0.35">
      <c r="A9898" t="s">
        <v>10</v>
      </c>
      <c r="B9898" t="s">
        <v>22</v>
      </c>
      <c r="C9898" s="8" t="s">
        <v>1523</v>
      </c>
      <c r="D9898" s="2">
        <v>163537.54</v>
      </c>
      <c r="E9898" s="3">
        <f t="shared" si="308"/>
        <v>7.4021692069611963E-4</v>
      </c>
      <c r="F9898" s="3">
        <f t="shared" si="309"/>
        <v>92.853063111069048</v>
      </c>
      <c r="G9898" t="s">
        <v>14480</v>
      </c>
    </row>
    <row r="9899" spans="1:7" x14ac:dyDescent="0.35">
      <c r="A9899" t="s">
        <v>10</v>
      </c>
      <c r="B9899" t="s">
        <v>134</v>
      </c>
      <c r="C9899" t="s">
        <v>4642</v>
      </c>
      <c r="D9899" s="2">
        <v>163532.35</v>
      </c>
      <c r="E9899" s="3">
        <f t="shared" si="308"/>
        <v>7.4019342929580614E-4</v>
      </c>
      <c r="F9899" s="3">
        <f t="shared" si="309"/>
        <v>92.853803304498342</v>
      </c>
      <c r="G9899" t="s">
        <v>14473</v>
      </c>
    </row>
    <row r="9900" spans="1:7" x14ac:dyDescent="0.35">
      <c r="A9900" t="s">
        <v>10</v>
      </c>
      <c r="B9900" t="s">
        <v>22</v>
      </c>
      <c r="C9900" s="8" t="s">
        <v>7248</v>
      </c>
      <c r="D9900" s="2">
        <v>163531.64000000001</v>
      </c>
      <c r="E9900" s="3">
        <f t="shared" si="308"/>
        <v>7.4019021563603317E-4</v>
      </c>
      <c r="F9900" s="3">
        <f t="shared" si="309"/>
        <v>92.85454349471398</v>
      </c>
      <c r="G9900" t="s">
        <v>14480</v>
      </c>
    </row>
    <row r="9901" spans="1:7" x14ac:dyDescent="0.35">
      <c r="A9901" t="s">
        <v>10</v>
      </c>
      <c r="B9901" t="s">
        <v>13</v>
      </c>
      <c r="C9901" t="s">
        <v>388</v>
      </c>
      <c r="D9901" s="2">
        <v>163522.57</v>
      </c>
      <c r="E9901" s="3">
        <f t="shared" si="308"/>
        <v>7.4014916226400166E-4</v>
      </c>
      <c r="F9901" s="3">
        <f t="shared" si="309"/>
        <v>92.855283643876248</v>
      </c>
      <c r="G9901" t="s">
        <v>14473</v>
      </c>
    </row>
    <row r="9902" spans="1:7" x14ac:dyDescent="0.35">
      <c r="A9902" t="s">
        <v>3</v>
      </c>
      <c r="B9902" t="s">
        <v>386</v>
      </c>
      <c r="C9902" t="s">
        <v>188</v>
      </c>
      <c r="D9902" s="2">
        <v>163514.74</v>
      </c>
      <c r="E9902" s="3">
        <f t="shared" si="308"/>
        <v>7.4011372148086987E-4</v>
      </c>
      <c r="F9902" s="3">
        <f t="shared" si="309"/>
        <v>92.856023757597725</v>
      </c>
      <c r="G9902" t="s">
        <v>14473</v>
      </c>
    </row>
    <row r="9903" spans="1:7" x14ac:dyDescent="0.35">
      <c r="A9903" t="s">
        <v>10</v>
      </c>
      <c r="B9903" t="s">
        <v>8</v>
      </c>
      <c r="C9903" t="s">
        <v>4551</v>
      </c>
      <c r="D9903" s="2">
        <v>163507.54999999999</v>
      </c>
      <c r="E9903" s="3">
        <f t="shared" si="308"/>
        <v>7.4008117751781519E-4</v>
      </c>
      <c r="F9903" s="3">
        <f t="shared" si="309"/>
        <v>92.856763838775237</v>
      </c>
      <c r="G9903" t="s">
        <v>14473</v>
      </c>
    </row>
    <row r="9904" spans="1:7" x14ac:dyDescent="0.35">
      <c r="A9904" t="s">
        <v>3</v>
      </c>
      <c r="B9904" t="s">
        <v>37</v>
      </c>
      <c r="C9904" t="s">
        <v>11143</v>
      </c>
      <c r="D9904" s="2">
        <v>163506.99</v>
      </c>
      <c r="E9904" s="3">
        <f t="shared" si="308"/>
        <v>7.4007864280024763E-4</v>
      </c>
      <c r="F9904" s="3">
        <f t="shared" si="309"/>
        <v>92.857503917418043</v>
      </c>
      <c r="G9904" t="s">
        <v>14473</v>
      </c>
    </row>
    <row r="9905" spans="1:7" x14ac:dyDescent="0.35">
      <c r="A9905" t="s">
        <v>10</v>
      </c>
      <c r="B9905" t="s">
        <v>9</v>
      </c>
      <c r="C9905" t="s">
        <v>11092</v>
      </c>
      <c r="D9905" s="2">
        <v>163463.32</v>
      </c>
      <c r="E9905" s="3">
        <f t="shared" si="308"/>
        <v>7.3988098009279354E-4</v>
      </c>
      <c r="F9905" s="3">
        <f t="shared" si="309"/>
        <v>92.858243798398135</v>
      </c>
      <c r="G9905" t="s">
        <v>14480</v>
      </c>
    </row>
    <row r="9906" spans="1:7" x14ac:dyDescent="0.35">
      <c r="A9906" t="s">
        <v>3</v>
      </c>
      <c r="B9906" t="s">
        <v>22</v>
      </c>
      <c r="C9906" s="7" t="s">
        <v>4929</v>
      </c>
      <c r="D9906" s="2">
        <v>163460.70000000001</v>
      </c>
      <c r="E9906" s="3">
        <f t="shared" si="308"/>
        <v>7.398691212356026E-4</v>
      </c>
      <c r="F9906" s="3">
        <f t="shared" si="309"/>
        <v>92.858983667519368</v>
      </c>
      <c r="G9906" t="s">
        <v>14480</v>
      </c>
    </row>
    <row r="9907" spans="1:7" x14ac:dyDescent="0.35">
      <c r="A9907" t="s">
        <v>10</v>
      </c>
      <c r="B9907" t="s">
        <v>8</v>
      </c>
      <c r="C9907" s="8" t="s">
        <v>6574</v>
      </c>
      <c r="D9907" s="2">
        <v>163450.5</v>
      </c>
      <c r="E9907" s="3">
        <f t="shared" si="308"/>
        <v>7.3982295316562239E-4</v>
      </c>
      <c r="F9907" s="3">
        <f t="shared" si="309"/>
        <v>92.859723490472533</v>
      </c>
      <c r="G9907" t="s">
        <v>14480</v>
      </c>
    </row>
    <row r="9908" spans="1:7" x14ac:dyDescent="0.35">
      <c r="A9908" t="s">
        <v>3</v>
      </c>
      <c r="B9908" t="s">
        <v>55</v>
      </c>
      <c r="C9908" t="s">
        <v>14131</v>
      </c>
      <c r="D9908" s="2">
        <v>163429.85999999999</v>
      </c>
      <c r="E9908" s="3">
        <f t="shared" si="308"/>
        <v>7.3972953071813302E-4</v>
      </c>
      <c r="F9908" s="3">
        <f t="shared" si="309"/>
        <v>92.860463220003254</v>
      </c>
      <c r="G9908" t="s">
        <v>14473</v>
      </c>
    </row>
    <row r="9909" spans="1:7" x14ac:dyDescent="0.35">
      <c r="A9909" t="s">
        <v>10</v>
      </c>
      <c r="B9909" t="s">
        <v>29</v>
      </c>
      <c r="C9909" t="s">
        <v>1345</v>
      </c>
      <c r="D9909" s="2">
        <v>163417.43</v>
      </c>
      <c r="E9909" s="3">
        <f t="shared" si="308"/>
        <v>7.3967326904069656E-4</v>
      </c>
      <c r="F9909" s="3">
        <f t="shared" si="309"/>
        <v>92.861202893272292</v>
      </c>
      <c r="G9909" t="s">
        <v>14473</v>
      </c>
    </row>
    <row r="9910" spans="1:7" x14ac:dyDescent="0.35">
      <c r="A9910" t="s">
        <v>10</v>
      </c>
      <c r="B9910" t="s">
        <v>9</v>
      </c>
      <c r="C9910" t="s">
        <v>4705</v>
      </c>
      <c r="D9910" s="2">
        <v>163406.97</v>
      </c>
      <c r="E9910" s="3">
        <f t="shared" si="308"/>
        <v>7.3962592413756004E-4</v>
      </c>
      <c r="F9910" s="3">
        <f t="shared" si="309"/>
        <v>92.861942519196432</v>
      </c>
      <c r="G9910" t="s">
        <v>14480</v>
      </c>
    </row>
    <row r="9911" spans="1:7" x14ac:dyDescent="0.35">
      <c r="A9911" t="s">
        <v>3</v>
      </c>
      <c r="B9911" t="s">
        <v>9</v>
      </c>
      <c r="C9911" t="s">
        <v>11896</v>
      </c>
      <c r="D9911" s="2">
        <v>163329.34</v>
      </c>
      <c r="E9911" s="3">
        <f t="shared" si="308"/>
        <v>7.3927454891476016E-4</v>
      </c>
      <c r="F9911" s="3">
        <f t="shared" si="309"/>
        <v>92.862681793745352</v>
      </c>
      <c r="G9911" t="s">
        <v>14480</v>
      </c>
    </row>
    <row r="9912" spans="1:7" x14ac:dyDescent="0.35">
      <c r="A9912" t="s">
        <v>10</v>
      </c>
      <c r="B9912" t="s">
        <v>9</v>
      </c>
      <c r="C9912" t="s">
        <v>1512</v>
      </c>
      <c r="D9912" s="2">
        <v>163328.39000000001</v>
      </c>
      <c r="E9912" s="3">
        <f t="shared" si="308"/>
        <v>7.3927024894745823E-4</v>
      </c>
      <c r="F9912" s="3">
        <f t="shared" si="309"/>
        <v>92.863421063994295</v>
      </c>
      <c r="G9912" t="s">
        <v>14473</v>
      </c>
    </row>
    <row r="9913" spans="1:7" x14ac:dyDescent="0.35">
      <c r="A9913" t="s">
        <v>3</v>
      </c>
      <c r="B9913" t="s">
        <v>9</v>
      </c>
      <c r="C9913" t="s">
        <v>4008</v>
      </c>
      <c r="D9913" s="2">
        <v>163324.09</v>
      </c>
      <c r="E9913" s="3">
        <f t="shared" si="308"/>
        <v>7.3925078593756448E-4</v>
      </c>
      <c r="F9913" s="3">
        <f t="shared" si="309"/>
        <v>92.864160314780236</v>
      </c>
      <c r="G9913" t="s">
        <v>14473</v>
      </c>
    </row>
    <row r="9914" spans="1:7" x14ac:dyDescent="0.35">
      <c r="A9914" t="s">
        <v>10</v>
      </c>
      <c r="B9914" t="s">
        <v>6</v>
      </c>
      <c r="C9914" t="s">
        <v>1569</v>
      </c>
      <c r="D9914" s="2">
        <v>163302.54</v>
      </c>
      <c r="E9914" s="3">
        <f t="shared" si="308"/>
        <v>7.3915324457402812E-4</v>
      </c>
      <c r="F9914" s="3">
        <f t="shared" si="309"/>
        <v>92.864899468024817</v>
      </c>
      <c r="G9914" t="s">
        <v>14480</v>
      </c>
    </row>
    <row r="9915" spans="1:7" x14ac:dyDescent="0.35">
      <c r="A9915" t="s">
        <v>3</v>
      </c>
      <c r="B9915" t="s">
        <v>11</v>
      </c>
      <c r="C9915" t="s">
        <v>7995</v>
      </c>
      <c r="D9915" s="2">
        <v>163281.03</v>
      </c>
      <c r="E9915" s="3">
        <f t="shared" si="308"/>
        <v>7.3905588426174647E-4</v>
      </c>
      <c r="F9915" s="3">
        <f t="shared" si="309"/>
        <v>92.865638523909084</v>
      </c>
      <c r="G9915" t="s">
        <v>14473</v>
      </c>
    </row>
    <row r="9916" spans="1:7" x14ac:dyDescent="0.35">
      <c r="A9916" t="s">
        <v>3</v>
      </c>
      <c r="B9916" t="s">
        <v>290</v>
      </c>
      <c r="C9916" t="s">
        <v>291</v>
      </c>
      <c r="D9916" s="2">
        <v>163266.42000000001</v>
      </c>
      <c r="E9916" s="3">
        <f t="shared" si="308"/>
        <v>7.3898975529092205E-4</v>
      </c>
      <c r="F9916" s="3">
        <f t="shared" si="309"/>
        <v>92.866377513664375</v>
      </c>
      <c r="G9916" t="s">
        <v>14473</v>
      </c>
    </row>
    <row r="9917" spans="1:7" x14ac:dyDescent="0.35">
      <c r="A9917" t="s">
        <v>3</v>
      </c>
      <c r="B9917" t="s">
        <v>92</v>
      </c>
      <c r="C9917" t="s">
        <v>11556</v>
      </c>
      <c r="D9917" s="2">
        <v>163249.13</v>
      </c>
      <c r="E9917" s="3">
        <f t="shared" si="308"/>
        <v>7.3891149588602417E-4</v>
      </c>
      <c r="F9917" s="3">
        <f t="shared" si="309"/>
        <v>92.867116425160262</v>
      </c>
      <c r="G9917" t="s">
        <v>14473</v>
      </c>
    </row>
    <row r="9918" spans="1:7" x14ac:dyDescent="0.35">
      <c r="A9918" t="s">
        <v>3</v>
      </c>
      <c r="B9918" t="s">
        <v>62</v>
      </c>
      <c r="C9918" t="s">
        <v>188</v>
      </c>
      <c r="D9918" s="2">
        <v>163225.72</v>
      </c>
      <c r="E9918" s="3">
        <f t="shared" si="308"/>
        <v>7.3880553563913844E-4</v>
      </c>
      <c r="F9918" s="3">
        <f t="shared" si="309"/>
        <v>92.867855230695895</v>
      </c>
      <c r="G9918" t="s">
        <v>14473</v>
      </c>
    </row>
    <row r="9919" spans="1:7" x14ac:dyDescent="0.35">
      <c r="A9919" t="s">
        <v>3</v>
      </c>
      <c r="B9919" t="s">
        <v>73</v>
      </c>
      <c r="C9919" t="s">
        <v>10336</v>
      </c>
      <c r="D9919" s="2">
        <v>163220.25</v>
      </c>
      <c r="E9919" s="3">
        <f t="shared" si="308"/>
        <v>7.3878077688004128E-4</v>
      </c>
      <c r="F9919" s="3">
        <f t="shared" si="309"/>
        <v>92.86859401147278</v>
      </c>
      <c r="G9919" t="s">
        <v>14480</v>
      </c>
    </row>
    <row r="9920" spans="1:7" x14ac:dyDescent="0.35">
      <c r="A9920" t="s">
        <v>10</v>
      </c>
      <c r="B9920" t="s">
        <v>9</v>
      </c>
      <c r="C9920" t="s">
        <v>3345</v>
      </c>
      <c r="D9920" s="2">
        <v>163204.01999999999</v>
      </c>
      <c r="E9920" s="3">
        <f t="shared" si="308"/>
        <v>7.3870731533339634E-4</v>
      </c>
      <c r="F9920" s="3">
        <f t="shared" si="309"/>
        <v>92.869332718788115</v>
      </c>
      <c r="G9920" t="s">
        <v>14473</v>
      </c>
    </row>
    <row r="9921" spans="1:7" x14ac:dyDescent="0.35">
      <c r="A9921" t="s">
        <v>3</v>
      </c>
      <c r="B9921" t="s">
        <v>365</v>
      </c>
      <c r="C9921" t="s">
        <v>14302</v>
      </c>
      <c r="D9921" s="2">
        <v>163200</v>
      </c>
      <c r="E9921" s="3">
        <f t="shared" si="308"/>
        <v>7.386891196822866E-4</v>
      </c>
      <c r="F9921" s="3">
        <f t="shared" si="309"/>
        <v>92.870071407907801</v>
      </c>
      <c r="G9921" t="s">
        <v>14473</v>
      </c>
    </row>
    <row r="9922" spans="1:7" x14ac:dyDescent="0.35">
      <c r="A9922" t="s">
        <v>3</v>
      </c>
      <c r="B9922" t="s">
        <v>9</v>
      </c>
      <c r="C9922" t="s">
        <v>12080</v>
      </c>
      <c r="D9922" s="2">
        <v>163183.43</v>
      </c>
      <c r="E9922" s="3">
        <f t="shared" si="308"/>
        <v>7.3861411919997559E-4</v>
      </c>
      <c r="F9922" s="3">
        <f t="shared" si="309"/>
        <v>92.870810022027001</v>
      </c>
      <c r="G9922" t="s">
        <v>14473</v>
      </c>
    </row>
    <row r="9923" spans="1:7" x14ac:dyDescent="0.35">
      <c r="A9923" t="s">
        <v>10</v>
      </c>
      <c r="B9923" t="s">
        <v>22</v>
      </c>
      <c r="C9923" t="s">
        <v>2034</v>
      </c>
      <c r="D9923" s="2">
        <v>163182.13</v>
      </c>
      <c r="E9923" s="3">
        <f t="shared" ref="E9923:E9986" si="310">(D9923/$D$29638)*100</f>
        <v>7.386082350341939E-4</v>
      </c>
      <c r="F9923" s="3">
        <f t="shared" si="309"/>
        <v>92.871548630262041</v>
      </c>
      <c r="G9923" t="s">
        <v>14480</v>
      </c>
    </row>
    <row r="9924" spans="1:7" x14ac:dyDescent="0.35">
      <c r="A9924" t="s">
        <v>10</v>
      </c>
      <c r="B9924" t="s">
        <v>9</v>
      </c>
      <c r="C9924" t="s">
        <v>11703</v>
      </c>
      <c r="D9924" s="2">
        <v>163166.43</v>
      </c>
      <c r="E9924" s="3">
        <f t="shared" si="310"/>
        <v>7.3853717241667539E-4</v>
      </c>
      <c r="F9924" s="3">
        <f t="shared" ref="F9924:F9987" si="311">E9924+F9923</f>
        <v>92.87228716743445</v>
      </c>
      <c r="G9924" t="s">
        <v>14480</v>
      </c>
    </row>
    <row r="9925" spans="1:7" x14ac:dyDescent="0.35">
      <c r="A9925" t="s">
        <v>3</v>
      </c>
      <c r="B9925" t="s">
        <v>20</v>
      </c>
      <c r="C9925" t="s">
        <v>4948</v>
      </c>
      <c r="D9925" s="2">
        <v>163161.56</v>
      </c>
      <c r="E9925" s="3">
        <f t="shared" si="310"/>
        <v>7.385151294264005E-4</v>
      </c>
      <c r="F9925" s="3">
        <f t="shared" si="311"/>
        <v>92.873025682563878</v>
      </c>
      <c r="G9925" t="s">
        <v>14480</v>
      </c>
    </row>
    <row r="9926" spans="1:7" x14ac:dyDescent="0.35">
      <c r="A9926" t="s">
        <v>10</v>
      </c>
      <c r="B9926" t="s">
        <v>13</v>
      </c>
      <c r="C9926" t="s">
        <v>12072</v>
      </c>
      <c r="D9926" s="2">
        <v>163133.85</v>
      </c>
      <c r="E9926" s="3">
        <f t="shared" si="310"/>
        <v>7.3838970616962115E-4</v>
      </c>
      <c r="F9926" s="3">
        <f t="shared" si="311"/>
        <v>92.873764072270049</v>
      </c>
      <c r="G9926" t="s">
        <v>14473</v>
      </c>
    </row>
    <row r="9927" spans="1:7" x14ac:dyDescent="0.35">
      <c r="A9927" t="s">
        <v>10</v>
      </c>
      <c r="B9927" t="s">
        <v>76</v>
      </c>
      <c r="C9927" t="s">
        <v>87</v>
      </c>
      <c r="D9927" s="2">
        <v>163120.84</v>
      </c>
      <c r="E9927" s="3">
        <f t="shared" si="310"/>
        <v>7.3833081924898965E-4</v>
      </c>
      <c r="F9927" s="3">
        <f t="shared" si="311"/>
        <v>92.874502403089295</v>
      </c>
      <c r="G9927" t="s">
        <v>14473</v>
      </c>
    </row>
    <row r="9928" spans="1:7" x14ac:dyDescent="0.35">
      <c r="A9928" t="s">
        <v>3</v>
      </c>
      <c r="B9928" t="s">
        <v>6</v>
      </c>
      <c r="C9928" s="8" t="s">
        <v>364</v>
      </c>
      <c r="D9928" s="2">
        <v>163109.57999999999</v>
      </c>
      <c r="E9928" s="3">
        <f t="shared" si="310"/>
        <v>7.3827985332075661E-4</v>
      </c>
      <c r="F9928" s="3">
        <f t="shared" si="311"/>
        <v>92.875240682942618</v>
      </c>
      <c r="G9928" t="s">
        <v>14480</v>
      </c>
    </row>
    <row r="9929" spans="1:7" x14ac:dyDescent="0.35">
      <c r="A9929" t="s">
        <v>3</v>
      </c>
      <c r="B9929" t="s">
        <v>6</v>
      </c>
      <c r="C9929" t="s">
        <v>1128</v>
      </c>
      <c r="D9929" s="2">
        <v>163106.22</v>
      </c>
      <c r="E9929" s="3">
        <f t="shared" si="310"/>
        <v>7.3826464501535144E-4</v>
      </c>
      <c r="F9929" s="3">
        <f t="shared" si="311"/>
        <v>92.875978947587626</v>
      </c>
      <c r="G9929" t="s">
        <v>14480</v>
      </c>
    </row>
    <row r="9930" spans="1:7" x14ac:dyDescent="0.35">
      <c r="A9930" t="s">
        <v>3</v>
      </c>
      <c r="B9930" t="s">
        <v>13</v>
      </c>
      <c r="C9930" t="s">
        <v>3681</v>
      </c>
      <c r="D9930" s="2">
        <v>163100.72</v>
      </c>
      <c r="E9930" s="3">
        <f t="shared" si="310"/>
        <v>7.3823975046781313E-4</v>
      </c>
      <c r="F9930" s="3">
        <f t="shared" si="311"/>
        <v>92.876717187338087</v>
      </c>
      <c r="G9930" t="s">
        <v>14473</v>
      </c>
    </row>
    <row r="9931" spans="1:7" x14ac:dyDescent="0.35">
      <c r="A9931" t="s">
        <v>10</v>
      </c>
      <c r="B9931" t="s">
        <v>33</v>
      </c>
      <c r="C9931" t="s">
        <v>188</v>
      </c>
      <c r="D9931" s="2">
        <v>163027.79</v>
      </c>
      <c r="E9931" s="3">
        <f t="shared" si="310"/>
        <v>7.3790964876745515E-4</v>
      </c>
      <c r="F9931" s="3">
        <f t="shared" si="311"/>
        <v>92.87745509698685</v>
      </c>
      <c r="G9931" t="s">
        <v>14473</v>
      </c>
    </row>
    <row r="9932" spans="1:7" x14ac:dyDescent="0.35">
      <c r="A9932" t="s">
        <v>10</v>
      </c>
      <c r="B9932" t="s">
        <v>6</v>
      </c>
      <c r="C9932" s="8" t="s">
        <v>3031</v>
      </c>
      <c r="D9932" s="2">
        <v>163016.54</v>
      </c>
      <c r="E9932" s="3">
        <f t="shared" si="310"/>
        <v>7.3785872810203578E-4</v>
      </c>
      <c r="F9932" s="3">
        <f t="shared" si="311"/>
        <v>92.878192955714951</v>
      </c>
      <c r="G9932" t="s">
        <v>14480</v>
      </c>
    </row>
    <row r="9933" spans="1:7" x14ac:dyDescent="0.35">
      <c r="A9933" t="s">
        <v>10</v>
      </c>
      <c r="B9933" t="s">
        <v>913</v>
      </c>
      <c r="C9933" t="s">
        <v>6447</v>
      </c>
      <c r="D9933" s="2">
        <v>162973.04</v>
      </c>
      <c r="E9933" s="3">
        <f t="shared" si="310"/>
        <v>7.3766183486241468E-4</v>
      </c>
      <c r="F9933" s="3">
        <f t="shared" si="311"/>
        <v>92.878930617549813</v>
      </c>
      <c r="G9933" t="s">
        <v>14480</v>
      </c>
    </row>
    <row r="9934" spans="1:7" x14ac:dyDescent="0.35">
      <c r="A9934" t="s">
        <v>3</v>
      </c>
      <c r="B9934" t="s">
        <v>9</v>
      </c>
      <c r="C9934" t="s">
        <v>3720</v>
      </c>
      <c r="D9934" s="2">
        <v>162930.51999999999</v>
      </c>
      <c r="E9934" s="3">
        <f t="shared" si="310"/>
        <v>7.3746937737853655E-4</v>
      </c>
      <c r="F9934" s="3">
        <f t="shared" si="311"/>
        <v>92.879668086927197</v>
      </c>
      <c r="G9934" t="s">
        <v>14480</v>
      </c>
    </row>
    <row r="9935" spans="1:7" x14ac:dyDescent="0.35">
      <c r="A9935" t="s">
        <v>3</v>
      </c>
      <c r="B9935" t="s">
        <v>76</v>
      </c>
      <c r="C9935" t="s">
        <v>1879</v>
      </c>
      <c r="D9935" s="2">
        <v>162920.53</v>
      </c>
      <c r="E9935" s="3">
        <f t="shared" si="310"/>
        <v>7.3742415982764426E-4</v>
      </c>
      <c r="F9935" s="3">
        <f t="shared" si="311"/>
        <v>92.880405511087019</v>
      </c>
      <c r="G9935" t="s">
        <v>14480</v>
      </c>
    </row>
    <row r="9936" spans="1:7" x14ac:dyDescent="0.35">
      <c r="A9936" t="s">
        <v>10</v>
      </c>
      <c r="B9936" t="s">
        <v>8</v>
      </c>
      <c r="C9936" s="8" t="s">
        <v>1116</v>
      </c>
      <c r="D9936" s="2">
        <v>162886.59</v>
      </c>
      <c r="E9936" s="3">
        <f t="shared" si="310"/>
        <v>7.3727053783792604E-4</v>
      </c>
      <c r="F9936" s="3">
        <f t="shared" si="311"/>
        <v>92.88114278162486</v>
      </c>
      <c r="G9936" t="s">
        <v>14480</v>
      </c>
    </row>
    <row r="9937" spans="1:7" x14ac:dyDescent="0.35">
      <c r="A9937" t="s">
        <v>10</v>
      </c>
      <c r="B9937" t="s">
        <v>28</v>
      </c>
      <c r="C9937" t="s">
        <v>3069</v>
      </c>
      <c r="D9937" s="2">
        <v>162879.76999999999</v>
      </c>
      <c r="E9937" s="3">
        <f t="shared" si="310"/>
        <v>7.3723966859897858E-4</v>
      </c>
      <c r="F9937" s="3">
        <f t="shared" si="311"/>
        <v>92.881880021293455</v>
      </c>
      <c r="G9937" t="s">
        <v>14480</v>
      </c>
    </row>
    <row r="9938" spans="1:7" x14ac:dyDescent="0.35">
      <c r="A9938" t="s">
        <v>3</v>
      </c>
      <c r="B9938" t="s">
        <v>406</v>
      </c>
      <c r="C9938" t="s">
        <v>10133</v>
      </c>
      <c r="D9938" s="2">
        <v>162873</v>
      </c>
      <c r="E9938" s="3">
        <f t="shared" si="310"/>
        <v>7.3720902567409963E-4</v>
      </c>
      <c r="F9938" s="3">
        <f t="shared" si="311"/>
        <v>92.882617230319127</v>
      </c>
      <c r="G9938" t="s">
        <v>14473</v>
      </c>
    </row>
    <row r="9939" spans="1:7" x14ac:dyDescent="0.35">
      <c r="A9939" t="s">
        <v>3</v>
      </c>
      <c r="B9939" t="s">
        <v>9</v>
      </c>
      <c r="C9939" t="s">
        <v>9839</v>
      </c>
      <c r="D9939" s="2">
        <v>162869.67000000001</v>
      </c>
      <c r="E9939" s="3">
        <f t="shared" si="310"/>
        <v>7.371939531571355E-4</v>
      </c>
      <c r="F9939" s="3">
        <f t="shared" si="311"/>
        <v>92.883354424272284</v>
      </c>
      <c r="G9939" t="s">
        <v>14480</v>
      </c>
    </row>
    <row r="9940" spans="1:7" x14ac:dyDescent="0.35">
      <c r="A9940" t="s">
        <v>10</v>
      </c>
      <c r="B9940" t="s">
        <v>9</v>
      </c>
      <c r="C9940" t="s">
        <v>13449</v>
      </c>
      <c r="D9940" s="2">
        <v>162851.1</v>
      </c>
      <c r="E9940" s="3">
        <f t="shared" si="310"/>
        <v>7.371099001120834E-4</v>
      </c>
      <c r="F9940" s="3">
        <f t="shared" si="311"/>
        <v>92.884091534172398</v>
      </c>
      <c r="G9940" t="s">
        <v>14473</v>
      </c>
    </row>
    <row r="9941" spans="1:7" x14ac:dyDescent="0.35">
      <c r="A9941" t="s">
        <v>3</v>
      </c>
      <c r="B9941" t="s">
        <v>9</v>
      </c>
      <c r="C9941" t="s">
        <v>5472</v>
      </c>
      <c r="D9941" s="2">
        <v>162846.22</v>
      </c>
      <c r="E9941" s="3">
        <f t="shared" si="310"/>
        <v>7.3708781185899484E-4</v>
      </c>
      <c r="F9941" s="3">
        <f t="shared" si="311"/>
        <v>92.884828621984255</v>
      </c>
      <c r="G9941" t="s">
        <v>14473</v>
      </c>
    </row>
    <row r="9942" spans="1:7" x14ac:dyDescent="0.35">
      <c r="A9942" t="s">
        <v>3</v>
      </c>
      <c r="B9942" t="s">
        <v>40</v>
      </c>
      <c r="C9942" t="s">
        <v>553</v>
      </c>
      <c r="D9942" s="2">
        <v>162841.35</v>
      </c>
      <c r="E9942" s="3">
        <f t="shared" si="310"/>
        <v>7.3706576886872007E-4</v>
      </c>
      <c r="F9942" s="3">
        <f t="shared" si="311"/>
        <v>92.885565687753129</v>
      </c>
      <c r="G9942" t="s">
        <v>14480</v>
      </c>
    </row>
    <row r="9943" spans="1:7" x14ac:dyDescent="0.35">
      <c r="A9943" t="s">
        <v>3</v>
      </c>
      <c r="B9943" t="s">
        <v>329</v>
      </c>
      <c r="C9943" t="s">
        <v>1528</v>
      </c>
      <c r="D9943" s="2">
        <v>162830.38</v>
      </c>
      <c r="E9943" s="3">
        <f t="shared" si="310"/>
        <v>7.3701611556208459E-4</v>
      </c>
      <c r="F9943" s="3">
        <f t="shared" si="311"/>
        <v>92.886302703868694</v>
      </c>
      <c r="G9943" t="s">
        <v>14473</v>
      </c>
    </row>
    <row r="9944" spans="1:7" x14ac:dyDescent="0.35">
      <c r="A9944" t="s">
        <v>10</v>
      </c>
      <c r="B9944" t="s">
        <v>8</v>
      </c>
      <c r="C9944" t="s">
        <v>1728</v>
      </c>
      <c r="D9944" s="2">
        <v>162820.76</v>
      </c>
      <c r="E9944" s="3">
        <f t="shared" si="310"/>
        <v>7.3697257273529942E-4</v>
      </c>
      <c r="F9944" s="3">
        <f t="shared" si="311"/>
        <v>92.887039676441432</v>
      </c>
      <c r="G9944" t="s">
        <v>14480</v>
      </c>
    </row>
    <row r="9945" spans="1:7" x14ac:dyDescent="0.35">
      <c r="A9945" t="s">
        <v>3</v>
      </c>
      <c r="B9945" t="s">
        <v>9</v>
      </c>
      <c r="C9945" t="s">
        <v>2141</v>
      </c>
      <c r="D9945" s="2">
        <v>162796.13</v>
      </c>
      <c r="E9945" s="3">
        <f t="shared" si="310"/>
        <v>7.3686109042514145E-4</v>
      </c>
      <c r="F9945" s="3">
        <f t="shared" si="311"/>
        <v>92.887776537531863</v>
      </c>
      <c r="G9945" t="s">
        <v>14480</v>
      </c>
    </row>
    <row r="9946" spans="1:7" x14ac:dyDescent="0.35">
      <c r="A9946" t="s">
        <v>10</v>
      </c>
      <c r="B9946" t="s">
        <v>6</v>
      </c>
      <c r="C9946" t="s">
        <v>11452</v>
      </c>
      <c r="D9946" s="2">
        <v>162794.57999999999</v>
      </c>
      <c r="E9946" s="3">
        <f t="shared" si="310"/>
        <v>7.3685407468901691E-4</v>
      </c>
      <c r="F9946" s="3">
        <f t="shared" si="311"/>
        <v>92.888513391606551</v>
      </c>
      <c r="G9946" t="s">
        <v>14473</v>
      </c>
    </row>
    <row r="9947" spans="1:7" x14ac:dyDescent="0.35">
      <c r="A9947" t="s">
        <v>3</v>
      </c>
      <c r="B9947" t="s">
        <v>37</v>
      </c>
      <c r="C9947" t="s">
        <v>956</v>
      </c>
      <c r="D9947" s="2">
        <v>162792.70000000001</v>
      </c>
      <c r="E9947" s="3">
        <f t="shared" si="310"/>
        <v>7.3684556528004019E-4</v>
      </c>
      <c r="F9947" s="3">
        <f t="shared" si="311"/>
        <v>92.889250237171836</v>
      </c>
      <c r="G9947" t="s">
        <v>14473</v>
      </c>
    </row>
    <row r="9948" spans="1:7" x14ac:dyDescent="0.35">
      <c r="A9948" t="s">
        <v>10</v>
      </c>
      <c r="B9948" t="s">
        <v>9</v>
      </c>
      <c r="C9948" t="s">
        <v>4001</v>
      </c>
      <c r="D9948" s="2">
        <v>162792.68</v>
      </c>
      <c r="E9948" s="3">
        <f t="shared" si="310"/>
        <v>7.3684547475441284E-4</v>
      </c>
      <c r="F9948" s="3">
        <f t="shared" si="311"/>
        <v>92.889987082646584</v>
      </c>
      <c r="G9948" t="s">
        <v>14480</v>
      </c>
    </row>
    <row r="9949" spans="1:7" x14ac:dyDescent="0.35">
      <c r="A9949" t="s">
        <v>10</v>
      </c>
      <c r="B9949" t="s">
        <v>406</v>
      </c>
      <c r="C9949" t="s">
        <v>2995</v>
      </c>
      <c r="D9949" s="2">
        <v>162792.45000000001</v>
      </c>
      <c r="E9949" s="3">
        <f t="shared" si="310"/>
        <v>7.3684443370969767E-4</v>
      </c>
      <c r="F9949" s="3">
        <f t="shared" si="311"/>
        <v>92.890723927080288</v>
      </c>
      <c r="G9949" t="s">
        <v>14473</v>
      </c>
    </row>
    <row r="9950" spans="1:7" x14ac:dyDescent="0.35">
      <c r="A9950" t="s">
        <v>10</v>
      </c>
      <c r="B9950" t="s">
        <v>28</v>
      </c>
      <c r="C9950" s="8" t="s">
        <v>9981</v>
      </c>
      <c r="D9950" s="2">
        <v>162792.34</v>
      </c>
      <c r="E9950" s="3">
        <f t="shared" si="310"/>
        <v>7.3684393581874687E-4</v>
      </c>
      <c r="F9950" s="3">
        <f t="shared" si="311"/>
        <v>92.891460771016099</v>
      </c>
      <c r="G9950" t="s">
        <v>14480</v>
      </c>
    </row>
    <row r="9951" spans="1:7" x14ac:dyDescent="0.35">
      <c r="A9951" t="s">
        <v>3</v>
      </c>
      <c r="B9951" t="s">
        <v>55</v>
      </c>
      <c r="C9951" s="7" t="s">
        <v>2832</v>
      </c>
      <c r="D9951" s="2">
        <v>162771.32</v>
      </c>
      <c r="E9951" s="3">
        <f t="shared" si="310"/>
        <v>7.3674879338433681E-4</v>
      </c>
      <c r="F9951" s="3">
        <f t="shared" si="311"/>
        <v>92.892197519809486</v>
      </c>
      <c r="G9951" t="s">
        <v>14480</v>
      </c>
    </row>
    <row r="9952" spans="1:7" x14ac:dyDescent="0.35">
      <c r="A9952" t="s">
        <v>3</v>
      </c>
      <c r="B9952" t="s">
        <v>9</v>
      </c>
      <c r="C9952" s="8" t="s">
        <v>8718</v>
      </c>
      <c r="D9952" s="2">
        <v>162767.75</v>
      </c>
      <c r="E9952" s="3">
        <f t="shared" si="310"/>
        <v>7.3673263455984372E-4</v>
      </c>
      <c r="F9952" s="3">
        <f t="shared" si="311"/>
        <v>92.89293425244405</v>
      </c>
      <c r="G9952" t="s">
        <v>14480</v>
      </c>
    </row>
    <row r="9953" spans="1:7" x14ac:dyDescent="0.35">
      <c r="A9953" t="s">
        <v>10</v>
      </c>
      <c r="B9953" t="s">
        <v>16</v>
      </c>
      <c r="C9953" t="s">
        <v>9585</v>
      </c>
      <c r="D9953" s="2">
        <v>162763.5</v>
      </c>
      <c r="E9953" s="3">
        <f t="shared" si="310"/>
        <v>7.3671339786401859E-4</v>
      </c>
      <c r="F9953" s="3">
        <f t="shared" si="311"/>
        <v>92.89367096584192</v>
      </c>
      <c r="G9953" t="s">
        <v>14473</v>
      </c>
    </row>
    <row r="9954" spans="1:7" x14ac:dyDescent="0.35">
      <c r="A9954" t="s">
        <v>3</v>
      </c>
      <c r="B9954" t="s">
        <v>200</v>
      </c>
      <c r="C9954" t="s">
        <v>9158</v>
      </c>
      <c r="D9954" s="2">
        <v>162755.82999999999</v>
      </c>
      <c r="E9954" s="3">
        <f t="shared" si="310"/>
        <v>7.36678681285906E-4</v>
      </c>
      <c r="F9954" s="3">
        <f t="shared" si="311"/>
        <v>92.894407644523213</v>
      </c>
      <c r="G9954" t="s">
        <v>14473</v>
      </c>
    </row>
    <row r="9955" spans="1:7" x14ac:dyDescent="0.35">
      <c r="A9955" t="s">
        <v>3</v>
      </c>
      <c r="B9955" t="s">
        <v>9</v>
      </c>
      <c r="C9955" t="s">
        <v>8772</v>
      </c>
      <c r="D9955" s="2">
        <v>162704.23000000001</v>
      </c>
      <c r="E9955" s="3">
        <f t="shared" si="310"/>
        <v>7.3644512516718311E-4</v>
      </c>
      <c r="F9955" s="3">
        <f t="shared" si="311"/>
        <v>92.895144089648383</v>
      </c>
      <c r="G9955" t="s">
        <v>14480</v>
      </c>
    </row>
    <row r="9956" spans="1:7" x14ac:dyDescent="0.35">
      <c r="A9956" t="s">
        <v>3</v>
      </c>
      <c r="B9956" t="s">
        <v>20</v>
      </c>
      <c r="C9956" t="s">
        <v>13723</v>
      </c>
      <c r="D9956" s="2">
        <v>162640</v>
      </c>
      <c r="E9956" s="3">
        <f t="shared" si="310"/>
        <v>7.361544021147492E-4</v>
      </c>
      <c r="F9956" s="3">
        <f t="shared" si="311"/>
        <v>92.895880244050502</v>
      </c>
      <c r="G9956" t="s">
        <v>14473</v>
      </c>
    </row>
    <row r="9957" spans="1:7" x14ac:dyDescent="0.35">
      <c r="A9957" t="s">
        <v>10</v>
      </c>
      <c r="B9957" t="s">
        <v>73</v>
      </c>
      <c r="C9957" t="s">
        <v>12611</v>
      </c>
      <c r="D9957" s="2">
        <v>162630.5</v>
      </c>
      <c r="E9957" s="3">
        <f t="shared" si="310"/>
        <v>7.361114024417285E-4</v>
      </c>
      <c r="F9957" s="3">
        <f t="shared" si="311"/>
        <v>92.896616355452949</v>
      </c>
      <c r="G9957" t="s">
        <v>14473</v>
      </c>
    </row>
    <row r="9958" spans="1:7" x14ac:dyDescent="0.35">
      <c r="A9958" t="s">
        <v>10</v>
      </c>
      <c r="B9958" t="s">
        <v>9</v>
      </c>
      <c r="C9958" t="s">
        <v>8522</v>
      </c>
      <c r="D9958" s="2">
        <v>162612.6</v>
      </c>
      <c r="E9958" s="3">
        <f t="shared" si="310"/>
        <v>7.3603038200519477E-4</v>
      </c>
      <c r="F9958" s="3">
        <f t="shared" si="311"/>
        <v>92.897352385834949</v>
      </c>
      <c r="G9958" t="s">
        <v>14480</v>
      </c>
    </row>
    <row r="9959" spans="1:7" x14ac:dyDescent="0.35">
      <c r="A9959" t="s">
        <v>10</v>
      </c>
      <c r="B9959" t="s">
        <v>9</v>
      </c>
      <c r="C9959" t="s">
        <v>11883</v>
      </c>
      <c r="D9959" s="2">
        <v>162610.16</v>
      </c>
      <c r="E9959" s="3">
        <f t="shared" si="310"/>
        <v>7.3601933787865049E-4</v>
      </c>
      <c r="F9959" s="3">
        <f t="shared" si="311"/>
        <v>92.898088405172828</v>
      </c>
      <c r="G9959" t="s">
        <v>14480</v>
      </c>
    </row>
    <row r="9960" spans="1:7" x14ac:dyDescent="0.35">
      <c r="A9960" t="s">
        <v>10</v>
      </c>
      <c r="B9960" t="s">
        <v>308</v>
      </c>
      <c r="C9960" t="s">
        <v>593</v>
      </c>
      <c r="D9960" s="2">
        <v>162593.54</v>
      </c>
      <c r="E9960" s="3">
        <f t="shared" si="310"/>
        <v>7.3594411108227108E-4</v>
      </c>
      <c r="F9960" s="3">
        <f t="shared" si="311"/>
        <v>92.898824349283913</v>
      </c>
      <c r="G9960" t="s">
        <v>14473</v>
      </c>
    </row>
    <row r="9961" spans="1:7" x14ac:dyDescent="0.35">
      <c r="A9961" t="s">
        <v>10</v>
      </c>
      <c r="B9961" t="s">
        <v>29</v>
      </c>
      <c r="C9961" t="s">
        <v>2492</v>
      </c>
      <c r="D9961" s="2">
        <v>162516.54</v>
      </c>
      <c r="E9961" s="3">
        <f t="shared" si="310"/>
        <v>7.3559558741673474E-4</v>
      </c>
      <c r="F9961" s="3">
        <f t="shared" si="311"/>
        <v>92.899559944871328</v>
      </c>
      <c r="G9961" t="s">
        <v>14473</v>
      </c>
    </row>
    <row r="9962" spans="1:7" x14ac:dyDescent="0.35">
      <c r="A9962" t="s">
        <v>10</v>
      </c>
      <c r="B9962" t="s">
        <v>28</v>
      </c>
      <c r="C9962" s="8" t="s">
        <v>6872</v>
      </c>
      <c r="D9962" s="2">
        <v>162509.45000000001</v>
      </c>
      <c r="E9962" s="3">
        <f t="shared" si="310"/>
        <v>7.3556349608181718E-4</v>
      </c>
      <c r="F9962" s="3">
        <f t="shared" si="311"/>
        <v>92.900295508367407</v>
      </c>
      <c r="G9962" t="s">
        <v>14480</v>
      </c>
    </row>
    <row r="9963" spans="1:7" x14ac:dyDescent="0.35">
      <c r="A9963" t="s">
        <v>3</v>
      </c>
      <c r="B9963" t="s">
        <v>40</v>
      </c>
      <c r="C9963" t="s">
        <v>707</v>
      </c>
      <c r="D9963" s="2">
        <v>162507.42000000001</v>
      </c>
      <c r="E9963" s="3">
        <f t="shared" si="310"/>
        <v>7.3555430773063484E-4</v>
      </c>
      <c r="F9963" s="3">
        <f t="shared" si="311"/>
        <v>92.901031062675131</v>
      </c>
      <c r="G9963" t="s">
        <v>14480</v>
      </c>
    </row>
    <row r="9964" spans="1:7" x14ac:dyDescent="0.35">
      <c r="A9964" t="s">
        <v>10</v>
      </c>
      <c r="B9964" t="s">
        <v>13</v>
      </c>
      <c r="C9964" t="s">
        <v>9585</v>
      </c>
      <c r="D9964" s="2">
        <v>162500</v>
      </c>
      <c r="E9964" s="3">
        <f t="shared" si="310"/>
        <v>7.3552072272286498E-4</v>
      </c>
      <c r="F9964" s="3">
        <f t="shared" si="311"/>
        <v>92.901766583397858</v>
      </c>
      <c r="G9964" t="s">
        <v>14473</v>
      </c>
    </row>
    <row r="9965" spans="1:7" x14ac:dyDescent="0.35">
      <c r="A9965" t="s">
        <v>10</v>
      </c>
      <c r="B9965" t="s">
        <v>13</v>
      </c>
      <c r="C9965" t="s">
        <v>266</v>
      </c>
      <c r="D9965" s="2">
        <v>162396.68</v>
      </c>
      <c r="E9965" s="3">
        <f t="shared" si="310"/>
        <v>7.350530673316543E-4</v>
      </c>
      <c r="F9965" s="3">
        <f t="shared" si="311"/>
        <v>92.902501636465189</v>
      </c>
      <c r="G9965" t="s">
        <v>14473</v>
      </c>
    </row>
    <row r="9966" spans="1:7" x14ac:dyDescent="0.35">
      <c r="A9966" t="s">
        <v>10</v>
      </c>
      <c r="B9966" t="s">
        <v>8</v>
      </c>
      <c r="C9966" t="s">
        <v>9756</v>
      </c>
      <c r="D9966" s="2">
        <v>162395.07999999999</v>
      </c>
      <c r="E9966" s="3">
        <f t="shared" si="310"/>
        <v>7.3504582528146126E-4</v>
      </c>
      <c r="F9966" s="3">
        <f t="shared" si="311"/>
        <v>92.903236682290469</v>
      </c>
      <c r="G9966" t="s">
        <v>14473</v>
      </c>
    </row>
    <row r="9967" spans="1:7" x14ac:dyDescent="0.35">
      <c r="A9967" t="s">
        <v>10</v>
      </c>
      <c r="B9967" t="s">
        <v>6</v>
      </c>
      <c r="C9967" t="s">
        <v>8493</v>
      </c>
      <c r="D9967" s="2">
        <v>162391.01</v>
      </c>
      <c r="E9967" s="3">
        <f t="shared" si="310"/>
        <v>7.3502740331628312E-4</v>
      </c>
      <c r="F9967" s="3">
        <f t="shared" si="311"/>
        <v>92.903971709693792</v>
      </c>
      <c r="G9967" t="s">
        <v>14473</v>
      </c>
    </row>
    <row r="9968" spans="1:7" x14ac:dyDescent="0.35">
      <c r="A9968" t="s">
        <v>3</v>
      </c>
      <c r="B9968" t="s">
        <v>6</v>
      </c>
      <c r="C9968" t="s">
        <v>7535</v>
      </c>
      <c r="D9968" s="2">
        <v>162335.07999999999</v>
      </c>
      <c r="E9968" s="3">
        <f t="shared" si="310"/>
        <v>7.3477424839922512E-4</v>
      </c>
      <c r="F9968" s="3">
        <f t="shared" si="311"/>
        <v>92.904706483942192</v>
      </c>
      <c r="G9968" t="s">
        <v>14480</v>
      </c>
    </row>
    <row r="9969" spans="1:7" x14ac:dyDescent="0.35">
      <c r="A9969" t="s">
        <v>3</v>
      </c>
      <c r="B9969" t="s">
        <v>565</v>
      </c>
      <c r="C9969" t="s">
        <v>952</v>
      </c>
      <c r="D9969" s="2">
        <v>162331.76</v>
      </c>
      <c r="E9969" s="3">
        <f t="shared" si="310"/>
        <v>7.3475922114507488E-4</v>
      </c>
      <c r="F9969" s="3">
        <f t="shared" si="311"/>
        <v>92.905441243163338</v>
      </c>
      <c r="G9969" t="s">
        <v>14473</v>
      </c>
    </row>
    <row r="9970" spans="1:7" x14ac:dyDescent="0.35">
      <c r="A9970" t="s">
        <v>10</v>
      </c>
      <c r="B9970" t="s">
        <v>8</v>
      </c>
      <c r="C9970" s="11" t="s">
        <v>4219</v>
      </c>
      <c r="D9970" s="2">
        <v>162323.85999999999</v>
      </c>
      <c r="E9970" s="3">
        <f t="shared" si="310"/>
        <v>7.3472346352224701E-4</v>
      </c>
      <c r="F9970" s="3">
        <f t="shared" si="311"/>
        <v>92.906175966626861</v>
      </c>
      <c r="G9970" t="s">
        <v>14473</v>
      </c>
    </row>
    <row r="9971" spans="1:7" x14ac:dyDescent="0.35">
      <c r="A9971" t="s">
        <v>3</v>
      </c>
      <c r="B9971" t="s">
        <v>9</v>
      </c>
      <c r="C9971" t="s">
        <v>7392</v>
      </c>
      <c r="D9971" s="2">
        <v>162294.15</v>
      </c>
      <c r="E9971" s="3">
        <f t="shared" si="310"/>
        <v>7.3458898770272646E-4</v>
      </c>
      <c r="F9971" s="3">
        <f t="shared" si="311"/>
        <v>92.906910555614559</v>
      </c>
      <c r="G9971" t="s">
        <v>14480</v>
      </c>
    </row>
    <row r="9972" spans="1:7" x14ac:dyDescent="0.35">
      <c r="A9972" t="s">
        <v>3</v>
      </c>
      <c r="B9972" t="s">
        <v>33</v>
      </c>
      <c r="C9972" t="s">
        <v>14051</v>
      </c>
      <c r="D9972" s="2">
        <v>162259.5</v>
      </c>
      <c r="E9972" s="3">
        <f t="shared" si="310"/>
        <v>7.3443215205323516E-4</v>
      </c>
      <c r="F9972" s="3">
        <f t="shared" si="311"/>
        <v>92.907644987766616</v>
      </c>
      <c r="G9972" t="s">
        <v>14473</v>
      </c>
    </row>
    <row r="9973" spans="1:7" x14ac:dyDescent="0.35">
      <c r="A9973" t="s">
        <v>3</v>
      </c>
      <c r="B9973" t="s">
        <v>22</v>
      </c>
      <c r="C9973" t="s">
        <v>13669</v>
      </c>
      <c r="D9973" s="2">
        <v>162247.82999999999</v>
      </c>
      <c r="E9973" s="3">
        <f t="shared" si="310"/>
        <v>7.3437933034964007E-4</v>
      </c>
      <c r="F9973" s="3">
        <f t="shared" si="311"/>
        <v>92.90837936709697</v>
      </c>
      <c r="G9973" t="s">
        <v>14480</v>
      </c>
    </row>
    <row r="9974" spans="1:7" x14ac:dyDescent="0.35">
      <c r="A9974" t="s">
        <v>3</v>
      </c>
      <c r="B9974" t="s">
        <v>15</v>
      </c>
      <c r="C9974" t="s">
        <v>8342</v>
      </c>
      <c r="D9974" s="2">
        <v>162223.88</v>
      </c>
      <c r="E9974" s="3">
        <f t="shared" si="310"/>
        <v>7.3427092591081436E-4</v>
      </c>
      <c r="F9974" s="3">
        <f t="shared" si="311"/>
        <v>92.909113638022887</v>
      </c>
      <c r="G9974" t="s">
        <v>14473</v>
      </c>
    </row>
    <row r="9975" spans="1:7" x14ac:dyDescent="0.35">
      <c r="A9975" t="s">
        <v>10</v>
      </c>
      <c r="B9975" t="s">
        <v>9</v>
      </c>
      <c r="C9975" t="s">
        <v>6831</v>
      </c>
      <c r="D9975" s="2">
        <v>162172.31</v>
      </c>
      <c r="E9975" s="3">
        <f t="shared" si="310"/>
        <v>7.3403750558053229E-4</v>
      </c>
      <c r="F9975" s="3">
        <f t="shared" si="311"/>
        <v>92.909847675528468</v>
      </c>
      <c r="G9975" t="s">
        <v>14480</v>
      </c>
    </row>
    <row r="9976" spans="1:7" x14ac:dyDescent="0.35">
      <c r="A9976" t="s">
        <v>10</v>
      </c>
      <c r="B9976" t="s">
        <v>6</v>
      </c>
      <c r="C9976" t="s">
        <v>7718</v>
      </c>
      <c r="D9976" s="2">
        <v>162167.12</v>
      </c>
      <c r="E9976" s="3">
        <f t="shared" si="310"/>
        <v>7.340140141802188E-4</v>
      </c>
      <c r="F9976" s="3">
        <f t="shared" si="311"/>
        <v>92.910581689542653</v>
      </c>
      <c r="G9976" t="s">
        <v>14473</v>
      </c>
    </row>
    <row r="9977" spans="1:7" x14ac:dyDescent="0.35">
      <c r="A9977" t="s">
        <v>3</v>
      </c>
      <c r="B9977" t="s">
        <v>6</v>
      </c>
      <c r="C9977" s="8" t="s">
        <v>455</v>
      </c>
      <c r="D9977" s="2">
        <v>162113.38</v>
      </c>
      <c r="E9977" s="3">
        <f t="shared" si="310"/>
        <v>7.3377077181936267E-4</v>
      </c>
      <c r="F9977" s="3">
        <f t="shared" si="311"/>
        <v>92.911315460314469</v>
      </c>
      <c r="G9977" t="s">
        <v>14480</v>
      </c>
    </row>
    <row r="9978" spans="1:7" x14ac:dyDescent="0.35">
      <c r="A9978" t="s">
        <v>3</v>
      </c>
      <c r="B9978" t="s">
        <v>166</v>
      </c>
      <c r="C9978" t="s">
        <v>7440</v>
      </c>
      <c r="D9978" s="2">
        <v>162108.81</v>
      </c>
      <c r="E9978" s="3">
        <f t="shared" si="310"/>
        <v>7.3375008671349904E-4</v>
      </c>
      <c r="F9978" s="3">
        <f t="shared" si="311"/>
        <v>92.912049210401179</v>
      </c>
      <c r="G9978" t="s">
        <v>14473</v>
      </c>
    </row>
    <row r="9979" spans="1:7" x14ac:dyDescent="0.35">
      <c r="A9979" t="s">
        <v>3</v>
      </c>
      <c r="B9979" t="s">
        <v>20</v>
      </c>
      <c r="C9979" s="8" t="s">
        <v>1565</v>
      </c>
      <c r="D9979" s="2">
        <v>162087.70000000001</v>
      </c>
      <c r="E9979" s="3">
        <f t="shared" si="310"/>
        <v>7.3365453691376565E-4</v>
      </c>
      <c r="F9979" s="3">
        <f t="shared" si="311"/>
        <v>92.912782864938094</v>
      </c>
      <c r="G9979" t="s">
        <v>14480</v>
      </c>
    </row>
    <row r="9980" spans="1:7" x14ac:dyDescent="0.35">
      <c r="A9980" t="s">
        <v>3</v>
      </c>
      <c r="B9980" t="s">
        <v>9</v>
      </c>
      <c r="C9980" t="s">
        <v>12866</v>
      </c>
      <c r="D9980" s="2">
        <v>162085.70000000001</v>
      </c>
      <c r="E9980" s="3">
        <f t="shared" si="310"/>
        <v>7.3364548435102446E-4</v>
      </c>
      <c r="F9980" s="3">
        <f t="shared" si="311"/>
        <v>92.91351651042244</v>
      </c>
      <c r="G9980" t="s">
        <v>14480</v>
      </c>
    </row>
    <row r="9981" spans="1:7" x14ac:dyDescent="0.35">
      <c r="A9981" t="s">
        <v>10</v>
      </c>
      <c r="B9981" t="s">
        <v>18</v>
      </c>
      <c r="C9981" t="s">
        <v>2034</v>
      </c>
      <c r="D9981" s="2">
        <v>162076.28</v>
      </c>
      <c r="E9981" s="3">
        <f t="shared" si="310"/>
        <v>7.336028467805133E-4</v>
      </c>
      <c r="F9981" s="3">
        <f t="shared" si="311"/>
        <v>92.914250113269219</v>
      </c>
      <c r="G9981" t="s">
        <v>14480</v>
      </c>
    </row>
    <row r="9982" spans="1:7" x14ac:dyDescent="0.35">
      <c r="A9982" t="s">
        <v>3</v>
      </c>
      <c r="B9982" t="s">
        <v>67</v>
      </c>
      <c r="C9982" t="s">
        <v>7545</v>
      </c>
      <c r="D9982" s="2">
        <v>162036.01999999999</v>
      </c>
      <c r="E9982" s="3">
        <f t="shared" si="310"/>
        <v>7.334206186925329E-4</v>
      </c>
      <c r="F9982" s="3">
        <f t="shared" si="311"/>
        <v>92.914983533887906</v>
      </c>
      <c r="G9982" t="s">
        <v>14473</v>
      </c>
    </row>
    <row r="9983" spans="1:7" x14ac:dyDescent="0.35">
      <c r="A9983" t="s">
        <v>10</v>
      </c>
      <c r="B9983" t="s">
        <v>9</v>
      </c>
      <c r="C9983" t="s">
        <v>14070</v>
      </c>
      <c r="D9983" s="2">
        <v>162028.20000000001</v>
      </c>
      <c r="E9983" s="3">
        <f t="shared" si="310"/>
        <v>7.3338522317221478E-4</v>
      </c>
      <c r="F9983" s="3">
        <f t="shared" si="311"/>
        <v>92.915716919111077</v>
      </c>
      <c r="G9983" t="s">
        <v>14473</v>
      </c>
    </row>
    <row r="9984" spans="1:7" x14ac:dyDescent="0.35">
      <c r="A9984" t="s">
        <v>3</v>
      </c>
      <c r="B9984" t="s">
        <v>6</v>
      </c>
      <c r="C9984" t="s">
        <v>220</v>
      </c>
      <c r="D9984" s="2">
        <v>162020.9</v>
      </c>
      <c r="E9984" s="3">
        <f t="shared" si="310"/>
        <v>7.3335218131820941E-4</v>
      </c>
      <c r="F9984" s="3">
        <f t="shared" si="311"/>
        <v>92.916450271292391</v>
      </c>
      <c r="G9984" t="s">
        <v>14480</v>
      </c>
    </row>
    <row r="9985" spans="1:7" x14ac:dyDescent="0.35">
      <c r="A9985" t="s">
        <v>10</v>
      </c>
      <c r="B9985" t="s">
        <v>22</v>
      </c>
      <c r="C9985" t="s">
        <v>872</v>
      </c>
      <c r="D9985" s="2">
        <v>162019.89000000001</v>
      </c>
      <c r="E9985" s="3">
        <f t="shared" si="310"/>
        <v>7.3334760977402519E-4</v>
      </c>
      <c r="F9985" s="3">
        <f t="shared" si="311"/>
        <v>92.917183618902158</v>
      </c>
      <c r="G9985" t="s">
        <v>14473</v>
      </c>
    </row>
    <row r="9986" spans="1:7" x14ac:dyDescent="0.35">
      <c r="A9986" t="s">
        <v>10</v>
      </c>
      <c r="B9986" t="s">
        <v>9</v>
      </c>
      <c r="C9986" t="s">
        <v>14074</v>
      </c>
      <c r="D9986" s="2">
        <v>161966.43</v>
      </c>
      <c r="E9986" s="3">
        <f t="shared" si="310"/>
        <v>7.3310563477195262E-4</v>
      </c>
      <c r="F9986" s="3">
        <f t="shared" si="311"/>
        <v>92.917916724536923</v>
      </c>
      <c r="G9986" t="s">
        <v>14480</v>
      </c>
    </row>
    <row r="9987" spans="1:7" x14ac:dyDescent="0.35">
      <c r="A9987" t="s">
        <v>3</v>
      </c>
      <c r="B9987" t="s">
        <v>15</v>
      </c>
      <c r="C9987" t="s">
        <v>12605</v>
      </c>
      <c r="D9987" s="2">
        <v>161960.72</v>
      </c>
      <c r="E9987" s="3">
        <f t="shared" ref="E9987:E10050" si="312">(D9987/$D$29638)*100</f>
        <v>7.3307978970532661E-4</v>
      </c>
      <c r="F9987" s="3">
        <f t="shared" si="311"/>
        <v>92.918649804326634</v>
      </c>
      <c r="G9987" t="s">
        <v>14473</v>
      </c>
    </row>
    <row r="9988" spans="1:7" x14ac:dyDescent="0.35">
      <c r="A9988" t="s">
        <v>10</v>
      </c>
      <c r="B9988" t="s">
        <v>6</v>
      </c>
      <c r="C9988" s="8" t="s">
        <v>3174</v>
      </c>
      <c r="D9988" s="2">
        <v>161958</v>
      </c>
      <c r="E9988" s="3">
        <f t="shared" si="312"/>
        <v>7.3306747821999855E-4</v>
      </c>
      <c r="F9988" s="3">
        <f t="shared" ref="F9988:F10051" si="313">E9988+F9987</f>
        <v>92.919382871804856</v>
      </c>
      <c r="G9988" t="s">
        <v>14480</v>
      </c>
    </row>
    <row r="9989" spans="1:7" x14ac:dyDescent="0.35">
      <c r="A9989" t="s">
        <v>3</v>
      </c>
      <c r="B9989" t="s">
        <v>6</v>
      </c>
      <c r="C9989" t="s">
        <v>4685</v>
      </c>
      <c r="D9989" s="2">
        <v>161941.12</v>
      </c>
      <c r="E9989" s="3">
        <f t="shared" si="312"/>
        <v>7.3299107459046272E-4</v>
      </c>
      <c r="F9989" s="3">
        <f t="shared" si="313"/>
        <v>92.920115862879442</v>
      </c>
      <c r="G9989" t="s">
        <v>14473</v>
      </c>
    </row>
    <row r="9990" spans="1:7" x14ac:dyDescent="0.35">
      <c r="A9990" t="s">
        <v>3</v>
      </c>
      <c r="B9990" t="s">
        <v>9</v>
      </c>
      <c r="C9990" t="s">
        <v>696</v>
      </c>
      <c r="D9990" s="2">
        <v>161926.73000000001</v>
      </c>
      <c r="E9990" s="3">
        <f t="shared" si="312"/>
        <v>7.3292594140153989E-4</v>
      </c>
      <c r="F9990" s="3">
        <f t="shared" si="313"/>
        <v>92.920848788820848</v>
      </c>
      <c r="G9990" t="s">
        <v>14480</v>
      </c>
    </row>
    <row r="9991" spans="1:7" x14ac:dyDescent="0.35">
      <c r="A9991" t="s">
        <v>10</v>
      </c>
      <c r="B9991" t="s">
        <v>23</v>
      </c>
      <c r="C9991" t="s">
        <v>446</v>
      </c>
      <c r="D9991" s="2">
        <v>161914.54999999999</v>
      </c>
      <c r="E9991" s="3">
        <f t="shared" si="312"/>
        <v>7.3287081129444584E-4</v>
      </c>
      <c r="F9991" s="3">
        <f t="shared" si="313"/>
        <v>92.921581659632139</v>
      </c>
      <c r="G9991" t="s">
        <v>14480</v>
      </c>
    </row>
    <row r="9992" spans="1:7" x14ac:dyDescent="0.35">
      <c r="A9992" t="s">
        <v>3</v>
      </c>
      <c r="B9992" t="s">
        <v>9</v>
      </c>
      <c r="C9992" t="s">
        <v>8823</v>
      </c>
      <c r="D9992" s="2">
        <v>161908.04</v>
      </c>
      <c r="E9992" s="3">
        <f t="shared" si="312"/>
        <v>7.3284134520272331E-4</v>
      </c>
      <c r="F9992" s="3">
        <f t="shared" si="313"/>
        <v>92.922314500977336</v>
      </c>
      <c r="G9992" t="s">
        <v>14480</v>
      </c>
    </row>
    <row r="9993" spans="1:7" x14ac:dyDescent="0.35">
      <c r="A9993" t="s">
        <v>3</v>
      </c>
      <c r="B9993" t="s">
        <v>9</v>
      </c>
      <c r="C9993" s="7" t="s">
        <v>1808</v>
      </c>
      <c r="D9993" s="2">
        <v>161873.1</v>
      </c>
      <c r="E9993" s="3">
        <f t="shared" si="312"/>
        <v>7.3268319693163444E-4</v>
      </c>
      <c r="F9993" s="3">
        <f t="shared" si="313"/>
        <v>92.923047184174266</v>
      </c>
      <c r="G9993" t="s">
        <v>14480</v>
      </c>
    </row>
    <row r="9994" spans="1:7" x14ac:dyDescent="0.35">
      <c r="A9994" t="s">
        <v>10</v>
      </c>
      <c r="B9994" t="s">
        <v>9</v>
      </c>
      <c r="C9994" t="s">
        <v>10327</v>
      </c>
      <c r="D9994" s="2">
        <v>161843.32999999999</v>
      </c>
      <c r="E9994" s="3">
        <f t="shared" si="312"/>
        <v>7.325484495352316E-4</v>
      </c>
      <c r="F9994" s="3">
        <f t="shared" si="313"/>
        <v>92.9237797326238</v>
      </c>
      <c r="G9994" t="s">
        <v>14480</v>
      </c>
    </row>
    <row r="9995" spans="1:7" x14ac:dyDescent="0.35">
      <c r="A9995" t="s">
        <v>3</v>
      </c>
      <c r="B9995" t="s">
        <v>9</v>
      </c>
      <c r="C9995" t="s">
        <v>8524</v>
      </c>
      <c r="D9995" s="2">
        <v>161783.35</v>
      </c>
      <c r="E9995" s="3">
        <f t="shared" si="312"/>
        <v>7.3227696317862293E-4</v>
      </c>
      <c r="F9995" s="3">
        <f t="shared" si="313"/>
        <v>92.924512009586977</v>
      </c>
      <c r="G9995" t="s">
        <v>14473</v>
      </c>
    </row>
    <row r="9996" spans="1:7" x14ac:dyDescent="0.35">
      <c r="A9996" t="s">
        <v>3</v>
      </c>
      <c r="B9996" t="s">
        <v>200</v>
      </c>
      <c r="C9996" t="s">
        <v>569</v>
      </c>
      <c r="D9996" s="2">
        <v>161780.68</v>
      </c>
      <c r="E9996" s="3">
        <f t="shared" si="312"/>
        <v>7.3226487800736326E-4</v>
      </c>
      <c r="F9996" s="3">
        <f t="shared" si="313"/>
        <v>92.925244274464987</v>
      </c>
      <c r="G9996" t="s">
        <v>14473</v>
      </c>
    </row>
    <row r="9997" spans="1:7" x14ac:dyDescent="0.35">
      <c r="A9997" t="s">
        <v>3</v>
      </c>
      <c r="B9997" t="s">
        <v>13</v>
      </c>
      <c r="C9997" t="s">
        <v>3600</v>
      </c>
      <c r="D9997" s="2">
        <v>161765.10999999999</v>
      </c>
      <c r="E9997" s="3">
        <f t="shared" si="312"/>
        <v>7.3219440380642301E-4</v>
      </c>
      <c r="F9997" s="3">
        <f t="shared" si="313"/>
        <v>92.925976468868797</v>
      </c>
      <c r="G9997" t="s">
        <v>14473</v>
      </c>
    </row>
    <row r="9998" spans="1:7" x14ac:dyDescent="0.35">
      <c r="A9998" t="s">
        <v>3</v>
      </c>
      <c r="B9998" t="s">
        <v>304</v>
      </c>
      <c r="C9998" t="s">
        <v>188</v>
      </c>
      <c r="D9998" s="2">
        <v>161744.22</v>
      </c>
      <c r="E9998" s="3">
        <f t="shared" si="312"/>
        <v>7.3209984978859111E-4</v>
      </c>
      <c r="F9998" s="3">
        <f t="shared" si="313"/>
        <v>92.926708568718581</v>
      </c>
      <c r="G9998" t="s">
        <v>14473</v>
      </c>
    </row>
    <row r="9999" spans="1:7" x14ac:dyDescent="0.35">
      <c r="A9999" t="s">
        <v>10</v>
      </c>
      <c r="B9999" t="s">
        <v>8</v>
      </c>
      <c r="C9999" t="s">
        <v>3772</v>
      </c>
      <c r="D9999" s="2">
        <v>161708.75</v>
      </c>
      <c r="E9999" s="3">
        <f t="shared" si="312"/>
        <v>7.3193930258837593E-4</v>
      </c>
      <c r="F9999" s="3">
        <f t="shared" si="313"/>
        <v>92.927440508021164</v>
      </c>
      <c r="G9999" t="s">
        <v>14473</v>
      </c>
    </row>
    <row r="10000" spans="1:7" x14ac:dyDescent="0.35">
      <c r="A10000" t="s">
        <v>10</v>
      </c>
      <c r="B10000" t="s">
        <v>941</v>
      </c>
      <c r="C10000" t="s">
        <v>2925</v>
      </c>
      <c r="D10000" s="2">
        <v>161698.9</v>
      </c>
      <c r="E10000" s="3">
        <f t="shared" si="312"/>
        <v>7.3189471871687548E-4</v>
      </c>
      <c r="F10000" s="3">
        <f t="shared" si="313"/>
        <v>92.928172402739875</v>
      </c>
      <c r="G10000" t="s">
        <v>14473</v>
      </c>
    </row>
    <row r="10001" spans="1:7" x14ac:dyDescent="0.35">
      <c r="A10001" t="s">
        <v>3</v>
      </c>
      <c r="B10001" t="s">
        <v>9</v>
      </c>
      <c r="C10001" t="s">
        <v>6092</v>
      </c>
      <c r="D10001" s="2">
        <v>161692.17000000001</v>
      </c>
      <c r="E10001" s="3">
        <f t="shared" si="312"/>
        <v>7.3186425684325135E-4</v>
      </c>
      <c r="F10001" s="3">
        <f t="shared" si="313"/>
        <v>92.928904266996724</v>
      </c>
      <c r="G10001" t="s">
        <v>14480</v>
      </c>
    </row>
    <row r="10002" spans="1:7" x14ac:dyDescent="0.35">
      <c r="A10002" t="s">
        <v>3</v>
      </c>
      <c r="B10002" t="s">
        <v>6</v>
      </c>
      <c r="C10002" s="8" t="s">
        <v>9952</v>
      </c>
      <c r="D10002" s="2">
        <v>161660.29</v>
      </c>
      <c r="E10002" s="3">
        <f t="shared" si="312"/>
        <v>7.3171995899315662E-4</v>
      </c>
      <c r="F10002" s="3">
        <f t="shared" si="313"/>
        <v>92.929635986955716</v>
      </c>
      <c r="G10002" t="s">
        <v>14480</v>
      </c>
    </row>
    <row r="10003" spans="1:7" x14ac:dyDescent="0.35">
      <c r="A10003" t="s">
        <v>10</v>
      </c>
      <c r="B10003" t="s">
        <v>6</v>
      </c>
      <c r="C10003" t="s">
        <v>5228</v>
      </c>
      <c r="D10003" s="2">
        <v>161656.54</v>
      </c>
      <c r="E10003" s="3">
        <f t="shared" si="312"/>
        <v>7.3170298543801687E-4</v>
      </c>
      <c r="F10003" s="3">
        <f t="shared" si="313"/>
        <v>92.93036768994115</v>
      </c>
      <c r="G10003" t="s">
        <v>14480</v>
      </c>
    </row>
    <row r="10004" spans="1:7" x14ac:dyDescent="0.35">
      <c r="A10004" t="s">
        <v>3</v>
      </c>
      <c r="B10004" t="s">
        <v>29</v>
      </c>
      <c r="C10004" t="s">
        <v>498</v>
      </c>
      <c r="D10004" s="2">
        <v>161611.17000000001</v>
      </c>
      <c r="E10004" s="3">
        <f t="shared" si="312"/>
        <v>7.3149762805223262E-4</v>
      </c>
      <c r="F10004" s="3">
        <f t="shared" si="313"/>
        <v>92.931099187569203</v>
      </c>
      <c r="G10004" t="s">
        <v>14473</v>
      </c>
    </row>
    <row r="10005" spans="1:7" x14ac:dyDescent="0.35">
      <c r="A10005" t="s">
        <v>10</v>
      </c>
      <c r="B10005" t="s">
        <v>8</v>
      </c>
      <c r="C10005" t="s">
        <v>2104</v>
      </c>
      <c r="D10005" s="2">
        <v>161574.71</v>
      </c>
      <c r="E10005" s="3">
        <f t="shared" si="312"/>
        <v>7.3133259983346036E-4</v>
      </c>
      <c r="F10005" s="3">
        <f t="shared" si="313"/>
        <v>92.931830520169029</v>
      </c>
      <c r="G10005" t="s">
        <v>14480</v>
      </c>
    </row>
    <row r="10006" spans="1:7" x14ac:dyDescent="0.35">
      <c r="A10006" t="s">
        <v>3</v>
      </c>
      <c r="B10006" t="s">
        <v>9</v>
      </c>
      <c r="C10006" t="s">
        <v>1421</v>
      </c>
      <c r="D10006" s="2">
        <v>161565.78</v>
      </c>
      <c r="E10006" s="3">
        <f t="shared" si="312"/>
        <v>7.3129218014082091E-4</v>
      </c>
      <c r="F10006" s="3">
        <f t="shared" si="313"/>
        <v>92.932561812349164</v>
      </c>
      <c r="G10006" t="s">
        <v>14473</v>
      </c>
    </row>
    <row r="10007" spans="1:7" x14ac:dyDescent="0.35">
      <c r="A10007" t="s">
        <v>3</v>
      </c>
      <c r="B10007" t="s">
        <v>28</v>
      </c>
      <c r="C10007" s="7" t="s">
        <v>10999</v>
      </c>
      <c r="D10007" s="2">
        <v>161563</v>
      </c>
      <c r="E10007" s="3">
        <f t="shared" si="312"/>
        <v>7.3127959707861066E-4</v>
      </c>
      <c r="F10007" s="3">
        <f t="shared" si="313"/>
        <v>92.93329309194624</v>
      </c>
      <c r="G10007" t="s">
        <v>14480</v>
      </c>
    </row>
    <row r="10008" spans="1:7" x14ac:dyDescent="0.35">
      <c r="A10008" t="s">
        <v>3</v>
      </c>
      <c r="B10008" t="s">
        <v>32</v>
      </c>
      <c r="C10008" t="s">
        <v>4368</v>
      </c>
      <c r="D10008" s="2">
        <v>161523.35999999999</v>
      </c>
      <c r="E10008" s="3">
        <f t="shared" si="312"/>
        <v>7.311001752850799E-4</v>
      </c>
      <c r="F10008" s="3">
        <f t="shared" si="313"/>
        <v>92.934024192121527</v>
      </c>
      <c r="G10008" t="s">
        <v>14473</v>
      </c>
    </row>
    <row r="10009" spans="1:7" x14ac:dyDescent="0.35">
      <c r="A10009" t="s">
        <v>3</v>
      </c>
      <c r="B10009" t="s">
        <v>29</v>
      </c>
      <c r="C10009" t="s">
        <v>1871</v>
      </c>
      <c r="D10009" s="2">
        <v>161489.88</v>
      </c>
      <c r="E10009" s="3">
        <f t="shared" si="312"/>
        <v>7.3094863538479223E-4</v>
      </c>
      <c r="F10009" s="3">
        <f t="shared" si="313"/>
        <v>92.934755140756906</v>
      </c>
      <c r="G10009" t="s">
        <v>14473</v>
      </c>
    </row>
    <row r="10010" spans="1:7" x14ac:dyDescent="0.35">
      <c r="A10010" t="s">
        <v>10</v>
      </c>
      <c r="B10010" t="s">
        <v>9</v>
      </c>
      <c r="C10010" t="s">
        <v>9972</v>
      </c>
      <c r="D10010" s="2">
        <v>161477.1</v>
      </c>
      <c r="E10010" s="3">
        <f t="shared" si="312"/>
        <v>7.3089078950887602E-4</v>
      </c>
      <c r="F10010" s="3">
        <f t="shared" si="313"/>
        <v>92.935486031546418</v>
      </c>
      <c r="G10010" t="s">
        <v>14480</v>
      </c>
    </row>
    <row r="10011" spans="1:7" x14ac:dyDescent="0.35">
      <c r="A10011" t="s">
        <v>10</v>
      </c>
      <c r="B10011" t="s">
        <v>9</v>
      </c>
      <c r="C10011" t="s">
        <v>2242</v>
      </c>
      <c r="D10011" s="2">
        <v>161474.4</v>
      </c>
      <c r="E10011" s="3">
        <f t="shared" si="312"/>
        <v>7.3087856854917521E-4</v>
      </c>
      <c r="F10011" s="3">
        <f t="shared" si="313"/>
        <v>92.936216910114965</v>
      </c>
      <c r="G10011" t="s">
        <v>14480</v>
      </c>
    </row>
    <row r="10012" spans="1:7" x14ac:dyDescent="0.35">
      <c r="A10012" t="s">
        <v>10</v>
      </c>
      <c r="B10012" t="s">
        <v>18</v>
      </c>
      <c r="C10012" t="s">
        <v>2664</v>
      </c>
      <c r="D10012" s="2">
        <v>161402.65</v>
      </c>
      <c r="E10012" s="3">
        <f t="shared" si="312"/>
        <v>7.3055380786083454E-4</v>
      </c>
      <c r="F10012" s="3">
        <f t="shared" si="313"/>
        <v>92.93694746392282</v>
      </c>
      <c r="G10012" t="s">
        <v>14473</v>
      </c>
    </row>
    <row r="10013" spans="1:7" x14ac:dyDescent="0.35">
      <c r="A10013" t="s">
        <v>3</v>
      </c>
      <c r="B10013" t="s">
        <v>9</v>
      </c>
      <c r="C10013" t="s">
        <v>9837</v>
      </c>
      <c r="D10013" s="2">
        <v>161401.4</v>
      </c>
      <c r="E10013" s="3">
        <f t="shared" si="312"/>
        <v>7.3054815000912125E-4</v>
      </c>
      <c r="F10013" s="3">
        <f t="shared" si="313"/>
        <v>92.937678012072823</v>
      </c>
      <c r="G10013" t="s">
        <v>14473</v>
      </c>
    </row>
    <row r="10014" spans="1:7" x14ac:dyDescent="0.35">
      <c r="A10014" t="s">
        <v>3</v>
      </c>
      <c r="B10014" t="s">
        <v>8</v>
      </c>
      <c r="C10014" s="8" t="s">
        <v>1737</v>
      </c>
      <c r="D10014" s="2">
        <v>161397.35999999999</v>
      </c>
      <c r="E10014" s="3">
        <f t="shared" si="312"/>
        <v>7.3052986383238404E-4</v>
      </c>
      <c r="F10014" s="3">
        <f t="shared" si="313"/>
        <v>92.938408541936653</v>
      </c>
      <c r="G10014" t="s">
        <v>14480</v>
      </c>
    </row>
    <row r="10015" spans="1:7" x14ac:dyDescent="0.35">
      <c r="A10015" t="s">
        <v>3</v>
      </c>
      <c r="B10015" t="s">
        <v>8</v>
      </c>
      <c r="C10015" t="s">
        <v>12287</v>
      </c>
      <c r="D10015" s="2">
        <v>161385.96</v>
      </c>
      <c r="E10015" s="3">
        <f t="shared" si="312"/>
        <v>7.3047826422475927E-4</v>
      </c>
      <c r="F10015" s="3">
        <f t="shared" si="313"/>
        <v>92.939139020200884</v>
      </c>
      <c r="G10015" t="s">
        <v>14473</v>
      </c>
    </row>
    <row r="10016" spans="1:7" x14ac:dyDescent="0.35">
      <c r="A10016" t="s">
        <v>3</v>
      </c>
      <c r="B10016" t="s">
        <v>1478</v>
      </c>
      <c r="C10016" t="s">
        <v>949</v>
      </c>
      <c r="D10016" s="2">
        <v>161331.01</v>
      </c>
      <c r="E10016" s="3">
        <f t="shared" si="312"/>
        <v>7.3022954506344467E-4</v>
      </c>
      <c r="F10016" s="3">
        <f t="shared" si="313"/>
        <v>92.939869249745954</v>
      </c>
      <c r="G10016" t="s">
        <v>14473</v>
      </c>
    </row>
    <row r="10017" spans="1:7" x14ac:dyDescent="0.35">
      <c r="A10017" t="s">
        <v>10</v>
      </c>
      <c r="B10017" t="s">
        <v>6</v>
      </c>
      <c r="C10017" t="s">
        <v>2226</v>
      </c>
      <c r="D10017" s="2">
        <v>161328.44</v>
      </c>
      <c r="E10017" s="3">
        <f t="shared" si="312"/>
        <v>7.3021791252032213E-4</v>
      </c>
      <c r="F10017" s="3">
        <f t="shared" si="313"/>
        <v>92.940599467658473</v>
      </c>
      <c r="G10017" t="s">
        <v>14480</v>
      </c>
    </row>
    <row r="10018" spans="1:7" x14ac:dyDescent="0.35">
      <c r="A10018" t="s">
        <v>10</v>
      </c>
      <c r="B10018" t="s">
        <v>13</v>
      </c>
      <c r="C10018" s="8" t="s">
        <v>10130</v>
      </c>
      <c r="D10018" s="2">
        <v>161311.23000000001</v>
      </c>
      <c r="E10018" s="3">
        <f t="shared" si="312"/>
        <v>7.3014001521793423E-4</v>
      </c>
      <c r="F10018" s="3">
        <f t="shared" si="313"/>
        <v>92.941329607673694</v>
      </c>
      <c r="G10018" t="s">
        <v>14480</v>
      </c>
    </row>
    <row r="10019" spans="1:7" x14ac:dyDescent="0.35">
      <c r="A10019" t="s">
        <v>10</v>
      </c>
      <c r="B10019" t="s">
        <v>8</v>
      </c>
      <c r="C10019" t="s">
        <v>279</v>
      </c>
      <c r="D10019" s="2">
        <v>161280.14000000001</v>
      </c>
      <c r="E10019" s="3">
        <f t="shared" si="312"/>
        <v>7.2999929313012212E-4</v>
      </c>
      <c r="F10019" s="3">
        <f t="shared" si="313"/>
        <v>92.942059606966822</v>
      </c>
      <c r="G10019" t="s">
        <v>14473</v>
      </c>
    </row>
    <row r="10020" spans="1:7" x14ac:dyDescent="0.35">
      <c r="A10020" t="s">
        <v>3</v>
      </c>
      <c r="B10020" t="s">
        <v>99</v>
      </c>
      <c r="C10020" s="11" t="s">
        <v>2777</v>
      </c>
      <c r="D10020" s="2">
        <v>161277.28</v>
      </c>
      <c r="E10020" s="3">
        <f t="shared" si="312"/>
        <v>7.2998634796540211E-4</v>
      </c>
      <c r="F10020" s="3">
        <f t="shared" si="313"/>
        <v>92.942789593314785</v>
      </c>
      <c r="G10020" t="s">
        <v>14473</v>
      </c>
    </row>
    <row r="10021" spans="1:7" x14ac:dyDescent="0.35">
      <c r="A10021" t="s">
        <v>10</v>
      </c>
      <c r="B10021" t="s">
        <v>6</v>
      </c>
      <c r="C10021" s="8" t="s">
        <v>679</v>
      </c>
      <c r="D10021" s="2">
        <v>161267.09</v>
      </c>
      <c r="E10021" s="3">
        <f t="shared" si="312"/>
        <v>7.2994022515823569E-4</v>
      </c>
      <c r="F10021" s="3">
        <f t="shared" si="313"/>
        <v>92.943519533539941</v>
      </c>
      <c r="G10021" t="s">
        <v>14480</v>
      </c>
    </row>
    <row r="10022" spans="1:7" x14ac:dyDescent="0.35">
      <c r="A10022" t="s">
        <v>3</v>
      </c>
      <c r="B10022" t="s">
        <v>28</v>
      </c>
      <c r="C10022" s="8" t="s">
        <v>6528</v>
      </c>
      <c r="D10022" s="2">
        <v>161228.78</v>
      </c>
      <c r="E10022" s="3">
        <f t="shared" si="312"/>
        <v>7.2976682331892797E-4</v>
      </c>
      <c r="F10022" s="3">
        <f t="shared" si="313"/>
        <v>92.944249300363253</v>
      </c>
      <c r="G10022" t="s">
        <v>14480</v>
      </c>
    </row>
    <row r="10023" spans="1:7" x14ac:dyDescent="0.35">
      <c r="A10023" t="s">
        <v>3</v>
      </c>
      <c r="B10023" t="s">
        <v>9</v>
      </c>
      <c r="C10023" t="s">
        <v>7762</v>
      </c>
      <c r="D10023" s="2">
        <v>161211.07999999999</v>
      </c>
      <c r="E10023" s="3">
        <f t="shared" si="312"/>
        <v>7.2968670813866826E-4</v>
      </c>
      <c r="F10023" s="3">
        <f t="shared" si="313"/>
        <v>92.944978987071394</v>
      </c>
      <c r="G10023" t="s">
        <v>14473</v>
      </c>
    </row>
    <row r="10024" spans="1:7" x14ac:dyDescent="0.35">
      <c r="A10024" t="s">
        <v>3</v>
      </c>
      <c r="B10024" t="s">
        <v>8</v>
      </c>
      <c r="C10024" t="s">
        <v>10625</v>
      </c>
      <c r="D10024" s="2">
        <v>161186.17000000001</v>
      </c>
      <c r="E10024" s="3">
        <f t="shared" si="312"/>
        <v>7.2957395846972662E-4</v>
      </c>
      <c r="F10024" s="3">
        <f t="shared" si="313"/>
        <v>92.945708561029861</v>
      </c>
      <c r="G10024" t="s">
        <v>14480</v>
      </c>
    </row>
    <row r="10025" spans="1:7" x14ac:dyDescent="0.35">
      <c r="A10025" t="s">
        <v>10</v>
      </c>
      <c r="B10025" t="s">
        <v>9</v>
      </c>
      <c r="C10025" t="s">
        <v>2235</v>
      </c>
      <c r="D10025" s="2">
        <v>161183.92000000001</v>
      </c>
      <c r="E10025" s="3">
        <f t="shared" si="312"/>
        <v>7.295637743366429E-4</v>
      </c>
      <c r="F10025" s="3">
        <f t="shared" si="313"/>
        <v>92.946438124804203</v>
      </c>
      <c r="G10025" t="s">
        <v>14480</v>
      </c>
    </row>
    <row r="10026" spans="1:7" x14ac:dyDescent="0.35">
      <c r="A10026" t="s">
        <v>3</v>
      </c>
      <c r="B10026" t="s">
        <v>9</v>
      </c>
      <c r="C10026" s="8" t="s">
        <v>5351</v>
      </c>
      <c r="D10026" s="2">
        <v>161177.24</v>
      </c>
      <c r="E10026" s="3">
        <f t="shared" si="312"/>
        <v>7.2953353877708716E-4</v>
      </c>
      <c r="F10026" s="3">
        <f t="shared" si="313"/>
        <v>92.947167658342977</v>
      </c>
      <c r="G10026" t="s">
        <v>14480</v>
      </c>
    </row>
    <row r="10027" spans="1:7" x14ac:dyDescent="0.35">
      <c r="A10027" t="s">
        <v>3</v>
      </c>
      <c r="B10027" t="s">
        <v>18</v>
      </c>
      <c r="C10027" t="s">
        <v>1316</v>
      </c>
      <c r="D10027" s="2">
        <v>161130.07</v>
      </c>
      <c r="E10027" s="3">
        <f t="shared" si="312"/>
        <v>7.2932003408483586E-4</v>
      </c>
      <c r="F10027" s="3">
        <f t="shared" si="313"/>
        <v>92.947896978377059</v>
      </c>
      <c r="G10027" t="s">
        <v>14473</v>
      </c>
    </row>
    <row r="10028" spans="1:7" x14ac:dyDescent="0.35">
      <c r="A10028" t="s">
        <v>3</v>
      </c>
      <c r="B10028" t="s">
        <v>9</v>
      </c>
      <c r="C10028" t="s">
        <v>2721</v>
      </c>
      <c r="D10028" s="2">
        <v>161112.43</v>
      </c>
      <c r="E10028" s="3">
        <f t="shared" si="312"/>
        <v>7.2924019048145844E-4</v>
      </c>
      <c r="F10028" s="3">
        <f t="shared" si="313"/>
        <v>92.94862621856754</v>
      </c>
      <c r="G10028" t="s">
        <v>14480</v>
      </c>
    </row>
    <row r="10029" spans="1:7" x14ac:dyDescent="0.35">
      <c r="A10029" t="s">
        <v>10</v>
      </c>
      <c r="B10029" t="s">
        <v>6</v>
      </c>
      <c r="C10029" t="s">
        <v>5814</v>
      </c>
      <c r="D10029" s="2">
        <v>161107.14000000001</v>
      </c>
      <c r="E10029" s="3">
        <f t="shared" si="312"/>
        <v>7.2921624645300794E-4</v>
      </c>
      <c r="F10029" s="3">
        <f t="shared" si="313"/>
        <v>92.949355434813995</v>
      </c>
      <c r="G10029" t="s">
        <v>14473</v>
      </c>
    </row>
    <row r="10030" spans="1:7" x14ac:dyDescent="0.35">
      <c r="A10030" t="s">
        <v>3</v>
      </c>
      <c r="B10030" t="s">
        <v>9</v>
      </c>
      <c r="C10030" s="7" t="s">
        <v>231</v>
      </c>
      <c r="D10030" s="2">
        <v>161102.09</v>
      </c>
      <c r="E10030" s="3">
        <f t="shared" si="312"/>
        <v>7.2919338873208628E-4</v>
      </c>
      <c r="F10030" s="3">
        <f t="shared" si="313"/>
        <v>92.950084628202731</v>
      </c>
      <c r="G10030" t="s">
        <v>14480</v>
      </c>
    </row>
    <row r="10031" spans="1:7" x14ac:dyDescent="0.35">
      <c r="A10031" t="s">
        <v>10</v>
      </c>
      <c r="B10031" t="s">
        <v>38</v>
      </c>
      <c r="C10031" t="s">
        <v>6935</v>
      </c>
      <c r="D10031" s="2">
        <v>161094</v>
      </c>
      <c r="E10031" s="3">
        <f t="shared" si="312"/>
        <v>7.2915677111579818E-4</v>
      </c>
      <c r="F10031" s="3">
        <f t="shared" si="313"/>
        <v>92.950813784973846</v>
      </c>
      <c r="G10031" t="s">
        <v>14473</v>
      </c>
    </row>
    <row r="10032" spans="1:7" x14ac:dyDescent="0.35">
      <c r="A10032" t="s">
        <v>3</v>
      </c>
      <c r="B10032" t="s">
        <v>9</v>
      </c>
      <c r="C10032" t="s">
        <v>5197</v>
      </c>
      <c r="D10032" s="2">
        <v>161080.01</v>
      </c>
      <c r="E10032" s="3">
        <f t="shared" si="312"/>
        <v>7.290934484394235E-4</v>
      </c>
      <c r="F10032" s="3">
        <f t="shared" si="313"/>
        <v>92.951542878422288</v>
      </c>
      <c r="G10032" t="s">
        <v>14480</v>
      </c>
    </row>
    <row r="10033" spans="1:7" x14ac:dyDescent="0.35">
      <c r="A10033" t="s">
        <v>10</v>
      </c>
      <c r="B10033" t="s">
        <v>9</v>
      </c>
      <c r="C10033" t="s">
        <v>13667</v>
      </c>
      <c r="D10033" s="2">
        <v>161072.5</v>
      </c>
      <c r="E10033" s="3">
        <f t="shared" si="312"/>
        <v>7.2905945606633021E-4</v>
      </c>
      <c r="F10033" s="3">
        <f t="shared" si="313"/>
        <v>92.952271937878351</v>
      </c>
      <c r="G10033" t="s">
        <v>14473</v>
      </c>
    </row>
    <row r="10034" spans="1:7" x14ac:dyDescent="0.35">
      <c r="A10034" t="s">
        <v>10</v>
      </c>
      <c r="B10034" t="s">
        <v>8</v>
      </c>
      <c r="C10034" t="s">
        <v>7379</v>
      </c>
      <c r="D10034" s="2">
        <v>161026.70000000001</v>
      </c>
      <c r="E10034" s="3">
        <f t="shared" si="312"/>
        <v>7.2885215237955677E-4</v>
      </c>
      <c r="F10034" s="3">
        <f t="shared" si="313"/>
        <v>92.953000790030728</v>
      </c>
      <c r="G10034" t="s">
        <v>14473</v>
      </c>
    </row>
    <row r="10035" spans="1:7" x14ac:dyDescent="0.35">
      <c r="A10035" t="s">
        <v>3</v>
      </c>
      <c r="B10035" t="s">
        <v>9</v>
      </c>
      <c r="C10035" t="s">
        <v>5244</v>
      </c>
      <c r="D10035" s="2">
        <v>161020.75</v>
      </c>
      <c r="E10035" s="3">
        <f t="shared" si="312"/>
        <v>7.2882522100540159E-4</v>
      </c>
      <c r="F10035" s="3">
        <f t="shared" si="313"/>
        <v>92.953729615251731</v>
      </c>
      <c r="G10035" t="s">
        <v>14473</v>
      </c>
    </row>
    <row r="10036" spans="1:7" x14ac:dyDescent="0.35">
      <c r="A10036" t="s">
        <v>10</v>
      </c>
      <c r="B10036" t="s">
        <v>9</v>
      </c>
      <c r="C10036" t="s">
        <v>5649</v>
      </c>
      <c r="D10036" s="2">
        <v>160998</v>
      </c>
      <c r="E10036" s="3">
        <f t="shared" si="312"/>
        <v>7.2872224810422034E-4</v>
      </c>
      <c r="F10036" s="3">
        <f t="shared" si="313"/>
        <v>92.95445833749983</v>
      </c>
      <c r="G10036" t="s">
        <v>14480</v>
      </c>
    </row>
    <row r="10037" spans="1:7" x14ac:dyDescent="0.35">
      <c r="A10037" t="s">
        <v>10</v>
      </c>
      <c r="B10037" t="s">
        <v>8</v>
      </c>
      <c r="C10037" t="s">
        <v>4858</v>
      </c>
      <c r="D10037" s="2">
        <v>160985.32</v>
      </c>
      <c r="E10037" s="3">
        <f t="shared" si="312"/>
        <v>7.2866485485644124E-4</v>
      </c>
      <c r="F10037" s="3">
        <f t="shared" si="313"/>
        <v>92.955187002354691</v>
      </c>
      <c r="G10037" t="s">
        <v>14473</v>
      </c>
    </row>
    <row r="10038" spans="1:7" x14ac:dyDescent="0.35">
      <c r="A10038" t="s">
        <v>10</v>
      </c>
      <c r="B10038" t="s">
        <v>9</v>
      </c>
      <c r="C10038" t="s">
        <v>10060</v>
      </c>
      <c r="D10038" s="2">
        <v>160965.54999999999</v>
      </c>
      <c r="E10038" s="3">
        <f t="shared" si="312"/>
        <v>7.2857537027374425E-4</v>
      </c>
      <c r="F10038" s="3">
        <f t="shared" si="313"/>
        <v>92.955915577724966</v>
      </c>
      <c r="G10038" t="s">
        <v>14473</v>
      </c>
    </row>
    <row r="10039" spans="1:7" x14ac:dyDescent="0.35">
      <c r="A10039" t="s">
        <v>3</v>
      </c>
      <c r="B10039" t="s">
        <v>9</v>
      </c>
      <c r="C10039" t="s">
        <v>4135</v>
      </c>
      <c r="D10039" s="2">
        <v>160960.62</v>
      </c>
      <c r="E10039" s="3">
        <f t="shared" si="312"/>
        <v>7.2855305570658729E-4</v>
      </c>
      <c r="F10039" s="3">
        <f t="shared" si="313"/>
        <v>92.956644130780674</v>
      </c>
      <c r="G10039" t="s">
        <v>14480</v>
      </c>
    </row>
    <row r="10040" spans="1:7" x14ac:dyDescent="0.35">
      <c r="A10040" t="s">
        <v>3</v>
      </c>
      <c r="B10040" t="s">
        <v>8</v>
      </c>
      <c r="C10040" s="8" t="s">
        <v>307</v>
      </c>
      <c r="D10040" s="2">
        <v>160945.60999999999</v>
      </c>
      <c r="E10040" s="3">
        <f t="shared" si="312"/>
        <v>7.284851162232145E-4</v>
      </c>
      <c r="F10040" s="3">
        <f t="shared" si="313"/>
        <v>92.957372615896901</v>
      </c>
      <c r="G10040" t="s">
        <v>14480</v>
      </c>
    </row>
    <row r="10041" spans="1:7" x14ac:dyDescent="0.35">
      <c r="A10041" t="s">
        <v>10</v>
      </c>
      <c r="B10041" t="s">
        <v>73</v>
      </c>
      <c r="C10041" t="s">
        <v>2208</v>
      </c>
      <c r="D10041" s="2">
        <v>160918.37</v>
      </c>
      <c r="E10041" s="3">
        <f t="shared" si="312"/>
        <v>7.2836182031867926E-4</v>
      </c>
      <c r="F10041" s="3">
        <f t="shared" si="313"/>
        <v>92.958100977717223</v>
      </c>
      <c r="G10041" t="s">
        <v>14480</v>
      </c>
    </row>
    <row r="10042" spans="1:7" x14ac:dyDescent="0.35">
      <c r="A10042" t="s">
        <v>3</v>
      </c>
      <c r="B10042" t="s">
        <v>13</v>
      </c>
      <c r="C10042" t="s">
        <v>3830</v>
      </c>
      <c r="D10042" s="2">
        <v>160900</v>
      </c>
      <c r="E10042" s="3">
        <f t="shared" si="312"/>
        <v>7.2827867252990141E-4</v>
      </c>
      <c r="F10042" s="3">
        <f t="shared" si="313"/>
        <v>92.958829256389748</v>
      </c>
      <c r="G10042" t="s">
        <v>14473</v>
      </c>
    </row>
    <row r="10043" spans="1:7" x14ac:dyDescent="0.35">
      <c r="A10043" t="s">
        <v>10</v>
      </c>
      <c r="B10043" t="s">
        <v>29</v>
      </c>
      <c r="C10043" t="s">
        <v>388</v>
      </c>
      <c r="D10043" s="2">
        <v>160872.63</v>
      </c>
      <c r="E10043" s="3">
        <f t="shared" si="312"/>
        <v>7.2815478820878801E-4</v>
      </c>
      <c r="F10043" s="3">
        <f t="shared" si="313"/>
        <v>92.959557411177954</v>
      </c>
      <c r="G10043" t="s">
        <v>14473</v>
      </c>
    </row>
    <row r="10044" spans="1:7" x14ac:dyDescent="0.35">
      <c r="A10044" t="s">
        <v>10</v>
      </c>
      <c r="B10044" t="s">
        <v>23</v>
      </c>
      <c r="C10044" t="s">
        <v>1629</v>
      </c>
      <c r="D10044" s="2">
        <v>160869.18</v>
      </c>
      <c r="E10044" s="3">
        <f t="shared" si="312"/>
        <v>7.281391725380594E-4</v>
      </c>
      <c r="F10044" s="3">
        <f t="shared" si="313"/>
        <v>92.960285550350491</v>
      </c>
      <c r="G10044" t="s">
        <v>14480</v>
      </c>
    </row>
    <row r="10045" spans="1:7" x14ac:dyDescent="0.35">
      <c r="A10045" t="s">
        <v>3</v>
      </c>
      <c r="B10045" t="s">
        <v>516</v>
      </c>
      <c r="C10045" t="s">
        <v>167</v>
      </c>
      <c r="D10045" s="2">
        <v>160847.64000000001</v>
      </c>
      <c r="E10045" s="3">
        <f t="shared" si="312"/>
        <v>7.2804167643733672E-4</v>
      </c>
      <c r="F10045" s="3">
        <f t="shared" si="313"/>
        <v>92.96101359202693</v>
      </c>
      <c r="G10045" t="s">
        <v>14473</v>
      </c>
    </row>
    <row r="10046" spans="1:7" x14ac:dyDescent="0.35">
      <c r="A10046" t="s">
        <v>10</v>
      </c>
      <c r="B10046" t="s">
        <v>36</v>
      </c>
      <c r="C10046" t="s">
        <v>6630</v>
      </c>
      <c r="D10046" s="2">
        <v>160836.85999999999</v>
      </c>
      <c r="E10046" s="3">
        <f t="shared" si="312"/>
        <v>7.2799288312416148E-4</v>
      </c>
      <c r="F10046" s="3">
        <f t="shared" si="313"/>
        <v>92.961741584910058</v>
      </c>
      <c r="G10046" t="s">
        <v>14473</v>
      </c>
    </row>
    <row r="10047" spans="1:7" x14ac:dyDescent="0.35">
      <c r="A10047" t="s">
        <v>10</v>
      </c>
      <c r="B10047" t="s">
        <v>6</v>
      </c>
      <c r="C10047" s="7" t="s">
        <v>1551</v>
      </c>
      <c r="D10047" s="2">
        <v>160832.54999999999</v>
      </c>
      <c r="E10047" s="3">
        <f t="shared" si="312"/>
        <v>7.2797337485145416E-4</v>
      </c>
      <c r="F10047" s="3">
        <f t="shared" si="313"/>
        <v>92.962469558284909</v>
      </c>
      <c r="G10047" t="s">
        <v>14480</v>
      </c>
    </row>
    <row r="10048" spans="1:7" x14ac:dyDescent="0.35">
      <c r="A10048" t="s">
        <v>3</v>
      </c>
      <c r="B10048" t="s">
        <v>9</v>
      </c>
      <c r="C10048" s="8" t="s">
        <v>1628</v>
      </c>
      <c r="D10048" s="2">
        <v>160832.43</v>
      </c>
      <c r="E10048" s="3">
        <f t="shared" si="312"/>
        <v>7.2797283169768968E-4</v>
      </c>
      <c r="F10048" s="3">
        <f t="shared" si="313"/>
        <v>92.963197531116606</v>
      </c>
      <c r="G10048" t="s">
        <v>14480</v>
      </c>
    </row>
    <row r="10049" spans="1:7" x14ac:dyDescent="0.35">
      <c r="A10049" t="s">
        <v>3</v>
      </c>
      <c r="B10049" t="s">
        <v>96</v>
      </c>
      <c r="C10049" t="s">
        <v>5685</v>
      </c>
      <c r="D10049" s="2">
        <v>160827.37</v>
      </c>
      <c r="E10049" s="3">
        <f t="shared" si="312"/>
        <v>7.2794992871395457E-4</v>
      </c>
      <c r="F10049" s="3">
        <f t="shared" si="313"/>
        <v>92.963925481045322</v>
      </c>
      <c r="G10049" t="s">
        <v>14473</v>
      </c>
    </row>
    <row r="10050" spans="1:7" x14ac:dyDescent="0.35">
      <c r="A10050" t="s">
        <v>3</v>
      </c>
      <c r="B10050" t="s">
        <v>52</v>
      </c>
      <c r="C10050" t="s">
        <v>1351</v>
      </c>
      <c r="D10050" s="2">
        <v>160802.07</v>
      </c>
      <c r="E10050" s="3">
        <f t="shared" si="312"/>
        <v>7.2783541379527834E-4</v>
      </c>
      <c r="F10050" s="3">
        <f t="shared" si="313"/>
        <v>92.96465331645912</v>
      </c>
      <c r="G10050" t="s">
        <v>14473</v>
      </c>
    </row>
    <row r="10051" spans="1:7" x14ac:dyDescent="0.35">
      <c r="A10051" t="s">
        <v>3</v>
      </c>
      <c r="B10051" t="s">
        <v>40</v>
      </c>
      <c r="C10051" t="s">
        <v>1856</v>
      </c>
      <c r="D10051" s="2">
        <v>160801.59</v>
      </c>
      <c r="E10051" s="3">
        <f t="shared" ref="E10051:E10114" si="314">(D10051/$D$29638)*100</f>
        <v>7.2783324118022043E-4</v>
      </c>
      <c r="F10051" s="3">
        <f t="shared" si="313"/>
        <v>92.965381149700306</v>
      </c>
      <c r="G10051" t="s">
        <v>14473</v>
      </c>
    </row>
    <row r="10052" spans="1:7" x14ac:dyDescent="0.35">
      <c r="A10052" t="s">
        <v>10</v>
      </c>
      <c r="B10052" t="s">
        <v>11</v>
      </c>
      <c r="C10052" t="s">
        <v>2369</v>
      </c>
      <c r="D10052" s="2">
        <v>160764.38</v>
      </c>
      <c r="E10052" s="3">
        <f t="shared" si="314"/>
        <v>7.2766481825042026E-4</v>
      </c>
      <c r="F10052" s="3">
        <f t="shared" ref="F10052:F10115" si="315">E10052+F10051</f>
        <v>92.966108814518563</v>
      </c>
      <c r="G10052" t="s">
        <v>14473</v>
      </c>
    </row>
    <row r="10053" spans="1:7" x14ac:dyDescent="0.35">
      <c r="A10053" t="s">
        <v>10</v>
      </c>
      <c r="B10053" t="s">
        <v>9</v>
      </c>
      <c r="C10053" t="s">
        <v>3624</v>
      </c>
      <c r="D10053" s="2">
        <v>160750</v>
      </c>
      <c r="E10053" s="3">
        <f t="shared" si="314"/>
        <v>7.2759973032431101E-4</v>
      </c>
      <c r="F10053" s="3">
        <f t="shared" si="315"/>
        <v>92.966836414248888</v>
      </c>
      <c r="G10053" t="s">
        <v>14473</v>
      </c>
    </row>
    <row r="10054" spans="1:7" x14ac:dyDescent="0.35">
      <c r="A10054" t="s">
        <v>10</v>
      </c>
      <c r="B10054" t="s">
        <v>16</v>
      </c>
      <c r="C10054" t="s">
        <v>131</v>
      </c>
      <c r="D10054" s="2">
        <v>160738.37</v>
      </c>
      <c r="E10054" s="3">
        <f t="shared" si="314"/>
        <v>7.2754708967197085E-4</v>
      </c>
      <c r="F10054" s="3">
        <f t="shared" si="315"/>
        <v>92.967563961338556</v>
      </c>
      <c r="G10054" t="s">
        <v>14473</v>
      </c>
    </row>
    <row r="10055" spans="1:7" x14ac:dyDescent="0.35">
      <c r="A10055" t="s">
        <v>3</v>
      </c>
      <c r="B10055" t="s">
        <v>6</v>
      </c>
      <c r="C10055" t="s">
        <v>1831</v>
      </c>
      <c r="D10055" s="2">
        <v>160726.10999999999</v>
      </c>
      <c r="E10055" s="3">
        <f t="shared" si="314"/>
        <v>7.2749159746236726E-4</v>
      </c>
      <c r="F10055" s="3">
        <f t="shared" si="315"/>
        <v>92.968291452936015</v>
      </c>
      <c r="G10055" t="s">
        <v>14480</v>
      </c>
    </row>
    <row r="10056" spans="1:7" x14ac:dyDescent="0.35">
      <c r="A10056" t="s">
        <v>10</v>
      </c>
      <c r="B10056" t="s">
        <v>9</v>
      </c>
      <c r="C10056" s="8" t="s">
        <v>6593</v>
      </c>
      <c r="D10056" s="2">
        <v>160668.20000000001</v>
      </c>
      <c r="E10056" s="3">
        <f t="shared" si="314"/>
        <v>7.2722948050819587E-4</v>
      </c>
      <c r="F10056" s="3">
        <f t="shared" si="315"/>
        <v>92.969018682416518</v>
      </c>
      <c r="G10056" t="s">
        <v>14480</v>
      </c>
    </row>
    <row r="10057" spans="1:7" x14ac:dyDescent="0.35">
      <c r="A10057" t="s">
        <v>3</v>
      </c>
      <c r="B10057" t="s">
        <v>6</v>
      </c>
      <c r="C10057" t="s">
        <v>10258</v>
      </c>
      <c r="D10057" s="2">
        <v>160658.84</v>
      </c>
      <c r="E10057" s="3">
        <f t="shared" si="314"/>
        <v>7.271871145145669E-4</v>
      </c>
      <c r="F10057" s="3">
        <f t="shared" si="315"/>
        <v>92.969745869531039</v>
      </c>
      <c r="G10057" t="s">
        <v>14480</v>
      </c>
    </row>
    <row r="10058" spans="1:7" x14ac:dyDescent="0.35">
      <c r="A10058" t="s">
        <v>3</v>
      </c>
      <c r="B10058" t="s">
        <v>9</v>
      </c>
      <c r="C10058" t="s">
        <v>5484</v>
      </c>
      <c r="D10058" s="2">
        <v>160649.16</v>
      </c>
      <c r="E10058" s="3">
        <f t="shared" si="314"/>
        <v>7.2714330011089943E-4</v>
      </c>
      <c r="F10058" s="3">
        <f t="shared" si="315"/>
        <v>92.97047301283115</v>
      </c>
      <c r="G10058" t="s">
        <v>14480</v>
      </c>
    </row>
    <row r="10059" spans="1:7" x14ac:dyDescent="0.35">
      <c r="A10059" t="s">
        <v>10</v>
      </c>
      <c r="B10059" t="s">
        <v>195</v>
      </c>
      <c r="C10059" t="s">
        <v>2250</v>
      </c>
      <c r="D10059" s="2">
        <v>160645.39000000001</v>
      </c>
      <c r="E10059" s="3">
        <f t="shared" si="314"/>
        <v>7.2712623603013232E-4</v>
      </c>
      <c r="F10059" s="3">
        <f t="shared" si="315"/>
        <v>92.971200139067179</v>
      </c>
      <c r="G10059" t="s">
        <v>14473</v>
      </c>
    </row>
    <row r="10060" spans="1:7" x14ac:dyDescent="0.35">
      <c r="A10060" t="s">
        <v>3</v>
      </c>
      <c r="B10060" t="s">
        <v>9</v>
      </c>
      <c r="C10060" t="s">
        <v>4352</v>
      </c>
      <c r="D10060" s="2">
        <v>160636.51</v>
      </c>
      <c r="E10060" s="3">
        <f t="shared" si="314"/>
        <v>7.2708604265156137E-4</v>
      </c>
      <c r="F10060" s="3">
        <f t="shared" si="315"/>
        <v>92.971927225109823</v>
      </c>
      <c r="G10060" t="s">
        <v>14480</v>
      </c>
    </row>
    <row r="10061" spans="1:7" x14ac:dyDescent="0.35">
      <c r="A10061" t="s">
        <v>3</v>
      </c>
      <c r="B10061" t="s">
        <v>73</v>
      </c>
      <c r="C10061" t="s">
        <v>1789</v>
      </c>
      <c r="D10061" s="2">
        <v>160618.19</v>
      </c>
      <c r="E10061" s="3">
        <f t="shared" si="314"/>
        <v>7.2700312117685191E-4</v>
      </c>
      <c r="F10061" s="3">
        <f t="shared" si="315"/>
        <v>92.972654228230994</v>
      </c>
      <c r="G10061" t="s">
        <v>14473</v>
      </c>
    </row>
    <row r="10062" spans="1:7" x14ac:dyDescent="0.35">
      <c r="A10062" t="s">
        <v>10</v>
      </c>
      <c r="B10062" t="s">
        <v>6</v>
      </c>
      <c r="C10062" t="s">
        <v>8257</v>
      </c>
      <c r="D10062" s="2">
        <v>160603.12</v>
      </c>
      <c r="E10062" s="3">
        <f t="shared" si="314"/>
        <v>7.2693491011659693E-4</v>
      </c>
      <c r="F10062" s="3">
        <f t="shared" si="315"/>
        <v>92.973381163141113</v>
      </c>
      <c r="G10062" t="s">
        <v>14480</v>
      </c>
    </row>
    <row r="10063" spans="1:7" x14ac:dyDescent="0.35">
      <c r="A10063" t="s">
        <v>10</v>
      </c>
      <c r="B10063" t="s">
        <v>9</v>
      </c>
      <c r="C10063" t="s">
        <v>2393</v>
      </c>
      <c r="D10063" s="2">
        <v>160589.71</v>
      </c>
      <c r="E10063" s="3">
        <f t="shared" si="314"/>
        <v>7.2687421268341718E-4</v>
      </c>
      <c r="F10063" s="3">
        <f t="shared" si="315"/>
        <v>92.974108037353801</v>
      </c>
      <c r="G10063" t="s">
        <v>14480</v>
      </c>
    </row>
    <row r="10064" spans="1:7" x14ac:dyDescent="0.35">
      <c r="A10064" t="s">
        <v>3</v>
      </c>
      <c r="B10064" t="s">
        <v>22</v>
      </c>
      <c r="C10064" t="s">
        <v>517</v>
      </c>
      <c r="D10064" s="2">
        <v>160587.21</v>
      </c>
      <c r="E10064" s="3">
        <f t="shared" si="314"/>
        <v>7.268628969799906E-4</v>
      </c>
      <c r="F10064" s="3">
        <f t="shared" si="315"/>
        <v>92.974834900250784</v>
      </c>
      <c r="G10064" t="s">
        <v>14473</v>
      </c>
    </row>
    <row r="10065" spans="1:7" x14ac:dyDescent="0.35">
      <c r="A10065" t="s">
        <v>3</v>
      </c>
      <c r="B10065" t="s">
        <v>16</v>
      </c>
      <c r="C10065" t="s">
        <v>9439</v>
      </c>
      <c r="D10065" s="2">
        <v>160569.97</v>
      </c>
      <c r="E10065" s="3">
        <f t="shared" si="314"/>
        <v>7.2678486388916155E-4</v>
      </c>
      <c r="F10065" s="3">
        <f t="shared" si="315"/>
        <v>92.97556168511467</v>
      </c>
      <c r="G10065" t="s">
        <v>14473</v>
      </c>
    </row>
    <row r="10066" spans="1:7" x14ac:dyDescent="0.35">
      <c r="A10066" t="s">
        <v>10</v>
      </c>
      <c r="B10066" t="s">
        <v>68</v>
      </c>
      <c r="C10066" t="s">
        <v>2319</v>
      </c>
      <c r="D10066" s="2">
        <v>160535.57</v>
      </c>
      <c r="E10066" s="3">
        <f t="shared" si="314"/>
        <v>7.2662915981001278E-4</v>
      </c>
      <c r="F10066" s="3">
        <f t="shared" si="315"/>
        <v>92.976288314274484</v>
      </c>
      <c r="G10066" t="s">
        <v>14473</v>
      </c>
    </row>
    <row r="10067" spans="1:7" x14ac:dyDescent="0.35">
      <c r="A10067" t="s">
        <v>3</v>
      </c>
      <c r="B10067" t="s">
        <v>9</v>
      </c>
      <c r="C10067" t="s">
        <v>372</v>
      </c>
      <c r="D10067" s="2">
        <v>160525.24</v>
      </c>
      <c r="E10067" s="3">
        <f t="shared" si="314"/>
        <v>7.2658240332345442E-4</v>
      </c>
      <c r="F10067" s="3">
        <f t="shared" si="315"/>
        <v>92.977014896677801</v>
      </c>
      <c r="G10067" t="s">
        <v>14473</v>
      </c>
    </row>
    <row r="10068" spans="1:7" x14ac:dyDescent="0.35">
      <c r="A10068" t="s">
        <v>3</v>
      </c>
      <c r="B10068" t="s">
        <v>9</v>
      </c>
      <c r="C10068" t="s">
        <v>5797</v>
      </c>
      <c r="D10068" s="2">
        <v>160523.84</v>
      </c>
      <c r="E10068" s="3">
        <f t="shared" si="314"/>
        <v>7.2657606652953561E-4</v>
      </c>
      <c r="F10068" s="3">
        <f t="shared" si="315"/>
        <v>92.977741472744327</v>
      </c>
      <c r="G10068" t="s">
        <v>14480</v>
      </c>
    </row>
    <row r="10069" spans="1:7" x14ac:dyDescent="0.35">
      <c r="A10069" t="s">
        <v>3</v>
      </c>
      <c r="B10069" t="s">
        <v>6</v>
      </c>
      <c r="C10069" t="s">
        <v>7899</v>
      </c>
      <c r="D10069" s="2">
        <v>160517.41</v>
      </c>
      <c r="E10069" s="3">
        <f t="shared" si="314"/>
        <v>7.2654696254032263E-4</v>
      </c>
      <c r="F10069" s="3">
        <f t="shared" si="315"/>
        <v>92.978468019706867</v>
      </c>
      <c r="G10069" t="s">
        <v>14480</v>
      </c>
    </row>
    <row r="10070" spans="1:7" x14ac:dyDescent="0.35">
      <c r="A10070" t="s">
        <v>10</v>
      </c>
      <c r="B10070" t="s">
        <v>15</v>
      </c>
      <c r="C10070" t="s">
        <v>7791</v>
      </c>
      <c r="D10070" s="2">
        <v>160475.54999999999</v>
      </c>
      <c r="E10070" s="3">
        <f t="shared" si="314"/>
        <v>7.2635749240214918E-4</v>
      </c>
      <c r="F10070" s="3">
        <f t="shared" si="315"/>
        <v>92.979194377199263</v>
      </c>
      <c r="G10070" t="s">
        <v>14473</v>
      </c>
    </row>
    <row r="10071" spans="1:7" x14ac:dyDescent="0.35">
      <c r="A10071" t="s">
        <v>10</v>
      </c>
      <c r="B10071" t="s">
        <v>4318</v>
      </c>
      <c r="C10071" t="s">
        <v>6649</v>
      </c>
      <c r="D10071" s="2">
        <v>160466.48000000001</v>
      </c>
      <c r="E10071" s="3">
        <f t="shared" si="314"/>
        <v>7.26316439030118E-4</v>
      </c>
      <c r="F10071" s="3">
        <f t="shared" si="315"/>
        <v>92.979920693638292</v>
      </c>
      <c r="G10071" t="s">
        <v>14473</v>
      </c>
    </row>
    <row r="10072" spans="1:7" x14ac:dyDescent="0.35">
      <c r="A10072" t="s">
        <v>3</v>
      </c>
      <c r="B10072" t="s">
        <v>76</v>
      </c>
      <c r="C10072" t="s">
        <v>2553</v>
      </c>
      <c r="D10072" s="2">
        <v>160452.44</v>
      </c>
      <c r="E10072" s="3">
        <f t="shared" si="314"/>
        <v>7.262528900396747E-4</v>
      </c>
      <c r="F10072" s="3">
        <f t="shared" si="315"/>
        <v>92.980646946528324</v>
      </c>
      <c r="G10072" t="s">
        <v>14480</v>
      </c>
    </row>
    <row r="10073" spans="1:7" x14ac:dyDescent="0.35">
      <c r="A10073" t="s">
        <v>10</v>
      </c>
      <c r="B10073" t="s">
        <v>143</v>
      </c>
      <c r="C10073" s="8" t="s">
        <v>7682</v>
      </c>
      <c r="D10073" s="2">
        <v>160431.54999999999</v>
      </c>
      <c r="E10073" s="3">
        <f t="shared" si="314"/>
        <v>7.261583360218427E-4</v>
      </c>
      <c r="F10073" s="3">
        <f t="shared" si="315"/>
        <v>92.981373104864346</v>
      </c>
      <c r="G10073" t="s">
        <v>14480</v>
      </c>
    </row>
    <row r="10074" spans="1:7" x14ac:dyDescent="0.35">
      <c r="A10074" t="s">
        <v>10</v>
      </c>
      <c r="B10074" t="s">
        <v>8</v>
      </c>
      <c r="C10074" t="s">
        <v>4964</v>
      </c>
      <c r="D10074" s="2">
        <v>160415.79</v>
      </c>
      <c r="E10074" s="3">
        <f t="shared" si="314"/>
        <v>7.260870018274421E-4</v>
      </c>
      <c r="F10074" s="3">
        <f t="shared" si="315"/>
        <v>92.982099191866169</v>
      </c>
      <c r="G10074" t="s">
        <v>14473</v>
      </c>
    </row>
    <row r="10075" spans="1:7" x14ac:dyDescent="0.35">
      <c r="A10075" t="s">
        <v>10</v>
      </c>
      <c r="B10075" t="s">
        <v>180</v>
      </c>
      <c r="C10075" t="s">
        <v>8617</v>
      </c>
      <c r="D10075" s="2">
        <v>160414.54999999999</v>
      </c>
      <c r="E10075" s="3">
        <f t="shared" si="314"/>
        <v>7.260813892385425E-4</v>
      </c>
      <c r="F10075" s="3">
        <f t="shared" si="315"/>
        <v>92.982825273255401</v>
      </c>
      <c r="G10075" t="s">
        <v>14480</v>
      </c>
    </row>
    <row r="10076" spans="1:7" x14ac:dyDescent="0.35">
      <c r="A10076" t="s">
        <v>3</v>
      </c>
      <c r="B10076" t="s">
        <v>9</v>
      </c>
      <c r="C10076" t="s">
        <v>614</v>
      </c>
      <c r="D10076" s="2">
        <v>160396.72</v>
      </c>
      <c r="E10076" s="3">
        <f t="shared" si="314"/>
        <v>7.2600068564170463E-4</v>
      </c>
      <c r="F10076" s="3">
        <f t="shared" si="315"/>
        <v>92.983551273941046</v>
      </c>
      <c r="G10076" t="s">
        <v>14473</v>
      </c>
    </row>
    <row r="10077" spans="1:7" x14ac:dyDescent="0.35">
      <c r="A10077" t="s">
        <v>10</v>
      </c>
      <c r="B10077" t="s">
        <v>22</v>
      </c>
      <c r="C10077" t="s">
        <v>1967</v>
      </c>
      <c r="D10077" s="2">
        <v>160387.15</v>
      </c>
      <c r="E10077" s="3">
        <f t="shared" si="314"/>
        <v>7.2595736912898796E-4</v>
      </c>
      <c r="F10077" s="3">
        <f t="shared" si="315"/>
        <v>92.984277231310173</v>
      </c>
      <c r="G10077" t="s">
        <v>14473</v>
      </c>
    </row>
    <row r="10078" spans="1:7" x14ac:dyDescent="0.35">
      <c r="A10078" t="s">
        <v>3</v>
      </c>
      <c r="B10078" t="s">
        <v>8</v>
      </c>
      <c r="C10078" t="s">
        <v>1840</v>
      </c>
      <c r="D10078" s="2">
        <v>160365.54</v>
      </c>
      <c r="E10078" s="3">
        <f t="shared" si="314"/>
        <v>7.258595561885693E-4</v>
      </c>
      <c r="F10078" s="3">
        <f t="shared" si="315"/>
        <v>92.985003090866357</v>
      </c>
      <c r="G10078" t="s">
        <v>14473</v>
      </c>
    </row>
    <row r="10079" spans="1:7" x14ac:dyDescent="0.35">
      <c r="A10079" t="s">
        <v>3</v>
      </c>
      <c r="B10079" t="s">
        <v>33</v>
      </c>
      <c r="C10079" s="8" t="s">
        <v>3716</v>
      </c>
      <c r="D10079" s="2">
        <v>160358.20000000001</v>
      </c>
      <c r="E10079" s="3">
        <f t="shared" si="314"/>
        <v>7.258263332833091E-4</v>
      </c>
      <c r="F10079" s="3">
        <f t="shared" si="315"/>
        <v>92.985728917199637</v>
      </c>
      <c r="G10079" t="s">
        <v>14480</v>
      </c>
    </row>
    <row r="10080" spans="1:7" x14ac:dyDescent="0.35">
      <c r="A10080" t="s">
        <v>10</v>
      </c>
      <c r="B10080" t="s">
        <v>8</v>
      </c>
      <c r="C10080" t="s">
        <v>7597</v>
      </c>
      <c r="D10080" s="2">
        <v>160348.22</v>
      </c>
      <c r="E10080" s="3">
        <f t="shared" si="314"/>
        <v>7.2578116099523038E-4</v>
      </c>
      <c r="F10080" s="3">
        <f t="shared" si="315"/>
        <v>92.986454698360632</v>
      </c>
      <c r="G10080" t="s">
        <v>14473</v>
      </c>
    </row>
    <row r="10081" spans="1:7" x14ac:dyDescent="0.35">
      <c r="A10081" t="s">
        <v>3</v>
      </c>
      <c r="B10081" t="s">
        <v>13</v>
      </c>
      <c r="C10081" t="s">
        <v>5075</v>
      </c>
      <c r="D10081" s="2">
        <v>160317.66</v>
      </c>
      <c r="E10081" s="3">
        <f t="shared" si="314"/>
        <v>7.2564283783654491E-4</v>
      </c>
      <c r="F10081" s="3">
        <f t="shared" si="315"/>
        <v>92.987180341198467</v>
      </c>
      <c r="G10081" t="s">
        <v>14473</v>
      </c>
    </row>
    <row r="10082" spans="1:7" x14ac:dyDescent="0.35">
      <c r="A10082" t="s">
        <v>10</v>
      </c>
      <c r="B10082" t="s">
        <v>29</v>
      </c>
      <c r="C10082" s="7" t="s">
        <v>268</v>
      </c>
      <c r="D10082" s="2">
        <v>160314.98000000001</v>
      </c>
      <c r="E10082" s="3">
        <f t="shared" si="314"/>
        <v>7.2563070740247167E-4</v>
      </c>
      <c r="F10082" s="3">
        <f t="shared" si="315"/>
        <v>92.987905971905874</v>
      </c>
      <c r="G10082" t="s">
        <v>14480</v>
      </c>
    </row>
    <row r="10083" spans="1:7" x14ac:dyDescent="0.35">
      <c r="A10083" t="s">
        <v>3</v>
      </c>
      <c r="B10083" t="s">
        <v>16</v>
      </c>
      <c r="C10083" t="s">
        <v>517</v>
      </c>
      <c r="D10083" s="2">
        <v>160312.19</v>
      </c>
      <c r="E10083" s="3">
        <f t="shared" si="314"/>
        <v>7.2561807907744775E-4</v>
      </c>
      <c r="F10083" s="3">
        <f t="shared" si="315"/>
        <v>92.988631589984948</v>
      </c>
      <c r="G10083" t="s">
        <v>14473</v>
      </c>
    </row>
    <row r="10084" spans="1:7" x14ac:dyDescent="0.35">
      <c r="A10084" t="s">
        <v>10</v>
      </c>
      <c r="B10084" t="s">
        <v>6</v>
      </c>
      <c r="C10084" t="s">
        <v>4811</v>
      </c>
      <c r="D10084" s="2">
        <v>160285.19</v>
      </c>
      <c r="E10084" s="3">
        <f t="shared" si="314"/>
        <v>7.2549586948044136E-4</v>
      </c>
      <c r="F10084" s="3">
        <f t="shared" si="315"/>
        <v>92.989357085854422</v>
      </c>
      <c r="G10084" t="s">
        <v>14480</v>
      </c>
    </row>
    <row r="10085" spans="1:7" x14ac:dyDescent="0.35">
      <c r="A10085" t="s">
        <v>3</v>
      </c>
      <c r="B10085" t="s">
        <v>13</v>
      </c>
      <c r="C10085" t="s">
        <v>3910</v>
      </c>
      <c r="D10085" s="2">
        <v>160274.07999999999</v>
      </c>
      <c r="E10085" s="3">
        <f t="shared" si="314"/>
        <v>7.2544558249441394E-4</v>
      </c>
      <c r="F10085" s="3">
        <f t="shared" si="315"/>
        <v>92.990082531436911</v>
      </c>
      <c r="G10085" t="s">
        <v>14480</v>
      </c>
    </row>
    <row r="10086" spans="1:7" x14ac:dyDescent="0.35">
      <c r="A10086" t="s">
        <v>10</v>
      </c>
      <c r="B10086" t="s">
        <v>8</v>
      </c>
      <c r="C10086" t="s">
        <v>11390</v>
      </c>
      <c r="D10086" s="2">
        <v>160260</v>
      </c>
      <c r="E10086" s="3">
        <f t="shared" si="314"/>
        <v>7.2538185245271593E-4</v>
      </c>
      <c r="F10086" s="3">
        <f t="shared" si="315"/>
        <v>92.990807913289359</v>
      </c>
      <c r="G10086" t="s">
        <v>14473</v>
      </c>
    </row>
    <row r="10087" spans="1:7" x14ac:dyDescent="0.35">
      <c r="A10087" t="s">
        <v>10</v>
      </c>
      <c r="B10087" t="s">
        <v>55</v>
      </c>
      <c r="C10087" t="s">
        <v>3223</v>
      </c>
      <c r="D10087" s="2">
        <v>160257.32</v>
      </c>
      <c r="E10087" s="3">
        <f t="shared" si="314"/>
        <v>7.253697220186427E-4</v>
      </c>
      <c r="F10087" s="3">
        <f t="shared" si="315"/>
        <v>92.991533283011378</v>
      </c>
      <c r="G10087" t="s">
        <v>14473</v>
      </c>
    </row>
    <row r="10088" spans="1:7" x14ac:dyDescent="0.35">
      <c r="A10088" t="s">
        <v>3</v>
      </c>
      <c r="B10088" t="s">
        <v>134</v>
      </c>
      <c r="C10088" t="s">
        <v>284</v>
      </c>
      <c r="D10088" s="2">
        <v>160208.01999999999</v>
      </c>
      <c r="E10088" s="3">
        <f t="shared" si="314"/>
        <v>7.2514657634707193E-4</v>
      </c>
      <c r="F10088" s="3">
        <f t="shared" si="315"/>
        <v>92.992258429587721</v>
      </c>
      <c r="G10088" t="s">
        <v>14480</v>
      </c>
    </row>
    <row r="10089" spans="1:7" x14ac:dyDescent="0.35">
      <c r="A10089" t="s">
        <v>10</v>
      </c>
      <c r="B10089" t="s">
        <v>43</v>
      </c>
      <c r="C10089" t="s">
        <v>204</v>
      </c>
      <c r="D10089" s="2">
        <v>160200.97</v>
      </c>
      <c r="E10089" s="3">
        <f t="shared" si="314"/>
        <v>7.251146660634093E-4</v>
      </c>
      <c r="F10089" s="3">
        <f t="shared" si="315"/>
        <v>92.992983544253789</v>
      </c>
      <c r="G10089" t="s">
        <v>14480</v>
      </c>
    </row>
    <row r="10090" spans="1:7" x14ac:dyDescent="0.35">
      <c r="A10090" t="s">
        <v>10</v>
      </c>
      <c r="B10090" t="s">
        <v>530</v>
      </c>
      <c r="C10090" t="s">
        <v>1560</v>
      </c>
      <c r="D10090" s="2">
        <v>160196.81</v>
      </c>
      <c r="E10090" s="3">
        <f t="shared" si="314"/>
        <v>7.2509583673290761E-4</v>
      </c>
      <c r="F10090" s="3">
        <f t="shared" si="315"/>
        <v>92.993708640090517</v>
      </c>
      <c r="G10090" t="s">
        <v>14473</v>
      </c>
    </row>
    <row r="10091" spans="1:7" x14ac:dyDescent="0.35">
      <c r="A10091" t="s">
        <v>10</v>
      </c>
      <c r="B10091" t="s">
        <v>9</v>
      </c>
      <c r="C10091" t="s">
        <v>12915</v>
      </c>
      <c r="D10091" s="2">
        <v>160191.31</v>
      </c>
      <c r="E10091" s="3">
        <f t="shared" si="314"/>
        <v>7.2507094218536919E-4</v>
      </c>
      <c r="F10091" s="3">
        <f t="shared" si="315"/>
        <v>92.994433711032698</v>
      </c>
      <c r="G10091" t="s">
        <v>14480</v>
      </c>
    </row>
    <row r="10092" spans="1:7" x14ac:dyDescent="0.35">
      <c r="A10092" t="s">
        <v>3</v>
      </c>
      <c r="B10092" t="s">
        <v>40</v>
      </c>
      <c r="C10092" t="s">
        <v>1311</v>
      </c>
      <c r="D10092" s="2">
        <v>160187.26</v>
      </c>
      <c r="E10092" s="3">
        <f t="shared" si="314"/>
        <v>7.250526107458183E-4</v>
      </c>
      <c r="F10092" s="3">
        <f t="shared" si="315"/>
        <v>92.995158763643445</v>
      </c>
      <c r="G10092" t="s">
        <v>14473</v>
      </c>
    </row>
    <row r="10093" spans="1:7" x14ac:dyDescent="0.35">
      <c r="A10093" t="s">
        <v>10</v>
      </c>
      <c r="B10093" t="s">
        <v>22</v>
      </c>
      <c r="C10093" t="s">
        <v>5449</v>
      </c>
      <c r="D10093" s="2">
        <v>160146.03</v>
      </c>
      <c r="E10093" s="3">
        <f t="shared" si="314"/>
        <v>7.2486599216490838E-4</v>
      </c>
      <c r="F10093" s="3">
        <f t="shared" si="315"/>
        <v>92.995883629635614</v>
      </c>
      <c r="G10093" t="s">
        <v>14480</v>
      </c>
    </row>
    <row r="10094" spans="1:7" x14ac:dyDescent="0.35">
      <c r="A10094" t="s">
        <v>3</v>
      </c>
      <c r="B10094" t="s">
        <v>9</v>
      </c>
      <c r="C10094" t="s">
        <v>3089</v>
      </c>
      <c r="D10094" s="2">
        <v>160133.29999999999</v>
      </c>
      <c r="E10094" s="3">
        <f t="shared" si="314"/>
        <v>7.2480837260306056E-4</v>
      </c>
      <c r="F10094" s="3">
        <f t="shared" si="315"/>
        <v>92.996608438008224</v>
      </c>
      <c r="G10094" t="s">
        <v>14480</v>
      </c>
    </row>
    <row r="10095" spans="1:7" x14ac:dyDescent="0.35">
      <c r="A10095" t="s">
        <v>3</v>
      </c>
      <c r="B10095" t="s">
        <v>180</v>
      </c>
      <c r="C10095" t="s">
        <v>3030</v>
      </c>
      <c r="D10095" s="2">
        <v>160133.07</v>
      </c>
      <c r="E10095" s="3">
        <f t="shared" si="314"/>
        <v>7.248073315583454E-4</v>
      </c>
      <c r="F10095" s="3">
        <f t="shared" si="315"/>
        <v>92.997333245339789</v>
      </c>
      <c r="G10095" t="s">
        <v>14480</v>
      </c>
    </row>
    <row r="10096" spans="1:7" x14ac:dyDescent="0.35">
      <c r="A10096" t="s">
        <v>10</v>
      </c>
      <c r="B10096" t="s">
        <v>9</v>
      </c>
      <c r="C10096" t="s">
        <v>2804</v>
      </c>
      <c r="D10096" s="2">
        <v>160123.03</v>
      </c>
      <c r="E10096" s="3">
        <f t="shared" si="314"/>
        <v>7.247618876933846E-4</v>
      </c>
      <c r="F10096" s="3">
        <f t="shared" si="315"/>
        <v>92.998058007227485</v>
      </c>
      <c r="G10096" t="s">
        <v>14480</v>
      </c>
    </row>
    <row r="10097" spans="1:7" x14ac:dyDescent="0.35">
      <c r="A10097" t="s">
        <v>10</v>
      </c>
      <c r="B10097" t="s">
        <v>180</v>
      </c>
      <c r="C10097" t="s">
        <v>7198</v>
      </c>
      <c r="D10097" s="2">
        <v>160109.19</v>
      </c>
      <c r="E10097" s="3">
        <f t="shared" si="314"/>
        <v>7.2469924395921544E-4</v>
      </c>
      <c r="F10097" s="3">
        <f t="shared" si="315"/>
        <v>92.998782706471445</v>
      </c>
      <c r="G10097" t="s">
        <v>14480</v>
      </c>
    </row>
    <row r="10098" spans="1:7" x14ac:dyDescent="0.35">
      <c r="A10098" t="s">
        <v>10</v>
      </c>
      <c r="B10098" t="s">
        <v>18</v>
      </c>
      <c r="C10098" t="s">
        <v>3870</v>
      </c>
      <c r="D10098" s="2">
        <v>160079.04000000001</v>
      </c>
      <c r="E10098" s="3">
        <f t="shared" si="314"/>
        <v>7.2456277657589169E-4</v>
      </c>
      <c r="F10098" s="3">
        <f t="shared" si="315"/>
        <v>92.999507269248028</v>
      </c>
      <c r="G10098" t="s">
        <v>14473</v>
      </c>
    </row>
    <row r="10099" spans="1:7" x14ac:dyDescent="0.35">
      <c r="A10099" t="s">
        <v>3</v>
      </c>
      <c r="B10099" t="s">
        <v>9</v>
      </c>
      <c r="C10099" t="s">
        <v>14006</v>
      </c>
      <c r="D10099" s="2">
        <v>160029.29999999999</v>
      </c>
      <c r="E10099" s="3">
        <f t="shared" si="314"/>
        <v>7.2433763934051795E-4</v>
      </c>
      <c r="F10099" s="3">
        <f t="shared" si="315"/>
        <v>93.000231606887368</v>
      </c>
      <c r="G10099" t="s">
        <v>14473</v>
      </c>
    </row>
    <row r="10100" spans="1:7" x14ac:dyDescent="0.35">
      <c r="A10100" t="s">
        <v>3</v>
      </c>
      <c r="B10100" t="s">
        <v>148</v>
      </c>
      <c r="C10100" t="s">
        <v>7369</v>
      </c>
      <c r="D10100" s="2">
        <v>160007.72</v>
      </c>
      <c r="E10100" s="3">
        <f t="shared" si="314"/>
        <v>7.2423996218854043E-4</v>
      </c>
      <c r="F10100" s="3">
        <f t="shared" si="315"/>
        <v>93.00095584684955</v>
      </c>
      <c r="G10100" t="s">
        <v>14473</v>
      </c>
    </row>
    <row r="10101" spans="1:7" x14ac:dyDescent="0.35">
      <c r="A10101" t="s">
        <v>10</v>
      </c>
      <c r="B10101" t="s">
        <v>37</v>
      </c>
      <c r="C10101" t="s">
        <v>12174</v>
      </c>
      <c r="D10101" s="2">
        <v>160005.96</v>
      </c>
      <c r="E10101" s="3">
        <f t="shared" si="314"/>
        <v>7.2423199593332809E-4</v>
      </c>
      <c r="F10101" s="3">
        <f t="shared" si="315"/>
        <v>93.001680078845482</v>
      </c>
      <c r="G10101" t="s">
        <v>14473</v>
      </c>
    </row>
    <row r="10102" spans="1:7" x14ac:dyDescent="0.35">
      <c r="A10102" t="s">
        <v>10</v>
      </c>
      <c r="B10102" t="s">
        <v>180</v>
      </c>
      <c r="C10102" t="s">
        <v>6687</v>
      </c>
      <c r="D10102" s="2">
        <v>159992.76</v>
      </c>
      <c r="E10102" s="3">
        <f t="shared" si="314"/>
        <v>7.2417224901923625E-4</v>
      </c>
      <c r="F10102" s="3">
        <f t="shared" si="315"/>
        <v>93.002404251094504</v>
      </c>
      <c r="G10102" t="s">
        <v>14480</v>
      </c>
    </row>
    <row r="10103" spans="1:7" x14ac:dyDescent="0.35">
      <c r="A10103" t="s">
        <v>3</v>
      </c>
      <c r="B10103" t="s">
        <v>29</v>
      </c>
      <c r="C10103" t="s">
        <v>1528</v>
      </c>
      <c r="D10103" s="2">
        <v>159951.26999999999</v>
      </c>
      <c r="E10103" s="3">
        <f t="shared" si="314"/>
        <v>7.2398445360516981E-4</v>
      </c>
      <c r="F10103" s="3">
        <f t="shared" si="315"/>
        <v>93.003128235548104</v>
      </c>
      <c r="G10103" t="s">
        <v>14473</v>
      </c>
    </row>
    <row r="10104" spans="1:7" x14ac:dyDescent="0.35">
      <c r="A10104" t="s">
        <v>3</v>
      </c>
      <c r="B10104" t="s">
        <v>73</v>
      </c>
      <c r="C10104" t="s">
        <v>917</v>
      </c>
      <c r="D10104" s="2">
        <v>159942.95000000001</v>
      </c>
      <c r="E10104" s="3">
        <f t="shared" si="314"/>
        <v>7.2394679494416653E-4</v>
      </c>
      <c r="F10104" s="3">
        <f t="shared" si="315"/>
        <v>93.003852182343053</v>
      </c>
      <c r="G10104" t="s">
        <v>14480</v>
      </c>
    </row>
    <row r="10105" spans="1:7" x14ac:dyDescent="0.35">
      <c r="A10105" t="s">
        <v>3</v>
      </c>
      <c r="B10105" t="s">
        <v>93</v>
      </c>
      <c r="C10105" t="s">
        <v>6844</v>
      </c>
      <c r="D10105" s="2">
        <v>159919.81</v>
      </c>
      <c r="E10105" s="3">
        <f t="shared" si="314"/>
        <v>7.2384205679325081E-4</v>
      </c>
      <c r="F10105" s="3">
        <f t="shared" si="315"/>
        <v>93.004576024399853</v>
      </c>
      <c r="G10105" t="s">
        <v>14473</v>
      </c>
    </row>
    <row r="10106" spans="1:7" x14ac:dyDescent="0.35">
      <c r="A10106" t="s">
        <v>3</v>
      </c>
      <c r="B10106" t="s">
        <v>406</v>
      </c>
      <c r="C10106" t="s">
        <v>1082</v>
      </c>
      <c r="D10106" s="2">
        <v>159906.04</v>
      </c>
      <c r="E10106" s="3">
        <f t="shared" si="314"/>
        <v>7.2377972989877762E-4</v>
      </c>
      <c r="F10106" s="3">
        <f t="shared" si="315"/>
        <v>93.005299804129749</v>
      </c>
      <c r="G10106" t="s">
        <v>14473</v>
      </c>
    </row>
    <row r="10107" spans="1:7" x14ac:dyDescent="0.35">
      <c r="A10107" t="s">
        <v>3</v>
      </c>
      <c r="B10107" t="s">
        <v>57</v>
      </c>
      <c r="C10107" t="s">
        <v>13242</v>
      </c>
      <c r="D10107" s="2">
        <v>159905.72</v>
      </c>
      <c r="E10107" s="3">
        <f t="shared" si="314"/>
        <v>7.2377828148873901E-4</v>
      </c>
      <c r="F10107" s="3">
        <f t="shared" si="315"/>
        <v>93.006023582411231</v>
      </c>
      <c r="G10107" t="s">
        <v>14473</v>
      </c>
    </row>
    <row r="10108" spans="1:7" x14ac:dyDescent="0.35">
      <c r="A10108" t="s">
        <v>10</v>
      </c>
      <c r="B10108" t="s">
        <v>9</v>
      </c>
      <c r="C10108" t="s">
        <v>7668</v>
      </c>
      <c r="D10108" s="2">
        <v>159902.39999999999</v>
      </c>
      <c r="E10108" s="3">
        <f t="shared" si="314"/>
        <v>7.2376325423458856E-4</v>
      </c>
      <c r="F10108" s="3">
        <f t="shared" si="315"/>
        <v>93.00674734566546</v>
      </c>
      <c r="G10108" t="s">
        <v>14480</v>
      </c>
    </row>
    <row r="10109" spans="1:7" x14ac:dyDescent="0.35">
      <c r="A10109" t="s">
        <v>10</v>
      </c>
      <c r="B10109" t="s">
        <v>9</v>
      </c>
      <c r="C10109" t="s">
        <v>13919</v>
      </c>
      <c r="D10109" s="2">
        <v>159851.97</v>
      </c>
      <c r="E10109" s="3">
        <f t="shared" si="314"/>
        <v>7.2353499386506909E-4</v>
      </c>
      <c r="F10109" s="3">
        <f t="shared" si="315"/>
        <v>93.007470880659326</v>
      </c>
      <c r="G10109" t="s">
        <v>14480</v>
      </c>
    </row>
    <row r="10110" spans="1:7" x14ac:dyDescent="0.35">
      <c r="A10110" t="s">
        <v>3</v>
      </c>
      <c r="B10110" t="s">
        <v>386</v>
      </c>
      <c r="C10110" t="s">
        <v>8378</v>
      </c>
      <c r="D10110" s="2">
        <v>159841.47</v>
      </c>
      <c r="E10110" s="3">
        <f t="shared" si="314"/>
        <v>7.2348746791067774E-4</v>
      </c>
      <c r="F10110" s="3">
        <f t="shared" si="315"/>
        <v>93.008194368127235</v>
      </c>
      <c r="G10110" t="s">
        <v>14473</v>
      </c>
    </row>
    <row r="10111" spans="1:7" x14ac:dyDescent="0.35">
      <c r="A10111" t="s">
        <v>10</v>
      </c>
      <c r="B10111" t="s">
        <v>32</v>
      </c>
      <c r="C10111" t="s">
        <v>87</v>
      </c>
      <c r="D10111" s="2">
        <v>159795.04999999999</v>
      </c>
      <c r="E10111" s="3">
        <f t="shared" si="314"/>
        <v>7.2327735792945434E-4</v>
      </c>
      <c r="F10111" s="3">
        <f t="shared" si="315"/>
        <v>93.00891764548517</v>
      </c>
      <c r="G10111" t="s">
        <v>14473</v>
      </c>
    </row>
    <row r="10112" spans="1:7" x14ac:dyDescent="0.35">
      <c r="A10112" t="s">
        <v>3</v>
      </c>
      <c r="B10112" t="s">
        <v>13</v>
      </c>
      <c r="C10112" t="s">
        <v>1330</v>
      </c>
      <c r="D10112" s="2">
        <v>159794.98000000001</v>
      </c>
      <c r="E10112" s="3">
        <f t="shared" si="314"/>
        <v>7.2327704108975847E-4</v>
      </c>
      <c r="F10112" s="3">
        <f t="shared" si="315"/>
        <v>93.009640922526259</v>
      </c>
      <c r="G10112" t="s">
        <v>14473</v>
      </c>
    </row>
    <row r="10113" spans="1:7" x14ac:dyDescent="0.35">
      <c r="A10113" t="s">
        <v>3</v>
      </c>
      <c r="B10113" t="s">
        <v>33</v>
      </c>
      <c r="C10113" t="s">
        <v>9417</v>
      </c>
      <c r="D10113" s="2">
        <v>159767.4</v>
      </c>
      <c r="E10113" s="3">
        <f t="shared" si="314"/>
        <v>7.2315220624955727E-4</v>
      </c>
      <c r="F10113" s="3">
        <f t="shared" si="315"/>
        <v>93.010364074732507</v>
      </c>
      <c r="G10113" t="s">
        <v>14473</v>
      </c>
    </row>
    <row r="10114" spans="1:7" x14ac:dyDescent="0.35">
      <c r="A10114" t="s">
        <v>3</v>
      </c>
      <c r="B10114" t="s">
        <v>29</v>
      </c>
      <c r="C10114" t="s">
        <v>11154</v>
      </c>
      <c r="D10114" s="2">
        <v>159767.4</v>
      </c>
      <c r="E10114" s="3">
        <f t="shared" si="314"/>
        <v>7.2315220624955727E-4</v>
      </c>
      <c r="F10114" s="3">
        <f t="shared" si="315"/>
        <v>93.011087226938756</v>
      </c>
      <c r="G10114" t="s">
        <v>14473</v>
      </c>
    </row>
    <row r="10115" spans="1:7" x14ac:dyDescent="0.35">
      <c r="A10115" t="s">
        <v>3</v>
      </c>
      <c r="B10115" t="s">
        <v>9</v>
      </c>
      <c r="C10115" t="s">
        <v>2324</v>
      </c>
      <c r="D10115" s="2">
        <v>159748.67000000001</v>
      </c>
      <c r="E10115" s="3">
        <f t="shared" ref="E10115:E10178" si="316">(D10115/$D$29638)*100</f>
        <v>7.2306742899948587E-4</v>
      </c>
      <c r="F10115" s="3">
        <f t="shared" si="315"/>
        <v>93.011810294367748</v>
      </c>
      <c r="G10115" t="s">
        <v>14480</v>
      </c>
    </row>
    <row r="10116" spans="1:7" x14ac:dyDescent="0.35">
      <c r="A10116" t="s">
        <v>10</v>
      </c>
      <c r="B10116" t="s">
        <v>29</v>
      </c>
      <c r="C10116" t="s">
        <v>14310</v>
      </c>
      <c r="D10116" s="2">
        <v>159733.20000000001</v>
      </c>
      <c r="E10116" s="3">
        <f t="shared" si="316"/>
        <v>7.2299740742668274E-4</v>
      </c>
      <c r="F10116" s="3">
        <f t="shared" ref="F10116:F10179" si="317">E10116+F10115</f>
        <v>93.012533291775171</v>
      </c>
      <c r="G10116" t="s">
        <v>14473</v>
      </c>
    </row>
    <row r="10117" spans="1:7" x14ac:dyDescent="0.35">
      <c r="A10117" t="s">
        <v>3</v>
      </c>
      <c r="B10117" t="s">
        <v>6</v>
      </c>
      <c r="C10117" t="s">
        <v>9013</v>
      </c>
      <c r="D10117" s="2">
        <v>159724.73000000001</v>
      </c>
      <c r="E10117" s="3">
        <f t="shared" si="316"/>
        <v>7.2295906982347362E-4</v>
      </c>
      <c r="F10117" s="3">
        <f t="shared" si="317"/>
        <v>93.013256250844989</v>
      </c>
      <c r="G10117" t="s">
        <v>14473</v>
      </c>
    </row>
    <row r="10118" spans="1:7" x14ac:dyDescent="0.35">
      <c r="A10118" t="s">
        <v>10</v>
      </c>
      <c r="B10118" t="s">
        <v>40</v>
      </c>
      <c r="C10118" t="s">
        <v>13693</v>
      </c>
      <c r="D10118" s="2">
        <v>159668.82999999999</v>
      </c>
      <c r="E10118" s="3">
        <f t="shared" si="316"/>
        <v>7.2270605069485699E-4</v>
      </c>
      <c r="F10118" s="3">
        <f t="shared" si="317"/>
        <v>93.013978956895684</v>
      </c>
      <c r="G10118" t="s">
        <v>14473</v>
      </c>
    </row>
    <row r="10119" spans="1:7" x14ac:dyDescent="0.35">
      <c r="A10119" t="s">
        <v>3</v>
      </c>
      <c r="B10119" t="s">
        <v>9</v>
      </c>
      <c r="C10119" t="s">
        <v>10331</v>
      </c>
      <c r="D10119" s="2">
        <v>159635.18</v>
      </c>
      <c r="E10119" s="3">
        <f t="shared" si="316"/>
        <v>7.2255374132673624E-4</v>
      </c>
      <c r="F10119" s="3">
        <f t="shared" si="317"/>
        <v>93.014701510637011</v>
      </c>
      <c r="G10119" t="s">
        <v>14480</v>
      </c>
    </row>
    <row r="10120" spans="1:7" x14ac:dyDescent="0.35">
      <c r="A10120" t="s">
        <v>3</v>
      </c>
      <c r="B10120" t="s">
        <v>83</v>
      </c>
      <c r="C10120" t="s">
        <v>21</v>
      </c>
      <c r="D10120" s="2">
        <v>159624.6</v>
      </c>
      <c r="E10120" s="3">
        <f t="shared" si="316"/>
        <v>7.2250585326983524E-4</v>
      </c>
      <c r="F10120" s="3">
        <f t="shared" si="317"/>
        <v>93.015424016490286</v>
      </c>
      <c r="G10120" t="s">
        <v>14473</v>
      </c>
    </row>
    <row r="10121" spans="1:7" x14ac:dyDescent="0.35">
      <c r="A10121" t="s">
        <v>10</v>
      </c>
      <c r="B10121" t="s">
        <v>9</v>
      </c>
      <c r="C10121" t="s">
        <v>6629</v>
      </c>
      <c r="D10121" s="2">
        <v>159610.57999999999</v>
      </c>
      <c r="E10121" s="3">
        <f t="shared" si="316"/>
        <v>7.224423948050193E-4</v>
      </c>
      <c r="F10121" s="3">
        <f t="shared" si="317"/>
        <v>93.016146458885089</v>
      </c>
      <c r="G10121" t="s">
        <v>14480</v>
      </c>
    </row>
    <row r="10122" spans="1:7" x14ac:dyDescent="0.35">
      <c r="A10122" t="s">
        <v>3</v>
      </c>
      <c r="B10122" t="s">
        <v>13</v>
      </c>
      <c r="C10122" t="s">
        <v>6166</v>
      </c>
      <c r="D10122" s="2">
        <v>159599.17000000001</v>
      </c>
      <c r="E10122" s="3">
        <f t="shared" si="316"/>
        <v>7.2239074993458085E-4</v>
      </c>
      <c r="F10122" s="3">
        <f t="shared" si="317"/>
        <v>93.016868849635017</v>
      </c>
      <c r="G10122" t="s">
        <v>14473</v>
      </c>
    </row>
    <row r="10123" spans="1:7" x14ac:dyDescent="0.35">
      <c r="A10123" t="s">
        <v>10</v>
      </c>
      <c r="B10123" t="s">
        <v>9</v>
      </c>
      <c r="C10123" t="s">
        <v>5242</v>
      </c>
      <c r="D10123" s="2">
        <v>159594.47</v>
      </c>
      <c r="E10123" s="3">
        <f t="shared" si="316"/>
        <v>7.2236947641213895E-4</v>
      </c>
      <c r="F10123" s="3">
        <f t="shared" si="317"/>
        <v>93.017591219111424</v>
      </c>
      <c r="G10123" t="s">
        <v>14473</v>
      </c>
    </row>
    <row r="10124" spans="1:7" x14ac:dyDescent="0.35">
      <c r="A10124" t="s">
        <v>3</v>
      </c>
      <c r="B10124" t="s">
        <v>180</v>
      </c>
      <c r="C10124" t="s">
        <v>2099</v>
      </c>
      <c r="D10124" s="2">
        <v>159551.22</v>
      </c>
      <c r="E10124" s="3">
        <f t="shared" si="316"/>
        <v>7.2217371474286049E-4</v>
      </c>
      <c r="F10124" s="3">
        <f t="shared" si="317"/>
        <v>93.018313392826173</v>
      </c>
      <c r="G10124" t="s">
        <v>14480</v>
      </c>
    </row>
    <row r="10125" spans="1:7" x14ac:dyDescent="0.35">
      <c r="A10125" t="s">
        <v>10</v>
      </c>
      <c r="B10125" t="s">
        <v>73</v>
      </c>
      <c r="C10125" t="s">
        <v>11469</v>
      </c>
      <c r="D10125" s="2">
        <v>159524.44</v>
      </c>
      <c r="E10125" s="3">
        <f t="shared" si="316"/>
        <v>7.2205250092775581E-4</v>
      </c>
      <c r="F10125" s="3">
        <f t="shared" si="317"/>
        <v>93.019035445327106</v>
      </c>
      <c r="G10125" t="s">
        <v>14473</v>
      </c>
    </row>
    <row r="10126" spans="1:7" x14ac:dyDescent="0.35">
      <c r="A10126" t="s">
        <v>3</v>
      </c>
      <c r="B10126" t="s">
        <v>6</v>
      </c>
      <c r="C10126" t="s">
        <v>11695</v>
      </c>
      <c r="D10126" s="2">
        <v>159516</v>
      </c>
      <c r="E10126" s="3">
        <f t="shared" si="316"/>
        <v>7.2201429911298784E-4</v>
      </c>
      <c r="F10126" s="3">
        <f t="shared" si="317"/>
        <v>93.01975745962622</v>
      </c>
      <c r="G10126" t="s">
        <v>14473</v>
      </c>
    </row>
    <row r="10127" spans="1:7" x14ac:dyDescent="0.35">
      <c r="A10127" t="s">
        <v>3</v>
      </c>
      <c r="B10127" t="s">
        <v>8</v>
      </c>
      <c r="C10127" t="s">
        <v>12449</v>
      </c>
      <c r="D10127" s="2">
        <v>159496.22</v>
      </c>
      <c r="E10127" s="3">
        <f t="shared" si="316"/>
        <v>7.2192476926747739E-4</v>
      </c>
      <c r="F10127" s="3">
        <f t="shared" si="317"/>
        <v>93.020479384395486</v>
      </c>
      <c r="G10127" t="s">
        <v>14473</v>
      </c>
    </row>
    <row r="10128" spans="1:7" x14ac:dyDescent="0.35">
      <c r="A10128" t="s">
        <v>10</v>
      </c>
      <c r="B10128" t="s">
        <v>9</v>
      </c>
      <c r="C10128" t="s">
        <v>1372</v>
      </c>
      <c r="D10128" s="2">
        <v>159474.5</v>
      </c>
      <c r="E10128" s="3">
        <f t="shared" si="316"/>
        <v>7.2182645843610782E-4</v>
      </c>
      <c r="F10128" s="3">
        <f t="shared" si="317"/>
        <v>93.021201210853917</v>
      </c>
      <c r="G10128" t="s">
        <v>14473</v>
      </c>
    </row>
    <row r="10129" spans="1:7" x14ac:dyDescent="0.35">
      <c r="A10129" t="s">
        <v>3</v>
      </c>
      <c r="B10129" t="s">
        <v>8</v>
      </c>
      <c r="C10129" t="s">
        <v>3083</v>
      </c>
      <c r="D10129" s="2">
        <v>159446.46</v>
      </c>
      <c r="E10129" s="3">
        <f t="shared" si="316"/>
        <v>7.2169954150647618E-4</v>
      </c>
      <c r="F10129" s="3">
        <f t="shared" si="317"/>
        <v>93.021922910395418</v>
      </c>
      <c r="G10129" t="s">
        <v>14480</v>
      </c>
    </row>
    <row r="10130" spans="1:7" x14ac:dyDescent="0.35">
      <c r="A10130" t="s">
        <v>10</v>
      </c>
      <c r="B10130" t="s">
        <v>350</v>
      </c>
      <c r="C10130" t="s">
        <v>13521</v>
      </c>
      <c r="D10130" s="2">
        <v>159424</v>
      </c>
      <c r="E10130" s="3">
        <f t="shared" si="316"/>
        <v>7.2159788122689238E-4</v>
      </c>
      <c r="F10130" s="3">
        <f t="shared" si="317"/>
        <v>93.022644508276642</v>
      </c>
      <c r="G10130" t="s">
        <v>14473</v>
      </c>
    </row>
    <row r="10131" spans="1:7" x14ac:dyDescent="0.35">
      <c r="A10131" t="s">
        <v>10</v>
      </c>
      <c r="B10131" t="s">
        <v>9</v>
      </c>
      <c r="C10131" t="s">
        <v>13395</v>
      </c>
      <c r="D10131" s="2">
        <v>159423.72</v>
      </c>
      <c r="E10131" s="3">
        <f t="shared" si="316"/>
        <v>7.2159661386810871E-4</v>
      </c>
      <c r="F10131" s="3">
        <f t="shared" si="317"/>
        <v>93.023366104890513</v>
      </c>
      <c r="G10131" t="s">
        <v>14473</v>
      </c>
    </row>
    <row r="10132" spans="1:7" x14ac:dyDescent="0.35">
      <c r="A10132" t="s">
        <v>3</v>
      </c>
      <c r="B10132" t="s">
        <v>6</v>
      </c>
      <c r="C10132" t="s">
        <v>2022</v>
      </c>
      <c r="D10132" s="2">
        <v>159421.22</v>
      </c>
      <c r="E10132" s="3">
        <f t="shared" si="316"/>
        <v>7.2158529816468214E-4</v>
      </c>
      <c r="F10132" s="3">
        <f t="shared" si="317"/>
        <v>93.024087690188679</v>
      </c>
      <c r="G10132" t="s">
        <v>14473</v>
      </c>
    </row>
    <row r="10133" spans="1:7" x14ac:dyDescent="0.35">
      <c r="A10133" t="s">
        <v>3</v>
      </c>
      <c r="B10133" t="s">
        <v>499</v>
      </c>
      <c r="C10133" t="s">
        <v>2764</v>
      </c>
      <c r="D10133" s="2">
        <v>159415.35999999999</v>
      </c>
      <c r="E10133" s="3">
        <f t="shared" si="316"/>
        <v>7.2155877415585028E-4</v>
      </c>
      <c r="F10133" s="3">
        <f t="shared" si="317"/>
        <v>93.024809248962839</v>
      </c>
      <c r="G10133" t="s">
        <v>14473</v>
      </c>
    </row>
    <row r="10134" spans="1:7" x14ac:dyDescent="0.35">
      <c r="A10134" t="s">
        <v>10</v>
      </c>
      <c r="B10134" t="s">
        <v>9</v>
      </c>
      <c r="C10134" t="s">
        <v>2287</v>
      </c>
      <c r="D10134" s="2">
        <v>159361.25</v>
      </c>
      <c r="E10134" s="3">
        <f t="shared" si="316"/>
        <v>7.2131385707088715E-4</v>
      </c>
      <c r="F10134" s="3">
        <f t="shared" si="317"/>
        <v>93.02553056281991</v>
      </c>
      <c r="G10134" t="s">
        <v>14480</v>
      </c>
    </row>
    <row r="10135" spans="1:7" x14ac:dyDescent="0.35">
      <c r="A10135" t="s">
        <v>10</v>
      </c>
      <c r="B10135" t="s">
        <v>8</v>
      </c>
      <c r="C10135" t="s">
        <v>954</v>
      </c>
      <c r="D10135" s="2">
        <v>159345.21</v>
      </c>
      <c r="E10135" s="3">
        <f t="shared" si="316"/>
        <v>7.2124125551770266E-4</v>
      </c>
      <c r="F10135" s="3">
        <f t="shared" si="317"/>
        <v>93.026251804075429</v>
      </c>
      <c r="G10135" t="s">
        <v>14473</v>
      </c>
    </row>
    <row r="10136" spans="1:7" x14ac:dyDescent="0.35">
      <c r="A10136" t="s">
        <v>10</v>
      </c>
      <c r="B10136" t="s">
        <v>73</v>
      </c>
      <c r="C10136" t="s">
        <v>1983</v>
      </c>
      <c r="D10136" s="2">
        <v>159338.69</v>
      </c>
      <c r="E10136" s="3">
        <f t="shared" si="316"/>
        <v>7.2121174416316634E-4</v>
      </c>
      <c r="F10136" s="3">
        <f t="shared" si="317"/>
        <v>93.026973015819593</v>
      </c>
      <c r="G10136" t="s">
        <v>14480</v>
      </c>
    </row>
    <row r="10137" spans="1:7" x14ac:dyDescent="0.35">
      <c r="A10137" t="s">
        <v>10</v>
      </c>
      <c r="B10137" t="s">
        <v>8</v>
      </c>
      <c r="C10137" t="s">
        <v>13053</v>
      </c>
      <c r="D10137" s="2">
        <v>159337.01999999999</v>
      </c>
      <c r="E10137" s="3">
        <f t="shared" si="316"/>
        <v>7.2120418527327743E-4</v>
      </c>
      <c r="F10137" s="3">
        <f t="shared" si="317"/>
        <v>93.027694220004861</v>
      </c>
      <c r="G10137" t="s">
        <v>14473</v>
      </c>
    </row>
    <row r="10138" spans="1:7" x14ac:dyDescent="0.35">
      <c r="A10138" t="s">
        <v>10</v>
      </c>
      <c r="B10138" t="s">
        <v>8</v>
      </c>
      <c r="C10138" t="s">
        <v>201</v>
      </c>
      <c r="D10138" s="2">
        <v>159333.10999999999</v>
      </c>
      <c r="E10138" s="3">
        <f t="shared" si="316"/>
        <v>7.2118648751311838E-4</v>
      </c>
      <c r="F10138" s="3">
        <f t="shared" si="317"/>
        <v>93.028415406492371</v>
      </c>
      <c r="G10138" t="s">
        <v>14473</v>
      </c>
    </row>
    <row r="10139" spans="1:7" x14ac:dyDescent="0.35">
      <c r="A10139" t="s">
        <v>3</v>
      </c>
      <c r="B10139" t="s">
        <v>37</v>
      </c>
      <c r="C10139" s="8" t="s">
        <v>4692</v>
      </c>
      <c r="D10139" s="2">
        <v>159311.18</v>
      </c>
      <c r="E10139" s="3">
        <f t="shared" si="316"/>
        <v>7.21087226162661E-4</v>
      </c>
      <c r="F10139" s="3">
        <f t="shared" si="317"/>
        <v>93.029136493718539</v>
      </c>
      <c r="G10139" t="s">
        <v>14480</v>
      </c>
    </row>
    <row r="10140" spans="1:7" x14ac:dyDescent="0.35">
      <c r="A10140" t="s">
        <v>10</v>
      </c>
      <c r="B10140" t="s">
        <v>9</v>
      </c>
      <c r="C10140" t="s">
        <v>13645</v>
      </c>
      <c r="D10140" s="2">
        <v>159288.65</v>
      </c>
      <c r="E10140" s="3">
        <f t="shared" si="316"/>
        <v>7.2098524904338145E-4</v>
      </c>
      <c r="F10140" s="3">
        <f t="shared" si="317"/>
        <v>93.029857478967585</v>
      </c>
      <c r="G10140" t="s">
        <v>14480</v>
      </c>
    </row>
    <row r="10141" spans="1:7" x14ac:dyDescent="0.35">
      <c r="A10141" t="s">
        <v>3</v>
      </c>
      <c r="B10141" t="s">
        <v>9</v>
      </c>
      <c r="C10141" t="s">
        <v>12915</v>
      </c>
      <c r="D10141" s="2">
        <v>159223.60999999999</v>
      </c>
      <c r="E10141" s="3">
        <f t="shared" si="316"/>
        <v>7.2069085970303734E-4</v>
      </c>
      <c r="F10141" s="3">
        <f t="shared" si="317"/>
        <v>93.030578169827294</v>
      </c>
      <c r="G10141" t="s">
        <v>14480</v>
      </c>
    </row>
    <row r="10142" spans="1:7" x14ac:dyDescent="0.35">
      <c r="A10142" t="s">
        <v>10</v>
      </c>
      <c r="B10142" t="s">
        <v>9</v>
      </c>
      <c r="C10142" t="s">
        <v>666</v>
      </c>
      <c r="D10142" s="2">
        <v>159222.64000000001</v>
      </c>
      <c r="E10142" s="3">
        <f t="shared" si="316"/>
        <v>7.2068646921010805E-4</v>
      </c>
      <c r="F10142" s="3">
        <f t="shared" si="317"/>
        <v>93.031298856296502</v>
      </c>
      <c r="G10142" t="s">
        <v>14473</v>
      </c>
    </row>
    <row r="10143" spans="1:7" x14ac:dyDescent="0.35">
      <c r="A10143" t="s">
        <v>3</v>
      </c>
      <c r="B10143" t="s">
        <v>9</v>
      </c>
      <c r="C10143" t="s">
        <v>10084</v>
      </c>
      <c r="D10143" s="2">
        <v>159209.59</v>
      </c>
      <c r="E10143" s="3">
        <f t="shared" si="316"/>
        <v>7.2062740123822163E-4</v>
      </c>
      <c r="F10143" s="3">
        <f t="shared" si="317"/>
        <v>93.032019483697738</v>
      </c>
      <c r="G10143" t="s">
        <v>14480</v>
      </c>
    </row>
    <row r="10144" spans="1:7" x14ac:dyDescent="0.35">
      <c r="A10144" t="s">
        <v>3</v>
      </c>
      <c r="B10144" t="s">
        <v>6</v>
      </c>
      <c r="C10144" t="s">
        <v>3953</v>
      </c>
      <c r="D10144" s="2">
        <v>159209.13</v>
      </c>
      <c r="E10144" s="3">
        <f t="shared" si="316"/>
        <v>7.2062531914879118E-4</v>
      </c>
      <c r="F10144" s="3">
        <f t="shared" si="317"/>
        <v>93.032740109016885</v>
      </c>
      <c r="G10144" t="s">
        <v>14480</v>
      </c>
    </row>
    <row r="10145" spans="1:7" x14ac:dyDescent="0.35">
      <c r="A10145" t="s">
        <v>3</v>
      </c>
      <c r="B10145" t="s">
        <v>9</v>
      </c>
      <c r="C10145" t="s">
        <v>1262</v>
      </c>
      <c r="D10145" s="2">
        <v>159065.5</v>
      </c>
      <c r="E10145" s="3">
        <f t="shared" si="316"/>
        <v>7.1997520935553159E-4</v>
      </c>
      <c r="F10145" s="3">
        <f t="shared" si="317"/>
        <v>93.033460084226235</v>
      </c>
      <c r="G10145" t="s">
        <v>14480</v>
      </c>
    </row>
    <row r="10146" spans="1:7" x14ac:dyDescent="0.35">
      <c r="A10146" t="s">
        <v>3</v>
      </c>
      <c r="B10146" t="s">
        <v>6</v>
      </c>
      <c r="C10146" t="s">
        <v>13451</v>
      </c>
      <c r="D10146" s="2">
        <v>159050.76</v>
      </c>
      <c r="E10146" s="3">
        <f t="shared" si="316"/>
        <v>7.1990849196812889E-4</v>
      </c>
      <c r="F10146" s="3">
        <f t="shared" si="317"/>
        <v>93.034179992718208</v>
      </c>
      <c r="G10146" t="s">
        <v>14480</v>
      </c>
    </row>
    <row r="10147" spans="1:7" x14ac:dyDescent="0.35">
      <c r="A10147" t="s">
        <v>10</v>
      </c>
      <c r="B10147" t="s">
        <v>13</v>
      </c>
      <c r="C10147" t="s">
        <v>1513</v>
      </c>
      <c r="D10147" s="2">
        <v>159050.6</v>
      </c>
      <c r="E10147" s="3">
        <f t="shared" si="316"/>
        <v>7.1990776776310959E-4</v>
      </c>
      <c r="F10147" s="3">
        <f t="shared" si="317"/>
        <v>93.034899900485968</v>
      </c>
      <c r="G10147" t="s">
        <v>14473</v>
      </c>
    </row>
    <row r="10148" spans="1:7" x14ac:dyDescent="0.35">
      <c r="A10148" t="s">
        <v>3</v>
      </c>
      <c r="B10148" t="s">
        <v>9</v>
      </c>
      <c r="C10148" t="s">
        <v>630</v>
      </c>
      <c r="D10148" s="2">
        <v>159040.23000000001</v>
      </c>
      <c r="E10148" s="3">
        <f t="shared" si="316"/>
        <v>7.198608302252964E-4</v>
      </c>
      <c r="F10148" s="3">
        <f t="shared" si="317"/>
        <v>93.035619761316198</v>
      </c>
      <c r="G10148" t="s">
        <v>14480</v>
      </c>
    </row>
    <row r="10149" spans="1:7" x14ac:dyDescent="0.35">
      <c r="A10149" t="s">
        <v>10</v>
      </c>
      <c r="B10149" t="s">
        <v>9</v>
      </c>
      <c r="C10149" t="s">
        <v>6654</v>
      </c>
      <c r="D10149" s="2">
        <v>159022.78</v>
      </c>
      <c r="E10149" s="3">
        <f t="shared" si="316"/>
        <v>7.1978184661537943E-4</v>
      </c>
      <c r="F10149" s="3">
        <f t="shared" si="317"/>
        <v>93.036339543162811</v>
      </c>
      <c r="G10149" t="s">
        <v>14480</v>
      </c>
    </row>
    <row r="10150" spans="1:7" x14ac:dyDescent="0.35">
      <c r="A10150" t="s">
        <v>3</v>
      </c>
      <c r="B10150" t="s">
        <v>13</v>
      </c>
      <c r="C10150" s="7" t="s">
        <v>3277</v>
      </c>
      <c r="D10150" s="2">
        <v>159022.32999999999</v>
      </c>
      <c r="E10150" s="3">
        <f t="shared" si="316"/>
        <v>7.1977980978876256E-4</v>
      </c>
      <c r="F10150" s="3">
        <f t="shared" si="317"/>
        <v>93.037059322972596</v>
      </c>
      <c r="G10150" t="s">
        <v>14480</v>
      </c>
    </row>
    <row r="10151" spans="1:7" x14ac:dyDescent="0.35">
      <c r="A10151" t="s">
        <v>3</v>
      </c>
      <c r="B10151" t="s">
        <v>9</v>
      </c>
      <c r="C10151" t="s">
        <v>7925</v>
      </c>
      <c r="D10151" s="2">
        <v>158999.12</v>
      </c>
      <c r="E10151" s="3">
        <f t="shared" si="316"/>
        <v>7.1967475479815096E-4</v>
      </c>
      <c r="F10151" s="3">
        <f t="shared" si="317"/>
        <v>93.037778997727401</v>
      </c>
      <c r="G10151" t="s">
        <v>14480</v>
      </c>
    </row>
    <row r="10152" spans="1:7" x14ac:dyDescent="0.35">
      <c r="A10152" t="s">
        <v>3</v>
      </c>
      <c r="B10152" t="s">
        <v>76</v>
      </c>
      <c r="C10152" t="s">
        <v>1706</v>
      </c>
      <c r="D10152" s="2">
        <v>158996.45000000001</v>
      </c>
      <c r="E10152" s="3">
        <f t="shared" si="316"/>
        <v>7.1966266962689152E-4</v>
      </c>
      <c r="F10152" s="3">
        <f t="shared" si="317"/>
        <v>93.038498660397025</v>
      </c>
      <c r="G10152" t="s">
        <v>14473</v>
      </c>
    </row>
    <row r="10153" spans="1:7" x14ac:dyDescent="0.35">
      <c r="A10153" t="s">
        <v>10</v>
      </c>
      <c r="B10153" t="s">
        <v>9</v>
      </c>
      <c r="C10153" t="s">
        <v>2608</v>
      </c>
      <c r="D10153" s="2">
        <v>158967.13</v>
      </c>
      <c r="E10153" s="3">
        <f t="shared" si="316"/>
        <v>7.1952995905710544E-4</v>
      </c>
      <c r="F10153" s="3">
        <f t="shared" si="317"/>
        <v>93.039218190356081</v>
      </c>
      <c r="G10153" t="s">
        <v>14480</v>
      </c>
    </row>
    <row r="10154" spans="1:7" x14ac:dyDescent="0.35">
      <c r="A10154" t="s">
        <v>10</v>
      </c>
      <c r="B10154" t="s">
        <v>9</v>
      </c>
      <c r="C10154" t="s">
        <v>6841</v>
      </c>
      <c r="D10154" s="2">
        <v>158954.85</v>
      </c>
      <c r="E10154" s="3">
        <f t="shared" si="316"/>
        <v>7.1947437632187438E-4</v>
      </c>
      <c r="F10154" s="3">
        <f t="shared" si="317"/>
        <v>93.039937664732406</v>
      </c>
      <c r="G10154" t="s">
        <v>14473</v>
      </c>
    </row>
    <row r="10155" spans="1:7" x14ac:dyDescent="0.35">
      <c r="A10155" t="s">
        <v>3</v>
      </c>
      <c r="B10155" t="s">
        <v>73</v>
      </c>
      <c r="C10155" t="s">
        <v>13306</v>
      </c>
      <c r="D10155" s="2">
        <v>158946.70000000001</v>
      </c>
      <c r="E10155" s="3">
        <f t="shared" si="316"/>
        <v>7.1943748712870398E-4</v>
      </c>
      <c r="F10155" s="3">
        <f t="shared" si="317"/>
        <v>93.040657102219541</v>
      </c>
      <c r="G10155" t="s">
        <v>14480</v>
      </c>
    </row>
    <row r="10156" spans="1:7" x14ac:dyDescent="0.35">
      <c r="A10156" t="s">
        <v>3</v>
      </c>
      <c r="B10156" t="s">
        <v>20</v>
      </c>
      <c r="C10156" t="s">
        <v>6505</v>
      </c>
      <c r="D10156" s="2">
        <v>158942.66</v>
      </c>
      <c r="E10156" s="3">
        <f t="shared" si="316"/>
        <v>7.1941920095196677E-4</v>
      </c>
      <c r="F10156" s="3">
        <f t="shared" si="317"/>
        <v>93.041376521420489</v>
      </c>
      <c r="G10156" t="s">
        <v>14473</v>
      </c>
    </row>
    <row r="10157" spans="1:7" x14ac:dyDescent="0.35">
      <c r="A10157" t="s">
        <v>10</v>
      </c>
      <c r="B10157" t="s">
        <v>13</v>
      </c>
      <c r="C10157" s="8" t="s">
        <v>5216</v>
      </c>
      <c r="D10157" s="2">
        <v>158939.44</v>
      </c>
      <c r="E10157" s="3">
        <f t="shared" si="316"/>
        <v>7.1940462632595343E-4</v>
      </c>
      <c r="F10157" s="3">
        <f t="shared" si="317"/>
        <v>93.042095926046812</v>
      </c>
      <c r="G10157" t="s">
        <v>14480</v>
      </c>
    </row>
    <row r="10158" spans="1:7" x14ac:dyDescent="0.35">
      <c r="A10158" t="s">
        <v>10</v>
      </c>
      <c r="B10158" t="s">
        <v>13</v>
      </c>
      <c r="C10158" t="s">
        <v>603</v>
      </c>
      <c r="D10158" s="2">
        <v>158934.56</v>
      </c>
      <c r="E10158" s="3">
        <f t="shared" si="316"/>
        <v>7.1938253807286487E-4</v>
      </c>
      <c r="F10158" s="3">
        <f t="shared" si="317"/>
        <v>93.042815308584892</v>
      </c>
      <c r="G10158" t="s">
        <v>14473</v>
      </c>
    </row>
    <row r="10159" spans="1:7" x14ac:dyDescent="0.35">
      <c r="A10159" t="s">
        <v>10</v>
      </c>
      <c r="B10159" t="s">
        <v>29</v>
      </c>
      <c r="C10159" t="s">
        <v>2388</v>
      </c>
      <c r="D10159" s="2">
        <v>158881.39000000001</v>
      </c>
      <c r="E10159" s="3">
        <f t="shared" si="316"/>
        <v>7.1914187569239009E-4</v>
      </c>
      <c r="F10159" s="3">
        <f t="shared" si="317"/>
        <v>93.043534450460584</v>
      </c>
      <c r="G10159" t="s">
        <v>14480</v>
      </c>
    </row>
    <row r="10160" spans="1:7" x14ac:dyDescent="0.35">
      <c r="A10160" t="s">
        <v>3</v>
      </c>
      <c r="B10160" t="s">
        <v>6</v>
      </c>
      <c r="C10160" t="s">
        <v>1616</v>
      </c>
      <c r="D10160" s="2">
        <v>158873.4</v>
      </c>
      <c r="E10160" s="3">
        <f t="shared" si="316"/>
        <v>7.1910571070423878E-4</v>
      </c>
      <c r="F10160" s="3">
        <f t="shared" si="317"/>
        <v>93.044253556171284</v>
      </c>
      <c r="G10160" t="s">
        <v>14480</v>
      </c>
    </row>
    <row r="10161" spans="1:7" x14ac:dyDescent="0.35">
      <c r="A10161" t="s">
        <v>3</v>
      </c>
      <c r="B10161" t="s">
        <v>6</v>
      </c>
      <c r="C10161" t="s">
        <v>7669</v>
      </c>
      <c r="D10161" s="2">
        <v>158818.09</v>
      </c>
      <c r="E10161" s="3">
        <f t="shared" si="316"/>
        <v>7.1885536208163086E-4</v>
      </c>
      <c r="F10161" s="3">
        <f t="shared" si="317"/>
        <v>93.044972411533365</v>
      </c>
      <c r="G10161" t="s">
        <v>14480</v>
      </c>
    </row>
    <row r="10162" spans="1:7" x14ac:dyDescent="0.35">
      <c r="A10162" t="s">
        <v>3</v>
      </c>
      <c r="B10162" t="s">
        <v>139</v>
      </c>
      <c r="C10162" s="6" t="s">
        <v>3965</v>
      </c>
      <c r="D10162" s="2">
        <v>158776.1</v>
      </c>
      <c r="E10162" s="3">
        <f t="shared" si="316"/>
        <v>7.1866530352687925E-4</v>
      </c>
      <c r="F10162" s="3">
        <f t="shared" si="317"/>
        <v>93.045691076836889</v>
      </c>
      <c r="G10162" t="s">
        <v>14473</v>
      </c>
    </row>
    <row r="10163" spans="1:7" x14ac:dyDescent="0.35">
      <c r="A10163" t="s">
        <v>10</v>
      </c>
      <c r="B10163" t="s">
        <v>29</v>
      </c>
      <c r="C10163" t="s">
        <v>1463</v>
      </c>
      <c r="D10163" s="2">
        <v>158756.74</v>
      </c>
      <c r="E10163" s="3">
        <f t="shared" si="316"/>
        <v>7.1857767471954442E-4</v>
      </c>
      <c r="F10163" s="3">
        <f t="shared" si="317"/>
        <v>93.046409654511606</v>
      </c>
      <c r="G10163" t="s">
        <v>14473</v>
      </c>
    </row>
    <row r="10164" spans="1:7" x14ac:dyDescent="0.35">
      <c r="A10164" t="s">
        <v>10</v>
      </c>
      <c r="B10164" t="s">
        <v>9</v>
      </c>
      <c r="C10164" s="8" t="s">
        <v>9224</v>
      </c>
      <c r="D10164" s="2">
        <v>158733.20000000001</v>
      </c>
      <c r="E10164" s="3">
        <f t="shared" si="316"/>
        <v>7.1847112605608054E-4</v>
      </c>
      <c r="F10164" s="3">
        <f t="shared" si="317"/>
        <v>93.047128125637656</v>
      </c>
      <c r="G10164" t="s">
        <v>14480</v>
      </c>
    </row>
    <row r="10165" spans="1:7" x14ac:dyDescent="0.35">
      <c r="A10165" t="s">
        <v>3</v>
      </c>
      <c r="B10165" t="s">
        <v>32</v>
      </c>
      <c r="C10165" t="s">
        <v>4451</v>
      </c>
      <c r="D10165" s="2">
        <v>158700.04999999999</v>
      </c>
      <c r="E10165" s="3">
        <f t="shared" si="316"/>
        <v>7.1832107982864495E-4</v>
      </c>
      <c r="F10165" s="3">
        <f t="shared" si="317"/>
        <v>93.047846446717486</v>
      </c>
      <c r="G10165" t="s">
        <v>14480</v>
      </c>
    </row>
    <row r="10166" spans="1:7" x14ac:dyDescent="0.35">
      <c r="A10166" t="s">
        <v>10</v>
      </c>
      <c r="B10166" t="s">
        <v>6</v>
      </c>
      <c r="C10166" t="s">
        <v>5994</v>
      </c>
      <c r="D10166" s="2">
        <v>158686.89000000001</v>
      </c>
      <c r="E10166" s="3">
        <f t="shared" si="316"/>
        <v>7.1826151396580794E-4</v>
      </c>
      <c r="F10166" s="3">
        <f t="shared" si="317"/>
        <v>93.048564708231453</v>
      </c>
      <c r="G10166" t="s">
        <v>14473</v>
      </c>
    </row>
    <row r="10167" spans="1:7" x14ac:dyDescent="0.35">
      <c r="A10167" t="s">
        <v>10</v>
      </c>
      <c r="B10167" t="s">
        <v>9</v>
      </c>
      <c r="C10167" t="s">
        <v>12759</v>
      </c>
      <c r="D10167" s="2">
        <v>158649.01</v>
      </c>
      <c r="E10167" s="3">
        <f t="shared" si="316"/>
        <v>7.1809005842748941E-4</v>
      </c>
      <c r="F10167" s="3">
        <f t="shared" si="317"/>
        <v>93.04928279828988</v>
      </c>
      <c r="G10167" t="s">
        <v>14480</v>
      </c>
    </row>
    <row r="10168" spans="1:7" x14ac:dyDescent="0.35">
      <c r="A10168" t="s">
        <v>3</v>
      </c>
      <c r="B10168" t="s">
        <v>122</v>
      </c>
      <c r="C10168" s="7" t="s">
        <v>352</v>
      </c>
      <c r="D10168" s="2">
        <v>158608.37</v>
      </c>
      <c r="E10168" s="3">
        <f t="shared" si="316"/>
        <v>7.179061103525881E-4</v>
      </c>
      <c r="F10168" s="3">
        <f t="shared" si="317"/>
        <v>93.050000704400233</v>
      </c>
      <c r="G10168" t="s">
        <v>14480</v>
      </c>
    </row>
    <row r="10169" spans="1:7" x14ac:dyDescent="0.35">
      <c r="A10169" t="s">
        <v>3</v>
      </c>
      <c r="B10169" t="s">
        <v>6</v>
      </c>
      <c r="C10169" s="7" t="s">
        <v>2829</v>
      </c>
      <c r="D10169" s="2">
        <v>158596.03</v>
      </c>
      <c r="E10169" s="3">
        <f t="shared" si="316"/>
        <v>7.1785025604047487E-4</v>
      </c>
      <c r="F10169" s="3">
        <f t="shared" si="317"/>
        <v>93.050718554656271</v>
      </c>
      <c r="G10169" t="s">
        <v>14480</v>
      </c>
    </row>
    <row r="10170" spans="1:7" x14ac:dyDescent="0.35">
      <c r="A10170" t="s">
        <v>3</v>
      </c>
      <c r="B10170" t="s">
        <v>32</v>
      </c>
      <c r="C10170" s="13" t="s">
        <v>2472</v>
      </c>
      <c r="D10170" s="2">
        <v>158557.87</v>
      </c>
      <c r="E10170" s="3">
        <f t="shared" si="316"/>
        <v>7.1767753314337266E-4</v>
      </c>
      <c r="F10170" s="3">
        <f t="shared" si="317"/>
        <v>93.051436232189417</v>
      </c>
      <c r="G10170" t="s">
        <v>14480</v>
      </c>
    </row>
    <row r="10171" spans="1:7" x14ac:dyDescent="0.35">
      <c r="A10171" t="s">
        <v>3</v>
      </c>
      <c r="B10171" t="s">
        <v>76</v>
      </c>
      <c r="C10171" t="s">
        <v>13766</v>
      </c>
      <c r="D10171" s="2">
        <v>158544.28</v>
      </c>
      <c r="E10171" s="3">
        <f t="shared" si="316"/>
        <v>7.1761602097954625E-4</v>
      </c>
      <c r="F10171" s="3">
        <f t="shared" si="317"/>
        <v>93.052153848210395</v>
      </c>
      <c r="G10171" t="s">
        <v>14473</v>
      </c>
    </row>
    <row r="10172" spans="1:7" x14ac:dyDescent="0.35">
      <c r="A10172" t="s">
        <v>10</v>
      </c>
      <c r="B10172" t="s">
        <v>9</v>
      </c>
      <c r="C10172" t="s">
        <v>1306</v>
      </c>
      <c r="D10172" s="2">
        <v>158511.98000000001</v>
      </c>
      <c r="E10172" s="3">
        <f t="shared" si="316"/>
        <v>7.174698220912759E-4</v>
      </c>
      <c r="F10172" s="3">
        <f t="shared" si="317"/>
        <v>93.052871318032487</v>
      </c>
      <c r="G10172" t="s">
        <v>14480</v>
      </c>
    </row>
    <row r="10173" spans="1:7" x14ac:dyDescent="0.35">
      <c r="A10173" t="s">
        <v>3</v>
      </c>
      <c r="B10173" t="s">
        <v>9</v>
      </c>
      <c r="C10173" t="s">
        <v>13965</v>
      </c>
      <c r="D10173" s="2">
        <v>158493.10999999999</v>
      </c>
      <c r="E10173" s="3">
        <f t="shared" si="316"/>
        <v>7.1738441116181244E-4</v>
      </c>
      <c r="F10173" s="3">
        <f t="shared" si="317"/>
        <v>93.053588702443648</v>
      </c>
      <c r="G10173" t="s">
        <v>14480</v>
      </c>
    </row>
    <row r="10174" spans="1:7" x14ac:dyDescent="0.35">
      <c r="A10174" t="s">
        <v>3</v>
      </c>
      <c r="B10174" t="s">
        <v>33</v>
      </c>
      <c r="C10174" t="s">
        <v>5063</v>
      </c>
      <c r="D10174" s="2">
        <v>158377.01999999999</v>
      </c>
      <c r="E10174" s="3">
        <f t="shared" si="316"/>
        <v>7.1685895515749922E-4</v>
      </c>
      <c r="F10174" s="3">
        <f t="shared" si="317"/>
        <v>93.054305561398806</v>
      </c>
      <c r="G10174" t="s">
        <v>14480</v>
      </c>
    </row>
    <row r="10175" spans="1:7" x14ac:dyDescent="0.35">
      <c r="A10175" t="s">
        <v>10</v>
      </c>
      <c r="B10175" t="s">
        <v>122</v>
      </c>
      <c r="C10175" t="s">
        <v>13287</v>
      </c>
      <c r="D10175" s="2">
        <v>158376.41</v>
      </c>
      <c r="E10175" s="3">
        <f t="shared" si="316"/>
        <v>7.1685619412586326E-4</v>
      </c>
      <c r="F10175" s="3">
        <f t="shared" si="317"/>
        <v>93.055022417592937</v>
      </c>
      <c r="G10175" t="s">
        <v>14473</v>
      </c>
    </row>
    <row r="10176" spans="1:7" x14ac:dyDescent="0.35">
      <c r="A10176" t="s">
        <v>3</v>
      </c>
      <c r="B10176" t="s">
        <v>29</v>
      </c>
      <c r="C10176" t="s">
        <v>4816</v>
      </c>
      <c r="D10176" s="2">
        <v>158360.98000000001</v>
      </c>
      <c r="E10176" s="3">
        <f t="shared" si="316"/>
        <v>7.1678635360431496E-4</v>
      </c>
      <c r="F10176" s="3">
        <f t="shared" si="317"/>
        <v>93.055739203946544</v>
      </c>
      <c r="G10176" t="s">
        <v>14480</v>
      </c>
    </row>
    <row r="10177" spans="1:7" x14ac:dyDescent="0.35">
      <c r="A10177" t="s">
        <v>3</v>
      </c>
      <c r="B10177" t="s">
        <v>99</v>
      </c>
      <c r="C10177" s="7" t="s">
        <v>1003</v>
      </c>
      <c r="D10177" s="2">
        <v>158359</v>
      </c>
      <c r="E10177" s="3">
        <f t="shared" si="316"/>
        <v>7.1677739156720101E-4</v>
      </c>
      <c r="F10177" s="3">
        <f t="shared" si="317"/>
        <v>93.056455981338118</v>
      </c>
      <c r="G10177" t="s">
        <v>14480</v>
      </c>
    </row>
    <row r="10178" spans="1:7" x14ac:dyDescent="0.35">
      <c r="A10178" t="s">
        <v>10</v>
      </c>
      <c r="B10178" t="s">
        <v>9</v>
      </c>
      <c r="C10178" t="s">
        <v>1774</v>
      </c>
      <c r="D10178" s="2">
        <v>158346.85</v>
      </c>
      <c r="E10178" s="3">
        <f t="shared" si="316"/>
        <v>7.1672239724854822E-4</v>
      </c>
      <c r="F10178" s="3">
        <f t="shared" si="317"/>
        <v>93.057172703735361</v>
      </c>
      <c r="G10178" t="s">
        <v>14480</v>
      </c>
    </row>
    <row r="10179" spans="1:7" x14ac:dyDescent="0.35">
      <c r="A10179" t="s">
        <v>3</v>
      </c>
      <c r="B10179" t="s">
        <v>6</v>
      </c>
      <c r="C10179" t="s">
        <v>748</v>
      </c>
      <c r="D10179" s="2">
        <v>158342.66</v>
      </c>
      <c r="E10179" s="3">
        <f t="shared" ref="E10179:E10242" si="318">(D10179/$D$29638)*100</f>
        <v>7.1670343212960549E-4</v>
      </c>
      <c r="F10179" s="3">
        <f t="shared" si="317"/>
        <v>93.057889407167494</v>
      </c>
      <c r="G10179" t="s">
        <v>14473</v>
      </c>
    </row>
    <row r="10180" spans="1:7" x14ac:dyDescent="0.35">
      <c r="A10180" t="s">
        <v>3</v>
      </c>
      <c r="B10180" t="s">
        <v>22</v>
      </c>
      <c r="C10180" t="s">
        <v>2878</v>
      </c>
      <c r="D10180" s="2">
        <v>158308.56</v>
      </c>
      <c r="E10180" s="3">
        <f t="shared" si="318"/>
        <v>7.1654908593486786E-4</v>
      </c>
      <c r="F10180" s="3">
        <f t="shared" ref="F10180:F10243" si="319">E10180+F10179</f>
        <v>93.05860595625343</v>
      </c>
      <c r="G10180" t="s">
        <v>14480</v>
      </c>
    </row>
    <row r="10181" spans="1:7" x14ac:dyDescent="0.35">
      <c r="A10181" t="s">
        <v>3</v>
      </c>
      <c r="B10181" t="s">
        <v>11353</v>
      </c>
      <c r="C10181" t="s">
        <v>11354</v>
      </c>
      <c r="D10181" s="2">
        <v>158295.72</v>
      </c>
      <c r="E10181" s="3">
        <f t="shared" si="318"/>
        <v>7.1649096848206935E-4</v>
      </c>
      <c r="F10181" s="3">
        <f t="shared" si="319"/>
        <v>93.059322447221916</v>
      </c>
      <c r="G10181" t="s">
        <v>14473</v>
      </c>
    </row>
    <row r="10182" spans="1:7" x14ac:dyDescent="0.35">
      <c r="A10182" t="s">
        <v>3</v>
      </c>
      <c r="B10182" t="s">
        <v>134</v>
      </c>
      <c r="C10182" t="s">
        <v>7774</v>
      </c>
      <c r="D10182" s="2">
        <v>158291.04</v>
      </c>
      <c r="E10182" s="3">
        <f t="shared" si="318"/>
        <v>7.1646978548525503E-4</v>
      </c>
      <c r="F10182" s="3">
        <f t="shared" si="319"/>
        <v>93.060038917007404</v>
      </c>
      <c r="G10182" t="s">
        <v>14480</v>
      </c>
    </row>
    <row r="10183" spans="1:7" x14ac:dyDescent="0.35">
      <c r="A10183" t="s">
        <v>10</v>
      </c>
      <c r="B10183" t="s">
        <v>9</v>
      </c>
      <c r="C10183" t="s">
        <v>1833</v>
      </c>
      <c r="D10183" s="2">
        <v>158276.35</v>
      </c>
      <c r="E10183" s="3">
        <f t="shared" si="318"/>
        <v>7.1640329441192074E-4</v>
      </c>
      <c r="F10183" s="3">
        <f t="shared" si="319"/>
        <v>93.060755320301823</v>
      </c>
      <c r="G10183" t="s">
        <v>14473</v>
      </c>
    </row>
    <row r="10184" spans="1:7" x14ac:dyDescent="0.35">
      <c r="A10184" t="s">
        <v>3</v>
      </c>
      <c r="B10184" t="s">
        <v>9</v>
      </c>
      <c r="C10184" t="s">
        <v>2303</v>
      </c>
      <c r="D10184" s="2">
        <v>158269.96</v>
      </c>
      <c r="E10184" s="3">
        <f t="shared" si="318"/>
        <v>7.1637437147396258E-4</v>
      </c>
      <c r="F10184" s="3">
        <f t="shared" si="319"/>
        <v>93.061471694673301</v>
      </c>
      <c r="G10184" t="s">
        <v>14480</v>
      </c>
    </row>
    <row r="10185" spans="1:7" x14ac:dyDescent="0.35">
      <c r="A10185" t="s">
        <v>10</v>
      </c>
      <c r="B10185" t="s">
        <v>6</v>
      </c>
      <c r="C10185" t="s">
        <v>12118</v>
      </c>
      <c r="D10185" s="2">
        <v>158267.63</v>
      </c>
      <c r="E10185" s="3">
        <f t="shared" si="318"/>
        <v>7.1636382523836909E-4</v>
      </c>
      <c r="F10185" s="3">
        <f t="shared" si="319"/>
        <v>93.062188058498535</v>
      </c>
      <c r="G10185" t="s">
        <v>14473</v>
      </c>
    </row>
    <row r="10186" spans="1:7" x14ac:dyDescent="0.35">
      <c r="A10186" t="s">
        <v>10</v>
      </c>
      <c r="B10186" t="s">
        <v>13</v>
      </c>
      <c r="C10186" t="s">
        <v>3514</v>
      </c>
      <c r="D10186" s="2">
        <v>158222.6</v>
      </c>
      <c r="E10186" s="3">
        <f t="shared" si="318"/>
        <v>7.1616000678825092E-4</v>
      </c>
      <c r="F10186" s="3">
        <f t="shared" si="319"/>
        <v>93.062904218505324</v>
      </c>
      <c r="G10186" t="s">
        <v>14480</v>
      </c>
    </row>
    <row r="10187" spans="1:7" x14ac:dyDescent="0.35">
      <c r="A10187" t="s">
        <v>3</v>
      </c>
      <c r="B10187" t="s">
        <v>9</v>
      </c>
      <c r="C10187" t="s">
        <v>3889</v>
      </c>
      <c r="D10187" s="2">
        <v>158197.81</v>
      </c>
      <c r="E10187" s="3">
        <f t="shared" si="318"/>
        <v>7.1604780027307365E-4</v>
      </c>
      <c r="F10187" s="3">
        <f t="shared" si="319"/>
        <v>93.063620266305591</v>
      </c>
      <c r="G10187" t="s">
        <v>14480</v>
      </c>
    </row>
    <row r="10188" spans="1:7" x14ac:dyDescent="0.35">
      <c r="A10188" t="s">
        <v>10</v>
      </c>
      <c r="B10188" t="s">
        <v>6</v>
      </c>
      <c r="C10188" t="s">
        <v>11559</v>
      </c>
      <c r="D10188" s="2">
        <v>158193.01</v>
      </c>
      <c r="E10188" s="3">
        <f t="shared" si="318"/>
        <v>7.1602607412249474E-4</v>
      </c>
      <c r="F10188" s="3">
        <f t="shared" si="319"/>
        <v>93.064336292379707</v>
      </c>
      <c r="G10188" t="s">
        <v>14473</v>
      </c>
    </row>
    <row r="10189" spans="1:7" x14ac:dyDescent="0.35">
      <c r="A10189" t="s">
        <v>3</v>
      </c>
      <c r="B10189" t="s">
        <v>9</v>
      </c>
      <c r="C10189" t="s">
        <v>3524</v>
      </c>
      <c r="D10189" s="2">
        <v>158186.20000000001</v>
      </c>
      <c r="E10189" s="3">
        <f t="shared" si="318"/>
        <v>7.1599525014636107E-4</v>
      </c>
      <c r="F10189" s="3">
        <f t="shared" si="319"/>
        <v>93.065052287629854</v>
      </c>
      <c r="G10189" t="s">
        <v>14480</v>
      </c>
    </row>
    <row r="10190" spans="1:7" x14ac:dyDescent="0.35">
      <c r="A10190" t="s">
        <v>3</v>
      </c>
      <c r="B10190" t="s">
        <v>76</v>
      </c>
      <c r="C10190" t="s">
        <v>8414</v>
      </c>
      <c r="D10190" s="2">
        <v>158142.85</v>
      </c>
      <c r="E10190" s="3">
        <f t="shared" si="318"/>
        <v>7.1579903584894538E-4</v>
      </c>
      <c r="F10190" s="3">
        <f t="shared" si="319"/>
        <v>93.065768086665699</v>
      </c>
      <c r="G10190" t="s">
        <v>14473</v>
      </c>
    </row>
    <row r="10191" spans="1:7" x14ac:dyDescent="0.35">
      <c r="A10191" t="s">
        <v>3</v>
      </c>
      <c r="B10191" t="s">
        <v>6</v>
      </c>
      <c r="C10191" t="s">
        <v>7778</v>
      </c>
      <c r="D10191" s="2">
        <v>158113.82</v>
      </c>
      <c r="E10191" s="3">
        <f t="shared" si="318"/>
        <v>7.1566763790075687E-4</v>
      </c>
      <c r="F10191" s="3">
        <f t="shared" si="319"/>
        <v>93.066483754303604</v>
      </c>
      <c r="G10191" t="s">
        <v>14480</v>
      </c>
    </row>
    <row r="10192" spans="1:7" x14ac:dyDescent="0.35">
      <c r="A10192" t="s">
        <v>3</v>
      </c>
      <c r="B10192" t="s">
        <v>9</v>
      </c>
      <c r="C10192" t="s">
        <v>8247</v>
      </c>
      <c r="D10192" s="2">
        <v>158070.60999999999</v>
      </c>
      <c r="E10192" s="3">
        <f t="shared" si="318"/>
        <v>7.1547205728273301E-4</v>
      </c>
      <c r="F10192" s="3">
        <f t="shared" si="319"/>
        <v>93.067199226360884</v>
      </c>
      <c r="G10192" t="s">
        <v>14480</v>
      </c>
    </row>
    <row r="10193" spans="1:7" x14ac:dyDescent="0.35">
      <c r="A10193" t="s">
        <v>10</v>
      </c>
      <c r="B10193" t="s">
        <v>9</v>
      </c>
      <c r="C10193" t="s">
        <v>11058</v>
      </c>
      <c r="D10193" s="2">
        <v>158062.63</v>
      </c>
      <c r="E10193" s="3">
        <f t="shared" si="318"/>
        <v>7.1543593755739559E-4</v>
      </c>
      <c r="F10193" s="3">
        <f t="shared" si="319"/>
        <v>93.067914662298435</v>
      </c>
      <c r="G10193" t="s">
        <v>14480</v>
      </c>
    </row>
    <row r="10194" spans="1:7" x14ac:dyDescent="0.35">
      <c r="A10194" t="s">
        <v>3</v>
      </c>
      <c r="B10194" t="s">
        <v>6</v>
      </c>
      <c r="C10194" t="s">
        <v>1846</v>
      </c>
      <c r="D10194" s="2">
        <v>158051.99</v>
      </c>
      <c r="E10194" s="3">
        <f t="shared" si="318"/>
        <v>7.1538777792361241E-4</v>
      </c>
      <c r="F10194" s="3">
        <f t="shared" si="319"/>
        <v>93.068630050076365</v>
      </c>
      <c r="G10194" t="s">
        <v>14473</v>
      </c>
    </row>
    <row r="10195" spans="1:7" x14ac:dyDescent="0.35">
      <c r="A10195" t="s">
        <v>3</v>
      </c>
      <c r="B10195" t="s">
        <v>29</v>
      </c>
      <c r="C10195" s="8" t="s">
        <v>327</v>
      </c>
      <c r="D10195" s="2">
        <v>158042.32</v>
      </c>
      <c r="E10195" s="3">
        <f t="shared" si="318"/>
        <v>7.1534400878275884E-4</v>
      </c>
      <c r="F10195" s="3">
        <f t="shared" si="319"/>
        <v>93.069345394085147</v>
      </c>
      <c r="G10195" t="s">
        <v>14480</v>
      </c>
    </row>
    <row r="10196" spans="1:7" x14ac:dyDescent="0.35">
      <c r="A10196" t="s">
        <v>10</v>
      </c>
      <c r="B10196" t="s">
        <v>40</v>
      </c>
      <c r="C10196" t="s">
        <v>5593</v>
      </c>
      <c r="D10196" s="2">
        <v>158023.76999999999</v>
      </c>
      <c r="E10196" s="3">
        <f t="shared" si="318"/>
        <v>7.1526004626333399E-4</v>
      </c>
      <c r="F10196" s="3">
        <f t="shared" si="319"/>
        <v>93.07006065413141</v>
      </c>
      <c r="G10196" t="s">
        <v>14480</v>
      </c>
    </row>
    <row r="10197" spans="1:7" x14ac:dyDescent="0.35">
      <c r="A10197" t="s">
        <v>10</v>
      </c>
      <c r="B10197" t="s">
        <v>4</v>
      </c>
      <c r="C10197" t="s">
        <v>12499</v>
      </c>
      <c r="D10197" s="2">
        <v>158021.91</v>
      </c>
      <c r="E10197" s="3">
        <f t="shared" si="318"/>
        <v>7.1525162737998474E-4</v>
      </c>
      <c r="F10197" s="3">
        <f t="shared" si="319"/>
        <v>93.070775905758794</v>
      </c>
      <c r="G10197" t="s">
        <v>14473</v>
      </c>
    </row>
    <row r="10198" spans="1:7" x14ac:dyDescent="0.35">
      <c r="A10198" t="s">
        <v>3</v>
      </c>
      <c r="B10198" t="s">
        <v>8</v>
      </c>
      <c r="C10198" t="s">
        <v>12064</v>
      </c>
      <c r="D10198" s="2">
        <v>158009.12</v>
      </c>
      <c r="E10198" s="3">
        <f t="shared" si="318"/>
        <v>7.1519373624125474E-4</v>
      </c>
      <c r="F10198" s="3">
        <f t="shared" si="319"/>
        <v>93.071491099495034</v>
      </c>
      <c r="G10198" t="s">
        <v>14473</v>
      </c>
    </row>
    <row r="10199" spans="1:7" x14ac:dyDescent="0.35">
      <c r="A10199" t="s">
        <v>3</v>
      </c>
      <c r="B10199" t="s">
        <v>22</v>
      </c>
      <c r="C10199" t="s">
        <v>1983</v>
      </c>
      <c r="D10199" s="2">
        <v>158003.76999999999</v>
      </c>
      <c r="E10199" s="3">
        <f t="shared" si="318"/>
        <v>7.1516952063592194E-4</v>
      </c>
      <c r="F10199" s="3">
        <f t="shared" si="319"/>
        <v>93.072206269015666</v>
      </c>
      <c r="G10199" t="s">
        <v>14480</v>
      </c>
    </row>
    <row r="10200" spans="1:7" x14ac:dyDescent="0.35">
      <c r="A10200" t="s">
        <v>10</v>
      </c>
      <c r="B10200" t="s">
        <v>8</v>
      </c>
      <c r="C10200" t="s">
        <v>764</v>
      </c>
      <c r="D10200" s="2">
        <v>158000.35999999999</v>
      </c>
      <c r="E10200" s="3">
        <f t="shared" si="318"/>
        <v>7.1515408601644816E-4</v>
      </c>
      <c r="F10200" s="3">
        <f t="shared" si="319"/>
        <v>93.07292142310169</v>
      </c>
      <c r="G10200" t="s">
        <v>14473</v>
      </c>
    </row>
    <row r="10201" spans="1:7" x14ac:dyDescent="0.35">
      <c r="A10201" t="s">
        <v>10</v>
      </c>
      <c r="B10201" t="s">
        <v>948</v>
      </c>
      <c r="C10201" t="s">
        <v>188</v>
      </c>
      <c r="D10201" s="2">
        <v>157997.78</v>
      </c>
      <c r="E10201" s="3">
        <f t="shared" si="318"/>
        <v>7.1514240821051204E-4</v>
      </c>
      <c r="F10201" s="3">
        <f t="shared" si="319"/>
        <v>93.073636565509901</v>
      </c>
      <c r="G10201" t="s">
        <v>14473</v>
      </c>
    </row>
    <row r="10202" spans="1:7" x14ac:dyDescent="0.35">
      <c r="A10202" t="s">
        <v>10</v>
      </c>
      <c r="B10202" t="s">
        <v>33</v>
      </c>
      <c r="C10202" t="s">
        <v>1106</v>
      </c>
      <c r="D10202" s="2">
        <v>157995.75</v>
      </c>
      <c r="E10202" s="3">
        <f t="shared" si="318"/>
        <v>7.1513321985932981E-4</v>
      </c>
      <c r="F10202" s="3">
        <f t="shared" si="319"/>
        <v>93.074351698729757</v>
      </c>
      <c r="G10202" t="s">
        <v>14473</v>
      </c>
    </row>
    <row r="10203" spans="1:7" x14ac:dyDescent="0.35">
      <c r="A10203" t="s">
        <v>10</v>
      </c>
      <c r="B10203" t="s">
        <v>9</v>
      </c>
      <c r="C10203" t="s">
        <v>3368</v>
      </c>
      <c r="D10203" s="2">
        <v>157936.26999999999</v>
      </c>
      <c r="E10203" s="3">
        <f t="shared" si="318"/>
        <v>7.148639966434063E-4</v>
      </c>
      <c r="F10203" s="3">
        <f t="shared" si="319"/>
        <v>93.075066562726406</v>
      </c>
      <c r="G10203" t="s">
        <v>14480</v>
      </c>
    </row>
    <row r="10204" spans="1:7" x14ac:dyDescent="0.35">
      <c r="A10204" t="s">
        <v>10</v>
      </c>
      <c r="B10204" t="s">
        <v>182</v>
      </c>
      <c r="C10204" t="s">
        <v>11290</v>
      </c>
      <c r="D10204" s="2">
        <v>157917.70000000001</v>
      </c>
      <c r="E10204" s="3">
        <f t="shared" si="318"/>
        <v>7.1477994359835431E-4</v>
      </c>
      <c r="F10204" s="3">
        <f t="shared" si="319"/>
        <v>93.075781342669998</v>
      </c>
      <c r="G10204" t="s">
        <v>14473</v>
      </c>
    </row>
    <row r="10205" spans="1:7" x14ac:dyDescent="0.35">
      <c r="A10205" t="s">
        <v>3</v>
      </c>
      <c r="B10205" t="s">
        <v>4</v>
      </c>
      <c r="C10205" t="s">
        <v>11195</v>
      </c>
      <c r="D10205" s="2">
        <v>157898.43</v>
      </c>
      <c r="E10205" s="3">
        <f t="shared" si="318"/>
        <v>7.1469272215634271E-4</v>
      </c>
      <c r="F10205" s="3">
        <f t="shared" si="319"/>
        <v>93.076496035392154</v>
      </c>
      <c r="G10205" t="s">
        <v>14480</v>
      </c>
    </row>
    <row r="10206" spans="1:7" x14ac:dyDescent="0.35">
      <c r="A10206" t="s">
        <v>3</v>
      </c>
      <c r="B10206" t="s">
        <v>180</v>
      </c>
      <c r="C10206" t="s">
        <v>9906</v>
      </c>
      <c r="D10206" s="2">
        <v>157896.71</v>
      </c>
      <c r="E10206" s="3">
        <f t="shared" si="318"/>
        <v>7.146849369523853E-4</v>
      </c>
      <c r="F10206" s="3">
        <f t="shared" si="319"/>
        <v>93.077210720329106</v>
      </c>
      <c r="G10206" t="s">
        <v>14480</v>
      </c>
    </row>
    <row r="10207" spans="1:7" x14ac:dyDescent="0.35">
      <c r="A10207" t="s">
        <v>3</v>
      </c>
      <c r="B10207" t="s">
        <v>62</v>
      </c>
      <c r="C10207" t="s">
        <v>14322</v>
      </c>
      <c r="D10207" s="2">
        <v>157876.56</v>
      </c>
      <c r="E10207" s="3">
        <f t="shared" si="318"/>
        <v>7.1459373238276773E-4</v>
      </c>
      <c r="F10207" s="3">
        <f t="shared" si="319"/>
        <v>93.077925314061488</v>
      </c>
      <c r="G10207" t="s">
        <v>14480</v>
      </c>
    </row>
    <row r="10208" spans="1:7" x14ac:dyDescent="0.35">
      <c r="A10208" t="s">
        <v>3</v>
      </c>
      <c r="B10208" t="s">
        <v>122</v>
      </c>
      <c r="C10208" t="s">
        <v>13202</v>
      </c>
      <c r="D10208" s="2">
        <v>157818.79</v>
      </c>
      <c r="E10208" s="3">
        <f t="shared" si="318"/>
        <v>7.1433224910798807E-4</v>
      </c>
      <c r="F10208" s="3">
        <f t="shared" si="319"/>
        <v>93.078639646310592</v>
      </c>
      <c r="G10208" t="s">
        <v>14473</v>
      </c>
    </row>
    <row r="10209" spans="1:7" x14ac:dyDescent="0.35">
      <c r="A10209" t="s">
        <v>3</v>
      </c>
      <c r="B10209" t="s">
        <v>6</v>
      </c>
      <c r="C10209" t="s">
        <v>4714</v>
      </c>
      <c r="D10209" s="2">
        <v>157796.32</v>
      </c>
      <c r="E10209" s="3">
        <f t="shared" si="318"/>
        <v>7.1423054356559059E-4</v>
      </c>
      <c r="F10209" s="3">
        <f t="shared" si="319"/>
        <v>93.079353876854157</v>
      </c>
      <c r="G10209" t="s">
        <v>14480</v>
      </c>
    </row>
    <row r="10210" spans="1:7" x14ac:dyDescent="0.35">
      <c r="A10210" t="s">
        <v>10</v>
      </c>
      <c r="B10210" t="s">
        <v>9</v>
      </c>
      <c r="C10210" t="s">
        <v>6106</v>
      </c>
      <c r="D10210" s="2">
        <v>157792.06</v>
      </c>
      <c r="E10210" s="3">
        <f t="shared" si="318"/>
        <v>7.1421126160695178E-4</v>
      </c>
      <c r="F10210" s="3">
        <f t="shared" si="319"/>
        <v>93.080068088115766</v>
      </c>
      <c r="G10210" t="s">
        <v>14480</v>
      </c>
    </row>
    <row r="10211" spans="1:7" x14ac:dyDescent="0.35">
      <c r="A10211" t="s">
        <v>10</v>
      </c>
      <c r="B10211" t="s">
        <v>9</v>
      </c>
      <c r="C10211" t="s">
        <v>2299</v>
      </c>
      <c r="D10211" s="2">
        <v>157782.57</v>
      </c>
      <c r="E10211" s="3">
        <f t="shared" si="318"/>
        <v>7.1416830719674487E-4</v>
      </c>
      <c r="F10211" s="3">
        <f t="shared" si="319"/>
        <v>93.080782256422964</v>
      </c>
      <c r="G10211" t="s">
        <v>14473</v>
      </c>
    </row>
    <row r="10212" spans="1:7" x14ac:dyDescent="0.35">
      <c r="A10212" t="s">
        <v>10</v>
      </c>
      <c r="B10212" t="s">
        <v>9</v>
      </c>
      <c r="C10212" t="s">
        <v>14466</v>
      </c>
      <c r="D10212" s="2">
        <v>157757.14000000001</v>
      </c>
      <c r="E10212" s="3">
        <f t="shared" si="318"/>
        <v>7.1405320386149049E-4</v>
      </c>
      <c r="F10212" s="3">
        <f t="shared" si="319"/>
        <v>93.081496309626829</v>
      </c>
      <c r="G10212" t="s">
        <v>14473</v>
      </c>
    </row>
    <row r="10213" spans="1:7" x14ac:dyDescent="0.35">
      <c r="A10213" t="s">
        <v>10</v>
      </c>
      <c r="B10213" t="s">
        <v>73</v>
      </c>
      <c r="C10213" t="s">
        <v>285</v>
      </c>
      <c r="D10213" s="2">
        <v>157749.34</v>
      </c>
      <c r="E10213" s="3">
        <f t="shared" si="318"/>
        <v>7.1401789886679963E-4</v>
      </c>
      <c r="F10213" s="3">
        <f t="shared" si="319"/>
        <v>93.082210327525701</v>
      </c>
      <c r="G10213" t="s">
        <v>14480</v>
      </c>
    </row>
    <row r="10214" spans="1:7" x14ac:dyDescent="0.35">
      <c r="A10214" t="s">
        <v>3</v>
      </c>
      <c r="B10214" t="s">
        <v>22</v>
      </c>
      <c r="C10214" t="s">
        <v>2072</v>
      </c>
      <c r="D10214" s="2">
        <v>157745.56</v>
      </c>
      <c r="E10214" s="3">
        <f t="shared" si="318"/>
        <v>7.1400078952321873E-4</v>
      </c>
      <c r="F10214" s="3">
        <f t="shared" si="319"/>
        <v>93.082924328315229</v>
      </c>
      <c r="G10214" t="s">
        <v>14473</v>
      </c>
    </row>
    <row r="10215" spans="1:7" x14ac:dyDescent="0.35">
      <c r="A10215" t="s">
        <v>10</v>
      </c>
      <c r="B10215" t="s">
        <v>8</v>
      </c>
      <c r="C10215" s="8" t="s">
        <v>2639</v>
      </c>
      <c r="D10215" s="2">
        <v>157688.45000000001</v>
      </c>
      <c r="E10215" s="3">
        <f t="shared" si="318"/>
        <v>7.1374229359414375E-4</v>
      </c>
      <c r="F10215" s="3">
        <f t="shared" si="319"/>
        <v>93.083638070608828</v>
      </c>
      <c r="G10215" t="s">
        <v>14480</v>
      </c>
    </row>
    <row r="10216" spans="1:7" x14ac:dyDescent="0.35">
      <c r="A10216" t="s">
        <v>3</v>
      </c>
      <c r="B10216" t="s">
        <v>9</v>
      </c>
      <c r="C10216" t="s">
        <v>7646</v>
      </c>
      <c r="D10216" s="2">
        <v>157682.99</v>
      </c>
      <c r="E10216" s="3">
        <f t="shared" si="318"/>
        <v>7.1371758009786015E-4</v>
      </c>
      <c r="F10216" s="3">
        <f t="shared" si="319"/>
        <v>93.084351788188926</v>
      </c>
      <c r="G10216" t="s">
        <v>14473</v>
      </c>
    </row>
    <row r="10217" spans="1:7" x14ac:dyDescent="0.35">
      <c r="A10217" t="s">
        <v>10</v>
      </c>
      <c r="B10217" t="s">
        <v>9</v>
      </c>
      <c r="C10217" s="7" t="s">
        <v>6987</v>
      </c>
      <c r="D10217" s="2">
        <v>157675.15</v>
      </c>
      <c r="E10217" s="3">
        <f t="shared" si="318"/>
        <v>7.1368209405191468E-4</v>
      </c>
      <c r="F10217" s="3">
        <f t="shared" si="319"/>
        <v>93.085065470282984</v>
      </c>
      <c r="G10217" t="s">
        <v>14480</v>
      </c>
    </row>
    <row r="10218" spans="1:7" x14ac:dyDescent="0.35">
      <c r="A10218" t="s">
        <v>3</v>
      </c>
      <c r="B10218" t="s">
        <v>29</v>
      </c>
      <c r="C10218" t="s">
        <v>10019</v>
      </c>
      <c r="D10218" s="2">
        <v>157592.14000000001</v>
      </c>
      <c r="E10218" s="3">
        <f t="shared" si="318"/>
        <v>7.1330636743534108E-4</v>
      </c>
      <c r="F10218" s="3">
        <f t="shared" si="319"/>
        <v>93.085778776650415</v>
      </c>
      <c r="G10218" t="s">
        <v>14473</v>
      </c>
    </row>
    <row r="10219" spans="1:7" x14ac:dyDescent="0.35">
      <c r="A10219" t="s">
        <v>3</v>
      </c>
      <c r="B10219" t="s">
        <v>23</v>
      </c>
      <c r="C10219" t="s">
        <v>1728</v>
      </c>
      <c r="D10219" s="2">
        <v>157542.93</v>
      </c>
      <c r="E10219" s="3">
        <f t="shared" si="318"/>
        <v>7.1308362912909365E-4</v>
      </c>
      <c r="F10219" s="3">
        <f t="shared" si="319"/>
        <v>93.086491860279537</v>
      </c>
      <c r="G10219" t="s">
        <v>14480</v>
      </c>
    </row>
    <row r="10220" spans="1:7" x14ac:dyDescent="0.35">
      <c r="A10220" t="s">
        <v>3</v>
      </c>
      <c r="B10220" t="s">
        <v>9</v>
      </c>
      <c r="C10220" t="s">
        <v>5265</v>
      </c>
      <c r="D10220" s="2">
        <v>157528.98000000001</v>
      </c>
      <c r="E10220" s="3">
        <f t="shared" si="318"/>
        <v>7.1302048750397379E-4</v>
      </c>
      <c r="F10220" s="3">
        <f t="shared" si="319"/>
        <v>93.087204880767047</v>
      </c>
      <c r="G10220" t="s">
        <v>14480</v>
      </c>
    </row>
    <row r="10221" spans="1:7" x14ac:dyDescent="0.35">
      <c r="A10221" t="s">
        <v>3</v>
      </c>
      <c r="B10221" t="s">
        <v>478</v>
      </c>
      <c r="C10221" t="s">
        <v>13084</v>
      </c>
      <c r="D10221" s="2">
        <v>157522.9</v>
      </c>
      <c r="E10221" s="3">
        <f t="shared" si="318"/>
        <v>7.1299296771324045E-4</v>
      </c>
      <c r="F10221" s="3">
        <f t="shared" si="319"/>
        <v>93.087917873734753</v>
      </c>
      <c r="G10221" t="s">
        <v>14473</v>
      </c>
    </row>
    <row r="10222" spans="1:7" x14ac:dyDescent="0.35">
      <c r="A10222" t="s">
        <v>10</v>
      </c>
      <c r="B10222" t="s">
        <v>315</v>
      </c>
      <c r="C10222" t="s">
        <v>316</v>
      </c>
      <c r="D10222" s="2">
        <v>157500</v>
      </c>
      <c r="E10222" s="3">
        <f t="shared" si="318"/>
        <v>7.1288931586985379E-4</v>
      </c>
      <c r="F10222" s="3">
        <f t="shared" si="319"/>
        <v>93.088630763050617</v>
      </c>
      <c r="G10222" t="s">
        <v>14480</v>
      </c>
    </row>
    <row r="10223" spans="1:7" x14ac:dyDescent="0.35">
      <c r="A10223" t="s">
        <v>10</v>
      </c>
      <c r="B10223" t="s">
        <v>13</v>
      </c>
      <c r="C10223" t="s">
        <v>595</v>
      </c>
      <c r="D10223" s="2">
        <v>157485.93</v>
      </c>
      <c r="E10223" s="3">
        <f t="shared" si="318"/>
        <v>7.1282563109096935E-4</v>
      </c>
      <c r="F10223" s="3">
        <f t="shared" si="319"/>
        <v>93.089343588681714</v>
      </c>
      <c r="G10223" t="s">
        <v>14473</v>
      </c>
    </row>
    <row r="10224" spans="1:7" x14ac:dyDescent="0.35">
      <c r="A10224" t="s">
        <v>3</v>
      </c>
      <c r="B10224" t="s">
        <v>79</v>
      </c>
      <c r="C10224" t="s">
        <v>90</v>
      </c>
      <c r="D10224" s="2">
        <v>157482.20000000001</v>
      </c>
      <c r="E10224" s="3">
        <f t="shared" si="318"/>
        <v>7.1280874806145707E-4</v>
      </c>
      <c r="F10224" s="3">
        <f t="shared" si="319"/>
        <v>93.090056397429777</v>
      </c>
      <c r="G10224" t="s">
        <v>14473</v>
      </c>
    </row>
    <row r="10225" spans="1:7" x14ac:dyDescent="0.35">
      <c r="A10225" t="s">
        <v>3</v>
      </c>
      <c r="B10225" t="s">
        <v>32</v>
      </c>
      <c r="C10225" t="s">
        <v>10649</v>
      </c>
      <c r="D10225" s="2">
        <v>157469.41</v>
      </c>
      <c r="E10225" s="3">
        <f t="shared" si="318"/>
        <v>7.1275085692272696E-4</v>
      </c>
      <c r="F10225" s="3">
        <f t="shared" si="319"/>
        <v>93.090769148286697</v>
      </c>
      <c r="G10225" t="s">
        <v>14473</v>
      </c>
    </row>
    <row r="10226" spans="1:7" x14ac:dyDescent="0.35">
      <c r="A10226" t="s">
        <v>3</v>
      </c>
      <c r="B10226" t="s">
        <v>9</v>
      </c>
      <c r="C10226" t="s">
        <v>3834</v>
      </c>
      <c r="D10226" s="2">
        <v>157445.38</v>
      </c>
      <c r="E10226" s="3">
        <f t="shared" si="318"/>
        <v>7.1264209038139137E-4</v>
      </c>
      <c r="F10226" s="3">
        <f t="shared" si="319"/>
        <v>93.091481790377074</v>
      </c>
      <c r="G10226" t="s">
        <v>14480</v>
      </c>
    </row>
    <row r="10227" spans="1:7" x14ac:dyDescent="0.35">
      <c r="A10227" t="s">
        <v>3</v>
      </c>
      <c r="B10227" t="s">
        <v>20</v>
      </c>
      <c r="C10227" t="s">
        <v>653</v>
      </c>
      <c r="D10227" s="2">
        <v>157409.71</v>
      </c>
      <c r="E10227" s="3">
        <f t="shared" si="318"/>
        <v>7.1248063792490207E-4</v>
      </c>
      <c r="F10227" s="3">
        <f t="shared" si="319"/>
        <v>93.092194271015003</v>
      </c>
      <c r="G10227" t="s">
        <v>14480</v>
      </c>
    </row>
    <row r="10228" spans="1:7" x14ac:dyDescent="0.35">
      <c r="A10228" t="s">
        <v>10</v>
      </c>
      <c r="B10228" t="s">
        <v>9</v>
      </c>
      <c r="C10228" t="s">
        <v>12919</v>
      </c>
      <c r="D10228" s="2">
        <v>157405.43</v>
      </c>
      <c r="E10228" s="3">
        <f t="shared" si="318"/>
        <v>7.1246126544063579E-4</v>
      </c>
      <c r="F10228" s="3">
        <f t="shared" si="319"/>
        <v>93.09290673228044</v>
      </c>
      <c r="G10228" t="s">
        <v>14480</v>
      </c>
    </row>
    <row r="10229" spans="1:7" x14ac:dyDescent="0.35">
      <c r="A10229" t="s">
        <v>10</v>
      </c>
      <c r="B10229" t="s">
        <v>6</v>
      </c>
      <c r="C10229" t="s">
        <v>1997</v>
      </c>
      <c r="D10229" s="2">
        <v>157401.63</v>
      </c>
      <c r="E10229" s="3">
        <f t="shared" si="318"/>
        <v>7.1244406557142764E-4</v>
      </c>
      <c r="F10229" s="3">
        <f t="shared" si="319"/>
        <v>93.09361917634601</v>
      </c>
      <c r="G10229" t="s">
        <v>14473</v>
      </c>
    </row>
    <row r="10230" spans="1:7" x14ac:dyDescent="0.35">
      <c r="A10230" t="s">
        <v>3</v>
      </c>
      <c r="B10230" t="s">
        <v>38</v>
      </c>
      <c r="C10230" t="s">
        <v>465</v>
      </c>
      <c r="D10230" s="2">
        <v>157387.13</v>
      </c>
      <c r="E10230" s="3">
        <f t="shared" si="318"/>
        <v>7.123784344915539E-4</v>
      </c>
      <c r="F10230" s="3">
        <f t="shared" si="319"/>
        <v>93.094331554780496</v>
      </c>
      <c r="G10230" t="s">
        <v>14473</v>
      </c>
    </row>
    <row r="10231" spans="1:7" x14ac:dyDescent="0.35">
      <c r="A10231" t="s">
        <v>3</v>
      </c>
      <c r="B10231" t="s">
        <v>9</v>
      </c>
      <c r="C10231" t="s">
        <v>1800</v>
      </c>
      <c r="D10231" s="2">
        <v>157366.22</v>
      </c>
      <c r="E10231" s="3">
        <f t="shared" si="318"/>
        <v>7.1228378994809454E-4</v>
      </c>
      <c r="F10231" s="3">
        <f t="shared" si="319"/>
        <v>93.095043838570447</v>
      </c>
      <c r="G10231" t="s">
        <v>14473</v>
      </c>
    </row>
    <row r="10232" spans="1:7" x14ac:dyDescent="0.35">
      <c r="A10232" t="s">
        <v>3</v>
      </c>
      <c r="B10232" t="s">
        <v>9</v>
      </c>
      <c r="C10232" t="s">
        <v>6031</v>
      </c>
      <c r="D10232" s="2">
        <v>157352.85999999999</v>
      </c>
      <c r="E10232" s="3">
        <f t="shared" si="318"/>
        <v>7.1222331882898329E-4</v>
      </c>
      <c r="F10232" s="3">
        <f t="shared" si="319"/>
        <v>93.095756061889276</v>
      </c>
      <c r="G10232" t="s">
        <v>14480</v>
      </c>
    </row>
    <row r="10233" spans="1:7" x14ac:dyDescent="0.35">
      <c r="A10233" t="s">
        <v>3</v>
      </c>
      <c r="B10233" t="s">
        <v>6</v>
      </c>
      <c r="C10233" t="s">
        <v>2488</v>
      </c>
      <c r="D10233" s="2">
        <v>157331.66</v>
      </c>
      <c r="E10233" s="3">
        <f t="shared" si="318"/>
        <v>7.1212736166392657E-4</v>
      </c>
      <c r="F10233" s="3">
        <f t="shared" si="319"/>
        <v>93.096468189250942</v>
      </c>
      <c r="G10233" t="s">
        <v>14480</v>
      </c>
    </row>
    <row r="10234" spans="1:7" x14ac:dyDescent="0.35">
      <c r="A10234" t="s">
        <v>10</v>
      </c>
      <c r="B10234" t="s">
        <v>8</v>
      </c>
      <c r="C10234" t="s">
        <v>1567</v>
      </c>
      <c r="D10234" s="2">
        <v>157329.4</v>
      </c>
      <c r="E10234" s="3">
        <f t="shared" si="318"/>
        <v>7.1211713226802895E-4</v>
      </c>
      <c r="F10234" s="3">
        <f t="shared" si="319"/>
        <v>93.097180306383208</v>
      </c>
      <c r="G10234" t="s">
        <v>14480</v>
      </c>
    </row>
    <row r="10235" spans="1:7" x14ac:dyDescent="0.35">
      <c r="A10235" t="s">
        <v>3</v>
      </c>
      <c r="B10235" t="s">
        <v>22</v>
      </c>
      <c r="C10235" t="s">
        <v>6004</v>
      </c>
      <c r="D10235" s="2">
        <v>157320.75</v>
      </c>
      <c r="E10235" s="3">
        <f t="shared" si="318"/>
        <v>7.1207797993417328E-4</v>
      </c>
      <c r="F10235" s="3">
        <f t="shared" si="319"/>
        <v>93.097892384363149</v>
      </c>
      <c r="G10235" t="s">
        <v>14473</v>
      </c>
    </row>
    <row r="10236" spans="1:7" x14ac:dyDescent="0.35">
      <c r="A10236" t="s">
        <v>3</v>
      </c>
      <c r="B10236" t="s">
        <v>56</v>
      </c>
      <c r="C10236" t="s">
        <v>456</v>
      </c>
      <c r="D10236" s="2">
        <v>157302.67000000001</v>
      </c>
      <c r="E10236" s="3">
        <f t="shared" si="318"/>
        <v>7.1199614476699289E-4</v>
      </c>
      <c r="F10236" s="3">
        <f t="shared" si="319"/>
        <v>93.098604380507922</v>
      </c>
      <c r="G10236" t="s">
        <v>14473</v>
      </c>
    </row>
    <row r="10237" spans="1:7" x14ac:dyDescent="0.35">
      <c r="A10237" t="s">
        <v>3</v>
      </c>
      <c r="B10237" t="s">
        <v>32</v>
      </c>
      <c r="C10237" t="s">
        <v>3531</v>
      </c>
      <c r="D10237" s="2">
        <v>157302.03</v>
      </c>
      <c r="E10237" s="3">
        <f t="shared" si="318"/>
        <v>7.1199324794691567E-4</v>
      </c>
      <c r="F10237" s="3">
        <f t="shared" si="319"/>
        <v>93.099316373755869</v>
      </c>
      <c r="G10237" t="s">
        <v>14473</v>
      </c>
    </row>
    <row r="10238" spans="1:7" x14ac:dyDescent="0.35">
      <c r="A10238" t="s">
        <v>10</v>
      </c>
      <c r="B10238" t="s">
        <v>6</v>
      </c>
      <c r="C10238" s="8" t="s">
        <v>1962</v>
      </c>
      <c r="D10238" s="2">
        <v>157263.96</v>
      </c>
      <c r="E10238" s="3">
        <f t="shared" si="318"/>
        <v>7.118209324151368E-4</v>
      </c>
      <c r="F10238" s="3">
        <f t="shared" si="319"/>
        <v>93.100028194688278</v>
      </c>
      <c r="G10238" t="s">
        <v>14480</v>
      </c>
    </row>
    <row r="10239" spans="1:7" x14ac:dyDescent="0.35">
      <c r="A10239" t="s">
        <v>10</v>
      </c>
      <c r="B10239" t="s">
        <v>9</v>
      </c>
      <c r="C10239" t="s">
        <v>11119</v>
      </c>
      <c r="D10239" s="2">
        <v>157249.35</v>
      </c>
      <c r="E10239" s="3">
        <f t="shared" si="318"/>
        <v>7.1175480344431237E-4</v>
      </c>
      <c r="F10239" s="3">
        <f t="shared" si="319"/>
        <v>93.100739949491725</v>
      </c>
      <c r="G10239" t="s">
        <v>14480</v>
      </c>
    </row>
    <row r="10240" spans="1:7" x14ac:dyDescent="0.35">
      <c r="A10240" t="s">
        <v>3</v>
      </c>
      <c r="B10240" t="s">
        <v>6</v>
      </c>
      <c r="C10240" t="s">
        <v>1000</v>
      </c>
      <c r="D10240" s="2">
        <v>157234.38</v>
      </c>
      <c r="E10240" s="3">
        <f t="shared" si="318"/>
        <v>7.116870450121944E-4</v>
      </c>
      <c r="F10240" s="3">
        <f t="shared" si="319"/>
        <v>93.101451636536737</v>
      </c>
      <c r="G10240" t="s">
        <v>14473</v>
      </c>
    </row>
    <row r="10241" spans="1:7" x14ac:dyDescent="0.35">
      <c r="A10241" t="s">
        <v>3</v>
      </c>
      <c r="B10241" t="s">
        <v>6233</v>
      </c>
      <c r="C10241" t="s">
        <v>6234</v>
      </c>
      <c r="D10241" s="2">
        <v>157216.1</v>
      </c>
      <c r="E10241" s="3">
        <f t="shared" si="318"/>
        <v>7.1160430458873977E-4</v>
      </c>
      <c r="F10241" s="3">
        <f t="shared" si="319"/>
        <v>93.102163240841321</v>
      </c>
      <c r="G10241" t="s">
        <v>14473</v>
      </c>
    </row>
    <row r="10242" spans="1:7" x14ac:dyDescent="0.35">
      <c r="A10242" t="s">
        <v>3</v>
      </c>
      <c r="B10242" t="s">
        <v>1610</v>
      </c>
      <c r="C10242" t="s">
        <v>1937</v>
      </c>
      <c r="D10242" s="2">
        <v>157195.91</v>
      </c>
      <c r="E10242" s="3">
        <f t="shared" si="318"/>
        <v>7.1151291896786727E-4</v>
      </c>
      <c r="F10242" s="3">
        <f t="shared" si="319"/>
        <v>93.10287475376029</v>
      </c>
      <c r="G10242" t="s">
        <v>14473</v>
      </c>
    </row>
    <row r="10243" spans="1:7" x14ac:dyDescent="0.35">
      <c r="A10243" t="s">
        <v>3</v>
      </c>
      <c r="B10243" t="s">
        <v>9</v>
      </c>
      <c r="C10243" t="s">
        <v>6947</v>
      </c>
      <c r="D10243" s="2">
        <v>157188.01</v>
      </c>
      <c r="E10243" s="3">
        <f t="shared" ref="E10243:E10306" si="320">(D10243/$D$29638)*100</f>
        <v>7.1147716134503962E-4</v>
      </c>
      <c r="F10243" s="3">
        <f t="shared" si="319"/>
        <v>93.103586230921636</v>
      </c>
      <c r="G10243" t="s">
        <v>14480</v>
      </c>
    </row>
    <row r="10244" spans="1:7" x14ac:dyDescent="0.35">
      <c r="A10244" t="s">
        <v>3</v>
      </c>
      <c r="B10244" t="s">
        <v>9</v>
      </c>
      <c r="C10244" t="s">
        <v>14357</v>
      </c>
      <c r="D10244" s="2">
        <v>157074.60999999999</v>
      </c>
      <c r="E10244" s="3">
        <f t="shared" si="320"/>
        <v>7.1096388103761309E-4</v>
      </c>
      <c r="F10244" s="3">
        <f t="shared" ref="F10244:F10307" si="321">E10244+F10243</f>
        <v>93.104297194802669</v>
      </c>
      <c r="G10244" t="s">
        <v>14480</v>
      </c>
    </row>
    <row r="10245" spans="1:7" x14ac:dyDescent="0.35">
      <c r="A10245" t="s">
        <v>3</v>
      </c>
      <c r="B10245" t="s">
        <v>8</v>
      </c>
      <c r="C10245" t="s">
        <v>11481</v>
      </c>
      <c r="D10245" s="2">
        <v>157003.97</v>
      </c>
      <c r="E10245" s="3">
        <f t="shared" si="320"/>
        <v>7.1064414452159388E-4</v>
      </c>
      <c r="F10245" s="3">
        <f t="shared" si="321"/>
        <v>93.105007838947188</v>
      </c>
      <c r="G10245" t="s">
        <v>14480</v>
      </c>
    </row>
    <row r="10246" spans="1:7" x14ac:dyDescent="0.35">
      <c r="A10246" t="s">
        <v>10</v>
      </c>
      <c r="B10246" t="s">
        <v>29</v>
      </c>
      <c r="C10246" t="s">
        <v>1330</v>
      </c>
      <c r="D10246" s="2">
        <v>156951.94</v>
      </c>
      <c r="E10246" s="3">
        <f t="shared" si="320"/>
        <v>7.1040864210188148E-4</v>
      </c>
      <c r="F10246" s="3">
        <f t="shared" si="321"/>
        <v>93.105718247589294</v>
      </c>
      <c r="G10246" t="s">
        <v>14473</v>
      </c>
    </row>
    <row r="10247" spans="1:7" x14ac:dyDescent="0.35">
      <c r="A10247" t="s">
        <v>3</v>
      </c>
      <c r="B10247" t="s">
        <v>8</v>
      </c>
      <c r="C10247" s="13" t="s">
        <v>617</v>
      </c>
      <c r="D10247" s="2">
        <v>156881.71</v>
      </c>
      <c r="E10247" s="3">
        <f t="shared" si="320"/>
        <v>7.1009076136122398E-4</v>
      </c>
      <c r="F10247" s="3">
        <f t="shared" si="321"/>
        <v>93.106428338350653</v>
      </c>
      <c r="G10247" t="s">
        <v>14480</v>
      </c>
    </row>
    <row r="10248" spans="1:7" x14ac:dyDescent="0.35">
      <c r="A10248" t="s">
        <v>3</v>
      </c>
      <c r="B10248" t="s">
        <v>9</v>
      </c>
      <c r="C10248" t="s">
        <v>3382</v>
      </c>
      <c r="D10248" s="2">
        <v>156859.15</v>
      </c>
      <c r="E10248" s="3">
        <f t="shared" si="320"/>
        <v>7.0998864845350329E-4</v>
      </c>
      <c r="F10248" s="3">
        <f t="shared" si="321"/>
        <v>93.107138326999106</v>
      </c>
      <c r="G10248" t="s">
        <v>14473</v>
      </c>
    </row>
    <row r="10249" spans="1:7" x14ac:dyDescent="0.35">
      <c r="A10249" t="s">
        <v>10</v>
      </c>
      <c r="B10249" t="s">
        <v>22</v>
      </c>
      <c r="C10249" s="7" t="s">
        <v>4929</v>
      </c>
      <c r="D10249" s="2">
        <v>156841.76999999999</v>
      </c>
      <c r="E10249" s="3">
        <f t="shared" si="320"/>
        <v>7.0990998168328219E-4</v>
      </c>
      <c r="F10249" s="3">
        <f t="shared" si="321"/>
        <v>93.107848236980786</v>
      </c>
      <c r="G10249" t="s">
        <v>14480</v>
      </c>
    </row>
    <row r="10250" spans="1:7" x14ac:dyDescent="0.35">
      <c r="A10250" t="s">
        <v>3</v>
      </c>
      <c r="B10250" t="s">
        <v>16</v>
      </c>
      <c r="C10250" t="s">
        <v>1882</v>
      </c>
      <c r="D10250" s="2">
        <v>156835.17000000001</v>
      </c>
      <c r="E10250" s="3">
        <f t="shared" si="320"/>
        <v>7.0988010822623621E-4</v>
      </c>
      <c r="F10250" s="3">
        <f t="shared" si="321"/>
        <v>93.108558117089018</v>
      </c>
      <c r="G10250" t="s">
        <v>14473</v>
      </c>
    </row>
    <row r="10251" spans="1:7" x14ac:dyDescent="0.35">
      <c r="A10251" t="s">
        <v>3</v>
      </c>
      <c r="B10251" t="s">
        <v>6</v>
      </c>
      <c r="C10251" t="s">
        <v>1659</v>
      </c>
      <c r="D10251" s="2">
        <v>156826.66</v>
      </c>
      <c r="E10251" s="3">
        <f t="shared" si="320"/>
        <v>7.0984158957177238E-4</v>
      </c>
      <c r="F10251" s="3">
        <f t="shared" si="321"/>
        <v>93.109267958678586</v>
      </c>
      <c r="G10251" t="s">
        <v>14480</v>
      </c>
    </row>
    <row r="10252" spans="1:7" x14ac:dyDescent="0.35">
      <c r="A10252" t="s">
        <v>10</v>
      </c>
      <c r="B10252" t="s">
        <v>9</v>
      </c>
      <c r="C10252" t="s">
        <v>8457</v>
      </c>
      <c r="D10252" s="2">
        <v>156825.5</v>
      </c>
      <c r="E10252" s="3">
        <f t="shared" si="320"/>
        <v>7.0983633908538253E-4</v>
      </c>
      <c r="F10252" s="3">
        <f t="shared" si="321"/>
        <v>93.10997779501767</v>
      </c>
      <c r="G10252" t="s">
        <v>14480</v>
      </c>
    </row>
    <row r="10253" spans="1:7" x14ac:dyDescent="0.35">
      <c r="A10253" t="s">
        <v>3</v>
      </c>
      <c r="B10253" t="s">
        <v>13</v>
      </c>
      <c r="C10253" t="s">
        <v>9509</v>
      </c>
      <c r="D10253" s="2">
        <v>156790</v>
      </c>
      <c r="E10253" s="3">
        <f t="shared" si="320"/>
        <v>7.096756560967261E-4</v>
      </c>
      <c r="F10253" s="3">
        <f t="shared" si="321"/>
        <v>93.110687470673767</v>
      </c>
      <c r="G10253" t="s">
        <v>14480</v>
      </c>
    </row>
    <row r="10254" spans="1:7" x14ac:dyDescent="0.35">
      <c r="A10254" t="s">
        <v>10</v>
      </c>
      <c r="B10254" t="s">
        <v>6</v>
      </c>
      <c r="C10254" t="s">
        <v>8667</v>
      </c>
      <c r="D10254" s="2">
        <v>156771.5</v>
      </c>
      <c r="E10254" s="3">
        <f t="shared" si="320"/>
        <v>7.0959191989136998E-4</v>
      </c>
      <c r="F10254" s="3">
        <f t="shared" si="321"/>
        <v>93.111397062593653</v>
      </c>
      <c r="G10254" t="s">
        <v>14473</v>
      </c>
    </row>
    <row r="10255" spans="1:7" x14ac:dyDescent="0.35">
      <c r="A10255" t="s">
        <v>10</v>
      </c>
      <c r="B10255" t="s">
        <v>37</v>
      </c>
      <c r="C10255" t="s">
        <v>10398</v>
      </c>
      <c r="D10255" s="2">
        <v>156741.59</v>
      </c>
      <c r="E10255" s="3">
        <f t="shared" si="320"/>
        <v>7.0945653881557529E-4</v>
      </c>
      <c r="F10255" s="3">
        <f t="shared" si="321"/>
        <v>93.112106519132467</v>
      </c>
      <c r="G10255" t="s">
        <v>14473</v>
      </c>
    </row>
    <row r="10256" spans="1:7" x14ac:dyDescent="0.35">
      <c r="A10256" t="s">
        <v>10</v>
      </c>
      <c r="B10256" t="s">
        <v>9</v>
      </c>
      <c r="C10256" t="s">
        <v>11921</v>
      </c>
      <c r="D10256" s="2">
        <v>156726.84</v>
      </c>
      <c r="E10256" s="3">
        <f t="shared" si="320"/>
        <v>7.0938977616535892E-4</v>
      </c>
      <c r="F10256" s="3">
        <f t="shared" si="321"/>
        <v>93.11281590890863</v>
      </c>
      <c r="G10256" t="s">
        <v>14480</v>
      </c>
    </row>
    <row r="10257" spans="1:7" x14ac:dyDescent="0.35">
      <c r="A10257" t="s">
        <v>10</v>
      </c>
      <c r="B10257" t="s">
        <v>9</v>
      </c>
      <c r="C10257" s="8" t="s">
        <v>3344</v>
      </c>
      <c r="D10257" s="2">
        <v>156704.81</v>
      </c>
      <c r="E10257" s="3">
        <f t="shared" si="320"/>
        <v>7.0929006218676453E-4</v>
      </c>
      <c r="F10257" s="3">
        <f t="shared" si="321"/>
        <v>93.113525198970819</v>
      </c>
      <c r="G10257" t="s">
        <v>14480</v>
      </c>
    </row>
    <row r="10258" spans="1:7" x14ac:dyDescent="0.35">
      <c r="A10258" t="s">
        <v>3</v>
      </c>
      <c r="B10258" t="s">
        <v>18</v>
      </c>
      <c r="C10258" t="s">
        <v>1257</v>
      </c>
      <c r="D10258" s="2">
        <v>156661.88</v>
      </c>
      <c r="E10258" s="3">
        <f t="shared" si="320"/>
        <v>7.0909574892752457E-4</v>
      </c>
      <c r="F10258" s="3">
        <f t="shared" si="321"/>
        <v>93.114234294719751</v>
      </c>
      <c r="G10258" t="s">
        <v>14473</v>
      </c>
    </row>
    <row r="10259" spans="1:7" x14ac:dyDescent="0.35">
      <c r="A10259" t="s">
        <v>3</v>
      </c>
      <c r="B10259" t="s">
        <v>32</v>
      </c>
      <c r="C10259" t="s">
        <v>2683</v>
      </c>
      <c r="D10259" s="2">
        <v>156607.4</v>
      </c>
      <c r="E10259" s="3">
        <f t="shared" si="320"/>
        <v>7.088491571184541E-4</v>
      </c>
      <c r="F10259" s="3">
        <f t="shared" si="321"/>
        <v>93.114943143876872</v>
      </c>
      <c r="G10259" t="s">
        <v>14480</v>
      </c>
    </row>
    <row r="10260" spans="1:7" x14ac:dyDescent="0.35">
      <c r="A10260" t="s">
        <v>3</v>
      </c>
      <c r="B10260" t="s">
        <v>9</v>
      </c>
      <c r="C10260" t="s">
        <v>9023</v>
      </c>
      <c r="D10260" s="2">
        <v>156576.42000000001</v>
      </c>
      <c r="E10260" s="3">
        <f t="shared" si="320"/>
        <v>7.0870893292159301E-4</v>
      </c>
      <c r="F10260" s="3">
        <f t="shared" si="321"/>
        <v>93.115651852809791</v>
      </c>
      <c r="G10260" t="s">
        <v>14480</v>
      </c>
    </row>
    <row r="10261" spans="1:7" x14ac:dyDescent="0.35">
      <c r="A10261" t="s">
        <v>10</v>
      </c>
      <c r="B10261" t="s">
        <v>9</v>
      </c>
      <c r="C10261" t="s">
        <v>13396</v>
      </c>
      <c r="D10261" s="2">
        <v>156568.39000000001</v>
      </c>
      <c r="E10261" s="3">
        <f t="shared" si="320"/>
        <v>7.0867258688218709E-4</v>
      </c>
      <c r="F10261" s="3">
        <f t="shared" si="321"/>
        <v>93.116360525396672</v>
      </c>
      <c r="G10261" t="s">
        <v>14473</v>
      </c>
    </row>
    <row r="10262" spans="1:7" x14ac:dyDescent="0.35">
      <c r="A10262" t="s">
        <v>10</v>
      </c>
      <c r="B10262" t="s">
        <v>36</v>
      </c>
      <c r="C10262" t="s">
        <v>201</v>
      </c>
      <c r="D10262" s="2">
        <v>156538.42000000001</v>
      </c>
      <c r="E10262" s="3">
        <f t="shared" si="320"/>
        <v>7.0853693422951011E-4</v>
      </c>
      <c r="F10262" s="3">
        <f t="shared" si="321"/>
        <v>93.117069062330899</v>
      </c>
      <c r="G10262" t="s">
        <v>14473</v>
      </c>
    </row>
    <row r="10263" spans="1:7" x14ac:dyDescent="0.35">
      <c r="A10263" t="s">
        <v>3</v>
      </c>
      <c r="B10263" t="s">
        <v>8</v>
      </c>
      <c r="C10263" t="s">
        <v>1951</v>
      </c>
      <c r="D10263" s="2">
        <v>156516.45000000001</v>
      </c>
      <c r="E10263" s="3">
        <f t="shared" si="320"/>
        <v>7.0843749182779791E-4</v>
      </c>
      <c r="F10263" s="3">
        <f t="shared" si="321"/>
        <v>93.117777499822722</v>
      </c>
      <c r="G10263" t="s">
        <v>14480</v>
      </c>
    </row>
    <row r="10264" spans="1:7" x14ac:dyDescent="0.35">
      <c r="A10264" t="s">
        <v>10</v>
      </c>
      <c r="B10264" t="s">
        <v>40</v>
      </c>
      <c r="C10264" t="s">
        <v>484</v>
      </c>
      <c r="D10264" s="2">
        <v>156500.64000000001</v>
      </c>
      <c r="E10264" s="3">
        <f t="shared" si="320"/>
        <v>7.0836593131932881E-4</v>
      </c>
      <c r="F10264" s="3">
        <f t="shared" si="321"/>
        <v>93.118485865754039</v>
      </c>
      <c r="G10264" t="s">
        <v>14473</v>
      </c>
    </row>
    <row r="10265" spans="1:7" x14ac:dyDescent="0.35">
      <c r="A10265" t="s">
        <v>10</v>
      </c>
      <c r="B10265" t="s">
        <v>6</v>
      </c>
      <c r="C10265" t="s">
        <v>10833</v>
      </c>
      <c r="D10265" s="2">
        <v>156497.56</v>
      </c>
      <c r="E10265" s="3">
        <f t="shared" si="320"/>
        <v>7.0835199037270721E-4</v>
      </c>
      <c r="F10265" s="3">
        <f t="shared" si="321"/>
        <v>93.119194217744408</v>
      </c>
      <c r="G10265" t="s">
        <v>14480</v>
      </c>
    </row>
    <row r="10266" spans="1:7" x14ac:dyDescent="0.35">
      <c r="A10266" t="s">
        <v>3</v>
      </c>
      <c r="B10266" t="s">
        <v>180</v>
      </c>
      <c r="C10266" t="s">
        <v>1971</v>
      </c>
      <c r="D10266" s="2">
        <v>156487.82</v>
      </c>
      <c r="E10266" s="3">
        <f t="shared" si="320"/>
        <v>7.0830790439215755E-4</v>
      </c>
      <c r="F10266" s="3">
        <f t="shared" si="321"/>
        <v>93.119902525648797</v>
      </c>
      <c r="G10266" t="s">
        <v>14480</v>
      </c>
    </row>
    <row r="10267" spans="1:7" x14ac:dyDescent="0.35">
      <c r="A10267" t="s">
        <v>3</v>
      </c>
      <c r="B10267" t="s">
        <v>6</v>
      </c>
      <c r="C10267" t="s">
        <v>1278</v>
      </c>
      <c r="D10267" s="2">
        <v>156440.44</v>
      </c>
      <c r="E10267" s="3">
        <f t="shared" si="320"/>
        <v>7.0809344918081843E-4</v>
      </c>
      <c r="F10267" s="3">
        <f t="shared" si="321"/>
        <v>93.120610619097974</v>
      </c>
      <c r="G10267" t="s">
        <v>14473</v>
      </c>
    </row>
    <row r="10268" spans="1:7" x14ac:dyDescent="0.35">
      <c r="A10268" t="s">
        <v>3</v>
      </c>
      <c r="B10268" t="s">
        <v>2546</v>
      </c>
      <c r="C10268" t="s">
        <v>2477</v>
      </c>
      <c r="D10268" s="2">
        <v>156389.17000000001</v>
      </c>
      <c r="E10268" s="3">
        <f t="shared" si="320"/>
        <v>7.0786138673494773E-4</v>
      </c>
      <c r="F10268" s="3">
        <f t="shared" si="321"/>
        <v>93.121318480484703</v>
      </c>
      <c r="G10268" t="s">
        <v>14473</v>
      </c>
    </row>
    <row r="10269" spans="1:7" x14ac:dyDescent="0.35">
      <c r="A10269" t="s">
        <v>3</v>
      </c>
      <c r="B10269" t="s">
        <v>9</v>
      </c>
      <c r="C10269" t="s">
        <v>2330</v>
      </c>
      <c r="D10269" s="2">
        <v>156369.99</v>
      </c>
      <c r="E10269" s="3">
        <f t="shared" si="320"/>
        <v>7.0777457265825945E-4</v>
      </c>
      <c r="F10269" s="3">
        <f t="shared" si="321"/>
        <v>93.122026255057364</v>
      </c>
      <c r="G10269" t="s">
        <v>14473</v>
      </c>
    </row>
    <row r="10270" spans="1:7" x14ac:dyDescent="0.35">
      <c r="A10270" t="s">
        <v>10</v>
      </c>
      <c r="B10270" t="s">
        <v>6</v>
      </c>
      <c r="C10270" t="s">
        <v>326</v>
      </c>
      <c r="D10270" s="2">
        <v>156362.92000000001</v>
      </c>
      <c r="E10270" s="3">
        <f t="shared" si="320"/>
        <v>7.0774257184896936E-4</v>
      </c>
      <c r="F10270" s="3">
        <f t="shared" si="321"/>
        <v>93.122733997629211</v>
      </c>
      <c r="G10270" t="s">
        <v>14473</v>
      </c>
    </row>
    <row r="10271" spans="1:7" x14ac:dyDescent="0.35">
      <c r="A10271" t="s">
        <v>10</v>
      </c>
      <c r="B10271" t="s">
        <v>79</v>
      </c>
      <c r="C10271" t="s">
        <v>167</v>
      </c>
      <c r="D10271" s="2">
        <v>156362.85</v>
      </c>
      <c r="E10271" s="3">
        <f t="shared" si="320"/>
        <v>7.0774225500927338E-4</v>
      </c>
      <c r="F10271" s="3">
        <f t="shared" si="321"/>
        <v>93.123441739884214</v>
      </c>
      <c r="G10271" t="s">
        <v>14473</v>
      </c>
    </row>
    <row r="10272" spans="1:7" x14ac:dyDescent="0.35">
      <c r="A10272" t="s">
        <v>3</v>
      </c>
      <c r="B10272" t="s">
        <v>180</v>
      </c>
      <c r="C10272" t="s">
        <v>2847</v>
      </c>
      <c r="D10272" s="2">
        <v>156344.92000000001</v>
      </c>
      <c r="E10272" s="3">
        <f t="shared" si="320"/>
        <v>7.076610987842985E-4</v>
      </c>
      <c r="F10272" s="3">
        <f t="shared" si="321"/>
        <v>93.124149400983001</v>
      </c>
      <c r="G10272" t="s">
        <v>14480</v>
      </c>
    </row>
    <row r="10273" spans="1:7" x14ac:dyDescent="0.35">
      <c r="A10273" t="s">
        <v>10</v>
      </c>
      <c r="B10273" t="s">
        <v>139</v>
      </c>
      <c r="C10273" t="s">
        <v>4216</v>
      </c>
      <c r="D10273" s="2">
        <v>156332.45000000001</v>
      </c>
      <c r="E10273" s="3">
        <f t="shared" si="320"/>
        <v>7.0760465605560711E-4</v>
      </c>
      <c r="F10273" s="3">
        <f t="shared" si="321"/>
        <v>93.124857005639058</v>
      </c>
      <c r="G10273" t="s">
        <v>14480</v>
      </c>
    </row>
    <row r="10274" spans="1:7" x14ac:dyDescent="0.35">
      <c r="A10274" t="s">
        <v>10</v>
      </c>
      <c r="B10274" t="s">
        <v>22</v>
      </c>
      <c r="C10274" t="s">
        <v>6228</v>
      </c>
      <c r="D10274" s="2">
        <v>156329.72</v>
      </c>
      <c r="E10274" s="3">
        <f t="shared" si="320"/>
        <v>7.0759229930746537E-4</v>
      </c>
      <c r="F10274" s="3">
        <f t="shared" si="321"/>
        <v>93.125564597938364</v>
      </c>
      <c r="G10274" t="s">
        <v>14473</v>
      </c>
    </row>
    <row r="10275" spans="1:7" x14ac:dyDescent="0.35">
      <c r="A10275" t="s">
        <v>10</v>
      </c>
      <c r="B10275" t="s">
        <v>6</v>
      </c>
      <c r="C10275" t="s">
        <v>9968</v>
      </c>
      <c r="D10275" s="2">
        <v>156319.82</v>
      </c>
      <c r="E10275" s="3">
        <f t="shared" si="320"/>
        <v>7.0754748912189641E-4</v>
      </c>
      <c r="F10275" s="3">
        <f t="shared" si="321"/>
        <v>93.126272145427492</v>
      </c>
      <c r="G10275" t="s">
        <v>14473</v>
      </c>
    </row>
    <row r="10276" spans="1:7" x14ac:dyDescent="0.35">
      <c r="A10276" t="s">
        <v>3</v>
      </c>
      <c r="B10276" t="s">
        <v>6</v>
      </c>
      <c r="C10276" t="s">
        <v>266</v>
      </c>
      <c r="D10276" s="2">
        <v>156291.34</v>
      </c>
      <c r="E10276" s="3">
        <f t="shared" si="320"/>
        <v>7.0741858062846157E-4</v>
      </c>
      <c r="F10276" s="3">
        <f t="shared" si="321"/>
        <v>93.126979564008124</v>
      </c>
      <c r="G10276" t="s">
        <v>14473</v>
      </c>
    </row>
    <row r="10277" spans="1:7" x14ac:dyDescent="0.35">
      <c r="A10277" t="s">
        <v>10</v>
      </c>
      <c r="B10277" t="s">
        <v>9</v>
      </c>
      <c r="C10277" t="s">
        <v>13407</v>
      </c>
      <c r="D10277" s="2">
        <v>156287.66</v>
      </c>
      <c r="E10277" s="3">
        <f t="shared" si="320"/>
        <v>7.0740192391301779E-4</v>
      </c>
      <c r="F10277" s="3">
        <f t="shared" si="321"/>
        <v>93.127686965932043</v>
      </c>
      <c r="G10277" t="s">
        <v>14473</v>
      </c>
    </row>
    <row r="10278" spans="1:7" x14ac:dyDescent="0.35">
      <c r="A10278" t="s">
        <v>3</v>
      </c>
      <c r="B10278" t="s">
        <v>40</v>
      </c>
      <c r="C10278" t="s">
        <v>10038</v>
      </c>
      <c r="D10278" s="2">
        <v>156242.96</v>
      </c>
      <c r="E10278" s="3">
        <f t="shared" si="320"/>
        <v>7.071995991357518E-4</v>
      </c>
      <c r="F10278" s="3">
        <f t="shared" si="321"/>
        <v>93.128394165531176</v>
      </c>
      <c r="G10278" t="s">
        <v>14473</v>
      </c>
    </row>
    <row r="10279" spans="1:7" x14ac:dyDescent="0.35">
      <c r="A10279" t="s">
        <v>10</v>
      </c>
      <c r="B10279" t="s">
        <v>180</v>
      </c>
      <c r="C10279" t="s">
        <v>6121</v>
      </c>
      <c r="D10279" s="2">
        <v>156230.87</v>
      </c>
      <c r="E10279" s="3">
        <f t="shared" si="320"/>
        <v>7.0714487639398119E-4</v>
      </c>
      <c r="F10279" s="3">
        <f t="shared" si="321"/>
        <v>93.129101310407577</v>
      </c>
      <c r="G10279" t="s">
        <v>14480</v>
      </c>
    </row>
    <row r="10280" spans="1:7" x14ac:dyDescent="0.35">
      <c r="A10280" t="s">
        <v>10</v>
      </c>
      <c r="B10280" t="s">
        <v>13</v>
      </c>
      <c r="C10280" t="s">
        <v>9957</v>
      </c>
      <c r="D10280" s="2">
        <v>156200</v>
      </c>
      <c r="E10280" s="3">
        <f t="shared" si="320"/>
        <v>7.0700515008807079E-4</v>
      </c>
      <c r="F10280" s="3">
        <f t="shared" si="321"/>
        <v>93.129808315557668</v>
      </c>
      <c r="G10280" t="s">
        <v>14473</v>
      </c>
    </row>
    <row r="10281" spans="1:7" x14ac:dyDescent="0.35">
      <c r="A10281" t="s">
        <v>10</v>
      </c>
      <c r="B10281" t="s">
        <v>32</v>
      </c>
      <c r="C10281" t="s">
        <v>4592</v>
      </c>
      <c r="D10281" s="2">
        <v>156187.13</v>
      </c>
      <c r="E10281" s="3">
        <f t="shared" si="320"/>
        <v>7.0694689684683114E-4</v>
      </c>
      <c r="F10281" s="3">
        <f t="shared" si="321"/>
        <v>93.130515262454509</v>
      </c>
      <c r="G10281" t="s">
        <v>14473</v>
      </c>
    </row>
    <row r="10282" spans="1:7" x14ac:dyDescent="0.35">
      <c r="A10282" t="s">
        <v>3</v>
      </c>
      <c r="B10282" t="s">
        <v>9</v>
      </c>
      <c r="C10282" t="s">
        <v>7582</v>
      </c>
      <c r="D10282" s="2">
        <v>156116.82</v>
      </c>
      <c r="E10282" s="3">
        <f t="shared" si="320"/>
        <v>7.066286540036641E-4</v>
      </c>
      <c r="F10282" s="3">
        <f t="shared" si="321"/>
        <v>93.13122189110851</v>
      </c>
      <c r="G10282" t="s">
        <v>14480</v>
      </c>
    </row>
    <row r="10283" spans="1:7" x14ac:dyDescent="0.35">
      <c r="A10283" t="s">
        <v>10</v>
      </c>
      <c r="B10283" t="s">
        <v>9</v>
      </c>
      <c r="C10283" t="s">
        <v>3452</v>
      </c>
      <c r="D10283" s="2">
        <v>156105.45000000001</v>
      </c>
      <c r="E10283" s="3">
        <f t="shared" si="320"/>
        <v>7.0657719018448037E-4</v>
      </c>
      <c r="F10283" s="3">
        <f t="shared" si="321"/>
        <v>93.131928468298696</v>
      </c>
      <c r="G10283" t="s">
        <v>14480</v>
      </c>
    </row>
    <row r="10284" spans="1:7" x14ac:dyDescent="0.35">
      <c r="A10284" t="s">
        <v>10</v>
      </c>
      <c r="B10284" t="s">
        <v>200</v>
      </c>
      <c r="C10284" t="s">
        <v>2054</v>
      </c>
      <c r="D10284" s="2">
        <v>156100</v>
      </c>
      <c r="E10284" s="3">
        <f t="shared" si="320"/>
        <v>7.0655252195101056E-4</v>
      </c>
      <c r="F10284" s="3">
        <f t="shared" si="321"/>
        <v>93.132635020820643</v>
      </c>
      <c r="G10284" t="s">
        <v>14473</v>
      </c>
    </row>
    <row r="10285" spans="1:7" x14ac:dyDescent="0.35">
      <c r="A10285" t="s">
        <v>10</v>
      </c>
      <c r="B10285" t="s">
        <v>9</v>
      </c>
      <c r="C10285" t="s">
        <v>6016</v>
      </c>
      <c r="D10285" s="2">
        <v>156096.13</v>
      </c>
      <c r="E10285" s="3">
        <f t="shared" si="320"/>
        <v>7.0653500524210633E-4</v>
      </c>
      <c r="F10285" s="3">
        <f t="shared" si="321"/>
        <v>93.133341555825879</v>
      </c>
      <c r="G10285" t="s">
        <v>14480</v>
      </c>
    </row>
    <row r="10286" spans="1:7" x14ac:dyDescent="0.35">
      <c r="A10286" t="s">
        <v>3</v>
      </c>
      <c r="B10286" t="s">
        <v>9</v>
      </c>
      <c r="C10286" t="s">
        <v>6599</v>
      </c>
      <c r="D10286" s="2">
        <v>156084.99</v>
      </c>
      <c r="E10286" s="3">
        <f t="shared" si="320"/>
        <v>7.0648458246763777E-4</v>
      </c>
      <c r="F10286" s="3">
        <f t="shared" si="321"/>
        <v>93.134048040408345</v>
      </c>
      <c r="G10286" t="s">
        <v>14480</v>
      </c>
    </row>
    <row r="10287" spans="1:7" x14ac:dyDescent="0.35">
      <c r="A10287" t="s">
        <v>3</v>
      </c>
      <c r="B10287" t="s">
        <v>29</v>
      </c>
      <c r="C10287" t="s">
        <v>1907</v>
      </c>
      <c r="D10287" s="2">
        <v>156067.29</v>
      </c>
      <c r="E10287" s="3">
        <f t="shared" si="320"/>
        <v>7.0640446728737817E-4</v>
      </c>
      <c r="F10287" s="3">
        <f t="shared" si="321"/>
        <v>93.134754444875639</v>
      </c>
      <c r="G10287" t="s">
        <v>14473</v>
      </c>
    </row>
    <row r="10288" spans="1:7" x14ac:dyDescent="0.35">
      <c r="A10288" t="s">
        <v>3</v>
      </c>
      <c r="B10288" t="s">
        <v>13</v>
      </c>
      <c r="C10288" t="s">
        <v>3953</v>
      </c>
      <c r="D10288" s="2">
        <v>156049.26</v>
      </c>
      <c r="E10288" s="3">
        <f t="shared" si="320"/>
        <v>7.0632285843426628E-4</v>
      </c>
      <c r="F10288" s="3">
        <f t="shared" si="321"/>
        <v>93.135460767734074</v>
      </c>
      <c r="G10288" t="s">
        <v>14480</v>
      </c>
    </row>
    <row r="10289" spans="1:7" x14ac:dyDescent="0.35">
      <c r="A10289" t="s">
        <v>3</v>
      </c>
      <c r="B10289" t="s">
        <v>8</v>
      </c>
      <c r="C10289" t="s">
        <v>419</v>
      </c>
      <c r="D10289" s="2">
        <v>156024.84</v>
      </c>
      <c r="E10289" s="3">
        <f t="shared" si="320"/>
        <v>7.0621232664319601E-4</v>
      </c>
      <c r="F10289" s="3">
        <f t="shared" si="321"/>
        <v>93.136166980060722</v>
      </c>
      <c r="G10289" t="s">
        <v>14473</v>
      </c>
    </row>
    <row r="10290" spans="1:7" x14ac:dyDescent="0.35">
      <c r="A10290" t="s">
        <v>10</v>
      </c>
      <c r="B10290" t="s">
        <v>9</v>
      </c>
      <c r="C10290" t="s">
        <v>3155</v>
      </c>
      <c r="D10290" s="2">
        <v>155989.51</v>
      </c>
      <c r="E10290" s="3">
        <f t="shared" si="320"/>
        <v>7.0605241312237277E-4</v>
      </c>
      <c r="F10290" s="3">
        <f t="shared" si="321"/>
        <v>93.136873032473844</v>
      </c>
      <c r="G10290" t="s">
        <v>14473</v>
      </c>
    </row>
    <row r="10291" spans="1:7" x14ac:dyDescent="0.35">
      <c r="A10291" t="s">
        <v>10</v>
      </c>
      <c r="B10291" t="s">
        <v>9</v>
      </c>
      <c r="C10291" t="s">
        <v>5211</v>
      </c>
      <c r="D10291" s="2">
        <v>155949.1</v>
      </c>
      <c r="E10291" s="3">
        <f t="shared" si="320"/>
        <v>7.0586950609218674E-4</v>
      </c>
      <c r="F10291" s="3">
        <f t="shared" si="321"/>
        <v>93.137578901979936</v>
      </c>
      <c r="G10291" t="s">
        <v>14480</v>
      </c>
    </row>
    <row r="10292" spans="1:7" x14ac:dyDescent="0.35">
      <c r="A10292" t="s">
        <v>10</v>
      </c>
      <c r="B10292" t="s">
        <v>16</v>
      </c>
      <c r="C10292" s="13" t="s">
        <v>1921</v>
      </c>
      <c r="D10292" s="2">
        <v>155934.63</v>
      </c>
      <c r="E10292" s="3">
        <f t="shared" si="320"/>
        <v>7.0580401080075415E-4</v>
      </c>
      <c r="F10292" s="3">
        <f t="shared" si="321"/>
        <v>93.138284705990742</v>
      </c>
      <c r="G10292" t="s">
        <v>14480</v>
      </c>
    </row>
    <row r="10293" spans="1:7" x14ac:dyDescent="0.35">
      <c r="A10293" t="s">
        <v>10</v>
      </c>
      <c r="B10293" t="s">
        <v>9</v>
      </c>
      <c r="C10293" s="8" t="s">
        <v>1116</v>
      </c>
      <c r="D10293" s="2">
        <v>155924.76999999999</v>
      </c>
      <c r="E10293" s="3">
        <f t="shared" si="320"/>
        <v>7.0575938166643991E-4</v>
      </c>
      <c r="F10293" s="3">
        <f t="shared" si="321"/>
        <v>93.138990465372402</v>
      </c>
      <c r="G10293" t="s">
        <v>14480</v>
      </c>
    </row>
    <row r="10294" spans="1:7" x14ac:dyDescent="0.35">
      <c r="A10294" t="s">
        <v>10</v>
      </c>
      <c r="B10294" t="s">
        <v>20</v>
      </c>
      <c r="C10294" t="s">
        <v>1773</v>
      </c>
      <c r="D10294" s="2">
        <v>155895.14000000001</v>
      </c>
      <c r="E10294" s="3">
        <f t="shared" si="320"/>
        <v>7.0562526794942912E-4</v>
      </c>
      <c r="F10294" s="3">
        <f t="shared" si="321"/>
        <v>93.139696090640356</v>
      </c>
      <c r="G10294" t="s">
        <v>14473</v>
      </c>
    </row>
    <row r="10295" spans="1:7" x14ac:dyDescent="0.35">
      <c r="A10295" t="s">
        <v>10</v>
      </c>
      <c r="B10295" t="s">
        <v>18</v>
      </c>
      <c r="C10295" t="s">
        <v>10639</v>
      </c>
      <c r="D10295" s="2">
        <v>155875.57</v>
      </c>
      <c r="E10295" s="3">
        <f t="shared" si="320"/>
        <v>7.0553668862300637E-4</v>
      </c>
      <c r="F10295" s="3">
        <f t="shared" si="321"/>
        <v>93.140401627328984</v>
      </c>
      <c r="G10295" t="s">
        <v>14473</v>
      </c>
    </row>
    <row r="10296" spans="1:7" x14ac:dyDescent="0.35">
      <c r="A10296" t="s">
        <v>10</v>
      </c>
      <c r="B10296" t="s">
        <v>32</v>
      </c>
      <c r="C10296" t="s">
        <v>3605</v>
      </c>
      <c r="D10296" s="2">
        <v>155874.57999999999</v>
      </c>
      <c r="E10296" s="3">
        <f t="shared" si="320"/>
        <v>7.055322076044494E-4</v>
      </c>
      <c r="F10296" s="3">
        <f t="shared" si="321"/>
        <v>93.141107159536588</v>
      </c>
      <c r="G10296" t="s">
        <v>14480</v>
      </c>
    </row>
    <row r="10297" spans="1:7" x14ac:dyDescent="0.35">
      <c r="A10297" t="s">
        <v>3</v>
      </c>
      <c r="B10297" t="s">
        <v>93</v>
      </c>
      <c r="C10297" t="s">
        <v>9378</v>
      </c>
      <c r="D10297" s="2">
        <v>155867.87</v>
      </c>
      <c r="E10297" s="3">
        <f t="shared" si="320"/>
        <v>7.0550183625645263E-4</v>
      </c>
      <c r="F10297" s="3">
        <f t="shared" si="321"/>
        <v>93.141812661372839</v>
      </c>
      <c r="G10297" t="s">
        <v>14473</v>
      </c>
    </row>
    <row r="10298" spans="1:7" x14ac:dyDescent="0.35">
      <c r="A10298" t="s">
        <v>10</v>
      </c>
      <c r="B10298" t="s">
        <v>1933</v>
      </c>
      <c r="C10298" s="7" t="s">
        <v>1808</v>
      </c>
      <c r="D10298" s="2">
        <v>155862.41</v>
      </c>
      <c r="E10298" s="3">
        <f t="shared" si="320"/>
        <v>7.0547712276016925E-4</v>
      </c>
      <c r="F10298" s="3">
        <f t="shared" si="321"/>
        <v>93.142518138495603</v>
      </c>
      <c r="G10298" t="s">
        <v>14480</v>
      </c>
    </row>
    <row r="10299" spans="1:7" x14ac:dyDescent="0.35">
      <c r="A10299" t="s">
        <v>3</v>
      </c>
      <c r="B10299" t="s">
        <v>13</v>
      </c>
      <c r="C10299" t="s">
        <v>5806</v>
      </c>
      <c r="D10299" s="2">
        <v>155858.01999999999</v>
      </c>
      <c r="E10299" s="3">
        <f t="shared" si="320"/>
        <v>7.0545725238495218E-4</v>
      </c>
      <c r="F10299" s="3">
        <f t="shared" si="321"/>
        <v>93.143223595747983</v>
      </c>
      <c r="G10299" t="s">
        <v>14473</v>
      </c>
    </row>
    <row r="10300" spans="1:7" x14ac:dyDescent="0.35">
      <c r="A10300" t="s">
        <v>3</v>
      </c>
      <c r="B10300" t="s">
        <v>11</v>
      </c>
      <c r="C10300" s="7" t="s">
        <v>13158</v>
      </c>
      <c r="D10300" s="2">
        <v>155790.20000000001</v>
      </c>
      <c r="E10300" s="3">
        <f t="shared" si="320"/>
        <v>7.0515027998239803E-4</v>
      </c>
      <c r="F10300" s="3">
        <f t="shared" si="321"/>
        <v>93.143928746027967</v>
      </c>
      <c r="G10300" t="s">
        <v>14480</v>
      </c>
    </row>
    <row r="10301" spans="1:7" x14ac:dyDescent="0.35">
      <c r="A10301" t="s">
        <v>3</v>
      </c>
      <c r="B10301" t="s">
        <v>15</v>
      </c>
      <c r="C10301" t="s">
        <v>188</v>
      </c>
      <c r="D10301" s="2">
        <v>155775.34</v>
      </c>
      <c r="E10301" s="3">
        <f t="shared" si="320"/>
        <v>7.0508301944123076E-4</v>
      </c>
      <c r="F10301" s="3">
        <f t="shared" si="321"/>
        <v>93.144633829047407</v>
      </c>
      <c r="G10301" t="s">
        <v>14473</v>
      </c>
    </row>
    <row r="10302" spans="1:7" x14ac:dyDescent="0.35">
      <c r="A10302" t="s">
        <v>10</v>
      </c>
      <c r="B10302" t="s">
        <v>8</v>
      </c>
      <c r="C10302" t="s">
        <v>1553</v>
      </c>
      <c r="D10302" s="2">
        <v>155750.37</v>
      </c>
      <c r="E10302" s="3">
        <f t="shared" si="320"/>
        <v>7.0496999819540682E-4</v>
      </c>
      <c r="F10302" s="3">
        <f t="shared" si="321"/>
        <v>93.145338799045604</v>
      </c>
      <c r="G10302" t="s">
        <v>14473</v>
      </c>
    </row>
    <row r="10303" spans="1:7" x14ac:dyDescent="0.35">
      <c r="A10303" t="s">
        <v>10</v>
      </c>
      <c r="B10303" t="s">
        <v>13</v>
      </c>
      <c r="C10303" t="s">
        <v>3554</v>
      </c>
      <c r="D10303" s="2">
        <v>155726.62</v>
      </c>
      <c r="E10303" s="3">
        <f t="shared" si="320"/>
        <v>7.0486249901285513E-4</v>
      </c>
      <c r="F10303" s="3">
        <f t="shared" si="321"/>
        <v>93.14604366154461</v>
      </c>
      <c r="G10303" t="s">
        <v>14473</v>
      </c>
    </row>
    <row r="10304" spans="1:7" x14ac:dyDescent="0.35">
      <c r="A10304" t="s">
        <v>3</v>
      </c>
      <c r="B10304" t="s">
        <v>200</v>
      </c>
      <c r="C10304" t="s">
        <v>5194</v>
      </c>
      <c r="D10304" s="2">
        <v>155724.54999999999</v>
      </c>
      <c r="E10304" s="3">
        <f t="shared" si="320"/>
        <v>7.0485312961041796E-4</v>
      </c>
      <c r="F10304" s="3">
        <f t="shared" si="321"/>
        <v>93.146748514674215</v>
      </c>
      <c r="G10304" t="s">
        <v>14473</v>
      </c>
    </row>
    <row r="10305" spans="1:7" x14ac:dyDescent="0.35">
      <c r="A10305" t="s">
        <v>3</v>
      </c>
      <c r="B10305" t="s">
        <v>9</v>
      </c>
      <c r="C10305" t="s">
        <v>1672</v>
      </c>
      <c r="D10305" s="2">
        <v>155709.23000000001</v>
      </c>
      <c r="E10305" s="3">
        <f t="shared" si="320"/>
        <v>7.0478378697982035E-4</v>
      </c>
      <c r="F10305" s="3">
        <f t="shared" si="321"/>
        <v>93.147453298461201</v>
      </c>
      <c r="G10305" t="s">
        <v>14480</v>
      </c>
    </row>
    <row r="10306" spans="1:7" x14ac:dyDescent="0.35">
      <c r="A10306" t="s">
        <v>10</v>
      </c>
      <c r="B10306" t="s">
        <v>9</v>
      </c>
      <c r="C10306" t="s">
        <v>13875</v>
      </c>
      <c r="D10306" s="2">
        <v>155696.57999999999</v>
      </c>
      <c r="E10306" s="3">
        <f t="shared" si="320"/>
        <v>7.0472652952048218E-4</v>
      </c>
      <c r="F10306" s="3">
        <f t="shared" si="321"/>
        <v>93.148158024990721</v>
      </c>
      <c r="G10306" t="s">
        <v>14480</v>
      </c>
    </row>
    <row r="10307" spans="1:7" x14ac:dyDescent="0.35">
      <c r="A10307" t="s">
        <v>3</v>
      </c>
      <c r="B10307" t="s">
        <v>6</v>
      </c>
      <c r="C10307" t="s">
        <v>12371</v>
      </c>
      <c r="D10307" s="2">
        <v>155687.35</v>
      </c>
      <c r="E10307" s="3">
        <f t="shared" ref="E10307:E10370" si="322">(D10307/$D$29638)*100</f>
        <v>7.0468475194343158E-4</v>
      </c>
      <c r="F10307" s="3">
        <f t="shared" si="321"/>
        <v>93.148862709742659</v>
      </c>
      <c r="G10307" t="s">
        <v>14480</v>
      </c>
    </row>
    <row r="10308" spans="1:7" x14ac:dyDescent="0.35">
      <c r="A10308" t="s">
        <v>10</v>
      </c>
      <c r="B10308" t="s">
        <v>23</v>
      </c>
      <c r="C10308" t="s">
        <v>5205</v>
      </c>
      <c r="D10308" s="2">
        <v>155681.68</v>
      </c>
      <c r="E10308" s="3">
        <f t="shared" si="322"/>
        <v>7.0465908792806018E-4</v>
      </c>
      <c r="F10308" s="3">
        <f t="shared" ref="F10308:F10371" si="323">E10308+F10307</f>
        <v>93.149567368830589</v>
      </c>
      <c r="G10308" t="s">
        <v>14480</v>
      </c>
    </row>
    <row r="10309" spans="1:7" x14ac:dyDescent="0.35">
      <c r="A10309" t="s">
        <v>3</v>
      </c>
      <c r="B10309" t="s">
        <v>9</v>
      </c>
      <c r="C10309" t="s">
        <v>5454</v>
      </c>
      <c r="D10309" s="2">
        <v>155604.01999999999</v>
      </c>
      <c r="E10309" s="3">
        <f t="shared" si="322"/>
        <v>7.0430757691681916E-4</v>
      </c>
      <c r="F10309" s="3">
        <f t="shared" si="323"/>
        <v>93.150271676407499</v>
      </c>
      <c r="G10309" t="s">
        <v>14473</v>
      </c>
    </row>
    <row r="10310" spans="1:7" x14ac:dyDescent="0.35">
      <c r="A10310" t="s">
        <v>3</v>
      </c>
      <c r="B10310" t="s">
        <v>32</v>
      </c>
      <c r="C10310" t="s">
        <v>11141</v>
      </c>
      <c r="D10310" s="2">
        <v>155568.4</v>
      </c>
      <c r="E10310" s="3">
        <f t="shared" si="322"/>
        <v>7.0414635077439836E-4</v>
      </c>
      <c r="F10310" s="3">
        <f t="shared" si="323"/>
        <v>93.150975822758269</v>
      </c>
      <c r="G10310" t="s">
        <v>14473</v>
      </c>
    </row>
    <row r="10311" spans="1:7" x14ac:dyDescent="0.35">
      <c r="A10311" t="s">
        <v>3</v>
      </c>
      <c r="B10311" t="s">
        <v>9</v>
      </c>
      <c r="C10311" t="s">
        <v>9542</v>
      </c>
      <c r="D10311" s="2">
        <v>155531.6</v>
      </c>
      <c r="E10311" s="3">
        <f t="shared" si="322"/>
        <v>7.0397978361996024E-4</v>
      </c>
      <c r="F10311" s="3">
        <f t="shared" si="323"/>
        <v>93.151679802541892</v>
      </c>
      <c r="G10311" t="s">
        <v>14473</v>
      </c>
    </row>
    <row r="10312" spans="1:7" x14ac:dyDescent="0.35">
      <c r="A10312" t="s">
        <v>10</v>
      </c>
      <c r="B10312" t="s">
        <v>9</v>
      </c>
      <c r="C10312" t="s">
        <v>2136</v>
      </c>
      <c r="D10312" s="2">
        <v>155505.54</v>
      </c>
      <c r="E10312" s="3">
        <f t="shared" si="322"/>
        <v>7.0386182872744243E-4</v>
      </c>
      <c r="F10312" s="3">
        <f t="shared" si="323"/>
        <v>93.152383664370618</v>
      </c>
      <c r="G10312" t="s">
        <v>14473</v>
      </c>
    </row>
    <row r="10313" spans="1:7" x14ac:dyDescent="0.35">
      <c r="A10313" t="s">
        <v>3</v>
      </c>
      <c r="B10313" t="s">
        <v>8</v>
      </c>
      <c r="C10313" t="s">
        <v>1946</v>
      </c>
      <c r="D10313" s="2">
        <v>155478.5</v>
      </c>
      <c r="E10313" s="3">
        <f t="shared" si="322"/>
        <v>7.0373943807918121E-4</v>
      </c>
      <c r="F10313" s="3">
        <f t="shared" si="323"/>
        <v>93.153087403808698</v>
      </c>
      <c r="G10313" t="s">
        <v>14473</v>
      </c>
    </row>
    <row r="10314" spans="1:7" x14ac:dyDescent="0.35">
      <c r="A10314" t="s">
        <v>10</v>
      </c>
      <c r="B10314" t="s">
        <v>180</v>
      </c>
      <c r="C10314" t="s">
        <v>2572</v>
      </c>
      <c r="D10314" s="2">
        <v>155428.56</v>
      </c>
      <c r="E10314" s="3">
        <f t="shared" si="322"/>
        <v>7.0351339558753345E-4</v>
      </c>
      <c r="F10314" s="3">
        <f t="shared" si="323"/>
        <v>93.15379091720429</v>
      </c>
      <c r="G10314" t="s">
        <v>14480</v>
      </c>
    </row>
    <row r="10315" spans="1:7" x14ac:dyDescent="0.35">
      <c r="A10315" t="s">
        <v>3</v>
      </c>
      <c r="B10315" t="s">
        <v>9</v>
      </c>
      <c r="C10315" s="8" t="s">
        <v>679</v>
      </c>
      <c r="D10315" s="2">
        <v>155393.44</v>
      </c>
      <c r="E10315" s="3">
        <f t="shared" si="322"/>
        <v>7.0335443258579781E-4</v>
      </c>
      <c r="F10315" s="3">
        <f t="shared" si="323"/>
        <v>93.154494271636878</v>
      </c>
      <c r="G10315" t="s">
        <v>14480</v>
      </c>
    </row>
    <row r="10316" spans="1:7" x14ac:dyDescent="0.35">
      <c r="A10316" t="s">
        <v>10</v>
      </c>
      <c r="B10316" t="s">
        <v>9</v>
      </c>
      <c r="C10316" s="8" t="s">
        <v>327</v>
      </c>
      <c r="D10316" s="2">
        <v>155386.5</v>
      </c>
      <c r="E10316" s="3">
        <f t="shared" si="322"/>
        <v>7.0332302019308587E-4</v>
      </c>
      <c r="F10316" s="3">
        <f t="shared" si="323"/>
        <v>93.155197594657068</v>
      </c>
      <c r="G10316" t="s">
        <v>14480</v>
      </c>
    </row>
    <row r="10317" spans="1:7" x14ac:dyDescent="0.35">
      <c r="A10317" t="s">
        <v>10</v>
      </c>
      <c r="B10317" t="s">
        <v>180</v>
      </c>
      <c r="C10317" t="s">
        <v>6029</v>
      </c>
      <c r="D10317" s="2">
        <v>155346.10999999999</v>
      </c>
      <c r="E10317" s="3">
        <f t="shared" si="322"/>
        <v>7.0314020368852719E-4</v>
      </c>
      <c r="F10317" s="3">
        <f t="shared" si="323"/>
        <v>93.155900734860751</v>
      </c>
      <c r="G10317" t="s">
        <v>14480</v>
      </c>
    </row>
    <row r="10318" spans="1:7" x14ac:dyDescent="0.35">
      <c r="A10318" t="s">
        <v>3</v>
      </c>
      <c r="B10318" t="s">
        <v>187</v>
      </c>
      <c r="C10318" t="s">
        <v>4385</v>
      </c>
      <c r="D10318" s="2">
        <v>155310</v>
      </c>
      <c r="E10318" s="3">
        <f t="shared" si="322"/>
        <v>7.029767596682348E-4</v>
      </c>
      <c r="F10318" s="3">
        <f t="shared" si="323"/>
        <v>93.15660371162042</v>
      </c>
      <c r="G10318" t="s">
        <v>14480</v>
      </c>
    </row>
    <row r="10319" spans="1:7" x14ac:dyDescent="0.35">
      <c r="A10319" t="s">
        <v>10</v>
      </c>
      <c r="B10319" t="s">
        <v>8</v>
      </c>
      <c r="C10319" t="s">
        <v>4605</v>
      </c>
      <c r="D10319" s="2">
        <v>155299.94</v>
      </c>
      <c r="E10319" s="3">
        <f t="shared" si="322"/>
        <v>7.0293122527764654E-4</v>
      </c>
      <c r="F10319" s="3">
        <f t="shared" si="323"/>
        <v>93.157306642845697</v>
      </c>
      <c r="G10319" t="s">
        <v>14473</v>
      </c>
    </row>
    <row r="10320" spans="1:7" x14ac:dyDescent="0.35">
      <c r="A10320" t="s">
        <v>10</v>
      </c>
      <c r="B10320" t="s">
        <v>20</v>
      </c>
      <c r="C10320" t="s">
        <v>5992</v>
      </c>
      <c r="D10320" s="2">
        <v>155296.15</v>
      </c>
      <c r="E10320" s="3">
        <f t="shared" si="322"/>
        <v>7.0291407067125196E-4</v>
      </c>
      <c r="F10320" s="3">
        <f t="shared" si="323"/>
        <v>93.158009556916369</v>
      </c>
      <c r="G10320" t="s">
        <v>14473</v>
      </c>
    </row>
    <row r="10321" spans="1:7" x14ac:dyDescent="0.35">
      <c r="A10321" t="s">
        <v>3</v>
      </c>
      <c r="B10321" t="s">
        <v>32</v>
      </c>
      <c r="C10321" t="s">
        <v>11248</v>
      </c>
      <c r="D10321" s="2">
        <v>155270</v>
      </c>
      <c r="E10321" s="3">
        <f t="shared" si="322"/>
        <v>7.0279570841341071E-4</v>
      </c>
      <c r="F10321" s="3">
        <f t="shared" si="323"/>
        <v>93.158712352624789</v>
      </c>
      <c r="G10321" t="s">
        <v>14480</v>
      </c>
    </row>
    <row r="10322" spans="1:7" x14ac:dyDescent="0.35">
      <c r="A10322" t="s">
        <v>10</v>
      </c>
      <c r="B10322" t="s">
        <v>13</v>
      </c>
      <c r="C10322" t="s">
        <v>332</v>
      </c>
      <c r="D10322" s="2">
        <v>155251.57999999999</v>
      </c>
      <c r="E10322" s="3">
        <f t="shared" si="322"/>
        <v>7.0271233431056413E-4</v>
      </c>
      <c r="F10322" s="3">
        <f t="shared" si="323"/>
        <v>93.159415064959106</v>
      </c>
      <c r="G10322" t="s">
        <v>14473</v>
      </c>
    </row>
    <row r="10323" spans="1:7" x14ac:dyDescent="0.35">
      <c r="A10323" t="s">
        <v>3</v>
      </c>
      <c r="B10323" t="s">
        <v>29</v>
      </c>
      <c r="C10323" t="s">
        <v>1433</v>
      </c>
      <c r="D10323" s="2">
        <v>155244.89000000001</v>
      </c>
      <c r="E10323" s="3">
        <f t="shared" si="322"/>
        <v>7.0268205348819493E-4</v>
      </c>
      <c r="F10323" s="3">
        <f t="shared" si="323"/>
        <v>93.160117747012592</v>
      </c>
      <c r="G10323" t="s">
        <v>14480</v>
      </c>
    </row>
    <row r="10324" spans="1:7" x14ac:dyDescent="0.35">
      <c r="A10324" t="s">
        <v>10</v>
      </c>
      <c r="B10324" t="s">
        <v>9</v>
      </c>
      <c r="C10324" t="s">
        <v>2281</v>
      </c>
      <c r="D10324" s="2">
        <v>155225.68</v>
      </c>
      <c r="E10324" s="3">
        <f t="shared" si="322"/>
        <v>7.0259510362306551E-4</v>
      </c>
      <c r="F10324" s="3">
        <f t="shared" si="323"/>
        <v>93.16082034211621</v>
      </c>
      <c r="G10324" t="s">
        <v>14480</v>
      </c>
    </row>
    <row r="10325" spans="1:7" x14ac:dyDescent="0.35">
      <c r="A10325" t="s">
        <v>10</v>
      </c>
      <c r="B10325" t="s">
        <v>687</v>
      </c>
      <c r="C10325" t="s">
        <v>4975</v>
      </c>
      <c r="D10325" s="2">
        <v>155211.95000000001</v>
      </c>
      <c r="E10325" s="3">
        <f t="shared" si="322"/>
        <v>7.0253295777984726E-4</v>
      </c>
      <c r="F10325" s="3">
        <f t="shared" si="323"/>
        <v>93.161522875073985</v>
      </c>
      <c r="G10325" t="s">
        <v>14473</v>
      </c>
    </row>
    <row r="10326" spans="1:7" x14ac:dyDescent="0.35">
      <c r="A10326" t="s">
        <v>10</v>
      </c>
      <c r="B10326" t="s">
        <v>9</v>
      </c>
      <c r="C10326" t="s">
        <v>12177</v>
      </c>
      <c r="D10326" s="2">
        <v>155173.67000000001</v>
      </c>
      <c r="E10326" s="3">
        <f t="shared" si="322"/>
        <v>7.0235969172898068E-4</v>
      </c>
      <c r="F10326" s="3">
        <f t="shared" si="323"/>
        <v>93.162225234765714</v>
      </c>
      <c r="G10326" t="s">
        <v>14473</v>
      </c>
    </row>
    <row r="10327" spans="1:7" x14ac:dyDescent="0.35">
      <c r="A10327" t="s">
        <v>3</v>
      </c>
      <c r="B10327" t="s">
        <v>294</v>
      </c>
      <c r="C10327" t="s">
        <v>3353</v>
      </c>
      <c r="D10327" s="2">
        <v>155153</v>
      </c>
      <c r="E10327" s="3">
        <f t="shared" si="322"/>
        <v>7.0226613349305027E-4</v>
      </c>
      <c r="F10327" s="3">
        <f t="shared" si="323"/>
        <v>93.162927500899201</v>
      </c>
      <c r="G10327" t="s">
        <v>14473</v>
      </c>
    </row>
    <row r="10328" spans="1:7" x14ac:dyDescent="0.35">
      <c r="A10328" t="s">
        <v>10</v>
      </c>
      <c r="B10328" t="s">
        <v>6</v>
      </c>
      <c r="C10328" t="s">
        <v>8285</v>
      </c>
      <c r="D10328" s="2">
        <v>155127.24</v>
      </c>
      <c r="E10328" s="3">
        <f t="shared" si="322"/>
        <v>7.0214953648494349E-4</v>
      </c>
      <c r="F10328" s="3">
        <f t="shared" si="323"/>
        <v>93.163629650435681</v>
      </c>
      <c r="G10328" t="s">
        <v>14480</v>
      </c>
    </row>
    <row r="10329" spans="1:7" x14ac:dyDescent="0.35">
      <c r="A10329" t="s">
        <v>10</v>
      </c>
      <c r="B10329" t="s">
        <v>9</v>
      </c>
      <c r="C10329" t="s">
        <v>11095</v>
      </c>
      <c r="D10329" s="2">
        <v>155106.51999999999</v>
      </c>
      <c r="E10329" s="3">
        <f t="shared" si="322"/>
        <v>7.0205575193494458E-4</v>
      </c>
      <c r="F10329" s="3">
        <f t="shared" si="323"/>
        <v>93.16433170618761</v>
      </c>
      <c r="G10329" t="s">
        <v>14480</v>
      </c>
    </row>
    <row r="10330" spans="1:7" x14ac:dyDescent="0.35">
      <c r="A10330" t="s">
        <v>10</v>
      </c>
      <c r="B10330" t="s">
        <v>9</v>
      </c>
      <c r="C10330" t="s">
        <v>9234</v>
      </c>
      <c r="D10330" s="2">
        <v>155099.13</v>
      </c>
      <c r="E10330" s="3">
        <f t="shared" si="322"/>
        <v>7.0202230271561587E-4</v>
      </c>
      <c r="F10330" s="3">
        <f t="shared" si="323"/>
        <v>93.165033728490329</v>
      </c>
      <c r="G10330" t="s">
        <v>14480</v>
      </c>
    </row>
    <row r="10331" spans="1:7" x14ac:dyDescent="0.35">
      <c r="A10331" t="s">
        <v>10</v>
      </c>
      <c r="B10331" t="s">
        <v>38</v>
      </c>
      <c r="C10331" s="8" t="s">
        <v>5234</v>
      </c>
      <c r="D10331" s="2">
        <v>155097.62</v>
      </c>
      <c r="E10331" s="3">
        <f t="shared" si="322"/>
        <v>7.0201546803074627E-4</v>
      </c>
      <c r="F10331" s="3">
        <f t="shared" si="323"/>
        <v>93.165735743958365</v>
      </c>
      <c r="G10331" t="s">
        <v>14480</v>
      </c>
    </row>
    <row r="10332" spans="1:7" x14ac:dyDescent="0.35">
      <c r="A10332" t="s">
        <v>3</v>
      </c>
      <c r="B10332" t="s">
        <v>9</v>
      </c>
      <c r="C10332" t="s">
        <v>14363</v>
      </c>
      <c r="D10332" s="2">
        <v>155093.5</v>
      </c>
      <c r="E10332" s="3">
        <f t="shared" si="322"/>
        <v>7.0199681975149941E-4</v>
      </c>
      <c r="F10332" s="3">
        <f t="shared" si="323"/>
        <v>93.166437740778122</v>
      </c>
      <c r="G10332" t="s">
        <v>14480</v>
      </c>
    </row>
    <row r="10333" spans="1:7" x14ac:dyDescent="0.35">
      <c r="A10333" t="s">
        <v>3</v>
      </c>
      <c r="B10333" t="s">
        <v>8</v>
      </c>
      <c r="C10333" t="s">
        <v>201</v>
      </c>
      <c r="D10333" s="2">
        <v>155090.76999999999</v>
      </c>
      <c r="E10333" s="3">
        <f t="shared" si="322"/>
        <v>7.0198446300335756E-4</v>
      </c>
      <c r="F10333" s="3">
        <f t="shared" si="323"/>
        <v>93.167139725241128</v>
      </c>
      <c r="G10333" t="s">
        <v>14473</v>
      </c>
    </row>
    <row r="10334" spans="1:7" x14ac:dyDescent="0.35">
      <c r="A10334" t="s">
        <v>10</v>
      </c>
      <c r="B10334" t="s">
        <v>13</v>
      </c>
      <c r="C10334" t="s">
        <v>10104</v>
      </c>
      <c r="D10334" s="2">
        <v>155000.45000000001</v>
      </c>
      <c r="E10334" s="3">
        <f t="shared" si="322"/>
        <v>7.015756492699649E-4</v>
      </c>
      <c r="F10334" s="3">
        <f t="shared" si="323"/>
        <v>93.167841300890402</v>
      </c>
      <c r="G10334" t="s">
        <v>14473</v>
      </c>
    </row>
    <row r="10335" spans="1:7" x14ac:dyDescent="0.35">
      <c r="A10335" t="s">
        <v>3</v>
      </c>
      <c r="B10335" t="s">
        <v>6</v>
      </c>
      <c r="C10335" t="s">
        <v>1997</v>
      </c>
      <c r="D10335" s="2">
        <v>154964.54</v>
      </c>
      <c r="E10335" s="3">
        <f t="shared" si="322"/>
        <v>7.0141311050594664E-4</v>
      </c>
      <c r="F10335" s="3">
        <f t="shared" si="323"/>
        <v>93.168542714000907</v>
      </c>
      <c r="G10335" t="s">
        <v>14473</v>
      </c>
    </row>
    <row r="10336" spans="1:7" x14ac:dyDescent="0.35">
      <c r="A10336" t="s">
        <v>3</v>
      </c>
      <c r="B10336" t="s">
        <v>62</v>
      </c>
      <c r="C10336" t="s">
        <v>5338</v>
      </c>
      <c r="D10336" s="2">
        <v>154961.72</v>
      </c>
      <c r="E10336" s="3">
        <f t="shared" si="322"/>
        <v>7.0140034639248146E-4</v>
      </c>
      <c r="F10336" s="3">
        <f t="shared" si="323"/>
        <v>93.169244114347293</v>
      </c>
      <c r="G10336" t="s">
        <v>14473</v>
      </c>
    </row>
    <row r="10337" spans="1:7" x14ac:dyDescent="0.35">
      <c r="A10337" t="s">
        <v>3</v>
      </c>
      <c r="B10337" t="s">
        <v>9</v>
      </c>
      <c r="C10337" t="s">
        <v>3848</v>
      </c>
      <c r="D10337" s="2">
        <v>154929.45000000001</v>
      </c>
      <c r="E10337" s="3">
        <f t="shared" si="322"/>
        <v>7.0125428329265215E-4</v>
      </c>
      <c r="F10337" s="3">
        <f t="shared" si="323"/>
        <v>93.169945368630593</v>
      </c>
      <c r="G10337" t="s">
        <v>14473</v>
      </c>
    </row>
    <row r="10338" spans="1:7" x14ac:dyDescent="0.35">
      <c r="A10338" t="s">
        <v>10</v>
      </c>
      <c r="B10338" t="s">
        <v>6</v>
      </c>
      <c r="C10338" t="s">
        <v>6549</v>
      </c>
      <c r="D10338" s="2">
        <v>154912.07999999999</v>
      </c>
      <c r="E10338" s="3">
        <f t="shared" si="322"/>
        <v>7.0117566178524472E-4</v>
      </c>
      <c r="F10338" s="3">
        <f t="shared" si="323"/>
        <v>93.170646544292381</v>
      </c>
      <c r="G10338" t="s">
        <v>14473</v>
      </c>
    </row>
    <row r="10339" spans="1:7" x14ac:dyDescent="0.35">
      <c r="A10339" t="s">
        <v>10</v>
      </c>
      <c r="B10339" t="s">
        <v>499</v>
      </c>
      <c r="C10339" s="8" t="s">
        <v>14283</v>
      </c>
      <c r="D10339" s="2">
        <v>154904.97</v>
      </c>
      <c r="E10339" s="3">
        <f t="shared" si="322"/>
        <v>7.0114347992469969E-4</v>
      </c>
      <c r="F10339" s="3">
        <f t="shared" si="323"/>
        <v>93.171347687772311</v>
      </c>
      <c r="G10339" t="s">
        <v>14480</v>
      </c>
    </row>
    <row r="10340" spans="1:7" x14ac:dyDescent="0.35">
      <c r="A10340" t="s">
        <v>3</v>
      </c>
      <c r="B10340" t="s">
        <v>95</v>
      </c>
      <c r="C10340" t="s">
        <v>11150</v>
      </c>
      <c r="D10340" s="2">
        <v>154881.13</v>
      </c>
      <c r="E10340" s="3">
        <f t="shared" si="322"/>
        <v>7.0103557337682467E-4</v>
      </c>
      <c r="F10340" s="3">
        <f t="shared" si="323"/>
        <v>93.172048723345682</v>
      </c>
      <c r="G10340" t="s">
        <v>14480</v>
      </c>
    </row>
    <row r="10341" spans="1:7" x14ac:dyDescent="0.35">
      <c r="A10341" t="s">
        <v>3</v>
      </c>
      <c r="B10341" t="s">
        <v>134</v>
      </c>
      <c r="C10341" t="s">
        <v>3996</v>
      </c>
      <c r="D10341" s="2">
        <v>154853.26</v>
      </c>
      <c r="E10341" s="3">
        <f t="shared" si="322"/>
        <v>7.009094259150259E-4</v>
      </c>
      <c r="F10341" s="3">
        <f t="shared" si="323"/>
        <v>93.172749632771598</v>
      </c>
      <c r="G10341" t="s">
        <v>14480</v>
      </c>
    </row>
    <row r="10342" spans="1:7" x14ac:dyDescent="0.35">
      <c r="A10342" t="s">
        <v>10</v>
      </c>
      <c r="B10342" t="s">
        <v>13</v>
      </c>
      <c r="C10342" t="s">
        <v>1851</v>
      </c>
      <c r="D10342" s="2">
        <v>154812.13</v>
      </c>
      <c r="E10342" s="3">
        <f t="shared" si="322"/>
        <v>7.0072325996225311E-4</v>
      </c>
      <c r="F10342" s="3">
        <f t="shared" si="323"/>
        <v>93.173450356031566</v>
      </c>
      <c r="G10342" t="s">
        <v>14473</v>
      </c>
    </row>
    <row r="10343" spans="1:7" x14ac:dyDescent="0.35">
      <c r="A10343" t="s">
        <v>10</v>
      </c>
      <c r="B10343" t="s">
        <v>9</v>
      </c>
      <c r="C10343" t="s">
        <v>8559</v>
      </c>
      <c r="D10343" s="2">
        <v>154781.9</v>
      </c>
      <c r="E10343" s="3">
        <f t="shared" si="322"/>
        <v>7.0058643047641971E-4</v>
      </c>
      <c r="F10343" s="3">
        <f t="shared" si="323"/>
        <v>93.174150942462049</v>
      </c>
      <c r="G10343" t="s">
        <v>14473</v>
      </c>
    </row>
    <row r="10344" spans="1:7" x14ac:dyDescent="0.35">
      <c r="A10344" t="s">
        <v>3</v>
      </c>
      <c r="B10344" t="s">
        <v>6</v>
      </c>
      <c r="C10344" t="s">
        <v>7438</v>
      </c>
      <c r="D10344" s="2">
        <v>154766.04999999999</v>
      </c>
      <c r="E10344" s="3">
        <f t="shared" si="322"/>
        <v>7.0051468891669567E-4</v>
      </c>
      <c r="F10344" s="3">
        <f t="shared" si="323"/>
        <v>93.174851457150965</v>
      </c>
      <c r="G10344" t="s">
        <v>14480</v>
      </c>
    </row>
    <row r="10345" spans="1:7" x14ac:dyDescent="0.35">
      <c r="A10345" t="s">
        <v>3</v>
      </c>
      <c r="B10345" t="s">
        <v>18</v>
      </c>
      <c r="C10345" t="s">
        <v>2664</v>
      </c>
      <c r="D10345" s="2">
        <v>154765.37</v>
      </c>
      <c r="E10345" s="3">
        <f t="shared" si="322"/>
        <v>7.0051161104536363E-4</v>
      </c>
      <c r="F10345" s="3">
        <f t="shared" si="323"/>
        <v>93.175551968762008</v>
      </c>
      <c r="G10345" t="s">
        <v>14473</v>
      </c>
    </row>
    <row r="10346" spans="1:7" x14ac:dyDescent="0.35">
      <c r="A10346" t="s">
        <v>10</v>
      </c>
      <c r="B10346" t="s">
        <v>9</v>
      </c>
      <c r="C10346" t="s">
        <v>5231</v>
      </c>
      <c r="D10346" s="2">
        <v>154754.22</v>
      </c>
      <c r="E10346" s="3">
        <f t="shared" si="322"/>
        <v>7.0046114300808149E-4</v>
      </c>
      <c r="F10346" s="3">
        <f t="shared" si="323"/>
        <v>93.17625242990502</v>
      </c>
      <c r="G10346" t="s">
        <v>14473</v>
      </c>
    </row>
    <row r="10347" spans="1:7" x14ac:dyDescent="0.35">
      <c r="A10347" t="s">
        <v>10</v>
      </c>
      <c r="B10347" t="s">
        <v>6</v>
      </c>
      <c r="C10347" t="s">
        <v>10199</v>
      </c>
      <c r="D10347" s="2">
        <v>154745.16</v>
      </c>
      <c r="E10347" s="3">
        <f t="shared" si="322"/>
        <v>7.0042013489886377E-4</v>
      </c>
      <c r="F10347" s="3">
        <f t="shared" si="323"/>
        <v>93.176952850039925</v>
      </c>
      <c r="G10347" t="s">
        <v>14473</v>
      </c>
    </row>
    <row r="10348" spans="1:7" x14ac:dyDescent="0.35">
      <c r="A10348" t="s">
        <v>10</v>
      </c>
      <c r="B10348" t="s">
        <v>6</v>
      </c>
      <c r="C10348" t="s">
        <v>4258</v>
      </c>
      <c r="D10348" s="2">
        <v>154726</v>
      </c>
      <c r="E10348" s="3">
        <f t="shared" si="322"/>
        <v>7.0033341134780307E-4</v>
      </c>
      <c r="F10348" s="3">
        <f t="shared" si="323"/>
        <v>93.17765318345127</v>
      </c>
      <c r="G10348" t="s">
        <v>14473</v>
      </c>
    </row>
    <row r="10349" spans="1:7" x14ac:dyDescent="0.35">
      <c r="A10349" t="s">
        <v>10</v>
      </c>
      <c r="B10349" t="s">
        <v>6</v>
      </c>
      <c r="C10349" t="s">
        <v>2502</v>
      </c>
      <c r="D10349" s="2">
        <v>154724.10999999999</v>
      </c>
      <c r="E10349" s="3">
        <f t="shared" si="322"/>
        <v>7.0032485667601257E-4</v>
      </c>
      <c r="F10349" s="3">
        <f t="shared" si="323"/>
        <v>93.17835350830795</v>
      </c>
      <c r="G10349" t="s">
        <v>14480</v>
      </c>
    </row>
    <row r="10350" spans="1:7" x14ac:dyDescent="0.35">
      <c r="A10350" t="s">
        <v>10</v>
      </c>
      <c r="B10350" t="s">
        <v>29</v>
      </c>
      <c r="C10350" t="s">
        <v>4686</v>
      </c>
      <c r="D10350" s="2">
        <v>154713.38</v>
      </c>
      <c r="E10350" s="3">
        <f t="shared" si="322"/>
        <v>7.0027628967690616E-4</v>
      </c>
      <c r="F10350" s="3">
        <f t="shared" si="323"/>
        <v>93.179053784597627</v>
      </c>
      <c r="G10350" t="s">
        <v>14480</v>
      </c>
    </row>
    <row r="10351" spans="1:7" x14ac:dyDescent="0.35">
      <c r="A10351" t="s">
        <v>10</v>
      </c>
      <c r="B10351" t="s">
        <v>9</v>
      </c>
      <c r="C10351" t="s">
        <v>10036</v>
      </c>
      <c r="D10351" s="2">
        <v>154679.91</v>
      </c>
      <c r="E10351" s="3">
        <f t="shared" si="322"/>
        <v>7.0012479503943207E-4</v>
      </c>
      <c r="F10351" s="3">
        <f t="shared" si="323"/>
        <v>93.179753909392673</v>
      </c>
      <c r="G10351" t="s">
        <v>14480</v>
      </c>
    </row>
    <row r="10352" spans="1:7" x14ac:dyDescent="0.35">
      <c r="A10352" t="s">
        <v>3</v>
      </c>
      <c r="B10352" t="s">
        <v>29</v>
      </c>
      <c r="C10352" t="s">
        <v>5235</v>
      </c>
      <c r="D10352" s="2">
        <v>154678.49</v>
      </c>
      <c r="E10352" s="3">
        <f t="shared" si="322"/>
        <v>7.0011836771988569E-4</v>
      </c>
      <c r="F10352" s="3">
        <f t="shared" si="323"/>
        <v>93.180454027760391</v>
      </c>
      <c r="G10352" t="s">
        <v>14480</v>
      </c>
    </row>
    <row r="10353" spans="1:7" x14ac:dyDescent="0.35">
      <c r="A10353" t="s">
        <v>10</v>
      </c>
      <c r="B10353" t="s">
        <v>9</v>
      </c>
      <c r="C10353" t="s">
        <v>7950</v>
      </c>
      <c r="D10353" s="2">
        <v>154675.29</v>
      </c>
      <c r="E10353" s="3">
        <f t="shared" si="322"/>
        <v>7.0010388361949993E-4</v>
      </c>
      <c r="F10353" s="3">
        <f t="shared" si="323"/>
        <v>93.181154131644007</v>
      </c>
      <c r="G10353" t="s">
        <v>14473</v>
      </c>
    </row>
    <row r="10354" spans="1:7" x14ac:dyDescent="0.35">
      <c r="A10354" t="s">
        <v>3</v>
      </c>
      <c r="B10354" t="s">
        <v>83</v>
      </c>
      <c r="C10354" t="s">
        <v>10411</v>
      </c>
      <c r="D10354" s="2">
        <v>154665.43</v>
      </c>
      <c r="E10354" s="3">
        <f t="shared" si="322"/>
        <v>7.0005925448518569E-4</v>
      </c>
      <c r="F10354" s="3">
        <f t="shared" si="323"/>
        <v>93.181854190898491</v>
      </c>
      <c r="G10354" t="s">
        <v>14480</v>
      </c>
    </row>
    <row r="10355" spans="1:7" x14ac:dyDescent="0.35">
      <c r="A10355" t="s">
        <v>10</v>
      </c>
      <c r="B10355" t="s">
        <v>9</v>
      </c>
      <c r="C10355" t="s">
        <v>6944</v>
      </c>
      <c r="D10355" s="2">
        <v>154660.42000000001</v>
      </c>
      <c r="E10355" s="3">
        <f t="shared" si="322"/>
        <v>7.0003657781551908E-4</v>
      </c>
      <c r="F10355" s="3">
        <f t="shared" si="323"/>
        <v>93.182554227476302</v>
      </c>
      <c r="G10355" t="s">
        <v>14480</v>
      </c>
    </row>
    <row r="10356" spans="1:7" x14ac:dyDescent="0.35">
      <c r="A10356" t="s">
        <v>3</v>
      </c>
      <c r="B10356" t="s">
        <v>9</v>
      </c>
      <c r="C10356" t="s">
        <v>3949</v>
      </c>
      <c r="D10356" s="2">
        <v>154639.73000000001</v>
      </c>
      <c r="E10356" s="3">
        <f t="shared" si="322"/>
        <v>6.9994292905396131E-4</v>
      </c>
      <c r="F10356" s="3">
        <f t="shared" si="323"/>
        <v>93.183254170405363</v>
      </c>
      <c r="G10356" t="s">
        <v>14473</v>
      </c>
    </row>
    <row r="10357" spans="1:7" x14ac:dyDescent="0.35">
      <c r="A10357" t="s">
        <v>10</v>
      </c>
      <c r="B10357" t="s">
        <v>9</v>
      </c>
      <c r="C10357" t="s">
        <v>5348</v>
      </c>
      <c r="D10357" s="2">
        <v>154639.16</v>
      </c>
      <c r="E10357" s="3">
        <f t="shared" si="322"/>
        <v>6.9994034907357996E-4</v>
      </c>
      <c r="F10357" s="3">
        <f t="shared" si="323"/>
        <v>93.183954110754442</v>
      </c>
      <c r="G10357" t="s">
        <v>14473</v>
      </c>
    </row>
    <row r="10358" spans="1:7" x14ac:dyDescent="0.35">
      <c r="A10358" t="s">
        <v>3</v>
      </c>
      <c r="B10358" t="s">
        <v>6</v>
      </c>
      <c r="C10358" t="s">
        <v>2319</v>
      </c>
      <c r="D10358" s="2">
        <v>154620.10999999999</v>
      </c>
      <c r="E10358" s="3">
        <f t="shared" si="322"/>
        <v>6.9985412341346995E-4</v>
      </c>
      <c r="F10358" s="3">
        <f t="shared" si="323"/>
        <v>93.184653964877853</v>
      </c>
      <c r="G10358" t="s">
        <v>14473</v>
      </c>
    </row>
    <row r="10359" spans="1:7" x14ac:dyDescent="0.35">
      <c r="A10359" t="s">
        <v>3</v>
      </c>
      <c r="B10359" t="s">
        <v>200</v>
      </c>
      <c r="C10359" t="s">
        <v>830</v>
      </c>
      <c r="D10359" s="2">
        <v>154608.12</v>
      </c>
      <c r="E10359" s="3">
        <f t="shared" si="322"/>
        <v>6.9979985329983647E-4</v>
      </c>
      <c r="F10359" s="3">
        <f t="shared" si="323"/>
        <v>93.185353764731147</v>
      </c>
      <c r="G10359" t="s">
        <v>14473</v>
      </c>
    </row>
    <row r="10360" spans="1:7" x14ac:dyDescent="0.35">
      <c r="A10360" t="s">
        <v>10</v>
      </c>
      <c r="B10360" t="s">
        <v>6</v>
      </c>
      <c r="C10360" t="s">
        <v>8300</v>
      </c>
      <c r="D10360" s="2">
        <v>154607.17000000001</v>
      </c>
      <c r="E10360" s="3">
        <f t="shared" si="322"/>
        <v>6.9979555333253443E-4</v>
      </c>
      <c r="F10360" s="3">
        <f t="shared" si="323"/>
        <v>93.186053560284478</v>
      </c>
      <c r="G10360" t="s">
        <v>14480</v>
      </c>
    </row>
    <row r="10361" spans="1:7" x14ac:dyDescent="0.35">
      <c r="A10361" t="s">
        <v>10</v>
      </c>
      <c r="B10361" t="s">
        <v>9</v>
      </c>
      <c r="C10361" t="s">
        <v>13524</v>
      </c>
      <c r="D10361" s="2">
        <v>154592.24</v>
      </c>
      <c r="E10361" s="3">
        <f t="shared" si="322"/>
        <v>6.9972797595167129E-4</v>
      </c>
      <c r="F10361" s="3">
        <f t="shared" si="323"/>
        <v>93.186753288260434</v>
      </c>
      <c r="G10361" t="s">
        <v>14480</v>
      </c>
    </row>
    <row r="10362" spans="1:7" x14ac:dyDescent="0.35">
      <c r="A10362" t="s">
        <v>3</v>
      </c>
      <c r="B10362" t="s">
        <v>9</v>
      </c>
      <c r="C10362" t="s">
        <v>9056</v>
      </c>
      <c r="D10362" s="2">
        <v>154578.21</v>
      </c>
      <c r="E10362" s="3">
        <f t="shared" si="322"/>
        <v>6.9966447222404179E-4</v>
      </c>
      <c r="F10362" s="3">
        <f t="shared" si="323"/>
        <v>93.187452952732656</v>
      </c>
      <c r="G10362" t="s">
        <v>14480</v>
      </c>
    </row>
    <row r="10363" spans="1:7" x14ac:dyDescent="0.35">
      <c r="A10363" t="s">
        <v>10</v>
      </c>
      <c r="B10363" t="s">
        <v>9</v>
      </c>
      <c r="C10363" t="s">
        <v>13212</v>
      </c>
      <c r="D10363" s="2">
        <v>154577.85</v>
      </c>
      <c r="E10363" s="3">
        <f t="shared" si="322"/>
        <v>6.9966284276274835E-4</v>
      </c>
      <c r="F10363" s="3">
        <f t="shared" si="323"/>
        <v>93.188152615575419</v>
      </c>
      <c r="G10363" t="s">
        <v>14480</v>
      </c>
    </row>
    <row r="10364" spans="1:7" x14ac:dyDescent="0.35">
      <c r="A10364" t="s">
        <v>10</v>
      </c>
      <c r="B10364" t="s">
        <v>9</v>
      </c>
      <c r="C10364" t="s">
        <v>5152</v>
      </c>
      <c r="D10364" s="2">
        <v>154576</v>
      </c>
      <c r="E10364" s="3">
        <f t="shared" si="322"/>
        <v>6.9965446914221278E-4</v>
      </c>
      <c r="F10364" s="3">
        <f t="shared" si="323"/>
        <v>93.188852270044563</v>
      </c>
      <c r="G10364" t="s">
        <v>14480</v>
      </c>
    </row>
    <row r="10365" spans="1:7" x14ac:dyDescent="0.35">
      <c r="A10365" t="s">
        <v>3</v>
      </c>
      <c r="B10365" t="s">
        <v>365</v>
      </c>
      <c r="C10365" t="s">
        <v>14267</v>
      </c>
      <c r="D10365" s="2">
        <v>154538.6</v>
      </c>
      <c r="E10365" s="3">
        <f t="shared" si="322"/>
        <v>6.9948518621895227E-4</v>
      </c>
      <c r="F10365" s="3">
        <f t="shared" si="323"/>
        <v>93.189551755230781</v>
      </c>
      <c r="G10365" t="s">
        <v>14473</v>
      </c>
    </row>
    <row r="10366" spans="1:7" x14ac:dyDescent="0.35">
      <c r="A10366" t="s">
        <v>3</v>
      </c>
      <c r="B10366" t="s">
        <v>9</v>
      </c>
      <c r="C10366" t="s">
        <v>59</v>
      </c>
      <c r="D10366" s="2">
        <v>154511.65</v>
      </c>
      <c r="E10366" s="3">
        <f t="shared" si="322"/>
        <v>6.993632029360145E-4</v>
      </c>
      <c r="F10366" s="3">
        <f t="shared" si="323"/>
        <v>93.190251118433721</v>
      </c>
      <c r="G10366" t="s">
        <v>14480</v>
      </c>
    </row>
    <row r="10367" spans="1:7" x14ac:dyDescent="0.35">
      <c r="A10367" t="s">
        <v>3</v>
      </c>
      <c r="B10367" t="s">
        <v>6</v>
      </c>
      <c r="C10367" t="s">
        <v>2720</v>
      </c>
      <c r="D10367" s="2">
        <v>154452.43</v>
      </c>
      <c r="E10367" s="3">
        <f t="shared" si="322"/>
        <v>6.9909515655324742E-4</v>
      </c>
      <c r="F10367" s="3">
        <f t="shared" si="323"/>
        <v>93.19095021359027</v>
      </c>
      <c r="G10367" t="s">
        <v>14473</v>
      </c>
    </row>
    <row r="10368" spans="1:7" x14ac:dyDescent="0.35">
      <c r="A10368" t="s">
        <v>3</v>
      </c>
      <c r="B10368" t="s">
        <v>20</v>
      </c>
      <c r="C10368" t="s">
        <v>21</v>
      </c>
      <c r="D10368" s="2">
        <v>154451.70000000001</v>
      </c>
      <c r="E10368" s="3">
        <f t="shared" si="322"/>
        <v>6.9909185236784698E-4</v>
      </c>
      <c r="F10368" s="3">
        <f t="shared" si="323"/>
        <v>93.191649305442638</v>
      </c>
      <c r="G10368" t="s">
        <v>14473</v>
      </c>
    </row>
    <row r="10369" spans="1:7" x14ac:dyDescent="0.35">
      <c r="A10369" t="s">
        <v>10</v>
      </c>
      <c r="B10369" t="s">
        <v>15</v>
      </c>
      <c r="C10369" t="s">
        <v>6717</v>
      </c>
      <c r="D10369" s="2">
        <v>154449.23000000001</v>
      </c>
      <c r="E10369" s="3">
        <f t="shared" si="322"/>
        <v>6.9908067245286155E-4</v>
      </c>
      <c r="F10369" s="3">
        <f t="shared" si="323"/>
        <v>93.192348386115086</v>
      </c>
      <c r="G10369" t="s">
        <v>14473</v>
      </c>
    </row>
    <row r="10370" spans="1:7" x14ac:dyDescent="0.35">
      <c r="A10370" t="s">
        <v>3</v>
      </c>
      <c r="B10370" t="s">
        <v>22</v>
      </c>
      <c r="C10370" t="s">
        <v>7964</v>
      </c>
      <c r="D10370" s="2">
        <v>154439.14000000001</v>
      </c>
      <c r="E10370" s="3">
        <f t="shared" si="322"/>
        <v>6.9903500227383214E-4</v>
      </c>
      <c r="F10370" s="3">
        <f t="shared" si="323"/>
        <v>93.193047421117356</v>
      </c>
      <c r="G10370" t="s">
        <v>14473</v>
      </c>
    </row>
    <row r="10371" spans="1:7" x14ac:dyDescent="0.35">
      <c r="A10371" t="s">
        <v>3</v>
      </c>
      <c r="B10371" t="s">
        <v>6</v>
      </c>
      <c r="C10371" s="8" t="s">
        <v>2117</v>
      </c>
      <c r="D10371" s="2">
        <v>154418.1</v>
      </c>
      <c r="E10371" s="3">
        <f t="shared" ref="E10371:E10434" si="324">(D10371/$D$29638)*100</f>
        <v>6.9893976931379462E-4</v>
      </c>
      <c r="F10371" s="3">
        <f t="shared" si="323"/>
        <v>93.193746360886664</v>
      </c>
      <c r="G10371" t="s">
        <v>14480</v>
      </c>
    </row>
    <row r="10372" spans="1:7" x14ac:dyDescent="0.35">
      <c r="A10372" t="s">
        <v>3</v>
      </c>
      <c r="B10372" t="s">
        <v>55</v>
      </c>
      <c r="C10372" t="s">
        <v>4005</v>
      </c>
      <c r="D10372" s="2">
        <v>154393.47</v>
      </c>
      <c r="E10372" s="3">
        <f t="shared" si="324"/>
        <v>6.9882828700363665E-4</v>
      </c>
      <c r="F10372" s="3">
        <f t="shared" ref="F10372:F10435" si="325">E10372+F10371</f>
        <v>93.194445189173663</v>
      </c>
      <c r="G10372" t="s">
        <v>14480</v>
      </c>
    </row>
    <row r="10373" spans="1:7" x14ac:dyDescent="0.35">
      <c r="A10373" t="s">
        <v>3</v>
      </c>
      <c r="B10373" t="s">
        <v>9</v>
      </c>
      <c r="C10373" t="s">
        <v>1014</v>
      </c>
      <c r="D10373" s="2">
        <v>154372.62</v>
      </c>
      <c r="E10373" s="3">
        <f t="shared" si="324"/>
        <v>6.9873391403705968E-4</v>
      </c>
      <c r="F10373" s="3">
        <f t="shared" si="325"/>
        <v>93.195143923087699</v>
      </c>
      <c r="G10373" t="s">
        <v>14473</v>
      </c>
    </row>
    <row r="10374" spans="1:7" x14ac:dyDescent="0.35">
      <c r="A10374" t="s">
        <v>10</v>
      </c>
      <c r="B10374" t="s">
        <v>9</v>
      </c>
      <c r="C10374" t="s">
        <v>3382</v>
      </c>
      <c r="D10374" s="2">
        <v>154331.88</v>
      </c>
      <c r="E10374" s="3">
        <f t="shared" si="324"/>
        <v>6.9854951333402136E-4</v>
      </c>
      <c r="F10374" s="3">
        <f t="shared" si="325"/>
        <v>93.195842472601029</v>
      </c>
      <c r="G10374" t="s">
        <v>14473</v>
      </c>
    </row>
    <row r="10375" spans="1:7" x14ac:dyDescent="0.35">
      <c r="A10375" t="s">
        <v>10</v>
      </c>
      <c r="B10375" t="s">
        <v>22</v>
      </c>
      <c r="C10375" t="s">
        <v>4687</v>
      </c>
      <c r="D10375" s="2">
        <v>154331.64000000001</v>
      </c>
      <c r="E10375" s="3">
        <f t="shared" si="324"/>
        <v>6.9854842702649241E-4</v>
      </c>
      <c r="F10375" s="3">
        <f t="shared" si="325"/>
        <v>93.196541021028054</v>
      </c>
      <c r="G10375" t="s">
        <v>14480</v>
      </c>
    </row>
    <row r="10376" spans="1:7" x14ac:dyDescent="0.35">
      <c r="A10376" t="s">
        <v>10</v>
      </c>
      <c r="B10376" t="s">
        <v>180</v>
      </c>
      <c r="C10376" t="s">
        <v>12263</v>
      </c>
      <c r="D10376" s="2">
        <v>154326.38</v>
      </c>
      <c r="E10376" s="3">
        <f t="shared" si="324"/>
        <v>6.9852461878648305E-4</v>
      </c>
      <c r="F10376" s="3">
        <f t="shared" si="325"/>
        <v>93.197239545646838</v>
      </c>
      <c r="G10376" t="s">
        <v>14480</v>
      </c>
    </row>
    <row r="10377" spans="1:7" x14ac:dyDescent="0.35">
      <c r="A10377" t="s">
        <v>3</v>
      </c>
      <c r="B10377" t="s">
        <v>9</v>
      </c>
      <c r="C10377" t="s">
        <v>10892</v>
      </c>
      <c r="D10377" s="2">
        <v>154322.89000000001</v>
      </c>
      <c r="E10377" s="3">
        <f t="shared" si="324"/>
        <v>6.9850882206449962E-4</v>
      </c>
      <c r="F10377" s="3">
        <f t="shared" si="325"/>
        <v>93.197938054468906</v>
      </c>
      <c r="G10377" t="s">
        <v>14480</v>
      </c>
    </row>
    <row r="10378" spans="1:7" x14ac:dyDescent="0.35">
      <c r="A10378" t="s">
        <v>3</v>
      </c>
      <c r="B10378" t="s">
        <v>9</v>
      </c>
      <c r="C10378" t="s">
        <v>14089</v>
      </c>
      <c r="D10378" s="2">
        <v>154301.14000000001</v>
      </c>
      <c r="E10378" s="3">
        <f t="shared" si="324"/>
        <v>6.9841037544468912E-4</v>
      </c>
      <c r="F10378" s="3">
        <f t="shared" si="325"/>
        <v>93.198636464844355</v>
      </c>
      <c r="G10378" t="s">
        <v>14480</v>
      </c>
    </row>
    <row r="10379" spans="1:7" x14ac:dyDescent="0.35">
      <c r="A10379" t="s">
        <v>10</v>
      </c>
      <c r="B10379" t="s">
        <v>29</v>
      </c>
      <c r="C10379" t="s">
        <v>10989</v>
      </c>
      <c r="D10379" s="2">
        <v>154293.76999999999</v>
      </c>
      <c r="E10379" s="3">
        <f t="shared" si="324"/>
        <v>6.9837701675098767E-4</v>
      </c>
      <c r="F10379" s="3">
        <f t="shared" si="325"/>
        <v>93.199334841861102</v>
      </c>
      <c r="G10379" t="s">
        <v>14480</v>
      </c>
    </row>
    <row r="10380" spans="1:7" x14ac:dyDescent="0.35">
      <c r="A10380" t="s">
        <v>10</v>
      </c>
      <c r="B10380" t="s">
        <v>9</v>
      </c>
      <c r="C10380" t="s">
        <v>3779</v>
      </c>
      <c r="D10380" s="2">
        <v>154288.44</v>
      </c>
      <c r="E10380" s="3">
        <f t="shared" si="324"/>
        <v>6.9835289167128234E-4</v>
      </c>
      <c r="F10380" s="3">
        <f t="shared" si="325"/>
        <v>93.200033194752777</v>
      </c>
      <c r="G10380" t="s">
        <v>14480</v>
      </c>
    </row>
    <row r="10381" spans="1:7" x14ac:dyDescent="0.35">
      <c r="A10381" t="s">
        <v>10</v>
      </c>
      <c r="B10381" t="s">
        <v>139</v>
      </c>
      <c r="C10381" s="6" t="s">
        <v>3965</v>
      </c>
      <c r="D10381" s="2">
        <v>154282.74</v>
      </c>
      <c r="E10381" s="3">
        <f t="shared" si="324"/>
        <v>6.983270918674699E-4</v>
      </c>
      <c r="F10381" s="3">
        <f t="shared" si="325"/>
        <v>93.200731521844645</v>
      </c>
      <c r="G10381" t="s">
        <v>14473</v>
      </c>
    </row>
    <row r="10382" spans="1:7" x14ac:dyDescent="0.35">
      <c r="A10382" t="s">
        <v>10</v>
      </c>
      <c r="B10382" t="s">
        <v>29</v>
      </c>
      <c r="C10382" t="s">
        <v>7022</v>
      </c>
      <c r="D10382" s="2">
        <v>154272.32999999999</v>
      </c>
      <c r="E10382" s="3">
        <f t="shared" si="324"/>
        <v>6.9827997327840188E-4</v>
      </c>
      <c r="F10382" s="3">
        <f t="shared" si="325"/>
        <v>93.201429801817923</v>
      </c>
      <c r="G10382" t="s">
        <v>14473</v>
      </c>
    </row>
    <row r="10383" spans="1:7" x14ac:dyDescent="0.35">
      <c r="A10383" t="s">
        <v>3</v>
      </c>
      <c r="B10383" t="s">
        <v>9</v>
      </c>
      <c r="C10383" t="s">
        <v>11450</v>
      </c>
      <c r="D10383" s="2">
        <v>154269.35999999999</v>
      </c>
      <c r="E10383" s="3">
        <f t="shared" si="324"/>
        <v>6.9826653022273118E-4</v>
      </c>
      <c r="F10383" s="3">
        <f t="shared" si="325"/>
        <v>93.202128068348145</v>
      </c>
      <c r="G10383" t="s">
        <v>14480</v>
      </c>
    </row>
    <row r="10384" spans="1:7" x14ac:dyDescent="0.35">
      <c r="A10384" t="s">
        <v>10</v>
      </c>
      <c r="B10384" t="s">
        <v>8</v>
      </c>
      <c r="C10384" t="s">
        <v>12209</v>
      </c>
      <c r="D10384" s="2">
        <v>154268.19</v>
      </c>
      <c r="E10384" s="3">
        <f t="shared" si="324"/>
        <v>6.9826123447352766E-4</v>
      </c>
      <c r="F10384" s="3">
        <f t="shared" si="325"/>
        <v>93.202826329582621</v>
      </c>
      <c r="G10384" t="s">
        <v>14473</v>
      </c>
    </row>
    <row r="10385" spans="1:7" x14ac:dyDescent="0.35">
      <c r="A10385" t="s">
        <v>3</v>
      </c>
      <c r="B10385" t="s">
        <v>13</v>
      </c>
      <c r="C10385" t="s">
        <v>498</v>
      </c>
      <c r="D10385" s="2">
        <v>154201.54</v>
      </c>
      <c r="E10385" s="3">
        <f t="shared" si="324"/>
        <v>6.9795955782017704E-4</v>
      </c>
      <c r="F10385" s="3">
        <f t="shared" si="325"/>
        <v>93.203524289140447</v>
      </c>
      <c r="G10385" t="s">
        <v>14473</v>
      </c>
    </row>
    <row r="10386" spans="1:7" x14ac:dyDescent="0.35">
      <c r="A10386" t="s">
        <v>10</v>
      </c>
      <c r="B10386" t="s">
        <v>13</v>
      </c>
      <c r="C10386" t="s">
        <v>2789</v>
      </c>
      <c r="D10386" s="2">
        <v>154190.39999999999</v>
      </c>
      <c r="E10386" s="3">
        <f t="shared" si="324"/>
        <v>6.9790913504570848E-4</v>
      </c>
      <c r="F10386" s="3">
        <f t="shared" si="325"/>
        <v>93.204222198275488</v>
      </c>
      <c r="G10386" t="s">
        <v>14480</v>
      </c>
    </row>
    <row r="10387" spans="1:7" x14ac:dyDescent="0.35">
      <c r="A10387" t="s">
        <v>3</v>
      </c>
      <c r="B10387" t="s">
        <v>15</v>
      </c>
      <c r="C10387" t="s">
        <v>4204</v>
      </c>
      <c r="D10387" s="2">
        <v>154164.09</v>
      </c>
      <c r="E10387" s="3">
        <f t="shared" si="324"/>
        <v>6.9779004858284803E-4</v>
      </c>
      <c r="F10387" s="3">
        <f t="shared" si="325"/>
        <v>93.204919988324065</v>
      </c>
      <c r="G10387" t="s">
        <v>14473</v>
      </c>
    </row>
    <row r="10388" spans="1:7" x14ac:dyDescent="0.35">
      <c r="A10388" t="s">
        <v>10</v>
      </c>
      <c r="B10388" t="s">
        <v>9</v>
      </c>
      <c r="C10388" t="s">
        <v>468</v>
      </c>
      <c r="D10388" s="2">
        <v>154148.09</v>
      </c>
      <c r="E10388" s="3">
        <f t="shared" si="324"/>
        <v>6.9771762808091837E-4</v>
      </c>
      <c r="F10388" s="3">
        <f t="shared" si="325"/>
        <v>93.20561770595215</v>
      </c>
      <c r="G10388" t="s">
        <v>14473</v>
      </c>
    </row>
    <row r="10389" spans="1:7" x14ac:dyDescent="0.35">
      <c r="A10389" t="s">
        <v>3</v>
      </c>
      <c r="B10389" t="s">
        <v>9</v>
      </c>
      <c r="C10389" t="s">
        <v>9609</v>
      </c>
      <c r="D10389" s="2">
        <v>154144.54</v>
      </c>
      <c r="E10389" s="3">
        <f t="shared" si="324"/>
        <v>6.9770155978205275E-4</v>
      </c>
      <c r="F10389" s="3">
        <f t="shared" si="325"/>
        <v>93.206315407511937</v>
      </c>
      <c r="G10389" t="s">
        <v>14480</v>
      </c>
    </row>
    <row r="10390" spans="1:7" x14ac:dyDescent="0.35">
      <c r="A10390" t="s">
        <v>10</v>
      </c>
      <c r="B10390" t="s">
        <v>139</v>
      </c>
      <c r="C10390" t="s">
        <v>167</v>
      </c>
      <c r="D10390" s="2">
        <v>154133.92000000001</v>
      </c>
      <c r="E10390" s="3">
        <f t="shared" si="324"/>
        <v>6.9765349067389692E-4</v>
      </c>
      <c r="F10390" s="3">
        <f t="shared" si="325"/>
        <v>93.207013061002613</v>
      </c>
      <c r="G10390" t="s">
        <v>14473</v>
      </c>
    </row>
    <row r="10391" spans="1:7" x14ac:dyDescent="0.35">
      <c r="A10391" t="s">
        <v>3</v>
      </c>
      <c r="B10391" t="s">
        <v>180</v>
      </c>
      <c r="C10391" t="s">
        <v>8494</v>
      </c>
      <c r="D10391" s="2">
        <v>154121.82999999999</v>
      </c>
      <c r="E10391" s="3">
        <f t="shared" si="324"/>
        <v>6.9759876793212621E-4</v>
      </c>
      <c r="F10391" s="3">
        <f t="shared" si="325"/>
        <v>93.207710659770541</v>
      </c>
      <c r="G10391" t="s">
        <v>14480</v>
      </c>
    </row>
    <row r="10392" spans="1:7" x14ac:dyDescent="0.35">
      <c r="A10392" t="s">
        <v>3</v>
      </c>
      <c r="B10392" t="s">
        <v>9</v>
      </c>
      <c r="C10392" t="s">
        <v>10026</v>
      </c>
      <c r="D10392" s="2">
        <v>154109.25</v>
      </c>
      <c r="E10392" s="3">
        <f t="shared" si="324"/>
        <v>6.9754182731248413E-4</v>
      </c>
      <c r="F10392" s="3">
        <f t="shared" si="325"/>
        <v>93.208408201597848</v>
      </c>
      <c r="G10392" t="s">
        <v>14480</v>
      </c>
    </row>
    <row r="10393" spans="1:7" x14ac:dyDescent="0.35">
      <c r="A10393" t="s">
        <v>3</v>
      </c>
      <c r="B10393" t="s">
        <v>6</v>
      </c>
      <c r="C10393" t="s">
        <v>13833</v>
      </c>
      <c r="D10393" s="2">
        <v>154101.24</v>
      </c>
      <c r="E10393" s="3">
        <f t="shared" si="324"/>
        <v>6.9750557179870556E-4</v>
      </c>
      <c r="F10393" s="3">
        <f t="shared" si="325"/>
        <v>93.209105707169641</v>
      </c>
      <c r="G10393" t="s">
        <v>14473</v>
      </c>
    </row>
    <row r="10394" spans="1:7" x14ac:dyDescent="0.35">
      <c r="A10394" t="s">
        <v>10</v>
      </c>
      <c r="B10394" t="s">
        <v>9</v>
      </c>
      <c r="C10394" t="s">
        <v>11414</v>
      </c>
      <c r="D10394" s="2">
        <v>154063.54</v>
      </c>
      <c r="E10394" s="3">
        <f t="shared" si="324"/>
        <v>6.9733493099103402E-4</v>
      </c>
      <c r="F10394" s="3">
        <f t="shared" si="325"/>
        <v>93.209803042100631</v>
      </c>
      <c r="G10394" t="s">
        <v>14480</v>
      </c>
    </row>
    <row r="10395" spans="1:7" x14ac:dyDescent="0.35">
      <c r="A10395" t="s">
        <v>10</v>
      </c>
      <c r="B10395" t="s">
        <v>9</v>
      </c>
      <c r="C10395" t="s">
        <v>7594</v>
      </c>
      <c r="D10395" s="2">
        <v>154026.26999999999</v>
      </c>
      <c r="E10395" s="3">
        <f t="shared" si="324"/>
        <v>6.9716623648435156E-4</v>
      </c>
      <c r="F10395" s="3">
        <f t="shared" si="325"/>
        <v>93.210500208337109</v>
      </c>
      <c r="G10395" t="s">
        <v>14480</v>
      </c>
    </row>
    <row r="10396" spans="1:7" x14ac:dyDescent="0.35">
      <c r="A10396" t="s">
        <v>3</v>
      </c>
      <c r="B10396" t="s">
        <v>22</v>
      </c>
      <c r="C10396" t="s">
        <v>1330</v>
      </c>
      <c r="D10396" s="2">
        <v>153991.48000000001</v>
      </c>
      <c r="E10396" s="3">
        <f t="shared" si="324"/>
        <v>6.9700876715546843E-4</v>
      </c>
      <c r="F10396" s="3">
        <f t="shared" si="325"/>
        <v>93.211197217104271</v>
      </c>
      <c r="G10396" t="s">
        <v>14473</v>
      </c>
    </row>
    <row r="10397" spans="1:7" x14ac:dyDescent="0.35">
      <c r="A10397" t="s">
        <v>10</v>
      </c>
      <c r="B10397" t="s">
        <v>180</v>
      </c>
      <c r="C10397" t="s">
        <v>13131</v>
      </c>
      <c r="D10397" s="2">
        <v>153987.18</v>
      </c>
      <c r="E10397" s="3">
        <f t="shared" si="324"/>
        <v>6.9698930414557468E-4</v>
      </c>
      <c r="F10397" s="3">
        <f t="shared" si="325"/>
        <v>93.211894206408417</v>
      </c>
      <c r="G10397" t="s">
        <v>14473</v>
      </c>
    </row>
    <row r="10398" spans="1:7" x14ac:dyDescent="0.35">
      <c r="A10398" t="s">
        <v>10</v>
      </c>
      <c r="B10398" t="s">
        <v>117</v>
      </c>
      <c r="C10398" t="s">
        <v>203</v>
      </c>
      <c r="D10398" s="2">
        <v>153982.62</v>
      </c>
      <c r="E10398" s="3">
        <f t="shared" si="324"/>
        <v>6.9696866430252473E-4</v>
      </c>
      <c r="F10398" s="3">
        <f t="shared" si="325"/>
        <v>93.212591175072717</v>
      </c>
      <c r="G10398" t="s">
        <v>14473</v>
      </c>
    </row>
    <row r="10399" spans="1:7" x14ac:dyDescent="0.35">
      <c r="A10399" t="s">
        <v>3</v>
      </c>
      <c r="B10399" t="s">
        <v>9</v>
      </c>
      <c r="C10399" t="s">
        <v>2359</v>
      </c>
      <c r="D10399" s="2">
        <v>153978.96</v>
      </c>
      <c r="E10399" s="3">
        <f t="shared" si="324"/>
        <v>6.9695209811270831E-4</v>
      </c>
      <c r="F10399" s="3">
        <f t="shared" si="325"/>
        <v>93.213288127170827</v>
      </c>
      <c r="G10399" t="s">
        <v>14480</v>
      </c>
    </row>
    <row r="10400" spans="1:7" x14ac:dyDescent="0.35">
      <c r="A10400" t="s">
        <v>3</v>
      </c>
      <c r="B10400" t="s">
        <v>28</v>
      </c>
      <c r="C10400" s="8" t="s">
        <v>9981</v>
      </c>
      <c r="D10400" s="2">
        <v>153970.06</v>
      </c>
      <c r="E10400" s="3">
        <f t="shared" si="324"/>
        <v>6.9691181420851E-4</v>
      </c>
      <c r="F10400" s="3">
        <f t="shared" si="325"/>
        <v>93.21398503898503</v>
      </c>
      <c r="G10400" t="s">
        <v>14480</v>
      </c>
    </row>
    <row r="10401" spans="1:7" x14ac:dyDescent="0.35">
      <c r="A10401" t="s">
        <v>10</v>
      </c>
      <c r="B10401" t="s">
        <v>6</v>
      </c>
      <c r="C10401" t="s">
        <v>13846</v>
      </c>
      <c r="D10401" s="2">
        <v>153967.76999999999</v>
      </c>
      <c r="E10401" s="3">
        <f t="shared" si="324"/>
        <v>6.9690144902417135E-4</v>
      </c>
      <c r="F10401" s="3">
        <f t="shared" si="325"/>
        <v>93.214681940434048</v>
      </c>
      <c r="G10401" t="s">
        <v>14480</v>
      </c>
    </row>
    <row r="10402" spans="1:7" x14ac:dyDescent="0.35">
      <c r="A10402" t="s">
        <v>3</v>
      </c>
      <c r="B10402" t="s">
        <v>40</v>
      </c>
      <c r="C10402" s="6" t="s">
        <v>12976</v>
      </c>
      <c r="D10402" s="2">
        <v>153963.72</v>
      </c>
      <c r="E10402" s="3">
        <f t="shared" si="324"/>
        <v>6.9688311758462035E-4</v>
      </c>
      <c r="F10402" s="3">
        <f t="shared" si="325"/>
        <v>93.215378823551632</v>
      </c>
      <c r="G10402" t="s">
        <v>14473</v>
      </c>
    </row>
    <row r="10403" spans="1:7" x14ac:dyDescent="0.35">
      <c r="A10403" t="s">
        <v>3</v>
      </c>
      <c r="B10403" t="s">
        <v>182</v>
      </c>
      <c r="C10403" t="s">
        <v>11290</v>
      </c>
      <c r="D10403" s="2">
        <v>153956.32999999999</v>
      </c>
      <c r="E10403" s="3">
        <f t="shared" si="324"/>
        <v>6.9684966836529164E-4</v>
      </c>
      <c r="F10403" s="3">
        <f t="shared" si="325"/>
        <v>93.21607567321999</v>
      </c>
      <c r="G10403" t="s">
        <v>14473</v>
      </c>
    </row>
    <row r="10404" spans="1:7" x14ac:dyDescent="0.35">
      <c r="A10404" t="s">
        <v>10</v>
      </c>
      <c r="B10404" t="s">
        <v>8</v>
      </c>
      <c r="C10404" t="s">
        <v>727</v>
      </c>
      <c r="D10404" s="2">
        <v>153953.4</v>
      </c>
      <c r="E10404" s="3">
        <f t="shared" si="324"/>
        <v>6.9683640636087577E-4</v>
      </c>
      <c r="F10404" s="3">
        <f t="shared" si="325"/>
        <v>93.216772509626352</v>
      </c>
      <c r="G10404" t="s">
        <v>14480</v>
      </c>
    </row>
    <row r="10405" spans="1:7" x14ac:dyDescent="0.35">
      <c r="A10405" t="s">
        <v>10</v>
      </c>
      <c r="B10405" t="s">
        <v>182</v>
      </c>
      <c r="C10405" t="s">
        <v>12615</v>
      </c>
      <c r="D10405" s="2">
        <v>153915.10999999999</v>
      </c>
      <c r="E10405" s="3">
        <f t="shared" si="324"/>
        <v>6.966630950471953E-4</v>
      </c>
      <c r="F10405" s="3">
        <f t="shared" si="325"/>
        <v>93.217469172721394</v>
      </c>
      <c r="G10405" t="s">
        <v>14473</v>
      </c>
    </row>
    <row r="10406" spans="1:7" x14ac:dyDescent="0.35">
      <c r="A10406" t="s">
        <v>3</v>
      </c>
      <c r="B10406" t="s">
        <v>180</v>
      </c>
      <c r="C10406" t="s">
        <v>8720</v>
      </c>
      <c r="D10406" s="2">
        <v>153899.37</v>
      </c>
      <c r="E10406" s="3">
        <f t="shared" si="324"/>
        <v>6.9659185137842217E-4</v>
      </c>
      <c r="F10406" s="3">
        <f t="shared" si="325"/>
        <v>93.218165764572774</v>
      </c>
      <c r="G10406" t="s">
        <v>14480</v>
      </c>
    </row>
    <row r="10407" spans="1:7" x14ac:dyDescent="0.35">
      <c r="A10407" t="s">
        <v>3</v>
      </c>
      <c r="B10407" t="s">
        <v>52</v>
      </c>
      <c r="C10407" t="s">
        <v>10715</v>
      </c>
      <c r="D10407" s="2">
        <v>153896.09</v>
      </c>
      <c r="E10407" s="3">
        <f t="shared" si="324"/>
        <v>6.9657700517552655E-4</v>
      </c>
      <c r="F10407" s="3">
        <f t="shared" si="325"/>
        <v>93.218862341577946</v>
      </c>
      <c r="G10407" t="s">
        <v>14473</v>
      </c>
    </row>
    <row r="10408" spans="1:7" x14ac:dyDescent="0.35">
      <c r="A10408" t="s">
        <v>10</v>
      </c>
      <c r="B10408" t="s">
        <v>16</v>
      </c>
      <c r="C10408" t="s">
        <v>9439</v>
      </c>
      <c r="D10408" s="2">
        <v>153892.29</v>
      </c>
      <c r="E10408" s="3">
        <f t="shared" si="324"/>
        <v>6.9655980530631829E-4</v>
      </c>
      <c r="F10408" s="3">
        <f t="shared" si="325"/>
        <v>93.219558901383252</v>
      </c>
      <c r="G10408" t="s">
        <v>14473</v>
      </c>
    </row>
    <row r="10409" spans="1:7" x14ac:dyDescent="0.35">
      <c r="A10409" t="s">
        <v>3</v>
      </c>
      <c r="B10409" t="s">
        <v>40</v>
      </c>
      <c r="C10409" t="s">
        <v>4520</v>
      </c>
      <c r="D10409" s="2">
        <v>153890.32999999999</v>
      </c>
      <c r="E10409" s="3">
        <f t="shared" si="324"/>
        <v>6.9655093379483181E-4</v>
      </c>
      <c r="F10409" s="3">
        <f t="shared" si="325"/>
        <v>93.220255452317048</v>
      </c>
      <c r="G10409" t="s">
        <v>14473</v>
      </c>
    </row>
    <row r="10410" spans="1:7" x14ac:dyDescent="0.35">
      <c r="A10410" t="s">
        <v>10</v>
      </c>
      <c r="B10410" t="s">
        <v>9</v>
      </c>
      <c r="C10410" t="s">
        <v>5472</v>
      </c>
      <c r="D10410" s="2">
        <v>153884.68</v>
      </c>
      <c r="E10410" s="3">
        <f t="shared" si="324"/>
        <v>6.9652536030508799E-4</v>
      </c>
      <c r="F10410" s="3">
        <f t="shared" si="325"/>
        <v>93.220951977677359</v>
      </c>
      <c r="G10410" t="s">
        <v>14473</v>
      </c>
    </row>
    <row r="10411" spans="1:7" x14ac:dyDescent="0.35">
      <c r="A10411" t="s">
        <v>3</v>
      </c>
      <c r="B10411" t="s">
        <v>23</v>
      </c>
      <c r="C10411" t="s">
        <v>2725</v>
      </c>
      <c r="D10411" s="2">
        <v>153884.51</v>
      </c>
      <c r="E10411" s="3">
        <f t="shared" si="324"/>
        <v>6.96524590837255E-4</v>
      </c>
      <c r="F10411" s="3">
        <f t="shared" si="325"/>
        <v>93.221648502268195</v>
      </c>
      <c r="G10411" t="s">
        <v>14480</v>
      </c>
    </row>
    <row r="10412" spans="1:7" x14ac:dyDescent="0.35">
      <c r="A10412" t="s">
        <v>10</v>
      </c>
      <c r="B10412" t="s">
        <v>16</v>
      </c>
      <c r="C10412" t="s">
        <v>9203</v>
      </c>
      <c r="D10412" s="2">
        <v>153880.14000000001</v>
      </c>
      <c r="E10412" s="3">
        <f t="shared" si="324"/>
        <v>6.965048109876655E-4</v>
      </c>
      <c r="F10412" s="3">
        <f t="shared" si="325"/>
        <v>93.222345007079184</v>
      </c>
      <c r="G10412" t="s">
        <v>14473</v>
      </c>
    </row>
    <row r="10413" spans="1:7" x14ac:dyDescent="0.35">
      <c r="A10413" t="s">
        <v>3</v>
      </c>
      <c r="B10413" t="s">
        <v>9</v>
      </c>
      <c r="C10413" t="s">
        <v>13996</v>
      </c>
      <c r="D10413" s="2">
        <v>153870</v>
      </c>
      <c r="E10413" s="3">
        <f t="shared" si="324"/>
        <v>6.9645891449456759E-4</v>
      </c>
      <c r="F10413" s="3">
        <f t="shared" si="325"/>
        <v>93.223041465993674</v>
      </c>
      <c r="G10413" t="s">
        <v>14480</v>
      </c>
    </row>
    <row r="10414" spans="1:7" x14ac:dyDescent="0.35">
      <c r="A10414" t="s">
        <v>10</v>
      </c>
      <c r="B10414" t="s">
        <v>6</v>
      </c>
      <c r="C10414" t="s">
        <v>3389</v>
      </c>
      <c r="D10414" s="2">
        <v>153865.85999999999</v>
      </c>
      <c r="E10414" s="3">
        <f t="shared" si="324"/>
        <v>6.9644017568969326E-4</v>
      </c>
      <c r="F10414" s="3">
        <f t="shared" si="325"/>
        <v>93.223737906169362</v>
      </c>
      <c r="G10414" t="s">
        <v>14480</v>
      </c>
    </row>
    <row r="10415" spans="1:7" x14ac:dyDescent="0.35">
      <c r="A10415" t="s">
        <v>10</v>
      </c>
      <c r="B10415" t="s">
        <v>4</v>
      </c>
      <c r="C10415" t="s">
        <v>3004</v>
      </c>
      <c r="D10415" s="2">
        <v>153834.03</v>
      </c>
      <c r="E10415" s="3">
        <f t="shared" si="324"/>
        <v>6.9629610415366692E-4</v>
      </c>
      <c r="F10415" s="3">
        <f t="shared" si="325"/>
        <v>93.224434202273514</v>
      </c>
      <c r="G10415" t="s">
        <v>14473</v>
      </c>
    </row>
    <row r="10416" spans="1:7" x14ac:dyDescent="0.35">
      <c r="A10416" t="s">
        <v>3</v>
      </c>
      <c r="B10416" t="s">
        <v>8</v>
      </c>
      <c r="C10416" t="s">
        <v>12857</v>
      </c>
      <c r="D10416" s="2">
        <v>153832.62</v>
      </c>
      <c r="E10416" s="3">
        <f t="shared" si="324"/>
        <v>6.9628972209693444E-4</v>
      </c>
      <c r="F10416" s="3">
        <f t="shared" si="325"/>
        <v>93.225130491995614</v>
      </c>
      <c r="G10416" t="s">
        <v>14473</v>
      </c>
    </row>
    <row r="10417" spans="1:7" x14ac:dyDescent="0.35">
      <c r="A10417" t="s">
        <v>3</v>
      </c>
      <c r="B10417" t="s">
        <v>8</v>
      </c>
      <c r="C10417" t="s">
        <v>4504</v>
      </c>
      <c r="D10417" s="2">
        <v>153818.07999999999</v>
      </c>
      <c r="E10417" s="3">
        <f t="shared" si="324"/>
        <v>6.9622390996580588E-4</v>
      </c>
      <c r="F10417" s="3">
        <f t="shared" si="325"/>
        <v>93.225826715905583</v>
      </c>
      <c r="G10417" t="s">
        <v>14480</v>
      </c>
    </row>
    <row r="10418" spans="1:7" x14ac:dyDescent="0.35">
      <c r="A10418" t="s">
        <v>3</v>
      </c>
      <c r="B10418" t="s">
        <v>6</v>
      </c>
      <c r="C10418" t="s">
        <v>3269</v>
      </c>
      <c r="D10418" s="2">
        <v>153753.16</v>
      </c>
      <c r="E10418" s="3">
        <f t="shared" si="324"/>
        <v>6.9593006377922635E-4</v>
      </c>
      <c r="F10418" s="3">
        <f t="shared" si="325"/>
        <v>93.226522645969368</v>
      </c>
      <c r="G10418" t="s">
        <v>14473</v>
      </c>
    </row>
    <row r="10419" spans="1:7" x14ac:dyDescent="0.35">
      <c r="A10419" t="s">
        <v>3</v>
      </c>
      <c r="B10419" t="s">
        <v>40</v>
      </c>
      <c r="C10419" s="8" t="s">
        <v>9578</v>
      </c>
      <c r="D10419" s="2">
        <v>153731.72</v>
      </c>
      <c r="E10419" s="3">
        <f t="shared" si="324"/>
        <v>6.9583302030664068E-4</v>
      </c>
      <c r="F10419" s="3">
        <f t="shared" si="325"/>
        <v>93.22721847898967</v>
      </c>
      <c r="G10419" t="s">
        <v>14480</v>
      </c>
    </row>
    <row r="10420" spans="1:7" x14ac:dyDescent="0.35">
      <c r="A10420" t="s">
        <v>3</v>
      </c>
      <c r="B10420" t="s">
        <v>6</v>
      </c>
      <c r="C10420" t="s">
        <v>11051</v>
      </c>
      <c r="D10420" s="2">
        <v>153691.73000000001</v>
      </c>
      <c r="E10420" s="3">
        <f t="shared" si="324"/>
        <v>6.9565201431463037E-4</v>
      </c>
      <c r="F10420" s="3">
        <f t="shared" si="325"/>
        <v>93.227914131003985</v>
      </c>
      <c r="G10420" t="s">
        <v>14480</v>
      </c>
    </row>
    <row r="10421" spans="1:7" x14ac:dyDescent="0.35">
      <c r="A10421" t="s">
        <v>3</v>
      </c>
      <c r="B10421" t="s">
        <v>13</v>
      </c>
      <c r="C10421" t="s">
        <v>2192</v>
      </c>
      <c r="D10421" s="2">
        <v>153677.53</v>
      </c>
      <c r="E10421" s="3">
        <f t="shared" si="324"/>
        <v>6.9558774111916778E-4</v>
      </c>
      <c r="F10421" s="3">
        <f t="shared" si="325"/>
        <v>93.228609718745105</v>
      </c>
      <c r="G10421" t="s">
        <v>14473</v>
      </c>
    </row>
    <row r="10422" spans="1:7" x14ac:dyDescent="0.35">
      <c r="A10422" t="s">
        <v>3</v>
      </c>
      <c r="B10422" t="s">
        <v>38</v>
      </c>
      <c r="C10422" t="s">
        <v>10679</v>
      </c>
      <c r="D10422" s="2">
        <v>153649.49</v>
      </c>
      <c r="E10422" s="3">
        <f t="shared" si="324"/>
        <v>6.9546082418953602E-4</v>
      </c>
      <c r="F10422" s="3">
        <f t="shared" si="325"/>
        <v>93.229305179569295</v>
      </c>
      <c r="G10422" t="s">
        <v>14473</v>
      </c>
    </row>
    <row r="10423" spans="1:7" x14ac:dyDescent="0.35">
      <c r="A10423" t="s">
        <v>3</v>
      </c>
      <c r="B10423" t="s">
        <v>36</v>
      </c>
      <c r="C10423" s="8" t="s">
        <v>1565</v>
      </c>
      <c r="D10423" s="2">
        <v>153647.57</v>
      </c>
      <c r="E10423" s="3">
        <f t="shared" si="324"/>
        <v>6.9545213372930448E-4</v>
      </c>
      <c r="F10423" s="3">
        <f t="shared" si="325"/>
        <v>93.230000631703021</v>
      </c>
      <c r="G10423" t="s">
        <v>14480</v>
      </c>
    </row>
    <row r="10424" spans="1:7" x14ac:dyDescent="0.35">
      <c r="A10424" t="s">
        <v>3</v>
      </c>
      <c r="B10424" t="s">
        <v>29</v>
      </c>
      <c r="C10424" t="s">
        <v>3554</v>
      </c>
      <c r="D10424" s="2">
        <v>153604.04999999999</v>
      </c>
      <c r="E10424" s="3">
        <f t="shared" si="324"/>
        <v>6.9525514996405581E-4</v>
      </c>
      <c r="F10424" s="3">
        <f t="shared" si="325"/>
        <v>93.230695886852985</v>
      </c>
      <c r="G10424" t="s">
        <v>14473</v>
      </c>
    </row>
    <row r="10425" spans="1:7" x14ac:dyDescent="0.35">
      <c r="A10425" t="s">
        <v>3</v>
      </c>
      <c r="B10425" t="s">
        <v>8</v>
      </c>
      <c r="C10425" t="s">
        <v>1728</v>
      </c>
      <c r="D10425" s="2">
        <v>153589.92000000001</v>
      </c>
      <c r="E10425" s="3">
        <f t="shared" si="324"/>
        <v>6.951911936082894E-4</v>
      </c>
      <c r="F10425" s="3">
        <f t="shared" si="325"/>
        <v>93.231391078046599</v>
      </c>
      <c r="G10425" t="s">
        <v>14480</v>
      </c>
    </row>
    <row r="10426" spans="1:7" x14ac:dyDescent="0.35">
      <c r="A10426" t="s">
        <v>3</v>
      </c>
      <c r="B10426" t="s">
        <v>13</v>
      </c>
      <c r="C10426" t="s">
        <v>1655</v>
      </c>
      <c r="D10426" s="2">
        <v>153563.31</v>
      </c>
      <c r="E10426" s="3">
        <f t="shared" si="324"/>
        <v>6.9507074926101749E-4</v>
      </c>
      <c r="F10426" s="3">
        <f t="shared" si="325"/>
        <v>93.232086148795858</v>
      </c>
      <c r="G10426" t="s">
        <v>14473</v>
      </c>
    </row>
    <row r="10427" spans="1:7" x14ac:dyDescent="0.35">
      <c r="A10427" t="s">
        <v>10</v>
      </c>
      <c r="B10427" t="s">
        <v>9</v>
      </c>
      <c r="C10427" t="s">
        <v>7006</v>
      </c>
      <c r="D10427" s="2">
        <v>153546.87</v>
      </c>
      <c r="E10427" s="3">
        <f t="shared" si="324"/>
        <v>6.9499633719528485E-4</v>
      </c>
      <c r="F10427" s="3">
        <f t="shared" si="325"/>
        <v>93.23278114513306</v>
      </c>
      <c r="G10427" t="s">
        <v>14480</v>
      </c>
    </row>
    <row r="10428" spans="1:7" x14ac:dyDescent="0.35">
      <c r="A10428" t="s">
        <v>10</v>
      </c>
      <c r="B10428" t="s">
        <v>134</v>
      </c>
      <c r="C10428" t="s">
        <v>2577</v>
      </c>
      <c r="D10428" s="2">
        <v>153526.96</v>
      </c>
      <c r="E10428" s="3">
        <f t="shared" si="324"/>
        <v>6.9490621893319613E-4</v>
      </c>
      <c r="F10428" s="3">
        <f t="shared" si="325"/>
        <v>93.233476051352</v>
      </c>
      <c r="G10428" t="s">
        <v>14480</v>
      </c>
    </row>
    <row r="10429" spans="1:7" x14ac:dyDescent="0.35">
      <c r="A10429" t="s">
        <v>3</v>
      </c>
      <c r="B10429" t="s">
        <v>122</v>
      </c>
      <c r="C10429" t="s">
        <v>831</v>
      </c>
      <c r="D10429" s="2">
        <v>153516.60999999999</v>
      </c>
      <c r="E10429" s="3">
        <f t="shared" si="324"/>
        <v>6.9485937192101041E-4</v>
      </c>
      <c r="F10429" s="3">
        <f t="shared" si="325"/>
        <v>93.234170910723918</v>
      </c>
      <c r="G10429" t="s">
        <v>14473</v>
      </c>
    </row>
    <row r="10430" spans="1:7" x14ac:dyDescent="0.35">
      <c r="A10430" t="s">
        <v>10</v>
      </c>
      <c r="B10430" t="s">
        <v>180</v>
      </c>
      <c r="C10430" t="s">
        <v>9974</v>
      </c>
      <c r="D10430" s="2">
        <v>153507.04</v>
      </c>
      <c r="E10430" s="3">
        <f t="shared" si="324"/>
        <v>6.9481605540829374E-4</v>
      </c>
      <c r="F10430" s="3">
        <f t="shared" si="325"/>
        <v>93.234865726779333</v>
      </c>
      <c r="G10430" t="s">
        <v>14480</v>
      </c>
    </row>
    <row r="10431" spans="1:7" x14ac:dyDescent="0.35">
      <c r="A10431" t="s">
        <v>10</v>
      </c>
      <c r="B10431" t="s">
        <v>180</v>
      </c>
      <c r="C10431" t="s">
        <v>11429</v>
      </c>
      <c r="D10431" s="2">
        <v>153469.41</v>
      </c>
      <c r="E10431" s="3">
        <f t="shared" si="324"/>
        <v>6.9464573144031806E-4</v>
      </c>
      <c r="F10431" s="3">
        <f t="shared" si="325"/>
        <v>93.235560372510776</v>
      </c>
      <c r="G10431" t="s">
        <v>14480</v>
      </c>
    </row>
    <row r="10432" spans="1:7" x14ac:dyDescent="0.35">
      <c r="A10432" t="s">
        <v>10</v>
      </c>
      <c r="B10432" t="s">
        <v>13</v>
      </c>
      <c r="C10432" t="s">
        <v>2519</v>
      </c>
      <c r="D10432" s="2">
        <v>153465.67000000001</v>
      </c>
      <c r="E10432" s="3">
        <f t="shared" si="324"/>
        <v>6.946288031479921E-4</v>
      </c>
      <c r="F10432" s="3">
        <f t="shared" si="325"/>
        <v>93.236255001313921</v>
      </c>
      <c r="G10432" t="s">
        <v>14473</v>
      </c>
    </row>
    <row r="10433" spans="1:7" x14ac:dyDescent="0.35">
      <c r="A10433" t="s">
        <v>3</v>
      </c>
      <c r="B10433" t="s">
        <v>40</v>
      </c>
      <c r="C10433" t="s">
        <v>1800</v>
      </c>
      <c r="D10433" s="2">
        <v>153454.16</v>
      </c>
      <c r="E10433" s="3">
        <f t="shared" si="324"/>
        <v>6.9457670564941642E-4</v>
      </c>
      <c r="F10433" s="3">
        <f t="shared" si="325"/>
        <v>93.236949578019576</v>
      </c>
      <c r="G10433" t="s">
        <v>14473</v>
      </c>
    </row>
    <row r="10434" spans="1:7" x14ac:dyDescent="0.35">
      <c r="A10434" t="s">
        <v>10</v>
      </c>
      <c r="B10434" t="s">
        <v>20</v>
      </c>
      <c r="C10434" t="s">
        <v>12184</v>
      </c>
      <c r="D10434" s="2">
        <v>153448.72</v>
      </c>
      <c r="E10434" s="3">
        <f t="shared" si="324"/>
        <v>6.9455208267876019E-4</v>
      </c>
      <c r="F10434" s="3">
        <f t="shared" si="325"/>
        <v>93.237644130102254</v>
      </c>
      <c r="G10434" t="s">
        <v>14473</v>
      </c>
    </row>
    <row r="10435" spans="1:7" x14ac:dyDescent="0.35">
      <c r="A10435" t="s">
        <v>10</v>
      </c>
      <c r="B10435" t="s">
        <v>6</v>
      </c>
      <c r="C10435" t="s">
        <v>12818</v>
      </c>
      <c r="D10435" s="2">
        <v>153448.1</v>
      </c>
      <c r="E10435" s="3">
        <f t="shared" ref="E10435:E10498" si="326">(D10435/$D$29638)*100</f>
        <v>6.9454927638431055E-4</v>
      </c>
      <c r="F10435" s="3">
        <f t="shared" si="325"/>
        <v>93.238338679378643</v>
      </c>
      <c r="G10435" t="s">
        <v>14480</v>
      </c>
    </row>
    <row r="10436" spans="1:7" x14ac:dyDescent="0.35">
      <c r="A10436" t="s">
        <v>10</v>
      </c>
      <c r="B10436" t="s">
        <v>9</v>
      </c>
      <c r="C10436" t="s">
        <v>8536</v>
      </c>
      <c r="D10436" s="2">
        <v>153445.28</v>
      </c>
      <c r="E10436" s="3">
        <f t="shared" si="326"/>
        <v>6.9453651227084536E-4</v>
      </c>
      <c r="F10436" s="3">
        <f t="shared" ref="F10436:F10499" si="327">E10436+F10435</f>
        <v>93.239033215890913</v>
      </c>
      <c r="G10436" t="s">
        <v>14480</v>
      </c>
    </row>
    <row r="10437" spans="1:7" x14ac:dyDescent="0.35">
      <c r="A10437" t="s">
        <v>3</v>
      </c>
      <c r="B10437" t="s">
        <v>57</v>
      </c>
      <c r="C10437" t="s">
        <v>7865</v>
      </c>
      <c r="D10437" s="2">
        <v>153440.07</v>
      </c>
      <c r="E10437" s="3">
        <f t="shared" si="326"/>
        <v>6.9451293034490462E-4</v>
      </c>
      <c r="F10437" s="3">
        <f t="shared" si="327"/>
        <v>93.239727728821265</v>
      </c>
      <c r="G10437" t="s">
        <v>14473</v>
      </c>
    </row>
    <row r="10438" spans="1:7" x14ac:dyDescent="0.35">
      <c r="A10438" t="s">
        <v>10</v>
      </c>
      <c r="B10438" t="s">
        <v>6</v>
      </c>
      <c r="C10438" t="s">
        <v>452</v>
      </c>
      <c r="D10438" s="2">
        <v>153427.17000000001</v>
      </c>
      <c r="E10438" s="3">
        <f t="shared" si="326"/>
        <v>6.9445454131522382E-4</v>
      </c>
      <c r="F10438" s="3">
        <f t="shared" si="327"/>
        <v>93.240422183362583</v>
      </c>
      <c r="G10438" t="s">
        <v>14473</v>
      </c>
    </row>
    <row r="10439" spans="1:7" x14ac:dyDescent="0.35">
      <c r="A10439" t="s">
        <v>3</v>
      </c>
      <c r="B10439" t="s">
        <v>28</v>
      </c>
      <c r="C10439" t="s">
        <v>12326</v>
      </c>
      <c r="D10439" s="2">
        <v>153417.87</v>
      </c>
      <c r="E10439" s="3">
        <f t="shared" si="326"/>
        <v>6.9441244689847715E-4</v>
      </c>
      <c r="F10439" s="3">
        <f t="shared" si="327"/>
        <v>93.241116595809487</v>
      </c>
      <c r="G10439" t="s">
        <v>14473</v>
      </c>
    </row>
    <row r="10440" spans="1:7" x14ac:dyDescent="0.35">
      <c r="A10440" t="s">
        <v>3</v>
      </c>
      <c r="B10440" t="s">
        <v>9</v>
      </c>
      <c r="C10440" t="s">
        <v>618</v>
      </c>
      <c r="D10440" s="2">
        <v>153404.57</v>
      </c>
      <c r="E10440" s="3">
        <f t="shared" si="326"/>
        <v>6.9435224735624819E-4</v>
      </c>
      <c r="F10440" s="3">
        <f t="shared" si="327"/>
        <v>93.241810948056838</v>
      </c>
      <c r="G10440" t="s">
        <v>14480</v>
      </c>
    </row>
    <row r="10441" spans="1:7" x14ac:dyDescent="0.35">
      <c r="A10441" t="s">
        <v>3</v>
      </c>
      <c r="B10441" t="s">
        <v>68</v>
      </c>
      <c r="C10441" t="s">
        <v>2319</v>
      </c>
      <c r="D10441" s="2">
        <v>153400.68</v>
      </c>
      <c r="E10441" s="3">
        <f t="shared" si="326"/>
        <v>6.9433464012171649E-4</v>
      </c>
      <c r="F10441" s="3">
        <f t="shared" si="327"/>
        <v>93.242505282696953</v>
      </c>
      <c r="G10441" t="s">
        <v>14473</v>
      </c>
    </row>
    <row r="10442" spans="1:7" x14ac:dyDescent="0.35">
      <c r="A10442" t="s">
        <v>10</v>
      </c>
      <c r="B10442" t="s">
        <v>6</v>
      </c>
      <c r="C10442" t="s">
        <v>205</v>
      </c>
      <c r="D10442" s="2">
        <v>153390.87</v>
      </c>
      <c r="E10442" s="3">
        <f t="shared" si="326"/>
        <v>6.9429023730147087E-4</v>
      </c>
      <c r="F10442" s="3">
        <f t="shared" si="327"/>
        <v>93.243199572934259</v>
      </c>
      <c r="G10442" t="s">
        <v>14473</v>
      </c>
    </row>
    <row r="10443" spans="1:7" x14ac:dyDescent="0.35">
      <c r="A10443" t="s">
        <v>10</v>
      </c>
      <c r="B10443" t="s">
        <v>55</v>
      </c>
      <c r="C10443" t="s">
        <v>6734</v>
      </c>
      <c r="D10443" s="2">
        <v>153354.92000000001</v>
      </c>
      <c r="E10443" s="3">
        <f t="shared" si="326"/>
        <v>6.9412751748619778E-4</v>
      </c>
      <c r="F10443" s="3">
        <f t="shared" si="327"/>
        <v>93.24389370045175</v>
      </c>
      <c r="G10443" t="s">
        <v>14480</v>
      </c>
    </row>
    <row r="10444" spans="1:7" x14ac:dyDescent="0.35">
      <c r="A10444" t="s">
        <v>10</v>
      </c>
      <c r="B10444" t="s">
        <v>6</v>
      </c>
      <c r="C10444" t="s">
        <v>11714</v>
      </c>
      <c r="D10444" s="2">
        <v>153327.82999999999</v>
      </c>
      <c r="E10444" s="3">
        <f t="shared" si="326"/>
        <v>6.9400490052386806E-4</v>
      </c>
      <c r="F10444" s="3">
        <f t="shared" si="327"/>
        <v>93.244587705352274</v>
      </c>
      <c r="G10444" t="s">
        <v>14480</v>
      </c>
    </row>
    <row r="10445" spans="1:7" x14ac:dyDescent="0.35">
      <c r="A10445" t="s">
        <v>3</v>
      </c>
      <c r="B10445" t="s">
        <v>32</v>
      </c>
      <c r="C10445" t="s">
        <v>5251</v>
      </c>
      <c r="D10445" s="2">
        <v>153327.75</v>
      </c>
      <c r="E10445" s="3">
        <f t="shared" si="326"/>
        <v>6.9400453842135851E-4</v>
      </c>
      <c r="F10445" s="3">
        <f t="shared" si="327"/>
        <v>93.245281709890691</v>
      </c>
      <c r="G10445" t="s">
        <v>14473</v>
      </c>
    </row>
    <row r="10446" spans="1:7" x14ac:dyDescent="0.35">
      <c r="A10446" t="s">
        <v>10</v>
      </c>
      <c r="B10446" t="s">
        <v>9</v>
      </c>
      <c r="C10446" t="s">
        <v>3439</v>
      </c>
      <c r="D10446" s="2">
        <v>153304.39000000001</v>
      </c>
      <c r="E10446" s="3">
        <f t="shared" si="326"/>
        <v>6.938988044885413E-4</v>
      </c>
      <c r="F10446" s="3">
        <f t="shared" si="327"/>
        <v>93.245975608695176</v>
      </c>
      <c r="G10446" t="s">
        <v>14480</v>
      </c>
    </row>
    <row r="10447" spans="1:7" x14ac:dyDescent="0.35">
      <c r="A10447" t="s">
        <v>3</v>
      </c>
      <c r="B10447" t="s">
        <v>9</v>
      </c>
      <c r="C10447" t="s">
        <v>5948</v>
      </c>
      <c r="D10447" s="2">
        <v>153279.04000000001</v>
      </c>
      <c r="E10447" s="3">
        <f t="shared" si="326"/>
        <v>6.9378406325579646E-4</v>
      </c>
      <c r="F10447" s="3">
        <f t="shared" si="327"/>
        <v>93.246669392758434</v>
      </c>
      <c r="G10447" t="s">
        <v>14473</v>
      </c>
    </row>
    <row r="10448" spans="1:7" x14ac:dyDescent="0.35">
      <c r="A10448" t="s">
        <v>3</v>
      </c>
      <c r="B10448" t="s">
        <v>9</v>
      </c>
      <c r="C10448" t="s">
        <v>3624</v>
      </c>
      <c r="D10448" s="2">
        <v>153250</v>
      </c>
      <c r="E10448" s="3">
        <f t="shared" si="326"/>
        <v>6.9365262004479416E-4</v>
      </c>
      <c r="F10448" s="3">
        <f t="shared" si="327"/>
        <v>93.247363045378478</v>
      </c>
      <c r="G10448" t="s">
        <v>14473</v>
      </c>
    </row>
    <row r="10449" spans="1:7" x14ac:dyDescent="0.35">
      <c r="A10449" t="s">
        <v>10</v>
      </c>
      <c r="B10449" t="s">
        <v>9</v>
      </c>
      <c r="C10449" t="s">
        <v>2958</v>
      </c>
      <c r="D10449" s="2">
        <v>153249.60999999999</v>
      </c>
      <c r="E10449" s="3">
        <f t="shared" si="326"/>
        <v>6.9365085479505958E-4</v>
      </c>
      <c r="F10449" s="3">
        <f t="shared" si="327"/>
        <v>93.248056696233277</v>
      </c>
      <c r="G10449" t="s">
        <v>14480</v>
      </c>
    </row>
    <row r="10450" spans="1:7" x14ac:dyDescent="0.35">
      <c r="A10450" t="s">
        <v>10</v>
      </c>
      <c r="B10450" t="s">
        <v>9</v>
      </c>
      <c r="C10450" t="s">
        <v>1496</v>
      </c>
      <c r="D10450" s="2">
        <v>153246.76</v>
      </c>
      <c r="E10450" s="3">
        <f t="shared" si="326"/>
        <v>6.9363795489315347E-4</v>
      </c>
      <c r="F10450" s="3">
        <f t="shared" si="327"/>
        <v>93.248750334188173</v>
      </c>
      <c r="G10450" t="s">
        <v>14473</v>
      </c>
    </row>
    <row r="10451" spans="1:7" x14ac:dyDescent="0.35">
      <c r="A10451" t="s">
        <v>10</v>
      </c>
      <c r="B10451" t="s">
        <v>294</v>
      </c>
      <c r="C10451" t="s">
        <v>167</v>
      </c>
      <c r="D10451" s="2">
        <v>153225.14000000001</v>
      </c>
      <c r="E10451" s="3">
        <f t="shared" si="326"/>
        <v>6.9354009668992113E-4</v>
      </c>
      <c r="F10451" s="3">
        <f t="shared" si="327"/>
        <v>93.249443874284864</v>
      </c>
      <c r="G10451" t="s">
        <v>14473</v>
      </c>
    </row>
    <row r="10452" spans="1:7" x14ac:dyDescent="0.35">
      <c r="A10452" t="s">
        <v>3</v>
      </c>
      <c r="B10452" t="s">
        <v>13</v>
      </c>
      <c r="C10452" t="s">
        <v>607</v>
      </c>
      <c r="D10452" s="2">
        <v>153219.71</v>
      </c>
      <c r="E10452" s="3">
        <f t="shared" si="326"/>
        <v>6.9351551898207857E-4</v>
      </c>
      <c r="F10452" s="3">
        <f t="shared" si="327"/>
        <v>93.250137389803839</v>
      </c>
      <c r="G10452" t="s">
        <v>14480</v>
      </c>
    </row>
    <row r="10453" spans="1:7" x14ac:dyDescent="0.35">
      <c r="A10453" t="s">
        <v>3</v>
      </c>
      <c r="B10453" t="s">
        <v>195</v>
      </c>
      <c r="C10453" t="s">
        <v>7075</v>
      </c>
      <c r="D10453" s="2">
        <v>153188</v>
      </c>
      <c r="E10453" s="3">
        <f t="shared" si="326"/>
        <v>6.9337199059981683E-4</v>
      </c>
      <c r="F10453" s="3">
        <f t="shared" si="327"/>
        <v>93.250830761794433</v>
      </c>
      <c r="G10453" t="s">
        <v>14473</v>
      </c>
    </row>
    <row r="10454" spans="1:7" x14ac:dyDescent="0.35">
      <c r="A10454" t="s">
        <v>3</v>
      </c>
      <c r="B10454" t="s">
        <v>6</v>
      </c>
      <c r="C10454" t="s">
        <v>4262</v>
      </c>
      <c r="D10454" s="2">
        <v>153159.42000000001</v>
      </c>
      <c r="E10454" s="3">
        <f t="shared" si="326"/>
        <v>6.9324262947824508E-4</v>
      </c>
      <c r="F10454" s="3">
        <f t="shared" si="327"/>
        <v>93.251524004423914</v>
      </c>
      <c r="G10454" t="s">
        <v>14480</v>
      </c>
    </row>
    <row r="10455" spans="1:7" x14ac:dyDescent="0.35">
      <c r="A10455" t="s">
        <v>10</v>
      </c>
      <c r="B10455" t="s">
        <v>169</v>
      </c>
      <c r="C10455" t="s">
        <v>1129</v>
      </c>
      <c r="D10455" s="2">
        <v>153152.13</v>
      </c>
      <c r="E10455" s="3">
        <f t="shared" si="326"/>
        <v>6.9320963288705328E-4</v>
      </c>
      <c r="F10455" s="3">
        <f t="shared" si="327"/>
        <v>93.252217214056799</v>
      </c>
      <c r="G10455" t="s">
        <v>14473</v>
      </c>
    </row>
    <row r="10456" spans="1:7" x14ac:dyDescent="0.35">
      <c r="A10456" t="s">
        <v>3</v>
      </c>
      <c r="B10456" t="s">
        <v>96</v>
      </c>
      <c r="C10456" t="s">
        <v>13302</v>
      </c>
      <c r="D10456" s="2">
        <v>153138.68</v>
      </c>
      <c r="E10456" s="3">
        <f t="shared" si="326"/>
        <v>6.931487544026187E-4</v>
      </c>
      <c r="F10456" s="3">
        <f t="shared" si="327"/>
        <v>93.252910362811207</v>
      </c>
      <c r="G10456" t="s">
        <v>14473</v>
      </c>
    </row>
    <row r="10457" spans="1:7" x14ac:dyDescent="0.35">
      <c r="A10457" t="s">
        <v>10</v>
      </c>
      <c r="B10457" t="s">
        <v>92</v>
      </c>
      <c r="C10457" t="s">
        <v>7407</v>
      </c>
      <c r="D10457" s="2">
        <v>153128.70000000001</v>
      </c>
      <c r="E10457" s="3">
        <f t="shared" si="326"/>
        <v>6.931035821145402E-4</v>
      </c>
      <c r="F10457" s="3">
        <f t="shared" si="327"/>
        <v>93.253603466393315</v>
      </c>
      <c r="G10457" t="s">
        <v>14473</v>
      </c>
    </row>
    <row r="10458" spans="1:7" x14ac:dyDescent="0.35">
      <c r="A10458" t="s">
        <v>10</v>
      </c>
      <c r="B10458" t="s">
        <v>6</v>
      </c>
      <c r="C10458" t="s">
        <v>5420</v>
      </c>
      <c r="D10458" s="2">
        <v>153125.84</v>
      </c>
      <c r="E10458" s="3">
        <f t="shared" si="326"/>
        <v>6.9309063694982019E-4</v>
      </c>
      <c r="F10458" s="3">
        <f t="shared" si="327"/>
        <v>93.254296557030258</v>
      </c>
      <c r="G10458" t="s">
        <v>14473</v>
      </c>
    </row>
    <row r="10459" spans="1:7" x14ac:dyDescent="0.35">
      <c r="A10459" t="s">
        <v>3</v>
      </c>
      <c r="B10459" t="s">
        <v>9</v>
      </c>
      <c r="C10459" t="s">
        <v>6942</v>
      </c>
      <c r="D10459" s="2">
        <v>153124</v>
      </c>
      <c r="E10459" s="3">
        <f t="shared" si="326"/>
        <v>6.930823085920983E-4</v>
      </c>
      <c r="F10459" s="3">
        <f t="shared" si="327"/>
        <v>93.254989639338845</v>
      </c>
      <c r="G10459" t="s">
        <v>14473</v>
      </c>
    </row>
    <row r="10460" spans="1:7" x14ac:dyDescent="0.35">
      <c r="A10460" t="s">
        <v>3</v>
      </c>
      <c r="B10460" t="s">
        <v>8</v>
      </c>
      <c r="C10460" t="s">
        <v>590</v>
      </c>
      <c r="D10460" s="2">
        <v>153111.18</v>
      </c>
      <c r="E10460" s="3">
        <f t="shared" si="326"/>
        <v>6.9302428166492715E-4</v>
      </c>
      <c r="F10460" s="3">
        <f t="shared" si="327"/>
        <v>93.255682663620505</v>
      </c>
      <c r="G10460" t="s">
        <v>14473</v>
      </c>
    </row>
    <row r="10461" spans="1:7" x14ac:dyDescent="0.35">
      <c r="A10461" t="s">
        <v>3</v>
      </c>
      <c r="B10461" t="s">
        <v>29</v>
      </c>
      <c r="C10461" t="s">
        <v>10786</v>
      </c>
      <c r="D10461" s="2">
        <v>153105.16</v>
      </c>
      <c r="E10461" s="3">
        <f t="shared" si="326"/>
        <v>6.9299703345107621E-4</v>
      </c>
      <c r="F10461" s="3">
        <f t="shared" si="327"/>
        <v>93.256375660653958</v>
      </c>
      <c r="G10461" t="s">
        <v>14480</v>
      </c>
    </row>
    <row r="10462" spans="1:7" x14ac:dyDescent="0.35">
      <c r="A10462" t="s">
        <v>10</v>
      </c>
      <c r="B10462" t="s">
        <v>4</v>
      </c>
      <c r="C10462" t="s">
        <v>11195</v>
      </c>
      <c r="D10462" s="2">
        <v>153089.18</v>
      </c>
      <c r="E10462" s="3">
        <f t="shared" si="326"/>
        <v>6.9292470347477391E-4</v>
      </c>
      <c r="F10462" s="3">
        <f t="shared" si="327"/>
        <v>93.25706858535743</v>
      </c>
      <c r="G10462" t="s">
        <v>14480</v>
      </c>
    </row>
    <row r="10463" spans="1:7" x14ac:dyDescent="0.35">
      <c r="A10463" t="s">
        <v>10</v>
      </c>
      <c r="B10463" t="s">
        <v>28</v>
      </c>
      <c r="C10463" s="11" t="s">
        <v>12320</v>
      </c>
      <c r="D10463" s="2">
        <v>153037.38</v>
      </c>
      <c r="E10463" s="3">
        <f t="shared" si="326"/>
        <v>6.9269024209977668E-4</v>
      </c>
      <c r="F10463" s="3">
        <f t="shared" si="327"/>
        <v>93.257761275599535</v>
      </c>
      <c r="G10463" t="s">
        <v>14473</v>
      </c>
    </row>
    <row r="10464" spans="1:7" x14ac:dyDescent="0.35">
      <c r="A10464" t="s">
        <v>10</v>
      </c>
      <c r="B10464" t="s">
        <v>9</v>
      </c>
      <c r="C10464" t="s">
        <v>5376</v>
      </c>
      <c r="D10464" s="2">
        <v>153021.5</v>
      </c>
      <c r="E10464" s="3">
        <f t="shared" si="326"/>
        <v>6.926183647516115E-4</v>
      </c>
      <c r="F10464" s="3">
        <f t="shared" si="327"/>
        <v>93.258453893964287</v>
      </c>
      <c r="G10464" t="s">
        <v>14480</v>
      </c>
    </row>
    <row r="10465" spans="1:7" x14ac:dyDescent="0.35">
      <c r="A10465" t="s">
        <v>10</v>
      </c>
      <c r="B10465" t="s">
        <v>9</v>
      </c>
      <c r="C10465" t="s">
        <v>3176</v>
      </c>
      <c r="D10465" s="2">
        <v>152993.60999999999</v>
      </c>
      <c r="E10465" s="3">
        <f t="shared" si="326"/>
        <v>6.9249212676418537E-4</v>
      </c>
      <c r="F10465" s="3">
        <f t="shared" si="327"/>
        <v>93.259146386091047</v>
      </c>
      <c r="G10465" t="s">
        <v>14480</v>
      </c>
    </row>
    <row r="10466" spans="1:7" x14ac:dyDescent="0.35">
      <c r="A10466" t="s">
        <v>3</v>
      </c>
      <c r="B10466" t="s">
        <v>12271</v>
      </c>
      <c r="C10466" t="s">
        <v>12272</v>
      </c>
      <c r="D10466" s="2">
        <v>152993.5</v>
      </c>
      <c r="E10466" s="3">
        <f t="shared" si="326"/>
        <v>6.9249162887323479E-4</v>
      </c>
      <c r="F10466" s="3">
        <f t="shared" si="327"/>
        <v>93.259838877719915</v>
      </c>
      <c r="G10466" t="s">
        <v>14473</v>
      </c>
    </row>
    <row r="10467" spans="1:7" x14ac:dyDescent="0.35">
      <c r="A10467" t="s">
        <v>3</v>
      </c>
      <c r="B10467" t="s">
        <v>9</v>
      </c>
      <c r="C10467" t="s">
        <v>9375</v>
      </c>
      <c r="D10467" s="2">
        <v>152985.46</v>
      </c>
      <c r="E10467" s="3">
        <f t="shared" si="326"/>
        <v>6.9245523757101497E-4</v>
      </c>
      <c r="F10467" s="3">
        <f t="shared" si="327"/>
        <v>93.260531332957484</v>
      </c>
      <c r="G10467" t="s">
        <v>14480</v>
      </c>
    </row>
    <row r="10468" spans="1:7" x14ac:dyDescent="0.35">
      <c r="A10468" t="s">
        <v>3</v>
      </c>
      <c r="B10468" t="s">
        <v>9</v>
      </c>
      <c r="C10468" t="s">
        <v>2901</v>
      </c>
      <c r="D10468" s="2">
        <v>152981.62</v>
      </c>
      <c r="E10468" s="3">
        <f t="shared" si="326"/>
        <v>6.9243785665055188E-4</v>
      </c>
      <c r="F10468" s="3">
        <f t="shared" si="327"/>
        <v>93.261223770814141</v>
      </c>
      <c r="G10468" t="s">
        <v>14480</v>
      </c>
    </row>
    <row r="10469" spans="1:7" x14ac:dyDescent="0.35">
      <c r="A10469" t="s">
        <v>10</v>
      </c>
      <c r="B10469" t="s">
        <v>180</v>
      </c>
      <c r="C10469" t="s">
        <v>6430</v>
      </c>
      <c r="D10469" s="2">
        <v>152954.81</v>
      </c>
      <c r="E10469" s="3">
        <f t="shared" si="326"/>
        <v>6.9231650704700606E-4</v>
      </c>
      <c r="F10469" s="3">
        <f t="shared" si="327"/>
        <v>93.261916087321183</v>
      </c>
      <c r="G10469" t="s">
        <v>14480</v>
      </c>
    </row>
    <row r="10470" spans="1:7" x14ac:dyDescent="0.35">
      <c r="A10470" t="s">
        <v>3</v>
      </c>
      <c r="B10470" t="s">
        <v>36</v>
      </c>
      <c r="C10470" t="s">
        <v>13156</v>
      </c>
      <c r="D10470" s="2">
        <v>152951.32</v>
      </c>
      <c r="E10470" s="3">
        <f t="shared" si="326"/>
        <v>6.9230071032502273E-4</v>
      </c>
      <c r="F10470" s="3">
        <f t="shared" si="327"/>
        <v>93.262608388031509</v>
      </c>
      <c r="G10470" t="s">
        <v>14480</v>
      </c>
    </row>
    <row r="10471" spans="1:7" x14ac:dyDescent="0.35">
      <c r="A10471" t="s">
        <v>3</v>
      </c>
      <c r="B10471" t="s">
        <v>9</v>
      </c>
      <c r="C10471" t="s">
        <v>4197</v>
      </c>
      <c r="D10471" s="2">
        <v>152929.12</v>
      </c>
      <c r="E10471" s="3">
        <f t="shared" si="326"/>
        <v>6.9220022687859525E-4</v>
      </c>
      <c r="F10471" s="3">
        <f t="shared" si="327"/>
        <v>93.263300588258389</v>
      </c>
      <c r="G10471" t="s">
        <v>14473</v>
      </c>
    </row>
    <row r="10472" spans="1:7" x14ac:dyDescent="0.35">
      <c r="A10472" t="s">
        <v>3</v>
      </c>
      <c r="B10472" t="s">
        <v>253</v>
      </c>
      <c r="C10472" t="s">
        <v>831</v>
      </c>
      <c r="D10472" s="2">
        <v>152928.62</v>
      </c>
      <c r="E10472" s="3">
        <f t="shared" si="326"/>
        <v>6.9219796373790998E-4</v>
      </c>
      <c r="F10472" s="3">
        <f t="shared" si="327"/>
        <v>93.263992786222133</v>
      </c>
      <c r="G10472" t="s">
        <v>14473</v>
      </c>
    </row>
    <row r="10473" spans="1:7" x14ac:dyDescent="0.35">
      <c r="A10473" t="s">
        <v>3</v>
      </c>
      <c r="B10473" t="s">
        <v>9</v>
      </c>
      <c r="C10473" t="s">
        <v>4959</v>
      </c>
      <c r="D10473" s="2">
        <v>152920.82999999999</v>
      </c>
      <c r="E10473" s="3">
        <f t="shared" si="326"/>
        <v>6.9216270400603301E-4</v>
      </c>
      <c r="F10473" s="3">
        <f t="shared" si="327"/>
        <v>93.264684948926146</v>
      </c>
      <c r="G10473" t="s">
        <v>14480</v>
      </c>
    </row>
    <row r="10474" spans="1:7" x14ac:dyDescent="0.35">
      <c r="A10474" t="s">
        <v>3</v>
      </c>
      <c r="B10474" t="s">
        <v>37</v>
      </c>
      <c r="C10474" t="s">
        <v>1133</v>
      </c>
      <c r="D10474" s="2">
        <v>152910.28</v>
      </c>
      <c r="E10474" s="3">
        <f t="shared" si="326"/>
        <v>6.9211495173757316E-4</v>
      </c>
      <c r="F10474" s="3">
        <f t="shared" si="327"/>
        <v>93.265377063877878</v>
      </c>
      <c r="G10474" t="s">
        <v>14473</v>
      </c>
    </row>
    <row r="10475" spans="1:7" x14ac:dyDescent="0.35">
      <c r="A10475" t="s">
        <v>10</v>
      </c>
      <c r="B10475" t="s">
        <v>9</v>
      </c>
      <c r="C10475" t="s">
        <v>10333</v>
      </c>
      <c r="D10475" s="2">
        <v>152890.29999999999</v>
      </c>
      <c r="E10475" s="3">
        <f t="shared" si="326"/>
        <v>6.9202451663578847E-4</v>
      </c>
      <c r="F10475" s="3">
        <f t="shared" si="327"/>
        <v>93.266069088394516</v>
      </c>
      <c r="G10475" t="s">
        <v>14473</v>
      </c>
    </row>
    <row r="10476" spans="1:7" x14ac:dyDescent="0.35">
      <c r="A10476" t="s">
        <v>3</v>
      </c>
      <c r="B10476" t="s">
        <v>200</v>
      </c>
      <c r="C10476" t="s">
        <v>1498</v>
      </c>
      <c r="D10476" s="2">
        <v>152889.14000000001</v>
      </c>
      <c r="E10476" s="3">
        <f t="shared" si="326"/>
        <v>6.9201926614939873E-4</v>
      </c>
      <c r="F10476" s="3">
        <f t="shared" si="327"/>
        <v>93.26676110766067</v>
      </c>
      <c r="G10476" t="s">
        <v>14473</v>
      </c>
    </row>
    <row r="10477" spans="1:7" x14ac:dyDescent="0.35">
      <c r="A10477" t="s">
        <v>10</v>
      </c>
      <c r="B10477" t="s">
        <v>28</v>
      </c>
      <c r="C10477" s="11" t="s">
        <v>8854</v>
      </c>
      <c r="D10477" s="2">
        <v>152840.79999999999</v>
      </c>
      <c r="E10477" s="3">
        <f t="shared" si="326"/>
        <v>6.9180046570794368E-4</v>
      </c>
      <c r="F10477" s="3">
        <f t="shared" si="327"/>
        <v>93.267452908126373</v>
      </c>
      <c r="G10477" t="s">
        <v>14473</v>
      </c>
    </row>
    <row r="10478" spans="1:7" x14ac:dyDescent="0.35">
      <c r="A10478" t="s">
        <v>3</v>
      </c>
      <c r="B10478" t="s">
        <v>22</v>
      </c>
      <c r="C10478" t="s">
        <v>235</v>
      </c>
      <c r="D10478" s="2">
        <v>152833.56</v>
      </c>
      <c r="E10478" s="3">
        <f t="shared" si="326"/>
        <v>6.917676954308206E-4</v>
      </c>
      <c r="F10478" s="3">
        <f t="shared" si="327"/>
        <v>93.268144675821802</v>
      </c>
      <c r="G10478" t="s">
        <v>14473</v>
      </c>
    </row>
    <row r="10479" spans="1:7" x14ac:dyDescent="0.35">
      <c r="A10479" t="s">
        <v>3</v>
      </c>
      <c r="B10479" t="s">
        <v>33</v>
      </c>
      <c r="C10479" t="s">
        <v>204</v>
      </c>
      <c r="D10479" s="2">
        <v>152820.85</v>
      </c>
      <c r="E10479" s="3">
        <f t="shared" si="326"/>
        <v>6.9171016639460025E-4</v>
      </c>
      <c r="F10479" s="3">
        <f t="shared" si="327"/>
        <v>93.268836385988195</v>
      </c>
      <c r="G10479" t="s">
        <v>14480</v>
      </c>
    </row>
    <row r="10480" spans="1:7" x14ac:dyDescent="0.35">
      <c r="A10480" t="s">
        <v>3</v>
      </c>
      <c r="B10480" t="s">
        <v>29</v>
      </c>
      <c r="C10480" t="s">
        <v>7451</v>
      </c>
      <c r="D10480" s="2">
        <v>152800</v>
      </c>
      <c r="E10480" s="3">
        <f t="shared" si="326"/>
        <v>6.9161579342802318E-4</v>
      </c>
      <c r="F10480" s="3">
        <f t="shared" si="327"/>
        <v>93.269528001781623</v>
      </c>
      <c r="G10480" t="s">
        <v>14480</v>
      </c>
    </row>
    <row r="10481" spans="1:7" x14ac:dyDescent="0.35">
      <c r="A10481" t="s">
        <v>10</v>
      </c>
      <c r="B10481" t="s">
        <v>6</v>
      </c>
      <c r="C10481" t="s">
        <v>12788</v>
      </c>
      <c r="D10481" s="2">
        <v>152786.38</v>
      </c>
      <c r="E10481" s="3">
        <f t="shared" si="326"/>
        <v>6.9155414547575561E-4</v>
      </c>
      <c r="F10481" s="3">
        <f t="shared" si="327"/>
        <v>93.270219555927099</v>
      </c>
      <c r="G10481" t="s">
        <v>14473</v>
      </c>
    </row>
    <row r="10482" spans="1:7" x14ac:dyDescent="0.35">
      <c r="A10482" t="s">
        <v>10</v>
      </c>
      <c r="B10482" t="s">
        <v>67</v>
      </c>
      <c r="C10482" t="s">
        <v>7545</v>
      </c>
      <c r="D10482" s="2">
        <v>152766.28</v>
      </c>
      <c r="E10482" s="3">
        <f t="shared" si="326"/>
        <v>6.9146316722020645E-4</v>
      </c>
      <c r="F10482" s="3">
        <f t="shared" si="327"/>
        <v>93.270911019094314</v>
      </c>
      <c r="G10482" t="s">
        <v>14473</v>
      </c>
    </row>
    <row r="10483" spans="1:7" x14ac:dyDescent="0.35">
      <c r="A10483" t="s">
        <v>10</v>
      </c>
      <c r="B10483" t="s">
        <v>6</v>
      </c>
      <c r="C10483" t="s">
        <v>3269</v>
      </c>
      <c r="D10483" s="2">
        <v>152762.60999999999</v>
      </c>
      <c r="E10483" s="3">
        <f t="shared" si="326"/>
        <v>6.9144655576757624E-4</v>
      </c>
      <c r="F10483" s="3">
        <f t="shared" si="327"/>
        <v>93.271602465650076</v>
      </c>
      <c r="G10483" t="s">
        <v>14473</v>
      </c>
    </row>
    <row r="10484" spans="1:7" x14ac:dyDescent="0.35">
      <c r="A10484" t="s">
        <v>10</v>
      </c>
      <c r="B10484" t="s">
        <v>9</v>
      </c>
      <c r="C10484" t="s">
        <v>2668</v>
      </c>
      <c r="D10484" s="2">
        <v>152751.07</v>
      </c>
      <c r="E10484" s="3">
        <f t="shared" si="326"/>
        <v>6.9139432248055963E-4</v>
      </c>
      <c r="F10484" s="3">
        <f t="shared" si="327"/>
        <v>93.272293859972564</v>
      </c>
      <c r="G10484" t="s">
        <v>14473</v>
      </c>
    </row>
    <row r="10485" spans="1:7" x14ac:dyDescent="0.35">
      <c r="A10485" t="s">
        <v>3</v>
      </c>
      <c r="B10485" t="s">
        <v>9</v>
      </c>
      <c r="C10485" t="s">
        <v>4187</v>
      </c>
      <c r="D10485" s="2">
        <v>152744.74</v>
      </c>
      <c r="E10485" s="3">
        <f t="shared" si="326"/>
        <v>6.9136567111948365E-4</v>
      </c>
      <c r="F10485" s="3">
        <f t="shared" si="327"/>
        <v>93.27298522564368</v>
      </c>
      <c r="G10485" t="s">
        <v>14473</v>
      </c>
    </row>
    <row r="10486" spans="1:7" x14ac:dyDescent="0.35">
      <c r="A10486" t="s">
        <v>10</v>
      </c>
      <c r="B10486" t="s">
        <v>16</v>
      </c>
      <c r="C10486" t="s">
        <v>575</v>
      </c>
      <c r="D10486" s="2">
        <v>152730.16</v>
      </c>
      <c r="E10486" s="3">
        <f t="shared" si="326"/>
        <v>6.9129967793710027E-4</v>
      </c>
      <c r="F10486" s="3">
        <f t="shared" si="327"/>
        <v>93.273676525321619</v>
      </c>
      <c r="G10486" t="s">
        <v>14473</v>
      </c>
    </row>
    <row r="10487" spans="1:7" x14ac:dyDescent="0.35">
      <c r="A10487" t="s">
        <v>10</v>
      </c>
      <c r="B10487" t="s">
        <v>9</v>
      </c>
      <c r="C10487" t="s">
        <v>2583</v>
      </c>
      <c r="D10487" s="2">
        <v>152726.31</v>
      </c>
      <c r="E10487" s="3">
        <f t="shared" si="326"/>
        <v>6.912822517538235E-4</v>
      </c>
      <c r="F10487" s="3">
        <f t="shared" si="327"/>
        <v>93.27436780757337</v>
      </c>
      <c r="G10487" t="s">
        <v>14480</v>
      </c>
    </row>
    <row r="10488" spans="1:7" x14ac:dyDescent="0.35">
      <c r="A10488" t="s">
        <v>3</v>
      </c>
      <c r="B10488" t="s">
        <v>9</v>
      </c>
      <c r="C10488" t="s">
        <v>2611</v>
      </c>
      <c r="D10488" s="2">
        <v>152726.01</v>
      </c>
      <c r="E10488" s="3">
        <f t="shared" si="326"/>
        <v>6.9128089386941236E-4</v>
      </c>
      <c r="F10488" s="3">
        <f t="shared" si="327"/>
        <v>93.275059088467245</v>
      </c>
      <c r="G10488" t="s">
        <v>14480</v>
      </c>
    </row>
    <row r="10489" spans="1:7" x14ac:dyDescent="0.35">
      <c r="A10489" t="s">
        <v>3</v>
      </c>
      <c r="B10489" t="s">
        <v>76</v>
      </c>
      <c r="C10489" t="s">
        <v>11343</v>
      </c>
      <c r="D10489" s="2">
        <v>152706.10999999999</v>
      </c>
      <c r="E10489" s="3">
        <f t="shared" si="326"/>
        <v>6.9119082087013733E-4</v>
      </c>
      <c r="F10489" s="3">
        <f t="shared" si="327"/>
        <v>93.275750279288118</v>
      </c>
      <c r="G10489" t="s">
        <v>14473</v>
      </c>
    </row>
    <row r="10490" spans="1:7" x14ac:dyDescent="0.35">
      <c r="A10490" t="s">
        <v>10</v>
      </c>
      <c r="B10490" t="s">
        <v>9</v>
      </c>
      <c r="C10490" t="s">
        <v>10069</v>
      </c>
      <c r="D10490" s="2">
        <v>152648.63</v>
      </c>
      <c r="E10490" s="3">
        <f t="shared" si="326"/>
        <v>6.9093065021695512E-4</v>
      </c>
      <c r="F10490" s="3">
        <f t="shared" si="327"/>
        <v>93.276441209938341</v>
      </c>
      <c r="G10490" t="s">
        <v>14480</v>
      </c>
    </row>
    <row r="10491" spans="1:7" x14ac:dyDescent="0.35">
      <c r="A10491" t="s">
        <v>10</v>
      </c>
      <c r="B10491" t="s">
        <v>9</v>
      </c>
      <c r="C10491" t="s">
        <v>3783</v>
      </c>
      <c r="D10491" s="2">
        <v>152626.87</v>
      </c>
      <c r="E10491" s="3">
        <f t="shared" si="326"/>
        <v>6.9083215833433084E-4</v>
      </c>
      <c r="F10491" s="3">
        <f t="shared" si="327"/>
        <v>93.277132042096682</v>
      </c>
      <c r="G10491" t="s">
        <v>14480</v>
      </c>
    </row>
    <row r="10492" spans="1:7" x14ac:dyDescent="0.35">
      <c r="A10492" t="s">
        <v>3</v>
      </c>
      <c r="B10492" t="s">
        <v>9</v>
      </c>
      <c r="C10492" t="s">
        <v>13508</v>
      </c>
      <c r="D10492" s="2">
        <v>152606.65</v>
      </c>
      <c r="E10492" s="3">
        <f t="shared" si="326"/>
        <v>6.9074063692501719E-4</v>
      </c>
      <c r="F10492" s="3">
        <f t="shared" si="327"/>
        <v>93.277822782733608</v>
      </c>
      <c r="G10492" t="s">
        <v>14473</v>
      </c>
    </row>
    <row r="10493" spans="1:7" x14ac:dyDescent="0.35">
      <c r="A10493" t="s">
        <v>3</v>
      </c>
      <c r="B10493" t="s">
        <v>8</v>
      </c>
      <c r="C10493" t="s">
        <v>5076</v>
      </c>
      <c r="D10493" s="2">
        <v>152603.5</v>
      </c>
      <c r="E10493" s="3">
        <f t="shared" si="326"/>
        <v>6.9072637913869983E-4</v>
      </c>
      <c r="F10493" s="3">
        <f t="shared" si="327"/>
        <v>93.278513509112742</v>
      </c>
      <c r="G10493" t="s">
        <v>14473</v>
      </c>
    </row>
    <row r="10494" spans="1:7" x14ac:dyDescent="0.35">
      <c r="A10494" t="s">
        <v>3</v>
      </c>
      <c r="B10494" t="s">
        <v>42</v>
      </c>
      <c r="C10494" t="s">
        <v>188</v>
      </c>
      <c r="D10494" s="2">
        <v>152573.12</v>
      </c>
      <c r="E10494" s="3">
        <f t="shared" si="326"/>
        <v>6.9058887071066092E-4</v>
      </c>
      <c r="F10494" s="3">
        <f t="shared" si="327"/>
        <v>93.279204097983452</v>
      </c>
      <c r="G10494" t="s">
        <v>14473</v>
      </c>
    </row>
    <row r="10495" spans="1:7" x14ac:dyDescent="0.35">
      <c r="A10495" t="s">
        <v>10</v>
      </c>
      <c r="B10495" t="s">
        <v>28</v>
      </c>
      <c r="C10495" t="s">
        <v>2108</v>
      </c>
      <c r="D10495" s="2">
        <v>152556.79</v>
      </c>
      <c r="E10495" s="3">
        <f t="shared" si="326"/>
        <v>6.9051495653587897E-4</v>
      </c>
      <c r="F10495" s="3">
        <f t="shared" si="327"/>
        <v>93.279894612939984</v>
      </c>
      <c r="G10495" t="s">
        <v>14473</v>
      </c>
    </row>
    <row r="10496" spans="1:7" x14ac:dyDescent="0.35">
      <c r="A10496" t="s">
        <v>3</v>
      </c>
      <c r="B10496" t="s">
        <v>18</v>
      </c>
      <c r="C10496" t="s">
        <v>11857</v>
      </c>
      <c r="D10496" s="2">
        <v>152529.60000000001</v>
      </c>
      <c r="E10496" s="3">
        <f t="shared" si="326"/>
        <v>6.9039188694541235E-4</v>
      </c>
      <c r="F10496" s="3">
        <f t="shared" si="327"/>
        <v>93.280585004826932</v>
      </c>
      <c r="G10496" t="s">
        <v>14473</v>
      </c>
    </row>
    <row r="10497" spans="1:7" x14ac:dyDescent="0.35">
      <c r="A10497" t="s">
        <v>10</v>
      </c>
      <c r="B10497" t="s">
        <v>23</v>
      </c>
      <c r="C10497" t="s">
        <v>7955</v>
      </c>
      <c r="D10497" s="2">
        <v>152527.23000000001</v>
      </c>
      <c r="E10497" s="3">
        <f t="shared" si="326"/>
        <v>6.9038115965856404E-4</v>
      </c>
      <c r="F10497" s="3">
        <f t="shared" si="327"/>
        <v>93.281275385986589</v>
      </c>
      <c r="G10497" t="s">
        <v>14480</v>
      </c>
    </row>
    <row r="10498" spans="1:7" x14ac:dyDescent="0.35">
      <c r="A10498" t="s">
        <v>10</v>
      </c>
      <c r="B10498" t="s">
        <v>9</v>
      </c>
      <c r="C10498" s="8" t="s">
        <v>11016</v>
      </c>
      <c r="D10498" s="2">
        <v>152518.13</v>
      </c>
      <c r="E10498" s="3">
        <f t="shared" si="326"/>
        <v>6.903399704980915E-4</v>
      </c>
      <c r="F10498" s="3">
        <f t="shared" si="327"/>
        <v>93.281965725957093</v>
      </c>
      <c r="G10498" t="s">
        <v>14480</v>
      </c>
    </row>
    <row r="10499" spans="1:7" x14ac:dyDescent="0.35">
      <c r="A10499" t="s">
        <v>10</v>
      </c>
      <c r="B10499" t="s">
        <v>9</v>
      </c>
      <c r="C10499" s="8" t="s">
        <v>1321</v>
      </c>
      <c r="D10499" s="2">
        <v>152513.57</v>
      </c>
      <c r="E10499" s="3">
        <f t="shared" ref="E10499:E10562" si="328">(D10499/$D$29638)*100</f>
        <v>6.9031933065504154E-4</v>
      </c>
      <c r="F10499" s="3">
        <f t="shared" si="327"/>
        <v>93.282656045287752</v>
      </c>
      <c r="G10499" t="s">
        <v>14480</v>
      </c>
    </row>
    <row r="10500" spans="1:7" x14ac:dyDescent="0.35">
      <c r="A10500" t="s">
        <v>3</v>
      </c>
      <c r="B10500" t="s">
        <v>6</v>
      </c>
      <c r="C10500" t="s">
        <v>2502</v>
      </c>
      <c r="D10500" s="2">
        <v>152505.82</v>
      </c>
      <c r="E10500" s="3">
        <f t="shared" si="328"/>
        <v>6.9028425197441951E-4</v>
      </c>
      <c r="F10500" s="3">
        <f t="shared" ref="F10500:F10563" si="329">E10500+F10499</f>
        <v>93.283346329539725</v>
      </c>
      <c r="G10500" t="s">
        <v>14480</v>
      </c>
    </row>
    <row r="10501" spans="1:7" x14ac:dyDescent="0.35">
      <c r="A10501" t="s">
        <v>10</v>
      </c>
      <c r="B10501" t="s">
        <v>22</v>
      </c>
      <c r="C10501" t="s">
        <v>2020</v>
      </c>
      <c r="D10501" s="2">
        <v>152494.35</v>
      </c>
      <c r="E10501" s="3">
        <f t="shared" si="328"/>
        <v>6.9023233552709866E-4</v>
      </c>
      <c r="F10501" s="3">
        <f t="shared" si="329"/>
        <v>93.284036561875254</v>
      </c>
      <c r="G10501" t="s">
        <v>14480</v>
      </c>
    </row>
    <row r="10502" spans="1:7" x14ac:dyDescent="0.35">
      <c r="A10502" t="s">
        <v>3</v>
      </c>
      <c r="B10502" t="s">
        <v>6</v>
      </c>
      <c r="C10502" t="s">
        <v>13299</v>
      </c>
      <c r="D10502" s="2">
        <v>152477.26</v>
      </c>
      <c r="E10502" s="3">
        <f t="shared" si="328"/>
        <v>6.9015498137847502E-4</v>
      </c>
      <c r="F10502" s="3">
        <f t="shared" si="329"/>
        <v>93.284726716856639</v>
      </c>
      <c r="G10502" t="s">
        <v>14473</v>
      </c>
    </row>
    <row r="10503" spans="1:7" x14ac:dyDescent="0.35">
      <c r="A10503" t="s">
        <v>10</v>
      </c>
      <c r="B10503" t="s">
        <v>180</v>
      </c>
      <c r="C10503" t="s">
        <v>2583</v>
      </c>
      <c r="D10503" s="2">
        <v>152385.94</v>
      </c>
      <c r="E10503" s="3">
        <f t="shared" si="328"/>
        <v>6.8974164136371161E-4</v>
      </c>
      <c r="F10503" s="3">
        <f t="shared" si="329"/>
        <v>93.285416458498005</v>
      </c>
      <c r="G10503" t="s">
        <v>14480</v>
      </c>
    </row>
    <row r="10504" spans="1:7" x14ac:dyDescent="0.35">
      <c r="A10504" t="s">
        <v>10</v>
      </c>
      <c r="B10504" t="s">
        <v>262</v>
      </c>
      <c r="C10504" t="s">
        <v>2018</v>
      </c>
      <c r="D10504" s="2">
        <v>152374.39999999999</v>
      </c>
      <c r="E10504" s="3">
        <f t="shared" si="328"/>
        <v>6.8968940807669478E-4</v>
      </c>
      <c r="F10504" s="3">
        <f t="shared" si="329"/>
        <v>93.286106147906082</v>
      </c>
      <c r="G10504" t="s">
        <v>14473</v>
      </c>
    </row>
    <row r="10505" spans="1:7" x14ac:dyDescent="0.35">
      <c r="A10505" t="s">
        <v>3</v>
      </c>
      <c r="B10505" t="s">
        <v>62</v>
      </c>
      <c r="C10505" t="s">
        <v>744</v>
      </c>
      <c r="D10505" s="2">
        <v>152344.82</v>
      </c>
      <c r="E10505" s="3">
        <f t="shared" si="328"/>
        <v>6.8955552067375238E-4</v>
      </c>
      <c r="F10505" s="3">
        <f t="shared" si="329"/>
        <v>93.286795703426762</v>
      </c>
      <c r="G10505" t="s">
        <v>14473</v>
      </c>
    </row>
    <row r="10506" spans="1:7" x14ac:dyDescent="0.35">
      <c r="A10506" t="s">
        <v>10</v>
      </c>
      <c r="B10506" t="s">
        <v>8</v>
      </c>
      <c r="C10506" s="8" t="s">
        <v>7065</v>
      </c>
      <c r="D10506" s="2">
        <v>152317.5</v>
      </c>
      <c r="E10506" s="3">
        <f t="shared" si="328"/>
        <v>6.894318626667075E-4</v>
      </c>
      <c r="F10506" s="3">
        <f t="shared" si="329"/>
        <v>93.28748513528943</v>
      </c>
      <c r="G10506" t="s">
        <v>14480</v>
      </c>
    </row>
    <row r="10507" spans="1:7" x14ac:dyDescent="0.35">
      <c r="A10507" t="s">
        <v>10</v>
      </c>
      <c r="B10507" t="s">
        <v>16</v>
      </c>
      <c r="C10507" t="s">
        <v>10927</v>
      </c>
      <c r="D10507" s="2">
        <v>152309.31</v>
      </c>
      <c r="E10507" s="3">
        <f t="shared" si="328"/>
        <v>6.8939479242228227E-4</v>
      </c>
      <c r="F10507" s="3">
        <f t="shared" si="329"/>
        <v>93.288174530081847</v>
      </c>
      <c r="G10507" t="s">
        <v>14473</v>
      </c>
    </row>
    <row r="10508" spans="1:7" x14ac:dyDescent="0.35">
      <c r="A10508" t="s">
        <v>10</v>
      </c>
      <c r="B10508" t="s">
        <v>22</v>
      </c>
      <c r="C10508" s="8" t="s">
        <v>2632</v>
      </c>
      <c r="D10508" s="2">
        <v>152302.03</v>
      </c>
      <c r="E10508" s="3">
        <f t="shared" si="328"/>
        <v>6.8936184109390437E-4</v>
      </c>
      <c r="F10508" s="3">
        <f t="shared" si="329"/>
        <v>93.288863891922944</v>
      </c>
      <c r="G10508" t="s">
        <v>14480</v>
      </c>
    </row>
    <row r="10509" spans="1:7" x14ac:dyDescent="0.35">
      <c r="A10509" t="s">
        <v>10</v>
      </c>
      <c r="B10509" t="s">
        <v>13</v>
      </c>
      <c r="C10509" t="s">
        <v>9110</v>
      </c>
      <c r="D10509" s="2">
        <v>152290.95000000001</v>
      </c>
      <c r="E10509" s="3">
        <f t="shared" si="328"/>
        <v>6.893116898963182E-4</v>
      </c>
      <c r="F10509" s="3">
        <f t="shared" si="329"/>
        <v>93.28955320361284</v>
      </c>
      <c r="G10509" t="s">
        <v>14473</v>
      </c>
    </row>
    <row r="10510" spans="1:7" x14ac:dyDescent="0.35">
      <c r="A10510" t="s">
        <v>10</v>
      </c>
      <c r="B10510" t="s">
        <v>29</v>
      </c>
      <c r="C10510" t="s">
        <v>10044</v>
      </c>
      <c r="D10510" s="2">
        <v>152287.74</v>
      </c>
      <c r="E10510" s="3">
        <f t="shared" si="328"/>
        <v>6.8929716053311844E-4</v>
      </c>
      <c r="F10510" s="3">
        <f t="shared" si="329"/>
        <v>93.290242500773374</v>
      </c>
      <c r="G10510" t="s">
        <v>14473</v>
      </c>
    </row>
    <row r="10511" spans="1:7" x14ac:dyDescent="0.35">
      <c r="A10511" t="s">
        <v>3</v>
      </c>
      <c r="B10511" t="s">
        <v>15</v>
      </c>
      <c r="C10511" t="s">
        <v>2054</v>
      </c>
      <c r="D10511" s="2">
        <v>152267.5</v>
      </c>
      <c r="E10511" s="3">
        <f t="shared" si="328"/>
        <v>6.8920554859817744E-4</v>
      </c>
      <c r="F10511" s="3">
        <f t="shared" si="329"/>
        <v>93.29093170632197</v>
      </c>
      <c r="G10511" t="s">
        <v>14473</v>
      </c>
    </row>
    <row r="10512" spans="1:7" x14ac:dyDescent="0.35">
      <c r="A10512" t="s">
        <v>10</v>
      </c>
      <c r="B10512" t="s">
        <v>9</v>
      </c>
      <c r="C10512" t="s">
        <v>8197</v>
      </c>
      <c r="D10512" s="2">
        <v>152224.91</v>
      </c>
      <c r="E10512" s="3">
        <f t="shared" si="328"/>
        <v>6.8901277427460355E-4</v>
      </c>
      <c r="F10512" s="3">
        <f t="shared" si="329"/>
        <v>93.291620719096244</v>
      </c>
      <c r="G10512" t="s">
        <v>14473</v>
      </c>
    </row>
    <row r="10513" spans="1:7" x14ac:dyDescent="0.35">
      <c r="A10513" t="s">
        <v>3</v>
      </c>
      <c r="B10513" t="s">
        <v>20</v>
      </c>
      <c r="C10513" t="s">
        <v>2711</v>
      </c>
      <c r="D10513" s="2">
        <v>152221.01</v>
      </c>
      <c r="E10513" s="3">
        <f t="shared" si="328"/>
        <v>6.8899512177725817E-4</v>
      </c>
      <c r="F10513" s="3">
        <f t="shared" si="329"/>
        <v>93.292309714218021</v>
      </c>
      <c r="G10513" t="s">
        <v>14480</v>
      </c>
    </row>
    <row r="10514" spans="1:7" x14ac:dyDescent="0.35">
      <c r="A10514" t="s">
        <v>3</v>
      </c>
      <c r="B10514" t="s">
        <v>6</v>
      </c>
      <c r="C10514" t="s">
        <v>7590</v>
      </c>
      <c r="D10514" s="2">
        <v>152219.48000000001</v>
      </c>
      <c r="E10514" s="3">
        <f t="shared" si="328"/>
        <v>6.8898819656676121E-4</v>
      </c>
      <c r="F10514" s="3">
        <f t="shared" si="329"/>
        <v>93.292998702414593</v>
      </c>
      <c r="G10514" t="s">
        <v>14473</v>
      </c>
    </row>
    <row r="10515" spans="1:7" x14ac:dyDescent="0.35">
      <c r="A10515" t="s">
        <v>10</v>
      </c>
      <c r="B10515" t="s">
        <v>9</v>
      </c>
      <c r="C10515" t="s">
        <v>9845</v>
      </c>
      <c r="D10515" s="2">
        <v>152194.21</v>
      </c>
      <c r="E10515" s="3">
        <f t="shared" si="328"/>
        <v>6.8887381743652591E-4</v>
      </c>
      <c r="F10515" s="3">
        <f t="shared" si="329"/>
        <v>93.293687576232031</v>
      </c>
      <c r="G10515" t="s">
        <v>14480</v>
      </c>
    </row>
    <row r="10516" spans="1:7" x14ac:dyDescent="0.35">
      <c r="A10516" t="s">
        <v>10</v>
      </c>
      <c r="B10516" t="s">
        <v>13</v>
      </c>
      <c r="C10516" t="s">
        <v>5093</v>
      </c>
      <c r="D10516" s="2">
        <v>152172.89000000001</v>
      </c>
      <c r="E10516" s="3">
        <f t="shared" si="328"/>
        <v>6.8877731711770483E-4</v>
      </c>
      <c r="F10516" s="3">
        <f t="shared" si="329"/>
        <v>93.294376353549154</v>
      </c>
      <c r="G10516" t="s">
        <v>14480</v>
      </c>
    </row>
    <row r="10517" spans="1:7" x14ac:dyDescent="0.35">
      <c r="A10517" t="s">
        <v>10</v>
      </c>
      <c r="B10517" t="s">
        <v>13</v>
      </c>
      <c r="C10517" t="s">
        <v>1055</v>
      </c>
      <c r="D10517" s="2">
        <v>152166.46</v>
      </c>
      <c r="E10517" s="3">
        <f t="shared" si="328"/>
        <v>6.8874821312849173E-4</v>
      </c>
      <c r="F10517" s="3">
        <f t="shared" si="329"/>
        <v>93.295065101762276</v>
      </c>
      <c r="G10517" t="s">
        <v>14473</v>
      </c>
    </row>
    <row r="10518" spans="1:7" x14ac:dyDescent="0.35">
      <c r="A10518" t="s">
        <v>10</v>
      </c>
      <c r="B10518" t="s">
        <v>218</v>
      </c>
      <c r="C10518" t="s">
        <v>591</v>
      </c>
      <c r="D10518" s="2">
        <v>152154.20000000001</v>
      </c>
      <c r="E10518" s="3">
        <f t="shared" si="328"/>
        <v>6.8869272091888836E-4</v>
      </c>
      <c r="F10518" s="3">
        <f t="shared" si="329"/>
        <v>93.29575379448319</v>
      </c>
      <c r="G10518" t="s">
        <v>14473</v>
      </c>
    </row>
    <row r="10519" spans="1:7" x14ac:dyDescent="0.35">
      <c r="A10519" t="s">
        <v>10</v>
      </c>
      <c r="B10519" t="s">
        <v>62</v>
      </c>
      <c r="C10519" t="s">
        <v>13800</v>
      </c>
      <c r="D10519" s="2">
        <v>152119.42000000001</v>
      </c>
      <c r="E10519" s="3">
        <f t="shared" si="328"/>
        <v>6.885352968528188E-4</v>
      </c>
      <c r="F10519" s="3">
        <f t="shared" si="329"/>
        <v>93.296442329780049</v>
      </c>
      <c r="G10519" t="s">
        <v>14473</v>
      </c>
    </row>
    <row r="10520" spans="1:7" x14ac:dyDescent="0.35">
      <c r="A10520" t="s">
        <v>10</v>
      </c>
      <c r="B10520" t="s">
        <v>28</v>
      </c>
      <c r="C10520" s="11" t="s">
        <v>9200</v>
      </c>
      <c r="D10520" s="2">
        <v>152087.5</v>
      </c>
      <c r="E10520" s="3">
        <f t="shared" si="328"/>
        <v>6.8839081795146902E-4</v>
      </c>
      <c r="F10520" s="3">
        <f t="shared" si="329"/>
        <v>93.297130720598005</v>
      </c>
      <c r="G10520" t="s">
        <v>14473</v>
      </c>
    </row>
    <row r="10521" spans="1:7" x14ac:dyDescent="0.35">
      <c r="A10521" t="s">
        <v>10</v>
      </c>
      <c r="B10521" t="s">
        <v>9</v>
      </c>
      <c r="C10521" t="s">
        <v>1312</v>
      </c>
      <c r="D10521" s="2">
        <v>152085.63</v>
      </c>
      <c r="E10521" s="3">
        <f t="shared" si="328"/>
        <v>6.8838235380530599E-4</v>
      </c>
      <c r="F10521" s="3">
        <f t="shared" si="329"/>
        <v>93.297819102951806</v>
      </c>
      <c r="G10521" t="s">
        <v>14473</v>
      </c>
    </row>
    <row r="10522" spans="1:7" x14ac:dyDescent="0.35">
      <c r="A10522" t="s">
        <v>10</v>
      </c>
      <c r="B10522" t="s">
        <v>13</v>
      </c>
      <c r="C10522" s="8" t="s">
        <v>1782</v>
      </c>
      <c r="D10522" s="2">
        <v>152058.29</v>
      </c>
      <c r="E10522" s="3">
        <f t="shared" si="328"/>
        <v>6.8825860527263385E-4</v>
      </c>
      <c r="F10522" s="3">
        <f t="shared" si="329"/>
        <v>93.298507361557085</v>
      </c>
      <c r="G10522" t="s">
        <v>14480</v>
      </c>
    </row>
    <row r="10523" spans="1:7" x14ac:dyDescent="0.35">
      <c r="A10523" t="s">
        <v>3</v>
      </c>
      <c r="B10523" t="s">
        <v>9</v>
      </c>
      <c r="C10523" t="s">
        <v>452</v>
      </c>
      <c r="D10523" s="2">
        <v>151989.46</v>
      </c>
      <c r="E10523" s="3">
        <f t="shared" si="328"/>
        <v>6.8794706132589516E-4</v>
      </c>
      <c r="F10523" s="3">
        <f t="shared" si="329"/>
        <v>93.299195308618408</v>
      </c>
      <c r="G10523" t="s">
        <v>14473</v>
      </c>
    </row>
    <row r="10524" spans="1:7" x14ac:dyDescent="0.35">
      <c r="A10524" t="s">
        <v>3</v>
      </c>
      <c r="B10524" t="s">
        <v>8</v>
      </c>
      <c r="C10524" t="s">
        <v>14252</v>
      </c>
      <c r="D10524" s="2">
        <v>151988.1</v>
      </c>
      <c r="E10524" s="3">
        <f t="shared" si="328"/>
        <v>6.8794090558323129E-4</v>
      </c>
      <c r="F10524" s="3">
        <f t="shared" si="329"/>
        <v>93.299883249523987</v>
      </c>
      <c r="G10524" t="s">
        <v>14473</v>
      </c>
    </row>
    <row r="10525" spans="1:7" x14ac:dyDescent="0.35">
      <c r="A10525" t="s">
        <v>10</v>
      </c>
      <c r="B10525" t="s">
        <v>73</v>
      </c>
      <c r="C10525" t="s">
        <v>3291</v>
      </c>
      <c r="D10525" s="2">
        <v>151974.14000000001</v>
      </c>
      <c r="E10525" s="3">
        <f t="shared" si="328"/>
        <v>6.8787771869529765E-4</v>
      </c>
      <c r="F10525" s="3">
        <f t="shared" si="329"/>
        <v>93.300571127242677</v>
      </c>
      <c r="G10525" t="s">
        <v>14480</v>
      </c>
    </row>
    <row r="10526" spans="1:7" x14ac:dyDescent="0.35">
      <c r="A10526" t="s">
        <v>3</v>
      </c>
      <c r="B10526" t="s">
        <v>9</v>
      </c>
      <c r="C10526" t="s">
        <v>13646</v>
      </c>
      <c r="D10526" s="2">
        <v>151966.19</v>
      </c>
      <c r="E10526" s="3">
        <f t="shared" si="328"/>
        <v>6.8784173475840138E-4</v>
      </c>
      <c r="F10526" s="3">
        <f t="shared" si="329"/>
        <v>93.301258968977436</v>
      </c>
      <c r="G10526" t="s">
        <v>14480</v>
      </c>
    </row>
    <row r="10527" spans="1:7" x14ac:dyDescent="0.35">
      <c r="A10527" t="s">
        <v>10</v>
      </c>
      <c r="B10527" t="s">
        <v>31</v>
      </c>
      <c r="C10527" t="s">
        <v>2037</v>
      </c>
      <c r="D10527" s="2">
        <v>151954.88</v>
      </c>
      <c r="E10527" s="3">
        <f t="shared" si="328"/>
        <v>6.8779054251609983E-4</v>
      </c>
      <c r="F10527" s="3">
        <f t="shared" si="329"/>
        <v>93.30194675951995</v>
      </c>
      <c r="G10527" t="s">
        <v>14473</v>
      </c>
    </row>
    <row r="10528" spans="1:7" x14ac:dyDescent="0.35">
      <c r="A10528" t="s">
        <v>10</v>
      </c>
      <c r="B10528" t="s">
        <v>406</v>
      </c>
      <c r="C10528" t="s">
        <v>10133</v>
      </c>
      <c r="D10528" s="2">
        <v>151948</v>
      </c>
      <c r="E10528" s="3">
        <f t="shared" si="328"/>
        <v>6.8775940170026997E-4</v>
      </c>
      <c r="F10528" s="3">
        <f t="shared" si="329"/>
        <v>93.30263451892165</v>
      </c>
      <c r="G10528" t="s">
        <v>14473</v>
      </c>
    </row>
    <row r="10529" spans="1:7" x14ac:dyDescent="0.35">
      <c r="A10529" t="s">
        <v>10</v>
      </c>
      <c r="B10529" t="s">
        <v>35</v>
      </c>
      <c r="C10529" t="s">
        <v>12236</v>
      </c>
      <c r="D10529" s="2">
        <v>151934.73000000001</v>
      </c>
      <c r="E10529" s="3">
        <f t="shared" si="328"/>
        <v>6.8769933794648227E-4</v>
      </c>
      <c r="F10529" s="3">
        <f t="shared" si="329"/>
        <v>93.303322218259595</v>
      </c>
      <c r="G10529" t="s">
        <v>14473</v>
      </c>
    </row>
    <row r="10530" spans="1:7" x14ac:dyDescent="0.35">
      <c r="A10530" t="s">
        <v>3</v>
      </c>
      <c r="B10530" t="s">
        <v>40</v>
      </c>
      <c r="C10530" t="s">
        <v>7905</v>
      </c>
      <c r="D10530" s="2">
        <v>151934.47</v>
      </c>
      <c r="E10530" s="3">
        <f t="shared" si="328"/>
        <v>6.8769816111332585E-4</v>
      </c>
      <c r="F10530" s="3">
        <f t="shared" si="329"/>
        <v>93.304009916420711</v>
      </c>
      <c r="G10530" t="s">
        <v>14473</v>
      </c>
    </row>
    <row r="10531" spans="1:7" x14ac:dyDescent="0.35">
      <c r="A10531" t="s">
        <v>3</v>
      </c>
      <c r="B10531" t="s">
        <v>16</v>
      </c>
      <c r="C10531" t="s">
        <v>4097</v>
      </c>
      <c r="D10531" s="2">
        <v>151905.25</v>
      </c>
      <c r="E10531" s="3">
        <f t="shared" si="328"/>
        <v>6.8756590317167678E-4</v>
      </c>
      <c r="F10531" s="3">
        <f t="shared" si="329"/>
        <v>93.304697482323888</v>
      </c>
      <c r="G10531" t="s">
        <v>14473</v>
      </c>
    </row>
    <row r="10532" spans="1:7" x14ac:dyDescent="0.35">
      <c r="A10532" t="s">
        <v>3</v>
      </c>
      <c r="B10532" t="s">
        <v>32</v>
      </c>
      <c r="C10532" t="s">
        <v>3931</v>
      </c>
      <c r="D10532" s="2">
        <v>151895.38</v>
      </c>
      <c r="E10532" s="3">
        <f t="shared" si="328"/>
        <v>6.8752122877454897E-4</v>
      </c>
      <c r="F10532" s="3">
        <f t="shared" si="329"/>
        <v>93.305385003552658</v>
      </c>
      <c r="G10532" t="s">
        <v>14473</v>
      </c>
    </row>
    <row r="10533" spans="1:7" x14ac:dyDescent="0.35">
      <c r="A10533" t="s">
        <v>10</v>
      </c>
      <c r="B10533" t="s">
        <v>13</v>
      </c>
      <c r="C10533" t="s">
        <v>8965</v>
      </c>
      <c r="D10533" s="2">
        <v>151882.51999999999</v>
      </c>
      <c r="E10533" s="3">
        <f t="shared" si="328"/>
        <v>6.8746302079612288E-4</v>
      </c>
      <c r="F10533" s="3">
        <f t="shared" si="329"/>
        <v>93.306072466573454</v>
      </c>
      <c r="G10533" t="s">
        <v>14473</v>
      </c>
    </row>
    <row r="10534" spans="1:7" x14ac:dyDescent="0.35">
      <c r="A10534" t="s">
        <v>3</v>
      </c>
      <c r="B10534" t="s">
        <v>68</v>
      </c>
      <c r="C10534" t="s">
        <v>782</v>
      </c>
      <c r="D10534" s="2">
        <v>151880.20000000001</v>
      </c>
      <c r="E10534" s="3">
        <f t="shared" si="328"/>
        <v>6.874525198233433E-4</v>
      </c>
      <c r="F10534" s="3">
        <f t="shared" si="329"/>
        <v>93.306759919093281</v>
      </c>
      <c r="G10534" t="s">
        <v>14473</v>
      </c>
    </row>
    <row r="10535" spans="1:7" x14ac:dyDescent="0.35">
      <c r="A10535" t="s">
        <v>3</v>
      </c>
      <c r="B10535" t="s">
        <v>9</v>
      </c>
      <c r="C10535" t="s">
        <v>6160</v>
      </c>
      <c r="D10535" s="2">
        <v>151877.47</v>
      </c>
      <c r="E10535" s="3">
        <f t="shared" si="328"/>
        <v>6.8744016307520145E-4</v>
      </c>
      <c r="F10535" s="3">
        <f t="shared" si="329"/>
        <v>93.307447359256358</v>
      </c>
      <c r="G10535" t="s">
        <v>14480</v>
      </c>
    </row>
    <row r="10536" spans="1:7" x14ac:dyDescent="0.35">
      <c r="A10536" t="s">
        <v>3</v>
      </c>
      <c r="B10536" t="s">
        <v>32</v>
      </c>
      <c r="C10536" t="s">
        <v>10817</v>
      </c>
      <c r="D10536" s="2">
        <v>151869.57</v>
      </c>
      <c r="E10536" s="3">
        <f t="shared" si="328"/>
        <v>6.8740440545237368E-4</v>
      </c>
      <c r="F10536" s="3">
        <f t="shared" si="329"/>
        <v>93.308134763661812</v>
      </c>
      <c r="G10536" t="s">
        <v>14473</v>
      </c>
    </row>
    <row r="10537" spans="1:7" x14ac:dyDescent="0.35">
      <c r="A10537" t="s">
        <v>3</v>
      </c>
      <c r="B10537" t="s">
        <v>9</v>
      </c>
      <c r="C10537" t="s">
        <v>5127</v>
      </c>
      <c r="D10537" s="2">
        <v>151860.79999999999</v>
      </c>
      <c r="E10537" s="3">
        <f t="shared" si="328"/>
        <v>6.8736470996475353E-4</v>
      </c>
      <c r="F10537" s="3">
        <f t="shared" si="329"/>
        <v>93.308822128371773</v>
      </c>
      <c r="G10537" t="s">
        <v>14473</v>
      </c>
    </row>
    <row r="10538" spans="1:7" x14ac:dyDescent="0.35">
      <c r="A10538" t="s">
        <v>3</v>
      </c>
      <c r="B10538" t="s">
        <v>9</v>
      </c>
      <c r="C10538" t="s">
        <v>3783</v>
      </c>
      <c r="D10538" s="2">
        <v>151853.71</v>
      </c>
      <c r="E10538" s="3">
        <f t="shared" si="328"/>
        <v>6.8733261862983597E-4</v>
      </c>
      <c r="F10538" s="3">
        <f t="shared" si="329"/>
        <v>93.309509460990398</v>
      </c>
      <c r="G10538" t="s">
        <v>14480</v>
      </c>
    </row>
    <row r="10539" spans="1:7" x14ac:dyDescent="0.35">
      <c r="A10539" t="s">
        <v>10</v>
      </c>
      <c r="B10539" t="s">
        <v>9</v>
      </c>
      <c r="C10539" t="s">
        <v>1935</v>
      </c>
      <c r="D10539" s="2">
        <v>151780.94</v>
      </c>
      <c r="E10539" s="3">
        <f t="shared" si="328"/>
        <v>6.8700324113449718E-4</v>
      </c>
      <c r="F10539" s="3">
        <f t="shared" si="329"/>
        <v>93.310196464231538</v>
      </c>
      <c r="G10539" t="s">
        <v>14480</v>
      </c>
    </row>
    <row r="10540" spans="1:7" x14ac:dyDescent="0.35">
      <c r="A10540" t="s">
        <v>10</v>
      </c>
      <c r="B10540" t="s">
        <v>29</v>
      </c>
      <c r="C10540" t="s">
        <v>3648</v>
      </c>
      <c r="D10540" s="2">
        <v>151778.67000000001</v>
      </c>
      <c r="E10540" s="3">
        <f t="shared" si="328"/>
        <v>6.86992966475786E-4</v>
      </c>
      <c r="F10540" s="3">
        <f t="shared" si="329"/>
        <v>93.310883457198017</v>
      </c>
      <c r="G10540" t="s">
        <v>14473</v>
      </c>
    </row>
    <row r="10541" spans="1:7" x14ac:dyDescent="0.35">
      <c r="A10541" t="s">
        <v>3</v>
      </c>
      <c r="B10541" t="s">
        <v>6</v>
      </c>
      <c r="C10541" t="s">
        <v>11291</v>
      </c>
      <c r="D10541" s="2">
        <v>151770.67000000001</v>
      </c>
      <c r="E10541" s="3">
        <f t="shared" si="328"/>
        <v>6.8695675622482122E-4</v>
      </c>
      <c r="F10541" s="3">
        <f t="shared" si="329"/>
        <v>93.311570413954243</v>
      </c>
      <c r="G10541" t="s">
        <v>14480</v>
      </c>
    </row>
    <row r="10542" spans="1:7" x14ac:dyDescent="0.35">
      <c r="A10542" t="s">
        <v>3</v>
      </c>
      <c r="B10542" t="s">
        <v>122</v>
      </c>
      <c r="C10542" t="s">
        <v>1311</v>
      </c>
      <c r="D10542" s="2">
        <v>151749.42000000001</v>
      </c>
      <c r="E10542" s="3">
        <f t="shared" si="328"/>
        <v>6.8686057274569589E-4</v>
      </c>
      <c r="F10542" s="3">
        <f t="shared" si="329"/>
        <v>93.312257274526985</v>
      </c>
      <c r="G10542" t="s">
        <v>14473</v>
      </c>
    </row>
    <row r="10543" spans="1:7" x14ac:dyDescent="0.35">
      <c r="A10543" t="s">
        <v>3</v>
      </c>
      <c r="B10543" t="s">
        <v>6</v>
      </c>
      <c r="C10543" t="s">
        <v>6161</v>
      </c>
      <c r="D10543" s="2">
        <v>151746.76999999999</v>
      </c>
      <c r="E10543" s="3">
        <f t="shared" si="328"/>
        <v>6.8684857810006369E-4</v>
      </c>
      <c r="F10543" s="3">
        <f t="shared" si="329"/>
        <v>93.312944123105083</v>
      </c>
      <c r="G10543" t="s">
        <v>14480</v>
      </c>
    </row>
    <row r="10544" spans="1:7" x14ac:dyDescent="0.35">
      <c r="A10544" t="s">
        <v>3</v>
      </c>
      <c r="B10544" t="s">
        <v>9</v>
      </c>
      <c r="C10544" t="s">
        <v>2651</v>
      </c>
      <c r="D10544" s="2">
        <v>151699.14000000001</v>
      </c>
      <c r="E10544" s="3">
        <f t="shared" si="328"/>
        <v>6.8663299131838205E-4</v>
      </c>
      <c r="F10544" s="3">
        <f t="shared" si="329"/>
        <v>93.313630756096401</v>
      </c>
      <c r="G10544" t="s">
        <v>14480</v>
      </c>
    </row>
    <row r="10545" spans="1:7" x14ac:dyDescent="0.35">
      <c r="A10545" t="s">
        <v>10</v>
      </c>
      <c r="B10545" t="s">
        <v>13</v>
      </c>
      <c r="C10545" t="s">
        <v>3955</v>
      </c>
      <c r="D10545" s="2">
        <v>151642.35</v>
      </c>
      <c r="E10545" s="3">
        <f t="shared" si="328"/>
        <v>6.8637594379934545E-4</v>
      </c>
      <c r="F10545" s="3">
        <f t="shared" si="329"/>
        <v>93.314317132040202</v>
      </c>
      <c r="G10545" t="s">
        <v>14473</v>
      </c>
    </row>
    <row r="10546" spans="1:7" x14ac:dyDescent="0.35">
      <c r="A10546" t="s">
        <v>3</v>
      </c>
      <c r="B10546" t="s">
        <v>8</v>
      </c>
      <c r="C10546" s="8" t="s">
        <v>3031</v>
      </c>
      <c r="D10546" s="2">
        <v>151641.93</v>
      </c>
      <c r="E10546" s="3">
        <f t="shared" si="328"/>
        <v>6.8637404276116983E-4</v>
      </c>
      <c r="F10546" s="3">
        <f t="shared" si="329"/>
        <v>93.315003506082959</v>
      </c>
      <c r="G10546" t="s">
        <v>14480</v>
      </c>
    </row>
    <row r="10547" spans="1:7" x14ac:dyDescent="0.35">
      <c r="A10547" t="s">
        <v>3</v>
      </c>
      <c r="B10547" t="s">
        <v>9</v>
      </c>
      <c r="C10547" t="s">
        <v>8571</v>
      </c>
      <c r="D10547" s="2">
        <v>151640.71</v>
      </c>
      <c r="E10547" s="3">
        <f t="shared" si="328"/>
        <v>6.8636852069789769E-4</v>
      </c>
      <c r="F10547" s="3">
        <f t="shared" si="329"/>
        <v>93.315689874603663</v>
      </c>
      <c r="G10547" t="s">
        <v>14480</v>
      </c>
    </row>
    <row r="10548" spans="1:7" x14ac:dyDescent="0.35">
      <c r="A10548" t="s">
        <v>3</v>
      </c>
      <c r="B10548" t="s">
        <v>32</v>
      </c>
      <c r="C10548" s="8" t="s">
        <v>2449</v>
      </c>
      <c r="D10548" s="2">
        <v>151637.1</v>
      </c>
      <c r="E10548" s="3">
        <f t="shared" si="328"/>
        <v>6.8635218082214978E-4</v>
      </c>
      <c r="F10548" s="3">
        <f t="shared" si="329"/>
        <v>93.316376226784485</v>
      </c>
      <c r="G10548" t="s">
        <v>14480</v>
      </c>
    </row>
    <row r="10549" spans="1:7" x14ac:dyDescent="0.35">
      <c r="A10549" t="s">
        <v>10</v>
      </c>
      <c r="B10549" t="s">
        <v>9</v>
      </c>
      <c r="C10549" t="s">
        <v>1870</v>
      </c>
      <c r="D10549" s="2">
        <v>151591.85999999999</v>
      </c>
      <c r="E10549" s="3">
        <f t="shared" si="328"/>
        <v>6.8614741185294369E-4</v>
      </c>
      <c r="F10549" s="3">
        <f t="shared" si="329"/>
        <v>93.31706237419634</v>
      </c>
      <c r="G10549" t="s">
        <v>14480</v>
      </c>
    </row>
    <row r="10550" spans="1:7" x14ac:dyDescent="0.35">
      <c r="A10550" t="s">
        <v>3</v>
      </c>
      <c r="B10550" t="s">
        <v>18</v>
      </c>
      <c r="C10550" t="s">
        <v>5321</v>
      </c>
      <c r="D10550" s="2">
        <v>151554.84</v>
      </c>
      <c r="E10550" s="3">
        <f t="shared" si="328"/>
        <v>6.8597984891660409E-4</v>
      </c>
      <c r="F10550" s="3">
        <f t="shared" si="329"/>
        <v>93.31774835404525</v>
      </c>
      <c r="G10550" t="s">
        <v>14473</v>
      </c>
    </row>
    <row r="10551" spans="1:7" x14ac:dyDescent="0.35">
      <c r="A10551" t="s">
        <v>3</v>
      </c>
      <c r="B10551" t="s">
        <v>6</v>
      </c>
      <c r="C10551" t="s">
        <v>12309</v>
      </c>
      <c r="D10551" s="2">
        <v>151552.95999999999</v>
      </c>
      <c r="E10551" s="3">
        <f t="shared" si="328"/>
        <v>6.8597133950762726E-4</v>
      </c>
      <c r="F10551" s="3">
        <f t="shared" si="329"/>
        <v>93.318434325384757</v>
      </c>
      <c r="G10551" t="s">
        <v>14473</v>
      </c>
    </row>
    <row r="10552" spans="1:7" x14ac:dyDescent="0.35">
      <c r="A10552" t="s">
        <v>10</v>
      </c>
      <c r="B10552" t="s">
        <v>180</v>
      </c>
      <c r="C10552" t="s">
        <v>5330</v>
      </c>
      <c r="D10552" s="2">
        <v>151551.13</v>
      </c>
      <c r="E10552" s="3">
        <f t="shared" si="328"/>
        <v>6.8596305641271916E-4</v>
      </c>
      <c r="F10552" s="3">
        <f t="shared" si="329"/>
        <v>93.319120288441169</v>
      </c>
      <c r="G10552" t="s">
        <v>14480</v>
      </c>
    </row>
    <row r="10553" spans="1:7" x14ac:dyDescent="0.35">
      <c r="A10553" t="s">
        <v>3</v>
      </c>
      <c r="B10553" t="s">
        <v>9</v>
      </c>
      <c r="C10553" t="s">
        <v>11431</v>
      </c>
      <c r="D10553" s="2">
        <v>151542.66</v>
      </c>
      <c r="E10553" s="3">
        <f t="shared" si="328"/>
        <v>6.8592471880951015E-4</v>
      </c>
      <c r="F10553" s="3">
        <f t="shared" si="329"/>
        <v>93.319806213159978</v>
      </c>
      <c r="G10553" t="s">
        <v>14480</v>
      </c>
    </row>
    <row r="10554" spans="1:7" x14ac:dyDescent="0.35">
      <c r="A10554" t="s">
        <v>10</v>
      </c>
      <c r="B10554" t="s">
        <v>11</v>
      </c>
      <c r="C10554" s="6" t="s">
        <v>10863</v>
      </c>
      <c r="D10554" s="2">
        <v>151532.98000000001</v>
      </c>
      <c r="E10554" s="3">
        <f t="shared" si="328"/>
        <v>6.8588090440584268E-4</v>
      </c>
      <c r="F10554" s="3">
        <f t="shared" si="329"/>
        <v>93.320492094064377</v>
      </c>
      <c r="G10554" t="s">
        <v>14473</v>
      </c>
    </row>
    <row r="10555" spans="1:7" x14ac:dyDescent="0.35">
      <c r="A10555" t="s">
        <v>3</v>
      </c>
      <c r="B10555" t="s">
        <v>33</v>
      </c>
      <c r="C10555" t="s">
        <v>359</v>
      </c>
      <c r="D10555" s="2">
        <v>151525.12</v>
      </c>
      <c r="E10555" s="3">
        <f t="shared" si="328"/>
        <v>6.8584532783426974E-4</v>
      </c>
      <c r="F10555" s="3">
        <f t="shared" si="329"/>
        <v>93.321177939392214</v>
      </c>
      <c r="G10555" t="s">
        <v>14473</v>
      </c>
    </row>
    <row r="10556" spans="1:7" x14ac:dyDescent="0.35">
      <c r="A10556" t="s">
        <v>10</v>
      </c>
      <c r="B10556" t="s">
        <v>18</v>
      </c>
      <c r="C10556" t="s">
        <v>3914</v>
      </c>
      <c r="D10556" s="2">
        <v>151523.91</v>
      </c>
      <c r="E10556" s="3">
        <f t="shared" si="328"/>
        <v>6.8583985103381139E-4</v>
      </c>
      <c r="F10556" s="3">
        <f t="shared" si="329"/>
        <v>93.321863779243245</v>
      </c>
      <c r="G10556" t="s">
        <v>14473</v>
      </c>
    </row>
    <row r="10557" spans="1:7" x14ac:dyDescent="0.35">
      <c r="A10557" t="s">
        <v>10</v>
      </c>
      <c r="B10557" t="s">
        <v>9</v>
      </c>
      <c r="C10557" t="s">
        <v>10131</v>
      </c>
      <c r="D10557" s="2">
        <v>151511.97</v>
      </c>
      <c r="E10557" s="3">
        <f t="shared" si="328"/>
        <v>6.8578580723424631E-4</v>
      </c>
      <c r="F10557" s="3">
        <f t="shared" si="329"/>
        <v>93.32254956505048</v>
      </c>
      <c r="G10557" t="s">
        <v>14480</v>
      </c>
    </row>
    <row r="10558" spans="1:7" x14ac:dyDescent="0.35">
      <c r="A10558" t="s">
        <v>10</v>
      </c>
      <c r="B10558" t="s">
        <v>9</v>
      </c>
      <c r="C10558" t="s">
        <v>77</v>
      </c>
      <c r="D10558" s="2">
        <v>151507.01</v>
      </c>
      <c r="E10558" s="3">
        <f t="shared" si="328"/>
        <v>6.857633568786482E-4</v>
      </c>
      <c r="F10558" s="3">
        <f t="shared" si="329"/>
        <v>93.323235328407364</v>
      </c>
      <c r="G10558" t="s">
        <v>14480</v>
      </c>
    </row>
    <row r="10559" spans="1:7" x14ac:dyDescent="0.35">
      <c r="A10559" t="s">
        <v>10</v>
      </c>
      <c r="B10559" t="s">
        <v>31</v>
      </c>
      <c r="C10559" t="s">
        <v>305</v>
      </c>
      <c r="D10559" s="2">
        <v>151494.87</v>
      </c>
      <c r="E10559" s="3">
        <f t="shared" si="328"/>
        <v>6.8570840782280909E-4</v>
      </c>
      <c r="F10559" s="3">
        <f t="shared" si="329"/>
        <v>93.323921036815193</v>
      </c>
      <c r="G10559" t="s">
        <v>14473</v>
      </c>
    </row>
    <row r="10560" spans="1:7" x14ac:dyDescent="0.35">
      <c r="A10560" t="s">
        <v>3</v>
      </c>
      <c r="B10560" t="s">
        <v>6</v>
      </c>
      <c r="C10560" t="s">
        <v>5106</v>
      </c>
      <c r="D10560" s="2">
        <v>151472.26999999999</v>
      </c>
      <c r="E10560" s="3">
        <f t="shared" si="328"/>
        <v>6.8560611386383336E-4</v>
      </c>
      <c r="F10560" s="3">
        <f t="shared" si="329"/>
        <v>93.324606642929055</v>
      </c>
      <c r="G10560" t="s">
        <v>14480</v>
      </c>
    </row>
    <row r="10561" spans="1:7" x14ac:dyDescent="0.35">
      <c r="A10561" t="s">
        <v>3</v>
      </c>
      <c r="B10561" t="s">
        <v>9</v>
      </c>
      <c r="C10561" t="s">
        <v>1759</v>
      </c>
      <c r="D10561" s="2">
        <v>151465.32</v>
      </c>
      <c r="E10561" s="3">
        <f t="shared" si="328"/>
        <v>6.8557465620830785E-4</v>
      </c>
      <c r="F10561" s="3">
        <f t="shared" si="329"/>
        <v>93.325292217585258</v>
      </c>
      <c r="G10561" t="s">
        <v>14473</v>
      </c>
    </row>
    <row r="10562" spans="1:7" x14ac:dyDescent="0.35">
      <c r="A10562" t="s">
        <v>10</v>
      </c>
      <c r="B10562" t="s">
        <v>13</v>
      </c>
      <c r="C10562" t="s">
        <v>11974</v>
      </c>
      <c r="D10562" s="2">
        <v>151406.13</v>
      </c>
      <c r="E10562" s="3">
        <f t="shared" si="328"/>
        <v>6.853067456139818E-4</v>
      </c>
      <c r="F10562" s="3">
        <f t="shared" si="329"/>
        <v>93.325977524330867</v>
      </c>
      <c r="G10562" t="s">
        <v>14473</v>
      </c>
    </row>
    <row r="10563" spans="1:7" x14ac:dyDescent="0.35">
      <c r="A10563" t="s">
        <v>3</v>
      </c>
      <c r="B10563" t="s">
        <v>18</v>
      </c>
      <c r="C10563" t="s">
        <v>91</v>
      </c>
      <c r="D10563" s="2">
        <v>151364.23000000001</v>
      </c>
      <c r="E10563" s="3">
        <f t="shared" ref="E10563:E10626" si="330">(D10563/$D$29638)*100</f>
        <v>6.8511709442455363E-4</v>
      </c>
      <c r="F10563" s="3">
        <f t="shared" si="329"/>
        <v>93.326662641425287</v>
      </c>
      <c r="G10563" t="s">
        <v>14473</v>
      </c>
    </row>
    <row r="10564" spans="1:7" x14ac:dyDescent="0.35">
      <c r="A10564" t="s">
        <v>10</v>
      </c>
      <c r="B10564" t="s">
        <v>55</v>
      </c>
      <c r="C10564" t="s">
        <v>6244</v>
      </c>
      <c r="D10564" s="2">
        <v>151303.34</v>
      </c>
      <c r="E10564" s="3">
        <f t="shared" si="330"/>
        <v>6.8484148915189753E-4</v>
      </c>
      <c r="F10564" s="3">
        <f t="shared" ref="F10564:F10627" si="331">E10564+F10563</f>
        <v>93.327347482914433</v>
      </c>
      <c r="G10564" t="s">
        <v>14480</v>
      </c>
    </row>
    <row r="10565" spans="1:7" x14ac:dyDescent="0.35">
      <c r="A10565" t="s">
        <v>3</v>
      </c>
      <c r="B10565" t="s">
        <v>13</v>
      </c>
      <c r="C10565" t="s">
        <v>10104</v>
      </c>
      <c r="D10565" s="2">
        <v>151300.44</v>
      </c>
      <c r="E10565" s="3">
        <f t="shared" si="330"/>
        <v>6.8482836293592281E-4</v>
      </c>
      <c r="F10565" s="3">
        <f t="shared" si="331"/>
        <v>93.328032311277369</v>
      </c>
      <c r="G10565" t="s">
        <v>14473</v>
      </c>
    </row>
    <row r="10566" spans="1:7" x14ac:dyDescent="0.35">
      <c r="A10566" t="s">
        <v>10</v>
      </c>
      <c r="B10566" t="s">
        <v>9</v>
      </c>
      <c r="C10566" t="s">
        <v>1135</v>
      </c>
      <c r="D10566" s="2">
        <v>151268.47</v>
      </c>
      <c r="E10566" s="3">
        <f t="shared" si="330"/>
        <v>6.8468365772050475E-4</v>
      </c>
      <c r="F10566" s="3">
        <f t="shared" si="331"/>
        <v>93.328716994935093</v>
      </c>
      <c r="G10566" t="s">
        <v>14480</v>
      </c>
    </row>
    <row r="10567" spans="1:7" x14ac:dyDescent="0.35">
      <c r="A10567" t="s">
        <v>3</v>
      </c>
      <c r="B10567" t="s">
        <v>35</v>
      </c>
      <c r="C10567" t="s">
        <v>178</v>
      </c>
      <c r="D10567" s="2">
        <v>151255.26</v>
      </c>
      <c r="E10567" s="3">
        <f t="shared" si="330"/>
        <v>6.8462386554359901E-4</v>
      </c>
      <c r="F10567" s="3">
        <f t="shared" si="331"/>
        <v>93.329401618800631</v>
      </c>
      <c r="G10567" t="s">
        <v>14480</v>
      </c>
    </row>
    <row r="10568" spans="1:7" x14ac:dyDescent="0.35">
      <c r="A10568" t="s">
        <v>10</v>
      </c>
      <c r="B10568" t="s">
        <v>9</v>
      </c>
      <c r="C10568" t="s">
        <v>10558</v>
      </c>
      <c r="D10568" s="2">
        <v>151235.73000000001</v>
      </c>
      <c r="E10568" s="3">
        <f t="shared" si="330"/>
        <v>6.845354672684312E-4</v>
      </c>
      <c r="F10568" s="3">
        <f t="shared" si="331"/>
        <v>93.330086154267903</v>
      </c>
      <c r="G10568" t="s">
        <v>14480</v>
      </c>
    </row>
    <row r="10569" spans="1:7" x14ac:dyDescent="0.35">
      <c r="A10569" t="s">
        <v>10</v>
      </c>
      <c r="B10569" t="s">
        <v>99</v>
      </c>
      <c r="C10569" s="8" t="s">
        <v>6842</v>
      </c>
      <c r="D10569" s="2">
        <v>151218.79</v>
      </c>
      <c r="E10569" s="3">
        <f t="shared" si="330"/>
        <v>6.8445879206201318E-4</v>
      </c>
      <c r="F10569" s="3">
        <f t="shared" si="331"/>
        <v>93.330770613059968</v>
      </c>
      <c r="G10569" t="s">
        <v>14480</v>
      </c>
    </row>
    <row r="10570" spans="1:7" x14ac:dyDescent="0.35">
      <c r="A10570" t="s">
        <v>10</v>
      </c>
      <c r="B10570" t="s">
        <v>23</v>
      </c>
      <c r="C10570" t="s">
        <v>13178</v>
      </c>
      <c r="D10570" s="2">
        <v>151216.68</v>
      </c>
      <c r="E10570" s="3">
        <f t="shared" si="330"/>
        <v>6.8444924160832119E-4</v>
      </c>
      <c r="F10570" s="3">
        <f t="shared" si="331"/>
        <v>93.331455062301572</v>
      </c>
      <c r="G10570" t="s">
        <v>14473</v>
      </c>
    </row>
    <row r="10571" spans="1:7" x14ac:dyDescent="0.35">
      <c r="A10571" t="s">
        <v>10</v>
      </c>
      <c r="B10571" t="s">
        <v>9</v>
      </c>
      <c r="C10571" t="s">
        <v>170</v>
      </c>
      <c r="D10571" s="2">
        <v>151211.53</v>
      </c>
      <c r="E10571" s="3">
        <f t="shared" si="330"/>
        <v>6.8442593125926264E-4</v>
      </c>
      <c r="F10571" s="3">
        <f t="shared" si="331"/>
        <v>93.332139488232826</v>
      </c>
      <c r="G10571" t="s">
        <v>14480</v>
      </c>
    </row>
    <row r="10572" spans="1:7" x14ac:dyDescent="0.35">
      <c r="A10572" t="s">
        <v>10</v>
      </c>
      <c r="B10572" t="s">
        <v>139</v>
      </c>
      <c r="C10572" t="s">
        <v>2603</v>
      </c>
      <c r="D10572" s="2">
        <v>151208.57999999999</v>
      </c>
      <c r="E10572" s="3">
        <f t="shared" si="330"/>
        <v>6.844125787292193E-4</v>
      </c>
      <c r="F10572" s="3">
        <f t="shared" si="331"/>
        <v>93.332823900811562</v>
      </c>
      <c r="G10572" t="s">
        <v>14473</v>
      </c>
    </row>
    <row r="10573" spans="1:7" x14ac:dyDescent="0.35">
      <c r="A10573" t="s">
        <v>10</v>
      </c>
      <c r="B10573" t="s">
        <v>9</v>
      </c>
      <c r="C10573" t="s">
        <v>11199</v>
      </c>
      <c r="D10573" s="2">
        <v>151208.46</v>
      </c>
      <c r="E10573" s="3">
        <f t="shared" si="330"/>
        <v>6.8441203557545482E-4</v>
      </c>
      <c r="F10573" s="3">
        <f t="shared" si="331"/>
        <v>93.333508312847144</v>
      </c>
      <c r="G10573" t="s">
        <v>14480</v>
      </c>
    </row>
    <row r="10574" spans="1:7" x14ac:dyDescent="0.35">
      <c r="A10574" t="s">
        <v>3</v>
      </c>
      <c r="B10574" t="s">
        <v>9</v>
      </c>
      <c r="C10574" t="s">
        <v>2364</v>
      </c>
      <c r="D10574" s="2">
        <v>151193.54999999999</v>
      </c>
      <c r="E10574" s="3">
        <f t="shared" si="330"/>
        <v>6.8434454872021914E-4</v>
      </c>
      <c r="F10574" s="3">
        <f t="shared" si="331"/>
        <v>93.33419265739586</v>
      </c>
      <c r="G10574" t="s">
        <v>14480</v>
      </c>
    </row>
    <row r="10575" spans="1:7" x14ac:dyDescent="0.35">
      <c r="A10575" t="s">
        <v>10</v>
      </c>
      <c r="B10575" t="s">
        <v>38</v>
      </c>
      <c r="C10575" t="s">
        <v>8642</v>
      </c>
      <c r="D10575" s="2">
        <v>151188.96</v>
      </c>
      <c r="E10575" s="3">
        <f t="shared" si="330"/>
        <v>6.8432377308872804E-4</v>
      </c>
      <c r="F10575" s="3">
        <f t="shared" si="331"/>
        <v>93.334876981168946</v>
      </c>
      <c r="G10575" t="s">
        <v>14473</v>
      </c>
    </row>
    <row r="10576" spans="1:7" x14ac:dyDescent="0.35">
      <c r="A10576" t="s">
        <v>3</v>
      </c>
      <c r="B10576" t="s">
        <v>92</v>
      </c>
      <c r="C10576" t="s">
        <v>188</v>
      </c>
      <c r="D10576" s="2">
        <v>151177.35999999999</v>
      </c>
      <c r="E10576" s="3">
        <f t="shared" si="330"/>
        <v>6.8427126822482903E-4</v>
      </c>
      <c r="F10576" s="3">
        <f t="shared" si="331"/>
        <v>93.335561252437174</v>
      </c>
      <c r="G10576" t="s">
        <v>14473</v>
      </c>
    </row>
    <row r="10577" spans="1:7" x14ac:dyDescent="0.35">
      <c r="A10577" t="s">
        <v>10</v>
      </c>
      <c r="B10577" t="s">
        <v>18</v>
      </c>
      <c r="C10577" t="s">
        <v>864</v>
      </c>
      <c r="D10577" s="2">
        <v>151150.67000000001</v>
      </c>
      <c r="E10577" s="3">
        <f t="shared" si="330"/>
        <v>6.841504617750479E-4</v>
      </c>
      <c r="F10577" s="3">
        <f t="shared" si="331"/>
        <v>93.336245402898953</v>
      </c>
      <c r="G10577" t="s">
        <v>14473</v>
      </c>
    </row>
    <row r="10578" spans="1:7" x14ac:dyDescent="0.35">
      <c r="A10578" t="s">
        <v>10</v>
      </c>
      <c r="B10578" t="s">
        <v>6</v>
      </c>
      <c r="C10578" t="s">
        <v>334</v>
      </c>
      <c r="D10578" s="2">
        <v>151146.41</v>
      </c>
      <c r="E10578" s="3">
        <f t="shared" si="330"/>
        <v>6.8413117981640909E-4</v>
      </c>
      <c r="F10578" s="3">
        <f t="shared" si="331"/>
        <v>93.336929534078763</v>
      </c>
      <c r="G10578" t="s">
        <v>14480</v>
      </c>
    </row>
    <row r="10579" spans="1:7" x14ac:dyDescent="0.35">
      <c r="A10579" t="s">
        <v>10</v>
      </c>
      <c r="B10579" t="s">
        <v>38</v>
      </c>
      <c r="C10579" t="s">
        <v>3683</v>
      </c>
      <c r="D10579" s="2">
        <v>151142.93</v>
      </c>
      <c r="E10579" s="3">
        <f t="shared" si="330"/>
        <v>6.8411542835723933E-4</v>
      </c>
      <c r="F10579" s="3">
        <f t="shared" si="331"/>
        <v>93.337613649507119</v>
      </c>
      <c r="G10579" t="s">
        <v>14473</v>
      </c>
    </row>
    <row r="10580" spans="1:7" x14ac:dyDescent="0.35">
      <c r="A10580" t="s">
        <v>10</v>
      </c>
      <c r="B10580" t="s">
        <v>9</v>
      </c>
      <c r="C10580" t="s">
        <v>12781</v>
      </c>
      <c r="D10580" s="2">
        <v>151079.9</v>
      </c>
      <c r="E10580" s="3">
        <f t="shared" si="330"/>
        <v>6.838301368424502E-4</v>
      </c>
      <c r="F10580" s="3">
        <f t="shared" si="331"/>
        <v>93.338297479643956</v>
      </c>
      <c r="G10580" t="s">
        <v>14480</v>
      </c>
    </row>
    <row r="10581" spans="1:7" x14ac:dyDescent="0.35">
      <c r="A10581" t="s">
        <v>3</v>
      </c>
      <c r="B10581" t="s">
        <v>31</v>
      </c>
      <c r="C10581" s="13" t="s">
        <v>8508</v>
      </c>
      <c r="D10581" s="2">
        <v>151065.88</v>
      </c>
      <c r="E10581" s="3">
        <f t="shared" si="330"/>
        <v>6.8376667837763438E-4</v>
      </c>
      <c r="F10581" s="3">
        <f t="shared" si="331"/>
        <v>93.338981246322334</v>
      </c>
      <c r="G10581" t="s">
        <v>14480</v>
      </c>
    </row>
    <row r="10582" spans="1:7" x14ac:dyDescent="0.35">
      <c r="A10582" t="s">
        <v>3</v>
      </c>
      <c r="B10582" t="s">
        <v>99</v>
      </c>
      <c r="C10582" t="s">
        <v>322</v>
      </c>
      <c r="D10582" s="2">
        <v>151057.18</v>
      </c>
      <c r="E10582" s="3">
        <f t="shared" si="330"/>
        <v>6.8372729972971009E-4</v>
      </c>
      <c r="F10582" s="3">
        <f t="shared" si="331"/>
        <v>93.339664973622064</v>
      </c>
      <c r="G10582" t="s">
        <v>14473</v>
      </c>
    </row>
    <row r="10583" spans="1:7" x14ac:dyDescent="0.35">
      <c r="A10583" t="s">
        <v>3</v>
      </c>
      <c r="B10583" t="s">
        <v>9</v>
      </c>
      <c r="C10583" t="s">
        <v>2802</v>
      </c>
      <c r="D10583" s="2">
        <v>151012.72</v>
      </c>
      <c r="E10583" s="3">
        <f t="shared" si="330"/>
        <v>6.8352606125997317E-4</v>
      </c>
      <c r="F10583" s="3">
        <f t="shared" si="331"/>
        <v>93.34034849968333</v>
      </c>
      <c r="G10583" t="s">
        <v>14473</v>
      </c>
    </row>
    <row r="10584" spans="1:7" x14ac:dyDescent="0.35">
      <c r="A10584" t="s">
        <v>3</v>
      </c>
      <c r="B10584" t="s">
        <v>22</v>
      </c>
      <c r="C10584" t="s">
        <v>5894</v>
      </c>
      <c r="D10584" s="2">
        <v>150970.88</v>
      </c>
      <c r="E10584" s="3">
        <f t="shared" si="330"/>
        <v>6.8333668164742719E-4</v>
      </c>
      <c r="F10584" s="3">
        <f t="shared" si="331"/>
        <v>93.341031836364976</v>
      </c>
      <c r="G10584" t="s">
        <v>14473</v>
      </c>
    </row>
    <row r="10585" spans="1:7" x14ac:dyDescent="0.35">
      <c r="A10585" t="s">
        <v>10</v>
      </c>
      <c r="B10585" t="s">
        <v>23</v>
      </c>
      <c r="C10585" t="s">
        <v>438</v>
      </c>
      <c r="D10585" s="2">
        <v>150965.85999999999</v>
      </c>
      <c r="E10585" s="3">
        <f t="shared" si="330"/>
        <v>6.8331395971494668E-4</v>
      </c>
      <c r="F10585" s="3">
        <f t="shared" si="331"/>
        <v>93.341715150324688</v>
      </c>
      <c r="G10585" t="s">
        <v>14480</v>
      </c>
    </row>
    <row r="10586" spans="1:7" x14ac:dyDescent="0.35">
      <c r="A10586" t="s">
        <v>3</v>
      </c>
      <c r="B10586" t="s">
        <v>29</v>
      </c>
      <c r="C10586" t="s">
        <v>3491</v>
      </c>
      <c r="D10586" s="2">
        <v>150965.43</v>
      </c>
      <c r="E10586" s="3">
        <f t="shared" si="330"/>
        <v>6.8331201341395738E-4</v>
      </c>
      <c r="F10586" s="3">
        <f t="shared" si="331"/>
        <v>93.342398462338096</v>
      </c>
      <c r="G10586" t="s">
        <v>14473</v>
      </c>
    </row>
    <row r="10587" spans="1:7" x14ac:dyDescent="0.35">
      <c r="A10587" t="s">
        <v>10</v>
      </c>
      <c r="B10587" t="s">
        <v>9</v>
      </c>
      <c r="C10587" t="s">
        <v>8823</v>
      </c>
      <c r="D10587" s="2">
        <v>150956.44</v>
      </c>
      <c r="E10587" s="3">
        <f t="shared" si="330"/>
        <v>6.8327132214443575E-4</v>
      </c>
      <c r="F10587" s="3">
        <f t="shared" si="331"/>
        <v>93.343081733660242</v>
      </c>
      <c r="G10587" t="s">
        <v>14480</v>
      </c>
    </row>
    <row r="10588" spans="1:7" x14ac:dyDescent="0.35">
      <c r="A10588" t="s">
        <v>10</v>
      </c>
      <c r="B10588" t="s">
        <v>6</v>
      </c>
      <c r="C10588" t="s">
        <v>1291</v>
      </c>
      <c r="D10588" s="2">
        <v>150956.35</v>
      </c>
      <c r="E10588" s="3">
        <f t="shared" si="330"/>
        <v>6.8327091477911241E-4</v>
      </c>
      <c r="F10588" s="3">
        <f t="shared" si="331"/>
        <v>93.343765004575019</v>
      </c>
      <c r="G10588" t="s">
        <v>14480</v>
      </c>
    </row>
    <row r="10589" spans="1:7" x14ac:dyDescent="0.35">
      <c r="A10589" t="s">
        <v>3</v>
      </c>
      <c r="B10589" t="s">
        <v>56</v>
      </c>
      <c r="C10589" t="s">
        <v>12719</v>
      </c>
      <c r="D10589" s="2">
        <v>150954.62</v>
      </c>
      <c r="E10589" s="3">
        <f t="shared" si="330"/>
        <v>6.8326308431234121E-4</v>
      </c>
      <c r="F10589" s="3">
        <f t="shared" si="331"/>
        <v>93.344448267659331</v>
      </c>
      <c r="G10589" t="s">
        <v>14473</v>
      </c>
    </row>
    <row r="10590" spans="1:7" x14ac:dyDescent="0.35">
      <c r="A10590" t="s">
        <v>3</v>
      </c>
      <c r="B10590" t="s">
        <v>9</v>
      </c>
      <c r="C10590" t="s">
        <v>5988</v>
      </c>
      <c r="D10590" s="2">
        <v>150929.41</v>
      </c>
      <c r="E10590" s="3">
        <f t="shared" si="330"/>
        <v>6.8314897675898832E-4</v>
      </c>
      <c r="F10590" s="3">
        <f t="shared" si="331"/>
        <v>93.345131416636093</v>
      </c>
      <c r="G10590" t="s">
        <v>14480</v>
      </c>
    </row>
    <row r="10591" spans="1:7" x14ac:dyDescent="0.35">
      <c r="A10591" t="s">
        <v>3</v>
      </c>
      <c r="B10591" t="s">
        <v>9</v>
      </c>
      <c r="C10591" t="s">
        <v>170</v>
      </c>
      <c r="D10591" s="2">
        <v>150921.07999999999</v>
      </c>
      <c r="E10591" s="3">
        <f t="shared" si="330"/>
        <v>6.8311127283517115E-4</v>
      </c>
      <c r="F10591" s="3">
        <f t="shared" si="331"/>
        <v>93.345814527908928</v>
      </c>
      <c r="G10591" t="s">
        <v>14480</v>
      </c>
    </row>
    <row r="10592" spans="1:7" x14ac:dyDescent="0.35">
      <c r="A10592" t="s">
        <v>10</v>
      </c>
      <c r="B10592" t="s">
        <v>9</v>
      </c>
      <c r="C10592" t="s">
        <v>11970</v>
      </c>
      <c r="D10592" s="2">
        <v>150917.47</v>
      </c>
      <c r="E10592" s="3">
        <f t="shared" si="330"/>
        <v>6.8309493295942334E-4</v>
      </c>
      <c r="F10592" s="3">
        <f t="shared" si="331"/>
        <v>93.346497622841881</v>
      </c>
      <c r="G10592" t="s">
        <v>14473</v>
      </c>
    </row>
    <row r="10593" spans="1:7" x14ac:dyDescent="0.35">
      <c r="A10593" t="s">
        <v>10</v>
      </c>
      <c r="B10593" t="s">
        <v>13</v>
      </c>
      <c r="C10593" t="s">
        <v>5738</v>
      </c>
      <c r="D10593" s="2">
        <v>150908.62</v>
      </c>
      <c r="E10593" s="3">
        <f t="shared" si="330"/>
        <v>6.8305487536929354E-4</v>
      </c>
      <c r="F10593" s="3">
        <f t="shared" si="331"/>
        <v>93.347180677717247</v>
      </c>
      <c r="G10593" t="s">
        <v>14473</v>
      </c>
    </row>
    <row r="10594" spans="1:7" x14ac:dyDescent="0.35">
      <c r="A10594" t="s">
        <v>10</v>
      </c>
      <c r="B10594" t="s">
        <v>8</v>
      </c>
      <c r="C10594" t="s">
        <v>3329</v>
      </c>
      <c r="D10594" s="2">
        <v>150877.95000000001</v>
      </c>
      <c r="E10594" s="3">
        <f t="shared" si="330"/>
        <v>6.8291605431965716E-4</v>
      </c>
      <c r="F10594" s="3">
        <f t="shared" si="331"/>
        <v>93.347863593771564</v>
      </c>
      <c r="G10594" t="s">
        <v>14473</v>
      </c>
    </row>
    <row r="10595" spans="1:7" x14ac:dyDescent="0.35">
      <c r="A10595" t="s">
        <v>10</v>
      </c>
      <c r="B10595" t="s">
        <v>9</v>
      </c>
      <c r="C10595" s="8" t="s">
        <v>6148</v>
      </c>
      <c r="D10595" s="2">
        <v>150849.29999999999</v>
      </c>
      <c r="E10595" s="3">
        <f t="shared" si="330"/>
        <v>6.8278637635838934E-4</v>
      </c>
      <c r="F10595" s="3">
        <f t="shared" si="331"/>
        <v>93.348546380147923</v>
      </c>
      <c r="G10595" t="s">
        <v>14480</v>
      </c>
    </row>
    <row r="10596" spans="1:7" x14ac:dyDescent="0.35">
      <c r="A10596" t="s">
        <v>3</v>
      </c>
      <c r="B10596" t="s">
        <v>18</v>
      </c>
      <c r="C10596" t="s">
        <v>8599</v>
      </c>
      <c r="D10596" s="2">
        <v>150825.12</v>
      </c>
      <c r="E10596" s="3">
        <f t="shared" si="330"/>
        <v>6.8267693087484824E-4</v>
      </c>
      <c r="F10596" s="3">
        <f t="shared" si="331"/>
        <v>93.349229057078801</v>
      </c>
      <c r="G10596" t="s">
        <v>14473</v>
      </c>
    </row>
    <row r="10597" spans="1:7" x14ac:dyDescent="0.35">
      <c r="A10597" t="s">
        <v>10</v>
      </c>
      <c r="B10597" t="s">
        <v>76</v>
      </c>
      <c r="C10597" t="s">
        <v>2857</v>
      </c>
      <c r="D10597" s="2">
        <v>150805.06</v>
      </c>
      <c r="E10597" s="3">
        <f t="shared" si="330"/>
        <v>6.825861336705539E-4</v>
      </c>
      <c r="F10597" s="3">
        <f t="shared" si="331"/>
        <v>93.349911643212465</v>
      </c>
      <c r="G10597" t="s">
        <v>14480</v>
      </c>
    </row>
    <row r="10598" spans="1:7" x14ac:dyDescent="0.35">
      <c r="A10598" t="s">
        <v>3</v>
      </c>
      <c r="B10598" t="s">
        <v>9</v>
      </c>
      <c r="C10598" t="s">
        <v>8602</v>
      </c>
      <c r="D10598" s="2">
        <v>150799.37</v>
      </c>
      <c r="E10598" s="3">
        <f t="shared" si="330"/>
        <v>6.8256037912955525E-4</v>
      </c>
      <c r="F10598" s="3">
        <f t="shared" si="331"/>
        <v>93.350594203591598</v>
      </c>
      <c r="G10598" t="s">
        <v>14473</v>
      </c>
    </row>
    <row r="10599" spans="1:7" x14ac:dyDescent="0.35">
      <c r="A10599" t="s">
        <v>3</v>
      </c>
      <c r="B10599" t="s">
        <v>8</v>
      </c>
      <c r="C10599" t="s">
        <v>1906</v>
      </c>
      <c r="D10599" s="2">
        <v>150794.75</v>
      </c>
      <c r="E10599" s="3">
        <f t="shared" si="330"/>
        <v>6.82539467709623E-4</v>
      </c>
      <c r="F10599" s="3">
        <f t="shared" si="331"/>
        <v>93.351276743059302</v>
      </c>
      <c r="G10599" t="s">
        <v>14473</v>
      </c>
    </row>
    <row r="10600" spans="1:7" x14ac:dyDescent="0.35">
      <c r="A10600" t="s">
        <v>3</v>
      </c>
      <c r="B10600" t="s">
        <v>8</v>
      </c>
      <c r="C10600" t="s">
        <v>4072</v>
      </c>
      <c r="D10600" s="2">
        <v>150774.89000000001</v>
      </c>
      <c r="E10600" s="3">
        <f t="shared" si="330"/>
        <v>6.824495757616029E-4</v>
      </c>
      <c r="F10600" s="3">
        <f t="shared" si="331"/>
        <v>93.351959192635064</v>
      </c>
      <c r="G10600" t="s">
        <v>14473</v>
      </c>
    </row>
    <row r="10601" spans="1:7" x14ac:dyDescent="0.35">
      <c r="A10601" t="s">
        <v>10</v>
      </c>
      <c r="B10601" t="s">
        <v>13</v>
      </c>
      <c r="C10601" t="s">
        <v>9931</v>
      </c>
      <c r="D10601" s="2">
        <v>150773.89000000001</v>
      </c>
      <c r="E10601" s="3">
        <f t="shared" si="330"/>
        <v>6.8244504948023225E-4</v>
      </c>
      <c r="F10601" s="3">
        <f t="shared" si="331"/>
        <v>93.352641637684542</v>
      </c>
      <c r="G10601" t="s">
        <v>14473</v>
      </c>
    </row>
    <row r="10602" spans="1:7" x14ac:dyDescent="0.35">
      <c r="A10602" t="s">
        <v>10</v>
      </c>
      <c r="B10602" t="s">
        <v>4</v>
      </c>
      <c r="C10602" t="s">
        <v>11103</v>
      </c>
      <c r="D10602" s="2">
        <v>150763.16</v>
      </c>
      <c r="E10602" s="3">
        <f t="shared" si="330"/>
        <v>6.8239648248112573E-4</v>
      </c>
      <c r="F10602" s="3">
        <f t="shared" si="331"/>
        <v>93.353324034167017</v>
      </c>
      <c r="G10602" t="s">
        <v>14473</v>
      </c>
    </row>
    <row r="10603" spans="1:7" x14ac:dyDescent="0.35">
      <c r="A10603" t="s">
        <v>10</v>
      </c>
      <c r="B10603" t="s">
        <v>9</v>
      </c>
      <c r="C10603" t="s">
        <v>5324</v>
      </c>
      <c r="D10603" s="2">
        <v>150758.26</v>
      </c>
      <c r="E10603" s="3">
        <f t="shared" si="330"/>
        <v>6.8237430370240981E-4</v>
      </c>
      <c r="F10603" s="3">
        <f t="shared" si="331"/>
        <v>93.354006408470724</v>
      </c>
      <c r="G10603" t="s">
        <v>14473</v>
      </c>
    </row>
    <row r="10604" spans="1:7" x14ac:dyDescent="0.35">
      <c r="A10604" t="s">
        <v>3</v>
      </c>
      <c r="B10604" t="s">
        <v>9</v>
      </c>
      <c r="C10604" t="s">
        <v>11455</v>
      </c>
      <c r="D10604" s="2">
        <v>150756.57999999999</v>
      </c>
      <c r="E10604" s="3">
        <f t="shared" si="330"/>
        <v>6.8236669954970701E-4</v>
      </c>
      <c r="F10604" s="3">
        <f t="shared" si="331"/>
        <v>93.354688775170274</v>
      </c>
      <c r="G10604" t="s">
        <v>14480</v>
      </c>
    </row>
    <row r="10605" spans="1:7" x14ac:dyDescent="0.35">
      <c r="A10605" t="s">
        <v>10</v>
      </c>
      <c r="B10605" t="s">
        <v>9</v>
      </c>
      <c r="C10605" t="s">
        <v>1236</v>
      </c>
      <c r="D10605" s="2">
        <v>150751.04000000001</v>
      </c>
      <c r="E10605" s="3">
        <f t="shared" si="330"/>
        <v>6.8234162395091409E-4</v>
      </c>
      <c r="F10605" s="3">
        <f t="shared" si="331"/>
        <v>93.355371116794231</v>
      </c>
      <c r="G10605" t="s">
        <v>14480</v>
      </c>
    </row>
    <row r="10606" spans="1:7" x14ac:dyDescent="0.35">
      <c r="A10606" t="s">
        <v>10</v>
      </c>
      <c r="B10606" t="s">
        <v>9</v>
      </c>
      <c r="C10606" t="s">
        <v>7172</v>
      </c>
      <c r="D10606" s="2">
        <v>150748.4</v>
      </c>
      <c r="E10606" s="3">
        <f t="shared" si="330"/>
        <v>6.8232967456809557E-4</v>
      </c>
      <c r="F10606" s="3">
        <f t="shared" si="331"/>
        <v>93.356053446468806</v>
      </c>
      <c r="G10606" t="s">
        <v>14480</v>
      </c>
    </row>
    <row r="10607" spans="1:7" x14ac:dyDescent="0.35">
      <c r="A10607" t="s">
        <v>3</v>
      </c>
      <c r="B10607" t="s">
        <v>96</v>
      </c>
      <c r="C10607" t="s">
        <v>181</v>
      </c>
      <c r="D10607" s="2">
        <v>150743.9</v>
      </c>
      <c r="E10607" s="3">
        <f t="shared" si="330"/>
        <v>6.8230930630192781E-4</v>
      </c>
      <c r="F10607" s="3">
        <f t="shared" si="331"/>
        <v>93.356735755775105</v>
      </c>
      <c r="G10607" t="s">
        <v>14480</v>
      </c>
    </row>
    <row r="10608" spans="1:7" x14ac:dyDescent="0.35">
      <c r="A10608" t="s">
        <v>10</v>
      </c>
      <c r="B10608" t="s">
        <v>4</v>
      </c>
      <c r="C10608" t="s">
        <v>6382</v>
      </c>
      <c r="D10608" s="2">
        <v>150715</v>
      </c>
      <c r="E10608" s="3">
        <f t="shared" si="330"/>
        <v>6.8217849677031745E-4</v>
      </c>
      <c r="F10608" s="3">
        <f t="shared" si="331"/>
        <v>93.357417934271879</v>
      </c>
      <c r="G10608" t="s">
        <v>14473</v>
      </c>
    </row>
    <row r="10609" spans="1:7" x14ac:dyDescent="0.35">
      <c r="A10609" t="s">
        <v>10</v>
      </c>
      <c r="B10609" t="s">
        <v>13</v>
      </c>
      <c r="C10609" s="8" t="s">
        <v>5071</v>
      </c>
      <c r="D10609" s="2">
        <v>150709.07999999999</v>
      </c>
      <c r="E10609" s="3">
        <f t="shared" si="330"/>
        <v>6.8215170118460353E-4</v>
      </c>
      <c r="F10609" s="3">
        <f t="shared" si="331"/>
        <v>93.358100085973064</v>
      </c>
      <c r="G10609" t="s">
        <v>14480</v>
      </c>
    </row>
    <row r="10610" spans="1:7" x14ac:dyDescent="0.35">
      <c r="A10610" t="s">
        <v>3</v>
      </c>
      <c r="B10610" t="s">
        <v>4</v>
      </c>
      <c r="C10610" t="s">
        <v>8881</v>
      </c>
      <c r="D10610" s="2">
        <v>150700</v>
      </c>
      <c r="E10610" s="3">
        <f t="shared" si="330"/>
        <v>6.8211060254975845E-4</v>
      </c>
      <c r="F10610" s="3">
        <f t="shared" si="331"/>
        <v>93.358782196575618</v>
      </c>
      <c r="G10610" t="s">
        <v>14473</v>
      </c>
    </row>
    <row r="10611" spans="1:7" x14ac:dyDescent="0.35">
      <c r="A10611" t="s">
        <v>3</v>
      </c>
      <c r="B10611" t="s">
        <v>36</v>
      </c>
      <c r="C10611" t="s">
        <v>863</v>
      </c>
      <c r="D10611" s="2">
        <v>150693.99</v>
      </c>
      <c r="E10611" s="3">
        <f t="shared" si="330"/>
        <v>6.8208339959872108E-4</v>
      </c>
      <c r="F10611" s="3">
        <f t="shared" si="331"/>
        <v>93.359464279975214</v>
      </c>
      <c r="G10611" t="s">
        <v>14473</v>
      </c>
    </row>
    <row r="10612" spans="1:7" x14ac:dyDescent="0.35">
      <c r="A10612" t="s">
        <v>10</v>
      </c>
      <c r="B10612" t="s">
        <v>9</v>
      </c>
      <c r="C10612" t="s">
        <v>13721</v>
      </c>
      <c r="D10612" s="2">
        <v>150691.49</v>
      </c>
      <c r="E10612" s="3">
        <f t="shared" si="330"/>
        <v>6.8207208389529461E-4</v>
      </c>
      <c r="F10612" s="3">
        <f t="shared" si="331"/>
        <v>93.360146352059104</v>
      </c>
      <c r="G10612" t="s">
        <v>14473</v>
      </c>
    </row>
    <row r="10613" spans="1:7" x14ac:dyDescent="0.35">
      <c r="A10613" t="s">
        <v>10</v>
      </c>
      <c r="B10613" t="s">
        <v>8</v>
      </c>
      <c r="C10613" t="s">
        <v>3520</v>
      </c>
      <c r="D10613" s="2">
        <v>150665.32</v>
      </c>
      <c r="E10613" s="3">
        <f t="shared" si="330"/>
        <v>6.81953631111826E-4</v>
      </c>
      <c r="F10613" s="3">
        <f t="shared" si="331"/>
        <v>93.36082830569022</v>
      </c>
      <c r="G10613" t="s">
        <v>14480</v>
      </c>
    </row>
    <row r="10614" spans="1:7" x14ac:dyDescent="0.35">
      <c r="A10614" t="s">
        <v>3</v>
      </c>
      <c r="B10614" t="s">
        <v>28</v>
      </c>
      <c r="C10614" t="s">
        <v>10252</v>
      </c>
      <c r="D10614" s="2">
        <v>150659.95000000001</v>
      </c>
      <c r="E10614" s="3">
        <f t="shared" si="330"/>
        <v>6.8192932498086585E-4</v>
      </c>
      <c r="F10614" s="3">
        <f t="shared" si="331"/>
        <v>93.361510235015203</v>
      </c>
      <c r="G10614" t="s">
        <v>14473</v>
      </c>
    </row>
    <row r="10615" spans="1:7" x14ac:dyDescent="0.35">
      <c r="A10615" t="s">
        <v>10</v>
      </c>
      <c r="B10615" t="s">
        <v>22</v>
      </c>
      <c r="C10615" t="s">
        <v>12750</v>
      </c>
      <c r="D10615" s="2">
        <v>150657.19</v>
      </c>
      <c r="E10615" s="3">
        <f t="shared" si="330"/>
        <v>6.8191683244428296E-4</v>
      </c>
      <c r="F10615" s="3">
        <f t="shared" si="331"/>
        <v>93.362192151847651</v>
      </c>
      <c r="G10615" t="s">
        <v>14473</v>
      </c>
    </row>
    <row r="10616" spans="1:7" x14ac:dyDescent="0.35">
      <c r="A10616" t="s">
        <v>3</v>
      </c>
      <c r="B10616" t="s">
        <v>38</v>
      </c>
      <c r="C10616" t="s">
        <v>707</v>
      </c>
      <c r="D10616" s="2">
        <v>150622.44</v>
      </c>
      <c r="E10616" s="3">
        <f t="shared" si="330"/>
        <v>6.8175954416665454E-4</v>
      </c>
      <c r="F10616" s="3">
        <f t="shared" si="331"/>
        <v>93.362873911391816</v>
      </c>
      <c r="G10616" t="s">
        <v>14480</v>
      </c>
    </row>
    <row r="10617" spans="1:7" x14ac:dyDescent="0.35">
      <c r="A10617" t="s">
        <v>3</v>
      </c>
      <c r="B10617" t="s">
        <v>37</v>
      </c>
      <c r="C10617" t="s">
        <v>30</v>
      </c>
      <c r="D10617" s="2">
        <v>150621.24</v>
      </c>
      <c r="E10617" s="3">
        <f t="shared" si="330"/>
        <v>6.8175411262900976E-4</v>
      </c>
      <c r="F10617" s="3">
        <f t="shared" si="331"/>
        <v>93.36355566550445</v>
      </c>
      <c r="G10617" t="s">
        <v>14473</v>
      </c>
    </row>
    <row r="10618" spans="1:7" x14ac:dyDescent="0.35">
      <c r="A10618" t="s">
        <v>10</v>
      </c>
      <c r="B10618" t="s">
        <v>9</v>
      </c>
      <c r="C10618" t="s">
        <v>4317</v>
      </c>
      <c r="D10618" s="2">
        <v>150619.63</v>
      </c>
      <c r="E10618" s="3">
        <f t="shared" si="330"/>
        <v>6.8174682531600315E-4</v>
      </c>
      <c r="F10618" s="3">
        <f t="shared" si="331"/>
        <v>93.364237412329771</v>
      </c>
      <c r="G10618" t="s">
        <v>14473</v>
      </c>
    </row>
    <row r="10619" spans="1:7" x14ac:dyDescent="0.35">
      <c r="A10619" t="s">
        <v>3</v>
      </c>
      <c r="B10619" t="s">
        <v>6</v>
      </c>
      <c r="C10619" t="s">
        <v>2243</v>
      </c>
      <c r="D10619" s="2">
        <v>150617.97</v>
      </c>
      <c r="E10619" s="3">
        <f t="shared" si="330"/>
        <v>6.8173931168892792E-4</v>
      </c>
      <c r="F10619" s="3">
        <f t="shared" si="331"/>
        <v>93.364919151641459</v>
      </c>
      <c r="G10619" t="s">
        <v>14480</v>
      </c>
    </row>
    <row r="10620" spans="1:7" x14ac:dyDescent="0.35">
      <c r="A10620" t="s">
        <v>10</v>
      </c>
      <c r="B10620" t="s">
        <v>35</v>
      </c>
      <c r="C10620" t="s">
        <v>465</v>
      </c>
      <c r="D10620" s="2">
        <v>150613.85999999999</v>
      </c>
      <c r="E10620" s="3">
        <f t="shared" si="330"/>
        <v>6.8172070867249474E-4</v>
      </c>
      <c r="F10620" s="3">
        <f t="shared" si="331"/>
        <v>93.365600872350129</v>
      </c>
      <c r="G10620" t="s">
        <v>14473</v>
      </c>
    </row>
    <row r="10621" spans="1:7" x14ac:dyDescent="0.35">
      <c r="A10621" t="s">
        <v>10</v>
      </c>
      <c r="B10621" t="s">
        <v>8</v>
      </c>
      <c r="C10621" t="s">
        <v>6737</v>
      </c>
      <c r="D10621" s="2">
        <v>150580.48000000001</v>
      </c>
      <c r="E10621" s="3">
        <f t="shared" si="330"/>
        <v>6.8156962140034408E-4</v>
      </c>
      <c r="F10621" s="3">
        <f t="shared" si="331"/>
        <v>93.366282441971535</v>
      </c>
      <c r="G10621" t="s">
        <v>14480</v>
      </c>
    </row>
    <row r="10622" spans="1:7" x14ac:dyDescent="0.35">
      <c r="A10622" t="s">
        <v>10</v>
      </c>
      <c r="B10622" t="s">
        <v>62</v>
      </c>
      <c r="C10622" t="s">
        <v>453</v>
      </c>
      <c r="D10622" s="2">
        <v>150575.44</v>
      </c>
      <c r="E10622" s="3">
        <f t="shared" si="330"/>
        <v>6.8154680894223633E-4</v>
      </c>
      <c r="F10622" s="3">
        <f t="shared" si="331"/>
        <v>93.366963988780483</v>
      </c>
      <c r="G10622" t="s">
        <v>14480</v>
      </c>
    </row>
    <row r="10623" spans="1:7" x14ac:dyDescent="0.35">
      <c r="A10623" t="s">
        <v>10</v>
      </c>
      <c r="B10623" t="s">
        <v>73</v>
      </c>
      <c r="C10623" t="s">
        <v>5872</v>
      </c>
      <c r="D10623" s="2">
        <v>150561.16</v>
      </c>
      <c r="E10623" s="3">
        <f t="shared" si="330"/>
        <v>6.8148217364426408E-4</v>
      </c>
      <c r="F10623" s="3">
        <f t="shared" si="331"/>
        <v>93.36764547095413</v>
      </c>
      <c r="G10623" t="s">
        <v>14480</v>
      </c>
    </row>
    <row r="10624" spans="1:7" x14ac:dyDescent="0.35">
      <c r="A10624" t="s">
        <v>10</v>
      </c>
      <c r="B10624" t="s">
        <v>16</v>
      </c>
      <c r="C10624" t="s">
        <v>1773</v>
      </c>
      <c r="D10624" s="2">
        <v>150537.1</v>
      </c>
      <c r="E10624" s="3">
        <f t="shared" si="330"/>
        <v>6.8137327131448735E-4</v>
      </c>
      <c r="F10624" s="3">
        <f t="shared" si="331"/>
        <v>93.36832684422545</v>
      </c>
      <c r="G10624" t="s">
        <v>14473</v>
      </c>
    </row>
    <row r="10625" spans="1:7" x14ac:dyDescent="0.35">
      <c r="A10625" t="s">
        <v>3</v>
      </c>
      <c r="B10625" t="s">
        <v>9</v>
      </c>
      <c r="C10625" t="s">
        <v>2801</v>
      </c>
      <c r="D10625" s="2">
        <v>150534.6</v>
      </c>
      <c r="E10625" s="3">
        <f t="shared" si="330"/>
        <v>6.8136195561106089E-4</v>
      </c>
      <c r="F10625" s="3">
        <f t="shared" si="331"/>
        <v>93.369008206181064</v>
      </c>
      <c r="G10625" t="s">
        <v>14480</v>
      </c>
    </row>
    <row r="10626" spans="1:7" x14ac:dyDescent="0.35">
      <c r="A10626" t="s">
        <v>3</v>
      </c>
      <c r="B10626" t="s">
        <v>8</v>
      </c>
      <c r="C10626" t="s">
        <v>1941</v>
      </c>
      <c r="D10626" s="2">
        <v>150530.71</v>
      </c>
      <c r="E10626" s="3">
        <f t="shared" si="330"/>
        <v>6.8134434837652919E-4</v>
      </c>
      <c r="F10626" s="3">
        <f t="shared" si="331"/>
        <v>93.369689550529444</v>
      </c>
      <c r="G10626" t="s">
        <v>14480</v>
      </c>
    </row>
    <row r="10627" spans="1:7" x14ac:dyDescent="0.35">
      <c r="A10627" t="s">
        <v>3</v>
      </c>
      <c r="B10627" t="s">
        <v>8</v>
      </c>
      <c r="C10627" t="s">
        <v>3171</v>
      </c>
      <c r="D10627" s="2">
        <v>150530.26999999999</v>
      </c>
      <c r="E10627" s="3">
        <f t="shared" ref="E10627:E10690" si="332">(D10627/$D$29638)*100</f>
        <v>6.813423568127261E-4</v>
      </c>
      <c r="F10627" s="3">
        <f t="shared" si="331"/>
        <v>93.370370892886257</v>
      </c>
      <c r="G10627" t="s">
        <v>14473</v>
      </c>
    </row>
    <row r="10628" spans="1:7" x14ac:dyDescent="0.35">
      <c r="A10628" t="s">
        <v>10</v>
      </c>
      <c r="B10628" t="s">
        <v>9</v>
      </c>
      <c r="C10628" t="s">
        <v>1211</v>
      </c>
      <c r="D10628" s="2">
        <v>150509.28</v>
      </c>
      <c r="E10628" s="3">
        <f t="shared" si="332"/>
        <v>6.8124735016675719E-4</v>
      </c>
      <c r="F10628" s="3">
        <f t="shared" ref="F10628:F10691" si="333">E10628+F10627</f>
        <v>93.371052140236429</v>
      </c>
      <c r="G10628" t="s">
        <v>14480</v>
      </c>
    </row>
    <row r="10629" spans="1:7" x14ac:dyDescent="0.35">
      <c r="A10629" t="s">
        <v>10</v>
      </c>
      <c r="B10629" t="s">
        <v>43</v>
      </c>
      <c r="C10629" t="s">
        <v>1949</v>
      </c>
      <c r="D10629" s="2">
        <v>150506.67000000001</v>
      </c>
      <c r="E10629" s="3">
        <f t="shared" si="332"/>
        <v>6.8123553657237993E-4</v>
      </c>
      <c r="F10629" s="3">
        <f t="shared" si="333"/>
        <v>93.371733375773005</v>
      </c>
      <c r="G10629" t="s">
        <v>14473</v>
      </c>
    </row>
    <row r="10630" spans="1:7" x14ac:dyDescent="0.35">
      <c r="A10630" t="s">
        <v>3</v>
      </c>
      <c r="B10630" t="s">
        <v>55</v>
      </c>
      <c r="C10630" t="s">
        <v>707</v>
      </c>
      <c r="D10630" s="2">
        <v>150504.82</v>
      </c>
      <c r="E10630" s="3">
        <f t="shared" si="332"/>
        <v>6.8122716295184436E-4</v>
      </c>
      <c r="F10630" s="3">
        <f t="shared" si="333"/>
        <v>93.372414602935962</v>
      </c>
      <c r="G10630" t="s">
        <v>14480</v>
      </c>
    </row>
    <row r="10631" spans="1:7" x14ac:dyDescent="0.35">
      <c r="A10631" t="s">
        <v>3</v>
      </c>
      <c r="B10631" t="s">
        <v>6</v>
      </c>
      <c r="C10631" s="8" t="s">
        <v>8760</v>
      </c>
      <c r="D10631" s="2">
        <v>150480.79</v>
      </c>
      <c r="E10631" s="3">
        <f t="shared" si="332"/>
        <v>6.8111839641050878E-4</v>
      </c>
      <c r="F10631" s="3">
        <f t="shared" si="333"/>
        <v>93.373095721332376</v>
      </c>
      <c r="G10631" t="s">
        <v>14480</v>
      </c>
    </row>
    <row r="10632" spans="1:7" x14ac:dyDescent="0.35">
      <c r="A10632" t="s">
        <v>3</v>
      </c>
      <c r="B10632" t="s">
        <v>6</v>
      </c>
      <c r="C10632" t="s">
        <v>8172</v>
      </c>
      <c r="D10632" s="2">
        <v>150479.29</v>
      </c>
      <c r="E10632" s="3">
        <f t="shared" si="332"/>
        <v>6.8111160698845286E-4</v>
      </c>
      <c r="F10632" s="3">
        <f t="shared" si="333"/>
        <v>93.37377683293937</v>
      </c>
      <c r="G10632" t="s">
        <v>14473</v>
      </c>
    </row>
    <row r="10633" spans="1:7" x14ac:dyDescent="0.35">
      <c r="A10633" t="s">
        <v>10</v>
      </c>
      <c r="B10633" t="s">
        <v>9</v>
      </c>
      <c r="C10633" t="s">
        <v>3896</v>
      </c>
      <c r="D10633" s="2">
        <v>150478.84</v>
      </c>
      <c r="E10633" s="3">
        <f t="shared" si="332"/>
        <v>6.8110957016183609E-4</v>
      </c>
      <c r="F10633" s="3">
        <f t="shared" si="333"/>
        <v>93.374457942509537</v>
      </c>
      <c r="G10633" t="s">
        <v>14473</v>
      </c>
    </row>
    <row r="10634" spans="1:7" x14ac:dyDescent="0.35">
      <c r="A10634" t="s">
        <v>3</v>
      </c>
      <c r="B10634" t="s">
        <v>9</v>
      </c>
      <c r="C10634" t="s">
        <v>7069</v>
      </c>
      <c r="D10634" s="2">
        <v>150477.38</v>
      </c>
      <c r="E10634" s="3">
        <f t="shared" si="332"/>
        <v>6.81102961791035E-4</v>
      </c>
      <c r="F10634" s="3">
        <f t="shared" si="333"/>
        <v>93.375139045471329</v>
      </c>
      <c r="G10634" t="s">
        <v>14480</v>
      </c>
    </row>
    <row r="10635" spans="1:7" x14ac:dyDescent="0.35">
      <c r="A10635" t="s">
        <v>3</v>
      </c>
      <c r="B10635" t="s">
        <v>57</v>
      </c>
      <c r="C10635" t="s">
        <v>12259</v>
      </c>
      <c r="D10635" s="2">
        <v>150468.07</v>
      </c>
      <c r="E10635" s="3">
        <f t="shared" si="332"/>
        <v>6.8106082211147475E-4</v>
      </c>
      <c r="F10635" s="3">
        <f t="shared" si="333"/>
        <v>93.375820106293446</v>
      </c>
      <c r="G10635" t="s">
        <v>14473</v>
      </c>
    </row>
    <row r="10636" spans="1:7" x14ac:dyDescent="0.35">
      <c r="A10636" t="s">
        <v>10</v>
      </c>
      <c r="B10636" t="s">
        <v>180</v>
      </c>
      <c r="C10636" t="s">
        <v>10210</v>
      </c>
      <c r="D10636" s="2">
        <v>150450.6</v>
      </c>
      <c r="E10636" s="3">
        <f t="shared" si="332"/>
        <v>6.8098174797593021E-4</v>
      </c>
      <c r="F10636" s="3">
        <f t="shared" si="333"/>
        <v>93.376501088041422</v>
      </c>
      <c r="G10636" t="s">
        <v>14480</v>
      </c>
    </row>
    <row r="10637" spans="1:7" x14ac:dyDescent="0.35">
      <c r="A10637" t="s">
        <v>10</v>
      </c>
      <c r="B10637" t="s">
        <v>55</v>
      </c>
      <c r="C10637" t="s">
        <v>10778</v>
      </c>
      <c r="D10637" s="2">
        <v>150424.84</v>
      </c>
      <c r="E10637" s="3">
        <f t="shared" si="332"/>
        <v>6.8086515096782354E-4</v>
      </c>
      <c r="F10637" s="3">
        <f t="shared" si="333"/>
        <v>93.377181953192391</v>
      </c>
      <c r="G10637" t="s">
        <v>14473</v>
      </c>
    </row>
    <row r="10638" spans="1:7" x14ac:dyDescent="0.35">
      <c r="A10638" t="s">
        <v>10</v>
      </c>
      <c r="B10638" t="s">
        <v>9</v>
      </c>
      <c r="C10638" t="s">
        <v>2290</v>
      </c>
      <c r="D10638" s="2">
        <v>150421.99</v>
      </c>
      <c r="E10638" s="3">
        <f t="shared" si="332"/>
        <v>6.8085225106591732E-4</v>
      </c>
      <c r="F10638" s="3">
        <f t="shared" si="333"/>
        <v>93.377862805443456</v>
      </c>
      <c r="G10638" t="s">
        <v>14473</v>
      </c>
    </row>
    <row r="10639" spans="1:7" x14ac:dyDescent="0.35">
      <c r="A10639" t="s">
        <v>3</v>
      </c>
      <c r="B10639" t="s">
        <v>6</v>
      </c>
      <c r="C10639" t="s">
        <v>7565</v>
      </c>
      <c r="D10639" s="2">
        <v>150404.29999999999</v>
      </c>
      <c r="E10639" s="3">
        <f t="shared" si="332"/>
        <v>6.8077218114847139E-4</v>
      </c>
      <c r="F10639" s="3">
        <f t="shared" si="333"/>
        <v>93.378543577624612</v>
      </c>
      <c r="G10639" t="s">
        <v>14473</v>
      </c>
    </row>
    <row r="10640" spans="1:7" x14ac:dyDescent="0.35">
      <c r="A10640" t="s">
        <v>10</v>
      </c>
      <c r="B10640" t="s">
        <v>9</v>
      </c>
      <c r="C10640" t="s">
        <v>2783</v>
      </c>
      <c r="D10640" s="2">
        <v>150400.07999999999</v>
      </c>
      <c r="E10640" s="3">
        <f t="shared" si="332"/>
        <v>6.8075308024108741E-4</v>
      </c>
      <c r="F10640" s="3">
        <f t="shared" si="333"/>
        <v>93.379224330704858</v>
      </c>
      <c r="G10640" t="s">
        <v>14480</v>
      </c>
    </row>
    <row r="10641" spans="1:7" x14ac:dyDescent="0.35">
      <c r="A10641" t="s">
        <v>3</v>
      </c>
      <c r="B10641" t="s">
        <v>22</v>
      </c>
      <c r="C10641" t="s">
        <v>2957</v>
      </c>
      <c r="D10641" s="2">
        <v>150355.39000000001</v>
      </c>
      <c r="E10641" s="3">
        <f t="shared" si="332"/>
        <v>6.8055080072663531E-4</v>
      </c>
      <c r="F10641" s="3">
        <f t="shared" si="333"/>
        <v>93.379904881505581</v>
      </c>
      <c r="G10641" t="s">
        <v>14480</v>
      </c>
    </row>
    <row r="10642" spans="1:7" x14ac:dyDescent="0.35">
      <c r="A10642" t="s">
        <v>10</v>
      </c>
      <c r="B10642" t="s">
        <v>9</v>
      </c>
      <c r="C10642" t="s">
        <v>9626</v>
      </c>
      <c r="D10642" s="2">
        <v>150354.45000000001</v>
      </c>
      <c r="E10642" s="3">
        <f t="shared" si="332"/>
        <v>6.8054654602214685E-4</v>
      </c>
      <c r="F10642" s="3">
        <f t="shared" si="333"/>
        <v>93.380585428051603</v>
      </c>
      <c r="G10642" t="s">
        <v>14480</v>
      </c>
    </row>
    <row r="10643" spans="1:7" x14ac:dyDescent="0.35">
      <c r="A10643" t="s">
        <v>10</v>
      </c>
      <c r="B10643" t="s">
        <v>143</v>
      </c>
      <c r="C10643" t="s">
        <v>5060</v>
      </c>
      <c r="D10643" s="2">
        <v>150350</v>
      </c>
      <c r="E10643" s="3">
        <f t="shared" si="332"/>
        <v>6.8052640407004769E-4</v>
      </c>
      <c r="F10643" s="3">
        <f t="shared" si="333"/>
        <v>93.381265954455671</v>
      </c>
      <c r="G10643" t="s">
        <v>14473</v>
      </c>
    </row>
    <row r="10644" spans="1:7" x14ac:dyDescent="0.35">
      <c r="A10644" t="s">
        <v>3</v>
      </c>
      <c r="B10644" t="s">
        <v>35</v>
      </c>
      <c r="C10644" t="s">
        <v>1690</v>
      </c>
      <c r="D10644" s="2">
        <v>150347.21</v>
      </c>
      <c r="E10644" s="3">
        <f t="shared" si="332"/>
        <v>6.8051377574502355E-4</v>
      </c>
      <c r="F10644" s="3">
        <f t="shared" si="333"/>
        <v>93.381946468231419</v>
      </c>
      <c r="G10644" t="s">
        <v>14480</v>
      </c>
    </row>
    <row r="10645" spans="1:7" x14ac:dyDescent="0.35">
      <c r="A10645" t="s">
        <v>10</v>
      </c>
      <c r="B10645" t="s">
        <v>9</v>
      </c>
      <c r="C10645" t="s">
        <v>3549</v>
      </c>
      <c r="D10645" s="2">
        <v>150316</v>
      </c>
      <c r="E10645" s="3">
        <f t="shared" si="332"/>
        <v>6.8037251050344718E-4</v>
      </c>
      <c r="F10645" s="3">
        <f t="shared" si="333"/>
        <v>93.382626840741921</v>
      </c>
      <c r="G10645" t="s">
        <v>14473</v>
      </c>
    </row>
    <row r="10646" spans="1:7" x14ac:dyDescent="0.35">
      <c r="A10646" t="s">
        <v>10</v>
      </c>
      <c r="B10646" t="s">
        <v>6</v>
      </c>
      <c r="C10646" t="s">
        <v>2349</v>
      </c>
      <c r="D10646" s="2">
        <v>150315.07</v>
      </c>
      <c r="E10646" s="3">
        <f t="shared" si="332"/>
        <v>6.8036830106177261E-4</v>
      </c>
      <c r="F10646" s="3">
        <f t="shared" si="333"/>
        <v>93.383307209042982</v>
      </c>
      <c r="G10646" t="s">
        <v>14480</v>
      </c>
    </row>
    <row r="10647" spans="1:7" x14ac:dyDescent="0.35">
      <c r="A10647" t="s">
        <v>3</v>
      </c>
      <c r="B10647" t="s">
        <v>9</v>
      </c>
      <c r="C10647" t="s">
        <v>5011</v>
      </c>
      <c r="D10647" s="2">
        <v>150309.65</v>
      </c>
      <c r="E10647" s="3">
        <f t="shared" si="332"/>
        <v>6.8034376861674385E-4</v>
      </c>
      <c r="F10647" s="3">
        <f t="shared" si="333"/>
        <v>93.383987552811604</v>
      </c>
      <c r="G10647" t="s">
        <v>14480</v>
      </c>
    </row>
    <row r="10648" spans="1:7" x14ac:dyDescent="0.35">
      <c r="A10648" t="s">
        <v>3</v>
      </c>
      <c r="B10648" t="s">
        <v>73</v>
      </c>
      <c r="C10648" t="s">
        <v>3291</v>
      </c>
      <c r="D10648" s="2">
        <v>150306.42000000001</v>
      </c>
      <c r="E10648" s="3">
        <f t="shared" si="332"/>
        <v>6.8032914872791683E-4</v>
      </c>
      <c r="F10648" s="3">
        <f t="shared" si="333"/>
        <v>93.384667881960326</v>
      </c>
      <c r="G10648" t="s">
        <v>14480</v>
      </c>
    </row>
    <row r="10649" spans="1:7" x14ac:dyDescent="0.35">
      <c r="A10649" t="s">
        <v>3</v>
      </c>
      <c r="B10649" t="s">
        <v>31</v>
      </c>
      <c r="C10649" t="s">
        <v>13450</v>
      </c>
      <c r="D10649" s="2">
        <v>150273.13</v>
      </c>
      <c r="E10649" s="3">
        <f t="shared" si="332"/>
        <v>6.8017846882108951E-4</v>
      </c>
      <c r="F10649" s="3">
        <f t="shared" si="333"/>
        <v>93.385348060429152</v>
      </c>
      <c r="G10649" t="s">
        <v>14480</v>
      </c>
    </row>
    <row r="10650" spans="1:7" x14ac:dyDescent="0.35">
      <c r="A10650" t="s">
        <v>10</v>
      </c>
      <c r="B10650" t="s">
        <v>32</v>
      </c>
      <c r="C10650" t="s">
        <v>6184</v>
      </c>
      <c r="D10650" s="2">
        <v>150264.57999999999</v>
      </c>
      <c r="E10650" s="3">
        <f t="shared" si="332"/>
        <v>6.8013976911537074E-4</v>
      </c>
      <c r="F10650" s="3">
        <f t="shared" si="333"/>
        <v>93.386028200198268</v>
      </c>
      <c r="G10650" t="s">
        <v>14473</v>
      </c>
    </row>
    <row r="10651" spans="1:7" x14ac:dyDescent="0.35">
      <c r="A10651" t="s">
        <v>10</v>
      </c>
      <c r="B10651" t="s">
        <v>8</v>
      </c>
      <c r="C10651" t="s">
        <v>8478</v>
      </c>
      <c r="D10651" s="2">
        <v>150250.82</v>
      </c>
      <c r="E10651" s="3">
        <f t="shared" si="332"/>
        <v>6.8007748748371134E-4</v>
      </c>
      <c r="F10651" s="3">
        <f t="shared" si="333"/>
        <v>93.386708277685756</v>
      </c>
      <c r="G10651" t="s">
        <v>14473</v>
      </c>
    </row>
    <row r="10652" spans="1:7" x14ac:dyDescent="0.35">
      <c r="A10652" t="s">
        <v>10</v>
      </c>
      <c r="B10652" t="s">
        <v>33</v>
      </c>
      <c r="C10652" t="s">
        <v>305</v>
      </c>
      <c r="D10652" s="2">
        <v>150235.75</v>
      </c>
      <c r="E10652" s="3">
        <f t="shared" si="332"/>
        <v>6.8000927642345636E-4</v>
      </c>
      <c r="F10652" s="3">
        <f t="shared" si="333"/>
        <v>93.387388286962178</v>
      </c>
      <c r="G10652" t="s">
        <v>14473</v>
      </c>
    </row>
    <row r="10653" spans="1:7" x14ac:dyDescent="0.35">
      <c r="A10653" t="s">
        <v>10</v>
      </c>
      <c r="B10653" t="s">
        <v>180</v>
      </c>
      <c r="C10653" t="s">
        <v>1469</v>
      </c>
      <c r="D10653" s="2">
        <v>150235</v>
      </c>
      <c r="E10653" s="3">
        <f t="shared" si="332"/>
        <v>6.8000588171242835E-4</v>
      </c>
      <c r="F10653" s="3">
        <f t="shared" si="333"/>
        <v>93.388068292843897</v>
      </c>
      <c r="G10653" t="s">
        <v>14480</v>
      </c>
    </row>
    <row r="10654" spans="1:7" x14ac:dyDescent="0.35">
      <c r="A10654" t="s">
        <v>10</v>
      </c>
      <c r="B10654" t="s">
        <v>31</v>
      </c>
      <c r="C10654" t="s">
        <v>5866</v>
      </c>
      <c r="D10654" s="2">
        <v>150213.13</v>
      </c>
      <c r="E10654" s="3">
        <f t="shared" si="332"/>
        <v>6.7990689193885337E-4</v>
      </c>
      <c r="F10654" s="3">
        <f t="shared" si="333"/>
        <v>93.388748199735829</v>
      </c>
      <c r="G10654" t="s">
        <v>14473</v>
      </c>
    </row>
    <row r="10655" spans="1:7" x14ac:dyDescent="0.35">
      <c r="A10655" t="s">
        <v>3</v>
      </c>
      <c r="B10655" t="s">
        <v>9</v>
      </c>
      <c r="C10655" t="s">
        <v>9845</v>
      </c>
      <c r="D10655" s="2">
        <v>150208.95999999999</v>
      </c>
      <c r="E10655" s="3">
        <f t="shared" si="332"/>
        <v>6.798880173455379E-4</v>
      </c>
      <c r="F10655" s="3">
        <f t="shared" si="333"/>
        <v>93.389428087753174</v>
      </c>
      <c r="G10655" t="s">
        <v>14480</v>
      </c>
    </row>
    <row r="10656" spans="1:7" x14ac:dyDescent="0.35">
      <c r="A10656" t="s">
        <v>3</v>
      </c>
      <c r="B10656" t="s">
        <v>9</v>
      </c>
      <c r="C10656" t="s">
        <v>221</v>
      </c>
      <c r="D10656" s="2">
        <v>150199.64000000001</v>
      </c>
      <c r="E10656" s="3">
        <f t="shared" si="332"/>
        <v>6.7984583240316397E-4</v>
      </c>
      <c r="F10656" s="3">
        <f t="shared" si="333"/>
        <v>93.390107933585583</v>
      </c>
      <c r="G10656" t="s">
        <v>14473</v>
      </c>
    </row>
    <row r="10657" spans="1:7" x14ac:dyDescent="0.35">
      <c r="A10657" t="s">
        <v>3</v>
      </c>
      <c r="B10657" t="s">
        <v>9</v>
      </c>
      <c r="C10657" t="s">
        <v>6399</v>
      </c>
      <c r="D10657" s="2">
        <v>150186.51</v>
      </c>
      <c r="E10657" s="3">
        <f t="shared" si="332"/>
        <v>6.79786402328768E-4</v>
      </c>
      <c r="F10657" s="3">
        <f t="shared" si="333"/>
        <v>93.390787719987912</v>
      </c>
      <c r="G10657" t="s">
        <v>14480</v>
      </c>
    </row>
    <row r="10658" spans="1:7" x14ac:dyDescent="0.35">
      <c r="A10658" t="s">
        <v>10</v>
      </c>
      <c r="B10658" t="s">
        <v>9</v>
      </c>
      <c r="C10658" t="s">
        <v>5041</v>
      </c>
      <c r="D10658" s="2">
        <v>150165.72</v>
      </c>
      <c r="E10658" s="3">
        <f t="shared" si="332"/>
        <v>6.7969230093907311E-4</v>
      </c>
      <c r="F10658" s="3">
        <f t="shared" si="333"/>
        <v>93.391467412288847</v>
      </c>
      <c r="G10658" t="s">
        <v>14473</v>
      </c>
    </row>
    <row r="10659" spans="1:7" x14ac:dyDescent="0.35">
      <c r="A10659" t="s">
        <v>10</v>
      </c>
      <c r="B10659" t="s">
        <v>29</v>
      </c>
      <c r="C10659" t="s">
        <v>1443</v>
      </c>
      <c r="D10659" s="2">
        <v>150165.66</v>
      </c>
      <c r="E10659" s="3">
        <f t="shared" si="332"/>
        <v>6.7969202936219082E-4</v>
      </c>
      <c r="F10659" s="3">
        <f t="shared" si="333"/>
        <v>93.392147104318212</v>
      </c>
      <c r="G10659" t="s">
        <v>14473</v>
      </c>
    </row>
    <row r="10660" spans="1:7" x14ac:dyDescent="0.35">
      <c r="A10660" t="s">
        <v>3</v>
      </c>
      <c r="B10660" t="s">
        <v>28</v>
      </c>
      <c r="C10660" s="8" t="s">
        <v>4146</v>
      </c>
      <c r="D10660" s="2">
        <v>150163.65</v>
      </c>
      <c r="E10660" s="3">
        <f t="shared" si="332"/>
        <v>6.7968293153663594E-4</v>
      </c>
      <c r="F10660" s="3">
        <f t="shared" si="333"/>
        <v>93.392826787249746</v>
      </c>
      <c r="G10660" t="s">
        <v>14480</v>
      </c>
    </row>
    <row r="10661" spans="1:7" x14ac:dyDescent="0.35">
      <c r="A10661" t="s">
        <v>3</v>
      </c>
      <c r="B10661" t="s">
        <v>35</v>
      </c>
      <c r="C10661" t="s">
        <v>124</v>
      </c>
      <c r="D10661" s="2">
        <v>150154.64000000001</v>
      </c>
      <c r="E10661" s="3">
        <f t="shared" si="332"/>
        <v>6.7964214974148684E-4</v>
      </c>
      <c r="F10661" s="3">
        <f t="shared" si="333"/>
        <v>93.393506429399494</v>
      </c>
      <c r="G10661" t="s">
        <v>14473</v>
      </c>
    </row>
    <row r="10662" spans="1:7" x14ac:dyDescent="0.35">
      <c r="A10662" t="s">
        <v>10</v>
      </c>
      <c r="B10662" t="s">
        <v>55</v>
      </c>
      <c r="C10662" t="s">
        <v>2149</v>
      </c>
      <c r="D10662" s="2">
        <v>150139.14000000001</v>
      </c>
      <c r="E10662" s="3">
        <f t="shared" si="332"/>
        <v>6.7957199238024256E-4</v>
      </c>
      <c r="F10662" s="3">
        <f t="shared" si="333"/>
        <v>93.394186001391873</v>
      </c>
      <c r="G10662" t="s">
        <v>14480</v>
      </c>
    </row>
    <row r="10663" spans="1:7" x14ac:dyDescent="0.35">
      <c r="A10663" t="s">
        <v>3</v>
      </c>
      <c r="B10663" t="s">
        <v>9</v>
      </c>
      <c r="C10663" t="s">
        <v>7757</v>
      </c>
      <c r="D10663" s="2">
        <v>150117.93</v>
      </c>
      <c r="E10663" s="3">
        <f t="shared" si="332"/>
        <v>6.7947598995237194E-4</v>
      </c>
      <c r="F10663" s="3">
        <f t="shared" si="333"/>
        <v>93.394865477381828</v>
      </c>
      <c r="G10663" t="s">
        <v>14480</v>
      </c>
    </row>
    <row r="10664" spans="1:7" x14ac:dyDescent="0.35">
      <c r="A10664" t="s">
        <v>10</v>
      </c>
      <c r="B10664" t="s">
        <v>9</v>
      </c>
      <c r="C10664" t="s">
        <v>11431</v>
      </c>
      <c r="D10664" s="2">
        <v>150113.82</v>
      </c>
      <c r="E10664" s="3">
        <f t="shared" si="332"/>
        <v>6.7945738693593887E-4</v>
      </c>
      <c r="F10664" s="3">
        <f t="shared" si="333"/>
        <v>93.395544934768765</v>
      </c>
      <c r="G10664" t="s">
        <v>14480</v>
      </c>
    </row>
    <row r="10665" spans="1:7" x14ac:dyDescent="0.35">
      <c r="A10665" t="s">
        <v>3</v>
      </c>
      <c r="B10665" t="s">
        <v>27</v>
      </c>
      <c r="C10665" t="s">
        <v>6619</v>
      </c>
      <c r="D10665" s="2">
        <v>150100.35</v>
      </c>
      <c r="E10665" s="3">
        <f t="shared" si="332"/>
        <v>6.7939641792587682E-4</v>
      </c>
      <c r="F10665" s="3">
        <f t="shared" si="333"/>
        <v>93.396224331186687</v>
      </c>
      <c r="G10665" t="s">
        <v>14473</v>
      </c>
    </row>
    <row r="10666" spans="1:7" x14ac:dyDescent="0.35">
      <c r="A10666" t="s">
        <v>3</v>
      </c>
      <c r="B10666" t="s">
        <v>6</v>
      </c>
      <c r="C10666" t="s">
        <v>8411</v>
      </c>
      <c r="D10666" s="2">
        <v>150094</v>
      </c>
      <c r="E10666" s="3">
        <f t="shared" si="332"/>
        <v>6.7936767603917348E-4</v>
      </c>
      <c r="F10666" s="3">
        <f t="shared" si="333"/>
        <v>93.396903698862729</v>
      </c>
      <c r="G10666" t="s">
        <v>14473</v>
      </c>
    </row>
    <row r="10667" spans="1:7" x14ac:dyDescent="0.35">
      <c r="A10667" t="s">
        <v>3</v>
      </c>
      <c r="B10667" t="s">
        <v>31</v>
      </c>
      <c r="C10667" t="s">
        <v>7445</v>
      </c>
      <c r="D10667" s="2">
        <v>150084.43</v>
      </c>
      <c r="E10667" s="3">
        <f t="shared" si="332"/>
        <v>6.7932435952645681E-4</v>
      </c>
      <c r="F10667" s="3">
        <f t="shared" si="333"/>
        <v>93.397583023222253</v>
      </c>
      <c r="G10667" t="s">
        <v>14473</v>
      </c>
    </row>
    <row r="10668" spans="1:7" x14ac:dyDescent="0.35">
      <c r="A10668" t="s">
        <v>3</v>
      </c>
      <c r="B10668" t="s">
        <v>6</v>
      </c>
      <c r="C10668" t="s">
        <v>2968</v>
      </c>
      <c r="D10668" s="2">
        <v>150016.1</v>
      </c>
      <c r="E10668" s="3">
        <f t="shared" si="332"/>
        <v>6.7901507872040361E-4</v>
      </c>
      <c r="F10668" s="3">
        <f t="shared" si="333"/>
        <v>93.39826203830097</v>
      </c>
      <c r="G10668" t="s">
        <v>14480</v>
      </c>
    </row>
    <row r="10669" spans="1:7" x14ac:dyDescent="0.35">
      <c r="A10669" t="s">
        <v>3</v>
      </c>
      <c r="B10669" t="s">
        <v>365</v>
      </c>
      <c r="C10669" t="s">
        <v>5568</v>
      </c>
      <c r="D10669" s="2">
        <v>150000</v>
      </c>
      <c r="E10669" s="3">
        <f t="shared" si="332"/>
        <v>6.7894220559033694E-4</v>
      </c>
      <c r="F10669" s="3">
        <f t="shared" si="333"/>
        <v>93.398940980506566</v>
      </c>
      <c r="G10669" t="s">
        <v>14473</v>
      </c>
    </row>
    <row r="10670" spans="1:7" x14ac:dyDescent="0.35">
      <c r="A10670" t="s">
        <v>3</v>
      </c>
      <c r="B10670" t="s">
        <v>516</v>
      </c>
      <c r="C10670" t="s">
        <v>6814</v>
      </c>
      <c r="D10670" s="2">
        <v>150000</v>
      </c>
      <c r="E10670" s="3">
        <f t="shared" si="332"/>
        <v>6.7894220559033694E-4</v>
      </c>
      <c r="F10670" s="3">
        <f t="shared" si="333"/>
        <v>93.399619922712162</v>
      </c>
      <c r="G10670" t="s">
        <v>14473</v>
      </c>
    </row>
    <row r="10671" spans="1:7" x14ac:dyDescent="0.35">
      <c r="A10671" t="s">
        <v>10</v>
      </c>
      <c r="B10671" t="s">
        <v>195</v>
      </c>
      <c r="C10671" t="s">
        <v>569</v>
      </c>
      <c r="D10671" s="2">
        <v>150000</v>
      </c>
      <c r="E10671" s="3">
        <f t="shared" si="332"/>
        <v>6.7894220559033694E-4</v>
      </c>
      <c r="F10671" s="3">
        <f t="shared" si="333"/>
        <v>93.400298864917758</v>
      </c>
      <c r="G10671" t="s">
        <v>14473</v>
      </c>
    </row>
    <row r="10672" spans="1:7" x14ac:dyDescent="0.35">
      <c r="A10672" t="s">
        <v>3</v>
      </c>
      <c r="B10672" t="s">
        <v>6</v>
      </c>
      <c r="C10672" t="s">
        <v>14234</v>
      </c>
      <c r="D10672" s="2">
        <v>150000</v>
      </c>
      <c r="E10672" s="3">
        <f t="shared" si="332"/>
        <v>6.7894220559033694E-4</v>
      </c>
      <c r="F10672" s="3">
        <f t="shared" si="333"/>
        <v>93.400977807123354</v>
      </c>
      <c r="G10672" t="s">
        <v>14473</v>
      </c>
    </row>
    <row r="10673" spans="1:7" x14ac:dyDescent="0.35">
      <c r="A10673" t="s">
        <v>10</v>
      </c>
      <c r="B10673" t="s">
        <v>9</v>
      </c>
      <c r="C10673" t="s">
        <v>12993</v>
      </c>
      <c r="D10673" s="2">
        <v>149997.13</v>
      </c>
      <c r="E10673" s="3">
        <f t="shared" si="332"/>
        <v>6.7892921516280326E-4</v>
      </c>
      <c r="F10673" s="3">
        <f t="shared" si="333"/>
        <v>93.401656736338524</v>
      </c>
      <c r="G10673" t="s">
        <v>14480</v>
      </c>
    </row>
    <row r="10674" spans="1:7" x14ac:dyDescent="0.35">
      <c r="A10674" t="s">
        <v>10</v>
      </c>
      <c r="B10674" t="s">
        <v>8</v>
      </c>
      <c r="C10674" t="s">
        <v>6242</v>
      </c>
      <c r="D10674" s="2">
        <v>149966.51999999999</v>
      </c>
      <c r="E10674" s="3">
        <f t="shared" si="332"/>
        <v>6.7879066569004906E-4</v>
      </c>
      <c r="F10674" s="3">
        <f t="shared" si="333"/>
        <v>93.402335527004212</v>
      </c>
      <c r="G10674" t="s">
        <v>14480</v>
      </c>
    </row>
    <row r="10675" spans="1:7" x14ac:dyDescent="0.35">
      <c r="A10675" t="s">
        <v>3</v>
      </c>
      <c r="B10675" t="s">
        <v>28</v>
      </c>
      <c r="C10675" t="s">
        <v>2130</v>
      </c>
      <c r="D10675" s="2">
        <v>149952.14000000001</v>
      </c>
      <c r="E10675" s="3">
        <f t="shared" si="332"/>
        <v>6.7872557776393991E-4</v>
      </c>
      <c r="F10675" s="3">
        <f t="shared" si="333"/>
        <v>93.403014252581983</v>
      </c>
      <c r="G10675" t="s">
        <v>14480</v>
      </c>
    </row>
    <row r="10676" spans="1:7" x14ac:dyDescent="0.35">
      <c r="A10676" t="s">
        <v>10</v>
      </c>
      <c r="B10676" t="s">
        <v>13</v>
      </c>
      <c r="C10676" t="s">
        <v>9985</v>
      </c>
      <c r="D10676" s="2">
        <v>149948.64000000001</v>
      </c>
      <c r="E10676" s="3">
        <f t="shared" si="332"/>
        <v>6.787097357791428E-4</v>
      </c>
      <c r="F10676" s="3">
        <f t="shared" si="333"/>
        <v>93.403692962317763</v>
      </c>
      <c r="G10676" t="s">
        <v>14473</v>
      </c>
    </row>
    <row r="10677" spans="1:7" x14ac:dyDescent="0.35">
      <c r="A10677" t="s">
        <v>10</v>
      </c>
      <c r="B10677" t="s">
        <v>148</v>
      </c>
      <c r="C10677" t="s">
        <v>2198</v>
      </c>
      <c r="D10677" s="2">
        <v>149943.10999999999</v>
      </c>
      <c r="E10677" s="3">
        <f t="shared" si="332"/>
        <v>6.7868470544316323E-4</v>
      </c>
      <c r="F10677" s="3">
        <f t="shared" si="333"/>
        <v>93.404371647023211</v>
      </c>
      <c r="G10677" t="s">
        <v>14473</v>
      </c>
    </row>
    <row r="10678" spans="1:7" x14ac:dyDescent="0.35">
      <c r="A10678" t="s">
        <v>3</v>
      </c>
      <c r="B10678" t="s">
        <v>9</v>
      </c>
      <c r="C10678" t="s">
        <v>1865</v>
      </c>
      <c r="D10678" s="2">
        <v>149902.5</v>
      </c>
      <c r="E10678" s="3">
        <f t="shared" si="332"/>
        <v>6.7850089315670318E-4</v>
      </c>
      <c r="F10678" s="3">
        <f t="shared" si="333"/>
        <v>93.40505014791637</v>
      </c>
      <c r="G10678" t="s">
        <v>14480</v>
      </c>
    </row>
    <row r="10679" spans="1:7" x14ac:dyDescent="0.35">
      <c r="A10679" t="s">
        <v>10</v>
      </c>
      <c r="B10679" t="s">
        <v>96</v>
      </c>
      <c r="C10679" s="8" t="s">
        <v>1820</v>
      </c>
      <c r="D10679" s="2">
        <v>149871.67999999999</v>
      </c>
      <c r="E10679" s="3">
        <f t="shared" si="332"/>
        <v>6.7836139316486117E-4</v>
      </c>
      <c r="F10679" s="3">
        <f t="shared" si="333"/>
        <v>93.40572850930954</v>
      </c>
      <c r="G10679" t="s">
        <v>14480</v>
      </c>
    </row>
    <row r="10680" spans="1:7" x14ac:dyDescent="0.35">
      <c r="A10680" t="s">
        <v>10</v>
      </c>
      <c r="B10680" t="s">
        <v>180</v>
      </c>
      <c r="C10680" t="s">
        <v>3505</v>
      </c>
      <c r="D10680" s="2">
        <v>149870.96</v>
      </c>
      <c r="E10680" s="3">
        <f t="shared" si="332"/>
        <v>6.7835813424227431E-4</v>
      </c>
      <c r="F10680" s="3">
        <f t="shared" si="333"/>
        <v>93.406406867443778</v>
      </c>
      <c r="G10680" t="s">
        <v>14480</v>
      </c>
    </row>
    <row r="10681" spans="1:7" x14ac:dyDescent="0.35">
      <c r="A10681" t="s">
        <v>10</v>
      </c>
      <c r="B10681" t="s">
        <v>9</v>
      </c>
      <c r="C10681" t="s">
        <v>10255</v>
      </c>
      <c r="D10681" s="2">
        <v>149868</v>
      </c>
      <c r="E10681" s="3">
        <f t="shared" si="332"/>
        <v>6.783447364494174E-4</v>
      </c>
      <c r="F10681" s="3">
        <f t="shared" si="333"/>
        <v>93.40708521218022</v>
      </c>
      <c r="G10681" t="s">
        <v>14473</v>
      </c>
    </row>
    <row r="10682" spans="1:7" x14ac:dyDescent="0.35">
      <c r="A10682" t="s">
        <v>10</v>
      </c>
      <c r="B10682" t="s">
        <v>8</v>
      </c>
      <c r="C10682" t="s">
        <v>2274</v>
      </c>
      <c r="D10682" s="2">
        <v>149859.38</v>
      </c>
      <c r="E10682" s="3">
        <f t="shared" si="332"/>
        <v>6.7830571990400276E-4</v>
      </c>
      <c r="F10682" s="3">
        <f t="shared" si="333"/>
        <v>93.407763517900122</v>
      </c>
      <c r="G10682" t="s">
        <v>14473</v>
      </c>
    </row>
    <row r="10683" spans="1:7" x14ac:dyDescent="0.35">
      <c r="A10683" t="s">
        <v>3</v>
      </c>
      <c r="B10683" t="s">
        <v>180</v>
      </c>
      <c r="C10683" t="s">
        <v>3527</v>
      </c>
      <c r="D10683" s="2">
        <v>149858.54</v>
      </c>
      <c r="E10683" s="3">
        <f t="shared" si="332"/>
        <v>6.7830191782765152E-4</v>
      </c>
      <c r="F10683" s="3">
        <f t="shared" si="333"/>
        <v>93.408441819817952</v>
      </c>
      <c r="G10683" t="s">
        <v>14480</v>
      </c>
    </row>
    <row r="10684" spans="1:7" x14ac:dyDescent="0.35">
      <c r="A10684" t="s">
        <v>3</v>
      </c>
      <c r="B10684" t="s">
        <v>9</v>
      </c>
      <c r="C10684" t="s">
        <v>9147</v>
      </c>
      <c r="D10684" s="2">
        <v>149832.92000000001</v>
      </c>
      <c r="E10684" s="3">
        <f t="shared" si="332"/>
        <v>6.781859544989368E-4</v>
      </c>
      <c r="F10684" s="3">
        <f t="shared" si="333"/>
        <v>93.409120005772451</v>
      </c>
      <c r="G10684" t="s">
        <v>14480</v>
      </c>
    </row>
    <row r="10685" spans="1:7" x14ac:dyDescent="0.35">
      <c r="A10685" t="s">
        <v>3</v>
      </c>
      <c r="B10685" t="s">
        <v>8</v>
      </c>
      <c r="C10685" s="8" t="s">
        <v>884</v>
      </c>
      <c r="D10685" s="2">
        <v>149818.04999999999</v>
      </c>
      <c r="E10685" s="3">
        <f t="shared" si="332"/>
        <v>6.7811864869495573E-4</v>
      </c>
      <c r="F10685" s="3">
        <f t="shared" si="333"/>
        <v>93.409798124421144</v>
      </c>
      <c r="G10685" t="s">
        <v>14480</v>
      </c>
    </row>
    <row r="10686" spans="1:7" x14ac:dyDescent="0.35">
      <c r="A10686" t="s">
        <v>10</v>
      </c>
      <c r="B10686" t="s">
        <v>9</v>
      </c>
      <c r="C10686" t="s">
        <v>5255</v>
      </c>
      <c r="D10686" s="2">
        <v>149811.57999999999</v>
      </c>
      <c r="E10686" s="3">
        <f t="shared" si="332"/>
        <v>6.7808936365448792E-4</v>
      </c>
      <c r="F10686" s="3">
        <f t="shared" si="333"/>
        <v>93.410476213784804</v>
      </c>
      <c r="G10686" t="s">
        <v>14480</v>
      </c>
    </row>
    <row r="10687" spans="1:7" x14ac:dyDescent="0.35">
      <c r="A10687" t="s">
        <v>3</v>
      </c>
      <c r="B10687" t="s">
        <v>13</v>
      </c>
      <c r="C10687" t="s">
        <v>13010</v>
      </c>
      <c r="D10687" s="2">
        <v>149809.16</v>
      </c>
      <c r="E10687" s="3">
        <f t="shared" si="332"/>
        <v>6.7807841005357121E-4</v>
      </c>
      <c r="F10687" s="3">
        <f t="shared" si="333"/>
        <v>93.411154292194851</v>
      </c>
      <c r="G10687" t="s">
        <v>14473</v>
      </c>
    </row>
    <row r="10688" spans="1:7" x14ac:dyDescent="0.35">
      <c r="A10688" t="s">
        <v>3</v>
      </c>
      <c r="B10688" t="s">
        <v>9</v>
      </c>
      <c r="C10688" t="s">
        <v>4940</v>
      </c>
      <c r="D10688" s="2">
        <v>149807.66</v>
      </c>
      <c r="E10688" s="3">
        <f t="shared" si="332"/>
        <v>6.7807162063151529E-4</v>
      </c>
      <c r="F10688" s="3">
        <f t="shared" si="333"/>
        <v>93.411832363815478</v>
      </c>
      <c r="G10688" t="s">
        <v>14473</v>
      </c>
    </row>
    <row r="10689" spans="1:7" x14ac:dyDescent="0.35">
      <c r="A10689" t="s">
        <v>10</v>
      </c>
      <c r="B10689" t="s">
        <v>6</v>
      </c>
      <c r="C10689" t="s">
        <v>7549</v>
      </c>
      <c r="D10689" s="2">
        <v>149796.45000000001</v>
      </c>
      <c r="E10689" s="3">
        <f t="shared" si="332"/>
        <v>6.7802088101735086E-4</v>
      </c>
      <c r="F10689" s="3">
        <f t="shared" si="333"/>
        <v>93.412510384696489</v>
      </c>
      <c r="G10689" t="s">
        <v>14480</v>
      </c>
    </row>
    <row r="10690" spans="1:7" x14ac:dyDescent="0.35">
      <c r="A10690" t="s">
        <v>10</v>
      </c>
      <c r="B10690" t="s">
        <v>22</v>
      </c>
      <c r="C10690" s="8" t="s">
        <v>1263</v>
      </c>
      <c r="D10690" s="2">
        <v>149774.47</v>
      </c>
      <c r="E10690" s="3">
        <f t="shared" si="332"/>
        <v>6.7792139335282498E-4</v>
      </c>
      <c r="F10690" s="3">
        <f t="shared" si="333"/>
        <v>93.413188306089836</v>
      </c>
      <c r="G10690" t="s">
        <v>14480</v>
      </c>
    </row>
    <row r="10691" spans="1:7" x14ac:dyDescent="0.35">
      <c r="A10691" t="s">
        <v>3</v>
      </c>
      <c r="B10691" t="s">
        <v>40</v>
      </c>
      <c r="C10691" s="6" t="s">
        <v>6219</v>
      </c>
      <c r="D10691" s="2">
        <v>149739.9</v>
      </c>
      <c r="E10691" s="3">
        <f t="shared" ref="E10691:E10754" si="334">(D10691/$D$29638)*100</f>
        <v>6.7776491980584322E-4</v>
      </c>
      <c r="F10691" s="3">
        <f t="shared" si="333"/>
        <v>93.413866071009636</v>
      </c>
      <c r="G10691" t="s">
        <v>14473</v>
      </c>
    </row>
    <row r="10692" spans="1:7" x14ac:dyDescent="0.35">
      <c r="A10692" t="s">
        <v>3</v>
      </c>
      <c r="B10692" t="s">
        <v>36</v>
      </c>
      <c r="C10692" t="s">
        <v>1834</v>
      </c>
      <c r="D10692" s="2">
        <v>149726</v>
      </c>
      <c r="E10692" s="3">
        <f t="shared" si="334"/>
        <v>6.7770200449479188E-4</v>
      </c>
      <c r="F10692" s="3">
        <f t="shared" ref="F10692:F10755" si="335">E10692+F10691</f>
        <v>93.414543773014131</v>
      </c>
      <c r="G10692" t="s">
        <v>14473</v>
      </c>
    </row>
    <row r="10693" spans="1:7" x14ac:dyDescent="0.35">
      <c r="A10693" t="s">
        <v>3</v>
      </c>
      <c r="B10693" t="s">
        <v>9</v>
      </c>
      <c r="C10693" t="s">
        <v>11900</v>
      </c>
      <c r="D10693" s="2">
        <v>149718.68</v>
      </c>
      <c r="E10693" s="3">
        <f t="shared" si="334"/>
        <v>6.7766887211515904E-4</v>
      </c>
      <c r="F10693" s="3">
        <f t="shared" si="335"/>
        <v>93.415221441886246</v>
      </c>
      <c r="G10693" t="s">
        <v>14480</v>
      </c>
    </row>
    <row r="10694" spans="1:7" x14ac:dyDescent="0.35">
      <c r="A10694" t="s">
        <v>10</v>
      </c>
      <c r="B10694" t="s">
        <v>180</v>
      </c>
      <c r="C10694" t="s">
        <v>6911</v>
      </c>
      <c r="D10694" s="2">
        <v>149711.62</v>
      </c>
      <c r="E10694" s="3">
        <f t="shared" si="334"/>
        <v>6.7763691656868262E-4</v>
      </c>
      <c r="F10694" s="3">
        <f t="shared" si="335"/>
        <v>93.415899078802809</v>
      </c>
      <c r="G10694" t="s">
        <v>14480</v>
      </c>
    </row>
    <row r="10695" spans="1:7" x14ac:dyDescent="0.35">
      <c r="A10695" t="s">
        <v>3</v>
      </c>
      <c r="B10695" t="s">
        <v>9</v>
      </c>
      <c r="C10695" t="s">
        <v>5390</v>
      </c>
      <c r="D10695" s="2">
        <v>149706.66</v>
      </c>
      <c r="E10695" s="3">
        <f t="shared" si="334"/>
        <v>6.7761446621308441E-4</v>
      </c>
      <c r="F10695" s="3">
        <f t="shared" si="335"/>
        <v>93.416576693269022</v>
      </c>
      <c r="G10695" t="s">
        <v>14480</v>
      </c>
    </row>
    <row r="10696" spans="1:7" x14ac:dyDescent="0.35">
      <c r="A10696" t="s">
        <v>10</v>
      </c>
      <c r="B10696" t="s">
        <v>9</v>
      </c>
      <c r="C10696" t="s">
        <v>5099</v>
      </c>
      <c r="D10696" s="2">
        <v>149654.56</v>
      </c>
      <c r="E10696" s="3">
        <f t="shared" si="334"/>
        <v>6.7737864695367603E-4</v>
      </c>
      <c r="F10696" s="3">
        <f t="shared" si="335"/>
        <v>93.417254071915977</v>
      </c>
      <c r="G10696" t="s">
        <v>14480</v>
      </c>
    </row>
    <row r="10697" spans="1:7" x14ac:dyDescent="0.35">
      <c r="A10697" t="s">
        <v>3</v>
      </c>
      <c r="B10697" t="s">
        <v>9</v>
      </c>
      <c r="C10697" t="s">
        <v>9393</v>
      </c>
      <c r="D10697" s="2">
        <v>149640.5</v>
      </c>
      <c r="E10697" s="3">
        <f t="shared" si="334"/>
        <v>6.7731500743760538E-4</v>
      </c>
      <c r="F10697" s="3">
        <f t="shared" si="335"/>
        <v>93.417931386923414</v>
      </c>
      <c r="G10697" t="s">
        <v>14480</v>
      </c>
    </row>
    <row r="10698" spans="1:7" x14ac:dyDescent="0.35">
      <c r="A10698" t="s">
        <v>3</v>
      </c>
      <c r="B10698" t="s">
        <v>57</v>
      </c>
      <c r="C10698" t="s">
        <v>1129</v>
      </c>
      <c r="D10698" s="2">
        <v>149606.42000000001</v>
      </c>
      <c r="E10698" s="3">
        <f t="shared" si="334"/>
        <v>6.7716075176849533E-4</v>
      </c>
      <c r="F10698" s="3">
        <f t="shared" si="335"/>
        <v>93.418608547675177</v>
      </c>
      <c r="G10698" t="s">
        <v>14473</v>
      </c>
    </row>
    <row r="10699" spans="1:7" x14ac:dyDescent="0.35">
      <c r="A10699" t="s">
        <v>10</v>
      </c>
      <c r="B10699" t="s">
        <v>22</v>
      </c>
      <c r="C10699" t="s">
        <v>4308</v>
      </c>
      <c r="D10699" s="2">
        <v>149588.87</v>
      </c>
      <c r="E10699" s="3">
        <f t="shared" si="334"/>
        <v>6.7708131553044114E-4</v>
      </c>
      <c r="F10699" s="3">
        <f t="shared" si="335"/>
        <v>93.419285628990707</v>
      </c>
      <c r="G10699" t="s">
        <v>14473</v>
      </c>
    </row>
    <row r="10700" spans="1:7" x14ac:dyDescent="0.35">
      <c r="A10700" t="s">
        <v>10</v>
      </c>
      <c r="B10700" t="s">
        <v>18</v>
      </c>
      <c r="C10700" t="s">
        <v>1316</v>
      </c>
      <c r="D10700" s="2">
        <v>149579.29999999999</v>
      </c>
      <c r="E10700" s="3">
        <f t="shared" si="334"/>
        <v>6.7703799901772446E-4</v>
      </c>
      <c r="F10700" s="3">
        <f t="shared" si="335"/>
        <v>93.419962666989719</v>
      </c>
      <c r="G10700" t="s">
        <v>14473</v>
      </c>
    </row>
    <row r="10701" spans="1:7" x14ac:dyDescent="0.35">
      <c r="A10701" t="s">
        <v>10</v>
      </c>
      <c r="B10701" t="s">
        <v>29</v>
      </c>
      <c r="C10701" t="s">
        <v>9071</v>
      </c>
      <c r="D10701" s="2">
        <v>149569.32</v>
      </c>
      <c r="E10701" s="3">
        <f t="shared" si="334"/>
        <v>6.7699282672964596E-4</v>
      </c>
      <c r="F10701" s="3">
        <f t="shared" si="335"/>
        <v>93.420639659816445</v>
      </c>
      <c r="G10701" t="s">
        <v>14480</v>
      </c>
    </row>
    <row r="10702" spans="1:7" x14ac:dyDescent="0.35">
      <c r="A10702" t="s">
        <v>10</v>
      </c>
      <c r="B10702" t="s">
        <v>73</v>
      </c>
      <c r="C10702" s="8" t="s">
        <v>2171</v>
      </c>
      <c r="D10702" s="2">
        <v>149556.79</v>
      </c>
      <c r="E10702" s="3">
        <f t="shared" si="334"/>
        <v>6.7693611242407238E-4</v>
      </c>
      <c r="F10702" s="3">
        <f t="shared" si="335"/>
        <v>93.421316595928872</v>
      </c>
      <c r="G10702" t="s">
        <v>14480</v>
      </c>
    </row>
    <row r="10703" spans="1:7" x14ac:dyDescent="0.35">
      <c r="A10703" t="s">
        <v>10</v>
      </c>
      <c r="B10703" t="s">
        <v>6</v>
      </c>
      <c r="C10703" t="s">
        <v>3456</v>
      </c>
      <c r="D10703" s="2">
        <v>149535.35</v>
      </c>
      <c r="E10703" s="3">
        <f t="shared" si="334"/>
        <v>6.7683906895148649E-4</v>
      </c>
      <c r="F10703" s="3">
        <f t="shared" si="335"/>
        <v>93.421993434997816</v>
      </c>
      <c r="G10703" t="s">
        <v>14473</v>
      </c>
    </row>
    <row r="10704" spans="1:7" x14ac:dyDescent="0.35">
      <c r="A10704" t="s">
        <v>3</v>
      </c>
      <c r="B10704" t="s">
        <v>6</v>
      </c>
      <c r="C10704" t="s">
        <v>4735</v>
      </c>
      <c r="D10704" s="2">
        <v>149531.1</v>
      </c>
      <c r="E10704" s="3">
        <f t="shared" si="334"/>
        <v>6.7681983225566158E-4</v>
      </c>
      <c r="F10704" s="3">
        <f t="shared" si="335"/>
        <v>93.422670254830066</v>
      </c>
      <c r="G10704" t="s">
        <v>14480</v>
      </c>
    </row>
    <row r="10705" spans="1:7" x14ac:dyDescent="0.35">
      <c r="A10705" t="s">
        <v>10</v>
      </c>
      <c r="B10705" t="s">
        <v>6</v>
      </c>
      <c r="C10705" t="s">
        <v>4722</v>
      </c>
      <c r="D10705" s="2">
        <v>149531.09</v>
      </c>
      <c r="E10705" s="3">
        <f t="shared" si="334"/>
        <v>6.7681978699284779E-4</v>
      </c>
      <c r="F10705" s="3">
        <f t="shared" si="335"/>
        <v>93.423347074617055</v>
      </c>
      <c r="G10705" t="s">
        <v>14480</v>
      </c>
    </row>
    <row r="10706" spans="1:7" x14ac:dyDescent="0.35">
      <c r="A10706" t="s">
        <v>3</v>
      </c>
      <c r="B10706" t="s">
        <v>15</v>
      </c>
      <c r="C10706" t="s">
        <v>6712</v>
      </c>
      <c r="D10706" s="2">
        <v>149500.35</v>
      </c>
      <c r="E10706" s="3">
        <f t="shared" si="334"/>
        <v>6.7668064910351544E-4</v>
      </c>
      <c r="F10706" s="3">
        <f t="shared" si="335"/>
        <v>93.424023755266163</v>
      </c>
      <c r="G10706" t="s">
        <v>14473</v>
      </c>
    </row>
    <row r="10707" spans="1:7" x14ac:dyDescent="0.35">
      <c r="A10707" t="s">
        <v>3</v>
      </c>
      <c r="B10707" t="s">
        <v>180</v>
      </c>
      <c r="C10707" t="s">
        <v>4963</v>
      </c>
      <c r="D10707" s="2">
        <v>149488.09</v>
      </c>
      <c r="E10707" s="3">
        <f t="shared" si="334"/>
        <v>6.7662515689391185E-4</v>
      </c>
      <c r="F10707" s="3">
        <f t="shared" si="335"/>
        <v>93.424700380423062</v>
      </c>
      <c r="G10707" t="s">
        <v>14480</v>
      </c>
    </row>
    <row r="10708" spans="1:7" x14ac:dyDescent="0.35">
      <c r="A10708" t="s">
        <v>10</v>
      </c>
      <c r="B10708" t="s">
        <v>23</v>
      </c>
      <c r="C10708" t="s">
        <v>2725</v>
      </c>
      <c r="D10708" s="2">
        <v>149455</v>
      </c>
      <c r="E10708" s="3">
        <f t="shared" si="334"/>
        <v>6.7647538224335866E-4</v>
      </c>
      <c r="F10708" s="3">
        <f t="shared" si="335"/>
        <v>93.425376855805311</v>
      </c>
      <c r="G10708" t="s">
        <v>14480</v>
      </c>
    </row>
    <row r="10709" spans="1:7" x14ac:dyDescent="0.35">
      <c r="A10709" t="s">
        <v>10</v>
      </c>
      <c r="B10709" t="s">
        <v>8</v>
      </c>
      <c r="C10709" t="s">
        <v>590</v>
      </c>
      <c r="D10709" s="2">
        <v>149454.01</v>
      </c>
      <c r="E10709" s="3">
        <f t="shared" si="334"/>
        <v>6.764709012248018E-4</v>
      </c>
      <c r="F10709" s="3">
        <f t="shared" si="335"/>
        <v>93.426053326706537</v>
      </c>
      <c r="G10709" t="s">
        <v>14473</v>
      </c>
    </row>
    <row r="10710" spans="1:7" x14ac:dyDescent="0.35">
      <c r="A10710" t="s">
        <v>10</v>
      </c>
      <c r="B10710" t="s">
        <v>9</v>
      </c>
      <c r="C10710" t="s">
        <v>6799</v>
      </c>
      <c r="D10710" s="2">
        <v>149449.15</v>
      </c>
      <c r="E10710" s="3">
        <f t="shared" si="334"/>
        <v>6.7644890349734059E-4</v>
      </c>
      <c r="F10710" s="3">
        <f t="shared" si="335"/>
        <v>93.426729775610028</v>
      </c>
      <c r="G10710" t="s">
        <v>14480</v>
      </c>
    </row>
    <row r="10711" spans="1:7" x14ac:dyDescent="0.35">
      <c r="A10711" t="s">
        <v>10</v>
      </c>
      <c r="B10711" t="s">
        <v>9</v>
      </c>
      <c r="C10711" t="s">
        <v>12847</v>
      </c>
      <c r="D10711" s="2">
        <v>149441.71</v>
      </c>
      <c r="E10711" s="3">
        <f t="shared" si="334"/>
        <v>6.7641522796394338E-4</v>
      </c>
      <c r="F10711" s="3">
        <f t="shared" si="335"/>
        <v>93.427406190837985</v>
      </c>
      <c r="G10711" t="s">
        <v>14480</v>
      </c>
    </row>
    <row r="10712" spans="1:7" x14ac:dyDescent="0.35">
      <c r="A10712" t="s">
        <v>3</v>
      </c>
      <c r="B10712" t="s">
        <v>13</v>
      </c>
      <c r="C10712" t="s">
        <v>3301</v>
      </c>
      <c r="D10712" s="2">
        <v>149436.16</v>
      </c>
      <c r="E10712" s="3">
        <f t="shared" si="334"/>
        <v>6.7639010710233657E-4</v>
      </c>
      <c r="F10712" s="3">
        <f t="shared" si="335"/>
        <v>93.428082580945087</v>
      </c>
      <c r="G10712" t="s">
        <v>14480</v>
      </c>
    </row>
    <row r="10713" spans="1:7" x14ac:dyDescent="0.35">
      <c r="A10713" t="s">
        <v>10</v>
      </c>
      <c r="B10713" t="s">
        <v>28</v>
      </c>
      <c r="C10713" t="s">
        <v>12326</v>
      </c>
      <c r="D10713" s="2">
        <v>149410.97</v>
      </c>
      <c r="E10713" s="3">
        <f t="shared" si="334"/>
        <v>6.7627609007461103E-4</v>
      </c>
      <c r="F10713" s="3">
        <f t="shared" si="335"/>
        <v>93.428758857035163</v>
      </c>
      <c r="G10713" t="s">
        <v>14473</v>
      </c>
    </row>
    <row r="10714" spans="1:7" x14ac:dyDescent="0.35">
      <c r="A10714" t="s">
        <v>10</v>
      </c>
      <c r="B10714" t="s">
        <v>6</v>
      </c>
      <c r="C10714" t="s">
        <v>5805</v>
      </c>
      <c r="D10714" s="2">
        <v>149400</v>
      </c>
      <c r="E10714" s="3">
        <f t="shared" si="334"/>
        <v>6.7622643676797556E-4</v>
      </c>
      <c r="F10714" s="3">
        <f t="shared" si="335"/>
        <v>93.42943508347193</v>
      </c>
      <c r="G10714" t="s">
        <v>14473</v>
      </c>
    </row>
    <row r="10715" spans="1:7" x14ac:dyDescent="0.35">
      <c r="A10715" t="s">
        <v>3</v>
      </c>
      <c r="B10715" t="s">
        <v>9</v>
      </c>
      <c r="C10715" s="8" t="s">
        <v>787</v>
      </c>
      <c r="D10715" s="2">
        <v>149382.35999999999</v>
      </c>
      <c r="E10715" s="3">
        <f t="shared" si="334"/>
        <v>6.7614659316459803E-4</v>
      </c>
      <c r="F10715" s="3">
        <f t="shared" si="335"/>
        <v>93.430111230065094</v>
      </c>
      <c r="G10715" t="s">
        <v>14480</v>
      </c>
    </row>
    <row r="10716" spans="1:7" x14ac:dyDescent="0.35">
      <c r="A10716" t="s">
        <v>10</v>
      </c>
      <c r="B10716" t="s">
        <v>9</v>
      </c>
      <c r="C10716" t="s">
        <v>7224</v>
      </c>
      <c r="D10716" s="2">
        <v>149372.51999999999</v>
      </c>
      <c r="E10716" s="3">
        <f t="shared" si="334"/>
        <v>6.7610205455591137E-4</v>
      </c>
      <c r="F10716" s="3">
        <f t="shared" si="335"/>
        <v>93.43078733211965</v>
      </c>
      <c r="G10716" t="s">
        <v>14473</v>
      </c>
    </row>
    <row r="10717" spans="1:7" x14ac:dyDescent="0.35">
      <c r="A10717" t="s">
        <v>3</v>
      </c>
      <c r="B10717" t="s">
        <v>9</v>
      </c>
      <c r="C10717" t="s">
        <v>7272</v>
      </c>
      <c r="D10717" s="2">
        <v>149363.57999999999</v>
      </c>
      <c r="E10717" s="3">
        <f t="shared" si="334"/>
        <v>6.7606158960045813E-4</v>
      </c>
      <c r="F10717" s="3">
        <f t="shared" si="335"/>
        <v>93.431463393709251</v>
      </c>
      <c r="G10717" t="s">
        <v>14473</v>
      </c>
    </row>
    <row r="10718" spans="1:7" x14ac:dyDescent="0.35">
      <c r="A10718" t="s">
        <v>10</v>
      </c>
      <c r="B10718" t="s">
        <v>57</v>
      </c>
      <c r="C10718" t="s">
        <v>7093</v>
      </c>
      <c r="D10718" s="2">
        <v>149346.04</v>
      </c>
      <c r="E10718" s="3">
        <f t="shared" si="334"/>
        <v>6.7598219862521783E-4</v>
      </c>
      <c r="F10718" s="3">
        <f t="shared" si="335"/>
        <v>93.43213937590788</v>
      </c>
      <c r="G10718" t="s">
        <v>14473</v>
      </c>
    </row>
    <row r="10719" spans="1:7" x14ac:dyDescent="0.35">
      <c r="A10719" t="s">
        <v>3</v>
      </c>
      <c r="B10719" t="s">
        <v>9</v>
      </c>
      <c r="C10719" t="s">
        <v>11088</v>
      </c>
      <c r="D10719" s="2">
        <v>149314.81</v>
      </c>
      <c r="E10719" s="3">
        <f t="shared" si="334"/>
        <v>6.7584084285801389E-4</v>
      </c>
      <c r="F10719" s="3">
        <f t="shared" si="335"/>
        <v>93.43281521675074</v>
      </c>
      <c r="G10719" t="s">
        <v>14473</v>
      </c>
    </row>
    <row r="10720" spans="1:7" x14ac:dyDescent="0.35">
      <c r="A10720" t="s">
        <v>3</v>
      </c>
      <c r="B10720" t="s">
        <v>6849</v>
      </c>
      <c r="C10720" t="s">
        <v>6850</v>
      </c>
      <c r="D10720" s="2">
        <v>149301.15</v>
      </c>
      <c r="E10720" s="3">
        <f t="shared" si="334"/>
        <v>6.7577901385449139E-4</v>
      </c>
      <c r="F10720" s="3">
        <f t="shared" si="335"/>
        <v>93.4334909957646</v>
      </c>
      <c r="G10720" t="s">
        <v>14473</v>
      </c>
    </row>
    <row r="10721" spans="1:7" x14ac:dyDescent="0.35">
      <c r="A10721" t="s">
        <v>3</v>
      </c>
      <c r="B10721" t="s">
        <v>9</v>
      </c>
      <c r="C10721" t="s">
        <v>1574</v>
      </c>
      <c r="D10721" s="2">
        <v>149249.53</v>
      </c>
      <c r="E10721" s="3">
        <f t="shared" si="334"/>
        <v>6.7554536721014093E-4</v>
      </c>
      <c r="F10721" s="3">
        <f t="shared" si="335"/>
        <v>93.434166541131816</v>
      </c>
      <c r="G10721" t="s">
        <v>14480</v>
      </c>
    </row>
    <row r="10722" spans="1:7" x14ac:dyDescent="0.35">
      <c r="A10722" t="s">
        <v>10</v>
      </c>
      <c r="B10722" t="s">
        <v>11</v>
      </c>
      <c r="C10722" t="s">
        <v>4696</v>
      </c>
      <c r="D10722" s="2">
        <v>149246.81</v>
      </c>
      <c r="E10722" s="3">
        <f t="shared" si="334"/>
        <v>6.7553305572481297E-4</v>
      </c>
      <c r="F10722" s="3">
        <f t="shared" si="335"/>
        <v>93.434842074187543</v>
      </c>
      <c r="G10722" t="s">
        <v>14473</v>
      </c>
    </row>
    <row r="10723" spans="1:7" x14ac:dyDescent="0.35">
      <c r="A10723" t="s">
        <v>10</v>
      </c>
      <c r="B10723" t="s">
        <v>6</v>
      </c>
      <c r="C10723" t="s">
        <v>8487</v>
      </c>
      <c r="D10723" s="2">
        <v>149235</v>
      </c>
      <c r="E10723" s="3">
        <f t="shared" si="334"/>
        <v>6.7547960034182615E-4</v>
      </c>
      <c r="F10723" s="3">
        <f t="shared" si="335"/>
        <v>93.435517553787889</v>
      </c>
      <c r="G10723" t="s">
        <v>14473</v>
      </c>
    </row>
    <row r="10724" spans="1:7" x14ac:dyDescent="0.35">
      <c r="A10724" t="s">
        <v>3</v>
      </c>
      <c r="B10724" t="s">
        <v>9</v>
      </c>
      <c r="C10724" t="s">
        <v>234</v>
      </c>
      <c r="D10724" s="2">
        <v>149204.51</v>
      </c>
      <c r="E10724" s="3">
        <f t="shared" si="334"/>
        <v>6.7534159402283655E-4</v>
      </c>
      <c r="F10724" s="3">
        <f t="shared" si="335"/>
        <v>93.436192895381907</v>
      </c>
      <c r="G10724" t="s">
        <v>14480</v>
      </c>
    </row>
    <row r="10725" spans="1:7" x14ac:dyDescent="0.35">
      <c r="A10725" t="s">
        <v>10</v>
      </c>
      <c r="B10725" t="s">
        <v>55</v>
      </c>
      <c r="C10725" t="s">
        <v>8236</v>
      </c>
      <c r="D10725" s="2">
        <v>149197.32999999999</v>
      </c>
      <c r="E10725" s="3">
        <f t="shared" si="334"/>
        <v>6.7530909532259543E-4</v>
      </c>
      <c r="F10725" s="3">
        <f t="shared" si="335"/>
        <v>93.436868204477236</v>
      </c>
      <c r="G10725" t="s">
        <v>14480</v>
      </c>
    </row>
    <row r="10726" spans="1:7" x14ac:dyDescent="0.35">
      <c r="A10726" t="s">
        <v>10</v>
      </c>
      <c r="B10726" t="s">
        <v>6</v>
      </c>
      <c r="C10726" t="s">
        <v>11833</v>
      </c>
      <c r="D10726" s="2">
        <v>149170.28</v>
      </c>
      <c r="E10726" s="3">
        <f t="shared" si="334"/>
        <v>6.7518665941152076E-4</v>
      </c>
      <c r="F10726" s="3">
        <f t="shared" si="335"/>
        <v>93.437543391136643</v>
      </c>
      <c r="G10726" t="s">
        <v>14473</v>
      </c>
    </row>
    <row r="10727" spans="1:7" x14ac:dyDescent="0.35">
      <c r="A10727" t="s">
        <v>10</v>
      </c>
      <c r="B10727" t="s">
        <v>28</v>
      </c>
      <c r="C10727" s="11" t="s">
        <v>1749</v>
      </c>
      <c r="D10727" s="2">
        <v>149148</v>
      </c>
      <c r="E10727" s="3">
        <f t="shared" si="334"/>
        <v>6.7508581386258374E-4</v>
      </c>
      <c r="F10727" s="3">
        <f t="shared" si="335"/>
        <v>93.43821847695051</v>
      </c>
      <c r="G10727" t="s">
        <v>14473</v>
      </c>
    </row>
    <row r="10728" spans="1:7" x14ac:dyDescent="0.35">
      <c r="A10728" t="s">
        <v>10</v>
      </c>
      <c r="B10728" t="s">
        <v>16</v>
      </c>
      <c r="C10728" t="s">
        <v>14033</v>
      </c>
      <c r="D10728" s="2">
        <v>149145.85999999999</v>
      </c>
      <c r="E10728" s="3">
        <f t="shared" si="334"/>
        <v>6.750761276204506E-4</v>
      </c>
      <c r="F10728" s="3">
        <f t="shared" si="335"/>
        <v>93.438893553078131</v>
      </c>
      <c r="G10728" t="s">
        <v>14473</v>
      </c>
    </row>
    <row r="10729" spans="1:7" x14ac:dyDescent="0.35">
      <c r="A10729" t="s">
        <v>3</v>
      </c>
      <c r="B10729" t="s">
        <v>29</v>
      </c>
      <c r="C10729" t="s">
        <v>61</v>
      </c>
      <c r="D10729" s="2">
        <v>149075.01</v>
      </c>
      <c r="E10729" s="3">
        <f t="shared" si="334"/>
        <v>6.7475544058534357E-4</v>
      </c>
      <c r="F10729" s="3">
        <f t="shared" si="335"/>
        <v>93.439568308518716</v>
      </c>
      <c r="G10729" t="s">
        <v>14473</v>
      </c>
    </row>
    <row r="10730" spans="1:7" x14ac:dyDescent="0.35">
      <c r="A10730" t="s">
        <v>3</v>
      </c>
      <c r="B10730" t="s">
        <v>1417</v>
      </c>
      <c r="C10730" t="s">
        <v>6475</v>
      </c>
      <c r="D10730" s="2">
        <v>149062.14000000001</v>
      </c>
      <c r="E10730" s="3">
        <f t="shared" si="334"/>
        <v>6.7469718734410392E-4</v>
      </c>
      <c r="F10730" s="3">
        <f t="shared" si="335"/>
        <v>93.440243005706066</v>
      </c>
      <c r="G10730" t="s">
        <v>14473</v>
      </c>
    </row>
    <row r="10731" spans="1:7" x14ac:dyDescent="0.35">
      <c r="A10731" t="s">
        <v>10</v>
      </c>
      <c r="B10731" t="s">
        <v>180</v>
      </c>
      <c r="C10731" t="s">
        <v>11453</v>
      </c>
      <c r="D10731" s="2">
        <v>149007.31</v>
      </c>
      <c r="E10731" s="3">
        <f t="shared" si="334"/>
        <v>6.744490113365538E-4</v>
      </c>
      <c r="F10731" s="3">
        <f t="shared" si="335"/>
        <v>93.440917454717408</v>
      </c>
      <c r="G10731" t="s">
        <v>14480</v>
      </c>
    </row>
    <row r="10732" spans="1:7" x14ac:dyDescent="0.35">
      <c r="A10732" t="s">
        <v>10</v>
      </c>
      <c r="B10732" t="s">
        <v>1842</v>
      </c>
      <c r="C10732" t="s">
        <v>1843</v>
      </c>
      <c r="D10732" s="2">
        <v>148958</v>
      </c>
      <c r="E10732" s="3">
        <f t="shared" si="334"/>
        <v>6.7422582040216935E-4</v>
      </c>
      <c r="F10732" s="3">
        <f t="shared" si="335"/>
        <v>93.441591680537812</v>
      </c>
      <c r="G10732" t="s">
        <v>14473</v>
      </c>
    </row>
    <row r="10733" spans="1:7" x14ac:dyDescent="0.35">
      <c r="A10733" t="s">
        <v>10</v>
      </c>
      <c r="B10733" t="s">
        <v>9</v>
      </c>
      <c r="C10733" t="s">
        <v>5569</v>
      </c>
      <c r="D10733" s="2">
        <v>148957.82999999999</v>
      </c>
      <c r="E10733" s="3">
        <f t="shared" si="334"/>
        <v>6.7422505093433637E-4</v>
      </c>
      <c r="F10733" s="3">
        <f t="shared" si="335"/>
        <v>93.442265905588741</v>
      </c>
      <c r="G10733" t="s">
        <v>14480</v>
      </c>
    </row>
    <row r="10734" spans="1:7" x14ac:dyDescent="0.35">
      <c r="A10734" t="s">
        <v>3</v>
      </c>
      <c r="B10734" t="s">
        <v>9</v>
      </c>
      <c r="C10734" t="s">
        <v>13677</v>
      </c>
      <c r="D10734" s="2">
        <v>148925.85999999999</v>
      </c>
      <c r="E10734" s="3">
        <f t="shared" si="334"/>
        <v>6.740803457189182E-4</v>
      </c>
      <c r="F10734" s="3">
        <f t="shared" si="335"/>
        <v>93.442939985934458</v>
      </c>
      <c r="G10734" t="s">
        <v>14473</v>
      </c>
    </row>
    <row r="10735" spans="1:7" x14ac:dyDescent="0.35">
      <c r="A10735" t="s">
        <v>10</v>
      </c>
      <c r="B10735" t="s">
        <v>9</v>
      </c>
      <c r="C10735" t="s">
        <v>12233</v>
      </c>
      <c r="D10735" s="2">
        <v>148911.1</v>
      </c>
      <c r="E10735" s="3">
        <f t="shared" si="334"/>
        <v>6.7401353780588815E-4</v>
      </c>
      <c r="F10735" s="3">
        <f t="shared" si="335"/>
        <v>93.443613999472262</v>
      </c>
      <c r="G10735" t="s">
        <v>14473</v>
      </c>
    </row>
    <row r="10736" spans="1:7" x14ac:dyDescent="0.35">
      <c r="A10736" t="s">
        <v>3</v>
      </c>
      <c r="B10736" t="s">
        <v>148</v>
      </c>
      <c r="C10736" t="s">
        <v>5292</v>
      </c>
      <c r="D10736" s="2">
        <v>148909.22</v>
      </c>
      <c r="E10736" s="3">
        <f t="shared" si="334"/>
        <v>6.7400502839691132E-4</v>
      </c>
      <c r="F10736" s="3">
        <f t="shared" si="335"/>
        <v>93.444288004500663</v>
      </c>
      <c r="G10736" t="s">
        <v>14480</v>
      </c>
    </row>
    <row r="10737" spans="1:7" x14ac:dyDescent="0.35">
      <c r="A10737" t="s">
        <v>3</v>
      </c>
      <c r="B10737" t="s">
        <v>9</v>
      </c>
      <c r="C10737" t="s">
        <v>11508</v>
      </c>
      <c r="D10737" s="2">
        <v>148899.72</v>
      </c>
      <c r="E10737" s="3">
        <f t="shared" si="334"/>
        <v>6.7396202872389063E-4</v>
      </c>
      <c r="F10737" s="3">
        <f t="shared" si="335"/>
        <v>93.444961966529391</v>
      </c>
      <c r="G10737" t="s">
        <v>14473</v>
      </c>
    </row>
    <row r="10738" spans="1:7" x14ac:dyDescent="0.35">
      <c r="A10738" t="s">
        <v>3</v>
      </c>
      <c r="B10738" t="s">
        <v>4</v>
      </c>
      <c r="C10738" t="s">
        <v>4663</v>
      </c>
      <c r="D10738" s="2">
        <v>148893.39000000001</v>
      </c>
      <c r="E10738" s="3">
        <f t="shared" si="334"/>
        <v>6.7393337736281487E-4</v>
      </c>
      <c r="F10738" s="3">
        <f t="shared" si="335"/>
        <v>93.445635899906748</v>
      </c>
      <c r="G10738" t="s">
        <v>14480</v>
      </c>
    </row>
    <row r="10739" spans="1:7" x14ac:dyDescent="0.35">
      <c r="A10739" t="s">
        <v>10</v>
      </c>
      <c r="B10739" t="s">
        <v>9</v>
      </c>
      <c r="C10739" t="s">
        <v>2262</v>
      </c>
      <c r="D10739" s="2">
        <v>148891.88</v>
      </c>
      <c r="E10739" s="3">
        <f t="shared" si="334"/>
        <v>6.7392654267794515E-4</v>
      </c>
      <c r="F10739" s="3">
        <f t="shared" si="335"/>
        <v>93.446309826449422</v>
      </c>
      <c r="G10739" t="s">
        <v>14480</v>
      </c>
    </row>
    <row r="10740" spans="1:7" x14ac:dyDescent="0.35">
      <c r="A10740" t="s">
        <v>3</v>
      </c>
      <c r="B10740" t="s">
        <v>6</v>
      </c>
      <c r="C10740" t="s">
        <v>5359</v>
      </c>
      <c r="D10740" s="2">
        <v>148886.37</v>
      </c>
      <c r="E10740" s="3">
        <f t="shared" si="334"/>
        <v>6.7390160286759306E-4</v>
      </c>
      <c r="F10740" s="3">
        <f t="shared" si="335"/>
        <v>93.446983728052288</v>
      </c>
      <c r="G10740" t="s">
        <v>14480</v>
      </c>
    </row>
    <row r="10741" spans="1:7" x14ac:dyDescent="0.35">
      <c r="A10741" t="s">
        <v>3</v>
      </c>
      <c r="B10741" t="s">
        <v>8</v>
      </c>
      <c r="C10741" t="s">
        <v>898</v>
      </c>
      <c r="D10741" s="2">
        <v>148870.21</v>
      </c>
      <c r="E10741" s="3">
        <f t="shared" si="334"/>
        <v>6.7382845816064409E-4</v>
      </c>
      <c r="F10741" s="3">
        <f t="shared" si="335"/>
        <v>93.44765755651045</v>
      </c>
      <c r="G10741" t="s">
        <v>14473</v>
      </c>
    </row>
    <row r="10742" spans="1:7" x14ac:dyDescent="0.35">
      <c r="A10742" t="s">
        <v>3</v>
      </c>
      <c r="B10742" t="s">
        <v>9</v>
      </c>
      <c r="C10742" t="s">
        <v>12932</v>
      </c>
      <c r="D10742" s="2">
        <v>148840.71</v>
      </c>
      <c r="E10742" s="3">
        <f t="shared" si="334"/>
        <v>6.7369493286021135E-4</v>
      </c>
      <c r="F10742" s="3">
        <f t="shared" si="335"/>
        <v>93.448331251443307</v>
      </c>
      <c r="G10742" t="s">
        <v>14480</v>
      </c>
    </row>
    <row r="10743" spans="1:7" x14ac:dyDescent="0.35">
      <c r="A10743" t="s">
        <v>3</v>
      </c>
      <c r="B10743" t="s">
        <v>73</v>
      </c>
      <c r="C10743" t="s">
        <v>5872</v>
      </c>
      <c r="D10743" s="2">
        <v>148827.47</v>
      </c>
      <c r="E10743" s="3">
        <f t="shared" si="334"/>
        <v>6.7363500489486458E-4</v>
      </c>
      <c r="F10743" s="3">
        <f t="shared" si="335"/>
        <v>93.449004886448208</v>
      </c>
      <c r="G10743" t="s">
        <v>14480</v>
      </c>
    </row>
    <row r="10744" spans="1:7" x14ac:dyDescent="0.35">
      <c r="A10744" t="s">
        <v>10</v>
      </c>
      <c r="B10744" t="s">
        <v>9</v>
      </c>
      <c r="C10744" t="s">
        <v>10916</v>
      </c>
      <c r="D10744" s="2">
        <v>148826.34</v>
      </c>
      <c r="E10744" s="3">
        <f t="shared" si="334"/>
        <v>6.7362989019691588E-4</v>
      </c>
      <c r="F10744" s="3">
        <f t="shared" si="335"/>
        <v>93.449678516338409</v>
      </c>
      <c r="G10744" t="s">
        <v>14480</v>
      </c>
    </row>
    <row r="10745" spans="1:7" x14ac:dyDescent="0.35">
      <c r="A10745" t="s">
        <v>3</v>
      </c>
      <c r="B10745" t="s">
        <v>32</v>
      </c>
      <c r="C10745" t="s">
        <v>3605</v>
      </c>
      <c r="D10745" s="2">
        <v>148821.99</v>
      </c>
      <c r="E10745" s="3">
        <f t="shared" si="334"/>
        <v>6.7361020087295374E-4</v>
      </c>
      <c r="F10745" s="3">
        <f t="shared" si="335"/>
        <v>93.450352126539286</v>
      </c>
      <c r="G10745" t="s">
        <v>14480</v>
      </c>
    </row>
    <row r="10746" spans="1:7" x14ac:dyDescent="0.35">
      <c r="A10746" t="s">
        <v>3</v>
      </c>
      <c r="B10746" t="s">
        <v>6</v>
      </c>
      <c r="C10746" t="s">
        <v>9142</v>
      </c>
      <c r="D10746" s="2">
        <v>148804.4</v>
      </c>
      <c r="E10746" s="3">
        <f t="shared" si="334"/>
        <v>6.7353058358364483E-4</v>
      </c>
      <c r="F10746" s="3">
        <f t="shared" si="335"/>
        <v>93.451025657122869</v>
      </c>
      <c r="G10746" t="s">
        <v>14480</v>
      </c>
    </row>
    <row r="10747" spans="1:7" x14ac:dyDescent="0.35">
      <c r="A10747" t="s">
        <v>3</v>
      </c>
      <c r="B10747" t="s">
        <v>29</v>
      </c>
      <c r="C10747" t="s">
        <v>9502</v>
      </c>
      <c r="D10747" s="2">
        <v>148785.47</v>
      </c>
      <c r="E10747" s="3">
        <f t="shared" si="334"/>
        <v>6.734449010772994E-4</v>
      </c>
      <c r="F10747" s="3">
        <f t="shared" si="335"/>
        <v>93.451699102023952</v>
      </c>
      <c r="G10747" t="s">
        <v>14473</v>
      </c>
    </row>
    <row r="10748" spans="1:7" x14ac:dyDescent="0.35">
      <c r="A10748" t="s">
        <v>10</v>
      </c>
      <c r="B10748" t="s">
        <v>29</v>
      </c>
      <c r="C10748" t="s">
        <v>6855</v>
      </c>
      <c r="D10748" s="2">
        <v>148770</v>
      </c>
      <c r="E10748" s="3">
        <f t="shared" si="334"/>
        <v>6.7337487950449605E-4</v>
      </c>
      <c r="F10748" s="3">
        <f t="shared" si="335"/>
        <v>93.452372476903463</v>
      </c>
      <c r="G10748" t="s">
        <v>14473</v>
      </c>
    </row>
    <row r="10749" spans="1:7" x14ac:dyDescent="0.35">
      <c r="A10749" t="s">
        <v>10</v>
      </c>
      <c r="B10749" t="s">
        <v>13</v>
      </c>
      <c r="C10749" t="s">
        <v>1715</v>
      </c>
      <c r="D10749" s="2">
        <v>148765.29</v>
      </c>
      <c r="E10749" s="3">
        <f t="shared" si="334"/>
        <v>6.7335356071924059E-4</v>
      </c>
      <c r="F10749" s="3">
        <f t="shared" si="335"/>
        <v>93.453045830464177</v>
      </c>
      <c r="G10749" t="s">
        <v>14473</v>
      </c>
    </row>
    <row r="10750" spans="1:7" x14ac:dyDescent="0.35">
      <c r="A10750" t="s">
        <v>3</v>
      </c>
      <c r="B10750" t="s">
        <v>9</v>
      </c>
      <c r="C10750" t="s">
        <v>873</v>
      </c>
      <c r="D10750" s="2">
        <v>148724.89000000001</v>
      </c>
      <c r="E10750" s="3">
        <f t="shared" si="334"/>
        <v>6.7317069895186834E-4</v>
      </c>
      <c r="F10750" s="3">
        <f t="shared" si="335"/>
        <v>93.453719001163122</v>
      </c>
      <c r="G10750" t="s">
        <v>14480</v>
      </c>
    </row>
    <row r="10751" spans="1:7" x14ac:dyDescent="0.35">
      <c r="A10751" t="s">
        <v>10</v>
      </c>
      <c r="B10751" t="s">
        <v>32</v>
      </c>
      <c r="C10751" t="s">
        <v>7081</v>
      </c>
      <c r="D10751" s="2">
        <v>148686.95000000001</v>
      </c>
      <c r="E10751" s="3">
        <f t="shared" si="334"/>
        <v>6.7299897183666763E-4</v>
      </c>
      <c r="F10751" s="3">
        <f t="shared" si="335"/>
        <v>93.454392000134959</v>
      </c>
      <c r="G10751" t="s">
        <v>14480</v>
      </c>
    </row>
    <row r="10752" spans="1:7" x14ac:dyDescent="0.35">
      <c r="A10752" t="s">
        <v>3</v>
      </c>
      <c r="B10752" t="s">
        <v>32</v>
      </c>
      <c r="C10752" t="s">
        <v>1952</v>
      </c>
      <c r="D10752" s="2">
        <v>148672.20000000001</v>
      </c>
      <c r="E10752" s="3">
        <f t="shared" si="334"/>
        <v>6.7293220918645126E-4</v>
      </c>
      <c r="F10752" s="3">
        <f t="shared" si="335"/>
        <v>93.455064932344143</v>
      </c>
      <c r="G10752" t="s">
        <v>14473</v>
      </c>
    </row>
    <row r="10753" spans="1:7" x14ac:dyDescent="0.35">
      <c r="A10753" t="s">
        <v>3</v>
      </c>
      <c r="B10753" t="s">
        <v>33</v>
      </c>
      <c r="C10753" t="s">
        <v>1868</v>
      </c>
      <c r="D10753" s="2">
        <v>148666.65</v>
      </c>
      <c r="E10753" s="3">
        <f t="shared" si="334"/>
        <v>6.7290708832484433E-4</v>
      </c>
      <c r="F10753" s="3">
        <f t="shared" si="335"/>
        <v>93.455737839432473</v>
      </c>
      <c r="G10753" t="s">
        <v>14480</v>
      </c>
    </row>
    <row r="10754" spans="1:7" x14ac:dyDescent="0.35">
      <c r="A10754" t="s">
        <v>10</v>
      </c>
      <c r="B10754" t="s">
        <v>22</v>
      </c>
      <c r="C10754" t="s">
        <v>4535</v>
      </c>
      <c r="D10754" s="2">
        <v>148663.82999999999</v>
      </c>
      <c r="E10754" s="3">
        <f t="shared" si="334"/>
        <v>6.7289432421137926E-4</v>
      </c>
      <c r="F10754" s="3">
        <f t="shared" si="335"/>
        <v>93.456410733756684</v>
      </c>
      <c r="G10754" t="s">
        <v>14473</v>
      </c>
    </row>
    <row r="10755" spans="1:7" x14ac:dyDescent="0.35">
      <c r="A10755" t="s">
        <v>3</v>
      </c>
      <c r="B10755" t="s">
        <v>8</v>
      </c>
      <c r="C10755" t="s">
        <v>5946</v>
      </c>
      <c r="D10755" s="2">
        <v>148663.13</v>
      </c>
      <c r="E10755" s="3">
        <f t="shared" ref="E10755:E10818" si="336">(D10755/$D$29638)*100</f>
        <v>6.7289115581441986E-4</v>
      </c>
      <c r="F10755" s="3">
        <f t="shared" si="335"/>
        <v>93.457083624912499</v>
      </c>
      <c r="G10755" t="s">
        <v>14473</v>
      </c>
    </row>
    <row r="10756" spans="1:7" x14ac:dyDescent="0.35">
      <c r="A10756" t="s">
        <v>10</v>
      </c>
      <c r="B10756" t="s">
        <v>13</v>
      </c>
      <c r="C10756" t="s">
        <v>2302</v>
      </c>
      <c r="D10756" s="2">
        <v>148650.28</v>
      </c>
      <c r="E10756" s="3">
        <f t="shared" si="336"/>
        <v>6.7283299309880767E-4</v>
      </c>
      <c r="F10756" s="3">
        <f t="shared" ref="F10756:F10819" si="337">E10756+F10755</f>
        <v>93.457756457905603</v>
      </c>
      <c r="G10756" t="s">
        <v>14480</v>
      </c>
    </row>
    <row r="10757" spans="1:7" x14ac:dyDescent="0.35">
      <c r="A10757" t="s">
        <v>10</v>
      </c>
      <c r="B10757" t="s">
        <v>22</v>
      </c>
      <c r="C10757" t="s">
        <v>114</v>
      </c>
      <c r="D10757" s="2">
        <v>148641.78</v>
      </c>
      <c r="E10757" s="3">
        <f t="shared" si="336"/>
        <v>6.7279451970715751E-4</v>
      </c>
      <c r="F10757" s="3">
        <f t="shared" si="337"/>
        <v>93.458429252425304</v>
      </c>
      <c r="G10757" t="s">
        <v>14473</v>
      </c>
    </row>
    <row r="10758" spans="1:7" x14ac:dyDescent="0.35">
      <c r="A10758" t="s">
        <v>3</v>
      </c>
      <c r="B10758" t="s">
        <v>13</v>
      </c>
      <c r="C10758" t="s">
        <v>10971</v>
      </c>
      <c r="D10758" s="2">
        <v>148623.17000000001</v>
      </c>
      <c r="E10758" s="3">
        <f t="shared" si="336"/>
        <v>6.7271028561085059E-4</v>
      </c>
      <c r="F10758" s="3">
        <f t="shared" si="337"/>
        <v>93.459101962710918</v>
      </c>
      <c r="G10758" t="s">
        <v>14480</v>
      </c>
    </row>
    <row r="10759" spans="1:7" x14ac:dyDescent="0.35">
      <c r="A10759" t="s">
        <v>3</v>
      </c>
      <c r="B10759" t="s">
        <v>13</v>
      </c>
      <c r="C10759" s="8" t="s">
        <v>12100</v>
      </c>
      <c r="D10759" s="2">
        <v>148570.20000000001</v>
      </c>
      <c r="E10759" s="3">
        <f t="shared" si="336"/>
        <v>6.7247052848664983E-4</v>
      </c>
      <c r="F10759" s="3">
        <f t="shared" si="337"/>
        <v>93.459774433239403</v>
      </c>
      <c r="G10759" t="s">
        <v>14480</v>
      </c>
    </row>
    <row r="10760" spans="1:7" x14ac:dyDescent="0.35">
      <c r="A10760" t="s">
        <v>10</v>
      </c>
      <c r="B10760" t="s">
        <v>9</v>
      </c>
      <c r="C10760" t="s">
        <v>1821</v>
      </c>
      <c r="D10760" s="2">
        <v>148563.72</v>
      </c>
      <c r="E10760" s="3">
        <f t="shared" si="336"/>
        <v>6.7244119818336823E-4</v>
      </c>
      <c r="F10760" s="3">
        <f t="shared" si="337"/>
        <v>93.460446874437579</v>
      </c>
      <c r="G10760" t="s">
        <v>14473</v>
      </c>
    </row>
    <row r="10761" spans="1:7" x14ac:dyDescent="0.35">
      <c r="A10761" t="s">
        <v>3</v>
      </c>
      <c r="B10761" t="s">
        <v>182</v>
      </c>
      <c r="C10761" t="s">
        <v>9986</v>
      </c>
      <c r="D10761" s="2">
        <v>148548.6</v>
      </c>
      <c r="E10761" s="3">
        <f t="shared" si="336"/>
        <v>6.7237276080904474E-4</v>
      </c>
      <c r="F10761" s="3">
        <f t="shared" si="337"/>
        <v>93.461119247198383</v>
      </c>
      <c r="G10761" t="s">
        <v>14473</v>
      </c>
    </row>
    <row r="10762" spans="1:7" x14ac:dyDescent="0.35">
      <c r="A10762" t="s">
        <v>3</v>
      </c>
      <c r="B10762" t="s">
        <v>13</v>
      </c>
      <c r="C10762" t="s">
        <v>1184</v>
      </c>
      <c r="D10762" s="2">
        <v>148544.1</v>
      </c>
      <c r="E10762" s="3">
        <f t="shared" si="336"/>
        <v>6.7235239254287709E-4</v>
      </c>
      <c r="F10762" s="3">
        <f t="shared" si="337"/>
        <v>93.461791599590924</v>
      </c>
      <c r="G10762" t="s">
        <v>14480</v>
      </c>
    </row>
    <row r="10763" spans="1:7" x14ac:dyDescent="0.35">
      <c r="A10763" t="s">
        <v>3</v>
      </c>
      <c r="B10763" t="s">
        <v>29</v>
      </c>
      <c r="C10763" s="8" t="s">
        <v>11013</v>
      </c>
      <c r="D10763" s="2">
        <v>148500.34</v>
      </c>
      <c r="E10763" s="3">
        <f t="shared" si="336"/>
        <v>6.7215432247009956E-4</v>
      </c>
      <c r="F10763" s="3">
        <f t="shared" si="337"/>
        <v>93.462463753913397</v>
      </c>
      <c r="G10763" t="s">
        <v>14480</v>
      </c>
    </row>
    <row r="10764" spans="1:7" x14ac:dyDescent="0.35">
      <c r="A10764" t="s">
        <v>10</v>
      </c>
      <c r="B10764" t="s">
        <v>180</v>
      </c>
      <c r="C10764" t="s">
        <v>9362</v>
      </c>
      <c r="D10764" s="2">
        <v>148479.31</v>
      </c>
      <c r="E10764" s="3">
        <f t="shared" si="336"/>
        <v>6.7205913477287572E-4</v>
      </c>
      <c r="F10764" s="3">
        <f t="shared" si="337"/>
        <v>93.463135813048169</v>
      </c>
      <c r="G10764" t="s">
        <v>14473</v>
      </c>
    </row>
    <row r="10765" spans="1:7" x14ac:dyDescent="0.35">
      <c r="A10765" t="s">
        <v>10</v>
      </c>
      <c r="B10765" t="s">
        <v>13</v>
      </c>
      <c r="C10765" t="s">
        <v>357</v>
      </c>
      <c r="D10765" s="2">
        <v>148466.74</v>
      </c>
      <c r="E10765" s="3">
        <f t="shared" si="336"/>
        <v>6.7200223941604731E-4</v>
      </c>
      <c r="F10765" s="3">
        <f t="shared" si="337"/>
        <v>93.463807815287581</v>
      </c>
      <c r="G10765" t="s">
        <v>14473</v>
      </c>
    </row>
    <row r="10766" spans="1:7" x14ac:dyDescent="0.35">
      <c r="A10766" t="s">
        <v>3</v>
      </c>
      <c r="B10766" t="s">
        <v>68</v>
      </c>
      <c r="C10766" t="s">
        <v>1666</v>
      </c>
      <c r="D10766" s="2">
        <v>148438.01999999999</v>
      </c>
      <c r="E10766" s="3">
        <f t="shared" si="336"/>
        <v>6.7187224461508351E-4</v>
      </c>
      <c r="F10766" s="3">
        <f t="shared" si="337"/>
        <v>93.46447968753219</v>
      </c>
      <c r="G10766" t="s">
        <v>14473</v>
      </c>
    </row>
    <row r="10767" spans="1:7" x14ac:dyDescent="0.35">
      <c r="A10767" t="s">
        <v>3</v>
      </c>
      <c r="B10767" t="s">
        <v>8</v>
      </c>
      <c r="C10767" t="s">
        <v>1325</v>
      </c>
      <c r="D10767" s="2">
        <v>148430.9</v>
      </c>
      <c r="E10767" s="3">
        <f t="shared" si="336"/>
        <v>6.718400174917248E-4</v>
      </c>
      <c r="F10767" s="3">
        <f t="shared" si="337"/>
        <v>93.465151527549679</v>
      </c>
      <c r="G10767" t="s">
        <v>14480</v>
      </c>
    </row>
    <row r="10768" spans="1:7" x14ac:dyDescent="0.35">
      <c r="A10768" t="s">
        <v>3</v>
      </c>
      <c r="B10768" t="s">
        <v>200</v>
      </c>
      <c r="C10768" t="s">
        <v>5384</v>
      </c>
      <c r="D10768" s="2">
        <v>148425.04999999999</v>
      </c>
      <c r="E10768" s="3">
        <f t="shared" si="336"/>
        <v>6.7181353874570685E-4</v>
      </c>
      <c r="F10768" s="3">
        <f t="shared" si="337"/>
        <v>93.465823341088424</v>
      </c>
      <c r="G10768" t="s">
        <v>14473</v>
      </c>
    </row>
    <row r="10769" spans="1:7" x14ac:dyDescent="0.35">
      <c r="A10769" t="s">
        <v>3</v>
      </c>
      <c r="B10769" t="s">
        <v>9</v>
      </c>
      <c r="C10769" s="8" t="s">
        <v>10806</v>
      </c>
      <c r="D10769" s="2">
        <v>148399.38</v>
      </c>
      <c r="E10769" s="3">
        <f t="shared" si="336"/>
        <v>6.7169734910292351E-4</v>
      </c>
      <c r="F10769" s="3">
        <f t="shared" si="337"/>
        <v>93.466495038437529</v>
      </c>
      <c r="G10769" t="s">
        <v>14480</v>
      </c>
    </row>
    <row r="10770" spans="1:7" x14ac:dyDescent="0.35">
      <c r="A10770" t="s">
        <v>3</v>
      </c>
      <c r="B10770" t="s">
        <v>18</v>
      </c>
      <c r="C10770" t="s">
        <v>257</v>
      </c>
      <c r="D10770" s="2">
        <v>148365.14000000001</v>
      </c>
      <c r="E10770" s="3">
        <f t="shared" si="336"/>
        <v>6.7154236922879415E-4</v>
      </c>
      <c r="F10770" s="3">
        <f t="shared" si="337"/>
        <v>93.467166580806762</v>
      </c>
      <c r="G10770" t="s">
        <v>14473</v>
      </c>
    </row>
    <row r="10771" spans="1:7" x14ac:dyDescent="0.35">
      <c r="A10771" t="s">
        <v>3</v>
      </c>
      <c r="B10771" t="s">
        <v>6</v>
      </c>
      <c r="C10771" t="s">
        <v>4317</v>
      </c>
      <c r="D10771" s="2">
        <v>148352.14000000001</v>
      </c>
      <c r="E10771" s="3">
        <f t="shared" si="336"/>
        <v>6.7148352757097633E-4</v>
      </c>
      <c r="F10771" s="3">
        <f t="shared" si="337"/>
        <v>93.46783806433433</v>
      </c>
      <c r="G10771" t="s">
        <v>14473</v>
      </c>
    </row>
    <row r="10772" spans="1:7" x14ac:dyDescent="0.35">
      <c r="A10772" t="s">
        <v>3</v>
      </c>
      <c r="B10772" t="s">
        <v>9</v>
      </c>
      <c r="C10772" t="s">
        <v>3654</v>
      </c>
      <c r="D10772" s="2">
        <v>148348.35</v>
      </c>
      <c r="E10772" s="3">
        <f t="shared" si="336"/>
        <v>6.7146637296458176E-4</v>
      </c>
      <c r="F10772" s="3">
        <f t="shared" si="337"/>
        <v>93.468509530707294</v>
      </c>
      <c r="G10772" t="s">
        <v>14473</v>
      </c>
    </row>
    <row r="10773" spans="1:7" x14ac:dyDescent="0.35">
      <c r="A10773" t="s">
        <v>3</v>
      </c>
      <c r="B10773" t="s">
        <v>9</v>
      </c>
      <c r="C10773" t="s">
        <v>3797</v>
      </c>
      <c r="D10773" s="2">
        <v>148320.28</v>
      </c>
      <c r="E10773" s="3">
        <f t="shared" si="336"/>
        <v>6.7133932024650885E-4</v>
      </c>
      <c r="F10773" s="3">
        <f t="shared" si="337"/>
        <v>93.469180870027543</v>
      </c>
      <c r="G10773" t="s">
        <v>14473</v>
      </c>
    </row>
    <row r="10774" spans="1:7" x14ac:dyDescent="0.35">
      <c r="A10774" t="s">
        <v>10</v>
      </c>
      <c r="B10774" t="s">
        <v>76</v>
      </c>
      <c r="C10774" t="s">
        <v>8794</v>
      </c>
      <c r="D10774" s="2">
        <v>148308.79</v>
      </c>
      <c r="E10774" s="3">
        <f t="shared" si="336"/>
        <v>6.7128731327356064E-4</v>
      </c>
      <c r="F10774" s="3">
        <f t="shared" si="337"/>
        <v>93.46985215734081</v>
      </c>
      <c r="G10774" t="s">
        <v>14473</v>
      </c>
    </row>
    <row r="10775" spans="1:7" x14ac:dyDescent="0.35">
      <c r="A10775" t="s">
        <v>10</v>
      </c>
      <c r="B10775" t="s">
        <v>9</v>
      </c>
      <c r="C10775" t="s">
        <v>5784</v>
      </c>
      <c r="D10775" s="2">
        <v>148302.41</v>
      </c>
      <c r="E10775" s="3">
        <f t="shared" si="336"/>
        <v>6.7125843559841627E-4</v>
      </c>
      <c r="F10775" s="3">
        <f t="shared" si="337"/>
        <v>93.470523415776412</v>
      </c>
      <c r="G10775" t="s">
        <v>14480</v>
      </c>
    </row>
    <row r="10776" spans="1:7" x14ac:dyDescent="0.35">
      <c r="A10776" t="s">
        <v>3</v>
      </c>
      <c r="B10776" t="s">
        <v>6</v>
      </c>
      <c r="C10776" t="s">
        <v>8586</v>
      </c>
      <c r="D10776" s="2">
        <v>148292.98000000001</v>
      </c>
      <c r="E10776" s="3">
        <f t="shared" si="336"/>
        <v>6.7121575276509143E-4</v>
      </c>
      <c r="F10776" s="3">
        <f t="shared" si="337"/>
        <v>93.471194631529173</v>
      </c>
      <c r="G10776" t="s">
        <v>14480</v>
      </c>
    </row>
    <row r="10777" spans="1:7" x14ac:dyDescent="0.35">
      <c r="A10777" t="s">
        <v>10</v>
      </c>
      <c r="B10777" t="s">
        <v>9</v>
      </c>
      <c r="C10777" t="s">
        <v>2840</v>
      </c>
      <c r="D10777" s="2">
        <v>148271.85999999999</v>
      </c>
      <c r="E10777" s="3">
        <f t="shared" si="336"/>
        <v>6.7112015770254426E-4</v>
      </c>
      <c r="F10777" s="3">
        <f t="shared" si="337"/>
        <v>93.471865751686877</v>
      </c>
      <c r="G10777" t="s">
        <v>14480</v>
      </c>
    </row>
    <row r="10778" spans="1:7" x14ac:dyDescent="0.35">
      <c r="A10778" t="s">
        <v>3</v>
      </c>
      <c r="B10778" t="s">
        <v>8</v>
      </c>
      <c r="C10778" t="s">
        <v>10776</v>
      </c>
      <c r="D10778" s="2">
        <v>148257.68</v>
      </c>
      <c r="E10778" s="3">
        <f t="shared" si="336"/>
        <v>6.7105597503270913E-4</v>
      </c>
      <c r="F10778" s="3">
        <f t="shared" si="337"/>
        <v>93.472536807661911</v>
      </c>
      <c r="G10778" t="s">
        <v>14473</v>
      </c>
    </row>
    <row r="10779" spans="1:7" x14ac:dyDescent="0.35">
      <c r="A10779" t="s">
        <v>3</v>
      </c>
      <c r="B10779" t="s">
        <v>9</v>
      </c>
      <c r="C10779" t="s">
        <v>14222</v>
      </c>
      <c r="D10779" s="2">
        <v>148252.91</v>
      </c>
      <c r="E10779" s="3">
        <f t="shared" si="336"/>
        <v>6.7103438467057137E-4</v>
      </c>
      <c r="F10779" s="3">
        <f t="shared" si="337"/>
        <v>93.473207842046577</v>
      </c>
      <c r="G10779" t="s">
        <v>14480</v>
      </c>
    </row>
    <row r="10780" spans="1:7" x14ac:dyDescent="0.35">
      <c r="A10780" t="s">
        <v>3</v>
      </c>
      <c r="B10780" t="s">
        <v>8</v>
      </c>
      <c r="C10780" s="8" t="s">
        <v>3475</v>
      </c>
      <c r="D10780" s="2">
        <v>148235.87</v>
      </c>
      <c r="E10780" s="3">
        <f t="shared" si="336"/>
        <v>6.7095725683601634E-4</v>
      </c>
      <c r="F10780" s="3">
        <f t="shared" si="337"/>
        <v>93.473878799303407</v>
      </c>
      <c r="G10780" t="s">
        <v>14480</v>
      </c>
    </row>
    <row r="10781" spans="1:7" x14ac:dyDescent="0.35">
      <c r="A10781" t="s">
        <v>3</v>
      </c>
      <c r="B10781" t="s">
        <v>35</v>
      </c>
      <c r="C10781" t="s">
        <v>10948</v>
      </c>
      <c r="D10781" s="2">
        <v>148216.76</v>
      </c>
      <c r="E10781" s="3">
        <f t="shared" si="336"/>
        <v>6.7087075959902415E-4</v>
      </c>
      <c r="F10781" s="3">
        <f t="shared" si="337"/>
        <v>93.474549670062999</v>
      </c>
      <c r="G10781" t="s">
        <v>14473</v>
      </c>
    </row>
    <row r="10782" spans="1:7" x14ac:dyDescent="0.35">
      <c r="A10782" t="s">
        <v>10</v>
      </c>
      <c r="B10782" t="s">
        <v>57</v>
      </c>
      <c r="C10782" t="s">
        <v>12947</v>
      </c>
      <c r="D10782" s="2">
        <v>148211.04999999999</v>
      </c>
      <c r="E10782" s="3">
        <f t="shared" si="336"/>
        <v>6.7084491453239792E-4</v>
      </c>
      <c r="F10782" s="3">
        <f t="shared" si="337"/>
        <v>93.475220514977536</v>
      </c>
      <c r="G10782" t="s">
        <v>14473</v>
      </c>
    </row>
    <row r="10783" spans="1:7" x14ac:dyDescent="0.35">
      <c r="A10783" t="s">
        <v>10</v>
      </c>
      <c r="B10783" t="s">
        <v>37</v>
      </c>
      <c r="C10783" t="s">
        <v>13128</v>
      </c>
      <c r="D10783" s="2">
        <v>148207.28</v>
      </c>
      <c r="E10783" s="3">
        <f t="shared" si="336"/>
        <v>6.7082785045163081E-4</v>
      </c>
      <c r="F10783" s="3">
        <f t="shared" si="337"/>
        <v>93.475891342827993</v>
      </c>
      <c r="G10783" t="s">
        <v>14473</v>
      </c>
    </row>
    <row r="10784" spans="1:7" x14ac:dyDescent="0.35">
      <c r="A10784" t="s">
        <v>3</v>
      </c>
      <c r="B10784" t="s">
        <v>62</v>
      </c>
      <c r="C10784" t="s">
        <v>13070</v>
      </c>
      <c r="D10784" s="2">
        <v>148202.38</v>
      </c>
      <c r="E10784" s="3">
        <f t="shared" si="336"/>
        <v>6.7080567167291489E-4</v>
      </c>
      <c r="F10784" s="3">
        <f t="shared" si="337"/>
        <v>93.476562148499667</v>
      </c>
      <c r="G10784" t="s">
        <v>14473</v>
      </c>
    </row>
    <row r="10785" spans="1:7" x14ac:dyDescent="0.35">
      <c r="A10785" t="s">
        <v>3</v>
      </c>
      <c r="B10785" t="s">
        <v>9</v>
      </c>
      <c r="C10785" t="s">
        <v>2982</v>
      </c>
      <c r="D10785" s="2">
        <v>148191.25</v>
      </c>
      <c r="E10785" s="3">
        <f t="shared" si="336"/>
        <v>6.7075529416126011E-4</v>
      </c>
      <c r="F10785" s="3">
        <f t="shared" si="337"/>
        <v>93.477232903793833</v>
      </c>
      <c r="G10785" t="s">
        <v>14480</v>
      </c>
    </row>
    <row r="10786" spans="1:7" x14ac:dyDescent="0.35">
      <c r="A10786" t="s">
        <v>3</v>
      </c>
      <c r="B10786" t="s">
        <v>9</v>
      </c>
      <c r="C10786" t="s">
        <v>2060</v>
      </c>
      <c r="D10786" s="2">
        <v>148187.47</v>
      </c>
      <c r="E10786" s="3">
        <f t="shared" si="336"/>
        <v>6.7073818481767911E-4</v>
      </c>
      <c r="F10786" s="3">
        <f t="shared" si="337"/>
        <v>93.477903641978656</v>
      </c>
      <c r="G10786" t="s">
        <v>14473</v>
      </c>
    </row>
    <row r="10787" spans="1:7" x14ac:dyDescent="0.35">
      <c r="A10787" t="s">
        <v>3</v>
      </c>
      <c r="B10787" t="s">
        <v>13</v>
      </c>
      <c r="C10787" t="s">
        <v>14114</v>
      </c>
      <c r="D10787" s="2">
        <v>148170.35</v>
      </c>
      <c r="E10787" s="3">
        <f t="shared" si="336"/>
        <v>6.7066069488061443E-4</v>
      </c>
      <c r="F10787" s="3">
        <f t="shared" si="337"/>
        <v>93.478574302673536</v>
      </c>
      <c r="G10787" t="s">
        <v>14473</v>
      </c>
    </row>
    <row r="10788" spans="1:7" x14ac:dyDescent="0.35">
      <c r="A10788" t="s">
        <v>10</v>
      </c>
      <c r="B10788" t="s">
        <v>32</v>
      </c>
      <c r="C10788" t="s">
        <v>8842</v>
      </c>
      <c r="D10788" s="2">
        <v>148157.70000000001</v>
      </c>
      <c r="E10788" s="3">
        <f t="shared" si="336"/>
        <v>6.7060343742127637E-4</v>
      </c>
      <c r="F10788" s="3">
        <f t="shared" si="337"/>
        <v>93.479244906110964</v>
      </c>
      <c r="G10788" t="s">
        <v>14473</v>
      </c>
    </row>
    <row r="10789" spans="1:7" x14ac:dyDescent="0.35">
      <c r="A10789" t="s">
        <v>10</v>
      </c>
      <c r="B10789" t="s">
        <v>4</v>
      </c>
      <c r="C10789" t="s">
        <v>10380</v>
      </c>
      <c r="D10789" s="2">
        <v>148154.78</v>
      </c>
      <c r="E10789" s="3">
        <f t="shared" si="336"/>
        <v>6.7059022067967418E-4</v>
      </c>
      <c r="F10789" s="3">
        <f t="shared" si="337"/>
        <v>93.479915496331643</v>
      </c>
      <c r="G10789" t="s">
        <v>14480</v>
      </c>
    </row>
    <row r="10790" spans="1:7" x14ac:dyDescent="0.35">
      <c r="A10790" t="s">
        <v>10</v>
      </c>
      <c r="B10790" t="s">
        <v>9</v>
      </c>
      <c r="C10790" t="s">
        <v>13784</v>
      </c>
      <c r="D10790" s="2">
        <v>148119.93</v>
      </c>
      <c r="E10790" s="3">
        <f t="shared" si="336"/>
        <v>6.7043247977390864E-4</v>
      </c>
      <c r="F10790" s="3">
        <f t="shared" si="337"/>
        <v>93.480585928811422</v>
      </c>
      <c r="G10790" t="s">
        <v>14480</v>
      </c>
    </row>
    <row r="10791" spans="1:7" x14ac:dyDescent="0.35">
      <c r="A10791" t="s">
        <v>10</v>
      </c>
      <c r="B10791" t="s">
        <v>32</v>
      </c>
      <c r="C10791" t="s">
        <v>1952</v>
      </c>
      <c r="D10791" s="2">
        <v>148078.22</v>
      </c>
      <c r="E10791" s="3">
        <f t="shared" si="336"/>
        <v>6.7024368857794081E-4</v>
      </c>
      <c r="F10791" s="3">
        <f t="shared" si="337"/>
        <v>93.481256172499997</v>
      </c>
      <c r="G10791" t="s">
        <v>14473</v>
      </c>
    </row>
    <row r="10792" spans="1:7" x14ac:dyDescent="0.35">
      <c r="A10792" t="s">
        <v>3</v>
      </c>
      <c r="B10792" t="s">
        <v>16</v>
      </c>
      <c r="C10792" t="s">
        <v>575</v>
      </c>
      <c r="D10792" s="2">
        <v>148030.9</v>
      </c>
      <c r="E10792" s="3">
        <f t="shared" si="336"/>
        <v>6.7002950494348399E-4</v>
      </c>
      <c r="F10792" s="3">
        <f t="shared" si="337"/>
        <v>93.481926202004942</v>
      </c>
      <c r="G10792" t="s">
        <v>14473</v>
      </c>
    </row>
    <row r="10793" spans="1:7" x14ac:dyDescent="0.35">
      <c r="A10793" t="s">
        <v>3</v>
      </c>
      <c r="B10793" t="s">
        <v>251</v>
      </c>
      <c r="C10793" t="s">
        <v>6580</v>
      </c>
      <c r="D10793" s="2">
        <v>148020.70000000001</v>
      </c>
      <c r="E10793" s="3">
        <f t="shared" si="336"/>
        <v>6.6998333687350389E-4</v>
      </c>
      <c r="F10793" s="3">
        <f t="shared" si="337"/>
        <v>93.482596185341819</v>
      </c>
      <c r="G10793" t="s">
        <v>14480</v>
      </c>
    </row>
    <row r="10794" spans="1:7" x14ac:dyDescent="0.35">
      <c r="A10794" t="s">
        <v>3</v>
      </c>
      <c r="B10794" t="s">
        <v>28</v>
      </c>
      <c r="C10794" s="8" t="s">
        <v>14406</v>
      </c>
      <c r="D10794" s="2">
        <v>148020.66</v>
      </c>
      <c r="E10794" s="3">
        <f t="shared" si="336"/>
        <v>6.6998315582224906E-4</v>
      </c>
      <c r="F10794" s="3">
        <f t="shared" si="337"/>
        <v>93.483266168497636</v>
      </c>
      <c r="G10794" t="s">
        <v>14480</v>
      </c>
    </row>
    <row r="10795" spans="1:7" x14ac:dyDescent="0.35">
      <c r="A10795" t="s">
        <v>10</v>
      </c>
      <c r="B10795" t="s">
        <v>29</v>
      </c>
      <c r="C10795" s="13" t="s">
        <v>7037</v>
      </c>
      <c r="D10795" s="2">
        <v>148008.32000000001</v>
      </c>
      <c r="E10795" s="3">
        <f t="shared" si="336"/>
        <v>6.6992730151013583E-4</v>
      </c>
      <c r="F10795" s="3">
        <f t="shared" si="337"/>
        <v>93.483936095799152</v>
      </c>
      <c r="G10795" t="s">
        <v>14480</v>
      </c>
    </row>
    <row r="10796" spans="1:7" x14ac:dyDescent="0.35">
      <c r="A10796" t="s">
        <v>3</v>
      </c>
      <c r="B10796" t="s">
        <v>35</v>
      </c>
      <c r="C10796" t="s">
        <v>1048</v>
      </c>
      <c r="D10796" s="2">
        <v>148007.99</v>
      </c>
      <c r="E10796" s="3">
        <f t="shared" si="336"/>
        <v>6.6992580783728343E-4</v>
      </c>
      <c r="F10796" s="3">
        <f t="shared" si="337"/>
        <v>93.484606021606993</v>
      </c>
      <c r="G10796" t="s">
        <v>14473</v>
      </c>
    </row>
    <row r="10797" spans="1:7" x14ac:dyDescent="0.35">
      <c r="A10797" t="s">
        <v>10</v>
      </c>
      <c r="B10797" t="s">
        <v>79</v>
      </c>
      <c r="C10797" t="s">
        <v>1868</v>
      </c>
      <c r="D10797" s="2">
        <v>148007.64000000001</v>
      </c>
      <c r="E10797" s="3">
        <f t="shared" si="336"/>
        <v>6.6992422363880378E-4</v>
      </c>
      <c r="F10797" s="3">
        <f t="shared" si="337"/>
        <v>93.485275945830637</v>
      </c>
      <c r="G10797" t="s">
        <v>14480</v>
      </c>
    </row>
    <row r="10798" spans="1:7" x14ac:dyDescent="0.35">
      <c r="A10798" t="s">
        <v>3</v>
      </c>
      <c r="B10798" t="s">
        <v>9</v>
      </c>
      <c r="C10798" t="s">
        <v>7585</v>
      </c>
      <c r="D10798" s="2">
        <v>147998.56</v>
      </c>
      <c r="E10798" s="3">
        <f t="shared" si="336"/>
        <v>6.6988312500395871E-4</v>
      </c>
      <c r="F10798" s="3">
        <f t="shared" si="337"/>
        <v>93.485945828955636</v>
      </c>
      <c r="G10798" t="s">
        <v>14480</v>
      </c>
    </row>
    <row r="10799" spans="1:7" x14ac:dyDescent="0.35">
      <c r="A10799" t="s">
        <v>10</v>
      </c>
      <c r="B10799" t="s">
        <v>13</v>
      </c>
      <c r="C10799" t="s">
        <v>61</v>
      </c>
      <c r="D10799" s="2">
        <v>147981</v>
      </c>
      <c r="E10799" s="3">
        <f t="shared" si="336"/>
        <v>6.6980364350309094E-4</v>
      </c>
      <c r="F10799" s="3">
        <f t="shared" si="337"/>
        <v>93.48661563259914</v>
      </c>
      <c r="G10799" t="s">
        <v>14473</v>
      </c>
    </row>
    <row r="10800" spans="1:7" x14ac:dyDescent="0.35">
      <c r="A10800" t="s">
        <v>3</v>
      </c>
      <c r="B10800" t="s">
        <v>55</v>
      </c>
      <c r="C10800" s="8" t="s">
        <v>1353</v>
      </c>
      <c r="D10800" s="2">
        <v>147958.92000000001</v>
      </c>
      <c r="E10800" s="3">
        <f t="shared" si="336"/>
        <v>6.6970370321042805E-4</v>
      </c>
      <c r="F10800" s="3">
        <f t="shared" si="337"/>
        <v>93.487285336302349</v>
      </c>
      <c r="G10800" t="s">
        <v>14480</v>
      </c>
    </row>
    <row r="10801" spans="1:7" x14ac:dyDescent="0.35">
      <c r="A10801" t="s">
        <v>3</v>
      </c>
      <c r="B10801" t="s">
        <v>139</v>
      </c>
      <c r="C10801" t="s">
        <v>1342</v>
      </c>
      <c r="D10801" s="2">
        <v>147955.97</v>
      </c>
      <c r="E10801" s="3">
        <f t="shared" si="336"/>
        <v>6.6969035068038482E-4</v>
      </c>
      <c r="F10801" s="3">
        <f t="shared" si="337"/>
        <v>93.487955026653026</v>
      </c>
      <c r="G10801" t="s">
        <v>14480</v>
      </c>
    </row>
    <row r="10802" spans="1:7" x14ac:dyDescent="0.35">
      <c r="A10802" t="s">
        <v>10</v>
      </c>
      <c r="B10802" t="s">
        <v>9</v>
      </c>
      <c r="C10802" t="s">
        <v>13018</v>
      </c>
      <c r="D10802" s="2">
        <v>147943.54999999999</v>
      </c>
      <c r="E10802" s="3">
        <f t="shared" si="336"/>
        <v>6.6963413426576182E-4</v>
      </c>
      <c r="F10802" s="3">
        <f t="shared" si="337"/>
        <v>93.488624660787295</v>
      </c>
      <c r="G10802" t="s">
        <v>14480</v>
      </c>
    </row>
    <row r="10803" spans="1:7" x14ac:dyDescent="0.35">
      <c r="A10803" t="s">
        <v>3</v>
      </c>
      <c r="B10803" t="s">
        <v>6</v>
      </c>
      <c r="C10803" t="s">
        <v>2188</v>
      </c>
      <c r="D10803" s="2">
        <v>147920.29999999999</v>
      </c>
      <c r="E10803" s="3">
        <f t="shared" si="336"/>
        <v>6.6952889822389529E-4</v>
      </c>
      <c r="F10803" s="3">
        <f t="shared" si="337"/>
        <v>93.489294189685523</v>
      </c>
      <c r="G10803" t="s">
        <v>14473</v>
      </c>
    </row>
    <row r="10804" spans="1:7" x14ac:dyDescent="0.35">
      <c r="A10804" t="s">
        <v>3</v>
      </c>
      <c r="B10804" t="s">
        <v>99</v>
      </c>
      <c r="C10804" t="s">
        <v>665</v>
      </c>
      <c r="D10804" s="2">
        <v>147914.34</v>
      </c>
      <c r="E10804" s="3">
        <f t="shared" si="336"/>
        <v>6.6950192158692664E-4</v>
      </c>
      <c r="F10804" s="3">
        <f t="shared" si="337"/>
        <v>93.489963691607116</v>
      </c>
      <c r="G10804" t="s">
        <v>14473</v>
      </c>
    </row>
    <row r="10805" spans="1:7" x14ac:dyDescent="0.35">
      <c r="A10805" t="s">
        <v>10</v>
      </c>
      <c r="B10805" t="s">
        <v>18</v>
      </c>
      <c r="C10805" t="s">
        <v>9878</v>
      </c>
      <c r="D10805" s="2">
        <v>147904.38</v>
      </c>
      <c r="E10805" s="3">
        <f t="shared" si="336"/>
        <v>6.694568398244755E-4</v>
      </c>
      <c r="F10805" s="3">
        <f t="shared" si="337"/>
        <v>93.490633148446946</v>
      </c>
      <c r="G10805" t="s">
        <v>14480</v>
      </c>
    </row>
    <row r="10806" spans="1:7" x14ac:dyDescent="0.35">
      <c r="A10806" t="s">
        <v>3</v>
      </c>
      <c r="B10806" t="s">
        <v>6</v>
      </c>
      <c r="C10806" t="s">
        <v>6061</v>
      </c>
      <c r="D10806" s="2">
        <v>147872.01999999999</v>
      </c>
      <c r="E10806" s="3">
        <f t="shared" si="336"/>
        <v>6.6931036935932264E-4</v>
      </c>
      <c r="F10806" s="3">
        <f t="shared" si="337"/>
        <v>93.491302458816307</v>
      </c>
      <c r="G10806" t="s">
        <v>14480</v>
      </c>
    </row>
    <row r="10807" spans="1:7" x14ac:dyDescent="0.35">
      <c r="A10807" t="s">
        <v>10</v>
      </c>
      <c r="B10807" t="s">
        <v>45</v>
      </c>
      <c r="C10807" t="s">
        <v>1351</v>
      </c>
      <c r="D10807" s="2">
        <v>147853.39000000001</v>
      </c>
      <c r="E10807" s="3">
        <f t="shared" si="336"/>
        <v>6.6922604473738847E-4</v>
      </c>
      <c r="F10807" s="3">
        <f t="shared" si="337"/>
        <v>93.491971684861042</v>
      </c>
      <c r="G10807" t="s">
        <v>14473</v>
      </c>
    </row>
    <row r="10808" spans="1:7" x14ac:dyDescent="0.35">
      <c r="A10808" t="s">
        <v>3</v>
      </c>
      <c r="B10808" t="s">
        <v>8</v>
      </c>
      <c r="C10808" t="s">
        <v>701</v>
      </c>
      <c r="D10808" s="2">
        <v>147790.07</v>
      </c>
      <c r="E10808" s="3">
        <f t="shared" si="336"/>
        <v>6.6893944060100188E-4</v>
      </c>
      <c r="F10808" s="3">
        <f t="shared" si="337"/>
        <v>93.492640624301643</v>
      </c>
      <c r="G10808" t="s">
        <v>14480</v>
      </c>
    </row>
    <row r="10809" spans="1:7" x14ac:dyDescent="0.35">
      <c r="A10809" t="s">
        <v>10</v>
      </c>
      <c r="B10809" t="s">
        <v>13</v>
      </c>
      <c r="C10809" t="s">
        <v>3929</v>
      </c>
      <c r="D10809" s="2">
        <v>147781.81</v>
      </c>
      <c r="E10809" s="3">
        <f t="shared" si="336"/>
        <v>6.6890205351688068E-4</v>
      </c>
      <c r="F10809" s="3">
        <f t="shared" si="337"/>
        <v>93.493309526355162</v>
      </c>
      <c r="G10809" t="s">
        <v>14473</v>
      </c>
    </row>
    <row r="10810" spans="1:7" x14ac:dyDescent="0.35">
      <c r="A10810" t="s">
        <v>3</v>
      </c>
      <c r="B10810" t="s">
        <v>1727</v>
      </c>
      <c r="C10810" t="s">
        <v>3562</v>
      </c>
      <c r="D10810" s="2">
        <v>147766.76</v>
      </c>
      <c r="E10810" s="3">
        <f t="shared" si="336"/>
        <v>6.6883393298225317E-4</v>
      </c>
      <c r="F10810" s="3">
        <f t="shared" si="337"/>
        <v>93.493978360288139</v>
      </c>
      <c r="G10810" t="s">
        <v>14473</v>
      </c>
    </row>
    <row r="10811" spans="1:7" x14ac:dyDescent="0.35">
      <c r="A10811" t="s">
        <v>3</v>
      </c>
      <c r="B10811" t="s">
        <v>8</v>
      </c>
      <c r="C10811" t="s">
        <v>13217</v>
      </c>
      <c r="D10811" s="2">
        <v>147760.18</v>
      </c>
      <c r="E10811" s="3">
        <f t="shared" si="336"/>
        <v>6.6880415005083455E-4</v>
      </c>
      <c r="F10811" s="3">
        <f t="shared" si="337"/>
        <v>93.494647164438192</v>
      </c>
      <c r="G10811" t="s">
        <v>14473</v>
      </c>
    </row>
    <row r="10812" spans="1:7" x14ac:dyDescent="0.35">
      <c r="A10812" t="s">
        <v>3</v>
      </c>
      <c r="B10812" t="s">
        <v>13</v>
      </c>
      <c r="C10812" t="s">
        <v>643</v>
      </c>
      <c r="D10812" s="2">
        <v>147759.73000000001</v>
      </c>
      <c r="E10812" s="3">
        <f t="shared" si="336"/>
        <v>6.6880211322421779E-4</v>
      </c>
      <c r="F10812" s="3">
        <f t="shared" si="337"/>
        <v>93.495315966551416</v>
      </c>
      <c r="G10812" t="s">
        <v>14473</v>
      </c>
    </row>
    <row r="10813" spans="1:7" x14ac:dyDescent="0.35">
      <c r="A10813" t="s">
        <v>10</v>
      </c>
      <c r="B10813" t="s">
        <v>6</v>
      </c>
      <c r="C10813" t="s">
        <v>1374</v>
      </c>
      <c r="D10813" s="2">
        <v>147752.98000000001</v>
      </c>
      <c r="E10813" s="3">
        <f t="shared" si="336"/>
        <v>6.6877156082496619E-4</v>
      </c>
      <c r="F10813" s="3">
        <f t="shared" si="337"/>
        <v>93.495984738112242</v>
      </c>
      <c r="G10813" t="s">
        <v>14480</v>
      </c>
    </row>
    <row r="10814" spans="1:7" x14ac:dyDescent="0.35">
      <c r="A10814" t="s">
        <v>3</v>
      </c>
      <c r="B10814" t="s">
        <v>13</v>
      </c>
      <c r="C10814" t="s">
        <v>3902</v>
      </c>
      <c r="D10814" s="2">
        <v>147700.17000000001</v>
      </c>
      <c r="E10814" s="3">
        <f t="shared" si="336"/>
        <v>6.6853252790578474E-4</v>
      </c>
      <c r="F10814" s="3">
        <f t="shared" si="337"/>
        <v>93.496653270640152</v>
      </c>
      <c r="G10814" t="s">
        <v>14473</v>
      </c>
    </row>
    <row r="10815" spans="1:7" x14ac:dyDescent="0.35">
      <c r="A10815" t="s">
        <v>3</v>
      </c>
      <c r="B10815" t="s">
        <v>681</v>
      </c>
      <c r="C10815" t="s">
        <v>11675</v>
      </c>
      <c r="D10815" s="2">
        <v>147694.31</v>
      </c>
      <c r="E10815" s="3">
        <f t="shared" si="336"/>
        <v>6.6850600389695299E-4</v>
      </c>
      <c r="F10815" s="3">
        <f t="shared" si="337"/>
        <v>93.497321776644043</v>
      </c>
      <c r="G10815" t="s">
        <v>14473</v>
      </c>
    </row>
    <row r="10816" spans="1:7" x14ac:dyDescent="0.35">
      <c r="A10816" t="s">
        <v>3</v>
      </c>
      <c r="B10816" t="s">
        <v>13</v>
      </c>
      <c r="C10816" t="s">
        <v>3738</v>
      </c>
      <c r="D10816" s="2">
        <v>147693.91</v>
      </c>
      <c r="E10816" s="3">
        <f t="shared" si="336"/>
        <v>6.6850419338440484E-4</v>
      </c>
      <c r="F10816" s="3">
        <f t="shared" si="337"/>
        <v>93.497990280837428</v>
      </c>
      <c r="G10816" t="s">
        <v>14473</v>
      </c>
    </row>
    <row r="10817" spans="1:7" x14ac:dyDescent="0.35">
      <c r="A10817" t="s">
        <v>3</v>
      </c>
      <c r="B10817" t="s">
        <v>604</v>
      </c>
      <c r="C10817" t="s">
        <v>2430</v>
      </c>
      <c r="D10817" s="2">
        <v>147682.53</v>
      </c>
      <c r="E10817" s="3">
        <f t="shared" si="336"/>
        <v>6.6845268430240732E-4</v>
      </c>
      <c r="F10817" s="3">
        <f t="shared" si="337"/>
        <v>93.498658733521737</v>
      </c>
      <c r="G10817" t="s">
        <v>14473</v>
      </c>
    </row>
    <row r="10818" spans="1:7" x14ac:dyDescent="0.35">
      <c r="A10818" t="s">
        <v>10</v>
      </c>
      <c r="B10818" t="s">
        <v>4</v>
      </c>
      <c r="C10818" t="s">
        <v>12179</v>
      </c>
      <c r="D10818" s="2">
        <v>147667.81</v>
      </c>
      <c r="E10818" s="3">
        <f t="shared" si="336"/>
        <v>6.6838605744063198E-4</v>
      </c>
      <c r="F10818" s="3">
        <f t="shared" si="337"/>
        <v>93.499327119579178</v>
      </c>
      <c r="G10818" t="s">
        <v>14473</v>
      </c>
    </row>
    <row r="10819" spans="1:7" x14ac:dyDescent="0.35">
      <c r="A10819" t="s">
        <v>10</v>
      </c>
      <c r="B10819" t="s">
        <v>9</v>
      </c>
      <c r="C10819" t="s">
        <v>12165</v>
      </c>
      <c r="D10819" s="2">
        <v>147649.78</v>
      </c>
      <c r="E10819" s="3">
        <f t="shared" ref="E10819:E10882" si="338">(D10819/$D$29638)*100</f>
        <v>6.6830444858752009E-4</v>
      </c>
      <c r="F10819" s="3">
        <f t="shared" si="337"/>
        <v>93.499995424027759</v>
      </c>
      <c r="G10819" t="s">
        <v>14480</v>
      </c>
    </row>
    <row r="10820" spans="1:7" x14ac:dyDescent="0.35">
      <c r="A10820" t="s">
        <v>10</v>
      </c>
      <c r="B10820" t="s">
        <v>9</v>
      </c>
      <c r="C10820" t="s">
        <v>5658</v>
      </c>
      <c r="D10820" s="2">
        <v>147642.54</v>
      </c>
      <c r="E10820" s="3">
        <f t="shared" si="338"/>
        <v>6.682716783103969E-4</v>
      </c>
      <c r="F10820" s="3">
        <f t="shared" ref="F10820:F10883" si="339">E10820+F10819</f>
        <v>93.500663695706066</v>
      </c>
      <c r="G10820" t="s">
        <v>14473</v>
      </c>
    </row>
    <row r="10821" spans="1:7" x14ac:dyDescent="0.35">
      <c r="A10821" t="s">
        <v>3</v>
      </c>
      <c r="B10821" t="s">
        <v>6</v>
      </c>
      <c r="C10821" t="s">
        <v>1099</v>
      </c>
      <c r="D10821" s="2">
        <v>147638.94</v>
      </c>
      <c r="E10821" s="3">
        <f t="shared" si="338"/>
        <v>6.6825538369746278E-4</v>
      </c>
      <c r="F10821" s="3">
        <f t="shared" si="339"/>
        <v>93.501331951089767</v>
      </c>
      <c r="G10821" t="s">
        <v>14473</v>
      </c>
    </row>
    <row r="10822" spans="1:7" x14ac:dyDescent="0.35">
      <c r="A10822" t="s">
        <v>10</v>
      </c>
      <c r="B10822" t="s">
        <v>23</v>
      </c>
      <c r="C10822" t="s">
        <v>7760</v>
      </c>
      <c r="D10822" s="2">
        <v>147601.32999999999</v>
      </c>
      <c r="E10822" s="3">
        <f t="shared" si="338"/>
        <v>6.6808515025511435E-4</v>
      </c>
      <c r="F10822" s="3">
        <f t="shared" si="339"/>
        <v>93.50200003624002</v>
      </c>
      <c r="G10822" t="s">
        <v>14480</v>
      </c>
    </row>
    <row r="10823" spans="1:7" x14ac:dyDescent="0.35">
      <c r="A10823" t="s">
        <v>3</v>
      </c>
      <c r="B10823" t="s">
        <v>29</v>
      </c>
      <c r="C10823" t="s">
        <v>1619</v>
      </c>
      <c r="D10823" s="2">
        <v>147599.76</v>
      </c>
      <c r="E10823" s="3">
        <f t="shared" si="338"/>
        <v>6.6807804399336256E-4</v>
      </c>
      <c r="F10823" s="3">
        <f t="shared" si="339"/>
        <v>93.502668114284006</v>
      </c>
      <c r="G10823" t="s">
        <v>14473</v>
      </c>
    </row>
    <row r="10824" spans="1:7" x14ac:dyDescent="0.35">
      <c r="A10824" t="s">
        <v>10</v>
      </c>
      <c r="B10824" t="s">
        <v>29</v>
      </c>
      <c r="C10824" t="s">
        <v>400</v>
      </c>
      <c r="D10824" s="2">
        <v>147597.88</v>
      </c>
      <c r="E10824" s="3">
        <f t="shared" si="338"/>
        <v>6.6806953458438585E-4</v>
      </c>
      <c r="F10824" s="3">
        <f t="shared" si="339"/>
        <v>93.50333618381859</v>
      </c>
      <c r="G10824" t="s">
        <v>14473</v>
      </c>
    </row>
    <row r="10825" spans="1:7" x14ac:dyDescent="0.35">
      <c r="A10825" t="s">
        <v>10</v>
      </c>
      <c r="B10825" t="s">
        <v>143</v>
      </c>
      <c r="C10825" s="8" t="s">
        <v>602</v>
      </c>
      <c r="D10825" s="2">
        <v>147545.82999999999</v>
      </c>
      <c r="E10825" s="3">
        <f t="shared" si="338"/>
        <v>6.6783394163904587E-4</v>
      </c>
      <c r="F10825" s="3">
        <f t="shared" si="339"/>
        <v>93.504004017760224</v>
      </c>
      <c r="G10825" t="s">
        <v>14480</v>
      </c>
    </row>
    <row r="10826" spans="1:7" x14ac:dyDescent="0.35">
      <c r="A10826" t="s">
        <v>10</v>
      </c>
      <c r="B10826" t="s">
        <v>38</v>
      </c>
      <c r="C10826" s="8" t="s">
        <v>3340</v>
      </c>
      <c r="D10826" s="2">
        <v>147517.95000000001</v>
      </c>
      <c r="E10826" s="3">
        <f t="shared" si="338"/>
        <v>6.6770774891443364E-4</v>
      </c>
      <c r="F10826" s="3">
        <f t="shared" si="339"/>
        <v>93.504671725509141</v>
      </c>
      <c r="G10826" t="s">
        <v>14480</v>
      </c>
    </row>
    <row r="10827" spans="1:7" x14ac:dyDescent="0.35">
      <c r="A10827" t="s">
        <v>10</v>
      </c>
      <c r="B10827" t="s">
        <v>134</v>
      </c>
      <c r="C10827" t="s">
        <v>5536</v>
      </c>
      <c r="D10827" s="2">
        <v>147475.07</v>
      </c>
      <c r="E10827" s="3">
        <f t="shared" si="338"/>
        <v>6.6751366196926218E-4</v>
      </c>
      <c r="F10827" s="3">
        <f t="shared" si="339"/>
        <v>93.505339239171107</v>
      </c>
      <c r="G10827" t="s">
        <v>14480</v>
      </c>
    </row>
    <row r="10828" spans="1:7" x14ac:dyDescent="0.35">
      <c r="A10828" t="s">
        <v>10</v>
      </c>
      <c r="B10828" t="s">
        <v>8</v>
      </c>
      <c r="C10828" t="s">
        <v>3168</v>
      </c>
      <c r="D10828" s="2">
        <v>147454.28</v>
      </c>
      <c r="E10828" s="3">
        <f t="shared" si="338"/>
        <v>6.674195605795674E-4</v>
      </c>
      <c r="F10828" s="3">
        <f t="shared" si="339"/>
        <v>93.506006658731692</v>
      </c>
      <c r="G10828" t="s">
        <v>14473</v>
      </c>
    </row>
    <row r="10829" spans="1:7" x14ac:dyDescent="0.35">
      <c r="A10829" t="s">
        <v>10</v>
      </c>
      <c r="B10829" t="s">
        <v>62</v>
      </c>
      <c r="C10829" t="s">
        <v>1313</v>
      </c>
      <c r="D10829" s="2">
        <v>147414.72</v>
      </c>
      <c r="E10829" s="3">
        <f t="shared" si="338"/>
        <v>6.6724050088854629E-4</v>
      </c>
      <c r="F10829" s="3">
        <f t="shared" si="339"/>
        <v>93.506673899232581</v>
      </c>
      <c r="G10829" t="s">
        <v>14473</v>
      </c>
    </row>
    <row r="10830" spans="1:7" x14ac:dyDescent="0.35">
      <c r="A10830" t="s">
        <v>3</v>
      </c>
      <c r="B10830" t="s">
        <v>200</v>
      </c>
      <c r="C10830" t="s">
        <v>666</v>
      </c>
      <c r="D10830" s="2">
        <v>147396.43</v>
      </c>
      <c r="E10830" s="3">
        <f t="shared" si="338"/>
        <v>6.6715771520227786E-4</v>
      </c>
      <c r="F10830" s="3">
        <f t="shared" si="339"/>
        <v>93.50734105694778</v>
      </c>
      <c r="G10830" t="s">
        <v>14473</v>
      </c>
    </row>
    <row r="10831" spans="1:7" x14ac:dyDescent="0.35">
      <c r="A10831" t="s">
        <v>3</v>
      </c>
      <c r="B10831" t="s">
        <v>68</v>
      </c>
      <c r="C10831" t="s">
        <v>1669</v>
      </c>
      <c r="D10831" s="2">
        <v>147390.76</v>
      </c>
      <c r="E10831" s="3">
        <f t="shared" si="338"/>
        <v>6.6713205118690668E-4</v>
      </c>
      <c r="F10831" s="3">
        <f t="shared" si="339"/>
        <v>93.508008188998971</v>
      </c>
      <c r="G10831" t="s">
        <v>14473</v>
      </c>
    </row>
    <row r="10832" spans="1:7" x14ac:dyDescent="0.35">
      <c r="A10832" t="s">
        <v>10</v>
      </c>
      <c r="B10832" t="s">
        <v>9</v>
      </c>
      <c r="C10832" t="s">
        <v>2801</v>
      </c>
      <c r="D10832" s="2">
        <v>147375.19</v>
      </c>
      <c r="E10832" s="3">
        <f t="shared" si="338"/>
        <v>6.6706157698596643E-4</v>
      </c>
      <c r="F10832" s="3">
        <f t="shared" si="339"/>
        <v>93.508675250575962</v>
      </c>
      <c r="G10832" t="s">
        <v>14480</v>
      </c>
    </row>
    <row r="10833" spans="1:7" x14ac:dyDescent="0.35">
      <c r="A10833" t="s">
        <v>3</v>
      </c>
      <c r="B10833" t="s">
        <v>182</v>
      </c>
      <c r="C10833" t="s">
        <v>100</v>
      </c>
      <c r="D10833" s="2">
        <v>147367.67000000001</v>
      </c>
      <c r="E10833" s="3">
        <f t="shared" si="338"/>
        <v>6.6702753935005956E-4</v>
      </c>
      <c r="F10833" s="3">
        <f t="shared" si="339"/>
        <v>93.509342278115312</v>
      </c>
      <c r="G10833" t="s">
        <v>14473</v>
      </c>
    </row>
    <row r="10834" spans="1:7" x14ac:dyDescent="0.35">
      <c r="A10834" t="s">
        <v>3</v>
      </c>
      <c r="B10834" t="s">
        <v>8</v>
      </c>
      <c r="C10834" t="s">
        <v>220</v>
      </c>
      <c r="D10834" s="2">
        <v>147364.13</v>
      </c>
      <c r="E10834" s="3">
        <f t="shared" si="338"/>
        <v>6.6701151631400751E-4</v>
      </c>
      <c r="F10834" s="3">
        <f t="shared" si="339"/>
        <v>93.510009289631626</v>
      </c>
      <c r="G10834" t="s">
        <v>14480</v>
      </c>
    </row>
    <row r="10835" spans="1:7" x14ac:dyDescent="0.35">
      <c r="A10835" t="s">
        <v>3</v>
      </c>
      <c r="B10835" t="s">
        <v>37</v>
      </c>
      <c r="C10835" t="s">
        <v>6380</v>
      </c>
      <c r="D10835" s="2">
        <v>147361.1</v>
      </c>
      <c r="E10835" s="3">
        <f t="shared" si="338"/>
        <v>6.6699780168145463E-4</v>
      </c>
      <c r="F10835" s="3">
        <f t="shared" si="339"/>
        <v>93.510676287433313</v>
      </c>
      <c r="G10835" t="s">
        <v>14480</v>
      </c>
    </row>
    <row r="10836" spans="1:7" x14ac:dyDescent="0.35">
      <c r="A10836" t="s">
        <v>3</v>
      </c>
      <c r="B10836" t="s">
        <v>13</v>
      </c>
      <c r="C10836" t="s">
        <v>266</v>
      </c>
      <c r="D10836" s="2">
        <v>147351.54</v>
      </c>
      <c r="E10836" s="3">
        <f t="shared" si="338"/>
        <v>6.6695453043155164E-4</v>
      </c>
      <c r="F10836" s="3">
        <f t="shared" si="339"/>
        <v>93.511343241963743</v>
      </c>
      <c r="G10836" t="s">
        <v>14473</v>
      </c>
    </row>
    <row r="10837" spans="1:7" x14ac:dyDescent="0.35">
      <c r="A10837" t="s">
        <v>3</v>
      </c>
      <c r="B10837" t="s">
        <v>6</v>
      </c>
      <c r="C10837" s="8" t="s">
        <v>602</v>
      </c>
      <c r="D10837" s="2">
        <v>147326.16</v>
      </c>
      <c r="E10837" s="3">
        <f t="shared" si="338"/>
        <v>6.6683965341036576E-4</v>
      </c>
      <c r="F10837" s="3">
        <f t="shared" si="339"/>
        <v>93.512010081617149</v>
      </c>
      <c r="G10837" t="s">
        <v>14480</v>
      </c>
    </row>
    <row r="10838" spans="1:7" x14ac:dyDescent="0.35">
      <c r="A10838" t="s">
        <v>3</v>
      </c>
      <c r="B10838" t="s">
        <v>180</v>
      </c>
      <c r="C10838" t="s">
        <v>234</v>
      </c>
      <c r="D10838" s="2">
        <v>147324.24</v>
      </c>
      <c r="E10838" s="3">
        <f t="shared" si="338"/>
        <v>6.6683096295013411E-4</v>
      </c>
      <c r="F10838" s="3">
        <f t="shared" si="339"/>
        <v>93.512676912580105</v>
      </c>
      <c r="G10838" t="s">
        <v>14480</v>
      </c>
    </row>
    <row r="10839" spans="1:7" x14ac:dyDescent="0.35">
      <c r="A10839" t="s">
        <v>10</v>
      </c>
      <c r="B10839" t="s">
        <v>9</v>
      </c>
      <c r="C10839" s="8" t="s">
        <v>9379</v>
      </c>
      <c r="D10839" s="2">
        <v>147269.82999999999</v>
      </c>
      <c r="E10839" s="3">
        <f t="shared" si="338"/>
        <v>6.6658468798075972E-4</v>
      </c>
      <c r="F10839" s="3">
        <f t="shared" si="339"/>
        <v>93.513343497268082</v>
      </c>
      <c r="G10839" t="s">
        <v>14480</v>
      </c>
    </row>
    <row r="10840" spans="1:7" x14ac:dyDescent="0.35">
      <c r="A10840" t="s">
        <v>3</v>
      </c>
      <c r="B10840" t="s">
        <v>6</v>
      </c>
      <c r="C10840" t="s">
        <v>10733</v>
      </c>
      <c r="D10840" s="2">
        <v>147260.70000000001</v>
      </c>
      <c r="E10840" s="3">
        <f t="shared" si="338"/>
        <v>6.6654336303184625E-4</v>
      </c>
      <c r="F10840" s="3">
        <f t="shared" si="339"/>
        <v>93.514010040631121</v>
      </c>
      <c r="G10840" t="s">
        <v>14480</v>
      </c>
    </row>
    <row r="10841" spans="1:7" x14ac:dyDescent="0.35">
      <c r="A10841" t="s">
        <v>10</v>
      </c>
      <c r="B10841" t="s">
        <v>29</v>
      </c>
      <c r="C10841" t="s">
        <v>4241</v>
      </c>
      <c r="D10841" s="2">
        <v>147247.97</v>
      </c>
      <c r="E10841" s="3">
        <f t="shared" si="338"/>
        <v>6.6648574346999832E-4</v>
      </c>
      <c r="F10841" s="3">
        <f t="shared" si="339"/>
        <v>93.514676526374586</v>
      </c>
      <c r="G10841" t="s">
        <v>14473</v>
      </c>
    </row>
    <row r="10842" spans="1:7" x14ac:dyDescent="0.35">
      <c r="A10842" t="s">
        <v>10</v>
      </c>
      <c r="B10842" t="s">
        <v>9</v>
      </c>
      <c r="C10842" t="s">
        <v>10263</v>
      </c>
      <c r="D10842" s="2">
        <v>147238.46</v>
      </c>
      <c r="E10842" s="3">
        <f t="shared" si="338"/>
        <v>6.6644269853416394E-4</v>
      </c>
      <c r="F10842" s="3">
        <f t="shared" si="339"/>
        <v>93.515342969073117</v>
      </c>
      <c r="G10842" t="s">
        <v>14473</v>
      </c>
    </row>
    <row r="10843" spans="1:7" x14ac:dyDescent="0.35">
      <c r="A10843" t="s">
        <v>3</v>
      </c>
      <c r="B10843" t="s">
        <v>37</v>
      </c>
      <c r="C10843" t="s">
        <v>2395</v>
      </c>
      <c r="D10843" s="2">
        <v>147236.67000000001</v>
      </c>
      <c r="E10843" s="3">
        <f t="shared" si="338"/>
        <v>6.6643459649051067E-4</v>
      </c>
      <c r="F10843" s="3">
        <f t="shared" si="339"/>
        <v>93.516009403669614</v>
      </c>
      <c r="G10843" t="s">
        <v>14480</v>
      </c>
    </row>
    <row r="10844" spans="1:7" x14ac:dyDescent="0.35">
      <c r="A10844" t="s">
        <v>3</v>
      </c>
      <c r="B10844" t="s">
        <v>9</v>
      </c>
      <c r="C10844" t="s">
        <v>3507</v>
      </c>
      <c r="D10844" s="2">
        <v>147195.35</v>
      </c>
      <c r="E10844" s="3">
        <f t="shared" si="338"/>
        <v>6.6624757054427732E-4</v>
      </c>
      <c r="F10844" s="3">
        <f t="shared" si="339"/>
        <v>93.516675651240163</v>
      </c>
      <c r="G10844" t="s">
        <v>14480</v>
      </c>
    </row>
    <row r="10845" spans="1:7" x14ac:dyDescent="0.35">
      <c r="A10845" t="s">
        <v>3</v>
      </c>
      <c r="B10845" t="s">
        <v>1393</v>
      </c>
      <c r="C10845" t="s">
        <v>13294</v>
      </c>
      <c r="D10845" s="2">
        <v>147162.29999999999</v>
      </c>
      <c r="E10845" s="3">
        <f t="shared" si="338"/>
        <v>6.6609797694497884E-4</v>
      </c>
      <c r="F10845" s="3">
        <f t="shared" si="339"/>
        <v>93.51734174921711</v>
      </c>
      <c r="G10845" t="s">
        <v>14473</v>
      </c>
    </row>
    <row r="10846" spans="1:7" x14ac:dyDescent="0.35">
      <c r="A10846" t="s">
        <v>3</v>
      </c>
      <c r="B10846" t="s">
        <v>9</v>
      </c>
      <c r="C10846" t="s">
        <v>13885</v>
      </c>
      <c r="D10846" s="2">
        <v>147153.92000000001</v>
      </c>
      <c r="E10846" s="3">
        <f t="shared" si="338"/>
        <v>6.6606004670709327E-4</v>
      </c>
      <c r="F10846" s="3">
        <f t="shared" si="339"/>
        <v>93.518007809263821</v>
      </c>
      <c r="G10846" t="s">
        <v>14473</v>
      </c>
    </row>
    <row r="10847" spans="1:7" x14ac:dyDescent="0.35">
      <c r="A10847" t="s">
        <v>3</v>
      </c>
      <c r="B10847" t="s">
        <v>6</v>
      </c>
      <c r="C10847" t="s">
        <v>3462</v>
      </c>
      <c r="D10847" s="2">
        <v>147151.9</v>
      </c>
      <c r="E10847" s="3">
        <f t="shared" si="338"/>
        <v>6.6605090361872461E-4</v>
      </c>
      <c r="F10847" s="3">
        <f t="shared" si="339"/>
        <v>93.518673860167439</v>
      </c>
      <c r="G10847" t="s">
        <v>14473</v>
      </c>
    </row>
    <row r="10848" spans="1:7" x14ac:dyDescent="0.35">
      <c r="A10848" t="s">
        <v>10</v>
      </c>
      <c r="B10848" t="s">
        <v>180</v>
      </c>
      <c r="C10848" t="s">
        <v>9165</v>
      </c>
      <c r="D10848" s="2">
        <v>147119.34</v>
      </c>
      <c r="E10848" s="3">
        <f t="shared" si="338"/>
        <v>6.6590352789729773E-4</v>
      </c>
      <c r="F10848" s="3">
        <f t="shared" si="339"/>
        <v>93.519339763695342</v>
      </c>
      <c r="G10848" t="s">
        <v>14480</v>
      </c>
    </row>
    <row r="10849" spans="1:7" x14ac:dyDescent="0.35">
      <c r="A10849" t="s">
        <v>10</v>
      </c>
      <c r="B10849" t="s">
        <v>16</v>
      </c>
      <c r="C10849" t="s">
        <v>161</v>
      </c>
      <c r="D10849" s="2">
        <v>147101.51999999999</v>
      </c>
      <c r="E10849" s="3">
        <f t="shared" si="338"/>
        <v>6.6582286956327365E-4</v>
      </c>
      <c r="F10849" s="3">
        <f t="shared" si="339"/>
        <v>93.520005586564906</v>
      </c>
      <c r="G10849" t="s">
        <v>14473</v>
      </c>
    </row>
    <row r="10850" spans="1:7" x14ac:dyDescent="0.35">
      <c r="A10850" t="s">
        <v>10</v>
      </c>
      <c r="B10850" t="s">
        <v>92</v>
      </c>
      <c r="C10850" t="s">
        <v>8957</v>
      </c>
      <c r="D10850" s="2">
        <v>147039.35</v>
      </c>
      <c r="E10850" s="3">
        <f t="shared" si="338"/>
        <v>6.6554147065046344E-4</v>
      </c>
      <c r="F10850" s="3">
        <f t="shared" si="339"/>
        <v>93.520671128035559</v>
      </c>
      <c r="G10850" t="s">
        <v>14480</v>
      </c>
    </row>
    <row r="10851" spans="1:7" x14ac:dyDescent="0.35">
      <c r="A10851" t="s">
        <v>3</v>
      </c>
      <c r="B10851" t="s">
        <v>18</v>
      </c>
      <c r="C10851" t="s">
        <v>46</v>
      </c>
      <c r="D10851" s="2">
        <v>147035.78</v>
      </c>
      <c r="E10851" s="3">
        <f t="shared" si="338"/>
        <v>6.6552531182597025E-4</v>
      </c>
      <c r="F10851" s="3">
        <f t="shared" si="339"/>
        <v>93.52133665334739</v>
      </c>
      <c r="G10851" t="s">
        <v>14480</v>
      </c>
    </row>
    <row r="10852" spans="1:7" x14ac:dyDescent="0.35">
      <c r="A10852" t="s">
        <v>3</v>
      </c>
      <c r="B10852" t="s">
        <v>62</v>
      </c>
      <c r="C10852" t="s">
        <v>5736</v>
      </c>
      <c r="D10852" s="2">
        <v>147029.04999999999</v>
      </c>
      <c r="E10852" s="3">
        <f t="shared" si="338"/>
        <v>6.6549484995234612E-4</v>
      </c>
      <c r="F10852" s="3">
        <f t="shared" si="339"/>
        <v>93.522002148197345</v>
      </c>
      <c r="G10852" t="s">
        <v>14473</v>
      </c>
    </row>
    <row r="10853" spans="1:7" x14ac:dyDescent="0.35">
      <c r="A10853" t="s">
        <v>3</v>
      </c>
      <c r="B10853" t="s">
        <v>251</v>
      </c>
      <c r="C10853" t="s">
        <v>131</v>
      </c>
      <c r="D10853" s="2">
        <v>147016.28</v>
      </c>
      <c r="E10853" s="3">
        <f t="shared" si="338"/>
        <v>6.6543704933924347E-4</v>
      </c>
      <c r="F10853" s="3">
        <f t="shared" si="339"/>
        <v>93.52266758524668</v>
      </c>
      <c r="G10853" t="s">
        <v>14473</v>
      </c>
    </row>
    <row r="10854" spans="1:7" x14ac:dyDescent="0.35">
      <c r="A10854" t="s">
        <v>10</v>
      </c>
      <c r="B10854" t="s">
        <v>83</v>
      </c>
      <c r="C10854" t="s">
        <v>2251</v>
      </c>
      <c r="D10854" s="2">
        <v>147002.88</v>
      </c>
      <c r="E10854" s="3">
        <f t="shared" si="338"/>
        <v>6.6537639716887751E-4</v>
      </c>
      <c r="F10854" s="3">
        <f t="shared" si="339"/>
        <v>93.523332961643845</v>
      </c>
      <c r="G10854" t="s">
        <v>14480</v>
      </c>
    </row>
    <row r="10855" spans="1:7" x14ac:dyDescent="0.35">
      <c r="A10855" t="s">
        <v>10</v>
      </c>
      <c r="B10855" t="s">
        <v>62</v>
      </c>
      <c r="C10855" t="s">
        <v>10062</v>
      </c>
      <c r="D10855" s="2">
        <v>147000</v>
      </c>
      <c r="E10855" s="3">
        <f t="shared" si="338"/>
        <v>6.6536336147853014E-4</v>
      </c>
      <c r="F10855" s="3">
        <f t="shared" si="339"/>
        <v>93.523998325005323</v>
      </c>
      <c r="G10855" t="s">
        <v>14473</v>
      </c>
    </row>
    <row r="10856" spans="1:7" x14ac:dyDescent="0.35">
      <c r="A10856" t="s">
        <v>10</v>
      </c>
      <c r="B10856" t="s">
        <v>9</v>
      </c>
      <c r="C10856" t="s">
        <v>13184</v>
      </c>
      <c r="D10856" s="2">
        <v>147000</v>
      </c>
      <c r="E10856" s="3">
        <f t="shared" si="338"/>
        <v>6.6536336147853014E-4</v>
      </c>
      <c r="F10856" s="3">
        <f t="shared" si="339"/>
        <v>93.5246636883668</v>
      </c>
      <c r="G10856" t="s">
        <v>14473</v>
      </c>
    </row>
    <row r="10857" spans="1:7" x14ac:dyDescent="0.35">
      <c r="A10857" t="s">
        <v>3</v>
      </c>
      <c r="B10857" t="s">
        <v>9</v>
      </c>
      <c r="C10857" t="s">
        <v>11285</v>
      </c>
      <c r="D10857" s="2">
        <v>146999.59</v>
      </c>
      <c r="E10857" s="3">
        <f t="shared" si="338"/>
        <v>6.653615057031682E-4</v>
      </c>
      <c r="F10857" s="3">
        <f t="shared" si="339"/>
        <v>93.525329049872497</v>
      </c>
      <c r="G10857" t="s">
        <v>14480</v>
      </c>
    </row>
    <row r="10858" spans="1:7" x14ac:dyDescent="0.35">
      <c r="A10858" t="s">
        <v>10</v>
      </c>
      <c r="B10858" t="s">
        <v>200</v>
      </c>
      <c r="C10858" t="s">
        <v>7215</v>
      </c>
      <c r="D10858" s="2">
        <v>146998.67000000001</v>
      </c>
      <c r="E10858" s="3">
        <f t="shared" si="338"/>
        <v>6.6535734152430731E-4</v>
      </c>
      <c r="F10858" s="3">
        <f t="shared" si="339"/>
        <v>93.525994407214014</v>
      </c>
      <c r="G10858" t="s">
        <v>14473</v>
      </c>
    </row>
    <row r="10859" spans="1:7" x14ac:dyDescent="0.35">
      <c r="A10859" t="s">
        <v>10</v>
      </c>
      <c r="B10859" t="s">
        <v>180</v>
      </c>
      <c r="C10859" t="s">
        <v>3102</v>
      </c>
      <c r="D10859" s="2">
        <v>146969.39000000001</v>
      </c>
      <c r="E10859" s="3">
        <f t="shared" si="338"/>
        <v>6.6522481200577605E-4</v>
      </c>
      <c r="F10859" s="3">
        <f t="shared" si="339"/>
        <v>93.526659632026025</v>
      </c>
      <c r="G10859" t="s">
        <v>14480</v>
      </c>
    </row>
    <row r="10860" spans="1:7" x14ac:dyDescent="0.35">
      <c r="A10860" t="s">
        <v>10</v>
      </c>
      <c r="B10860" t="s">
        <v>32</v>
      </c>
      <c r="C10860" s="8" t="s">
        <v>1225</v>
      </c>
      <c r="D10860" s="2">
        <v>146958.79999999999</v>
      </c>
      <c r="E10860" s="3">
        <f t="shared" si="338"/>
        <v>6.6517687868606127E-4</v>
      </c>
      <c r="F10860" s="3">
        <f t="shared" si="339"/>
        <v>93.527324808904709</v>
      </c>
      <c r="G10860" t="s">
        <v>14480</v>
      </c>
    </row>
    <row r="10861" spans="1:7" x14ac:dyDescent="0.35">
      <c r="A10861" t="s">
        <v>3</v>
      </c>
      <c r="B10861" t="s">
        <v>83</v>
      </c>
      <c r="C10861" t="s">
        <v>2893</v>
      </c>
      <c r="D10861" s="2">
        <v>146953.15</v>
      </c>
      <c r="E10861" s="3">
        <f t="shared" si="338"/>
        <v>6.6515130519631733E-4</v>
      </c>
      <c r="F10861" s="3">
        <f t="shared" si="339"/>
        <v>93.527989960209908</v>
      </c>
      <c r="G10861" t="s">
        <v>14480</v>
      </c>
    </row>
    <row r="10862" spans="1:7" x14ac:dyDescent="0.35">
      <c r="A10862" t="s">
        <v>3</v>
      </c>
      <c r="B10862" t="s">
        <v>40</v>
      </c>
      <c r="C10862" s="6" t="s">
        <v>3136</v>
      </c>
      <c r="D10862" s="2">
        <v>146947.37</v>
      </c>
      <c r="E10862" s="3">
        <f t="shared" si="338"/>
        <v>6.6512514328999535E-4</v>
      </c>
      <c r="F10862" s="3">
        <f t="shared" si="339"/>
        <v>93.528655085353193</v>
      </c>
      <c r="G10862" t="s">
        <v>14473</v>
      </c>
    </row>
    <row r="10863" spans="1:7" x14ac:dyDescent="0.35">
      <c r="A10863" t="s">
        <v>3</v>
      </c>
      <c r="B10863" t="s">
        <v>8</v>
      </c>
      <c r="C10863" t="s">
        <v>334</v>
      </c>
      <c r="D10863" s="2">
        <v>146935.54999999999</v>
      </c>
      <c r="E10863" s="3">
        <f t="shared" si="338"/>
        <v>6.6507164264419474E-4</v>
      </c>
      <c r="F10863" s="3">
        <f t="shared" si="339"/>
        <v>93.529320156995837</v>
      </c>
      <c r="G10863" t="s">
        <v>14480</v>
      </c>
    </row>
    <row r="10864" spans="1:7" x14ac:dyDescent="0.35">
      <c r="A10864" t="s">
        <v>10</v>
      </c>
      <c r="B10864" t="s">
        <v>29</v>
      </c>
      <c r="C10864" t="s">
        <v>2833</v>
      </c>
      <c r="D10864" s="2">
        <v>146934.20000000001</v>
      </c>
      <c r="E10864" s="3">
        <f t="shared" si="338"/>
        <v>6.6506553216434455E-4</v>
      </c>
      <c r="F10864" s="3">
        <f t="shared" si="339"/>
        <v>93.529985222527998</v>
      </c>
      <c r="G10864" t="s">
        <v>14473</v>
      </c>
    </row>
    <row r="10865" spans="1:7" x14ac:dyDescent="0.35">
      <c r="A10865" t="s">
        <v>10</v>
      </c>
      <c r="B10865" t="s">
        <v>9</v>
      </c>
      <c r="C10865" s="8" t="s">
        <v>8341</v>
      </c>
      <c r="D10865" s="2">
        <v>146869.5</v>
      </c>
      <c r="E10865" s="3">
        <f t="shared" si="338"/>
        <v>6.6477268175966651E-4</v>
      </c>
      <c r="F10865" s="3">
        <f t="shared" si="339"/>
        <v>93.530649995209757</v>
      </c>
      <c r="G10865" t="s">
        <v>14480</v>
      </c>
    </row>
    <row r="10866" spans="1:7" x14ac:dyDescent="0.35">
      <c r="A10866" t="s">
        <v>3</v>
      </c>
      <c r="B10866" t="s">
        <v>9</v>
      </c>
      <c r="C10866" t="s">
        <v>13252</v>
      </c>
      <c r="D10866" s="2">
        <v>146841.25</v>
      </c>
      <c r="E10866" s="3">
        <f t="shared" si="338"/>
        <v>6.6464481431094695E-4</v>
      </c>
      <c r="F10866" s="3">
        <f t="shared" si="339"/>
        <v>93.531314640024064</v>
      </c>
      <c r="G10866" t="s">
        <v>14480</v>
      </c>
    </row>
    <row r="10867" spans="1:7" x14ac:dyDescent="0.35">
      <c r="A10867" t="s">
        <v>3</v>
      </c>
      <c r="B10867" t="s">
        <v>32</v>
      </c>
      <c r="C10867" t="s">
        <v>248</v>
      </c>
      <c r="D10867" s="2">
        <v>146835.79999999999</v>
      </c>
      <c r="E10867" s="3">
        <f t="shared" si="338"/>
        <v>6.6462014607747725E-4</v>
      </c>
      <c r="F10867" s="3">
        <f t="shared" si="339"/>
        <v>93.531979260170147</v>
      </c>
      <c r="G10867" t="s">
        <v>14473</v>
      </c>
    </row>
    <row r="10868" spans="1:7" x14ac:dyDescent="0.35">
      <c r="A10868" t="s">
        <v>3</v>
      </c>
      <c r="B10868" t="s">
        <v>195</v>
      </c>
      <c r="C10868" t="s">
        <v>2568</v>
      </c>
      <c r="D10868" s="2">
        <v>146807.39000000001</v>
      </c>
      <c r="E10868" s="3">
        <f t="shared" si="338"/>
        <v>6.6449155442373849E-4</v>
      </c>
      <c r="F10868" s="3">
        <f t="shared" si="339"/>
        <v>93.532643751724564</v>
      </c>
      <c r="G10868" t="s">
        <v>14480</v>
      </c>
    </row>
    <row r="10869" spans="1:7" x14ac:dyDescent="0.35">
      <c r="A10869" t="s">
        <v>3</v>
      </c>
      <c r="B10869" t="s">
        <v>6</v>
      </c>
      <c r="C10869" t="s">
        <v>3197</v>
      </c>
      <c r="D10869" s="2">
        <v>146745.60000000001</v>
      </c>
      <c r="E10869" s="3">
        <f t="shared" si="338"/>
        <v>6.6421187549784897E-4</v>
      </c>
      <c r="F10869" s="3">
        <f t="shared" si="339"/>
        <v>93.533307963600066</v>
      </c>
      <c r="G10869" t="s">
        <v>14480</v>
      </c>
    </row>
    <row r="10870" spans="1:7" x14ac:dyDescent="0.35">
      <c r="A10870" t="s">
        <v>10</v>
      </c>
      <c r="B10870" t="s">
        <v>28</v>
      </c>
      <c r="C10870" t="s">
        <v>1359</v>
      </c>
      <c r="D10870" s="2">
        <v>146727.91</v>
      </c>
      <c r="E10870" s="3">
        <f t="shared" si="338"/>
        <v>6.6413180558040305E-4</v>
      </c>
      <c r="F10870" s="3">
        <f t="shared" si="339"/>
        <v>93.533972095405645</v>
      </c>
      <c r="G10870" t="s">
        <v>14473</v>
      </c>
    </row>
    <row r="10871" spans="1:7" x14ac:dyDescent="0.35">
      <c r="A10871" t="s">
        <v>3</v>
      </c>
      <c r="B10871" t="s">
        <v>134</v>
      </c>
      <c r="C10871" t="s">
        <v>11252</v>
      </c>
      <c r="D10871" s="2">
        <v>146710.37</v>
      </c>
      <c r="E10871" s="3">
        <f t="shared" si="338"/>
        <v>6.6405241460516264E-4</v>
      </c>
      <c r="F10871" s="3">
        <f t="shared" si="339"/>
        <v>93.534636147820251</v>
      </c>
      <c r="G10871" t="s">
        <v>14480</v>
      </c>
    </row>
    <row r="10872" spans="1:7" x14ac:dyDescent="0.35">
      <c r="A10872" t="s">
        <v>10</v>
      </c>
      <c r="B10872" t="s">
        <v>6</v>
      </c>
      <c r="C10872" t="s">
        <v>161</v>
      </c>
      <c r="D10872" s="2">
        <v>146700.95000000001</v>
      </c>
      <c r="E10872" s="3">
        <f t="shared" si="338"/>
        <v>6.6400977703465159E-4</v>
      </c>
      <c r="F10872" s="3">
        <f t="shared" si="339"/>
        <v>93.535300157597291</v>
      </c>
      <c r="G10872" t="s">
        <v>14473</v>
      </c>
    </row>
    <row r="10873" spans="1:7" x14ac:dyDescent="0.35">
      <c r="A10873" t="s">
        <v>3</v>
      </c>
      <c r="B10873" t="s">
        <v>57</v>
      </c>
      <c r="C10873" t="s">
        <v>11332</v>
      </c>
      <c r="D10873" s="2">
        <v>146700.84</v>
      </c>
      <c r="E10873" s="3">
        <f t="shared" si="338"/>
        <v>6.6400927914370079E-4</v>
      </c>
      <c r="F10873" s="3">
        <f t="shared" si="339"/>
        <v>93.53596416687644</v>
      </c>
      <c r="G10873" t="s">
        <v>14473</v>
      </c>
    </row>
    <row r="10874" spans="1:7" x14ac:dyDescent="0.35">
      <c r="A10874" t="s">
        <v>10</v>
      </c>
      <c r="B10874" t="s">
        <v>32</v>
      </c>
      <c r="C10874" t="s">
        <v>4368</v>
      </c>
      <c r="D10874" s="2">
        <v>146696.9</v>
      </c>
      <c r="E10874" s="3">
        <f t="shared" si="338"/>
        <v>6.6399144559510059E-4</v>
      </c>
      <c r="F10874" s="3">
        <f t="shared" si="339"/>
        <v>93.536628158322031</v>
      </c>
      <c r="G10874" t="s">
        <v>14473</v>
      </c>
    </row>
    <row r="10875" spans="1:7" x14ac:dyDescent="0.35">
      <c r="A10875" t="s">
        <v>10</v>
      </c>
      <c r="B10875" t="s">
        <v>9</v>
      </c>
      <c r="C10875" t="s">
        <v>1218</v>
      </c>
      <c r="D10875" s="2">
        <v>146688.45000000001</v>
      </c>
      <c r="E10875" s="3">
        <f t="shared" si="338"/>
        <v>6.6395319851751905E-4</v>
      </c>
      <c r="F10875" s="3">
        <f t="shared" si="339"/>
        <v>93.537292111520543</v>
      </c>
      <c r="G10875" t="s">
        <v>14480</v>
      </c>
    </row>
    <row r="10876" spans="1:7" x14ac:dyDescent="0.35">
      <c r="A10876" t="s">
        <v>3</v>
      </c>
      <c r="B10876" t="s">
        <v>9</v>
      </c>
      <c r="C10876" t="s">
        <v>8714</v>
      </c>
      <c r="D10876" s="2">
        <v>146681.04999999999</v>
      </c>
      <c r="E10876" s="3">
        <f t="shared" si="338"/>
        <v>6.6391970403537656E-4</v>
      </c>
      <c r="F10876" s="3">
        <f t="shared" si="339"/>
        <v>93.537956031224581</v>
      </c>
      <c r="G10876" t="s">
        <v>14473</v>
      </c>
    </row>
    <row r="10877" spans="1:7" x14ac:dyDescent="0.35">
      <c r="A10877" t="s">
        <v>3</v>
      </c>
      <c r="B10877" t="s">
        <v>18</v>
      </c>
      <c r="C10877" t="s">
        <v>11324</v>
      </c>
      <c r="D10877" s="2">
        <v>146652.85</v>
      </c>
      <c r="E10877" s="3">
        <f t="shared" si="338"/>
        <v>6.6379206290072561E-4</v>
      </c>
      <c r="F10877" s="3">
        <f t="shared" si="339"/>
        <v>93.538619823287476</v>
      </c>
      <c r="G10877" t="s">
        <v>14473</v>
      </c>
    </row>
    <row r="10878" spans="1:7" x14ac:dyDescent="0.35">
      <c r="A10878" t="s">
        <v>3</v>
      </c>
      <c r="B10878" t="s">
        <v>76</v>
      </c>
      <c r="C10878" t="s">
        <v>12573</v>
      </c>
      <c r="D10878" s="2">
        <v>146599.01999999999</v>
      </c>
      <c r="E10878" s="3">
        <f t="shared" si="338"/>
        <v>6.6354841317454592E-4</v>
      </c>
      <c r="F10878" s="3">
        <f t="shared" si="339"/>
        <v>93.539283371700648</v>
      </c>
      <c r="G10878" t="s">
        <v>14480</v>
      </c>
    </row>
    <row r="10879" spans="1:7" x14ac:dyDescent="0.35">
      <c r="A10879" t="s">
        <v>10</v>
      </c>
      <c r="B10879" t="s">
        <v>16</v>
      </c>
      <c r="C10879" t="s">
        <v>1643</v>
      </c>
      <c r="D10879" s="2">
        <v>146595.37</v>
      </c>
      <c r="E10879" s="3">
        <f t="shared" si="338"/>
        <v>6.6353189224754329E-4</v>
      </c>
      <c r="F10879" s="3">
        <f t="shared" si="339"/>
        <v>93.539946903592892</v>
      </c>
      <c r="G10879" t="s">
        <v>14480</v>
      </c>
    </row>
    <row r="10880" spans="1:7" x14ac:dyDescent="0.35">
      <c r="A10880" t="s">
        <v>3</v>
      </c>
      <c r="B10880" t="s">
        <v>32</v>
      </c>
      <c r="C10880" s="8" t="s">
        <v>3099</v>
      </c>
      <c r="D10880" s="2">
        <v>146550.99</v>
      </c>
      <c r="E10880" s="3">
        <f t="shared" si="338"/>
        <v>6.6333101588031591E-4</v>
      </c>
      <c r="F10880" s="3">
        <f t="shared" si="339"/>
        <v>93.540610234608778</v>
      </c>
      <c r="G10880" t="s">
        <v>14480</v>
      </c>
    </row>
    <row r="10881" spans="1:7" x14ac:dyDescent="0.35">
      <c r="A10881" t="s">
        <v>10</v>
      </c>
      <c r="B10881" t="s">
        <v>9</v>
      </c>
      <c r="C10881" t="s">
        <v>5079</v>
      </c>
      <c r="D10881" s="2">
        <v>146532.19</v>
      </c>
      <c r="E10881" s="3">
        <f t="shared" si="338"/>
        <v>6.6324592179054865E-4</v>
      </c>
      <c r="F10881" s="3">
        <f t="shared" si="339"/>
        <v>93.541273480530563</v>
      </c>
      <c r="G10881" t="s">
        <v>14480</v>
      </c>
    </row>
    <row r="10882" spans="1:7" x14ac:dyDescent="0.35">
      <c r="A10882" t="s">
        <v>10</v>
      </c>
      <c r="B10882" t="s">
        <v>2021</v>
      </c>
      <c r="C10882" t="s">
        <v>3180</v>
      </c>
      <c r="D10882" s="2">
        <v>146531.42000000001</v>
      </c>
      <c r="E10882" s="3">
        <f t="shared" si="338"/>
        <v>6.6324243655389338E-4</v>
      </c>
      <c r="F10882" s="3">
        <f t="shared" si="339"/>
        <v>93.541936722967122</v>
      </c>
      <c r="G10882" t="s">
        <v>14480</v>
      </c>
    </row>
    <row r="10883" spans="1:7" x14ac:dyDescent="0.35">
      <c r="A10883" t="s">
        <v>3</v>
      </c>
      <c r="B10883" t="s">
        <v>6</v>
      </c>
      <c r="C10883" t="s">
        <v>9554</v>
      </c>
      <c r="D10883" s="2">
        <v>146510.79</v>
      </c>
      <c r="E10883" s="3">
        <f t="shared" ref="E10883:E10946" si="340">(D10883/$D$29638)*100</f>
        <v>6.631490593692178E-4</v>
      </c>
      <c r="F10883" s="3">
        <f t="shared" si="339"/>
        <v>93.542599872026486</v>
      </c>
      <c r="G10883" t="s">
        <v>14473</v>
      </c>
    </row>
    <row r="10884" spans="1:7" x14ac:dyDescent="0.35">
      <c r="A10884" t="s">
        <v>3</v>
      </c>
      <c r="B10884" t="s">
        <v>8</v>
      </c>
      <c r="C10884" s="7" t="s">
        <v>10514</v>
      </c>
      <c r="D10884" s="2">
        <v>146488.19</v>
      </c>
      <c r="E10884" s="3">
        <f t="shared" si="340"/>
        <v>6.6304676541024227E-4</v>
      </c>
      <c r="F10884" s="3">
        <f t="shared" ref="F10884:F10947" si="341">E10884+F10883</f>
        <v>93.543262918791896</v>
      </c>
      <c r="G10884" t="s">
        <v>14480</v>
      </c>
    </row>
    <row r="10885" spans="1:7" x14ac:dyDescent="0.35">
      <c r="A10885" t="s">
        <v>3</v>
      </c>
      <c r="B10885" t="s">
        <v>55</v>
      </c>
      <c r="C10885" t="s">
        <v>6734</v>
      </c>
      <c r="D10885" s="2">
        <v>146481.49</v>
      </c>
      <c r="E10885" s="3">
        <f t="shared" si="340"/>
        <v>6.6301643932505908E-4</v>
      </c>
      <c r="F10885" s="3">
        <f t="shared" si="341"/>
        <v>93.543925935231215</v>
      </c>
      <c r="G10885" t="s">
        <v>14480</v>
      </c>
    </row>
    <row r="10886" spans="1:7" x14ac:dyDescent="0.35">
      <c r="A10886" t="s">
        <v>3</v>
      </c>
      <c r="B10886" t="s">
        <v>9</v>
      </c>
      <c r="C10886" t="s">
        <v>2138</v>
      </c>
      <c r="D10886" s="2">
        <v>146474.23999999999</v>
      </c>
      <c r="E10886" s="3">
        <f t="shared" si="340"/>
        <v>6.6298362378512232E-4</v>
      </c>
      <c r="F10886" s="3">
        <f t="shared" si="341"/>
        <v>93.544588918854998</v>
      </c>
      <c r="G10886" t="s">
        <v>14480</v>
      </c>
    </row>
    <row r="10887" spans="1:7" x14ac:dyDescent="0.35">
      <c r="A10887" t="s">
        <v>10</v>
      </c>
      <c r="B10887" t="s">
        <v>38</v>
      </c>
      <c r="C10887" t="s">
        <v>7508</v>
      </c>
      <c r="D10887" s="2">
        <v>146455.47</v>
      </c>
      <c r="E10887" s="3">
        <f t="shared" si="340"/>
        <v>6.6289866548379609E-4</v>
      </c>
      <c r="F10887" s="3">
        <f t="shared" si="341"/>
        <v>93.54525181752048</v>
      </c>
      <c r="G10887" t="s">
        <v>14473</v>
      </c>
    </row>
    <row r="10888" spans="1:7" x14ac:dyDescent="0.35">
      <c r="A10888" t="s">
        <v>10</v>
      </c>
      <c r="B10888" t="s">
        <v>22</v>
      </c>
      <c r="C10888" t="s">
        <v>11154</v>
      </c>
      <c r="D10888" s="2">
        <v>146453.45000000001</v>
      </c>
      <c r="E10888" s="3">
        <f t="shared" si="340"/>
        <v>6.6288952239542754E-4</v>
      </c>
      <c r="F10888" s="3">
        <f t="shared" si="341"/>
        <v>93.545914707042868</v>
      </c>
      <c r="G10888" t="s">
        <v>14473</v>
      </c>
    </row>
    <row r="10889" spans="1:7" x14ac:dyDescent="0.35">
      <c r="A10889" t="s">
        <v>10</v>
      </c>
      <c r="B10889" t="s">
        <v>139</v>
      </c>
      <c r="C10889" t="s">
        <v>2125</v>
      </c>
      <c r="D10889" s="2">
        <v>146452.25</v>
      </c>
      <c r="E10889" s="3">
        <f t="shared" si="340"/>
        <v>6.6288409085778276E-4</v>
      </c>
      <c r="F10889" s="3">
        <f t="shared" si="341"/>
        <v>93.546577591133726</v>
      </c>
      <c r="G10889" t="s">
        <v>14480</v>
      </c>
    </row>
    <row r="10890" spans="1:7" x14ac:dyDescent="0.35">
      <c r="A10890" t="s">
        <v>10</v>
      </c>
      <c r="B10890" t="s">
        <v>32</v>
      </c>
      <c r="C10890" t="s">
        <v>1757</v>
      </c>
      <c r="D10890" s="2">
        <v>146430.79</v>
      </c>
      <c r="E10890" s="3">
        <f t="shared" si="340"/>
        <v>6.6278695685956961E-4</v>
      </c>
      <c r="F10890" s="3">
        <f t="shared" si="341"/>
        <v>93.547240378090592</v>
      </c>
      <c r="G10890" t="s">
        <v>14473</v>
      </c>
    </row>
    <row r="10891" spans="1:7" x14ac:dyDescent="0.35">
      <c r="A10891" t="s">
        <v>10</v>
      </c>
      <c r="B10891" t="s">
        <v>6</v>
      </c>
      <c r="C10891" t="s">
        <v>348</v>
      </c>
      <c r="D10891" s="2">
        <v>146417.5</v>
      </c>
      <c r="E10891" s="3">
        <f t="shared" si="340"/>
        <v>6.6272680258015434E-4</v>
      </c>
      <c r="F10891" s="3">
        <f t="shared" si="341"/>
        <v>93.547903104893166</v>
      </c>
      <c r="G10891" t="s">
        <v>14480</v>
      </c>
    </row>
    <row r="10892" spans="1:7" x14ac:dyDescent="0.35">
      <c r="A10892" t="s">
        <v>3</v>
      </c>
      <c r="B10892" t="s">
        <v>22</v>
      </c>
      <c r="C10892" s="7" t="s">
        <v>497</v>
      </c>
      <c r="D10892" s="2">
        <v>146356.97</v>
      </c>
      <c r="E10892" s="3">
        <f t="shared" si="340"/>
        <v>6.6245282676879178E-4</v>
      </c>
      <c r="F10892" s="3">
        <f t="shared" si="341"/>
        <v>93.54856555771994</v>
      </c>
      <c r="G10892" t="s">
        <v>14480</v>
      </c>
    </row>
    <row r="10893" spans="1:7" x14ac:dyDescent="0.35">
      <c r="A10893" t="s">
        <v>3</v>
      </c>
      <c r="B10893" t="s">
        <v>9</v>
      </c>
      <c r="C10893" t="s">
        <v>7924</v>
      </c>
      <c r="D10893" s="2">
        <v>146355.04</v>
      </c>
      <c r="E10893" s="3">
        <f t="shared" si="340"/>
        <v>6.6244409104574656E-4</v>
      </c>
      <c r="F10893" s="3">
        <f t="shared" si="341"/>
        <v>93.549228001810988</v>
      </c>
      <c r="G10893" t="s">
        <v>14480</v>
      </c>
    </row>
    <row r="10894" spans="1:7" x14ac:dyDescent="0.35">
      <c r="A10894" t="s">
        <v>10</v>
      </c>
      <c r="B10894" t="s">
        <v>32</v>
      </c>
      <c r="C10894" t="s">
        <v>422</v>
      </c>
      <c r="D10894" s="2">
        <v>146354.67000000001</v>
      </c>
      <c r="E10894" s="3">
        <f t="shared" si="340"/>
        <v>6.6244241632163945E-4</v>
      </c>
      <c r="F10894" s="3">
        <f t="shared" si="341"/>
        <v>93.549890444227316</v>
      </c>
      <c r="G10894" t="s">
        <v>14473</v>
      </c>
    </row>
    <row r="10895" spans="1:7" x14ac:dyDescent="0.35">
      <c r="A10895" t="s">
        <v>10</v>
      </c>
      <c r="B10895" t="s">
        <v>9</v>
      </c>
      <c r="C10895" t="s">
        <v>1745</v>
      </c>
      <c r="D10895" s="2">
        <v>146334.97</v>
      </c>
      <c r="E10895" s="3">
        <f t="shared" si="340"/>
        <v>6.6235324857863854E-4</v>
      </c>
      <c r="F10895" s="3">
        <f t="shared" si="341"/>
        <v>93.550552797475888</v>
      </c>
      <c r="G10895" t="s">
        <v>14473</v>
      </c>
    </row>
    <row r="10896" spans="1:7" x14ac:dyDescent="0.35">
      <c r="A10896" t="s">
        <v>10</v>
      </c>
      <c r="B10896" t="s">
        <v>4</v>
      </c>
      <c r="C10896" t="s">
        <v>6318</v>
      </c>
      <c r="D10896" s="2">
        <v>146310.04999999999</v>
      </c>
      <c r="E10896" s="3">
        <f t="shared" si="340"/>
        <v>6.6224045364688311E-4</v>
      </c>
      <c r="F10896" s="3">
        <f t="shared" si="341"/>
        <v>93.551215037929538</v>
      </c>
      <c r="G10896" t="s">
        <v>14480</v>
      </c>
    </row>
    <row r="10897" spans="1:7" x14ac:dyDescent="0.35">
      <c r="A10897" t="s">
        <v>10</v>
      </c>
      <c r="B10897" t="s">
        <v>22</v>
      </c>
      <c r="C10897" t="s">
        <v>1386</v>
      </c>
      <c r="D10897" s="2">
        <v>146292.41</v>
      </c>
      <c r="E10897" s="3">
        <f t="shared" si="340"/>
        <v>6.6216061004350569E-4</v>
      </c>
      <c r="F10897" s="3">
        <f t="shared" si="341"/>
        <v>93.551877198539586</v>
      </c>
      <c r="G10897" t="s">
        <v>14473</v>
      </c>
    </row>
    <row r="10898" spans="1:7" x14ac:dyDescent="0.35">
      <c r="A10898" t="s">
        <v>10</v>
      </c>
      <c r="B10898" t="s">
        <v>73</v>
      </c>
      <c r="C10898" t="s">
        <v>3091</v>
      </c>
      <c r="D10898" s="2">
        <v>146255.03</v>
      </c>
      <c r="E10898" s="3">
        <f t="shared" si="340"/>
        <v>6.6199141764587254E-4</v>
      </c>
      <c r="F10898" s="3">
        <f t="shared" si="341"/>
        <v>93.55253918995723</v>
      </c>
      <c r="G10898" t="s">
        <v>14473</v>
      </c>
    </row>
    <row r="10899" spans="1:7" x14ac:dyDescent="0.35">
      <c r="A10899" t="s">
        <v>3</v>
      </c>
      <c r="B10899" t="s">
        <v>9</v>
      </c>
      <c r="C10899" t="s">
        <v>2305</v>
      </c>
      <c r="D10899" s="2">
        <v>146240</v>
      </c>
      <c r="E10899" s="3">
        <f t="shared" si="340"/>
        <v>6.6192338763687239E-4</v>
      </c>
      <c r="F10899" s="3">
        <f t="shared" si="341"/>
        <v>93.553201113344869</v>
      </c>
      <c r="G10899" t="s">
        <v>14473</v>
      </c>
    </row>
    <row r="10900" spans="1:7" x14ac:dyDescent="0.35">
      <c r="A10900" t="s">
        <v>3</v>
      </c>
      <c r="B10900" t="s">
        <v>32</v>
      </c>
      <c r="C10900" s="8" t="s">
        <v>6937</v>
      </c>
      <c r="D10900" s="2">
        <v>146222.94</v>
      </c>
      <c r="E10900" s="3">
        <f t="shared" si="340"/>
        <v>6.6184616927669E-4</v>
      </c>
      <c r="F10900" s="3">
        <f t="shared" si="341"/>
        <v>93.553862959514149</v>
      </c>
      <c r="G10900" t="s">
        <v>14480</v>
      </c>
    </row>
    <row r="10901" spans="1:7" x14ac:dyDescent="0.35">
      <c r="A10901" t="s">
        <v>3</v>
      </c>
      <c r="B10901" t="s">
        <v>6</v>
      </c>
      <c r="C10901" t="s">
        <v>9083</v>
      </c>
      <c r="D10901" s="2">
        <v>146198.72</v>
      </c>
      <c r="E10901" s="3">
        <f t="shared" si="340"/>
        <v>6.6173654274189397E-4</v>
      </c>
      <c r="F10901" s="3">
        <f t="shared" si="341"/>
        <v>93.554524696056887</v>
      </c>
      <c r="G10901" t="s">
        <v>14480</v>
      </c>
    </row>
    <row r="10902" spans="1:7" x14ac:dyDescent="0.35">
      <c r="A10902" t="s">
        <v>3</v>
      </c>
      <c r="B10902" t="s">
        <v>9</v>
      </c>
      <c r="C10902" t="s">
        <v>668</v>
      </c>
      <c r="D10902" s="2">
        <v>146192.17000000001</v>
      </c>
      <c r="E10902" s="3">
        <f t="shared" si="340"/>
        <v>6.6170689559891661E-4</v>
      </c>
      <c r="F10902" s="3">
        <f t="shared" si="341"/>
        <v>93.555186402952486</v>
      </c>
      <c r="G10902" t="s">
        <v>14480</v>
      </c>
    </row>
    <row r="10903" spans="1:7" x14ac:dyDescent="0.35">
      <c r="A10903" t="s">
        <v>10</v>
      </c>
      <c r="B10903" t="s">
        <v>9</v>
      </c>
      <c r="C10903" t="s">
        <v>12299</v>
      </c>
      <c r="D10903" s="2">
        <v>146161.79999999999</v>
      </c>
      <c r="E10903" s="3">
        <f t="shared" si="340"/>
        <v>6.6156943243369127E-4</v>
      </c>
      <c r="F10903" s="3">
        <f t="shared" si="341"/>
        <v>93.555847972384925</v>
      </c>
      <c r="G10903" t="s">
        <v>14473</v>
      </c>
    </row>
    <row r="10904" spans="1:7" x14ac:dyDescent="0.35">
      <c r="A10904" t="s">
        <v>3</v>
      </c>
      <c r="B10904" t="s">
        <v>76</v>
      </c>
      <c r="C10904" t="s">
        <v>10136</v>
      </c>
      <c r="D10904" s="2">
        <v>146161.09</v>
      </c>
      <c r="E10904" s="3">
        <f t="shared" si="340"/>
        <v>6.6156621877391819E-4</v>
      </c>
      <c r="F10904" s="3">
        <f t="shared" si="341"/>
        <v>93.556509538603692</v>
      </c>
      <c r="G10904" t="s">
        <v>14480</v>
      </c>
    </row>
    <row r="10905" spans="1:7" x14ac:dyDescent="0.35">
      <c r="A10905" t="s">
        <v>10</v>
      </c>
      <c r="B10905" t="s">
        <v>76</v>
      </c>
      <c r="C10905" t="s">
        <v>3034</v>
      </c>
      <c r="D10905" s="2">
        <v>146161.07</v>
      </c>
      <c r="E10905" s="3">
        <f t="shared" si="340"/>
        <v>6.6156612824829083E-4</v>
      </c>
      <c r="F10905" s="3">
        <f t="shared" si="341"/>
        <v>93.557171104731935</v>
      </c>
      <c r="G10905" t="s">
        <v>14473</v>
      </c>
    </row>
    <row r="10906" spans="1:7" x14ac:dyDescent="0.35">
      <c r="A10906" t="s">
        <v>10</v>
      </c>
      <c r="B10906" t="s">
        <v>33</v>
      </c>
      <c r="C10906" t="s">
        <v>12868</v>
      </c>
      <c r="D10906" s="2">
        <v>146130.35</v>
      </c>
      <c r="E10906" s="3">
        <f t="shared" si="340"/>
        <v>6.6142708088458594E-4</v>
      </c>
      <c r="F10906" s="3">
        <f t="shared" si="341"/>
        <v>93.557832531812821</v>
      </c>
      <c r="G10906" t="s">
        <v>14473</v>
      </c>
    </row>
    <row r="10907" spans="1:7" x14ac:dyDescent="0.35">
      <c r="A10907" t="s">
        <v>3</v>
      </c>
      <c r="B10907" t="s">
        <v>29</v>
      </c>
      <c r="C10907" t="s">
        <v>3479</v>
      </c>
      <c r="D10907" s="2">
        <v>146124.82</v>
      </c>
      <c r="E10907" s="3">
        <f t="shared" si="340"/>
        <v>6.6140205054860649E-4</v>
      </c>
      <c r="F10907" s="3">
        <f t="shared" si="341"/>
        <v>93.558493933863375</v>
      </c>
      <c r="G10907" t="s">
        <v>14473</v>
      </c>
    </row>
    <row r="10908" spans="1:7" x14ac:dyDescent="0.35">
      <c r="A10908" t="s">
        <v>10</v>
      </c>
      <c r="B10908" t="s">
        <v>32</v>
      </c>
      <c r="C10908" t="s">
        <v>9219</v>
      </c>
      <c r="D10908" s="2">
        <v>146099.88</v>
      </c>
      <c r="E10908" s="3">
        <f t="shared" si="340"/>
        <v>6.612891650912237E-4</v>
      </c>
      <c r="F10908" s="3">
        <f t="shared" si="341"/>
        <v>93.559155223028469</v>
      </c>
      <c r="G10908" t="s">
        <v>14480</v>
      </c>
    </row>
    <row r="10909" spans="1:7" x14ac:dyDescent="0.35">
      <c r="A10909" t="s">
        <v>10</v>
      </c>
      <c r="B10909" t="s">
        <v>180</v>
      </c>
      <c r="C10909" t="s">
        <v>3341</v>
      </c>
      <c r="D10909" s="2">
        <v>146096.06</v>
      </c>
      <c r="E10909" s="3">
        <f t="shared" si="340"/>
        <v>6.6127187469638797E-4</v>
      </c>
      <c r="F10909" s="3">
        <f t="shared" si="341"/>
        <v>93.55981649490316</v>
      </c>
      <c r="G10909" t="s">
        <v>14480</v>
      </c>
    </row>
    <row r="10910" spans="1:7" x14ac:dyDescent="0.35">
      <c r="A10910" t="s">
        <v>10</v>
      </c>
      <c r="B10910" t="s">
        <v>9</v>
      </c>
      <c r="C10910" t="s">
        <v>3462</v>
      </c>
      <c r="D10910" s="2">
        <v>146080.45000000001</v>
      </c>
      <c r="E10910" s="3">
        <f t="shared" si="340"/>
        <v>6.6120121944419289E-4</v>
      </c>
      <c r="F10910" s="3">
        <f t="shared" si="341"/>
        <v>93.560477696122604</v>
      </c>
      <c r="G10910" t="s">
        <v>14473</v>
      </c>
    </row>
    <row r="10911" spans="1:7" x14ac:dyDescent="0.35">
      <c r="A10911" t="s">
        <v>10</v>
      </c>
      <c r="B10911" t="s">
        <v>9</v>
      </c>
      <c r="C10911" t="s">
        <v>721</v>
      </c>
      <c r="D10911" s="2">
        <v>146072.48000000001</v>
      </c>
      <c r="E10911" s="3">
        <f t="shared" si="340"/>
        <v>6.6116514498166926E-4</v>
      </c>
      <c r="F10911" s="3">
        <f t="shared" si="341"/>
        <v>93.56113886126758</v>
      </c>
      <c r="G10911" t="s">
        <v>14480</v>
      </c>
    </row>
    <row r="10912" spans="1:7" x14ac:dyDescent="0.35">
      <c r="A10912" t="s">
        <v>3</v>
      </c>
      <c r="B10912" t="s">
        <v>13</v>
      </c>
      <c r="C10912" t="s">
        <v>8710</v>
      </c>
      <c r="D10912" s="2">
        <v>146016.19</v>
      </c>
      <c r="E10912" s="3">
        <f t="shared" si="340"/>
        <v>6.6091036060331794E-4</v>
      </c>
      <c r="F10912" s="3">
        <f t="shared" si="341"/>
        <v>93.561799771628188</v>
      </c>
      <c r="G10912" t="s">
        <v>14473</v>
      </c>
    </row>
    <row r="10913" spans="1:7" x14ac:dyDescent="0.35">
      <c r="A10913" t="s">
        <v>3</v>
      </c>
      <c r="B10913" t="s">
        <v>29</v>
      </c>
      <c r="C10913" t="s">
        <v>13335</v>
      </c>
      <c r="D10913" s="2">
        <v>146000</v>
      </c>
      <c r="E10913" s="3">
        <f t="shared" si="340"/>
        <v>6.6083708010792794E-4</v>
      </c>
      <c r="F10913" s="3">
        <f t="shared" si="341"/>
        <v>93.562460608708292</v>
      </c>
      <c r="G10913" t="s">
        <v>14473</v>
      </c>
    </row>
    <row r="10914" spans="1:7" x14ac:dyDescent="0.35">
      <c r="A10914" t="s">
        <v>3</v>
      </c>
      <c r="B10914" t="s">
        <v>8</v>
      </c>
      <c r="C10914" t="s">
        <v>1600</v>
      </c>
      <c r="D10914" s="2">
        <v>145969.94</v>
      </c>
      <c r="E10914" s="3">
        <f t="shared" si="340"/>
        <v>6.6070102008992763E-4</v>
      </c>
      <c r="F10914" s="3">
        <f t="shared" si="341"/>
        <v>93.563121309728388</v>
      </c>
      <c r="G10914" t="s">
        <v>14480</v>
      </c>
    </row>
    <row r="10915" spans="1:7" x14ac:dyDescent="0.35">
      <c r="A10915" t="s">
        <v>3</v>
      </c>
      <c r="B10915" t="s">
        <v>6</v>
      </c>
      <c r="C10915" t="s">
        <v>14370</v>
      </c>
      <c r="D10915" s="2">
        <v>145960.97</v>
      </c>
      <c r="E10915" s="3">
        <f t="shared" si="340"/>
        <v>6.6066041934603325E-4</v>
      </c>
      <c r="F10915" s="3">
        <f t="shared" si="341"/>
        <v>93.56378197014773</v>
      </c>
      <c r="G10915" t="s">
        <v>14480</v>
      </c>
    </row>
    <row r="10916" spans="1:7" x14ac:dyDescent="0.35">
      <c r="A10916" t="s">
        <v>3</v>
      </c>
      <c r="B10916" t="s">
        <v>9</v>
      </c>
      <c r="C10916" t="s">
        <v>9345</v>
      </c>
      <c r="D10916" s="2">
        <v>145938.07</v>
      </c>
      <c r="E10916" s="3">
        <f t="shared" si="340"/>
        <v>6.6055676750264648E-4</v>
      </c>
      <c r="F10916" s="3">
        <f t="shared" si="341"/>
        <v>93.564442526915229</v>
      </c>
      <c r="G10916" t="s">
        <v>14480</v>
      </c>
    </row>
    <row r="10917" spans="1:7" x14ac:dyDescent="0.35">
      <c r="A10917" t="s">
        <v>3</v>
      </c>
      <c r="B10917" t="s">
        <v>9</v>
      </c>
      <c r="C10917" t="s">
        <v>4931</v>
      </c>
      <c r="D10917" s="2">
        <v>145934.15</v>
      </c>
      <c r="E10917" s="3">
        <f t="shared" si="340"/>
        <v>6.6053902447967374E-4</v>
      </c>
      <c r="F10917" s="3">
        <f t="shared" si="341"/>
        <v>93.565103065939709</v>
      </c>
      <c r="G10917" t="s">
        <v>14480</v>
      </c>
    </row>
    <row r="10918" spans="1:7" x14ac:dyDescent="0.35">
      <c r="A10918" t="s">
        <v>10</v>
      </c>
      <c r="B10918" t="s">
        <v>67</v>
      </c>
      <c r="C10918" t="s">
        <v>188</v>
      </c>
      <c r="D10918" s="2">
        <v>145926.31</v>
      </c>
      <c r="E10918" s="3">
        <f t="shared" si="340"/>
        <v>6.6050353843372816E-4</v>
      </c>
      <c r="F10918" s="3">
        <f t="shared" si="341"/>
        <v>93.565763569478136</v>
      </c>
      <c r="G10918" t="s">
        <v>14473</v>
      </c>
    </row>
    <row r="10919" spans="1:7" x14ac:dyDescent="0.35">
      <c r="A10919" t="s">
        <v>10</v>
      </c>
      <c r="B10919" t="s">
        <v>29</v>
      </c>
      <c r="C10919" s="7" t="s">
        <v>2000</v>
      </c>
      <c r="D10919" s="2">
        <v>145921.25</v>
      </c>
      <c r="E10919" s="3">
        <f t="shared" si="340"/>
        <v>6.6048063544999294E-4</v>
      </c>
      <c r="F10919" s="3">
        <f t="shared" si="341"/>
        <v>93.566424050113582</v>
      </c>
      <c r="G10919" t="s">
        <v>14480</v>
      </c>
    </row>
    <row r="10920" spans="1:7" x14ac:dyDescent="0.35">
      <c r="A10920" t="s">
        <v>3</v>
      </c>
      <c r="B10920" t="s">
        <v>18</v>
      </c>
      <c r="C10920" t="s">
        <v>2978</v>
      </c>
      <c r="D10920" s="2">
        <v>145889.20000000001</v>
      </c>
      <c r="E10920" s="3">
        <f t="shared" si="340"/>
        <v>6.6033556813206522E-4</v>
      </c>
      <c r="F10920" s="3">
        <f t="shared" si="341"/>
        <v>93.56708438568171</v>
      </c>
      <c r="G10920" t="s">
        <v>14473</v>
      </c>
    </row>
    <row r="10921" spans="1:7" x14ac:dyDescent="0.35">
      <c r="A10921" t="s">
        <v>3</v>
      </c>
      <c r="B10921" t="s">
        <v>6</v>
      </c>
      <c r="C10921" t="s">
        <v>4954</v>
      </c>
      <c r="D10921" s="2">
        <v>145884.42000000001</v>
      </c>
      <c r="E10921" s="3">
        <f t="shared" si="340"/>
        <v>6.6031393250711378E-4</v>
      </c>
      <c r="F10921" s="3">
        <f t="shared" si="341"/>
        <v>93.567744699614224</v>
      </c>
      <c r="G10921" t="s">
        <v>14473</v>
      </c>
    </row>
    <row r="10922" spans="1:7" x14ac:dyDescent="0.35">
      <c r="A10922" t="s">
        <v>3</v>
      </c>
      <c r="B10922" t="s">
        <v>139</v>
      </c>
      <c r="C10922" t="s">
        <v>6647</v>
      </c>
      <c r="D10922" s="2">
        <v>145852.29999999999</v>
      </c>
      <c r="E10922" s="3">
        <f t="shared" si="340"/>
        <v>6.6016854834948988E-4</v>
      </c>
      <c r="F10922" s="3">
        <f t="shared" si="341"/>
        <v>93.568404868162574</v>
      </c>
      <c r="G10922" t="s">
        <v>14480</v>
      </c>
    </row>
    <row r="10923" spans="1:7" x14ac:dyDescent="0.35">
      <c r="A10923" t="s">
        <v>10</v>
      </c>
      <c r="B10923" t="s">
        <v>180</v>
      </c>
      <c r="C10923" t="s">
        <v>10856</v>
      </c>
      <c r="D10923" s="2">
        <v>145820.43</v>
      </c>
      <c r="E10923" s="3">
        <f t="shared" si="340"/>
        <v>6.6002429576220883E-4</v>
      </c>
      <c r="F10923" s="3">
        <f t="shared" si="341"/>
        <v>93.569064892458343</v>
      </c>
      <c r="G10923" t="s">
        <v>14480</v>
      </c>
    </row>
    <row r="10924" spans="1:7" x14ac:dyDescent="0.35">
      <c r="A10924" t="s">
        <v>3</v>
      </c>
      <c r="B10924" t="s">
        <v>9</v>
      </c>
      <c r="C10924" t="s">
        <v>4461</v>
      </c>
      <c r="D10924" s="2">
        <v>145796.29</v>
      </c>
      <c r="E10924" s="3">
        <f t="shared" si="340"/>
        <v>6.5991503132992256E-4</v>
      </c>
      <c r="F10924" s="3">
        <f t="shared" si="341"/>
        <v>93.569724807489678</v>
      </c>
      <c r="G10924" t="s">
        <v>14480</v>
      </c>
    </row>
    <row r="10925" spans="1:7" x14ac:dyDescent="0.35">
      <c r="A10925" t="s">
        <v>10</v>
      </c>
      <c r="B10925" t="s">
        <v>9</v>
      </c>
      <c r="C10925" t="s">
        <v>5868</v>
      </c>
      <c r="D10925" s="2">
        <v>145761.49</v>
      </c>
      <c r="E10925" s="3">
        <f t="shared" si="340"/>
        <v>6.5975751673822552E-4</v>
      </c>
      <c r="F10925" s="3">
        <f t="shared" si="341"/>
        <v>93.570384565006421</v>
      </c>
      <c r="G10925" t="s">
        <v>14480</v>
      </c>
    </row>
    <row r="10926" spans="1:7" x14ac:dyDescent="0.35">
      <c r="A10926" t="s">
        <v>3</v>
      </c>
      <c r="B10926" t="s">
        <v>6</v>
      </c>
      <c r="C10926" t="s">
        <v>4231</v>
      </c>
      <c r="D10926" s="2">
        <v>145750.31</v>
      </c>
      <c r="E10926" s="3">
        <f t="shared" si="340"/>
        <v>6.5970691291250224E-4</v>
      </c>
      <c r="F10926" s="3">
        <f t="shared" si="341"/>
        <v>93.571044271919334</v>
      </c>
      <c r="G10926" t="s">
        <v>14480</v>
      </c>
    </row>
    <row r="10927" spans="1:7" x14ac:dyDescent="0.35">
      <c r="A10927" t="s">
        <v>10</v>
      </c>
      <c r="B10927" t="s">
        <v>180</v>
      </c>
      <c r="C10927" t="s">
        <v>10469</v>
      </c>
      <c r="D10927" s="2">
        <v>145739.24</v>
      </c>
      <c r="E10927" s="3">
        <f t="shared" si="340"/>
        <v>6.5965680697772965E-4</v>
      </c>
      <c r="F10927" s="3">
        <f t="shared" si="341"/>
        <v>93.571703928726308</v>
      </c>
      <c r="G10927" t="s">
        <v>14480</v>
      </c>
    </row>
    <row r="10928" spans="1:7" x14ac:dyDescent="0.35">
      <c r="A10928" t="s">
        <v>10</v>
      </c>
      <c r="B10928" t="s">
        <v>9</v>
      </c>
      <c r="C10928" t="s">
        <v>9603</v>
      </c>
      <c r="D10928" s="2">
        <v>145735.64000000001</v>
      </c>
      <c r="E10928" s="3">
        <f t="shared" si="340"/>
        <v>6.5964051236479552E-4</v>
      </c>
      <c r="F10928" s="3">
        <f t="shared" si="341"/>
        <v>93.572363569238675</v>
      </c>
      <c r="G10928" t="s">
        <v>14480</v>
      </c>
    </row>
    <row r="10929" spans="1:7" x14ac:dyDescent="0.35">
      <c r="A10929" t="s">
        <v>3</v>
      </c>
      <c r="B10929" t="s">
        <v>29</v>
      </c>
      <c r="C10929" t="s">
        <v>1866</v>
      </c>
      <c r="D10929" s="2">
        <v>145733.78</v>
      </c>
      <c r="E10929" s="3">
        <f t="shared" si="340"/>
        <v>6.5963209348144617E-4</v>
      </c>
      <c r="F10929" s="3">
        <f t="shared" si="341"/>
        <v>93.573023201332163</v>
      </c>
      <c r="G10929" t="s">
        <v>14473</v>
      </c>
    </row>
    <row r="10930" spans="1:7" x14ac:dyDescent="0.35">
      <c r="A10930" t="s">
        <v>10</v>
      </c>
      <c r="B10930" t="s">
        <v>6</v>
      </c>
      <c r="C10930" t="s">
        <v>1170</v>
      </c>
      <c r="D10930" s="2">
        <v>145728.84</v>
      </c>
      <c r="E10930" s="3">
        <f t="shared" si="340"/>
        <v>6.5960973365147542E-4</v>
      </c>
      <c r="F10930" s="3">
        <f t="shared" si="341"/>
        <v>93.573682811065808</v>
      </c>
      <c r="G10930" t="s">
        <v>14480</v>
      </c>
    </row>
    <row r="10931" spans="1:7" x14ac:dyDescent="0.35">
      <c r="A10931" t="s">
        <v>3</v>
      </c>
      <c r="B10931" t="s">
        <v>180</v>
      </c>
      <c r="C10931" t="s">
        <v>7857</v>
      </c>
      <c r="D10931" s="2">
        <v>145713.14000000001</v>
      </c>
      <c r="E10931" s="3">
        <f t="shared" si="340"/>
        <v>6.5953867103395701E-4</v>
      </c>
      <c r="F10931" s="3">
        <f t="shared" si="341"/>
        <v>93.574342349736838</v>
      </c>
      <c r="G10931" t="s">
        <v>14480</v>
      </c>
    </row>
    <row r="10932" spans="1:7" x14ac:dyDescent="0.35">
      <c r="A10932" t="s">
        <v>3</v>
      </c>
      <c r="B10932" t="s">
        <v>8</v>
      </c>
      <c r="C10932" t="s">
        <v>2160</v>
      </c>
      <c r="D10932" s="2">
        <v>145704.26999999999</v>
      </c>
      <c r="E10932" s="3">
        <f t="shared" si="340"/>
        <v>6.5949852291819963E-4</v>
      </c>
      <c r="F10932" s="3">
        <f t="shared" si="341"/>
        <v>93.57500184825976</v>
      </c>
      <c r="G10932" t="s">
        <v>14480</v>
      </c>
    </row>
    <row r="10933" spans="1:7" x14ac:dyDescent="0.35">
      <c r="A10933" t="s">
        <v>10</v>
      </c>
      <c r="B10933" t="s">
        <v>6</v>
      </c>
      <c r="C10933" t="s">
        <v>9735</v>
      </c>
      <c r="D10933" s="2">
        <v>145698.96</v>
      </c>
      <c r="E10933" s="3">
        <f t="shared" si="340"/>
        <v>6.5947448836412177E-4</v>
      </c>
      <c r="F10933" s="3">
        <f t="shared" si="341"/>
        <v>93.575661322748118</v>
      </c>
      <c r="G10933" t="s">
        <v>14473</v>
      </c>
    </row>
    <row r="10934" spans="1:7" x14ac:dyDescent="0.35">
      <c r="A10934" t="s">
        <v>3</v>
      </c>
      <c r="B10934" t="s">
        <v>29</v>
      </c>
      <c r="C10934" t="s">
        <v>12903</v>
      </c>
      <c r="D10934" s="2">
        <v>145690</v>
      </c>
      <c r="E10934" s="3">
        <f t="shared" si="340"/>
        <v>6.5943393288304117E-4</v>
      </c>
      <c r="F10934" s="3">
        <f t="shared" si="341"/>
        <v>93.576320756681</v>
      </c>
      <c r="G10934" t="s">
        <v>14473</v>
      </c>
    </row>
    <row r="10935" spans="1:7" x14ac:dyDescent="0.35">
      <c r="A10935" t="s">
        <v>10</v>
      </c>
      <c r="B10935" t="s">
        <v>29</v>
      </c>
      <c r="C10935" t="s">
        <v>6209</v>
      </c>
      <c r="D10935" s="2">
        <v>145688.32000000001</v>
      </c>
      <c r="E10935" s="3">
        <f t="shared" si="340"/>
        <v>6.5942632873033859E-4</v>
      </c>
      <c r="F10935" s="3">
        <f t="shared" si="341"/>
        <v>93.576980183009724</v>
      </c>
      <c r="G10935" t="s">
        <v>14473</v>
      </c>
    </row>
    <row r="10936" spans="1:7" x14ac:dyDescent="0.35">
      <c r="A10936" t="s">
        <v>3</v>
      </c>
      <c r="B10936" t="s">
        <v>18</v>
      </c>
      <c r="C10936" t="s">
        <v>14434</v>
      </c>
      <c r="D10936" s="2">
        <v>145662.79</v>
      </c>
      <c r="E10936" s="3">
        <f t="shared" si="340"/>
        <v>6.5931077276694709E-4</v>
      </c>
      <c r="F10936" s="3">
        <f t="shared" si="341"/>
        <v>93.577639493782485</v>
      </c>
      <c r="G10936" t="s">
        <v>14473</v>
      </c>
    </row>
    <row r="10937" spans="1:7" x14ac:dyDescent="0.35">
      <c r="A10937" t="s">
        <v>10</v>
      </c>
      <c r="B10937" t="s">
        <v>11</v>
      </c>
      <c r="C10937" t="s">
        <v>7995</v>
      </c>
      <c r="D10937" s="2">
        <v>145653.07999999999</v>
      </c>
      <c r="E10937" s="3">
        <f t="shared" si="340"/>
        <v>6.5926682257483847E-4</v>
      </c>
      <c r="F10937" s="3">
        <f t="shared" si="341"/>
        <v>93.578298760605065</v>
      </c>
      <c r="G10937" t="s">
        <v>14473</v>
      </c>
    </row>
    <row r="10938" spans="1:7" x14ac:dyDescent="0.35">
      <c r="A10938" t="s">
        <v>10</v>
      </c>
      <c r="B10938" t="s">
        <v>9</v>
      </c>
      <c r="C10938" t="s">
        <v>7762</v>
      </c>
      <c r="D10938" s="2">
        <v>145632.21</v>
      </c>
      <c r="E10938" s="3">
        <f t="shared" si="340"/>
        <v>6.5917235908263404E-4</v>
      </c>
      <c r="F10938" s="3">
        <f t="shared" si="341"/>
        <v>93.578957932964144</v>
      </c>
      <c r="G10938" t="s">
        <v>14473</v>
      </c>
    </row>
    <row r="10939" spans="1:7" x14ac:dyDescent="0.35">
      <c r="A10939" t="s">
        <v>3</v>
      </c>
      <c r="B10939" t="s">
        <v>32</v>
      </c>
      <c r="C10939" t="s">
        <v>13848</v>
      </c>
      <c r="D10939" s="2">
        <v>145590.85</v>
      </c>
      <c r="E10939" s="3">
        <f t="shared" si="340"/>
        <v>6.5898515208514597E-4</v>
      </c>
      <c r="F10939" s="3">
        <f t="shared" si="341"/>
        <v>93.57961691811623</v>
      </c>
      <c r="G10939" t="s">
        <v>14473</v>
      </c>
    </row>
    <row r="10940" spans="1:7" x14ac:dyDescent="0.35">
      <c r="A10940" t="s">
        <v>10</v>
      </c>
      <c r="B10940" t="s">
        <v>9</v>
      </c>
      <c r="C10940" t="s">
        <v>2324</v>
      </c>
      <c r="D10940" s="2">
        <v>145577.95000000001</v>
      </c>
      <c r="E10940" s="3">
        <f t="shared" si="340"/>
        <v>6.5892676305546528E-4</v>
      </c>
      <c r="F10940" s="3">
        <f t="shared" si="341"/>
        <v>93.580275844879282</v>
      </c>
      <c r="G10940" t="s">
        <v>14480</v>
      </c>
    </row>
    <row r="10941" spans="1:7" x14ac:dyDescent="0.35">
      <c r="A10941" t="s">
        <v>3</v>
      </c>
      <c r="B10941" t="s">
        <v>9</v>
      </c>
      <c r="C10941" t="s">
        <v>776</v>
      </c>
      <c r="D10941" s="2">
        <v>145557.03</v>
      </c>
      <c r="E10941" s="3">
        <f t="shared" si="340"/>
        <v>6.5883207324919223E-4</v>
      </c>
      <c r="F10941" s="3">
        <f t="shared" si="341"/>
        <v>93.580934676952538</v>
      </c>
      <c r="G10941" t="s">
        <v>14473</v>
      </c>
    </row>
    <row r="10942" spans="1:7" x14ac:dyDescent="0.35">
      <c r="A10942" t="s">
        <v>3</v>
      </c>
      <c r="B10942" t="s">
        <v>33</v>
      </c>
      <c r="C10942" t="s">
        <v>260</v>
      </c>
      <c r="D10942" s="2">
        <v>145554</v>
      </c>
      <c r="E10942" s="3">
        <f t="shared" si="340"/>
        <v>6.5881835861663935E-4</v>
      </c>
      <c r="F10942" s="3">
        <f t="shared" si="341"/>
        <v>93.581593495311154</v>
      </c>
      <c r="G10942" t="s">
        <v>14473</v>
      </c>
    </row>
    <row r="10943" spans="1:7" x14ac:dyDescent="0.35">
      <c r="A10943" t="s">
        <v>10</v>
      </c>
      <c r="B10943" t="s">
        <v>6</v>
      </c>
      <c r="C10943" t="s">
        <v>1254</v>
      </c>
      <c r="D10943" s="2">
        <v>145549.84</v>
      </c>
      <c r="E10943" s="3">
        <f t="shared" si="340"/>
        <v>6.5879952928613755E-4</v>
      </c>
      <c r="F10943" s="3">
        <f t="shared" si="341"/>
        <v>93.582252294840444</v>
      </c>
      <c r="G10943" t="s">
        <v>14473</v>
      </c>
    </row>
    <row r="10944" spans="1:7" x14ac:dyDescent="0.35">
      <c r="A10944" t="s">
        <v>3</v>
      </c>
      <c r="B10944" t="s">
        <v>9</v>
      </c>
      <c r="C10944" t="s">
        <v>9108</v>
      </c>
      <c r="D10944" s="2">
        <v>145520.44</v>
      </c>
      <c r="E10944" s="3">
        <f t="shared" si="340"/>
        <v>6.5866645661384192E-4</v>
      </c>
      <c r="F10944" s="3">
        <f t="shared" si="341"/>
        <v>93.58291096129706</v>
      </c>
      <c r="G10944" t="s">
        <v>14480</v>
      </c>
    </row>
    <row r="10945" spans="1:7" x14ac:dyDescent="0.35">
      <c r="A10945" t="s">
        <v>3</v>
      </c>
      <c r="B10945" t="s">
        <v>8</v>
      </c>
      <c r="C10945" t="s">
        <v>9709</v>
      </c>
      <c r="D10945" s="2">
        <v>145472.88</v>
      </c>
      <c r="E10945" s="3">
        <f t="shared" si="340"/>
        <v>6.5845118667185603E-4</v>
      </c>
      <c r="F10945" s="3">
        <f t="shared" si="341"/>
        <v>93.583569412483726</v>
      </c>
      <c r="G10945" t="s">
        <v>14473</v>
      </c>
    </row>
    <row r="10946" spans="1:7" x14ac:dyDescent="0.35">
      <c r="A10946" t="s">
        <v>10</v>
      </c>
      <c r="B10946" t="s">
        <v>8</v>
      </c>
      <c r="C10946" t="s">
        <v>11967</v>
      </c>
      <c r="D10946" s="2">
        <v>145471.85</v>
      </c>
      <c r="E10946" s="3">
        <f t="shared" si="340"/>
        <v>6.5844652460204434E-4</v>
      </c>
      <c r="F10946" s="3">
        <f t="shared" si="341"/>
        <v>93.584227859008323</v>
      </c>
      <c r="G10946" t="s">
        <v>14473</v>
      </c>
    </row>
    <row r="10947" spans="1:7" x14ac:dyDescent="0.35">
      <c r="A10947" t="s">
        <v>3</v>
      </c>
      <c r="B10947" t="s">
        <v>29</v>
      </c>
      <c r="C10947" t="s">
        <v>658</v>
      </c>
      <c r="D10947" s="2">
        <v>145452.64000000001</v>
      </c>
      <c r="E10947" s="3">
        <f t="shared" ref="E10947:E11010" si="342">(D10947/$D$29638)*100</f>
        <v>6.5835957473691514E-4</v>
      </c>
      <c r="F10947" s="3">
        <f t="shared" si="341"/>
        <v>93.584886218583065</v>
      </c>
      <c r="G10947" t="s">
        <v>14473</v>
      </c>
    </row>
    <row r="10948" spans="1:7" x14ac:dyDescent="0.35">
      <c r="A10948" t="s">
        <v>3</v>
      </c>
      <c r="B10948" t="s">
        <v>180</v>
      </c>
      <c r="C10948" t="s">
        <v>12378</v>
      </c>
      <c r="D10948" s="2">
        <v>145436.69</v>
      </c>
      <c r="E10948" s="3">
        <f t="shared" si="342"/>
        <v>6.5828738054905399E-4</v>
      </c>
      <c r="F10948" s="3">
        <f t="shared" ref="F10948:F11011" si="343">E10948+F10947</f>
        <v>93.585544505963611</v>
      </c>
      <c r="G10948" t="s">
        <v>14480</v>
      </c>
    </row>
    <row r="10949" spans="1:7" x14ac:dyDescent="0.35">
      <c r="A10949" t="s">
        <v>10</v>
      </c>
      <c r="B10949" t="s">
        <v>9</v>
      </c>
      <c r="C10949" t="s">
        <v>1863</v>
      </c>
      <c r="D10949" s="2">
        <v>145426.9</v>
      </c>
      <c r="E10949" s="3">
        <f t="shared" si="342"/>
        <v>6.5824306825443572E-4</v>
      </c>
      <c r="F10949" s="3">
        <f t="shared" si="343"/>
        <v>93.58620274903187</v>
      </c>
      <c r="G10949" t="s">
        <v>14473</v>
      </c>
    </row>
    <row r="10950" spans="1:7" x14ac:dyDescent="0.35">
      <c r="A10950" t="s">
        <v>3</v>
      </c>
      <c r="B10950" t="s">
        <v>29</v>
      </c>
      <c r="C10950" s="13" t="s">
        <v>7037</v>
      </c>
      <c r="D10950" s="2">
        <v>145419.92000000001</v>
      </c>
      <c r="E10950" s="3">
        <f t="shared" si="342"/>
        <v>6.5821147481046895E-4</v>
      </c>
      <c r="F10950" s="3">
        <f t="shared" si="343"/>
        <v>93.586860960506684</v>
      </c>
      <c r="G10950" t="s">
        <v>14480</v>
      </c>
    </row>
    <row r="10951" spans="1:7" x14ac:dyDescent="0.35">
      <c r="A10951" t="s">
        <v>3</v>
      </c>
      <c r="B10951" t="s">
        <v>1478</v>
      </c>
      <c r="C10951" t="s">
        <v>167</v>
      </c>
      <c r="D10951" s="2">
        <v>145419.22</v>
      </c>
      <c r="E10951" s="3">
        <f t="shared" si="342"/>
        <v>6.5820830641350955E-4</v>
      </c>
      <c r="F10951" s="3">
        <f t="shared" si="343"/>
        <v>93.587519168813103</v>
      </c>
      <c r="G10951" t="s">
        <v>14473</v>
      </c>
    </row>
    <row r="10952" spans="1:7" x14ac:dyDescent="0.35">
      <c r="A10952" t="s">
        <v>3</v>
      </c>
      <c r="B10952" t="s">
        <v>55</v>
      </c>
      <c r="C10952" s="13" t="s">
        <v>1094</v>
      </c>
      <c r="D10952" s="2">
        <v>145418.43</v>
      </c>
      <c r="E10952" s="3">
        <f t="shared" si="342"/>
        <v>6.5820473065122671E-4</v>
      </c>
      <c r="F10952" s="3">
        <f t="shared" si="343"/>
        <v>93.588177373543758</v>
      </c>
      <c r="G10952" t="s">
        <v>14480</v>
      </c>
    </row>
    <row r="10953" spans="1:7" x14ac:dyDescent="0.35">
      <c r="A10953" t="s">
        <v>10</v>
      </c>
      <c r="B10953" t="s">
        <v>43</v>
      </c>
      <c r="C10953" t="s">
        <v>10319</v>
      </c>
      <c r="D10953" s="2">
        <v>145403.1</v>
      </c>
      <c r="E10953" s="3">
        <f t="shared" si="342"/>
        <v>6.5813534275781542E-4</v>
      </c>
      <c r="F10953" s="3">
        <f t="shared" si="343"/>
        <v>93.588835508886518</v>
      </c>
      <c r="G10953" t="s">
        <v>14473</v>
      </c>
    </row>
    <row r="10954" spans="1:7" x14ac:dyDescent="0.35">
      <c r="A10954" t="s">
        <v>3</v>
      </c>
      <c r="B10954" t="s">
        <v>9</v>
      </c>
      <c r="C10954" t="s">
        <v>2621</v>
      </c>
      <c r="D10954" s="2">
        <v>145398.42000000001</v>
      </c>
      <c r="E10954" s="3">
        <f t="shared" si="342"/>
        <v>6.5811415976100109E-4</v>
      </c>
      <c r="F10954" s="3">
        <f t="shared" si="343"/>
        <v>93.58949362304628</v>
      </c>
      <c r="G10954" t="s">
        <v>14480</v>
      </c>
    </row>
    <row r="10955" spans="1:7" x14ac:dyDescent="0.35">
      <c r="A10955" t="s">
        <v>10</v>
      </c>
      <c r="B10955" t="s">
        <v>9</v>
      </c>
      <c r="C10955" t="s">
        <v>3051</v>
      </c>
      <c r="D10955" s="2">
        <v>145392.32999999999</v>
      </c>
      <c r="E10955" s="3">
        <f t="shared" si="342"/>
        <v>6.5808659470745396E-4</v>
      </c>
      <c r="F10955" s="3">
        <f t="shared" si="343"/>
        <v>93.590151709640992</v>
      </c>
      <c r="G10955" t="s">
        <v>14473</v>
      </c>
    </row>
    <row r="10956" spans="1:7" x14ac:dyDescent="0.35">
      <c r="A10956" t="s">
        <v>10</v>
      </c>
      <c r="B10956" t="s">
        <v>4</v>
      </c>
      <c r="C10956" t="s">
        <v>5599</v>
      </c>
      <c r="D10956" s="2">
        <v>145347.81</v>
      </c>
      <c r="E10956" s="3">
        <f t="shared" si="342"/>
        <v>6.5788508466083475E-4</v>
      </c>
      <c r="F10956" s="3">
        <f t="shared" si="343"/>
        <v>93.590809594725656</v>
      </c>
      <c r="G10956" t="s">
        <v>14473</v>
      </c>
    </row>
    <row r="10957" spans="1:7" x14ac:dyDescent="0.35">
      <c r="A10957" t="s">
        <v>3</v>
      </c>
      <c r="B10957" t="s">
        <v>6</v>
      </c>
      <c r="C10957" t="s">
        <v>9409</v>
      </c>
      <c r="D10957" s="2">
        <v>145345.84</v>
      </c>
      <c r="E10957" s="3">
        <f t="shared" si="342"/>
        <v>6.578761678865347E-4</v>
      </c>
      <c r="F10957" s="3">
        <f t="shared" si="343"/>
        <v>93.591467470893548</v>
      </c>
      <c r="G10957" t="s">
        <v>14473</v>
      </c>
    </row>
    <row r="10958" spans="1:7" x14ac:dyDescent="0.35">
      <c r="A10958" t="s">
        <v>10</v>
      </c>
      <c r="B10958" t="s">
        <v>9</v>
      </c>
      <c r="C10958" t="s">
        <v>6292</v>
      </c>
      <c r="D10958" s="2">
        <v>145338.89000000001</v>
      </c>
      <c r="E10958" s="3">
        <f t="shared" si="342"/>
        <v>6.5784471023100908E-4</v>
      </c>
      <c r="F10958" s="3">
        <f t="shared" si="343"/>
        <v>93.592125315603781</v>
      </c>
      <c r="G10958" t="s">
        <v>14473</v>
      </c>
    </row>
    <row r="10959" spans="1:7" x14ac:dyDescent="0.35">
      <c r="A10959" t="s">
        <v>10</v>
      </c>
      <c r="B10959" t="s">
        <v>29</v>
      </c>
      <c r="C10959" t="s">
        <v>1512</v>
      </c>
      <c r="D10959" s="2">
        <v>145336.07</v>
      </c>
      <c r="E10959" s="3">
        <f t="shared" si="342"/>
        <v>6.578319461175439E-4</v>
      </c>
      <c r="F10959" s="3">
        <f t="shared" si="343"/>
        <v>93.592783147549895</v>
      </c>
      <c r="G10959" t="s">
        <v>14473</v>
      </c>
    </row>
    <row r="10960" spans="1:7" x14ac:dyDescent="0.35">
      <c r="A10960" t="s">
        <v>3</v>
      </c>
      <c r="B10960" t="s">
        <v>9</v>
      </c>
      <c r="C10960" t="s">
        <v>14421</v>
      </c>
      <c r="D10960" s="2">
        <v>145333</v>
      </c>
      <c r="E10960" s="3">
        <f t="shared" si="342"/>
        <v>6.5781805043373619E-4</v>
      </c>
      <c r="F10960" s="3">
        <f t="shared" si="343"/>
        <v>93.593440965600323</v>
      </c>
      <c r="G10960" t="s">
        <v>14473</v>
      </c>
    </row>
    <row r="10961" spans="1:7" x14ac:dyDescent="0.35">
      <c r="A10961" t="s">
        <v>10</v>
      </c>
      <c r="B10961" t="s">
        <v>8</v>
      </c>
      <c r="C10961" t="s">
        <v>1031</v>
      </c>
      <c r="D10961" s="2">
        <v>145331.25</v>
      </c>
      <c r="E10961" s="3">
        <f t="shared" si="342"/>
        <v>6.5781012944133763E-4</v>
      </c>
      <c r="F10961" s="3">
        <f t="shared" si="343"/>
        <v>93.594098775729762</v>
      </c>
      <c r="G10961" t="s">
        <v>14473</v>
      </c>
    </row>
    <row r="10962" spans="1:7" x14ac:dyDescent="0.35">
      <c r="A10962" t="s">
        <v>3</v>
      </c>
      <c r="B10962" t="s">
        <v>9</v>
      </c>
      <c r="C10962" t="s">
        <v>3630</v>
      </c>
      <c r="D10962" s="2">
        <v>145308.91</v>
      </c>
      <c r="E10962" s="3">
        <f t="shared" si="342"/>
        <v>6.5770901231551842E-4</v>
      </c>
      <c r="F10962" s="3">
        <f t="shared" si="343"/>
        <v>93.594756484742078</v>
      </c>
      <c r="G10962" t="s">
        <v>14480</v>
      </c>
    </row>
    <row r="10963" spans="1:7" x14ac:dyDescent="0.35">
      <c r="A10963" t="s">
        <v>10</v>
      </c>
      <c r="B10963" t="s">
        <v>9</v>
      </c>
      <c r="C10963" t="s">
        <v>11244</v>
      </c>
      <c r="D10963" s="2">
        <v>145302.60999999999</v>
      </c>
      <c r="E10963" s="3">
        <f t="shared" si="342"/>
        <v>6.5768049674288349E-4</v>
      </c>
      <c r="F10963" s="3">
        <f t="shared" si="343"/>
        <v>93.595414165238822</v>
      </c>
      <c r="G10963" t="s">
        <v>14480</v>
      </c>
    </row>
    <row r="10964" spans="1:7" x14ac:dyDescent="0.35">
      <c r="A10964" t="s">
        <v>10</v>
      </c>
      <c r="B10964" t="s">
        <v>36</v>
      </c>
      <c r="C10964" t="s">
        <v>2416</v>
      </c>
      <c r="D10964" s="2">
        <v>145292.53</v>
      </c>
      <c r="E10964" s="3">
        <f t="shared" si="342"/>
        <v>6.5763487182666786E-4</v>
      </c>
      <c r="F10964" s="3">
        <f t="shared" si="343"/>
        <v>93.59607180011065</v>
      </c>
      <c r="G10964" t="s">
        <v>14473</v>
      </c>
    </row>
    <row r="10965" spans="1:7" x14ac:dyDescent="0.35">
      <c r="A10965" t="s">
        <v>3</v>
      </c>
      <c r="B10965" t="s">
        <v>18</v>
      </c>
      <c r="C10965" t="s">
        <v>2857</v>
      </c>
      <c r="D10965" s="2">
        <v>145282.29999999999</v>
      </c>
      <c r="E10965" s="3">
        <f t="shared" si="342"/>
        <v>6.5758856796824662E-4</v>
      </c>
      <c r="F10965" s="3">
        <f t="shared" si="343"/>
        <v>93.596729388678625</v>
      </c>
      <c r="G10965" t="s">
        <v>14480</v>
      </c>
    </row>
    <row r="10966" spans="1:7" x14ac:dyDescent="0.35">
      <c r="A10966" t="s">
        <v>10</v>
      </c>
      <c r="B10966" t="s">
        <v>139</v>
      </c>
      <c r="C10966" s="7" t="s">
        <v>352</v>
      </c>
      <c r="D10966" s="2">
        <v>145249.79999999999</v>
      </c>
      <c r="E10966" s="3">
        <f t="shared" si="342"/>
        <v>6.5744146382370203E-4</v>
      </c>
      <c r="F10966" s="3">
        <f t="shared" si="343"/>
        <v>93.597386830142455</v>
      </c>
      <c r="G10966" t="s">
        <v>14480</v>
      </c>
    </row>
    <row r="10967" spans="1:7" x14ac:dyDescent="0.35">
      <c r="A10967" t="s">
        <v>10</v>
      </c>
      <c r="B10967" t="s">
        <v>134</v>
      </c>
      <c r="C10967" t="s">
        <v>2614</v>
      </c>
      <c r="D10967" s="2">
        <v>145207.37</v>
      </c>
      <c r="E10967" s="3">
        <f t="shared" si="342"/>
        <v>6.5724941370514734E-4</v>
      </c>
      <c r="F10967" s="3">
        <f t="shared" si="343"/>
        <v>93.598044079556161</v>
      </c>
      <c r="G10967" t="s">
        <v>14480</v>
      </c>
    </row>
    <row r="10968" spans="1:7" x14ac:dyDescent="0.35">
      <c r="A10968" t="s">
        <v>3</v>
      </c>
      <c r="B10968" t="s">
        <v>13</v>
      </c>
      <c r="C10968" t="s">
        <v>2114</v>
      </c>
      <c r="D10968" s="2">
        <v>145205.16</v>
      </c>
      <c r="E10968" s="3">
        <f t="shared" si="342"/>
        <v>6.5723941062331844E-4</v>
      </c>
      <c r="F10968" s="3">
        <f t="shared" si="343"/>
        <v>93.598701318966789</v>
      </c>
      <c r="G10968" t="s">
        <v>14480</v>
      </c>
    </row>
    <row r="10969" spans="1:7" x14ac:dyDescent="0.35">
      <c r="A10969" t="s">
        <v>10</v>
      </c>
      <c r="B10969" t="s">
        <v>9</v>
      </c>
      <c r="C10969" t="s">
        <v>4925</v>
      </c>
      <c r="D10969" s="2">
        <v>145194.35999999999</v>
      </c>
      <c r="E10969" s="3">
        <f t="shared" si="342"/>
        <v>6.5719052678451584E-4</v>
      </c>
      <c r="F10969" s="3">
        <f t="shared" si="343"/>
        <v>93.59935850949357</v>
      </c>
      <c r="G10969" t="s">
        <v>14473</v>
      </c>
    </row>
    <row r="10970" spans="1:7" x14ac:dyDescent="0.35">
      <c r="A10970" t="s">
        <v>3</v>
      </c>
      <c r="B10970" t="s">
        <v>22</v>
      </c>
      <c r="C10970" t="s">
        <v>1967</v>
      </c>
      <c r="D10970" s="2">
        <v>145190.66</v>
      </c>
      <c r="E10970" s="3">
        <f t="shared" si="342"/>
        <v>6.5717377954344471E-4</v>
      </c>
      <c r="F10970" s="3">
        <f t="shared" si="343"/>
        <v>93.600015683273114</v>
      </c>
      <c r="G10970" t="s">
        <v>14473</v>
      </c>
    </row>
    <row r="10971" spans="1:7" x14ac:dyDescent="0.35">
      <c r="A10971" t="s">
        <v>3</v>
      </c>
      <c r="B10971" t="s">
        <v>37</v>
      </c>
      <c r="C10971" t="s">
        <v>4020</v>
      </c>
      <c r="D10971" s="2">
        <v>145161.79</v>
      </c>
      <c r="E10971" s="3">
        <f t="shared" si="342"/>
        <v>6.5704310580027539E-4</v>
      </c>
      <c r="F10971" s="3">
        <f t="shared" si="343"/>
        <v>93.600672726378917</v>
      </c>
      <c r="G10971" t="s">
        <v>14480</v>
      </c>
    </row>
    <row r="10972" spans="1:7" x14ac:dyDescent="0.35">
      <c r="A10972" t="s">
        <v>10</v>
      </c>
      <c r="B10972" t="s">
        <v>6</v>
      </c>
      <c r="C10972" t="s">
        <v>8051</v>
      </c>
      <c r="D10972" s="2">
        <v>145158.10999999999</v>
      </c>
      <c r="E10972" s="3">
        <f t="shared" si="342"/>
        <v>6.570264490848315E-4</v>
      </c>
      <c r="F10972" s="3">
        <f t="shared" si="343"/>
        <v>93.601329752828008</v>
      </c>
      <c r="G10972" t="s">
        <v>14480</v>
      </c>
    </row>
    <row r="10973" spans="1:7" x14ac:dyDescent="0.35">
      <c r="A10973" t="s">
        <v>3</v>
      </c>
      <c r="B10973" t="s">
        <v>9</v>
      </c>
      <c r="C10973" s="8" t="s">
        <v>8770</v>
      </c>
      <c r="D10973" s="2">
        <v>145156.88</v>
      </c>
      <c r="E10973" s="3">
        <f t="shared" si="342"/>
        <v>6.5702088175874579E-4</v>
      </c>
      <c r="F10973" s="3">
        <f t="shared" si="343"/>
        <v>93.601986773709768</v>
      </c>
      <c r="G10973" t="s">
        <v>14480</v>
      </c>
    </row>
    <row r="10974" spans="1:7" x14ac:dyDescent="0.35">
      <c r="A10974" t="s">
        <v>3</v>
      </c>
      <c r="B10974" t="s">
        <v>9</v>
      </c>
      <c r="C10974" t="s">
        <v>3125</v>
      </c>
      <c r="D10974" s="2">
        <v>145125.46</v>
      </c>
      <c r="E10974" s="3">
        <f t="shared" si="342"/>
        <v>6.568786659980814E-4</v>
      </c>
      <c r="F10974" s="3">
        <f t="shared" si="343"/>
        <v>93.602643652375761</v>
      </c>
      <c r="G10974" t="s">
        <v>14480</v>
      </c>
    </row>
    <row r="10975" spans="1:7" x14ac:dyDescent="0.35">
      <c r="A10975" t="s">
        <v>10</v>
      </c>
      <c r="B10975" t="s">
        <v>499</v>
      </c>
      <c r="C10975" s="6" t="s">
        <v>12963</v>
      </c>
      <c r="D10975" s="2">
        <v>145118</v>
      </c>
      <c r="E10975" s="3">
        <f t="shared" si="342"/>
        <v>6.5684489993905672E-4</v>
      </c>
      <c r="F10975" s="3">
        <f t="shared" si="343"/>
        <v>93.603300497275697</v>
      </c>
      <c r="G10975" t="s">
        <v>14473</v>
      </c>
    </row>
    <row r="10976" spans="1:7" x14ac:dyDescent="0.35">
      <c r="A10976" t="s">
        <v>3</v>
      </c>
      <c r="B10976" t="s">
        <v>9</v>
      </c>
      <c r="C10976" t="s">
        <v>3627</v>
      </c>
      <c r="D10976" s="2">
        <v>145098.84</v>
      </c>
      <c r="E10976" s="3">
        <f t="shared" si="342"/>
        <v>6.5675817638799591E-4</v>
      </c>
      <c r="F10976" s="3">
        <f t="shared" si="343"/>
        <v>93.603957255452087</v>
      </c>
      <c r="G10976" t="s">
        <v>14473</v>
      </c>
    </row>
    <row r="10977" spans="1:7" x14ac:dyDescent="0.35">
      <c r="A10977" t="s">
        <v>10</v>
      </c>
      <c r="B10977" t="s">
        <v>9</v>
      </c>
      <c r="C10977" t="s">
        <v>5710</v>
      </c>
      <c r="D10977" s="2">
        <v>145072.09</v>
      </c>
      <c r="E10977" s="3">
        <f t="shared" si="342"/>
        <v>6.5663709836133238E-4</v>
      </c>
      <c r="F10977" s="3">
        <f t="shared" si="343"/>
        <v>93.604613892550447</v>
      </c>
      <c r="G10977" t="s">
        <v>14473</v>
      </c>
    </row>
    <row r="10978" spans="1:7" x14ac:dyDescent="0.35">
      <c r="A10978" t="s">
        <v>10</v>
      </c>
      <c r="B10978" t="s">
        <v>8</v>
      </c>
      <c r="C10978" t="s">
        <v>3374</v>
      </c>
      <c r="D10978" s="2">
        <v>145040.71</v>
      </c>
      <c r="E10978" s="3">
        <f t="shared" si="342"/>
        <v>6.5649506365192281E-4</v>
      </c>
      <c r="F10978" s="3">
        <f t="shared" si="343"/>
        <v>93.605270387614098</v>
      </c>
      <c r="G10978" t="s">
        <v>14480</v>
      </c>
    </row>
    <row r="10979" spans="1:7" x14ac:dyDescent="0.35">
      <c r="A10979" t="s">
        <v>10</v>
      </c>
      <c r="B10979" t="s">
        <v>13</v>
      </c>
      <c r="C10979" t="s">
        <v>149</v>
      </c>
      <c r="D10979" s="2">
        <v>145032.51</v>
      </c>
      <c r="E10979" s="3">
        <f t="shared" si="342"/>
        <v>6.5645794814468402E-4</v>
      </c>
      <c r="F10979" s="3">
        <f t="shared" si="343"/>
        <v>93.605926845562237</v>
      </c>
      <c r="G10979" t="s">
        <v>14473</v>
      </c>
    </row>
    <row r="10980" spans="1:7" x14ac:dyDescent="0.35">
      <c r="A10980" t="s">
        <v>3</v>
      </c>
      <c r="B10980" t="s">
        <v>73</v>
      </c>
      <c r="C10980" t="s">
        <v>2057</v>
      </c>
      <c r="D10980" s="2">
        <v>145025.73000000001</v>
      </c>
      <c r="E10980" s="3">
        <f t="shared" si="342"/>
        <v>6.5642725995699127E-4</v>
      </c>
      <c r="F10980" s="3">
        <f t="shared" si="343"/>
        <v>93.606583272822192</v>
      </c>
      <c r="G10980" t="s">
        <v>14480</v>
      </c>
    </row>
    <row r="10981" spans="1:7" x14ac:dyDescent="0.35">
      <c r="A10981" t="s">
        <v>10</v>
      </c>
      <c r="B10981" t="s">
        <v>122</v>
      </c>
      <c r="C10981" t="s">
        <v>4757</v>
      </c>
      <c r="D10981" s="2">
        <v>145014.04</v>
      </c>
      <c r="E10981" s="3">
        <f t="shared" si="342"/>
        <v>6.5637434772776893E-4</v>
      </c>
      <c r="F10981" s="3">
        <f t="shared" si="343"/>
        <v>93.607239647169919</v>
      </c>
      <c r="G10981" t="s">
        <v>14473</v>
      </c>
    </row>
    <row r="10982" spans="1:7" x14ac:dyDescent="0.35">
      <c r="A10982" t="s">
        <v>3</v>
      </c>
      <c r="B10982" t="s">
        <v>6</v>
      </c>
      <c r="C10982" t="s">
        <v>178</v>
      </c>
      <c r="D10982" s="2">
        <v>144990.59</v>
      </c>
      <c r="E10982" s="3">
        <f t="shared" si="342"/>
        <v>6.5626820642962827E-4</v>
      </c>
      <c r="F10982" s="3">
        <f t="shared" si="343"/>
        <v>93.607895915376346</v>
      </c>
      <c r="G10982" t="s">
        <v>14480</v>
      </c>
    </row>
    <row r="10983" spans="1:7" x14ac:dyDescent="0.35">
      <c r="A10983" t="s">
        <v>10</v>
      </c>
      <c r="B10983" t="s">
        <v>8</v>
      </c>
      <c r="C10983" t="s">
        <v>1714</v>
      </c>
      <c r="D10983" s="2">
        <v>144968.14000000001</v>
      </c>
      <c r="E10983" s="3">
        <f t="shared" si="342"/>
        <v>6.5616659141285827E-4</v>
      </c>
      <c r="F10983" s="3">
        <f t="shared" si="343"/>
        <v>93.608552081967758</v>
      </c>
      <c r="G10983" t="s">
        <v>14473</v>
      </c>
    </row>
    <row r="10984" spans="1:7" x14ac:dyDescent="0.35">
      <c r="A10984" t="s">
        <v>3</v>
      </c>
      <c r="B10984" t="s">
        <v>143</v>
      </c>
      <c r="C10984" s="7" t="s">
        <v>12110</v>
      </c>
      <c r="D10984" s="2">
        <v>144938</v>
      </c>
      <c r="E10984" s="3">
        <f t="shared" si="342"/>
        <v>6.5603016929234831E-4</v>
      </c>
      <c r="F10984" s="3">
        <f t="shared" si="343"/>
        <v>93.609208112137054</v>
      </c>
      <c r="G10984" t="s">
        <v>14480</v>
      </c>
    </row>
    <row r="10985" spans="1:7" x14ac:dyDescent="0.35">
      <c r="A10985" t="s">
        <v>10</v>
      </c>
      <c r="B10985" t="s">
        <v>6</v>
      </c>
      <c r="C10985" t="s">
        <v>2703</v>
      </c>
      <c r="D10985" s="2">
        <v>144933.82</v>
      </c>
      <c r="E10985" s="3">
        <f t="shared" si="342"/>
        <v>6.5601124943621926E-4</v>
      </c>
      <c r="F10985" s="3">
        <f t="shared" si="343"/>
        <v>93.609864123386487</v>
      </c>
      <c r="G10985" t="s">
        <v>14473</v>
      </c>
    </row>
    <row r="10986" spans="1:7" x14ac:dyDescent="0.35">
      <c r="A10986" t="s">
        <v>10</v>
      </c>
      <c r="B10986" t="s">
        <v>9</v>
      </c>
      <c r="C10986" t="s">
        <v>8837</v>
      </c>
      <c r="D10986" s="2">
        <v>144930.97</v>
      </c>
      <c r="E10986" s="3">
        <f t="shared" si="342"/>
        <v>6.5599834953431293E-4</v>
      </c>
      <c r="F10986" s="3">
        <f t="shared" si="343"/>
        <v>93.610520121736016</v>
      </c>
      <c r="G10986" t="s">
        <v>14480</v>
      </c>
    </row>
    <row r="10987" spans="1:7" x14ac:dyDescent="0.35">
      <c r="A10987" t="s">
        <v>10</v>
      </c>
      <c r="B10987" t="s">
        <v>4</v>
      </c>
      <c r="C10987" t="s">
        <v>9145</v>
      </c>
      <c r="D10987" s="2">
        <v>144921.24</v>
      </c>
      <c r="E10987" s="3">
        <f t="shared" si="342"/>
        <v>6.5595430881657695E-4</v>
      </c>
      <c r="F10987" s="3">
        <f t="shared" si="343"/>
        <v>93.611176076044828</v>
      </c>
      <c r="G10987" t="s">
        <v>14473</v>
      </c>
    </row>
    <row r="10988" spans="1:7" x14ac:dyDescent="0.35">
      <c r="A10988" t="s">
        <v>10</v>
      </c>
      <c r="B10988" t="s">
        <v>6</v>
      </c>
      <c r="C10988" t="s">
        <v>4071</v>
      </c>
      <c r="D10988" s="2">
        <v>144906.9</v>
      </c>
      <c r="E10988" s="3">
        <f t="shared" si="342"/>
        <v>6.5588940194172252E-4</v>
      </c>
      <c r="F10988" s="3">
        <f t="shared" si="343"/>
        <v>93.611831965446768</v>
      </c>
      <c r="G10988" t="s">
        <v>14480</v>
      </c>
    </row>
    <row r="10989" spans="1:7" x14ac:dyDescent="0.35">
      <c r="A10989" t="s">
        <v>10</v>
      </c>
      <c r="B10989" t="s">
        <v>122</v>
      </c>
      <c r="C10989" t="s">
        <v>5170</v>
      </c>
      <c r="D10989" s="2">
        <v>144900</v>
      </c>
      <c r="E10989" s="3">
        <f t="shared" si="342"/>
        <v>6.5585817060026541E-4</v>
      </c>
      <c r="F10989" s="3">
        <f t="shared" si="343"/>
        <v>93.612487823617371</v>
      </c>
      <c r="G10989" t="s">
        <v>14473</v>
      </c>
    </row>
    <row r="10990" spans="1:7" x14ac:dyDescent="0.35">
      <c r="A10990" t="s">
        <v>3</v>
      </c>
      <c r="B10990" t="s">
        <v>180</v>
      </c>
      <c r="C10990" t="s">
        <v>11181</v>
      </c>
      <c r="D10990" s="2">
        <v>144899.07</v>
      </c>
      <c r="E10990" s="3">
        <f t="shared" si="342"/>
        <v>6.5585396115859073E-4</v>
      </c>
      <c r="F10990" s="3">
        <f t="shared" si="343"/>
        <v>93.613143677578535</v>
      </c>
      <c r="G10990" t="s">
        <v>14480</v>
      </c>
    </row>
    <row r="10991" spans="1:7" x14ac:dyDescent="0.35">
      <c r="A10991" t="s">
        <v>3</v>
      </c>
      <c r="B10991" t="s">
        <v>9</v>
      </c>
      <c r="C10991" t="s">
        <v>8509</v>
      </c>
      <c r="D10991" s="2">
        <v>144894.10999999999</v>
      </c>
      <c r="E10991" s="3">
        <f t="shared" si="342"/>
        <v>6.5583151080299252E-4</v>
      </c>
      <c r="F10991" s="3">
        <f t="shared" si="343"/>
        <v>93.613799509089333</v>
      </c>
      <c r="G10991" t="s">
        <v>14473</v>
      </c>
    </row>
    <row r="10992" spans="1:7" x14ac:dyDescent="0.35">
      <c r="A10992" t="s">
        <v>10</v>
      </c>
      <c r="B10992" t="s">
        <v>8</v>
      </c>
      <c r="C10992" t="s">
        <v>3202</v>
      </c>
      <c r="D10992" s="2">
        <v>144885.56</v>
      </c>
      <c r="E10992" s="3">
        <f t="shared" si="342"/>
        <v>6.5579281109727397E-4</v>
      </c>
      <c r="F10992" s="3">
        <f t="shared" si="343"/>
        <v>93.614455301900435</v>
      </c>
      <c r="G10992" t="s">
        <v>14480</v>
      </c>
    </row>
    <row r="10993" spans="1:7" x14ac:dyDescent="0.35">
      <c r="A10993" t="s">
        <v>10</v>
      </c>
      <c r="B10993" t="s">
        <v>29</v>
      </c>
      <c r="C10993" t="s">
        <v>595</v>
      </c>
      <c r="D10993" s="2">
        <v>144885.39000000001</v>
      </c>
      <c r="E10993" s="3">
        <f t="shared" si="342"/>
        <v>6.5579204162944098E-4</v>
      </c>
      <c r="F10993" s="3">
        <f t="shared" si="343"/>
        <v>93.615111093942062</v>
      </c>
      <c r="G10993" t="s">
        <v>14473</v>
      </c>
    </row>
    <row r="10994" spans="1:7" x14ac:dyDescent="0.35">
      <c r="A10994" t="s">
        <v>3</v>
      </c>
      <c r="B10994" t="s">
        <v>22</v>
      </c>
      <c r="C10994" t="s">
        <v>10656</v>
      </c>
      <c r="D10994" s="2">
        <v>144873.14000000001</v>
      </c>
      <c r="E10994" s="3">
        <f t="shared" si="342"/>
        <v>6.5573659468265108E-4</v>
      </c>
      <c r="F10994" s="3">
        <f t="shared" si="343"/>
        <v>93.615766830536742</v>
      </c>
      <c r="G10994" t="s">
        <v>14473</v>
      </c>
    </row>
    <row r="10995" spans="1:7" x14ac:dyDescent="0.35">
      <c r="A10995" t="s">
        <v>3</v>
      </c>
      <c r="B10995" t="s">
        <v>9</v>
      </c>
      <c r="C10995" t="s">
        <v>2028</v>
      </c>
      <c r="D10995" s="2">
        <v>144853.26999999999</v>
      </c>
      <c r="E10995" s="3">
        <f t="shared" si="342"/>
        <v>6.5564665747181708E-4</v>
      </c>
      <c r="F10995" s="3">
        <f t="shared" si="343"/>
        <v>93.61642247719422</v>
      </c>
      <c r="G10995" t="s">
        <v>14480</v>
      </c>
    </row>
    <row r="10996" spans="1:7" x14ac:dyDescent="0.35">
      <c r="A10996" t="s">
        <v>3</v>
      </c>
      <c r="B10996" t="s">
        <v>6</v>
      </c>
      <c r="C10996" t="s">
        <v>1999</v>
      </c>
      <c r="D10996" s="2">
        <v>144851.82999999999</v>
      </c>
      <c r="E10996" s="3">
        <f t="shared" si="342"/>
        <v>6.5564013962664345E-4</v>
      </c>
      <c r="F10996" s="3">
        <f t="shared" si="343"/>
        <v>93.617078117333847</v>
      </c>
      <c r="G10996" t="s">
        <v>14473</v>
      </c>
    </row>
    <row r="10997" spans="1:7" x14ac:dyDescent="0.35">
      <c r="A10997" t="s">
        <v>10</v>
      </c>
      <c r="B10997" t="s">
        <v>8</v>
      </c>
      <c r="C10997" t="s">
        <v>2631</v>
      </c>
      <c r="D10997" s="2">
        <v>144807.75</v>
      </c>
      <c r="E10997" s="3">
        <f t="shared" si="342"/>
        <v>6.5544062114382732E-4</v>
      </c>
      <c r="F10997" s="3">
        <f t="shared" si="343"/>
        <v>93.617733557954992</v>
      </c>
      <c r="G10997" t="s">
        <v>14480</v>
      </c>
    </row>
    <row r="10998" spans="1:7" x14ac:dyDescent="0.35">
      <c r="A10998" t="s">
        <v>10</v>
      </c>
      <c r="B10998" t="s">
        <v>22</v>
      </c>
      <c r="C10998" t="s">
        <v>6703</v>
      </c>
      <c r="D10998" s="2">
        <v>144800</v>
      </c>
      <c r="E10998" s="3">
        <f t="shared" si="342"/>
        <v>6.5540554246320518E-4</v>
      </c>
      <c r="F10998" s="3">
        <f t="shared" si="343"/>
        <v>93.618388963497452</v>
      </c>
      <c r="G10998" t="s">
        <v>14473</v>
      </c>
    </row>
    <row r="10999" spans="1:7" x14ac:dyDescent="0.35">
      <c r="A10999" t="s">
        <v>10</v>
      </c>
      <c r="B10999" t="s">
        <v>8</v>
      </c>
      <c r="C10999" s="8" t="s">
        <v>4847</v>
      </c>
      <c r="D10999" s="2">
        <v>144798.13</v>
      </c>
      <c r="E10999" s="3">
        <f t="shared" si="342"/>
        <v>6.5539707831704225E-4</v>
      </c>
      <c r="F10999" s="3">
        <f t="shared" si="343"/>
        <v>93.619044360575771</v>
      </c>
      <c r="G10999" t="s">
        <v>14480</v>
      </c>
    </row>
    <row r="11000" spans="1:7" x14ac:dyDescent="0.35">
      <c r="A11000" t="s">
        <v>3</v>
      </c>
      <c r="B11000" t="s">
        <v>182</v>
      </c>
      <c r="C11000" s="7" t="s">
        <v>3277</v>
      </c>
      <c r="D11000" s="2">
        <v>144789.96</v>
      </c>
      <c r="E11000" s="3">
        <f t="shared" si="342"/>
        <v>6.5536009859824427E-4</v>
      </c>
      <c r="F11000" s="3">
        <f t="shared" si="343"/>
        <v>93.619699720674376</v>
      </c>
      <c r="G11000" t="s">
        <v>14480</v>
      </c>
    </row>
    <row r="11001" spans="1:7" x14ac:dyDescent="0.35">
      <c r="A11001" t="s">
        <v>3</v>
      </c>
      <c r="B11001" t="s">
        <v>28</v>
      </c>
      <c r="C11001" s="11" t="s">
        <v>1749</v>
      </c>
      <c r="D11001" s="2">
        <v>144748</v>
      </c>
      <c r="E11001" s="3">
        <f t="shared" si="342"/>
        <v>6.5517017583193392E-4</v>
      </c>
      <c r="F11001" s="3">
        <f t="shared" si="343"/>
        <v>93.620354890850209</v>
      </c>
      <c r="G11001" t="s">
        <v>14473</v>
      </c>
    </row>
    <row r="11002" spans="1:7" x14ac:dyDescent="0.35">
      <c r="A11002" t="s">
        <v>10</v>
      </c>
      <c r="B11002" t="s">
        <v>73</v>
      </c>
      <c r="C11002" t="s">
        <v>11082</v>
      </c>
      <c r="D11002" s="2">
        <v>144741.88</v>
      </c>
      <c r="E11002" s="3">
        <f t="shared" si="342"/>
        <v>6.5514247498994576E-4</v>
      </c>
      <c r="F11002" s="3">
        <f t="shared" si="343"/>
        <v>93.621010033325192</v>
      </c>
      <c r="G11002" t="s">
        <v>14480</v>
      </c>
    </row>
    <row r="11003" spans="1:7" x14ac:dyDescent="0.35">
      <c r="A11003" t="s">
        <v>3</v>
      </c>
      <c r="B11003" t="s">
        <v>9</v>
      </c>
      <c r="C11003" s="8" t="s">
        <v>7981</v>
      </c>
      <c r="D11003" s="2">
        <v>144731.10999999999</v>
      </c>
      <c r="E11003" s="3">
        <f t="shared" si="342"/>
        <v>6.5509372693958441E-4</v>
      </c>
      <c r="F11003" s="3">
        <f t="shared" si="343"/>
        <v>93.621665127052125</v>
      </c>
      <c r="G11003" t="s">
        <v>14480</v>
      </c>
    </row>
    <row r="11004" spans="1:7" x14ac:dyDescent="0.35">
      <c r="A11004" t="s">
        <v>3</v>
      </c>
      <c r="B11004" t="s">
        <v>134</v>
      </c>
      <c r="C11004" t="s">
        <v>9233</v>
      </c>
      <c r="D11004" s="2">
        <v>144730.81</v>
      </c>
      <c r="E11004" s="3">
        <f t="shared" si="342"/>
        <v>6.5509236905517327E-4</v>
      </c>
      <c r="F11004" s="3">
        <f t="shared" si="343"/>
        <v>93.622320219421184</v>
      </c>
      <c r="G11004" t="s">
        <v>14480</v>
      </c>
    </row>
    <row r="11005" spans="1:7" x14ac:dyDescent="0.35">
      <c r="A11005" t="s">
        <v>3</v>
      </c>
      <c r="B11005" t="s">
        <v>9</v>
      </c>
      <c r="C11005" t="s">
        <v>4568</v>
      </c>
      <c r="D11005" s="2">
        <v>144727.92000000001</v>
      </c>
      <c r="E11005" s="3">
        <f t="shared" si="342"/>
        <v>6.5507928810201223E-4</v>
      </c>
      <c r="F11005" s="3">
        <f t="shared" si="343"/>
        <v>93.622975298709292</v>
      </c>
      <c r="G11005" t="s">
        <v>14480</v>
      </c>
    </row>
    <row r="11006" spans="1:7" x14ac:dyDescent="0.35">
      <c r="A11006" t="s">
        <v>10</v>
      </c>
      <c r="B11006" t="s">
        <v>9</v>
      </c>
      <c r="C11006" t="s">
        <v>5951</v>
      </c>
      <c r="D11006" s="2">
        <v>144725.38</v>
      </c>
      <c r="E11006" s="3">
        <f t="shared" si="342"/>
        <v>6.5506779134733093E-4</v>
      </c>
      <c r="F11006" s="3">
        <f t="shared" si="343"/>
        <v>93.623630366500635</v>
      </c>
      <c r="G11006" t="s">
        <v>14480</v>
      </c>
    </row>
    <row r="11007" spans="1:7" x14ac:dyDescent="0.35">
      <c r="A11007" t="s">
        <v>10</v>
      </c>
      <c r="B11007" t="s">
        <v>6</v>
      </c>
      <c r="C11007" t="s">
        <v>3410</v>
      </c>
      <c r="D11007" s="2">
        <v>144714.70000000001</v>
      </c>
      <c r="E11007" s="3">
        <f t="shared" si="342"/>
        <v>6.5501945066229292E-4</v>
      </c>
      <c r="F11007" s="3">
        <f t="shared" si="343"/>
        <v>93.624285385951296</v>
      </c>
      <c r="G11007" t="s">
        <v>14473</v>
      </c>
    </row>
    <row r="11008" spans="1:7" x14ac:dyDescent="0.35">
      <c r="A11008" t="s">
        <v>3</v>
      </c>
      <c r="B11008" t="s">
        <v>8</v>
      </c>
      <c r="C11008" t="s">
        <v>4551</v>
      </c>
      <c r="D11008" s="2">
        <v>144694.25</v>
      </c>
      <c r="E11008" s="3">
        <f t="shared" si="342"/>
        <v>6.54926888208264E-4</v>
      </c>
      <c r="F11008" s="3">
        <f t="shared" si="343"/>
        <v>93.624940312839499</v>
      </c>
      <c r="G11008" t="s">
        <v>14473</v>
      </c>
    </row>
    <row r="11009" spans="1:7" x14ac:dyDescent="0.35">
      <c r="A11009" t="s">
        <v>10</v>
      </c>
      <c r="B11009" t="s">
        <v>35</v>
      </c>
      <c r="C11009" t="s">
        <v>878</v>
      </c>
      <c r="D11009" s="2">
        <v>144689.82999999999</v>
      </c>
      <c r="E11009" s="3">
        <f t="shared" si="342"/>
        <v>6.5490688204460589E-4</v>
      </c>
      <c r="F11009" s="3">
        <f t="shared" si="343"/>
        <v>93.625595219721546</v>
      </c>
      <c r="G11009" t="s">
        <v>14473</v>
      </c>
    </row>
    <row r="11010" spans="1:7" x14ac:dyDescent="0.35">
      <c r="A11010" t="s">
        <v>10</v>
      </c>
      <c r="B11010" t="s">
        <v>166</v>
      </c>
      <c r="C11010" t="s">
        <v>4899</v>
      </c>
      <c r="D11010" s="2">
        <v>144677.4</v>
      </c>
      <c r="E11010" s="3">
        <f t="shared" si="342"/>
        <v>6.5485062036716932E-4</v>
      </c>
      <c r="F11010" s="3">
        <f t="shared" si="343"/>
        <v>93.626250070341911</v>
      </c>
      <c r="G11010" t="s">
        <v>14473</v>
      </c>
    </row>
    <row r="11011" spans="1:7" x14ac:dyDescent="0.35">
      <c r="A11011" t="s">
        <v>3</v>
      </c>
      <c r="B11011" t="s">
        <v>40</v>
      </c>
      <c r="C11011" t="s">
        <v>5746</v>
      </c>
      <c r="D11011" s="2">
        <v>144669.15</v>
      </c>
      <c r="E11011" s="3">
        <f t="shared" ref="E11011:E11074" si="344">(D11011/$D$29638)*100</f>
        <v>6.5481327854586191E-4</v>
      </c>
      <c r="F11011" s="3">
        <f t="shared" si="343"/>
        <v>93.626904883620455</v>
      </c>
      <c r="G11011" t="s">
        <v>14473</v>
      </c>
    </row>
    <row r="11012" spans="1:7" x14ac:dyDescent="0.35">
      <c r="A11012" t="s">
        <v>3</v>
      </c>
      <c r="B11012" t="s">
        <v>37</v>
      </c>
      <c r="C11012" t="s">
        <v>2022</v>
      </c>
      <c r="D11012" s="2">
        <v>144635.06</v>
      </c>
      <c r="E11012" s="3">
        <f t="shared" si="344"/>
        <v>6.5465897761393806E-4</v>
      </c>
      <c r="F11012" s="3">
        <f t="shared" ref="F11012:F11075" si="345">E11012+F11011</f>
        <v>93.627559542598064</v>
      </c>
      <c r="G11012" t="s">
        <v>14473</v>
      </c>
    </row>
    <row r="11013" spans="1:7" x14ac:dyDescent="0.35">
      <c r="A11013" t="s">
        <v>3</v>
      </c>
      <c r="B11013" t="s">
        <v>9</v>
      </c>
      <c r="C11013" t="s">
        <v>12773</v>
      </c>
      <c r="D11013" s="2">
        <v>144626.6</v>
      </c>
      <c r="E11013" s="3">
        <f t="shared" si="344"/>
        <v>6.5462068527354274E-4</v>
      </c>
      <c r="F11013" s="3">
        <f t="shared" si="345"/>
        <v>93.628214163283332</v>
      </c>
      <c r="G11013" t="s">
        <v>14480</v>
      </c>
    </row>
    <row r="11014" spans="1:7" x14ac:dyDescent="0.35">
      <c r="A11014" t="s">
        <v>10</v>
      </c>
      <c r="B11014" t="s">
        <v>52</v>
      </c>
      <c r="C11014" t="s">
        <v>5360</v>
      </c>
      <c r="D11014" s="2">
        <v>144620.56</v>
      </c>
      <c r="E11014" s="3">
        <f t="shared" si="344"/>
        <v>6.5459334653406433E-4</v>
      </c>
      <c r="F11014" s="3">
        <f t="shared" si="345"/>
        <v>93.628868756629871</v>
      </c>
      <c r="G11014" t="s">
        <v>14473</v>
      </c>
    </row>
    <row r="11015" spans="1:7" x14ac:dyDescent="0.35">
      <c r="A11015" t="s">
        <v>10</v>
      </c>
      <c r="B11015" t="s">
        <v>73</v>
      </c>
      <c r="C11015" t="s">
        <v>11615</v>
      </c>
      <c r="D11015" s="2">
        <v>144617.25</v>
      </c>
      <c r="E11015" s="3">
        <f t="shared" si="344"/>
        <v>6.5457836454272766E-4</v>
      </c>
      <c r="F11015" s="3">
        <f t="shared" si="345"/>
        <v>93.629523334994417</v>
      </c>
      <c r="G11015" t="s">
        <v>14473</v>
      </c>
    </row>
    <row r="11016" spans="1:7" x14ac:dyDescent="0.35">
      <c r="A11016" t="s">
        <v>3</v>
      </c>
      <c r="B11016" t="s">
        <v>9</v>
      </c>
      <c r="C11016" t="s">
        <v>10730</v>
      </c>
      <c r="D11016" s="2">
        <v>144614.95000000001</v>
      </c>
      <c r="E11016" s="3">
        <f t="shared" si="344"/>
        <v>6.5456795409557533E-4</v>
      </c>
      <c r="F11016" s="3">
        <f t="shared" si="345"/>
        <v>93.630177902948517</v>
      </c>
      <c r="G11016" t="s">
        <v>14473</v>
      </c>
    </row>
    <row r="11017" spans="1:7" x14ac:dyDescent="0.35">
      <c r="A11017" t="s">
        <v>3</v>
      </c>
      <c r="B11017" t="s">
        <v>9</v>
      </c>
      <c r="C11017" t="s">
        <v>10475</v>
      </c>
      <c r="D11017" s="2">
        <v>144614.69</v>
      </c>
      <c r="E11017" s="3">
        <f t="shared" si="344"/>
        <v>6.545667772624189E-4</v>
      </c>
      <c r="F11017" s="3">
        <f t="shared" si="345"/>
        <v>93.630832469725775</v>
      </c>
      <c r="G11017" t="s">
        <v>14480</v>
      </c>
    </row>
    <row r="11018" spans="1:7" x14ac:dyDescent="0.35">
      <c r="A11018" t="s">
        <v>10</v>
      </c>
      <c r="B11018" t="s">
        <v>6</v>
      </c>
      <c r="C11018" t="s">
        <v>609</v>
      </c>
      <c r="D11018" s="2">
        <v>144609.07</v>
      </c>
      <c r="E11018" s="3">
        <f t="shared" si="344"/>
        <v>6.5454133956111622E-4</v>
      </c>
      <c r="F11018" s="3">
        <f t="shared" si="345"/>
        <v>93.631487011065332</v>
      </c>
      <c r="G11018" t="s">
        <v>14480</v>
      </c>
    </row>
    <row r="11019" spans="1:7" x14ac:dyDescent="0.35">
      <c r="A11019" t="s">
        <v>10</v>
      </c>
      <c r="B11019" t="s">
        <v>180</v>
      </c>
      <c r="C11019" t="s">
        <v>6506</v>
      </c>
      <c r="D11019" s="2">
        <v>144593.47</v>
      </c>
      <c r="E11019" s="3">
        <f t="shared" si="344"/>
        <v>6.5447072957173472E-4</v>
      </c>
      <c r="F11019" s="3">
        <f t="shared" si="345"/>
        <v>93.632141481794903</v>
      </c>
      <c r="G11019" t="s">
        <v>14480</v>
      </c>
    </row>
    <row r="11020" spans="1:7" x14ac:dyDescent="0.35">
      <c r="A11020" t="s">
        <v>3</v>
      </c>
      <c r="B11020" t="s">
        <v>9</v>
      </c>
      <c r="C11020" t="s">
        <v>4718</v>
      </c>
      <c r="D11020" s="2">
        <v>144581.67000000001</v>
      </c>
      <c r="E11020" s="3">
        <f t="shared" si="344"/>
        <v>6.5441731945156169E-4</v>
      </c>
      <c r="F11020" s="3">
        <f t="shared" si="345"/>
        <v>93.632795899114356</v>
      </c>
      <c r="G11020" t="s">
        <v>14480</v>
      </c>
    </row>
    <row r="11021" spans="1:7" x14ac:dyDescent="0.35">
      <c r="A11021" t="s">
        <v>3</v>
      </c>
      <c r="B11021" t="s">
        <v>6</v>
      </c>
      <c r="C11021" t="s">
        <v>3743</v>
      </c>
      <c r="D11021" s="2">
        <v>144565.35</v>
      </c>
      <c r="E11021" s="3">
        <f t="shared" si="344"/>
        <v>6.5434345053959342E-4</v>
      </c>
      <c r="F11021" s="3">
        <f t="shared" si="345"/>
        <v>93.633450242564891</v>
      </c>
      <c r="G11021" t="s">
        <v>14473</v>
      </c>
    </row>
    <row r="11022" spans="1:7" x14ac:dyDescent="0.35">
      <c r="A11022" t="s">
        <v>3</v>
      </c>
      <c r="B11022" t="s">
        <v>6</v>
      </c>
      <c r="C11022" t="s">
        <v>2276</v>
      </c>
      <c r="D11022" s="2">
        <v>144561.56</v>
      </c>
      <c r="E11022" s="3">
        <f t="shared" si="344"/>
        <v>6.5432629593319884E-4</v>
      </c>
      <c r="F11022" s="3">
        <f t="shared" si="345"/>
        <v>93.63410456886082</v>
      </c>
      <c r="G11022" t="s">
        <v>14473</v>
      </c>
    </row>
    <row r="11023" spans="1:7" x14ac:dyDescent="0.35">
      <c r="A11023" t="s">
        <v>3</v>
      </c>
      <c r="B11023" t="s">
        <v>6</v>
      </c>
      <c r="C11023" t="s">
        <v>1612</v>
      </c>
      <c r="D11023" s="2">
        <v>144559.01999999999</v>
      </c>
      <c r="E11023" s="3">
        <f t="shared" si="344"/>
        <v>6.5431479917851744E-4</v>
      </c>
      <c r="F11023" s="3">
        <f t="shared" si="345"/>
        <v>93.634758883659998</v>
      </c>
      <c r="G11023" t="s">
        <v>14480</v>
      </c>
    </row>
    <row r="11024" spans="1:7" x14ac:dyDescent="0.35">
      <c r="A11024" t="s">
        <v>10</v>
      </c>
      <c r="B11024" t="s">
        <v>913</v>
      </c>
      <c r="C11024" s="7" t="s">
        <v>2634</v>
      </c>
      <c r="D11024" s="2">
        <v>144544.34</v>
      </c>
      <c r="E11024" s="3">
        <f t="shared" si="344"/>
        <v>6.5424835336799704E-4</v>
      </c>
      <c r="F11024" s="3">
        <f t="shared" si="345"/>
        <v>93.635413132013369</v>
      </c>
      <c r="G11024" t="s">
        <v>14480</v>
      </c>
    </row>
    <row r="11025" spans="1:7" x14ac:dyDescent="0.35">
      <c r="A11025" t="s">
        <v>10</v>
      </c>
      <c r="B11025" t="s">
        <v>9</v>
      </c>
      <c r="C11025" t="s">
        <v>9999</v>
      </c>
      <c r="D11025" s="2">
        <v>144544.16</v>
      </c>
      <c r="E11025" s="3">
        <f t="shared" si="344"/>
        <v>6.5424753863735038E-4</v>
      </c>
      <c r="F11025" s="3">
        <f t="shared" si="345"/>
        <v>93.636067379552003</v>
      </c>
      <c r="G11025" t="s">
        <v>14480</v>
      </c>
    </row>
    <row r="11026" spans="1:7" x14ac:dyDescent="0.35">
      <c r="A11026" t="s">
        <v>10</v>
      </c>
      <c r="B11026" t="s">
        <v>180</v>
      </c>
      <c r="C11026" t="s">
        <v>13034</v>
      </c>
      <c r="D11026" s="2">
        <v>144538.60999999999</v>
      </c>
      <c r="E11026" s="3">
        <f t="shared" si="344"/>
        <v>6.5422241777574346E-4</v>
      </c>
      <c r="F11026" s="3">
        <f t="shared" si="345"/>
        <v>93.636721601969782</v>
      </c>
      <c r="G11026" t="s">
        <v>14473</v>
      </c>
    </row>
    <row r="11027" spans="1:7" x14ac:dyDescent="0.35">
      <c r="A11027" t="s">
        <v>10</v>
      </c>
      <c r="B11027" t="s">
        <v>29</v>
      </c>
      <c r="C11027" t="s">
        <v>9249</v>
      </c>
      <c r="D11027" s="2">
        <v>144526.95000000001</v>
      </c>
      <c r="E11027" s="3">
        <f t="shared" si="344"/>
        <v>6.5416964133496226E-4</v>
      </c>
      <c r="F11027" s="3">
        <f t="shared" si="345"/>
        <v>93.637375771611119</v>
      </c>
      <c r="G11027" t="s">
        <v>14473</v>
      </c>
    </row>
    <row r="11028" spans="1:7" x14ac:dyDescent="0.35">
      <c r="A11028" t="s">
        <v>10</v>
      </c>
      <c r="B11028" t="s">
        <v>76</v>
      </c>
      <c r="C11028" t="s">
        <v>4052</v>
      </c>
      <c r="D11028" s="2">
        <v>144486.13</v>
      </c>
      <c r="E11028" s="3">
        <f t="shared" si="344"/>
        <v>6.5398487852941429E-4</v>
      </c>
      <c r="F11028" s="3">
        <f t="shared" si="345"/>
        <v>93.638029756489644</v>
      </c>
      <c r="G11028" t="s">
        <v>14473</v>
      </c>
    </row>
    <row r="11029" spans="1:7" x14ac:dyDescent="0.35">
      <c r="A11029" t="s">
        <v>10</v>
      </c>
      <c r="B11029" t="s">
        <v>29</v>
      </c>
      <c r="C11029" t="s">
        <v>13069</v>
      </c>
      <c r="D11029" s="2">
        <v>144373.85999999999</v>
      </c>
      <c r="E11029" s="3">
        <f t="shared" si="344"/>
        <v>6.5347671291993668E-4</v>
      </c>
      <c r="F11029" s="3">
        <f t="shared" si="345"/>
        <v>93.63868323320257</v>
      </c>
      <c r="G11029" t="s">
        <v>14473</v>
      </c>
    </row>
    <row r="11030" spans="1:7" x14ac:dyDescent="0.35">
      <c r="A11030" t="s">
        <v>10</v>
      </c>
      <c r="B11030" t="s">
        <v>9</v>
      </c>
      <c r="C11030" t="s">
        <v>546</v>
      </c>
      <c r="D11030" s="2">
        <v>144362.47</v>
      </c>
      <c r="E11030" s="3">
        <f t="shared" si="344"/>
        <v>6.5342515857512559E-4</v>
      </c>
      <c r="F11030" s="3">
        <f t="shared" si="345"/>
        <v>93.639336658361145</v>
      </c>
      <c r="G11030" t="s">
        <v>14480</v>
      </c>
    </row>
    <row r="11031" spans="1:7" x14ac:dyDescent="0.35">
      <c r="A11031" t="s">
        <v>10</v>
      </c>
      <c r="B11031" t="s">
        <v>9</v>
      </c>
      <c r="C11031" t="s">
        <v>2651</v>
      </c>
      <c r="D11031" s="2">
        <v>144361.65</v>
      </c>
      <c r="E11031" s="3">
        <f t="shared" si="344"/>
        <v>6.5342144702440171E-4</v>
      </c>
      <c r="F11031" s="3">
        <f t="shared" si="345"/>
        <v>93.639990079808172</v>
      </c>
      <c r="G11031" t="s">
        <v>14480</v>
      </c>
    </row>
    <row r="11032" spans="1:7" x14ac:dyDescent="0.35">
      <c r="A11032" t="s">
        <v>3</v>
      </c>
      <c r="B11032" t="s">
        <v>9</v>
      </c>
      <c r="C11032" t="s">
        <v>3813</v>
      </c>
      <c r="D11032" s="2">
        <v>144337.06</v>
      </c>
      <c r="E11032" s="3">
        <f t="shared" si="344"/>
        <v>6.5331014576549857E-4</v>
      </c>
      <c r="F11032" s="3">
        <f t="shared" si="345"/>
        <v>93.640643389953937</v>
      </c>
      <c r="G11032" t="s">
        <v>14473</v>
      </c>
    </row>
    <row r="11033" spans="1:7" x14ac:dyDescent="0.35">
      <c r="A11033" t="s">
        <v>10</v>
      </c>
      <c r="B11033" t="s">
        <v>33</v>
      </c>
      <c r="C11033" s="8" t="s">
        <v>766</v>
      </c>
      <c r="D11033" s="2">
        <v>144332.92000000001</v>
      </c>
      <c r="E11033" s="3">
        <f t="shared" si="344"/>
        <v>6.5329140696062434E-4</v>
      </c>
      <c r="F11033" s="3">
        <f t="shared" si="345"/>
        <v>93.641296681360899</v>
      </c>
      <c r="G11033" t="s">
        <v>14480</v>
      </c>
    </row>
    <row r="11034" spans="1:7" x14ac:dyDescent="0.35">
      <c r="A11034" t="s">
        <v>10</v>
      </c>
      <c r="B11034" t="s">
        <v>27</v>
      </c>
      <c r="C11034" t="s">
        <v>10739</v>
      </c>
      <c r="D11034" s="2">
        <v>144322.98000000001</v>
      </c>
      <c r="E11034" s="3">
        <f t="shared" si="344"/>
        <v>6.5324641572380056E-4</v>
      </c>
      <c r="F11034" s="3">
        <f t="shared" si="345"/>
        <v>93.641949927776622</v>
      </c>
      <c r="G11034" t="s">
        <v>14473</v>
      </c>
    </row>
    <row r="11035" spans="1:7" x14ac:dyDescent="0.35">
      <c r="A11035" t="s">
        <v>10</v>
      </c>
      <c r="B11035" t="s">
        <v>20</v>
      </c>
      <c r="C11035" t="s">
        <v>11677</v>
      </c>
      <c r="D11035" s="2">
        <v>144317.1</v>
      </c>
      <c r="E11035" s="3">
        <f t="shared" si="344"/>
        <v>6.5321980118934145E-4</v>
      </c>
      <c r="F11035" s="3">
        <f t="shared" si="345"/>
        <v>93.642603147577816</v>
      </c>
      <c r="G11035" t="s">
        <v>14473</v>
      </c>
    </row>
    <row r="11036" spans="1:7" x14ac:dyDescent="0.35">
      <c r="A11036" t="s">
        <v>3</v>
      </c>
      <c r="B11036" t="s">
        <v>62</v>
      </c>
      <c r="C11036" t="s">
        <v>7200</v>
      </c>
      <c r="D11036" s="2">
        <v>144304.54999999999</v>
      </c>
      <c r="E11036" s="3">
        <f t="shared" si="344"/>
        <v>6.5316299635814019E-4</v>
      </c>
      <c r="F11036" s="3">
        <f t="shared" si="345"/>
        <v>93.643256310574174</v>
      </c>
      <c r="G11036" t="s">
        <v>14473</v>
      </c>
    </row>
    <row r="11037" spans="1:7" x14ac:dyDescent="0.35">
      <c r="A11037" t="s">
        <v>3</v>
      </c>
      <c r="B11037" t="s">
        <v>28</v>
      </c>
      <c r="C11037" s="8" t="s">
        <v>2449</v>
      </c>
      <c r="D11037" s="2">
        <v>144303.54999999999</v>
      </c>
      <c r="E11037" s="3">
        <f t="shared" si="344"/>
        <v>6.5315847007676965E-4</v>
      </c>
      <c r="F11037" s="3">
        <f t="shared" si="345"/>
        <v>93.643909469044246</v>
      </c>
      <c r="G11037" t="s">
        <v>14480</v>
      </c>
    </row>
    <row r="11038" spans="1:7" x14ac:dyDescent="0.35">
      <c r="A11038" t="s">
        <v>10</v>
      </c>
      <c r="B11038" t="s">
        <v>32</v>
      </c>
      <c r="C11038" s="13" t="s">
        <v>13286</v>
      </c>
      <c r="D11038" s="2">
        <v>144275.14000000001</v>
      </c>
      <c r="E11038" s="3">
        <f t="shared" si="344"/>
        <v>6.53029878423031E-4</v>
      </c>
      <c r="F11038" s="3">
        <f t="shared" si="345"/>
        <v>93.644562498922667</v>
      </c>
      <c r="G11038" t="s">
        <v>14480</v>
      </c>
    </row>
    <row r="11039" spans="1:7" x14ac:dyDescent="0.35">
      <c r="A11039" t="s">
        <v>10</v>
      </c>
      <c r="B11039" t="s">
        <v>9</v>
      </c>
      <c r="C11039" t="s">
        <v>5396</v>
      </c>
      <c r="D11039" s="2">
        <v>144274.13</v>
      </c>
      <c r="E11039" s="3">
        <f t="shared" si="344"/>
        <v>6.5302530687884656E-4</v>
      </c>
      <c r="F11039" s="3">
        <f t="shared" si="345"/>
        <v>93.645215524229542</v>
      </c>
      <c r="G11039" t="s">
        <v>14480</v>
      </c>
    </row>
    <row r="11040" spans="1:7" x14ac:dyDescent="0.35">
      <c r="A11040" t="s">
        <v>10</v>
      </c>
      <c r="B11040" t="s">
        <v>9</v>
      </c>
      <c r="C11040" t="s">
        <v>7632</v>
      </c>
      <c r="D11040" s="2">
        <v>144264.06</v>
      </c>
      <c r="E11040" s="3">
        <f t="shared" si="344"/>
        <v>6.5297972722544461E-4</v>
      </c>
      <c r="F11040" s="3">
        <f t="shared" si="345"/>
        <v>93.645868503956763</v>
      </c>
      <c r="G11040" t="s">
        <v>14480</v>
      </c>
    </row>
    <row r="11041" spans="1:7" x14ac:dyDescent="0.35">
      <c r="A11041" t="s">
        <v>10</v>
      </c>
      <c r="B11041" t="s">
        <v>29</v>
      </c>
      <c r="C11041" t="s">
        <v>1254</v>
      </c>
      <c r="D11041" s="2">
        <v>144260.97</v>
      </c>
      <c r="E11041" s="3">
        <f t="shared" si="344"/>
        <v>6.5296574101600955E-4</v>
      </c>
      <c r="F11041" s="3">
        <f t="shared" si="345"/>
        <v>93.646521469697774</v>
      </c>
      <c r="G11041" t="s">
        <v>14473</v>
      </c>
    </row>
    <row r="11042" spans="1:7" x14ac:dyDescent="0.35">
      <c r="A11042" t="s">
        <v>3</v>
      </c>
      <c r="B11042" t="s">
        <v>9</v>
      </c>
      <c r="C11042" t="s">
        <v>5816</v>
      </c>
      <c r="D11042" s="2">
        <v>144222.78</v>
      </c>
      <c r="E11042" s="3">
        <f t="shared" si="344"/>
        <v>6.527928823304662E-4</v>
      </c>
      <c r="F11042" s="3">
        <f t="shared" si="345"/>
        <v>93.647174262580108</v>
      </c>
      <c r="G11042" t="s">
        <v>14473</v>
      </c>
    </row>
    <row r="11043" spans="1:7" x14ac:dyDescent="0.35">
      <c r="A11043" t="s">
        <v>10</v>
      </c>
      <c r="B11043" t="s">
        <v>9</v>
      </c>
      <c r="C11043" t="s">
        <v>5399</v>
      </c>
      <c r="D11043" s="2">
        <v>144214.99</v>
      </c>
      <c r="E11043" s="3">
        <f t="shared" si="344"/>
        <v>6.5275762259858912E-4</v>
      </c>
      <c r="F11043" s="3">
        <f t="shared" si="345"/>
        <v>93.647827020202712</v>
      </c>
      <c r="G11043" t="s">
        <v>14480</v>
      </c>
    </row>
    <row r="11044" spans="1:7" x14ac:dyDescent="0.35">
      <c r="A11044" t="s">
        <v>3</v>
      </c>
      <c r="B11044" t="s">
        <v>13</v>
      </c>
      <c r="C11044" t="s">
        <v>11700</v>
      </c>
      <c r="D11044" s="2">
        <v>144195.6</v>
      </c>
      <c r="E11044" s="3">
        <f t="shared" si="344"/>
        <v>6.5266985800281326E-4</v>
      </c>
      <c r="F11044" s="3">
        <f t="shared" si="345"/>
        <v>93.648479690060711</v>
      </c>
      <c r="G11044" t="s">
        <v>14473</v>
      </c>
    </row>
    <row r="11045" spans="1:7" x14ac:dyDescent="0.35">
      <c r="A11045" t="s">
        <v>3</v>
      </c>
      <c r="B11045" t="s">
        <v>8</v>
      </c>
      <c r="C11045" s="7" t="s">
        <v>993</v>
      </c>
      <c r="D11045" s="2">
        <v>144147.74</v>
      </c>
      <c r="E11045" s="3">
        <f t="shared" si="344"/>
        <v>6.5245323017641612E-4</v>
      </c>
      <c r="F11045" s="3">
        <f t="shared" si="345"/>
        <v>93.649132143290885</v>
      </c>
      <c r="G11045" t="s">
        <v>14480</v>
      </c>
    </row>
    <row r="11046" spans="1:7" x14ac:dyDescent="0.35">
      <c r="A11046" t="s">
        <v>10</v>
      </c>
      <c r="B11046" t="s">
        <v>9</v>
      </c>
      <c r="C11046" s="7" t="s">
        <v>133</v>
      </c>
      <c r="D11046" s="2">
        <v>144139.81</v>
      </c>
      <c r="E11046" s="3">
        <f t="shared" si="344"/>
        <v>6.5241733676514731E-4</v>
      </c>
      <c r="F11046" s="3">
        <f t="shared" si="345"/>
        <v>93.649784560627651</v>
      </c>
      <c r="G11046" t="s">
        <v>14480</v>
      </c>
    </row>
    <row r="11047" spans="1:7" x14ac:dyDescent="0.35">
      <c r="A11047" t="s">
        <v>3</v>
      </c>
      <c r="B11047" t="s">
        <v>979</v>
      </c>
      <c r="C11047" t="s">
        <v>1455</v>
      </c>
      <c r="D11047" s="2">
        <v>144139</v>
      </c>
      <c r="E11047" s="3">
        <f t="shared" si="344"/>
        <v>6.5241367047723711E-4</v>
      </c>
      <c r="F11047" s="3">
        <f t="shared" si="345"/>
        <v>93.650436974298131</v>
      </c>
      <c r="G11047" t="s">
        <v>14473</v>
      </c>
    </row>
    <row r="11048" spans="1:7" x14ac:dyDescent="0.35">
      <c r="A11048" t="s">
        <v>10</v>
      </c>
      <c r="B11048" t="s">
        <v>251</v>
      </c>
      <c r="C11048" t="s">
        <v>6580</v>
      </c>
      <c r="D11048" s="2">
        <v>144124.42000000001</v>
      </c>
      <c r="E11048" s="3">
        <f t="shared" si="344"/>
        <v>6.5234767729485383E-4</v>
      </c>
      <c r="F11048" s="3">
        <f t="shared" si="345"/>
        <v>93.651089321975419</v>
      </c>
      <c r="G11048" t="s">
        <v>14480</v>
      </c>
    </row>
    <row r="11049" spans="1:7" x14ac:dyDescent="0.35">
      <c r="A11049" t="s">
        <v>3</v>
      </c>
      <c r="B11049" t="s">
        <v>9</v>
      </c>
      <c r="C11049" t="s">
        <v>8310</v>
      </c>
      <c r="D11049" s="2">
        <v>144116.26</v>
      </c>
      <c r="E11049" s="3">
        <f t="shared" si="344"/>
        <v>6.5231074283886965E-4</v>
      </c>
      <c r="F11049" s="3">
        <f t="shared" si="345"/>
        <v>93.651741632718256</v>
      </c>
      <c r="G11049" t="s">
        <v>14480</v>
      </c>
    </row>
    <row r="11050" spans="1:7" x14ac:dyDescent="0.35">
      <c r="A11050" t="s">
        <v>3</v>
      </c>
      <c r="B11050" t="s">
        <v>253</v>
      </c>
      <c r="C11050" t="s">
        <v>6526</v>
      </c>
      <c r="D11050" s="2">
        <v>144104.76999999999</v>
      </c>
      <c r="E11050" s="3">
        <f t="shared" si="344"/>
        <v>6.5225873586592133E-4</v>
      </c>
      <c r="F11050" s="3">
        <f t="shared" si="345"/>
        <v>93.652393891454125</v>
      </c>
      <c r="G11050" t="s">
        <v>14480</v>
      </c>
    </row>
    <row r="11051" spans="1:7" x14ac:dyDescent="0.35">
      <c r="A11051" t="s">
        <v>10</v>
      </c>
      <c r="B11051" t="s">
        <v>13</v>
      </c>
      <c r="C11051" t="s">
        <v>2365</v>
      </c>
      <c r="D11051" s="2">
        <v>144101.03</v>
      </c>
      <c r="E11051" s="3">
        <f t="shared" si="344"/>
        <v>6.5224180757359525E-4</v>
      </c>
      <c r="F11051" s="3">
        <f t="shared" si="345"/>
        <v>93.653046133261697</v>
      </c>
      <c r="G11051" t="s">
        <v>14473</v>
      </c>
    </row>
    <row r="11052" spans="1:7" x14ac:dyDescent="0.35">
      <c r="A11052" t="s">
        <v>10</v>
      </c>
      <c r="B11052" t="s">
        <v>55</v>
      </c>
      <c r="C11052" t="s">
        <v>8800</v>
      </c>
      <c r="D11052" s="2">
        <v>144077.75</v>
      </c>
      <c r="E11052" s="3">
        <f t="shared" si="344"/>
        <v>6.5213643574328769E-4</v>
      </c>
      <c r="F11052" s="3">
        <f t="shared" si="345"/>
        <v>93.653698269697443</v>
      </c>
      <c r="G11052" t="s">
        <v>14480</v>
      </c>
    </row>
    <row r="11053" spans="1:7" x14ac:dyDescent="0.35">
      <c r="A11053" t="s">
        <v>3</v>
      </c>
      <c r="B11053" t="s">
        <v>9</v>
      </c>
      <c r="C11053" t="s">
        <v>10967</v>
      </c>
      <c r="D11053" s="2">
        <v>144068.06</v>
      </c>
      <c r="E11053" s="3">
        <f t="shared" si="344"/>
        <v>6.5209257607680654E-4</v>
      </c>
      <c r="F11053" s="3">
        <f t="shared" si="345"/>
        <v>93.654350362273519</v>
      </c>
      <c r="G11053" t="s">
        <v>14473</v>
      </c>
    </row>
    <row r="11054" spans="1:7" x14ac:dyDescent="0.35">
      <c r="A11054" t="s">
        <v>3</v>
      </c>
      <c r="B11054" t="s">
        <v>32</v>
      </c>
      <c r="C11054" t="s">
        <v>19</v>
      </c>
      <c r="D11054" s="2">
        <v>144028.04999999999</v>
      </c>
      <c r="E11054" s="3">
        <f t="shared" si="344"/>
        <v>6.5191147955916877E-4</v>
      </c>
      <c r="F11054" s="3">
        <f t="shared" si="345"/>
        <v>93.655002273753084</v>
      </c>
      <c r="G11054" t="s">
        <v>14473</v>
      </c>
    </row>
    <row r="11055" spans="1:7" x14ac:dyDescent="0.35">
      <c r="A11055" t="s">
        <v>10</v>
      </c>
      <c r="B11055" t="s">
        <v>32</v>
      </c>
      <c r="C11055" t="s">
        <v>3931</v>
      </c>
      <c r="D11055" s="2">
        <v>144020.19</v>
      </c>
      <c r="E11055" s="3">
        <f t="shared" si="344"/>
        <v>6.5187590298759583E-4</v>
      </c>
      <c r="F11055" s="3">
        <f t="shared" si="345"/>
        <v>93.655654149656073</v>
      </c>
      <c r="G11055" t="s">
        <v>14473</v>
      </c>
    </row>
    <row r="11056" spans="1:7" x14ac:dyDescent="0.35">
      <c r="A11056" t="s">
        <v>3</v>
      </c>
      <c r="B11056" t="s">
        <v>6</v>
      </c>
      <c r="C11056" t="s">
        <v>11779</v>
      </c>
      <c r="D11056" s="2">
        <v>144006.88</v>
      </c>
      <c r="E11056" s="3">
        <f t="shared" si="344"/>
        <v>6.518156581825532E-4</v>
      </c>
      <c r="F11056" s="3">
        <f t="shared" si="345"/>
        <v>93.65630596531426</v>
      </c>
      <c r="G11056" t="s">
        <v>14473</v>
      </c>
    </row>
    <row r="11057" spans="1:7" x14ac:dyDescent="0.35">
      <c r="A11057" t="s">
        <v>3</v>
      </c>
      <c r="B11057" t="s">
        <v>9</v>
      </c>
      <c r="C11057" t="s">
        <v>1008</v>
      </c>
      <c r="D11057" s="2">
        <v>143996.07999999999</v>
      </c>
      <c r="E11057" s="3">
        <f t="shared" si="344"/>
        <v>6.517667743437506E-4</v>
      </c>
      <c r="F11057" s="3">
        <f t="shared" si="345"/>
        <v>93.6569577320886</v>
      </c>
      <c r="G11057" t="s">
        <v>14480</v>
      </c>
    </row>
    <row r="11058" spans="1:7" x14ac:dyDescent="0.35">
      <c r="A11058" t="s">
        <v>3</v>
      </c>
      <c r="B11058" t="s">
        <v>18</v>
      </c>
      <c r="C11058" t="s">
        <v>921</v>
      </c>
      <c r="D11058" s="2">
        <v>143974.01999999999</v>
      </c>
      <c r="E11058" s="3">
        <f t="shared" si="344"/>
        <v>6.5166692457671507E-4</v>
      </c>
      <c r="F11058" s="3">
        <f t="shared" si="345"/>
        <v>93.657609399013182</v>
      </c>
      <c r="G11058" t="s">
        <v>14473</v>
      </c>
    </row>
    <row r="11059" spans="1:7" x14ac:dyDescent="0.35">
      <c r="A11059" t="s">
        <v>3</v>
      </c>
      <c r="B11059" t="s">
        <v>180</v>
      </c>
      <c r="C11059" t="s">
        <v>7714</v>
      </c>
      <c r="D11059" s="2">
        <v>143973.70000000001</v>
      </c>
      <c r="E11059" s="3">
        <f t="shared" si="344"/>
        <v>6.5166547616667657E-4</v>
      </c>
      <c r="F11059" s="3">
        <f t="shared" si="345"/>
        <v>93.658261064489352</v>
      </c>
      <c r="G11059" t="s">
        <v>14480</v>
      </c>
    </row>
    <row r="11060" spans="1:7" x14ac:dyDescent="0.35">
      <c r="A11060" t="s">
        <v>10</v>
      </c>
      <c r="B11060" t="s">
        <v>28</v>
      </c>
      <c r="C11060" s="8" t="s">
        <v>3530</v>
      </c>
      <c r="D11060" s="2">
        <v>143972.59</v>
      </c>
      <c r="E11060" s="3">
        <f t="shared" si="344"/>
        <v>6.5166045199435522E-4</v>
      </c>
      <c r="F11060" s="3">
        <f t="shared" si="345"/>
        <v>93.658912724941345</v>
      </c>
      <c r="G11060" t="s">
        <v>14480</v>
      </c>
    </row>
    <row r="11061" spans="1:7" x14ac:dyDescent="0.35">
      <c r="A11061" t="s">
        <v>3</v>
      </c>
      <c r="B11061" t="s">
        <v>8</v>
      </c>
      <c r="C11061" t="s">
        <v>666</v>
      </c>
      <c r="D11061" s="2">
        <v>143969.32</v>
      </c>
      <c r="E11061" s="3">
        <f t="shared" si="344"/>
        <v>6.5164565105427328E-4</v>
      </c>
      <c r="F11061" s="3">
        <f t="shared" si="345"/>
        <v>93.659564370592406</v>
      </c>
      <c r="G11061" t="s">
        <v>14473</v>
      </c>
    </row>
    <row r="11062" spans="1:7" x14ac:dyDescent="0.35">
      <c r="A11062" t="s">
        <v>3</v>
      </c>
      <c r="B11062" t="s">
        <v>8</v>
      </c>
      <c r="C11062" t="s">
        <v>1567</v>
      </c>
      <c r="D11062" s="2">
        <v>143955.32</v>
      </c>
      <c r="E11062" s="3">
        <f t="shared" si="344"/>
        <v>6.5158228311508492E-4</v>
      </c>
      <c r="F11062" s="3">
        <f t="shared" si="345"/>
        <v>93.660215952875518</v>
      </c>
      <c r="G11062" t="s">
        <v>14480</v>
      </c>
    </row>
    <row r="11063" spans="1:7" x14ac:dyDescent="0.35">
      <c r="A11063" t="s">
        <v>10</v>
      </c>
      <c r="B11063" t="s">
        <v>180</v>
      </c>
      <c r="C11063" t="s">
        <v>4629</v>
      </c>
      <c r="D11063" s="2">
        <v>143950.79</v>
      </c>
      <c r="E11063" s="3">
        <f t="shared" si="344"/>
        <v>6.5156177906047612E-4</v>
      </c>
      <c r="F11063" s="3">
        <f t="shared" si="345"/>
        <v>93.660867514654583</v>
      </c>
      <c r="G11063" t="s">
        <v>14480</v>
      </c>
    </row>
    <row r="11064" spans="1:7" x14ac:dyDescent="0.35">
      <c r="A11064" t="s">
        <v>10</v>
      </c>
      <c r="B11064" t="s">
        <v>73</v>
      </c>
      <c r="C11064" t="s">
        <v>5845</v>
      </c>
      <c r="D11064" s="2">
        <v>143919.69</v>
      </c>
      <c r="E11064" s="3">
        <f t="shared" si="344"/>
        <v>6.5142101170985033E-4</v>
      </c>
      <c r="F11064" s="3">
        <f t="shared" si="345"/>
        <v>93.661518935666294</v>
      </c>
      <c r="G11064" t="s">
        <v>14473</v>
      </c>
    </row>
    <row r="11065" spans="1:7" x14ac:dyDescent="0.35">
      <c r="A11065" t="s">
        <v>3</v>
      </c>
      <c r="B11065" t="s">
        <v>8</v>
      </c>
      <c r="C11065" t="s">
        <v>2192</v>
      </c>
      <c r="D11065" s="2">
        <v>143908.97</v>
      </c>
      <c r="E11065" s="3">
        <f t="shared" si="344"/>
        <v>6.5137248997355749E-4</v>
      </c>
      <c r="F11065" s="3">
        <f t="shared" si="345"/>
        <v>93.662170308156263</v>
      </c>
      <c r="G11065" t="s">
        <v>14473</v>
      </c>
    </row>
    <row r="11066" spans="1:7" x14ac:dyDescent="0.35">
      <c r="A11066" t="s">
        <v>3</v>
      </c>
      <c r="B11066" t="s">
        <v>18</v>
      </c>
      <c r="C11066" t="s">
        <v>1313</v>
      </c>
      <c r="D11066" s="2">
        <v>143892.4</v>
      </c>
      <c r="E11066" s="3">
        <f t="shared" si="344"/>
        <v>6.5129748949124648E-4</v>
      </c>
      <c r="F11066" s="3">
        <f t="shared" si="345"/>
        <v>93.66282160564576</v>
      </c>
      <c r="G11066" t="s">
        <v>14473</v>
      </c>
    </row>
    <row r="11067" spans="1:7" x14ac:dyDescent="0.35">
      <c r="A11067" t="s">
        <v>10</v>
      </c>
      <c r="B11067" t="s">
        <v>32</v>
      </c>
      <c r="C11067" t="s">
        <v>7985</v>
      </c>
      <c r="D11067" s="2">
        <v>143883.13</v>
      </c>
      <c r="E11067" s="3">
        <f t="shared" si="344"/>
        <v>6.5125553086294117E-4</v>
      </c>
      <c r="F11067" s="3">
        <f t="shared" si="345"/>
        <v>93.663472861176629</v>
      </c>
      <c r="G11067" t="s">
        <v>14480</v>
      </c>
    </row>
    <row r="11068" spans="1:7" x14ac:dyDescent="0.35">
      <c r="A11068" t="s">
        <v>10</v>
      </c>
      <c r="B11068" t="s">
        <v>38</v>
      </c>
      <c r="C11068" t="s">
        <v>4311</v>
      </c>
      <c r="D11068" s="2">
        <v>143879.87</v>
      </c>
      <c r="E11068" s="3">
        <f t="shared" si="344"/>
        <v>6.512407751856729E-4</v>
      </c>
      <c r="F11068" s="3">
        <f t="shared" si="345"/>
        <v>93.664124101951813</v>
      </c>
      <c r="G11068" t="s">
        <v>14473</v>
      </c>
    </row>
    <row r="11069" spans="1:7" x14ac:dyDescent="0.35">
      <c r="A11069" t="s">
        <v>3</v>
      </c>
      <c r="B11069" t="s">
        <v>28</v>
      </c>
      <c r="C11069" t="s">
        <v>1870</v>
      </c>
      <c r="D11069" s="2">
        <v>143876.94</v>
      </c>
      <c r="E11069" s="3">
        <f t="shared" si="344"/>
        <v>6.5122751318125714E-4</v>
      </c>
      <c r="F11069" s="3">
        <f t="shared" si="345"/>
        <v>93.664775329465002</v>
      </c>
      <c r="G11069" t="s">
        <v>14480</v>
      </c>
    </row>
    <row r="11070" spans="1:7" x14ac:dyDescent="0.35">
      <c r="A11070" t="s">
        <v>10</v>
      </c>
      <c r="B11070" t="s">
        <v>9</v>
      </c>
      <c r="C11070" t="s">
        <v>2796</v>
      </c>
      <c r="D11070" s="2">
        <v>143874.81</v>
      </c>
      <c r="E11070" s="3">
        <f t="shared" si="344"/>
        <v>6.5121787220193779E-4</v>
      </c>
      <c r="F11070" s="3">
        <f t="shared" si="345"/>
        <v>93.665426547337205</v>
      </c>
      <c r="G11070" t="s">
        <v>14480</v>
      </c>
    </row>
    <row r="11071" spans="1:7" x14ac:dyDescent="0.35">
      <c r="A11071" t="s">
        <v>3</v>
      </c>
      <c r="B11071" t="s">
        <v>106</v>
      </c>
      <c r="C11071" t="s">
        <v>167</v>
      </c>
      <c r="D11071" s="2">
        <v>143845.59</v>
      </c>
      <c r="E11071" s="3">
        <f t="shared" si="344"/>
        <v>6.5108561426028872E-4</v>
      </c>
      <c r="F11071" s="3">
        <f t="shared" si="345"/>
        <v>93.66607763295147</v>
      </c>
      <c r="G11071" t="s">
        <v>14473</v>
      </c>
    </row>
    <row r="11072" spans="1:7" x14ac:dyDescent="0.35">
      <c r="A11072" t="s">
        <v>3</v>
      </c>
      <c r="B11072" t="s">
        <v>32</v>
      </c>
      <c r="C11072" t="s">
        <v>2360</v>
      </c>
      <c r="D11072" s="2">
        <v>143844.35999999999</v>
      </c>
      <c r="E11072" s="3">
        <f t="shared" si="344"/>
        <v>6.5108004693420279E-4</v>
      </c>
      <c r="F11072" s="3">
        <f t="shared" si="345"/>
        <v>93.666728712998406</v>
      </c>
      <c r="G11072" t="s">
        <v>14473</v>
      </c>
    </row>
    <row r="11073" spans="1:7" x14ac:dyDescent="0.35">
      <c r="A11073" t="s">
        <v>3</v>
      </c>
      <c r="B11073" t="s">
        <v>29</v>
      </c>
      <c r="C11073" t="s">
        <v>9005</v>
      </c>
      <c r="D11073" s="2">
        <v>143813.99</v>
      </c>
      <c r="E11073" s="3">
        <f t="shared" si="344"/>
        <v>6.5094258376897766E-4</v>
      </c>
      <c r="F11073" s="3">
        <f t="shared" si="345"/>
        <v>93.667379655582181</v>
      </c>
      <c r="G11073" t="s">
        <v>14473</v>
      </c>
    </row>
    <row r="11074" spans="1:7" x14ac:dyDescent="0.35">
      <c r="A11074" t="s">
        <v>10</v>
      </c>
      <c r="B11074" t="s">
        <v>9</v>
      </c>
      <c r="C11074" t="s">
        <v>7492</v>
      </c>
      <c r="D11074" s="2">
        <v>143813.32</v>
      </c>
      <c r="E11074" s="3">
        <f t="shared" si="344"/>
        <v>6.509395511604594E-4</v>
      </c>
      <c r="F11074" s="3">
        <f t="shared" si="345"/>
        <v>93.668030595133345</v>
      </c>
      <c r="G11074" t="s">
        <v>14473</v>
      </c>
    </row>
    <row r="11075" spans="1:7" x14ac:dyDescent="0.35">
      <c r="A11075" t="s">
        <v>10</v>
      </c>
      <c r="B11075" t="s">
        <v>6</v>
      </c>
      <c r="C11075" t="s">
        <v>4314</v>
      </c>
      <c r="D11075" s="2">
        <v>143802.56</v>
      </c>
      <c r="E11075" s="3">
        <f t="shared" ref="E11075:E11138" si="346">(D11075/$D$29638)*100</f>
        <v>6.5089084837291163E-4</v>
      </c>
      <c r="F11075" s="3">
        <f t="shared" si="345"/>
        <v>93.668681485981722</v>
      </c>
      <c r="G11075" t="s">
        <v>14480</v>
      </c>
    </row>
    <row r="11076" spans="1:7" x14ac:dyDescent="0.35">
      <c r="A11076" t="s">
        <v>3</v>
      </c>
      <c r="B11076" t="s">
        <v>180</v>
      </c>
      <c r="C11076" t="s">
        <v>3505</v>
      </c>
      <c r="D11076" s="2">
        <v>143798.10999999999</v>
      </c>
      <c r="E11076" s="3">
        <f t="shared" si="346"/>
        <v>6.5087070642081248E-4</v>
      </c>
      <c r="F11076" s="3">
        <f t="shared" ref="F11076:F11139" si="347">E11076+F11075</f>
        <v>93.669332356688145</v>
      </c>
      <c r="G11076" t="s">
        <v>14480</v>
      </c>
    </row>
    <row r="11077" spans="1:7" x14ac:dyDescent="0.35">
      <c r="A11077" t="s">
        <v>3</v>
      </c>
      <c r="B11077" t="s">
        <v>20</v>
      </c>
      <c r="C11077" t="s">
        <v>5773</v>
      </c>
      <c r="D11077" s="2">
        <v>143760.19</v>
      </c>
      <c r="E11077" s="3">
        <f t="shared" si="346"/>
        <v>6.5069906983123934E-4</v>
      </c>
      <c r="F11077" s="3">
        <f t="shared" si="347"/>
        <v>93.669983055757982</v>
      </c>
      <c r="G11077" t="s">
        <v>14480</v>
      </c>
    </row>
    <row r="11078" spans="1:7" x14ac:dyDescent="0.35">
      <c r="A11078" t="s">
        <v>10</v>
      </c>
      <c r="B11078" t="s">
        <v>9</v>
      </c>
      <c r="C11078" t="s">
        <v>8164</v>
      </c>
      <c r="D11078" s="2">
        <v>143754.57999999999</v>
      </c>
      <c r="E11078" s="3">
        <f t="shared" si="346"/>
        <v>6.5067367739275012E-4</v>
      </c>
      <c r="F11078" s="3">
        <f t="shared" si="347"/>
        <v>93.67063372943538</v>
      </c>
      <c r="G11078" t="s">
        <v>14480</v>
      </c>
    </row>
    <row r="11079" spans="1:7" x14ac:dyDescent="0.35">
      <c r="A11079" t="s">
        <v>10</v>
      </c>
      <c r="B11079" t="s">
        <v>13</v>
      </c>
      <c r="C11079" s="8" t="s">
        <v>2952</v>
      </c>
      <c r="D11079" s="2">
        <v>143754</v>
      </c>
      <c r="E11079" s="3">
        <f t="shared" si="346"/>
        <v>6.5067105214955531E-4</v>
      </c>
      <c r="F11079" s="3">
        <f t="shared" si="347"/>
        <v>93.671284400487536</v>
      </c>
      <c r="G11079" t="s">
        <v>14480</v>
      </c>
    </row>
    <row r="11080" spans="1:7" x14ac:dyDescent="0.35">
      <c r="A11080" t="s">
        <v>10</v>
      </c>
      <c r="B11080" t="s">
        <v>6</v>
      </c>
      <c r="C11080" t="s">
        <v>1540</v>
      </c>
      <c r="D11080" s="2">
        <v>143742.89000000001</v>
      </c>
      <c r="E11080" s="3">
        <f t="shared" si="346"/>
        <v>6.5062076516352789E-4</v>
      </c>
      <c r="F11080" s="3">
        <f t="shared" si="347"/>
        <v>93.671935021252693</v>
      </c>
      <c r="G11080" t="s">
        <v>14480</v>
      </c>
    </row>
    <row r="11081" spans="1:7" x14ac:dyDescent="0.35">
      <c r="A11081" t="s">
        <v>3</v>
      </c>
      <c r="B11081" t="s">
        <v>8</v>
      </c>
      <c r="C11081" t="s">
        <v>6722</v>
      </c>
      <c r="D11081" s="2">
        <v>143726.26999999999</v>
      </c>
      <c r="E11081" s="3">
        <f t="shared" si="346"/>
        <v>6.5054553836714837E-4</v>
      </c>
      <c r="F11081" s="3">
        <f t="shared" si="347"/>
        <v>93.672585566791057</v>
      </c>
      <c r="G11081" t="s">
        <v>14480</v>
      </c>
    </row>
    <row r="11082" spans="1:7" x14ac:dyDescent="0.35">
      <c r="A11082" t="s">
        <v>10</v>
      </c>
      <c r="B11082" t="s">
        <v>22</v>
      </c>
      <c r="C11082" s="8" t="s">
        <v>2449</v>
      </c>
      <c r="D11082" s="2">
        <v>143720.73000000001</v>
      </c>
      <c r="E11082" s="3">
        <f t="shared" si="346"/>
        <v>6.5052046276835535E-4</v>
      </c>
      <c r="F11082" s="3">
        <f t="shared" si="347"/>
        <v>93.673236087253827</v>
      </c>
      <c r="G11082" t="s">
        <v>14480</v>
      </c>
    </row>
    <row r="11083" spans="1:7" x14ac:dyDescent="0.35">
      <c r="A11083" t="s">
        <v>10</v>
      </c>
      <c r="B11083" t="s">
        <v>22</v>
      </c>
      <c r="C11083" t="s">
        <v>9646</v>
      </c>
      <c r="D11083" s="2">
        <v>143718.23000000001</v>
      </c>
      <c r="E11083" s="3">
        <f t="shared" si="346"/>
        <v>6.5050914706492888E-4</v>
      </c>
      <c r="F11083" s="3">
        <f t="shared" si="347"/>
        <v>93.673886596400891</v>
      </c>
      <c r="G11083" t="s">
        <v>14473</v>
      </c>
    </row>
    <row r="11084" spans="1:7" x14ac:dyDescent="0.35">
      <c r="A11084" t="s">
        <v>3</v>
      </c>
      <c r="B11084" t="s">
        <v>8</v>
      </c>
      <c r="C11084" t="s">
        <v>1156</v>
      </c>
      <c r="D11084" s="2">
        <v>143707.76999999999</v>
      </c>
      <c r="E11084" s="3">
        <f t="shared" si="346"/>
        <v>6.5046180216179225E-4</v>
      </c>
      <c r="F11084" s="3">
        <f t="shared" si="347"/>
        <v>93.674537058203057</v>
      </c>
      <c r="G11084" t="s">
        <v>14473</v>
      </c>
    </row>
    <row r="11085" spans="1:7" x14ac:dyDescent="0.35">
      <c r="A11085" t="s">
        <v>3</v>
      </c>
      <c r="B11085" t="s">
        <v>9</v>
      </c>
      <c r="C11085" t="s">
        <v>10174</v>
      </c>
      <c r="D11085" s="2">
        <v>143700</v>
      </c>
      <c r="E11085" s="3">
        <f t="shared" si="346"/>
        <v>6.5042663295554275E-4</v>
      </c>
      <c r="F11085" s="3">
        <f t="shared" si="347"/>
        <v>93.675187484836016</v>
      </c>
      <c r="G11085" t="s">
        <v>14480</v>
      </c>
    </row>
    <row r="11086" spans="1:7" x14ac:dyDescent="0.35">
      <c r="A11086" t="s">
        <v>10</v>
      </c>
      <c r="B11086" t="s">
        <v>27</v>
      </c>
      <c r="C11086" t="s">
        <v>591</v>
      </c>
      <c r="D11086" s="2">
        <v>143699.9</v>
      </c>
      <c r="E11086" s="3">
        <f t="shared" si="346"/>
        <v>6.5042618032740563E-4</v>
      </c>
      <c r="F11086" s="3">
        <f t="shared" si="347"/>
        <v>93.675837911016345</v>
      </c>
      <c r="G11086" t="s">
        <v>14473</v>
      </c>
    </row>
    <row r="11087" spans="1:7" x14ac:dyDescent="0.35">
      <c r="A11087" t="s">
        <v>10</v>
      </c>
      <c r="B11087" t="s">
        <v>9</v>
      </c>
      <c r="C11087" t="s">
        <v>333</v>
      </c>
      <c r="D11087" s="2">
        <v>143681.48000000001</v>
      </c>
      <c r="E11087" s="3">
        <f t="shared" si="346"/>
        <v>6.5034280622455916E-4</v>
      </c>
      <c r="F11087" s="3">
        <f t="shared" si="347"/>
        <v>93.676488253822569</v>
      </c>
      <c r="G11087" t="s">
        <v>14480</v>
      </c>
    </row>
    <row r="11088" spans="1:7" x14ac:dyDescent="0.35">
      <c r="A11088" t="s">
        <v>3</v>
      </c>
      <c r="B11088" t="s">
        <v>37</v>
      </c>
      <c r="C11088" t="s">
        <v>1431</v>
      </c>
      <c r="D11088" s="2">
        <v>143678.51999999999</v>
      </c>
      <c r="E11088" s="3">
        <f t="shared" si="346"/>
        <v>6.5032940843170214E-4</v>
      </c>
      <c r="F11088" s="3">
        <f t="shared" si="347"/>
        <v>93.677138583230999</v>
      </c>
      <c r="G11088" t="s">
        <v>14473</v>
      </c>
    </row>
    <row r="11089" spans="1:7" x14ac:dyDescent="0.35">
      <c r="A11089" t="s">
        <v>3</v>
      </c>
      <c r="B11089" t="s">
        <v>9</v>
      </c>
      <c r="C11089" t="s">
        <v>2838</v>
      </c>
      <c r="D11089" s="2">
        <v>143675.19</v>
      </c>
      <c r="E11089" s="3">
        <f t="shared" si="346"/>
        <v>6.5031433591473812E-4</v>
      </c>
      <c r="F11089" s="3">
        <f t="shared" si="347"/>
        <v>93.677788897566913</v>
      </c>
      <c r="G11089" t="s">
        <v>14473</v>
      </c>
    </row>
    <row r="11090" spans="1:7" x14ac:dyDescent="0.35">
      <c r="A11090" t="s">
        <v>3</v>
      </c>
      <c r="B11090" t="s">
        <v>37</v>
      </c>
      <c r="C11090" t="s">
        <v>1374</v>
      </c>
      <c r="D11090" s="2">
        <v>143641.07</v>
      </c>
      <c r="E11090" s="3">
        <f t="shared" si="346"/>
        <v>6.5015989919437324E-4</v>
      </c>
      <c r="F11090" s="3">
        <f t="shared" si="347"/>
        <v>93.678439057466107</v>
      </c>
      <c r="G11090" t="s">
        <v>14480</v>
      </c>
    </row>
    <row r="11091" spans="1:7" x14ac:dyDescent="0.35">
      <c r="A11091" t="s">
        <v>3</v>
      </c>
      <c r="B11091" t="s">
        <v>6</v>
      </c>
      <c r="C11091" s="8" t="s">
        <v>13235</v>
      </c>
      <c r="D11091" s="2">
        <v>143625</v>
      </c>
      <c r="E11091" s="3">
        <f t="shared" si="346"/>
        <v>6.500871618527475E-4</v>
      </c>
      <c r="F11091" s="3">
        <f t="shared" si="347"/>
        <v>93.679089144627966</v>
      </c>
      <c r="G11091" t="s">
        <v>14480</v>
      </c>
    </row>
    <row r="11092" spans="1:7" x14ac:dyDescent="0.35">
      <c r="A11092" t="s">
        <v>10</v>
      </c>
      <c r="B11092" t="s">
        <v>22</v>
      </c>
      <c r="C11092" t="s">
        <v>1330</v>
      </c>
      <c r="D11092" s="2">
        <v>143622.81</v>
      </c>
      <c r="E11092" s="3">
        <f t="shared" si="346"/>
        <v>6.5007724929654596E-4</v>
      </c>
      <c r="F11092" s="3">
        <f t="shared" si="347"/>
        <v>93.679739221877256</v>
      </c>
      <c r="G11092" t="s">
        <v>14473</v>
      </c>
    </row>
    <row r="11093" spans="1:7" x14ac:dyDescent="0.35">
      <c r="A11093" t="s">
        <v>10</v>
      </c>
      <c r="B11093" t="s">
        <v>180</v>
      </c>
      <c r="C11093" t="s">
        <v>12783</v>
      </c>
      <c r="D11093" s="2">
        <v>143599.73000000001</v>
      </c>
      <c r="E11093" s="3">
        <f t="shared" si="346"/>
        <v>6.4997278272251253E-4</v>
      </c>
      <c r="F11093" s="3">
        <f t="shared" si="347"/>
        <v>93.68038919465998</v>
      </c>
      <c r="G11093" t="s">
        <v>14480</v>
      </c>
    </row>
    <row r="11094" spans="1:7" x14ac:dyDescent="0.35">
      <c r="A11094" t="s">
        <v>3</v>
      </c>
      <c r="B11094" t="s">
        <v>13</v>
      </c>
      <c r="C11094" t="s">
        <v>5093</v>
      </c>
      <c r="D11094" s="2">
        <v>143598.22</v>
      </c>
      <c r="E11094" s="3">
        <f t="shared" si="346"/>
        <v>6.4996594803764282E-4</v>
      </c>
      <c r="F11094" s="3">
        <f t="shared" si="347"/>
        <v>93.681039160608023</v>
      </c>
      <c r="G11094" t="s">
        <v>14480</v>
      </c>
    </row>
    <row r="11095" spans="1:7" x14ac:dyDescent="0.35">
      <c r="A11095" t="s">
        <v>10</v>
      </c>
      <c r="B11095" t="s">
        <v>76</v>
      </c>
      <c r="C11095" t="s">
        <v>10190</v>
      </c>
      <c r="D11095" s="2">
        <v>143594.20000000001</v>
      </c>
      <c r="E11095" s="3">
        <f t="shared" si="346"/>
        <v>6.4994775238653307E-4</v>
      </c>
      <c r="F11095" s="3">
        <f t="shared" si="347"/>
        <v>93.681689108360416</v>
      </c>
      <c r="G11095" t="s">
        <v>14473</v>
      </c>
    </row>
    <row r="11096" spans="1:7" x14ac:dyDescent="0.35">
      <c r="A11096" t="s">
        <v>10</v>
      </c>
      <c r="B11096" t="s">
        <v>18</v>
      </c>
      <c r="C11096" t="s">
        <v>831</v>
      </c>
      <c r="D11096" s="2">
        <v>143585.84</v>
      </c>
      <c r="E11096" s="3">
        <f t="shared" si="346"/>
        <v>6.4990991267427475E-4</v>
      </c>
      <c r="F11096" s="3">
        <f t="shared" si="347"/>
        <v>93.682339018273098</v>
      </c>
      <c r="G11096" t="s">
        <v>14473</v>
      </c>
    </row>
    <row r="11097" spans="1:7" x14ac:dyDescent="0.35">
      <c r="A11097" t="s">
        <v>3</v>
      </c>
      <c r="B11097" t="s">
        <v>45</v>
      </c>
      <c r="C11097" t="s">
        <v>1824</v>
      </c>
      <c r="D11097" s="2">
        <v>143575.17000000001</v>
      </c>
      <c r="E11097" s="3">
        <f t="shared" si="346"/>
        <v>6.4986161725205053E-4</v>
      </c>
      <c r="F11097" s="3">
        <f t="shared" si="347"/>
        <v>93.682988879890345</v>
      </c>
      <c r="G11097" t="s">
        <v>14473</v>
      </c>
    </row>
    <row r="11098" spans="1:7" x14ac:dyDescent="0.35">
      <c r="A11098" t="s">
        <v>3</v>
      </c>
      <c r="B11098" t="s">
        <v>180</v>
      </c>
      <c r="C11098" t="s">
        <v>12263</v>
      </c>
      <c r="D11098" s="2">
        <v>143554.01</v>
      </c>
      <c r="E11098" s="3">
        <f t="shared" si="346"/>
        <v>6.4976584113824864E-4</v>
      </c>
      <c r="F11098" s="3">
        <f t="shared" si="347"/>
        <v>93.683638645731477</v>
      </c>
      <c r="G11098" t="s">
        <v>14480</v>
      </c>
    </row>
    <row r="11099" spans="1:7" x14ac:dyDescent="0.35">
      <c r="A11099" t="s">
        <v>10</v>
      </c>
      <c r="B11099" t="s">
        <v>180</v>
      </c>
      <c r="C11099" t="s">
        <v>13747</v>
      </c>
      <c r="D11099" s="2">
        <v>143551.6</v>
      </c>
      <c r="E11099" s="3">
        <f t="shared" si="346"/>
        <v>6.4975493280014539E-4</v>
      </c>
      <c r="F11099" s="3">
        <f t="shared" si="347"/>
        <v>93.684288400664272</v>
      </c>
      <c r="G11099" t="s">
        <v>14480</v>
      </c>
    </row>
    <row r="11100" spans="1:7" x14ac:dyDescent="0.35">
      <c r="A11100" t="s">
        <v>10</v>
      </c>
      <c r="B11100" t="s">
        <v>9</v>
      </c>
      <c r="C11100" t="s">
        <v>2314</v>
      </c>
      <c r="D11100" s="2">
        <v>143545.51</v>
      </c>
      <c r="E11100" s="3">
        <f t="shared" si="346"/>
        <v>6.4972736774659837E-4</v>
      </c>
      <c r="F11100" s="3">
        <f t="shared" si="347"/>
        <v>93.684938128032016</v>
      </c>
      <c r="G11100" t="s">
        <v>14480</v>
      </c>
    </row>
    <row r="11101" spans="1:7" x14ac:dyDescent="0.35">
      <c r="A11101" t="s">
        <v>10</v>
      </c>
      <c r="B11101" t="s">
        <v>9</v>
      </c>
      <c r="C11101" s="13" t="s">
        <v>617</v>
      </c>
      <c r="D11101" s="2">
        <v>143534.45000000001</v>
      </c>
      <c r="E11101" s="3">
        <f t="shared" si="346"/>
        <v>6.4967730707463957E-4</v>
      </c>
      <c r="F11101" s="3">
        <f t="shared" si="347"/>
        <v>93.685587805339097</v>
      </c>
      <c r="G11101" t="s">
        <v>14480</v>
      </c>
    </row>
    <row r="11102" spans="1:7" x14ac:dyDescent="0.35">
      <c r="A11102" t="s">
        <v>10</v>
      </c>
      <c r="B11102" t="s">
        <v>6</v>
      </c>
      <c r="C11102" t="s">
        <v>8964</v>
      </c>
      <c r="D11102" s="2">
        <v>143506</v>
      </c>
      <c r="E11102" s="3">
        <f t="shared" si="346"/>
        <v>6.4954853436964587E-4</v>
      </c>
      <c r="F11102" s="3">
        <f t="shared" si="347"/>
        <v>93.686237353873466</v>
      </c>
      <c r="G11102" t="s">
        <v>14480</v>
      </c>
    </row>
    <row r="11103" spans="1:7" x14ac:dyDescent="0.35">
      <c r="A11103" t="s">
        <v>10</v>
      </c>
      <c r="B11103" t="s">
        <v>83</v>
      </c>
      <c r="C11103" t="s">
        <v>4791</v>
      </c>
      <c r="D11103" s="2">
        <v>143503.07</v>
      </c>
      <c r="E11103" s="3">
        <f t="shared" si="346"/>
        <v>6.4953527236523E-4</v>
      </c>
      <c r="F11103" s="3">
        <f t="shared" si="347"/>
        <v>93.686886889145825</v>
      </c>
      <c r="G11103" t="s">
        <v>14473</v>
      </c>
    </row>
    <row r="11104" spans="1:7" x14ac:dyDescent="0.35">
      <c r="A11104" t="s">
        <v>10</v>
      </c>
      <c r="B11104" t="s">
        <v>9</v>
      </c>
      <c r="C11104" t="s">
        <v>2698</v>
      </c>
      <c r="D11104" s="2">
        <v>143502.84</v>
      </c>
      <c r="E11104" s="3">
        <f t="shared" si="346"/>
        <v>6.4953423132051483E-4</v>
      </c>
      <c r="F11104" s="3">
        <f t="shared" si="347"/>
        <v>93.687536423377139</v>
      </c>
      <c r="G11104" t="s">
        <v>14473</v>
      </c>
    </row>
    <row r="11105" spans="1:7" x14ac:dyDescent="0.35">
      <c r="A11105" t="s">
        <v>3</v>
      </c>
      <c r="B11105" t="s">
        <v>29</v>
      </c>
      <c r="C11105" t="s">
        <v>5081</v>
      </c>
      <c r="D11105" s="2">
        <v>143500.59</v>
      </c>
      <c r="E11105" s="3">
        <f t="shared" si="346"/>
        <v>6.4952404718743089E-4</v>
      </c>
      <c r="F11105" s="3">
        <f t="shared" si="347"/>
        <v>93.68818594742433</v>
      </c>
      <c r="G11105" t="s">
        <v>14480</v>
      </c>
    </row>
    <row r="11106" spans="1:7" x14ac:dyDescent="0.35">
      <c r="A11106" t="s">
        <v>10</v>
      </c>
      <c r="B11106" t="s">
        <v>9</v>
      </c>
      <c r="C11106" t="s">
        <v>674</v>
      </c>
      <c r="D11106" s="2">
        <v>143484.49</v>
      </c>
      <c r="E11106" s="3">
        <f t="shared" si="346"/>
        <v>6.4945117405736422E-4</v>
      </c>
      <c r="F11106" s="3">
        <f t="shared" si="347"/>
        <v>93.688835398598385</v>
      </c>
      <c r="G11106" t="s">
        <v>14473</v>
      </c>
    </row>
    <row r="11107" spans="1:7" x14ac:dyDescent="0.35">
      <c r="A11107" t="s">
        <v>10</v>
      </c>
      <c r="B11107" t="s">
        <v>9</v>
      </c>
      <c r="C11107" t="s">
        <v>9023</v>
      </c>
      <c r="D11107" s="2">
        <v>143473.60000000001</v>
      </c>
      <c r="E11107" s="3">
        <f t="shared" si="346"/>
        <v>6.494018828532384E-4</v>
      </c>
      <c r="F11107" s="3">
        <f t="shared" si="347"/>
        <v>93.689484800481239</v>
      </c>
      <c r="G11107" t="s">
        <v>14480</v>
      </c>
    </row>
    <row r="11108" spans="1:7" x14ac:dyDescent="0.35">
      <c r="A11108" t="s">
        <v>10</v>
      </c>
      <c r="B11108" t="s">
        <v>6</v>
      </c>
      <c r="C11108" t="s">
        <v>2954</v>
      </c>
      <c r="D11108" s="2">
        <v>143433.1</v>
      </c>
      <c r="E11108" s="3">
        <f t="shared" si="346"/>
        <v>6.4921856845772893E-4</v>
      </c>
      <c r="F11108" s="3">
        <f t="shared" si="347"/>
        <v>93.690134019049694</v>
      </c>
      <c r="G11108" t="s">
        <v>14473</v>
      </c>
    </row>
    <row r="11109" spans="1:7" x14ac:dyDescent="0.35">
      <c r="A11109" t="s">
        <v>3</v>
      </c>
      <c r="B11109" t="s">
        <v>9</v>
      </c>
      <c r="C11109" t="s">
        <v>6771</v>
      </c>
      <c r="D11109" s="2">
        <v>143426.16</v>
      </c>
      <c r="E11109" s="3">
        <f t="shared" si="346"/>
        <v>6.4918715606501699E-4</v>
      </c>
      <c r="F11109" s="3">
        <f t="shared" si="347"/>
        <v>93.690783206205765</v>
      </c>
      <c r="G11109" t="s">
        <v>14480</v>
      </c>
    </row>
    <row r="11110" spans="1:7" x14ac:dyDescent="0.35">
      <c r="A11110" t="s">
        <v>10</v>
      </c>
      <c r="B11110" t="s">
        <v>22</v>
      </c>
      <c r="C11110" t="s">
        <v>2758</v>
      </c>
      <c r="D11110" s="2">
        <v>143422.1</v>
      </c>
      <c r="E11110" s="3">
        <f t="shared" si="346"/>
        <v>6.4916877936265242E-4</v>
      </c>
      <c r="F11110" s="3">
        <f t="shared" si="347"/>
        <v>93.691432374985126</v>
      </c>
      <c r="G11110" t="s">
        <v>14473</v>
      </c>
    </row>
    <row r="11111" spans="1:7" x14ac:dyDescent="0.35">
      <c r="A11111" t="s">
        <v>10</v>
      </c>
      <c r="B11111" t="s">
        <v>29</v>
      </c>
      <c r="C11111" t="s">
        <v>3491</v>
      </c>
      <c r="D11111" s="2">
        <v>143398.04999999999</v>
      </c>
      <c r="E11111" s="3">
        <f t="shared" si="346"/>
        <v>6.4905992229568937E-4</v>
      </c>
      <c r="F11111" s="3">
        <f t="shared" si="347"/>
        <v>93.692081434907422</v>
      </c>
      <c r="G11111" t="s">
        <v>14473</v>
      </c>
    </row>
    <row r="11112" spans="1:7" x14ac:dyDescent="0.35">
      <c r="A11112" t="s">
        <v>10</v>
      </c>
      <c r="B11112" t="s">
        <v>6</v>
      </c>
      <c r="C11112" t="s">
        <v>3471</v>
      </c>
      <c r="D11112" s="2">
        <v>143367.54999999999</v>
      </c>
      <c r="E11112" s="3">
        <f t="shared" si="346"/>
        <v>6.4892187071388598E-4</v>
      </c>
      <c r="F11112" s="3">
        <f t="shared" si="347"/>
        <v>93.692730356778142</v>
      </c>
      <c r="G11112" t="s">
        <v>14480</v>
      </c>
    </row>
    <row r="11113" spans="1:7" x14ac:dyDescent="0.35">
      <c r="A11113" t="s">
        <v>3</v>
      </c>
      <c r="B11113" t="s">
        <v>40</v>
      </c>
      <c r="C11113" t="s">
        <v>7642</v>
      </c>
      <c r="D11113" s="2">
        <v>143365.91</v>
      </c>
      <c r="E11113" s="3">
        <f t="shared" si="346"/>
        <v>6.4891444761243833E-4</v>
      </c>
      <c r="F11113" s="3">
        <f t="shared" si="347"/>
        <v>93.693379271225751</v>
      </c>
      <c r="G11113" t="s">
        <v>14473</v>
      </c>
    </row>
    <row r="11114" spans="1:7" x14ac:dyDescent="0.35">
      <c r="A11114" t="s">
        <v>10</v>
      </c>
      <c r="B11114" t="s">
        <v>9</v>
      </c>
      <c r="C11114" t="s">
        <v>7757</v>
      </c>
      <c r="D11114" s="2">
        <v>143330.72</v>
      </c>
      <c r="E11114" s="3">
        <f t="shared" si="346"/>
        <v>6.4875516777100671E-4</v>
      </c>
      <c r="F11114" s="3">
        <f t="shared" si="347"/>
        <v>93.694028026393525</v>
      </c>
      <c r="G11114" t="s">
        <v>14480</v>
      </c>
    </row>
    <row r="11115" spans="1:7" x14ac:dyDescent="0.35">
      <c r="A11115" t="s">
        <v>10</v>
      </c>
      <c r="B11115" t="s">
        <v>9</v>
      </c>
      <c r="C11115" t="s">
        <v>2279</v>
      </c>
      <c r="D11115" s="2">
        <v>143304.06</v>
      </c>
      <c r="E11115" s="3">
        <f t="shared" si="346"/>
        <v>6.4863449710966651E-4</v>
      </c>
      <c r="F11115" s="3">
        <f t="shared" si="347"/>
        <v>93.694676660890636</v>
      </c>
      <c r="G11115" t="s">
        <v>14473</v>
      </c>
    </row>
    <row r="11116" spans="1:7" x14ac:dyDescent="0.35">
      <c r="A11116" t="s">
        <v>3</v>
      </c>
      <c r="B11116" t="s">
        <v>9</v>
      </c>
      <c r="C11116" t="s">
        <v>11931</v>
      </c>
      <c r="D11116" s="2">
        <v>143277.82999999999</v>
      </c>
      <c r="E11116" s="3">
        <f t="shared" si="346"/>
        <v>6.485157727493155E-4</v>
      </c>
      <c r="F11116" s="3">
        <f t="shared" si="347"/>
        <v>93.695325176663388</v>
      </c>
      <c r="G11116" t="s">
        <v>14480</v>
      </c>
    </row>
    <row r="11117" spans="1:7" x14ac:dyDescent="0.35">
      <c r="A11117" t="s">
        <v>3</v>
      </c>
      <c r="B11117" t="s">
        <v>13</v>
      </c>
      <c r="C11117" s="13" t="s">
        <v>617</v>
      </c>
      <c r="D11117" s="2">
        <v>143252.04999999999</v>
      </c>
      <c r="E11117" s="3">
        <f t="shared" si="346"/>
        <v>6.4839908521558136E-4</v>
      </c>
      <c r="F11117" s="3">
        <f t="shared" si="347"/>
        <v>93.69597357574861</v>
      </c>
      <c r="G11117" t="s">
        <v>14480</v>
      </c>
    </row>
    <row r="11118" spans="1:7" x14ac:dyDescent="0.35">
      <c r="A11118" t="s">
        <v>10</v>
      </c>
      <c r="B11118" t="s">
        <v>29</v>
      </c>
      <c r="C11118" t="s">
        <v>5235</v>
      </c>
      <c r="D11118" s="2">
        <v>143235.94</v>
      </c>
      <c r="E11118" s="3">
        <f t="shared" si="346"/>
        <v>6.4832616682270101E-4</v>
      </c>
      <c r="F11118" s="3">
        <f t="shared" si="347"/>
        <v>93.696621901915435</v>
      </c>
      <c r="G11118" t="s">
        <v>14480</v>
      </c>
    </row>
    <row r="11119" spans="1:7" x14ac:dyDescent="0.35">
      <c r="A11119" t="s">
        <v>10</v>
      </c>
      <c r="B11119" t="s">
        <v>56</v>
      </c>
      <c r="C11119" t="s">
        <v>6240</v>
      </c>
      <c r="D11119" s="2">
        <v>143235.35999999999</v>
      </c>
      <c r="E11119" s="3">
        <f t="shared" si="346"/>
        <v>6.4832354157950598E-4</v>
      </c>
      <c r="F11119" s="3">
        <f t="shared" si="347"/>
        <v>93.697270225457018</v>
      </c>
      <c r="G11119" t="s">
        <v>14473</v>
      </c>
    </row>
    <row r="11120" spans="1:7" x14ac:dyDescent="0.35">
      <c r="A11120" t="s">
        <v>3</v>
      </c>
      <c r="B11120" t="s">
        <v>13</v>
      </c>
      <c r="C11120" t="s">
        <v>8624</v>
      </c>
      <c r="D11120" s="2">
        <v>143228.66</v>
      </c>
      <c r="E11120" s="3">
        <f t="shared" si="346"/>
        <v>6.482932154943231E-4</v>
      </c>
      <c r="F11120" s="3">
        <f t="shared" si="347"/>
        <v>93.697918518672509</v>
      </c>
      <c r="G11120" t="s">
        <v>14473</v>
      </c>
    </row>
    <row r="11121" spans="1:7" x14ac:dyDescent="0.35">
      <c r="A11121" t="s">
        <v>3</v>
      </c>
      <c r="B11121" t="s">
        <v>134</v>
      </c>
      <c r="C11121" t="s">
        <v>11934</v>
      </c>
      <c r="D11121" s="2">
        <v>143224.48000000001</v>
      </c>
      <c r="E11121" s="3">
        <f t="shared" si="346"/>
        <v>6.4827429563819405E-4</v>
      </c>
      <c r="F11121" s="3">
        <f t="shared" si="347"/>
        <v>93.698566792968151</v>
      </c>
      <c r="G11121" t="s">
        <v>14473</v>
      </c>
    </row>
    <row r="11122" spans="1:7" x14ac:dyDescent="0.35">
      <c r="A11122" t="s">
        <v>10</v>
      </c>
      <c r="B11122" t="s">
        <v>139</v>
      </c>
      <c r="C11122" t="s">
        <v>5889</v>
      </c>
      <c r="D11122" s="2">
        <v>143211.07</v>
      </c>
      <c r="E11122" s="3">
        <f t="shared" si="346"/>
        <v>6.4821359820501419E-4</v>
      </c>
      <c r="F11122" s="3">
        <f t="shared" si="347"/>
        <v>93.699215006566362</v>
      </c>
      <c r="G11122" t="s">
        <v>14473</v>
      </c>
    </row>
    <row r="11123" spans="1:7" x14ac:dyDescent="0.35">
      <c r="A11123" t="s">
        <v>3</v>
      </c>
      <c r="B11123" t="s">
        <v>32</v>
      </c>
      <c r="C11123" t="s">
        <v>204</v>
      </c>
      <c r="D11123" s="2">
        <v>143186.06</v>
      </c>
      <c r="E11123" s="3">
        <f t="shared" si="346"/>
        <v>6.4810039590793543E-4</v>
      </c>
      <c r="F11123" s="3">
        <f t="shared" si="347"/>
        <v>93.699863106962269</v>
      </c>
      <c r="G11123" t="s">
        <v>14480</v>
      </c>
    </row>
    <row r="11124" spans="1:7" x14ac:dyDescent="0.35">
      <c r="A11124" t="s">
        <v>3</v>
      </c>
      <c r="B11124" t="s">
        <v>9</v>
      </c>
      <c r="C11124" t="s">
        <v>8354</v>
      </c>
      <c r="D11124" s="2">
        <v>143173.65</v>
      </c>
      <c r="E11124" s="3">
        <f t="shared" si="346"/>
        <v>6.4804422475612622E-4</v>
      </c>
      <c r="F11124" s="3">
        <f t="shared" si="347"/>
        <v>93.70051115118703</v>
      </c>
      <c r="G11124" t="s">
        <v>14480</v>
      </c>
    </row>
    <row r="11125" spans="1:7" x14ac:dyDescent="0.35">
      <c r="A11125" t="s">
        <v>3</v>
      </c>
      <c r="B11125" t="s">
        <v>9</v>
      </c>
      <c r="C11125" t="s">
        <v>13726</v>
      </c>
      <c r="D11125" s="2">
        <v>143120.42000000001</v>
      </c>
      <c r="E11125" s="3">
        <f t="shared" si="346"/>
        <v>6.4780329079876914E-4</v>
      </c>
      <c r="F11125" s="3">
        <f t="shared" si="347"/>
        <v>93.701158954477833</v>
      </c>
      <c r="G11125" t="s">
        <v>14473</v>
      </c>
    </row>
    <row r="11126" spans="1:7" x14ac:dyDescent="0.35">
      <c r="A11126" t="s">
        <v>10</v>
      </c>
      <c r="B11126" t="s">
        <v>143</v>
      </c>
      <c r="C11126" t="s">
        <v>743</v>
      </c>
      <c r="D11126" s="2">
        <v>143104</v>
      </c>
      <c r="E11126" s="3">
        <f t="shared" si="346"/>
        <v>6.4772896925866387E-4</v>
      </c>
      <c r="F11126" s="3">
        <f t="shared" si="347"/>
        <v>93.701806683447089</v>
      </c>
      <c r="G11126" t="s">
        <v>14473</v>
      </c>
    </row>
    <row r="11127" spans="1:7" x14ac:dyDescent="0.35">
      <c r="A11127" t="s">
        <v>3</v>
      </c>
      <c r="B11127" t="s">
        <v>32</v>
      </c>
      <c r="C11127" t="s">
        <v>3190</v>
      </c>
      <c r="D11127" s="2">
        <v>143100.92000000001</v>
      </c>
      <c r="E11127" s="3">
        <f t="shared" si="346"/>
        <v>6.4771502831204237E-4</v>
      </c>
      <c r="F11127" s="3">
        <f t="shared" si="347"/>
        <v>93.702454398475396</v>
      </c>
      <c r="G11127" t="s">
        <v>14473</v>
      </c>
    </row>
    <row r="11128" spans="1:7" x14ac:dyDescent="0.35">
      <c r="A11128" t="s">
        <v>10</v>
      </c>
      <c r="B11128" t="s">
        <v>478</v>
      </c>
      <c r="C11128" s="7" t="s">
        <v>4690</v>
      </c>
      <c r="D11128" s="2">
        <v>143088.35</v>
      </c>
      <c r="E11128" s="3">
        <f t="shared" si="346"/>
        <v>6.4765813295521385E-4</v>
      </c>
      <c r="F11128" s="3">
        <f t="shared" si="347"/>
        <v>93.703102056608358</v>
      </c>
      <c r="G11128" t="s">
        <v>14480</v>
      </c>
    </row>
    <row r="11129" spans="1:7" x14ac:dyDescent="0.35">
      <c r="A11129" t="s">
        <v>3</v>
      </c>
      <c r="B11129" t="s">
        <v>29</v>
      </c>
      <c r="C11129" t="s">
        <v>2549</v>
      </c>
      <c r="D11129" s="2">
        <v>143076.22</v>
      </c>
      <c r="E11129" s="3">
        <f t="shared" si="346"/>
        <v>6.4760322916218842E-4</v>
      </c>
      <c r="F11129" s="3">
        <f t="shared" si="347"/>
        <v>93.703749659837527</v>
      </c>
      <c r="G11129" t="s">
        <v>14473</v>
      </c>
    </row>
    <row r="11130" spans="1:7" x14ac:dyDescent="0.35">
      <c r="A11130" t="s">
        <v>3</v>
      </c>
      <c r="B11130" t="s">
        <v>83</v>
      </c>
      <c r="C11130" t="s">
        <v>1351</v>
      </c>
      <c r="D11130" s="2">
        <v>143069.92000000001</v>
      </c>
      <c r="E11130" s="3">
        <f t="shared" si="346"/>
        <v>6.475747135895537E-4</v>
      </c>
      <c r="F11130" s="3">
        <f t="shared" si="347"/>
        <v>93.704397234551124</v>
      </c>
      <c r="G11130" t="s">
        <v>14473</v>
      </c>
    </row>
    <row r="11131" spans="1:7" x14ac:dyDescent="0.35">
      <c r="A11131" t="s">
        <v>10</v>
      </c>
      <c r="B11131" t="s">
        <v>28</v>
      </c>
      <c r="C11131" s="8" t="s">
        <v>14367</v>
      </c>
      <c r="D11131" s="2">
        <v>143066.06</v>
      </c>
      <c r="E11131" s="3">
        <f t="shared" si="346"/>
        <v>6.4755724214346315E-4</v>
      </c>
      <c r="F11131" s="3">
        <f t="shared" si="347"/>
        <v>93.70504479179327</v>
      </c>
      <c r="G11131" t="s">
        <v>14480</v>
      </c>
    </row>
    <row r="11132" spans="1:7" x14ac:dyDescent="0.35">
      <c r="A11132" t="s">
        <v>10</v>
      </c>
      <c r="B11132" t="s">
        <v>9</v>
      </c>
      <c r="C11132" t="s">
        <v>13137</v>
      </c>
      <c r="D11132" s="2">
        <v>143065.87</v>
      </c>
      <c r="E11132" s="3">
        <f t="shared" si="346"/>
        <v>6.475563821500027E-4</v>
      </c>
      <c r="F11132" s="3">
        <f t="shared" si="347"/>
        <v>93.705692348175418</v>
      </c>
      <c r="G11132" t="s">
        <v>14480</v>
      </c>
    </row>
    <row r="11133" spans="1:7" x14ac:dyDescent="0.35">
      <c r="A11133" t="s">
        <v>3</v>
      </c>
      <c r="B11133" t="s">
        <v>28</v>
      </c>
      <c r="C11133" t="s">
        <v>1129</v>
      </c>
      <c r="D11133" s="2">
        <v>143054.67000000001</v>
      </c>
      <c r="E11133" s="3">
        <f t="shared" si="346"/>
        <v>6.4750568779865195E-4</v>
      </c>
      <c r="F11133" s="3">
        <f t="shared" si="347"/>
        <v>93.706339853863213</v>
      </c>
      <c r="G11133" t="s">
        <v>14473</v>
      </c>
    </row>
    <row r="11134" spans="1:7" x14ac:dyDescent="0.35">
      <c r="A11134" t="s">
        <v>10</v>
      </c>
      <c r="B11134" t="s">
        <v>9</v>
      </c>
      <c r="C11134" t="s">
        <v>452</v>
      </c>
      <c r="D11134" s="2">
        <v>143025.64000000001</v>
      </c>
      <c r="E11134" s="3">
        <f t="shared" si="346"/>
        <v>6.4737428985046344E-4</v>
      </c>
      <c r="F11134" s="3">
        <f t="shared" si="347"/>
        <v>93.706987228153068</v>
      </c>
      <c r="G11134" t="s">
        <v>14473</v>
      </c>
    </row>
    <row r="11135" spans="1:7" x14ac:dyDescent="0.35">
      <c r="A11135" t="s">
        <v>10</v>
      </c>
      <c r="B11135" t="s">
        <v>22</v>
      </c>
      <c r="C11135" t="s">
        <v>239</v>
      </c>
      <c r="D11135" s="2">
        <v>143019.63</v>
      </c>
      <c r="E11135" s="3">
        <f t="shared" si="346"/>
        <v>6.4734708689942618E-4</v>
      </c>
      <c r="F11135" s="3">
        <f t="shared" si="347"/>
        <v>93.707634575239965</v>
      </c>
      <c r="G11135" t="s">
        <v>14473</v>
      </c>
    </row>
    <row r="11136" spans="1:7" x14ac:dyDescent="0.35">
      <c r="A11136" t="s">
        <v>3</v>
      </c>
      <c r="B11136" t="s">
        <v>9</v>
      </c>
      <c r="C11136" t="s">
        <v>7767</v>
      </c>
      <c r="D11136" s="2">
        <v>143019.26999999999</v>
      </c>
      <c r="E11136" s="3">
        <f t="shared" si="346"/>
        <v>6.4734545743813264E-4</v>
      </c>
      <c r="F11136" s="3">
        <f t="shared" si="347"/>
        <v>93.708281920697402</v>
      </c>
      <c r="G11136" t="s">
        <v>14480</v>
      </c>
    </row>
    <row r="11137" spans="1:7" x14ac:dyDescent="0.35">
      <c r="A11137" t="s">
        <v>3</v>
      </c>
      <c r="B11137" t="s">
        <v>9</v>
      </c>
      <c r="C11137" t="s">
        <v>11789</v>
      </c>
      <c r="D11137" s="2">
        <v>143008.26</v>
      </c>
      <c r="E11137" s="3">
        <f t="shared" si="346"/>
        <v>6.4729562308024234E-4</v>
      </c>
      <c r="F11137" s="3">
        <f t="shared" si="347"/>
        <v>93.708929216320485</v>
      </c>
      <c r="G11137" t="s">
        <v>14480</v>
      </c>
    </row>
    <row r="11138" spans="1:7" x14ac:dyDescent="0.35">
      <c r="A11138" t="s">
        <v>3</v>
      </c>
      <c r="B11138" t="s">
        <v>6</v>
      </c>
      <c r="C11138" t="s">
        <v>8203</v>
      </c>
      <c r="D11138" s="2">
        <v>142987.57999999999</v>
      </c>
      <c r="E11138" s="3">
        <f t="shared" si="346"/>
        <v>6.4720201958149814E-4</v>
      </c>
      <c r="F11138" s="3">
        <f t="shared" si="347"/>
        <v>93.709576418340063</v>
      </c>
      <c r="G11138" t="s">
        <v>14473</v>
      </c>
    </row>
    <row r="11139" spans="1:7" x14ac:dyDescent="0.35">
      <c r="A11139" t="s">
        <v>10</v>
      </c>
      <c r="B11139" t="s">
        <v>180</v>
      </c>
      <c r="C11139" t="s">
        <v>4377</v>
      </c>
      <c r="D11139" s="2">
        <v>142987.17000000001</v>
      </c>
      <c r="E11139" s="3">
        <f t="shared" ref="E11139:E11202" si="348">(D11139/$D$29638)*100</f>
        <v>6.4720016380613631E-4</v>
      </c>
      <c r="F11139" s="3">
        <f t="shared" si="347"/>
        <v>93.710223618503875</v>
      </c>
      <c r="G11139" t="s">
        <v>14480</v>
      </c>
    </row>
    <row r="11140" spans="1:7" x14ac:dyDescent="0.35">
      <c r="A11140" t="s">
        <v>3</v>
      </c>
      <c r="B11140" t="s">
        <v>33</v>
      </c>
      <c r="C11140" t="s">
        <v>5025</v>
      </c>
      <c r="D11140" s="2">
        <v>142986.09</v>
      </c>
      <c r="E11140" s="3">
        <f t="shared" si="348"/>
        <v>6.4719527542225611E-4</v>
      </c>
      <c r="F11140" s="3">
        <f t="shared" ref="F11140:F11203" si="349">E11140+F11139</f>
        <v>93.710870813779295</v>
      </c>
      <c r="G11140" t="s">
        <v>14473</v>
      </c>
    </row>
    <row r="11141" spans="1:7" x14ac:dyDescent="0.35">
      <c r="A11141" t="s">
        <v>10</v>
      </c>
      <c r="B11141" t="s">
        <v>55</v>
      </c>
      <c r="C11141" t="s">
        <v>3219</v>
      </c>
      <c r="D11141" s="2">
        <v>142978.76</v>
      </c>
      <c r="E11141" s="3">
        <f t="shared" si="348"/>
        <v>6.4716209777980959E-4</v>
      </c>
      <c r="F11141" s="3">
        <f t="shared" si="349"/>
        <v>93.711517975877072</v>
      </c>
      <c r="G11141" t="s">
        <v>14480</v>
      </c>
    </row>
    <row r="11142" spans="1:7" x14ac:dyDescent="0.35">
      <c r="A11142" t="s">
        <v>3</v>
      </c>
      <c r="B11142" t="s">
        <v>9</v>
      </c>
      <c r="C11142" t="s">
        <v>7830</v>
      </c>
      <c r="D11142" s="2">
        <v>142970.63</v>
      </c>
      <c r="E11142" s="3">
        <f t="shared" si="348"/>
        <v>6.4712529911226655E-4</v>
      </c>
      <c r="F11142" s="3">
        <f t="shared" si="349"/>
        <v>93.712165101176183</v>
      </c>
      <c r="G11142" t="s">
        <v>14480</v>
      </c>
    </row>
    <row r="11143" spans="1:7" x14ac:dyDescent="0.35">
      <c r="A11143" t="s">
        <v>3</v>
      </c>
      <c r="B11143" t="s">
        <v>180</v>
      </c>
      <c r="C11143" t="s">
        <v>1337</v>
      </c>
      <c r="D11143" s="2">
        <v>142956.6</v>
      </c>
      <c r="E11143" s="3">
        <f t="shared" si="348"/>
        <v>6.4706179538463705E-4</v>
      </c>
      <c r="F11143" s="3">
        <f t="shared" si="349"/>
        <v>93.712812162971574</v>
      </c>
      <c r="G11143" t="s">
        <v>14480</v>
      </c>
    </row>
    <row r="11144" spans="1:7" x14ac:dyDescent="0.35">
      <c r="A11144" t="s">
        <v>3</v>
      </c>
      <c r="B11144" t="s">
        <v>8</v>
      </c>
      <c r="C11144" t="s">
        <v>9938</v>
      </c>
      <c r="D11144" s="2">
        <v>142948</v>
      </c>
      <c r="E11144" s="3">
        <f t="shared" si="348"/>
        <v>6.4702286936484988E-4</v>
      </c>
      <c r="F11144" s="3">
        <f t="shared" si="349"/>
        <v>93.713459185840932</v>
      </c>
      <c r="G11144" t="s">
        <v>14480</v>
      </c>
    </row>
    <row r="11145" spans="1:7" x14ac:dyDescent="0.35">
      <c r="A11145" t="s">
        <v>3</v>
      </c>
      <c r="B11145" t="s">
        <v>180</v>
      </c>
      <c r="C11145" t="s">
        <v>457</v>
      </c>
      <c r="D11145" s="2">
        <v>142907.79</v>
      </c>
      <c r="E11145" s="3">
        <f t="shared" si="348"/>
        <v>6.4684086759093798E-4</v>
      </c>
      <c r="F11145" s="3">
        <f t="shared" si="349"/>
        <v>93.714106026708521</v>
      </c>
      <c r="G11145" t="s">
        <v>14480</v>
      </c>
    </row>
    <row r="11146" spans="1:7" x14ac:dyDescent="0.35">
      <c r="A11146" t="s">
        <v>10</v>
      </c>
      <c r="B11146" t="s">
        <v>23</v>
      </c>
      <c r="C11146" t="s">
        <v>1728</v>
      </c>
      <c r="D11146" s="2">
        <v>142894.71</v>
      </c>
      <c r="E11146" s="3">
        <f t="shared" si="348"/>
        <v>6.4678166383061041E-4</v>
      </c>
      <c r="F11146" s="3">
        <f t="shared" si="349"/>
        <v>93.714752808372353</v>
      </c>
      <c r="G11146" t="s">
        <v>14480</v>
      </c>
    </row>
    <row r="11147" spans="1:7" x14ac:dyDescent="0.35">
      <c r="A11147" t="s">
        <v>10</v>
      </c>
      <c r="B11147" t="s">
        <v>9</v>
      </c>
      <c r="C11147" s="8" t="s">
        <v>698</v>
      </c>
      <c r="D11147" s="2">
        <v>142887.26</v>
      </c>
      <c r="E11147" s="3">
        <f t="shared" si="348"/>
        <v>6.4674794303439952E-4</v>
      </c>
      <c r="F11147" s="3">
        <f t="shared" si="349"/>
        <v>93.71539955631539</v>
      </c>
      <c r="G11147" t="s">
        <v>14480</v>
      </c>
    </row>
    <row r="11148" spans="1:7" x14ac:dyDescent="0.35">
      <c r="A11148" t="s">
        <v>3</v>
      </c>
      <c r="B11148" t="s">
        <v>4</v>
      </c>
      <c r="C11148" s="8" t="s">
        <v>3143</v>
      </c>
      <c r="D11148" s="2">
        <v>142880</v>
      </c>
      <c r="E11148" s="3">
        <f t="shared" si="348"/>
        <v>6.4671508223164886E-4</v>
      </c>
      <c r="F11148" s="3">
        <f t="shared" si="349"/>
        <v>93.716046271397616</v>
      </c>
      <c r="G11148" t="s">
        <v>14480</v>
      </c>
    </row>
    <row r="11149" spans="1:7" x14ac:dyDescent="0.35">
      <c r="A11149" t="s">
        <v>10</v>
      </c>
      <c r="B11149" t="s">
        <v>9</v>
      </c>
      <c r="C11149" t="s">
        <v>3296</v>
      </c>
      <c r="D11149" s="2">
        <v>142877.59</v>
      </c>
      <c r="E11149" s="3">
        <f t="shared" si="348"/>
        <v>6.4670417389354573E-4</v>
      </c>
      <c r="F11149" s="3">
        <f t="shared" si="349"/>
        <v>93.716692975571505</v>
      </c>
      <c r="G11149" t="s">
        <v>14480</v>
      </c>
    </row>
    <row r="11150" spans="1:7" x14ac:dyDescent="0.35">
      <c r="A11150" t="s">
        <v>3</v>
      </c>
      <c r="B11150" t="s">
        <v>29</v>
      </c>
      <c r="C11150" t="s">
        <v>723</v>
      </c>
      <c r="D11150" s="2">
        <v>142871.88</v>
      </c>
      <c r="E11150" s="3">
        <f t="shared" si="348"/>
        <v>6.4667832882691961E-4</v>
      </c>
      <c r="F11150" s="3">
        <f t="shared" si="349"/>
        <v>93.717339653900325</v>
      </c>
      <c r="G11150" t="s">
        <v>14473</v>
      </c>
    </row>
    <row r="11151" spans="1:7" x14ac:dyDescent="0.35">
      <c r="A11151" t="s">
        <v>3</v>
      </c>
      <c r="B11151" t="s">
        <v>6</v>
      </c>
      <c r="C11151" t="s">
        <v>8677</v>
      </c>
      <c r="D11151" s="2">
        <v>142839.07999999999</v>
      </c>
      <c r="E11151" s="3">
        <f t="shared" si="348"/>
        <v>6.4652986679796377E-4</v>
      </c>
      <c r="F11151" s="3">
        <f t="shared" si="349"/>
        <v>93.717986183767124</v>
      </c>
      <c r="G11151" t="s">
        <v>14480</v>
      </c>
    </row>
    <row r="11152" spans="1:7" x14ac:dyDescent="0.35">
      <c r="A11152" t="s">
        <v>10</v>
      </c>
      <c r="B11152" t="s">
        <v>33</v>
      </c>
      <c r="C11152" t="s">
        <v>1882</v>
      </c>
      <c r="D11152" s="2">
        <v>142837.51</v>
      </c>
      <c r="E11152" s="3">
        <f t="shared" si="348"/>
        <v>6.4652276053621209E-4</v>
      </c>
      <c r="F11152" s="3">
        <f t="shared" si="349"/>
        <v>93.718632706527657</v>
      </c>
      <c r="G11152" t="s">
        <v>14473</v>
      </c>
    </row>
    <row r="11153" spans="1:7" x14ac:dyDescent="0.35">
      <c r="A11153" t="s">
        <v>3</v>
      </c>
      <c r="B11153" t="s">
        <v>262</v>
      </c>
      <c r="C11153" t="s">
        <v>2335</v>
      </c>
      <c r="D11153" s="2">
        <v>142818.60999999999</v>
      </c>
      <c r="E11153" s="3">
        <f t="shared" si="348"/>
        <v>6.464372138183076E-4</v>
      </c>
      <c r="F11153" s="3">
        <f t="shared" si="349"/>
        <v>93.719279143741474</v>
      </c>
      <c r="G11153" t="s">
        <v>14480</v>
      </c>
    </row>
    <row r="11154" spans="1:7" x14ac:dyDescent="0.35">
      <c r="A11154" t="s">
        <v>3</v>
      </c>
      <c r="B11154" t="s">
        <v>8</v>
      </c>
      <c r="C11154" t="s">
        <v>1390</v>
      </c>
      <c r="D11154" s="2">
        <v>142803.24</v>
      </c>
      <c r="E11154" s="3">
        <f t="shared" si="348"/>
        <v>6.4636764487364148E-4</v>
      </c>
      <c r="F11154" s="3">
        <f t="shared" si="349"/>
        <v>93.71992551138635</v>
      </c>
      <c r="G11154" t="s">
        <v>14473</v>
      </c>
    </row>
    <row r="11155" spans="1:7" x14ac:dyDescent="0.35">
      <c r="A11155" t="s">
        <v>10</v>
      </c>
      <c r="B11155" t="s">
        <v>9</v>
      </c>
      <c r="C11155" t="s">
        <v>11672</v>
      </c>
      <c r="D11155" s="2">
        <v>142793.07</v>
      </c>
      <c r="E11155" s="3">
        <f t="shared" si="348"/>
        <v>6.4632161259210253E-4</v>
      </c>
      <c r="F11155" s="3">
        <f t="shared" si="349"/>
        <v>93.720571832998942</v>
      </c>
      <c r="G11155" t="s">
        <v>14480</v>
      </c>
    </row>
    <row r="11156" spans="1:7" x14ac:dyDescent="0.35">
      <c r="A11156" t="s">
        <v>10</v>
      </c>
      <c r="B11156" t="s">
        <v>62</v>
      </c>
      <c r="C11156" t="s">
        <v>525</v>
      </c>
      <c r="D11156" s="2">
        <v>142786</v>
      </c>
      <c r="E11156" s="3">
        <f t="shared" si="348"/>
        <v>6.4628961178281232E-4</v>
      </c>
      <c r="F11156" s="3">
        <f t="shared" si="349"/>
        <v>93.721218122610722</v>
      </c>
      <c r="G11156" t="s">
        <v>14473</v>
      </c>
    </row>
    <row r="11157" spans="1:7" x14ac:dyDescent="0.35">
      <c r="A11157" t="s">
        <v>10</v>
      </c>
      <c r="B11157" t="s">
        <v>16</v>
      </c>
      <c r="C11157" t="s">
        <v>1006</v>
      </c>
      <c r="D11157" s="2">
        <v>142778.70000000001</v>
      </c>
      <c r="E11157" s="3">
        <f t="shared" si="348"/>
        <v>6.4625656992880695E-4</v>
      </c>
      <c r="F11157" s="3">
        <f t="shared" si="349"/>
        <v>93.721864379180644</v>
      </c>
      <c r="G11157" t="s">
        <v>14473</v>
      </c>
    </row>
    <row r="11158" spans="1:7" x14ac:dyDescent="0.35">
      <c r="A11158" t="s">
        <v>3</v>
      </c>
      <c r="B11158" t="s">
        <v>182</v>
      </c>
      <c r="C11158" t="s">
        <v>12197</v>
      </c>
      <c r="D11158" s="2">
        <v>142771.31</v>
      </c>
      <c r="E11158" s="3">
        <f t="shared" si="348"/>
        <v>6.4622312070947813E-4</v>
      </c>
      <c r="F11158" s="3">
        <f t="shared" si="349"/>
        <v>93.722510602301355</v>
      </c>
      <c r="G11158" t="s">
        <v>14473</v>
      </c>
    </row>
    <row r="11159" spans="1:7" x14ac:dyDescent="0.35">
      <c r="A11159" t="s">
        <v>10</v>
      </c>
      <c r="B11159" t="s">
        <v>9</v>
      </c>
      <c r="C11159" t="s">
        <v>4620</v>
      </c>
      <c r="D11159" s="2">
        <v>142766.45000000001</v>
      </c>
      <c r="E11159" s="3">
        <f t="shared" si="348"/>
        <v>6.4620112298201704E-4</v>
      </c>
      <c r="F11159" s="3">
        <f t="shared" si="349"/>
        <v>93.723156803424331</v>
      </c>
      <c r="G11159" t="s">
        <v>14473</v>
      </c>
    </row>
    <row r="11160" spans="1:7" x14ac:dyDescent="0.35">
      <c r="A11160" t="s">
        <v>3</v>
      </c>
      <c r="B11160" t="s">
        <v>541</v>
      </c>
      <c r="C11160" t="s">
        <v>21</v>
      </c>
      <c r="D11160" s="2">
        <v>142763.29999999999</v>
      </c>
      <c r="E11160" s="3">
        <f t="shared" si="348"/>
        <v>6.4618686519569957E-4</v>
      </c>
      <c r="F11160" s="3">
        <f t="shared" si="349"/>
        <v>93.723802990289528</v>
      </c>
      <c r="G11160" t="s">
        <v>14473</v>
      </c>
    </row>
    <row r="11161" spans="1:7" x14ac:dyDescent="0.35">
      <c r="A11161" t="s">
        <v>3</v>
      </c>
      <c r="B11161" t="s">
        <v>67</v>
      </c>
      <c r="C11161" t="s">
        <v>8139</v>
      </c>
      <c r="D11161" s="2">
        <v>142756.06</v>
      </c>
      <c r="E11161" s="3">
        <f t="shared" si="348"/>
        <v>6.4615409491857649E-4</v>
      </c>
      <c r="F11161" s="3">
        <f t="shared" si="349"/>
        <v>93.724449144384451</v>
      </c>
      <c r="G11161" t="s">
        <v>14473</v>
      </c>
    </row>
    <row r="11162" spans="1:7" x14ac:dyDescent="0.35">
      <c r="A11162" t="s">
        <v>3</v>
      </c>
      <c r="B11162" t="s">
        <v>18</v>
      </c>
      <c r="C11162" s="13" t="s">
        <v>8669</v>
      </c>
      <c r="D11162" s="2">
        <v>142751.82999999999</v>
      </c>
      <c r="E11162" s="3">
        <f t="shared" si="348"/>
        <v>6.4613494874837872E-4</v>
      </c>
      <c r="F11162" s="3">
        <f t="shared" si="349"/>
        <v>93.725095279333203</v>
      </c>
      <c r="G11162" t="s">
        <v>14480</v>
      </c>
    </row>
    <row r="11163" spans="1:7" x14ac:dyDescent="0.35">
      <c r="A11163" t="s">
        <v>10</v>
      </c>
      <c r="B11163" t="s">
        <v>8</v>
      </c>
      <c r="C11163" s="7" t="s">
        <v>352</v>
      </c>
      <c r="D11163" s="2">
        <v>142750.82</v>
      </c>
      <c r="E11163" s="3">
        <f t="shared" si="348"/>
        <v>6.461303772041945E-4</v>
      </c>
      <c r="F11163" s="3">
        <f t="shared" si="349"/>
        <v>93.725741409710409</v>
      </c>
      <c r="G11163" t="s">
        <v>14480</v>
      </c>
    </row>
    <row r="11164" spans="1:7" x14ac:dyDescent="0.35">
      <c r="A11164" t="s">
        <v>10</v>
      </c>
      <c r="B11164" t="s">
        <v>32</v>
      </c>
      <c r="C11164" t="s">
        <v>6449</v>
      </c>
      <c r="D11164" s="2">
        <v>142733.49</v>
      </c>
      <c r="E11164" s="3">
        <f t="shared" si="348"/>
        <v>6.460519367480419E-4</v>
      </c>
      <c r="F11164" s="3">
        <f t="shared" si="349"/>
        <v>93.726387461647164</v>
      </c>
      <c r="G11164" t="s">
        <v>14473</v>
      </c>
    </row>
    <row r="11165" spans="1:7" x14ac:dyDescent="0.35">
      <c r="A11165" t="s">
        <v>10</v>
      </c>
      <c r="B11165" t="s">
        <v>13</v>
      </c>
      <c r="C11165" t="s">
        <v>6509</v>
      </c>
      <c r="D11165" s="2">
        <v>142731.54999999999</v>
      </c>
      <c r="E11165" s="3">
        <f t="shared" si="348"/>
        <v>6.4604315576218289E-4</v>
      </c>
      <c r="F11165" s="3">
        <f t="shared" si="349"/>
        <v>93.727033504802932</v>
      </c>
      <c r="G11165" t="s">
        <v>14480</v>
      </c>
    </row>
    <row r="11166" spans="1:7" x14ac:dyDescent="0.35">
      <c r="A11166" t="s">
        <v>10</v>
      </c>
      <c r="B11166" t="s">
        <v>6</v>
      </c>
      <c r="C11166" t="s">
        <v>2877</v>
      </c>
      <c r="D11166" s="2">
        <v>142728.9</v>
      </c>
      <c r="E11166" s="3">
        <f t="shared" si="348"/>
        <v>6.460311611165508E-4</v>
      </c>
      <c r="F11166" s="3">
        <f t="shared" si="349"/>
        <v>93.727679535964043</v>
      </c>
      <c r="G11166" t="s">
        <v>14473</v>
      </c>
    </row>
    <row r="11167" spans="1:7" x14ac:dyDescent="0.35">
      <c r="A11167" t="s">
        <v>10</v>
      </c>
      <c r="B11167" t="s">
        <v>9</v>
      </c>
      <c r="C11167" t="s">
        <v>6006</v>
      </c>
      <c r="D11167" s="2">
        <v>142724.10999999999</v>
      </c>
      <c r="E11167" s="3">
        <f t="shared" si="348"/>
        <v>6.4600948022878568E-4</v>
      </c>
      <c r="F11167" s="3">
        <f t="shared" si="349"/>
        <v>93.728325545444278</v>
      </c>
      <c r="G11167" t="s">
        <v>14480</v>
      </c>
    </row>
    <row r="11168" spans="1:7" x14ac:dyDescent="0.35">
      <c r="A11168" t="s">
        <v>3</v>
      </c>
      <c r="B11168" t="s">
        <v>33</v>
      </c>
      <c r="C11168" t="s">
        <v>6829</v>
      </c>
      <c r="D11168" s="2">
        <v>142700.24</v>
      </c>
      <c r="E11168" s="3">
        <f t="shared" si="348"/>
        <v>6.459014378924694E-4</v>
      </c>
      <c r="F11168" s="3">
        <f t="shared" si="349"/>
        <v>93.72897144688217</v>
      </c>
      <c r="G11168" t="s">
        <v>14473</v>
      </c>
    </row>
    <row r="11169" spans="1:7" x14ac:dyDescent="0.35">
      <c r="A11169" t="s">
        <v>3</v>
      </c>
      <c r="B11169" t="s">
        <v>29</v>
      </c>
      <c r="C11169" t="s">
        <v>2567</v>
      </c>
      <c r="D11169" s="2">
        <v>142691.87</v>
      </c>
      <c r="E11169" s="3">
        <f t="shared" si="348"/>
        <v>6.4586355291739741E-4</v>
      </c>
      <c r="F11169" s="3">
        <f t="shared" si="349"/>
        <v>93.729617310435088</v>
      </c>
      <c r="G11169" t="s">
        <v>14473</v>
      </c>
    </row>
    <row r="11170" spans="1:7" x14ac:dyDescent="0.35">
      <c r="A11170" t="s">
        <v>10</v>
      </c>
      <c r="B11170" t="s">
        <v>9</v>
      </c>
      <c r="C11170" t="s">
        <v>7742</v>
      </c>
      <c r="D11170" s="2">
        <v>142673</v>
      </c>
      <c r="E11170" s="3">
        <f t="shared" si="348"/>
        <v>6.4577814198793417E-4</v>
      </c>
      <c r="F11170" s="3">
        <f t="shared" si="349"/>
        <v>93.730263088577075</v>
      </c>
      <c r="G11170" t="s">
        <v>14480</v>
      </c>
    </row>
    <row r="11171" spans="1:7" x14ac:dyDescent="0.35">
      <c r="A11171" t="s">
        <v>10</v>
      </c>
      <c r="B11171" t="s">
        <v>8</v>
      </c>
      <c r="C11171" t="s">
        <v>1882</v>
      </c>
      <c r="D11171" s="2">
        <v>142667.32</v>
      </c>
      <c r="E11171" s="3">
        <f t="shared" si="348"/>
        <v>6.457524327097492E-4</v>
      </c>
      <c r="F11171" s="3">
        <f t="shared" si="349"/>
        <v>93.730908841009779</v>
      </c>
      <c r="G11171" t="s">
        <v>14473</v>
      </c>
    </row>
    <row r="11172" spans="1:7" x14ac:dyDescent="0.35">
      <c r="A11172" t="s">
        <v>3</v>
      </c>
      <c r="B11172" t="s">
        <v>346</v>
      </c>
      <c r="C11172" t="s">
        <v>188</v>
      </c>
      <c r="D11172" s="2">
        <v>142649.54999999999</v>
      </c>
      <c r="E11172" s="3">
        <f t="shared" si="348"/>
        <v>6.4567200068979362E-4</v>
      </c>
      <c r="F11172" s="3">
        <f t="shared" si="349"/>
        <v>93.731554513010465</v>
      </c>
      <c r="G11172" t="s">
        <v>14473</v>
      </c>
    </row>
    <row r="11173" spans="1:7" x14ac:dyDescent="0.35">
      <c r="A11173" t="s">
        <v>10</v>
      </c>
      <c r="B11173" t="s">
        <v>9</v>
      </c>
      <c r="C11173" t="s">
        <v>11468</v>
      </c>
      <c r="D11173" s="2">
        <v>142647.12</v>
      </c>
      <c r="E11173" s="3">
        <f t="shared" si="348"/>
        <v>6.4566100182606302E-4</v>
      </c>
      <c r="F11173" s="3">
        <f t="shared" si="349"/>
        <v>93.732200174012291</v>
      </c>
      <c r="G11173" t="s">
        <v>14480</v>
      </c>
    </row>
    <row r="11174" spans="1:7" x14ac:dyDescent="0.35">
      <c r="A11174" t="s">
        <v>3</v>
      </c>
      <c r="B11174" t="s">
        <v>36</v>
      </c>
      <c r="C11174" t="s">
        <v>4508</v>
      </c>
      <c r="D11174" s="2">
        <v>142628.43</v>
      </c>
      <c r="E11174" s="3">
        <f t="shared" si="348"/>
        <v>6.4557640562724645E-4</v>
      </c>
      <c r="F11174" s="3">
        <f t="shared" si="349"/>
        <v>93.732845750417923</v>
      </c>
      <c r="G11174" t="s">
        <v>14473</v>
      </c>
    </row>
    <row r="11175" spans="1:7" x14ac:dyDescent="0.35">
      <c r="A11175" t="s">
        <v>10</v>
      </c>
      <c r="B11175" t="s">
        <v>29</v>
      </c>
      <c r="C11175" t="s">
        <v>7360</v>
      </c>
      <c r="D11175" s="2">
        <v>142627</v>
      </c>
      <c r="E11175" s="3">
        <f t="shared" si="348"/>
        <v>6.455699330448865E-4</v>
      </c>
      <c r="F11175" s="3">
        <f t="shared" si="349"/>
        <v>93.733491320350964</v>
      </c>
      <c r="G11175" t="s">
        <v>14473</v>
      </c>
    </row>
    <row r="11176" spans="1:7" x14ac:dyDescent="0.35">
      <c r="A11176" t="s">
        <v>10</v>
      </c>
      <c r="B11176" t="s">
        <v>6</v>
      </c>
      <c r="C11176" t="s">
        <v>8104</v>
      </c>
      <c r="D11176" s="2">
        <v>142594.49</v>
      </c>
      <c r="E11176" s="3">
        <f t="shared" si="348"/>
        <v>6.4542278363752823E-4</v>
      </c>
      <c r="F11176" s="3">
        <f t="shared" si="349"/>
        <v>93.734136743134599</v>
      </c>
      <c r="G11176" t="s">
        <v>14473</v>
      </c>
    </row>
    <row r="11177" spans="1:7" x14ac:dyDescent="0.35">
      <c r="A11177" t="s">
        <v>10</v>
      </c>
      <c r="B11177" t="s">
        <v>96</v>
      </c>
      <c r="C11177" t="s">
        <v>1062</v>
      </c>
      <c r="D11177" s="2">
        <v>142565.15</v>
      </c>
      <c r="E11177" s="3">
        <f t="shared" si="348"/>
        <v>6.4528998254211479E-4</v>
      </c>
      <c r="F11177" s="3">
        <f t="shared" si="349"/>
        <v>93.734782033117142</v>
      </c>
      <c r="G11177" t="s">
        <v>14473</v>
      </c>
    </row>
    <row r="11178" spans="1:7" x14ac:dyDescent="0.35">
      <c r="A11178" t="s">
        <v>10</v>
      </c>
      <c r="B11178" t="s">
        <v>180</v>
      </c>
      <c r="C11178" t="s">
        <v>8100</v>
      </c>
      <c r="D11178" s="2">
        <v>142564.81</v>
      </c>
      <c r="E11178" s="3">
        <f t="shared" si="348"/>
        <v>6.4528844360644871E-4</v>
      </c>
      <c r="F11178" s="3">
        <f t="shared" si="349"/>
        <v>93.735427321560749</v>
      </c>
      <c r="G11178" t="s">
        <v>14473</v>
      </c>
    </row>
    <row r="11179" spans="1:7" x14ac:dyDescent="0.35">
      <c r="A11179" t="s">
        <v>3</v>
      </c>
      <c r="B11179" t="s">
        <v>8</v>
      </c>
      <c r="C11179" s="8" t="s">
        <v>10605</v>
      </c>
      <c r="D11179" s="2">
        <v>142558.62</v>
      </c>
      <c r="E11179" s="3">
        <f t="shared" si="348"/>
        <v>6.4526042592476468E-4</v>
      </c>
      <c r="F11179" s="3">
        <f t="shared" si="349"/>
        <v>93.736072581986676</v>
      </c>
      <c r="G11179" t="s">
        <v>14480</v>
      </c>
    </row>
    <row r="11180" spans="1:7" x14ac:dyDescent="0.35">
      <c r="A11180" t="s">
        <v>3</v>
      </c>
      <c r="B11180" t="s">
        <v>9</v>
      </c>
      <c r="C11180" t="s">
        <v>6825</v>
      </c>
      <c r="D11180" s="2">
        <v>142550.62</v>
      </c>
      <c r="E11180" s="3">
        <f t="shared" si="348"/>
        <v>6.4522421567379991E-4</v>
      </c>
      <c r="F11180" s="3">
        <f t="shared" si="349"/>
        <v>93.73671780620235</v>
      </c>
      <c r="G11180" t="s">
        <v>14480</v>
      </c>
    </row>
    <row r="11181" spans="1:7" x14ac:dyDescent="0.35">
      <c r="A11181" t="s">
        <v>10</v>
      </c>
      <c r="B11181" t="s">
        <v>13</v>
      </c>
      <c r="C11181" s="7" t="s">
        <v>2000</v>
      </c>
      <c r="D11181" s="2">
        <v>142537.71</v>
      </c>
      <c r="E11181" s="3">
        <f t="shared" si="348"/>
        <v>6.4516578138130542E-4</v>
      </c>
      <c r="F11181" s="3">
        <f t="shared" si="349"/>
        <v>93.737362971983728</v>
      </c>
      <c r="G11181" t="s">
        <v>14480</v>
      </c>
    </row>
    <row r="11182" spans="1:7" x14ac:dyDescent="0.35">
      <c r="A11182" t="s">
        <v>3</v>
      </c>
      <c r="B11182" t="s">
        <v>32</v>
      </c>
      <c r="C11182" t="s">
        <v>8715</v>
      </c>
      <c r="D11182" s="2">
        <v>142527.65</v>
      </c>
      <c r="E11182" s="3">
        <f t="shared" si="348"/>
        <v>6.4512024699071716E-4</v>
      </c>
      <c r="F11182" s="3">
        <f t="shared" si="349"/>
        <v>93.738008092230714</v>
      </c>
      <c r="G11182" t="s">
        <v>14473</v>
      </c>
    </row>
    <row r="11183" spans="1:7" x14ac:dyDescent="0.35">
      <c r="A11183" t="s">
        <v>10</v>
      </c>
      <c r="B11183" t="s">
        <v>36</v>
      </c>
      <c r="C11183" t="s">
        <v>2016</v>
      </c>
      <c r="D11183" s="2">
        <v>142519.82</v>
      </c>
      <c r="E11183" s="3">
        <f t="shared" si="348"/>
        <v>6.4508480620758537E-4</v>
      </c>
      <c r="F11183" s="3">
        <f t="shared" si="349"/>
        <v>93.738653177036923</v>
      </c>
      <c r="G11183" t="s">
        <v>14480</v>
      </c>
    </row>
    <row r="11184" spans="1:7" x14ac:dyDescent="0.35">
      <c r="A11184" t="s">
        <v>10</v>
      </c>
      <c r="B11184" t="s">
        <v>6</v>
      </c>
      <c r="C11184" t="s">
        <v>3601</v>
      </c>
      <c r="D11184" s="2">
        <v>142516.81</v>
      </c>
      <c r="E11184" s="3">
        <f t="shared" si="348"/>
        <v>6.4507118210065985E-4</v>
      </c>
      <c r="F11184" s="3">
        <f t="shared" si="349"/>
        <v>93.739298248219029</v>
      </c>
      <c r="G11184" t="s">
        <v>14473</v>
      </c>
    </row>
    <row r="11185" spans="1:7" x14ac:dyDescent="0.35">
      <c r="A11185" t="s">
        <v>3</v>
      </c>
      <c r="B11185" t="s">
        <v>8</v>
      </c>
      <c r="C11185" t="s">
        <v>3533</v>
      </c>
      <c r="D11185" s="2">
        <v>142516.29999999999</v>
      </c>
      <c r="E11185" s="3">
        <f t="shared" si="348"/>
        <v>6.4506887369716079E-4</v>
      </c>
      <c r="F11185" s="3">
        <f t="shared" si="349"/>
        <v>93.739943317092724</v>
      </c>
      <c r="G11185" t="s">
        <v>14473</v>
      </c>
    </row>
    <row r="11186" spans="1:7" x14ac:dyDescent="0.35">
      <c r="A11186" t="s">
        <v>10</v>
      </c>
      <c r="B11186" t="s">
        <v>180</v>
      </c>
      <c r="C11186" t="s">
        <v>8751</v>
      </c>
      <c r="D11186" s="2">
        <v>142511.79</v>
      </c>
      <c r="E11186" s="3">
        <f t="shared" si="348"/>
        <v>6.4504846016817945E-4</v>
      </c>
      <c r="F11186" s="3">
        <f t="shared" si="349"/>
        <v>93.740588365552895</v>
      </c>
      <c r="G11186" t="s">
        <v>14480</v>
      </c>
    </row>
    <row r="11187" spans="1:7" x14ac:dyDescent="0.35">
      <c r="A11187" t="s">
        <v>3</v>
      </c>
      <c r="B11187" t="s">
        <v>350</v>
      </c>
      <c r="C11187" t="s">
        <v>6606</v>
      </c>
      <c r="D11187" s="2">
        <v>142503.9</v>
      </c>
      <c r="E11187" s="3">
        <f t="shared" si="348"/>
        <v>6.4501274780816536E-4</v>
      </c>
      <c r="F11187" s="3">
        <f t="shared" si="349"/>
        <v>93.741233378300706</v>
      </c>
      <c r="G11187" t="s">
        <v>14473</v>
      </c>
    </row>
    <row r="11188" spans="1:7" x14ac:dyDescent="0.35">
      <c r="A11188" t="s">
        <v>10</v>
      </c>
      <c r="B11188" t="s">
        <v>8</v>
      </c>
      <c r="C11188" t="s">
        <v>5518</v>
      </c>
      <c r="D11188" s="2">
        <v>142497.84</v>
      </c>
      <c r="E11188" s="3">
        <f t="shared" si="348"/>
        <v>6.4498531854305949E-4</v>
      </c>
      <c r="F11188" s="3">
        <f t="shared" si="349"/>
        <v>93.74187836361925</v>
      </c>
      <c r="G11188" t="s">
        <v>14480</v>
      </c>
    </row>
    <row r="11189" spans="1:7" x14ac:dyDescent="0.35">
      <c r="A11189" t="s">
        <v>10</v>
      </c>
      <c r="B11189" t="s">
        <v>483</v>
      </c>
      <c r="C11189" t="s">
        <v>14122</v>
      </c>
      <c r="D11189" s="2">
        <v>142455</v>
      </c>
      <c r="E11189" s="3">
        <f t="shared" si="348"/>
        <v>6.4479141264914296E-4</v>
      </c>
      <c r="F11189" s="3">
        <f t="shared" si="349"/>
        <v>93.742523155031904</v>
      </c>
      <c r="G11189" t="s">
        <v>14473</v>
      </c>
    </row>
    <row r="11190" spans="1:7" x14ac:dyDescent="0.35">
      <c r="A11190" t="s">
        <v>10</v>
      </c>
      <c r="B11190" t="s">
        <v>32</v>
      </c>
      <c r="C11190" t="s">
        <v>2360</v>
      </c>
      <c r="D11190" s="2">
        <v>142450.93</v>
      </c>
      <c r="E11190" s="3">
        <f t="shared" si="348"/>
        <v>6.447729906839645E-4</v>
      </c>
      <c r="F11190" s="3">
        <f t="shared" si="349"/>
        <v>93.743167928022586</v>
      </c>
      <c r="G11190" t="s">
        <v>14473</v>
      </c>
    </row>
    <row r="11191" spans="1:7" x14ac:dyDescent="0.35">
      <c r="A11191" t="s">
        <v>3</v>
      </c>
      <c r="B11191" t="s">
        <v>9</v>
      </c>
      <c r="C11191" t="s">
        <v>9454</v>
      </c>
      <c r="D11191" s="2">
        <v>142417.43</v>
      </c>
      <c r="E11191" s="3">
        <f t="shared" si="348"/>
        <v>6.4462136025804936E-4</v>
      </c>
      <c r="F11191" s="3">
        <f t="shared" si="349"/>
        <v>93.743812549382838</v>
      </c>
      <c r="G11191" t="s">
        <v>14480</v>
      </c>
    </row>
    <row r="11192" spans="1:7" x14ac:dyDescent="0.35">
      <c r="A11192" t="s">
        <v>10</v>
      </c>
      <c r="B11192" t="s">
        <v>6</v>
      </c>
      <c r="C11192" t="s">
        <v>8920</v>
      </c>
      <c r="D11192" s="2">
        <v>142377.68</v>
      </c>
      <c r="E11192" s="3">
        <f t="shared" si="348"/>
        <v>6.4444144057356791E-4</v>
      </c>
      <c r="F11192" s="3">
        <f t="shared" si="349"/>
        <v>93.744456990823409</v>
      </c>
      <c r="G11192" t="s">
        <v>14480</v>
      </c>
    </row>
    <row r="11193" spans="1:7" x14ac:dyDescent="0.35">
      <c r="A11193" t="s">
        <v>10</v>
      </c>
      <c r="B11193" t="s">
        <v>32</v>
      </c>
      <c r="C11193" t="s">
        <v>5805</v>
      </c>
      <c r="D11193" s="2">
        <v>142352</v>
      </c>
      <c r="E11193" s="3">
        <f t="shared" si="348"/>
        <v>6.4432520566797089E-4</v>
      </c>
      <c r="F11193" s="3">
        <f t="shared" si="349"/>
        <v>93.745101316029078</v>
      </c>
      <c r="G11193" t="s">
        <v>14473</v>
      </c>
    </row>
    <row r="11194" spans="1:7" x14ac:dyDescent="0.35">
      <c r="A11194" t="s">
        <v>3</v>
      </c>
      <c r="B11194" t="s">
        <v>13</v>
      </c>
      <c r="C11194" t="s">
        <v>10334</v>
      </c>
      <c r="D11194" s="2">
        <v>142321.78</v>
      </c>
      <c r="E11194" s="3">
        <f t="shared" si="348"/>
        <v>6.4418842144495128E-4</v>
      </c>
      <c r="F11194" s="3">
        <f t="shared" si="349"/>
        <v>93.745745504450525</v>
      </c>
      <c r="G11194" t="s">
        <v>14480</v>
      </c>
    </row>
    <row r="11195" spans="1:7" x14ac:dyDescent="0.35">
      <c r="A11195" t="s">
        <v>3</v>
      </c>
      <c r="B11195" t="s">
        <v>9</v>
      </c>
      <c r="C11195" t="s">
        <v>1473</v>
      </c>
      <c r="D11195" s="2">
        <v>142281.46</v>
      </c>
      <c r="E11195" s="3">
        <f t="shared" si="348"/>
        <v>6.4400592178008858E-4</v>
      </c>
      <c r="F11195" s="3">
        <f t="shared" si="349"/>
        <v>93.74638951037231</v>
      </c>
      <c r="G11195" t="s">
        <v>14473</v>
      </c>
    </row>
    <row r="11196" spans="1:7" x14ac:dyDescent="0.35">
      <c r="A11196" t="s">
        <v>3</v>
      </c>
      <c r="B11196" t="s">
        <v>15</v>
      </c>
      <c r="C11196" t="s">
        <v>612</v>
      </c>
      <c r="D11196" s="2">
        <v>142278.20000000001</v>
      </c>
      <c r="E11196" s="3">
        <f t="shared" si="348"/>
        <v>6.4399116610282052E-4</v>
      </c>
      <c r="F11196" s="3">
        <f t="shared" si="349"/>
        <v>93.747033501538411</v>
      </c>
      <c r="G11196" t="s">
        <v>14480</v>
      </c>
    </row>
    <row r="11197" spans="1:7" x14ac:dyDescent="0.35">
      <c r="A11197" t="s">
        <v>10</v>
      </c>
      <c r="B11197" t="s">
        <v>9</v>
      </c>
      <c r="C11197" t="s">
        <v>4867</v>
      </c>
      <c r="D11197" s="2">
        <v>142276.29</v>
      </c>
      <c r="E11197" s="3">
        <f t="shared" si="348"/>
        <v>6.4398252090540266E-4</v>
      </c>
      <c r="F11197" s="3">
        <f t="shared" si="349"/>
        <v>93.747677484059309</v>
      </c>
      <c r="G11197" t="s">
        <v>14473</v>
      </c>
    </row>
    <row r="11198" spans="1:7" x14ac:dyDescent="0.35">
      <c r="A11198" t="s">
        <v>3</v>
      </c>
      <c r="B11198" t="s">
        <v>6</v>
      </c>
      <c r="C11198" t="s">
        <v>1306</v>
      </c>
      <c r="D11198" s="2">
        <v>142257.84</v>
      </c>
      <c r="E11198" s="3">
        <f t="shared" si="348"/>
        <v>6.4389901101411504E-4</v>
      </c>
      <c r="F11198" s="3">
        <f t="shared" si="349"/>
        <v>93.748321383070319</v>
      </c>
      <c r="G11198" t="s">
        <v>14480</v>
      </c>
    </row>
    <row r="11199" spans="1:7" x14ac:dyDescent="0.35">
      <c r="A11199" t="s">
        <v>3</v>
      </c>
      <c r="B11199" t="s">
        <v>23</v>
      </c>
      <c r="C11199" t="s">
        <v>3986</v>
      </c>
      <c r="D11199" s="2">
        <v>142245.39000000001</v>
      </c>
      <c r="E11199" s="3">
        <f t="shared" si="348"/>
        <v>6.4384265881105101E-4</v>
      </c>
      <c r="F11199" s="3">
        <f t="shared" si="349"/>
        <v>93.748965225729137</v>
      </c>
      <c r="G11199" t="s">
        <v>14480</v>
      </c>
    </row>
    <row r="11200" spans="1:7" x14ac:dyDescent="0.35">
      <c r="A11200" t="s">
        <v>10</v>
      </c>
      <c r="B11200" t="s">
        <v>13</v>
      </c>
      <c r="C11200" t="s">
        <v>1358</v>
      </c>
      <c r="D11200" s="2">
        <v>142238.74</v>
      </c>
      <c r="E11200" s="3">
        <f t="shared" si="348"/>
        <v>6.4381255903993642E-4</v>
      </c>
      <c r="F11200" s="3">
        <f t="shared" si="349"/>
        <v>93.74960903828817</v>
      </c>
      <c r="G11200" t="s">
        <v>14473</v>
      </c>
    </row>
    <row r="11201" spans="1:7" x14ac:dyDescent="0.35">
      <c r="A11201" t="s">
        <v>3</v>
      </c>
      <c r="B11201" t="s">
        <v>9</v>
      </c>
      <c r="C11201" t="s">
        <v>8107</v>
      </c>
      <c r="D11201" s="2">
        <v>142215.5</v>
      </c>
      <c r="E11201" s="3">
        <f t="shared" si="348"/>
        <v>6.4370736826088368E-4</v>
      </c>
      <c r="F11201" s="3">
        <f t="shared" si="349"/>
        <v>93.750252745656425</v>
      </c>
      <c r="G11201" t="s">
        <v>14480</v>
      </c>
    </row>
    <row r="11202" spans="1:7" x14ac:dyDescent="0.35">
      <c r="A11202" t="s">
        <v>10</v>
      </c>
      <c r="B11202" t="s">
        <v>9</v>
      </c>
      <c r="C11202" t="s">
        <v>2806</v>
      </c>
      <c r="D11202" s="2">
        <v>142210</v>
      </c>
      <c r="E11202" s="3">
        <f t="shared" si="348"/>
        <v>6.4368247371334537E-4</v>
      </c>
      <c r="F11202" s="3">
        <f t="shared" si="349"/>
        <v>93.750896428130133</v>
      </c>
      <c r="G11202" t="s">
        <v>14473</v>
      </c>
    </row>
    <row r="11203" spans="1:7" x14ac:dyDescent="0.35">
      <c r="A11203" t="s">
        <v>3</v>
      </c>
      <c r="B11203" t="s">
        <v>9</v>
      </c>
      <c r="C11203" t="s">
        <v>7484</v>
      </c>
      <c r="D11203" s="2">
        <v>142173.13</v>
      </c>
      <c r="E11203" s="3">
        <f t="shared" ref="E11203:E11266" si="350">(D11203/$D$29638)*100</f>
        <v>6.4351558971921128E-4</v>
      </c>
      <c r="F11203" s="3">
        <f t="shared" si="349"/>
        <v>93.751539943719848</v>
      </c>
      <c r="G11203" t="s">
        <v>14480</v>
      </c>
    </row>
    <row r="11204" spans="1:7" x14ac:dyDescent="0.35">
      <c r="A11204" t="s">
        <v>3</v>
      </c>
      <c r="B11204" t="s">
        <v>9</v>
      </c>
      <c r="C11204" s="8" t="s">
        <v>3344</v>
      </c>
      <c r="D11204" s="2">
        <v>142165.79</v>
      </c>
      <c r="E11204" s="3">
        <f t="shared" si="350"/>
        <v>6.4348236681395108E-4</v>
      </c>
      <c r="F11204" s="3">
        <f t="shared" ref="F11204:F11267" si="351">E11204+F11203</f>
        <v>93.75218342608666</v>
      </c>
      <c r="G11204" t="s">
        <v>14480</v>
      </c>
    </row>
    <row r="11205" spans="1:7" x14ac:dyDescent="0.35">
      <c r="A11205" t="s">
        <v>3</v>
      </c>
      <c r="B11205" t="s">
        <v>9</v>
      </c>
      <c r="C11205" s="8" t="s">
        <v>6321</v>
      </c>
      <c r="D11205" s="2">
        <v>142158.41</v>
      </c>
      <c r="E11205" s="3">
        <f t="shared" si="350"/>
        <v>6.4344896285743606E-4</v>
      </c>
      <c r="F11205" s="3">
        <f t="shared" si="351"/>
        <v>93.752826875049522</v>
      </c>
      <c r="G11205" t="s">
        <v>14480</v>
      </c>
    </row>
    <row r="11206" spans="1:7" x14ac:dyDescent="0.35">
      <c r="A11206" t="s">
        <v>10</v>
      </c>
      <c r="B11206" t="s">
        <v>28</v>
      </c>
      <c r="C11206" s="11" t="s">
        <v>7915</v>
      </c>
      <c r="D11206" s="2">
        <v>142152.98000000001</v>
      </c>
      <c r="E11206" s="3">
        <f t="shared" si="350"/>
        <v>6.4342438514959372E-4</v>
      </c>
      <c r="F11206" s="3">
        <f t="shared" si="351"/>
        <v>93.753470299434667</v>
      </c>
      <c r="G11206" t="s">
        <v>14473</v>
      </c>
    </row>
    <row r="11207" spans="1:7" x14ac:dyDescent="0.35">
      <c r="A11207" t="s">
        <v>3</v>
      </c>
      <c r="B11207" t="s">
        <v>6</v>
      </c>
      <c r="C11207" t="s">
        <v>3940</v>
      </c>
      <c r="D11207" s="2">
        <v>142152.85</v>
      </c>
      <c r="E11207" s="3">
        <f t="shared" si="350"/>
        <v>6.4342379673301556E-4</v>
      </c>
      <c r="F11207" s="3">
        <f t="shared" si="351"/>
        <v>93.754113723231399</v>
      </c>
      <c r="G11207" t="s">
        <v>14480</v>
      </c>
    </row>
    <row r="11208" spans="1:7" x14ac:dyDescent="0.35">
      <c r="A11208" t="s">
        <v>3</v>
      </c>
      <c r="B11208" t="s">
        <v>32</v>
      </c>
      <c r="C11208" s="8" t="s">
        <v>4838</v>
      </c>
      <c r="D11208" s="2">
        <v>142079.82999999999</v>
      </c>
      <c r="E11208" s="3">
        <f t="shared" si="350"/>
        <v>6.4309328766733404E-4</v>
      </c>
      <c r="F11208" s="3">
        <f t="shared" si="351"/>
        <v>93.754756816519063</v>
      </c>
      <c r="G11208" t="s">
        <v>14480</v>
      </c>
    </row>
    <row r="11209" spans="1:7" x14ac:dyDescent="0.35">
      <c r="A11209" t="s">
        <v>10</v>
      </c>
      <c r="B11209" t="s">
        <v>134</v>
      </c>
      <c r="C11209" s="7" t="s">
        <v>6696</v>
      </c>
      <c r="D11209" s="2">
        <v>142077.29999999999</v>
      </c>
      <c r="E11209" s="3">
        <f t="shared" si="350"/>
        <v>6.4308183617546642E-4</v>
      </c>
      <c r="F11209" s="3">
        <f t="shared" si="351"/>
        <v>93.755399898355236</v>
      </c>
      <c r="G11209" t="s">
        <v>14480</v>
      </c>
    </row>
    <row r="11210" spans="1:7" x14ac:dyDescent="0.35">
      <c r="A11210" t="s">
        <v>10</v>
      </c>
      <c r="B11210" t="s">
        <v>6</v>
      </c>
      <c r="C11210" t="s">
        <v>3599</v>
      </c>
      <c r="D11210" s="2">
        <v>142066.92000000001</v>
      </c>
      <c r="E11210" s="3">
        <f t="shared" si="350"/>
        <v>6.4303485337483966E-4</v>
      </c>
      <c r="F11210" s="3">
        <f t="shared" si="351"/>
        <v>93.756042933208604</v>
      </c>
      <c r="G11210" t="s">
        <v>14473</v>
      </c>
    </row>
    <row r="11211" spans="1:7" x14ac:dyDescent="0.35">
      <c r="A11211" t="s">
        <v>10</v>
      </c>
      <c r="B11211" t="s">
        <v>33</v>
      </c>
      <c r="C11211" t="s">
        <v>10987</v>
      </c>
      <c r="D11211" s="2">
        <v>142060</v>
      </c>
      <c r="E11211" s="3">
        <f t="shared" si="350"/>
        <v>6.4300353150775508E-4</v>
      </c>
      <c r="F11211" s="3">
        <f t="shared" si="351"/>
        <v>93.756685936740112</v>
      </c>
      <c r="G11211" t="s">
        <v>14473</v>
      </c>
    </row>
    <row r="11212" spans="1:7" x14ac:dyDescent="0.35">
      <c r="A11212" t="s">
        <v>3</v>
      </c>
      <c r="B11212" t="s">
        <v>6</v>
      </c>
      <c r="C11212" t="s">
        <v>2371</v>
      </c>
      <c r="D11212" s="2">
        <v>142049.60999999999</v>
      </c>
      <c r="E11212" s="3">
        <f t="shared" si="350"/>
        <v>6.4295650344431442E-4</v>
      </c>
      <c r="F11212" s="3">
        <f t="shared" si="351"/>
        <v>93.757328893243553</v>
      </c>
      <c r="G11212" t="s">
        <v>14473</v>
      </c>
    </row>
    <row r="11213" spans="1:7" x14ac:dyDescent="0.35">
      <c r="A11213" t="s">
        <v>3</v>
      </c>
      <c r="B11213" t="s">
        <v>1365</v>
      </c>
      <c r="C11213" t="s">
        <v>188</v>
      </c>
      <c r="D11213" s="2">
        <v>142036.29</v>
      </c>
      <c r="E11213" s="3">
        <f t="shared" si="350"/>
        <v>6.4289621337645811E-4</v>
      </c>
      <c r="F11213" s="3">
        <f t="shared" si="351"/>
        <v>93.757971789456931</v>
      </c>
      <c r="G11213" t="s">
        <v>14473</v>
      </c>
    </row>
    <row r="11214" spans="1:7" x14ac:dyDescent="0.35">
      <c r="A11214" t="s">
        <v>3</v>
      </c>
      <c r="B11214" t="s">
        <v>32</v>
      </c>
      <c r="C11214" s="13" t="s">
        <v>617</v>
      </c>
      <c r="D11214" s="2">
        <v>141994.29999999999</v>
      </c>
      <c r="E11214" s="3">
        <f t="shared" si="350"/>
        <v>6.427061548217065E-4</v>
      </c>
      <c r="F11214" s="3">
        <f t="shared" si="351"/>
        <v>93.758614495611752</v>
      </c>
      <c r="G11214" t="s">
        <v>14480</v>
      </c>
    </row>
    <row r="11215" spans="1:7" x14ac:dyDescent="0.35">
      <c r="A11215" t="s">
        <v>10</v>
      </c>
      <c r="B11215" t="s">
        <v>180</v>
      </c>
      <c r="C11215" t="s">
        <v>3135</v>
      </c>
      <c r="D11215" s="2">
        <v>141962.64000000001</v>
      </c>
      <c r="E11215" s="3">
        <f t="shared" si="350"/>
        <v>6.4256285275351337E-4</v>
      </c>
      <c r="F11215" s="3">
        <f t="shared" si="351"/>
        <v>93.759257058464499</v>
      </c>
      <c r="G11215" t="s">
        <v>14480</v>
      </c>
    </row>
    <row r="11216" spans="1:7" x14ac:dyDescent="0.35">
      <c r="A11216" t="s">
        <v>10</v>
      </c>
      <c r="B11216" t="s">
        <v>9</v>
      </c>
      <c r="C11216" t="s">
        <v>5265</v>
      </c>
      <c r="D11216" s="2">
        <v>141951.03</v>
      </c>
      <c r="E11216" s="3">
        <f t="shared" si="350"/>
        <v>6.4251030262680046E-4</v>
      </c>
      <c r="F11216" s="3">
        <f t="shared" si="351"/>
        <v>93.759899568767125</v>
      </c>
      <c r="G11216" t="s">
        <v>14480</v>
      </c>
    </row>
    <row r="11217" spans="1:7" x14ac:dyDescent="0.35">
      <c r="A11217" t="s">
        <v>10</v>
      </c>
      <c r="B11217" t="s">
        <v>6</v>
      </c>
      <c r="C11217" t="s">
        <v>4094</v>
      </c>
      <c r="D11217" s="2">
        <v>141938.31</v>
      </c>
      <c r="E11217" s="3">
        <f t="shared" si="350"/>
        <v>6.4245272832776643E-4</v>
      </c>
      <c r="F11217" s="3">
        <f t="shared" si="351"/>
        <v>93.760542021495453</v>
      </c>
      <c r="G11217" t="s">
        <v>14473</v>
      </c>
    </row>
    <row r="11218" spans="1:7" x14ac:dyDescent="0.35">
      <c r="A11218" t="s">
        <v>10</v>
      </c>
      <c r="B11218" t="s">
        <v>9</v>
      </c>
      <c r="C11218" t="s">
        <v>221</v>
      </c>
      <c r="D11218" s="2">
        <v>141912.57</v>
      </c>
      <c r="E11218" s="3">
        <f t="shared" si="350"/>
        <v>6.4233622184528723E-4</v>
      </c>
      <c r="F11218" s="3">
        <f t="shared" si="351"/>
        <v>93.761184357717298</v>
      </c>
      <c r="G11218" t="s">
        <v>14473</v>
      </c>
    </row>
    <row r="11219" spans="1:7" x14ac:dyDescent="0.35">
      <c r="A11219" t="s">
        <v>10</v>
      </c>
      <c r="B11219" t="s">
        <v>9</v>
      </c>
      <c r="C11219" t="s">
        <v>11853</v>
      </c>
      <c r="D11219" s="2">
        <v>141904.73000000001</v>
      </c>
      <c r="E11219" s="3">
        <f t="shared" si="350"/>
        <v>6.4230073579934165E-4</v>
      </c>
      <c r="F11219" s="3">
        <f t="shared" si="351"/>
        <v>93.761826658453103</v>
      </c>
      <c r="G11219" t="s">
        <v>14480</v>
      </c>
    </row>
    <row r="11220" spans="1:7" x14ac:dyDescent="0.35">
      <c r="A11220" t="s">
        <v>10</v>
      </c>
      <c r="B11220" t="s">
        <v>143</v>
      </c>
      <c r="C11220" s="7" t="s">
        <v>12110</v>
      </c>
      <c r="D11220" s="2">
        <v>141892.75</v>
      </c>
      <c r="E11220" s="3">
        <f t="shared" si="350"/>
        <v>6.4224651094852184E-4</v>
      </c>
      <c r="F11220" s="3">
        <f t="shared" si="351"/>
        <v>93.762468904964052</v>
      </c>
      <c r="G11220" t="s">
        <v>14480</v>
      </c>
    </row>
    <row r="11221" spans="1:7" x14ac:dyDescent="0.35">
      <c r="A11221" t="s">
        <v>10</v>
      </c>
      <c r="B11221" t="s">
        <v>9</v>
      </c>
      <c r="C11221" t="s">
        <v>6782</v>
      </c>
      <c r="D11221" s="2">
        <v>141888.24</v>
      </c>
      <c r="E11221" s="3">
        <f t="shared" si="350"/>
        <v>6.4222609741954029E-4</v>
      </c>
      <c r="F11221" s="3">
        <f t="shared" si="351"/>
        <v>93.763111131061478</v>
      </c>
      <c r="G11221" t="s">
        <v>14473</v>
      </c>
    </row>
    <row r="11222" spans="1:7" x14ac:dyDescent="0.35">
      <c r="A11222" t="s">
        <v>3</v>
      </c>
      <c r="B11222" t="s">
        <v>20</v>
      </c>
      <c r="C11222" t="s">
        <v>3414</v>
      </c>
      <c r="D11222" s="2">
        <v>141887.26</v>
      </c>
      <c r="E11222" s="3">
        <f t="shared" si="350"/>
        <v>6.4222166166379732E-4</v>
      </c>
      <c r="F11222" s="3">
        <f t="shared" si="351"/>
        <v>93.763753352723143</v>
      </c>
      <c r="G11222" t="s">
        <v>14473</v>
      </c>
    </row>
    <row r="11223" spans="1:7" x14ac:dyDescent="0.35">
      <c r="A11223" t="s">
        <v>10</v>
      </c>
      <c r="B11223" t="s">
        <v>8</v>
      </c>
      <c r="C11223" t="s">
        <v>3805</v>
      </c>
      <c r="D11223" s="2">
        <v>141886.73000000001</v>
      </c>
      <c r="E11223" s="3">
        <f t="shared" si="350"/>
        <v>6.422192627346708E-4</v>
      </c>
      <c r="F11223" s="3">
        <f t="shared" si="351"/>
        <v>93.764395571985872</v>
      </c>
      <c r="G11223" t="s">
        <v>14480</v>
      </c>
    </row>
    <row r="11224" spans="1:7" x14ac:dyDescent="0.35">
      <c r="A11224" t="s">
        <v>10</v>
      </c>
      <c r="B11224" t="s">
        <v>76</v>
      </c>
      <c r="C11224" t="s">
        <v>4048</v>
      </c>
      <c r="D11224" s="2">
        <v>141879.21</v>
      </c>
      <c r="E11224" s="3">
        <f t="shared" si="350"/>
        <v>6.4218522509876383E-4</v>
      </c>
      <c r="F11224" s="3">
        <f t="shared" si="351"/>
        <v>93.765037757210976</v>
      </c>
      <c r="G11224" t="s">
        <v>14480</v>
      </c>
    </row>
    <row r="11225" spans="1:7" x14ac:dyDescent="0.35">
      <c r="A11225" t="s">
        <v>3</v>
      </c>
      <c r="B11225" t="s">
        <v>406</v>
      </c>
      <c r="C11225" t="s">
        <v>1482</v>
      </c>
      <c r="D11225" s="2">
        <v>141818.63</v>
      </c>
      <c r="E11225" s="3">
        <f t="shared" si="350"/>
        <v>6.4191102297333276E-4</v>
      </c>
      <c r="F11225" s="3">
        <f t="shared" si="351"/>
        <v>93.765679668233943</v>
      </c>
      <c r="G11225" t="s">
        <v>14473</v>
      </c>
    </row>
    <row r="11226" spans="1:7" x14ac:dyDescent="0.35">
      <c r="A11226" t="s">
        <v>3</v>
      </c>
      <c r="B11226" t="s">
        <v>9</v>
      </c>
      <c r="C11226" t="s">
        <v>10575</v>
      </c>
      <c r="D11226" s="2">
        <v>141814.70000000001</v>
      </c>
      <c r="E11226" s="3">
        <f t="shared" si="350"/>
        <v>6.4189323468754635E-4</v>
      </c>
      <c r="F11226" s="3">
        <f t="shared" si="351"/>
        <v>93.766321561468629</v>
      </c>
      <c r="G11226" t="s">
        <v>14480</v>
      </c>
    </row>
    <row r="11227" spans="1:7" x14ac:dyDescent="0.35">
      <c r="A11227" t="s">
        <v>10</v>
      </c>
      <c r="B11227" t="s">
        <v>33</v>
      </c>
      <c r="C11227" t="s">
        <v>298</v>
      </c>
      <c r="D11227" s="2">
        <v>141811.29</v>
      </c>
      <c r="E11227" s="3">
        <f t="shared" si="350"/>
        <v>6.4187780006807256E-4</v>
      </c>
      <c r="F11227" s="3">
        <f t="shared" si="351"/>
        <v>93.766963439268693</v>
      </c>
      <c r="G11227" t="s">
        <v>14480</v>
      </c>
    </row>
    <row r="11228" spans="1:7" x14ac:dyDescent="0.35">
      <c r="A11228" t="s">
        <v>10</v>
      </c>
      <c r="B11228" t="s">
        <v>166</v>
      </c>
      <c r="C11228" t="s">
        <v>167</v>
      </c>
      <c r="D11228" s="2">
        <v>141804.76999999999</v>
      </c>
      <c r="E11228" s="3">
        <f t="shared" si="350"/>
        <v>6.4184828871353614E-4</v>
      </c>
      <c r="F11228" s="3">
        <f t="shared" si="351"/>
        <v>93.767605287557402</v>
      </c>
      <c r="G11228" t="s">
        <v>14473</v>
      </c>
    </row>
    <row r="11229" spans="1:7" x14ac:dyDescent="0.35">
      <c r="A11229" t="s">
        <v>3</v>
      </c>
      <c r="B11229" t="s">
        <v>18</v>
      </c>
      <c r="C11229" t="s">
        <v>5083</v>
      </c>
      <c r="D11229" s="2">
        <v>141789.56</v>
      </c>
      <c r="E11229" s="3">
        <f t="shared" si="350"/>
        <v>6.4177944397388932E-4</v>
      </c>
      <c r="F11229" s="3">
        <f t="shared" si="351"/>
        <v>93.768247067001369</v>
      </c>
      <c r="G11229" t="s">
        <v>14480</v>
      </c>
    </row>
    <row r="11230" spans="1:7" x14ac:dyDescent="0.35">
      <c r="A11230" t="s">
        <v>3</v>
      </c>
      <c r="B11230" t="s">
        <v>13</v>
      </c>
      <c r="C11230" t="s">
        <v>5025</v>
      </c>
      <c r="D11230" s="2">
        <v>141758.67000000001</v>
      </c>
      <c r="E11230" s="3">
        <f t="shared" si="350"/>
        <v>6.4163962714235156E-4</v>
      </c>
      <c r="F11230" s="3">
        <f t="shared" si="351"/>
        <v>93.768888706628516</v>
      </c>
      <c r="G11230" t="s">
        <v>14473</v>
      </c>
    </row>
    <row r="11231" spans="1:7" x14ac:dyDescent="0.35">
      <c r="A11231" t="s">
        <v>3</v>
      </c>
      <c r="B11231" t="s">
        <v>6</v>
      </c>
      <c r="C11231" t="s">
        <v>5228</v>
      </c>
      <c r="D11231" s="2">
        <v>141752.29</v>
      </c>
      <c r="E11231" s="3">
        <f t="shared" si="350"/>
        <v>6.4161074946720708E-4</v>
      </c>
      <c r="F11231" s="3">
        <f t="shared" si="351"/>
        <v>93.769530317377985</v>
      </c>
      <c r="G11231" t="s">
        <v>14480</v>
      </c>
    </row>
    <row r="11232" spans="1:7" x14ac:dyDescent="0.35">
      <c r="A11232" t="s">
        <v>10</v>
      </c>
      <c r="B11232" t="s">
        <v>29</v>
      </c>
      <c r="C11232" t="s">
        <v>1055</v>
      </c>
      <c r="D11232" s="2">
        <v>141741.31</v>
      </c>
      <c r="E11232" s="3">
        <f t="shared" si="350"/>
        <v>6.4156105089775782E-4</v>
      </c>
      <c r="F11232" s="3">
        <f t="shared" si="351"/>
        <v>93.770171878428883</v>
      </c>
      <c r="G11232" t="s">
        <v>14473</v>
      </c>
    </row>
    <row r="11233" spans="1:7" x14ac:dyDescent="0.35">
      <c r="A11233" t="s">
        <v>10</v>
      </c>
      <c r="B11233" t="s">
        <v>9</v>
      </c>
      <c r="C11233" t="s">
        <v>3210</v>
      </c>
      <c r="D11233" s="2">
        <v>141737.85999999999</v>
      </c>
      <c r="E11233" s="3">
        <f t="shared" si="350"/>
        <v>6.4154543522702921E-4</v>
      </c>
      <c r="F11233" s="3">
        <f t="shared" si="351"/>
        <v>93.770813423864112</v>
      </c>
      <c r="G11233" t="s">
        <v>14480</v>
      </c>
    </row>
    <row r="11234" spans="1:7" x14ac:dyDescent="0.35">
      <c r="A11234" t="s">
        <v>3</v>
      </c>
      <c r="B11234" t="s">
        <v>16</v>
      </c>
      <c r="C11234" t="s">
        <v>5685</v>
      </c>
      <c r="D11234" s="2">
        <v>141716.72</v>
      </c>
      <c r="E11234" s="3">
        <f t="shared" si="350"/>
        <v>6.4144974963885467E-4</v>
      </c>
      <c r="F11234" s="3">
        <f t="shared" si="351"/>
        <v>93.771454873613749</v>
      </c>
      <c r="G11234" t="s">
        <v>14473</v>
      </c>
    </row>
    <row r="11235" spans="1:7" x14ac:dyDescent="0.35">
      <c r="A11235" t="s">
        <v>3</v>
      </c>
      <c r="B11235" t="s">
        <v>6</v>
      </c>
      <c r="C11235" t="s">
        <v>6495</v>
      </c>
      <c r="D11235" s="2">
        <v>141713.1</v>
      </c>
      <c r="E11235" s="3">
        <f t="shared" si="350"/>
        <v>6.4143336450029308E-4</v>
      </c>
      <c r="F11235" s="3">
        <f t="shared" si="351"/>
        <v>93.772096306978256</v>
      </c>
      <c r="G11235" t="s">
        <v>14473</v>
      </c>
    </row>
    <row r="11236" spans="1:7" x14ac:dyDescent="0.35">
      <c r="A11236" t="s">
        <v>10</v>
      </c>
      <c r="B11236" t="s">
        <v>6</v>
      </c>
      <c r="C11236" t="s">
        <v>1000</v>
      </c>
      <c r="D11236" s="2">
        <v>141671.06</v>
      </c>
      <c r="E11236" s="3">
        <f t="shared" si="350"/>
        <v>6.4124307963147296E-4</v>
      </c>
      <c r="F11236" s="3">
        <f t="shared" si="351"/>
        <v>93.772737550057883</v>
      </c>
      <c r="G11236" t="s">
        <v>14473</v>
      </c>
    </row>
    <row r="11237" spans="1:7" x14ac:dyDescent="0.35">
      <c r="A11237" t="s">
        <v>3</v>
      </c>
      <c r="B11237" t="s">
        <v>9</v>
      </c>
      <c r="C11237" t="s">
        <v>1577</v>
      </c>
      <c r="D11237" s="2">
        <v>141648.91</v>
      </c>
      <c r="E11237" s="3">
        <f t="shared" si="350"/>
        <v>6.4114282249911421E-4</v>
      </c>
      <c r="F11237" s="3">
        <f t="shared" si="351"/>
        <v>93.773378692880385</v>
      </c>
      <c r="G11237" t="s">
        <v>14473</v>
      </c>
    </row>
    <row r="11238" spans="1:7" x14ac:dyDescent="0.35">
      <c r="A11238" t="s">
        <v>10</v>
      </c>
      <c r="B11238" t="s">
        <v>28</v>
      </c>
      <c r="C11238" s="11" t="s">
        <v>8282</v>
      </c>
      <c r="D11238" s="2">
        <v>141640.01</v>
      </c>
      <c r="E11238" s="3">
        <f t="shared" si="350"/>
        <v>6.4110253859491579E-4</v>
      </c>
      <c r="F11238" s="3">
        <f t="shared" si="351"/>
        <v>93.77401979541898</v>
      </c>
      <c r="G11238" t="s">
        <v>14473</v>
      </c>
    </row>
    <row r="11239" spans="1:7" x14ac:dyDescent="0.35">
      <c r="A11239" t="s">
        <v>3</v>
      </c>
      <c r="B11239" t="s">
        <v>6</v>
      </c>
      <c r="C11239" t="s">
        <v>6411</v>
      </c>
      <c r="D11239" s="2">
        <v>141633.5</v>
      </c>
      <c r="E11239" s="3">
        <f t="shared" si="350"/>
        <v>6.4107307250319326E-4</v>
      </c>
      <c r="F11239" s="3">
        <f t="shared" si="351"/>
        <v>93.77466086849148</v>
      </c>
      <c r="G11239" t="s">
        <v>14480</v>
      </c>
    </row>
    <row r="11240" spans="1:7" x14ac:dyDescent="0.35">
      <c r="A11240" t="s">
        <v>3</v>
      </c>
      <c r="B11240" t="s">
        <v>40</v>
      </c>
      <c r="C11240" s="6" t="s">
        <v>5319</v>
      </c>
      <c r="D11240" s="2">
        <v>141614.84</v>
      </c>
      <c r="E11240" s="3">
        <f t="shared" si="350"/>
        <v>6.4098861209281772E-4</v>
      </c>
      <c r="F11240" s="3">
        <f t="shared" si="351"/>
        <v>93.775301857103571</v>
      </c>
      <c r="G11240" t="s">
        <v>14473</v>
      </c>
    </row>
    <row r="11241" spans="1:7" x14ac:dyDescent="0.35">
      <c r="A11241" t="s">
        <v>10</v>
      </c>
      <c r="B11241" t="s">
        <v>13</v>
      </c>
      <c r="C11241" t="s">
        <v>2078</v>
      </c>
      <c r="D11241" s="2">
        <v>141598.97</v>
      </c>
      <c r="E11241" s="3">
        <f t="shared" si="350"/>
        <v>6.4091678000746633E-4</v>
      </c>
      <c r="F11241" s="3">
        <f t="shared" si="351"/>
        <v>93.775942773883585</v>
      </c>
      <c r="G11241" t="s">
        <v>14480</v>
      </c>
    </row>
    <row r="11242" spans="1:7" x14ac:dyDescent="0.35">
      <c r="A11242" t="s">
        <v>3</v>
      </c>
      <c r="B11242" t="s">
        <v>6</v>
      </c>
      <c r="C11242" t="s">
        <v>1851</v>
      </c>
      <c r="D11242" s="2">
        <v>141595.5</v>
      </c>
      <c r="E11242" s="3">
        <f t="shared" si="350"/>
        <v>6.4090107381111036E-4</v>
      </c>
      <c r="F11242" s="3">
        <f t="shared" si="351"/>
        <v>93.776583674957394</v>
      </c>
      <c r="G11242" t="s">
        <v>14473</v>
      </c>
    </row>
    <row r="11243" spans="1:7" x14ac:dyDescent="0.35">
      <c r="A11243" t="s">
        <v>10</v>
      </c>
      <c r="B11243" t="s">
        <v>1709</v>
      </c>
      <c r="C11243" t="s">
        <v>11710</v>
      </c>
      <c r="D11243" s="2">
        <v>141586.76</v>
      </c>
      <c r="E11243" s="3">
        <f t="shared" si="350"/>
        <v>6.4086151411193125E-4</v>
      </c>
      <c r="F11243" s="3">
        <f t="shared" si="351"/>
        <v>93.777224536471508</v>
      </c>
      <c r="G11243" t="s">
        <v>14473</v>
      </c>
    </row>
    <row r="11244" spans="1:7" x14ac:dyDescent="0.35">
      <c r="A11244" t="s">
        <v>3</v>
      </c>
      <c r="B11244" t="s">
        <v>9</v>
      </c>
      <c r="C11244" t="s">
        <v>8381</v>
      </c>
      <c r="D11244" s="2">
        <v>141582.12</v>
      </c>
      <c r="E11244" s="3">
        <f t="shared" si="350"/>
        <v>6.4084051216637165E-4</v>
      </c>
      <c r="F11244" s="3">
        <f t="shared" si="351"/>
        <v>93.777865376983669</v>
      </c>
      <c r="G11244" t="s">
        <v>14480</v>
      </c>
    </row>
    <row r="11245" spans="1:7" x14ac:dyDescent="0.35">
      <c r="A11245" t="s">
        <v>10</v>
      </c>
      <c r="B11245" t="s">
        <v>13</v>
      </c>
      <c r="C11245" t="s">
        <v>2155</v>
      </c>
      <c r="D11245" s="2">
        <v>141573</v>
      </c>
      <c r="E11245" s="3">
        <f t="shared" si="350"/>
        <v>6.4079923248027174E-4</v>
      </c>
      <c r="F11245" s="3">
        <f t="shared" si="351"/>
        <v>93.778506176216155</v>
      </c>
      <c r="G11245" t="s">
        <v>14473</v>
      </c>
    </row>
    <row r="11246" spans="1:7" x14ac:dyDescent="0.35">
      <c r="A11246" t="s">
        <v>3</v>
      </c>
      <c r="B11246" t="s">
        <v>195</v>
      </c>
      <c r="C11246" t="s">
        <v>5353</v>
      </c>
      <c r="D11246" s="2">
        <v>141544.94</v>
      </c>
      <c r="E11246" s="3">
        <f t="shared" si="350"/>
        <v>6.4067222502501263E-4</v>
      </c>
      <c r="F11246" s="3">
        <f t="shared" si="351"/>
        <v>93.779146848441187</v>
      </c>
      <c r="G11246" t="s">
        <v>14473</v>
      </c>
    </row>
    <row r="11247" spans="1:7" x14ac:dyDescent="0.35">
      <c r="A11247" t="s">
        <v>10</v>
      </c>
      <c r="B11247" t="s">
        <v>29</v>
      </c>
      <c r="C11247" t="s">
        <v>1578</v>
      </c>
      <c r="D11247" s="2">
        <v>141531.26999999999</v>
      </c>
      <c r="E11247" s="3">
        <f t="shared" si="350"/>
        <v>6.4061035075867645E-4</v>
      </c>
      <c r="F11247" s="3">
        <f t="shared" si="351"/>
        <v>93.779787458791944</v>
      </c>
      <c r="G11247" t="s">
        <v>14473</v>
      </c>
    </row>
    <row r="11248" spans="1:7" x14ac:dyDescent="0.35">
      <c r="A11248" t="s">
        <v>3</v>
      </c>
      <c r="B11248" t="s">
        <v>9</v>
      </c>
      <c r="C11248" t="s">
        <v>7468</v>
      </c>
      <c r="D11248" s="2">
        <v>141531.19</v>
      </c>
      <c r="E11248" s="3">
        <f t="shared" si="350"/>
        <v>6.4060998865616691E-4</v>
      </c>
      <c r="F11248" s="3">
        <f t="shared" si="351"/>
        <v>93.780428068780594</v>
      </c>
      <c r="G11248" t="s">
        <v>14473</v>
      </c>
    </row>
    <row r="11249" spans="1:7" x14ac:dyDescent="0.35">
      <c r="A11249" t="s">
        <v>3</v>
      </c>
      <c r="B11249" t="s">
        <v>9</v>
      </c>
      <c r="C11249" t="s">
        <v>4387</v>
      </c>
      <c r="D11249" s="2">
        <v>141523.74</v>
      </c>
      <c r="E11249" s="3">
        <f t="shared" si="350"/>
        <v>6.4057626785995591E-4</v>
      </c>
      <c r="F11249" s="3">
        <f t="shared" si="351"/>
        <v>93.78106864504845</v>
      </c>
      <c r="G11249" t="s">
        <v>14480</v>
      </c>
    </row>
    <row r="11250" spans="1:7" x14ac:dyDescent="0.35">
      <c r="A11250" t="s">
        <v>10</v>
      </c>
      <c r="B11250" t="s">
        <v>22</v>
      </c>
      <c r="C11250" t="s">
        <v>13643</v>
      </c>
      <c r="D11250" s="2">
        <v>141516.71</v>
      </c>
      <c r="E11250" s="3">
        <f t="shared" si="350"/>
        <v>6.4054444810192053E-4</v>
      </c>
      <c r="F11250" s="3">
        <f t="shared" si="351"/>
        <v>93.781709189496553</v>
      </c>
      <c r="G11250" t="s">
        <v>14473</v>
      </c>
    </row>
    <row r="11251" spans="1:7" x14ac:dyDescent="0.35">
      <c r="A11251" t="s">
        <v>3</v>
      </c>
      <c r="B11251" t="s">
        <v>9</v>
      </c>
      <c r="C11251" t="s">
        <v>2319</v>
      </c>
      <c r="D11251" s="2">
        <v>141516.4</v>
      </c>
      <c r="E11251" s="3">
        <f t="shared" si="350"/>
        <v>6.4054304495469571E-4</v>
      </c>
      <c r="F11251" s="3">
        <f t="shared" si="351"/>
        <v>93.782349732541505</v>
      </c>
      <c r="G11251" t="s">
        <v>14473</v>
      </c>
    </row>
    <row r="11252" spans="1:7" x14ac:dyDescent="0.35">
      <c r="A11252" t="s">
        <v>10</v>
      </c>
      <c r="B11252" t="s">
        <v>15</v>
      </c>
      <c r="C11252" t="s">
        <v>4204</v>
      </c>
      <c r="D11252" s="2">
        <v>141501.09</v>
      </c>
      <c r="E11252" s="3">
        <f t="shared" si="350"/>
        <v>6.4047374758691167E-4</v>
      </c>
      <c r="F11252" s="3">
        <f t="shared" si="351"/>
        <v>93.782990206289085</v>
      </c>
      <c r="G11252" t="s">
        <v>14473</v>
      </c>
    </row>
    <row r="11253" spans="1:7" x14ac:dyDescent="0.35">
      <c r="A11253" t="s">
        <v>3</v>
      </c>
      <c r="B11253" t="s">
        <v>134</v>
      </c>
      <c r="C11253" t="s">
        <v>2130</v>
      </c>
      <c r="D11253" s="2">
        <v>141488.88</v>
      </c>
      <c r="E11253" s="3">
        <f t="shared" si="350"/>
        <v>6.4041848169137669E-4</v>
      </c>
      <c r="F11253" s="3">
        <f t="shared" si="351"/>
        <v>93.78363062477078</v>
      </c>
      <c r="G11253" t="s">
        <v>14480</v>
      </c>
    </row>
    <row r="11254" spans="1:7" x14ac:dyDescent="0.35">
      <c r="A11254" t="s">
        <v>10</v>
      </c>
      <c r="B11254" t="s">
        <v>9</v>
      </c>
      <c r="C11254" t="s">
        <v>2245</v>
      </c>
      <c r="D11254" s="2">
        <v>141456.95999999999</v>
      </c>
      <c r="E11254" s="3">
        <f t="shared" si="350"/>
        <v>6.4027400279002703E-4</v>
      </c>
      <c r="F11254" s="3">
        <f t="shared" si="351"/>
        <v>93.78427089877357</v>
      </c>
      <c r="G11254" t="s">
        <v>14480</v>
      </c>
    </row>
    <row r="11255" spans="1:7" x14ac:dyDescent="0.35">
      <c r="A11255" t="s">
        <v>3</v>
      </c>
      <c r="B11255" t="s">
        <v>9</v>
      </c>
      <c r="C11255" t="s">
        <v>2196</v>
      </c>
      <c r="D11255" s="2">
        <v>141451.84</v>
      </c>
      <c r="E11255" s="3">
        <f t="shared" si="350"/>
        <v>6.4025082822940962E-4</v>
      </c>
      <c r="F11255" s="3">
        <f t="shared" si="351"/>
        <v>93.784911149601797</v>
      </c>
      <c r="G11255" t="s">
        <v>14473</v>
      </c>
    </row>
    <row r="11256" spans="1:7" x14ac:dyDescent="0.35">
      <c r="A11256" t="s">
        <v>3</v>
      </c>
      <c r="B11256" t="s">
        <v>6</v>
      </c>
      <c r="C11256" t="s">
        <v>3900</v>
      </c>
      <c r="D11256" s="2">
        <v>141440.89000000001</v>
      </c>
      <c r="E11256" s="3">
        <f t="shared" si="350"/>
        <v>6.4020126544840151E-4</v>
      </c>
      <c r="F11256" s="3">
        <f t="shared" si="351"/>
        <v>93.785551350867252</v>
      </c>
      <c r="G11256" t="s">
        <v>14480</v>
      </c>
    </row>
    <row r="11257" spans="1:7" x14ac:dyDescent="0.35">
      <c r="A11257" t="s">
        <v>10</v>
      </c>
      <c r="B11257" t="s">
        <v>9</v>
      </c>
      <c r="C11257" t="s">
        <v>4821</v>
      </c>
      <c r="D11257" s="2">
        <v>141437.63</v>
      </c>
      <c r="E11257" s="3">
        <f t="shared" si="350"/>
        <v>6.4018650977113335E-4</v>
      </c>
      <c r="F11257" s="3">
        <f t="shared" si="351"/>
        <v>93.786191537377022</v>
      </c>
      <c r="G11257" t="s">
        <v>14473</v>
      </c>
    </row>
    <row r="11258" spans="1:7" x14ac:dyDescent="0.35">
      <c r="A11258" t="s">
        <v>3</v>
      </c>
      <c r="B11258" t="s">
        <v>29</v>
      </c>
      <c r="C11258" t="s">
        <v>2154</v>
      </c>
      <c r="D11258" s="2">
        <v>141436</v>
      </c>
      <c r="E11258" s="3">
        <f t="shared" si="350"/>
        <v>6.4017913193249927E-4</v>
      </c>
      <c r="F11258" s="3">
        <f t="shared" si="351"/>
        <v>93.786831716508956</v>
      </c>
      <c r="G11258" t="s">
        <v>14473</v>
      </c>
    </row>
    <row r="11259" spans="1:7" x14ac:dyDescent="0.35">
      <c r="A11259" t="s">
        <v>3</v>
      </c>
      <c r="B11259" t="s">
        <v>11</v>
      </c>
      <c r="C11259" t="s">
        <v>422</v>
      </c>
      <c r="D11259" s="2">
        <v>141435.54</v>
      </c>
      <c r="E11259" s="3">
        <f t="shared" si="350"/>
        <v>6.4017704984306882E-4</v>
      </c>
      <c r="F11259" s="3">
        <f t="shared" si="351"/>
        <v>93.787471893558802</v>
      </c>
      <c r="G11259" t="s">
        <v>14473</v>
      </c>
    </row>
    <row r="11260" spans="1:7" x14ac:dyDescent="0.35">
      <c r="A11260" t="s">
        <v>10</v>
      </c>
      <c r="B11260" t="s">
        <v>36</v>
      </c>
      <c r="C11260" t="s">
        <v>2130</v>
      </c>
      <c r="D11260" s="2">
        <v>141435.22</v>
      </c>
      <c r="E11260" s="3">
        <f t="shared" si="350"/>
        <v>6.401756014330301E-4</v>
      </c>
      <c r="F11260" s="3">
        <f t="shared" si="351"/>
        <v>93.788112069160235</v>
      </c>
      <c r="G11260" t="s">
        <v>14480</v>
      </c>
    </row>
    <row r="11261" spans="1:7" x14ac:dyDescent="0.35">
      <c r="A11261" t="s">
        <v>3</v>
      </c>
      <c r="B11261" t="s">
        <v>6</v>
      </c>
      <c r="C11261" t="s">
        <v>2114</v>
      </c>
      <c r="D11261" s="2">
        <v>141433.60999999999</v>
      </c>
      <c r="E11261" s="3">
        <f t="shared" si="350"/>
        <v>6.4016831412002338E-4</v>
      </c>
      <c r="F11261" s="3">
        <f t="shared" si="351"/>
        <v>93.788752237474355</v>
      </c>
      <c r="G11261" t="s">
        <v>14480</v>
      </c>
    </row>
    <row r="11262" spans="1:7" x14ac:dyDescent="0.35">
      <c r="A11262" t="s">
        <v>3</v>
      </c>
      <c r="B11262" t="s">
        <v>73</v>
      </c>
      <c r="C11262" t="s">
        <v>1022</v>
      </c>
      <c r="D11262" s="2">
        <v>141418.22</v>
      </c>
      <c r="E11262" s="3">
        <f t="shared" si="350"/>
        <v>6.400986546497299E-4</v>
      </c>
      <c r="F11262" s="3">
        <f t="shared" si="351"/>
        <v>93.789392336129012</v>
      </c>
      <c r="G11262" t="s">
        <v>14480</v>
      </c>
    </row>
    <row r="11263" spans="1:7" x14ac:dyDescent="0.35">
      <c r="A11263" t="s">
        <v>3</v>
      </c>
      <c r="B11263" t="s">
        <v>28</v>
      </c>
      <c r="C11263" s="8" t="s">
        <v>11336</v>
      </c>
      <c r="D11263" s="2">
        <v>141418.07999999999</v>
      </c>
      <c r="E11263" s="3">
        <f t="shared" si="350"/>
        <v>6.4009802097033807E-4</v>
      </c>
      <c r="F11263" s="3">
        <f t="shared" si="351"/>
        <v>93.790032434149978</v>
      </c>
      <c r="G11263" t="s">
        <v>14480</v>
      </c>
    </row>
    <row r="11264" spans="1:7" x14ac:dyDescent="0.35">
      <c r="A11264" t="s">
        <v>10</v>
      </c>
      <c r="B11264" t="s">
        <v>76</v>
      </c>
      <c r="C11264" t="s">
        <v>5300</v>
      </c>
      <c r="D11264" s="2">
        <v>141416.97</v>
      </c>
      <c r="E11264" s="3">
        <f t="shared" si="350"/>
        <v>6.4009299679801672E-4</v>
      </c>
      <c r="F11264" s="3">
        <f t="shared" si="351"/>
        <v>93.790672527146782</v>
      </c>
      <c r="G11264" t="s">
        <v>14480</v>
      </c>
    </row>
    <row r="11265" spans="1:7" x14ac:dyDescent="0.35">
      <c r="A11265" t="s">
        <v>3</v>
      </c>
      <c r="B11265" t="s">
        <v>62</v>
      </c>
      <c r="C11265" s="7" t="s">
        <v>2191</v>
      </c>
      <c r="D11265" s="2">
        <v>141416.56</v>
      </c>
      <c r="E11265" s="3">
        <f t="shared" si="350"/>
        <v>6.4009114102265468E-4</v>
      </c>
      <c r="F11265" s="3">
        <f t="shared" si="351"/>
        <v>93.791312618287805</v>
      </c>
      <c r="G11265" t="s">
        <v>14480</v>
      </c>
    </row>
    <row r="11266" spans="1:7" x14ac:dyDescent="0.35">
      <c r="A11266" t="s">
        <v>10</v>
      </c>
      <c r="B11266" t="s">
        <v>9</v>
      </c>
      <c r="C11266" t="s">
        <v>2900</v>
      </c>
      <c r="D11266" s="2">
        <v>141401.16</v>
      </c>
      <c r="E11266" s="3">
        <f t="shared" si="350"/>
        <v>6.4002143628954752E-4</v>
      </c>
      <c r="F11266" s="3">
        <f t="shared" si="351"/>
        <v>93.791952639724087</v>
      </c>
      <c r="G11266" t="s">
        <v>14480</v>
      </c>
    </row>
    <row r="11267" spans="1:7" x14ac:dyDescent="0.35">
      <c r="A11267" t="s">
        <v>3</v>
      </c>
      <c r="B11267" t="s">
        <v>9</v>
      </c>
      <c r="C11267" t="s">
        <v>6514</v>
      </c>
      <c r="D11267" s="2">
        <v>141386.04</v>
      </c>
      <c r="E11267" s="3">
        <f t="shared" ref="E11267:E11330" si="352">(D11267/$D$29638)*100</f>
        <v>6.3995299891522403E-4</v>
      </c>
      <c r="F11267" s="3">
        <f t="shared" si="351"/>
        <v>93.792592592722997</v>
      </c>
      <c r="G11267" t="s">
        <v>14473</v>
      </c>
    </row>
    <row r="11268" spans="1:7" x14ac:dyDescent="0.35">
      <c r="A11268" t="s">
        <v>3</v>
      </c>
      <c r="B11268" t="s">
        <v>32</v>
      </c>
      <c r="C11268" s="8" t="s">
        <v>12984</v>
      </c>
      <c r="D11268" s="2">
        <v>141350.60999999999</v>
      </c>
      <c r="E11268" s="3">
        <f t="shared" si="352"/>
        <v>6.3979263276626346E-4</v>
      </c>
      <c r="F11268" s="3">
        <f t="shared" ref="F11268:F11331" si="353">E11268+F11267</f>
        <v>93.793232385355765</v>
      </c>
      <c r="G11268" t="s">
        <v>14480</v>
      </c>
    </row>
    <row r="11269" spans="1:7" x14ac:dyDescent="0.35">
      <c r="A11269" t="s">
        <v>10</v>
      </c>
      <c r="B11269" t="s">
        <v>475</v>
      </c>
      <c r="C11269" t="s">
        <v>11146</v>
      </c>
      <c r="D11269" s="2">
        <v>141347.42000000001</v>
      </c>
      <c r="E11269" s="3">
        <f t="shared" si="352"/>
        <v>6.3977819392869138E-4</v>
      </c>
      <c r="F11269" s="3">
        <f t="shared" si="353"/>
        <v>93.793872163549693</v>
      </c>
      <c r="G11269" t="s">
        <v>14473</v>
      </c>
    </row>
    <row r="11270" spans="1:7" x14ac:dyDescent="0.35">
      <c r="A11270" t="s">
        <v>3</v>
      </c>
      <c r="B11270" t="s">
        <v>9</v>
      </c>
      <c r="C11270" s="8" t="s">
        <v>8671</v>
      </c>
      <c r="D11270" s="2">
        <v>141345.82999999999</v>
      </c>
      <c r="E11270" s="3">
        <f t="shared" si="352"/>
        <v>6.3977099714131191E-4</v>
      </c>
      <c r="F11270" s="3">
        <f t="shared" si="353"/>
        <v>93.794511934546833</v>
      </c>
      <c r="G11270" t="s">
        <v>14480</v>
      </c>
    </row>
    <row r="11271" spans="1:7" x14ac:dyDescent="0.35">
      <c r="A11271" t="s">
        <v>10</v>
      </c>
      <c r="B11271" t="s">
        <v>8</v>
      </c>
      <c r="C11271" t="s">
        <v>9552</v>
      </c>
      <c r="D11271" s="2">
        <v>141312.60999999999</v>
      </c>
      <c r="E11271" s="3">
        <f t="shared" si="352"/>
        <v>6.3962063407418056E-4</v>
      </c>
      <c r="F11271" s="3">
        <f t="shared" si="353"/>
        <v>93.795151555180908</v>
      </c>
      <c r="G11271" t="s">
        <v>14473</v>
      </c>
    </row>
    <row r="11272" spans="1:7" x14ac:dyDescent="0.35">
      <c r="A11272" t="s">
        <v>3</v>
      </c>
      <c r="B11272" t="s">
        <v>40</v>
      </c>
      <c r="C11272" t="s">
        <v>8942</v>
      </c>
      <c r="D11272" s="2">
        <v>141285.16</v>
      </c>
      <c r="E11272" s="3">
        <f t="shared" si="352"/>
        <v>6.3949638765055763E-4</v>
      </c>
      <c r="F11272" s="3">
        <f t="shared" si="353"/>
        <v>93.795791051568557</v>
      </c>
      <c r="G11272" t="s">
        <v>14473</v>
      </c>
    </row>
    <row r="11273" spans="1:7" x14ac:dyDescent="0.35">
      <c r="A11273" t="s">
        <v>10</v>
      </c>
      <c r="B11273" t="s">
        <v>22</v>
      </c>
      <c r="C11273" s="8" t="s">
        <v>13994</v>
      </c>
      <c r="D11273" s="2">
        <v>141278.72</v>
      </c>
      <c r="E11273" s="3">
        <f t="shared" si="352"/>
        <v>6.3946723839853096E-4</v>
      </c>
      <c r="F11273" s="3">
        <f t="shared" si="353"/>
        <v>93.796430518806957</v>
      </c>
      <c r="G11273" t="s">
        <v>14480</v>
      </c>
    </row>
    <row r="11274" spans="1:7" x14ac:dyDescent="0.35">
      <c r="A11274" t="s">
        <v>10</v>
      </c>
      <c r="B11274" t="s">
        <v>6</v>
      </c>
      <c r="C11274" t="s">
        <v>748</v>
      </c>
      <c r="D11274" s="2">
        <v>141263.14000000001</v>
      </c>
      <c r="E11274" s="3">
        <f t="shared" si="352"/>
        <v>6.3939671893477703E-4</v>
      </c>
      <c r="F11274" s="3">
        <f t="shared" si="353"/>
        <v>93.797069915525896</v>
      </c>
      <c r="G11274" t="s">
        <v>14473</v>
      </c>
    </row>
    <row r="11275" spans="1:7" x14ac:dyDescent="0.35">
      <c r="A11275" t="s">
        <v>10</v>
      </c>
      <c r="B11275" t="s">
        <v>9</v>
      </c>
      <c r="C11275" t="s">
        <v>8855</v>
      </c>
      <c r="D11275" s="2">
        <v>141229.92000000001</v>
      </c>
      <c r="E11275" s="3">
        <f t="shared" si="352"/>
        <v>6.3924635586764557E-4</v>
      </c>
      <c r="F11275" s="3">
        <f t="shared" si="353"/>
        <v>93.79770916188177</v>
      </c>
      <c r="G11275" t="s">
        <v>14480</v>
      </c>
    </row>
    <row r="11276" spans="1:7" x14ac:dyDescent="0.35">
      <c r="A11276" t="s">
        <v>10</v>
      </c>
      <c r="B11276" t="s">
        <v>9</v>
      </c>
      <c r="C11276" t="s">
        <v>4197</v>
      </c>
      <c r="D11276" s="2">
        <v>141227.15</v>
      </c>
      <c r="E11276" s="3">
        <f t="shared" si="352"/>
        <v>6.39233818068249E-4</v>
      </c>
      <c r="F11276" s="3">
        <f t="shared" si="353"/>
        <v>93.798348395699833</v>
      </c>
      <c r="G11276" t="s">
        <v>14473</v>
      </c>
    </row>
    <row r="11277" spans="1:7" x14ac:dyDescent="0.35">
      <c r="A11277" t="s">
        <v>10</v>
      </c>
      <c r="B11277" t="s">
        <v>22</v>
      </c>
      <c r="C11277" t="s">
        <v>11989</v>
      </c>
      <c r="D11277" s="2">
        <v>141221.13</v>
      </c>
      <c r="E11277" s="3">
        <f t="shared" si="352"/>
        <v>6.3920656985439795E-4</v>
      </c>
      <c r="F11277" s="3">
        <f t="shared" si="353"/>
        <v>93.79898760226969</v>
      </c>
      <c r="G11277" t="s">
        <v>14480</v>
      </c>
    </row>
    <row r="11278" spans="1:7" x14ac:dyDescent="0.35">
      <c r="A11278" t="s">
        <v>10</v>
      </c>
      <c r="B11278" t="s">
        <v>6</v>
      </c>
      <c r="C11278" t="s">
        <v>7383</v>
      </c>
      <c r="D11278" s="2">
        <v>141210.29999999999</v>
      </c>
      <c r="E11278" s="3">
        <f t="shared" si="352"/>
        <v>6.3915755022715432E-4</v>
      </c>
      <c r="F11278" s="3">
        <f t="shared" si="353"/>
        <v>93.799626759819915</v>
      </c>
      <c r="G11278" t="s">
        <v>14480</v>
      </c>
    </row>
    <row r="11279" spans="1:7" x14ac:dyDescent="0.35">
      <c r="A11279" t="s">
        <v>10</v>
      </c>
      <c r="B11279" t="s">
        <v>134</v>
      </c>
      <c r="C11279" t="s">
        <v>9758</v>
      </c>
      <c r="D11279" s="2">
        <v>141205.92000000001</v>
      </c>
      <c r="E11279" s="3">
        <f t="shared" si="352"/>
        <v>6.3913772511475114E-4</v>
      </c>
      <c r="F11279" s="3">
        <f t="shared" si="353"/>
        <v>93.800265897545032</v>
      </c>
      <c r="G11279" t="s">
        <v>14480</v>
      </c>
    </row>
    <row r="11280" spans="1:7" x14ac:dyDescent="0.35">
      <c r="A11280" t="s">
        <v>10</v>
      </c>
      <c r="B11280" t="s">
        <v>6</v>
      </c>
      <c r="C11280" t="s">
        <v>12616</v>
      </c>
      <c r="D11280" s="2">
        <v>141166.38</v>
      </c>
      <c r="E11280" s="3">
        <f t="shared" si="352"/>
        <v>6.3895875594935749E-4</v>
      </c>
      <c r="F11280" s="3">
        <f t="shared" si="353"/>
        <v>93.800904856300974</v>
      </c>
      <c r="G11280" t="s">
        <v>14473</v>
      </c>
    </row>
    <row r="11281" spans="1:7" x14ac:dyDescent="0.35">
      <c r="A11281" t="s">
        <v>3</v>
      </c>
      <c r="B11281" t="s">
        <v>6</v>
      </c>
      <c r="C11281" t="s">
        <v>925</v>
      </c>
      <c r="D11281" s="2">
        <v>141151.82999999999</v>
      </c>
      <c r="E11281" s="3">
        <f t="shared" si="352"/>
        <v>6.3889289855541514E-4</v>
      </c>
      <c r="F11281" s="3">
        <f t="shared" si="353"/>
        <v>93.801543749199524</v>
      </c>
      <c r="G11281" t="s">
        <v>14473</v>
      </c>
    </row>
    <row r="11282" spans="1:7" x14ac:dyDescent="0.35">
      <c r="A11282" t="s">
        <v>10</v>
      </c>
      <c r="B11282" t="s">
        <v>13</v>
      </c>
      <c r="C11282" s="7" t="s">
        <v>1363</v>
      </c>
      <c r="D11282" s="2">
        <v>141131</v>
      </c>
      <c r="E11282" s="3">
        <f t="shared" si="352"/>
        <v>6.3879861611446554E-4</v>
      </c>
      <c r="F11282" s="3">
        <f t="shared" si="353"/>
        <v>93.802182547815633</v>
      </c>
      <c r="G11282" t="s">
        <v>14480</v>
      </c>
    </row>
    <row r="11283" spans="1:7" x14ac:dyDescent="0.35">
      <c r="A11283" t="s">
        <v>10</v>
      </c>
      <c r="B11283" t="s">
        <v>6</v>
      </c>
      <c r="C11283" t="s">
        <v>7546</v>
      </c>
      <c r="D11283" s="2">
        <v>141130.37</v>
      </c>
      <c r="E11283" s="3">
        <f t="shared" si="352"/>
        <v>6.3879576455720211E-4</v>
      </c>
      <c r="F11283" s="3">
        <f t="shared" si="353"/>
        <v>93.802821343580192</v>
      </c>
      <c r="G11283" t="s">
        <v>14480</v>
      </c>
    </row>
    <row r="11284" spans="1:7" x14ac:dyDescent="0.35">
      <c r="A11284" t="s">
        <v>3</v>
      </c>
      <c r="B11284" t="s">
        <v>9</v>
      </c>
      <c r="C11284" t="s">
        <v>13430</v>
      </c>
      <c r="D11284" s="2">
        <v>141124.60999999999</v>
      </c>
      <c r="E11284" s="3">
        <f t="shared" si="352"/>
        <v>6.3876969317650737E-4</v>
      </c>
      <c r="F11284" s="3">
        <f t="shared" si="353"/>
        <v>93.803460113273374</v>
      </c>
      <c r="G11284" t="s">
        <v>14480</v>
      </c>
    </row>
    <row r="11285" spans="1:7" x14ac:dyDescent="0.35">
      <c r="A11285" t="s">
        <v>10</v>
      </c>
      <c r="B11285" t="s">
        <v>8</v>
      </c>
      <c r="C11285" t="s">
        <v>6685</v>
      </c>
      <c r="D11285" s="2">
        <v>141105.94</v>
      </c>
      <c r="E11285" s="3">
        <f t="shared" si="352"/>
        <v>6.3868518750331827E-4</v>
      </c>
      <c r="F11285" s="3">
        <f t="shared" si="353"/>
        <v>93.804098798460871</v>
      </c>
      <c r="G11285" t="s">
        <v>14473</v>
      </c>
    </row>
    <row r="11286" spans="1:7" x14ac:dyDescent="0.35">
      <c r="A11286" t="s">
        <v>3</v>
      </c>
      <c r="B11286" t="s">
        <v>6</v>
      </c>
      <c r="C11286" t="s">
        <v>4215</v>
      </c>
      <c r="D11286" s="2">
        <v>141105.31</v>
      </c>
      <c r="E11286" s="3">
        <f t="shared" si="352"/>
        <v>6.3868233594605484E-4</v>
      </c>
      <c r="F11286" s="3">
        <f t="shared" si="353"/>
        <v>93.804737480796817</v>
      </c>
      <c r="G11286" t="s">
        <v>14480</v>
      </c>
    </row>
    <row r="11287" spans="1:7" x14ac:dyDescent="0.35">
      <c r="A11287" t="s">
        <v>3</v>
      </c>
      <c r="B11287" t="s">
        <v>4</v>
      </c>
      <c r="C11287" t="s">
        <v>12179</v>
      </c>
      <c r="D11287" s="2">
        <v>141092.82</v>
      </c>
      <c r="E11287" s="3">
        <f t="shared" si="352"/>
        <v>6.3862580269173597E-4</v>
      </c>
      <c r="F11287" s="3">
        <f t="shared" si="353"/>
        <v>93.80537610659951</v>
      </c>
      <c r="G11287" t="s">
        <v>14473</v>
      </c>
    </row>
    <row r="11288" spans="1:7" x14ac:dyDescent="0.35">
      <c r="A11288" t="s">
        <v>3</v>
      </c>
      <c r="B11288" t="s">
        <v>8</v>
      </c>
      <c r="C11288" t="s">
        <v>12446</v>
      </c>
      <c r="D11288" s="2">
        <v>141086.74</v>
      </c>
      <c r="E11288" s="3">
        <f t="shared" si="352"/>
        <v>6.3859828290100274E-4</v>
      </c>
      <c r="F11288" s="3">
        <f t="shared" si="353"/>
        <v>93.806014704882415</v>
      </c>
      <c r="G11288" t="s">
        <v>14473</v>
      </c>
    </row>
    <row r="11289" spans="1:7" x14ac:dyDescent="0.35">
      <c r="A11289" t="s">
        <v>3</v>
      </c>
      <c r="B11289" t="s">
        <v>9</v>
      </c>
      <c r="C11289" t="s">
        <v>6550</v>
      </c>
      <c r="D11289" s="2">
        <v>141075.38</v>
      </c>
      <c r="E11289" s="3">
        <f t="shared" si="352"/>
        <v>6.3854686434463269E-4</v>
      </c>
      <c r="F11289" s="3">
        <f t="shared" si="353"/>
        <v>93.806653251746766</v>
      </c>
      <c r="G11289" t="s">
        <v>14473</v>
      </c>
    </row>
    <row r="11290" spans="1:7" x14ac:dyDescent="0.35">
      <c r="A11290" t="s">
        <v>10</v>
      </c>
      <c r="B11290" t="s">
        <v>9</v>
      </c>
      <c r="C11290" t="s">
        <v>8653</v>
      </c>
      <c r="D11290" s="2">
        <v>141049.14000000001</v>
      </c>
      <c r="E11290" s="3">
        <f t="shared" si="352"/>
        <v>6.384280947214681E-4</v>
      </c>
      <c r="F11290" s="3">
        <f t="shared" si="353"/>
        <v>93.807291679841484</v>
      </c>
      <c r="G11290" t="s">
        <v>14473</v>
      </c>
    </row>
    <row r="11291" spans="1:7" x14ac:dyDescent="0.35">
      <c r="A11291" t="s">
        <v>10</v>
      </c>
      <c r="B11291" t="s">
        <v>6</v>
      </c>
      <c r="C11291" t="s">
        <v>2992</v>
      </c>
      <c r="D11291" s="2">
        <v>141013.85</v>
      </c>
      <c r="E11291" s="3">
        <f t="shared" si="352"/>
        <v>6.3826836225189959E-4</v>
      </c>
      <c r="F11291" s="3">
        <f t="shared" si="353"/>
        <v>93.807929948203736</v>
      </c>
      <c r="G11291" t="s">
        <v>14473</v>
      </c>
    </row>
    <row r="11292" spans="1:7" x14ac:dyDescent="0.35">
      <c r="A11292" t="s">
        <v>3</v>
      </c>
      <c r="B11292" t="s">
        <v>8</v>
      </c>
      <c r="C11292" t="s">
        <v>674</v>
      </c>
      <c r="D11292" s="2">
        <v>141007.71</v>
      </c>
      <c r="E11292" s="3">
        <f t="shared" si="352"/>
        <v>6.3824057088428395E-4</v>
      </c>
      <c r="F11292" s="3">
        <f t="shared" si="353"/>
        <v>93.808568188774615</v>
      </c>
      <c r="G11292" t="s">
        <v>14473</v>
      </c>
    </row>
    <row r="11293" spans="1:7" x14ac:dyDescent="0.35">
      <c r="A11293" t="s">
        <v>3</v>
      </c>
      <c r="B11293" t="s">
        <v>55</v>
      </c>
      <c r="C11293" t="s">
        <v>2034</v>
      </c>
      <c r="D11293" s="2">
        <v>141000</v>
      </c>
      <c r="E11293" s="3">
        <f t="shared" si="352"/>
        <v>6.3820567325491664E-4</v>
      </c>
      <c r="F11293" s="3">
        <f t="shared" si="353"/>
        <v>93.80920639444787</v>
      </c>
      <c r="G11293" t="s">
        <v>14480</v>
      </c>
    </row>
    <row r="11294" spans="1:7" x14ac:dyDescent="0.35">
      <c r="A11294" t="s">
        <v>10</v>
      </c>
      <c r="B11294" t="s">
        <v>9</v>
      </c>
      <c r="C11294" t="s">
        <v>6356</v>
      </c>
      <c r="D11294" s="2">
        <v>140989.13</v>
      </c>
      <c r="E11294" s="3">
        <f t="shared" si="352"/>
        <v>6.3815647257641818E-4</v>
      </c>
      <c r="F11294" s="3">
        <f t="shared" si="353"/>
        <v>93.809844550920445</v>
      </c>
      <c r="G11294" t="s">
        <v>14473</v>
      </c>
    </row>
    <row r="11295" spans="1:7" x14ac:dyDescent="0.35">
      <c r="A11295" t="s">
        <v>3</v>
      </c>
      <c r="B11295" t="s">
        <v>13</v>
      </c>
      <c r="C11295" s="8" t="s">
        <v>2117</v>
      </c>
      <c r="D11295" s="2">
        <v>140984.22</v>
      </c>
      <c r="E11295" s="3">
        <f t="shared" si="352"/>
        <v>6.3813424853488858E-4</v>
      </c>
      <c r="F11295" s="3">
        <f t="shared" si="353"/>
        <v>93.810482685168978</v>
      </c>
      <c r="G11295" t="s">
        <v>14480</v>
      </c>
    </row>
    <row r="11296" spans="1:7" x14ac:dyDescent="0.35">
      <c r="A11296" t="s">
        <v>3</v>
      </c>
      <c r="B11296" t="s">
        <v>9</v>
      </c>
      <c r="C11296" t="s">
        <v>11580</v>
      </c>
      <c r="D11296" s="2">
        <v>140977.46</v>
      </c>
      <c r="E11296" s="3">
        <f t="shared" si="352"/>
        <v>6.381036508728233E-4</v>
      </c>
      <c r="F11296" s="3">
        <f t="shared" si="353"/>
        <v>93.811120788819849</v>
      </c>
      <c r="G11296" t="s">
        <v>14480</v>
      </c>
    </row>
    <row r="11297" spans="1:7" x14ac:dyDescent="0.35">
      <c r="A11297" t="s">
        <v>3</v>
      </c>
      <c r="B11297" t="s">
        <v>4</v>
      </c>
      <c r="C11297" s="13" t="s">
        <v>606</v>
      </c>
      <c r="D11297" s="2">
        <v>140976.09</v>
      </c>
      <c r="E11297" s="3">
        <f t="shared" si="352"/>
        <v>6.3809744986734554E-4</v>
      </c>
      <c r="F11297" s="3">
        <f t="shared" si="353"/>
        <v>93.811758886269715</v>
      </c>
      <c r="G11297" t="s">
        <v>14480</v>
      </c>
    </row>
    <row r="11298" spans="1:7" x14ac:dyDescent="0.35">
      <c r="A11298" t="s">
        <v>3</v>
      </c>
      <c r="B11298" t="s">
        <v>23</v>
      </c>
      <c r="C11298" t="s">
        <v>6393</v>
      </c>
      <c r="D11298" s="2">
        <v>140971.97</v>
      </c>
      <c r="E11298" s="3">
        <f t="shared" si="352"/>
        <v>6.3807880158809867E-4</v>
      </c>
      <c r="F11298" s="3">
        <f t="shared" si="353"/>
        <v>93.812396965071301</v>
      </c>
      <c r="G11298" t="s">
        <v>14480</v>
      </c>
    </row>
    <row r="11299" spans="1:7" x14ac:dyDescent="0.35">
      <c r="A11299" t="s">
        <v>10</v>
      </c>
      <c r="B11299" t="s">
        <v>1348</v>
      </c>
      <c r="C11299" t="s">
        <v>11619</v>
      </c>
      <c r="D11299" s="2">
        <v>140965.5</v>
      </c>
      <c r="E11299" s="3">
        <f t="shared" si="352"/>
        <v>6.3804951654763086E-4</v>
      </c>
      <c r="F11299" s="3">
        <f t="shared" si="353"/>
        <v>93.813035014587854</v>
      </c>
      <c r="G11299" t="s">
        <v>14473</v>
      </c>
    </row>
    <row r="11300" spans="1:7" x14ac:dyDescent="0.35">
      <c r="A11300" t="s">
        <v>10</v>
      </c>
      <c r="B11300" t="s">
        <v>180</v>
      </c>
      <c r="C11300" t="s">
        <v>334</v>
      </c>
      <c r="D11300" s="2">
        <v>140908.70000000001</v>
      </c>
      <c r="E11300" s="3">
        <f t="shared" si="352"/>
        <v>6.377924237657808E-4</v>
      </c>
      <c r="F11300" s="3">
        <f t="shared" si="353"/>
        <v>93.813672807011613</v>
      </c>
      <c r="G11300" t="s">
        <v>14480</v>
      </c>
    </row>
    <row r="11301" spans="1:7" x14ac:dyDescent="0.35">
      <c r="A11301" t="s">
        <v>3</v>
      </c>
      <c r="B11301" t="s">
        <v>40</v>
      </c>
      <c r="C11301" s="6" t="s">
        <v>5125</v>
      </c>
      <c r="D11301" s="2">
        <v>140907.62</v>
      </c>
      <c r="E11301" s="3">
        <f t="shared" si="352"/>
        <v>6.3778753538190039E-4</v>
      </c>
      <c r="F11301" s="3">
        <f t="shared" si="353"/>
        <v>93.814310594546996</v>
      </c>
      <c r="G11301" t="s">
        <v>14473</v>
      </c>
    </row>
    <row r="11302" spans="1:7" x14ac:dyDescent="0.35">
      <c r="A11302" t="s">
        <v>3</v>
      </c>
      <c r="B11302" t="s">
        <v>13</v>
      </c>
      <c r="C11302" t="s">
        <v>863</v>
      </c>
      <c r="D11302" s="2">
        <v>140905.26</v>
      </c>
      <c r="E11302" s="3">
        <f t="shared" si="352"/>
        <v>6.3777685335786587E-4</v>
      </c>
      <c r="F11302" s="3">
        <f t="shared" si="353"/>
        <v>93.814948371400348</v>
      </c>
      <c r="G11302" t="s">
        <v>14473</v>
      </c>
    </row>
    <row r="11303" spans="1:7" x14ac:dyDescent="0.35">
      <c r="A11303" t="s">
        <v>10</v>
      </c>
      <c r="B11303" t="s">
        <v>4</v>
      </c>
      <c r="C11303" t="s">
        <v>3171</v>
      </c>
      <c r="D11303" s="2">
        <v>140872.44</v>
      </c>
      <c r="E11303" s="3">
        <f t="shared" si="352"/>
        <v>6.3762830080328267E-4</v>
      </c>
      <c r="F11303" s="3">
        <f t="shared" si="353"/>
        <v>93.815585999701156</v>
      </c>
      <c r="G11303" t="s">
        <v>14473</v>
      </c>
    </row>
    <row r="11304" spans="1:7" x14ac:dyDescent="0.35">
      <c r="A11304" t="s">
        <v>3</v>
      </c>
      <c r="B11304" t="s">
        <v>9</v>
      </c>
      <c r="C11304" t="s">
        <v>5752</v>
      </c>
      <c r="D11304" s="2">
        <v>140849.06</v>
      </c>
      <c r="E11304" s="3">
        <f t="shared" si="352"/>
        <v>6.3752247634483788E-4</v>
      </c>
      <c r="F11304" s="3">
        <f t="shared" si="353"/>
        <v>93.816223522177495</v>
      </c>
      <c r="G11304" t="s">
        <v>14480</v>
      </c>
    </row>
    <row r="11305" spans="1:7" x14ac:dyDescent="0.35">
      <c r="A11305" t="s">
        <v>3</v>
      </c>
      <c r="B11305" t="s">
        <v>6</v>
      </c>
      <c r="C11305" t="s">
        <v>13702</v>
      </c>
      <c r="D11305" s="2">
        <v>140840.73000000001</v>
      </c>
      <c r="E11305" s="3">
        <f t="shared" si="352"/>
        <v>6.3748477242102093E-4</v>
      </c>
      <c r="F11305" s="3">
        <f t="shared" si="353"/>
        <v>93.816861006949921</v>
      </c>
      <c r="G11305" t="s">
        <v>14473</v>
      </c>
    </row>
    <row r="11306" spans="1:7" x14ac:dyDescent="0.35">
      <c r="A11306" t="s">
        <v>3</v>
      </c>
      <c r="B11306" t="s">
        <v>9</v>
      </c>
      <c r="C11306" t="s">
        <v>11070</v>
      </c>
      <c r="D11306" s="2">
        <v>140831.92000000001</v>
      </c>
      <c r="E11306" s="3">
        <f t="shared" si="352"/>
        <v>6.3744489588214584E-4</v>
      </c>
      <c r="F11306" s="3">
        <f t="shared" si="353"/>
        <v>93.817498451845807</v>
      </c>
      <c r="G11306" t="s">
        <v>14480</v>
      </c>
    </row>
    <row r="11307" spans="1:7" x14ac:dyDescent="0.35">
      <c r="A11307" t="s">
        <v>3</v>
      </c>
      <c r="B11307" t="s">
        <v>23</v>
      </c>
      <c r="C11307" t="s">
        <v>755</v>
      </c>
      <c r="D11307" s="2">
        <v>140826.51999999999</v>
      </c>
      <c r="E11307" s="3">
        <f t="shared" si="352"/>
        <v>6.3742045396274454E-4</v>
      </c>
      <c r="F11307" s="3">
        <f t="shared" si="353"/>
        <v>93.818135872299777</v>
      </c>
      <c r="G11307" t="s">
        <v>14473</v>
      </c>
    </row>
    <row r="11308" spans="1:7" x14ac:dyDescent="0.35">
      <c r="A11308" t="s">
        <v>3</v>
      </c>
      <c r="B11308" t="s">
        <v>9</v>
      </c>
      <c r="C11308" t="s">
        <v>4033</v>
      </c>
      <c r="D11308" s="2">
        <v>140817.26999999999</v>
      </c>
      <c r="E11308" s="3">
        <f t="shared" si="352"/>
        <v>6.3737858586006648E-4</v>
      </c>
      <c r="F11308" s="3">
        <f t="shared" si="353"/>
        <v>93.818773250885641</v>
      </c>
      <c r="G11308" t="s">
        <v>14473</v>
      </c>
    </row>
    <row r="11309" spans="1:7" x14ac:dyDescent="0.35">
      <c r="A11309" t="s">
        <v>3</v>
      </c>
      <c r="B11309" t="s">
        <v>681</v>
      </c>
      <c r="C11309" t="s">
        <v>13388</v>
      </c>
      <c r="D11309" s="2">
        <v>140790.95000000001</v>
      </c>
      <c r="E11309" s="3">
        <f t="shared" si="352"/>
        <v>6.3725945413439236E-4</v>
      </c>
      <c r="F11309" s="3">
        <f t="shared" si="353"/>
        <v>93.819410510339779</v>
      </c>
      <c r="G11309" t="s">
        <v>14473</v>
      </c>
    </row>
    <row r="11310" spans="1:7" x14ac:dyDescent="0.35">
      <c r="A11310" t="s">
        <v>10</v>
      </c>
      <c r="B11310" t="s">
        <v>16</v>
      </c>
      <c r="C11310" t="s">
        <v>1322</v>
      </c>
      <c r="D11310" s="2">
        <v>140783.79</v>
      </c>
      <c r="E11310" s="3">
        <f t="shared" si="352"/>
        <v>6.3722704595977882E-4</v>
      </c>
      <c r="F11310" s="3">
        <f t="shared" si="353"/>
        <v>93.820047737385735</v>
      </c>
      <c r="G11310" t="s">
        <v>14473</v>
      </c>
    </row>
    <row r="11311" spans="1:7" x14ac:dyDescent="0.35">
      <c r="A11311" t="s">
        <v>3</v>
      </c>
      <c r="B11311" t="s">
        <v>180</v>
      </c>
      <c r="C11311" t="s">
        <v>12253</v>
      </c>
      <c r="D11311" s="2">
        <v>140761.53</v>
      </c>
      <c r="E11311" s="3">
        <f t="shared" si="352"/>
        <v>6.3712629093646916E-4</v>
      </c>
      <c r="F11311" s="3">
        <f t="shared" si="353"/>
        <v>93.820684863676675</v>
      </c>
      <c r="G11311" t="s">
        <v>14480</v>
      </c>
    </row>
    <row r="11312" spans="1:7" x14ac:dyDescent="0.35">
      <c r="A11312" t="s">
        <v>3</v>
      </c>
      <c r="B11312" t="s">
        <v>37</v>
      </c>
      <c r="C11312" t="s">
        <v>9148</v>
      </c>
      <c r="D11312" s="2">
        <v>140757.97</v>
      </c>
      <c r="E11312" s="3">
        <f t="shared" si="352"/>
        <v>6.3711017737478985E-4</v>
      </c>
      <c r="F11312" s="3">
        <f t="shared" si="353"/>
        <v>93.821321973854054</v>
      </c>
      <c r="G11312" t="s">
        <v>14473</v>
      </c>
    </row>
    <row r="11313" spans="1:7" x14ac:dyDescent="0.35">
      <c r="A11313" t="s">
        <v>10</v>
      </c>
      <c r="B11313" t="s">
        <v>9</v>
      </c>
      <c r="C11313" t="s">
        <v>332</v>
      </c>
      <c r="D11313" s="2">
        <v>140755.85999999999</v>
      </c>
      <c r="E11313" s="3">
        <f t="shared" si="352"/>
        <v>6.3710062692109775E-4</v>
      </c>
      <c r="F11313" s="3">
        <f t="shared" si="353"/>
        <v>93.821959074480972</v>
      </c>
      <c r="G11313" t="s">
        <v>14473</v>
      </c>
    </row>
    <row r="11314" spans="1:7" x14ac:dyDescent="0.35">
      <c r="A11314" t="s">
        <v>10</v>
      </c>
      <c r="B11314" t="s">
        <v>6</v>
      </c>
      <c r="C11314" t="s">
        <v>2319</v>
      </c>
      <c r="D11314" s="2">
        <v>140724.65</v>
      </c>
      <c r="E11314" s="3">
        <f t="shared" si="352"/>
        <v>6.3695936167952128E-4</v>
      </c>
      <c r="F11314" s="3">
        <f t="shared" si="353"/>
        <v>93.822596033842657</v>
      </c>
      <c r="G11314" t="s">
        <v>14473</v>
      </c>
    </row>
    <row r="11315" spans="1:7" x14ac:dyDescent="0.35">
      <c r="A11315" t="s">
        <v>10</v>
      </c>
      <c r="B11315" t="s">
        <v>29</v>
      </c>
      <c r="C11315" t="s">
        <v>334</v>
      </c>
      <c r="D11315" s="2">
        <v>140710.1</v>
      </c>
      <c r="E11315" s="3">
        <f t="shared" si="352"/>
        <v>6.3689350428557914E-4</v>
      </c>
      <c r="F11315" s="3">
        <f t="shared" si="353"/>
        <v>93.823232927346936</v>
      </c>
      <c r="G11315" t="s">
        <v>14480</v>
      </c>
    </row>
    <row r="11316" spans="1:7" x14ac:dyDescent="0.35">
      <c r="A11316" t="s">
        <v>10</v>
      </c>
      <c r="B11316" t="s">
        <v>29</v>
      </c>
      <c r="C11316" t="s">
        <v>8350</v>
      </c>
      <c r="D11316" s="2">
        <v>140676</v>
      </c>
      <c r="E11316" s="3">
        <f t="shared" si="352"/>
        <v>6.3673915809084151E-4</v>
      </c>
      <c r="F11316" s="3">
        <f t="shared" si="353"/>
        <v>93.823869666505033</v>
      </c>
      <c r="G11316" t="s">
        <v>14473</v>
      </c>
    </row>
    <row r="11317" spans="1:7" x14ac:dyDescent="0.35">
      <c r="A11317" t="s">
        <v>10</v>
      </c>
      <c r="B11317" t="s">
        <v>9</v>
      </c>
      <c r="C11317" t="s">
        <v>7767</v>
      </c>
      <c r="D11317" s="2">
        <v>140659.74</v>
      </c>
      <c r="E11317" s="3">
        <f t="shared" si="352"/>
        <v>6.3666556075575554E-4</v>
      </c>
      <c r="F11317" s="3">
        <f t="shared" si="353"/>
        <v>93.824506332065795</v>
      </c>
      <c r="G11317" t="s">
        <v>14480</v>
      </c>
    </row>
    <row r="11318" spans="1:7" x14ac:dyDescent="0.35">
      <c r="A11318" t="s">
        <v>3</v>
      </c>
      <c r="B11318" t="s">
        <v>32</v>
      </c>
      <c r="C11318" t="s">
        <v>9847</v>
      </c>
      <c r="D11318" s="2">
        <v>140652.9</v>
      </c>
      <c r="E11318" s="3">
        <f t="shared" si="352"/>
        <v>6.3663460099118061E-4</v>
      </c>
      <c r="F11318" s="3">
        <f t="shared" si="353"/>
        <v>93.825142966666789</v>
      </c>
      <c r="G11318" t="s">
        <v>14473</v>
      </c>
    </row>
    <row r="11319" spans="1:7" x14ac:dyDescent="0.35">
      <c r="A11319" t="s">
        <v>3</v>
      </c>
      <c r="B11319" t="s">
        <v>29</v>
      </c>
      <c r="C11319" t="s">
        <v>10044</v>
      </c>
      <c r="D11319" s="2">
        <v>140607.28</v>
      </c>
      <c r="E11319" s="3">
        <f t="shared" si="352"/>
        <v>6.3642811203505373E-4</v>
      </c>
      <c r="F11319" s="3">
        <f t="shared" si="353"/>
        <v>93.82577939477882</v>
      </c>
      <c r="G11319" t="s">
        <v>14473</v>
      </c>
    </row>
    <row r="11320" spans="1:7" x14ac:dyDescent="0.35">
      <c r="A11320" t="s">
        <v>3</v>
      </c>
      <c r="B11320" t="s">
        <v>948</v>
      </c>
      <c r="C11320" s="7" t="s">
        <v>2191</v>
      </c>
      <c r="D11320" s="2">
        <v>140596.20000000001</v>
      </c>
      <c r="E11320" s="3">
        <f t="shared" si="352"/>
        <v>6.3637796083746757E-4</v>
      </c>
      <c r="F11320" s="3">
        <f t="shared" si="353"/>
        <v>93.826415772739651</v>
      </c>
      <c r="G11320" t="s">
        <v>14480</v>
      </c>
    </row>
    <row r="11321" spans="1:7" x14ac:dyDescent="0.35">
      <c r="A11321" t="s">
        <v>3</v>
      </c>
      <c r="B11321" t="s">
        <v>9</v>
      </c>
      <c r="C11321" t="s">
        <v>11058</v>
      </c>
      <c r="D11321" s="2">
        <v>140573.82</v>
      </c>
      <c r="E11321" s="3">
        <f t="shared" si="352"/>
        <v>6.3627666266039343E-4</v>
      </c>
      <c r="F11321" s="3">
        <f t="shared" si="353"/>
        <v>93.827052049402312</v>
      </c>
      <c r="G11321" t="s">
        <v>14480</v>
      </c>
    </row>
    <row r="11322" spans="1:7" x14ac:dyDescent="0.35">
      <c r="A11322" t="s">
        <v>10</v>
      </c>
      <c r="B11322" t="s">
        <v>9</v>
      </c>
      <c r="C11322" t="s">
        <v>10224</v>
      </c>
      <c r="D11322" s="2">
        <v>140553.87</v>
      </c>
      <c r="E11322" s="3">
        <f t="shared" si="352"/>
        <v>6.3618636334704989E-4</v>
      </c>
      <c r="F11322" s="3">
        <f t="shared" si="353"/>
        <v>93.827688235765663</v>
      </c>
      <c r="G11322" t="s">
        <v>14480</v>
      </c>
    </row>
    <row r="11323" spans="1:7" x14ac:dyDescent="0.35">
      <c r="A11323" t="s">
        <v>3</v>
      </c>
      <c r="B11323" t="s">
        <v>6</v>
      </c>
      <c r="C11323" t="s">
        <v>7603</v>
      </c>
      <c r="D11323" s="2">
        <v>140553.4</v>
      </c>
      <c r="E11323" s="3">
        <f t="shared" si="352"/>
        <v>6.3618423599480565E-4</v>
      </c>
      <c r="F11323" s="3">
        <f t="shared" si="353"/>
        <v>93.828324420001664</v>
      </c>
      <c r="G11323" t="s">
        <v>14480</v>
      </c>
    </row>
    <row r="11324" spans="1:7" x14ac:dyDescent="0.35">
      <c r="A11324" t="s">
        <v>10</v>
      </c>
      <c r="B11324" t="s">
        <v>13</v>
      </c>
      <c r="C11324" t="s">
        <v>3910</v>
      </c>
      <c r="D11324" s="2">
        <v>140540.63</v>
      </c>
      <c r="E11324" s="3">
        <f t="shared" si="352"/>
        <v>6.3612643538170312E-4</v>
      </c>
      <c r="F11324" s="3">
        <f t="shared" si="353"/>
        <v>93.828960546437045</v>
      </c>
      <c r="G11324" t="s">
        <v>14480</v>
      </c>
    </row>
    <row r="11325" spans="1:7" x14ac:dyDescent="0.35">
      <c r="A11325" t="s">
        <v>3</v>
      </c>
      <c r="B11325" t="s">
        <v>8</v>
      </c>
      <c r="C11325" s="8" t="s">
        <v>2392</v>
      </c>
      <c r="D11325" s="2">
        <v>140533.1</v>
      </c>
      <c r="E11325" s="3">
        <f t="shared" si="352"/>
        <v>6.3609235248298247E-4</v>
      </c>
      <c r="F11325" s="3">
        <f t="shared" si="353"/>
        <v>93.829596638789525</v>
      </c>
      <c r="G11325" t="s">
        <v>14480</v>
      </c>
    </row>
    <row r="11326" spans="1:7" x14ac:dyDescent="0.35">
      <c r="A11326" t="s">
        <v>10</v>
      </c>
      <c r="B11326" t="s">
        <v>13</v>
      </c>
      <c r="C11326" t="s">
        <v>12341</v>
      </c>
      <c r="D11326" s="2">
        <v>140527.89000000001</v>
      </c>
      <c r="E11326" s="3">
        <f t="shared" si="352"/>
        <v>6.3606877055704173E-4</v>
      </c>
      <c r="F11326" s="3">
        <f t="shared" si="353"/>
        <v>93.830232707560086</v>
      </c>
      <c r="G11326" t="s">
        <v>14473</v>
      </c>
    </row>
    <row r="11327" spans="1:7" x14ac:dyDescent="0.35">
      <c r="A11327" t="s">
        <v>10</v>
      </c>
      <c r="B11327" t="s">
        <v>365</v>
      </c>
      <c r="C11327" t="s">
        <v>1203</v>
      </c>
      <c r="D11327" s="2">
        <v>140508.85999999999</v>
      </c>
      <c r="E11327" s="3">
        <f t="shared" si="352"/>
        <v>6.3598263542255908E-4</v>
      </c>
      <c r="F11327" s="3">
        <f t="shared" si="353"/>
        <v>93.830868690195501</v>
      </c>
      <c r="G11327" t="s">
        <v>14473</v>
      </c>
    </row>
    <row r="11328" spans="1:7" x14ac:dyDescent="0.35">
      <c r="A11328" t="s">
        <v>3</v>
      </c>
      <c r="B11328" t="s">
        <v>15</v>
      </c>
      <c r="C11328" t="s">
        <v>2554</v>
      </c>
      <c r="D11328" s="2">
        <v>140499</v>
      </c>
      <c r="E11328" s="3">
        <f t="shared" si="352"/>
        <v>6.3593800628824494E-4</v>
      </c>
      <c r="F11328" s="3">
        <f t="shared" si="353"/>
        <v>93.831504628201785</v>
      </c>
      <c r="G11328" t="s">
        <v>14473</v>
      </c>
    </row>
    <row r="11329" spans="1:7" x14ac:dyDescent="0.35">
      <c r="A11329" t="s">
        <v>3</v>
      </c>
      <c r="B11329" t="s">
        <v>18</v>
      </c>
      <c r="C11329" t="s">
        <v>9815</v>
      </c>
      <c r="D11329" s="2">
        <v>140490.66</v>
      </c>
      <c r="E11329" s="3">
        <f t="shared" si="352"/>
        <v>6.359002571016142E-4</v>
      </c>
      <c r="F11329" s="3">
        <f t="shared" si="353"/>
        <v>93.832140528458879</v>
      </c>
      <c r="G11329" t="s">
        <v>14473</v>
      </c>
    </row>
    <row r="11330" spans="1:7" x14ac:dyDescent="0.35">
      <c r="A11330" t="s">
        <v>10</v>
      </c>
      <c r="B11330" t="s">
        <v>8</v>
      </c>
      <c r="C11330" s="8" t="s">
        <v>2575</v>
      </c>
      <c r="D11330" s="2">
        <v>140490.37</v>
      </c>
      <c r="E11330" s="3">
        <f t="shared" si="352"/>
        <v>6.3589894448001663E-4</v>
      </c>
      <c r="F11330" s="3">
        <f t="shared" si="353"/>
        <v>93.83277642740336</v>
      </c>
      <c r="G11330" t="s">
        <v>14480</v>
      </c>
    </row>
    <row r="11331" spans="1:7" x14ac:dyDescent="0.35">
      <c r="A11331" t="s">
        <v>3</v>
      </c>
      <c r="B11331" t="s">
        <v>9</v>
      </c>
      <c r="C11331" t="s">
        <v>6356</v>
      </c>
      <c r="D11331" s="2">
        <v>140489.42000000001</v>
      </c>
      <c r="E11331" s="3">
        <f t="shared" ref="E11331:E11394" si="354">(D11331/$D$29638)*100</f>
        <v>6.3589464451271459E-4</v>
      </c>
      <c r="F11331" s="3">
        <f t="shared" si="353"/>
        <v>93.833412322047877</v>
      </c>
      <c r="G11331" t="s">
        <v>14473</v>
      </c>
    </row>
    <row r="11332" spans="1:7" x14ac:dyDescent="0.35">
      <c r="A11332" t="s">
        <v>10</v>
      </c>
      <c r="B11332" t="s">
        <v>200</v>
      </c>
      <c r="C11332" s="11" t="s">
        <v>11393</v>
      </c>
      <c r="D11332" s="2">
        <v>140483.78</v>
      </c>
      <c r="E11332" s="3">
        <f t="shared" si="354"/>
        <v>6.3586911628578434E-4</v>
      </c>
      <c r="F11332" s="3">
        <f t="shared" ref="F11332:F11395" si="355">E11332+F11331</f>
        <v>93.834048191164158</v>
      </c>
      <c r="G11332" t="s">
        <v>14473</v>
      </c>
    </row>
    <row r="11333" spans="1:7" x14ac:dyDescent="0.35">
      <c r="A11333" t="s">
        <v>3</v>
      </c>
      <c r="B11333" t="s">
        <v>6</v>
      </c>
      <c r="C11333" t="s">
        <v>7232</v>
      </c>
      <c r="D11333" s="2">
        <v>140456.04</v>
      </c>
      <c r="E11333" s="3">
        <f t="shared" si="354"/>
        <v>6.3574355724056394E-4</v>
      </c>
      <c r="F11333" s="3">
        <f t="shared" si="355"/>
        <v>93.834683934721397</v>
      </c>
      <c r="G11333" t="s">
        <v>14473</v>
      </c>
    </row>
    <row r="11334" spans="1:7" x14ac:dyDescent="0.35">
      <c r="A11334" t="s">
        <v>10</v>
      </c>
      <c r="B11334" t="s">
        <v>9</v>
      </c>
      <c r="C11334" t="s">
        <v>8130</v>
      </c>
      <c r="D11334" s="2">
        <v>140451.99</v>
      </c>
      <c r="E11334" s="3">
        <f t="shared" si="354"/>
        <v>6.3572522580101294E-4</v>
      </c>
      <c r="F11334" s="3">
        <f t="shared" si="355"/>
        <v>93.835319659947203</v>
      </c>
      <c r="G11334" t="s">
        <v>14480</v>
      </c>
    </row>
    <row r="11335" spans="1:7" x14ac:dyDescent="0.35">
      <c r="A11335" t="s">
        <v>10</v>
      </c>
      <c r="B11335" t="s">
        <v>9</v>
      </c>
      <c r="C11335" s="8" t="s">
        <v>8770</v>
      </c>
      <c r="D11335" s="2">
        <v>140449.81</v>
      </c>
      <c r="E11335" s="3">
        <f t="shared" si="354"/>
        <v>6.3571535850762508E-4</v>
      </c>
      <c r="F11335" s="3">
        <f t="shared" si="355"/>
        <v>93.835955375305716</v>
      </c>
      <c r="G11335" t="s">
        <v>14480</v>
      </c>
    </row>
    <row r="11336" spans="1:7" x14ac:dyDescent="0.35">
      <c r="A11336" t="s">
        <v>3</v>
      </c>
      <c r="B11336" t="s">
        <v>9</v>
      </c>
      <c r="C11336" t="s">
        <v>8902</v>
      </c>
      <c r="D11336" s="2">
        <v>140448.76999999999</v>
      </c>
      <c r="E11336" s="3">
        <f t="shared" si="354"/>
        <v>6.357106511749995E-4</v>
      </c>
      <c r="F11336" s="3">
        <f t="shared" si="355"/>
        <v>93.836591085956897</v>
      </c>
      <c r="G11336" t="s">
        <v>14473</v>
      </c>
    </row>
    <row r="11337" spans="1:7" x14ac:dyDescent="0.35">
      <c r="A11337" t="s">
        <v>10</v>
      </c>
      <c r="B11337" t="s">
        <v>92</v>
      </c>
      <c r="C11337" t="s">
        <v>203</v>
      </c>
      <c r="D11337" s="2">
        <v>140446.72</v>
      </c>
      <c r="E11337" s="3">
        <f t="shared" si="354"/>
        <v>6.357013722981898E-4</v>
      </c>
      <c r="F11337" s="3">
        <f t="shared" si="355"/>
        <v>93.8372267873292</v>
      </c>
      <c r="G11337" t="s">
        <v>14473</v>
      </c>
    </row>
    <row r="11338" spans="1:7" x14ac:dyDescent="0.35">
      <c r="A11338" t="s">
        <v>3</v>
      </c>
      <c r="B11338" t="s">
        <v>96</v>
      </c>
      <c r="C11338" t="s">
        <v>707</v>
      </c>
      <c r="D11338" s="2">
        <v>140419.74</v>
      </c>
      <c r="E11338" s="3">
        <f t="shared" si="354"/>
        <v>6.3557925322681099E-4</v>
      </c>
      <c r="F11338" s="3">
        <f t="shared" si="355"/>
        <v>93.837862366582428</v>
      </c>
      <c r="G11338" t="s">
        <v>14480</v>
      </c>
    </row>
    <row r="11339" spans="1:7" x14ac:dyDescent="0.35">
      <c r="A11339" t="s">
        <v>3</v>
      </c>
      <c r="B11339" t="s">
        <v>28</v>
      </c>
      <c r="C11339" s="11" t="s">
        <v>8282</v>
      </c>
      <c r="D11339" s="2">
        <v>140374.60999999999</v>
      </c>
      <c r="E11339" s="3">
        <f t="shared" si="354"/>
        <v>6.353749821485557E-4</v>
      </c>
      <c r="F11339" s="3">
        <f t="shared" si="355"/>
        <v>93.838497741564581</v>
      </c>
      <c r="G11339" t="s">
        <v>14473</v>
      </c>
    </row>
    <row r="11340" spans="1:7" x14ac:dyDescent="0.35">
      <c r="A11340" t="s">
        <v>10</v>
      </c>
      <c r="B11340" t="s">
        <v>8</v>
      </c>
      <c r="C11340" t="s">
        <v>7676</v>
      </c>
      <c r="D11340" s="2">
        <v>140370.29999999999</v>
      </c>
      <c r="E11340" s="3">
        <f t="shared" si="354"/>
        <v>6.3535547387584838E-4</v>
      </c>
      <c r="F11340" s="3">
        <f t="shared" si="355"/>
        <v>93.839133097038456</v>
      </c>
      <c r="G11340" t="s">
        <v>14473</v>
      </c>
    </row>
    <row r="11341" spans="1:7" x14ac:dyDescent="0.35">
      <c r="A11341" t="s">
        <v>10</v>
      </c>
      <c r="B11341" t="s">
        <v>9</v>
      </c>
      <c r="C11341" t="s">
        <v>14032</v>
      </c>
      <c r="D11341" s="2">
        <v>140369.57999999999</v>
      </c>
      <c r="E11341" s="3">
        <f t="shared" si="354"/>
        <v>6.3535221495326151E-4</v>
      </c>
      <c r="F11341" s="3">
        <f t="shared" si="355"/>
        <v>93.839768449253413</v>
      </c>
      <c r="G11341" t="s">
        <v>14473</v>
      </c>
    </row>
    <row r="11342" spans="1:7" x14ac:dyDescent="0.35">
      <c r="A11342" t="s">
        <v>3</v>
      </c>
      <c r="B11342" t="s">
        <v>22</v>
      </c>
      <c r="C11342" t="s">
        <v>12750</v>
      </c>
      <c r="D11342" s="2">
        <v>140361.5</v>
      </c>
      <c r="E11342" s="3">
        <f t="shared" si="354"/>
        <v>6.3531564259978709E-4</v>
      </c>
      <c r="F11342" s="3">
        <f t="shared" si="355"/>
        <v>93.84040376489601</v>
      </c>
      <c r="G11342" t="s">
        <v>14473</v>
      </c>
    </row>
    <row r="11343" spans="1:7" x14ac:dyDescent="0.35">
      <c r="A11343" t="s">
        <v>10</v>
      </c>
      <c r="B11343" t="s">
        <v>9</v>
      </c>
      <c r="C11343" t="s">
        <v>11580</v>
      </c>
      <c r="D11343" s="2">
        <v>140301.63</v>
      </c>
      <c r="E11343" s="3">
        <f t="shared" si="354"/>
        <v>6.3504465413412921E-4</v>
      </c>
      <c r="F11343" s="3">
        <f t="shared" si="355"/>
        <v>93.841038809550142</v>
      </c>
      <c r="G11343" t="s">
        <v>14480</v>
      </c>
    </row>
    <row r="11344" spans="1:7" x14ac:dyDescent="0.35">
      <c r="A11344" t="s">
        <v>10</v>
      </c>
      <c r="B11344" t="s">
        <v>33</v>
      </c>
      <c r="C11344" t="s">
        <v>4244</v>
      </c>
      <c r="D11344" s="2">
        <v>140296.66</v>
      </c>
      <c r="E11344" s="3">
        <f t="shared" si="354"/>
        <v>6.3502215851571732E-4</v>
      </c>
      <c r="F11344" s="3">
        <f t="shared" si="355"/>
        <v>93.841673831708661</v>
      </c>
      <c r="G11344" t="s">
        <v>14473</v>
      </c>
    </row>
    <row r="11345" spans="1:7" x14ac:dyDescent="0.35">
      <c r="A11345" t="s">
        <v>10</v>
      </c>
      <c r="B11345" t="s">
        <v>6</v>
      </c>
      <c r="C11345" t="s">
        <v>7117</v>
      </c>
      <c r="D11345" s="2">
        <v>140283.79</v>
      </c>
      <c r="E11345" s="3">
        <f t="shared" si="354"/>
        <v>6.3496390527447767E-4</v>
      </c>
      <c r="F11345" s="3">
        <f t="shared" si="355"/>
        <v>93.842308795613931</v>
      </c>
      <c r="G11345" t="s">
        <v>14473</v>
      </c>
    </row>
    <row r="11346" spans="1:7" x14ac:dyDescent="0.35">
      <c r="A11346" t="s">
        <v>10</v>
      </c>
      <c r="B11346" t="s">
        <v>8</v>
      </c>
      <c r="C11346" s="8" t="s">
        <v>3377</v>
      </c>
      <c r="D11346" s="2">
        <v>140267.01</v>
      </c>
      <c r="E11346" s="3">
        <f t="shared" si="354"/>
        <v>6.3488795427307895E-4</v>
      </c>
      <c r="F11346" s="3">
        <f t="shared" si="355"/>
        <v>93.842943683568208</v>
      </c>
      <c r="G11346" t="s">
        <v>14480</v>
      </c>
    </row>
    <row r="11347" spans="1:7" x14ac:dyDescent="0.35">
      <c r="A11347" t="s">
        <v>3</v>
      </c>
      <c r="B11347" t="s">
        <v>9</v>
      </c>
      <c r="C11347" t="s">
        <v>5937</v>
      </c>
      <c r="D11347" s="2">
        <v>140252.87</v>
      </c>
      <c r="E11347" s="3">
        <f t="shared" si="354"/>
        <v>6.3482395265449865E-4</v>
      </c>
      <c r="F11347" s="3">
        <f t="shared" si="355"/>
        <v>93.84357850752086</v>
      </c>
      <c r="G11347" t="s">
        <v>14480</v>
      </c>
    </row>
    <row r="11348" spans="1:7" x14ac:dyDescent="0.35">
      <c r="A11348" t="s">
        <v>10</v>
      </c>
      <c r="B11348" t="s">
        <v>642</v>
      </c>
      <c r="C11348" t="s">
        <v>9314</v>
      </c>
      <c r="D11348" s="2">
        <v>140239</v>
      </c>
      <c r="E11348" s="3">
        <f t="shared" si="354"/>
        <v>6.3476117313188835E-4</v>
      </c>
      <c r="F11348" s="3">
        <f t="shared" si="355"/>
        <v>93.844213268693991</v>
      </c>
      <c r="G11348" t="s">
        <v>14473</v>
      </c>
    </row>
    <row r="11349" spans="1:7" x14ac:dyDescent="0.35">
      <c r="A11349" t="s">
        <v>10</v>
      </c>
      <c r="B11349" t="s">
        <v>8</v>
      </c>
      <c r="C11349" t="s">
        <v>643</v>
      </c>
      <c r="D11349" s="2">
        <v>140222.38</v>
      </c>
      <c r="E11349" s="3">
        <f t="shared" si="354"/>
        <v>6.3468594633550905E-4</v>
      </c>
      <c r="F11349" s="3">
        <f t="shared" si="355"/>
        <v>93.844847954640329</v>
      </c>
      <c r="G11349" t="s">
        <v>14473</v>
      </c>
    </row>
    <row r="11350" spans="1:7" x14ac:dyDescent="0.35">
      <c r="A11350" t="s">
        <v>10</v>
      </c>
      <c r="B11350" t="s">
        <v>73</v>
      </c>
      <c r="C11350" s="8" t="s">
        <v>554</v>
      </c>
      <c r="D11350" s="2">
        <v>140214.97</v>
      </c>
      <c r="E11350" s="3">
        <f t="shared" si="354"/>
        <v>6.3465240659055277E-4</v>
      </c>
      <c r="F11350" s="3">
        <f t="shared" si="355"/>
        <v>93.845482607046918</v>
      </c>
      <c r="G11350" t="s">
        <v>14480</v>
      </c>
    </row>
    <row r="11351" spans="1:7" x14ac:dyDescent="0.35">
      <c r="A11351" t="s">
        <v>10</v>
      </c>
      <c r="B11351" t="s">
        <v>9</v>
      </c>
      <c r="C11351" s="8" t="s">
        <v>1410</v>
      </c>
      <c r="D11351" s="2">
        <v>140210.98000000001</v>
      </c>
      <c r="E11351" s="3">
        <f t="shared" si="354"/>
        <v>6.3463434672788417E-4</v>
      </c>
      <c r="F11351" s="3">
        <f t="shared" si="355"/>
        <v>93.846117241393642</v>
      </c>
      <c r="G11351" t="s">
        <v>14480</v>
      </c>
    </row>
    <row r="11352" spans="1:7" x14ac:dyDescent="0.35">
      <c r="A11352" t="s">
        <v>10</v>
      </c>
      <c r="B11352" t="s">
        <v>180</v>
      </c>
      <c r="C11352" t="s">
        <v>5159</v>
      </c>
      <c r="D11352" s="2">
        <v>140193.76</v>
      </c>
      <c r="E11352" s="3">
        <f t="shared" si="354"/>
        <v>6.3455640416268237E-4</v>
      </c>
      <c r="F11352" s="3">
        <f t="shared" si="355"/>
        <v>93.846751797797808</v>
      </c>
      <c r="G11352" t="s">
        <v>14480</v>
      </c>
    </row>
    <row r="11353" spans="1:7" x14ac:dyDescent="0.35">
      <c r="A11353" t="s">
        <v>3</v>
      </c>
      <c r="B11353" t="s">
        <v>13</v>
      </c>
      <c r="C11353" t="s">
        <v>5735</v>
      </c>
      <c r="D11353" s="2">
        <v>140184.49</v>
      </c>
      <c r="E11353" s="3">
        <f t="shared" si="354"/>
        <v>6.3451444553437684E-4</v>
      </c>
      <c r="F11353" s="3">
        <f t="shared" si="355"/>
        <v>93.847386312243344</v>
      </c>
      <c r="G11353" t="s">
        <v>14473</v>
      </c>
    </row>
    <row r="11354" spans="1:7" x14ac:dyDescent="0.35">
      <c r="A11354" t="s">
        <v>3</v>
      </c>
      <c r="B11354" t="s">
        <v>35</v>
      </c>
      <c r="C11354" t="s">
        <v>2772</v>
      </c>
      <c r="D11354" s="2">
        <v>140179.32999999999</v>
      </c>
      <c r="E11354" s="3">
        <f t="shared" si="354"/>
        <v>6.3449108992250449E-4</v>
      </c>
      <c r="F11354" s="3">
        <f t="shared" si="355"/>
        <v>93.84802080333327</v>
      </c>
      <c r="G11354" t="s">
        <v>14480</v>
      </c>
    </row>
    <row r="11355" spans="1:7" x14ac:dyDescent="0.35">
      <c r="A11355" t="s">
        <v>10</v>
      </c>
      <c r="B11355" t="s">
        <v>67</v>
      </c>
      <c r="C11355" t="s">
        <v>1311</v>
      </c>
      <c r="D11355" s="2">
        <v>140176.42000000001</v>
      </c>
      <c r="E11355" s="3">
        <f t="shared" si="354"/>
        <v>6.3447791844371609E-4</v>
      </c>
      <c r="F11355" s="3">
        <f t="shared" si="355"/>
        <v>93.848655281251709</v>
      </c>
      <c r="G11355" t="s">
        <v>14473</v>
      </c>
    </row>
    <row r="11356" spans="1:7" x14ac:dyDescent="0.35">
      <c r="A11356" t="s">
        <v>3</v>
      </c>
      <c r="B11356" t="s">
        <v>55</v>
      </c>
      <c r="C11356" t="s">
        <v>7169</v>
      </c>
      <c r="D11356" s="2">
        <v>140160.31</v>
      </c>
      <c r="E11356" s="3">
        <f t="shared" si="354"/>
        <v>6.3440500005083563E-4</v>
      </c>
      <c r="F11356" s="3">
        <f t="shared" si="355"/>
        <v>93.849289686251765</v>
      </c>
      <c r="G11356" t="s">
        <v>14480</v>
      </c>
    </row>
    <row r="11357" spans="1:7" x14ac:dyDescent="0.35">
      <c r="A11357" t="s">
        <v>10</v>
      </c>
      <c r="B11357" t="s">
        <v>9</v>
      </c>
      <c r="C11357" t="s">
        <v>5185</v>
      </c>
      <c r="D11357" s="2">
        <v>140141.39000000001</v>
      </c>
      <c r="E11357" s="3">
        <f t="shared" si="354"/>
        <v>6.34319362807304E-4</v>
      </c>
      <c r="F11357" s="3">
        <f t="shared" si="355"/>
        <v>93.849924005614568</v>
      </c>
      <c r="G11357" t="s">
        <v>14473</v>
      </c>
    </row>
    <row r="11358" spans="1:7" x14ac:dyDescent="0.35">
      <c r="A11358" t="s">
        <v>3</v>
      </c>
      <c r="B11358" t="s">
        <v>122</v>
      </c>
      <c r="C11358" t="s">
        <v>8536</v>
      </c>
      <c r="D11358" s="2">
        <v>140115.66</v>
      </c>
      <c r="E11358" s="3">
        <f t="shared" si="354"/>
        <v>6.3420290158763826E-4</v>
      </c>
      <c r="F11358" s="3">
        <f t="shared" si="355"/>
        <v>93.850558208516162</v>
      </c>
      <c r="G11358" t="s">
        <v>14480</v>
      </c>
    </row>
    <row r="11359" spans="1:7" x14ac:dyDescent="0.35">
      <c r="A11359" t="s">
        <v>3</v>
      </c>
      <c r="B11359" t="s">
        <v>9</v>
      </c>
      <c r="C11359" t="s">
        <v>1361</v>
      </c>
      <c r="D11359" s="2">
        <v>140115.41</v>
      </c>
      <c r="E11359" s="3">
        <f t="shared" si="354"/>
        <v>6.3420177001729562E-4</v>
      </c>
      <c r="F11359" s="3">
        <f t="shared" si="355"/>
        <v>93.851192410286174</v>
      </c>
      <c r="G11359" t="s">
        <v>14473</v>
      </c>
    </row>
    <row r="11360" spans="1:7" x14ac:dyDescent="0.35">
      <c r="A11360" t="s">
        <v>3</v>
      </c>
      <c r="B11360" t="s">
        <v>9</v>
      </c>
      <c r="C11360" s="8" t="s">
        <v>5571</v>
      </c>
      <c r="D11360" s="2">
        <v>140095.07</v>
      </c>
      <c r="E11360" s="3">
        <f t="shared" si="354"/>
        <v>6.3410970545421761E-4</v>
      </c>
      <c r="F11360" s="3">
        <f t="shared" si="355"/>
        <v>93.851826519991633</v>
      </c>
      <c r="G11360" t="s">
        <v>14480</v>
      </c>
    </row>
    <row r="11361" spans="1:7" x14ac:dyDescent="0.35">
      <c r="A11361" t="s">
        <v>3</v>
      </c>
      <c r="B11361" t="s">
        <v>9</v>
      </c>
      <c r="C11361" t="s">
        <v>8653</v>
      </c>
      <c r="D11361" s="2">
        <v>140080.18</v>
      </c>
      <c r="E11361" s="3">
        <f t="shared" si="354"/>
        <v>6.3404230912460929E-4</v>
      </c>
      <c r="F11361" s="3">
        <f t="shared" si="355"/>
        <v>93.852460562300763</v>
      </c>
      <c r="G11361" t="s">
        <v>14473</v>
      </c>
    </row>
    <row r="11362" spans="1:7" x14ac:dyDescent="0.35">
      <c r="A11362" t="s">
        <v>3</v>
      </c>
      <c r="B11362" t="s">
        <v>6</v>
      </c>
      <c r="C11362" t="s">
        <v>3601</v>
      </c>
      <c r="D11362" s="2">
        <v>140013.31</v>
      </c>
      <c r="E11362" s="3">
        <f t="shared" si="354"/>
        <v>6.3373963668935708E-4</v>
      </c>
      <c r="F11362" s="3">
        <f t="shared" si="355"/>
        <v>93.853094301937446</v>
      </c>
      <c r="G11362" t="s">
        <v>14473</v>
      </c>
    </row>
    <row r="11363" spans="1:7" x14ac:dyDescent="0.35">
      <c r="A11363" t="s">
        <v>10</v>
      </c>
      <c r="B11363" t="s">
        <v>182</v>
      </c>
      <c r="C11363" t="s">
        <v>9986</v>
      </c>
      <c r="D11363" s="2">
        <v>140009.29</v>
      </c>
      <c r="E11363" s="3">
        <f t="shared" si="354"/>
        <v>6.3372144103824733E-4</v>
      </c>
      <c r="F11363" s="3">
        <f t="shared" si="355"/>
        <v>93.85372802337848</v>
      </c>
      <c r="G11363" t="s">
        <v>14473</v>
      </c>
    </row>
    <row r="11364" spans="1:7" x14ac:dyDescent="0.35">
      <c r="A11364" t="s">
        <v>3</v>
      </c>
      <c r="B11364" t="s">
        <v>45</v>
      </c>
      <c r="C11364" t="s">
        <v>366</v>
      </c>
      <c r="D11364" s="2">
        <v>140000</v>
      </c>
      <c r="E11364" s="3">
        <f t="shared" si="354"/>
        <v>6.3367939188431444E-4</v>
      </c>
      <c r="F11364" s="3">
        <f t="shared" si="355"/>
        <v>93.854361702770362</v>
      </c>
      <c r="G11364" t="s">
        <v>14473</v>
      </c>
    </row>
    <row r="11365" spans="1:7" x14ac:dyDescent="0.35">
      <c r="A11365" t="s">
        <v>10</v>
      </c>
      <c r="B11365" t="s">
        <v>9</v>
      </c>
      <c r="C11365" t="s">
        <v>8640</v>
      </c>
      <c r="D11365" s="2">
        <v>139986.32</v>
      </c>
      <c r="E11365" s="3">
        <f t="shared" si="354"/>
        <v>6.3361747235516459E-4</v>
      </c>
      <c r="F11365" s="3">
        <f t="shared" si="355"/>
        <v>93.854995320242722</v>
      </c>
      <c r="G11365" t="s">
        <v>14480</v>
      </c>
    </row>
    <row r="11366" spans="1:7" x14ac:dyDescent="0.35">
      <c r="A11366" t="s">
        <v>10</v>
      </c>
      <c r="B11366" t="s">
        <v>9</v>
      </c>
      <c r="C11366" t="s">
        <v>4387</v>
      </c>
      <c r="D11366" s="2">
        <v>139985.92000000001</v>
      </c>
      <c r="E11366" s="3">
        <f t="shared" si="354"/>
        <v>6.3361566184261644E-4</v>
      </c>
      <c r="F11366" s="3">
        <f t="shared" si="355"/>
        <v>93.855628935904562</v>
      </c>
      <c r="G11366" t="s">
        <v>14480</v>
      </c>
    </row>
    <row r="11367" spans="1:7" x14ac:dyDescent="0.35">
      <c r="A11367" t="s">
        <v>3</v>
      </c>
      <c r="B11367" t="s">
        <v>126</v>
      </c>
      <c r="C11367" t="s">
        <v>5512</v>
      </c>
      <c r="D11367" s="2">
        <v>139984.57</v>
      </c>
      <c r="E11367" s="3">
        <f t="shared" si="354"/>
        <v>6.3360955136276603E-4</v>
      </c>
      <c r="F11367" s="3">
        <f t="shared" si="355"/>
        <v>93.85626254545592</v>
      </c>
      <c r="G11367" t="s">
        <v>14473</v>
      </c>
    </row>
    <row r="11368" spans="1:7" x14ac:dyDescent="0.35">
      <c r="A11368" t="s">
        <v>10</v>
      </c>
      <c r="B11368" t="s">
        <v>9</v>
      </c>
      <c r="C11368" t="s">
        <v>7145</v>
      </c>
      <c r="D11368" s="2">
        <v>139957.72</v>
      </c>
      <c r="E11368" s="3">
        <f t="shared" si="354"/>
        <v>6.3348802070796538E-4</v>
      </c>
      <c r="F11368" s="3">
        <f t="shared" si="355"/>
        <v>93.85689603347663</v>
      </c>
      <c r="G11368" t="s">
        <v>14480</v>
      </c>
    </row>
    <row r="11369" spans="1:7" x14ac:dyDescent="0.35">
      <c r="A11369" t="s">
        <v>3</v>
      </c>
      <c r="B11369" t="s">
        <v>22</v>
      </c>
      <c r="C11369" t="s">
        <v>10394</v>
      </c>
      <c r="D11369" s="2">
        <v>139952.64000000001</v>
      </c>
      <c r="E11369" s="3">
        <f t="shared" si="354"/>
        <v>6.3346502719860279E-4</v>
      </c>
      <c r="F11369" s="3">
        <f t="shared" si="355"/>
        <v>93.857529498503823</v>
      </c>
      <c r="G11369" t="s">
        <v>14480</v>
      </c>
    </row>
    <row r="11370" spans="1:7" x14ac:dyDescent="0.35">
      <c r="A11370" t="s">
        <v>10</v>
      </c>
      <c r="B11370" t="s">
        <v>406</v>
      </c>
      <c r="C11370" t="s">
        <v>2130</v>
      </c>
      <c r="D11370" s="2">
        <v>139951.67999999999</v>
      </c>
      <c r="E11370" s="3">
        <f t="shared" si="354"/>
        <v>6.3346068196848686E-4</v>
      </c>
      <c r="F11370" s="3">
        <f t="shared" si="355"/>
        <v>93.85816295918579</v>
      </c>
      <c r="G11370" t="s">
        <v>14480</v>
      </c>
    </row>
    <row r="11371" spans="1:7" x14ac:dyDescent="0.35">
      <c r="A11371" t="s">
        <v>10</v>
      </c>
      <c r="B11371" t="s">
        <v>15</v>
      </c>
      <c r="C11371" s="6" t="s">
        <v>11473</v>
      </c>
      <c r="D11371" s="2">
        <v>139946</v>
      </c>
      <c r="E11371" s="3">
        <f t="shared" si="354"/>
        <v>6.3343497269030189E-4</v>
      </c>
      <c r="F11371" s="3">
        <f t="shared" si="355"/>
        <v>93.858796394158475</v>
      </c>
      <c r="G11371" t="s">
        <v>14473</v>
      </c>
    </row>
    <row r="11372" spans="1:7" x14ac:dyDescent="0.35">
      <c r="A11372" t="s">
        <v>10</v>
      </c>
      <c r="B11372" t="s">
        <v>13</v>
      </c>
      <c r="C11372" t="s">
        <v>3358</v>
      </c>
      <c r="D11372" s="2">
        <v>139894</v>
      </c>
      <c r="E11372" s="3">
        <f t="shared" si="354"/>
        <v>6.3319960605903063E-4</v>
      </c>
      <c r="F11372" s="3">
        <f t="shared" si="355"/>
        <v>93.859429593764531</v>
      </c>
      <c r="G11372" t="s">
        <v>14473</v>
      </c>
    </row>
    <row r="11373" spans="1:7" x14ac:dyDescent="0.35">
      <c r="A11373" t="s">
        <v>3</v>
      </c>
      <c r="B11373" t="s">
        <v>649</v>
      </c>
      <c r="C11373" t="s">
        <v>9349</v>
      </c>
      <c r="D11373" s="2">
        <v>139892.49</v>
      </c>
      <c r="E11373" s="3">
        <f t="shared" si="354"/>
        <v>6.3319277137416092E-4</v>
      </c>
      <c r="F11373" s="3">
        <f t="shared" si="355"/>
        <v>93.860062786535906</v>
      </c>
      <c r="G11373" t="s">
        <v>14480</v>
      </c>
    </row>
    <row r="11374" spans="1:7" x14ac:dyDescent="0.35">
      <c r="A11374" t="s">
        <v>3</v>
      </c>
      <c r="B11374" t="s">
        <v>6</v>
      </c>
      <c r="C11374" t="s">
        <v>3398</v>
      </c>
      <c r="D11374" s="2">
        <v>139890.87</v>
      </c>
      <c r="E11374" s="3">
        <f t="shared" si="354"/>
        <v>6.3318543879834052E-4</v>
      </c>
      <c r="F11374" s="3">
        <f t="shared" si="355"/>
        <v>93.860695971974707</v>
      </c>
      <c r="G11374" t="s">
        <v>14480</v>
      </c>
    </row>
    <row r="11375" spans="1:7" x14ac:dyDescent="0.35">
      <c r="A11375" t="s">
        <v>10</v>
      </c>
      <c r="B11375" t="s">
        <v>9</v>
      </c>
      <c r="C11375" t="s">
        <v>2979</v>
      </c>
      <c r="D11375" s="2">
        <v>139882.23999999999</v>
      </c>
      <c r="E11375" s="3">
        <f t="shared" si="354"/>
        <v>6.3314637699011221E-4</v>
      </c>
      <c r="F11375" s="3">
        <f t="shared" si="355"/>
        <v>93.861329118351691</v>
      </c>
      <c r="G11375" t="s">
        <v>14480</v>
      </c>
    </row>
    <row r="11376" spans="1:7" x14ac:dyDescent="0.35">
      <c r="A11376" t="s">
        <v>10</v>
      </c>
      <c r="B11376" t="s">
        <v>8</v>
      </c>
      <c r="C11376" t="s">
        <v>198</v>
      </c>
      <c r="D11376" s="2">
        <v>139863.44</v>
      </c>
      <c r="E11376" s="3">
        <f t="shared" si="354"/>
        <v>6.3306128290034494E-4</v>
      </c>
      <c r="F11376" s="3">
        <f t="shared" si="355"/>
        <v>93.861962179634588</v>
      </c>
      <c r="G11376" t="s">
        <v>14473</v>
      </c>
    </row>
    <row r="11377" spans="1:7" x14ac:dyDescent="0.35">
      <c r="A11377" t="s">
        <v>10</v>
      </c>
      <c r="B11377" t="s">
        <v>9</v>
      </c>
      <c r="C11377" t="s">
        <v>873</v>
      </c>
      <c r="D11377" s="2">
        <v>139861.07999999999</v>
      </c>
      <c r="E11377" s="3">
        <f t="shared" si="354"/>
        <v>6.3305060087631021E-4</v>
      </c>
      <c r="F11377" s="3">
        <f t="shared" si="355"/>
        <v>93.86259523023547</v>
      </c>
      <c r="G11377" t="s">
        <v>14480</v>
      </c>
    </row>
    <row r="11378" spans="1:7" x14ac:dyDescent="0.35">
      <c r="A11378" t="s">
        <v>3</v>
      </c>
      <c r="B11378" t="s">
        <v>79</v>
      </c>
      <c r="C11378" t="s">
        <v>3091</v>
      </c>
      <c r="D11378" s="2">
        <v>139835</v>
      </c>
      <c r="E11378" s="3">
        <f t="shared" si="354"/>
        <v>6.3293255545816504E-4</v>
      </c>
      <c r="F11378" s="3">
        <f t="shared" si="355"/>
        <v>93.863228162790932</v>
      </c>
      <c r="G11378" t="s">
        <v>14473</v>
      </c>
    </row>
    <row r="11379" spans="1:7" x14ac:dyDescent="0.35">
      <c r="A11379" t="s">
        <v>10</v>
      </c>
      <c r="B11379" t="s">
        <v>9</v>
      </c>
      <c r="C11379" t="s">
        <v>3800</v>
      </c>
      <c r="D11379" s="2">
        <v>139827.69</v>
      </c>
      <c r="E11379" s="3">
        <f t="shared" si="354"/>
        <v>6.3289946834134598E-4</v>
      </c>
      <c r="F11379" s="3">
        <f t="shared" si="355"/>
        <v>93.863861062259275</v>
      </c>
      <c r="G11379" t="s">
        <v>14473</v>
      </c>
    </row>
    <row r="11380" spans="1:7" x14ac:dyDescent="0.35">
      <c r="A11380" t="s">
        <v>10</v>
      </c>
      <c r="B11380" t="s">
        <v>9</v>
      </c>
      <c r="C11380" t="s">
        <v>150</v>
      </c>
      <c r="D11380" s="2">
        <v>139812.67000000001</v>
      </c>
      <c r="E11380" s="3">
        <f t="shared" si="354"/>
        <v>6.3283148359515951E-4</v>
      </c>
      <c r="F11380" s="3">
        <f t="shared" si="355"/>
        <v>93.864493893742875</v>
      </c>
      <c r="G11380" t="s">
        <v>14473</v>
      </c>
    </row>
    <row r="11381" spans="1:7" x14ac:dyDescent="0.35">
      <c r="A11381" t="s">
        <v>3</v>
      </c>
      <c r="B11381" t="s">
        <v>9</v>
      </c>
      <c r="C11381" t="s">
        <v>7765</v>
      </c>
      <c r="D11381" s="2">
        <v>139798.87</v>
      </c>
      <c r="E11381" s="3">
        <f t="shared" si="354"/>
        <v>6.3276902091224517E-4</v>
      </c>
      <c r="F11381" s="3">
        <f t="shared" si="355"/>
        <v>93.865126662763785</v>
      </c>
      <c r="G11381" t="s">
        <v>14473</v>
      </c>
    </row>
    <row r="11382" spans="1:7" x14ac:dyDescent="0.35">
      <c r="A11382" t="s">
        <v>3</v>
      </c>
      <c r="B11382" t="s">
        <v>13</v>
      </c>
      <c r="C11382" t="s">
        <v>13913</v>
      </c>
      <c r="D11382" s="2">
        <v>139795.68</v>
      </c>
      <c r="E11382" s="3">
        <f t="shared" si="354"/>
        <v>6.3275458207467299E-4</v>
      </c>
      <c r="F11382" s="3">
        <f t="shared" si="355"/>
        <v>93.865759417345856</v>
      </c>
      <c r="G11382" t="s">
        <v>14473</v>
      </c>
    </row>
    <row r="11383" spans="1:7" x14ac:dyDescent="0.35">
      <c r="A11383" t="s">
        <v>3</v>
      </c>
      <c r="B11383" t="s">
        <v>9</v>
      </c>
      <c r="C11383" t="s">
        <v>11092</v>
      </c>
      <c r="D11383" s="2">
        <v>139789.74</v>
      </c>
      <c r="E11383" s="3">
        <f t="shared" si="354"/>
        <v>6.3272769596333159E-4</v>
      </c>
      <c r="F11383" s="3">
        <f t="shared" si="355"/>
        <v>93.866392145041814</v>
      </c>
      <c r="G11383" t="s">
        <v>14480</v>
      </c>
    </row>
    <row r="11384" spans="1:7" x14ac:dyDescent="0.35">
      <c r="A11384" t="s">
        <v>3</v>
      </c>
      <c r="B11384" t="s">
        <v>28</v>
      </c>
      <c r="C11384" s="8" t="s">
        <v>3344</v>
      </c>
      <c r="D11384" s="2">
        <v>139749.19</v>
      </c>
      <c r="E11384" s="3">
        <f t="shared" si="354"/>
        <v>6.3254415525375372E-4</v>
      </c>
      <c r="F11384" s="3">
        <f t="shared" si="355"/>
        <v>93.867024689197066</v>
      </c>
      <c r="G11384" t="s">
        <v>14480</v>
      </c>
    </row>
    <row r="11385" spans="1:7" x14ac:dyDescent="0.35">
      <c r="A11385" t="s">
        <v>10</v>
      </c>
      <c r="B11385" t="s">
        <v>9</v>
      </c>
      <c r="C11385" t="s">
        <v>3674</v>
      </c>
      <c r="D11385" s="2">
        <v>139738.4</v>
      </c>
      <c r="E11385" s="3">
        <f t="shared" si="354"/>
        <v>6.324953166777648E-4</v>
      </c>
      <c r="F11385" s="3">
        <f t="shared" si="355"/>
        <v>93.867657184513746</v>
      </c>
      <c r="G11385" t="s">
        <v>14480</v>
      </c>
    </row>
    <row r="11386" spans="1:7" x14ac:dyDescent="0.35">
      <c r="A11386" t="s">
        <v>10</v>
      </c>
      <c r="B11386" t="s">
        <v>9</v>
      </c>
      <c r="C11386" t="s">
        <v>14245</v>
      </c>
      <c r="D11386" s="2">
        <v>139720.97</v>
      </c>
      <c r="E11386" s="3">
        <f t="shared" si="354"/>
        <v>6.324164235934753E-4</v>
      </c>
      <c r="F11386" s="3">
        <f t="shared" si="355"/>
        <v>93.868289600937345</v>
      </c>
      <c r="G11386" t="s">
        <v>14480</v>
      </c>
    </row>
    <row r="11387" spans="1:7" x14ac:dyDescent="0.35">
      <c r="A11387" t="s">
        <v>10</v>
      </c>
      <c r="B11387" t="s">
        <v>13</v>
      </c>
      <c r="C11387" t="s">
        <v>1640</v>
      </c>
      <c r="D11387" s="2">
        <v>139710.95000000001</v>
      </c>
      <c r="E11387" s="3">
        <f t="shared" si="354"/>
        <v>6.3237107025414187E-4</v>
      </c>
      <c r="F11387" s="3">
        <f t="shared" si="355"/>
        <v>93.868921972007598</v>
      </c>
      <c r="G11387" t="s">
        <v>14480</v>
      </c>
    </row>
    <row r="11388" spans="1:7" x14ac:dyDescent="0.35">
      <c r="A11388" t="s">
        <v>10</v>
      </c>
      <c r="B11388" t="s">
        <v>8</v>
      </c>
      <c r="C11388" s="8" t="s">
        <v>6681</v>
      </c>
      <c r="D11388" s="2">
        <v>139696.57</v>
      </c>
      <c r="E11388" s="3">
        <f t="shared" si="354"/>
        <v>6.3230598232803261E-4</v>
      </c>
      <c r="F11388" s="3">
        <f t="shared" si="355"/>
        <v>93.86955427798992</v>
      </c>
      <c r="G11388" t="s">
        <v>14480</v>
      </c>
    </row>
    <row r="11389" spans="1:7" x14ac:dyDescent="0.35">
      <c r="A11389" t="s">
        <v>10</v>
      </c>
      <c r="B11389" t="s">
        <v>32</v>
      </c>
      <c r="C11389" t="s">
        <v>5615</v>
      </c>
      <c r="D11389" s="2">
        <v>139678.23000000001</v>
      </c>
      <c r="E11389" s="3">
        <f t="shared" si="354"/>
        <v>6.3222297032769579E-4</v>
      </c>
      <c r="F11389" s="3">
        <f t="shared" si="355"/>
        <v>93.870186500960244</v>
      </c>
      <c r="G11389" t="s">
        <v>14473</v>
      </c>
    </row>
    <row r="11390" spans="1:7" x14ac:dyDescent="0.35">
      <c r="A11390" t="s">
        <v>3</v>
      </c>
      <c r="B11390" t="s">
        <v>9</v>
      </c>
      <c r="C11390" t="s">
        <v>3445</v>
      </c>
      <c r="D11390" s="2">
        <v>139677.56</v>
      </c>
      <c r="E11390" s="3">
        <f t="shared" si="354"/>
        <v>6.3221993771917743E-4</v>
      </c>
      <c r="F11390" s="3">
        <f t="shared" si="355"/>
        <v>93.870818720897958</v>
      </c>
      <c r="G11390" t="s">
        <v>14480</v>
      </c>
    </row>
    <row r="11391" spans="1:7" x14ac:dyDescent="0.35">
      <c r="A11391" t="s">
        <v>10</v>
      </c>
      <c r="B11391" t="s">
        <v>20</v>
      </c>
      <c r="C11391" t="s">
        <v>12016</v>
      </c>
      <c r="D11391" s="2">
        <v>139663.96</v>
      </c>
      <c r="E11391" s="3">
        <f t="shared" si="354"/>
        <v>6.3215838029253722E-4</v>
      </c>
      <c r="F11391" s="3">
        <f t="shared" si="355"/>
        <v>93.871450879278257</v>
      </c>
      <c r="G11391" t="s">
        <v>14473</v>
      </c>
    </row>
    <row r="11392" spans="1:7" x14ac:dyDescent="0.35">
      <c r="A11392" t="s">
        <v>10</v>
      </c>
      <c r="B11392" t="s">
        <v>9</v>
      </c>
      <c r="C11392" t="s">
        <v>3402</v>
      </c>
      <c r="D11392" s="2">
        <v>139653.04</v>
      </c>
      <c r="E11392" s="3">
        <f t="shared" si="354"/>
        <v>6.3210895329997036E-4</v>
      </c>
      <c r="F11392" s="3">
        <f t="shared" si="355"/>
        <v>93.872082988231554</v>
      </c>
      <c r="G11392" t="s">
        <v>14473</v>
      </c>
    </row>
    <row r="11393" spans="1:7" x14ac:dyDescent="0.35">
      <c r="A11393" t="s">
        <v>10</v>
      </c>
      <c r="B11393" t="s">
        <v>6</v>
      </c>
      <c r="C11393" t="s">
        <v>9583</v>
      </c>
      <c r="D11393" s="2">
        <v>139651.93</v>
      </c>
      <c r="E11393" s="3">
        <f t="shared" si="354"/>
        <v>6.3210392912764891E-4</v>
      </c>
      <c r="F11393" s="3">
        <f t="shared" si="355"/>
        <v>93.872715092160675</v>
      </c>
      <c r="G11393" t="s">
        <v>14480</v>
      </c>
    </row>
    <row r="11394" spans="1:7" x14ac:dyDescent="0.35">
      <c r="A11394" t="s">
        <v>3</v>
      </c>
      <c r="B11394" t="s">
        <v>6</v>
      </c>
      <c r="C11394" t="s">
        <v>1390</v>
      </c>
      <c r="D11394" s="2">
        <v>139647.26</v>
      </c>
      <c r="E11394" s="3">
        <f t="shared" si="354"/>
        <v>6.3208279139364827E-4</v>
      </c>
      <c r="F11394" s="3">
        <f t="shared" si="355"/>
        <v>93.873347174952073</v>
      </c>
      <c r="G11394" t="s">
        <v>14473</v>
      </c>
    </row>
    <row r="11395" spans="1:7" x14ac:dyDescent="0.35">
      <c r="A11395" t="s">
        <v>10</v>
      </c>
      <c r="B11395" t="s">
        <v>96</v>
      </c>
      <c r="C11395" t="s">
        <v>3953</v>
      </c>
      <c r="D11395" s="2">
        <v>139624.1</v>
      </c>
      <c r="E11395" s="3">
        <f t="shared" ref="E11395:E11458" si="356">(D11395/$D$29638)*100</f>
        <v>6.3197796271710507E-4</v>
      </c>
      <c r="F11395" s="3">
        <f t="shared" si="355"/>
        <v>93.873979152914785</v>
      </c>
      <c r="G11395" t="s">
        <v>14480</v>
      </c>
    </row>
    <row r="11396" spans="1:7" x14ac:dyDescent="0.35">
      <c r="A11396" t="s">
        <v>3</v>
      </c>
      <c r="B11396" t="s">
        <v>29</v>
      </c>
      <c r="C11396" t="s">
        <v>1034</v>
      </c>
      <c r="D11396" s="2">
        <v>139621.24</v>
      </c>
      <c r="E11396" s="3">
        <f t="shared" si="356"/>
        <v>6.3196501755238507E-4</v>
      </c>
      <c r="F11396" s="3">
        <f t="shared" ref="F11396:F11459" si="357">E11396+F11395</f>
        <v>93.874611117932332</v>
      </c>
      <c r="G11396" t="s">
        <v>14473</v>
      </c>
    </row>
    <row r="11397" spans="1:7" x14ac:dyDescent="0.35">
      <c r="A11397" t="s">
        <v>3</v>
      </c>
      <c r="B11397" t="s">
        <v>16</v>
      </c>
      <c r="C11397" t="s">
        <v>3374</v>
      </c>
      <c r="D11397" s="2">
        <v>139610.25</v>
      </c>
      <c r="E11397" s="3">
        <f t="shared" si="356"/>
        <v>6.3191527372012213E-4</v>
      </c>
      <c r="F11397" s="3">
        <f t="shared" si="357"/>
        <v>93.875243033206047</v>
      </c>
      <c r="G11397" t="s">
        <v>14480</v>
      </c>
    </row>
    <row r="11398" spans="1:7" x14ac:dyDescent="0.35">
      <c r="A11398" t="s">
        <v>3</v>
      </c>
      <c r="B11398" t="s">
        <v>9</v>
      </c>
      <c r="C11398" t="s">
        <v>213</v>
      </c>
      <c r="D11398" s="2">
        <v>139583</v>
      </c>
      <c r="E11398" s="3">
        <f t="shared" si="356"/>
        <v>6.3179193255277332E-4</v>
      </c>
      <c r="F11398" s="3">
        <f t="shared" si="357"/>
        <v>93.875874825138595</v>
      </c>
      <c r="G11398" t="s">
        <v>14480</v>
      </c>
    </row>
    <row r="11399" spans="1:7" x14ac:dyDescent="0.35">
      <c r="A11399" t="s">
        <v>10</v>
      </c>
      <c r="B11399" t="s">
        <v>9</v>
      </c>
      <c r="C11399" t="s">
        <v>9971</v>
      </c>
      <c r="D11399" s="2">
        <v>139553.22</v>
      </c>
      <c r="E11399" s="3">
        <f t="shared" si="356"/>
        <v>6.3165713989355679E-4</v>
      </c>
      <c r="F11399" s="3">
        <f t="shared" si="357"/>
        <v>93.876506482278486</v>
      </c>
      <c r="G11399" t="s">
        <v>14480</v>
      </c>
    </row>
    <row r="11400" spans="1:7" x14ac:dyDescent="0.35">
      <c r="A11400" t="s">
        <v>10</v>
      </c>
      <c r="B11400" t="s">
        <v>76</v>
      </c>
      <c r="C11400" t="s">
        <v>999</v>
      </c>
      <c r="D11400" s="2">
        <v>139544.99</v>
      </c>
      <c r="E11400" s="3">
        <f t="shared" si="356"/>
        <v>6.3161988859787663E-4</v>
      </c>
      <c r="F11400" s="3">
        <f t="shared" si="357"/>
        <v>93.877138102167081</v>
      </c>
      <c r="G11400" t="s">
        <v>14473</v>
      </c>
    </row>
    <row r="11401" spans="1:7" x14ac:dyDescent="0.35">
      <c r="A11401" t="s">
        <v>10</v>
      </c>
      <c r="B11401" t="s">
        <v>9</v>
      </c>
      <c r="C11401" t="s">
        <v>1468</v>
      </c>
      <c r="D11401" s="2">
        <v>139542.51</v>
      </c>
      <c r="E11401" s="3">
        <f t="shared" si="356"/>
        <v>6.3160866342007764E-4</v>
      </c>
      <c r="F11401" s="3">
        <f t="shared" si="357"/>
        <v>93.877769710830506</v>
      </c>
      <c r="G11401" t="s">
        <v>14480</v>
      </c>
    </row>
    <row r="11402" spans="1:7" x14ac:dyDescent="0.35">
      <c r="A11402" t="s">
        <v>3</v>
      </c>
      <c r="B11402" t="s">
        <v>9</v>
      </c>
      <c r="C11402" t="s">
        <v>5658</v>
      </c>
      <c r="D11402" s="2">
        <v>139534.85</v>
      </c>
      <c r="E11402" s="3">
        <f t="shared" si="356"/>
        <v>6.3157399210477872E-4</v>
      </c>
      <c r="F11402" s="3">
        <f t="shared" si="357"/>
        <v>93.878401284822615</v>
      </c>
      <c r="G11402" t="s">
        <v>14473</v>
      </c>
    </row>
    <row r="11403" spans="1:7" x14ac:dyDescent="0.35">
      <c r="A11403" t="s">
        <v>3</v>
      </c>
      <c r="B11403" t="s">
        <v>6</v>
      </c>
      <c r="C11403" t="s">
        <v>12210</v>
      </c>
      <c r="D11403" s="2">
        <v>139532.6</v>
      </c>
      <c r="E11403" s="3">
        <f t="shared" si="356"/>
        <v>6.31563807971695E-4</v>
      </c>
      <c r="F11403" s="3">
        <f t="shared" si="357"/>
        <v>93.879032848630587</v>
      </c>
      <c r="G11403" t="s">
        <v>14480</v>
      </c>
    </row>
    <row r="11404" spans="1:7" x14ac:dyDescent="0.35">
      <c r="A11404" t="s">
        <v>10</v>
      </c>
      <c r="B11404" t="s">
        <v>36</v>
      </c>
      <c r="C11404" s="7" t="s">
        <v>2191</v>
      </c>
      <c r="D11404" s="2">
        <v>139531.85</v>
      </c>
      <c r="E11404" s="3">
        <f t="shared" si="356"/>
        <v>6.3156041326066698E-4</v>
      </c>
      <c r="F11404" s="3">
        <f t="shared" si="357"/>
        <v>93.879664409043841</v>
      </c>
      <c r="G11404" t="s">
        <v>14480</v>
      </c>
    </row>
    <row r="11405" spans="1:7" x14ac:dyDescent="0.35">
      <c r="A11405" t="s">
        <v>3</v>
      </c>
      <c r="B11405" t="s">
        <v>9</v>
      </c>
      <c r="C11405" t="s">
        <v>5882</v>
      </c>
      <c r="D11405" s="2">
        <v>139504.88</v>
      </c>
      <c r="E11405" s="3">
        <f t="shared" si="356"/>
        <v>6.3143833945210185E-4</v>
      </c>
      <c r="F11405" s="3">
        <f t="shared" si="357"/>
        <v>93.880295847383294</v>
      </c>
      <c r="G11405" t="s">
        <v>14480</v>
      </c>
    </row>
    <row r="11406" spans="1:7" x14ac:dyDescent="0.35">
      <c r="A11406" t="s">
        <v>3</v>
      </c>
      <c r="B11406" t="s">
        <v>37</v>
      </c>
      <c r="C11406" t="s">
        <v>5025</v>
      </c>
      <c r="D11406" s="2">
        <v>139502</v>
      </c>
      <c r="E11406" s="3">
        <f t="shared" si="356"/>
        <v>6.3142530376175449E-4</v>
      </c>
      <c r="F11406" s="3">
        <f t="shared" si="357"/>
        <v>93.88092727268706</v>
      </c>
      <c r="G11406" t="s">
        <v>14473</v>
      </c>
    </row>
    <row r="11407" spans="1:7" x14ac:dyDescent="0.35">
      <c r="A11407" t="s">
        <v>3</v>
      </c>
      <c r="B11407" t="s">
        <v>29</v>
      </c>
      <c r="C11407" t="s">
        <v>12442</v>
      </c>
      <c r="D11407" s="2">
        <v>139490.78</v>
      </c>
      <c r="E11407" s="3">
        <f t="shared" si="356"/>
        <v>6.3137451888477638E-4</v>
      </c>
      <c r="F11407" s="3">
        <f t="shared" si="357"/>
        <v>93.881558647205949</v>
      </c>
      <c r="G11407" t="s">
        <v>14480</v>
      </c>
    </row>
    <row r="11408" spans="1:7" x14ac:dyDescent="0.35">
      <c r="A11408" t="s">
        <v>10</v>
      </c>
      <c r="B11408" t="s">
        <v>9</v>
      </c>
      <c r="C11408" t="s">
        <v>2012</v>
      </c>
      <c r="D11408" s="2">
        <v>139485.42000000001</v>
      </c>
      <c r="E11408" s="3">
        <f t="shared" si="356"/>
        <v>6.3135025801663001E-4</v>
      </c>
      <c r="F11408" s="3">
        <f t="shared" si="357"/>
        <v>93.882189997463968</v>
      </c>
      <c r="G11408" t="s">
        <v>14480</v>
      </c>
    </row>
    <row r="11409" spans="1:7" x14ac:dyDescent="0.35">
      <c r="A11409" t="s">
        <v>3</v>
      </c>
      <c r="B11409" t="s">
        <v>9</v>
      </c>
      <c r="C11409" t="s">
        <v>5546</v>
      </c>
      <c r="D11409" s="2">
        <v>139475.12</v>
      </c>
      <c r="E11409" s="3">
        <f t="shared" si="356"/>
        <v>6.3130363731851268E-4</v>
      </c>
      <c r="F11409" s="3">
        <f t="shared" si="357"/>
        <v>93.882821301101288</v>
      </c>
      <c r="G11409" t="s">
        <v>14480</v>
      </c>
    </row>
    <row r="11410" spans="1:7" x14ac:dyDescent="0.35">
      <c r="A11410" t="s">
        <v>10</v>
      </c>
      <c r="B11410" t="s">
        <v>9</v>
      </c>
      <c r="C11410" t="s">
        <v>458</v>
      </c>
      <c r="D11410" s="2">
        <v>139470.07</v>
      </c>
      <c r="E11410" s="3">
        <f t="shared" si="356"/>
        <v>6.3128077959759114E-4</v>
      </c>
      <c r="F11410" s="3">
        <f t="shared" si="357"/>
        <v>93.883452581880888</v>
      </c>
      <c r="G11410" t="s">
        <v>14473</v>
      </c>
    </row>
    <row r="11411" spans="1:7" x14ac:dyDescent="0.35">
      <c r="A11411" t="s">
        <v>3</v>
      </c>
      <c r="B11411" t="s">
        <v>28</v>
      </c>
      <c r="C11411" t="s">
        <v>7265</v>
      </c>
      <c r="D11411" s="2">
        <v>139463.44</v>
      </c>
      <c r="E11411" s="3">
        <f t="shared" si="356"/>
        <v>6.3125077035210413E-4</v>
      </c>
      <c r="F11411" s="3">
        <f t="shared" si="357"/>
        <v>93.884083832651243</v>
      </c>
      <c r="G11411" t="s">
        <v>14473</v>
      </c>
    </row>
    <row r="11412" spans="1:7" x14ac:dyDescent="0.35">
      <c r="A11412" t="s">
        <v>3</v>
      </c>
      <c r="B11412" t="s">
        <v>8</v>
      </c>
      <c r="C11412" t="s">
        <v>1894</v>
      </c>
      <c r="D11412" s="2">
        <v>139446.78</v>
      </c>
      <c r="E11412" s="3">
        <f t="shared" si="356"/>
        <v>6.3117536250446979E-4</v>
      </c>
      <c r="F11412" s="3">
        <f t="shared" si="357"/>
        <v>93.884715008013742</v>
      </c>
      <c r="G11412" t="s">
        <v>14480</v>
      </c>
    </row>
    <row r="11413" spans="1:7" x14ac:dyDescent="0.35">
      <c r="A11413" t="s">
        <v>3</v>
      </c>
      <c r="B11413" t="s">
        <v>8</v>
      </c>
      <c r="C11413" t="s">
        <v>1577</v>
      </c>
      <c r="D11413" s="2">
        <v>139438.47</v>
      </c>
      <c r="E11413" s="3">
        <f t="shared" si="356"/>
        <v>6.3113774910628019E-4</v>
      </c>
      <c r="F11413" s="3">
        <f t="shared" si="357"/>
        <v>93.885346145762853</v>
      </c>
      <c r="G11413" t="s">
        <v>14473</v>
      </c>
    </row>
    <row r="11414" spans="1:7" x14ac:dyDescent="0.35">
      <c r="A11414" t="s">
        <v>3</v>
      </c>
      <c r="B11414" t="s">
        <v>6</v>
      </c>
      <c r="C11414" t="s">
        <v>2697</v>
      </c>
      <c r="D11414" s="2">
        <v>139405.18</v>
      </c>
      <c r="E11414" s="3">
        <f t="shared" si="356"/>
        <v>6.3098706919945276E-4</v>
      </c>
      <c r="F11414" s="3">
        <f t="shared" si="357"/>
        <v>93.885977132832053</v>
      </c>
      <c r="G11414" t="s">
        <v>14473</v>
      </c>
    </row>
    <row r="11415" spans="1:7" x14ac:dyDescent="0.35">
      <c r="A11415" t="s">
        <v>3</v>
      </c>
      <c r="B11415" t="s">
        <v>18</v>
      </c>
      <c r="C11415" t="s">
        <v>204</v>
      </c>
      <c r="D11415" s="2">
        <v>139401.76999999999</v>
      </c>
      <c r="E11415" s="3">
        <f t="shared" si="356"/>
        <v>6.3097163457997898E-4</v>
      </c>
      <c r="F11415" s="3">
        <f t="shared" si="357"/>
        <v>93.886608104466632</v>
      </c>
      <c r="G11415" t="s">
        <v>14480</v>
      </c>
    </row>
    <row r="11416" spans="1:7" x14ac:dyDescent="0.35">
      <c r="A11416" t="s">
        <v>10</v>
      </c>
      <c r="B11416" t="s">
        <v>29</v>
      </c>
      <c r="C11416" t="s">
        <v>9515</v>
      </c>
      <c r="D11416" s="2">
        <v>139400</v>
      </c>
      <c r="E11416" s="3">
        <f t="shared" si="356"/>
        <v>6.3096362306195306E-4</v>
      </c>
      <c r="F11416" s="3">
        <f t="shared" si="357"/>
        <v>93.887239068089698</v>
      </c>
      <c r="G11416" t="s">
        <v>14473</v>
      </c>
    </row>
    <row r="11417" spans="1:7" x14ac:dyDescent="0.35">
      <c r="A11417" t="s">
        <v>10</v>
      </c>
      <c r="B11417" t="s">
        <v>6</v>
      </c>
      <c r="C11417" t="s">
        <v>5252</v>
      </c>
      <c r="D11417" s="2">
        <v>139389.04999999999</v>
      </c>
      <c r="E11417" s="3">
        <f t="shared" si="356"/>
        <v>6.3091406028094495E-4</v>
      </c>
      <c r="F11417" s="3">
        <f t="shared" si="357"/>
        <v>93.887869982149979</v>
      </c>
      <c r="G11417" t="s">
        <v>14473</v>
      </c>
    </row>
    <row r="11418" spans="1:7" x14ac:dyDescent="0.35">
      <c r="A11418" t="s">
        <v>3</v>
      </c>
      <c r="B11418" t="s">
        <v>76</v>
      </c>
      <c r="C11418" t="s">
        <v>6746</v>
      </c>
      <c r="D11418" s="2">
        <v>139380.06</v>
      </c>
      <c r="E11418" s="3">
        <f t="shared" si="356"/>
        <v>6.3087336901142331E-4</v>
      </c>
      <c r="F11418" s="3">
        <f t="shared" si="357"/>
        <v>93.888500855518984</v>
      </c>
      <c r="G11418" t="s">
        <v>14473</v>
      </c>
    </row>
    <row r="11419" spans="1:7" x14ac:dyDescent="0.35">
      <c r="A11419" t="s">
        <v>3</v>
      </c>
      <c r="B11419" t="s">
        <v>8</v>
      </c>
      <c r="C11419" t="s">
        <v>6920</v>
      </c>
      <c r="D11419" s="2">
        <v>139370.63</v>
      </c>
      <c r="E11419" s="3">
        <f t="shared" si="356"/>
        <v>6.3083068617809848E-4</v>
      </c>
      <c r="F11419" s="3">
        <f t="shared" si="357"/>
        <v>93.889131686205161</v>
      </c>
      <c r="G11419" t="s">
        <v>14480</v>
      </c>
    </row>
    <row r="11420" spans="1:7" x14ac:dyDescent="0.35">
      <c r="A11420" t="s">
        <v>3</v>
      </c>
      <c r="B11420" t="s">
        <v>9</v>
      </c>
      <c r="C11420" t="s">
        <v>10979</v>
      </c>
      <c r="D11420" s="2">
        <v>139362.10999999999</v>
      </c>
      <c r="E11420" s="3">
        <f t="shared" si="356"/>
        <v>6.3079212226082085E-4</v>
      </c>
      <c r="F11420" s="3">
        <f t="shared" si="357"/>
        <v>93.889762478327427</v>
      </c>
      <c r="G11420" t="s">
        <v>14480</v>
      </c>
    </row>
    <row r="11421" spans="1:7" x14ac:dyDescent="0.35">
      <c r="A11421" t="s">
        <v>3</v>
      </c>
      <c r="B11421" t="s">
        <v>9</v>
      </c>
      <c r="C11421" t="s">
        <v>14459</v>
      </c>
      <c r="D11421" s="2">
        <v>139349.34</v>
      </c>
      <c r="E11421" s="3">
        <f t="shared" si="356"/>
        <v>6.3073432164771832E-4</v>
      </c>
      <c r="F11421" s="3">
        <f t="shared" si="357"/>
        <v>93.890393212649073</v>
      </c>
      <c r="G11421" t="s">
        <v>14473</v>
      </c>
    </row>
    <row r="11422" spans="1:7" x14ac:dyDescent="0.35">
      <c r="A11422" t="s">
        <v>10</v>
      </c>
      <c r="B11422" t="s">
        <v>18</v>
      </c>
      <c r="C11422" t="s">
        <v>305</v>
      </c>
      <c r="D11422" s="2">
        <v>139340.63</v>
      </c>
      <c r="E11422" s="3">
        <f t="shared" si="356"/>
        <v>6.3069489773698046E-4</v>
      </c>
      <c r="F11422" s="3">
        <f t="shared" si="357"/>
        <v>93.89102390754681</v>
      </c>
      <c r="G11422" t="s">
        <v>14473</v>
      </c>
    </row>
    <row r="11423" spans="1:7" x14ac:dyDescent="0.35">
      <c r="A11423" t="s">
        <v>10</v>
      </c>
      <c r="B11423" t="s">
        <v>38</v>
      </c>
      <c r="C11423" t="s">
        <v>7700</v>
      </c>
      <c r="D11423" s="2">
        <v>139324.29</v>
      </c>
      <c r="E11423" s="3">
        <f t="shared" si="356"/>
        <v>6.3062093829938473E-4</v>
      </c>
      <c r="F11423" s="3">
        <f t="shared" si="357"/>
        <v>93.891654528485105</v>
      </c>
      <c r="G11423" t="s">
        <v>14480</v>
      </c>
    </row>
    <row r="11424" spans="1:7" x14ac:dyDescent="0.35">
      <c r="A11424" t="s">
        <v>3</v>
      </c>
      <c r="B11424" t="s">
        <v>55</v>
      </c>
      <c r="C11424" t="s">
        <v>1489</v>
      </c>
      <c r="D11424" s="2">
        <v>139310.10999999999</v>
      </c>
      <c r="E11424" s="3">
        <f t="shared" si="356"/>
        <v>6.305567556295496E-4</v>
      </c>
      <c r="F11424" s="3">
        <f t="shared" si="357"/>
        <v>93.892285085240729</v>
      </c>
      <c r="G11424" t="s">
        <v>14480</v>
      </c>
    </row>
    <row r="11425" spans="1:7" x14ac:dyDescent="0.35">
      <c r="A11425" t="s">
        <v>10</v>
      </c>
      <c r="B11425" t="s">
        <v>143</v>
      </c>
      <c r="C11425" t="s">
        <v>6143</v>
      </c>
      <c r="D11425" s="2">
        <v>139299.06</v>
      </c>
      <c r="E11425" s="3">
        <f t="shared" si="356"/>
        <v>6.3050674022040447E-4</v>
      </c>
      <c r="F11425" s="3">
        <f t="shared" si="357"/>
        <v>93.892915591980952</v>
      </c>
      <c r="G11425" t="s">
        <v>14473</v>
      </c>
    </row>
    <row r="11426" spans="1:7" x14ac:dyDescent="0.35">
      <c r="A11426" t="s">
        <v>10</v>
      </c>
      <c r="B11426" t="s">
        <v>52</v>
      </c>
      <c r="C11426" t="s">
        <v>4134</v>
      </c>
      <c r="D11426" s="2">
        <v>139296.70000000001</v>
      </c>
      <c r="E11426" s="3">
        <f t="shared" si="356"/>
        <v>6.3049605819636984E-4</v>
      </c>
      <c r="F11426" s="3">
        <f t="shared" si="357"/>
        <v>93.893546088039145</v>
      </c>
      <c r="G11426" t="s">
        <v>14473</v>
      </c>
    </row>
    <row r="11427" spans="1:7" x14ac:dyDescent="0.35">
      <c r="A11427" t="s">
        <v>3</v>
      </c>
      <c r="B11427" t="s">
        <v>9</v>
      </c>
      <c r="C11427" t="s">
        <v>11585</v>
      </c>
      <c r="D11427" s="2">
        <v>139286.65</v>
      </c>
      <c r="E11427" s="3">
        <f t="shared" si="356"/>
        <v>6.3045056906859526E-4</v>
      </c>
      <c r="F11427" s="3">
        <f t="shared" si="357"/>
        <v>93.894176538608207</v>
      </c>
      <c r="G11427" t="s">
        <v>14473</v>
      </c>
    </row>
    <row r="11428" spans="1:7" x14ac:dyDescent="0.35">
      <c r="A11428" t="s">
        <v>10</v>
      </c>
      <c r="B11428" t="s">
        <v>9</v>
      </c>
      <c r="C11428" t="s">
        <v>14297</v>
      </c>
      <c r="D11428" s="2">
        <v>139282.47</v>
      </c>
      <c r="E11428" s="3">
        <f t="shared" si="356"/>
        <v>6.3043164921246621E-4</v>
      </c>
      <c r="F11428" s="3">
        <f t="shared" si="357"/>
        <v>93.89480697025742</v>
      </c>
      <c r="G11428" t="s">
        <v>14480</v>
      </c>
    </row>
    <row r="11429" spans="1:7" x14ac:dyDescent="0.35">
      <c r="A11429" t="s">
        <v>3</v>
      </c>
      <c r="B11429" t="s">
        <v>93</v>
      </c>
      <c r="C11429" t="s">
        <v>3517</v>
      </c>
      <c r="D11429" s="2">
        <v>139260.47</v>
      </c>
      <c r="E11429" s="3">
        <f t="shared" si="356"/>
        <v>6.3033207102231286E-4</v>
      </c>
      <c r="F11429" s="3">
        <f t="shared" si="357"/>
        <v>93.895437302328446</v>
      </c>
      <c r="G11429" t="s">
        <v>14473</v>
      </c>
    </row>
    <row r="11430" spans="1:7" x14ac:dyDescent="0.35">
      <c r="A11430" t="s">
        <v>3</v>
      </c>
      <c r="B11430" t="s">
        <v>195</v>
      </c>
      <c r="C11430" t="s">
        <v>1034</v>
      </c>
      <c r="D11430" s="2">
        <v>139212.5</v>
      </c>
      <c r="E11430" s="3">
        <f t="shared" si="356"/>
        <v>6.3011494530496514E-4</v>
      </c>
      <c r="F11430" s="3">
        <f t="shared" si="357"/>
        <v>93.896067417273755</v>
      </c>
      <c r="G11430" t="s">
        <v>14473</v>
      </c>
    </row>
    <row r="11431" spans="1:7" x14ac:dyDescent="0.35">
      <c r="A11431" t="s">
        <v>3</v>
      </c>
      <c r="B11431" t="s">
        <v>13</v>
      </c>
      <c r="C11431" t="s">
        <v>3929</v>
      </c>
      <c r="D11431" s="2">
        <v>139211.10999999999</v>
      </c>
      <c r="E11431" s="3">
        <f t="shared" si="356"/>
        <v>6.3010865377385991E-4</v>
      </c>
      <c r="F11431" s="3">
        <f t="shared" si="357"/>
        <v>93.896697525927536</v>
      </c>
      <c r="G11431" t="s">
        <v>14473</v>
      </c>
    </row>
    <row r="11432" spans="1:7" x14ac:dyDescent="0.35">
      <c r="A11432" t="s">
        <v>3</v>
      </c>
      <c r="B11432" t="s">
        <v>13</v>
      </c>
      <c r="C11432" s="11" t="s">
        <v>9266</v>
      </c>
      <c r="D11432" s="2">
        <v>139202.87</v>
      </c>
      <c r="E11432" s="3">
        <f t="shared" si="356"/>
        <v>6.3007135721536618E-4</v>
      </c>
      <c r="F11432" s="3">
        <f t="shared" si="357"/>
        <v>93.897327597284757</v>
      </c>
      <c r="G11432" t="s">
        <v>14473</v>
      </c>
    </row>
    <row r="11433" spans="1:7" x14ac:dyDescent="0.35">
      <c r="A11433" t="s">
        <v>10</v>
      </c>
      <c r="B11433" t="s">
        <v>8</v>
      </c>
      <c r="C11433" t="s">
        <v>1100</v>
      </c>
      <c r="D11433" s="2">
        <v>139195.9</v>
      </c>
      <c r="E11433" s="3">
        <f t="shared" si="356"/>
        <v>6.3003980903421309E-4</v>
      </c>
      <c r="F11433" s="3">
        <f t="shared" si="357"/>
        <v>93.897957637093796</v>
      </c>
      <c r="G11433" t="s">
        <v>14480</v>
      </c>
    </row>
    <row r="11434" spans="1:7" x14ac:dyDescent="0.35">
      <c r="A11434" t="s">
        <v>3</v>
      </c>
      <c r="B11434" t="s">
        <v>9</v>
      </c>
      <c r="C11434" s="8" t="s">
        <v>1224</v>
      </c>
      <c r="D11434" s="2">
        <v>139195.44</v>
      </c>
      <c r="E11434" s="3">
        <f t="shared" si="356"/>
        <v>6.3003772694478265E-4</v>
      </c>
      <c r="F11434" s="3">
        <f t="shared" si="357"/>
        <v>93.898587674820746</v>
      </c>
      <c r="G11434" t="s">
        <v>14480</v>
      </c>
    </row>
    <row r="11435" spans="1:7" x14ac:dyDescent="0.35">
      <c r="A11435" t="s">
        <v>3</v>
      </c>
      <c r="B11435" t="s">
        <v>38</v>
      </c>
      <c r="C11435" s="13" t="s">
        <v>5692</v>
      </c>
      <c r="D11435" s="2">
        <v>139130.42000000001</v>
      </c>
      <c r="E11435" s="3">
        <f t="shared" si="356"/>
        <v>6.2974342813006622E-4</v>
      </c>
      <c r="F11435" s="3">
        <f t="shared" si="357"/>
        <v>93.899217418248881</v>
      </c>
      <c r="G11435" t="s">
        <v>14480</v>
      </c>
    </row>
    <row r="11436" spans="1:7" x14ac:dyDescent="0.35">
      <c r="A11436" t="s">
        <v>3</v>
      </c>
      <c r="B11436" t="s">
        <v>29</v>
      </c>
      <c r="C11436" t="s">
        <v>2807</v>
      </c>
      <c r="D11436" s="2">
        <v>139118.03</v>
      </c>
      <c r="E11436" s="3">
        <f t="shared" si="356"/>
        <v>6.2968734750388437E-4</v>
      </c>
      <c r="F11436" s="3">
        <f t="shared" si="357"/>
        <v>93.899847105596379</v>
      </c>
      <c r="G11436" t="s">
        <v>14473</v>
      </c>
    </row>
    <row r="11437" spans="1:7" x14ac:dyDescent="0.35">
      <c r="A11437" t="s">
        <v>10</v>
      </c>
      <c r="B11437" t="s">
        <v>9</v>
      </c>
      <c r="C11437" t="s">
        <v>2552</v>
      </c>
      <c r="D11437" s="2">
        <v>139067.26</v>
      </c>
      <c r="E11437" s="3">
        <f t="shared" si="356"/>
        <v>6.2945754819869893E-4</v>
      </c>
      <c r="F11437" s="3">
        <f t="shared" si="357"/>
        <v>93.900476563144579</v>
      </c>
      <c r="G11437" t="s">
        <v>14480</v>
      </c>
    </row>
    <row r="11438" spans="1:7" x14ac:dyDescent="0.35">
      <c r="A11438" t="s">
        <v>10</v>
      </c>
      <c r="B11438" t="s">
        <v>180</v>
      </c>
      <c r="C11438" t="s">
        <v>4618</v>
      </c>
      <c r="D11438" s="2">
        <v>139059.41</v>
      </c>
      <c r="E11438" s="3">
        <f t="shared" si="356"/>
        <v>6.2942201688993967E-4</v>
      </c>
      <c r="F11438" s="3">
        <f t="shared" si="357"/>
        <v>93.901105985161465</v>
      </c>
      <c r="G11438" t="s">
        <v>14480</v>
      </c>
    </row>
    <row r="11439" spans="1:7" x14ac:dyDescent="0.35">
      <c r="A11439" t="s">
        <v>3</v>
      </c>
      <c r="B11439" t="s">
        <v>9</v>
      </c>
      <c r="C11439" t="s">
        <v>6629</v>
      </c>
      <c r="D11439" s="2">
        <v>139039.88</v>
      </c>
      <c r="E11439" s="3">
        <f t="shared" si="356"/>
        <v>6.2933361861477186E-4</v>
      </c>
      <c r="F11439" s="3">
        <f t="shared" si="357"/>
        <v>93.901735318780084</v>
      </c>
      <c r="G11439" t="s">
        <v>14480</v>
      </c>
    </row>
    <row r="11440" spans="1:7" x14ac:dyDescent="0.35">
      <c r="A11440" t="s">
        <v>3</v>
      </c>
      <c r="B11440" t="s">
        <v>180</v>
      </c>
      <c r="C11440" t="s">
        <v>2223</v>
      </c>
      <c r="D11440" s="2">
        <v>139031.87</v>
      </c>
      <c r="E11440" s="3">
        <f t="shared" si="356"/>
        <v>6.292973631009933E-4</v>
      </c>
      <c r="F11440" s="3">
        <f t="shared" si="357"/>
        <v>93.902364616143188</v>
      </c>
      <c r="G11440" t="s">
        <v>14480</v>
      </c>
    </row>
    <row r="11441" spans="1:7" x14ac:dyDescent="0.35">
      <c r="A11441" t="s">
        <v>3</v>
      </c>
      <c r="B11441" t="s">
        <v>22</v>
      </c>
      <c r="C11441" t="s">
        <v>1578</v>
      </c>
      <c r="D11441" s="2">
        <v>139023.85</v>
      </c>
      <c r="E11441" s="3">
        <f t="shared" si="356"/>
        <v>6.2926106232440106E-4</v>
      </c>
      <c r="F11441" s="3">
        <f t="shared" si="357"/>
        <v>93.902993877205517</v>
      </c>
      <c r="G11441" t="s">
        <v>14473</v>
      </c>
    </row>
    <row r="11442" spans="1:7" x14ac:dyDescent="0.35">
      <c r="A11442" t="s">
        <v>3</v>
      </c>
      <c r="B11442" t="s">
        <v>22</v>
      </c>
      <c r="C11442" t="s">
        <v>7254</v>
      </c>
      <c r="D11442" s="2">
        <v>139012.62</v>
      </c>
      <c r="E11442" s="3">
        <f t="shared" si="356"/>
        <v>6.2921023218460916E-4</v>
      </c>
      <c r="F11442" s="3">
        <f t="shared" si="357"/>
        <v>93.903623087437708</v>
      </c>
      <c r="G11442" t="s">
        <v>14473</v>
      </c>
    </row>
    <row r="11443" spans="1:7" x14ac:dyDescent="0.35">
      <c r="A11443" t="s">
        <v>3</v>
      </c>
      <c r="B11443" t="s">
        <v>29</v>
      </c>
      <c r="C11443" t="s">
        <v>2826</v>
      </c>
      <c r="D11443" s="2">
        <v>139011.32</v>
      </c>
      <c r="E11443" s="3">
        <f t="shared" si="356"/>
        <v>6.2920434801882748E-4</v>
      </c>
      <c r="F11443" s="3">
        <f t="shared" si="357"/>
        <v>93.904252291785724</v>
      </c>
      <c r="G11443" t="s">
        <v>14473</v>
      </c>
    </row>
    <row r="11444" spans="1:7" x14ac:dyDescent="0.35">
      <c r="A11444" t="s">
        <v>3</v>
      </c>
      <c r="B11444" t="s">
        <v>6</v>
      </c>
      <c r="C11444" t="s">
        <v>5534</v>
      </c>
      <c r="D11444" s="2">
        <v>139010.54999999999</v>
      </c>
      <c r="E11444" s="3">
        <f t="shared" si="356"/>
        <v>6.2920086278217199E-4</v>
      </c>
      <c r="F11444" s="3">
        <f t="shared" si="357"/>
        <v>93.904881492648499</v>
      </c>
      <c r="G11444" t="s">
        <v>14480</v>
      </c>
    </row>
    <row r="11445" spans="1:7" x14ac:dyDescent="0.35">
      <c r="A11445" t="s">
        <v>10</v>
      </c>
      <c r="B11445" t="s">
        <v>13</v>
      </c>
      <c r="C11445" t="s">
        <v>7215</v>
      </c>
      <c r="D11445" s="2">
        <v>139001.12</v>
      </c>
      <c r="E11445" s="3">
        <f t="shared" si="356"/>
        <v>6.2915817994884727E-4</v>
      </c>
      <c r="F11445" s="3">
        <f t="shared" si="357"/>
        <v>93.905510650828447</v>
      </c>
      <c r="G11445" t="s">
        <v>14473</v>
      </c>
    </row>
    <row r="11446" spans="1:7" x14ac:dyDescent="0.35">
      <c r="A11446" t="s">
        <v>10</v>
      </c>
      <c r="B11446" t="s">
        <v>180</v>
      </c>
      <c r="C11446" t="s">
        <v>9070</v>
      </c>
      <c r="D11446" s="2">
        <v>138997.63</v>
      </c>
      <c r="E11446" s="3">
        <f t="shared" si="356"/>
        <v>6.2914238322686383E-4</v>
      </c>
      <c r="F11446" s="3">
        <f t="shared" si="357"/>
        <v>93.906139793211679</v>
      </c>
      <c r="G11446" t="s">
        <v>14480</v>
      </c>
    </row>
    <row r="11447" spans="1:7" x14ac:dyDescent="0.35">
      <c r="A11447" t="s">
        <v>10</v>
      </c>
      <c r="B11447" t="s">
        <v>37</v>
      </c>
      <c r="C11447" t="s">
        <v>10375</v>
      </c>
      <c r="D11447" s="2">
        <v>138996.47</v>
      </c>
      <c r="E11447" s="3">
        <f t="shared" si="356"/>
        <v>6.2913713274047399E-4</v>
      </c>
      <c r="F11447" s="3">
        <f t="shared" si="357"/>
        <v>93.906768930344413</v>
      </c>
      <c r="G11447" t="s">
        <v>14473</v>
      </c>
    </row>
    <row r="11448" spans="1:7" x14ac:dyDescent="0.35">
      <c r="A11448" t="s">
        <v>10</v>
      </c>
      <c r="B11448" t="s">
        <v>32</v>
      </c>
      <c r="C11448" s="13" t="s">
        <v>617</v>
      </c>
      <c r="D11448" s="2">
        <v>138995.12</v>
      </c>
      <c r="E11448" s="3">
        <f t="shared" si="356"/>
        <v>6.2913102226062358E-4</v>
      </c>
      <c r="F11448" s="3">
        <f t="shared" si="357"/>
        <v>93.907398061366678</v>
      </c>
      <c r="G11448" t="s">
        <v>14480</v>
      </c>
    </row>
    <row r="11449" spans="1:7" x14ac:dyDescent="0.35">
      <c r="A11449" t="s">
        <v>10</v>
      </c>
      <c r="B11449" t="s">
        <v>8</v>
      </c>
      <c r="C11449" t="s">
        <v>156</v>
      </c>
      <c r="D11449" s="2">
        <v>138987.54</v>
      </c>
      <c r="E11449" s="3">
        <f t="shared" si="356"/>
        <v>6.2909671304783453E-4</v>
      </c>
      <c r="F11449" s="3">
        <f t="shared" si="357"/>
        <v>93.908027158079719</v>
      </c>
      <c r="G11449" t="s">
        <v>14473</v>
      </c>
    </row>
    <row r="11450" spans="1:7" x14ac:dyDescent="0.35">
      <c r="A11450" t="s">
        <v>10</v>
      </c>
      <c r="B11450" t="s">
        <v>93</v>
      </c>
      <c r="C11450" t="s">
        <v>9378</v>
      </c>
      <c r="D11450" s="2">
        <v>138969.43</v>
      </c>
      <c r="E11450" s="3">
        <f t="shared" si="356"/>
        <v>6.2901474209221277E-4</v>
      </c>
      <c r="F11450" s="3">
        <f t="shared" si="357"/>
        <v>93.908656172821807</v>
      </c>
      <c r="G11450" t="s">
        <v>14473</v>
      </c>
    </row>
    <row r="11451" spans="1:7" x14ac:dyDescent="0.35">
      <c r="A11451" t="s">
        <v>10</v>
      </c>
      <c r="B11451" t="s">
        <v>67</v>
      </c>
      <c r="C11451" t="s">
        <v>2419</v>
      </c>
      <c r="D11451" s="2">
        <v>138961.12</v>
      </c>
      <c r="E11451" s="3">
        <f t="shared" si="356"/>
        <v>6.2897712869402318E-4</v>
      </c>
      <c r="F11451" s="3">
        <f t="shared" si="357"/>
        <v>93.909285149950506</v>
      </c>
      <c r="G11451" t="s">
        <v>14473</v>
      </c>
    </row>
    <row r="11452" spans="1:7" x14ac:dyDescent="0.35">
      <c r="A11452" t="s">
        <v>3</v>
      </c>
      <c r="B11452" t="s">
        <v>33</v>
      </c>
      <c r="C11452" t="s">
        <v>30</v>
      </c>
      <c r="D11452" s="2">
        <v>138958.91</v>
      </c>
      <c r="E11452" s="3">
        <f t="shared" si="356"/>
        <v>6.2896712561219417E-4</v>
      </c>
      <c r="F11452" s="3">
        <f t="shared" si="357"/>
        <v>93.909914117076113</v>
      </c>
      <c r="G11452" t="s">
        <v>14473</v>
      </c>
    </row>
    <row r="11453" spans="1:7" x14ac:dyDescent="0.35">
      <c r="A11453" t="s">
        <v>3</v>
      </c>
      <c r="B11453" t="s">
        <v>83</v>
      </c>
      <c r="C11453" t="s">
        <v>940</v>
      </c>
      <c r="D11453" s="2">
        <v>138953.53</v>
      </c>
      <c r="E11453" s="3">
        <f t="shared" si="356"/>
        <v>6.2894277421842034E-4</v>
      </c>
      <c r="F11453" s="3">
        <f t="shared" si="357"/>
        <v>93.910543059850326</v>
      </c>
      <c r="G11453" t="s">
        <v>14480</v>
      </c>
    </row>
    <row r="11454" spans="1:7" x14ac:dyDescent="0.35">
      <c r="A11454" t="s">
        <v>3</v>
      </c>
      <c r="B11454" t="s">
        <v>22</v>
      </c>
      <c r="C11454" t="s">
        <v>13626</v>
      </c>
      <c r="D11454" s="2">
        <v>138951.87</v>
      </c>
      <c r="E11454" s="3">
        <f t="shared" si="356"/>
        <v>6.2893526059134511E-4</v>
      </c>
      <c r="F11454" s="3">
        <f t="shared" si="357"/>
        <v>93.911171995110919</v>
      </c>
      <c r="G11454" t="s">
        <v>14480</v>
      </c>
    </row>
    <row r="11455" spans="1:7" x14ac:dyDescent="0.35">
      <c r="A11455" t="s">
        <v>3</v>
      </c>
      <c r="B11455" t="s">
        <v>6</v>
      </c>
      <c r="C11455" s="8" t="s">
        <v>5757</v>
      </c>
      <c r="D11455" s="2">
        <v>138951.67000000001</v>
      </c>
      <c r="E11455" s="3">
        <f t="shared" si="356"/>
        <v>6.2893435533507109E-4</v>
      </c>
      <c r="F11455" s="3">
        <f t="shared" si="357"/>
        <v>93.911800929466253</v>
      </c>
      <c r="G11455" t="s">
        <v>14480</v>
      </c>
    </row>
    <row r="11456" spans="1:7" x14ac:dyDescent="0.35">
      <c r="A11456" t="s">
        <v>10</v>
      </c>
      <c r="B11456" t="s">
        <v>33</v>
      </c>
      <c r="C11456" t="s">
        <v>5768</v>
      </c>
      <c r="D11456" s="2">
        <v>138922</v>
      </c>
      <c r="E11456" s="3">
        <f t="shared" si="356"/>
        <v>6.2880006056680515E-4</v>
      </c>
      <c r="F11456" s="3">
        <f t="shared" si="357"/>
        <v>93.912429729526821</v>
      </c>
      <c r="G11456" t="s">
        <v>14473</v>
      </c>
    </row>
    <row r="11457" spans="1:7" x14ac:dyDescent="0.35">
      <c r="A11457" t="s">
        <v>10</v>
      </c>
      <c r="B11457" t="s">
        <v>16</v>
      </c>
      <c r="C11457" t="s">
        <v>6890</v>
      </c>
      <c r="D11457" s="2">
        <v>138907.76</v>
      </c>
      <c r="E11457" s="3">
        <f t="shared" si="356"/>
        <v>6.2873560632008784E-4</v>
      </c>
      <c r="F11457" s="3">
        <f t="shared" si="357"/>
        <v>93.913058465133147</v>
      </c>
      <c r="G11457" t="s">
        <v>14473</v>
      </c>
    </row>
    <row r="11458" spans="1:7" x14ac:dyDescent="0.35">
      <c r="A11458" t="s">
        <v>3</v>
      </c>
      <c r="B11458" t="s">
        <v>8</v>
      </c>
      <c r="C11458" t="s">
        <v>1858</v>
      </c>
      <c r="D11458" s="2">
        <v>138886.62</v>
      </c>
      <c r="E11458" s="3">
        <f t="shared" si="356"/>
        <v>6.286399207319133E-4</v>
      </c>
      <c r="F11458" s="3">
        <f t="shared" si="357"/>
        <v>93.913687105053882</v>
      </c>
      <c r="G11458" t="s">
        <v>14473</v>
      </c>
    </row>
    <row r="11459" spans="1:7" x14ac:dyDescent="0.35">
      <c r="A11459" t="s">
        <v>10</v>
      </c>
      <c r="B11459" t="s">
        <v>22</v>
      </c>
      <c r="C11459" t="s">
        <v>2957</v>
      </c>
      <c r="D11459" s="2">
        <v>138870.51</v>
      </c>
      <c r="E11459" s="3">
        <f t="shared" ref="E11459:E11522" si="358">(D11459/$D$29638)*100</f>
        <v>6.2856700233903284E-4</v>
      </c>
      <c r="F11459" s="3">
        <f t="shared" si="357"/>
        <v>93.914315672056219</v>
      </c>
      <c r="G11459" t="s">
        <v>14480</v>
      </c>
    </row>
    <row r="11460" spans="1:7" x14ac:dyDescent="0.35">
      <c r="A11460" t="s">
        <v>10</v>
      </c>
      <c r="B11460" t="s">
        <v>8</v>
      </c>
      <c r="C11460" s="8" t="s">
        <v>1625</v>
      </c>
      <c r="D11460" s="2">
        <v>138830.93</v>
      </c>
      <c r="E11460" s="3">
        <f t="shared" si="358"/>
        <v>6.2838785212238437E-4</v>
      </c>
      <c r="F11460" s="3">
        <f t="shared" ref="F11460:F11523" si="359">E11460+F11459</f>
        <v>93.914944059908336</v>
      </c>
      <c r="G11460" t="s">
        <v>14480</v>
      </c>
    </row>
    <row r="11461" spans="1:7" x14ac:dyDescent="0.35">
      <c r="A11461" t="s">
        <v>3</v>
      </c>
      <c r="B11461" t="s">
        <v>6</v>
      </c>
      <c r="C11461" t="s">
        <v>6047</v>
      </c>
      <c r="D11461" s="2">
        <v>138830.5</v>
      </c>
      <c r="E11461" s="3">
        <f t="shared" si="358"/>
        <v>6.2838590582139507E-4</v>
      </c>
      <c r="F11461" s="3">
        <f t="shared" si="359"/>
        <v>93.915572445814163</v>
      </c>
      <c r="G11461" t="s">
        <v>14473</v>
      </c>
    </row>
    <row r="11462" spans="1:7" x14ac:dyDescent="0.35">
      <c r="A11462" t="s">
        <v>10</v>
      </c>
      <c r="B11462" t="s">
        <v>9</v>
      </c>
      <c r="C11462" s="8" t="s">
        <v>3009</v>
      </c>
      <c r="D11462" s="2">
        <v>138827.4</v>
      </c>
      <c r="E11462" s="3">
        <f t="shared" si="358"/>
        <v>6.2837187434914622E-4</v>
      </c>
      <c r="F11462" s="3">
        <f t="shared" si="359"/>
        <v>93.916200817688519</v>
      </c>
      <c r="G11462" t="s">
        <v>14480</v>
      </c>
    </row>
    <row r="11463" spans="1:7" x14ac:dyDescent="0.35">
      <c r="A11463" t="s">
        <v>3</v>
      </c>
      <c r="B11463" t="s">
        <v>29</v>
      </c>
      <c r="C11463" s="8" t="s">
        <v>8201</v>
      </c>
      <c r="D11463" s="2">
        <v>138826.75</v>
      </c>
      <c r="E11463" s="3">
        <f t="shared" si="358"/>
        <v>6.2836893226625532E-4</v>
      </c>
      <c r="F11463" s="3">
        <f t="shared" si="359"/>
        <v>93.916829186620788</v>
      </c>
      <c r="G11463" t="s">
        <v>14480</v>
      </c>
    </row>
    <row r="11464" spans="1:7" x14ac:dyDescent="0.35">
      <c r="A11464" t="s">
        <v>3</v>
      </c>
      <c r="B11464" t="s">
        <v>28</v>
      </c>
      <c r="C11464" s="11" t="s">
        <v>1621</v>
      </c>
      <c r="D11464" s="2">
        <v>138793.57</v>
      </c>
      <c r="E11464" s="3">
        <f t="shared" si="358"/>
        <v>6.282187502503788E-4</v>
      </c>
      <c r="F11464" s="3">
        <f t="shared" si="359"/>
        <v>93.917457405371039</v>
      </c>
      <c r="G11464" t="s">
        <v>14473</v>
      </c>
    </row>
    <row r="11465" spans="1:7" x14ac:dyDescent="0.35">
      <c r="A11465" t="s">
        <v>10</v>
      </c>
      <c r="B11465" t="s">
        <v>499</v>
      </c>
      <c r="C11465" t="s">
        <v>784</v>
      </c>
      <c r="D11465" s="2">
        <v>138769.26</v>
      </c>
      <c r="E11465" s="3">
        <f t="shared" si="358"/>
        <v>6.2810871635025944E-4</v>
      </c>
      <c r="F11465" s="3">
        <f t="shared" si="359"/>
        <v>93.918085514087394</v>
      </c>
      <c r="G11465" t="s">
        <v>14473</v>
      </c>
    </row>
    <row r="11466" spans="1:7" x14ac:dyDescent="0.35">
      <c r="A11466" t="s">
        <v>3</v>
      </c>
      <c r="B11466" t="s">
        <v>180</v>
      </c>
      <c r="C11466" t="s">
        <v>3151</v>
      </c>
      <c r="D11466" s="2">
        <v>138758.64000000001</v>
      </c>
      <c r="E11466" s="3">
        <f t="shared" si="358"/>
        <v>6.2806064724210361E-4</v>
      </c>
      <c r="F11466" s="3">
        <f t="shared" si="359"/>
        <v>93.918713574734639</v>
      </c>
      <c r="G11466" t="s">
        <v>14480</v>
      </c>
    </row>
    <row r="11467" spans="1:7" x14ac:dyDescent="0.35">
      <c r="A11467" t="s">
        <v>10</v>
      </c>
      <c r="B11467" t="s">
        <v>13</v>
      </c>
      <c r="C11467" t="s">
        <v>11763</v>
      </c>
      <c r="D11467" s="2">
        <v>138754.06</v>
      </c>
      <c r="E11467" s="3">
        <f t="shared" si="358"/>
        <v>6.280399168734263E-4</v>
      </c>
      <c r="F11467" s="3">
        <f t="shared" si="359"/>
        <v>93.919341614651515</v>
      </c>
      <c r="G11467" t="s">
        <v>14480</v>
      </c>
    </row>
    <row r="11468" spans="1:7" x14ac:dyDescent="0.35">
      <c r="A11468" t="s">
        <v>3</v>
      </c>
      <c r="B11468" t="s">
        <v>13</v>
      </c>
      <c r="C11468" t="s">
        <v>7430</v>
      </c>
      <c r="D11468" s="2">
        <v>138745.59</v>
      </c>
      <c r="E11468" s="3">
        <f t="shared" si="358"/>
        <v>6.2800157927021718E-4</v>
      </c>
      <c r="F11468" s="3">
        <f t="shared" si="359"/>
        <v>93.919969616230787</v>
      </c>
      <c r="G11468" t="s">
        <v>14473</v>
      </c>
    </row>
    <row r="11469" spans="1:7" x14ac:dyDescent="0.35">
      <c r="A11469" t="s">
        <v>3</v>
      </c>
      <c r="B11469" t="s">
        <v>13</v>
      </c>
      <c r="C11469" t="s">
        <v>2567</v>
      </c>
      <c r="D11469" s="2">
        <v>138744.72</v>
      </c>
      <c r="E11469" s="3">
        <f t="shared" si="358"/>
        <v>6.279976414054248E-4</v>
      </c>
      <c r="F11469" s="3">
        <f t="shared" si="359"/>
        <v>93.920597613872189</v>
      </c>
      <c r="G11469" t="s">
        <v>14473</v>
      </c>
    </row>
    <row r="11470" spans="1:7" x14ac:dyDescent="0.35">
      <c r="A11470" t="s">
        <v>3</v>
      </c>
      <c r="B11470" t="s">
        <v>9</v>
      </c>
      <c r="C11470" t="s">
        <v>7594</v>
      </c>
      <c r="D11470" s="2">
        <v>138744.69</v>
      </c>
      <c r="E11470" s="3">
        <f t="shared" si="358"/>
        <v>6.2799750561698376E-4</v>
      </c>
      <c r="F11470" s="3">
        <f t="shared" si="359"/>
        <v>93.921225611377807</v>
      </c>
      <c r="G11470" t="s">
        <v>14480</v>
      </c>
    </row>
    <row r="11471" spans="1:7" x14ac:dyDescent="0.35">
      <c r="A11471" t="s">
        <v>10</v>
      </c>
      <c r="B11471" t="s">
        <v>8</v>
      </c>
      <c r="C11471" t="s">
        <v>6377</v>
      </c>
      <c r="D11471" s="2">
        <v>138725.9</v>
      </c>
      <c r="E11471" s="3">
        <f t="shared" si="358"/>
        <v>6.2791245679003006E-4</v>
      </c>
      <c r="F11471" s="3">
        <f t="shared" si="359"/>
        <v>93.921853523834599</v>
      </c>
      <c r="G11471" t="s">
        <v>14473</v>
      </c>
    </row>
    <row r="11472" spans="1:7" x14ac:dyDescent="0.35">
      <c r="A11472" t="s">
        <v>10</v>
      </c>
      <c r="B11472" t="s">
        <v>9</v>
      </c>
      <c r="C11472" t="s">
        <v>918</v>
      </c>
      <c r="D11472" s="2">
        <v>138708.38</v>
      </c>
      <c r="E11472" s="3">
        <f t="shared" si="358"/>
        <v>6.2783315634041723E-4</v>
      </c>
      <c r="F11472" s="3">
        <f t="shared" si="359"/>
        <v>93.922481356990943</v>
      </c>
      <c r="G11472" t="s">
        <v>14480</v>
      </c>
    </row>
    <row r="11473" spans="1:7" x14ac:dyDescent="0.35">
      <c r="A11473" t="s">
        <v>10</v>
      </c>
      <c r="B11473" t="s">
        <v>29</v>
      </c>
      <c r="C11473" t="s">
        <v>4932</v>
      </c>
      <c r="D11473" s="2">
        <v>138687.82</v>
      </c>
      <c r="E11473" s="3">
        <f t="shared" si="358"/>
        <v>6.2774009599543762E-4</v>
      </c>
      <c r="F11473" s="3">
        <f t="shared" si="359"/>
        <v>93.923109097086936</v>
      </c>
      <c r="G11473" t="s">
        <v>14473</v>
      </c>
    </row>
    <row r="11474" spans="1:7" x14ac:dyDescent="0.35">
      <c r="A11474" t="s">
        <v>3</v>
      </c>
      <c r="B11474" t="s">
        <v>6</v>
      </c>
      <c r="C11474" t="s">
        <v>788</v>
      </c>
      <c r="D11474" s="2">
        <v>138664.10999999999</v>
      </c>
      <c r="E11474" s="3">
        <f t="shared" si="358"/>
        <v>6.2763277786414043E-4</v>
      </c>
      <c r="F11474" s="3">
        <f t="shared" si="359"/>
        <v>93.9237367298648</v>
      </c>
      <c r="G11474" t="s">
        <v>14473</v>
      </c>
    </row>
    <row r="11475" spans="1:7" x14ac:dyDescent="0.35">
      <c r="A11475" t="s">
        <v>3</v>
      </c>
      <c r="B11475" t="s">
        <v>22</v>
      </c>
      <c r="C11475" t="s">
        <v>1386</v>
      </c>
      <c r="D11475" s="2">
        <v>138662.5</v>
      </c>
      <c r="E11475" s="3">
        <f t="shared" si="358"/>
        <v>6.2762549055113393E-4</v>
      </c>
      <c r="F11475" s="3">
        <f t="shared" si="359"/>
        <v>93.924364355355351</v>
      </c>
      <c r="G11475" t="s">
        <v>14473</v>
      </c>
    </row>
    <row r="11476" spans="1:7" x14ac:dyDescent="0.35">
      <c r="A11476" t="s">
        <v>3</v>
      </c>
      <c r="B11476" t="s">
        <v>9</v>
      </c>
      <c r="C11476" t="s">
        <v>10339</v>
      </c>
      <c r="D11476" s="2">
        <v>138650.94</v>
      </c>
      <c r="E11476" s="3">
        <f t="shared" si="358"/>
        <v>6.2757316673848975E-4</v>
      </c>
      <c r="F11476" s="3">
        <f t="shared" si="359"/>
        <v>93.92499192852209</v>
      </c>
      <c r="G11476" t="s">
        <v>14480</v>
      </c>
    </row>
    <row r="11477" spans="1:7" x14ac:dyDescent="0.35">
      <c r="A11477" t="s">
        <v>10</v>
      </c>
      <c r="B11477" t="s">
        <v>4</v>
      </c>
      <c r="C11477" t="s">
        <v>13166</v>
      </c>
      <c r="D11477" s="2">
        <v>138649.42000000001</v>
      </c>
      <c r="E11477" s="3">
        <f t="shared" si="358"/>
        <v>6.2756628679080646E-4</v>
      </c>
      <c r="F11477" s="3">
        <f t="shared" si="359"/>
        <v>93.925619494808885</v>
      </c>
      <c r="G11477" t="s">
        <v>14473</v>
      </c>
    </row>
    <row r="11478" spans="1:7" x14ac:dyDescent="0.35">
      <c r="A11478" t="s">
        <v>3</v>
      </c>
      <c r="B11478" t="s">
        <v>134</v>
      </c>
      <c r="C11478" t="s">
        <v>4753</v>
      </c>
      <c r="D11478" s="2">
        <v>138631.41</v>
      </c>
      <c r="E11478" s="3">
        <f t="shared" si="358"/>
        <v>6.2748476846332193E-4</v>
      </c>
      <c r="F11478" s="3">
        <f t="shared" si="359"/>
        <v>93.926246979577343</v>
      </c>
      <c r="G11478" t="s">
        <v>14480</v>
      </c>
    </row>
    <row r="11479" spans="1:7" x14ac:dyDescent="0.35">
      <c r="A11479" t="s">
        <v>3</v>
      </c>
      <c r="B11479" t="s">
        <v>8</v>
      </c>
      <c r="C11479" t="s">
        <v>4986</v>
      </c>
      <c r="D11479" s="2">
        <v>138621.65</v>
      </c>
      <c r="E11479" s="3">
        <f t="shared" si="358"/>
        <v>6.2744059195714481E-4</v>
      </c>
      <c r="F11479" s="3">
        <f t="shared" si="359"/>
        <v>93.926874420169298</v>
      </c>
      <c r="G11479" t="s">
        <v>14473</v>
      </c>
    </row>
    <row r="11480" spans="1:7" x14ac:dyDescent="0.35">
      <c r="A11480" t="s">
        <v>10</v>
      </c>
      <c r="B11480" t="s">
        <v>32</v>
      </c>
      <c r="C11480" t="s">
        <v>4451</v>
      </c>
      <c r="D11480" s="2">
        <v>138571.84</v>
      </c>
      <c r="E11480" s="3">
        <f t="shared" si="358"/>
        <v>6.2721513788207509E-4</v>
      </c>
      <c r="F11480" s="3">
        <f t="shared" si="359"/>
        <v>93.927501635307181</v>
      </c>
      <c r="G11480" t="s">
        <v>14480</v>
      </c>
    </row>
    <row r="11481" spans="1:7" x14ac:dyDescent="0.35">
      <c r="A11481" t="s">
        <v>3</v>
      </c>
      <c r="B11481" t="s">
        <v>13</v>
      </c>
      <c r="C11481" t="s">
        <v>11590</v>
      </c>
      <c r="D11481" s="2">
        <v>138565.44</v>
      </c>
      <c r="E11481" s="3">
        <f t="shared" si="358"/>
        <v>6.2718616968130336E-4</v>
      </c>
      <c r="F11481" s="3">
        <f t="shared" si="359"/>
        <v>93.928128821476861</v>
      </c>
      <c r="G11481" t="s">
        <v>14473</v>
      </c>
    </row>
    <row r="11482" spans="1:7" x14ac:dyDescent="0.35">
      <c r="A11482" t="s">
        <v>10</v>
      </c>
      <c r="B11482" t="s">
        <v>9</v>
      </c>
      <c r="C11482" t="s">
        <v>6002</v>
      </c>
      <c r="D11482" s="2">
        <v>138531.06</v>
      </c>
      <c r="E11482" s="3">
        <f t="shared" si="358"/>
        <v>6.2703055612778195E-4</v>
      </c>
      <c r="F11482" s="3">
        <f t="shared" si="359"/>
        <v>93.928755852032992</v>
      </c>
      <c r="G11482" t="s">
        <v>14480</v>
      </c>
    </row>
    <row r="11483" spans="1:7" x14ac:dyDescent="0.35">
      <c r="A11483" t="s">
        <v>10</v>
      </c>
      <c r="B11483" t="s">
        <v>9</v>
      </c>
      <c r="C11483" t="s">
        <v>12787</v>
      </c>
      <c r="D11483" s="2">
        <v>138511.26999999999</v>
      </c>
      <c r="E11483" s="3">
        <f t="shared" si="358"/>
        <v>6.2694098101945771E-4</v>
      </c>
      <c r="F11483" s="3">
        <f t="shared" si="359"/>
        <v>93.929382793014014</v>
      </c>
      <c r="G11483" t="s">
        <v>14473</v>
      </c>
    </row>
    <row r="11484" spans="1:7" x14ac:dyDescent="0.35">
      <c r="A11484" t="s">
        <v>10</v>
      </c>
      <c r="B11484" t="s">
        <v>9</v>
      </c>
      <c r="C11484" t="s">
        <v>12939</v>
      </c>
      <c r="D11484" s="2">
        <v>138496</v>
      </c>
      <c r="E11484" s="3">
        <f t="shared" si="358"/>
        <v>6.268718647029286E-4</v>
      </c>
      <c r="F11484" s="3">
        <f t="shared" si="359"/>
        <v>93.93000966487871</v>
      </c>
      <c r="G11484" t="s">
        <v>14480</v>
      </c>
    </row>
    <row r="11485" spans="1:7" x14ac:dyDescent="0.35">
      <c r="A11485" t="s">
        <v>3</v>
      </c>
      <c r="B11485" t="s">
        <v>9</v>
      </c>
      <c r="C11485" t="s">
        <v>8552</v>
      </c>
      <c r="D11485" s="2">
        <v>138475.32</v>
      </c>
      <c r="E11485" s="3">
        <f t="shared" si="358"/>
        <v>6.2677826120418462E-4</v>
      </c>
      <c r="F11485" s="3">
        <f t="shared" si="359"/>
        <v>93.930636443139917</v>
      </c>
      <c r="G11485" t="s">
        <v>14473</v>
      </c>
    </row>
    <row r="11486" spans="1:7" x14ac:dyDescent="0.35">
      <c r="A11486" t="s">
        <v>10</v>
      </c>
      <c r="B11486" t="s">
        <v>13</v>
      </c>
      <c r="C11486" t="s">
        <v>12713</v>
      </c>
      <c r="D11486" s="2">
        <v>138473.45000000001</v>
      </c>
      <c r="E11486" s="3">
        <f t="shared" si="358"/>
        <v>6.2676979705802158E-4</v>
      </c>
      <c r="F11486" s="3">
        <f t="shared" si="359"/>
        <v>93.931263212936969</v>
      </c>
      <c r="G11486" t="s">
        <v>14473</v>
      </c>
    </row>
    <row r="11487" spans="1:7" x14ac:dyDescent="0.35">
      <c r="A11487" t="s">
        <v>10</v>
      </c>
      <c r="B11487" t="s">
        <v>6</v>
      </c>
      <c r="C11487" t="s">
        <v>1490</v>
      </c>
      <c r="D11487" s="2">
        <v>138455.24</v>
      </c>
      <c r="E11487" s="3">
        <f t="shared" si="358"/>
        <v>6.2668737347426281E-4</v>
      </c>
      <c r="F11487" s="3">
        <f t="shared" si="359"/>
        <v>93.931889900310438</v>
      </c>
      <c r="G11487" t="s">
        <v>14473</v>
      </c>
    </row>
    <row r="11488" spans="1:7" x14ac:dyDescent="0.35">
      <c r="A11488" t="s">
        <v>3</v>
      </c>
      <c r="B11488" t="s">
        <v>9</v>
      </c>
      <c r="C11488" t="s">
        <v>13700</v>
      </c>
      <c r="D11488" s="2">
        <v>138452.87</v>
      </c>
      <c r="E11488" s="3">
        <f t="shared" si="358"/>
        <v>6.2667664618741461E-4</v>
      </c>
      <c r="F11488" s="3">
        <f t="shared" si="359"/>
        <v>93.93251657695663</v>
      </c>
      <c r="G11488" t="s">
        <v>14480</v>
      </c>
    </row>
    <row r="11489" spans="1:7" x14ac:dyDescent="0.35">
      <c r="A11489" t="s">
        <v>10</v>
      </c>
      <c r="B11489" t="s">
        <v>4</v>
      </c>
      <c r="C11489" s="13" t="s">
        <v>606</v>
      </c>
      <c r="D11489" s="2">
        <v>138444.24</v>
      </c>
      <c r="E11489" s="3">
        <f t="shared" si="358"/>
        <v>6.2663758437918619E-4</v>
      </c>
      <c r="F11489" s="3">
        <f t="shared" si="359"/>
        <v>93.933143214541005</v>
      </c>
      <c r="G11489" t="s">
        <v>14480</v>
      </c>
    </row>
    <row r="11490" spans="1:7" x14ac:dyDescent="0.35">
      <c r="A11490" t="s">
        <v>3</v>
      </c>
      <c r="B11490" t="s">
        <v>29</v>
      </c>
      <c r="C11490" t="s">
        <v>8543</v>
      </c>
      <c r="D11490" s="2">
        <v>138439.79999999999</v>
      </c>
      <c r="E11490" s="3">
        <f t="shared" si="358"/>
        <v>6.2661748768990072E-4</v>
      </c>
      <c r="F11490" s="3">
        <f t="shared" si="359"/>
        <v>93.933769832028702</v>
      </c>
      <c r="G11490" t="s">
        <v>14480</v>
      </c>
    </row>
    <row r="11491" spans="1:7" x14ac:dyDescent="0.35">
      <c r="A11491" t="s">
        <v>3</v>
      </c>
      <c r="B11491" t="s">
        <v>9</v>
      </c>
      <c r="C11491" t="s">
        <v>1368</v>
      </c>
      <c r="D11491" s="2">
        <v>138416.04</v>
      </c>
      <c r="E11491" s="3">
        <f t="shared" si="358"/>
        <v>6.2650994324453535E-4</v>
      </c>
      <c r="F11491" s="3">
        <f t="shared" si="359"/>
        <v>93.934396341971947</v>
      </c>
      <c r="G11491" t="s">
        <v>14473</v>
      </c>
    </row>
    <row r="11492" spans="1:7" x14ac:dyDescent="0.35">
      <c r="A11492" t="s">
        <v>10</v>
      </c>
      <c r="B11492" t="s">
        <v>40</v>
      </c>
      <c r="C11492" s="6" t="s">
        <v>5125</v>
      </c>
      <c r="D11492" s="2">
        <v>138391.17000000001</v>
      </c>
      <c r="E11492" s="3">
        <f t="shared" si="358"/>
        <v>6.2639737462684853E-4</v>
      </c>
      <c r="F11492" s="3">
        <f t="shared" si="359"/>
        <v>93.935022739346579</v>
      </c>
      <c r="G11492" t="s">
        <v>14473</v>
      </c>
    </row>
    <row r="11493" spans="1:7" x14ac:dyDescent="0.35">
      <c r="A11493" t="s">
        <v>10</v>
      </c>
      <c r="B11493" t="s">
        <v>6</v>
      </c>
      <c r="C11493" t="s">
        <v>13549</v>
      </c>
      <c r="D11493" s="2">
        <v>138385.97</v>
      </c>
      <c r="E11493" s="3">
        <f t="shared" si="358"/>
        <v>6.2637383796372125E-4</v>
      </c>
      <c r="F11493" s="3">
        <f t="shared" si="359"/>
        <v>93.935649113184539</v>
      </c>
      <c r="G11493" t="s">
        <v>14473</v>
      </c>
    </row>
    <row r="11494" spans="1:7" x14ac:dyDescent="0.35">
      <c r="A11494" t="s">
        <v>3</v>
      </c>
      <c r="B11494" t="s">
        <v>1281</v>
      </c>
      <c r="C11494" t="s">
        <v>2526</v>
      </c>
      <c r="D11494" s="2">
        <v>138384.12</v>
      </c>
      <c r="E11494" s="3">
        <f t="shared" si="358"/>
        <v>6.2636546434318558E-4</v>
      </c>
      <c r="F11494" s="3">
        <f t="shared" si="359"/>
        <v>93.936275478648881</v>
      </c>
      <c r="G11494" t="s">
        <v>14473</v>
      </c>
    </row>
    <row r="11495" spans="1:7" x14ac:dyDescent="0.35">
      <c r="A11495" t="s">
        <v>3</v>
      </c>
      <c r="B11495" t="s">
        <v>180</v>
      </c>
      <c r="C11495" t="s">
        <v>10116</v>
      </c>
      <c r="D11495" s="2">
        <v>138359.63</v>
      </c>
      <c r="E11495" s="3">
        <f t="shared" si="358"/>
        <v>6.2625461571241966E-4</v>
      </c>
      <c r="F11495" s="3">
        <f t="shared" si="359"/>
        <v>93.936901733264591</v>
      </c>
      <c r="G11495" t="s">
        <v>14480</v>
      </c>
    </row>
    <row r="11496" spans="1:7" x14ac:dyDescent="0.35">
      <c r="A11496" t="s">
        <v>10</v>
      </c>
      <c r="B11496" t="s">
        <v>122</v>
      </c>
      <c r="C11496" t="s">
        <v>12481</v>
      </c>
      <c r="D11496" s="2">
        <v>138356.04</v>
      </c>
      <c r="E11496" s="3">
        <f t="shared" si="358"/>
        <v>6.2623836636229921E-4</v>
      </c>
      <c r="F11496" s="3">
        <f t="shared" si="359"/>
        <v>93.937527971630956</v>
      </c>
      <c r="G11496" t="s">
        <v>14473</v>
      </c>
    </row>
    <row r="11497" spans="1:7" x14ac:dyDescent="0.35">
      <c r="A11497" t="s">
        <v>3</v>
      </c>
      <c r="B11497" t="s">
        <v>9</v>
      </c>
      <c r="C11497" t="s">
        <v>11444</v>
      </c>
      <c r="D11497" s="2">
        <v>138353.53</v>
      </c>
      <c r="E11497" s="3">
        <f t="shared" si="358"/>
        <v>6.2622700539605896E-4</v>
      </c>
      <c r="F11497" s="3">
        <f t="shared" si="359"/>
        <v>93.938154198636354</v>
      </c>
      <c r="G11497" t="s">
        <v>14480</v>
      </c>
    </row>
    <row r="11498" spans="1:7" x14ac:dyDescent="0.35">
      <c r="A11498" t="s">
        <v>10</v>
      </c>
      <c r="B11498" t="s">
        <v>37</v>
      </c>
      <c r="C11498" t="s">
        <v>1013</v>
      </c>
      <c r="D11498" s="2">
        <v>138347.01999999999</v>
      </c>
      <c r="E11498" s="3">
        <f t="shared" si="358"/>
        <v>6.2619753930433621E-4</v>
      </c>
      <c r="F11498" s="3">
        <f t="shared" si="359"/>
        <v>93.938780396175659</v>
      </c>
      <c r="G11498" t="s">
        <v>14473</v>
      </c>
    </row>
    <row r="11499" spans="1:7" x14ac:dyDescent="0.35">
      <c r="A11499" t="s">
        <v>3</v>
      </c>
      <c r="B11499" t="s">
        <v>180</v>
      </c>
      <c r="C11499" t="s">
        <v>4640</v>
      </c>
      <c r="D11499" s="2">
        <v>138339.9</v>
      </c>
      <c r="E11499" s="3">
        <f t="shared" si="358"/>
        <v>6.2616531218097761E-4</v>
      </c>
      <c r="F11499" s="3">
        <f t="shared" si="359"/>
        <v>93.939406561487843</v>
      </c>
      <c r="G11499" t="s">
        <v>14473</v>
      </c>
    </row>
    <row r="11500" spans="1:7" x14ac:dyDescent="0.35">
      <c r="A11500" t="s">
        <v>3</v>
      </c>
      <c r="B11500" t="s">
        <v>9</v>
      </c>
      <c r="C11500" t="s">
        <v>2661</v>
      </c>
      <c r="D11500" s="2">
        <v>138297.54</v>
      </c>
      <c r="E11500" s="3">
        <f t="shared" si="358"/>
        <v>6.25973578902119E-4</v>
      </c>
      <c r="F11500" s="3">
        <f t="shared" si="359"/>
        <v>93.940032535066749</v>
      </c>
      <c r="G11500" t="s">
        <v>14480</v>
      </c>
    </row>
    <row r="11501" spans="1:7" x14ac:dyDescent="0.35">
      <c r="A11501" t="s">
        <v>10</v>
      </c>
      <c r="B11501" t="s">
        <v>6</v>
      </c>
      <c r="C11501" t="s">
        <v>10772</v>
      </c>
      <c r="D11501" s="2">
        <v>138272.32999999999</v>
      </c>
      <c r="E11501" s="3">
        <f t="shared" si="358"/>
        <v>6.2585947134876599E-4</v>
      </c>
      <c r="F11501" s="3">
        <f t="shared" si="359"/>
        <v>93.940658394538104</v>
      </c>
      <c r="G11501" t="s">
        <v>14473</v>
      </c>
    </row>
    <row r="11502" spans="1:7" x14ac:dyDescent="0.35">
      <c r="A11502" t="s">
        <v>3</v>
      </c>
      <c r="B11502" t="s">
        <v>6</v>
      </c>
      <c r="C11502" t="s">
        <v>2163</v>
      </c>
      <c r="D11502" s="2">
        <v>138239.96</v>
      </c>
      <c r="E11502" s="3">
        <f t="shared" si="358"/>
        <v>6.2571295562079967E-4</v>
      </c>
      <c r="F11502" s="3">
        <f t="shared" si="359"/>
        <v>93.941284107493729</v>
      </c>
      <c r="G11502" t="s">
        <v>14480</v>
      </c>
    </row>
    <row r="11503" spans="1:7" x14ac:dyDescent="0.35">
      <c r="A11503" t="s">
        <v>3</v>
      </c>
      <c r="B11503" t="s">
        <v>9</v>
      </c>
      <c r="C11503" t="s">
        <v>4402</v>
      </c>
      <c r="D11503" s="2">
        <v>138229.01</v>
      </c>
      <c r="E11503" s="3">
        <f t="shared" si="358"/>
        <v>6.2566339283979156E-4</v>
      </c>
      <c r="F11503" s="3">
        <f t="shared" si="359"/>
        <v>93.941909770886568</v>
      </c>
      <c r="G11503" t="s">
        <v>14480</v>
      </c>
    </row>
    <row r="11504" spans="1:7" x14ac:dyDescent="0.35">
      <c r="A11504" t="s">
        <v>10</v>
      </c>
      <c r="B11504" t="s">
        <v>13</v>
      </c>
      <c r="C11504" t="s">
        <v>12547</v>
      </c>
      <c r="D11504" s="2">
        <v>138188.23000000001</v>
      </c>
      <c r="E11504" s="3">
        <f t="shared" si="358"/>
        <v>6.2547881108549841E-4</v>
      </c>
      <c r="F11504" s="3">
        <f t="shared" si="359"/>
        <v>93.942535249697656</v>
      </c>
      <c r="G11504" t="s">
        <v>14480</v>
      </c>
    </row>
    <row r="11505" spans="1:7" x14ac:dyDescent="0.35">
      <c r="A11505" t="s">
        <v>3</v>
      </c>
      <c r="B11505" t="s">
        <v>9</v>
      </c>
      <c r="C11505" t="s">
        <v>8433</v>
      </c>
      <c r="D11505" s="2">
        <v>138175.32</v>
      </c>
      <c r="E11505" s="3">
        <f t="shared" si="358"/>
        <v>6.2542037679300393E-4</v>
      </c>
      <c r="F11505" s="3">
        <f t="shared" si="359"/>
        <v>93.943160670074448</v>
      </c>
      <c r="G11505" t="s">
        <v>14480</v>
      </c>
    </row>
    <row r="11506" spans="1:7" x14ac:dyDescent="0.35">
      <c r="A11506" t="s">
        <v>10</v>
      </c>
      <c r="B11506" t="s">
        <v>9</v>
      </c>
      <c r="C11506" t="s">
        <v>4008</v>
      </c>
      <c r="D11506" s="2">
        <v>138174.42000000001</v>
      </c>
      <c r="E11506" s="3">
        <f t="shared" si="358"/>
        <v>6.254163031397704E-4</v>
      </c>
      <c r="F11506" s="3">
        <f t="shared" si="359"/>
        <v>93.943786086377585</v>
      </c>
      <c r="G11506" t="s">
        <v>14473</v>
      </c>
    </row>
    <row r="11507" spans="1:7" x14ac:dyDescent="0.35">
      <c r="A11507" t="s">
        <v>3</v>
      </c>
      <c r="B11507" t="s">
        <v>11</v>
      </c>
      <c r="C11507" s="7" t="s">
        <v>11554</v>
      </c>
      <c r="D11507" s="2">
        <v>138164.09</v>
      </c>
      <c r="E11507" s="3">
        <f t="shared" si="358"/>
        <v>6.2536954665321203E-4</v>
      </c>
      <c r="F11507" s="3">
        <f t="shared" si="359"/>
        <v>93.944411455924239</v>
      </c>
      <c r="G11507" t="s">
        <v>14480</v>
      </c>
    </row>
    <row r="11508" spans="1:7" x14ac:dyDescent="0.35">
      <c r="A11508" t="s">
        <v>10</v>
      </c>
      <c r="B11508" t="s">
        <v>9</v>
      </c>
      <c r="C11508" t="s">
        <v>9405</v>
      </c>
      <c r="D11508" s="2">
        <v>138159.13</v>
      </c>
      <c r="E11508" s="3">
        <f t="shared" si="358"/>
        <v>6.2534709629761393E-4</v>
      </c>
      <c r="F11508" s="3">
        <f t="shared" si="359"/>
        <v>93.945036803020542</v>
      </c>
      <c r="G11508" t="s">
        <v>14480</v>
      </c>
    </row>
    <row r="11509" spans="1:7" x14ac:dyDescent="0.35">
      <c r="A11509" t="s">
        <v>3</v>
      </c>
      <c r="B11509" t="s">
        <v>29</v>
      </c>
      <c r="C11509" t="s">
        <v>6271</v>
      </c>
      <c r="D11509" s="2">
        <v>138139.79</v>
      </c>
      <c r="E11509" s="3">
        <f t="shared" si="358"/>
        <v>6.2525955801590646E-4</v>
      </c>
      <c r="F11509" s="3">
        <f t="shared" si="359"/>
        <v>93.945662062578563</v>
      </c>
      <c r="G11509" t="s">
        <v>14473</v>
      </c>
    </row>
    <row r="11510" spans="1:7" x14ac:dyDescent="0.35">
      <c r="A11510" t="s">
        <v>10</v>
      </c>
      <c r="B11510" t="s">
        <v>9</v>
      </c>
      <c r="C11510" t="s">
        <v>1099</v>
      </c>
      <c r="D11510" s="2">
        <v>138111.38</v>
      </c>
      <c r="E11510" s="3">
        <f t="shared" si="358"/>
        <v>6.2513096636216759E-4</v>
      </c>
      <c r="F11510" s="3">
        <f t="shared" si="359"/>
        <v>93.946287193544919</v>
      </c>
      <c r="G11510" t="s">
        <v>14473</v>
      </c>
    </row>
    <row r="11511" spans="1:7" x14ac:dyDescent="0.35">
      <c r="A11511" t="s">
        <v>10</v>
      </c>
      <c r="B11511" t="s">
        <v>18</v>
      </c>
      <c r="C11511" t="s">
        <v>204</v>
      </c>
      <c r="D11511" s="2">
        <v>138073.37</v>
      </c>
      <c r="E11511" s="3">
        <f t="shared" si="358"/>
        <v>6.2495892240727101E-4</v>
      </c>
      <c r="F11511" s="3">
        <f t="shared" si="359"/>
        <v>93.94691215246732</v>
      </c>
      <c r="G11511" t="s">
        <v>14480</v>
      </c>
    </row>
    <row r="11512" spans="1:7" x14ac:dyDescent="0.35">
      <c r="A11512" t="s">
        <v>10</v>
      </c>
      <c r="B11512" t="s">
        <v>9</v>
      </c>
      <c r="C11512" s="8" t="s">
        <v>4403</v>
      </c>
      <c r="D11512" s="2">
        <v>138069.75</v>
      </c>
      <c r="E11512" s="3">
        <f t="shared" si="358"/>
        <v>6.2494253726870942E-4</v>
      </c>
      <c r="F11512" s="3">
        <f t="shared" si="359"/>
        <v>93.947537095004591</v>
      </c>
      <c r="G11512" t="s">
        <v>14480</v>
      </c>
    </row>
    <row r="11513" spans="1:7" x14ac:dyDescent="0.35">
      <c r="A11513" t="s">
        <v>10</v>
      </c>
      <c r="B11513" t="s">
        <v>33</v>
      </c>
      <c r="C11513" t="s">
        <v>2857</v>
      </c>
      <c r="D11513" s="2">
        <v>138045.81</v>
      </c>
      <c r="E11513" s="3">
        <f t="shared" si="358"/>
        <v>6.2483417809269717E-4</v>
      </c>
      <c r="F11513" s="3">
        <f t="shared" si="359"/>
        <v>93.948161929182689</v>
      </c>
      <c r="G11513" t="s">
        <v>14480</v>
      </c>
    </row>
    <row r="11514" spans="1:7" x14ac:dyDescent="0.35">
      <c r="A11514" t="s">
        <v>10</v>
      </c>
      <c r="B11514" t="s">
        <v>13</v>
      </c>
      <c r="C11514" t="s">
        <v>8889</v>
      </c>
      <c r="D11514" s="2">
        <v>138041.79</v>
      </c>
      <c r="E11514" s="3">
        <f t="shared" si="358"/>
        <v>6.2481598244158742E-4</v>
      </c>
      <c r="F11514" s="3">
        <f t="shared" si="359"/>
        <v>93.948786745165137</v>
      </c>
      <c r="G11514" t="s">
        <v>14480</v>
      </c>
    </row>
    <row r="11515" spans="1:7" x14ac:dyDescent="0.35">
      <c r="A11515" t="s">
        <v>10</v>
      </c>
      <c r="B11515" t="s">
        <v>8</v>
      </c>
      <c r="C11515" t="s">
        <v>1906</v>
      </c>
      <c r="D11515" s="2">
        <v>138038.21</v>
      </c>
      <c r="E11515" s="3">
        <f t="shared" si="358"/>
        <v>6.2479977835428065E-4</v>
      </c>
      <c r="F11515" s="3">
        <f t="shared" si="359"/>
        <v>93.949411544943487</v>
      </c>
      <c r="G11515" t="s">
        <v>14473</v>
      </c>
    </row>
    <row r="11516" spans="1:7" x14ac:dyDescent="0.35">
      <c r="A11516" t="s">
        <v>10</v>
      </c>
      <c r="B11516" t="s">
        <v>23</v>
      </c>
      <c r="C11516" t="s">
        <v>10056</v>
      </c>
      <c r="D11516" s="2">
        <v>138000</v>
      </c>
      <c r="E11516" s="3">
        <f t="shared" si="358"/>
        <v>6.2462682914310994E-4</v>
      </c>
      <c r="F11516" s="3">
        <f t="shared" si="359"/>
        <v>93.950036171772624</v>
      </c>
      <c r="G11516" t="s">
        <v>14480</v>
      </c>
    </row>
    <row r="11517" spans="1:7" x14ac:dyDescent="0.35">
      <c r="A11517" t="s">
        <v>10</v>
      </c>
      <c r="B11517" t="s">
        <v>11</v>
      </c>
      <c r="C11517" t="s">
        <v>3329</v>
      </c>
      <c r="D11517" s="2">
        <v>137983.42000000001</v>
      </c>
      <c r="E11517" s="3">
        <f t="shared" si="358"/>
        <v>6.2455178339798536E-4</v>
      </c>
      <c r="F11517" s="3">
        <f t="shared" si="359"/>
        <v>93.950660723556027</v>
      </c>
      <c r="G11517" t="s">
        <v>14473</v>
      </c>
    </row>
    <row r="11518" spans="1:7" x14ac:dyDescent="0.35">
      <c r="A11518" t="s">
        <v>3</v>
      </c>
      <c r="B11518" t="s">
        <v>6</v>
      </c>
      <c r="C11518" t="s">
        <v>605</v>
      </c>
      <c r="D11518" s="2">
        <v>137922.57999999999</v>
      </c>
      <c r="E11518" s="3">
        <f t="shared" si="358"/>
        <v>6.2427640443939777E-4</v>
      </c>
      <c r="F11518" s="3">
        <f t="shared" si="359"/>
        <v>93.951284999960464</v>
      </c>
      <c r="G11518" t="s">
        <v>14480</v>
      </c>
    </row>
    <row r="11519" spans="1:7" x14ac:dyDescent="0.35">
      <c r="A11519" t="s">
        <v>10</v>
      </c>
      <c r="B11519" t="s">
        <v>13</v>
      </c>
      <c r="C11519" t="s">
        <v>3234</v>
      </c>
      <c r="D11519" s="2">
        <v>137908.88</v>
      </c>
      <c r="E11519" s="3">
        <f t="shared" si="358"/>
        <v>6.2421439438462066E-4</v>
      </c>
      <c r="F11519" s="3">
        <f t="shared" si="359"/>
        <v>93.951909214354842</v>
      </c>
      <c r="G11519" t="s">
        <v>14473</v>
      </c>
    </row>
    <row r="11520" spans="1:7" x14ac:dyDescent="0.35">
      <c r="A11520" t="s">
        <v>3</v>
      </c>
      <c r="B11520" t="s">
        <v>4302</v>
      </c>
      <c r="C11520" t="s">
        <v>6853</v>
      </c>
      <c r="D11520" s="2">
        <v>137906.72</v>
      </c>
      <c r="E11520" s="3">
        <f t="shared" si="358"/>
        <v>6.2420461761686016E-4</v>
      </c>
      <c r="F11520" s="3">
        <f t="shared" si="359"/>
        <v>93.952533418972465</v>
      </c>
      <c r="G11520" t="s">
        <v>14473</v>
      </c>
    </row>
    <row r="11521" spans="1:7" x14ac:dyDescent="0.35">
      <c r="A11521" t="s">
        <v>10</v>
      </c>
      <c r="B11521" t="s">
        <v>32</v>
      </c>
      <c r="C11521" s="13" t="s">
        <v>1630</v>
      </c>
      <c r="D11521" s="2">
        <v>137905.9</v>
      </c>
      <c r="E11521" s="3">
        <f t="shared" si="358"/>
        <v>6.2420090606613628E-4</v>
      </c>
      <c r="F11521" s="3">
        <f t="shared" si="359"/>
        <v>93.953157619878525</v>
      </c>
      <c r="G11521" t="s">
        <v>14480</v>
      </c>
    </row>
    <row r="11522" spans="1:7" x14ac:dyDescent="0.35">
      <c r="A11522" t="s">
        <v>10</v>
      </c>
      <c r="B11522" t="s">
        <v>6</v>
      </c>
      <c r="C11522" t="s">
        <v>9800</v>
      </c>
      <c r="D11522" s="2">
        <v>137889.69</v>
      </c>
      <c r="E11522" s="3">
        <f t="shared" si="358"/>
        <v>6.2412753504511882E-4</v>
      </c>
      <c r="F11522" s="3">
        <f t="shared" si="359"/>
        <v>93.953781747413572</v>
      </c>
      <c r="G11522" t="s">
        <v>14480</v>
      </c>
    </row>
    <row r="11523" spans="1:7" x14ac:dyDescent="0.35">
      <c r="A11523" t="s">
        <v>10</v>
      </c>
      <c r="B11523" t="s">
        <v>73</v>
      </c>
      <c r="C11523" t="s">
        <v>2057</v>
      </c>
      <c r="D11523" s="2">
        <v>137839.72</v>
      </c>
      <c r="E11523" s="3">
        <f t="shared" ref="E11523:E11586" si="360">(D11523/$D$29638)*100</f>
        <v>6.2390135676502979E-4</v>
      </c>
      <c r="F11523" s="3">
        <f t="shared" si="359"/>
        <v>93.954405648770333</v>
      </c>
      <c r="G11523" t="s">
        <v>14480</v>
      </c>
    </row>
    <row r="11524" spans="1:7" x14ac:dyDescent="0.35">
      <c r="A11524" t="s">
        <v>3</v>
      </c>
      <c r="B11524" t="s">
        <v>20</v>
      </c>
      <c r="C11524" t="s">
        <v>8740</v>
      </c>
      <c r="D11524" s="2">
        <v>137831.37</v>
      </c>
      <c r="E11524" s="3">
        <f t="shared" si="360"/>
        <v>6.2386356231558526E-4</v>
      </c>
      <c r="F11524" s="3">
        <f t="shared" ref="F11524:F11587" si="361">E11524+F11523</f>
        <v>93.955029512332644</v>
      </c>
      <c r="G11524" t="s">
        <v>14473</v>
      </c>
    </row>
    <row r="11525" spans="1:7" x14ac:dyDescent="0.35">
      <c r="A11525" t="s">
        <v>3</v>
      </c>
      <c r="B11525" t="s">
        <v>6</v>
      </c>
      <c r="C11525" t="s">
        <v>648</v>
      </c>
      <c r="D11525" s="2">
        <v>137805.25</v>
      </c>
      <c r="E11525" s="3">
        <f t="shared" si="360"/>
        <v>6.2374533584618516E-4</v>
      </c>
      <c r="F11525" s="3">
        <f t="shared" si="361"/>
        <v>93.955653257668487</v>
      </c>
      <c r="G11525" t="s">
        <v>14473</v>
      </c>
    </row>
    <row r="11526" spans="1:7" x14ac:dyDescent="0.35">
      <c r="A11526" t="s">
        <v>10</v>
      </c>
      <c r="B11526" t="s">
        <v>40</v>
      </c>
      <c r="C11526" s="6" t="s">
        <v>13031</v>
      </c>
      <c r="D11526" s="2">
        <v>137799.26</v>
      </c>
      <c r="E11526" s="3">
        <f t="shared" si="360"/>
        <v>6.2371822342077526E-4</v>
      </c>
      <c r="F11526" s="3">
        <f t="shared" si="361"/>
        <v>93.95627697589191</v>
      </c>
      <c r="G11526" t="s">
        <v>14473</v>
      </c>
    </row>
    <row r="11527" spans="1:7" x14ac:dyDescent="0.35">
      <c r="A11527" t="s">
        <v>3</v>
      </c>
      <c r="B11527" t="s">
        <v>9</v>
      </c>
      <c r="C11527" t="s">
        <v>313</v>
      </c>
      <c r="D11527" s="2">
        <v>137784.82</v>
      </c>
      <c r="E11527" s="3">
        <f t="shared" si="360"/>
        <v>6.2365286391778381E-4</v>
      </c>
      <c r="F11527" s="3">
        <f t="shared" si="361"/>
        <v>93.956900628755832</v>
      </c>
      <c r="G11527" t="s">
        <v>14480</v>
      </c>
    </row>
    <row r="11528" spans="1:7" x14ac:dyDescent="0.35">
      <c r="A11528" t="s">
        <v>3</v>
      </c>
      <c r="B11528" t="s">
        <v>3428</v>
      </c>
      <c r="C11528" t="s">
        <v>7345</v>
      </c>
      <c r="D11528" s="2">
        <v>137755.63</v>
      </c>
      <c r="E11528" s="3">
        <f t="shared" si="360"/>
        <v>6.2352074176457589E-4</v>
      </c>
      <c r="F11528" s="3">
        <f t="shared" si="361"/>
        <v>93.957524149497601</v>
      </c>
      <c r="G11528" t="s">
        <v>14473</v>
      </c>
    </row>
    <row r="11529" spans="1:7" x14ac:dyDescent="0.35">
      <c r="A11529" t="s">
        <v>3</v>
      </c>
      <c r="B11529" t="s">
        <v>8</v>
      </c>
      <c r="C11529" t="s">
        <v>11456</v>
      </c>
      <c r="D11529" s="2">
        <v>137740.07</v>
      </c>
      <c r="E11529" s="3">
        <f t="shared" si="360"/>
        <v>6.2345031282644932E-4</v>
      </c>
      <c r="F11529" s="3">
        <f t="shared" si="361"/>
        <v>93.958147599810431</v>
      </c>
      <c r="G11529" t="s">
        <v>14473</v>
      </c>
    </row>
    <row r="11530" spans="1:7" x14ac:dyDescent="0.35">
      <c r="A11530" t="s">
        <v>3</v>
      </c>
      <c r="B11530" t="s">
        <v>8</v>
      </c>
      <c r="C11530" t="s">
        <v>12603</v>
      </c>
      <c r="D11530" s="2">
        <v>137722.46</v>
      </c>
      <c r="E11530" s="3">
        <f t="shared" si="360"/>
        <v>6.2337060501151294E-4</v>
      </c>
      <c r="F11530" s="3">
        <f t="shared" si="361"/>
        <v>93.958770970415443</v>
      </c>
      <c r="G11530" t="s">
        <v>14473</v>
      </c>
    </row>
    <row r="11531" spans="1:7" x14ac:dyDescent="0.35">
      <c r="A11531" t="s">
        <v>3</v>
      </c>
      <c r="B11531" t="s">
        <v>11</v>
      </c>
      <c r="C11531" s="7" t="s">
        <v>2050</v>
      </c>
      <c r="D11531" s="2">
        <v>137691.12</v>
      </c>
      <c r="E11531" s="3">
        <f t="shared" si="360"/>
        <v>6.232287513533583E-4</v>
      </c>
      <c r="F11531" s="3">
        <f t="shared" si="361"/>
        <v>93.959394199166795</v>
      </c>
      <c r="G11531" t="s">
        <v>14480</v>
      </c>
    </row>
    <row r="11532" spans="1:7" x14ac:dyDescent="0.35">
      <c r="A11532" t="s">
        <v>3</v>
      </c>
      <c r="B11532" t="s">
        <v>9</v>
      </c>
      <c r="C11532" t="s">
        <v>2348</v>
      </c>
      <c r="D11532" s="2">
        <v>137665.43</v>
      </c>
      <c r="E11532" s="3">
        <f t="shared" si="360"/>
        <v>6.231124711849475E-4</v>
      </c>
      <c r="F11532" s="3">
        <f t="shared" si="361"/>
        <v>93.960017311637984</v>
      </c>
      <c r="G11532" t="s">
        <v>14473</v>
      </c>
    </row>
    <row r="11533" spans="1:7" x14ac:dyDescent="0.35">
      <c r="A11533" t="s">
        <v>3</v>
      </c>
      <c r="B11533" t="s">
        <v>9</v>
      </c>
      <c r="C11533" t="s">
        <v>481</v>
      </c>
      <c r="D11533" s="2">
        <v>137651.54999999999</v>
      </c>
      <c r="E11533" s="3">
        <f t="shared" si="360"/>
        <v>6.2304964639952351E-4</v>
      </c>
      <c r="F11533" s="3">
        <f t="shared" si="361"/>
        <v>93.960640361284376</v>
      </c>
      <c r="G11533" t="s">
        <v>14473</v>
      </c>
    </row>
    <row r="11534" spans="1:7" x14ac:dyDescent="0.35">
      <c r="A11534" t="s">
        <v>10</v>
      </c>
      <c r="B11534" t="s">
        <v>29</v>
      </c>
      <c r="C11534" t="s">
        <v>2957</v>
      </c>
      <c r="D11534" s="2">
        <v>137649.76999999999</v>
      </c>
      <c r="E11534" s="3">
        <f t="shared" si="360"/>
        <v>6.2304158961868381E-4</v>
      </c>
      <c r="F11534" s="3">
        <f t="shared" si="361"/>
        <v>93.961263402873996</v>
      </c>
      <c r="G11534" t="s">
        <v>14480</v>
      </c>
    </row>
    <row r="11535" spans="1:7" x14ac:dyDescent="0.35">
      <c r="A11535" t="s">
        <v>10</v>
      </c>
      <c r="B11535" t="s">
        <v>13</v>
      </c>
      <c r="C11535" t="s">
        <v>7450</v>
      </c>
      <c r="D11535" s="2">
        <v>137638.49</v>
      </c>
      <c r="E11535" s="3">
        <f t="shared" si="360"/>
        <v>6.229905331648234E-4</v>
      </c>
      <c r="F11535" s="3">
        <f t="shared" si="361"/>
        <v>93.961886393407156</v>
      </c>
      <c r="G11535" t="s">
        <v>14480</v>
      </c>
    </row>
    <row r="11536" spans="1:7" x14ac:dyDescent="0.35">
      <c r="A11536" t="s">
        <v>10</v>
      </c>
      <c r="B11536" t="s">
        <v>22</v>
      </c>
      <c r="C11536" t="s">
        <v>446</v>
      </c>
      <c r="D11536" s="2">
        <v>137638.07999999999</v>
      </c>
      <c r="E11536" s="3">
        <f t="shared" si="360"/>
        <v>6.2298867738946146E-4</v>
      </c>
      <c r="F11536" s="3">
        <f t="shared" si="361"/>
        <v>93.962509382084548</v>
      </c>
      <c r="G11536" t="s">
        <v>14480</v>
      </c>
    </row>
    <row r="11537" spans="1:7" x14ac:dyDescent="0.35">
      <c r="A11537" t="s">
        <v>10</v>
      </c>
      <c r="B11537" t="s">
        <v>45</v>
      </c>
      <c r="C11537" t="s">
        <v>131</v>
      </c>
      <c r="D11537" s="2">
        <v>137601.85</v>
      </c>
      <c r="E11537" s="3">
        <f t="shared" si="360"/>
        <v>6.228246902154047E-4</v>
      </c>
      <c r="F11537" s="3">
        <f t="shared" si="361"/>
        <v>93.963132206774759</v>
      </c>
      <c r="G11537" t="s">
        <v>14473</v>
      </c>
    </row>
    <row r="11538" spans="1:7" x14ac:dyDescent="0.35">
      <c r="A11538" t="s">
        <v>10</v>
      </c>
      <c r="B11538" t="s">
        <v>9</v>
      </c>
      <c r="C11538" t="s">
        <v>13171</v>
      </c>
      <c r="D11538" s="2">
        <v>137589.26</v>
      </c>
      <c r="E11538" s="3">
        <f t="shared" si="360"/>
        <v>6.2276770433294872E-4</v>
      </c>
      <c r="F11538" s="3">
        <f t="shared" si="361"/>
        <v>93.963754974479087</v>
      </c>
      <c r="G11538" t="s">
        <v>14473</v>
      </c>
    </row>
    <row r="11539" spans="1:7" x14ac:dyDescent="0.35">
      <c r="A11539" t="s">
        <v>10</v>
      </c>
      <c r="B11539" t="s">
        <v>39</v>
      </c>
      <c r="C11539" t="s">
        <v>3953</v>
      </c>
      <c r="D11539" s="2">
        <v>137570.68</v>
      </c>
      <c r="E11539" s="3">
        <f t="shared" si="360"/>
        <v>6.2268360602508294E-4</v>
      </c>
      <c r="F11539" s="3">
        <f t="shared" si="361"/>
        <v>93.964377658085112</v>
      </c>
      <c r="G11539" t="s">
        <v>14480</v>
      </c>
    </row>
    <row r="11540" spans="1:7" x14ac:dyDescent="0.35">
      <c r="A11540" t="s">
        <v>3</v>
      </c>
      <c r="B11540" t="s">
        <v>37</v>
      </c>
      <c r="C11540" t="s">
        <v>3638</v>
      </c>
      <c r="D11540" s="2">
        <v>137540.95000000001</v>
      </c>
      <c r="E11540" s="3">
        <f t="shared" si="360"/>
        <v>6.2254903967993503E-4</v>
      </c>
      <c r="F11540" s="3">
        <f t="shared" si="361"/>
        <v>93.965000207124788</v>
      </c>
      <c r="G11540" t="s">
        <v>14473</v>
      </c>
    </row>
    <row r="11541" spans="1:7" x14ac:dyDescent="0.35">
      <c r="A11541" t="s">
        <v>3</v>
      </c>
      <c r="B11541" t="s">
        <v>8</v>
      </c>
      <c r="C11541" t="s">
        <v>7379</v>
      </c>
      <c r="D11541" s="2">
        <v>137539.70000000001</v>
      </c>
      <c r="E11541" s="3">
        <f t="shared" si="360"/>
        <v>6.2254338182822185E-4</v>
      </c>
      <c r="F11541" s="3">
        <f t="shared" si="361"/>
        <v>93.965622750506611</v>
      </c>
      <c r="G11541" t="s">
        <v>14473</v>
      </c>
    </row>
    <row r="11542" spans="1:7" x14ac:dyDescent="0.35">
      <c r="A11542" t="s">
        <v>3</v>
      </c>
      <c r="B11542" t="s">
        <v>6</v>
      </c>
      <c r="C11542" t="s">
        <v>11834</v>
      </c>
      <c r="D11542" s="2">
        <v>137520.29</v>
      </c>
      <c r="E11542" s="3">
        <f t="shared" si="360"/>
        <v>6.2245552670681841E-4</v>
      </c>
      <c r="F11542" s="3">
        <f t="shared" si="361"/>
        <v>93.966245206033321</v>
      </c>
      <c r="G11542" t="s">
        <v>14473</v>
      </c>
    </row>
    <row r="11543" spans="1:7" x14ac:dyDescent="0.35">
      <c r="A11543" t="s">
        <v>3</v>
      </c>
      <c r="B11543" t="s">
        <v>73</v>
      </c>
      <c r="C11543" t="s">
        <v>11846</v>
      </c>
      <c r="D11543" s="2">
        <v>137498.48000000001</v>
      </c>
      <c r="E11543" s="3">
        <f t="shared" si="360"/>
        <v>6.2235680851012551E-4</v>
      </c>
      <c r="F11543" s="3">
        <f t="shared" si="361"/>
        <v>93.966867562841827</v>
      </c>
      <c r="G11543" t="s">
        <v>14480</v>
      </c>
    </row>
    <row r="11544" spans="1:7" x14ac:dyDescent="0.35">
      <c r="A11544" t="s">
        <v>10</v>
      </c>
      <c r="B11544" t="s">
        <v>1478</v>
      </c>
      <c r="C11544" t="s">
        <v>4784</v>
      </c>
      <c r="D11544" s="2">
        <v>137489.34</v>
      </c>
      <c r="E11544" s="3">
        <f t="shared" si="360"/>
        <v>6.2231543829839825E-4</v>
      </c>
      <c r="F11544" s="3">
        <f t="shared" si="361"/>
        <v>93.967489878280119</v>
      </c>
      <c r="G11544" t="s">
        <v>14473</v>
      </c>
    </row>
    <row r="11545" spans="1:7" x14ac:dyDescent="0.35">
      <c r="A11545" t="s">
        <v>10</v>
      </c>
      <c r="B11545" t="s">
        <v>9</v>
      </c>
      <c r="C11545" t="s">
        <v>5497</v>
      </c>
      <c r="D11545" s="2">
        <v>137478.39000000001</v>
      </c>
      <c r="E11545" s="3">
        <f t="shared" si="360"/>
        <v>6.2226587551739024E-4</v>
      </c>
      <c r="F11545" s="3">
        <f t="shared" si="361"/>
        <v>93.96811214415564</v>
      </c>
      <c r="G11545" t="s">
        <v>14480</v>
      </c>
    </row>
    <row r="11546" spans="1:7" x14ac:dyDescent="0.35">
      <c r="A11546" t="s">
        <v>3</v>
      </c>
      <c r="B11546" t="s">
        <v>165</v>
      </c>
      <c r="C11546" t="s">
        <v>4163</v>
      </c>
      <c r="D11546" s="2">
        <v>137472.04999999999</v>
      </c>
      <c r="E11546" s="3">
        <f t="shared" si="360"/>
        <v>6.2223717889350048E-4</v>
      </c>
      <c r="F11546" s="3">
        <f t="shared" si="361"/>
        <v>93.968734381334528</v>
      </c>
      <c r="G11546" t="s">
        <v>14473</v>
      </c>
    </row>
    <row r="11547" spans="1:7" x14ac:dyDescent="0.35">
      <c r="A11547" t="s">
        <v>3</v>
      </c>
      <c r="B11547" t="s">
        <v>9</v>
      </c>
      <c r="C11547" t="s">
        <v>5217</v>
      </c>
      <c r="D11547" s="2">
        <v>137465.12</v>
      </c>
      <c r="E11547" s="3">
        <f t="shared" si="360"/>
        <v>6.2220581176360211E-4</v>
      </c>
      <c r="F11547" s="3">
        <f t="shared" si="361"/>
        <v>93.969356587146294</v>
      </c>
      <c r="G11547" t="s">
        <v>14480</v>
      </c>
    </row>
    <row r="11548" spans="1:7" x14ac:dyDescent="0.35">
      <c r="A11548" t="s">
        <v>10</v>
      </c>
      <c r="B11548" t="s">
        <v>9</v>
      </c>
      <c r="C11548" t="s">
        <v>7423</v>
      </c>
      <c r="D11548" s="2">
        <v>137459.95000000001</v>
      </c>
      <c r="E11548" s="3">
        <f t="shared" si="360"/>
        <v>6.221824108889163E-4</v>
      </c>
      <c r="F11548" s="3">
        <f t="shared" si="361"/>
        <v>93.969978769557187</v>
      </c>
      <c r="G11548" t="s">
        <v>14473</v>
      </c>
    </row>
    <row r="11549" spans="1:7" x14ac:dyDescent="0.35">
      <c r="A11549" t="s">
        <v>3</v>
      </c>
      <c r="B11549" t="s">
        <v>200</v>
      </c>
      <c r="C11549" t="s">
        <v>4247</v>
      </c>
      <c r="D11549" s="2">
        <v>137459.9</v>
      </c>
      <c r="E11549" s="3">
        <f t="shared" si="360"/>
        <v>6.2218218457484758E-4</v>
      </c>
      <c r="F11549" s="3">
        <f t="shared" si="361"/>
        <v>93.970600951741758</v>
      </c>
      <c r="G11549" t="s">
        <v>14473</v>
      </c>
    </row>
    <row r="11550" spans="1:7" x14ac:dyDescent="0.35">
      <c r="A11550" t="s">
        <v>10</v>
      </c>
      <c r="B11550" t="s">
        <v>9</v>
      </c>
      <c r="C11550" s="13" t="s">
        <v>1094</v>
      </c>
      <c r="D11550" s="2">
        <v>137452.23000000001</v>
      </c>
      <c r="E11550" s="3">
        <f t="shared" si="360"/>
        <v>6.221474679967352E-4</v>
      </c>
      <c r="F11550" s="3">
        <f t="shared" si="361"/>
        <v>93.971223099209752</v>
      </c>
      <c r="G11550" t="s">
        <v>14480</v>
      </c>
    </row>
    <row r="11551" spans="1:7" x14ac:dyDescent="0.35">
      <c r="A11551" t="s">
        <v>3</v>
      </c>
      <c r="B11551" t="s">
        <v>180</v>
      </c>
      <c r="C11551" t="s">
        <v>220</v>
      </c>
      <c r="D11551" s="2">
        <v>137449.44</v>
      </c>
      <c r="E11551" s="3">
        <f t="shared" si="360"/>
        <v>6.2213483967171117E-4</v>
      </c>
      <c r="F11551" s="3">
        <f t="shared" si="361"/>
        <v>93.971845234049425</v>
      </c>
      <c r="G11551" t="s">
        <v>14480</v>
      </c>
    </row>
    <row r="11552" spans="1:7" x14ac:dyDescent="0.35">
      <c r="A11552" t="s">
        <v>3</v>
      </c>
      <c r="B11552" t="s">
        <v>29</v>
      </c>
      <c r="C11552" s="7" t="s">
        <v>1808</v>
      </c>
      <c r="D11552" s="2">
        <v>137447.67000000001</v>
      </c>
      <c r="E11552" s="3">
        <f t="shared" si="360"/>
        <v>6.2212682815368525E-4</v>
      </c>
      <c r="F11552" s="3">
        <f t="shared" si="361"/>
        <v>93.972467360877573</v>
      </c>
      <c r="G11552" t="s">
        <v>14480</v>
      </c>
    </row>
    <row r="11553" spans="1:7" x14ac:dyDescent="0.35">
      <c r="A11553" t="s">
        <v>3</v>
      </c>
      <c r="B11553" t="s">
        <v>36</v>
      </c>
      <c r="C11553" t="s">
        <v>6405</v>
      </c>
      <c r="D11553" s="2">
        <v>137436.45000000001</v>
      </c>
      <c r="E11553" s="3">
        <f t="shared" si="360"/>
        <v>6.2207604327670703E-4</v>
      </c>
      <c r="F11553" s="3">
        <f t="shared" si="361"/>
        <v>93.973089436920844</v>
      </c>
      <c r="G11553" t="s">
        <v>14473</v>
      </c>
    </row>
    <row r="11554" spans="1:7" x14ac:dyDescent="0.35">
      <c r="A11554" t="s">
        <v>3</v>
      </c>
      <c r="B11554" t="s">
        <v>1043</v>
      </c>
      <c r="C11554" t="s">
        <v>7950</v>
      </c>
      <c r="D11554" s="2">
        <v>137390.01999999999</v>
      </c>
      <c r="E11554" s="3">
        <f t="shared" si="360"/>
        <v>6.2186588803266995E-4</v>
      </c>
      <c r="F11554" s="3">
        <f t="shared" si="361"/>
        <v>93.97371130280888</v>
      </c>
      <c r="G11554" t="s">
        <v>14473</v>
      </c>
    </row>
    <row r="11555" spans="1:7" x14ac:dyDescent="0.35">
      <c r="A11555" t="s">
        <v>3</v>
      </c>
      <c r="B11555" t="s">
        <v>9</v>
      </c>
      <c r="C11555" t="s">
        <v>1428</v>
      </c>
      <c r="D11555" s="2">
        <v>137389.71</v>
      </c>
      <c r="E11555" s="3">
        <f t="shared" si="360"/>
        <v>6.2186448488544502E-4</v>
      </c>
      <c r="F11555" s="3">
        <f t="shared" si="361"/>
        <v>93.974333167293764</v>
      </c>
      <c r="G11555" t="s">
        <v>14473</v>
      </c>
    </row>
    <row r="11556" spans="1:7" x14ac:dyDescent="0.35">
      <c r="A11556" t="s">
        <v>10</v>
      </c>
      <c r="B11556" t="s">
        <v>96</v>
      </c>
      <c r="C11556" t="s">
        <v>1555</v>
      </c>
      <c r="D11556" s="2">
        <v>137387.70000000001</v>
      </c>
      <c r="E11556" s="3">
        <f t="shared" si="360"/>
        <v>6.2185538705989026E-4</v>
      </c>
      <c r="F11556" s="3">
        <f t="shared" si="361"/>
        <v>93.974955022680831</v>
      </c>
      <c r="G11556" t="s">
        <v>14473</v>
      </c>
    </row>
    <row r="11557" spans="1:7" x14ac:dyDescent="0.35">
      <c r="A11557" t="s">
        <v>3</v>
      </c>
      <c r="B11557" t="s">
        <v>6</v>
      </c>
      <c r="C11557" s="11" t="s">
        <v>4872</v>
      </c>
      <c r="D11557" s="2">
        <v>137372.60999999999</v>
      </c>
      <c r="E11557" s="3">
        <f t="shared" si="360"/>
        <v>6.217870854740077E-4</v>
      </c>
      <c r="F11557" s="3">
        <f t="shared" si="361"/>
        <v>93.975576809766309</v>
      </c>
      <c r="G11557" t="s">
        <v>14473</v>
      </c>
    </row>
    <row r="11558" spans="1:7" x14ac:dyDescent="0.35">
      <c r="A11558" t="s">
        <v>3</v>
      </c>
      <c r="B11558" t="s">
        <v>13</v>
      </c>
      <c r="C11558" t="s">
        <v>404</v>
      </c>
      <c r="D11558" s="2">
        <v>137354.79999999999</v>
      </c>
      <c r="E11558" s="3">
        <f t="shared" si="360"/>
        <v>6.217064724027973E-4</v>
      </c>
      <c r="F11558" s="3">
        <f t="shared" si="361"/>
        <v>93.976198516238711</v>
      </c>
      <c r="G11558" t="s">
        <v>14480</v>
      </c>
    </row>
    <row r="11559" spans="1:7" x14ac:dyDescent="0.35">
      <c r="A11559" t="s">
        <v>10</v>
      </c>
      <c r="B11559" t="s">
        <v>13</v>
      </c>
      <c r="C11559" t="s">
        <v>2981</v>
      </c>
      <c r="D11559" s="2">
        <v>137347.39000000001</v>
      </c>
      <c r="E11559" s="3">
        <f t="shared" si="360"/>
        <v>6.2167293265784124E-4</v>
      </c>
      <c r="F11559" s="3">
        <f t="shared" si="361"/>
        <v>93.976820189171363</v>
      </c>
      <c r="G11559" t="s">
        <v>14473</v>
      </c>
    </row>
    <row r="11560" spans="1:7" x14ac:dyDescent="0.35">
      <c r="A11560" t="s">
        <v>10</v>
      </c>
      <c r="B11560" t="s">
        <v>57</v>
      </c>
      <c r="C11560" t="s">
        <v>9729</v>
      </c>
      <c r="D11560" s="2">
        <v>137345.42000000001</v>
      </c>
      <c r="E11560" s="3">
        <f t="shared" si="360"/>
        <v>6.2166401588354119E-4</v>
      </c>
      <c r="F11560" s="3">
        <f t="shared" si="361"/>
        <v>93.977441853187244</v>
      </c>
      <c r="G11560" t="s">
        <v>14473</v>
      </c>
    </row>
    <row r="11561" spans="1:7" x14ac:dyDescent="0.35">
      <c r="A11561" t="s">
        <v>10</v>
      </c>
      <c r="B11561" t="s">
        <v>9</v>
      </c>
      <c r="C11561" t="s">
        <v>12726</v>
      </c>
      <c r="D11561" s="2">
        <v>137330.48000000001</v>
      </c>
      <c r="E11561" s="3">
        <f t="shared" si="360"/>
        <v>6.2159639323986437E-4</v>
      </c>
      <c r="F11561" s="3">
        <f t="shared" si="361"/>
        <v>93.978063449580489</v>
      </c>
      <c r="G11561" t="s">
        <v>14473</v>
      </c>
    </row>
    <row r="11562" spans="1:7" x14ac:dyDescent="0.35">
      <c r="A11562" t="s">
        <v>10</v>
      </c>
      <c r="B11562" t="s">
        <v>9</v>
      </c>
      <c r="C11562" t="s">
        <v>6502</v>
      </c>
      <c r="D11562" s="2">
        <v>137327.21</v>
      </c>
      <c r="E11562" s="3">
        <f t="shared" si="360"/>
        <v>6.2158159229978242E-4</v>
      </c>
      <c r="F11562" s="3">
        <f t="shared" si="361"/>
        <v>93.978685031172787</v>
      </c>
      <c r="G11562" t="s">
        <v>14480</v>
      </c>
    </row>
    <row r="11563" spans="1:7" x14ac:dyDescent="0.35">
      <c r="A11563" t="s">
        <v>3</v>
      </c>
      <c r="B11563" t="s">
        <v>13</v>
      </c>
      <c r="C11563" t="s">
        <v>9957</v>
      </c>
      <c r="D11563" s="2">
        <v>137309</v>
      </c>
      <c r="E11563" s="3">
        <f t="shared" si="360"/>
        <v>6.2149916871602376E-4</v>
      </c>
      <c r="F11563" s="3">
        <f t="shared" si="361"/>
        <v>93.979306530341503</v>
      </c>
      <c r="G11563" t="s">
        <v>14473</v>
      </c>
    </row>
    <row r="11564" spans="1:7" x14ac:dyDescent="0.35">
      <c r="A11564" t="s">
        <v>3</v>
      </c>
      <c r="B11564" t="s">
        <v>9</v>
      </c>
      <c r="C11564" t="s">
        <v>6726</v>
      </c>
      <c r="D11564" s="2">
        <v>137306.31</v>
      </c>
      <c r="E11564" s="3">
        <f t="shared" si="360"/>
        <v>6.2148699301913684E-4</v>
      </c>
      <c r="F11564" s="3">
        <f t="shared" si="361"/>
        <v>93.979928017334529</v>
      </c>
      <c r="G11564" t="s">
        <v>14480</v>
      </c>
    </row>
    <row r="11565" spans="1:7" x14ac:dyDescent="0.35">
      <c r="A11565" t="s">
        <v>10</v>
      </c>
      <c r="B11565" t="s">
        <v>9</v>
      </c>
      <c r="C11565" t="s">
        <v>12552</v>
      </c>
      <c r="D11565" s="2">
        <v>137302.56</v>
      </c>
      <c r="E11565" s="3">
        <f t="shared" si="360"/>
        <v>6.2147001946399709E-4</v>
      </c>
      <c r="F11565" s="3">
        <f t="shared" si="361"/>
        <v>93.980549487353997</v>
      </c>
      <c r="G11565" t="s">
        <v>14480</v>
      </c>
    </row>
    <row r="11566" spans="1:7" x14ac:dyDescent="0.35">
      <c r="A11566" t="s">
        <v>3</v>
      </c>
      <c r="B11566" t="s">
        <v>36</v>
      </c>
      <c r="C11566" t="s">
        <v>12880</v>
      </c>
      <c r="D11566" s="2">
        <v>137300.57999999999</v>
      </c>
      <c r="E11566" s="3">
        <f t="shared" si="360"/>
        <v>6.2146105742688325E-4</v>
      </c>
      <c r="F11566" s="3">
        <f t="shared" si="361"/>
        <v>93.981170948411417</v>
      </c>
      <c r="G11566" t="s">
        <v>14473</v>
      </c>
    </row>
    <row r="11567" spans="1:7" x14ac:dyDescent="0.35">
      <c r="A11567" t="s">
        <v>10</v>
      </c>
      <c r="B11567" t="s">
        <v>92</v>
      </c>
      <c r="C11567" t="s">
        <v>13629</v>
      </c>
      <c r="D11567" s="2">
        <v>137297.44</v>
      </c>
      <c r="E11567" s="3">
        <f t="shared" si="360"/>
        <v>6.2144684490337968E-4</v>
      </c>
      <c r="F11567" s="3">
        <f t="shared" si="361"/>
        <v>93.981792395256321</v>
      </c>
      <c r="G11567" t="s">
        <v>14473</v>
      </c>
    </row>
    <row r="11568" spans="1:7" x14ac:dyDescent="0.35">
      <c r="A11568" t="s">
        <v>10</v>
      </c>
      <c r="B11568" t="s">
        <v>406</v>
      </c>
      <c r="C11568" t="s">
        <v>4075</v>
      </c>
      <c r="D11568" s="2">
        <v>137296.04</v>
      </c>
      <c r="E11568" s="3">
        <f t="shared" si="360"/>
        <v>6.2144050810946077E-4</v>
      </c>
      <c r="F11568" s="3">
        <f t="shared" si="361"/>
        <v>93.982413835764433</v>
      </c>
      <c r="G11568" t="s">
        <v>14480</v>
      </c>
    </row>
    <row r="11569" spans="1:7" x14ac:dyDescent="0.35">
      <c r="A11569" t="s">
        <v>3</v>
      </c>
      <c r="B11569" t="s">
        <v>9</v>
      </c>
      <c r="C11569" t="s">
        <v>8454</v>
      </c>
      <c r="D11569" s="2">
        <v>137295.22</v>
      </c>
      <c r="E11569" s="3">
        <f t="shared" si="360"/>
        <v>6.2143679655873689E-4</v>
      </c>
      <c r="F11569" s="3">
        <f t="shared" si="361"/>
        <v>93.983035272560997</v>
      </c>
      <c r="G11569" t="s">
        <v>14480</v>
      </c>
    </row>
    <row r="11570" spans="1:7" x14ac:dyDescent="0.35">
      <c r="A11570" t="s">
        <v>10</v>
      </c>
      <c r="B11570" t="s">
        <v>83</v>
      </c>
      <c r="C11570" t="s">
        <v>10728</v>
      </c>
      <c r="D11570" s="2">
        <v>137270.51999999999</v>
      </c>
      <c r="E11570" s="3">
        <f t="shared" si="360"/>
        <v>6.2132499740888295E-4</v>
      </c>
      <c r="F11570" s="3">
        <f t="shared" si="361"/>
        <v>93.983656597558408</v>
      </c>
      <c r="G11570" t="s">
        <v>14473</v>
      </c>
    </row>
    <row r="11571" spans="1:7" x14ac:dyDescent="0.35">
      <c r="A11571" t="s">
        <v>3</v>
      </c>
      <c r="B11571" t="s">
        <v>62</v>
      </c>
      <c r="C11571" t="s">
        <v>7020</v>
      </c>
      <c r="D11571" s="2">
        <v>137265.91</v>
      </c>
      <c r="E11571" s="3">
        <f t="shared" si="360"/>
        <v>6.2130413125176449E-4</v>
      </c>
      <c r="F11571" s="3">
        <f t="shared" si="361"/>
        <v>93.984277901689666</v>
      </c>
      <c r="G11571" t="s">
        <v>14473</v>
      </c>
    </row>
    <row r="11572" spans="1:7" x14ac:dyDescent="0.35">
      <c r="A11572" t="s">
        <v>3</v>
      </c>
      <c r="B11572" t="s">
        <v>73</v>
      </c>
      <c r="C11572" t="s">
        <v>5079</v>
      </c>
      <c r="D11572" s="2">
        <v>137197.01</v>
      </c>
      <c r="E11572" s="3">
        <f t="shared" si="360"/>
        <v>6.2099227046533015E-4</v>
      </c>
      <c r="F11572" s="3">
        <f t="shared" si="361"/>
        <v>93.984898893960136</v>
      </c>
      <c r="G11572" t="s">
        <v>14480</v>
      </c>
    </row>
    <row r="11573" spans="1:7" x14ac:dyDescent="0.35">
      <c r="A11573" t="s">
        <v>3</v>
      </c>
      <c r="B11573" t="s">
        <v>6</v>
      </c>
      <c r="C11573" t="s">
        <v>11714</v>
      </c>
      <c r="D11573" s="2">
        <v>137195.28</v>
      </c>
      <c r="E11573" s="3">
        <f t="shared" si="360"/>
        <v>6.2098443999855884E-4</v>
      </c>
      <c r="F11573" s="3">
        <f t="shared" si="361"/>
        <v>93.98551987840014</v>
      </c>
      <c r="G11573" t="s">
        <v>14480</v>
      </c>
    </row>
    <row r="11574" spans="1:7" x14ac:dyDescent="0.35">
      <c r="A11574" t="s">
        <v>3</v>
      </c>
      <c r="B11574" t="s">
        <v>33</v>
      </c>
      <c r="C11574" t="s">
        <v>1096</v>
      </c>
      <c r="D11574" s="2">
        <v>137169.79</v>
      </c>
      <c r="E11574" s="3">
        <f t="shared" si="360"/>
        <v>6.2086906508642228E-4</v>
      </c>
      <c r="F11574" s="3">
        <f t="shared" si="361"/>
        <v>93.986140747465228</v>
      </c>
      <c r="G11574" t="s">
        <v>14473</v>
      </c>
    </row>
    <row r="11575" spans="1:7" x14ac:dyDescent="0.35">
      <c r="A11575" t="s">
        <v>3</v>
      </c>
      <c r="B11575" t="s">
        <v>180</v>
      </c>
      <c r="C11575" t="s">
        <v>10798</v>
      </c>
      <c r="D11575" s="2">
        <v>137157.42000000001</v>
      </c>
      <c r="E11575" s="3">
        <f t="shared" si="360"/>
        <v>6.2081307498586789E-4</v>
      </c>
      <c r="F11575" s="3">
        <f t="shared" si="361"/>
        <v>93.986761560540216</v>
      </c>
      <c r="G11575" t="s">
        <v>14480</v>
      </c>
    </row>
    <row r="11576" spans="1:7" x14ac:dyDescent="0.35">
      <c r="A11576" t="s">
        <v>3</v>
      </c>
      <c r="B11576" t="s">
        <v>6</v>
      </c>
      <c r="C11576" t="s">
        <v>2406</v>
      </c>
      <c r="D11576" s="2">
        <v>137154.76999999999</v>
      </c>
      <c r="E11576" s="3">
        <f t="shared" si="360"/>
        <v>6.208010803402358E-4</v>
      </c>
      <c r="F11576" s="3">
        <f t="shared" si="361"/>
        <v>93.987382361620561</v>
      </c>
      <c r="G11576" t="s">
        <v>14480</v>
      </c>
    </row>
    <row r="11577" spans="1:7" x14ac:dyDescent="0.35">
      <c r="A11577" t="s">
        <v>10</v>
      </c>
      <c r="B11577" t="s">
        <v>9</v>
      </c>
      <c r="C11577" t="s">
        <v>7229</v>
      </c>
      <c r="D11577" s="2">
        <v>137136.98000000001</v>
      </c>
      <c r="E11577" s="3">
        <f t="shared" si="360"/>
        <v>6.2072055779465276E-4</v>
      </c>
      <c r="F11577" s="3">
        <f t="shared" si="361"/>
        <v>93.988003082178352</v>
      </c>
      <c r="G11577" t="s">
        <v>14480</v>
      </c>
    </row>
    <row r="11578" spans="1:7" x14ac:dyDescent="0.35">
      <c r="A11578" t="s">
        <v>3</v>
      </c>
      <c r="B11578" t="s">
        <v>13</v>
      </c>
      <c r="C11578" t="s">
        <v>10080</v>
      </c>
      <c r="D11578" s="2">
        <v>137127.56</v>
      </c>
      <c r="E11578" s="3">
        <f t="shared" si="360"/>
        <v>6.2067792022414171E-4</v>
      </c>
      <c r="F11578" s="3">
        <f t="shared" si="361"/>
        <v>93.988623760098577</v>
      </c>
      <c r="G11578" t="s">
        <v>14480</v>
      </c>
    </row>
    <row r="11579" spans="1:7" x14ac:dyDescent="0.35">
      <c r="A11579" t="s">
        <v>10</v>
      </c>
      <c r="B11579" t="s">
        <v>9</v>
      </c>
      <c r="C11579" t="s">
        <v>10719</v>
      </c>
      <c r="D11579" s="2">
        <v>137126.32999999999</v>
      </c>
      <c r="E11579" s="3">
        <f t="shared" si="360"/>
        <v>6.2067235289805589E-4</v>
      </c>
      <c r="F11579" s="3">
        <f t="shared" si="361"/>
        <v>93.989244432451471</v>
      </c>
      <c r="G11579" t="s">
        <v>14480</v>
      </c>
    </row>
    <row r="11580" spans="1:7" x14ac:dyDescent="0.35">
      <c r="A11580" t="s">
        <v>3</v>
      </c>
      <c r="B11580" t="s">
        <v>73</v>
      </c>
      <c r="C11580" t="s">
        <v>3503</v>
      </c>
      <c r="D11580" s="2">
        <v>137121.79999999999</v>
      </c>
      <c r="E11580" s="3">
        <f t="shared" si="360"/>
        <v>6.2065184884344698E-4</v>
      </c>
      <c r="F11580" s="3">
        <f t="shared" si="361"/>
        <v>93.98986508430032</v>
      </c>
      <c r="G11580" t="s">
        <v>14473</v>
      </c>
    </row>
    <row r="11581" spans="1:7" x14ac:dyDescent="0.35">
      <c r="A11581" t="s">
        <v>10</v>
      </c>
      <c r="B11581" t="s">
        <v>37</v>
      </c>
      <c r="C11581" t="s">
        <v>147</v>
      </c>
      <c r="D11581" s="2">
        <v>137094.6</v>
      </c>
      <c r="E11581" s="3">
        <f t="shared" si="360"/>
        <v>6.2052873399016668E-4</v>
      </c>
      <c r="F11581" s="3">
        <f t="shared" si="361"/>
        <v>93.990485613034309</v>
      </c>
      <c r="G11581" t="s">
        <v>14473</v>
      </c>
    </row>
    <row r="11582" spans="1:7" x14ac:dyDescent="0.35">
      <c r="A11582" t="s">
        <v>10</v>
      </c>
      <c r="B11582" t="s">
        <v>8</v>
      </c>
      <c r="C11582" t="s">
        <v>6750</v>
      </c>
      <c r="D11582" s="2">
        <v>137058.51999999999</v>
      </c>
      <c r="E11582" s="3">
        <f t="shared" si="360"/>
        <v>6.2036542575831521E-4</v>
      </c>
      <c r="F11582" s="3">
        <f t="shared" si="361"/>
        <v>93.99110597846007</v>
      </c>
      <c r="G11582" t="s">
        <v>14480</v>
      </c>
    </row>
    <row r="11583" spans="1:7" x14ac:dyDescent="0.35">
      <c r="A11583" t="s">
        <v>10</v>
      </c>
      <c r="B11583" t="s">
        <v>1610</v>
      </c>
      <c r="C11583" t="s">
        <v>1937</v>
      </c>
      <c r="D11583" s="2">
        <v>137034.79</v>
      </c>
      <c r="E11583" s="3">
        <f t="shared" si="360"/>
        <v>6.2025801710139099E-4</v>
      </c>
      <c r="F11583" s="3">
        <f t="shared" si="361"/>
        <v>93.991726236477177</v>
      </c>
      <c r="G11583" t="s">
        <v>14473</v>
      </c>
    </row>
    <row r="11584" spans="1:7" x14ac:dyDescent="0.35">
      <c r="A11584" t="s">
        <v>10</v>
      </c>
      <c r="B11584" t="s">
        <v>11</v>
      </c>
      <c r="C11584" t="s">
        <v>8032</v>
      </c>
      <c r="D11584" s="2">
        <v>137007.24</v>
      </c>
      <c r="E11584" s="3">
        <f t="shared" si="360"/>
        <v>6.2013331804963083E-4</v>
      </c>
      <c r="F11584" s="3">
        <f t="shared" si="361"/>
        <v>93.992346369795229</v>
      </c>
      <c r="G11584" t="s">
        <v>14473</v>
      </c>
    </row>
    <row r="11585" spans="1:7" x14ac:dyDescent="0.35">
      <c r="A11585" t="s">
        <v>3</v>
      </c>
      <c r="B11585" t="s">
        <v>9</v>
      </c>
      <c r="C11585" t="s">
        <v>13345</v>
      </c>
      <c r="D11585" s="2">
        <v>136982.97</v>
      </c>
      <c r="E11585" s="3">
        <f t="shared" si="360"/>
        <v>6.2002346520076629E-4</v>
      </c>
      <c r="F11585" s="3">
        <f t="shared" si="361"/>
        <v>93.992966393260431</v>
      </c>
      <c r="G11585" t="s">
        <v>14473</v>
      </c>
    </row>
    <row r="11586" spans="1:7" x14ac:dyDescent="0.35">
      <c r="A11586" t="s">
        <v>10</v>
      </c>
      <c r="B11586" t="s">
        <v>9</v>
      </c>
      <c r="C11586" t="s">
        <v>5546</v>
      </c>
      <c r="D11586" s="2">
        <v>136982.01999999999</v>
      </c>
      <c r="E11586" s="3">
        <f t="shared" si="360"/>
        <v>6.2001916523346415E-4</v>
      </c>
      <c r="F11586" s="3">
        <f t="shared" si="361"/>
        <v>93.993586412425671</v>
      </c>
      <c r="G11586" t="s">
        <v>14480</v>
      </c>
    </row>
    <row r="11587" spans="1:7" x14ac:dyDescent="0.35">
      <c r="A11587" t="s">
        <v>10</v>
      </c>
      <c r="B11587" t="s">
        <v>18</v>
      </c>
      <c r="C11587" t="s">
        <v>3374</v>
      </c>
      <c r="D11587" s="2">
        <v>136974.85</v>
      </c>
      <c r="E11587" s="3">
        <f t="shared" ref="E11587:E11650" si="362">(D11587/$D$29638)*100</f>
        <v>6.1998671179603704E-4</v>
      </c>
      <c r="F11587" s="3">
        <f t="shared" si="361"/>
        <v>93.994206399137468</v>
      </c>
      <c r="G11587" t="s">
        <v>14480</v>
      </c>
    </row>
    <row r="11588" spans="1:7" x14ac:dyDescent="0.35">
      <c r="A11588" t="s">
        <v>3</v>
      </c>
      <c r="B11588" t="s">
        <v>9</v>
      </c>
      <c r="C11588" t="s">
        <v>9075</v>
      </c>
      <c r="D11588" s="2">
        <v>136965.18</v>
      </c>
      <c r="E11588" s="3">
        <f t="shared" si="362"/>
        <v>6.1994294265518325E-4</v>
      </c>
      <c r="F11588" s="3">
        <f t="shared" ref="F11588:F11651" si="363">E11588+F11587</f>
        <v>93.994826342080117</v>
      </c>
      <c r="G11588" t="s">
        <v>14480</v>
      </c>
    </row>
    <row r="11589" spans="1:7" x14ac:dyDescent="0.35">
      <c r="A11589" t="s">
        <v>3</v>
      </c>
      <c r="B11589" t="s">
        <v>9</v>
      </c>
      <c r="C11589" t="s">
        <v>8027</v>
      </c>
      <c r="D11589" s="2">
        <v>136964.24</v>
      </c>
      <c r="E11589" s="3">
        <f t="shared" si="362"/>
        <v>6.1993868795069489E-4</v>
      </c>
      <c r="F11589" s="3">
        <f t="shared" si="363"/>
        <v>93.995446280768064</v>
      </c>
      <c r="G11589" t="s">
        <v>14480</v>
      </c>
    </row>
    <row r="11590" spans="1:7" x14ac:dyDescent="0.35">
      <c r="A11590" t="s">
        <v>3</v>
      </c>
      <c r="B11590" t="s">
        <v>9</v>
      </c>
      <c r="C11590" t="s">
        <v>10985</v>
      </c>
      <c r="D11590" s="2">
        <v>136954.26999999999</v>
      </c>
      <c r="E11590" s="3">
        <f t="shared" si="362"/>
        <v>6.1989356092542996E-4</v>
      </c>
      <c r="F11590" s="3">
        <f t="shared" si="363"/>
        <v>93.996066174328988</v>
      </c>
      <c r="G11590" t="s">
        <v>14473</v>
      </c>
    </row>
    <row r="11591" spans="1:7" x14ac:dyDescent="0.35">
      <c r="A11591" t="s">
        <v>10</v>
      </c>
      <c r="B11591" t="s">
        <v>9</v>
      </c>
      <c r="C11591" t="s">
        <v>5820</v>
      </c>
      <c r="D11591" s="2">
        <v>136951.6</v>
      </c>
      <c r="E11591" s="3">
        <f t="shared" si="362"/>
        <v>6.1988147575417051E-4</v>
      </c>
      <c r="F11591" s="3">
        <f t="shared" si="363"/>
        <v>93.996686055804744</v>
      </c>
      <c r="G11591" t="s">
        <v>14480</v>
      </c>
    </row>
    <row r="11592" spans="1:7" x14ac:dyDescent="0.35">
      <c r="A11592" t="s">
        <v>3</v>
      </c>
      <c r="B11592" t="s">
        <v>8</v>
      </c>
      <c r="C11592" t="s">
        <v>3910</v>
      </c>
      <c r="D11592" s="2">
        <v>136939.85999999999</v>
      </c>
      <c r="E11592" s="3">
        <f t="shared" si="362"/>
        <v>6.1982833721087966E-4</v>
      </c>
      <c r="F11592" s="3">
        <f t="shared" si="363"/>
        <v>93.997305884141952</v>
      </c>
      <c r="G11592" t="s">
        <v>14480</v>
      </c>
    </row>
    <row r="11593" spans="1:7" x14ac:dyDescent="0.35">
      <c r="A11593" t="s">
        <v>10</v>
      </c>
      <c r="B11593" t="s">
        <v>808</v>
      </c>
      <c r="C11593" s="8" t="s">
        <v>1565</v>
      </c>
      <c r="D11593" s="2">
        <v>136911.01999999999</v>
      </c>
      <c r="E11593" s="3">
        <f t="shared" si="362"/>
        <v>6.1969779925615139E-4</v>
      </c>
      <c r="F11593" s="3">
        <f t="shared" si="363"/>
        <v>93.997925581941203</v>
      </c>
      <c r="G11593" t="s">
        <v>14480</v>
      </c>
    </row>
    <row r="11594" spans="1:7" x14ac:dyDescent="0.35">
      <c r="A11594" t="s">
        <v>10</v>
      </c>
      <c r="B11594" t="s">
        <v>20</v>
      </c>
      <c r="C11594" t="s">
        <v>14351</v>
      </c>
      <c r="D11594" s="2">
        <v>136890</v>
      </c>
      <c r="E11594" s="3">
        <f t="shared" si="362"/>
        <v>6.1960265682174144E-4</v>
      </c>
      <c r="F11594" s="3">
        <f t="shared" si="363"/>
        <v>93.998545184598029</v>
      </c>
      <c r="G11594" t="s">
        <v>14473</v>
      </c>
    </row>
    <row r="11595" spans="1:7" x14ac:dyDescent="0.35">
      <c r="A11595" t="s">
        <v>3</v>
      </c>
      <c r="B11595" t="s">
        <v>9</v>
      </c>
      <c r="C11595" t="s">
        <v>9065</v>
      </c>
      <c r="D11595" s="2">
        <v>136884.95000000001</v>
      </c>
      <c r="E11595" s="3">
        <f t="shared" si="362"/>
        <v>6.195797991008199E-4</v>
      </c>
      <c r="F11595" s="3">
        <f t="shared" si="363"/>
        <v>93.999164764397136</v>
      </c>
      <c r="G11595" t="s">
        <v>14480</v>
      </c>
    </row>
    <row r="11596" spans="1:7" x14ac:dyDescent="0.35">
      <c r="A11596" t="s">
        <v>3</v>
      </c>
      <c r="B11596" t="s">
        <v>134</v>
      </c>
      <c r="C11596" t="s">
        <v>5536</v>
      </c>
      <c r="D11596" s="2">
        <v>136878.18</v>
      </c>
      <c r="E11596" s="3">
        <f t="shared" si="362"/>
        <v>6.1954915617594083E-4</v>
      </c>
      <c r="F11596" s="3">
        <f t="shared" si="363"/>
        <v>93.999784313553306</v>
      </c>
      <c r="G11596" t="s">
        <v>14480</v>
      </c>
    </row>
    <row r="11597" spans="1:7" x14ac:dyDescent="0.35">
      <c r="A11597" t="s">
        <v>3</v>
      </c>
      <c r="B11597" t="s">
        <v>6</v>
      </c>
      <c r="C11597" t="s">
        <v>4505</v>
      </c>
      <c r="D11597" s="2">
        <v>136849.37</v>
      </c>
      <c r="E11597" s="3">
        <f t="shared" si="362"/>
        <v>6.1941875400965381E-4</v>
      </c>
      <c r="F11597" s="3">
        <f t="shared" si="363"/>
        <v>94.000403732307319</v>
      </c>
      <c r="G11597" t="s">
        <v>14480</v>
      </c>
    </row>
    <row r="11598" spans="1:7" x14ac:dyDescent="0.35">
      <c r="A11598" t="s">
        <v>3</v>
      </c>
      <c r="B11598" t="s">
        <v>9</v>
      </c>
      <c r="C11598" t="s">
        <v>5511</v>
      </c>
      <c r="D11598" s="2">
        <v>136783.06</v>
      </c>
      <c r="E11598" s="3">
        <f t="shared" si="362"/>
        <v>6.1911861629196916E-4</v>
      </c>
      <c r="F11598" s="3">
        <f t="shared" si="363"/>
        <v>94.001022850923604</v>
      </c>
      <c r="G11598" t="s">
        <v>14480</v>
      </c>
    </row>
    <row r="11599" spans="1:7" x14ac:dyDescent="0.35">
      <c r="A11599" t="s">
        <v>10</v>
      </c>
      <c r="B11599" t="s">
        <v>6</v>
      </c>
      <c r="C11599" s="8" t="s">
        <v>13920</v>
      </c>
      <c r="D11599" s="2">
        <v>136777.76</v>
      </c>
      <c r="E11599" s="3">
        <f t="shared" si="362"/>
        <v>6.1909462700070509E-4</v>
      </c>
      <c r="F11599" s="3">
        <f t="shared" si="363"/>
        <v>94.001641945550602</v>
      </c>
      <c r="G11599" t="s">
        <v>14480</v>
      </c>
    </row>
    <row r="11600" spans="1:7" x14ac:dyDescent="0.35">
      <c r="A11600" t="s">
        <v>3</v>
      </c>
      <c r="B11600" t="s">
        <v>6</v>
      </c>
      <c r="C11600" t="s">
        <v>12836</v>
      </c>
      <c r="D11600" s="2">
        <v>136774.54</v>
      </c>
      <c r="E11600" s="3">
        <f t="shared" si="362"/>
        <v>6.1908005237469176E-4</v>
      </c>
      <c r="F11600" s="3">
        <f t="shared" si="363"/>
        <v>94.002261025602976</v>
      </c>
      <c r="G11600" t="s">
        <v>14480</v>
      </c>
    </row>
    <row r="11601" spans="1:7" x14ac:dyDescent="0.35">
      <c r="A11601" t="s">
        <v>3</v>
      </c>
      <c r="B11601" t="s">
        <v>43</v>
      </c>
      <c r="C11601" t="s">
        <v>188</v>
      </c>
      <c r="D11601" s="2">
        <v>136731.73000000001</v>
      </c>
      <c r="E11601" s="3">
        <f t="shared" si="362"/>
        <v>6.1888628226921627E-4</v>
      </c>
      <c r="F11601" s="3">
        <f t="shared" si="363"/>
        <v>94.002879911885245</v>
      </c>
      <c r="G11601" t="s">
        <v>14473</v>
      </c>
    </row>
    <row r="11602" spans="1:7" x14ac:dyDescent="0.35">
      <c r="A11602" t="s">
        <v>10</v>
      </c>
      <c r="B11602" t="s">
        <v>9</v>
      </c>
      <c r="C11602" t="s">
        <v>10534</v>
      </c>
      <c r="D11602" s="2">
        <v>136724.70000000001</v>
      </c>
      <c r="E11602" s="3">
        <f t="shared" si="362"/>
        <v>6.18854462511181E-4</v>
      </c>
      <c r="F11602" s="3">
        <f t="shared" si="363"/>
        <v>94.003498766347761</v>
      </c>
      <c r="G11602" t="s">
        <v>14480</v>
      </c>
    </row>
    <row r="11603" spans="1:7" x14ac:dyDescent="0.35">
      <c r="A11603" t="s">
        <v>10</v>
      </c>
      <c r="B11603" t="s">
        <v>6</v>
      </c>
      <c r="C11603" t="s">
        <v>817</v>
      </c>
      <c r="D11603" s="2">
        <v>136697.46</v>
      </c>
      <c r="E11603" s="3">
        <f t="shared" si="362"/>
        <v>6.1873116660664566E-4</v>
      </c>
      <c r="F11603" s="3">
        <f t="shared" si="363"/>
        <v>94.004117497514372</v>
      </c>
      <c r="G11603" t="s">
        <v>14473</v>
      </c>
    </row>
    <row r="11604" spans="1:7" x14ac:dyDescent="0.35">
      <c r="A11604" t="s">
        <v>10</v>
      </c>
      <c r="B11604" t="s">
        <v>9</v>
      </c>
      <c r="C11604" s="8" t="s">
        <v>554</v>
      </c>
      <c r="D11604" s="2">
        <v>136682.32999999999</v>
      </c>
      <c r="E11604" s="3">
        <f t="shared" si="362"/>
        <v>6.1866268396950849E-4</v>
      </c>
      <c r="F11604" s="3">
        <f t="shared" si="363"/>
        <v>94.004736160198348</v>
      </c>
      <c r="G11604" t="s">
        <v>14480</v>
      </c>
    </row>
    <row r="11605" spans="1:7" x14ac:dyDescent="0.35">
      <c r="A11605" t="s">
        <v>3</v>
      </c>
      <c r="B11605" t="s">
        <v>9</v>
      </c>
      <c r="C11605" t="s">
        <v>1065</v>
      </c>
      <c r="D11605" s="2">
        <v>136672.45000000001</v>
      </c>
      <c r="E11605" s="3">
        <f t="shared" si="362"/>
        <v>6.18617964309567E-4</v>
      </c>
      <c r="F11605" s="3">
        <f t="shared" si="363"/>
        <v>94.005354778162655</v>
      </c>
      <c r="G11605" t="s">
        <v>14480</v>
      </c>
    </row>
    <row r="11606" spans="1:7" x14ac:dyDescent="0.35">
      <c r="A11606" t="s">
        <v>10</v>
      </c>
      <c r="B11606" t="s">
        <v>180</v>
      </c>
      <c r="C11606" t="s">
        <v>8980</v>
      </c>
      <c r="D11606" s="2">
        <v>136656.12</v>
      </c>
      <c r="E11606" s="3">
        <f t="shared" si="362"/>
        <v>6.1854405013478495E-4</v>
      </c>
      <c r="F11606" s="3">
        <f t="shared" si="363"/>
        <v>94.005973322212796</v>
      </c>
      <c r="G11606" t="s">
        <v>14480</v>
      </c>
    </row>
    <row r="11607" spans="1:7" x14ac:dyDescent="0.35">
      <c r="A11607" t="s">
        <v>10</v>
      </c>
      <c r="B11607" t="s">
        <v>6</v>
      </c>
      <c r="C11607" t="s">
        <v>7668</v>
      </c>
      <c r="D11607" s="2">
        <v>136621.35999999999</v>
      </c>
      <c r="E11607" s="3">
        <f t="shared" si="362"/>
        <v>6.1838671659434285E-4</v>
      </c>
      <c r="F11607" s="3">
        <f t="shared" si="363"/>
        <v>94.006591708929392</v>
      </c>
      <c r="G11607" t="s">
        <v>14480</v>
      </c>
    </row>
    <row r="11608" spans="1:7" x14ac:dyDescent="0.35">
      <c r="A11608" t="s">
        <v>3</v>
      </c>
      <c r="B11608" t="s">
        <v>16</v>
      </c>
      <c r="C11608" s="7" t="s">
        <v>497</v>
      </c>
      <c r="D11608" s="2">
        <v>136620.92000000001</v>
      </c>
      <c r="E11608" s="3">
        <f t="shared" si="362"/>
        <v>6.1838472503053987E-4</v>
      </c>
      <c r="F11608" s="3">
        <f t="shared" si="363"/>
        <v>94.007210093654422</v>
      </c>
      <c r="G11608" t="s">
        <v>14480</v>
      </c>
    </row>
    <row r="11609" spans="1:7" x14ac:dyDescent="0.35">
      <c r="A11609" t="s">
        <v>10</v>
      </c>
      <c r="B11609" t="s">
        <v>31</v>
      </c>
      <c r="C11609" s="13" t="s">
        <v>8508</v>
      </c>
      <c r="D11609" s="2">
        <v>136619.82999999999</v>
      </c>
      <c r="E11609" s="3">
        <f t="shared" si="362"/>
        <v>6.1837979138384578E-4</v>
      </c>
      <c r="F11609" s="3">
        <f t="shared" si="363"/>
        <v>94.007828473445812</v>
      </c>
      <c r="G11609" t="s">
        <v>14480</v>
      </c>
    </row>
    <row r="11610" spans="1:7" x14ac:dyDescent="0.35">
      <c r="A11610" t="s">
        <v>3</v>
      </c>
      <c r="B11610" t="s">
        <v>6</v>
      </c>
      <c r="C11610" t="s">
        <v>1619</v>
      </c>
      <c r="D11610" s="2">
        <v>136591.41</v>
      </c>
      <c r="E11610" s="3">
        <f t="shared" si="362"/>
        <v>6.1825115446729334E-4</v>
      </c>
      <c r="F11610" s="3">
        <f t="shared" si="363"/>
        <v>94.008446724600276</v>
      </c>
      <c r="G11610" t="s">
        <v>14473</v>
      </c>
    </row>
    <row r="11611" spans="1:7" x14ac:dyDescent="0.35">
      <c r="A11611" t="s">
        <v>3</v>
      </c>
      <c r="B11611" t="s">
        <v>180</v>
      </c>
      <c r="C11611" t="s">
        <v>13903</v>
      </c>
      <c r="D11611" s="2">
        <v>136590.28</v>
      </c>
      <c r="E11611" s="3">
        <f t="shared" si="362"/>
        <v>6.1824603976934453E-4</v>
      </c>
      <c r="F11611" s="3">
        <f t="shared" si="363"/>
        <v>94.00906497064004</v>
      </c>
      <c r="G11611" t="s">
        <v>14480</v>
      </c>
    </row>
    <row r="11612" spans="1:7" x14ac:dyDescent="0.35">
      <c r="A11612" t="s">
        <v>10</v>
      </c>
      <c r="B11612" t="s">
        <v>55</v>
      </c>
      <c r="C11612" s="8" t="s">
        <v>10170</v>
      </c>
      <c r="D11612" s="2">
        <v>136577.10999999999</v>
      </c>
      <c r="E11612" s="3">
        <f t="shared" si="362"/>
        <v>6.1818642864369363E-4</v>
      </c>
      <c r="F11612" s="3">
        <f t="shared" si="363"/>
        <v>94.009683157068679</v>
      </c>
      <c r="G11612" t="s">
        <v>14480</v>
      </c>
    </row>
    <row r="11613" spans="1:7" x14ac:dyDescent="0.35">
      <c r="A11613" t="s">
        <v>3</v>
      </c>
      <c r="B11613" t="s">
        <v>8</v>
      </c>
      <c r="C11613" t="s">
        <v>3703</v>
      </c>
      <c r="D11613" s="2">
        <v>136575.03</v>
      </c>
      <c r="E11613" s="3">
        <f t="shared" si="362"/>
        <v>6.1817701397844289E-4</v>
      </c>
      <c r="F11613" s="3">
        <f t="shared" si="363"/>
        <v>94.010301334082655</v>
      </c>
      <c r="G11613" t="s">
        <v>14473</v>
      </c>
    </row>
    <row r="11614" spans="1:7" x14ac:dyDescent="0.35">
      <c r="A11614" t="s">
        <v>10</v>
      </c>
      <c r="B11614" t="s">
        <v>9</v>
      </c>
      <c r="C11614" t="s">
        <v>13703</v>
      </c>
      <c r="D11614" s="2">
        <v>136558.44</v>
      </c>
      <c r="E11614" s="3">
        <f t="shared" si="362"/>
        <v>6.1810192297050452E-4</v>
      </c>
      <c r="F11614" s="3">
        <f t="shared" si="363"/>
        <v>94.010919436005622</v>
      </c>
      <c r="G11614" t="s">
        <v>14480</v>
      </c>
    </row>
    <row r="11615" spans="1:7" x14ac:dyDescent="0.35">
      <c r="A11615" t="s">
        <v>10</v>
      </c>
      <c r="B11615" t="s">
        <v>180</v>
      </c>
      <c r="C11615" t="s">
        <v>13761</v>
      </c>
      <c r="D11615" s="2">
        <v>136500</v>
      </c>
      <c r="E11615" s="3">
        <f t="shared" si="362"/>
        <v>6.178374070872066E-4</v>
      </c>
      <c r="F11615" s="3">
        <f t="shared" si="363"/>
        <v>94.011537273412713</v>
      </c>
      <c r="G11615" t="s">
        <v>14480</v>
      </c>
    </row>
    <row r="11616" spans="1:7" x14ac:dyDescent="0.35">
      <c r="A11616" t="s">
        <v>10</v>
      </c>
      <c r="B11616" t="s">
        <v>6</v>
      </c>
      <c r="C11616" t="s">
        <v>7297</v>
      </c>
      <c r="D11616" s="2">
        <v>136438.97</v>
      </c>
      <c r="E11616" s="3">
        <f t="shared" si="362"/>
        <v>6.1756116813515877E-4</v>
      </c>
      <c r="F11616" s="3">
        <f t="shared" si="363"/>
        <v>94.012154834580855</v>
      </c>
      <c r="G11616" t="s">
        <v>14480</v>
      </c>
    </row>
    <row r="11617" spans="1:7" x14ac:dyDescent="0.35">
      <c r="A11617" t="s">
        <v>10</v>
      </c>
      <c r="B11617" t="s">
        <v>6</v>
      </c>
      <c r="C11617" t="s">
        <v>8460</v>
      </c>
      <c r="D11617" s="2">
        <v>136429.95000000001</v>
      </c>
      <c r="E11617" s="3">
        <f t="shared" si="362"/>
        <v>6.1752034107719598E-4</v>
      </c>
      <c r="F11617" s="3">
        <f t="shared" si="363"/>
        <v>94.012772354921935</v>
      </c>
      <c r="G11617" t="s">
        <v>14480</v>
      </c>
    </row>
    <row r="11618" spans="1:7" x14ac:dyDescent="0.35">
      <c r="A11618" t="s">
        <v>10</v>
      </c>
      <c r="B11618" t="s">
        <v>9</v>
      </c>
      <c r="C11618" t="s">
        <v>8362</v>
      </c>
      <c r="D11618" s="2">
        <v>136408.34</v>
      </c>
      <c r="E11618" s="3">
        <f t="shared" si="362"/>
        <v>6.1742252813677711E-4</v>
      </c>
      <c r="F11618" s="3">
        <f t="shared" si="363"/>
        <v>94.013389777450072</v>
      </c>
      <c r="G11618" t="s">
        <v>14480</v>
      </c>
    </row>
    <row r="11619" spans="1:7" x14ac:dyDescent="0.35">
      <c r="A11619" t="s">
        <v>10</v>
      </c>
      <c r="B11619" t="s">
        <v>33</v>
      </c>
      <c r="C11619" t="s">
        <v>6221</v>
      </c>
      <c r="D11619" s="2">
        <v>136366</v>
      </c>
      <c r="E11619" s="3">
        <f t="shared" si="362"/>
        <v>6.1723088538354585E-4</v>
      </c>
      <c r="F11619" s="3">
        <f t="shared" si="363"/>
        <v>94.014007008335454</v>
      </c>
      <c r="G11619" t="s">
        <v>14473</v>
      </c>
    </row>
    <row r="11620" spans="1:7" x14ac:dyDescent="0.35">
      <c r="A11620" t="s">
        <v>3</v>
      </c>
      <c r="B11620" t="s">
        <v>139</v>
      </c>
      <c r="C11620" t="s">
        <v>9247</v>
      </c>
      <c r="D11620" s="2">
        <v>136338.10999999999</v>
      </c>
      <c r="E11620" s="3">
        <f t="shared" si="362"/>
        <v>6.1710464739611972E-4</v>
      </c>
      <c r="F11620" s="3">
        <f t="shared" si="363"/>
        <v>94.014624112982844</v>
      </c>
      <c r="G11620" t="s">
        <v>14480</v>
      </c>
    </row>
    <row r="11621" spans="1:7" x14ac:dyDescent="0.35">
      <c r="A11621" t="s">
        <v>10</v>
      </c>
      <c r="B11621" t="s">
        <v>13</v>
      </c>
      <c r="C11621" s="7" t="s">
        <v>2538</v>
      </c>
      <c r="D11621" s="2">
        <v>136326.37</v>
      </c>
      <c r="E11621" s="3">
        <f t="shared" si="362"/>
        <v>6.1705150885282888E-4</v>
      </c>
      <c r="F11621" s="3">
        <f t="shared" si="363"/>
        <v>94.015241164491698</v>
      </c>
      <c r="G11621" t="s">
        <v>14480</v>
      </c>
    </row>
    <row r="11622" spans="1:7" x14ac:dyDescent="0.35">
      <c r="A11622" t="s">
        <v>10</v>
      </c>
      <c r="B11622" t="s">
        <v>28</v>
      </c>
      <c r="C11622" t="s">
        <v>8060</v>
      </c>
      <c r="D11622" s="2">
        <v>136283.20000000001</v>
      </c>
      <c r="E11622" s="3">
        <f t="shared" si="362"/>
        <v>6.1685610928606006E-4</v>
      </c>
      <c r="F11622" s="3">
        <f t="shared" si="363"/>
        <v>94.015858020600987</v>
      </c>
      <c r="G11622" t="s">
        <v>14473</v>
      </c>
    </row>
    <row r="11623" spans="1:7" x14ac:dyDescent="0.35">
      <c r="A11623" t="s">
        <v>10</v>
      </c>
      <c r="B11623" t="s">
        <v>40</v>
      </c>
      <c r="C11623" s="6" t="s">
        <v>3136</v>
      </c>
      <c r="D11623" s="2">
        <v>136270.06</v>
      </c>
      <c r="E11623" s="3">
        <f t="shared" si="362"/>
        <v>6.1679663394885031E-4</v>
      </c>
      <c r="F11623" s="3">
        <f t="shared" si="363"/>
        <v>94.016474817234936</v>
      </c>
      <c r="G11623" t="s">
        <v>14473</v>
      </c>
    </row>
    <row r="11624" spans="1:7" x14ac:dyDescent="0.35">
      <c r="A11624" t="s">
        <v>3</v>
      </c>
      <c r="B11624" t="s">
        <v>99</v>
      </c>
      <c r="C11624" t="s">
        <v>10974</v>
      </c>
      <c r="D11624" s="2">
        <v>136246</v>
      </c>
      <c r="E11624" s="3">
        <f t="shared" si="362"/>
        <v>6.1668773161907358E-4</v>
      </c>
      <c r="F11624" s="3">
        <f t="shared" si="363"/>
        <v>94.017091504966558</v>
      </c>
      <c r="G11624" t="s">
        <v>14473</v>
      </c>
    </row>
    <row r="11625" spans="1:7" x14ac:dyDescent="0.35">
      <c r="A11625" t="s">
        <v>10</v>
      </c>
      <c r="B11625" t="s">
        <v>76</v>
      </c>
      <c r="C11625" t="s">
        <v>1706</v>
      </c>
      <c r="D11625" s="2">
        <v>136223.66</v>
      </c>
      <c r="E11625" s="3">
        <f t="shared" si="362"/>
        <v>6.1658661449325437E-4</v>
      </c>
      <c r="F11625" s="3">
        <f t="shared" si="363"/>
        <v>94.017708091581056</v>
      </c>
      <c r="G11625" t="s">
        <v>14473</v>
      </c>
    </row>
    <row r="11626" spans="1:7" x14ac:dyDescent="0.35">
      <c r="A11626" t="s">
        <v>10</v>
      </c>
      <c r="B11626" t="s">
        <v>6</v>
      </c>
      <c r="C11626" t="s">
        <v>9722</v>
      </c>
      <c r="D11626" s="2">
        <v>136191.06</v>
      </c>
      <c r="E11626" s="3">
        <f t="shared" si="362"/>
        <v>6.1643905772057277E-4</v>
      </c>
      <c r="F11626" s="3">
        <f t="shared" si="363"/>
        <v>94.018324530638779</v>
      </c>
      <c r="G11626" t="s">
        <v>14480</v>
      </c>
    </row>
    <row r="11627" spans="1:7" x14ac:dyDescent="0.35">
      <c r="A11627" t="s">
        <v>10</v>
      </c>
      <c r="B11627" t="s">
        <v>294</v>
      </c>
      <c r="C11627" t="s">
        <v>3353</v>
      </c>
      <c r="D11627" s="2">
        <v>136151.25</v>
      </c>
      <c r="E11627" s="3">
        <f t="shared" si="362"/>
        <v>6.1625886645920902E-4</v>
      </c>
      <c r="F11627" s="3">
        <f t="shared" si="363"/>
        <v>94.018940789505237</v>
      </c>
      <c r="G11627" t="s">
        <v>14473</v>
      </c>
    </row>
    <row r="11628" spans="1:7" x14ac:dyDescent="0.35">
      <c r="A11628" t="s">
        <v>3</v>
      </c>
      <c r="B11628" t="s">
        <v>23</v>
      </c>
      <c r="C11628" s="8" t="s">
        <v>511</v>
      </c>
      <c r="D11628" s="2">
        <v>136138.39000000001</v>
      </c>
      <c r="E11628" s="3">
        <f t="shared" si="362"/>
        <v>6.1620065848078315E-4</v>
      </c>
      <c r="F11628" s="3">
        <f t="shared" si="363"/>
        <v>94.019556990163721</v>
      </c>
      <c r="G11628" t="s">
        <v>14480</v>
      </c>
    </row>
    <row r="11629" spans="1:7" x14ac:dyDescent="0.35">
      <c r="A11629" t="s">
        <v>3</v>
      </c>
      <c r="B11629" t="s">
        <v>9</v>
      </c>
      <c r="C11629" t="s">
        <v>13018</v>
      </c>
      <c r="D11629" s="2">
        <v>136129.06</v>
      </c>
      <c r="E11629" s="3">
        <f t="shared" si="362"/>
        <v>6.1615842827559533E-4</v>
      </c>
      <c r="F11629" s="3">
        <f t="shared" si="363"/>
        <v>94.020173148591994</v>
      </c>
      <c r="G11629" t="s">
        <v>14480</v>
      </c>
    </row>
    <row r="11630" spans="1:7" x14ac:dyDescent="0.35">
      <c r="A11630" t="s">
        <v>10</v>
      </c>
      <c r="B11630" t="s">
        <v>9</v>
      </c>
      <c r="C11630" t="s">
        <v>10228</v>
      </c>
      <c r="D11630" s="2">
        <v>136105.26</v>
      </c>
      <c r="E11630" s="3">
        <f t="shared" si="362"/>
        <v>6.1605070277897503E-4</v>
      </c>
      <c r="F11630" s="3">
        <f t="shared" si="363"/>
        <v>94.020789199294768</v>
      </c>
      <c r="G11630" t="s">
        <v>14473</v>
      </c>
    </row>
    <row r="11631" spans="1:7" x14ac:dyDescent="0.35">
      <c r="A11631" t="s">
        <v>10</v>
      </c>
      <c r="B11631" t="s">
        <v>9</v>
      </c>
      <c r="C11631" t="s">
        <v>7443</v>
      </c>
      <c r="D11631" s="2">
        <v>136104.54999999999</v>
      </c>
      <c r="E11631" s="3">
        <f t="shared" si="362"/>
        <v>6.1604748911920184E-4</v>
      </c>
      <c r="F11631" s="3">
        <f t="shared" si="363"/>
        <v>94.021405246783885</v>
      </c>
      <c r="G11631" t="s">
        <v>14473</v>
      </c>
    </row>
    <row r="11632" spans="1:7" x14ac:dyDescent="0.35">
      <c r="A11632" t="s">
        <v>3</v>
      </c>
      <c r="B11632" t="s">
        <v>9</v>
      </c>
      <c r="C11632" t="s">
        <v>3523</v>
      </c>
      <c r="D11632" s="2">
        <v>136094.44</v>
      </c>
      <c r="E11632" s="3">
        <f t="shared" si="362"/>
        <v>6.1600172841454518E-4</v>
      </c>
      <c r="F11632" s="3">
        <f t="shared" si="363"/>
        <v>94.022021248512303</v>
      </c>
      <c r="G11632" t="s">
        <v>14473</v>
      </c>
    </row>
    <row r="11633" spans="1:7" x14ac:dyDescent="0.35">
      <c r="A11633" t="s">
        <v>10</v>
      </c>
      <c r="B11633" t="s">
        <v>9</v>
      </c>
      <c r="C11633" t="s">
        <v>3342</v>
      </c>
      <c r="D11633" s="2">
        <v>136092.26999999999</v>
      </c>
      <c r="E11633" s="3">
        <f t="shared" si="362"/>
        <v>6.1599190638397089E-4</v>
      </c>
      <c r="F11633" s="3">
        <f t="shared" si="363"/>
        <v>94.022637240418689</v>
      </c>
      <c r="G11633" t="s">
        <v>14473</v>
      </c>
    </row>
    <row r="11634" spans="1:7" x14ac:dyDescent="0.35">
      <c r="A11634" t="s">
        <v>10</v>
      </c>
      <c r="B11634" t="s">
        <v>29</v>
      </c>
      <c r="C11634" t="s">
        <v>1866</v>
      </c>
      <c r="D11634" s="2">
        <v>136055.13</v>
      </c>
      <c r="E11634" s="3">
        <f t="shared" si="362"/>
        <v>6.1582380029386681E-4</v>
      </c>
      <c r="F11634" s="3">
        <f t="shared" si="363"/>
        <v>94.023253064218977</v>
      </c>
      <c r="G11634" t="s">
        <v>14473</v>
      </c>
    </row>
    <row r="11635" spans="1:7" x14ac:dyDescent="0.35">
      <c r="A11635" t="s">
        <v>3</v>
      </c>
      <c r="B11635" t="s">
        <v>9</v>
      </c>
      <c r="C11635" t="s">
        <v>10406</v>
      </c>
      <c r="D11635" s="2">
        <v>136051.85999999999</v>
      </c>
      <c r="E11635" s="3">
        <f t="shared" si="362"/>
        <v>6.1580899935378486E-4</v>
      </c>
      <c r="F11635" s="3">
        <f t="shared" si="363"/>
        <v>94.023868873218333</v>
      </c>
      <c r="G11635" t="s">
        <v>14473</v>
      </c>
    </row>
    <row r="11636" spans="1:7" x14ac:dyDescent="0.35">
      <c r="A11636" t="s">
        <v>3</v>
      </c>
      <c r="B11636" t="s">
        <v>28</v>
      </c>
      <c r="C11636" s="11" t="s">
        <v>6819</v>
      </c>
      <c r="D11636" s="2">
        <v>136031.04000000001</v>
      </c>
      <c r="E11636" s="3">
        <f t="shared" si="362"/>
        <v>6.1571476217564904E-4</v>
      </c>
      <c r="F11636" s="3">
        <f t="shared" si="363"/>
        <v>94.02448458798051</v>
      </c>
      <c r="G11636" t="s">
        <v>14473</v>
      </c>
    </row>
    <row r="11637" spans="1:7" x14ac:dyDescent="0.35">
      <c r="A11637" t="s">
        <v>10</v>
      </c>
      <c r="B11637" t="s">
        <v>22</v>
      </c>
      <c r="C11637" t="s">
        <v>8252</v>
      </c>
      <c r="D11637" s="2">
        <v>136011.29</v>
      </c>
      <c r="E11637" s="3">
        <f t="shared" si="362"/>
        <v>6.1562536811857953E-4</v>
      </c>
      <c r="F11637" s="3">
        <f t="shared" si="363"/>
        <v>94.025100213348622</v>
      </c>
      <c r="G11637" t="s">
        <v>14480</v>
      </c>
    </row>
    <row r="11638" spans="1:7" x14ac:dyDescent="0.35">
      <c r="A11638" t="s">
        <v>3</v>
      </c>
      <c r="B11638" t="s">
        <v>32</v>
      </c>
      <c r="C11638" t="s">
        <v>7531</v>
      </c>
      <c r="D11638" s="2">
        <v>136008.76</v>
      </c>
      <c r="E11638" s="3">
        <f t="shared" si="362"/>
        <v>6.1561391662671191E-4</v>
      </c>
      <c r="F11638" s="3">
        <f t="shared" si="363"/>
        <v>94.025715827265245</v>
      </c>
      <c r="G11638" t="s">
        <v>14473</v>
      </c>
    </row>
    <row r="11639" spans="1:7" x14ac:dyDescent="0.35">
      <c r="A11639" t="s">
        <v>3</v>
      </c>
      <c r="B11639" t="s">
        <v>9</v>
      </c>
      <c r="C11639" t="s">
        <v>4566</v>
      </c>
      <c r="D11639" s="2">
        <v>136007.38</v>
      </c>
      <c r="E11639" s="3">
        <f t="shared" si="362"/>
        <v>6.1560767035842047E-4</v>
      </c>
      <c r="F11639" s="3">
        <f t="shared" si="363"/>
        <v>94.026331434935599</v>
      </c>
      <c r="G11639" t="s">
        <v>14480</v>
      </c>
    </row>
    <row r="11640" spans="1:7" x14ac:dyDescent="0.35">
      <c r="A11640" t="s">
        <v>3</v>
      </c>
      <c r="B11640" t="s">
        <v>200</v>
      </c>
      <c r="C11640" t="s">
        <v>2054</v>
      </c>
      <c r="D11640" s="2">
        <v>136000</v>
      </c>
      <c r="E11640" s="3">
        <f t="shared" si="362"/>
        <v>6.1557426640190544E-4</v>
      </c>
      <c r="F11640" s="3">
        <f t="shared" si="363"/>
        <v>94.026947009202004</v>
      </c>
      <c r="G11640" t="s">
        <v>14473</v>
      </c>
    </row>
    <row r="11641" spans="1:7" x14ac:dyDescent="0.35">
      <c r="A11641" t="s">
        <v>3</v>
      </c>
      <c r="B11641" t="s">
        <v>62</v>
      </c>
      <c r="C11641" t="s">
        <v>11407</v>
      </c>
      <c r="D11641" s="2">
        <v>136000</v>
      </c>
      <c r="E11641" s="3">
        <f t="shared" si="362"/>
        <v>6.1557426640190544E-4</v>
      </c>
      <c r="F11641" s="3">
        <f t="shared" si="363"/>
        <v>94.027562583468409</v>
      </c>
      <c r="G11641" t="s">
        <v>14473</v>
      </c>
    </row>
    <row r="11642" spans="1:7" x14ac:dyDescent="0.35">
      <c r="A11642" t="s">
        <v>10</v>
      </c>
      <c r="B11642" t="s">
        <v>180</v>
      </c>
      <c r="C11642" t="s">
        <v>7857</v>
      </c>
      <c r="D11642" s="2">
        <v>135984.29</v>
      </c>
      <c r="E11642" s="3">
        <f t="shared" si="362"/>
        <v>6.1550315852157336E-4</v>
      </c>
      <c r="F11642" s="3">
        <f t="shared" si="363"/>
        <v>94.028178086626937</v>
      </c>
      <c r="G11642" t="s">
        <v>14480</v>
      </c>
    </row>
    <row r="11643" spans="1:7" x14ac:dyDescent="0.35">
      <c r="A11643" t="s">
        <v>10</v>
      </c>
      <c r="B11643" t="s">
        <v>6</v>
      </c>
      <c r="C11643" s="8" t="s">
        <v>1029</v>
      </c>
      <c r="D11643" s="2">
        <v>135971.54999999999</v>
      </c>
      <c r="E11643" s="3">
        <f t="shared" si="362"/>
        <v>6.1544549369691175E-4</v>
      </c>
      <c r="F11643" s="3">
        <f t="shared" si="363"/>
        <v>94.028793532120631</v>
      </c>
      <c r="G11643" t="s">
        <v>14480</v>
      </c>
    </row>
    <row r="11644" spans="1:7" x14ac:dyDescent="0.35">
      <c r="A11644" t="s">
        <v>3</v>
      </c>
      <c r="B11644" t="s">
        <v>23</v>
      </c>
      <c r="C11644" t="s">
        <v>9050</v>
      </c>
      <c r="D11644" s="2">
        <v>135959.75</v>
      </c>
      <c r="E11644" s="3">
        <f t="shared" si="362"/>
        <v>6.1539208357673872E-4</v>
      </c>
      <c r="F11644" s="3">
        <f t="shared" si="363"/>
        <v>94.029408924204205</v>
      </c>
      <c r="G11644" t="s">
        <v>14480</v>
      </c>
    </row>
    <row r="11645" spans="1:7" x14ac:dyDescent="0.35">
      <c r="A11645" t="s">
        <v>10</v>
      </c>
      <c r="B11645" t="s">
        <v>9</v>
      </c>
      <c r="C11645" t="s">
        <v>205</v>
      </c>
      <c r="D11645" s="2">
        <v>135879.14000000001</v>
      </c>
      <c r="E11645" s="3">
        <f t="shared" si="362"/>
        <v>6.1502722003545457E-4</v>
      </c>
      <c r="F11645" s="3">
        <f t="shared" si="363"/>
        <v>94.030023951424241</v>
      </c>
      <c r="G11645" t="s">
        <v>14473</v>
      </c>
    </row>
    <row r="11646" spans="1:7" x14ac:dyDescent="0.35">
      <c r="A11646" t="s">
        <v>3</v>
      </c>
      <c r="B11646" t="s">
        <v>55</v>
      </c>
      <c r="C11646" t="s">
        <v>10652</v>
      </c>
      <c r="D11646" s="2">
        <v>135878.15</v>
      </c>
      <c r="E11646" s="3">
        <f t="shared" si="362"/>
        <v>6.1502273901689749E-4</v>
      </c>
      <c r="F11646" s="3">
        <f t="shared" si="363"/>
        <v>94.030638974163253</v>
      </c>
      <c r="G11646" t="s">
        <v>14480</v>
      </c>
    </row>
    <row r="11647" spans="1:7" x14ac:dyDescent="0.35">
      <c r="A11647" t="s">
        <v>3</v>
      </c>
      <c r="B11647" t="s">
        <v>336</v>
      </c>
      <c r="C11647" t="s">
        <v>4076</v>
      </c>
      <c r="D11647" s="2">
        <v>135874.51999999999</v>
      </c>
      <c r="E11647" s="3">
        <f t="shared" si="362"/>
        <v>6.1500630861552222E-4</v>
      </c>
      <c r="F11647" s="3">
        <f t="shared" si="363"/>
        <v>94.031253980471874</v>
      </c>
      <c r="G11647" t="s">
        <v>14473</v>
      </c>
    </row>
    <row r="11648" spans="1:7" x14ac:dyDescent="0.35">
      <c r="A11648" t="s">
        <v>10</v>
      </c>
      <c r="B11648" t="s">
        <v>9</v>
      </c>
      <c r="C11648" t="s">
        <v>9346</v>
      </c>
      <c r="D11648" s="2">
        <v>135847</v>
      </c>
      <c r="E11648" s="3">
        <f t="shared" si="362"/>
        <v>6.1488174535220331E-4</v>
      </c>
      <c r="F11648" s="3">
        <f t="shared" si="363"/>
        <v>94.031868862217223</v>
      </c>
      <c r="G11648" t="s">
        <v>14480</v>
      </c>
    </row>
    <row r="11649" spans="1:7" x14ac:dyDescent="0.35">
      <c r="A11649" t="s">
        <v>3</v>
      </c>
      <c r="B11649" t="s">
        <v>8</v>
      </c>
      <c r="C11649" t="s">
        <v>3333</v>
      </c>
      <c r="D11649" s="2">
        <v>135829.22</v>
      </c>
      <c r="E11649" s="3">
        <f t="shared" si="362"/>
        <v>6.1480126806943394E-4</v>
      </c>
      <c r="F11649" s="3">
        <f t="shared" si="363"/>
        <v>94.032483663485294</v>
      </c>
      <c r="G11649" t="s">
        <v>14480</v>
      </c>
    </row>
    <row r="11650" spans="1:7" x14ac:dyDescent="0.35">
      <c r="A11650" t="s">
        <v>10</v>
      </c>
      <c r="B11650" t="s">
        <v>6</v>
      </c>
      <c r="C11650" t="s">
        <v>5106</v>
      </c>
      <c r="D11650" s="2">
        <v>135800.9</v>
      </c>
      <c r="E11650" s="3">
        <f t="shared" si="362"/>
        <v>6.1467308378101851E-4</v>
      </c>
      <c r="F11650" s="3">
        <f t="shared" si="363"/>
        <v>94.033098336569068</v>
      </c>
      <c r="G11650" t="s">
        <v>14480</v>
      </c>
    </row>
    <row r="11651" spans="1:7" x14ac:dyDescent="0.35">
      <c r="A11651" t="s">
        <v>10</v>
      </c>
      <c r="B11651" t="s">
        <v>4</v>
      </c>
      <c r="C11651" t="s">
        <v>4843</v>
      </c>
      <c r="D11651" s="2">
        <v>135792.51999999999</v>
      </c>
      <c r="E11651" s="3">
        <f t="shared" ref="E11651:E11714" si="364">(D11651/$D$29638)*100</f>
        <v>6.1463515354313284E-4</v>
      </c>
      <c r="F11651" s="3">
        <f t="shared" si="363"/>
        <v>94.033712971722608</v>
      </c>
      <c r="G11651" t="s">
        <v>14480</v>
      </c>
    </row>
    <row r="11652" spans="1:7" x14ac:dyDescent="0.35">
      <c r="A11652" t="s">
        <v>10</v>
      </c>
      <c r="B11652" t="s">
        <v>180</v>
      </c>
      <c r="C11652" t="s">
        <v>3057</v>
      </c>
      <c r="D11652" s="2">
        <v>135786.76999999999</v>
      </c>
      <c r="E11652" s="3">
        <f t="shared" si="364"/>
        <v>6.1460912742525189E-4</v>
      </c>
      <c r="F11652" s="3">
        <f t="shared" ref="F11652:F11715" si="365">E11652+F11651</f>
        <v>94.034327580850032</v>
      </c>
      <c r="G11652" t="s">
        <v>14480</v>
      </c>
    </row>
    <row r="11653" spans="1:7" x14ac:dyDescent="0.35">
      <c r="A11653" t="s">
        <v>3</v>
      </c>
      <c r="B11653" t="s">
        <v>38</v>
      </c>
      <c r="C11653" t="s">
        <v>4370</v>
      </c>
      <c r="D11653" s="2">
        <v>135786.64000000001</v>
      </c>
      <c r="E11653" s="3">
        <f t="shared" si="364"/>
        <v>6.1460853900867384E-4</v>
      </c>
      <c r="F11653" s="3">
        <f t="shared" si="365"/>
        <v>94.034942189389042</v>
      </c>
      <c r="G11653" t="s">
        <v>14473</v>
      </c>
    </row>
    <row r="11654" spans="1:7" x14ac:dyDescent="0.35">
      <c r="A11654" t="s">
        <v>3</v>
      </c>
      <c r="B11654" t="s">
        <v>35</v>
      </c>
      <c r="C11654" t="s">
        <v>380</v>
      </c>
      <c r="D11654" s="2">
        <v>135765.67000000001</v>
      </c>
      <c r="E11654" s="3">
        <f t="shared" si="364"/>
        <v>6.1451362288833229E-4</v>
      </c>
      <c r="F11654" s="3">
        <f t="shared" si="365"/>
        <v>94.035556703011935</v>
      </c>
      <c r="G11654" t="s">
        <v>14473</v>
      </c>
    </row>
    <row r="11655" spans="1:7" x14ac:dyDescent="0.35">
      <c r="A11655" t="s">
        <v>3</v>
      </c>
      <c r="B11655" t="s">
        <v>6</v>
      </c>
      <c r="C11655" t="s">
        <v>10160</v>
      </c>
      <c r="D11655" s="2">
        <v>135726.26999999999</v>
      </c>
      <c r="E11655" s="3">
        <f t="shared" si="364"/>
        <v>6.1433528740233048E-4</v>
      </c>
      <c r="F11655" s="3">
        <f t="shared" si="365"/>
        <v>94.036171038299344</v>
      </c>
      <c r="G11655" t="s">
        <v>14473</v>
      </c>
    </row>
    <row r="11656" spans="1:7" x14ac:dyDescent="0.35">
      <c r="A11656" t="s">
        <v>3</v>
      </c>
      <c r="B11656" t="s">
        <v>29</v>
      </c>
      <c r="C11656" t="s">
        <v>2712</v>
      </c>
      <c r="D11656" s="2">
        <v>135723.87</v>
      </c>
      <c r="E11656" s="3">
        <f t="shared" si="364"/>
        <v>6.1432442432704103E-4</v>
      </c>
      <c r="F11656" s="3">
        <f t="shared" si="365"/>
        <v>94.036785362723677</v>
      </c>
      <c r="G11656" t="s">
        <v>14473</v>
      </c>
    </row>
    <row r="11657" spans="1:7" x14ac:dyDescent="0.35">
      <c r="A11657" t="s">
        <v>10</v>
      </c>
      <c r="B11657" t="s">
        <v>11</v>
      </c>
      <c r="C11657" t="s">
        <v>11148</v>
      </c>
      <c r="D11657" s="2">
        <v>135715.21</v>
      </c>
      <c r="E11657" s="3">
        <f t="shared" si="364"/>
        <v>6.1428522673037157E-4</v>
      </c>
      <c r="F11657" s="3">
        <f t="shared" si="365"/>
        <v>94.037399647950409</v>
      </c>
      <c r="G11657" t="s">
        <v>14473</v>
      </c>
    </row>
    <row r="11658" spans="1:7" x14ac:dyDescent="0.35">
      <c r="A11658" t="s">
        <v>10</v>
      </c>
      <c r="B11658" t="s">
        <v>6</v>
      </c>
      <c r="C11658" t="s">
        <v>1012</v>
      </c>
      <c r="D11658" s="2">
        <v>135680.21</v>
      </c>
      <c r="E11658" s="3">
        <f t="shared" si="364"/>
        <v>6.1412680688240052E-4</v>
      </c>
      <c r="F11658" s="3">
        <f t="shared" si="365"/>
        <v>94.038013774757289</v>
      </c>
      <c r="G11658" t="s">
        <v>14480</v>
      </c>
    </row>
    <row r="11659" spans="1:7" x14ac:dyDescent="0.35">
      <c r="A11659" t="s">
        <v>10</v>
      </c>
      <c r="B11659" t="s">
        <v>76</v>
      </c>
      <c r="C11659" t="s">
        <v>8542</v>
      </c>
      <c r="D11659" s="2">
        <v>135670.51</v>
      </c>
      <c r="E11659" s="3">
        <f t="shared" si="364"/>
        <v>6.140829019531058E-4</v>
      </c>
      <c r="F11659" s="3">
        <f t="shared" si="365"/>
        <v>94.038627857659236</v>
      </c>
      <c r="G11659" t="s">
        <v>14480</v>
      </c>
    </row>
    <row r="11660" spans="1:7" x14ac:dyDescent="0.35">
      <c r="A11660" t="s">
        <v>10</v>
      </c>
      <c r="B11660" t="s">
        <v>37</v>
      </c>
      <c r="C11660" t="s">
        <v>257</v>
      </c>
      <c r="D11660" s="2">
        <v>135668.19</v>
      </c>
      <c r="E11660" s="3">
        <f t="shared" si="364"/>
        <v>6.1407240098032589E-4</v>
      </c>
      <c r="F11660" s="3">
        <f t="shared" si="365"/>
        <v>94.039241930060214</v>
      </c>
      <c r="G11660" t="s">
        <v>14473</v>
      </c>
    </row>
    <row r="11661" spans="1:7" x14ac:dyDescent="0.35">
      <c r="A11661" t="s">
        <v>10</v>
      </c>
      <c r="B11661" t="s">
        <v>83</v>
      </c>
      <c r="C11661" t="s">
        <v>21</v>
      </c>
      <c r="D11661" s="2">
        <v>135638.57</v>
      </c>
      <c r="E11661" s="3">
        <f t="shared" si="364"/>
        <v>6.1393833252612877E-4</v>
      </c>
      <c r="F11661" s="3">
        <f t="shared" si="365"/>
        <v>94.039855868392735</v>
      </c>
      <c r="G11661" t="s">
        <v>14473</v>
      </c>
    </row>
    <row r="11662" spans="1:7" x14ac:dyDescent="0.35">
      <c r="A11662" t="s">
        <v>3</v>
      </c>
      <c r="B11662" t="s">
        <v>29</v>
      </c>
      <c r="C11662" t="s">
        <v>121</v>
      </c>
      <c r="D11662" s="2">
        <v>135611.06</v>
      </c>
      <c r="E11662" s="3">
        <f t="shared" si="364"/>
        <v>6.1381381452562333E-4</v>
      </c>
      <c r="F11662" s="3">
        <f t="shared" si="365"/>
        <v>94.040469682207259</v>
      </c>
      <c r="G11662" t="s">
        <v>14473</v>
      </c>
    </row>
    <row r="11663" spans="1:7" x14ac:dyDescent="0.35">
      <c r="A11663" t="s">
        <v>10</v>
      </c>
      <c r="B11663" t="s">
        <v>29</v>
      </c>
      <c r="C11663" t="s">
        <v>468</v>
      </c>
      <c r="D11663" s="2">
        <v>135600.89000000001</v>
      </c>
      <c r="E11663" s="3">
        <f t="shared" si="364"/>
        <v>6.1376778224408437E-4</v>
      </c>
      <c r="F11663" s="3">
        <f t="shared" si="365"/>
        <v>94.0410834499895</v>
      </c>
      <c r="G11663" t="s">
        <v>14473</v>
      </c>
    </row>
    <row r="11664" spans="1:7" x14ac:dyDescent="0.35">
      <c r="A11664" t="s">
        <v>3</v>
      </c>
      <c r="B11664" t="s">
        <v>8</v>
      </c>
      <c r="C11664" t="s">
        <v>7057</v>
      </c>
      <c r="D11664" s="2">
        <v>135595.87</v>
      </c>
      <c r="E11664" s="3">
        <f t="shared" si="364"/>
        <v>6.1374506031160387E-4</v>
      </c>
      <c r="F11664" s="3">
        <f t="shared" si="365"/>
        <v>94.041697195049807</v>
      </c>
      <c r="G11664" t="s">
        <v>14480</v>
      </c>
    </row>
    <row r="11665" spans="1:7" x14ac:dyDescent="0.35">
      <c r="A11665" t="s">
        <v>3</v>
      </c>
      <c r="B11665" t="s">
        <v>9</v>
      </c>
      <c r="C11665" t="s">
        <v>5348</v>
      </c>
      <c r="D11665" s="2">
        <v>135586.07999999999</v>
      </c>
      <c r="E11665" s="3">
        <f t="shared" si="364"/>
        <v>6.1370074801698571E-4</v>
      </c>
      <c r="F11665" s="3">
        <f t="shared" si="365"/>
        <v>94.042310895797826</v>
      </c>
      <c r="G11665" t="s">
        <v>14473</v>
      </c>
    </row>
    <row r="11666" spans="1:7" x14ac:dyDescent="0.35">
      <c r="A11666" t="s">
        <v>10</v>
      </c>
      <c r="B11666" t="s">
        <v>9</v>
      </c>
      <c r="C11666" t="s">
        <v>5601</v>
      </c>
      <c r="D11666" s="2">
        <v>135570.73000000001</v>
      </c>
      <c r="E11666" s="3">
        <f t="shared" si="364"/>
        <v>6.1363126959794706E-4</v>
      </c>
      <c r="F11666" s="3">
        <f t="shared" si="365"/>
        <v>94.042924527067427</v>
      </c>
      <c r="G11666" t="s">
        <v>14480</v>
      </c>
    </row>
    <row r="11667" spans="1:7" x14ac:dyDescent="0.35">
      <c r="A11667" t="s">
        <v>3</v>
      </c>
      <c r="B11667" t="s">
        <v>8</v>
      </c>
      <c r="C11667" t="s">
        <v>109</v>
      </c>
      <c r="D11667" s="2">
        <v>135562.32</v>
      </c>
      <c r="E11667" s="3">
        <f t="shared" si="364"/>
        <v>6.1359320357162034E-4</v>
      </c>
      <c r="F11667" s="3">
        <f t="shared" si="365"/>
        <v>94.043538120270995</v>
      </c>
      <c r="G11667" t="s">
        <v>14473</v>
      </c>
    </row>
    <row r="11668" spans="1:7" x14ac:dyDescent="0.35">
      <c r="A11668" t="s">
        <v>3</v>
      </c>
      <c r="B11668" t="s">
        <v>76</v>
      </c>
      <c r="C11668" t="s">
        <v>11375</v>
      </c>
      <c r="D11668" s="2">
        <v>135530.25</v>
      </c>
      <c r="E11668" s="3">
        <f t="shared" si="364"/>
        <v>6.1344804572806505E-4</v>
      </c>
      <c r="F11668" s="3">
        <f t="shared" si="365"/>
        <v>94.044151568316721</v>
      </c>
      <c r="G11668" t="s">
        <v>14480</v>
      </c>
    </row>
    <row r="11669" spans="1:7" x14ac:dyDescent="0.35">
      <c r="A11669" t="s">
        <v>10</v>
      </c>
      <c r="B11669" t="s">
        <v>4769</v>
      </c>
      <c r="C11669" t="s">
        <v>7406</v>
      </c>
      <c r="D11669" s="2">
        <v>135511.98000000001</v>
      </c>
      <c r="E11669" s="3">
        <f t="shared" si="364"/>
        <v>6.133653505674242E-4</v>
      </c>
      <c r="F11669" s="3">
        <f t="shared" si="365"/>
        <v>94.044764933667295</v>
      </c>
      <c r="G11669" t="s">
        <v>14473</v>
      </c>
    </row>
    <row r="11670" spans="1:7" x14ac:dyDescent="0.35">
      <c r="A11670" t="s">
        <v>3</v>
      </c>
      <c r="B11670" t="s">
        <v>8</v>
      </c>
      <c r="C11670" s="13" t="s">
        <v>1819</v>
      </c>
      <c r="D11670" s="2">
        <v>135492.60999999999</v>
      </c>
      <c r="E11670" s="3">
        <f t="shared" si="364"/>
        <v>6.1327767649727548E-4</v>
      </c>
      <c r="F11670" s="3">
        <f t="shared" si="365"/>
        <v>94.045378211343788</v>
      </c>
      <c r="G11670" t="s">
        <v>14480</v>
      </c>
    </row>
    <row r="11671" spans="1:7" x14ac:dyDescent="0.35">
      <c r="A11671" t="s">
        <v>10</v>
      </c>
      <c r="B11671" t="s">
        <v>499</v>
      </c>
      <c r="C11671" s="13" t="s">
        <v>12764</v>
      </c>
      <c r="D11671" s="2">
        <v>135483.82999999999</v>
      </c>
      <c r="E11671" s="3">
        <f t="shared" si="364"/>
        <v>6.1323793574684165E-4</v>
      </c>
      <c r="F11671" s="3">
        <f t="shared" si="365"/>
        <v>94.045991449279541</v>
      </c>
      <c r="G11671" t="s">
        <v>14480</v>
      </c>
    </row>
    <row r="11672" spans="1:7" x14ac:dyDescent="0.35">
      <c r="A11672" t="s">
        <v>3</v>
      </c>
      <c r="B11672" t="s">
        <v>6</v>
      </c>
      <c r="C11672" t="s">
        <v>1915</v>
      </c>
      <c r="D11672" s="2">
        <v>135482.06</v>
      </c>
      <c r="E11672" s="3">
        <f t="shared" si="364"/>
        <v>6.1322992422881573E-4</v>
      </c>
      <c r="F11672" s="3">
        <f t="shared" si="365"/>
        <v>94.046604679203767</v>
      </c>
      <c r="G11672" t="s">
        <v>14480</v>
      </c>
    </row>
    <row r="11673" spans="1:7" x14ac:dyDescent="0.35">
      <c r="A11673" t="s">
        <v>3</v>
      </c>
      <c r="B11673" t="s">
        <v>29</v>
      </c>
      <c r="C11673" t="s">
        <v>423</v>
      </c>
      <c r="D11673" s="2">
        <v>135441</v>
      </c>
      <c r="E11673" s="3">
        <f t="shared" si="364"/>
        <v>6.130440751157388E-4</v>
      </c>
      <c r="F11673" s="3">
        <f t="shared" si="365"/>
        <v>94.047217723278877</v>
      </c>
      <c r="G11673" t="s">
        <v>14473</v>
      </c>
    </row>
    <row r="11674" spans="1:7" x14ac:dyDescent="0.35">
      <c r="A11674" t="s">
        <v>10</v>
      </c>
      <c r="B11674" t="s">
        <v>180</v>
      </c>
      <c r="C11674" t="s">
        <v>8035</v>
      </c>
      <c r="D11674" s="2">
        <v>135428.26</v>
      </c>
      <c r="E11674" s="3">
        <f t="shared" si="364"/>
        <v>6.1298641029107741E-4</v>
      </c>
      <c r="F11674" s="3">
        <f t="shared" si="365"/>
        <v>94.047830709689165</v>
      </c>
      <c r="G11674" t="s">
        <v>14480</v>
      </c>
    </row>
    <row r="11675" spans="1:7" x14ac:dyDescent="0.35">
      <c r="A11675" t="s">
        <v>3</v>
      </c>
      <c r="B11675" t="s">
        <v>29</v>
      </c>
      <c r="C11675" t="s">
        <v>2382</v>
      </c>
      <c r="D11675" s="2">
        <v>135398.85999999999</v>
      </c>
      <c r="E11675" s="3">
        <f t="shared" si="364"/>
        <v>6.1285333761878157E-4</v>
      </c>
      <c r="F11675" s="3">
        <f t="shared" si="365"/>
        <v>94.04844356302678</v>
      </c>
      <c r="G11675" t="s">
        <v>14473</v>
      </c>
    </row>
    <row r="11676" spans="1:7" x14ac:dyDescent="0.35">
      <c r="A11676" t="s">
        <v>3</v>
      </c>
      <c r="B11676" t="s">
        <v>9</v>
      </c>
      <c r="C11676" t="s">
        <v>1284</v>
      </c>
      <c r="D11676" s="2">
        <v>135383.37</v>
      </c>
      <c r="E11676" s="3">
        <f t="shared" si="364"/>
        <v>6.1278322552035097E-4</v>
      </c>
      <c r="F11676" s="3">
        <f t="shared" si="365"/>
        <v>94.0490563462523</v>
      </c>
      <c r="G11676" t="s">
        <v>14480</v>
      </c>
    </row>
    <row r="11677" spans="1:7" x14ac:dyDescent="0.35">
      <c r="A11677" t="s">
        <v>3</v>
      </c>
      <c r="B11677" t="s">
        <v>148</v>
      </c>
      <c r="C11677" t="s">
        <v>167</v>
      </c>
      <c r="D11677" s="2">
        <v>135358.76</v>
      </c>
      <c r="E11677" s="3">
        <f t="shared" si="364"/>
        <v>6.1267183373582047E-4</v>
      </c>
      <c r="F11677" s="3">
        <f t="shared" si="365"/>
        <v>94.049669018086036</v>
      </c>
      <c r="G11677" t="s">
        <v>14473</v>
      </c>
    </row>
    <row r="11678" spans="1:7" x14ac:dyDescent="0.35">
      <c r="A11678" t="s">
        <v>10</v>
      </c>
      <c r="B11678" t="s">
        <v>6</v>
      </c>
      <c r="C11678" t="s">
        <v>607</v>
      </c>
      <c r="D11678" s="2">
        <v>135318.98000000001</v>
      </c>
      <c r="E11678" s="3">
        <f t="shared" si="364"/>
        <v>6.1249177826289798E-4</v>
      </c>
      <c r="F11678" s="3">
        <f t="shared" si="365"/>
        <v>94.050281509864305</v>
      </c>
      <c r="G11678" t="s">
        <v>14480</v>
      </c>
    </row>
    <row r="11679" spans="1:7" x14ac:dyDescent="0.35">
      <c r="A11679" t="s">
        <v>3</v>
      </c>
      <c r="B11679" t="s">
        <v>40</v>
      </c>
      <c r="C11679" s="6" t="s">
        <v>6923</v>
      </c>
      <c r="D11679" s="2">
        <v>135289.95000000001</v>
      </c>
      <c r="E11679" s="3">
        <f t="shared" si="364"/>
        <v>6.1236038031470936E-4</v>
      </c>
      <c r="F11679" s="3">
        <f t="shared" si="365"/>
        <v>94.050893870244622</v>
      </c>
      <c r="G11679" t="s">
        <v>14473</v>
      </c>
    </row>
    <row r="11680" spans="1:7" x14ac:dyDescent="0.35">
      <c r="A11680" t="s">
        <v>10</v>
      </c>
      <c r="B11680" t="s">
        <v>73</v>
      </c>
      <c r="C11680" s="8" t="s">
        <v>7488</v>
      </c>
      <c r="D11680" s="2">
        <v>135279.10999999999</v>
      </c>
      <c r="E11680" s="3">
        <f t="shared" si="364"/>
        <v>6.1231131542465193E-4</v>
      </c>
      <c r="F11680" s="3">
        <f t="shared" si="365"/>
        <v>94.051506181560043</v>
      </c>
      <c r="G11680" t="s">
        <v>14480</v>
      </c>
    </row>
    <row r="11681" spans="1:7" x14ac:dyDescent="0.35">
      <c r="A11681" t="s">
        <v>10</v>
      </c>
      <c r="B11681" t="s">
        <v>18</v>
      </c>
      <c r="C11681" t="s">
        <v>1522</v>
      </c>
      <c r="D11681" s="2">
        <v>135276.29</v>
      </c>
      <c r="E11681" s="3">
        <f t="shared" si="364"/>
        <v>6.1229855131118697E-4</v>
      </c>
      <c r="F11681" s="3">
        <f t="shared" si="365"/>
        <v>94.052118480111361</v>
      </c>
      <c r="G11681" t="s">
        <v>14473</v>
      </c>
    </row>
    <row r="11682" spans="1:7" x14ac:dyDescent="0.35">
      <c r="A11682" t="s">
        <v>3</v>
      </c>
      <c r="B11682" t="s">
        <v>6</v>
      </c>
      <c r="C11682" s="8" t="s">
        <v>11357</v>
      </c>
      <c r="D11682" s="2">
        <v>135264.9</v>
      </c>
      <c r="E11682" s="3">
        <f t="shared" si="364"/>
        <v>6.1224699696637566E-4</v>
      </c>
      <c r="F11682" s="3">
        <f t="shared" si="365"/>
        <v>94.052730727108326</v>
      </c>
      <c r="G11682" t="s">
        <v>14480</v>
      </c>
    </row>
    <row r="11683" spans="1:7" x14ac:dyDescent="0.35">
      <c r="A11683" t="s">
        <v>10</v>
      </c>
      <c r="B11683" t="s">
        <v>9</v>
      </c>
      <c r="C11683" t="s">
        <v>5307</v>
      </c>
      <c r="D11683" s="2">
        <v>135252.93</v>
      </c>
      <c r="E11683" s="3">
        <f t="shared" si="364"/>
        <v>6.1219281737836953E-4</v>
      </c>
      <c r="F11683" s="3">
        <f t="shared" si="365"/>
        <v>94.053342919925711</v>
      </c>
      <c r="G11683" t="s">
        <v>14480</v>
      </c>
    </row>
    <row r="11684" spans="1:7" x14ac:dyDescent="0.35">
      <c r="A11684" t="s">
        <v>10</v>
      </c>
      <c r="B11684" t="s">
        <v>6</v>
      </c>
      <c r="C11684" t="s">
        <v>3532</v>
      </c>
      <c r="D11684" s="2">
        <v>135225.51</v>
      </c>
      <c r="E11684" s="3">
        <f t="shared" si="364"/>
        <v>6.1206870674318774E-4</v>
      </c>
      <c r="F11684" s="3">
        <f t="shared" si="365"/>
        <v>94.053954988632455</v>
      </c>
      <c r="G11684" t="s">
        <v>14480</v>
      </c>
    </row>
    <row r="11685" spans="1:7" x14ac:dyDescent="0.35">
      <c r="A11685" t="s">
        <v>3</v>
      </c>
      <c r="B11685" t="s">
        <v>55</v>
      </c>
      <c r="C11685" t="s">
        <v>8021</v>
      </c>
      <c r="D11685" s="2">
        <v>135217.4</v>
      </c>
      <c r="E11685" s="3">
        <f t="shared" si="364"/>
        <v>6.1203199860127206E-4</v>
      </c>
      <c r="F11685" s="3">
        <f t="shared" si="365"/>
        <v>94.054567020631055</v>
      </c>
      <c r="G11685" t="s">
        <v>14473</v>
      </c>
    </row>
    <row r="11686" spans="1:7" x14ac:dyDescent="0.35">
      <c r="A11686" t="s">
        <v>3</v>
      </c>
      <c r="B11686" t="s">
        <v>9</v>
      </c>
      <c r="C11686" t="s">
        <v>5558</v>
      </c>
      <c r="D11686" s="2">
        <v>135216.59</v>
      </c>
      <c r="E11686" s="3">
        <f t="shared" si="364"/>
        <v>6.1202833231336186E-4</v>
      </c>
      <c r="F11686" s="3">
        <f t="shared" si="365"/>
        <v>94.055179048963367</v>
      </c>
      <c r="G11686" t="s">
        <v>14480</v>
      </c>
    </row>
    <row r="11687" spans="1:7" x14ac:dyDescent="0.35">
      <c r="A11687" t="s">
        <v>3</v>
      </c>
      <c r="B11687" t="s">
        <v>9</v>
      </c>
      <c r="C11687" t="s">
        <v>1000</v>
      </c>
      <c r="D11687" s="2">
        <v>135207.59</v>
      </c>
      <c r="E11687" s="3">
        <f t="shared" si="364"/>
        <v>6.1198759578102654E-4</v>
      </c>
      <c r="F11687" s="3">
        <f t="shared" si="365"/>
        <v>94.055791036559143</v>
      </c>
      <c r="G11687" t="s">
        <v>14473</v>
      </c>
    </row>
    <row r="11688" spans="1:7" x14ac:dyDescent="0.35">
      <c r="A11688" t="s">
        <v>10</v>
      </c>
      <c r="B11688" t="s">
        <v>9</v>
      </c>
      <c r="C11688" t="s">
        <v>8552</v>
      </c>
      <c r="D11688" s="2">
        <v>135202.82</v>
      </c>
      <c r="E11688" s="3">
        <f t="shared" si="364"/>
        <v>6.1196600541888878E-4</v>
      </c>
      <c r="F11688" s="3">
        <f t="shared" si="365"/>
        <v>94.056403002564565</v>
      </c>
      <c r="G11688" t="s">
        <v>14473</v>
      </c>
    </row>
    <row r="11689" spans="1:7" x14ac:dyDescent="0.35">
      <c r="A11689" t="s">
        <v>3</v>
      </c>
      <c r="B11689" t="s">
        <v>83</v>
      </c>
      <c r="C11689" t="s">
        <v>13256</v>
      </c>
      <c r="D11689" s="2">
        <v>135191.4</v>
      </c>
      <c r="E11689" s="3">
        <f t="shared" si="364"/>
        <v>6.1191431528563643E-4</v>
      </c>
      <c r="F11689" s="3">
        <f t="shared" si="365"/>
        <v>94.057014916879851</v>
      </c>
      <c r="G11689" t="s">
        <v>14473</v>
      </c>
    </row>
    <row r="11690" spans="1:7" x14ac:dyDescent="0.35">
      <c r="A11690" t="s">
        <v>3</v>
      </c>
      <c r="B11690" t="s">
        <v>9</v>
      </c>
      <c r="C11690" t="s">
        <v>8557</v>
      </c>
      <c r="D11690" s="2">
        <v>135186.72</v>
      </c>
      <c r="E11690" s="3">
        <f t="shared" si="364"/>
        <v>6.1189313228882211E-4</v>
      </c>
      <c r="F11690" s="3">
        <f t="shared" si="365"/>
        <v>94.057626810012138</v>
      </c>
      <c r="G11690" t="s">
        <v>14473</v>
      </c>
    </row>
    <row r="11691" spans="1:7" x14ac:dyDescent="0.35">
      <c r="A11691" t="s">
        <v>3</v>
      </c>
      <c r="B11691" t="s">
        <v>4</v>
      </c>
      <c r="C11691" t="s">
        <v>12111</v>
      </c>
      <c r="D11691" s="2">
        <v>135175.17000000001</v>
      </c>
      <c r="E11691" s="3">
        <f t="shared" si="364"/>
        <v>6.1184085373899161E-4</v>
      </c>
      <c r="F11691" s="3">
        <f t="shared" si="365"/>
        <v>94.058238650865874</v>
      </c>
      <c r="G11691" t="s">
        <v>14473</v>
      </c>
    </row>
    <row r="11692" spans="1:7" x14ac:dyDescent="0.35">
      <c r="A11692" t="s">
        <v>10</v>
      </c>
      <c r="B11692" t="s">
        <v>9</v>
      </c>
      <c r="C11692" t="s">
        <v>4116</v>
      </c>
      <c r="D11692" s="2">
        <v>135172.25</v>
      </c>
      <c r="E11692" s="3">
        <f t="shared" si="364"/>
        <v>6.1182763699738942E-4</v>
      </c>
      <c r="F11692" s="3">
        <f t="shared" si="365"/>
        <v>94.058850478502876</v>
      </c>
      <c r="G11692" t="s">
        <v>14480</v>
      </c>
    </row>
    <row r="11693" spans="1:7" x14ac:dyDescent="0.35">
      <c r="A11693" t="s">
        <v>3</v>
      </c>
      <c r="B11693" t="s">
        <v>8</v>
      </c>
      <c r="C11693" s="8" t="s">
        <v>602</v>
      </c>
      <c r="D11693" s="2">
        <v>135153.91</v>
      </c>
      <c r="E11693" s="3">
        <f t="shared" si="364"/>
        <v>6.117446249970526E-4</v>
      </c>
      <c r="F11693" s="3">
        <f t="shared" si="365"/>
        <v>94.059462223127866</v>
      </c>
      <c r="G11693" t="s">
        <v>14480</v>
      </c>
    </row>
    <row r="11694" spans="1:7" x14ac:dyDescent="0.35">
      <c r="A11694" t="s">
        <v>3</v>
      </c>
      <c r="B11694" t="s">
        <v>1617</v>
      </c>
      <c r="C11694" t="s">
        <v>309</v>
      </c>
      <c r="D11694" s="2">
        <v>135131.09</v>
      </c>
      <c r="E11694" s="3">
        <f t="shared" si="364"/>
        <v>6.1164133525617548E-4</v>
      </c>
      <c r="F11694" s="3">
        <f t="shared" si="365"/>
        <v>94.060073864463121</v>
      </c>
      <c r="G11694" t="s">
        <v>14473</v>
      </c>
    </row>
    <row r="11695" spans="1:7" x14ac:dyDescent="0.35">
      <c r="A11695" t="s">
        <v>3</v>
      </c>
      <c r="B11695" t="s">
        <v>8</v>
      </c>
      <c r="C11695" t="s">
        <v>7091</v>
      </c>
      <c r="D11695" s="2">
        <v>135113.32999999999</v>
      </c>
      <c r="E11695" s="3">
        <f t="shared" si="364"/>
        <v>6.1156094849903347E-4</v>
      </c>
      <c r="F11695" s="3">
        <f t="shared" si="365"/>
        <v>94.06068542541162</v>
      </c>
      <c r="G11695" t="s">
        <v>14473</v>
      </c>
    </row>
    <row r="11696" spans="1:7" x14ac:dyDescent="0.35">
      <c r="A11696" t="s">
        <v>10</v>
      </c>
      <c r="B11696" t="s">
        <v>8</v>
      </c>
      <c r="C11696" s="13" t="s">
        <v>1819</v>
      </c>
      <c r="D11696" s="2">
        <v>135112.25</v>
      </c>
      <c r="E11696" s="3">
        <f t="shared" si="364"/>
        <v>6.1155606011515328E-4</v>
      </c>
      <c r="F11696" s="3">
        <f t="shared" si="365"/>
        <v>94.061296981471742</v>
      </c>
      <c r="G11696" t="s">
        <v>14480</v>
      </c>
    </row>
    <row r="11697" spans="1:7" x14ac:dyDescent="0.35">
      <c r="A11697" t="s">
        <v>10</v>
      </c>
      <c r="B11697" t="s">
        <v>4</v>
      </c>
      <c r="C11697" t="s">
        <v>11104</v>
      </c>
      <c r="D11697" s="2">
        <v>135087.73000000001</v>
      </c>
      <c r="E11697" s="3">
        <f t="shared" si="364"/>
        <v>6.114450756959461E-4</v>
      </c>
      <c r="F11697" s="3">
        <f t="shared" si="365"/>
        <v>94.061908426547433</v>
      </c>
      <c r="G11697" t="s">
        <v>14473</v>
      </c>
    </row>
    <row r="11698" spans="1:7" x14ac:dyDescent="0.35">
      <c r="A11698" t="s">
        <v>3</v>
      </c>
      <c r="B11698" t="s">
        <v>40</v>
      </c>
      <c r="C11698" t="s">
        <v>12550</v>
      </c>
      <c r="D11698" s="2">
        <v>135083.45000000001</v>
      </c>
      <c r="E11698" s="3">
        <f t="shared" si="364"/>
        <v>6.1142570321168004E-4</v>
      </c>
      <c r="F11698" s="3">
        <f t="shared" si="365"/>
        <v>94.062519852250645</v>
      </c>
      <c r="G11698" t="s">
        <v>14473</v>
      </c>
    </row>
    <row r="11699" spans="1:7" x14ac:dyDescent="0.35">
      <c r="A11699" t="s">
        <v>10</v>
      </c>
      <c r="B11699" t="s">
        <v>6</v>
      </c>
      <c r="C11699" t="s">
        <v>10851</v>
      </c>
      <c r="D11699" s="2">
        <v>135051.24</v>
      </c>
      <c r="E11699" s="3">
        <f t="shared" si="364"/>
        <v>6.1127991168873281E-4</v>
      </c>
      <c r="F11699" s="3">
        <f t="shared" si="365"/>
        <v>94.06313113216234</v>
      </c>
      <c r="G11699" t="s">
        <v>14473</v>
      </c>
    </row>
    <row r="11700" spans="1:7" x14ac:dyDescent="0.35">
      <c r="A11700" t="s">
        <v>3</v>
      </c>
      <c r="B11700" t="s">
        <v>73</v>
      </c>
      <c r="C11700" s="8" t="s">
        <v>7488</v>
      </c>
      <c r="D11700" s="2">
        <v>135045.85999999999</v>
      </c>
      <c r="E11700" s="3">
        <f t="shared" si="364"/>
        <v>6.1125556029495898E-4</v>
      </c>
      <c r="F11700" s="3">
        <f t="shared" si="365"/>
        <v>94.063742387722641</v>
      </c>
      <c r="G11700" t="s">
        <v>14480</v>
      </c>
    </row>
    <row r="11701" spans="1:7" x14ac:dyDescent="0.35">
      <c r="A11701" t="s">
        <v>10</v>
      </c>
      <c r="B11701" t="s">
        <v>9</v>
      </c>
      <c r="C11701" t="s">
        <v>13710</v>
      </c>
      <c r="D11701" s="2">
        <v>135036.34</v>
      </c>
      <c r="E11701" s="3">
        <f t="shared" si="364"/>
        <v>6.1121247009631081E-4</v>
      </c>
      <c r="F11701" s="3">
        <f t="shared" si="365"/>
        <v>94.064353600192732</v>
      </c>
      <c r="G11701" t="s">
        <v>14480</v>
      </c>
    </row>
    <row r="11702" spans="1:7" x14ac:dyDescent="0.35">
      <c r="A11702" t="s">
        <v>3</v>
      </c>
      <c r="B11702" t="s">
        <v>9</v>
      </c>
      <c r="C11702" t="s">
        <v>10281</v>
      </c>
      <c r="D11702" s="2">
        <v>135028.04999999999</v>
      </c>
      <c r="E11702" s="3">
        <f t="shared" si="364"/>
        <v>6.1117494722374857E-4</v>
      </c>
      <c r="F11702" s="3">
        <f t="shared" si="365"/>
        <v>94.064964775139956</v>
      </c>
      <c r="G11702" t="s">
        <v>14480</v>
      </c>
    </row>
    <row r="11703" spans="1:7" x14ac:dyDescent="0.35">
      <c r="A11703" t="s">
        <v>3</v>
      </c>
      <c r="B11703" t="s">
        <v>76</v>
      </c>
      <c r="C11703" t="s">
        <v>2815</v>
      </c>
      <c r="D11703" s="2">
        <v>135023.44</v>
      </c>
      <c r="E11703" s="3">
        <f t="shared" si="364"/>
        <v>6.1115408106663012E-4</v>
      </c>
      <c r="F11703" s="3">
        <f t="shared" si="365"/>
        <v>94.065575929221026</v>
      </c>
      <c r="G11703" t="s">
        <v>14480</v>
      </c>
    </row>
    <row r="11704" spans="1:7" x14ac:dyDescent="0.35">
      <c r="A11704" t="s">
        <v>10</v>
      </c>
      <c r="B11704" t="s">
        <v>9</v>
      </c>
      <c r="C11704" t="s">
        <v>3797</v>
      </c>
      <c r="D11704" s="2">
        <v>135007.75</v>
      </c>
      <c r="E11704" s="3">
        <f t="shared" si="364"/>
        <v>6.1108306371192539E-4</v>
      </c>
      <c r="F11704" s="3">
        <f t="shared" si="365"/>
        <v>94.066187012284743</v>
      </c>
      <c r="G11704" t="s">
        <v>14473</v>
      </c>
    </row>
    <row r="11705" spans="1:7" x14ac:dyDescent="0.35">
      <c r="A11705" t="s">
        <v>10</v>
      </c>
      <c r="B11705" t="s">
        <v>96</v>
      </c>
      <c r="C11705" t="s">
        <v>3806</v>
      </c>
      <c r="D11705" s="2">
        <v>135000</v>
      </c>
      <c r="E11705" s="3">
        <f t="shared" si="364"/>
        <v>6.1104798503130314E-4</v>
      </c>
      <c r="F11705" s="3">
        <f t="shared" si="365"/>
        <v>94.066798060269775</v>
      </c>
      <c r="G11705" t="s">
        <v>14473</v>
      </c>
    </row>
    <row r="11706" spans="1:7" x14ac:dyDescent="0.35">
      <c r="A11706" t="s">
        <v>10</v>
      </c>
      <c r="B11706" t="s">
        <v>16</v>
      </c>
      <c r="C11706" t="s">
        <v>13219</v>
      </c>
      <c r="D11706" s="2">
        <v>135000</v>
      </c>
      <c r="E11706" s="3">
        <f t="shared" si="364"/>
        <v>6.1104798503130314E-4</v>
      </c>
      <c r="F11706" s="3">
        <f t="shared" si="365"/>
        <v>94.067409108254807</v>
      </c>
      <c r="G11706" t="s">
        <v>14473</v>
      </c>
    </row>
    <row r="11707" spans="1:7" x14ac:dyDescent="0.35">
      <c r="A11707" t="s">
        <v>10</v>
      </c>
      <c r="B11707" t="s">
        <v>37</v>
      </c>
      <c r="C11707" t="s">
        <v>1431</v>
      </c>
      <c r="D11707" s="2">
        <v>134994.23000000001</v>
      </c>
      <c r="E11707" s="3">
        <f t="shared" si="364"/>
        <v>6.1102186838779484E-4</v>
      </c>
      <c r="F11707" s="3">
        <f t="shared" si="365"/>
        <v>94.068020130123202</v>
      </c>
      <c r="G11707" t="s">
        <v>14473</v>
      </c>
    </row>
    <row r="11708" spans="1:7" x14ac:dyDescent="0.35">
      <c r="A11708" t="s">
        <v>10</v>
      </c>
      <c r="B11708" t="s">
        <v>11</v>
      </c>
      <c r="C11708" t="s">
        <v>5743</v>
      </c>
      <c r="D11708" s="2">
        <v>134946.13</v>
      </c>
      <c r="E11708" s="3">
        <f t="shared" si="364"/>
        <v>6.1080415425386885E-4</v>
      </c>
      <c r="F11708" s="3">
        <f t="shared" si="365"/>
        <v>94.068630934277451</v>
      </c>
      <c r="G11708" t="s">
        <v>14473</v>
      </c>
    </row>
    <row r="11709" spans="1:7" x14ac:dyDescent="0.35">
      <c r="A11709" t="s">
        <v>3</v>
      </c>
      <c r="B11709" t="s">
        <v>9</v>
      </c>
      <c r="C11709" t="s">
        <v>4259</v>
      </c>
      <c r="D11709" s="2">
        <v>134928.92000000001</v>
      </c>
      <c r="E11709" s="3">
        <f t="shared" si="364"/>
        <v>6.1072625695148084E-4</v>
      </c>
      <c r="F11709" s="3">
        <f t="shared" si="365"/>
        <v>94.069241660534402</v>
      </c>
      <c r="G11709" t="s">
        <v>14480</v>
      </c>
    </row>
    <row r="11710" spans="1:7" x14ac:dyDescent="0.35">
      <c r="A11710" t="s">
        <v>10</v>
      </c>
      <c r="B11710" t="s">
        <v>6</v>
      </c>
      <c r="C11710" t="s">
        <v>10071</v>
      </c>
      <c r="D11710" s="2">
        <v>134928</v>
      </c>
      <c r="E11710" s="3">
        <f t="shared" si="364"/>
        <v>6.1072209277261984E-4</v>
      </c>
      <c r="F11710" s="3">
        <f t="shared" si="365"/>
        <v>94.069852382627175</v>
      </c>
      <c r="G11710" t="s">
        <v>14473</v>
      </c>
    </row>
    <row r="11711" spans="1:7" x14ac:dyDescent="0.35">
      <c r="A11711" t="s">
        <v>10</v>
      </c>
      <c r="B11711" t="s">
        <v>36</v>
      </c>
      <c r="C11711" t="s">
        <v>5741</v>
      </c>
      <c r="D11711" s="2">
        <v>134927.49</v>
      </c>
      <c r="E11711" s="3">
        <f t="shared" si="364"/>
        <v>6.1071978436912078E-4</v>
      </c>
      <c r="F11711" s="3">
        <f t="shared" si="365"/>
        <v>94.070463102411551</v>
      </c>
      <c r="G11711" t="s">
        <v>14473</v>
      </c>
    </row>
    <row r="11712" spans="1:7" x14ac:dyDescent="0.35">
      <c r="A11712" t="s">
        <v>10</v>
      </c>
      <c r="B11712" t="s">
        <v>37</v>
      </c>
      <c r="C11712" t="s">
        <v>2022</v>
      </c>
      <c r="D11712" s="2">
        <v>134925.37</v>
      </c>
      <c r="E11712" s="3">
        <f t="shared" si="364"/>
        <v>6.1071018865261511E-4</v>
      </c>
      <c r="F11712" s="3">
        <f t="shared" si="365"/>
        <v>94.071073812600204</v>
      </c>
      <c r="G11712" t="s">
        <v>14473</v>
      </c>
    </row>
    <row r="11713" spans="1:7" x14ac:dyDescent="0.35">
      <c r="A11713" t="s">
        <v>3</v>
      </c>
      <c r="B11713" t="s">
        <v>6</v>
      </c>
      <c r="C11713" t="s">
        <v>2955</v>
      </c>
      <c r="D11713" s="2">
        <v>134901.46</v>
      </c>
      <c r="E11713" s="3">
        <f t="shared" si="364"/>
        <v>6.1060196526504401E-4</v>
      </c>
      <c r="F11713" s="3">
        <f t="shared" si="365"/>
        <v>94.071684414565468</v>
      </c>
      <c r="G11713" t="s">
        <v>14480</v>
      </c>
    </row>
    <row r="11714" spans="1:7" x14ac:dyDescent="0.35">
      <c r="A11714" t="s">
        <v>3</v>
      </c>
      <c r="B11714" t="s">
        <v>9</v>
      </c>
      <c r="C11714" t="s">
        <v>4643</v>
      </c>
      <c r="D11714" s="2">
        <v>134869.29999999999</v>
      </c>
      <c r="E11714" s="3">
        <f t="shared" si="364"/>
        <v>6.1045640005616538E-4</v>
      </c>
      <c r="F11714" s="3">
        <f t="shared" si="365"/>
        <v>94.072294870965521</v>
      </c>
      <c r="G11714" t="s">
        <v>14473</v>
      </c>
    </row>
    <row r="11715" spans="1:7" x14ac:dyDescent="0.35">
      <c r="A11715" t="s">
        <v>10</v>
      </c>
      <c r="B11715" t="s">
        <v>8</v>
      </c>
      <c r="C11715" t="s">
        <v>11549</v>
      </c>
      <c r="D11715" s="2">
        <v>134867.44</v>
      </c>
      <c r="E11715" s="3">
        <f t="shared" ref="E11715:E11778" si="366">(D11715/$D$29638)*100</f>
        <v>6.1044798117281614E-4</v>
      </c>
      <c r="F11715" s="3">
        <f t="shared" si="365"/>
        <v>94.072905318946695</v>
      </c>
      <c r="G11715" t="s">
        <v>14473</v>
      </c>
    </row>
    <row r="11716" spans="1:7" x14ac:dyDescent="0.35">
      <c r="A11716" t="s">
        <v>3</v>
      </c>
      <c r="B11716" t="s">
        <v>9</v>
      </c>
      <c r="C11716" t="s">
        <v>5248</v>
      </c>
      <c r="D11716" s="2">
        <v>134833.72</v>
      </c>
      <c r="E11716" s="3">
        <f t="shared" si="366"/>
        <v>6.1029535496499941E-4</v>
      </c>
      <c r="F11716" s="3">
        <f t="shared" ref="F11716:F11779" si="367">E11716+F11715</f>
        <v>94.073515614301655</v>
      </c>
      <c r="G11716" t="s">
        <v>14480</v>
      </c>
    </row>
    <row r="11717" spans="1:7" x14ac:dyDescent="0.35">
      <c r="A11717" t="s">
        <v>10</v>
      </c>
      <c r="B11717" t="s">
        <v>13</v>
      </c>
      <c r="C11717" t="s">
        <v>6190</v>
      </c>
      <c r="D11717" s="2">
        <v>134828.69</v>
      </c>
      <c r="E11717" s="3">
        <f t="shared" si="366"/>
        <v>6.1027258776970533E-4</v>
      </c>
      <c r="F11717" s="3">
        <f t="shared" si="367"/>
        <v>94.074125886889419</v>
      </c>
      <c r="G11717" t="s">
        <v>14473</v>
      </c>
    </row>
    <row r="11718" spans="1:7" x14ac:dyDescent="0.35">
      <c r="A11718" t="s">
        <v>3</v>
      </c>
      <c r="B11718" t="s">
        <v>29</v>
      </c>
      <c r="C11718" t="s">
        <v>161</v>
      </c>
      <c r="D11718" s="2">
        <v>134816.03</v>
      </c>
      <c r="E11718" s="3">
        <f t="shared" si="366"/>
        <v>6.1021528504755348E-4</v>
      </c>
      <c r="F11718" s="3">
        <f t="shared" si="367"/>
        <v>94.074736102174469</v>
      </c>
      <c r="G11718" t="s">
        <v>14473</v>
      </c>
    </row>
    <row r="11719" spans="1:7" x14ac:dyDescent="0.35">
      <c r="A11719" t="s">
        <v>3</v>
      </c>
      <c r="B11719" t="s">
        <v>4</v>
      </c>
      <c r="C11719" t="s">
        <v>12343</v>
      </c>
      <c r="D11719" s="2">
        <v>134799.1</v>
      </c>
      <c r="E11719" s="3">
        <f t="shared" si="366"/>
        <v>6.1013865510394926E-4</v>
      </c>
      <c r="F11719" s="3">
        <f t="shared" si="367"/>
        <v>94.075346240829575</v>
      </c>
      <c r="G11719" t="s">
        <v>14473</v>
      </c>
    </row>
    <row r="11720" spans="1:7" x14ac:dyDescent="0.35">
      <c r="A11720" t="s">
        <v>3</v>
      </c>
      <c r="B11720" t="s">
        <v>96</v>
      </c>
      <c r="C11720" t="s">
        <v>8860</v>
      </c>
      <c r="D11720" s="2">
        <v>134790.91</v>
      </c>
      <c r="E11720" s="3">
        <f t="shared" si="366"/>
        <v>6.1010158485952403E-4</v>
      </c>
      <c r="F11720" s="3">
        <f t="shared" si="367"/>
        <v>94.075956342414429</v>
      </c>
      <c r="G11720" t="s">
        <v>14480</v>
      </c>
    </row>
    <row r="11721" spans="1:7" x14ac:dyDescent="0.35">
      <c r="A11721" t="s">
        <v>3</v>
      </c>
      <c r="B11721" t="s">
        <v>13</v>
      </c>
      <c r="C11721" t="s">
        <v>944</v>
      </c>
      <c r="D11721" s="2">
        <v>134736.1</v>
      </c>
      <c r="E11721" s="3">
        <f t="shared" si="366"/>
        <v>6.0985349937760127E-4</v>
      </c>
      <c r="F11721" s="3">
        <f t="shared" si="367"/>
        <v>94.076566195913813</v>
      </c>
      <c r="G11721" t="s">
        <v>14473</v>
      </c>
    </row>
    <row r="11722" spans="1:7" x14ac:dyDescent="0.35">
      <c r="A11722" t="s">
        <v>3</v>
      </c>
      <c r="B11722" t="s">
        <v>55</v>
      </c>
      <c r="C11722" t="s">
        <v>3374</v>
      </c>
      <c r="D11722" s="2">
        <v>134726.46</v>
      </c>
      <c r="E11722" s="3">
        <f t="shared" si="366"/>
        <v>6.0980986602518863E-4</v>
      </c>
      <c r="F11722" s="3">
        <f t="shared" si="367"/>
        <v>94.077176005779833</v>
      </c>
      <c r="G11722" t="s">
        <v>14480</v>
      </c>
    </row>
    <row r="11723" spans="1:7" x14ac:dyDescent="0.35">
      <c r="A11723" t="s">
        <v>10</v>
      </c>
      <c r="B11723" t="s">
        <v>20</v>
      </c>
      <c r="C11723" t="s">
        <v>14273</v>
      </c>
      <c r="D11723" s="2">
        <v>134717.46</v>
      </c>
      <c r="E11723" s="3">
        <f t="shared" si="366"/>
        <v>6.097691294928532E-4</v>
      </c>
      <c r="F11723" s="3">
        <f t="shared" si="367"/>
        <v>94.07778577490933</v>
      </c>
      <c r="G11723" t="s">
        <v>14473</v>
      </c>
    </row>
    <row r="11724" spans="1:7" x14ac:dyDescent="0.35">
      <c r="A11724" t="s">
        <v>10</v>
      </c>
      <c r="B11724" t="s">
        <v>96</v>
      </c>
      <c r="C11724" t="s">
        <v>9827</v>
      </c>
      <c r="D11724" s="2">
        <v>134702.54999999999</v>
      </c>
      <c r="E11724" s="3">
        <f t="shared" si="366"/>
        <v>6.0970164263761753E-4</v>
      </c>
      <c r="F11724" s="3">
        <f t="shared" si="367"/>
        <v>94.078395476551961</v>
      </c>
      <c r="G11724" t="s">
        <v>14480</v>
      </c>
    </row>
    <row r="11725" spans="1:7" x14ac:dyDescent="0.35">
      <c r="A11725" t="s">
        <v>3</v>
      </c>
      <c r="B11725" t="s">
        <v>9</v>
      </c>
      <c r="C11725" t="s">
        <v>12109</v>
      </c>
      <c r="D11725" s="2">
        <v>134683.07</v>
      </c>
      <c r="E11725" s="3">
        <f t="shared" si="366"/>
        <v>6.0961347067651833E-4</v>
      </c>
      <c r="F11725" s="3">
        <f t="shared" si="367"/>
        <v>94.079005090022633</v>
      </c>
      <c r="G11725" t="s">
        <v>14480</v>
      </c>
    </row>
    <row r="11726" spans="1:7" x14ac:dyDescent="0.35">
      <c r="A11726" t="s">
        <v>10</v>
      </c>
      <c r="B11726" t="s">
        <v>8</v>
      </c>
      <c r="C11726" t="s">
        <v>9813</v>
      </c>
      <c r="D11726" s="2">
        <v>134678.57</v>
      </c>
      <c r="E11726" s="3">
        <f t="shared" si="366"/>
        <v>6.0959310241035056E-4</v>
      </c>
      <c r="F11726" s="3">
        <f t="shared" si="367"/>
        <v>94.079614683125044</v>
      </c>
      <c r="G11726" t="s">
        <v>14473</v>
      </c>
    </row>
    <row r="11727" spans="1:7" x14ac:dyDescent="0.35">
      <c r="A11727" t="s">
        <v>10</v>
      </c>
      <c r="B11727" t="s">
        <v>8</v>
      </c>
      <c r="C11727" t="s">
        <v>184</v>
      </c>
      <c r="D11727" s="2">
        <v>134673.97</v>
      </c>
      <c r="E11727" s="3">
        <f t="shared" si="366"/>
        <v>6.0957228151604567E-4</v>
      </c>
      <c r="F11727" s="3">
        <f t="shared" si="367"/>
        <v>94.080224255406563</v>
      </c>
      <c r="G11727" t="s">
        <v>14473</v>
      </c>
    </row>
    <row r="11728" spans="1:7" x14ac:dyDescent="0.35">
      <c r="A11728" t="s">
        <v>3</v>
      </c>
      <c r="B11728" t="s">
        <v>180</v>
      </c>
      <c r="C11728" s="8" t="s">
        <v>9452</v>
      </c>
      <c r="D11728" s="2">
        <v>134664.15</v>
      </c>
      <c r="E11728" s="3">
        <f t="shared" si="366"/>
        <v>6.0952783343298637E-4</v>
      </c>
      <c r="F11728" s="3">
        <f t="shared" si="367"/>
        <v>94.080833783239996</v>
      </c>
      <c r="G11728" t="s">
        <v>14480</v>
      </c>
    </row>
    <row r="11729" spans="1:7" x14ac:dyDescent="0.35">
      <c r="A11729" t="s">
        <v>3</v>
      </c>
      <c r="B11729" t="s">
        <v>143</v>
      </c>
      <c r="C11729" s="8" t="s">
        <v>5730</v>
      </c>
      <c r="D11729" s="2">
        <v>134657.71</v>
      </c>
      <c r="E11729" s="3">
        <f t="shared" si="366"/>
        <v>6.094986841809597E-4</v>
      </c>
      <c r="F11729" s="3">
        <f t="shared" si="367"/>
        <v>94.08144328192418</v>
      </c>
      <c r="G11729" t="s">
        <v>14480</v>
      </c>
    </row>
    <row r="11730" spans="1:7" x14ac:dyDescent="0.35">
      <c r="A11730" t="s">
        <v>3</v>
      </c>
      <c r="B11730" t="s">
        <v>9</v>
      </c>
      <c r="C11730" t="s">
        <v>1214</v>
      </c>
      <c r="D11730" s="2">
        <v>134631.09</v>
      </c>
      <c r="E11730" s="3">
        <f t="shared" si="366"/>
        <v>6.0937819457087432E-4</v>
      </c>
      <c r="F11730" s="3">
        <f t="shared" si="367"/>
        <v>94.082052660118748</v>
      </c>
      <c r="G11730" t="s">
        <v>14480</v>
      </c>
    </row>
    <row r="11731" spans="1:7" x14ac:dyDescent="0.35">
      <c r="A11731" t="s">
        <v>3</v>
      </c>
      <c r="B11731" t="s">
        <v>8</v>
      </c>
      <c r="C11731" t="s">
        <v>12747</v>
      </c>
      <c r="D11731" s="2">
        <v>134619.64000000001</v>
      </c>
      <c r="E11731" s="3">
        <f t="shared" si="366"/>
        <v>6.0932636864918094E-4</v>
      </c>
      <c r="F11731" s="3">
        <f t="shared" si="367"/>
        <v>94.082661986487395</v>
      </c>
      <c r="G11731" t="s">
        <v>14473</v>
      </c>
    </row>
    <row r="11732" spans="1:7" x14ac:dyDescent="0.35">
      <c r="A11732" t="s">
        <v>10</v>
      </c>
      <c r="B11732" t="s">
        <v>32</v>
      </c>
      <c r="C11732" t="s">
        <v>9560</v>
      </c>
      <c r="D11732" s="2">
        <v>134600.65</v>
      </c>
      <c r="E11732" s="3">
        <f t="shared" si="366"/>
        <v>6.0924041456595311E-4</v>
      </c>
      <c r="F11732" s="3">
        <f t="shared" si="367"/>
        <v>94.083271226901957</v>
      </c>
      <c r="G11732" t="s">
        <v>14473</v>
      </c>
    </row>
    <row r="11733" spans="1:7" x14ac:dyDescent="0.35">
      <c r="A11733" t="s">
        <v>3</v>
      </c>
      <c r="B11733" t="s">
        <v>62</v>
      </c>
      <c r="C11733" t="s">
        <v>5503</v>
      </c>
      <c r="D11733" s="2">
        <v>134596.60999999999</v>
      </c>
      <c r="E11733" s="3">
        <f t="shared" si="366"/>
        <v>6.092221283892159E-4</v>
      </c>
      <c r="F11733" s="3">
        <f t="shared" si="367"/>
        <v>94.083880449030346</v>
      </c>
      <c r="G11733" t="s">
        <v>14473</v>
      </c>
    </row>
    <row r="11734" spans="1:7" x14ac:dyDescent="0.35">
      <c r="A11734" t="s">
        <v>3</v>
      </c>
      <c r="B11734" t="s">
        <v>8</v>
      </c>
      <c r="C11734" t="s">
        <v>6206</v>
      </c>
      <c r="D11734" s="2">
        <v>134589</v>
      </c>
      <c r="E11734" s="3">
        <f t="shared" si="366"/>
        <v>6.0918768338798571E-4</v>
      </c>
      <c r="F11734" s="3">
        <f t="shared" si="367"/>
        <v>94.084489636713741</v>
      </c>
      <c r="G11734" t="s">
        <v>14473</v>
      </c>
    </row>
    <row r="11735" spans="1:7" x14ac:dyDescent="0.35">
      <c r="A11735" t="s">
        <v>3</v>
      </c>
      <c r="B11735" t="s">
        <v>32</v>
      </c>
      <c r="C11735" t="s">
        <v>1250</v>
      </c>
      <c r="D11735" s="2">
        <v>134564.43</v>
      </c>
      <c r="E11735" s="3">
        <f t="shared" si="366"/>
        <v>6.0907647265471003E-4</v>
      </c>
      <c r="F11735" s="3">
        <f t="shared" si="367"/>
        <v>94.085098713186397</v>
      </c>
      <c r="G11735" t="s">
        <v>14480</v>
      </c>
    </row>
    <row r="11736" spans="1:7" x14ac:dyDescent="0.35">
      <c r="A11736" t="s">
        <v>3</v>
      </c>
      <c r="B11736" t="s">
        <v>9</v>
      </c>
      <c r="C11736" t="s">
        <v>4510</v>
      </c>
      <c r="D11736" s="2">
        <v>134481.01999999999</v>
      </c>
      <c r="E11736" s="3">
        <f t="shared" si="366"/>
        <v>6.0869893552558806E-4</v>
      </c>
      <c r="F11736" s="3">
        <f t="shared" si="367"/>
        <v>94.08570741212192</v>
      </c>
      <c r="G11736" t="s">
        <v>14473</v>
      </c>
    </row>
    <row r="11737" spans="1:7" x14ac:dyDescent="0.35">
      <c r="A11737" t="s">
        <v>3</v>
      </c>
      <c r="B11737" t="s">
        <v>9</v>
      </c>
      <c r="C11737" t="s">
        <v>10149</v>
      </c>
      <c r="D11737" s="2">
        <v>134476.96</v>
      </c>
      <c r="E11737" s="3">
        <f t="shared" si="366"/>
        <v>6.0868055882322338E-4</v>
      </c>
      <c r="F11737" s="3">
        <f t="shared" si="367"/>
        <v>94.086316092680747</v>
      </c>
      <c r="G11737" t="s">
        <v>14480</v>
      </c>
    </row>
    <row r="11738" spans="1:7" x14ac:dyDescent="0.35">
      <c r="A11738" t="s">
        <v>3</v>
      </c>
      <c r="B11738" t="s">
        <v>73</v>
      </c>
      <c r="C11738" t="s">
        <v>11875</v>
      </c>
      <c r="D11738" s="2">
        <v>134445.84</v>
      </c>
      <c r="E11738" s="3">
        <f t="shared" si="366"/>
        <v>6.0853970094697024E-4</v>
      </c>
      <c r="F11738" s="3">
        <f t="shared" si="367"/>
        <v>94.086924632381695</v>
      </c>
      <c r="G11738" t="s">
        <v>14473</v>
      </c>
    </row>
    <row r="11739" spans="1:7" x14ac:dyDescent="0.35">
      <c r="A11739" t="s">
        <v>10</v>
      </c>
      <c r="B11739" t="s">
        <v>9</v>
      </c>
      <c r="C11739" t="s">
        <v>4284</v>
      </c>
      <c r="D11739" s="2">
        <v>134432.79</v>
      </c>
      <c r="E11739" s="3">
        <f t="shared" si="366"/>
        <v>6.0848063297508392E-4</v>
      </c>
      <c r="F11739" s="3">
        <f t="shared" si="367"/>
        <v>94.087533113014672</v>
      </c>
      <c r="G11739" t="s">
        <v>14480</v>
      </c>
    </row>
    <row r="11740" spans="1:7" x14ac:dyDescent="0.35">
      <c r="A11740" t="s">
        <v>3</v>
      </c>
      <c r="B11740" t="s">
        <v>1331</v>
      </c>
      <c r="C11740" t="s">
        <v>6316</v>
      </c>
      <c r="D11740" s="2">
        <v>134377.17000000001</v>
      </c>
      <c r="E11740" s="3">
        <f t="shared" si="366"/>
        <v>6.0822888120525107E-4</v>
      </c>
      <c r="F11740" s="3">
        <f t="shared" si="367"/>
        <v>94.088141341895877</v>
      </c>
      <c r="G11740" t="s">
        <v>14473</v>
      </c>
    </row>
    <row r="11741" spans="1:7" x14ac:dyDescent="0.35">
      <c r="A11741" t="s">
        <v>3</v>
      </c>
      <c r="B11741" t="s">
        <v>13</v>
      </c>
      <c r="C11741" t="s">
        <v>3715</v>
      </c>
      <c r="D11741" s="2">
        <v>134296.26</v>
      </c>
      <c r="E11741" s="3">
        <f t="shared" si="366"/>
        <v>6.0786265977955556E-4</v>
      </c>
      <c r="F11741" s="3">
        <f t="shared" si="367"/>
        <v>94.088749204555654</v>
      </c>
      <c r="G11741" t="s">
        <v>14473</v>
      </c>
    </row>
    <row r="11742" spans="1:7" x14ac:dyDescent="0.35">
      <c r="A11742" t="s">
        <v>3</v>
      </c>
      <c r="B11742" t="s">
        <v>9</v>
      </c>
      <c r="C11742" t="s">
        <v>9139</v>
      </c>
      <c r="D11742" s="2">
        <v>134295.98000000001</v>
      </c>
      <c r="E11742" s="3">
        <f t="shared" si="366"/>
        <v>6.0786139242077189E-4</v>
      </c>
      <c r="F11742" s="3">
        <f t="shared" si="367"/>
        <v>94.089357065948079</v>
      </c>
      <c r="G11742" t="s">
        <v>14473</v>
      </c>
    </row>
    <row r="11743" spans="1:7" x14ac:dyDescent="0.35">
      <c r="A11743" t="s">
        <v>10</v>
      </c>
      <c r="B11743" t="s">
        <v>180</v>
      </c>
      <c r="C11743" t="s">
        <v>13825</v>
      </c>
      <c r="D11743" s="2">
        <v>134292.81</v>
      </c>
      <c r="E11743" s="3">
        <f t="shared" si="366"/>
        <v>6.0784704410882695E-4</v>
      </c>
      <c r="F11743" s="3">
        <f t="shared" si="367"/>
        <v>94.089964912992187</v>
      </c>
      <c r="G11743" t="s">
        <v>14480</v>
      </c>
    </row>
    <row r="11744" spans="1:7" x14ac:dyDescent="0.35">
      <c r="A11744" t="s">
        <v>3</v>
      </c>
      <c r="B11744" t="s">
        <v>8</v>
      </c>
      <c r="C11744" t="s">
        <v>560</v>
      </c>
      <c r="D11744" s="2">
        <v>134281.47</v>
      </c>
      <c r="E11744" s="3">
        <f t="shared" si="366"/>
        <v>6.0779571607808437E-4</v>
      </c>
      <c r="F11744" s="3">
        <f t="shared" si="367"/>
        <v>94.090572708708265</v>
      </c>
      <c r="G11744" t="s">
        <v>14473</v>
      </c>
    </row>
    <row r="11745" spans="1:7" x14ac:dyDescent="0.35">
      <c r="A11745" t="s">
        <v>3</v>
      </c>
      <c r="B11745" t="s">
        <v>36</v>
      </c>
      <c r="C11745" t="s">
        <v>156</v>
      </c>
      <c r="D11745" s="2">
        <v>134280.18</v>
      </c>
      <c r="E11745" s="3">
        <f t="shared" si="366"/>
        <v>6.0778987717511625E-4</v>
      </c>
      <c r="F11745" s="3">
        <f t="shared" si="367"/>
        <v>94.091180498585445</v>
      </c>
      <c r="G11745" t="s">
        <v>14473</v>
      </c>
    </row>
    <row r="11746" spans="1:7" x14ac:dyDescent="0.35">
      <c r="A11746" t="s">
        <v>3</v>
      </c>
      <c r="B11746" t="s">
        <v>9</v>
      </c>
      <c r="C11746" s="8" t="s">
        <v>6856</v>
      </c>
      <c r="D11746" s="2">
        <v>134275.20000000001</v>
      </c>
      <c r="E11746" s="3">
        <f t="shared" si="366"/>
        <v>6.0776733629389068E-4</v>
      </c>
      <c r="F11746" s="3">
        <f t="shared" si="367"/>
        <v>94.091788265921736</v>
      </c>
      <c r="G11746" t="s">
        <v>14480</v>
      </c>
    </row>
    <row r="11747" spans="1:7" x14ac:dyDescent="0.35">
      <c r="A11747" t="s">
        <v>10</v>
      </c>
      <c r="B11747" t="s">
        <v>253</v>
      </c>
      <c r="C11747" s="8" t="s">
        <v>4878</v>
      </c>
      <c r="D11747" s="2">
        <v>134274.37</v>
      </c>
      <c r="E11747" s="3">
        <f t="shared" si="366"/>
        <v>6.0776357948035301E-4</v>
      </c>
      <c r="F11747" s="3">
        <f t="shared" si="367"/>
        <v>94.092396029501217</v>
      </c>
      <c r="G11747" t="s">
        <v>14480</v>
      </c>
    </row>
    <row r="11748" spans="1:7" x14ac:dyDescent="0.35">
      <c r="A11748" t="s">
        <v>3</v>
      </c>
      <c r="B11748" t="s">
        <v>180</v>
      </c>
      <c r="C11748" t="s">
        <v>13255</v>
      </c>
      <c r="D11748" s="2">
        <v>134244.25</v>
      </c>
      <c r="E11748" s="3">
        <f t="shared" si="366"/>
        <v>6.0762724788547052E-4</v>
      </c>
      <c r="F11748" s="3">
        <f t="shared" si="367"/>
        <v>94.093003656749104</v>
      </c>
      <c r="G11748" t="s">
        <v>14480</v>
      </c>
    </row>
    <row r="11749" spans="1:7" x14ac:dyDescent="0.35">
      <c r="A11749" t="s">
        <v>3</v>
      </c>
      <c r="B11749" t="s">
        <v>9</v>
      </c>
      <c r="C11749" t="s">
        <v>5715</v>
      </c>
      <c r="D11749" s="2">
        <v>134237.56</v>
      </c>
      <c r="E11749" s="3">
        <f t="shared" si="366"/>
        <v>6.0759696706310122E-4</v>
      </c>
      <c r="F11749" s="3">
        <f t="shared" si="367"/>
        <v>94.093611253716162</v>
      </c>
      <c r="G11749" t="s">
        <v>14480</v>
      </c>
    </row>
    <row r="11750" spans="1:7" x14ac:dyDescent="0.35">
      <c r="A11750" t="s">
        <v>3</v>
      </c>
      <c r="B11750" t="s">
        <v>6</v>
      </c>
      <c r="C11750" s="8" t="s">
        <v>10446</v>
      </c>
      <c r="D11750" s="2">
        <v>134224.63</v>
      </c>
      <c r="E11750" s="3">
        <f t="shared" si="366"/>
        <v>6.0753844224497938E-4</v>
      </c>
      <c r="F11750" s="3">
        <f t="shared" si="367"/>
        <v>94.094218792158401</v>
      </c>
      <c r="G11750" t="s">
        <v>14480</v>
      </c>
    </row>
    <row r="11751" spans="1:7" x14ac:dyDescent="0.35">
      <c r="A11751" t="s">
        <v>3</v>
      </c>
      <c r="B11751" t="s">
        <v>40</v>
      </c>
      <c r="C11751" t="s">
        <v>5672</v>
      </c>
      <c r="D11751" s="2">
        <v>134216.72</v>
      </c>
      <c r="E11751" s="3">
        <f t="shared" si="366"/>
        <v>6.0750263935933782E-4</v>
      </c>
      <c r="F11751" s="3">
        <f t="shared" si="367"/>
        <v>94.094826294797755</v>
      </c>
      <c r="G11751" t="s">
        <v>14473</v>
      </c>
    </row>
    <row r="11752" spans="1:7" x14ac:dyDescent="0.35">
      <c r="A11752" t="s">
        <v>3</v>
      </c>
      <c r="B11752" t="s">
        <v>40</v>
      </c>
      <c r="C11752" t="s">
        <v>7707</v>
      </c>
      <c r="D11752" s="2">
        <v>134211.04</v>
      </c>
      <c r="E11752" s="3">
        <f t="shared" si="366"/>
        <v>6.0747693008115285E-4</v>
      </c>
      <c r="F11752" s="3">
        <f t="shared" si="367"/>
        <v>94.095433771727841</v>
      </c>
      <c r="G11752" t="s">
        <v>14473</v>
      </c>
    </row>
    <row r="11753" spans="1:7" x14ac:dyDescent="0.35">
      <c r="A11753" t="s">
        <v>10</v>
      </c>
      <c r="B11753" t="s">
        <v>6</v>
      </c>
      <c r="C11753" s="8" t="s">
        <v>4710</v>
      </c>
      <c r="D11753" s="2">
        <v>134203.25</v>
      </c>
      <c r="E11753" s="3">
        <f t="shared" si="366"/>
        <v>6.0744167034927589E-4</v>
      </c>
      <c r="F11753" s="3">
        <f t="shared" si="367"/>
        <v>94.096041213398195</v>
      </c>
      <c r="G11753" t="s">
        <v>14480</v>
      </c>
    </row>
    <row r="11754" spans="1:7" x14ac:dyDescent="0.35">
      <c r="A11754" t="s">
        <v>3</v>
      </c>
      <c r="B11754" t="s">
        <v>6</v>
      </c>
      <c r="C11754" t="s">
        <v>1569</v>
      </c>
      <c r="D11754" s="2">
        <v>134182.29</v>
      </c>
      <c r="E11754" s="3">
        <f t="shared" si="366"/>
        <v>6.0734679949174812E-4</v>
      </c>
      <c r="F11754" s="3">
        <f t="shared" si="367"/>
        <v>94.096648560197693</v>
      </c>
      <c r="G11754" t="s">
        <v>14480</v>
      </c>
    </row>
    <row r="11755" spans="1:7" x14ac:dyDescent="0.35">
      <c r="A11755" t="s">
        <v>10</v>
      </c>
      <c r="B11755" t="s">
        <v>27</v>
      </c>
      <c r="C11755" t="s">
        <v>7529</v>
      </c>
      <c r="D11755" s="2">
        <v>134143.53</v>
      </c>
      <c r="E11755" s="3">
        <f t="shared" si="366"/>
        <v>6.0717136082582353E-4</v>
      </c>
      <c r="F11755" s="3">
        <f t="shared" si="367"/>
        <v>94.097255731558519</v>
      </c>
      <c r="G11755" t="s">
        <v>14473</v>
      </c>
    </row>
    <row r="11756" spans="1:7" x14ac:dyDescent="0.35">
      <c r="A11756" t="s">
        <v>3</v>
      </c>
      <c r="B11756" t="s">
        <v>28</v>
      </c>
      <c r="C11756" s="8" t="s">
        <v>12018</v>
      </c>
      <c r="D11756" s="2">
        <v>134111.79</v>
      </c>
      <c r="E11756" s="3">
        <f t="shared" si="366"/>
        <v>6.0702769665512053E-4</v>
      </c>
      <c r="F11756" s="3">
        <f t="shared" si="367"/>
        <v>94.097862759255179</v>
      </c>
      <c r="G11756" t="s">
        <v>14480</v>
      </c>
    </row>
    <row r="11757" spans="1:7" x14ac:dyDescent="0.35">
      <c r="A11757" t="s">
        <v>3</v>
      </c>
      <c r="B11757" t="s">
        <v>32</v>
      </c>
      <c r="C11757" s="7" t="s">
        <v>352</v>
      </c>
      <c r="D11757" s="2">
        <v>134080.63</v>
      </c>
      <c r="E11757" s="3">
        <f t="shared" si="366"/>
        <v>6.0688665772761267E-4</v>
      </c>
      <c r="F11757" s="3">
        <f t="shared" si="367"/>
        <v>94.0984696459129</v>
      </c>
      <c r="G11757" t="s">
        <v>14480</v>
      </c>
    </row>
    <row r="11758" spans="1:7" x14ac:dyDescent="0.35">
      <c r="A11758" t="s">
        <v>3</v>
      </c>
      <c r="B11758" t="s">
        <v>33</v>
      </c>
      <c r="C11758" t="s">
        <v>863</v>
      </c>
      <c r="D11758" s="2">
        <v>134073.17000000001</v>
      </c>
      <c r="E11758" s="3">
        <f t="shared" si="366"/>
        <v>6.0685289166858799E-4</v>
      </c>
      <c r="F11758" s="3">
        <f t="shared" si="367"/>
        <v>94.099076498804564</v>
      </c>
      <c r="G11758" t="s">
        <v>14473</v>
      </c>
    </row>
    <row r="11759" spans="1:7" x14ac:dyDescent="0.35">
      <c r="A11759" t="s">
        <v>10</v>
      </c>
      <c r="B11759" t="s">
        <v>62</v>
      </c>
      <c r="C11759" t="s">
        <v>8234</v>
      </c>
      <c r="D11759" s="2">
        <v>134063</v>
      </c>
      <c r="E11759" s="3">
        <f t="shared" si="366"/>
        <v>6.0680685938704893E-4</v>
      </c>
      <c r="F11759" s="3">
        <f t="shared" si="367"/>
        <v>94.099683305663945</v>
      </c>
      <c r="G11759" t="s">
        <v>14473</v>
      </c>
    </row>
    <row r="11760" spans="1:7" x14ac:dyDescent="0.35">
      <c r="A11760" t="s">
        <v>3</v>
      </c>
      <c r="B11760" t="s">
        <v>9</v>
      </c>
      <c r="C11760" t="s">
        <v>5137</v>
      </c>
      <c r="D11760" s="2">
        <v>134057.66</v>
      </c>
      <c r="E11760" s="3">
        <f t="shared" si="366"/>
        <v>6.0678268904452981E-4</v>
      </c>
      <c r="F11760" s="3">
        <f t="shared" si="367"/>
        <v>94.100290088352992</v>
      </c>
      <c r="G11760" t="s">
        <v>14480</v>
      </c>
    </row>
    <row r="11761" spans="1:7" x14ac:dyDescent="0.35">
      <c r="A11761" t="s">
        <v>3</v>
      </c>
      <c r="B11761" t="s">
        <v>11</v>
      </c>
      <c r="C11761" t="s">
        <v>2445</v>
      </c>
      <c r="D11761" s="2">
        <v>134038.82999999999</v>
      </c>
      <c r="E11761" s="3">
        <f t="shared" si="366"/>
        <v>6.066974591663214E-4</v>
      </c>
      <c r="F11761" s="3">
        <f t="shared" si="367"/>
        <v>94.100896785812154</v>
      </c>
      <c r="G11761" t="s">
        <v>14480</v>
      </c>
    </row>
    <row r="11762" spans="1:7" x14ac:dyDescent="0.35">
      <c r="A11762" t="s">
        <v>10</v>
      </c>
      <c r="B11762" t="s">
        <v>483</v>
      </c>
      <c r="C11762" t="s">
        <v>11115</v>
      </c>
      <c r="D11762" s="2">
        <v>134036.65</v>
      </c>
      <c r="E11762" s="3">
        <f t="shared" si="366"/>
        <v>6.0668759187293344E-4</v>
      </c>
      <c r="F11762" s="3">
        <f t="shared" si="367"/>
        <v>94.101503473404023</v>
      </c>
      <c r="G11762" t="s">
        <v>14473</v>
      </c>
    </row>
    <row r="11763" spans="1:7" x14ac:dyDescent="0.35">
      <c r="A11763" t="s">
        <v>10</v>
      </c>
      <c r="B11763" t="s">
        <v>6</v>
      </c>
      <c r="C11763" t="s">
        <v>5834</v>
      </c>
      <c r="D11763" s="2">
        <v>134024.4</v>
      </c>
      <c r="E11763" s="3">
        <f t="shared" si="366"/>
        <v>6.0663214492614364E-4</v>
      </c>
      <c r="F11763" s="3">
        <f t="shared" si="367"/>
        <v>94.102110105548945</v>
      </c>
      <c r="G11763" t="s">
        <v>14473</v>
      </c>
    </row>
    <row r="11764" spans="1:7" x14ac:dyDescent="0.35">
      <c r="A11764" t="s">
        <v>3</v>
      </c>
      <c r="B11764" t="s">
        <v>9</v>
      </c>
      <c r="C11764" t="s">
        <v>8329</v>
      </c>
      <c r="D11764" s="2">
        <v>133987.57</v>
      </c>
      <c r="E11764" s="3">
        <f t="shared" si="366"/>
        <v>6.0646544198326437E-4</v>
      </c>
      <c r="F11764" s="3">
        <f t="shared" si="367"/>
        <v>94.102716570990935</v>
      </c>
      <c r="G11764" t="s">
        <v>14480</v>
      </c>
    </row>
    <row r="11765" spans="1:7" x14ac:dyDescent="0.35">
      <c r="A11765" t="s">
        <v>3</v>
      </c>
      <c r="B11765" t="s">
        <v>9</v>
      </c>
      <c r="C11765" t="s">
        <v>7361</v>
      </c>
      <c r="D11765" s="2">
        <v>133970.66</v>
      </c>
      <c r="E11765" s="3">
        <f t="shared" si="366"/>
        <v>6.063889025652875E-4</v>
      </c>
      <c r="F11765" s="3">
        <f t="shared" si="367"/>
        <v>94.103322959893504</v>
      </c>
      <c r="G11765" t="s">
        <v>14473</v>
      </c>
    </row>
    <row r="11766" spans="1:7" x14ac:dyDescent="0.35">
      <c r="A11766" t="s">
        <v>3</v>
      </c>
      <c r="B11766" t="s">
        <v>22</v>
      </c>
      <c r="C11766" s="8" t="s">
        <v>4338</v>
      </c>
      <c r="D11766" s="2">
        <v>133963.29</v>
      </c>
      <c r="E11766" s="3">
        <f t="shared" si="366"/>
        <v>6.0635554387158616E-4</v>
      </c>
      <c r="F11766" s="3">
        <f t="shared" si="367"/>
        <v>94.103929315437369</v>
      </c>
      <c r="G11766" t="s">
        <v>14480</v>
      </c>
    </row>
    <row r="11767" spans="1:7" x14ac:dyDescent="0.35">
      <c r="A11767" t="s">
        <v>10</v>
      </c>
      <c r="B11767" t="s">
        <v>180</v>
      </c>
      <c r="C11767" t="s">
        <v>8605</v>
      </c>
      <c r="D11767" s="2">
        <v>133960.25</v>
      </c>
      <c r="E11767" s="3">
        <f t="shared" si="366"/>
        <v>6.0634178397621949E-4</v>
      </c>
      <c r="F11767" s="3">
        <f t="shared" si="367"/>
        <v>94.104535657221348</v>
      </c>
      <c r="G11767" t="s">
        <v>14480</v>
      </c>
    </row>
    <row r="11768" spans="1:7" x14ac:dyDescent="0.35">
      <c r="A11768" t="s">
        <v>3</v>
      </c>
      <c r="B11768" t="s">
        <v>9</v>
      </c>
      <c r="C11768" t="s">
        <v>2806</v>
      </c>
      <c r="D11768" s="2">
        <v>133958.9</v>
      </c>
      <c r="E11768" s="3">
        <f t="shared" si="366"/>
        <v>6.0633567349636919E-4</v>
      </c>
      <c r="F11768" s="3">
        <f t="shared" si="367"/>
        <v>94.105141992894843</v>
      </c>
      <c r="G11768" t="s">
        <v>14473</v>
      </c>
    </row>
    <row r="11769" spans="1:7" x14ac:dyDescent="0.35">
      <c r="A11769" t="s">
        <v>10</v>
      </c>
      <c r="B11769" t="s">
        <v>9</v>
      </c>
      <c r="C11769" t="s">
        <v>1473</v>
      </c>
      <c r="D11769" s="2">
        <v>133957.41</v>
      </c>
      <c r="E11769" s="3">
        <f t="shared" si="366"/>
        <v>6.0632892933712695E-4</v>
      </c>
      <c r="F11769" s="3">
        <f t="shared" si="367"/>
        <v>94.10574832182418</v>
      </c>
      <c r="G11769" t="s">
        <v>14473</v>
      </c>
    </row>
    <row r="11770" spans="1:7" x14ac:dyDescent="0.35">
      <c r="A11770" t="s">
        <v>3</v>
      </c>
      <c r="B11770" t="s">
        <v>180</v>
      </c>
      <c r="C11770" t="s">
        <v>7710</v>
      </c>
      <c r="D11770" s="2">
        <v>133939.04999999999</v>
      </c>
      <c r="E11770" s="3">
        <f t="shared" si="366"/>
        <v>6.0624582681116266E-4</v>
      </c>
      <c r="F11770" s="3">
        <f t="shared" si="367"/>
        <v>94.106354567650996</v>
      </c>
      <c r="G11770" t="s">
        <v>14480</v>
      </c>
    </row>
    <row r="11771" spans="1:7" x14ac:dyDescent="0.35">
      <c r="A11771" t="s">
        <v>3</v>
      </c>
      <c r="B11771" t="s">
        <v>4</v>
      </c>
      <c r="C11771" t="s">
        <v>13368</v>
      </c>
      <c r="D11771" s="2">
        <v>133927</v>
      </c>
      <c r="E11771" s="3">
        <f t="shared" si="366"/>
        <v>6.0619128512064699E-4</v>
      </c>
      <c r="F11771" s="3">
        <f t="shared" si="367"/>
        <v>94.106960758936111</v>
      </c>
      <c r="G11771" t="s">
        <v>14480</v>
      </c>
    </row>
    <row r="11772" spans="1:7" x14ac:dyDescent="0.35">
      <c r="A11772" t="s">
        <v>3</v>
      </c>
      <c r="B11772" t="s">
        <v>6</v>
      </c>
      <c r="C11772" t="s">
        <v>3343</v>
      </c>
      <c r="D11772" s="2">
        <v>133915.89000000001</v>
      </c>
      <c r="E11772" s="3">
        <f t="shared" si="366"/>
        <v>6.0614099813461968E-4</v>
      </c>
      <c r="F11772" s="3">
        <f t="shared" si="367"/>
        <v>94.107566899934241</v>
      </c>
      <c r="G11772" t="s">
        <v>14480</v>
      </c>
    </row>
    <row r="11773" spans="1:7" x14ac:dyDescent="0.35">
      <c r="A11773" t="s">
        <v>3</v>
      </c>
      <c r="B11773" t="s">
        <v>122</v>
      </c>
      <c r="C11773" s="7" t="s">
        <v>2191</v>
      </c>
      <c r="D11773" s="2">
        <v>133898.03</v>
      </c>
      <c r="E11773" s="3">
        <f t="shared" si="366"/>
        <v>6.0606015874934056E-4</v>
      </c>
      <c r="F11773" s="3">
        <f t="shared" si="367"/>
        <v>94.108172960092986</v>
      </c>
      <c r="G11773" t="s">
        <v>14480</v>
      </c>
    </row>
    <row r="11774" spans="1:7" x14ac:dyDescent="0.35">
      <c r="A11774" t="s">
        <v>10</v>
      </c>
      <c r="B11774" t="s">
        <v>13</v>
      </c>
      <c r="C11774" t="s">
        <v>1919</v>
      </c>
      <c r="D11774" s="2">
        <v>133897.57</v>
      </c>
      <c r="E11774" s="3">
        <f t="shared" si="366"/>
        <v>6.0605807665991022E-4</v>
      </c>
      <c r="F11774" s="3">
        <f t="shared" si="367"/>
        <v>94.108779018169642</v>
      </c>
      <c r="G11774" t="s">
        <v>14473</v>
      </c>
    </row>
    <row r="11775" spans="1:7" x14ac:dyDescent="0.35">
      <c r="A11775" t="s">
        <v>10</v>
      </c>
      <c r="B11775" t="s">
        <v>28</v>
      </c>
      <c r="C11775" s="11" t="s">
        <v>6819</v>
      </c>
      <c r="D11775" s="2">
        <v>133879.78</v>
      </c>
      <c r="E11775" s="3">
        <f t="shared" si="366"/>
        <v>6.0597755411432718E-4</v>
      </c>
      <c r="F11775" s="3">
        <f t="shared" si="367"/>
        <v>94.109384995723758</v>
      </c>
      <c r="G11775" t="s">
        <v>14473</v>
      </c>
    </row>
    <row r="11776" spans="1:7" x14ac:dyDescent="0.35">
      <c r="A11776" t="s">
        <v>10</v>
      </c>
      <c r="B11776" t="s">
        <v>8</v>
      </c>
      <c r="C11776" t="s">
        <v>8709</v>
      </c>
      <c r="D11776" s="2">
        <v>133854.25</v>
      </c>
      <c r="E11776" s="3">
        <f t="shared" si="366"/>
        <v>6.0586199815093568E-4</v>
      </c>
      <c r="F11776" s="3">
        <f t="shared" si="367"/>
        <v>94.109990857721911</v>
      </c>
      <c r="G11776" t="s">
        <v>14473</v>
      </c>
    </row>
    <row r="11777" spans="1:7" x14ac:dyDescent="0.35">
      <c r="A11777" t="s">
        <v>10</v>
      </c>
      <c r="B11777" t="s">
        <v>180</v>
      </c>
      <c r="C11777" t="s">
        <v>2187</v>
      </c>
      <c r="D11777" s="2">
        <v>133838.72</v>
      </c>
      <c r="E11777" s="3">
        <f t="shared" si="366"/>
        <v>6.0579170500125025E-4</v>
      </c>
      <c r="F11777" s="3">
        <f t="shared" si="367"/>
        <v>94.11059664942691</v>
      </c>
      <c r="G11777" t="s">
        <v>14480</v>
      </c>
    </row>
    <row r="11778" spans="1:7" x14ac:dyDescent="0.35">
      <c r="A11778" t="s">
        <v>3</v>
      </c>
      <c r="B11778" t="s">
        <v>6</v>
      </c>
      <c r="C11778" t="s">
        <v>9512</v>
      </c>
      <c r="D11778" s="2">
        <v>133833.73000000001</v>
      </c>
      <c r="E11778" s="3">
        <f t="shared" si="366"/>
        <v>6.0576911885721089E-4</v>
      </c>
      <c r="F11778" s="3">
        <f t="shared" si="367"/>
        <v>94.111202418545773</v>
      </c>
      <c r="G11778" t="s">
        <v>14473</v>
      </c>
    </row>
    <row r="11779" spans="1:7" x14ac:dyDescent="0.35">
      <c r="A11779" t="s">
        <v>3</v>
      </c>
      <c r="B11779" t="s">
        <v>9</v>
      </c>
      <c r="C11779" t="s">
        <v>7953</v>
      </c>
      <c r="D11779" s="2">
        <v>133787.26999999999</v>
      </c>
      <c r="E11779" s="3">
        <f t="shared" ref="E11779:E11842" si="368">(D11779/$D$29638)*100</f>
        <v>6.0555882782473266E-4</v>
      </c>
      <c r="F11779" s="3">
        <f t="shared" si="367"/>
        <v>94.111807977373601</v>
      </c>
      <c r="G11779" t="s">
        <v>14480</v>
      </c>
    </row>
    <row r="11780" spans="1:7" x14ac:dyDescent="0.35">
      <c r="A11780" t="s">
        <v>3</v>
      </c>
      <c r="B11780" t="s">
        <v>96</v>
      </c>
      <c r="C11780" t="s">
        <v>3694</v>
      </c>
      <c r="D11780" s="2">
        <v>133751.31</v>
      </c>
      <c r="E11780" s="3">
        <f t="shared" si="368"/>
        <v>6.0539606274664589E-4</v>
      </c>
      <c r="F11780" s="3">
        <f t="shared" ref="F11780:F11843" si="369">E11780+F11779</f>
        <v>94.112413373436354</v>
      </c>
      <c r="G11780" t="s">
        <v>14480</v>
      </c>
    </row>
    <row r="11781" spans="1:7" x14ac:dyDescent="0.35">
      <c r="A11781" t="s">
        <v>10</v>
      </c>
      <c r="B11781" t="s">
        <v>8</v>
      </c>
      <c r="C11781" t="s">
        <v>227</v>
      </c>
      <c r="D11781" s="2">
        <v>133746.29</v>
      </c>
      <c r="E11781" s="3">
        <f t="shared" si="368"/>
        <v>6.053733408141655E-4</v>
      </c>
      <c r="F11781" s="3">
        <f t="shared" si="369"/>
        <v>94.113018746777172</v>
      </c>
      <c r="G11781" t="s">
        <v>14473</v>
      </c>
    </row>
    <row r="11782" spans="1:7" x14ac:dyDescent="0.35">
      <c r="A11782" t="s">
        <v>10</v>
      </c>
      <c r="B11782" t="s">
        <v>9</v>
      </c>
      <c r="C11782" t="s">
        <v>3258</v>
      </c>
      <c r="D11782" s="2">
        <v>133728.48000000001</v>
      </c>
      <c r="E11782" s="3">
        <f t="shared" si="368"/>
        <v>6.052927277429551E-4</v>
      </c>
      <c r="F11782" s="3">
        <f t="shared" si="369"/>
        <v>94.113624039504913</v>
      </c>
      <c r="G11782" t="s">
        <v>14473</v>
      </c>
    </row>
    <row r="11783" spans="1:7" x14ac:dyDescent="0.35">
      <c r="A11783" t="s">
        <v>10</v>
      </c>
      <c r="B11783" t="s">
        <v>37</v>
      </c>
      <c r="C11783" s="13" t="s">
        <v>1094</v>
      </c>
      <c r="D11783" s="2">
        <v>133723.13</v>
      </c>
      <c r="E11783" s="3">
        <f t="shared" si="368"/>
        <v>6.052685121376223E-4</v>
      </c>
      <c r="F11783" s="3">
        <f t="shared" si="369"/>
        <v>94.114229308017045</v>
      </c>
      <c r="G11783" t="s">
        <v>14480</v>
      </c>
    </row>
    <row r="11784" spans="1:7" x14ac:dyDescent="0.35">
      <c r="A11784" t="s">
        <v>10</v>
      </c>
      <c r="B11784" t="s">
        <v>594</v>
      </c>
      <c r="C11784" t="s">
        <v>2152</v>
      </c>
      <c r="D11784" s="2">
        <v>133720.25</v>
      </c>
      <c r="E11784" s="3">
        <f t="shared" si="368"/>
        <v>6.0525547644727493E-4</v>
      </c>
      <c r="F11784" s="3">
        <f t="shared" si="369"/>
        <v>94.114834563493488</v>
      </c>
      <c r="G11784" t="s">
        <v>14473</v>
      </c>
    </row>
    <row r="11785" spans="1:7" x14ac:dyDescent="0.35">
      <c r="A11785" t="s">
        <v>10</v>
      </c>
      <c r="B11785" t="s">
        <v>33</v>
      </c>
      <c r="C11785" t="s">
        <v>7068</v>
      </c>
      <c r="D11785" s="2">
        <v>133692.5</v>
      </c>
      <c r="E11785" s="3">
        <f t="shared" si="368"/>
        <v>6.0512987213924075E-4</v>
      </c>
      <c r="F11785" s="3">
        <f t="shared" si="369"/>
        <v>94.11543969336563</v>
      </c>
      <c r="G11785" t="s">
        <v>14473</v>
      </c>
    </row>
    <row r="11786" spans="1:7" x14ac:dyDescent="0.35">
      <c r="A11786" t="s">
        <v>3</v>
      </c>
      <c r="B11786" t="s">
        <v>218</v>
      </c>
      <c r="C11786" t="s">
        <v>952</v>
      </c>
      <c r="D11786" s="2">
        <v>133688.64000000001</v>
      </c>
      <c r="E11786" s="3">
        <f t="shared" si="368"/>
        <v>6.0511240069315031E-4</v>
      </c>
      <c r="F11786" s="3">
        <f t="shared" si="369"/>
        <v>94.116044805766322</v>
      </c>
      <c r="G11786" t="s">
        <v>14473</v>
      </c>
    </row>
    <row r="11787" spans="1:7" x14ac:dyDescent="0.35">
      <c r="A11787" t="s">
        <v>3</v>
      </c>
      <c r="B11787" t="s">
        <v>8</v>
      </c>
      <c r="C11787" t="s">
        <v>1215</v>
      </c>
      <c r="D11787" s="2">
        <v>133639.89000000001</v>
      </c>
      <c r="E11787" s="3">
        <f t="shared" si="368"/>
        <v>6.0489174447633342E-4</v>
      </c>
      <c r="F11787" s="3">
        <f t="shared" si="369"/>
        <v>94.116649697510795</v>
      </c>
      <c r="G11787" t="s">
        <v>14473</v>
      </c>
    </row>
    <row r="11788" spans="1:7" x14ac:dyDescent="0.35">
      <c r="A11788" t="s">
        <v>3</v>
      </c>
      <c r="B11788" t="s">
        <v>29</v>
      </c>
      <c r="C11788" t="s">
        <v>1502</v>
      </c>
      <c r="D11788" s="2">
        <v>133622.19</v>
      </c>
      <c r="E11788" s="3">
        <f t="shared" si="368"/>
        <v>6.0481162929607371E-4</v>
      </c>
      <c r="F11788" s="3">
        <f t="shared" si="369"/>
        <v>94.117254509140096</v>
      </c>
      <c r="G11788" t="s">
        <v>14473</v>
      </c>
    </row>
    <row r="11789" spans="1:7" x14ac:dyDescent="0.35">
      <c r="A11789" t="s">
        <v>10</v>
      </c>
      <c r="B11789" t="s">
        <v>6</v>
      </c>
      <c r="C11789" t="s">
        <v>8012</v>
      </c>
      <c r="D11789" s="2">
        <v>133588.01999999999</v>
      </c>
      <c r="E11789" s="3">
        <f t="shared" si="368"/>
        <v>6.0465696626164022E-4</v>
      </c>
      <c r="F11789" s="3">
        <f t="shared" si="369"/>
        <v>94.117859166106356</v>
      </c>
      <c r="G11789" t="s">
        <v>14473</v>
      </c>
    </row>
    <row r="11790" spans="1:7" x14ac:dyDescent="0.35">
      <c r="A11790" t="s">
        <v>10</v>
      </c>
      <c r="B11790" t="s">
        <v>33</v>
      </c>
      <c r="C11790" t="s">
        <v>30</v>
      </c>
      <c r="D11790" s="2">
        <v>133587.97</v>
      </c>
      <c r="E11790" s="3">
        <f t="shared" si="368"/>
        <v>6.0465673994757171E-4</v>
      </c>
      <c r="F11790" s="3">
        <f t="shared" si="369"/>
        <v>94.118463822846309</v>
      </c>
      <c r="G11790" t="s">
        <v>14473</v>
      </c>
    </row>
    <row r="11791" spans="1:7" x14ac:dyDescent="0.35">
      <c r="A11791" t="s">
        <v>10</v>
      </c>
      <c r="B11791" t="s">
        <v>9</v>
      </c>
      <c r="C11791" t="s">
        <v>7517</v>
      </c>
      <c r="D11791" s="2">
        <v>133578.51</v>
      </c>
      <c r="E11791" s="3">
        <f t="shared" si="368"/>
        <v>6.0461392132580584E-4</v>
      </c>
      <c r="F11791" s="3">
        <f t="shared" si="369"/>
        <v>94.119068436767634</v>
      </c>
      <c r="G11791" t="s">
        <v>14480</v>
      </c>
    </row>
    <row r="11792" spans="1:7" x14ac:dyDescent="0.35">
      <c r="A11792" t="s">
        <v>10</v>
      </c>
      <c r="B11792" t="s">
        <v>9</v>
      </c>
      <c r="C11792" t="s">
        <v>6387</v>
      </c>
      <c r="D11792" s="2">
        <v>133575.26999999999</v>
      </c>
      <c r="E11792" s="3">
        <f t="shared" si="368"/>
        <v>6.0459925617416504E-4</v>
      </c>
      <c r="F11792" s="3">
        <f t="shared" si="369"/>
        <v>94.119673036023812</v>
      </c>
      <c r="G11792" t="s">
        <v>14480</v>
      </c>
    </row>
    <row r="11793" spans="1:7" x14ac:dyDescent="0.35">
      <c r="A11793" t="s">
        <v>3</v>
      </c>
      <c r="B11793" t="s">
        <v>8</v>
      </c>
      <c r="C11793" t="s">
        <v>266</v>
      </c>
      <c r="D11793" s="2">
        <v>133574.70000000001</v>
      </c>
      <c r="E11793" s="3">
        <f t="shared" si="368"/>
        <v>6.0459667619378391E-4</v>
      </c>
      <c r="F11793" s="3">
        <f t="shared" si="369"/>
        <v>94.120277632700009</v>
      </c>
      <c r="G11793" t="s">
        <v>14473</v>
      </c>
    </row>
    <row r="11794" spans="1:7" x14ac:dyDescent="0.35">
      <c r="A11794" t="s">
        <v>10</v>
      </c>
      <c r="B11794" t="s">
        <v>9</v>
      </c>
      <c r="C11794" t="s">
        <v>6478</v>
      </c>
      <c r="D11794" s="2">
        <v>133573</v>
      </c>
      <c r="E11794" s="3">
        <f t="shared" si="368"/>
        <v>6.0458898151545374E-4</v>
      </c>
      <c r="F11794" s="3">
        <f t="shared" si="369"/>
        <v>94.120882221681526</v>
      </c>
      <c r="G11794" t="s">
        <v>14473</v>
      </c>
    </row>
    <row r="11795" spans="1:7" x14ac:dyDescent="0.35">
      <c r="A11795" t="s">
        <v>10</v>
      </c>
      <c r="B11795" t="s">
        <v>9</v>
      </c>
      <c r="C11795" t="s">
        <v>1869</v>
      </c>
      <c r="D11795" s="2">
        <v>133551.54</v>
      </c>
      <c r="E11795" s="3">
        <f t="shared" si="368"/>
        <v>6.0449184751724071E-4</v>
      </c>
      <c r="F11795" s="3">
        <f t="shared" si="369"/>
        <v>94.121486713529038</v>
      </c>
      <c r="G11795" t="s">
        <v>14480</v>
      </c>
    </row>
    <row r="11796" spans="1:7" x14ac:dyDescent="0.35">
      <c r="A11796" t="s">
        <v>3</v>
      </c>
      <c r="B11796" t="s">
        <v>6</v>
      </c>
      <c r="C11796" s="7" t="s">
        <v>352</v>
      </c>
      <c r="D11796" s="2">
        <v>133537.13</v>
      </c>
      <c r="E11796" s="3">
        <f t="shared" si="368"/>
        <v>6.0442662380269031E-4</v>
      </c>
      <c r="F11796" s="3">
        <f t="shared" si="369"/>
        <v>94.122091140152847</v>
      </c>
      <c r="G11796" t="s">
        <v>14480</v>
      </c>
    </row>
    <row r="11797" spans="1:7" x14ac:dyDescent="0.35">
      <c r="A11797" t="s">
        <v>3</v>
      </c>
      <c r="B11797" t="s">
        <v>40</v>
      </c>
      <c r="C11797" t="s">
        <v>3780</v>
      </c>
      <c r="D11797" s="2">
        <v>133532.85</v>
      </c>
      <c r="E11797" s="3">
        <f t="shared" si="368"/>
        <v>6.0440725131842414E-4</v>
      </c>
      <c r="F11797" s="3">
        <f t="shared" si="369"/>
        <v>94.122695547404163</v>
      </c>
      <c r="G11797" t="s">
        <v>14473</v>
      </c>
    </row>
    <row r="11798" spans="1:7" x14ac:dyDescent="0.35">
      <c r="A11798" t="s">
        <v>3</v>
      </c>
      <c r="B11798" t="s">
        <v>18</v>
      </c>
      <c r="C11798" s="7" t="s">
        <v>4690</v>
      </c>
      <c r="D11798" s="2">
        <v>133531.72</v>
      </c>
      <c r="E11798" s="3">
        <f t="shared" si="368"/>
        <v>6.0440213662047533E-4</v>
      </c>
      <c r="F11798" s="3">
        <f t="shared" si="369"/>
        <v>94.12329994954078</v>
      </c>
      <c r="G11798" t="s">
        <v>14480</v>
      </c>
    </row>
    <row r="11799" spans="1:7" x14ac:dyDescent="0.35">
      <c r="A11799" t="s">
        <v>10</v>
      </c>
      <c r="B11799" t="s">
        <v>9</v>
      </c>
      <c r="C11799" t="s">
        <v>1589</v>
      </c>
      <c r="D11799" s="2">
        <v>133521.79</v>
      </c>
      <c r="E11799" s="3">
        <f t="shared" si="368"/>
        <v>6.0435719064646533E-4</v>
      </c>
      <c r="F11799" s="3">
        <f t="shared" si="369"/>
        <v>94.123904306731433</v>
      </c>
      <c r="G11799" t="s">
        <v>14473</v>
      </c>
    </row>
    <row r="11800" spans="1:7" x14ac:dyDescent="0.35">
      <c r="A11800" t="s">
        <v>10</v>
      </c>
      <c r="B11800" t="s">
        <v>22</v>
      </c>
      <c r="C11800" s="8" t="s">
        <v>4130</v>
      </c>
      <c r="D11800" s="2">
        <v>133492.65</v>
      </c>
      <c r="E11800" s="3">
        <f t="shared" si="368"/>
        <v>6.0422529480732591E-4</v>
      </c>
      <c r="F11800" s="3">
        <f t="shared" si="369"/>
        <v>94.12450853202624</v>
      </c>
      <c r="G11800" t="s">
        <v>14480</v>
      </c>
    </row>
    <row r="11801" spans="1:7" x14ac:dyDescent="0.35">
      <c r="A11801" t="s">
        <v>10</v>
      </c>
      <c r="B11801" t="s">
        <v>180</v>
      </c>
      <c r="C11801" t="s">
        <v>3659</v>
      </c>
      <c r="D11801" s="2">
        <v>133481</v>
      </c>
      <c r="E11801" s="3">
        <f t="shared" si="368"/>
        <v>6.041725636293584E-4</v>
      </c>
      <c r="F11801" s="3">
        <f t="shared" si="369"/>
        <v>94.125112704589867</v>
      </c>
      <c r="G11801" t="s">
        <v>14480</v>
      </c>
    </row>
    <row r="11802" spans="1:7" x14ac:dyDescent="0.35">
      <c r="A11802" t="s">
        <v>10</v>
      </c>
      <c r="B11802" t="s">
        <v>6</v>
      </c>
      <c r="C11802" t="s">
        <v>13566</v>
      </c>
      <c r="D11802" s="2">
        <v>133458.92000000001</v>
      </c>
      <c r="E11802" s="3">
        <f t="shared" si="368"/>
        <v>6.0407262333669551E-4</v>
      </c>
      <c r="F11802" s="3">
        <f t="shared" si="369"/>
        <v>94.125716777213199</v>
      </c>
      <c r="G11802" t="s">
        <v>14480</v>
      </c>
    </row>
    <row r="11803" spans="1:7" x14ac:dyDescent="0.35">
      <c r="A11803" t="s">
        <v>10</v>
      </c>
      <c r="B11803" t="s">
        <v>55</v>
      </c>
      <c r="C11803" t="s">
        <v>9063</v>
      </c>
      <c r="D11803" s="2">
        <v>133453.34</v>
      </c>
      <c r="E11803" s="3">
        <f t="shared" si="368"/>
        <v>6.0404736668664754E-4</v>
      </c>
      <c r="F11803" s="3">
        <f t="shared" si="369"/>
        <v>94.126320824579892</v>
      </c>
      <c r="G11803" t="s">
        <v>14480</v>
      </c>
    </row>
    <row r="11804" spans="1:7" x14ac:dyDescent="0.35">
      <c r="A11804" t="s">
        <v>3</v>
      </c>
      <c r="B11804" t="s">
        <v>9</v>
      </c>
      <c r="C11804" t="s">
        <v>2091</v>
      </c>
      <c r="D11804" s="2">
        <v>133438.19</v>
      </c>
      <c r="E11804" s="3">
        <f t="shared" si="368"/>
        <v>6.0397879352388291E-4</v>
      </c>
      <c r="F11804" s="3">
        <f t="shared" si="369"/>
        <v>94.126924803373413</v>
      </c>
      <c r="G11804" t="s">
        <v>14480</v>
      </c>
    </row>
    <row r="11805" spans="1:7" x14ac:dyDescent="0.35">
      <c r="A11805" t="s">
        <v>10</v>
      </c>
      <c r="B11805" t="s">
        <v>28</v>
      </c>
      <c r="C11805" t="s">
        <v>14042</v>
      </c>
      <c r="D11805" s="2">
        <v>133414.07999999999</v>
      </c>
      <c r="E11805" s="3">
        <f t="shared" si="368"/>
        <v>6.0386966488003757E-4</v>
      </c>
      <c r="F11805" s="3">
        <f t="shared" si="369"/>
        <v>94.127528673038299</v>
      </c>
      <c r="G11805" t="s">
        <v>14473</v>
      </c>
    </row>
    <row r="11806" spans="1:7" x14ac:dyDescent="0.35">
      <c r="A11806" t="s">
        <v>10</v>
      </c>
      <c r="B11806" t="s">
        <v>55</v>
      </c>
      <c r="C11806" t="s">
        <v>2302</v>
      </c>
      <c r="D11806" s="2">
        <v>133354.51</v>
      </c>
      <c r="E11806" s="3">
        <f t="shared" si="368"/>
        <v>6.0360003429879095E-4</v>
      </c>
      <c r="F11806" s="3">
        <f t="shared" si="369"/>
        <v>94.128132273072595</v>
      </c>
      <c r="G11806" t="s">
        <v>14480</v>
      </c>
    </row>
    <row r="11807" spans="1:7" x14ac:dyDescent="0.35">
      <c r="A11807" t="s">
        <v>3</v>
      </c>
      <c r="B11807" t="s">
        <v>9</v>
      </c>
      <c r="C11807" t="s">
        <v>1099</v>
      </c>
      <c r="D11807" s="2">
        <v>133354.31</v>
      </c>
      <c r="E11807" s="3">
        <f t="shared" si="368"/>
        <v>6.0359912904251682E-4</v>
      </c>
      <c r="F11807" s="3">
        <f t="shared" si="369"/>
        <v>94.128735872201631</v>
      </c>
      <c r="G11807" t="s">
        <v>14473</v>
      </c>
    </row>
    <row r="11808" spans="1:7" x14ac:dyDescent="0.35">
      <c r="A11808" t="s">
        <v>3</v>
      </c>
      <c r="B11808" t="s">
        <v>15</v>
      </c>
      <c r="C11808" t="s">
        <v>9117</v>
      </c>
      <c r="D11808" s="2">
        <v>133347.24</v>
      </c>
      <c r="E11808" s="3">
        <f t="shared" si="368"/>
        <v>6.0356712823322661E-4</v>
      </c>
      <c r="F11808" s="3">
        <f t="shared" si="369"/>
        <v>94.129339439329868</v>
      </c>
      <c r="G11808" t="s">
        <v>14473</v>
      </c>
    </row>
    <row r="11809" spans="1:7" x14ac:dyDescent="0.35">
      <c r="A11809" t="s">
        <v>10</v>
      </c>
      <c r="B11809" t="s">
        <v>139</v>
      </c>
      <c r="C11809" t="s">
        <v>2625</v>
      </c>
      <c r="D11809" s="2">
        <v>133322</v>
      </c>
      <c r="E11809" s="3">
        <f t="shared" si="368"/>
        <v>6.0345288489143268E-4</v>
      </c>
      <c r="F11809" s="3">
        <f t="shared" si="369"/>
        <v>94.129942892214757</v>
      </c>
      <c r="G11809" t="s">
        <v>14480</v>
      </c>
    </row>
    <row r="11810" spans="1:7" x14ac:dyDescent="0.35">
      <c r="A11810" t="s">
        <v>3</v>
      </c>
      <c r="B11810" t="s">
        <v>9</v>
      </c>
      <c r="C11810" t="s">
        <v>2798</v>
      </c>
      <c r="D11810" s="2">
        <v>133321.29999999999</v>
      </c>
      <c r="E11810" s="3">
        <f t="shared" si="368"/>
        <v>6.0344971649447317E-4</v>
      </c>
      <c r="F11810" s="3">
        <f t="shared" si="369"/>
        <v>94.13054634193125</v>
      </c>
      <c r="G11810" t="s">
        <v>14473</v>
      </c>
    </row>
    <row r="11811" spans="1:7" x14ac:dyDescent="0.35">
      <c r="A11811" t="s">
        <v>3</v>
      </c>
      <c r="B11811" t="s">
        <v>92</v>
      </c>
      <c r="C11811" t="s">
        <v>6323</v>
      </c>
      <c r="D11811" s="2">
        <v>133316.46</v>
      </c>
      <c r="E11811" s="3">
        <f t="shared" si="368"/>
        <v>6.0342780929263944E-4</v>
      </c>
      <c r="F11811" s="3">
        <f t="shared" si="369"/>
        <v>94.131149769740546</v>
      </c>
      <c r="G11811" t="s">
        <v>14473</v>
      </c>
    </row>
    <row r="11812" spans="1:7" x14ac:dyDescent="0.35">
      <c r="A11812" t="s">
        <v>10</v>
      </c>
      <c r="B11812" t="s">
        <v>18</v>
      </c>
      <c r="C11812" t="s">
        <v>1257</v>
      </c>
      <c r="D11812" s="2">
        <v>133314.85999999999</v>
      </c>
      <c r="E11812" s="3">
        <f t="shared" si="368"/>
        <v>6.0342056724244639E-4</v>
      </c>
      <c r="F11812" s="3">
        <f t="shared" si="369"/>
        <v>94.131753190307791</v>
      </c>
      <c r="G11812" t="s">
        <v>14473</v>
      </c>
    </row>
    <row r="11813" spans="1:7" x14ac:dyDescent="0.35">
      <c r="A11813" t="s">
        <v>3</v>
      </c>
      <c r="B11813" t="s">
        <v>80</v>
      </c>
      <c r="C11813" s="7" t="s">
        <v>6051</v>
      </c>
      <c r="D11813" s="2">
        <v>133305.78</v>
      </c>
      <c r="E11813" s="3">
        <f t="shared" si="368"/>
        <v>6.0337946860760142E-4</v>
      </c>
      <c r="F11813" s="3">
        <f t="shared" si="369"/>
        <v>94.132356569776405</v>
      </c>
      <c r="G11813" t="s">
        <v>14480</v>
      </c>
    </row>
    <row r="11814" spans="1:7" x14ac:dyDescent="0.35">
      <c r="A11814" t="s">
        <v>3</v>
      </c>
      <c r="B11814" t="s">
        <v>9</v>
      </c>
      <c r="C11814" t="s">
        <v>5800</v>
      </c>
      <c r="D11814" s="2">
        <v>133290.20000000001</v>
      </c>
      <c r="E11814" s="3">
        <f t="shared" si="368"/>
        <v>6.0330894914384749E-4</v>
      </c>
      <c r="F11814" s="3">
        <f t="shared" si="369"/>
        <v>94.132959878725543</v>
      </c>
      <c r="G11814" t="s">
        <v>14480</v>
      </c>
    </row>
    <row r="11815" spans="1:7" x14ac:dyDescent="0.35">
      <c r="A11815" t="s">
        <v>10</v>
      </c>
      <c r="B11815" t="s">
        <v>11</v>
      </c>
      <c r="C11815" s="8" t="s">
        <v>2449</v>
      </c>
      <c r="D11815" s="2">
        <v>133267.65</v>
      </c>
      <c r="E11815" s="3">
        <f t="shared" si="368"/>
        <v>6.0320688149894037E-4</v>
      </c>
      <c r="F11815" s="3">
        <f t="shared" si="369"/>
        <v>94.133563085607037</v>
      </c>
      <c r="G11815" t="s">
        <v>14480</v>
      </c>
    </row>
    <row r="11816" spans="1:7" x14ac:dyDescent="0.35">
      <c r="A11816" t="s">
        <v>10</v>
      </c>
      <c r="B11816" t="s">
        <v>9</v>
      </c>
      <c r="C11816" t="s">
        <v>10306</v>
      </c>
      <c r="D11816" s="2">
        <v>133267.42000000001</v>
      </c>
      <c r="E11816" s="3">
        <f t="shared" si="368"/>
        <v>6.032058404542252E-4</v>
      </c>
      <c r="F11816" s="3">
        <f t="shared" si="369"/>
        <v>94.134166291447485</v>
      </c>
      <c r="G11816" t="s">
        <v>14480</v>
      </c>
    </row>
    <row r="11817" spans="1:7" x14ac:dyDescent="0.35">
      <c r="A11817" t="s">
        <v>3</v>
      </c>
      <c r="B11817" t="s">
        <v>11</v>
      </c>
      <c r="C11817" t="s">
        <v>2294</v>
      </c>
      <c r="D11817" s="2">
        <v>133256.28</v>
      </c>
      <c r="E11817" s="3">
        <f t="shared" si="368"/>
        <v>6.0315541767975663E-4</v>
      </c>
      <c r="F11817" s="3">
        <f t="shared" si="369"/>
        <v>94.134769446865164</v>
      </c>
      <c r="G11817" t="s">
        <v>14473</v>
      </c>
    </row>
    <row r="11818" spans="1:7" x14ac:dyDescent="0.35">
      <c r="A11818" t="s">
        <v>3</v>
      </c>
      <c r="B11818" t="s">
        <v>36</v>
      </c>
      <c r="C11818" t="s">
        <v>7531</v>
      </c>
      <c r="D11818" s="2">
        <v>133241.75</v>
      </c>
      <c r="E11818" s="3">
        <f t="shared" si="368"/>
        <v>6.0308965081144175E-4</v>
      </c>
      <c r="F11818" s="3">
        <f t="shared" si="369"/>
        <v>94.135372536515973</v>
      </c>
      <c r="G11818" t="s">
        <v>14473</v>
      </c>
    </row>
    <row r="11819" spans="1:7" x14ac:dyDescent="0.35">
      <c r="A11819" t="s">
        <v>3</v>
      </c>
      <c r="B11819" t="s">
        <v>13</v>
      </c>
      <c r="C11819" t="s">
        <v>6020</v>
      </c>
      <c r="D11819" s="2">
        <v>133212.25</v>
      </c>
      <c r="E11819" s="3">
        <f t="shared" si="368"/>
        <v>6.0295612551100901E-4</v>
      </c>
      <c r="F11819" s="3">
        <f t="shared" si="369"/>
        <v>94.135975492641478</v>
      </c>
      <c r="G11819" t="s">
        <v>14473</v>
      </c>
    </row>
    <row r="11820" spans="1:7" x14ac:dyDescent="0.35">
      <c r="A11820" t="s">
        <v>3</v>
      </c>
      <c r="B11820" t="s">
        <v>9</v>
      </c>
      <c r="C11820" t="s">
        <v>1852</v>
      </c>
      <c r="D11820" s="2">
        <v>133210.01</v>
      </c>
      <c r="E11820" s="3">
        <f t="shared" si="368"/>
        <v>6.0294598664073897E-4</v>
      </c>
      <c r="F11820" s="3">
        <f t="shared" si="369"/>
        <v>94.136578438628121</v>
      </c>
      <c r="G11820" t="s">
        <v>14480</v>
      </c>
    </row>
    <row r="11821" spans="1:7" x14ac:dyDescent="0.35">
      <c r="A11821" t="s">
        <v>3</v>
      </c>
      <c r="B11821" t="s">
        <v>20</v>
      </c>
      <c r="C11821" t="s">
        <v>1242</v>
      </c>
      <c r="D11821" s="2">
        <v>133195.24</v>
      </c>
      <c r="E11821" s="3">
        <f t="shared" si="368"/>
        <v>6.0287913346489513E-4</v>
      </c>
      <c r="F11821" s="3">
        <f t="shared" si="369"/>
        <v>94.137181317761588</v>
      </c>
      <c r="G11821" t="s">
        <v>14473</v>
      </c>
    </row>
    <row r="11822" spans="1:7" x14ac:dyDescent="0.35">
      <c r="A11822" t="s">
        <v>10</v>
      </c>
      <c r="B11822" t="s">
        <v>9</v>
      </c>
      <c r="C11822" t="s">
        <v>179</v>
      </c>
      <c r="D11822" s="2">
        <v>133181.15</v>
      </c>
      <c r="E11822" s="3">
        <f t="shared" si="368"/>
        <v>6.0281535816038333E-4</v>
      </c>
      <c r="F11822" s="3">
        <f t="shared" si="369"/>
        <v>94.137784133119752</v>
      </c>
      <c r="G11822" t="s">
        <v>14480</v>
      </c>
    </row>
    <row r="11823" spans="1:7" x14ac:dyDescent="0.35">
      <c r="A11823" t="s">
        <v>10</v>
      </c>
      <c r="B11823" t="s">
        <v>6</v>
      </c>
      <c r="C11823" t="s">
        <v>4505</v>
      </c>
      <c r="D11823" s="2">
        <v>133173.49</v>
      </c>
      <c r="E11823" s="3">
        <f t="shared" si="368"/>
        <v>6.0278068684508441E-4</v>
      </c>
      <c r="F11823" s="3">
        <f t="shared" si="369"/>
        <v>94.138386913806599</v>
      </c>
      <c r="G11823" t="s">
        <v>14480</v>
      </c>
    </row>
    <row r="11824" spans="1:7" x14ac:dyDescent="0.35">
      <c r="A11824" t="s">
        <v>10</v>
      </c>
      <c r="B11824" t="s">
        <v>165</v>
      </c>
      <c r="C11824" s="7" t="s">
        <v>12404</v>
      </c>
      <c r="D11824" s="2">
        <v>133147.98000000001</v>
      </c>
      <c r="E11824" s="3">
        <f t="shared" si="368"/>
        <v>6.0266522140732049E-4</v>
      </c>
      <c r="F11824" s="3">
        <f t="shared" si="369"/>
        <v>94.138989579028006</v>
      </c>
      <c r="G11824" t="s">
        <v>14480</v>
      </c>
    </row>
    <row r="11825" spans="1:7" x14ac:dyDescent="0.35">
      <c r="A11825" t="s">
        <v>3</v>
      </c>
      <c r="B11825" t="s">
        <v>9</v>
      </c>
      <c r="C11825" t="s">
        <v>366</v>
      </c>
      <c r="D11825" s="2">
        <v>133134.48000000001</v>
      </c>
      <c r="E11825" s="3">
        <f t="shared" si="368"/>
        <v>6.026041166088174E-4</v>
      </c>
      <c r="F11825" s="3">
        <f t="shared" si="369"/>
        <v>94.139592183144615</v>
      </c>
      <c r="G11825" t="s">
        <v>14473</v>
      </c>
    </row>
    <row r="11826" spans="1:7" x14ac:dyDescent="0.35">
      <c r="A11826" t="s">
        <v>3</v>
      </c>
      <c r="B11826" t="s">
        <v>33</v>
      </c>
      <c r="C11826" t="s">
        <v>543</v>
      </c>
      <c r="D11826" s="2">
        <v>133134.26999999999</v>
      </c>
      <c r="E11826" s="3">
        <f t="shared" si="368"/>
        <v>6.0260316608972938E-4</v>
      </c>
      <c r="F11826" s="3">
        <f t="shared" si="369"/>
        <v>94.140194786310701</v>
      </c>
      <c r="G11826" t="s">
        <v>14473</v>
      </c>
    </row>
    <row r="11827" spans="1:7" x14ac:dyDescent="0.35">
      <c r="A11827" t="s">
        <v>3</v>
      </c>
      <c r="B11827" t="s">
        <v>9</v>
      </c>
      <c r="C11827" t="s">
        <v>2683</v>
      </c>
      <c r="D11827" s="2">
        <v>133112.51999999999</v>
      </c>
      <c r="E11827" s="3">
        <f t="shared" si="368"/>
        <v>6.0250471946991877E-4</v>
      </c>
      <c r="F11827" s="3">
        <f t="shared" si="369"/>
        <v>94.140797291030168</v>
      </c>
      <c r="G11827" t="s">
        <v>14480</v>
      </c>
    </row>
    <row r="11828" spans="1:7" x14ac:dyDescent="0.35">
      <c r="A11828" t="s">
        <v>3</v>
      </c>
      <c r="B11828" t="s">
        <v>22</v>
      </c>
      <c r="C11828" t="s">
        <v>19</v>
      </c>
      <c r="D11828" s="2">
        <v>133085.53</v>
      </c>
      <c r="E11828" s="3">
        <f t="shared" si="368"/>
        <v>6.0238255513572628E-4</v>
      </c>
      <c r="F11828" s="3">
        <f t="shared" si="369"/>
        <v>94.141399673585298</v>
      </c>
      <c r="G11828" t="s">
        <v>14473</v>
      </c>
    </row>
    <row r="11829" spans="1:7" x14ac:dyDescent="0.35">
      <c r="A11829" t="s">
        <v>10</v>
      </c>
      <c r="B11829" t="s">
        <v>13</v>
      </c>
      <c r="C11829" t="s">
        <v>4187</v>
      </c>
      <c r="D11829" s="2">
        <v>133075.67000000001</v>
      </c>
      <c r="E11829" s="3">
        <f t="shared" si="368"/>
        <v>6.0233792600141226E-4</v>
      </c>
      <c r="F11829" s="3">
        <f t="shared" si="369"/>
        <v>94.142002011511295</v>
      </c>
      <c r="G11829" t="s">
        <v>14473</v>
      </c>
    </row>
    <row r="11830" spans="1:7" x14ac:dyDescent="0.35">
      <c r="A11830" t="s">
        <v>10</v>
      </c>
      <c r="B11830" t="s">
        <v>83</v>
      </c>
      <c r="C11830" t="s">
        <v>9133</v>
      </c>
      <c r="D11830" s="2">
        <v>133072.29</v>
      </c>
      <c r="E11830" s="3">
        <f t="shared" si="368"/>
        <v>6.0232262717037962E-4</v>
      </c>
      <c r="F11830" s="3">
        <f t="shared" si="369"/>
        <v>94.142604334138468</v>
      </c>
      <c r="G11830" t="s">
        <v>14480</v>
      </c>
    </row>
    <row r="11831" spans="1:7" x14ac:dyDescent="0.35">
      <c r="A11831" t="s">
        <v>3</v>
      </c>
      <c r="B11831" t="s">
        <v>6</v>
      </c>
      <c r="C11831" t="s">
        <v>6990</v>
      </c>
      <c r="D11831" s="2">
        <v>133060</v>
      </c>
      <c r="E11831" s="3">
        <f t="shared" si="368"/>
        <v>6.0226699917233489E-4</v>
      </c>
      <c r="F11831" s="3">
        <f t="shared" si="369"/>
        <v>94.143206601137635</v>
      </c>
      <c r="G11831" t="s">
        <v>14480</v>
      </c>
    </row>
    <row r="11832" spans="1:7" x14ac:dyDescent="0.35">
      <c r="A11832" t="s">
        <v>3</v>
      </c>
      <c r="B11832" t="s">
        <v>9</v>
      </c>
      <c r="C11832" s="7" t="s">
        <v>3277</v>
      </c>
      <c r="D11832" s="2">
        <v>133058.19</v>
      </c>
      <c r="E11832" s="3">
        <f t="shared" si="368"/>
        <v>6.0225880660305414E-4</v>
      </c>
      <c r="F11832" s="3">
        <f t="shared" si="369"/>
        <v>94.143808859944244</v>
      </c>
      <c r="G11832" t="s">
        <v>14480</v>
      </c>
    </row>
    <row r="11833" spans="1:7" x14ac:dyDescent="0.35">
      <c r="A11833" t="s">
        <v>10</v>
      </c>
      <c r="B11833" t="s">
        <v>22</v>
      </c>
      <c r="C11833" t="s">
        <v>2954</v>
      </c>
      <c r="D11833" s="2">
        <v>133053.62</v>
      </c>
      <c r="E11833" s="3">
        <f t="shared" si="368"/>
        <v>6.022381214971903E-4</v>
      </c>
      <c r="F11833" s="3">
        <f t="shared" si="369"/>
        <v>94.144411098065746</v>
      </c>
      <c r="G11833" t="s">
        <v>14473</v>
      </c>
    </row>
    <row r="11834" spans="1:7" x14ac:dyDescent="0.35">
      <c r="A11834" t="s">
        <v>3</v>
      </c>
      <c r="B11834" t="s">
        <v>11</v>
      </c>
      <c r="C11834" s="7" t="s">
        <v>3277</v>
      </c>
      <c r="D11834" s="2">
        <v>133050.29999999999</v>
      </c>
      <c r="E11834" s="3">
        <f t="shared" si="368"/>
        <v>6.0222309424303984E-4</v>
      </c>
      <c r="F11834" s="3">
        <f t="shared" si="369"/>
        <v>94.145013321159993</v>
      </c>
      <c r="G11834" t="s">
        <v>14480</v>
      </c>
    </row>
    <row r="11835" spans="1:7" x14ac:dyDescent="0.35">
      <c r="A11835" t="s">
        <v>3</v>
      </c>
      <c r="B11835" t="s">
        <v>9</v>
      </c>
      <c r="C11835" t="s">
        <v>4190</v>
      </c>
      <c r="D11835" s="2">
        <v>133042.67000000001</v>
      </c>
      <c r="E11835" s="3">
        <f t="shared" si="368"/>
        <v>6.0218855871618229E-4</v>
      </c>
      <c r="F11835" s="3">
        <f t="shared" si="369"/>
        <v>94.145615509718709</v>
      </c>
      <c r="G11835" t="s">
        <v>14480</v>
      </c>
    </row>
    <row r="11836" spans="1:7" x14ac:dyDescent="0.35">
      <c r="A11836" t="s">
        <v>10</v>
      </c>
      <c r="B11836" t="s">
        <v>73</v>
      </c>
      <c r="C11836" t="s">
        <v>2180</v>
      </c>
      <c r="D11836" s="2">
        <v>133040.56</v>
      </c>
      <c r="E11836" s="3">
        <f t="shared" si="368"/>
        <v>6.0217900826249041E-4</v>
      </c>
      <c r="F11836" s="3">
        <f t="shared" si="369"/>
        <v>94.146217688726978</v>
      </c>
      <c r="G11836" t="s">
        <v>14473</v>
      </c>
    </row>
    <row r="11837" spans="1:7" x14ac:dyDescent="0.35">
      <c r="A11837" t="s">
        <v>3</v>
      </c>
      <c r="B11837" t="s">
        <v>29</v>
      </c>
      <c r="C11837" t="s">
        <v>3254</v>
      </c>
      <c r="D11837" s="2">
        <v>133031.29999999999</v>
      </c>
      <c r="E11837" s="3">
        <f t="shared" si="368"/>
        <v>6.0213709489699845E-4</v>
      </c>
      <c r="F11837" s="3">
        <f t="shared" si="369"/>
        <v>94.146819825821879</v>
      </c>
      <c r="G11837" t="s">
        <v>14473</v>
      </c>
    </row>
    <row r="11838" spans="1:7" x14ac:dyDescent="0.35">
      <c r="A11838" t="s">
        <v>10</v>
      </c>
      <c r="B11838" t="s">
        <v>13</v>
      </c>
      <c r="C11838" t="s">
        <v>366</v>
      </c>
      <c r="D11838" s="2">
        <v>133010</v>
      </c>
      <c r="E11838" s="3">
        <f t="shared" si="368"/>
        <v>6.0204068510380472E-4</v>
      </c>
      <c r="F11838" s="3">
        <f t="shared" si="369"/>
        <v>94.147421866506988</v>
      </c>
      <c r="G11838" t="s">
        <v>14473</v>
      </c>
    </row>
    <row r="11839" spans="1:7" x14ac:dyDescent="0.35">
      <c r="A11839" t="s">
        <v>10</v>
      </c>
      <c r="B11839" t="s">
        <v>29</v>
      </c>
      <c r="C11839" t="s">
        <v>9005</v>
      </c>
      <c r="D11839" s="2">
        <v>133007.43</v>
      </c>
      <c r="E11839" s="3">
        <f t="shared" si="368"/>
        <v>6.0202905256068217E-4</v>
      </c>
      <c r="F11839" s="3">
        <f t="shared" si="369"/>
        <v>94.148023895559547</v>
      </c>
      <c r="G11839" t="s">
        <v>14473</v>
      </c>
    </row>
    <row r="11840" spans="1:7" x14ac:dyDescent="0.35">
      <c r="A11840" t="s">
        <v>3</v>
      </c>
      <c r="B11840" t="s">
        <v>76</v>
      </c>
      <c r="C11840" t="s">
        <v>3167</v>
      </c>
      <c r="D11840" s="2">
        <v>132998.64000000001</v>
      </c>
      <c r="E11840" s="3">
        <f t="shared" si="368"/>
        <v>6.0198926654743477E-4</v>
      </c>
      <c r="F11840" s="3">
        <f t="shared" si="369"/>
        <v>94.148625884826089</v>
      </c>
      <c r="G11840" t="s">
        <v>14473</v>
      </c>
    </row>
    <row r="11841" spans="1:7" x14ac:dyDescent="0.35">
      <c r="A11841" t="s">
        <v>3</v>
      </c>
      <c r="B11841" t="s">
        <v>6</v>
      </c>
      <c r="C11841" t="s">
        <v>11559</v>
      </c>
      <c r="D11841" s="2">
        <v>132964.45000000001</v>
      </c>
      <c r="E11841" s="3">
        <f t="shared" si="368"/>
        <v>6.0183451298737381E-4</v>
      </c>
      <c r="F11841" s="3">
        <f t="shared" si="369"/>
        <v>94.149227719339081</v>
      </c>
      <c r="G11841" t="s">
        <v>14473</v>
      </c>
    </row>
    <row r="11842" spans="1:7" x14ac:dyDescent="0.35">
      <c r="A11842" t="s">
        <v>3</v>
      </c>
      <c r="B11842" t="s">
        <v>38</v>
      </c>
      <c r="C11842" t="s">
        <v>188</v>
      </c>
      <c r="D11842" s="2">
        <v>132917.59</v>
      </c>
      <c r="E11842" s="3">
        <f t="shared" si="368"/>
        <v>6.0162241144234732E-4</v>
      </c>
      <c r="F11842" s="3">
        <f t="shared" si="369"/>
        <v>94.149829341750518</v>
      </c>
      <c r="G11842" t="s">
        <v>14473</v>
      </c>
    </row>
    <row r="11843" spans="1:7" x14ac:dyDescent="0.35">
      <c r="A11843" t="s">
        <v>3</v>
      </c>
      <c r="B11843" t="s">
        <v>13</v>
      </c>
      <c r="C11843" t="s">
        <v>744</v>
      </c>
      <c r="D11843" s="2">
        <v>132879.85</v>
      </c>
      <c r="E11843" s="3">
        <f t="shared" ref="E11843:E11906" si="370">(D11843/$D$29638)*100</f>
        <v>6.0145158958342085E-4</v>
      </c>
      <c r="F11843" s="3">
        <f t="shared" si="369"/>
        <v>94.150430793340107</v>
      </c>
      <c r="G11843" t="s">
        <v>14473</v>
      </c>
    </row>
    <row r="11844" spans="1:7" x14ac:dyDescent="0.35">
      <c r="A11844" t="s">
        <v>3</v>
      </c>
      <c r="B11844" t="s">
        <v>9</v>
      </c>
      <c r="C11844" t="s">
        <v>3896</v>
      </c>
      <c r="D11844" s="2">
        <v>132877.94</v>
      </c>
      <c r="E11844" s="3">
        <f t="shared" si="370"/>
        <v>6.0144294438600298E-4</v>
      </c>
      <c r="F11844" s="3">
        <f t="shared" ref="F11844:F11907" si="371">E11844+F11843</f>
        <v>94.151032236284493</v>
      </c>
      <c r="G11844" t="s">
        <v>14473</v>
      </c>
    </row>
    <row r="11845" spans="1:7" x14ac:dyDescent="0.35">
      <c r="A11845" t="s">
        <v>10</v>
      </c>
      <c r="B11845" t="s">
        <v>22</v>
      </c>
      <c r="C11845" t="s">
        <v>230</v>
      </c>
      <c r="D11845" s="2">
        <v>132869.71</v>
      </c>
      <c r="E11845" s="3">
        <f t="shared" si="370"/>
        <v>6.0140569309032293E-4</v>
      </c>
      <c r="F11845" s="3">
        <f t="shared" si="371"/>
        <v>94.151633641977583</v>
      </c>
      <c r="G11845" t="s">
        <v>14473</v>
      </c>
    </row>
    <row r="11846" spans="1:7" x14ac:dyDescent="0.35">
      <c r="A11846" t="s">
        <v>10</v>
      </c>
      <c r="B11846" t="s">
        <v>6</v>
      </c>
      <c r="C11846" t="s">
        <v>2028</v>
      </c>
      <c r="D11846" s="2">
        <v>132845.9</v>
      </c>
      <c r="E11846" s="3">
        <f t="shared" si="370"/>
        <v>6.0129792233088884E-4</v>
      </c>
      <c r="F11846" s="3">
        <f t="shared" si="371"/>
        <v>94.152234939899913</v>
      </c>
      <c r="G11846" t="s">
        <v>14480</v>
      </c>
    </row>
    <row r="11847" spans="1:7" x14ac:dyDescent="0.35">
      <c r="A11847" t="s">
        <v>3</v>
      </c>
      <c r="B11847" t="s">
        <v>1415</v>
      </c>
      <c r="C11847" t="s">
        <v>3294</v>
      </c>
      <c r="D11847" s="2">
        <v>132832.65</v>
      </c>
      <c r="E11847" s="3">
        <f t="shared" si="370"/>
        <v>6.0123794910272839E-4</v>
      </c>
      <c r="F11847" s="3">
        <f t="shared" si="371"/>
        <v>94.152836177849011</v>
      </c>
      <c r="G11847" t="s">
        <v>14473</v>
      </c>
    </row>
    <row r="11848" spans="1:7" x14ac:dyDescent="0.35">
      <c r="A11848" t="s">
        <v>10</v>
      </c>
      <c r="B11848" t="s">
        <v>6</v>
      </c>
      <c r="C11848" t="s">
        <v>3722</v>
      </c>
      <c r="D11848" s="2">
        <v>132829.95000000001</v>
      </c>
      <c r="E11848" s="3">
        <f t="shared" si="370"/>
        <v>6.0122572814302791E-4</v>
      </c>
      <c r="F11848" s="3">
        <f t="shared" si="371"/>
        <v>94.153437403577158</v>
      </c>
      <c r="G11848" t="s">
        <v>14480</v>
      </c>
    </row>
    <row r="11849" spans="1:7" x14ac:dyDescent="0.35">
      <c r="A11849" t="s">
        <v>10</v>
      </c>
      <c r="B11849" t="s">
        <v>9</v>
      </c>
      <c r="C11849" t="s">
        <v>10090</v>
      </c>
      <c r="D11849" s="2">
        <v>132826.85999999999</v>
      </c>
      <c r="E11849" s="3">
        <f t="shared" si="370"/>
        <v>6.0121174193359262E-4</v>
      </c>
      <c r="F11849" s="3">
        <f t="shared" si="371"/>
        <v>94.154038615319095</v>
      </c>
      <c r="G11849" t="s">
        <v>14473</v>
      </c>
    </row>
    <row r="11850" spans="1:7" x14ac:dyDescent="0.35">
      <c r="A11850" t="s">
        <v>3</v>
      </c>
      <c r="B11850" t="s">
        <v>6</v>
      </c>
      <c r="C11850" t="s">
        <v>13549</v>
      </c>
      <c r="D11850" s="2">
        <v>132822.56</v>
      </c>
      <c r="E11850" s="3">
        <f t="shared" si="370"/>
        <v>6.0119227892369898E-4</v>
      </c>
      <c r="F11850" s="3">
        <f t="shared" si="371"/>
        <v>94.154639807598016</v>
      </c>
      <c r="G11850" t="s">
        <v>14473</v>
      </c>
    </row>
    <row r="11851" spans="1:7" x14ac:dyDescent="0.35">
      <c r="A11851" t="s">
        <v>3</v>
      </c>
      <c r="B11851" t="s">
        <v>29</v>
      </c>
      <c r="C11851" t="s">
        <v>10989</v>
      </c>
      <c r="D11851" s="2">
        <v>132809.76999999999</v>
      </c>
      <c r="E11851" s="3">
        <f t="shared" si="370"/>
        <v>6.0113438778496898E-4</v>
      </c>
      <c r="F11851" s="3">
        <f t="shared" si="371"/>
        <v>94.155240941985795</v>
      </c>
      <c r="G11851" t="s">
        <v>14480</v>
      </c>
    </row>
    <row r="11852" spans="1:7" x14ac:dyDescent="0.35">
      <c r="A11852" t="s">
        <v>3</v>
      </c>
      <c r="B11852" t="s">
        <v>214</v>
      </c>
      <c r="C11852" t="s">
        <v>7315</v>
      </c>
      <c r="D11852" s="2">
        <v>132798.49</v>
      </c>
      <c r="E11852" s="3">
        <f t="shared" si="370"/>
        <v>6.0108333133110858E-4</v>
      </c>
      <c r="F11852" s="3">
        <f t="shared" si="371"/>
        <v>94.155842025317128</v>
      </c>
      <c r="G11852" t="s">
        <v>14473</v>
      </c>
    </row>
    <row r="11853" spans="1:7" x14ac:dyDescent="0.35">
      <c r="A11853" t="s">
        <v>3</v>
      </c>
      <c r="B11853" t="s">
        <v>8</v>
      </c>
      <c r="C11853" t="s">
        <v>1794</v>
      </c>
      <c r="D11853" s="2">
        <v>132793.29999999999</v>
      </c>
      <c r="E11853" s="3">
        <f t="shared" si="370"/>
        <v>6.010598399307952E-4</v>
      </c>
      <c r="F11853" s="3">
        <f t="shared" si="371"/>
        <v>94.156443085157065</v>
      </c>
      <c r="G11853" t="s">
        <v>14473</v>
      </c>
    </row>
    <row r="11854" spans="1:7" x14ac:dyDescent="0.35">
      <c r="A11854" t="s">
        <v>3</v>
      </c>
      <c r="B11854" t="s">
        <v>9</v>
      </c>
      <c r="C11854" t="s">
        <v>12428</v>
      </c>
      <c r="D11854" s="2">
        <v>132788.96</v>
      </c>
      <c r="E11854" s="3">
        <f t="shared" si="370"/>
        <v>6.0104019586964673E-4</v>
      </c>
      <c r="F11854" s="3">
        <f t="shared" si="371"/>
        <v>94.15704412535294</v>
      </c>
      <c r="G11854" t="s">
        <v>14473</v>
      </c>
    </row>
    <row r="11855" spans="1:7" x14ac:dyDescent="0.35">
      <c r="A11855" t="s">
        <v>10</v>
      </c>
      <c r="B11855" t="s">
        <v>6</v>
      </c>
      <c r="C11855" t="s">
        <v>12886</v>
      </c>
      <c r="D11855" s="2">
        <v>132775.04999999999</v>
      </c>
      <c r="E11855" s="3">
        <f t="shared" si="370"/>
        <v>6.009772352957816E-4</v>
      </c>
      <c r="F11855" s="3">
        <f t="shared" si="371"/>
        <v>94.157645102588233</v>
      </c>
      <c r="G11855" t="s">
        <v>14480</v>
      </c>
    </row>
    <row r="11856" spans="1:7" x14ac:dyDescent="0.35">
      <c r="A11856" t="s">
        <v>10</v>
      </c>
      <c r="B11856" t="s">
        <v>9</v>
      </c>
      <c r="C11856" t="s">
        <v>11467</v>
      </c>
      <c r="D11856" s="2">
        <v>132770.41</v>
      </c>
      <c r="E11856" s="3">
        <f t="shared" si="370"/>
        <v>6.009562333502221E-4</v>
      </c>
      <c r="F11856" s="3">
        <f t="shared" si="371"/>
        <v>94.158246058821589</v>
      </c>
      <c r="G11856" t="s">
        <v>14473</v>
      </c>
    </row>
    <row r="11857" spans="1:7" x14ac:dyDescent="0.35">
      <c r="A11857" t="s">
        <v>10</v>
      </c>
      <c r="B11857" t="s">
        <v>386</v>
      </c>
      <c r="C11857" t="s">
        <v>8378</v>
      </c>
      <c r="D11857" s="2">
        <v>132747.96</v>
      </c>
      <c r="E11857" s="3">
        <f t="shared" si="370"/>
        <v>6.008546183334521E-4</v>
      </c>
      <c r="F11857" s="3">
        <f t="shared" si="371"/>
        <v>94.158846913439916</v>
      </c>
      <c r="G11857" t="s">
        <v>14473</v>
      </c>
    </row>
    <row r="11858" spans="1:7" x14ac:dyDescent="0.35">
      <c r="A11858" t="s">
        <v>10</v>
      </c>
      <c r="B11858" t="s">
        <v>18</v>
      </c>
      <c r="C11858" t="s">
        <v>4045</v>
      </c>
      <c r="D11858" s="2">
        <v>132739.81</v>
      </c>
      <c r="E11858" s="3">
        <f t="shared" si="370"/>
        <v>6.008177291402817E-4</v>
      </c>
      <c r="F11858" s="3">
        <f t="shared" si="371"/>
        <v>94.159447731169053</v>
      </c>
      <c r="G11858" t="s">
        <v>14473</v>
      </c>
    </row>
    <row r="11859" spans="1:7" x14ac:dyDescent="0.35">
      <c r="A11859" t="s">
        <v>10</v>
      </c>
      <c r="B11859" t="s">
        <v>9</v>
      </c>
      <c r="C11859" t="s">
        <v>5724</v>
      </c>
      <c r="D11859" s="2">
        <v>132729.60000000001</v>
      </c>
      <c r="E11859" s="3">
        <f t="shared" si="370"/>
        <v>6.0077151580748792E-4</v>
      </c>
      <c r="F11859" s="3">
        <f t="shared" si="371"/>
        <v>94.160048502684859</v>
      </c>
      <c r="G11859" t="s">
        <v>14473</v>
      </c>
    </row>
    <row r="11860" spans="1:7" x14ac:dyDescent="0.35">
      <c r="A11860" t="s">
        <v>3</v>
      </c>
      <c r="B11860" t="s">
        <v>73</v>
      </c>
      <c r="C11860" t="s">
        <v>3140</v>
      </c>
      <c r="D11860" s="2">
        <v>132714</v>
      </c>
      <c r="E11860" s="3">
        <f t="shared" si="370"/>
        <v>6.0070090581810641E-4</v>
      </c>
      <c r="F11860" s="3">
        <f t="shared" si="371"/>
        <v>94.16064920359068</v>
      </c>
      <c r="G11860" t="s">
        <v>14473</v>
      </c>
    </row>
    <row r="11861" spans="1:7" x14ac:dyDescent="0.35">
      <c r="A11861" t="s">
        <v>10</v>
      </c>
      <c r="B11861" t="s">
        <v>22</v>
      </c>
      <c r="C11861" t="s">
        <v>1830</v>
      </c>
      <c r="D11861" s="2">
        <v>132712.46</v>
      </c>
      <c r="E11861" s="3">
        <f t="shared" si="370"/>
        <v>6.0069393534479567E-4</v>
      </c>
      <c r="F11861" s="3">
        <f t="shared" si="371"/>
        <v>94.161249897526019</v>
      </c>
      <c r="G11861" t="s">
        <v>14473</v>
      </c>
    </row>
    <row r="11862" spans="1:7" x14ac:dyDescent="0.35">
      <c r="A11862" t="s">
        <v>3</v>
      </c>
      <c r="B11862" t="s">
        <v>9</v>
      </c>
      <c r="C11862" t="s">
        <v>5304</v>
      </c>
      <c r="D11862" s="2">
        <v>132709.35999999999</v>
      </c>
      <c r="E11862" s="3">
        <f t="shared" si="370"/>
        <v>6.0067990387254681E-4</v>
      </c>
      <c r="F11862" s="3">
        <f t="shared" si="371"/>
        <v>94.161850577429888</v>
      </c>
      <c r="G11862" t="s">
        <v>14480</v>
      </c>
    </row>
    <row r="11863" spans="1:7" x14ac:dyDescent="0.35">
      <c r="A11863" t="s">
        <v>3</v>
      </c>
      <c r="B11863" t="s">
        <v>9</v>
      </c>
      <c r="C11863" t="s">
        <v>3439</v>
      </c>
      <c r="D11863" s="2">
        <v>132681.60999999999</v>
      </c>
      <c r="E11863" s="3">
        <f t="shared" si="370"/>
        <v>6.0055429956451262E-4</v>
      </c>
      <c r="F11863" s="3">
        <f t="shared" si="371"/>
        <v>94.162451131729455</v>
      </c>
      <c r="G11863" t="s">
        <v>14480</v>
      </c>
    </row>
    <row r="11864" spans="1:7" x14ac:dyDescent="0.35">
      <c r="A11864" t="s">
        <v>3</v>
      </c>
      <c r="B11864" t="s">
        <v>8</v>
      </c>
      <c r="C11864" t="s">
        <v>300</v>
      </c>
      <c r="D11864" s="2">
        <v>132660.01</v>
      </c>
      <c r="E11864" s="3">
        <f t="shared" si="370"/>
        <v>6.0045653188690764E-4</v>
      </c>
      <c r="F11864" s="3">
        <f t="shared" si="371"/>
        <v>94.163051588261339</v>
      </c>
      <c r="G11864" t="s">
        <v>14473</v>
      </c>
    </row>
    <row r="11865" spans="1:7" x14ac:dyDescent="0.35">
      <c r="A11865" t="s">
        <v>3</v>
      </c>
      <c r="B11865" t="s">
        <v>9</v>
      </c>
      <c r="C11865" t="s">
        <v>9184</v>
      </c>
      <c r="D11865" s="2">
        <v>132656.75</v>
      </c>
      <c r="E11865" s="3">
        <f t="shared" si="370"/>
        <v>6.0044177620963948E-4</v>
      </c>
      <c r="F11865" s="3">
        <f t="shared" si="371"/>
        <v>94.163652030037554</v>
      </c>
      <c r="G11865" t="s">
        <v>14473</v>
      </c>
    </row>
    <row r="11866" spans="1:7" x14ac:dyDescent="0.35">
      <c r="A11866" t="s">
        <v>3</v>
      </c>
      <c r="B11866" t="s">
        <v>9</v>
      </c>
      <c r="C11866" t="s">
        <v>1159</v>
      </c>
      <c r="D11866" s="2">
        <v>132637.82</v>
      </c>
      <c r="E11866" s="3">
        <f t="shared" si="370"/>
        <v>6.0035609370329395E-4</v>
      </c>
      <c r="F11866" s="3">
        <f t="shared" si="371"/>
        <v>94.164252386131253</v>
      </c>
      <c r="G11866" t="s">
        <v>14473</v>
      </c>
    </row>
    <row r="11867" spans="1:7" x14ac:dyDescent="0.35">
      <c r="A11867" t="s">
        <v>3</v>
      </c>
      <c r="B11867" t="s">
        <v>40</v>
      </c>
      <c r="C11867" t="s">
        <v>7255</v>
      </c>
      <c r="D11867" s="2">
        <v>132631.82999999999</v>
      </c>
      <c r="E11867" s="3">
        <f t="shared" si="370"/>
        <v>6.0032898127788405E-4</v>
      </c>
      <c r="F11867" s="3">
        <f t="shared" si="371"/>
        <v>94.164852715112531</v>
      </c>
      <c r="G11867" t="s">
        <v>14473</v>
      </c>
    </row>
    <row r="11868" spans="1:7" x14ac:dyDescent="0.35">
      <c r="A11868" t="s">
        <v>3</v>
      </c>
      <c r="B11868" t="s">
        <v>22</v>
      </c>
      <c r="C11868" t="s">
        <v>4535</v>
      </c>
      <c r="D11868" s="2">
        <v>132620.53</v>
      </c>
      <c r="E11868" s="3">
        <f t="shared" si="370"/>
        <v>6.0027783429839629E-4</v>
      </c>
      <c r="F11868" s="3">
        <f t="shared" si="371"/>
        <v>94.165452992946825</v>
      </c>
      <c r="G11868" t="s">
        <v>14473</v>
      </c>
    </row>
    <row r="11869" spans="1:7" x14ac:dyDescent="0.35">
      <c r="A11869" t="s">
        <v>3</v>
      </c>
      <c r="B11869" t="s">
        <v>22</v>
      </c>
      <c r="C11869" t="s">
        <v>1879</v>
      </c>
      <c r="D11869" s="2">
        <v>132568.01999999999</v>
      </c>
      <c r="E11869" s="3">
        <f t="shared" si="370"/>
        <v>6.0004015926362587E-4</v>
      </c>
      <c r="F11869" s="3">
        <f t="shared" si="371"/>
        <v>94.166053033106095</v>
      </c>
      <c r="G11869" t="s">
        <v>14480</v>
      </c>
    </row>
    <row r="11870" spans="1:7" x14ac:dyDescent="0.35">
      <c r="A11870" t="s">
        <v>3</v>
      </c>
      <c r="B11870" t="s">
        <v>122</v>
      </c>
      <c r="C11870" t="s">
        <v>6021</v>
      </c>
      <c r="D11870" s="2">
        <v>132546.18</v>
      </c>
      <c r="E11870" s="3">
        <f t="shared" si="370"/>
        <v>5.9994130527849193E-4</v>
      </c>
      <c r="F11870" s="3">
        <f t="shared" si="371"/>
        <v>94.166652974411377</v>
      </c>
      <c r="G11870" t="s">
        <v>14480</v>
      </c>
    </row>
    <row r="11871" spans="1:7" x14ac:dyDescent="0.35">
      <c r="A11871" t="s">
        <v>3</v>
      </c>
      <c r="B11871" t="s">
        <v>6</v>
      </c>
      <c r="C11871" t="s">
        <v>1413</v>
      </c>
      <c r="D11871" s="2">
        <v>132545.94</v>
      </c>
      <c r="E11871" s="3">
        <f t="shared" si="370"/>
        <v>5.9994021897096309E-4</v>
      </c>
      <c r="F11871" s="3">
        <f t="shared" si="371"/>
        <v>94.167252914630353</v>
      </c>
      <c r="G11871" t="s">
        <v>14473</v>
      </c>
    </row>
    <row r="11872" spans="1:7" x14ac:dyDescent="0.35">
      <c r="A11872" t="s">
        <v>3</v>
      </c>
      <c r="B11872" t="s">
        <v>381</v>
      </c>
      <c r="C11872" t="s">
        <v>2394</v>
      </c>
      <c r="D11872" s="2">
        <v>132529.49</v>
      </c>
      <c r="E11872" s="3">
        <f t="shared" si="370"/>
        <v>5.9986576164241655E-4</v>
      </c>
      <c r="F11872" s="3">
        <f t="shared" si="371"/>
        <v>94.167852780391996</v>
      </c>
      <c r="G11872" t="s">
        <v>14473</v>
      </c>
    </row>
    <row r="11873" spans="1:7" x14ac:dyDescent="0.35">
      <c r="A11873" t="s">
        <v>10</v>
      </c>
      <c r="B11873" t="s">
        <v>28</v>
      </c>
      <c r="C11873" s="8" t="s">
        <v>1565</v>
      </c>
      <c r="D11873" s="2">
        <v>132464.88</v>
      </c>
      <c r="E11873" s="3">
        <f t="shared" si="370"/>
        <v>5.9957331860306206E-4</v>
      </c>
      <c r="F11873" s="3">
        <f t="shared" si="371"/>
        <v>94.168452353710606</v>
      </c>
      <c r="G11873" t="s">
        <v>14480</v>
      </c>
    </row>
    <row r="11874" spans="1:7" x14ac:dyDescent="0.35">
      <c r="A11874" t="s">
        <v>3</v>
      </c>
      <c r="B11874" t="s">
        <v>9</v>
      </c>
      <c r="C11874" t="s">
        <v>64</v>
      </c>
      <c r="D11874" s="2">
        <v>132461.64000000001</v>
      </c>
      <c r="E11874" s="3">
        <f t="shared" si="370"/>
        <v>5.9955865345142137E-4</v>
      </c>
      <c r="F11874" s="3">
        <f t="shared" si="371"/>
        <v>94.169051912364054</v>
      </c>
      <c r="G11874" t="s">
        <v>14480</v>
      </c>
    </row>
    <row r="11875" spans="1:7" x14ac:dyDescent="0.35">
      <c r="A11875" t="s">
        <v>3</v>
      </c>
      <c r="B11875" t="s">
        <v>32</v>
      </c>
      <c r="C11875" t="s">
        <v>2578</v>
      </c>
      <c r="D11875" s="2">
        <v>132436.48000000001</v>
      </c>
      <c r="E11875" s="3">
        <f t="shared" si="370"/>
        <v>5.9944477221213698E-4</v>
      </c>
      <c r="F11875" s="3">
        <f t="shared" si="371"/>
        <v>94.16965135713626</v>
      </c>
      <c r="G11875" t="s">
        <v>14473</v>
      </c>
    </row>
    <row r="11876" spans="1:7" x14ac:dyDescent="0.35">
      <c r="A11876" t="s">
        <v>3</v>
      </c>
      <c r="B11876" t="s">
        <v>9</v>
      </c>
      <c r="C11876" t="s">
        <v>2340</v>
      </c>
      <c r="D11876" s="2">
        <v>132435.75</v>
      </c>
      <c r="E11876" s="3">
        <f t="shared" si="370"/>
        <v>5.9944146802673643E-4</v>
      </c>
      <c r="F11876" s="3">
        <f t="shared" si="371"/>
        <v>94.170250798604286</v>
      </c>
      <c r="G11876" t="s">
        <v>14473</v>
      </c>
    </row>
    <row r="11877" spans="1:7" x14ac:dyDescent="0.35">
      <c r="A11877" t="s">
        <v>3</v>
      </c>
      <c r="B11877" t="s">
        <v>9</v>
      </c>
      <c r="C11877" t="s">
        <v>12571</v>
      </c>
      <c r="D11877" s="2">
        <v>132431.22</v>
      </c>
      <c r="E11877" s="3">
        <f t="shared" si="370"/>
        <v>5.9942096397212752E-4</v>
      </c>
      <c r="F11877" s="3">
        <f t="shared" si="371"/>
        <v>94.170850219568251</v>
      </c>
      <c r="G11877" t="s">
        <v>14473</v>
      </c>
    </row>
    <row r="11878" spans="1:7" x14ac:dyDescent="0.35">
      <c r="A11878" t="s">
        <v>3</v>
      </c>
      <c r="B11878" t="s">
        <v>57</v>
      </c>
      <c r="C11878" t="s">
        <v>6695</v>
      </c>
      <c r="D11878" s="2">
        <v>132411.92000000001</v>
      </c>
      <c r="E11878" s="3">
        <f t="shared" si="370"/>
        <v>5.9933360674167498E-4</v>
      </c>
      <c r="F11878" s="3">
        <f t="shared" si="371"/>
        <v>94.171449553174995</v>
      </c>
      <c r="G11878" t="s">
        <v>14480</v>
      </c>
    </row>
    <row r="11879" spans="1:7" x14ac:dyDescent="0.35">
      <c r="A11879" t="s">
        <v>10</v>
      </c>
      <c r="B11879" t="s">
        <v>13</v>
      </c>
      <c r="C11879" t="s">
        <v>2341</v>
      </c>
      <c r="D11879" s="2">
        <v>132406.64000000001</v>
      </c>
      <c r="E11879" s="3">
        <f t="shared" si="370"/>
        <v>5.9930970797603816E-4</v>
      </c>
      <c r="F11879" s="3">
        <f t="shared" si="371"/>
        <v>94.172048862882974</v>
      </c>
      <c r="G11879" t="s">
        <v>14480</v>
      </c>
    </row>
    <row r="11880" spans="1:7" x14ac:dyDescent="0.35">
      <c r="A11880" t="s">
        <v>10</v>
      </c>
      <c r="B11880" t="s">
        <v>39</v>
      </c>
      <c r="C11880" t="s">
        <v>10027</v>
      </c>
      <c r="D11880" s="2">
        <v>132404.34</v>
      </c>
      <c r="E11880" s="3">
        <f t="shared" si="370"/>
        <v>5.9929929752888572E-4</v>
      </c>
      <c r="F11880" s="3">
        <f t="shared" si="371"/>
        <v>94.172648162180508</v>
      </c>
      <c r="G11880" t="s">
        <v>14473</v>
      </c>
    </row>
    <row r="11881" spans="1:7" x14ac:dyDescent="0.35">
      <c r="A11881" t="s">
        <v>3</v>
      </c>
      <c r="B11881" t="s">
        <v>2427</v>
      </c>
      <c r="C11881" s="13" t="s">
        <v>1094</v>
      </c>
      <c r="D11881" s="2">
        <v>132394.56</v>
      </c>
      <c r="E11881" s="3">
        <f t="shared" si="370"/>
        <v>5.9925503049708124E-4</v>
      </c>
      <c r="F11881" s="3">
        <f t="shared" si="371"/>
        <v>94.173247417211002</v>
      </c>
      <c r="G11881" t="s">
        <v>14480</v>
      </c>
    </row>
    <row r="11882" spans="1:7" x14ac:dyDescent="0.35">
      <c r="A11882" t="s">
        <v>3</v>
      </c>
      <c r="B11882" t="s">
        <v>9</v>
      </c>
      <c r="C11882" s="8" t="s">
        <v>10186</v>
      </c>
      <c r="D11882" s="2">
        <v>132345.57999999999</v>
      </c>
      <c r="E11882" s="3">
        <f t="shared" si="370"/>
        <v>5.9903333323554919E-4</v>
      </c>
      <c r="F11882" s="3">
        <f t="shared" si="371"/>
        <v>94.173846450544232</v>
      </c>
      <c r="G11882" t="s">
        <v>14480</v>
      </c>
    </row>
    <row r="11883" spans="1:7" x14ac:dyDescent="0.35">
      <c r="A11883" t="s">
        <v>10</v>
      </c>
      <c r="B11883" t="s">
        <v>6</v>
      </c>
      <c r="C11883" s="8" t="s">
        <v>11357</v>
      </c>
      <c r="D11883" s="2">
        <v>132344.22</v>
      </c>
      <c r="E11883" s="3">
        <f t="shared" si="370"/>
        <v>5.9902717749288521E-4</v>
      </c>
      <c r="F11883" s="3">
        <f t="shared" si="371"/>
        <v>94.174445477721719</v>
      </c>
      <c r="G11883" t="s">
        <v>14480</v>
      </c>
    </row>
    <row r="11884" spans="1:7" x14ac:dyDescent="0.35">
      <c r="A11884" t="s">
        <v>3</v>
      </c>
      <c r="B11884" t="s">
        <v>9</v>
      </c>
      <c r="C11884" t="s">
        <v>716</v>
      </c>
      <c r="D11884" s="2">
        <v>132333.78</v>
      </c>
      <c r="E11884" s="3">
        <f t="shared" si="370"/>
        <v>5.9897992311537605E-4</v>
      </c>
      <c r="F11884" s="3">
        <f t="shared" si="371"/>
        <v>94.17504445764483</v>
      </c>
      <c r="G11884" t="s">
        <v>14473</v>
      </c>
    </row>
    <row r="11885" spans="1:7" x14ac:dyDescent="0.35">
      <c r="A11885" t="s">
        <v>3</v>
      </c>
      <c r="B11885" t="s">
        <v>37</v>
      </c>
      <c r="C11885" t="s">
        <v>147</v>
      </c>
      <c r="D11885" s="2">
        <v>132327.15</v>
      </c>
      <c r="E11885" s="3">
        <f t="shared" si="370"/>
        <v>5.9894991386988893E-4</v>
      </c>
      <c r="F11885" s="3">
        <f t="shared" si="371"/>
        <v>94.175643407558695</v>
      </c>
      <c r="G11885" t="s">
        <v>14473</v>
      </c>
    </row>
    <row r="11886" spans="1:7" x14ac:dyDescent="0.35">
      <c r="A11886" t="s">
        <v>10</v>
      </c>
      <c r="B11886" t="s">
        <v>62</v>
      </c>
      <c r="C11886" t="s">
        <v>9210</v>
      </c>
      <c r="D11886" s="2">
        <v>132322.46</v>
      </c>
      <c r="E11886" s="3">
        <f t="shared" si="370"/>
        <v>5.9892868561026082E-4</v>
      </c>
      <c r="F11886" s="3">
        <f t="shared" si="371"/>
        <v>94.1762423362443</v>
      </c>
      <c r="G11886" t="s">
        <v>14473</v>
      </c>
    </row>
    <row r="11887" spans="1:7" x14ac:dyDescent="0.35">
      <c r="A11887" t="s">
        <v>10</v>
      </c>
      <c r="B11887" t="s">
        <v>165</v>
      </c>
      <c r="C11887" t="s">
        <v>9188</v>
      </c>
      <c r="D11887" s="2">
        <v>132319.92000000001</v>
      </c>
      <c r="E11887" s="3">
        <f t="shared" si="370"/>
        <v>5.9891718885557953E-4</v>
      </c>
      <c r="F11887" s="3">
        <f t="shared" si="371"/>
        <v>94.176841253433153</v>
      </c>
      <c r="G11887" t="s">
        <v>14473</v>
      </c>
    </row>
    <row r="11888" spans="1:7" x14ac:dyDescent="0.35">
      <c r="A11888" t="s">
        <v>10</v>
      </c>
      <c r="B11888" t="s">
        <v>6</v>
      </c>
      <c r="C11888" t="s">
        <v>13970</v>
      </c>
      <c r="D11888" s="2">
        <v>132318.9</v>
      </c>
      <c r="E11888" s="3">
        <f t="shared" si="370"/>
        <v>5.9891257204858152E-4</v>
      </c>
      <c r="F11888" s="3">
        <f t="shared" si="371"/>
        <v>94.177440166005198</v>
      </c>
      <c r="G11888" t="s">
        <v>14480</v>
      </c>
    </row>
    <row r="11889" spans="1:7" x14ac:dyDescent="0.35">
      <c r="A11889" t="s">
        <v>10</v>
      </c>
      <c r="B11889" t="s">
        <v>8</v>
      </c>
      <c r="C11889" t="s">
        <v>347</v>
      </c>
      <c r="D11889" s="2">
        <v>132299.32999999999</v>
      </c>
      <c r="E11889" s="3">
        <f t="shared" si="370"/>
        <v>5.9882399272215877E-4</v>
      </c>
      <c r="F11889" s="3">
        <f t="shared" si="371"/>
        <v>94.178038989997916</v>
      </c>
      <c r="G11889" t="s">
        <v>14473</v>
      </c>
    </row>
    <row r="11890" spans="1:7" x14ac:dyDescent="0.35">
      <c r="A11890" t="s">
        <v>3</v>
      </c>
      <c r="B11890" t="s">
        <v>9</v>
      </c>
      <c r="C11890" t="s">
        <v>5421</v>
      </c>
      <c r="D11890" s="2">
        <v>132291.73000000001</v>
      </c>
      <c r="E11890" s="3">
        <f t="shared" si="370"/>
        <v>5.9878959298374237E-4</v>
      </c>
      <c r="F11890" s="3">
        <f t="shared" si="371"/>
        <v>94.1786377795909</v>
      </c>
      <c r="G11890" t="s">
        <v>14480</v>
      </c>
    </row>
    <row r="11891" spans="1:7" x14ac:dyDescent="0.35">
      <c r="A11891" t="s">
        <v>3</v>
      </c>
      <c r="B11891" t="s">
        <v>9</v>
      </c>
      <c r="C11891" s="8" t="s">
        <v>6593</v>
      </c>
      <c r="D11891" s="2">
        <v>132290.85999999999</v>
      </c>
      <c r="E11891" s="3">
        <f t="shared" si="370"/>
        <v>5.9878565511894976E-4</v>
      </c>
      <c r="F11891" s="3">
        <f t="shared" si="371"/>
        <v>94.179236565246015</v>
      </c>
      <c r="G11891" t="s">
        <v>14480</v>
      </c>
    </row>
    <row r="11892" spans="1:7" x14ac:dyDescent="0.35">
      <c r="A11892" t="s">
        <v>10</v>
      </c>
      <c r="B11892" t="s">
        <v>9</v>
      </c>
      <c r="C11892" t="s">
        <v>10823</v>
      </c>
      <c r="D11892" s="2">
        <v>132289.01</v>
      </c>
      <c r="E11892" s="3">
        <f t="shared" si="370"/>
        <v>5.987772814984143E-4</v>
      </c>
      <c r="F11892" s="3">
        <f t="shared" si="371"/>
        <v>94.179835342527511</v>
      </c>
      <c r="G11892" t="s">
        <v>14480</v>
      </c>
    </row>
    <row r="11893" spans="1:7" x14ac:dyDescent="0.35">
      <c r="A11893" t="s">
        <v>3</v>
      </c>
      <c r="B11893" t="s">
        <v>9</v>
      </c>
      <c r="C11893" t="s">
        <v>4306</v>
      </c>
      <c r="D11893" s="2">
        <v>132243.82</v>
      </c>
      <c r="E11893" s="3">
        <f t="shared" si="370"/>
        <v>5.9857273884327672E-4</v>
      </c>
      <c r="F11893" s="3">
        <f t="shared" si="371"/>
        <v>94.180433915266349</v>
      </c>
      <c r="G11893" t="s">
        <v>14480</v>
      </c>
    </row>
    <row r="11894" spans="1:7" x14ac:dyDescent="0.35">
      <c r="A11894" t="s">
        <v>3</v>
      </c>
      <c r="B11894" t="s">
        <v>6</v>
      </c>
      <c r="C11894" t="s">
        <v>328</v>
      </c>
      <c r="D11894" s="2">
        <v>132223.15</v>
      </c>
      <c r="E11894" s="3">
        <f t="shared" si="370"/>
        <v>5.9847918060734631E-4</v>
      </c>
      <c r="F11894" s="3">
        <f t="shared" si="371"/>
        <v>94.181032394446959</v>
      </c>
      <c r="G11894" t="s">
        <v>14473</v>
      </c>
    </row>
    <row r="11895" spans="1:7" x14ac:dyDescent="0.35">
      <c r="A11895" t="s">
        <v>3</v>
      </c>
      <c r="B11895" t="s">
        <v>18</v>
      </c>
      <c r="C11895" t="s">
        <v>635</v>
      </c>
      <c r="D11895" s="2">
        <v>132201.85999999999</v>
      </c>
      <c r="E11895" s="3">
        <f t="shared" si="370"/>
        <v>5.9838281607696615E-4</v>
      </c>
      <c r="F11895" s="3">
        <f t="shared" si="371"/>
        <v>94.181630777263038</v>
      </c>
      <c r="G11895" t="s">
        <v>14473</v>
      </c>
    </row>
    <row r="11896" spans="1:7" x14ac:dyDescent="0.35">
      <c r="A11896" t="s">
        <v>3</v>
      </c>
      <c r="B11896" t="s">
        <v>55</v>
      </c>
      <c r="C11896" t="s">
        <v>8800</v>
      </c>
      <c r="D11896" s="2">
        <v>132192.10999999999</v>
      </c>
      <c r="E11896" s="3">
        <f t="shared" si="370"/>
        <v>5.9833868483360282E-4</v>
      </c>
      <c r="F11896" s="3">
        <f t="shared" si="371"/>
        <v>94.182229115947877</v>
      </c>
      <c r="G11896" t="s">
        <v>14480</v>
      </c>
    </row>
    <row r="11897" spans="1:7" x14ac:dyDescent="0.35">
      <c r="A11897" t="s">
        <v>3</v>
      </c>
      <c r="B11897" t="s">
        <v>9</v>
      </c>
      <c r="C11897" t="s">
        <v>5771</v>
      </c>
      <c r="D11897" s="2">
        <v>132179.28</v>
      </c>
      <c r="E11897" s="3">
        <f t="shared" si="370"/>
        <v>5.982806126436181E-4</v>
      </c>
      <c r="F11897" s="3">
        <f t="shared" si="371"/>
        <v>94.182827396560526</v>
      </c>
      <c r="G11897" t="s">
        <v>14480</v>
      </c>
    </row>
    <row r="11898" spans="1:7" x14ac:dyDescent="0.35">
      <c r="A11898" t="s">
        <v>10</v>
      </c>
      <c r="B11898" t="s">
        <v>8</v>
      </c>
      <c r="C11898" t="s">
        <v>2161</v>
      </c>
      <c r="D11898" s="2">
        <v>132176.70000000001</v>
      </c>
      <c r="E11898" s="3">
        <f t="shared" si="370"/>
        <v>5.9826893483768187E-4</v>
      </c>
      <c r="F11898" s="3">
        <f t="shared" si="371"/>
        <v>94.183425665495363</v>
      </c>
      <c r="G11898" t="s">
        <v>14473</v>
      </c>
    </row>
    <row r="11899" spans="1:7" x14ac:dyDescent="0.35">
      <c r="A11899" t="s">
        <v>10</v>
      </c>
      <c r="B11899" t="s">
        <v>8</v>
      </c>
      <c r="C11899" t="s">
        <v>5767</v>
      </c>
      <c r="D11899" s="2">
        <v>132171.41</v>
      </c>
      <c r="E11899" s="3">
        <f t="shared" si="370"/>
        <v>5.9824499080923137E-4</v>
      </c>
      <c r="F11899" s="3">
        <f t="shared" si="371"/>
        <v>94.184023910486175</v>
      </c>
      <c r="G11899" t="s">
        <v>14473</v>
      </c>
    </row>
    <row r="11900" spans="1:7" x14ac:dyDescent="0.35">
      <c r="A11900" t="s">
        <v>10</v>
      </c>
      <c r="B11900" t="s">
        <v>6</v>
      </c>
      <c r="C11900" s="8" t="s">
        <v>2117</v>
      </c>
      <c r="D11900" s="2">
        <v>132161.89000000001</v>
      </c>
      <c r="E11900" s="3">
        <f t="shared" si="370"/>
        <v>5.9820190061058332E-4</v>
      </c>
      <c r="F11900" s="3">
        <f t="shared" si="371"/>
        <v>94.184622112386791</v>
      </c>
      <c r="G11900" t="s">
        <v>14480</v>
      </c>
    </row>
    <row r="11901" spans="1:7" x14ac:dyDescent="0.35">
      <c r="A11901" t="s">
        <v>10</v>
      </c>
      <c r="B11901" t="s">
        <v>9</v>
      </c>
      <c r="C11901" t="s">
        <v>6833</v>
      </c>
      <c r="D11901" s="2">
        <v>132159.21</v>
      </c>
      <c r="E11901" s="3">
        <f t="shared" si="370"/>
        <v>5.9818977017650997E-4</v>
      </c>
      <c r="F11901" s="3">
        <f t="shared" si="371"/>
        <v>94.185220302156964</v>
      </c>
      <c r="G11901" t="s">
        <v>14473</v>
      </c>
    </row>
    <row r="11902" spans="1:7" x14ac:dyDescent="0.35">
      <c r="A11902" t="s">
        <v>3</v>
      </c>
      <c r="B11902" t="s">
        <v>28</v>
      </c>
      <c r="C11902" t="s">
        <v>454</v>
      </c>
      <c r="D11902" s="2">
        <v>132153.57</v>
      </c>
      <c r="E11902" s="3">
        <f t="shared" si="370"/>
        <v>5.9816424194957982E-4</v>
      </c>
      <c r="F11902" s="3">
        <f t="shared" si="371"/>
        <v>94.185818466398914</v>
      </c>
      <c r="G11902" t="s">
        <v>14480</v>
      </c>
    </row>
    <row r="11903" spans="1:7" x14ac:dyDescent="0.35">
      <c r="A11903" t="s">
        <v>10</v>
      </c>
      <c r="B11903" t="s">
        <v>9</v>
      </c>
      <c r="C11903" t="s">
        <v>1269</v>
      </c>
      <c r="D11903" s="2">
        <v>132130.81</v>
      </c>
      <c r="E11903" s="3">
        <f t="shared" si="370"/>
        <v>5.9806122378558489E-4</v>
      </c>
      <c r="F11903" s="3">
        <f t="shared" si="371"/>
        <v>94.186416527622697</v>
      </c>
      <c r="G11903" t="s">
        <v>14480</v>
      </c>
    </row>
    <row r="11904" spans="1:7" x14ac:dyDescent="0.35">
      <c r="A11904" t="s">
        <v>3</v>
      </c>
      <c r="B11904" t="s">
        <v>4</v>
      </c>
      <c r="C11904" t="s">
        <v>5599</v>
      </c>
      <c r="D11904" s="2">
        <v>132104.14000000001</v>
      </c>
      <c r="E11904" s="3">
        <f t="shared" si="370"/>
        <v>5.9794050786143101E-4</v>
      </c>
      <c r="F11904" s="3">
        <f t="shared" si="371"/>
        <v>94.187014468130556</v>
      </c>
      <c r="G11904" t="s">
        <v>14473</v>
      </c>
    </row>
    <row r="11905" spans="1:7" x14ac:dyDescent="0.35">
      <c r="A11905" t="s">
        <v>3</v>
      </c>
      <c r="B11905" t="s">
        <v>6</v>
      </c>
      <c r="C11905" t="s">
        <v>7958</v>
      </c>
      <c r="D11905" s="2">
        <v>132080.75</v>
      </c>
      <c r="E11905" s="3">
        <f t="shared" si="370"/>
        <v>5.9783463814017264E-4</v>
      </c>
      <c r="F11905" s="3">
        <f t="shared" si="371"/>
        <v>94.187612302768699</v>
      </c>
      <c r="G11905" t="s">
        <v>14480</v>
      </c>
    </row>
    <row r="11906" spans="1:7" x14ac:dyDescent="0.35">
      <c r="A11906" t="s">
        <v>3</v>
      </c>
      <c r="B11906" t="s">
        <v>16</v>
      </c>
      <c r="C11906" t="s">
        <v>10322</v>
      </c>
      <c r="D11906" s="2">
        <v>132069.06</v>
      </c>
      <c r="E11906" s="3">
        <f t="shared" si="370"/>
        <v>5.977817259109503E-4</v>
      </c>
      <c r="F11906" s="3">
        <f t="shared" si="371"/>
        <v>94.188210084494614</v>
      </c>
      <c r="G11906" t="s">
        <v>14473</v>
      </c>
    </row>
    <row r="11907" spans="1:7" x14ac:dyDescent="0.35">
      <c r="A11907" t="s">
        <v>3</v>
      </c>
      <c r="B11907" t="s">
        <v>45</v>
      </c>
      <c r="C11907" t="s">
        <v>12216</v>
      </c>
      <c r="D11907" s="2">
        <v>132065.12</v>
      </c>
      <c r="E11907" s="3">
        <f t="shared" ref="E11907:E11970" si="372">(D11907/$D$29638)*100</f>
        <v>5.9776389236234999E-4</v>
      </c>
      <c r="F11907" s="3">
        <f t="shared" si="371"/>
        <v>94.188807848386972</v>
      </c>
      <c r="G11907" t="s">
        <v>14473</v>
      </c>
    </row>
    <row r="11908" spans="1:7" x14ac:dyDescent="0.35">
      <c r="A11908" t="s">
        <v>3</v>
      </c>
      <c r="B11908" t="s">
        <v>9</v>
      </c>
      <c r="C11908" t="s">
        <v>1655</v>
      </c>
      <c r="D11908" s="2">
        <v>132040.71</v>
      </c>
      <c r="E11908" s="3">
        <f t="shared" si="372"/>
        <v>5.9765340583409362E-4</v>
      </c>
      <c r="F11908" s="3">
        <f t="shared" ref="F11908:F11971" si="373">E11908+F11907</f>
        <v>94.189405501792805</v>
      </c>
      <c r="G11908" t="s">
        <v>14473</v>
      </c>
    </row>
    <row r="11909" spans="1:7" x14ac:dyDescent="0.35">
      <c r="A11909" t="s">
        <v>10</v>
      </c>
      <c r="B11909" t="s">
        <v>9</v>
      </c>
      <c r="C11909" t="s">
        <v>1577</v>
      </c>
      <c r="D11909" s="2">
        <v>132009.5</v>
      </c>
      <c r="E11909" s="3">
        <f t="shared" si="372"/>
        <v>5.9751214059251714E-4</v>
      </c>
      <c r="F11909" s="3">
        <f t="shared" si="373"/>
        <v>94.190003013933392</v>
      </c>
      <c r="G11909" t="s">
        <v>14473</v>
      </c>
    </row>
    <row r="11910" spans="1:7" x14ac:dyDescent="0.35">
      <c r="A11910" t="s">
        <v>10</v>
      </c>
      <c r="B11910" t="s">
        <v>6</v>
      </c>
      <c r="C11910" s="8" t="s">
        <v>11221</v>
      </c>
      <c r="D11910" s="2">
        <v>131999.91</v>
      </c>
      <c r="E11910" s="3">
        <f t="shared" si="372"/>
        <v>5.9746873355417311E-4</v>
      </c>
      <c r="F11910" s="3">
        <f t="shared" si="373"/>
        <v>94.190600482666952</v>
      </c>
      <c r="G11910" t="s">
        <v>14480</v>
      </c>
    </row>
    <row r="11911" spans="1:7" x14ac:dyDescent="0.35">
      <c r="A11911" t="s">
        <v>10</v>
      </c>
      <c r="B11911" t="s">
        <v>13</v>
      </c>
      <c r="C11911" t="s">
        <v>3520</v>
      </c>
      <c r="D11911" s="2">
        <v>131999.75</v>
      </c>
      <c r="E11911" s="3">
        <f t="shared" si="372"/>
        <v>5.9746800934915381E-4</v>
      </c>
      <c r="F11911" s="3">
        <f t="shared" si="373"/>
        <v>94.191197950676298</v>
      </c>
      <c r="G11911" t="s">
        <v>14480</v>
      </c>
    </row>
    <row r="11912" spans="1:7" x14ac:dyDescent="0.35">
      <c r="A11912" t="s">
        <v>3</v>
      </c>
      <c r="B11912" t="s">
        <v>801</v>
      </c>
      <c r="C11912" t="s">
        <v>802</v>
      </c>
      <c r="D11912" s="2">
        <v>131985.54</v>
      </c>
      <c r="E11912" s="3">
        <f t="shared" si="372"/>
        <v>5.9740369089087764E-4</v>
      </c>
      <c r="F11912" s="3">
        <f t="shared" si="373"/>
        <v>94.191795354367187</v>
      </c>
      <c r="G11912" t="s">
        <v>14473</v>
      </c>
    </row>
    <row r="11913" spans="1:7" x14ac:dyDescent="0.35">
      <c r="A11913" t="s">
        <v>3</v>
      </c>
      <c r="B11913" t="s">
        <v>18</v>
      </c>
      <c r="C11913" t="s">
        <v>4045</v>
      </c>
      <c r="D11913" s="2">
        <v>131977.99</v>
      </c>
      <c r="E11913" s="3">
        <f t="shared" si="372"/>
        <v>5.9736951746652942E-4</v>
      </c>
      <c r="F11913" s="3">
        <f t="shared" si="373"/>
        <v>94.192392723884652</v>
      </c>
      <c r="G11913" t="s">
        <v>14473</v>
      </c>
    </row>
    <row r="11914" spans="1:7" x14ac:dyDescent="0.35">
      <c r="A11914" t="s">
        <v>10</v>
      </c>
      <c r="B11914" t="s">
        <v>23</v>
      </c>
      <c r="C11914" t="s">
        <v>10350</v>
      </c>
      <c r="D11914" s="2">
        <v>131965.16</v>
      </c>
      <c r="E11914" s="3">
        <f t="shared" si="372"/>
        <v>5.973114452765447E-4</v>
      </c>
      <c r="F11914" s="3">
        <f t="shared" si="373"/>
        <v>94.192990035329927</v>
      </c>
      <c r="G11914" t="s">
        <v>14480</v>
      </c>
    </row>
    <row r="11915" spans="1:7" x14ac:dyDescent="0.35">
      <c r="A11915" t="s">
        <v>10</v>
      </c>
      <c r="B11915" t="s">
        <v>40</v>
      </c>
      <c r="C11915" s="8" t="s">
        <v>14170</v>
      </c>
      <c r="D11915" s="2">
        <v>131964.15</v>
      </c>
      <c r="E11915" s="3">
        <f t="shared" si="372"/>
        <v>5.9730687373236026E-4</v>
      </c>
      <c r="F11915" s="3">
        <f t="shared" si="373"/>
        <v>94.193587342203656</v>
      </c>
      <c r="G11915" t="s">
        <v>14480</v>
      </c>
    </row>
    <row r="11916" spans="1:7" x14ac:dyDescent="0.35">
      <c r="A11916" t="s">
        <v>10</v>
      </c>
      <c r="B11916" t="s">
        <v>18</v>
      </c>
      <c r="C11916" t="s">
        <v>46</v>
      </c>
      <c r="D11916" s="2">
        <v>131959.64000000001</v>
      </c>
      <c r="E11916" s="3">
        <f t="shared" si="372"/>
        <v>5.9728646020337903E-4</v>
      </c>
      <c r="F11916" s="3">
        <f t="shared" si="373"/>
        <v>94.194184628663862</v>
      </c>
      <c r="G11916" t="s">
        <v>14480</v>
      </c>
    </row>
    <row r="11917" spans="1:7" x14ac:dyDescent="0.35">
      <c r="A11917" t="s">
        <v>3</v>
      </c>
      <c r="B11917" t="s">
        <v>9</v>
      </c>
      <c r="C11917" s="8" t="s">
        <v>8171</v>
      </c>
      <c r="D11917" s="2">
        <v>131927.88</v>
      </c>
      <c r="E11917" s="3">
        <f t="shared" si="372"/>
        <v>5.9714270550704867E-4</v>
      </c>
      <c r="F11917" s="3">
        <f t="shared" si="373"/>
        <v>94.194781771369364</v>
      </c>
      <c r="G11917" t="s">
        <v>14480</v>
      </c>
    </row>
    <row r="11918" spans="1:7" x14ac:dyDescent="0.35">
      <c r="A11918" t="s">
        <v>3</v>
      </c>
      <c r="B11918" t="s">
        <v>9</v>
      </c>
      <c r="C11918" t="s">
        <v>4440</v>
      </c>
      <c r="D11918" s="2">
        <v>131924.9</v>
      </c>
      <c r="E11918" s="3">
        <f t="shared" si="372"/>
        <v>5.9712921718856418E-4</v>
      </c>
      <c r="F11918" s="3">
        <f t="shared" si="373"/>
        <v>94.195378900586547</v>
      </c>
      <c r="G11918" t="s">
        <v>14480</v>
      </c>
    </row>
    <row r="11919" spans="1:7" x14ac:dyDescent="0.35">
      <c r="A11919" t="s">
        <v>3</v>
      </c>
      <c r="B11919" t="s">
        <v>36</v>
      </c>
      <c r="C11919" s="7" t="s">
        <v>497</v>
      </c>
      <c r="D11919" s="2">
        <v>131917.48000000001</v>
      </c>
      <c r="E11919" s="3">
        <f t="shared" si="372"/>
        <v>5.9709563218079444E-4</v>
      </c>
      <c r="F11919" s="3">
        <f t="shared" si="373"/>
        <v>94.195975996218735</v>
      </c>
      <c r="G11919" t="s">
        <v>14480</v>
      </c>
    </row>
    <row r="11920" spans="1:7" x14ac:dyDescent="0.35">
      <c r="A11920" t="s">
        <v>3</v>
      </c>
      <c r="B11920" t="s">
        <v>134</v>
      </c>
      <c r="C11920" t="s">
        <v>6417</v>
      </c>
      <c r="D11920" s="2">
        <v>131914.28</v>
      </c>
      <c r="E11920" s="3">
        <f t="shared" si="372"/>
        <v>5.9708114808040835E-4</v>
      </c>
      <c r="F11920" s="3">
        <f t="shared" si="373"/>
        <v>94.196573077366821</v>
      </c>
      <c r="G11920" t="s">
        <v>14480</v>
      </c>
    </row>
    <row r="11921" spans="1:7" x14ac:dyDescent="0.35">
      <c r="A11921" t="s">
        <v>10</v>
      </c>
      <c r="B11921" t="s">
        <v>9</v>
      </c>
      <c r="C11921" t="s">
        <v>4260</v>
      </c>
      <c r="D11921" s="2">
        <v>131892.1</v>
      </c>
      <c r="E11921" s="3">
        <f t="shared" si="372"/>
        <v>5.9698075515960845E-4</v>
      </c>
      <c r="F11921" s="3">
        <f t="shared" si="373"/>
        <v>94.197170058121984</v>
      </c>
      <c r="G11921" t="s">
        <v>14480</v>
      </c>
    </row>
    <row r="11922" spans="1:7" x14ac:dyDescent="0.35">
      <c r="A11922" t="s">
        <v>3</v>
      </c>
      <c r="B11922" t="s">
        <v>180</v>
      </c>
      <c r="C11922" t="s">
        <v>320</v>
      </c>
      <c r="D11922" s="2">
        <v>131891.87</v>
      </c>
      <c r="E11922" s="3">
        <f t="shared" si="372"/>
        <v>5.9697971411489317E-4</v>
      </c>
      <c r="F11922" s="3">
        <f t="shared" si="373"/>
        <v>94.197767037836101</v>
      </c>
      <c r="G11922" t="s">
        <v>14473</v>
      </c>
    </row>
    <row r="11923" spans="1:7" x14ac:dyDescent="0.35">
      <c r="A11923" t="s">
        <v>10</v>
      </c>
      <c r="B11923" t="s">
        <v>406</v>
      </c>
      <c r="C11923" t="s">
        <v>2034</v>
      </c>
      <c r="D11923" s="2">
        <v>131887.20000000001</v>
      </c>
      <c r="E11923" s="3">
        <f t="shared" si="372"/>
        <v>5.9695857638089253E-4</v>
      </c>
      <c r="F11923" s="3">
        <f t="shared" si="373"/>
        <v>94.198363996412482</v>
      </c>
      <c r="G11923" t="s">
        <v>14480</v>
      </c>
    </row>
    <row r="11924" spans="1:7" x14ac:dyDescent="0.35">
      <c r="A11924" t="s">
        <v>10</v>
      </c>
      <c r="B11924" t="s">
        <v>11</v>
      </c>
      <c r="C11924" t="s">
        <v>718</v>
      </c>
      <c r="D11924" s="2">
        <v>131876.06</v>
      </c>
      <c r="E11924" s="3">
        <f t="shared" si="372"/>
        <v>5.9690815360642397E-4</v>
      </c>
      <c r="F11924" s="3">
        <f t="shared" si="373"/>
        <v>94.198960904566093</v>
      </c>
      <c r="G11924" t="s">
        <v>14473</v>
      </c>
    </row>
    <row r="11925" spans="1:7" x14ac:dyDescent="0.35">
      <c r="A11925" t="s">
        <v>3</v>
      </c>
      <c r="B11925" t="s">
        <v>76</v>
      </c>
      <c r="C11925" t="s">
        <v>889</v>
      </c>
      <c r="D11925" s="2">
        <v>131876.03</v>
      </c>
      <c r="E11925" s="3">
        <f t="shared" si="372"/>
        <v>5.9690801781798282E-4</v>
      </c>
      <c r="F11925" s="3">
        <f t="shared" si="373"/>
        <v>94.199557812583905</v>
      </c>
      <c r="G11925" t="s">
        <v>14480</v>
      </c>
    </row>
    <row r="11926" spans="1:7" x14ac:dyDescent="0.35">
      <c r="A11926" t="s">
        <v>3</v>
      </c>
      <c r="B11926" t="s">
        <v>499</v>
      </c>
      <c r="C11926" s="6" t="s">
        <v>12963</v>
      </c>
      <c r="D11926" s="2">
        <v>131861</v>
      </c>
      <c r="E11926" s="3">
        <f t="shared" si="372"/>
        <v>5.9683998780898266E-4</v>
      </c>
      <c r="F11926" s="3">
        <f t="shared" si="373"/>
        <v>94.200154652571712</v>
      </c>
      <c r="G11926" t="s">
        <v>14473</v>
      </c>
    </row>
    <row r="11927" spans="1:7" x14ac:dyDescent="0.35">
      <c r="A11927" t="s">
        <v>3</v>
      </c>
      <c r="B11927" t="s">
        <v>13</v>
      </c>
      <c r="C11927" t="s">
        <v>2061</v>
      </c>
      <c r="D11927" s="2">
        <v>131824.28</v>
      </c>
      <c r="E11927" s="3">
        <f t="shared" si="372"/>
        <v>5.966737827570542E-4</v>
      </c>
      <c r="F11927" s="3">
        <f t="shared" si="373"/>
        <v>94.200751326354464</v>
      </c>
      <c r="G11927" t="s">
        <v>14473</v>
      </c>
    </row>
    <row r="11928" spans="1:7" x14ac:dyDescent="0.35">
      <c r="A11928" t="s">
        <v>10</v>
      </c>
      <c r="B11928" t="s">
        <v>40</v>
      </c>
      <c r="C11928" t="s">
        <v>12550</v>
      </c>
      <c r="D11928" s="2">
        <v>131808.72</v>
      </c>
      <c r="E11928" s="3">
        <f t="shared" si="372"/>
        <v>5.9660335381892763E-4</v>
      </c>
      <c r="F11928" s="3">
        <f t="shared" si="373"/>
        <v>94.201347929708277</v>
      </c>
      <c r="G11928" t="s">
        <v>14473</v>
      </c>
    </row>
    <row r="11929" spans="1:7" x14ac:dyDescent="0.35">
      <c r="A11929" t="s">
        <v>3</v>
      </c>
      <c r="B11929" t="s">
        <v>37</v>
      </c>
      <c r="C11929" t="s">
        <v>7938</v>
      </c>
      <c r="D11929" s="2">
        <v>131796.32999999999</v>
      </c>
      <c r="E11929" s="3">
        <f t="shared" si="372"/>
        <v>5.9654727319274578E-4</v>
      </c>
      <c r="F11929" s="3">
        <f t="shared" si="373"/>
        <v>94.201944476981467</v>
      </c>
      <c r="G11929" t="s">
        <v>14473</v>
      </c>
    </row>
    <row r="11930" spans="1:7" x14ac:dyDescent="0.35">
      <c r="A11930" t="s">
        <v>10</v>
      </c>
      <c r="B11930" t="s">
        <v>8</v>
      </c>
      <c r="C11930" t="s">
        <v>12287</v>
      </c>
      <c r="D11930" s="2">
        <v>131790.82</v>
      </c>
      <c r="E11930" s="3">
        <f t="shared" si="372"/>
        <v>5.9652233338239389E-4</v>
      </c>
      <c r="F11930" s="3">
        <f t="shared" si="373"/>
        <v>94.202540999314849</v>
      </c>
      <c r="G11930" t="s">
        <v>14473</v>
      </c>
    </row>
    <row r="11931" spans="1:7" x14ac:dyDescent="0.35">
      <c r="A11931" t="s">
        <v>3</v>
      </c>
      <c r="B11931" t="s">
        <v>9</v>
      </c>
      <c r="C11931" t="s">
        <v>7580</v>
      </c>
      <c r="D11931" s="2">
        <v>131788.04999999999</v>
      </c>
      <c r="E11931" s="3">
        <f t="shared" si="372"/>
        <v>5.9650979558299722E-4</v>
      </c>
      <c r="F11931" s="3">
        <f t="shared" si="373"/>
        <v>94.203137509110434</v>
      </c>
      <c r="G11931" t="s">
        <v>14480</v>
      </c>
    </row>
    <row r="11932" spans="1:7" x14ac:dyDescent="0.35">
      <c r="A11932" t="s">
        <v>3</v>
      </c>
      <c r="B11932" t="s">
        <v>530</v>
      </c>
      <c r="C11932" t="s">
        <v>8608</v>
      </c>
      <c r="D11932" s="2">
        <v>131787</v>
      </c>
      <c r="E11932" s="3">
        <f t="shared" si="372"/>
        <v>5.9650504298755817E-4</v>
      </c>
      <c r="F11932" s="3">
        <f t="shared" si="373"/>
        <v>94.203734014153426</v>
      </c>
      <c r="G11932" t="s">
        <v>14473</v>
      </c>
    </row>
    <row r="11933" spans="1:7" x14ac:dyDescent="0.35">
      <c r="A11933" t="s">
        <v>10</v>
      </c>
      <c r="B11933" t="s">
        <v>8</v>
      </c>
      <c r="C11933" t="s">
        <v>4986</v>
      </c>
      <c r="D11933" s="2">
        <v>131784.76</v>
      </c>
      <c r="E11933" s="3">
        <f t="shared" si="372"/>
        <v>5.9649490411728813E-4</v>
      </c>
      <c r="F11933" s="3">
        <f t="shared" si="373"/>
        <v>94.204330509057542</v>
      </c>
      <c r="G11933" t="s">
        <v>14473</v>
      </c>
    </row>
    <row r="11934" spans="1:7" x14ac:dyDescent="0.35">
      <c r="A11934" t="s">
        <v>10</v>
      </c>
      <c r="B11934" t="s">
        <v>57</v>
      </c>
      <c r="C11934" t="s">
        <v>3252</v>
      </c>
      <c r="D11934" s="2">
        <v>131780.03</v>
      </c>
      <c r="E11934" s="3">
        <f t="shared" si="372"/>
        <v>5.9647349480640508E-4</v>
      </c>
      <c r="F11934" s="3">
        <f t="shared" si="373"/>
        <v>94.204926982552351</v>
      </c>
      <c r="G11934" t="s">
        <v>14473</v>
      </c>
    </row>
    <row r="11935" spans="1:7" x14ac:dyDescent="0.35">
      <c r="A11935" t="s">
        <v>3</v>
      </c>
      <c r="B11935" t="s">
        <v>9</v>
      </c>
      <c r="C11935" t="s">
        <v>7878</v>
      </c>
      <c r="D11935" s="2">
        <v>131754.43</v>
      </c>
      <c r="E11935" s="3">
        <f t="shared" si="372"/>
        <v>5.9635762200331761E-4</v>
      </c>
      <c r="F11935" s="3">
        <f t="shared" si="373"/>
        <v>94.205523340174352</v>
      </c>
      <c r="G11935" t="s">
        <v>14480</v>
      </c>
    </row>
    <row r="11936" spans="1:7" x14ac:dyDescent="0.35">
      <c r="A11936" t="s">
        <v>3</v>
      </c>
      <c r="B11936" t="s">
        <v>76</v>
      </c>
      <c r="C11936" t="s">
        <v>3039</v>
      </c>
      <c r="D11936" s="2">
        <v>131744.5</v>
      </c>
      <c r="E11936" s="3">
        <f t="shared" si="372"/>
        <v>5.9631267602930761E-4</v>
      </c>
      <c r="F11936" s="3">
        <f t="shared" si="373"/>
        <v>94.206119652850376</v>
      </c>
      <c r="G11936" t="s">
        <v>14473</v>
      </c>
    </row>
    <row r="11937" spans="1:7" x14ac:dyDescent="0.35">
      <c r="A11937" t="s">
        <v>10</v>
      </c>
      <c r="B11937" t="s">
        <v>134</v>
      </c>
      <c r="C11937" t="s">
        <v>11934</v>
      </c>
      <c r="D11937" s="2">
        <v>131741.82999999999</v>
      </c>
      <c r="E11937" s="3">
        <f t="shared" si="372"/>
        <v>5.9630059085804806E-4</v>
      </c>
      <c r="F11937" s="3">
        <f t="shared" si="373"/>
        <v>94.206715953441233</v>
      </c>
      <c r="G11937" t="s">
        <v>14473</v>
      </c>
    </row>
    <row r="11938" spans="1:7" x14ac:dyDescent="0.35">
      <c r="A11938" t="s">
        <v>10</v>
      </c>
      <c r="B11938" t="s">
        <v>1331</v>
      </c>
      <c r="C11938" t="s">
        <v>6316</v>
      </c>
      <c r="D11938" s="2">
        <v>131737.72</v>
      </c>
      <c r="E11938" s="3">
        <f t="shared" si="372"/>
        <v>5.9628198784161487E-4</v>
      </c>
      <c r="F11938" s="3">
        <f t="shared" si="373"/>
        <v>94.207312235429072</v>
      </c>
      <c r="G11938" t="s">
        <v>14473</v>
      </c>
    </row>
    <row r="11939" spans="1:7" x14ac:dyDescent="0.35">
      <c r="A11939" t="s">
        <v>3</v>
      </c>
      <c r="B11939" t="s">
        <v>9</v>
      </c>
      <c r="C11939" t="s">
        <v>727</v>
      </c>
      <c r="D11939" s="2">
        <v>131726.32</v>
      </c>
      <c r="E11939" s="3">
        <f t="shared" si="372"/>
        <v>5.962303882339901E-4</v>
      </c>
      <c r="F11939" s="3">
        <f t="shared" si="373"/>
        <v>94.207908465817312</v>
      </c>
      <c r="G11939" t="s">
        <v>14480</v>
      </c>
    </row>
    <row r="11940" spans="1:7" x14ac:dyDescent="0.35">
      <c r="A11940" t="s">
        <v>3</v>
      </c>
      <c r="B11940" t="s">
        <v>22</v>
      </c>
      <c r="C11940" t="s">
        <v>595</v>
      </c>
      <c r="D11940" s="2">
        <v>131714.13</v>
      </c>
      <c r="E11940" s="3">
        <f t="shared" si="372"/>
        <v>5.9617521286408238E-4</v>
      </c>
      <c r="F11940" s="3">
        <f t="shared" si="373"/>
        <v>94.208504641030174</v>
      </c>
      <c r="G11940" t="s">
        <v>14473</v>
      </c>
    </row>
    <row r="11941" spans="1:7" x14ac:dyDescent="0.35">
      <c r="A11941" t="s">
        <v>10</v>
      </c>
      <c r="B11941" t="s">
        <v>9</v>
      </c>
      <c r="C11941" t="s">
        <v>12426</v>
      </c>
      <c r="D11941" s="2">
        <v>131702.24</v>
      </c>
      <c r="E11941" s="3">
        <f t="shared" si="372"/>
        <v>5.961213953785859E-4</v>
      </c>
      <c r="F11941" s="3">
        <f t="shared" si="373"/>
        <v>94.20910076242555</v>
      </c>
      <c r="G11941" t="s">
        <v>14480</v>
      </c>
    </row>
    <row r="11942" spans="1:7" x14ac:dyDescent="0.35">
      <c r="A11942" t="s">
        <v>10</v>
      </c>
      <c r="B11942" t="s">
        <v>29</v>
      </c>
      <c r="C11942" t="s">
        <v>9225</v>
      </c>
      <c r="D11942" s="2">
        <v>131690</v>
      </c>
      <c r="E11942" s="3">
        <f t="shared" si="372"/>
        <v>5.9606599369460978E-4</v>
      </c>
      <c r="F11942" s="3">
        <f t="shared" si="373"/>
        <v>94.20969682841924</v>
      </c>
      <c r="G11942" t="s">
        <v>14473</v>
      </c>
    </row>
    <row r="11943" spans="1:7" x14ac:dyDescent="0.35">
      <c r="A11943" t="s">
        <v>3</v>
      </c>
      <c r="B11943" t="s">
        <v>15</v>
      </c>
      <c r="C11943" t="s">
        <v>9489</v>
      </c>
      <c r="D11943" s="2">
        <v>131673.70000000001</v>
      </c>
      <c r="E11943" s="3">
        <f t="shared" si="372"/>
        <v>5.9599221530826898E-4</v>
      </c>
      <c r="F11943" s="3">
        <f t="shared" si="373"/>
        <v>94.21029282063455</v>
      </c>
      <c r="G11943" t="s">
        <v>14473</v>
      </c>
    </row>
    <row r="11944" spans="1:7" x14ac:dyDescent="0.35">
      <c r="A11944" t="s">
        <v>10</v>
      </c>
      <c r="B11944" t="s">
        <v>8</v>
      </c>
      <c r="C11944" s="8" t="s">
        <v>554</v>
      </c>
      <c r="D11944" s="2">
        <v>131667.70000000001</v>
      </c>
      <c r="E11944" s="3">
        <f t="shared" si="372"/>
        <v>5.959650576200454E-4</v>
      </c>
      <c r="F11944" s="3">
        <f t="shared" si="373"/>
        <v>94.210888785692163</v>
      </c>
      <c r="G11944" t="s">
        <v>14480</v>
      </c>
    </row>
    <row r="11945" spans="1:7" x14ac:dyDescent="0.35">
      <c r="A11945" t="s">
        <v>3</v>
      </c>
      <c r="B11945" t="s">
        <v>174</v>
      </c>
      <c r="C11945" t="s">
        <v>9053</v>
      </c>
      <c r="D11945" s="2">
        <v>131663</v>
      </c>
      <c r="E11945" s="3">
        <f t="shared" si="372"/>
        <v>5.9594378409760351E-4</v>
      </c>
      <c r="F11945" s="3">
        <f t="shared" si="373"/>
        <v>94.211484729476254</v>
      </c>
      <c r="G11945" t="s">
        <v>14473</v>
      </c>
    </row>
    <row r="11946" spans="1:7" x14ac:dyDescent="0.35">
      <c r="A11946" t="s">
        <v>10</v>
      </c>
      <c r="B11946" t="s">
        <v>32</v>
      </c>
      <c r="C11946" s="8" t="s">
        <v>6937</v>
      </c>
      <c r="D11946" s="2">
        <v>131660.69</v>
      </c>
      <c r="E11946" s="3">
        <f t="shared" si="372"/>
        <v>5.9593332838763738E-4</v>
      </c>
      <c r="F11946" s="3">
        <f t="shared" si="373"/>
        <v>94.212080662804638</v>
      </c>
      <c r="G11946" t="s">
        <v>14480</v>
      </c>
    </row>
    <row r="11947" spans="1:7" x14ac:dyDescent="0.35">
      <c r="A11947" t="s">
        <v>10</v>
      </c>
      <c r="B11947" t="s">
        <v>9</v>
      </c>
      <c r="C11947" t="s">
        <v>870</v>
      </c>
      <c r="D11947" s="2">
        <v>131609.53</v>
      </c>
      <c r="E11947" s="3">
        <f t="shared" si="372"/>
        <v>5.9570176383271737E-4</v>
      </c>
      <c r="F11947" s="3">
        <f t="shared" si="373"/>
        <v>94.212676364568466</v>
      </c>
      <c r="G11947" t="s">
        <v>14480</v>
      </c>
    </row>
    <row r="11948" spans="1:7" x14ac:dyDescent="0.35">
      <c r="A11948" t="s">
        <v>10</v>
      </c>
      <c r="B11948" t="s">
        <v>9</v>
      </c>
      <c r="C11948" s="8" t="s">
        <v>5216</v>
      </c>
      <c r="D11948" s="2">
        <v>131607.43</v>
      </c>
      <c r="E11948" s="3">
        <f t="shared" si="372"/>
        <v>5.9569225864183916E-4</v>
      </c>
      <c r="F11948" s="3">
        <f t="shared" si="373"/>
        <v>94.213272056827108</v>
      </c>
      <c r="G11948" t="s">
        <v>14480</v>
      </c>
    </row>
    <row r="11949" spans="1:7" x14ac:dyDescent="0.35">
      <c r="A11949" t="s">
        <v>10</v>
      </c>
      <c r="B11949" t="s">
        <v>29</v>
      </c>
      <c r="C11949" s="11" t="s">
        <v>8144</v>
      </c>
      <c r="D11949" s="2">
        <v>131598.57999999999</v>
      </c>
      <c r="E11949" s="3">
        <f t="shared" si="372"/>
        <v>5.9565220105170925E-4</v>
      </c>
      <c r="F11949" s="3">
        <f t="shared" si="373"/>
        <v>94.213867709028165</v>
      </c>
      <c r="G11949" t="s">
        <v>14473</v>
      </c>
    </row>
    <row r="11950" spans="1:7" x14ac:dyDescent="0.35">
      <c r="A11950" t="s">
        <v>10</v>
      </c>
      <c r="B11950" t="s">
        <v>6</v>
      </c>
      <c r="C11950" t="s">
        <v>10513</v>
      </c>
      <c r="D11950" s="2">
        <v>131593.51</v>
      </c>
      <c r="E11950" s="3">
        <f t="shared" si="372"/>
        <v>5.9562925280516035E-4</v>
      </c>
      <c r="F11950" s="3">
        <f t="shared" si="373"/>
        <v>94.214463338280964</v>
      </c>
      <c r="G11950" t="s">
        <v>14473</v>
      </c>
    </row>
    <row r="11951" spans="1:7" x14ac:dyDescent="0.35">
      <c r="A11951" t="s">
        <v>3</v>
      </c>
      <c r="B11951" t="s">
        <v>15</v>
      </c>
      <c r="C11951" t="s">
        <v>2827</v>
      </c>
      <c r="D11951" s="2">
        <v>131593.28</v>
      </c>
      <c r="E11951" s="3">
        <f t="shared" si="372"/>
        <v>5.9562821176044507E-4</v>
      </c>
      <c r="F11951" s="3">
        <f t="shared" si="373"/>
        <v>94.21505896649272</v>
      </c>
      <c r="G11951" t="s">
        <v>14480</v>
      </c>
    </row>
    <row r="11952" spans="1:7" x14ac:dyDescent="0.35">
      <c r="A11952" t="s">
        <v>3</v>
      </c>
      <c r="B11952" t="s">
        <v>180</v>
      </c>
      <c r="C11952" t="s">
        <v>4669</v>
      </c>
      <c r="D11952" s="2">
        <v>131590.92000000001</v>
      </c>
      <c r="E11952" s="3">
        <f t="shared" si="372"/>
        <v>5.9561752973641055E-4</v>
      </c>
      <c r="F11952" s="3">
        <f t="shared" si="373"/>
        <v>94.21565458402246</v>
      </c>
      <c r="G11952" t="s">
        <v>14480</v>
      </c>
    </row>
    <row r="11953" spans="1:7" x14ac:dyDescent="0.35">
      <c r="A11953" t="s">
        <v>10</v>
      </c>
      <c r="B11953" t="s">
        <v>6</v>
      </c>
      <c r="C11953" s="8" t="s">
        <v>10446</v>
      </c>
      <c r="D11953" s="2">
        <v>131581.93</v>
      </c>
      <c r="E11953" s="3">
        <f t="shared" si="372"/>
        <v>5.955768384668887E-4</v>
      </c>
      <c r="F11953" s="3">
        <f t="shared" si="373"/>
        <v>94.216250160860923</v>
      </c>
      <c r="G11953" t="s">
        <v>14480</v>
      </c>
    </row>
    <row r="11954" spans="1:7" x14ac:dyDescent="0.35">
      <c r="A11954" t="s">
        <v>3</v>
      </c>
      <c r="B11954" t="s">
        <v>9</v>
      </c>
      <c r="C11954" t="s">
        <v>10413</v>
      </c>
      <c r="D11954" s="2">
        <v>131579.79999999999</v>
      </c>
      <c r="E11954" s="3">
        <f t="shared" si="372"/>
        <v>5.9556719748756935E-4</v>
      </c>
      <c r="F11954" s="3">
        <f t="shared" si="373"/>
        <v>94.216845728058416</v>
      </c>
      <c r="G11954" t="s">
        <v>14480</v>
      </c>
    </row>
    <row r="11955" spans="1:7" x14ac:dyDescent="0.35">
      <c r="A11955" t="s">
        <v>3</v>
      </c>
      <c r="B11955" t="s">
        <v>6</v>
      </c>
      <c r="C11955" t="s">
        <v>3402</v>
      </c>
      <c r="D11955" s="2">
        <v>131578.5</v>
      </c>
      <c r="E11955" s="3">
        <f t="shared" si="372"/>
        <v>5.9556131332178755E-4</v>
      </c>
      <c r="F11955" s="3">
        <f t="shared" si="373"/>
        <v>94.217441289371735</v>
      </c>
      <c r="G11955" t="s">
        <v>14473</v>
      </c>
    </row>
    <row r="11956" spans="1:7" x14ac:dyDescent="0.35">
      <c r="A11956" t="s">
        <v>3</v>
      </c>
      <c r="B11956" t="s">
        <v>9</v>
      </c>
      <c r="C11956" t="s">
        <v>10253</v>
      </c>
      <c r="D11956" s="2">
        <v>131569.75</v>
      </c>
      <c r="E11956" s="3">
        <f t="shared" si="372"/>
        <v>5.9552170835979476E-4</v>
      </c>
      <c r="F11956" s="3">
        <f t="shared" si="373"/>
        <v>94.218036811080097</v>
      </c>
      <c r="G11956" t="s">
        <v>14480</v>
      </c>
    </row>
    <row r="11957" spans="1:7" x14ac:dyDescent="0.35">
      <c r="A11957" t="s">
        <v>10</v>
      </c>
      <c r="B11957" t="s">
        <v>9</v>
      </c>
      <c r="C11957" t="s">
        <v>13965</v>
      </c>
      <c r="D11957" s="2">
        <v>131563.29</v>
      </c>
      <c r="E11957" s="3">
        <f t="shared" si="372"/>
        <v>5.9549246858214074E-4</v>
      </c>
      <c r="F11957" s="3">
        <f t="shared" si="373"/>
        <v>94.218632303548674</v>
      </c>
      <c r="G11957" t="s">
        <v>14480</v>
      </c>
    </row>
    <row r="11958" spans="1:7" x14ac:dyDescent="0.35">
      <c r="A11958" t="s">
        <v>10</v>
      </c>
      <c r="B11958" t="s">
        <v>180</v>
      </c>
      <c r="C11958" t="s">
        <v>9446</v>
      </c>
      <c r="D11958" s="2">
        <v>131548.87</v>
      </c>
      <c r="E11958" s="3">
        <f t="shared" si="372"/>
        <v>5.9542719960477665E-4</v>
      </c>
      <c r="F11958" s="3">
        <f t="shared" si="373"/>
        <v>94.219227730748273</v>
      </c>
      <c r="G11958" t="s">
        <v>14480</v>
      </c>
    </row>
    <row r="11959" spans="1:7" x14ac:dyDescent="0.35">
      <c r="A11959" t="s">
        <v>3</v>
      </c>
      <c r="B11959" t="s">
        <v>29</v>
      </c>
      <c r="C11959" t="s">
        <v>7360</v>
      </c>
      <c r="D11959" s="2">
        <v>131545</v>
      </c>
      <c r="E11959" s="3">
        <f t="shared" si="372"/>
        <v>5.9540968289587242E-4</v>
      </c>
      <c r="F11959" s="3">
        <f t="shared" si="373"/>
        <v>94.219823140431174</v>
      </c>
      <c r="G11959" t="s">
        <v>14473</v>
      </c>
    </row>
    <row r="11960" spans="1:7" x14ac:dyDescent="0.35">
      <c r="A11960" t="s">
        <v>10</v>
      </c>
      <c r="B11960" t="s">
        <v>18</v>
      </c>
      <c r="C11960" t="s">
        <v>14183</v>
      </c>
      <c r="D11960" s="2">
        <v>131527.70000000001</v>
      </c>
      <c r="E11960" s="3">
        <f t="shared" si="372"/>
        <v>5.9533137822816108E-4</v>
      </c>
      <c r="F11960" s="3">
        <f t="shared" si="373"/>
        <v>94.220418471809396</v>
      </c>
      <c r="G11960" t="s">
        <v>14473</v>
      </c>
    </row>
    <row r="11961" spans="1:7" x14ac:dyDescent="0.35">
      <c r="A11961" t="s">
        <v>10</v>
      </c>
      <c r="B11961" t="s">
        <v>9</v>
      </c>
      <c r="C11961" t="s">
        <v>9967</v>
      </c>
      <c r="D11961" s="2">
        <v>131504.20000000001</v>
      </c>
      <c r="E11961" s="3">
        <f t="shared" si="372"/>
        <v>5.9522501061595192E-4</v>
      </c>
      <c r="F11961" s="3">
        <f t="shared" si="373"/>
        <v>94.221013696820009</v>
      </c>
      <c r="G11961" t="s">
        <v>14473</v>
      </c>
    </row>
    <row r="11962" spans="1:7" x14ac:dyDescent="0.35">
      <c r="A11962" t="s">
        <v>10</v>
      </c>
      <c r="B11962" t="s">
        <v>32</v>
      </c>
      <c r="C11962" s="8" t="s">
        <v>411</v>
      </c>
      <c r="D11962" s="2">
        <v>131501.07</v>
      </c>
      <c r="E11962" s="3">
        <f t="shared" si="372"/>
        <v>5.9521084335526192E-4</v>
      </c>
      <c r="F11962" s="3">
        <f t="shared" si="373"/>
        <v>94.221608907663366</v>
      </c>
      <c r="G11962" t="s">
        <v>14480</v>
      </c>
    </row>
    <row r="11963" spans="1:7" x14ac:dyDescent="0.35">
      <c r="A11963" t="s">
        <v>10</v>
      </c>
      <c r="B11963" t="s">
        <v>180</v>
      </c>
      <c r="C11963" t="s">
        <v>7672</v>
      </c>
      <c r="D11963" s="2">
        <v>131466.1</v>
      </c>
      <c r="E11963" s="3">
        <f t="shared" si="372"/>
        <v>5.9505255929573201E-4</v>
      </c>
      <c r="F11963" s="3">
        <f t="shared" si="373"/>
        <v>94.222203960222657</v>
      </c>
      <c r="G11963" t="s">
        <v>14480</v>
      </c>
    </row>
    <row r="11964" spans="1:7" x14ac:dyDescent="0.35">
      <c r="A11964" t="s">
        <v>3</v>
      </c>
      <c r="B11964" t="s">
        <v>27</v>
      </c>
      <c r="C11964" t="s">
        <v>3517</v>
      </c>
      <c r="D11964" s="2">
        <v>131462.75</v>
      </c>
      <c r="E11964" s="3">
        <f t="shared" si="372"/>
        <v>5.9503739625314041E-4</v>
      </c>
      <c r="F11964" s="3">
        <f t="shared" si="373"/>
        <v>94.222798997618909</v>
      </c>
      <c r="G11964" t="s">
        <v>14473</v>
      </c>
    </row>
    <row r="11965" spans="1:7" x14ac:dyDescent="0.35">
      <c r="A11965" t="s">
        <v>3</v>
      </c>
      <c r="B11965" t="s">
        <v>8</v>
      </c>
      <c r="C11965" t="s">
        <v>11457</v>
      </c>
      <c r="D11965" s="2">
        <v>131456.14000000001</v>
      </c>
      <c r="E11965" s="3">
        <f t="shared" si="372"/>
        <v>5.9500747753328076E-4</v>
      </c>
      <c r="F11965" s="3">
        <f t="shared" si="373"/>
        <v>94.223394005096438</v>
      </c>
      <c r="G11965" t="s">
        <v>14480</v>
      </c>
    </row>
    <row r="11966" spans="1:7" x14ac:dyDescent="0.35">
      <c r="A11966" t="s">
        <v>3</v>
      </c>
      <c r="B11966" t="s">
        <v>9</v>
      </c>
      <c r="C11966" t="s">
        <v>489</v>
      </c>
      <c r="D11966" s="2">
        <v>131450</v>
      </c>
      <c r="E11966" s="3">
        <f t="shared" si="372"/>
        <v>5.9497968616566523E-4</v>
      </c>
      <c r="F11966" s="3">
        <f t="shared" si="373"/>
        <v>94.223988984782608</v>
      </c>
      <c r="G11966" t="s">
        <v>14473</v>
      </c>
    </row>
    <row r="11967" spans="1:7" x14ac:dyDescent="0.35">
      <c r="A11967" t="s">
        <v>10</v>
      </c>
      <c r="B11967" t="s">
        <v>6</v>
      </c>
      <c r="C11967" t="s">
        <v>6990</v>
      </c>
      <c r="D11967" s="2">
        <v>131430</v>
      </c>
      <c r="E11967" s="3">
        <f t="shared" si="372"/>
        <v>5.9488916053825319E-4</v>
      </c>
      <c r="F11967" s="3">
        <f t="shared" si="373"/>
        <v>94.224583873943146</v>
      </c>
      <c r="G11967" t="s">
        <v>14480</v>
      </c>
    </row>
    <row r="11968" spans="1:7" x14ac:dyDescent="0.35">
      <c r="A11968" t="s">
        <v>3</v>
      </c>
      <c r="B11968" t="s">
        <v>139</v>
      </c>
      <c r="C11968" t="s">
        <v>9990</v>
      </c>
      <c r="D11968" s="2">
        <v>131419.20000000001</v>
      </c>
      <c r="E11968" s="3">
        <f t="shared" si="372"/>
        <v>5.948402766994507E-4</v>
      </c>
      <c r="F11968" s="3">
        <f t="shared" si="373"/>
        <v>94.225178714219851</v>
      </c>
      <c r="G11968" t="s">
        <v>14473</v>
      </c>
    </row>
    <row r="11969" spans="1:7" x14ac:dyDescent="0.35">
      <c r="A11969" t="s">
        <v>3</v>
      </c>
      <c r="B11969" t="s">
        <v>13</v>
      </c>
      <c r="C11969" t="s">
        <v>210</v>
      </c>
      <c r="D11969" s="2">
        <v>131413.93</v>
      </c>
      <c r="E11969" s="3">
        <f t="shared" si="372"/>
        <v>5.9481642319662755E-4</v>
      </c>
      <c r="F11969" s="3">
        <f t="shared" si="373"/>
        <v>94.225773530643053</v>
      </c>
      <c r="G11969" t="s">
        <v>14480</v>
      </c>
    </row>
    <row r="11970" spans="1:7" x14ac:dyDescent="0.35">
      <c r="A11970" t="s">
        <v>10</v>
      </c>
      <c r="B11970" t="s">
        <v>9</v>
      </c>
      <c r="C11970" t="s">
        <v>3953</v>
      </c>
      <c r="D11970" s="2">
        <v>131402.16</v>
      </c>
      <c r="E11970" s="3">
        <f t="shared" si="372"/>
        <v>5.9476314886489567E-4</v>
      </c>
      <c r="F11970" s="3">
        <f t="shared" si="373"/>
        <v>94.226368293791921</v>
      </c>
      <c r="G11970" t="s">
        <v>14480</v>
      </c>
    </row>
    <row r="11971" spans="1:7" x14ac:dyDescent="0.35">
      <c r="A11971" t="s">
        <v>10</v>
      </c>
      <c r="B11971" t="s">
        <v>9</v>
      </c>
      <c r="C11971" t="s">
        <v>2727</v>
      </c>
      <c r="D11971" s="2">
        <v>131395.92000000001</v>
      </c>
      <c r="E11971" s="3">
        <f t="shared" ref="E11971:E12034" si="374">(D11971/$D$29638)*100</f>
        <v>5.9473490486914313E-4</v>
      </c>
      <c r="F11971" s="3">
        <f t="shared" si="373"/>
        <v>94.226963028696787</v>
      </c>
      <c r="G11971" t="s">
        <v>14480</v>
      </c>
    </row>
    <row r="11972" spans="1:7" x14ac:dyDescent="0.35">
      <c r="A11972" t="s">
        <v>10</v>
      </c>
      <c r="B11972" t="s">
        <v>8</v>
      </c>
      <c r="C11972" t="s">
        <v>11646</v>
      </c>
      <c r="D11972" s="2">
        <v>131387.25</v>
      </c>
      <c r="E11972" s="3">
        <f t="shared" si="374"/>
        <v>5.9469566200965999E-4</v>
      </c>
      <c r="F11972" s="3">
        <f t="shared" ref="F11972:F12035" si="375">E11972+F11971</f>
        <v>94.227557724358803</v>
      </c>
      <c r="G11972" t="s">
        <v>14473</v>
      </c>
    </row>
    <row r="11973" spans="1:7" x14ac:dyDescent="0.35">
      <c r="A11973" t="s">
        <v>3</v>
      </c>
      <c r="B11973" t="s">
        <v>9</v>
      </c>
      <c r="C11973" t="s">
        <v>11132</v>
      </c>
      <c r="D11973" s="2">
        <v>131383.72</v>
      </c>
      <c r="E11973" s="3">
        <f t="shared" si="374"/>
        <v>5.9467968423642173E-4</v>
      </c>
      <c r="F11973" s="3">
        <f t="shared" si="375"/>
        <v>94.228152404043044</v>
      </c>
      <c r="G11973" t="s">
        <v>14473</v>
      </c>
    </row>
    <row r="11974" spans="1:7" x14ac:dyDescent="0.35">
      <c r="A11974" t="s">
        <v>10</v>
      </c>
      <c r="B11974" t="s">
        <v>9</v>
      </c>
      <c r="C11974" t="s">
        <v>11896</v>
      </c>
      <c r="D11974" s="2">
        <v>131380.07999999999</v>
      </c>
      <c r="E11974" s="3">
        <f t="shared" si="374"/>
        <v>5.9466320857223267E-4</v>
      </c>
      <c r="F11974" s="3">
        <f t="shared" si="375"/>
        <v>94.228747067251618</v>
      </c>
      <c r="G11974" t="s">
        <v>14480</v>
      </c>
    </row>
    <row r="11975" spans="1:7" x14ac:dyDescent="0.35">
      <c r="A11975" t="s">
        <v>3</v>
      </c>
      <c r="B11975" t="s">
        <v>9</v>
      </c>
      <c r="C11975" s="8" t="s">
        <v>5489</v>
      </c>
      <c r="D11975" s="2">
        <v>131367.13</v>
      </c>
      <c r="E11975" s="3">
        <f t="shared" si="374"/>
        <v>5.9460459322848336E-4</v>
      </c>
      <c r="F11975" s="3">
        <f t="shared" si="375"/>
        <v>94.22934167184485</v>
      </c>
      <c r="G11975" t="s">
        <v>14480</v>
      </c>
    </row>
    <row r="11976" spans="1:7" x14ac:dyDescent="0.35">
      <c r="A11976" t="s">
        <v>3</v>
      </c>
      <c r="B11976" t="s">
        <v>15</v>
      </c>
      <c r="C11976" t="s">
        <v>6077</v>
      </c>
      <c r="D11976" s="2">
        <v>131359.51</v>
      </c>
      <c r="E11976" s="3">
        <f t="shared" si="374"/>
        <v>5.9457010296443949E-4</v>
      </c>
      <c r="F11976" s="3">
        <f t="shared" si="375"/>
        <v>94.229936241947811</v>
      </c>
      <c r="G11976" t="s">
        <v>14473</v>
      </c>
    </row>
    <row r="11977" spans="1:7" x14ac:dyDescent="0.35">
      <c r="A11977" t="s">
        <v>3</v>
      </c>
      <c r="B11977" t="s">
        <v>9</v>
      </c>
      <c r="C11977" t="s">
        <v>1745</v>
      </c>
      <c r="D11977" s="2">
        <v>131355.1</v>
      </c>
      <c r="E11977" s="3">
        <f t="shared" si="374"/>
        <v>5.9455014206359516E-4</v>
      </c>
      <c r="F11977" s="3">
        <f t="shared" si="375"/>
        <v>94.23053079208988</v>
      </c>
      <c r="G11977" t="s">
        <v>14473</v>
      </c>
    </row>
    <row r="11978" spans="1:7" x14ac:dyDescent="0.35">
      <c r="A11978" t="s">
        <v>10</v>
      </c>
      <c r="B11978" t="s">
        <v>35</v>
      </c>
      <c r="C11978" t="s">
        <v>5993</v>
      </c>
      <c r="D11978" s="2">
        <v>131337.5</v>
      </c>
      <c r="E11978" s="3">
        <f t="shared" si="374"/>
        <v>5.9447047951147246E-4</v>
      </c>
      <c r="F11978" s="3">
        <f t="shared" si="375"/>
        <v>94.231125262569392</v>
      </c>
      <c r="G11978" t="s">
        <v>14473</v>
      </c>
    </row>
    <row r="11979" spans="1:7" x14ac:dyDescent="0.35">
      <c r="A11979" t="s">
        <v>3</v>
      </c>
      <c r="B11979" t="s">
        <v>9</v>
      </c>
      <c r="C11979" t="s">
        <v>4398</v>
      </c>
      <c r="D11979" s="2">
        <v>131327.92000000001</v>
      </c>
      <c r="E11979" s="3">
        <f t="shared" si="374"/>
        <v>5.9442711773594211E-4</v>
      </c>
      <c r="F11979" s="3">
        <f t="shared" si="375"/>
        <v>94.231719689687125</v>
      </c>
      <c r="G11979" t="s">
        <v>14480</v>
      </c>
    </row>
    <row r="11980" spans="1:7" x14ac:dyDescent="0.35">
      <c r="A11980" t="s">
        <v>3</v>
      </c>
      <c r="B11980" t="s">
        <v>9</v>
      </c>
      <c r="C11980" t="s">
        <v>13029</v>
      </c>
      <c r="D11980" s="2">
        <v>131306.47</v>
      </c>
      <c r="E11980" s="3">
        <f t="shared" si="374"/>
        <v>5.9433002900054265E-4</v>
      </c>
      <c r="F11980" s="3">
        <f t="shared" si="375"/>
        <v>94.232314019716128</v>
      </c>
      <c r="G11980" t="s">
        <v>14473</v>
      </c>
    </row>
    <row r="11981" spans="1:7" x14ac:dyDescent="0.35">
      <c r="A11981" t="s">
        <v>3</v>
      </c>
      <c r="B11981" t="s">
        <v>29</v>
      </c>
      <c r="C11981" s="8" t="s">
        <v>1820</v>
      </c>
      <c r="D11981" s="2">
        <v>131301.73000000001</v>
      </c>
      <c r="E11981" s="3">
        <f t="shared" si="374"/>
        <v>5.9430857442684614E-4</v>
      </c>
      <c r="F11981" s="3">
        <f t="shared" si="375"/>
        <v>94.232908328290549</v>
      </c>
      <c r="G11981" t="s">
        <v>14480</v>
      </c>
    </row>
    <row r="11982" spans="1:7" x14ac:dyDescent="0.35">
      <c r="A11982" t="s">
        <v>10</v>
      </c>
      <c r="B11982" t="s">
        <v>22</v>
      </c>
      <c r="C11982" t="s">
        <v>13160</v>
      </c>
      <c r="D11982" s="2">
        <v>131301</v>
      </c>
      <c r="E11982" s="3">
        <f t="shared" si="374"/>
        <v>5.9430527024144548E-4</v>
      </c>
      <c r="F11982" s="3">
        <f t="shared" si="375"/>
        <v>94.233502633560789</v>
      </c>
      <c r="G11982" t="s">
        <v>14473</v>
      </c>
    </row>
    <row r="11983" spans="1:7" x14ac:dyDescent="0.35">
      <c r="A11983" t="s">
        <v>10</v>
      </c>
      <c r="B11983" t="s">
        <v>4</v>
      </c>
      <c r="C11983" s="8" t="s">
        <v>3143</v>
      </c>
      <c r="D11983" s="2">
        <v>131290</v>
      </c>
      <c r="E11983" s="3">
        <f t="shared" si="374"/>
        <v>5.9425548114636886E-4</v>
      </c>
      <c r="F11983" s="3">
        <f t="shared" si="375"/>
        <v>94.234096889041936</v>
      </c>
      <c r="G11983" t="s">
        <v>14480</v>
      </c>
    </row>
    <row r="11984" spans="1:7" x14ac:dyDescent="0.35">
      <c r="A11984" t="s">
        <v>10</v>
      </c>
      <c r="B11984" t="s">
        <v>93</v>
      </c>
      <c r="C11984" t="s">
        <v>3839</v>
      </c>
      <c r="D11984" s="2">
        <v>131265.75</v>
      </c>
      <c r="E11984" s="3">
        <f t="shared" si="374"/>
        <v>5.9414571882313179E-4</v>
      </c>
      <c r="F11984" s="3">
        <f t="shared" si="375"/>
        <v>94.234691034760758</v>
      </c>
      <c r="G11984" t="s">
        <v>14473</v>
      </c>
    </row>
    <row r="11985" spans="1:7" x14ac:dyDescent="0.35">
      <c r="A11985" t="s">
        <v>10</v>
      </c>
      <c r="B11985" t="s">
        <v>20</v>
      </c>
      <c r="C11985" t="s">
        <v>21</v>
      </c>
      <c r="D11985" s="2">
        <v>131256.51</v>
      </c>
      <c r="E11985" s="3">
        <f t="shared" si="374"/>
        <v>5.9410389598326741E-4</v>
      </c>
      <c r="F11985" s="3">
        <f t="shared" si="375"/>
        <v>94.235285138656735</v>
      </c>
      <c r="G11985" t="s">
        <v>14473</v>
      </c>
    </row>
    <row r="11986" spans="1:7" x14ac:dyDescent="0.35">
      <c r="A11986" t="s">
        <v>10</v>
      </c>
      <c r="B11986" t="s">
        <v>180</v>
      </c>
      <c r="C11986" t="s">
        <v>13788</v>
      </c>
      <c r="D11986" s="2">
        <v>131214.95000000001</v>
      </c>
      <c r="E11986" s="3">
        <f t="shared" si="374"/>
        <v>5.9391578372950521E-4</v>
      </c>
      <c r="F11986" s="3">
        <f t="shared" si="375"/>
        <v>94.23587905444046</v>
      </c>
      <c r="G11986" t="s">
        <v>14480</v>
      </c>
    </row>
    <row r="11987" spans="1:7" x14ac:dyDescent="0.35">
      <c r="A11987" t="s">
        <v>3</v>
      </c>
      <c r="B11987" t="s">
        <v>13</v>
      </c>
      <c r="C11987" t="s">
        <v>907</v>
      </c>
      <c r="D11987" s="2">
        <v>131191.14000000001</v>
      </c>
      <c r="E11987" s="3">
        <f t="shared" si="374"/>
        <v>5.9380801297007112E-4</v>
      </c>
      <c r="F11987" s="3">
        <f t="shared" si="375"/>
        <v>94.236472862453425</v>
      </c>
      <c r="G11987" t="s">
        <v>14473</v>
      </c>
    </row>
    <row r="11988" spans="1:7" x14ac:dyDescent="0.35">
      <c r="A11988" t="s">
        <v>3</v>
      </c>
      <c r="B11988" t="s">
        <v>9</v>
      </c>
      <c r="C11988" t="s">
        <v>12608</v>
      </c>
      <c r="D11988" s="2">
        <v>131185.26999999999</v>
      </c>
      <c r="E11988" s="3">
        <f t="shared" si="374"/>
        <v>5.9378144369842559E-4</v>
      </c>
      <c r="F11988" s="3">
        <f t="shared" si="375"/>
        <v>94.237066643897123</v>
      </c>
      <c r="G11988" t="s">
        <v>14480</v>
      </c>
    </row>
    <row r="11989" spans="1:7" x14ac:dyDescent="0.35">
      <c r="A11989" t="s">
        <v>3</v>
      </c>
      <c r="B11989" t="s">
        <v>9</v>
      </c>
      <c r="C11989" t="s">
        <v>805</v>
      </c>
      <c r="D11989" s="2">
        <v>131156.63</v>
      </c>
      <c r="E11989" s="3">
        <f t="shared" si="374"/>
        <v>5.9365181099997166E-4</v>
      </c>
      <c r="F11989" s="3">
        <f t="shared" si="375"/>
        <v>94.237660295708125</v>
      </c>
      <c r="G11989" t="s">
        <v>14480</v>
      </c>
    </row>
    <row r="11990" spans="1:7" x14ac:dyDescent="0.35">
      <c r="A11990" t="s">
        <v>10</v>
      </c>
      <c r="B11990" t="s">
        <v>13</v>
      </c>
      <c r="C11990" t="s">
        <v>3600</v>
      </c>
      <c r="D11990" s="2">
        <v>131152.91</v>
      </c>
      <c r="E11990" s="3">
        <f t="shared" si="374"/>
        <v>5.9363497323327305E-4</v>
      </c>
      <c r="F11990" s="3">
        <f t="shared" si="375"/>
        <v>94.238253930681353</v>
      </c>
      <c r="G11990" t="s">
        <v>14473</v>
      </c>
    </row>
    <row r="11991" spans="1:7" x14ac:dyDescent="0.35">
      <c r="A11991" t="s">
        <v>10</v>
      </c>
      <c r="B11991" t="s">
        <v>29</v>
      </c>
      <c r="C11991" t="s">
        <v>1623</v>
      </c>
      <c r="D11991" s="2">
        <v>131149.28</v>
      </c>
      <c r="E11991" s="3">
        <f t="shared" si="374"/>
        <v>5.9361854283189778E-4</v>
      </c>
      <c r="F11991" s="3">
        <f t="shared" si="375"/>
        <v>94.238847549224189</v>
      </c>
      <c r="G11991" t="s">
        <v>14473</v>
      </c>
    </row>
    <row r="11992" spans="1:7" x14ac:dyDescent="0.35">
      <c r="A11992" t="s">
        <v>3</v>
      </c>
      <c r="B11992" t="s">
        <v>4</v>
      </c>
      <c r="C11992" t="s">
        <v>167</v>
      </c>
      <c r="D11992" s="2">
        <v>131114.9</v>
      </c>
      <c r="E11992" s="3">
        <f t="shared" si="374"/>
        <v>5.9346292927837637E-4</v>
      </c>
      <c r="F11992" s="3">
        <f t="shared" si="375"/>
        <v>94.239441012153463</v>
      </c>
      <c r="G11992" t="s">
        <v>14473</v>
      </c>
    </row>
    <row r="11993" spans="1:7" x14ac:dyDescent="0.35">
      <c r="A11993" t="s">
        <v>10</v>
      </c>
      <c r="B11993" t="s">
        <v>29</v>
      </c>
      <c r="C11993" t="s">
        <v>5217</v>
      </c>
      <c r="D11993" s="2">
        <v>131101.54999999999</v>
      </c>
      <c r="E11993" s="3">
        <f t="shared" si="374"/>
        <v>5.934025034220788E-4</v>
      </c>
      <c r="F11993" s="3">
        <f t="shared" si="375"/>
        <v>94.24003441465689</v>
      </c>
      <c r="G11993" t="s">
        <v>14480</v>
      </c>
    </row>
    <row r="11994" spans="1:7" x14ac:dyDescent="0.35">
      <c r="A11994" t="s">
        <v>3</v>
      </c>
      <c r="B11994" t="s">
        <v>28</v>
      </c>
      <c r="C11994" s="8" t="s">
        <v>1581</v>
      </c>
      <c r="D11994" s="2">
        <v>131100.93</v>
      </c>
      <c r="E11994" s="3">
        <f t="shared" si="374"/>
        <v>5.9339969712762905E-4</v>
      </c>
      <c r="F11994" s="3">
        <f t="shared" si="375"/>
        <v>94.240627814354013</v>
      </c>
      <c r="G11994" t="s">
        <v>14480</v>
      </c>
    </row>
    <row r="11995" spans="1:7" x14ac:dyDescent="0.35">
      <c r="A11995" t="s">
        <v>10</v>
      </c>
      <c r="B11995" t="s">
        <v>6</v>
      </c>
      <c r="C11995" t="s">
        <v>10164</v>
      </c>
      <c r="D11995" s="2">
        <v>131094.31</v>
      </c>
      <c r="E11995" s="3">
        <f t="shared" si="374"/>
        <v>5.9336973314495572E-4</v>
      </c>
      <c r="F11995" s="3">
        <f t="shared" si="375"/>
        <v>94.241221184087152</v>
      </c>
      <c r="G11995" t="s">
        <v>14480</v>
      </c>
    </row>
    <row r="11996" spans="1:7" x14ac:dyDescent="0.35">
      <c r="A11996" t="s">
        <v>10</v>
      </c>
      <c r="B11996" t="s">
        <v>9</v>
      </c>
      <c r="C11996" t="s">
        <v>2717</v>
      </c>
      <c r="D11996" s="2">
        <v>131081.92000000001</v>
      </c>
      <c r="E11996" s="3">
        <f t="shared" si="374"/>
        <v>5.9331365251877397E-4</v>
      </c>
      <c r="F11996" s="3">
        <f t="shared" si="375"/>
        <v>94.241814497739668</v>
      </c>
      <c r="G11996" t="s">
        <v>14480</v>
      </c>
    </row>
    <row r="11997" spans="1:7" x14ac:dyDescent="0.35">
      <c r="A11997" t="s">
        <v>3</v>
      </c>
      <c r="B11997" t="s">
        <v>6</v>
      </c>
      <c r="C11997" t="s">
        <v>4314</v>
      </c>
      <c r="D11997" s="2">
        <v>131059.46</v>
      </c>
      <c r="E11997" s="3">
        <f t="shared" si="374"/>
        <v>5.9321199223919018E-4</v>
      </c>
      <c r="F11997" s="3">
        <f t="shared" si="375"/>
        <v>94.242407709731907</v>
      </c>
      <c r="G11997" t="s">
        <v>14480</v>
      </c>
    </row>
    <row r="11998" spans="1:7" x14ac:dyDescent="0.35">
      <c r="A11998" t="s">
        <v>10</v>
      </c>
      <c r="B11998" t="s">
        <v>6</v>
      </c>
      <c r="C11998" t="s">
        <v>1180</v>
      </c>
      <c r="D11998" s="2">
        <v>131037.38</v>
      </c>
      <c r="E11998" s="3">
        <f t="shared" si="374"/>
        <v>5.931120519465274E-4</v>
      </c>
      <c r="F11998" s="3">
        <f t="shared" si="375"/>
        <v>94.243000821783852</v>
      </c>
      <c r="G11998" t="s">
        <v>14480</v>
      </c>
    </row>
    <row r="11999" spans="1:7" x14ac:dyDescent="0.35">
      <c r="A11999" t="s">
        <v>3</v>
      </c>
      <c r="B11999" t="s">
        <v>73</v>
      </c>
      <c r="C11999" t="s">
        <v>1704</v>
      </c>
      <c r="D11999" s="2">
        <v>131022.6</v>
      </c>
      <c r="E11999" s="3">
        <f t="shared" si="374"/>
        <v>5.9304515350786977E-4</v>
      </c>
      <c r="F11999" s="3">
        <f t="shared" si="375"/>
        <v>94.24359386693736</v>
      </c>
      <c r="G11999" t="s">
        <v>14473</v>
      </c>
    </row>
    <row r="12000" spans="1:7" x14ac:dyDescent="0.35">
      <c r="A12000" t="s">
        <v>3</v>
      </c>
      <c r="B12000" t="s">
        <v>1478</v>
      </c>
      <c r="C12000" s="8" t="s">
        <v>1565</v>
      </c>
      <c r="D12000" s="2">
        <v>130978.17</v>
      </c>
      <c r="E12000" s="3">
        <f t="shared" si="374"/>
        <v>5.9284405082657399E-4</v>
      </c>
      <c r="F12000" s="3">
        <f t="shared" si="375"/>
        <v>94.244186710988188</v>
      </c>
      <c r="G12000" t="s">
        <v>14480</v>
      </c>
    </row>
    <row r="12001" spans="1:7" x14ac:dyDescent="0.35">
      <c r="A12001" t="s">
        <v>10</v>
      </c>
      <c r="B12001" t="s">
        <v>73</v>
      </c>
      <c r="C12001" t="s">
        <v>11754</v>
      </c>
      <c r="D12001" s="2">
        <v>130974.65</v>
      </c>
      <c r="E12001" s="3">
        <f t="shared" si="374"/>
        <v>5.9282811831614941E-4</v>
      </c>
      <c r="F12001" s="3">
        <f t="shared" si="375"/>
        <v>94.244779539106503</v>
      </c>
      <c r="G12001" t="s">
        <v>14473</v>
      </c>
    </row>
    <row r="12002" spans="1:7" x14ac:dyDescent="0.35">
      <c r="A12002" t="s">
        <v>10</v>
      </c>
      <c r="B12002" t="s">
        <v>122</v>
      </c>
      <c r="C12002" t="s">
        <v>5561</v>
      </c>
      <c r="D12002" s="2">
        <v>130950.46</v>
      </c>
      <c r="E12002" s="3">
        <f t="shared" si="374"/>
        <v>5.9271862756979463E-4</v>
      </c>
      <c r="F12002" s="3">
        <f t="shared" si="375"/>
        <v>94.245372257734076</v>
      </c>
      <c r="G12002" t="s">
        <v>14473</v>
      </c>
    </row>
    <row r="12003" spans="1:7" x14ac:dyDescent="0.35">
      <c r="A12003" t="s">
        <v>3</v>
      </c>
      <c r="B12003" t="s">
        <v>8</v>
      </c>
      <c r="C12003" t="s">
        <v>6544</v>
      </c>
      <c r="D12003" s="2">
        <v>130915.27</v>
      </c>
      <c r="E12003" s="3">
        <f t="shared" si="374"/>
        <v>5.9255934772836313E-4</v>
      </c>
      <c r="F12003" s="3">
        <f t="shared" si="375"/>
        <v>94.245964817081799</v>
      </c>
      <c r="G12003" t="s">
        <v>14480</v>
      </c>
    </row>
    <row r="12004" spans="1:7" x14ac:dyDescent="0.35">
      <c r="A12004" t="s">
        <v>3</v>
      </c>
      <c r="B12004" t="s">
        <v>28</v>
      </c>
      <c r="C12004" t="s">
        <v>4978</v>
      </c>
      <c r="D12004" s="2">
        <v>130905.89</v>
      </c>
      <c r="E12004" s="3">
        <f t="shared" si="374"/>
        <v>5.925168912091068E-4</v>
      </c>
      <c r="F12004" s="3">
        <f t="shared" si="375"/>
        <v>94.246557333973001</v>
      </c>
      <c r="G12004" t="s">
        <v>14480</v>
      </c>
    </row>
    <row r="12005" spans="1:7" x14ac:dyDescent="0.35">
      <c r="A12005" t="s">
        <v>3</v>
      </c>
      <c r="B12005" t="s">
        <v>15</v>
      </c>
      <c r="C12005" t="s">
        <v>4485</v>
      </c>
      <c r="D12005" s="2">
        <v>130866.79</v>
      </c>
      <c r="E12005" s="3">
        <f t="shared" si="374"/>
        <v>5.9233991360751624E-4</v>
      </c>
      <c r="F12005" s="3">
        <f t="shared" si="375"/>
        <v>94.247149673886611</v>
      </c>
      <c r="G12005" t="s">
        <v>14473</v>
      </c>
    </row>
    <row r="12006" spans="1:7" x14ac:dyDescent="0.35">
      <c r="A12006" t="s">
        <v>3</v>
      </c>
      <c r="B12006" t="s">
        <v>33</v>
      </c>
      <c r="C12006" s="8" t="s">
        <v>4760</v>
      </c>
      <c r="D12006" s="2">
        <v>130842.37</v>
      </c>
      <c r="E12006" s="3">
        <f t="shared" si="374"/>
        <v>5.9222938181644619E-4</v>
      </c>
      <c r="F12006" s="3">
        <f t="shared" si="375"/>
        <v>94.247741903268434</v>
      </c>
      <c r="G12006" t="s">
        <v>14480</v>
      </c>
    </row>
    <row r="12007" spans="1:7" x14ac:dyDescent="0.35">
      <c r="A12007" t="s">
        <v>3</v>
      </c>
      <c r="B12007" t="s">
        <v>6</v>
      </c>
      <c r="C12007" t="s">
        <v>5670</v>
      </c>
      <c r="D12007" s="2">
        <v>130833</v>
      </c>
      <c r="E12007" s="3">
        <f t="shared" si="374"/>
        <v>5.9218697056000365E-4</v>
      </c>
      <c r="F12007" s="3">
        <f t="shared" si="375"/>
        <v>94.248334090238998</v>
      </c>
      <c r="G12007" t="s">
        <v>14473</v>
      </c>
    </row>
    <row r="12008" spans="1:7" x14ac:dyDescent="0.35">
      <c r="A12008" t="s">
        <v>3</v>
      </c>
      <c r="B12008" t="s">
        <v>37</v>
      </c>
      <c r="C12008" t="s">
        <v>9928</v>
      </c>
      <c r="D12008" s="2">
        <v>130801.53</v>
      </c>
      <c r="E12008" s="3">
        <f t="shared" si="374"/>
        <v>5.9204452848527075E-4</v>
      </c>
      <c r="F12008" s="3">
        <f t="shared" si="375"/>
        <v>94.248926134767487</v>
      </c>
      <c r="G12008" t="s">
        <v>14473</v>
      </c>
    </row>
    <row r="12009" spans="1:7" x14ac:dyDescent="0.35">
      <c r="A12009" t="s">
        <v>10</v>
      </c>
      <c r="B12009" t="s">
        <v>13</v>
      </c>
      <c r="C12009" t="s">
        <v>498</v>
      </c>
      <c r="D12009" s="2">
        <v>130800</v>
      </c>
      <c r="E12009" s="3">
        <f t="shared" si="374"/>
        <v>5.9203760327477379E-4</v>
      </c>
      <c r="F12009" s="3">
        <f t="shared" si="375"/>
        <v>94.249518172370756</v>
      </c>
      <c r="G12009" t="s">
        <v>14473</v>
      </c>
    </row>
    <row r="12010" spans="1:7" x14ac:dyDescent="0.35">
      <c r="A12010" t="s">
        <v>10</v>
      </c>
      <c r="B12010" t="s">
        <v>6</v>
      </c>
      <c r="C12010" t="s">
        <v>11123</v>
      </c>
      <c r="D12010" s="2">
        <v>130787.45</v>
      </c>
      <c r="E12010" s="3">
        <f t="shared" si="374"/>
        <v>5.9198079844357274E-4</v>
      </c>
      <c r="F12010" s="3">
        <f t="shared" si="375"/>
        <v>94.250110153169203</v>
      </c>
      <c r="G12010" t="s">
        <v>14473</v>
      </c>
    </row>
    <row r="12011" spans="1:7" x14ac:dyDescent="0.35">
      <c r="A12011" t="s">
        <v>3</v>
      </c>
      <c r="B12011" t="s">
        <v>9</v>
      </c>
      <c r="C12011" t="s">
        <v>2968</v>
      </c>
      <c r="D12011" s="2">
        <v>130778.89</v>
      </c>
      <c r="E12011" s="3">
        <f t="shared" si="374"/>
        <v>5.9194205347504029E-4</v>
      </c>
      <c r="F12011" s="3">
        <f t="shared" si="375"/>
        <v>94.250702095222678</v>
      </c>
      <c r="G12011" t="s">
        <v>14480</v>
      </c>
    </row>
    <row r="12012" spans="1:7" x14ac:dyDescent="0.35">
      <c r="A12012" t="s">
        <v>10</v>
      </c>
      <c r="B12012" t="s">
        <v>15</v>
      </c>
      <c r="C12012" t="s">
        <v>6077</v>
      </c>
      <c r="D12012" s="2">
        <v>130776.82</v>
      </c>
      <c r="E12012" s="3">
        <f t="shared" si="374"/>
        <v>5.9193268407260323E-4</v>
      </c>
      <c r="F12012" s="3">
        <f t="shared" si="375"/>
        <v>94.251294027906752</v>
      </c>
      <c r="G12012" t="s">
        <v>14473</v>
      </c>
    </row>
    <row r="12013" spans="1:7" x14ac:dyDescent="0.35">
      <c r="A12013" t="s">
        <v>10</v>
      </c>
      <c r="B12013" t="s">
        <v>57</v>
      </c>
      <c r="C12013" t="s">
        <v>7865</v>
      </c>
      <c r="D12013" s="2">
        <v>130765.33</v>
      </c>
      <c r="E12013" s="3">
        <f t="shared" si="374"/>
        <v>5.9188067709965502E-4</v>
      </c>
      <c r="F12013" s="3">
        <f t="shared" si="375"/>
        <v>94.251885908583859</v>
      </c>
      <c r="G12013" t="s">
        <v>14473</v>
      </c>
    </row>
    <row r="12014" spans="1:7" x14ac:dyDescent="0.35">
      <c r="A12014" t="s">
        <v>3</v>
      </c>
      <c r="B12014" t="s">
        <v>9</v>
      </c>
      <c r="C12014" t="s">
        <v>1038</v>
      </c>
      <c r="D12014" s="2">
        <v>130745.33</v>
      </c>
      <c r="E12014" s="3">
        <f t="shared" si="374"/>
        <v>5.9179015147224298E-4</v>
      </c>
      <c r="F12014" s="3">
        <f t="shared" si="375"/>
        <v>94.252477698735333</v>
      </c>
      <c r="G12014" t="s">
        <v>14473</v>
      </c>
    </row>
    <row r="12015" spans="1:7" x14ac:dyDescent="0.35">
      <c r="A12015" t="s">
        <v>3</v>
      </c>
      <c r="B12015" t="s">
        <v>9</v>
      </c>
      <c r="C12015" t="s">
        <v>3220</v>
      </c>
      <c r="D12015" s="2">
        <v>130738.75</v>
      </c>
      <c r="E12015" s="3">
        <f t="shared" si="374"/>
        <v>5.9176036854082436E-4</v>
      </c>
      <c r="F12015" s="3">
        <f t="shared" si="375"/>
        <v>94.25306945910387</v>
      </c>
      <c r="G12015" t="s">
        <v>14480</v>
      </c>
    </row>
    <row r="12016" spans="1:7" x14ac:dyDescent="0.35">
      <c r="A12016" t="s">
        <v>3</v>
      </c>
      <c r="B12016" t="s">
        <v>9</v>
      </c>
      <c r="C12016" t="s">
        <v>9134</v>
      </c>
      <c r="D12016" s="2">
        <v>130727.9</v>
      </c>
      <c r="E12016" s="3">
        <f t="shared" si="374"/>
        <v>5.9171125838795326E-4</v>
      </c>
      <c r="F12016" s="3">
        <f t="shared" si="375"/>
        <v>94.253661170362264</v>
      </c>
      <c r="G12016" t="s">
        <v>14473</v>
      </c>
    </row>
    <row r="12017" spans="1:7" x14ac:dyDescent="0.35">
      <c r="A12017" t="s">
        <v>3</v>
      </c>
      <c r="B12017" t="s">
        <v>16</v>
      </c>
      <c r="C12017" t="s">
        <v>6548</v>
      </c>
      <c r="D12017" s="2">
        <v>130693.55</v>
      </c>
      <c r="E12017" s="3">
        <f t="shared" si="374"/>
        <v>5.915557806228731E-4</v>
      </c>
      <c r="F12017" s="3">
        <f t="shared" si="375"/>
        <v>94.25425272614288</v>
      </c>
      <c r="G12017" t="s">
        <v>14473</v>
      </c>
    </row>
    <row r="12018" spans="1:7" x14ac:dyDescent="0.35">
      <c r="A12018" t="s">
        <v>3</v>
      </c>
      <c r="B12018" t="s">
        <v>8</v>
      </c>
      <c r="C12018" t="s">
        <v>2134</v>
      </c>
      <c r="D12018" s="2">
        <v>130688.09</v>
      </c>
      <c r="E12018" s="3">
        <f t="shared" si="374"/>
        <v>5.9153106712658962E-4</v>
      </c>
      <c r="F12018" s="3">
        <f t="shared" si="375"/>
        <v>94.25484425721001</v>
      </c>
      <c r="G12018" t="s">
        <v>14473</v>
      </c>
    </row>
    <row r="12019" spans="1:7" x14ac:dyDescent="0.35">
      <c r="A12019" t="s">
        <v>3</v>
      </c>
      <c r="B12019" t="s">
        <v>37</v>
      </c>
      <c r="C12019" t="s">
        <v>14334</v>
      </c>
      <c r="D12019" s="2">
        <v>130682.91</v>
      </c>
      <c r="E12019" s="3">
        <f t="shared" si="374"/>
        <v>5.9150762098909002E-4</v>
      </c>
      <c r="F12019" s="3">
        <f t="shared" si="375"/>
        <v>94.255435764831006</v>
      </c>
      <c r="G12019" t="s">
        <v>14473</v>
      </c>
    </row>
    <row r="12020" spans="1:7" x14ac:dyDescent="0.35">
      <c r="A12020" t="s">
        <v>3</v>
      </c>
      <c r="B12020" t="s">
        <v>6</v>
      </c>
      <c r="C12020" t="s">
        <v>2013</v>
      </c>
      <c r="D12020" s="2">
        <v>130668.65</v>
      </c>
      <c r="E12020" s="3">
        <f t="shared" si="374"/>
        <v>5.9144307621674514E-4</v>
      </c>
      <c r="F12020" s="3">
        <f t="shared" si="375"/>
        <v>94.256027207907223</v>
      </c>
      <c r="G12020" t="s">
        <v>14480</v>
      </c>
    </row>
    <row r="12021" spans="1:7" x14ac:dyDescent="0.35">
      <c r="A12021" t="s">
        <v>10</v>
      </c>
      <c r="B12021" t="s">
        <v>18</v>
      </c>
      <c r="C12021" t="s">
        <v>484</v>
      </c>
      <c r="D12021" s="2">
        <v>130665.46</v>
      </c>
      <c r="E12021" s="3">
        <f t="shared" si="374"/>
        <v>5.9142863737917295E-4</v>
      </c>
      <c r="F12021" s="3">
        <f t="shared" si="375"/>
        <v>94.256618636544601</v>
      </c>
      <c r="G12021" t="s">
        <v>14473</v>
      </c>
    </row>
    <row r="12022" spans="1:7" x14ac:dyDescent="0.35">
      <c r="A12022" t="s">
        <v>10</v>
      </c>
      <c r="B12022" t="s">
        <v>200</v>
      </c>
      <c r="C12022" t="s">
        <v>2666</v>
      </c>
      <c r="D12022" s="2">
        <v>130653.33</v>
      </c>
      <c r="E12022" s="3">
        <f t="shared" si="374"/>
        <v>5.9137373358614752E-4</v>
      </c>
      <c r="F12022" s="3">
        <f t="shared" si="375"/>
        <v>94.257210010278186</v>
      </c>
      <c r="G12022" t="s">
        <v>14473</v>
      </c>
    </row>
    <row r="12023" spans="1:7" x14ac:dyDescent="0.35">
      <c r="A12023" t="s">
        <v>10</v>
      </c>
      <c r="B12023" t="s">
        <v>9</v>
      </c>
      <c r="C12023" t="s">
        <v>5616</v>
      </c>
      <c r="D12023" s="2">
        <v>130638.26</v>
      </c>
      <c r="E12023" s="3">
        <f t="shared" si="374"/>
        <v>5.9130552252589254E-4</v>
      </c>
      <c r="F12023" s="3">
        <f t="shared" si="375"/>
        <v>94.257801315800705</v>
      </c>
      <c r="G12023" t="s">
        <v>14473</v>
      </c>
    </row>
    <row r="12024" spans="1:7" x14ac:dyDescent="0.35">
      <c r="A12024" t="s">
        <v>10</v>
      </c>
      <c r="B12024" t="s">
        <v>169</v>
      </c>
      <c r="C12024" t="s">
        <v>2386</v>
      </c>
      <c r="D12024" s="2">
        <v>130607.19</v>
      </c>
      <c r="E12024" s="3">
        <f t="shared" si="374"/>
        <v>5.911648909637079E-4</v>
      </c>
      <c r="F12024" s="3">
        <f t="shared" si="375"/>
        <v>94.258392480691668</v>
      </c>
      <c r="G12024" t="s">
        <v>14473</v>
      </c>
    </row>
    <row r="12025" spans="1:7" x14ac:dyDescent="0.35">
      <c r="A12025" t="s">
        <v>10</v>
      </c>
      <c r="B12025" t="s">
        <v>6</v>
      </c>
      <c r="C12025" t="s">
        <v>2252</v>
      </c>
      <c r="D12025" s="2">
        <v>130589.21</v>
      </c>
      <c r="E12025" s="3">
        <f t="shared" si="374"/>
        <v>5.9108350842466452E-4</v>
      </c>
      <c r="F12025" s="3">
        <f t="shared" si="375"/>
        <v>94.258983564200093</v>
      </c>
      <c r="G12025" t="s">
        <v>14473</v>
      </c>
    </row>
    <row r="12026" spans="1:7" x14ac:dyDescent="0.35">
      <c r="A12026" t="s">
        <v>3</v>
      </c>
      <c r="B12026" t="s">
        <v>73</v>
      </c>
      <c r="C12026" t="s">
        <v>2274</v>
      </c>
      <c r="D12026" s="2">
        <v>130574.84</v>
      </c>
      <c r="E12026" s="3">
        <f t="shared" si="374"/>
        <v>5.9101846576136894E-4</v>
      </c>
      <c r="F12026" s="3">
        <f t="shared" si="375"/>
        <v>94.259574582665849</v>
      </c>
      <c r="G12026" t="s">
        <v>14473</v>
      </c>
    </row>
    <row r="12027" spans="1:7" x14ac:dyDescent="0.35">
      <c r="A12027" t="s">
        <v>10</v>
      </c>
      <c r="B12027" t="s">
        <v>29</v>
      </c>
      <c r="C12027" s="8" t="s">
        <v>11294</v>
      </c>
      <c r="D12027" s="2">
        <v>130557.54</v>
      </c>
      <c r="E12027" s="3">
        <f t="shared" si="374"/>
        <v>5.9094016109365749E-4</v>
      </c>
      <c r="F12027" s="3">
        <f t="shared" si="375"/>
        <v>94.260165522826938</v>
      </c>
      <c r="G12027" t="s">
        <v>14480</v>
      </c>
    </row>
    <row r="12028" spans="1:7" x14ac:dyDescent="0.35">
      <c r="A12028" t="s">
        <v>10</v>
      </c>
      <c r="B12028" t="s">
        <v>9</v>
      </c>
      <c r="C12028" t="s">
        <v>9688</v>
      </c>
      <c r="D12028" s="2">
        <v>130550.84</v>
      </c>
      <c r="E12028" s="3">
        <f t="shared" si="374"/>
        <v>5.909098350084745E-4</v>
      </c>
      <c r="F12028" s="3">
        <f t="shared" si="375"/>
        <v>94.26075643266195</v>
      </c>
      <c r="G12028" t="s">
        <v>14473</v>
      </c>
    </row>
    <row r="12029" spans="1:7" x14ac:dyDescent="0.35">
      <c r="A12029" t="s">
        <v>10</v>
      </c>
      <c r="B12029" t="s">
        <v>22</v>
      </c>
      <c r="C12029" s="7" t="s">
        <v>4243</v>
      </c>
      <c r="D12029" s="2">
        <v>130539.38</v>
      </c>
      <c r="E12029" s="3">
        <f t="shared" si="374"/>
        <v>5.9085796382396744E-4</v>
      </c>
      <c r="F12029" s="3">
        <f t="shared" si="375"/>
        <v>94.261347290625778</v>
      </c>
      <c r="G12029" t="s">
        <v>14480</v>
      </c>
    </row>
    <row r="12030" spans="1:7" x14ac:dyDescent="0.35">
      <c r="A12030" t="s">
        <v>3</v>
      </c>
      <c r="B12030" t="s">
        <v>9</v>
      </c>
      <c r="C12030" t="s">
        <v>1375</v>
      </c>
      <c r="D12030" s="2">
        <v>130538.68</v>
      </c>
      <c r="E12030" s="3">
        <f t="shared" si="374"/>
        <v>5.9085479542700793E-4</v>
      </c>
      <c r="F12030" s="3">
        <f t="shared" si="375"/>
        <v>94.261938145421212</v>
      </c>
      <c r="G12030" t="s">
        <v>14473</v>
      </c>
    </row>
    <row r="12031" spans="1:7" x14ac:dyDescent="0.35">
      <c r="A12031" t="s">
        <v>3</v>
      </c>
      <c r="B12031" t="s">
        <v>57</v>
      </c>
      <c r="C12031" t="s">
        <v>622</v>
      </c>
      <c r="D12031" s="2">
        <v>130518.3</v>
      </c>
      <c r="E12031" s="3">
        <f t="shared" si="374"/>
        <v>5.9076254981267509E-4</v>
      </c>
      <c r="F12031" s="3">
        <f t="shared" si="375"/>
        <v>94.262528907971031</v>
      </c>
      <c r="G12031" t="s">
        <v>14473</v>
      </c>
    </row>
    <row r="12032" spans="1:7" x14ac:dyDescent="0.35">
      <c r="A12032" t="s">
        <v>3</v>
      </c>
      <c r="B12032" t="s">
        <v>6</v>
      </c>
      <c r="C12032" t="s">
        <v>3704</v>
      </c>
      <c r="D12032" s="2">
        <v>130469.3</v>
      </c>
      <c r="E12032" s="3">
        <f t="shared" si="374"/>
        <v>5.9054076202551568E-4</v>
      </c>
      <c r="F12032" s="3">
        <f t="shared" si="375"/>
        <v>94.26311944873305</v>
      </c>
      <c r="G12032" t="s">
        <v>14473</v>
      </c>
    </row>
    <row r="12033" spans="1:7" x14ac:dyDescent="0.35">
      <c r="A12033" t="s">
        <v>10</v>
      </c>
      <c r="B12033" t="s">
        <v>4</v>
      </c>
      <c r="C12033" t="s">
        <v>2199</v>
      </c>
      <c r="D12033" s="2">
        <v>130468.49</v>
      </c>
      <c r="E12033" s="3">
        <f t="shared" si="374"/>
        <v>5.9053709573760548E-4</v>
      </c>
      <c r="F12033" s="3">
        <f t="shared" si="375"/>
        <v>94.263709985828783</v>
      </c>
      <c r="G12033" t="s">
        <v>14473</v>
      </c>
    </row>
    <row r="12034" spans="1:7" x14ac:dyDescent="0.35">
      <c r="A12034" t="s">
        <v>3</v>
      </c>
      <c r="B12034" t="s">
        <v>9</v>
      </c>
      <c r="C12034" t="s">
        <v>5048</v>
      </c>
      <c r="D12034" s="2">
        <v>130466.77</v>
      </c>
      <c r="E12034" s="3">
        <f t="shared" si="374"/>
        <v>5.9052931053364796E-4</v>
      </c>
      <c r="F12034" s="3">
        <f t="shared" si="375"/>
        <v>94.264300515139311</v>
      </c>
      <c r="G12034" t="s">
        <v>14473</v>
      </c>
    </row>
    <row r="12035" spans="1:7" x14ac:dyDescent="0.35">
      <c r="A12035" t="s">
        <v>3</v>
      </c>
      <c r="B12035" t="s">
        <v>8</v>
      </c>
      <c r="C12035" t="s">
        <v>13641</v>
      </c>
      <c r="D12035" s="2">
        <v>130453.74</v>
      </c>
      <c r="E12035" s="3">
        <f t="shared" ref="E12035:E12098" si="376">(D12035/$D$29638)*100</f>
        <v>5.90470333087389E-4</v>
      </c>
      <c r="F12035" s="3">
        <f t="shared" si="375"/>
        <v>94.264890985472405</v>
      </c>
      <c r="G12035" t="s">
        <v>14473</v>
      </c>
    </row>
    <row r="12036" spans="1:7" x14ac:dyDescent="0.35">
      <c r="A12036" t="s">
        <v>3</v>
      </c>
      <c r="B12036" t="s">
        <v>27</v>
      </c>
      <c r="C12036" t="s">
        <v>14059</v>
      </c>
      <c r="D12036" s="2">
        <v>130444.25</v>
      </c>
      <c r="E12036" s="3">
        <f t="shared" si="376"/>
        <v>5.9042737867718198E-4</v>
      </c>
      <c r="F12036" s="3">
        <f t="shared" ref="F12036:F12099" si="377">E12036+F12035</f>
        <v>94.265481412851088</v>
      </c>
      <c r="G12036" t="s">
        <v>14473</v>
      </c>
    </row>
    <row r="12037" spans="1:7" x14ac:dyDescent="0.35">
      <c r="A12037" t="s">
        <v>3</v>
      </c>
      <c r="B12037" t="s">
        <v>6</v>
      </c>
      <c r="C12037" t="s">
        <v>2120</v>
      </c>
      <c r="D12037" s="2">
        <v>130434.85</v>
      </c>
      <c r="E12037" s="3">
        <f t="shared" si="376"/>
        <v>5.9038483163229829E-4</v>
      </c>
      <c r="F12037" s="3">
        <f t="shared" si="377"/>
        <v>94.266071797682727</v>
      </c>
      <c r="G12037" t="s">
        <v>14480</v>
      </c>
    </row>
    <row r="12038" spans="1:7" x14ac:dyDescent="0.35">
      <c r="A12038" t="s">
        <v>3</v>
      </c>
      <c r="B12038" t="s">
        <v>406</v>
      </c>
      <c r="C12038" t="s">
        <v>2034</v>
      </c>
      <c r="D12038" s="2">
        <v>130432.22</v>
      </c>
      <c r="E12038" s="3">
        <f t="shared" si="376"/>
        <v>5.9037292751229367E-4</v>
      </c>
      <c r="F12038" s="3">
        <f t="shared" si="377"/>
        <v>94.266662170610246</v>
      </c>
      <c r="G12038" t="s">
        <v>14480</v>
      </c>
    </row>
    <row r="12039" spans="1:7" x14ac:dyDescent="0.35">
      <c r="A12039" t="s">
        <v>3</v>
      </c>
      <c r="B12039" t="s">
        <v>6</v>
      </c>
      <c r="C12039" t="s">
        <v>1280</v>
      </c>
      <c r="D12039" s="2">
        <v>130430</v>
      </c>
      <c r="E12039" s="3">
        <f t="shared" si="376"/>
        <v>5.9036287916765099E-4</v>
      </c>
      <c r="F12039" s="3">
        <f t="shared" si="377"/>
        <v>94.267252533489412</v>
      </c>
      <c r="G12039" t="s">
        <v>14473</v>
      </c>
    </row>
    <row r="12040" spans="1:7" x14ac:dyDescent="0.35">
      <c r="A12040" t="s">
        <v>10</v>
      </c>
      <c r="B12040" t="s">
        <v>9</v>
      </c>
      <c r="C12040" t="s">
        <v>4548</v>
      </c>
      <c r="D12040" s="2">
        <v>130423.9</v>
      </c>
      <c r="E12040" s="3">
        <f t="shared" si="376"/>
        <v>5.9033526885129029E-4</v>
      </c>
      <c r="F12040" s="3">
        <f t="shared" si="377"/>
        <v>94.267842868758265</v>
      </c>
      <c r="G12040" t="s">
        <v>14480</v>
      </c>
    </row>
    <row r="12041" spans="1:7" x14ac:dyDescent="0.35">
      <c r="A12041" t="s">
        <v>3</v>
      </c>
      <c r="B12041" t="s">
        <v>32</v>
      </c>
      <c r="C12041" t="s">
        <v>9909</v>
      </c>
      <c r="D12041" s="2">
        <v>130422.38</v>
      </c>
      <c r="E12041" s="3">
        <f t="shared" si="376"/>
        <v>5.903283889036069E-4</v>
      </c>
      <c r="F12041" s="3">
        <f t="shared" si="377"/>
        <v>94.268433197147175</v>
      </c>
      <c r="G12041" t="s">
        <v>14473</v>
      </c>
    </row>
    <row r="12042" spans="1:7" x14ac:dyDescent="0.35">
      <c r="A12042" t="s">
        <v>10</v>
      </c>
      <c r="B12042" t="s">
        <v>6</v>
      </c>
      <c r="C12042" t="s">
        <v>8555</v>
      </c>
      <c r="D12042" s="2">
        <v>130410.31</v>
      </c>
      <c r="E12042" s="3">
        <f t="shared" si="376"/>
        <v>5.9027375668746376E-4</v>
      </c>
      <c r="F12042" s="3">
        <f t="shared" si="377"/>
        <v>94.269023470903861</v>
      </c>
      <c r="G12042" t="s">
        <v>14473</v>
      </c>
    </row>
    <row r="12043" spans="1:7" x14ac:dyDescent="0.35">
      <c r="A12043" t="s">
        <v>3</v>
      </c>
      <c r="B12043" t="s">
        <v>13</v>
      </c>
      <c r="C12043" t="s">
        <v>6196</v>
      </c>
      <c r="D12043" s="2">
        <v>130391.39</v>
      </c>
      <c r="E12043" s="3">
        <f t="shared" si="376"/>
        <v>5.9018811944393202E-4</v>
      </c>
      <c r="F12043" s="3">
        <f t="shared" si="377"/>
        <v>94.269613659023307</v>
      </c>
      <c r="G12043" t="s">
        <v>14473</v>
      </c>
    </row>
    <row r="12044" spans="1:7" x14ac:dyDescent="0.35">
      <c r="A12044" t="s">
        <v>3</v>
      </c>
      <c r="B12044" t="s">
        <v>9</v>
      </c>
      <c r="C12044" t="s">
        <v>6076</v>
      </c>
      <c r="D12044" s="2">
        <v>130388</v>
      </c>
      <c r="E12044" s="3">
        <f t="shared" si="376"/>
        <v>5.901727753500856E-4</v>
      </c>
      <c r="F12044" s="3">
        <f t="shared" si="377"/>
        <v>94.270203831798653</v>
      </c>
      <c r="G12044" t="s">
        <v>14473</v>
      </c>
    </row>
    <row r="12045" spans="1:7" x14ac:dyDescent="0.35">
      <c r="A12045" t="s">
        <v>10</v>
      </c>
      <c r="B12045" t="s">
        <v>9</v>
      </c>
      <c r="C12045" t="s">
        <v>2954</v>
      </c>
      <c r="D12045" s="2">
        <v>130373.9</v>
      </c>
      <c r="E12045" s="3">
        <f t="shared" si="376"/>
        <v>5.9010895478276012E-4</v>
      </c>
      <c r="F12045" s="3">
        <f t="shared" si="377"/>
        <v>94.270793940753435</v>
      </c>
      <c r="G12045" t="s">
        <v>14473</v>
      </c>
    </row>
    <row r="12046" spans="1:7" x14ac:dyDescent="0.35">
      <c r="A12046" t="s">
        <v>3</v>
      </c>
      <c r="B12046" t="s">
        <v>8</v>
      </c>
      <c r="C12046" t="s">
        <v>12645</v>
      </c>
      <c r="D12046" s="2">
        <v>130373.6</v>
      </c>
      <c r="E12046" s="3">
        <f t="shared" si="376"/>
        <v>5.9010759689834898E-4</v>
      </c>
      <c r="F12046" s="3">
        <f t="shared" si="377"/>
        <v>94.271384048350328</v>
      </c>
      <c r="G12046" t="s">
        <v>14473</v>
      </c>
    </row>
    <row r="12047" spans="1:7" x14ac:dyDescent="0.35">
      <c r="A12047" t="s">
        <v>3</v>
      </c>
      <c r="B12047" t="s">
        <v>29</v>
      </c>
      <c r="C12047" t="s">
        <v>12942</v>
      </c>
      <c r="D12047" s="2">
        <v>130361.01</v>
      </c>
      <c r="E12047" s="3">
        <f t="shared" si="376"/>
        <v>5.90050611015893E-4</v>
      </c>
      <c r="F12047" s="3">
        <f t="shared" si="377"/>
        <v>94.271974098961337</v>
      </c>
      <c r="G12047" t="s">
        <v>14473</v>
      </c>
    </row>
    <row r="12048" spans="1:7" x14ac:dyDescent="0.35">
      <c r="A12048" t="s">
        <v>3</v>
      </c>
      <c r="B12048" t="s">
        <v>9</v>
      </c>
      <c r="C12048" t="s">
        <v>2244</v>
      </c>
      <c r="D12048" s="2">
        <v>130339.19</v>
      </c>
      <c r="E12048" s="3">
        <f t="shared" si="376"/>
        <v>5.8995184755638664E-4</v>
      </c>
      <c r="F12048" s="3">
        <f t="shared" si="377"/>
        <v>94.272564050808896</v>
      </c>
      <c r="G12048" t="s">
        <v>14473</v>
      </c>
    </row>
    <row r="12049" spans="1:7" x14ac:dyDescent="0.35">
      <c r="A12049" t="s">
        <v>10</v>
      </c>
      <c r="B12049" t="s">
        <v>9</v>
      </c>
      <c r="C12049" s="8" t="s">
        <v>10859</v>
      </c>
      <c r="D12049" s="2">
        <v>130337.25</v>
      </c>
      <c r="E12049" s="3">
        <f t="shared" si="376"/>
        <v>5.8994306657052752E-4</v>
      </c>
      <c r="F12049" s="3">
        <f t="shared" si="377"/>
        <v>94.273153993875468</v>
      </c>
      <c r="G12049" t="s">
        <v>14480</v>
      </c>
    </row>
    <row r="12050" spans="1:7" x14ac:dyDescent="0.35">
      <c r="A12050" t="s">
        <v>3</v>
      </c>
      <c r="B12050" t="s">
        <v>148</v>
      </c>
      <c r="C12050" t="s">
        <v>5973</v>
      </c>
      <c r="D12050" s="2">
        <v>130334.76</v>
      </c>
      <c r="E12050" s="3">
        <f t="shared" si="376"/>
        <v>5.8993179612991473E-4</v>
      </c>
      <c r="F12050" s="3">
        <f t="shared" si="377"/>
        <v>94.273743925671596</v>
      </c>
      <c r="G12050" t="s">
        <v>14473</v>
      </c>
    </row>
    <row r="12051" spans="1:7" x14ac:dyDescent="0.35">
      <c r="A12051" t="s">
        <v>3</v>
      </c>
      <c r="B12051" t="s">
        <v>32</v>
      </c>
      <c r="C12051" t="s">
        <v>9039</v>
      </c>
      <c r="D12051" s="2">
        <v>130334.17</v>
      </c>
      <c r="E12051" s="3">
        <f t="shared" si="376"/>
        <v>5.8992912562390602E-4</v>
      </c>
      <c r="F12051" s="3">
        <f t="shared" si="377"/>
        <v>94.27433385479722</v>
      </c>
      <c r="G12051" t="s">
        <v>14480</v>
      </c>
    </row>
    <row r="12052" spans="1:7" x14ac:dyDescent="0.35">
      <c r="A12052" t="s">
        <v>10</v>
      </c>
      <c r="B12052" t="s">
        <v>96</v>
      </c>
      <c r="C12052" t="s">
        <v>5106</v>
      </c>
      <c r="D12052" s="2">
        <v>130333.02</v>
      </c>
      <c r="E12052" s="3">
        <f t="shared" si="376"/>
        <v>5.8992392040032996E-4</v>
      </c>
      <c r="F12052" s="3">
        <f t="shared" si="377"/>
        <v>94.274923778717621</v>
      </c>
      <c r="G12052" t="s">
        <v>14480</v>
      </c>
    </row>
    <row r="12053" spans="1:7" x14ac:dyDescent="0.35">
      <c r="A12053" t="s">
        <v>10</v>
      </c>
      <c r="B12053" t="s">
        <v>37</v>
      </c>
      <c r="C12053" s="7" t="s">
        <v>1551</v>
      </c>
      <c r="D12053" s="2">
        <v>130319.91</v>
      </c>
      <c r="E12053" s="3">
        <f t="shared" si="376"/>
        <v>5.8986458085156135E-4</v>
      </c>
      <c r="F12053" s="3">
        <f t="shared" si="377"/>
        <v>94.275513643298467</v>
      </c>
      <c r="G12053" t="s">
        <v>14480</v>
      </c>
    </row>
    <row r="12054" spans="1:7" x14ac:dyDescent="0.35">
      <c r="A12054" t="s">
        <v>3</v>
      </c>
      <c r="B12054" t="s">
        <v>1087</v>
      </c>
      <c r="C12054" t="s">
        <v>1113</v>
      </c>
      <c r="D12054" s="2">
        <v>130287.56</v>
      </c>
      <c r="E12054" s="3">
        <f t="shared" si="376"/>
        <v>5.8971815564922228E-4</v>
      </c>
      <c r="F12054" s="3">
        <f t="shared" si="377"/>
        <v>94.276103361454119</v>
      </c>
      <c r="G12054" t="s">
        <v>14473</v>
      </c>
    </row>
    <row r="12055" spans="1:7" x14ac:dyDescent="0.35">
      <c r="A12055" t="s">
        <v>10</v>
      </c>
      <c r="B12055" t="s">
        <v>15</v>
      </c>
      <c r="C12055" t="s">
        <v>7826</v>
      </c>
      <c r="D12055" s="2">
        <v>130257.76</v>
      </c>
      <c r="E12055" s="3">
        <f t="shared" si="376"/>
        <v>5.8958327246437839E-4</v>
      </c>
      <c r="F12055" s="3">
        <f t="shared" si="377"/>
        <v>94.276692944726577</v>
      </c>
      <c r="G12055" t="s">
        <v>14480</v>
      </c>
    </row>
    <row r="12056" spans="1:7" x14ac:dyDescent="0.35">
      <c r="A12056" t="s">
        <v>10</v>
      </c>
      <c r="B12056" t="s">
        <v>22</v>
      </c>
      <c r="C12056" s="7" t="s">
        <v>497</v>
      </c>
      <c r="D12056" s="2">
        <v>130256.31</v>
      </c>
      <c r="E12056" s="3">
        <f t="shared" si="376"/>
        <v>5.8957670935639098E-4</v>
      </c>
      <c r="F12056" s="3">
        <f t="shared" si="377"/>
        <v>94.277282521435936</v>
      </c>
      <c r="G12056" t="s">
        <v>14480</v>
      </c>
    </row>
    <row r="12057" spans="1:7" x14ac:dyDescent="0.35">
      <c r="A12057" t="s">
        <v>10</v>
      </c>
      <c r="B12057" t="s">
        <v>9</v>
      </c>
      <c r="C12057" t="s">
        <v>1326</v>
      </c>
      <c r="D12057" s="2">
        <v>130255.91</v>
      </c>
      <c r="E12057" s="3">
        <f t="shared" si="376"/>
        <v>5.8957489884384282E-4</v>
      </c>
      <c r="F12057" s="3">
        <f t="shared" si="377"/>
        <v>94.277872096334775</v>
      </c>
      <c r="G12057" t="s">
        <v>14480</v>
      </c>
    </row>
    <row r="12058" spans="1:7" x14ac:dyDescent="0.35">
      <c r="A12058" t="s">
        <v>3</v>
      </c>
      <c r="B12058" t="s">
        <v>73</v>
      </c>
      <c r="C12058" t="s">
        <v>6277</v>
      </c>
      <c r="D12058" s="2">
        <v>130247.76</v>
      </c>
      <c r="E12058" s="3">
        <f t="shared" si="376"/>
        <v>5.8953800965067232E-4</v>
      </c>
      <c r="F12058" s="3">
        <f t="shared" si="377"/>
        <v>94.278461634344424</v>
      </c>
      <c r="G12058" t="s">
        <v>14480</v>
      </c>
    </row>
    <row r="12059" spans="1:7" x14ac:dyDescent="0.35">
      <c r="A12059" t="s">
        <v>10</v>
      </c>
      <c r="B12059" t="s">
        <v>18</v>
      </c>
      <c r="C12059" s="8" t="s">
        <v>8901</v>
      </c>
      <c r="D12059" s="2">
        <v>130247.16</v>
      </c>
      <c r="E12059" s="3">
        <f t="shared" si="376"/>
        <v>5.8953529388185003E-4</v>
      </c>
      <c r="F12059" s="3">
        <f t="shared" si="377"/>
        <v>94.279051169638308</v>
      </c>
      <c r="G12059" t="s">
        <v>14480</v>
      </c>
    </row>
    <row r="12060" spans="1:7" x14ac:dyDescent="0.35">
      <c r="A12060" t="s">
        <v>10</v>
      </c>
      <c r="B12060" t="s">
        <v>6</v>
      </c>
      <c r="C12060" t="s">
        <v>1915</v>
      </c>
      <c r="D12060" s="2">
        <v>130227.46</v>
      </c>
      <c r="E12060" s="3">
        <f t="shared" si="376"/>
        <v>5.8944612613884913E-4</v>
      </c>
      <c r="F12060" s="3">
        <f t="shared" si="377"/>
        <v>94.27964061576445</v>
      </c>
      <c r="G12060" t="s">
        <v>14480</v>
      </c>
    </row>
    <row r="12061" spans="1:7" x14ac:dyDescent="0.35">
      <c r="A12061" t="s">
        <v>10</v>
      </c>
      <c r="B12061" t="s">
        <v>32</v>
      </c>
      <c r="C12061" t="s">
        <v>10435</v>
      </c>
      <c r="D12061" s="2">
        <v>130224.93</v>
      </c>
      <c r="E12061" s="3">
        <f t="shared" si="376"/>
        <v>5.8943467464698152E-4</v>
      </c>
      <c r="F12061" s="3">
        <f t="shared" si="377"/>
        <v>94.280230050439101</v>
      </c>
      <c r="G12061" t="s">
        <v>14473</v>
      </c>
    </row>
    <row r="12062" spans="1:7" x14ac:dyDescent="0.35">
      <c r="A12062" t="s">
        <v>10</v>
      </c>
      <c r="B12062" t="s">
        <v>13</v>
      </c>
      <c r="C12062" t="s">
        <v>7543</v>
      </c>
      <c r="D12062" s="2">
        <v>130193.41</v>
      </c>
      <c r="E12062" s="3">
        <f t="shared" si="376"/>
        <v>5.8929200625818011E-4</v>
      </c>
      <c r="F12062" s="3">
        <f t="shared" si="377"/>
        <v>94.280819342445355</v>
      </c>
      <c r="G12062" t="s">
        <v>14473</v>
      </c>
    </row>
    <row r="12063" spans="1:7" x14ac:dyDescent="0.35">
      <c r="A12063" t="s">
        <v>3</v>
      </c>
      <c r="B12063" t="s">
        <v>18</v>
      </c>
      <c r="C12063" t="s">
        <v>762</v>
      </c>
      <c r="D12063" s="2">
        <v>130192.99</v>
      </c>
      <c r="E12063" s="3">
        <f t="shared" si="376"/>
        <v>5.8929010522000449E-4</v>
      </c>
      <c r="F12063" s="3">
        <f t="shared" si="377"/>
        <v>94.28140863255058</v>
      </c>
      <c r="G12063" t="s">
        <v>14473</v>
      </c>
    </row>
    <row r="12064" spans="1:7" x14ac:dyDescent="0.35">
      <c r="A12064" t="s">
        <v>10</v>
      </c>
      <c r="B12064" t="s">
        <v>18</v>
      </c>
      <c r="C12064" t="s">
        <v>1319</v>
      </c>
      <c r="D12064" s="2">
        <v>130163.9</v>
      </c>
      <c r="E12064" s="3">
        <f t="shared" si="376"/>
        <v>5.8915843569493369E-4</v>
      </c>
      <c r="F12064" s="3">
        <f t="shared" si="377"/>
        <v>94.281997790986281</v>
      </c>
      <c r="G12064" t="s">
        <v>14480</v>
      </c>
    </row>
    <row r="12065" spans="1:7" x14ac:dyDescent="0.35">
      <c r="A12065" t="s">
        <v>10</v>
      </c>
      <c r="B12065" t="s">
        <v>6</v>
      </c>
      <c r="C12065" t="s">
        <v>8655</v>
      </c>
      <c r="D12065" s="2">
        <v>130159.2</v>
      </c>
      <c r="E12065" s="3">
        <f t="shared" si="376"/>
        <v>5.8913716217249179E-4</v>
      </c>
      <c r="F12065" s="3">
        <f t="shared" si="377"/>
        <v>94.282586928148447</v>
      </c>
      <c r="G12065" t="s">
        <v>14480</v>
      </c>
    </row>
    <row r="12066" spans="1:7" x14ac:dyDescent="0.35">
      <c r="A12066" t="s">
        <v>3</v>
      </c>
      <c r="B12066" t="s">
        <v>499</v>
      </c>
      <c r="C12066" t="s">
        <v>6158</v>
      </c>
      <c r="D12066" s="2">
        <v>130154.96</v>
      </c>
      <c r="E12066" s="3">
        <f t="shared" si="376"/>
        <v>5.8911797073948056E-4</v>
      </c>
      <c r="F12066" s="3">
        <f t="shared" si="377"/>
        <v>94.283176046119181</v>
      </c>
      <c r="G12066" t="s">
        <v>14473</v>
      </c>
    </row>
    <row r="12067" spans="1:7" x14ac:dyDescent="0.35">
      <c r="A12067" t="s">
        <v>10</v>
      </c>
      <c r="B12067" t="s">
        <v>6</v>
      </c>
      <c r="C12067" t="s">
        <v>9336</v>
      </c>
      <c r="D12067" s="2">
        <v>130148.17</v>
      </c>
      <c r="E12067" s="3">
        <f t="shared" si="376"/>
        <v>5.8908723728897413E-4</v>
      </c>
      <c r="F12067" s="3">
        <f t="shared" si="377"/>
        <v>94.283765133356468</v>
      </c>
      <c r="G12067" t="s">
        <v>14473</v>
      </c>
    </row>
    <row r="12068" spans="1:7" x14ac:dyDescent="0.35">
      <c r="A12068" t="s">
        <v>10</v>
      </c>
      <c r="B12068" t="s">
        <v>6</v>
      </c>
      <c r="C12068" t="s">
        <v>9884</v>
      </c>
      <c r="D12068" s="2">
        <v>130128.31</v>
      </c>
      <c r="E12068" s="3">
        <f t="shared" si="376"/>
        <v>5.8899734534095393E-4</v>
      </c>
      <c r="F12068" s="3">
        <f t="shared" si="377"/>
        <v>94.284354130701814</v>
      </c>
      <c r="G12068" t="s">
        <v>14473</v>
      </c>
    </row>
    <row r="12069" spans="1:7" x14ac:dyDescent="0.35">
      <c r="A12069" t="s">
        <v>3</v>
      </c>
      <c r="B12069" t="s">
        <v>122</v>
      </c>
      <c r="C12069" t="s">
        <v>6158</v>
      </c>
      <c r="D12069" s="2">
        <v>130118.47</v>
      </c>
      <c r="E12069" s="3">
        <f t="shared" si="376"/>
        <v>5.8895280673226726E-4</v>
      </c>
      <c r="F12069" s="3">
        <f t="shared" si="377"/>
        <v>94.284943083508551</v>
      </c>
      <c r="G12069" t="s">
        <v>14473</v>
      </c>
    </row>
    <row r="12070" spans="1:7" x14ac:dyDescent="0.35">
      <c r="A12070" t="s">
        <v>10</v>
      </c>
      <c r="B12070" t="s">
        <v>35</v>
      </c>
      <c r="C12070" t="s">
        <v>1129</v>
      </c>
      <c r="D12070" s="2">
        <v>130105.78</v>
      </c>
      <c r="E12070" s="3">
        <f t="shared" si="376"/>
        <v>5.8889536822167427E-4</v>
      </c>
      <c r="F12070" s="3">
        <f t="shared" si="377"/>
        <v>94.285531978876776</v>
      </c>
      <c r="G12070" t="s">
        <v>14473</v>
      </c>
    </row>
    <row r="12071" spans="1:7" x14ac:dyDescent="0.35">
      <c r="A12071" t="s">
        <v>10</v>
      </c>
      <c r="B12071" t="s">
        <v>99</v>
      </c>
      <c r="C12071" t="s">
        <v>10974</v>
      </c>
      <c r="D12071" s="2">
        <v>130105</v>
      </c>
      <c r="E12071" s="3">
        <f t="shared" si="376"/>
        <v>5.8889183772220521E-4</v>
      </c>
      <c r="F12071" s="3">
        <f t="shared" si="377"/>
        <v>94.286120870714498</v>
      </c>
      <c r="G12071" t="s">
        <v>14473</v>
      </c>
    </row>
    <row r="12072" spans="1:7" x14ac:dyDescent="0.35">
      <c r="A12072" t="s">
        <v>10</v>
      </c>
      <c r="B12072" t="s">
        <v>23</v>
      </c>
      <c r="C12072" t="s">
        <v>1688</v>
      </c>
      <c r="D12072" s="2">
        <v>130097.59</v>
      </c>
      <c r="E12072" s="3">
        <f t="shared" si="376"/>
        <v>5.8885829797724893E-4</v>
      </c>
      <c r="F12072" s="3">
        <f t="shared" si="377"/>
        <v>94.286709729012472</v>
      </c>
      <c r="G12072" t="s">
        <v>14473</v>
      </c>
    </row>
    <row r="12073" spans="1:7" x14ac:dyDescent="0.35">
      <c r="A12073" t="s">
        <v>10</v>
      </c>
      <c r="B12073" t="s">
        <v>29</v>
      </c>
      <c r="C12073" t="s">
        <v>10681</v>
      </c>
      <c r="D12073" s="2">
        <v>130097</v>
      </c>
      <c r="E12073" s="3">
        <f t="shared" si="376"/>
        <v>5.8885562747124044E-4</v>
      </c>
      <c r="F12073" s="3">
        <f t="shared" si="377"/>
        <v>94.287298584639942</v>
      </c>
      <c r="G12073" t="s">
        <v>14473</v>
      </c>
    </row>
    <row r="12074" spans="1:7" x14ac:dyDescent="0.35">
      <c r="A12074" t="s">
        <v>3</v>
      </c>
      <c r="B12074" t="s">
        <v>6</v>
      </c>
      <c r="C12074" t="s">
        <v>3470</v>
      </c>
      <c r="D12074" s="2">
        <v>130096.06</v>
      </c>
      <c r="E12074" s="3">
        <f t="shared" si="376"/>
        <v>5.8885137276675208E-4</v>
      </c>
      <c r="F12074" s="3">
        <f t="shared" si="377"/>
        <v>94.28788743601271</v>
      </c>
      <c r="G12074" t="s">
        <v>14480</v>
      </c>
    </row>
    <row r="12075" spans="1:7" x14ac:dyDescent="0.35">
      <c r="A12075" t="s">
        <v>3</v>
      </c>
      <c r="B12075" t="s">
        <v>18</v>
      </c>
      <c r="C12075" t="s">
        <v>8753</v>
      </c>
      <c r="D12075" s="2">
        <v>130081.98</v>
      </c>
      <c r="E12075" s="3">
        <f t="shared" si="376"/>
        <v>5.8878764272505386E-4</v>
      </c>
      <c r="F12075" s="3">
        <f t="shared" si="377"/>
        <v>94.288476223655437</v>
      </c>
      <c r="G12075" t="s">
        <v>14480</v>
      </c>
    </row>
    <row r="12076" spans="1:7" x14ac:dyDescent="0.35">
      <c r="A12076" t="s">
        <v>10</v>
      </c>
      <c r="B12076" t="s">
        <v>33</v>
      </c>
      <c r="C12076" t="s">
        <v>3167</v>
      </c>
      <c r="D12076" s="2">
        <v>130077.77</v>
      </c>
      <c r="E12076" s="3">
        <f t="shared" si="376"/>
        <v>5.8876858708048377E-4</v>
      </c>
      <c r="F12076" s="3">
        <f t="shared" si="377"/>
        <v>94.289064992242515</v>
      </c>
      <c r="G12076" t="s">
        <v>14473</v>
      </c>
    </row>
    <row r="12077" spans="1:7" x14ac:dyDescent="0.35">
      <c r="A12077" t="s">
        <v>10</v>
      </c>
      <c r="B12077" t="s">
        <v>38</v>
      </c>
      <c r="C12077" t="s">
        <v>1450</v>
      </c>
      <c r="D12077" s="2">
        <v>130059.71</v>
      </c>
      <c r="E12077" s="3">
        <f t="shared" si="376"/>
        <v>5.8868684243893062E-4</v>
      </c>
      <c r="F12077" s="3">
        <f t="shared" si="377"/>
        <v>94.28965367908495</v>
      </c>
      <c r="G12077" t="s">
        <v>14473</v>
      </c>
    </row>
    <row r="12078" spans="1:7" x14ac:dyDescent="0.35">
      <c r="A12078" t="s">
        <v>10</v>
      </c>
      <c r="B12078" t="s">
        <v>9</v>
      </c>
      <c r="C12078" t="s">
        <v>2661</v>
      </c>
      <c r="D12078" s="2">
        <v>130046.8</v>
      </c>
      <c r="E12078" s="3">
        <f t="shared" si="376"/>
        <v>5.8862840814643614E-4</v>
      </c>
      <c r="F12078" s="3">
        <f t="shared" si="377"/>
        <v>94.290242307493102</v>
      </c>
      <c r="G12078" t="s">
        <v>14480</v>
      </c>
    </row>
    <row r="12079" spans="1:7" x14ac:dyDescent="0.35">
      <c r="A12079" t="s">
        <v>10</v>
      </c>
      <c r="B12079" t="s">
        <v>8</v>
      </c>
      <c r="C12079" s="8" t="s">
        <v>1029</v>
      </c>
      <c r="D12079" s="2">
        <v>130035.29</v>
      </c>
      <c r="E12079" s="3">
        <f t="shared" si="376"/>
        <v>5.8857631064786057E-4</v>
      </c>
      <c r="F12079" s="3">
        <f t="shared" si="377"/>
        <v>94.29083088380375</v>
      </c>
      <c r="G12079" t="s">
        <v>14480</v>
      </c>
    </row>
    <row r="12080" spans="1:7" x14ac:dyDescent="0.35">
      <c r="A12080" t="s">
        <v>3</v>
      </c>
      <c r="B12080" t="s">
        <v>9</v>
      </c>
      <c r="C12080" t="s">
        <v>3332</v>
      </c>
      <c r="D12080" s="2">
        <v>130020.9</v>
      </c>
      <c r="E12080" s="3">
        <f t="shared" si="376"/>
        <v>5.8851117745893752E-4</v>
      </c>
      <c r="F12080" s="3">
        <f t="shared" si="377"/>
        <v>94.291419394981205</v>
      </c>
      <c r="G12080" t="s">
        <v>14480</v>
      </c>
    </row>
    <row r="12081" spans="1:7" x14ac:dyDescent="0.35">
      <c r="A12081" t="s">
        <v>3</v>
      </c>
      <c r="B12081" t="s">
        <v>6</v>
      </c>
      <c r="C12081" t="s">
        <v>10428</v>
      </c>
      <c r="D12081" s="2">
        <v>130005.28</v>
      </c>
      <c r="E12081" s="3">
        <f t="shared" si="376"/>
        <v>5.8844047694392877E-4</v>
      </c>
      <c r="F12081" s="3">
        <f t="shared" si="377"/>
        <v>94.292007835458151</v>
      </c>
      <c r="G12081" t="s">
        <v>14480</v>
      </c>
    </row>
    <row r="12082" spans="1:7" x14ac:dyDescent="0.35">
      <c r="A12082" t="s">
        <v>10</v>
      </c>
      <c r="B12082" t="s">
        <v>8</v>
      </c>
      <c r="C12082" t="s">
        <v>11706</v>
      </c>
      <c r="D12082" s="2">
        <v>129978.73</v>
      </c>
      <c r="E12082" s="3">
        <f t="shared" si="376"/>
        <v>5.8832030417353925E-4</v>
      </c>
      <c r="F12082" s="3">
        <f t="shared" si="377"/>
        <v>94.292596155762325</v>
      </c>
      <c r="G12082" t="s">
        <v>14480</v>
      </c>
    </row>
    <row r="12083" spans="1:7" x14ac:dyDescent="0.35">
      <c r="A12083" t="s">
        <v>10</v>
      </c>
      <c r="B12083" t="s">
        <v>9</v>
      </c>
      <c r="C12083" t="s">
        <v>1210</v>
      </c>
      <c r="D12083" s="2">
        <v>129977.45</v>
      </c>
      <c r="E12083" s="3">
        <f t="shared" si="376"/>
        <v>5.8831451053338493E-4</v>
      </c>
      <c r="F12083" s="3">
        <f t="shared" si="377"/>
        <v>94.293184470272863</v>
      </c>
      <c r="G12083" t="s">
        <v>14480</v>
      </c>
    </row>
    <row r="12084" spans="1:7" x14ac:dyDescent="0.35">
      <c r="A12084" t="s">
        <v>10</v>
      </c>
      <c r="B12084" t="s">
        <v>13</v>
      </c>
      <c r="C12084" t="s">
        <v>635</v>
      </c>
      <c r="D12084" s="2">
        <v>129956.49</v>
      </c>
      <c r="E12084" s="3">
        <f t="shared" si="376"/>
        <v>5.8821963967585706E-4</v>
      </c>
      <c r="F12084" s="3">
        <f t="shared" si="377"/>
        <v>94.293772689912544</v>
      </c>
      <c r="G12084" t="s">
        <v>14473</v>
      </c>
    </row>
    <row r="12085" spans="1:7" x14ac:dyDescent="0.35">
      <c r="A12085" t="s">
        <v>10</v>
      </c>
      <c r="B12085" t="s">
        <v>9</v>
      </c>
      <c r="C12085" t="s">
        <v>11623</v>
      </c>
      <c r="D12085" s="2">
        <v>129932.53</v>
      </c>
      <c r="E12085" s="3">
        <f t="shared" si="376"/>
        <v>5.8811118997421745E-4</v>
      </c>
      <c r="F12085" s="3">
        <f t="shared" si="377"/>
        <v>94.294360801102513</v>
      </c>
      <c r="G12085" t="s">
        <v>14480</v>
      </c>
    </row>
    <row r="12086" spans="1:7" x14ac:dyDescent="0.35">
      <c r="A12086" t="s">
        <v>3</v>
      </c>
      <c r="B12086" t="s">
        <v>15</v>
      </c>
      <c r="C12086" t="s">
        <v>5074</v>
      </c>
      <c r="D12086" s="2">
        <v>129908.04</v>
      </c>
      <c r="E12086" s="3">
        <f t="shared" si="376"/>
        <v>5.8800034134345132E-4</v>
      </c>
      <c r="F12086" s="3">
        <f t="shared" si="377"/>
        <v>94.294948801443851</v>
      </c>
      <c r="G12086" t="s">
        <v>14473</v>
      </c>
    </row>
    <row r="12087" spans="1:7" x14ac:dyDescent="0.35">
      <c r="A12087" t="s">
        <v>10</v>
      </c>
      <c r="B12087" t="s">
        <v>6</v>
      </c>
      <c r="C12087" t="s">
        <v>590</v>
      </c>
      <c r="D12087" s="2">
        <v>129866.37</v>
      </c>
      <c r="E12087" s="3">
        <f t="shared" si="376"/>
        <v>5.8781173119873832E-4</v>
      </c>
      <c r="F12087" s="3">
        <f t="shared" si="377"/>
        <v>94.295536613175045</v>
      </c>
      <c r="G12087" t="s">
        <v>14473</v>
      </c>
    </row>
    <row r="12088" spans="1:7" x14ac:dyDescent="0.35">
      <c r="A12088" t="s">
        <v>3</v>
      </c>
      <c r="B12088" t="s">
        <v>6</v>
      </c>
      <c r="C12088" t="s">
        <v>1388</v>
      </c>
      <c r="D12088" s="2">
        <v>129855.08</v>
      </c>
      <c r="E12088" s="3">
        <f t="shared" si="376"/>
        <v>5.8776062948206434E-4</v>
      </c>
      <c r="F12088" s="3">
        <f t="shared" si="377"/>
        <v>94.296124373804531</v>
      </c>
      <c r="G12088" t="s">
        <v>14480</v>
      </c>
    </row>
    <row r="12089" spans="1:7" x14ac:dyDescent="0.35">
      <c r="A12089" t="s">
        <v>3</v>
      </c>
      <c r="B12089" t="s">
        <v>9</v>
      </c>
      <c r="C12089" t="s">
        <v>783</v>
      </c>
      <c r="D12089" s="2">
        <v>129851.93</v>
      </c>
      <c r="E12089" s="3">
        <f t="shared" si="376"/>
        <v>5.8774637169574687E-4</v>
      </c>
      <c r="F12089" s="3">
        <f t="shared" si="377"/>
        <v>94.296712120176224</v>
      </c>
      <c r="G12089" t="s">
        <v>14480</v>
      </c>
    </row>
    <row r="12090" spans="1:7" x14ac:dyDescent="0.35">
      <c r="A12090" t="s">
        <v>3</v>
      </c>
      <c r="B12090" t="s">
        <v>23</v>
      </c>
      <c r="C12090" t="s">
        <v>6104</v>
      </c>
      <c r="D12090" s="2">
        <v>129848.78</v>
      </c>
      <c r="E12090" s="3">
        <f t="shared" si="376"/>
        <v>5.877321139094294E-4</v>
      </c>
      <c r="F12090" s="3">
        <f t="shared" si="377"/>
        <v>94.297299852290138</v>
      </c>
      <c r="G12090" t="s">
        <v>14473</v>
      </c>
    </row>
    <row r="12091" spans="1:7" x14ac:dyDescent="0.35">
      <c r="A12091" t="s">
        <v>3</v>
      </c>
      <c r="B12091" t="s">
        <v>6</v>
      </c>
      <c r="C12091" t="s">
        <v>2471</v>
      </c>
      <c r="D12091" s="2">
        <v>129845.79</v>
      </c>
      <c r="E12091" s="3">
        <f t="shared" si="376"/>
        <v>5.8771858032813135E-4</v>
      </c>
      <c r="F12091" s="3">
        <f t="shared" si="377"/>
        <v>94.297887570870472</v>
      </c>
      <c r="G12091" t="s">
        <v>14473</v>
      </c>
    </row>
    <row r="12092" spans="1:7" x14ac:dyDescent="0.35">
      <c r="A12092" t="s">
        <v>3</v>
      </c>
      <c r="B12092" t="s">
        <v>18</v>
      </c>
      <c r="C12092" t="s">
        <v>629</v>
      </c>
      <c r="D12092" s="2">
        <v>129806.69</v>
      </c>
      <c r="E12092" s="3">
        <f t="shared" si="376"/>
        <v>5.875416027265409E-4</v>
      </c>
      <c r="F12092" s="3">
        <f t="shared" si="377"/>
        <v>94.298475112473199</v>
      </c>
      <c r="G12092" t="s">
        <v>14473</v>
      </c>
    </row>
    <row r="12093" spans="1:7" x14ac:dyDescent="0.35">
      <c r="A12093" t="s">
        <v>3</v>
      </c>
      <c r="B12093" t="s">
        <v>6</v>
      </c>
      <c r="C12093" t="s">
        <v>7519</v>
      </c>
      <c r="D12093" s="2">
        <v>129788.46</v>
      </c>
      <c r="E12093" s="3">
        <f t="shared" si="376"/>
        <v>5.8745908861715477E-4</v>
      </c>
      <c r="F12093" s="3">
        <f t="shared" si="377"/>
        <v>94.299062571561819</v>
      </c>
      <c r="G12093" t="s">
        <v>14473</v>
      </c>
    </row>
    <row r="12094" spans="1:7" x14ac:dyDescent="0.35">
      <c r="A12094" t="s">
        <v>3</v>
      </c>
      <c r="B12094" t="s">
        <v>32</v>
      </c>
      <c r="C12094" t="s">
        <v>2130</v>
      </c>
      <c r="D12094" s="2">
        <v>129777.09</v>
      </c>
      <c r="E12094" s="3">
        <f t="shared" si="376"/>
        <v>5.8740762479797103E-4</v>
      </c>
      <c r="F12094" s="3">
        <f t="shared" si="377"/>
        <v>94.299649979186611</v>
      </c>
      <c r="G12094" t="s">
        <v>14480</v>
      </c>
    </row>
    <row r="12095" spans="1:7" x14ac:dyDescent="0.35">
      <c r="A12095" t="s">
        <v>3</v>
      </c>
      <c r="B12095" t="s">
        <v>9</v>
      </c>
      <c r="C12095" t="s">
        <v>6427</v>
      </c>
      <c r="D12095" s="2">
        <v>129755.35</v>
      </c>
      <c r="E12095" s="3">
        <f t="shared" si="376"/>
        <v>5.8730922344097411E-4</v>
      </c>
      <c r="F12095" s="3">
        <f t="shared" si="377"/>
        <v>94.300237288410059</v>
      </c>
      <c r="G12095" t="s">
        <v>14480</v>
      </c>
    </row>
    <row r="12096" spans="1:7" x14ac:dyDescent="0.35">
      <c r="A12096" t="s">
        <v>3</v>
      </c>
      <c r="B12096" t="s">
        <v>8</v>
      </c>
      <c r="C12096" t="s">
        <v>748</v>
      </c>
      <c r="D12096" s="2">
        <v>129743.65</v>
      </c>
      <c r="E12096" s="3">
        <f t="shared" si="376"/>
        <v>5.8725626594893809E-4</v>
      </c>
      <c r="F12096" s="3">
        <f t="shared" si="377"/>
        <v>94.300824544676004</v>
      </c>
      <c r="G12096" t="s">
        <v>14473</v>
      </c>
    </row>
    <row r="12097" spans="1:7" x14ac:dyDescent="0.35">
      <c r="A12097" t="s">
        <v>3</v>
      </c>
      <c r="B12097" t="s">
        <v>18</v>
      </c>
      <c r="C12097" t="s">
        <v>7755</v>
      </c>
      <c r="D12097" s="2">
        <v>129718.37</v>
      </c>
      <c r="E12097" s="3">
        <f t="shared" si="376"/>
        <v>5.8714184155588922E-4</v>
      </c>
      <c r="F12097" s="3">
        <f t="shared" si="377"/>
        <v>94.301411686517554</v>
      </c>
      <c r="G12097" t="s">
        <v>14473</v>
      </c>
    </row>
    <row r="12098" spans="1:7" x14ac:dyDescent="0.35">
      <c r="A12098" t="s">
        <v>10</v>
      </c>
      <c r="B12098" t="s">
        <v>18</v>
      </c>
      <c r="C12098" t="s">
        <v>7526</v>
      </c>
      <c r="D12098" s="2">
        <v>129710.17</v>
      </c>
      <c r="E12098" s="3">
        <f t="shared" si="376"/>
        <v>5.8710472604865031E-4</v>
      </c>
      <c r="F12098" s="3">
        <f t="shared" si="377"/>
        <v>94.301998791243605</v>
      </c>
      <c r="G12098" t="s">
        <v>14480</v>
      </c>
    </row>
    <row r="12099" spans="1:7" x14ac:dyDescent="0.35">
      <c r="A12099" t="s">
        <v>10</v>
      </c>
      <c r="B12099" t="s">
        <v>6</v>
      </c>
      <c r="C12099" t="s">
        <v>8399</v>
      </c>
      <c r="D12099" s="2">
        <v>129710</v>
      </c>
      <c r="E12099" s="3">
        <f t="shared" ref="E12099:E12162" si="378">(D12099/$D$29638)*100</f>
        <v>5.8710395658081733E-4</v>
      </c>
      <c r="F12099" s="3">
        <f t="shared" si="377"/>
        <v>94.302585895200181</v>
      </c>
      <c r="G12099" t="s">
        <v>14473</v>
      </c>
    </row>
    <row r="12100" spans="1:7" x14ac:dyDescent="0.35">
      <c r="A12100" t="s">
        <v>3</v>
      </c>
      <c r="B12100" t="s">
        <v>16</v>
      </c>
      <c r="C12100" t="s">
        <v>762</v>
      </c>
      <c r="D12100" s="2">
        <v>129708.72</v>
      </c>
      <c r="E12100" s="3">
        <f t="shared" si="378"/>
        <v>5.8709816294066301E-4</v>
      </c>
      <c r="F12100" s="3">
        <f t="shared" ref="F12100:F12163" si="379">E12100+F12099</f>
        <v>94.30317299336312</v>
      </c>
      <c r="G12100" t="s">
        <v>14473</v>
      </c>
    </row>
    <row r="12101" spans="1:7" x14ac:dyDescent="0.35">
      <c r="A12101" t="s">
        <v>10</v>
      </c>
      <c r="B12101" t="s">
        <v>22</v>
      </c>
      <c r="C12101" t="s">
        <v>1154</v>
      </c>
      <c r="D12101" s="2">
        <v>129704.94</v>
      </c>
      <c r="E12101" s="3">
        <f t="shared" si="378"/>
        <v>5.87081053597082E-4</v>
      </c>
      <c r="F12101" s="3">
        <f t="shared" si="379"/>
        <v>94.303760074416715</v>
      </c>
      <c r="G12101" t="s">
        <v>14473</v>
      </c>
    </row>
    <row r="12102" spans="1:7" x14ac:dyDescent="0.35">
      <c r="A12102" t="s">
        <v>10</v>
      </c>
      <c r="B12102" t="s">
        <v>28</v>
      </c>
      <c r="C12102" s="8" t="s">
        <v>3344</v>
      </c>
      <c r="D12102" s="2">
        <v>129701.2</v>
      </c>
      <c r="E12102" s="3">
        <f t="shared" si="378"/>
        <v>5.8706412530475603E-4</v>
      </c>
      <c r="F12102" s="3">
        <f t="shared" si="379"/>
        <v>94.304347138542013</v>
      </c>
      <c r="G12102" t="s">
        <v>14480</v>
      </c>
    </row>
    <row r="12103" spans="1:7" x14ac:dyDescent="0.35">
      <c r="A12103" t="s">
        <v>3</v>
      </c>
      <c r="B12103" t="s">
        <v>15</v>
      </c>
      <c r="C12103" t="s">
        <v>6471</v>
      </c>
      <c r="D12103" s="2">
        <v>129693.13</v>
      </c>
      <c r="E12103" s="3">
        <f t="shared" si="378"/>
        <v>5.8702759821409529E-4</v>
      </c>
      <c r="F12103" s="3">
        <f t="shared" si="379"/>
        <v>94.304934166140228</v>
      </c>
      <c r="G12103" t="s">
        <v>14473</v>
      </c>
    </row>
    <row r="12104" spans="1:7" x14ac:dyDescent="0.35">
      <c r="A12104" t="s">
        <v>3</v>
      </c>
      <c r="B12104" t="s">
        <v>9</v>
      </c>
      <c r="C12104" t="s">
        <v>1468</v>
      </c>
      <c r="D12104" s="2">
        <v>129685.43</v>
      </c>
      <c r="E12104" s="3">
        <f t="shared" si="378"/>
        <v>5.8699274584754154E-4</v>
      </c>
      <c r="F12104" s="3">
        <f t="shared" si="379"/>
        <v>94.30552115888608</v>
      </c>
      <c r="G12104" t="s">
        <v>14480</v>
      </c>
    </row>
    <row r="12105" spans="1:7" x14ac:dyDescent="0.35">
      <c r="A12105" t="s">
        <v>3</v>
      </c>
      <c r="B12105" t="s">
        <v>22</v>
      </c>
      <c r="C12105" t="s">
        <v>1390</v>
      </c>
      <c r="D12105" s="2">
        <v>129677.71</v>
      </c>
      <c r="E12105" s="3">
        <f t="shared" si="378"/>
        <v>5.8695780295536055E-4</v>
      </c>
      <c r="F12105" s="3">
        <f t="shared" si="379"/>
        <v>94.306108116689032</v>
      </c>
      <c r="G12105" t="s">
        <v>14473</v>
      </c>
    </row>
    <row r="12106" spans="1:7" x14ac:dyDescent="0.35">
      <c r="A12106" t="s">
        <v>10</v>
      </c>
      <c r="B12106" t="s">
        <v>13</v>
      </c>
      <c r="C12106" t="s">
        <v>9082</v>
      </c>
      <c r="D12106" s="2">
        <v>129651.94</v>
      </c>
      <c r="E12106" s="3">
        <f t="shared" si="378"/>
        <v>5.868411606844402E-4</v>
      </c>
      <c r="F12106" s="3">
        <f t="shared" si="379"/>
        <v>94.306694957849714</v>
      </c>
      <c r="G12106" t="s">
        <v>14473</v>
      </c>
    </row>
    <row r="12107" spans="1:7" x14ac:dyDescent="0.35">
      <c r="A12107" t="s">
        <v>3</v>
      </c>
      <c r="B12107" t="s">
        <v>126</v>
      </c>
      <c r="C12107" s="8" t="s">
        <v>327</v>
      </c>
      <c r="D12107" s="2">
        <v>129650.72</v>
      </c>
      <c r="E12107" s="3">
        <f t="shared" si="378"/>
        <v>5.8683563862116795E-4</v>
      </c>
      <c r="F12107" s="3">
        <f t="shared" si="379"/>
        <v>94.307281793488329</v>
      </c>
      <c r="G12107" t="s">
        <v>14480</v>
      </c>
    </row>
    <row r="12108" spans="1:7" x14ac:dyDescent="0.35">
      <c r="A12108" t="s">
        <v>10</v>
      </c>
      <c r="B12108" t="s">
        <v>73</v>
      </c>
      <c r="C12108" t="s">
        <v>7850</v>
      </c>
      <c r="D12108" s="2">
        <v>129627.99</v>
      </c>
      <c r="E12108" s="3">
        <f t="shared" si="378"/>
        <v>5.8673275624561416E-4</v>
      </c>
      <c r="F12108" s="3">
        <f t="shared" si="379"/>
        <v>94.307868526244576</v>
      </c>
      <c r="G12108" t="s">
        <v>14480</v>
      </c>
    </row>
    <row r="12109" spans="1:7" x14ac:dyDescent="0.35">
      <c r="A12109" t="s">
        <v>3</v>
      </c>
      <c r="B12109" t="s">
        <v>57</v>
      </c>
      <c r="C12109" t="s">
        <v>13982</v>
      </c>
      <c r="D12109" s="2">
        <v>129603.43</v>
      </c>
      <c r="E12109" s="3">
        <f t="shared" si="378"/>
        <v>5.8662159077515217E-4</v>
      </c>
      <c r="F12109" s="3">
        <f t="shared" si="379"/>
        <v>94.308455147835346</v>
      </c>
      <c r="G12109" t="s">
        <v>14473</v>
      </c>
    </row>
    <row r="12110" spans="1:7" x14ac:dyDescent="0.35">
      <c r="A12110" t="s">
        <v>3</v>
      </c>
      <c r="B12110" t="s">
        <v>4</v>
      </c>
      <c r="C12110" t="s">
        <v>10380</v>
      </c>
      <c r="D12110" s="2">
        <v>129544.4</v>
      </c>
      <c r="E12110" s="3">
        <f t="shared" si="378"/>
        <v>5.8635440438584553E-4</v>
      </c>
      <c r="F12110" s="3">
        <f t="shared" si="379"/>
        <v>94.309041502239737</v>
      </c>
      <c r="G12110" t="s">
        <v>14480</v>
      </c>
    </row>
    <row r="12111" spans="1:7" x14ac:dyDescent="0.35">
      <c r="A12111" t="s">
        <v>3</v>
      </c>
      <c r="B12111" t="s">
        <v>18</v>
      </c>
      <c r="C12111" t="s">
        <v>1531</v>
      </c>
      <c r="D12111" s="2">
        <v>129502.63</v>
      </c>
      <c r="E12111" s="3">
        <f t="shared" si="378"/>
        <v>5.8616534161299552E-4</v>
      </c>
      <c r="F12111" s="3">
        <f t="shared" si="379"/>
        <v>94.309627667581353</v>
      </c>
      <c r="G12111" t="s">
        <v>14473</v>
      </c>
    </row>
    <row r="12112" spans="1:7" x14ac:dyDescent="0.35">
      <c r="A12112" t="s">
        <v>3</v>
      </c>
      <c r="B12112" t="s">
        <v>8</v>
      </c>
      <c r="C12112" t="s">
        <v>6537</v>
      </c>
      <c r="D12112" s="2">
        <v>129500</v>
      </c>
      <c r="E12112" s="3">
        <f t="shared" si="378"/>
        <v>5.8615343749299079E-4</v>
      </c>
      <c r="F12112" s="3">
        <f t="shared" si="379"/>
        <v>94.310213821018849</v>
      </c>
      <c r="G12112" t="s">
        <v>14473</v>
      </c>
    </row>
    <row r="12113" spans="1:7" x14ac:dyDescent="0.35">
      <c r="A12113" t="s">
        <v>3</v>
      </c>
      <c r="B12113" t="s">
        <v>13</v>
      </c>
      <c r="C12113" t="s">
        <v>7258</v>
      </c>
      <c r="D12113" s="2">
        <v>129497.89</v>
      </c>
      <c r="E12113" s="3">
        <f t="shared" si="378"/>
        <v>5.8614388703929891E-4</v>
      </c>
      <c r="F12113" s="3">
        <f t="shared" si="379"/>
        <v>94.310799964905883</v>
      </c>
      <c r="G12113" t="s">
        <v>14480</v>
      </c>
    </row>
    <row r="12114" spans="1:7" x14ac:dyDescent="0.35">
      <c r="A12114" t="s">
        <v>3</v>
      </c>
      <c r="B12114" t="s">
        <v>55</v>
      </c>
      <c r="C12114" t="s">
        <v>149</v>
      </c>
      <c r="D12114" s="2">
        <v>129495.86</v>
      </c>
      <c r="E12114" s="3">
        <f t="shared" si="378"/>
        <v>5.8613469868811646E-4</v>
      </c>
      <c r="F12114" s="3">
        <f t="shared" si="379"/>
        <v>94.311386099604576</v>
      </c>
      <c r="G12114" t="s">
        <v>14473</v>
      </c>
    </row>
    <row r="12115" spans="1:7" x14ac:dyDescent="0.35">
      <c r="A12115" t="s">
        <v>3</v>
      </c>
      <c r="B12115" t="s">
        <v>8</v>
      </c>
      <c r="C12115" t="s">
        <v>5396</v>
      </c>
      <c r="D12115" s="2">
        <v>129456.32000000001</v>
      </c>
      <c r="E12115" s="3">
        <f t="shared" si="378"/>
        <v>5.8595572952272292E-4</v>
      </c>
      <c r="F12115" s="3">
        <f t="shared" si="379"/>
        <v>94.311972055334095</v>
      </c>
      <c r="G12115" t="s">
        <v>14480</v>
      </c>
    </row>
    <row r="12116" spans="1:7" x14ac:dyDescent="0.35">
      <c r="A12116" t="s">
        <v>3</v>
      </c>
      <c r="B12116" t="s">
        <v>8</v>
      </c>
      <c r="C12116" t="s">
        <v>1386</v>
      </c>
      <c r="D12116" s="2">
        <v>129450.65</v>
      </c>
      <c r="E12116" s="3">
        <f t="shared" si="378"/>
        <v>5.8593006550735163E-4</v>
      </c>
      <c r="F12116" s="3">
        <f t="shared" si="379"/>
        <v>94.312557985399607</v>
      </c>
      <c r="G12116" t="s">
        <v>14473</v>
      </c>
    </row>
    <row r="12117" spans="1:7" x14ac:dyDescent="0.35">
      <c r="A12117" t="s">
        <v>3</v>
      </c>
      <c r="B12117" t="s">
        <v>15</v>
      </c>
      <c r="C12117" t="s">
        <v>248</v>
      </c>
      <c r="D12117" s="2">
        <v>129431.72</v>
      </c>
      <c r="E12117" s="3">
        <f t="shared" si="378"/>
        <v>5.8584438300100621E-4</v>
      </c>
      <c r="F12117" s="3">
        <f t="shared" si="379"/>
        <v>94.313143829782604</v>
      </c>
      <c r="G12117" t="s">
        <v>14473</v>
      </c>
    </row>
    <row r="12118" spans="1:7" x14ac:dyDescent="0.35">
      <c r="A12118" t="s">
        <v>3</v>
      </c>
      <c r="B12118" t="s">
        <v>9</v>
      </c>
      <c r="C12118" t="s">
        <v>113</v>
      </c>
      <c r="D12118" s="2">
        <v>129426.62</v>
      </c>
      <c r="E12118" s="3">
        <f t="shared" si="378"/>
        <v>5.8582129896601605E-4</v>
      </c>
      <c r="F12118" s="3">
        <f t="shared" si="379"/>
        <v>94.313729651081573</v>
      </c>
      <c r="G12118" t="s">
        <v>14480</v>
      </c>
    </row>
    <row r="12119" spans="1:7" x14ac:dyDescent="0.35">
      <c r="A12119" t="s">
        <v>3</v>
      </c>
      <c r="B12119" t="s">
        <v>9</v>
      </c>
      <c r="C12119" t="s">
        <v>14008</v>
      </c>
      <c r="D12119" s="2">
        <v>129420</v>
      </c>
      <c r="E12119" s="3">
        <f t="shared" si="378"/>
        <v>5.8579133498334261E-4</v>
      </c>
      <c r="F12119" s="3">
        <f t="shared" si="379"/>
        <v>94.314315442416557</v>
      </c>
      <c r="G12119" t="s">
        <v>14473</v>
      </c>
    </row>
    <row r="12120" spans="1:7" x14ac:dyDescent="0.35">
      <c r="A12120" t="s">
        <v>10</v>
      </c>
      <c r="B12120" t="s">
        <v>11</v>
      </c>
      <c r="C12120" s="7" t="s">
        <v>2050</v>
      </c>
      <c r="D12120" s="2">
        <v>129418.2</v>
      </c>
      <c r="E12120" s="3">
        <f t="shared" si="378"/>
        <v>5.8578318767687554E-4</v>
      </c>
      <c r="F12120" s="3">
        <f t="shared" si="379"/>
        <v>94.314901225604231</v>
      </c>
      <c r="G12120" t="s">
        <v>14480</v>
      </c>
    </row>
    <row r="12121" spans="1:7" x14ac:dyDescent="0.35">
      <c r="A12121" t="s">
        <v>3</v>
      </c>
      <c r="B12121" t="s">
        <v>18</v>
      </c>
      <c r="C12121" t="s">
        <v>19</v>
      </c>
      <c r="D12121" s="2">
        <v>129365.72</v>
      </c>
      <c r="E12121" s="3">
        <f t="shared" si="378"/>
        <v>5.8554564843054638E-4</v>
      </c>
      <c r="F12121" s="3">
        <f t="shared" si="379"/>
        <v>94.315486771252665</v>
      </c>
      <c r="G12121" t="s">
        <v>14473</v>
      </c>
    </row>
    <row r="12122" spans="1:7" x14ac:dyDescent="0.35">
      <c r="A12122" t="s">
        <v>3</v>
      </c>
      <c r="B12122" t="s">
        <v>8</v>
      </c>
      <c r="C12122" t="s">
        <v>2104</v>
      </c>
      <c r="D12122" s="2">
        <v>129346.86</v>
      </c>
      <c r="E12122" s="3">
        <f t="shared" si="378"/>
        <v>5.8546028276389682E-4</v>
      </c>
      <c r="F12122" s="3">
        <f t="shared" si="379"/>
        <v>94.316072231535429</v>
      </c>
      <c r="G12122" t="s">
        <v>14480</v>
      </c>
    </row>
    <row r="12123" spans="1:7" x14ac:dyDescent="0.35">
      <c r="A12123" t="s">
        <v>10</v>
      </c>
      <c r="B12123" t="s">
        <v>13</v>
      </c>
      <c r="C12123" t="s">
        <v>13526</v>
      </c>
      <c r="D12123" s="2">
        <v>129328.39</v>
      </c>
      <c r="E12123" s="3">
        <f t="shared" si="378"/>
        <v>5.8537668234698184E-4</v>
      </c>
      <c r="F12123" s="3">
        <f t="shared" si="379"/>
        <v>94.316657608217781</v>
      </c>
      <c r="G12123" t="s">
        <v>14473</v>
      </c>
    </row>
    <row r="12124" spans="1:7" x14ac:dyDescent="0.35">
      <c r="A12124" t="s">
        <v>3</v>
      </c>
      <c r="B12124" t="s">
        <v>29</v>
      </c>
      <c r="C12124" s="8" t="s">
        <v>1230</v>
      </c>
      <c r="D12124" s="2">
        <v>129286.54</v>
      </c>
      <c r="E12124" s="3">
        <f t="shared" si="378"/>
        <v>5.8518725747162207E-4</v>
      </c>
      <c r="F12124" s="3">
        <f t="shared" si="379"/>
        <v>94.317242795475252</v>
      </c>
      <c r="G12124" t="s">
        <v>14480</v>
      </c>
    </row>
    <row r="12125" spans="1:7" x14ac:dyDescent="0.35">
      <c r="A12125" t="s">
        <v>3</v>
      </c>
      <c r="B12125" t="s">
        <v>29</v>
      </c>
      <c r="C12125" t="s">
        <v>916</v>
      </c>
      <c r="D12125" s="2">
        <v>129286.11</v>
      </c>
      <c r="E12125" s="3">
        <f t="shared" si="378"/>
        <v>5.8518531117063267E-4</v>
      </c>
      <c r="F12125" s="3">
        <f t="shared" si="379"/>
        <v>94.317827980786419</v>
      </c>
      <c r="G12125" t="s">
        <v>14473</v>
      </c>
    </row>
    <row r="12126" spans="1:7" x14ac:dyDescent="0.35">
      <c r="A12126" t="s">
        <v>3</v>
      </c>
      <c r="B12126" t="s">
        <v>9</v>
      </c>
      <c r="C12126" t="s">
        <v>874</v>
      </c>
      <c r="D12126" s="2">
        <v>129285.67</v>
      </c>
      <c r="E12126" s="3">
        <f t="shared" si="378"/>
        <v>5.8518331960682969E-4</v>
      </c>
      <c r="F12126" s="3">
        <f t="shared" si="379"/>
        <v>94.318413164106019</v>
      </c>
      <c r="G12126" t="s">
        <v>14473</v>
      </c>
    </row>
    <row r="12127" spans="1:7" x14ac:dyDescent="0.35">
      <c r="A12127" t="s">
        <v>3</v>
      </c>
      <c r="B12127" t="s">
        <v>32</v>
      </c>
      <c r="C12127" t="s">
        <v>9219</v>
      </c>
      <c r="D12127" s="2">
        <v>129265.56</v>
      </c>
      <c r="E12127" s="3">
        <f t="shared" si="378"/>
        <v>5.8509229608846684E-4</v>
      </c>
      <c r="F12127" s="3">
        <f t="shared" si="379"/>
        <v>94.318998256402111</v>
      </c>
      <c r="G12127" t="s">
        <v>14480</v>
      </c>
    </row>
    <row r="12128" spans="1:7" x14ac:dyDescent="0.35">
      <c r="A12128" t="s">
        <v>3</v>
      </c>
      <c r="B12128" t="s">
        <v>9</v>
      </c>
      <c r="C12128" t="s">
        <v>2814</v>
      </c>
      <c r="D12128" s="2">
        <v>129262.92</v>
      </c>
      <c r="E12128" s="3">
        <f t="shared" si="378"/>
        <v>5.8508034670564843E-4</v>
      </c>
      <c r="F12128" s="3">
        <f t="shared" si="379"/>
        <v>94.319583336748821</v>
      </c>
      <c r="G12128" t="s">
        <v>14480</v>
      </c>
    </row>
    <row r="12129" spans="1:7" x14ac:dyDescent="0.35">
      <c r="A12129" t="s">
        <v>3</v>
      </c>
      <c r="B12129" t="s">
        <v>9</v>
      </c>
      <c r="C12129" t="s">
        <v>5150</v>
      </c>
      <c r="D12129" s="2">
        <v>129244.84</v>
      </c>
      <c r="E12129" s="3">
        <f t="shared" si="378"/>
        <v>5.8499851153846793E-4</v>
      </c>
      <c r="F12129" s="3">
        <f t="shared" si="379"/>
        <v>94.320168335260362</v>
      </c>
      <c r="G12129" t="s">
        <v>14480</v>
      </c>
    </row>
    <row r="12130" spans="1:7" x14ac:dyDescent="0.35">
      <c r="A12130" t="s">
        <v>3</v>
      </c>
      <c r="B12130" t="s">
        <v>13</v>
      </c>
      <c r="C12130" t="s">
        <v>5144</v>
      </c>
      <c r="D12130" s="2">
        <v>129240.22</v>
      </c>
      <c r="E12130" s="3">
        <f t="shared" si="378"/>
        <v>5.8497760011853579E-4</v>
      </c>
      <c r="F12130" s="3">
        <f t="shared" si="379"/>
        <v>94.320753312860475</v>
      </c>
      <c r="G12130" t="s">
        <v>14480</v>
      </c>
    </row>
    <row r="12131" spans="1:7" x14ac:dyDescent="0.35">
      <c r="A12131" t="s">
        <v>3</v>
      </c>
      <c r="B12131" t="s">
        <v>55</v>
      </c>
      <c r="C12131" t="s">
        <v>3219</v>
      </c>
      <c r="D12131" s="2">
        <v>129232.76</v>
      </c>
      <c r="E12131" s="3">
        <f t="shared" si="378"/>
        <v>5.8494383405951111E-4</v>
      </c>
      <c r="F12131" s="3">
        <f t="shared" si="379"/>
        <v>94.321338256694531</v>
      </c>
      <c r="G12131" t="s">
        <v>14480</v>
      </c>
    </row>
    <row r="12132" spans="1:7" x14ac:dyDescent="0.35">
      <c r="A12132" t="s">
        <v>3</v>
      </c>
      <c r="B12132" t="s">
        <v>9</v>
      </c>
      <c r="C12132" t="s">
        <v>4854</v>
      </c>
      <c r="D12132" s="2">
        <v>129230.21</v>
      </c>
      <c r="E12132" s="3">
        <f t="shared" si="378"/>
        <v>5.8493229204201603E-4</v>
      </c>
      <c r="F12132" s="3">
        <f t="shared" si="379"/>
        <v>94.321923188986574</v>
      </c>
      <c r="G12132" t="s">
        <v>14480</v>
      </c>
    </row>
    <row r="12133" spans="1:7" x14ac:dyDescent="0.35">
      <c r="A12133" t="s">
        <v>3</v>
      </c>
      <c r="B12133" t="s">
        <v>6</v>
      </c>
      <c r="C12133" s="8" t="s">
        <v>13649</v>
      </c>
      <c r="D12133" s="2">
        <v>129228.34</v>
      </c>
      <c r="E12133" s="3">
        <f t="shared" si="378"/>
        <v>5.84923827895853E-4</v>
      </c>
      <c r="F12133" s="3">
        <f t="shared" si="379"/>
        <v>94.322508112814475</v>
      </c>
      <c r="G12133" t="s">
        <v>14480</v>
      </c>
    </row>
    <row r="12134" spans="1:7" x14ac:dyDescent="0.35">
      <c r="A12134" t="s">
        <v>3</v>
      </c>
      <c r="B12134" t="s">
        <v>8</v>
      </c>
      <c r="C12134" t="s">
        <v>11773</v>
      </c>
      <c r="D12134" s="2">
        <v>129226.31</v>
      </c>
      <c r="E12134" s="3">
        <f t="shared" si="378"/>
        <v>5.8491463954467066E-4</v>
      </c>
      <c r="F12134" s="3">
        <f t="shared" si="379"/>
        <v>94.323093027454021</v>
      </c>
      <c r="G12134" t="s">
        <v>14473</v>
      </c>
    </row>
    <row r="12135" spans="1:7" x14ac:dyDescent="0.35">
      <c r="A12135" t="s">
        <v>3</v>
      </c>
      <c r="B12135" t="s">
        <v>499</v>
      </c>
      <c r="C12135" t="s">
        <v>5261</v>
      </c>
      <c r="D12135" s="2">
        <v>129226.19</v>
      </c>
      <c r="E12135" s="3">
        <f t="shared" si="378"/>
        <v>5.8491409639090618E-4</v>
      </c>
      <c r="F12135" s="3">
        <f t="shared" si="379"/>
        <v>94.323677941550415</v>
      </c>
      <c r="G12135" t="s">
        <v>14473</v>
      </c>
    </row>
    <row r="12136" spans="1:7" x14ac:dyDescent="0.35">
      <c r="A12136" t="s">
        <v>10</v>
      </c>
      <c r="B12136" t="s">
        <v>253</v>
      </c>
      <c r="C12136" t="s">
        <v>6526</v>
      </c>
      <c r="D12136" s="2">
        <v>129216.76</v>
      </c>
      <c r="E12136" s="3">
        <f t="shared" si="378"/>
        <v>5.8487141355758145E-4</v>
      </c>
      <c r="F12136" s="3">
        <f t="shared" si="379"/>
        <v>94.324262812963966</v>
      </c>
      <c r="G12136" t="s">
        <v>14480</v>
      </c>
    </row>
    <row r="12137" spans="1:7" x14ac:dyDescent="0.35">
      <c r="A12137" t="s">
        <v>3</v>
      </c>
      <c r="B12137" t="s">
        <v>22</v>
      </c>
      <c r="C12137" t="s">
        <v>185</v>
      </c>
      <c r="D12137" s="2">
        <v>129166.13</v>
      </c>
      <c r="E12137" s="3">
        <f t="shared" si="378"/>
        <v>5.8464224793178796E-4</v>
      </c>
      <c r="F12137" s="3">
        <f t="shared" si="379"/>
        <v>94.324847455211895</v>
      </c>
      <c r="G12137" t="s">
        <v>14473</v>
      </c>
    </row>
    <row r="12138" spans="1:7" x14ac:dyDescent="0.35">
      <c r="A12138" t="s">
        <v>10</v>
      </c>
      <c r="B12138" t="s">
        <v>4</v>
      </c>
      <c r="C12138" t="s">
        <v>6591</v>
      </c>
      <c r="D12138" s="2">
        <v>129148.18</v>
      </c>
      <c r="E12138" s="3">
        <f t="shared" si="378"/>
        <v>5.8456100118118551E-4</v>
      </c>
      <c r="F12138" s="3">
        <f t="shared" si="379"/>
        <v>94.325432016213071</v>
      </c>
      <c r="G12138" t="s">
        <v>14473</v>
      </c>
    </row>
    <row r="12139" spans="1:7" x14ac:dyDescent="0.35">
      <c r="A12139" t="s">
        <v>10</v>
      </c>
      <c r="B12139" t="s">
        <v>96</v>
      </c>
      <c r="C12139" t="s">
        <v>131</v>
      </c>
      <c r="D12139" s="2">
        <v>129116.36</v>
      </c>
      <c r="E12139" s="3">
        <f t="shared" si="378"/>
        <v>5.8441697490797296E-4</v>
      </c>
      <c r="F12139" s="3">
        <f t="shared" si="379"/>
        <v>94.326016433187974</v>
      </c>
      <c r="G12139" t="s">
        <v>14473</v>
      </c>
    </row>
    <row r="12140" spans="1:7" x14ac:dyDescent="0.35">
      <c r="A12140" t="s">
        <v>3</v>
      </c>
      <c r="B12140" t="s">
        <v>195</v>
      </c>
      <c r="C12140" t="s">
        <v>7369</v>
      </c>
      <c r="D12140" s="2">
        <v>129110.48</v>
      </c>
      <c r="E12140" s="3">
        <f t="shared" si="378"/>
        <v>5.8439036037351386E-4</v>
      </c>
      <c r="F12140" s="3">
        <f t="shared" si="379"/>
        <v>94.326600823548347</v>
      </c>
      <c r="G12140" t="s">
        <v>14473</v>
      </c>
    </row>
    <row r="12141" spans="1:7" x14ac:dyDescent="0.35">
      <c r="A12141" t="s">
        <v>10</v>
      </c>
      <c r="B12141" t="s">
        <v>9</v>
      </c>
      <c r="C12141" t="s">
        <v>14106</v>
      </c>
      <c r="D12141" s="2">
        <v>129059.13</v>
      </c>
      <c r="E12141" s="3">
        <f t="shared" si="378"/>
        <v>5.8415793582513339E-4</v>
      </c>
      <c r="F12141" s="3">
        <f t="shared" si="379"/>
        <v>94.327184981484166</v>
      </c>
      <c r="G12141" t="s">
        <v>14473</v>
      </c>
    </row>
    <row r="12142" spans="1:7" x14ac:dyDescent="0.35">
      <c r="A12142" t="s">
        <v>10</v>
      </c>
      <c r="B12142" t="s">
        <v>16</v>
      </c>
      <c r="C12142" t="s">
        <v>4469</v>
      </c>
      <c r="D12142" s="2">
        <v>129035</v>
      </c>
      <c r="E12142" s="3">
        <f t="shared" si="378"/>
        <v>5.840487166556608E-4</v>
      </c>
      <c r="F12142" s="3">
        <f t="shared" si="379"/>
        <v>94.327769030200827</v>
      </c>
      <c r="G12142" t="s">
        <v>14473</v>
      </c>
    </row>
    <row r="12143" spans="1:7" x14ac:dyDescent="0.35">
      <c r="A12143" t="s">
        <v>3</v>
      </c>
      <c r="B12143" t="s">
        <v>6</v>
      </c>
      <c r="C12143" s="8" t="s">
        <v>3464</v>
      </c>
      <c r="D12143" s="2">
        <v>129026.44</v>
      </c>
      <c r="E12143" s="3">
        <f t="shared" si="378"/>
        <v>5.8400997168712846E-4</v>
      </c>
      <c r="F12143" s="3">
        <f t="shared" si="379"/>
        <v>94.328353040172516</v>
      </c>
      <c r="G12143" t="s">
        <v>14480</v>
      </c>
    </row>
    <row r="12144" spans="1:7" x14ac:dyDescent="0.35">
      <c r="A12144" t="s">
        <v>3</v>
      </c>
      <c r="B12144" t="s">
        <v>122</v>
      </c>
      <c r="C12144" t="s">
        <v>1638</v>
      </c>
      <c r="D12144" s="2">
        <v>129013.5</v>
      </c>
      <c r="E12144" s="3">
        <f t="shared" si="378"/>
        <v>5.8395140160619283E-4</v>
      </c>
      <c r="F12144" s="3">
        <f t="shared" si="379"/>
        <v>94.328936991574125</v>
      </c>
      <c r="G12144" t="s">
        <v>14480</v>
      </c>
    </row>
    <row r="12145" spans="1:7" x14ac:dyDescent="0.35">
      <c r="A12145" t="s">
        <v>10</v>
      </c>
      <c r="B12145" t="s">
        <v>18</v>
      </c>
      <c r="C12145" s="13" t="s">
        <v>8669</v>
      </c>
      <c r="D12145" s="2">
        <v>129009.47</v>
      </c>
      <c r="E12145" s="3">
        <f t="shared" si="378"/>
        <v>5.839331606922693E-4</v>
      </c>
      <c r="F12145" s="3">
        <f t="shared" si="379"/>
        <v>94.329520924734823</v>
      </c>
      <c r="G12145" t="s">
        <v>14480</v>
      </c>
    </row>
    <row r="12146" spans="1:7" x14ac:dyDescent="0.35">
      <c r="A12146" t="s">
        <v>3</v>
      </c>
      <c r="B12146" t="s">
        <v>28</v>
      </c>
      <c r="C12146" t="s">
        <v>653</v>
      </c>
      <c r="D12146" s="2">
        <v>128994.22</v>
      </c>
      <c r="E12146" s="3">
        <f t="shared" si="378"/>
        <v>5.8386413490136766E-4</v>
      </c>
      <c r="F12146" s="3">
        <f t="shared" si="379"/>
        <v>94.330104788869718</v>
      </c>
      <c r="G12146" t="s">
        <v>14480</v>
      </c>
    </row>
    <row r="12147" spans="1:7" x14ac:dyDescent="0.35">
      <c r="A12147" t="s">
        <v>10</v>
      </c>
      <c r="B12147" t="s">
        <v>9</v>
      </c>
      <c r="C12147" t="s">
        <v>12878</v>
      </c>
      <c r="D12147" s="2">
        <v>128961.26</v>
      </c>
      <c r="E12147" s="3">
        <f t="shared" si="378"/>
        <v>5.8371494866739251E-4</v>
      </c>
      <c r="F12147" s="3">
        <f t="shared" si="379"/>
        <v>94.330688503818379</v>
      </c>
      <c r="G12147" t="s">
        <v>14480</v>
      </c>
    </row>
    <row r="12148" spans="1:7" x14ac:dyDescent="0.35">
      <c r="A12148" t="s">
        <v>10</v>
      </c>
      <c r="B12148" t="s">
        <v>9</v>
      </c>
      <c r="C12148" t="s">
        <v>10489</v>
      </c>
      <c r="D12148" s="2">
        <v>128939.96</v>
      </c>
      <c r="E12148" s="3">
        <f t="shared" si="378"/>
        <v>5.8361853887419878E-4</v>
      </c>
      <c r="F12148" s="3">
        <f t="shared" si="379"/>
        <v>94.331272122357248</v>
      </c>
      <c r="G12148" t="s">
        <v>14480</v>
      </c>
    </row>
    <row r="12149" spans="1:7" x14ac:dyDescent="0.35">
      <c r="A12149" t="s">
        <v>10</v>
      </c>
      <c r="B12149" t="s">
        <v>29</v>
      </c>
      <c r="C12149" t="s">
        <v>1419</v>
      </c>
      <c r="D12149" s="2">
        <v>128936.14</v>
      </c>
      <c r="E12149" s="3">
        <f t="shared" si="378"/>
        <v>5.8360124847936306E-4</v>
      </c>
      <c r="F12149" s="3">
        <f t="shared" si="379"/>
        <v>94.331855723605727</v>
      </c>
      <c r="G12149" t="s">
        <v>14473</v>
      </c>
    </row>
    <row r="12150" spans="1:7" x14ac:dyDescent="0.35">
      <c r="A12150" t="s">
        <v>10</v>
      </c>
      <c r="B12150" t="s">
        <v>6</v>
      </c>
      <c r="C12150" t="s">
        <v>257</v>
      </c>
      <c r="D12150" s="2">
        <v>128905.94</v>
      </c>
      <c r="E12150" s="3">
        <f t="shared" si="378"/>
        <v>5.8346455478197091E-4</v>
      </c>
      <c r="F12150" s="3">
        <f t="shared" si="379"/>
        <v>94.332439188160507</v>
      </c>
      <c r="G12150" t="s">
        <v>14473</v>
      </c>
    </row>
    <row r="12151" spans="1:7" x14ac:dyDescent="0.35">
      <c r="A12151" t="s">
        <v>10</v>
      </c>
      <c r="B12151" t="s">
        <v>8</v>
      </c>
      <c r="C12151" t="s">
        <v>9397</v>
      </c>
      <c r="D12151" s="2">
        <v>128879.71</v>
      </c>
      <c r="E12151" s="3">
        <f t="shared" si="378"/>
        <v>5.8334583042162001E-4</v>
      </c>
      <c r="F12151" s="3">
        <f t="shared" si="379"/>
        <v>94.333022533990928</v>
      </c>
      <c r="G12151" t="s">
        <v>14473</v>
      </c>
    </row>
    <row r="12152" spans="1:7" x14ac:dyDescent="0.35">
      <c r="A12152" t="s">
        <v>10</v>
      </c>
      <c r="B12152" t="s">
        <v>180</v>
      </c>
      <c r="C12152" t="s">
        <v>8674</v>
      </c>
      <c r="D12152" s="2">
        <v>128870.19</v>
      </c>
      <c r="E12152" s="3">
        <f t="shared" si="378"/>
        <v>5.8330274022297185E-4</v>
      </c>
      <c r="F12152" s="3">
        <f t="shared" si="379"/>
        <v>94.333605836731152</v>
      </c>
      <c r="G12152" t="s">
        <v>14480</v>
      </c>
    </row>
    <row r="12153" spans="1:7" x14ac:dyDescent="0.35">
      <c r="A12153" t="s">
        <v>3</v>
      </c>
      <c r="B12153" t="s">
        <v>33</v>
      </c>
      <c r="C12153" t="s">
        <v>553</v>
      </c>
      <c r="D12153" s="2">
        <v>128859.15</v>
      </c>
      <c r="E12153" s="3">
        <f t="shared" si="378"/>
        <v>5.832527700766404E-4</v>
      </c>
      <c r="F12153" s="3">
        <f t="shared" si="379"/>
        <v>94.334189089501223</v>
      </c>
      <c r="G12153" t="s">
        <v>14480</v>
      </c>
    </row>
    <row r="12154" spans="1:7" x14ac:dyDescent="0.35">
      <c r="A12154" t="s">
        <v>3</v>
      </c>
      <c r="B12154" t="s">
        <v>9</v>
      </c>
      <c r="C12154" t="s">
        <v>11718</v>
      </c>
      <c r="D12154" s="2">
        <v>128850.83</v>
      </c>
      <c r="E12154" s="3">
        <f t="shared" si="378"/>
        <v>5.8321511141563702E-4</v>
      </c>
      <c r="F12154" s="3">
        <f t="shared" si="379"/>
        <v>94.334772304612642</v>
      </c>
      <c r="G12154" t="s">
        <v>14480</v>
      </c>
    </row>
    <row r="12155" spans="1:7" x14ac:dyDescent="0.35">
      <c r="A12155" t="s">
        <v>10</v>
      </c>
      <c r="B12155" t="s">
        <v>55</v>
      </c>
      <c r="C12155" s="8" t="s">
        <v>1565</v>
      </c>
      <c r="D12155" s="2">
        <v>128840.67</v>
      </c>
      <c r="E12155" s="3">
        <f t="shared" si="378"/>
        <v>5.8316912439691164E-4</v>
      </c>
      <c r="F12155" s="3">
        <f t="shared" si="379"/>
        <v>94.335355473737039</v>
      </c>
      <c r="G12155" t="s">
        <v>14480</v>
      </c>
    </row>
    <row r="12156" spans="1:7" x14ac:dyDescent="0.35">
      <c r="A12156" t="s">
        <v>3</v>
      </c>
      <c r="B12156" t="s">
        <v>9</v>
      </c>
      <c r="C12156" t="s">
        <v>3030</v>
      </c>
      <c r="D12156" s="2">
        <v>128834.04</v>
      </c>
      <c r="E12156" s="3">
        <f t="shared" si="378"/>
        <v>5.8313911515142452E-4</v>
      </c>
      <c r="F12156" s="3">
        <f t="shared" si="379"/>
        <v>94.335938612852189</v>
      </c>
      <c r="G12156" t="s">
        <v>14480</v>
      </c>
    </row>
    <row r="12157" spans="1:7" x14ac:dyDescent="0.35">
      <c r="A12157" t="s">
        <v>10</v>
      </c>
      <c r="B12157" t="s">
        <v>18</v>
      </c>
      <c r="C12157" t="s">
        <v>9564</v>
      </c>
      <c r="D12157" s="2">
        <v>128813.91</v>
      </c>
      <c r="E12157" s="3">
        <f t="shared" si="378"/>
        <v>5.8304800110743431E-4</v>
      </c>
      <c r="F12157" s="3">
        <f t="shared" si="379"/>
        <v>94.336521660853293</v>
      </c>
      <c r="G12157" t="s">
        <v>14473</v>
      </c>
    </row>
    <row r="12158" spans="1:7" x14ac:dyDescent="0.35">
      <c r="A12158" t="s">
        <v>3</v>
      </c>
      <c r="B12158" t="s">
        <v>8</v>
      </c>
      <c r="C12158" s="8" t="s">
        <v>10862</v>
      </c>
      <c r="D12158" s="2">
        <v>128801.62</v>
      </c>
      <c r="E12158" s="3">
        <f t="shared" si="378"/>
        <v>5.8299237310938958E-4</v>
      </c>
      <c r="F12158" s="3">
        <f t="shared" si="379"/>
        <v>94.337104653226405</v>
      </c>
      <c r="G12158" t="s">
        <v>14480</v>
      </c>
    </row>
    <row r="12159" spans="1:7" x14ac:dyDescent="0.35">
      <c r="A12159" t="s">
        <v>3</v>
      </c>
      <c r="B12159" t="s">
        <v>200</v>
      </c>
      <c r="C12159" t="s">
        <v>2758</v>
      </c>
      <c r="D12159" s="2">
        <v>128787.75</v>
      </c>
      <c r="E12159" s="3">
        <f t="shared" si="378"/>
        <v>5.8292959358677938E-4</v>
      </c>
      <c r="F12159" s="3">
        <f t="shared" si="379"/>
        <v>94.337687582819996</v>
      </c>
      <c r="G12159" t="s">
        <v>14473</v>
      </c>
    </row>
    <row r="12160" spans="1:7" x14ac:dyDescent="0.35">
      <c r="A12160" t="s">
        <v>3</v>
      </c>
      <c r="B12160" t="s">
        <v>9</v>
      </c>
      <c r="C12160" t="s">
        <v>7993</v>
      </c>
      <c r="D12160" s="2">
        <v>128784.16</v>
      </c>
      <c r="E12160" s="3">
        <f t="shared" si="378"/>
        <v>5.8291334423665893E-4</v>
      </c>
      <c r="F12160" s="3">
        <f t="shared" si="379"/>
        <v>94.338270496164228</v>
      </c>
      <c r="G12160" t="s">
        <v>14473</v>
      </c>
    </row>
    <row r="12161" spans="1:7" x14ac:dyDescent="0.35">
      <c r="A12161" t="s">
        <v>10</v>
      </c>
      <c r="B12161" t="s">
        <v>134</v>
      </c>
      <c r="C12161" t="s">
        <v>9233</v>
      </c>
      <c r="D12161" s="2">
        <v>128774.59</v>
      </c>
      <c r="E12161" s="3">
        <f t="shared" si="378"/>
        <v>5.8287002772394226E-4</v>
      </c>
      <c r="F12161" s="3">
        <f t="shared" si="379"/>
        <v>94.338853366191955</v>
      </c>
      <c r="G12161" t="s">
        <v>14480</v>
      </c>
    </row>
    <row r="12162" spans="1:7" x14ac:dyDescent="0.35">
      <c r="A12162" t="s">
        <v>3</v>
      </c>
      <c r="B12162" t="s">
        <v>9</v>
      </c>
      <c r="C12162" t="s">
        <v>7708</v>
      </c>
      <c r="D12162" s="2">
        <v>128771.79</v>
      </c>
      <c r="E12162" s="3">
        <f t="shared" si="378"/>
        <v>5.8285735413610455E-4</v>
      </c>
      <c r="F12162" s="3">
        <f t="shared" si="379"/>
        <v>94.339436223546087</v>
      </c>
      <c r="G12162" t="s">
        <v>14480</v>
      </c>
    </row>
    <row r="12163" spans="1:7" x14ac:dyDescent="0.35">
      <c r="A12163" t="s">
        <v>10</v>
      </c>
      <c r="B12163" t="s">
        <v>9</v>
      </c>
      <c r="C12163" t="s">
        <v>5963</v>
      </c>
      <c r="D12163" s="2">
        <v>128729.09</v>
      </c>
      <c r="E12163" s="3">
        <f t="shared" ref="E12163:E12226" si="380">(D12163/$D$29638)*100</f>
        <v>5.8266408192157986E-4</v>
      </c>
      <c r="F12163" s="3">
        <f t="shared" si="379"/>
        <v>94.340018887628005</v>
      </c>
      <c r="G12163" t="s">
        <v>14480</v>
      </c>
    </row>
    <row r="12164" spans="1:7" x14ac:dyDescent="0.35">
      <c r="A12164" t="s">
        <v>3</v>
      </c>
      <c r="B12164" t="s">
        <v>38</v>
      </c>
      <c r="C12164" t="s">
        <v>347</v>
      </c>
      <c r="D12164" s="2">
        <v>128716.76</v>
      </c>
      <c r="E12164" s="3">
        <f t="shared" si="380"/>
        <v>5.826082728722803E-4</v>
      </c>
      <c r="F12164" s="3">
        <f t="shared" ref="F12164:F12227" si="381">E12164+F12163</f>
        <v>94.340601495900884</v>
      </c>
      <c r="G12164" t="s">
        <v>14473</v>
      </c>
    </row>
    <row r="12165" spans="1:7" x14ac:dyDescent="0.35">
      <c r="A12165" t="s">
        <v>10</v>
      </c>
      <c r="B12165" t="s">
        <v>139</v>
      </c>
      <c r="C12165" t="s">
        <v>9247</v>
      </c>
      <c r="D12165" s="2">
        <v>128715.59</v>
      </c>
      <c r="E12165" s="3">
        <f t="shared" si="380"/>
        <v>5.8260297712307667E-4</v>
      </c>
      <c r="F12165" s="3">
        <f t="shared" si="381"/>
        <v>94.341184098878003</v>
      </c>
      <c r="G12165" t="s">
        <v>14480</v>
      </c>
    </row>
    <row r="12166" spans="1:7" x14ac:dyDescent="0.35">
      <c r="A12166" t="s">
        <v>3</v>
      </c>
      <c r="B12166" t="s">
        <v>33</v>
      </c>
      <c r="C12166" s="7" t="s">
        <v>2000</v>
      </c>
      <c r="D12166" s="2">
        <v>128713.27</v>
      </c>
      <c r="E12166" s="3">
        <f t="shared" si="380"/>
        <v>5.8259247615029697E-4</v>
      </c>
      <c r="F12166" s="3">
        <f t="shared" si="381"/>
        <v>94.341766691354152</v>
      </c>
      <c r="G12166" t="s">
        <v>14480</v>
      </c>
    </row>
    <row r="12167" spans="1:7" x14ac:dyDescent="0.35">
      <c r="A12167" t="s">
        <v>10</v>
      </c>
      <c r="B12167" t="s">
        <v>32</v>
      </c>
      <c r="C12167" t="s">
        <v>492</v>
      </c>
      <c r="D12167" s="2">
        <v>128694.97</v>
      </c>
      <c r="E12167" s="3">
        <f t="shared" si="380"/>
        <v>5.8250964520121487E-4</v>
      </c>
      <c r="F12167" s="3">
        <f t="shared" si="381"/>
        <v>94.342349200999351</v>
      </c>
      <c r="G12167" t="s">
        <v>14480</v>
      </c>
    </row>
    <row r="12168" spans="1:7" x14ac:dyDescent="0.35">
      <c r="A12168" t="s">
        <v>3</v>
      </c>
      <c r="B12168" t="s">
        <v>35</v>
      </c>
      <c r="C12168" t="s">
        <v>3746</v>
      </c>
      <c r="D12168" s="2">
        <v>128684.75</v>
      </c>
      <c r="E12168" s="3">
        <f t="shared" si="380"/>
        <v>5.8246338660560731E-4</v>
      </c>
      <c r="F12168" s="3">
        <f t="shared" si="381"/>
        <v>94.342931664385958</v>
      </c>
      <c r="G12168" t="s">
        <v>14473</v>
      </c>
    </row>
    <row r="12169" spans="1:7" x14ac:dyDescent="0.35">
      <c r="A12169" t="s">
        <v>10</v>
      </c>
      <c r="B12169" t="s">
        <v>6</v>
      </c>
      <c r="C12169" t="s">
        <v>10376</v>
      </c>
      <c r="D12169" s="2">
        <v>128668.26</v>
      </c>
      <c r="E12169" s="3">
        <f t="shared" si="380"/>
        <v>5.8238874822580606E-4</v>
      </c>
      <c r="F12169" s="3">
        <f t="shared" si="381"/>
        <v>94.343514053134186</v>
      </c>
      <c r="G12169" t="s">
        <v>14473</v>
      </c>
    </row>
    <row r="12170" spans="1:7" x14ac:dyDescent="0.35">
      <c r="A12170" t="s">
        <v>10</v>
      </c>
      <c r="B12170" t="s">
        <v>9</v>
      </c>
      <c r="C12170" t="s">
        <v>1855</v>
      </c>
      <c r="D12170" s="2">
        <v>128649.05</v>
      </c>
      <c r="E12170" s="3">
        <f t="shared" si="380"/>
        <v>5.8230179836067685E-4</v>
      </c>
      <c r="F12170" s="3">
        <f t="shared" si="381"/>
        <v>94.344096354932546</v>
      </c>
      <c r="G12170" t="s">
        <v>14473</v>
      </c>
    </row>
    <row r="12171" spans="1:7" x14ac:dyDescent="0.35">
      <c r="A12171" t="s">
        <v>10</v>
      </c>
      <c r="B12171" t="s">
        <v>29</v>
      </c>
      <c r="C12171" t="s">
        <v>1907</v>
      </c>
      <c r="D12171" s="2">
        <v>128647.83</v>
      </c>
      <c r="E12171" s="3">
        <f t="shared" si="380"/>
        <v>5.8229627629740471E-4</v>
      </c>
      <c r="F12171" s="3">
        <f t="shared" si="381"/>
        <v>94.344678651208838</v>
      </c>
      <c r="G12171" t="s">
        <v>14473</v>
      </c>
    </row>
    <row r="12172" spans="1:7" x14ac:dyDescent="0.35">
      <c r="A12172" t="s">
        <v>10</v>
      </c>
      <c r="B12172" t="s">
        <v>8</v>
      </c>
      <c r="C12172" t="s">
        <v>12400</v>
      </c>
      <c r="D12172" s="2">
        <v>128641.16</v>
      </c>
      <c r="E12172" s="3">
        <f t="shared" si="380"/>
        <v>5.8226608600066277E-4</v>
      </c>
      <c r="F12172" s="3">
        <f t="shared" si="381"/>
        <v>94.345260917294837</v>
      </c>
      <c r="G12172" t="s">
        <v>14473</v>
      </c>
    </row>
    <row r="12173" spans="1:7" x14ac:dyDescent="0.35">
      <c r="A12173" t="s">
        <v>3</v>
      </c>
      <c r="B12173" t="s">
        <v>9</v>
      </c>
      <c r="C12173" t="s">
        <v>10795</v>
      </c>
      <c r="D12173" s="2">
        <v>128598.88</v>
      </c>
      <c r="E12173" s="3">
        <f t="shared" si="380"/>
        <v>5.8207471482431381E-4</v>
      </c>
      <c r="F12173" s="3">
        <f t="shared" si="381"/>
        <v>94.345842992009665</v>
      </c>
      <c r="G12173" t="s">
        <v>14473</v>
      </c>
    </row>
    <row r="12174" spans="1:7" x14ac:dyDescent="0.35">
      <c r="A12174" t="s">
        <v>3</v>
      </c>
      <c r="B12174" t="s">
        <v>148</v>
      </c>
      <c r="C12174" t="s">
        <v>7403</v>
      </c>
      <c r="D12174" s="2">
        <v>128592.44</v>
      </c>
      <c r="E12174" s="3">
        <f t="shared" si="380"/>
        <v>5.8204556557228703E-4</v>
      </c>
      <c r="F12174" s="3">
        <f t="shared" si="381"/>
        <v>94.346425037575244</v>
      </c>
      <c r="G12174" t="s">
        <v>14473</v>
      </c>
    </row>
    <row r="12175" spans="1:7" x14ac:dyDescent="0.35">
      <c r="A12175" t="s">
        <v>10</v>
      </c>
      <c r="B12175" t="s">
        <v>32</v>
      </c>
      <c r="C12175" t="s">
        <v>12306</v>
      </c>
      <c r="D12175" s="2">
        <v>128566.37</v>
      </c>
      <c r="E12175" s="3">
        <f t="shared" si="380"/>
        <v>5.8192756541695543E-4</v>
      </c>
      <c r="F12175" s="3">
        <f t="shared" si="381"/>
        <v>94.347006965140665</v>
      </c>
      <c r="G12175" t="s">
        <v>14473</v>
      </c>
    </row>
    <row r="12176" spans="1:7" x14ac:dyDescent="0.35">
      <c r="A12176" t="s">
        <v>10</v>
      </c>
      <c r="B12176" t="s">
        <v>9</v>
      </c>
      <c r="C12176" t="s">
        <v>1576</v>
      </c>
      <c r="D12176" s="2">
        <v>128555.24</v>
      </c>
      <c r="E12176" s="3">
        <f t="shared" si="380"/>
        <v>5.8187718790530065E-4</v>
      </c>
      <c r="F12176" s="3">
        <f t="shared" si="381"/>
        <v>94.347588842328577</v>
      </c>
      <c r="G12176" t="s">
        <v>14473</v>
      </c>
    </row>
    <row r="12177" spans="1:7" x14ac:dyDescent="0.35">
      <c r="A12177" t="s">
        <v>10</v>
      </c>
      <c r="B12177" t="s">
        <v>20</v>
      </c>
      <c r="C12177" t="s">
        <v>3414</v>
      </c>
      <c r="D12177" s="2">
        <v>128527.42</v>
      </c>
      <c r="E12177" s="3">
        <f t="shared" si="380"/>
        <v>5.8175126675757049E-4</v>
      </c>
      <c r="F12177" s="3">
        <f t="shared" si="381"/>
        <v>94.348170593595327</v>
      </c>
      <c r="G12177" t="s">
        <v>14473</v>
      </c>
    </row>
    <row r="12178" spans="1:7" x14ac:dyDescent="0.35">
      <c r="A12178" t="s">
        <v>3</v>
      </c>
      <c r="B12178" t="s">
        <v>29</v>
      </c>
      <c r="C12178" t="s">
        <v>10302</v>
      </c>
      <c r="D12178" s="2">
        <v>128520</v>
      </c>
      <c r="E12178" s="3">
        <f t="shared" si="380"/>
        <v>5.8171768174980064E-4</v>
      </c>
      <c r="F12178" s="3">
        <f t="shared" si="381"/>
        <v>94.348752311277082</v>
      </c>
      <c r="G12178" t="s">
        <v>14473</v>
      </c>
    </row>
    <row r="12179" spans="1:7" x14ac:dyDescent="0.35">
      <c r="A12179" t="s">
        <v>3</v>
      </c>
      <c r="B12179" t="s">
        <v>37</v>
      </c>
      <c r="C12179" t="s">
        <v>707</v>
      </c>
      <c r="D12179" s="2">
        <v>128508.52</v>
      </c>
      <c r="E12179" s="3">
        <f t="shared" si="380"/>
        <v>5.8166572003966611E-4</v>
      </c>
      <c r="F12179" s="3">
        <f t="shared" si="381"/>
        <v>94.349333976997116</v>
      </c>
      <c r="G12179" t="s">
        <v>14480</v>
      </c>
    </row>
    <row r="12180" spans="1:7" x14ac:dyDescent="0.35">
      <c r="A12180" t="s">
        <v>10</v>
      </c>
      <c r="B12180" t="s">
        <v>9</v>
      </c>
      <c r="C12180" t="s">
        <v>7192</v>
      </c>
      <c r="D12180" s="2">
        <v>128508.44</v>
      </c>
      <c r="E12180" s="3">
        <f t="shared" si="380"/>
        <v>5.8166535793715646E-4</v>
      </c>
      <c r="F12180" s="3">
        <f t="shared" si="381"/>
        <v>94.349915642355057</v>
      </c>
      <c r="G12180" t="s">
        <v>14480</v>
      </c>
    </row>
    <row r="12181" spans="1:7" x14ac:dyDescent="0.35">
      <c r="A12181" t="s">
        <v>3</v>
      </c>
      <c r="B12181" t="s">
        <v>9</v>
      </c>
      <c r="C12181" t="s">
        <v>6901</v>
      </c>
      <c r="D12181" s="2">
        <v>128485.81</v>
      </c>
      <c r="E12181" s="3">
        <f t="shared" si="380"/>
        <v>5.8156292818973968E-4</v>
      </c>
      <c r="F12181" s="3">
        <f t="shared" si="381"/>
        <v>94.350497205283247</v>
      </c>
      <c r="G12181" t="s">
        <v>14480</v>
      </c>
    </row>
    <row r="12182" spans="1:7" x14ac:dyDescent="0.35">
      <c r="A12182" t="s">
        <v>3</v>
      </c>
      <c r="B12182" t="s">
        <v>32</v>
      </c>
      <c r="C12182" t="s">
        <v>12734</v>
      </c>
      <c r="D12182" s="2">
        <v>128484.98</v>
      </c>
      <c r="E12182" s="3">
        <f t="shared" si="380"/>
        <v>5.8155917137620212E-4</v>
      </c>
      <c r="F12182" s="3">
        <f t="shared" si="381"/>
        <v>94.351078764454627</v>
      </c>
      <c r="G12182" t="s">
        <v>14473</v>
      </c>
    </row>
    <row r="12183" spans="1:7" x14ac:dyDescent="0.35">
      <c r="A12183" t="s">
        <v>3</v>
      </c>
      <c r="B12183" t="s">
        <v>1275</v>
      </c>
      <c r="C12183" t="s">
        <v>743</v>
      </c>
      <c r="D12183" s="2">
        <v>128484</v>
      </c>
      <c r="E12183" s="3">
        <f t="shared" si="380"/>
        <v>5.8155473562045894E-4</v>
      </c>
      <c r="F12183" s="3">
        <f t="shared" si="381"/>
        <v>94.351660319190245</v>
      </c>
      <c r="G12183" t="s">
        <v>14473</v>
      </c>
    </row>
    <row r="12184" spans="1:7" x14ac:dyDescent="0.35">
      <c r="A12184" t="s">
        <v>3</v>
      </c>
      <c r="B12184" t="s">
        <v>9</v>
      </c>
      <c r="C12184" t="s">
        <v>7666</v>
      </c>
      <c r="D12184" s="2">
        <v>128468.13</v>
      </c>
      <c r="E12184" s="3">
        <f t="shared" si="380"/>
        <v>5.8148290353510755E-4</v>
      </c>
      <c r="F12184" s="3">
        <f t="shared" si="381"/>
        <v>94.352241802093786</v>
      </c>
      <c r="G12184" t="s">
        <v>14480</v>
      </c>
    </row>
    <row r="12185" spans="1:7" x14ac:dyDescent="0.35">
      <c r="A12185" t="s">
        <v>3</v>
      </c>
      <c r="B12185" t="s">
        <v>29</v>
      </c>
      <c r="C12185" t="s">
        <v>1537</v>
      </c>
      <c r="D12185" s="2">
        <v>128447.98</v>
      </c>
      <c r="E12185" s="3">
        <f t="shared" si="380"/>
        <v>5.8139169896548987E-4</v>
      </c>
      <c r="F12185" s="3">
        <f t="shared" si="381"/>
        <v>94.352823193792759</v>
      </c>
      <c r="G12185" t="s">
        <v>14473</v>
      </c>
    </row>
    <row r="12186" spans="1:7" x14ac:dyDescent="0.35">
      <c r="A12186" t="s">
        <v>3</v>
      </c>
      <c r="B12186" t="s">
        <v>9</v>
      </c>
      <c r="C12186" t="s">
        <v>7775</v>
      </c>
      <c r="D12186" s="2">
        <v>128439.26</v>
      </c>
      <c r="E12186" s="3">
        <f t="shared" si="380"/>
        <v>5.8135222979193812E-4</v>
      </c>
      <c r="F12186" s="3">
        <f t="shared" si="381"/>
        <v>94.353404546022546</v>
      </c>
      <c r="G12186" t="s">
        <v>14473</v>
      </c>
    </row>
    <row r="12187" spans="1:7" x14ac:dyDescent="0.35">
      <c r="A12187" t="s">
        <v>10</v>
      </c>
      <c r="B12187" t="s">
        <v>43</v>
      </c>
      <c r="C12187" t="s">
        <v>188</v>
      </c>
      <c r="D12187" s="2">
        <v>128432.34</v>
      </c>
      <c r="E12187" s="3">
        <f t="shared" si="380"/>
        <v>5.8132090792485365E-4</v>
      </c>
      <c r="F12187" s="3">
        <f t="shared" si="381"/>
        <v>94.353985866930472</v>
      </c>
      <c r="G12187" t="s">
        <v>14473</v>
      </c>
    </row>
    <row r="12188" spans="1:7" x14ac:dyDescent="0.35">
      <c r="A12188" t="s">
        <v>10</v>
      </c>
      <c r="B12188" t="s">
        <v>8</v>
      </c>
      <c r="C12188" t="s">
        <v>4821</v>
      </c>
      <c r="D12188" s="2">
        <v>128412.39</v>
      </c>
      <c r="E12188" s="3">
        <f t="shared" si="380"/>
        <v>5.8123060861151011E-4</v>
      </c>
      <c r="F12188" s="3">
        <f t="shared" si="381"/>
        <v>94.354567097539089</v>
      </c>
      <c r="G12188" t="s">
        <v>14473</v>
      </c>
    </row>
    <row r="12189" spans="1:7" x14ac:dyDescent="0.35">
      <c r="A12189" t="s">
        <v>3</v>
      </c>
      <c r="B12189" t="s">
        <v>6</v>
      </c>
      <c r="C12189" s="8" t="s">
        <v>11973</v>
      </c>
      <c r="D12189" s="2">
        <v>128400</v>
      </c>
      <c r="E12189" s="3">
        <f t="shared" si="380"/>
        <v>5.8117452798532837E-4</v>
      </c>
      <c r="F12189" s="3">
        <f t="shared" si="381"/>
        <v>94.355148272067069</v>
      </c>
      <c r="G12189" t="s">
        <v>14480</v>
      </c>
    </row>
    <row r="12190" spans="1:7" x14ac:dyDescent="0.35">
      <c r="A12190" t="s">
        <v>3</v>
      </c>
      <c r="B12190" t="s">
        <v>9</v>
      </c>
      <c r="C12190" t="s">
        <v>1601</v>
      </c>
      <c r="D12190" s="2">
        <v>128376.31</v>
      </c>
      <c r="E12190" s="3">
        <f t="shared" si="380"/>
        <v>5.8106730037965875E-4</v>
      </c>
      <c r="F12190" s="3">
        <f t="shared" si="381"/>
        <v>94.355729339367443</v>
      </c>
      <c r="G12190" t="s">
        <v>14473</v>
      </c>
    </row>
    <row r="12191" spans="1:7" x14ac:dyDescent="0.35">
      <c r="A12191" t="s">
        <v>3</v>
      </c>
      <c r="B12191" t="s">
        <v>9</v>
      </c>
      <c r="C12191" t="s">
        <v>13396</v>
      </c>
      <c r="D12191" s="2">
        <v>128354.91</v>
      </c>
      <c r="E12191" s="3">
        <f t="shared" si="380"/>
        <v>5.809704379583279E-4</v>
      </c>
      <c r="F12191" s="3">
        <f t="shared" si="381"/>
        <v>94.356310309805394</v>
      </c>
      <c r="G12191" t="s">
        <v>14473</v>
      </c>
    </row>
    <row r="12192" spans="1:7" x14ac:dyDescent="0.35">
      <c r="A12192" t="s">
        <v>10</v>
      </c>
      <c r="B12192" t="s">
        <v>23</v>
      </c>
      <c r="C12192" t="s">
        <v>10662</v>
      </c>
      <c r="D12192" s="2">
        <v>128352.52</v>
      </c>
      <c r="E12192" s="3">
        <f t="shared" si="380"/>
        <v>5.8095962014585224E-4</v>
      </c>
      <c r="F12192" s="3">
        <f t="shared" si="381"/>
        <v>94.356891269425546</v>
      </c>
      <c r="G12192" t="s">
        <v>14480</v>
      </c>
    </row>
    <row r="12193" spans="1:7" x14ac:dyDescent="0.35">
      <c r="A12193" t="s">
        <v>3</v>
      </c>
      <c r="B12193" t="s">
        <v>6</v>
      </c>
      <c r="C12193" t="s">
        <v>12662</v>
      </c>
      <c r="D12193" s="2">
        <v>128351.41</v>
      </c>
      <c r="E12193" s="3">
        <f t="shared" si="380"/>
        <v>5.8095459597353079E-4</v>
      </c>
      <c r="F12193" s="3">
        <f t="shared" si="381"/>
        <v>94.357472224021521</v>
      </c>
      <c r="G12193" t="s">
        <v>14473</v>
      </c>
    </row>
    <row r="12194" spans="1:7" x14ac:dyDescent="0.35">
      <c r="A12194" t="s">
        <v>3</v>
      </c>
      <c r="B12194" t="s">
        <v>9</v>
      </c>
      <c r="C12194" t="s">
        <v>397</v>
      </c>
      <c r="D12194" s="2">
        <v>128325</v>
      </c>
      <c r="E12194" s="3">
        <f t="shared" si="380"/>
        <v>5.8083505688253322E-4</v>
      </c>
      <c r="F12194" s="3">
        <f t="shared" si="381"/>
        <v>94.358053059078401</v>
      </c>
      <c r="G12194" t="s">
        <v>14473</v>
      </c>
    </row>
    <row r="12195" spans="1:7" x14ac:dyDescent="0.35">
      <c r="A12195" t="s">
        <v>3</v>
      </c>
      <c r="B12195" t="s">
        <v>40</v>
      </c>
      <c r="C12195" t="s">
        <v>6670</v>
      </c>
      <c r="D12195" s="2">
        <v>128316.43</v>
      </c>
      <c r="E12195" s="3">
        <f t="shared" si="380"/>
        <v>5.8079626665118709E-4</v>
      </c>
      <c r="F12195" s="3">
        <f t="shared" si="381"/>
        <v>94.358633855345047</v>
      </c>
      <c r="G12195" t="s">
        <v>14473</v>
      </c>
    </row>
    <row r="12196" spans="1:7" x14ac:dyDescent="0.35">
      <c r="A12196" t="s">
        <v>3</v>
      </c>
      <c r="B12196" t="s">
        <v>9</v>
      </c>
      <c r="C12196" t="s">
        <v>2523</v>
      </c>
      <c r="D12196" s="2">
        <v>128298.75</v>
      </c>
      <c r="E12196" s="3">
        <f t="shared" si="380"/>
        <v>5.8071624199655496E-4</v>
      </c>
      <c r="F12196" s="3">
        <f t="shared" si="381"/>
        <v>94.359214571587046</v>
      </c>
      <c r="G12196" t="s">
        <v>14473</v>
      </c>
    </row>
    <row r="12197" spans="1:7" x14ac:dyDescent="0.35">
      <c r="A12197" t="s">
        <v>3</v>
      </c>
      <c r="B12197" t="s">
        <v>15</v>
      </c>
      <c r="C12197" t="s">
        <v>102</v>
      </c>
      <c r="D12197" s="2">
        <v>128288.01</v>
      </c>
      <c r="E12197" s="3">
        <f t="shared" si="380"/>
        <v>5.8066762973463465E-4</v>
      </c>
      <c r="F12197" s="3">
        <f t="shared" si="381"/>
        <v>94.35979523921678</v>
      </c>
      <c r="G12197" t="s">
        <v>14480</v>
      </c>
    </row>
    <row r="12198" spans="1:7" x14ac:dyDescent="0.35">
      <c r="A12198" t="s">
        <v>3</v>
      </c>
      <c r="B12198" t="s">
        <v>8</v>
      </c>
      <c r="C12198" s="8" t="s">
        <v>3377</v>
      </c>
      <c r="D12198" s="2">
        <v>128267.59</v>
      </c>
      <c r="E12198" s="3">
        <f t="shared" si="380"/>
        <v>5.8057520306904688E-4</v>
      </c>
      <c r="F12198" s="3">
        <f t="shared" si="381"/>
        <v>94.360375814419854</v>
      </c>
      <c r="G12198" t="s">
        <v>14480</v>
      </c>
    </row>
    <row r="12199" spans="1:7" x14ac:dyDescent="0.35">
      <c r="A12199" t="s">
        <v>10</v>
      </c>
      <c r="B12199" t="s">
        <v>180</v>
      </c>
      <c r="C12199" t="s">
        <v>1171</v>
      </c>
      <c r="D12199" s="2">
        <v>128252.39</v>
      </c>
      <c r="E12199" s="3">
        <f t="shared" si="380"/>
        <v>5.8050640359221374E-4</v>
      </c>
      <c r="F12199" s="3">
        <f t="shared" si="381"/>
        <v>94.360956320823448</v>
      </c>
      <c r="G12199" t="s">
        <v>14480</v>
      </c>
    </row>
    <row r="12200" spans="1:7" x14ac:dyDescent="0.35">
      <c r="A12200" t="s">
        <v>3</v>
      </c>
      <c r="B12200" t="s">
        <v>6</v>
      </c>
      <c r="C12200" t="s">
        <v>9800</v>
      </c>
      <c r="D12200" s="2">
        <v>128248.65</v>
      </c>
      <c r="E12200" s="3">
        <f t="shared" si="380"/>
        <v>5.8048947529988767E-4</v>
      </c>
      <c r="F12200" s="3">
        <f t="shared" si="381"/>
        <v>94.361536810298745</v>
      </c>
      <c r="G12200" t="s">
        <v>14480</v>
      </c>
    </row>
    <row r="12201" spans="1:7" x14ac:dyDescent="0.35">
      <c r="A12201" t="s">
        <v>10</v>
      </c>
      <c r="B12201" t="s">
        <v>9</v>
      </c>
      <c r="C12201" t="s">
        <v>12080</v>
      </c>
      <c r="D12201" s="2">
        <v>128242.31</v>
      </c>
      <c r="E12201" s="3">
        <f t="shared" si="380"/>
        <v>5.8046077867599812E-4</v>
      </c>
      <c r="F12201" s="3">
        <f t="shared" si="381"/>
        <v>94.362117271077423</v>
      </c>
      <c r="G12201" t="s">
        <v>14473</v>
      </c>
    </row>
    <row r="12202" spans="1:7" x14ac:dyDescent="0.35">
      <c r="A12202" t="s">
        <v>3</v>
      </c>
      <c r="B12202" t="s">
        <v>32</v>
      </c>
      <c r="C12202" t="s">
        <v>12059</v>
      </c>
      <c r="D12202" s="2">
        <v>128223.11</v>
      </c>
      <c r="E12202" s="3">
        <f t="shared" si="380"/>
        <v>5.8037387407368249E-4</v>
      </c>
      <c r="F12202" s="3">
        <f t="shared" si="381"/>
        <v>94.362697644951496</v>
      </c>
      <c r="G12202" t="s">
        <v>14473</v>
      </c>
    </row>
    <row r="12203" spans="1:7" x14ac:dyDescent="0.35">
      <c r="A12203" t="s">
        <v>10</v>
      </c>
      <c r="B12203" t="s">
        <v>8</v>
      </c>
      <c r="C12203" t="s">
        <v>4798</v>
      </c>
      <c r="D12203" s="2">
        <v>128221.15</v>
      </c>
      <c r="E12203" s="3">
        <f t="shared" si="380"/>
        <v>5.8036500256219612E-4</v>
      </c>
      <c r="F12203" s="3">
        <f t="shared" si="381"/>
        <v>94.363278009954058</v>
      </c>
      <c r="G12203" t="s">
        <v>14473</v>
      </c>
    </row>
    <row r="12204" spans="1:7" x14ac:dyDescent="0.35">
      <c r="A12204" t="s">
        <v>3</v>
      </c>
      <c r="B12204" t="s">
        <v>187</v>
      </c>
      <c r="C12204" s="7" t="s">
        <v>2191</v>
      </c>
      <c r="D12204" s="2">
        <v>128219.1</v>
      </c>
      <c r="E12204" s="3">
        <f t="shared" si="380"/>
        <v>5.8035572368538642E-4</v>
      </c>
      <c r="F12204" s="3">
        <f t="shared" si="381"/>
        <v>94.363858365677743</v>
      </c>
      <c r="G12204" t="s">
        <v>14480</v>
      </c>
    </row>
    <row r="12205" spans="1:7" x14ac:dyDescent="0.35">
      <c r="A12205" t="s">
        <v>10</v>
      </c>
      <c r="B12205" t="s">
        <v>6</v>
      </c>
      <c r="C12205" t="s">
        <v>2136</v>
      </c>
      <c r="D12205" s="2">
        <v>128197.4</v>
      </c>
      <c r="E12205" s="3">
        <f t="shared" si="380"/>
        <v>5.8025750337964432E-4</v>
      </c>
      <c r="F12205" s="3">
        <f t="shared" si="381"/>
        <v>94.364438623181115</v>
      </c>
      <c r="G12205" t="s">
        <v>14473</v>
      </c>
    </row>
    <row r="12206" spans="1:7" x14ac:dyDescent="0.35">
      <c r="A12206" t="s">
        <v>3</v>
      </c>
      <c r="B12206" t="s">
        <v>180</v>
      </c>
      <c r="C12206" t="s">
        <v>7829</v>
      </c>
      <c r="D12206" s="2">
        <v>128187.23</v>
      </c>
      <c r="E12206" s="3">
        <f t="shared" si="380"/>
        <v>5.8021147109810537E-4</v>
      </c>
      <c r="F12206" s="3">
        <f t="shared" si="381"/>
        <v>94.365018834652219</v>
      </c>
      <c r="G12206" t="s">
        <v>14480</v>
      </c>
    </row>
    <row r="12207" spans="1:7" x14ac:dyDescent="0.35">
      <c r="A12207" t="s">
        <v>10</v>
      </c>
      <c r="B12207" t="s">
        <v>9</v>
      </c>
      <c r="C12207" t="s">
        <v>2621</v>
      </c>
      <c r="D12207" s="2">
        <v>128168.03</v>
      </c>
      <c r="E12207" s="3">
        <f t="shared" si="380"/>
        <v>5.8012456649578974E-4</v>
      </c>
      <c r="F12207" s="3">
        <f t="shared" si="381"/>
        <v>94.365598959218715</v>
      </c>
      <c r="G12207" t="s">
        <v>14480</v>
      </c>
    </row>
    <row r="12208" spans="1:7" x14ac:dyDescent="0.35">
      <c r="A12208" t="s">
        <v>3</v>
      </c>
      <c r="B12208" t="s">
        <v>40</v>
      </c>
      <c r="C12208" s="6" t="s">
        <v>14038</v>
      </c>
      <c r="D12208" s="2">
        <v>128160.39</v>
      </c>
      <c r="E12208" s="3">
        <f t="shared" si="380"/>
        <v>5.8008998570611829E-4</v>
      </c>
      <c r="F12208" s="3">
        <f t="shared" si="381"/>
        <v>94.366179049204419</v>
      </c>
      <c r="G12208" t="s">
        <v>14473</v>
      </c>
    </row>
    <row r="12209" spans="1:7" x14ac:dyDescent="0.35">
      <c r="A12209" t="s">
        <v>3</v>
      </c>
      <c r="B12209" t="s">
        <v>9</v>
      </c>
      <c r="C12209" t="s">
        <v>10996</v>
      </c>
      <c r="D12209" s="2">
        <v>128116.9</v>
      </c>
      <c r="E12209" s="3">
        <f t="shared" si="380"/>
        <v>5.7989313772931087E-4</v>
      </c>
      <c r="F12209" s="3">
        <f t="shared" si="381"/>
        <v>94.366758942342145</v>
      </c>
      <c r="G12209" t="s">
        <v>14473</v>
      </c>
    </row>
    <row r="12210" spans="1:7" x14ac:dyDescent="0.35">
      <c r="A12210" t="s">
        <v>10</v>
      </c>
      <c r="B12210" t="s">
        <v>32</v>
      </c>
      <c r="C12210" t="s">
        <v>7108</v>
      </c>
      <c r="D12210" s="2">
        <v>128096.94</v>
      </c>
      <c r="E12210" s="3">
        <f t="shared" si="380"/>
        <v>5.7980279315315365E-4</v>
      </c>
      <c r="F12210" s="3">
        <f t="shared" si="381"/>
        <v>94.367338745135299</v>
      </c>
      <c r="G12210" t="s">
        <v>14473</v>
      </c>
    </row>
    <row r="12211" spans="1:7" x14ac:dyDescent="0.35">
      <c r="A12211" t="s">
        <v>10</v>
      </c>
      <c r="B12211" t="s">
        <v>6</v>
      </c>
      <c r="C12211" t="s">
        <v>668</v>
      </c>
      <c r="D12211" s="2">
        <v>128087.77</v>
      </c>
      <c r="E12211" s="3">
        <f t="shared" si="380"/>
        <v>5.7976128715298524E-4</v>
      </c>
      <c r="F12211" s="3">
        <f t="shared" si="381"/>
        <v>94.367918506422455</v>
      </c>
      <c r="G12211" t="s">
        <v>14480</v>
      </c>
    </row>
    <row r="12212" spans="1:7" x14ac:dyDescent="0.35">
      <c r="A12212" t="s">
        <v>3</v>
      </c>
      <c r="B12212" t="s">
        <v>9</v>
      </c>
      <c r="C12212" t="s">
        <v>4078</v>
      </c>
      <c r="D12212" s="2">
        <v>128078.39999999999</v>
      </c>
      <c r="E12212" s="3">
        <f t="shared" si="380"/>
        <v>5.7971887589654259E-4</v>
      </c>
      <c r="F12212" s="3">
        <f t="shared" si="381"/>
        <v>94.368498225298353</v>
      </c>
      <c r="G12212" t="s">
        <v>14480</v>
      </c>
    </row>
    <row r="12213" spans="1:7" x14ac:dyDescent="0.35">
      <c r="A12213" t="s">
        <v>10</v>
      </c>
      <c r="B12213" t="s">
        <v>134</v>
      </c>
      <c r="C12213" t="s">
        <v>10295</v>
      </c>
      <c r="D12213" s="2">
        <v>128076</v>
      </c>
      <c r="E12213" s="3">
        <f t="shared" si="380"/>
        <v>5.7970801282125324E-4</v>
      </c>
      <c r="F12213" s="3">
        <f t="shared" si="381"/>
        <v>94.369077933311175</v>
      </c>
      <c r="G12213" t="s">
        <v>14480</v>
      </c>
    </row>
    <row r="12214" spans="1:7" x14ac:dyDescent="0.35">
      <c r="A12214" t="s">
        <v>10</v>
      </c>
      <c r="B12214" t="s">
        <v>9</v>
      </c>
      <c r="C12214" t="s">
        <v>7377</v>
      </c>
      <c r="D12214" s="2">
        <v>128073.25</v>
      </c>
      <c r="E12214" s="3">
        <f t="shared" si="380"/>
        <v>5.7969556554748414E-4</v>
      </c>
      <c r="F12214" s="3">
        <f t="shared" si="381"/>
        <v>94.369657628876723</v>
      </c>
      <c r="G12214" t="s">
        <v>14480</v>
      </c>
    </row>
    <row r="12215" spans="1:7" x14ac:dyDescent="0.35">
      <c r="A12215" t="s">
        <v>10</v>
      </c>
      <c r="B12215" t="s">
        <v>55</v>
      </c>
      <c r="C12215" t="s">
        <v>305</v>
      </c>
      <c r="D12215" s="2">
        <v>128067.74</v>
      </c>
      <c r="E12215" s="3">
        <f t="shared" si="380"/>
        <v>5.7967062573713204E-4</v>
      </c>
      <c r="F12215" s="3">
        <f t="shared" si="381"/>
        <v>94.370237299502463</v>
      </c>
      <c r="G12215" t="s">
        <v>14473</v>
      </c>
    </row>
    <row r="12216" spans="1:7" x14ac:dyDescent="0.35">
      <c r="A12216" t="s">
        <v>10</v>
      </c>
      <c r="B12216" t="s">
        <v>6</v>
      </c>
      <c r="C12216" t="s">
        <v>5243</v>
      </c>
      <c r="D12216" s="2">
        <v>128052.52</v>
      </c>
      <c r="E12216" s="3">
        <f t="shared" si="380"/>
        <v>5.7960173573467155E-4</v>
      </c>
      <c r="F12216" s="3">
        <f t="shared" si="381"/>
        <v>94.3708169012382</v>
      </c>
      <c r="G12216" t="s">
        <v>14473</v>
      </c>
    </row>
    <row r="12217" spans="1:7" x14ac:dyDescent="0.35">
      <c r="A12217" t="s">
        <v>10</v>
      </c>
      <c r="B12217" t="s">
        <v>6</v>
      </c>
      <c r="C12217" t="s">
        <v>863</v>
      </c>
      <c r="D12217" s="2">
        <v>128049.42</v>
      </c>
      <c r="E12217" s="3">
        <f t="shared" si="380"/>
        <v>5.7958770426242258E-4</v>
      </c>
      <c r="F12217" s="3">
        <f t="shared" si="381"/>
        <v>94.371396488942466</v>
      </c>
      <c r="G12217" t="s">
        <v>14473</v>
      </c>
    </row>
    <row r="12218" spans="1:7" x14ac:dyDescent="0.35">
      <c r="A12218" t="s">
        <v>10</v>
      </c>
      <c r="B12218" t="s">
        <v>9</v>
      </c>
      <c r="C12218" t="s">
        <v>6092</v>
      </c>
      <c r="D12218" s="2">
        <v>128013.46</v>
      </c>
      <c r="E12218" s="3">
        <f t="shared" si="380"/>
        <v>5.7942493918433581E-4</v>
      </c>
      <c r="F12218" s="3">
        <f t="shared" si="381"/>
        <v>94.371975913881656</v>
      </c>
      <c r="G12218" t="s">
        <v>14480</v>
      </c>
    </row>
    <row r="12219" spans="1:7" x14ac:dyDescent="0.35">
      <c r="A12219" t="s">
        <v>3</v>
      </c>
      <c r="B12219" t="s">
        <v>32</v>
      </c>
      <c r="C12219" t="s">
        <v>6302</v>
      </c>
      <c r="D12219" s="2">
        <v>128008.34</v>
      </c>
      <c r="E12219" s="3">
        <f t="shared" si="380"/>
        <v>5.794017646237183E-4</v>
      </c>
      <c r="F12219" s="3">
        <f t="shared" si="381"/>
        <v>94.372555315646281</v>
      </c>
      <c r="G12219" t="s">
        <v>14480</v>
      </c>
    </row>
    <row r="12220" spans="1:7" x14ac:dyDescent="0.35">
      <c r="A12220" t="s">
        <v>10</v>
      </c>
      <c r="B12220" t="s">
        <v>9</v>
      </c>
      <c r="C12220" s="8" t="s">
        <v>6724</v>
      </c>
      <c r="D12220" s="2">
        <v>128005.5</v>
      </c>
      <c r="E12220" s="3">
        <f t="shared" si="380"/>
        <v>5.7938890998462575E-4</v>
      </c>
      <c r="F12220" s="3">
        <f t="shared" si="381"/>
        <v>94.373134704556264</v>
      </c>
      <c r="G12220" t="s">
        <v>14480</v>
      </c>
    </row>
    <row r="12221" spans="1:7" x14ac:dyDescent="0.35">
      <c r="A12221" t="s">
        <v>3</v>
      </c>
      <c r="B12221" t="s">
        <v>180</v>
      </c>
      <c r="C12221" t="s">
        <v>6506</v>
      </c>
      <c r="D12221" s="2">
        <v>127981.68</v>
      </c>
      <c r="E12221" s="3">
        <f t="shared" si="380"/>
        <v>5.7928109396237798E-4</v>
      </c>
      <c r="F12221" s="3">
        <f t="shared" si="381"/>
        <v>94.373713985650227</v>
      </c>
      <c r="G12221" t="s">
        <v>14480</v>
      </c>
    </row>
    <row r="12222" spans="1:7" x14ac:dyDescent="0.35">
      <c r="A12222" t="s">
        <v>3</v>
      </c>
      <c r="B12222" t="s">
        <v>67</v>
      </c>
      <c r="C12222" t="s">
        <v>188</v>
      </c>
      <c r="D12222" s="2">
        <v>127976.88</v>
      </c>
      <c r="E12222" s="3">
        <f t="shared" si="380"/>
        <v>5.7925936781179918E-4</v>
      </c>
      <c r="F12222" s="3">
        <f t="shared" si="381"/>
        <v>94.374293245018038</v>
      </c>
      <c r="G12222" t="s">
        <v>14473</v>
      </c>
    </row>
    <row r="12223" spans="1:7" x14ac:dyDescent="0.35">
      <c r="A12223" t="s">
        <v>3</v>
      </c>
      <c r="B12223" t="s">
        <v>16</v>
      </c>
      <c r="C12223" t="s">
        <v>248</v>
      </c>
      <c r="D12223" s="2">
        <v>127958.81</v>
      </c>
      <c r="E12223" s="3">
        <f t="shared" si="380"/>
        <v>5.7917757790743236E-4</v>
      </c>
      <c r="F12223" s="3">
        <f t="shared" si="381"/>
        <v>94.374872422595942</v>
      </c>
      <c r="G12223" t="s">
        <v>14473</v>
      </c>
    </row>
    <row r="12224" spans="1:7" x14ac:dyDescent="0.35">
      <c r="A12224" t="s">
        <v>10</v>
      </c>
      <c r="B12224" t="s">
        <v>9</v>
      </c>
      <c r="C12224" t="s">
        <v>3221</v>
      </c>
      <c r="D12224" s="2">
        <v>127934</v>
      </c>
      <c r="E12224" s="3">
        <f t="shared" si="380"/>
        <v>5.7906528086662773E-4</v>
      </c>
      <c r="F12224" s="3">
        <f t="shared" si="381"/>
        <v>94.375451487876802</v>
      </c>
      <c r="G12224" t="s">
        <v>14473</v>
      </c>
    </row>
    <row r="12225" spans="1:7" x14ac:dyDescent="0.35">
      <c r="A12225" t="s">
        <v>10</v>
      </c>
      <c r="B12225" t="s">
        <v>9</v>
      </c>
      <c r="C12225" t="s">
        <v>4352</v>
      </c>
      <c r="D12225" s="2">
        <v>127931.84</v>
      </c>
      <c r="E12225" s="3">
        <f t="shared" si="380"/>
        <v>5.7905550409886723E-4</v>
      </c>
      <c r="F12225" s="3">
        <f t="shared" si="381"/>
        <v>94.376030543380907</v>
      </c>
      <c r="G12225" t="s">
        <v>14480</v>
      </c>
    </row>
    <row r="12226" spans="1:7" x14ac:dyDescent="0.35">
      <c r="A12226" t="s">
        <v>3</v>
      </c>
      <c r="B12226" t="s">
        <v>36</v>
      </c>
      <c r="C12226" t="s">
        <v>4827</v>
      </c>
      <c r="D12226" s="2">
        <v>127900.26</v>
      </c>
      <c r="E12226" s="3">
        <f t="shared" si="380"/>
        <v>5.7891256413318353E-4</v>
      </c>
      <c r="F12226" s="3">
        <f t="shared" si="381"/>
        <v>94.376609455945044</v>
      </c>
      <c r="G12226" t="s">
        <v>14473</v>
      </c>
    </row>
    <row r="12227" spans="1:7" x14ac:dyDescent="0.35">
      <c r="A12227" t="s">
        <v>3</v>
      </c>
      <c r="B12227" t="s">
        <v>6</v>
      </c>
      <c r="C12227" t="s">
        <v>3103</v>
      </c>
      <c r="D12227" s="2">
        <v>127900</v>
      </c>
      <c r="E12227" s="3">
        <f t="shared" ref="E12227:E12290" si="382">(D12227/$D$29638)*100</f>
        <v>5.7891138730002732E-4</v>
      </c>
      <c r="F12227" s="3">
        <f t="shared" si="381"/>
        <v>94.377188367332337</v>
      </c>
      <c r="G12227" t="s">
        <v>14473</v>
      </c>
    </row>
    <row r="12228" spans="1:7" x14ac:dyDescent="0.35">
      <c r="A12228" t="s">
        <v>10</v>
      </c>
      <c r="B12228" t="s">
        <v>9</v>
      </c>
      <c r="C12228" t="s">
        <v>11133</v>
      </c>
      <c r="D12228" s="2">
        <v>127880.43</v>
      </c>
      <c r="E12228" s="3">
        <f t="shared" si="382"/>
        <v>5.7882280797360447E-4</v>
      </c>
      <c r="F12228" s="3">
        <f t="shared" ref="F12228:F12291" si="383">E12228+F12227</f>
        <v>94.377767190140304</v>
      </c>
      <c r="G12228" t="s">
        <v>14480</v>
      </c>
    </row>
    <row r="12229" spans="1:7" x14ac:dyDescent="0.35">
      <c r="A12229" t="s">
        <v>10</v>
      </c>
      <c r="B12229" t="s">
        <v>92</v>
      </c>
      <c r="C12229" t="s">
        <v>1119</v>
      </c>
      <c r="D12229" s="2">
        <v>127875</v>
      </c>
      <c r="E12229" s="3">
        <f t="shared" si="382"/>
        <v>5.7879823026576213E-4</v>
      </c>
      <c r="F12229" s="3">
        <f t="shared" si="383"/>
        <v>94.378345988370569</v>
      </c>
      <c r="G12229" t="s">
        <v>14473</v>
      </c>
    </row>
    <row r="12230" spans="1:7" x14ac:dyDescent="0.35">
      <c r="A12230" t="s">
        <v>10</v>
      </c>
      <c r="B12230" t="s">
        <v>9</v>
      </c>
      <c r="C12230" t="s">
        <v>6726</v>
      </c>
      <c r="D12230" s="2">
        <v>127872.77</v>
      </c>
      <c r="E12230" s="3">
        <f t="shared" si="382"/>
        <v>5.7878813665830577E-4</v>
      </c>
      <c r="F12230" s="3">
        <f t="shared" si="383"/>
        <v>94.378924776507233</v>
      </c>
      <c r="G12230" t="s">
        <v>14480</v>
      </c>
    </row>
    <row r="12231" spans="1:7" x14ac:dyDescent="0.35">
      <c r="A12231" t="s">
        <v>3</v>
      </c>
      <c r="B12231" t="s">
        <v>9</v>
      </c>
      <c r="C12231" t="s">
        <v>661</v>
      </c>
      <c r="D12231" s="2">
        <v>127857.63</v>
      </c>
      <c r="E12231" s="3">
        <f t="shared" si="382"/>
        <v>5.7871960875835481E-4</v>
      </c>
      <c r="F12231" s="3">
        <f t="shared" si="383"/>
        <v>94.379503496115987</v>
      </c>
      <c r="G12231" t="s">
        <v>14480</v>
      </c>
    </row>
    <row r="12232" spans="1:7" x14ac:dyDescent="0.35">
      <c r="A12232" t="s">
        <v>10</v>
      </c>
      <c r="B12232" t="s">
        <v>6</v>
      </c>
      <c r="C12232" t="s">
        <v>8502</v>
      </c>
      <c r="D12232" s="2">
        <v>127840.75</v>
      </c>
      <c r="E12232" s="3">
        <f t="shared" si="382"/>
        <v>5.7864320512881909E-4</v>
      </c>
      <c r="F12232" s="3">
        <f t="shared" si="383"/>
        <v>94.380082139321118</v>
      </c>
      <c r="G12232" t="s">
        <v>14473</v>
      </c>
    </row>
    <row r="12233" spans="1:7" x14ac:dyDescent="0.35">
      <c r="A12233" t="s">
        <v>3</v>
      </c>
      <c r="B12233" t="s">
        <v>329</v>
      </c>
      <c r="C12233" t="s">
        <v>2741</v>
      </c>
      <c r="D12233" s="2">
        <v>127838.29</v>
      </c>
      <c r="E12233" s="3">
        <f t="shared" si="382"/>
        <v>5.7863207047664734E-4</v>
      </c>
      <c r="F12233" s="3">
        <f t="shared" si="383"/>
        <v>94.380660771391589</v>
      </c>
      <c r="G12233" t="s">
        <v>14473</v>
      </c>
    </row>
    <row r="12234" spans="1:7" x14ac:dyDescent="0.35">
      <c r="A12234" t="s">
        <v>3</v>
      </c>
      <c r="B12234" t="s">
        <v>8</v>
      </c>
      <c r="C12234" s="8" t="s">
        <v>3754</v>
      </c>
      <c r="D12234" s="2">
        <v>127829.38</v>
      </c>
      <c r="E12234" s="3">
        <f t="shared" si="382"/>
        <v>5.7859174130963536E-4</v>
      </c>
      <c r="F12234" s="3">
        <f t="shared" si="383"/>
        <v>94.381239363132906</v>
      </c>
      <c r="G12234" t="s">
        <v>14480</v>
      </c>
    </row>
    <row r="12235" spans="1:7" x14ac:dyDescent="0.35">
      <c r="A12235" t="s">
        <v>3</v>
      </c>
      <c r="B12235" t="s">
        <v>9</v>
      </c>
      <c r="C12235" t="s">
        <v>7497</v>
      </c>
      <c r="D12235" s="2">
        <v>127828.62</v>
      </c>
      <c r="E12235" s="3">
        <f t="shared" si="382"/>
        <v>5.7858830133579366E-4</v>
      </c>
      <c r="F12235" s="3">
        <f t="shared" si="383"/>
        <v>94.381817951434243</v>
      </c>
      <c r="G12235" t="s">
        <v>14473</v>
      </c>
    </row>
    <row r="12236" spans="1:7" x14ac:dyDescent="0.35">
      <c r="A12236" t="s">
        <v>10</v>
      </c>
      <c r="B12236" t="s">
        <v>29</v>
      </c>
      <c r="C12236" t="s">
        <v>422</v>
      </c>
      <c r="D12236" s="2">
        <v>127824.51</v>
      </c>
      <c r="E12236" s="3">
        <f t="shared" si="382"/>
        <v>5.7856969831936048E-4</v>
      </c>
      <c r="F12236" s="3">
        <f t="shared" si="383"/>
        <v>94.382396521132563</v>
      </c>
      <c r="G12236" t="s">
        <v>14473</v>
      </c>
    </row>
    <row r="12237" spans="1:7" x14ac:dyDescent="0.35">
      <c r="A12237" t="s">
        <v>3</v>
      </c>
      <c r="B12237" t="s">
        <v>68</v>
      </c>
      <c r="C12237" t="s">
        <v>2954</v>
      </c>
      <c r="D12237" s="2">
        <v>127822.75</v>
      </c>
      <c r="E12237" s="3">
        <f t="shared" si="382"/>
        <v>5.7856173206414824E-4</v>
      </c>
      <c r="F12237" s="3">
        <f t="shared" si="383"/>
        <v>94.382975082864633</v>
      </c>
      <c r="G12237" t="s">
        <v>14473</v>
      </c>
    </row>
    <row r="12238" spans="1:7" x14ac:dyDescent="0.35">
      <c r="A12238" t="s">
        <v>3</v>
      </c>
      <c r="B12238" t="s">
        <v>13</v>
      </c>
      <c r="C12238" t="s">
        <v>305</v>
      </c>
      <c r="D12238" s="2">
        <v>127818.87</v>
      </c>
      <c r="E12238" s="3">
        <f t="shared" si="382"/>
        <v>5.7854417009243022E-4</v>
      </c>
      <c r="F12238" s="3">
        <f t="shared" si="383"/>
        <v>94.383553627034729</v>
      </c>
      <c r="G12238" t="s">
        <v>14473</v>
      </c>
    </row>
    <row r="12239" spans="1:7" x14ac:dyDescent="0.35">
      <c r="A12239" t="s">
        <v>10</v>
      </c>
      <c r="B12239" t="s">
        <v>6</v>
      </c>
      <c r="C12239" t="s">
        <v>6318</v>
      </c>
      <c r="D12239" s="2">
        <v>127806.57</v>
      </c>
      <c r="E12239" s="3">
        <f t="shared" si="382"/>
        <v>5.7848849683157192E-4</v>
      </c>
      <c r="F12239" s="3">
        <f t="shared" si="383"/>
        <v>94.384132115531557</v>
      </c>
      <c r="G12239" t="s">
        <v>14480</v>
      </c>
    </row>
    <row r="12240" spans="1:7" x14ac:dyDescent="0.35">
      <c r="A12240" t="s">
        <v>3</v>
      </c>
      <c r="B12240" t="s">
        <v>6</v>
      </c>
      <c r="C12240" t="s">
        <v>1311</v>
      </c>
      <c r="D12240" s="2">
        <v>127806</v>
      </c>
      <c r="E12240" s="3">
        <f t="shared" si="382"/>
        <v>5.7848591685119067E-4</v>
      </c>
      <c r="F12240" s="3">
        <f t="shared" si="383"/>
        <v>94.384710601448404</v>
      </c>
      <c r="G12240" t="s">
        <v>14473</v>
      </c>
    </row>
    <row r="12241" spans="1:7" x14ac:dyDescent="0.35">
      <c r="A12241" t="s">
        <v>3</v>
      </c>
      <c r="B12241" t="s">
        <v>180</v>
      </c>
      <c r="C12241" t="s">
        <v>1788</v>
      </c>
      <c r="D12241" s="2">
        <v>127800.98</v>
      </c>
      <c r="E12241" s="3">
        <f t="shared" si="382"/>
        <v>5.7846319491871017E-4</v>
      </c>
      <c r="F12241" s="3">
        <f t="shared" si="383"/>
        <v>94.385289064643317</v>
      </c>
      <c r="G12241" t="s">
        <v>14480</v>
      </c>
    </row>
    <row r="12242" spans="1:7" x14ac:dyDescent="0.35">
      <c r="A12242" t="s">
        <v>3</v>
      </c>
      <c r="B12242" t="s">
        <v>16</v>
      </c>
      <c r="C12242" t="s">
        <v>2268</v>
      </c>
      <c r="D12242" s="2">
        <v>127795.55</v>
      </c>
      <c r="E12242" s="3">
        <f t="shared" si="382"/>
        <v>5.7843861721086783E-4</v>
      </c>
      <c r="F12242" s="3">
        <f t="shared" si="383"/>
        <v>94.385867503260528</v>
      </c>
      <c r="G12242" t="s">
        <v>14480</v>
      </c>
    </row>
    <row r="12243" spans="1:7" x14ac:dyDescent="0.35">
      <c r="A12243" t="s">
        <v>10</v>
      </c>
      <c r="B12243" t="s">
        <v>13</v>
      </c>
      <c r="C12243" t="s">
        <v>1999</v>
      </c>
      <c r="D12243" s="2">
        <v>127777</v>
      </c>
      <c r="E12243" s="3">
        <f t="shared" si="382"/>
        <v>5.783546546914432E-4</v>
      </c>
      <c r="F12243" s="3">
        <f t="shared" si="383"/>
        <v>94.38644585791522</v>
      </c>
      <c r="G12243" t="s">
        <v>14473</v>
      </c>
    </row>
    <row r="12244" spans="1:7" x14ac:dyDescent="0.35">
      <c r="A12244" t="s">
        <v>3</v>
      </c>
      <c r="B12244" t="s">
        <v>180</v>
      </c>
      <c r="C12244" t="s">
        <v>11944</v>
      </c>
      <c r="D12244" s="2">
        <v>127770.08</v>
      </c>
      <c r="E12244" s="3">
        <f t="shared" si="382"/>
        <v>5.7832333282435862E-4</v>
      </c>
      <c r="F12244" s="3">
        <f t="shared" si="383"/>
        <v>94.387024181248037</v>
      </c>
      <c r="G12244" t="s">
        <v>14480</v>
      </c>
    </row>
    <row r="12245" spans="1:7" x14ac:dyDescent="0.35">
      <c r="A12245" t="s">
        <v>3</v>
      </c>
      <c r="B12245" t="s">
        <v>9</v>
      </c>
      <c r="C12245" t="s">
        <v>5842</v>
      </c>
      <c r="D12245" s="2">
        <v>127766.7</v>
      </c>
      <c r="E12245" s="3">
        <f t="shared" si="382"/>
        <v>5.7830803399332598E-4</v>
      </c>
      <c r="F12245" s="3">
        <f t="shared" si="383"/>
        <v>94.387602489282031</v>
      </c>
      <c r="G12245" t="s">
        <v>14480</v>
      </c>
    </row>
    <row r="12246" spans="1:7" x14ac:dyDescent="0.35">
      <c r="A12246" t="s">
        <v>10</v>
      </c>
      <c r="B12246" t="s">
        <v>6</v>
      </c>
      <c r="C12246" t="s">
        <v>6429</v>
      </c>
      <c r="D12246" s="2">
        <v>127760.95</v>
      </c>
      <c r="E12246" s="3">
        <f t="shared" si="382"/>
        <v>5.7828200787544493E-4</v>
      </c>
      <c r="F12246" s="3">
        <f t="shared" si="383"/>
        <v>94.38818077128991</v>
      </c>
      <c r="G12246" t="s">
        <v>14473</v>
      </c>
    </row>
    <row r="12247" spans="1:7" x14ac:dyDescent="0.35">
      <c r="A12247" t="s">
        <v>3</v>
      </c>
      <c r="B12247" t="s">
        <v>8</v>
      </c>
      <c r="C12247" t="s">
        <v>1756</v>
      </c>
      <c r="D12247" s="2">
        <v>127751.44</v>
      </c>
      <c r="E12247" s="3">
        <f t="shared" si="382"/>
        <v>5.7823896293961055E-4</v>
      </c>
      <c r="F12247" s="3">
        <f t="shared" si="383"/>
        <v>94.388759010252855</v>
      </c>
      <c r="G12247" t="s">
        <v>14473</v>
      </c>
    </row>
    <row r="12248" spans="1:7" x14ac:dyDescent="0.35">
      <c r="A12248" t="s">
        <v>10</v>
      </c>
      <c r="B12248" t="s">
        <v>28</v>
      </c>
      <c r="C12248" t="s">
        <v>341</v>
      </c>
      <c r="D12248" s="2">
        <v>127725.9</v>
      </c>
      <c r="E12248" s="3">
        <f t="shared" si="382"/>
        <v>5.7812336171340537E-4</v>
      </c>
      <c r="F12248" s="3">
        <f t="shared" si="383"/>
        <v>94.389337133614575</v>
      </c>
      <c r="G12248" t="s">
        <v>14473</v>
      </c>
    </row>
    <row r="12249" spans="1:7" x14ac:dyDescent="0.35">
      <c r="A12249" t="s">
        <v>3</v>
      </c>
      <c r="B12249" t="s">
        <v>15</v>
      </c>
      <c r="C12249" t="s">
        <v>8379</v>
      </c>
      <c r="D12249" s="2">
        <v>127718.49</v>
      </c>
      <c r="E12249" s="3">
        <f t="shared" si="382"/>
        <v>5.7808982196844931E-4</v>
      </c>
      <c r="F12249" s="3">
        <f t="shared" si="383"/>
        <v>94.389915223436546</v>
      </c>
      <c r="G12249" t="s">
        <v>14473</v>
      </c>
    </row>
    <row r="12250" spans="1:7" x14ac:dyDescent="0.35">
      <c r="A12250" t="s">
        <v>3</v>
      </c>
      <c r="B12250" t="s">
        <v>9</v>
      </c>
      <c r="C12250" t="s">
        <v>1479</v>
      </c>
      <c r="D12250" s="2">
        <v>127707.59</v>
      </c>
      <c r="E12250" s="3">
        <f t="shared" si="382"/>
        <v>5.780404855015097E-4</v>
      </c>
      <c r="F12250" s="3">
        <f t="shared" si="383"/>
        <v>94.390493263922053</v>
      </c>
      <c r="G12250" t="s">
        <v>14473</v>
      </c>
    </row>
    <row r="12251" spans="1:7" x14ac:dyDescent="0.35">
      <c r="A12251" t="s">
        <v>10</v>
      </c>
      <c r="B12251" t="s">
        <v>9</v>
      </c>
      <c r="C12251" t="s">
        <v>1527</v>
      </c>
      <c r="D12251" s="2">
        <v>127690.01</v>
      </c>
      <c r="E12251" s="3">
        <f t="shared" si="382"/>
        <v>5.7796091347501446E-4</v>
      </c>
      <c r="F12251" s="3">
        <f t="shared" si="383"/>
        <v>94.391071224835528</v>
      </c>
      <c r="G12251" t="s">
        <v>14480</v>
      </c>
    </row>
    <row r="12252" spans="1:7" x14ac:dyDescent="0.35">
      <c r="A12252" t="s">
        <v>3</v>
      </c>
      <c r="B12252" t="s">
        <v>6</v>
      </c>
      <c r="C12252" t="s">
        <v>60</v>
      </c>
      <c r="D12252" s="2">
        <v>127687.67999999999</v>
      </c>
      <c r="E12252" s="3">
        <f t="shared" si="382"/>
        <v>5.7795036723942087E-4</v>
      </c>
      <c r="F12252" s="3">
        <f t="shared" si="383"/>
        <v>94.391649175202772</v>
      </c>
      <c r="G12252" t="s">
        <v>14473</v>
      </c>
    </row>
    <row r="12253" spans="1:7" x14ac:dyDescent="0.35">
      <c r="A12253" t="s">
        <v>3</v>
      </c>
      <c r="B12253" t="s">
        <v>9</v>
      </c>
      <c r="C12253" s="8" t="s">
        <v>3174</v>
      </c>
      <c r="D12253" s="2">
        <v>127684</v>
      </c>
      <c r="E12253" s="3">
        <f t="shared" si="382"/>
        <v>5.779337105239771E-4</v>
      </c>
      <c r="F12253" s="3">
        <f t="shared" si="383"/>
        <v>94.392227108913303</v>
      </c>
      <c r="G12253" t="s">
        <v>14480</v>
      </c>
    </row>
    <row r="12254" spans="1:7" x14ac:dyDescent="0.35">
      <c r="A12254" t="s">
        <v>10</v>
      </c>
      <c r="B12254" t="s">
        <v>180</v>
      </c>
      <c r="C12254" t="s">
        <v>3494</v>
      </c>
      <c r="D12254" s="2">
        <v>127656.43</v>
      </c>
      <c r="E12254" s="3">
        <f t="shared" si="382"/>
        <v>5.7780892094658957E-4</v>
      </c>
      <c r="F12254" s="3">
        <f t="shared" si="383"/>
        <v>94.392804917834255</v>
      </c>
      <c r="G12254" t="s">
        <v>14480</v>
      </c>
    </row>
    <row r="12255" spans="1:7" x14ac:dyDescent="0.35">
      <c r="A12255" t="s">
        <v>10</v>
      </c>
      <c r="B12255" t="s">
        <v>174</v>
      </c>
      <c r="C12255" t="s">
        <v>9053</v>
      </c>
      <c r="D12255" s="2">
        <v>127643</v>
      </c>
      <c r="E12255" s="3">
        <f t="shared" si="382"/>
        <v>5.7774813298778246E-4</v>
      </c>
      <c r="F12255" s="3">
        <f t="shared" si="383"/>
        <v>94.393382665967238</v>
      </c>
      <c r="G12255" t="s">
        <v>14473</v>
      </c>
    </row>
    <row r="12256" spans="1:7" x14ac:dyDescent="0.35">
      <c r="A12256" t="s">
        <v>3</v>
      </c>
      <c r="B12256" t="s">
        <v>6</v>
      </c>
      <c r="C12256" t="s">
        <v>1747</v>
      </c>
      <c r="D12256" s="2">
        <v>127632.27</v>
      </c>
      <c r="E12256" s="3">
        <f t="shared" si="382"/>
        <v>5.7769956598867594E-4</v>
      </c>
      <c r="F12256" s="3">
        <f t="shared" si="383"/>
        <v>94.393960365533232</v>
      </c>
      <c r="G12256" t="s">
        <v>14473</v>
      </c>
    </row>
    <row r="12257" spans="1:7" x14ac:dyDescent="0.35">
      <c r="A12257" t="s">
        <v>10</v>
      </c>
      <c r="B12257" t="s">
        <v>979</v>
      </c>
      <c r="C12257" t="s">
        <v>1455</v>
      </c>
      <c r="D12257" s="2">
        <v>127629.94</v>
      </c>
      <c r="E12257" s="3">
        <f t="shared" si="382"/>
        <v>5.7768901975308246E-4</v>
      </c>
      <c r="F12257" s="3">
        <f t="shared" si="383"/>
        <v>94.394538054552982</v>
      </c>
      <c r="G12257" t="s">
        <v>14473</v>
      </c>
    </row>
    <row r="12258" spans="1:7" x14ac:dyDescent="0.35">
      <c r="A12258" t="s">
        <v>10</v>
      </c>
      <c r="B12258" t="s">
        <v>9</v>
      </c>
      <c r="C12258" t="s">
        <v>9430</v>
      </c>
      <c r="D12258" s="2">
        <v>127625.55</v>
      </c>
      <c r="E12258" s="3">
        <f t="shared" si="382"/>
        <v>5.7766914937786549E-4</v>
      </c>
      <c r="F12258" s="3">
        <f t="shared" si="383"/>
        <v>94.395115723702361</v>
      </c>
      <c r="G12258" t="s">
        <v>14473</v>
      </c>
    </row>
    <row r="12259" spans="1:7" x14ac:dyDescent="0.35">
      <c r="A12259" t="s">
        <v>10</v>
      </c>
      <c r="B12259" t="s">
        <v>9</v>
      </c>
      <c r="C12259" t="s">
        <v>2256</v>
      </c>
      <c r="D12259" s="2">
        <v>127614.68</v>
      </c>
      <c r="E12259" s="3">
        <f t="shared" si="382"/>
        <v>5.7761994869936692E-4</v>
      </c>
      <c r="F12259" s="3">
        <f t="shared" si="383"/>
        <v>94.395693343651061</v>
      </c>
      <c r="G12259" t="s">
        <v>14473</v>
      </c>
    </row>
    <row r="12260" spans="1:7" x14ac:dyDescent="0.35">
      <c r="A12260" t="s">
        <v>3</v>
      </c>
      <c r="B12260" t="s">
        <v>27</v>
      </c>
      <c r="C12260" t="s">
        <v>591</v>
      </c>
      <c r="D12260" s="2">
        <v>127613.63</v>
      </c>
      <c r="E12260" s="3">
        <f t="shared" si="382"/>
        <v>5.7761519610392787E-4</v>
      </c>
      <c r="F12260" s="3">
        <f t="shared" si="383"/>
        <v>94.396270958847168</v>
      </c>
      <c r="G12260" t="s">
        <v>14473</v>
      </c>
    </row>
    <row r="12261" spans="1:7" x14ac:dyDescent="0.35">
      <c r="A12261" t="s">
        <v>10</v>
      </c>
      <c r="B12261" t="s">
        <v>9</v>
      </c>
      <c r="C12261" t="s">
        <v>14134</v>
      </c>
      <c r="D12261" s="2">
        <v>127596.4</v>
      </c>
      <c r="E12261" s="3">
        <f t="shared" si="382"/>
        <v>5.775372082759124E-4</v>
      </c>
      <c r="F12261" s="3">
        <f t="shared" si="383"/>
        <v>94.396848496055441</v>
      </c>
      <c r="G12261" t="s">
        <v>14473</v>
      </c>
    </row>
    <row r="12262" spans="1:7" x14ac:dyDescent="0.35">
      <c r="A12262" t="s">
        <v>3</v>
      </c>
      <c r="B12262" t="s">
        <v>9</v>
      </c>
      <c r="C12262" s="8" t="s">
        <v>7581</v>
      </c>
      <c r="D12262" s="2">
        <v>127577.54</v>
      </c>
      <c r="E12262" s="3">
        <f t="shared" si="382"/>
        <v>5.7745184260926284E-4</v>
      </c>
      <c r="F12262" s="3">
        <f t="shared" si="383"/>
        <v>94.397425947898043</v>
      </c>
      <c r="G12262" t="s">
        <v>14480</v>
      </c>
    </row>
    <row r="12263" spans="1:7" x14ac:dyDescent="0.35">
      <c r="A12263" t="s">
        <v>10</v>
      </c>
      <c r="B12263" t="s">
        <v>55</v>
      </c>
      <c r="C12263" t="s">
        <v>665</v>
      </c>
      <c r="D12263" s="2">
        <v>127568.94</v>
      </c>
      <c r="E12263" s="3">
        <f t="shared" si="382"/>
        <v>5.7741291658947567E-4</v>
      </c>
      <c r="F12263" s="3">
        <f t="shared" si="383"/>
        <v>94.398003360814627</v>
      </c>
      <c r="G12263" t="s">
        <v>14473</v>
      </c>
    </row>
    <row r="12264" spans="1:7" x14ac:dyDescent="0.35">
      <c r="A12264" t="s">
        <v>10</v>
      </c>
      <c r="B12264" t="s">
        <v>83</v>
      </c>
      <c r="C12264" t="s">
        <v>615</v>
      </c>
      <c r="D12264" s="2">
        <v>127540.05</v>
      </c>
      <c r="E12264" s="3">
        <f t="shared" si="382"/>
        <v>5.77282152320679E-4</v>
      </c>
      <c r="F12264" s="3">
        <f t="shared" si="383"/>
        <v>94.398580642966948</v>
      </c>
      <c r="G12264" t="s">
        <v>14480</v>
      </c>
    </row>
    <row r="12265" spans="1:7" x14ac:dyDescent="0.35">
      <c r="A12265" t="s">
        <v>3</v>
      </c>
      <c r="B12265" t="s">
        <v>180</v>
      </c>
      <c r="C12265" t="s">
        <v>1860</v>
      </c>
      <c r="D12265" s="2">
        <v>127524.49</v>
      </c>
      <c r="E12265" s="3">
        <f t="shared" si="382"/>
        <v>5.7721172338255243E-4</v>
      </c>
      <c r="F12265" s="3">
        <f t="shared" si="383"/>
        <v>94.39915785469033</v>
      </c>
      <c r="G12265" t="s">
        <v>14480</v>
      </c>
    </row>
    <row r="12266" spans="1:7" x14ac:dyDescent="0.35">
      <c r="A12266" t="s">
        <v>3</v>
      </c>
      <c r="B12266" t="s">
        <v>16</v>
      </c>
      <c r="C12266" t="s">
        <v>131</v>
      </c>
      <c r="D12266" s="2">
        <v>127493.79</v>
      </c>
      <c r="E12266" s="3">
        <f t="shared" si="382"/>
        <v>5.770727665444749E-4</v>
      </c>
      <c r="F12266" s="3">
        <f t="shared" si="383"/>
        <v>94.399734927456876</v>
      </c>
      <c r="G12266" t="s">
        <v>14473</v>
      </c>
    </row>
    <row r="12267" spans="1:7" x14ac:dyDescent="0.35">
      <c r="A12267" t="s">
        <v>10</v>
      </c>
      <c r="B12267" t="s">
        <v>32</v>
      </c>
      <c r="C12267" t="s">
        <v>6479</v>
      </c>
      <c r="D12267" s="2">
        <v>127486.34</v>
      </c>
      <c r="E12267" s="3">
        <f t="shared" si="382"/>
        <v>5.770390457482639E-4</v>
      </c>
      <c r="F12267" s="3">
        <f t="shared" si="383"/>
        <v>94.400311966502628</v>
      </c>
      <c r="G12267" t="s">
        <v>14473</v>
      </c>
    </row>
    <row r="12268" spans="1:7" x14ac:dyDescent="0.35">
      <c r="A12268" t="s">
        <v>10</v>
      </c>
      <c r="B12268" t="s">
        <v>9</v>
      </c>
      <c r="C12268" t="s">
        <v>6247</v>
      </c>
      <c r="D12268" s="2">
        <v>127482.9</v>
      </c>
      <c r="E12268" s="3">
        <f t="shared" si="382"/>
        <v>5.7702347534034908E-4</v>
      </c>
      <c r="F12268" s="3">
        <f t="shared" si="383"/>
        <v>94.400888989977972</v>
      </c>
      <c r="G12268" t="s">
        <v>14473</v>
      </c>
    </row>
    <row r="12269" spans="1:7" x14ac:dyDescent="0.35">
      <c r="A12269" t="s">
        <v>3</v>
      </c>
      <c r="B12269" t="s">
        <v>200</v>
      </c>
      <c r="C12269" t="s">
        <v>9754</v>
      </c>
      <c r="D12269" s="2">
        <v>127478.07</v>
      </c>
      <c r="E12269" s="3">
        <f t="shared" si="382"/>
        <v>5.7700161340132913E-4</v>
      </c>
      <c r="F12269" s="3">
        <f t="shared" si="383"/>
        <v>94.40146599159138</v>
      </c>
      <c r="G12269" t="s">
        <v>14473</v>
      </c>
    </row>
    <row r="12270" spans="1:7" x14ac:dyDescent="0.35">
      <c r="A12270" t="s">
        <v>3</v>
      </c>
      <c r="B12270" t="s">
        <v>20</v>
      </c>
      <c r="C12270" t="s">
        <v>13592</v>
      </c>
      <c r="D12270" s="2">
        <v>127474.01</v>
      </c>
      <c r="E12270" s="3">
        <f t="shared" si="382"/>
        <v>5.7698323669896434E-4</v>
      </c>
      <c r="F12270" s="3">
        <f t="shared" si="383"/>
        <v>94.402042974828078</v>
      </c>
      <c r="G12270" t="s">
        <v>14473</v>
      </c>
    </row>
    <row r="12271" spans="1:7" x14ac:dyDescent="0.35">
      <c r="A12271" t="s">
        <v>3</v>
      </c>
      <c r="B12271" t="s">
        <v>9</v>
      </c>
      <c r="C12271" t="s">
        <v>11709</v>
      </c>
      <c r="D12271" s="2">
        <v>127464.59</v>
      </c>
      <c r="E12271" s="3">
        <f t="shared" si="382"/>
        <v>5.769405991284533E-4</v>
      </c>
      <c r="F12271" s="3">
        <f t="shared" si="383"/>
        <v>94.402619915427209</v>
      </c>
      <c r="G12271" t="s">
        <v>14480</v>
      </c>
    </row>
    <row r="12272" spans="1:7" x14ac:dyDescent="0.35">
      <c r="A12272" t="s">
        <v>3</v>
      </c>
      <c r="B12272" t="s">
        <v>37</v>
      </c>
      <c r="C12272" t="s">
        <v>2111</v>
      </c>
      <c r="D12272" s="2">
        <v>127455.58</v>
      </c>
      <c r="E12272" s="3">
        <f t="shared" si="382"/>
        <v>5.7689981733330419E-4</v>
      </c>
      <c r="F12272" s="3">
        <f t="shared" si="383"/>
        <v>94.403196815244542</v>
      </c>
      <c r="G12272" t="s">
        <v>14473</v>
      </c>
    </row>
    <row r="12273" spans="1:7" x14ac:dyDescent="0.35">
      <c r="A12273" t="s">
        <v>3</v>
      </c>
      <c r="B12273" t="s">
        <v>73</v>
      </c>
      <c r="C12273" t="s">
        <v>4231</v>
      </c>
      <c r="D12273" s="2">
        <v>127450.97</v>
      </c>
      <c r="E12273" s="3">
        <f t="shared" si="382"/>
        <v>5.7687895117618574E-4</v>
      </c>
      <c r="F12273" s="3">
        <f t="shared" si="383"/>
        <v>94.403773694195721</v>
      </c>
      <c r="G12273" t="s">
        <v>14480</v>
      </c>
    </row>
    <row r="12274" spans="1:7" x14ac:dyDescent="0.35">
      <c r="A12274" t="s">
        <v>3</v>
      </c>
      <c r="B12274" t="s">
        <v>6</v>
      </c>
      <c r="C12274" t="s">
        <v>447</v>
      </c>
      <c r="D12274" s="2">
        <v>127435.98</v>
      </c>
      <c r="E12274" s="3">
        <f t="shared" si="382"/>
        <v>5.7681110221844041E-4</v>
      </c>
      <c r="F12274" s="3">
        <f t="shared" si="383"/>
        <v>94.404350505297941</v>
      </c>
      <c r="G12274" t="s">
        <v>14480</v>
      </c>
    </row>
    <row r="12275" spans="1:7" x14ac:dyDescent="0.35">
      <c r="A12275" t="s">
        <v>3</v>
      </c>
      <c r="B12275" t="s">
        <v>16</v>
      </c>
      <c r="C12275" s="13" t="s">
        <v>3515</v>
      </c>
      <c r="D12275" s="2">
        <v>127433.65</v>
      </c>
      <c r="E12275" s="3">
        <f t="shared" si="382"/>
        <v>5.7680055598284682E-4</v>
      </c>
      <c r="F12275" s="3">
        <f t="shared" si="383"/>
        <v>94.404927305853917</v>
      </c>
      <c r="G12275" t="s">
        <v>14480</v>
      </c>
    </row>
    <row r="12276" spans="1:7" x14ac:dyDescent="0.35">
      <c r="A12276" t="s">
        <v>3</v>
      </c>
      <c r="B12276" t="s">
        <v>28</v>
      </c>
      <c r="C12276" t="s">
        <v>6786</v>
      </c>
      <c r="D12276" s="2">
        <v>127423.57</v>
      </c>
      <c r="E12276" s="3">
        <f t="shared" si="382"/>
        <v>5.767549310666312E-4</v>
      </c>
      <c r="F12276" s="3">
        <f t="shared" si="383"/>
        <v>94.405504060784978</v>
      </c>
      <c r="G12276" t="s">
        <v>14480</v>
      </c>
    </row>
    <row r="12277" spans="1:7" x14ac:dyDescent="0.35">
      <c r="A12277" t="s">
        <v>3</v>
      </c>
      <c r="B12277" t="s">
        <v>23</v>
      </c>
      <c r="C12277" t="s">
        <v>5208</v>
      </c>
      <c r="D12277" s="2">
        <v>127400</v>
      </c>
      <c r="E12277" s="3">
        <f t="shared" si="382"/>
        <v>5.7664824661472617E-4</v>
      </c>
      <c r="F12277" s="3">
        <f t="shared" si="383"/>
        <v>94.406080709031599</v>
      </c>
      <c r="G12277" t="s">
        <v>14473</v>
      </c>
    </row>
    <row r="12278" spans="1:7" x14ac:dyDescent="0.35">
      <c r="A12278" t="s">
        <v>3</v>
      </c>
      <c r="B12278" t="s">
        <v>6</v>
      </c>
      <c r="C12278" t="s">
        <v>7238</v>
      </c>
      <c r="D12278" s="2">
        <v>127363.35</v>
      </c>
      <c r="E12278" s="3">
        <f t="shared" si="382"/>
        <v>5.7648235840249357E-4</v>
      </c>
      <c r="F12278" s="3">
        <f t="shared" si="383"/>
        <v>94.406657191389996</v>
      </c>
      <c r="G12278" t="s">
        <v>14480</v>
      </c>
    </row>
    <row r="12279" spans="1:7" x14ac:dyDescent="0.35">
      <c r="A12279" t="s">
        <v>3</v>
      </c>
      <c r="B12279" t="s">
        <v>32</v>
      </c>
      <c r="C12279" t="s">
        <v>6214</v>
      </c>
      <c r="D12279" s="2">
        <v>127334</v>
      </c>
      <c r="E12279" s="3">
        <f t="shared" si="382"/>
        <v>5.7634951204426634E-4</v>
      </c>
      <c r="F12279" s="3">
        <f t="shared" si="383"/>
        <v>94.407233540902041</v>
      </c>
      <c r="G12279" t="s">
        <v>14473</v>
      </c>
    </row>
    <row r="12280" spans="1:7" x14ac:dyDescent="0.35">
      <c r="A12280" t="s">
        <v>10</v>
      </c>
      <c r="B12280" t="s">
        <v>8</v>
      </c>
      <c r="C12280" t="s">
        <v>5076</v>
      </c>
      <c r="D12280" s="2">
        <v>127330.14</v>
      </c>
      <c r="E12280" s="3">
        <f t="shared" si="382"/>
        <v>5.7633204059817579E-4</v>
      </c>
      <c r="F12280" s="3">
        <f t="shared" si="383"/>
        <v>94.407809872942636</v>
      </c>
      <c r="G12280" t="s">
        <v>14473</v>
      </c>
    </row>
    <row r="12281" spans="1:7" x14ac:dyDescent="0.35">
      <c r="A12281" t="s">
        <v>10</v>
      </c>
      <c r="B12281" t="s">
        <v>6</v>
      </c>
      <c r="C12281" t="s">
        <v>1306</v>
      </c>
      <c r="D12281" s="2">
        <v>127305.26</v>
      </c>
      <c r="E12281" s="3">
        <f t="shared" si="382"/>
        <v>5.7621942671767519E-4</v>
      </c>
      <c r="F12281" s="3">
        <f t="shared" si="383"/>
        <v>94.408386092369355</v>
      </c>
      <c r="G12281" t="s">
        <v>14480</v>
      </c>
    </row>
    <row r="12282" spans="1:7" x14ac:dyDescent="0.35">
      <c r="A12282" t="s">
        <v>10</v>
      </c>
      <c r="B12282" t="s">
        <v>13</v>
      </c>
      <c r="C12282" t="s">
        <v>2029</v>
      </c>
      <c r="D12282" s="2">
        <v>127275.67</v>
      </c>
      <c r="E12282" s="3">
        <f t="shared" si="382"/>
        <v>5.7608549405191911E-4</v>
      </c>
      <c r="F12282" s="3">
        <f t="shared" si="383"/>
        <v>94.408962177863401</v>
      </c>
      <c r="G12282" t="s">
        <v>14473</v>
      </c>
    </row>
    <row r="12283" spans="1:7" x14ac:dyDescent="0.35">
      <c r="A12283" t="s">
        <v>10</v>
      </c>
      <c r="B12283" t="s">
        <v>9</v>
      </c>
      <c r="C12283" t="s">
        <v>3487</v>
      </c>
      <c r="D12283" s="2">
        <v>127269.59</v>
      </c>
      <c r="E12283" s="3">
        <f t="shared" si="382"/>
        <v>5.7605797426118588E-4</v>
      </c>
      <c r="F12283" s="3">
        <f t="shared" si="383"/>
        <v>94.409538235837658</v>
      </c>
      <c r="G12283" t="s">
        <v>14480</v>
      </c>
    </row>
    <row r="12284" spans="1:7" x14ac:dyDescent="0.35">
      <c r="A12284" t="s">
        <v>10</v>
      </c>
      <c r="B12284" t="s">
        <v>9</v>
      </c>
      <c r="C12284" t="s">
        <v>289</v>
      </c>
      <c r="D12284" s="2">
        <v>127260.78</v>
      </c>
      <c r="E12284" s="3">
        <f t="shared" si="382"/>
        <v>5.760180977223109E-4</v>
      </c>
      <c r="F12284" s="3">
        <f t="shared" si="383"/>
        <v>94.410114253935376</v>
      </c>
      <c r="G12284" t="s">
        <v>14480</v>
      </c>
    </row>
    <row r="12285" spans="1:7" x14ac:dyDescent="0.35">
      <c r="A12285" t="s">
        <v>3</v>
      </c>
      <c r="B12285" t="s">
        <v>6</v>
      </c>
      <c r="C12285" t="s">
        <v>8285</v>
      </c>
      <c r="D12285" s="2">
        <v>127242.62</v>
      </c>
      <c r="E12285" s="3">
        <f t="shared" si="382"/>
        <v>5.7593590045262075E-4</v>
      </c>
      <c r="F12285" s="3">
        <f t="shared" si="383"/>
        <v>94.410690189835833</v>
      </c>
      <c r="G12285" t="s">
        <v>14480</v>
      </c>
    </row>
    <row r="12286" spans="1:7" x14ac:dyDescent="0.35">
      <c r="A12286" t="s">
        <v>3</v>
      </c>
      <c r="B12286" t="s">
        <v>200</v>
      </c>
      <c r="C12286" t="s">
        <v>10985</v>
      </c>
      <c r="D12286" s="2">
        <v>127228.9</v>
      </c>
      <c r="E12286" s="3">
        <f t="shared" si="382"/>
        <v>5.7587379987221606E-4</v>
      </c>
      <c r="F12286" s="3">
        <f t="shared" si="383"/>
        <v>94.411266063635708</v>
      </c>
      <c r="G12286" t="s">
        <v>14473</v>
      </c>
    </row>
    <row r="12287" spans="1:7" x14ac:dyDescent="0.35">
      <c r="A12287" t="s">
        <v>10</v>
      </c>
      <c r="B12287" t="s">
        <v>9</v>
      </c>
      <c r="C12287" t="s">
        <v>372</v>
      </c>
      <c r="D12287" s="2">
        <v>127222.25</v>
      </c>
      <c r="E12287" s="3">
        <f t="shared" si="382"/>
        <v>5.7584370010110159E-4</v>
      </c>
      <c r="F12287" s="3">
        <f t="shared" si="383"/>
        <v>94.411841907335813</v>
      </c>
      <c r="G12287" t="s">
        <v>14473</v>
      </c>
    </row>
    <row r="12288" spans="1:7" x14ac:dyDescent="0.35">
      <c r="A12288" t="s">
        <v>10</v>
      </c>
      <c r="B12288" t="s">
        <v>9</v>
      </c>
      <c r="C12288" t="s">
        <v>5057</v>
      </c>
      <c r="D12288" s="2">
        <v>127220.06</v>
      </c>
      <c r="E12288" s="3">
        <f t="shared" si="382"/>
        <v>5.7583378754489994E-4</v>
      </c>
      <c r="F12288" s="3">
        <f t="shared" si="383"/>
        <v>94.412417741123363</v>
      </c>
      <c r="G12288" t="s">
        <v>14480</v>
      </c>
    </row>
    <row r="12289" spans="1:7" x14ac:dyDescent="0.35">
      <c r="A12289" t="s">
        <v>3</v>
      </c>
      <c r="B12289" t="s">
        <v>92</v>
      </c>
      <c r="C12289" t="s">
        <v>1119</v>
      </c>
      <c r="D12289" s="2">
        <v>127216.66</v>
      </c>
      <c r="E12289" s="3">
        <f t="shared" si="382"/>
        <v>5.7581839818823994E-4</v>
      </c>
      <c r="F12289" s="3">
        <f t="shared" si="383"/>
        <v>94.412993559521553</v>
      </c>
      <c r="G12289" t="s">
        <v>14473</v>
      </c>
    </row>
    <row r="12290" spans="1:7" x14ac:dyDescent="0.35">
      <c r="A12290" t="s">
        <v>3</v>
      </c>
      <c r="B12290" t="s">
        <v>9</v>
      </c>
      <c r="C12290" t="s">
        <v>4486</v>
      </c>
      <c r="D12290" s="2">
        <v>127198.85</v>
      </c>
      <c r="E12290" s="3">
        <f t="shared" si="382"/>
        <v>5.7573778511702943E-4</v>
      </c>
      <c r="F12290" s="3">
        <f t="shared" si="383"/>
        <v>94.413569297306665</v>
      </c>
      <c r="G12290" t="s">
        <v>14473</v>
      </c>
    </row>
    <row r="12291" spans="1:7" x14ac:dyDescent="0.35">
      <c r="A12291" t="s">
        <v>10</v>
      </c>
      <c r="B12291" t="s">
        <v>9</v>
      </c>
      <c r="C12291" t="s">
        <v>3827</v>
      </c>
      <c r="D12291" s="2">
        <v>127179.61</v>
      </c>
      <c r="E12291" s="3">
        <f t="shared" ref="E12291:E12354" si="384">(D12291/$D$29638)*100</f>
        <v>5.7565069946345908E-4</v>
      </c>
      <c r="F12291" s="3">
        <f t="shared" si="383"/>
        <v>94.414144948006125</v>
      </c>
      <c r="G12291" t="s">
        <v>14480</v>
      </c>
    </row>
    <row r="12292" spans="1:7" x14ac:dyDescent="0.35">
      <c r="A12292" t="s">
        <v>3</v>
      </c>
      <c r="B12292" t="s">
        <v>256</v>
      </c>
      <c r="C12292" t="s">
        <v>2425</v>
      </c>
      <c r="D12292" s="2">
        <v>127175.36</v>
      </c>
      <c r="E12292" s="3">
        <f t="shared" si="384"/>
        <v>5.7563146276763406E-4</v>
      </c>
      <c r="F12292" s="3">
        <f t="shared" ref="F12292:F12355" si="385">E12292+F12291</f>
        <v>94.414720579468892</v>
      </c>
      <c r="G12292" t="s">
        <v>14473</v>
      </c>
    </row>
    <row r="12293" spans="1:7" x14ac:dyDescent="0.35">
      <c r="A12293" t="s">
        <v>3</v>
      </c>
      <c r="B12293" t="s">
        <v>18</v>
      </c>
      <c r="C12293" t="s">
        <v>1012</v>
      </c>
      <c r="D12293" s="2">
        <v>127150</v>
      </c>
      <c r="E12293" s="3">
        <f t="shared" si="384"/>
        <v>5.7551667627207554E-4</v>
      </c>
      <c r="F12293" s="3">
        <f t="shared" si="385"/>
        <v>94.41529609614517</v>
      </c>
      <c r="G12293" t="s">
        <v>14480</v>
      </c>
    </row>
    <row r="12294" spans="1:7" x14ac:dyDescent="0.35">
      <c r="A12294" t="s">
        <v>10</v>
      </c>
      <c r="B12294" t="s">
        <v>180</v>
      </c>
      <c r="C12294" t="s">
        <v>10581</v>
      </c>
      <c r="D12294" s="2">
        <v>127144.46</v>
      </c>
      <c r="E12294" s="3">
        <f t="shared" si="384"/>
        <v>5.754916006732824E-4</v>
      </c>
      <c r="F12294" s="3">
        <f t="shared" si="385"/>
        <v>94.415871587745841</v>
      </c>
      <c r="G12294" t="s">
        <v>14480</v>
      </c>
    </row>
    <row r="12295" spans="1:7" x14ac:dyDescent="0.35">
      <c r="A12295" t="s">
        <v>3</v>
      </c>
      <c r="B12295" t="s">
        <v>9</v>
      </c>
      <c r="C12295" t="s">
        <v>1248</v>
      </c>
      <c r="D12295" s="2">
        <v>127121.59</v>
      </c>
      <c r="E12295" s="3">
        <f t="shared" si="384"/>
        <v>5.7538808461833678E-4</v>
      </c>
      <c r="F12295" s="3">
        <f t="shared" si="385"/>
        <v>94.416446975830453</v>
      </c>
      <c r="G12295" t="s">
        <v>14473</v>
      </c>
    </row>
    <row r="12296" spans="1:7" x14ac:dyDescent="0.35">
      <c r="A12296" t="s">
        <v>10</v>
      </c>
      <c r="B12296" t="s">
        <v>9</v>
      </c>
      <c r="C12296" t="s">
        <v>8276</v>
      </c>
      <c r="D12296" s="2">
        <v>127119.02</v>
      </c>
      <c r="E12296" s="3">
        <f t="shared" si="384"/>
        <v>5.7537645207521434E-4</v>
      </c>
      <c r="F12296" s="3">
        <f t="shared" si="385"/>
        <v>94.41702235228253</v>
      </c>
      <c r="G12296" t="s">
        <v>14480</v>
      </c>
    </row>
    <row r="12297" spans="1:7" x14ac:dyDescent="0.35">
      <c r="A12297" t="s">
        <v>3</v>
      </c>
      <c r="B12297" t="s">
        <v>8</v>
      </c>
      <c r="C12297" t="s">
        <v>6118</v>
      </c>
      <c r="D12297" s="2">
        <v>127096.29</v>
      </c>
      <c r="E12297" s="3">
        <f t="shared" si="384"/>
        <v>5.7527356969966045E-4</v>
      </c>
      <c r="F12297" s="3">
        <f t="shared" si="385"/>
        <v>94.417597625852224</v>
      </c>
      <c r="G12297" t="s">
        <v>14473</v>
      </c>
    </row>
    <row r="12298" spans="1:7" x14ac:dyDescent="0.35">
      <c r="A12298" t="s">
        <v>10</v>
      </c>
      <c r="B12298" t="s">
        <v>33</v>
      </c>
      <c r="C12298" t="s">
        <v>5804</v>
      </c>
      <c r="D12298" s="2">
        <v>127080.52</v>
      </c>
      <c r="E12298" s="3">
        <f t="shared" si="384"/>
        <v>5.7520219024244606E-4</v>
      </c>
      <c r="F12298" s="3">
        <f t="shared" si="385"/>
        <v>94.418172828042472</v>
      </c>
      <c r="G12298" t="s">
        <v>14473</v>
      </c>
    </row>
    <row r="12299" spans="1:7" x14ac:dyDescent="0.35">
      <c r="A12299" t="s">
        <v>10</v>
      </c>
      <c r="B12299" t="s">
        <v>1281</v>
      </c>
      <c r="C12299" t="s">
        <v>9613</v>
      </c>
      <c r="D12299" s="2">
        <v>127064.24</v>
      </c>
      <c r="E12299" s="3">
        <f t="shared" si="384"/>
        <v>5.7512850238173273E-4</v>
      </c>
      <c r="F12299" s="3">
        <f t="shared" si="385"/>
        <v>94.418747956544848</v>
      </c>
      <c r="G12299" t="s">
        <v>14480</v>
      </c>
    </row>
    <row r="12300" spans="1:7" x14ac:dyDescent="0.35">
      <c r="A12300" t="s">
        <v>10</v>
      </c>
      <c r="B12300" t="s">
        <v>9</v>
      </c>
      <c r="C12300" t="s">
        <v>831</v>
      </c>
      <c r="D12300" s="2">
        <v>127060.62</v>
      </c>
      <c r="E12300" s="3">
        <f t="shared" si="384"/>
        <v>5.7511211724317103E-4</v>
      </c>
      <c r="F12300" s="3">
        <f t="shared" si="385"/>
        <v>94.419323068662095</v>
      </c>
      <c r="G12300" t="s">
        <v>14473</v>
      </c>
    </row>
    <row r="12301" spans="1:7" x14ac:dyDescent="0.35">
      <c r="A12301" t="s">
        <v>3</v>
      </c>
      <c r="B12301" t="s">
        <v>180</v>
      </c>
      <c r="C12301" t="s">
        <v>12128</v>
      </c>
      <c r="D12301" s="2">
        <v>127050.4</v>
      </c>
      <c r="E12301" s="3">
        <f t="shared" si="384"/>
        <v>5.7506585864756357E-4</v>
      </c>
      <c r="F12301" s="3">
        <f t="shared" si="385"/>
        <v>94.419898134520736</v>
      </c>
      <c r="G12301" t="s">
        <v>14480</v>
      </c>
    </row>
    <row r="12302" spans="1:7" x14ac:dyDescent="0.35">
      <c r="A12302" t="s">
        <v>10</v>
      </c>
      <c r="B12302" t="s">
        <v>13</v>
      </c>
      <c r="C12302" t="s">
        <v>1754</v>
      </c>
      <c r="D12302" s="2">
        <v>127029.27</v>
      </c>
      <c r="E12302" s="3">
        <f t="shared" si="384"/>
        <v>5.7497021832220282E-4</v>
      </c>
      <c r="F12302" s="3">
        <f t="shared" si="385"/>
        <v>94.42047310473906</v>
      </c>
      <c r="G12302" t="s">
        <v>14480</v>
      </c>
    </row>
    <row r="12303" spans="1:7" x14ac:dyDescent="0.35">
      <c r="A12303" t="s">
        <v>10</v>
      </c>
      <c r="B12303" t="s">
        <v>9</v>
      </c>
      <c r="C12303" t="s">
        <v>14317</v>
      </c>
      <c r="D12303" s="2">
        <v>127025.58</v>
      </c>
      <c r="E12303" s="3">
        <f t="shared" si="384"/>
        <v>5.7495351634394526E-4</v>
      </c>
      <c r="F12303" s="3">
        <f t="shared" si="385"/>
        <v>94.421048058255408</v>
      </c>
      <c r="G12303" t="s">
        <v>14480</v>
      </c>
    </row>
    <row r="12304" spans="1:7" x14ac:dyDescent="0.35">
      <c r="A12304" t="s">
        <v>10</v>
      </c>
      <c r="B12304" t="s">
        <v>143</v>
      </c>
      <c r="C12304" t="s">
        <v>550</v>
      </c>
      <c r="D12304" s="2">
        <v>126998.3</v>
      </c>
      <c r="E12304" s="3">
        <f t="shared" si="384"/>
        <v>5.748300393881552E-4</v>
      </c>
      <c r="F12304" s="3">
        <f t="shared" si="385"/>
        <v>94.421622888294792</v>
      </c>
      <c r="G12304" t="s">
        <v>14473</v>
      </c>
    </row>
    <row r="12305" spans="1:7" x14ac:dyDescent="0.35">
      <c r="A12305" t="s">
        <v>3</v>
      </c>
      <c r="B12305" t="s">
        <v>9</v>
      </c>
      <c r="C12305" t="s">
        <v>3946</v>
      </c>
      <c r="D12305" s="2">
        <v>126986.32</v>
      </c>
      <c r="E12305" s="3">
        <f t="shared" si="384"/>
        <v>5.7477581453733539E-4</v>
      </c>
      <c r="F12305" s="3">
        <f t="shared" si="385"/>
        <v>94.422197664109333</v>
      </c>
      <c r="G12305" t="s">
        <v>14480</v>
      </c>
    </row>
    <row r="12306" spans="1:7" x14ac:dyDescent="0.35">
      <c r="A12306" t="s">
        <v>3</v>
      </c>
      <c r="B12306" t="s">
        <v>9</v>
      </c>
      <c r="C12306" t="s">
        <v>12683</v>
      </c>
      <c r="D12306" s="2">
        <v>126985.7</v>
      </c>
      <c r="E12306" s="3">
        <f t="shared" si="384"/>
        <v>5.7477300824288553E-4</v>
      </c>
      <c r="F12306" s="3">
        <f t="shared" si="385"/>
        <v>94.422772437117573</v>
      </c>
      <c r="G12306" t="s">
        <v>14480</v>
      </c>
    </row>
    <row r="12307" spans="1:7" x14ac:dyDescent="0.35">
      <c r="A12307" t="s">
        <v>3</v>
      </c>
      <c r="B12307" t="s">
        <v>9</v>
      </c>
      <c r="C12307" t="s">
        <v>5542</v>
      </c>
      <c r="D12307" s="2">
        <v>126982.3</v>
      </c>
      <c r="E12307" s="3">
        <f t="shared" si="384"/>
        <v>5.7475761888622565E-4</v>
      </c>
      <c r="F12307" s="3">
        <f t="shared" si="385"/>
        <v>94.423347194736465</v>
      </c>
      <c r="G12307" t="s">
        <v>14480</v>
      </c>
    </row>
    <row r="12308" spans="1:7" x14ac:dyDescent="0.35">
      <c r="A12308" t="s">
        <v>3</v>
      </c>
      <c r="B12308" t="s">
        <v>8</v>
      </c>
      <c r="C12308" t="s">
        <v>6343</v>
      </c>
      <c r="D12308" s="2">
        <v>126966.9</v>
      </c>
      <c r="E12308" s="3">
        <f t="shared" si="384"/>
        <v>5.7468791415311827E-4</v>
      </c>
      <c r="F12308" s="3">
        <f t="shared" si="385"/>
        <v>94.423921882650617</v>
      </c>
      <c r="G12308" t="s">
        <v>14473</v>
      </c>
    </row>
    <row r="12309" spans="1:7" x14ac:dyDescent="0.35">
      <c r="A12309" t="s">
        <v>10</v>
      </c>
      <c r="B12309" t="s">
        <v>6</v>
      </c>
      <c r="C12309" t="s">
        <v>2022</v>
      </c>
      <c r="D12309" s="2">
        <v>126948.46</v>
      </c>
      <c r="E12309" s="3">
        <f t="shared" si="384"/>
        <v>5.7460444952464444E-4</v>
      </c>
      <c r="F12309" s="3">
        <f t="shared" si="385"/>
        <v>94.424496487100143</v>
      </c>
      <c r="G12309" t="s">
        <v>14473</v>
      </c>
    </row>
    <row r="12310" spans="1:7" x14ac:dyDescent="0.35">
      <c r="A12310" t="s">
        <v>3</v>
      </c>
      <c r="B12310" t="s">
        <v>166</v>
      </c>
      <c r="C12310" t="s">
        <v>2124</v>
      </c>
      <c r="D12310" s="2">
        <v>126943.54</v>
      </c>
      <c r="E12310" s="3">
        <f t="shared" si="384"/>
        <v>5.7458218022030105E-4</v>
      </c>
      <c r="F12310" s="3">
        <f t="shared" si="385"/>
        <v>94.425071069280364</v>
      </c>
      <c r="G12310" t="s">
        <v>14473</v>
      </c>
    </row>
    <row r="12311" spans="1:7" x14ac:dyDescent="0.35">
      <c r="A12311" t="s">
        <v>10</v>
      </c>
      <c r="B12311" t="s">
        <v>32</v>
      </c>
      <c r="C12311" t="s">
        <v>5251</v>
      </c>
      <c r="D12311" s="2">
        <v>126917.46</v>
      </c>
      <c r="E12311" s="3">
        <f t="shared" si="384"/>
        <v>5.7446413480215577E-4</v>
      </c>
      <c r="F12311" s="3">
        <f t="shared" si="385"/>
        <v>94.425645533415164</v>
      </c>
      <c r="G12311" t="s">
        <v>14473</v>
      </c>
    </row>
    <row r="12312" spans="1:7" x14ac:dyDescent="0.35">
      <c r="A12312" t="s">
        <v>10</v>
      </c>
      <c r="B12312" t="s">
        <v>6</v>
      </c>
      <c r="C12312" t="s">
        <v>6716</v>
      </c>
      <c r="D12312" s="2">
        <v>126895.26</v>
      </c>
      <c r="E12312" s="3">
        <f t="shared" si="384"/>
        <v>5.743636513557283E-4</v>
      </c>
      <c r="F12312" s="3">
        <f t="shared" si="385"/>
        <v>94.426219897066517</v>
      </c>
      <c r="G12312" t="s">
        <v>14480</v>
      </c>
    </row>
    <row r="12313" spans="1:7" x14ac:dyDescent="0.35">
      <c r="A12313" t="s">
        <v>3</v>
      </c>
      <c r="B12313" t="s">
        <v>56</v>
      </c>
      <c r="C12313" s="7" t="s">
        <v>8439</v>
      </c>
      <c r="D12313" s="2">
        <v>126889.78</v>
      </c>
      <c r="E12313" s="3">
        <f t="shared" si="384"/>
        <v>5.7433884733381745E-4</v>
      </c>
      <c r="F12313" s="3">
        <f t="shared" si="385"/>
        <v>94.426794235913846</v>
      </c>
      <c r="G12313" t="s">
        <v>14480</v>
      </c>
    </row>
    <row r="12314" spans="1:7" x14ac:dyDescent="0.35">
      <c r="A12314" t="s">
        <v>10</v>
      </c>
      <c r="B12314" t="s">
        <v>18</v>
      </c>
      <c r="C12314" t="s">
        <v>1531</v>
      </c>
      <c r="D12314" s="2">
        <v>126883.65</v>
      </c>
      <c r="E12314" s="3">
        <f t="shared" si="384"/>
        <v>5.7431110122901561E-4</v>
      </c>
      <c r="F12314" s="3">
        <f t="shared" si="385"/>
        <v>94.427368547015078</v>
      </c>
      <c r="G12314" t="s">
        <v>14473</v>
      </c>
    </row>
    <row r="12315" spans="1:7" x14ac:dyDescent="0.35">
      <c r="A12315" t="s">
        <v>3</v>
      </c>
      <c r="B12315" t="s">
        <v>29</v>
      </c>
      <c r="C12315" s="7" t="s">
        <v>3502</v>
      </c>
      <c r="D12315" s="2">
        <v>126882.35</v>
      </c>
      <c r="E12315" s="3">
        <f t="shared" si="384"/>
        <v>5.7430521706323392E-4</v>
      </c>
      <c r="F12315" s="3">
        <f t="shared" si="385"/>
        <v>94.427942852232135</v>
      </c>
      <c r="G12315" t="s">
        <v>14480</v>
      </c>
    </row>
    <row r="12316" spans="1:7" x14ac:dyDescent="0.35">
      <c r="A12316" t="s">
        <v>3</v>
      </c>
      <c r="B12316" t="s">
        <v>16</v>
      </c>
      <c r="C12316" t="s">
        <v>468</v>
      </c>
      <c r="D12316" s="2">
        <v>126835.84</v>
      </c>
      <c r="E12316" s="3">
        <f t="shared" si="384"/>
        <v>5.7409469971668708E-4</v>
      </c>
      <c r="F12316" s="3">
        <f t="shared" si="385"/>
        <v>94.42851694693185</v>
      </c>
      <c r="G12316" t="s">
        <v>14473</v>
      </c>
    </row>
    <row r="12317" spans="1:7" x14ac:dyDescent="0.35">
      <c r="A12317" t="s">
        <v>3</v>
      </c>
      <c r="B12317" t="s">
        <v>9</v>
      </c>
      <c r="C12317" t="s">
        <v>7901</v>
      </c>
      <c r="D12317" s="2">
        <v>126805.87</v>
      </c>
      <c r="E12317" s="3">
        <f t="shared" si="384"/>
        <v>5.739590470640101E-4</v>
      </c>
      <c r="F12317" s="3">
        <f t="shared" si="385"/>
        <v>94.42909090597891</v>
      </c>
      <c r="G12317" t="s">
        <v>14473</v>
      </c>
    </row>
    <row r="12318" spans="1:7" x14ac:dyDescent="0.35">
      <c r="A12318" t="s">
        <v>3</v>
      </c>
      <c r="B12318" t="s">
        <v>73</v>
      </c>
      <c r="C12318" t="s">
        <v>1669</v>
      </c>
      <c r="D12318" s="2">
        <v>126797.19</v>
      </c>
      <c r="E12318" s="3">
        <f t="shared" si="384"/>
        <v>5.7391975894171339E-4</v>
      </c>
      <c r="F12318" s="3">
        <f t="shared" si="385"/>
        <v>94.429664825737845</v>
      </c>
      <c r="G12318" t="s">
        <v>14473</v>
      </c>
    </row>
    <row r="12319" spans="1:7" x14ac:dyDescent="0.35">
      <c r="A12319" t="s">
        <v>3</v>
      </c>
      <c r="B12319" t="s">
        <v>6</v>
      </c>
      <c r="C12319" t="s">
        <v>13280</v>
      </c>
      <c r="D12319" s="2">
        <v>126792.92</v>
      </c>
      <c r="E12319" s="3">
        <f t="shared" si="384"/>
        <v>5.739004317202609E-4</v>
      </c>
      <c r="F12319" s="3">
        <f t="shared" si="385"/>
        <v>94.430238726169563</v>
      </c>
      <c r="G12319" t="s">
        <v>14473</v>
      </c>
    </row>
    <row r="12320" spans="1:7" x14ac:dyDescent="0.35">
      <c r="A12320" t="s">
        <v>3</v>
      </c>
      <c r="B12320" t="s">
        <v>9</v>
      </c>
      <c r="C12320" t="s">
        <v>5791</v>
      </c>
      <c r="D12320" s="2">
        <v>126780.33</v>
      </c>
      <c r="E12320" s="3">
        <f t="shared" si="384"/>
        <v>5.7384344583780503E-4</v>
      </c>
      <c r="F12320" s="3">
        <f t="shared" si="385"/>
        <v>94.430812569615398</v>
      </c>
      <c r="G12320" t="s">
        <v>14480</v>
      </c>
    </row>
    <row r="12321" spans="1:7" x14ac:dyDescent="0.35">
      <c r="A12321" t="s">
        <v>3</v>
      </c>
      <c r="B12321" t="s">
        <v>9</v>
      </c>
      <c r="C12321" t="s">
        <v>3666</v>
      </c>
      <c r="D12321" s="2">
        <v>126775.71</v>
      </c>
      <c r="E12321" s="3">
        <f t="shared" si="384"/>
        <v>5.7382253441787289E-4</v>
      </c>
      <c r="F12321" s="3">
        <f t="shared" si="385"/>
        <v>94.431386392149818</v>
      </c>
      <c r="G12321" t="s">
        <v>14480</v>
      </c>
    </row>
    <row r="12322" spans="1:7" x14ac:dyDescent="0.35">
      <c r="A12322" t="s">
        <v>10</v>
      </c>
      <c r="B12322" t="s">
        <v>6</v>
      </c>
      <c r="C12322" t="s">
        <v>812</v>
      </c>
      <c r="D12322" s="2">
        <v>126744.09</v>
      </c>
      <c r="E12322" s="3">
        <f t="shared" si="384"/>
        <v>5.7367941340093437E-4</v>
      </c>
      <c r="F12322" s="3">
        <f t="shared" si="385"/>
        <v>94.431960071563225</v>
      </c>
      <c r="G12322" t="s">
        <v>14480</v>
      </c>
    </row>
    <row r="12323" spans="1:7" x14ac:dyDescent="0.35">
      <c r="A12323" t="s">
        <v>10</v>
      </c>
      <c r="B12323" t="s">
        <v>13</v>
      </c>
      <c r="C12323" t="s">
        <v>11404</v>
      </c>
      <c r="D12323" s="2">
        <v>126730</v>
      </c>
      <c r="E12323" s="3">
        <f t="shared" si="384"/>
        <v>5.7361563809642257E-4</v>
      </c>
      <c r="F12323" s="3">
        <f t="shared" si="385"/>
        <v>94.432533687201328</v>
      </c>
      <c r="G12323" t="s">
        <v>14473</v>
      </c>
    </row>
    <row r="12324" spans="1:7" x14ac:dyDescent="0.35">
      <c r="A12324" t="s">
        <v>10</v>
      </c>
      <c r="B12324" t="s">
        <v>76</v>
      </c>
      <c r="C12324" t="s">
        <v>3039</v>
      </c>
      <c r="D12324" s="2">
        <v>126724.2</v>
      </c>
      <c r="E12324" s="3">
        <f t="shared" si="384"/>
        <v>5.7358938566447312E-4</v>
      </c>
      <c r="F12324" s="3">
        <f t="shared" si="385"/>
        <v>94.433107276586995</v>
      </c>
      <c r="G12324" t="s">
        <v>14473</v>
      </c>
    </row>
    <row r="12325" spans="1:7" x14ac:dyDescent="0.35">
      <c r="A12325" t="s">
        <v>3</v>
      </c>
      <c r="B12325" t="s">
        <v>9</v>
      </c>
      <c r="C12325" t="s">
        <v>13765</v>
      </c>
      <c r="D12325" s="2">
        <v>126713.48</v>
      </c>
      <c r="E12325" s="3">
        <f t="shared" si="384"/>
        <v>5.7354086392818028E-4</v>
      </c>
      <c r="F12325" s="3">
        <f t="shared" si="385"/>
        <v>94.43368081745092</v>
      </c>
      <c r="G12325" t="s">
        <v>14480</v>
      </c>
    </row>
    <row r="12326" spans="1:7" x14ac:dyDescent="0.35">
      <c r="A12326" t="s">
        <v>3</v>
      </c>
      <c r="B12326" t="s">
        <v>8</v>
      </c>
      <c r="C12326" t="s">
        <v>5048</v>
      </c>
      <c r="D12326" s="2">
        <v>126703.71</v>
      </c>
      <c r="E12326" s="3">
        <f t="shared" si="384"/>
        <v>5.7349664215918948E-4</v>
      </c>
      <c r="F12326" s="3">
        <f t="shared" si="385"/>
        <v>94.434254314093081</v>
      </c>
      <c r="G12326" t="s">
        <v>14473</v>
      </c>
    </row>
    <row r="12327" spans="1:7" x14ac:dyDescent="0.35">
      <c r="A12327" t="s">
        <v>10</v>
      </c>
      <c r="B12327" t="s">
        <v>36</v>
      </c>
      <c r="C12327" s="7" t="s">
        <v>13278</v>
      </c>
      <c r="D12327" s="2">
        <v>126701.09</v>
      </c>
      <c r="E12327" s="3">
        <f t="shared" si="384"/>
        <v>5.7348478330199843E-4</v>
      </c>
      <c r="F12327" s="3">
        <f t="shared" si="385"/>
        <v>94.434827798876384</v>
      </c>
      <c r="G12327" t="s">
        <v>14480</v>
      </c>
    </row>
    <row r="12328" spans="1:7" x14ac:dyDescent="0.35">
      <c r="A12328" t="s">
        <v>3</v>
      </c>
      <c r="B12328" t="s">
        <v>20</v>
      </c>
      <c r="C12328" t="s">
        <v>2082</v>
      </c>
      <c r="D12328" s="2">
        <v>126678.64</v>
      </c>
      <c r="E12328" s="3">
        <f t="shared" si="384"/>
        <v>5.7338316828522853E-4</v>
      </c>
      <c r="F12328" s="3">
        <f t="shared" si="385"/>
        <v>94.435401182044671</v>
      </c>
      <c r="G12328" t="s">
        <v>14480</v>
      </c>
    </row>
    <row r="12329" spans="1:7" x14ac:dyDescent="0.35">
      <c r="A12329" t="s">
        <v>3</v>
      </c>
      <c r="B12329" t="s">
        <v>33</v>
      </c>
      <c r="C12329" t="s">
        <v>5721</v>
      </c>
      <c r="D12329" s="2">
        <v>126666.77</v>
      </c>
      <c r="E12329" s="3">
        <f t="shared" si="384"/>
        <v>5.7332944132535942E-4</v>
      </c>
      <c r="F12329" s="3">
        <f t="shared" si="385"/>
        <v>94.435974511485995</v>
      </c>
      <c r="G12329" t="s">
        <v>14473</v>
      </c>
    </row>
    <row r="12330" spans="1:7" x14ac:dyDescent="0.35">
      <c r="A12330" t="s">
        <v>3</v>
      </c>
      <c r="B12330" t="s">
        <v>329</v>
      </c>
      <c r="C12330" t="s">
        <v>10498</v>
      </c>
      <c r="D12330" s="2">
        <v>126654.21</v>
      </c>
      <c r="E12330" s="3">
        <f t="shared" si="384"/>
        <v>5.7327259123134469E-4</v>
      </c>
      <c r="F12330" s="3">
        <f t="shared" si="385"/>
        <v>94.43654778407722</v>
      </c>
      <c r="G12330" t="s">
        <v>14473</v>
      </c>
    </row>
    <row r="12331" spans="1:7" x14ac:dyDescent="0.35">
      <c r="A12331" t="s">
        <v>10</v>
      </c>
      <c r="B12331" t="s">
        <v>55</v>
      </c>
      <c r="C12331" s="7" t="s">
        <v>2832</v>
      </c>
      <c r="D12331" s="2">
        <v>126643.95</v>
      </c>
      <c r="E12331" s="3">
        <f t="shared" si="384"/>
        <v>5.732261515844823E-4</v>
      </c>
      <c r="F12331" s="3">
        <f t="shared" si="385"/>
        <v>94.437121010228807</v>
      </c>
      <c r="G12331" t="s">
        <v>14480</v>
      </c>
    </row>
    <row r="12332" spans="1:7" x14ac:dyDescent="0.35">
      <c r="A12332" t="s">
        <v>10</v>
      </c>
      <c r="B12332" t="s">
        <v>80</v>
      </c>
      <c r="C12332" t="s">
        <v>1518</v>
      </c>
      <c r="D12332" s="2">
        <v>126643.21</v>
      </c>
      <c r="E12332" s="3">
        <f t="shared" si="384"/>
        <v>5.7322280213626807E-4</v>
      </c>
      <c r="F12332" s="3">
        <f t="shared" si="385"/>
        <v>94.437694233030939</v>
      </c>
      <c r="G12332" t="s">
        <v>14473</v>
      </c>
    </row>
    <row r="12333" spans="1:7" x14ac:dyDescent="0.35">
      <c r="A12333" t="s">
        <v>10</v>
      </c>
      <c r="B12333" t="s">
        <v>6</v>
      </c>
      <c r="C12333" t="s">
        <v>3103</v>
      </c>
      <c r="D12333" s="2">
        <v>126615.8</v>
      </c>
      <c r="E12333" s="3">
        <f t="shared" si="384"/>
        <v>5.7309873676389986E-4</v>
      </c>
      <c r="F12333" s="3">
        <f t="shared" si="385"/>
        <v>94.438267331767705</v>
      </c>
      <c r="G12333" t="s">
        <v>14473</v>
      </c>
    </row>
    <row r="12334" spans="1:7" x14ac:dyDescent="0.35">
      <c r="A12334" t="s">
        <v>3</v>
      </c>
      <c r="B12334" t="s">
        <v>9</v>
      </c>
      <c r="C12334" t="s">
        <v>8588</v>
      </c>
      <c r="D12334" s="2">
        <v>126611</v>
      </c>
      <c r="E12334" s="3">
        <f t="shared" si="384"/>
        <v>5.7307701061332095E-4</v>
      </c>
      <c r="F12334" s="3">
        <f t="shared" si="385"/>
        <v>94.438840408778319</v>
      </c>
      <c r="G12334" t="s">
        <v>14473</v>
      </c>
    </row>
    <row r="12335" spans="1:7" x14ac:dyDescent="0.35">
      <c r="A12335" t="s">
        <v>3</v>
      </c>
      <c r="B12335" t="s">
        <v>23</v>
      </c>
      <c r="C12335" t="s">
        <v>8925</v>
      </c>
      <c r="D12335" s="2">
        <v>126600</v>
      </c>
      <c r="E12335" s="3">
        <f t="shared" si="384"/>
        <v>5.7302722151824433E-4</v>
      </c>
      <c r="F12335" s="3">
        <f t="shared" si="385"/>
        <v>94.439413435999839</v>
      </c>
      <c r="G12335" t="s">
        <v>14480</v>
      </c>
    </row>
    <row r="12336" spans="1:7" x14ac:dyDescent="0.35">
      <c r="A12336" t="s">
        <v>10</v>
      </c>
      <c r="B12336" t="s">
        <v>6</v>
      </c>
      <c r="C12336" t="s">
        <v>2735</v>
      </c>
      <c r="D12336" s="2">
        <v>126590.92</v>
      </c>
      <c r="E12336" s="3">
        <f t="shared" si="384"/>
        <v>5.7298612288339925E-4</v>
      </c>
      <c r="F12336" s="3">
        <f t="shared" si="385"/>
        <v>94.439986422122729</v>
      </c>
      <c r="G12336" t="s">
        <v>14473</v>
      </c>
    </row>
    <row r="12337" spans="1:7" x14ac:dyDescent="0.35">
      <c r="A12337" t="s">
        <v>3</v>
      </c>
      <c r="B12337" t="s">
        <v>532</v>
      </c>
      <c r="C12337" t="s">
        <v>6618</v>
      </c>
      <c r="D12337" s="2">
        <v>126575.37</v>
      </c>
      <c r="E12337" s="3">
        <f t="shared" si="384"/>
        <v>5.7291573920808636E-4</v>
      </c>
      <c r="F12337" s="3">
        <f t="shared" si="385"/>
        <v>94.440559337861941</v>
      </c>
      <c r="G12337" t="s">
        <v>14473</v>
      </c>
    </row>
    <row r="12338" spans="1:7" x14ac:dyDescent="0.35">
      <c r="A12338" t="s">
        <v>3</v>
      </c>
      <c r="B12338" t="s">
        <v>8</v>
      </c>
      <c r="C12338" t="s">
        <v>4393</v>
      </c>
      <c r="D12338" s="2">
        <v>126559.78</v>
      </c>
      <c r="E12338" s="3">
        <f t="shared" si="384"/>
        <v>5.7284517448151864E-4</v>
      </c>
      <c r="F12338" s="3">
        <f t="shared" si="385"/>
        <v>94.441132183036416</v>
      </c>
      <c r="G12338" t="s">
        <v>14480</v>
      </c>
    </row>
    <row r="12339" spans="1:7" x14ac:dyDescent="0.35">
      <c r="A12339" t="s">
        <v>3</v>
      </c>
      <c r="B12339" t="s">
        <v>8</v>
      </c>
      <c r="C12339" t="s">
        <v>3006</v>
      </c>
      <c r="D12339" s="2">
        <v>126551.09</v>
      </c>
      <c r="E12339" s="3">
        <f t="shared" si="384"/>
        <v>5.7280584109640814E-4</v>
      </c>
      <c r="F12339" s="3">
        <f t="shared" si="385"/>
        <v>94.441704988877518</v>
      </c>
      <c r="G12339" t="s">
        <v>14480</v>
      </c>
    </row>
    <row r="12340" spans="1:7" x14ac:dyDescent="0.35">
      <c r="A12340" t="s">
        <v>3</v>
      </c>
      <c r="B12340" t="s">
        <v>8</v>
      </c>
      <c r="C12340" t="s">
        <v>6995</v>
      </c>
      <c r="D12340" s="2">
        <v>126540.74</v>
      </c>
      <c r="E12340" s="3">
        <f t="shared" si="384"/>
        <v>5.7275899408422253E-4</v>
      </c>
      <c r="F12340" s="3">
        <f t="shared" si="385"/>
        <v>94.4422777478716</v>
      </c>
      <c r="G12340" t="s">
        <v>14480</v>
      </c>
    </row>
    <row r="12341" spans="1:7" x14ac:dyDescent="0.35">
      <c r="A12341" t="s">
        <v>10</v>
      </c>
      <c r="B12341" t="s">
        <v>6</v>
      </c>
      <c r="C12341" t="s">
        <v>13960</v>
      </c>
      <c r="D12341" s="2">
        <v>126525.59</v>
      </c>
      <c r="E12341" s="3">
        <f t="shared" si="384"/>
        <v>5.7269042092145778E-4</v>
      </c>
      <c r="F12341" s="3">
        <f t="shared" si="385"/>
        <v>94.442850438292524</v>
      </c>
      <c r="G12341" t="s">
        <v>14473</v>
      </c>
    </row>
    <row r="12342" spans="1:7" x14ac:dyDescent="0.35">
      <c r="A12342" t="s">
        <v>3</v>
      </c>
      <c r="B12342" t="s">
        <v>9</v>
      </c>
      <c r="C12342" t="s">
        <v>4656</v>
      </c>
      <c r="D12342" s="2">
        <v>126507.55</v>
      </c>
      <c r="E12342" s="3">
        <f t="shared" si="384"/>
        <v>5.7260876680553211E-4</v>
      </c>
      <c r="F12342" s="3">
        <f t="shared" si="385"/>
        <v>94.443423047059326</v>
      </c>
      <c r="G12342" t="s">
        <v>14480</v>
      </c>
    </row>
    <row r="12343" spans="1:7" x14ac:dyDescent="0.35">
      <c r="A12343" t="s">
        <v>10</v>
      </c>
      <c r="B12343" t="s">
        <v>5728</v>
      </c>
      <c r="C12343" t="s">
        <v>6396</v>
      </c>
      <c r="D12343" s="2">
        <v>126498.3</v>
      </c>
      <c r="E12343" s="3">
        <f t="shared" si="384"/>
        <v>5.7256689870285415E-4</v>
      </c>
      <c r="F12343" s="3">
        <f t="shared" si="385"/>
        <v>94.443995613958023</v>
      </c>
      <c r="G12343" t="s">
        <v>14473</v>
      </c>
    </row>
    <row r="12344" spans="1:7" x14ac:dyDescent="0.35">
      <c r="A12344" t="s">
        <v>3</v>
      </c>
      <c r="B12344" t="s">
        <v>6</v>
      </c>
      <c r="C12344" t="s">
        <v>2160</v>
      </c>
      <c r="D12344" s="2">
        <v>126492.76</v>
      </c>
      <c r="E12344" s="3">
        <f t="shared" si="384"/>
        <v>5.7254182310406091E-4</v>
      </c>
      <c r="F12344" s="3">
        <f t="shared" si="385"/>
        <v>94.444568155781127</v>
      </c>
      <c r="G12344" t="s">
        <v>14480</v>
      </c>
    </row>
    <row r="12345" spans="1:7" x14ac:dyDescent="0.35">
      <c r="A12345" t="s">
        <v>10</v>
      </c>
      <c r="B12345" t="s">
        <v>11</v>
      </c>
      <c r="C12345" t="s">
        <v>5862</v>
      </c>
      <c r="D12345" s="2">
        <v>126485.47</v>
      </c>
      <c r="E12345" s="3">
        <f t="shared" si="384"/>
        <v>5.7250882651286932E-4</v>
      </c>
      <c r="F12345" s="3">
        <f t="shared" si="385"/>
        <v>94.445140664607635</v>
      </c>
      <c r="G12345" t="s">
        <v>14473</v>
      </c>
    </row>
    <row r="12346" spans="1:7" x14ac:dyDescent="0.35">
      <c r="A12346" t="s">
        <v>3</v>
      </c>
      <c r="B12346" t="s">
        <v>122</v>
      </c>
      <c r="C12346" t="s">
        <v>2321</v>
      </c>
      <c r="D12346" s="2">
        <v>126485.01</v>
      </c>
      <c r="E12346" s="3">
        <f t="shared" si="384"/>
        <v>5.7250674442343877E-4</v>
      </c>
      <c r="F12346" s="3">
        <f t="shared" si="385"/>
        <v>94.445713171352054</v>
      </c>
      <c r="G12346" t="s">
        <v>14473</v>
      </c>
    </row>
    <row r="12347" spans="1:7" x14ac:dyDescent="0.35">
      <c r="A12347" t="s">
        <v>3</v>
      </c>
      <c r="B12347" t="s">
        <v>6</v>
      </c>
      <c r="C12347" s="8" t="s">
        <v>868</v>
      </c>
      <c r="D12347" s="2">
        <v>126460.01</v>
      </c>
      <c r="E12347" s="3">
        <f t="shared" si="384"/>
        <v>5.7239358738917368E-4</v>
      </c>
      <c r="F12347" s="3">
        <f t="shared" si="385"/>
        <v>94.446285564939444</v>
      </c>
      <c r="G12347" t="s">
        <v>14480</v>
      </c>
    </row>
    <row r="12348" spans="1:7" x14ac:dyDescent="0.35">
      <c r="A12348" t="s">
        <v>10</v>
      </c>
      <c r="B12348" t="s">
        <v>9</v>
      </c>
      <c r="C12348" t="s">
        <v>12487</v>
      </c>
      <c r="D12348" s="2">
        <v>126458.52</v>
      </c>
      <c r="E12348" s="3">
        <f t="shared" si="384"/>
        <v>5.7238684322993155E-4</v>
      </c>
      <c r="F12348" s="3">
        <f t="shared" si="385"/>
        <v>94.446857951782675</v>
      </c>
      <c r="G12348" t="s">
        <v>14480</v>
      </c>
    </row>
    <row r="12349" spans="1:7" x14ac:dyDescent="0.35">
      <c r="A12349" t="s">
        <v>3</v>
      </c>
      <c r="B12349" t="s">
        <v>62</v>
      </c>
      <c r="C12349" s="7" t="s">
        <v>1363</v>
      </c>
      <c r="D12349" s="2">
        <v>126443.14</v>
      </c>
      <c r="E12349" s="3">
        <f t="shared" si="384"/>
        <v>5.7231722902245164E-4</v>
      </c>
      <c r="F12349" s="3">
        <f t="shared" si="385"/>
        <v>94.447430269011704</v>
      </c>
      <c r="G12349" t="s">
        <v>14480</v>
      </c>
    </row>
    <row r="12350" spans="1:7" x14ac:dyDescent="0.35">
      <c r="A12350" t="s">
        <v>3</v>
      </c>
      <c r="B12350" t="s">
        <v>134</v>
      </c>
      <c r="C12350" t="s">
        <v>10632</v>
      </c>
      <c r="D12350" s="2">
        <v>126442.21</v>
      </c>
      <c r="E12350" s="3">
        <f t="shared" si="384"/>
        <v>5.7231301958077707E-4</v>
      </c>
      <c r="F12350" s="3">
        <f t="shared" si="385"/>
        <v>94.448002582031279</v>
      </c>
      <c r="G12350" t="s">
        <v>14473</v>
      </c>
    </row>
    <row r="12351" spans="1:7" x14ac:dyDescent="0.35">
      <c r="A12351" t="s">
        <v>10</v>
      </c>
      <c r="B12351" t="s">
        <v>29</v>
      </c>
      <c r="C12351" t="s">
        <v>2567</v>
      </c>
      <c r="D12351" s="2">
        <v>126440</v>
      </c>
      <c r="E12351" s="3">
        <f t="shared" si="384"/>
        <v>5.7230301649894796E-4</v>
      </c>
      <c r="F12351" s="3">
        <f t="shared" si="385"/>
        <v>94.448574885047776</v>
      </c>
      <c r="G12351" t="s">
        <v>14473</v>
      </c>
    </row>
    <row r="12352" spans="1:7" x14ac:dyDescent="0.35">
      <c r="A12352" t="s">
        <v>10</v>
      </c>
      <c r="B12352" t="s">
        <v>9</v>
      </c>
      <c r="C12352" t="s">
        <v>3203</v>
      </c>
      <c r="D12352" s="2">
        <v>126430.05</v>
      </c>
      <c r="E12352" s="3">
        <f t="shared" si="384"/>
        <v>5.722579799993105E-4</v>
      </c>
      <c r="F12352" s="3">
        <f t="shared" si="385"/>
        <v>94.449147143027773</v>
      </c>
      <c r="G12352" t="s">
        <v>14480</v>
      </c>
    </row>
    <row r="12353" spans="1:7" x14ac:dyDescent="0.35">
      <c r="A12353" t="s">
        <v>3</v>
      </c>
      <c r="B12353" t="s">
        <v>365</v>
      </c>
      <c r="C12353" t="s">
        <v>366</v>
      </c>
      <c r="D12353" s="2">
        <v>126412</v>
      </c>
      <c r="E12353" s="3">
        <f t="shared" si="384"/>
        <v>5.7217628062057114E-4</v>
      </c>
      <c r="F12353" s="3">
        <f t="shared" si="385"/>
        <v>94.4497193193084</v>
      </c>
      <c r="G12353" t="s">
        <v>14473</v>
      </c>
    </row>
    <row r="12354" spans="1:7" x14ac:dyDescent="0.35">
      <c r="A12354" t="s">
        <v>10</v>
      </c>
      <c r="B12354" t="s">
        <v>6</v>
      </c>
      <c r="C12354" s="8" t="s">
        <v>13001</v>
      </c>
      <c r="D12354" s="2">
        <v>126406.79</v>
      </c>
      <c r="E12354" s="3">
        <f t="shared" si="384"/>
        <v>5.7215269869463018E-4</v>
      </c>
      <c r="F12354" s="3">
        <f t="shared" si="385"/>
        <v>94.450291472007095</v>
      </c>
      <c r="G12354" t="s">
        <v>14480</v>
      </c>
    </row>
    <row r="12355" spans="1:7" x14ac:dyDescent="0.35">
      <c r="A12355" t="s">
        <v>3</v>
      </c>
      <c r="B12355" t="s">
        <v>324</v>
      </c>
      <c r="C12355" t="s">
        <v>325</v>
      </c>
      <c r="D12355" s="2">
        <v>126398.67</v>
      </c>
      <c r="E12355" s="3">
        <f t="shared" ref="E12355:E12418" si="386">(D12355/$D$29638)*100</f>
        <v>5.7211594528990093E-4</v>
      </c>
      <c r="F12355" s="3">
        <f t="shared" si="385"/>
        <v>94.450863587952384</v>
      </c>
      <c r="G12355" t="s">
        <v>14473</v>
      </c>
    </row>
    <row r="12356" spans="1:7" x14ac:dyDescent="0.35">
      <c r="A12356" t="s">
        <v>3</v>
      </c>
      <c r="B12356" t="s">
        <v>180</v>
      </c>
      <c r="C12356" t="s">
        <v>12715</v>
      </c>
      <c r="D12356" s="2">
        <v>126396.57</v>
      </c>
      <c r="E12356" s="3">
        <f t="shared" si="386"/>
        <v>5.7210644009902272E-4</v>
      </c>
      <c r="F12356" s="3">
        <f t="shared" ref="F12356:F12419" si="387">E12356+F12355</f>
        <v>94.451435694392487</v>
      </c>
      <c r="G12356" t="s">
        <v>14480</v>
      </c>
    </row>
    <row r="12357" spans="1:7" x14ac:dyDescent="0.35">
      <c r="A12357" t="s">
        <v>3</v>
      </c>
      <c r="B12357" t="s">
        <v>79</v>
      </c>
      <c r="C12357" t="s">
        <v>6079</v>
      </c>
      <c r="D12357" s="2">
        <v>126395.2</v>
      </c>
      <c r="E12357" s="3">
        <f t="shared" si="386"/>
        <v>5.7210023909354496E-4</v>
      </c>
      <c r="F12357" s="3">
        <f t="shared" si="387"/>
        <v>94.452007794631584</v>
      </c>
      <c r="G12357" t="s">
        <v>14473</v>
      </c>
    </row>
    <row r="12358" spans="1:7" x14ac:dyDescent="0.35">
      <c r="A12358" t="s">
        <v>3</v>
      </c>
      <c r="B12358" t="s">
        <v>9</v>
      </c>
      <c r="C12358" t="s">
        <v>8784</v>
      </c>
      <c r="D12358" s="2">
        <v>126386.17</v>
      </c>
      <c r="E12358" s="3">
        <f t="shared" si="386"/>
        <v>5.7205936677276839E-4</v>
      </c>
      <c r="F12358" s="3">
        <f t="shared" si="387"/>
        <v>94.452579853998358</v>
      </c>
      <c r="G12358" t="s">
        <v>14480</v>
      </c>
    </row>
    <row r="12359" spans="1:7" x14ac:dyDescent="0.35">
      <c r="A12359" t="s">
        <v>3</v>
      </c>
      <c r="B12359" t="s">
        <v>13</v>
      </c>
      <c r="C12359" t="s">
        <v>6190</v>
      </c>
      <c r="D12359" s="2">
        <v>126385.58</v>
      </c>
      <c r="E12359" s="3">
        <f t="shared" si="386"/>
        <v>5.7205669626675978E-4</v>
      </c>
      <c r="F12359" s="3">
        <f t="shared" si="387"/>
        <v>94.453151910694629</v>
      </c>
      <c r="G12359" t="s">
        <v>14473</v>
      </c>
    </row>
    <row r="12360" spans="1:7" x14ac:dyDescent="0.35">
      <c r="A12360" t="s">
        <v>10</v>
      </c>
      <c r="B12360" t="s">
        <v>6</v>
      </c>
      <c r="C12360" t="s">
        <v>8176</v>
      </c>
      <c r="D12360" s="2">
        <v>126385.43</v>
      </c>
      <c r="E12360" s="3">
        <f t="shared" si="386"/>
        <v>5.7205601732455416E-4</v>
      </c>
      <c r="F12360" s="3">
        <f t="shared" si="387"/>
        <v>94.453723966711948</v>
      </c>
      <c r="G12360" t="s">
        <v>14473</v>
      </c>
    </row>
    <row r="12361" spans="1:7" x14ac:dyDescent="0.35">
      <c r="A12361" t="s">
        <v>10</v>
      </c>
      <c r="B12361" t="s">
        <v>9</v>
      </c>
      <c r="C12361" t="s">
        <v>9554</v>
      </c>
      <c r="D12361" s="2">
        <v>126344.2</v>
      </c>
      <c r="E12361" s="3">
        <f t="shared" si="386"/>
        <v>5.7186939874364425E-4</v>
      </c>
      <c r="F12361" s="3">
        <f t="shared" si="387"/>
        <v>94.454295836110688</v>
      </c>
      <c r="G12361" t="s">
        <v>14473</v>
      </c>
    </row>
    <row r="12362" spans="1:7" x14ac:dyDescent="0.35">
      <c r="A12362" t="s">
        <v>3</v>
      </c>
      <c r="B12362" t="s">
        <v>23</v>
      </c>
      <c r="C12362" t="s">
        <v>1688</v>
      </c>
      <c r="D12362" s="2">
        <v>126311.88</v>
      </c>
      <c r="E12362" s="3">
        <f t="shared" si="386"/>
        <v>5.7172310932974643E-4</v>
      </c>
      <c r="F12362" s="3">
        <f t="shared" si="387"/>
        <v>94.45486755922002</v>
      </c>
      <c r="G12362" t="s">
        <v>14473</v>
      </c>
    </row>
    <row r="12363" spans="1:7" x14ac:dyDescent="0.35">
      <c r="A12363" t="s">
        <v>10</v>
      </c>
      <c r="B12363" t="s">
        <v>9</v>
      </c>
      <c r="C12363" t="s">
        <v>9876</v>
      </c>
      <c r="D12363" s="2">
        <v>126287.19</v>
      </c>
      <c r="E12363" s="3">
        <f t="shared" si="386"/>
        <v>5.7161135544270616E-4</v>
      </c>
      <c r="F12363" s="3">
        <f t="shared" si="387"/>
        <v>94.45543917057546</v>
      </c>
      <c r="G12363" t="s">
        <v>14480</v>
      </c>
    </row>
    <row r="12364" spans="1:7" x14ac:dyDescent="0.35">
      <c r="A12364" t="s">
        <v>3</v>
      </c>
      <c r="B12364" t="s">
        <v>9</v>
      </c>
      <c r="C12364" t="s">
        <v>2866</v>
      </c>
      <c r="D12364" s="2">
        <v>126266.57</v>
      </c>
      <c r="E12364" s="3">
        <f t="shared" si="386"/>
        <v>5.7151802352084437E-4</v>
      </c>
      <c r="F12364" s="3">
        <f t="shared" si="387"/>
        <v>94.45601068859898</v>
      </c>
      <c r="G12364" t="s">
        <v>14480</v>
      </c>
    </row>
    <row r="12365" spans="1:7" x14ac:dyDescent="0.35">
      <c r="A12365" t="s">
        <v>3</v>
      </c>
      <c r="B12365" t="s">
        <v>8</v>
      </c>
      <c r="C12365" t="s">
        <v>7634</v>
      </c>
      <c r="D12365" s="2">
        <v>126166.35</v>
      </c>
      <c r="E12365" s="3">
        <f t="shared" si="386"/>
        <v>5.7106439960188265E-4</v>
      </c>
      <c r="F12365" s="3">
        <f t="shared" si="387"/>
        <v>94.456581752998588</v>
      </c>
      <c r="G12365" t="s">
        <v>14480</v>
      </c>
    </row>
    <row r="12366" spans="1:7" x14ac:dyDescent="0.35">
      <c r="A12366" t="s">
        <v>3</v>
      </c>
      <c r="B12366" t="s">
        <v>13</v>
      </c>
      <c r="C12366" t="s">
        <v>1516</v>
      </c>
      <c r="D12366" s="2">
        <v>126151.16</v>
      </c>
      <c r="E12366" s="3">
        <f t="shared" si="386"/>
        <v>5.7099564538786319E-4</v>
      </c>
      <c r="F12366" s="3">
        <f t="shared" si="387"/>
        <v>94.457152748643978</v>
      </c>
      <c r="G12366" t="s">
        <v>14480</v>
      </c>
    </row>
    <row r="12367" spans="1:7" x14ac:dyDescent="0.35">
      <c r="A12367" t="s">
        <v>3</v>
      </c>
      <c r="B12367" t="s">
        <v>38</v>
      </c>
      <c r="C12367" s="13" t="s">
        <v>5210</v>
      </c>
      <c r="D12367" s="2">
        <v>126150.65</v>
      </c>
      <c r="E12367" s="3">
        <f t="shared" si="386"/>
        <v>5.7099333698436413E-4</v>
      </c>
      <c r="F12367" s="3">
        <f t="shared" si="387"/>
        <v>94.457723741980956</v>
      </c>
      <c r="G12367" t="s">
        <v>14480</v>
      </c>
    </row>
    <row r="12368" spans="1:7" x14ac:dyDescent="0.35">
      <c r="A12368" t="s">
        <v>10</v>
      </c>
      <c r="B12368" t="s">
        <v>18</v>
      </c>
      <c r="C12368" t="s">
        <v>4015</v>
      </c>
      <c r="D12368" s="2">
        <v>126142.17</v>
      </c>
      <c r="E12368" s="3">
        <f t="shared" si="386"/>
        <v>5.7095495411834144E-4</v>
      </c>
      <c r="F12368" s="3">
        <f t="shared" si="387"/>
        <v>94.45829469693507</v>
      </c>
      <c r="G12368" t="s">
        <v>14473</v>
      </c>
    </row>
    <row r="12369" spans="1:7" x14ac:dyDescent="0.35">
      <c r="A12369" t="s">
        <v>3</v>
      </c>
      <c r="B12369" t="s">
        <v>13</v>
      </c>
      <c r="C12369" t="s">
        <v>804</v>
      </c>
      <c r="D12369" s="2">
        <v>126139.73</v>
      </c>
      <c r="E12369" s="3">
        <f t="shared" si="386"/>
        <v>5.7094390999179727E-4</v>
      </c>
      <c r="F12369" s="3">
        <f t="shared" si="387"/>
        <v>94.458865640845062</v>
      </c>
      <c r="G12369" t="s">
        <v>14473</v>
      </c>
    </row>
    <row r="12370" spans="1:7" x14ac:dyDescent="0.35">
      <c r="A12370" t="s">
        <v>3</v>
      </c>
      <c r="B12370" t="s">
        <v>180</v>
      </c>
      <c r="C12370" t="s">
        <v>10992</v>
      </c>
      <c r="D12370" s="2">
        <v>126131.6</v>
      </c>
      <c r="E12370" s="3">
        <f t="shared" si="386"/>
        <v>5.7090711132425423E-4</v>
      </c>
      <c r="F12370" s="3">
        <f t="shared" si="387"/>
        <v>94.459436547956386</v>
      </c>
      <c r="G12370" t="s">
        <v>14480</v>
      </c>
    </row>
    <row r="12371" spans="1:7" x14ac:dyDescent="0.35">
      <c r="A12371" t="s">
        <v>10</v>
      </c>
      <c r="B12371" t="s">
        <v>20</v>
      </c>
      <c r="C12371" t="s">
        <v>14341</v>
      </c>
      <c r="D12371" s="2">
        <v>126126.07</v>
      </c>
      <c r="E12371" s="3">
        <f t="shared" si="386"/>
        <v>5.7088208098827478E-4</v>
      </c>
      <c r="F12371" s="3">
        <f t="shared" si="387"/>
        <v>94.460007430037379</v>
      </c>
      <c r="G12371" t="s">
        <v>14473</v>
      </c>
    </row>
    <row r="12372" spans="1:7" x14ac:dyDescent="0.35">
      <c r="A12372" t="s">
        <v>10</v>
      </c>
      <c r="B12372" t="s">
        <v>55</v>
      </c>
      <c r="C12372" t="s">
        <v>11565</v>
      </c>
      <c r="D12372" s="2">
        <v>126105.75</v>
      </c>
      <c r="E12372" s="3">
        <f t="shared" si="386"/>
        <v>5.7079010695082412E-4</v>
      </c>
      <c r="F12372" s="3">
        <f t="shared" si="387"/>
        <v>94.460578220144328</v>
      </c>
      <c r="G12372" t="s">
        <v>14473</v>
      </c>
    </row>
    <row r="12373" spans="1:7" x14ac:dyDescent="0.35">
      <c r="A12373" t="s">
        <v>10</v>
      </c>
      <c r="B12373" t="s">
        <v>13</v>
      </c>
      <c r="C12373" t="s">
        <v>173</v>
      </c>
      <c r="D12373" s="2">
        <v>126098.69</v>
      </c>
      <c r="E12373" s="3">
        <f t="shared" si="386"/>
        <v>5.707581514043477E-4</v>
      </c>
      <c r="F12373" s="3">
        <f t="shared" si="387"/>
        <v>94.461148978295725</v>
      </c>
      <c r="G12373" t="s">
        <v>14473</v>
      </c>
    </row>
    <row r="12374" spans="1:7" x14ac:dyDescent="0.35">
      <c r="A12374" t="s">
        <v>3</v>
      </c>
      <c r="B12374" t="s">
        <v>6</v>
      </c>
      <c r="C12374" t="s">
        <v>2896</v>
      </c>
      <c r="D12374" s="2">
        <v>126094.36</v>
      </c>
      <c r="E12374" s="3">
        <f t="shared" si="386"/>
        <v>5.7073855260601303E-4</v>
      </c>
      <c r="F12374" s="3">
        <f t="shared" si="387"/>
        <v>94.461719716848336</v>
      </c>
      <c r="G12374" t="s">
        <v>14480</v>
      </c>
    </row>
    <row r="12375" spans="1:7" x14ac:dyDescent="0.35">
      <c r="A12375" t="s">
        <v>3</v>
      </c>
      <c r="B12375" t="s">
        <v>20</v>
      </c>
      <c r="C12375" t="s">
        <v>553</v>
      </c>
      <c r="D12375" s="2">
        <v>126082.38</v>
      </c>
      <c r="E12375" s="3">
        <f t="shared" si="386"/>
        <v>5.7068432775519322E-4</v>
      </c>
      <c r="F12375" s="3">
        <f t="shared" si="387"/>
        <v>94.462290401176091</v>
      </c>
      <c r="G12375" t="s">
        <v>14480</v>
      </c>
    </row>
    <row r="12376" spans="1:7" x14ac:dyDescent="0.35">
      <c r="A12376" t="s">
        <v>3</v>
      </c>
      <c r="B12376" t="s">
        <v>6</v>
      </c>
      <c r="C12376" s="8" t="s">
        <v>6680</v>
      </c>
      <c r="D12376" s="2">
        <v>126066.23</v>
      </c>
      <c r="E12376" s="3">
        <f t="shared" si="386"/>
        <v>5.7061122831105794E-4</v>
      </c>
      <c r="F12376" s="3">
        <f t="shared" si="387"/>
        <v>94.462861012404403</v>
      </c>
      <c r="G12376" t="s">
        <v>14480</v>
      </c>
    </row>
    <row r="12377" spans="1:7" x14ac:dyDescent="0.35">
      <c r="A12377" t="s">
        <v>10</v>
      </c>
      <c r="B12377" t="s">
        <v>22</v>
      </c>
      <c r="C12377" t="s">
        <v>235</v>
      </c>
      <c r="D12377" s="2">
        <v>126061.46</v>
      </c>
      <c r="E12377" s="3">
        <f t="shared" si="386"/>
        <v>5.7058963794892029E-4</v>
      </c>
      <c r="F12377" s="3">
        <f t="shared" si="387"/>
        <v>94.463431602042348</v>
      </c>
      <c r="G12377" t="s">
        <v>14473</v>
      </c>
    </row>
    <row r="12378" spans="1:7" x14ac:dyDescent="0.35">
      <c r="A12378" t="s">
        <v>3</v>
      </c>
      <c r="B12378" t="s">
        <v>9</v>
      </c>
      <c r="C12378" s="8" t="s">
        <v>10601</v>
      </c>
      <c r="D12378" s="2">
        <v>126059.47</v>
      </c>
      <c r="E12378" s="3">
        <f t="shared" si="386"/>
        <v>5.7058063064899267E-4</v>
      </c>
      <c r="F12378" s="3">
        <f t="shared" si="387"/>
        <v>94.464002182672999</v>
      </c>
      <c r="G12378" t="s">
        <v>14480</v>
      </c>
    </row>
    <row r="12379" spans="1:7" x14ac:dyDescent="0.35">
      <c r="A12379" t="s">
        <v>3</v>
      </c>
      <c r="B12379" t="s">
        <v>9</v>
      </c>
      <c r="C12379" t="s">
        <v>8276</v>
      </c>
      <c r="D12379" s="2">
        <v>126047.88</v>
      </c>
      <c r="E12379" s="3">
        <f t="shared" si="386"/>
        <v>5.7052817104790744E-4</v>
      </c>
      <c r="F12379" s="3">
        <f t="shared" si="387"/>
        <v>94.464572710844052</v>
      </c>
      <c r="G12379" t="s">
        <v>14480</v>
      </c>
    </row>
    <row r="12380" spans="1:7" x14ac:dyDescent="0.35">
      <c r="A12380" t="s">
        <v>3</v>
      </c>
      <c r="B12380" t="s">
        <v>8</v>
      </c>
      <c r="C12380" t="s">
        <v>8243</v>
      </c>
      <c r="D12380" s="2">
        <v>126038.76</v>
      </c>
      <c r="E12380" s="3">
        <f t="shared" si="386"/>
        <v>5.7048689136180754E-4</v>
      </c>
      <c r="F12380" s="3">
        <f t="shared" si="387"/>
        <v>94.465143197735415</v>
      </c>
      <c r="G12380" t="s">
        <v>14473</v>
      </c>
    </row>
    <row r="12381" spans="1:7" x14ac:dyDescent="0.35">
      <c r="A12381" t="s">
        <v>3</v>
      </c>
      <c r="B12381" t="s">
        <v>9</v>
      </c>
      <c r="C12381" t="s">
        <v>3111</v>
      </c>
      <c r="D12381" s="2">
        <v>126036.71</v>
      </c>
      <c r="E12381" s="3">
        <f t="shared" si="386"/>
        <v>5.7047761248499784E-4</v>
      </c>
      <c r="F12381" s="3">
        <f t="shared" si="387"/>
        <v>94.465713675347899</v>
      </c>
      <c r="G12381" t="s">
        <v>14473</v>
      </c>
    </row>
    <row r="12382" spans="1:7" x14ac:dyDescent="0.35">
      <c r="A12382" t="s">
        <v>10</v>
      </c>
      <c r="B12382" t="s">
        <v>9</v>
      </c>
      <c r="C12382" t="s">
        <v>14143</v>
      </c>
      <c r="D12382" s="2">
        <v>126027.25</v>
      </c>
      <c r="E12382" s="3">
        <f t="shared" si="386"/>
        <v>5.7043479386323197E-4</v>
      </c>
      <c r="F12382" s="3">
        <f t="shared" si="387"/>
        <v>94.466284110141757</v>
      </c>
      <c r="G12382" t="s">
        <v>14480</v>
      </c>
    </row>
    <row r="12383" spans="1:7" x14ac:dyDescent="0.35">
      <c r="A12383" t="s">
        <v>3</v>
      </c>
      <c r="B12383" t="s">
        <v>180</v>
      </c>
      <c r="C12383" s="8" t="s">
        <v>11027</v>
      </c>
      <c r="D12383" s="2">
        <v>126012.72</v>
      </c>
      <c r="E12383" s="3">
        <f t="shared" si="386"/>
        <v>5.7036902699491698E-4</v>
      </c>
      <c r="F12383" s="3">
        <f t="shared" si="387"/>
        <v>94.466854479168745</v>
      </c>
      <c r="G12383" t="s">
        <v>14480</v>
      </c>
    </row>
    <row r="12384" spans="1:7" x14ac:dyDescent="0.35">
      <c r="A12384" t="s">
        <v>10</v>
      </c>
      <c r="B12384" t="s">
        <v>29</v>
      </c>
      <c r="C12384" t="s">
        <v>12700</v>
      </c>
      <c r="D12384" s="2">
        <v>125990.88</v>
      </c>
      <c r="E12384" s="3">
        <f t="shared" si="386"/>
        <v>5.7027017300978315E-4</v>
      </c>
      <c r="F12384" s="3">
        <f t="shared" si="387"/>
        <v>94.46742474934176</v>
      </c>
      <c r="G12384" t="s">
        <v>14480</v>
      </c>
    </row>
    <row r="12385" spans="1:7" x14ac:dyDescent="0.35">
      <c r="A12385" t="s">
        <v>10</v>
      </c>
      <c r="B12385" t="s">
        <v>95</v>
      </c>
      <c r="C12385" t="s">
        <v>1536</v>
      </c>
      <c r="D12385" s="2">
        <v>125974.73</v>
      </c>
      <c r="E12385" s="3">
        <f t="shared" si="386"/>
        <v>5.7019707356564787E-4</v>
      </c>
      <c r="F12385" s="3">
        <f t="shared" si="387"/>
        <v>94.467994946415331</v>
      </c>
      <c r="G12385" t="s">
        <v>14473</v>
      </c>
    </row>
    <row r="12386" spans="1:7" x14ac:dyDescent="0.35">
      <c r="A12386" t="s">
        <v>10</v>
      </c>
      <c r="B12386" t="s">
        <v>6</v>
      </c>
      <c r="C12386" t="s">
        <v>4317</v>
      </c>
      <c r="D12386" s="2">
        <v>125942.41</v>
      </c>
      <c r="E12386" s="3">
        <f t="shared" si="386"/>
        <v>5.7005078415174994E-4</v>
      </c>
      <c r="F12386" s="3">
        <f t="shared" si="387"/>
        <v>94.468564997199479</v>
      </c>
      <c r="G12386" t="s">
        <v>14473</v>
      </c>
    </row>
    <row r="12387" spans="1:7" x14ac:dyDescent="0.35">
      <c r="A12387" t="s">
        <v>3</v>
      </c>
      <c r="B12387" t="s">
        <v>16</v>
      </c>
      <c r="C12387" t="s">
        <v>5264</v>
      </c>
      <c r="D12387" s="2">
        <v>125925.86</v>
      </c>
      <c r="E12387" s="3">
        <f t="shared" si="386"/>
        <v>5.6997587419506651E-4</v>
      </c>
      <c r="F12387" s="3">
        <f t="shared" si="387"/>
        <v>94.469134973073679</v>
      </c>
      <c r="G12387" t="s">
        <v>14473</v>
      </c>
    </row>
    <row r="12388" spans="1:7" x14ac:dyDescent="0.35">
      <c r="A12388" t="s">
        <v>3</v>
      </c>
      <c r="B12388" t="s">
        <v>23</v>
      </c>
      <c r="C12388" t="s">
        <v>7252</v>
      </c>
      <c r="D12388" s="2">
        <v>125922.41</v>
      </c>
      <c r="E12388" s="3">
        <f t="shared" si="386"/>
        <v>5.69960258524338E-4</v>
      </c>
      <c r="F12388" s="3">
        <f t="shared" si="387"/>
        <v>94.46970493333221</v>
      </c>
      <c r="G12388" t="s">
        <v>14473</v>
      </c>
    </row>
    <row r="12389" spans="1:7" x14ac:dyDescent="0.35">
      <c r="A12389" t="s">
        <v>3</v>
      </c>
      <c r="B12389" t="s">
        <v>37</v>
      </c>
      <c r="C12389" s="13" t="s">
        <v>1094</v>
      </c>
      <c r="D12389" s="2">
        <v>125915.51</v>
      </c>
      <c r="E12389" s="3">
        <f t="shared" si="386"/>
        <v>5.6992902718288078E-4</v>
      </c>
      <c r="F12389" s="3">
        <f t="shared" si="387"/>
        <v>94.470274862359389</v>
      </c>
      <c r="G12389" t="s">
        <v>14480</v>
      </c>
    </row>
    <row r="12390" spans="1:7" x14ac:dyDescent="0.35">
      <c r="A12390" t="s">
        <v>3</v>
      </c>
      <c r="B12390" t="s">
        <v>8</v>
      </c>
      <c r="C12390" t="s">
        <v>4191</v>
      </c>
      <c r="D12390" s="2">
        <v>125911.87</v>
      </c>
      <c r="E12390" s="3">
        <f t="shared" si="386"/>
        <v>5.6991255151869183E-4</v>
      </c>
      <c r="F12390" s="3">
        <f t="shared" si="387"/>
        <v>94.470844774910901</v>
      </c>
      <c r="G12390" t="s">
        <v>14473</v>
      </c>
    </row>
    <row r="12391" spans="1:7" x14ac:dyDescent="0.35">
      <c r="A12391" t="s">
        <v>10</v>
      </c>
      <c r="B12391" t="s">
        <v>6</v>
      </c>
      <c r="C12391" t="s">
        <v>769</v>
      </c>
      <c r="D12391" s="2">
        <v>125909.18</v>
      </c>
      <c r="E12391" s="3">
        <f t="shared" si="386"/>
        <v>5.699003758218048E-4</v>
      </c>
      <c r="F12391" s="3">
        <f t="shared" si="387"/>
        <v>94.471414675286724</v>
      </c>
      <c r="G12391" t="s">
        <v>14473</v>
      </c>
    </row>
    <row r="12392" spans="1:7" x14ac:dyDescent="0.35">
      <c r="A12392" t="s">
        <v>3</v>
      </c>
      <c r="B12392" t="s">
        <v>32</v>
      </c>
      <c r="C12392" t="s">
        <v>470</v>
      </c>
      <c r="D12392" s="2">
        <v>125897.59</v>
      </c>
      <c r="E12392" s="3">
        <f t="shared" si="386"/>
        <v>5.6984791622071958E-4</v>
      </c>
      <c r="F12392" s="3">
        <f t="shared" si="387"/>
        <v>94.471984523202948</v>
      </c>
      <c r="G12392" t="s">
        <v>14473</v>
      </c>
    </row>
    <row r="12393" spans="1:7" x14ac:dyDescent="0.35">
      <c r="A12393" t="s">
        <v>3</v>
      </c>
      <c r="B12393" t="s">
        <v>9</v>
      </c>
      <c r="C12393" t="s">
        <v>847</v>
      </c>
      <c r="D12393" s="2">
        <v>125847.77</v>
      </c>
      <c r="E12393" s="3">
        <f t="shared" si="386"/>
        <v>5.6962241688283618E-4</v>
      </c>
      <c r="F12393" s="3">
        <f t="shared" si="387"/>
        <v>94.472554145619824</v>
      </c>
      <c r="G12393" t="s">
        <v>14473</v>
      </c>
    </row>
    <row r="12394" spans="1:7" x14ac:dyDescent="0.35">
      <c r="A12394" t="s">
        <v>3</v>
      </c>
      <c r="B12394" t="s">
        <v>13</v>
      </c>
      <c r="C12394" t="s">
        <v>4551</v>
      </c>
      <c r="D12394" s="2">
        <v>125835.5</v>
      </c>
      <c r="E12394" s="3">
        <f t="shared" si="386"/>
        <v>5.6956687941041892E-4</v>
      </c>
      <c r="F12394" s="3">
        <f t="shared" si="387"/>
        <v>94.47312371249923</v>
      </c>
      <c r="G12394" t="s">
        <v>14473</v>
      </c>
    </row>
    <row r="12395" spans="1:7" x14ac:dyDescent="0.35">
      <c r="A12395" t="s">
        <v>3</v>
      </c>
      <c r="B12395" t="s">
        <v>22</v>
      </c>
      <c r="C12395" s="13" t="s">
        <v>1307</v>
      </c>
      <c r="D12395" s="2">
        <v>125829.6</v>
      </c>
      <c r="E12395" s="3">
        <f t="shared" si="386"/>
        <v>5.6954017435033235E-4</v>
      </c>
      <c r="F12395" s="3">
        <f t="shared" si="387"/>
        <v>94.473693252673584</v>
      </c>
      <c r="G12395" t="s">
        <v>14480</v>
      </c>
    </row>
    <row r="12396" spans="1:7" x14ac:dyDescent="0.35">
      <c r="A12396" t="s">
        <v>10</v>
      </c>
      <c r="B12396" t="s">
        <v>18</v>
      </c>
      <c r="C12396" t="s">
        <v>629</v>
      </c>
      <c r="D12396" s="2">
        <v>125824.96000000001</v>
      </c>
      <c r="E12396" s="3">
        <f t="shared" si="386"/>
        <v>5.6951917240477274E-4</v>
      </c>
      <c r="F12396" s="3">
        <f t="shared" si="387"/>
        <v>94.474262771845986</v>
      </c>
      <c r="G12396" t="s">
        <v>14473</v>
      </c>
    </row>
    <row r="12397" spans="1:7" x14ac:dyDescent="0.35">
      <c r="A12397" t="s">
        <v>3</v>
      </c>
      <c r="B12397" t="s">
        <v>6</v>
      </c>
      <c r="C12397" t="s">
        <v>1287</v>
      </c>
      <c r="D12397" s="2">
        <v>125821.75999999999</v>
      </c>
      <c r="E12397" s="3">
        <f t="shared" si="386"/>
        <v>5.6950468830438688E-4</v>
      </c>
      <c r="F12397" s="3">
        <f t="shared" si="387"/>
        <v>94.474832276534286</v>
      </c>
      <c r="G12397" t="s">
        <v>14473</v>
      </c>
    </row>
    <row r="12398" spans="1:7" x14ac:dyDescent="0.35">
      <c r="A12398" t="s">
        <v>10</v>
      </c>
      <c r="B12398" t="s">
        <v>13</v>
      </c>
      <c r="C12398" t="s">
        <v>893</v>
      </c>
      <c r="D12398" s="2">
        <v>125812.64</v>
      </c>
      <c r="E12398" s="3">
        <f t="shared" si="386"/>
        <v>5.6946340861828686E-4</v>
      </c>
      <c r="F12398" s="3">
        <f t="shared" si="387"/>
        <v>94.47540173994291</v>
      </c>
      <c r="G12398" t="s">
        <v>14480</v>
      </c>
    </row>
    <row r="12399" spans="1:7" x14ac:dyDescent="0.35">
      <c r="A12399" t="s">
        <v>3</v>
      </c>
      <c r="B12399" t="s">
        <v>6</v>
      </c>
      <c r="C12399" s="8" t="s">
        <v>3009</v>
      </c>
      <c r="D12399" s="2">
        <v>125806.9</v>
      </c>
      <c r="E12399" s="3">
        <f t="shared" si="386"/>
        <v>5.694374277632196E-4</v>
      </c>
      <c r="F12399" s="3">
        <f t="shared" si="387"/>
        <v>94.475971177370667</v>
      </c>
      <c r="G12399" t="s">
        <v>14480</v>
      </c>
    </row>
    <row r="12400" spans="1:7" x14ac:dyDescent="0.35">
      <c r="A12400" t="s">
        <v>10</v>
      </c>
      <c r="B12400" t="s">
        <v>9</v>
      </c>
      <c r="C12400" t="s">
        <v>6750</v>
      </c>
      <c r="D12400" s="2">
        <v>125790.98</v>
      </c>
      <c r="E12400" s="3">
        <f t="shared" si="386"/>
        <v>5.693653693637997E-4</v>
      </c>
      <c r="F12400" s="3">
        <f t="shared" si="387"/>
        <v>94.476540542740025</v>
      </c>
      <c r="G12400" t="s">
        <v>14480</v>
      </c>
    </row>
    <row r="12401" spans="1:7" x14ac:dyDescent="0.35">
      <c r="A12401" t="s">
        <v>10</v>
      </c>
      <c r="B12401" t="s">
        <v>9</v>
      </c>
      <c r="C12401" t="s">
        <v>9683</v>
      </c>
      <c r="D12401" s="2">
        <v>125773.09</v>
      </c>
      <c r="E12401" s="3">
        <f t="shared" si="386"/>
        <v>5.6928439419007954E-4</v>
      </c>
      <c r="F12401" s="3">
        <f t="shared" si="387"/>
        <v>94.477109827134214</v>
      </c>
      <c r="G12401" t="s">
        <v>14480</v>
      </c>
    </row>
    <row r="12402" spans="1:7" x14ac:dyDescent="0.35">
      <c r="A12402" t="s">
        <v>3</v>
      </c>
      <c r="B12402" t="s">
        <v>29</v>
      </c>
      <c r="C12402" t="s">
        <v>9584</v>
      </c>
      <c r="D12402" s="2">
        <v>125711.07</v>
      </c>
      <c r="E12402" s="3">
        <f t="shared" si="386"/>
        <v>5.6900367421947495E-4</v>
      </c>
      <c r="F12402" s="3">
        <f t="shared" si="387"/>
        <v>94.477678830808429</v>
      </c>
      <c r="G12402" t="s">
        <v>14473</v>
      </c>
    </row>
    <row r="12403" spans="1:7" x14ac:dyDescent="0.35">
      <c r="A12403" t="s">
        <v>3</v>
      </c>
      <c r="B12403" t="s">
        <v>13</v>
      </c>
      <c r="C12403" t="s">
        <v>10593</v>
      </c>
      <c r="D12403" s="2">
        <v>125688.36</v>
      </c>
      <c r="E12403" s="3">
        <f t="shared" si="386"/>
        <v>5.6890088236954853E-4</v>
      </c>
      <c r="F12403" s="3">
        <f t="shared" si="387"/>
        <v>94.4782477316908</v>
      </c>
      <c r="G12403" t="s">
        <v>14473</v>
      </c>
    </row>
    <row r="12404" spans="1:7" x14ac:dyDescent="0.35">
      <c r="A12404" t="s">
        <v>10</v>
      </c>
      <c r="B12404" t="s">
        <v>1780</v>
      </c>
      <c r="C12404" t="s">
        <v>14257</v>
      </c>
      <c r="D12404" s="2">
        <v>125672.57</v>
      </c>
      <c r="E12404" s="3">
        <f t="shared" si="386"/>
        <v>5.6882941238670668E-4</v>
      </c>
      <c r="F12404" s="3">
        <f t="shared" si="387"/>
        <v>94.478816561103187</v>
      </c>
      <c r="G12404" t="s">
        <v>14473</v>
      </c>
    </row>
    <row r="12405" spans="1:7" x14ac:dyDescent="0.35">
      <c r="A12405" t="s">
        <v>10</v>
      </c>
      <c r="B12405" t="s">
        <v>6</v>
      </c>
      <c r="C12405" t="s">
        <v>8496</v>
      </c>
      <c r="D12405" s="2">
        <v>125666.36</v>
      </c>
      <c r="E12405" s="3">
        <f t="shared" si="386"/>
        <v>5.6880130417939529E-4</v>
      </c>
      <c r="F12405" s="3">
        <f t="shared" si="387"/>
        <v>94.479385362407371</v>
      </c>
      <c r="G12405" t="s">
        <v>14480</v>
      </c>
    </row>
    <row r="12406" spans="1:7" x14ac:dyDescent="0.35">
      <c r="A12406" t="s">
        <v>10</v>
      </c>
      <c r="B12406" t="s">
        <v>6</v>
      </c>
      <c r="C12406" t="s">
        <v>7565</v>
      </c>
      <c r="D12406" s="2">
        <v>125656.02</v>
      </c>
      <c r="E12406" s="3">
        <f t="shared" si="386"/>
        <v>5.6875450243002324E-4</v>
      </c>
      <c r="F12406" s="3">
        <f t="shared" si="387"/>
        <v>94.479954116909795</v>
      </c>
      <c r="G12406" t="s">
        <v>14473</v>
      </c>
    </row>
    <row r="12407" spans="1:7" x14ac:dyDescent="0.35">
      <c r="A12407" t="s">
        <v>3</v>
      </c>
      <c r="B12407" t="s">
        <v>134</v>
      </c>
      <c r="C12407" t="s">
        <v>7946</v>
      </c>
      <c r="D12407" s="2">
        <v>125646.19</v>
      </c>
      <c r="E12407" s="3">
        <f t="shared" si="386"/>
        <v>5.6871000908415026E-4</v>
      </c>
      <c r="F12407" s="3">
        <f t="shared" si="387"/>
        <v>94.480522826918886</v>
      </c>
      <c r="G12407" t="s">
        <v>14480</v>
      </c>
    </row>
    <row r="12408" spans="1:7" x14ac:dyDescent="0.35">
      <c r="A12408" t="s">
        <v>3</v>
      </c>
      <c r="B12408" t="s">
        <v>9</v>
      </c>
      <c r="C12408" t="s">
        <v>10033</v>
      </c>
      <c r="D12408" s="2">
        <v>125611.56</v>
      </c>
      <c r="E12408" s="3">
        <f t="shared" si="386"/>
        <v>5.6855326396028621E-4</v>
      </c>
      <c r="F12408" s="3">
        <f t="shared" si="387"/>
        <v>94.481091380182846</v>
      </c>
      <c r="G12408" t="s">
        <v>14480</v>
      </c>
    </row>
    <row r="12409" spans="1:7" x14ac:dyDescent="0.35">
      <c r="A12409" t="s">
        <v>3</v>
      </c>
      <c r="B12409" t="s">
        <v>23</v>
      </c>
      <c r="C12409" t="s">
        <v>9250</v>
      </c>
      <c r="D12409" s="2">
        <v>125590.67</v>
      </c>
      <c r="E12409" s="3">
        <f t="shared" si="386"/>
        <v>5.6845870994245431E-4</v>
      </c>
      <c r="F12409" s="3">
        <f t="shared" si="387"/>
        <v>94.481659838892796</v>
      </c>
      <c r="G12409" t="s">
        <v>14473</v>
      </c>
    </row>
    <row r="12410" spans="1:7" x14ac:dyDescent="0.35">
      <c r="A12410" t="s">
        <v>3</v>
      </c>
      <c r="B12410" t="s">
        <v>92</v>
      </c>
      <c r="C12410" t="s">
        <v>9250</v>
      </c>
      <c r="D12410" s="2">
        <v>125590.67</v>
      </c>
      <c r="E12410" s="3">
        <f t="shared" si="386"/>
        <v>5.6845870994245431E-4</v>
      </c>
      <c r="F12410" s="3">
        <f t="shared" si="387"/>
        <v>94.482228297602745</v>
      </c>
      <c r="G12410" t="s">
        <v>14473</v>
      </c>
    </row>
    <row r="12411" spans="1:7" x14ac:dyDescent="0.35">
      <c r="A12411" t="s">
        <v>3</v>
      </c>
      <c r="B12411" t="s">
        <v>32</v>
      </c>
      <c r="C12411" t="s">
        <v>389</v>
      </c>
      <c r="D12411" s="2">
        <v>125584.61</v>
      </c>
      <c r="E12411" s="3">
        <f t="shared" si="386"/>
        <v>5.6843128067734854E-4</v>
      </c>
      <c r="F12411" s="3">
        <f t="shared" si="387"/>
        <v>94.482796728883429</v>
      </c>
      <c r="G12411" t="s">
        <v>14480</v>
      </c>
    </row>
    <row r="12412" spans="1:7" x14ac:dyDescent="0.35">
      <c r="A12412" t="s">
        <v>3</v>
      </c>
      <c r="B12412" t="s">
        <v>73</v>
      </c>
      <c r="C12412" t="s">
        <v>4340</v>
      </c>
      <c r="D12412" s="2">
        <v>125581.9</v>
      </c>
      <c r="E12412" s="3">
        <f t="shared" si="386"/>
        <v>5.6841901445483416E-4</v>
      </c>
      <c r="F12412" s="3">
        <f t="shared" si="387"/>
        <v>94.483365147897885</v>
      </c>
      <c r="G12412" t="s">
        <v>14473</v>
      </c>
    </row>
    <row r="12413" spans="1:7" x14ac:dyDescent="0.35">
      <c r="A12413" t="s">
        <v>3</v>
      </c>
      <c r="B12413" t="s">
        <v>913</v>
      </c>
      <c r="C12413" t="s">
        <v>13929</v>
      </c>
      <c r="D12413" s="2">
        <v>125580.66</v>
      </c>
      <c r="E12413" s="3">
        <f t="shared" si="386"/>
        <v>5.6841340186593466E-4</v>
      </c>
      <c r="F12413" s="3">
        <f t="shared" si="387"/>
        <v>94.48393356129975</v>
      </c>
      <c r="G12413" t="s">
        <v>14473</v>
      </c>
    </row>
    <row r="12414" spans="1:7" x14ac:dyDescent="0.35">
      <c r="A12414" t="s">
        <v>10</v>
      </c>
      <c r="B12414" t="s">
        <v>180</v>
      </c>
      <c r="C12414" s="8" t="s">
        <v>9452</v>
      </c>
      <c r="D12414" s="2">
        <v>125571.3</v>
      </c>
      <c r="E12414" s="3">
        <f t="shared" si="386"/>
        <v>5.683710358723058E-4</v>
      </c>
      <c r="F12414" s="3">
        <f t="shared" si="387"/>
        <v>94.484501932335618</v>
      </c>
      <c r="G12414" t="s">
        <v>14480</v>
      </c>
    </row>
    <row r="12415" spans="1:7" x14ac:dyDescent="0.35">
      <c r="A12415" t="s">
        <v>10</v>
      </c>
      <c r="B12415" t="s">
        <v>9</v>
      </c>
      <c r="C12415" t="s">
        <v>6903</v>
      </c>
      <c r="D12415" s="2">
        <v>125570.32</v>
      </c>
      <c r="E12415" s="3">
        <f t="shared" si="386"/>
        <v>5.6836660011656262E-4</v>
      </c>
      <c r="F12415" s="3">
        <f t="shared" si="387"/>
        <v>94.485070298935739</v>
      </c>
      <c r="G12415" t="s">
        <v>14473</v>
      </c>
    </row>
    <row r="12416" spans="1:7" x14ac:dyDescent="0.35">
      <c r="A12416" t="s">
        <v>3</v>
      </c>
      <c r="B12416" t="s">
        <v>20</v>
      </c>
      <c r="C12416" t="s">
        <v>4253</v>
      </c>
      <c r="D12416" s="2">
        <v>125534.39999999999</v>
      </c>
      <c r="E12416" s="3">
        <f t="shared" si="386"/>
        <v>5.6820401608973056E-4</v>
      </c>
      <c r="F12416" s="3">
        <f t="shared" si="387"/>
        <v>94.485638502951829</v>
      </c>
      <c r="G12416" t="s">
        <v>14480</v>
      </c>
    </row>
    <row r="12417" spans="1:7" x14ac:dyDescent="0.35">
      <c r="A12417" t="s">
        <v>3</v>
      </c>
      <c r="B12417" t="s">
        <v>29</v>
      </c>
      <c r="C12417" t="s">
        <v>443</v>
      </c>
      <c r="D12417" s="2">
        <v>125530</v>
      </c>
      <c r="E12417" s="3">
        <f t="shared" si="386"/>
        <v>5.6818410045169992E-4</v>
      </c>
      <c r="F12417" s="3">
        <f t="shared" si="387"/>
        <v>94.486206687052288</v>
      </c>
      <c r="G12417" t="s">
        <v>14473</v>
      </c>
    </row>
    <row r="12418" spans="1:7" x14ac:dyDescent="0.35">
      <c r="A12418" t="s">
        <v>10</v>
      </c>
      <c r="B12418" t="s">
        <v>6</v>
      </c>
      <c r="C12418" t="s">
        <v>6482</v>
      </c>
      <c r="D12418" s="2">
        <v>125525.41</v>
      </c>
      <c r="E12418" s="3">
        <f t="shared" si="386"/>
        <v>5.6816332482020893E-4</v>
      </c>
      <c r="F12418" s="3">
        <f t="shared" si="387"/>
        <v>94.486774850377103</v>
      </c>
      <c r="G12418" t="s">
        <v>14473</v>
      </c>
    </row>
    <row r="12419" spans="1:7" x14ac:dyDescent="0.35">
      <c r="A12419" t="s">
        <v>3</v>
      </c>
      <c r="B12419" t="s">
        <v>9</v>
      </c>
      <c r="C12419" t="s">
        <v>4269</v>
      </c>
      <c r="D12419" s="2">
        <v>125523.33</v>
      </c>
      <c r="E12419" s="3">
        <f t="shared" ref="E12419:E12482" si="388">(D12419/$D$29638)*100</f>
        <v>5.6815391015495808E-4</v>
      </c>
      <c r="F12419" s="3">
        <f t="shared" si="387"/>
        <v>94.487343004287254</v>
      </c>
      <c r="G12419" t="s">
        <v>14480</v>
      </c>
    </row>
    <row r="12420" spans="1:7" x14ac:dyDescent="0.35">
      <c r="A12420" t="s">
        <v>10</v>
      </c>
      <c r="B12420" t="s">
        <v>29</v>
      </c>
      <c r="C12420" t="s">
        <v>1034</v>
      </c>
      <c r="D12420" s="2">
        <v>125523.33</v>
      </c>
      <c r="E12420" s="3">
        <f t="shared" si="388"/>
        <v>5.6815391015495808E-4</v>
      </c>
      <c r="F12420" s="3">
        <f t="shared" ref="F12420:F12483" si="389">E12420+F12419</f>
        <v>94.487911158197406</v>
      </c>
      <c r="G12420" t="s">
        <v>14473</v>
      </c>
    </row>
    <row r="12421" spans="1:7" x14ac:dyDescent="0.35">
      <c r="A12421" t="s">
        <v>10</v>
      </c>
      <c r="B12421" t="s">
        <v>6</v>
      </c>
      <c r="C12421" t="s">
        <v>2348</v>
      </c>
      <c r="D12421" s="2">
        <v>125522.98</v>
      </c>
      <c r="E12421" s="3">
        <f t="shared" si="388"/>
        <v>5.6815232595647822E-4</v>
      </c>
      <c r="F12421" s="3">
        <f t="shared" si="389"/>
        <v>94.48847931052336</v>
      </c>
      <c r="G12421" t="s">
        <v>14473</v>
      </c>
    </row>
    <row r="12422" spans="1:7" x14ac:dyDescent="0.35">
      <c r="A12422" t="s">
        <v>3</v>
      </c>
      <c r="B12422" t="s">
        <v>29</v>
      </c>
      <c r="C12422" t="s">
        <v>954</v>
      </c>
      <c r="D12422" s="2">
        <v>125520.22</v>
      </c>
      <c r="E12422" s="3">
        <f t="shared" si="388"/>
        <v>5.6813983341989544E-4</v>
      </c>
      <c r="F12422" s="3">
        <f t="shared" si="389"/>
        <v>94.489047450356779</v>
      </c>
      <c r="G12422" t="s">
        <v>14473</v>
      </c>
    </row>
    <row r="12423" spans="1:7" x14ac:dyDescent="0.35">
      <c r="A12423" t="s">
        <v>3</v>
      </c>
      <c r="B12423" t="s">
        <v>9</v>
      </c>
      <c r="C12423" t="s">
        <v>14146</v>
      </c>
      <c r="D12423" s="2">
        <v>125519.58</v>
      </c>
      <c r="E12423" s="3">
        <f t="shared" si="388"/>
        <v>5.6813693659981822E-4</v>
      </c>
      <c r="F12423" s="3">
        <f t="shared" si="389"/>
        <v>94.489615587293372</v>
      </c>
      <c r="G12423" t="s">
        <v>14480</v>
      </c>
    </row>
    <row r="12424" spans="1:7" x14ac:dyDescent="0.35">
      <c r="A12424" t="s">
        <v>10</v>
      </c>
      <c r="B12424" t="s">
        <v>57</v>
      </c>
      <c r="C12424" t="s">
        <v>10129</v>
      </c>
      <c r="D12424" s="2">
        <v>125512.59</v>
      </c>
      <c r="E12424" s="3">
        <f t="shared" si="388"/>
        <v>5.6810529789303778E-4</v>
      </c>
      <c r="F12424" s="3">
        <f t="shared" si="389"/>
        <v>94.490183692591259</v>
      </c>
      <c r="G12424" t="s">
        <v>14473</v>
      </c>
    </row>
    <row r="12425" spans="1:7" x14ac:dyDescent="0.35">
      <c r="A12425" t="s">
        <v>10</v>
      </c>
      <c r="B12425" t="s">
        <v>18</v>
      </c>
      <c r="C12425" s="8" t="s">
        <v>2449</v>
      </c>
      <c r="D12425" s="2">
        <v>125507.18</v>
      </c>
      <c r="E12425" s="3">
        <f t="shared" si="388"/>
        <v>5.680808107108228E-4</v>
      </c>
      <c r="F12425" s="3">
        <f t="shared" si="389"/>
        <v>94.490751773401968</v>
      </c>
      <c r="G12425" t="s">
        <v>14480</v>
      </c>
    </row>
    <row r="12426" spans="1:7" x14ac:dyDescent="0.35">
      <c r="A12426" t="s">
        <v>10</v>
      </c>
      <c r="B12426" t="s">
        <v>13</v>
      </c>
      <c r="C12426" t="s">
        <v>9325</v>
      </c>
      <c r="D12426" s="2">
        <v>125507.06</v>
      </c>
      <c r="E12426" s="3">
        <f t="shared" si="388"/>
        <v>5.6808026755705832E-4</v>
      </c>
      <c r="F12426" s="3">
        <f t="shared" si="389"/>
        <v>94.491319853669523</v>
      </c>
      <c r="G12426" t="s">
        <v>14473</v>
      </c>
    </row>
    <row r="12427" spans="1:7" x14ac:dyDescent="0.35">
      <c r="A12427" t="s">
        <v>10</v>
      </c>
      <c r="B12427" t="s">
        <v>62</v>
      </c>
      <c r="C12427" t="s">
        <v>1763</v>
      </c>
      <c r="D12427" s="2">
        <v>125495.08</v>
      </c>
      <c r="E12427" s="3">
        <f t="shared" si="388"/>
        <v>5.6802604270623851E-4</v>
      </c>
      <c r="F12427" s="3">
        <f t="shared" si="389"/>
        <v>94.491887879712223</v>
      </c>
      <c r="G12427" t="s">
        <v>14473</v>
      </c>
    </row>
    <row r="12428" spans="1:7" x14ac:dyDescent="0.35">
      <c r="A12428" t="s">
        <v>3</v>
      </c>
      <c r="B12428" t="s">
        <v>9</v>
      </c>
      <c r="C12428" t="s">
        <v>4114</v>
      </c>
      <c r="D12428" s="2">
        <v>125489.68</v>
      </c>
      <c r="E12428" s="3">
        <f t="shared" si="388"/>
        <v>5.6800160078683722E-4</v>
      </c>
      <c r="F12428" s="3">
        <f t="shared" si="389"/>
        <v>94.492455881313006</v>
      </c>
      <c r="G12428" t="s">
        <v>14480</v>
      </c>
    </row>
    <row r="12429" spans="1:7" x14ac:dyDescent="0.35">
      <c r="A12429" t="s">
        <v>3</v>
      </c>
      <c r="B12429" t="s">
        <v>8</v>
      </c>
      <c r="C12429" t="s">
        <v>1666</v>
      </c>
      <c r="D12429" s="2">
        <v>125487.26</v>
      </c>
      <c r="E12429" s="3">
        <f t="shared" si="388"/>
        <v>5.679906471859204E-4</v>
      </c>
      <c r="F12429" s="3">
        <f t="shared" si="389"/>
        <v>94.49302387196019</v>
      </c>
      <c r="G12429" t="s">
        <v>14473</v>
      </c>
    </row>
    <row r="12430" spans="1:7" x14ac:dyDescent="0.35">
      <c r="A12430" t="s">
        <v>3</v>
      </c>
      <c r="B12430" t="s">
        <v>9</v>
      </c>
      <c r="C12430" t="s">
        <v>6200</v>
      </c>
      <c r="D12430" s="2">
        <v>125485.25</v>
      </c>
      <c r="E12430" s="3">
        <f t="shared" si="388"/>
        <v>5.6798154936036542E-4</v>
      </c>
      <c r="F12430" s="3">
        <f t="shared" si="389"/>
        <v>94.493591853509557</v>
      </c>
      <c r="G12430" t="s">
        <v>14473</v>
      </c>
    </row>
    <row r="12431" spans="1:7" x14ac:dyDescent="0.35">
      <c r="A12431" t="s">
        <v>3</v>
      </c>
      <c r="B12431" t="s">
        <v>9</v>
      </c>
      <c r="C12431" t="s">
        <v>131</v>
      </c>
      <c r="D12431" s="2">
        <v>125476.51</v>
      </c>
      <c r="E12431" s="3">
        <f t="shared" si="388"/>
        <v>5.6794198966118642E-4</v>
      </c>
      <c r="F12431" s="3">
        <f t="shared" si="389"/>
        <v>94.494159795499215</v>
      </c>
      <c r="G12431" t="s">
        <v>14473</v>
      </c>
    </row>
    <row r="12432" spans="1:7" x14ac:dyDescent="0.35">
      <c r="A12432" t="s">
        <v>3</v>
      </c>
      <c r="B12432" t="s">
        <v>9</v>
      </c>
      <c r="C12432" t="s">
        <v>4479</v>
      </c>
      <c r="D12432" s="2">
        <v>125470.67</v>
      </c>
      <c r="E12432" s="3">
        <f t="shared" si="388"/>
        <v>5.6791555617798203E-4</v>
      </c>
      <c r="F12432" s="3">
        <f t="shared" si="389"/>
        <v>94.49472771105539</v>
      </c>
      <c r="G12432" t="s">
        <v>14473</v>
      </c>
    </row>
    <row r="12433" spans="1:7" x14ac:dyDescent="0.35">
      <c r="A12433" t="s">
        <v>3</v>
      </c>
      <c r="B12433" t="s">
        <v>9</v>
      </c>
      <c r="C12433" t="s">
        <v>205</v>
      </c>
      <c r="D12433" s="2">
        <v>125470.53</v>
      </c>
      <c r="E12433" s="3">
        <f t="shared" si="388"/>
        <v>5.679149224985902E-4</v>
      </c>
      <c r="F12433" s="3">
        <f t="shared" si="389"/>
        <v>94.495295625977889</v>
      </c>
      <c r="G12433" t="s">
        <v>14473</v>
      </c>
    </row>
    <row r="12434" spans="1:7" x14ac:dyDescent="0.35">
      <c r="A12434" t="s">
        <v>10</v>
      </c>
      <c r="B12434" t="s">
        <v>180</v>
      </c>
      <c r="C12434" t="s">
        <v>9016</v>
      </c>
      <c r="D12434" s="2">
        <v>125466.31</v>
      </c>
      <c r="E12434" s="3">
        <f t="shared" si="388"/>
        <v>5.6789582159120632E-4</v>
      </c>
      <c r="F12434" s="3">
        <f t="shared" si="389"/>
        <v>94.495863521799478</v>
      </c>
      <c r="G12434" t="s">
        <v>14480</v>
      </c>
    </row>
    <row r="12435" spans="1:7" x14ac:dyDescent="0.35">
      <c r="A12435" t="s">
        <v>10</v>
      </c>
      <c r="B12435" t="s">
        <v>6</v>
      </c>
      <c r="C12435" t="s">
        <v>7150</v>
      </c>
      <c r="D12435" s="2">
        <v>125448.2</v>
      </c>
      <c r="E12435" s="3">
        <f t="shared" si="388"/>
        <v>5.6781385063558467E-4</v>
      </c>
      <c r="F12435" s="3">
        <f t="shared" si="389"/>
        <v>94.496431335650115</v>
      </c>
      <c r="G12435" t="s">
        <v>14480</v>
      </c>
    </row>
    <row r="12436" spans="1:7" x14ac:dyDescent="0.35">
      <c r="A12436" t="s">
        <v>10</v>
      </c>
      <c r="B12436" t="s">
        <v>28</v>
      </c>
      <c r="C12436" t="s">
        <v>7398</v>
      </c>
      <c r="D12436" s="2">
        <v>125446</v>
      </c>
      <c r="E12436" s="3">
        <f t="shared" si="388"/>
        <v>5.6780389281656934E-4</v>
      </c>
      <c r="F12436" s="3">
        <f t="shared" si="389"/>
        <v>94.496999139542936</v>
      </c>
      <c r="G12436" t="s">
        <v>14480</v>
      </c>
    </row>
    <row r="12437" spans="1:7" x14ac:dyDescent="0.35">
      <c r="A12437" t="s">
        <v>10</v>
      </c>
      <c r="B12437" t="s">
        <v>6</v>
      </c>
      <c r="C12437" t="s">
        <v>320</v>
      </c>
      <c r="D12437" s="2">
        <v>125428.39</v>
      </c>
      <c r="E12437" s="3">
        <f t="shared" si="388"/>
        <v>5.6772418500163307E-4</v>
      </c>
      <c r="F12437" s="3">
        <f t="shared" si="389"/>
        <v>94.49756686372794</v>
      </c>
      <c r="G12437" t="s">
        <v>14473</v>
      </c>
    </row>
    <row r="12438" spans="1:7" x14ac:dyDescent="0.35">
      <c r="A12438" t="s">
        <v>3</v>
      </c>
      <c r="B12438" t="s">
        <v>18</v>
      </c>
      <c r="C12438" t="s">
        <v>9384</v>
      </c>
      <c r="D12438" s="2">
        <v>125425.02</v>
      </c>
      <c r="E12438" s="3">
        <f t="shared" si="388"/>
        <v>5.6770893143341411E-4</v>
      </c>
      <c r="F12438" s="3">
        <f t="shared" si="389"/>
        <v>94.498134572659367</v>
      </c>
      <c r="G12438" t="s">
        <v>14480</v>
      </c>
    </row>
    <row r="12439" spans="1:7" x14ac:dyDescent="0.35">
      <c r="A12439" t="s">
        <v>10</v>
      </c>
      <c r="B12439" t="s">
        <v>182</v>
      </c>
      <c r="C12439" t="s">
        <v>12197</v>
      </c>
      <c r="D12439" s="2">
        <v>125422.44</v>
      </c>
      <c r="E12439" s="3">
        <f t="shared" si="388"/>
        <v>5.67697253627478E-4</v>
      </c>
      <c r="F12439" s="3">
        <f t="shared" si="389"/>
        <v>94.498702269912997</v>
      </c>
      <c r="G12439" t="s">
        <v>14473</v>
      </c>
    </row>
    <row r="12440" spans="1:7" x14ac:dyDescent="0.35">
      <c r="A12440" t="s">
        <v>10</v>
      </c>
      <c r="B12440" t="s">
        <v>35</v>
      </c>
      <c r="C12440" t="s">
        <v>5008</v>
      </c>
      <c r="D12440" s="2">
        <v>125408.25</v>
      </c>
      <c r="E12440" s="3">
        <f t="shared" si="388"/>
        <v>5.6763302569482908E-4</v>
      </c>
      <c r="F12440" s="3">
        <f t="shared" si="389"/>
        <v>94.499269902938693</v>
      </c>
      <c r="G12440" t="s">
        <v>14480</v>
      </c>
    </row>
    <row r="12441" spans="1:7" x14ac:dyDescent="0.35">
      <c r="A12441" t="s">
        <v>3</v>
      </c>
      <c r="B12441" t="s">
        <v>8</v>
      </c>
      <c r="C12441" t="s">
        <v>4952</v>
      </c>
      <c r="D12441" s="2">
        <v>125395.73</v>
      </c>
      <c r="E12441" s="3">
        <f t="shared" si="388"/>
        <v>5.6757635665206918E-4</v>
      </c>
      <c r="F12441" s="3">
        <f t="shared" si="389"/>
        <v>94.499837479295351</v>
      </c>
      <c r="G12441" t="s">
        <v>14480</v>
      </c>
    </row>
    <row r="12442" spans="1:7" x14ac:dyDescent="0.35">
      <c r="A12442" t="s">
        <v>10</v>
      </c>
      <c r="B12442" t="s">
        <v>6</v>
      </c>
      <c r="C12442" t="s">
        <v>12633</v>
      </c>
      <c r="D12442" s="2">
        <v>125392.77</v>
      </c>
      <c r="E12442" s="3">
        <f t="shared" si="388"/>
        <v>5.6756295885921227E-4</v>
      </c>
      <c r="F12442" s="3">
        <f t="shared" si="389"/>
        <v>94.500405042254215</v>
      </c>
      <c r="G12442" t="s">
        <v>14473</v>
      </c>
    </row>
    <row r="12443" spans="1:7" x14ac:dyDescent="0.35">
      <c r="A12443" t="s">
        <v>10</v>
      </c>
      <c r="B12443" t="s">
        <v>180</v>
      </c>
      <c r="C12443" t="s">
        <v>12429</v>
      </c>
      <c r="D12443" s="2">
        <v>125374.47</v>
      </c>
      <c r="E12443" s="3">
        <f t="shared" si="388"/>
        <v>5.6748012791013017E-4</v>
      </c>
      <c r="F12443" s="3">
        <f t="shared" si="389"/>
        <v>94.500972522382128</v>
      </c>
      <c r="G12443" t="s">
        <v>14480</v>
      </c>
    </row>
    <row r="12444" spans="1:7" x14ac:dyDescent="0.35">
      <c r="A12444" t="s">
        <v>3</v>
      </c>
      <c r="B12444" t="s">
        <v>180</v>
      </c>
      <c r="C12444" t="s">
        <v>4461</v>
      </c>
      <c r="D12444" s="2">
        <v>125371.97</v>
      </c>
      <c r="E12444" s="3">
        <f t="shared" si="388"/>
        <v>5.674688122067037E-4</v>
      </c>
      <c r="F12444" s="3">
        <f t="shared" si="389"/>
        <v>94.501539991194335</v>
      </c>
      <c r="G12444" t="s">
        <v>14480</v>
      </c>
    </row>
    <row r="12445" spans="1:7" x14ac:dyDescent="0.35">
      <c r="A12445" t="s">
        <v>3</v>
      </c>
      <c r="B12445" t="s">
        <v>22</v>
      </c>
      <c r="C12445" t="s">
        <v>10259</v>
      </c>
      <c r="D12445" s="2">
        <v>125358.55</v>
      </c>
      <c r="E12445" s="3">
        <f t="shared" si="388"/>
        <v>5.6740806951071016E-4</v>
      </c>
      <c r="F12445" s="3">
        <f t="shared" si="389"/>
        <v>94.502107399263849</v>
      </c>
      <c r="G12445" t="s">
        <v>14473</v>
      </c>
    </row>
    <row r="12446" spans="1:7" x14ac:dyDescent="0.35">
      <c r="A12446" t="s">
        <v>3</v>
      </c>
      <c r="B12446" t="s">
        <v>6</v>
      </c>
      <c r="C12446" s="8" t="s">
        <v>4521</v>
      </c>
      <c r="D12446" s="2">
        <v>125356.94</v>
      </c>
      <c r="E12446" s="3">
        <f t="shared" si="388"/>
        <v>5.6740078219770355E-4</v>
      </c>
      <c r="F12446" s="3">
        <f t="shared" si="389"/>
        <v>94.502674800046051</v>
      </c>
      <c r="G12446" t="s">
        <v>14480</v>
      </c>
    </row>
    <row r="12447" spans="1:7" x14ac:dyDescent="0.35">
      <c r="A12447" t="s">
        <v>3</v>
      </c>
      <c r="B12447" t="s">
        <v>6</v>
      </c>
      <c r="C12447" t="s">
        <v>7538</v>
      </c>
      <c r="D12447" s="2">
        <v>125332</v>
      </c>
      <c r="E12447" s="3">
        <f t="shared" si="388"/>
        <v>5.6728789674032076E-4</v>
      </c>
      <c r="F12447" s="3">
        <f t="shared" si="389"/>
        <v>94.503242087942795</v>
      </c>
      <c r="G12447" t="s">
        <v>14473</v>
      </c>
    </row>
    <row r="12448" spans="1:7" x14ac:dyDescent="0.35">
      <c r="A12448" t="s">
        <v>3</v>
      </c>
      <c r="B12448" t="s">
        <v>20</v>
      </c>
      <c r="C12448" t="s">
        <v>2302</v>
      </c>
      <c r="D12448" s="2">
        <v>125326.66</v>
      </c>
      <c r="E12448" s="3">
        <f t="shared" si="388"/>
        <v>5.6726372639780175E-4</v>
      </c>
      <c r="F12448" s="3">
        <f t="shared" si="389"/>
        <v>94.50380935166919</v>
      </c>
      <c r="G12448" t="s">
        <v>14480</v>
      </c>
    </row>
    <row r="12449" spans="1:7" x14ac:dyDescent="0.35">
      <c r="A12449" t="s">
        <v>10</v>
      </c>
      <c r="B12449" t="s">
        <v>6</v>
      </c>
      <c r="C12449" t="s">
        <v>1232</v>
      </c>
      <c r="D12449" s="2">
        <v>125318.16</v>
      </c>
      <c r="E12449" s="3">
        <f t="shared" si="388"/>
        <v>5.6722525300615149E-4</v>
      </c>
      <c r="F12449" s="3">
        <f t="shared" si="389"/>
        <v>94.504376576922198</v>
      </c>
      <c r="G12449" t="s">
        <v>14473</v>
      </c>
    </row>
    <row r="12450" spans="1:7" x14ac:dyDescent="0.35">
      <c r="A12450" t="s">
        <v>10</v>
      </c>
      <c r="B12450" t="s">
        <v>9</v>
      </c>
      <c r="C12450" t="s">
        <v>10182</v>
      </c>
      <c r="D12450" s="2">
        <v>125298.3</v>
      </c>
      <c r="E12450" s="3">
        <f t="shared" si="388"/>
        <v>5.6713536105813139E-4</v>
      </c>
      <c r="F12450" s="3">
        <f t="shared" si="389"/>
        <v>94.50494371228325</v>
      </c>
      <c r="G12450" t="s">
        <v>14480</v>
      </c>
    </row>
    <row r="12451" spans="1:7" x14ac:dyDescent="0.35">
      <c r="A12451" t="s">
        <v>3</v>
      </c>
      <c r="B12451" t="s">
        <v>6</v>
      </c>
      <c r="C12451" t="s">
        <v>3745</v>
      </c>
      <c r="D12451" s="2">
        <v>125296.82</v>
      </c>
      <c r="E12451" s="3">
        <f t="shared" si="388"/>
        <v>5.6712866216170293E-4</v>
      </c>
      <c r="F12451" s="3">
        <f t="shared" si="389"/>
        <v>94.505510840945405</v>
      </c>
      <c r="G12451" t="s">
        <v>14480</v>
      </c>
    </row>
    <row r="12452" spans="1:7" x14ac:dyDescent="0.35">
      <c r="A12452" t="s">
        <v>3</v>
      </c>
      <c r="B12452" t="s">
        <v>6</v>
      </c>
      <c r="C12452" t="s">
        <v>7387</v>
      </c>
      <c r="D12452" s="2">
        <v>125295.28</v>
      </c>
      <c r="E12452" s="3">
        <f t="shared" si="388"/>
        <v>5.6712169168839208E-4</v>
      </c>
      <c r="F12452" s="3">
        <f t="shared" si="389"/>
        <v>94.506077962637093</v>
      </c>
      <c r="G12452" t="s">
        <v>14480</v>
      </c>
    </row>
    <row r="12453" spans="1:7" x14ac:dyDescent="0.35">
      <c r="A12453" t="s">
        <v>3</v>
      </c>
      <c r="B12453" t="s">
        <v>29</v>
      </c>
      <c r="C12453" t="s">
        <v>334</v>
      </c>
      <c r="D12453" s="2">
        <v>125293.02</v>
      </c>
      <c r="E12453" s="3">
        <f t="shared" si="388"/>
        <v>5.6711146229249457E-4</v>
      </c>
      <c r="F12453" s="3">
        <f t="shared" si="389"/>
        <v>94.506645074099382</v>
      </c>
      <c r="G12453" t="s">
        <v>14480</v>
      </c>
    </row>
    <row r="12454" spans="1:7" x14ac:dyDescent="0.35">
      <c r="A12454" t="s">
        <v>3</v>
      </c>
      <c r="B12454" t="s">
        <v>9</v>
      </c>
      <c r="C12454" s="7" t="s">
        <v>133</v>
      </c>
      <c r="D12454" s="2">
        <v>125288.06</v>
      </c>
      <c r="E12454" s="3">
        <f t="shared" si="388"/>
        <v>5.6708901193689635E-4</v>
      </c>
      <c r="F12454" s="3">
        <f t="shared" si="389"/>
        <v>94.507212163111319</v>
      </c>
      <c r="G12454" t="s">
        <v>14480</v>
      </c>
    </row>
    <row r="12455" spans="1:7" x14ac:dyDescent="0.35">
      <c r="A12455" t="s">
        <v>3</v>
      </c>
      <c r="B12455" t="s">
        <v>9</v>
      </c>
      <c r="C12455" t="s">
        <v>829</v>
      </c>
      <c r="D12455" s="2">
        <v>125267.25</v>
      </c>
      <c r="E12455" s="3">
        <f t="shared" si="388"/>
        <v>5.6699482002157422E-4</v>
      </c>
      <c r="F12455" s="3">
        <f t="shared" si="389"/>
        <v>94.507779157931338</v>
      </c>
      <c r="G12455" t="s">
        <v>14480</v>
      </c>
    </row>
    <row r="12456" spans="1:7" x14ac:dyDescent="0.35">
      <c r="A12456" t="s">
        <v>10</v>
      </c>
      <c r="B12456" t="s">
        <v>16</v>
      </c>
      <c r="C12456" t="s">
        <v>6805</v>
      </c>
      <c r="D12456" s="2">
        <v>125250.61</v>
      </c>
      <c r="E12456" s="3">
        <f t="shared" si="388"/>
        <v>5.6691950269956734E-4</v>
      </c>
      <c r="F12456" s="3">
        <f t="shared" si="389"/>
        <v>94.508346077434041</v>
      </c>
      <c r="G12456" t="s">
        <v>14473</v>
      </c>
    </row>
    <row r="12457" spans="1:7" x14ac:dyDescent="0.35">
      <c r="A12457" t="s">
        <v>3</v>
      </c>
      <c r="B12457" t="s">
        <v>13</v>
      </c>
      <c r="C12457" s="8" t="s">
        <v>554</v>
      </c>
      <c r="D12457" s="2">
        <v>125250.15</v>
      </c>
      <c r="E12457" s="3">
        <f t="shared" si="388"/>
        <v>5.6691742061013679E-4</v>
      </c>
      <c r="F12457" s="3">
        <f t="shared" si="389"/>
        <v>94.508912994854654</v>
      </c>
      <c r="G12457" t="s">
        <v>14480</v>
      </c>
    </row>
    <row r="12458" spans="1:7" x14ac:dyDescent="0.35">
      <c r="A12458" t="s">
        <v>10</v>
      </c>
      <c r="B12458" t="s">
        <v>9</v>
      </c>
      <c r="C12458" t="s">
        <v>12646</v>
      </c>
      <c r="D12458" s="2">
        <v>125241.1</v>
      </c>
      <c r="E12458" s="3">
        <f t="shared" si="388"/>
        <v>5.6687645776373296E-4</v>
      </c>
      <c r="F12458" s="3">
        <f t="shared" si="389"/>
        <v>94.509479871312422</v>
      </c>
      <c r="G12458" t="s">
        <v>14473</v>
      </c>
    </row>
    <row r="12459" spans="1:7" x14ac:dyDescent="0.35">
      <c r="A12459" t="s">
        <v>3</v>
      </c>
      <c r="B12459" t="s">
        <v>22</v>
      </c>
      <c r="C12459" t="s">
        <v>10954</v>
      </c>
      <c r="D12459" s="2">
        <v>125224.06</v>
      </c>
      <c r="E12459" s="3">
        <f t="shared" si="388"/>
        <v>5.6679932992917783E-4</v>
      </c>
      <c r="F12459" s="3">
        <f t="shared" si="389"/>
        <v>94.510046670642353</v>
      </c>
      <c r="G12459" t="s">
        <v>14473</v>
      </c>
    </row>
    <row r="12460" spans="1:7" x14ac:dyDescent="0.35">
      <c r="A12460" t="s">
        <v>10</v>
      </c>
      <c r="B12460" t="s">
        <v>9</v>
      </c>
      <c r="C12460" t="s">
        <v>6128</v>
      </c>
      <c r="D12460" s="2">
        <v>125223.52</v>
      </c>
      <c r="E12460" s="3">
        <f t="shared" si="388"/>
        <v>5.6679688573723773E-4</v>
      </c>
      <c r="F12460" s="3">
        <f t="shared" si="389"/>
        <v>94.510613467528088</v>
      </c>
      <c r="G12460" t="s">
        <v>14480</v>
      </c>
    </row>
    <row r="12461" spans="1:7" x14ac:dyDescent="0.35">
      <c r="A12461" t="s">
        <v>3</v>
      </c>
      <c r="B12461" t="s">
        <v>29</v>
      </c>
      <c r="C12461" t="s">
        <v>8654</v>
      </c>
      <c r="D12461" s="2">
        <v>125215.34</v>
      </c>
      <c r="E12461" s="3">
        <f t="shared" si="388"/>
        <v>5.6675986075562618E-4</v>
      </c>
      <c r="F12461" s="3">
        <f t="shared" si="389"/>
        <v>94.511180227388849</v>
      </c>
      <c r="G12461" t="s">
        <v>14473</v>
      </c>
    </row>
    <row r="12462" spans="1:7" x14ac:dyDescent="0.35">
      <c r="A12462" t="s">
        <v>3</v>
      </c>
      <c r="B12462" t="s">
        <v>122</v>
      </c>
      <c r="C12462" t="s">
        <v>622</v>
      </c>
      <c r="D12462" s="2">
        <v>125212</v>
      </c>
      <c r="E12462" s="3">
        <f t="shared" si="388"/>
        <v>5.6674474297584848E-4</v>
      </c>
      <c r="F12462" s="3">
        <f t="shared" si="389"/>
        <v>94.511746972131832</v>
      </c>
      <c r="G12462" t="s">
        <v>14473</v>
      </c>
    </row>
    <row r="12463" spans="1:7" x14ac:dyDescent="0.35">
      <c r="A12463" t="s">
        <v>10</v>
      </c>
      <c r="B12463" t="s">
        <v>6</v>
      </c>
      <c r="C12463" t="s">
        <v>5179</v>
      </c>
      <c r="D12463" s="2">
        <v>125211.11</v>
      </c>
      <c r="E12463" s="3">
        <f t="shared" si="388"/>
        <v>5.6674071458542852E-4</v>
      </c>
      <c r="F12463" s="3">
        <f t="shared" si="389"/>
        <v>94.512313712846421</v>
      </c>
      <c r="G12463" t="s">
        <v>14473</v>
      </c>
    </row>
    <row r="12464" spans="1:7" x14ac:dyDescent="0.35">
      <c r="A12464" t="s">
        <v>10</v>
      </c>
      <c r="B12464" t="s">
        <v>9</v>
      </c>
      <c r="C12464" t="s">
        <v>8902</v>
      </c>
      <c r="D12464" s="2">
        <v>125207.36</v>
      </c>
      <c r="E12464" s="3">
        <f t="shared" si="388"/>
        <v>5.6672374103028888E-4</v>
      </c>
      <c r="F12464" s="3">
        <f t="shared" si="389"/>
        <v>94.512880436587452</v>
      </c>
      <c r="G12464" t="s">
        <v>14473</v>
      </c>
    </row>
    <row r="12465" spans="1:7" x14ac:dyDescent="0.35">
      <c r="A12465" t="s">
        <v>10</v>
      </c>
      <c r="B12465" t="s">
        <v>8</v>
      </c>
      <c r="C12465" t="s">
        <v>6079</v>
      </c>
      <c r="D12465" s="2">
        <v>125203.32</v>
      </c>
      <c r="E12465" s="3">
        <f t="shared" si="388"/>
        <v>5.6670545485355166E-4</v>
      </c>
      <c r="F12465" s="3">
        <f t="shared" si="389"/>
        <v>94.51344714204231</v>
      </c>
      <c r="G12465" t="s">
        <v>14473</v>
      </c>
    </row>
    <row r="12466" spans="1:7" x14ac:dyDescent="0.35">
      <c r="A12466" t="s">
        <v>3</v>
      </c>
      <c r="B12466" t="s">
        <v>22</v>
      </c>
      <c r="C12466" s="11" t="s">
        <v>10326</v>
      </c>
      <c r="D12466" s="2">
        <v>125193.28</v>
      </c>
      <c r="E12466" s="3">
        <f t="shared" si="388"/>
        <v>5.6666001098859076E-4</v>
      </c>
      <c r="F12466" s="3">
        <f t="shared" si="389"/>
        <v>94.514013802053299</v>
      </c>
      <c r="G12466" t="s">
        <v>14473</v>
      </c>
    </row>
    <row r="12467" spans="1:7" x14ac:dyDescent="0.35">
      <c r="A12467" t="s">
        <v>10</v>
      </c>
      <c r="B12467" t="s">
        <v>180</v>
      </c>
      <c r="C12467" t="s">
        <v>7706</v>
      </c>
      <c r="D12467" s="2">
        <v>125184.85</v>
      </c>
      <c r="E12467" s="3">
        <f t="shared" si="388"/>
        <v>5.6662185443663658E-4</v>
      </c>
      <c r="F12467" s="3">
        <f t="shared" si="389"/>
        <v>94.514580423907731</v>
      </c>
      <c r="G12467" t="s">
        <v>14480</v>
      </c>
    </row>
    <row r="12468" spans="1:7" x14ac:dyDescent="0.35">
      <c r="A12468" t="s">
        <v>3</v>
      </c>
      <c r="B12468" t="s">
        <v>13</v>
      </c>
      <c r="C12468" t="s">
        <v>1428</v>
      </c>
      <c r="D12468" s="2">
        <v>125158.56</v>
      </c>
      <c r="E12468" s="3">
        <f t="shared" si="388"/>
        <v>5.6650285849940338E-4</v>
      </c>
      <c r="F12468" s="3">
        <f t="shared" si="389"/>
        <v>94.515146926766235</v>
      </c>
      <c r="G12468" t="s">
        <v>14473</v>
      </c>
    </row>
    <row r="12469" spans="1:7" x14ac:dyDescent="0.35">
      <c r="A12469" t="s">
        <v>3</v>
      </c>
      <c r="B12469" t="s">
        <v>6</v>
      </c>
      <c r="C12469" t="s">
        <v>4960</v>
      </c>
      <c r="D12469" s="2">
        <v>125152.6</v>
      </c>
      <c r="E12469" s="3">
        <f t="shared" si="388"/>
        <v>5.6647588186243473E-4</v>
      </c>
      <c r="F12469" s="3">
        <f t="shared" si="389"/>
        <v>94.515713402648103</v>
      </c>
      <c r="G12469" t="s">
        <v>14473</v>
      </c>
    </row>
    <row r="12470" spans="1:7" x14ac:dyDescent="0.35">
      <c r="A12470" t="s">
        <v>10</v>
      </c>
      <c r="B12470" t="s">
        <v>8</v>
      </c>
      <c r="C12470" t="s">
        <v>9914</v>
      </c>
      <c r="D12470" s="2">
        <v>125146.33</v>
      </c>
      <c r="E12470" s="3">
        <f t="shared" si="388"/>
        <v>5.6644750207824094E-4</v>
      </c>
      <c r="F12470" s="3">
        <f t="shared" si="389"/>
        <v>94.516279850150184</v>
      </c>
      <c r="G12470" t="s">
        <v>14480</v>
      </c>
    </row>
    <row r="12471" spans="1:7" x14ac:dyDescent="0.35">
      <c r="A12471" t="s">
        <v>10</v>
      </c>
      <c r="B12471" t="s">
        <v>8</v>
      </c>
      <c r="C12471" t="s">
        <v>2628</v>
      </c>
      <c r="D12471" s="2">
        <v>125138.35</v>
      </c>
      <c r="E12471" s="3">
        <f t="shared" si="388"/>
        <v>5.6641138235290363E-4</v>
      </c>
      <c r="F12471" s="3">
        <f t="shared" si="389"/>
        <v>94.516846261532535</v>
      </c>
      <c r="G12471" t="s">
        <v>14473</v>
      </c>
    </row>
    <row r="12472" spans="1:7" x14ac:dyDescent="0.35">
      <c r="A12472" t="s">
        <v>3</v>
      </c>
      <c r="B12472" t="s">
        <v>9</v>
      </c>
      <c r="C12472" t="s">
        <v>3741</v>
      </c>
      <c r="D12472" s="2">
        <v>125135.55</v>
      </c>
      <c r="E12472" s="3">
        <f t="shared" si="388"/>
        <v>5.6639870876506592E-4</v>
      </c>
      <c r="F12472" s="3">
        <f t="shared" si="389"/>
        <v>94.517412660241305</v>
      </c>
      <c r="G12472" t="s">
        <v>14473</v>
      </c>
    </row>
    <row r="12473" spans="1:7" x14ac:dyDescent="0.35">
      <c r="A12473" t="s">
        <v>10</v>
      </c>
      <c r="B12473" t="s">
        <v>22</v>
      </c>
      <c r="C12473" t="s">
        <v>6392</v>
      </c>
      <c r="D12473" s="2">
        <v>125124.51</v>
      </c>
      <c r="E12473" s="3">
        <f t="shared" si="388"/>
        <v>5.6634873861873436E-4</v>
      </c>
      <c r="F12473" s="3">
        <f t="shared" si="389"/>
        <v>94.517979008979921</v>
      </c>
      <c r="G12473" t="s">
        <v>14473</v>
      </c>
    </row>
    <row r="12474" spans="1:7" x14ac:dyDescent="0.35">
      <c r="A12474" t="s">
        <v>10</v>
      </c>
      <c r="B12474" t="s">
        <v>180</v>
      </c>
      <c r="C12474" t="s">
        <v>2843</v>
      </c>
      <c r="D12474" s="2">
        <v>125069.56</v>
      </c>
      <c r="E12474" s="3">
        <f t="shared" si="388"/>
        <v>5.6610001945741977E-4</v>
      </c>
      <c r="F12474" s="3">
        <f t="shared" si="389"/>
        <v>94.518545108999376</v>
      </c>
      <c r="G12474" t="s">
        <v>14480</v>
      </c>
    </row>
    <row r="12475" spans="1:7" x14ac:dyDescent="0.35">
      <c r="A12475" t="s">
        <v>3</v>
      </c>
      <c r="B12475" t="s">
        <v>31</v>
      </c>
      <c r="C12475" t="s">
        <v>248</v>
      </c>
      <c r="D12475" s="2">
        <v>125066.17</v>
      </c>
      <c r="E12475" s="3">
        <f t="shared" si="388"/>
        <v>5.6608467536357345E-4</v>
      </c>
      <c r="F12475" s="3">
        <f t="shared" si="389"/>
        <v>94.519111193674746</v>
      </c>
      <c r="G12475" t="s">
        <v>14473</v>
      </c>
    </row>
    <row r="12476" spans="1:7" x14ac:dyDescent="0.35">
      <c r="A12476" t="s">
        <v>10</v>
      </c>
      <c r="B12476" t="s">
        <v>9</v>
      </c>
      <c r="C12476" t="s">
        <v>6901</v>
      </c>
      <c r="D12476" s="2">
        <v>125057.38</v>
      </c>
      <c r="E12476" s="3">
        <f t="shared" si="388"/>
        <v>5.6604488935032594E-4</v>
      </c>
      <c r="F12476" s="3">
        <f t="shared" si="389"/>
        <v>94.5196772385641</v>
      </c>
      <c r="G12476" t="s">
        <v>14480</v>
      </c>
    </row>
    <row r="12477" spans="1:7" x14ac:dyDescent="0.35">
      <c r="A12477" t="s">
        <v>10</v>
      </c>
      <c r="B12477" t="s">
        <v>8</v>
      </c>
      <c r="C12477" s="8" t="s">
        <v>6215</v>
      </c>
      <c r="D12477" s="2">
        <v>125039.15</v>
      </c>
      <c r="E12477" s="3">
        <f t="shared" si="388"/>
        <v>5.6596237524093982E-4</v>
      </c>
      <c r="F12477" s="3">
        <f t="shared" si="389"/>
        <v>94.520243200939348</v>
      </c>
      <c r="G12477" t="s">
        <v>14480</v>
      </c>
    </row>
    <row r="12478" spans="1:7" x14ac:dyDescent="0.35">
      <c r="A12478" t="s">
        <v>3</v>
      </c>
      <c r="B12478" t="s">
        <v>9</v>
      </c>
      <c r="C12478" t="s">
        <v>3202</v>
      </c>
      <c r="D12478" s="2">
        <v>125035.23</v>
      </c>
      <c r="E12478" s="3">
        <f t="shared" si="388"/>
        <v>5.6594463221796708E-4</v>
      </c>
      <c r="F12478" s="3">
        <f t="shared" si="389"/>
        <v>94.520809145571562</v>
      </c>
      <c r="G12478" t="s">
        <v>14480</v>
      </c>
    </row>
    <row r="12479" spans="1:7" x14ac:dyDescent="0.35">
      <c r="A12479" t="s">
        <v>10</v>
      </c>
      <c r="B12479" t="s">
        <v>9</v>
      </c>
      <c r="C12479" t="s">
        <v>8450</v>
      </c>
      <c r="D12479" s="2">
        <v>125027.37</v>
      </c>
      <c r="E12479" s="3">
        <f t="shared" si="388"/>
        <v>5.6590905564639414E-4</v>
      </c>
      <c r="F12479" s="3">
        <f t="shared" si="389"/>
        <v>94.521375054627214</v>
      </c>
      <c r="G12479" t="s">
        <v>14480</v>
      </c>
    </row>
    <row r="12480" spans="1:7" x14ac:dyDescent="0.35">
      <c r="A12480" t="s">
        <v>3</v>
      </c>
      <c r="B12480" t="s">
        <v>6</v>
      </c>
      <c r="C12480" t="s">
        <v>792</v>
      </c>
      <c r="D12480" s="2">
        <v>125023.03999999999</v>
      </c>
      <c r="E12480" s="3">
        <f t="shared" si="388"/>
        <v>5.6588945684805936E-4</v>
      </c>
      <c r="F12480" s="3">
        <f t="shared" si="389"/>
        <v>94.521940944084065</v>
      </c>
      <c r="G12480" t="s">
        <v>14473</v>
      </c>
    </row>
    <row r="12481" spans="1:7" x14ac:dyDescent="0.35">
      <c r="A12481" t="s">
        <v>10</v>
      </c>
      <c r="B12481" t="s">
        <v>143</v>
      </c>
      <c r="C12481" s="7" t="s">
        <v>7498</v>
      </c>
      <c r="D12481" s="2">
        <v>125019.96</v>
      </c>
      <c r="E12481" s="3">
        <f t="shared" si="388"/>
        <v>5.6587551590143797E-4</v>
      </c>
      <c r="F12481" s="3">
        <f t="shared" si="389"/>
        <v>94.522506819599968</v>
      </c>
      <c r="G12481" t="s">
        <v>14480</v>
      </c>
    </row>
    <row r="12482" spans="1:7" x14ac:dyDescent="0.35">
      <c r="A12482" t="s">
        <v>3</v>
      </c>
      <c r="B12482" t="s">
        <v>45</v>
      </c>
      <c r="C12482" s="7" t="s">
        <v>12079</v>
      </c>
      <c r="D12482" s="2">
        <v>124991.63</v>
      </c>
      <c r="E12482" s="3">
        <f t="shared" si="388"/>
        <v>5.6574728635020886E-4</v>
      </c>
      <c r="F12482" s="3">
        <f t="shared" si="389"/>
        <v>94.523072566886313</v>
      </c>
      <c r="G12482" t="s">
        <v>14480</v>
      </c>
    </row>
    <row r="12483" spans="1:7" x14ac:dyDescent="0.35">
      <c r="A12483" t="s">
        <v>3</v>
      </c>
      <c r="B12483" t="s">
        <v>6</v>
      </c>
      <c r="C12483" s="8" t="s">
        <v>9497</v>
      </c>
      <c r="D12483" s="2">
        <v>124976.95</v>
      </c>
      <c r="E12483" s="3">
        <f t="shared" ref="E12483:E12546" si="390">(D12483/$D$29638)*100</f>
        <v>5.6568084053968835E-4</v>
      </c>
      <c r="F12483" s="3">
        <f t="shared" si="389"/>
        <v>94.523638247726851</v>
      </c>
      <c r="G12483" t="s">
        <v>14480</v>
      </c>
    </row>
    <row r="12484" spans="1:7" x14ac:dyDescent="0.35">
      <c r="A12484" t="s">
        <v>3</v>
      </c>
      <c r="B12484" t="s">
        <v>9</v>
      </c>
      <c r="C12484" s="8" t="s">
        <v>6724</v>
      </c>
      <c r="D12484" s="2">
        <v>124976.2</v>
      </c>
      <c r="E12484" s="3">
        <f t="shared" si="390"/>
        <v>5.6567744582866034E-4</v>
      </c>
      <c r="F12484" s="3">
        <f t="shared" ref="F12484:F12547" si="391">E12484+F12483</f>
        <v>94.524203925172685</v>
      </c>
      <c r="G12484" t="s">
        <v>14480</v>
      </c>
    </row>
    <row r="12485" spans="1:7" x14ac:dyDescent="0.35">
      <c r="A12485" t="s">
        <v>3</v>
      </c>
      <c r="B12485" t="s">
        <v>180</v>
      </c>
      <c r="C12485" t="s">
        <v>8100</v>
      </c>
      <c r="D12485" s="2">
        <v>124974.1</v>
      </c>
      <c r="E12485" s="3">
        <f t="shared" si="390"/>
        <v>5.6566794063778213E-4</v>
      </c>
      <c r="F12485" s="3">
        <f t="shared" si="391"/>
        <v>94.524769593113319</v>
      </c>
      <c r="G12485" t="s">
        <v>14473</v>
      </c>
    </row>
    <row r="12486" spans="1:7" x14ac:dyDescent="0.35">
      <c r="A12486" t="s">
        <v>3</v>
      </c>
      <c r="B12486" t="s">
        <v>79</v>
      </c>
      <c r="C12486" t="s">
        <v>1102</v>
      </c>
      <c r="D12486" s="2">
        <v>124963.59</v>
      </c>
      <c r="E12486" s="3">
        <f t="shared" si="390"/>
        <v>5.656203694205771E-4</v>
      </c>
      <c r="F12486" s="3">
        <f t="shared" si="391"/>
        <v>94.525335213482734</v>
      </c>
      <c r="G12486" t="s">
        <v>14473</v>
      </c>
    </row>
    <row r="12487" spans="1:7" x14ac:dyDescent="0.35">
      <c r="A12487" t="s">
        <v>10</v>
      </c>
      <c r="B12487" t="s">
        <v>22</v>
      </c>
      <c r="C12487" t="s">
        <v>13815</v>
      </c>
      <c r="D12487" s="2">
        <v>124960</v>
      </c>
      <c r="E12487" s="3">
        <f t="shared" si="390"/>
        <v>5.6560412007045666E-4</v>
      </c>
      <c r="F12487" s="3">
        <f t="shared" si="391"/>
        <v>94.525900817602803</v>
      </c>
      <c r="G12487" t="s">
        <v>14480</v>
      </c>
    </row>
    <row r="12488" spans="1:7" x14ac:dyDescent="0.35">
      <c r="A12488" t="s">
        <v>3</v>
      </c>
      <c r="B12488" t="s">
        <v>8</v>
      </c>
      <c r="C12488" t="s">
        <v>1346</v>
      </c>
      <c r="D12488" s="2">
        <v>124952.89</v>
      </c>
      <c r="E12488" s="3">
        <f t="shared" si="390"/>
        <v>5.6557193820991163E-4</v>
      </c>
      <c r="F12488" s="3">
        <f t="shared" si="391"/>
        <v>94.526466389541014</v>
      </c>
      <c r="G12488" t="s">
        <v>14473</v>
      </c>
    </row>
    <row r="12489" spans="1:7" x14ac:dyDescent="0.35">
      <c r="A12489" t="s">
        <v>10</v>
      </c>
      <c r="B12489" t="s">
        <v>9</v>
      </c>
      <c r="C12489" t="s">
        <v>1159</v>
      </c>
      <c r="D12489" s="2">
        <v>124943.92</v>
      </c>
      <c r="E12489" s="3">
        <f t="shared" si="390"/>
        <v>5.6553133746601735E-4</v>
      </c>
      <c r="F12489" s="3">
        <f t="shared" si="391"/>
        <v>94.527031920878485</v>
      </c>
      <c r="G12489" t="s">
        <v>14473</v>
      </c>
    </row>
    <row r="12490" spans="1:7" x14ac:dyDescent="0.35">
      <c r="A12490" t="s">
        <v>3</v>
      </c>
      <c r="B12490" t="s">
        <v>6</v>
      </c>
      <c r="C12490" t="s">
        <v>14028</v>
      </c>
      <c r="D12490" s="2">
        <v>124938.2</v>
      </c>
      <c r="E12490" s="3">
        <f t="shared" si="390"/>
        <v>5.6550544713657755E-4</v>
      </c>
      <c r="F12490" s="3">
        <f t="shared" si="391"/>
        <v>94.527597426325627</v>
      </c>
      <c r="G12490" t="s">
        <v>14473</v>
      </c>
    </row>
    <row r="12491" spans="1:7" x14ac:dyDescent="0.35">
      <c r="A12491" t="s">
        <v>3</v>
      </c>
      <c r="B12491" t="s">
        <v>180</v>
      </c>
      <c r="C12491" t="s">
        <v>9794</v>
      </c>
      <c r="D12491" s="2">
        <v>124936</v>
      </c>
      <c r="E12491" s="3">
        <f t="shared" si="390"/>
        <v>5.6549548931756222E-4</v>
      </c>
      <c r="F12491" s="3">
        <f t="shared" si="391"/>
        <v>94.528162921814939</v>
      </c>
      <c r="G12491" t="s">
        <v>14480</v>
      </c>
    </row>
    <row r="12492" spans="1:7" x14ac:dyDescent="0.35">
      <c r="A12492" t="s">
        <v>10</v>
      </c>
      <c r="B12492" t="s">
        <v>9</v>
      </c>
      <c r="C12492" t="s">
        <v>8611</v>
      </c>
      <c r="D12492" s="2">
        <v>124935.59</v>
      </c>
      <c r="E12492" s="3">
        <f t="shared" si="390"/>
        <v>5.6549363354220018E-4</v>
      </c>
      <c r="F12492" s="3">
        <f t="shared" si="391"/>
        <v>94.528728415448484</v>
      </c>
      <c r="G12492" t="s">
        <v>14480</v>
      </c>
    </row>
    <row r="12493" spans="1:7" x14ac:dyDescent="0.35">
      <c r="A12493" t="s">
        <v>10</v>
      </c>
      <c r="B12493" t="s">
        <v>13</v>
      </c>
      <c r="C12493" t="s">
        <v>13010</v>
      </c>
      <c r="D12493" s="2">
        <v>124929.41</v>
      </c>
      <c r="E12493" s="3">
        <f t="shared" si="390"/>
        <v>5.6546566112332993E-4</v>
      </c>
      <c r="F12493" s="3">
        <f t="shared" si="391"/>
        <v>94.529293881109609</v>
      </c>
      <c r="G12493" t="s">
        <v>14473</v>
      </c>
    </row>
    <row r="12494" spans="1:7" x14ac:dyDescent="0.35">
      <c r="A12494" t="s">
        <v>3</v>
      </c>
      <c r="B12494" t="s">
        <v>57</v>
      </c>
      <c r="C12494" t="s">
        <v>9109</v>
      </c>
      <c r="D12494" s="2">
        <v>124925.92</v>
      </c>
      <c r="E12494" s="3">
        <f t="shared" si="390"/>
        <v>5.6544986440134649E-4</v>
      </c>
      <c r="F12494" s="3">
        <f t="shared" si="391"/>
        <v>94.529859330974006</v>
      </c>
      <c r="G12494" t="s">
        <v>14473</v>
      </c>
    </row>
    <row r="12495" spans="1:7" x14ac:dyDescent="0.35">
      <c r="A12495" t="s">
        <v>3</v>
      </c>
      <c r="B12495" t="s">
        <v>20</v>
      </c>
      <c r="C12495" t="s">
        <v>11934</v>
      </c>
      <c r="D12495" s="2">
        <v>124922.26</v>
      </c>
      <c r="E12495" s="3">
        <f t="shared" si="390"/>
        <v>5.6543329821153007E-4</v>
      </c>
      <c r="F12495" s="3">
        <f t="shared" si="391"/>
        <v>94.530424764272212</v>
      </c>
      <c r="G12495" t="s">
        <v>14473</v>
      </c>
    </row>
    <row r="12496" spans="1:7" x14ac:dyDescent="0.35">
      <c r="A12496" t="s">
        <v>3</v>
      </c>
      <c r="B12496" t="s">
        <v>1109</v>
      </c>
      <c r="C12496" t="s">
        <v>1110</v>
      </c>
      <c r="D12496" s="2">
        <v>124910.62</v>
      </c>
      <c r="E12496" s="3">
        <f t="shared" si="390"/>
        <v>5.6538061229637624E-4</v>
      </c>
      <c r="F12496" s="3">
        <f t="shared" si="391"/>
        <v>94.530990144884512</v>
      </c>
      <c r="G12496" t="s">
        <v>14473</v>
      </c>
    </row>
    <row r="12497" spans="1:7" x14ac:dyDescent="0.35">
      <c r="A12497" t="s">
        <v>3</v>
      </c>
      <c r="B12497" t="s">
        <v>6</v>
      </c>
      <c r="C12497" t="s">
        <v>2789</v>
      </c>
      <c r="D12497" s="2">
        <v>124897.61</v>
      </c>
      <c r="E12497" s="3">
        <f t="shared" si="390"/>
        <v>5.6532172537574474E-4</v>
      </c>
      <c r="F12497" s="3">
        <f t="shared" si="391"/>
        <v>94.531555466609888</v>
      </c>
      <c r="G12497" t="s">
        <v>14480</v>
      </c>
    </row>
    <row r="12498" spans="1:7" x14ac:dyDescent="0.35">
      <c r="A12498" t="s">
        <v>3</v>
      </c>
      <c r="B12498" t="s">
        <v>478</v>
      </c>
      <c r="C12498" t="s">
        <v>100</v>
      </c>
      <c r="D12498" s="2">
        <v>124886.66</v>
      </c>
      <c r="E12498" s="3">
        <f t="shared" si="390"/>
        <v>5.6527216259473663E-4</v>
      </c>
      <c r="F12498" s="3">
        <f t="shared" si="391"/>
        <v>94.532120738772477</v>
      </c>
      <c r="G12498" t="s">
        <v>14473</v>
      </c>
    </row>
    <row r="12499" spans="1:7" x14ac:dyDescent="0.35">
      <c r="A12499" t="s">
        <v>10</v>
      </c>
      <c r="B12499" t="s">
        <v>9</v>
      </c>
      <c r="C12499" t="s">
        <v>5173</v>
      </c>
      <c r="D12499" s="2">
        <v>124877.04</v>
      </c>
      <c r="E12499" s="3">
        <f t="shared" si="390"/>
        <v>5.6522861976795145E-4</v>
      </c>
      <c r="F12499" s="3">
        <f t="shared" si="391"/>
        <v>94.53268596739224</v>
      </c>
      <c r="G12499" t="s">
        <v>14480</v>
      </c>
    </row>
    <row r="12500" spans="1:7" x14ac:dyDescent="0.35">
      <c r="A12500" t="s">
        <v>10</v>
      </c>
      <c r="B12500" t="s">
        <v>28</v>
      </c>
      <c r="C12500" s="7" t="s">
        <v>10999</v>
      </c>
      <c r="D12500" s="2">
        <v>124834.99</v>
      </c>
      <c r="E12500" s="3">
        <f t="shared" si="390"/>
        <v>5.6503828963631766E-4</v>
      </c>
      <c r="F12500" s="3">
        <f t="shared" si="391"/>
        <v>94.533251005681876</v>
      </c>
      <c r="G12500" t="s">
        <v>14480</v>
      </c>
    </row>
    <row r="12501" spans="1:7" x14ac:dyDescent="0.35">
      <c r="A12501" t="s">
        <v>10</v>
      </c>
      <c r="B12501" t="s">
        <v>15</v>
      </c>
      <c r="C12501" t="s">
        <v>2554</v>
      </c>
      <c r="D12501" s="2">
        <v>124800</v>
      </c>
      <c r="E12501" s="3">
        <f t="shared" si="390"/>
        <v>5.6487991505116029E-4</v>
      </c>
      <c r="F12501" s="3">
        <f t="shared" si="391"/>
        <v>94.533815885596923</v>
      </c>
      <c r="G12501" t="s">
        <v>14473</v>
      </c>
    </row>
    <row r="12502" spans="1:7" x14ac:dyDescent="0.35">
      <c r="A12502" t="s">
        <v>3</v>
      </c>
      <c r="B12502" t="s">
        <v>16</v>
      </c>
      <c r="C12502" t="s">
        <v>7371</v>
      </c>
      <c r="D12502" s="2">
        <v>124796.19</v>
      </c>
      <c r="E12502" s="3">
        <f t="shared" si="390"/>
        <v>5.6486266991913824E-4</v>
      </c>
      <c r="F12502" s="3">
        <f t="shared" si="391"/>
        <v>94.534380748266841</v>
      </c>
      <c r="G12502" t="s">
        <v>14473</v>
      </c>
    </row>
    <row r="12503" spans="1:7" x14ac:dyDescent="0.35">
      <c r="A12503" t="s">
        <v>3</v>
      </c>
      <c r="B12503" t="s">
        <v>9</v>
      </c>
      <c r="C12503" s="8" t="s">
        <v>9744</v>
      </c>
      <c r="D12503" s="2">
        <v>124795.18</v>
      </c>
      <c r="E12503" s="3">
        <f t="shared" si="390"/>
        <v>5.6485809837495391E-4</v>
      </c>
      <c r="F12503" s="3">
        <f t="shared" si="391"/>
        <v>94.534945606365213</v>
      </c>
      <c r="G12503" t="s">
        <v>14480</v>
      </c>
    </row>
    <row r="12504" spans="1:7" x14ac:dyDescent="0.35">
      <c r="A12504" t="s">
        <v>3</v>
      </c>
      <c r="B12504" t="s">
        <v>36</v>
      </c>
      <c r="C12504" s="7" t="s">
        <v>1551</v>
      </c>
      <c r="D12504" s="2">
        <v>124782.9</v>
      </c>
      <c r="E12504" s="3">
        <f t="shared" si="390"/>
        <v>5.6480251563972297E-4</v>
      </c>
      <c r="F12504" s="3">
        <f t="shared" si="391"/>
        <v>94.535510408880853</v>
      </c>
      <c r="G12504" t="s">
        <v>14480</v>
      </c>
    </row>
    <row r="12505" spans="1:7" x14ac:dyDescent="0.35">
      <c r="A12505" t="s">
        <v>3</v>
      </c>
      <c r="B12505" t="s">
        <v>8</v>
      </c>
      <c r="C12505" s="8" t="s">
        <v>1293</v>
      </c>
      <c r="D12505" s="2">
        <v>124780.89</v>
      </c>
      <c r="E12505" s="3">
        <f t="shared" si="390"/>
        <v>5.6479341781416809E-4</v>
      </c>
      <c r="F12505" s="3">
        <f t="shared" si="391"/>
        <v>94.536075202298662</v>
      </c>
      <c r="G12505" t="s">
        <v>14480</v>
      </c>
    </row>
    <row r="12506" spans="1:7" x14ac:dyDescent="0.35">
      <c r="A12506" t="s">
        <v>10</v>
      </c>
      <c r="B12506" t="s">
        <v>6</v>
      </c>
      <c r="C12506" t="s">
        <v>8046</v>
      </c>
      <c r="D12506" s="2">
        <v>124776.3</v>
      </c>
      <c r="E12506" s="3">
        <f t="shared" si="390"/>
        <v>5.64772642182677E-4</v>
      </c>
      <c r="F12506" s="3">
        <f t="shared" si="391"/>
        <v>94.53663997494084</v>
      </c>
      <c r="G12506" t="s">
        <v>14473</v>
      </c>
    </row>
    <row r="12507" spans="1:7" x14ac:dyDescent="0.35">
      <c r="A12507" t="s">
        <v>3</v>
      </c>
      <c r="B12507" t="s">
        <v>180</v>
      </c>
      <c r="C12507" t="s">
        <v>14452</v>
      </c>
      <c r="D12507" s="2">
        <v>124765.48</v>
      </c>
      <c r="E12507" s="3">
        <f t="shared" si="390"/>
        <v>5.6472366781824704E-4</v>
      </c>
      <c r="F12507" s="3">
        <f t="shared" si="391"/>
        <v>94.537204698608662</v>
      </c>
      <c r="G12507" t="s">
        <v>14480</v>
      </c>
    </row>
    <row r="12508" spans="1:7" x14ac:dyDescent="0.35">
      <c r="A12508" t="s">
        <v>3</v>
      </c>
      <c r="B12508" t="s">
        <v>33</v>
      </c>
      <c r="C12508" s="8" t="s">
        <v>2271</v>
      </c>
      <c r="D12508" s="2">
        <v>124762.56</v>
      </c>
      <c r="E12508" s="3">
        <f t="shared" si="390"/>
        <v>5.6471045107664485E-4</v>
      </c>
      <c r="F12508" s="3">
        <f t="shared" si="391"/>
        <v>94.537769409059734</v>
      </c>
      <c r="G12508" t="s">
        <v>14480</v>
      </c>
    </row>
    <row r="12509" spans="1:7" x14ac:dyDescent="0.35">
      <c r="A12509" t="s">
        <v>3</v>
      </c>
      <c r="B12509" t="s">
        <v>32</v>
      </c>
      <c r="C12509" t="s">
        <v>1146</v>
      </c>
      <c r="D12509" s="2">
        <v>124760.07</v>
      </c>
      <c r="E12509" s="3">
        <f t="shared" si="390"/>
        <v>5.6469918063603217E-4</v>
      </c>
      <c r="F12509" s="3">
        <f t="shared" si="391"/>
        <v>94.538334108240377</v>
      </c>
      <c r="G12509" t="s">
        <v>14473</v>
      </c>
    </row>
    <row r="12510" spans="1:7" x14ac:dyDescent="0.35">
      <c r="A12510" t="s">
        <v>3</v>
      </c>
      <c r="B12510" t="s">
        <v>9</v>
      </c>
      <c r="C12510" t="s">
        <v>13346</v>
      </c>
      <c r="D12510" s="2">
        <v>124758.89</v>
      </c>
      <c r="E12510" s="3">
        <f t="shared" si="390"/>
        <v>5.6469383962401485E-4</v>
      </c>
      <c r="F12510" s="3">
        <f t="shared" si="391"/>
        <v>94.538898802079999</v>
      </c>
      <c r="G12510" t="s">
        <v>14480</v>
      </c>
    </row>
    <row r="12511" spans="1:7" x14ac:dyDescent="0.35">
      <c r="A12511" t="s">
        <v>3</v>
      </c>
      <c r="B12511" t="s">
        <v>9</v>
      </c>
      <c r="C12511" t="s">
        <v>10812</v>
      </c>
      <c r="D12511" s="2">
        <v>124757</v>
      </c>
      <c r="E12511" s="3">
        <f t="shared" si="390"/>
        <v>5.6468528495222435E-4</v>
      </c>
      <c r="F12511" s="3">
        <f t="shared" si="391"/>
        <v>94.539463487364955</v>
      </c>
      <c r="G12511" t="s">
        <v>14473</v>
      </c>
    </row>
    <row r="12512" spans="1:7" x14ac:dyDescent="0.35">
      <c r="A12512" t="s">
        <v>3</v>
      </c>
      <c r="B12512" t="s">
        <v>76</v>
      </c>
      <c r="C12512" t="s">
        <v>6533</v>
      </c>
      <c r="D12512" s="2">
        <v>124711.96</v>
      </c>
      <c r="E12512" s="3">
        <f t="shared" si="390"/>
        <v>5.644814212392925E-4</v>
      </c>
      <c r="F12512" s="3">
        <f t="shared" si="391"/>
        <v>94.540027968786191</v>
      </c>
      <c r="G12512" t="s">
        <v>14480</v>
      </c>
    </row>
    <row r="12513" spans="1:7" x14ac:dyDescent="0.35">
      <c r="A12513" t="s">
        <v>3</v>
      </c>
      <c r="B12513" t="s">
        <v>9</v>
      </c>
      <c r="C12513" t="s">
        <v>7868</v>
      </c>
      <c r="D12513" s="2">
        <v>124703.89</v>
      </c>
      <c r="E12513" s="3">
        <f t="shared" si="390"/>
        <v>5.6444489414863176E-4</v>
      </c>
      <c r="F12513" s="3">
        <f t="shared" si="391"/>
        <v>94.540592413680343</v>
      </c>
      <c r="G12513" t="s">
        <v>14473</v>
      </c>
    </row>
    <row r="12514" spans="1:7" x14ac:dyDescent="0.35">
      <c r="A12514" t="s">
        <v>10</v>
      </c>
      <c r="B12514" t="s">
        <v>9</v>
      </c>
      <c r="C12514" t="s">
        <v>2802</v>
      </c>
      <c r="D12514" s="2">
        <v>124698.6</v>
      </c>
      <c r="E12514" s="3">
        <f t="shared" si="390"/>
        <v>5.6442095012018125E-4</v>
      </c>
      <c r="F12514" s="3">
        <f t="shared" si="391"/>
        <v>94.54115683463047</v>
      </c>
      <c r="G12514" t="s">
        <v>14473</v>
      </c>
    </row>
    <row r="12515" spans="1:7" x14ac:dyDescent="0.35">
      <c r="A12515" t="s">
        <v>10</v>
      </c>
      <c r="B12515" t="s">
        <v>180</v>
      </c>
      <c r="C12515" t="s">
        <v>7352</v>
      </c>
      <c r="D12515" s="2">
        <v>124698.56</v>
      </c>
      <c r="E12515" s="3">
        <f t="shared" si="390"/>
        <v>5.6442076906892632E-4</v>
      </c>
      <c r="F12515" s="3">
        <f t="shared" si="391"/>
        <v>94.541721255399537</v>
      </c>
      <c r="G12515" t="s">
        <v>14480</v>
      </c>
    </row>
    <row r="12516" spans="1:7" x14ac:dyDescent="0.35">
      <c r="A12516" t="s">
        <v>10</v>
      </c>
      <c r="B12516" t="s">
        <v>13</v>
      </c>
      <c r="C12516" t="s">
        <v>2567</v>
      </c>
      <c r="D12516" s="2">
        <v>124685.74</v>
      </c>
      <c r="E12516" s="3">
        <f t="shared" si="390"/>
        <v>5.6436274214175528E-4</v>
      </c>
      <c r="F12516" s="3">
        <f t="shared" si="391"/>
        <v>94.542285618141676</v>
      </c>
      <c r="G12516" t="s">
        <v>14473</v>
      </c>
    </row>
    <row r="12517" spans="1:7" x14ac:dyDescent="0.35">
      <c r="A12517" t="s">
        <v>3</v>
      </c>
      <c r="B12517" t="s">
        <v>13</v>
      </c>
      <c r="C12517" t="s">
        <v>7215</v>
      </c>
      <c r="D12517" s="2">
        <v>124683.36</v>
      </c>
      <c r="E12517" s="3">
        <f t="shared" si="390"/>
        <v>5.6435196959209329E-4</v>
      </c>
      <c r="F12517" s="3">
        <f t="shared" si="391"/>
        <v>94.542849970111263</v>
      </c>
      <c r="G12517" t="s">
        <v>14473</v>
      </c>
    </row>
    <row r="12518" spans="1:7" x14ac:dyDescent="0.35">
      <c r="A12518" t="s">
        <v>10</v>
      </c>
      <c r="B12518" t="s">
        <v>180</v>
      </c>
      <c r="C12518" t="s">
        <v>514</v>
      </c>
      <c r="D12518" s="2">
        <v>124673.42</v>
      </c>
      <c r="E12518" s="3">
        <f t="shared" si="390"/>
        <v>5.643069783552694E-4</v>
      </c>
      <c r="F12518" s="3">
        <f t="shared" si="391"/>
        <v>94.543414277089624</v>
      </c>
      <c r="G12518" t="s">
        <v>14480</v>
      </c>
    </row>
    <row r="12519" spans="1:7" x14ac:dyDescent="0.35">
      <c r="A12519" t="s">
        <v>3</v>
      </c>
      <c r="B12519" t="s">
        <v>23</v>
      </c>
      <c r="C12519" t="s">
        <v>1173</v>
      </c>
      <c r="D12519" s="2">
        <v>124653.67</v>
      </c>
      <c r="E12519" s="3">
        <f t="shared" si="390"/>
        <v>5.6421758429819999E-4</v>
      </c>
      <c r="F12519" s="3">
        <f t="shared" si="391"/>
        <v>94.543978494673922</v>
      </c>
      <c r="G12519" t="s">
        <v>14480</v>
      </c>
    </row>
    <row r="12520" spans="1:7" x14ac:dyDescent="0.35">
      <c r="A12520" t="s">
        <v>10</v>
      </c>
      <c r="B12520" t="s">
        <v>9</v>
      </c>
      <c r="C12520" s="8" t="s">
        <v>3828</v>
      </c>
      <c r="D12520" s="2">
        <v>124609.04</v>
      </c>
      <c r="E12520" s="3">
        <f t="shared" si="390"/>
        <v>5.6401557636063008E-4</v>
      </c>
      <c r="F12520" s="3">
        <f t="shared" si="391"/>
        <v>94.544542510250281</v>
      </c>
      <c r="G12520" t="s">
        <v>14480</v>
      </c>
    </row>
    <row r="12521" spans="1:7" x14ac:dyDescent="0.35">
      <c r="A12521" t="s">
        <v>3</v>
      </c>
      <c r="B12521" t="s">
        <v>96</v>
      </c>
      <c r="C12521" s="8" t="s">
        <v>8059</v>
      </c>
      <c r="D12521" s="2">
        <v>124602.22</v>
      </c>
      <c r="E12521" s="3">
        <f t="shared" si="390"/>
        <v>5.6398470712168262E-4</v>
      </c>
      <c r="F12521" s="3">
        <f t="shared" si="391"/>
        <v>94.545106494957409</v>
      </c>
      <c r="G12521" t="s">
        <v>14480</v>
      </c>
    </row>
    <row r="12522" spans="1:7" x14ac:dyDescent="0.35">
      <c r="A12522" t="s">
        <v>3</v>
      </c>
      <c r="B12522" t="s">
        <v>9</v>
      </c>
      <c r="C12522" t="s">
        <v>10623</v>
      </c>
      <c r="D12522" s="2">
        <v>124594</v>
      </c>
      <c r="E12522" s="3">
        <f t="shared" si="390"/>
        <v>5.6394750108881625E-4</v>
      </c>
      <c r="F12522" s="3">
        <f t="shared" si="391"/>
        <v>94.545670442458501</v>
      </c>
      <c r="G12522" t="s">
        <v>14480</v>
      </c>
    </row>
    <row r="12523" spans="1:7" x14ac:dyDescent="0.35">
      <c r="A12523" t="s">
        <v>10</v>
      </c>
      <c r="B12523" t="s">
        <v>9</v>
      </c>
      <c r="C12523" t="s">
        <v>6044</v>
      </c>
      <c r="D12523" s="2">
        <v>124589.15</v>
      </c>
      <c r="E12523" s="3">
        <f t="shared" si="390"/>
        <v>5.6392554862416872E-4</v>
      </c>
      <c r="F12523" s="3">
        <f t="shared" si="391"/>
        <v>94.54623436800712</v>
      </c>
      <c r="G12523" t="s">
        <v>14480</v>
      </c>
    </row>
    <row r="12524" spans="1:7" x14ac:dyDescent="0.35">
      <c r="A12524" t="s">
        <v>10</v>
      </c>
      <c r="B12524" t="s">
        <v>180</v>
      </c>
      <c r="C12524" t="s">
        <v>3354</v>
      </c>
      <c r="D12524" s="2">
        <v>124586.77</v>
      </c>
      <c r="E12524" s="3">
        <f t="shared" si="390"/>
        <v>5.6391477607450674E-4</v>
      </c>
      <c r="F12524" s="3">
        <f t="shared" si="391"/>
        <v>94.5467982827832</v>
      </c>
      <c r="G12524" t="s">
        <v>14480</v>
      </c>
    </row>
    <row r="12525" spans="1:7" x14ac:dyDescent="0.35">
      <c r="A12525" t="s">
        <v>10</v>
      </c>
      <c r="B12525" t="s">
        <v>33</v>
      </c>
      <c r="C12525" t="s">
        <v>553</v>
      </c>
      <c r="D12525" s="2">
        <v>124575.02</v>
      </c>
      <c r="E12525" s="3">
        <f t="shared" si="390"/>
        <v>5.6386159226840221E-4</v>
      </c>
      <c r="F12525" s="3">
        <f t="shared" si="391"/>
        <v>94.547362144375469</v>
      </c>
      <c r="G12525" t="s">
        <v>14480</v>
      </c>
    </row>
    <row r="12526" spans="1:7" x14ac:dyDescent="0.35">
      <c r="A12526" t="s">
        <v>3</v>
      </c>
      <c r="B12526" t="s">
        <v>22</v>
      </c>
      <c r="C12526" t="s">
        <v>635</v>
      </c>
      <c r="D12526" s="2">
        <v>124560.53</v>
      </c>
      <c r="E12526" s="3">
        <f t="shared" si="390"/>
        <v>5.6379600645134215E-4</v>
      </c>
      <c r="F12526" s="3">
        <f t="shared" si="391"/>
        <v>94.547925940381916</v>
      </c>
      <c r="G12526" t="s">
        <v>14473</v>
      </c>
    </row>
    <row r="12527" spans="1:7" x14ac:dyDescent="0.35">
      <c r="A12527" t="s">
        <v>3</v>
      </c>
      <c r="B12527" t="s">
        <v>9</v>
      </c>
      <c r="C12527" t="s">
        <v>8596</v>
      </c>
      <c r="D12527" s="2">
        <v>124534.5</v>
      </c>
      <c r="E12527" s="3">
        <f t="shared" si="390"/>
        <v>5.6367818734726538E-4</v>
      </c>
      <c r="F12527" s="3">
        <f t="shared" si="391"/>
        <v>94.548489618569263</v>
      </c>
      <c r="G12527" t="s">
        <v>14480</v>
      </c>
    </row>
    <row r="12528" spans="1:7" x14ac:dyDescent="0.35">
      <c r="A12528" t="s">
        <v>10</v>
      </c>
      <c r="B12528" t="s">
        <v>6</v>
      </c>
      <c r="C12528" t="s">
        <v>9499</v>
      </c>
      <c r="D12528" s="2">
        <v>124517.57</v>
      </c>
      <c r="E12528" s="3">
        <f t="shared" si="390"/>
        <v>5.6360155740366115E-4</v>
      </c>
      <c r="F12528" s="3">
        <f t="shared" si="391"/>
        <v>94.549053220126666</v>
      </c>
      <c r="G12528" t="s">
        <v>14473</v>
      </c>
    </row>
    <row r="12529" spans="1:7" x14ac:dyDescent="0.35">
      <c r="A12529" t="s">
        <v>10</v>
      </c>
      <c r="B12529" t="s">
        <v>96</v>
      </c>
      <c r="C12529" t="s">
        <v>942</v>
      </c>
      <c r="D12529" s="2">
        <v>124517.48</v>
      </c>
      <c r="E12529" s="3">
        <f t="shared" si="390"/>
        <v>5.6360115003833771E-4</v>
      </c>
      <c r="F12529" s="3">
        <f t="shared" si="391"/>
        <v>94.5496168212767</v>
      </c>
      <c r="G12529" t="s">
        <v>14480</v>
      </c>
    </row>
    <row r="12530" spans="1:7" x14ac:dyDescent="0.35">
      <c r="A12530" t="s">
        <v>3</v>
      </c>
      <c r="B12530" t="s">
        <v>13</v>
      </c>
      <c r="C12530" t="s">
        <v>2341</v>
      </c>
      <c r="D12530" s="2">
        <v>124514.85</v>
      </c>
      <c r="E12530" s="3">
        <f t="shared" si="390"/>
        <v>5.6358924591833309E-4</v>
      </c>
      <c r="F12530" s="3">
        <f t="shared" si="391"/>
        <v>94.550180410522614</v>
      </c>
      <c r="G12530" t="s">
        <v>14480</v>
      </c>
    </row>
    <row r="12531" spans="1:7" x14ac:dyDescent="0.35">
      <c r="A12531" t="s">
        <v>3</v>
      </c>
      <c r="B12531" t="s">
        <v>13</v>
      </c>
      <c r="C12531" t="s">
        <v>2677</v>
      </c>
      <c r="D12531" s="2">
        <v>124508.42</v>
      </c>
      <c r="E12531" s="3">
        <f t="shared" si="390"/>
        <v>5.635601419291201E-4</v>
      </c>
      <c r="F12531" s="3">
        <f t="shared" si="391"/>
        <v>94.550743970664541</v>
      </c>
      <c r="G12531" t="s">
        <v>14473</v>
      </c>
    </row>
    <row r="12532" spans="1:7" x14ac:dyDescent="0.35">
      <c r="A12532" t="s">
        <v>3</v>
      </c>
      <c r="B12532" t="s">
        <v>8</v>
      </c>
      <c r="C12532" t="s">
        <v>3958</v>
      </c>
      <c r="D12532" s="2">
        <v>124498.85</v>
      </c>
      <c r="E12532" s="3">
        <f t="shared" si="390"/>
        <v>5.6351682541640343E-4</v>
      </c>
      <c r="F12532" s="3">
        <f t="shared" si="391"/>
        <v>94.551307487489964</v>
      </c>
      <c r="G12532" t="s">
        <v>14473</v>
      </c>
    </row>
    <row r="12533" spans="1:7" x14ac:dyDescent="0.35">
      <c r="A12533" t="s">
        <v>3</v>
      </c>
      <c r="B12533" t="s">
        <v>8</v>
      </c>
      <c r="C12533" s="8" t="s">
        <v>4478</v>
      </c>
      <c r="D12533" s="2">
        <v>124492.4</v>
      </c>
      <c r="E12533" s="3">
        <f t="shared" si="390"/>
        <v>5.6348763090156297E-4</v>
      </c>
      <c r="F12533" s="3">
        <f t="shared" si="391"/>
        <v>94.551870975120863</v>
      </c>
      <c r="G12533" t="s">
        <v>14480</v>
      </c>
    </row>
    <row r="12534" spans="1:7" x14ac:dyDescent="0.35">
      <c r="A12534" t="s">
        <v>10</v>
      </c>
      <c r="B12534" t="s">
        <v>20</v>
      </c>
      <c r="C12534" t="s">
        <v>1242</v>
      </c>
      <c r="D12534" s="2">
        <v>124488.95</v>
      </c>
      <c r="E12534" s="3">
        <f t="shared" si="390"/>
        <v>5.6347201523083447E-4</v>
      </c>
      <c r="F12534" s="3">
        <f t="shared" si="391"/>
        <v>94.552434447136093</v>
      </c>
      <c r="G12534" t="s">
        <v>14473</v>
      </c>
    </row>
    <row r="12535" spans="1:7" x14ac:dyDescent="0.35">
      <c r="A12535" t="s">
        <v>10</v>
      </c>
      <c r="B12535" t="s">
        <v>9</v>
      </c>
      <c r="C12535" s="8" t="s">
        <v>3497</v>
      </c>
      <c r="D12535" s="2">
        <v>124487.77</v>
      </c>
      <c r="E12535" s="3">
        <f t="shared" si="390"/>
        <v>5.6346667421881716E-4</v>
      </c>
      <c r="F12535" s="3">
        <f t="shared" si="391"/>
        <v>94.552997913810316</v>
      </c>
      <c r="G12535" t="s">
        <v>14480</v>
      </c>
    </row>
    <row r="12536" spans="1:7" x14ac:dyDescent="0.35">
      <c r="A12536" t="s">
        <v>3</v>
      </c>
      <c r="B12536" t="s">
        <v>8</v>
      </c>
      <c r="C12536" t="s">
        <v>1472</v>
      </c>
      <c r="D12536" s="2">
        <v>124485.13</v>
      </c>
      <c r="E12536" s="3">
        <f t="shared" si="390"/>
        <v>5.6345472483599875E-4</v>
      </c>
      <c r="F12536" s="3">
        <f t="shared" si="391"/>
        <v>94.553561368535156</v>
      </c>
      <c r="G12536" t="s">
        <v>14480</v>
      </c>
    </row>
    <row r="12537" spans="1:7" x14ac:dyDescent="0.35">
      <c r="A12537" t="s">
        <v>10</v>
      </c>
      <c r="B12537" t="s">
        <v>8</v>
      </c>
      <c r="C12537" t="s">
        <v>6607</v>
      </c>
      <c r="D12537" s="2">
        <v>124482.18</v>
      </c>
      <c r="E12537" s="3">
        <f t="shared" si="390"/>
        <v>5.6344137230595541E-4</v>
      </c>
      <c r="F12537" s="3">
        <f t="shared" si="391"/>
        <v>94.554124809907464</v>
      </c>
      <c r="G12537" t="s">
        <v>14473</v>
      </c>
    </row>
    <row r="12538" spans="1:7" x14ac:dyDescent="0.35">
      <c r="A12538" t="s">
        <v>10</v>
      </c>
      <c r="B12538" t="s">
        <v>9</v>
      </c>
      <c r="C12538" t="s">
        <v>3741</v>
      </c>
      <c r="D12538" s="2">
        <v>124442.74</v>
      </c>
      <c r="E12538" s="3">
        <f t="shared" si="390"/>
        <v>5.6326285576869899E-4</v>
      </c>
      <c r="F12538" s="3">
        <f t="shared" si="391"/>
        <v>94.554688072763227</v>
      </c>
      <c r="G12538" t="s">
        <v>14473</v>
      </c>
    </row>
    <row r="12539" spans="1:7" x14ac:dyDescent="0.35">
      <c r="A12539" t="s">
        <v>3</v>
      </c>
      <c r="B12539" t="s">
        <v>13</v>
      </c>
      <c r="C12539" t="s">
        <v>9110</v>
      </c>
      <c r="D12539" s="2">
        <v>124439.53</v>
      </c>
      <c r="E12539" s="3">
        <f t="shared" si="390"/>
        <v>5.6324832640549933E-4</v>
      </c>
      <c r="F12539" s="3">
        <f t="shared" si="391"/>
        <v>94.555251321089628</v>
      </c>
      <c r="G12539" t="s">
        <v>14473</v>
      </c>
    </row>
    <row r="12540" spans="1:7" x14ac:dyDescent="0.35">
      <c r="A12540" t="s">
        <v>3</v>
      </c>
      <c r="B12540" t="s">
        <v>38</v>
      </c>
      <c r="C12540" t="s">
        <v>4073</v>
      </c>
      <c r="D12540" s="2">
        <v>124430.11</v>
      </c>
      <c r="E12540" s="3">
        <f t="shared" si="390"/>
        <v>5.6320568883498818E-4</v>
      </c>
      <c r="F12540" s="3">
        <f t="shared" si="391"/>
        <v>94.555814526778462</v>
      </c>
      <c r="G12540" t="s">
        <v>14473</v>
      </c>
    </row>
    <row r="12541" spans="1:7" x14ac:dyDescent="0.35">
      <c r="A12541" t="s">
        <v>10</v>
      </c>
      <c r="B12541" t="s">
        <v>22</v>
      </c>
      <c r="C12541" t="s">
        <v>486</v>
      </c>
      <c r="D12541" s="2">
        <v>124425.28</v>
      </c>
      <c r="E12541" s="3">
        <f t="shared" si="390"/>
        <v>5.6318382689596823E-4</v>
      </c>
      <c r="F12541" s="3">
        <f t="shared" si="391"/>
        <v>94.556377710605361</v>
      </c>
      <c r="G12541" t="s">
        <v>14473</v>
      </c>
    </row>
    <row r="12542" spans="1:7" x14ac:dyDescent="0.35">
      <c r="A12542" t="s">
        <v>3</v>
      </c>
      <c r="B12542" t="s">
        <v>36</v>
      </c>
      <c r="C12542" t="s">
        <v>1257</v>
      </c>
      <c r="D12542" s="2">
        <v>124418.63</v>
      </c>
      <c r="E12542" s="3">
        <f t="shared" si="390"/>
        <v>5.6315372712485376E-4</v>
      </c>
      <c r="F12542" s="3">
        <f t="shared" si="391"/>
        <v>94.556940864332489</v>
      </c>
      <c r="G12542" t="s">
        <v>14473</v>
      </c>
    </row>
    <row r="12543" spans="1:7" x14ac:dyDescent="0.35">
      <c r="A12543" t="s">
        <v>3</v>
      </c>
      <c r="B12543" t="s">
        <v>8</v>
      </c>
      <c r="C12543" t="s">
        <v>1092</v>
      </c>
      <c r="D12543" s="2">
        <v>124416.95</v>
      </c>
      <c r="E12543" s="3">
        <f t="shared" si="390"/>
        <v>5.6314612297215117E-4</v>
      </c>
      <c r="F12543" s="3">
        <f t="shared" si="391"/>
        <v>94.55750401045546</v>
      </c>
      <c r="G12543" t="s">
        <v>14473</v>
      </c>
    </row>
    <row r="12544" spans="1:7" x14ac:dyDescent="0.35">
      <c r="A12544" t="s">
        <v>10</v>
      </c>
      <c r="B12544" t="s">
        <v>180</v>
      </c>
      <c r="C12544" t="s">
        <v>5564</v>
      </c>
      <c r="D12544" s="2">
        <v>124397.81</v>
      </c>
      <c r="E12544" s="3">
        <f t="shared" si="390"/>
        <v>5.6305948994671783E-4</v>
      </c>
      <c r="F12544" s="3">
        <f t="shared" si="391"/>
        <v>94.558067069945409</v>
      </c>
      <c r="G12544" t="s">
        <v>14480</v>
      </c>
    </row>
    <row r="12545" spans="1:7" x14ac:dyDescent="0.35">
      <c r="A12545" t="s">
        <v>10</v>
      </c>
      <c r="B12545" t="s">
        <v>23</v>
      </c>
      <c r="C12545" t="s">
        <v>1173</v>
      </c>
      <c r="D12545" s="2">
        <v>124369</v>
      </c>
      <c r="E12545" s="3">
        <f t="shared" si="390"/>
        <v>5.629290877804307E-4</v>
      </c>
      <c r="F12545" s="3">
        <f t="shared" si="391"/>
        <v>94.558629999033187</v>
      </c>
      <c r="G12545" t="s">
        <v>14480</v>
      </c>
    </row>
    <row r="12546" spans="1:7" x14ac:dyDescent="0.35">
      <c r="A12546" t="s">
        <v>3</v>
      </c>
      <c r="B12546" t="s">
        <v>33</v>
      </c>
      <c r="C12546" s="7" t="s">
        <v>497</v>
      </c>
      <c r="D12546" s="2">
        <v>124365.23</v>
      </c>
      <c r="E12546" s="3">
        <f t="shared" si="390"/>
        <v>5.6291202369966348E-4</v>
      </c>
      <c r="F12546" s="3">
        <f t="shared" si="391"/>
        <v>94.559192911056883</v>
      </c>
      <c r="G12546" t="s">
        <v>14480</v>
      </c>
    </row>
    <row r="12547" spans="1:7" x14ac:dyDescent="0.35">
      <c r="A12547" t="s">
        <v>10</v>
      </c>
      <c r="B12547" t="s">
        <v>6</v>
      </c>
      <c r="C12547" t="s">
        <v>1533</v>
      </c>
      <c r="D12547" s="2">
        <v>124365.13</v>
      </c>
      <c r="E12547" s="3">
        <f t="shared" ref="E12547:E12610" si="392">(D12547/$D$29638)*100</f>
        <v>5.6291157107152647E-4</v>
      </c>
      <c r="F12547" s="3">
        <f t="shared" si="391"/>
        <v>94.559755822627949</v>
      </c>
      <c r="G12547" t="s">
        <v>14480</v>
      </c>
    </row>
    <row r="12548" spans="1:7" x14ac:dyDescent="0.35">
      <c r="A12548" t="s">
        <v>10</v>
      </c>
      <c r="B12548" t="s">
        <v>40</v>
      </c>
      <c r="C12548" t="s">
        <v>188</v>
      </c>
      <c r="D12548" s="2">
        <v>124361.06</v>
      </c>
      <c r="E12548" s="3">
        <f t="shared" si="392"/>
        <v>5.6289314910634811E-4</v>
      </c>
      <c r="F12548" s="3">
        <f t="shared" ref="F12548:F12611" si="393">E12548+F12547</f>
        <v>94.560318715777058</v>
      </c>
      <c r="G12548" t="s">
        <v>14473</v>
      </c>
    </row>
    <row r="12549" spans="1:7" x14ac:dyDescent="0.35">
      <c r="A12549" t="s">
        <v>10</v>
      </c>
      <c r="B12549" t="s">
        <v>9</v>
      </c>
      <c r="C12549" t="s">
        <v>7969</v>
      </c>
      <c r="D12549" s="2">
        <v>124354.84</v>
      </c>
      <c r="E12549" s="3">
        <f t="shared" si="392"/>
        <v>5.6286499563622293E-4</v>
      </c>
      <c r="F12549" s="3">
        <f t="shared" si="393"/>
        <v>94.560881580772687</v>
      </c>
      <c r="G12549" t="s">
        <v>14473</v>
      </c>
    </row>
    <row r="12550" spans="1:7" x14ac:dyDescent="0.35">
      <c r="A12550" t="s">
        <v>10</v>
      </c>
      <c r="B12550" t="s">
        <v>9</v>
      </c>
      <c r="C12550" t="s">
        <v>11038</v>
      </c>
      <c r="D12550" s="2">
        <v>124351.24</v>
      </c>
      <c r="E12550" s="3">
        <f t="shared" si="392"/>
        <v>5.6284870102328891E-4</v>
      </c>
      <c r="F12550" s="3">
        <f t="shared" si="393"/>
        <v>94.56144442947371</v>
      </c>
      <c r="G12550" t="s">
        <v>14480</v>
      </c>
    </row>
    <row r="12551" spans="1:7" x14ac:dyDescent="0.35">
      <c r="A12551" t="s">
        <v>10</v>
      </c>
      <c r="B12551" t="s">
        <v>8</v>
      </c>
      <c r="C12551" t="s">
        <v>674</v>
      </c>
      <c r="D12551" s="2">
        <v>124345.32</v>
      </c>
      <c r="E12551" s="3">
        <f t="shared" si="392"/>
        <v>5.6282190543757488E-4</v>
      </c>
      <c r="F12551" s="3">
        <f t="shared" si="393"/>
        <v>94.562007251379143</v>
      </c>
      <c r="G12551" t="s">
        <v>14473</v>
      </c>
    </row>
    <row r="12552" spans="1:7" x14ac:dyDescent="0.35">
      <c r="A12552" t="s">
        <v>10</v>
      </c>
      <c r="B12552" t="s">
        <v>9</v>
      </c>
      <c r="C12552" t="s">
        <v>14045</v>
      </c>
      <c r="D12552" s="2">
        <v>124324.91</v>
      </c>
      <c r="E12552" s="3">
        <f t="shared" si="392"/>
        <v>5.6272952403480089E-4</v>
      </c>
      <c r="F12552" s="3">
        <f t="shared" si="393"/>
        <v>94.562569980903177</v>
      </c>
      <c r="G12552" t="s">
        <v>14480</v>
      </c>
    </row>
    <row r="12553" spans="1:7" x14ac:dyDescent="0.35">
      <c r="A12553" t="s">
        <v>10</v>
      </c>
      <c r="B12553" t="s">
        <v>22</v>
      </c>
      <c r="C12553" t="s">
        <v>1383</v>
      </c>
      <c r="D12553" s="2">
        <v>124320.24</v>
      </c>
      <c r="E12553" s="3">
        <f t="shared" si="392"/>
        <v>5.6270838630080014E-4</v>
      </c>
      <c r="F12553" s="3">
        <f t="shared" si="393"/>
        <v>94.563132689289475</v>
      </c>
      <c r="G12553" t="s">
        <v>14473</v>
      </c>
    </row>
    <row r="12554" spans="1:7" x14ac:dyDescent="0.35">
      <c r="A12554" t="s">
        <v>10</v>
      </c>
      <c r="B12554" t="s">
        <v>9</v>
      </c>
      <c r="C12554" t="s">
        <v>10465</v>
      </c>
      <c r="D12554" s="2">
        <v>124319.64</v>
      </c>
      <c r="E12554" s="3">
        <f t="shared" si="392"/>
        <v>5.6270567053197775E-4</v>
      </c>
      <c r="F12554" s="3">
        <f t="shared" si="393"/>
        <v>94.563695394960007</v>
      </c>
      <c r="G12554" t="s">
        <v>14480</v>
      </c>
    </row>
    <row r="12555" spans="1:7" x14ac:dyDescent="0.35">
      <c r="A12555" t="s">
        <v>10</v>
      </c>
      <c r="B12555" t="s">
        <v>6</v>
      </c>
      <c r="C12555" t="s">
        <v>1319</v>
      </c>
      <c r="D12555" s="2">
        <v>124318.31</v>
      </c>
      <c r="E12555" s="3">
        <f t="shared" si="392"/>
        <v>5.6269965057775492E-4</v>
      </c>
      <c r="F12555" s="3">
        <f t="shared" si="393"/>
        <v>94.56425809461058</v>
      </c>
      <c r="G12555" t="s">
        <v>14480</v>
      </c>
    </row>
    <row r="12556" spans="1:7" x14ac:dyDescent="0.35">
      <c r="A12556" t="s">
        <v>3</v>
      </c>
      <c r="B12556" t="s">
        <v>22</v>
      </c>
      <c r="C12556" t="s">
        <v>9702</v>
      </c>
      <c r="D12556" s="2">
        <v>124318.28</v>
      </c>
      <c r="E12556" s="3">
        <f t="shared" si="392"/>
        <v>5.6269951478931377E-4</v>
      </c>
      <c r="F12556" s="3">
        <f t="shared" si="393"/>
        <v>94.564820794125367</v>
      </c>
      <c r="G12556" t="s">
        <v>14473</v>
      </c>
    </row>
    <row r="12557" spans="1:7" x14ac:dyDescent="0.35">
      <c r="A12557" t="s">
        <v>3</v>
      </c>
      <c r="B12557" t="s">
        <v>180</v>
      </c>
      <c r="C12557" t="s">
        <v>5330</v>
      </c>
      <c r="D12557" s="2">
        <v>124316.71</v>
      </c>
      <c r="E12557" s="3">
        <f t="shared" si="392"/>
        <v>5.6269240852756198E-4</v>
      </c>
      <c r="F12557" s="3">
        <f t="shared" si="393"/>
        <v>94.565383486533889</v>
      </c>
      <c r="G12557" t="s">
        <v>14480</v>
      </c>
    </row>
    <row r="12558" spans="1:7" x14ac:dyDescent="0.35">
      <c r="A12558" t="s">
        <v>3</v>
      </c>
      <c r="B12558" t="s">
        <v>76</v>
      </c>
      <c r="C12558" t="s">
        <v>7222</v>
      </c>
      <c r="D12558" s="2">
        <v>124304.65</v>
      </c>
      <c r="E12558" s="3">
        <f t="shared" si="392"/>
        <v>5.6263782157423242E-4</v>
      </c>
      <c r="F12558" s="3">
        <f t="shared" si="393"/>
        <v>94.565946124355463</v>
      </c>
      <c r="G12558" t="s">
        <v>14473</v>
      </c>
    </row>
    <row r="12559" spans="1:7" x14ac:dyDescent="0.35">
      <c r="A12559" t="s">
        <v>3</v>
      </c>
      <c r="B12559" t="s">
        <v>9</v>
      </c>
      <c r="C12559" t="s">
        <v>2884</v>
      </c>
      <c r="D12559" s="2">
        <v>124291.06</v>
      </c>
      <c r="E12559" s="3">
        <f t="shared" si="392"/>
        <v>5.625763094104059E-4</v>
      </c>
      <c r="F12559" s="3">
        <f t="shared" si="393"/>
        <v>94.566508700664869</v>
      </c>
      <c r="G12559" t="s">
        <v>14480</v>
      </c>
    </row>
    <row r="12560" spans="1:7" x14ac:dyDescent="0.35">
      <c r="A12560" t="s">
        <v>3</v>
      </c>
      <c r="B12560" t="s">
        <v>9</v>
      </c>
      <c r="C12560" t="s">
        <v>8162</v>
      </c>
      <c r="D12560" s="2">
        <v>124262.73</v>
      </c>
      <c r="E12560" s="3">
        <f t="shared" si="392"/>
        <v>5.6244807985917679E-4</v>
      </c>
      <c r="F12560" s="3">
        <f t="shared" si="393"/>
        <v>94.567071148744731</v>
      </c>
      <c r="G12560" t="s">
        <v>14480</v>
      </c>
    </row>
    <row r="12561" spans="1:7" x14ac:dyDescent="0.35">
      <c r="A12561" t="s">
        <v>3</v>
      </c>
      <c r="B12561" t="s">
        <v>478</v>
      </c>
      <c r="C12561" t="s">
        <v>2615</v>
      </c>
      <c r="D12561" s="2">
        <v>124251.31</v>
      </c>
      <c r="E12561" s="3">
        <f t="shared" si="392"/>
        <v>5.6239638972592455E-4</v>
      </c>
      <c r="F12561" s="3">
        <f t="shared" si="393"/>
        <v>94.567633545134456</v>
      </c>
      <c r="G12561" t="s">
        <v>14473</v>
      </c>
    </row>
    <row r="12562" spans="1:7" x14ac:dyDescent="0.35">
      <c r="A12562" t="s">
        <v>3</v>
      </c>
      <c r="B12562" t="s">
        <v>9</v>
      </c>
      <c r="C12562" t="s">
        <v>3236</v>
      </c>
      <c r="D12562" s="2">
        <v>124248.14</v>
      </c>
      <c r="E12562" s="3">
        <f t="shared" si="392"/>
        <v>5.6238204141397972E-4</v>
      </c>
      <c r="F12562" s="3">
        <f t="shared" si="393"/>
        <v>94.568195927175864</v>
      </c>
      <c r="G12562" t="s">
        <v>14473</v>
      </c>
    </row>
    <row r="12563" spans="1:7" x14ac:dyDescent="0.35">
      <c r="A12563" t="s">
        <v>3</v>
      </c>
      <c r="B12563" t="s">
        <v>6</v>
      </c>
      <c r="C12563" t="s">
        <v>5480</v>
      </c>
      <c r="D12563" s="2">
        <v>124230.77</v>
      </c>
      <c r="E12563" s="3">
        <f t="shared" si="392"/>
        <v>5.623034199065724E-4</v>
      </c>
      <c r="F12563" s="3">
        <f t="shared" si="393"/>
        <v>94.568758230595776</v>
      </c>
      <c r="G12563" t="s">
        <v>14480</v>
      </c>
    </row>
    <row r="12564" spans="1:7" x14ac:dyDescent="0.35">
      <c r="A12564" t="s">
        <v>10</v>
      </c>
      <c r="B12564" t="s">
        <v>6</v>
      </c>
      <c r="C12564" t="s">
        <v>6411</v>
      </c>
      <c r="D12564" s="2">
        <v>124220.75</v>
      </c>
      <c r="E12564" s="3">
        <f t="shared" si="392"/>
        <v>5.6225806656723886E-4</v>
      </c>
      <c r="F12564" s="3">
        <f t="shared" si="393"/>
        <v>94.569320488662342</v>
      </c>
      <c r="G12564" t="s">
        <v>14480</v>
      </c>
    </row>
    <row r="12565" spans="1:7" x14ac:dyDescent="0.35">
      <c r="A12565" t="s">
        <v>3</v>
      </c>
      <c r="B12565" t="s">
        <v>9</v>
      </c>
      <c r="C12565" t="s">
        <v>447</v>
      </c>
      <c r="D12565" s="2">
        <v>124216.8</v>
      </c>
      <c r="E12565" s="3">
        <f t="shared" si="392"/>
        <v>5.6224018775582498E-4</v>
      </c>
      <c r="F12565" s="3">
        <f t="shared" si="393"/>
        <v>94.569882728850104</v>
      </c>
      <c r="G12565" t="s">
        <v>14480</v>
      </c>
    </row>
    <row r="12566" spans="1:7" x14ac:dyDescent="0.35">
      <c r="A12566" t="s">
        <v>3</v>
      </c>
      <c r="B12566" t="s">
        <v>13</v>
      </c>
      <c r="C12566" t="s">
        <v>13535</v>
      </c>
      <c r="D12566" s="2">
        <v>124215.6</v>
      </c>
      <c r="E12566" s="3">
        <f t="shared" si="392"/>
        <v>5.6223475621818041E-4</v>
      </c>
      <c r="F12566" s="3">
        <f t="shared" si="393"/>
        <v>94.57044496360632</v>
      </c>
      <c r="G12566" t="s">
        <v>14473</v>
      </c>
    </row>
    <row r="12567" spans="1:7" x14ac:dyDescent="0.35">
      <c r="A12567" t="s">
        <v>10</v>
      </c>
      <c r="B12567" t="s">
        <v>6</v>
      </c>
      <c r="C12567" t="s">
        <v>1151</v>
      </c>
      <c r="D12567" s="2">
        <v>124211.39</v>
      </c>
      <c r="E12567" s="3">
        <f t="shared" si="392"/>
        <v>5.6221570057361011E-4</v>
      </c>
      <c r="F12567" s="3">
        <f t="shared" si="393"/>
        <v>94.571007179306889</v>
      </c>
      <c r="G12567" t="s">
        <v>14473</v>
      </c>
    </row>
    <row r="12568" spans="1:7" x14ac:dyDescent="0.35">
      <c r="A12568" t="s">
        <v>3</v>
      </c>
      <c r="B12568" t="s">
        <v>6</v>
      </c>
      <c r="C12568" t="s">
        <v>7145</v>
      </c>
      <c r="D12568" s="2">
        <v>124209.73</v>
      </c>
      <c r="E12568" s="3">
        <f t="shared" si="392"/>
        <v>5.6220818694653488E-4</v>
      </c>
      <c r="F12568" s="3">
        <f t="shared" si="393"/>
        <v>94.571569387493838</v>
      </c>
      <c r="G12568" t="s">
        <v>14480</v>
      </c>
    </row>
    <row r="12569" spans="1:7" x14ac:dyDescent="0.35">
      <c r="A12569" t="s">
        <v>3</v>
      </c>
      <c r="B12569" t="s">
        <v>37</v>
      </c>
      <c r="C12569" t="s">
        <v>205</v>
      </c>
      <c r="D12569" s="2">
        <v>124209.55</v>
      </c>
      <c r="E12569" s="3">
        <f t="shared" si="392"/>
        <v>5.6220737221588822E-4</v>
      </c>
      <c r="F12569" s="3">
        <f t="shared" si="393"/>
        <v>94.57213159486605</v>
      </c>
      <c r="G12569" t="s">
        <v>14473</v>
      </c>
    </row>
    <row r="12570" spans="1:7" x14ac:dyDescent="0.35">
      <c r="A12570" t="s">
        <v>3</v>
      </c>
      <c r="B12570" t="s">
        <v>6</v>
      </c>
      <c r="C12570" t="s">
        <v>7418</v>
      </c>
      <c r="D12570" s="2">
        <v>124137.46</v>
      </c>
      <c r="E12570" s="3">
        <f t="shared" si="392"/>
        <v>5.6188107259188148E-4</v>
      </c>
      <c r="F12570" s="3">
        <f t="shared" si="393"/>
        <v>94.572693475938635</v>
      </c>
      <c r="G12570" t="s">
        <v>14480</v>
      </c>
    </row>
    <row r="12571" spans="1:7" x14ac:dyDescent="0.35">
      <c r="A12571" t="s">
        <v>10</v>
      </c>
      <c r="B12571" t="s">
        <v>9</v>
      </c>
      <c r="C12571" t="s">
        <v>9134</v>
      </c>
      <c r="D12571" s="2">
        <v>124134</v>
      </c>
      <c r="E12571" s="3">
        <f t="shared" si="392"/>
        <v>5.6186541165833919E-4</v>
      </c>
      <c r="F12571" s="3">
        <f t="shared" si="393"/>
        <v>94.57325534135029</v>
      </c>
      <c r="G12571" t="s">
        <v>14473</v>
      </c>
    </row>
    <row r="12572" spans="1:7" x14ac:dyDescent="0.35">
      <c r="A12572" t="s">
        <v>10</v>
      </c>
      <c r="B12572" t="s">
        <v>20</v>
      </c>
      <c r="C12572" t="s">
        <v>4559</v>
      </c>
      <c r="D12572" s="2">
        <v>124131.04</v>
      </c>
      <c r="E12572" s="3">
        <f t="shared" si="392"/>
        <v>5.6185201386548217E-4</v>
      </c>
      <c r="F12572" s="3">
        <f t="shared" si="393"/>
        <v>94.57381719336415</v>
      </c>
      <c r="G12572" t="s">
        <v>14473</v>
      </c>
    </row>
    <row r="12573" spans="1:7" x14ac:dyDescent="0.35">
      <c r="A12573" t="s">
        <v>3</v>
      </c>
      <c r="B12573" t="s">
        <v>53</v>
      </c>
      <c r="C12573" t="s">
        <v>6068</v>
      </c>
      <c r="D12573" s="2">
        <v>124130.08</v>
      </c>
      <c r="E12573" s="3">
        <f t="shared" si="392"/>
        <v>5.6184766863536645E-4</v>
      </c>
      <c r="F12573" s="3">
        <f t="shared" si="393"/>
        <v>94.574379041032785</v>
      </c>
      <c r="G12573" t="s">
        <v>14473</v>
      </c>
    </row>
    <row r="12574" spans="1:7" x14ac:dyDescent="0.35">
      <c r="A12574" t="s">
        <v>10</v>
      </c>
      <c r="B12574" t="s">
        <v>8</v>
      </c>
      <c r="C12574" t="s">
        <v>4535</v>
      </c>
      <c r="D12574" s="2">
        <v>124074.57</v>
      </c>
      <c r="E12574" s="3">
        <f t="shared" si="392"/>
        <v>5.615964147564844E-4</v>
      </c>
      <c r="F12574" s="3">
        <f t="shared" si="393"/>
        <v>94.57494063744754</v>
      </c>
      <c r="G12574" t="s">
        <v>14473</v>
      </c>
    </row>
    <row r="12575" spans="1:7" x14ac:dyDescent="0.35">
      <c r="A12575" t="s">
        <v>3</v>
      </c>
      <c r="B12575" t="s">
        <v>293</v>
      </c>
      <c r="C12575" t="s">
        <v>6915</v>
      </c>
      <c r="D12575" s="2">
        <v>124056.09</v>
      </c>
      <c r="E12575" s="3">
        <f t="shared" si="392"/>
        <v>5.6151276907675553E-4</v>
      </c>
      <c r="F12575" s="3">
        <f t="shared" si="393"/>
        <v>94.575502150216622</v>
      </c>
      <c r="G12575" t="s">
        <v>14480</v>
      </c>
    </row>
    <row r="12576" spans="1:7" x14ac:dyDescent="0.35">
      <c r="A12576" t="s">
        <v>3</v>
      </c>
      <c r="B12576" t="s">
        <v>33</v>
      </c>
      <c r="C12576" t="s">
        <v>7982</v>
      </c>
      <c r="D12576" s="2">
        <v>124034.7</v>
      </c>
      <c r="E12576" s="3">
        <f t="shared" si="392"/>
        <v>5.6141595191823836E-4</v>
      </c>
      <c r="F12576" s="3">
        <f t="shared" si="393"/>
        <v>94.576063566168543</v>
      </c>
      <c r="G12576" t="s">
        <v>14473</v>
      </c>
    </row>
    <row r="12577" spans="1:7" x14ac:dyDescent="0.35">
      <c r="A12577" t="s">
        <v>10</v>
      </c>
      <c r="B12577" t="s">
        <v>73</v>
      </c>
      <c r="C12577" t="s">
        <v>3140</v>
      </c>
      <c r="D12577" s="2">
        <v>124016.39</v>
      </c>
      <c r="E12577" s="3">
        <f t="shared" si="392"/>
        <v>5.6133307570634268E-4</v>
      </c>
      <c r="F12577" s="3">
        <f t="shared" si="393"/>
        <v>94.576624899244251</v>
      </c>
      <c r="G12577" t="s">
        <v>14473</v>
      </c>
    </row>
    <row r="12578" spans="1:7" x14ac:dyDescent="0.35">
      <c r="A12578" t="s">
        <v>10</v>
      </c>
      <c r="B12578" t="s">
        <v>9</v>
      </c>
      <c r="C12578" t="s">
        <v>2340</v>
      </c>
      <c r="D12578" s="2">
        <v>123988.78</v>
      </c>
      <c r="E12578" s="3">
        <f t="shared" si="392"/>
        <v>5.6120810507770034E-4</v>
      </c>
      <c r="F12578" s="3">
        <f t="shared" si="393"/>
        <v>94.577186107349334</v>
      </c>
      <c r="G12578" t="s">
        <v>14473</v>
      </c>
    </row>
    <row r="12579" spans="1:7" x14ac:dyDescent="0.35">
      <c r="A12579" t="s">
        <v>10</v>
      </c>
      <c r="B12579" t="s">
        <v>22</v>
      </c>
      <c r="C12579" t="s">
        <v>2072</v>
      </c>
      <c r="D12579" s="2">
        <v>123964.88</v>
      </c>
      <c r="E12579" s="3">
        <f t="shared" si="392"/>
        <v>5.6109992695294291E-4</v>
      </c>
      <c r="F12579" s="3">
        <f t="shared" si="393"/>
        <v>94.577747207276289</v>
      </c>
      <c r="G12579" t="s">
        <v>14473</v>
      </c>
    </row>
    <row r="12580" spans="1:7" x14ac:dyDescent="0.35">
      <c r="A12580" t="s">
        <v>3</v>
      </c>
      <c r="B12580" t="s">
        <v>16</v>
      </c>
      <c r="C12580" s="8" t="s">
        <v>12779</v>
      </c>
      <c r="D12580" s="2">
        <v>123947.26</v>
      </c>
      <c r="E12580" s="3">
        <f t="shared" si="392"/>
        <v>5.6102017387519296E-4</v>
      </c>
      <c r="F12580" s="3">
        <f t="shared" si="393"/>
        <v>94.578308227450165</v>
      </c>
      <c r="G12580" t="s">
        <v>14480</v>
      </c>
    </row>
    <row r="12581" spans="1:7" x14ac:dyDescent="0.35">
      <c r="A12581" t="s">
        <v>3</v>
      </c>
      <c r="B12581" t="s">
        <v>180</v>
      </c>
      <c r="C12581" t="s">
        <v>9784</v>
      </c>
      <c r="D12581" s="2">
        <v>123946.89</v>
      </c>
      <c r="E12581" s="3">
        <f t="shared" si="392"/>
        <v>5.6101849915108574E-4</v>
      </c>
      <c r="F12581" s="3">
        <f t="shared" si="393"/>
        <v>94.578869245949321</v>
      </c>
      <c r="G12581" t="s">
        <v>14480</v>
      </c>
    </row>
    <row r="12582" spans="1:7" x14ac:dyDescent="0.35">
      <c r="A12582" t="s">
        <v>10</v>
      </c>
      <c r="B12582" t="s">
        <v>9</v>
      </c>
      <c r="C12582" t="s">
        <v>7367</v>
      </c>
      <c r="D12582" s="2">
        <v>123938.91</v>
      </c>
      <c r="E12582" s="3">
        <f t="shared" si="392"/>
        <v>5.6098237942574843E-4</v>
      </c>
      <c r="F12582" s="3">
        <f t="shared" si="393"/>
        <v>94.579430228328746</v>
      </c>
      <c r="G12582" t="s">
        <v>14480</v>
      </c>
    </row>
    <row r="12583" spans="1:7" x14ac:dyDescent="0.35">
      <c r="A12583" t="s">
        <v>3</v>
      </c>
      <c r="B12583" t="s">
        <v>8</v>
      </c>
      <c r="C12583" t="s">
        <v>9549</v>
      </c>
      <c r="D12583" s="2">
        <v>123923.25</v>
      </c>
      <c r="E12583" s="3">
        <f t="shared" si="392"/>
        <v>5.6091149785948474E-4</v>
      </c>
      <c r="F12583" s="3">
        <f t="shared" si="393"/>
        <v>94.579991139826603</v>
      </c>
      <c r="G12583" t="s">
        <v>14480</v>
      </c>
    </row>
    <row r="12584" spans="1:7" x14ac:dyDescent="0.35">
      <c r="A12584" t="s">
        <v>10</v>
      </c>
      <c r="B12584" t="s">
        <v>6</v>
      </c>
      <c r="C12584" s="8" t="s">
        <v>2561</v>
      </c>
      <c r="D12584" s="2">
        <v>123917.04</v>
      </c>
      <c r="E12584" s="3">
        <f t="shared" si="392"/>
        <v>5.6088338965217335E-4</v>
      </c>
      <c r="F12584" s="3">
        <f t="shared" si="393"/>
        <v>94.580552023216256</v>
      </c>
      <c r="G12584" t="s">
        <v>14480</v>
      </c>
    </row>
    <row r="12585" spans="1:7" x14ac:dyDescent="0.35">
      <c r="A12585" t="s">
        <v>3</v>
      </c>
      <c r="B12585" t="s">
        <v>73</v>
      </c>
      <c r="C12585" t="s">
        <v>7923</v>
      </c>
      <c r="D12585" s="2">
        <v>123904.16</v>
      </c>
      <c r="E12585" s="3">
        <f t="shared" si="392"/>
        <v>5.6082509114812001E-4</v>
      </c>
      <c r="F12585" s="3">
        <f t="shared" si="393"/>
        <v>94.581112848307399</v>
      </c>
      <c r="G12585" t="s">
        <v>14473</v>
      </c>
    </row>
    <row r="12586" spans="1:7" x14ac:dyDescent="0.35">
      <c r="A12586" t="s">
        <v>3</v>
      </c>
      <c r="B12586" t="s">
        <v>13</v>
      </c>
      <c r="C12586" t="s">
        <v>2776</v>
      </c>
      <c r="D12586" s="2">
        <v>123903.56</v>
      </c>
      <c r="E12586" s="3">
        <f t="shared" si="392"/>
        <v>5.6082237537929762E-4</v>
      </c>
      <c r="F12586" s="3">
        <f t="shared" si="393"/>
        <v>94.581673670682775</v>
      </c>
      <c r="G12586" t="s">
        <v>14473</v>
      </c>
    </row>
    <row r="12587" spans="1:7" x14ac:dyDescent="0.35">
      <c r="A12587" t="s">
        <v>10</v>
      </c>
      <c r="B12587" t="s">
        <v>9</v>
      </c>
      <c r="C12587" t="s">
        <v>4931</v>
      </c>
      <c r="D12587" s="2">
        <v>123901.54</v>
      </c>
      <c r="E12587" s="3">
        <f t="shared" si="392"/>
        <v>5.6081323229092896E-4</v>
      </c>
      <c r="F12587" s="3">
        <f t="shared" si="393"/>
        <v>94.582234483915073</v>
      </c>
      <c r="G12587" t="s">
        <v>14480</v>
      </c>
    </row>
    <row r="12588" spans="1:7" x14ac:dyDescent="0.35">
      <c r="A12588" t="s">
        <v>10</v>
      </c>
      <c r="B12588" t="s">
        <v>6</v>
      </c>
      <c r="C12588" t="s">
        <v>8448</v>
      </c>
      <c r="D12588" s="2">
        <v>123889.29</v>
      </c>
      <c r="E12588" s="3">
        <f t="shared" si="392"/>
        <v>5.6075778534413906E-4</v>
      </c>
      <c r="F12588" s="3">
        <f t="shared" si="393"/>
        <v>94.582795241700424</v>
      </c>
      <c r="G12588" t="s">
        <v>14473</v>
      </c>
    </row>
    <row r="12589" spans="1:7" x14ac:dyDescent="0.35">
      <c r="A12589" t="s">
        <v>3</v>
      </c>
      <c r="B12589" t="s">
        <v>9</v>
      </c>
      <c r="C12589" t="s">
        <v>535</v>
      </c>
      <c r="D12589" s="2">
        <v>123862.16</v>
      </c>
      <c r="E12589" s="3">
        <f t="shared" si="392"/>
        <v>5.6063498733055473E-4</v>
      </c>
      <c r="F12589" s="3">
        <f t="shared" si="393"/>
        <v>94.583355876687762</v>
      </c>
      <c r="G12589" t="s">
        <v>14480</v>
      </c>
    </row>
    <row r="12590" spans="1:7" x14ac:dyDescent="0.35">
      <c r="A12590" t="s">
        <v>10</v>
      </c>
      <c r="B12590" t="s">
        <v>8</v>
      </c>
      <c r="C12590" t="s">
        <v>13682</v>
      </c>
      <c r="D12590" s="2">
        <v>123828.38</v>
      </c>
      <c r="E12590" s="3">
        <f t="shared" si="392"/>
        <v>5.6048208954585571E-4</v>
      </c>
      <c r="F12590" s="3">
        <f t="shared" si="393"/>
        <v>94.583916358777302</v>
      </c>
      <c r="G12590" t="s">
        <v>14480</v>
      </c>
    </row>
    <row r="12591" spans="1:7" x14ac:dyDescent="0.35">
      <c r="A12591" t="s">
        <v>3</v>
      </c>
      <c r="B12591" t="s">
        <v>8</v>
      </c>
      <c r="C12591" t="s">
        <v>3202</v>
      </c>
      <c r="D12591" s="2">
        <v>123825.75</v>
      </c>
      <c r="E12591" s="3">
        <f t="shared" si="392"/>
        <v>5.6047018542585098E-4</v>
      </c>
      <c r="F12591" s="3">
        <f t="shared" si="393"/>
        <v>94.584476828962721</v>
      </c>
      <c r="G12591" t="s">
        <v>14480</v>
      </c>
    </row>
    <row r="12592" spans="1:7" x14ac:dyDescent="0.35">
      <c r="A12592" t="s">
        <v>3</v>
      </c>
      <c r="B12592" t="s">
        <v>308</v>
      </c>
      <c r="C12592" t="s">
        <v>593</v>
      </c>
      <c r="D12592" s="2">
        <v>123823.9</v>
      </c>
      <c r="E12592" s="3">
        <f t="shared" si="392"/>
        <v>5.6046181180531541E-4</v>
      </c>
      <c r="F12592" s="3">
        <f t="shared" si="393"/>
        <v>94.585037290774522</v>
      </c>
      <c r="G12592" t="s">
        <v>14473</v>
      </c>
    </row>
    <row r="12593" spans="1:7" x14ac:dyDescent="0.35">
      <c r="A12593" t="s">
        <v>10</v>
      </c>
      <c r="B12593" t="s">
        <v>27</v>
      </c>
      <c r="C12593" t="s">
        <v>305</v>
      </c>
      <c r="D12593" s="2">
        <v>123813.16</v>
      </c>
      <c r="E12593" s="3">
        <f t="shared" si="392"/>
        <v>5.604131995433951E-4</v>
      </c>
      <c r="F12593" s="3">
        <f t="shared" si="393"/>
        <v>94.585597703974059</v>
      </c>
      <c r="G12593" t="s">
        <v>14473</v>
      </c>
    </row>
    <row r="12594" spans="1:7" x14ac:dyDescent="0.35">
      <c r="A12594" t="s">
        <v>3</v>
      </c>
      <c r="B12594" t="s">
        <v>8</v>
      </c>
      <c r="C12594" s="8" t="s">
        <v>3671</v>
      </c>
      <c r="D12594" s="2">
        <v>123808.39</v>
      </c>
      <c r="E12594" s="3">
        <f t="shared" si="392"/>
        <v>5.6039160918125734E-4</v>
      </c>
      <c r="F12594" s="3">
        <f t="shared" si="393"/>
        <v>94.586158095583244</v>
      </c>
      <c r="G12594" t="s">
        <v>14480</v>
      </c>
    </row>
    <row r="12595" spans="1:7" x14ac:dyDescent="0.35">
      <c r="A12595" t="s">
        <v>10</v>
      </c>
      <c r="B12595" t="s">
        <v>13</v>
      </c>
      <c r="C12595" t="s">
        <v>5616</v>
      </c>
      <c r="D12595" s="2">
        <v>123807.16</v>
      </c>
      <c r="E12595" s="3">
        <f t="shared" si="392"/>
        <v>5.6038604185517163E-4</v>
      </c>
      <c r="F12595" s="3">
        <f t="shared" si="393"/>
        <v>94.586718481625098</v>
      </c>
      <c r="G12595" t="s">
        <v>14473</v>
      </c>
    </row>
    <row r="12596" spans="1:7" x14ac:dyDescent="0.35">
      <c r="A12596" t="s">
        <v>3</v>
      </c>
      <c r="B12596" t="s">
        <v>40</v>
      </c>
      <c r="C12596" t="s">
        <v>1391</v>
      </c>
      <c r="D12596" s="2">
        <v>123783.01</v>
      </c>
      <c r="E12596" s="3">
        <f t="shared" si="392"/>
        <v>5.6027673216007146E-4</v>
      </c>
      <c r="F12596" s="3">
        <f t="shared" si="393"/>
        <v>94.587278758357257</v>
      </c>
      <c r="G12596" t="s">
        <v>14473</v>
      </c>
    </row>
    <row r="12597" spans="1:7" x14ac:dyDescent="0.35">
      <c r="A12597" t="s">
        <v>10</v>
      </c>
      <c r="B12597" t="s">
        <v>8</v>
      </c>
      <c r="C12597" t="s">
        <v>403</v>
      </c>
      <c r="D12597" s="2">
        <v>123772.19</v>
      </c>
      <c r="E12597" s="3">
        <f t="shared" si="392"/>
        <v>5.6022775779564161E-4</v>
      </c>
      <c r="F12597" s="3">
        <f t="shared" si="393"/>
        <v>94.587838986115059</v>
      </c>
      <c r="G12597" t="s">
        <v>14473</v>
      </c>
    </row>
    <row r="12598" spans="1:7" x14ac:dyDescent="0.35">
      <c r="A12598" t="s">
        <v>10</v>
      </c>
      <c r="B12598" t="s">
        <v>9</v>
      </c>
      <c r="C12598" t="s">
        <v>968</v>
      </c>
      <c r="D12598" s="2">
        <v>123736.23</v>
      </c>
      <c r="E12598" s="3">
        <f t="shared" si="392"/>
        <v>5.6006499271755474E-4</v>
      </c>
      <c r="F12598" s="3">
        <f t="shared" si="393"/>
        <v>94.588399051107771</v>
      </c>
      <c r="G12598" t="s">
        <v>14473</v>
      </c>
    </row>
    <row r="12599" spans="1:7" x14ac:dyDescent="0.35">
      <c r="A12599" t="s">
        <v>10</v>
      </c>
      <c r="B12599" t="s">
        <v>13</v>
      </c>
      <c r="C12599" t="s">
        <v>743</v>
      </c>
      <c r="D12599" s="2">
        <v>123728.26</v>
      </c>
      <c r="E12599" s="3">
        <f t="shared" si="392"/>
        <v>5.60028918255031E-4</v>
      </c>
      <c r="F12599" s="3">
        <f t="shared" si="393"/>
        <v>94.588959080026029</v>
      </c>
      <c r="G12599" t="s">
        <v>14473</v>
      </c>
    </row>
    <row r="12600" spans="1:7" x14ac:dyDescent="0.35">
      <c r="A12600" t="s">
        <v>3</v>
      </c>
      <c r="B12600" t="s">
        <v>134</v>
      </c>
      <c r="C12600" s="7" t="s">
        <v>6696</v>
      </c>
      <c r="D12600" s="2">
        <v>123707.9</v>
      </c>
      <c r="E12600" s="3">
        <f t="shared" si="392"/>
        <v>5.5993676316632552E-4</v>
      </c>
      <c r="F12600" s="3">
        <f t="shared" si="393"/>
        <v>94.589519016789197</v>
      </c>
      <c r="G12600" t="s">
        <v>14480</v>
      </c>
    </row>
    <row r="12601" spans="1:7" x14ac:dyDescent="0.35">
      <c r="A12601" t="s">
        <v>3</v>
      </c>
      <c r="B12601" t="s">
        <v>134</v>
      </c>
      <c r="C12601" t="s">
        <v>11693</v>
      </c>
      <c r="D12601" s="2">
        <v>123701</v>
      </c>
      <c r="E12601" s="3">
        <f t="shared" si="392"/>
        <v>5.5990553182486841E-4</v>
      </c>
      <c r="F12601" s="3">
        <f t="shared" si="393"/>
        <v>94.590078922321027</v>
      </c>
      <c r="G12601" t="s">
        <v>14480</v>
      </c>
    </row>
    <row r="12602" spans="1:7" x14ac:dyDescent="0.35">
      <c r="A12602" t="s">
        <v>10</v>
      </c>
      <c r="B12602" t="s">
        <v>9</v>
      </c>
      <c r="C12602" t="s">
        <v>11021</v>
      </c>
      <c r="D12602" s="2">
        <v>123696.75</v>
      </c>
      <c r="E12602" s="3">
        <f t="shared" si="392"/>
        <v>5.5988629512904338E-4</v>
      </c>
      <c r="F12602" s="3">
        <f t="shared" si="393"/>
        <v>94.590638808616163</v>
      </c>
      <c r="G12602" t="s">
        <v>14480</v>
      </c>
    </row>
    <row r="12603" spans="1:7" x14ac:dyDescent="0.35">
      <c r="A12603" t="s">
        <v>3</v>
      </c>
      <c r="B12603" t="s">
        <v>73</v>
      </c>
      <c r="C12603" t="s">
        <v>7972</v>
      </c>
      <c r="D12603" s="2">
        <v>123692.96</v>
      </c>
      <c r="E12603" s="3">
        <f t="shared" si="392"/>
        <v>5.598691405226488E-4</v>
      </c>
      <c r="F12603" s="3">
        <f t="shared" si="393"/>
        <v>94.59119867775668</v>
      </c>
      <c r="G12603" t="s">
        <v>14473</v>
      </c>
    </row>
    <row r="12604" spans="1:7" x14ac:dyDescent="0.35">
      <c r="A12604" t="s">
        <v>10</v>
      </c>
      <c r="B12604" t="s">
        <v>67</v>
      </c>
      <c r="C12604" t="s">
        <v>2532</v>
      </c>
      <c r="D12604" s="2">
        <v>123676.81</v>
      </c>
      <c r="E12604" s="3">
        <f t="shared" si="392"/>
        <v>5.5979604107851352E-4</v>
      </c>
      <c r="F12604" s="3">
        <f t="shared" si="393"/>
        <v>94.591758473797753</v>
      </c>
      <c r="G12604" t="s">
        <v>14473</v>
      </c>
    </row>
    <row r="12605" spans="1:7" x14ac:dyDescent="0.35">
      <c r="A12605" t="s">
        <v>3</v>
      </c>
      <c r="B12605" t="s">
        <v>3270</v>
      </c>
      <c r="C12605" t="s">
        <v>3973</v>
      </c>
      <c r="D12605" s="2">
        <v>123676.49</v>
      </c>
      <c r="E12605" s="3">
        <f t="shared" si="392"/>
        <v>5.5979459266847502E-4</v>
      </c>
      <c r="F12605" s="3">
        <f t="shared" si="393"/>
        <v>94.592318268390429</v>
      </c>
      <c r="G12605" t="s">
        <v>14473</v>
      </c>
    </row>
    <row r="12606" spans="1:7" x14ac:dyDescent="0.35">
      <c r="A12606" t="s">
        <v>10</v>
      </c>
      <c r="B12606" t="s">
        <v>9</v>
      </c>
      <c r="C12606" t="s">
        <v>8146</v>
      </c>
      <c r="D12606" s="2">
        <v>123657.83</v>
      </c>
      <c r="E12606" s="3">
        <f t="shared" si="392"/>
        <v>5.5971013225809948E-4</v>
      </c>
      <c r="F12606" s="3">
        <f t="shared" si="393"/>
        <v>94.592877978522694</v>
      </c>
      <c r="G12606" t="s">
        <v>14480</v>
      </c>
    </row>
    <row r="12607" spans="1:7" x14ac:dyDescent="0.35">
      <c r="A12607" t="s">
        <v>3</v>
      </c>
      <c r="B12607" t="s">
        <v>11</v>
      </c>
      <c r="C12607" t="s">
        <v>4747</v>
      </c>
      <c r="D12607" s="2">
        <v>123652.39</v>
      </c>
      <c r="E12607" s="3">
        <f t="shared" si="392"/>
        <v>5.5968550928744347E-4</v>
      </c>
      <c r="F12607" s="3">
        <f t="shared" si="393"/>
        <v>94.593437664031981</v>
      </c>
      <c r="G12607" t="s">
        <v>14473</v>
      </c>
    </row>
    <row r="12608" spans="1:7" x14ac:dyDescent="0.35">
      <c r="A12608" t="s">
        <v>3</v>
      </c>
      <c r="B12608" t="s">
        <v>9</v>
      </c>
      <c r="C12608" t="s">
        <v>721</v>
      </c>
      <c r="D12608" s="2">
        <v>123648.36</v>
      </c>
      <c r="E12608" s="3">
        <f t="shared" si="392"/>
        <v>5.5966726837351993E-4</v>
      </c>
      <c r="F12608" s="3">
        <f t="shared" si="393"/>
        <v>94.593997331300358</v>
      </c>
      <c r="G12608" t="s">
        <v>14480</v>
      </c>
    </row>
    <row r="12609" spans="1:7" x14ac:dyDescent="0.35">
      <c r="A12609" t="s">
        <v>3</v>
      </c>
      <c r="B12609" t="s">
        <v>9</v>
      </c>
      <c r="C12609" s="8" t="s">
        <v>7248</v>
      </c>
      <c r="D12609" s="2">
        <v>123614</v>
      </c>
      <c r="E12609" s="3">
        <f t="shared" si="392"/>
        <v>5.5951174534562599E-4</v>
      </c>
      <c r="F12609" s="3">
        <f t="shared" si="393"/>
        <v>94.594556843045709</v>
      </c>
      <c r="G12609" t="s">
        <v>14480</v>
      </c>
    </row>
    <row r="12610" spans="1:7" x14ac:dyDescent="0.35">
      <c r="A12610" t="s">
        <v>3</v>
      </c>
      <c r="B12610" t="s">
        <v>79</v>
      </c>
      <c r="C12610" t="s">
        <v>10268</v>
      </c>
      <c r="D12610" s="2">
        <v>123589.14</v>
      </c>
      <c r="E12610" s="3">
        <f t="shared" si="392"/>
        <v>5.5939922199075285E-4</v>
      </c>
      <c r="F12610" s="3">
        <f t="shared" si="393"/>
        <v>94.595116242267693</v>
      </c>
      <c r="G12610" t="s">
        <v>14473</v>
      </c>
    </row>
    <row r="12611" spans="1:7" x14ac:dyDescent="0.35">
      <c r="A12611" t="s">
        <v>10</v>
      </c>
      <c r="B12611" t="s">
        <v>6</v>
      </c>
      <c r="C12611" t="s">
        <v>4685</v>
      </c>
      <c r="D12611" s="2">
        <v>123588</v>
      </c>
      <c r="E12611" s="3">
        <f t="shared" ref="E12611:E12674" si="394">(D12611/$D$29638)*100</f>
        <v>5.5939406202999036E-4</v>
      </c>
      <c r="F12611" s="3">
        <f t="shared" si="393"/>
        <v>94.595675636329716</v>
      </c>
      <c r="G12611" t="s">
        <v>14473</v>
      </c>
    </row>
    <row r="12612" spans="1:7" x14ac:dyDescent="0.35">
      <c r="A12612" t="s">
        <v>3</v>
      </c>
      <c r="B12612" t="s">
        <v>9</v>
      </c>
      <c r="C12612" t="s">
        <v>7411</v>
      </c>
      <c r="D12612" s="2">
        <v>123585.78</v>
      </c>
      <c r="E12612" s="3">
        <f t="shared" si="394"/>
        <v>5.5938401368534757E-4</v>
      </c>
      <c r="F12612" s="3">
        <f t="shared" ref="F12612:F12675" si="395">E12612+F12611</f>
        <v>94.5962350203434</v>
      </c>
      <c r="G12612" t="s">
        <v>14480</v>
      </c>
    </row>
    <row r="12613" spans="1:7" x14ac:dyDescent="0.35">
      <c r="A12613" t="s">
        <v>10</v>
      </c>
      <c r="B12613" t="s">
        <v>9</v>
      </c>
      <c r="C12613" t="s">
        <v>9762</v>
      </c>
      <c r="D12613" s="2">
        <v>123569.57</v>
      </c>
      <c r="E12613" s="3">
        <f t="shared" si="394"/>
        <v>5.5931064266433021E-4</v>
      </c>
      <c r="F12613" s="3">
        <f t="shared" si="395"/>
        <v>94.596794330986057</v>
      </c>
      <c r="G12613" t="s">
        <v>14480</v>
      </c>
    </row>
    <row r="12614" spans="1:7" x14ac:dyDescent="0.35">
      <c r="A12614" t="s">
        <v>10</v>
      </c>
      <c r="B12614" t="s">
        <v>6</v>
      </c>
      <c r="C12614" t="s">
        <v>1812</v>
      </c>
      <c r="D12614" s="2">
        <v>123558.42</v>
      </c>
      <c r="E12614" s="3">
        <f t="shared" si="394"/>
        <v>5.5926017462704797E-4</v>
      </c>
      <c r="F12614" s="3">
        <f t="shared" si="395"/>
        <v>94.597353591160683</v>
      </c>
      <c r="G12614" t="s">
        <v>14480</v>
      </c>
    </row>
    <row r="12615" spans="1:7" x14ac:dyDescent="0.35">
      <c r="A12615" t="s">
        <v>3</v>
      </c>
      <c r="B12615" t="s">
        <v>6</v>
      </c>
      <c r="C12615" t="s">
        <v>4158</v>
      </c>
      <c r="D12615" s="2">
        <v>123548.78</v>
      </c>
      <c r="E12615" s="3">
        <f t="shared" si="394"/>
        <v>5.5921654127463532E-4</v>
      </c>
      <c r="F12615" s="3">
        <f t="shared" si="395"/>
        <v>94.59791280770196</v>
      </c>
      <c r="G12615" t="s">
        <v>14473</v>
      </c>
    </row>
    <row r="12616" spans="1:7" x14ac:dyDescent="0.35">
      <c r="A12616" t="s">
        <v>10</v>
      </c>
      <c r="B12616" t="s">
        <v>6</v>
      </c>
      <c r="C12616" t="s">
        <v>8092</v>
      </c>
      <c r="D12616" s="2">
        <v>123539.11</v>
      </c>
      <c r="E12616" s="3">
        <f t="shared" si="394"/>
        <v>5.5917277213378164E-4</v>
      </c>
      <c r="F12616" s="3">
        <f t="shared" si="395"/>
        <v>94.598471980474088</v>
      </c>
      <c r="G12616" t="s">
        <v>14473</v>
      </c>
    </row>
    <row r="12617" spans="1:7" x14ac:dyDescent="0.35">
      <c r="A12617" t="s">
        <v>3</v>
      </c>
      <c r="B12617" t="s">
        <v>9</v>
      </c>
      <c r="C12617" t="s">
        <v>8687</v>
      </c>
      <c r="D12617" s="2">
        <v>123528.84</v>
      </c>
      <c r="E12617" s="3">
        <f t="shared" si="394"/>
        <v>5.5912628722410557E-4</v>
      </c>
      <c r="F12617" s="3">
        <f t="shared" si="395"/>
        <v>94.599031106761316</v>
      </c>
      <c r="G12617" t="s">
        <v>14473</v>
      </c>
    </row>
    <row r="12618" spans="1:7" x14ac:dyDescent="0.35">
      <c r="A12618" t="s">
        <v>3</v>
      </c>
      <c r="B12618" t="s">
        <v>8</v>
      </c>
      <c r="C12618" t="s">
        <v>6442</v>
      </c>
      <c r="D12618" s="2">
        <v>123527.38</v>
      </c>
      <c r="E12618" s="3">
        <f t="shared" si="394"/>
        <v>5.5911967885330447E-4</v>
      </c>
      <c r="F12618" s="3">
        <f t="shared" si="395"/>
        <v>94.599590226440171</v>
      </c>
      <c r="G12618" t="s">
        <v>14473</v>
      </c>
    </row>
    <row r="12619" spans="1:7" x14ac:dyDescent="0.35">
      <c r="A12619" t="s">
        <v>10</v>
      </c>
      <c r="B12619" t="s">
        <v>9</v>
      </c>
      <c r="C12619" t="s">
        <v>7795</v>
      </c>
      <c r="D12619" s="2">
        <v>123514.54</v>
      </c>
      <c r="E12619" s="3">
        <f t="shared" si="394"/>
        <v>5.5906156140050586E-4</v>
      </c>
      <c r="F12619" s="3">
        <f t="shared" si="395"/>
        <v>94.600149288001575</v>
      </c>
      <c r="G12619" t="s">
        <v>14480</v>
      </c>
    </row>
    <row r="12620" spans="1:7" x14ac:dyDescent="0.35">
      <c r="A12620" t="s">
        <v>3</v>
      </c>
      <c r="B12620" t="s">
        <v>28</v>
      </c>
      <c r="C12620" t="s">
        <v>8083</v>
      </c>
      <c r="D12620" s="2">
        <v>123500</v>
      </c>
      <c r="E12620" s="3">
        <f t="shared" si="394"/>
        <v>5.589957492693774E-4</v>
      </c>
      <c r="F12620" s="3">
        <f t="shared" si="395"/>
        <v>94.600708283750848</v>
      </c>
      <c r="G12620" t="s">
        <v>14473</v>
      </c>
    </row>
    <row r="12621" spans="1:7" x14ac:dyDescent="0.35">
      <c r="A12621" t="s">
        <v>10</v>
      </c>
      <c r="B12621" t="s">
        <v>13</v>
      </c>
      <c r="C12621" t="s">
        <v>2231</v>
      </c>
      <c r="D12621" s="2">
        <v>123492.48</v>
      </c>
      <c r="E12621" s="3">
        <f t="shared" si="394"/>
        <v>5.5896171163347043E-4</v>
      </c>
      <c r="F12621" s="3">
        <f t="shared" si="395"/>
        <v>94.601267245462481</v>
      </c>
      <c r="G12621" t="s">
        <v>14473</v>
      </c>
    </row>
    <row r="12622" spans="1:7" x14ac:dyDescent="0.35">
      <c r="A12622" t="s">
        <v>10</v>
      </c>
      <c r="B12622" t="s">
        <v>9</v>
      </c>
      <c r="C12622" t="s">
        <v>5309</v>
      </c>
      <c r="D12622" s="2">
        <v>123489.01</v>
      </c>
      <c r="E12622" s="3">
        <f t="shared" si="394"/>
        <v>5.5894600543711446E-4</v>
      </c>
      <c r="F12622" s="3">
        <f t="shared" si="395"/>
        <v>94.601826191467921</v>
      </c>
      <c r="G12622" t="s">
        <v>14480</v>
      </c>
    </row>
    <row r="12623" spans="1:7" x14ac:dyDescent="0.35">
      <c r="A12623" t="s">
        <v>10</v>
      </c>
      <c r="B12623" t="s">
        <v>9</v>
      </c>
      <c r="C12623" t="s">
        <v>3772</v>
      </c>
      <c r="D12623" s="2">
        <v>123484.86</v>
      </c>
      <c r="E12623" s="3">
        <f t="shared" si="394"/>
        <v>5.5892722136942645E-4</v>
      </c>
      <c r="F12623" s="3">
        <f t="shared" si="395"/>
        <v>94.602385118689284</v>
      </c>
      <c r="G12623" t="s">
        <v>14473</v>
      </c>
    </row>
    <row r="12624" spans="1:7" x14ac:dyDescent="0.35">
      <c r="A12624" t="s">
        <v>10</v>
      </c>
      <c r="B12624" t="s">
        <v>6</v>
      </c>
      <c r="C12624" t="s">
        <v>8483</v>
      </c>
      <c r="D12624" s="2">
        <v>123481.18</v>
      </c>
      <c r="E12624" s="3">
        <f t="shared" si="394"/>
        <v>5.5891056465398256E-4</v>
      </c>
      <c r="F12624" s="3">
        <f t="shared" si="395"/>
        <v>94.602944029253933</v>
      </c>
      <c r="G12624" t="s">
        <v>14480</v>
      </c>
    </row>
    <row r="12625" spans="1:7" x14ac:dyDescent="0.35">
      <c r="A12625" t="s">
        <v>10</v>
      </c>
      <c r="B12625" t="s">
        <v>96</v>
      </c>
      <c r="C12625" s="8" t="s">
        <v>766</v>
      </c>
      <c r="D12625" s="2">
        <v>123474.4</v>
      </c>
      <c r="E12625" s="3">
        <f t="shared" si="394"/>
        <v>5.5887987646628993E-4</v>
      </c>
      <c r="F12625" s="3">
        <f t="shared" si="395"/>
        <v>94.603502909130398</v>
      </c>
      <c r="G12625" t="s">
        <v>14480</v>
      </c>
    </row>
    <row r="12626" spans="1:7" x14ac:dyDescent="0.35">
      <c r="A12626" t="s">
        <v>10</v>
      </c>
      <c r="B12626" t="s">
        <v>9</v>
      </c>
      <c r="C12626" t="s">
        <v>2747</v>
      </c>
      <c r="D12626" s="2">
        <v>123470.61</v>
      </c>
      <c r="E12626" s="3">
        <f t="shared" si="394"/>
        <v>5.5886272185989535E-4</v>
      </c>
      <c r="F12626" s="3">
        <f t="shared" si="395"/>
        <v>94.604061771852258</v>
      </c>
      <c r="G12626" t="s">
        <v>14480</v>
      </c>
    </row>
    <row r="12627" spans="1:7" x14ac:dyDescent="0.35">
      <c r="A12627" t="s">
        <v>10</v>
      </c>
      <c r="B12627" t="s">
        <v>55</v>
      </c>
      <c r="C12627" t="s">
        <v>9889</v>
      </c>
      <c r="D12627" s="2">
        <v>123458.3</v>
      </c>
      <c r="E12627" s="3">
        <f t="shared" si="394"/>
        <v>5.5880700333622326E-4</v>
      </c>
      <c r="F12627" s="3">
        <f t="shared" si="395"/>
        <v>94.604620578855588</v>
      </c>
      <c r="G12627" t="s">
        <v>14480</v>
      </c>
    </row>
    <row r="12628" spans="1:7" x14ac:dyDescent="0.35">
      <c r="A12628" t="s">
        <v>3</v>
      </c>
      <c r="B12628" t="s">
        <v>9</v>
      </c>
      <c r="C12628" t="s">
        <v>6278</v>
      </c>
      <c r="D12628" s="2">
        <v>123450.69</v>
      </c>
      <c r="E12628" s="3">
        <f t="shared" si="394"/>
        <v>5.5877255833499295E-4</v>
      </c>
      <c r="F12628" s="3">
        <f t="shared" si="395"/>
        <v>94.605179351413923</v>
      </c>
      <c r="G12628" t="s">
        <v>14473</v>
      </c>
    </row>
    <row r="12629" spans="1:7" x14ac:dyDescent="0.35">
      <c r="A12629" t="s">
        <v>10</v>
      </c>
      <c r="B12629" t="s">
        <v>18</v>
      </c>
      <c r="C12629" t="s">
        <v>7078</v>
      </c>
      <c r="D12629" s="2">
        <v>123450</v>
      </c>
      <c r="E12629" s="3">
        <f t="shared" si="394"/>
        <v>5.5876943520084723E-4</v>
      </c>
      <c r="F12629" s="3">
        <f t="shared" si="395"/>
        <v>94.605738120849125</v>
      </c>
      <c r="G12629" t="s">
        <v>14473</v>
      </c>
    </row>
    <row r="12630" spans="1:7" x14ac:dyDescent="0.35">
      <c r="A12630" t="s">
        <v>10</v>
      </c>
      <c r="B12630" t="s">
        <v>6</v>
      </c>
      <c r="C12630" s="8" t="s">
        <v>2952</v>
      </c>
      <c r="D12630" s="2">
        <v>123425.60000000001</v>
      </c>
      <c r="E12630" s="3">
        <f t="shared" si="394"/>
        <v>5.5865899393540454E-4</v>
      </c>
      <c r="F12630" s="3">
        <f t="shared" si="395"/>
        <v>94.606296779843063</v>
      </c>
      <c r="G12630" t="s">
        <v>14480</v>
      </c>
    </row>
    <row r="12631" spans="1:7" x14ac:dyDescent="0.35">
      <c r="A12631" t="s">
        <v>10</v>
      </c>
      <c r="B12631" t="s">
        <v>8</v>
      </c>
      <c r="C12631" t="s">
        <v>6995</v>
      </c>
      <c r="D12631" s="2">
        <v>123420.77</v>
      </c>
      <c r="E12631" s="3">
        <f t="shared" si="394"/>
        <v>5.5863713199638459E-4</v>
      </c>
      <c r="F12631" s="3">
        <f t="shared" si="395"/>
        <v>94.606855416975066</v>
      </c>
      <c r="G12631" t="s">
        <v>14480</v>
      </c>
    </row>
    <row r="12632" spans="1:7" x14ac:dyDescent="0.35">
      <c r="A12632" t="s">
        <v>10</v>
      </c>
      <c r="B12632" t="s">
        <v>9</v>
      </c>
      <c r="C12632" t="s">
        <v>9939</v>
      </c>
      <c r="D12632" s="2">
        <v>123395.56</v>
      </c>
      <c r="E12632" s="3">
        <f t="shared" si="394"/>
        <v>5.585230244430317E-4</v>
      </c>
      <c r="F12632" s="3">
        <f t="shared" si="395"/>
        <v>94.607413939999503</v>
      </c>
      <c r="G12632" t="s">
        <v>14480</v>
      </c>
    </row>
    <row r="12633" spans="1:7" x14ac:dyDescent="0.35">
      <c r="A12633" t="s">
        <v>10</v>
      </c>
      <c r="B12633" t="s">
        <v>6</v>
      </c>
      <c r="C12633" t="s">
        <v>2120</v>
      </c>
      <c r="D12633" s="2">
        <v>123387.97</v>
      </c>
      <c r="E12633" s="3">
        <f t="shared" si="394"/>
        <v>5.5848866996742875E-4</v>
      </c>
      <c r="F12633" s="3">
        <f t="shared" si="395"/>
        <v>94.60797242866947</v>
      </c>
      <c r="G12633" t="s">
        <v>14480</v>
      </c>
    </row>
    <row r="12634" spans="1:7" x14ac:dyDescent="0.35">
      <c r="A12634" t="s">
        <v>3</v>
      </c>
      <c r="B12634" t="s">
        <v>9</v>
      </c>
      <c r="C12634" t="s">
        <v>104</v>
      </c>
      <c r="D12634" s="2">
        <v>123378.75</v>
      </c>
      <c r="E12634" s="3">
        <f t="shared" si="394"/>
        <v>5.5844693765319184E-4</v>
      </c>
      <c r="F12634" s="3">
        <f t="shared" si="395"/>
        <v>94.60853087560713</v>
      </c>
      <c r="G12634" t="s">
        <v>14473</v>
      </c>
    </row>
    <row r="12635" spans="1:7" x14ac:dyDescent="0.35">
      <c r="A12635" t="s">
        <v>3</v>
      </c>
      <c r="B12635" t="s">
        <v>8</v>
      </c>
      <c r="C12635" t="s">
        <v>744</v>
      </c>
      <c r="D12635" s="2">
        <v>123375.75</v>
      </c>
      <c r="E12635" s="3">
        <f t="shared" si="394"/>
        <v>5.584333588090801E-4</v>
      </c>
      <c r="F12635" s="3">
        <f t="shared" si="395"/>
        <v>94.609089308965935</v>
      </c>
      <c r="G12635" t="s">
        <v>14473</v>
      </c>
    </row>
    <row r="12636" spans="1:7" x14ac:dyDescent="0.35">
      <c r="A12636" t="s">
        <v>10</v>
      </c>
      <c r="B12636" t="s">
        <v>8</v>
      </c>
      <c r="C12636" s="7" t="s">
        <v>9138</v>
      </c>
      <c r="D12636" s="2">
        <v>123365.13</v>
      </c>
      <c r="E12636" s="3">
        <f t="shared" si="394"/>
        <v>5.5838528970092428E-4</v>
      </c>
      <c r="F12636" s="3">
        <f t="shared" si="395"/>
        <v>94.609647694255642</v>
      </c>
      <c r="G12636" t="s">
        <v>14480</v>
      </c>
    </row>
    <row r="12637" spans="1:7" x14ac:dyDescent="0.35">
      <c r="A12637" t="s">
        <v>10</v>
      </c>
      <c r="B12637" t="s">
        <v>6</v>
      </c>
      <c r="C12637" s="8" t="s">
        <v>6804</v>
      </c>
      <c r="D12637" s="2">
        <v>123361.68</v>
      </c>
      <c r="E12637" s="3">
        <f t="shared" si="394"/>
        <v>5.5836967403019566E-4</v>
      </c>
      <c r="F12637" s="3">
        <f t="shared" si="395"/>
        <v>94.610206063929667</v>
      </c>
      <c r="G12637" t="s">
        <v>14480</v>
      </c>
    </row>
    <row r="12638" spans="1:7" x14ac:dyDescent="0.35">
      <c r="A12638" t="s">
        <v>10</v>
      </c>
      <c r="B12638" t="s">
        <v>38</v>
      </c>
      <c r="C12638" t="s">
        <v>4167</v>
      </c>
      <c r="D12638" s="2">
        <v>123345.86</v>
      </c>
      <c r="E12638" s="3">
        <f t="shared" si="394"/>
        <v>5.5829806825891278E-4</v>
      </c>
      <c r="F12638" s="3">
        <f t="shared" si="395"/>
        <v>94.610764361997923</v>
      </c>
      <c r="G12638" t="s">
        <v>14473</v>
      </c>
    </row>
    <row r="12639" spans="1:7" x14ac:dyDescent="0.35">
      <c r="A12639" t="s">
        <v>3</v>
      </c>
      <c r="B12639" t="s">
        <v>6</v>
      </c>
      <c r="C12639" t="s">
        <v>14177</v>
      </c>
      <c r="D12639" s="2">
        <v>123320.67</v>
      </c>
      <c r="E12639" s="3">
        <f t="shared" si="394"/>
        <v>5.5818405123118724E-4</v>
      </c>
      <c r="F12639" s="3">
        <f t="shared" si="395"/>
        <v>94.611322546049152</v>
      </c>
      <c r="G12639" t="s">
        <v>14473</v>
      </c>
    </row>
    <row r="12640" spans="1:7" x14ac:dyDescent="0.35">
      <c r="A12640" t="s">
        <v>10</v>
      </c>
      <c r="B12640" t="s">
        <v>8</v>
      </c>
      <c r="C12640" t="s">
        <v>2034</v>
      </c>
      <c r="D12640" s="2">
        <v>123310.02</v>
      </c>
      <c r="E12640" s="3">
        <f t="shared" si="394"/>
        <v>5.5813584633459038E-4</v>
      </c>
      <c r="F12640" s="3">
        <f t="shared" si="395"/>
        <v>94.611880681895485</v>
      </c>
      <c r="G12640" t="s">
        <v>14480</v>
      </c>
    </row>
    <row r="12641" spans="1:7" x14ac:dyDescent="0.35">
      <c r="A12641" t="s">
        <v>10</v>
      </c>
      <c r="B12641" t="s">
        <v>11</v>
      </c>
      <c r="C12641" t="s">
        <v>5856</v>
      </c>
      <c r="D12641" s="2">
        <v>123307.8</v>
      </c>
      <c r="E12641" s="3">
        <f t="shared" si="394"/>
        <v>5.5812579798994769E-4</v>
      </c>
      <c r="F12641" s="3">
        <f t="shared" si="395"/>
        <v>94.612438807693479</v>
      </c>
      <c r="G12641" t="s">
        <v>14473</v>
      </c>
    </row>
    <row r="12642" spans="1:7" x14ac:dyDescent="0.35">
      <c r="A12642" t="s">
        <v>10</v>
      </c>
      <c r="B12642" t="s">
        <v>6</v>
      </c>
      <c r="C12642" s="8" t="s">
        <v>4608</v>
      </c>
      <c r="D12642" s="2">
        <v>123289.5</v>
      </c>
      <c r="E12642" s="3">
        <f t="shared" si="394"/>
        <v>5.5804296704086559E-4</v>
      </c>
      <c r="F12642" s="3">
        <f t="shared" si="395"/>
        <v>94.612996850660522</v>
      </c>
      <c r="G12642" t="s">
        <v>14480</v>
      </c>
    </row>
    <row r="12643" spans="1:7" x14ac:dyDescent="0.35">
      <c r="A12643" t="s">
        <v>10</v>
      </c>
      <c r="B12643" t="s">
        <v>9</v>
      </c>
      <c r="C12643" t="s">
        <v>9649</v>
      </c>
      <c r="D12643" s="2">
        <v>123272.97</v>
      </c>
      <c r="E12643" s="3">
        <f t="shared" si="394"/>
        <v>5.5796814760980952E-4</v>
      </c>
      <c r="F12643" s="3">
        <f t="shared" si="395"/>
        <v>94.613554818808126</v>
      </c>
      <c r="G12643" t="s">
        <v>14480</v>
      </c>
    </row>
    <row r="12644" spans="1:7" x14ac:dyDescent="0.35">
      <c r="A12644" t="s">
        <v>3</v>
      </c>
      <c r="B12644" t="s">
        <v>9</v>
      </c>
      <c r="C12644" t="s">
        <v>7127</v>
      </c>
      <c r="D12644" s="2">
        <v>123272.57</v>
      </c>
      <c r="E12644" s="3">
        <f t="shared" si="394"/>
        <v>5.5796633709726136E-4</v>
      </c>
      <c r="F12644" s="3">
        <f t="shared" si="395"/>
        <v>94.614112785145224</v>
      </c>
      <c r="G12644" t="s">
        <v>14480</v>
      </c>
    </row>
    <row r="12645" spans="1:7" x14ac:dyDescent="0.35">
      <c r="A12645" t="s">
        <v>3</v>
      </c>
      <c r="B12645" t="s">
        <v>9</v>
      </c>
      <c r="C12645" t="s">
        <v>495</v>
      </c>
      <c r="D12645" s="2">
        <v>123259.06</v>
      </c>
      <c r="E12645" s="3">
        <f t="shared" si="394"/>
        <v>5.5790518703594438E-4</v>
      </c>
      <c r="F12645" s="3">
        <f t="shared" si="395"/>
        <v>94.614670690332261</v>
      </c>
      <c r="G12645" t="s">
        <v>14473</v>
      </c>
    </row>
    <row r="12646" spans="1:7" x14ac:dyDescent="0.35">
      <c r="A12646" t="s">
        <v>3</v>
      </c>
      <c r="B12646" t="s">
        <v>6</v>
      </c>
      <c r="C12646" t="s">
        <v>12654</v>
      </c>
      <c r="D12646" s="2">
        <v>123255.42</v>
      </c>
      <c r="E12646" s="3">
        <f t="shared" si="394"/>
        <v>5.5788871137175554E-4</v>
      </c>
      <c r="F12646" s="3">
        <f t="shared" si="395"/>
        <v>94.615228579043631</v>
      </c>
      <c r="G12646" t="s">
        <v>14473</v>
      </c>
    </row>
    <row r="12647" spans="1:7" x14ac:dyDescent="0.35">
      <c r="A12647" t="s">
        <v>3</v>
      </c>
      <c r="B12647" t="s">
        <v>16</v>
      </c>
      <c r="C12647" t="s">
        <v>12931</v>
      </c>
      <c r="D12647" s="2">
        <v>123241.43</v>
      </c>
      <c r="E12647" s="3">
        <f t="shared" si="394"/>
        <v>5.5782538869538064E-4</v>
      </c>
      <c r="F12647" s="3">
        <f t="shared" si="395"/>
        <v>94.615786404432328</v>
      </c>
      <c r="G12647" t="s">
        <v>14473</v>
      </c>
    </row>
    <row r="12648" spans="1:7" x14ac:dyDescent="0.35">
      <c r="A12648" t="s">
        <v>3</v>
      </c>
      <c r="B12648" t="s">
        <v>13</v>
      </c>
      <c r="C12648" t="s">
        <v>422</v>
      </c>
      <c r="D12648" s="2">
        <v>123241.22</v>
      </c>
      <c r="E12648" s="3">
        <f t="shared" si="394"/>
        <v>5.5782443817629294E-4</v>
      </c>
      <c r="F12648" s="3">
        <f t="shared" si="395"/>
        <v>94.616344228870503</v>
      </c>
      <c r="G12648" t="s">
        <v>14473</v>
      </c>
    </row>
    <row r="12649" spans="1:7" x14ac:dyDescent="0.35">
      <c r="A12649" t="s">
        <v>10</v>
      </c>
      <c r="B12649" t="s">
        <v>67</v>
      </c>
      <c r="C12649" t="s">
        <v>8850</v>
      </c>
      <c r="D12649" s="2">
        <v>123236.98</v>
      </c>
      <c r="E12649" s="3">
        <f t="shared" si="394"/>
        <v>5.578052467432816E-4</v>
      </c>
      <c r="F12649" s="3">
        <f t="shared" si="395"/>
        <v>94.616902034117246</v>
      </c>
      <c r="G12649" t="s">
        <v>14473</v>
      </c>
    </row>
    <row r="12650" spans="1:7" x14ac:dyDescent="0.35">
      <c r="A12650" t="s">
        <v>10</v>
      </c>
      <c r="B12650" t="s">
        <v>9</v>
      </c>
      <c r="C12650" t="s">
        <v>3430</v>
      </c>
      <c r="D12650" s="2">
        <v>123219.48</v>
      </c>
      <c r="E12650" s="3">
        <f t="shared" si="394"/>
        <v>5.5772603681929602E-4</v>
      </c>
      <c r="F12650" s="3">
        <f t="shared" si="395"/>
        <v>94.617459760154063</v>
      </c>
      <c r="G12650" t="s">
        <v>14480</v>
      </c>
    </row>
    <row r="12651" spans="1:7" x14ac:dyDescent="0.35">
      <c r="A12651" t="s">
        <v>10</v>
      </c>
      <c r="B12651" t="s">
        <v>23</v>
      </c>
      <c r="C12651" t="s">
        <v>2130</v>
      </c>
      <c r="D12651" s="2">
        <v>123201.42</v>
      </c>
      <c r="E12651" s="3">
        <f t="shared" si="394"/>
        <v>5.5764429217774298E-4</v>
      </c>
      <c r="F12651" s="3">
        <f t="shared" si="395"/>
        <v>94.618017404446235</v>
      </c>
      <c r="G12651" t="s">
        <v>14480</v>
      </c>
    </row>
    <row r="12652" spans="1:7" x14ac:dyDescent="0.35">
      <c r="A12652" t="s">
        <v>10</v>
      </c>
      <c r="B12652" t="s">
        <v>33</v>
      </c>
      <c r="C12652" s="7" t="s">
        <v>497</v>
      </c>
      <c r="D12652" s="2">
        <v>123199.5</v>
      </c>
      <c r="E12652" s="3">
        <f t="shared" si="394"/>
        <v>5.5763560171751133E-4</v>
      </c>
      <c r="F12652" s="3">
        <f t="shared" si="395"/>
        <v>94.618575040047958</v>
      </c>
      <c r="G12652" t="s">
        <v>14480</v>
      </c>
    </row>
    <row r="12653" spans="1:7" x14ac:dyDescent="0.35">
      <c r="A12653" t="s">
        <v>3</v>
      </c>
      <c r="B12653" t="s">
        <v>13</v>
      </c>
      <c r="C12653" t="s">
        <v>9606</v>
      </c>
      <c r="D12653" s="2">
        <v>123188.3</v>
      </c>
      <c r="E12653" s="3">
        <f t="shared" si="394"/>
        <v>5.5758490736616069E-4</v>
      </c>
      <c r="F12653" s="3">
        <f t="shared" si="395"/>
        <v>94.619132624955327</v>
      </c>
      <c r="G12653" t="s">
        <v>14473</v>
      </c>
    </row>
    <row r="12654" spans="1:7" x14ac:dyDescent="0.35">
      <c r="A12654" t="s">
        <v>3</v>
      </c>
      <c r="B12654" t="s">
        <v>22</v>
      </c>
      <c r="C12654" s="6" t="s">
        <v>8312</v>
      </c>
      <c r="D12654" s="2">
        <v>123181.31</v>
      </c>
      <c r="E12654" s="3">
        <f t="shared" si="394"/>
        <v>5.5755326865938014E-4</v>
      </c>
      <c r="F12654" s="3">
        <f t="shared" si="395"/>
        <v>94.619690178223991</v>
      </c>
      <c r="G12654" t="s">
        <v>14473</v>
      </c>
    </row>
    <row r="12655" spans="1:7" x14ac:dyDescent="0.35">
      <c r="A12655" t="s">
        <v>3</v>
      </c>
      <c r="B12655" t="s">
        <v>32</v>
      </c>
      <c r="C12655" t="s">
        <v>13925</v>
      </c>
      <c r="D12655" s="2">
        <v>123172.72</v>
      </c>
      <c r="E12655" s="3">
        <f t="shared" si="394"/>
        <v>5.5751438790240665E-4</v>
      </c>
      <c r="F12655" s="3">
        <f t="shared" si="395"/>
        <v>94.620247692611898</v>
      </c>
      <c r="G12655" t="s">
        <v>14473</v>
      </c>
    </row>
    <row r="12656" spans="1:7" x14ac:dyDescent="0.35">
      <c r="A12656" t="s">
        <v>10</v>
      </c>
      <c r="B12656" t="s">
        <v>36</v>
      </c>
      <c r="C12656" t="s">
        <v>2066</v>
      </c>
      <c r="D12656" s="2">
        <v>123166.25</v>
      </c>
      <c r="E12656" s="3">
        <f t="shared" si="394"/>
        <v>5.5748510286193894E-4</v>
      </c>
      <c r="F12656" s="3">
        <f t="shared" si="395"/>
        <v>94.620805177714757</v>
      </c>
      <c r="G12656" t="s">
        <v>14473</v>
      </c>
    </row>
    <row r="12657" spans="1:7" x14ac:dyDescent="0.35">
      <c r="A12657" t="s">
        <v>3</v>
      </c>
      <c r="B12657" t="s">
        <v>6</v>
      </c>
      <c r="C12657" t="s">
        <v>5243</v>
      </c>
      <c r="D12657" s="2">
        <v>123134.23</v>
      </c>
      <c r="E12657" s="3">
        <f t="shared" si="394"/>
        <v>5.5734017133245216E-4</v>
      </c>
      <c r="F12657" s="3">
        <f t="shared" si="395"/>
        <v>94.621362517886084</v>
      </c>
      <c r="G12657" t="s">
        <v>14473</v>
      </c>
    </row>
    <row r="12658" spans="1:7" x14ac:dyDescent="0.35">
      <c r="A12658" t="s">
        <v>3</v>
      </c>
      <c r="B12658" t="s">
        <v>8</v>
      </c>
      <c r="C12658" t="s">
        <v>1413</v>
      </c>
      <c r="D12658" s="2">
        <v>123129.58</v>
      </c>
      <c r="E12658" s="3">
        <f t="shared" si="394"/>
        <v>5.5731912412407888E-4</v>
      </c>
      <c r="F12658" s="3">
        <f t="shared" si="395"/>
        <v>94.621919837010211</v>
      </c>
      <c r="G12658" t="s">
        <v>14473</v>
      </c>
    </row>
    <row r="12659" spans="1:7" x14ac:dyDescent="0.35">
      <c r="A12659" t="s">
        <v>3</v>
      </c>
      <c r="B12659" t="s">
        <v>9</v>
      </c>
      <c r="C12659" t="s">
        <v>9455</v>
      </c>
      <c r="D12659" s="2">
        <v>123122.87</v>
      </c>
      <c r="E12659" s="3">
        <f t="shared" si="394"/>
        <v>5.572887527760821E-4</v>
      </c>
      <c r="F12659" s="3">
        <f t="shared" si="395"/>
        <v>94.622477125762984</v>
      </c>
      <c r="G12659" t="s">
        <v>14473</v>
      </c>
    </row>
    <row r="12660" spans="1:7" x14ac:dyDescent="0.35">
      <c r="A12660" t="s">
        <v>10</v>
      </c>
      <c r="B12660" t="s">
        <v>55</v>
      </c>
      <c r="C12660" t="s">
        <v>13267</v>
      </c>
      <c r="D12660" s="2">
        <v>123093</v>
      </c>
      <c r="E12660" s="3">
        <f t="shared" si="394"/>
        <v>5.5715355275154225E-4</v>
      </c>
      <c r="F12660" s="3">
        <f t="shared" si="395"/>
        <v>94.623034279315732</v>
      </c>
      <c r="G12660" t="s">
        <v>14473</v>
      </c>
    </row>
    <row r="12661" spans="1:7" x14ac:dyDescent="0.35">
      <c r="A12661" t="s">
        <v>10</v>
      </c>
      <c r="B12661" t="s">
        <v>16</v>
      </c>
      <c r="C12661" t="s">
        <v>6207</v>
      </c>
      <c r="D12661" s="2">
        <v>123071.22</v>
      </c>
      <c r="E12661" s="3">
        <f t="shared" si="394"/>
        <v>5.5705497034329061E-4</v>
      </c>
      <c r="F12661" s="3">
        <f t="shared" si="395"/>
        <v>94.623591334286075</v>
      </c>
      <c r="G12661" t="s">
        <v>14480</v>
      </c>
    </row>
    <row r="12662" spans="1:7" x14ac:dyDescent="0.35">
      <c r="A12662" t="s">
        <v>10</v>
      </c>
      <c r="B12662" t="s">
        <v>6</v>
      </c>
      <c r="C12662" t="s">
        <v>6706</v>
      </c>
      <c r="D12662" s="2">
        <v>123064.22</v>
      </c>
      <c r="E12662" s="3">
        <f t="shared" si="394"/>
        <v>5.5702328637369637E-4</v>
      </c>
      <c r="F12662" s="3">
        <f t="shared" si="395"/>
        <v>94.624148357572452</v>
      </c>
      <c r="G12662" t="s">
        <v>14473</v>
      </c>
    </row>
    <row r="12663" spans="1:7" x14ac:dyDescent="0.35">
      <c r="A12663" t="s">
        <v>3</v>
      </c>
      <c r="B12663" t="s">
        <v>13</v>
      </c>
      <c r="C12663" t="s">
        <v>3034</v>
      </c>
      <c r="D12663" s="2">
        <v>123053.18</v>
      </c>
      <c r="E12663" s="3">
        <f t="shared" si="394"/>
        <v>5.5697331622736482E-4</v>
      </c>
      <c r="F12663" s="3">
        <f t="shared" si="395"/>
        <v>94.624705330888673</v>
      </c>
      <c r="G12663" t="s">
        <v>14473</v>
      </c>
    </row>
    <row r="12664" spans="1:7" x14ac:dyDescent="0.35">
      <c r="A12664" t="s">
        <v>10</v>
      </c>
      <c r="B12664" t="s">
        <v>9</v>
      </c>
      <c r="C12664" t="s">
        <v>10180</v>
      </c>
      <c r="D12664" s="2">
        <v>123047.36</v>
      </c>
      <c r="E12664" s="3">
        <f t="shared" si="394"/>
        <v>5.569469732697879E-4</v>
      </c>
      <c r="F12664" s="3">
        <f t="shared" si="395"/>
        <v>94.62526227786195</v>
      </c>
      <c r="G12664" t="s">
        <v>14480</v>
      </c>
    </row>
    <row r="12665" spans="1:7" x14ac:dyDescent="0.35">
      <c r="A12665" t="s">
        <v>3</v>
      </c>
      <c r="B12665" t="s">
        <v>8</v>
      </c>
      <c r="C12665" t="s">
        <v>8001</v>
      </c>
      <c r="D12665" s="2">
        <v>123045.92</v>
      </c>
      <c r="E12665" s="3">
        <f t="shared" si="394"/>
        <v>5.5694045542461427E-4</v>
      </c>
      <c r="F12665" s="3">
        <f t="shared" si="395"/>
        <v>94.625819218317375</v>
      </c>
      <c r="G12665" t="s">
        <v>14473</v>
      </c>
    </row>
    <row r="12666" spans="1:7" x14ac:dyDescent="0.35">
      <c r="A12666" t="s">
        <v>3</v>
      </c>
      <c r="B12666" t="s">
        <v>9</v>
      </c>
      <c r="C12666" t="s">
        <v>2521</v>
      </c>
      <c r="D12666" s="2">
        <v>123039.53</v>
      </c>
      <c r="E12666" s="3">
        <f t="shared" si="394"/>
        <v>5.5691153248665611E-4</v>
      </c>
      <c r="F12666" s="3">
        <f t="shared" si="395"/>
        <v>94.626376129849859</v>
      </c>
      <c r="G12666" t="s">
        <v>14473</v>
      </c>
    </row>
    <row r="12667" spans="1:7" x14ac:dyDescent="0.35">
      <c r="A12667" t="s">
        <v>3</v>
      </c>
      <c r="B12667" t="s">
        <v>9</v>
      </c>
      <c r="C12667" t="s">
        <v>4725</v>
      </c>
      <c r="D12667" s="2">
        <v>123034.42</v>
      </c>
      <c r="E12667" s="3">
        <f t="shared" si="394"/>
        <v>5.5688840318885238E-4</v>
      </c>
      <c r="F12667" s="3">
        <f t="shared" si="395"/>
        <v>94.626933018253055</v>
      </c>
      <c r="G12667" t="s">
        <v>14480</v>
      </c>
    </row>
    <row r="12668" spans="1:7" x14ac:dyDescent="0.35">
      <c r="A12668" t="s">
        <v>3</v>
      </c>
      <c r="B12668" t="s">
        <v>33</v>
      </c>
      <c r="C12668" t="s">
        <v>595</v>
      </c>
      <c r="D12668" s="2">
        <v>123007.29</v>
      </c>
      <c r="E12668" s="3">
        <f t="shared" si="394"/>
        <v>5.5676560517526794E-4</v>
      </c>
      <c r="F12668" s="3">
        <f t="shared" si="395"/>
        <v>94.627489783858238</v>
      </c>
      <c r="G12668" t="s">
        <v>14473</v>
      </c>
    </row>
    <row r="12669" spans="1:7" x14ac:dyDescent="0.35">
      <c r="A12669" t="s">
        <v>10</v>
      </c>
      <c r="B12669" t="s">
        <v>99</v>
      </c>
      <c r="C12669" t="s">
        <v>3001</v>
      </c>
      <c r="D12669" s="2">
        <v>123003.37</v>
      </c>
      <c r="E12669" s="3">
        <f t="shared" si="394"/>
        <v>5.567478621522951E-4</v>
      </c>
      <c r="F12669" s="3">
        <f t="shared" si="395"/>
        <v>94.628046531720386</v>
      </c>
      <c r="G12669" t="s">
        <v>14480</v>
      </c>
    </row>
    <row r="12670" spans="1:7" x14ac:dyDescent="0.35">
      <c r="A12670" t="s">
        <v>10</v>
      </c>
      <c r="B12670" t="s">
        <v>13</v>
      </c>
      <c r="C12670" t="s">
        <v>2628</v>
      </c>
      <c r="D12670" s="2">
        <v>122997.42</v>
      </c>
      <c r="E12670" s="3">
        <f t="shared" si="394"/>
        <v>5.5672093077814002E-4</v>
      </c>
      <c r="F12670" s="3">
        <f t="shared" si="395"/>
        <v>94.62860325265116</v>
      </c>
      <c r="G12670" t="s">
        <v>14473</v>
      </c>
    </row>
    <row r="12671" spans="1:7" x14ac:dyDescent="0.35">
      <c r="A12671" t="s">
        <v>3</v>
      </c>
      <c r="B12671" t="s">
        <v>6</v>
      </c>
      <c r="C12671" t="s">
        <v>13708</v>
      </c>
      <c r="D12671" s="2">
        <v>122986.3</v>
      </c>
      <c r="E12671" s="3">
        <f t="shared" si="394"/>
        <v>5.5667059852929903E-4</v>
      </c>
      <c r="F12671" s="3">
        <f t="shared" si="395"/>
        <v>94.629159923249688</v>
      </c>
      <c r="G12671" t="s">
        <v>14480</v>
      </c>
    </row>
    <row r="12672" spans="1:7" x14ac:dyDescent="0.35">
      <c r="A12672" t="s">
        <v>10</v>
      </c>
      <c r="B12672" t="s">
        <v>9</v>
      </c>
      <c r="C12672" t="s">
        <v>9455</v>
      </c>
      <c r="D12672" s="2">
        <v>122983.62</v>
      </c>
      <c r="E12672" s="3">
        <f t="shared" si="394"/>
        <v>5.566584680952258E-4</v>
      </c>
      <c r="F12672" s="3">
        <f t="shared" si="395"/>
        <v>94.629716581717787</v>
      </c>
      <c r="G12672" t="s">
        <v>14473</v>
      </c>
    </row>
    <row r="12673" spans="1:7" x14ac:dyDescent="0.35">
      <c r="A12673" t="s">
        <v>3</v>
      </c>
      <c r="B12673" t="s">
        <v>32</v>
      </c>
      <c r="C12673" t="s">
        <v>1319</v>
      </c>
      <c r="D12673" s="2">
        <v>122946.03</v>
      </c>
      <c r="E12673" s="3">
        <f t="shared" si="394"/>
        <v>5.5648832517850484E-4</v>
      </c>
      <c r="F12673" s="3">
        <f t="shared" si="395"/>
        <v>94.630273070042961</v>
      </c>
      <c r="G12673" t="s">
        <v>14480</v>
      </c>
    </row>
    <row r="12674" spans="1:7" x14ac:dyDescent="0.35">
      <c r="A12674" t="s">
        <v>10</v>
      </c>
      <c r="B12674" t="s">
        <v>9</v>
      </c>
      <c r="C12674" t="s">
        <v>12879</v>
      </c>
      <c r="D12674" s="2">
        <v>122932.59</v>
      </c>
      <c r="E12674" s="3">
        <f t="shared" si="394"/>
        <v>5.5642749195688394E-4</v>
      </c>
      <c r="F12674" s="3">
        <f t="shared" si="395"/>
        <v>94.630829497534918</v>
      </c>
      <c r="G12674" t="s">
        <v>14480</v>
      </c>
    </row>
    <row r="12675" spans="1:7" x14ac:dyDescent="0.35">
      <c r="A12675" t="s">
        <v>10</v>
      </c>
      <c r="B12675" t="s">
        <v>180</v>
      </c>
      <c r="C12675" t="s">
        <v>13541</v>
      </c>
      <c r="D12675" s="2">
        <v>122929.71</v>
      </c>
      <c r="E12675" s="3">
        <f t="shared" ref="E12675:E12738" si="396">(D12675/$D$29638)*100</f>
        <v>5.5641445626653668E-4</v>
      </c>
      <c r="F12675" s="3">
        <f t="shared" si="395"/>
        <v>94.631385911991188</v>
      </c>
      <c r="G12675" t="s">
        <v>14480</v>
      </c>
    </row>
    <row r="12676" spans="1:7" x14ac:dyDescent="0.35">
      <c r="A12676" t="s">
        <v>10</v>
      </c>
      <c r="B12676" t="s">
        <v>6</v>
      </c>
      <c r="C12676" t="s">
        <v>9605</v>
      </c>
      <c r="D12676" s="2">
        <v>122902.66</v>
      </c>
      <c r="E12676" s="3">
        <f t="shared" si="396"/>
        <v>5.5629202035546179E-4</v>
      </c>
      <c r="F12676" s="3">
        <f t="shared" ref="F12676:F12739" si="397">E12676+F12675</f>
        <v>94.631942204011537</v>
      </c>
      <c r="G12676" t="s">
        <v>14480</v>
      </c>
    </row>
    <row r="12677" spans="1:7" x14ac:dyDescent="0.35">
      <c r="A12677" t="s">
        <v>3</v>
      </c>
      <c r="B12677" t="s">
        <v>516</v>
      </c>
      <c r="C12677" t="s">
        <v>5353</v>
      </c>
      <c r="D12677" s="2">
        <v>122891.8</v>
      </c>
      <c r="E12677" s="3">
        <f t="shared" si="396"/>
        <v>5.5624286493977711E-4</v>
      </c>
      <c r="F12677" s="3">
        <f t="shared" si="397"/>
        <v>94.632498446876482</v>
      </c>
      <c r="G12677" t="s">
        <v>14473</v>
      </c>
    </row>
    <row r="12678" spans="1:7" x14ac:dyDescent="0.35">
      <c r="A12678" t="s">
        <v>3</v>
      </c>
      <c r="B12678" t="s">
        <v>20</v>
      </c>
      <c r="C12678" t="s">
        <v>5852</v>
      </c>
      <c r="D12678" s="2">
        <v>122891</v>
      </c>
      <c r="E12678" s="3">
        <f t="shared" si="396"/>
        <v>5.5623924391468059E-4</v>
      </c>
      <c r="F12678" s="3">
        <f t="shared" si="397"/>
        <v>94.633054686120403</v>
      </c>
      <c r="G12678" t="s">
        <v>14473</v>
      </c>
    </row>
    <row r="12679" spans="1:7" x14ac:dyDescent="0.35">
      <c r="A12679" t="s">
        <v>10</v>
      </c>
      <c r="B12679" t="s">
        <v>67</v>
      </c>
      <c r="C12679" t="s">
        <v>257</v>
      </c>
      <c r="D12679" s="2">
        <v>122843.16</v>
      </c>
      <c r="E12679" s="3">
        <f t="shared" si="396"/>
        <v>5.5602270661391103E-4</v>
      </c>
      <c r="F12679" s="3">
        <f t="shared" si="397"/>
        <v>94.633610708827021</v>
      </c>
      <c r="G12679" t="s">
        <v>14473</v>
      </c>
    </row>
    <row r="12680" spans="1:7" x14ac:dyDescent="0.35">
      <c r="A12680" t="s">
        <v>3</v>
      </c>
      <c r="B12680" t="s">
        <v>9</v>
      </c>
      <c r="C12680" t="s">
        <v>2072</v>
      </c>
      <c r="D12680" s="2">
        <v>122806.45</v>
      </c>
      <c r="E12680" s="3">
        <f t="shared" si="396"/>
        <v>5.5585654682479614E-4</v>
      </c>
      <c r="F12680" s="3">
        <f t="shared" si="397"/>
        <v>94.634166565373846</v>
      </c>
      <c r="G12680" t="s">
        <v>14473</v>
      </c>
    </row>
    <row r="12681" spans="1:7" x14ac:dyDescent="0.35">
      <c r="A12681" t="s">
        <v>3</v>
      </c>
      <c r="B12681" t="s">
        <v>36</v>
      </c>
      <c r="C12681" t="s">
        <v>8804</v>
      </c>
      <c r="D12681" s="2">
        <v>122805.66</v>
      </c>
      <c r="E12681" s="3">
        <f t="shared" si="396"/>
        <v>5.558529710625134E-4</v>
      </c>
      <c r="F12681" s="3">
        <f t="shared" si="397"/>
        <v>94.634722418344907</v>
      </c>
      <c r="G12681" t="s">
        <v>14480</v>
      </c>
    </row>
    <row r="12682" spans="1:7" x14ac:dyDescent="0.35">
      <c r="A12682" t="s">
        <v>3</v>
      </c>
      <c r="B12682" t="s">
        <v>180</v>
      </c>
      <c r="C12682" t="s">
        <v>4997</v>
      </c>
      <c r="D12682" s="2">
        <v>122803.3</v>
      </c>
      <c r="E12682" s="3">
        <f t="shared" si="396"/>
        <v>5.5584228903847877E-4</v>
      </c>
      <c r="F12682" s="3">
        <f t="shared" si="397"/>
        <v>94.635278260633939</v>
      </c>
      <c r="G12682" t="s">
        <v>14480</v>
      </c>
    </row>
    <row r="12683" spans="1:7" x14ac:dyDescent="0.35">
      <c r="A12683" t="s">
        <v>3</v>
      </c>
      <c r="B12683" t="s">
        <v>180</v>
      </c>
      <c r="C12683" t="s">
        <v>10841</v>
      </c>
      <c r="D12683" s="2">
        <v>122800.26</v>
      </c>
      <c r="E12683" s="3">
        <f t="shared" si="396"/>
        <v>5.558285291431121E-4</v>
      </c>
      <c r="F12683" s="3">
        <f t="shared" si="397"/>
        <v>94.635834089163083</v>
      </c>
      <c r="G12683" t="s">
        <v>14480</v>
      </c>
    </row>
    <row r="12684" spans="1:7" x14ac:dyDescent="0.35">
      <c r="A12684" t="s">
        <v>10</v>
      </c>
      <c r="B12684" t="s">
        <v>8</v>
      </c>
      <c r="C12684" t="s">
        <v>5601</v>
      </c>
      <c r="D12684" s="2">
        <v>122796.56</v>
      </c>
      <c r="E12684" s="3">
        <f t="shared" si="396"/>
        <v>5.5581178190204086E-4</v>
      </c>
      <c r="F12684" s="3">
        <f t="shared" si="397"/>
        <v>94.636389900944991</v>
      </c>
      <c r="G12684" t="s">
        <v>14480</v>
      </c>
    </row>
    <row r="12685" spans="1:7" x14ac:dyDescent="0.35">
      <c r="A12685" t="s">
        <v>3</v>
      </c>
      <c r="B12685" t="s">
        <v>9</v>
      </c>
      <c r="C12685" t="s">
        <v>14196</v>
      </c>
      <c r="D12685" s="2">
        <v>122786.8</v>
      </c>
      <c r="E12685" s="3">
        <f t="shared" si="396"/>
        <v>5.5576760539586384E-4</v>
      </c>
      <c r="F12685" s="3">
        <f t="shared" si="397"/>
        <v>94.636945668550382</v>
      </c>
      <c r="G12685" t="s">
        <v>14480</v>
      </c>
    </row>
    <row r="12686" spans="1:7" x14ac:dyDescent="0.35">
      <c r="A12686" t="s">
        <v>10</v>
      </c>
      <c r="B12686" t="s">
        <v>9</v>
      </c>
      <c r="C12686" t="s">
        <v>861</v>
      </c>
      <c r="D12686" s="2">
        <v>122779.63</v>
      </c>
      <c r="E12686" s="3">
        <f t="shared" si="396"/>
        <v>5.5573515195843663E-4</v>
      </c>
      <c r="F12686" s="3">
        <f t="shared" si="397"/>
        <v>94.637501403702345</v>
      </c>
      <c r="G12686" t="s">
        <v>14480</v>
      </c>
    </row>
    <row r="12687" spans="1:7" x14ac:dyDescent="0.35">
      <c r="A12687" t="s">
        <v>3</v>
      </c>
      <c r="B12687" t="s">
        <v>9</v>
      </c>
      <c r="C12687" t="s">
        <v>1623</v>
      </c>
      <c r="D12687" s="2">
        <v>122774.79</v>
      </c>
      <c r="E12687" s="3">
        <f t="shared" si="396"/>
        <v>5.5571324475660289E-4</v>
      </c>
      <c r="F12687" s="3">
        <f t="shared" si="397"/>
        <v>94.638057116947095</v>
      </c>
      <c r="G12687" t="s">
        <v>14473</v>
      </c>
    </row>
    <row r="12688" spans="1:7" x14ac:dyDescent="0.35">
      <c r="A12688" t="s">
        <v>3</v>
      </c>
      <c r="B12688" t="s">
        <v>251</v>
      </c>
      <c r="C12688" t="s">
        <v>167</v>
      </c>
      <c r="D12688" s="2">
        <v>122755.57</v>
      </c>
      <c r="E12688" s="3">
        <f t="shared" si="396"/>
        <v>5.556262496286599E-4</v>
      </c>
      <c r="F12688" s="3">
        <f t="shared" si="397"/>
        <v>94.638612743196731</v>
      </c>
      <c r="G12688" t="s">
        <v>14473</v>
      </c>
    </row>
    <row r="12689" spans="1:7" x14ac:dyDescent="0.35">
      <c r="A12689" t="s">
        <v>3</v>
      </c>
      <c r="B12689" t="s">
        <v>9</v>
      </c>
      <c r="C12689" t="s">
        <v>5588</v>
      </c>
      <c r="D12689" s="2">
        <v>122754.9</v>
      </c>
      <c r="E12689" s="3">
        <f t="shared" si="396"/>
        <v>5.5562321702014154E-4</v>
      </c>
      <c r="F12689" s="3">
        <f t="shared" si="397"/>
        <v>94.639168366413756</v>
      </c>
      <c r="G12689" t="s">
        <v>14480</v>
      </c>
    </row>
    <row r="12690" spans="1:7" x14ac:dyDescent="0.35">
      <c r="A12690" t="s">
        <v>3</v>
      </c>
      <c r="B12690" t="s">
        <v>32</v>
      </c>
      <c r="C12690" t="s">
        <v>983</v>
      </c>
      <c r="D12690" s="2">
        <v>122751.46</v>
      </c>
      <c r="E12690" s="3">
        <f t="shared" si="396"/>
        <v>5.5560764661222672E-4</v>
      </c>
      <c r="F12690" s="3">
        <f t="shared" si="397"/>
        <v>94.639723974060374</v>
      </c>
      <c r="G12690" t="s">
        <v>14473</v>
      </c>
    </row>
    <row r="12691" spans="1:7" x14ac:dyDescent="0.35">
      <c r="A12691" t="s">
        <v>10</v>
      </c>
      <c r="B12691" t="s">
        <v>180</v>
      </c>
      <c r="C12691" t="s">
        <v>9906</v>
      </c>
      <c r="D12691" s="2">
        <v>122728.83</v>
      </c>
      <c r="E12691" s="3">
        <f t="shared" si="396"/>
        <v>5.5550521686481005E-4</v>
      </c>
      <c r="F12691" s="3">
        <f t="shared" si="397"/>
        <v>94.64027947927724</v>
      </c>
      <c r="G12691" t="s">
        <v>14480</v>
      </c>
    </row>
    <row r="12692" spans="1:7" x14ac:dyDescent="0.35">
      <c r="A12692" t="s">
        <v>10</v>
      </c>
      <c r="B12692" t="s">
        <v>32</v>
      </c>
      <c r="C12692" t="s">
        <v>204</v>
      </c>
      <c r="D12692" s="2">
        <v>122726.11</v>
      </c>
      <c r="E12692" s="3">
        <f t="shared" si="396"/>
        <v>5.5549290537948198E-4</v>
      </c>
      <c r="F12692" s="3">
        <f t="shared" si="397"/>
        <v>94.640834972182617</v>
      </c>
      <c r="G12692" t="s">
        <v>14480</v>
      </c>
    </row>
    <row r="12693" spans="1:7" x14ac:dyDescent="0.35">
      <c r="A12693" t="s">
        <v>3</v>
      </c>
      <c r="B12693" t="s">
        <v>6</v>
      </c>
      <c r="C12693" t="s">
        <v>6093</v>
      </c>
      <c r="D12693" s="2">
        <v>122722.98</v>
      </c>
      <c r="E12693" s="3">
        <f t="shared" si="396"/>
        <v>5.5547873811879198E-4</v>
      </c>
      <c r="F12693" s="3">
        <f t="shared" si="397"/>
        <v>94.641390450920738</v>
      </c>
      <c r="G12693" t="s">
        <v>14473</v>
      </c>
    </row>
    <row r="12694" spans="1:7" x14ac:dyDescent="0.35">
      <c r="A12694" t="s">
        <v>3</v>
      </c>
      <c r="B12694" t="s">
        <v>55</v>
      </c>
      <c r="C12694" t="s">
        <v>14313</v>
      </c>
      <c r="D12694" s="2">
        <v>122701.56</v>
      </c>
      <c r="E12694" s="3">
        <f t="shared" si="396"/>
        <v>5.5538178517183367E-4</v>
      </c>
      <c r="F12694" s="3">
        <f t="shared" si="397"/>
        <v>94.641945832705915</v>
      </c>
      <c r="G12694" t="s">
        <v>14480</v>
      </c>
    </row>
    <row r="12695" spans="1:7" x14ac:dyDescent="0.35">
      <c r="A12695" t="s">
        <v>10</v>
      </c>
      <c r="B12695" t="s">
        <v>530</v>
      </c>
      <c r="C12695" t="s">
        <v>8608</v>
      </c>
      <c r="D12695" s="2">
        <v>122696</v>
      </c>
      <c r="E12695" s="3">
        <f t="shared" si="396"/>
        <v>5.5535661904741317E-4</v>
      </c>
      <c r="F12695" s="3">
        <f t="shared" si="397"/>
        <v>94.64250118932496</v>
      </c>
      <c r="G12695" t="s">
        <v>14473</v>
      </c>
    </row>
    <row r="12696" spans="1:7" x14ac:dyDescent="0.35">
      <c r="A12696" t="s">
        <v>3</v>
      </c>
      <c r="B12696" t="s">
        <v>6</v>
      </c>
      <c r="C12696" t="s">
        <v>9884</v>
      </c>
      <c r="D12696" s="2">
        <v>122687.19</v>
      </c>
      <c r="E12696" s="3">
        <f t="shared" si="396"/>
        <v>5.5531674250853809E-4</v>
      </c>
      <c r="F12696" s="3">
        <f t="shared" si="397"/>
        <v>94.643056506067467</v>
      </c>
      <c r="G12696" t="s">
        <v>14473</v>
      </c>
    </row>
    <row r="12697" spans="1:7" x14ac:dyDescent="0.35">
      <c r="A12697" t="s">
        <v>3</v>
      </c>
      <c r="B12697" t="s">
        <v>76</v>
      </c>
      <c r="C12697" t="s">
        <v>911</v>
      </c>
      <c r="D12697" s="2">
        <v>122684.86</v>
      </c>
      <c r="E12697" s="3">
        <f t="shared" si="396"/>
        <v>5.5530619627294461E-4</v>
      </c>
      <c r="F12697" s="3">
        <f t="shared" si="397"/>
        <v>94.643611812263742</v>
      </c>
      <c r="G12697" t="s">
        <v>14480</v>
      </c>
    </row>
    <row r="12698" spans="1:7" x14ac:dyDescent="0.35">
      <c r="A12698" t="s">
        <v>10</v>
      </c>
      <c r="B12698" t="s">
        <v>28</v>
      </c>
      <c r="C12698" t="s">
        <v>1643</v>
      </c>
      <c r="D12698" s="2">
        <v>122677.78</v>
      </c>
      <c r="E12698" s="3">
        <f t="shared" si="396"/>
        <v>5.5527415020084083E-4</v>
      </c>
      <c r="F12698" s="3">
        <f t="shared" si="397"/>
        <v>94.644167086413944</v>
      </c>
      <c r="G12698" t="s">
        <v>14480</v>
      </c>
    </row>
    <row r="12699" spans="1:7" x14ac:dyDescent="0.35">
      <c r="A12699" t="s">
        <v>10</v>
      </c>
      <c r="B12699" t="s">
        <v>9</v>
      </c>
      <c r="C12699" s="8" t="s">
        <v>1201</v>
      </c>
      <c r="D12699" s="2">
        <v>122671.77</v>
      </c>
      <c r="E12699" s="3">
        <f t="shared" si="396"/>
        <v>5.5524694724980346E-4</v>
      </c>
      <c r="F12699" s="3">
        <f t="shared" si="397"/>
        <v>94.644722333361187</v>
      </c>
      <c r="G12699" t="s">
        <v>14480</v>
      </c>
    </row>
    <row r="12700" spans="1:7" x14ac:dyDescent="0.35">
      <c r="A12700" t="s">
        <v>10</v>
      </c>
      <c r="B12700" t="s">
        <v>16</v>
      </c>
      <c r="C12700" t="s">
        <v>2911</v>
      </c>
      <c r="D12700" s="2">
        <v>122653.38</v>
      </c>
      <c r="E12700" s="3">
        <f t="shared" si="396"/>
        <v>5.5516370893539814E-4</v>
      </c>
      <c r="F12700" s="3">
        <f t="shared" si="397"/>
        <v>94.645277497070126</v>
      </c>
      <c r="G12700" t="s">
        <v>14473</v>
      </c>
    </row>
    <row r="12701" spans="1:7" x14ac:dyDescent="0.35">
      <c r="A12701" t="s">
        <v>10</v>
      </c>
      <c r="B12701" t="s">
        <v>9</v>
      </c>
      <c r="C12701" t="s">
        <v>7183</v>
      </c>
      <c r="D12701" s="2">
        <v>122643.17</v>
      </c>
      <c r="E12701" s="3">
        <f t="shared" si="396"/>
        <v>5.5511749560260425E-4</v>
      </c>
      <c r="F12701" s="3">
        <f t="shared" si="397"/>
        <v>94.645832614565734</v>
      </c>
      <c r="G12701" t="s">
        <v>14480</v>
      </c>
    </row>
    <row r="12702" spans="1:7" x14ac:dyDescent="0.35">
      <c r="A12702" t="s">
        <v>10</v>
      </c>
      <c r="B12702" t="s">
        <v>9</v>
      </c>
      <c r="C12702" s="8" t="s">
        <v>10806</v>
      </c>
      <c r="D12702" s="2">
        <v>122606.83</v>
      </c>
      <c r="E12702" s="3">
        <f t="shared" si="396"/>
        <v>5.5495301053759658E-4</v>
      </c>
      <c r="F12702" s="3">
        <f t="shared" si="397"/>
        <v>94.646387567576269</v>
      </c>
      <c r="G12702" t="s">
        <v>14480</v>
      </c>
    </row>
    <row r="12703" spans="1:7" x14ac:dyDescent="0.35">
      <c r="A12703" t="s">
        <v>10</v>
      </c>
      <c r="B12703" t="s">
        <v>9</v>
      </c>
      <c r="C12703" s="8" t="s">
        <v>10864</v>
      </c>
      <c r="D12703" s="2">
        <v>122603.59</v>
      </c>
      <c r="E12703" s="3">
        <f t="shared" si="396"/>
        <v>5.5493834538595578E-4</v>
      </c>
      <c r="F12703" s="3">
        <f t="shared" si="397"/>
        <v>94.646942505921658</v>
      </c>
      <c r="G12703" t="s">
        <v>14480</v>
      </c>
    </row>
    <row r="12704" spans="1:7" x14ac:dyDescent="0.35">
      <c r="A12704" t="s">
        <v>3</v>
      </c>
      <c r="B12704" t="s">
        <v>18</v>
      </c>
      <c r="C12704" t="s">
        <v>6353</v>
      </c>
      <c r="D12704" s="2">
        <v>122578.49</v>
      </c>
      <c r="E12704" s="3">
        <f t="shared" si="396"/>
        <v>5.5482473572355368E-4</v>
      </c>
      <c r="F12704" s="3">
        <f t="shared" si="397"/>
        <v>94.647497330657387</v>
      </c>
      <c r="G12704" t="s">
        <v>14473</v>
      </c>
    </row>
    <row r="12705" spans="1:7" x14ac:dyDescent="0.35">
      <c r="A12705" t="s">
        <v>10</v>
      </c>
      <c r="B12705" t="s">
        <v>9</v>
      </c>
      <c r="C12705" t="s">
        <v>4959</v>
      </c>
      <c r="D12705" s="2">
        <v>122567.36</v>
      </c>
      <c r="E12705" s="3">
        <f t="shared" si="396"/>
        <v>5.547743582118989E-4</v>
      </c>
      <c r="F12705" s="3">
        <f t="shared" si="397"/>
        <v>94.648052105015594</v>
      </c>
      <c r="G12705" t="s">
        <v>14480</v>
      </c>
    </row>
    <row r="12706" spans="1:7" x14ac:dyDescent="0.35">
      <c r="A12706" t="s">
        <v>3</v>
      </c>
      <c r="B12706" t="s">
        <v>8</v>
      </c>
      <c r="C12706" t="s">
        <v>247</v>
      </c>
      <c r="D12706" s="2">
        <v>122560.06</v>
      </c>
      <c r="E12706" s="3">
        <f t="shared" si="396"/>
        <v>5.5474131635789353E-4</v>
      </c>
      <c r="F12706" s="3">
        <f t="shared" si="397"/>
        <v>94.648606846331958</v>
      </c>
      <c r="G12706" t="s">
        <v>14473</v>
      </c>
    </row>
    <row r="12707" spans="1:7" x14ac:dyDescent="0.35">
      <c r="A12707" t="s">
        <v>3</v>
      </c>
      <c r="B12707" t="s">
        <v>23</v>
      </c>
      <c r="C12707" t="s">
        <v>595</v>
      </c>
      <c r="D12707" s="2">
        <v>122560</v>
      </c>
      <c r="E12707" s="3">
        <f t="shared" si="396"/>
        <v>5.5474104478101124E-4</v>
      </c>
      <c r="F12707" s="3">
        <f t="shared" si="397"/>
        <v>94.649161587376739</v>
      </c>
      <c r="G12707" t="s">
        <v>14473</v>
      </c>
    </row>
    <row r="12708" spans="1:7" x14ac:dyDescent="0.35">
      <c r="A12708" t="s">
        <v>3</v>
      </c>
      <c r="B12708" t="s">
        <v>9</v>
      </c>
      <c r="C12708" t="s">
        <v>8197</v>
      </c>
      <c r="D12708" s="2">
        <v>122532.95</v>
      </c>
      <c r="E12708" s="3">
        <f t="shared" si="396"/>
        <v>5.5461860886993645E-4</v>
      </c>
      <c r="F12708" s="3">
        <f t="shared" si="397"/>
        <v>94.649716205985612</v>
      </c>
      <c r="G12708" t="s">
        <v>14473</v>
      </c>
    </row>
    <row r="12709" spans="1:7" x14ac:dyDescent="0.35">
      <c r="A12709" t="s">
        <v>3</v>
      </c>
      <c r="B12709" t="s">
        <v>16</v>
      </c>
      <c r="C12709" t="s">
        <v>12321</v>
      </c>
      <c r="D12709" s="2">
        <v>122527.43</v>
      </c>
      <c r="E12709" s="3">
        <f t="shared" si="396"/>
        <v>5.5459362379677067E-4</v>
      </c>
      <c r="F12709" s="3">
        <f t="shared" si="397"/>
        <v>94.650270799609416</v>
      </c>
      <c r="G12709" t="s">
        <v>14473</v>
      </c>
    </row>
    <row r="12710" spans="1:7" x14ac:dyDescent="0.35">
      <c r="A12710" t="s">
        <v>3</v>
      </c>
      <c r="B12710" t="s">
        <v>6</v>
      </c>
      <c r="C12710" t="s">
        <v>3877</v>
      </c>
      <c r="D12710" s="2">
        <v>122483.61</v>
      </c>
      <c r="E12710" s="3">
        <f t="shared" si="396"/>
        <v>5.5439528214711097E-4</v>
      </c>
      <c r="F12710" s="3">
        <f t="shared" si="397"/>
        <v>94.650825194891567</v>
      </c>
      <c r="G12710" t="s">
        <v>14473</v>
      </c>
    </row>
    <row r="12711" spans="1:7" x14ac:dyDescent="0.35">
      <c r="A12711" t="s">
        <v>10</v>
      </c>
      <c r="B12711" t="s">
        <v>68</v>
      </c>
      <c r="C12711" t="s">
        <v>820</v>
      </c>
      <c r="D12711" s="2">
        <v>122482.97</v>
      </c>
      <c r="E12711" s="3">
        <f t="shared" si="396"/>
        <v>5.5439238532703375E-4</v>
      </c>
      <c r="F12711" s="3">
        <f t="shared" si="397"/>
        <v>94.651379587276892</v>
      </c>
      <c r="G12711" t="s">
        <v>14473</v>
      </c>
    </row>
    <row r="12712" spans="1:7" x14ac:dyDescent="0.35">
      <c r="A12712" t="s">
        <v>3</v>
      </c>
      <c r="B12712" t="s">
        <v>29</v>
      </c>
      <c r="C12712" t="s">
        <v>2160</v>
      </c>
      <c r="D12712" s="2">
        <v>122472.96000000001</v>
      </c>
      <c r="E12712" s="3">
        <f t="shared" si="396"/>
        <v>5.543470772505141E-4</v>
      </c>
      <c r="F12712" s="3">
        <f t="shared" si="397"/>
        <v>94.651933934354147</v>
      </c>
      <c r="G12712" t="s">
        <v>14480</v>
      </c>
    </row>
    <row r="12713" spans="1:7" x14ac:dyDescent="0.35">
      <c r="A12713" t="s">
        <v>3</v>
      </c>
      <c r="B12713" t="s">
        <v>18</v>
      </c>
      <c r="C12713" t="s">
        <v>7256</v>
      </c>
      <c r="D12713" s="2">
        <v>122472.28</v>
      </c>
      <c r="E12713" s="3">
        <f t="shared" si="396"/>
        <v>5.5434399937918195E-4</v>
      </c>
      <c r="F12713" s="3">
        <f t="shared" si="397"/>
        <v>94.65248827835353</v>
      </c>
      <c r="G12713" t="s">
        <v>14473</v>
      </c>
    </row>
    <row r="12714" spans="1:7" x14ac:dyDescent="0.35">
      <c r="A12714" t="s">
        <v>3</v>
      </c>
      <c r="B12714" t="s">
        <v>180</v>
      </c>
      <c r="C12714" t="s">
        <v>9490</v>
      </c>
      <c r="D12714" s="2">
        <v>122469.86</v>
      </c>
      <c r="E12714" s="3">
        <f t="shared" si="396"/>
        <v>5.5433304577826514E-4</v>
      </c>
      <c r="F12714" s="3">
        <f t="shared" si="397"/>
        <v>94.653042611399314</v>
      </c>
      <c r="G12714" t="s">
        <v>14480</v>
      </c>
    </row>
    <row r="12715" spans="1:7" x14ac:dyDescent="0.35">
      <c r="A12715" t="s">
        <v>3</v>
      </c>
      <c r="B12715" t="s">
        <v>80</v>
      </c>
      <c r="C12715" t="s">
        <v>1191</v>
      </c>
      <c r="D12715" s="2">
        <v>122467.21</v>
      </c>
      <c r="E12715" s="3">
        <f t="shared" si="396"/>
        <v>5.5432105113263305E-4</v>
      </c>
      <c r="F12715" s="3">
        <f t="shared" si="397"/>
        <v>94.653596932450441</v>
      </c>
      <c r="G12715" t="s">
        <v>14480</v>
      </c>
    </row>
    <row r="12716" spans="1:7" x14ac:dyDescent="0.35">
      <c r="A12716" t="s">
        <v>10</v>
      </c>
      <c r="B12716" t="s">
        <v>73</v>
      </c>
      <c r="C12716" t="s">
        <v>4231</v>
      </c>
      <c r="D12716" s="2">
        <v>122464.04</v>
      </c>
      <c r="E12716" s="3">
        <f t="shared" si="396"/>
        <v>5.5430670282068822E-4</v>
      </c>
      <c r="F12716" s="3">
        <f t="shared" si="397"/>
        <v>94.654151239153265</v>
      </c>
      <c r="G12716" t="s">
        <v>14480</v>
      </c>
    </row>
    <row r="12717" spans="1:7" x14ac:dyDescent="0.35">
      <c r="A12717" t="s">
        <v>3</v>
      </c>
      <c r="B12717" t="s">
        <v>76</v>
      </c>
      <c r="C12717" t="s">
        <v>12180</v>
      </c>
      <c r="D12717" s="2">
        <v>122462.89</v>
      </c>
      <c r="E12717" s="3">
        <f t="shared" si="396"/>
        <v>5.5430149759711205E-4</v>
      </c>
      <c r="F12717" s="3">
        <f t="shared" si="397"/>
        <v>94.654705540650866</v>
      </c>
      <c r="G12717" t="s">
        <v>14473</v>
      </c>
    </row>
    <row r="12718" spans="1:7" x14ac:dyDescent="0.35">
      <c r="A12718" t="s">
        <v>3</v>
      </c>
      <c r="B12718" t="s">
        <v>13</v>
      </c>
      <c r="C12718" t="s">
        <v>3572</v>
      </c>
      <c r="D12718" s="2">
        <v>122461.6</v>
      </c>
      <c r="E12718" s="3">
        <f t="shared" si="396"/>
        <v>5.5429565869414394E-4</v>
      </c>
      <c r="F12718" s="3">
        <f t="shared" si="397"/>
        <v>94.655259836309554</v>
      </c>
      <c r="G12718" t="s">
        <v>14473</v>
      </c>
    </row>
    <row r="12719" spans="1:7" x14ac:dyDescent="0.35">
      <c r="A12719" t="s">
        <v>10</v>
      </c>
      <c r="B12719" t="s">
        <v>27</v>
      </c>
      <c r="C12719" t="s">
        <v>6561</v>
      </c>
      <c r="D12719" s="2">
        <v>122448.21</v>
      </c>
      <c r="E12719" s="3">
        <f t="shared" si="396"/>
        <v>5.5423505178659165E-4</v>
      </c>
      <c r="F12719" s="3">
        <f t="shared" si="397"/>
        <v>94.655814071361334</v>
      </c>
      <c r="G12719" t="s">
        <v>14473</v>
      </c>
    </row>
    <row r="12720" spans="1:7" x14ac:dyDescent="0.35">
      <c r="A12720" t="s">
        <v>3</v>
      </c>
      <c r="B12720" t="s">
        <v>180</v>
      </c>
      <c r="C12720" t="s">
        <v>8656</v>
      </c>
      <c r="D12720" s="2">
        <v>122428.99</v>
      </c>
      <c r="E12720" s="3">
        <f t="shared" si="396"/>
        <v>5.5414805665864866E-4</v>
      </c>
      <c r="F12720" s="3">
        <f t="shared" si="397"/>
        <v>94.656368219417999</v>
      </c>
      <c r="G12720" t="s">
        <v>14473</v>
      </c>
    </row>
    <row r="12721" spans="1:7" x14ac:dyDescent="0.35">
      <c r="A12721" t="s">
        <v>3</v>
      </c>
      <c r="B12721" t="s">
        <v>2048</v>
      </c>
      <c r="C12721" t="s">
        <v>1126</v>
      </c>
      <c r="D12721" s="2">
        <v>122422.99</v>
      </c>
      <c r="E12721" s="3">
        <f t="shared" si="396"/>
        <v>5.5412089897042508E-4</v>
      </c>
      <c r="F12721" s="3">
        <f t="shared" si="397"/>
        <v>94.656922340316967</v>
      </c>
      <c r="G12721" t="s">
        <v>14473</v>
      </c>
    </row>
    <row r="12722" spans="1:7" x14ac:dyDescent="0.35">
      <c r="A12722" t="s">
        <v>3</v>
      </c>
      <c r="B12722" t="s">
        <v>6</v>
      </c>
      <c r="C12722" t="s">
        <v>2480</v>
      </c>
      <c r="D12722" s="2">
        <v>122419.18</v>
      </c>
      <c r="E12722" s="3">
        <f t="shared" si="396"/>
        <v>5.5410365383840303E-4</v>
      </c>
      <c r="F12722" s="3">
        <f t="shared" si="397"/>
        <v>94.657476443970808</v>
      </c>
      <c r="G12722" t="s">
        <v>14480</v>
      </c>
    </row>
    <row r="12723" spans="1:7" x14ac:dyDescent="0.35">
      <c r="A12723" t="s">
        <v>10</v>
      </c>
      <c r="B12723" t="s">
        <v>96</v>
      </c>
      <c r="C12723" t="s">
        <v>181</v>
      </c>
      <c r="D12723" s="2">
        <v>122409.24</v>
      </c>
      <c r="E12723" s="3">
        <f t="shared" si="396"/>
        <v>5.5405866260157925E-4</v>
      </c>
      <c r="F12723" s="3">
        <f t="shared" si="397"/>
        <v>94.658030502633409</v>
      </c>
      <c r="G12723" t="s">
        <v>14480</v>
      </c>
    </row>
    <row r="12724" spans="1:7" x14ac:dyDescent="0.35">
      <c r="A12724" t="s">
        <v>10</v>
      </c>
      <c r="B12724" t="s">
        <v>9</v>
      </c>
      <c r="C12724" t="s">
        <v>13814</v>
      </c>
      <c r="D12724" s="2">
        <v>122407.08</v>
      </c>
      <c r="E12724" s="3">
        <f t="shared" si="396"/>
        <v>5.5404888583381875E-4</v>
      </c>
      <c r="F12724" s="3">
        <f t="shared" si="397"/>
        <v>94.65858455151924</v>
      </c>
      <c r="G12724" t="s">
        <v>14480</v>
      </c>
    </row>
    <row r="12725" spans="1:7" x14ac:dyDescent="0.35">
      <c r="A12725" t="s">
        <v>10</v>
      </c>
      <c r="B12725" t="s">
        <v>9</v>
      </c>
      <c r="C12725" t="s">
        <v>3949</v>
      </c>
      <c r="D12725" s="2">
        <v>122381.03</v>
      </c>
      <c r="E12725" s="3">
        <f t="shared" si="396"/>
        <v>5.5393097620411451E-4</v>
      </c>
      <c r="F12725" s="3">
        <f t="shared" si="397"/>
        <v>94.65913848249545</v>
      </c>
      <c r="G12725" t="s">
        <v>14473</v>
      </c>
    </row>
    <row r="12726" spans="1:7" x14ac:dyDescent="0.35">
      <c r="A12726" t="s">
        <v>3</v>
      </c>
      <c r="B12726" t="s">
        <v>9</v>
      </c>
      <c r="C12726" t="s">
        <v>12993</v>
      </c>
      <c r="D12726" s="2">
        <v>122365.41</v>
      </c>
      <c r="E12726" s="3">
        <f t="shared" si="396"/>
        <v>5.5386027568910575E-4</v>
      </c>
      <c r="F12726" s="3">
        <f t="shared" si="397"/>
        <v>94.659692342771137</v>
      </c>
      <c r="G12726" t="s">
        <v>14480</v>
      </c>
    </row>
    <row r="12727" spans="1:7" x14ac:dyDescent="0.35">
      <c r="A12727" t="s">
        <v>3</v>
      </c>
      <c r="B12727" t="s">
        <v>13</v>
      </c>
      <c r="C12727" t="s">
        <v>8703</v>
      </c>
      <c r="D12727" s="2">
        <v>122344.68</v>
      </c>
      <c r="E12727" s="3">
        <f t="shared" si="396"/>
        <v>5.5376644587629316E-4</v>
      </c>
      <c r="F12727" s="3">
        <f t="shared" si="397"/>
        <v>94.660246109217013</v>
      </c>
      <c r="G12727" t="s">
        <v>14473</v>
      </c>
    </row>
    <row r="12728" spans="1:7" x14ac:dyDescent="0.35">
      <c r="A12728" t="s">
        <v>3</v>
      </c>
      <c r="B12728" t="s">
        <v>9</v>
      </c>
      <c r="C12728" t="s">
        <v>13703</v>
      </c>
      <c r="D12728" s="2">
        <v>122324.45</v>
      </c>
      <c r="E12728" s="3">
        <f t="shared" si="396"/>
        <v>5.5367487920416584E-4</v>
      </c>
      <c r="F12728" s="3">
        <f t="shared" si="397"/>
        <v>94.660799784096213</v>
      </c>
      <c r="G12728" t="s">
        <v>14480</v>
      </c>
    </row>
    <row r="12729" spans="1:7" x14ac:dyDescent="0.35">
      <c r="A12729" t="s">
        <v>10</v>
      </c>
      <c r="B12729" t="s">
        <v>20</v>
      </c>
      <c r="C12729" t="s">
        <v>4253</v>
      </c>
      <c r="D12729" s="2">
        <v>122305.64</v>
      </c>
      <c r="E12729" s="3">
        <f t="shared" si="396"/>
        <v>5.5358973985158489E-4</v>
      </c>
      <c r="F12729" s="3">
        <f t="shared" si="397"/>
        <v>94.661353373836064</v>
      </c>
      <c r="G12729" t="s">
        <v>14480</v>
      </c>
    </row>
    <row r="12730" spans="1:7" x14ac:dyDescent="0.35">
      <c r="A12730" t="s">
        <v>3</v>
      </c>
      <c r="B12730" t="s">
        <v>11</v>
      </c>
      <c r="C12730" t="s">
        <v>4873</v>
      </c>
      <c r="D12730" s="2">
        <v>122301.65</v>
      </c>
      <c r="E12730" s="3">
        <f t="shared" si="396"/>
        <v>5.5357167998891618E-4</v>
      </c>
      <c r="F12730" s="3">
        <f t="shared" si="397"/>
        <v>94.661906945516051</v>
      </c>
      <c r="G12730" t="s">
        <v>14473</v>
      </c>
    </row>
    <row r="12731" spans="1:7" x14ac:dyDescent="0.35">
      <c r="A12731" t="s">
        <v>3</v>
      </c>
      <c r="B12731" t="s">
        <v>499</v>
      </c>
      <c r="C12731" t="s">
        <v>3621</v>
      </c>
      <c r="D12731" s="2">
        <v>122293.75</v>
      </c>
      <c r="E12731" s="3">
        <f t="shared" si="396"/>
        <v>5.5353592236608842E-4</v>
      </c>
      <c r="F12731" s="3">
        <f t="shared" si="397"/>
        <v>94.662460481438416</v>
      </c>
      <c r="G12731" t="s">
        <v>14473</v>
      </c>
    </row>
    <row r="12732" spans="1:7" x14ac:dyDescent="0.35">
      <c r="A12732" t="s">
        <v>3</v>
      </c>
      <c r="B12732" t="s">
        <v>4</v>
      </c>
      <c r="C12732" t="s">
        <v>10804</v>
      </c>
      <c r="D12732" s="2">
        <v>122275.17</v>
      </c>
      <c r="E12732" s="3">
        <f t="shared" si="396"/>
        <v>5.5345182405822264E-4</v>
      </c>
      <c r="F12732" s="3">
        <f t="shared" si="397"/>
        <v>94.663013933262476</v>
      </c>
      <c r="G12732" t="s">
        <v>14480</v>
      </c>
    </row>
    <row r="12733" spans="1:7" x14ac:dyDescent="0.35">
      <c r="A12733" t="s">
        <v>10</v>
      </c>
      <c r="B12733" t="s">
        <v>9</v>
      </c>
      <c r="C12733" t="s">
        <v>10784</v>
      </c>
      <c r="D12733" s="2">
        <v>122270.49</v>
      </c>
      <c r="E12733" s="3">
        <f t="shared" si="396"/>
        <v>5.5343064106140821E-4</v>
      </c>
      <c r="F12733" s="3">
        <f t="shared" si="397"/>
        <v>94.663567363903539</v>
      </c>
      <c r="G12733" t="s">
        <v>14473</v>
      </c>
    </row>
    <row r="12734" spans="1:7" x14ac:dyDescent="0.35">
      <c r="A12734" t="s">
        <v>3</v>
      </c>
      <c r="B12734" t="s">
        <v>9</v>
      </c>
      <c r="C12734" t="s">
        <v>13602</v>
      </c>
      <c r="D12734" s="2">
        <v>122254</v>
      </c>
      <c r="E12734" s="3">
        <f t="shared" si="396"/>
        <v>5.5335600268160696E-4</v>
      </c>
      <c r="F12734" s="3">
        <f t="shared" si="397"/>
        <v>94.664120719906222</v>
      </c>
      <c r="G12734" t="s">
        <v>14473</v>
      </c>
    </row>
    <row r="12735" spans="1:7" x14ac:dyDescent="0.35">
      <c r="A12735" t="s">
        <v>10</v>
      </c>
      <c r="B12735" t="s">
        <v>143</v>
      </c>
      <c r="C12735" t="s">
        <v>4778</v>
      </c>
      <c r="D12735" s="2">
        <v>122225.93</v>
      </c>
      <c r="E12735" s="3">
        <f t="shared" si="396"/>
        <v>5.5322894996353417E-4</v>
      </c>
      <c r="F12735" s="3">
        <f t="shared" si="397"/>
        <v>94.664673948856191</v>
      </c>
      <c r="G12735" t="s">
        <v>14473</v>
      </c>
    </row>
    <row r="12736" spans="1:7" x14ac:dyDescent="0.35">
      <c r="A12736" t="s">
        <v>3</v>
      </c>
      <c r="B12736" t="s">
        <v>9</v>
      </c>
      <c r="C12736" t="s">
        <v>6106</v>
      </c>
      <c r="D12736" s="2">
        <v>122224.46</v>
      </c>
      <c r="E12736" s="3">
        <f t="shared" si="396"/>
        <v>5.5322229632991939E-4</v>
      </c>
      <c r="F12736" s="3">
        <f t="shared" si="397"/>
        <v>94.665227171152523</v>
      </c>
      <c r="G12736" t="s">
        <v>14480</v>
      </c>
    </row>
    <row r="12737" spans="1:7" x14ac:dyDescent="0.35">
      <c r="A12737" t="s">
        <v>10</v>
      </c>
      <c r="B12737" t="s">
        <v>9</v>
      </c>
      <c r="C12737" t="s">
        <v>11462</v>
      </c>
      <c r="D12737" s="2">
        <v>122215.86</v>
      </c>
      <c r="E12737" s="3">
        <f t="shared" si="396"/>
        <v>5.5318337031013223E-4</v>
      </c>
      <c r="F12737" s="3">
        <f t="shared" si="397"/>
        <v>94.665780354522838</v>
      </c>
      <c r="G12737" t="s">
        <v>14480</v>
      </c>
    </row>
    <row r="12738" spans="1:7" x14ac:dyDescent="0.35">
      <c r="A12738" t="s">
        <v>3</v>
      </c>
      <c r="B12738" t="s">
        <v>6</v>
      </c>
      <c r="C12738" t="s">
        <v>1967</v>
      </c>
      <c r="D12738" s="2">
        <v>122209.55</v>
      </c>
      <c r="E12738" s="3">
        <f t="shared" si="396"/>
        <v>5.5315480947468372E-4</v>
      </c>
      <c r="F12738" s="3">
        <f t="shared" si="397"/>
        <v>94.666333509332318</v>
      </c>
      <c r="G12738" t="s">
        <v>14473</v>
      </c>
    </row>
    <row r="12739" spans="1:7" x14ac:dyDescent="0.35">
      <c r="A12739" t="s">
        <v>3</v>
      </c>
      <c r="B12739" t="s">
        <v>180</v>
      </c>
      <c r="C12739" t="s">
        <v>8196</v>
      </c>
      <c r="D12739" s="2">
        <v>122204.9</v>
      </c>
      <c r="E12739" s="3">
        <f t="shared" ref="E12739:E12802" si="398">(D12739/$D$29638)*100</f>
        <v>5.5313376226631033E-4</v>
      </c>
      <c r="F12739" s="3">
        <f t="shared" si="397"/>
        <v>94.666886643094585</v>
      </c>
      <c r="G12739" t="s">
        <v>14480</v>
      </c>
    </row>
    <row r="12740" spans="1:7" x14ac:dyDescent="0.35">
      <c r="A12740" t="s">
        <v>10</v>
      </c>
      <c r="B12740" t="s">
        <v>1780</v>
      </c>
      <c r="C12740" t="s">
        <v>8003</v>
      </c>
      <c r="D12740" s="2">
        <v>122177.9</v>
      </c>
      <c r="E12740" s="3">
        <f t="shared" si="398"/>
        <v>5.5301155266930416E-4</v>
      </c>
      <c r="F12740" s="3">
        <f t="shared" ref="F12740:F12803" si="399">E12740+F12739</f>
        <v>94.667439654647254</v>
      </c>
      <c r="G12740" t="s">
        <v>14473</v>
      </c>
    </row>
    <row r="12741" spans="1:7" x14ac:dyDescent="0.35">
      <c r="A12741" t="s">
        <v>10</v>
      </c>
      <c r="B12741" t="s">
        <v>36</v>
      </c>
      <c r="C12741" s="8" t="s">
        <v>2221</v>
      </c>
      <c r="D12741" s="2">
        <v>122171.52</v>
      </c>
      <c r="E12741" s="3">
        <f t="shared" si="398"/>
        <v>5.5298267499415967E-4</v>
      </c>
      <c r="F12741" s="3">
        <f t="shared" si="399"/>
        <v>94.667992637322243</v>
      </c>
      <c r="G12741" t="s">
        <v>14480</v>
      </c>
    </row>
    <row r="12742" spans="1:7" x14ac:dyDescent="0.35">
      <c r="A12742" t="s">
        <v>3</v>
      </c>
      <c r="B12742" t="s">
        <v>9</v>
      </c>
      <c r="C12742" t="s">
        <v>1702</v>
      </c>
      <c r="D12742" s="2">
        <v>122169</v>
      </c>
      <c r="E12742" s="3">
        <f t="shared" si="398"/>
        <v>5.5297126876510585E-4</v>
      </c>
      <c r="F12742" s="3">
        <f t="shared" si="399"/>
        <v>94.668545608591003</v>
      </c>
      <c r="G12742" t="s">
        <v>14473</v>
      </c>
    </row>
    <row r="12743" spans="1:7" x14ac:dyDescent="0.35">
      <c r="A12743" t="s">
        <v>10</v>
      </c>
      <c r="B12743" t="s">
        <v>9</v>
      </c>
      <c r="C12743" t="s">
        <v>7524</v>
      </c>
      <c r="D12743" s="2">
        <v>122167.25</v>
      </c>
      <c r="E12743" s="3">
        <f t="shared" si="398"/>
        <v>5.5296334777270729E-4</v>
      </c>
      <c r="F12743" s="3">
        <f t="shared" si="399"/>
        <v>94.669098571938775</v>
      </c>
      <c r="G12743" t="s">
        <v>14480</v>
      </c>
    </row>
    <row r="12744" spans="1:7" x14ac:dyDescent="0.35">
      <c r="A12744" t="s">
        <v>3</v>
      </c>
      <c r="B12744" t="s">
        <v>62</v>
      </c>
      <c r="C12744" t="s">
        <v>453</v>
      </c>
      <c r="D12744" s="2">
        <v>122165.57</v>
      </c>
      <c r="E12744" s="3">
        <f t="shared" si="398"/>
        <v>5.529557436200046E-4</v>
      </c>
      <c r="F12744" s="3">
        <f t="shared" si="399"/>
        <v>94.66965152768239</v>
      </c>
      <c r="G12744" t="s">
        <v>14480</v>
      </c>
    </row>
    <row r="12745" spans="1:7" x14ac:dyDescent="0.35">
      <c r="A12745" t="s">
        <v>3</v>
      </c>
      <c r="B12745" t="s">
        <v>23</v>
      </c>
      <c r="C12745" t="s">
        <v>4948</v>
      </c>
      <c r="D12745" s="2">
        <v>122144.21</v>
      </c>
      <c r="E12745" s="3">
        <f t="shared" si="398"/>
        <v>5.5285906224992857E-4</v>
      </c>
      <c r="F12745" s="3">
        <f t="shared" si="399"/>
        <v>94.670204386744643</v>
      </c>
      <c r="G12745" t="s">
        <v>14480</v>
      </c>
    </row>
    <row r="12746" spans="1:7" x14ac:dyDescent="0.35">
      <c r="A12746" t="s">
        <v>10</v>
      </c>
      <c r="B12746" t="s">
        <v>9</v>
      </c>
      <c r="C12746" t="s">
        <v>1284</v>
      </c>
      <c r="D12746" s="2">
        <v>122128.09</v>
      </c>
      <c r="E12746" s="3">
        <f t="shared" si="398"/>
        <v>5.5278609859423444E-4</v>
      </c>
      <c r="F12746" s="3">
        <f t="shared" si="399"/>
        <v>94.670757172843238</v>
      </c>
      <c r="G12746" t="s">
        <v>14480</v>
      </c>
    </row>
    <row r="12747" spans="1:7" x14ac:dyDescent="0.35">
      <c r="A12747" t="s">
        <v>3</v>
      </c>
      <c r="B12747" t="s">
        <v>9</v>
      </c>
      <c r="C12747" t="s">
        <v>3653</v>
      </c>
      <c r="D12747" s="2">
        <v>122108.46</v>
      </c>
      <c r="E12747" s="3">
        <f t="shared" si="398"/>
        <v>5.526972476909295E-4</v>
      </c>
      <c r="F12747" s="3">
        <f t="shared" si="399"/>
        <v>94.671309870090923</v>
      </c>
      <c r="G12747" t="s">
        <v>14480</v>
      </c>
    </row>
    <row r="12748" spans="1:7" x14ac:dyDescent="0.35">
      <c r="A12748" t="s">
        <v>3</v>
      </c>
      <c r="B12748" t="s">
        <v>29</v>
      </c>
      <c r="C12748" t="s">
        <v>2057</v>
      </c>
      <c r="D12748" s="2">
        <v>122100.75</v>
      </c>
      <c r="E12748" s="3">
        <f t="shared" si="398"/>
        <v>5.5266235006156219E-4</v>
      </c>
      <c r="F12748" s="3">
        <f t="shared" si="399"/>
        <v>94.671862532440983</v>
      </c>
      <c r="G12748" t="s">
        <v>14480</v>
      </c>
    </row>
    <row r="12749" spans="1:7" x14ac:dyDescent="0.35">
      <c r="A12749" t="s">
        <v>3</v>
      </c>
      <c r="B12749" t="s">
        <v>11</v>
      </c>
      <c r="C12749" t="s">
        <v>2800</v>
      </c>
      <c r="D12749" s="2">
        <v>122096.08</v>
      </c>
      <c r="E12749" s="3">
        <f t="shared" si="398"/>
        <v>5.5264121232756144E-4</v>
      </c>
      <c r="F12749" s="3">
        <f t="shared" si="399"/>
        <v>94.672415173653306</v>
      </c>
      <c r="G12749" t="s">
        <v>14473</v>
      </c>
    </row>
    <row r="12750" spans="1:7" x14ac:dyDescent="0.35">
      <c r="A12750" t="s">
        <v>3</v>
      </c>
      <c r="B12750" t="s">
        <v>28</v>
      </c>
      <c r="C12750" t="s">
        <v>684</v>
      </c>
      <c r="D12750" s="2">
        <v>122081.75</v>
      </c>
      <c r="E12750" s="3">
        <f t="shared" si="398"/>
        <v>5.5257635071552069E-4</v>
      </c>
      <c r="F12750" s="3">
        <f t="shared" si="399"/>
        <v>94.67296775000402</v>
      </c>
      <c r="G12750" t="s">
        <v>14480</v>
      </c>
    </row>
    <row r="12751" spans="1:7" x14ac:dyDescent="0.35">
      <c r="A12751" t="s">
        <v>10</v>
      </c>
      <c r="B12751" t="s">
        <v>36</v>
      </c>
      <c r="C12751" t="s">
        <v>12120</v>
      </c>
      <c r="D12751" s="2">
        <v>122043.61</v>
      </c>
      <c r="E12751" s="3">
        <f t="shared" si="398"/>
        <v>5.5240371834404595E-4</v>
      </c>
      <c r="F12751" s="3">
        <f t="shared" si="399"/>
        <v>94.673520153722365</v>
      </c>
      <c r="G12751" t="s">
        <v>14473</v>
      </c>
    </row>
    <row r="12752" spans="1:7" x14ac:dyDescent="0.35">
      <c r="A12752" t="s">
        <v>3</v>
      </c>
      <c r="B12752" t="s">
        <v>32</v>
      </c>
      <c r="C12752" t="s">
        <v>12911</v>
      </c>
      <c r="D12752" s="2">
        <v>122035.79</v>
      </c>
      <c r="E12752" s="3">
        <f t="shared" si="398"/>
        <v>5.5236832282372784E-4</v>
      </c>
      <c r="F12752" s="3">
        <f t="shared" si="399"/>
        <v>94.674072522045194</v>
      </c>
      <c r="G12752" t="s">
        <v>14480</v>
      </c>
    </row>
    <row r="12753" spans="1:7" x14ac:dyDescent="0.35">
      <c r="A12753" t="s">
        <v>3</v>
      </c>
      <c r="B12753" t="s">
        <v>29</v>
      </c>
      <c r="C12753" s="13" t="s">
        <v>9194</v>
      </c>
      <c r="D12753" s="2">
        <v>122014.81</v>
      </c>
      <c r="E12753" s="3">
        <f t="shared" si="398"/>
        <v>5.5227336144057261E-4</v>
      </c>
      <c r="F12753" s="3">
        <f t="shared" si="399"/>
        <v>94.674624795406629</v>
      </c>
      <c r="G12753" t="s">
        <v>14480</v>
      </c>
    </row>
    <row r="12754" spans="1:7" x14ac:dyDescent="0.35">
      <c r="A12754" t="s">
        <v>10</v>
      </c>
      <c r="B12754" t="s">
        <v>67</v>
      </c>
      <c r="C12754" t="s">
        <v>2005</v>
      </c>
      <c r="D12754" s="2">
        <v>122000</v>
      </c>
      <c r="E12754" s="3">
        <f t="shared" si="398"/>
        <v>5.5220632721347395E-4</v>
      </c>
      <c r="F12754" s="3">
        <f t="shared" si="399"/>
        <v>94.675177001733843</v>
      </c>
      <c r="G12754" t="s">
        <v>14473</v>
      </c>
    </row>
    <row r="12755" spans="1:7" x14ac:dyDescent="0.35">
      <c r="A12755" t="s">
        <v>10</v>
      </c>
      <c r="B12755" t="s">
        <v>8</v>
      </c>
      <c r="C12755" t="s">
        <v>13937</v>
      </c>
      <c r="D12755" s="2">
        <v>121996.47</v>
      </c>
      <c r="E12755" s="3">
        <f t="shared" si="398"/>
        <v>5.5219034944023579E-4</v>
      </c>
      <c r="F12755" s="3">
        <f t="shared" si="399"/>
        <v>94.675729192083281</v>
      </c>
      <c r="G12755" t="s">
        <v>14480</v>
      </c>
    </row>
    <row r="12756" spans="1:7" x14ac:dyDescent="0.35">
      <c r="A12756" t="s">
        <v>3</v>
      </c>
      <c r="B12756" t="s">
        <v>9</v>
      </c>
      <c r="C12756" t="s">
        <v>11876</v>
      </c>
      <c r="D12756" s="2">
        <v>121990.54</v>
      </c>
      <c r="E12756" s="3">
        <f t="shared" si="398"/>
        <v>5.5216350859170807E-4</v>
      </c>
      <c r="F12756" s="3">
        <f t="shared" si="399"/>
        <v>94.676281355591868</v>
      </c>
      <c r="G12756" t="s">
        <v>14480</v>
      </c>
    </row>
    <row r="12757" spans="1:7" x14ac:dyDescent="0.35">
      <c r="A12757" t="s">
        <v>10</v>
      </c>
      <c r="B12757" t="s">
        <v>6</v>
      </c>
      <c r="C12757" t="s">
        <v>6369</v>
      </c>
      <c r="D12757" s="2">
        <v>121960.35</v>
      </c>
      <c r="E12757" s="3">
        <f t="shared" si="398"/>
        <v>5.5202686015712961E-4</v>
      </c>
      <c r="F12757" s="3">
        <f t="shared" si="399"/>
        <v>94.676833382452031</v>
      </c>
      <c r="G12757" t="s">
        <v>14480</v>
      </c>
    </row>
    <row r="12758" spans="1:7" x14ac:dyDescent="0.35">
      <c r="A12758" t="s">
        <v>3</v>
      </c>
      <c r="B12758" t="s">
        <v>180</v>
      </c>
      <c r="C12758" t="s">
        <v>10210</v>
      </c>
      <c r="D12758" s="2">
        <v>121931.79</v>
      </c>
      <c r="E12758" s="3">
        <f t="shared" si="398"/>
        <v>5.5189758956118522E-4</v>
      </c>
      <c r="F12758" s="3">
        <f t="shared" si="399"/>
        <v>94.677385280041591</v>
      </c>
      <c r="G12758" t="s">
        <v>14480</v>
      </c>
    </row>
    <row r="12759" spans="1:7" x14ac:dyDescent="0.35">
      <c r="A12759" t="s">
        <v>10</v>
      </c>
      <c r="B12759" t="s">
        <v>180</v>
      </c>
      <c r="C12759" t="s">
        <v>3489</v>
      </c>
      <c r="D12759" s="2">
        <v>121928.05</v>
      </c>
      <c r="E12759" s="3">
        <f t="shared" si="398"/>
        <v>5.5188066126885915E-4</v>
      </c>
      <c r="F12759" s="3">
        <f t="shared" si="399"/>
        <v>94.677937160702854</v>
      </c>
      <c r="G12759" t="s">
        <v>14480</v>
      </c>
    </row>
    <row r="12760" spans="1:7" x14ac:dyDescent="0.35">
      <c r="A12760" t="s">
        <v>10</v>
      </c>
      <c r="B12760" t="s">
        <v>9</v>
      </c>
      <c r="C12760" t="s">
        <v>696</v>
      </c>
      <c r="D12760" s="2">
        <v>121923.76</v>
      </c>
      <c r="E12760" s="3">
        <f t="shared" si="398"/>
        <v>5.518612435217793E-4</v>
      </c>
      <c r="F12760" s="3">
        <f t="shared" si="399"/>
        <v>94.678489021946376</v>
      </c>
      <c r="G12760" t="s">
        <v>14480</v>
      </c>
    </row>
    <row r="12761" spans="1:7" x14ac:dyDescent="0.35">
      <c r="A12761" t="s">
        <v>10</v>
      </c>
      <c r="B12761" t="s">
        <v>8</v>
      </c>
      <c r="C12761" t="s">
        <v>6064</v>
      </c>
      <c r="D12761" s="2">
        <v>121910.15</v>
      </c>
      <c r="E12761" s="3">
        <f t="shared" si="398"/>
        <v>5.5179964083232531E-4</v>
      </c>
      <c r="F12761" s="3">
        <f t="shared" si="399"/>
        <v>94.679040821587208</v>
      </c>
      <c r="G12761" t="s">
        <v>14480</v>
      </c>
    </row>
    <row r="12762" spans="1:7" x14ac:dyDescent="0.35">
      <c r="A12762" t="s">
        <v>10</v>
      </c>
      <c r="B12762" t="s">
        <v>13</v>
      </c>
      <c r="C12762" t="s">
        <v>12089</v>
      </c>
      <c r="D12762" s="2">
        <v>121842.11</v>
      </c>
      <c r="E12762" s="3">
        <f t="shared" si="398"/>
        <v>5.5149167264786957E-4</v>
      </c>
      <c r="F12762" s="3">
        <f t="shared" si="399"/>
        <v>94.67959231325986</v>
      </c>
      <c r="G12762" t="s">
        <v>14473</v>
      </c>
    </row>
    <row r="12763" spans="1:7" x14ac:dyDescent="0.35">
      <c r="A12763" t="s">
        <v>3</v>
      </c>
      <c r="B12763" t="s">
        <v>9</v>
      </c>
      <c r="C12763" t="s">
        <v>2466</v>
      </c>
      <c r="D12763" s="2">
        <v>121827.09</v>
      </c>
      <c r="E12763" s="3">
        <f t="shared" si="398"/>
        <v>5.514236879016832E-4</v>
      </c>
      <c r="F12763" s="3">
        <f t="shared" si="399"/>
        <v>94.680143736947755</v>
      </c>
      <c r="G12763" t="s">
        <v>14473</v>
      </c>
    </row>
    <row r="12764" spans="1:7" x14ac:dyDescent="0.35">
      <c r="A12764" t="s">
        <v>3</v>
      </c>
      <c r="B12764" t="s">
        <v>57</v>
      </c>
      <c r="C12764" t="s">
        <v>6385</v>
      </c>
      <c r="D12764" s="2">
        <v>121814.2</v>
      </c>
      <c r="E12764" s="3">
        <f t="shared" si="398"/>
        <v>5.5136534413481608E-4</v>
      </c>
      <c r="F12764" s="3">
        <f t="shared" si="399"/>
        <v>94.680695102291892</v>
      </c>
      <c r="G12764" t="s">
        <v>14473</v>
      </c>
    </row>
    <row r="12765" spans="1:7" x14ac:dyDescent="0.35">
      <c r="A12765" t="s">
        <v>3</v>
      </c>
      <c r="B12765" t="s">
        <v>32</v>
      </c>
      <c r="C12765" t="s">
        <v>3762</v>
      </c>
      <c r="D12765" s="2">
        <v>121787.28</v>
      </c>
      <c r="E12765" s="3">
        <f t="shared" si="398"/>
        <v>5.5124349664031945E-4</v>
      </c>
      <c r="F12765" s="3">
        <f t="shared" si="399"/>
        <v>94.681246345788537</v>
      </c>
      <c r="G12765" t="s">
        <v>14473</v>
      </c>
    </row>
    <row r="12766" spans="1:7" x14ac:dyDescent="0.35">
      <c r="A12766" t="s">
        <v>3</v>
      </c>
      <c r="B12766" t="s">
        <v>13</v>
      </c>
      <c r="C12766" t="s">
        <v>6258</v>
      </c>
      <c r="D12766" s="2">
        <v>121775.46</v>
      </c>
      <c r="E12766" s="3">
        <f t="shared" si="398"/>
        <v>5.5118999599451895E-4</v>
      </c>
      <c r="F12766" s="3">
        <f t="shared" si="399"/>
        <v>94.681797535784526</v>
      </c>
      <c r="G12766" t="s">
        <v>14473</v>
      </c>
    </row>
    <row r="12767" spans="1:7" x14ac:dyDescent="0.35">
      <c r="A12767" t="s">
        <v>3</v>
      </c>
      <c r="B12767" t="s">
        <v>29</v>
      </c>
      <c r="C12767" t="s">
        <v>1419</v>
      </c>
      <c r="D12767" s="2">
        <v>121774.13</v>
      </c>
      <c r="E12767" s="3">
        <f t="shared" si="398"/>
        <v>5.5118397604029612E-4</v>
      </c>
      <c r="F12767" s="3">
        <f t="shared" si="399"/>
        <v>94.682348719760569</v>
      </c>
      <c r="G12767" t="s">
        <v>14473</v>
      </c>
    </row>
    <row r="12768" spans="1:7" x14ac:dyDescent="0.35">
      <c r="A12768" t="s">
        <v>3</v>
      </c>
      <c r="B12768" t="s">
        <v>27</v>
      </c>
      <c r="C12768" t="s">
        <v>5958</v>
      </c>
      <c r="D12768" s="2">
        <v>121771.37</v>
      </c>
      <c r="E12768" s="3">
        <f t="shared" si="398"/>
        <v>5.5117148350371323E-4</v>
      </c>
      <c r="F12768" s="3">
        <f t="shared" si="399"/>
        <v>94.682899891244077</v>
      </c>
      <c r="G12768" t="s">
        <v>14473</v>
      </c>
    </row>
    <row r="12769" spans="1:7" x14ac:dyDescent="0.35">
      <c r="A12769" t="s">
        <v>3</v>
      </c>
      <c r="B12769" t="s">
        <v>9</v>
      </c>
      <c r="C12769" s="13" t="s">
        <v>1094</v>
      </c>
      <c r="D12769" s="2">
        <v>121746.63</v>
      </c>
      <c r="E12769" s="3">
        <f t="shared" si="398"/>
        <v>5.5105950330260446E-4</v>
      </c>
      <c r="F12769" s="3">
        <f t="shared" si="399"/>
        <v>94.683450950747385</v>
      </c>
      <c r="G12769" t="s">
        <v>14480</v>
      </c>
    </row>
    <row r="12770" spans="1:7" x14ac:dyDescent="0.35">
      <c r="A12770" t="s">
        <v>10</v>
      </c>
      <c r="B12770" t="s">
        <v>36</v>
      </c>
      <c r="C12770" t="s">
        <v>1623</v>
      </c>
      <c r="D12770" s="2">
        <v>121739</v>
      </c>
      <c r="E12770" s="3">
        <f t="shared" si="398"/>
        <v>5.510249677757468E-4</v>
      </c>
      <c r="F12770" s="3">
        <f t="shared" si="399"/>
        <v>94.684001975715162</v>
      </c>
      <c r="G12770" t="s">
        <v>14473</v>
      </c>
    </row>
    <row r="12771" spans="1:7" x14ac:dyDescent="0.35">
      <c r="A12771" t="s">
        <v>10</v>
      </c>
      <c r="B12771" t="s">
        <v>9</v>
      </c>
      <c r="C12771" t="s">
        <v>12045</v>
      </c>
      <c r="D12771" s="2">
        <v>121724.18</v>
      </c>
      <c r="E12771" s="3">
        <f t="shared" si="398"/>
        <v>5.5095788828583446E-4</v>
      </c>
      <c r="F12771" s="3">
        <f t="shared" si="399"/>
        <v>94.684552933603442</v>
      </c>
      <c r="G12771" t="s">
        <v>14480</v>
      </c>
    </row>
    <row r="12772" spans="1:7" x14ac:dyDescent="0.35">
      <c r="A12772" t="s">
        <v>10</v>
      </c>
      <c r="B12772" t="s">
        <v>9</v>
      </c>
      <c r="C12772" s="8" t="s">
        <v>3866</v>
      </c>
      <c r="D12772" s="2">
        <v>121707.64</v>
      </c>
      <c r="E12772" s="3">
        <f t="shared" si="398"/>
        <v>5.5088302359196481E-4</v>
      </c>
      <c r="F12772" s="3">
        <f t="shared" si="399"/>
        <v>94.685103816627034</v>
      </c>
      <c r="G12772" t="s">
        <v>14480</v>
      </c>
    </row>
    <row r="12773" spans="1:7" x14ac:dyDescent="0.35">
      <c r="A12773" t="s">
        <v>10</v>
      </c>
      <c r="B12773" t="s">
        <v>6</v>
      </c>
      <c r="C12773" t="s">
        <v>647</v>
      </c>
      <c r="D12773" s="2">
        <v>121702.83</v>
      </c>
      <c r="E12773" s="3">
        <f t="shared" si="398"/>
        <v>5.5086125217857212E-4</v>
      </c>
      <c r="F12773" s="3">
        <f t="shared" si="399"/>
        <v>94.685654677879214</v>
      </c>
      <c r="G12773" t="s">
        <v>14473</v>
      </c>
    </row>
    <row r="12774" spans="1:7" x14ac:dyDescent="0.35">
      <c r="A12774" t="s">
        <v>3</v>
      </c>
      <c r="B12774" t="s">
        <v>9</v>
      </c>
      <c r="C12774" t="s">
        <v>4548</v>
      </c>
      <c r="D12774" s="2">
        <v>121698.33</v>
      </c>
      <c r="E12774" s="3">
        <f t="shared" si="398"/>
        <v>5.5084088391240446E-4</v>
      </c>
      <c r="F12774" s="3">
        <f t="shared" si="399"/>
        <v>94.686205518763131</v>
      </c>
      <c r="G12774" t="s">
        <v>14480</v>
      </c>
    </row>
    <row r="12775" spans="1:7" x14ac:dyDescent="0.35">
      <c r="A12775" t="s">
        <v>10</v>
      </c>
      <c r="B12775" t="s">
        <v>6</v>
      </c>
      <c r="C12775" t="s">
        <v>1851</v>
      </c>
      <c r="D12775" s="2">
        <v>121695.18</v>
      </c>
      <c r="E12775" s="3">
        <f t="shared" si="398"/>
        <v>5.5082662612608699E-4</v>
      </c>
      <c r="F12775" s="3">
        <f t="shared" si="399"/>
        <v>94.686756345389256</v>
      </c>
      <c r="G12775" t="s">
        <v>14473</v>
      </c>
    </row>
    <row r="12776" spans="1:7" x14ac:dyDescent="0.35">
      <c r="A12776" t="s">
        <v>3</v>
      </c>
      <c r="B12776" t="s">
        <v>38</v>
      </c>
      <c r="C12776" t="s">
        <v>4167</v>
      </c>
      <c r="D12776" s="2">
        <v>121691.34</v>
      </c>
      <c r="E12776" s="3">
        <f t="shared" si="398"/>
        <v>5.508092452056239E-4</v>
      </c>
      <c r="F12776" s="3">
        <f t="shared" si="399"/>
        <v>94.687307154634468</v>
      </c>
      <c r="G12776" t="s">
        <v>14473</v>
      </c>
    </row>
    <row r="12777" spans="1:7" x14ac:dyDescent="0.35">
      <c r="A12777" t="s">
        <v>3</v>
      </c>
      <c r="B12777" t="s">
        <v>9</v>
      </c>
      <c r="C12777" t="s">
        <v>4620</v>
      </c>
      <c r="D12777" s="2">
        <v>121651.27</v>
      </c>
      <c r="E12777" s="3">
        <f t="shared" si="398"/>
        <v>5.5062787711110384E-4</v>
      </c>
      <c r="F12777" s="3">
        <f t="shared" si="399"/>
        <v>94.687857782511585</v>
      </c>
      <c r="G12777" t="s">
        <v>14473</v>
      </c>
    </row>
    <row r="12778" spans="1:7" x14ac:dyDescent="0.35">
      <c r="A12778" t="s">
        <v>10</v>
      </c>
      <c r="B12778" t="s">
        <v>200</v>
      </c>
      <c r="C12778" t="s">
        <v>1799</v>
      </c>
      <c r="D12778" s="2">
        <v>121640</v>
      </c>
      <c r="E12778" s="3">
        <f t="shared" si="398"/>
        <v>5.5057686592005722E-4</v>
      </c>
      <c r="F12778" s="3">
        <f t="shared" si="399"/>
        <v>94.688408359377505</v>
      </c>
      <c r="G12778" t="s">
        <v>14473</v>
      </c>
    </row>
    <row r="12779" spans="1:7" x14ac:dyDescent="0.35">
      <c r="A12779" t="s">
        <v>10</v>
      </c>
      <c r="B12779" t="s">
        <v>8</v>
      </c>
      <c r="C12779" t="s">
        <v>2708</v>
      </c>
      <c r="D12779" s="2">
        <v>121627.4</v>
      </c>
      <c r="E12779" s="3">
        <f t="shared" si="398"/>
        <v>5.5051983477478756E-4</v>
      </c>
      <c r="F12779" s="3">
        <f t="shared" si="399"/>
        <v>94.688958879212279</v>
      </c>
      <c r="G12779" t="s">
        <v>14473</v>
      </c>
    </row>
    <row r="12780" spans="1:7" x14ac:dyDescent="0.35">
      <c r="A12780" t="s">
        <v>3</v>
      </c>
      <c r="B12780" t="s">
        <v>83</v>
      </c>
      <c r="C12780" t="s">
        <v>4616</v>
      </c>
      <c r="D12780" s="2">
        <v>121614.41</v>
      </c>
      <c r="E12780" s="3">
        <f t="shared" si="398"/>
        <v>5.5046103837978343E-4</v>
      </c>
      <c r="F12780" s="3">
        <f t="shared" si="399"/>
        <v>94.689509340250666</v>
      </c>
      <c r="G12780" t="s">
        <v>14480</v>
      </c>
    </row>
    <row r="12781" spans="1:7" x14ac:dyDescent="0.35">
      <c r="A12781" t="s">
        <v>10</v>
      </c>
      <c r="B12781" t="s">
        <v>9</v>
      </c>
      <c r="C12781" t="s">
        <v>9383</v>
      </c>
      <c r="D12781" s="2">
        <v>121610.4</v>
      </c>
      <c r="E12781" s="3">
        <f t="shared" si="398"/>
        <v>5.5044288799148736E-4</v>
      </c>
      <c r="F12781" s="3">
        <f t="shared" si="399"/>
        <v>94.690059783138651</v>
      </c>
      <c r="G12781" t="s">
        <v>14480</v>
      </c>
    </row>
    <row r="12782" spans="1:7" x14ac:dyDescent="0.35">
      <c r="A12782" t="s">
        <v>3</v>
      </c>
      <c r="B12782" t="s">
        <v>9</v>
      </c>
      <c r="C12782" t="s">
        <v>12427</v>
      </c>
      <c r="D12782" s="2">
        <v>121599.85</v>
      </c>
      <c r="E12782" s="3">
        <f t="shared" si="398"/>
        <v>5.5039513572302751E-4</v>
      </c>
      <c r="F12782" s="3">
        <f t="shared" si="399"/>
        <v>94.690610178274369</v>
      </c>
      <c r="G12782" t="s">
        <v>14480</v>
      </c>
    </row>
    <row r="12783" spans="1:7" x14ac:dyDescent="0.35">
      <c r="A12783" t="s">
        <v>10</v>
      </c>
      <c r="B12783" t="s">
        <v>35</v>
      </c>
      <c r="C12783" t="s">
        <v>380</v>
      </c>
      <c r="D12783" s="2">
        <v>121581.67</v>
      </c>
      <c r="E12783" s="3">
        <f t="shared" si="398"/>
        <v>5.5031284792770999E-4</v>
      </c>
      <c r="F12783" s="3">
        <f t="shared" si="399"/>
        <v>94.691160491122304</v>
      </c>
      <c r="G12783" t="s">
        <v>14473</v>
      </c>
    </row>
    <row r="12784" spans="1:7" x14ac:dyDescent="0.35">
      <c r="A12784" t="s">
        <v>10</v>
      </c>
      <c r="B12784" t="s">
        <v>180</v>
      </c>
      <c r="C12784" t="s">
        <v>7829</v>
      </c>
      <c r="D12784" s="2">
        <v>121577.33</v>
      </c>
      <c r="E12784" s="3">
        <f t="shared" si="398"/>
        <v>5.5029320386656153E-4</v>
      </c>
      <c r="F12784" s="3">
        <f t="shared" si="399"/>
        <v>94.691710784326176</v>
      </c>
      <c r="G12784" t="s">
        <v>14480</v>
      </c>
    </row>
    <row r="12785" spans="1:7" x14ac:dyDescent="0.35">
      <c r="A12785" t="s">
        <v>3</v>
      </c>
      <c r="B12785" t="s">
        <v>9</v>
      </c>
      <c r="C12785" t="s">
        <v>11819</v>
      </c>
      <c r="D12785" s="2">
        <v>121559.19</v>
      </c>
      <c r="E12785" s="3">
        <f t="shared" si="398"/>
        <v>5.5021109712249884E-4</v>
      </c>
      <c r="F12785" s="3">
        <f t="shared" si="399"/>
        <v>94.692260995423297</v>
      </c>
      <c r="G12785" t="s">
        <v>14480</v>
      </c>
    </row>
    <row r="12786" spans="1:7" x14ac:dyDescent="0.35">
      <c r="A12786" t="s">
        <v>3</v>
      </c>
      <c r="B12786" t="s">
        <v>9</v>
      </c>
      <c r="C12786" t="s">
        <v>4276</v>
      </c>
      <c r="D12786" s="2">
        <v>121537.63</v>
      </c>
      <c r="E12786" s="3">
        <f t="shared" si="398"/>
        <v>5.5011351049614869E-4</v>
      </c>
      <c r="F12786" s="3">
        <f t="shared" si="399"/>
        <v>94.692811108933796</v>
      </c>
      <c r="G12786" t="s">
        <v>14473</v>
      </c>
    </row>
    <row r="12787" spans="1:7" x14ac:dyDescent="0.35">
      <c r="A12787" t="s">
        <v>10</v>
      </c>
      <c r="B12787" t="s">
        <v>6</v>
      </c>
      <c r="C12787" t="s">
        <v>1407</v>
      </c>
      <c r="D12787" s="2">
        <v>121535.58</v>
      </c>
      <c r="E12787" s="3">
        <f t="shared" si="398"/>
        <v>5.5010423161933888E-4</v>
      </c>
      <c r="F12787" s="3">
        <f t="shared" si="399"/>
        <v>94.693361213165417</v>
      </c>
      <c r="G12787" t="s">
        <v>14480</v>
      </c>
    </row>
    <row r="12788" spans="1:7" x14ac:dyDescent="0.35">
      <c r="A12788" t="s">
        <v>3</v>
      </c>
      <c r="B12788" t="s">
        <v>16</v>
      </c>
      <c r="C12788" t="s">
        <v>181</v>
      </c>
      <c r="D12788" s="2">
        <v>121525.21</v>
      </c>
      <c r="E12788" s="3">
        <f t="shared" si="398"/>
        <v>5.500572940815258E-4</v>
      </c>
      <c r="F12788" s="3">
        <f t="shared" si="399"/>
        <v>94.693911270459495</v>
      </c>
      <c r="G12788" t="s">
        <v>14480</v>
      </c>
    </row>
    <row r="12789" spans="1:7" x14ac:dyDescent="0.35">
      <c r="A12789" t="s">
        <v>3</v>
      </c>
      <c r="B12789" t="s">
        <v>9</v>
      </c>
      <c r="C12789" t="s">
        <v>13683</v>
      </c>
      <c r="D12789" s="2">
        <v>121512.08</v>
      </c>
      <c r="E12789" s="3">
        <f t="shared" si="398"/>
        <v>5.4999786400712972E-4</v>
      </c>
      <c r="F12789" s="3">
        <f t="shared" si="399"/>
        <v>94.694461268323508</v>
      </c>
      <c r="G12789" t="s">
        <v>14473</v>
      </c>
    </row>
    <row r="12790" spans="1:7" x14ac:dyDescent="0.35">
      <c r="A12790" t="s">
        <v>3</v>
      </c>
      <c r="B12790" t="s">
        <v>1365</v>
      </c>
      <c r="C12790" t="s">
        <v>11463</v>
      </c>
      <c r="D12790" s="2">
        <v>121487.3</v>
      </c>
      <c r="E12790" s="3">
        <f t="shared" si="398"/>
        <v>5.4988570275476623E-4</v>
      </c>
      <c r="F12790" s="3">
        <f t="shared" si="399"/>
        <v>94.695011154026261</v>
      </c>
      <c r="G12790" t="s">
        <v>14473</v>
      </c>
    </row>
    <row r="12791" spans="1:7" x14ac:dyDescent="0.35">
      <c r="A12791" t="s">
        <v>3</v>
      </c>
      <c r="B12791" t="s">
        <v>29</v>
      </c>
      <c r="C12791" t="s">
        <v>2817</v>
      </c>
      <c r="D12791" s="2">
        <v>121484.45</v>
      </c>
      <c r="E12791" s="3">
        <f t="shared" si="398"/>
        <v>5.4987280285286001E-4</v>
      </c>
      <c r="F12791" s="3">
        <f t="shared" si="399"/>
        <v>94.695561026829111</v>
      </c>
      <c r="G12791" t="s">
        <v>14480</v>
      </c>
    </row>
    <row r="12792" spans="1:7" x14ac:dyDescent="0.35">
      <c r="A12792" t="s">
        <v>10</v>
      </c>
      <c r="B12792" t="s">
        <v>6</v>
      </c>
      <c r="C12792" t="s">
        <v>7438</v>
      </c>
      <c r="D12792" s="2">
        <v>121481.51</v>
      </c>
      <c r="E12792" s="3">
        <f t="shared" si="398"/>
        <v>5.4985949558563046E-4</v>
      </c>
      <c r="F12792" s="3">
        <f t="shared" si="399"/>
        <v>94.696110886324703</v>
      </c>
      <c r="G12792" t="s">
        <v>14480</v>
      </c>
    </row>
    <row r="12793" spans="1:7" x14ac:dyDescent="0.35">
      <c r="A12793" t="s">
        <v>3</v>
      </c>
      <c r="B12793" t="s">
        <v>92</v>
      </c>
      <c r="C12793" t="s">
        <v>5563</v>
      </c>
      <c r="D12793" s="2">
        <v>121480.19</v>
      </c>
      <c r="E12793" s="3">
        <f t="shared" si="398"/>
        <v>5.498535208942212E-4</v>
      </c>
      <c r="F12793" s="3">
        <f t="shared" si="399"/>
        <v>94.696660739845598</v>
      </c>
      <c r="G12793" t="s">
        <v>14480</v>
      </c>
    </row>
    <row r="12794" spans="1:7" x14ac:dyDescent="0.35">
      <c r="A12794" t="s">
        <v>3</v>
      </c>
      <c r="B12794" t="s">
        <v>13</v>
      </c>
      <c r="C12794" t="s">
        <v>1055</v>
      </c>
      <c r="D12794" s="2">
        <v>121446.97</v>
      </c>
      <c r="E12794" s="3">
        <f t="shared" si="398"/>
        <v>5.4970315782708985E-4</v>
      </c>
      <c r="F12794" s="3">
        <f t="shared" si="399"/>
        <v>94.697210443003428</v>
      </c>
      <c r="G12794" t="s">
        <v>14473</v>
      </c>
    </row>
    <row r="12795" spans="1:7" x14ac:dyDescent="0.35">
      <c r="A12795" t="s">
        <v>3</v>
      </c>
      <c r="B12795" t="s">
        <v>9</v>
      </c>
      <c r="C12795" t="s">
        <v>7017</v>
      </c>
      <c r="D12795" s="2">
        <v>121428.25</v>
      </c>
      <c r="E12795" s="3">
        <f t="shared" si="398"/>
        <v>5.4961842583983213E-4</v>
      </c>
      <c r="F12795" s="3">
        <f t="shared" si="399"/>
        <v>94.697760061429264</v>
      </c>
      <c r="G12795" t="s">
        <v>14480</v>
      </c>
    </row>
    <row r="12796" spans="1:7" x14ac:dyDescent="0.35">
      <c r="A12796" t="s">
        <v>3</v>
      </c>
      <c r="B12796" t="s">
        <v>6</v>
      </c>
      <c r="C12796" t="s">
        <v>1295</v>
      </c>
      <c r="D12796" s="2">
        <v>121416.28</v>
      </c>
      <c r="E12796" s="3">
        <f t="shared" si="398"/>
        <v>5.49564246251826E-4</v>
      </c>
      <c r="F12796" s="3">
        <f t="shared" si="399"/>
        <v>94.69830962567552</v>
      </c>
      <c r="G12796" t="s">
        <v>14473</v>
      </c>
    </row>
    <row r="12797" spans="1:7" x14ac:dyDescent="0.35">
      <c r="A12797" t="s">
        <v>10</v>
      </c>
      <c r="B12797" t="s">
        <v>180</v>
      </c>
      <c r="C12797" t="s">
        <v>7476</v>
      </c>
      <c r="D12797" s="2">
        <v>121411.41</v>
      </c>
      <c r="E12797" s="3">
        <f t="shared" si="398"/>
        <v>5.4954220326155123E-4</v>
      </c>
      <c r="F12797" s="3">
        <f t="shared" si="399"/>
        <v>94.69885916787878</v>
      </c>
      <c r="G12797" t="s">
        <v>14480</v>
      </c>
    </row>
    <row r="12798" spans="1:7" x14ac:dyDescent="0.35">
      <c r="A12798" t="s">
        <v>3</v>
      </c>
      <c r="B12798" t="s">
        <v>9</v>
      </c>
      <c r="C12798" t="s">
        <v>11021</v>
      </c>
      <c r="D12798" s="2">
        <v>121406</v>
      </c>
      <c r="E12798" s="3">
        <f t="shared" si="398"/>
        <v>5.4951771607933625E-4</v>
      </c>
      <c r="F12798" s="3">
        <f t="shared" si="399"/>
        <v>94.699408685594861</v>
      </c>
      <c r="G12798" t="s">
        <v>14480</v>
      </c>
    </row>
    <row r="12799" spans="1:7" x14ac:dyDescent="0.35">
      <c r="A12799" t="s">
        <v>10</v>
      </c>
      <c r="B12799" t="s">
        <v>13</v>
      </c>
      <c r="C12799" s="8" t="s">
        <v>3433</v>
      </c>
      <c r="D12799" s="2">
        <v>121403.61</v>
      </c>
      <c r="E12799" s="3">
        <f t="shared" si="398"/>
        <v>5.4950689826686048E-4</v>
      </c>
      <c r="F12799" s="3">
        <f t="shared" si="399"/>
        <v>94.699958192493128</v>
      </c>
      <c r="G12799" t="s">
        <v>14480</v>
      </c>
    </row>
    <row r="12800" spans="1:7" x14ac:dyDescent="0.35">
      <c r="A12800" t="s">
        <v>3</v>
      </c>
      <c r="B12800" t="s">
        <v>122</v>
      </c>
      <c r="C12800" t="s">
        <v>13287</v>
      </c>
      <c r="D12800" s="2">
        <v>121382.63</v>
      </c>
      <c r="E12800" s="3">
        <f t="shared" si="398"/>
        <v>5.4941193688370525E-4</v>
      </c>
      <c r="F12800" s="3">
        <f t="shared" si="399"/>
        <v>94.700507604430015</v>
      </c>
      <c r="G12800" t="s">
        <v>14473</v>
      </c>
    </row>
    <row r="12801" spans="1:7" x14ac:dyDescent="0.35">
      <c r="A12801" t="s">
        <v>3</v>
      </c>
      <c r="B12801" t="s">
        <v>57</v>
      </c>
      <c r="C12801" t="s">
        <v>6461</v>
      </c>
      <c r="D12801" s="2">
        <v>121374.62</v>
      </c>
      <c r="E12801" s="3">
        <f t="shared" si="398"/>
        <v>5.4937568136992679E-4</v>
      </c>
      <c r="F12801" s="3">
        <f t="shared" si="399"/>
        <v>94.701056980111389</v>
      </c>
      <c r="G12801" t="s">
        <v>14473</v>
      </c>
    </row>
    <row r="12802" spans="1:7" x14ac:dyDescent="0.35">
      <c r="A12802" t="s">
        <v>3</v>
      </c>
      <c r="B12802" t="s">
        <v>9</v>
      </c>
      <c r="C12802" t="s">
        <v>7332</v>
      </c>
      <c r="D12802" s="2">
        <v>121365.34</v>
      </c>
      <c r="E12802" s="3">
        <f t="shared" si="398"/>
        <v>5.4933367747880758E-4</v>
      </c>
      <c r="F12802" s="3">
        <f t="shared" si="399"/>
        <v>94.701606313788872</v>
      </c>
      <c r="G12802" t="s">
        <v>14480</v>
      </c>
    </row>
    <row r="12803" spans="1:7" x14ac:dyDescent="0.35">
      <c r="A12803" t="s">
        <v>3</v>
      </c>
      <c r="B12803" t="s">
        <v>9</v>
      </c>
      <c r="C12803" t="s">
        <v>11183</v>
      </c>
      <c r="D12803" s="2">
        <v>121353.18</v>
      </c>
      <c r="E12803" s="3">
        <f t="shared" ref="E12803:E12866" si="400">(D12803/$D$29638)*100</f>
        <v>5.4927863789734101E-4</v>
      </c>
      <c r="F12803" s="3">
        <f t="shared" si="399"/>
        <v>94.702155592426763</v>
      </c>
      <c r="G12803" t="s">
        <v>14480</v>
      </c>
    </row>
    <row r="12804" spans="1:7" x14ac:dyDescent="0.35">
      <c r="A12804" t="s">
        <v>3</v>
      </c>
      <c r="B12804" t="s">
        <v>32</v>
      </c>
      <c r="C12804" t="s">
        <v>1902</v>
      </c>
      <c r="D12804" s="2">
        <v>121352.87</v>
      </c>
      <c r="E12804" s="3">
        <f t="shared" si="400"/>
        <v>5.4927723475011619E-4</v>
      </c>
      <c r="F12804" s="3">
        <f t="shared" ref="F12804:F12867" si="401">E12804+F12803</f>
        <v>94.702704869661517</v>
      </c>
      <c r="G12804" t="s">
        <v>14473</v>
      </c>
    </row>
    <row r="12805" spans="1:7" x14ac:dyDescent="0.35">
      <c r="A12805" t="s">
        <v>10</v>
      </c>
      <c r="B12805" t="s">
        <v>139</v>
      </c>
      <c r="C12805" t="s">
        <v>8343</v>
      </c>
      <c r="D12805" s="2">
        <v>121349.45</v>
      </c>
      <c r="E12805" s="3">
        <f t="shared" si="400"/>
        <v>5.4926175486782862E-4</v>
      </c>
      <c r="F12805" s="3">
        <f t="shared" si="401"/>
        <v>94.703254131416386</v>
      </c>
      <c r="G12805" t="s">
        <v>14480</v>
      </c>
    </row>
    <row r="12806" spans="1:7" x14ac:dyDescent="0.35">
      <c r="A12806" t="s">
        <v>3</v>
      </c>
      <c r="B12806" t="s">
        <v>6</v>
      </c>
      <c r="C12806" s="8" t="s">
        <v>2387</v>
      </c>
      <c r="D12806" s="2">
        <v>121341.81</v>
      </c>
      <c r="E12806" s="3">
        <f t="shared" si="400"/>
        <v>5.4922717407815728E-4</v>
      </c>
      <c r="F12806" s="3">
        <f t="shared" si="401"/>
        <v>94.703803358590463</v>
      </c>
      <c r="G12806" t="s">
        <v>14480</v>
      </c>
    </row>
    <row r="12807" spans="1:7" x14ac:dyDescent="0.35">
      <c r="A12807" t="s">
        <v>3</v>
      </c>
      <c r="B12807" t="s">
        <v>73</v>
      </c>
      <c r="C12807" t="s">
        <v>1156</v>
      </c>
      <c r="D12807" s="2">
        <v>121340.23</v>
      </c>
      <c r="E12807" s="3">
        <f t="shared" si="400"/>
        <v>5.4922002255359181E-4</v>
      </c>
      <c r="F12807" s="3">
        <f t="shared" si="401"/>
        <v>94.704352578613012</v>
      </c>
      <c r="G12807" t="s">
        <v>14473</v>
      </c>
    </row>
    <row r="12808" spans="1:7" x14ac:dyDescent="0.35">
      <c r="A12808" t="s">
        <v>10</v>
      </c>
      <c r="B12808" t="s">
        <v>8</v>
      </c>
      <c r="C12808" t="s">
        <v>3554</v>
      </c>
      <c r="D12808" s="2">
        <v>121325.83</v>
      </c>
      <c r="E12808" s="3">
        <f t="shared" si="400"/>
        <v>5.4915484410185508E-4</v>
      </c>
      <c r="F12808" s="3">
        <f t="shared" si="401"/>
        <v>94.70490173345712</v>
      </c>
      <c r="G12808" t="s">
        <v>14473</v>
      </c>
    </row>
    <row r="12809" spans="1:7" x14ac:dyDescent="0.35">
      <c r="A12809" t="s">
        <v>10</v>
      </c>
      <c r="B12809" t="s">
        <v>57</v>
      </c>
      <c r="C12809" t="s">
        <v>8797</v>
      </c>
      <c r="D12809" s="2">
        <v>121317.08</v>
      </c>
      <c r="E12809" s="3">
        <f t="shared" si="400"/>
        <v>5.4911523913986229E-4</v>
      </c>
      <c r="F12809" s="3">
        <f t="shared" si="401"/>
        <v>94.705450848696259</v>
      </c>
      <c r="G12809" t="s">
        <v>14473</v>
      </c>
    </row>
    <row r="12810" spans="1:7" x14ac:dyDescent="0.35">
      <c r="A12810" t="s">
        <v>10</v>
      </c>
      <c r="B12810" t="s">
        <v>1440</v>
      </c>
      <c r="C12810" t="s">
        <v>10782</v>
      </c>
      <c r="D12810" s="2">
        <v>121314</v>
      </c>
      <c r="E12810" s="3">
        <f t="shared" si="400"/>
        <v>5.4910129819324091E-4</v>
      </c>
      <c r="F12810" s="3">
        <f t="shared" si="401"/>
        <v>94.70599994999445</v>
      </c>
      <c r="G12810" t="s">
        <v>14473</v>
      </c>
    </row>
    <row r="12811" spans="1:7" x14ac:dyDescent="0.35">
      <c r="A12811" t="s">
        <v>3</v>
      </c>
      <c r="B12811" t="s">
        <v>9</v>
      </c>
      <c r="C12811" t="s">
        <v>11295</v>
      </c>
      <c r="D12811" s="2">
        <v>121308.68</v>
      </c>
      <c r="E12811" s="3">
        <f t="shared" si="400"/>
        <v>5.4907721837634926E-4</v>
      </c>
      <c r="F12811" s="3">
        <f t="shared" si="401"/>
        <v>94.70654902721283</v>
      </c>
      <c r="G12811" t="s">
        <v>14480</v>
      </c>
    </row>
    <row r="12812" spans="1:7" x14ac:dyDescent="0.35">
      <c r="A12812" t="s">
        <v>3</v>
      </c>
      <c r="B12812" t="s">
        <v>9</v>
      </c>
      <c r="C12812" t="s">
        <v>13804</v>
      </c>
      <c r="D12812" s="2">
        <v>121303.01</v>
      </c>
      <c r="E12812" s="3">
        <f t="shared" si="400"/>
        <v>5.4905155436097797E-4</v>
      </c>
      <c r="F12812" s="3">
        <f t="shared" si="401"/>
        <v>94.707098078767189</v>
      </c>
      <c r="G12812" t="s">
        <v>14473</v>
      </c>
    </row>
    <row r="12813" spans="1:7" x14ac:dyDescent="0.35">
      <c r="A12813" t="s">
        <v>3</v>
      </c>
      <c r="B12813" t="s">
        <v>9</v>
      </c>
      <c r="C12813" t="s">
        <v>2121</v>
      </c>
      <c r="D12813" s="2">
        <v>121269.62</v>
      </c>
      <c r="E12813" s="3">
        <f t="shared" si="400"/>
        <v>5.4890042182601352E-4</v>
      </c>
      <c r="F12813" s="3">
        <f t="shared" si="401"/>
        <v>94.707646979189008</v>
      </c>
      <c r="G12813" t="s">
        <v>14480</v>
      </c>
    </row>
    <row r="12814" spans="1:7" x14ac:dyDescent="0.35">
      <c r="A12814" t="s">
        <v>3</v>
      </c>
      <c r="B12814" t="s">
        <v>9</v>
      </c>
      <c r="C12814" t="s">
        <v>11783</v>
      </c>
      <c r="D12814" s="2">
        <v>121267.11</v>
      </c>
      <c r="E12814" s="3">
        <f t="shared" si="400"/>
        <v>5.4888906085977327E-4</v>
      </c>
      <c r="F12814" s="3">
        <f t="shared" si="401"/>
        <v>94.708195868249874</v>
      </c>
      <c r="G12814" t="s">
        <v>14473</v>
      </c>
    </row>
    <row r="12815" spans="1:7" x14ac:dyDescent="0.35">
      <c r="A12815" t="s">
        <v>3</v>
      </c>
      <c r="B12815" t="s">
        <v>55</v>
      </c>
      <c r="C12815" t="s">
        <v>6244</v>
      </c>
      <c r="D12815" s="2">
        <v>121263.35</v>
      </c>
      <c r="E12815" s="3">
        <f t="shared" si="400"/>
        <v>5.4887204204181984E-4</v>
      </c>
      <c r="F12815" s="3">
        <f t="shared" si="401"/>
        <v>94.70874474029192</v>
      </c>
      <c r="G12815" t="s">
        <v>14480</v>
      </c>
    </row>
    <row r="12816" spans="1:7" x14ac:dyDescent="0.35">
      <c r="A12816" t="s">
        <v>10</v>
      </c>
      <c r="B12816" t="s">
        <v>32</v>
      </c>
      <c r="C12816" t="s">
        <v>10649</v>
      </c>
      <c r="D12816" s="2">
        <v>121220.11</v>
      </c>
      <c r="E12816" s="3">
        <f t="shared" si="400"/>
        <v>5.4867632563535506E-4</v>
      </c>
      <c r="F12816" s="3">
        <f t="shared" si="401"/>
        <v>94.709293416617555</v>
      </c>
      <c r="G12816" t="s">
        <v>14473</v>
      </c>
    </row>
    <row r="12817" spans="1:7" x14ac:dyDescent="0.35">
      <c r="A12817" t="s">
        <v>3</v>
      </c>
      <c r="B12817" t="s">
        <v>8</v>
      </c>
      <c r="C12817" t="s">
        <v>6090</v>
      </c>
      <c r="D12817" s="2">
        <v>121203.79</v>
      </c>
      <c r="E12817" s="3">
        <f t="shared" si="400"/>
        <v>5.4860245672338679E-4</v>
      </c>
      <c r="F12817" s="3">
        <f t="shared" si="401"/>
        <v>94.709842019074273</v>
      </c>
      <c r="G12817" t="s">
        <v>14473</v>
      </c>
    </row>
    <row r="12818" spans="1:7" x14ac:dyDescent="0.35">
      <c r="A12818" t="s">
        <v>10</v>
      </c>
      <c r="B12818" t="s">
        <v>9</v>
      </c>
      <c r="C12818" s="8" t="s">
        <v>13906</v>
      </c>
      <c r="D12818" s="2">
        <v>121200</v>
      </c>
      <c r="E12818" s="3">
        <f t="shared" si="400"/>
        <v>5.4858530211699221E-4</v>
      </c>
      <c r="F12818" s="3">
        <f t="shared" si="401"/>
        <v>94.710390604376386</v>
      </c>
      <c r="G12818" t="s">
        <v>14480</v>
      </c>
    </row>
    <row r="12819" spans="1:7" x14ac:dyDescent="0.35">
      <c r="A12819" t="s">
        <v>3</v>
      </c>
      <c r="B12819" t="s">
        <v>33</v>
      </c>
      <c r="C12819" s="7" t="s">
        <v>11318</v>
      </c>
      <c r="D12819" s="2">
        <v>121182</v>
      </c>
      <c r="E12819" s="3">
        <f t="shared" si="400"/>
        <v>5.4850382905232136E-4</v>
      </c>
      <c r="F12819" s="3">
        <f t="shared" si="401"/>
        <v>94.710939108205437</v>
      </c>
      <c r="G12819" t="s">
        <v>14480</v>
      </c>
    </row>
    <row r="12820" spans="1:7" x14ac:dyDescent="0.35">
      <c r="A12820" t="s">
        <v>10</v>
      </c>
      <c r="B12820" t="s">
        <v>9</v>
      </c>
      <c r="C12820" t="s">
        <v>11296</v>
      </c>
      <c r="D12820" s="2">
        <v>121172.88</v>
      </c>
      <c r="E12820" s="3">
        <f t="shared" si="400"/>
        <v>5.4846254936622145E-4</v>
      </c>
      <c r="F12820" s="3">
        <f t="shared" si="401"/>
        <v>94.711487570754798</v>
      </c>
      <c r="G12820" t="s">
        <v>14480</v>
      </c>
    </row>
    <row r="12821" spans="1:7" x14ac:dyDescent="0.35">
      <c r="A12821" t="s">
        <v>3</v>
      </c>
      <c r="B12821" t="s">
        <v>6</v>
      </c>
      <c r="C12821" t="s">
        <v>7740</v>
      </c>
      <c r="D12821" s="2">
        <v>121164</v>
      </c>
      <c r="E12821" s="3">
        <f t="shared" si="400"/>
        <v>5.4842235598765051E-4</v>
      </c>
      <c r="F12821" s="3">
        <f t="shared" si="401"/>
        <v>94.712035993110788</v>
      </c>
      <c r="G12821" t="s">
        <v>14473</v>
      </c>
    </row>
    <row r="12822" spans="1:7" x14ac:dyDescent="0.35">
      <c r="A12822" t="s">
        <v>3</v>
      </c>
      <c r="B12822" t="s">
        <v>9</v>
      </c>
      <c r="C12822" t="s">
        <v>11199</v>
      </c>
      <c r="D12822" s="2">
        <v>121149.03</v>
      </c>
      <c r="E12822" s="3">
        <f t="shared" si="400"/>
        <v>5.4835459755553265E-4</v>
      </c>
      <c r="F12822" s="3">
        <f t="shared" si="401"/>
        <v>94.712584347708344</v>
      </c>
      <c r="G12822" t="s">
        <v>14480</v>
      </c>
    </row>
    <row r="12823" spans="1:7" x14ac:dyDescent="0.35">
      <c r="A12823" t="s">
        <v>3</v>
      </c>
      <c r="B12823" t="s">
        <v>6</v>
      </c>
      <c r="C12823" t="s">
        <v>5225</v>
      </c>
      <c r="D12823" s="2">
        <v>121136.63</v>
      </c>
      <c r="E12823" s="3">
        <f t="shared" si="400"/>
        <v>5.4829847166653711E-4</v>
      </c>
      <c r="F12823" s="3">
        <f t="shared" si="401"/>
        <v>94.713132646180014</v>
      </c>
      <c r="G12823" t="s">
        <v>14480</v>
      </c>
    </row>
    <row r="12824" spans="1:7" x14ac:dyDescent="0.35">
      <c r="A12824" t="s">
        <v>3</v>
      </c>
      <c r="B12824" t="s">
        <v>20</v>
      </c>
      <c r="C12824" t="s">
        <v>11667</v>
      </c>
      <c r="D12824" s="2">
        <v>121106.45</v>
      </c>
      <c r="E12824" s="3">
        <f t="shared" si="400"/>
        <v>5.4816186849477233E-4</v>
      </c>
      <c r="F12824" s="3">
        <f t="shared" si="401"/>
        <v>94.713680808048508</v>
      </c>
      <c r="G12824" t="s">
        <v>14473</v>
      </c>
    </row>
    <row r="12825" spans="1:7" x14ac:dyDescent="0.35">
      <c r="A12825" t="s">
        <v>3</v>
      </c>
      <c r="B12825" t="s">
        <v>13</v>
      </c>
      <c r="C12825" t="s">
        <v>2155</v>
      </c>
      <c r="D12825" s="2">
        <v>121091</v>
      </c>
      <c r="E12825" s="3">
        <f t="shared" si="400"/>
        <v>5.4809193744759655E-4</v>
      </c>
      <c r="F12825" s="3">
        <f t="shared" si="401"/>
        <v>94.714228899985955</v>
      </c>
      <c r="G12825" t="s">
        <v>14473</v>
      </c>
    </row>
    <row r="12826" spans="1:7" x14ac:dyDescent="0.35">
      <c r="A12826" t="s">
        <v>10</v>
      </c>
      <c r="B12826" t="s">
        <v>1541</v>
      </c>
      <c r="C12826" t="s">
        <v>3980</v>
      </c>
      <c r="D12826" s="2">
        <v>121083.14</v>
      </c>
      <c r="E12826" s="3">
        <f t="shared" si="400"/>
        <v>5.4805636087602362E-4</v>
      </c>
      <c r="F12826" s="3">
        <f t="shared" si="401"/>
        <v>94.714776956346824</v>
      </c>
      <c r="G12826" t="s">
        <v>14473</v>
      </c>
    </row>
    <row r="12827" spans="1:7" x14ac:dyDescent="0.35">
      <c r="A12827" t="s">
        <v>10</v>
      </c>
      <c r="B12827" t="s">
        <v>9</v>
      </c>
      <c r="C12827" t="s">
        <v>11943</v>
      </c>
      <c r="D12827" s="2">
        <v>121068.74</v>
      </c>
      <c r="E12827" s="3">
        <f t="shared" si="400"/>
        <v>5.4799118242428689E-4</v>
      </c>
      <c r="F12827" s="3">
        <f t="shared" si="401"/>
        <v>94.715324947529254</v>
      </c>
      <c r="G12827" t="s">
        <v>14473</v>
      </c>
    </row>
    <row r="12828" spans="1:7" x14ac:dyDescent="0.35">
      <c r="A12828" t="s">
        <v>10</v>
      </c>
      <c r="B12828" t="s">
        <v>9</v>
      </c>
      <c r="C12828" t="s">
        <v>1295</v>
      </c>
      <c r="D12828" s="2">
        <v>121052.46</v>
      </c>
      <c r="E12828" s="3">
        <f t="shared" si="400"/>
        <v>5.4791749456357356E-4</v>
      </c>
      <c r="F12828" s="3">
        <f t="shared" si="401"/>
        <v>94.715872865023812</v>
      </c>
      <c r="G12828" t="s">
        <v>14473</v>
      </c>
    </row>
    <row r="12829" spans="1:7" x14ac:dyDescent="0.35">
      <c r="A12829" t="s">
        <v>3</v>
      </c>
      <c r="B12829" t="s">
        <v>8</v>
      </c>
      <c r="C12829" t="s">
        <v>8971</v>
      </c>
      <c r="D12829" s="2">
        <v>121043.21</v>
      </c>
      <c r="E12829" s="3">
        <f t="shared" si="400"/>
        <v>5.478756264608955E-4</v>
      </c>
      <c r="F12829" s="3">
        <f t="shared" si="401"/>
        <v>94.716420740650278</v>
      </c>
      <c r="G12829" t="s">
        <v>14480</v>
      </c>
    </row>
    <row r="12830" spans="1:7" x14ac:dyDescent="0.35">
      <c r="A12830" t="s">
        <v>3</v>
      </c>
      <c r="B12830" t="s">
        <v>6</v>
      </c>
      <c r="C12830" t="s">
        <v>6706</v>
      </c>
      <c r="D12830" s="2">
        <v>121019</v>
      </c>
      <c r="E12830" s="3">
        <f t="shared" si="400"/>
        <v>5.4776604518891325E-4</v>
      </c>
      <c r="F12830" s="3">
        <f t="shared" si="401"/>
        <v>94.716968506695466</v>
      </c>
      <c r="G12830" t="s">
        <v>14473</v>
      </c>
    </row>
    <row r="12831" spans="1:7" x14ac:dyDescent="0.35">
      <c r="A12831" t="s">
        <v>3</v>
      </c>
      <c r="B12831" t="s">
        <v>6</v>
      </c>
      <c r="C12831" t="s">
        <v>12835</v>
      </c>
      <c r="D12831" s="2">
        <v>121018.63</v>
      </c>
      <c r="E12831" s="3">
        <f t="shared" si="400"/>
        <v>5.4776437046480603E-4</v>
      </c>
      <c r="F12831" s="3">
        <f t="shared" si="401"/>
        <v>94.717516271065932</v>
      </c>
      <c r="G12831" t="s">
        <v>14480</v>
      </c>
    </row>
    <row r="12832" spans="1:7" x14ac:dyDescent="0.35">
      <c r="A12832" t="s">
        <v>3</v>
      </c>
      <c r="B12832" t="s">
        <v>79</v>
      </c>
      <c r="C12832" t="s">
        <v>1075</v>
      </c>
      <c r="D12832" s="2">
        <v>121016.43</v>
      </c>
      <c r="E12832" s="3">
        <f t="shared" si="400"/>
        <v>5.4775441264579071E-4</v>
      </c>
      <c r="F12832" s="3">
        <f t="shared" si="401"/>
        <v>94.718064025478583</v>
      </c>
      <c r="G12832" t="s">
        <v>14473</v>
      </c>
    </row>
    <row r="12833" spans="1:7" x14ac:dyDescent="0.35">
      <c r="A12833" t="s">
        <v>10</v>
      </c>
      <c r="B12833" t="s">
        <v>32</v>
      </c>
      <c r="C12833" s="8" t="s">
        <v>766</v>
      </c>
      <c r="D12833" s="2">
        <v>121014.53</v>
      </c>
      <c r="E12833" s="3">
        <f t="shared" si="400"/>
        <v>5.4774581271118663E-4</v>
      </c>
      <c r="F12833" s="3">
        <f t="shared" si="401"/>
        <v>94.718611771291293</v>
      </c>
      <c r="G12833" t="s">
        <v>14480</v>
      </c>
    </row>
    <row r="12834" spans="1:7" x14ac:dyDescent="0.35">
      <c r="A12834" t="s">
        <v>10</v>
      </c>
      <c r="B12834" t="s">
        <v>92</v>
      </c>
      <c r="C12834" t="s">
        <v>5600</v>
      </c>
      <c r="D12834" s="2">
        <v>120999.23</v>
      </c>
      <c r="E12834" s="3">
        <f t="shared" si="400"/>
        <v>5.4767656060621638E-4</v>
      </c>
      <c r="F12834" s="3">
        <f t="shared" si="401"/>
        <v>94.719159447851894</v>
      </c>
      <c r="G12834" t="s">
        <v>14480</v>
      </c>
    </row>
    <row r="12835" spans="1:7" x14ac:dyDescent="0.35">
      <c r="A12835" t="s">
        <v>3</v>
      </c>
      <c r="B12835" t="s">
        <v>95</v>
      </c>
      <c r="C12835" t="s">
        <v>204</v>
      </c>
      <c r="D12835" s="2">
        <v>120993.08</v>
      </c>
      <c r="E12835" s="3">
        <f t="shared" si="400"/>
        <v>5.4764872397578717E-4</v>
      </c>
      <c r="F12835" s="3">
        <f t="shared" si="401"/>
        <v>94.719707096575874</v>
      </c>
      <c r="G12835" t="s">
        <v>14480</v>
      </c>
    </row>
    <row r="12836" spans="1:7" x14ac:dyDescent="0.35">
      <c r="A12836" t="s">
        <v>10</v>
      </c>
      <c r="B12836" t="s">
        <v>92</v>
      </c>
      <c r="C12836" t="s">
        <v>7573</v>
      </c>
      <c r="D12836" s="2">
        <v>120950</v>
      </c>
      <c r="E12836" s="3">
        <f t="shared" si="400"/>
        <v>5.4745373177434169E-4</v>
      </c>
      <c r="F12836" s="3">
        <f t="shared" si="401"/>
        <v>94.720254550307644</v>
      </c>
      <c r="G12836" t="s">
        <v>14473</v>
      </c>
    </row>
    <row r="12837" spans="1:7" x14ac:dyDescent="0.35">
      <c r="A12837" t="s">
        <v>3</v>
      </c>
      <c r="B12837" t="s">
        <v>76</v>
      </c>
      <c r="C12837" t="s">
        <v>6851</v>
      </c>
      <c r="D12837" s="2">
        <v>120946.79</v>
      </c>
      <c r="E12837" s="3">
        <f t="shared" si="400"/>
        <v>5.4743920241114203E-4</v>
      </c>
      <c r="F12837" s="3">
        <f t="shared" si="401"/>
        <v>94.720801989510051</v>
      </c>
      <c r="G12837" t="s">
        <v>14473</v>
      </c>
    </row>
    <row r="12838" spans="1:7" x14ac:dyDescent="0.35">
      <c r="A12838" t="s">
        <v>3</v>
      </c>
      <c r="B12838" t="s">
        <v>22</v>
      </c>
      <c r="C12838" t="s">
        <v>3216</v>
      </c>
      <c r="D12838" s="2">
        <v>120940</v>
      </c>
      <c r="E12838" s="3">
        <f t="shared" si="400"/>
        <v>5.4740846896063561E-4</v>
      </c>
      <c r="F12838" s="3">
        <f t="shared" si="401"/>
        <v>94.721349397979012</v>
      </c>
      <c r="G12838" t="s">
        <v>14473</v>
      </c>
    </row>
    <row r="12839" spans="1:7" x14ac:dyDescent="0.35">
      <c r="A12839" t="s">
        <v>10</v>
      </c>
      <c r="B12839" t="s">
        <v>11</v>
      </c>
      <c r="C12839" t="s">
        <v>131</v>
      </c>
      <c r="D12839" s="2">
        <v>120926.67</v>
      </c>
      <c r="E12839" s="3">
        <f t="shared" si="400"/>
        <v>5.4734813362996551E-4</v>
      </c>
      <c r="F12839" s="3">
        <f t="shared" si="401"/>
        <v>94.721896746112648</v>
      </c>
      <c r="G12839" t="s">
        <v>14473</v>
      </c>
    </row>
    <row r="12840" spans="1:7" x14ac:dyDescent="0.35">
      <c r="A12840" t="s">
        <v>10</v>
      </c>
      <c r="B12840" t="s">
        <v>9</v>
      </c>
      <c r="C12840" s="8" t="s">
        <v>5924</v>
      </c>
      <c r="D12840" s="2">
        <v>120903.77</v>
      </c>
      <c r="E12840" s="3">
        <f t="shared" si="400"/>
        <v>5.4724448178657863E-4</v>
      </c>
      <c r="F12840" s="3">
        <f t="shared" si="401"/>
        <v>94.722443990594428</v>
      </c>
      <c r="G12840" t="s">
        <v>14480</v>
      </c>
    </row>
    <row r="12841" spans="1:7" x14ac:dyDescent="0.35">
      <c r="A12841" t="s">
        <v>10</v>
      </c>
      <c r="B12841" t="s">
        <v>6</v>
      </c>
      <c r="C12841" t="s">
        <v>9832</v>
      </c>
      <c r="D12841" s="2">
        <v>120857.7</v>
      </c>
      <c r="E12841" s="3">
        <f t="shared" si="400"/>
        <v>5.4703595600383498E-4</v>
      </c>
      <c r="F12841" s="3">
        <f t="shared" si="401"/>
        <v>94.722991026550432</v>
      </c>
      <c r="G12841" t="s">
        <v>14473</v>
      </c>
    </row>
    <row r="12842" spans="1:7" x14ac:dyDescent="0.35">
      <c r="A12842" t="s">
        <v>3</v>
      </c>
      <c r="B12842" t="s">
        <v>9</v>
      </c>
      <c r="C12842" t="s">
        <v>2922</v>
      </c>
      <c r="D12842" s="2">
        <v>120845.66</v>
      </c>
      <c r="E12842" s="3">
        <f t="shared" si="400"/>
        <v>5.46981459576133E-4</v>
      </c>
      <c r="F12842" s="3">
        <f t="shared" si="401"/>
        <v>94.72353800801001</v>
      </c>
      <c r="G12842" t="s">
        <v>14480</v>
      </c>
    </row>
    <row r="12843" spans="1:7" x14ac:dyDescent="0.35">
      <c r="A12843" t="s">
        <v>3</v>
      </c>
      <c r="B12843" t="s">
        <v>9</v>
      </c>
      <c r="C12843" t="s">
        <v>953</v>
      </c>
      <c r="D12843" s="2">
        <v>120844.86</v>
      </c>
      <c r="E12843" s="3">
        <f t="shared" si="400"/>
        <v>5.4697783855103647E-4</v>
      </c>
      <c r="F12843" s="3">
        <f t="shared" si="401"/>
        <v>94.724084985848563</v>
      </c>
      <c r="G12843" t="s">
        <v>14480</v>
      </c>
    </row>
    <row r="12844" spans="1:7" x14ac:dyDescent="0.35">
      <c r="A12844" t="s">
        <v>3</v>
      </c>
      <c r="B12844" t="s">
        <v>6</v>
      </c>
      <c r="C12844" t="s">
        <v>7803</v>
      </c>
      <c r="D12844" s="2">
        <v>120843.35</v>
      </c>
      <c r="E12844" s="3">
        <f t="shared" si="400"/>
        <v>5.4697100386616698E-4</v>
      </c>
      <c r="F12844" s="3">
        <f t="shared" si="401"/>
        <v>94.724631956852434</v>
      </c>
      <c r="G12844" t="s">
        <v>14480</v>
      </c>
    </row>
    <row r="12845" spans="1:7" x14ac:dyDescent="0.35">
      <c r="A12845" t="s">
        <v>10</v>
      </c>
      <c r="B12845" t="s">
        <v>6</v>
      </c>
      <c r="C12845" t="s">
        <v>94</v>
      </c>
      <c r="D12845" s="2">
        <v>120839.98</v>
      </c>
      <c r="E12845" s="3">
        <f t="shared" si="400"/>
        <v>5.4695575029794791E-4</v>
      </c>
      <c r="F12845" s="3">
        <f t="shared" si="401"/>
        <v>94.725178912602729</v>
      </c>
      <c r="G12845" t="s">
        <v>14473</v>
      </c>
    </row>
    <row r="12846" spans="1:7" x14ac:dyDescent="0.35">
      <c r="A12846" t="s">
        <v>3</v>
      </c>
      <c r="B12846" t="s">
        <v>22</v>
      </c>
      <c r="C12846" t="s">
        <v>1862</v>
      </c>
      <c r="D12846" s="2">
        <v>120829.53</v>
      </c>
      <c r="E12846" s="3">
        <f t="shared" si="400"/>
        <v>5.4690845065762518E-4</v>
      </c>
      <c r="F12846" s="3">
        <f t="shared" si="401"/>
        <v>94.725725821053388</v>
      </c>
      <c r="G12846" t="s">
        <v>14473</v>
      </c>
    </row>
    <row r="12847" spans="1:7" x14ac:dyDescent="0.35">
      <c r="A12847" t="s">
        <v>3</v>
      </c>
      <c r="B12847" t="s">
        <v>9</v>
      </c>
      <c r="C12847" t="s">
        <v>6626</v>
      </c>
      <c r="D12847" s="2">
        <v>120778.17</v>
      </c>
      <c r="E12847" s="3">
        <f t="shared" si="400"/>
        <v>5.4667598084643103E-4</v>
      </c>
      <c r="F12847" s="3">
        <f t="shared" si="401"/>
        <v>94.72627249703423</v>
      </c>
      <c r="G12847" t="s">
        <v>14480</v>
      </c>
    </row>
    <row r="12848" spans="1:7" x14ac:dyDescent="0.35">
      <c r="A12848" t="s">
        <v>3</v>
      </c>
      <c r="B12848" t="s">
        <v>9</v>
      </c>
      <c r="C12848" t="s">
        <v>5309</v>
      </c>
      <c r="D12848" s="2">
        <v>120771.44</v>
      </c>
      <c r="E12848" s="3">
        <f t="shared" si="400"/>
        <v>5.466455189728069E-4</v>
      </c>
      <c r="F12848" s="3">
        <f t="shared" si="401"/>
        <v>94.726819142553197</v>
      </c>
      <c r="G12848" t="s">
        <v>14480</v>
      </c>
    </row>
    <row r="12849" spans="1:7" x14ac:dyDescent="0.35">
      <c r="A12849" t="s">
        <v>10</v>
      </c>
      <c r="B12849" t="s">
        <v>55</v>
      </c>
      <c r="C12849" s="13" t="s">
        <v>1094</v>
      </c>
      <c r="D12849" s="2">
        <v>120763.53</v>
      </c>
      <c r="E12849" s="3">
        <f t="shared" si="400"/>
        <v>5.4660971608716546E-4</v>
      </c>
      <c r="F12849" s="3">
        <f t="shared" si="401"/>
        <v>94.727365752269279</v>
      </c>
      <c r="G12849" t="s">
        <v>14480</v>
      </c>
    </row>
    <row r="12850" spans="1:7" x14ac:dyDescent="0.35">
      <c r="A12850" t="s">
        <v>10</v>
      </c>
      <c r="B12850" t="s">
        <v>9</v>
      </c>
      <c r="C12850" t="s">
        <v>10137</v>
      </c>
      <c r="D12850" s="2">
        <v>120757.57</v>
      </c>
      <c r="E12850" s="3">
        <f t="shared" si="400"/>
        <v>5.465827394501966E-4</v>
      </c>
      <c r="F12850" s="3">
        <f t="shared" si="401"/>
        <v>94.727912335008725</v>
      </c>
      <c r="G12850" t="s">
        <v>14473</v>
      </c>
    </row>
    <row r="12851" spans="1:7" x14ac:dyDescent="0.35">
      <c r="A12851" t="s">
        <v>10</v>
      </c>
      <c r="B12851" t="s">
        <v>36</v>
      </c>
      <c r="C12851" t="s">
        <v>1257</v>
      </c>
      <c r="D12851" s="2">
        <v>120756.67</v>
      </c>
      <c r="E12851" s="3">
        <f t="shared" si="400"/>
        <v>5.4657866579696317E-4</v>
      </c>
      <c r="F12851" s="3">
        <f t="shared" si="401"/>
        <v>94.728458913674515</v>
      </c>
      <c r="G12851" t="s">
        <v>14473</v>
      </c>
    </row>
    <row r="12852" spans="1:7" x14ac:dyDescent="0.35">
      <c r="A12852" t="s">
        <v>3</v>
      </c>
      <c r="B12852" t="s">
        <v>345</v>
      </c>
      <c r="C12852" t="s">
        <v>14348</v>
      </c>
      <c r="D12852" s="2">
        <v>120754.63</v>
      </c>
      <c r="E12852" s="3">
        <f t="shared" si="400"/>
        <v>5.4656943218296704E-4</v>
      </c>
      <c r="F12852" s="3">
        <f t="shared" si="401"/>
        <v>94.729005483106704</v>
      </c>
      <c r="G12852" t="s">
        <v>14473</v>
      </c>
    </row>
    <row r="12853" spans="1:7" x14ac:dyDescent="0.35">
      <c r="A12853" t="s">
        <v>3</v>
      </c>
      <c r="B12853" t="s">
        <v>9</v>
      </c>
      <c r="C12853" t="s">
        <v>7790</v>
      </c>
      <c r="D12853" s="2">
        <v>120736.97</v>
      </c>
      <c r="E12853" s="3">
        <f t="shared" si="400"/>
        <v>5.4648949805396227E-4</v>
      </c>
      <c r="F12853" s="3">
        <f t="shared" si="401"/>
        <v>94.729551972604753</v>
      </c>
      <c r="G12853" t="s">
        <v>14473</v>
      </c>
    </row>
    <row r="12854" spans="1:7" x14ac:dyDescent="0.35">
      <c r="A12854" t="s">
        <v>10</v>
      </c>
      <c r="B12854" t="s">
        <v>80</v>
      </c>
      <c r="C12854" s="7" t="s">
        <v>1976</v>
      </c>
      <c r="D12854" s="2">
        <v>120733.75999999999</v>
      </c>
      <c r="E12854" s="3">
        <f t="shared" si="400"/>
        <v>5.4647496869076261E-4</v>
      </c>
      <c r="F12854" s="3">
        <f t="shared" si="401"/>
        <v>94.73009844757344</v>
      </c>
      <c r="G12854" t="s">
        <v>14480</v>
      </c>
    </row>
    <row r="12855" spans="1:7" x14ac:dyDescent="0.35">
      <c r="A12855" t="s">
        <v>3</v>
      </c>
      <c r="B12855" t="s">
        <v>13</v>
      </c>
      <c r="C12855" t="s">
        <v>1936</v>
      </c>
      <c r="D12855" s="2">
        <v>120727.57</v>
      </c>
      <c r="E12855" s="3">
        <f t="shared" si="400"/>
        <v>5.4644695100907869E-4</v>
      </c>
      <c r="F12855" s="3">
        <f t="shared" si="401"/>
        <v>94.730644894524445</v>
      </c>
      <c r="G12855" t="s">
        <v>14473</v>
      </c>
    </row>
    <row r="12856" spans="1:7" x14ac:dyDescent="0.35">
      <c r="A12856" t="s">
        <v>10</v>
      </c>
      <c r="B12856" t="s">
        <v>6</v>
      </c>
      <c r="C12856" t="s">
        <v>2551</v>
      </c>
      <c r="D12856" s="2">
        <v>120708.98</v>
      </c>
      <c r="E12856" s="3">
        <f t="shared" si="400"/>
        <v>5.4636280743839913E-4</v>
      </c>
      <c r="F12856" s="3">
        <f t="shared" si="401"/>
        <v>94.731191257331886</v>
      </c>
      <c r="G12856" t="s">
        <v>14480</v>
      </c>
    </row>
    <row r="12857" spans="1:7" x14ac:dyDescent="0.35">
      <c r="A12857" t="s">
        <v>3</v>
      </c>
      <c r="B12857" t="s">
        <v>180</v>
      </c>
      <c r="C12857" t="s">
        <v>14243</v>
      </c>
      <c r="D12857" s="2">
        <v>120699.99</v>
      </c>
      <c r="E12857" s="3">
        <f t="shared" si="400"/>
        <v>5.4632211616887738E-4</v>
      </c>
      <c r="F12857" s="3">
        <f t="shared" si="401"/>
        <v>94.731737579448051</v>
      </c>
      <c r="G12857" t="s">
        <v>14480</v>
      </c>
    </row>
    <row r="12858" spans="1:7" x14ac:dyDescent="0.35">
      <c r="A12858" t="s">
        <v>10</v>
      </c>
      <c r="B12858" t="s">
        <v>6</v>
      </c>
      <c r="C12858" s="6" t="s">
        <v>10248</v>
      </c>
      <c r="D12858" s="2">
        <v>120688.3</v>
      </c>
      <c r="E12858" s="3">
        <f t="shared" si="400"/>
        <v>5.4626920393965504E-4</v>
      </c>
      <c r="F12858" s="3">
        <f t="shared" si="401"/>
        <v>94.732283848651988</v>
      </c>
      <c r="G12858" t="s">
        <v>14473</v>
      </c>
    </row>
    <row r="12859" spans="1:7" x14ac:dyDescent="0.35">
      <c r="A12859" t="s">
        <v>10</v>
      </c>
      <c r="B12859" t="s">
        <v>9</v>
      </c>
      <c r="C12859" t="s">
        <v>6807</v>
      </c>
      <c r="D12859" s="2">
        <v>120659.93</v>
      </c>
      <c r="E12859" s="3">
        <f t="shared" si="400"/>
        <v>5.4614079333717099E-4</v>
      </c>
      <c r="F12859" s="3">
        <f t="shared" si="401"/>
        <v>94.732829989445321</v>
      </c>
      <c r="G12859" t="s">
        <v>14480</v>
      </c>
    </row>
    <row r="12860" spans="1:7" x14ac:dyDescent="0.35">
      <c r="A12860" t="s">
        <v>10</v>
      </c>
      <c r="B12860" t="s">
        <v>29</v>
      </c>
      <c r="C12860" t="s">
        <v>648</v>
      </c>
      <c r="D12860" s="2">
        <v>120659.72</v>
      </c>
      <c r="E12860" s="3">
        <f t="shared" si="400"/>
        <v>5.4613984281808318E-4</v>
      </c>
      <c r="F12860" s="3">
        <f t="shared" si="401"/>
        <v>94.733376129288132</v>
      </c>
      <c r="G12860" t="s">
        <v>14473</v>
      </c>
    </row>
    <row r="12861" spans="1:7" x14ac:dyDescent="0.35">
      <c r="A12861" t="s">
        <v>3</v>
      </c>
      <c r="B12861" t="s">
        <v>9</v>
      </c>
      <c r="C12861" s="8" t="s">
        <v>1410</v>
      </c>
      <c r="D12861" s="2">
        <v>120642.27</v>
      </c>
      <c r="E12861" s="3">
        <f t="shared" si="400"/>
        <v>5.4606085920816622E-4</v>
      </c>
      <c r="F12861" s="3">
        <f t="shared" si="401"/>
        <v>94.733922190147339</v>
      </c>
      <c r="G12861" t="s">
        <v>14480</v>
      </c>
    </row>
    <row r="12862" spans="1:7" x14ac:dyDescent="0.35">
      <c r="A12862" t="s">
        <v>3</v>
      </c>
      <c r="B12862" t="s">
        <v>9</v>
      </c>
      <c r="C12862" t="s">
        <v>12636</v>
      </c>
      <c r="D12862" s="2">
        <v>120634.1</v>
      </c>
      <c r="E12862" s="3">
        <f t="shared" si="400"/>
        <v>5.4602387948936835E-4</v>
      </c>
      <c r="F12862" s="3">
        <f t="shared" si="401"/>
        <v>94.734468214026833</v>
      </c>
      <c r="G12862" t="s">
        <v>14480</v>
      </c>
    </row>
    <row r="12863" spans="1:7" x14ac:dyDescent="0.35">
      <c r="A12863" t="s">
        <v>3</v>
      </c>
      <c r="B12863" t="s">
        <v>134</v>
      </c>
      <c r="C12863" t="s">
        <v>8738</v>
      </c>
      <c r="D12863" s="2">
        <v>120630.71</v>
      </c>
      <c r="E12863" s="3">
        <f t="shared" si="400"/>
        <v>5.4600853539552203E-4</v>
      </c>
      <c r="F12863" s="3">
        <f t="shared" si="401"/>
        <v>94.735014222562228</v>
      </c>
      <c r="G12863" t="s">
        <v>14480</v>
      </c>
    </row>
    <row r="12864" spans="1:7" x14ac:dyDescent="0.35">
      <c r="A12864" t="s">
        <v>10</v>
      </c>
      <c r="B12864" t="s">
        <v>18</v>
      </c>
      <c r="C12864" t="s">
        <v>9815</v>
      </c>
      <c r="D12864" s="2">
        <v>120628.24</v>
      </c>
      <c r="E12864" s="3">
        <f t="shared" si="400"/>
        <v>5.4599735548053671E-4</v>
      </c>
      <c r="F12864" s="3">
        <f t="shared" si="401"/>
        <v>94.735560219917701</v>
      </c>
      <c r="G12864" t="s">
        <v>14473</v>
      </c>
    </row>
    <row r="12865" spans="1:7" x14ac:dyDescent="0.35">
      <c r="A12865" t="s">
        <v>3</v>
      </c>
      <c r="B12865" t="s">
        <v>117</v>
      </c>
      <c r="C12865" t="s">
        <v>7649</v>
      </c>
      <c r="D12865" s="2">
        <v>120623.73</v>
      </c>
      <c r="E12865" s="3">
        <f t="shared" si="400"/>
        <v>5.4597694195155527E-4</v>
      </c>
      <c r="F12865" s="3">
        <f t="shared" si="401"/>
        <v>94.736106196859652</v>
      </c>
      <c r="G12865" t="s">
        <v>14473</v>
      </c>
    </row>
    <row r="12866" spans="1:7" x14ac:dyDescent="0.35">
      <c r="A12866" t="s">
        <v>3</v>
      </c>
      <c r="B12866" t="s">
        <v>9</v>
      </c>
      <c r="C12866" t="s">
        <v>3473</v>
      </c>
      <c r="D12866" s="2">
        <v>120615.29</v>
      </c>
      <c r="E12866" s="3">
        <f t="shared" si="400"/>
        <v>5.459387401367873E-4</v>
      </c>
      <c r="F12866" s="3">
        <f t="shared" si="401"/>
        <v>94.736652135599783</v>
      </c>
      <c r="G12866" t="s">
        <v>14473</v>
      </c>
    </row>
    <row r="12867" spans="1:7" x14ac:dyDescent="0.35">
      <c r="A12867" t="s">
        <v>10</v>
      </c>
      <c r="B12867" t="s">
        <v>18</v>
      </c>
      <c r="C12867" t="s">
        <v>6278</v>
      </c>
      <c r="D12867" s="2">
        <v>120612.14</v>
      </c>
      <c r="E12867" s="3">
        <f t="shared" ref="E12867:E12930" si="402">(D12867/$D$29638)*100</f>
        <v>5.4592448235046994E-4</v>
      </c>
      <c r="F12867" s="3">
        <f t="shared" si="401"/>
        <v>94.737198060082136</v>
      </c>
      <c r="G12867" t="s">
        <v>14473</v>
      </c>
    </row>
    <row r="12868" spans="1:7" x14ac:dyDescent="0.35">
      <c r="A12868" t="s">
        <v>10</v>
      </c>
      <c r="B12868" t="s">
        <v>8</v>
      </c>
      <c r="C12868" t="s">
        <v>2766</v>
      </c>
      <c r="D12868" s="2">
        <v>120603.77</v>
      </c>
      <c r="E12868" s="3">
        <f t="shared" si="402"/>
        <v>5.4588659737539805E-4</v>
      </c>
      <c r="F12868" s="3">
        <f t="shared" ref="F12868:F12931" si="403">E12868+F12867</f>
        <v>94.737743946679515</v>
      </c>
      <c r="G12868" t="s">
        <v>14480</v>
      </c>
    </row>
    <row r="12869" spans="1:7" x14ac:dyDescent="0.35">
      <c r="A12869" t="s">
        <v>3</v>
      </c>
      <c r="B12869" t="s">
        <v>93</v>
      </c>
      <c r="C12869" t="s">
        <v>11940</v>
      </c>
      <c r="D12869" s="2">
        <v>120595.21</v>
      </c>
      <c r="E12869" s="3">
        <f t="shared" si="402"/>
        <v>5.4584785240686571E-4</v>
      </c>
      <c r="F12869" s="3">
        <f t="shared" si="403"/>
        <v>94.738289794531923</v>
      </c>
      <c r="G12869" t="s">
        <v>14473</v>
      </c>
    </row>
    <row r="12870" spans="1:7" x14ac:dyDescent="0.35">
      <c r="A12870" t="s">
        <v>10</v>
      </c>
      <c r="B12870" t="s">
        <v>6</v>
      </c>
      <c r="C12870" t="s">
        <v>4832</v>
      </c>
      <c r="D12870" s="2">
        <v>120593.86</v>
      </c>
      <c r="E12870" s="3">
        <f t="shared" si="402"/>
        <v>5.458417419270153E-4</v>
      </c>
      <c r="F12870" s="3">
        <f t="shared" si="403"/>
        <v>94.738835636273848</v>
      </c>
      <c r="G12870" t="s">
        <v>14473</v>
      </c>
    </row>
    <row r="12871" spans="1:7" x14ac:dyDescent="0.35">
      <c r="A12871" t="s">
        <v>10</v>
      </c>
      <c r="B12871" t="s">
        <v>9</v>
      </c>
      <c r="C12871" t="s">
        <v>14151</v>
      </c>
      <c r="D12871" s="2">
        <v>120581.77</v>
      </c>
      <c r="E12871" s="3">
        <f t="shared" si="402"/>
        <v>5.4578701918524481E-4</v>
      </c>
      <c r="F12871" s="3">
        <f t="shared" si="403"/>
        <v>94.73938142329304</v>
      </c>
      <c r="G12871" t="s">
        <v>14480</v>
      </c>
    </row>
    <row r="12872" spans="1:7" x14ac:dyDescent="0.35">
      <c r="A12872" t="s">
        <v>3</v>
      </c>
      <c r="B12872" t="s">
        <v>6</v>
      </c>
      <c r="C12872" t="s">
        <v>8448</v>
      </c>
      <c r="D12872" s="2">
        <v>120576.7</v>
      </c>
      <c r="E12872" s="3">
        <f t="shared" si="402"/>
        <v>5.457640709386958E-4</v>
      </c>
      <c r="F12872" s="3">
        <f t="shared" si="403"/>
        <v>94.739927187363975</v>
      </c>
      <c r="G12872" t="s">
        <v>14473</v>
      </c>
    </row>
    <row r="12873" spans="1:7" x14ac:dyDescent="0.35">
      <c r="A12873" t="s">
        <v>3</v>
      </c>
      <c r="B12873" t="s">
        <v>32</v>
      </c>
      <c r="C12873" t="s">
        <v>7108</v>
      </c>
      <c r="D12873" s="2">
        <v>120567.9</v>
      </c>
      <c r="E12873" s="3">
        <f t="shared" si="402"/>
        <v>5.457242396626345E-4</v>
      </c>
      <c r="F12873" s="3">
        <f t="shared" si="403"/>
        <v>94.740472911603632</v>
      </c>
      <c r="G12873" t="s">
        <v>14473</v>
      </c>
    </row>
    <row r="12874" spans="1:7" x14ac:dyDescent="0.35">
      <c r="A12874" t="s">
        <v>10</v>
      </c>
      <c r="B12874" t="s">
        <v>56</v>
      </c>
      <c r="C12874" t="s">
        <v>3285</v>
      </c>
      <c r="D12874" s="2">
        <v>120566.06</v>
      </c>
      <c r="E12874" s="3">
        <f t="shared" si="402"/>
        <v>5.4571591130491261E-4</v>
      </c>
      <c r="F12874" s="3">
        <f t="shared" si="403"/>
        <v>94.741018627514933</v>
      </c>
      <c r="G12874" t="s">
        <v>14480</v>
      </c>
    </row>
    <row r="12875" spans="1:7" x14ac:dyDescent="0.35">
      <c r="A12875" t="s">
        <v>10</v>
      </c>
      <c r="B12875" t="s">
        <v>55</v>
      </c>
      <c r="C12875" t="s">
        <v>8021</v>
      </c>
      <c r="D12875" s="2">
        <v>120560.76</v>
      </c>
      <c r="E12875" s="3">
        <f t="shared" si="402"/>
        <v>5.4569192201364843E-4</v>
      </c>
      <c r="F12875" s="3">
        <f t="shared" si="403"/>
        <v>94.741564319436947</v>
      </c>
      <c r="G12875" t="s">
        <v>14473</v>
      </c>
    </row>
    <row r="12876" spans="1:7" x14ac:dyDescent="0.35">
      <c r="A12876" t="s">
        <v>3</v>
      </c>
      <c r="B12876" t="s">
        <v>180</v>
      </c>
      <c r="C12876" t="s">
        <v>21</v>
      </c>
      <c r="D12876" s="2">
        <v>120551.21</v>
      </c>
      <c r="E12876" s="3">
        <f t="shared" si="402"/>
        <v>5.4564869602655923E-4</v>
      </c>
      <c r="F12876" s="3">
        <f t="shared" si="403"/>
        <v>94.742109968132979</v>
      </c>
      <c r="G12876" t="s">
        <v>14473</v>
      </c>
    </row>
    <row r="12877" spans="1:7" x14ac:dyDescent="0.35">
      <c r="A12877" t="s">
        <v>10</v>
      </c>
      <c r="B12877" t="s">
        <v>18</v>
      </c>
      <c r="C12877" t="s">
        <v>1129</v>
      </c>
      <c r="D12877" s="2">
        <v>120545.72</v>
      </c>
      <c r="E12877" s="3">
        <f t="shared" si="402"/>
        <v>5.456238467418346E-4</v>
      </c>
      <c r="F12877" s="3">
        <f t="shared" si="403"/>
        <v>94.742655591979727</v>
      </c>
      <c r="G12877" t="s">
        <v>14473</v>
      </c>
    </row>
    <row r="12878" spans="1:7" x14ac:dyDescent="0.35">
      <c r="A12878" t="s">
        <v>3</v>
      </c>
      <c r="B12878" t="s">
        <v>22</v>
      </c>
      <c r="C12878" t="s">
        <v>498</v>
      </c>
      <c r="D12878" s="2">
        <v>120538.96</v>
      </c>
      <c r="E12878" s="3">
        <f t="shared" si="402"/>
        <v>5.4559324907976932E-4</v>
      </c>
      <c r="F12878" s="3">
        <f t="shared" si="403"/>
        <v>94.743201185228813</v>
      </c>
      <c r="G12878" t="s">
        <v>14473</v>
      </c>
    </row>
    <row r="12879" spans="1:7" x14ac:dyDescent="0.35">
      <c r="A12879" t="s">
        <v>10</v>
      </c>
      <c r="B12879" t="s">
        <v>8</v>
      </c>
      <c r="C12879" s="8" t="s">
        <v>1801</v>
      </c>
      <c r="D12879" s="2">
        <v>120529.19</v>
      </c>
      <c r="E12879" s="3">
        <f t="shared" si="402"/>
        <v>5.4554902731077852E-4</v>
      </c>
      <c r="F12879" s="3">
        <f t="shared" si="403"/>
        <v>94.743746734256121</v>
      </c>
      <c r="G12879" t="s">
        <v>14480</v>
      </c>
    </row>
    <row r="12880" spans="1:7" x14ac:dyDescent="0.35">
      <c r="A12880" t="s">
        <v>3</v>
      </c>
      <c r="B12880" t="s">
        <v>40</v>
      </c>
      <c r="C12880" s="6" t="s">
        <v>6086</v>
      </c>
      <c r="D12880" s="2">
        <v>120528.51</v>
      </c>
      <c r="E12880" s="3">
        <f t="shared" si="402"/>
        <v>5.4554594943944648E-4</v>
      </c>
      <c r="F12880" s="3">
        <f t="shared" si="403"/>
        <v>94.744292280205556</v>
      </c>
      <c r="G12880" t="s">
        <v>14473</v>
      </c>
    </row>
    <row r="12881" spans="1:7" x14ac:dyDescent="0.35">
      <c r="A12881" t="s">
        <v>3</v>
      </c>
      <c r="B12881" t="s">
        <v>6</v>
      </c>
      <c r="C12881" t="s">
        <v>6721</v>
      </c>
      <c r="D12881" s="2">
        <v>120499.4</v>
      </c>
      <c r="E12881" s="3">
        <f t="shared" si="402"/>
        <v>5.4541418938874821E-4</v>
      </c>
      <c r="F12881" s="3">
        <f t="shared" si="403"/>
        <v>94.744837694394946</v>
      </c>
      <c r="G12881" t="s">
        <v>14473</v>
      </c>
    </row>
    <row r="12882" spans="1:7" x14ac:dyDescent="0.35">
      <c r="A12882" t="s">
        <v>3</v>
      </c>
      <c r="B12882" t="s">
        <v>29</v>
      </c>
      <c r="C12882" t="s">
        <v>1560</v>
      </c>
      <c r="D12882" s="2">
        <v>120496.27</v>
      </c>
      <c r="E12882" s="3">
        <f t="shared" si="402"/>
        <v>5.4540002212805831E-4</v>
      </c>
      <c r="F12882" s="3">
        <f t="shared" si="403"/>
        <v>94.745383094417079</v>
      </c>
      <c r="G12882" t="s">
        <v>14473</v>
      </c>
    </row>
    <row r="12883" spans="1:7" x14ac:dyDescent="0.35">
      <c r="A12883" t="s">
        <v>10</v>
      </c>
      <c r="B12883" t="s">
        <v>52</v>
      </c>
      <c r="C12883" t="s">
        <v>1179</v>
      </c>
      <c r="D12883" s="2">
        <v>120448.16</v>
      </c>
      <c r="E12883" s="3">
        <f t="shared" si="402"/>
        <v>5.4518226273131865E-4</v>
      </c>
      <c r="F12883" s="3">
        <f t="shared" si="403"/>
        <v>94.745928276679805</v>
      </c>
      <c r="G12883" t="s">
        <v>14480</v>
      </c>
    </row>
    <row r="12884" spans="1:7" x14ac:dyDescent="0.35">
      <c r="A12884" t="s">
        <v>3</v>
      </c>
      <c r="B12884" t="s">
        <v>9</v>
      </c>
      <c r="C12884" t="s">
        <v>4922</v>
      </c>
      <c r="D12884" s="2">
        <v>120443.16</v>
      </c>
      <c r="E12884" s="3">
        <f t="shared" si="402"/>
        <v>5.4515963132446561E-4</v>
      </c>
      <c r="F12884" s="3">
        <f t="shared" si="403"/>
        <v>94.746473436311135</v>
      </c>
      <c r="G12884" t="s">
        <v>14473</v>
      </c>
    </row>
    <row r="12885" spans="1:7" x14ac:dyDescent="0.35">
      <c r="A12885" t="s">
        <v>3</v>
      </c>
      <c r="B12885" t="s">
        <v>57</v>
      </c>
      <c r="C12885" t="s">
        <v>9251</v>
      </c>
      <c r="D12885" s="2">
        <v>120442.73</v>
      </c>
      <c r="E12885" s="3">
        <f t="shared" si="402"/>
        <v>5.451576850234762E-4</v>
      </c>
      <c r="F12885" s="3">
        <f t="shared" si="403"/>
        <v>94.74701859399616</v>
      </c>
      <c r="G12885" t="s">
        <v>14480</v>
      </c>
    </row>
    <row r="12886" spans="1:7" x14ac:dyDescent="0.35">
      <c r="A12886" t="s">
        <v>3</v>
      </c>
      <c r="B12886" t="s">
        <v>29</v>
      </c>
      <c r="C12886" t="s">
        <v>1728</v>
      </c>
      <c r="D12886" s="2">
        <v>120429.6</v>
      </c>
      <c r="E12886" s="3">
        <f t="shared" si="402"/>
        <v>5.4509825494908023E-4</v>
      </c>
      <c r="F12886" s="3">
        <f t="shared" si="403"/>
        <v>94.747563692251106</v>
      </c>
      <c r="G12886" t="s">
        <v>14480</v>
      </c>
    </row>
    <row r="12887" spans="1:7" x14ac:dyDescent="0.35">
      <c r="A12887" t="s">
        <v>3</v>
      </c>
      <c r="B12887" t="s">
        <v>180</v>
      </c>
      <c r="C12887" t="s">
        <v>10522</v>
      </c>
      <c r="D12887" s="2">
        <v>120427.92</v>
      </c>
      <c r="E12887" s="3">
        <f t="shared" si="402"/>
        <v>5.4509065079637754E-4</v>
      </c>
      <c r="F12887" s="3">
        <f t="shared" si="403"/>
        <v>94.748108782901909</v>
      </c>
      <c r="G12887" t="s">
        <v>14480</v>
      </c>
    </row>
    <row r="12888" spans="1:7" x14ac:dyDescent="0.35">
      <c r="A12888" t="s">
        <v>3</v>
      </c>
      <c r="B12888" t="s">
        <v>182</v>
      </c>
      <c r="C12888" t="s">
        <v>1454</v>
      </c>
      <c r="D12888" s="2">
        <v>120397.01</v>
      </c>
      <c r="E12888" s="3">
        <f t="shared" si="402"/>
        <v>5.4495074343921231E-4</v>
      </c>
      <c r="F12888" s="3">
        <f t="shared" si="403"/>
        <v>94.748653733645355</v>
      </c>
      <c r="G12888" t="s">
        <v>14473</v>
      </c>
    </row>
    <row r="12889" spans="1:7" x14ac:dyDescent="0.35">
      <c r="A12889" t="s">
        <v>3</v>
      </c>
      <c r="B12889" t="s">
        <v>9</v>
      </c>
      <c r="C12889" t="s">
        <v>8917</v>
      </c>
      <c r="D12889" s="2">
        <v>120385.78</v>
      </c>
      <c r="E12889" s="3">
        <f t="shared" si="402"/>
        <v>5.4489991329942041E-4</v>
      </c>
      <c r="F12889" s="3">
        <f t="shared" si="403"/>
        <v>94.749198633558649</v>
      </c>
      <c r="G12889" t="s">
        <v>14480</v>
      </c>
    </row>
    <row r="12890" spans="1:7" x14ac:dyDescent="0.35">
      <c r="A12890" t="s">
        <v>3</v>
      </c>
      <c r="B12890" t="s">
        <v>9</v>
      </c>
      <c r="C12890" t="s">
        <v>10182</v>
      </c>
      <c r="D12890" s="2">
        <v>120373.94</v>
      </c>
      <c r="E12890" s="3">
        <f t="shared" si="402"/>
        <v>5.4484632212799245E-4</v>
      </c>
      <c r="F12890" s="3">
        <f t="shared" si="403"/>
        <v>94.749743479880777</v>
      </c>
      <c r="G12890" t="s">
        <v>14480</v>
      </c>
    </row>
    <row r="12891" spans="1:7" x14ac:dyDescent="0.35">
      <c r="A12891" t="s">
        <v>3</v>
      </c>
      <c r="B12891" t="s">
        <v>200</v>
      </c>
      <c r="C12891" t="s">
        <v>3971</v>
      </c>
      <c r="D12891" s="2">
        <v>120370.11</v>
      </c>
      <c r="E12891" s="3">
        <f t="shared" si="402"/>
        <v>5.4482898647034304E-4</v>
      </c>
      <c r="F12891" s="3">
        <f t="shared" si="403"/>
        <v>94.750288308867255</v>
      </c>
      <c r="G12891" t="s">
        <v>14473</v>
      </c>
    </row>
    <row r="12892" spans="1:7" x14ac:dyDescent="0.35">
      <c r="A12892" t="s">
        <v>3</v>
      </c>
      <c r="B12892" t="s">
        <v>6</v>
      </c>
      <c r="C12892" t="s">
        <v>5956</v>
      </c>
      <c r="D12892" s="2">
        <v>120335.11</v>
      </c>
      <c r="E12892" s="3">
        <f t="shared" si="402"/>
        <v>5.4467056662237199E-4</v>
      </c>
      <c r="F12892" s="3">
        <f t="shared" si="403"/>
        <v>94.750832979433881</v>
      </c>
      <c r="G12892" t="s">
        <v>14480</v>
      </c>
    </row>
    <row r="12893" spans="1:7" x14ac:dyDescent="0.35">
      <c r="A12893" t="s">
        <v>10</v>
      </c>
      <c r="B12893" t="s">
        <v>6</v>
      </c>
      <c r="C12893" t="s">
        <v>2488</v>
      </c>
      <c r="D12893" s="2">
        <v>120322.37</v>
      </c>
      <c r="E12893" s="3">
        <f t="shared" si="402"/>
        <v>5.4461290179771049E-4</v>
      </c>
      <c r="F12893" s="3">
        <f t="shared" si="403"/>
        <v>94.751377592335672</v>
      </c>
      <c r="G12893" t="s">
        <v>14480</v>
      </c>
    </row>
    <row r="12894" spans="1:7" x14ac:dyDescent="0.35">
      <c r="A12894" t="s">
        <v>10</v>
      </c>
      <c r="B12894" t="s">
        <v>9</v>
      </c>
      <c r="C12894" t="s">
        <v>10991</v>
      </c>
      <c r="D12894" s="2">
        <v>120321.21</v>
      </c>
      <c r="E12894" s="3">
        <f t="shared" si="402"/>
        <v>5.4460765131132064E-4</v>
      </c>
      <c r="F12894" s="3">
        <f t="shared" si="403"/>
        <v>94.751922199986979</v>
      </c>
      <c r="G12894" t="s">
        <v>14480</v>
      </c>
    </row>
    <row r="12895" spans="1:7" x14ac:dyDescent="0.35">
      <c r="A12895" t="s">
        <v>10</v>
      </c>
      <c r="B12895" t="s">
        <v>9</v>
      </c>
      <c r="C12895" t="s">
        <v>2948</v>
      </c>
      <c r="D12895" s="2">
        <v>120314.83</v>
      </c>
      <c r="E12895" s="3">
        <f t="shared" si="402"/>
        <v>5.4457877363617616E-4</v>
      </c>
      <c r="F12895" s="3">
        <f t="shared" si="403"/>
        <v>94.752466778760621</v>
      </c>
      <c r="G12895" t="s">
        <v>14480</v>
      </c>
    </row>
    <row r="12896" spans="1:7" x14ac:dyDescent="0.35">
      <c r="A12896" t="s">
        <v>10</v>
      </c>
      <c r="B12896" t="s">
        <v>9</v>
      </c>
      <c r="C12896" t="s">
        <v>4570</v>
      </c>
      <c r="D12896" s="2">
        <v>120309.53</v>
      </c>
      <c r="E12896" s="3">
        <f t="shared" si="402"/>
        <v>5.4455478434491209E-4</v>
      </c>
      <c r="F12896" s="3">
        <f t="shared" si="403"/>
        <v>94.753011333544961</v>
      </c>
      <c r="G12896" t="s">
        <v>14473</v>
      </c>
    </row>
    <row r="12897" spans="1:7" x14ac:dyDescent="0.35">
      <c r="A12897" t="s">
        <v>10</v>
      </c>
      <c r="B12897" t="s">
        <v>37</v>
      </c>
      <c r="C12897" t="s">
        <v>2568</v>
      </c>
      <c r="D12897" s="2">
        <v>120308.93</v>
      </c>
      <c r="E12897" s="3">
        <f t="shared" si="402"/>
        <v>5.4455206857608959E-4</v>
      </c>
      <c r="F12897" s="3">
        <f t="shared" si="403"/>
        <v>94.753555885613537</v>
      </c>
      <c r="G12897" t="s">
        <v>14480</v>
      </c>
    </row>
    <row r="12898" spans="1:7" x14ac:dyDescent="0.35">
      <c r="A12898" t="s">
        <v>10</v>
      </c>
      <c r="B12898" t="s">
        <v>99</v>
      </c>
      <c r="C12898" t="s">
        <v>665</v>
      </c>
      <c r="D12898" s="2">
        <v>120306.58</v>
      </c>
      <c r="E12898" s="3">
        <f t="shared" si="402"/>
        <v>5.4454143181486875E-4</v>
      </c>
      <c r="F12898" s="3">
        <f t="shared" si="403"/>
        <v>94.754100427045358</v>
      </c>
      <c r="G12898" t="s">
        <v>14473</v>
      </c>
    </row>
    <row r="12899" spans="1:7" x14ac:dyDescent="0.35">
      <c r="A12899" t="s">
        <v>3</v>
      </c>
      <c r="B12899" t="s">
        <v>9</v>
      </c>
      <c r="C12899" s="8" t="s">
        <v>5924</v>
      </c>
      <c r="D12899" s="2">
        <v>120302.85</v>
      </c>
      <c r="E12899" s="3">
        <f t="shared" si="402"/>
        <v>5.4452454878535636E-4</v>
      </c>
      <c r="F12899" s="3">
        <f t="shared" si="403"/>
        <v>94.754644951594145</v>
      </c>
      <c r="G12899" t="s">
        <v>14480</v>
      </c>
    </row>
    <row r="12900" spans="1:7" x14ac:dyDescent="0.35">
      <c r="A12900" t="s">
        <v>10</v>
      </c>
      <c r="B12900" t="s">
        <v>76</v>
      </c>
      <c r="C12900" t="s">
        <v>911</v>
      </c>
      <c r="D12900" s="2">
        <v>120298.98</v>
      </c>
      <c r="E12900" s="3">
        <f t="shared" si="402"/>
        <v>5.4450703207645213E-4</v>
      </c>
      <c r="F12900" s="3">
        <f t="shared" si="403"/>
        <v>94.755189458626219</v>
      </c>
      <c r="G12900" t="s">
        <v>14480</v>
      </c>
    </row>
    <row r="12901" spans="1:7" x14ac:dyDescent="0.35">
      <c r="A12901" t="s">
        <v>3</v>
      </c>
      <c r="B12901" t="s">
        <v>9</v>
      </c>
      <c r="C12901" t="s">
        <v>10835</v>
      </c>
      <c r="D12901" s="2">
        <v>120293.2</v>
      </c>
      <c r="E12901" s="3">
        <f t="shared" si="402"/>
        <v>5.4448087017013014E-4</v>
      </c>
      <c r="F12901" s="3">
        <f t="shared" si="403"/>
        <v>94.755733939496395</v>
      </c>
      <c r="G12901" t="s">
        <v>14480</v>
      </c>
    </row>
    <row r="12902" spans="1:7" x14ac:dyDescent="0.35">
      <c r="A12902" t="s">
        <v>10</v>
      </c>
      <c r="B12902" t="s">
        <v>9</v>
      </c>
      <c r="C12902" t="s">
        <v>407</v>
      </c>
      <c r="D12902" s="2">
        <v>120283.66</v>
      </c>
      <c r="E12902" s="3">
        <f t="shared" si="402"/>
        <v>5.4443768944585462E-4</v>
      </c>
      <c r="F12902" s="3">
        <f t="shared" si="403"/>
        <v>94.756278377185836</v>
      </c>
      <c r="G12902" t="s">
        <v>14480</v>
      </c>
    </row>
    <row r="12903" spans="1:7" x14ac:dyDescent="0.35">
      <c r="A12903" t="s">
        <v>3</v>
      </c>
      <c r="B12903" t="s">
        <v>29</v>
      </c>
      <c r="C12903" t="s">
        <v>6787</v>
      </c>
      <c r="D12903" s="2">
        <v>120276.16</v>
      </c>
      <c r="E12903" s="3">
        <f t="shared" si="402"/>
        <v>5.4440374233557501E-4</v>
      </c>
      <c r="F12903" s="3">
        <f t="shared" si="403"/>
        <v>94.756822780928175</v>
      </c>
      <c r="G12903" t="s">
        <v>14473</v>
      </c>
    </row>
    <row r="12904" spans="1:7" x14ac:dyDescent="0.35">
      <c r="A12904" t="s">
        <v>3</v>
      </c>
      <c r="B12904" t="s">
        <v>8</v>
      </c>
      <c r="C12904" t="s">
        <v>2788</v>
      </c>
      <c r="D12904" s="2">
        <v>120267.19</v>
      </c>
      <c r="E12904" s="3">
        <f t="shared" si="402"/>
        <v>5.4436314159168073E-4</v>
      </c>
      <c r="F12904" s="3">
        <f t="shared" si="403"/>
        <v>94.757367144069761</v>
      </c>
      <c r="G12904" t="s">
        <v>14480</v>
      </c>
    </row>
    <row r="12905" spans="1:7" x14ac:dyDescent="0.35">
      <c r="A12905" t="s">
        <v>3</v>
      </c>
      <c r="B12905" t="s">
        <v>8</v>
      </c>
      <c r="C12905" t="s">
        <v>2159</v>
      </c>
      <c r="D12905" s="2">
        <v>120264.4</v>
      </c>
      <c r="E12905" s="3">
        <f t="shared" si="402"/>
        <v>5.4435051326665669E-4</v>
      </c>
      <c r="F12905" s="3">
        <f t="shared" si="403"/>
        <v>94.757911494583027</v>
      </c>
      <c r="G12905" t="s">
        <v>14473</v>
      </c>
    </row>
    <row r="12906" spans="1:7" x14ac:dyDescent="0.35">
      <c r="A12906" t="s">
        <v>3</v>
      </c>
      <c r="B12906" t="s">
        <v>28</v>
      </c>
      <c r="C12906" s="8" t="s">
        <v>2952</v>
      </c>
      <c r="D12906" s="2">
        <v>120252.94</v>
      </c>
      <c r="E12906" s="3">
        <f t="shared" si="402"/>
        <v>5.4429864208214963E-4</v>
      </c>
      <c r="F12906" s="3">
        <f t="shared" si="403"/>
        <v>94.75845579322511</v>
      </c>
      <c r="G12906" t="s">
        <v>14480</v>
      </c>
    </row>
    <row r="12907" spans="1:7" x14ac:dyDescent="0.35">
      <c r="A12907" t="s">
        <v>3</v>
      </c>
      <c r="B12907" t="s">
        <v>9</v>
      </c>
      <c r="C12907" t="s">
        <v>7717</v>
      </c>
      <c r="D12907" s="2">
        <v>120244.33</v>
      </c>
      <c r="E12907" s="3">
        <f t="shared" si="402"/>
        <v>5.4425967079954878E-4</v>
      </c>
      <c r="F12907" s="3">
        <f t="shared" si="403"/>
        <v>94.759000052895914</v>
      </c>
      <c r="G12907" t="s">
        <v>14480</v>
      </c>
    </row>
    <row r="12908" spans="1:7" x14ac:dyDescent="0.35">
      <c r="A12908" t="s">
        <v>3</v>
      </c>
      <c r="B12908" t="s">
        <v>2988</v>
      </c>
      <c r="C12908" t="s">
        <v>2989</v>
      </c>
      <c r="D12908" s="2">
        <v>120243.28</v>
      </c>
      <c r="E12908" s="3">
        <f t="shared" si="402"/>
        <v>5.4425491820410963E-4</v>
      </c>
      <c r="F12908" s="3">
        <f t="shared" si="403"/>
        <v>94.759544307814124</v>
      </c>
      <c r="G12908" t="s">
        <v>14473</v>
      </c>
    </row>
    <row r="12909" spans="1:7" x14ac:dyDescent="0.35">
      <c r="A12909" t="s">
        <v>10</v>
      </c>
      <c r="B12909" t="s">
        <v>9</v>
      </c>
      <c r="C12909" t="s">
        <v>13457</v>
      </c>
      <c r="D12909" s="2">
        <v>120222.7</v>
      </c>
      <c r="E12909" s="3">
        <f t="shared" si="402"/>
        <v>5.4416176733350255E-4</v>
      </c>
      <c r="F12909" s="3">
        <f t="shared" si="403"/>
        <v>94.760088469581461</v>
      </c>
      <c r="G12909" t="s">
        <v>14480</v>
      </c>
    </row>
    <row r="12910" spans="1:7" x14ac:dyDescent="0.35">
      <c r="A12910" t="s">
        <v>10</v>
      </c>
      <c r="B12910" t="s">
        <v>329</v>
      </c>
      <c r="C12910" t="s">
        <v>2741</v>
      </c>
      <c r="D12910" s="2">
        <v>120180.45</v>
      </c>
      <c r="E12910" s="3">
        <f t="shared" si="402"/>
        <v>5.4397053194559473E-4</v>
      </c>
      <c r="F12910" s="3">
        <f t="shared" si="403"/>
        <v>94.760632440113412</v>
      </c>
      <c r="G12910" t="s">
        <v>14473</v>
      </c>
    </row>
    <row r="12911" spans="1:7" x14ac:dyDescent="0.35">
      <c r="A12911" t="s">
        <v>10</v>
      </c>
      <c r="B12911" t="s">
        <v>9</v>
      </c>
      <c r="C12911" t="s">
        <v>1719</v>
      </c>
      <c r="D12911" s="2">
        <v>120176.41</v>
      </c>
      <c r="E12911" s="3">
        <f t="shared" si="402"/>
        <v>5.4395224576885752E-4</v>
      </c>
      <c r="F12911" s="3">
        <f t="shared" si="403"/>
        <v>94.761176392359175</v>
      </c>
      <c r="G12911" t="s">
        <v>14480</v>
      </c>
    </row>
    <row r="12912" spans="1:7" x14ac:dyDescent="0.35">
      <c r="A12912" t="s">
        <v>10</v>
      </c>
      <c r="B12912" t="s">
        <v>6</v>
      </c>
      <c r="C12912" t="s">
        <v>10766</v>
      </c>
      <c r="D12912" s="2">
        <v>120171.99</v>
      </c>
      <c r="E12912" s="3">
        <f t="shared" si="402"/>
        <v>5.4393223960519941E-4</v>
      </c>
      <c r="F12912" s="3">
        <f t="shared" si="403"/>
        <v>94.761720324598784</v>
      </c>
      <c r="G12912" t="s">
        <v>14480</v>
      </c>
    </row>
    <row r="12913" spans="1:7" x14ac:dyDescent="0.35">
      <c r="A12913" t="s">
        <v>10</v>
      </c>
      <c r="B12913" t="s">
        <v>6</v>
      </c>
      <c r="C12913" t="s">
        <v>11188</v>
      </c>
      <c r="D12913" s="2">
        <v>120163.66</v>
      </c>
      <c r="E12913" s="3">
        <f t="shared" si="402"/>
        <v>5.4389453568138223E-4</v>
      </c>
      <c r="F12913" s="3">
        <f t="shared" si="403"/>
        <v>94.762264219134465</v>
      </c>
      <c r="G12913" t="s">
        <v>14480</v>
      </c>
    </row>
    <row r="12914" spans="1:7" x14ac:dyDescent="0.35">
      <c r="A12914" t="s">
        <v>10</v>
      </c>
      <c r="B12914" t="s">
        <v>9</v>
      </c>
      <c r="C12914" t="s">
        <v>5479</v>
      </c>
      <c r="D12914" s="2">
        <v>120162.19</v>
      </c>
      <c r="E12914" s="3">
        <f t="shared" si="402"/>
        <v>5.4388788204776757E-4</v>
      </c>
      <c r="F12914" s="3">
        <f t="shared" si="403"/>
        <v>94.762808107016511</v>
      </c>
      <c r="G12914" t="s">
        <v>14480</v>
      </c>
    </row>
    <row r="12915" spans="1:7" x14ac:dyDescent="0.35">
      <c r="A12915" t="s">
        <v>3</v>
      </c>
      <c r="B12915" t="s">
        <v>9</v>
      </c>
      <c r="C12915" t="s">
        <v>9091</v>
      </c>
      <c r="D12915" s="2">
        <v>120160</v>
      </c>
      <c r="E12915" s="3">
        <f t="shared" si="402"/>
        <v>5.4387796949156581E-4</v>
      </c>
      <c r="F12915" s="3">
        <f t="shared" si="403"/>
        <v>94.763351984986002</v>
      </c>
      <c r="G12915" t="s">
        <v>14473</v>
      </c>
    </row>
    <row r="12916" spans="1:7" x14ac:dyDescent="0.35">
      <c r="A12916" t="s">
        <v>3</v>
      </c>
      <c r="B12916" t="s">
        <v>29</v>
      </c>
      <c r="C12916" t="s">
        <v>648</v>
      </c>
      <c r="D12916" s="2">
        <v>120157.63</v>
      </c>
      <c r="E12916" s="3">
        <f t="shared" si="402"/>
        <v>5.4386724220471762E-4</v>
      </c>
      <c r="F12916" s="3">
        <f t="shared" si="403"/>
        <v>94.763895852228202</v>
      </c>
      <c r="G12916" t="s">
        <v>14473</v>
      </c>
    </row>
    <row r="12917" spans="1:7" x14ac:dyDescent="0.35">
      <c r="A12917" t="s">
        <v>3</v>
      </c>
      <c r="B12917" t="s">
        <v>6</v>
      </c>
      <c r="C12917" t="s">
        <v>72</v>
      </c>
      <c r="D12917" s="2">
        <v>120107.81</v>
      </c>
      <c r="E12917" s="3">
        <f t="shared" si="402"/>
        <v>5.4364174286683411E-4</v>
      </c>
      <c r="F12917" s="3">
        <f t="shared" si="403"/>
        <v>94.764439493971068</v>
      </c>
      <c r="G12917" t="s">
        <v>14473</v>
      </c>
    </row>
    <row r="12918" spans="1:7" x14ac:dyDescent="0.35">
      <c r="A12918" t="s">
        <v>10</v>
      </c>
      <c r="B12918" t="s">
        <v>13</v>
      </c>
      <c r="C12918" t="s">
        <v>2833</v>
      </c>
      <c r="D12918" s="2">
        <v>120097</v>
      </c>
      <c r="E12918" s="3">
        <f t="shared" si="402"/>
        <v>5.4359281376521794E-4</v>
      </c>
      <c r="F12918" s="3">
        <f t="shared" si="403"/>
        <v>94.764983086784838</v>
      </c>
      <c r="G12918" t="s">
        <v>14473</v>
      </c>
    </row>
    <row r="12919" spans="1:7" x14ac:dyDescent="0.35">
      <c r="A12919" t="s">
        <v>3</v>
      </c>
      <c r="B12919" t="s">
        <v>6</v>
      </c>
      <c r="C12919" t="s">
        <v>7754</v>
      </c>
      <c r="D12919" s="2">
        <v>120093.09</v>
      </c>
      <c r="E12919" s="3">
        <f t="shared" si="402"/>
        <v>5.4357511600505888E-4</v>
      </c>
      <c r="F12919" s="3">
        <f t="shared" si="403"/>
        <v>94.76552666190085</v>
      </c>
      <c r="G12919" t="s">
        <v>14480</v>
      </c>
    </row>
    <row r="12920" spans="1:7" x14ac:dyDescent="0.35">
      <c r="A12920" t="s">
        <v>3</v>
      </c>
      <c r="B12920" t="s">
        <v>22</v>
      </c>
      <c r="C12920" t="s">
        <v>2017</v>
      </c>
      <c r="D12920" s="2">
        <v>120092.8</v>
      </c>
      <c r="E12920" s="3">
        <f t="shared" si="402"/>
        <v>5.4357380338346142E-4</v>
      </c>
      <c r="F12920" s="3">
        <f t="shared" si="403"/>
        <v>94.766070235704234</v>
      </c>
      <c r="G12920" t="s">
        <v>14473</v>
      </c>
    </row>
    <row r="12921" spans="1:7" x14ac:dyDescent="0.35">
      <c r="A12921" t="s">
        <v>10</v>
      </c>
      <c r="B12921" t="s">
        <v>9</v>
      </c>
      <c r="C12921" t="s">
        <v>1157</v>
      </c>
      <c r="D12921" s="2">
        <v>120085.83</v>
      </c>
      <c r="E12921" s="3">
        <f t="shared" si="402"/>
        <v>5.4354225520230823E-4</v>
      </c>
      <c r="F12921" s="3">
        <f t="shared" si="403"/>
        <v>94.766613777959435</v>
      </c>
      <c r="G12921" t="s">
        <v>14473</v>
      </c>
    </row>
    <row r="12922" spans="1:7" x14ac:dyDescent="0.35">
      <c r="A12922" t="s">
        <v>10</v>
      </c>
      <c r="B12922" t="s">
        <v>8</v>
      </c>
      <c r="C12922" t="s">
        <v>8561</v>
      </c>
      <c r="D12922" s="2">
        <v>120084.03</v>
      </c>
      <c r="E12922" s="3">
        <f t="shared" si="402"/>
        <v>5.4353410789584127E-4</v>
      </c>
      <c r="F12922" s="3">
        <f t="shared" si="403"/>
        <v>94.767157312067326</v>
      </c>
      <c r="G12922" t="s">
        <v>14473</v>
      </c>
    </row>
    <row r="12923" spans="1:7" x14ac:dyDescent="0.35">
      <c r="A12923" t="s">
        <v>3</v>
      </c>
      <c r="B12923" t="s">
        <v>33</v>
      </c>
      <c r="C12923" t="s">
        <v>6221</v>
      </c>
      <c r="D12923" s="2">
        <v>120082</v>
      </c>
      <c r="E12923" s="3">
        <f t="shared" si="402"/>
        <v>5.4352491954465882E-4</v>
      </c>
      <c r="F12923" s="3">
        <f t="shared" si="403"/>
        <v>94.767700836986876</v>
      </c>
      <c r="G12923" t="s">
        <v>14473</v>
      </c>
    </row>
    <row r="12924" spans="1:7" x14ac:dyDescent="0.35">
      <c r="A12924" t="s">
        <v>10</v>
      </c>
      <c r="B12924" t="s">
        <v>9</v>
      </c>
      <c r="C12924" t="s">
        <v>11819</v>
      </c>
      <c r="D12924" s="2">
        <v>120079.95</v>
      </c>
      <c r="E12924" s="3">
        <f t="shared" si="402"/>
        <v>5.4351564066784912E-4</v>
      </c>
      <c r="F12924" s="3">
        <f t="shared" si="403"/>
        <v>94.768244352627548</v>
      </c>
      <c r="G12924" t="s">
        <v>14480</v>
      </c>
    </row>
    <row r="12925" spans="1:7" x14ac:dyDescent="0.35">
      <c r="A12925" t="s">
        <v>3</v>
      </c>
      <c r="B12925" t="s">
        <v>9</v>
      </c>
      <c r="C12925" t="s">
        <v>4551</v>
      </c>
      <c r="D12925" s="2">
        <v>120061.69</v>
      </c>
      <c r="E12925" s="3">
        <f t="shared" si="402"/>
        <v>5.4343299077002196E-4</v>
      </c>
      <c r="F12925" s="3">
        <f t="shared" si="403"/>
        <v>94.768787785618315</v>
      </c>
      <c r="G12925" t="s">
        <v>14473</v>
      </c>
    </row>
    <row r="12926" spans="1:7" x14ac:dyDescent="0.35">
      <c r="A12926" t="s">
        <v>10</v>
      </c>
      <c r="B12926" t="s">
        <v>9</v>
      </c>
      <c r="C12926" t="s">
        <v>4940</v>
      </c>
      <c r="D12926" s="2">
        <v>120057.84</v>
      </c>
      <c r="E12926" s="3">
        <f t="shared" si="402"/>
        <v>5.4341556458674509E-4</v>
      </c>
      <c r="F12926" s="3">
        <f t="shared" si="403"/>
        <v>94.769331201182908</v>
      </c>
      <c r="G12926" t="s">
        <v>14473</v>
      </c>
    </row>
    <row r="12927" spans="1:7" x14ac:dyDescent="0.35">
      <c r="A12927" t="s">
        <v>3</v>
      </c>
      <c r="B12927" t="s">
        <v>13</v>
      </c>
      <c r="C12927" t="s">
        <v>1851</v>
      </c>
      <c r="D12927" s="2">
        <v>120056.34</v>
      </c>
      <c r="E12927" s="3">
        <f t="shared" si="402"/>
        <v>5.4340877516468916E-4</v>
      </c>
      <c r="F12927" s="3">
        <f t="shared" si="403"/>
        <v>94.769874609958066</v>
      </c>
      <c r="G12927" t="s">
        <v>14473</v>
      </c>
    </row>
    <row r="12928" spans="1:7" x14ac:dyDescent="0.35">
      <c r="A12928" t="s">
        <v>3</v>
      </c>
      <c r="B12928" t="s">
        <v>8</v>
      </c>
      <c r="C12928" t="s">
        <v>1515</v>
      </c>
      <c r="D12928" s="2">
        <v>120054.71</v>
      </c>
      <c r="E12928" s="3">
        <f t="shared" si="402"/>
        <v>5.4340139732605519E-4</v>
      </c>
      <c r="F12928" s="3">
        <f t="shared" si="403"/>
        <v>94.770418011355389</v>
      </c>
      <c r="G12928" t="s">
        <v>14473</v>
      </c>
    </row>
    <row r="12929" spans="1:7" x14ac:dyDescent="0.35">
      <c r="A12929" t="s">
        <v>3</v>
      </c>
      <c r="B12929" t="s">
        <v>180</v>
      </c>
      <c r="C12929" t="s">
        <v>7672</v>
      </c>
      <c r="D12929" s="2">
        <v>120052.31</v>
      </c>
      <c r="E12929" s="3">
        <f t="shared" si="402"/>
        <v>5.4339053425076574E-4</v>
      </c>
      <c r="F12929" s="3">
        <f t="shared" si="403"/>
        <v>94.770961401889636</v>
      </c>
      <c r="G12929" t="s">
        <v>14480</v>
      </c>
    </row>
    <row r="12930" spans="1:7" x14ac:dyDescent="0.35">
      <c r="A12930" t="s">
        <v>10</v>
      </c>
      <c r="B12930" t="s">
        <v>99</v>
      </c>
      <c r="C12930" t="s">
        <v>5352</v>
      </c>
      <c r="D12930" s="2">
        <v>120051.54</v>
      </c>
      <c r="E12930" s="3">
        <f t="shared" si="402"/>
        <v>5.4338704901411026E-4</v>
      </c>
      <c r="F12930" s="3">
        <f t="shared" si="403"/>
        <v>94.771504788938657</v>
      </c>
      <c r="G12930" t="s">
        <v>14473</v>
      </c>
    </row>
    <row r="12931" spans="1:7" x14ac:dyDescent="0.35">
      <c r="A12931" t="s">
        <v>10</v>
      </c>
      <c r="B12931" t="s">
        <v>9</v>
      </c>
      <c r="C12931" t="s">
        <v>13787</v>
      </c>
      <c r="D12931" s="2">
        <v>120050.1</v>
      </c>
      <c r="E12931" s="3">
        <f t="shared" ref="E12931:E12994" si="404">(D12931/$D$29638)*100</f>
        <v>5.4338053116893673E-4</v>
      </c>
      <c r="F12931" s="3">
        <f t="shared" si="403"/>
        <v>94.772048169469826</v>
      </c>
      <c r="G12931" t="s">
        <v>14480</v>
      </c>
    </row>
    <row r="12932" spans="1:7" x14ac:dyDescent="0.35">
      <c r="A12932" t="s">
        <v>10</v>
      </c>
      <c r="B12932" t="s">
        <v>9</v>
      </c>
      <c r="C12932" t="s">
        <v>5611</v>
      </c>
      <c r="D12932" s="2">
        <v>120041.96</v>
      </c>
      <c r="E12932" s="3">
        <f t="shared" si="404"/>
        <v>5.4334368723858001E-4</v>
      </c>
      <c r="F12932" s="3">
        <f t="shared" ref="F12932:F12995" si="405">E12932+F12931</f>
        <v>94.772591513157067</v>
      </c>
      <c r="G12932" t="s">
        <v>14480</v>
      </c>
    </row>
    <row r="12933" spans="1:7" x14ac:dyDescent="0.35">
      <c r="A12933" t="s">
        <v>3</v>
      </c>
      <c r="B12933" t="s">
        <v>8</v>
      </c>
      <c r="C12933" s="11" t="s">
        <v>4219</v>
      </c>
      <c r="D12933" s="2">
        <v>120030.68</v>
      </c>
      <c r="E12933" s="3">
        <f t="shared" si="404"/>
        <v>5.432926307847195E-4</v>
      </c>
      <c r="F12933" s="3">
        <f t="shared" si="405"/>
        <v>94.773134805787848</v>
      </c>
      <c r="G12933" t="s">
        <v>14473</v>
      </c>
    </row>
    <row r="12934" spans="1:7" x14ac:dyDescent="0.35">
      <c r="A12934" t="s">
        <v>3</v>
      </c>
      <c r="B12934" t="s">
        <v>20</v>
      </c>
      <c r="C12934" t="s">
        <v>3667</v>
      </c>
      <c r="D12934" s="2">
        <v>120027.84</v>
      </c>
      <c r="E12934" s="3">
        <f t="shared" si="404"/>
        <v>5.4327977614562707E-4</v>
      </c>
      <c r="F12934" s="3">
        <f t="shared" si="405"/>
        <v>94.773678085563986</v>
      </c>
      <c r="G12934" t="s">
        <v>14473</v>
      </c>
    </row>
    <row r="12935" spans="1:7" x14ac:dyDescent="0.35">
      <c r="A12935" t="s">
        <v>3</v>
      </c>
      <c r="B12935" t="s">
        <v>9</v>
      </c>
      <c r="C12935" t="s">
        <v>5729</v>
      </c>
      <c r="D12935" s="2">
        <v>120022.3</v>
      </c>
      <c r="E12935" s="3">
        <f t="shared" si="404"/>
        <v>5.4325470054683393E-4</v>
      </c>
      <c r="F12935" s="3">
        <f t="shared" si="405"/>
        <v>94.774221340264532</v>
      </c>
      <c r="G12935" t="s">
        <v>14473</v>
      </c>
    </row>
    <row r="12936" spans="1:7" x14ac:dyDescent="0.35">
      <c r="A12936" t="s">
        <v>10</v>
      </c>
      <c r="B12936" t="s">
        <v>13</v>
      </c>
      <c r="C12936" t="s">
        <v>8101</v>
      </c>
      <c r="D12936" s="2">
        <v>120018.33</v>
      </c>
      <c r="E12936" s="3">
        <f t="shared" si="404"/>
        <v>5.4323673120979259E-4</v>
      </c>
      <c r="F12936" s="3">
        <f t="shared" si="405"/>
        <v>94.774764576995736</v>
      </c>
      <c r="G12936" t="s">
        <v>14473</v>
      </c>
    </row>
    <row r="12937" spans="1:7" x14ac:dyDescent="0.35">
      <c r="A12937" t="s">
        <v>3</v>
      </c>
      <c r="B12937" t="s">
        <v>29</v>
      </c>
      <c r="C12937" t="s">
        <v>7405</v>
      </c>
      <c r="D12937" s="2">
        <v>120010</v>
      </c>
      <c r="E12937" s="3">
        <f t="shared" si="404"/>
        <v>5.4319902728597552E-4</v>
      </c>
      <c r="F12937" s="3">
        <f t="shared" si="405"/>
        <v>94.775307776023027</v>
      </c>
      <c r="G12937" t="s">
        <v>14473</v>
      </c>
    </row>
    <row r="12938" spans="1:7" x14ac:dyDescent="0.35">
      <c r="A12938" t="s">
        <v>3</v>
      </c>
      <c r="B12938" t="s">
        <v>9</v>
      </c>
      <c r="C12938" t="s">
        <v>5396</v>
      </c>
      <c r="D12938" s="2">
        <v>120001</v>
      </c>
      <c r="E12938" s="3">
        <f t="shared" si="404"/>
        <v>5.431582907536401E-4</v>
      </c>
      <c r="F12938" s="3">
        <f t="shared" si="405"/>
        <v>94.77585093431378</v>
      </c>
      <c r="G12938" t="s">
        <v>14480</v>
      </c>
    </row>
    <row r="12939" spans="1:7" x14ac:dyDescent="0.35">
      <c r="A12939" t="s">
        <v>3</v>
      </c>
      <c r="B12939" t="s">
        <v>22</v>
      </c>
      <c r="C12939" t="s">
        <v>7978</v>
      </c>
      <c r="D12939" s="2">
        <v>120000</v>
      </c>
      <c r="E12939" s="3">
        <f t="shared" si="404"/>
        <v>5.4315376447226945E-4</v>
      </c>
      <c r="F12939" s="3">
        <f t="shared" si="405"/>
        <v>94.776394088078249</v>
      </c>
      <c r="G12939" t="s">
        <v>14473</v>
      </c>
    </row>
    <row r="12940" spans="1:7" x14ac:dyDescent="0.35">
      <c r="A12940" t="s">
        <v>3</v>
      </c>
      <c r="B12940" t="s">
        <v>8069</v>
      </c>
      <c r="C12940" t="s">
        <v>8070</v>
      </c>
      <c r="D12940" s="2">
        <v>120000</v>
      </c>
      <c r="E12940" s="3">
        <f t="shared" si="404"/>
        <v>5.4315376447226945E-4</v>
      </c>
      <c r="F12940" s="3">
        <f t="shared" si="405"/>
        <v>94.776937241842717</v>
      </c>
      <c r="G12940" t="s">
        <v>14473</v>
      </c>
    </row>
    <row r="12941" spans="1:7" x14ac:dyDescent="0.35">
      <c r="A12941" t="s">
        <v>10</v>
      </c>
      <c r="B12941" t="s">
        <v>13</v>
      </c>
      <c r="C12941" s="8" t="s">
        <v>12274</v>
      </c>
      <c r="D12941" s="2">
        <v>120000</v>
      </c>
      <c r="E12941" s="3">
        <f t="shared" si="404"/>
        <v>5.4315376447226945E-4</v>
      </c>
      <c r="F12941" s="3">
        <f t="shared" si="405"/>
        <v>94.777480395607185</v>
      </c>
      <c r="G12941" t="s">
        <v>14480</v>
      </c>
    </row>
    <row r="12942" spans="1:7" x14ac:dyDescent="0.35">
      <c r="A12942" t="s">
        <v>3</v>
      </c>
      <c r="B12942" t="s">
        <v>4</v>
      </c>
      <c r="C12942" t="s">
        <v>7968</v>
      </c>
      <c r="D12942" s="2">
        <v>120000</v>
      </c>
      <c r="E12942" s="3">
        <f t="shared" si="404"/>
        <v>5.4315376447226945E-4</v>
      </c>
      <c r="F12942" s="3">
        <f t="shared" si="405"/>
        <v>94.778023549371653</v>
      </c>
      <c r="G12942" t="s">
        <v>14473</v>
      </c>
    </row>
    <row r="12943" spans="1:7" x14ac:dyDescent="0.35">
      <c r="A12943" t="s">
        <v>10</v>
      </c>
      <c r="B12943" t="s">
        <v>37</v>
      </c>
      <c r="C12943" t="s">
        <v>2764</v>
      </c>
      <c r="D12943" s="2">
        <v>120000</v>
      </c>
      <c r="E12943" s="3">
        <f t="shared" si="404"/>
        <v>5.4315376447226945E-4</v>
      </c>
      <c r="F12943" s="3">
        <f t="shared" si="405"/>
        <v>94.778566703136121</v>
      </c>
      <c r="G12943" t="s">
        <v>14473</v>
      </c>
    </row>
    <row r="12944" spans="1:7" x14ac:dyDescent="0.35">
      <c r="A12944" t="s">
        <v>10</v>
      </c>
      <c r="B12944" t="s">
        <v>28</v>
      </c>
      <c r="C12944" s="11" t="s">
        <v>6347</v>
      </c>
      <c r="D12944" s="2">
        <v>119998.81</v>
      </c>
      <c r="E12944" s="3">
        <f t="shared" si="404"/>
        <v>5.4314837819743856E-4</v>
      </c>
      <c r="F12944" s="3">
        <f t="shared" si="405"/>
        <v>94.77910985151432</v>
      </c>
      <c r="G12944" t="s">
        <v>14473</v>
      </c>
    </row>
    <row r="12945" spans="1:7" x14ac:dyDescent="0.35">
      <c r="A12945" t="s">
        <v>10</v>
      </c>
      <c r="B12945" t="s">
        <v>9</v>
      </c>
      <c r="C12945" t="s">
        <v>4442</v>
      </c>
      <c r="D12945" s="2">
        <v>119990.51</v>
      </c>
      <c r="E12945" s="3">
        <f t="shared" si="404"/>
        <v>5.4311081006206254E-4</v>
      </c>
      <c r="F12945" s="3">
        <f t="shared" si="405"/>
        <v>94.779652962324377</v>
      </c>
      <c r="G12945" t="s">
        <v>14480</v>
      </c>
    </row>
    <row r="12946" spans="1:7" x14ac:dyDescent="0.35">
      <c r="A12946" t="s">
        <v>3</v>
      </c>
      <c r="B12946" t="s">
        <v>40</v>
      </c>
      <c r="C12946" t="s">
        <v>877</v>
      </c>
      <c r="D12946" s="2">
        <v>119980.48</v>
      </c>
      <c r="E12946" s="3">
        <f t="shared" si="404"/>
        <v>5.4306541145991531E-4</v>
      </c>
      <c r="F12946" s="3">
        <f t="shared" si="405"/>
        <v>94.78019602773584</v>
      </c>
      <c r="G12946" t="s">
        <v>14480</v>
      </c>
    </row>
    <row r="12947" spans="1:7" x14ac:dyDescent="0.35">
      <c r="A12947" t="s">
        <v>3</v>
      </c>
      <c r="B12947" t="s">
        <v>9</v>
      </c>
      <c r="C12947" t="s">
        <v>11035</v>
      </c>
      <c r="D12947" s="2">
        <v>119949.6</v>
      </c>
      <c r="E12947" s="3">
        <f t="shared" si="404"/>
        <v>5.4292563989119112E-4</v>
      </c>
      <c r="F12947" s="3">
        <f t="shared" si="405"/>
        <v>94.780738953375732</v>
      </c>
      <c r="G12947" t="s">
        <v>14480</v>
      </c>
    </row>
    <row r="12948" spans="1:7" x14ac:dyDescent="0.35">
      <c r="A12948" t="s">
        <v>10</v>
      </c>
      <c r="B12948" t="s">
        <v>6</v>
      </c>
      <c r="C12948" s="8" t="s">
        <v>1737</v>
      </c>
      <c r="D12948" s="2">
        <v>119938</v>
      </c>
      <c r="E12948" s="3">
        <f t="shared" si="404"/>
        <v>5.4287313502729211E-4</v>
      </c>
      <c r="F12948" s="3">
        <f t="shared" si="405"/>
        <v>94.781281826510764</v>
      </c>
      <c r="G12948" t="s">
        <v>14480</v>
      </c>
    </row>
    <row r="12949" spans="1:7" x14ac:dyDescent="0.35">
      <c r="A12949" t="s">
        <v>10</v>
      </c>
      <c r="B12949" t="s">
        <v>13</v>
      </c>
      <c r="C12949" t="s">
        <v>666</v>
      </c>
      <c r="D12949" s="2">
        <v>119923.68</v>
      </c>
      <c r="E12949" s="3">
        <f t="shared" si="404"/>
        <v>5.4280831867806515E-4</v>
      </c>
      <c r="F12949" s="3">
        <f t="shared" si="405"/>
        <v>94.781824634829448</v>
      </c>
      <c r="G12949" t="s">
        <v>14473</v>
      </c>
    </row>
    <row r="12950" spans="1:7" x14ac:dyDescent="0.35">
      <c r="A12950" t="s">
        <v>10</v>
      </c>
      <c r="B12950" t="s">
        <v>8</v>
      </c>
      <c r="C12950" t="s">
        <v>498</v>
      </c>
      <c r="D12950" s="2">
        <v>119920</v>
      </c>
      <c r="E12950" s="3">
        <f t="shared" si="404"/>
        <v>5.4279166196262137E-4</v>
      </c>
      <c r="F12950" s="3">
        <f t="shared" si="405"/>
        <v>94.782367426491405</v>
      </c>
      <c r="G12950" t="s">
        <v>14473</v>
      </c>
    </row>
    <row r="12951" spans="1:7" x14ac:dyDescent="0.35">
      <c r="A12951" t="s">
        <v>3</v>
      </c>
      <c r="B12951" t="s">
        <v>4</v>
      </c>
      <c r="C12951" t="s">
        <v>438</v>
      </c>
      <c r="D12951" s="2">
        <v>119909.86</v>
      </c>
      <c r="E12951" s="3">
        <f t="shared" si="404"/>
        <v>5.4274576546952346E-4</v>
      </c>
      <c r="F12951" s="3">
        <f t="shared" si="405"/>
        <v>94.782910172256877</v>
      </c>
      <c r="G12951" t="s">
        <v>14480</v>
      </c>
    </row>
    <row r="12952" spans="1:7" x14ac:dyDescent="0.35">
      <c r="A12952" t="s">
        <v>10</v>
      </c>
      <c r="B12952" t="s">
        <v>13</v>
      </c>
      <c r="C12952" t="s">
        <v>8363</v>
      </c>
      <c r="D12952" s="2">
        <v>119888.42</v>
      </c>
      <c r="E12952" s="3">
        <f t="shared" si="404"/>
        <v>5.4264872199693767E-4</v>
      </c>
      <c r="F12952" s="3">
        <f t="shared" si="405"/>
        <v>94.78345282097888</v>
      </c>
      <c r="G12952" t="s">
        <v>14480</v>
      </c>
    </row>
    <row r="12953" spans="1:7" x14ac:dyDescent="0.35">
      <c r="A12953" t="s">
        <v>10</v>
      </c>
      <c r="B12953" t="s">
        <v>38</v>
      </c>
      <c r="C12953" s="13" t="s">
        <v>5692</v>
      </c>
      <c r="D12953" s="2">
        <v>119883.45</v>
      </c>
      <c r="E12953" s="3">
        <f t="shared" si="404"/>
        <v>5.4262622637852578E-4</v>
      </c>
      <c r="F12953" s="3">
        <f t="shared" si="405"/>
        <v>94.783995447205257</v>
      </c>
      <c r="G12953" t="s">
        <v>14480</v>
      </c>
    </row>
    <row r="12954" spans="1:7" x14ac:dyDescent="0.35">
      <c r="A12954" t="s">
        <v>10</v>
      </c>
      <c r="B12954" t="s">
        <v>13</v>
      </c>
      <c r="C12954" t="s">
        <v>703</v>
      </c>
      <c r="D12954" s="2">
        <v>119881.8</v>
      </c>
      <c r="E12954" s="3">
        <f t="shared" si="404"/>
        <v>5.4261875801426434E-4</v>
      </c>
      <c r="F12954" s="3">
        <f t="shared" si="405"/>
        <v>94.784538065963275</v>
      </c>
      <c r="G12954" t="s">
        <v>14473</v>
      </c>
    </row>
    <row r="12955" spans="1:7" x14ac:dyDescent="0.35">
      <c r="A12955" t="s">
        <v>3</v>
      </c>
      <c r="B12955" t="s">
        <v>9</v>
      </c>
      <c r="C12955" t="s">
        <v>12672</v>
      </c>
      <c r="D12955" s="2">
        <v>119857.84</v>
      </c>
      <c r="E12955" s="3">
        <f t="shared" si="404"/>
        <v>5.4251030831262473E-4</v>
      </c>
      <c r="F12955" s="3">
        <f t="shared" si="405"/>
        <v>94.785080576271582</v>
      </c>
      <c r="G12955" t="s">
        <v>14480</v>
      </c>
    </row>
    <row r="12956" spans="1:7" x14ac:dyDescent="0.35">
      <c r="A12956" t="s">
        <v>3</v>
      </c>
      <c r="B12956" t="s">
        <v>11</v>
      </c>
      <c r="C12956" t="s">
        <v>1073</v>
      </c>
      <c r="D12956" s="2">
        <v>119850.49</v>
      </c>
      <c r="E12956" s="3">
        <f t="shared" si="404"/>
        <v>5.4247704014455075E-4</v>
      </c>
      <c r="F12956" s="3">
        <f t="shared" si="405"/>
        <v>94.785623053311724</v>
      </c>
      <c r="G12956" t="s">
        <v>14473</v>
      </c>
    </row>
    <row r="12957" spans="1:7" x14ac:dyDescent="0.35">
      <c r="A12957" t="s">
        <v>3</v>
      </c>
      <c r="B12957" t="s">
        <v>9</v>
      </c>
      <c r="C12957" t="s">
        <v>2024</v>
      </c>
      <c r="D12957" s="2">
        <v>119839.07</v>
      </c>
      <c r="E12957" s="3">
        <f t="shared" si="404"/>
        <v>5.4242535001129851E-4</v>
      </c>
      <c r="F12957" s="3">
        <f t="shared" si="405"/>
        <v>94.786165478661729</v>
      </c>
      <c r="G12957" t="s">
        <v>14473</v>
      </c>
    </row>
    <row r="12958" spans="1:7" x14ac:dyDescent="0.35">
      <c r="A12958" t="s">
        <v>10</v>
      </c>
      <c r="B12958" t="s">
        <v>8</v>
      </c>
      <c r="C12958" t="s">
        <v>10617</v>
      </c>
      <c r="D12958" s="2">
        <v>119838.96</v>
      </c>
      <c r="E12958" s="3">
        <f t="shared" si="404"/>
        <v>5.4242485212034771E-4</v>
      </c>
      <c r="F12958" s="3">
        <f t="shared" si="405"/>
        <v>94.786707903513843</v>
      </c>
      <c r="G12958" t="s">
        <v>14480</v>
      </c>
    </row>
    <row r="12959" spans="1:7" x14ac:dyDescent="0.35">
      <c r="A12959" t="s">
        <v>3</v>
      </c>
      <c r="B12959" t="s">
        <v>29</v>
      </c>
      <c r="C12959" t="s">
        <v>5767</v>
      </c>
      <c r="D12959" s="2">
        <v>119828.22</v>
      </c>
      <c r="E12959" s="3">
        <f t="shared" si="404"/>
        <v>5.4237623985842751E-4</v>
      </c>
      <c r="F12959" s="3">
        <f t="shared" si="405"/>
        <v>94.787250279753707</v>
      </c>
      <c r="G12959" t="s">
        <v>14473</v>
      </c>
    </row>
    <row r="12960" spans="1:7" x14ac:dyDescent="0.35">
      <c r="A12960" t="s">
        <v>10</v>
      </c>
      <c r="B12960" t="s">
        <v>13</v>
      </c>
      <c r="C12960" s="7" t="s">
        <v>3277</v>
      </c>
      <c r="D12960" s="2">
        <v>119821.18</v>
      </c>
      <c r="E12960" s="3">
        <f t="shared" si="404"/>
        <v>5.4234437483757834E-4</v>
      </c>
      <c r="F12960" s="3">
        <f t="shared" si="405"/>
        <v>94.787792624128542</v>
      </c>
      <c r="G12960" t="s">
        <v>14480</v>
      </c>
    </row>
    <row r="12961" spans="1:7" x14ac:dyDescent="0.35">
      <c r="A12961" t="s">
        <v>10</v>
      </c>
      <c r="B12961" t="s">
        <v>165</v>
      </c>
      <c r="C12961" t="s">
        <v>4163</v>
      </c>
      <c r="D12961" s="2">
        <v>119809.96</v>
      </c>
      <c r="E12961" s="3">
        <f t="shared" si="404"/>
        <v>5.4229358996060034E-4</v>
      </c>
      <c r="F12961" s="3">
        <f t="shared" si="405"/>
        <v>94.788334917718501</v>
      </c>
      <c r="G12961" t="s">
        <v>14473</v>
      </c>
    </row>
    <row r="12962" spans="1:7" x14ac:dyDescent="0.35">
      <c r="A12962" t="s">
        <v>3</v>
      </c>
      <c r="B12962" t="s">
        <v>29</v>
      </c>
      <c r="C12962" t="s">
        <v>2192</v>
      </c>
      <c r="D12962" s="2">
        <v>119807.86</v>
      </c>
      <c r="E12962" s="3">
        <f t="shared" si="404"/>
        <v>5.4228408476972192E-4</v>
      </c>
      <c r="F12962" s="3">
        <f t="shared" si="405"/>
        <v>94.788877201803274</v>
      </c>
      <c r="G12962" t="s">
        <v>14473</v>
      </c>
    </row>
    <row r="12963" spans="1:7" x14ac:dyDescent="0.35">
      <c r="A12963" t="s">
        <v>3</v>
      </c>
      <c r="B12963" t="s">
        <v>9</v>
      </c>
      <c r="C12963" t="s">
        <v>8001</v>
      </c>
      <c r="D12963" s="2">
        <v>119807</v>
      </c>
      <c r="E12963" s="3">
        <f t="shared" si="404"/>
        <v>5.4228019216774333E-4</v>
      </c>
      <c r="F12963" s="3">
        <f t="shared" si="405"/>
        <v>94.789419481995438</v>
      </c>
      <c r="G12963" t="s">
        <v>14473</v>
      </c>
    </row>
    <row r="12964" spans="1:7" x14ac:dyDescent="0.35">
      <c r="A12964" t="s">
        <v>10</v>
      </c>
      <c r="B12964" t="s">
        <v>9</v>
      </c>
      <c r="C12964" t="s">
        <v>2683</v>
      </c>
      <c r="D12964" s="2">
        <v>119801.95</v>
      </c>
      <c r="E12964" s="3">
        <f t="shared" si="404"/>
        <v>5.4225733444682167E-4</v>
      </c>
      <c r="F12964" s="3">
        <f t="shared" si="405"/>
        <v>94.789961739329883</v>
      </c>
      <c r="G12964" t="s">
        <v>14480</v>
      </c>
    </row>
    <row r="12965" spans="1:7" x14ac:dyDescent="0.35">
      <c r="A12965" t="s">
        <v>3</v>
      </c>
      <c r="B12965" t="s">
        <v>35</v>
      </c>
      <c r="C12965" t="s">
        <v>1443</v>
      </c>
      <c r="D12965" s="2">
        <v>119773.04</v>
      </c>
      <c r="E12965" s="3">
        <f t="shared" si="404"/>
        <v>5.4212647965239764E-4</v>
      </c>
      <c r="F12965" s="3">
        <f t="shared" si="405"/>
        <v>94.790503865809541</v>
      </c>
      <c r="G12965" t="s">
        <v>14473</v>
      </c>
    </row>
    <row r="12966" spans="1:7" x14ac:dyDescent="0.35">
      <c r="A12966" t="s">
        <v>3</v>
      </c>
      <c r="B12966" t="s">
        <v>6</v>
      </c>
      <c r="C12966" t="s">
        <v>10071</v>
      </c>
      <c r="D12966" s="2">
        <v>119770</v>
      </c>
      <c r="E12966" s="3">
        <f t="shared" si="404"/>
        <v>5.4211271975703097E-4</v>
      </c>
      <c r="F12966" s="3">
        <f t="shared" si="405"/>
        <v>94.791045978529297</v>
      </c>
      <c r="G12966" t="s">
        <v>14473</v>
      </c>
    </row>
    <row r="12967" spans="1:7" x14ac:dyDescent="0.35">
      <c r="A12967" t="s">
        <v>10</v>
      </c>
      <c r="B12967" t="s">
        <v>33</v>
      </c>
      <c r="C12967" s="8" t="s">
        <v>1225</v>
      </c>
      <c r="D12967" s="2">
        <v>119767.85</v>
      </c>
      <c r="E12967" s="3">
        <f t="shared" si="404"/>
        <v>5.4210298825208426E-4</v>
      </c>
      <c r="F12967" s="3">
        <f t="shared" si="405"/>
        <v>94.791588081517546</v>
      </c>
      <c r="G12967" t="s">
        <v>14480</v>
      </c>
    </row>
    <row r="12968" spans="1:7" x14ac:dyDescent="0.35">
      <c r="A12968" t="s">
        <v>3</v>
      </c>
      <c r="B12968" t="s">
        <v>9</v>
      </c>
      <c r="C12968" t="s">
        <v>2446</v>
      </c>
      <c r="D12968" s="2">
        <v>119765.07</v>
      </c>
      <c r="E12968" s="3">
        <f t="shared" si="404"/>
        <v>5.4209040518987401E-4</v>
      </c>
      <c r="F12968" s="3">
        <f t="shared" si="405"/>
        <v>94.792130171922736</v>
      </c>
      <c r="G12968" t="s">
        <v>14473</v>
      </c>
    </row>
    <row r="12969" spans="1:7" x14ac:dyDescent="0.35">
      <c r="A12969" t="s">
        <v>10</v>
      </c>
      <c r="B12969" t="s">
        <v>9</v>
      </c>
      <c r="C12969" t="s">
        <v>5204</v>
      </c>
      <c r="D12969" s="2">
        <v>119763.05</v>
      </c>
      <c r="E12969" s="3">
        <f t="shared" si="404"/>
        <v>5.4208126210150535E-4</v>
      </c>
      <c r="F12969" s="3">
        <f t="shared" si="405"/>
        <v>94.792672253184833</v>
      </c>
      <c r="G12969" t="s">
        <v>14480</v>
      </c>
    </row>
    <row r="12970" spans="1:7" x14ac:dyDescent="0.35">
      <c r="A12970" t="s">
        <v>3</v>
      </c>
      <c r="B12970" t="s">
        <v>6</v>
      </c>
      <c r="C12970" t="s">
        <v>2656</v>
      </c>
      <c r="D12970" s="2">
        <v>119762.63</v>
      </c>
      <c r="E12970" s="3">
        <f t="shared" si="404"/>
        <v>5.4207936106332973E-4</v>
      </c>
      <c r="F12970" s="3">
        <f t="shared" si="405"/>
        <v>94.793214332545901</v>
      </c>
      <c r="G12970" t="s">
        <v>14473</v>
      </c>
    </row>
    <row r="12971" spans="1:7" x14ac:dyDescent="0.35">
      <c r="A12971" t="s">
        <v>3</v>
      </c>
      <c r="B12971" t="s">
        <v>9</v>
      </c>
      <c r="C12971" t="s">
        <v>11119</v>
      </c>
      <c r="D12971" s="2">
        <v>119715.44</v>
      </c>
      <c r="E12971" s="3">
        <f t="shared" si="404"/>
        <v>5.4186576584545096E-4</v>
      </c>
      <c r="F12971" s="3">
        <f t="shared" si="405"/>
        <v>94.79375619831174</v>
      </c>
      <c r="G12971" t="s">
        <v>14480</v>
      </c>
    </row>
    <row r="12972" spans="1:7" x14ac:dyDescent="0.35">
      <c r="A12972" t="s">
        <v>3</v>
      </c>
      <c r="B12972" t="s">
        <v>6</v>
      </c>
      <c r="C12972" t="s">
        <v>2726</v>
      </c>
      <c r="D12972" s="2">
        <v>119679.21</v>
      </c>
      <c r="E12972" s="3">
        <f t="shared" si="404"/>
        <v>5.4170177867139398E-4</v>
      </c>
      <c r="F12972" s="3">
        <f t="shared" si="405"/>
        <v>94.794297900090413</v>
      </c>
      <c r="G12972" t="s">
        <v>14480</v>
      </c>
    </row>
    <row r="12973" spans="1:7" x14ac:dyDescent="0.35">
      <c r="A12973" t="s">
        <v>3</v>
      </c>
      <c r="B12973" t="s">
        <v>36</v>
      </c>
      <c r="C12973" t="s">
        <v>13246</v>
      </c>
      <c r="D12973" s="2">
        <v>119669.37</v>
      </c>
      <c r="E12973" s="3">
        <f t="shared" si="404"/>
        <v>5.4165724006270731E-4</v>
      </c>
      <c r="F12973" s="3">
        <f t="shared" si="405"/>
        <v>94.794839557330477</v>
      </c>
      <c r="G12973" t="s">
        <v>14473</v>
      </c>
    </row>
    <row r="12974" spans="1:7" x14ac:dyDescent="0.35">
      <c r="A12974" t="s">
        <v>3</v>
      </c>
      <c r="B12974" t="s">
        <v>9</v>
      </c>
      <c r="C12974" t="s">
        <v>4953</v>
      </c>
      <c r="D12974" s="2">
        <v>119644.21</v>
      </c>
      <c r="E12974" s="3">
        <f t="shared" si="404"/>
        <v>5.4154335882342292E-4</v>
      </c>
      <c r="F12974" s="3">
        <f t="shared" si="405"/>
        <v>94.795381100689298</v>
      </c>
      <c r="G12974" t="s">
        <v>14480</v>
      </c>
    </row>
    <row r="12975" spans="1:7" x14ac:dyDescent="0.35">
      <c r="A12975" t="s">
        <v>10</v>
      </c>
      <c r="B12975" t="s">
        <v>6</v>
      </c>
      <c r="C12975" t="s">
        <v>6160</v>
      </c>
      <c r="D12975" s="2">
        <v>119642.4</v>
      </c>
      <c r="E12975" s="3">
        <f t="shared" si="404"/>
        <v>5.4153516625414207E-4</v>
      </c>
      <c r="F12975" s="3">
        <f t="shared" si="405"/>
        <v>94.795922635855547</v>
      </c>
      <c r="G12975" t="s">
        <v>14480</v>
      </c>
    </row>
    <row r="12976" spans="1:7" x14ac:dyDescent="0.35">
      <c r="A12976" t="s">
        <v>10</v>
      </c>
      <c r="B12976" t="s">
        <v>28</v>
      </c>
      <c r="C12976" t="s">
        <v>13409</v>
      </c>
      <c r="D12976" s="2">
        <v>119635.76</v>
      </c>
      <c r="E12976" s="3">
        <f t="shared" si="404"/>
        <v>5.4150511174584127E-4</v>
      </c>
      <c r="F12976" s="3">
        <f t="shared" si="405"/>
        <v>94.796464140967288</v>
      </c>
      <c r="G12976" t="s">
        <v>14473</v>
      </c>
    </row>
    <row r="12977" spans="1:7" x14ac:dyDescent="0.35">
      <c r="A12977" t="s">
        <v>3</v>
      </c>
      <c r="B12977" t="s">
        <v>29</v>
      </c>
      <c r="C12977" t="s">
        <v>3329</v>
      </c>
      <c r="D12977" s="2">
        <v>119619.96</v>
      </c>
      <c r="E12977" s="3">
        <f t="shared" si="404"/>
        <v>5.4143359650018585E-4</v>
      </c>
      <c r="F12977" s="3">
        <f t="shared" si="405"/>
        <v>94.797005574563784</v>
      </c>
      <c r="G12977" t="s">
        <v>14473</v>
      </c>
    </row>
    <row r="12978" spans="1:7" x14ac:dyDescent="0.35">
      <c r="A12978" t="s">
        <v>3</v>
      </c>
      <c r="B12978" t="s">
        <v>6</v>
      </c>
      <c r="C12978" t="s">
        <v>14036</v>
      </c>
      <c r="D12978" s="2">
        <v>119619.02</v>
      </c>
      <c r="E12978" s="3">
        <f t="shared" si="404"/>
        <v>5.4142934179569749E-4</v>
      </c>
      <c r="F12978" s="3">
        <f t="shared" si="405"/>
        <v>94.797547003905578</v>
      </c>
      <c r="G12978" t="s">
        <v>14473</v>
      </c>
    </row>
    <row r="12979" spans="1:7" x14ac:dyDescent="0.35">
      <c r="A12979" t="s">
        <v>3</v>
      </c>
      <c r="B12979" t="s">
        <v>386</v>
      </c>
      <c r="C12979" t="s">
        <v>4857</v>
      </c>
      <c r="D12979" s="2">
        <v>119617.93</v>
      </c>
      <c r="E12979" s="3">
        <f t="shared" si="404"/>
        <v>5.4142440814900351E-4</v>
      </c>
      <c r="F12979" s="3">
        <f t="shared" si="405"/>
        <v>94.798088428313733</v>
      </c>
      <c r="G12979" t="s">
        <v>14473</v>
      </c>
    </row>
    <row r="12980" spans="1:7" x14ac:dyDescent="0.35">
      <c r="A12980" t="s">
        <v>3</v>
      </c>
      <c r="B12980" t="s">
        <v>6</v>
      </c>
      <c r="C12980" t="s">
        <v>3437</v>
      </c>
      <c r="D12980" s="2">
        <v>119608.42</v>
      </c>
      <c r="E12980" s="3">
        <f t="shared" si="404"/>
        <v>5.4138136321316903E-4</v>
      </c>
      <c r="F12980" s="3">
        <f t="shared" si="405"/>
        <v>94.798629809676953</v>
      </c>
      <c r="G12980" t="s">
        <v>14473</v>
      </c>
    </row>
    <row r="12981" spans="1:7" x14ac:dyDescent="0.35">
      <c r="A12981" t="s">
        <v>3</v>
      </c>
      <c r="B12981" t="s">
        <v>28</v>
      </c>
      <c r="C12981" t="s">
        <v>13020</v>
      </c>
      <c r="D12981" s="2">
        <v>119604.55</v>
      </c>
      <c r="E12981" s="3">
        <f t="shared" si="404"/>
        <v>5.413638465042648E-4</v>
      </c>
      <c r="F12981" s="3">
        <f t="shared" si="405"/>
        <v>94.799171173523462</v>
      </c>
      <c r="G12981" t="s">
        <v>14480</v>
      </c>
    </row>
    <row r="12982" spans="1:7" x14ac:dyDescent="0.35">
      <c r="A12982" t="s">
        <v>10</v>
      </c>
      <c r="B12982" t="s">
        <v>13</v>
      </c>
      <c r="C12982" t="s">
        <v>7875</v>
      </c>
      <c r="D12982" s="2">
        <v>119589.53</v>
      </c>
      <c r="E12982" s="3">
        <f t="shared" si="404"/>
        <v>5.4129586175807843E-4</v>
      </c>
      <c r="F12982" s="3">
        <f t="shared" si="405"/>
        <v>94.799712469385213</v>
      </c>
      <c r="G12982" t="s">
        <v>14473</v>
      </c>
    </row>
    <row r="12983" spans="1:7" x14ac:dyDescent="0.35">
      <c r="A12983" t="s">
        <v>3</v>
      </c>
      <c r="B12983" t="s">
        <v>55</v>
      </c>
      <c r="C12983" s="13" t="s">
        <v>1819</v>
      </c>
      <c r="D12983" s="2">
        <v>119587.89</v>
      </c>
      <c r="E12983" s="3">
        <f t="shared" si="404"/>
        <v>5.4128843865663056E-4</v>
      </c>
      <c r="F12983" s="3">
        <f t="shared" si="405"/>
        <v>94.800253757823867</v>
      </c>
      <c r="G12983" t="s">
        <v>14480</v>
      </c>
    </row>
    <row r="12984" spans="1:7" x14ac:dyDescent="0.35">
      <c r="A12984" t="s">
        <v>10</v>
      </c>
      <c r="B12984" t="s">
        <v>29</v>
      </c>
      <c r="C12984" s="7" t="s">
        <v>3502</v>
      </c>
      <c r="D12984" s="2">
        <v>119587.56</v>
      </c>
      <c r="E12984" s="3">
        <f t="shared" si="404"/>
        <v>5.4128694498377827E-4</v>
      </c>
      <c r="F12984" s="3">
        <f t="shared" si="405"/>
        <v>94.800795044768847</v>
      </c>
      <c r="G12984" t="s">
        <v>14480</v>
      </c>
    </row>
    <row r="12985" spans="1:7" x14ac:dyDescent="0.35">
      <c r="A12985" t="s">
        <v>3</v>
      </c>
      <c r="B12985" t="s">
        <v>6</v>
      </c>
      <c r="C12985" t="s">
        <v>331</v>
      </c>
      <c r="D12985" s="2">
        <v>119586.04</v>
      </c>
      <c r="E12985" s="3">
        <f t="shared" si="404"/>
        <v>5.4128006503609499E-4</v>
      </c>
      <c r="F12985" s="3">
        <f t="shared" si="405"/>
        <v>94.801336324833883</v>
      </c>
      <c r="G12985" t="s">
        <v>14473</v>
      </c>
    </row>
    <row r="12986" spans="1:7" x14ac:dyDescent="0.35">
      <c r="A12986" t="s">
        <v>10</v>
      </c>
      <c r="B12986" t="s">
        <v>6</v>
      </c>
      <c r="C12986" t="s">
        <v>12275</v>
      </c>
      <c r="D12986" s="2">
        <v>119562.36</v>
      </c>
      <c r="E12986" s="3">
        <f t="shared" si="404"/>
        <v>5.4117288269323917E-4</v>
      </c>
      <c r="F12986" s="3">
        <f t="shared" si="405"/>
        <v>94.801877497716575</v>
      </c>
      <c r="G12986" t="s">
        <v>14480</v>
      </c>
    </row>
    <row r="12987" spans="1:7" x14ac:dyDescent="0.35">
      <c r="A12987" t="s">
        <v>10</v>
      </c>
      <c r="B12987" t="s">
        <v>40</v>
      </c>
      <c r="C12987" t="s">
        <v>1169</v>
      </c>
      <c r="D12987" s="2">
        <v>119561.32</v>
      </c>
      <c r="E12987" s="3">
        <f t="shared" si="404"/>
        <v>5.4116817536061369E-4</v>
      </c>
      <c r="F12987" s="3">
        <f t="shared" si="405"/>
        <v>94.802418665891935</v>
      </c>
      <c r="G12987" t="s">
        <v>14480</v>
      </c>
    </row>
    <row r="12988" spans="1:7" x14ac:dyDescent="0.35">
      <c r="A12988" t="s">
        <v>3</v>
      </c>
      <c r="B12988" t="s">
        <v>76</v>
      </c>
      <c r="C12988" t="s">
        <v>7501</v>
      </c>
      <c r="D12988" s="2">
        <v>119560.24</v>
      </c>
      <c r="E12988" s="3">
        <f t="shared" si="404"/>
        <v>5.411632869767335E-4</v>
      </c>
      <c r="F12988" s="3">
        <f t="shared" si="405"/>
        <v>94.802959829178917</v>
      </c>
      <c r="G12988" t="s">
        <v>14480</v>
      </c>
    </row>
    <row r="12989" spans="1:7" x14ac:dyDescent="0.35">
      <c r="A12989" t="s">
        <v>10</v>
      </c>
      <c r="B12989" t="s">
        <v>9</v>
      </c>
      <c r="C12989" t="s">
        <v>2559</v>
      </c>
      <c r="D12989" s="2">
        <v>119560.1</v>
      </c>
      <c r="E12989" s="3">
        <f t="shared" si="404"/>
        <v>5.4116265329734166E-4</v>
      </c>
      <c r="F12989" s="3">
        <f t="shared" si="405"/>
        <v>94.803500991832209</v>
      </c>
      <c r="G12989" t="s">
        <v>14480</v>
      </c>
    </row>
    <row r="12990" spans="1:7" x14ac:dyDescent="0.35">
      <c r="A12990" t="s">
        <v>10</v>
      </c>
      <c r="B12990" t="s">
        <v>9</v>
      </c>
      <c r="C12990" t="s">
        <v>762</v>
      </c>
      <c r="D12990" s="2">
        <v>119552.26</v>
      </c>
      <c r="E12990" s="3">
        <f t="shared" si="404"/>
        <v>5.4112716725139597E-4</v>
      </c>
      <c r="F12990" s="3">
        <f t="shared" si="405"/>
        <v>94.804042118999462</v>
      </c>
      <c r="G12990" t="s">
        <v>14473</v>
      </c>
    </row>
    <row r="12991" spans="1:7" x14ac:dyDescent="0.35">
      <c r="A12991" t="s">
        <v>10</v>
      </c>
      <c r="B12991" t="s">
        <v>55</v>
      </c>
      <c r="C12991" t="s">
        <v>30</v>
      </c>
      <c r="D12991" s="2">
        <v>119550.38</v>
      </c>
      <c r="E12991" s="3">
        <f t="shared" si="404"/>
        <v>5.4111865784241936E-4</v>
      </c>
      <c r="F12991" s="3">
        <f t="shared" si="405"/>
        <v>94.804583237657297</v>
      </c>
      <c r="G12991" t="s">
        <v>14473</v>
      </c>
    </row>
    <row r="12992" spans="1:7" x14ac:dyDescent="0.35">
      <c r="A12992" t="s">
        <v>3</v>
      </c>
      <c r="B12992" t="s">
        <v>9</v>
      </c>
      <c r="C12992" t="s">
        <v>12337</v>
      </c>
      <c r="D12992" s="2">
        <v>119526.39999999999</v>
      </c>
      <c r="E12992" s="3">
        <f t="shared" si="404"/>
        <v>5.4101011761515229E-4</v>
      </c>
      <c r="F12992" s="3">
        <f t="shared" si="405"/>
        <v>94.805124247774913</v>
      </c>
      <c r="G12992" t="s">
        <v>14480</v>
      </c>
    </row>
    <row r="12993" spans="1:7" x14ac:dyDescent="0.35">
      <c r="A12993" t="s">
        <v>3</v>
      </c>
      <c r="B12993" t="s">
        <v>9</v>
      </c>
      <c r="C12993" t="s">
        <v>2036</v>
      </c>
      <c r="D12993" s="2">
        <v>119517.7</v>
      </c>
      <c r="E12993" s="3">
        <f t="shared" si="404"/>
        <v>5.40970738967228E-4</v>
      </c>
      <c r="F12993" s="3">
        <f t="shared" si="405"/>
        <v>94.80566521851388</v>
      </c>
      <c r="G12993" t="s">
        <v>14480</v>
      </c>
    </row>
    <row r="12994" spans="1:7" x14ac:dyDescent="0.35">
      <c r="A12994" t="s">
        <v>3</v>
      </c>
      <c r="B12994" t="s">
        <v>18</v>
      </c>
      <c r="C12994" t="s">
        <v>14095</v>
      </c>
      <c r="D12994" s="2">
        <v>119517.12</v>
      </c>
      <c r="E12994" s="3">
        <f t="shared" si="404"/>
        <v>5.4096811372403308E-4</v>
      </c>
      <c r="F12994" s="3">
        <f t="shared" si="405"/>
        <v>94.806206186627605</v>
      </c>
      <c r="G12994" t="s">
        <v>14473</v>
      </c>
    </row>
    <row r="12995" spans="1:7" x14ac:dyDescent="0.35">
      <c r="A12995" t="s">
        <v>10</v>
      </c>
      <c r="B12995" t="s">
        <v>8</v>
      </c>
      <c r="C12995" t="s">
        <v>9667</v>
      </c>
      <c r="D12995" s="2">
        <v>119514.78</v>
      </c>
      <c r="E12995" s="3">
        <f t="shared" ref="E12995:E13058" si="406">(D12995/$D$29638)*100</f>
        <v>5.4095752222562592E-4</v>
      </c>
      <c r="F12995" s="3">
        <f t="shared" si="405"/>
        <v>94.806747144149824</v>
      </c>
      <c r="G12995" t="s">
        <v>14480</v>
      </c>
    </row>
    <row r="12996" spans="1:7" x14ac:dyDescent="0.35">
      <c r="A12996" t="s">
        <v>10</v>
      </c>
      <c r="B12996" t="s">
        <v>6</v>
      </c>
      <c r="C12996" t="s">
        <v>1142</v>
      </c>
      <c r="D12996" s="2">
        <v>119514.05</v>
      </c>
      <c r="E12996" s="3">
        <f t="shared" si="406"/>
        <v>5.4095421804022526E-4</v>
      </c>
      <c r="F12996" s="3">
        <f t="shared" ref="F12996:F13059" si="407">E12996+F12995</f>
        <v>94.807288098367863</v>
      </c>
      <c r="G12996" t="s">
        <v>14473</v>
      </c>
    </row>
    <row r="12997" spans="1:7" x14ac:dyDescent="0.35">
      <c r="A12997" t="s">
        <v>10</v>
      </c>
      <c r="B12997" t="s">
        <v>9</v>
      </c>
      <c r="C12997" t="s">
        <v>6230</v>
      </c>
      <c r="D12997" s="2">
        <v>119513.84</v>
      </c>
      <c r="E12997" s="3">
        <f t="shared" si="406"/>
        <v>5.4095326752113745E-4</v>
      </c>
      <c r="F12997" s="3">
        <f t="shared" si="407"/>
        <v>94.80782905163538</v>
      </c>
      <c r="G12997" t="s">
        <v>14480</v>
      </c>
    </row>
    <row r="12998" spans="1:7" x14ac:dyDescent="0.35">
      <c r="A12998" t="s">
        <v>10</v>
      </c>
      <c r="B12998" t="s">
        <v>6</v>
      </c>
      <c r="C12998" t="s">
        <v>792</v>
      </c>
      <c r="D12998" s="2">
        <v>119493.81</v>
      </c>
      <c r="E12998" s="3">
        <f t="shared" si="406"/>
        <v>5.4086260610528437E-4</v>
      </c>
      <c r="F12998" s="3">
        <f t="shared" si="407"/>
        <v>94.808369914241482</v>
      </c>
      <c r="G12998" t="s">
        <v>14473</v>
      </c>
    </row>
    <row r="12999" spans="1:7" x14ac:dyDescent="0.35">
      <c r="A12999" t="s">
        <v>10</v>
      </c>
      <c r="B12999" t="s">
        <v>13</v>
      </c>
      <c r="C12999" s="8" t="s">
        <v>455</v>
      </c>
      <c r="D12999" s="2">
        <v>119488.59</v>
      </c>
      <c r="E12999" s="3">
        <f t="shared" si="406"/>
        <v>5.4083897891652973E-4</v>
      </c>
      <c r="F12999" s="3">
        <f t="shared" si="407"/>
        <v>94.808910753220403</v>
      </c>
      <c r="G12999" t="s">
        <v>14480</v>
      </c>
    </row>
    <row r="13000" spans="1:7" x14ac:dyDescent="0.35">
      <c r="A13000" t="s">
        <v>10</v>
      </c>
      <c r="B13000" t="s">
        <v>73</v>
      </c>
      <c r="C13000" t="s">
        <v>721</v>
      </c>
      <c r="D13000" s="2">
        <v>119482.63</v>
      </c>
      <c r="E13000" s="3">
        <f t="shared" si="406"/>
        <v>5.4081200227956109E-4</v>
      </c>
      <c r="F13000" s="3">
        <f t="shared" si="407"/>
        <v>94.809451565222687</v>
      </c>
      <c r="G13000" t="s">
        <v>14480</v>
      </c>
    </row>
    <row r="13001" spans="1:7" x14ac:dyDescent="0.35">
      <c r="A13001" t="s">
        <v>3</v>
      </c>
      <c r="B13001" t="s">
        <v>6</v>
      </c>
      <c r="C13001" t="s">
        <v>8143</v>
      </c>
      <c r="D13001" s="2">
        <v>119469.27</v>
      </c>
      <c r="E13001" s="3">
        <f t="shared" si="406"/>
        <v>5.4075153116044984E-4</v>
      </c>
      <c r="F13001" s="3">
        <f t="shared" si="407"/>
        <v>94.809992316753849</v>
      </c>
      <c r="G13001" t="s">
        <v>14480</v>
      </c>
    </row>
    <row r="13002" spans="1:7" x14ac:dyDescent="0.35">
      <c r="A13002" t="s">
        <v>3</v>
      </c>
      <c r="B13002" t="s">
        <v>180</v>
      </c>
      <c r="C13002" t="s">
        <v>5564</v>
      </c>
      <c r="D13002" s="2">
        <v>119469.23</v>
      </c>
      <c r="E13002" s="3">
        <f t="shared" si="406"/>
        <v>5.407513501091949E-4</v>
      </c>
      <c r="F13002" s="3">
        <f t="shared" si="407"/>
        <v>94.810533068103965</v>
      </c>
      <c r="G13002" t="s">
        <v>14480</v>
      </c>
    </row>
    <row r="13003" spans="1:7" x14ac:dyDescent="0.35">
      <c r="A13003" t="s">
        <v>10</v>
      </c>
      <c r="B13003" t="s">
        <v>6</v>
      </c>
      <c r="C13003" t="s">
        <v>5271</v>
      </c>
      <c r="D13003" s="2">
        <v>119468.24</v>
      </c>
      <c r="E13003" s="3">
        <f t="shared" si="406"/>
        <v>5.4074686909063804E-4</v>
      </c>
      <c r="F13003" s="3">
        <f t="shared" si="407"/>
        <v>94.811073814973057</v>
      </c>
      <c r="G13003" t="s">
        <v>14473</v>
      </c>
    </row>
    <row r="13004" spans="1:7" x14ac:dyDescent="0.35">
      <c r="A13004" t="s">
        <v>3</v>
      </c>
      <c r="B13004" t="s">
        <v>22</v>
      </c>
      <c r="C13004" t="s">
        <v>2507</v>
      </c>
      <c r="D13004" s="2">
        <v>119465.48</v>
      </c>
      <c r="E13004" s="3">
        <f t="shared" si="406"/>
        <v>5.4073437655405515E-4</v>
      </c>
      <c r="F13004" s="3">
        <f t="shared" si="407"/>
        <v>94.811614549349613</v>
      </c>
      <c r="G13004" t="s">
        <v>14480</v>
      </c>
    </row>
    <row r="13005" spans="1:7" x14ac:dyDescent="0.35">
      <c r="A13005" t="s">
        <v>10</v>
      </c>
      <c r="B13005" t="s">
        <v>9</v>
      </c>
      <c r="C13005" t="s">
        <v>1990</v>
      </c>
      <c r="D13005" s="2">
        <v>119452.75</v>
      </c>
      <c r="E13005" s="3">
        <f t="shared" si="406"/>
        <v>5.4067675699220744E-4</v>
      </c>
      <c r="F13005" s="3">
        <f t="shared" si="407"/>
        <v>94.812155226106611</v>
      </c>
      <c r="G13005" t="s">
        <v>14473</v>
      </c>
    </row>
    <row r="13006" spans="1:7" x14ac:dyDescent="0.35">
      <c r="A13006" t="s">
        <v>10</v>
      </c>
      <c r="B13006" t="s">
        <v>180</v>
      </c>
      <c r="C13006" t="s">
        <v>1380</v>
      </c>
      <c r="D13006" s="2">
        <v>119439.6</v>
      </c>
      <c r="E13006" s="3">
        <f t="shared" si="406"/>
        <v>5.40617236392184E-4</v>
      </c>
      <c r="F13006" s="3">
        <f t="shared" si="407"/>
        <v>94.812695843343008</v>
      </c>
      <c r="G13006" t="s">
        <v>14473</v>
      </c>
    </row>
    <row r="13007" spans="1:7" x14ac:dyDescent="0.35">
      <c r="A13007" t="s">
        <v>10</v>
      </c>
      <c r="B13007" t="s">
        <v>15</v>
      </c>
      <c r="C13007" t="s">
        <v>2827</v>
      </c>
      <c r="D13007" s="2">
        <v>119434.98</v>
      </c>
      <c r="E13007" s="3">
        <f t="shared" si="406"/>
        <v>5.4059632497225176E-4</v>
      </c>
      <c r="F13007" s="3">
        <f t="shared" si="407"/>
        <v>94.813236439667975</v>
      </c>
      <c r="G13007" t="s">
        <v>14480</v>
      </c>
    </row>
    <row r="13008" spans="1:7" x14ac:dyDescent="0.35">
      <c r="A13008" t="s">
        <v>3</v>
      </c>
      <c r="B13008" t="s">
        <v>22</v>
      </c>
      <c r="C13008" t="s">
        <v>3775</v>
      </c>
      <c r="D13008" s="2">
        <v>119424.09</v>
      </c>
      <c r="E13008" s="3">
        <f t="shared" si="406"/>
        <v>5.4054703376812594E-4</v>
      </c>
      <c r="F13008" s="3">
        <f t="shared" si="407"/>
        <v>94.81377698670174</v>
      </c>
      <c r="G13008" t="s">
        <v>14473</v>
      </c>
    </row>
    <row r="13009" spans="1:7" x14ac:dyDescent="0.35">
      <c r="A13009" t="s">
        <v>10</v>
      </c>
      <c r="B13009" t="s">
        <v>20</v>
      </c>
      <c r="C13009" t="s">
        <v>8257</v>
      </c>
      <c r="D13009" s="2">
        <v>119417.16</v>
      </c>
      <c r="E13009" s="3">
        <f t="shared" si="406"/>
        <v>5.4051566663822768E-4</v>
      </c>
      <c r="F13009" s="3">
        <f t="shared" si="407"/>
        <v>94.814317502368382</v>
      </c>
      <c r="G13009" t="s">
        <v>14480</v>
      </c>
    </row>
    <row r="13010" spans="1:7" x14ac:dyDescent="0.35">
      <c r="A13010" t="s">
        <v>3</v>
      </c>
      <c r="B13010" t="s">
        <v>6</v>
      </c>
      <c r="C13010" t="s">
        <v>1061</v>
      </c>
      <c r="D13010" s="2">
        <v>119416.33</v>
      </c>
      <c r="E13010" s="3">
        <f t="shared" si="406"/>
        <v>5.4051190982469012E-4</v>
      </c>
      <c r="F13010" s="3">
        <f t="shared" si="407"/>
        <v>94.814858014278201</v>
      </c>
      <c r="G13010" t="s">
        <v>14473</v>
      </c>
    </row>
    <row r="13011" spans="1:7" x14ac:dyDescent="0.35">
      <c r="A13011" t="s">
        <v>3</v>
      </c>
      <c r="B13011" t="s">
        <v>13</v>
      </c>
      <c r="C13011" t="s">
        <v>1217</v>
      </c>
      <c r="D13011" s="2">
        <v>119411.62</v>
      </c>
      <c r="E13011" s="3">
        <f t="shared" si="406"/>
        <v>5.4049059103943454E-4</v>
      </c>
      <c r="F13011" s="3">
        <f t="shared" si="407"/>
        <v>94.815398504869236</v>
      </c>
      <c r="G13011" t="s">
        <v>14473</v>
      </c>
    </row>
    <row r="13012" spans="1:7" x14ac:dyDescent="0.35">
      <c r="A13012" t="s">
        <v>3</v>
      </c>
      <c r="B13012" t="s">
        <v>6</v>
      </c>
      <c r="C13012" t="s">
        <v>10674</v>
      </c>
      <c r="D13012" s="2">
        <v>119411.06</v>
      </c>
      <c r="E13012" s="3">
        <f t="shared" si="406"/>
        <v>5.4048805632186698E-4</v>
      </c>
      <c r="F13012" s="3">
        <f t="shared" si="407"/>
        <v>94.815938992925552</v>
      </c>
      <c r="G13012" t="s">
        <v>14480</v>
      </c>
    </row>
    <row r="13013" spans="1:7" x14ac:dyDescent="0.35">
      <c r="A13013" t="s">
        <v>3</v>
      </c>
      <c r="B13013" t="s">
        <v>9</v>
      </c>
      <c r="C13013" t="s">
        <v>13024</v>
      </c>
      <c r="D13013" s="2">
        <v>119408.53</v>
      </c>
      <c r="E13013" s="3">
        <f t="shared" si="406"/>
        <v>5.4047660482999936E-4</v>
      </c>
      <c r="F13013" s="3">
        <f t="shared" si="407"/>
        <v>94.816479469530378</v>
      </c>
      <c r="G13013" t="s">
        <v>14473</v>
      </c>
    </row>
    <row r="13014" spans="1:7" x14ac:dyDescent="0.35">
      <c r="A13014" t="s">
        <v>10</v>
      </c>
      <c r="B13014" t="s">
        <v>9</v>
      </c>
      <c r="C13014" t="s">
        <v>10682</v>
      </c>
      <c r="D13014" s="2">
        <v>119394.82</v>
      </c>
      <c r="E13014" s="3">
        <f t="shared" si="406"/>
        <v>5.4041454951240847E-4</v>
      </c>
      <c r="F13014" s="3">
        <f t="shared" si="407"/>
        <v>94.817019884079897</v>
      </c>
      <c r="G13014" t="s">
        <v>14480</v>
      </c>
    </row>
    <row r="13015" spans="1:7" x14ac:dyDescent="0.35">
      <c r="A13015" t="s">
        <v>3</v>
      </c>
      <c r="B13015" t="s">
        <v>13</v>
      </c>
      <c r="C13015" t="s">
        <v>11363</v>
      </c>
      <c r="D13015" s="2">
        <v>119385.91</v>
      </c>
      <c r="E13015" s="3">
        <f t="shared" si="406"/>
        <v>5.4037422034539638E-4</v>
      </c>
      <c r="F13015" s="3">
        <f t="shared" si="407"/>
        <v>94.817560258300247</v>
      </c>
      <c r="G13015" t="s">
        <v>14473</v>
      </c>
    </row>
    <row r="13016" spans="1:7" x14ac:dyDescent="0.35">
      <c r="A13016" t="s">
        <v>10</v>
      </c>
      <c r="B13016" t="s">
        <v>134</v>
      </c>
      <c r="C13016" t="s">
        <v>284</v>
      </c>
      <c r="D13016" s="2">
        <v>119378.61</v>
      </c>
      <c r="E13016" s="3">
        <f t="shared" si="406"/>
        <v>5.40341178491391E-4</v>
      </c>
      <c r="F13016" s="3">
        <f t="shared" si="407"/>
        <v>94.81810059947874</v>
      </c>
      <c r="G13016" t="s">
        <v>14480</v>
      </c>
    </row>
    <row r="13017" spans="1:7" x14ac:dyDescent="0.35">
      <c r="A13017" t="s">
        <v>3</v>
      </c>
      <c r="B13017" t="s">
        <v>9</v>
      </c>
      <c r="C13017" t="s">
        <v>12045</v>
      </c>
      <c r="D13017" s="2">
        <v>119364.76</v>
      </c>
      <c r="E13017" s="3">
        <f t="shared" si="406"/>
        <v>5.4027848949440805E-4</v>
      </c>
      <c r="F13017" s="3">
        <f t="shared" si="407"/>
        <v>94.818640877968235</v>
      </c>
      <c r="G13017" t="s">
        <v>14480</v>
      </c>
    </row>
    <row r="13018" spans="1:7" x14ac:dyDescent="0.35">
      <c r="A13018" t="s">
        <v>10</v>
      </c>
      <c r="B13018" t="s">
        <v>9</v>
      </c>
      <c r="C13018" s="8" t="s">
        <v>4755</v>
      </c>
      <c r="D13018" s="2">
        <v>119334</v>
      </c>
      <c r="E13018" s="3">
        <f t="shared" si="406"/>
        <v>5.4013926107944845E-4</v>
      </c>
      <c r="F13018" s="3">
        <f t="shared" si="407"/>
        <v>94.819181017229312</v>
      </c>
      <c r="G13018" t="s">
        <v>14480</v>
      </c>
    </row>
    <row r="13019" spans="1:7" x14ac:dyDescent="0.35">
      <c r="A13019" t="s">
        <v>3</v>
      </c>
      <c r="B13019" t="s">
        <v>11</v>
      </c>
      <c r="C13019" t="s">
        <v>7557</v>
      </c>
      <c r="D13019" s="2">
        <v>119311.09</v>
      </c>
      <c r="E13019" s="3">
        <f t="shared" si="406"/>
        <v>5.4003556397324789E-4</v>
      </c>
      <c r="F13019" s="3">
        <f t="shared" si="407"/>
        <v>94.819721052793284</v>
      </c>
      <c r="G13019" t="s">
        <v>14473</v>
      </c>
    </row>
    <row r="13020" spans="1:7" x14ac:dyDescent="0.35">
      <c r="A13020" t="s">
        <v>10</v>
      </c>
      <c r="B13020" t="s">
        <v>55</v>
      </c>
      <c r="C13020" t="s">
        <v>817</v>
      </c>
      <c r="D13020" s="2">
        <v>119304.21</v>
      </c>
      <c r="E13020" s="3">
        <f t="shared" si="406"/>
        <v>5.4000442315741814E-4</v>
      </c>
      <c r="F13020" s="3">
        <f t="shared" si="407"/>
        <v>94.820261057216442</v>
      </c>
      <c r="G13020" t="s">
        <v>14473</v>
      </c>
    </row>
    <row r="13021" spans="1:7" x14ac:dyDescent="0.35">
      <c r="A13021" t="s">
        <v>10</v>
      </c>
      <c r="B13021" t="s">
        <v>6</v>
      </c>
      <c r="C13021" t="s">
        <v>1983</v>
      </c>
      <c r="D13021" s="2">
        <v>119264.99</v>
      </c>
      <c r="E13021" s="3">
        <f t="shared" si="406"/>
        <v>5.3982690240206321E-4</v>
      </c>
      <c r="F13021" s="3">
        <f t="shared" si="407"/>
        <v>94.820800884118839</v>
      </c>
      <c r="G13021" t="s">
        <v>14480</v>
      </c>
    </row>
    <row r="13022" spans="1:7" x14ac:dyDescent="0.35">
      <c r="A13022" t="s">
        <v>3</v>
      </c>
      <c r="B13022" t="s">
        <v>29</v>
      </c>
      <c r="C13022" t="s">
        <v>9745</v>
      </c>
      <c r="D13022" s="2">
        <v>119264.84</v>
      </c>
      <c r="E13022" s="3">
        <f t="shared" si="406"/>
        <v>5.3982622345985758E-4</v>
      </c>
      <c r="F13022" s="3">
        <f t="shared" si="407"/>
        <v>94.821340710342298</v>
      </c>
      <c r="G13022" t="s">
        <v>14473</v>
      </c>
    </row>
    <row r="13023" spans="1:7" x14ac:dyDescent="0.35">
      <c r="A13023" t="s">
        <v>3</v>
      </c>
      <c r="B13023" t="s">
        <v>9</v>
      </c>
      <c r="C13023" t="s">
        <v>9473</v>
      </c>
      <c r="D13023" s="2">
        <v>119263.56</v>
      </c>
      <c r="E13023" s="3">
        <f t="shared" si="406"/>
        <v>5.3982042981970326E-4</v>
      </c>
      <c r="F13023" s="3">
        <f t="shared" si="407"/>
        <v>94.82188053077212</v>
      </c>
      <c r="G13023" t="s">
        <v>14480</v>
      </c>
    </row>
    <row r="13024" spans="1:7" x14ac:dyDescent="0.35">
      <c r="A13024" t="s">
        <v>10</v>
      </c>
      <c r="B13024" t="s">
        <v>16</v>
      </c>
      <c r="C13024" t="s">
        <v>181</v>
      </c>
      <c r="D13024" s="2">
        <v>119259.71</v>
      </c>
      <c r="E13024" s="3">
        <f t="shared" si="406"/>
        <v>5.3980300363642639E-4</v>
      </c>
      <c r="F13024" s="3">
        <f t="shared" si="407"/>
        <v>94.822420333775753</v>
      </c>
      <c r="G13024" t="s">
        <v>14480</v>
      </c>
    </row>
    <row r="13025" spans="1:7" x14ac:dyDescent="0.35">
      <c r="A13025" t="s">
        <v>3</v>
      </c>
      <c r="B13025" t="s">
        <v>386</v>
      </c>
      <c r="C13025" t="s">
        <v>8951</v>
      </c>
      <c r="D13025" s="2">
        <v>119259.28</v>
      </c>
      <c r="E13025" s="3">
        <f t="shared" si="406"/>
        <v>5.3980105733543698E-4</v>
      </c>
      <c r="F13025" s="3">
        <f t="shared" si="407"/>
        <v>94.822960134833082</v>
      </c>
      <c r="G13025" t="s">
        <v>14473</v>
      </c>
    </row>
    <row r="13026" spans="1:7" x14ac:dyDescent="0.35">
      <c r="A13026" t="s">
        <v>3</v>
      </c>
      <c r="B13026" t="s">
        <v>31</v>
      </c>
      <c r="C13026" t="s">
        <v>4923</v>
      </c>
      <c r="D13026" s="2">
        <v>119242.02</v>
      </c>
      <c r="E13026" s="3">
        <f t="shared" si="406"/>
        <v>5.3972293371898046E-4</v>
      </c>
      <c r="F13026" s="3">
        <f t="shared" si="407"/>
        <v>94.823499857766805</v>
      </c>
      <c r="G13026" t="s">
        <v>14473</v>
      </c>
    </row>
    <row r="13027" spans="1:7" x14ac:dyDescent="0.35">
      <c r="A13027" t="s">
        <v>3</v>
      </c>
      <c r="B13027" t="s">
        <v>8</v>
      </c>
      <c r="C13027" t="s">
        <v>217</v>
      </c>
      <c r="D13027" s="2">
        <v>119239.26</v>
      </c>
      <c r="E13027" s="3">
        <f t="shared" si="406"/>
        <v>5.3971044118239758E-4</v>
      </c>
      <c r="F13027" s="3">
        <f t="shared" si="407"/>
        <v>94.824039568207994</v>
      </c>
      <c r="G13027" t="s">
        <v>14473</v>
      </c>
    </row>
    <row r="13028" spans="1:7" x14ac:dyDescent="0.35">
      <c r="A13028" t="s">
        <v>10</v>
      </c>
      <c r="B13028" t="s">
        <v>15</v>
      </c>
      <c r="C13028" t="s">
        <v>9489</v>
      </c>
      <c r="D13028" s="2">
        <v>119220.95</v>
      </c>
      <c r="E13028" s="3">
        <f t="shared" si="406"/>
        <v>5.3962756497050179E-4</v>
      </c>
      <c r="F13028" s="3">
        <f t="shared" si="407"/>
        <v>94.824579195772969</v>
      </c>
      <c r="G13028" t="s">
        <v>14473</v>
      </c>
    </row>
    <row r="13029" spans="1:7" x14ac:dyDescent="0.35">
      <c r="A13029" t="s">
        <v>10</v>
      </c>
      <c r="B13029" t="s">
        <v>6</v>
      </c>
      <c r="C13029" t="s">
        <v>234</v>
      </c>
      <c r="D13029" s="2">
        <v>119184.73</v>
      </c>
      <c r="E13029" s="3">
        <f t="shared" si="406"/>
        <v>5.394636230592586E-4</v>
      </c>
      <c r="F13029" s="3">
        <f t="shared" si="407"/>
        <v>94.825118659396026</v>
      </c>
      <c r="G13029" t="s">
        <v>14480</v>
      </c>
    </row>
    <row r="13030" spans="1:7" x14ac:dyDescent="0.35">
      <c r="A13030" t="s">
        <v>3</v>
      </c>
      <c r="B13030" t="s">
        <v>9</v>
      </c>
      <c r="C13030" t="s">
        <v>2954</v>
      </c>
      <c r="D13030" s="2">
        <v>119155.83</v>
      </c>
      <c r="E13030" s="3">
        <f t="shared" si="406"/>
        <v>5.3933281352764825E-4</v>
      </c>
      <c r="F13030" s="3">
        <f t="shared" si="407"/>
        <v>94.825657992209557</v>
      </c>
      <c r="G13030" t="s">
        <v>14473</v>
      </c>
    </row>
    <row r="13031" spans="1:7" x14ac:dyDescent="0.35">
      <c r="A13031" t="s">
        <v>3</v>
      </c>
      <c r="B13031" t="s">
        <v>9</v>
      </c>
      <c r="C13031" t="s">
        <v>12745</v>
      </c>
      <c r="D13031" s="2">
        <v>119146.17</v>
      </c>
      <c r="E13031" s="3">
        <f t="shared" si="406"/>
        <v>5.3928908964960814E-4</v>
      </c>
      <c r="F13031" s="3">
        <f t="shared" si="407"/>
        <v>94.826197281299201</v>
      </c>
      <c r="G13031" t="s">
        <v>14480</v>
      </c>
    </row>
    <row r="13032" spans="1:7" x14ac:dyDescent="0.35">
      <c r="A13032" t="s">
        <v>10</v>
      </c>
      <c r="B13032" t="s">
        <v>9</v>
      </c>
      <c r="C13032" t="s">
        <v>2146</v>
      </c>
      <c r="D13032" s="2">
        <v>119120.44</v>
      </c>
      <c r="E13032" s="3">
        <f t="shared" si="406"/>
        <v>5.3917262842994261E-4</v>
      </c>
      <c r="F13032" s="3">
        <f t="shared" si="407"/>
        <v>94.826736453927637</v>
      </c>
      <c r="G13032" t="s">
        <v>14480</v>
      </c>
    </row>
    <row r="13033" spans="1:7" x14ac:dyDescent="0.35">
      <c r="A13033" t="s">
        <v>3</v>
      </c>
      <c r="B13033" t="s">
        <v>139</v>
      </c>
      <c r="C13033" t="s">
        <v>8919</v>
      </c>
      <c r="D13033" s="2">
        <v>119116.52</v>
      </c>
      <c r="E13033" s="3">
        <f t="shared" si="406"/>
        <v>5.3915488540696988E-4</v>
      </c>
      <c r="F13033" s="3">
        <f t="shared" si="407"/>
        <v>94.827275608813039</v>
      </c>
      <c r="G13033" t="s">
        <v>14480</v>
      </c>
    </row>
    <row r="13034" spans="1:7" x14ac:dyDescent="0.35">
      <c r="A13034" t="s">
        <v>3</v>
      </c>
      <c r="B13034" t="s">
        <v>8</v>
      </c>
      <c r="C13034" t="s">
        <v>6079</v>
      </c>
      <c r="D13034" s="2">
        <v>119116.19</v>
      </c>
      <c r="E13034" s="3">
        <f t="shared" si="406"/>
        <v>5.3915339173411759E-4</v>
      </c>
      <c r="F13034" s="3">
        <f t="shared" si="407"/>
        <v>94.827814762204767</v>
      </c>
      <c r="G13034" t="s">
        <v>14473</v>
      </c>
    </row>
    <row r="13035" spans="1:7" x14ac:dyDescent="0.35">
      <c r="A13035" t="s">
        <v>10</v>
      </c>
      <c r="B13035" t="s">
        <v>9</v>
      </c>
      <c r="C13035" t="s">
        <v>9994</v>
      </c>
      <c r="D13035" s="2">
        <v>119093.58</v>
      </c>
      <c r="E13035" s="3">
        <f t="shared" si="406"/>
        <v>5.3905105251232828E-4</v>
      </c>
      <c r="F13035" s="3">
        <f t="shared" si="407"/>
        <v>94.82835381325728</v>
      </c>
      <c r="G13035" t="s">
        <v>14480</v>
      </c>
    </row>
    <row r="13036" spans="1:7" x14ac:dyDescent="0.35">
      <c r="A13036" t="s">
        <v>3</v>
      </c>
      <c r="B13036" t="s">
        <v>6</v>
      </c>
      <c r="C13036" t="s">
        <v>10051</v>
      </c>
      <c r="D13036" s="2">
        <v>119082.19</v>
      </c>
      <c r="E13036" s="3">
        <f t="shared" si="406"/>
        <v>5.3899949816751708E-4</v>
      </c>
      <c r="F13036" s="3">
        <f t="shared" si="407"/>
        <v>94.828892812755441</v>
      </c>
      <c r="G13036" t="s">
        <v>14473</v>
      </c>
    </row>
    <row r="13037" spans="1:7" x14ac:dyDescent="0.35">
      <c r="A13037" t="s">
        <v>10</v>
      </c>
      <c r="B13037" t="s">
        <v>8</v>
      </c>
      <c r="C13037" t="s">
        <v>10919</v>
      </c>
      <c r="D13037" s="2">
        <v>119064.63</v>
      </c>
      <c r="E13037" s="3">
        <f t="shared" si="406"/>
        <v>5.3892001666664931E-4</v>
      </c>
      <c r="F13037" s="3">
        <f t="shared" si="407"/>
        <v>94.829431732772107</v>
      </c>
      <c r="G13037" t="s">
        <v>14473</v>
      </c>
    </row>
    <row r="13038" spans="1:7" x14ac:dyDescent="0.35">
      <c r="A13038" t="s">
        <v>3</v>
      </c>
      <c r="B13038" t="s">
        <v>180</v>
      </c>
      <c r="C13038" t="s">
        <v>1315</v>
      </c>
      <c r="D13038" s="2">
        <v>119046.51</v>
      </c>
      <c r="E13038" s="3">
        <f t="shared" si="406"/>
        <v>5.3883800044821398E-4</v>
      </c>
      <c r="F13038" s="3">
        <f t="shared" si="407"/>
        <v>94.829970570772559</v>
      </c>
      <c r="G13038" t="s">
        <v>14480</v>
      </c>
    </row>
    <row r="13039" spans="1:7" x14ac:dyDescent="0.35">
      <c r="A13039" t="s">
        <v>3</v>
      </c>
      <c r="B13039" t="s">
        <v>13</v>
      </c>
      <c r="C13039" t="s">
        <v>2433</v>
      </c>
      <c r="D13039" s="2">
        <v>119039.8</v>
      </c>
      <c r="E13039" s="3">
        <f t="shared" si="406"/>
        <v>5.3880762910021721E-4</v>
      </c>
      <c r="F13039" s="3">
        <f t="shared" si="407"/>
        <v>94.830509378401658</v>
      </c>
      <c r="G13039" t="s">
        <v>14473</v>
      </c>
    </row>
    <row r="13040" spans="1:7" x14ac:dyDescent="0.35">
      <c r="A13040" t="s">
        <v>3</v>
      </c>
      <c r="B13040" t="s">
        <v>180</v>
      </c>
      <c r="C13040" s="8" t="s">
        <v>2501</v>
      </c>
      <c r="D13040" s="2">
        <v>119000</v>
      </c>
      <c r="E13040" s="3">
        <f t="shared" si="406"/>
        <v>5.3862748310166725E-4</v>
      </c>
      <c r="F13040" s="3">
        <f t="shared" si="407"/>
        <v>94.831048005884753</v>
      </c>
      <c r="G13040" t="s">
        <v>14480</v>
      </c>
    </row>
    <row r="13041" spans="1:7" x14ac:dyDescent="0.35">
      <c r="A13041" t="s">
        <v>3</v>
      </c>
      <c r="B13041" t="s">
        <v>29</v>
      </c>
      <c r="C13041" t="s">
        <v>3386</v>
      </c>
      <c r="D13041" s="2">
        <v>118981.07</v>
      </c>
      <c r="E13041" s="3">
        <f t="shared" si="406"/>
        <v>5.3854180059532183E-4</v>
      </c>
      <c r="F13041" s="3">
        <f t="shared" si="407"/>
        <v>94.831586547685347</v>
      </c>
      <c r="G13041" t="s">
        <v>14480</v>
      </c>
    </row>
    <row r="13042" spans="1:7" x14ac:dyDescent="0.35">
      <c r="A13042" t="s">
        <v>3</v>
      </c>
      <c r="B13042" t="s">
        <v>516</v>
      </c>
      <c r="C13042" t="s">
        <v>13853</v>
      </c>
      <c r="D13042" s="2">
        <v>118938.13</v>
      </c>
      <c r="E13042" s="3">
        <f t="shared" si="406"/>
        <v>5.3834744207326808E-4</v>
      </c>
      <c r="F13042" s="3">
        <f t="shared" si="407"/>
        <v>94.832124895127421</v>
      </c>
      <c r="G13042" t="s">
        <v>14473</v>
      </c>
    </row>
    <row r="13043" spans="1:7" x14ac:dyDescent="0.35">
      <c r="A13043" t="s">
        <v>10</v>
      </c>
      <c r="B13043" t="s">
        <v>9</v>
      </c>
      <c r="C13043" t="s">
        <v>161</v>
      </c>
      <c r="D13043" s="2">
        <v>118925.03</v>
      </c>
      <c r="E13043" s="3">
        <f t="shared" si="406"/>
        <v>5.3828814778731314E-4</v>
      </c>
      <c r="F13043" s="3">
        <f t="shared" si="407"/>
        <v>94.832663183275216</v>
      </c>
      <c r="G13043" t="s">
        <v>14473</v>
      </c>
    </row>
    <row r="13044" spans="1:7" x14ac:dyDescent="0.35">
      <c r="A13044" t="s">
        <v>10</v>
      </c>
      <c r="B13044" t="s">
        <v>36</v>
      </c>
      <c r="C13044" s="7" t="s">
        <v>3872</v>
      </c>
      <c r="D13044" s="2">
        <v>118923.33</v>
      </c>
      <c r="E13044" s="3">
        <f t="shared" si="406"/>
        <v>5.382804531089832E-4</v>
      </c>
      <c r="F13044" s="3">
        <f t="shared" si="407"/>
        <v>94.833201463728329</v>
      </c>
      <c r="G13044" t="s">
        <v>14480</v>
      </c>
    </row>
    <row r="13045" spans="1:7" x14ac:dyDescent="0.35">
      <c r="A13045" t="s">
        <v>3</v>
      </c>
      <c r="B13045" t="s">
        <v>9</v>
      </c>
      <c r="C13045" t="s">
        <v>3459</v>
      </c>
      <c r="D13045" s="2">
        <v>118921.89</v>
      </c>
      <c r="E13045" s="3">
        <f t="shared" si="406"/>
        <v>5.3827393526380946E-4</v>
      </c>
      <c r="F13045" s="3">
        <f t="shared" si="407"/>
        <v>94.833739737663592</v>
      </c>
      <c r="G13045" t="s">
        <v>14480</v>
      </c>
    </row>
    <row r="13046" spans="1:7" x14ac:dyDescent="0.35">
      <c r="A13046" t="s">
        <v>3</v>
      </c>
      <c r="B13046" t="s">
        <v>23</v>
      </c>
      <c r="C13046" t="s">
        <v>13655</v>
      </c>
      <c r="D13046" s="2">
        <v>118915.71</v>
      </c>
      <c r="E13046" s="3">
        <f t="shared" si="406"/>
        <v>5.3824596284493922E-4</v>
      </c>
      <c r="F13046" s="3">
        <f t="shared" si="407"/>
        <v>94.834277983626436</v>
      </c>
      <c r="G13046" t="s">
        <v>14480</v>
      </c>
    </row>
    <row r="13047" spans="1:7" x14ac:dyDescent="0.35">
      <c r="A13047" t="s">
        <v>10</v>
      </c>
      <c r="B13047" t="s">
        <v>6</v>
      </c>
      <c r="C13047" t="s">
        <v>9142</v>
      </c>
      <c r="D13047" s="2">
        <v>118905.9</v>
      </c>
      <c r="E13047" s="3">
        <f t="shared" si="406"/>
        <v>5.3820156002469359E-4</v>
      </c>
      <c r="F13047" s="3">
        <f t="shared" si="407"/>
        <v>94.834816185186455</v>
      </c>
      <c r="G13047" t="s">
        <v>14480</v>
      </c>
    </row>
    <row r="13048" spans="1:7" x14ac:dyDescent="0.35">
      <c r="A13048" t="s">
        <v>10</v>
      </c>
      <c r="B13048" t="s">
        <v>6</v>
      </c>
      <c r="C13048" t="s">
        <v>718</v>
      </c>
      <c r="D13048" s="2">
        <v>118891.84</v>
      </c>
      <c r="E13048" s="3">
        <f t="shared" si="406"/>
        <v>5.3813792050862294E-4</v>
      </c>
      <c r="F13048" s="3">
        <f t="shared" si="407"/>
        <v>94.835354323106969</v>
      </c>
      <c r="G13048" t="s">
        <v>14473</v>
      </c>
    </row>
    <row r="13049" spans="1:7" x14ac:dyDescent="0.35">
      <c r="A13049" t="s">
        <v>10</v>
      </c>
      <c r="B13049" t="s">
        <v>6</v>
      </c>
      <c r="C13049" t="s">
        <v>6091</v>
      </c>
      <c r="D13049" s="2">
        <v>118888.76</v>
      </c>
      <c r="E13049" s="3">
        <f t="shared" si="406"/>
        <v>5.3812397956200144E-4</v>
      </c>
      <c r="F13049" s="3">
        <f t="shared" si="407"/>
        <v>94.835892447086536</v>
      </c>
      <c r="G13049" t="s">
        <v>14473</v>
      </c>
    </row>
    <row r="13050" spans="1:7" x14ac:dyDescent="0.35">
      <c r="A13050" t="s">
        <v>3</v>
      </c>
      <c r="B13050" t="s">
        <v>148</v>
      </c>
      <c r="C13050" t="s">
        <v>12413</v>
      </c>
      <c r="D13050" s="2">
        <v>118881.34</v>
      </c>
      <c r="E13050" s="3">
        <f t="shared" si="406"/>
        <v>5.3809039455423159E-4</v>
      </c>
      <c r="F13050" s="3">
        <f t="shared" si="407"/>
        <v>94.836430537481093</v>
      </c>
      <c r="G13050" t="s">
        <v>14473</v>
      </c>
    </row>
    <row r="13051" spans="1:7" x14ac:dyDescent="0.35">
      <c r="A13051" t="s">
        <v>3</v>
      </c>
      <c r="B13051" t="s">
        <v>9</v>
      </c>
      <c r="C13051" t="s">
        <v>9271</v>
      </c>
      <c r="D13051" s="2">
        <v>118872.81</v>
      </c>
      <c r="E13051" s="3">
        <f t="shared" si="406"/>
        <v>5.380517853741404E-4</v>
      </c>
      <c r="F13051" s="3">
        <f t="shared" si="407"/>
        <v>94.836968589266462</v>
      </c>
      <c r="G13051" t="s">
        <v>14480</v>
      </c>
    </row>
    <row r="13052" spans="1:7" x14ac:dyDescent="0.35">
      <c r="A13052" t="s">
        <v>3</v>
      </c>
      <c r="B13052" t="s">
        <v>6</v>
      </c>
      <c r="C13052" t="s">
        <v>1156</v>
      </c>
      <c r="D13052" s="2">
        <v>118870.31</v>
      </c>
      <c r="E13052" s="3">
        <f t="shared" si="406"/>
        <v>5.3804046967071383E-4</v>
      </c>
      <c r="F13052" s="3">
        <f t="shared" si="407"/>
        <v>94.837506629736126</v>
      </c>
      <c r="G13052" t="s">
        <v>14473</v>
      </c>
    </row>
    <row r="13053" spans="1:7" x14ac:dyDescent="0.35">
      <c r="A13053" t="s">
        <v>3</v>
      </c>
      <c r="B13053" t="s">
        <v>13</v>
      </c>
      <c r="C13053" t="s">
        <v>476</v>
      </c>
      <c r="D13053" s="2">
        <v>118869.77</v>
      </c>
      <c r="E13053" s="3">
        <f t="shared" si="406"/>
        <v>5.3803802547877373E-4</v>
      </c>
      <c r="F13053" s="3">
        <f t="shared" si="407"/>
        <v>94.838044667761608</v>
      </c>
      <c r="G13053" t="s">
        <v>14480</v>
      </c>
    </row>
    <row r="13054" spans="1:7" x14ac:dyDescent="0.35">
      <c r="A13054" t="s">
        <v>10</v>
      </c>
      <c r="B13054" t="s">
        <v>6</v>
      </c>
      <c r="C13054" t="s">
        <v>10535</v>
      </c>
      <c r="D13054" s="2">
        <v>118854.04</v>
      </c>
      <c r="E13054" s="3">
        <f t="shared" si="406"/>
        <v>5.3796682707281417E-4</v>
      </c>
      <c r="F13054" s="3">
        <f t="shared" si="407"/>
        <v>94.838582634588676</v>
      </c>
      <c r="G13054" t="s">
        <v>14480</v>
      </c>
    </row>
    <row r="13055" spans="1:7" x14ac:dyDescent="0.35">
      <c r="A13055" t="s">
        <v>10</v>
      </c>
      <c r="B13055" t="s">
        <v>22</v>
      </c>
      <c r="C13055" t="s">
        <v>10259</v>
      </c>
      <c r="D13055" s="2">
        <v>118853.85</v>
      </c>
      <c r="E13055" s="3">
        <f t="shared" si="406"/>
        <v>5.3796596707935372E-4</v>
      </c>
      <c r="F13055" s="3">
        <f t="shared" si="407"/>
        <v>94.839120600555759</v>
      </c>
      <c r="G13055" t="s">
        <v>14473</v>
      </c>
    </row>
    <row r="13056" spans="1:7" x14ac:dyDescent="0.35">
      <c r="A13056" t="s">
        <v>10</v>
      </c>
      <c r="B13056" t="s">
        <v>40</v>
      </c>
      <c r="C13056" t="s">
        <v>4467</v>
      </c>
      <c r="D13056" s="2">
        <v>118839.85</v>
      </c>
      <c r="E13056" s="3">
        <f t="shared" si="406"/>
        <v>5.3790259914016536E-4</v>
      </c>
      <c r="F13056" s="3">
        <f t="shared" si="407"/>
        <v>94.839658503154894</v>
      </c>
      <c r="G13056" t="s">
        <v>14473</v>
      </c>
    </row>
    <row r="13057" spans="1:7" x14ac:dyDescent="0.35">
      <c r="A13057" t="s">
        <v>3</v>
      </c>
      <c r="B13057" t="s">
        <v>478</v>
      </c>
      <c r="C13057" s="7" t="s">
        <v>352</v>
      </c>
      <c r="D13057" s="2">
        <v>118814.96</v>
      </c>
      <c r="E13057" s="3">
        <f t="shared" si="406"/>
        <v>5.3778993999685108E-4</v>
      </c>
      <c r="F13057" s="3">
        <f t="shared" si="407"/>
        <v>94.840196293094891</v>
      </c>
      <c r="G13057" t="s">
        <v>14480</v>
      </c>
    </row>
    <row r="13058" spans="1:7" x14ac:dyDescent="0.35">
      <c r="A13058" t="s">
        <v>3</v>
      </c>
      <c r="B13058" t="s">
        <v>15</v>
      </c>
      <c r="C13058" t="s">
        <v>8822</v>
      </c>
      <c r="D13058" s="2">
        <v>118812.1</v>
      </c>
      <c r="E13058" s="3">
        <f t="shared" si="406"/>
        <v>5.3777699483213107E-4</v>
      </c>
      <c r="F13058" s="3">
        <f t="shared" si="407"/>
        <v>94.840734070089724</v>
      </c>
      <c r="G13058" t="s">
        <v>14473</v>
      </c>
    </row>
    <row r="13059" spans="1:7" x14ac:dyDescent="0.35">
      <c r="A13059" t="s">
        <v>3</v>
      </c>
      <c r="B13059" t="s">
        <v>9</v>
      </c>
      <c r="C13059" t="s">
        <v>4236</v>
      </c>
      <c r="D13059" s="2">
        <v>118780.02</v>
      </c>
      <c r="E13059" s="3">
        <f t="shared" ref="E13059:E13122" si="408">(D13059/$D$29638)*100</f>
        <v>5.3763179172576221E-4</v>
      </c>
      <c r="F13059" s="3">
        <f t="shared" si="407"/>
        <v>94.841271701881453</v>
      </c>
      <c r="G13059" t="s">
        <v>14473</v>
      </c>
    </row>
    <row r="13060" spans="1:7" x14ac:dyDescent="0.35">
      <c r="A13060" t="s">
        <v>10</v>
      </c>
      <c r="B13060" t="s">
        <v>9</v>
      </c>
      <c r="C13060" s="8" t="s">
        <v>163</v>
      </c>
      <c r="D13060" s="2">
        <v>118754</v>
      </c>
      <c r="E13060" s="3">
        <f t="shared" si="408"/>
        <v>5.3751401788449912E-4</v>
      </c>
      <c r="F13060" s="3">
        <f t="shared" ref="F13060:F13123" si="409">E13060+F13059</f>
        <v>94.841809215899332</v>
      </c>
      <c r="G13060" t="s">
        <v>14480</v>
      </c>
    </row>
    <row r="13061" spans="1:7" x14ac:dyDescent="0.35">
      <c r="A13061" t="s">
        <v>10</v>
      </c>
      <c r="B13061" t="s">
        <v>13</v>
      </c>
      <c r="C13061" t="s">
        <v>5393</v>
      </c>
      <c r="D13061" s="2">
        <v>118749.18</v>
      </c>
      <c r="E13061" s="3">
        <f t="shared" si="408"/>
        <v>5.3749220120829274E-4</v>
      </c>
      <c r="F13061" s="3">
        <f t="shared" si="409"/>
        <v>94.842346708100536</v>
      </c>
      <c r="G13061" t="s">
        <v>14473</v>
      </c>
    </row>
    <row r="13062" spans="1:7" x14ac:dyDescent="0.35">
      <c r="A13062" t="s">
        <v>10</v>
      </c>
      <c r="B13062" t="s">
        <v>22</v>
      </c>
      <c r="C13062" t="s">
        <v>5610</v>
      </c>
      <c r="D13062" s="2">
        <v>118748.9</v>
      </c>
      <c r="E13062" s="3">
        <f t="shared" si="408"/>
        <v>5.3749093384950896E-4</v>
      </c>
      <c r="F13062" s="3">
        <f t="shared" si="409"/>
        <v>94.842884199034387</v>
      </c>
      <c r="G13062" t="s">
        <v>14473</v>
      </c>
    </row>
    <row r="13063" spans="1:7" x14ac:dyDescent="0.35">
      <c r="A13063" t="s">
        <v>10</v>
      </c>
      <c r="B13063" t="s">
        <v>9</v>
      </c>
      <c r="C13063" t="s">
        <v>1601</v>
      </c>
      <c r="D13063" s="2">
        <v>118732.98</v>
      </c>
      <c r="E13063" s="3">
        <f t="shared" si="408"/>
        <v>5.3741887545008906E-4</v>
      </c>
      <c r="F13063" s="3">
        <f t="shared" si="409"/>
        <v>94.84342161790984</v>
      </c>
      <c r="G13063" t="s">
        <v>14473</v>
      </c>
    </row>
    <row r="13064" spans="1:7" x14ac:dyDescent="0.35">
      <c r="A13064" t="s">
        <v>3</v>
      </c>
      <c r="B13064" t="s">
        <v>9</v>
      </c>
      <c r="C13064" t="s">
        <v>7664</v>
      </c>
      <c r="D13064" s="2">
        <v>118723.51</v>
      </c>
      <c r="E13064" s="3">
        <f t="shared" si="408"/>
        <v>5.373760115655094E-4</v>
      </c>
      <c r="F13064" s="3">
        <f t="shared" si="409"/>
        <v>94.843958993921404</v>
      </c>
      <c r="G13064" t="s">
        <v>14480</v>
      </c>
    </row>
    <row r="13065" spans="1:7" x14ac:dyDescent="0.35">
      <c r="A13065" t="s">
        <v>3</v>
      </c>
      <c r="B13065" t="s">
        <v>6</v>
      </c>
      <c r="C13065" t="s">
        <v>2908</v>
      </c>
      <c r="D13065" s="2">
        <v>118722.64</v>
      </c>
      <c r="E13065" s="3">
        <f t="shared" si="408"/>
        <v>5.3737207370071702E-4</v>
      </c>
      <c r="F13065" s="3">
        <f t="shared" si="409"/>
        <v>94.844496365995099</v>
      </c>
      <c r="G13065" t="s">
        <v>14473</v>
      </c>
    </row>
    <row r="13066" spans="1:7" x14ac:dyDescent="0.35">
      <c r="A13066" t="s">
        <v>10</v>
      </c>
      <c r="B13066" t="s">
        <v>22</v>
      </c>
      <c r="C13066" t="s">
        <v>13829</v>
      </c>
      <c r="D13066" s="2">
        <v>118708.62</v>
      </c>
      <c r="E13066" s="3">
        <f t="shared" si="408"/>
        <v>5.3730861523590119E-4</v>
      </c>
      <c r="F13066" s="3">
        <f t="shared" si="409"/>
        <v>94.845033674610335</v>
      </c>
      <c r="G13066" t="s">
        <v>14473</v>
      </c>
    </row>
    <row r="13067" spans="1:7" x14ac:dyDescent="0.35">
      <c r="A13067" t="s">
        <v>3</v>
      </c>
      <c r="B13067" t="s">
        <v>28</v>
      </c>
      <c r="C13067" s="11" t="s">
        <v>12320</v>
      </c>
      <c r="D13067" s="2">
        <v>118707.43</v>
      </c>
      <c r="E13067" s="3">
        <f t="shared" si="408"/>
        <v>5.3730322896107009E-4</v>
      </c>
      <c r="F13067" s="3">
        <f t="shared" si="409"/>
        <v>94.845570977839301</v>
      </c>
      <c r="G13067" t="s">
        <v>14473</v>
      </c>
    </row>
    <row r="13068" spans="1:7" x14ac:dyDescent="0.35">
      <c r="A13068" t="s">
        <v>3</v>
      </c>
      <c r="B13068" t="s">
        <v>6</v>
      </c>
      <c r="C13068" t="s">
        <v>11498</v>
      </c>
      <c r="D13068" s="2">
        <v>118702.15</v>
      </c>
      <c r="E13068" s="3">
        <f t="shared" si="408"/>
        <v>5.3727933019543327E-4</v>
      </c>
      <c r="F13068" s="3">
        <f t="shared" si="409"/>
        <v>94.84610825716949</v>
      </c>
      <c r="G13068" t="s">
        <v>14473</v>
      </c>
    </row>
    <row r="13069" spans="1:7" x14ac:dyDescent="0.35">
      <c r="A13069" t="s">
        <v>10</v>
      </c>
      <c r="B13069" t="s">
        <v>22</v>
      </c>
      <c r="C13069" t="s">
        <v>5106</v>
      </c>
      <c r="D13069" s="2">
        <v>118682.47</v>
      </c>
      <c r="E13069" s="3">
        <f t="shared" si="408"/>
        <v>5.3719025297805994E-4</v>
      </c>
      <c r="F13069" s="3">
        <f t="shared" si="409"/>
        <v>94.846645447422475</v>
      </c>
      <c r="G13069" t="s">
        <v>14480</v>
      </c>
    </row>
    <row r="13070" spans="1:7" x14ac:dyDescent="0.35">
      <c r="A13070" t="s">
        <v>10</v>
      </c>
      <c r="B13070" t="s">
        <v>9</v>
      </c>
      <c r="C13070" t="s">
        <v>6599</v>
      </c>
      <c r="D13070" s="2">
        <v>118672.94</v>
      </c>
      <c r="E13070" s="3">
        <f t="shared" si="408"/>
        <v>5.371471175165981E-4</v>
      </c>
      <c r="F13070" s="3">
        <f t="shared" si="409"/>
        <v>94.847182594539987</v>
      </c>
      <c r="G13070" t="s">
        <v>14480</v>
      </c>
    </row>
    <row r="13071" spans="1:7" x14ac:dyDescent="0.35">
      <c r="A13071" t="s">
        <v>3</v>
      </c>
      <c r="B13071" t="s">
        <v>9</v>
      </c>
      <c r="C13071" t="s">
        <v>14400</v>
      </c>
      <c r="D13071" s="2">
        <v>118670</v>
      </c>
      <c r="E13071" s="3">
        <f t="shared" si="408"/>
        <v>5.3713381024936844E-4</v>
      </c>
      <c r="F13071" s="3">
        <f t="shared" si="409"/>
        <v>94.847719728350242</v>
      </c>
      <c r="G13071" t="s">
        <v>14480</v>
      </c>
    </row>
    <row r="13072" spans="1:7" x14ac:dyDescent="0.35">
      <c r="A13072" t="s">
        <v>3</v>
      </c>
      <c r="B13072" t="s">
        <v>9</v>
      </c>
      <c r="C13072" s="8" t="s">
        <v>10732</v>
      </c>
      <c r="D13072" s="2">
        <v>118642.5</v>
      </c>
      <c r="E13072" s="3">
        <f t="shared" si="408"/>
        <v>5.3700933751167689E-4</v>
      </c>
      <c r="F13072" s="3">
        <f t="shared" si="409"/>
        <v>94.848256737687748</v>
      </c>
      <c r="G13072" t="s">
        <v>14480</v>
      </c>
    </row>
    <row r="13073" spans="1:7" x14ac:dyDescent="0.35">
      <c r="A13073" t="s">
        <v>10</v>
      </c>
      <c r="B13073" t="s">
        <v>6</v>
      </c>
      <c r="C13073" t="s">
        <v>539</v>
      </c>
      <c r="D13073" s="2">
        <v>118640.32000000001</v>
      </c>
      <c r="E13073" s="3">
        <f t="shared" si="408"/>
        <v>5.3699947021828903E-4</v>
      </c>
      <c r="F13073" s="3">
        <f t="shared" si="409"/>
        <v>94.848793737157962</v>
      </c>
      <c r="G13073" t="s">
        <v>14480</v>
      </c>
    </row>
    <row r="13074" spans="1:7" x14ac:dyDescent="0.35">
      <c r="A13074" t="s">
        <v>10</v>
      </c>
      <c r="B13074" t="s">
        <v>8</v>
      </c>
      <c r="C13074" t="s">
        <v>3402</v>
      </c>
      <c r="D13074" s="2">
        <v>118635.13</v>
      </c>
      <c r="E13074" s="3">
        <f t="shared" si="408"/>
        <v>5.3697597881797565E-4</v>
      </c>
      <c r="F13074" s="3">
        <f t="shared" si="409"/>
        <v>94.84933071313678</v>
      </c>
      <c r="G13074" t="s">
        <v>14473</v>
      </c>
    </row>
    <row r="13075" spans="1:7" x14ac:dyDescent="0.35">
      <c r="A13075" t="s">
        <v>3</v>
      </c>
      <c r="B13075" t="s">
        <v>73</v>
      </c>
      <c r="C13075" t="s">
        <v>91</v>
      </c>
      <c r="D13075" s="2">
        <v>118632.28</v>
      </c>
      <c r="E13075" s="3">
        <f t="shared" si="408"/>
        <v>5.3696307891606943E-4</v>
      </c>
      <c r="F13075" s="3">
        <f t="shared" si="409"/>
        <v>94.849867676215695</v>
      </c>
      <c r="G13075" t="s">
        <v>14473</v>
      </c>
    </row>
    <row r="13076" spans="1:7" x14ac:dyDescent="0.35">
      <c r="A13076" t="s">
        <v>10</v>
      </c>
      <c r="B13076" t="s">
        <v>13</v>
      </c>
      <c r="C13076" t="s">
        <v>4008</v>
      </c>
      <c r="D13076" s="2">
        <v>118625.5</v>
      </c>
      <c r="E13076" s="3">
        <f t="shared" si="408"/>
        <v>5.3693239072837668E-4</v>
      </c>
      <c r="F13076" s="3">
        <f t="shared" si="409"/>
        <v>94.850404608606425</v>
      </c>
      <c r="G13076" t="s">
        <v>14473</v>
      </c>
    </row>
    <row r="13077" spans="1:7" x14ac:dyDescent="0.35">
      <c r="A13077" t="s">
        <v>10</v>
      </c>
      <c r="B13077" t="s">
        <v>23</v>
      </c>
      <c r="C13077" t="s">
        <v>8515</v>
      </c>
      <c r="D13077" s="2">
        <v>118625.3</v>
      </c>
      <c r="E13077" s="3">
        <f t="shared" si="408"/>
        <v>5.3693148547210266E-4</v>
      </c>
      <c r="F13077" s="3">
        <f t="shared" si="409"/>
        <v>94.850941540091895</v>
      </c>
      <c r="G13077" t="s">
        <v>14473</v>
      </c>
    </row>
    <row r="13078" spans="1:7" x14ac:dyDescent="0.35">
      <c r="A13078" t="s">
        <v>3</v>
      </c>
      <c r="B13078" t="s">
        <v>23</v>
      </c>
      <c r="C13078" t="s">
        <v>2130</v>
      </c>
      <c r="D13078" s="2">
        <v>118623.56</v>
      </c>
      <c r="E13078" s="3">
        <f t="shared" si="408"/>
        <v>5.3692360974251778E-4</v>
      </c>
      <c r="F13078" s="3">
        <f t="shared" si="409"/>
        <v>94.851478463701639</v>
      </c>
      <c r="G13078" t="s">
        <v>14480</v>
      </c>
    </row>
    <row r="13079" spans="1:7" x14ac:dyDescent="0.35">
      <c r="A13079" t="s">
        <v>3</v>
      </c>
      <c r="B13079" t="s">
        <v>8</v>
      </c>
      <c r="C13079" t="s">
        <v>9832</v>
      </c>
      <c r="D13079" s="2">
        <v>118621.66</v>
      </c>
      <c r="E13079" s="3">
        <f t="shared" si="408"/>
        <v>5.369150098079136E-4</v>
      </c>
      <c r="F13079" s="3">
        <f t="shared" si="409"/>
        <v>94.852015378711442</v>
      </c>
      <c r="G13079" t="s">
        <v>14473</v>
      </c>
    </row>
    <row r="13080" spans="1:7" x14ac:dyDescent="0.35">
      <c r="A13080" t="s">
        <v>10</v>
      </c>
      <c r="B13080" t="s">
        <v>9</v>
      </c>
      <c r="C13080" t="s">
        <v>6418</v>
      </c>
      <c r="D13080" s="2">
        <v>118608.21</v>
      </c>
      <c r="E13080" s="3">
        <f t="shared" si="408"/>
        <v>5.3685413132347902E-4</v>
      </c>
      <c r="F13080" s="3">
        <f t="shared" si="409"/>
        <v>94.852552232842768</v>
      </c>
      <c r="G13080" t="s">
        <v>14480</v>
      </c>
    </row>
    <row r="13081" spans="1:7" x14ac:dyDescent="0.35">
      <c r="A13081" t="s">
        <v>3</v>
      </c>
      <c r="B13081" t="s">
        <v>122</v>
      </c>
      <c r="C13081" s="6" t="s">
        <v>6811</v>
      </c>
      <c r="D13081" s="2">
        <v>118581.04</v>
      </c>
      <c r="E13081" s="3">
        <f t="shared" si="408"/>
        <v>5.3673115225863965E-4</v>
      </c>
      <c r="F13081" s="3">
        <f t="shared" si="409"/>
        <v>94.85308896399502</v>
      </c>
      <c r="G13081" t="s">
        <v>14473</v>
      </c>
    </row>
    <row r="13082" spans="1:7" x14ac:dyDescent="0.35">
      <c r="A13082" t="s">
        <v>3</v>
      </c>
      <c r="B13082" t="s">
        <v>31</v>
      </c>
      <c r="C13082" s="8" t="s">
        <v>1565</v>
      </c>
      <c r="D13082" s="2">
        <v>118560.68</v>
      </c>
      <c r="E13082" s="3">
        <f t="shared" si="408"/>
        <v>5.3663899716993428E-4</v>
      </c>
      <c r="F13082" s="3">
        <f t="shared" si="409"/>
        <v>94.853625602992196</v>
      </c>
      <c r="G13082" t="s">
        <v>14480</v>
      </c>
    </row>
    <row r="13083" spans="1:7" x14ac:dyDescent="0.35">
      <c r="A13083" t="s">
        <v>10</v>
      </c>
      <c r="B13083" t="s">
        <v>23</v>
      </c>
      <c r="C13083" t="s">
        <v>1643</v>
      </c>
      <c r="D13083" s="2">
        <v>118559.46</v>
      </c>
      <c r="E13083" s="3">
        <f t="shared" si="408"/>
        <v>5.3663347510666214E-4</v>
      </c>
      <c r="F13083" s="3">
        <f t="shared" si="409"/>
        <v>94.854162236467303</v>
      </c>
      <c r="G13083" t="s">
        <v>14480</v>
      </c>
    </row>
    <row r="13084" spans="1:7" x14ac:dyDescent="0.35">
      <c r="A13084" t="s">
        <v>10</v>
      </c>
      <c r="B13084" t="s">
        <v>29</v>
      </c>
      <c r="C13084" t="s">
        <v>13339</v>
      </c>
      <c r="D13084" s="2">
        <v>118548.38</v>
      </c>
      <c r="E13084" s="3">
        <f t="shared" si="408"/>
        <v>5.3658332390907587E-4</v>
      </c>
      <c r="F13084" s="3">
        <f t="shared" si="409"/>
        <v>94.85469881979121</v>
      </c>
      <c r="G13084" t="s">
        <v>14480</v>
      </c>
    </row>
    <row r="13085" spans="1:7" x14ac:dyDescent="0.35">
      <c r="A13085" t="s">
        <v>3</v>
      </c>
      <c r="B13085" t="s">
        <v>13</v>
      </c>
      <c r="C13085" t="s">
        <v>3514</v>
      </c>
      <c r="D13085" s="2">
        <v>118523.91</v>
      </c>
      <c r="E13085" s="3">
        <f t="shared" si="408"/>
        <v>5.3647256580393731E-4</v>
      </c>
      <c r="F13085" s="3">
        <f t="shared" si="409"/>
        <v>94.855235292357008</v>
      </c>
      <c r="G13085" t="s">
        <v>14480</v>
      </c>
    </row>
    <row r="13086" spans="1:7" x14ac:dyDescent="0.35">
      <c r="A13086" t="s">
        <v>3</v>
      </c>
      <c r="B13086" t="s">
        <v>36</v>
      </c>
      <c r="C13086" s="8" t="s">
        <v>362</v>
      </c>
      <c r="D13086" s="2">
        <v>118515.91</v>
      </c>
      <c r="E13086" s="3">
        <f t="shared" si="408"/>
        <v>5.3643635555297242E-4</v>
      </c>
      <c r="F13086" s="3">
        <f t="shared" si="409"/>
        <v>94.855771728712568</v>
      </c>
      <c r="G13086" t="s">
        <v>14480</v>
      </c>
    </row>
    <row r="13087" spans="1:7" x14ac:dyDescent="0.35">
      <c r="A13087" t="s">
        <v>3</v>
      </c>
      <c r="B13087" t="s">
        <v>9</v>
      </c>
      <c r="C13087" t="s">
        <v>3025</v>
      </c>
      <c r="D13087" s="2">
        <v>118514.92</v>
      </c>
      <c r="E13087" s="3">
        <f t="shared" si="408"/>
        <v>5.3643187453441545E-4</v>
      </c>
      <c r="F13087" s="3">
        <f t="shared" si="409"/>
        <v>94.856308160587105</v>
      </c>
      <c r="G13087" t="s">
        <v>14480</v>
      </c>
    </row>
    <row r="13088" spans="1:7" x14ac:dyDescent="0.35">
      <c r="A13088" t="s">
        <v>3</v>
      </c>
      <c r="B13088" t="s">
        <v>45</v>
      </c>
      <c r="C13088" t="s">
        <v>538</v>
      </c>
      <c r="D13088" s="2">
        <v>118514.02</v>
      </c>
      <c r="E13088" s="3">
        <f t="shared" si="408"/>
        <v>5.3642780088118192E-4</v>
      </c>
      <c r="F13088" s="3">
        <f t="shared" si="409"/>
        <v>94.856844588387986</v>
      </c>
      <c r="G13088" t="s">
        <v>14473</v>
      </c>
    </row>
    <row r="13089" spans="1:7" x14ac:dyDescent="0.35">
      <c r="A13089" t="s">
        <v>3</v>
      </c>
      <c r="B13089" t="s">
        <v>80</v>
      </c>
      <c r="C13089" t="s">
        <v>635</v>
      </c>
      <c r="D13089" s="2">
        <v>118510.94</v>
      </c>
      <c r="E13089" s="3">
        <f t="shared" si="408"/>
        <v>5.3641385993456053E-4</v>
      </c>
      <c r="F13089" s="3">
        <f t="shared" si="409"/>
        <v>94.857381002247919</v>
      </c>
      <c r="G13089" t="s">
        <v>14473</v>
      </c>
    </row>
    <row r="13090" spans="1:7" x14ac:dyDescent="0.35">
      <c r="A13090" t="s">
        <v>3</v>
      </c>
      <c r="B13090" t="s">
        <v>386</v>
      </c>
      <c r="C13090" t="s">
        <v>9904</v>
      </c>
      <c r="D13090" s="2">
        <v>118482.01</v>
      </c>
      <c r="E13090" s="3">
        <f t="shared" si="408"/>
        <v>5.3628291461450903E-4</v>
      </c>
      <c r="F13090" s="3">
        <f t="shared" si="409"/>
        <v>94.857917285162529</v>
      </c>
      <c r="G13090" t="s">
        <v>14473</v>
      </c>
    </row>
    <row r="13091" spans="1:7" x14ac:dyDescent="0.35">
      <c r="A13091" t="s">
        <v>3</v>
      </c>
      <c r="B13091" t="s">
        <v>139</v>
      </c>
      <c r="C13091" t="s">
        <v>587</v>
      </c>
      <c r="D13091" s="2">
        <v>118470.49</v>
      </c>
      <c r="E13091" s="3">
        <f t="shared" si="408"/>
        <v>5.3623077185311967E-4</v>
      </c>
      <c r="F13091" s="3">
        <f t="shared" si="409"/>
        <v>94.858453515934386</v>
      </c>
      <c r="G13091" t="s">
        <v>14480</v>
      </c>
    </row>
    <row r="13092" spans="1:7" x14ac:dyDescent="0.35">
      <c r="A13092" t="s">
        <v>3</v>
      </c>
      <c r="B13092" t="s">
        <v>9</v>
      </c>
      <c r="C13092" t="s">
        <v>12635</v>
      </c>
      <c r="D13092" s="2">
        <v>118467.78</v>
      </c>
      <c r="E13092" s="3">
        <f t="shared" si="408"/>
        <v>5.3621850563060529E-4</v>
      </c>
      <c r="F13092" s="3">
        <f t="shared" si="409"/>
        <v>94.858989734440016</v>
      </c>
      <c r="G13092" t="s">
        <v>14480</v>
      </c>
    </row>
    <row r="13093" spans="1:7" x14ac:dyDescent="0.35">
      <c r="A13093" t="s">
        <v>3</v>
      </c>
      <c r="B13093" t="s">
        <v>9</v>
      </c>
      <c r="C13093" t="s">
        <v>4536</v>
      </c>
      <c r="D13093" s="2">
        <v>118462.26</v>
      </c>
      <c r="E13093" s="3">
        <f t="shared" si="408"/>
        <v>5.3619352055743962E-4</v>
      </c>
      <c r="F13093" s="3">
        <f t="shared" si="409"/>
        <v>94.859525927960576</v>
      </c>
      <c r="G13093" t="s">
        <v>14480</v>
      </c>
    </row>
    <row r="13094" spans="1:7" x14ac:dyDescent="0.35">
      <c r="A13094" t="s">
        <v>10</v>
      </c>
      <c r="B13094" t="s">
        <v>32</v>
      </c>
      <c r="C13094" t="s">
        <v>7304</v>
      </c>
      <c r="D13094" s="2">
        <v>118459.95</v>
      </c>
      <c r="E13094" s="3">
        <f t="shared" si="408"/>
        <v>5.361830648474735E-4</v>
      </c>
      <c r="F13094" s="3">
        <f t="shared" si="409"/>
        <v>94.860062111025428</v>
      </c>
      <c r="G13094" t="s">
        <v>14480</v>
      </c>
    </row>
    <row r="13095" spans="1:7" x14ac:dyDescent="0.35">
      <c r="A13095" t="s">
        <v>10</v>
      </c>
      <c r="B13095" t="s">
        <v>9</v>
      </c>
      <c r="C13095" t="s">
        <v>8321</v>
      </c>
      <c r="D13095" s="2">
        <v>118448.96000000001</v>
      </c>
      <c r="E13095" s="3">
        <f t="shared" si="408"/>
        <v>5.3613332101521067E-4</v>
      </c>
      <c r="F13095" s="3">
        <f t="shared" si="409"/>
        <v>94.860598244346448</v>
      </c>
      <c r="G13095" t="s">
        <v>14473</v>
      </c>
    </row>
    <row r="13096" spans="1:7" x14ac:dyDescent="0.35">
      <c r="A13096" t="s">
        <v>3</v>
      </c>
      <c r="B13096" t="s">
        <v>9</v>
      </c>
      <c r="C13096" s="8" t="s">
        <v>11392</v>
      </c>
      <c r="D13096" s="2">
        <v>118438.6</v>
      </c>
      <c r="E13096" s="3">
        <f t="shared" si="408"/>
        <v>5.3608642874021116E-4</v>
      </c>
      <c r="F13096" s="3">
        <f t="shared" si="409"/>
        <v>94.861134330775187</v>
      </c>
      <c r="G13096" t="s">
        <v>14480</v>
      </c>
    </row>
    <row r="13097" spans="1:7" x14ac:dyDescent="0.35">
      <c r="A13097" t="s">
        <v>3</v>
      </c>
      <c r="B13097" t="s">
        <v>55</v>
      </c>
      <c r="C13097" t="s">
        <v>2954</v>
      </c>
      <c r="D13097" s="2">
        <v>118436.41</v>
      </c>
      <c r="E13097" s="3">
        <f t="shared" si="408"/>
        <v>5.3607651618400951E-4</v>
      </c>
      <c r="F13097" s="3">
        <f t="shared" si="409"/>
        <v>94.861670407291371</v>
      </c>
      <c r="G13097" t="s">
        <v>14473</v>
      </c>
    </row>
    <row r="13098" spans="1:7" x14ac:dyDescent="0.35">
      <c r="A13098" t="s">
        <v>10</v>
      </c>
      <c r="B13098" t="s">
        <v>29</v>
      </c>
      <c r="C13098" t="s">
        <v>1537</v>
      </c>
      <c r="D13098" s="2">
        <v>118403.9</v>
      </c>
      <c r="E13098" s="3">
        <f t="shared" si="408"/>
        <v>5.3592936677665124E-4</v>
      </c>
      <c r="F13098" s="3">
        <f t="shared" si="409"/>
        <v>94.862206336658147</v>
      </c>
      <c r="G13098" t="s">
        <v>14473</v>
      </c>
    </row>
    <row r="13099" spans="1:7" x14ac:dyDescent="0.35">
      <c r="A13099" t="s">
        <v>3</v>
      </c>
      <c r="B13099" t="s">
        <v>6</v>
      </c>
      <c r="C13099" t="s">
        <v>12388</v>
      </c>
      <c r="D13099" s="2">
        <v>118400.66</v>
      </c>
      <c r="E13099" s="3">
        <f t="shared" si="408"/>
        <v>5.3591470162501055E-4</v>
      </c>
      <c r="F13099" s="3">
        <f t="shared" si="409"/>
        <v>94.862742251359776</v>
      </c>
      <c r="G13099" t="s">
        <v>14473</v>
      </c>
    </row>
    <row r="13100" spans="1:7" x14ac:dyDescent="0.35">
      <c r="A13100" t="s">
        <v>10</v>
      </c>
      <c r="B13100" t="s">
        <v>23</v>
      </c>
      <c r="C13100" t="s">
        <v>5208</v>
      </c>
      <c r="D13100" s="2">
        <v>118392</v>
      </c>
      <c r="E13100" s="3">
        <f t="shared" si="408"/>
        <v>5.3587550402834109E-4</v>
      </c>
      <c r="F13100" s="3">
        <f t="shared" si="409"/>
        <v>94.863278126863804</v>
      </c>
      <c r="G13100" t="s">
        <v>14473</v>
      </c>
    </row>
    <row r="13101" spans="1:7" x14ac:dyDescent="0.35">
      <c r="A13101" t="s">
        <v>3</v>
      </c>
      <c r="B13101" t="s">
        <v>93</v>
      </c>
      <c r="C13101" t="s">
        <v>305</v>
      </c>
      <c r="D13101" s="2">
        <v>118390</v>
      </c>
      <c r="E13101" s="3">
        <f t="shared" si="408"/>
        <v>5.358664514655999E-4</v>
      </c>
      <c r="F13101" s="3">
        <f t="shared" si="409"/>
        <v>94.863813993315276</v>
      </c>
      <c r="G13101" t="s">
        <v>14473</v>
      </c>
    </row>
    <row r="13102" spans="1:7" x14ac:dyDescent="0.35">
      <c r="A13102" t="s">
        <v>3</v>
      </c>
      <c r="B13102" t="s">
        <v>9</v>
      </c>
      <c r="C13102" t="s">
        <v>4208</v>
      </c>
      <c r="D13102" s="2">
        <v>118366.66</v>
      </c>
      <c r="E13102" s="3">
        <f t="shared" si="408"/>
        <v>5.3576080805841004E-4</v>
      </c>
      <c r="F13102" s="3">
        <f t="shared" si="409"/>
        <v>94.864349754123339</v>
      </c>
      <c r="G13102" t="s">
        <v>14480</v>
      </c>
    </row>
    <row r="13103" spans="1:7" x14ac:dyDescent="0.35">
      <c r="A13103" t="s">
        <v>3</v>
      </c>
      <c r="B13103" t="s">
        <v>11</v>
      </c>
      <c r="C13103" t="s">
        <v>1907</v>
      </c>
      <c r="D13103" s="2">
        <v>118361.81</v>
      </c>
      <c r="E13103" s="3">
        <f t="shared" si="408"/>
        <v>5.3573885559376263E-4</v>
      </c>
      <c r="F13103" s="3">
        <f t="shared" si="409"/>
        <v>94.864885492978928</v>
      </c>
      <c r="G13103" t="s">
        <v>14473</v>
      </c>
    </row>
    <row r="13104" spans="1:7" x14ac:dyDescent="0.35">
      <c r="A13104" t="s">
        <v>10</v>
      </c>
      <c r="B13104" t="s">
        <v>40</v>
      </c>
      <c r="C13104" t="s">
        <v>2789</v>
      </c>
      <c r="D13104" s="2">
        <v>118360.29</v>
      </c>
      <c r="E13104" s="3">
        <f t="shared" si="408"/>
        <v>5.3573197564607924E-4</v>
      </c>
      <c r="F13104" s="3">
        <f t="shared" si="409"/>
        <v>94.865421224954574</v>
      </c>
      <c r="G13104" t="s">
        <v>14480</v>
      </c>
    </row>
    <row r="13105" spans="1:7" x14ac:dyDescent="0.35">
      <c r="A13105" t="s">
        <v>10</v>
      </c>
      <c r="B13105" t="s">
        <v>37</v>
      </c>
      <c r="C13105" s="8" t="s">
        <v>2392</v>
      </c>
      <c r="D13105" s="2">
        <v>118350.35</v>
      </c>
      <c r="E13105" s="3">
        <f t="shared" si="408"/>
        <v>5.3568698440925556E-4</v>
      </c>
      <c r="F13105" s="3">
        <f t="shared" si="409"/>
        <v>94.86595691193898</v>
      </c>
      <c r="G13105" t="s">
        <v>14480</v>
      </c>
    </row>
    <row r="13106" spans="1:7" x14ac:dyDescent="0.35">
      <c r="A13106" t="s">
        <v>10</v>
      </c>
      <c r="B13106" t="s">
        <v>6</v>
      </c>
      <c r="C13106" t="s">
        <v>3877</v>
      </c>
      <c r="D13106" s="2">
        <v>118341.37</v>
      </c>
      <c r="E13106" s="3">
        <f t="shared" si="408"/>
        <v>5.3564633840254749E-4</v>
      </c>
      <c r="F13106" s="3">
        <f t="shared" si="409"/>
        <v>94.866492558277386</v>
      </c>
      <c r="G13106" t="s">
        <v>14473</v>
      </c>
    </row>
    <row r="13107" spans="1:7" x14ac:dyDescent="0.35">
      <c r="A13107" t="s">
        <v>10</v>
      </c>
      <c r="B13107" t="s">
        <v>9</v>
      </c>
      <c r="C13107" t="s">
        <v>4677</v>
      </c>
      <c r="D13107" s="2">
        <v>118338.01</v>
      </c>
      <c r="E13107" s="3">
        <f t="shared" si="408"/>
        <v>5.3563113009714232E-4</v>
      </c>
      <c r="F13107" s="3">
        <f t="shared" si="409"/>
        <v>94.867028189407478</v>
      </c>
      <c r="G13107" t="s">
        <v>14473</v>
      </c>
    </row>
    <row r="13108" spans="1:7" x14ac:dyDescent="0.35">
      <c r="A13108" t="s">
        <v>10</v>
      </c>
      <c r="B13108" t="s">
        <v>9</v>
      </c>
      <c r="C13108" t="s">
        <v>11088</v>
      </c>
      <c r="D13108" s="2">
        <v>118334.31</v>
      </c>
      <c r="E13108" s="3">
        <f t="shared" si="408"/>
        <v>5.3561438285607097E-4</v>
      </c>
      <c r="F13108" s="3">
        <f t="shared" si="409"/>
        <v>94.867563803790333</v>
      </c>
      <c r="G13108" t="s">
        <v>14473</v>
      </c>
    </row>
    <row r="13109" spans="1:7" x14ac:dyDescent="0.35">
      <c r="A13109" t="s">
        <v>3</v>
      </c>
      <c r="B13109" t="s">
        <v>9</v>
      </c>
      <c r="C13109" t="s">
        <v>13543</v>
      </c>
      <c r="D13109" s="2">
        <v>118320.8</v>
      </c>
      <c r="E13109" s="3">
        <f t="shared" si="408"/>
        <v>5.355532327947542E-4</v>
      </c>
      <c r="F13109" s="3">
        <f t="shared" si="409"/>
        <v>94.868099357023127</v>
      </c>
      <c r="G13109" t="s">
        <v>14480</v>
      </c>
    </row>
    <row r="13110" spans="1:7" x14ac:dyDescent="0.35">
      <c r="A13110" t="s">
        <v>3</v>
      </c>
      <c r="B13110" t="s">
        <v>9</v>
      </c>
      <c r="C13110" t="s">
        <v>4881</v>
      </c>
      <c r="D13110" s="2">
        <v>118318.14</v>
      </c>
      <c r="E13110" s="3">
        <f t="shared" si="408"/>
        <v>5.3554119288630843E-4</v>
      </c>
      <c r="F13110" s="3">
        <f t="shared" si="409"/>
        <v>94.868634898216015</v>
      </c>
      <c r="G13110" t="s">
        <v>14473</v>
      </c>
    </row>
    <row r="13111" spans="1:7" x14ac:dyDescent="0.35">
      <c r="A13111" t="s">
        <v>10</v>
      </c>
      <c r="B13111" t="s">
        <v>40</v>
      </c>
      <c r="C13111" t="s">
        <v>1856</v>
      </c>
      <c r="D13111" s="2">
        <v>118298.23</v>
      </c>
      <c r="E13111" s="3">
        <f t="shared" si="408"/>
        <v>5.3545107462421972E-4</v>
      </c>
      <c r="F13111" s="3">
        <f t="shared" si="409"/>
        <v>94.869170349290641</v>
      </c>
      <c r="G13111" t="s">
        <v>14473</v>
      </c>
    </row>
    <row r="13112" spans="1:7" x14ac:dyDescent="0.35">
      <c r="A13112" t="s">
        <v>3</v>
      </c>
      <c r="B13112" t="s">
        <v>200</v>
      </c>
      <c r="C13112" t="s">
        <v>4311</v>
      </c>
      <c r="D13112" s="2">
        <v>118296.95</v>
      </c>
      <c r="E13112" s="3">
        <f t="shared" si="408"/>
        <v>5.354452809840654E-4</v>
      </c>
      <c r="F13112" s="3">
        <f t="shared" si="409"/>
        <v>94.86970579457163</v>
      </c>
      <c r="G13112" t="s">
        <v>14473</v>
      </c>
    </row>
    <row r="13113" spans="1:7" x14ac:dyDescent="0.35">
      <c r="A13113" t="s">
        <v>10</v>
      </c>
      <c r="B13113" t="s">
        <v>9</v>
      </c>
      <c r="C13113" t="s">
        <v>11440</v>
      </c>
      <c r="D13113" s="2">
        <v>118274.69</v>
      </c>
      <c r="E13113" s="3">
        <f t="shared" si="408"/>
        <v>5.3534452596075573E-4</v>
      </c>
      <c r="F13113" s="3">
        <f t="shared" si="409"/>
        <v>94.870241139097587</v>
      </c>
      <c r="G13113" t="s">
        <v>14473</v>
      </c>
    </row>
    <row r="13114" spans="1:7" x14ac:dyDescent="0.35">
      <c r="A13114" t="s">
        <v>3</v>
      </c>
      <c r="B13114" t="s">
        <v>9</v>
      </c>
      <c r="C13114" t="s">
        <v>9273</v>
      </c>
      <c r="D13114" s="2">
        <v>118274.59</v>
      </c>
      <c r="E13114" s="3">
        <f t="shared" si="408"/>
        <v>5.3534407333261872E-4</v>
      </c>
      <c r="F13114" s="3">
        <f t="shared" si="409"/>
        <v>94.870776483170914</v>
      </c>
      <c r="G13114" t="s">
        <v>14473</v>
      </c>
    </row>
    <row r="13115" spans="1:7" x14ac:dyDescent="0.35">
      <c r="A13115" t="s">
        <v>10</v>
      </c>
      <c r="B13115" t="s">
        <v>6</v>
      </c>
      <c r="C13115" s="8" t="s">
        <v>2558</v>
      </c>
      <c r="D13115" s="2">
        <v>118258.29</v>
      </c>
      <c r="E13115" s="3">
        <f t="shared" si="408"/>
        <v>5.3527029494627781E-4</v>
      </c>
      <c r="F13115" s="3">
        <f t="shared" si="409"/>
        <v>94.871311753465861</v>
      </c>
      <c r="G13115" t="s">
        <v>14480</v>
      </c>
    </row>
    <row r="13116" spans="1:7" x14ac:dyDescent="0.35">
      <c r="A13116" t="s">
        <v>10</v>
      </c>
      <c r="B13116" t="s">
        <v>68</v>
      </c>
      <c r="C13116" t="s">
        <v>1669</v>
      </c>
      <c r="D13116" s="2">
        <v>118254.31</v>
      </c>
      <c r="E13116" s="3">
        <f t="shared" si="408"/>
        <v>5.3525228034642289E-4</v>
      </c>
      <c r="F13116" s="3">
        <f t="shared" si="409"/>
        <v>94.871847005746204</v>
      </c>
      <c r="G13116" t="s">
        <v>14473</v>
      </c>
    </row>
    <row r="13117" spans="1:7" x14ac:dyDescent="0.35">
      <c r="A13117" t="s">
        <v>3</v>
      </c>
      <c r="B13117" t="s">
        <v>9</v>
      </c>
      <c r="C13117" t="s">
        <v>9520</v>
      </c>
      <c r="D13117" s="2">
        <v>118250.22</v>
      </c>
      <c r="E13117" s="3">
        <f t="shared" si="408"/>
        <v>5.3523376785561717E-4</v>
      </c>
      <c r="F13117" s="3">
        <f t="shared" si="409"/>
        <v>94.872382239514053</v>
      </c>
      <c r="G13117" t="s">
        <v>14480</v>
      </c>
    </row>
    <row r="13118" spans="1:7" x14ac:dyDescent="0.35">
      <c r="A13118" t="s">
        <v>3</v>
      </c>
      <c r="B13118" t="s">
        <v>5769</v>
      </c>
      <c r="C13118" t="s">
        <v>6694</v>
      </c>
      <c r="D13118" s="2">
        <v>118247.84</v>
      </c>
      <c r="E13118" s="3">
        <f t="shared" si="408"/>
        <v>5.3522299530595508E-4</v>
      </c>
      <c r="F13118" s="3">
        <f t="shared" si="409"/>
        <v>94.872917462509363</v>
      </c>
      <c r="G13118" t="s">
        <v>14473</v>
      </c>
    </row>
    <row r="13119" spans="1:7" x14ac:dyDescent="0.35">
      <c r="A13119" t="s">
        <v>3</v>
      </c>
      <c r="B13119" t="s">
        <v>9</v>
      </c>
      <c r="C13119" t="s">
        <v>3210</v>
      </c>
      <c r="D13119" s="2">
        <v>118246.06</v>
      </c>
      <c r="E13119" s="3">
        <f t="shared" si="408"/>
        <v>5.3521493852511537E-4</v>
      </c>
      <c r="F13119" s="3">
        <f t="shared" si="409"/>
        <v>94.873452677447887</v>
      </c>
      <c r="G13119" t="s">
        <v>14480</v>
      </c>
    </row>
    <row r="13120" spans="1:7" x14ac:dyDescent="0.35">
      <c r="A13120" t="s">
        <v>3</v>
      </c>
      <c r="B13120" t="s">
        <v>68</v>
      </c>
      <c r="C13120" t="s">
        <v>1250</v>
      </c>
      <c r="D13120" s="2">
        <v>118204.82</v>
      </c>
      <c r="E13120" s="3">
        <f t="shared" si="408"/>
        <v>5.3502827468139178E-4</v>
      </c>
      <c r="F13120" s="3">
        <f t="shared" si="409"/>
        <v>94.87398770572257</v>
      </c>
      <c r="G13120" t="s">
        <v>14480</v>
      </c>
    </row>
    <row r="13121" spans="1:7" x14ac:dyDescent="0.35">
      <c r="A13121" t="s">
        <v>3</v>
      </c>
      <c r="B13121" t="s">
        <v>9</v>
      </c>
      <c r="C13121" t="s">
        <v>3912</v>
      </c>
      <c r="D13121" s="2">
        <v>118179.74</v>
      </c>
      <c r="E13121" s="3">
        <f t="shared" si="408"/>
        <v>5.3491475554461715E-4</v>
      </c>
      <c r="F13121" s="3">
        <f t="shared" si="409"/>
        <v>94.874522620478118</v>
      </c>
      <c r="G13121" t="s">
        <v>14480</v>
      </c>
    </row>
    <row r="13122" spans="1:7" x14ac:dyDescent="0.35">
      <c r="A13122" t="s">
        <v>3</v>
      </c>
      <c r="B13122" t="s">
        <v>6</v>
      </c>
      <c r="C13122" t="s">
        <v>3823</v>
      </c>
      <c r="D13122" s="2">
        <v>118148.23</v>
      </c>
      <c r="E13122" s="3">
        <f t="shared" si="408"/>
        <v>5.3477213241862932E-4</v>
      </c>
      <c r="F13122" s="3">
        <f t="shared" si="409"/>
        <v>94.875057392610543</v>
      </c>
      <c r="G13122" t="s">
        <v>14473</v>
      </c>
    </row>
    <row r="13123" spans="1:7" x14ac:dyDescent="0.35">
      <c r="A13123" t="s">
        <v>3</v>
      </c>
      <c r="B13123" t="s">
        <v>365</v>
      </c>
      <c r="C13123" s="8" t="s">
        <v>1565</v>
      </c>
      <c r="D13123" s="2">
        <v>118134.45</v>
      </c>
      <c r="E13123" s="3">
        <f t="shared" ref="E13123:E13186" si="410">(D13123/$D$29638)*100</f>
        <v>5.3470976026134256E-4</v>
      </c>
      <c r="F13123" s="3">
        <f t="shared" si="409"/>
        <v>94.875592102370803</v>
      </c>
      <c r="G13123" t="s">
        <v>14480</v>
      </c>
    </row>
    <row r="13124" spans="1:7" x14ac:dyDescent="0.35">
      <c r="A13124" t="s">
        <v>10</v>
      </c>
      <c r="B13124" t="s">
        <v>9</v>
      </c>
      <c r="C13124" t="s">
        <v>10985</v>
      </c>
      <c r="D13124" s="2">
        <v>118093.84</v>
      </c>
      <c r="E13124" s="3">
        <f t="shared" si="410"/>
        <v>5.3452594797488229E-4</v>
      </c>
      <c r="F13124" s="3">
        <f t="shared" ref="F13124:F13187" si="411">E13124+F13123</f>
        <v>94.876126628318772</v>
      </c>
      <c r="G13124" t="s">
        <v>14473</v>
      </c>
    </row>
    <row r="13125" spans="1:7" x14ac:dyDescent="0.35">
      <c r="A13125" t="s">
        <v>3</v>
      </c>
      <c r="B13125" t="s">
        <v>45</v>
      </c>
      <c r="C13125" t="s">
        <v>10442</v>
      </c>
      <c r="D13125" s="2">
        <v>118078.41</v>
      </c>
      <c r="E13125" s="3">
        <f t="shared" si="410"/>
        <v>5.3445610745333398E-4</v>
      </c>
      <c r="F13125" s="3">
        <f t="shared" si="411"/>
        <v>94.876661084426232</v>
      </c>
      <c r="G13125" t="s">
        <v>14473</v>
      </c>
    </row>
    <row r="13126" spans="1:7" x14ac:dyDescent="0.35">
      <c r="A13126" t="s">
        <v>3</v>
      </c>
      <c r="B13126" t="s">
        <v>9</v>
      </c>
      <c r="C13126" t="s">
        <v>8611</v>
      </c>
      <c r="D13126" s="2">
        <v>118073.09</v>
      </c>
      <c r="E13126" s="3">
        <f t="shared" si="410"/>
        <v>5.3443202763644234E-4</v>
      </c>
      <c r="F13126" s="3">
        <f t="shared" si="411"/>
        <v>94.877195516453867</v>
      </c>
      <c r="G13126" t="s">
        <v>14480</v>
      </c>
    </row>
    <row r="13127" spans="1:7" x14ac:dyDescent="0.35">
      <c r="A13127" t="s">
        <v>3</v>
      </c>
      <c r="B13127" t="s">
        <v>22</v>
      </c>
      <c r="C13127" t="s">
        <v>10370</v>
      </c>
      <c r="D13127" s="2">
        <v>118068.37</v>
      </c>
      <c r="E13127" s="3">
        <f t="shared" si="410"/>
        <v>5.3441066358837308E-4</v>
      </c>
      <c r="F13127" s="3">
        <f t="shared" si="411"/>
        <v>94.877729927117457</v>
      </c>
      <c r="G13127" t="s">
        <v>14480</v>
      </c>
    </row>
    <row r="13128" spans="1:7" x14ac:dyDescent="0.35">
      <c r="A13128" t="s">
        <v>10</v>
      </c>
      <c r="B13128" t="s">
        <v>38</v>
      </c>
      <c r="C13128" t="s">
        <v>1059</v>
      </c>
      <c r="D13128" s="2">
        <v>118054.43</v>
      </c>
      <c r="E13128" s="3">
        <f t="shared" si="410"/>
        <v>5.3434756722606691E-4</v>
      </c>
      <c r="F13128" s="3">
        <f t="shared" si="411"/>
        <v>94.878264274684682</v>
      </c>
      <c r="G13128" t="s">
        <v>14473</v>
      </c>
    </row>
    <row r="13129" spans="1:7" x14ac:dyDescent="0.35">
      <c r="A13129" t="s">
        <v>10</v>
      </c>
      <c r="B13129" t="s">
        <v>13</v>
      </c>
      <c r="C13129" t="s">
        <v>10593</v>
      </c>
      <c r="D13129" s="2">
        <v>118010.74</v>
      </c>
      <c r="E13129" s="3">
        <f t="shared" si="410"/>
        <v>5.3414981399298525E-4</v>
      </c>
      <c r="F13129" s="3">
        <f t="shared" si="411"/>
        <v>94.878798424498669</v>
      </c>
      <c r="G13129" t="s">
        <v>14473</v>
      </c>
    </row>
    <row r="13130" spans="1:7" x14ac:dyDescent="0.35">
      <c r="A13130" t="s">
        <v>10</v>
      </c>
      <c r="B13130" t="s">
        <v>218</v>
      </c>
      <c r="C13130" t="s">
        <v>1750</v>
      </c>
      <c r="D13130" s="2">
        <v>118010.16</v>
      </c>
      <c r="E13130" s="3">
        <f t="shared" si="410"/>
        <v>5.3414718874979033E-4</v>
      </c>
      <c r="F13130" s="3">
        <f t="shared" si="411"/>
        <v>94.879332571687414</v>
      </c>
      <c r="G13130" t="s">
        <v>14480</v>
      </c>
    </row>
    <row r="13131" spans="1:7" x14ac:dyDescent="0.35">
      <c r="A13131" t="s">
        <v>3</v>
      </c>
      <c r="B13131" t="s">
        <v>79</v>
      </c>
      <c r="C13131" t="s">
        <v>12825</v>
      </c>
      <c r="D13131" s="2">
        <v>117996.73</v>
      </c>
      <c r="E13131" s="3">
        <f t="shared" si="410"/>
        <v>5.3408640079098311E-4</v>
      </c>
      <c r="F13131" s="3">
        <f t="shared" si="411"/>
        <v>94.879866658088204</v>
      </c>
      <c r="G13131" t="s">
        <v>14473</v>
      </c>
    </row>
    <row r="13132" spans="1:7" x14ac:dyDescent="0.35">
      <c r="A13132" t="s">
        <v>10</v>
      </c>
      <c r="B13132" t="s">
        <v>182</v>
      </c>
      <c r="C13132" t="s">
        <v>188</v>
      </c>
      <c r="D13132" s="2">
        <v>117995.46</v>
      </c>
      <c r="E13132" s="3">
        <f t="shared" si="410"/>
        <v>5.3408065241364246E-4</v>
      </c>
      <c r="F13132" s="3">
        <f t="shared" si="411"/>
        <v>94.880400738740619</v>
      </c>
      <c r="G13132" t="s">
        <v>14473</v>
      </c>
    </row>
    <row r="13133" spans="1:7" x14ac:dyDescent="0.35">
      <c r="A13133" t="s">
        <v>10</v>
      </c>
      <c r="B13133" t="s">
        <v>40</v>
      </c>
      <c r="C13133" t="s">
        <v>877</v>
      </c>
      <c r="D13133" s="2">
        <v>117972.46</v>
      </c>
      <c r="E13133" s="3">
        <f t="shared" si="410"/>
        <v>5.3397654794211857E-4</v>
      </c>
      <c r="F13133" s="3">
        <f t="shared" si="411"/>
        <v>94.880934715288561</v>
      </c>
      <c r="G13133" t="s">
        <v>14480</v>
      </c>
    </row>
    <row r="13134" spans="1:7" x14ac:dyDescent="0.35">
      <c r="A13134" t="s">
        <v>3</v>
      </c>
      <c r="B13134" t="s">
        <v>180</v>
      </c>
      <c r="C13134" t="s">
        <v>13825</v>
      </c>
      <c r="D13134" s="2">
        <v>117969.60000000001</v>
      </c>
      <c r="E13134" s="3">
        <f t="shared" si="410"/>
        <v>5.3396360277739878E-4</v>
      </c>
      <c r="F13134" s="3">
        <f t="shared" si="411"/>
        <v>94.881468678891338</v>
      </c>
      <c r="G13134" t="s">
        <v>14480</v>
      </c>
    </row>
    <row r="13135" spans="1:7" x14ac:dyDescent="0.35">
      <c r="A13135" t="s">
        <v>10</v>
      </c>
      <c r="B13135" t="s">
        <v>6</v>
      </c>
      <c r="C13135" t="s">
        <v>11889</v>
      </c>
      <c r="D13135" s="2">
        <v>117954.82</v>
      </c>
      <c r="E13135" s="3">
        <f t="shared" si="410"/>
        <v>5.3389670433874126E-4</v>
      </c>
      <c r="F13135" s="3">
        <f t="shared" si="411"/>
        <v>94.882002575595678</v>
      </c>
      <c r="G13135" t="s">
        <v>14480</v>
      </c>
    </row>
    <row r="13136" spans="1:7" x14ac:dyDescent="0.35">
      <c r="A13136" t="s">
        <v>10</v>
      </c>
      <c r="B13136" t="s">
        <v>9</v>
      </c>
      <c r="C13136" t="s">
        <v>447</v>
      </c>
      <c r="D13136" s="2">
        <v>117950.99</v>
      </c>
      <c r="E13136" s="3">
        <f t="shared" si="410"/>
        <v>5.3387936868109175E-4</v>
      </c>
      <c r="F13136" s="3">
        <f t="shared" si="411"/>
        <v>94.882536454964352</v>
      </c>
      <c r="G13136" t="s">
        <v>14480</v>
      </c>
    </row>
    <row r="13137" spans="1:7" x14ac:dyDescent="0.35">
      <c r="A13137" t="s">
        <v>10</v>
      </c>
      <c r="B13137" t="s">
        <v>9</v>
      </c>
      <c r="C13137" t="s">
        <v>8456</v>
      </c>
      <c r="D13137" s="2">
        <v>117941.14</v>
      </c>
      <c r="E13137" s="3">
        <f t="shared" si="410"/>
        <v>5.338347848095914E-4</v>
      </c>
      <c r="F13137" s="3">
        <f t="shared" si="411"/>
        <v>94.883070289749156</v>
      </c>
      <c r="G13137" t="s">
        <v>14473</v>
      </c>
    </row>
    <row r="13138" spans="1:7" x14ac:dyDescent="0.35">
      <c r="A13138" t="s">
        <v>10</v>
      </c>
      <c r="B13138" t="s">
        <v>13</v>
      </c>
      <c r="C13138" t="s">
        <v>6523</v>
      </c>
      <c r="D13138" s="2">
        <v>117932</v>
      </c>
      <c r="E13138" s="3">
        <f t="shared" si="410"/>
        <v>5.3379341459786403E-4</v>
      </c>
      <c r="F13138" s="3">
        <f t="shared" si="411"/>
        <v>94.88360408316376</v>
      </c>
      <c r="G13138" t="s">
        <v>14473</v>
      </c>
    </row>
    <row r="13139" spans="1:7" x14ac:dyDescent="0.35">
      <c r="A13139" t="s">
        <v>10</v>
      </c>
      <c r="B13139" t="s">
        <v>6</v>
      </c>
      <c r="C13139" t="s">
        <v>1279</v>
      </c>
      <c r="D13139" s="2">
        <v>117919</v>
      </c>
      <c r="E13139" s="3">
        <f t="shared" si="410"/>
        <v>5.3373457294004622E-4</v>
      </c>
      <c r="F13139" s="3">
        <f t="shared" si="411"/>
        <v>94.884137817736701</v>
      </c>
      <c r="G13139" t="s">
        <v>14473</v>
      </c>
    </row>
    <row r="13140" spans="1:7" x14ac:dyDescent="0.35">
      <c r="A13140" t="s">
        <v>10</v>
      </c>
      <c r="B13140" t="s">
        <v>68</v>
      </c>
      <c r="C13140" t="s">
        <v>7317</v>
      </c>
      <c r="D13140" s="2">
        <v>117917.38</v>
      </c>
      <c r="E13140" s="3">
        <f t="shared" si="410"/>
        <v>5.3372724036422593E-4</v>
      </c>
      <c r="F13140" s="3">
        <f t="shared" si="411"/>
        <v>94.884671544977067</v>
      </c>
      <c r="G13140" t="s">
        <v>14480</v>
      </c>
    </row>
    <row r="13141" spans="1:7" x14ac:dyDescent="0.35">
      <c r="A13141" t="s">
        <v>3</v>
      </c>
      <c r="B13141" t="s">
        <v>9</v>
      </c>
      <c r="C13141" t="s">
        <v>2896</v>
      </c>
      <c r="D13141" s="2">
        <v>117912.73</v>
      </c>
      <c r="E13141" s="3">
        <f t="shared" si="410"/>
        <v>5.3370619315585253E-4</v>
      </c>
      <c r="F13141" s="3">
        <f t="shared" si="411"/>
        <v>94.88520525117022</v>
      </c>
      <c r="G13141" t="s">
        <v>14480</v>
      </c>
    </row>
    <row r="13142" spans="1:7" x14ac:dyDescent="0.35">
      <c r="A13142" t="s">
        <v>10</v>
      </c>
      <c r="B13142" t="s">
        <v>8</v>
      </c>
      <c r="C13142" t="s">
        <v>5498</v>
      </c>
      <c r="D13142" s="2">
        <v>117911.14</v>
      </c>
      <c r="E13142" s="3">
        <f t="shared" si="410"/>
        <v>5.3369899636847328E-4</v>
      </c>
      <c r="F13142" s="3">
        <f t="shared" si="411"/>
        <v>94.885738950166584</v>
      </c>
      <c r="G13142" t="s">
        <v>14473</v>
      </c>
    </row>
    <row r="13143" spans="1:7" x14ac:dyDescent="0.35">
      <c r="A13143" t="s">
        <v>10</v>
      </c>
      <c r="B13143" t="s">
        <v>9</v>
      </c>
      <c r="C13143" t="s">
        <v>2086</v>
      </c>
      <c r="D13143" s="2">
        <v>117877.73</v>
      </c>
      <c r="E13143" s="3">
        <f t="shared" si="410"/>
        <v>5.3354777330788148E-4</v>
      </c>
      <c r="F13143" s="3">
        <f t="shared" si="411"/>
        <v>94.886272497939885</v>
      </c>
      <c r="G13143" t="s">
        <v>14480</v>
      </c>
    </row>
    <row r="13144" spans="1:7" x14ac:dyDescent="0.35">
      <c r="A13144" t="s">
        <v>3</v>
      </c>
      <c r="B13144" t="s">
        <v>13</v>
      </c>
      <c r="C13144" t="s">
        <v>2507</v>
      </c>
      <c r="D13144" s="2">
        <v>117876.66</v>
      </c>
      <c r="E13144" s="3">
        <f t="shared" si="410"/>
        <v>5.3354293018681497E-4</v>
      </c>
      <c r="F13144" s="3">
        <f t="shared" si="411"/>
        <v>94.88680604087007</v>
      </c>
      <c r="G13144" t="s">
        <v>14480</v>
      </c>
    </row>
    <row r="13145" spans="1:7" x14ac:dyDescent="0.35">
      <c r="A13145" t="s">
        <v>3</v>
      </c>
      <c r="B13145" t="s">
        <v>32</v>
      </c>
      <c r="C13145" t="s">
        <v>12028</v>
      </c>
      <c r="D13145" s="2">
        <v>117852.44</v>
      </c>
      <c r="E13145" s="3">
        <f t="shared" si="410"/>
        <v>5.3343330365201904E-4</v>
      </c>
      <c r="F13145" s="3">
        <f t="shared" si="411"/>
        <v>94.887339474173729</v>
      </c>
      <c r="G13145" t="s">
        <v>14480</v>
      </c>
    </row>
    <row r="13146" spans="1:7" x14ac:dyDescent="0.35">
      <c r="A13146" t="s">
        <v>3</v>
      </c>
      <c r="B13146" t="s">
        <v>9</v>
      </c>
      <c r="C13146" t="s">
        <v>12107</v>
      </c>
      <c r="D13146" s="2">
        <v>117839.2</v>
      </c>
      <c r="E13146" s="3">
        <f t="shared" si="410"/>
        <v>5.3337337568667216E-4</v>
      </c>
      <c r="F13146" s="3">
        <f t="shared" si="411"/>
        <v>94.887872847549417</v>
      </c>
      <c r="G13146" t="s">
        <v>14480</v>
      </c>
    </row>
    <row r="13147" spans="1:7" x14ac:dyDescent="0.35">
      <c r="A13147" t="s">
        <v>10</v>
      </c>
      <c r="B13147" t="s">
        <v>73</v>
      </c>
      <c r="C13147" t="s">
        <v>91</v>
      </c>
      <c r="D13147" s="2">
        <v>117839.16</v>
      </c>
      <c r="E13147" s="3">
        <f t="shared" si="410"/>
        <v>5.3337319463541745E-4</v>
      </c>
      <c r="F13147" s="3">
        <f t="shared" si="411"/>
        <v>94.888406220744059</v>
      </c>
      <c r="G13147" t="s">
        <v>14473</v>
      </c>
    </row>
    <row r="13148" spans="1:7" x14ac:dyDescent="0.35">
      <c r="A13148" t="s">
        <v>3</v>
      </c>
      <c r="B13148" t="s">
        <v>33</v>
      </c>
      <c r="C13148" t="s">
        <v>12972</v>
      </c>
      <c r="D13148" s="2">
        <v>117829.94</v>
      </c>
      <c r="E13148" s="3">
        <f t="shared" si="410"/>
        <v>5.3333146232118042E-4</v>
      </c>
      <c r="F13148" s="3">
        <f t="shared" si="411"/>
        <v>94.888939552206381</v>
      </c>
      <c r="G13148" t="s">
        <v>14473</v>
      </c>
    </row>
    <row r="13149" spans="1:7" x14ac:dyDescent="0.35">
      <c r="A13149" t="s">
        <v>3</v>
      </c>
      <c r="B13149" t="s">
        <v>9</v>
      </c>
      <c r="C13149" s="8" t="s">
        <v>10859</v>
      </c>
      <c r="D13149" s="2">
        <v>117823.22</v>
      </c>
      <c r="E13149" s="3">
        <f t="shared" si="410"/>
        <v>5.3330104571036997E-4</v>
      </c>
      <c r="F13149" s="3">
        <f t="shared" si="411"/>
        <v>94.889472853252087</v>
      </c>
      <c r="G13149" t="s">
        <v>14480</v>
      </c>
    </row>
    <row r="13150" spans="1:7" x14ac:dyDescent="0.35">
      <c r="A13150" t="s">
        <v>10</v>
      </c>
      <c r="B13150" t="s">
        <v>13</v>
      </c>
      <c r="C13150" t="s">
        <v>1833</v>
      </c>
      <c r="D13150" s="2">
        <v>117819.2</v>
      </c>
      <c r="E13150" s="3">
        <f t="shared" si="410"/>
        <v>5.3328285005926012E-4</v>
      </c>
      <c r="F13150" s="3">
        <f t="shared" si="411"/>
        <v>94.890006136102144</v>
      </c>
      <c r="G13150" t="s">
        <v>14473</v>
      </c>
    </row>
    <row r="13151" spans="1:7" x14ac:dyDescent="0.35">
      <c r="A13151" t="s">
        <v>3</v>
      </c>
      <c r="B13151" t="s">
        <v>37</v>
      </c>
      <c r="C13151" s="8" t="s">
        <v>2392</v>
      </c>
      <c r="D13151" s="2">
        <v>117811.8</v>
      </c>
      <c r="E13151" s="3">
        <f t="shared" si="410"/>
        <v>5.3324935557711763E-4</v>
      </c>
      <c r="F13151" s="3">
        <f t="shared" si="411"/>
        <v>94.890539385457728</v>
      </c>
      <c r="G13151" t="s">
        <v>14480</v>
      </c>
    </row>
    <row r="13152" spans="1:7" x14ac:dyDescent="0.35">
      <c r="A13152" t="s">
        <v>10</v>
      </c>
      <c r="B13152" t="s">
        <v>9</v>
      </c>
      <c r="C13152" t="s">
        <v>13718</v>
      </c>
      <c r="D13152" s="2">
        <v>117809.73</v>
      </c>
      <c r="E13152" s="3">
        <f t="shared" si="410"/>
        <v>5.3323998617468057E-4</v>
      </c>
      <c r="F13152" s="3">
        <f t="shared" si="411"/>
        <v>94.891072625443897</v>
      </c>
      <c r="G13152" t="s">
        <v>14480</v>
      </c>
    </row>
    <row r="13153" spans="1:7" x14ac:dyDescent="0.35">
      <c r="A13153" t="s">
        <v>3</v>
      </c>
      <c r="B13153" t="s">
        <v>6</v>
      </c>
      <c r="C13153" t="s">
        <v>8012</v>
      </c>
      <c r="D13153" s="2">
        <v>117806.75</v>
      </c>
      <c r="E13153" s="3">
        <f t="shared" si="410"/>
        <v>5.3322649785619608E-4</v>
      </c>
      <c r="F13153" s="3">
        <f t="shared" si="411"/>
        <v>94.891605851941748</v>
      </c>
      <c r="G13153" t="s">
        <v>14473</v>
      </c>
    </row>
    <row r="13154" spans="1:7" x14ac:dyDescent="0.35">
      <c r="A13154" t="s">
        <v>10</v>
      </c>
      <c r="B13154" t="s">
        <v>37</v>
      </c>
      <c r="C13154" t="s">
        <v>11730</v>
      </c>
      <c r="D13154" s="2">
        <v>117797.52</v>
      </c>
      <c r="E13154" s="3">
        <f t="shared" si="410"/>
        <v>5.3318472027914549E-4</v>
      </c>
      <c r="F13154" s="3">
        <f t="shared" si="411"/>
        <v>94.89213903666203</v>
      </c>
      <c r="G13154" t="s">
        <v>14473</v>
      </c>
    </row>
    <row r="13155" spans="1:7" x14ac:dyDescent="0.35">
      <c r="A13155" t="s">
        <v>3</v>
      </c>
      <c r="B13155" t="s">
        <v>38</v>
      </c>
      <c r="C13155" s="8" t="s">
        <v>3340</v>
      </c>
      <c r="D13155" s="2">
        <v>117794.25</v>
      </c>
      <c r="E13155" s="3">
        <f t="shared" si="410"/>
        <v>5.3316991933906354E-4</v>
      </c>
      <c r="F13155" s="3">
        <f t="shared" si="411"/>
        <v>94.892672206581366</v>
      </c>
      <c r="G13155" t="s">
        <v>14480</v>
      </c>
    </row>
    <row r="13156" spans="1:7" x14ac:dyDescent="0.35">
      <c r="A13156" t="s">
        <v>3</v>
      </c>
      <c r="B13156" t="s">
        <v>4</v>
      </c>
      <c r="C13156" t="s">
        <v>5713</v>
      </c>
      <c r="D13156" s="2">
        <v>117791.38</v>
      </c>
      <c r="E13156" s="3">
        <f t="shared" si="410"/>
        <v>5.3315692891152996E-4</v>
      </c>
      <c r="F13156" s="3">
        <f t="shared" si="411"/>
        <v>94.893205363510276</v>
      </c>
      <c r="G13156" t="s">
        <v>14473</v>
      </c>
    </row>
    <row r="13157" spans="1:7" x14ac:dyDescent="0.35">
      <c r="A13157" t="s">
        <v>10</v>
      </c>
      <c r="B13157" t="s">
        <v>29</v>
      </c>
      <c r="C13157" t="s">
        <v>267</v>
      </c>
      <c r="D13157" s="2">
        <v>117788.34</v>
      </c>
      <c r="E13157" s="3">
        <f t="shared" si="410"/>
        <v>5.3314316901616329E-4</v>
      </c>
      <c r="F13157" s="3">
        <f t="shared" si="411"/>
        <v>94.893738506679298</v>
      </c>
      <c r="G13157" t="s">
        <v>14480</v>
      </c>
    </row>
    <row r="13158" spans="1:7" x14ac:dyDescent="0.35">
      <c r="A13158" t="s">
        <v>10</v>
      </c>
      <c r="B13158" t="s">
        <v>478</v>
      </c>
      <c r="C13158" t="s">
        <v>30</v>
      </c>
      <c r="D13158" s="2">
        <v>117750</v>
      </c>
      <c r="E13158" s="3">
        <f t="shared" si="410"/>
        <v>5.3296963138841442E-4</v>
      </c>
      <c r="F13158" s="3">
        <f t="shared" si="411"/>
        <v>94.894271476310692</v>
      </c>
      <c r="G13158" t="s">
        <v>14473</v>
      </c>
    </row>
    <row r="13159" spans="1:7" x14ac:dyDescent="0.35">
      <c r="A13159" t="s">
        <v>10</v>
      </c>
      <c r="B13159" t="s">
        <v>13</v>
      </c>
      <c r="C13159" s="7" t="s">
        <v>5009</v>
      </c>
      <c r="D13159" s="2">
        <v>117731.57</v>
      </c>
      <c r="E13159" s="3">
        <f t="shared" si="410"/>
        <v>5.3288621202275427E-4</v>
      </c>
      <c r="F13159" s="3">
        <f t="shared" si="411"/>
        <v>94.89480436252272</v>
      </c>
      <c r="G13159" t="s">
        <v>14480</v>
      </c>
    </row>
    <row r="13160" spans="1:7" x14ac:dyDescent="0.35">
      <c r="A13160" t="s">
        <v>10</v>
      </c>
      <c r="B13160" t="s">
        <v>13</v>
      </c>
      <c r="C13160" t="s">
        <v>1698</v>
      </c>
      <c r="D13160" s="2">
        <v>117728.73</v>
      </c>
      <c r="E13160" s="3">
        <f t="shared" si="410"/>
        <v>5.3287335738366173E-4</v>
      </c>
      <c r="F13160" s="3">
        <f t="shared" si="411"/>
        <v>94.895337235880106</v>
      </c>
      <c r="G13160" t="s">
        <v>14480</v>
      </c>
    </row>
    <row r="13161" spans="1:7" x14ac:dyDescent="0.35">
      <c r="A13161" t="s">
        <v>10</v>
      </c>
      <c r="B13161" t="s">
        <v>9</v>
      </c>
      <c r="C13161" t="s">
        <v>6154</v>
      </c>
      <c r="D13161" s="2">
        <v>117728.59</v>
      </c>
      <c r="E13161" s="3">
        <f t="shared" si="410"/>
        <v>5.3287272370426979E-4</v>
      </c>
      <c r="F13161" s="3">
        <f t="shared" si="411"/>
        <v>94.895870108603816</v>
      </c>
      <c r="G13161" t="s">
        <v>14473</v>
      </c>
    </row>
    <row r="13162" spans="1:7" x14ac:dyDescent="0.35">
      <c r="A13162" t="s">
        <v>3</v>
      </c>
      <c r="B13162" t="s">
        <v>33</v>
      </c>
      <c r="C13162" t="s">
        <v>317</v>
      </c>
      <c r="D13162" s="2">
        <v>117714.81</v>
      </c>
      <c r="E13162" s="3">
        <f t="shared" si="410"/>
        <v>5.3281035154698292E-4</v>
      </c>
      <c r="F13162" s="3">
        <f t="shared" si="411"/>
        <v>94.89640291895536</v>
      </c>
      <c r="G13162" t="s">
        <v>14473</v>
      </c>
    </row>
    <row r="13163" spans="1:7" x14ac:dyDescent="0.35">
      <c r="A13163" t="s">
        <v>3</v>
      </c>
      <c r="B13163" t="s">
        <v>29</v>
      </c>
      <c r="C13163" t="s">
        <v>484</v>
      </c>
      <c r="D13163" s="2">
        <v>117674.17</v>
      </c>
      <c r="E13163" s="3">
        <f t="shared" si="410"/>
        <v>5.3262640347208161E-4</v>
      </c>
      <c r="F13163" s="3">
        <f t="shared" si="411"/>
        <v>94.896935545358829</v>
      </c>
      <c r="G13163" t="s">
        <v>14473</v>
      </c>
    </row>
    <row r="13164" spans="1:7" x14ac:dyDescent="0.35">
      <c r="A13164" t="s">
        <v>10</v>
      </c>
      <c r="B13164" t="s">
        <v>8</v>
      </c>
      <c r="C13164" s="8" t="s">
        <v>2171</v>
      </c>
      <c r="D13164" s="2">
        <v>117661.15</v>
      </c>
      <c r="E13164" s="3">
        <f t="shared" si="410"/>
        <v>5.3256747128863644E-4</v>
      </c>
      <c r="F13164" s="3">
        <f t="shared" si="411"/>
        <v>94.897468112830111</v>
      </c>
      <c r="G13164" t="s">
        <v>14480</v>
      </c>
    </row>
    <row r="13165" spans="1:7" x14ac:dyDescent="0.35">
      <c r="A13165" t="s">
        <v>10</v>
      </c>
      <c r="B13165" t="s">
        <v>37</v>
      </c>
      <c r="C13165" t="s">
        <v>2586</v>
      </c>
      <c r="D13165" s="2">
        <v>117659.6</v>
      </c>
      <c r="E13165" s="3">
        <f t="shared" si="410"/>
        <v>5.3256045555251201E-4</v>
      </c>
      <c r="F13165" s="3">
        <f t="shared" si="411"/>
        <v>94.898000673285665</v>
      </c>
      <c r="G13165" t="s">
        <v>14480</v>
      </c>
    </row>
    <row r="13166" spans="1:7" x14ac:dyDescent="0.35">
      <c r="A13166" t="s">
        <v>3</v>
      </c>
      <c r="B13166" t="s">
        <v>9</v>
      </c>
      <c r="C13166" t="s">
        <v>6266</v>
      </c>
      <c r="D13166" s="2">
        <v>117657.32</v>
      </c>
      <c r="E13166" s="3">
        <f t="shared" si="410"/>
        <v>5.3255013563098703E-4</v>
      </c>
      <c r="F13166" s="3">
        <f t="shared" si="411"/>
        <v>94.898533223421296</v>
      </c>
      <c r="G13166" t="s">
        <v>14480</v>
      </c>
    </row>
    <row r="13167" spans="1:7" x14ac:dyDescent="0.35">
      <c r="A13167" t="s">
        <v>3</v>
      </c>
      <c r="B13167" t="s">
        <v>73</v>
      </c>
      <c r="C13167" t="s">
        <v>10104</v>
      </c>
      <c r="D13167" s="2">
        <v>117630.35</v>
      </c>
      <c r="E13167" s="3">
        <f t="shared" si="410"/>
        <v>5.324280618224219E-4</v>
      </c>
      <c r="F13167" s="3">
        <f t="shared" si="411"/>
        <v>94.899065651483113</v>
      </c>
      <c r="G13167" t="s">
        <v>14473</v>
      </c>
    </row>
    <row r="13168" spans="1:7" x14ac:dyDescent="0.35">
      <c r="A13168" t="s">
        <v>3</v>
      </c>
      <c r="B13168" t="s">
        <v>22</v>
      </c>
      <c r="C13168" t="s">
        <v>5650</v>
      </c>
      <c r="D13168" s="2">
        <v>117628.7</v>
      </c>
      <c r="E13168" s="3">
        <f t="shared" si="410"/>
        <v>5.3242059345816036E-4</v>
      </c>
      <c r="F13168" s="3">
        <f t="shared" si="411"/>
        <v>94.899598072076571</v>
      </c>
      <c r="G13168" t="s">
        <v>14473</v>
      </c>
    </row>
    <row r="13169" spans="1:7" x14ac:dyDescent="0.35">
      <c r="A13169" t="s">
        <v>3</v>
      </c>
      <c r="B13169" t="s">
        <v>13</v>
      </c>
      <c r="C13169" t="s">
        <v>12713</v>
      </c>
      <c r="D13169" s="2">
        <v>117610.5</v>
      </c>
      <c r="E13169" s="3">
        <f t="shared" si="410"/>
        <v>5.3233821513721537E-4</v>
      </c>
      <c r="F13169" s="3">
        <f t="shared" si="411"/>
        <v>94.900130410291709</v>
      </c>
      <c r="G13169" t="s">
        <v>14473</v>
      </c>
    </row>
    <row r="13170" spans="1:7" x14ac:dyDescent="0.35">
      <c r="A13170" t="s">
        <v>3</v>
      </c>
      <c r="B13170" t="s">
        <v>23</v>
      </c>
      <c r="C13170" t="s">
        <v>10662</v>
      </c>
      <c r="D13170" s="2">
        <v>117602.7</v>
      </c>
      <c r="E13170" s="3">
        <f t="shared" si="410"/>
        <v>5.3230291014252473E-4</v>
      </c>
      <c r="F13170" s="3">
        <f t="shared" si="411"/>
        <v>94.900662713201854</v>
      </c>
      <c r="G13170" t="s">
        <v>14480</v>
      </c>
    </row>
    <row r="13171" spans="1:7" x14ac:dyDescent="0.35">
      <c r="A13171" t="s">
        <v>10</v>
      </c>
      <c r="B13171" t="s">
        <v>32</v>
      </c>
      <c r="C13171" t="s">
        <v>1079</v>
      </c>
      <c r="D13171" s="2">
        <v>117600</v>
      </c>
      <c r="E13171" s="3">
        <f t="shared" si="410"/>
        <v>5.3229068918282413E-4</v>
      </c>
      <c r="F13171" s="3">
        <f t="shared" si="411"/>
        <v>94.901195003891033</v>
      </c>
      <c r="G13171" t="s">
        <v>14473</v>
      </c>
    </row>
    <row r="13172" spans="1:7" x14ac:dyDescent="0.35">
      <c r="A13172" t="s">
        <v>3</v>
      </c>
      <c r="B13172" t="s">
        <v>180</v>
      </c>
      <c r="C13172" t="s">
        <v>1167</v>
      </c>
      <c r="D13172" s="2">
        <v>117597.8</v>
      </c>
      <c r="E13172" s="3">
        <f t="shared" si="410"/>
        <v>5.3228073136380881E-4</v>
      </c>
      <c r="F13172" s="3">
        <f t="shared" si="411"/>
        <v>94.901727284622396</v>
      </c>
      <c r="G13172" t="s">
        <v>14480</v>
      </c>
    </row>
    <row r="13173" spans="1:7" x14ac:dyDescent="0.35">
      <c r="A13173" t="s">
        <v>10</v>
      </c>
      <c r="B13173" t="s">
        <v>67</v>
      </c>
      <c r="C13173" t="s">
        <v>8303</v>
      </c>
      <c r="D13173" s="2">
        <v>117567.89</v>
      </c>
      <c r="E13173" s="3">
        <f t="shared" si="410"/>
        <v>5.3214535028801413E-4</v>
      </c>
      <c r="F13173" s="3">
        <f t="shared" si="411"/>
        <v>94.902259429972688</v>
      </c>
      <c r="G13173" t="s">
        <v>14473</v>
      </c>
    </row>
    <row r="13174" spans="1:7" x14ac:dyDescent="0.35">
      <c r="A13174" t="s">
        <v>10</v>
      </c>
      <c r="B13174" t="s">
        <v>36</v>
      </c>
      <c r="C13174" t="s">
        <v>12077</v>
      </c>
      <c r="D13174" s="2">
        <v>117565.48</v>
      </c>
      <c r="E13174" s="3">
        <f t="shared" si="410"/>
        <v>5.3213444194991088E-4</v>
      </c>
      <c r="F13174" s="3">
        <f t="shared" si="411"/>
        <v>94.902791564414642</v>
      </c>
      <c r="G13174" t="s">
        <v>14473</v>
      </c>
    </row>
    <row r="13175" spans="1:7" x14ac:dyDescent="0.35">
      <c r="A13175" t="s">
        <v>10</v>
      </c>
      <c r="B13175" t="s">
        <v>96</v>
      </c>
      <c r="C13175" s="7" t="s">
        <v>6767</v>
      </c>
      <c r="D13175" s="2">
        <v>117550.02</v>
      </c>
      <c r="E13175" s="3">
        <f t="shared" si="410"/>
        <v>5.3206446563992143E-4</v>
      </c>
      <c r="F13175" s="3">
        <f t="shared" si="411"/>
        <v>94.903323628880287</v>
      </c>
      <c r="G13175" t="s">
        <v>14480</v>
      </c>
    </row>
    <row r="13176" spans="1:7" x14ac:dyDescent="0.35">
      <c r="A13176" t="s">
        <v>3</v>
      </c>
      <c r="B13176" t="s">
        <v>39</v>
      </c>
      <c r="C13176" t="s">
        <v>2034</v>
      </c>
      <c r="D13176" s="2">
        <v>117540</v>
      </c>
      <c r="E13176" s="3">
        <f t="shared" si="410"/>
        <v>5.3201911230058799E-4</v>
      </c>
      <c r="F13176" s="3">
        <f t="shared" si="411"/>
        <v>94.903855647992586</v>
      </c>
      <c r="G13176" t="s">
        <v>14480</v>
      </c>
    </row>
    <row r="13177" spans="1:7" x14ac:dyDescent="0.35">
      <c r="A13177" t="s">
        <v>10</v>
      </c>
      <c r="B13177" t="s">
        <v>9</v>
      </c>
      <c r="C13177" t="s">
        <v>4078</v>
      </c>
      <c r="D13177" s="2">
        <v>117536.21</v>
      </c>
      <c r="E13177" s="3">
        <f t="shared" si="410"/>
        <v>5.3200195769419342E-4</v>
      </c>
      <c r="F13177" s="3">
        <f t="shared" si="411"/>
        <v>94.90438764995028</v>
      </c>
      <c r="G13177" t="s">
        <v>14480</v>
      </c>
    </row>
    <row r="13178" spans="1:7" x14ac:dyDescent="0.35">
      <c r="A13178" t="s">
        <v>3</v>
      </c>
      <c r="B13178" t="s">
        <v>28</v>
      </c>
      <c r="C13178" t="s">
        <v>21</v>
      </c>
      <c r="D13178" s="2">
        <v>117510.88</v>
      </c>
      <c r="E13178" s="3">
        <f t="shared" si="410"/>
        <v>5.3188730698707604E-4</v>
      </c>
      <c r="F13178" s="3">
        <f t="shared" si="411"/>
        <v>94.904919537257271</v>
      </c>
      <c r="G13178" t="s">
        <v>14473</v>
      </c>
    </row>
    <row r="13179" spans="1:7" x14ac:dyDescent="0.35">
      <c r="A13179" t="s">
        <v>3</v>
      </c>
      <c r="B13179" t="s">
        <v>9</v>
      </c>
      <c r="C13179" t="s">
        <v>3139</v>
      </c>
      <c r="D13179" s="2">
        <v>117503.46</v>
      </c>
      <c r="E13179" s="3">
        <f t="shared" si="410"/>
        <v>5.3185372197930619E-4</v>
      </c>
      <c r="F13179" s="3">
        <f t="shared" si="411"/>
        <v>94.905451390979252</v>
      </c>
      <c r="G13179" t="s">
        <v>14480</v>
      </c>
    </row>
    <row r="13180" spans="1:7" x14ac:dyDescent="0.35">
      <c r="A13180" t="s">
        <v>3</v>
      </c>
      <c r="B13180" t="s">
        <v>6</v>
      </c>
      <c r="C13180" t="s">
        <v>7321</v>
      </c>
      <c r="D13180" s="2">
        <v>117500</v>
      </c>
      <c r="E13180" s="3">
        <f t="shared" si="410"/>
        <v>5.318380610457639E-4</v>
      </c>
      <c r="F13180" s="3">
        <f t="shared" si="411"/>
        <v>94.905983229040302</v>
      </c>
      <c r="G13180" t="s">
        <v>14473</v>
      </c>
    </row>
    <row r="13181" spans="1:7" x14ac:dyDescent="0.35">
      <c r="A13181" t="s">
        <v>3</v>
      </c>
      <c r="B13181" t="s">
        <v>37</v>
      </c>
      <c r="C13181" t="s">
        <v>1424</v>
      </c>
      <c r="D13181" s="2">
        <v>117495.34</v>
      </c>
      <c r="E13181" s="3">
        <f t="shared" si="410"/>
        <v>5.3181696857457683E-4</v>
      </c>
      <c r="F13181" s="3">
        <f t="shared" si="411"/>
        <v>94.906515046008877</v>
      </c>
      <c r="G13181" t="s">
        <v>14480</v>
      </c>
    </row>
    <row r="13182" spans="1:7" x14ac:dyDescent="0.35">
      <c r="A13182" t="s">
        <v>3</v>
      </c>
      <c r="B13182" t="s">
        <v>33</v>
      </c>
      <c r="C13182" t="s">
        <v>12525</v>
      </c>
      <c r="D13182" s="2">
        <v>117492.84</v>
      </c>
      <c r="E13182" s="3">
        <f t="shared" si="410"/>
        <v>5.3180565287115037E-4</v>
      </c>
      <c r="F13182" s="3">
        <f t="shared" si="411"/>
        <v>94.907046851661747</v>
      </c>
      <c r="G13182" t="s">
        <v>14473</v>
      </c>
    </row>
    <row r="13183" spans="1:7" x14ac:dyDescent="0.35">
      <c r="A13183" t="s">
        <v>10</v>
      </c>
      <c r="B13183" t="s">
        <v>29</v>
      </c>
      <c r="C13183" t="s">
        <v>5040</v>
      </c>
      <c r="D13183" s="2">
        <v>117487.64</v>
      </c>
      <c r="E13183" s="3">
        <f t="shared" si="410"/>
        <v>5.317821162080232E-4</v>
      </c>
      <c r="F13183" s="3">
        <f t="shared" si="411"/>
        <v>94.907578633777959</v>
      </c>
      <c r="G13183" t="s">
        <v>14473</v>
      </c>
    </row>
    <row r="13184" spans="1:7" x14ac:dyDescent="0.35">
      <c r="A13184" t="s">
        <v>3</v>
      </c>
      <c r="B13184" t="s">
        <v>143</v>
      </c>
      <c r="C13184" t="s">
        <v>6143</v>
      </c>
      <c r="D13184" s="2">
        <v>117454.93</v>
      </c>
      <c r="E13184" s="3">
        <f t="shared" si="410"/>
        <v>5.316340615443908E-4</v>
      </c>
      <c r="F13184" s="3">
        <f t="shared" si="411"/>
        <v>94.908110267839504</v>
      </c>
      <c r="G13184" t="s">
        <v>14473</v>
      </c>
    </row>
    <row r="13185" spans="1:7" x14ac:dyDescent="0.35">
      <c r="A13185" t="s">
        <v>10</v>
      </c>
      <c r="B13185" t="s">
        <v>6</v>
      </c>
      <c r="C13185" t="s">
        <v>10457</v>
      </c>
      <c r="D13185" s="2">
        <v>117417.76</v>
      </c>
      <c r="E13185" s="3">
        <f t="shared" si="410"/>
        <v>5.3146581966584546E-4</v>
      </c>
      <c r="F13185" s="3">
        <f t="shared" si="411"/>
        <v>94.908641733659167</v>
      </c>
      <c r="G13185" t="s">
        <v>14480</v>
      </c>
    </row>
    <row r="13186" spans="1:7" x14ac:dyDescent="0.35">
      <c r="A13186" t="s">
        <v>10</v>
      </c>
      <c r="B13186" t="s">
        <v>9</v>
      </c>
      <c r="C13186" t="s">
        <v>6365</v>
      </c>
      <c r="D13186" s="2">
        <v>117416.69</v>
      </c>
      <c r="E13186" s="3">
        <f t="shared" si="410"/>
        <v>5.3146097654477905E-4</v>
      </c>
      <c r="F13186" s="3">
        <f t="shared" si="411"/>
        <v>94.909173194635713</v>
      </c>
      <c r="G13186" t="s">
        <v>14480</v>
      </c>
    </row>
    <row r="13187" spans="1:7" x14ac:dyDescent="0.35">
      <c r="A13187" t="s">
        <v>3</v>
      </c>
      <c r="B13187" t="s">
        <v>483</v>
      </c>
      <c r="C13187" t="s">
        <v>11115</v>
      </c>
      <c r="D13187" s="2">
        <v>117399</v>
      </c>
      <c r="E13187" s="3">
        <f t="shared" ref="E13187:E13250" si="412">(D13187/$D$29638)*100</f>
        <v>5.3138090662733302E-4</v>
      </c>
      <c r="F13187" s="3">
        <f t="shared" si="411"/>
        <v>94.909704575542335</v>
      </c>
      <c r="G13187" t="s">
        <v>14473</v>
      </c>
    </row>
    <row r="13188" spans="1:7" x14ac:dyDescent="0.35">
      <c r="A13188" t="s">
        <v>3</v>
      </c>
      <c r="B13188" t="s">
        <v>483</v>
      </c>
      <c r="C13188" t="s">
        <v>14122</v>
      </c>
      <c r="D13188" s="2">
        <v>117399</v>
      </c>
      <c r="E13188" s="3">
        <f t="shared" si="412"/>
        <v>5.3138090662733302E-4</v>
      </c>
      <c r="F13188" s="3">
        <f t="shared" ref="F13188:F13251" si="413">E13188+F13187</f>
        <v>94.910235956448957</v>
      </c>
      <c r="G13188" t="s">
        <v>14473</v>
      </c>
    </row>
    <row r="13189" spans="1:7" x14ac:dyDescent="0.35">
      <c r="A13189" t="s">
        <v>10</v>
      </c>
      <c r="B13189" t="s">
        <v>16</v>
      </c>
      <c r="C13189" t="s">
        <v>12381</v>
      </c>
      <c r="D13189" s="2">
        <v>117392.02</v>
      </c>
      <c r="E13189" s="3">
        <f t="shared" si="412"/>
        <v>5.3134931318336636E-4</v>
      </c>
      <c r="F13189" s="3">
        <f t="shared" si="413"/>
        <v>94.910767305762135</v>
      </c>
      <c r="G13189" t="s">
        <v>14480</v>
      </c>
    </row>
    <row r="13190" spans="1:7" x14ac:dyDescent="0.35">
      <c r="A13190" t="s">
        <v>10</v>
      </c>
      <c r="B13190" t="s">
        <v>9</v>
      </c>
      <c r="C13190" t="s">
        <v>938</v>
      </c>
      <c r="D13190" s="2">
        <v>117389.78</v>
      </c>
      <c r="E13190" s="3">
        <f t="shared" si="412"/>
        <v>5.3133917431309611E-4</v>
      </c>
      <c r="F13190" s="3">
        <f t="shared" si="413"/>
        <v>94.911298644936451</v>
      </c>
      <c r="G13190" t="s">
        <v>14480</v>
      </c>
    </row>
    <row r="13191" spans="1:7" x14ac:dyDescent="0.35">
      <c r="A13191" t="s">
        <v>10</v>
      </c>
      <c r="B13191" t="s">
        <v>8</v>
      </c>
      <c r="C13191" t="s">
        <v>1472</v>
      </c>
      <c r="D13191" s="2">
        <v>117388.59</v>
      </c>
      <c r="E13191" s="3">
        <f t="shared" si="412"/>
        <v>5.3133378803826511E-4</v>
      </c>
      <c r="F13191" s="3">
        <f t="shared" si="413"/>
        <v>94.911829978724484</v>
      </c>
      <c r="G13191" t="s">
        <v>14480</v>
      </c>
    </row>
    <row r="13192" spans="1:7" x14ac:dyDescent="0.35">
      <c r="A13192" t="s">
        <v>10</v>
      </c>
      <c r="B13192" t="s">
        <v>6</v>
      </c>
      <c r="C13192" t="s">
        <v>5956</v>
      </c>
      <c r="D13192" s="2">
        <v>117351.39</v>
      </c>
      <c r="E13192" s="3">
        <f t="shared" si="412"/>
        <v>5.3116541037127873E-4</v>
      </c>
      <c r="F13192" s="3">
        <f t="shared" si="413"/>
        <v>94.912361144134849</v>
      </c>
      <c r="G13192" t="s">
        <v>14480</v>
      </c>
    </row>
    <row r="13193" spans="1:7" x14ac:dyDescent="0.35">
      <c r="A13193" t="s">
        <v>3</v>
      </c>
      <c r="B13193" t="s">
        <v>9</v>
      </c>
      <c r="C13193" t="s">
        <v>1355</v>
      </c>
      <c r="D13193" s="2">
        <v>117342.77</v>
      </c>
      <c r="E13193" s="3">
        <f t="shared" si="412"/>
        <v>5.311263938258641E-4</v>
      </c>
      <c r="F13193" s="3">
        <f t="shared" si="413"/>
        <v>94.912892270528673</v>
      </c>
      <c r="G13193" t="s">
        <v>14480</v>
      </c>
    </row>
    <row r="13194" spans="1:7" x14ac:dyDescent="0.35">
      <c r="A13194" t="s">
        <v>10</v>
      </c>
      <c r="B13194" t="s">
        <v>9</v>
      </c>
      <c r="C13194" t="s">
        <v>400</v>
      </c>
      <c r="D13194" s="2">
        <v>117330.2</v>
      </c>
      <c r="E13194" s="3">
        <f t="shared" si="412"/>
        <v>5.3106949846903559E-4</v>
      </c>
      <c r="F13194" s="3">
        <f t="shared" si="413"/>
        <v>94.913423340027137</v>
      </c>
      <c r="G13194" t="s">
        <v>14473</v>
      </c>
    </row>
    <row r="13195" spans="1:7" x14ac:dyDescent="0.35">
      <c r="A13195" t="s">
        <v>10</v>
      </c>
      <c r="B13195" t="s">
        <v>6</v>
      </c>
      <c r="C13195" t="s">
        <v>1172</v>
      </c>
      <c r="D13195" s="2">
        <v>117311.6</v>
      </c>
      <c r="E13195" s="3">
        <f t="shared" si="412"/>
        <v>5.3098530963554245E-4</v>
      </c>
      <c r="F13195" s="3">
        <f t="shared" si="413"/>
        <v>94.913954325336775</v>
      </c>
      <c r="G13195" t="s">
        <v>14480</v>
      </c>
    </row>
    <row r="13196" spans="1:7" x14ac:dyDescent="0.35">
      <c r="A13196" t="s">
        <v>10</v>
      </c>
      <c r="B13196" t="s">
        <v>73</v>
      </c>
      <c r="C13196" t="s">
        <v>4340</v>
      </c>
      <c r="D13196" s="2">
        <v>117301.96</v>
      </c>
      <c r="E13196" s="3">
        <f t="shared" si="412"/>
        <v>5.3094167628312981E-4</v>
      </c>
      <c r="F13196" s="3">
        <f t="shared" si="413"/>
        <v>94.914485267013063</v>
      </c>
      <c r="G13196" t="s">
        <v>14473</v>
      </c>
    </row>
    <row r="13197" spans="1:7" x14ac:dyDescent="0.35">
      <c r="A13197" t="s">
        <v>10</v>
      </c>
      <c r="B13197" t="s">
        <v>9</v>
      </c>
      <c r="C13197" t="s">
        <v>6338</v>
      </c>
      <c r="D13197" s="2">
        <v>117301.27</v>
      </c>
      <c r="E13197" s="3">
        <f t="shared" si="412"/>
        <v>5.3093855314898409E-4</v>
      </c>
      <c r="F13197" s="3">
        <f t="shared" si="413"/>
        <v>94.915016205566218</v>
      </c>
      <c r="G13197" t="s">
        <v>14480</v>
      </c>
    </row>
    <row r="13198" spans="1:7" x14ac:dyDescent="0.35">
      <c r="A13198" t="s">
        <v>10</v>
      </c>
      <c r="B13198" t="s">
        <v>9</v>
      </c>
      <c r="C13198" t="s">
        <v>3994</v>
      </c>
      <c r="D13198" s="2">
        <v>117271.49</v>
      </c>
      <c r="E13198" s="3">
        <f t="shared" si="412"/>
        <v>5.3080376048976756E-4</v>
      </c>
      <c r="F13198" s="3">
        <f t="shared" si="413"/>
        <v>94.915547009326701</v>
      </c>
      <c r="G13198" t="s">
        <v>14480</v>
      </c>
    </row>
    <row r="13199" spans="1:7" x14ac:dyDescent="0.35">
      <c r="A13199" t="s">
        <v>10</v>
      </c>
      <c r="B13199" t="s">
        <v>9</v>
      </c>
      <c r="C13199" t="s">
        <v>10296</v>
      </c>
      <c r="D13199" s="2">
        <v>117244.79</v>
      </c>
      <c r="E13199" s="3">
        <f t="shared" si="412"/>
        <v>5.3068290877717253E-4</v>
      </c>
      <c r="F13199" s="3">
        <f t="shared" si="413"/>
        <v>94.916077692235476</v>
      </c>
      <c r="G13199" t="s">
        <v>14473</v>
      </c>
    </row>
    <row r="13200" spans="1:7" x14ac:dyDescent="0.35">
      <c r="A13200" t="s">
        <v>3</v>
      </c>
      <c r="B13200" t="s">
        <v>13</v>
      </c>
      <c r="C13200" t="s">
        <v>4489</v>
      </c>
      <c r="D13200" s="2">
        <v>117232.91</v>
      </c>
      <c r="E13200" s="3">
        <f t="shared" si="412"/>
        <v>5.3062913655448974E-4</v>
      </c>
      <c r="F13200" s="3">
        <f t="shared" si="413"/>
        <v>94.916608321372024</v>
      </c>
      <c r="G13200" t="s">
        <v>14473</v>
      </c>
    </row>
    <row r="13201" spans="1:7" x14ac:dyDescent="0.35">
      <c r="A13201" t="s">
        <v>10</v>
      </c>
      <c r="B13201" t="s">
        <v>18</v>
      </c>
      <c r="C13201" t="s">
        <v>921</v>
      </c>
      <c r="D13201" s="2">
        <v>117229.6</v>
      </c>
      <c r="E13201" s="3">
        <f t="shared" si="412"/>
        <v>5.3061415456315307E-4</v>
      </c>
      <c r="F13201" s="3">
        <f t="shared" si="413"/>
        <v>94.917138935526594</v>
      </c>
      <c r="G13201" t="s">
        <v>14473</v>
      </c>
    </row>
    <row r="13202" spans="1:7" x14ac:dyDescent="0.35">
      <c r="A13202" t="s">
        <v>3</v>
      </c>
      <c r="B13202" t="s">
        <v>32</v>
      </c>
      <c r="C13202" t="s">
        <v>7337</v>
      </c>
      <c r="D13202" s="2">
        <v>117205.52</v>
      </c>
      <c r="E13202" s="3">
        <f t="shared" si="412"/>
        <v>5.3050516170774899E-4</v>
      </c>
      <c r="F13202" s="3">
        <f t="shared" si="413"/>
        <v>94.9176694406883</v>
      </c>
      <c r="G13202" t="s">
        <v>14480</v>
      </c>
    </row>
    <row r="13203" spans="1:7" x14ac:dyDescent="0.35">
      <c r="A13203" t="s">
        <v>3</v>
      </c>
      <c r="B13203" t="s">
        <v>8</v>
      </c>
      <c r="C13203" t="s">
        <v>12431</v>
      </c>
      <c r="D13203" s="2">
        <v>117201.63</v>
      </c>
      <c r="E13203" s="3">
        <f t="shared" si="412"/>
        <v>5.3048755447321729E-4</v>
      </c>
      <c r="F13203" s="3">
        <f t="shared" si="413"/>
        <v>94.918199928242771</v>
      </c>
      <c r="G13203" t="s">
        <v>14473</v>
      </c>
    </row>
    <row r="13204" spans="1:7" x14ac:dyDescent="0.35">
      <c r="A13204" t="s">
        <v>3</v>
      </c>
      <c r="B13204" t="s">
        <v>9</v>
      </c>
      <c r="C13204" t="s">
        <v>7941</v>
      </c>
      <c r="D13204" s="2">
        <v>117198.84</v>
      </c>
      <c r="E13204" s="3">
        <f t="shared" si="412"/>
        <v>5.3047492614819326E-4</v>
      </c>
      <c r="F13204" s="3">
        <f t="shared" si="413"/>
        <v>94.918730403168922</v>
      </c>
      <c r="G13204" t="s">
        <v>14480</v>
      </c>
    </row>
    <row r="13205" spans="1:7" x14ac:dyDescent="0.35">
      <c r="A13205" t="s">
        <v>3</v>
      </c>
      <c r="B13205" t="s">
        <v>180</v>
      </c>
      <c r="C13205" t="s">
        <v>1796</v>
      </c>
      <c r="D13205" s="2">
        <v>117198.77</v>
      </c>
      <c r="E13205" s="3">
        <f t="shared" si="412"/>
        <v>5.3047460930849739E-4</v>
      </c>
      <c r="F13205" s="3">
        <f t="shared" si="413"/>
        <v>94.919260877778228</v>
      </c>
      <c r="G13205" t="s">
        <v>14480</v>
      </c>
    </row>
    <row r="13206" spans="1:7" x14ac:dyDescent="0.35">
      <c r="A13206" t="s">
        <v>3</v>
      </c>
      <c r="B13206" t="s">
        <v>33</v>
      </c>
      <c r="C13206" s="8" t="s">
        <v>1080</v>
      </c>
      <c r="D13206" s="2">
        <v>117180.37</v>
      </c>
      <c r="E13206" s="3">
        <f t="shared" si="412"/>
        <v>5.3039132573127828E-4</v>
      </c>
      <c r="F13206" s="3">
        <f t="shared" si="413"/>
        <v>94.919791269103953</v>
      </c>
      <c r="G13206" t="s">
        <v>14480</v>
      </c>
    </row>
    <row r="13207" spans="1:7" x14ac:dyDescent="0.35">
      <c r="A13207" t="s">
        <v>10</v>
      </c>
      <c r="B13207" t="s">
        <v>9</v>
      </c>
      <c r="C13207" t="s">
        <v>5364</v>
      </c>
      <c r="D13207" s="2">
        <v>117134.99</v>
      </c>
      <c r="E13207" s="3">
        <f t="shared" si="412"/>
        <v>5.3018592308268035E-4</v>
      </c>
      <c r="F13207" s="3">
        <f t="shared" si="413"/>
        <v>94.920321455027036</v>
      </c>
      <c r="G13207" t="s">
        <v>14480</v>
      </c>
    </row>
    <row r="13208" spans="1:7" x14ac:dyDescent="0.35">
      <c r="A13208" t="s">
        <v>10</v>
      </c>
      <c r="B13208" t="s">
        <v>6</v>
      </c>
      <c r="C13208" s="8" t="s">
        <v>1209</v>
      </c>
      <c r="D13208" s="2">
        <v>117132.79</v>
      </c>
      <c r="E13208" s="3">
        <f t="shared" si="412"/>
        <v>5.3017596526366503E-4</v>
      </c>
      <c r="F13208" s="3">
        <f t="shared" si="413"/>
        <v>94.920851630992303</v>
      </c>
      <c r="G13208" t="s">
        <v>14480</v>
      </c>
    </row>
    <row r="13209" spans="1:7" x14ac:dyDescent="0.35">
      <c r="A13209" t="s">
        <v>10</v>
      </c>
      <c r="B13209" t="s">
        <v>35</v>
      </c>
      <c r="C13209" t="s">
        <v>10948</v>
      </c>
      <c r="D13209" s="2">
        <v>117129.13</v>
      </c>
      <c r="E13209" s="3">
        <f t="shared" si="412"/>
        <v>5.3015939907384861E-4</v>
      </c>
      <c r="F13209" s="3">
        <f t="shared" si="413"/>
        <v>94.921381790391379</v>
      </c>
      <c r="G13209" t="s">
        <v>14473</v>
      </c>
    </row>
    <row r="13210" spans="1:7" x14ac:dyDescent="0.35">
      <c r="A13210" t="s">
        <v>3</v>
      </c>
      <c r="B13210" t="s">
        <v>55</v>
      </c>
      <c r="C13210" t="s">
        <v>3118</v>
      </c>
      <c r="D13210" s="2">
        <v>117113.24</v>
      </c>
      <c r="E13210" s="3">
        <f t="shared" si="412"/>
        <v>5.3008747646286986E-4</v>
      </c>
      <c r="F13210" s="3">
        <f t="shared" si="413"/>
        <v>94.921911877867842</v>
      </c>
      <c r="G13210" t="s">
        <v>14473</v>
      </c>
    </row>
    <row r="13211" spans="1:7" x14ac:dyDescent="0.35">
      <c r="A13211" t="s">
        <v>3</v>
      </c>
      <c r="B13211" t="s">
        <v>143</v>
      </c>
      <c r="C13211" t="s">
        <v>149</v>
      </c>
      <c r="D13211" s="2">
        <v>117111.8</v>
      </c>
      <c r="E13211" s="3">
        <f t="shared" si="412"/>
        <v>5.3008095861769612E-4</v>
      </c>
      <c r="F13211" s="3">
        <f t="shared" si="413"/>
        <v>94.922441958826454</v>
      </c>
      <c r="G13211" t="s">
        <v>14473</v>
      </c>
    </row>
    <row r="13212" spans="1:7" x14ac:dyDescent="0.35">
      <c r="A13212" t="s">
        <v>3</v>
      </c>
      <c r="B13212" t="s">
        <v>6</v>
      </c>
      <c r="C13212" t="s">
        <v>14186</v>
      </c>
      <c r="D13212" s="2">
        <v>117102.2</v>
      </c>
      <c r="E13212" s="3">
        <f t="shared" si="412"/>
        <v>5.300375063165383E-4</v>
      </c>
      <c r="F13212" s="3">
        <f t="shared" si="413"/>
        <v>94.922971996332777</v>
      </c>
      <c r="G13212" t="s">
        <v>14473</v>
      </c>
    </row>
    <row r="13213" spans="1:7" x14ac:dyDescent="0.35">
      <c r="A13213" t="s">
        <v>3</v>
      </c>
      <c r="B13213" t="s">
        <v>22</v>
      </c>
      <c r="C13213" t="s">
        <v>5083</v>
      </c>
      <c r="D13213" s="2">
        <v>117098.23</v>
      </c>
      <c r="E13213" s="3">
        <f t="shared" si="412"/>
        <v>5.3001953697949706E-4</v>
      </c>
      <c r="F13213" s="3">
        <f t="shared" si="413"/>
        <v>94.923502015869758</v>
      </c>
      <c r="G13213" t="s">
        <v>14480</v>
      </c>
    </row>
    <row r="13214" spans="1:7" x14ac:dyDescent="0.35">
      <c r="A13214" t="s">
        <v>3</v>
      </c>
      <c r="B13214" t="s">
        <v>36</v>
      </c>
      <c r="C13214" t="s">
        <v>2130</v>
      </c>
      <c r="D13214" s="2">
        <v>117082.5</v>
      </c>
      <c r="E13214" s="3">
        <f t="shared" si="412"/>
        <v>5.299483385735374E-4</v>
      </c>
      <c r="F13214" s="3">
        <f t="shared" si="413"/>
        <v>94.924031964208325</v>
      </c>
      <c r="G13214" t="s">
        <v>14480</v>
      </c>
    </row>
    <row r="13215" spans="1:7" x14ac:dyDescent="0.35">
      <c r="A13215" t="s">
        <v>3</v>
      </c>
      <c r="B13215" t="s">
        <v>117</v>
      </c>
      <c r="C13215" t="s">
        <v>4766</v>
      </c>
      <c r="D13215" s="2">
        <v>117077.82</v>
      </c>
      <c r="E13215" s="3">
        <f t="shared" si="412"/>
        <v>5.2992715557672308E-4</v>
      </c>
      <c r="F13215" s="3">
        <f t="shared" si="413"/>
        <v>94.924561891363908</v>
      </c>
      <c r="G13215" t="s">
        <v>14473</v>
      </c>
    </row>
    <row r="13216" spans="1:7" x14ac:dyDescent="0.35">
      <c r="A13216" t="s">
        <v>3</v>
      </c>
      <c r="B13216" t="s">
        <v>11</v>
      </c>
      <c r="C13216" t="s">
        <v>11148</v>
      </c>
      <c r="D13216" s="2">
        <v>117073.28</v>
      </c>
      <c r="E13216" s="3">
        <f t="shared" si="412"/>
        <v>5.2990660625930048E-4</v>
      </c>
      <c r="F13216" s="3">
        <f t="shared" si="413"/>
        <v>94.925091797970168</v>
      </c>
      <c r="G13216" t="s">
        <v>14473</v>
      </c>
    </row>
    <row r="13217" spans="1:7" x14ac:dyDescent="0.35">
      <c r="A13217" t="s">
        <v>10</v>
      </c>
      <c r="B13217" t="s">
        <v>33</v>
      </c>
      <c r="C13217" t="s">
        <v>1257</v>
      </c>
      <c r="D13217" s="2">
        <v>117060.45</v>
      </c>
      <c r="E13217" s="3">
        <f t="shared" si="412"/>
        <v>5.2984853406931565E-4</v>
      </c>
      <c r="F13217" s="3">
        <f t="shared" si="413"/>
        <v>94.92562164650424</v>
      </c>
      <c r="G13217" t="s">
        <v>14473</v>
      </c>
    </row>
    <row r="13218" spans="1:7" x14ac:dyDescent="0.35">
      <c r="A13218" t="s">
        <v>10</v>
      </c>
      <c r="B13218" t="s">
        <v>22</v>
      </c>
      <c r="C13218" t="s">
        <v>1390</v>
      </c>
      <c r="D13218" s="2">
        <v>117054.63</v>
      </c>
      <c r="E13218" s="3">
        <f t="shared" si="412"/>
        <v>5.2982219111173874E-4</v>
      </c>
      <c r="F13218" s="3">
        <f t="shared" si="413"/>
        <v>94.926151468695352</v>
      </c>
      <c r="G13218" t="s">
        <v>14473</v>
      </c>
    </row>
    <row r="13219" spans="1:7" x14ac:dyDescent="0.35">
      <c r="A13219" t="s">
        <v>10</v>
      </c>
      <c r="B13219" t="s">
        <v>336</v>
      </c>
      <c r="C13219" t="s">
        <v>4076</v>
      </c>
      <c r="D13219" s="2">
        <v>117047.94</v>
      </c>
      <c r="E13219" s="3">
        <f t="shared" si="412"/>
        <v>5.2979191028936943E-4</v>
      </c>
      <c r="F13219" s="3">
        <f t="shared" si="413"/>
        <v>94.926681260605648</v>
      </c>
      <c r="G13219" t="s">
        <v>14473</v>
      </c>
    </row>
    <row r="13220" spans="1:7" x14ac:dyDescent="0.35">
      <c r="A13220" t="s">
        <v>3</v>
      </c>
      <c r="B13220" t="s">
        <v>22</v>
      </c>
      <c r="C13220" t="s">
        <v>3719</v>
      </c>
      <c r="D13220" s="2">
        <v>117047.45</v>
      </c>
      <c r="E13220" s="3">
        <f t="shared" si="412"/>
        <v>5.2978969241149784E-4</v>
      </c>
      <c r="F13220" s="3">
        <f t="shared" si="413"/>
        <v>94.927211050298055</v>
      </c>
      <c r="G13220" t="s">
        <v>14473</v>
      </c>
    </row>
    <row r="13221" spans="1:7" x14ac:dyDescent="0.35">
      <c r="A13221" t="s">
        <v>3</v>
      </c>
      <c r="B13221" t="s">
        <v>92</v>
      </c>
      <c r="C13221" t="s">
        <v>6379</v>
      </c>
      <c r="D13221" s="2">
        <v>117033.04</v>
      </c>
      <c r="E13221" s="3">
        <f t="shared" si="412"/>
        <v>5.2972446869694744E-4</v>
      </c>
      <c r="F13221" s="3">
        <f t="shared" si="413"/>
        <v>94.927740774766747</v>
      </c>
      <c r="G13221" t="s">
        <v>14473</v>
      </c>
    </row>
    <row r="13222" spans="1:7" x14ac:dyDescent="0.35">
      <c r="A13222" t="s">
        <v>3</v>
      </c>
      <c r="B13222" t="s">
        <v>35</v>
      </c>
      <c r="C13222" t="s">
        <v>11741</v>
      </c>
      <c r="D13222" s="2">
        <v>117000</v>
      </c>
      <c r="E13222" s="3">
        <f t="shared" si="412"/>
        <v>5.2957492036046286E-4</v>
      </c>
      <c r="F13222" s="3">
        <f t="shared" si="413"/>
        <v>94.928270349687111</v>
      </c>
      <c r="G13222" t="s">
        <v>14473</v>
      </c>
    </row>
    <row r="13223" spans="1:7" x14ac:dyDescent="0.35">
      <c r="A13223" t="s">
        <v>3</v>
      </c>
      <c r="B13223" t="s">
        <v>40</v>
      </c>
      <c r="C13223" t="s">
        <v>9169</v>
      </c>
      <c r="D13223" s="2">
        <v>116992.33</v>
      </c>
      <c r="E13223" s="3">
        <f t="shared" si="412"/>
        <v>5.2954020378235026E-4</v>
      </c>
      <c r="F13223" s="3">
        <f t="shared" si="413"/>
        <v>94.928799889890897</v>
      </c>
      <c r="G13223" t="s">
        <v>14473</v>
      </c>
    </row>
    <row r="13224" spans="1:7" x14ac:dyDescent="0.35">
      <c r="A13224" t="s">
        <v>3</v>
      </c>
      <c r="B13224" t="s">
        <v>8</v>
      </c>
      <c r="C13224" t="s">
        <v>4164</v>
      </c>
      <c r="D13224" s="2">
        <v>116991.27</v>
      </c>
      <c r="E13224" s="3">
        <f t="shared" si="412"/>
        <v>5.2953540592409743E-4</v>
      </c>
      <c r="F13224" s="3">
        <f t="shared" si="413"/>
        <v>94.929329425296814</v>
      </c>
      <c r="G13224" t="s">
        <v>14473</v>
      </c>
    </row>
    <row r="13225" spans="1:7" x14ac:dyDescent="0.35">
      <c r="A13225" t="s">
        <v>3</v>
      </c>
      <c r="B13225" t="s">
        <v>6</v>
      </c>
      <c r="C13225" t="s">
        <v>7425</v>
      </c>
      <c r="D13225" s="2">
        <v>116991.07</v>
      </c>
      <c r="E13225" s="3">
        <f t="shared" si="412"/>
        <v>5.295345006678233E-4</v>
      </c>
      <c r="F13225" s="3">
        <f t="shared" si="413"/>
        <v>94.929858959797485</v>
      </c>
      <c r="G13225" t="s">
        <v>14473</v>
      </c>
    </row>
    <row r="13226" spans="1:7" x14ac:dyDescent="0.35">
      <c r="A13226" t="s">
        <v>10</v>
      </c>
      <c r="B13226" t="s">
        <v>9</v>
      </c>
      <c r="C13226" t="s">
        <v>1074</v>
      </c>
      <c r="D13226" s="2">
        <v>116981.62</v>
      </c>
      <c r="E13226" s="3">
        <f t="shared" si="412"/>
        <v>5.294917273088711E-4</v>
      </c>
      <c r="F13226" s="3">
        <f t="shared" si="413"/>
        <v>94.930388451524792</v>
      </c>
      <c r="G13226" t="s">
        <v>14480</v>
      </c>
    </row>
    <row r="13227" spans="1:7" x14ac:dyDescent="0.35">
      <c r="A13227" t="s">
        <v>3</v>
      </c>
      <c r="B13227" t="s">
        <v>9</v>
      </c>
      <c r="C13227" t="s">
        <v>5951</v>
      </c>
      <c r="D13227" s="2">
        <v>116962.55</v>
      </c>
      <c r="E13227" s="3">
        <f t="shared" si="412"/>
        <v>5.2940541112313374E-4</v>
      </c>
      <c r="F13227" s="3">
        <f t="shared" si="413"/>
        <v>94.93091785693592</v>
      </c>
      <c r="G13227" t="s">
        <v>14480</v>
      </c>
    </row>
    <row r="13228" spans="1:7" x14ac:dyDescent="0.35">
      <c r="A13228" t="s">
        <v>10</v>
      </c>
      <c r="B13228" t="s">
        <v>9</v>
      </c>
      <c r="C13228" t="s">
        <v>9628</v>
      </c>
      <c r="D13228" s="2">
        <v>116955.98</v>
      </c>
      <c r="E13228" s="3">
        <f t="shared" si="412"/>
        <v>5.293756734545288E-4</v>
      </c>
      <c r="F13228" s="3">
        <f t="shared" si="413"/>
        <v>94.931447232609372</v>
      </c>
      <c r="G13228" t="s">
        <v>14480</v>
      </c>
    </row>
    <row r="13229" spans="1:7" x14ac:dyDescent="0.35">
      <c r="A13229" t="s">
        <v>3</v>
      </c>
      <c r="B13229" t="s">
        <v>9</v>
      </c>
      <c r="C13229" t="s">
        <v>5914</v>
      </c>
      <c r="D13229" s="2">
        <v>116942.05</v>
      </c>
      <c r="E13229" s="3">
        <f t="shared" si="412"/>
        <v>5.2931262235503642E-4</v>
      </c>
      <c r="F13229" s="3">
        <f t="shared" si="413"/>
        <v>94.931976545231734</v>
      </c>
      <c r="G13229" t="s">
        <v>14473</v>
      </c>
    </row>
    <row r="13230" spans="1:7" x14ac:dyDescent="0.35">
      <c r="A13230" t="s">
        <v>3</v>
      </c>
      <c r="B13230" t="s">
        <v>55</v>
      </c>
      <c r="C13230" s="7" t="s">
        <v>4981</v>
      </c>
      <c r="D13230" s="2">
        <v>116941.36</v>
      </c>
      <c r="E13230" s="3">
        <f t="shared" si="412"/>
        <v>5.2930949922089059E-4</v>
      </c>
      <c r="F13230" s="3">
        <f t="shared" si="413"/>
        <v>94.932505854730948</v>
      </c>
      <c r="G13230" t="s">
        <v>14480</v>
      </c>
    </row>
    <row r="13231" spans="1:7" x14ac:dyDescent="0.35">
      <c r="A13231" t="s">
        <v>10</v>
      </c>
      <c r="B13231" t="s">
        <v>28</v>
      </c>
      <c r="C13231" t="s">
        <v>10811</v>
      </c>
      <c r="D13231" s="2">
        <v>116939.84</v>
      </c>
      <c r="E13231" s="3">
        <f t="shared" si="412"/>
        <v>5.2930261927320731E-4</v>
      </c>
      <c r="F13231" s="3">
        <f t="shared" si="413"/>
        <v>94.933035157350218</v>
      </c>
      <c r="G13231" t="s">
        <v>14473</v>
      </c>
    </row>
    <row r="13232" spans="1:7" x14ac:dyDescent="0.35">
      <c r="A13232" t="s">
        <v>3</v>
      </c>
      <c r="B13232" t="s">
        <v>15</v>
      </c>
      <c r="C13232" t="s">
        <v>762</v>
      </c>
      <c r="D13232" s="2">
        <v>116939.04</v>
      </c>
      <c r="E13232" s="3">
        <f t="shared" si="412"/>
        <v>5.2929899824811079E-4</v>
      </c>
      <c r="F13232" s="3">
        <f t="shared" si="413"/>
        <v>94.933564456348464</v>
      </c>
      <c r="G13232" t="s">
        <v>14473</v>
      </c>
    </row>
    <row r="13233" spans="1:7" x14ac:dyDescent="0.35">
      <c r="A13233" t="s">
        <v>10</v>
      </c>
      <c r="B13233" t="s">
        <v>92</v>
      </c>
      <c r="C13233" t="s">
        <v>12600</v>
      </c>
      <c r="D13233" s="2">
        <v>116926.65</v>
      </c>
      <c r="E13233" s="3">
        <f t="shared" si="412"/>
        <v>5.2924291762192904E-4</v>
      </c>
      <c r="F13233" s="3">
        <f t="shared" si="413"/>
        <v>94.934093699266086</v>
      </c>
      <c r="G13233" t="s">
        <v>14473</v>
      </c>
    </row>
    <row r="13234" spans="1:7" x14ac:dyDescent="0.35">
      <c r="A13234" t="s">
        <v>10</v>
      </c>
      <c r="B13234" t="s">
        <v>9</v>
      </c>
      <c r="C13234" t="s">
        <v>9743</v>
      </c>
      <c r="D13234" s="2">
        <v>116912.15</v>
      </c>
      <c r="E13234" s="3">
        <f t="shared" si="412"/>
        <v>5.2917728654205531E-4</v>
      </c>
      <c r="F13234" s="3">
        <f t="shared" si="413"/>
        <v>94.934622876552623</v>
      </c>
      <c r="G13234" t="s">
        <v>14480</v>
      </c>
    </row>
    <row r="13235" spans="1:7" x14ac:dyDescent="0.35">
      <c r="A13235" t="s">
        <v>10</v>
      </c>
      <c r="B13235" t="s">
        <v>9</v>
      </c>
      <c r="C13235" t="s">
        <v>9664</v>
      </c>
      <c r="D13235" s="2">
        <v>116911.43</v>
      </c>
      <c r="E13235" s="3">
        <f t="shared" si="412"/>
        <v>5.2917402761946855E-4</v>
      </c>
      <c r="F13235" s="3">
        <f t="shared" si="413"/>
        <v>94.935152050580243</v>
      </c>
      <c r="G13235" t="s">
        <v>14480</v>
      </c>
    </row>
    <row r="13236" spans="1:7" x14ac:dyDescent="0.35">
      <c r="A13236" t="s">
        <v>10</v>
      </c>
      <c r="B13236" t="s">
        <v>8</v>
      </c>
      <c r="C13236" t="s">
        <v>2107</v>
      </c>
      <c r="D13236" s="2">
        <v>116907.1</v>
      </c>
      <c r="E13236" s="3">
        <f t="shared" si="412"/>
        <v>5.2915442882113387E-4</v>
      </c>
      <c r="F13236" s="3">
        <f t="shared" si="413"/>
        <v>94.935681205009061</v>
      </c>
      <c r="G13236" t="s">
        <v>14480</v>
      </c>
    </row>
    <row r="13237" spans="1:7" x14ac:dyDescent="0.35">
      <c r="A13237" t="s">
        <v>10</v>
      </c>
      <c r="B13237" t="s">
        <v>8</v>
      </c>
      <c r="C13237" s="8" t="s">
        <v>11973</v>
      </c>
      <c r="D13237" s="2">
        <v>116900</v>
      </c>
      <c r="E13237" s="3">
        <f t="shared" si="412"/>
        <v>5.2912229222340252E-4</v>
      </c>
      <c r="F13237" s="3">
        <f t="shared" si="413"/>
        <v>94.936210327301282</v>
      </c>
      <c r="G13237" t="s">
        <v>14480</v>
      </c>
    </row>
    <row r="13238" spans="1:7" x14ac:dyDescent="0.35">
      <c r="A13238" t="s">
        <v>10</v>
      </c>
      <c r="B13238" t="s">
        <v>180</v>
      </c>
      <c r="C13238" t="s">
        <v>8196</v>
      </c>
      <c r="D13238" s="2">
        <v>116857.13</v>
      </c>
      <c r="E13238" s="3">
        <f t="shared" si="412"/>
        <v>5.2892825054104485E-4</v>
      </c>
      <c r="F13238" s="3">
        <f t="shared" si="413"/>
        <v>94.936739255551828</v>
      </c>
      <c r="G13238" t="s">
        <v>14480</v>
      </c>
    </row>
    <row r="13239" spans="1:7" x14ac:dyDescent="0.35">
      <c r="A13239" t="s">
        <v>10</v>
      </c>
      <c r="B13239" t="s">
        <v>9</v>
      </c>
      <c r="C13239" t="s">
        <v>5317</v>
      </c>
      <c r="D13239" s="2">
        <v>116849.67</v>
      </c>
      <c r="E13239" s="3">
        <f t="shared" si="412"/>
        <v>5.2889448448202017E-4</v>
      </c>
      <c r="F13239" s="3">
        <f t="shared" si="413"/>
        <v>94.937268150036303</v>
      </c>
      <c r="G13239" t="s">
        <v>14480</v>
      </c>
    </row>
    <row r="13240" spans="1:7" x14ac:dyDescent="0.35">
      <c r="A13240" t="s">
        <v>10</v>
      </c>
      <c r="B13240" t="s">
        <v>37</v>
      </c>
      <c r="C13240" t="s">
        <v>9928</v>
      </c>
      <c r="D13240" s="2">
        <v>116849.57</v>
      </c>
      <c r="E13240" s="3">
        <f t="shared" si="412"/>
        <v>5.2889403185388305E-4</v>
      </c>
      <c r="F13240" s="3">
        <f t="shared" si="413"/>
        <v>94.937797044068162</v>
      </c>
      <c r="G13240" t="s">
        <v>14473</v>
      </c>
    </row>
    <row r="13241" spans="1:7" x14ac:dyDescent="0.35">
      <c r="A13241" t="s">
        <v>10</v>
      </c>
      <c r="B13241" t="s">
        <v>8</v>
      </c>
      <c r="C13241" t="s">
        <v>12755</v>
      </c>
      <c r="D13241" s="2">
        <v>116848.44</v>
      </c>
      <c r="E13241" s="3">
        <f t="shared" si="412"/>
        <v>5.2888891715593435E-4</v>
      </c>
      <c r="F13241" s="3">
        <f t="shared" si="413"/>
        <v>94.938325932985322</v>
      </c>
      <c r="G13241" t="s">
        <v>14473</v>
      </c>
    </row>
    <row r="13242" spans="1:7" x14ac:dyDescent="0.35">
      <c r="A13242" t="s">
        <v>3</v>
      </c>
      <c r="B13242" t="s">
        <v>6</v>
      </c>
      <c r="C13242" t="s">
        <v>4494</v>
      </c>
      <c r="D13242" s="2">
        <v>116846.39999999999</v>
      </c>
      <c r="E13242" s="3">
        <f t="shared" si="412"/>
        <v>5.2887968354193822E-4</v>
      </c>
      <c r="F13242" s="3">
        <f t="shared" si="413"/>
        <v>94.938854812668865</v>
      </c>
      <c r="G13242" t="s">
        <v>14473</v>
      </c>
    </row>
    <row r="13243" spans="1:7" x14ac:dyDescent="0.35">
      <c r="A13243" t="s">
        <v>10</v>
      </c>
      <c r="B13243" t="s">
        <v>9</v>
      </c>
      <c r="C13243" t="s">
        <v>12109</v>
      </c>
      <c r="D13243" s="2">
        <v>116845</v>
      </c>
      <c r="E13243" s="3">
        <f t="shared" si="412"/>
        <v>5.2887334674801942E-4</v>
      </c>
      <c r="F13243" s="3">
        <f t="shared" si="413"/>
        <v>94.939383686015617</v>
      </c>
      <c r="G13243" t="s">
        <v>14480</v>
      </c>
    </row>
    <row r="13244" spans="1:7" x14ac:dyDescent="0.35">
      <c r="A13244" t="s">
        <v>10</v>
      </c>
      <c r="B13244" t="s">
        <v>80</v>
      </c>
      <c r="C13244" t="s">
        <v>635</v>
      </c>
      <c r="D13244" s="2">
        <v>116844.01</v>
      </c>
      <c r="E13244" s="3">
        <f t="shared" si="412"/>
        <v>5.2886886572946245E-4</v>
      </c>
      <c r="F13244" s="3">
        <f t="shared" si="413"/>
        <v>94.939912554881346</v>
      </c>
      <c r="G13244" t="s">
        <v>14473</v>
      </c>
    </row>
    <row r="13245" spans="1:7" x14ac:dyDescent="0.35">
      <c r="A13245" t="s">
        <v>10</v>
      </c>
      <c r="B13245" t="s">
        <v>9</v>
      </c>
      <c r="C13245" t="s">
        <v>3218</v>
      </c>
      <c r="D13245" s="2">
        <v>116834.71</v>
      </c>
      <c r="E13245" s="3">
        <f t="shared" si="412"/>
        <v>5.2882677131271599E-4</v>
      </c>
      <c r="F13245" s="3">
        <f t="shared" si="413"/>
        <v>94.940441381652661</v>
      </c>
      <c r="G13245" t="s">
        <v>14480</v>
      </c>
    </row>
    <row r="13246" spans="1:7" x14ac:dyDescent="0.35">
      <c r="A13246" t="s">
        <v>10</v>
      </c>
      <c r="B13246" t="s">
        <v>516</v>
      </c>
      <c r="C13246" t="s">
        <v>91</v>
      </c>
      <c r="D13246" s="2">
        <v>116834.61</v>
      </c>
      <c r="E13246" s="3">
        <f t="shared" si="412"/>
        <v>5.2882631868457887E-4</v>
      </c>
      <c r="F13246" s="3">
        <f t="shared" si="413"/>
        <v>94.940970207971347</v>
      </c>
      <c r="G13246" t="s">
        <v>14473</v>
      </c>
    </row>
    <row r="13247" spans="1:7" x14ac:dyDescent="0.35">
      <c r="A13247" t="s">
        <v>10</v>
      </c>
      <c r="B13247" t="s">
        <v>122</v>
      </c>
      <c r="C13247" t="s">
        <v>3957</v>
      </c>
      <c r="D13247" s="2">
        <v>116831.78</v>
      </c>
      <c r="E13247" s="3">
        <f t="shared" si="412"/>
        <v>5.2881350930830001E-4</v>
      </c>
      <c r="F13247" s="3">
        <f t="shared" si="413"/>
        <v>94.941499021480652</v>
      </c>
      <c r="G13247" t="s">
        <v>14473</v>
      </c>
    </row>
    <row r="13248" spans="1:7" x14ac:dyDescent="0.35">
      <c r="A13248" t="s">
        <v>3</v>
      </c>
      <c r="B13248" t="s">
        <v>57</v>
      </c>
      <c r="C13248" t="s">
        <v>2366</v>
      </c>
      <c r="D13248" s="2">
        <v>116831.21</v>
      </c>
      <c r="E13248" s="3">
        <f t="shared" si="412"/>
        <v>5.2881092932791887E-4</v>
      </c>
      <c r="F13248" s="3">
        <f t="shared" si="413"/>
        <v>94.942027832409977</v>
      </c>
      <c r="G13248" t="s">
        <v>14473</v>
      </c>
    </row>
    <row r="13249" spans="1:7" x14ac:dyDescent="0.35">
      <c r="A13249" t="s">
        <v>10</v>
      </c>
      <c r="B13249" t="s">
        <v>55</v>
      </c>
      <c r="C13249" t="s">
        <v>13516</v>
      </c>
      <c r="D13249" s="2">
        <v>116808.35</v>
      </c>
      <c r="E13249" s="3">
        <f t="shared" si="412"/>
        <v>5.2870745853578693E-4</v>
      </c>
      <c r="F13249" s="3">
        <f t="shared" si="413"/>
        <v>94.942556539868519</v>
      </c>
      <c r="G13249" t="s">
        <v>14480</v>
      </c>
    </row>
    <row r="13250" spans="1:7" x14ac:dyDescent="0.35">
      <c r="A13250" t="s">
        <v>10</v>
      </c>
      <c r="B13250" t="s">
        <v>9</v>
      </c>
      <c r="C13250" t="s">
        <v>6205</v>
      </c>
      <c r="D13250" s="2">
        <v>116806.51</v>
      </c>
      <c r="E13250" s="3">
        <f t="shared" si="412"/>
        <v>5.2869913017806493E-4</v>
      </c>
      <c r="F13250" s="3">
        <f t="shared" si="413"/>
        <v>94.943085238998691</v>
      </c>
      <c r="G13250" t="s">
        <v>14480</v>
      </c>
    </row>
    <row r="13251" spans="1:7" x14ac:dyDescent="0.35">
      <c r="A13251" t="s">
        <v>10</v>
      </c>
      <c r="B13251" t="s">
        <v>9</v>
      </c>
      <c r="C13251" t="s">
        <v>6772</v>
      </c>
      <c r="D13251" s="2">
        <v>116794.89</v>
      </c>
      <c r="E13251" s="3">
        <f t="shared" ref="E13251:E13314" si="414">(D13251/$D$29638)*100</f>
        <v>5.2864653478853856E-4</v>
      </c>
      <c r="F13251" s="3">
        <f t="shared" si="413"/>
        <v>94.94361388553348</v>
      </c>
      <c r="G13251" t="s">
        <v>14480</v>
      </c>
    </row>
    <row r="13252" spans="1:7" x14ac:dyDescent="0.35">
      <c r="A13252" t="s">
        <v>10</v>
      </c>
      <c r="B13252" t="s">
        <v>13</v>
      </c>
      <c r="C13252" t="s">
        <v>1711</v>
      </c>
      <c r="D13252" s="2">
        <v>116791</v>
      </c>
      <c r="E13252" s="3">
        <f t="shared" si="414"/>
        <v>5.2862892755400686E-4</v>
      </c>
      <c r="F13252" s="3">
        <f t="shared" ref="F13252:F13315" si="415">E13252+F13251</f>
        <v>94.944142514461035</v>
      </c>
      <c r="G13252" t="s">
        <v>14473</v>
      </c>
    </row>
    <row r="13253" spans="1:7" x14ac:dyDescent="0.35">
      <c r="A13253" t="s">
        <v>10</v>
      </c>
      <c r="B13253" t="s">
        <v>22</v>
      </c>
      <c r="C13253" t="s">
        <v>3216</v>
      </c>
      <c r="D13253" s="2">
        <v>116790</v>
      </c>
      <c r="E13253" s="3">
        <f t="shared" si="414"/>
        <v>5.2862440127263632E-4</v>
      </c>
      <c r="F13253" s="3">
        <f t="shared" si="415"/>
        <v>94.944671138862304</v>
      </c>
      <c r="G13253" t="s">
        <v>14473</v>
      </c>
    </row>
    <row r="13254" spans="1:7" x14ac:dyDescent="0.35">
      <c r="A13254" t="s">
        <v>10</v>
      </c>
      <c r="B13254" t="s">
        <v>6</v>
      </c>
      <c r="C13254" t="s">
        <v>4948</v>
      </c>
      <c r="D13254" s="2">
        <v>116777.26</v>
      </c>
      <c r="E13254" s="3">
        <f t="shared" si="414"/>
        <v>5.2856673644797482E-4</v>
      </c>
      <c r="F13254" s="3">
        <f t="shared" si="415"/>
        <v>94.945199705598753</v>
      </c>
      <c r="G13254" t="s">
        <v>14480</v>
      </c>
    </row>
    <row r="13255" spans="1:7" x14ac:dyDescent="0.35">
      <c r="A13255" t="s">
        <v>3</v>
      </c>
      <c r="B13255" t="s">
        <v>9</v>
      </c>
      <c r="C13255" t="s">
        <v>6833</v>
      </c>
      <c r="D13255" s="2">
        <v>116768.46</v>
      </c>
      <c r="E13255" s="3">
        <f t="shared" si="414"/>
        <v>5.2852690517191353E-4</v>
      </c>
      <c r="F13255" s="3">
        <f t="shared" si="415"/>
        <v>94.945728232503924</v>
      </c>
      <c r="G13255" t="s">
        <v>14473</v>
      </c>
    </row>
    <row r="13256" spans="1:7" x14ac:dyDescent="0.35">
      <c r="A13256" t="s">
        <v>3</v>
      </c>
      <c r="B13256" t="s">
        <v>67</v>
      </c>
      <c r="C13256" t="s">
        <v>4322</v>
      </c>
      <c r="D13256" s="2">
        <v>116764.44</v>
      </c>
      <c r="E13256" s="3">
        <f t="shared" si="414"/>
        <v>5.2850870952080367E-4</v>
      </c>
      <c r="F13256" s="3">
        <f t="shared" si="415"/>
        <v>94.946256741213446</v>
      </c>
      <c r="G13256" t="s">
        <v>14473</v>
      </c>
    </row>
    <row r="13257" spans="1:7" x14ac:dyDescent="0.35">
      <c r="A13257" t="s">
        <v>10</v>
      </c>
      <c r="B13257" t="s">
        <v>8</v>
      </c>
      <c r="C13257" t="s">
        <v>447</v>
      </c>
      <c r="D13257" s="2">
        <v>116763.68</v>
      </c>
      <c r="E13257" s="3">
        <f t="shared" si="414"/>
        <v>5.2850526954696198E-4</v>
      </c>
      <c r="F13257" s="3">
        <f t="shared" si="415"/>
        <v>94.946785246482989</v>
      </c>
      <c r="G13257" t="s">
        <v>14480</v>
      </c>
    </row>
    <row r="13258" spans="1:7" x14ac:dyDescent="0.35">
      <c r="A13258" t="s">
        <v>3</v>
      </c>
      <c r="B13258" t="s">
        <v>62</v>
      </c>
      <c r="C13258" t="s">
        <v>1763</v>
      </c>
      <c r="D13258" s="2">
        <v>116754.49</v>
      </c>
      <c r="E13258" s="3">
        <f t="shared" si="414"/>
        <v>5.2846367302116621E-4</v>
      </c>
      <c r="F13258" s="3">
        <f t="shared" si="415"/>
        <v>94.94731371015601</v>
      </c>
      <c r="G13258" t="s">
        <v>14473</v>
      </c>
    </row>
    <row r="13259" spans="1:7" x14ac:dyDescent="0.35">
      <c r="A13259" t="s">
        <v>10</v>
      </c>
      <c r="B13259" t="s">
        <v>9</v>
      </c>
      <c r="C13259" t="s">
        <v>9542</v>
      </c>
      <c r="D13259" s="2">
        <v>116753.71</v>
      </c>
      <c r="E13259" s="3">
        <f t="shared" si="414"/>
        <v>5.2846014252169715E-4</v>
      </c>
      <c r="F13259" s="3">
        <f t="shared" si="415"/>
        <v>94.947842170298529</v>
      </c>
      <c r="G13259" t="s">
        <v>14473</v>
      </c>
    </row>
    <row r="13260" spans="1:7" x14ac:dyDescent="0.35">
      <c r="A13260" t="s">
        <v>10</v>
      </c>
      <c r="B13260" t="s">
        <v>9</v>
      </c>
      <c r="C13260" t="s">
        <v>4976</v>
      </c>
      <c r="D13260" s="2">
        <v>116720</v>
      </c>
      <c r="E13260" s="3">
        <f t="shared" si="414"/>
        <v>5.283075615766941E-4</v>
      </c>
      <c r="F13260" s="3">
        <f t="shared" si="415"/>
        <v>94.948370477860109</v>
      </c>
      <c r="G13260" t="s">
        <v>14473</v>
      </c>
    </row>
    <row r="13261" spans="1:7" x14ac:dyDescent="0.35">
      <c r="A13261" t="s">
        <v>3</v>
      </c>
      <c r="B13261" t="s">
        <v>11</v>
      </c>
      <c r="C13261" s="7" t="s">
        <v>5825</v>
      </c>
      <c r="D13261" s="2">
        <v>116709.39</v>
      </c>
      <c r="E13261" s="3">
        <f t="shared" si="414"/>
        <v>5.2825953773135207E-4</v>
      </c>
      <c r="F13261" s="3">
        <f t="shared" si="415"/>
        <v>94.94889873739784</v>
      </c>
      <c r="G13261" t="s">
        <v>14480</v>
      </c>
    </row>
    <row r="13262" spans="1:7" x14ac:dyDescent="0.35">
      <c r="A13262" t="s">
        <v>3</v>
      </c>
      <c r="B13262" t="s">
        <v>8</v>
      </c>
      <c r="C13262" s="8" t="s">
        <v>2705</v>
      </c>
      <c r="D13262" s="2">
        <v>116704.67</v>
      </c>
      <c r="E13262" s="3">
        <f t="shared" si="414"/>
        <v>5.2823817368328281E-4</v>
      </c>
      <c r="F13262" s="3">
        <f t="shared" si="415"/>
        <v>94.949426975571527</v>
      </c>
      <c r="G13262" t="s">
        <v>14480</v>
      </c>
    </row>
    <row r="13263" spans="1:7" x14ac:dyDescent="0.35">
      <c r="A13263" t="s">
        <v>10</v>
      </c>
      <c r="B13263" t="s">
        <v>40</v>
      </c>
      <c r="C13263" t="s">
        <v>285</v>
      </c>
      <c r="D13263" s="2">
        <v>116672.79</v>
      </c>
      <c r="E13263" s="3">
        <f t="shared" si="414"/>
        <v>5.2809387583318797E-4</v>
      </c>
      <c r="F13263" s="3">
        <f t="shared" si="415"/>
        <v>94.949955069447356</v>
      </c>
      <c r="G13263" t="s">
        <v>14480</v>
      </c>
    </row>
    <row r="13264" spans="1:7" x14ac:dyDescent="0.35">
      <c r="A13264" t="s">
        <v>10</v>
      </c>
      <c r="B13264" t="s">
        <v>79</v>
      </c>
      <c r="C13264" t="s">
        <v>1102</v>
      </c>
      <c r="D13264" s="2">
        <v>116662.05</v>
      </c>
      <c r="E13264" s="3">
        <f t="shared" si="414"/>
        <v>5.2804526357126777E-4</v>
      </c>
      <c r="F13264" s="3">
        <f t="shared" si="415"/>
        <v>94.95048311471092</v>
      </c>
      <c r="G13264" t="s">
        <v>14473</v>
      </c>
    </row>
    <row r="13265" spans="1:7" x14ac:dyDescent="0.35">
      <c r="A13265" t="s">
        <v>3</v>
      </c>
      <c r="B13265" t="s">
        <v>55</v>
      </c>
      <c r="C13265" t="s">
        <v>7691</v>
      </c>
      <c r="D13265" s="2">
        <v>116657.68</v>
      </c>
      <c r="E13265" s="3">
        <f t="shared" si="414"/>
        <v>5.2802548372167816E-4</v>
      </c>
      <c r="F13265" s="3">
        <f t="shared" si="415"/>
        <v>94.951011140194638</v>
      </c>
      <c r="G13265" t="s">
        <v>14480</v>
      </c>
    </row>
    <row r="13266" spans="1:7" x14ac:dyDescent="0.35">
      <c r="A13266" t="s">
        <v>3</v>
      </c>
      <c r="B13266" t="s">
        <v>33</v>
      </c>
      <c r="C13266" t="s">
        <v>2995</v>
      </c>
      <c r="D13266" s="2">
        <v>116649</v>
      </c>
      <c r="E13266" s="3">
        <f t="shared" si="414"/>
        <v>5.2798619559938135E-4</v>
      </c>
      <c r="F13266" s="3">
        <f t="shared" si="415"/>
        <v>94.95153912639023</v>
      </c>
      <c r="G13266" t="s">
        <v>14473</v>
      </c>
    </row>
    <row r="13267" spans="1:7" x14ac:dyDescent="0.35">
      <c r="A13267" t="s">
        <v>10</v>
      </c>
      <c r="B13267" t="s">
        <v>9</v>
      </c>
      <c r="C13267" t="s">
        <v>6371</v>
      </c>
      <c r="D13267" s="2">
        <v>116601.11</v>
      </c>
      <c r="E13267" s="3">
        <f t="shared" si="414"/>
        <v>5.2776943198454328E-4</v>
      </c>
      <c r="F13267" s="3">
        <f t="shared" si="415"/>
        <v>94.952066895822213</v>
      </c>
      <c r="G13267" t="s">
        <v>14480</v>
      </c>
    </row>
    <row r="13268" spans="1:7" x14ac:dyDescent="0.35">
      <c r="A13268" t="s">
        <v>3</v>
      </c>
      <c r="B13268" t="s">
        <v>22</v>
      </c>
      <c r="C13268" t="s">
        <v>945</v>
      </c>
      <c r="D13268" s="2">
        <v>116598.64</v>
      </c>
      <c r="E13268" s="3">
        <f t="shared" si="414"/>
        <v>5.2775825206955785E-4</v>
      </c>
      <c r="F13268" s="3">
        <f t="shared" si="415"/>
        <v>94.952594654074289</v>
      </c>
      <c r="G13268" t="s">
        <v>14473</v>
      </c>
    </row>
    <row r="13269" spans="1:7" x14ac:dyDescent="0.35">
      <c r="A13269" t="s">
        <v>10</v>
      </c>
      <c r="B13269" t="s">
        <v>13</v>
      </c>
      <c r="C13269" t="s">
        <v>6390</v>
      </c>
      <c r="D13269" s="2">
        <v>116582.6</v>
      </c>
      <c r="E13269" s="3">
        <f t="shared" si="414"/>
        <v>5.2768565051637348E-4</v>
      </c>
      <c r="F13269" s="3">
        <f t="shared" si="415"/>
        <v>94.9531223397248</v>
      </c>
      <c r="G13269" t="s">
        <v>14473</v>
      </c>
    </row>
    <row r="13270" spans="1:7" x14ac:dyDescent="0.35">
      <c r="A13270" t="s">
        <v>3</v>
      </c>
      <c r="B13270" t="s">
        <v>13</v>
      </c>
      <c r="C13270" s="8" t="s">
        <v>5026</v>
      </c>
      <c r="D13270" s="2">
        <v>116576.47</v>
      </c>
      <c r="E13270" s="3">
        <f t="shared" si="414"/>
        <v>5.2765790441157163E-4</v>
      </c>
      <c r="F13270" s="3">
        <f t="shared" si="415"/>
        <v>94.953649997629213</v>
      </c>
      <c r="G13270" t="s">
        <v>14480</v>
      </c>
    </row>
    <row r="13271" spans="1:7" x14ac:dyDescent="0.35">
      <c r="A13271" t="s">
        <v>10</v>
      </c>
      <c r="B13271" t="s">
        <v>8</v>
      </c>
      <c r="C13271" t="s">
        <v>6632</v>
      </c>
      <c r="D13271" s="2">
        <v>116549.03</v>
      </c>
      <c r="E13271" s="3">
        <f t="shared" si="414"/>
        <v>5.2753370325076226E-4</v>
      </c>
      <c r="F13271" s="3">
        <f t="shared" si="415"/>
        <v>94.954177531332462</v>
      </c>
      <c r="G13271" t="s">
        <v>14480</v>
      </c>
    </row>
    <row r="13272" spans="1:7" x14ac:dyDescent="0.35">
      <c r="A13272" t="s">
        <v>3</v>
      </c>
      <c r="B13272" t="s">
        <v>11</v>
      </c>
      <c r="C13272" s="13" t="s">
        <v>5678</v>
      </c>
      <c r="D13272" s="2">
        <v>116539.97</v>
      </c>
      <c r="E13272" s="3">
        <f t="shared" si="414"/>
        <v>5.2749269514154465E-4</v>
      </c>
      <c r="F13272" s="3">
        <f t="shared" si="415"/>
        <v>94.954705024027604</v>
      </c>
      <c r="G13272" t="s">
        <v>14480</v>
      </c>
    </row>
    <row r="13273" spans="1:7" x14ac:dyDescent="0.35">
      <c r="A13273" t="s">
        <v>3</v>
      </c>
      <c r="B13273" t="s">
        <v>32</v>
      </c>
      <c r="C13273" t="s">
        <v>6479</v>
      </c>
      <c r="D13273" s="2">
        <v>116536.3</v>
      </c>
      <c r="E13273" s="3">
        <f t="shared" si="414"/>
        <v>5.2747608368891455E-4</v>
      </c>
      <c r="F13273" s="3">
        <f t="shared" si="415"/>
        <v>94.955232500111293</v>
      </c>
      <c r="G13273" t="s">
        <v>14473</v>
      </c>
    </row>
    <row r="13274" spans="1:7" x14ac:dyDescent="0.35">
      <c r="A13274" t="s">
        <v>10</v>
      </c>
      <c r="B13274" t="s">
        <v>22</v>
      </c>
      <c r="C13274" t="s">
        <v>1384</v>
      </c>
      <c r="D13274" s="2">
        <v>116523.98</v>
      </c>
      <c r="E13274" s="3">
        <f t="shared" si="414"/>
        <v>5.2742031990242867E-4</v>
      </c>
      <c r="F13274" s="3">
        <f t="shared" si="415"/>
        <v>94.955759920431191</v>
      </c>
      <c r="G13274" t="s">
        <v>14473</v>
      </c>
    </row>
    <row r="13275" spans="1:7" x14ac:dyDescent="0.35">
      <c r="A13275" t="s">
        <v>3</v>
      </c>
      <c r="B13275" t="s">
        <v>8</v>
      </c>
      <c r="C13275" t="s">
        <v>6632</v>
      </c>
      <c r="D13275" s="2">
        <v>116508.71</v>
      </c>
      <c r="E13275" s="3">
        <f t="shared" si="414"/>
        <v>5.2735120358589967E-4</v>
      </c>
      <c r="F13275" s="3">
        <f t="shared" si="415"/>
        <v>94.956287271634778</v>
      </c>
      <c r="G13275" t="s">
        <v>14480</v>
      </c>
    </row>
    <row r="13276" spans="1:7" x14ac:dyDescent="0.35">
      <c r="A13276" t="s">
        <v>10</v>
      </c>
      <c r="B13276" t="s">
        <v>122</v>
      </c>
      <c r="C13276" s="6" t="s">
        <v>6811</v>
      </c>
      <c r="D13276" s="2">
        <v>116499.2</v>
      </c>
      <c r="E13276" s="3">
        <f t="shared" si="414"/>
        <v>5.2730815865006519E-4</v>
      </c>
      <c r="F13276" s="3">
        <f t="shared" si="415"/>
        <v>94.956814579793431</v>
      </c>
      <c r="G13276" t="s">
        <v>14473</v>
      </c>
    </row>
    <row r="13277" spans="1:7" x14ac:dyDescent="0.35">
      <c r="A13277" t="s">
        <v>3</v>
      </c>
      <c r="B13277" t="s">
        <v>29</v>
      </c>
      <c r="C13277" t="s">
        <v>3402</v>
      </c>
      <c r="D13277" s="2">
        <v>116492.6</v>
      </c>
      <c r="E13277" s="3">
        <f t="shared" si="414"/>
        <v>5.2727828519301921E-4</v>
      </c>
      <c r="F13277" s="3">
        <f t="shared" si="415"/>
        <v>94.957341858078621</v>
      </c>
      <c r="G13277" t="s">
        <v>14473</v>
      </c>
    </row>
    <row r="13278" spans="1:7" x14ac:dyDescent="0.35">
      <c r="A13278" t="s">
        <v>3</v>
      </c>
      <c r="B13278" t="s">
        <v>6</v>
      </c>
      <c r="C13278" t="s">
        <v>11581</v>
      </c>
      <c r="D13278" s="2">
        <v>116492.36</v>
      </c>
      <c r="E13278" s="3">
        <f t="shared" si="414"/>
        <v>5.2727719888549026E-4</v>
      </c>
      <c r="F13278" s="3">
        <f t="shared" si="415"/>
        <v>94.957869135277505</v>
      </c>
      <c r="G13278" t="s">
        <v>14473</v>
      </c>
    </row>
    <row r="13279" spans="1:7" x14ac:dyDescent="0.35">
      <c r="A13279" t="s">
        <v>3</v>
      </c>
      <c r="B13279" t="s">
        <v>9</v>
      </c>
      <c r="C13279" t="s">
        <v>5099</v>
      </c>
      <c r="D13279" s="2">
        <v>116488.99</v>
      </c>
      <c r="E13279" s="3">
        <f t="shared" si="414"/>
        <v>5.2726194531727141E-4</v>
      </c>
      <c r="F13279" s="3">
        <f t="shared" si="415"/>
        <v>94.958396397222828</v>
      </c>
      <c r="G13279" t="s">
        <v>14480</v>
      </c>
    </row>
    <row r="13280" spans="1:7" x14ac:dyDescent="0.35">
      <c r="A13280" t="s">
        <v>10</v>
      </c>
      <c r="B13280" t="s">
        <v>8</v>
      </c>
      <c r="C13280" t="s">
        <v>5259</v>
      </c>
      <c r="D13280" s="2">
        <v>116482.8</v>
      </c>
      <c r="E13280" s="3">
        <f t="shared" si="414"/>
        <v>5.2723392763558738E-4</v>
      </c>
      <c r="F13280" s="3">
        <f t="shared" si="415"/>
        <v>94.958923631150469</v>
      </c>
      <c r="G13280" t="s">
        <v>14480</v>
      </c>
    </row>
    <row r="13281" spans="1:7" x14ac:dyDescent="0.35">
      <c r="A13281" t="s">
        <v>3</v>
      </c>
      <c r="B13281" t="s">
        <v>11</v>
      </c>
      <c r="C13281" s="8" t="s">
        <v>5749</v>
      </c>
      <c r="D13281" s="2">
        <v>116473.32</v>
      </c>
      <c r="E13281" s="3">
        <f t="shared" si="414"/>
        <v>5.2719101848819404E-4</v>
      </c>
      <c r="F13281" s="3">
        <f t="shared" si="415"/>
        <v>94.959450822168961</v>
      </c>
      <c r="G13281" t="s">
        <v>14480</v>
      </c>
    </row>
    <row r="13282" spans="1:7" x14ac:dyDescent="0.35">
      <c r="A13282" t="s">
        <v>10</v>
      </c>
      <c r="B13282" t="s">
        <v>9979</v>
      </c>
      <c r="C13282" t="s">
        <v>10012</v>
      </c>
      <c r="D13282" s="2">
        <v>116456.7</v>
      </c>
      <c r="E13282" s="3">
        <f t="shared" si="414"/>
        <v>5.2711579169181452E-4</v>
      </c>
      <c r="F13282" s="3">
        <f t="shared" si="415"/>
        <v>94.959977937960659</v>
      </c>
      <c r="G13282" t="s">
        <v>14473</v>
      </c>
    </row>
    <row r="13283" spans="1:7" x14ac:dyDescent="0.35">
      <c r="A13283" t="s">
        <v>3</v>
      </c>
      <c r="B13283" t="s">
        <v>9</v>
      </c>
      <c r="C13283" t="s">
        <v>7145</v>
      </c>
      <c r="D13283" s="2">
        <v>116454.35</v>
      </c>
      <c r="E13283" s="3">
        <f t="shared" si="414"/>
        <v>5.2710515493059368E-4</v>
      </c>
      <c r="F13283" s="3">
        <f t="shared" si="415"/>
        <v>94.960505043115589</v>
      </c>
      <c r="G13283" t="s">
        <v>14480</v>
      </c>
    </row>
    <row r="13284" spans="1:7" x14ac:dyDescent="0.35">
      <c r="A13284" t="s">
        <v>3</v>
      </c>
      <c r="B13284" t="s">
        <v>8</v>
      </c>
      <c r="C13284" s="11" t="s">
        <v>4271</v>
      </c>
      <c r="D13284" s="2">
        <v>116443.28</v>
      </c>
      <c r="E13284" s="3">
        <f t="shared" si="414"/>
        <v>5.2705504899582109E-4</v>
      </c>
      <c r="F13284" s="3">
        <f t="shared" si="415"/>
        <v>94.96103209816458</v>
      </c>
      <c r="G13284" t="s">
        <v>14473</v>
      </c>
    </row>
    <row r="13285" spans="1:7" x14ac:dyDescent="0.35">
      <c r="A13285" t="s">
        <v>10</v>
      </c>
      <c r="B13285" t="s">
        <v>9</v>
      </c>
      <c r="C13285" t="s">
        <v>4599</v>
      </c>
      <c r="D13285" s="2">
        <v>116441.54</v>
      </c>
      <c r="E13285" s="3">
        <f t="shared" si="414"/>
        <v>5.2704717326623621E-4</v>
      </c>
      <c r="F13285" s="3">
        <f t="shared" si="415"/>
        <v>94.961559145337844</v>
      </c>
      <c r="G13285" t="s">
        <v>14473</v>
      </c>
    </row>
    <row r="13286" spans="1:7" x14ac:dyDescent="0.35">
      <c r="A13286" t="s">
        <v>3</v>
      </c>
      <c r="B13286" t="s">
        <v>6</v>
      </c>
      <c r="C13286" t="s">
        <v>8858</v>
      </c>
      <c r="D13286" s="2">
        <v>116423.85</v>
      </c>
      <c r="E13286" s="3">
        <f t="shared" si="414"/>
        <v>5.2696710334879028E-4</v>
      </c>
      <c r="F13286" s="3">
        <f t="shared" si="415"/>
        <v>94.962086112441199</v>
      </c>
      <c r="G13286" t="s">
        <v>14480</v>
      </c>
    </row>
    <row r="13287" spans="1:7" x14ac:dyDescent="0.35">
      <c r="A13287" t="s">
        <v>3</v>
      </c>
      <c r="B13287" t="s">
        <v>76</v>
      </c>
      <c r="C13287" t="s">
        <v>2946</v>
      </c>
      <c r="D13287" s="2">
        <v>116400</v>
      </c>
      <c r="E13287" s="3">
        <f t="shared" si="414"/>
        <v>5.2685915153810148E-4</v>
      </c>
      <c r="F13287" s="3">
        <f t="shared" si="415"/>
        <v>94.962612971592733</v>
      </c>
      <c r="G13287" t="s">
        <v>14480</v>
      </c>
    </row>
    <row r="13288" spans="1:7" x14ac:dyDescent="0.35">
      <c r="A13288" t="s">
        <v>3</v>
      </c>
      <c r="B13288" t="s">
        <v>45</v>
      </c>
      <c r="C13288" t="s">
        <v>2326</v>
      </c>
      <c r="D13288" s="2">
        <v>116336.08</v>
      </c>
      <c r="E13288" s="3">
        <f t="shared" si="414"/>
        <v>5.2656983163289249E-4</v>
      </c>
      <c r="F13288" s="3">
        <f t="shared" si="415"/>
        <v>94.963139541424368</v>
      </c>
      <c r="G13288" t="s">
        <v>14473</v>
      </c>
    </row>
    <row r="13289" spans="1:7" x14ac:dyDescent="0.35">
      <c r="A13289" t="s">
        <v>10</v>
      </c>
      <c r="B13289" t="s">
        <v>9</v>
      </c>
      <c r="C13289" t="s">
        <v>11735</v>
      </c>
      <c r="D13289" s="2">
        <v>116290</v>
      </c>
      <c r="E13289" s="3">
        <f t="shared" si="414"/>
        <v>5.2636126058733517E-4</v>
      </c>
      <c r="F13289" s="3">
        <f t="shared" si="415"/>
        <v>94.963665902684951</v>
      </c>
      <c r="G13289" t="s">
        <v>14480</v>
      </c>
    </row>
    <row r="13290" spans="1:7" x14ac:dyDescent="0.35">
      <c r="A13290" t="s">
        <v>3</v>
      </c>
      <c r="B13290" t="s">
        <v>6</v>
      </c>
      <c r="C13290" t="s">
        <v>12490</v>
      </c>
      <c r="D13290" s="2">
        <v>116278.95</v>
      </c>
      <c r="E13290" s="3">
        <f t="shared" si="414"/>
        <v>5.2631124517819004E-4</v>
      </c>
      <c r="F13290" s="3">
        <f t="shared" si="415"/>
        <v>94.964192213930133</v>
      </c>
      <c r="G13290" t="s">
        <v>14480</v>
      </c>
    </row>
    <row r="13291" spans="1:7" x14ac:dyDescent="0.35">
      <c r="A13291" t="s">
        <v>3</v>
      </c>
      <c r="B13291" t="s">
        <v>22</v>
      </c>
      <c r="C13291" s="8" t="s">
        <v>13994</v>
      </c>
      <c r="D13291" s="2">
        <v>116274.62</v>
      </c>
      <c r="E13291" s="3">
        <f t="shared" si="414"/>
        <v>5.2629164637985537E-4</v>
      </c>
      <c r="F13291" s="3">
        <f t="shared" si="415"/>
        <v>94.964718505576514</v>
      </c>
      <c r="G13291" t="s">
        <v>14480</v>
      </c>
    </row>
    <row r="13292" spans="1:7" x14ac:dyDescent="0.35">
      <c r="A13292" t="s">
        <v>3</v>
      </c>
      <c r="B13292" t="s">
        <v>27</v>
      </c>
      <c r="C13292" t="s">
        <v>14256</v>
      </c>
      <c r="D13292" s="2">
        <v>116269.25</v>
      </c>
      <c r="E13292" s="3">
        <f t="shared" si="414"/>
        <v>5.2626734024889522E-4</v>
      </c>
      <c r="F13292" s="3">
        <f t="shared" si="415"/>
        <v>94.965244772916762</v>
      </c>
      <c r="G13292" t="s">
        <v>14473</v>
      </c>
    </row>
    <row r="13293" spans="1:7" x14ac:dyDescent="0.35">
      <c r="A13293" t="s">
        <v>3</v>
      </c>
      <c r="B13293" t="s">
        <v>28</v>
      </c>
      <c r="C13293" s="8" t="s">
        <v>12467</v>
      </c>
      <c r="D13293" s="2">
        <v>116256.5</v>
      </c>
      <c r="E13293" s="3">
        <f t="shared" si="414"/>
        <v>5.2620963016141993E-4</v>
      </c>
      <c r="F13293" s="3">
        <f t="shared" si="415"/>
        <v>94.965770982546928</v>
      </c>
      <c r="G13293" t="s">
        <v>14480</v>
      </c>
    </row>
    <row r="13294" spans="1:7" x14ac:dyDescent="0.35">
      <c r="A13294" t="s">
        <v>3</v>
      </c>
      <c r="B13294" t="s">
        <v>55</v>
      </c>
      <c r="C13294" t="s">
        <v>9856</v>
      </c>
      <c r="D13294" s="2">
        <v>116249.57</v>
      </c>
      <c r="E13294" s="3">
        <f t="shared" si="414"/>
        <v>5.2617826303152178E-4</v>
      </c>
      <c r="F13294" s="3">
        <f t="shared" si="415"/>
        <v>94.966297160809958</v>
      </c>
      <c r="G13294" t="s">
        <v>14480</v>
      </c>
    </row>
    <row r="13295" spans="1:7" x14ac:dyDescent="0.35">
      <c r="A13295" t="s">
        <v>3</v>
      </c>
      <c r="B13295" t="s">
        <v>6</v>
      </c>
      <c r="C13295" t="s">
        <v>7734</v>
      </c>
      <c r="D13295" s="2">
        <v>116211.91</v>
      </c>
      <c r="E13295" s="3">
        <f t="shared" si="414"/>
        <v>5.2600780327510485E-4</v>
      </c>
      <c r="F13295" s="3">
        <f t="shared" si="415"/>
        <v>94.966823168613232</v>
      </c>
      <c r="G13295" t="s">
        <v>14480</v>
      </c>
    </row>
    <row r="13296" spans="1:7" x14ac:dyDescent="0.35">
      <c r="A13296" t="s">
        <v>3</v>
      </c>
      <c r="B13296" t="s">
        <v>9</v>
      </c>
      <c r="C13296" t="s">
        <v>8803</v>
      </c>
      <c r="D13296" s="2">
        <v>116208.22</v>
      </c>
      <c r="E13296" s="3">
        <f t="shared" si="414"/>
        <v>5.2599110129684728E-4</v>
      </c>
      <c r="F13296" s="3">
        <f t="shared" si="415"/>
        <v>94.96734915971453</v>
      </c>
      <c r="G13296" t="s">
        <v>14473</v>
      </c>
    </row>
    <row r="13297" spans="1:7" x14ac:dyDescent="0.35">
      <c r="A13297" t="s">
        <v>10</v>
      </c>
      <c r="B13297" t="s">
        <v>6</v>
      </c>
      <c r="C13297" t="s">
        <v>2160</v>
      </c>
      <c r="D13297" s="2">
        <v>116203.27</v>
      </c>
      <c r="E13297" s="3">
        <f t="shared" si="414"/>
        <v>5.2596869620406285E-4</v>
      </c>
      <c r="F13297" s="3">
        <f t="shared" si="415"/>
        <v>94.967875128410739</v>
      </c>
      <c r="G13297" t="s">
        <v>14480</v>
      </c>
    </row>
    <row r="13298" spans="1:7" x14ac:dyDescent="0.35">
      <c r="A13298" t="s">
        <v>3</v>
      </c>
      <c r="B13298" t="s">
        <v>76</v>
      </c>
      <c r="C13298" t="s">
        <v>11383</v>
      </c>
      <c r="D13298" s="2">
        <v>116190.96</v>
      </c>
      <c r="E13298" s="3">
        <f t="shared" si="414"/>
        <v>5.2591297768039076E-4</v>
      </c>
      <c r="F13298" s="3">
        <f t="shared" si="415"/>
        <v>94.968401041388418</v>
      </c>
      <c r="G13298" t="s">
        <v>14480</v>
      </c>
    </row>
    <row r="13299" spans="1:7" x14ac:dyDescent="0.35">
      <c r="A13299" t="s">
        <v>3</v>
      </c>
      <c r="B13299" t="s">
        <v>251</v>
      </c>
      <c r="C13299" t="s">
        <v>3932</v>
      </c>
      <c r="D13299" s="2">
        <v>116166.58</v>
      </c>
      <c r="E13299" s="3">
        <f t="shared" si="414"/>
        <v>5.2580262694057554E-4</v>
      </c>
      <c r="F13299" s="3">
        <f t="shared" si="415"/>
        <v>94.968926844015357</v>
      </c>
      <c r="G13299" t="s">
        <v>14473</v>
      </c>
    </row>
    <row r="13300" spans="1:7" x14ac:dyDescent="0.35">
      <c r="A13300" t="s">
        <v>3</v>
      </c>
      <c r="B13300" t="s">
        <v>345</v>
      </c>
      <c r="C13300" t="s">
        <v>12154</v>
      </c>
      <c r="D13300" s="2">
        <v>116166.19</v>
      </c>
      <c r="E13300" s="3">
        <f t="shared" si="414"/>
        <v>5.2580086169084096E-4</v>
      </c>
      <c r="F13300" s="3">
        <f t="shared" si="415"/>
        <v>94.969452644877052</v>
      </c>
      <c r="G13300" t="s">
        <v>14473</v>
      </c>
    </row>
    <row r="13301" spans="1:7" x14ac:dyDescent="0.35">
      <c r="A13301" t="s">
        <v>3</v>
      </c>
      <c r="B13301" t="s">
        <v>22</v>
      </c>
      <c r="C13301" s="8" t="s">
        <v>4130</v>
      </c>
      <c r="D13301" s="2">
        <v>116150.26</v>
      </c>
      <c r="E13301" s="3">
        <f t="shared" si="414"/>
        <v>5.2572875802860716E-4</v>
      </c>
      <c r="F13301" s="3">
        <f t="shared" si="415"/>
        <v>94.969978373635087</v>
      </c>
      <c r="G13301" t="s">
        <v>14480</v>
      </c>
    </row>
    <row r="13302" spans="1:7" x14ac:dyDescent="0.35">
      <c r="A13302" t="s">
        <v>3</v>
      </c>
      <c r="B13302" t="s">
        <v>8</v>
      </c>
      <c r="C13302" t="s">
        <v>10919</v>
      </c>
      <c r="D13302" s="2">
        <v>116147.76</v>
      </c>
      <c r="E13302" s="3">
        <f t="shared" si="414"/>
        <v>5.257174423251807E-4</v>
      </c>
      <c r="F13302" s="3">
        <f t="shared" si="415"/>
        <v>94.970504091077416</v>
      </c>
      <c r="G13302" t="s">
        <v>14473</v>
      </c>
    </row>
    <row r="13303" spans="1:7" x14ac:dyDescent="0.35">
      <c r="A13303" t="s">
        <v>3</v>
      </c>
      <c r="B13303" t="s">
        <v>139</v>
      </c>
      <c r="C13303" t="s">
        <v>3722</v>
      </c>
      <c r="D13303" s="2">
        <v>116133.84</v>
      </c>
      <c r="E13303" s="3">
        <f t="shared" si="414"/>
        <v>5.2565443648850188E-4</v>
      </c>
      <c r="F13303" s="3">
        <f t="shared" si="415"/>
        <v>94.971029745513903</v>
      </c>
      <c r="G13303" t="s">
        <v>14480</v>
      </c>
    </row>
    <row r="13304" spans="1:7" x14ac:dyDescent="0.35">
      <c r="A13304" t="s">
        <v>3</v>
      </c>
      <c r="B13304" t="s">
        <v>9</v>
      </c>
      <c r="C13304" t="s">
        <v>5391</v>
      </c>
      <c r="D13304" s="2">
        <v>116127.98</v>
      </c>
      <c r="E13304" s="3">
        <f t="shared" si="414"/>
        <v>5.2562791247967014E-4</v>
      </c>
      <c r="F13304" s="3">
        <f t="shared" si="415"/>
        <v>94.971555373426384</v>
      </c>
      <c r="G13304" t="s">
        <v>14473</v>
      </c>
    </row>
    <row r="13305" spans="1:7" x14ac:dyDescent="0.35">
      <c r="A13305" t="s">
        <v>3</v>
      </c>
      <c r="B13305" t="s">
        <v>13</v>
      </c>
      <c r="C13305" t="s">
        <v>7525</v>
      </c>
      <c r="D13305" s="2">
        <v>116122.44</v>
      </c>
      <c r="E13305" s="3">
        <f t="shared" si="414"/>
        <v>5.25602836880877E-4</v>
      </c>
      <c r="F13305" s="3">
        <f t="shared" si="415"/>
        <v>94.972080976263271</v>
      </c>
      <c r="G13305" t="s">
        <v>14473</v>
      </c>
    </row>
    <row r="13306" spans="1:7" x14ac:dyDescent="0.35">
      <c r="A13306" t="s">
        <v>10</v>
      </c>
      <c r="B13306" t="s">
        <v>6</v>
      </c>
      <c r="C13306" t="s">
        <v>1311</v>
      </c>
      <c r="D13306" s="2">
        <v>116122.23</v>
      </c>
      <c r="E13306" s="3">
        <f t="shared" si="414"/>
        <v>5.2560188636178919E-4</v>
      </c>
      <c r="F13306" s="3">
        <f t="shared" si="415"/>
        <v>94.972606578149637</v>
      </c>
      <c r="G13306" t="s">
        <v>14473</v>
      </c>
    </row>
    <row r="13307" spans="1:7" x14ac:dyDescent="0.35">
      <c r="A13307" t="s">
        <v>3</v>
      </c>
      <c r="B13307" t="s">
        <v>9</v>
      </c>
      <c r="C13307" t="s">
        <v>5418</v>
      </c>
      <c r="D13307" s="2">
        <v>116119.21</v>
      </c>
      <c r="E13307" s="3">
        <f t="shared" si="414"/>
        <v>5.2558821699204999E-4</v>
      </c>
      <c r="F13307" s="3">
        <f t="shared" si="415"/>
        <v>94.973132166366625</v>
      </c>
      <c r="G13307" t="s">
        <v>14480</v>
      </c>
    </row>
    <row r="13308" spans="1:7" x14ac:dyDescent="0.35">
      <c r="A13308" t="s">
        <v>3</v>
      </c>
      <c r="B13308" t="s">
        <v>9</v>
      </c>
      <c r="C13308" t="s">
        <v>3456</v>
      </c>
      <c r="D13308" s="2">
        <v>116109.55</v>
      </c>
      <c r="E13308" s="3">
        <f t="shared" si="414"/>
        <v>5.2554449311400999E-4</v>
      </c>
      <c r="F13308" s="3">
        <f t="shared" si="415"/>
        <v>94.97365771085974</v>
      </c>
      <c r="G13308" t="s">
        <v>14473</v>
      </c>
    </row>
    <row r="13309" spans="1:7" x14ac:dyDescent="0.35">
      <c r="A13309" t="s">
        <v>10</v>
      </c>
      <c r="B13309" t="s">
        <v>8</v>
      </c>
      <c r="C13309" t="s">
        <v>266</v>
      </c>
      <c r="D13309" s="2">
        <v>116108.81</v>
      </c>
      <c r="E13309" s="3">
        <f t="shared" si="414"/>
        <v>5.2554114366579576E-4</v>
      </c>
      <c r="F13309" s="3">
        <f t="shared" si="415"/>
        <v>94.9741832520034</v>
      </c>
      <c r="G13309" t="s">
        <v>14473</v>
      </c>
    </row>
    <row r="13310" spans="1:7" x14ac:dyDescent="0.35">
      <c r="A13310" t="s">
        <v>10</v>
      </c>
      <c r="B13310" t="s">
        <v>4</v>
      </c>
      <c r="C13310" t="s">
        <v>5713</v>
      </c>
      <c r="D13310" s="2">
        <v>116108.29</v>
      </c>
      <c r="E13310" s="3">
        <f t="shared" si="414"/>
        <v>5.2553878999948302E-4</v>
      </c>
      <c r="F13310" s="3">
        <f t="shared" si="415"/>
        <v>94.9747087907934</v>
      </c>
      <c r="G13310" t="s">
        <v>14473</v>
      </c>
    </row>
    <row r="13311" spans="1:7" x14ac:dyDescent="0.35">
      <c r="A13311" t="s">
        <v>3</v>
      </c>
      <c r="B13311" t="s">
        <v>32</v>
      </c>
      <c r="C13311" t="s">
        <v>257</v>
      </c>
      <c r="D13311" s="2">
        <v>116093.66</v>
      </c>
      <c r="E13311" s="3">
        <f t="shared" si="414"/>
        <v>5.2547257050303113E-4</v>
      </c>
      <c r="F13311" s="3">
        <f t="shared" si="415"/>
        <v>94.975234263363902</v>
      </c>
      <c r="G13311" t="s">
        <v>14473</v>
      </c>
    </row>
    <row r="13312" spans="1:7" x14ac:dyDescent="0.35">
      <c r="A13312" t="s">
        <v>10</v>
      </c>
      <c r="B13312" t="s">
        <v>73</v>
      </c>
      <c r="C13312" t="s">
        <v>13540</v>
      </c>
      <c r="D13312" s="2">
        <v>116092.35</v>
      </c>
      <c r="E13312" s="3">
        <f t="shared" si="414"/>
        <v>5.2546664107443566E-4</v>
      </c>
      <c r="F13312" s="3">
        <f t="shared" si="415"/>
        <v>94.975759730004981</v>
      </c>
      <c r="G13312" t="s">
        <v>14480</v>
      </c>
    </row>
    <row r="13313" spans="1:7" x14ac:dyDescent="0.35">
      <c r="A13313" t="s">
        <v>3</v>
      </c>
      <c r="B13313" t="s">
        <v>35</v>
      </c>
      <c r="C13313" t="s">
        <v>8047</v>
      </c>
      <c r="D13313" s="2">
        <v>116072.98</v>
      </c>
      <c r="E13313" s="3">
        <f t="shared" si="414"/>
        <v>5.2537896700428704E-4</v>
      </c>
      <c r="F13313" s="3">
        <f t="shared" si="415"/>
        <v>94.976285108971979</v>
      </c>
      <c r="G13313" t="s">
        <v>14473</v>
      </c>
    </row>
    <row r="13314" spans="1:7" x14ac:dyDescent="0.35">
      <c r="A13314" t="s">
        <v>10</v>
      </c>
      <c r="B13314" t="s">
        <v>9</v>
      </c>
      <c r="C13314" t="s">
        <v>3473</v>
      </c>
      <c r="D13314" s="2">
        <v>116066.4</v>
      </c>
      <c r="E13314" s="3">
        <f t="shared" si="414"/>
        <v>5.2534918407286843E-4</v>
      </c>
      <c r="F13314" s="3">
        <f t="shared" si="415"/>
        <v>94.976810458156052</v>
      </c>
      <c r="G13314" t="s">
        <v>14473</v>
      </c>
    </row>
    <row r="13315" spans="1:7" x14ac:dyDescent="0.35">
      <c r="A13315" t="s">
        <v>3</v>
      </c>
      <c r="B13315" t="s">
        <v>11</v>
      </c>
      <c r="C13315" t="s">
        <v>1739</v>
      </c>
      <c r="D13315" s="2">
        <v>116048.02</v>
      </c>
      <c r="E13315" s="3">
        <f t="shared" ref="E13315:E13378" si="416">(D13315/$D$29638)*100</f>
        <v>5.2526599102127689E-4</v>
      </c>
      <c r="F13315" s="3">
        <f t="shared" si="415"/>
        <v>94.977335724147068</v>
      </c>
      <c r="G13315" t="s">
        <v>14473</v>
      </c>
    </row>
    <row r="13316" spans="1:7" x14ac:dyDescent="0.35">
      <c r="A13316" t="s">
        <v>3</v>
      </c>
      <c r="B13316" t="s">
        <v>6</v>
      </c>
      <c r="C13316" t="s">
        <v>4901</v>
      </c>
      <c r="D13316" s="2">
        <v>116047</v>
      </c>
      <c r="E13316" s="3">
        <f t="shared" si="416"/>
        <v>5.2526137421427877E-4</v>
      </c>
      <c r="F13316" s="3">
        <f t="shared" ref="F13316:F13379" si="417">E13316+F13315</f>
        <v>94.977860985521275</v>
      </c>
      <c r="G13316" t="s">
        <v>14480</v>
      </c>
    </row>
    <row r="13317" spans="1:7" x14ac:dyDescent="0.35">
      <c r="A13317" t="s">
        <v>10</v>
      </c>
      <c r="B13317" t="s">
        <v>6</v>
      </c>
      <c r="C13317" t="s">
        <v>10620</v>
      </c>
      <c r="D13317" s="2">
        <v>116018.56</v>
      </c>
      <c r="E13317" s="3">
        <f t="shared" si="416"/>
        <v>5.2513264677209886E-4</v>
      </c>
      <c r="F13317" s="3">
        <f t="shared" si="417"/>
        <v>94.978386118168046</v>
      </c>
      <c r="G13317" t="s">
        <v>14480</v>
      </c>
    </row>
    <row r="13318" spans="1:7" x14ac:dyDescent="0.35">
      <c r="A13318" t="s">
        <v>3</v>
      </c>
      <c r="B13318" t="s">
        <v>23</v>
      </c>
      <c r="C13318" t="s">
        <v>857</v>
      </c>
      <c r="D13318" s="2">
        <v>116017.75</v>
      </c>
      <c r="E13318" s="3">
        <f t="shared" si="416"/>
        <v>5.2512898048418866E-4</v>
      </c>
      <c r="F13318" s="3">
        <f t="shared" si="417"/>
        <v>94.978911247148531</v>
      </c>
      <c r="G13318" t="s">
        <v>14480</v>
      </c>
    </row>
    <row r="13319" spans="1:7" x14ac:dyDescent="0.35">
      <c r="A13319" t="s">
        <v>3</v>
      </c>
      <c r="B13319" t="s">
        <v>9</v>
      </c>
      <c r="C13319" t="s">
        <v>3112</v>
      </c>
      <c r="D13319" s="2">
        <v>116008.91</v>
      </c>
      <c r="E13319" s="3">
        <f t="shared" si="416"/>
        <v>5.2508896815687265E-4</v>
      </c>
      <c r="F13319" s="3">
        <f t="shared" si="417"/>
        <v>94.979436336116692</v>
      </c>
      <c r="G13319" t="s">
        <v>14473</v>
      </c>
    </row>
    <row r="13320" spans="1:7" x14ac:dyDescent="0.35">
      <c r="A13320" t="s">
        <v>3</v>
      </c>
      <c r="B13320" t="s">
        <v>8</v>
      </c>
      <c r="C13320" s="8" t="s">
        <v>9211</v>
      </c>
      <c r="D13320" s="2">
        <v>115996.63</v>
      </c>
      <c r="E13320" s="3">
        <f t="shared" si="416"/>
        <v>5.250333854216416E-4</v>
      </c>
      <c r="F13320" s="3">
        <f t="shared" si="417"/>
        <v>94.979961369502107</v>
      </c>
      <c r="G13320" t="s">
        <v>14480</v>
      </c>
    </row>
    <row r="13321" spans="1:7" x14ac:dyDescent="0.35">
      <c r="A13321" t="s">
        <v>3</v>
      </c>
      <c r="B13321" t="s">
        <v>122</v>
      </c>
      <c r="C13321" t="s">
        <v>8783</v>
      </c>
      <c r="D13321" s="2">
        <v>115980.99</v>
      </c>
      <c r="E13321" s="3">
        <f t="shared" si="416"/>
        <v>5.2496259438100548E-4</v>
      </c>
      <c r="F13321" s="3">
        <f t="shared" si="417"/>
        <v>94.98048633209649</v>
      </c>
      <c r="G13321" t="s">
        <v>14473</v>
      </c>
    </row>
    <row r="13322" spans="1:7" x14ac:dyDescent="0.35">
      <c r="A13322" t="s">
        <v>10</v>
      </c>
      <c r="B13322" t="s">
        <v>9</v>
      </c>
      <c r="C13322" t="s">
        <v>5811</v>
      </c>
      <c r="D13322" s="2">
        <v>115964.31</v>
      </c>
      <c r="E13322" s="3">
        <f t="shared" si="416"/>
        <v>5.2488709600774367E-4</v>
      </c>
      <c r="F13322" s="3">
        <f t="shared" si="417"/>
        <v>94.981011219192496</v>
      </c>
      <c r="G13322" t="s">
        <v>14480</v>
      </c>
    </row>
    <row r="13323" spans="1:7" x14ac:dyDescent="0.35">
      <c r="A13323" t="s">
        <v>10</v>
      </c>
      <c r="B13323" t="s">
        <v>22</v>
      </c>
      <c r="C13323" t="s">
        <v>7995</v>
      </c>
      <c r="D13323" s="2">
        <v>115956.66</v>
      </c>
      <c r="E13323" s="3">
        <f t="shared" si="416"/>
        <v>5.2485246995525865E-4</v>
      </c>
      <c r="F13323" s="3">
        <f t="shared" si="417"/>
        <v>94.981536071662447</v>
      </c>
      <c r="G13323" t="s">
        <v>14473</v>
      </c>
    </row>
    <row r="13324" spans="1:7" x14ac:dyDescent="0.35">
      <c r="A13324" t="s">
        <v>10</v>
      </c>
      <c r="B13324" t="s">
        <v>941</v>
      </c>
      <c r="C13324" t="s">
        <v>5491</v>
      </c>
      <c r="D13324" s="2">
        <v>115941.51</v>
      </c>
      <c r="E13324" s="3">
        <f t="shared" si="416"/>
        <v>5.2478389679249402E-4</v>
      </c>
      <c r="F13324" s="3">
        <f t="shared" si="417"/>
        <v>94.98206085555924</v>
      </c>
      <c r="G13324" t="s">
        <v>14473</v>
      </c>
    </row>
    <row r="13325" spans="1:7" x14ac:dyDescent="0.35">
      <c r="A13325" t="s">
        <v>3</v>
      </c>
      <c r="B13325" t="s">
        <v>9</v>
      </c>
      <c r="C13325" t="s">
        <v>3452</v>
      </c>
      <c r="D13325" s="2">
        <v>115922.61</v>
      </c>
      <c r="E13325" s="3">
        <f t="shared" si="416"/>
        <v>5.2469835007458963E-4</v>
      </c>
      <c r="F13325" s="3">
        <f t="shared" si="417"/>
        <v>94.982585553909317</v>
      </c>
      <c r="G13325" t="s">
        <v>14480</v>
      </c>
    </row>
    <row r="13326" spans="1:7" x14ac:dyDescent="0.35">
      <c r="A13326" t="s">
        <v>10</v>
      </c>
      <c r="B13326" t="s">
        <v>6</v>
      </c>
      <c r="C13326" t="s">
        <v>10576</v>
      </c>
      <c r="D13326" s="2">
        <v>115894.19</v>
      </c>
      <c r="E13326" s="3">
        <f t="shared" si="416"/>
        <v>5.2456971315803709E-4</v>
      </c>
      <c r="F13326" s="3">
        <f t="shared" si="417"/>
        <v>94.983110123622481</v>
      </c>
      <c r="G13326" t="s">
        <v>14480</v>
      </c>
    </row>
    <row r="13327" spans="1:7" x14ac:dyDescent="0.35">
      <c r="A13327" t="s">
        <v>10</v>
      </c>
      <c r="B13327" t="s">
        <v>18</v>
      </c>
      <c r="C13327" s="7" t="s">
        <v>1551</v>
      </c>
      <c r="D13327" s="2">
        <v>115873.48</v>
      </c>
      <c r="E13327" s="3">
        <f t="shared" si="416"/>
        <v>5.2447597387085185E-4</v>
      </c>
      <c r="F13327" s="3">
        <f t="shared" si="417"/>
        <v>94.983634599596357</v>
      </c>
      <c r="G13327" t="s">
        <v>14480</v>
      </c>
    </row>
    <row r="13328" spans="1:7" x14ac:dyDescent="0.35">
      <c r="A13328" t="s">
        <v>3</v>
      </c>
      <c r="B13328" t="s">
        <v>32</v>
      </c>
      <c r="C13328" t="s">
        <v>2401</v>
      </c>
      <c r="D13328" s="2">
        <v>115859.44</v>
      </c>
      <c r="E13328" s="3">
        <f t="shared" si="416"/>
        <v>5.2441242488040867E-4</v>
      </c>
      <c r="F13328" s="3">
        <f t="shared" si="417"/>
        <v>94.984159012021237</v>
      </c>
      <c r="G13328" t="s">
        <v>14473</v>
      </c>
    </row>
    <row r="13329" spans="1:7" x14ac:dyDescent="0.35">
      <c r="A13329" t="s">
        <v>10</v>
      </c>
      <c r="B13329" t="s">
        <v>9</v>
      </c>
      <c r="C13329" t="s">
        <v>7361</v>
      </c>
      <c r="D13329" s="2">
        <v>115856.43</v>
      </c>
      <c r="E13329" s="3">
        <f t="shared" si="416"/>
        <v>5.2439880077348314E-4</v>
      </c>
      <c r="F13329" s="3">
        <f t="shared" si="417"/>
        <v>94.984683410822015</v>
      </c>
      <c r="G13329" t="s">
        <v>14473</v>
      </c>
    </row>
    <row r="13330" spans="1:7" x14ac:dyDescent="0.35">
      <c r="A13330" t="s">
        <v>10</v>
      </c>
      <c r="B13330" t="s">
        <v>9</v>
      </c>
      <c r="C13330" t="s">
        <v>9752</v>
      </c>
      <c r="D13330" s="2">
        <v>115826.93</v>
      </c>
      <c r="E13330" s="3">
        <f t="shared" si="416"/>
        <v>5.2426527547305029E-4</v>
      </c>
      <c r="F13330" s="3">
        <f t="shared" si="417"/>
        <v>94.985207676097488</v>
      </c>
      <c r="G13330" t="s">
        <v>14473</v>
      </c>
    </row>
    <row r="13331" spans="1:7" x14ac:dyDescent="0.35">
      <c r="A13331" t="s">
        <v>3</v>
      </c>
      <c r="B13331" t="s">
        <v>9</v>
      </c>
      <c r="C13331" s="8" t="s">
        <v>7119</v>
      </c>
      <c r="D13331" s="2">
        <v>115805.98</v>
      </c>
      <c r="E13331" s="3">
        <f t="shared" si="416"/>
        <v>5.2417044987833621E-4</v>
      </c>
      <c r="F13331" s="3">
        <f t="shared" si="417"/>
        <v>94.985731846547367</v>
      </c>
      <c r="G13331" t="s">
        <v>14480</v>
      </c>
    </row>
    <row r="13332" spans="1:7" x14ac:dyDescent="0.35">
      <c r="A13332" t="s">
        <v>10</v>
      </c>
      <c r="B13332" t="s">
        <v>96</v>
      </c>
      <c r="C13332" t="s">
        <v>12680</v>
      </c>
      <c r="D13332" s="2">
        <v>115779.75</v>
      </c>
      <c r="E13332" s="3">
        <f t="shared" si="416"/>
        <v>5.240517255179853E-4</v>
      </c>
      <c r="F13332" s="3">
        <f t="shared" si="417"/>
        <v>94.986255898272887</v>
      </c>
      <c r="G13332" t="s">
        <v>14473</v>
      </c>
    </row>
    <row r="13333" spans="1:7" x14ac:dyDescent="0.35">
      <c r="A13333" t="s">
        <v>10</v>
      </c>
      <c r="B13333" t="s">
        <v>9</v>
      </c>
      <c r="C13333" t="s">
        <v>10771</v>
      </c>
      <c r="D13333" s="2">
        <v>115778.19</v>
      </c>
      <c r="E13333" s="3">
        <f t="shared" si="416"/>
        <v>5.240446645190473E-4</v>
      </c>
      <c r="F13333" s="3">
        <f t="shared" si="417"/>
        <v>94.986779942937403</v>
      </c>
      <c r="G13333" t="s">
        <v>14480</v>
      </c>
    </row>
    <row r="13334" spans="1:7" x14ac:dyDescent="0.35">
      <c r="A13334" t="s">
        <v>10</v>
      </c>
      <c r="B13334" t="s">
        <v>9</v>
      </c>
      <c r="C13334" t="s">
        <v>6514</v>
      </c>
      <c r="D13334" s="2">
        <v>115770.69</v>
      </c>
      <c r="E13334" s="3">
        <f t="shared" si="416"/>
        <v>5.2401071740876769E-4</v>
      </c>
      <c r="F13334" s="3">
        <f t="shared" si="417"/>
        <v>94.987303953654816</v>
      </c>
      <c r="G13334" t="s">
        <v>14473</v>
      </c>
    </row>
    <row r="13335" spans="1:7" x14ac:dyDescent="0.35">
      <c r="A13335" t="s">
        <v>10</v>
      </c>
      <c r="B13335" t="s">
        <v>40</v>
      </c>
      <c r="C13335" t="s">
        <v>7280</v>
      </c>
      <c r="D13335" s="2">
        <v>115755.47</v>
      </c>
      <c r="E13335" s="3">
        <f t="shared" si="416"/>
        <v>5.239418274063072E-4</v>
      </c>
      <c r="F13335" s="3">
        <f t="shared" si="417"/>
        <v>94.987827895482226</v>
      </c>
      <c r="G13335" t="s">
        <v>14480</v>
      </c>
    </row>
    <row r="13336" spans="1:7" x14ac:dyDescent="0.35">
      <c r="A13336" t="s">
        <v>10</v>
      </c>
      <c r="B13336" t="s">
        <v>9</v>
      </c>
      <c r="C13336" t="s">
        <v>5421</v>
      </c>
      <c r="D13336" s="2">
        <v>115753.43</v>
      </c>
      <c r="E13336" s="3">
        <f t="shared" si="416"/>
        <v>5.2393259379231118E-4</v>
      </c>
      <c r="F13336" s="3">
        <f t="shared" si="417"/>
        <v>94.98835182807602</v>
      </c>
      <c r="G13336" t="s">
        <v>14480</v>
      </c>
    </row>
    <row r="13337" spans="1:7" x14ac:dyDescent="0.35">
      <c r="A13337" t="s">
        <v>10</v>
      </c>
      <c r="B13337" t="s">
        <v>29</v>
      </c>
      <c r="C13337" t="s">
        <v>517</v>
      </c>
      <c r="D13337" s="2">
        <v>115738.52</v>
      </c>
      <c r="E13337" s="3">
        <f t="shared" si="416"/>
        <v>5.238651069370755E-4</v>
      </c>
      <c r="F13337" s="3">
        <f t="shared" si="417"/>
        <v>94.988875693182962</v>
      </c>
      <c r="G13337" t="s">
        <v>14473</v>
      </c>
    </row>
    <row r="13338" spans="1:7" x14ac:dyDescent="0.35">
      <c r="A13338" t="s">
        <v>3</v>
      </c>
      <c r="B13338" t="s">
        <v>13</v>
      </c>
      <c r="C13338" s="8" t="s">
        <v>4771</v>
      </c>
      <c r="D13338" s="2">
        <v>115736.44</v>
      </c>
      <c r="E13338" s="3">
        <f t="shared" si="416"/>
        <v>5.2385569227182465E-4</v>
      </c>
      <c r="F13338" s="3">
        <f t="shared" si="417"/>
        <v>94.989399548875227</v>
      </c>
      <c r="G13338" t="s">
        <v>14480</v>
      </c>
    </row>
    <row r="13339" spans="1:7" x14ac:dyDescent="0.35">
      <c r="A13339" t="s">
        <v>10</v>
      </c>
      <c r="B13339" t="s">
        <v>8</v>
      </c>
      <c r="C13339" s="8" t="s">
        <v>9076</v>
      </c>
      <c r="D13339" s="2">
        <v>115711.03999999999</v>
      </c>
      <c r="E13339" s="3">
        <f t="shared" si="416"/>
        <v>5.237407247250112E-4</v>
      </c>
      <c r="F13339" s="3">
        <f t="shared" si="417"/>
        <v>94.989923289599957</v>
      </c>
      <c r="G13339" t="s">
        <v>14480</v>
      </c>
    </row>
    <row r="13340" spans="1:7" x14ac:dyDescent="0.35">
      <c r="A13340" t="s">
        <v>3</v>
      </c>
      <c r="B13340" t="s">
        <v>73</v>
      </c>
      <c r="C13340" t="s">
        <v>4891</v>
      </c>
      <c r="D13340" s="2">
        <v>115707.58</v>
      </c>
      <c r="E13340" s="3">
        <f t="shared" si="416"/>
        <v>5.2372506379146902E-4</v>
      </c>
      <c r="F13340" s="3">
        <f t="shared" si="417"/>
        <v>94.990447014663744</v>
      </c>
      <c r="G13340" t="s">
        <v>14480</v>
      </c>
    </row>
    <row r="13341" spans="1:7" x14ac:dyDescent="0.35">
      <c r="A13341" t="s">
        <v>3</v>
      </c>
      <c r="B13341" t="s">
        <v>6</v>
      </c>
      <c r="C13341" t="s">
        <v>457</v>
      </c>
      <c r="D13341" s="2">
        <v>115689.45</v>
      </c>
      <c r="E13341" s="3">
        <f t="shared" si="416"/>
        <v>5.2364300231022001E-4</v>
      </c>
      <c r="F13341" s="3">
        <f t="shared" si="417"/>
        <v>94.990970657666054</v>
      </c>
      <c r="G13341" t="s">
        <v>14480</v>
      </c>
    </row>
    <row r="13342" spans="1:7" x14ac:dyDescent="0.35">
      <c r="A13342" t="s">
        <v>10</v>
      </c>
      <c r="B13342" t="s">
        <v>33</v>
      </c>
      <c r="C13342" s="8" t="s">
        <v>4760</v>
      </c>
      <c r="D13342" s="2">
        <v>115689.42</v>
      </c>
      <c r="E13342" s="3">
        <f t="shared" si="416"/>
        <v>5.2364286652177886E-4</v>
      </c>
      <c r="F13342" s="3">
        <f t="shared" si="417"/>
        <v>94.99149430053258</v>
      </c>
      <c r="G13342" t="s">
        <v>14480</v>
      </c>
    </row>
    <row r="13343" spans="1:7" x14ac:dyDescent="0.35">
      <c r="A13343" t="s">
        <v>3</v>
      </c>
      <c r="B13343" t="s">
        <v>6</v>
      </c>
      <c r="C13343" t="s">
        <v>2039</v>
      </c>
      <c r="D13343" s="2">
        <v>115674.72</v>
      </c>
      <c r="E13343" s="3">
        <f t="shared" si="416"/>
        <v>5.23576330185631E-4</v>
      </c>
      <c r="F13343" s="3">
        <f t="shared" si="417"/>
        <v>94.992017876862761</v>
      </c>
      <c r="G13343" t="s">
        <v>14473</v>
      </c>
    </row>
    <row r="13344" spans="1:7" x14ac:dyDescent="0.35">
      <c r="A13344" t="s">
        <v>10</v>
      </c>
      <c r="B13344" t="s">
        <v>6</v>
      </c>
      <c r="C13344" s="8" t="s">
        <v>10097</v>
      </c>
      <c r="D13344" s="2">
        <v>115673.73</v>
      </c>
      <c r="E13344" s="3">
        <f t="shared" si="416"/>
        <v>5.2357184916707413E-4</v>
      </c>
      <c r="F13344" s="3">
        <f t="shared" si="417"/>
        <v>94.992541448711933</v>
      </c>
      <c r="G13344" t="s">
        <v>14480</v>
      </c>
    </row>
    <row r="13345" spans="1:7" x14ac:dyDescent="0.35">
      <c r="A13345" t="s">
        <v>3</v>
      </c>
      <c r="B13345" t="s">
        <v>9</v>
      </c>
      <c r="C13345" t="s">
        <v>9686</v>
      </c>
      <c r="D13345" s="2">
        <v>115658.82</v>
      </c>
      <c r="E13345" s="3">
        <f t="shared" si="416"/>
        <v>5.2350436231183846E-4</v>
      </c>
      <c r="F13345" s="3">
        <f t="shared" si="417"/>
        <v>94.993064953074239</v>
      </c>
      <c r="G13345" t="s">
        <v>14473</v>
      </c>
    </row>
    <row r="13346" spans="1:7" x14ac:dyDescent="0.35">
      <c r="A13346" t="s">
        <v>10</v>
      </c>
      <c r="B13346" t="s">
        <v>55</v>
      </c>
      <c r="C13346" t="s">
        <v>5079</v>
      </c>
      <c r="D13346" s="2">
        <v>115658.24000000001</v>
      </c>
      <c r="E13346" s="3">
        <f t="shared" si="416"/>
        <v>5.2350173706864353E-4</v>
      </c>
      <c r="F13346" s="3">
        <f t="shared" si="417"/>
        <v>94.993588454811302</v>
      </c>
      <c r="G13346" t="s">
        <v>14480</v>
      </c>
    </row>
    <row r="13347" spans="1:7" x14ac:dyDescent="0.35">
      <c r="A13347" t="s">
        <v>10</v>
      </c>
      <c r="B13347" t="s">
        <v>9</v>
      </c>
      <c r="C13347" t="s">
        <v>7411</v>
      </c>
      <c r="D13347" s="2">
        <v>115654.59</v>
      </c>
      <c r="E13347" s="3">
        <f t="shared" si="416"/>
        <v>5.2348521614164079E-4</v>
      </c>
      <c r="F13347" s="3">
        <f t="shared" si="417"/>
        <v>94.994111940027437</v>
      </c>
      <c r="G13347" t="s">
        <v>14480</v>
      </c>
    </row>
    <row r="13348" spans="1:7" x14ac:dyDescent="0.35">
      <c r="A13348" t="s">
        <v>10</v>
      </c>
      <c r="B13348" t="s">
        <v>9</v>
      </c>
      <c r="C13348" t="s">
        <v>495</v>
      </c>
      <c r="D13348" s="2">
        <v>115640</v>
      </c>
      <c r="E13348" s="3">
        <f t="shared" si="416"/>
        <v>5.2341917769644372E-4</v>
      </c>
      <c r="F13348" s="3">
        <f t="shared" si="417"/>
        <v>94.994635359205134</v>
      </c>
      <c r="G13348" t="s">
        <v>14473</v>
      </c>
    </row>
    <row r="13349" spans="1:7" x14ac:dyDescent="0.35">
      <c r="A13349" t="s">
        <v>10</v>
      </c>
      <c r="B13349" t="s">
        <v>365</v>
      </c>
      <c r="C13349" t="s">
        <v>8840</v>
      </c>
      <c r="D13349" s="2">
        <v>115631.2</v>
      </c>
      <c r="E13349" s="3">
        <f t="shared" si="416"/>
        <v>5.2337934642038243E-4</v>
      </c>
      <c r="F13349" s="3">
        <f t="shared" si="417"/>
        <v>94.995158738551552</v>
      </c>
      <c r="G13349" t="s">
        <v>14473</v>
      </c>
    </row>
    <row r="13350" spans="1:7" x14ac:dyDescent="0.35">
      <c r="A13350" t="s">
        <v>10</v>
      </c>
      <c r="B13350" t="s">
        <v>9</v>
      </c>
      <c r="C13350" s="8" t="s">
        <v>5351</v>
      </c>
      <c r="D13350" s="2">
        <v>115626.7</v>
      </c>
      <c r="E13350" s="3">
        <f t="shared" si="416"/>
        <v>5.2335897815421466E-4</v>
      </c>
      <c r="F13350" s="3">
        <f t="shared" si="417"/>
        <v>94.995682097529709</v>
      </c>
      <c r="G13350" t="s">
        <v>14480</v>
      </c>
    </row>
    <row r="13351" spans="1:7" x14ac:dyDescent="0.35">
      <c r="A13351" t="s">
        <v>3</v>
      </c>
      <c r="B13351" t="s">
        <v>9</v>
      </c>
      <c r="C13351" t="s">
        <v>960</v>
      </c>
      <c r="D13351" s="2">
        <v>115622.29</v>
      </c>
      <c r="E13351" s="3">
        <f t="shared" si="416"/>
        <v>5.2333901725337033E-4</v>
      </c>
      <c r="F13351" s="3">
        <f t="shared" si="417"/>
        <v>94.996205436546958</v>
      </c>
      <c r="G13351" t="s">
        <v>14480</v>
      </c>
    </row>
    <row r="13352" spans="1:7" x14ac:dyDescent="0.35">
      <c r="A13352" t="s">
        <v>3</v>
      </c>
      <c r="B13352" t="s">
        <v>365</v>
      </c>
      <c r="C13352" t="s">
        <v>8840</v>
      </c>
      <c r="D13352" s="2">
        <v>115618.2</v>
      </c>
      <c r="E13352" s="3">
        <f t="shared" si="416"/>
        <v>5.2332050476256462E-4</v>
      </c>
      <c r="F13352" s="3">
        <f t="shared" si="417"/>
        <v>94.996728757051727</v>
      </c>
      <c r="G13352" t="s">
        <v>14473</v>
      </c>
    </row>
    <row r="13353" spans="1:7" x14ac:dyDescent="0.35">
      <c r="A13353" t="s">
        <v>10</v>
      </c>
      <c r="B13353" t="s">
        <v>9</v>
      </c>
      <c r="C13353" t="s">
        <v>4037</v>
      </c>
      <c r="D13353" s="2">
        <v>115591.06</v>
      </c>
      <c r="E13353" s="3">
        <f t="shared" si="416"/>
        <v>5.2319766148616639E-4</v>
      </c>
      <c r="F13353" s="3">
        <f t="shared" si="417"/>
        <v>94.997251954713207</v>
      </c>
      <c r="G13353" t="s">
        <v>14480</v>
      </c>
    </row>
    <row r="13354" spans="1:7" x14ac:dyDescent="0.35">
      <c r="A13354" t="s">
        <v>10</v>
      </c>
      <c r="B13354" t="s">
        <v>16</v>
      </c>
      <c r="C13354" s="13" t="s">
        <v>12321</v>
      </c>
      <c r="D13354" s="2">
        <v>115569.03</v>
      </c>
      <c r="E13354" s="3">
        <f t="shared" si="416"/>
        <v>5.2309794750757201E-4</v>
      </c>
      <c r="F13354" s="3">
        <f t="shared" si="417"/>
        <v>94.997775052660714</v>
      </c>
      <c r="G13354" t="s">
        <v>14480</v>
      </c>
    </row>
    <row r="13355" spans="1:7" x14ac:dyDescent="0.35">
      <c r="A13355" t="s">
        <v>3</v>
      </c>
      <c r="B13355" t="s">
        <v>32</v>
      </c>
      <c r="C13355" t="s">
        <v>950</v>
      </c>
      <c r="D13355" s="2">
        <v>115559.19</v>
      </c>
      <c r="E13355" s="3">
        <f t="shared" si="416"/>
        <v>5.2305340889888534E-4</v>
      </c>
      <c r="F13355" s="3">
        <f t="shared" si="417"/>
        <v>94.998298106069612</v>
      </c>
      <c r="G13355" t="s">
        <v>14473</v>
      </c>
    </row>
    <row r="13356" spans="1:7" x14ac:dyDescent="0.35">
      <c r="A13356" t="s">
        <v>3</v>
      </c>
      <c r="B13356" t="s">
        <v>8</v>
      </c>
      <c r="C13356" t="s">
        <v>4810</v>
      </c>
      <c r="D13356" s="2">
        <v>115541.98</v>
      </c>
      <c r="E13356" s="3">
        <f t="shared" si="416"/>
        <v>5.2297551159649722E-4</v>
      </c>
      <c r="F13356" s="3">
        <f t="shared" si="417"/>
        <v>94.998821081581212</v>
      </c>
      <c r="G13356" t="s">
        <v>14480</v>
      </c>
    </row>
    <row r="13357" spans="1:7" x14ac:dyDescent="0.35">
      <c r="A13357" t="s">
        <v>3</v>
      </c>
      <c r="B13357" t="s">
        <v>9</v>
      </c>
      <c r="C13357" t="s">
        <v>7803</v>
      </c>
      <c r="D13357" s="2">
        <v>115525.42</v>
      </c>
      <c r="E13357" s="3">
        <f t="shared" si="416"/>
        <v>5.2290055637700011E-4</v>
      </c>
      <c r="F13357" s="3">
        <f t="shared" si="417"/>
        <v>94.999343982137589</v>
      </c>
      <c r="G13357" t="s">
        <v>14480</v>
      </c>
    </row>
    <row r="13358" spans="1:7" x14ac:dyDescent="0.35">
      <c r="A13358" t="s">
        <v>3</v>
      </c>
      <c r="B13358" t="s">
        <v>37</v>
      </c>
      <c r="C13358" s="13" t="s">
        <v>5134</v>
      </c>
      <c r="D13358" s="2">
        <v>115514.75</v>
      </c>
      <c r="E13358" s="3">
        <f t="shared" si="416"/>
        <v>5.2285226095477577E-4</v>
      </c>
      <c r="F13358" s="3">
        <f t="shared" si="417"/>
        <v>94.999866834398546</v>
      </c>
      <c r="G13358" t="s">
        <v>14480</v>
      </c>
    </row>
    <row r="13359" spans="1:7" x14ac:dyDescent="0.35">
      <c r="A13359" t="s">
        <v>3</v>
      </c>
      <c r="B13359" t="s">
        <v>16</v>
      </c>
      <c r="C13359" s="13" t="s">
        <v>8984</v>
      </c>
      <c r="D13359" s="2">
        <v>115509.8</v>
      </c>
      <c r="E13359" s="3">
        <f t="shared" si="416"/>
        <v>5.2282985586199135E-4</v>
      </c>
      <c r="F13359" s="3">
        <f t="shared" si="417"/>
        <v>95.000389664254413</v>
      </c>
      <c r="G13359" t="s">
        <v>14480</v>
      </c>
    </row>
    <row r="13360" spans="1:7" x14ac:dyDescent="0.35">
      <c r="A13360" t="s">
        <v>3</v>
      </c>
      <c r="B13360" t="s">
        <v>8</v>
      </c>
      <c r="C13360" t="s">
        <v>4139</v>
      </c>
      <c r="D13360" s="2">
        <v>115477.18</v>
      </c>
      <c r="E13360" s="3">
        <f t="shared" si="416"/>
        <v>5.2268220856368217E-4</v>
      </c>
      <c r="F13360" s="3">
        <f t="shared" si="417"/>
        <v>95.000912346462982</v>
      </c>
      <c r="G13360" t="s">
        <v>14480</v>
      </c>
    </row>
    <row r="13361" spans="1:7" x14ac:dyDescent="0.35">
      <c r="A13361" t="s">
        <v>3</v>
      </c>
      <c r="B13361" t="s">
        <v>28</v>
      </c>
      <c r="C13361" s="8" t="s">
        <v>11975</v>
      </c>
      <c r="D13361" s="2">
        <v>115470.54</v>
      </c>
      <c r="E13361" s="3">
        <f t="shared" si="416"/>
        <v>5.2265215405538148E-4</v>
      </c>
      <c r="F13361" s="3">
        <f t="shared" si="417"/>
        <v>95.001434998617043</v>
      </c>
      <c r="G13361" t="s">
        <v>14480</v>
      </c>
    </row>
    <row r="13362" spans="1:7" x14ac:dyDescent="0.35">
      <c r="A13362" t="s">
        <v>3</v>
      </c>
      <c r="B13362" t="s">
        <v>22</v>
      </c>
      <c r="C13362" t="s">
        <v>1595</v>
      </c>
      <c r="D13362" s="2">
        <v>115457.25</v>
      </c>
      <c r="E13362" s="3">
        <f t="shared" si="416"/>
        <v>5.225919997759661E-4</v>
      </c>
      <c r="F13362" s="3">
        <f t="shared" si="417"/>
        <v>95.001957590616826</v>
      </c>
      <c r="G13362" t="s">
        <v>14473</v>
      </c>
    </row>
    <row r="13363" spans="1:7" x14ac:dyDescent="0.35">
      <c r="A13363" t="s">
        <v>3</v>
      </c>
      <c r="B13363" t="s">
        <v>6</v>
      </c>
      <c r="C13363" t="s">
        <v>4853</v>
      </c>
      <c r="D13363" s="2">
        <v>115446.34</v>
      </c>
      <c r="E13363" s="3">
        <f t="shared" si="416"/>
        <v>5.2254261804621292E-4</v>
      </c>
      <c r="F13363" s="3">
        <f t="shared" si="417"/>
        <v>95.002480133234869</v>
      </c>
      <c r="G13363" t="s">
        <v>14480</v>
      </c>
    </row>
    <row r="13364" spans="1:7" x14ac:dyDescent="0.35">
      <c r="A13364" t="s">
        <v>3</v>
      </c>
      <c r="B13364" t="s">
        <v>122</v>
      </c>
      <c r="C13364" t="s">
        <v>13794</v>
      </c>
      <c r="D13364" s="2">
        <v>115446.03</v>
      </c>
      <c r="E13364" s="3">
        <f t="shared" si="416"/>
        <v>5.2254121489898799E-4</v>
      </c>
      <c r="F13364" s="3">
        <f t="shared" si="417"/>
        <v>95.003002674449775</v>
      </c>
      <c r="G13364" t="s">
        <v>14473</v>
      </c>
    </row>
    <row r="13365" spans="1:7" x14ac:dyDescent="0.35">
      <c r="A13365" t="s">
        <v>3</v>
      </c>
      <c r="B13365" t="s">
        <v>9</v>
      </c>
      <c r="C13365" t="s">
        <v>4529</v>
      </c>
      <c r="D13365" s="2">
        <v>115439.03</v>
      </c>
      <c r="E13365" s="3">
        <f t="shared" si="416"/>
        <v>5.2250953092939376E-4</v>
      </c>
      <c r="F13365" s="3">
        <f t="shared" si="417"/>
        <v>95.003525183980699</v>
      </c>
      <c r="G13365" t="s">
        <v>14480</v>
      </c>
    </row>
    <row r="13366" spans="1:7" x14ac:dyDescent="0.35">
      <c r="A13366" t="s">
        <v>10</v>
      </c>
      <c r="B13366" t="s">
        <v>20</v>
      </c>
      <c r="C13366" t="s">
        <v>3072</v>
      </c>
      <c r="D13366" s="2">
        <v>115429.84</v>
      </c>
      <c r="E13366" s="3">
        <f t="shared" si="416"/>
        <v>5.2246793440359788E-4</v>
      </c>
      <c r="F13366" s="3">
        <f t="shared" si="417"/>
        <v>95.004047651915101</v>
      </c>
      <c r="G13366" t="s">
        <v>14473</v>
      </c>
    </row>
    <row r="13367" spans="1:7" x14ac:dyDescent="0.35">
      <c r="A13367" t="s">
        <v>10</v>
      </c>
      <c r="B13367" t="s">
        <v>9</v>
      </c>
      <c r="C13367" s="7" t="s">
        <v>1808</v>
      </c>
      <c r="D13367" s="2">
        <v>115419.46</v>
      </c>
      <c r="E13367" s="3">
        <f t="shared" si="416"/>
        <v>5.2242095160297112E-4</v>
      </c>
      <c r="F13367" s="3">
        <f t="shared" si="417"/>
        <v>95.004570072866699</v>
      </c>
      <c r="G13367" t="s">
        <v>14480</v>
      </c>
    </row>
    <row r="13368" spans="1:7" x14ac:dyDescent="0.35">
      <c r="A13368" t="s">
        <v>3</v>
      </c>
      <c r="B13368" t="s">
        <v>52</v>
      </c>
      <c r="C13368" t="s">
        <v>1455</v>
      </c>
      <c r="D13368" s="2">
        <v>115381.85</v>
      </c>
      <c r="E13368" s="3">
        <f t="shared" si="416"/>
        <v>5.2225071816062269E-4</v>
      </c>
      <c r="F13368" s="3">
        <f t="shared" si="417"/>
        <v>95.005092323584861</v>
      </c>
      <c r="G13368" t="s">
        <v>14473</v>
      </c>
    </row>
    <row r="13369" spans="1:7" x14ac:dyDescent="0.35">
      <c r="A13369" t="s">
        <v>3</v>
      </c>
      <c r="B13369" t="s">
        <v>134</v>
      </c>
      <c r="C13369" t="s">
        <v>1524</v>
      </c>
      <c r="D13369" s="2">
        <v>115366.8</v>
      </c>
      <c r="E13369" s="3">
        <f t="shared" si="416"/>
        <v>5.2218259762599518E-4</v>
      </c>
      <c r="F13369" s="3">
        <f t="shared" si="417"/>
        <v>95.005614506182482</v>
      </c>
      <c r="G13369" t="s">
        <v>14473</v>
      </c>
    </row>
    <row r="13370" spans="1:7" x14ac:dyDescent="0.35">
      <c r="A13370" t="s">
        <v>10</v>
      </c>
      <c r="B13370" t="s">
        <v>20</v>
      </c>
      <c r="C13370" t="s">
        <v>7563</v>
      </c>
      <c r="D13370" s="2">
        <v>115357.6</v>
      </c>
      <c r="E13370" s="3">
        <f t="shared" si="416"/>
        <v>5.2214095583738563E-4</v>
      </c>
      <c r="F13370" s="3">
        <f t="shared" si="417"/>
        <v>95.00613664713832</v>
      </c>
      <c r="G13370" t="s">
        <v>14480</v>
      </c>
    </row>
    <row r="13371" spans="1:7" x14ac:dyDescent="0.35">
      <c r="A13371" t="s">
        <v>10</v>
      </c>
      <c r="B13371" t="s">
        <v>6</v>
      </c>
      <c r="C13371" t="s">
        <v>11834</v>
      </c>
      <c r="D13371" s="2">
        <v>115349.35</v>
      </c>
      <c r="E13371" s="3">
        <f t="shared" si="416"/>
        <v>5.2210361401607821E-4</v>
      </c>
      <c r="F13371" s="3">
        <f t="shared" si="417"/>
        <v>95.006658750752337</v>
      </c>
      <c r="G13371" t="s">
        <v>14473</v>
      </c>
    </row>
    <row r="13372" spans="1:7" x14ac:dyDescent="0.35">
      <c r="A13372" t="s">
        <v>3</v>
      </c>
      <c r="B13372" t="s">
        <v>134</v>
      </c>
      <c r="C13372" t="s">
        <v>13892</v>
      </c>
      <c r="D13372" s="2">
        <v>115336.2</v>
      </c>
      <c r="E13372" s="3">
        <f t="shared" si="416"/>
        <v>5.2204409341605467E-4</v>
      </c>
      <c r="F13372" s="3">
        <f t="shared" si="417"/>
        <v>95.007180794845752</v>
      </c>
      <c r="G13372" t="s">
        <v>14480</v>
      </c>
    </row>
    <row r="13373" spans="1:7" x14ac:dyDescent="0.35">
      <c r="A13373" t="s">
        <v>10</v>
      </c>
      <c r="B13373" t="s">
        <v>13</v>
      </c>
      <c r="C13373" t="s">
        <v>9220</v>
      </c>
      <c r="D13373" s="2">
        <v>115328.95</v>
      </c>
      <c r="E13373" s="3">
        <f t="shared" si="416"/>
        <v>5.220112778761178E-4</v>
      </c>
      <c r="F13373" s="3">
        <f t="shared" si="417"/>
        <v>95.007702806123632</v>
      </c>
      <c r="G13373" t="s">
        <v>14473</v>
      </c>
    </row>
    <row r="13374" spans="1:7" x14ac:dyDescent="0.35">
      <c r="A13374" t="s">
        <v>3</v>
      </c>
      <c r="B13374" t="s">
        <v>9</v>
      </c>
      <c r="C13374" t="s">
        <v>4082</v>
      </c>
      <c r="D13374" s="2">
        <v>115311.98</v>
      </c>
      <c r="E13374" s="3">
        <f t="shared" si="416"/>
        <v>5.2193446688125875E-4</v>
      </c>
      <c r="F13374" s="3">
        <f t="shared" si="417"/>
        <v>95.008224740590506</v>
      </c>
      <c r="G13374" t="s">
        <v>14480</v>
      </c>
    </row>
    <row r="13375" spans="1:7" x14ac:dyDescent="0.35">
      <c r="A13375" t="s">
        <v>3</v>
      </c>
      <c r="B13375" t="s">
        <v>166</v>
      </c>
      <c r="C13375" s="8" t="s">
        <v>229</v>
      </c>
      <c r="D13375" s="2">
        <v>115298.49</v>
      </c>
      <c r="E13375" s="3">
        <f t="shared" si="416"/>
        <v>5.2187340734556934E-4</v>
      </c>
      <c r="F13375" s="3">
        <f t="shared" si="417"/>
        <v>95.008746613997857</v>
      </c>
      <c r="G13375" t="s">
        <v>14480</v>
      </c>
    </row>
    <row r="13376" spans="1:7" x14ac:dyDescent="0.35">
      <c r="A13376" t="s">
        <v>3</v>
      </c>
      <c r="B13376" t="s">
        <v>9</v>
      </c>
      <c r="C13376" t="s">
        <v>9524</v>
      </c>
      <c r="D13376" s="2">
        <v>115280.36</v>
      </c>
      <c r="E13376" s="3">
        <f t="shared" si="416"/>
        <v>5.2179134586432033E-4</v>
      </c>
      <c r="F13376" s="3">
        <f t="shared" si="417"/>
        <v>95.009268405343718</v>
      </c>
      <c r="G13376" t="s">
        <v>14480</v>
      </c>
    </row>
    <row r="13377" spans="1:7" x14ac:dyDescent="0.35">
      <c r="A13377" t="s">
        <v>10</v>
      </c>
      <c r="B13377" t="s">
        <v>9</v>
      </c>
      <c r="C13377" t="s">
        <v>11246</v>
      </c>
      <c r="D13377" s="2">
        <v>115275.19</v>
      </c>
      <c r="E13377" s="3">
        <f t="shared" si="416"/>
        <v>5.2176794498963431E-4</v>
      </c>
      <c r="F13377" s="3">
        <f t="shared" si="417"/>
        <v>95.009790173288707</v>
      </c>
      <c r="G13377" t="s">
        <v>14480</v>
      </c>
    </row>
    <row r="13378" spans="1:7" x14ac:dyDescent="0.35">
      <c r="A13378" t="s">
        <v>10</v>
      </c>
      <c r="B13378" t="s">
        <v>8</v>
      </c>
      <c r="C13378" t="s">
        <v>2099</v>
      </c>
      <c r="D13378" s="2">
        <v>115270.68</v>
      </c>
      <c r="E13378" s="3">
        <f t="shared" si="416"/>
        <v>5.2174753146065286E-4</v>
      </c>
      <c r="F13378" s="3">
        <f t="shared" si="417"/>
        <v>95.010311920820172</v>
      </c>
      <c r="G13378" t="s">
        <v>14480</v>
      </c>
    </row>
    <row r="13379" spans="1:7" x14ac:dyDescent="0.35">
      <c r="A13379" t="s">
        <v>3</v>
      </c>
      <c r="B13379" t="s">
        <v>38</v>
      </c>
      <c r="C13379" t="s">
        <v>11491</v>
      </c>
      <c r="D13379" s="2">
        <v>115257.08</v>
      </c>
      <c r="E13379" s="3">
        <f t="shared" ref="E13379:E13442" si="418">(D13379/$D$29638)*100</f>
        <v>5.2168597403401266E-4</v>
      </c>
      <c r="F13379" s="3">
        <f t="shared" si="417"/>
        <v>95.010833606794208</v>
      </c>
      <c r="G13379" t="s">
        <v>14473</v>
      </c>
    </row>
    <row r="13380" spans="1:7" x14ac:dyDescent="0.35">
      <c r="A13380" t="s">
        <v>3</v>
      </c>
      <c r="B13380" t="s">
        <v>8</v>
      </c>
      <c r="C13380" t="s">
        <v>4535</v>
      </c>
      <c r="D13380" s="2">
        <v>115247.39</v>
      </c>
      <c r="E13380" s="3">
        <f t="shared" si="418"/>
        <v>5.2164211436753151E-4</v>
      </c>
      <c r="F13380" s="3">
        <f t="shared" ref="F13380:F13443" si="419">E13380+F13379</f>
        <v>95.011355248908572</v>
      </c>
      <c r="G13380" t="s">
        <v>14473</v>
      </c>
    </row>
    <row r="13381" spans="1:7" x14ac:dyDescent="0.35">
      <c r="A13381" t="s">
        <v>10</v>
      </c>
      <c r="B13381" t="s">
        <v>9</v>
      </c>
      <c r="C13381" t="s">
        <v>8834</v>
      </c>
      <c r="D13381" s="2">
        <v>115238.57</v>
      </c>
      <c r="E13381" s="3">
        <f t="shared" si="418"/>
        <v>5.2160219256584285E-4</v>
      </c>
      <c r="F13381" s="3">
        <f t="shared" si="419"/>
        <v>95.011876851101135</v>
      </c>
      <c r="G13381" t="s">
        <v>14480</v>
      </c>
    </row>
    <row r="13382" spans="1:7" x14ac:dyDescent="0.35">
      <c r="A13382" t="s">
        <v>3</v>
      </c>
      <c r="B13382" t="s">
        <v>9</v>
      </c>
      <c r="C13382" t="s">
        <v>4222</v>
      </c>
      <c r="D13382" s="2">
        <v>115238.17</v>
      </c>
      <c r="E13382" s="3">
        <f t="shared" si="418"/>
        <v>5.2160038205329459E-4</v>
      </c>
      <c r="F13382" s="3">
        <f t="shared" si="419"/>
        <v>95.012398451483193</v>
      </c>
      <c r="G13382" t="s">
        <v>14473</v>
      </c>
    </row>
    <row r="13383" spans="1:7" x14ac:dyDescent="0.35">
      <c r="A13383" t="s">
        <v>10</v>
      </c>
      <c r="B13383" t="s">
        <v>55</v>
      </c>
      <c r="C13383" t="s">
        <v>4809</v>
      </c>
      <c r="D13383" s="2">
        <v>115233.5</v>
      </c>
      <c r="E13383" s="3">
        <f t="shared" si="418"/>
        <v>5.2157924431929384E-4</v>
      </c>
      <c r="F13383" s="3">
        <f t="shared" si="419"/>
        <v>95.012920030727514</v>
      </c>
      <c r="G13383" t="s">
        <v>14480</v>
      </c>
    </row>
    <row r="13384" spans="1:7" x14ac:dyDescent="0.35">
      <c r="A13384" t="s">
        <v>10</v>
      </c>
      <c r="B13384" t="s">
        <v>6</v>
      </c>
      <c r="C13384" s="8" t="s">
        <v>12811</v>
      </c>
      <c r="D13384" s="2">
        <v>115211.2</v>
      </c>
      <c r="E13384" s="3">
        <f t="shared" si="418"/>
        <v>5.2147830824472946E-4</v>
      </c>
      <c r="F13384" s="3">
        <f t="shared" si="419"/>
        <v>95.013441509035758</v>
      </c>
      <c r="G13384" t="s">
        <v>14480</v>
      </c>
    </row>
    <row r="13385" spans="1:7" x14ac:dyDescent="0.35">
      <c r="A13385" t="s">
        <v>3</v>
      </c>
      <c r="B13385" t="s">
        <v>134</v>
      </c>
      <c r="C13385" t="s">
        <v>11997</v>
      </c>
      <c r="D13385" s="2">
        <v>115177.36</v>
      </c>
      <c r="E13385" s="3">
        <f t="shared" si="418"/>
        <v>5.2132513888314825E-4</v>
      </c>
      <c r="F13385" s="3">
        <f t="shared" si="419"/>
        <v>95.013962834174635</v>
      </c>
      <c r="G13385" t="s">
        <v>14480</v>
      </c>
    </row>
    <row r="13386" spans="1:7" x14ac:dyDescent="0.35">
      <c r="A13386" t="s">
        <v>3</v>
      </c>
      <c r="B13386" t="s">
        <v>6</v>
      </c>
      <c r="C13386" t="s">
        <v>1157</v>
      </c>
      <c r="D13386" s="2">
        <v>115169.48</v>
      </c>
      <c r="E13386" s="3">
        <f t="shared" si="418"/>
        <v>5.2128947178594796E-4</v>
      </c>
      <c r="F13386" s="3">
        <f t="shared" si="419"/>
        <v>95.014484123646426</v>
      </c>
      <c r="G13386" t="s">
        <v>14473</v>
      </c>
    </row>
    <row r="13387" spans="1:7" x14ac:dyDescent="0.35">
      <c r="A13387" t="s">
        <v>10</v>
      </c>
      <c r="B13387" t="s">
        <v>29</v>
      </c>
      <c r="C13387" t="s">
        <v>2100</v>
      </c>
      <c r="D13387" s="2">
        <v>115166.34</v>
      </c>
      <c r="E13387" s="3">
        <f t="shared" si="418"/>
        <v>5.2127525926244428E-4</v>
      </c>
      <c r="F13387" s="3">
        <f t="shared" si="419"/>
        <v>95.015005398905686</v>
      </c>
      <c r="G13387" t="s">
        <v>14480</v>
      </c>
    </row>
    <row r="13388" spans="1:7" x14ac:dyDescent="0.35">
      <c r="A13388" t="s">
        <v>10</v>
      </c>
      <c r="B13388" t="s">
        <v>22</v>
      </c>
      <c r="C13388" t="s">
        <v>8812</v>
      </c>
      <c r="D13388" s="2">
        <v>115146</v>
      </c>
      <c r="E13388" s="3">
        <f t="shared" si="418"/>
        <v>5.2118319469936626E-4</v>
      </c>
      <c r="F13388" s="3">
        <f t="shared" si="419"/>
        <v>95.015526582100378</v>
      </c>
      <c r="G13388" t="s">
        <v>14473</v>
      </c>
    </row>
    <row r="13389" spans="1:7" x14ac:dyDescent="0.35">
      <c r="A13389" t="s">
        <v>3</v>
      </c>
      <c r="B13389" t="s">
        <v>28</v>
      </c>
      <c r="C13389" t="s">
        <v>846</v>
      </c>
      <c r="D13389" s="2">
        <v>115140.1</v>
      </c>
      <c r="E13389" s="3">
        <f t="shared" si="418"/>
        <v>5.2115648963927969E-4</v>
      </c>
      <c r="F13389" s="3">
        <f t="shared" si="419"/>
        <v>95.016047738590018</v>
      </c>
      <c r="G13389" t="s">
        <v>14473</v>
      </c>
    </row>
    <row r="13390" spans="1:7" x14ac:dyDescent="0.35">
      <c r="A13390" t="s">
        <v>10</v>
      </c>
      <c r="B13390" t="s">
        <v>55</v>
      </c>
      <c r="C13390" s="7" t="s">
        <v>497</v>
      </c>
      <c r="D13390" s="2">
        <v>115128.28</v>
      </c>
      <c r="E13390" s="3">
        <f t="shared" si="418"/>
        <v>5.2110298899347919E-4</v>
      </c>
      <c r="F13390" s="3">
        <f t="shared" si="419"/>
        <v>95.016568841579016</v>
      </c>
      <c r="G13390" t="s">
        <v>14480</v>
      </c>
    </row>
    <row r="13391" spans="1:7" x14ac:dyDescent="0.35">
      <c r="A13391" t="s">
        <v>3</v>
      </c>
      <c r="B13391" t="s">
        <v>6</v>
      </c>
      <c r="C13391" s="8" t="s">
        <v>5501</v>
      </c>
      <c r="D13391" s="2">
        <v>115115.51</v>
      </c>
      <c r="E13391" s="3">
        <f t="shared" si="418"/>
        <v>5.2104518838037655E-4</v>
      </c>
      <c r="F13391" s="3">
        <f t="shared" si="419"/>
        <v>95.017089886767394</v>
      </c>
      <c r="G13391" t="s">
        <v>14480</v>
      </c>
    </row>
    <row r="13392" spans="1:7" x14ac:dyDescent="0.35">
      <c r="A13392" t="s">
        <v>10</v>
      </c>
      <c r="B13392" t="s">
        <v>40</v>
      </c>
      <c r="C13392" t="s">
        <v>13174</v>
      </c>
      <c r="D13392" s="2">
        <v>115106.19</v>
      </c>
      <c r="E13392" s="3">
        <f t="shared" si="418"/>
        <v>5.2100300343800251E-4</v>
      </c>
      <c r="F13392" s="3">
        <f t="shared" si="419"/>
        <v>95.017610889770836</v>
      </c>
      <c r="G13392" t="s">
        <v>14473</v>
      </c>
    </row>
    <row r="13393" spans="1:7" x14ac:dyDescent="0.35">
      <c r="A13393" t="s">
        <v>3</v>
      </c>
      <c r="B13393" t="s">
        <v>6</v>
      </c>
      <c r="C13393" t="s">
        <v>5140</v>
      </c>
      <c r="D13393" s="2">
        <v>115079.27</v>
      </c>
      <c r="E13393" s="3">
        <f t="shared" si="418"/>
        <v>5.2088115594350589E-4</v>
      </c>
      <c r="F13393" s="3">
        <f t="shared" si="419"/>
        <v>95.018131770926786</v>
      </c>
      <c r="G13393" t="s">
        <v>14473</v>
      </c>
    </row>
    <row r="13394" spans="1:7" x14ac:dyDescent="0.35">
      <c r="A13394" t="s">
        <v>3</v>
      </c>
      <c r="B13394" t="s">
        <v>56</v>
      </c>
      <c r="C13394" t="s">
        <v>1827</v>
      </c>
      <c r="D13394" s="2">
        <v>115075.28</v>
      </c>
      <c r="E13394" s="3">
        <f t="shared" si="418"/>
        <v>5.2086309608083718E-4</v>
      </c>
      <c r="F13394" s="3">
        <f t="shared" si="419"/>
        <v>95.018652634022871</v>
      </c>
      <c r="G13394" t="s">
        <v>14473</v>
      </c>
    </row>
    <row r="13395" spans="1:7" x14ac:dyDescent="0.35">
      <c r="A13395" t="s">
        <v>3</v>
      </c>
      <c r="B13395" t="s">
        <v>45</v>
      </c>
      <c r="C13395" s="13" t="s">
        <v>3515</v>
      </c>
      <c r="D13395" s="2">
        <v>115071.52</v>
      </c>
      <c r="E13395" s="3">
        <f t="shared" si="418"/>
        <v>5.2084607726288375E-4</v>
      </c>
      <c r="F13395" s="3">
        <f t="shared" si="419"/>
        <v>95.019173480100136</v>
      </c>
      <c r="G13395" t="s">
        <v>14480</v>
      </c>
    </row>
    <row r="13396" spans="1:7" x14ac:dyDescent="0.35">
      <c r="A13396" t="s">
        <v>10</v>
      </c>
      <c r="B13396" t="s">
        <v>9</v>
      </c>
      <c r="C13396" t="s">
        <v>10251</v>
      </c>
      <c r="D13396" s="2">
        <v>115048.92</v>
      </c>
      <c r="E13396" s="3">
        <f t="shared" si="418"/>
        <v>5.2074378330390812E-4</v>
      </c>
      <c r="F13396" s="3">
        <f t="shared" si="419"/>
        <v>95.019694223883434</v>
      </c>
      <c r="G13396" t="s">
        <v>14480</v>
      </c>
    </row>
    <row r="13397" spans="1:7" x14ac:dyDescent="0.35">
      <c r="A13397" t="s">
        <v>3</v>
      </c>
      <c r="B13397" t="s">
        <v>8</v>
      </c>
      <c r="C13397" t="s">
        <v>4231</v>
      </c>
      <c r="D13397" s="2">
        <v>115023.76</v>
      </c>
      <c r="E13397" s="3">
        <f t="shared" si="418"/>
        <v>5.2062990206462373E-4</v>
      </c>
      <c r="F13397" s="3">
        <f t="shared" si="419"/>
        <v>95.020214853785504</v>
      </c>
      <c r="G13397" t="s">
        <v>14480</v>
      </c>
    </row>
    <row r="13398" spans="1:7" x14ac:dyDescent="0.35">
      <c r="A13398" t="s">
        <v>3</v>
      </c>
      <c r="B13398" t="s">
        <v>23</v>
      </c>
      <c r="C13398" t="s">
        <v>10445</v>
      </c>
      <c r="D13398" s="2">
        <v>115019.06</v>
      </c>
      <c r="E13398" s="3">
        <f t="shared" si="418"/>
        <v>5.2060862854218194E-4</v>
      </c>
      <c r="F13398" s="3">
        <f t="shared" si="419"/>
        <v>95.020735462414052</v>
      </c>
      <c r="G13398" t="s">
        <v>14480</v>
      </c>
    </row>
    <row r="13399" spans="1:7" x14ac:dyDescent="0.35">
      <c r="A13399" t="s">
        <v>10</v>
      </c>
      <c r="B13399" t="s">
        <v>180</v>
      </c>
      <c r="C13399" t="s">
        <v>9490</v>
      </c>
      <c r="D13399" s="2">
        <v>115009.59</v>
      </c>
      <c r="E13399" s="3">
        <f t="shared" si="418"/>
        <v>5.2056576465760228E-4</v>
      </c>
      <c r="F13399" s="3">
        <f t="shared" si="419"/>
        <v>95.021256028178712</v>
      </c>
      <c r="G13399" t="s">
        <v>14480</v>
      </c>
    </row>
    <row r="13400" spans="1:7" x14ac:dyDescent="0.35">
      <c r="A13400" t="s">
        <v>10</v>
      </c>
      <c r="B13400" t="s">
        <v>9</v>
      </c>
      <c r="C13400" t="s">
        <v>14001</v>
      </c>
      <c r="D13400" s="2">
        <v>115003.18</v>
      </c>
      <c r="E13400" s="3">
        <f t="shared" si="418"/>
        <v>5.2053675119401676E-4</v>
      </c>
      <c r="F13400" s="3">
        <f t="shared" si="419"/>
        <v>95.021776564929908</v>
      </c>
      <c r="G13400" t="s">
        <v>14480</v>
      </c>
    </row>
    <row r="13401" spans="1:7" x14ac:dyDescent="0.35">
      <c r="A13401" t="s">
        <v>3</v>
      </c>
      <c r="B13401" t="s">
        <v>13</v>
      </c>
      <c r="C13401" t="s">
        <v>8394</v>
      </c>
      <c r="D13401" s="2">
        <v>115000.61</v>
      </c>
      <c r="E13401" s="3">
        <f t="shared" si="418"/>
        <v>5.2052511865089432E-4</v>
      </c>
      <c r="F13401" s="3">
        <f t="shared" si="419"/>
        <v>95.022297090048554</v>
      </c>
      <c r="G13401" t="s">
        <v>14480</v>
      </c>
    </row>
    <row r="13402" spans="1:7" x14ac:dyDescent="0.35">
      <c r="A13402" t="s">
        <v>3</v>
      </c>
      <c r="B13402" t="s">
        <v>13</v>
      </c>
      <c r="C13402" t="s">
        <v>14238</v>
      </c>
      <c r="D13402" s="2">
        <v>114997.03</v>
      </c>
      <c r="E13402" s="3">
        <f t="shared" si="418"/>
        <v>5.2050891456358755E-4</v>
      </c>
      <c r="F13402" s="3">
        <f t="shared" si="419"/>
        <v>95.022817598963115</v>
      </c>
      <c r="G13402" t="s">
        <v>14473</v>
      </c>
    </row>
    <row r="13403" spans="1:7" x14ac:dyDescent="0.35">
      <c r="A13403" t="s">
        <v>3</v>
      </c>
      <c r="B13403" t="s">
        <v>13</v>
      </c>
      <c r="C13403" s="8" t="s">
        <v>5931</v>
      </c>
      <c r="D13403" s="2">
        <v>114981.38</v>
      </c>
      <c r="E13403" s="3">
        <f t="shared" si="418"/>
        <v>5.2043807826013765E-4</v>
      </c>
      <c r="F13403" s="3">
        <f t="shared" si="419"/>
        <v>95.02333803704137</v>
      </c>
      <c r="G13403" t="s">
        <v>14480</v>
      </c>
    </row>
    <row r="13404" spans="1:7" x14ac:dyDescent="0.35">
      <c r="A13404" t="s">
        <v>10</v>
      </c>
      <c r="B13404" t="s">
        <v>180</v>
      </c>
      <c r="C13404" t="s">
        <v>2619</v>
      </c>
      <c r="D13404" s="2">
        <v>114972.37</v>
      </c>
      <c r="E13404" s="3">
        <f t="shared" si="418"/>
        <v>5.2039729646498854E-4</v>
      </c>
      <c r="F13404" s="3">
        <f t="shared" si="419"/>
        <v>95.023858434337839</v>
      </c>
      <c r="G13404" t="s">
        <v>14480</v>
      </c>
    </row>
    <row r="13405" spans="1:7" x14ac:dyDescent="0.35">
      <c r="A13405" t="s">
        <v>3</v>
      </c>
      <c r="B13405" t="s">
        <v>9</v>
      </c>
      <c r="C13405" t="s">
        <v>12386</v>
      </c>
      <c r="D13405" s="2">
        <v>114967.6</v>
      </c>
      <c r="E13405" s="3">
        <f t="shared" si="418"/>
        <v>5.2037570610285078E-4</v>
      </c>
      <c r="F13405" s="3">
        <f t="shared" si="419"/>
        <v>95.024378810043942</v>
      </c>
      <c r="G13405" t="s">
        <v>14473</v>
      </c>
    </row>
    <row r="13406" spans="1:7" x14ac:dyDescent="0.35">
      <c r="A13406" t="s">
        <v>3</v>
      </c>
      <c r="B13406" t="s">
        <v>4</v>
      </c>
      <c r="C13406" t="s">
        <v>12218</v>
      </c>
      <c r="D13406" s="2">
        <v>114965.35</v>
      </c>
      <c r="E13406" s="3">
        <f t="shared" si="418"/>
        <v>5.2036552196976695E-4</v>
      </c>
      <c r="F13406" s="3">
        <f t="shared" si="419"/>
        <v>95.024899175565906</v>
      </c>
      <c r="G13406" t="s">
        <v>14480</v>
      </c>
    </row>
    <row r="13407" spans="1:7" x14ac:dyDescent="0.35">
      <c r="A13407" t="s">
        <v>3</v>
      </c>
      <c r="B13407" t="s">
        <v>62</v>
      </c>
      <c r="C13407" t="s">
        <v>2250</v>
      </c>
      <c r="D13407" s="2">
        <v>114921.72</v>
      </c>
      <c r="E13407" s="3">
        <f t="shared" si="418"/>
        <v>5.2016804031356748E-4</v>
      </c>
      <c r="F13407" s="3">
        <f t="shared" si="419"/>
        <v>95.025419343606217</v>
      </c>
      <c r="G13407" t="s">
        <v>14473</v>
      </c>
    </row>
    <row r="13408" spans="1:7" x14ac:dyDescent="0.35">
      <c r="A13408" t="s">
        <v>3</v>
      </c>
      <c r="B13408" t="s">
        <v>9</v>
      </c>
      <c r="C13408" s="8" t="s">
        <v>13555</v>
      </c>
      <c r="D13408" s="2">
        <v>114919.86</v>
      </c>
      <c r="E13408" s="3">
        <f t="shared" si="418"/>
        <v>5.2015962143021823E-4</v>
      </c>
      <c r="F13408" s="3">
        <f t="shared" si="419"/>
        <v>95.025939503227647</v>
      </c>
      <c r="G13408" t="s">
        <v>14480</v>
      </c>
    </row>
    <row r="13409" spans="1:7" x14ac:dyDescent="0.35">
      <c r="A13409" t="s">
        <v>3</v>
      </c>
      <c r="B13409" t="s">
        <v>22</v>
      </c>
      <c r="C13409" t="s">
        <v>3420</v>
      </c>
      <c r="D13409" s="2">
        <v>114919.43</v>
      </c>
      <c r="E13409" s="3">
        <f t="shared" si="418"/>
        <v>5.2015767512922882E-4</v>
      </c>
      <c r="F13409" s="3">
        <f t="shared" si="419"/>
        <v>95.026459660902773</v>
      </c>
      <c r="G13409" t="s">
        <v>14473</v>
      </c>
    </row>
    <row r="13410" spans="1:7" x14ac:dyDescent="0.35">
      <c r="A13410" t="s">
        <v>3</v>
      </c>
      <c r="B13410" t="s">
        <v>9</v>
      </c>
      <c r="C13410" t="s">
        <v>71</v>
      </c>
      <c r="D13410" s="2">
        <v>114915</v>
      </c>
      <c r="E13410" s="3">
        <f t="shared" si="418"/>
        <v>5.2013762370275714E-4</v>
      </c>
      <c r="F13410" s="3">
        <f t="shared" si="419"/>
        <v>95.026979798526483</v>
      </c>
      <c r="G13410" t="s">
        <v>14480</v>
      </c>
    </row>
    <row r="13411" spans="1:7" x14ac:dyDescent="0.35">
      <c r="A13411" t="s">
        <v>3</v>
      </c>
      <c r="B13411" t="s">
        <v>13</v>
      </c>
      <c r="C13411" t="s">
        <v>4202</v>
      </c>
      <c r="D13411" s="2">
        <v>114890</v>
      </c>
      <c r="E13411" s="3">
        <f t="shared" si="418"/>
        <v>5.2002446666849205E-4</v>
      </c>
      <c r="F13411" s="3">
        <f t="shared" si="419"/>
        <v>95.02749982299315</v>
      </c>
      <c r="G13411" t="s">
        <v>14480</v>
      </c>
    </row>
    <row r="13412" spans="1:7" x14ac:dyDescent="0.35">
      <c r="A13412" t="s">
        <v>3</v>
      </c>
      <c r="B13412" t="s">
        <v>9</v>
      </c>
      <c r="C13412" t="s">
        <v>11422</v>
      </c>
      <c r="D13412" s="2">
        <v>114886.12</v>
      </c>
      <c r="E13412" s="3">
        <f t="shared" si="418"/>
        <v>5.2000690469677403E-4</v>
      </c>
      <c r="F13412" s="3">
        <f t="shared" si="419"/>
        <v>95.028019829897843</v>
      </c>
      <c r="G13412" t="s">
        <v>14480</v>
      </c>
    </row>
    <row r="13413" spans="1:7" x14ac:dyDescent="0.35">
      <c r="A13413" t="s">
        <v>10</v>
      </c>
      <c r="B13413" t="s">
        <v>13</v>
      </c>
      <c r="C13413" s="13" t="s">
        <v>617</v>
      </c>
      <c r="D13413" s="2">
        <v>114866.97</v>
      </c>
      <c r="E13413" s="3">
        <f t="shared" si="418"/>
        <v>5.1992022640852701E-4</v>
      </c>
      <c r="F13413" s="3">
        <f t="shared" si="419"/>
        <v>95.028539750124253</v>
      </c>
      <c r="G13413" t="s">
        <v>14480</v>
      </c>
    </row>
    <row r="13414" spans="1:7" x14ac:dyDescent="0.35">
      <c r="A13414" t="s">
        <v>10</v>
      </c>
      <c r="B13414" t="s">
        <v>180</v>
      </c>
      <c r="C13414" t="s">
        <v>9854</v>
      </c>
      <c r="D13414" s="2">
        <v>114863.32</v>
      </c>
      <c r="E13414" s="3">
        <f t="shared" si="418"/>
        <v>5.1990370548152438E-4</v>
      </c>
      <c r="F13414" s="3">
        <f t="shared" si="419"/>
        <v>95.029059653829734</v>
      </c>
      <c r="G13414" t="s">
        <v>14480</v>
      </c>
    </row>
    <row r="13415" spans="1:7" x14ac:dyDescent="0.35">
      <c r="A13415" t="s">
        <v>3</v>
      </c>
      <c r="B13415" t="s">
        <v>143</v>
      </c>
      <c r="C13415" t="s">
        <v>1499</v>
      </c>
      <c r="D13415" s="2">
        <v>114861.38</v>
      </c>
      <c r="E13415" s="3">
        <f t="shared" si="418"/>
        <v>5.1989492449566537E-4</v>
      </c>
      <c r="F13415" s="3">
        <f t="shared" si="419"/>
        <v>95.029579548754228</v>
      </c>
      <c r="G13415" t="s">
        <v>14473</v>
      </c>
    </row>
    <row r="13416" spans="1:7" x14ac:dyDescent="0.35">
      <c r="A13416" t="s">
        <v>3</v>
      </c>
      <c r="B13416" t="s">
        <v>73</v>
      </c>
      <c r="C13416" t="s">
        <v>12707</v>
      </c>
      <c r="D13416" s="2">
        <v>114844.42</v>
      </c>
      <c r="E13416" s="3">
        <f t="shared" si="418"/>
        <v>5.1981815876362E-4</v>
      </c>
      <c r="F13416" s="3">
        <f t="shared" si="419"/>
        <v>95.030099366912992</v>
      </c>
      <c r="G13416" t="s">
        <v>14473</v>
      </c>
    </row>
    <row r="13417" spans="1:7" x14ac:dyDescent="0.35">
      <c r="A13417" t="s">
        <v>3</v>
      </c>
      <c r="B13417" t="s">
        <v>483</v>
      </c>
      <c r="C13417" t="s">
        <v>5705</v>
      </c>
      <c r="D13417" s="2">
        <v>114832.98</v>
      </c>
      <c r="E13417" s="3">
        <f t="shared" si="418"/>
        <v>5.1976637810474029E-4</v>
      </c>
      <c r="F13417" s="3">
        <f t="shared" si="419"/>
        <v>95.030619133291097</v>
      </c>
      <c r="G13417" t="s">
        <v>14473</v>
      </c>
    </row>
    <row r="13418" spans="1:7" x14ac:dyDescent="0.35">
      <c r="A13418" t="s">
        <v>10</v>
      </c>
      <c r="B13418" t="s">
        <v>6</v>
      </c>
      <c r="C13418" t="s">
        <v>8946</v>
      </c>
      <c r="D13418" s="2">
        <v>114831.21</v>
      </c>
      <c r="E13418" s="3">
        <f t="shared" si="418"/>
        <v>5.1975836658671437E-4</v>
      </c>
      <c r="F13418" s="3">
        <f t="shared" si="419"/>
        <v>95.03113889165769</v>
      </c>
      <c r="G13418" t="s">
        <v>14480</v>
      </c>
    </row>
    <row r="13419" spans="1:7" x14ac:dyDescent="0.35">
      <c r="A13419" t="s">
        <v>10</v>
      </c>
      <c r="B13419" t="s">
        <v>9</v>
      </c>
      <c r="C13419" t="s">
        <v>13229</v>
      </c>
      <c r="D13419" s="2">
        <v>114826.5</v>
      </c>
      <c r="E13419" s="3">
        <f t="shared" si="418"/>
        <v>5.197370478014588E-4</v>
      </c>
      <c r="F13419" s="3">
        <f t="shared" si="419"/>
        <v>95.031658628705486</v>
      </c>
      <c r="G13419" t="s">
        <v>14473</v>
      </c>
    </row>
    <row r="13420" spans="1:7" x14ac:dyDescent="0.35">
      <c r="A13420" t="s">
        <v>10</v>
      </c>
      <c r="B13420" t="s">
        <v>22</v>
      </c>
      <c r="C13420" t="s">
        <v>2054</v>
      </c>
      <c r="D13420" s="2">
        <v>114822</v>
      </c>
      <c r="E13420" s="3">
        <f t="shared" si="418"/>
        <v>5.1971667953529114E-4</v>
      </c>
      <c r="F13420" s="3">
        <f t="shared" si="419"/>
        <v>95.03217834538502</v>
      </c>
      <c r="G13420" t="s">
        <v>14473</v>
      </c>
    </row>
    <row r="13421" spans="1:7" x14ac:dyDescent="0.35">
      <c r="A13421" t="s">
        <v>3</v>
      </c>
      <c r="B13421" t="s">
        <v>1020</v>
      </c>
      <c r="C13421" t="s">
        <v>1435</v>
      </c>
      <c r="D13421" s="2">
        <v>114821.54</v>
      </c>
      <c r="E13421" s="3">
        <f t="shared" si="418"/>
        <v>5.1971459744586058E-4</v>
      </c>
      <c r="F13421" s="3">
        <f t="shared" si="419"/>
        <v>95.032698059982465</v>
      </c>
      <c r="G13421" t="s">
        <v>14473</v>
      </c>
    </row>
    <row r="13422" spans="1:7" x14ac:dyDescent="0.35">
      <c r="A13422" t="s">
        <v>10</v>
      </c>
      <c r="B13422" t="s">
        <v>32</v>
      </c>
      <c r="C13422" s="13" t="s">
        <v>2472</v>
      </c>
      <c r="D13422" s="2">
        <v>114820.78</v>
      </c>
      <c r="E13422" s="3">
        <f t="shared" si="418"/>
        <v>5.1971115747201889E-4</v>
      </c>
      <c r="F13422" s="3">
        <f t="shared" si="419"/>
        <v>95.033217771139931</v>
      </c>
      <c r="G13422" t="s">
        <v>14480</v>
      </c>
    </row>
    <row r="13423" spans="1:7" x14ac:dyDescent="0.35">
      <c r="A13423" t="s">
        <v>10</v>
      </c>
      <c r="B13423" t="s">
        <v>6</v>
      </c>
      <c r="C13423" t="s">
        <v>1894</v>
      </c>
      <c r="D13423" s="2">
        <v>114820.72</v>
      </c>
      <c r="E13423" s="3">
        <f t="shared" si="418"/>
        <v>5.197108858951367E-4</v>
      </c>
      <c r="F13423" s="3">
        <f t="shared" si="419"/>
        <v>95.033737482025828</v>
      </c>
      <c r="G13423" t="s">
        <v>14480</v>
      </c>
    </row>
    <row r="13424" spans="1:7" x14ac:dyDescent="0.35">
      <c r="A13424" t="s">
        <v>3</v>
      </c>
      <c r="B13424" t="s">
        <v>96</v>
      </c>
      <c r="C13424" t="s">
        <v>12507</v>
      </c>
      <c r="D13424" s="2">
        <v>114812.04</v>
      </c>
      <c r="E13424" s="3">
        <f t="shared" si="418"/>
        <v>5.1967159777283989E-4</v>
      </c>
      <c r="F13424" s="3">
        <f t="shared" si="419"/>
        <v>95.034257153623599</v>
      </c>
      <c r="G13424" t="s">
        <v>14473</v>
      </c>
    </row>
    <row r="13425" spans="1:7" x14ac:dyDescent="0.35">
      <c r="A13425" t="s">
        <v>10</v>
      </c>
      <c r="B13425" t="s">
        <v>6</v>
      </c>
      <c r="C13425" s="8" t="s">
        <v>7220</v>
      </c>
      <c r="D13425" s="2">
        <v>114807</v>
      </c>
      <c r="E13425" s="3">
        <f t="shared" si="418"/>
        <v>5.1964878531473202E-4</v>
      </c>
      <c r="F13425" s="3">
        <f t="shared" si="419"/>
        <v>95.034776802408913</v>
      </c>
      <c r="G13425" t="s">
        <v>14480</v>
      </c>
    </row>
    <row r="13426" spans="1:7" x14ac:dyDescent="0.35">
      <c r="A13426" t="s">
        <v>10</v>
      </c>
      <c r="B13426" t="s">
        <v>9</v>
      </c>
      <c r="C13426" t="s">
        <v>11724</v>
      </c>
      <c r="D13426" s="2">
        <v>114778.39</v>
      </c>
      <c r="E13426" s="3">
        <f t="shared" si="418"/>
        <v>5.1951928840471913E-4</v>
      </c>
      <c r="F13426" s="3">
        <f t="shared" si="419"/>
        <v>95.035296321697317</v>
      </c>
      <c r="G13426" t="s">
        <v>14480</v>
      </c>
    </row>
    <row r="13427" spans="1:7" x14ac:dyDescent="0.35">
      <c r="A13427" t="s">
        <v>10</v>
      </c>
      <c r="B13427" t="s">
        <v>6</v>
      </c>
      <c r="C13427" t="s">
        <v>10584</v>
      </c>
      <c r="D13427" s="2">
        <v>114770.82</v>
      </c>
      <c r="E13427" s="3">
        <f t="shared" si="418"/>
        <v>5.1948502445474365E-4</v>
      </c>
      <c r="F13427" s="3">
        <f t="shared" si="419"/>
        <v>95.035815806721772</v>
      </c>
      <c r="G13427" t="s">
        <v>14480</v>
      </c>
    </row>
    <row r="13428" spans="1:7" x14ac:dyDescent="0.35">
      <c r="A13428" t="s">
        <v>3</v>
      </c>
      <c r="B13428" t="s">
        <v>15</v>
      </c>
      <c r="C13428" t="s">
        <v>9219</v>
      </c>
      <c r="D13428" s="2">
        <v>114767.17</v>
      </c>
      <c r="E13428" s="3">
        <f t="shared" si="418"/>
        <v>5.1946850352774091E-4</v>
      </c>
      <c r="F13428" s="3">
        <f t="shared" si="419"/>
        <v>95.036335275225298</v>
      </c>
      <c r="G13428" t="s">
        <v>14480</v>
      </c>
    </row>
    <row r="13429" spans="1:7" x14ac:dyDescent="0.35">
      <c r="A13429" t="s">
        <v>3</v>
      </c>
      <c r="B13429" t="s">
        <v>28</v>
      </c>
      <c r="C13429" s="8" t="s">
        <v>4428</v>
      </c>
      <c r="D13429" s="2">
        <v>114727.77</v>
      </c>
      <c r="E13429" s="3">
        <f t="shared" si="418"/>
        <v>5.1929016804173921E-4</v>
      </c>
      <c r="F13429" s="3">
        <f t="shared" si="419"/>
        <v>95.036854565393341</v>
      </c>
      <c r="G13429" t="s">
        <v>14480</v>
      </c>
    </row>
    <row r="13430" spans="1:7" x14ac:dyDescent="0.35">
      <c r="A13430" t="s">
        <v>3</v>
      </c>
      <c r="B13430" t="s">
        <v>31</v>
      </c>
      <c r="C13430" t="s">
        <v>5241</v>
      </c>
      <c r="D13430" s="2">
        <v>114717.7</v>
      </c>
      <c r="E13430" s="3">
        <f t="shared" si="418"/>
        <v>5.1924458838833727E-4</v>
      </c>
      <c r="F13430" s="3">
        <f t="shared" si="419"/>
        <v>95.03737380998173</v>
      </c>
      <c r="G13430" t="s">
        <v>14473</v>
      </c>
    </row>
    <row r="13431" spans="1:7" x14ac:dyDescent="0.35">
      <c r="A13431" t="s">
        <v>10</v>
      </c>
      <c r="B13431" t="s">
        <v>9</v>
      </c>
      <c r="C13431" t="s">
        <v>10738</v>
      </c>
      <c r="D13431" s="2">
        <v>114704.65</v>
      </c>
      <c r="E13431" s="3">
        <f t="shared" si="418"/>
        <v>5.1918552041645095E-4</v>
      </c>
      <c r="F13431" s="3">
        <f t="shared" si="419"/>
        <v>95.037892995502148</v>
      </c>
      <c r="G13431" t="s">
        <v>14480</v>
      </c>
    </row>
    <row r="13432" spans="1:7" x14ac:dyDescent="0.35">
      <c r="A13432" t="s">
        <v>3</v>
      </c>
      <c r="B13432" t="s">
        <v>9</v>
      </c>
      <c r="C13432" t="s">
        <v>7532</v>
      </c>
      <c r="D13432" s="2">
        <v>114682.23</v>
      </c>
      <c r="E13432" s="3">
        <f t="shared" si="418"/>
        <v>5.1908404118812198E-4</v>
      </c>
      <c r="F13432" s="3">
        <f t="shared" si="419"/>
        <v>95.038412079543335</v>
      </c>
      <c r="G13432" t="s">
        <v>14480</v>
      </c>
    </row>
    <row r="13433" spans="1:7" x14ac:dyDescent="0.35">
      <c r="A13433" t="s">
        <v>10</v>
      </c>
      <c r="B13433" t="s">
        <v>9</v>
      </c>
      <c r="C13433" t="s">
        <v>1635</v>
      </c>
      <c r="D13433" s="2">
        <v>114679.31</v>
      </c>
      <c r="E13433" s="3">
        <f t="shared" si="418"/>
        <v>5.1907082444651979E-4</v>
      </c>
      <c r="F13433" s="3">
        <f t="shared" si="419"/>
        <v>95.038931150367787</v>
      </c>
      <c r="G13433" t="s">
        <v>14480</v>
      </c>
    </row>
    <row r="13434" spans="1:7" x14ac:dyDescent="0.35">
      <c r="A13434" t="s">
        <v>10</v>
      </c>
      <c r="B13434" t="s">
        <v>9</v>
      </c>
      <c r="C13434" t="s">
        <v>9483</v>
      </c>
      <c r="D13434" s="2">
        <v>114630.9</v>
      </c>
      <c r="E13434" s="3">
        <f t="shared" si="418"/>
        <v>5.1885170716536898E-4</v>
      </c>
      <c r="F13434" s="3">
        <f t="shared" si="419"/>
        <v>95.039450002074958</v>
      </c>
      <c r="G13434" t="s">
        <v>14473</v>
      </c>
    </row>
    <row r="13435" spans="1:7" x14ac:dyDescent="0.35">
      <c r="A13435" t="s">
        <v>10</v>
      </c>
      <c r="B13435" t="s">
        <v>6</v>
      </c>
      <c r="C13435" t="s">
        <v>786</v>
      </c>
      <c r="D13435" s="2">
        <v>114629.64</v>
      </c>
      <c r="E13435" s="3">
        <f t="shared" si="418"/>
        <v>5.1884600405084202E-4</v>
      </c>
      <c r="F13435" s="3">
        <f t="shared" si="419"/>
        <v>95.039968848079013</v>
      </c>
      <c r="G13435" t="s">
        <v>14473</v>
      </c>
    </row>
    <row r="13436" spans="1:7" x14ac:dyDescent="0.35">
      <c r="A13436" t="s">
        <v>10</v>
      </c>
      <c r="B13436" t="s">
        <v>6494</v>
      </c>
      <c r="C13436" t="s">
        <v>14030</v>
      </c>
      <c r="D13436" s="2">
        <v>114628.99</v>
      </c>
      <c r="E13436" s="3">
        <f t="shared" si="418"/>
        <v>5.1884306196795112E-4</v>
      </c>
      <c r="F13436" s="3">
        <f t="shared" si="419"/>
        <v>95.040487691140981</v>
      </c>
      <c r="G13436" t="s">
        <v>14473</v>
      </c>
    </row>
    <row r="13437" spans="1:7" x14ac:dyDescent="0.35">
      <c r="A13437" t="s">
        <v>3</v>
      </c>
      <c r="B13437" t="s">
        <v>9</v>
      </c>
      <c r="C13437" t="s">
        <v>5601</v>
      </c>
      <c r="D13437" s="2">
        <v>114570.24000000001</v>
      </c>
      <c r="E13437" s="3">
        <f t="shared" si="418"/>
        <v>5.1857714293742827E-4</v>
      </c>
      <c r="F13437" s="3">
        <f t="shared" si="419"/>
        <v>95.041006268283923</v>
      </c>
      <c r="G13437" t="s">
        <v>14480</v>
      </c>
    </row>
    <row r="13438" spans="1:7" x14ac:dyDescent="0.35">
      <c r="A13438" t="s">
        <v>3</v>
      </c>
      <c r="B13438" t="s">
        <v>4</v>
      </c>
      <c r="C13438" t="s">
        <v>5808</v>
      </c>
      <c r="D13438" s="2">
        <v>114570.07</v>
      </c>
      <c r="E13438" s="3">
        <f t="shared" si="418"/>
        <v>5.1857637346959529E-4</v>
      </c>
      <c r="F13438" s="3">
        <f t="shared" si="419"/>
        <v>95.041524844657388</v>
      </c>
      <c r="G13438" t="s">
        <v>14473</v>
      </c>
    </row>
    <row r="13439" spans="1:7" x14ac:dyDescent="0.35">
      <c r="A13439" t="s">
        <v>10</v>
      </c>
      <c r="B13439" t="s">
        <v>6</v>
      </c>
      <c r="C13439" t="s">
        <v>7232</v>
      </c>
      <c r="D13439" s="2">
        <v>114566.96</v>
      </c>
      <c r="E13439" s="3">
        <f t="shared" si="418"/>
        <v>5.1856229673453264E-4</v>
      </c>
      <c r="F13439" s="3">
        <f t="shared" si="419"/>
        <v>95.042043406954122</v>
      </c>
      <c r="G13439" t="s">
        <v>14473</v>
      </c>
    </row>
    <row r="13440" spans="1:7" x14ac:dyDescent="0.35">
      <c r="A13440" t="s">
        <v>10</v>
      </c>
      <c r="B13440" t="s">
        <v>9</v>
      </c>
      <c r="C13440" t="s">
        <v>5165</v>
      </c>
      <c r="D13440" s="2">
        <v>114564.61</v>
      </c>
      <c r="E13440" s="3">
        <f t="shared" si="418"/>
        <v>5.185516599733118E-4</v>
      </c>
      <c r="F13440" s="3">
        <f t="shared" si="419"/>
        <v>95.042561958614101</v>
      </c>
      <c r="G13440" t="s">
        <v>14473</v>
      </c>
    </row>
    <row r="13441" spans="1:7" x14ac:dyDescent="0.35">
      <c r="A13441" t="s">
        <v>10</v>
      </c>
      <c r="B13441" t="s">
        <v>9</v>
      </c>
      <c r="C13441" t="s">
        <v>8509</v>
      </c>
      <c r="D13441" s="2">
        <v>114563.37</v>
      </c>
      <c r="E13441" s="3">
        <f t="shared" si="418"/>
        <v>5.185460473844122E-4</v>
      </c>
      <c r="F13441" s="3">
        <f t="shared" si="419"/>
        <v>95.043080504661489</v>
      </c>
      <c r="G13441" t="s">
        <v>14473</v>
      </c>
    </row>
    <row r="13442" spans="1:7" x14ac:dyDescent="0.35">
      <c r="A13442" t="s">
        <v>10</v>
      </c>
      <c r="B13442" t="s">
        <v>23</v>
      </c>
      <c r="C13442" s="8" t="s">
        <v>2449</v>
      </c>
      <c r="D13442" s="2">
        <v>114559.72</v>
      </c>
      <c r="E13442" s="3">
        <f t="shared" si="418"/>
        <v>5.1852952645740956E-4</v>
      </c>
      <c r="F13442" s="3">
        <f t="shared" si="419"/>
        <v>95.043599034187949</v>
      </c>
      <c r="G13442" t="s">
        <v>14480</v>
      </c>
    </row>
    <row r="13443" spans="1:7" x14ac:dyDescent="0.35">
      <c r="A13443" t="s">
        <v>3</v>
      </c>
      <c r="B13443" t="s">
        <v>122</v>
      </c>
      <c r="C13443" t="s">
        <v>2943</v>
      </c>
      <c r="D13443" s="2">
        <v>114559.2</v>
      </c>
      <c r="E13443" s="3">
        <f t="shared" ref="E13443:E13506" si="420">(D13443/$D$29638)*100</f>
        <v>5.1852717279109672E-4</v>
      </c>
      <c r="F13443" s="3">
        <f t="shared" si="419"/>
        <v>95.044117561360736</v>
      </c>
      <c r="G13443" t="s">
        <v>14473</v>
      </c>
    </row>
    <row r="13444" spans="1:7" x14ac:dyDescent="0.35">
      <c r="A13444" t="s">
        <v>3</v>
      </c>
      <c r="B13444" t="s">
        <v>9</v>
      </c>
      <c r="C13444" t="s">
        <v>10894</v>
      </c>
      <c r="D13444" s="2">
        <v>114543.28</v>
      </c>
      <c r="E13444" s="3">
        <f t="shared" si="420"/>
        <v>5.1845511439167682E-4</v>
      </c>
      <c r="F13444" s="3">
        <f t="shared" ref="F13444:F13507" si="421">E13444+F13443</f>
        <v>95.044636016475124</v>
      </c>
      <c r="G13444" t="s">
        <v>14473</v>
      </c>
    </row>
    <row r="13445" spans="1:7" x14ac:dyDescent="0.35">
      <c r="A13445" t="s">
        <v>3</v>
      </c>
      <c r="B13445" t="s">
        <v>8</v>
      </c>
      <c r="C13445" s="8" t="s">
        <v>6215</v>
      </c>
      <c r="D13445" s="2">
        <v>114540.39</v>
      </c>
      <c r="E13445" s="3">
        <f t="shared" si="420"/>
        <v>5.1844203343851577E-4</v>
      </c>
      <c r="F13445" s="3">
        <f t="shared" si="421"/>
        <v>95.045154458508563</v>
      </c>
      <c r="G13445" t="s">
        <v>14480</v>
      </c>
    </row>
    <row r="13446" spans="1:7" x14ac:dyDescent="0.35">
      <c r="A13446" t="s">
        <v>10</v>
      </c>
      <c r="B13446" t="s">
        <v>9</v>
      </c>
      <c r="C13446" t="s">
        <v>10432</v>
      </c>
      <c r="D13446" s="2">
        <v>114535.96</v>
      </c>
      <c r="E13446" s="3">
        <f t="shared" si="420"/>
        <v>5.1842198201204398E-4</v>
      </c>
      <c r="F13446" s="3">
        <f t="shared" si="421"/>
        <v>95.045672880490571</v>
      </c>
      <c r="G13446" t="s">
        <v>14480</v>
      </c>
    </row>
    <row r="13447" spans="1:7" x14ac:dyDescent="0.35">
      <c r="A13447" t="s">
        <v>3</v>
      </c>
      <c r="B13447" t="s">
        <v>6</v>
      </c>
      <c r="C13447" t="s">
        <v>4020</v>
      </c>
      <c r="D13447" s="2">
        <v>114525.77</v>
      </c>
      <c r="E13447" s="3">
        <f t="shared" si="420"/>
        <v>5.1837585920487756E-4</v>
      </c>
      <c r="F13447" s="3">
        <f t="shared" si="421"/>
        <v>95.046191256349772</v>
      </c>
      <c r="G13447" t="s">
        <v>14480</v>
      </c>
    </row>
    <row r="13448" spans="1:7" x14ac:dyDescent="0.35">
      <c r="A13448" t="s">
        <v>3</v>
      </c>
      <c r="B13448" t="s">
        <v>6</v>
      </c>
      <c r="C13448" t="s">
        <v>10826</v>
      </c>
      <c r="D13448" s="2">
        <v>114512.6</v>
      </c>
      <c r="E13448" s="3">
        <f t="shared" si="420"/>
        <v>5.1831624807922676E-4</v>
      </c>
      <c r="F13448" s="3">
        <f t="shared" si="421"/>
        <v>95.046709572597848</v>
      </c>
      <c r="G13448" t="s">
        <v>14473</v>
      </c>
    </row>
    <row r="13449" spans="1:7" x14ac:dyDescent="0.35">
      <c r="A13449" t="s">
        <v>10</v>
      </c>
      <c r="B13449" t="s">
        <v>8</v>
      </c>
      <c r="C13449" s="8" t="s">
        <v>1938</v>
      </c>
      <c r="D13449" s="2">
        <v>114509.3</v>
      </c>
      <c r="E13449" s="3">
        <f t="shared" si="420"/>
        <v>5.1830131135070377E-4</v>
      </c>
      <c r="F13449" s="3">
        <f t="shared" si="421"/>
        <v>95.047227873909193</v>
      </c>
      <c r="G13449" t="s">
        <v>14480</v>
      </c>
    </row>
    <row r="13450" spans="1:7" x14ac:dyDescent="0.35">
      <c r="A13450" t="s">
        <v>10</v>
      </c>
      <c r="B13450" t="s">
        <v>9</v>
      </c>
      <c r="C13450" t="s">
        <v>736</v>
      </c>
      <c r="D13450" s="2">
        <v>114507.04</v>
      </c>
      <c r="E13450" s="3">
        <f t="shared" si="420"/>
        <v>5.1829108195480616E-4</v>
      </c>
      <c r="F13450" s="3">
        <f t="shared" si="421"/>
        <v>95.047746164991153</v>
      </c>
      <c r="G13450" t="s">
        <v>14473</v>
      </c>
    </row>
    <row r="13451" spans="1:7" x14ac:dyDescent="0.35">
      <c r="A13451" t="s">
        <v>3</v>
      </c>
      <c r="B13451" t="s">
        <v>13</v>
      </c>
      <c r="C13451" t="s">
        <v>3518</v>
      </c>
      <c r="D13451" s="2">
        <v>114502.68</v>
      </c>
      <c r="E13451" s="3">
        <f t="shared" si="420"/>
        <v>5.1827134736803033E-4</v>
      </c>
      <c r="F13451" s="3">
        <f t="shared" si="421"/>
        <v>95.048264436338528</v>
      </c>
      <c r="G13451" t="s">
        <v>14473</v>
      </c>
    </row>
    <row r="13452" spans="1:7" x14ac:dyDescent="0.35">
      <c r="A13452" t="s">
        <v>3</v>
      </c>
      <c r="B13452" t="s">
        <v>8</v>
      </c>
      <c r="C13452" t="s">
        <v>9468</v>
      </c>
      <c r="D13452" s="2">
        <v>114485.85</v>
      </c>
      <c r="E13452" s="3">
        <f t="shared" si="420"/>
        <v>5.1819517005256312E-4</v>
      </c>
      <c r="F13452" s="3">
        <f t="shared" si="421"/>
        <v>95.048782631508587</v>
      </c>
      <c r="G13452" t="s">
        <v>14473</v>
      </c>
    </row>
    <row r="13453" spans="1:7" x14ac:dyDescent="0.35">
      <c r="A13453" t="s">
        <v>3</v>
      </c>
      <c r="B13453" t="s">
        <v>13</v>
      </c>
      <c r="C13453" t="s">
        <v>13744</v>
      </c>
      <c r="D13453" s="2">
        <v>114473.78</v>
      </c>
      <c r="E13453" s="3">
        <f t="shared" si="420"/>
        <v>5.1814053783641998E-4</v>
      </c>
      <c r="F13453" s="3">
        <f t="shared" si="421"/>
        <v>95.049300772046422</v>
      </c>
      <c r="G13453" t="s">
        <v>14480</v>
      </c>
    </row>
    <row r="13454" spans="1:7" x14ac:dyDescent="0.35">
      <c r="A13454" t="s">
        <v>3</v>
      </c>
      <c r="B13454" t="s">
        <v>32</v>
      </c>
      <c r="C13454" t="s">
        <v>14014</v>
      </c>
      <c r="D13454" s="2">
        <v>114467.26</v>
      </c>
      <c r="E13454" s="3">
        <f t="shared" si="420"/>
        <v>5.1811102648188366E-4</v>
      </c>
      <c r="F13454" s="3">
        <f t="shared" si="421"/>
        <v>95.049818883072902</v>
      </c>
      <c r="G13454" t="s">
        <v>14473</v>
      </c>
    </row>
    <row r="13455" spans="1:7" x14ac:dyDescent="0.35">
      <c r="A13455" t="s">
        <v>10</v>
      </c>
      <c r="B13455" t="s">
        <v>9</v>
      </c>
      <c r="C13455" t="s">
        <v>3834</v>
      </c>
      <c r="D13455" s="2">
        <v>114458.43</v>
      </c>
      <c r="E13455" s="3">
        <f t="shared" si="420"/>
        <v>5.1807105941738111E-4</v>
      </c>
      <c r="F13455" s="3">
        <f t="shared" si="421"/>
        <v>95.05033695413232</v>
      </c>
      <c r="G13455" t="s">
        <v>14480</v>
      </c>
    </row>
    <row r="13456" spans="1:7" x14ac:dyDescent="0.35">
      <c r="A13456" t="s">
        <v>3</v>
      </c>
      <c r="B13456" t="s">
        <v>681</v>
      </c>
      <c r="C13456" t="s">
        <v>1142</v>
      </c>
      <c r="D13456" s="2">
        <v>114452.48</v>
      </c>
      <c r="E13456" s="3">
        <f t="shared" si="420"/>
        <v>5.1804412804322614E-4</v>
      </c>
      <c r="F13456" s="3">
        <f t="shared" si="421"/>
        <v>95.050854998260363</v>
      </c>
      <c r="G13456" t="s">
        <v>14473</v>
      </c>
    </row>
    <row r="13457" spans="1:7" x14ac:dyDescent="0.35">
      <c r="A13457" t="s">
        <v>3</v>
      </c>
      <c r="B13457" t="s">
        <v>9</v>
      </c>
      <c r="C13457" t="s">
        <v>7423</v>
      </c>
      <c r="D13457" s="2">
        <v>114451.4</v>
      </c>
      <c r="E13457" s="3">
        <f t="shared" si="420"/>
        <v>5.1803923965934584E-4</v>
      </c>
      <c r="F13457" s="3">
        <f t="shared" si="421"/>
        <v>95.051373037500028</v>
      </c>
      <c r="G13457" t="s">
        <v>14473</v>
      </c>
    </row>
    <row r="13458" spans="1:7" x14ac:dyDescent="0.35">
      <c r="A13458" t="s">
        <v>10</v>
      </c>
      <c r="B13458" t="s">
        <v>180</v>
      </c>
      <c r="C13458" t="s">
        <v>14280</v>
      </c>
      <c r="D13458" s="2">
        <v>114434.75</v>
      </c>
      <c r="E13458" s="3">
        <f t="shared" si="420"/>
        <v>5.1796387707452539E-4</v>
      </c>
      <c r="F13458" s="3">
        <f t="shared" si="421"/>
        <v>95.051891001377101</v>
      </c>
      <c r="G13458" t="s">
        <v>14480</v>
      </c>
    </row>
    <row r="13459" spans="1:7" x14ac:dyDescent="0.35">
      <c r="A13459" t="s">
        <v>10</v>
      </c>
      <c r="B13459" t="s">
        <v>6</v>
      </c>
      <c r="C13459" t="s">
        <v>2371</v>
      </c>
      <c r="D13459" s="2">
        <v>114433.86</v>
      </c>
      <c r="E13459" s="3">
        <f t="shared" si="420"/>
        <v>5.1795984868410554E-4</v>
      </c>
      <c r="F13459" s="3">
        <f t="shared" si="421"/>
        <v>95.05240896122578</v>
      </c>
      <c r="G13459" t="s">
        <v>14473</v>
      </c>
    </row>
    <row r="13460" spans="1:7" x14ac:dyDescent="0.35">
      <c r="A13460" t="s">
        <v>3</v>
      </c>
      <c r="B13460" t="s">
        <v>9</v>
      </c>
      <c r="C13460" t="s">
        <v>12582</v>
      </c>
      <c r="D13460" s="2">
        <v>114425.67</v>
      </c>
      <c r="E13460" s="3">
        <f t="shared" si="420"/>
        <v>5.1792277843968032E-4</v>
      </c>
      <c r="F13460" s="3">
        <f t="shared" si="421"/>
        <v>95.052926884004222</v>
      </c>
      <c r="G13460" t="s">
        <v>14473</v>
      </c>
    </row>
    <row r="13461" spans="1:7" x14ac:dyDescent="0.35">
      <c r="A13461" t="s">
        <v>10</v>
      </c>
      <c r="B13461" t="s">
        <v>8</v>
      </c>
      <c r="C13461" t="s">
        <v>653</v>
      </c>
      <c r="D13461" s="2">
        <v>114419.87</v>
      </c>
      <c r="E13461" s="3">
        <f t="shared" si="420"/>
        <v>5.1789652600773076E-4</v>
      </c>
      <c r="F13461" s="3">
        <f t="shared" si="421"/>
        <v>95.053444780530228</v>
      </c>
      <c r="G13461" t="s">
        <v>14480</v>
      </c>
    </row>
    <row r="13462" spans="1:7" x14ac:dyDescent="0.35">
      <c r="A13462" t="s">
        <v>10</v>
      </c>
      <c r="B13462" t="s">
        <v>180</v>
      </c>
      <c r="C13462" t="s">
        <v>7963</v>
      </c>
      <c r="D13462" s="2">
        <v>114417.1</v>
      </c>
      <c r="E13462" s="3">
        <f t="shared" si="420"/>
        <v>5.178839882083343E-4</v>
      </c>
      <c r="F13462" s="3">
        <f t="shared" si="421"/>
        <v>95.053962664518437</v>
      </c>
      <c r="G13462" t="s">
        <v>14480</v>
      </c>
    </row>
    <row r="13463" spans="1:7" x14ac:dyDescent="0.35">
      <c r="A13463" t="s">
        <v>10</v>
      </c>
      <c r="B13463" t="s">
        <v>9</v>
      </c>
      <c r="C13463" t="s">
        <v>13126</v>
      </c>
      <c r="D13463" s="2">
        <v>114411.94</v>
      </c>
      <c r="E13463" s="3">
        <f t="shared" si="420"/>
        <v>5.1786063259646195E-4</v>
      </c>
      <c r="F13463" s="3">
        <f t="shared" si="421"/>
        <v>95.054480525151035</v>
      </c>
      <c r="G13463" t="s">
        <v>14473</v>
      </c>
    </row>
    <row r="13464" spans="1:7" x14ac:dyDescent="0.35">
      <c r="A13464" t="s">
        <v>10</v>
      </c>
      <c r="B13464" t="s">
        <v>55</v>
      </c>
      <c r="C13464" t="s">
        <v>1114</v>
      </c>
      <c r="D13464" s="2">
        <v>114387.83</v>
      </c>
      <c r="E13464" s="3">
        <f t="shared" si="420"/>
        <v>5.1775150395261672E-4</v>
      </c>
      <c r="F13464" s="3">
        <f t="shared" si="421"/>
        <v>95.054998276654985</v>
      </c>
      <c r="G13464" t="s">
        <v>14480</v>
      </c>
    </row>
    <row r="13465" spans="1:7" x14ac:dyDescent="0.35">
      <c r="A13465" t="s">
        <v>3</v>
      </c>
      <c r="B13465" t="s">
        <v>36</v>
      </c>
      <c r="C13465" t="s">
        <v>6791</v>
      </c>
      <c r="D13465" s="2">
        <v>114380.73</v>
      </c>
      <c r="E13465" s="3">
        <f t="shared" si="420"/>
        <v>5.1771936735488537E-4</v>
      </c>
      <c r="F13465" s="3">
        <f t="shared" si="421"/>
        <v>95.055515996022336</v>
      </c>
      <c r="G13465" t="s">
        <v>14473</v>
      </c>
    </row>
    <row r="13466" spans="1:7" x14ac:dyDescent="0.35">
      <c r="A13466" t="s">
        <v>3</v>
      </c>
      <c r="B13466" t="s">
        <v>33</v>
      </c>
      <c r="C13466" s="7" t="s">
        <v>6094</v>
      </c>
      <c r="D13466" s="2">
        <v>114378</v>
      </c>
      <c r="E13466" s="3">
        <f t="shared" si="420"/>
        <v>5.1770701060674374E-4</v>
      </c>
      <c r="F13466" s="3">
        <f t="shared" si="421"/>
        <v>95.056033703032938</v>
      </c>
      <c r="G13466" t="s">
        <v>14480</v>
      </c>
    </row>
    <row r="13467" spans="1:7" x14ac:dyDescent="0.35">
      <c r="A13467" t="s">
        <v>3</v>
      </c>
      <c r="B13467" t="s">
        <v>9</v>
      </c>
      <c r="C13467" t="s">
        <v>11652</v>
      </c>
      <c r="D13467" s="2">
        <v>114372.63</v>
      </c>
      <c r="E13467" s="3">
        <f t="shared" si="420"/>
        <v>5.1768270447578358E-4</v>
      </c>
      <c r="F13467" s="3">
        <f t="shared" si="421"/>
        <v>95.056551385737407</v>
      </c>
      <c r="G13467" t="s">
        <v>14480</v>
      </c>
    </row>
    <row r="13468" spans="1:7" x14ac:dyDescent="0.35">
      <c r="A13468" t="s">
        <v>3</v>
      </c>
      <c r="B13468" t="s">
        <v>8</v>
      </c>
      <c r="C13468" t="s">
        <v>403</v>
      </c>
      <c r="D13468" s="2">
        <v>114363.51</v>
      </c>
      <c r="E13468" s="3">
        <f t="shared" si="420"/>
        <v>5.1764142478968368E-4</v>
      </c>
      <c r="F13468" s="3">
        <f t="shared" si="421"/>
        <v>95.0570690271622</v>
      </c>
      <c r="G13468" t="s">
        <v>14473</v>
      </c>
    </row>
    <row r="13469" spans="1:7" x14ac:dyDescent="0.35">
      <c r="A13469" t="s">
        <v>3</v>
      </c>
      <c r="B13469" t="s">
        <v>134</v>
      </c>
      <c r="C13469" t="s">
        <v>7493</v>
      </c>
      <c r="D13469" s="2">
        <v>114351.63</v>
      </c>
      <c r="E13469" s="3">
        <f t="shared" si="420"/>
        <v>5.1758765256700089E-4</v>
      </c>
      <c r="F13469" s="3">
        <f t="shared" si="421"/>
        <v>95.057586614814767</v>
      </c>
      <c r="G13469" t="s">
        <v>14480</v>
      </c>
    </row>
    <row r="13470" spans="1:7" x14ac:dyDescent="0.35">
      <c r="A13470" t="s">
        <v>3</v>
      </c>
      <c r="B13470" t="s">
        <v>27</v>
      </c>
      <c r="C13470" t="s">
        <v>1129</v>
      </c>
      <c r="D13470" s="2">
        <v>114332.03</v>
      </c>
      <c r="E13470" s="3">
        <f t="shared" si="420"/>
        <v>5.174989374521371E-4</v>
      </c>
      <c r="F13470" s="3">
        <f t="shared" si="421"/>
        <v>95.058104113752222</v>
      </c>
      <c r="G13470" t="s">
        <v>14473</v>
      </c>
    </row>
    <row r="13471" spans="1:7" x14ac:dyDescent="0.35">
      <c r="A13471" t="s">
        <v>3</v>
      </c>
      <c r="B13471" t="s">
        <v>33</v>
      </c>
      <c r="C13471" t="s">
        <v>908</v>
      </c>
      <c r="D13471" s="2">
        <v>114331.77</v>
      </c>
      <c r="E13471" s="3">
        <f t="shared" si="420"/>
        <v>5.1749776061898068E-4</v>
      </c>
      <c r="F13471" s="3">
        <f t="shared" si="421"/>
        <v>95.058621611512848</v>
      </c>
      <c r="G13471" t="s">
        <v>14473</v>
      </c>
    </row>
    <row r="13472" spans="1:7" x14ac:dyDescent="0.35">
      <c r="A13472" t="s">
        <v>10</v>
      </c>
      <c r="B13472" t="s">
        <v>9</v>
      </c>
      <c r="C13472" t="s">
        <v>11876</v>
      </c>
      <c r="D13472" s="2">
        <v>114289.96</v>
      </c>
      <c r="E13472" s="3">
        <f t="shared" si="420"/>
        <v>5.1730851679487584E-4</v>
      </c>
      <c r="F13472" s="3">
        <f t="shared" si="421"/>
        <v>95.059138920029639</v>
      </c>
      <c r="G13472" t="s">
        <v>14480</v>
      </c>
    </row>
    <row r="13473" spans="1:7" x14ac:dyDescent="0.35">
      <c r="A13473" t="s">
        <v>10</v>
      </c>
      <c r="B13473" t="s">
        <v>180</v>
      </c>
      <c r="C13473" t="s">
        <v>9778</v>
      </c>
      <c r="D13473" s="2">
        <v>114280.98</v>
      </c>
      <c r="E13473" s="3">
        <f t="shared" si="420"/>
        <v>5.1726787078816778E-4</v>
      </c>
      <c r="F13473" s="3">
        <f t="shared" si="421"/>
        <v>95.05965618790043</v>
      </c>
      <c r="G13473" t="s">
        <v>14473</v>
      </c>
    </row>
    <row r="13474" spans="1:7" x14ac:dyDescent="0.35">
      <c r="A13474" t="s">
        <v>3</v>
      </c>
      <c r="B13474" t="s">
        <v>9</v>
      </c>
      <c r="C13474" t="s">
        <v>13605</v>
      </c>
      <c r="D13474" s="2">
        <v>114263.6</v>
      </c>
      <c r="E13474" s="3">
        <f t="shared" si="420"/>
        <v>5.1718920401794678E-4</v>
      </c>
      <c r="F13474" s="3">
        <f t="shared" si="421"/>
        <v>95.060173377104448</v>
      </c>
      <c r="G13474" t="s">
        <v>14480</v>
      </c>
    </row>
    <row r="13475" spans="1:7" x14ac:dyDescent="0.35">
      <c r="A13475" t="s">
        <v>10</v>
      </c>
      <c r="B13475" t="s">
        <v>9</v>
      </c>
      <c r="C13475" t="s">
        <v>5177</v>
      </c>
      <c r="D13475" s="2">
        <v>114255.03999999999</v>
      </c>
      <c r="E13475" s="3">
        <f t="shared" si="420"/>
        <v>5.1715045904941444E-4</v>
      </c>
      <c r="F13475" s="3">
        <f t="shared" si="421"/>
        <v>95.060690527563494</v>
      </c>
      <c r="G13475" t="s">
        <v>14480</v>
      </c>
    </row>
    <row r="13476" spans="1:7" x14ac:dyDescent="0.35">
      <c r="A13476" t="s">
        <v>10</v>
      </c>
      <c r="B13476" t="s">
        <v>33</v>
      </c>
      <c r="C13476" t="s">
        <v>1096</v>
      </c>
      <c r="D13476" s="2">
        <v>114252.64</v>
      </c>
      <c r="E13476" s="3">
        <f t="shared" si="420"/>
        <v>5.1713959597412499E-4</v>
      </c>
      <c r="F13476" s="3">
        <f t="shared" si="421"/>
        <v>95.061207667159465</v>
      </c>
      <c r="G13476" t="s">
        <v>14473</v>
      </c>
    </row>
    <row r="13477" spans="1:7" x14ac:dyDescent="0.35">
      <c r="A13477" t="s">
        <v>3</v>
      </c>
      <c r="B13477" t="s">
        <v>6</v>
      </c>
      <c r="C13477" s="8" t="s">
        <v>3409</v>
      </c>
      <c r="D13477" s="2">
        <v>114231.31</v>
      </c>
      <c r="E13477" s="3">
        <f t="shared" si="420"/>
        <v>5.1704305039249011E-4</v>
      </c>
      <c r="F13477" s="3">
        <f t="shared" si="421"/>
        <v>95.061724710209859</v>
      </c>
      <c r="G13477" t="s">
        <v>14480</v>
      </c>
    </row>
    <row r="13478" spans="1:7" x14ac:dyDescent="0.35">
      <c r="A13478" t="s">
        <v>3</v>
      </c>
      <c r="B13478" t="s">
        <v>16</v>
      </c>
      <c r="C13478" t="s">
        <v>5109</v>
      </c>
      <c r="D13478" s="2">
        <v>114209.23</v>
      </c>
      <c r="E13478" s="3">
        <f t="shared" si="420"/>
        <v>5.1694311009982711E-4</v>
      </c>
      <c r="F13478" s="3">
        <f t="shared" si="421"/>
        <v>95.062241653319958</v>
      </c>
      <c r="G13478" t="s">
        <v>14473</v>
      </c>
    </row>
    <row r="13479" spans="1:7" x14ac:dyDescent="0.35">
      <c r="A13479" t="s">
        <v>10</v>
      </c>
      <c r="B13479" t="s">
        <v>29</v>
      </c>
      <c r="C13479" t="s">
        <v>3386</v>
      </c>
      <c r="D13479" s="2">
        <v>114197.01</v>
      </c>
      <c r="E13479" s="3">
        <f t="shared" si="420"/>
        <v>5.1688779894147835E-4</v>
      </c>
      <c r="F13479" s="3">
        <f t="shared" si="421"/>
        <v>95.062758541118896</v>
      </c>
      <c r="G13479" t="s">
        <v>14480</v>
      </c>
    </row>
    <row r="13480" spans="1:7" x14ac:dyDescent="0.35">
      <c r="A13480" t="s">
        <v>10</v>
      </c>
      <c r="B13480" t="s">
        <v>8</v>
      </c>
      <c r="C13480" t="s">
        <v>11327</v>
      </c>
      <c r="D13480" s="2">
        <v>114196</v>
      </c>
      <c r="E13480" s="3">
        <f t="shared" si="420"/>
        <v>5.1688322739729413E-4</v>
      </c>
      <c r="F13480" s="3">
        <f t="shared" si="421"/>
        <v>95.063275424346287</v>
      </c>
      <c r="G13480" t="s">
        <v>14473</v>
      </c>
    </row>
    <row r="13481" spans="1:7" x14ac:dyDescent="0.35">
      <c r="A13481" t="s">
        <v>10</v>
      </c>
      <c r="B13481" t="s">
        <v>9</v>
      </c>
      <c r="C13481" t="s">
        <v>6546</v>
      </c>
      <c r="D13481" s="2">
        <v>114186.65</v>
      </c>
      <c r="E13481" s="3">
        <f t="shared" si="420"/>
        <v>5.1684090666647884E-4</v>
      </c>
      <c r="F13481" s="3">
        <f t="shared" si="421"/>
        <v>95.063792265252957</v>
      </c>
      <c r="G13481" t="s">
        <v>14480</v>
      </c>
    </row>
    <row r="13482" spans="1:7" x14ac:dyDescent="0.35">
      <c r="A13482" t="s">
        <v>10</v>
      </c>
      <c r="B13482" t="s">
        <v>139</v>
      </c>
      <c r="C13482" t="s">
        <v>9805</v>
      </c>
      <c r="D13482" s="2">
        <v>114158.68</v>
      </c>
      <c r="E13482" s="3">
        <f t="shared" si="420"/>
        <v>5.1671430657654316E-4</v>
      </c>
      <c r="F13482" s="3">
        <f t="shared" si="421"/>
        <v>95.064308979559527</v>
      </c>
      <c r="G13482" t="s">
        <v>14480</v>
      </c>
    </row>
    <row r="13483" spans="1:7" x14ac:dyDescent="0.35">
      <c r="A13483" t="s">
        <v>3</v>
      </c>
      <c r="B13483" t="s">
        <v>55</v>
      </c>
      <c r="C13483" t="s">
        <v>2614</v>
      </c>
      <c r="D13483" s="2">
        <v>114156.78</v>
      </c>
      <c r="E13483" s="3">
        <f t="shared" si="420"/>
        <v>5.1670570664193909E-4</v>
      </c>
      <c r="F13483" s="3">
        <f t="shared" si="421"/>
        <v>95.064825685266172</v>
      </c>
      <c r="G13483" t="s">
        <v>14480</v>
      </c>
    </row>
    <row r="13484" spans="1:7" x14ac:dyDescent="0.35">
      <c r="A13484" t="s">
        <v>10</v>
      </c>
      <c r="B13484" t="s">
        <v>45</v>
      </c>
      <c r="C13484" t="s">
        <v>9630</v>
      </c>
      <c r="D13484" s="2">
        <v>114148.97</v>
      </c>
      <c r="E13484" s="3">
        <f t="shared" si="420"/>
        <v>5.1667035638443466E-4</v>
      </c>
      <c r="F13484" s="3">
        <f t="shared" si="421"/>
        <v>95.065342355622562</v>
      </c>
      <c r="G13484" t="s">
        <v>14480</v>
      </c>
    </row>
    <row r="13485" spans="1:7" x14ac:dyDescent="0.35">
      <c r="A13485" t="s">
        <v>3</v>
      </c>
      <c r="B13485" t="s">
        <v>1440</v>
      </c>
      <c r="C13485" t="s">
        <v>10782</v>
      </c>
      <c r="D13485" s="2">
        <v>114119.54</v>
      </c>
      <c r="E13485" s="3">
        <f t="shared" si="420"/>
        <v>5.1653714792369778E-4</v>
      </c>
      <c r="F13485" s="3">
        <f t="shared" si="421"/>
        <v>95.065858892770493</v>
      </c>
      <c r="G13485" t="s">
        <v>14473</v>
      </c>
    </row>
    <row r="13486" spans="1:7" x14ac:dyDescent="0.35">
      <c r="A13486" t="s">
        <v>10</v>
      </c>
      <c r="B13486" t="s">
        <v>483</v>
      </c>
      <c r="C13486" t="s">
        <v>7324</v>
      </c>
      <c r="D13486" s="2">
        <v>114112.12</v>
      </c>
      <c r="E13486" s="3">
        <f t="shared" si="420"/>
        <v>5.1650356291592793E-4</v>
      </c>
      <c r="F13486" s="3">
        <f t="shared" si="421"/>
        <v>95.066375396333413</v>
      </c>
      <c r="G13486" t="s">
        <v>14473</v>
      </c>
    </row>
    <row r="13487" spans="1:7" x14ac:dyDescent="0.35">
      <c r="A13487" t="s">
        <v>3</v>
      </c>
      <c r="B13487" t="s">
        <v>256</v>
      </c>
      <c r="C13487" t="s">
        <v>1351</v>
      </c>
      <c r="D13487" s="2">
        <v>114106.94</v>
      </c>
      <c r="E13487" s="3">
        <f t="shared" si="420"/>
        <v>5.1648011677842833E-4</v>
      </c>
      <c r="F13487" s="3">
        <f t="shared" si="421"/>
        <v>95.066891876450185</v>
      </c>
      <c r="G13487" t="s">
        <v>14473</v>
      </c>
    </row>
    <row r="13488" spans="1:7" x14ac:dyDescent="0.35">
      <c r="A13488" t="s">
        <v>3</v>
      </c>
      <c r="B13488" t="s">
        <v>6</v>
      </c>
      <c r="C13488" t="s">
        <v>9832</v>
      </c>
      <c r="D13488" s="2">
        <v>114103.3</v>
      </c>
      <c r="E13488" s="3">
        <f t="shared" si="420"/>
        <v>5.1646364111423927E-4</v>
      </c>
      <c r="F13488" s="3">
        <f t="shared" si="421"/>
        <v>95.067408340091305</v>
      </c>
      <c r="G13488" t="s">
        <v>14473</v>
      </c>
    </row>
    <row r="13489" spans="1:7" x14ac:dyDescent="0.35">
      <c r="A13489" t="s">
        <v>10</v>
      </c>
      <c r="B13489" t="s">
        <v>9</v>
      </c>
      <c r="C13489" t="s">
        <v>11878</v>
      </c>
      <c r="D13489" s="2">
        <v>114082.71</v>
      </c>
      <c r="E13489" s="3">
        <f t="shared" si="420"/>
        <v>5.1637044498081862E-4</v>
      </c>
      <c r="F13489" s="3">
        <f t="shared" si="421"/>
        <v>95.067924710536289</v>
      </c>
      <c r="G13489" t="s">
        <v>14480</v>
      </c>
    </row>
    <row r="13490" spans="1:7" x14ac:dyDescent="0.35">
      <c r="A13490" t="s">
        <v>10</v>
      </c>
      <c r="B13490" t="s">
        <v>139</v>
      </c>
      <c r="C13490" t="s">
        <v>9214</v>
      </c>
      <c r="D13490" s="2">
        <v>114078.8</v>
      </c>
      <c r="E13490" s="3">
        <f t="shared" si="420"/>
        <v>5.1635274722065946E-4</v>
      </c>
      <c r="F13490" s="3">
        <f t="shared" si="421"/>
        <v>95.068441063283515</v>
      </c>
      <c r="G13490" t="s">
        <v>14480</v>
      </c>
    </row>
    <row r="13491" spans="1:7" x14ac:dyDescent="0.35">
      <c r="A13491" t="s">
        <v>3</v>
      </c>
      <c r="B13491" t="s">
        <v>9</v>
      </c>
      <c r="C13491" t="s">
        <v>5406</v>
      </c>
      <c r="D13491" s="2">
        <v>114061.18</v>
      </c>
      <c r="E13491" s="3">
        <f t="shared" si="420"/>
        <v>5.162729941429094E-4</v>
      </c>
      <c r="F13491" s="3">
        <f t="shared" si="421"/>
        <v>95.068957336277663</v>
      </c>
      <c r="G13491" t="s">
        <v>14473</v>
      </c>
    </row>
    <row r="13492" spans="1:7" x14ac:dyDescent="0.35">
      <c r="A13492" t="s">
        <v>3</v>
      </c>
      <c r="B13492" t="s">
        <v>55</v>
      </c>
      <c r="C13492" t="s">
        <v>10349</v>
      </c>
      <c r="D13492" s="2">
        <v>114060.52</v>
      </c>
      <c r="E13492" s="3">
        <f t="shared" si="420"/>
        <v>5.1627000679720493E-4</v>
      </c>
      <c r="F13492" s="3">
        <f t="shared" si="421"/>
        <v>95.069473606284461</v>
      </c>
      <c r="G13492" t="s">
        <v>14473</v>
      </c>
    </row>
    <row r="13493" spans="1:7" x14ac:dyDescent="0.35">
      <c r="A13493" t="s">
        <v>3</v>
      </c>
      <c r="B13493" t="s">
        <v>180</v>
      </c>
      <c r="C13493" t="s">
        <v>8978</v>
      </c>
      <c r="D13493" s="2">
        <v>114056.79</v>
      </c>
      <c r="E13493" s="3">
        <f t="shared" si="420"/>
        <v>5.1625312376769243E-4</v>
      </c>
      <c r="F13493" s="3">
        <f t="shared" si="421"/>
        <v>95.069989859408224</v>
      </c>
      <c r="G13493" t="s">
        <v>14480</v>
      </c>
    </row>
    <row r="13494" spans="1:7" x14ac:dyDescent="0.35">
      <c r="A13494" t="s">
        <v>10</v>
      </c>
      <c r="B13494" t="s">
        <v>6</v>
      </c>
      <c r="C13494" t="s">
        <v>7211</v>
      </c>
      <c r="D13494" s="2">
        <v>114035.96</v>
      </c>
      <c r="E13494" s="3">
        <f t="shared" si="420"/>
        <v>5.1615884132674293E-4</v>
      </c>
      <c r="F13494" s="3">
        <f t="shared" si="421"/>
        <v>95.070506018249546</v>
      </c>
      <c r="G13494" t="s">
        <v>14480</v>
      </c>
    </row>
    <row r="13495" spans="1:7" x14ac:dyDescent="0.35">
      <c r="A13495" t="s">
        <v>10</v>
      </c>
      <c r="B13495" t="s">
        <v>55</v>
      </c>
      <c r="C13495" s="11" t="s">
        <v>4271</v>
      </c>
      <c r="D13495" s="2">
        <v>114031.58</v>
      </c>
      <c r="E13495" s="3">
        <f t="shared" si="420"/>
        <v>5.1613901621433964E-4</v>
      </c>
      <c r="F13495" s="3">
        <f t="shared" si="421"/>
        <v>95.071022157265759</v>
      </c>
      <c r="G13495" t="s">
        <v>14473</v>
      </c>
    </row>
    <row r="13496" spans="1:7" x14ac:dyDescent="0.35">
      <c r="A13496" t="s">
        <v>3</v>
      </c>
      <c r="B13496" t="s">
        <v>29</v>
      </c>
      <c r="C13496" s="6" t="s">
        <v>7216</v>
      </c>
      <c r="D13496" s="2">
        <v>114018.08</v>
      </c>
      <c r="E13496" s="3">
        <f t="shared" si="420"/>
        <v>5.1607791141583656E-4</v>
      </c>
      <c r="F13496" s="3">
        <f t="shared" si="421"/>
        <v>95.071538235177172</v>
      </c>
      <c r="G13496" t="s">
        <v>14473</v>
      </c>
    </row>
    <row r="13497" spans="1:7" x14ac:dyDescent="0.35">
      <c r="A13497" t="s">
        <v>10</v>
      </c>
      <c r="B13497" t="s">
        <v>6</v>
      </c>
      <c r="C13497" s="8" t="s">
        <v>11480</v>
      </c>
      <c r="D13497" s="2">
        <v>114005</v>
      </c>
      <c r="E13497" s="3">
        <f t="shared" si="420"/>
        <v>5.1601870765550909E-4</v>
      </c>
      <c r="F13497" s="3">
        <f t="shared" si="421"/>
        <v>95.072054253884829</v>
      </c>
      <c r="G13497" t="s">
        <v>14480</v>
      </c>
    </row>
    <row r="13498" spans="1:7" x14ac:dyDescent="0.35">
      <c r="A13498" t="s">
        <v>3</v>
      </c>
      <c r="B13498" t="s">
        <v>37</v>
      </c>
      <c r="C13498" t="s">
        <v>2238</v>
      </c>
      <c r="D13498" s="2">
        <v>114000</v>
      </c>
      <c r="E13498" s="3">
        <f t="shared" si="420"/>
        <v>5.1599607624865605E-4</v>
      </c>
      <c r="F13498" s="3">
        <f t="shared" si="421"/>
        <v>95.072570249961075</v>
      </c>
      <c r="G13498" t="s">
        <v>14473</v>
      </c>
    </row>
    <row r="13499" spans="1:7" x14ac:dyDescent="0.35">
      <c r="A13499" t="s">
        <v>10</v>
      </c>
      <c r="B13499" t="s">
        <v>36</v>
      </c>
      <c r="C13499" t="s">
        <v>13129</v>
      </c>
      <c r="D13499" s="2">
        <v>113992.7</v>
      </c>
      <c r="E13499" s="3">
        <f t="shared" si="420"/>
        <v>5.1596303439465057E-4</v>
      </c>
      <c r="F13499" s="3">
        <f t="shared" si="421"/>
        <v>95.073086212995463</v>
      </c>
      <c r="G13499" t="s">
        <v>14473</v>
      </c>
    </row>
    <row r="13500" spans="1:7" x14ac:dyDescent="0.35">
      <c r="A13500" t="s">
        <v>10</v>
      </c>
      <c r="B13500" t="s">
        <v>9</v>
      </c>
      <c r="C13500" t="s">
        <v>6743</v>
      </c>
      <c r="D13500" s="2">
        <v>113978.42</v>
      </c>
      <c r="E13500" s="3">
        <f t="shared" si="420"/>
        <v>5.1589839909667843E-4</v>
      </c>
      <c r="F13500" s="3">
        <f t="shared" si="421"/>
        <v>95.073602111394564</v>
      </c>
      <c r="G13500" t="s">
        <v>14480</v>
      </c>
    </row>
    <row r="13501" spans="1:7" x14ac:dyDescent="0.35">
      <c r="A13501" t="s">
        <v>3</v>
      </c>
      <c r="B13501" t="s">
        <v>9</v>
      </c>
      <c r="C13501" t="s">
        <v>9311</v>
      </c>
      <c r="D13501" s="2">
        <v>113964.34</v>
      </c>
      <c r="E13501" s="3">
        <f t="shared" si="420"/>
        <v>5.1583466905498032E-4</v>
      </c>
      <c r="F13501" s="3">
        <f t="shared" si="421"/>
        <v>95.074117946063623</v>
      </c>
      <c r="G13501" t="s">
        <v>14480</v>
      </c>
    </row>
    <row r="13502" spans="1:7" x14ac:dyDescent="0.35">
      <c r="A13502" t="s">
        <v>10</v>
      </c>
      <c r="B13502" t="s">
        <v>6</v>
      </c>
      <c r="C13502" t="s">
        <v>10684</v>
      </c>
      <c r="D13502" s="2">
        <v>113964.04</v>
      </c>
      <c r="E13502" s="3">
        <f t="shared" si="420"/>
        <v>5.1583331117056918E-4</v>
      </c>
      <c r="F13502" s="3">
        <f t="shared" si="421"/>
        <v>95.074633779374793</v>
      </c>
      <c r="G13502" t="s">
        <v>14480</v>
      </c>
    </row>
    <row r="13503" spans="1:7" x14ac:dyDescent="0.35">
      <c r="A13503" t="s">
        <v>3</v>
      </c>
      <c r="B13503" t="s">
        <v>73</v>
      </c>
      <c r="C13503" t="s">
        <v>263</v>
      </c>
      <c r="D13503" s="2">
        <v>113961.28</v>
      </c>
      <c r="E13503" s="3">
        <f t="shared" si="420"/>
        <v>5.1582081863398629E-4</v>
      </c>
      <c r="F13503" s="3">
        <f t="shared" si="421"/>
        <v>95.075149600193427</v>
      </c>
      <c r="G13503" t="s">
        <v>14480</v>
      </c>
    </row>
    <row r="13504" spans="1:7" x14ac:dyDescent="0.35">
      <c r="A13504" t="s">
        <v>10</v>
      </c>
      <c r="B13504" t="s">
        <v>304</v>
      </c>
      <c r="C13504" s="8" t="s">
        <v>2449</v>
      </c>
      <c r="D13504" s="2">
        <v>113960.12</v>
      </c>
      <c r="E13504" s="3">
        <f t="shared" si="420"/>
        <v>5.1581556814759633E-4</v>
      </c>
      <c r="F13504" s="3">
        <f t="shared" si="421"/>
        <v>95.075665415761577</v>
      </c>
      <c r="G13504" t="s">
        <v>14480</v>
      </c>
    </row>
    <row r="13505" spans="1:7" x14ac:dyDescent="0.35">
      <c r="A13505" t="s">
        <v>10</v>
      </c>
      <c r="B13505" t="s">
        <v>13</v>
      </c>
      <c r="C13505" t="s">
        <v>1242</v>
      </c>
      <c r="D13505" s="2">
        <v>113949.64</v>
      </c>
      <c r="E13505" s="3">
        <f t="shared" si="420"/>
        <v>5.1576813271883245E-4</v>
      </c>
      <c r="F13505" s="3">
        <f t="shared" si="421"/>
        <v>95.076181183894292</v>
      </c>
      <c r="G13505" t="s">
        <v>14473</v>
      </c>
    </row>
    <row r="13506" spans="1:7" x14ac:dyDescent="0.35">
      <c r="A13506" t="s">
        <v>10</v>
      </c>
      <c r="B13506" t="s">
        <v>29</v>
      </c>
      <c r="C13506" t="s">
        <v>10019</v>
      </c>
      <c r="D13506" s="2">
        <v>113923.6</v>
      </c>
      <c r="E13506" s="3">
        <f t="shared" si="420"/>
        <v>5.15650268351942E-4</v>
      </c>
      <c r="F13506" s="3">
        <f t="shared" si="421"/>
        <v>95.076696834162647</v>
      </c>
      <c r="G13506" t="s">
        <v>14473</v>
      </c>
    </row>
    <row r="13507" spans="1:7" x14ac:dyDescent="0.35">
      <c r="A13507" t="s">
        <v>3</v>
      </c>
      <c r="B13507" t="s">
        <v>9</v>
      </c>
      <c r="C13507" t="s">
        <v>6663</v>
      </c>
      <c r="D13507" s="2">
        <v>113904.65</v>
      </c>
      <c r="E13507" s="3">
        <f t="shared" ref="E13507:E13570" si="422">(D13507/$D$29638)*100</f>
        <v>5.1556449531996911E-4</v>
      </c>
      <c r="F13507" s="3">
        <f t="shared" si="421"/>
        <v>95.077212398657963</v>
      </c>
      <c r="G13507" t="s">
        <v>14480</v>
      </c>
    </row>
    <row r="13508" spans="1:7" x14ac:dyDescent="0.35">
      <c r="A13508" t="s">
        <v>10</v>
      </c>
      <c r="B13508" t="s">
        <v>13</v>
      </c>
      <c r="C13508" t="s">
        <v>13699</v>
      </c>
      <c r="D13508" s="2">
        <v>113896.79</v>
      </c>
      <c r="E13508" s="3">
        <f t="shared" si="422"/>
        <v>5.1552891874839606E-4</v>
      </c>
      <c r="F13508" s="3">
        <f t="shared" ref="F13508:F13571" si="423">E13508+F13507</f>
        <v>95.077727927576717</v>
      </c>
      <c r="G13508" t="s">
        <v>14480</v>
      </c>
    </row>
    <row r="13509" spans="1:7" x14ac:dyDescent="0.35">
      <c r="A13509" t="s">
        <v>10</v>
      </c>
      <c r="B13509" t="s">
        <v>8</v>
      </c>
      <c r="C13509" s="8" t="s">
        <v>8181</v>
      </c>
      <c r="D13509" s="2">
        <v>113879.25</v>
      </c>
      <c r="E13509" s="3">
        <f t="shared" si="422"/>
        <v>5.1544952777315576E-4</v>
      </c>
      <c r="F13509" s="3">
        <f t="shared" si="423"/>
        <v>95.078243377104485</v>
      </c>
      <c r="G13509" t="s">
        <v>14480</v>
      </c>
    </row>
    <row r="13510" spans="1:7" x14ac:dyDescent="0.35">
      <c r="A13510" t="s">
        <v>10</v>
      </c>
      <c r="B13510" t="s">
        <v>6</v>
      </c>
      <c r="C13510" t="s">
        <v>14187</v>
      </c>
      <c r="D13510" s="2">
        <v>113868.77</v>
      </c>
      <c r="E13510" s="3">
        <f t="shared" si="422"/>
        <v>5.1540209234439188E-4</v>
      </c>
      <c r="F13510" s="3">
        <f t="shared" si="423"/>
        <v>95.078758779196832</v>
      </c>
      <c r="G13510" t="s">
        <v>14480</v>
      </c>
    </row>
    <row r="13511" spans="1:7" x14ac:dyDescent="0.35">
      <c r="A13511" t="s">
        <v>3</v>
      </c>
      <c r="B13511" t="s">
        <v>20</v>
      </c>
      <c r="C13511" t="s">
        <v>1055</v>
      </c>
      <c r="D13511" s="2">
        <v>113858.54</v>
      </c>
      <c r="E13511" s="3">
        <f t="shared" si="422"/>
        <v>5.1535578848597064E-4</v>
      </c>
      <c r="F13511" s="3">
        <f t="shared" si="423"/>
        <v>95.079274134985312</v>
      </c>
      <c r="G13511" t="s">
        <v>14473</v>
      </c>
    </row>
    <row r="13512" spans="1:7" x14ac:dyDescent="0.35">
      <c r="A13512" t="s">
        <v>10</v>
      </c>
      <c r="B13512" t="s">
        <v>9</v>
      </c>
      <c r="C13512" t="s">
        <v>1214</v>
      </c>
      <c r="D13512" s="2">
        <v>113850.91</v>
      </c>
      <c r="E13512" s="3">
        <f t="shared" si="422"/>
        <v>5.1532125295911287E-4</v>
      </c>
      <c r="F13512" s="3">
        <f t="shared" si="423"/>
        <v>95.079789456238274</v>
      </c>
      <c r="G13512" t="s">
        <v>14480</v>
      </c>
    </row>
    <row r="13513" spans="1:7" x14ac:dyDescent="0.35">
      <c r="A13513" t="s">
        <v>3</v>
      </c>
      <c r="B13513" t="s">
        <v>9</v>
      </c>
      <c r="C13513" t="s">
        <v>6418</v>
      </c>
      <c r="D13513" s="2">
        <v>113845.15</v>
      </c>
      <c r="E13513" s="3">
        <f t="shared" si="422"/>
        <v>5.1529518157841824E-4</v>
      </c>
      <c r="F13513" s="3">
        <f t="shared" si="423"/>
        <v>95.080304751419845</v>
      </c>
      <c r="G13513" t="s">
        <v>14480</v>
      </c>
    </row>
    <row r="13514" spans="1:7" x14ac:dyDescent="0.35">
      <c r="A13514" t="s">
        <v>3</v>
      </c>
      <c r="B13514" t="s">
        <v>9</v>
      </c>
      <c r="C13514" t="s">
        <v>2833</v>
      </c>
      <c r="D13514" s="2">
        <v>113841.5</v>
      </c>
      <c r="E13514" s="3">
        <f t="shared" si="422"/>
        <v>5.1527866065141561E-4</v>
      </c>
      <c r="F13514" s="3">
        <f t="shared" si="423"/>
        <v>95.080820030080503</v>
      </c>
      <c r="G13514" t="s">
        <v>14473</v>
      </c>
    </row>
    <row r="13515" spans="1:7" x14ac:dyDescent="0.35">
      <c r="A13515" t="s">
        <v>10</v>
      </c>
      <c r="B13515" t="s">
        <v>62</v>
      </c>
      <c r="C13515" t="s">
        <v>11407</v>
      </c>
      <c r="D13515" s="2">
        <v>113841.5</v>
      </c>
      <c r="E13515" s="3">
        <f t="shared" si="422"/>
        <v>5.1527866065141561E-4</v>
      </c>
      <c r="F13515" s="3">
        <f t="shared" si="423"/>
        <v>95.08133530874116</v>
      </c>
      <c r="G13515" t="s">
        <v>14473</v>
      </c>
    </row>
    <row r="13516" spans="1:7" x14ac:dyDescent="0.35">
      <c r="A13516" t="s">
        <v>3</v>
      </c>
      <c r="B13516" t="s">
        <v>9</v>
      </c>
      <c r="C13516" t="s">
        <v>4979</v>
      </c>
      <c r="D13516" s="2">
        <v>113835.08</v>
      </c>
      <c r="E13516" s="3">
        <f t="shared" si="422"/>
        <v>5.152496019250163E-4</v>
      </c>
      <c r="F13516" s="3">
        <f t="shared" si="423"/>
        <v>95.081850558343092</v>
      </c>
      <c r="G13516" t="s">
        <v>14480</v>
      </c>
    </row>
    <row r="13517" spans="1:7" x14ac:dyDescent="0.35">
      <c r="A13517" t="s">
        <v>10</v>
      </c>
      <c r="B13517" t="s">
        <v>6</v>
      </c>
      <c r="C13517" t="s">
        <v>13563</v>
      </c>
      <c r="D13517" s="2">
        <v>113828.82</v>
      </c>
      <c r="E13517" s="3">
        <f t="shared" si="422"/>
        <v>5.152212674036364E-4</v>
      </c>
      <c r="F13517" s="3">
        <f t="shared" si="423"/>
        <v>95.082365779610498</v>
      </c>
      <c r="G13517" t="s">
        <v>14480</v>
      </c>
    </row>
    <row r="13518" spans="1:7" x14ac:dyDescent="0.35">
      <c r="A13518" t="s">
        <v>10</v>
      </c>
      <c r="B13518" t="s">
        <v>22</v>
      </c>
      <c r="C13518" t="s">
        <v>983</v>
      </c>
      <c r="D13518" s="2">
        <v>113820</v>
      </c>
      <c r="E13518" s="3">
        <f t="shared" si="422"/>
        <v>5.1518134560194764E-4</v>
      </c>
      <c r="F13518" s="3">
        <f t="shared" si="423"/>
        <v>95.082880960956103</v>
      </c>
      <c r="G13518" t="s">
        <v>14473</v>
      </c>
    </row>
    <row r="13519" spans="1:7" x14ac:dyDescent="0.35">
      <c r="A13519" t="s">
        <v>10</v>
      </c>
      <c r="B13519" t="s">
        <v>6</v>
      </c>
      <c r="C13519" t="s">
        <v>2742</v>
      </c>
      <c r="D13519" s="2">
        <v>113814.51</v>
      </c>
      <c r="E13519" s="3">
        <f t="shared" si="422"/>
        <v>5.1515649631722301E-4</v>
      </c>
      <c r="F13519" s="3">
        <f t="shared" si="423"/>
        <v>95.083396117452423</v>
      </c>
      <c r="G13519" t="s">
        <v>14473</v>
      </c>
    </row>
    <row r="13520" spans="1:7" x14ac:dyDescent="0.35">
      <c r="A13520" t="s">
        <v>10</v>
      </c>
      <c r="B13520" t="s">
        <v>33</v>
      </c>
      <c r="C13520" t="s">
        <v>595</v>
      </c>
      <c r="D13520" s="2">
        <v>113812.78</v>
      </c>
      <c r="E13520" s="3">
        <f t="shared" si="422"/>
        <v>5.1514866585045181E-4</v>
      </c>
      <c r="F13520" s="3">
        <f t="shared" si="423"/>
        <v>95.083911266118278</v>
      </c>
      <c r="G13520" t="s">
        <v>14473</v>
      </c>
    </row>
    <row r="13521" spans="1:7" x14ac:dyDescent="0.35">
      <c r="A13521" t="s">
        <v>3</v>
      </c>
      <c r="B13521" t="s">
        <v>139</v>
      </c>
      <c r="C13521" t="s">
        <v>540</v>
      </c>
      <c r="D13521" s="2">
        <v>113811.37</v>
      </c>
      <c r="E13521" s="3">
        <f t="shared" si="422"/>
        <v>5.1514228379371933E-4</v>
      </c>
      <c r="F13521" s="3">
        <f t="shared" si="423"/>
        <v>95.084426408402066</v>
      </c>
      <c r="G13521" t="s">
        <v>14473</v>
      </c>
    </row>
    <row r="13522" spans="1:7" x14ac:dyDescent="0.35">
      <c r="A13522" t="s">
        <v>10</v>
      </c>
      <c r="B13522" t="s">
        <v>38</v>
      </c>
      <c r="C13522" t="s">
        <v>8936</v>
      </c>
      <c r="D13522" s="2">
        <v>113793.52</v>
      </c>
      <c r="E13522" s="3">
        <f t="shared" si="422"/>
        <v>5.150614896712541E-4</v>
      </c>
      <c r="F13522" s="3">
        <f t="shared" si="423"/>
        <v>95.084941469891731</v>
      </c>
      <c r="G13522" t="s">
        <v>14473</v>
      </c>
    </row>
    <row r="13523" spans="1:7" x14ac:dyDescent="0.35">
      <c r="A13523" t="s">
        <v>10</v>
      </c>
      <c r="B13523" t="s">
        <v>18</v>
      </c>
      <c r="C13523" t="s">
        <v>10034</v>
      </c>
      <c r="D13523" s="2">
        <v>113791</v>
      </c>
      <c r="E13523" s="3">
        <f t="shared" si="422"/>
        <v>5.1505008344220017E-4</v>
      </c>
      <c r="F13523" s="3">
        <f t="shared" si="423"/>
        <v>95.085456519975168</v>
      </c>
      <c r="G13523" t="s">
        <v>14473</v>
      </c>
    </row>
    <row r="13524" spans="1:7" x14ac:dyDescent="0.35">
      <c r="A13524" t="s">
        <v>10</v>
      </c>
      <c r="B13524" t="s">
        <v>8</v>
      </c>
      <c r="C13524" t="s">
        <v>14209</v>
      </c>
      <c r="D13524" s="2">
        <v>113785.48</v>
      </c>
      <c r="E13524" s="3">
        <f t="shared" si="422"/>
        <v>5.1502509836903439E-4</v>
      </c>
      <c r="F13524" s="3">
        <f t="shared" si="423"/>
        <v>95.085971545073534</v>
      </c>
      <c r="G13524" t="s">
        <v>14473</v>
      </c>
    </row>
    <row r="13525" spans="1:7" x14ac:dyDescent="0.35">
      <c r="A13525" t="s">
        <v>3</v>
      </c>
      <c r="B13525" t="s">
        <v>18</v>
      </c>
      <c r="C13525" t="s">
        <v>2136</v>
      </c>
      <c r="D13525" s="2">
        <v>113783.46</v>
      </c>
      <c r="E13525" s="3">
        <f t="shared" si="422"/>
        <v>5.1501595528066584E-4</v>
      </c>
      <c r="F13525" s="3">
        <f t="shared" si="423"/>
        <v>95.086486561028821</v>
      </c>
      <c r="G13525" t="s">
        <v>14473</v>
      </c>
    </row>
    <row r="13526" spans="1:7" x14ac:dyDescent="0.35">
      <c r="A13526" t="s">
        <v>3</v>
      </c>
      <c r="B13526" t="s">
        <v>8</v>
      </c>
      <c r="C13526" t="s">
        <v>4590</v>
      </c>
      <c r="D13526" s="2">
        <v>113781.08</v>
      </c>
      <c r="E13526" s="3">
        <f t="shared" si="422"/>
        <v>5.1500518273100374E-4</v>
      </c>
      <c r="F13526" s="3">
        <f t="shared" si="423"/>
        <v>95.087001566211555</v>
      </c>
      <c r="G13526" t="s">
        <v>14473</v>
      </c>
    </row>
    <row r="13527" spans="1:7" x14ac:dyDescent="0.35">
      <c r="A13527" t="s">
        <v>10</v>
      </c>
      <c r="B13527" t="s">
        <v>9</v>
      </c>
      <c r="C13527" t="s">
        <v>7729</v>
      </c>
      <c r="D13527" s="2">
        <v>113770.22</v>
      </c>
      <c r="E13527" s="3">
        <f t="shared" si="422"/>
        <v>5.1495602731531907E-4</v>
      </c>
      <c r="F13527" s="3">
        <f t="shared" si="423"/>
        <v>95.087516522238872</v>
      </c>
      <c r="G13527" t="s">
        <v>14480</v>
      </c>
    </row>
    <row r="13528" spans="1:7" x14ac:dyDescent="0.35">
      <c r="A13528" t="s">
        <v>10</v>
      </c>
      <c r="B13528" t="s">
        <v>6</v>
      </c>
      <c r="C13528" t="s">
        <v>4419</v>
      </c>
      <c r="D13528" s="2">
        <v>113757.2</v>
      </c>
      <c r="E13528" s="3">
        <f t="shared" si="422"/>
        <v>5.1489709513187379E-4</v>
      </c>
      <c r="F13528" s="3">
        <f t="shared" si="423"/>
        <v>95.088031419334001</v>
      </c>
      <c r="G13528" t="s">
        <v>14473</v>
      </c>
    </row>
    <row r="13529" spans="1:7" x14ac:dyDescent="0.35">
      <c r="A13529" t="s">
        <v>10</v>
      </c>
      <c r="B13529" t="s">
        <v>180</v>
      </c>
      <c r="C13529" t="s">
        <v>4505</v>
      </c>
      <c r="D13529" s="2">
        <v>113743.18</v>
      </c>
      <c r="E13529" s="3">
        <f t="shared" si="422"/>
        <v>5.1483363666705796E-4</v>
      </c>
      <c r="F13529" s="3">
        <f t="shared" si="423"/>
        <v>95.088546252970673</v>
      </c>
      <c r="G13529" t="s">
        <v>14480</v>
      </c>
    </row>
    <row r="13530" spans="1:7" x14ac:dyDescent="0.35">
      <c r="A13530" t="s">
        <v>10</v>
      </c>
      <c r="B13530" t="s">
        <v>6</v>
      </c>
      <c r="C13530" t="s">
        <v>4100</v>
      </c>
      <c r="D13530" s="2">
        <v>113731.86</v>
      </c>
      <c r="E13530" s="3">
        <f t="shared" si="422"/>
        <v>5.1478239916194274E-4</v>
      </c>
      <c r="F13530" s="3">
        <f t="shared" si="423"/>
        <v>95.089061035369838</v>
      </c>
      <c r="G13530" t="s">
        <v>14473</v>
      </c>
    </row>
    <row r="13531" spans="1:7" x14ac:dyDescent="0.35">
      <c r="A13531" t="s">
        <v>3</v>
      </c>
      <c r="B13531" t="s">
        <v>15</v>
      </c>
      <c r="C13531" t="s">
        <v>2475</v>
      </c>
      <c r="D13531" s="2">
        <v>113729.49</v>
      </c>
      <c r="E13531" s="3">
        <f t="shared" si="422"/>
        <v>5.1477167187509443E-4</v>
      </c>
      <c r="F13531" s="3">
        <f t="shared" si="423"/>
        <v>95.089575807041712</v>
      </c>
      <c r="G13531" t="s">
        <v>14473</v>
      </c>
    </row>
    <row r="13532" spans="1:7" x14ac:dyDescent="0.35">
      <c r="A13532" t="s">
        <v>10</v>
      </c>
      <c r="B13532" t="s">
        <v>1873</v>
      </c>
      <c r="C13532" t="s">
        <v>2666</v>
      </c>
      <c r="D13532" s="2">
        <v>113729.39</v>
      </c>
      <c r="E13532" s="3">
        <f t="shared" si="422"/>
        <v>5.1477121924695731E-4</v>
      </c>
      <c r="F13532" s="3">
        <f t="shared" si="423"/>
        <v>95.090090578260956</v>
      </c>
      <c r="G13532" t="s">
        <v>14473</v>
      </c>
    </row>
    <row r="13533" spans="1:7" x14ac:dyDescent="0.35">
      <c r="A13533" t="s">
        <v>3</v>
      </c>
      <c r="B13533" t="s">
        <v>13</v>
      </c>
      <c r="C13533" s="7" t="s">
        <v>11234</v>
      </c>
      <c r="D13533" s="2">
        <v>113683.28</v>
      </c>
      <c r="E13533" s="3">
        <f t="shared" si="422"/>
        <v>5.1456251241295884E-4</v>
      </c>
      <c r="F13533" s="3">
        <f t="shared" si="423"/>
        <v>95.090605140773363</v>
      </c>
      <c r="G13533" t="s">
        <v>14480</v>
      </c>
    </row>
    <row r="13534" spans="1:7" x14ac:dyDescent="0.35">
      <c r="A13534" t="s">
        <v>10</v>
      </c>
      <c r="B13534" t="s">
        <v>73</v>
      </c>
      <c r="C13534" t="s">
        <v>731</v>
      </c>
      <c r="D13534" s="2">
        <v>113678.77</v>
      </c>
      <c r="E13534" s="3">
        <f t="shared" si="422"/>
        <v>5.145420988839775E-4</v>
      </c>
      <c r="F13534" s="3">
        <f t="shared" si="423"/>
        <v>95.091119682872247</v>
      </c>
      <c r="G13534" t="s">
        <v>14473</v>
      </c>
    </row>
    <row r="13535" spans="1:7" x14ac:dyDescent="0.35">
      <c r="A13535" t="s">
        <v>3</v>
      </c>
      <c r="B13535" t="s">
        <v>9</v>
      </c>
      <c r="C13535" t="s">
        <v>10682</v>
      </c>
      <c r="D13535" s="2">
        <v>113671.44</v>
      </c>
      <c r="E13535" s="3">
        <f t="shared" si="422"/>
        <v>5.1450892124153098E-4</v>
      </c>
      <c r="F13535" s="3">
        <f t="shared" si="423"/>
        <v>95.091634191793489</v>
      </c>
      <c r="G13535" t="s">
        <v>14480</v>
      </c>
    </row>
    <row r="13536" spans="1:7" x14ac:dyDescent="0.35">
      <c r="A13536" t="s">
        <v>3</v>
      </c>
      <c r="B13536" t="s">
        <v>22</v>
      </c>
      <c r="C13536" t="s">
        <v>447</v>
      </c>
      <c r="D13536" s="2">
        <v>113659.51</v>
      </c>
      <c r="E13536" s="3">
        <f t="shared" si="422"/>
        <v>5.1445492270477968E-4</v>
      </c>
      <c r="F13536" s="3">
        <f t="shared" si="423"/>
        <v>95.092148646716197</v>
      </c>
      <c r="G13536" t="s">
        <v>14480</v>
      </c>
    </row>
    <row r="13537" spans="1:7" x14ac:dyDescent="0.35">
      <c r="A13537" t="s">
        <v>3</v>
      </c>
      <c r="B13537" t="s">
        <v>8</v>
      </c>
      <c r="C13537" s="8" t="s">
        <v>3048</v>
      </c>
      <c r="D13537" s="2">
        <v>113645.11</v>
      </c>
      <c r="E13537" s="3">
        <f t="shared" si="422"/>
        <v>5.1438974425304295E-4</v>
      </c>
      <c r="F13537" s="3">
        <f t="shared" si="423"/>
        <v>95.092663036460451</v>
      </c>
      <c r="G13537" t="s">
        <v>14480</v>
      </c>
    </row>
    <row r="13538" spans="1:7" x14ac:dyDescent="0.35">
      <c r="A13538" t="s">
        <v>10</v>
      </c>
      <c r="B13538" t="s">
        <v>9</v>
      </c>
      <c r="C13538" t="s">
        <v>8513</v>
      </c>
      <c r="D13538" s="2">
        <v>113626.87</v>
      </c>
      <c r="E13538" s="3">
        <f t="shared" si="422"/>
        <v>5.1430718488084325E-4</v>
      </c>
      <c r="F13538" s="3">
        <f t="shared" si="423"/>
        <v>95.093177343645337</v>
      </c>
      <c r="G13538" t="s">
        <v>14480</v>
      </c>
    </row>
    <row r="13539" spans="1:7" x14ac:dyDescent="0.35">
      <c r="A13539" t="s">
        <v>10</v>
      </c>
      <c r="B13539" t="s">
        <v>9</v>
      </c>
      <c r="C13539" t="s">
        <v>11693</v>
      </c>
      <c r="D13539" s="2">
        <v>113621.43</v>
      </c>
      <c r="E13539" s="3">
        <f t="shared" si="422"/>
        <v>5.1428256191018713E-4</v>
      </c>
      <c r="F13539" s="3">
        <f t="shared" si="423"/>
        <v>95.093691626207246</v>
      </c>
      <c r="G13539" t="s">
        <v>14480</v>
      </c>
    </row>
    <row r="13540" spans="1:7" x14ac:dyDescent="0.35">
      <c r="A13540" t="s">
        <v>3</v>
      </c>
      <c r="B13540" t="s">
        <v>9</v>
      </c>
      <c r="C13540" t="s">
        <v>161</v>
      </c>
      <c r="D13540" s="2">
        <v>113618.7</v>
      </c>
      <c r="E13540" s="3">
        <f t="shared" si="422"/>
        <v>5.1427020516204539E-4</v>
      </c>
      <c r="F13540" s="3">
        <f t="shared" si="423"/>
        <v>95.094205896412404</v>
      </c>
      <c r="G13540" t="s">
        <v>14473</v>
      </c>
    </row>
    <row r="13541" spans="1:7" x14ac:dyDescent="0.35">
      <c r="A13541" t="s">
        <v>3</v>
      </c>
      <c r="B13541" t="s">
        <v>6</v>
      </c>
      <c r="C13541" t="s">
        <v>9593</v>
      </c>
      <c r="D13541" s="2">
        <v>113613.79</v>
      </c>
      <c r="E13541" s="3">
        <f t="shared" si="422"/>
        <v>5.1424798112051579E-4</v>
      </c>
      <c r="F13541" s="3">
        <f t="shared" si="423"/>
        <v>95.09472014439352</v>
      </c>
      <c r="G13541" t="s">
        <v>14473</v>
      </c>
    </row>
    <row r="13542" spans="1:7" x14ac:dyDescent="0.35">
      <c r="A13542" t="s">
        <v>3</v>
      </c>
      <c r="B13542" t="s">
        <v>6</v>
      </c>
      <c r="C13542" t="s">
        <v>3355</v>
      </c>
      <c r="D13542" s="2">
        <v>113606.66</v>
      </c>
      <c r="E13542" s="3">
        <f t="shared" si="422"/>
        <v>5.1421570873434329E-4</v>
      </c>
      <c r="F13542" s="3">
        <f t="shared" si="423"/>
        <v>95.095234360102253</v>
      </c>
      <c r="G13542" t="s">
        <v>14473</v>
      </c>
    </row>
    <row r="13543" spans="1:7" x14ac:dyDescent="0.35">
      <c r="A13543" t="s">
        <v>10</v>
      </c>
      <c r="B13543" t="s">
        <v>8</v>
      </c>
      <c r="C13543" t="s">
        <v>10776</v>
      </c>
      <c r="D13543" s="2">
        <v>113573.28</v>
      </c>
      <c r="E13543" s="3">
        <f t="shared" si="422"/>
        <v>5.1406462146219264E-4</v>
      </c>
      <c r="F13543" s="3">
        <f t="shared" si="423"/>
        <v>95.095748424723709</v>
      </c>
      <c r="G13543" t="s">
        <v>14473</v>
      </c>
    </row>
    <row r="13544" spans="1:7" x14ac:dyDescent="0.35">
      <c r="A13544" t="s">
        <v>3</v>
      </c>
      <c r="B13544" t="s">
        <v>9</v>
      </c>
      <c r="C13544" t="s">
        <v>2468</v>
      </c>
      <c r="D13544" s="2">
        <v>113571.82</v>
      </c>
      <c r="E13544" s="3">
        <f t="shared" si="422"/>
        <v>5.1405801309139154E-4</v>
      </c>
      <c r="F13544" s="3">
        <f t="shared" si="423"/>
        <v>95.096262482736805</v>
      </c>
      <c r="G13544" t="s">
        <v>14473</v>
      </c>
    </row>
    <row r="13545" spans="1:7" x14ac:dyDescent="0.35">
      <c r="A13545" t="s">
        <v>3</v>
      </c>
      <c r="B13545" t="s">
        <v>29</v>
      </c>
      <c r="C13545" t="s">
        <v>1623</v>
      </c>
      <c r="D13545" s="2">
        <v>113533.29</v>
      </c>
      <c r="E13545" s="3">
        <f t="shared" si="422"/>
        <v>5.1388361547018222E-4</v>
      </c>
      <c r="F13545" s="3">
        <f t="shared" si="423"/>
        <v>95.096776366352273</v>
      </c>
      <c r="G13545" t="s">
        <v>14473</v>
      </c>
    </row>
    <row r="13546" spans="1:7" x14ac:dyDescent="0.35">
      <c r="A13546" t="s">
        <v>10</v>
      </c>
      <c r="B13546" t="s">
        <v>143</v>
      </c>
      <c r="C13546" t="s">
        <v>7073</v>
      </c>
      <c r="D13546" s="2">
        <v>113531.11</v>
      </c>
      <c r="E13546" s="3">
        <f t="shared" si="422"/>
        <v>5.1387374817679437E-4</v>
      </c>
      <c r="F13546" s="3">
        <f t="shared" si="423"/>
        <v>95.097290240100449</v>
      </c>
      <c r="G13546" t="s">
        <v>14473</v>
      </c>
    </row>
    <row r="13547" spans="1:7" x14ac:dyDescent="0.35">
      <c r="A13547" t="s">
        <v>3</v>
      </c>
      <c r="B13547" t="s">
        <v>180</v>
      </c>
      <c r="C13547" t="s">
        <v>1134</v>
      </c>
      <c r="D13547" s="2">
        <v>113530</v>
      </c>
      <c r="E13547" s="3">
        <f t="shared" si="422"/>
        <v>5.1386872400447303E-4</v>
      </c>
      <c r="F13547" s="3">
        <f t="shared" si="423"/>
        <v>95.097804108824448</v>
      </c>
      <c r="G13547" t="s">
        <v>14473</v>
      </c>
    </row>
    <row r="13548" spans="1:7" x14ac:dyDescent="0.35">
      <c r="A13548" t="s">
        <v>3</v>
      </c>
      <c r="B13548" t="s">
        <v>92</v>
      </c>
      <c r="C13548" t="s">
        <v>4512</v>
      </c>
      <c r="D13548" s="2">
        <v>113524.54</v>
      </c>
      <c r="E13548" s="3">
        <f t="shared" si="422"/>
        <v>5.1384401050818943E-4</v>
      </c>
      <c r="F13548" s="3">
        <f t="shared" si="423"/>
        <v>95.098317952834961</v>
      </c>
      <c r="G13548" t="s">
        <v>14480</v>
      </c>
    </row>
    <row r="13549" spans="1:7" x14ac:dyDescent="0.35">
      <c r="A13549" t="s">
        <v>3</v>
      </c>
      <c r="B13549" t="s">
        <v>9</v>
      </c>
      <c r="C13549" t="s">
        <v>8575</v>
      </c>
      <c r="D13549" s="2">
        <v>113482.4</v>
      </c>
      <c r="E13549" s="3">
        <f t="shared" si="422"/>
        <v>5.1365327301123231E-4</v>
      </c>
      <c r="F13549" s="3">
        <f t="shared" si="423"/>
        <v>95.098831606107979</v>
      </c>
      <c r="G13549" t="s">
        <v>14480</v>
      </c>
    </row>
    <row r="13550" spans="1:7" x14ac:dyDescent="0.35">
      <c r="A13550" t="s">
        <v>3</v>
      </c>
      <c r="B13550" t="s">
        <v>9</v>
      </c>
      <c r="C13550" t="s">
        <v>1833</v>
      </c>
      <c r="D13550" s="2">
        <v>113478.09</v>
      </c>
      <c r="E13550" s="3">
        <f t="shared" si="422"/>
        <v>5.1363376473852499E-4</v>
      </c>
      <c r="F13550" s="3">
        <f t="shared" si="423"/>
        <v>95.099345239872719</v>
      </c>
      <c r="G13550" t="s">
        <v>14473</v>
      </c>
    </row>
    <row r="13551" spans="1:7" x14ac:dyDescent="0.35">
      <c r="A13551" t="s">
        <v>10</v>
      </c>
      <c r="B13551" t="s">
        <v>6</v>
      </c>
      <c r="C13551" t="s">
        <v>12603</v>
      </c>
      <c r="D13551" s="2">
        <v>113468.12</v>
      </c>
      <c r="E13551" s="3">
        <f t="shared" si="422"/>
        <v>5.1358863771326006E-4</v>
      </c>
      <c r="F13551" s="3">
        <f t="shared" si="423"/>
        <v>95.099858828510435</v>
      </c>
      <c r="G13551" t="s">
        <v>14473</v>
      </c>
    </row>
    <row r="13552" spans="1:7" x14ac:dyDescent="0.35">
      <c r="A13552" t="s">
        <v>10</v>
      </c>
      <c r="B13552" t="s">
        <v>6</v>
      </c>
      <c r="C13552" t="s">
        <v>10878</v>
      </c>
      <c r="D13552" s="2">
        <v>113462.92</v>
      </c>
      <c r="E13552" s="3">
        <f t="shared" si="422"/>
        <v>5.13565101050133E-4</v>
      </c>
      <c r="F13552" s="3">
        <f t="shared" si="423"/>
        <v>95.10037239361148</v>
      </c>
      <c r="G13552" t="s">
        <v>14473</v>
      </c>
    </row>
    <row r="13553" spans="1:7" x14ac:dyDescent="0.35">
      <c r="A13553" t="s">
        <v>3</v>
      </c>
      <c r="B13553" t="s">
        <v>15</v>
      </c>
      <c r="C13553" t="s">
        <v>131</v>
      </c>
      <c r="D13553" s="2">
        <v>113455.97</v>
      </c>
      <c r="E13553" s="3">
        <f t="shared" si="422"/>
        <v>5.1353364339460728E-4</v>
      </c>
      <c r="F13553" s="3">
        <f t="shared" si="423"/>
        <v>95.100885927254879</v>
      </c>
      <c r="G13553" t="s">
        <v>14473</v>
      </c>
    </row>
    <row r="13554" spans="1:7" x14ac:dyDescent="0.35">
      <c r="A13554" t="s">
        <v>3</v>
      </c>
      <c r="B13554" t="s">
        <v>9</v>
      </c>
      <c r="C13554" t="s">
        <v>408</v>
      </c>
      <c r="D13554" s="2">
        <v>113440</v>
      </c>
      <c r="E13554" s="3">
        <f t="shared" si="422"/>
        <v>5.1346135868111876E-4</v>
      </c>
      <c r="F13554" s="3">
        <f t="shared" si="423"/>
        <v>95.101399388613558</v>
      </c>
      <c r="G13554" t="s">
        <v>14473</v>
      </c>
    </row>
    <row r="13555" spans="1:7" x14ac:dyDescent="0.35">
      <c r="A13555" t="s">
        <v>3</v>
      </c>
      <c r="B13555" t="s">
        <v>8</v>
      </c>
      <c r="C13555" t="s">
        <v>9149</v>
      </c>
      <c r="D13555" s="2">
        <v>113435.84</v>
      </c>
      <c r="E13555" s="3">
        <f t="shared" si="422"/>
        <v>5.1344252935061707E-4</v>
      </c>
      <c r="F13555" s="3">
        <f t="shared" si="423"/>
        <v>95.101912831142911</v>
      </c>
      <c r="G13555" t="s">
        <v>14473</v>
      </c>
    </row>
    <row r="13556" spans="1:7" x14ac:dyDescent="0.35">
      <c r="A13556" t="s">
        <v>3</v>
      </c>
      <c r="B13556" t="s">
        <v>6</v>
      </c>
      <c r="C13556" t="s">
        <v>5834</v>
      </c>
      <c r="D13556" s="2">
        <v>113427.15</v>
      </c>
      <c r="E13556" s="3">
        <f t="shared" si="422"/>
        <v>5.1340319596550647E-4</v>
      </c>
      <c r="F13556" s="3">
        <f t="shared" si="423"/>
        <v>95.102426234338878</v>
      </c>
      <c r="G13556" t="s">
        <v>14473</v>
      </c>
    </row>
    <row r="13557" spans="1:7" x14ac:dyDescent="0.35">
      <c r="A13557" t="s">
        <v>10</v>
      </c>
      <c r="B13557" t="s">
        <v>36</v>
      </c>
      <c r="C13557" t="s">
        <v>1466</v>
      </c>
      <c r="D13557" s="2">
        <v>113425.18</v>
      </c>
      <c r="E13557" s="3">
        <f t="shared" si="422"/>
        <v>5.1339427919120642E-4</v>
      </c>
      <c r="F13557" s="3">
        <f t="shared" si="423"/>
        <v>95.102939628618074</v>
      </c>
      <c r="G13557" t="s">
        <v>14473</v>
      </c>
    </row>
    <row r="13558" spans="1:7" x14ac:dyDescent="0.35">
      <c r="A13558" t="s">
        <v>10</v>
      </c>
      <c r="B13558" t="s">
        <v>22</v>
      </c>
      <c r="C13558" s="8" t="s">
        <v>2038</v>
      </c>
      <c r="D13558" s="2">
        <v>113414.76</v>
      </c>
      <c r="E13558" s="3">
        <f t="shared" si="422"/>
        <v>5.1334711533932472E-4</v>
      </c>
      <c r="F13558" s="3">
        <f t="shared" si="423"/>
        <v>95.103452975733418</v>
      </c>
      <c r="G13558" t="s">
        <v>14480</v>
      </c>
    </row>
    <row r="13559" spans="1:7" x14ac:dyDescent="0.35">
      <c r="A13559" t="s">
        <v>10</v>
      </c>
      <c r="B13559" t="s">
        <v>6</v>
      </c>
      <c r="C13559" t="s">
        <v>3745</v>
      </c>
      <c r="D13559" s="2">
        <v>113395.5</v>
      </c>
      <c r="E13559" s="3">
        <f t="shared" si="422"/>
        <v>5.132599391601269E-4</v>
      </c>
      <c r="F13559" s="3">
        <f t="shared" si="423"/>
        <v>95.103966235672573</v>
      </c>
      <c r="G13559" t="s">
        <v>14480</v>
      </c>
    </row>
    <row r="13560" spans="1:7" x14ac:dyDescent="0.35">
      <c r="A13560" t="s">
        <v>10</v>
      </c>
      <c r="B13560" t="s">
        <v>6</v>
      </c>
      <c r="C13560" t="s">
        <v>11370</v>
      </c>
      <c r="D13560" s="2">
        <v>113363.5</v>
      </c>
      <c r="E13560" s="3">
        <f t="shared" si="422"/>
        <v>5.131150981562677E-4</v>
      </c>
      <c r="F13560" s="3">
        <f t="shared" si="423"/>
        <v>95.104479350770731</v>
      </c>
      <c r="G13560" t="s">
        <v>14473</v>
      </c>
    </row>
    <row r="13561" spans="1:7" x14ac:dyDescent="0.35">
      <c r="A13561" t="s">
        <v>3</v>
      </c>
      <c r="B13561" t="s">
        <v>8</v>
      </c>
      <c r="C13561" t="s">
        <v>3583</v>
      </c>
      <c r="D13561" s="2">
        <v>113358.83</v>
      </c>
      <c r="E13561" s="3">
        <f t="shared" si="422"/>
        <v>5.1309396042226705E-4</v>
      </c>
      <c r="F13561" s="3">
        <f t="shared" si="423"/>
        <v>95.104992444731153</v>
      </c>
      <c r="G13561" t="s">
        <v>14473</v>
      </c>
    </row>
    <row r="13562" spans="1:7" x14ac:dyDescent="0.35">
      <c r="A13562" t="s">
        <v>10</v>
      </c>
      <c r="B13562" t="s">
        <v>346</v>
      </c>
      <c r="C13562" t="s">
        <v>188</v>
      </c>
      <c r="D13562" s="2">
        <v>113350.2</v>
      </c>
      <c r="E13562" s="3">
        <f t="shared" si="422"/>
        <v>5.1305489861403874E-4</v>
      </c>
      <c r="F13562" s="3">
        <f t="shared" si="423"/>
        <v>95.105505499629771</v>
      </c>
      <c r="G13562" t="s">
        <v>14473</v>
      </c>
    </row>
    <row r="13563" spans="1:7" x14ac:dyDescent="0.35">
      <c r="A13563" t="s">
        <v>3</v>
      </c>
      <c r="B13563" t="s">
        <v>11</v>
      </c>
      <c r="C13563" t="s">
        <v>7159</v>
      </c>
      <c r="D13563" s="2">
        <v>113345</v>
      </c>
      <c r="E13563" s="3">
        <f t="shared" si="422"/>
        <v>5.1303136195091157E-4</v>
      </c>
      <c r="F13563" s="3">
        <f t="shared" si="423"/>
        <v>95.106018530991719</v>
      </c>
      <c r="G13563" t="s">
        <v>14473</v>
      </c>
    </row>
    <row r="13564" spans="1:7" x14ac:dyDescent="0.35">
      <c r="A13564" t="s">
        <v>3</v>
      </c>
      <c r="B13564" t="s">
        <v>9</v>
      </c>
      <c r="C13564" t="s">
        <v>2235</v>
      </c>
      <c r="D13564" s="2">
        <v>113334.14</v>
      </c>
      <c r="E13564" s="3">
        <f t="shared" si="422"/>
        <v>5.1298220653522679E-4</v>
      </c>
      <c r="F13564" s="3">
        <f t="shared" si="423"/>
        <v>95.106531513198249</v>
      </c>
      <c r="G13564" t="s">
        <v>14480</v>
      </c>
    </row>
    <row r="13565" spans="1:7" x14ac:dyDescent="0.35">
      <c r="A13565" t="s">
        <v>3</v>
      </c>
      <c r="B13565" t="s">
        <v>8</v>
      </c>
      <c r="C13565" t="s">
        <v>288</v>
      </c>
      <c r="D13565" s="2">
        <v>113318.56</v>
      </c>
      <c r="E13565" s="3">
        <f t="shared" si="422"/>
        <v>5.1291168707147286E-4</v>
      </c>
      <c r="F13565" s="3">
        <f t="shared" si="423"/>
        <v>95.107044424885316</v>
      </c>
      <c r="G13565" t="s">
        <v>14473</v>
      </c>
    </row>
    <row r="13566" spans="1:7" x14ac:dyDescent="0.35">
      <c r="A13566" t="s">
        <v>10</v>
      </c>
      <c r="B13566" t="s">
        <v>6</v>
      </c>
      <c r="C13566" t="s">
        <v>3714</v>
      </c>
      <c r="D13566" s="2">
        <v>113314.22</v>
      </c>
      <c r="E13566" s="3">
        <f t="shared" si="422"/>
        <v>5.128920430103244E-4</v>
      </c>
      <c r="F13566" s="3">
        <f t="shared" si="423"/>
        <v>95.107557316928322</v>
      </c>
      <c r="G13566" t="s">
        <v>14480</v>
      </c>
    </row>
    <row r="13567" spans="1:7" x14ac:dyDescent="0.35">
      <c r="A13567" t="s">
        <v>3</v>
      </c>
      <c r="B13567" t="s">
        <v>9</v>
      </c>
      <c r="C13567" t="s">
        <v>6772</v>
      </c>
      <c r="D13567" s="2">
        <v>113279.4</v>
      </c>
      <c r="E13567" s="3">
        <f t="shared" si="422"/>
        <v>5.1273443789300001E-4</v>
      </c>
      <c r="F13567" s="3">
        <f t="shared" si="423"/>
        <v>95.108070051366212</v>
      </c>
      <c r="G13567" t="s">
        <v>14480</v>
      </c>
    </row>
    <row r="13568" spans="1:7" x14ac:dyDescent="0.35">
      <c r="A13568" t="s">
        <v>10</v>
      </c>
      <c r="B13568" t="s">
        <v>8</v>
      </c>
      <c r="C13568" t="s">
        <v>1993</v>
      </c>
      <c r="D13568" s="2">
        <v>113272.03</v>
      </c>
      <c r="E13568" s="3">
        <f t="shared" si="422"/>
        <v>5.1270107919929866E-4</v>
      </c>
      <c r="F13568" s="3">
        <f t="shared" si="423"/>
        <v>95.108582752445415</v>
      </c>
      <c r="G13568" t="s">
        <v>14473</v>
      </c>
    </row>
    <row r="13569" spans="1:7" x14ac:dyDescent="0.35">
      <c r="A13569" t="s">
        <v>3</v>
      </c>
      <c r="B13569" t="s">
        <v>6</v>
      </c>
      <c r="C13569" t="s">
        <v>847</v>
      </c>
      <c r="D13569" s="2">
        <v>113260.42</v>
      </c>
      <c r="E13569" s="3">
        <f t="shared" si="422"/>
        <v>5.1264852907258608E-4</v>
      </c>
      <c r="F13569" s="3">
        <f t="shared" si="423"/>
        <v>95.109095400974482</v>
      </c>
      <c r="G13569" t="s">
        <v>14473</v>
      </c>
    </row>
    <row r="13570" spans="1:7" x14ac:dyDescent="0.35">
      <c r="A13570" t="s">
        <v>3</v>
      </c>
      <c r="B13570" t="s">
        <v>6</v>
      </c>
      <c r="C13570" t="s">
        <v>3176</v>
      </c>
      <c r="D13570" s="2">
        <v>113248.72</v>
      </c>
      <c r="E13570" s="3">
        <f t="shared" si="422"/>
        <v>5.1259557158054995E-4</v>
      </c>
      <c r="F13570" s="3">
        <f t="shared" si="423"/>
        <v>95.10960799654606</v>
      </c>
      <c r="G13570" t="s">
        <v>14480</v>
      </c>
    </row>
    <row r="13571" spans="1:7" x14ac:dyDescent="0.35">
      <c r="A13571" t="s">
        <v>3</v>
      </c>
      <c r="B13571" t="s">
        <v>8</v>
      </c>
      <c r="C13571" t="s">
        <v>305</v>
      </c>
      <c r="D13571" s="2">
        <v>113241.14</v>
      </c>
      <c r="E13571" s="3">
        <f t="shared" ref="E13571:E13634" si="424">(D13571/$D$29638)*100</f>
        <v>5.1256126236776079E-4</v>
      </c>
      <c r="F13571" s="3">
        <f t="shared" si="423"/>
        <v>95.110120557808429</v>
      </c>
      <c r="G13571" t="s">
        <v>14473</v>
      </c>
    </row>
    <row r="13572" spans="1:7" x14ac:dyDescent="0.35">
      <c r="A13572" t="s">
        <v>10</v>
      </c>
      <c r="B13572" t="s">
        <v>33</v>
      </c>
      <c r="C13572" t="s">
        <v>1907</v>
      </c>
      <c r="D13572" s="2">
        <v>113230</v>
      </c>
      <c r="E13572" s="3">
        <f t="shared" si="424"/>
        <v>5.1251083959329233E-4</v>
      </c>
      <c r="F13572" s="3">
        <f t="shared" ref="F13572:F13635" si="425">E13572+F13571</f>
        <v>95.110633068648028</v>
      </c>
      <c r="G13572" t="s">
        <v>14473</v>
      </c>
    </row>
    <row r="13573" spans="1:7" x14ac:dyDescent="0.35">
      <c r="A13573" t="s">
        <v>3</v>
      </c>
      <c r="B13573" t="s">
        <v>99</v>
      </c>
      <c r="C13573" t="s">
        <v>1242</v>
      </c>
      <c r="D13573" s="2">
        <v>113227.05</v>
      </c>
      <c r="E13573" s="3">
        <f t="shared" si="424"/>
        <v>5.12497487063249E-4</v>
      </c>
      <c r="F13573" s="3">
        <f t="shared" si="425"/>
        <v>95.111145566135093</v>
      </c>
      <c r="G13573" t="s">
        <v>14473</v>
      </c>
    </row>
    <row r="13574" spans="1:7" x14ac:dyDescent="0.35">
      <c r="A13574" t="s">
        <v>3</v>
      </c>
      <c r="B13574" t="s">
        <v>9</v>
      </c>
      <c r="C13574" t="s">
        <v>295</v>
      </c>
      <c r="D13574" s="2">
        <v>113223.07</v>
      </c>
      <c r="E13574" s="3">
        <f t="shared" si="424"/>
        <v>5.1247947246339397E-4</v>
      </c>
      <c r="F13574" s="3">
        <f t="shared" si="425"/>
        <v>95.111658045607555</v>
      </c>
      <c r="G13574" t="s">
        <v>14473</v>
      </c>
    </row>
    <row r="13575" spans="1:7" x14ac:dyDescent="0.35">
      <c r="A13575" t="s">
        <v>3</v>
      </c>
      <c r="B13575" t="s">
        <v>552</v>
      </c>
      <c r="C13575" t="s">
        <v>9640</v>
      </c>
      <c r="D13575" s="2">
        <v>113222.08</v>
      </c>
      <c r="E13575" s="3">
        <f t="shared" si="424"/>
        <v>5.1247499144483721E-4</v>
      </c>
      <c r="F13575" s="3">
        <f t="shared" si="425"/>
        <v>95.112170520598994</v>
      </c>
      <c r="G13575" t="s">
        <v>14473</v>
      </c>
    </row>
    <row r="13576" spans="1:7" x14ac:dyDescent="0.35">
      <c r="A13576" t="s">
        <v>3</v>
      </c>
      <c r="B13576" t="s">
        <v>32</v>
      </c>
      <c r="C13576" s="7" t="s">
        <v>5009</v>
      </c>
      <c r="D13576" s="2">
        <v>113216</v>
      </c>
      <c r="E13576" s="3">
        <f t="shared" si="424"/>
        <v>5.1244747165410387E-4</v>
      </c>
      <c r="F13576" s="3">
        <f t="shared" si="425"/>
        <v>95.112682968070644</v>
      </c>
      <c r="G13576" t="s">
        <v>14480</v>
      </c>
    </row>
    <row r="13577" spans="1:7" x14ac:dyDescent="0.35">
      <c r="A13577" t="s">
        <v>10</v>
      </c>
      <c r="B13577" t="s">
        <v>6</v>
      </c>
      <c r="C13577" t="s">
        <v>13028</v>
      </c>
      <c r="D13577" s="2">
        <v>113215.76</v>
      </c>
      <c r="E13577" s="3">
        <f t="shared" si="424"/>
        <v>5.1244638534657481E-4</v>
      </c>
      <c r="F13577" s="3">
        <f t="shared" si="425"/>
        <v>95.113195414455987</v>
      </c>
      <c r="G13577" t="s">
        <v>14473</v>
      </c>
    </row>
    <row r="13578" spans="1:7" x14ac:dyDescent="0.35">
      <c r="A13578" t="s">
        <v>10</v>
      </c>
      <c r="B13578" t="s">
        <v>57</v>
      </c>
      <c r="C13578" t="s">
        <v>12630</v>
      </c>
      <c r="D13578" s="2">
        <v>113207.16</v>
      </c>
      <c r="E13578" s="3">
        <f t="shared" si="424"/>
        <v>5.1240745932678775E-4</v>
      </c>
      <c r="F13578" s="3">
        <f t="shared" si="425"/>
        <v>95.113707821915312</v>
      </c>
      <c r="G13578" t="s">
        <v>14473</v>
      </c>
    </row>
    <row r="13579" spans="1:7" x14ac:dyDescent="0.35">
      <c r="A13579" t="s">
        <v>3</v>
      </c>
      <c r="B13579" t="s">
        <v>6</v>
      </c>
      <c r="C13579" t="s">
        <v>12899</v>
      </c>
      <c r="D13579" s="2">
        <v>113197.8</v>
      </c>
      <c r="E13579" s="3">
        <f t="shared" si="424"/>
        <v>5.1236509333315889E-4</v>
      </c>
      <c r="F13579" s="3">
        <f t="shared" si="425"/>
        <v>95.114220187008641</v>
      </c>
      <c r="G13579" t="s">
        <v>14473</v>
      </c>
    </row>
    <row r="13580" spans="1:7" x14ac:dyDescent="0.35">
      <c r="A13580" t="s">
        <v>3</v>
      </c>
      <c r="B13580" t="s">
        <v>117</v>
      </c>
      <c r="C13580" t="s">
        <v>305</v>
      </c>
      <c r="D13580" s="2">
        <v>113193.67</v>
      </c>
      <c r="E13580" s="3">
        <f t="shared" si="424"/>
        <v>5.1234639979109834E-4</v>
      </c>
      <c r="F13580" s="3">
        <f t="shared" si="425"/>
        <v>95.114732533408429</v>
      </c>
      <c r="G13580" t="s">
        <v>14473</v>
      </c>
    </row>
    <row r="13581" spans="1:7" x14ac:dyDescent="0.35">
      <c r="A13581" t="s">
        <v>10</v>
      </c>
      <c r="B13581" t="s">
        <v>9</v>
      </c>
      <c r="C13581" s="8" t="s">
        <v>5662</v>
      </c>
      <c r="D13581" s="2">
        <v>113192.17</v>
      </c>
      <c r="E13581" s="3">
        <f t="shared" si="424"/>
        <v>5.1233961036904242E-4</v>
      </c>
      <c r="F13581" s="3">
        <f t="shared" si="425"/>
        <v>95.115244873018796</v>
      </c>
      <c r="G13581" t="s">
        <v>14480</v>
      </c>
    </row>
    <row r="13582" spans="1:7" x14ac:dyDescent="0.35">
      <c r="A13582" t="s">
        <v>3</v>
      </c>
      <c r="B13582" t="s">
        <v>23</v>
      </c>
      <c r="C13582" t="s">
        <v>3449</v>
      </c>
      <c r="D13582" s="2">
        <v>113184.24</v>
      </c>
      <c r="E13582" s="3">
        <f t="shared" si="424"/>
        <v>5.1230371695777351E-4</v>
      </c>
      <c r="F13582" s="3">
        <f t="shared" si="425"/>
        <v>95.115757176735755</v>
      </c>
      <c r="G13582" t="s">
        <v>14480</v>
      </c>
    </row>
    <row r="13583" spans="1:7" x14ac:dyDescent="0.35">
      <c r="A13583" t="s">
        <v>3</v>
      </c>
      <c r="B13583" t="s">
        <v>11</v>
      </c>
      <c r="C13583" t="s">
        <v>718</v>
      </c>
      <c r="D13583" s="2">
        <v>113183.73</v>
      </c>
      <c r="E13583" s="3">
        <f t="shared" si="424"/>
        <v>5.1230140855427445E-4</v>
      </c>
      <c r="F13583" s="3">
        <f t="shared" si="425"/>
        <v>95.116269478144304</v>
      </c>
      <c r="G13583" t="s">
        <v>14473</v>
      </c>
    </row>
    <row r="13584" spans="1:7" x14ac:dyDescent="0.35">
      <c r="A13584" t="s">
        <v>3</v>
      </c>
      <c r="B13584" t="s">
        <v>13</v>
      </c>
      <c r="C13584" t="s">
        <v>9701</v>
      </c>
      <c r="D13584" s="2">
        <v>113181.81</v>
      </c>
      <c r="E13584" s="3">
        <f t="shared" si="424"/>
        <v>5.1229271809404302E-4</v>
      </c>
      <c r="F13584" s="3">
        <f t="shared" si="425"/>
        <v>95.116781770862403</v>
      </c>
      <c r="G13584" t="s">
        <v>14473</v>
      </c>
    </row>
    <row r="13585" spans="1:7" x14ac:dyDescent="0.35">
      <c r="A13585" t="s">
        <v>3</v>
      </c>
      <c r="B13585" t="s">
        <v>18</v>
      </c>
      <c r="C13585" s="8" t="s">
        <v>8872</v>
      </c>
      <c r="D13585" s="2">
        <v>113181.61</v>
      </c>
      <c r="E13585" s="3">
        <f t="shared" si="424"/>
        <v>5.1229181283776889E-4</v>
      </c>
      <c r="F13585" s="3">
        <f t="shared" si="425"/>
        <v>95.117294062675242</v>
      </c>
      <c r="G13585" t="s">
        <v>14480</v>
      </c>
    </row>
    <row r="13586" spans="1:7" x14ac:dyDescent="0.35">
      <c r="A13586" t="s">
        <v>10</v>
      </c>
      <c r="B13586" t="s">
        <v>9</v>
      </c>
      <c r="C13586" t="s">
        <v>10236</v>
      </c>
      <c r="D13586" s="2">
        <v>113129.42</v>
      </c>
      <c r="E13586" s="3">
        <f t="shared" si="424"/>
        <v>5.1205558621303707E-4</v>
      </c>
      <c r="F13586" s="3">
        <f t="shared" si="425"/>
        <v>95.117806118261456</v>
      </c>
      <c r="G13586" t="s">
        <v>14480</v>
      </c>
    </row>
    <row r="13587" spans="1:7" x14ac:dyDescent="0.35">
      <c r="A13587" t="s">
        <v>10</v>
      </c>
      <c r="B13587" t="s">
        <v>13</v>
      </c>
      <c r="C13587" t="s">
        <v>13085</v>
      </c>
      <c r="D13587" s="2">
        <v>113121.36</v>
      </c>
      <c r="E13587" s="3">
        <f t="shared" si="424"/>
        <v>5.1201910438519E-4</v>
      </c>
      <c r="F13587" s="3">
        <f t="shared" si="425"/>
        <v>95.118318137365847</v>
      </c>
      <c r="G13587" t="s">
        <v>14473</v>
      </c>
    </row>
    <row r="13588" spans="1:7" x14ac:dyDescent="0.35">
      <c r="A13588" t="s">
        <v>10</v>
      </c>
      <c r="B13588" t="s">
        <v>6</v>
      </c>
      <c r="C13588" t="s">
        <v>3953</v>
      </c>
      <c r="D13588" s="2">
        <v>113105.7</v>
      </c>
      <c r="E13588" s="3">
        <f t="shared" si="424"/>
        <v>5.1194822281892642E-4</v>
      </c>
      <c r="F13588" s="3">
        <f t="shared" si="425"/>
        <v>95.118830085588669</v>
      </c>
      <c r="G13588" t="s">
        <v>14480</v>
      </c>
    </row>
    <row r="13589" spans="1:7" x14ac:dyDescent="0.35">
      <c r="A13589" t="s">
        <v>3</v>
      </c>
      <c r="B13589" t="s">
        <v>9</v>
      </c>
      <c r="C13589" s="8" t="s">
        <v>11639</v>
      </c>
      <c r="D13589" s="2">
        <v>113101.49</v>
      </c>
      <c r="E13589" s="3">
        <f t="shared" si="424"/>
        <v>5.1192916717435622E-4</v>
      </c>
      <c r="F13589" s="3">
        <f t="shared" si="425"/>
        <v>95.119342014755844</v>
      </c>
      <c r="G13589" t="s">
        <v>14480</v>
      </c>
    </row>
    <row r="13590" spans="1:7" x14ac:dyDescent="0.35">
      <c r="A13590" t="s">
        <v>3</v>
      </c>
      <c r="B13590" t="s">
        <v>8</v>
      </c>
      <c r="C13590" t="s">
        <v>8163</v>
      </c>
      <c r="D13590" s="2">
        <v>113094.79</v>
      </c>
      <c r="E13590" s="3">
        <f t="shared" si="424"/>
        <v>5.1189884108917313E-4</v>
      </c>
      <c r="F13590" s="3">
        <f t="shared" si="425"/>
        <v>95.119853913596927</v>
      </c>
      <c r="G13590" t="s">
        <v>14473</v>
      </c>
    </row>
    <row r="13591" spans="1:7" x14ac:dyDescent="0.35">
      <c r="A13591" t="s">
        <v>10</v>
      </c>
      <c r="B13591" t="s">
        <v>182</v>
      </c>
      <c r="C13591" s="8" t="s">
        <v>5901</v>
      </c>
      <c r="D13591" s="2">
        <v>113090.8</v>
      </c>
      <c r="E13591" s="3">
        <f t="shared" si="424"/>
        <v>5.1188078122650453E-4</v>
      </c>
      <c r="F13591" s="3">
        <f t="shared" si="425"/>
        <v>95.120365794378159</v>
      </c>
      <c r="G13591" t="s">
        <v>14480</v>
      </c>
    </row>
    <row r="13592" spans="1:7" x14ac:dyDescent="0.35">
      <c r="A13592" t="s">
        <v>10</v>
      </c>
      <c r="B13592" t="s">
        <v>56</v>
      </c>
      <c r="C13592" s="7" t="s">
        <v>8439</v>
      </c>
      <c r="D13592" s="2">
        <v>113083.2</v>
      </c>
      <c r="E13592" s="3">
        <f t="shared" si="424"/>
        <v>5.1184638148808791E-4</v>
      </c>
      <c r="F13592" s="3">
        <f t="shared" si="425"/>
        <v>95.120877640759645</v>
      </c>
      <c r="G13592" t="s">
        <v>14480</v>
      </c>
    </row>
    <row r="13593" spans="1:7" x14ac:dyDescent="0.35">
      <c r="A13593" t="s">
        <v>3</v>
      </c>
      <c r="B13593" t="s">
        <v>55</v>
      </c>
      <c r="C13593" t="s">
        <v>1114</v>
      </c>
      <c r="D13593" s="2">
        <v>113061.23</v>
      </c>
      <c r="E13593" s="3">
        <f t="shared" si="424"/>
        <v>5.1174693908637571E-4</v>
      </c>
      <c r="F13593" s="3">
        <f t="shared" si="425"/>
        <v>95.121389387698727</v>
      </c>
      <c r="G13593" t="s">
        <v>14480</v>
      </c>
    </row>
    <row r="13594" spans="1:7" x14ac:dyDescent="0.35">
      <c r="A13594" t="s">
        <v>3</v>
      </c>
      <c r="B13594" t="s">
        <v>28</v>
      </c>
      <c r="C13594" s="11" t="s">
        <v>14119</v>
      </c>
      <c r="D13594" s="2">
        <v>113045</v>
      </c>
      <c r="E13594" s="3">
        <f t="shared" si="424"/>
        <v>5.1167347753973088E-4</v>
      </c>
      <c r="F13594" s="3">
        <f t="shared" si="425"/>
        <v>95.12190106117626</v>
      </c>
      <c r="G13594" t="s">
        <v>14473</v>
      </c>
    </row>
    <row r="13595" spans="1:7" x14ac:dyDescent="0.35">
      <c r="A13595" t="s">
        <v>3</v>
      </c>
      <c r="B13595" t="s">
        <v>13</v>
      </c>
      <c r="C13595" t="s">
        <v>113</v>
      </c>
      <c r="D13595" s="2">
        <v>113006.02</v>
      </c>
      <c r="E13595" s="3">
        <f t="shared" si="424"/>
        <v>5.114970430919048E-4</v>
      </c>
      <c r="F13595" s="3">
        <f t="shared" si="425"/>
        <v>95.122412558219352</v>
      </c>
      <c r="G13595" t="s">
        <v>14480</v>
      </c>
    </row>
    <row r="13596" spans="1:7" x14ac:dyDescent="0.35">
      <c r="A13596" t="s">
        <v>3</v>
      </c>
      <c r="B13596" t="s">
        <v>55</v>
      </c>
      <c r="C13596" t="s">
        <v>1967</v>
      </c>
      <c r="D13596" s="2">
        <v>112999.59</v>
      </c>
      <c r="E13596" s="3">
        <f t="shared" si="424"/>
        <v>5.1146793910269181E-4</v>
      </c>
      <c r="F13596" s="3">
        <f t="shared" si="425"/>
        <v>95.122924026158458</v>
      </c>
      <c r="G13596" t="s">
        <v>14473</v>
      </c>
    </row>
    <row r="13597" spans="1:7" x14ac:dyDescent="0.35">
      <c r="A13597" t="s">
        <v>3</v>
      </c>
      <c r="B13597" t="s">
        <v>33</v>
      </c>
      <c r="C13597" t="s">
        <v>6812</v>
      </c>
      <c r="D13597" s="2">
        <v>112990.08</v>
      </c>
      <c r="E13597" s="3">
        <f t="shared" si="424"/>
        <v>5.1142489416685733E-4</v>
      </c>
      <c r="F13597" s="3">
        <f t="shared" si="425"/>
        <v>95.123435451052629</v>
      </c>
      <c r="G13597" t="s">
        <v>14473</v>
      </c>
    </row>
    <row r="13598" spans="1:7" x14ac:dyDescent="0.35">
      <c r="A13598" t="s">
        <v>3</v>
      </c>
      <c r="B13598" t="s">
        <v>13</v>
      </c>
      <c r="C13598" t="s">
        <v>9315</v>
      </c>
      <c r="D13598" s="2">
        <v>112956.63</v>
      </c>
      <c r="E13598" s="3">
        <f t="shared" si="424"/>
        <v>5.112734900550107E-4</v>
      </c>
      <c r="F13598" s="3">
        <f t="shared" si="425"/>
        <v>95.123946724542691</v>
      </c>
      <c r="G13598" t="s">
        <v>14473</v>
      </c>
    </row>
    <row r="13599" spans="1:7" x14ac:dyDescent="0.35">
      <c r="A13599" t="s">
        <v>10</v>
      </c>
      <c r="B13599" t="s">
        <v>9</v>
      </c>
      <c r="C13599" t="s">
        <v>5729</v>
      </c>
      <c r="D13599" s="2">
        <v>112950</v>
      </c>
      <c r="E13599" s="3">
        <f t="shared" si="424"/>
        <v>5.1124348080952369E-4</v>
      </c>
      <c r="F13599" s="3">
        <f t="shared" si="425"/>
        <v>95.124457968023506</v>
      </c>
      <c r="G13599" t="s">
        <v>14473</v>
      </c>
    </row>
    <row r="13600" spans="1:7" x14ac:dyDescent="0.35">
      <c r="A13600" t="s">
        <v>3</v>
      </c>
      <c r="B13600" t="s">
        <v>6</v>
      </c>
      <c r="C13600" t="s">
        <v>840</v>
      </c>
      <c r="D13600" s="2">
        <v>112944.12</v>
      </c>
      <c r="E13600" s="3">
        <f t="shared" si="424"/>
        <v>5.1121686627506448E-4</v>
      </c>
      <c r="F13600" s="3">
        <f t="shared" si="425"/>
        <v>95.124969184889778</v>
      </c>
      <c r="G13600" t="s">
        <v>14480</v>
      </c>
    </row>
    <row r="13601" spans="1:7" x14ac:dyDescent="0.35">
      <c r="A13601" t="s">
        <v>3</v>
      </c>
      <c r="B13601" t="s">
        <v>6</v>
      </c>
      <c r="C13601" t="s">
        <v>657</v>
      </c>
      <c r="D13601" s="2">
        <v>112940.77</v>
      </c>
      <c r="E13601" s="3">
        <f t="shared" si="424"/>
        <v>5.1120170323247299E-4</v>
      </c>
      <c r="F13601" s="3">
        <f t="shared" si="425"/>
        <v>95.125480386593011</v>
      </c>
      <c r="G13601" t="s">
        <v>14480</v>
      </c>
    </row>
    <row r="13602" spans="1:7" x14ac:dyDescent="0.35">
      <c r="A13602" t="s">
        <v>10</v>
      </c>
      <c r="B13602" t="s">
        <v>33</v>
      </c>
      <c r="C13602" s="13" t="s">
        <v>3515</v>
      </c>
      <c r="D13602" s="2">
        <v>112927.37</v>
      </c>
      <c r="E13602" s="3">
        <f t="shared" si="424"/>
        <v>5.1114105106210691E-4</v>
      </c>
      <c r="F13602" s="3">
        <f t="shared" si="425"/>
        <v>95.125991527644075</v>
      </c>
      <c r="G13602" t="s">
        <v>14480</v>
      </c>
    </row>
    <row r="13603" spans="1:7" x14ac:dyDescent="0.35">
      <c r="A13603" t="s">
        <v>10</v>
      </c>
      <c r="B13603" t="s">
        <v>20</v>
      </c>
      <c r="C13603" t="s">
        <v>7573</v>
      </c>
      <c r="D13603" s="2">
        <v>112920</v>
      </c>
      <c r="E13603" s="3">
        <f t="shared" si="424"/>
        <v>5.1110769236840557E-4</v>
      </c>
      <c r="F13603" s="3">
        <f t="shared" si="425"/>
        <v>95.12650263533645</v>
      </c>
      <c r="G13603" t="s">
        <v>14473</v>
      </c>
    </row>
    <row r="13604" spans="1:7" x14ac:dyDescent="0.35">
      <c r="A13604" t="s">
        <v>10</v>
      </c>
      <c r="B13604" t="s">
        <v>9</v>
      </c>
      <c r="C13604" t="s">
        <v>618</v>
      </c>
      <c r="D13604" s="2">
        <v>112918.29</v>
      </c>
      <c r="E13604" s="3">
        <f t="shared" si="424"/>
        <v>5.1109995242726183E-4</v>
      </c>
      <c r="F13604" s="3">
        <f t="shared" si="425"/>
        <v>95.127013735288884</v>
      </c>
      <c r="G13604" t="s">
        <v>14480</v>
      </c>
    </row>
    <row r="13605" spans="1:7" x14ac:dyDescent="0.35">
      <c r="A13605" t="s">
        <v>3</v>
      </c>
      <c r="B13605" t="s">
        <v>9</v>
      </c>
      <c r="C13605" t="s">
        <v>8428</v>
      </c>
      <c r="D13605" s="2">
        <v>112915.49</v>
      </c>
      <c r="E13605" s="3">
        <f t="shared" si="424"/>
        <v>5.1108727883942423E-4</v>
      </c>
      <c r="F13605" s="3">
        <f t="shared" si="425"/>
        <v>95.127524822567722</v>
      </c>
      <c r="G13605" t="s">
        <v>14480</v>
      </c>
    </row>
    <row r="13606" spans="1:7" x14ac:dyDescent="0.35">
      <c r="A13606" t="s">
        <v>3</v>
      </c>
      <c r="B13606" t="s">
        <v>8</v>
      </c>
      <c r="C13606" t="s">
        <v>198</v>
      </c>
      <c r="D13606" s="2">
        <v>112910.54</v>
      </c>
      <c r="E13606" s="3">
        <f t="shared" si="424"/>
        <v>5.1106487374663969E-4</v>
      </c>
      <c r="F13606" s="3">
        <f t="shared" si="425"/>
        <v>95.12803588744147</v>
      </c>
      <c r="G13606" t="s">
        <v>14473</v>
      </c>
    </row>
    <row r="13607" spans="1:7" x14ac:dyDescent="0.35">
      <c r="A13607" t="s">
        <v>3</v>
      </c>
      <c r="B13607" t="s">
        <v>6</v>
      </c>
      <c r="C13607" t="s">
        <v>7137</v>
      </c>
      <c r="D13607" s="2">
        <v>112877.32</v>
      </c>
      <c r="E13607" s="3">
        <f t="shared" si="424"/>
        <v>5.1091451067950835E-4</v>
      </c>
      <c r="F13607" s="3">
        <f t="shared" si="425"/>
        <v>95.128546801952155</v>
      </c>
      <c r="G13607" t="s">
        <v>14473</v>
      </c>
    </row>
    <row r="13608" spans="1:7" x14ac:dyDescent="0.35">
      <c r="A13608" t="s">
        <v>10</v>
      </c>
      <c r="B13608" t="s">
        <v>6</v>
      </c>
      <c r="C13608" t="s">
        <v>9274</v>
      </c>
      <c r="D13608" s="2">
        <v>112851.31</v>
      </c>
      <c r="E13608" s="3">
        <f t="shared" si="424"/>
        <v>5.1079678210105893E-4</v>
      </c>
      <c r="F13608" s="3">
        <f t="shared" si="425"/>
        <v>95.129057598734249</v>
      </c>
      <c r="G13608" t="s">
        <v>14480</v>
      </c>
    </row>
    <row r="13609" spans="1:7" x14ac:dyDescent="0.35">
      <c r="A13609" t="s">
        <v>3</v>
      </c>
      <c r="B13609" t="s">
        <v>9</v>
      </c>
      <c r="C13609" t="s">
        <v>4995</v>
      </c>
      <c r="D13609" s="2">
        <v>112837.7</v>
      </c>
      <c r="E13609" s="3">
        <f t="shared" si="424"/>
        <v>5.1073517941160505E-4</v>
      </c>
      <c r="F13609" s="3">
        <f t="shared" si="425"/>
        <v>95.129568333913667</v>
      </c>
      <c r="G13609" t="s">
        <v>14473</v>
      </c>
    </row>
    <row r="13610" spans="1:7" x14ac:dyDescent="0.35">
      <c r="A13610" t="s">
        <v>10</v>
      </c>
      <c r="B13610" t="s">
        <v>32</v>
      </c>
      <c r="C13610" t="s">
        <v>5793</v>
      </c>
      <c r="D13610" s="2">
        <v>112836.07</v>
      </c>
      <c r="E13610" s="3">
        <f t="shared" si="424"/>
        <v>5.1072780157297097E-4</v>
      </c>
      <c r="F13610" s="3">
        <f t="shared" si="425"/>
        <v>95.130079061715236</v>
      </c>
      <c r="G13610" t="s">
        <v>14473</v>
      </c>
    </row>
    <row r="13611" spans="1:7" x14ac:dyDescent="0.35">
      <c r="A13611" t="s">
        <v>10</v>
      </c>
      <c r="B13611" t="s">
        <v>23</v>
      </c>
      <c r="C13611" t="s">
        <v>9050</v>
      </c>
      <c r="D13611" s="2">
        <v>112833</v>
      </c>
      <c r="E13611" s="3">
        <f t="shared" si="424"/>
        <v>5.1071390588916326E-4</v>
      </c>
      <c r="F13611" s="3">
        <f t="shared" si="425"/>
        <v>95.130589775621118</v>
      </c>
      <c r="G13611" t="s">
        <v>14480</v>
      </c>
    </row>
    <row r="13612" spans="1:7" x14ac:dyDescent="0.35">
      <c r="A13612" t="s">
        <v>3</v>
      </c>
      <c r="B13612" t="s">
        <v>6</v>
      </c>
      <c r="C13612" t="s">
        <v>1254</v>
      </c>
      <c r="D13612" s="2">
        <v>112813.1</v>
      </c>
      <c r="E13612" s="3">
        <f t="shared" si="424"/>
        <v>5.1062383288988833E-4</v>
      </c>
      <c r="F13612" s="3">
        <f t="shared" si="425"/>
        <v>95.131100399454013</v>
      </c>
      <c r="G13612" t="s">
        <v>14473</v>
      </c>
    </row>
    <row r="13613" spans="1:7" x14ac:dyDescent="0.35">
      <c r="A13613" t="s">
        <v>3</v>
      </c>
      <c r="B13613" t="s">
        <v>6</v>
      </c>
      <c r="C13613" t="s">
        <v>1366</v>
      </c>
      <c r="D13613" s="2">
        <v>112797.36</v>
      </c>
      <c r="E13613" s="3">
        <f t="shared" si="424"/>
        <v>5.1055258922111488E-4</v>
      </c>
      <c r="F13613" s="3">
        <f t="shared" si="425"/>
        <v>95.131610952043232</v>
      </c>
      <c r="G13613" t="s">
        <v>14473</v>
      </c>
    </row>
    <row r="13614" spans="1:7" x14ac:dyDescent="0.35">
      <c r="A13614" t="s">
        <v>10</v>
      </c>
      <c r="B13614" t="s">
        <v>8</v>
      </c>
      <c r="C13614" t="s">
        <v>8920</v>
      </c>
      <c r="D13614" s="2">
        <v>112789.75999999999</v>
      </c>
      <c r="E13614" s="3">
        <f t="shared" si="424"/>
        <v>5.1051818948269836E-4</v>
      </c>
      <c r="F13614" s="3">
        <f t="shared" si="425"/>
        <v>95.132121470232718</v>
      </c>
      <c r="G13614" t="s">
        <v>14480</v>
      </c>
    </row>
    <row r="13615" spans="1:7" x14ac:dyDescent="0.35">
      <c r="A13615" t="s">
        <v>10</v>
      </c>
      <c r="B13615" t="s">
        <v>29</v>
      </c>
      <c r="C13615" s="13" t="s">
        <v>9194</v>
      </c>
      <c r="D13615" s="2">
        <v>112789.67</v>
      </c>
      <c r="E13615" s="3">
        <f t="shared" si="424"/>
        <v>5.1051778211737503E-4</v>
      </c>
      <c r="F13615" s="3">
        <f t="shared" si="425"/>
        <v>95.132631988014836</v>
      </c>
      <c r="G13615" t="s">
        <v>14480</v>
      </c>
    </row>
    <row r="13616" spans="1:7" x14ac:dyDescent="0.35">
      <c r="A13616" t="s">
        <v>10</v>
      </c>
      <c r="B13616" t="s">
        <v>8</v>
      </c>
      <c r="C13616" t="s">
        <v>3006</v>
      </c>
      <c r="D13616" s="2">
        <v>112761.56</v>
      </c>
      <c r="E13616" s="3">
        <f t="shared" si="424"/>
        <v>5.103905483480473E-4</v>
      </c>
      <c r="F13616" s="3">
        <f t="shared" si="425"/>
        <v>95.133142378563178</v>
      </c>
      <c r="G13616" t="s">
        <v>14480</v>
      </c>
    </row>
    <row r="13617" spans="1:7" x14ac:dyDescent="0.35">
      <c r="A13617" t="s">
        <v>3</v>
      </c>
      <c r="B13617" t="s">
        <v>36</v>
      </c>
      <c r="C13617" t="s">
        <v>7115</v>
      </c>
      <c r="D13617" s="2">
        <v>112753.60000000001</v>
      </c>
      <c r="E13617" s="3">
        <f t="shared" si="424"/>
        <v>5.1035451914833746E-4</v>
      </c>
      <c r="F13617" s="3">
        <f t="shared" si="425"/>
        <v>95.133652733082329</v>
      </c>
      <c r="G13617" t="s">
        <v>14473</v>
      </c>
    </row>
    <row r="13618" spans="1:7" x14ac:dyDescent="0.35">
      <c r="A13618" t="s">
        <v>10</v>
      </c>
      <c r="B13618" t="s">
        <v>8</v>
      </c>
      <c r="C13618" t="s">
        <v>2159</v>
      </c>
      <c r="D13618" s="2">
        <v>112750.66</v>
      </c>
      <c r="E13618" s="3">
        <f t="shared" si="424"/>
        <v>5.103412118811078E-4</v>
      </c>
      <c r="F13618" s="3">
        <f t="shared" si="425"/>
        <v>95.134163074294207</v>
      </c>
      <c r="G13618" t="s">
        <v>14473</v>
      </c>
    </row>
    <row r="13619" spans="1:7" x14ac:dyDescent="0.35">
      <c r="A13619" t="s">
        <v>3</v>
      </c>
      <c r="B13619" t="s">
        <v>9</v>
      </c>
      <c r="C13619" t="s">
        <v>5196</v>
      </c>
      <c r="D13619" s="2">
        <v>112738.33</v>
      </c>
      <c r="E13619" s="3">
        <f t="shared" si="424"/>
        <v>5.1028540283180835E-4</v>
      </c>
      <c r="F13619" s="3">
        <f t="shared" si="425"/>
        <v>95.134673359697032</v>
      </c>
      <c r="G13619" t="s">
        <v>14480</v>
      </c>
    </row>
    <row r="13620" spans="1:7" x14ac:dyDescent="0.35">
      <c r="A13620" t="s">
        <v>3</v>
      </c>
      <c r="B13620" t="s">
        <v>180</v>
      </c>
      <c r="C13620" t="s">
        <v>11374</v>
      </c>
      <c r="D13620" s="2">
        <v>112736.1</v>
      </c>
      <c r="E13620" s="3">
        <f t="shared" si="424"/>
        <v>5.1027530922435188E-4</v>
      </c>
      <c r="F13620" s="3">
        <f t="shared" si="425"/>
        <v>95.135183635006257</v>
      </c>
      <c r="G13620" t="s">
        <v>14480</v>
      </c>
    </row>
    <row r="13621" spans="1:7" x14ac:dyDescent="0.35">
      <c r="A13621" t="s">
        <v>10</v>
      </c>
      <c r="B13621" t="s">
        <v>8</v>
      </c>
      <c r="C13621" t="s">
        <v>13904</v>
      </c>
      <c r="D13621" s="2">
        <v>112726.53</v>
      </c>
      <c r="E13621" s="3">
        <f t="shared" si="424"/>
        <v>5.1023199271163521E-4</v>
      </c>
      <c r="F13621" s="3">
        <f t="shared" si="425"/>
        <v>95.135693866998963</v>
      </c>
      <c r="G13621" t="s">
        <v>14480</v>
      </c>
    </row>
    <row r="13622" spans="1:7" x14ac:dyDescent="0.35">
      <c r="A13622" t="s">
        <v>3</v>
      </c>
      <c r="B13622" t="s">
        <v>6</v>
      </c>
      <c r="C13622" s="8" t="s">
        <v>6804</v>
      </c>
      <c r="D13622" s="2">
        <v>112685.15</v>
      </c>
      <c r="E13622" s="3">
        <f t="shared" si="424"/>
        <v>5.1004469518851957E-4</v>
      </c>
      <c r="F13622" s="3">
        <f t="shared" si="425"/>
        <v>95.136203911694153</v>
      </c>
      <c r="G13622" t="s">
        <v>14480</v>
      </c>
    </row>
    <row r="13623" spans="1:7" x14ac:dyDescent="0.35">
      <c r="A13623" t="s">
        <v>10</v>
      </c>
      <c r="B13623" t="s">
        <v>4</v>
      </c>
      <c r="C13623" t="s">
        <v>5808</v>
      </c>
      <c r="D13623" s="2">
        <v>112682.04</v>
      </c>
      <c r="E13623" s="3">
        <f t="shared" si="424"/>
        <v>5.1003061845345703E-4</v>
      </c>
      <c r="F13623" s="3">
        <f t="shared" si="425"/>
        <v>95.13671394231261</v>
      </c>
      <c r="G13623" t="s">
        <v>14473</v>
      </c>
    </row>
    <row r="13624" spans="1:7" x14ac:dyDescent="0.35">
      <c r="A13624" t="s">
        <v>3</v>
      </c>
      <c r="B13624" t="s">
        <v>32</v>
      </c>
      <c r="C13624" t="s">
        <v>635</v>
      </c>
      <c r="D13624" s="2">
        <v>112678.83</v>
      </c>
      <c r="E13624" s="3">
        <f t="shared" si="424"/>
        <v>5.1001608909025749E-4</v>
      </c>
      <c r="F13624" s="3">
        <f t="shared" si="425"/>
        <v>95.137223958401705</v>
      </c>
      <c r="G13624" t="s">
        <v>14473</v>
      </c>
    </row>
    <row r="13625" spans="1:7" x14ac:dyDescent="0.35">
      <c r="A13625" t="s">
        <v>10</v>
      </c>
      <c r="B13625" t="s">
        <v>9</v>
      </c>
      <c r="C13625" t="s">
        <v>11768</v>
      </c>
      <c r="D13625" s="2">
        <v>112678</v>
      </c>
      <c r="E13625" s="3">
        <f t="shared" si="424"/>
        <v>5.1001233227671982E-4</v>
      </c>
      <c r="F13625" s="3">
        <f t="shared" si="425"/>
        <v>95.137733970733976</v>
      </c>
      <c r="G13625" t="s">
        <v>14473</v>
      </c>
    </row>
    <row r="13626" spans="1:7" x14ac:dyDescent="0.35">
      <c r="A13626" t="s">
        <v>3</v>
      </c>
      <c r="B13626" t="s">
        <v>9</v>
      </c>
      <c r="C13626" t="s">
        <v>11595</v>
      </c>
      <c r="D13626" s="2">
        <v>112675.13</v>
      </c>
      <c r="E13626" s="3">
        <f t="shared" si="424"/>
        <v>5.0999934184918624E-4</v>
      </c>
      <c r="F13626" s="3">
        <f t="shared" si="425"/>
        <v>95.13824397007582</v>
      </c>
      <c r="G13626" t="s">
        <v>14480</v>
      </c>
    </row>
    <row r="13627" spans="1:7" x14ac:dyDescent="0.35">
      <c r="A13627" t="s">
        <v>3</v>
      </c>
      <c r="B13627" t="s">
        <v>22</v>
      </c>
      <c r="C13627" t="s">
        <v>510</v>
      </c>
      <c r="D13627" s="2">
        <v>112651.62</v>
      </c>
      <c r="E13627" s="3">
        <f t="shared" si="424"/>
        <v>5.098929289741634E-4</v>
      </c>
      <c r="F13627" s="3">
        <f t="shared" si="425"/>
        <v>95.138753863004794</v>
      </c>
      <c r="G13627" t="s">
        <v>14473</v>
      </c>
    </row>
    <row r="13628" spans="1:7" x14ac:dyDescent="0.35">
      <c r="A13628" t="s">
        <v>3</v>
      </c>
      <c r="B13628" t="s">
        <v>139</v>
      </c>
      <c r="C13628" t="s">
        <v>4553</v>
      </c>
      <c r="D13628" s="2">
        <v>112650.78</v>
      </c>
      <c r="E13628" s="3">
        <f t="shared" si="424"/>
        <v>5.0988912689781205E-4</v>
      </c>
      <c r="F13628" s="3">
        <f t="shared" si="425"/>
        <v>95.139263752131697</v>
      </c>
      <c r="G13628" t="s">
        <v>14480</v>
      </c>
    </row>
    <row r="13629" spans="1:7" x14ac:dyDescent="0.35">
      <c r="A13629" t="s">
        <v>10</v>
      </c>
      <c r="B13629" t="s">
        <v>180</v>
      </c>
      <c r="C13629" t="s">
        <v>1142</v>
      </c>
      <c r="D13629" s="2">
        <v>112638.35</v>
      </c>
      <c r="E13629" s="3">
        <f t="shared" si="424"/>
        <v>5.0983286522037548E-4</v>
      </c>
      <c r="F13629" s="3">
        <f t="shared" si="425"/>
        <v>95.139773584996917</v>
      </c>
      <c r="G13629" t="s">
        <v>14473</v>
      </c>
    </row>
    <row r="13630" spans="1:7" x14ac:dyDescent="0.35">
      <c r="A13630" t="s">
        <v>3</v>
      </c>
      <c r="B13630" t="s">
        <v>499</v>
      </c>
      <c r="C13630" t="s">
        <v>784</v>
      </c>
      <c r="D13630" s="2">
        <v>112630.73</v>
      </c>
      <c r="E13630" s="3">
        <f t="shared" si="424"/>
        <v>5.097983749563315E-4</v>
      </c>
      <c r="F13630" s="3">
        <f t="shared" si="425"/>
        <v>95.140283383371866</v>
      </c>
      <c r="G13630" t="s">
        <v>14473</v>
      </c>
    </row>
    <row r="13631" spans="1:7" x14ac:dyDescent="0.35">
      <c r="A13631" t="s">
        <v>10</v>
      </c>
      <c r="B13631" t="s">
        <v>29</v>
      </c>
      <c r="C13631" t="s">
        <v>8094</v>
      </c>
      <c r="D13631" s="2">
        <v>112612.64</v>
      </c>
      <c r="E13631" s="3">
        <f t="shared" si="424"/>
        <v>5.0971649452633732E-4</v>
      </c>
      <c r="F13631" s="3">
        <f t="shared" si="425"/>
        <v>95.140793099866386</v>
      </c>
      <c r="G13631" t="s">
        <v>14473</v>
      </c>
    </row>
    <row r="13632" spans="1:7" x14ac:dyDescent="0.35">
      <c r="A13632" t="s">
        <v>10</v>
      </c>
      <c r="B13632" t="s">
        <v>39</v>
      </c>
      <c r="C13632" t="s">
        <v>2965</v>
      </c>
      <c r="D13632" s="2">
        <v>112611.72</v>
      </c>
      <c r="E13632" s="3">
        <f t="shared" si="424"/>
        <v>5.0971233034747632E-4</v>
      </c>
      <c r="F13632" s="3">
        <f t="shared" si="425"/>
        <v>95.141302812196727</v>
      </c>
      <c r="G13632" t="s">
        <v>14473</v>
      </c>
    </row>
    <row r="13633" spans="1:7" x14ac:dyDescent="0.35">
      <c r="A13633" t="s">
        <v>10</v>
      </c>
      <c r="B13633" t="s">
        <v>6</v>
      </c>
      <c r="C13633" s="8" t="s">
        <v>12211</v>
      </c>
      <c r="D13633" s="2">
        <v>112599.28</v>
      </c>
      <c r="E13633" s="3">
        <f t="shared" si="424"/>
        <v>5.0965602340722607E-4</v>
      </c>
      <c r="F13633" s="3">
        <f t="shared" si="425"/>
        <v>95.141812468220138</v>
      </c>
      <c r="G13633" t="s">
        <v>14480</v>
      </c>
    </row>
    <row r="13634" spans="1:7" x14ac:dyDescent="0.35">
      <c r="A13634" t="s">
        <v>3</v>
      </c>
      <c r="B13634" t="s">
        <v>9</v>
      </c>
      <c r="C13634" t="s">
        <v>11970</v>
      </c>
      <c r="D13634" s="2">
        <v>112598.2</v>
      </c>
      <c r="E13634" s="3">
        <f t="shared" si="424"/>
        <v>5.0965113502334577E-4</v>
      </c>
      <c r="F13634" s="3">
        <f t="shared" si="425"/>
        <v>95.142322119355157</v>
      </c>
      <c r="G13634" t="s">
        <v>14473</v>
      </c>
    </row>
    <row r="13635" spans="1:7" x14ac:dyDescent="0.35">
      <c r="A13635" t="s">
        <v>10</v>
      </c>
      <c r="B13635" t="s">
        <v>122</v>
      </c>
      <c r="C13635" t="s">
        <v>831</v>
      </c>
      <c r="D13635" s="2">
        <v>112564.76</v>
      </c>
      <c r="E13635" s="3">
        <f t="shared" ref="E13635:E13698" si="426">(D13635/$D$29638)*100</f>
        <v>5.0949977617431282E-4</v>
      </c>
      <c r="F13635" s="3">
        <f t="shared" si="425"/>
        <v>95.142831619131329</v>
      </c>
      <c r="G13635" t="s">
        <v>14473</v>
      </c>
    </row>
    <row r="13636" spans="1:7" x14ac:dyDescent="0.35">
      <c r="A13636" t="s">
        <v>3</v>
      </c>
      <c r="B13636" t="s">
        <v>16</v>
      </c>
      <c r="C13636" t="s">
        <v>947</v>
      </c>
      <c r="D13636" s="2">
        <v>112557.41</v>
      </c>
      <c r="E13636" s="3">
        <f t="shared" si="426"/>
        <v>5.0946650800623894E-4</v>
      </c>
      <c r="F13636" s="3">
        <f t="shared" ref="F13636:F13699" si="427">E13636+F13635</f>
        <v>95.143341085639335</v>
      </c>
      <c r="G13636" t="s">
        <v>14480</v>
      </c>
    </row>
    <row r="13637" spans="1:7" x14ac:dyDescent="0.35">
      <c r="A13637" t="s">
        <v>3</v>
      </c>
      <c r="B13637" t="s">
        <v>9</v>
      </c>
      <c r="C13637" t="s">
        <v>3257</v>
      </c>
      <c r="D13637" s="2">
        <v>112543.1</v>
      </c>
      <c r="E13637" s="3">
        <f t="shared" si="426"/>
        <v>5.0940173691982565E-4</v>
      </c>
      <c r="F13637" s="3">
        <f t="shared" si="427"/>
        <v>95.143850487376255</v>
      </c>
      <c r="G13637" t="s">
        <v>14480</v>
      </c>
    </row>
    <row r="13638" spans="1:7" x14ac:dyDescent="0.35">
      <c r="A13638" t="s">
        <v>3</v>
      </c>
      <c r="B13638" t="s">
        <v>9</v>
      </c>
      <c r="C13638" t="s">
        <v>738</v>
      </c>
      <c r="D13638" s="2">
        <v>112534.02</v>
      </c>
      <c r="E13638" s="3">
        <f t="shared" si="426"/>
        <v>5.0936063828498058E-4</v>
      </c>
      <c r="F13638" s="3">
        <f t="shared" si="427"/>
        <v>95.144359848014545</v>
      </c>
      <c r="G13638" t="s">
        <v>14480</v>
      </c>
    </row>
    <row r="13639" spans="1:7" x14ac:dyDescent="0.35">
      <c r="A13639" t="s">
        <v>3</v>
      </c>
      <c r="B13639" t="s">
        <v>28</v>
      </c>
      <c r="C13639" t="s">
        <v>285</v>
      </c>
      <c r="D13639" s="2">
        <v>112530.24000000001</v>
      </c>
      <c r="E13639" s="3">
        <f t="shared" si="426"/>
        <v>5.0934352894139979E-4</v>
      </c>
      <c r="F13639" s="3">
        <f t="shared" si="427"/>
        <v>95.144869191543492</v>
      </c>
      <c r="G13639" t="s">
        <v>14480</v>
      </c>
    </row>
    <row r="13640" spans="1:7" x14ac:dyDescent="0.35">
      <c r="A13640" t="s">
        <v>3</v>
      </c>
      <c r="B13640" t="s">
        <v>6</v>
      </c>
      <c r="C13640" t="s">
        <v>11833</v>
      </c>
      <c r="D13640" s="2">
        <v>112518.28</v>
      </c>
      <c r="E13640" s="3">
        <f t="shared" si="426"/>
        <v>5.0928939461620723E-4</v>
      </c>
      <c r="F13640" s="3">
        <f t="shared" si="427"/>
        <v>95.145378480938106</v>
      </c>
      <c r="G13640" t="s">
        <v>14473</v>
      </c>
    </row>
    <row r="13641" spans="1:7" x14ac:dyDescent="0.35">
      <c r="A13641" t="s">
        <v>3</v>
      </c>
      <c r="B13641" t="s">
        <v>13</v>
      </c>
      <c r="C13641" t="s">
        <v>7095</v>
      </c>
      <c r="D13641" s="2">
        <v>112486.76</v>
      </c>
      <c r="E13641" s="3">
        <f t="shared" si="426"/>
        <v>5.0914672622740583E-4</v>
      </c>
      <c r="F13641" s="3">
        <f t="shared" si="427"/>
        <v>95.145887627664337</v>
      </c>
      <c r="G13641" t="s">
        <v>14473</v>
      </c>
    </row>
    <row r="13642" spans="1:7" x14ac:dyDescent="0.35">
      <c r="A13642" t="s">
        <v>10</v>
      </c>
      <c r="B13642" t="s">
        <v>6</v>
      </c>
      <c r="C13642" t="s">
        <v>2144</v>
      </c>
      <c r="D13642" s="2">
        <v>112485.73</v>
      </c>
      <c r="E13642" s="3">
        <f t="shared" si="426"/>
        <v>5.0914206415759414E-4</v>
      </c>
      <c r="F13642" s="3">
        <f t="shared" si="427"/>
        <v>95.146396769728497</v>
      </c>
      <c r="G13642" t="s">
        <v>14473</v>
      </c>
    </row>
    <row r="13643" spans="1:7" x14ac:dyDescent="0.35">
      <c r="A13643" t="s">
        <v>3</v>
      </c>
      <c r="B13643" t="s">
        <v>76</v>
      </c>
      <c r="C13643" t="s">
        <v>12634</v>
      </c>
      <c r="D13643" s="2">
        <v>112473.46</v>
      </c>
      <c r="E13643" s="3">
        <f t="shared" si="426"/>
        <v>5.0908652668517698E-4</v>
      </c>
      <c r="F13643" s="3">
        <f t="shared" si="427"/>
        <v>95.146905856255188</v>
      </c>
      <c r="G13643" t="s">
        <v>14480</v>
      </c>
    </row>
    <row r="13644" spans="1:7" x14ac:dyDescent="0.35">
      <c r="A13644" t="s">
        <v>3</v>
      </c>
      <c r="B13644" t="s">
        <v>9</v>
      </c>
      <c r="C13644" t="s">
        <v>6125</v>
      </c>
      <c r="D13644" s="2">
        <v>112446.77</v>
      </c>
      <c r="E13644" s="3">
        <f t="shared" si="426"/>
        <v>5.0896572023539552E-4</v>
      </c>
      <c r="F13644" s="3">
        <f t="shared" si="427"/>
        <v>95.147414821975417</v>
      </c>
      <c r="G13644" t="s">
        <v>14480</v>
      </c>
    </row>
    <row r="13645" spans="1:7" x14ac:dyDescent="0.35">
      <c r="A13645" t="s">
        <v>3</v>
      </c>
      <c r="B13645" t="s">
        <v>9</v>
      </c>
      <c r="C13645" t="s">
        <v>9838</v>
      </c>
      <c r="D13645" s="2">
        <v>112442.93</v>
      </c>
      <c r="E13645" s="3">
        <f t="shared" si="426"/>
        <v>5.0894833931493233E-4</v>
      </c>
      <c r="F13645" s="3">
        <f t="shared" si="427"/>
        <v>95.147923770314733</v>
      </c>
      <c r="G13645" t="s">
        <v>14473</v>
      </c>
    </row>
    <row r="13646" spans="1:7" x14ac:dyDescent="0.35">
      <c r="A13646" t="s">
        <v>10</v>
      </c>
      <c r="B13646" t="s">
        <v>6</v>
      </c>
      <c r="C13646" t="s">
        <v>9656</v>
      </c>
      <c r="D13646" s="2">
        <v>112440.5</v>
      </c>
      <c r="E13646" s="3">
        <f t="shared" si="426"/>
        <v>5.0893734045120184E-4</v>
      </c>
      <c r="F13646" s="3">
        <f t="shared" si="427"/>
        <v>95.148432707655189</v>
      </c>
      <c r="G13646" t="s">
        <v>14473</v>
      </c>
    </row>
    <row r="13647" spans="1:7" x14ac:dyDescent="0.35">
      <c r="A13647" t="s">
        <v>3</v>
      </c>
      <c r="B13647" t="s">
        <v>23</v>
      </c>
      <c r="C13647" t="s">
        <v>744</v>
      </c>
      <c r="D13647" s="2">
        <v>112439.3</v>
      </c>
      <c r="E13647" s="3">
        <f t="shared" si="426"/>
        <v>5.0893190891355706E-4</v>
      </c>
      <c r="F13647" s="3">
        <f t="shared" si="427"/>
        <v>95.1489416395641</v>
      </c>
      <c r="G13647" t="s">
        <v>14473</v>
      </c>
    </row>
    <row r="13648" spans="1:7" x14ac:dyDescent="0.35">
      <c r="A13648" t="s">
        <v>3</v>
      </c>
      <c r="B13648" t="s">
        <v>28</v>
      </c>
      <c r="C13648" t="s">
        <v>3118</v>
      </c>
      <c r="D13648" s="2">
        <v>112438.83</v>
      </c>
      <c r="E13648" s="3">
        <f t="shared" si="426"/>
        <v>5.0892978156131293E-4</v>
      </c>
      <c r="F13648" s="3">
        <f t="shared" si="427"/>
        <v>95.14945056934566</v>
      </c>
      <c r="G13648" t="s">
        <v>14473</v>
      </c>
    </row>
    <row r="13649" spans="1:7" x14ac:dyDescent="0.35">
      <c r="A13649" t="s">
        <v>3</v>
      </c>
      <c r="B13649" t="s">
        <v>13</v>
      </c>
      <c r="C13649" t="s">
        <v>12008</v>
      </c>
      <c r="D13649" s="2">
        <v>112435.9</v>
      </c>
      <c r="E13649" s="3">
        <f t="shared" si="426"/>
        <v>5.0891651955689706E-4</v>
      </c>
      <c r="F13649" s="3">
        <f t="shared" si="427"/>
        <v>95.14995948586521</v>
      </c>
      <c r="G13649" t="s">
        <v>14473</v>
      </c>
    </row>
    <row r="13650" spans="1:7" x14ac:dyDescent="0.35">
      <c r="A13650" t="s">
        <v>10</v>
      </c>
      <c r="B13650" t="s">
        <v>6</v>
      </c>
      <c r="C13650" t="s">
        <v>13338</v>
      </c>
      <c r="D13650" s="2">
        <v>112430.27</v>
      </c>
      <c r="E13650" s="3">
        <f t="shared" si="426"/>
        <v>5.0889103659278059E-4</v>
      </c>
      <c r="F13650" s="3">
        <f t="shared" si="427"/>
        <v>95.150468376901799</v>
      </c>
      <c r="G13650" t="s">
        <v>14473</v>
      </c>
    </row>
    <row r="13651" spans="1:7" x14ac:dyDescent="0.35">
      <c r="A13651" t="s">
        <v>10</v>
      </c>
      <c r="B13651" t="s">
        <v>29</v>
      </c>
      <c r="C13651" t="s">
        <v>3374</v>
      </c>
      <c r="D13651" s="2">
        <v>112421.93</v>
      </c>
      <c r="E13651" s="3">
        <f t="shared" si="426"/>
        <v>5.0885328740614974E-4</v>
      </c>
      <c r="F13651" s="3">
        <f t="shared" si="427"/>
        <v>95.150977230189199</v>
      </c>
      <c r="G13651" t="s">
        <v>14480</v>
      </c>
    </row>
    <row r="13652" spans="1:7" x14ac:dyDescent="0.35">
      <c r="A13652" t="s">
        <v>10</v>
      </c>
      <c r="B13652" t="s">
        <v>1617</v>
      </c>
      <c r="C13652" t="s">
        <v>309</v>
      </c>
      <c r="D13652" s="2">
        <v>112414.87</v>
      </c>
      <c r="E13652" s="3">
        <f t="shared" si="426"/>
        <v>5.0882133185967333E-4</v>
      </c>
      <c r="F13652" s="3">
        <f t="shared" si="427"/>
        <v>95.151486051521061</v>
      </c>
      <c r="G13652" t="s">
        <v>14473</v>
      </c>
    </row>
    <row r="13653" spans="1:7" x14ac:dyDescent="0.35">
      <c r="A13653" t="s">
        <v>10</v>
      </c>
      <c r="B13653" t="s">
        <v>9</v>
      </c>
      <c r="C13653" s="8" t="s">
        <v>4129</v>
      </c>
      <c r="D13653" s="2">
        <v>112405.4</v>
      </c>
      <c r="E13653" s="3">
        <f t="shared" si="426"/>
        <v>5.0877846797509367E-4</v>
      </c>
      <c r="F13653" s="3">
        <f t="shared" si="427"/>
        <v>95.151994829989036</v>
      </c>
      <c r="G13653" t="s">
        <v>14480</v>
      </c>
    </row>
    <row r="13654" spans="1:7" x14ac:dyDescent="0.35">
      <c r="A13654" t="s">
        <v>10</v>
      </c>
      <c r="B13654" t="s">
        <v>180</v>
      </c>
      <c r="C13654" t="s">
        <v>1315</v>
      </c>
      <c r="D13654" s="2">
        <v>112398.87</v>
      </c>
      <c r="E13654" s="3">
        <f t="shared" si="426"/>
        <v>5.0874891135774367E-4</v>
      </c>
      <c r="F13654" s="3">
        <f t="shared" si="427"/>
        <v>95.152503578900394</v>
      </c>
      <c r="G13654" t="s">
        <v>14480</v>
      </c>
    </row>
    <row r="13655" spans="1:7" x14ac:dyDescent="0.35">
      <c r="A13655" t="s">
        <v>10</v>
      </c>
      <c r="B13655" t="s">
        <v>9</v>
      </c>
      <c r="C13655" t="s">
        <v>11048</v>
      </c>
      <c r="D13655" s="2">
        <v>112386.81</v>
      </c>
      <c r="E13655" s="3">
        <f t="shared" si="426"/>
        <v>5.086943244044141E-4</v>
      </c>
      <c r="F13655" s="3">
        <f t="shared" si="427"/>
        <v>95.153012273224803</v>
      </c>
      <c r="G13655" t="s">
        <v>14480</v>
      </c>
    </row>
    <row r="13656" spans="1:7" x14ac:dyDescent="0.35">
      <c r="A13656" t="s">
        <v>10</v>
      </c>
      <c r="B13656" t="s">
        <v>9</v>
      </c>
      <c r="C13656" t="s">
        <v>2330</v>
      </c>
      <c r="D13656" s="2">
        <v>112384.65</v>
      </c>
      <c r="E13656" s="3">
        <f t="shared" si="426"/>
        <v>5.0868454763665371E-4</v>
      </c>
      <c r="F13656" s="3">
        <f t="shared" si="427"/>
        <v>95.153520957772443</v>
      </c>
      <c r="G13656" t="s">
        <v>14473</v>
      </c>
    </row>
    <row r="13657" spans="1:7" x14ac:dyDescent="0.35">
      <c r="A13657" t="s">
        <v>3</v>
      </c>
      <c r="B13657" t="s">
        <v>9</v>
      </c>
      <c r="C13657" t="s">
        <v>8563</v>
      </c>
      <c r="D13657" s="2">
        <v>112376.96000000001</v>
      </c>
      <c r="E13657" s="3">
        <f t="shared" si="426"/>
        <v>5.0864974053291376E-4</v>
      </c>
      <c r="F13657" s="3">
        <f t="shared" si="427"/>
        <v>95.154029607512982</v>
      </c>
      <c r="G13657" t="s">
        <v>14480</v>
      </c>
    </row>
    <row r="13658" spans="1:7" x14ac:dyDescent="0.35">
      <c r="A13658" t="s">
        <v>10</v>
      </c>
      <c r="B13658" t="s">
        <v>8</v>
      </c>
      <c r="C13658" t="s">
        <v>762</v>
      </c>
      <c r="D13658" s="2">
        <v>112371.83</v>
      </c>
      <c r="E13658" s="3">
        <f t="shared" si="426"/>
        <v>5.0862652070948256E-4</v>
      </c>
      <c r="F13658" s="3">
        <f t="shared" si="427"/>
        <v>95.154538234033694</v>
      </c>
      <c r="G13658" t="s">
        <v>14473</v>
      </c>
    </row>
    <row r="13659" spans="1:7" x14ac:dyDescent="0.35">
      <c r="A13659" t="s">
        <v>10</v>
      </c>
      <c r="B13659" t="s">
        <v>9</v>
      </c>
      <c r="C13659" t="s">
        <v>5526</v>
      </c>
      <c r="D13659" s="2">
        <v>112348.47</v>
      </c>
      <c r="E13659" s="3">
        <f t="shared" si="426"/>
        <v>5.0852078677666524E-4</v>
      </c>
      <c r="F13659" s="3">
        <f t="shared" si="427"/>
        <v>95.155046754820475</v>
      </c>
      <c r="G13659" t="s">
        <v>14473</v>
      </c>
    </row>
    <row r="13660" spans="1:7" x14ac:dyDescent="0.35">
      <c r="A13660" t="s">
        <v>3</v>
      </c>
      <c r="B13660" t="s">
        <v>40</v>
      </c>
      <c r="C13660" t="s">
        <v>8504</v>
      </c>
      <c r="D13660" s="2">
        <v>112323.59</v>
      </c>
      <c r="E13660" s="3">
        <f t="shared" si="426"/>
        <v>5.0840817289616463E-4</v>
      </c>
      <c r="F13660" s="3">
        <f t="shared" si="427"/>
        <v>95.155555162993366</v>
      </c>
      <c r="G13660" t="s">
        <v>14473</v>
      </c>
    </row>
    <row r="13661" spans="1:7" x14ac:dyDescent="0.35">
      <c r="A13661" t="s">
        <v>10</v>
      </c>
      <c r="B13661" t="s">
        <v>67</v>
      </c>
      <c r="C13661" t="s">
        <v>4322</v>
      </c>
      <c r="D13661" s="2">
        <v>112313.89</v>
      </c>
      <c r="E13661" s="3">
        <f t="shared" si="426"/>
        <v>5.0836426796686991E-4</v>
      </c>
      <c r="F13661" s="3">
        <f t="shared" si="427"/>
        <v>95.156063527261338</v>
      </c>
      <c r="G13661" t="s">
        <v>14473</v>
      </c>
    </row>
    <row r="13662" spans="1:7" x14ac:dyDescent="0.35">
      <c r="A13662" t="s">
        <v>3</v>
      </c>
      <c r="B13662" t="s">
        <v>11</v>
      </c>
      <c r="C13662" t="s">
        <v>8569</v>
      </c>
      <c r="D13662" s="2">
        <v>112303.46</v>
      </c>
      <c r="E13662" s="3">
        <f t="shared" si="426"/>
        <v>5.0831705885217454E-4</v>
      </c>
      <c r="F13662" s="3">
        <f t="shared" si="427"/>
        <v>95.156571844320197</v>
      </c>
      <c r="G13662" t="s">
        <v>14473</v>
      </c>
    </row>
    <row r="13663" spans="1:7" x14ac:dyDescent="0.35">
      <c r="A13663" t="s">
        <v>3</v>
      </c>
      <c r="B13663" t="s">
        <v>9</v>
      </c>
      <c r="C13663" t="s">
        <v>11356</v>
      </c>
      <c r="D13663" s="2">
        <v>112297.99</v>
      </c>
      <c r="E13663" s="3">
        <f t="shared" si="426"/>
        <v>5.0829230009307726E-4</v>
      </c>
      <c r="F13663" s="3">
        <f t="shared" si="427"/>
        <v>95.157080136620294</v>
      </c>
      <c r="G13663" t="s">
        <v>14480</v>
      </c>
    </row>
    <row r="13664" spans="1:7" x14ac:dyDescent="0.35">
      <c r="A13664" t="s">
        <v>3</v>
      </c>
      <c r="B13664" t="s">
        <v>9</v>
      </c>
      <c r="C13664" t="s">
        <v>13843</v>
      </c>
      <c r="D13664" s="2">
        <v>112287.96</v>
      </c>
      <c r="E13664" s="3">
        <f t="shared" si="426"/>
        <v>5.0824690149093026E-4</v>
      </c>
      <c r="F13664" s="3">
        <f t="shared" si="427"/>
        <v>95.157588383521784</v>
      </c>
      <c r="G13664" t="s">
        <v>14480</v>
      </c>
    </row>
    <row r="13665" spans="1:7" x14ac:dyDescent="0.35">
      <c r="A13665" t="s">
        <v>10</v>
      </c>
      <c r="B13665" t="s">
        <v>27</v>
      </c>
      <c r="C13665" s="13" t="s">
        <v>9479</v>
      </c>
      <c r="D13665" s="2">
        <v>112277.4</v>
      </c>
      <c r="E13665" s="3">
        <f t="shared" si="426"/>
        <v>5.0819910395965651E-4</v>
      </c>
      <c r="F13665" s="3">
        <f t="shared" si="427"/>
        <v>95.158096582625745</v>
      </c>
      <c r="G13665" t="s">
        <v>14480</v>
      </c>
    </row>
    <row r="13666" spans="1:7" x14ac:dyDescent="0.35">
      <c r="A13666" t="s">
        <v>3</v>
      </c>
      <c r="B13666" t="s">
        <v>8</v>
      </c>
      <c r="C13666" s="8" t="s">
        <v>5858</v>
      </c>
      <c r="D13666" s="2">
        <v>112269.49</v>
      </c>
      <c r="E13666" s="3">
        <f t="shared" si="426"/>
        <v>5.0816330107401517E-4</v>
      </c>
      <c r="F13666" s="3">
        <f t="shared" si="427"/>
        <v>95.158604745926823</v>
      </c>
      <c r="G13666" t="s">
        <v>14480</v>
      </c>
    </row>
    <row r="13667" spans="1:7" x14ac:dyDescent="0.35">
      <c r="A13667" t="s">
        <v>3</v>
      </c>
      <c r="B13667" t="s">
        <v>73</v>
      </c>
      <c r="C13667" t="s">
        <v>5106</v>
      </c>
      <c r="D13667" s="2">
        <v>112260.36</v>
      </c>
      <c r="E13667" s="3">
        <f t="shared" si="426"/>
        <v>5.0812197612510159E-4</v>
      </c>
      <c r="F13667" s="3">
        <f t="shared" si="427"/>
        <v>95.159112867902948</v>
      </c>
      <c r="G13667" t="s">
        <v>14480</v>
      </c>
    </row>
    <row r="13668" spans="1:7" x14ac:dyDescent="0.35">
      <c r="A13668" t="s">
        <v>10</v>
      </c>
      <c r="B13668" t="s">
        <v>8</v>
      </c>
      <c r="C13668" s="11" t="s">
        <v>4271</v>
      </c>
      <c r="D13668" s="2">
        <v>112231.62</v>
      </c>
      <c r="E13668" s="3">
        <f t="shared" si="426"/>
        <v>5.0799189079851043E-4</v>
      </c>
      <c r="F13668" s="3">
        <f t="shared" si="427"/>
        <v>95.159620859793748</v>
      </c>
      <c r="G13668" t="s">
        <v>14473</v>
      </c>
    </row>
    <row r="13669" spans="1:7" x14ac:dyDescent="0.35">
      <c r="A13669" t="s">
        <v>3</v>
      </c>
      <c r="B13669" t="s">
        <v>6245</v>
      </c>
      <c r="C13669" t="s">
        <v>6246</v>
      </c>
      <c r="D13669" s="2">
        <v>112219.68</v>
      </c>
      <c r="E13669" s="3">
        <f t="shared" si="426"/>
        <v>5.0793784699894534E-4</v>
      </c>
      <c r="F13669" s="3">
        <f t="shared" si="427"/>
        <v>95.160128797640752</v>
      </c>
      <c r="G13669" t="s">
        <v>14473</v>
      </c>
    </row>
    <row r="13670" spans="1:7" x14ac:dyDescent="0.35">
      <c r="A13670" t="s">
        <v>3</v>
      </c>
      <c r="B13670" t="s">
        <v>6</v>
      </c>
      <c r="C13670" t="s">
        <v>2141</v>
      </c>
      <c r="D13670" s="2">
        <v>112216.79</v>
      </c>
      <c r="E13670" s="3">
        <f t="shared" si="426"/>
        <v>5.079247660457843E-4</v>
      </c>
      <c r="F13670" s="3">
        <f t="shared" si="427"/>
        <v>95.160636722406792</v>
      </c>
      <c r="G13670" t="s">
        <v>14480</v>
      </c>
    </row>
    <row r="13671" spans="1:7" x14ac:dyDescent="0.35">
      <c r="A13671" t="s">
        <v>3</v>
      </c>
      <c r="B13671" t="s">
        <v>9</v>
      </c>
      <c r="C13671" s="8" t="s">
        <v>4403</v>
      </c>
      <c r="D13671" s="2">
        <v>112214.13</v>
      </c>
      <c r="E13671" s="3">
        <f t="shared" si="426"/>
        <v>5.0791272613733864E-4</v>
      </c>
      <c r="F13671" s="3">
        <f t="shared" si="427"/>
        <v>95.161144635132928</v>
      </c>
      <c r="G13671" t="s">
        <v>14480</v>
      </c>
    </row>
    <row r="13672" spans="1:7" x14ac:dyDescent="0.35">
      <c r="A13672" t="s">
        <v>3</v>
      </c>
      <c r="B13672" t="s">
        <v>9</v>
      </c>
      <c r="C13672" s="8" t="s">
        <v>7218</v>
      </c>
      <c r="D13672" s="2">
        <v>112201.15</v>
      </c>
      <c r="E13672" s="3">
        <f t="shared" si="426"/>
        <v>5.0785397500514807E-4</v>
      </c>
      <c r="F13672" s="3">
        <f t="shared" si="427"/>
        <v>95.161652489107937</v>
      </c>
      <c r="G13672" t="s">
        <v>14480</v>
      </c>
    </row>
    <row r="13673" spans="1:7" x14ac:dyDescent="0.35">
      <c r="A13673" t="s">
        <v>10</v>
      </c>
      <c r="B13673" t="s">
        <v>76</v>
      </c>
      <c r="C13673" t="s">
        <v>1879</v>
      </c>
      <c r="D13673" s="2">
        <v>112201.15</v>
      </c>
      <c r="E13673" s="3">
        <f t="shared" si="426"/>
        <v>5.0785397500514807E-4</v>
      </c>
      <c r="F13673" s="3">
        <f t="shared" si="427"/>
        <v>95.162160343082945</v>
      </c>
      <c r="G13673" t="s">
        <v>14480</v>
      </c>
    </row>
    <row r="13674" spans="1:7" x14ac:dyDescent="0.35">
      <c r="A13674" t="s">
        <v>3</v>
      </c>
      <c r="B13674" t="s">
        <v>6</v>
      </c>
      <c r="C13674" s="8" t="s">
        <v>9358</v>
      </c>
      <c r="D13674" s="2">
        <v>112200</v>
      </c>
      <c r="E13674" s="3">
        <f t="shared" si="426"/>
        <v>5.0784876978157202E-4</v>
      </c>
      <c r="F13674" s="3">
        <f t="shared" si="427"/>
        <v>95.162668191852731</v>
      </c>
      <c r="G13674" t="s">
        <v>14480</v>
      </c>
    </row>
    <row r="13675" spans="1:7" x14ac:dyDescent="0.35">
      <c r="A13675" t="s">
        <v>3</v>
      </c>
      <c r="B13675" t="s">
        <v>18</v>
      </c>
      <c r="C13675" t="s">
        <v>6066</v>
      </c>
      <c r="D13675" s="2">
        <v>112195.17</v>
      </c>
      <c r="E13675" s="3">
        <f t="shared" si="426"/>
        <v>5.0782690784255196E-4</v>
      </c>
      <c r="F13675" s="3">
        <f t="shared" si="427"/>
        <v>95.163176018760581</v>
      </c>
      <c r="G13675" t="s">
        <v>14473</v>
      </c>
    </row>
    <row r="13676" spans="1:7" x14ac:dyDescent="0.35">
      <c r="A13676" t="s">
        <v>3</v>
      </c>
      <c r="B13676" t="s">
        <v>8</v>
      </c>
      <c r="C13676" t="s">
        <v>9751</v>
      </c>
      <c r="D13676" s="2">
        <v>112193.43</v>
      </c>
      <c r="E13676" s="3">
        <f t="shared" si="426"/>
        <v>5.0781903211296708E-4</v>
      </c>
      <c r="F13676" s="3">
        <f t="shared" si="427"/>
        <v>95.163683837792689</v>
      </c>
      <c r="G13676" t="s">
        <v>14473</v>
      </c>
    </row>
    <row r="13677" spans="1:7" x14ac:dyDescent="0.35">
      <c r="A13677" t="s">
        <v>3</v>
      </c>
      <c r="B13677" t="s">
        <v>1249</v>
      </c>
      <c r="C13677" t="s">
        <v>14391</v>
      </c>
      <c r="D13677" s="2">
        <v>112162.82</v>
      </c>
      <c r="E13677" s="3">
        <f t="shared" si="426"/>
        <v>5.07680482640213E-4</v>
      </c>
      <c r="F13677" s="3">
        <f t="shared" si="427"/>
        <v>95.164191518275331</v>
      </c>
      <c r="G13677" t="s">
        <v>14473</v>
      </c>
    </row>
    <row r="13678" spans="1:7" x14ac:dyDescent="0.35">
      <c r="A13678" t="s">
        <v>10</v>
      </c>
      <c r="B13678" t="s">
        <v>6</v>
      </c>
      <c r="C13678" t="s">
        <v>5610</v>
      </c>
      <c r="D13678" s="2">
        <v>112138.16</v>
      </c>
      <c r="E13678" s="3">
        <f t="shared" si="426"/>
        <v>5.0756886454161399E-4</v>
      </c>
      <c r="F13678" s="3">
        <f t="shared" si="427"/>
        <v>95.164699087139866</v>
      </c>
      <c r="G13678" t="s">
        <v>14473</v>
      </c>
    </row>
    <row r="13679" spans="1:7" x14ac:dyDescent="0.35">
      <c r="A13679" t="s">
        <v>10</v>
      </c>
      <c r="B13679" t="s">
        <v>13</v>
      </c>
      <c r="C13679" t="s">
        <v>7891</v>
      </c>
      <c r="D13679" s="2">
        <v>112134.58</v>
      </c>
      <c r="E13679" s="3">
        <f t="shared" si="426"/>
        <v>5.0755266045430722E-4</v>
      </c>
      <c r="F13679" s="3">
        <f t="shared" si="427"/>
        <v>95.165206639800317</v>
      </c>
      <c r="G13679" t="s">
        <v>14473</v>
      </c>
    </row>
    <row r="13680" spans="1:7" x14ac:dyDescent="0.35">
      <c r="A13680" t="s">
        <v>3</v>
      </c>
      <c r="B13680" t="s">
        <v>180</v>
      </c>
      <c r="C13680" t="s">
        <v>8049</v>
      </c>
      <c r="D13680" s="2">
        <v>112124.69</v>
      </c>
      <c r="E13680" s="3">
        <f t="shared" si="426"/>
        <v>5.0750789553155194E-4</v>
      </c>
      <c r="F13680" s="3">
        <f t="shared" si="427"/>
        <v>95.165714147695851</v>
      </c>
      <c r="G13680" t="s">
        <v>14480</v>
      </c>
    </row>
    <row r="13681" spans="1:7" x14ac:dyDescent="0.35">
      <c r="A13681" t="s">
        <v>10</v>
      </c>
      <c r="B13681" t="s">
        <v>9</v>
      </c>
      <c r="C13681" t="s">
        <v>1573</v>
      </c>
      <c r="D13681" s="2">
        <v>112120.42</v>
      </c>
      <c r="E13681" s="3">
        <f t="shared" si="426"/>
        <v>5.0748856831009945E-4</v>
      </c>
      <c r="F13681" s="3">
        <f t="shared" si="427"/>
        <v>95.166221636264169</v>
      </c>
      <c r="G13681" t="s">
        <v>14473</v>
      </c>
    </row>
    <row r="13682" spans="1:7" x14ac:dyDescent="0.35">
      <c r="A13682" t="s">
        <v>3</v>
      </c>
      <c r="B13682" t="s">
        <v>29</v>
      </c>
      <c r="C13682" s="7" t="s">
        <v>8230</v>
      </c>
      <c r="D13682" s="2">
        <v>112103.61</v>
      </c>
      <c r="E13682" s="3">
        <f t="shared" si="426"/>
        <v>5.0741248152025959E-4</v>
      </c>
      <c r="F13682" s="3">
        <f t="shared" si="427"/>
        <v>95.166729048745694</v>
      </c>
      <c r="G13682" t="s">
        <v>14480</v>
      </c>
    </row>
    <row r="13683" spans="1:7" x14ac:dyDescent="0.35">
      <c r="A13683" t="s">
        <v>3</v>
      </c>
      <c r="B13683" t="s">
        <v>9</v>
      </c>
      <c r="C13683" s="8" t="s">
        <v>8332</v>
      </c>
      <c r="D13683" s="2">
        <v>112098.91</v>
      </c>
      <c r="E13683" s="3">
        <f t="shared" si="426"/>
        <v>5.073912079978178E-4</v>
      </c>
      <c r="F13683" s="3">
        <f t="shared" si="427"/>
        <v>95.167236439953697</v>
      </c>
      <c r="G13683" t="s">
        <v>14480</v>
      </c>
    </row>
    <row r="13684" spans="1:7" x14ac:dyDescent="0.35">
      <c r="A13684" t="s">
        <v>3</v>
      </c>
      <c r="B13684" t="s">
        <v>8</v>
      </c>
      <c r="C13684" t="s">
        <v>767</v>
      </c>
      <c r="D13684" s="2">
        <v>112090.76</v>
      </c>
      <c r="E13684" s="3">
        <f t="shared" si="426"/>
        <v>5.073543188046474E-4</v>
      </c>
      <c r="F13684" s="3">
        <f t="shared" si="427"/>
        <v>95.167743794272496</v>
      </c>
      <c r="G13684" t="s">
        <v>14473</v>
      </c>
    </row>
    <row r="13685" spans="1:7" x14ac:dyDescent="0.35">
      <c r="A13685" t="s">
        <v>3</v>
      </c>
      <c r="B13685" t="s">
        <v>8</v>
      </c>
      <c r="C13685" t="s">
        <v>614</v>
      </c>
      <c r="D13685" s="2">
        <v>112089.47</v>
      </c>
      <c r="E13685" s="3">
        <f t="shared" si="426"/>
        <v>5.073484799016794E-4</v>
      </c>
      <c r="F13685" s="3">
        <f t="shared" si="427"/>
        <v>95.168251142752396</v>
      </c>
      <c r="G13685" t="s">
        <v>14473</v>
      </c>
    </row>
    <row r="13686" spans="1:7" x14ac:dyDescent="0.35">
      <c r="A13686" t="s">
        <v>10</v>
      </c>
      <c r="B13686" t="s">
        <v>40</v>
      </c>
      <c r="C13686" s="8" t="s">
        <v>7874</v>
      </c>
      <c r="D13686" s="2">
        <v>112059.71</v>
      </c>
      <c r="E13686" s="3">
        <f t="shared" si="426"/>
        <v>5.0721377776809023E-4</v>
      </c>
      <c r="F13686" s="3">
        <f t="shared" si="427"/>
        <v>95.168758356530162</v>
      </c>
      <c r="G13686" t="s">
        <v>14480</v>
      </c>
    </row>
    <row r="13687" spans="1:7" x14ac:dyDescent="0.35">
      <c r="A13687" t="s">
        <v>10</v>
      </c>
      <c r="B13687" t="s">
        <v>6</v>
      </c>
      <c r="C13687" t="s">
        <v>927</v>
      </c>
      <c r="D13687" s="2">
        <v>112034.55</v>
      </c>
      <c r="E13687" s="3">
        <f t="shared" si="426"/>
        <v>5.0709989652880584E-4</v>
      </c>
      <c r="F13687" s="3">
        <f t="shared" si="427"/>
        <v>95.169265456426686</v>
      </c>
      <c r="G13687" t="s">
        <v>14473</v>
      </c>
    </row>
    <row r="13688" spans="1:7" x14ac:dyDescent="0.35">
      <c r="A13688" t="s">
        <v>3</v>
      </c>
      <c r="B13688" t="s">
        <v>9</v>
      </c>
      <c r="C13688" t="s">
        <v>10836</v>
      </c>
      <c r="D13688" s="2">
        <v>112026.5</v>
      </c>
      <c r="E13688" s="3">
        <f t="shared" si="426"/>
        <v>5.0706345996377256E-4</v>
      </c>
      <c r="F13688" s="3">
        <f t="shared" si="427"/>
        <v>95.169772519886649</v>
      </c>
      <c r="G13688" t="s">
        <v>14480</v>
      </c>
    </row>
    <row r="13689" spans="1:7" x14ac:dyDescent="0.35">
      <c r="A13689" t="s">
        <v>3</v>
      </c>
      <c r="B13689" t="s">
        <v>62</v>
      </c>
      <c r="C13689" t="s">
        <v>11960</v>
      </c>
      <c r="D13689" s="2">
        <v>112008.12</v>
      </c>
      <c r="E13689" s="3">
        <f t="shared" si="426"/>
        <v>5.0698026691218081E-4</v>
      </c>
      <c r="F13689" s="3">
        <f t="shared" si="427"/>
        <v>95.170279500153555</v>
      </c>
      <c r="G13689" t="s">
        <v>14473</v>
      </c>
    </row>
    <row r="13690" spans="1:7" x14ac:dyDescent="0.35">
      <c r="A13690" t="s">
        <v>3</v>
      </c>
      <c r="B13690" t="s">
        <v>6</v>
      </c>
      <c r="C13690" t="s">
        <v>8095</v>
      </c>
      <c r="D13690" s="2">
        <v>112003.19</v>
      </c>
      <c r="E13690" s="3">
        <f t="shared" si="426"/>
        <v>5.0695795234502374E-4</v>
      </c>
      <c r="F13690" s="3">
        <f t="shared" si="427"/>
        <v>95.170786458105894</v>
      </c>
      <c r="G13690" t="s">
        <v>14473</v>
      </c>
    </row>
    <row r="13691" spans="1:7" x14ac:dyDescent="0.35">
      <c r="A13691" t="s">
        <v>3</v>
      </c>
      <c r="B13691" t="s">
        <v>9</v>
      </c>
      <c r="C13691" t="s">
        <v>1917</v>
      </c>
      <c r="D13691" s="2">
        <v>111996.82</v>
      </c>
      <c r="E13691" s="3">
        <f t="shared" si="426"/>
        <v>5.0692911993269305E-4</v>
      </c>
      <c r="F13691" s="3">
        <f t="shared" si="427"/>
        <v>95.17129338722583</v>
      </c>
      <c r="G13691" t="s">
        <v>14473</v>
      </c>
    </row>
    <row r="13692" spans="1:7" x14ac:dyDescent="0.35">
      <c r="A13692" t="s">
        <v>10</v>
      </c>
      <c r="B13692" t="s">
        <v>57</v>
      </c>
      <c r="C13692" t="s">
        <v>91</v>
      </c>
      <c r="D13692" s="2">
        <v>111986.99</v>
      </c>
      <c r="E13692" s="3">
        <f t="shared" si="426"/>
        <v>5.0688462658682006E-4</v>
      </c>
      <c r="F13692" s="3">
        <f t="shared" si="427"/>
        <v>95.171800271852419</v>
      </c>
      <c r="G13692" t="s">
        <v>14473</v>
      </c>
    </row>
    <row r="13693" spans="1:7" x14ac:dyDescent="0.35">
      <c r="A13693" t="s">
        <v>3</v>
      </c>
      <c r="B13693" t="s">
        <v>28</v>
      </c>
      <c r="C13693" t="s">
        <v>319</v>
      </c>
      <c r="D13693" s="2">
        <v>111973.81</v>
      </c>
      <c r="E13693" s="3">
        <f t="shared" si="426"/>
        <v>5.0682497019835537E-4</v>
      </c>
      <c r="F13693" s="3">
        <f t="shared" si="427"/>
        <v>95.172307096822621</v>
      </c>
      <c r="G13693" t="s">
        <v>14473</v>
      </c>
    </row>
    <row r="13694" spans="1:7" x14ac:dyDescent="0.35">
      <c r="A13694" t="s">
        <v>3</v>
      </c>
      <c r="B13694" t="s">
        <v>134</v>
      </c>
      <c r="C13694" t="s">
        <v>10944</v>
      </c>
      <c r="D13694" s="2">
        <v>111970.59</v>
      </c>
      <c r="E13694" s="3">
        <f t="shared" si="426"/>
        <v>5.0681039557234214E-4</v>
      </c>
      <c r="F13694" s="3">
        <f t="shared" si="427"/>
        <v>95.172813907218199</v>
      </c>
      <c r="G13694" t="s">
        <v>14480</v>
      </c>
    </row>
    <row r="13695" spans="1:7" x14ac:dyDescent="0.35">
      <c r="A13695" t="s">
        <v>3</v>
      </c>
      <c r="B13695" t="s">
        <v>6</v>
      </c>
      <c r="C13695" t="s">
        <v>3540</v>
      </c>
      <c r="D13695" s="2">
        <v>111966.03</v>
      </c>
      <c r="E13695" s="3">
        <f t="shared" si="426"/>
        <v>5.0678975572929219E-4</v>
      </c>
      <c r="F13695" s="3">
        <f t="shared" si="427"/>
        <v>95.173320696973931</v>
      </c>
      <c r="G13695" t="s">
        <v>14473</v>
      </c>
    </row>
    <row r="13696" spans="1:7" x14ac:dyDescent="0.35">
      <c r="A13696" t="s">
        <v>10</v>
      </c>
      <c r="B13696" t="s">
        <v>15</v>
      </c>
      <c r="C13696" t="s">
        <v>3051</v>
      </c>
      <c r="D13696" s="2">
        <v>111964.43</v>
      </c>
      <c r="E13696" s="3">
        <f t="shared" si="426"/>
        <v>5.0678251367909926E-4</v>
      </c>
      <c r="F13696" s="3">
        <f t="shared" si="427"/>
        <v>95.173827479487613</v>
      </c>
      <c r="G13696" t="s">
        <v>14473</v>
      </c>
    </row>
    <row r="13697" spans="1:7" x14ac:dyDescent="0.35">
      <c r="A13697" t="s">
        <v>10</v>
      </c>
      <c r="B13697" t="s">
        <v>8</v>
      </c>
      <c r="C13697" t="s">
        <v>6442</v>
      </c>
      <c r="D13697" s="2">
        <v>111939</v>
      </c>
      <c r="E13697" s="3">
        <f t="shared" si="426"/>
        <v>5.0666741034384477E-4</v>
      </c>
      <c r="F13697" s="3">
        <f t="shared" si="427"/>
        <v>95.174334146897962</v>
      </c>
      <c r="G13697" t="s">
        <v>14473</v>
      </c>
    </row>
    <row r="13698" spans="1:7" x14ac:dyDescent="0.35">
      <c r="A13698" t="s">
        <v>3</v>
      </c>
      <c r="B13698" t="s">
        <v>13</v>
      </c>
      <c r="C13698" t="s">
        <v>154</v>
      </c>
      <c r="D13698" s="2">
        <v>111933.35</v>
      </c>
      <c r="E13698" s="3">
        <f t="shared" si="426"/>
        <v>5.0664183685410094E-4</v>
      </c>
      <c r="F13698" s="3">
        <f t="shared" si="427"/>
        <v>95.174840788734812</v>
      </c>
      <c r="G13698" t="s">
        <v>14473</v>
      </c>
    </row>
    <row r="13699" spans="1:7" x14ac:dyDescent="0.35">
      <c r="A13699" t="s">
        <v>10</v>
      </c>
      <c r="B13699" t="s">
        <v>9</v>
      </c>
      <c r="C13699" t="s">
        <v>9676</v>
      </c>
      <c r="D13699" s="2">
        <v>111931.96</v>
      </c>
      <c r="E13699" s="3">
        <f t="shared" ref="E13699:E13762" si="428">(D13699/$D$29638)*100</f>
        <v>5.0663554532299582E-4</v>
      </c>
      <c r="F13699" s="3">
        <f t="shared" si="427"/>
        <v>95.175347424280133</v>
      </c>
      <c r="G13699" t="s">
        <v>14480</v>
      </c>
    </row>
    <row r="13700" spans="1:7" x14ac:dyDescent="0.35">
      <c r="A13700" t="s">
        <v>10</v>
      </c>
      <c r="B13700" t="s">
        <v>9</v>
      </c>
      <c r="C13700" t="s">
        <v>12327</v>
      </c>
      <c r="D13700" s="2">
        <v>111915.61</v>
      </c>
      <c r="E13700" s="3">
        <f t="shared" si="428"/>
        <v>5.065615406225864E-4</v>
      </c>
      <c r="F13700" s="3">
        <f t="shared" ref="F13700:F13763" si="429">E13700+F13699</f>
        <v>95.175853985820751</v>
      </c>
      <c r="G13700" t="s">
        <v>14480</v>
      </c>
    </row>
    <row r="13701" spans="1:7" x14ac:dyDescent="0.35">
      <c r="A13701" t="s">
        <v>3</v>
      </c>
      <c r="B13701" t="s">
        <v>180</v>
      </c>
      <c r="C13701" t="s">
        <v>7713</v>
      </c>
      <c r="D13701" s="2">
        <v>111905.96</v>
      </c>
      <c r="E13701" s="3">
        <f t="shared" si="428"/>
        <v>5.0651786200736019E-4</v>
      </c>
      <c r="F13701" s="3">
        <f t="shared" si="429"/>
        <v>95.176360503682758</v>
      </c>
      <c r="G13701" t="s">
        <v>14480</v>
      </c>
    </row>
    <row r="13702" spans="1:7" x14ac:dyDescent="0.35">
      <c r="A13702" t="s">
        <v>3</v>
      </c>
      <c r="B13702" t="s">
        <v>6</v>
      </c>
      <c r="C13702" t="s">
        <v>10710</v>
      </c>
      <c r="D13702" s="2">
        <v>111898.57</v>
      </c>
      <c r="E13702" s="3">
        <f t="shared" si="428"/>
        <v>5.0648441278803137E-4</v>
      </c>
      <c r="F13702" s="3">
        <f t="shared" si="429"/>
        <v>95.17686698809554</v>
      </c>
      <c r="G13702" t="s">
        <v>14473</v>
      </c>
    </row>
    <row r="13703" spans="1:7" x14ac:dyDescent="0.35">
      <c r="A13703" t="s">
        <v>10</v>
      </c>
      <c r="B13703" t="s">
        <v>16</v>
      </c>
      <c r="C13703" t="s">
        <v>6548</v>
      </c>
      <c r="D13703" s="2">
        <v>111859.2</v>
      </c>
      <c r="E13703" s="3">
        <f t="shared" si="428"/>
        <v>5.0630621309047071E-4</v>
      </c>
      <c r="F13703" s="3">
        <f t="shared" si="429"/>
        <v>95.177373294308637</v>
      </c>
      <c r="G13703" t="s">
        <v>14473</v>
      </c>
    </row>
    <row r="13704" spans="1:7" x14ac:dyDescent="0.35">
      <c r="A13704" t="s">
        <v>3</v>
      </c>
      <c r="B13704" t="s">
        <v>9</v>
      </c>
      <c r="C13704" t="s">
        <v>6589</v>
      </c>
      <c r="D13704" s="2">
        <v>111830.96</v>
      </c>
      <c r="E13704" s="3">
        <f t="shared" si="428"/>
        <v>5.0617839090456493E-4</v>
      </c>
      <c r="F13704" s="3">
        <f t="shared" si="429"/>
        <v>95.177879472699544</v>
      </c>
      <c r="G13704" t="s">
        <v>14480</v>
      </c>
    </row>
    <row r="13705" spans="1:7" x14ac:dyDescent="0.35">
      <c r="A13705" t="s">
        <v>10</v>
      </c>
      <c r="B13705" t="s">
        <v>180</v>
      </c>
      <c r="C13705" t="s">
        <v>1114</v>
      </c>
      <c r="D13705" s="2">
        <v>111826.77</v>
      </c>
      <c r="E13705" s="3">
        <f t="shared" si="428"/>
        <v>5.061594257856221E-4</v>
      </c>
      <c r="F13705" s="3">
        <f t="shared" si="429"/>
        <v>95.178385632125327</v>
      </c>
      <c r="G13705" t="s">
        <v>14480</v>
      </c>
    </row>
    <row r="13706" spans="1:7" x14ac:dyDescent="0.35">
      <c r="A13706" t="s">
        <v>10</v>
      </c>
      <c r="B13706" t="s">
        <v>3270</v>
      </c>
      <c r="C13706" t="s">
        <v>3973</v>
      </c>
      <c r="D13706" s="2">
        <v>111818.28</v>
      </c>
      <c r="E13706" s="3">
        <f t="shared" si="428"/>
        <v>5.0612099765678562E-4</v>
      </c>
      <c r="F13706" s="3">
        <f t="shared" si="429"/>
        <v>95.178891753122983</v>
      </c>
      <c r="G13706" t="s">
        <v>14473</v>
      </c>
    </row>
    <row r="13707" spans="1:7" x14ac:dyDescent="0.35">
      <c r="A13707" t="s">
        <v>3</v>
      </c>
      <c r="B13707" t="s">
        <v>37</v>
      </c>
      <c r="C13707" t="s">
        <v>10832</v>
      </c>
      <c r="D13707" s="2">
        <v>111800.95</v>
      </c>
      <c r="E13707" s="3">
        <f t="shared" si="428"/>
        <v>5.0604255720063313E-4</v>
      </c>
      <c r="F13707" s="3">
        <f t="shared" si="429"/>
        <v>95.179397795680188</v>
      </c>
      <c r="G13707" t="s">
        <v>14473</v>
      </c>
    </row>
    <row r="13708" spans="1:7" x14ac:dyDescent="0.35">
      <c r="A13708" t="s">
        <v>10</v>
      </c>
      <c r="B13708" t="s">
        <v>9</v>
      </c>
      <c r="C13708" t="s">
        <v>4460</v>
      </c>
      <c r="D13708" s="2">
        <v>111795.7</v>
      </c>
      <c r="E13708" s="3">
        <f t="shared" si="428"/>
        <v>5.0601879422343746E-4</v>
      </c>
      <c r="F13708" s="3">
        <f t="shared" si="429"/>
        <v>95.179903814474415</v>
      </c>
      <c r="G13708" t="s">
        <v>14480</v>
      </c>
    </row>
    <row r="13709" spans="1:7" x14ac:dyDescent="0.35">
      <c r="A13709" t="s">
        <v>10</v>
      </c>
      <c r="B13709" t="s">
        <v>9</v>
      </c>
      <c r="C13709" t="s">
        <v>8423</v>
      </c>
      <c r="D13709" s="2">
        <v>111792.23</v>
      </c>
      <c r="E13709" s="3">
        <f t="shared" si="428"/>
        <v>5.0600308802708149E-4</v>
      </c>
      <c r="F13709" s="3">
        <f t="shared" si="429"/>
        <v>95.180409817562435</v>
      </c>
      <c r="G13709" t="s">
        <v>14480</v>
      </c>
    </row>
    <row r="13710" spans="1:7" x14ac:dyDescent="0.35">
      <c r="A13710" t="s">
        <v>10</v>
      </c>
      <c r="B13710" t="s">
        <v>36</v>
      </c>
      <c r="C13710" s="7" t="s">
        <v>497</v>
      </c>
      <c r="D13710" s="2">
        <v>111768.2</v>
      </c>
      <c r="E13710" s="3">
        <f t="shared" si="428"/>
        <v>5.0589432148574591E-4</v>
      </c>
      <c r="F13710" s="3">
        <f t="shared" si="429"/>
        <v>95.180915711883927</v>
      </c>
      <c r="G13710" t="s">
        <v>14480</v>
      </c>
    </row>
    <row r="13711" spans="1:7" x14ac:dyDescent="0.35">
      <c r="A13711" t="s">
        <v>3</v>
      </c>
      <c r="B13711" t="s">
        <v>36</v>
      </c>
      <c r="C13711" s="13" t="s">
        <v>617</v>
      </c>
      <c r="D13711" s="2">
        <v>111751.17</v>
      </c>
      <c r="E13711" s="3">
        <f t="shared" si="428"/>
        <v>5.0581723891400456E-4</v>
      </c>
      <c r="F13711" s="3">
        <f t="shared" si="429"/>
        <v>95.181421529122844</v>
      </c>
      <c r="G13711" t="s">
        <v>14480</v>
      </c>
    </row>
    <row r="13712" spans="1:7" x14ac:dyDescent="0.35">
      <c r="A13712" t="s">
        <v>3</v>
      </c>
      <c r="B13712" t="s">
        <v>93</v>
      </c>
      <c r="C13712" t="s">
        <v>3254</v>
      </c>
      <c r="D13712" s="2">
        <v>111715.17</v>
      </c>
      <c r="E13712" s="3">
        <f t="shared" si="428"/>
        <v>5.0565429278466296E-4</v>
      </c>
      <c r="F13712" s="3">
        <f t="shared" si="429"/>
        <v>95.181927183415624</v>
      </c>
      <c r="G13712" t="s">
        <v>14473</v>
      </c>
    </row>
    <row r="13713" spans="1:7" x14ac:dyDescent="0.35">
      <c r="A13713" t="s">
        <v>10</v>
      </c>
      <c r="B13713" t="s">
        <v>9</v>
      </c>
      <c r="C13713" t="s">
        <v>3849</v>
      </c>
      <c r="D13713" s="2">
        <v>111705.65</v>
      </c>
      <c r="E13713" s="3">
        <f t="shared" si="428"/>
        <v>5.0561120258601469E-4</v>
      </c>
      <c r="F13713" s="3">
        <f t="shared" si="429"/>
        <v>95.182432794618208</v>
      </c>
      <c r="G13713" t="s">
        <v>14480</v>
      </c>
    </row>
    <row r="13714" spans="1:7" x14ac:dyDescent="0.35">
      <c r="A13714" t="s">
        <v>3</v>
      </c>
      <c r="B13714" t="s">
        <v>8</v>
      </c>
      <c r="C13714" t="s">
        <v>6466</v>
      </c>
      <c r="D13714" s="2">
        <v>111688.32000000001</v>
      </c>
      <c r="E13714" s="3">
        <f t="shared" si="428"/>
        <v>5.0553276212986231E-4</v>
      </c>
      <c r="F13714" s="3">
        <f t="shared" si="429"/>
        <v>95.182938327380342</v>
      </c>
      <c r="G13714" t="s">
        <v>14480</v>
      </c>
    </row>
    <row r="13715" spans="1:7" x14ac:dyDescent="0.35">
      <c r="A13715" t="s">
        <v>3</v>
      </c>
      <c r="B13715" t="s">
        <v>180</v>
      </c>
      <c r="C13715" t="s">
        <v>7614</v>
      </c>
      <c r="D13715" s="2">
        <v>111684.29</v>
      </c>
      <c r="E13715" s="3">
        <f t="shared" si="428"/>
        <v>5.0551452121593867E-4</v>
      </c>
      <c r="F13715" s="3">
        <f t="shared" si="429"/>
        <v>95.183443841901564</v>
      </c>
      <c r="G13715" t="s">
        <v>14480</v>
      </c>
    </row>
    <row r="13716" spans="1:7" x14ac:dyDescent="0.35">
      <c r="A13716" t="s">
        <v>10</v>
      </c>
      <c r="B13716" t="s">
        <v>4</v>
      </c>
      <c r="C13716" t="s">
        <v>4801</v>
      </c>
      <c r="D13716" s="2">
        <v>111667.93</v>
      </c>
      <c r="E13716" s="3">
        <f t="shared" si="428"/>
        <v>5.0544047125271568E-4</v>
      </c>
      <c r="F13716" s="3">
        <f t="shared" si="429"/>
        <v>95.183949282372822</v>
      </c>
      <c r="G13716" t="s">
        <v>14473</v>
      </c>
    </row>
    <row r="13717" spans="1:7" x14ac:dyDescent="0.35">
      <c r="A13717" t="s">
        <v>10</v>
      </c>
      <c r="B13717" t="s">
        <v>6</v>
      </c>
      <c r="C13717" t="s">
        <v>5322</v>
      </c>
      <c r="D13717" s="2">
        <v>111647.6</v>
      </c>
      <c r="E13717" s="3">
        <f t="shared" si="428"/>
        <v>5.0534845195245135E-4</v>
      </c>
      <c r="F13717" s="3">
        <f t="shared" si="429"/>
        <v>95.184454630824774</v>
      </c>
      <c r="G13717" t="s">
        <v>14473</v>
      </c>
    </row>
    <row r="13718" spans="1:7" x14ac:dyDescent="0.35">
      <c r="A13718" t="s">
        <v>3</v>
      </c>
      <c r="B13718" t="s">
        <v>40</v>
      </c>
      <c r="C13718" t="s">
        <v>6049</v>
      </c>
      <c r="D13718" s="2">
        <v>111629.38</v>
      </c>
      <c r="E13718" s="3">
        <f t="shared" si="428"/>
        <v>5.0526598310587901E-4</v>
      </c>
      <c r="F13718" s="3">
        <f t="shared" si="429"/>
        <v>95.184959896807882</v>
      </c>
      <c r="G13718" t="s">
        <v>14473</v>
      </c>
    </row>
    <row r="13719" spans="1:7" x14ac:dyDescent="0.35">
      <c r="A13719" t="s">
        <v>10</v>
      </c>
      <c r="B13719" t="s">
        <v>180</v>
      </c>
      <c r="C13719" t="s">
        <v>2772</v>
      </c>
      <c r="D13719" s="2">
        <v>111629.28</v>
      </c>
      <c r="E13719" s="3">
        <f t="shared" si="428"/>
        <v>5.0526553047774178E-4</v>
      </c>
      <c r="F13719" s="3">
        <f t="shared" si="429"/>
        <v>95.18546516233836</v>
      </c>
      <c r="G13719" t="s">
        <v>14480</v>
      </c>
    </row>
    <row r="13720" spans="1:7" x14ac:dyDescent="0.35">
      <c r="A13720" t="s">
        <v>3</v>
      </c>
      <c r="B13720" t="s">
        <v>8</v>
      </c>
      <c r="C13720" t="s">
        <v>6642</v>
      </c>
      <c r="D13720" s="2">
        <v>111622.76</v>
      </c>
      <c r="E13720" s="3">
        <f t="shared" si="428"/>
        <v>5.0523601912320546E-4</v>
      </c>
      <c r="F13720" s="3">
        <f t="shared" si="429"/>
        <v>95.185970398357483</v>
      </c>
      <c r="G13720" t="s">
        <v>14473</v>
      </c>
    </row>
    <row r="13721" spans="1:7" x14ac:dyDescent="0.35">
      <c r="A13721" t="s">
        <v>3</v>
      </c>
      <c r="B13721" t="s">
        <v>9</v>
      </c>
      <c r="C13721" t="s">
        <v>758</v>
      </c>
      <c r="D13721" s="2">
        <v>111607.78</v>
      </c>
      <c r="E13721" s="3">
        <f t="shared" si="428"/>
        <v>5.0516821542827392E-4</v>
      </c>
      <c r="F13721" s="3">
        <f t="shared" si="429"/>
        <v>95.186475566572909</v>
      </c>
      <c r="G13721" t="s">
        <v>14473</v>
      </c>
    </row>
    <row r="13722" spans="1:7" x14ac:dyDescent="0.35">
      <c r="A13722" t="s">
        <v>3</v>
      </c>
      <c r="B13722" t="s">
        <v>8</v>
      </c>
      <c r="C13722" t="s">
        <v>2003</v>
      </c>
      <c r="D13722" s="2">
        <v>111604.61</v>
      </c>
      <c r="E13722" s="3">
        <f t="shared" si="428"/>
        <v>5.0515386711632909E-4</v>
      </c>
      <c r="F13722" s="3">
        <f t="shared" si="429"/>
        <v>95.186980720440019</v>
      </c>
      <c r="G13722" t="s">
        <v>14480</v>
      </c>
    </row>
    <row r="13723" spans="1:7" x14ac:dyDescent="0.35">
      <c r="A13723" t="s">
        <v>10</v>
      </c>
      <c r="B13723" t="s">
        <v>9</v>
      </c>
      <c r="C13723" t="s">
        <v>4662</v>
      </c>
      <c r="D13723" s="2">
        <v>111600.55</v>
      </c>
      <c r="E13723" s="3">
        <f t="shared" si="428"/>
        <v>5.0513549041396452E-4</v>
      </c>
      <c r="F13723" s="3">
        <f t="shared" si="429"/>
        <v>95.187485855930433</v>
      </c>
      <c r="G13723" t="s">
        <v>14480</v>
      </c>
    </row>
    <row r="13724" spans="1:7" x14ac:dyDescent="0.35">
      <c r="A13724" t="s">
        <v>10</v>
      </c>
      <c r="B13724" t="s">
        <v>9</v>
      </c>
      <c r="C13724" t="s">
        <v>1177</v>
      </c>
      <c r="D13724" s="2">
        <v>111592.8</v>
      </c>
      <c r="E13724" s="3">
        <f t="shared" si="428"/>
        <v>5.0510041173334238E-4</v>
      </c>
      <c r="F13724" s="3">
        <f t="shared" si="429"/>
        <v>95.187990956342162</v>
      </c>
      <c r="G13724" t="s">
        <v>14473</v>
      </c>
    </row>
    <row r="13725" spans="1:7" x14ac:dyDescent="0.35">
      <c r="A13725" t="s">
        <v>3</v>
      </c>
      <c r="B13725" t="s">
        <v>6</v>
      </c>
      <c r="C13725" t="s">
        <v>2837</v>
      </c>
      <c r="D13725" s="2">
        <v>111587.34</v>
      </c>
      <c r="E13725" s="3">
        <f t="shared" si="428"/>
        <v>5.0507569823705879E-4</v>
      </c>
      <c r="F13725" s="3">
        <f t="shared" si="429"/>
        <v>95.188496032040405</v>
      </c>
      <c r="G13725" t="s">
        <v>14480</v>
      </c>
    </row>
    <row r="13726" spans="1:7" x14ac:dyDescent="0.35">
      <c r="A13726" t="s">
        <v>10</v>
      </c>
      <c r="B13726" t="s">
        <v>6</v>
      </c>
      <c r="C13726" t="s">
        <v>14379</v>
      </c>
      <c r="D13726" s="2">
        <v>111576.82</v>
      </c>
      <c r="E13726" s="3">
        <f t="shared" si="428"/>
        <v>5.0502808175704008E-4</v>
      </c>
      <c r="F13726" s="3">
        <f t="shared" si="429"/>
        <v>95.189001060122166</v>
      </c>
      <c r="G13726" t="s">
        <v>14473</v>
      </c>
    </row>
    <row r="13727" spans="1:7" x14ac:dyDescent="0.35">
      <c r="A13727" t="s">
        <v>10</v>
      </c>
      <c r="B13727" t="s">
        <v>29</v>
      </c>
      <c r="C13727" t="s">
        <v>2214</v>
      </c>
      <c r="D13727" s="2">
        <v>111566.53</v>
      </c>
      <c r="E13727" s="3">
        <f t="shared" si="428"/>
        <v>5.0498150632173665E-4</v>
      </c>
      <c r="F13727" s="3">
        <f t="shared" si="429"/>
        <v>95.189506041628491</v>
      </c>
      <c r="G13727" t="s">
        <v>14473</v>
      </c>
    </row>
    <row r="13728" spans="1:7" x14ac:dyDescent="0.35">
      <c r="A13728" t="s">
        <v>10</v>
      </c>
      <c r="B13728" t="s">
        <v>55</v>
      </c>
      <c r="C13728" t="s">
        <v>529</v>
      </c>
      <c r="D13728" s="2">
        <v>111558.39</v>
      </c>
      <c r="E13728" s="3">
        <f t="shared" si="428"/>
        <v>5.0494466239137982E-4</v>
      </c>
      <c r="F13728" s="3">
        <f t="shared" si="429"/>
        <v>95.190010986290886</v>
      </c>
      <c r="G13728" t="s">
        <v>14480</v>
      </c>
    </row>
    <row r="13729" spans="1:7" x14ac:dyDescent="0.35">
      <c r="A13729" t="s">
        <v>10</v>
      </c>
      <c r="B13729" t="s">
        <v>182</v>
      </c>
      <c r="C13729" t="s">
        <v>1454</v>
      </c>
      <c r="D13729" s="2">
        <v>111548.86</v>
      </c>
      <c r="E13729" s="3">
        <f t="shared" si="428"/>
        <v>5.0490152692991798E-4</v>
      </c>
      <c r="F13729" s="3">
        <f t="shared" si="429"/>
        <v>95.19051588781781</v>
      </c>
      <c r="G13729" t="s">
        <v>14473</v>
      </c>
    </row>
    <row r="13730" spans="1:7" x14ac:dyDescent="0.35">
      <c r="A13730" t="s">
        <v>10</v>
      </c>
      <c r="B13730" t="s">
        <v>42</v>
      </c>
      <c r="C13730" t="s">
        <v>188</v>
      </c>
      <c r="D13730" s="2">
        <v>111544.9</v>
      </c>
      <c r="E13730" s="3">
        <f t="shared" si="428"/>
        <v>5.0488360285569041E-4</v>
      </c>
      <c r="F13730" s="3">
        <f t="shared" si="429"/>
        <v>95.191020771420668</v>
      </c>
      <c r="G13730" t="s">
        <v>14473</v>
      </c>
    </row>
    <row r="13731" spans="1:7" x14ac:dyDescent="0.35">
      <c r="A13731" t="s">
        <v>3</v>
      </c>
      <c r="B13731" t="s">
        <v>6</v>
      </c>
      <c r="C13731" t="s">
        <v>616</v>
      </c>
      <c r="D13731" s="2">
        <v>111518.55</v>
      </c>
      <c r="E13731" s="3">
        <f t="shared" si="428"/>
        <v>5.0476433534157503E-4</v>
      </c>
      <c r="F13731" s="3">
        <f t="shared" si="429"/>
        <v>95.191525535756014</v>
      </c>
      <c r="G13731" t="s">
        <v>14480</v>
      </c>
    </row>
    <row r="13732" spans="1:7" x14ac:dyDescent="0.35">
      <c r="A13732" t="s">
        <v>3</v>
      </c>
      <c r="B13732" t="s">
        <v>8</v>
      </c>
      <c r="C13732" t="s">
        <v>2099</v>
      </c>
      <c r="D13732" s="2">
        <v>111516.57</v>
      </c>
      <c r="E13732" s="3">
        <f t="shared" si="428"/>
        <v>5.0475537330446131E-4</v>
      </c>
      <c r="F13732" s="3">
        <f t="shared" si="429"/>
        <v>95.192030291129313</v>
      </c>
      <c r="G13732" t="s">
        <v>14480</v>
      </c>
    </row>
    <row r="13733" spans="1:7" x14ac:dyDescent="0.35">
      <c r="A13733" t="s">
        <v>10</v>
      </c>
      <c r="B13733" t="s">
        <v>8</v>
      </c>
      <c r="C13733" t="s">
        <v>3910</v>
      </c>
      <c r="D13733" s="2">
        <v>111511.86</v>
      </c>
      <c r="E13733" s="3">
        <f t="shared" si="428"/>
        <v>5.0473405451920584E-4</v>
      </c>
      <c r="F13733" s="3">
        <f t="shared" si="429"/>
        <v>95.19253502518383</v>
      </c>
      <c r="G13733" t="s">
        <v>14480</v>
      </c>
    </row>
    <row r="13734" spans="1:7" x14ac:dyDescent="0.35">
      <c r="A13734" t="s">
        <v>10</v>
      </c>
      <c r="B13734" t="s">
        <v>68</v>
      </c>
      <c r="C13734" t="s">
        <v>1250</v>
      </c>
      <c r="D13734" s="2">
        <v>111500.72</v>
      </c>
      <c r="E13734" s="3">
        <f t="shared" si="428"/>
        <v>5.0468363174473727E-4</v>
      </c>
      <c r="F13734" s="3">
        <f t="shared" si="429"/>
        <v>95.193039708815576</v>
      </c>
      <c r="G13734" t="s">
        <v>14480</v>
      </c>
    </row>
    <row r="13735" spans="1:7" x14ac:dyDescent="0.35">
      <c r="A13735" t="s">
        <v>10</v>
      </c>
      <c r="B13735" t="s">
        <v>92</v>
      </c>
      <c r="C13735" t="s">
        <v>9250</v>
      </c>
      <c r="D13735" s="2">
        <v>111494.91</v>
      </c>
      <c r="E13735" s="3">
        <f t="shared" si="428"/>
        <v>5.0465733404997403E-4</v>
      </c>
      <c r="F13735" s="3">
        <f t="shared" si="429"/>
        <v>95.193544366149624</v>
      </c>
      <c r="G13735" t="s">
        <v>14473</v>
      </c>
    </row>
    <row r="13736" spans="1:7" x14ac:dyDescent="0.35">
      <c r="A13736" t="s">
        <v>10</v>
      </c>
      <c r="B13736" t="s">
        <v>76</v>
      </c>
      <c r="C13736" t="s">
        <v>9250</v>
      </c>
      <c r="D13736" s="2">
        <v>111494.91</v>
      </c>
      <c r="E13736" s="3">
        <f t="shared" si="428"/>
        <v>5.0465733404997403E-4</v>
      </c>
      <c r="F13736" s="3">
        <f t="shared" si="429"/>
        <v>95.194049023483672</v>
      </c>
      <c r="G13736" t="s">
        <v>14473</v>
      </c>
    </row>
    <row r="13737" spans="1:7" x14ac:dyDescent="0.35">
      <c r="A13737" t="s">
        <v>10</v>
      </c>
      <c r="B13737" t="s">
        <v>9</v>
      </c>
      <c r="C13737" t="s">
        <v>4012</v>
      </c>
      <c r="D13737" s="2">
        <v>111487.09</v>
      </c>
      <c r="E13737" s="3">
        <f t="shared" si="428"/>
        <v>5.0462193852965592E-4</v>
      </c>
      <c r="F13737" s="3">
        <f t="shared" si="429"/>
        <v>95.194553645422204</v>
      </c>
      <c r="G13737" t="s">
        <v>14480</v>
      </c>
    </row>
    <row r="13738" spans="1:7" x14ac:dyDescent="0.35">
      <c r="A13738" t="s">
        <v>3</v>
      </c>
      <c r="B13738" t="s">
        <v>76</v>
      </c>
      <c r="C13738" t="s">
        <v>3034</v>
      </c>
      <c r="D13738" s="2">
        <v>111474.76</v>
      </c>
      <c r="E13738" s="3">
        <f t="shared" si="428"/>
        <v>5.0456612948035647E-4</v>
      </c>
      <c r="F13738" s="3">
        <f t="shared" si="429"/>
        <v>95.195058211551682</v>
      </c>
      <c r="G13738" t="s">
        <v>14473</v>
      </c>
    </row>
    <row r="13739" spans="1:7" x14ac:dyDescent="0.35">
      <c r="A13739" t="s">
        <v>10</v>
      </c>
      <c r="B13739" t="s">
        <v>483</v>
      </c>
      <c r="C13739" t="s">
        <v>11406</v>
      </c>
      <c r="D13739" s="2">
        <v>111465</v>
      </c>
      <c r="E13739" s="3">
        <f t="shared" si="428"/>
        <v>5.0452195297417924E-4</v>
      </c>
      <c r="F13739" s="3">
        <f t="shared" si="429"/>
        <v>95.195562733504659</v>
      </c>
      <c r="G13739" t="s">
        <v>14473</v>
      </c>
    </row>
    <row r="13740" spans="1:7" x14ac:dyDescent="0.35">
      <c r="A13740" t="s">
        <v>3</v>
      </c>
      <c r="B13740" t="s">
        <v>29</v>
      </c>
      <c r="C13740" t="s">
        <v>1573</v>
      </c>
      <c r="D13740" s="2">
        <v>111464</v>
      </c>
      <c r="E13740" s="3">
        <f t="shared" si="428"/>
        <v>5.045174266928087E-4</v>
      </c>
      <c r="F13740" s="3">
        <f t="shared" si="429"/>
        <v>95.19606725093135</v>
      </c>
      <c r="G13740" t="s">
        <v>14473</v>
      </c>
    </row>
    <row r="13741" spans="1:7" x14ac:dyDescent="0.35">
      <c r="A13741" t="s">
        <v>3</v>
      </c>
      <c r="B13741" t="s">
        <v>6</v>
      </c>
      <c r="C13741" t="s">
        <v>5401</v>
      </c>
      <c r="D13741" s="2">
        <v>111461.02</v>
      </c>
      <c r="E13741" s="3">
        <f t="shared" si="428"/>
        <v>5.0450393837432432E-4</v>
      </c>
      <c r="F13741" s="3">
        <f t="shared" si="429"/>
        <v>95.196571754869723</v>
      </c>
      <c r="G13741" t="s">
        <v>14473</v>
      </c>
    </row>
    <row r="13742" spans="1:7" x14ac:dyDescent="0.35">
      <c r="A13742" t="s">
        <v>3</v>
      </c>
      <c r="B13742" t="s">
        <v>6</v>
      </c>
      <c r="C13742" s="8" t="s">
        <v>229</v>
      </c>
      <c r="D13742" s="2">
        <v>111449.78</v>
      </c>
      <c r="E13742" s="3">
        <f t="shared" si="428"/>
        <v>5.0445306297171874E-4</v>
      </c>
      <c r="F13742" s="3">
        <f t="shared" si="429"/>
        <v>95.197076207932696</v>
      </c>
      <c r="G13742" t="s">
        <v>14480</v>
      </c>
    </row>
    <row r="13743" spans="1:7" x14ac:dyDescent="0.35">
      <c r="A13743" t="s">
        <v>3</v>
      </c>
      <c r="B13743" t="s">
        <v>200</v>
      </c>
      <c r="C13743" t="s">
        <v>1799</v>
      </c>
      <c r="D13743" s="2">
        <v>111446.32</v>
      </c>
      <c r="E13743" s="3">
        <f t="shared" si="428"/>
        <v>5.0443740203817656E-4</v>
      </c>
      <c r="F13743" s="3">
        <f t="shared" si="429"/>
        <v>95.197580645334739</v>
      </c>
      <c r="G13743" t="s">
        <v>14473</v>
      </c>
    </row>
    <row r="13744" spans="1:7" x14ac:dyDescent="0.35">
      <c r="A13744" t="s">
        <v>3</v>
      </c>
      <c r="B13744" t="s">
        <v>9</v>
      </c>
      <c r="C13744" s="8" t="s">
        <v>9379</v>
      </c>
      <c r="D13744" s="2">
        <v>111432.17</v>
      </c>
      <c r="E13744" s="3">
        <f t="shared" si="428"/>
        <v>5.0437335515678247E-4</v>
      </c>
      <c r="F13744" s="3">
        <f t="shared" si="429"/>
        <v>95.198085018689895</v>
      </c>
      <c r="G13744" t="s">
        <v>14480</v>
      </c>
    </row>
    <row r="13745" spans="1:7" x14ac:dyDescent="0.35">
      <c r="A13745" t="s">
        <v>3</v>
      </c>
      <c r="B13745" t="s">
        <v>4</v>
      </c>
      <c r="C13745" t="s">
        <v>9528</v>
      </c>
      <c r="D13745" s="2">
        <v>111426.54</v>
      </c>
      <c r="E13745" s="3">
        <f t="shared" si="428"/>
        <v>5.043478721926659E-4</v>
      </c>
      <c r="F13745" s="3">
        <f t="shared" si="429"/>
        <v>95.198589366562089</v>
      </c>
      <c r="G13745" t="s">
        <v>14473</v>
      </c>
    </row>
    <row r="13746" spans="1:7" x14ac:dyDescent="0.35">
      <c r="A13746" t="s">
        <v>3</v>
      </c>
      <c r="B13746" t="s">
        <v>23</v>
      </c>
      <c r="C13746" t="s">
        <v>1643</v>
      </c>
      <c r="D13746" s="2">
        <v>111420.36</v>
      </c>
      <c r="E13746" s="3">
        <f t="shared" si="428"/>
        <v>5.0431989977379565E-4</v>
      </c>
      <c r="F13746" s="3">
        <f t="shared" si="429"/>
        <v>95.199093686461865</v>
      </c>
      <c r="G13746" t="s">
        <v>14480</v>
      </c>
    </row>
    <row r="13747" spans="1:7" x14ac:dyDescent="0.35">
      <c r="A13747" t="s">
        <v>3</v>
      </c>
      <c r="B13747" t="s">
        <v>40</v>
      </c>
      <c r="C13747" s="8" t="s">
        <v>833</v>
      </c>
      <c r="D13747" s="2">
        <v>111419.46</v>
      </c>
      <c r="E13747" s="3">
        <f t="shared" si="428"/>
        <v>5.0431582612056212E-4</v>
      </c>
      <c r="F13747" s="3">
        <f t="shared" si="429"/>
        <v>95.199598002287985</v>
      </c>
      <c r="G13747" t="s">
        <v>14480</v>
      </c>
    </row>
    <row r="13748" spans="1:7" x14ac:dyDescent="0.35">
      <c r="A13748" t="s">
        <v>10</v>
      </c>
      <c r="B13748" t="s">
        <v>134</v>
      </c>
      <c r="C13748" s="7" t="s">
        <v>13253</v>
      </c>
      <c r="D13748" s="2">
        <v>111402.49</v>
      </c>
      <c r="E13748" s="3">
        <f t="shared" si="428"/>
        <v>5.0423901512570307E-4</v>
      </c>
      <c r="F13748" s="3">
        <f t="shared" si="429"/>
        <v>95.200102241303114</v>
      </c>
      <c r="G13748" t="s">
        <v>14480</v>
      </c>
    </row>
    <row r="13749" spans="1:7" x14ac:dyDescent="0.35">
      <c r="A13749" t="s">
        <v>3</v>
      </c>
      <c r="B13749" t="s">
        <v>33</v>
      </c>
      <c r="C13749" t="s">
        <v>19</v>
      </c>
      <c r="D13749" s="2">
        <v>111386.02</v>
      </c>
      <c r="E13749" s="3">
        <f t="shared" si="428"/>
        <v>5.0416446727152917E-4</v>
      </c>
      <c r="F13749" s="3">
        <f t="shared" si="429"/>
        <v>95.200606405770387</v>
      </c>
      <c r="G13749" t="s">
        <v>14473</v>
      </c>
    </row>
    <row r="13750" spans="1:7" x14ac:dyDescent="0.35">
      <c r="A13750" t="s">
        <v>3</v>
      </c>
      <c r="B13750" t="s">
        <v>9</v>
      </c>
      <c r="C13750" t="s">
        <v>2035</v>
      </c>
      <c r="D13750" s="2">
        <v>111327.03999999999</v>
      </c>
      <c r="E13750" s="3">
        <f t="shared" si="428"/>
        <v>5.0389750719629094E-4</v>
      </c>
      <c r="F13750" s="3">
        <f t="shared" si="429"/>
        <v>95.201110303277588</v>
      </c>
      <c r="G13750" t="s">
        <v>14473</v>
      </c>
    </row>
    <row r="13751" spans="1:7" x14ac:dyDescent="0.35">
      <c r="A13751" t="s">
        <v>10</v>
      </c>
      <c r="B13751" t="s">
        <v>29</v>
      </c>
      <c r="C13751" t="s">
        <v>1619</v>
      </c>
      <c r="D13751" s="2">
        <v>111317.56</v>
      </c>
      <c r="E13751" s="3">
        <f t="shared" si="428"/>
        <v>5.0385459804889771E-4</v>
      </c>
      <c r="F13751" s="3">
        <f t="shared" si="429"/>
        <v>95.201614157875639</v>
      </c>
      <c r="G13751" t="s">
        <v>14473</v>
      </c>
    </row>
    <row r="13752" spans="1:7" x14ac:dyDescent="0.35">
      <c r="A13752" t="s">
        <v>10</v>
      </c>
      <c r="B13752" t="s">
        <v>180</v>
      </c>
      <c r="C13752" t="s">
        <v>7801</v>
      </c>
      <c r="D13752" s="2">
        <v>111289.09</v>
      </c>
      <c r="E13752" s="3">
        <f t="shared" si="428"/>
        <v>5.0372573481827665E-4</v>
      </c>
      <c r="F13752" s="3">
        <f t="shared" si="429"/>
        <v>95.202117883610455</v>
      </c>
      <c r="G13752" t="s">
        <v>14480</v>
      </c>
    </row>
    <row r="13753" spans="1:7" x14ac:dyDescent="0.35">
      <c r="A13753" t="s">
        <v>10</v>
      </c>
      <c r="B13753" t="s">
        <v>9</v>
      </c>
      <c r="C13753" t="s">
        <v>13942</v>
      </c>
      <c r="D13753" s="2">
        <v>111288</v>
      </c>
      <c r="E13753" s="3">
        <f t="shared" si="428"/>
        <v>5.0372080117158278E-4</v>
      </c>
      <c r="F13753" s="3">
        <f t="shared" si="429"/>
        <v>95.202621604411632</v>
      </c>
      <c r="G13753" t="s">
        <v>14473</v>
      </c>
    </row>
    <row r="13754" spans="1:7" x14ac:dyDescent="0.35">
      <c r="A13754" t="s">
        <v>3</v>
      </c>
      <c r="B13754" t="s">
        <v>6</v>
      </c>
      <c r="C13754" t="s">
        <v>4265</v>
      </c>
      <c r="D13754" s="2">
        <v>111280.09</v>
      </c>
      <c r="E13754" s="3">
        <f t="shared" si="428"/>
        <v>5.0368499828594123E-4</v>
      </c>
      <c r="F13754" s="3">
        <f t="shared" si="429"/>
        <v>95.203125289409925</v>
      </c>
      <c r="G13754" t="s">
        <v>14473</v>
      </c>
    </row>
    <row r="13755" spans="1:7" x14ac:dyDescent="0.35">
      <c r="A13755" t="s">
        <v>3</v>
      </c>
      <c r="B13755" t="s">
        <v>38</v>
      </c>
      <c r="C13755" t="s">
        <v>480</v>
      </c>
      <c r="D13755" s="2">
        <v>111280.03</v>
      </c>
      <c r="E13755" s="3">
        <f t="shared" si="428"/>
        <v>5.0368472670905904E-4</v>
      </c>
      <c r="F13755" s="3">
        <f t="shared" si="429"/>
        <v>95.203628974136635</v>
      </c>
      <c r="G13755" t="s">
        <v>14473</v>
      </c>
    </row>
    <row r="13756" spans="1:7" x14ac:dyDescent="0.35">
      <c r="A13756" t="s">
        <v>3</v>
      </c>
      <c r="B13756" t="s">
        <v>22</v>
      </c>
      <c r="C13756" t="s">
        <v>1620</v>
      </c>
      <c r="D13756" s="2">
        <v>111262.82</v>
      </c>
      <c r="E13756" s="3">
        <f t="shared" si="428"/>
        <v>5.0360682940667103E-4</v>
      </c>
      <c r="F13756" s="3">
        <f t="shared" si="429"/>
        <v>95.204132580966046</v>
      </c>
      <c r="G13756" t="s">
        <v>14473</v>
      </c>
    </row>
    <row r="13757" spans="1:7" x14ac:dyDescent="0.35">
      <c r="A13757" t="s">
        <v>10</v>
      </c>
      <c r="B13757" t="s">
        <v>8</v>
      </c>
      <c r="C13757" t="s">
        <v>3304</v>
      </c>
      <c r="D13757" s="2">
        <v>111261.52</v>
      </c>
      <c r="E13757" s="3">
        <f t="shared" si="428"/>
        <v>5.0360094524088924E-4</v>
      </c>
      <c r="F13757" s="3">
        <f t="shared" si="429"/>
        <v>95.204636181911283</v>
      </c>
      <c r="G13757" t="s">
        <v>14473</v>
      </c>
    </row>
    <row r="13758" spans="1:7" x14ac:dyDescent="0.35">
      <c r="A13758" t="s">
        <v>10</v>
      </c>
      <c r="B13758" t="s">
        <v>180</v>
      </c>
      <c r="C13758" t="s">
        <v>1788</v>
      </c>
      <c r="D13758" s="2">
        <v>111248.51</v>
      </c>
      <c r="E13758" s="3">
        <f t="shared" si="428"/>
        <v>5.0354205832025764E-4</v>
      </c>
      <c r="F13758" s="3">
        <f t="shared" si="429"/>
        <v>95.205139723969609</v>
      </c>
      <c r="G13758" t="s">
        <v>14480</v>
      </c>
    </row>
    <row r="13759" spans="1:7" x14ac:dyDescent="0.35">
      <c r="A13759" t="s">
        <v>10</v>
      </c>
      <c r="B13759" t="s">
        <v>28</v>
      </c>
      <c r="C13759" s="11" t="s">
        <v>12314</v>
      </c>
      <c r="D13759" s="2">
        <v>111226.84</v>
      </c>
      <c r="E13759" s="3">
        <f t="shared" si="428"/>
        <v>5.0344397380295669E-4</v>
      </c>
      <c r="F13759" s="3">
        <f t="shared" si="429"/>
        <v>95.205643167943407</v>
      </c>
      <c r="G13759" t="s">
        <v>14473</v>
      </c>
    </row>
    <row r="13760" spans="1:7" x14ac:dyDescent="0.35">
      <c r="A13760" t="s">
        <v>3</v>
      </c>
      <c r="B13760" t="s">
        <v>9</v>
      </c>
      <c r="C13760" t="s">
        <v>9932</v>
      </c>
      <c r="D13760" s="2">
        <v>111222.76</v>
      </c>
      <c r="E13760" s="3">
        <f t="shared" si="428"/>
        <v>5.0342550657496465E-4</v>
      </c>
      <c r="F13760" s="3">
        <f t="shared" si="429"/>
        <v>95.206146593449986</v>
      </c>
      <c r="G13760" t="s">
        <v>14480</v>
      </c>
    </row>
    <row r="13761" spans="1:7" x14ac:dyDescent="0.35">
      <c r="A13761" t="s">
        <v>10</v>
      </c>
      <c r="B13761" t="s">
        <v>11</v>
      </c>
      <c r="C13761" t="s">
        <v>1952</v>
      </c>
      <c r="D13761" s="2">
        <v>111219.06</v>
      </c>
      <c r="E13761" s="3">
        <f t="shared" si="428"/>
        <v>5.034087593338934E-4</v>
      </c>
      <c r="F13761" s="3">
        <f t="shared" si="429"/>
        <v>95.206650002209315</v>
      </c>
      <c r="G13761" t="s">
        <v>14473</v>
      </c>
    </row>
    <row r="13762" spans="1:7" x14ac:dyDescent="0.35">
      <c r="A13762" t="s">
        <v>10</v>
      </c>
      <c r="B13762" t="s">
        <v>6</v>
      </c>
      <c r="C13762" t="s">
        <v>11546</v>
      </c>
      <c r="D13762" s="2">
        <v>111207.82</v>
      </c>
      <c r="E13762" s="3">
        <f t="shared" si="428"/>
        <v>5.0335788393128793E-4</v>
      </c>
      <c r="F13762" s="3">
        <f t="shared" si="429"/>
        <v>95.207153360093244</v>
      </c>
      <c r="G13762" t="s">
        <v>14480</v>
      </c>
    </row>
    <row r="13763" spans="1:7" x14ac:dyDescent="0.35">
      <c r="A13763" t="s">
        <v>10</v>
      </c>
      <c r="B13763" t="s">
        <v>1281</v>
      </c>
      <c r="C13763" t="s">
        <v>2397</v>
      </c>
      <c r="D13763" s="2">
        <v>111202.47</v>
      </c>
      <c r="E13763" s="3">
        <f t="shared" ref="E13763:E13826" si="430">(D13763/$D$29638)*100</f>
        <v>5.0333366832595514E-4</v>
      </c>
      <c r="F13763" s="3">
        <f t="shared" si="429"/>
        <v>95.207656693761564</v>
      </c>
      <c r="G13763" t="s">
        <v>14473</v>
      </c>
    </row>
    <row r="13764" spans="1:7" x14ac:dyDescent="0.35">
      <c r="A13764" t="s">
        <v>10</v>
      </c>
      <c r="B13764" t="s">
        <v>139</v>
      </c>
      <c r="C13764" t="s">
        <v>4732</v>
      </c>
      <c r="D13764" s="2">
        <v>111191.43</v>
      </c>
      <c r="E13764" s="3">
        <f t="shared" si="430"/>
        <v>5.0328369817962358E-4</v>
      </c>
      <c r="F13764" s="3">
        <f t="shared" ref="F13764:F13827" si="431">E13764+F13763</f>
        <v>95.208159977459744</v>
      </c>
      <c r="G13764" t="s">
        <v>14473</v>
      </c>
    </row>
    <row r="13765" spans="1:7" x14ac:dyDescent="0.35">
      <c r="A13765" t="s">
        <v>10</v>
      </c>
      <c r="B13765" t="s">
        <v>76</v>
      </c>
      <c r="C13765" t="s">
        <v>5948</v>
      </c>
      <c r="D13765" s="2">
        <v>111187.39</v>
      </c>
      <c r="E13765" s="3">
        <f t="shared" si="430"/>
        <v>5.0326541200288637E-4</v>
      </c>
      <c r="F13765" s="3">
        <f t="shared" si="431"/>
        <v>95.208663242871751</v>
      </c>
      <c r="G13765" t="s">
        <v>14473</v>
      </c>
    </row>
    <row r="13766" spans="1:7" x14ac:dyDescent="0.35">
      <c r="A13766" t="s">
        <v>10</v>
      </c>
      <c r="B13766" t="s">
        <v>9</v>
      </c>
      <c r="C13766" t="s">
        <v>2838</v>
      </c>
      <c r="D13766" s="2">
        <v>111165.96</v>
      </c>
      <c r="E13766" s="3">
        <f t="shared" si="430"/>
        <v>5.0316841379311448E-4</v>
      </c>
      <c r="F13766" s="3">
        <f t="shared" si="431"/>
        <v>95.209166411285537</v>
      </c>
      <c r="G13766" t="s">
        <v>14473</v>
      </c>
    </row>
    <row r="13767" spans="1:7" x14ac:dyDescent="0.35">
      <c r="A13767" t="s">
        <v>3</v>
      </c>
      <c r="B13767" t="s">
        <v>8</v>
      </c>
      <c r="C13767" t="s">
        <v>2631</v>
      </c>
      <c r="D13767" s="2">
        <v>111160.68</v>
      </c>
      <c r="E13767" s="3">
        <f t="shared" si="430"/>
        <v>5.0314451502747766E-4</v>
      </c>
      <c r="F13767" s="3">
        <f t="shared" si="431"/>
        <v>95.209669555800559</v>
      </c>
      <c r="G13767" t="s">
        <v>14480</v>
      </c>
    </row>
    <row r="13768" spans="1:7" x14ac:dyDescent="0.35">
      <c r="A13768" t="s">
        <v>3</v>
      </c>
      <c r="B13768" t="s">
        <v>979</v>
      </c>
      <c r="C13768" t="s">
        <v>9507</v>
      </c>
      <c r="D13768" s="2">
        <v>111157.68</v>
      </c>
      <c r="E13768" s="3">
        <f t="shared" si="430"/>
        <v>5.0313093618336582E-4</v>
      </c>
      <c r="F13768" s="3">
        <f t="shared" si="431"/>
        <v>95.21017268673674</v>
      </c>
      <c r="G13768" t="s">
        <v>14473</v>
      </c>
    </row>
    <row r="13769" spans="1:7" x14ac:dyDescent="0.35">
      <c r="A13769" t="s">
        <v>3</v>
      </c>
      <c r="B13769" t="s">
        <v>9</v>
      </c>
      <c r="C13769" t="s">
        <v>3849</v>
      </c>
      <c r="D13769" s="2">
        <v>111152.96000000001</v>
      </c>
      <c r="E13769" s="3">
        <f t="shared" si="430"/>
        <v>5.0310957213529667E-4</v>
      </c>
      <c r="F13769" s="3">
        <f t="shared" si="431"/>
        <v>95.210675796308877</v>
      </c>
      <c r="G13769" t="s">
        <v>14480</v>
      </c>
    </row>
    <row r="13770" spans="1:7" x14ac:dyDescent="0.35">
      <c r="A13770" t="s">
        <v>10</v>
      </c>
      <c r="B13770" t="s">
        <v>9</v>
      </c>
      <c r="C13770" t="s">
        <v>6031</v>
      </c>
      <c r="D13770" s="2">
        <v>111145.27</v>
      </c>
      <c r="E13770" s="3">
        <f t="shared" si="430"/>
        <v>5.0307476503155671E-4</v>
      </c>
      <c r="F13770" s="3">
        <f t="shared" si="431"/>
        <v>95.211178871073912</v>
      </c>
      <c r="G13770" t="s">
        <v>14480</v>
      </c>
    </row>
    <row r="13771" spans="1:7" x14ac:dyDescent="0.35">
      <c r="A13771" t="s">
        <v>3</v>
      </c>
      <c r="B13771" t="s">
        <v>6</v>
      </c>
      <c r="C13771" t="s">
        <v>3864</v>
      </c>
      <c r="D13771" s="2">
        <v>111127.86</v>
      </c>
      <c r="E13771" s="3">
        <f t="shared" si="430"/>
        <v>5.0299596247289447E-4</v>
      </c>
      <c r="F13771" s="3">
        <f t="shared" si="431"/>
        <v>95.21168186703639</v>
      </c>
      <c r="G13771" t="s">
        <v>14480</v>
      </c>
    </row>
    <row r="13772" spans="1:7" x14ac:dyDescent="0.35">
      <c r="A13772" t="s">
        <v>3</v>
      </c>
      <c r="B13772" t="s">
        <v>6</v>
      </c>
      <c r="C13772" s="8" t="s">
        <v>9256</v>
      </c>
      <c r="D13772" s="2">
        <v>111096.8</v>
      </c>
      <c r="E13772" s="3">
        <f t="shared" si="430"/>
        <v>5.0285537617352361E-4</v>
      </c>
      <c r="F13772" s="3">
        <f t="shared" si="431"/>
        <v>95.212184722412559</v>
      </c>
      <c r="G13772" t="s">
        <v>14480</v>
      </c>
    </row>
    <row r="13773" spans="1:7" x14ac:dyDescent="0.35">
      <c r="A13773" t="s">
        <v>3</v>
      </c>
      <c r="B13773" t="s">
        <v>4</v>
      </c>
      <c r="C13773" t="s">
        <v>1027</v>
      </c>
      <c r="D13773" s="2">
        <v>111072.19</v>
      </c>
      <c r="E13773" s="3">
        <f t="shared" si="430"/>
        <v>5.0274398438899311E-4</v>
      </c>
      <c r="F13773" s="3">
        <f t="shared" si="431"/>
        <v>95.212687466396943</v>
      </c>
      <c r="G13773" t="s">
        <v>14480</v>
      </c>
    </row>
    <row r="13774" spans="1:7" x14ac:dyDescent="0.35">
      <c r="A13774" t="s">
        <v>3</v>
      </c>
      <c r="B13774" t="s">
        <v>22</v>
      </c>
      <c r="C13774" t="s">
        <v>2030</v>
      </c>
      <c r="D13774" s="2">
        <v>111042.19</v>
      </c>
      <c r="E13774" s="3">
        <f t="shared" si="430"/>
        <v>5.0260819594787499E-4</v>
      </c>
      <c r="F13774" s="3">
        <f t="shared" si="431"/>
        <v>95.213190074592887</v>
      </c>
      <c r="G13774" t="s">
        <v>14480</v>
      </c>
    </row>
    <row r="13775" spans="1:7" x14ac:dyDescent="0.35">
      <c r="A13775" t="s">
        <v>10</v>
      </c>
      <c r="B13775" t="s">
        <v>32</v>
      </c>
      <c r="C13775" t="s">
        <v>12028</v>
      </c>
      <c r="D13775" s="2">
        <v>111014.98</v>
      </c>
      <c r="E13775" s="3">
        <f t="shared" si="430"/>
        <v>5.024850358317809E-4</v>
      </c>
      <c r="F13775" s="3">
        <f t="shared" si="431"/>
        <v>95.213692559628726</v>
      </c>
      <c r="G13775" t="s">
        <v>14480</v>
      </c>
    </row>
    <row r="13776" spans="1:7" x14ac:dyDescent="0.35">
      <c r="A13776" t="s">
        <v>3</v>
      </c>
      <c r="B13776" t="s">
        <v>180</v>
      </c>
      <c r="C13776" t="s">
        <v>2856</v>
      </c>
      <c r="D13776" s="2">
        <v>111013.15</v>
      </c>
      <c r="E13776" s="3">
        <f t="shared" si="430"/>
        <v>5.0247675273687269E-4</v>
      </c>
      <c r="F13776" s="3">
        <f t="shared" si="431"/>
        <v>95.214195036381469</v>
      </c>
      <c r="G13776" t="s">
        <v>14480</v>
      </c>
    </row>
    <row r="13777" spans="1:7" x14ac:dyDescent="0.35">
      <c r="A13777" t="s">
        <v>3</v>
      </c>
      <c r="B13777" t="s">
        <v>6</v>
      </c>
      <c r="C13777" t="s">
        <v>10684</v>
      </c>
      <c r="D13777" s="2">
        <v>111009.66</v>
      </c>
      <c r="E13777" s="3">
        <f t="shared" si="430"/>
        <v>5.0246095601488936E-4</v>
      </c>
      <c r="F13777" s="3">
        <f t="shared" si="431"/>
        <v>95.214697497337482</v>
      </c>
      <c r="G13777" t="s">
        <v>14480</v>
      </c>
    </row>
    <row r="13778" spans="1:7" x14ac:dyDescent="0.35">
      <c r="A13778" t="s">
        <v>10</v>
      </c>
      <c r="B13778" t="s">
        <v>6</v>
      </c>
      <c r="C13778" t="s">
        <v>13354</v>
      </c>
      <c r="D13778" s="2">
        <v>111005.45</v>
      </c>
      <c r="E13778" s="3">
        <f t="shared" si="430"/>
        <v>5.0244190037031906E-4</v>
      </c>
      <c r="F13778" s="3">
        <f t="shared" si="431"/>
        <v>95.215199939237849</v>
      </c>
      <c r="G13778" t="s">
        <v>14480</v>
      </c>
    </row>
    <row r="13779" spans="1:7" x14ac:dyDescent="0.35">
      <c r="A13779" t="s">
        <v>10</v>
      </c>
      <c r="B13779" t="s">
        <v>13</v>
      </c>
      <c r="C13779" t="s">
        <v>3940</v>
      </c>
      <c r="D13779" s="2">
        <v>111001.56</v>
      </c>
      <c r="E13779" s="3">
        <f t="shared" si="430"/>
        <v>5.0242429313578736E-4</v>
      </c>
      <c r="F13779" s="3">
        <f t="shared" si="431"/>
        <v>95.21570236353098</v>
      </c>
      <c r="G13779" t="s">
        <v>14480</v>
      </c>
    </row>
    <row r="13780" spans="1:7" x14ac:dyDescent="0.35">
      <c r="A13780" t="s">
        <v>10</v>
      </c>
      <c r="B13780" t="s">
        <v>9</v>
      </c>
      <c r="C13780" t="s">
        <v>5779</v>
      </c>
      <c r="D13780" s="2">
        <v>111001.03</v>
      </c>
      <c r="E13780" s="3">
        <f t="shared" si="430"/>
        <v>5.0242189420666105E-4</v>
      </c>
      <c r="F13780" s="3">
        <f t="shared" si="431"/>
        <v>95.216204785425191</v>
      </c>
      <c r="G13780" t="s">
        <v>14473</v>
      </c>
    </row>
    <row r="13781" spans="1:7" x14ac:dyDescent="0.35">
      <c r="A13781" t="s">
        <v>3</v>
      </c>
      <c r="B13781" t="s">
        <v>6</v>
      </c>
      <c r="C13781" t="s">
        <v>13964</v>
      </c>
      <c r="D13781" s="2">
        <v>111000</v>
      </c>
      <c r="E13781" s="3">
        <f t="shared" si="430"/>
        <v>5.0241723213684936E-4</v>
      </c>
      <c r="F13781" s="3">
        <f t="shared" si="431"/>
        <v>95.216707202657332</v>
      </c>
      <c r="G13781" t="s">
        <v>14480</v>
      </c>
    </row>
    <row r="13782" spans="1:7" x14ac:dyDescent="0.35">
      <c r="A13782" t="s">
        <v>10</v>
      </c>
      <c r="B13782" t="s">
        <v>28</v>
      </c>
      <c r="C13782" s="8" t="s">
        <v>8038</v>
      </c>
      <c r="D13782" s="2">
        <v>110994.99</v>
      </c>
      <c r="E13782" s="3">
        <f t="shared" si="430"/>
        <v>5.0239455546718264E-4</v>
      </c>
      <c r="F13782" s="3">
        <f t="shared" si="431"/>
        <v>95.217209597212801</v>
      </c>
      <c r="G13782" t="s">
        <v>14480</v>
      </c>
    </row>
    <row r="13783" spans="1:7" x14ac:dyDescent="0.35">
      <c r="A13783" t="s">
        <v>3</v>
      </c>
      <c r="B13783" t="s">
        <v>96</v>
      </c>
      <c r="C13783" t="s">
        <v>3703</v>
      </c>
      <c r="D13783" s="2">
        <v>110986.51</v>
      </c>
      <c r="E13783" s="3">
        <f t="shared" si="430"/>
        <v>5.0235617260115985E-4</v>
      </c>
      <c r="F13783" s="3">
        <f t="shared" si="431"/>
        <v>95.217711953385404</v>
      </c>
      <c r="G13783" t="s">
        <v>14473</v>
      </c>
    </row>
    <row r="13784" spans="1:7" x14ac:dyDescent="0.35">
      <c r="A13784" t="s">
        <v>3</v>
      </c>
      <c r="B13784" t="s">
        <v>32</v>
      </c>
      <c r="C13784" t="s">
        <v>3631</v>
      </c>
      <c r="D13784" s="2">
        <v>110985.12</v>
      </c>
      <c r="E13784" s="3">
        <f t="shared" si="430"/>
        <v>5.0234988107005472E-4</v>
      </c>
      <c r="F13784" s="3">
        <f t="shared" si="431"/>
        <v>95.218214303266478</v>
      </c>
      <c r="G13784" t="s">
        <v>14473</v>
      </c>
    </row>
    <row r="13785" spans="1:7" x14ac:dyDescent="0.35">
      <c r="A13785" t="s">
        <v>3</v>
      </c>
      <c r="B13785" t="s">
        <v>9</v>
      </c>
      <c r="C13785" t="s">
        <v>6991</v>
      </c>
      <c r="D13785" s="2">
        <v>110982.6</v>
      </c>
      <c r="E13785" s="3">
        <f t="shared" si="430"/>
        <v>5.0233847484100079E-4</v>
      </c>
      <c r="F13785" s="3">
        <f t="shared" si="431"/>
        <v>95.218716641741324</v>
      </c>
      <c r="G13785" t="s">
        <v>14480</v>
      </c>
    </row>
    <row r="13786" spans="1:7" x14ac:dyDescent="0.35">
      <c r="A13786" t="s">
        <v>3</v>
      </c>
      <c r="B13786" t="s">
        <v>55</v>
      </c>
      <c r="C13786" t="s">
        <v>10778</v>
      </c>
      <c r="D13786" s="2">
        <v>110974.85</v>
      </c>
      <c r="E13786" s="3">
        <f t="shared" si="430"/>
        <v>5.0230339616037865E-4</v>
      </c>
      <c r="F13786" s="3">
        <f t="shared" si="431"/>
        <v>95.219218945137484</v>
      </c>
      <c r="G13786" t="s">
        <v>14473</v>
      </c>
    </row>
    <row r="13787" spans="1:7" x14ac:dyDescent="0.35">
      <c r="A13787" t="s">
        <v>3</v>
      </c>
      <c r="B13787" t="s">
        <v>57</v>
      </c>
      <c r="C13787" t="s">
        <v>11397</v>
      </c>
      <c r="D13787" s="2">
        <v>110965.16</v>
      </c>
      <c r="E13787" s="3">
        <f t="shared" si="430"/>
        <v>5.022595364938975E-4</v>
      </c>
      <c r="F13787" s="3">
        <f t="shared" si="431"/>
        <v>95.219721204673974</v>
      </c>
      <c r="G13787" t="s">
        <v>14473</v>
      </c>
    </row>
    <row r="13788" spans="1:7" x14ac:dyDescent="0.35">
      <c r="A13788" t="s">
        <v>10</v>
      </c>
      <c r="B13788" t="s">
        <v>6849</v>
      </c>
      <c r="C13788" t="s">
        <v>6850</v>
      </c>
      <c r="D13788" s="2">
        <v>110959.16</v>
      </c>
      <c r="E13788" s="3">
        <f t="shared" si="430"/>
        <v>5.0223237880567392E-4</v>
      </c>
      <c r="F13788" s="3">
        <f t="shared" si="431"/>
        <v>95.22022343705278</v>
      </c>
      <c r="G13788" t="s">
        <v>14473</v>
      </c>
    </row>
    <row r="13789" spans="1:7" x14ac:dyDescent="0.35">
      <c r="A13789" t="s">
        <v>10</v>
      </c>
      <c r="B13789" t="s">
        <v>9</v>
      </c>
      <c r="C13789" t="s">
        <v>10331</v>
      </c>
      <c r="D13789" s="2">
        <v>110904.17</v>
      </c>
      <c r="E13789" s="3">
        <f t="shared" si="430"/>
        <v>5.0198347859310439E-4</v>
      </c>
      <c r="F13789" s="3">
        <f t="shared" si="431"/>
        <v>95.22072542053138</v>
      </c>
      <c r="G13789" t="s">
        <v>14480</v>
      </c>
    </row>
    <row r="13790" spans="1:7" x14ac:dyDescent="0.35">
      <c r="A13790" t="s">
        <v>10</v>
      </c>
      <c r="B13790" t="s">
        <v>9</v>
      </c>
      <c r="C13790" t="s">
        <v>7469</v>
      </c>
      <c r="D13790" s="2">
        <v>110903.55</v>
      </c>
      <c r="E13790" s="3">
        <f t="shared" si="430"/>
        <v>5.0198067229865475E-4</v>
      </c>
      <c r="F13790" s="3">
        <f t="shared" si="431"/>
        <v>95.221227401203677</v>
      </c>
      <c r="G13790" t="s">
        <v>14473</v>
      </c>
    </row>
    <row r="13791" spans="1:7" x14ac:dyDescent="0.35">
      <c r="A13791" t="s">
        <v>3</v>
      </c>
      <c r="B13791" t="s">
        <v>180</v>
      </c>
      <c r="C13791" t="s">
        <v>10369</v>
      </c>
      <c r="D13791" s="2">
        <v>110900.22</v>
      </c>
      <c r="E13791" s="3">
        <f t="shared" si="430"/>
        <v>5.0196559978169051E-4</v>
      </c>
      <c r="F13791" s="3">
        <f t="shared" si="431"/>
        <v>95.221729366803459</v>
      </c>
      <c r="G13791" t="s">
        <v>14480</v>
      </c>
    </row>
    <row r="13792" spans="1:7" x14ac:dyDescent="0.35">
      <c r="A13792" t="s">
        <v>10</v>
      </c>
      <c r="B13792" t="s">
        <v>8</v>
      </c>
      <c r="C13792" t="s">
        <v>6920</v>
      </c>
      <c r="D13792" s="2">
        <v>110889.09</v>
      </c>
      <c r="E13792" s="3">
        <f t="shared" si="430"/>
        <v>5.0191522227003584E-4</v>
      </c>
      <c r="F13792" s="3">
        <f t="shared" si="431"/>
        <v>95.222231282025732</v>
      </c>
      <c r="G13792" t="s">
        <v>14480</v>
      </c>
    </row>
    <row r="13793" spans="1:7" x14ac:dyDescent="0.35">
      <c r="A13793" t="s">
        <v>3</v>
      </c>
      <c r="B13793" t="s">
        <v>200</v>
      </c>
      <c r="C13793" t="s">
        <v>13797</v>
      </c>
      <c r="D13793" s="2">
        <v>110888.74</v>
      </c>
      <c r="E13793" s="3">
        <f t="shared" si="430"/>
        <v>5.0191363807155609E-4</v>
      </c>
      <c r="F13793" s="3">
        <f t="shared" si="431"/>
        <v>95.222733195663807</v>
      </c>
      <c r="G13793" t="s">
        <v>14473</v>
      </c>
    </row>
    <row r="13794" spans="1:7" x14ac:dyDescent="0.35">
      <c r="A13794" t="s">
        <v>3</v>
      </c>
      <c r="B13794" t="s">
        <v>83</v>
      </c>
      <c r="C13794" t="s">
        <v>4791</v>
      </c>
      <c r="D13794" s="2">
        <v>110842.95</v>
      </c>
      <c r="E13794" s="3">
        <f t="shared" si="430"/>
        <v>5.0170637964759611E-4</v>
      </c>
      <c r="F13794" s="3">
        <f t="shared" si="431"/>
        <v>95.223234902043458</v>
      </c>
      <c r="G13794" t="s">
        <v>14473</v>
      </c>
    </row>
    <row r="13795" spans="1:7" x14ac:dyDescent="0.35">
      <c r="A13795" t="s">
        <v>3</v>
      </c>
      <c r="B13795" t="s">
        <v>294</v>
      </c>
      <c r="C13795" t="s">
        <v>949</v>
      </c>
      <c r="D13795" s="2">
        <v>110838.12</v>
      </c>
      <c r="E13795" s="3">
        <f t="shared" si="430"/>
        <v>5.0168451770857617E-4</v>
      </c>
      <c r="F13795" s="3">
        <f t="shared" si="431"/>
        <v>95.223736586561174</v>
      </c>
      <c r="G13795" t="s">
        <v>14473</v>
      </c>
    </row>
    <row r="13796" spans="1:7" x14ac:dyDescent="0.35">
      <c r="A13796" t="s">
        <v>10</v>
      </c>
      <c r="B13796" t="s">
        <v>20</v>
      </c>
      <c r="C13796" t="s">
        <v>2711</v>
      </c>
      <c r="D13796" s="2">
        <v>110825.37</v>
      </c>
      <c r="E13796" s="3">
        <f t="shared" si="430"/>
        <v>5.0162680762110099E-4</v>
      </c>
      <c r="F13796" s="3">
        <f t="shared" si="431"/>
        <v>95.224238213368793</v>
      </c>
      <c r="G13796" t="s">
        <v>14480</v>
      </c>
    </row>
    <row r="13797" spans="1:7" x14ac:dyDescent="0.35">
      <c r="A13797" t="s">
        <v>10</v>
      </c>
      <c r="B13797" t="s">
        <v>6</v>
      </c>
      <c r="C13797" t="s">
        <v>9834</v>
      </c>
      <c r="D13797" s="2">
        <v>110820.47</v>
      </c>
      <c r="E13797" s="3">
        <f t="shared" si="430"/>
        <v>5.0160462884238507E-4</v>
      </c>
      <c r="F13797" s="3">
        <f t="shared" si="431"/>
        <v>95.22473981799763</v>
      </c>
      <c r="G13797" t="s">
        <v>14480</v>
      </c>
    </row>
    <row r="13798" spans="1:7" x14ac:dyDescent="0.35">
      <c r="A13798" t="s">
        <v>3</v>
      </c>
      <c r="B13798" t="s">
        <v>8</v>
      </c>
      <c r="C13798" t="s">
        <v>8793</v>
      </c>
      <c r="D13798" s="2">
        <v>110819.23</v>
      </c>
      <c r="E13798" s="3">
        <f t="shared" si="430"/>
        <v>5.0159901625348546E-4</v>
      </c>
      <c r="F13798" s="3">
        <f t="shared" si="431"/>
        <v>95.225241417013891</v>
      </c>
      <c r="G13798" t="s">
        <v>14480</v>
      </c>
    </row>
    <row r="13799" spans="1:7" x14ac:dyDescent="0.35">
      <c r="A13799" t="s">
        <v>3</v>
      </c>
      <c r="B13799" t="s">
        <v>23</v>
      </c>
      <c r="C13799" s="11" t="s">
        <v>1175</v>
      </c>
      <c r="D13799" s="2">
        <v>110814.62</v>
      </c>
      <c r="E13799" s="3">
        <f t="shared" si="430"/>
        <v>5.01578150096367E-4</v>
      </c>
      <c r="F13799" s="3">
        <f t="shared" si="431"/>
        <v>95.225742995163984</v>
      </c>
      <c r="G13799" t="s">
        <v>14473</v>
      </c>
    </row>
    <row r="13800" spans="1:7" x14ac:dyDescent="0.35">
      <c r="A13800" t="s">
        <v>3</v>
      </c>
      <c r="B13800" t="s">
        <v>6</v>
      </c>
      <c r="C13800" t="s">
        <v>5465</v>
      </c>
      <c r="D13800" s="2">
        <v>110806.34</v>
      </c>
      <c r="E13800" s="3">
        <f t="shared" si="430"/>
        <v>5.0154067248661845E-4</v>
      </c>
      <c r="F13800" s="3">
        <f t="shared" si="431"/>
        <v>95.226244535836472</v>
      </c>
      <c r="G13800" t="s">
        <v>14473</v>
      </c>
    </row>
    <row r="13801" spans="1:7" x14ac:dyDescent="0.35">
      <c r="A13801" t="s">
        <v>3</v>
      </c>
      <c r="B13801" t="s">
        <v>13</v>
      </c>
      <c r="C13801" t="s">
        <v>1701</v>
      </c>
      <c r="D13801" s="2">
        <v>110795.28</v>
      </c>
      <c r="E13801" s="3">
        <f t="shared" si="430"/>
        <v>5.0149061181465953E-4</v>
      </c>
      <c r="F13801" s="3">
        <f t="shared" si="431"/>
        <v>95.226746026448282</v>
      </c>
      <c r="G13801" t="s">
        <v>14473</v>
      </c>
    </row>
    <row r="13802" spans="1:7" x14ac:dyDescent="0.35">
      <c r="A13802" t="s">
        <v>3</v>
      </c>
      <c r="B13802" t="s">
        <v>180</v>
      </c>
      <c r="C13802" t="s">
        <v>8587</v>
      </c>
      <c r="D13802" s="2">
        <v>110789.45</v>
      </c>
      <c r="E13802" s="3">
        <f t="shared" si="430"/>
        <v>5.0146422359426894E-4</v>
      </c>
      <c r="F13802" s="3">
        <f t="shared" si="431"/>
        <v>95.227247490671871</v>
      </c>
      <c r="G13802" t="s">
        <v>14480</v>
      </c>
    </row>
    <row r="13803" spans="1:7" x14ac:dyDescent="0.35">
      <c r="A13803" t="s">
        <v>10</v>
      </c>
      <c r="B13803" t="s">
        <v>6</v>
      </c>
      <c r="C13803" t="s">
        <v>613</v>
      </c>
      <c r="D13803" s="2">
        <v>110776.61</v>
      </c>
      <c r="E13803" s="3">
        <f t="shared" si="430"/>
        <v>5.0140610614147053E-4</v>
      </c>
      <c r="F13803" s="3">
        <f t="shared" si="431"/>
        <v>95.22774889677801</v>
      </c>
      <c r="G13803" t="s">
        <v>14473</v>
      </c>
    </row>
    <row r="13804" spans="1:7" x14ac:dyDescent="0.35">
      <c r="A13804" t="s">
        <v>10</v>
      </c>
      <c r="B13804" t="s">
        <v>9</v>
      </c>
      <c r="C13804" t="s">
        <v>3455</v>
      </c>
      <c r="D13804" s="2">
        <v>110771.35</v>
      </c>
      <c r="E13804" s="3">
        <f t="shared" si="430"/>
        <v>5.0138229790146107E-4</v>
      </c>
      <c r="F13804" s="3">
        <f t="shared" si="431"/>
        <v>95.228250279075908</v>
      </c>
      <c r="G13804" t="s">
        <v>14473</v>
      </c>
    </row>
    <row r="13805" spans="1:7" x14ac:dyDescent="0.35">
      <c r="A13805" t="s">
        <v>3</v>
      </c>
      <c r="B13805" t="s">
        <v>16</v>
      </c>
      <c r="C13805" t="s">
        <v>7598</v>
      </c>
      <c r="D13805" s="2">
        <v>110766.55</v>
      </c>
      <c r="E13805" s="3">
        <f t="shared" si="430"/>
        <v>5.0136057175088216E-4</v>
      </c>
      <c r="F13805" s="3">
        <f t="shared" si="431"/>
        <v>95.228751639647655</v>
      </c>
      <c r="G13805" t="s">
        <v>14473</v>
      </c>
    </row>
    <row r="13806" spans="1:7" x14ac:dyDescent="0.35">
      <c r="A13806" t="s">
        <v>3</v>
      </c>
      <c r="B13806" t="s">
        <v>9</v>
      </c>
      <c r="C13806" t="s">
        <v>6498</v>
      </c>
      <c r="D13806" s="2">
        <v>110757.92</v>
      </c>
      <c r="E13806" s="3">
        <f t="shared" si="430"/>
        <v>5.0132150994265396E-4</v>
      </c>
      <c r="F13806" s="3">
        <f t="shared" si="431"/>
        <v>95.229252961157599</v>
      </c>
      <c r="G13806" t="s">
        <v>14473</v>
      </c>
    </row>
    <row r="13807" spans="1:7" x14ac:dyDescent="0.35">
      <c r="A13807" t="s">
        <v>10</v>
      </c>
      <c r="B13807" t="s">
        <v>180</v>
      </c>
      <c r="C13807" t="s">
        <v>1574</v>
      </c>
      <c r="D13807" s="2">
        <v>110744.5</v>
      </c>
      <c r="E13807" s="3">
        <f t="shared" si="430"/>
        <v>5.0126076724666042E-4</v>
      </c>
      <c r="F13807" s="3">
        <f t="shared" si="431"/>
        <v>95.22975422192485</v>
      </c>
      <c r="G13807" t="s">
        <v>14480</v>
      </c>
    </row>
    <row r="13808" spans="1:7" x14ac:dyDescent="0.35">
      <c r="A13808" t="s">
        <v>3</v>
      </c>
      <c r="B13808" t="s">
        <v>37</v>
      </c>
      <c r="C13808" t="s">
        <v>431</v>
      </c>
      <c r="D13808" s="2">
        <v>110711.43</v>
      </c>
      <c r="E13808" s="3">
        <f t="shared" si="430"/>
        <v>5.0111108312173459E-4</v>
      </c>
      <c r="F13808" s="3">
        <f t="shared" si="431"/>
        <v>95.230255333007975</v>
      </c>
      <c r="G13808" t="s">
        <v>14473</v>
      </c>
    </row>
    <row r="13809" spans="1:7" x14ac:dyDescent="0.35">
      <c r="A13809" t="s">
        <v>10</v>
      </c>
      <c r="B13809" t="s">
        <v>9</v>
      </c>
      <c r="C13809" t="s">
        <v>9009</v>
      </c>
      <c r="D13809" s="2">
        <v>110709.24</v>
      </c>
      <c r="E13809" s="3">
        <f t="shared" si="430"/>
        <v>5.0110117056553305E-4</v>
      </c>
      <c r="F13809" s="3">
        <f t="shared" si="431"/>
        <v>95.230756434178545</v>
      </c>
      <c r="G13809" t="s">
        <v>14473</v>
      </c>
    </row>
    <row r="13810" spans="1:7" x14ac:dyDescent="0.35">
      <c r="A13810" t="s">
        <v>10</v>
      </c>
      <c r="B13810" t="s">
        <v>38</v>
      </c>
      <c r="C13810" t="s">
        <v>4370</v>
      </c>
      <c r="D13810" s="2">
        <v>110703.98</v>
      </c>
      <c r="E13810" s="3">
        <f t="shared" si="430"/>
        <v>5.0107736232552359E-4</v>
      </c>
      <c r="F13810" s="3">
        <f t="shared" si="431"/>
        <v>95.231257511540875</v>
      </c>
      <c r="G13810" t="s">
        <v>14473</v>
      </c>
    </row>
    <row r="13811" spans="1:7" x14ac:dyDescent="0.35">
      <c r="A13811" t="s">
        <v>3</v>
      </c>
      <c r="B13811" t="s">
        <v>9</v>
      </c>
      <c r="C13811" t="s">
        <v>14141</v>
      </c>
      <c r="D13811" s="2">
        <v>110701.5</v>
      </c>
      <c r="E13811" s="3">
        <f t="shared" si="430"/>
        <v>5.0106613714772448E-4</v>
      </c>
      <c r="F13811" s="3">
        <f t="shared" si="431"/>
        <v>95.231758577678022</v>
      </c>
      <c r="G13811" t="s">
        <v>14480</v>
      </c>
    </row>
    <row r="13812" spans="1:7" x14ac:dyDescent="0.35">
      <c r="A13812" t="s">
        <v>10</v>
      </c>
      <c r="B13812" t="s">
        <v>9</v>
      </c>
      <c r="C13812" t="s">
        <v>1657</v>
      </c>
      <c r="D13812" s="2">
        <v>110685.3</v>
      </c>
      <c r="E13812" s="3">
        <f t="shared" si="430"/>
        <v>5.009928113895208E-4</v>
      </c>
      <c r="F13812" s="3">
        <f t="shared" si="431"/>
        <v>95.232259570489418</v>
      </c>
      <c r="G13812" t="s">
        <v>14480</v>
      </c>
    </row>
    <row r="13813" spans="1:7" x14ac:dyDescent="0.35">
      <c r="A13813" t="s">
        <v>10</v>
      </c>
      <c r="B13813" t="s">
        <v>92</v>
      </c>
      <c r="C13813" t="s">
        <v>3915</v>
      </c>
      <c r="D13813" s="2">
        <v>110678.74</v>
      </c>
      <c r="E13813" s="3">
        <f t="shared" si="430"/>
        <v>5.0096311898372966E-4</v>
      </c>
      <c r="F13813" s="3">
        <f t="shared" si="431"/>
        <v>95.232760533608399</v>
      </c>
      <c r="G13813" t="s">
        <v>14473</v>
      </c>
    </row>
    <row r="13814" spans="1:7" x14ac:dyDescent="0.35">
      <c r="A13814" t="s">
        <v>3</v>
      </c>
      <c r="B13814" t="s">
        <v>22</v>
      </c>
      <c r="C13814" t="s">
        <v>422</v>
      </c>
      <c r="D13814" s="2">
        <v>110677.44</v>
      </c>
      <c r="E13814" s="3">
        <f t="shared" si="430"/>
        <v>5.0095723481794786E-4</v>
      </c>
      <c r="F13814" s="3">
        <f t="shared" si="431"/>
        <v>95.233261490843219</v>
      </c>
      <c r="G13814" t="s">
        <v>14473</v>
      </c>
    </row>
    <row r="13815" spans="1:7" x14ac:dyDescent="0.35">
      <c r="A13815" t="s">
        <v>3</v>
      </c>
      <c r="B13815" t="s">
        <v>68</v>
      </c>
      <c r="C13815" t="s">
        <v>820</v>
      </c>
      <c r="D13815" s="2">
        <v>110652</v>
      </c>
      <c r="E13815" s="3">
        <f t="shared" si="430"/>
        <v>5.0084208621987969E-4</v>
      </c>
      <c r="F13815" s="3">
        <f t="shared" si="431"/>
        <v>95.233762332929444</v>
      </c>
      <c r="G13815" t="s">
        <v>14473</v>
      </c>
    </row>
    <row r="13816" spans="1:7" x14ac:dyDescent="0.35">
      <c r="A13816" t="s">
        <v>3</v>
      </c>
      <c r="B13816" t="s">
        <v>13</v>
      </c>
      <c r="C13816" s="7" t="s">
        <v>1872</v>
      </c>
      <c r="D13816" s="2">
        <v>110637.97</v>
      </c>
      <c r="E13816" s="3">
        <f t="shared" si="430"/>
        <v>5.0077858249225019E-4</v>
      </c>
      <c r="F13816" s="3">
        <f t="shared" si="431"/>
        <v>95.234263111511936</v>
      </c>
      <c r="G13816" t="s">
        <v>14480</v>
      </c>
    </row>
    <row r="13817" spans="1:7" x14ac:dyDescent="0.35">
      <c r="A13817" t="s">
        <v>10</v>
      </c>
      <c r="B13817" t="s">
        <v>29</v>
      </c>
      <c r="C13817" t="s">
        <v>2826</v>
      </c>
      <c r="D13817" s="2">
        <v>110637.23</v>
      </c>
      <c r="E13817" s="3">
        <f t="shared" si="430"/>
        <v>5.0077523304403596E-4</v>
      </c>
      <c r="F13817" s="3">
        <f t="shared" si="431"/>
        <v>95.234763886744986</v>
      </c>
      <c r="G13817" t="s">
        <v>14473</v>
      </c>
    </row>
    <row r="13818" spans="1:7" x14ac:dyDescent="0.35">
      <c r="A13818" t="s">
        <v>3</v>
      </c>
      <c r="B13818" t="s">
        <v>57</v>
      </c>
      <c r="C13818" t="s">
        <v>8797</v>
      </c>
      <c r="D13818" s="2">
        <v>110625.68</v>
      </c>
      <c r="E13818" s="3">
        <f t="shared" si="430"/>
        <v>5.0072295449420546E-4</v>
      </c>
      <c r="F13818" s="3">
        <f t="shared" si="431"/>
        <v>95.235264609699485</v>
      </c>
      <c r="G13818" t="s">
        <v>14473</v>
      </c>
    </row>
    <row r="13819" spans="1:7" x14ac:dyDescent="0.35">
      <c r="A13819" t="s">
        <v>10</v>
      </c>
      <c r="B13819" t="s">
        <v>23</v>
      </c>
      <c r="C13819" t="s">
        <v>10103</v>
      </c>
      <c r="D13819" s="2">
        <v>110615.74</v>
      </c>
      <c r="E13819" s="3">
        <f t="shared" si="430"/>
        <v>5.0067796325738178E-4</v>
      </c>
      <c r="F13819" s="3">
        <f t="shared" si="431"/>
        <v>95.235765287662744</v>
      </c>
      <c r="G13819" t="s">
        <v>14480</v>
      </c>
    </row>
    <row r="13820" spans="1:7" x14ac:dyDescent="0.35">
      <c r="A13820" t="s">
        <v>3</v>
      </c>
      <c r="B13820" t="s">
        <v>9</v>
      </c>
      <c r="C13820" t="s">
        <v>8297</v>
      </c>
      <c r="D13820" s="2">
        <v>110605.38</v>
      </c>
      <c r="E13820" s="3">
        <f t="shared" si="430"/>
        <v>5.0063107098238216E-4</v>
      </c>
      <c r="F13820" s="3">
        <f t="shared" si="431"/>
        <v>95.236265918733721</v>
      </c>
      <c r="G13820" t="s">
        <v>14480</v>
      </c>
    </row>
    <row r="13821" spans="1:7" x14ac:dyDescent="0.35">
      <c r="A13821" t="s">
        <v>3</v>
      </c>
      <c r="B13821" t="s">
        <v>37</v>
      </c>
      <c r="C13821" t="s">
        <v>1537</v>
      </c>
      <c r="D13821" s="2">
        <v>110595.71</v>
      </c>
      <c r="E13821" s="3">
        <f t="shared" si="430"/>
        <v>5.0058730184152848E-4</v>
      </c>
      <c r="F13821" s="3">
        <f t="shared" si="431"/>
        <v>95.236766506035565</v>
      </c>
      <c r="G13821" t="s">
        <v>14473</v>
      </c>
    </row>
    <row r="13822" spans="1:7" x14ac:dyDescent="0.35">
      <c r="A13822" t="s">
        <v>10</v>
      </c>
      <c r="B13822" t="s">
        <v>6</v>
      </c>
      <c r="C13822" t="s">
        <v>1157</v>
      </c>
      <c r="D13822" s="2">
        <v>110584.89</v>
      </c>
      <c r="E13822" s="3">
        <f t="shared" si="430"/>
        <v>5.0053832747709863E-4</v>
      </c>
      <c r="F13822" s="3">
        <f t="shared" si="431"/>
        <v>95.237267044363037</v>
      </c>
      <c r="G13822" t="s">
        <v>14473</v>
      </c>
    </row>
    <row r="13823" spans="1:7" x14ac:dyDescent="0.35">
      <c r="A13823" t="s">
        <v>10</v>
      </c>
      <c r="B13823" t="s">
        <v>32</v>
      </c>
      <c r="C13823" t="s">
        <v>12102</v>
      </c>
      <c r="D13823" s="2">
        <v>110582.14</v>
      </c>
      <c r="E13823" s="3">
        <f t="shared" si="430"/>
        <v>5.0052588020332942E-4</v>
      </c>
      <c r="F13823" s="3">
        <f t="shared" si="431"/>
        <v>95.237767570243236</v>
      </c>
      <c r="G13823" t="s">
        <v>14480</v>
      </c>
    </row>
    <row r="13824" spans="1:7" x14ac:dyDescent="0.35">
      <c r="A13824" t="s">
        <v>10</v>
      </c>
      <c r="B13824" t="s">
        <v>9</v>
      </c>
      <c r="C13824" s="8" t="s">
        <v>787</v>
      </c>
      <c r="D13824" s="2">
        <v>110570.15</v>
      </c>
      <c r="E13824" s="3">
        <f t="shared" si="430"/>
        <v>5.0047161008969594E-4</v>
      </c>
      <c r="F13824" s="3">
        <f t="shared" si="431"/>
        <v>95.238268041853331</v>
      </c>
      <c r="G13824" t="s">
        <v>14480</v>
      </c>
    </row>
    <row r="13825" spans="1:7" x14ac:dyDescent="0.35">
      <c r="A13825" t="s">
        <v>3</v>
      </c>
      <c r="B13825" t="s">
        <v>134</v>
      </c>
      <c r="C13825" t="s">
        <v>7820</v>
      </c>
      <c r="D13825" s="2">
        <v>110559.57</v>
      </c>
      <c r="E13825" s="3">
        <f t="shared" si="430"/>
        <v>5.0042372203279494E-4</v>
      </c>
      <c r="F13825" s="3">
        <f t="shared" si="431"/>
        <v>95.238768465575362</v>
      </c>
      <c r="G13825" t="s">
        <v>14480</v>
      </c>
    </row>
    <row r="13826" spans="1:7" x14ac:dyDescent="0.35">
      <c r="A13826" t="s">
        <v>10</v>
      </c>
      <c r="B13826" t="s">
        <v>18</v>
      </c>
      <c r="C13826" s="8" t="s">
        <v>12353</v>
      </c>
      <c r="D13826" s="2">
        <v>110529.98</v>
      </c>
      <c r="E13826" s="3">
        <f t="shared" si="430"/>
        <v>5.0028978936703886E-4</v>
      </c>
      <c r="F13826" s="3">
        <f t="shared" si="431"/>
        <v>95.239268755364733</v>
      </c>
      <c r="G13826" t="s">
        <v>14480</v>
      </c>
    </row>
    <row r="13827" spans="1:7" x14ac:dyDescent="0.35">
      <c r="A13827" t="s">
        <v>10</v>
      </c>
      <c r="B13827" t="s">
        <v>6</v>
      </c>
      <c r="C13827" t="s">
        <v>457</v>
      </c>
      <c r="D13827" s="2">
        <v>110527.87</v>
      </c>
      <c r="E13827" s="3">
        <f t="shared" ref="E13827:E13890" si="432">(D13827/$D$29638)*100</f>
        <v>5.0028023891334687E-4</v>
      </c>
      <c r="F13827" s="3">
        <f t="shared" si="431"/>
        <v>95.239769035603643</v>
      </c>
      <c r="G13827" t="s">
        <v>14480</v>
      </c>
    </row>
    <row r="13828" spans="1:7" x14ac:dyDescent="0.35">
      <c r="A13828" t="s">
        <v>10</v>
      </c>
      <c r="B13828" t="s">
        <v>57</v>
      </c>
      <c r="C13828" s="8" t="s">
        <v>5770</v>
      </c>
      <c r="D13828" s="2">
        <v>110510</v>
      </c>
      <c r="E13828" s="3">
        <f t="shared" si="432"/>
        <v>5.0019935426525418E-4</v>
      </c>
      <c r="F13828" s="3">
        <f t="shared" ref="F13828:F13891" si="433">E13828+F13827</f>
        <v>95.240269234957907</v>
      </c>
      <c r="G13828" t="s">
        <v>14480</v>
      </c>
    </row>
    <row r="13829" spans="1:7" x14ac:dyDescent="0.35">
      <c r="A13829" t="s">
        <v>10</v>
      </c>
      <c r="B13829" t="s">
        <v>32</v>
      </c>
      <c r="C13829" t="s">
        <v>1902</v>
      </c>
      <c r="D13829" s="2">
        <v>110502.38</v>
      </c>
      <c r="E13829" s="3">
        <f t="shared" si="432"/>
        <v>5.0016486400121019E-4</v>
      </c>
      <c r="F13829" s="3">
        <f t="shared" si="433"/>
        <v>95.240769399821914</v>
      </c>
      <c r="G13829" t="s">
        <v>14473</v>
      </c>
    </row>
    <row r="13830" spans="1:7" x14ac:dyDescent="0.35">
      <c r="A13830" t="s">
        <v>3</v>
      </c>
      <c r="B13830" t="s">
        <v>8</v>
      </c>
      <c r="C13830" s="8" t="s">
        <v>1625</v>
      </c>
      <c r="D13830" s="2">
        <v>110498.59</v>
      </c>
      <c r="E13830" s="3">
        <f t="shared" si="432"/>
        <v>5.0014770939481562E-4</v>
      </c>
      <c r="F13830" s="3">
        <f t="shared" si="433"/>
        <v>95.241269547531303</v>
      </c>
      <c r="G13830" t="s">
        <v>14480</v>
      </c>
    </row>
    <row r="13831" spans="1:7" x14ac:dyDescent="0.35">
      <c r="A13831" t="s">
        <v>3</v>
      </c>
      <c r="B13831" t="s">
        <v>251</v>
      </c>
      <c r="C13831" t="s">
        <v>7307</v>
      </c>
      <c r="D13831" s="2">
        <v>110473.63</v>
      </c>
      <c r="E13831" s="3">
        <f t="shared" si="432"/>
        <v>5.0003473341180536E-4</v>
      </c>
      <c r="F13831" s="3">
        <f t="shared" si="433"/>
        <v>95.241769582264709</v>
      </c>
      <c r="G13831" t="s">
        <v>14473</v>
      </c>
    </row>
    <row r="13832" spans="1:7" x14ac:dyDescent="0.35">
      <c r="A13832" t="s">
        <v>10</v>
      </c>
      <c r="B13832" t="s">
        <v>16</v>
      </c>
      <c r="C13832" t="s">
        <v>8984</v>
      </c>
      <c r="D13832" s="2">
        <v>110470.22</v>
      </c>
      <c r="E13832" s="3">
        <f t="shared" si="432"/>
        <v>5.0001929879233157E-4</v>
      </c>
      <c r="F13832" s="3">
        <f t="shared" si="433"/>
        <v>95.242269601563507</v>
      </c>
      <c r="G13832" t="s">
        <v>14473</v>
      </c>
    </row>
    <row r="13833" spans="1:7" x14ac:dyDescent="0.35">
      <c r="A13833" t="s">
        <v>3</v>
      </c>
      <c r="B13833" t="s">
        <v>6</v>
      </c>
      <c r="C13833" t="s">
        <v>236</v>
      </c>
      <c r="D13833" s="2">
        <v>110457.92</v>
      </c>
      <c r="E13833" s="3">
        <f t="shared" si="432"/>
        <v>4.9996362553147327E-4</v>
      </c>
      <c r="F13833" s="3">
        <f t="shared" si="433"/>
        <v>95.242769565189036</v>
      </c>
      <c r="G13833" t="s">
        <v>14480</v>
      </c>
    </row>
    <row r="13834" spans="1:7" x14ac:dyDescent="0.35">
      <c r="A13834" t="s">
        <v>3</v>
      </c>
      <c r="B13834" t="s">
        <v>9</v>
      </c>
      <c r="C13834" t="s">
        <v>1717</v>
      </c>
      <c r="D13834" s="2">
        <v>110455.64</v>
      </c>
      <c r="E13834" s="3">
        <f t="shared" si="432"/>
        <v>4.9995330560994818E-4</v>
      </c>
      <c r="F13834" s="3">
        <f t="shared" si="433"/>
        <v>95.243269518494643</v>
      </c>
      <c r="G13834" t="s">
        <v>14480</v>
      </c>
    </row>
    <row r="13835" spans="1:7" x14ac:dyDescent="0.35">
      <c r="A13835" t="s">
        <v>3</v>
      </c>
      <c r="B13835" t="s">
        <v>8</v>
      </c>
      <c r="C13835" t="s">
        <v>5767</v>
      </c>
      <c r="D13835" s="2">
        <v>110455.16</v>
      </c>
      <c r="E13835" s="3">
        <f t="shared" si="432"/>
        <v>4.9995113299489038E-4</v>
      </c>
      <c r="F13835" s="3">
        <f t="shared" si="433"/>
        <v>95.243769469627637</v>
      </c>
      <c r="G13835" t="s">
        <v>14473</v>
      </c>
    </row>
    <row r="13836" spans="1:7" x14ac:dyDescent="0.35">
      <c r="A13836" t="s">
        <v>10</v>
      </c>
      <c r="B13836" t="s">
        <v>180</v>
      </c>
      <c r="C13836" t="s">
        <v>12890</v>
      </c>
      <c r="D13836" s="2">
        <v>110447.3</v>
      </c>
      <c r="E13836" s="3">
        <f t="shared" si="432"/>
        <v>4.9991555642331744E-4</v>
      </c>
      <c r="F13836" s="3">
        <f t="shared" si="433"/>
        <v>95.244269385184054</v>
      </c>
      <c r="G13836" t="s">
        <v>14473</v>
      </c>
    </row>
    <row r="13837" spans="1:7" x14ac:dyDescent="0.35">
      <c r="A13837" t="s">
        <v>3</v>
      </c>
      <c r="B13837" t="s">
        <v>9</v>
      </c>
      <c r="C13837" t="s">
        <v>1374</v>
      </c>
      <c r="D13837" s="2">
        <v>110446.01</v>
      </c>
      <c r="E13837" s="3">
        <f t="shared" si="432"/>
        <v>4.9990971752034933E-4</v>
      </c>
      <c r="F13837" s="3">
        <f t="shared" si="433"/>
        <v>95.244769294901573</v>
      </c>
      <c r="G13837" t="s">
        <v>14480</v>
      </c>
    </row>
    <row r="13838" spans="1:7" x14ac:dyDescent="0.35">
      <c r="A13838" t="s">
        <v>3</v>
      </c>
      <c r="B13838" t="s">
        <v>32</v>
      </c>
      <c r="C13838" t="s">
        <v>3374</v>
      </c>
      <c r="D13838" s="2">
        <v>110445.32</v>
      </c>
      <c r="E13838" s="3">
        <f t="shared" si="432"/>
        <v>4.9990659438620361E-4</v>
      </c>
      <c r="F13838" s="3">
        <f t="shared" si="433"/>
        <v>95.245269201495958</v>
      </c>
      <c r="G13838" t="s">
        <v>14480</v>
      </c>
    </row>
    <row r="13839" spans="1:7" x14ac:dyDescent="0.35">
      <c r="A13839" t="s">
        <v>3</v>
      </c>
      <c r="B13839" t="s">
        <v>6</v>
      </c>
      <c r="C13839" t="s">
        <v>10421</v>
      </c>
      <c r="D13839" s="2">
        <v>110435.21</v>
      </c>
      <c r="E13839" s="3">
        <f t="shared" si="432"/>
        <v>4.9986083368154684E-4</v>
      </c>
      <c r="F13839" s="3">
        <f t="shared" si="433"/>
        <v>95.245769062329643</v>
      </c>
      <c r="G13839" t="s">
        <v>14480</v>
      </c>
    </row>
    <row r="13840" spans="1:7" x14ac:dyDescent="0.35">
      <c r="A13840" t="s">
        <v>10</v>
      </c>
      <c r="B13840" t="s">
        <v>182</v>
      </c>
      <c r="C13840" s="8" t="s">
        <v>1962</v>
      </c>
      <c r="D13840" s="2">
        <v>110422.3</v>
      </c>
      <c r="E13840" s="3">
        <f t="shared" si="432"/>
        <v>4.9980239938905247E-4</v>
      </c>
      <c r="F13840" s="3">
        <f t="shared" si="433"/>
        <v>95.246268864729032</v>
      </c>
      <c r="G13840" t="s">
        <v>14480</v>
      </c>
    </row>
    <row r="13841" spans="1:7" x14ac:dyDescent="0.35">
      <c r="A13841" t="s">
        <v>3</v>
      </c>
      <c r="B13841" t="s">
        <v>16</v>
      </c>
      <c r="C13841" s="7" t="s">
        <v>11949</v>
      </c>
      <c r="D13841" s="2">
        <v>110409</v>
      </c>
      <c r="E13841" s="3">
        <f t="shared" si="432"/>
        <v>4.9974219984682329E-4</v>
      </c>
      <c r="F13841" s="3">
        <f t="shared" si="433"/>
        <v>95.246768606928882</v>
      </c>
      <c r="G13841" t="s">
        <v>14480</v>
      </c>
    </row>
    <row r="13842" spans="1:7" x14ac:dyDescent="0.35">
      <c r="A13842" t="s">
        <v>10</v>
      </c>
      <c r="B13842" t="s">
        <v>13</v>
      </c>
      <c r="C13842" t="s">
        <v>2192</v>
      </c>
      <c r="D13842" s="2">
        <v>110401.1</v>
      </c>
      <c r="E13842" s="3">
        <f t="shared" si="432"/>
        <v>4.9970644222399564E-4</v>
      </c>
      <c r="F13842" s="3">
        <f t="shared" si="433"/>
        <v>95.247268313371109</v>
      </c>
      <c r="G13842" t="s">
        <v>14473</v>
      </c>
    </row>
    <row r="13843" spans="1:7" x14ac:dyDescent="0.35">
      <c r="A13843" t="s">
        <v>3</v>
      </c>
      <c r="B13843" t="s">
        <v>23</v>
      </c>
      <c r="C13843" t="s">
        <v>13759</v>
      </c>
      <c r="D13843" s="2">
        <v>110400</v>
      </c>
      <c r="E13843" s="3">
        <f t="shared" si="432"/>
        <v>4.9970146331448798E-4</v>
      </c>
      <c r="F13843" s="3">
        <f t="shared" si="433"/>
        <v>95.247768014834421</v>
      </c>
      <c r="G13843" t="s">
        <v>14480</v>
      </c>
    </row>
    <row r="13844" spans="1:7" x14ac:dyDescent="0.35">
      <c r="A13844" t="s">
        <v>3</v>
      </c>
      <c r="B13844" t="s">
        <v>8</v>
      </c>
      <c r="C13844" s="8" t="s">
        <v>5263</v>
      </c>
      <c r="D13844" s="2">
        <v>110399.3</v>
      </c>
      <c r="E13844" s="3">
        <f t="shared" si="432"/>
        <v>4.9969829491752858E-4</v>
      </c>
      <c r="F13844" s="3">
        <f t="shared" si="433"/>
        <v>95.248267713129337</v>
      </c>
      <c r="G13844" t="s">
        <v>14480</v>
      </c>
    </row>
    <row r="13845" spans="1:7" x14ac:dyDescent="0.35">
      <c r="A13845" t="s">
        <v>3</v>
      </c>
      <c r="B13845" t="s">
        <v>4</v>
      </c>
      <c r="C13845" t="s">
        <v>1773</v>
      </c>
      <c r="D13845" s="2">
        <v>110393.27</v>
      </c>
      <c r="E13845" s="3">
        <f t="shared" si="432"/>
        <v>4.9967100144086385E-4</v>
      </c>
      <c r="F13845" s="3">
        <f t="shared" si="433"/>
        <v>95.248767384130772</v>
      </c>
      <c r="G13845" t="s">
        <v>14473</v>
      </c>
    </row>
    <row r="13846" spans="1:7" x14ac:dyDescent="0.35">
      <c r="A13846" t="s">
        <v>10</v>
      </c>
      <c r="B13846" t="s">
        <v>11</v>
      </c>
      <c r="C13846" t="s">
        <v>3913</v>
      </c>
      <c r="D13846" s="2">
        <v>110369.18</v>
      </c>
      <c r="E13846" s="3">
        <f t="shared" si="432"/>
        <v>4.9956196332264597E-4</v>
      </c>
      <c r="F13846" s="3">
        <f t="shared" si="433"/>
        <v>95.249266946094096</v>
      </c>
      <c r="G13846" t="s">
        <v>14473</v>
      </c>
    </row>
    <row r="13847" spans="1:7" x14ac:dyDescent="0.35">
      <c r="A13847" t="s">
        <v>3</v>
      </c>
      <c r="B13847" t="s">
        <v>159</v>
      </c>
      <c r="C13847" t="s">
        <v>4578</v>
      </c>
      <c r="D13847" s="2">
        <v>110362.75</v>
      </c>
      <c r="E13847" s="3">
        <f t="shared" si="432"/>
        <v>4.9953285933343299E-4</v>
      </c>
      <c r="F13847" s="3">
        <f t="shared" si="433"/>
        <v>95.249766478953433</v>
      </c>
      <c r="G13847" t="s">
        <v>14473</v>
      </c>
    </row>
    <row r="13848" spans="1:7" x14ac:dyDescent="0.35">
      <c r="A13848" t="s">
        <v>3</v>
      </c>
      <c r="B13848" t="s">
        <v>180</v>
      </c>
      <c r="C13848" t="s">
        <v>10505</v>
      </c>
      <c r="D13848" s="2">
        <v>110342.18</v>
      </c>
      <c r="E13848" s="3">
        <f t="shared" si="432"/>
        <v>4.994397537256397E-4</v>
      </c>
      <c r="F13848" s="3">
        <f t="shared" si="433"/>
        <v>95.250265918707157</v>
      </c>
      <c r="G13848" t="s">
        <v>14473</v>
      </c>
    </row>
    <row r="13849" spans="1:7" x14ac:dyDescent="0.35">
      <c r="A13849" t="s">
        <v>3</v>
      </c>
      <c r="B13849" t="s">
        <v>9</v>
      </c>
      <c r="C13849" t="s">
        <v>1703</v>
      </c>
      <c r="D13849" s="2">
        <v>110327.06</v>
      </c>
      <c r="E13849" s="3">
        <f t="shared" si="432"/>
        <v>4.9937131635131621E-4</v>
      </c>
      <c r="F13849" s="3">
        <f t="shared" si="433"/>
        <v>95.250765290023509</v>
      </c>
      <c r="G13849" t="s">
        <v>14473</v>
      </c>
    </row>
    <row r="13850" spans="1:7" x14ac:dyDescent="0.35">
      <c r="A13850" t="s">
        <v>10</v>
      </c>
      <c r="B13850" t="s">
        <v>6</v>
      </c>
      <c r="C13850" t="s">
        <v>8626</v>
      </c>
      <c r="D13850" s="2">
        <v>110325.62</v>
      </c>
      <c r="E13850" s="3">
        <f t="shared" si="432"/>
        <v>4.9936479850614247E-4</v>
      </c>
      <c r="F13850" s="3">
        <f t="shared" si="433"/>
        <v>95.251264654822009</v>
      </c>
      <c r="G13850" t="s">
        <v>14480</v>
      </c>
    </row>
    <row r="13851" spans="1:7" x14ac:dyDescent="0.35">
      <c r="A13851" t="s">
        <v>3</v>
      </c>
      <c r="B13851" t="s">
        <v>35</v>
      </c>
      <c r="C13851" t="s">
        <v>5008</v>
      </c>
      <c r="D13851" s="2">
        <v>110300.82</v>
      </c>
      <c r="E13851" s="3">
        <f t="shared" si="432"/>
        <v>4.9925254672815163E-4</v>
      </c>
      <c r="F13851" s="3">
        <f t="shared" si="433"/>
        <v>95.251763907368741</v>
      </c>
      <c r="G13851" t="s">
        <v>14480</v>
      </c>
    </row>
    <row r="13852" spans="1:7" x14ac:dyDescent="0.35">
      <c r="A13852" t="s">
        <v>10</v>
      </c>
      <c r="B13852" t="s">
        <v>32</v>
      </c>
      <c r="C13852" t="s">
        <v>12265</v>
      </c>
      <c r="D13852" s="2">
        <v>110277.3</v>
      </c>
      <c r="E13852" s="3">
        <f t="shared" si="432"/>
        <v>4.99146088590315E-4</v>
      </c>
      <c r="F13852" s="3">
        <f t="shared" si="433"/>
        <v>95.252263053457327</v>
      </c>
      <c r="G13852" t="s">
        <v>14473</v>
      </c>
    </row>
    <row r="13853" spans="1:7" x14ac:dyDescent="0.35">
      <c r="A13853" t="s">
        <v>3</v>
      </c>
      <c r="B13853" t="s">
        <v>139</v>
      </c>
      <c r="C13853" t="s">
        <v>10217</v>
      </c>
      <c r="D13853" s="2">
        <v>110265</v>
      </c>
      <c r="E13853" s="3">
        <f t="shared" si="432"/>
        <v>4.9909041532945669E-4</v>
      </c>
      <c r="F13853" s="3">
        <f t="shared" si="433"/>
        <v>95.252762143872658</v>
      </c>
      <c r="G13853" t="s">
        <v>14473</v>
      </c>
    </row>
    <row r="13854" spans="1:7" x14ac:dyDescent="0.35">
      <c r="A13854" t="s">
        <v>10</v>
      </c>
      <c r="B13854" t="s">
        <v>9</v>
      </c>
      <c r="C13854" s="8" t="s">
        <v>10601</v>
      </c>
      <c r="D13854" s="2">
        <v>110264.92</v>
      </c>
      <c r="E13854" s="3">
        <f t="shared" si="432"/>
        <v>4.9909005322694693E-4</v>
      </c>
      <c r="F13854" s="3">
        <f t="shared" si="433"/>
        <v>95.253261233925883</v>
      </c>
      <c r="G13854" t="s">
        <v>14480</v>
      </c>
    </row>
    <row r="13855" spans="1:7" x14ac:dyDescent="0.35">
      <c r="A13855" t="s">
        <v>3</v>
      </c>
      <c r="B13855" t="s">
        <v>180</v>
      </c>
      <c r="C13855" t="s">
        <v>8178</v>
      </c>
      <c r="D13855" s="2">
        <v>110250.04</v>
      </c>
      <c r="E13855" s="3">
        <f t="shared" si="432"/>
        <v>4.990227021601524E-4</v>
      </c>
      <c r="F13855" s="3">
        <f t="shared" si="433"/>
        <v>95.253760256628041</v>
      </c>
      <c r="G13855" t="s">
        <v>14480</v>
      </c>
    </row>
    <row r="13856" spans="1:7" x14ac:dyDescent="0.35">
      <c r="A13856" t="s">
        <v>10</v>
      </c>
      <c r="B13856" t="s">
        <v>6</v>
      </c>
      <c r="C13856" t="s">
        <v>9554</v>
      </c>
      <c r="D13856" s="2">
        <v>110237.41</v>
      </c>
      <c r="E13856" s="3">
        <f t="shared" si="432"/>
        <v>4.989655352264417E-4</v>
      </c>
      <c r="F13856" s="3">
        <f t="shared" si="433"/>
        <v>95.25425922216327</v>
      </c>
      <c r="G13856" t="s">
        <v>14473</v>
      </c>
    </row>
    <row r="13857" spans="1:7" x14ac:dyDescent="0.35">
      <c r="A13857" t="s">
        <v>10</v>
      </c>
      <c r="B13857" t="s">
        <v>29</v>
      </c>
      <c r="C13857" t="s">
        <v>2549</v>
      </c>
      <c r="D13857" s="2">
        <v>110223.35</v>
      </c>
      <c r="E13857" s="3">
        <f t="shared" si="432"/>
        <v>4.9890189571037105E-4</v>
      </c>
      <c r="F13857" s="3">
        <f t="shared" si="433"/>
        <v>95.254758124058981</v>
      </c>
      <c r="G13857" t="s">
        <v>14473</v>
      </c>
    </row>
    <row r="13858" spans="1:7" x14ac:dyDescent="0.35">
      <c r="A13858" t="s">
        <v>10</v>
      </c>
      <c r="B13858" t="s">
        <v>8</v>
      </c>
      <c r="C13858" t="s">
        <v>9253</v>
      </c>
      <c r="D13858" s="2">
        <v>110216.2</v>
      </c>
      <c r="E13858" s="3">
        <f t="shared" si="432"/>
        <v>4.988695327985712E-4</v>
      </c>
      <c r="F13858" s="3">
        <f t="shared" si="433"/>
        <v>95.255256993591786</v>
      </c>
      <c r="G13858" t="s">
        <v>14480</v>
      </c>
    </row>
    <row r="13859" spans="1:7" x14ac:dyDescent="0.35">
      <c r="A13859" t="s">
        <v>3</v>
      </c>
      <c r="B13859" t="s">
        <v>6</v>
      </c>
      <c r="C13859" t="s">
        <v>9689</v>
      </c>
      <c r="D13859" s="2">
        <v>110211.59</v>
      </c>
      <c r="E13859" s="3">
        <f t="shared" si="432"/>
        <v>4.9884866664145274E-4</v>
      </c>
      <c r="F13859" s="3">
        <f t="shared" si="433"/>
        <v>95.255755842258424</v>
      </c>
      <c r="G13859" t="s">
        <v>14473</v>
      </c>
    </row>
    <row r="13860" spans="1:7" x14ac:dyDescent="0.35">
      <c r="A13860" t="s">
        <v>3</v>
      </c>
      <c r="B13860" t="s">
        <v>40</v>
      </c>
      <c r="C13860" t="s">
        <v>2089</v>
      </c>
      <c r="D13860" s="2">
        <v>110204.45</v>
      </c>
      <c r="E13860" s="3">
        <f t="shared" si="432"/>
        <v>4.9881634899246667E-4</v>
      </c>
      <c r="F13860" s="3">
        <f t="shared" si="433"/>
        <v>95.256254658607418</v>
      </c>
      <c r="G13860" t="s">
        <v>14473</v>
      </c>
    </row>
    <row r="13861" spans="1:7" x14ac:dyDescent="0.35">
      <c r="A13861" t="s">
        <v>3</v>
      </c>
      <c r="B13861" t="s">
        <v>18</v>
      </c>
      <c r="C13861" s="7" t="s">
        <v>3874</v>
      </c>
      <c r="D13861" s="2">
        <v>110192.55</v>
      </c>
      <c r="E13861" s="3">
        <f t="shared" si="432"/>
        <v>4.9876248624415652E-4</v>
      </c>
      <c r="F13861" s="3">
        <f t="shared" si="433"/>
        <v>95.256753421093663</v>
      </c>
      <c r="G13861" t="s">
        <v>14480</v>
      </c>
    </row>
    <row r="13862" spans="1:7" x14ac:dyDescent="0.35">
      <c r="A13862" t="s">
        <v>10</v>
      </c>
      <c r="B13862" t="s">
        <v>9</v>
      </c>
      <c r="C13862" t="s">
        <v>2909</v>
      </c>
      <c r="D13862" s="2">
        <v>110179.48</v>
      </c>
      <c r="E13862" s="3">
        <f t="shared" si="432"/>
        <v>4.9870332774664273E-4</v>
      </c>
      <c r="F13862" s="3">
        <f t="shared" si="433"/>
        <v>95.257252124421413</v>
      </c>
      <c r="G13862" t="s">
        <v>14473</v>
      </c>
    </row>
    <row r="13863" spans="1:7" x14ac:dyDescent="0.35">
      <c r="A13863" t="s">
        <v>10</v>
      </c>
      <c r="B13863" t="s">
        <v>22</v>
      </c>
      <c r="C13863" t="s">
        <v>19</v>
      </c>
      <c r="D13863" s="2">
        <v>110177.48</v>
      </c>
      <c r="E13863" s="3">
        <f t="shared" si="432"/>
        <v>4.9869427518390154E-4</v>
      </c>
      <c r="F13863" s="3">
        <f t="shared" si="433"/>
        <v>95.257750818696593</v>
      </c>
      <c r="G13863" t="s">
        <v>14473</v>
      </c>
    </row>
    <row r="13864" spans="1:7" x14ac:dyDescent="0.35">
      <c r="A13864" t="s">
        <v>10</v>
      </c>
      <c r="B13864" t="s">
        <v>62</v>
      </c>
      <c r="C13864" t="s">
        <v>4109</v>
      </c>
      <c r="D13864" s="2">
        <v>110162.4</v>
      </c>
      <c r="E13864" s="3">
        <f t="shared" si="432"/>
        <v>4.9862601886083277E-4</v>
      </c>
      <c r="F13864" s="3">
        <f t="shared" si="433"/>
        <v>95.25824944471546</v>
      </c>
      <c r="G13864" t="s">
        <v>14473</v>
      </c>
    </row>
    <row r="13865" spans="1:7" x14ac:dyDescent="0.35">
      <c r="A13865" t="s">
        <v>10</v>
      </c>
      <c r="B13865" t="s">
        <v>8</v>
      </c>
      <c r="C13865" t="s">
        <v>5238</v>
      </c>
      <c r="D13865" s="2">
        <v>110110.33</v>
      </c>
      <c r="E13865" s="3">
        <f t="shared" si="432"/>
        <v>4.9839033538986554E-4</v>
      </c>
      <c r="F13865" s="3">
        <f t="shared" si="433"/>
        <v>95.258747835050855</v>
      </c>
      <c r="G13865" t="s">
        <v>14480</v>
      </c>
    </row>
    <row r="13866" spans="1:7" x14ac:dyDescent="0.35">
      <c r="A13866" t="s">
        <v>10</v>
      </c>
      <c r="B13866" t="s">
        <v>4117</v>
      </c>
      <c r="C13866" t="s">
        <v>7908</v>
      </c>
      <c r="D13866" s="2">
        <v>110104.4</v>
      </c>
      <c r="E13866" s="3">
        <f t="shared" si="432"/>
        <v>4.9836349454133793E-4</v>
      </c>
      <c r="F13866" s="3">
        <f t="shared" si="433"/>
        <v>95.259246198545398</v>
      </c>
      <c r="G13866" t="s">
        <v>14473</v>
      </c>
    </row>
    <row r="13867" spans="1:7" x14ac:dyDescent="0.35">
      <c r="A13867" t="s">
        <v>3</v>
      </c>
      <c r="B13867" t="s">
        <v>9</v>
      </c>
      <c r="C13867" t="s">
        <v>7477</v>
      </c>
      <c r="D13867" s="2">
        <v>110093</v>
      </c>
      <c r="E13867" s="3">
        <f t="shared" si="432"/>
        <v>4.9831189493371305E-4</v>
      </c>
      <c r="F13867" s="3">
        <f t="shared" si="433"/>
        <v>95.259744510440328</v>
      </c>
      <c r="G13867" t="s">
        <v>14473</v>
      </c>
    </row>
    <row r="13868" spans="1:7" x14ac:dyDescent="0.35">
      <c r="A13868" t="s">
        <v>10</v>
      </c>
      <c r="B13868" t="s">
        <v>13</v>
      </c>
      <c r="C13868" t="s">
        <v>4453</v>
      </c>
      <c r="D13868" s="2">
        <v>110091.35</v>
      </c>
      <c r="E13868" s="3">
        <f t="shared" si="432"/>
        <v>4.9830442656945161E-4</v>
      </c>
      <c r="F13868" s="3">
        <f t="shared" si="433"/>
        <v>95.260242814866899</v>
      </c>
      <c r="G13868" t="s">
        <v>14480</v>
      </c>
    </row>
    <row r="13869" spans="1:7" x14ac:dyDescent="0.35">
      <c r="A13869" t="s">
        <v>10</v>
      </c>
      <c r="B13869" t="s">
        <v>37</v>
      </c>
      <c r="C13869" t="s">
        <v>6702</v>
      </c>
      <c r="D13869" s="2">
        <v>110088.26</v>
      </c>
      <c r="E13869" s="3">
        <f t="shared" si="432"/>
        <v>4.9829044036001633E-4</v>
      </c>
      <c r="F13869" s="3">
        <f t="shared" si="433"/>
        <v>95.260741105307261</v>
      </c>
      <c r="G13869" t="s">
        <v>14473</v>
      </c>
    </row>
    <row r="13870" spans="1:7" x14ac:dyDescent="0.35">
      <c r="A13870" t="s">
        <v>10</v>
      </c>
      <c r="B13870" t="s">
        <v>32</v>
      </c>
      <c r="C13870" t="s">
        <v>4908</v>
      </c>
      <c r="D13870" s="2">
        <v>110087.09</v>
      </c>
      <c r="E13870" s="3">
        <f t="shared" si="432"/>
        <v>4.982851446108128E-4</v>
      </c>
      <c r="F13870" s="3">
        <f t="shared" si="433"/>
        <v>95.261239390451877</v>
      </c>
      <c r="G13870" t="s">
        <v>14480</v>
      </c>
    </row>
    <row r="13871" spans="1:7" x14ac:dyDescent="0.35">
      <c r="A13871" t="s">
        <v>10</v>
      </c>
      <c r="B13871" t="s">
        <v>96</v>
      </c>
      <c r="C13871" t="s">
        <v>10319</v>
      </c>
      <c r="D13871" s="2">
        <v>110081.1</v>
      </c>
      <c r="E13871" s="3">
        <f t="shared" si="432"/>
        <v>4.982580321854029E-4</v>
      </c>
      <c r="F13871" s="3">
        <f t="shared" si="433"/>
        <v>95.261737648484058</v>
      </c>
      <c r="G13871" t="s">
        <v>14473</v>
      </c>
    </row>
    <row r="13872" spans="1:7" x14ac:dyDescent="0.35">
      <c r="A13872" t="s">
        <v>10</v>
      </c>
      <c r="B13872" t="s">
        <v>166</v>
      </c>
      <c r="C13872" t="s">
        <v>4210</v>
      </c>
      <c r="D13872" s="2">
        <v>110070.95</v>
      </c>
      <c r="E13872" s="3">
        <f t="shared" si="432"/>
        <v>4.9821209042949131E-4</v>
      </c>
      <c r="F13872" s="3">
        <f t="shared" si="433"/>
        <v>95.262235860574492</v>
      </c>
      <c r="G13872" t="s">
        <v>14473</v>
      </c>
    </row>
    <row r="13873" spans="1:7" x14ac:dyDescent="0.35">
      <c r="A13873" t="s">
        <v>10</v>
      </c>
      <c r="B13873" t="s">
        <v>6</v>
      </c>
      <c r="C13873" t="s">
        <v>10361</v>
      </c>
      <c r="D13873" s="2">
        <v>110056.98</v>
      </c>
      <c r="E13873" s="3">
        <f t="shared" si="432"/>
        <v>4.9814885827874388E-4</v>
      </c>
      <c r="F13873" s="3">
        <f t="shared" si="433"/>
        <v>95.262734009432776</v>
      </c>
      <c r="G13873" t="s">
        <v>14480</v>
      </c>
    </row>
    <row r="13874" spans="1:7" x14ac:dyDescent="0.35">
      <c r="A13874" t="s">
        <v>3</v>
      </c>
      <c r="B13874" t="s">
        <v>6</v>
      </c>
      <c r="C13874" t="s">
        <v>10535</v>
      </c>
      <c r="D13874" s="2">
        <v>110052.13</v>
      </c>
      <c r="E13874" s="3">
        <f t="shared" si="432"/>
        <v>4.9812690581409647E-4</v>
      </c>
      <c r="F13874" s="3">
        <f t="shared" si="433"/>
        <v>95.263232136338587</v>
      </c>
      <c r="G13874" t="s">
        <v>14480</v>
      </c>
    </row>
    <row r="13875" spans="1:7" x14ac:dyDescent="0.35">
      <c r="A13875" t="s">
        <v>3</v>
      </c>
      <c r="B13875" t="s">
        <v>8</v>
      </c>
      <c r="C13875" t="s">
        <v>3301</v>
      </c>
      <c r="D13875" s="2">
        <v>110049.76</v>
      </c>
      <c r="E13875" s="3">
        <f t="shared" si="432"/>
        <v>4.9811617852724816E-4</v>
      </c>
      <c r="F13875" s="3">
        <f t="shared" si="433"/>
        <v>95.263730252517121</v>
      </c>
      <c r="G13875" t="s">
        <v>14480</v>
      </c>
    </row>
    <row r="13876" spans="1:7" x14ac:dyDescent="0.35">
      <c r="A13876" t="s">
        <v>3</v>
      </c>
      <c r="B13876" t="s">
        <v>8</v>
      </c>
      <c r="C13876" t="s">
        <v>2034</v>
      </c>
      <c r="D13876" s="2">
        <v>110043.78</v>
      </c>
      <c r="E13876" s="3">
        <f t="shared" si="432"/>
        <v>4.9808911136465205E-4</v>
      </c>
      <c r="F13876" s="3">
        <f t="shared" si="433"/>
        <v>95.264228341628481</v>
      </c>
      <c r="G13876" t="s">
        <v>14480</v>
      </c>
    </row>
    <row r="13877" spans="1:7" x14ac:dyDescent="0.35">
      <c r="A13877" t="s">
        <v>10</v>
      </c>
      <c r="B13877" t="s">
        <v>139</v>
      </c>
      <c r="C13877" s="8" t="s">
        <v>868</v>
      </c>
      <c r="D13877" s="2">
        <v>110013.79</v>
      </c>
      <c r="E13877" s="3">
        <f t="shared" si="432"/>
        <v>4.979533681863476E-4</v>
      </c>
      <c r="F13877" s="3">
        <f t="shared" si="433"/>
        <v>95.264726294996663</v>
      </c>
      <c r="G13877" t="s">
        <v>14480</v>
      </c>
    </row>
    <row r="13878" spans="1:7" x14ac:dyDescent="0.35">
      <c r="A13878" t="s">
        <v>10</v>
      </c>
      <c r="B13878" t="s">
        <v>516</v>
      </c>
      <c r="C13878" t="s">
        <v>6769</v>
      </c>
      <c r="D13878" s="2">
        <v>110000</v>
      </c>
      <c r="E13878" s="3">
        <f t="shared" si="432"/>
        <v>4.9789095076624706E-4</v>
      </c>
      <c r="F13878" s="3">
        <f t="shared" si="433"/>
        <v>95.265224185947432</v>
      </c>
      <c r="G13878" t="s">
        <v>14473</v>
      </c>
    </row>
    <row r="13879" spans="1:7" x14ac:dyDescent="0.35">
      <c r="A13879" t="s">
        <v>3</v>
      </c>
      <c r="B13879" t="s">
        <v>9</v>
      </c>
      <c r="C13879" t="s">
        <v>9717</v>
      </c>
      <c r="D13879" s="2">
        <v>110000</v>
      </c>
      <c r="E13879" s="3">
        <f t="shared" si="432"/>
        <v>4.9789095076624706E-4</v>
      </c>
      <c r="F13879" s="3">
        <f t="shared" si="433"/>
        <v>95.2657220768982</v>
      </c>
      <c r="G13879" t="s">
        <v>14480</v>
      </c>
    </row>
    <row r="13880" spans="1:7" x14ac:dyDescent="0.35">
      <c r="A13880" t="s">
        <v>3</v>
      </c>
      <c r="B13880" t="s">
        <v>29</v>
      </c>
      <c r="C13880" t="s">
        <v>4896</v>
      </c>
      <c r="D13880" s="2">
        <v>110000</v>
      </c>
      <c r="E13880" s="3">
        <f t="shared" si="432"/>
        <v>4.9789095076624706E-4</v>
      </c>
      <c r="F13880" s="3">
        <f t="shared" si="433"/>
        <v>95.266219967848969</v>
      </c>
      <c r="G13880" t="s">
        <v>14473</v>
      </c>
    </row>
    <row r="13881" spans="1:7" x14ac:dyDescent="0.35">
      <c r="A13881" t="s">
        <v>10</v>
      </c>
      <c r="B13881" t="s">
        <v>9</v>
      </c>
      <c r="C13881" t="s">
        <v>13885</v>
      </c>
      <c r="D13881" s="2">
        <v>109982.57</v>
      </c>
      <c r="E13881" s="3">
        <f t="shared" si="432"/>
        <v>4.9781205768195745E-4</v>
      </c>
      <c r="F13881" s="3">
        <f t="shared" si="433"/>
        <v>95.266717779906656</v>
      </c>
      <c r="G13881" t="s">
        <v>14473</v>
      </c>
    </row>
    <row r="13882" spans="1:7" x14ac:dyDescent="0.35">
      <c r="A13882" t="s">
        <v>3</v>
      </c>
      <c r="B13882" t="s">
        <v>6</v>
      </c>
      <c r="C13882" t="s">
        <v>2024</v>
      </c>
      <c r="D13882" s="2">
        <v>109982.06</v>
      </c>
      <c r="E13882" s="3">
        <f t="shared" si="432"/>
        <v>4.9780974927845839E-4</v>
      </c>
      <c r="F13882" s="3">
        <f t="shared" si="433"/>
        <v>95.267215589655933</v>
      </c>
      <c r="G13882" t="s">
        <v>14473</v>
      </c>
    </row>
    <row r="13883" spans="1:7" x14ac:dyDescent="0.35">
      <c r="A13883" t="s">
        <v>3</v>
      </c>
      <c r="B13883" t="s">
        <v>40</v>
      </c>
      <c r="C13883" t="s">
        <v>7173</v>
      </c>
      <c r="D13883" s="2">
        <v>109980.53</v>
      </c>
      <c r="E13883" s="3">
        <f t="shared" si="432"/>
        <v>4.9780282406796143E-4</v>
      </c>
      <c r="F13883" s="3">
        <f t="shared" si="433"/>
        <v>95.267713392480005</v>
      </c>
      <c r="G13883" t="s">
        <v>14473</v>
      </c>
    </row>
    <row r="13884" spans="1:7" x14ac:dyDescent="0.35">
      <c r="A13884" t="s">
        <v>10</v>
      </c>
      <c r="B13884" t="s">
        <v>9</v>
      </c>
      <c r="C13884" t="s">
        <v>10623</v>
      </c>
      <c r="D13884" s="2">
        <v>109977.11</v>
      </c>
      <c r="E13884" s="3">
        <f t="shared" si="432"/>
        <v>4.9778734418567396E-4</v>
      </c>
      <c r="F13884" s="3">
        <f t="shared" si="433"/>
        <v>95.268211179824192</v>
      </c>
      <c r="G13884" t="s">
        <v>14480</v>
      </c>
    </row>
    <row r="13885" spans="1:7" x14ac:dyDescent="0.35">
      <c r="A13885" t="s">
        <v>3</v>
      </c>
      <c r="B13885" t="s">
        <v>9</v>
      </c>
      <c r="C13885" t="s">
        <v>8870</v>
      </c>
      <c r="D13885" s="2">
        <v>109968.81</v>
      </c>
      <c r="E13885" s="3">
        <f t="shared" si="432"/>
        <v>4.9774977605029794E-4</v>
      </c>
      <c r="F13885" s="3">
        <f t="shared" si="433"/>
        <v>95.268708929600237</v>
      </c>
      <c r="G13885" t="s">
        <v>14480</v>
      </c>
    </row>
    <row r="13886" spans="1:7" x14ac:dyDescent="0.35">
      <c r="A13886" t="s">
        <v>3</v>
      </c>
      <c r="B13886" t="s">
        <v>38</v>
      </c>
      <c r="C13886" t="s">
        <v>906</v>
      </c>
      <c r="D13886" s="2">
        <v>109961.13</v>
      </c>
      <c r="E13886" s="3">
        <f t="shared" si="432"/>
        <v>4.9771501420937177E-4</v>
      </c>
      <c r="F13886" s="3">
        <f t="shared" si="433"/>
        <v>95.269206644614442</v>
      </c>
      <c r="G13886" t="s">
        <v>14473</v>
      </c>
    </row>
    <row r="13887" spans="1:7" x14ac:dyDescent="0.35">
      <c r="A13887" t="s">
        <v>10</v>
      </c>
      <c r="B13887" t="s">
        <v>2356</v>
      </c>
      <c r="C13887" t="s">
        <v>11089</v>
      </c>
      <c r="D13887" s="2">
        <v>109956.99</v>
      </c>
      <c r="E13887" s="3">
        <f t="shared" si="432"/>
        <v>4.9769627540449755E-4</v>
      </c>
      <c r="F13887" s="3">
        <f t="shared" si="433"/>
        <v>95.269704340889845</v>
      </c>
      <c r="G13887" t="s">
        <v>14480</v>
      </c>
    </row>
    <row r="13888" spans="1:7" x14ac:dyDescent="0.35">
      <c r="A13888" t="s">
        <v>3</v>
      </c>
      <c r="B13888" t="s">
        <v>9</v>
      </c>
      <c r="C13888" t="s">
        <v>3652</v>
      </c>
      <c r="D13888" s="2">
        <v>109956.56</v>
      </c>
      <c r="E13888" s="3">
        <f t="shared" si="432"/>
        <v>4.9769432910350814E-4</v>
      </c>
      <c r="F13888" s="3">
        <f t="shared" si="433"/>
        <v>95.270202035218944</v>
      </c>
      <c r="G13888" t="s">
        <v>14480</v>
      </c>
    </row>
    <row r="13889" spans="1:7" x14ac:dyDescent="0.35">
      <c r="A13889" t="s">
        <v>10</v>
      </c>
      <c r="B13889" t="s">
        <v>23</v>
      </c>
      <c r="C13889" t="s">
        <v>10445</v>
      </c>
      <c r="D13889" s="2">
        <v>109955</v>
      </c>
      <c r="E13889" s="3">
        <f t="shared" si="432"/>
        <v>4.9768726810456992E-4</v>
      </c>
      <c r="F13889" s="3">
        <f t="shared" si="433"/>
        <v>95.270699722487052</v>
      </c>
      <c r="G13889" t="s">
        <v>14480</v>
      </c>
    </row>
    <row r="13890" spans="1:7" x14ac:dyDescent="0.35">
      <c r="A13890" t="s">
        <v>3</v>
      </c>
      <c r="B13890" t="s">
        <v>9</v>
      </c>
      <c r="C13890" t="s">
        <v>6963</v>
      </c>
      <c r="D13890" s="2">
        <v>109938.15</v>
      </c>
      <c r="E13890" s="3">
        <f t="shared" si="432"/>
        <v>4.9761100026347524E-4</v>
      </c>
      <c r="F13890" s="3">
        <f t="shared" si="433"/>
        <v>95.271197333487322</v>
      </c>
      <c r="G13890" t="s">
        <v>14473</v>
      </c>
    </row>
    <row r="13891" spans="1:7" x14ac:dyDescent="0.35">
      <c r="A13891" t="s">
        <v>3</v>
      </c>
      <c r="B13891" t="s">
        <v>22</v>
      </c>
      <c r="C13891" t="s">
        <v>9374</v>
      </c>
      <c r="D13891" s="2">
        <v>109936.55</v>
      </c>
      <c r="E13891" s="3">
        <f t="shared" ref="E13891:E13954" si="434">(D13891/$D$29638)*100</f>
        <v>4.9760375821328241E-4</v>
      </c>
      <c r="F13891" s="3">
        <f t="shared" si="433"/>
        <v>95.271694937245542</v>
      </c>
      <c r="G13891" t="s">
        <v>14480</v>
      </c>
    </row>
    <row r="13892" spans="1:7" x14ac:dyDescent="0.35">
      <c r="A13892" t="s">
        <v>3</v>
      </c>
      <c r="B13892" t="s">
        <v>62</v>
      </c>
      <c r="C13892" t="s">
        <v>19</v>
      </c>
      <c r="D13892" s="2">
        <v>109930.37</v>
      </c>
      <c r="E13892" s="3">
        <f t="shared" si="434"/>
        <v>4.9757578579441195E-4</v>
      </c>
      <c r="F13892" s="3">
        <f t="shared" ref="F13892:F13955" si="435">E13892+F13891</f>
        <v>95.272192513031342</v>
      </c>
      <c r="G13892" t="s">
        <v>14473</v>
      </c>
    </row>
    <row r="13893" spans="1:7" x14ac:dyDescent="0.35">
      <c r="A13893" t="s">
        <v>10</v>
      </c>
      <c r="B13893" t="s">
        <v>6</v>
      </c>
      <c r="C13893" t="s">
        <v>2163</v>
      </c>
      <c r="D13893" s="2">
        <v>109922.5</v>
      </c>
      <c r="E13893" s="3">
        <f t="shared" si="434"/>
        <v>4.9754016396002534E-4</v>
      </c>
      <c r="F13893" s="3">
        <f t="shared" si="435"/>
        <v>95.272690053195305</v>
      </c>
      <c r="G13893" t="s">
        <v>14480</v>
      </c>
    </row>
    <row r="13894" spans="1:7" x14ac:dyDescent="0.35">
      <c r="A13894" t="s">
        <v>10</v>
      </c>
      <c r="B13894" t="s">
        <v>8</v>
      </c>
      <c r="C13894" t="s">
        <v>13133</v>
      </c>
      <c r="D13894" s="2">
        <v>109908.81</v>
      </c>
      <c r="E13894" s="3">
        <f t="shared" si="434"/>
        <v>4.974781991680618E-4</v>
      </c>
      <c r="F13894" s="3">
        <f t="shared" si="435"/>
        <v>95.27318753139447</v>
      </c>
      <c r="G13894" t="s">
        <v>14480</v>
      </c>
    </row>
    <row r="13895" spans="1:7" x14ac:dyDescent="0.35">
      <c r="A13895" t="s">
        <v>10</v>
      </c>
      <c r="B13895" t="s">
        <v>6</v>
      </c>
      <c r="C13895" t="s">
        <v>2955</v>
      </c>
      <c r="D13895" s="2">
        <v>109904.26</v>
      </c>
      <c r="E13895" s="3">
        <f t="shared" si="434"/>
        <v>4.9745760458782553E-4</v>
      </c>
      <c r="F13895" s="3">
        <f t="shared" si="435"/>
        <v>95.273684988999051</v>
      </c>
      <c r="G13895" t="s">
        <v>14480</v>
      </c>
    </row>
    <row r="13896" spans="1:7" x14ac:dyDescent="0.35">
      <c r="A13896" t="s">
        <v>3</v>
      </c>
      <c r="B13896" t="s">
        <v>948</v>
      </c>
      <c r="C13896" s="7" t="s">
        <v>4835</v>
      </c>
      <c r="D13896" s="2">
        <v>109893.4</v>
      </c>
      <c r="E13896" s="3">
        <f t="shared" si="434"/>
        <v>4.9740844917214074E-4</v>
      </c>
      <c r="F13896" s="3">
        <f t="shared" si="435"/>
        <v>95.274182397448229</v>
      </c>
      <c r="G13896" t="s">
        <v>14480</v>
      </c>
    </row>
    <row r="13897" spans="1:7" x14ac:dyDescent="0.35">
      <c r="A13897" t="s">
        <v>3</v>
      </c>
      <c r="B13897" t="s">
        <v>8</v>
      </c>
      <c r="C13897" t="s">
        <v>486</v>
      </c>
      <c r="D13897" s="2">
        <v>109890.8</v>
      </c>
      <c r="E13897" s="3">
        <f t="shared" si="434"/>
        <v>4.9739668084057727E-4</v>
      </c>
      <c r="F13897" s="3">
        <f t="shared" si="435"/>
        <v>95.274679794129071</v>
      </c>
      <c r="G13897" t="s">
        <v>14473</v>
      </c>
    </row>
    <row r="13898" spans="1:7" x14ac:dyDescent="0.35">
      <c r="A13898" t="s">
        <v>10</v>
      </c>
      <c r="B13898" t="s">
        <v>6</v>
      </c>
      <c r="C13898" t="s">
        <v>12210</v>
      </c>
      <c r="D13898" s="2">
        <v>109887.62</v>
      </c>
      <c r="E13898" s="3">
        <f t="shared" si="434"/>
        <v>4.9738228726581876E-4</v>
      </c>
      <c r="F13898" s="3">
        <f t="shared" si="435"/>
        <v>95.275177176416335</v>
      </c>
      <c r="G13898" t="s">
        <v>14480</v>
      </c>
    </row>
    <row r="13899" spans="1:7" x14ac:dyDescent="0.35">
      <c r="A13899" t="s">
        <v>10</v>
      </c>
      <c r="B13899" t="s">
        <v>6</v>
      </c>
      <c r="C13899" t="s">
        <v>1156</v>
      </c>
      <c r="D13899" s="2">
        <v>109885.61</v>
      </c>
      <c r="E13899" s="3">
        <f t="shared" si="434"/>
        <v>4.9737318944026378E-4</v>
      </c>
      <c r="F13899" s="3">
        <f t="shared" si="435"/>
        <v>95.275674549605782</v>
      </c>
      <c r="G13899" t="s">
        <v>14473</v>
      </c>
    </row>
    <row r="13900" spans="1:7" x14ac:dyDescent="0.35">
      <c r="A13900" t="s">
        <v>3</v>
      </c>
      <c r="B13900" t="s">
        <v>8</v>
      </c>
      <c r="C13900" t="s">
        <v>8020</v>
      </c>
      <c r="D13900" s="2">
        <v>109869.96</v>
      </c>
      <c r="E13900" s="3">
        <f t="shared" si="434"/>
        <v>4.9730235313681398E-4</v>
      </c>
      <c r="F13900" s="3">
        <f t="shared" si="435"/>
        <v>95.276171851958921</v>
      </c>
      <c r="G13900" t="s">
        <v>14473</v>
      </c>
    </row>
    <row r="13901" spans="1:7" x14ac:dyDescent="0.35">
      <c r="A13901" t="s">
        <v>10</v>
      </c>
      <c r="B13901" t="s">
        <v>9</v>
      </c>
      <c r="C13901" t="s">
        <v>11948</v>
      </c>
      <c r="D13901" s="2">
        <v>109869</v>
      </c>
      <c r="E13901" s="3">
        <f t="shared" si="434"/>
        <v>4.9729800790669816E-4</v>
      </c>
      <c r="F13901" s="3">
        <f t="shared" si="435"/>
        <v>95.276669149966821</v>
      </c>
      <c r="G13901" t="s">
        <v>14473</v>
      </c>
    </row>
    <row r="13902" spans="1:7" x14ac:dyDescent="0.35">
      <c r="A13902" t="s">
        <v>10</v>
      </c>
      <c r="B13902" t="s">
        <v>9</v>
      </c>
      <c r="C13902" t="s">
        <v>2428</v>
      </c>
      <c r="D13902" s="2">
        <v>109867.58</v>
      </c>
      <c r="E13902" s="3">
        <f t="shared" si="434"/>
        <v>4.9729158058715189E-4</v>
      </c>
      <c r="F13902" s="3">
        <f t="shared" si="435"/>
        <v>95.277166441547408</v>
      </c>
      <c r="G13902" t="s">
        <v>14473</v>
      </c>
    </row>
    <row r="13903" spans="1:7" x14ac:dyDescent="0.35">
      <c r="A13903" t="s">
        <v>10</v>
      </c>
      <c r="B13903" t="s">
        <v>180</v>
      </c>
      <c r="C13903" t="s">
        <v>8446</v>
      </c>
      <c r="D13903" s="2">
        <v>109855.24</v>
      </c>
      <c r="E13903" s="3">
        <f t="shared" si="434"/>
        <v>4.9723572627503865E-4</v>
      </c>
      <c r="F13903" s="3">
        <f t="shared" si="435"/>
        <v>95.277663677273679</v>
      </c>
      <c r="G13903" t="s">
        <v>14480</v>
      </c>
    </row>
    <row r="13904" spans="1:7" x14ac:dyDescent="0.35">
      <c r="A13904" t="s">
        <v>3</v>
      </c>
      <c r="B13904" t="s">
        <v>9</v>
      </c>
      <c r="C13904" t="s">
        <v>4598</v>
      </c>
      <c r="D13904" s="2">
        <v>109846.36</v>
      </c>
      <c r="E13904" s="3">
        <f t="shared" si="434"/>
        <v>4.971955328964677E-4</v>
      </c>
      <c r="F13904" s="3">
        <f t="shared" si="435"/>
        <v>95.278160872806581</v>
      </c>
      <c r="G13904" t="s">
        <v>14473</v>
      </c>
    </row>
    <row r="13905" spans="1:7" x14ac:dyDescent="0.35">
      <c r="A13905" t="s">
        <v>10</v>
      </c>
      <c r="B13905" t="s">
        <v>13</v>
      </c>
      <c r="C13905" s="8" t="s">
        <v>9229</v>
      </c>
      <c r="D13905" s="2">
        <v>109817.87</v>
      </c>
      <c r="E13905" s="3">
        <f t="shared" si="434"/>
        <v>4.9706657914021918E-4</v>
      </c>
      <c r="F13905" s="3">
        <f t="shared" si="435"/>
        <v>95.278657939385724</v>
      </c>
      <c r="G13905" t="s">
        <v>14480</v>
      </c>
    </row>
    <row r="13906" spans="1:7" x14ac:dyDescent="0.35">
      <c r="A13906" t="s">
        <v>3</v>
      </c>
      <c r="B13906" t="s">
        <v>9</v>
      </c>
      <c r="C13906" t="s">
        <v>8054</v>
      </c>
      <c r="D13906" s="2">
        <v>109804.63</v>
      </c>
      <c r="E13906" s="3">
        <f t="shared" si="434"/>
        <v>4.9700665117487252E-4</v>
      </c>
      <c r="F13906" s="3">
        <f t="shared" si="435"/>
        <v>95.279154946036897</v>
      </c>
      <c r="G13906" t="s">
        <v>14473</v>
      </c>
    </row>
    <row r="13907" spans="1:7" x14ac:dyDescent="0.35">
      <c r="A13907" t="s">
        <v>3</v>
      </c>
      <c r="B13907" t="s">
        <v>36</v>
      </c>
      <c r="C13907" t="s">
        <v>8138</v>
      </c>
      <c r="D13907" s="2">
        <v>109800</v>
      </c>
      <c r="E13907" s="3">
        <f t="shared" si="434"/>
        <v>4.9698569449212659E-4</v>
      </c>
      <c r="F13907" s="3">
        <f t="shared" si="435"/>
        <v>95.279651931731394</v>
      </c>
      <c r="G13907" t="s">
        <v>14473</v>
      </c>
    </row>
    <row r="13908" spans="1:7" x14ac:dyDescent="0.35">
      <c r="A13908" t="s">
        <v>10</v>
      </c>
      <c r="B13908" t="s">
        <v>180</v>
      </c>
      <c r="C13908" t="s">
        <v>11002</v>
      </c>
      <c r="D13908" s="2">
        <v>109799.33</v>
      </c>
      <c r="E13908" s="3">
        <f t="shared" si="434"/>
        <v>4.9698266188360834E-4</v>
      </c>
      <c r="F13908" s="3">
        <f t="shared" si="435"/>
        <v>95.28014891439328</v>
      </c>
      <c r="G13908" t="s">
        <v>14480</v>
      </c>
    </row>
    <row r="13909" spans="1:7" x14ac:dyDescent="0.35">
      <c r="A13909" t="s">
        <v>10</v>
      </c>
      <c r="B13909" t="s">
        <v>29</v>
      </c>
      <c r="C13909" t="s">
        <v>3167</v>
      </c>
      <c r="D13909" s="2">
        <v>109795.64</v>
      </c>
      <c r="E13909" s="3">
        <f t="shared" si="434"/>
        <v>4.9696595990535077E-4</v>
      </c>
      <c r="F13909" s="3">
        <f t="shared" si="435"/>
        <v>95.280645880353191</v>
      </c>
      <c r="G13909" t="s">
        <v>14473</v>
      </c>
    </row>
    <row r="13910" spans="1:7" x14ac:dyDescent="0.35">
      <c r="A13910" t="s">
        <v>10</v>
      </c>
      <c r="B13910" t="s">
        <v>9</v>
      </c>
      <c r="C13910" t="s">
        <v>8162</v>
      </c>
      <c r="D13910" s="2">
        <v>109782.37</v>
      </c>
      <c r="E13910" s="3">
        <f t="shared" si="434"/>
        <v>4.9690589615156286E-4</v>
      </c>
      <c r="F13910" s="3">
        <f t="shared" si="435"/>
        <v>95.281142786249347</v>
      </c>
      <c r="G13910" t="s">
        <v>14480</v>
      </c>
    </row>
    <row r="13911" spans="1:7" x14ac:dyDescent="0.35">
      <c r="A13911" t="s">
        <v>10</v>
      </c>
      <c r="B13911" t="s">
        <v>13</v>
      </c>
      <c r="C13911" t="s">
        <v>6397</v>
      </c>
      <c r="D13911" s="2">
        <v>109766.47</v>
      </c>
      <c r="E13911" s="3">
        <f t="shared" si="434"/>
        <v>4.9683392827777032E-4</v>
      </c>
      <c r="F13911" s="3">
        <f t="shared" si="435"/>
        <v>95.281639620177629</v>
      </c>
      <c r="G13911" t="s">
        <v>14473</v>
      </c>
    </row>
    <row r="13912" spans="1:7" x14ac:dyDescent="0.35">
      <c r="A13912" t="s">
        <v>10</v>
      </c>
      <c r="B13912" t="s">
        <v>40</v>
      </c>
      <c r="C13912" s="6" t="s">
        <v>12617</v>
      </c>
      <c r="D13912" s="2">
        <v>109762.16</v>
      </c>
      <c r="E13912" s="3">
        <f t="shared" si="434"/>
        <v>4.96814420005063E-4</v>
      </c>
      <c r="F13912" s="3">
        <f t="shared" si="435"/>
        <v>95.282136434597632</v>
      </c>
      <c r="G13912" t="s">
        <v>14473</v>
      </c>
    </row>
    <row r="13913" spans="1:7" x14ac:dyDescent="0.35">
      <c r="A13913" t="s">
        <v>3</v>
      </c>
      <c r="B13913" t="s">
        <v>76</v>
      </c>
      <c r="C13913" t="s">
        <v>4157</v>
      </c>
      <c r="D13913" s="2">
        <v>109750.44</v>
      </c>
      <c r="E13913" s="3">
        <f t="shared" si="434"/>
        <v>4.9676137198739962E-4</v>
      </c>
      <c r="F13913" s="3">
        <f t="shared" si="435"/>
        <v>95.282633195969623</v>
      </c>
      <c r="G13913" t="s">
        <v>14480</v>
      </c>
    </row>
    <row r="13914" spans="1:7" x14ac:dyDescent="0.35">
      <c r="A13914" t="s">
        <v>10</v>
      </c>
      <c r="B13914" t="s">
        <v>62</v>
      </c>
      <c r="C13914" t="s">
        <v>131</v>
      </c>
      <c r="D13914" s="2">
        <v>109738.94</v>
      </c>
      <c r="E13914" s="3">
        <f t="shared" si="434"/>
        <v>4.9670931975163762E-4</v>
      </c>
      <c r="F13914" s="3">
        <f t="shared" si="435"/>
        <v>95.283129905289371</v>
      </c>
      <c r="G13914" t="s">
        <v>14473</v>
      </c>
    </row>
    <row r="13915" spans="1:7" x14ac:dyDescent="0.35">
      <c r="A13915" t="s">
        <v>10</v>
      </c>
      <c r="B13915" t="s">
        <v>11</v>
      </c>
      <c r="C13915" s="8" t="s">
        <v>5687</v>
      </c>
      <c r="D13915" s="2">
        <v>109727.56</v>
      </c>
      <c r="E13915" s="3">
        <f t="shared" si="434"/>
        <v>4.9665781066964021E-4</v>
      </c>
      <c r="F13915" s="3">
        <f t="shared" si="435"/>
        <v>95.283626563100043</v>
      </c>
      <c r="G13915" t="s">
        <v>14480</v>
      </c>
    </row>
    <row r="13916" spans="1:7" x14ac:dyDescent="0.35">
      <c r="A13916" t="s">
        <v>3</v>
      </c>
      <c r="B13916" t="s">
        <v>57</v>
      </c>
      <c r="C13916" s="8" t="s">
        <v>5770</v>
      </c>
      <c r="D13916" s="2">
        <v>109655</v>
      </c>
      <c r="E13916" s="3">
        <f t="shared" si="434"/>
        <v>4.9632938369338923E-4</v>
      </c>
      <c r="F13916" s="3">
        <f t="shared" si="435"/>
        <v>95.284122892483737</v>
      </c>
      <c r="G13916" t="s">
        <v>14480</v>
      </c>
    </row>
    <row r="13917" spans="1:7" x14ac:dyDescent="0.35">
      <c r="A13917" t="s">
        <v>3</v>
      </c>
      <c r="B13917" t="s">
        <v>6</v>
      </c>
      <c r="C13917" t="s">
        <v>8376</v>
      </c>
      <c r="D13917" s="2">
        <v>109625.27</v>
      </c>
      <c r="E13917" s="3">
        <f t="shared" si="434"/>
        <v>4.9619481734824132E-4</v>
      </c>
      <c r="F13917" s="3">
        <f t="shared" si="435"/>
        <v>95.284619087301081</v>
      </c>
      <c r="G13917" t="s">
        <v>14473</v>
      </c>
    </row>
    <row r="13918" spans="1:7" x14ac:dyDescent="0.35">
      <c r="A13918" t="s">
        <v>10</v>
      </c>
      <c r="B13918" t="s">
        <v>9</v>
      </c>
      <c r="C13918" t="s">
        <v>5511</v>
      </c>
      <c r="D13918" s="2">
        <v>109601.33</v>
      </c>
      <c r="E13918" s="3">
        <f t="shared" si="434"/>
        <v>4.9608645817222907E-4</v>
      </c>
      <c r="F13918" s="3">
        <f t="shared" si="435"/>
        <v>95.285115173759252</v>
      </c>
      <c r="G13918" t="s">
        <v>14480</v>
      </c>
    </row>
    <row r="13919" spans="1:7" x14ac:dyDescent="0.35">
      <c r="A13919" t="s">
        <v>10</v>
      </c>
      <c r="B13919" t="s">
        <v>499</v>
      </c>
      <c r="C13919" t="s">
        <v>9904</v>
      </c>
      <c r="D13919" s="2">
        <v>109600</v>
      </c>
      <c r="E13919" s="3">
        <f t="shared" si="434"/>
        <v>4.9608043821800613E-4</v>
      </c>
      <c r="F13919" s="3">
        <f t="shared" si="435"/>
        <v>95.285611254197477</v>
      </c>
      <c r="G13919" t="s">
        <v>14473</v>
      </c>
    </row>
    <row r="13920" spans="1:7" x14ac:dyDescent="0.35">
      <c r="A13920" t="s">
        <v>10</v>
      </c>
      <c r="B13920" t="s">
        <v>9</v>
      </c>
      <c r="C13920" s="8" t="s">
        <v>10186</v>
      </c>
      <c r="D13920" s="2">
        <v>109594.04</v>
      </c>
      <c r="E13920" s="3">
        <f t="shared" si="434"/>
        <v>4.9605346158103738E-4</v>
      </c>
      <c r="F13920" s="3">
        <f t="shared" si="435"/>
        <v>95.286107307659051</v>
      </c>
      <c r="G13920" t="s">
        <v>14480</v>
      </c>
    </row>
    <row r="13921" spans="1:7" x14ac:dyDescent="0.35">
      <c r="A13921" t="s">
        <v>10</v>
      </c>
      <c r="B13921" t="s">
        <v>180</v>
      </c>
      <c r="C13921" t="s">
        <v>11812</v>
      </c>
      <c r="D13921" s="2">
        <v>109591.6</v>
      </c>
      <c r="E13921" s="3">
        <f t="shared" si="434"/>
        <v>4.960424174544931E-4</v>
      </c>
      <c r="F13921" s="3">
        <f t="shared" si="435"/>
        <v>95.286603350076504</v>
      </c>
      <c r="G13921" t="s">
        <v>14480</v>
      </c>
    </row>
    <row r="13922" spans="1:7" x14ac:dyDescent="0.35">
      <c r="A13922" t="s">
        <v>3</v>
      </c>
      <c r="B13922" t="s">
        <v>37</v>
      </c>
      <c r="C13922" t="s">
        <v>3717</v>
      </c>
      <c r="D13922" s="2">
        <v>109574.38</v>
      </c>
      <c r="E13922" s="3">
        <f t="shared" si="434"/>
        <v>4.959644748892913E-4</v>
      </c>
      <c r="F13922" s="3">
        <f t="shared" si="435"/>
        <v>95.287099314551398</v>
      </c>
      <c r="G13922" t="s">
        <v>14473</v>
      </c>
    </row>
    <row r="13923" spans="1:7" x14ac:dyDescent="0.35">
      <c r="A13923" t="s">
        <v>10</v>
      </c>
      <c r="B13923" t="s">
        <v>6</v>
      </c>
      <c r="C13923" s="8" t="s">
        <v>6680</v>
      </c>
      <c r="D13923" s="2">
        <v>109570.72</v>
      </c>
      <c r="E13923" s="3">
        <f t="shared" si="434"/>
        <v>4.9594790869947488E-4</v>
      </c>
      <c r="F13923" s="3">
        <f t="shared" si="435"/>
        <v>95.287595262460101</v>
      </c>
      <c r="G13923" t="s">
        <v>14480</v>
      </c>
    </row>
    <row r="13924" spans="1:7" x14ac:dyDescent="0.35">
      <c r="A13924" t="s">
        <v>3</v>
      </c>
      <c r="B13924" t="s">
        <v>9</v>
      </c>
      <c r="C13924" s="8" t="s">
        <v>7077</v>
      </c>
      <c r="D13924" s="2">
        <v>109567.2</v>
      </c>
      <c r="E13924" s="3">
        <f t="shared" si="434"/>
        <v>4.959319761890504E-4</v>
      </c>
      <c r="F13924" s="3">
        <f t="shared" si="435"/>
        <v>95.288091194436291</v>
      </c>
      <c r="G13924" t="s">
        <v>14480</v>
      </c>
    </row>
    <row r="13925" spans="1:7" x14ac:dyDescent="0.35">
      <c r="A13925" t="s">
        <v>10</v>
      </c>
      <c r="B13925" t="s">
        <v>9</v>
      </c>
      <c r="C13925" t="s">
        <v>8431</v>
      </c>
      <c r="D13925" s="2">
        <v>109560.48</v>
      </c>
      <c r="E13925" s="3">
        <f t="shared" si="434"/>
        <v>4.9590155957823995E-4</v>
      </c>
      <c r="F13925" s="3">
        <f t="shared" si="435"/>
        <v>95.288587095995865</v>
      </c>
      <c r="G13925" t="s">
        <v>14473</v>
      </c>
    </row>
    <row r="13926" spans="1:7" x14ac:dyDescent="0.35">
      <c r="A13926" t="s">
        <v>10</v>
      </c>
      <c r="B13926" t="s">
        <v>93</v>
      </c>
      <c r="C13926" t="s">
        <v>11940</v>
      </c>
      <c r="D13926" s="2">
        <v>109553.65</v>
      </c>
      <c r="E13926" s="3">
        <f t="shared" si="434"/>
        <v>4.958706450764787E-4</v>
      </c>
      <c r="F13926" s="3">
        <f t="shared" si="435"/>
        <v>95.289082966640947</v>
      </c>
      <c r="G13926" t="s">
        <v>14473</v>
      </c>
    </row>
    <row r="13927" spans="1:7" x14ac:dyDescent="0.35">
      <c r="A13927" t="s">
        <v>3</v>
      </c>
      <c r="B13927" t="s">
        <v>9</v>
      </c>
      <c r="C13927" t="s">
        <v>11122</v>
      </c>
      <c r="D13927" s="2">
        <v>109546.43</v>
      </c>
      <c r="E13927" s="3">
        <f t="shared" si="434"/>
        <v>4.9583796532498298E-4</v>
      </c>
      <c r="F13927" s="3">
        <f t="shared" si="435"/>
        <v>95.289578804606279</v>
      </c>
      <c r="G13927" t="s">
        <v>14473</v>
      </c>
    </row>
    <row r="13928" spans="1:7" x14ac:dyDescent="0.35">
      <c r="A13928" t="s">
        <v>3</v>
      </c>
      <c r="B13928" t="s">
        <v>6</v>
      </c>
      <c r="C13928" t="s">
        <v>7549</v>
      </c>
      <c r="D13928" s="2">
        <v>109546.23</v>
      </c>
      <c r="E13928" s="3">
        <f t="shared" si="434"/>
        <v>4.9583706006870885E-4</v>
      </c>
      <c r="F13928" s="3">
        <f t="shared" si="435"/>
        <v>95.290074641666351</v>
      </c>
      <c r="G13928" t="s">
        <v>14480</v>
      </c>
    </row>
    <row r="13929" spans="1:7" x14ac:dyDescent="0.35">
      <c r="A13929" t="s">
        <v>3</v>
      </c>
      <c r="B13929" t="s">
        <v>9</v>
      </c>
      <c r="C13929" t="s">
        <v>13456</v>
      </c>
      <c r="D13929" s="2">
        <v>109543.9</v>
      </c>
      <c r="E13929" s="3">
        <f t="shared" si="434"/>
        <v>4.9582651383311537E-4</v>
      </c>
      <c r="F13929" s="3">
        <f t="shared" si="435"/>
        <v>95.290570468180178</v>
      </c>
      <c r="G13929" t="s">
        <v>14480</v>
      </c>
    </row>
    <row r="13930" spans="1:7" x14ac:dyDescent="0.35">
      <c r="A13930" t="s">
        <v>3</v>
      </c>
      <c r="B13930" t="s">
        <v>6</v>
      </c>
      <c r="C13930" t="s">
        <v>6074</v>
      </c>
      <c r="D13930" s="2">
        <v>109543.62</v>
      </c>
      <c r="E13930" s="3">
        <f t="shared" si="434"/>
        <v>4.9582524647433159E-4</v>
      </c>
      <c r="F13930" s="3">
        <f t="shared" si="435"/>
        <v>95.291066293426653</v>
      </c>
      <c r="G13930" t="s">
        <v>14473</v>
      </c>
    </row>
    <row r="13931" spans="1:7" x14ac:dyDescent="0.35">
      <c r="A13931" t="s">
        <v>3</v>
      </c>
      <c r="B13931" t="s">
        <v>29</v>
      </c>
      <c r="C13931" t="s">
        <v>5365</v>
      </c>
      <c r="D13931" s="2">
        <v>109541.31</v>
      </c>
      <c r="E13931" s="3">
        <f t="shared" si="434"/>
        <v>4.9581479076436547E-4</v>
      </c>
      <c r="F13931" s="3">
        <f t="shared" si="435"/>
        <v>95.29156210821742</v>
      </c>
      <c r="G13931" t="s">
        <v>14480</v>
      </c>
    </row>
    <row r="13932" spans="1:7" x14ac:dyDescent="0.35">
      <c r="A13932" t="s">
        <v>3</v>
      </c>
      <c r="B13932" t="s">
        <v>6</v>
      </c>
      <c r="C13932" t="s">
        <v>8220</v>
      </c>
      <c r="D13932" s="2">
        <v>109534.33</v>
      </c>
      <c r="E13932" s="3">
        <f t="shared" si="434"/>
        <v>4.957831973203987E-4</v>
      </c>
      <c r="F13932" s="3">
        <f t="shared" si="435"/>
        <v>95.292057891414743</v>
      </c>
      <c r="G13932" t="s">
        <v>14480</v>
      </c>
    </row>
    <row r="13933" spans="1:7" x14ac:dyDescent="0.35">
      <c r="A13933" t="s">
        <v>10</v>
      </c>
      <c r="B13933" t="s">
        <v>6</v>
      </c>
      <c r="C13933" t="s">
        <v>3970</v>
      </c>
      <c r="D13933" s="2">
        <v>109523.97</v>
      </c>
      <c r="E13933" s="3">
        <f t="shared" si="434"/>
        <v>4.957363050453993E-4</v>
      </c>
      <c r="F13933" s="3">
        <f t="shared" si="435"/>
        <v>95.292553627719784</v>
      </c>
      <c r="G13933" t="s">
        <v>14480</v>
      </c>
    </row>
    <row r="13934" spans="1:7" x14ac:dyDescent="0.35">
      <c r="A13934" t="s">
        <v>3</v>
      </c>
      <c r="B13934" t="s">
        <v>9</v>
      </c>
      <c r="C13934" t="s">
        <v>11977</v>
      </c>
      <c r="D13934" s="2">
        <v>109521.33</v>
      </c>
      <c r="E13934" s="3">
        <f t="shared" si="434"/>
        <v>4.9572435566258089E-4</v>
      </c>
      <c r="F13934" s="3">
        <f t="shared" si="435"/>
        <v>95.293049352075442</v>
      </c>
      <c r="G13934" t="s">
        <v>14473</v>
      </c>
    </row>
    <row r="13935" spans="1:7" x14ac:dyDescent="0.35">
      <c r="A13935" t="s">
        <v>10</v>
      </c>
      <c r="B13935" t="s">
        <v>9</v>
      </c>
      <c r="C13935" t="s">
        <v>7868</v>
      </c>
      <c r="D13935" s="2">
        <v>109499.87</v>
      </c>
      <c r="E13935" s="3">
        <f t="shared" si="434"/>
        <v>4.9562722166436775E-4</v>
      </c>
      <c r="F13935" s="3">
        <f t="shared" si="435"/>
        <v>95.29354497929711</v>
      </c>
      <c r="G13935" t="s">
        <v>14473</v>
      </c>
    </row>
    <row r="13936" spans="1:7" x14ac:dyDescent="0.35">
      <c r="A13936" t="s">
        <v>10</v>
      </c>
      <c r="B13936" t="s">
        <v>4</v>
      </c>
      <c r="C13936" t="s">
        <v>12545</v>
      </c>
      <c r="D13936" s="2">
        <v>109470.69</v>
      </c>
      <c r="E13936" s="3">
        <f t="shared" si="434"/>
        <v>4.9549514477397361E-4</v>
      </c>
      <c r="F13936" s="3">
        <f t="shared" si="435"/>
        <v>95.294040474441886</v>
      </c>
      <c r="G13936" t="s">
        <v>14473</v>
      </c>
    </row>
    <row r="13937" spans="1:7" x14ac:dyDescent="0.35">
      <c r="A13937" t="s">
        <v>3</v>
      </c>
      <c r="B13937" t="s">
        <v>97</v>
      </c>
      <c r="C13937" t="s">
        <v>14219</v>
      </c>
      <c r="D13937" s="2">
        <v>109460.81</v>
      </c>
      <c r="E13937" s="3">
        <f t="shared" si="434"/>
        <v>4.9545042511403201E-4</v>
      </c>
      <c r="F13937" s="3">
        <f t="shared" si="435"/>
        <v>95.294535924867006</v>
      </c>
      <c r="G13937" t="s">
        <v>14473</v>
      </c>
    </row>
    <row r="13938" spans="1:7" x14ac:dyDescent="0.35">
      <c r="A13938" t="s">
        <v>10</v>
      </c>
      <c r="B13938" t="s">
        <v>9</v>
      </c>
      <c r="C13938" s="8" t="s">
        <v>4877</v>
      </c>
      <c r="D13938" s="2">
        <v>109459.36</v>
      </c>
      <c r="E13938" s="3">
        <f t="shared" si="434"/>
        <v>4.9544386200604459E-4</v>
      </c>
      <c r="F13938" s="3">
        <f t="shared" si="435"/>
        <v>95.295031368729013</v>
      </c>
      <c r="G13938" t="s">
        <v>14480</v>
      </c>
    </row>
    <row r="13939" spans="1:7" x14ac:dyDescent="0.35">
      <c r="A13939" t="s">
        <v>3</v>
      </c>
      <c r="B13939" t="s">
        <v>9</v>
      </c>
      <c r="C13939" t="s">
        <v>12082</v>
      </c>
      <c r="D13939" s="2">
        <v>109454</v>
      </c>
      <c r="E13939" s="3">
        <f t="shared" si="434"/>
        <v>4.9541960113789823E-4</v>
      </c>
      <c r="F13939" s="3">
        <f t="shared" si="435"/>
        <v>95.29552678833015</v>
      </c>
      <c r="G13939" t="s">
        <v>14473</v>
      </c>
    </row>
    <row r="13940" spans="1:7" x14ac:dyDescent="0.35">
      <c r="A13940" t="s">
        <v>10</v>
      </c>
      <c r="B13940" t="s">
        <v>1478</v>
      </c>
      <c r="C13940" t="s">
        <v>167</v>
      </c>
      <c r="D13940" s="2">
        <v>109414.51</v>
      </c>
      <c r="E13940" s="3">
        <f t="shared" si="434"/>
        <v>4.952408582865732E-4</v>
      </c>
      <c r="F13940" s="3">
        <f t="shared" si="435"/>
        <v>95.296022029188435</v>
      </c>
      <c r="G13940" t="s">
        <v>14473</v>
      </c>
    </row>
    <row r="13941" spans="1:7" x14ac:dyDescent="0.35">
      <c r="A13941" t="s">
        <v>10</v>
      </c>
      <c r="B13941" t="s">
        <v>23</v>
      </c>
      <c r="C13941" t="s">
        <v>6104</v>
      </c>
      <c r="D13941" s="2">
        <v>109414.27</v>
      </c>
      <c r="E13941" s="3">
        <f t="shared" si="434"/>
        <v>4.9523977197904424E-4</v>
      </c>
      <c r="F13941" s="3">
        <f t="shared" si="435"/>
        <v>95.296517268960415</v>
      </c>
      <c r="G13941" t="s">
        <v>14473</v>
      </c>
    </row>
    <row r="13942" spans="1:7" x14ac:dyDescent="0.35">
      <c r="A13942" t="s">
        <v>3</v>
      </c>
      <c r="B13942" t="s">
        <v>6</v>
      </c>
      <c r="C13942" s="8" t="s">
        <v>7637</v>
      </c>
      <c r="D13942" s="2">
        <v>109413.08</v>
      </c>
      <c r="E13942" s="3">
        <f t="shared" si="434"/>
        <v>4.9523438570421314E-4</v>
      </c>
      <c r="F13942" s="3">
        <f t="shared" si="435"/>
        <v>95.297012503346124</v>
      </c>
      <c r="G13942" t="s">
        <v>14480</v>
      </c>
    </row>
    <row r="13943" spans="1:7" x14ac:dyDescent="0.35">
      <c r="A13943" t="s">
        <v>10</v>
      </c>
      <c r="B13943" t="s">
        <v>73</v>
      </c>
      <c r="C13943" t="s">
        <v>9526</v>
      </c>
      <c r="D13943" s="2">
        <v>109412.04</v>
      </c>
      <c r="E13943" s="3">
        <f t="shared" si="434"/>
        <v>4.9522967837158777E-4</v>
      </c>
      <c r="F13943" s="3">
        <f t="shared" si="435"/>
        <v>95.297507733024503</v>
      </c>
      <c r="G13943" t="s">
        <v>14473</v>
      </c>
    </row>
    <row r="13944" spans="1:7" x14ac:dyDescent="0.35">
      <c r="A13944" t="s">
        <v>10</v>
      </c>
      <c r="B13944" t="s">
        <v>9</v>
      </c>
      <c r="C13944" t="s">
        <v>13543</v>
      </c>
      <c r="D13944" s="2">
        <v>109393.57</v>
      </c>
      <c r="E13944" s="3">
        <f t="shared" si="434"/>
        <v>4.9514607795467279E-4</v>
      </c>
      <c r="F13944" s="3">
        <f t="shared" si="435"/>
        <v>95.298002879102455</v>
      </c>
      <c r="G13944" t="s">
        <v>14480</v>
      </c>
    </row>
    <row r="13945" spans="1:7" x14ac:dyDescent="0.35">
      <c r="A13945" t="s">
        <v>3</v>
      </c>
      <c r="B13945" t="s">
        <v>18</v>
      </c>
      <c r="C13945" t="s">
        <v>12252</v>
      </c>
      <c r="D13945" s="2">
        <v>109386.23</v>
      </c>
      <c r="E13945" s="3">
        <f t="shared" si="434"/>
        <v>4.9511285504941248E-4</v>
      </c>
      <c r="F13945" s="3">
        <f t="shared" si="435"/>
        <v>95.298497991957504</v>
      </c>
      <c r="G13945" t="s">
        <v>14473</v>
      </c>
    </row>
    <row r="13946" spans="1:7" x14ac:dyDescent="0.35">
      <c r="A13946" t="s">
        <v>3</v>
      </c>
      <c r="B13946" t="s">
        <v>6</v>
      </c>
      <c r="C13946" t="s">
        <v>6172</v>
      </c>
      <c r="D13946" s="2">
        <v>109378.87</v>
      </c>
      <c r="E13946" s="3">
        <f t="shared" si="434"/>
        <v>4.9507954161852482E-4</v>
      </c>
      <c r="F13946" s="3">
        <f t="shared" si="435"/>
        <v>95.298993071499126</v>
      </c>
      <c r="G13946" t="s">
        <v>14480</v>
      </c>
    </row>
    <row r="13947" spans="1:7" x14ac:dyDescent="0.35">
      <c r="A13947" t="s">
        <v>10</v>
      </c>
      <c r="B13947" t="s">
        <v>27</v>
      </c>
      <c r="C13947" t="s">
        <v>3367</v>
      </c>
      <c r="D13947" s="2">
        <v>109372.26</v>
      </c>
      <c r="E13947" s="3">
        <f t="shared" si="434"/>
        <v>4.9504962289866517E-4</v>
      </c>
      <c r="F13947" s="3">
        <f t="shared" si="435"/>
        <v>95.299488121122025</v>
      </c>
      <c r="G13947" t="s">
        <v>14473</v>
      </c>
    </row>
    <row r="13948" spans="1:7" x14ac:dyDescent="0.35">
      <c r="A13948" t="s">
        <v>3</v>
      </c>
      <c r="B13948" t="s">
        <v>6</v>
      </c>
      <c r="C13948" t="s">
        <v>2573</v>
      </c>
      <c r="D13948" s="2">
        <v>109370.8</v>
      </c>
      <c r="E13948" s="3">
        <f t="shared" si="434"/>
        <v>4.9504301452786418E-4</v>
      </c>
      <c r="F13948" s="3">
        <f t="shared" si="435"/>
        <v>95.299983164136549</v>
      </c>
      <c r="G13948" t="s">
        <v>14480</v>
      </c>
    </row>
    <row r="13949" spans="1:7" x14ac:dyDescent="0.35">
      <c r="A13949" t="s">
        <v>10</v>
      </c>
      <c r="B13949" t="s">
        <v>8</v>
      </c>
      <c r="C13949" t="s">
        <v>8470</v>
      </c>
      <c r="D13949" s="2">
        <v>109361.24</v>
      </c>
      <c r="E13949" s="3">
        <f t="shared" si="434"/>
        <v>4.9499974327796119E-4</v>
      </c>
      <c r="F13949" s="3">
        <f t="shared" si="435"/>
        <v>95.300478163879831</v>
      </c>
      <c r="G13949" t="s">
        <v>14473</v>
      </c>
    </row>
    <row r="13950" spans="1:7" x14ac:dyDescent="0.35">
      <c r="A13950" t="s">
        <v>3</v>
      </c>
      <c r="B13950" t="s">
        <v>9</v>
      </c>
      <c r="C13950" t="s">
        <v>5779</v>
      </c>
      <c r="D13950" s="2">
        <v>109340.6</v>
      </c>
      <c r="E13950" s="3">
        <f t="shared" si="434"/>
        <v>4.9490632083047192E-4</v>
      </c>
      <c r="F13950" s="3">
        <f t="shared" si="435"/>
        <v>95.300973070200655</v>
      </c>
      <c r="G13950" t="s">
        <v>14473</v>
      </c>
    </row>
    <row r="13951" spans="1:7" x14ac:dyDescent="0.35">
      <c r="A13951" t="s">
        <v>10</v>
      </c>
      <c r="B13951" t="s">
        <v>9</v>
      </c>
      <c r="C13951" t="s">
        <v>5760</v>
      </c>
      <c r="D13951" s="2">
        <v>109332.54</v>
      </c>
      <c r="E13951" s="3">
        <f t="shared" si="434"/>
        <v>4.9486983900262486E-4</v>
      </c>
      <c r="F13951" s="3">
        <f t="shared" si="435"/>
        <v>95.301467940039657</v>
      </c>
      <c r="G13951" t="s">
        <v>14480</v>
      </c>
    </row>
    <row r="13952" spans="1:7" x14ac:dyDescent="0.35">
      <c r="A13952" t="s">
        <v>3</v>
      </c>
      <c r="B13952" t="s">
        <v>33</v>
      </c>
      <c r="C13952" t="s">
        <v>1099</v>
      </c>
      <c r="D13952" s="2">
        <v>109302.11</v>
      </c>
      <c r="E13952" s="3">
        <f t="shared" si="434"/>
        <v>4.9473210426051743E-4</v>
      </c>
      <c r="F13952" s="3">
        <f t="shared" si="435"/>
        <v>95.301962672143915</v>
      </c>
      <c r="G13952" t="s">
        <v>14473</v>
      </c>
    </row>
    <row r="13953" spans="1:7" x14ac:dyDescent="0.35">
      <c r="A13953" t="s">
        <v>3</v>
      </c>
      <c r="B13953" t="s">
        <v>22</v>
      </c>
      <c r="C13953" s="8" t="s">
        <v>2449</v>
      </c>
      <c r="D13953" s="2">
        <v>109294.33</v>
      </c>
      <c r="E13953" s="3">
        <f t="shared" si="434"/>
        <v>4.9469688979145415E-4</v>
      </c>
      <c r="F13953" s="3">
        <f t="shared" si="435"/>
        <v>95.302457369033704</v>
      </c>
      <c r="G13953" t="s">
        <v>14480</v>
      </c>
    </row>
    <row r="13954" spans="1:7" x14ac:dyDescent="0.35">
      <c r="A13954" t="s">
        <v>3</v>
      </c>
      <c r="B13954" t="s">
        <v>6</v>
      </c>
      <c r="C13954" t="s">
        <v>9701</v>
      </c>
      <c r="D13954" s="2">
        <v>109292.19</v>
      </c>
      <c r="E13954" s="3">
        <f t="shared" si="434"/>
        <v>4.9468720354932112E-4</v>
      </c>
      <c r="F13954" s="3">
        <f t="shared" si="435"/>
        <v>95.30295205623726</v>
      </c>
      <c r="G13954" t="s">
        <v>14473</v>
      </c>
    </row>
    <row r="13955" spans="1:7" x14ac:dyDescent="0.35">
      <c r="A13955" t="s">
        <v>3</v>
      </c>
      <c r="B13955" t="s">
        <v>9</v>
      </c>
      <c r="C13955" t="s">
        <v>6186</v>
      </c>
      <c r="D13955" s="2">
        <v>109271.02</v>
      </c>
      <c r="E13955" s="3">
        <f t="shared" ref="E13955:E14018" si="436">(D13955/$D$29638)*100</f>
        <v>4.9459138217270544E-4</v>
      </c>
      <c r="F13955" s="3">
        <f t="shared" si="435"/>
        <v>95.303446647619438</v>
      </c>
      <c r="G13955" t="s">
        <v>14480</v>
      </c>
    </row>
    <row r="13956" spans="1:7" x14ac:dyDescent="0.35">
      <c r="A13956" t="s">
        <v>10</v>
      </c>
      <c r="B13956" t="s">
        <v>143</v>
      </c>
      <c r="C13956" s="13" t="s">
        <v>14073</v>
      </c>
      <c r="D13956" s="2">
        <v>109265.43</v>
      </c>
      <c r="E13956" s="3">
        <f t="shared" si="436"/>
        <v>4.9456608025984369E-4</v>
      </c>
      <c r="F13956" s="3">
        <f t="shared" ref="F13956:F14019" si="437">E13956+F13955</f>
        <v>95.303941213699702</v>
      </c>
      <c r="G13956" t="s">
        <v>14480</v>
      </c>
    </row>
    <row r="13957" spans="1:7" x14ac:dyDescent="0.35">
      <c r="A13957" t="s">
        <v>3</v>
      </c>
      <c r="B13957" t="s">
        <v>22</v>
      </c>
      <c r="C13957" t="s">
        <v>1004</v>
      </c>
      <c r="D13957" s="2">
        <v>109257.22</v>
      </c>
      <c r="E13957" s="3">
        <f t="shared" si="436"/>
        <v>4.945289194897911E-4</v>
      </c>
      <c r="F13957" s="3">
        <f t="shared" si="437"/>
        <v>95.304435742619191</v>
      </c>
      <c r="G13957" t="s">
        <v>14473</v>
      </c>
    </row>
    <row r="13958" spans="1:7" x14ac:dyDescent="0.35">
      <c r="A13958" t="s">
        <v>3</v>
      </c>
      <c r="B13958" t="s">
        <v>143</v>
      </c>
      <c r="C13958" t="s">
        <v>5856</v>
      </c>
      <c r="D13958" s="2">
        <v>109252.76</v>
      </c>
      <c r="E13958" s="3">
        <f t="shared" si="436"/>
        <v>4.9450873227487816E-4</v>
      </c>
      <c r="F13958" s="3">
        <f t="shared" si="437"/>
        <v>95.304930251351465</v>
      </c>
      <c r="G13958" t="s">
        <v>14473</v>
      </c>
    </row>
    <row r="13959" spans="1:7" x14ac:dyDescent="0.35">
      <c r="A13959" t="s">
        <v>3</v>
      </c>
      <c r="B13959" t="s">
        <v>9</v>
      </c>
      <c r="C13959" t="s">
        <v>785</v>
      </c>
      <c r="D13959" s="2">
        <v>109235.55</v>
      </c>
      <c r="E13959" s="3">
        <f t="shared" si="436"/>
        <v>4.9443083497249015E-4</v>
      </c>
      <c r="F13959" s="3">
        <f t="shared" si="437"/>
        <v>95.305424682186441</v>
      </c>
      <c r="G13959" t="s">
        <v>14480</v>
      </c>
    </row>
    <row r="13960" spans="1:7" x14ac:dyDescent="0.35">
      <c r="A13960" t="s">
        <v>10</v>
      </c>
      <c r="B13960" t="s">
        <v>56</v>
      </c>
      <c r="C13960" t="s">
        <v>456</v>
      </c>
      <c r="D13960" s="2">
        <v>109228.64</v>
      </c>
      <c r="E13960" s="3">
        <f t="shared" si="436"/>
        <v>4.9439955836821925E-4</v>
      </c>
      <c r="F13960" s="3">
        <f t="shared" si="437"/>
        <v>95.305919081744804</v>
      </c>
      <c r="G13960" t="s">
        <v>14473</v>
      </c>
    </row>
    <row r="13961" spans="1:7" x14ac:dyDescent="0.35">
      <c r="A13961" t="s">
        <v>3</v>
      </c>
      <c r="B13961" t="s">
        <v>594</v>
      </c>
      <c r="C13961" t="s">
        <v>1113</v>
      </c>
      <c r="D13961" s="2">
        <v>109223.71</v>
      </c>
      <c r="E13961" s="3">
        <f t="shared" si="436"/>
        <v>4.9437724380106229E-4</v>
      </c>
      <c r="F13961" s="3">
        <f t="shared" si="437"/>
        <v>95.306413458988601</v>
      </c>
      <c r="G13961" t="s">
        <v>14473</v>
      </c>
    </row>
    <row r="13962" spans="1:7" x14ac:dyDescent="0.35">
      <c r="A13962" t="s">
        <v>10</v>
      </c>
      <c r="B13962" t="s">
        <v>22</v>
      </c>
      <c r="C13962" t="s">
        <v>1879</v>
      </c>
      <c r="D13962" s="2">
        <v>109172.35</v>
      </c>
      <c r="E13962" s="3">
        <f t="shared" si="436"/>
        <v>4.9414477398986815E-4</v>
      </c>
      <c r="F13962" s="3">
        <f t="shared" si="437"/>
        <v>95.306907603762596</v>
      </c>
      <c r="G13962" t="s">
        <v>14480</v>
      </c>
    </row>
    <row r="13963" spans="1:7" x14ac:dyDescent="0.35">
      <c r="A13963" t="s">
        <v>3</v>
      </c>
      <c r="B13963" t="s">
        <v>55</v>
      </c>
      <c r="C13963" t="s">
        <v>30</v>
      </c>
      <c r="D13963" s="2">
        <v>109171.83</v>
      </c>
      <c r="E13963" s="3">
        <f t="shared" si="436"/>
        <v>4.9414242032355541E-4</v>
      </c>
      <c r="F13963" s="3">
        <f t="shared" si="437"/>
        <v>95.307401746182919</v>
      </c>
      <c r="G13963" t="s">
        <v>14473</v>
      </c>
    </row>
    <row r="13964" spans="1:7" x14ac:dyDescent="0.35">
      <c r="A13964" t="s">
        <v>10</v>
      </c>
      <c r="B13964" t="s">
        <v>6</v>
      </c>
      <c r="C13964" t="s">
        <v>2787</v>
      </c>
      <c r="D13964" s="2">
        <v>109159.64</v>
      </c>
      <c r="E13964" s="3">
        <f t="shared" si="436"/>
        <v>4.9408724495364779E-4</v>
      </c>
      <c r="F13964" s="3">
        <f t="shared" si="437"/>
        <v>95.307895833427878</v>
      </c>
      <c r="G13964" t="s">
        <v>14480</v>
      </c>
    </row>
    <row r="13965" spans="1:7" x14ac:dyDescent="0.35">
      <c r="A13965" t="s">
        <v>10</v>
      </c>
      <c r="B13965" t="s">
        <v>6</v>
      </c>
      <c r="C13965" t="s">
        <v>8212</v>
      </c>
      <c r="D13965" s="2">
        <v>109156.08</v>
      </c>
      <c r="E13965" s="3">
        <f t="shared" si="436"/>
        <v>4.9407113139196838E-4</v>
      </c>
      <c r="F13965" s="3">
        <f t="shared" si="437"/>
        <v>95.308389904559263</v>
      </c>
      <c r="G13965" t="s">
        <v>14480</v>
      </c>
    </row>
    <row r="13966" spans="1:7" x14ac:dyDescent="0.35">
      <c r="A13966" t="s">
        <v>3</v>
      </c>
      <c r="B13966" t="s">
        <v>16</v>
      </c>
      <c r="C13966" t="s">
        <v>7436</v>
      </c>
      <c r="D13966" s="2">
        <v>109142.82</v>
      </c>
      <c r="E13966" s="3">
        <f t="shared" si="436"/>
        <v>4.9401111290099426E-4</v>
      </c>
      <c r="F13966" s="3">
        <f t="shared" si="437"/>
        <v>95.308883915672169</v>
      </c>
      <c r="G13966" t="s">
        <v>14473</v>
      </c>
    </row>
    <row r="13967" spans="1:7" x14ac:dyDescent="0.35">
      <c r="A13967" t="s">
        <v>3</v>
      </c>
      <c r="B13967" t="s">
        <v>9</v>
      </c>
      <c r="C13967" t="s">
        <v>3976</v>
      </c>
      <c r="D13967" s="2">
        <v>109133.6</v>
      </c>
      <c r="E13967" s="3">
        <f t="shared" si="436"/>
        <v>4.9396938058675723E-4</v>
      </c>
      <c r="F13967" s="3">
        <f t="shared" si="437"/>
        <v>95.309377885052754</v>
      </c>
      <c r="G13967" t="s">
        <v>14473</v>
      </c>
    </row>
    <row r="13968" spans="1:7" x14ac:dyDescent="0.35">
      <c r="A13968" t="s">
        <v>10</v>
      </c>
      <c r="B13968" t="s">
        <v>83</v>
      </c>
      <c r="C13968" t="s">
        <v>831</v>
      </c>
      <c r="D13968" s="2">
        <v>109133.47</v>
      </c>
      <c r="E13968" s="3">
        <f t="shared" si="436"/>
        <v>4.9396879217017907E-4</v>
      </c>
      <c r="F13968" s="3">
        <f t="shared" si="437"/>
        <v>95.309871853844925</v>
      </c>
      <c r="G13968" t="s">
        <v>14473</v>
      </c>
    </row>
    <row r="13969" spans="1:7" x14ac:dyDescent="0.35">
      <c r="A13969" t="s">
        <v>10</v>
      </c>
      <c r="B13969" t="s">
        <v>6</v>
      </c>
      <c r="C13969" t="s">
        <v>5722</v>
      </c>
      <c r="D13969" s="2">
        <v>109128.36</v>
      </c>
      <c r="E13969" s="3">
        <f t="shared" si="436"/>
        <v>4.9394566287237524E-4</v>
      </c>
      <c r="F13969" s="3">
        <f t="shared" si="437"/>
        <v>95.310365799507792</v>
      </c>
      <c r="G13969" t="s">
        <v>14473</v>
      </c>
    </row>
    <row r="13970" spans="1:7" x14ac:dyDescent="0.35">
      <c r="A13970" t="s">
        <v>3</v>
      </c>
      <c r="B13970" t="s">
        <v>9</v>
      </c>
      <c r="C13970" t="s">
        <v>5848</v>
      </c>
      <c r="D13970" s="2">
        <v>109125.07</v>
      </c>
      <c r="E13970" s="3">
        <f t="shared" si="436"/>
        <v>4.9393077140666604E-4</v>
      </c>
      <c r="F13970" s="3">
        <f t="shared" si="437"/>
        <v>95.310859730279205</v>
      </c>
      <c r="G13970" t="s">
        <v>14473</v>
      </c>
    </row>
    <row r="13971" spans="1:7" x14ac:dyDescent="0.35">
      <c r="A13971" t="s">
        <v>10</v>
      </c>
      <c r="B13971" t="s">
        <v>55</v>
      </c>
      <c r="C13971" t="s">
        <v>1773</v>
      </c>
      <c r="D13971" s="2">
        <v>109116.8</v>
      </c>
      <c r="E13971" s="3">
        <f t="shared" si="436"/>
        <v>4.9389333905973116E-4</v>
      </c>
      <c r="F13971" s="3">
        <f t="shared" si="437"/>
        <v>95.31135362361826</v>
      </c>
      <c r="G13971" t="s">
        <v>14473</v>
      </c>
    </row>
    <row r="13972" spans="1:7" x14ac:dyDescent="0.35">
      <c r="A13972" t="s">
        <v>3</v>
      </c>
      <c r="B13972" t="s">
        <v>9</v>
      </c>
      <c r="C13972" t="s">
        <v>1548</v>
      </c>
      <c r="D13972" s="2">
        <v>109111.39</v>
      </c>
      <c r="E13972" s="3">
        <f t="shared" si="436"/>
        <v>4.9386885187751618E-4</v>
      </c>
      <c r="F13972" s="3">
        <f t="shared" si="437"/>
        <v>95.311847492470136</v>
      </c>
      <c r="G13972" t="s">
        <v>14473</v>
      </c>
    </row>
    <row r="13973" spans="1:7" x14ac:dyDescent="0.35">
      <c r="A13973" t="s">
        <v>3</v>
      </c>
      <c r="B13973" t="s">
        <v>9</v>
      </c>
      <c r="C13973" t="s">
        <v>8146</v>
      </c>
      <c r="D13973" s="2">
        <v>109098.22</v>
      </c>
      <c r="E13973" s="3">
        <f t="shared" si="436"/>
        <v>4.9380924075186539E-4</v>
      </c>
      <c r="F13973" s="3">
        <f t="shared" si="437"/>
        <v>95.312341301710887</v>
      </c>
      <c r="G13973" t="s">
        <v>14480</v>
      </c>
    </row>
    <row r="13974" spans="1:7" x14ac:dyDescent="0.35">
      <c r="A13974" t="s">
        <v>3</v>
      </c>
      <c r="B13974" t="s">
        <v>6</v>
      </c>
      <c r="C13974" t="s">
        <v>1170</v>
      </c>
      <c r="D13974" s="2">
        <v>109097.81</v>
      </c>
      <c r="E13974" s="3">
        <f t="shared" si="436"/>
        <v>4.9380738497650334E-4</v>
      </c>
      <c r="F13974" s="3">
        <f t="shared" si="437"/>
        <v>95.312835109095857</v>
      </c>
      <c r="G13974" t="s">
        <v>14480</v>
      </c>
    </row>
    <row r="13975" spans="1:7" x14ac:dyDescent="0.35">
      <c r="A13975" t="s">
        <v>3</v>
      </c>
      <c r="B13975" t="s">
        <v>9</v>
      </c>
      <c r="C13975" t="s">
        <v>157</v>
      </c>
      <c r="D13975" s="2">
        <v>109088.05</v>
      </c>
      <c r="E13975" s="3">
        <f t="shared" si="436"/>
        <v>4.9376320847032632E-4</v>
      </c>
      <c r="F13975" s="3">
        <f t="shared" si="437"/>
        <v>95.313328872304325</v>
      </c>
      <c r="G13975" t="s">
        <v>14480</v>
      </c>
    </row>
    <row r="13976" spans="1:7" x14ac:dyDescent="0.35">
      <c r="A13976" t="s">
        <v>3</v>
      </c>
      <c r="B13976" t="s">
        <v>22</v>
      </c>
      <c r="C13976" t="s">
        <v>1383</v>
      </c>
      <c r="D13976" s="2">
        <v>109074.57</v>
      </c>
      <c r="E13976" s="3">
        <f t="shared" si="436"/>
        <v>4.937021941974506E-4</v>
      </c>
      <c r="F13976" s="3">
        <f t="shared" si="437"/>
        <v>95.313822574498516</v>
      </c>
      <c r="G13976" t="s">
        <v>14473</v>
      </c>
    </row>
    <row r="13977" spans="1:7" x14ac:dyDescent="0.35">
      <c r="A13977" t="s">
        <v>3</v>
      </c>
      <c r="B13977" t="s">
        <v>9</v>
      </c>
      <c r="C13977" t="s">
        <v>14425</v>
      </c>
      <c r="D13977" s="2">
        <v>109058.45</v>
      </c>
      <c r="E13977" s="3">
        <f t="shared" si="436"/>
        <v>4.9362923054175657E-4</v>
      </c>
      <c r="F13977" s="3">
        <f t="shared" si="437"/>
        <v>95.314316203729064</v>
      </c>
      <c r="G13977" t="s">
        <v>14473</v>
      </c>
    </row>
    <row r="13978" spans="1:7" x14ac:dyDescent="0.35">
      <c r="A13978" t="s">
        <v>3</v>
      </c>
      <c r="B13978" t="s">
        <v>8</v>
      </c>
      <c r="C13978" t="s">
        <v>4798</v>
      </c>
      <c r="D13978" s="2">
        <v>109025.9</v>
      </c>
      <c r="E13978" s="3">
        <f t="shared" si="436"/>
        <v>4.9348190008314337E-4</v>
      </c>
      <c r="F13978" s="3">
        <f t="shared" si="437"/>
        <v>95.314809685629143</v>
      </c>
      <c r="G13978" t="s">
        <v>14473</v>
      </c>
    </row>
    <row r="13979" spans="1:7" x14ac:dyDescent="0.35">
      <c r="A13979" t="s">
        <v>3</v>
      </c>
      <c r="B13979" t="s">
        <v>165</v>
      </c>
      <c r="C13979" t="s">
        <v>1806</v>
      </c>
      <c r="D13979" s="2">
        <v>109022</v>
      </c>
      <c r="E13979" s="3">
        <f t="shared" si="436"/>
        <v>4.9346424758579799E-4</v>
      </c>
      <c r="F13979" s="3">
        <f t="shared" si="437"/>
        <v>95.315303149876726</v>
      </c>
      <c r="G13979" t="s">
        <v>14473</v>
      </c>
    </row>
    <row r="13980" spans="1:7" x14ac:dyDescent="0.35">
      <c r="A13980" t="s">
        <v>3</v>
      </c>
      <c r="B13980" t="s">
        <v>29</v>
      </c>
      <c r="C13980" t="s">
        <v>2895</v>
      </c>
      <c r="D13980" s="2">
        <v>109005.66</v>
      </c>
      <c r="E13980" s="3">
        <f t="shared" si="436"/>
        <v>4.9339028814820247E-4</v>
      </c>
      <c r="F13980" s="3">
        <f t="shared" si="437"/>
        <v>95.315796540164868</v>
      </c>
      <c r="G13980" t="s">
        <v>14473</v>
      </c>
    </row>
    <row r="13981" spans="1:7" x14ac:dyDescent="0.35">
      <c r="A13981" t="s">
        <v>3</v>
      </c>
      <c r="B13981" t="s">
        <v>9</v>
      </c>
      <c r="C13981" t="s">
        <v>8321</v>
      </c>
      <c r="D13981" s="2">
        <v>109001.4</v>
      </c>
      <c r="E13981" s="3">
        <f t="shared" si="436"/>
        <v>4.9337100618956366E-4</v>
      </c>
      <c r="F13981" s="3">
        <f t="shared" si="437"/>
        <v>95.316289911171054</v>
      </c>
      <c r="G13981" t="s">
        <v>14473</v>
      </c>
    </row>
    <row r="13982" spans="1:7" x14ac:dyDescent="0.35">
      <c r="A13982" t="s">
        <v>3</v>
      </c>
      <c r="B13982" t="s">
        <v>8</v>
      </c>
      <c r="C13982" t="s">
        <v>5369</v>
      </c>
      <c r="D13982" s="2">
        <v>108995.95</v>
      </c>
      <c r="E13982" s="3">
        <f t="shared" si="436"/>
        <v>4.9334633795609386E-4</v>
      </c>
      <c r="F13982" s="3">
        <f t="shared" si="437"/>
        <v>95.316783257509016</v>
      </c>
      <c r="G13982" t="s">
        <v>14473</v>
      </c>
    </row>
    <row r="13983" spans="1:7" x14ac:dyDescent="0.35">
      <c r="A13983" t="s">
        <v>10</v>
      </c>
      <c r="B13983" t="s">
        <v>9</v>
      </c>
      <c r="C13983" t="s">
        <v>3216</v>
      </c>
      <c r="D13983" s="2">
        <v>108991.86</v>
      </c>
      <c r="E13983" s="3">
        <f t="shared" si="436"/>
        <v>4.9332782546528814E-4</v>
      </c>
      <c r="F13983" s="3">
        <f t="shared" si="437"/>
        <v>95.317276585334483</v>
      </c>
      <c r="G13983" t="s">
        <v>14473</v>
      </c>
    </row>
    <row r="13984" spans="1:7" x14ac:dyDescent="0.35">
      <c r="A13984" t="s">
        <v>3</v>
      </c>
      <c r="B13984" t="s">
        <v>55</v>
      </c>
      <c r="C13984" t="s">
        <v>11853</v>
      </c>
      <c r="D13984" s="2">
        <v>108981.31</v>
      </c>
      <c r="E13984" s="3">
        <f t="shared" si="436"/>
        <v>4.9328007319682818E-4</v>
      </c>
      <c r="F13984" s="3">
        <f t="shared" si="437"/>
        <v>95.317769865407683</v>
      </c>
      <c r="G13984" t="s">
        <v>14480</v>
      </c>
    </row>
    <row r="13985" spans="1:7" x14ac:dyDescent="0.35">
      <c r="A13985" t="s">
        <v>3</v>
      </c>
      <c r="B13985" t="s">
        <v>8</v>
      </c>
      <c r="C13985" t="s">
        <v>1714</v>
      </c>
      <c r="D13985" s="2">
        <v>108978.67</v>
      </c>
      <c r="E13985" s="3">
        <f t="shared" si="436"/>
        <v>4.9326812381400987E-4</v>
      </c>
      <c r="F13985" s="3">
        <f t="shared" si="437"/>
        <v>95.318263133531502</v>
      </c>
      <c r="G13985" t="s">
        <v>14473</v>
      </c>
    </row>
    <row r="13986" spans="1:7" x14ac:dyDescent="0.35">
      <c r="A13986" t="s">
        <v>3</v>
      </c>
      <c r="B13986" t="s">
        <v>9</v>
      </c>
      <c r="C13986" t="s">
        <v>2290</v>
      </c>
      <c r="D13986" s="2">
        <v>108931.31</v>
      </c>
      <c r="E13986" s="3">
        <f t="shared" si="436"/>
        <v>4.9305375912829812E-4</v>
      </c>
      <c r="F13986" s="3">
        <f t="shared" si="437"/>
        <v>95.318756187290631</v>
      </c>
      <c r="G13986" t="s">
        <v>14473</v>
      </c>
    </row>
    <row r="13987" spans="1:7" x14ac:dyDescent="0.35">
      <c r="A13987" t="s">
        <v>3</v>
      </c>
      <c r="B13987" t="s">
        <v>6</v>
      </c>
      <c r="C13987" t="s">
        <v>736</v>
      </c>
      <c r="D13987" s="2">
        <v>108922.39</v>
      </c>
      <c r="E13987" s="3">
        <f t="shared" si="436"/>
        <v>4.9301338469847234E-4</v>
      </c>
      <c r="F13987" s="3">
        <f t="shared" si="437"/>
        <v>95.31924920067533</v>
      </c>
      <c r="G13987" t="s">
        <v>14473</v>
      </c>
    </row>
    <row r="13988" spans="1:7" x14ac:dyDescent="0.35">
      <c r="A13988" t="s">
        <v>3</v>
      </c>
      <c r="B13988" t="s">
        <v>73</v>
      </c>
      <c r="C13988" t="s">
        <v>3011</v>
      </c>
      <c r="D13988" s="2">
        <v>108912</v>
      </c>
      <c r="E13988" s="3">
        <f t="shared" si="436"/>
        <v>4.9296635663503179E-4</v>
      </c>
      <c r="F13988" s="3">
        <f t="shared" si="437"/>
        <v>95.319742167031961</v>
      </c>
      <c r="G13988" t="s">
        <v>14473</v>
      </c>
    </row>
    <row r="13989" spans="1:7" x14ac:dyDescent="0.35">
      <c r="A13989" t="s">
        <v>10</v>
      </c>
      <c r="B13989" t="s">
        <v>8</v>
      </c>
      <c r="C13989" t="s">
        <v>5946</v>
      </c>
      <c r="D13989" s="2">
        <v>108907.85</v>
      </c>
      <c r="E13989" s="3">
        <f t="shared" si="436"/>
        <v>4.9294757256734389E-4</v>
      </c>
      <c r="F13989" s="3">
        <f t="shared" si="437"/>
        <v>95.320235114604529</v>
      </c>
      <c r="G13989" t="s">
        <v>14473</v>
      </c>
    </row>
    <row r="13990" spans="1:7" x14ac:dyDescent="0.35">
      <c r="A13990" t="s">
        <v>10</v>
      </c>
      <c r="B13990" t="s">
        <v>22</v>
      </c>
      <c r="C13990" t="s">
        <v>2578</v>
      </c>
      <c r="D13990" s="2">
        <v>108895.63</v>
      </c>
      <c r="E13990" s="3">
        <f t="shared" si="436"/>
        <v>4.9289226140899502E-4</v>
      </c>
      <c r="F13990" s="3">
        <f t="shared" si="437"/>
        <v>95.320728006865934</v>
      </c>
      <c r="G13990" t="s">
        <v>14473</v>
      </c>
    </row>
    <row r="13991" spans="1:7" x14ac:dyDescent="0.35">
      <c r="A13991" t="s">
        <v>3</v>
      </c>
      <c r="B13991" t="s">
        <v>22</v>
      </c>
      <c r="C13991" t="s">
        <v>9931</v>
      </c>
      <c r="D13991" s="2">
        <v>108892.05</v>
      </c>
      <c r="E13991" s="3">
        <f t="shared" si="436"/>
        <v>4.9287605732168825E-4</v>
      </c>
      <c r="F13991" s="3">
        <f t="shared" si="437"/>
        <v>95.321220882923257</v>
      </c>
      <c r="G13991" t="s">
        <v>14473</v>
      </c>
    </row>
    <row r="13992" spans="1:7" x14ac:dyDescent="0.35">
      <c r="A13992" t="s">
        <v>10</v>
      </c>
      <c r="B13992" t="s">
        <v>9</v>
      </c>
      <c r="C13992" t="s">
        <v>11931</v>
      </c>
      <c r="D13992" s="2">
        <v>108871.94</v>
      </c>
      <c r="E13992" s="3">
        <f t="shared" si="436"/>
        <v>4.9278503380332541E-4</v>
      </c>
      <c r="F13992" s="3">
        <f t="shared" si="437"/>
        <v>95.321713667957056</v>
      </c>
      <c r="G13992" t="s">
        <v>14480</v>
      </c>
    </row>
    <row r="13993" spans="1:7" x14ac:dyDescent="0.35">
      <c r="A13993" t="s">
        <v>3</v>
      </c>
      <c r="B13993" t="s">
        <v>9</v>
      </c>
      <c r="C13993" s="8" t="s">
        <v>6455</v>
      </c>
      <c r="D13993" s="2">
        <v>108871.75</v>
      </c>
      <c r="E13993" s="3">
        <f t="shared" si="436"/>
        <v>4.9278417380986506E-4</v>
      </c>
      <c r="F13993" s="3">
        <f t="shared" si="437"/>
        <v>95.322206452130871</v>
      </c>
      <c r="G13993" t="s">
        <v>14480</v>
      </c>
    </row>
    <row r="13994" spans="1:7" x14ac:dyDescent="0.35">
      <c r="A13994" t="s">
        <v>10</v>
      </c>
      <c r="B13994" t="s">
        <v>6</v>
      </c>
      <c r="C13994" t="s">
        <v>13387</v>
      </c>
      <c r="D13994" s="2">
        <v>108862.7</v>
      </c>
      <c r="E13994" s="3">
        <f t="shared" si="436"/>
        <v>4.9274321096346102E-4</v>
      </c>
      <c r="F13994" s="3">
        <f t="shared" si="437"/>
        <v>95.322699195341841</v>
      </c>
      <c r="G13994" t="s">
        <v>14473</v>
      </c>
    </row>
    <row r="13995" spans="1:7" x14ac:dyDescent="0.35">
      <c r="A13995" t="s">
        <v>3</v>
      </c>
      <c r="B13995" t="s">
        <v>180</v>
      </c>
      <c r="C13995" t="s">
        <v>3383</v>
      </c>
      <c r="D13995" s="2">
        <v>108849.2</v>
      </c>
      <c r="E13995" s="3">
        <f t="shared" si="436"/>
        <v>4.9268210616495794E-4</v>
      </c>
      <c r="F13995" s="3">
        <f t="shared" si="437"/>
        <v>95.323191877448011</v>
      </c>
      <c r="G13995" t="s">
        <v>14480</v>
      </c>
    </row>
    <row r="13996" spans="1:7" x14ac:dyDescent="0.35">
      <c r="A13996" t="s">
        <v>10</v>
      </c>
      <c r="B13996" t="s">
        <v>9</v>
      </c>
      <c r="C13996" t="s">
        <v>4082</v>
      </c>
      <c r="D13996" s="2">
        <v>108842.24000000001</v>
      </c>
      <c r="E13996" s="3">
        <f t="shared" si="436"/>
        <v>4.9265060324661853E-4</v>
      </c>
      <c r="F13996" s="3">
        <f t="shared" si="437"/>
        <v>95.32368452805126</v>
      </c>
      <c r="G13996" t="s">
        <v>14480</v>
      </c>
    </row>
    <row r="13997" spans="1:7" x14ac:dyDescent="0.35">
      <c r="A13997" t="s">
        <v>3</v>
      </c>
      <c r="B13997" t="s">
        <v>33</v>
      </c>
      <c r="C13997" t="s">
        <v>9214</v>
      </c>
      <c r="D13997" s="2">
        <v>108798.66</v>
      </c>
      <c r="E13997" s="3">
        <f t="shared" si="436"/>
        <v>4.9245334790448778E-4</v>
      </c>
      <c r="F13997" s="3">
        <f t="shared" si="437"/>
        <v>95.324176981399162</v>
      </c>
      <c r="G13997" t="s">
        <v>14480</v>
      </c>
    </row>
    <row r="13998" spans="1:7" x14ac:dyDescent="0.35">
      <c r="A13998" t="s">
        <v>10</v>
      </c>
      <c r="B13998" t="s">
        <v>8</v>
      </c>
      <c r="C13998" t="s">
        <v>9460</v>
      </c>
      <c r="D13998" s="2">
        <v>108779.37</v>
      </c>
      <c r="E13998" s="3">
        <f t="shared" si="436"/>
        <v>4.9236603593684882E-4</v>
      </c>
      <c r="F13998" s="3">
        <f t="shared" si="437"/>
        <v>95.324669347435105</v>
      </c>
      <c r="G13998" t="s">
        <v>14473</v>
      </c>
    </row>
    <row r="13999" spans="1:7" x14ac:dyDescent="0.35">
      <c r="A13999" t="s">
        <v>10</v>
      </c>
      <c r="B13999" t="s">
        <v>9</v>
      </c>
      <c r="C13999" t="s">
        <v>3375</v>
      </c>
      <c r="D13999" s="2">
        <v>108779.32</v>
      </c>
      <c r="E13999" s="3">
        <f t="shared" si="436"/>
        <v>4.9236580962278031E-4</v>
      </c>
      <c r="F13999" s="3">
        <f t="shared" si="437"/>
        <v>95.325161713244725</v>
      </c>
      <c r="G13999" t="s">
        <v>14473</v>
      </c>
    </row>
    <row r="14000" spans="1:7" x14ac:dyDescent="0.35">
      <c r="A14000" t="s">
        <v>10</v>
      </c>
      <c r="B14000" t="s">
        <v>6</v>
      </c>
      <c r="C14000" s="8" t="s">
        <v>12589</v>
      </c>
      <c r="D14000" s="2">
        <v>108773.01</v>
      </c>
      <c r="E14000" s="3">
        <f t="shared" si="436"/>
        <v>4.923372487873318E-4</v>
      </c>
      <c r="F14000" s="3">
        <f t="shared" si="437"/>
        <v>95.325654050493512</v>
      </c>
      <c r="G14000" t="s">
        <v>14480</v>
      </c>
    </row>
    <row r="14001" spans="1:7" x14ac:dyDescent="0.35">
      <c r="A14001" t="s">
        <v>10</v>
      </c>
      <c r="B14001" t="s">
        <v>9</v>
      </c>
      <c r="C14001" s="8" t="s">
        <v>12244</v>
      </c>
      <c r="D14001" s="2">
        <v>108758.38</v>
      </c>
      <c r="E14001" s="3">
        <f t="shared" si="436"/>
        <v>4.9227102929087991E-4</v>
      </c>
      <c r="F14001" s="3">
        <f t="shared" si="437"/>
        <v>95.326146321522799</v>
      </c>
      <c r="G14001" t="s">
        <v>14480</v>
      </c>
    </row>
    <row r="14002" spans="1:7" x14ac:dyDescent="0.35">
      <c r="A14002" t="s">
        <v>10</v>
      </c>
      <c r="B14002" t="s">
        <v>180</v>
      </c>
      <c r="C14002" t="s">
        <v>707</v>
      </c>
      <c r="D14002" s="2">
        <v>108752.15</v>
      </c>
      <c r="E14002" s="3">
        <f t="shared" si="436"/>
        <v>4.9224283055794094E-4</v>
      </c>
      <c r="F14002" s="3">
        <f t="shared" si="437"/>
        <v>95.32663856435336</v>
      </c>
      <c r="G14002" t="s">
        <v>14480</v>
      </c>
    </row>
    <row r="14003" spans="1:7" x14ac:dyDescent="0.35">
      <c r="A14003" t="s">
        <v>10</v>
      </c>
      <c r="B14003" t="s">
        <v>9</v>
      </c>
      <c r="C14003" s="8" t="s">
        <v>7895</v>
      </c>
      <c r="D14003" s="2">
        <v>108742.6</v>
      </c>
      <c r="E14003" s="3">
        <f t="shared" si="436"/>
        <v>4.9219960457085184E-4</v>
      </c>
      <c r="F14003" s="3">
        <f t="shared" si="437"/>
        <v>95.327130763957925</v>
      </c>
      <c r="G14003" t="s">
        <v>14480</v>
      </c>
    </row>
    <row r="14004" spans="1:7" x14ac:dyDescent="0.35">
      <c r="A14004" t="s">
        <v>3</v>
      </c>
      <c r="B14004" t="s">
        <v>483</v>
      </c>
      <c r="C14004" t="s">
        <v>11406</v>
      </c>
      <c r="D14004" s="2">
        <v>108718</v>
      </c>
      <c r="E14004" s="3">
        <f t="shared" si="436"/>
        <v>4.9208825804913502E-4</v>
      </c>
      <c r="F14004" s="3">
        <f t="shared" si="437"/>
        <v>95.327622852215967</v>
      </c>
      <c r="G14004" t="s">
        <v>14473</v>
      </c>
    </row>
    <row r="14005" spans="1:7" x14ac:dyDescent="0.35">
      <c r="A14005" t="s">
        <v>3</v>
      </c>
      <c r="B14005" t="s">
        <v>139</v>
      </c>
      <c r="C14005" t="s">
        <v>7716</v>
      </c>
      <c r="D14005" s="2">
        <v>108687.28</v>
      </c>
      <c r="E14005" s="3">
        <f t="shared" si="436"/>
        <v>4.9194921068543003E-4</v>
      </c>
      <c r="F14005" s="3">
        <f t="shared" si="437"/>
        <v>95.328114801426651</v>
      </c>
      <c r="G14005" t="s">
        <v>14473</v>
      </c>
    </row>
    <row r="14006" spans="1:7" x14ac:dyDescent="0.35">
      <c r="A14006" t="s">
        <v>3</v>
      </c>
      <c r="B14006" t="s">
        <v>9</v>
      </c>
      <c r="C14006" t="s">
        <v>7204</v>
      </c>
      <c r="D14006" s="2">
        <v>108660.22</v>
      </c>
      <c r="E14006" s="3">
        <f t="shared" si="436"/>
        <v>4.9182672951154157E-4</v>
      </c>
      <c r="F14006" s="3">
        <f t="shared" si="437"/>
        <v>95.328606628156166</v>
      </c>
      <c r="G14006" t="s">
        <v>14480</v>
      </c>
    </row>
    <row r="14007" spans="1:7" x14ac:dyDescent="0.35">
      <c r="A14007" t="s">
        <v>10</v>
      </c>
      <c r="B14007" t="s">
        <v>33</v>
      </c>
      <c r="C14007" t="s">
        <v>6812</v>
      </c>
      <c r="D14007" s="2">
        <v>108655.6</v>
      </c>
      <c r="E14007" s="3">
        <f t="shared" si="436"/>
        <v>4.9180581809160943E-4</v>
      </c>
      <c r="F14007" s="3">
        <f t="shared" si="437"/>
        <v>95.329098433974252</v>
      </c>
      <c r="G14007" t="s">
        <v>14473</v>
      </c>
    </row>
    <row r="14008" spans="1:7" x14ac:dyDescent="0.35">
      <c r="A14008" t="s">
        <v>10</v>
      </c>
      <c r="B14008" t="s">
        <v>15</v>
      </c>
      <c r="C14008" t="s">
        <v>8822</v>
      </c>
      <c r="D14008" s="2">
        <v>108653.94</v>
      </c>
      <c r="E14008" s="3">
        <f t="shared" si="436"/>
        <v>4.917983044645342E-4</v>
      </c>
      <c r="F14008" s="3">
        <f t="shared" si="437"/>
        <v>95.329590232278719</v>
      </c>
      <c r="G14008" t="s">
        <v>14473</v>
      </c>
    </row>
    <row r="14009" spans="1:7" x14ac:dyDescent="0.35">
      <c r="A14009" t="s">
        <v>10</v>
      </c>
      <c r="B14009" t="s">
        <v>29</v>
      </c>
      <c r="C14009" t="s">
        <v>2807</v>
      </c>
      <c r="D14009" s="2">
        <v>108625.87</v>
      </c>
      <c r="E14009" s="3">
        <f t="shared" si="436"/>
        <v>4.9167125174646141E-4</v>
      </c>
      <c r="F14009" s="3">
        <f t="shared" si="437"/>
        <v>95.33008190353047</v>
      </c>
      <c r="G14009" t="s">
        <v>14473</v>
      </c>
    </row>
    <row r="14010" spans="1:7" x14ac:dyDescent="0.35">
      <c r="A14010" t="s">
        <v>10</v>
      </c>
      <c r="B14010" t="s">
        <v>9</v>
      </c>
      <c r="C14010" t="s">
        <v>12958</v>
      </c>
      <c r="D14010" s="2">
        <v>108607.09</v>
      </c>
      <c r="E14010" s="3">
        <f t="shared" si="436"/>
        <v>4.915862481823215E-4</v>
      </c>
      <c r="F14010" s="3">
        <f t="shared" si="437"/>
        <v>95.330573489778658</v>
      </c>
      <c r="G14010" t="s">
        <v>14480</v>
      </c>
    </row>
    <row r="14011" spans="1:7" x14ac:dyDescent="0.35">
      <c r="A14011" t="s">
        <v>3</v>
      </c>
      <c r="B14011" t="s">
        <v>33</v>
      </c>
      <c r="C14011" t="s">
        <v>91</v>
      </c>
      <c r="D14011" s="2">
        <v>108600.76</v>
      </c>
      <c r="E14011" s="3">
        <f t="shared" si="436"/>
        <v>4.9155759682124552E-4</v>
      </c>
      <c r="F14011" s="3">
        <f t="shared" si="437"/>
        <v>95.331065047375475</v>
      </c>
      <c r="G14011" t="s">
        <v>14473</v>
      </c>
    </row>
    <row r="14012" spans="1:7" x14ac:dyDescent="0.35">
      <c r="A14012" t="s">
        <v>10</v>
      </c>
      <c r="B14012" t="s">
        <v>139</v>
      </c>
      <c r="C14012" t="s">
        <v>2298</v>
      </c>
      <c r="D14012" s="2">
        <v>108600.55</v>
      </c>
      <c r="E14012" s="3">
        <f t="shared" si="436"/>
        <v>4.9155664630215771E-4</v>
      </c>
      <c r="F14012" s="3">
        <f t="shared" si="437"/>
        <v>95.33155660402177</v>
      </c>
      <c r="G14012" t="s">
        <v>14480</v>
      </c>
    </row>
    <row r="14013" spans="1:7" x14ac:dyDescent="0.35">
      <c r="A14013" t="s">
        <v>3</v>
      </c>
      <c r="B14013" t="s">
        <v>8</v>
      </c>
      <c r="C14013" t="s">
        <v>1295</v>
      </c>
      <c r="D14013" s="2">
        <v>108596.88</v>
      </c>
      <c r="E14013" s="3">
        <f t="shared" si="436"/>
        <v>4.9154003484952761E-4</v>
      </c>
      <c r="F14013" s="3">
        <f t="shared" si="437"/>
        <v>95.332048144056614</v>
      </c>
      <c r="G14013" t="s">
        <v>14473</v>
      </c>
    </row>
    <row r="14014" spans="1:7" x14ac:dyDescent="0.35">
      <c r="A14014" t="s">
        <v>3</v>
      </c>
      <c r="B14014" t="s">
        <v>6</v>
      </c>
      <c r="C14014" t="s">
        <v>6983</v>
      </c>
      <c r="D14014" s="2">
        <v>108596.68</v>
      </c>
      <c r="E14014" s="3">
        <f t="shared" si="436"/>
        <v>4.9153912959325348E-4</v>
      </c>
      <c r="F14014" s="3">
        <f t="shared" si="437"/>
        <v>95.332539683186212</v>
      </c>
      <c r="G14014" t="s">
        <v>14473</v>
      </c>
    </row>
    <row r="14015" spans="1:7" x14ac:dyDescent="0.35">
      <c r="A14015" t="s">
        <v>3</v>
      </c>
      <c r="B14015" t="s">
        <v>33</v>
      </c>
      <c r="C14015" t="s">
        <v>1773</v>
      </c>
      <c r="D14015" s="2">
        <v>108592.33</v>
      </c>
      <c r="E14015" s="3">
        <f t="shared" si="436"/>
        <v>4.9151944026929145E-4</v>
      </c>
      <c r="F14015" s="3">
        <f t="shared" si="437"/>
        <v>95.333031202626486</v>
      </c>
      <c r="G14015" t="s">
        <v>14473</v>
      </c>
    </row>
    <row r="14016" spans="1:7" x14ac:dyDescent="0.35">
      <c r="A14016" t="s">
        <v>10</v>
      </c>
      <c r="B14016" t="s">
        <v>8</v>
      </c>
      <c r="C14016" t="s">
        <v>2625</v>
      </c>
      <c r="D14016" s="2">
        <v>108570.81</v>
      </c>
      <c r="E14016" s="3">
        <f t="shared" si="436"/>
        <v>4.9142203469419601E-4</v>
      </c>
      <c r="F14016" s="3">
        <f t="shared" si="437"/>
        <v>95.333522624661185</v>
      </c>
      <c r="G14016" t="s">
        <v>14480</v>
      </c>
    </row>
    <row r="14017" spans="1:7" x14ac:dyDescent="0.35">
      <c r="A14017" t="s">
        <v>3</v>
      </c>
      <c r="B14017" t="s">
        <v>9</v>
      </c>
      <c r="C14017" t="s">
        <v>5299</v>
      </c>
      <c r="D14017" s="2">
        <v>108554.34</v>
      </c>
      <c r="E14017" s="3">
        <f t="shared" si="436"/>
        <v>4.9134748684002212E-4</v>
      </c>
      <c r="F14017" s="3">
        <f t="shared" si="437"/>
        <v>95.334013972148028</v>
      </c>
      <c r="G14017" t="s">
        <v>14480</v>
      </c>
    </row>
    <row r="14018" spans="1:7" x14ac:dyDescent="0.35">
      <c r="A14018" t="s">
        <v>10</v>
      </c>
      <c r="B14018" t="s">
        <v>9</v>
      </c>
      <c r="C14018" t="s">
        <v>12582</v>
      </c>
      <c r="D14018" s="2">
        <v>108547.45</v>
      </c>
      <c r="E14018" s="3">
        <f t="shared" si="436"/>
        <v>4.9131630076137869E-4</v>
      </c>
      <c r="F14018" s="3">
        <f t="shared" si="437"/>
        <v>95.334505288448796</v>
      </c>
      <c r="G14018" t="s">
        <v>14473</v>
      </c>
    </row>
    <row r="14019" spans="1:7" x14ac:dyDescent="0.35">
      <c r="A14019" t="s">
        <v>3</v>
      </c>
      <c r="B14019" t="s">
        <v>6</v>
      </c>
      <c r="C14019" s="8" t="s">
        <v>307</v>
      </c>
      <c r="D14019" s="2">
        <v>108547.44</v>
      </c>
      <c r="E14019" s="3">
        <f t="shared" ref="E14019:E14082" si="438">(D14019/$D$29638)*100</f>
        <v>4.9131625549856512E-4</v>
      </c>
      <c r="F14019" s="3">
        <f t="shared" si="437"/>
        <v>95.334996604704301</v>
      </c>
      <c r="G14019" t="s">
        <v>14480</v>
      </c>
    </row>
    <row r="14020" spans="1:7" x14ac:dyDescent="0.35">
      <c r="A14020" t="s">
        <v>3</v>
      </c>
      <c r="B14020" t="s">
        <v>4</v>
      </c>
      <c r="C14020" t="s">
        <v>127</v>
      </c>
      <c r="D14020" s="2">
        <v>108542.62</v>
      </c>
      <c r="E14020" s="3">
        <f t="shared" si="438"/>
        <v>4.9129443882235874E-4</v>
      </c>
      <c r="F14020" s="3">
        <f t="shared" ref="F14020:F14083" si="439">E14020+F14019</f>
        <v>95.335487899143118</v>
      </c>
      <c r="G14020" t="s">
        <v>14473</v>
      </c>
    </row>
    <row r="14021" spans="1:7" x14ac:dyDescent="0.35">
      <c r="A14021" t="s">
        <v>3</v>
      </c>
      <c r="B14021" t="s">
        <v>9</v>
      </c>
      <c r="C14021" t="s">
        <v>11990</v>
      </c>
      <c r="D14021" s="2">
        <v>108535</v>
      </c>
      <c r="E14021" s="3">
        <f t="shared" si="438"/>
        <v>4.9125994855831476E-4</v>
      </c>
      <c r="F14021" s="3">
        <f t="shared" si="439"/>
        <v>95.335979159091679</v>
      </c>
      <c r="G14021" t="s">
        <v>14473</v>
      </c>
    </row>
    <row r="14022" spans="1:7" x14ac:dyDescent="0.35">
      <c r="A14022" t="s">
        <v>3</v>
      </c>
      <c r="B14022" t="s">
        <v>8</v>
      </c>
      <c r="C14022" t="s">
        <v>3402</v>
      </c>
      <c r="D14022" s="2">
        <v>108532.74</v>
      </c>
      <c r="E14022" s="3">
        <f t="shared" si="438"/>
        <v>4.9124971916241725E-4</v>
      </c>
      <c r="F14022" s="3">
        <f t="shared" si="439"/>
        <v>95.33647040881084</v>
      </c>
      <c r="G14022" t="s">
        <v>14473</v>
      </c>
    </row>
    <row r="14023" spans="1:7" x14ac:dyDescent="0.35">
      <c r="A14023" t="s">
        <v>3</v>
      </c>
      <c r="B14023" t="s">
        <v>9</v>
      </c>
      <c r="C14023" t="s">
        <v>13950</v>
      </c>
      <c r="D14023" s="2">
        <v>108532.26</v>
      </c>
      <c r="E14023" s="3">
        <f t="shared" si="438"/>
        <v>4.9124754654735923E-4</v>
      </c>
      <c r="F14023" s="3">
        <f t="shared" si="439"/>
        <v>95.336961656357389</v>
      </c>
      <c r="G14023" t="s">
        <v>14473</v>
      </c>
    </row>
    <row r="14024" spans="1:7" x14ac:dyDescent="0.35">
      <c r="A14024" t="s">
        <v>3</v>
      </c>
      <c r="B14024" t="s">
        <v>8</v>
      </c>
      <c r="C14024" t="s">
        <v>4821</v>
      </c>
      <c r="D14024" s="2">
        <v>108525.6</v>
      </c>
      <c r="E14024" s="3">
        <f t="shared" si="438"/>
        <v>4.9121740151343107E-4</v>
      </c>
      <c r="F14024" s="3">
        <f t="shared" si="439"/>
        <v>95.337452873758906</v>
      </c>
      <c r="G14024" t="s">
        <v>14473</v>
      </c>
    </row>
    <row r="14025" spans="1:7" x14ac:dyDescent="0.35">
      <c r="A14025" t="s">
        <v>3</v>
      </c>
      <c r="B14025" t="s">
        <v>28</v>
      </c>
      <c r="C14025" t="s">
        <v>10811</v>
      </c>
      <c r="D14025" s="2">
        <v>108520</v>
      </c>
      <c r="E14025" s="3">
        <f t="shared" si="438"/>
        <v>4.9119205433775575E-4</v>
      </c>
      <c r="F14025" s="3">
        <f t="shared" si="439"/>
        <v>95.337944065813247</v>
      </c>
      <c r="G14025" t="s">
        <v>14473</v>
      </c>
    </row>
    <row r="14026" spans="1:7" x14ac:dyDescent="0.35">
      <c r="A14026" t="s">
        <v>3</v>
      </c>
      <c r="B14026" t="s">
        <v>143</v>
      </c>
      <c r="C14026" s="8" t="s">
        <v>7682</v>
      </c>
      <c r="D14026" s="2">
        <v>108512</v>
      </c>
      <c r="E14026" s="3">
        <f t="shared" si="438"/>
        <v>4.9115584408679087E-4</v>
      </c>
      <c r="F14026" s="3">
        <f t="shared" si="439"/>
        <v>95.338435221657335</v>
      </c>
      <c r="G14026" t="s">
        <v>14480</v>
      </c>
    </row>
    <row r="14027" spans="1:7" x14ac:dyDescent="0.35">
      <c r="A14027" t="s">
        <v>10</v>
      </c>
      <c r="B14027" t="s">
        <v>9</v>
      </c>
      <c r="C14027" t="s">
        <v>902</v>
      </c>
      <c r="D14027" s="2">
        <v>108503.03999999999</v>
      </c>
      <c r="E14027" s="3">
        <f t="shared" si="438"/>
        <v>4.9111528860571027E-4</v>
      </c>
      <c r="F14027" s="3">
        <f t="shared" si="439"/>
        <v>95.338926336945946</v>
      </c>
      <c r="G14027" t="s">
        <v>14473</v>
      </c>
    </row>
    <row r="14028" spans="1:7" x14ac:dyDescent="0.35">
      <c r="A14028" t="s">
        <v>3</v>
      </c>
      <c r="B14028" t="s">
        <v>22</v>
      </c>
      <c r="C14028" t="s">
        <v>12058</v>
      </c>
      <c r="D14028" s="2">
        <v>108500</v>
      </c>
      <c r="E14028" s="3">
        <f t="shared" si="438"/>
        <v>4.911015287103436E-4</v>
      </c>
      <c r="F14028" s="3">
        <f t="shared" si="439"/>
        <v>95.339417438474655</v>
      </c>
      <c r="G14028" t="s">
        <v>14473</v>
      </c>
    </row>
    <row r="14029" spans="1:7" x14ac:dyDescent="0.35">
      <c r="A14029" t="s">
        <v>10</v>
      </c>
      <c r="B14029" t="s">
        <v>18</v>
      </c>
      <c r="C14029" t="s">
        <v>1891</v>
      </c>
      <c r="D14029" s="2">
        <v>108498.07</v>
      </c>
      <c r="E14029" s="3">
        <f t="shared" si="438"/>
        <v>4.9109279298729838E-4</v>
      </c>
      <c r="F14029" s="3">
        <f t="shared" si="439"/>
        <v>95.339908531267639</v>
      </c>
      <c r="G14029" t="s">
        <v>14473</v>
      </c>
    </row>
    <row r="14030" spans="1:7" x14ac:dyDescent="0.35">
      <c r="A14030" t="s">
        <v>10</v>
      </c>
      <c r="B14030" t="s">
        <v>9</v>
      </c>
      <c r="C14030" t="s">
        <v>489</v>
      </c>
      <c r="D14030" s="2">
        <v>108490.9</v>
      </c>
      <c r="E14030" s="3">
        <f t="shared" si="438"/>
        <v>4.9106033954987116E-4</v>
      </c>
      <c r="F14030" s="3">
        <f t="shared" si="439"/>
        <v>95.340399591607195</v>
      </c>
      <c r="G14030" t="s">
        <v>14473</v>
      </c>
    </row>
    <row r="14031" spans="1:7" x14ac:dyDescent="0.35">
      <c r="A14031" t="s">
        <v>3</v>
      </c>
      <c r="B14031" t="s">
        <v>8</v>
      </c>
      <c r="C14031" t="s">
        <v>4918</v>
      </c>
      <c r="D14031" s="2">
        <v>108476.6</v>
      </c>
      <c r="E14031" s="3">
        <f t="shared" si="438"/>
        <v>4.9099561372627156E-4</v>
      </c>
      <c r="F14031" s="3">
        <f t="shared" si="439"/>
        <v>95.340890587220926</v>
      </c>
      <c r="G14031" t="s">
        <v>14473</v>
      </c>
    </row>
    <row r="14032" spans="1:7" x14ac:dyDescent="0.35">
      <c r="A14032" t="s">
        <v>3</v>
      </c>
      <c r="B14032" t="s">
        <v>1541</v>
      </c>
      <c r="C14032" t="s">
        <v>921</v>
      </c>
      <c r="D14032" s="2">
        <v>108463.5</v>
      </c>
      <c r="E14032" s="3">
        <f t="shared" si="438"/>
        <v>4.9093631944031662E-4</v>
      </c>
      <c r="F14032" s="3">
        <f t="shared" si="439"/>
        <v>95.341381523540363</v>
      </c>
      <c r="G14032" t="s">
        <v>14473</v>
      </c>
    </row>
    <row r="14033" spans="1:7" x14ac:dyDescent="0.35">
      <c r="A14033" t="s">
        <v>3</v>
      </c>
      <c r="B14033" t="s">
        <v>122</v>
      </c>
      <c r="C14033" s="6" t="s">
        <v>6069</v>
      </c>
      <c r="D14033" s="2">
        <v>108463.12</v>
      </c>
      <c r="E14033" s="3">
        <f t="shared" si="438"/>
        <v>4.9093459945339583E-4</v>
      </c>
      <c r="F14033" s="3">
        <f t="shared" si="439"/>
        <v>95.341872458139818</v>
      </c>
      <c r="G14033" t="s">
        <v>14473</v>
      </c>
    </row>
    <row r="14034" spans="1:7" x14ac:dyDescent="0.35">
      <c r="A14034" t="s">
        <v>3</v>
      </c>
      <c r="B14034" t="s">
        <v>9</v>
      </c>
      <c r="C14034" t="s">
        <v>12123</v>
      </c>
      <c r="D14034" s="2">
        <v>108427.14</v>
      </c>
      <c r="E14034" s="3">
        <f t="shared" si="438"/>
        <v>4.9077174384968159E-4</v>
      </c>
      <c r="F14034" s="3">
        <f t="shared" si="439"/>
        <v>95.342363229883674</v>
      </c>
      <c r="G14034" t="s">
        <v>14480</v>
      </c>
    </row>
    <row r="14035" spans="1:7" x14ac:dyDescent="0.35">
      <c r="A14035" t="s">
        <v>10</v>
      </c>
      <c r="B14035" t="s">
        <v>308</v>
      </c>
      <c r="C14035" t="s">
        <v>7288</v>
      </c>
      <c r="D14035" s="2">
        <v>108423.88</v>
      </c>
      <c r="E14035" s="3">
        <f t="shared" si="438"/>
        <v>4.9075698817241343E-4</v>
      </c>
      <c r="F14035" s="3">
        <f t="shared" si="439"/>
        <v>95.342853986871845</v>
      </c>
      <c r="G14035" t="s">
        <v>14480</v>
      </c>
    </row>
    <row r="14036" spans="1:7" x14ac:dyDescent="0.35">
      <c r="A14036" t="s">
        <v>3</v>
      </c>
      <c r="B14036" t="s">
        <v>18</v>
      </c>
      <c r="C14036" t="s">
        <v>4940</v>
      </c>
      <c r="D14036" s="2">
        <v>108413.31</v>
      </c>
      <c r="E14036" s="3">
        <f t="shared" si="438"/>
        <v>4.9070914537832622E-4</v>
      </c>
      <c r="F14036" s="3">
        <f t="shared" si="439"/>
        <v>95.343344696017226</v>
      </c>
      <c r="G14036" t="s">
        <v>14473</v>
      </c>
    </row>
    <row r="14037" spans="1:7" x14ac:dyDescent="0.35">
      <c r="A14037" t="s">
        <v>3</v>
      </c>
      <c r="B14037" t="s">
        <v>76</v>
      </c>
      <c r="C14037" t="s">
        <v>5948</v>
      </c>
      <c r="D14037" s="2">
        <v>108406.02</v>
      </c>
      <c r="E14037" s="3">
        <f t="shared" si="438"/>
        <v>4.9067614878713453E-4</v>
      </c>
      <c r="F14037" s="3">
        <f t="shared" si="439"/>
        <v>95.343835372166012</v>
      </c>
      <c r="G14037" t="s">
        <v>14473</v>
      </c>
    </row>
    <row r="14038" spans="1:7" x14ac:dyDescent="0.35">
      <c r="A14038" t="s">
        <v>3</v>
      </c>
      <c r="B14038" t="s">
        <v>180</v>
      </c>
      <c r="C14038" t="s">
        <v>9936</v>
      </c>
      <c r="D14038" s="2">
        <v>108389.67</v>
      </c>
      <c r="E14038" s="3">
        <f t="shared" si="438"/>
        <v>4.9060214408672511E-4</v>
      </c>
      <c r="F14038" s="3">
        <f t="shared" si="439"/>
        <v>95.344325974310095</v>
      </c>
      <c r="G14038" t="s">
        <v>14480</v>
      </c>
    </row>
    <row r="14039" spans="1:7" x14ac:dyDescent="0.35">
      <c r="A14039" t="s">
        <v>3</v>
      </c>
      <c r="B14039" t="s">
        <v>6</v>
      </c>
      <c r="C14039" t="s">
        <v>5322</v>
      </c>
      <c r="D14039" s="2">
        <v>108384</v>
      </c>
      <c r="E14039" s="3">
        <f t="shared" si="438"/>
        <v>4.9057648007135382E-4</v>
      </c>
      <c r="F14039" s="3">
        <f t="shared" si="439"/>
        <v>95.344816550790171</v>
      </c>
      <c r="G14039" t="s">
        <v>14473</v>
      </c>
    </row>
    <row r="14040" spans="1:7" x14ac:dyDescent="0.35">
      <c r="A14040" t="s">
        <v>10</v>
      </c>
      <c r="B14040" t="s">
        <v>475</v>
      </c>
      <c r="C14040" t="s">
        <v>7560</v>
      </c>
      <c r="D14040" s="2">
        <v>108384</v>
      </c>
      <c r="E14040" s="3">
        <f t="shared" si="438"/>
        <v>4.9057648007135382E-4</v>
      </c>
      <c r="F14040" s="3">
        <f t="shared" si="439"/>
        <v>95.345307127270246</v>
      </c>
      <c r="G14040" t="s">
        <v>14473</v>
      </c>
    </row>
    <row r="14041" spans="1:7" x14ac:dyDescent="0.35">
      <c r="A14041" t="s">
        <v>10</v>
      </c>
      <c r="B14041" t="s">
        <v>166</v>
      </c>
      <c r="C14041" t="s">
        <v>1937</v>
      </c>
      <c r="D14041" s="2">
        <v>108381.28</v>
      </c>
      <c r="E14041" s="3">
        <f t="shared" si="438"/>
        <v>4.9056416858602576E-4</v>
      </c>
      <c r="F14041" s="3">
        <f t="shared" si="439"/>
        <v>95.345797691438833</v>
      </c>
      <c r="G14041" t="s">
        <v>14473</v>
      </c>
    </row>
    <row r="14042" spans="1:7" x14ac:dyDescent="0.35">
      <c r="A14042" t="s">
        <v>3</v>
      </c>
      <c r="B14042" t="s">
        <v>8</v>
      </c>
      <c r="C14042" t="s">
        <v>3267</v>
      </c>
      <c r="D14042" s="2">
        <v>108378.12</v>
      </c>
      <c r="E14042" s="3">
        <f t="shared" si="438"/>
        <v>4.9054986553689461E-4</v>
      </c>
      <c r="F14042" s="3">
        <f t="shared" si="439"/>
        <v>95.346288241304364</v>
      </c>
      <c r="G14042" t="s">
        <v>14473</v>
      </c>
    </row>
    <row r="14043" spans="1:7" x14ac:dyDescent="0.35">
      <c r="A14043" t="s">
        <v>3</v>
      </c>
      <c r="B14043" t="s">
        <v>9</v>
      </c>
      <c r="C14043" t="s">
        <v>14342</v>
      </c>
      <c r="D14043" s="2">
        <v>108362.5</v>
      </c>
      <c r="E14043" s="3">
        <f t="shared" si="438"/>
        <v>4.9047916502188585E-4</v>
      </c>
      <c r="F14043" s="3">
        <f t="shared" si="439"/>
        <v>95.346778720469388</v>
      </c>
      <c r="G14043" t="s">
        <v>14480</v>
      </c>
    </row>
    <row r="14044" spans="1:7" x14ac:dyDescent="0.35">
      <c r="A14044" t="s">
        <v>3</v>
      </c>
      <c r="B14044" t="s">
        <v>32</v>
      </c>
      <c r="C14044" t="s">
        <v>8261</v>
      </c>
      <c r="D14044" s="2">
        <v>108362.36</v>
      </c>
      <c r="E14044" s="3">
        <f t="shared" si="438"/>
        <v>4.9047853134249401E-4</v>
      </c>
      <c r="F14044" s="3">
        <f t="shared" si="439"/>
        <v>95.347269199000735</v>
      </c>
      <c r="G14044" t="s">
        <v>14473</v>
      </c>
    </row>
    <row r="14045" spans="1:7" x14ac:dyDescent="0.35">
      <c r="A14045" t="s">
        <v>3</v>
      </c>
      <c r="B14045" t="s">
        <v>40</v>
      </c>
      <c r="C14045" s="6" t="s">
        <v>6554</v>
      </c>
      <c r="D14045" s="2">
        <v>108342.15</v>
      </c>
      <c r="E14045" s="3">
        <f t="shared" si="438"/>
        <v>4.9038705519599405E-4</v>
      </c>
      <c r="F14045" s="3">
        <f t="shared" si="439"/>
        <v>95.347759586055929</v>
      </c>
      <c r="G14045" t="s">
        <v>14473</v>
      </c>
    </row>
    <row r="14046" spans="1:7" x14ac:dyDescent="0.35">
      <c r="A14046" t="s">
        <v>10</v>
      </c>
      <c r="B14046" t="s">
        <v>9</v>
      </c>
      <c r="C14046" t="s">
        <v>487</v>
      </c>
      <c r="D14046" s="2">
        <v>108339.2</v>
      </c>
      <c r="E14046" s="3">
        <f t="shared" si="438"/>
        <v>4.9037370266595082E-4</v>
      </c>
      <c r="F14046" s="3">
        <f t="shared" si="439"/>
        <v>95.34824995975859</v>
      </c>
      <c r="G14046" t="s">
        <v>14473</v>
      </c>
    </row>
    <row r="14047" spans="1:7" x14ac:dyDescent="0.35">
      <c r="A14047" t="s">
        <v>10</v>
      </c>
      <c r="B14047" t="s">
        <v>9</v>
      </c>
      <c r="C14047" t="s">
        <v>10846</v>
      </c>
      <c r="D14047" s="2">
        <v>108336.6</v>
      </c>
      <c r="E14047" s="3">
        <f t="shared" si="438"/>
        <v>4.9036193433438723E-4</v>
      </c>
      <c r="F14047" s="3">
        <f t="shared" si="439"/>
        <v>95.348740321692929</v>
      </c>
      <c r="G14047" t="s">
        <v>14473</v>
      </c>
    </row>
    <row r="14048" spans="1:7" x14ac:dyDescent="0.35">
      <c r="A14048" t="s">
        <v>10</v>
      </c>
      <c r="B14048" t="s">
        <v>8</v>
      </c>
      <c r="C14048" t="s">
        <v>1390</v>
      </c>
      <c r="D14048" s="2">
        <v>108333.7</v>
      </c>
      <c r="E14048" s="3">
        <f t="shared" si="438"/>
        <v>4.9034880811841251E-4</v>
      </c>
      <c r="F14048" s="3">
        <f t="shared" si="439"/>
        <v>95.349230670501044</v>
      </c>
      <c r="G14048" t="s">
        <v>14473</v>
      </c>
    </row>
    <row r="14049" spans="1:7" x14ac:dyDescent="0.35">
      <c r="A14049" t="s">
        <v>10</v>
      </c>
      <c r="B14049" t="s">
        <v>95</v>
      </c>
      <c r="C14049" t="s">
        <v>9302</v>
      </c>
      <c r="D14049" s="2">
        <v>108332.32</v>
      </c>
      <c r="E14049" s="3">
        <f t="shared" si="438"/>
        <v>4.9034256185012117E-4</v>
      </c>
      <c r="F14049" s="3">
        <f t="shared" si="439"/>
        <v>95.34972101306289</v>
      </c>
      <c r="G14049" t="s">
        <v>14473</v>
      </c>
    </row>
    <row r="14050" spans="1:7" x14ac:dyDescent="0.35">
      <c r="A14050" t="s">
        <v>10</v>
      </c>
      <c r="B14050" t="s">
        <v>11</v>
      </c>
      <c r="C14050" t="s">
        <v>8569</v>
      </c>
      <c r="D14050" s="2">
        <v>108317.5</v>
      </c>
      <c r="E14050" s="3">
        <f t="shared" si="438"/>
        <v>4.9027548236020883E-4</v>
      </c>
      <c r="F14050" s="3">
        <f t="shared" si="439"/>
        <v>95.350211288545253</v>
      </c>
      <c r="G14050" t="s">
        <v>14473</v>
      </c>
    </row>
    <row r="14051" spans="1:7" x14ac:dyDescent="0.35">
      <c r="A14051" t="s">
        <v>3</v>
      </c>
      <c r="B14051" t="s">
        <v>16</v>
      </c>
      <c r="C14051" t="s">
        <v>4541</v>
      </c>
      <c r="D14051" s="2">
        <v>108317.16</v>
      </c>
      <c r="E14051" s="3">
        <f t="shared" si="438"/>
        <v>4.9027394342454275E-4</v>
      </c>
      <c r="F14051" s="3">
        <f t="shared" si="439"/>
        <v>95.35070156248868</v>
      </c>
      <c r="G14051" t="s">
        <v>14473</v>
      </c>
    </row>
    <row r="14052" spans="1:7" x14ac:dyDescent="0.35">
      <c r="A14052" t="s">
        <v>3</v>
      </c>
      <c r="B14052" t="s">
        <v>38</v>
      </c>
      <c r="C14052" t="s">
        <v>7508</v>
      </c>
      <c r="D14052" s="2">
        <v>108315.57</v>
      </c>
      <c r="E14052" s="3">
        <f t="shared" si="438"/>
        <v>4.9026674663716361E-4</v>
      </c>
      <c r="F14052" s="3">
        <f t="shared" si="439"/>
        <v>95.351191829235319</v>
      </c>
      <c r="G14052" t="s">
        <v>14473</v>
      </c>
    </row>
    <row r="14053" spans="1:7" x14ac:dyDescent="0.35">
      <c r="A14053" t="s">
        <v>10</v>
      </c>
      <c r="B14053" t="s">
        <v>6</v>
      </c>
      <c r="C14053" t="s">
        <v>3396</v>
      </c>
      <c r="D14053" s="2">
        <v>108303.72</v>
      </c>
      <c r="E14053" s="3">
        <f t="shared" si="438"/>
        <v>4.9021311020292185E-4</v>
      </c>
      <c r="F14053" s="3">
        <f t="shared" si="439"/>
        <v>95.351682042345516</v>
      </c>
      <c r="G14053" t="s">
        <v>14480</v>
      </c>
    </row>
    <row r="14054" spans="1:7" x14ac:dyDescent="0.35">
      <c r="A14054" t="s">
        <v>10</v>
      </c>
      <c r="B14054" t="s">
        <v>8</v>
      </c>
      <c r="C14054" t="s">
        <v>10677</v>
      </c>
      <c r="D14054" s="2">
        <v>108295.99</v>
      </c>
      <c r="E14054" s="3">
        <f t="shared" si="438"/>
        <v>4.9017812204792707E-4</v>
      </c>
      <c r="F14054" s="3">
        <f t="shared" si="439"/>
        <v>95.352172220467565</v>
      </c>
      <c r="G14054" t="s">
        <v>14473</v>
      </c>
    </row>
    <row r="14055" spans="1:7" x14ac:dyDescent="0.35">
      <c r="A14055" t="s">
        <v>3</v>
      </c>
      <c r="B14055" t="s">
        <v>516</v>
      </c>
      <c r="C14055" t="s">
        <v>7722</v>
      </c>
      <c r="D14055" s="2">
        <v>108275.7</v>
      </c>
      <c r="E14055" s="3">
        <f t="shared" si="438"/>
        <v>4.9008628379891756E-4</v>
      </c>
      <c r="F14055" s="3">
        <f t="shared" si="439"/>
        <v>95.35266230675137</v>
      </c>
      <c r="G14055" t="s">
        <v>14473</v>
      </c>
    </row>
    <row r="14056" spans="1:7" x14ac:dyDescent="0.35">
      <c r="A14056" t="s">
        <v>10</v>
      </c>
      <c r="B14056" t="s">
        <v>9</v>
      </c>
      <c r="C14056" t="s">
        <v>9440</v>
      </c>
      <c r="D14056" s="2">
        <v>108273.49</v>
      </c>
      <c r="E14056" s="3">
        <f t="shared" si="438"/>
        <v>4.9007628071708856E-4</v>
      </c>
      <c r="F14056" s="3">
        <f t="shared" si="439"/>
        <v>95.353152383032082</v>
      </c>
      <c r="G14056" t="s">
        <v>14480</v>
      </c>
    </row>
    <row r="14057" spans="1:7" x14ac:dyDescent="0.35">
      <c r="A14057" t="s">
        <v>10</v>
      </c>
      <c r="B14057" t="s">
        <v>6</v>
      </c>
      <c r="C14057" t="s">
        <v>3397</v>
      </c>
      <c r="D14057" s="2">
        <v>108257</v>
      </c>
      <c r="E14057" s="3">
        <f t="shared" si="438"/>
        <v>4.9000164233728742E-4</v>
      </c>
      <c r="F14057" s="3">
        <f t="shared" si="439"/>
        <v>95.353642384674416</v>
      </c>
      <c r="G14057" t="s">
        <v>14473</v>
      </c>
    </row>
    <row r="14058" spans="1:7" x14ac:dyDescent="0.35">
      <c r="A14058" t="s">
        <v>10</v>
      </c>
      <c r="B14058" t="s">
        <v>9</v>
      </c>
      <c r="C14058" t="s">
        <v>11356</v>
      </c>
      <c r="D14058" s="2">
        <v>108256.39</v>
      </c>
      <c r="E14058" s="3">
        <f t="shared" si="438"/>
        <v>4.8999888130565124E-4</v>
      </c>
      <c r="F14058" s="3">
        <f t="shared" si="439"/>
        <v>95.354132383555722</v>
      </c>
      <c r="G14058" t="s">
        <v>14480</v>
      </c>
    </row>
    <row r="14059" spans="1:7" x14ac:dyDescent="0.35">
      <c r="A14059" t="s">
        <v>10</v>
      </c>
      <c r="B14059" t="s">
        <v>29</v>
      </c>
      <c r="C14059" t="s">
        <v>5767</v>
      </c>
      <c r="D14059" s="2">
        <v>108246.08</v>
      </c>
      <c r="E14059" s="3">
        <f t="shared" si="438"/>
        <v>4.8995221534472034E-4</v>
      </c>
      <c r="F14059" s="3">
        <f t="shared" si="439"/>
        <v>95.354622335771069</v>
      </c>
      <c r="G14059" t="s">
        <v>14473</v>
      </c>
    </row>
    <row r="14060" spans="1:7" x14ac:dyDescent="0.35">
      <c r="A14060" t="s">
        <v>3</v>
      </c>
      <c r="B14060" t="s">
        <v>22</v>
      </c>
      <c r="C14060" t="s">
        <v>1345</v>
      </c>
      <c r="D14060" s="2">
        <v>108244.87</v>
      </c>
      <c r="E14060" s="3">
        <f t="shared" si="438"/>
        <v>4.8994673854426188E-4</v>
      </c>
      <c r="F14060" s="3">
        <f t="shared" si="439"/>
        <v>95.355112282509609</v>
      </c>
      <c r="G14060" t="s">
        <v>14473</v>
      </c>
    </row>
    <row r="14061" spans="1:7" x14ac:dyDescent="0.35">
      <c r="A14061" t="s">
        <v>10</v>
      </c>
      <c r="B14061" t="s">
        <v>55</v>
      </c>
      <c r="C14061" t="s">
        <v>5358</v>
      </c>
      <c r="D14061" s="2">
        <v>108234.2</v>
      </c>
      <c r="E14061" s="3">
        <f t="shared" si="438"/>
        <v>4.8989844312203755E-4</v>
      </c>
      <c r="F14061" s="3">
        <f t="shared" si="439"/>
        <v>95.355602180952729</v>
      </c>
      <c r="G14061" t="s">
        <v>14473</v>
      </c>
    </row>
    <row r="14062" spans="1:7" x14ac:dyDescent="0.35">
      <c r="A14062" t="s">
        <v>10</v>
      </c>
      <c r="B14062" t="s">
        <v>18</v>
      </c>
      <c r="C14062" t="s">
        <v>8963</v>
      </c>
      <c r="D14062" s="2">
        <v>108202.73</v>
      </c>
      <c r="E14062" s="3">
        <f t="shared" si="438"/>
        <v>4.8975600104730476E-4</v>
      </c>
      <c r="F14062" s="3">
        <f t="shared" si="439"/>
        <v>95.356091936953774</v>
      </c>
      <c r="G14062" t="s">
        <v>14473</v>
      </c>
    </row>
    <row r="14063" spans="1:7" x14ac:dyDescent="0.35">
      <c r="A14063" t="s">
        <v>10</v>
      </c>
      <c r="B14063" t="s">
        <v>350</v>
      </c>
      <c r="C14063" t="s">
        <v>6606</v>
      </c>
      <c r="D14063" s="2">
        <v>108201</v>
      </c>
      <c r="E14063" s="3">
        <f t="shared" si="438"/>
        <v>4.8974817058053367E-4</v>
      </c>
      <c r="F14063" s="3">
        <f t="shared" si="439"/>
        <v>95.356581685124354</v>
      </c>
      <c r="G14063" t="s">
        <v>14473</v>
      </c>
    </row>
    <row r="14064" spans="1:7" x14ac:dyDescent="0.35">
      <c r="A14064" t="s">
        <v>10</v>
      </c>
      <c r="B14064" t="s">
        <v>33</v>
      </c>
      <c r="C14064" s="7" t="s">
        <v>6094</v>
      </c>
      <c r="D14064" s="2">
        <v>108194</v>
      </c>
      <c r="E14064" s="3">
        <f t="shared" si="438"/>
        <v>4.8971648661093943E-4</v>
      </c>
      <c r="F14064" s="3">
        <f t="shared" si="439"/>
        <v>95.357071401610966</v>
      </c>
      <c r="G14064" t="s">
        <v>14480</v>
      </c>
    </row>
    <row r="14065" spans="1:7" x14ac:dyDescent="0.35">
      <c r="A14065" t="s">
        <v>3</v>
      </c>
      <c r="B14065" t="s">
        <v>22</v>
      </c>
      <c r="C14065" t="s">
        <v>7167</v>
      </c>
      <c r="D14065" s="2">
        <v>108187.58</v>
      </c>
      <c r="E14065" s="3">
        <f t="shared" si="438"/>
        <v>4.8968742788454013E-4</v>
      </c>
      <c r="F14065" s="3">
        <f t="shared" si="439"/>
        <v>95.357561089038853</v>
      </c>
      <c r="G14065" t="s">
        <v>14473</v>
      </c>
    </row>
    <row r="14066" spans="1:7" x14ac:dyDescent="0.35">
      <c r="A14066" t="s">
        <v>10</v>
      </c>
      <c r="B14066" t="s">
        <v>8</v>
      </c>
      <c r="C14066" s="8" t="s">
        <v>1581</v>
      </c>
      <c r="D14066" s="2">
        <v>108186.39</v>
      </c>
      <c r="E14066" s="3">
        <f t="shared" si="438"/>
        <v>4.8968204160970913E-4</v>
      </c>
      <c r="F14066" s="3">
        <f t="shared" si="439"/>
        <v>95.358050771080457</v>
      </c>
      <c r="G14066" t="s">
        <v>14480</v>
      </c>
    </row>
    <row r="14067" spans="1:7" x14ac:dyDescent="0.35">
      <c r="A14067" t="s">
        <v>10</v>
      </c>
      <c r="B14067" t="s">
        <v>9</v>
      </c>
      <c r="C14067" s="8" t="s">
        <v>13895</v>
      </c>
      <c r="D14067" s="2">
        <v>108183.17</v>
      </c>
      <c r="E14067" s="3">
        <f t="shared" si="438"/>
        <v>4.896674669836958E-4</v>
      </c>
      <c r="F14067" s="3">
        <f t="shared" si="439"/>
        <v>95.358540438547436</v>
      </c>
      <c r="G14067" t="s">
        <v>14480</v>
      </c>
    </row>
    <row r="14068" spans="1:7" x14ac:dyDescent="0.35">
      <c r="A14068" t="s">
        <v>10</v>
      </c>
      <c r="B14068" t="s">
        <v>13</v>
      </c>
      <c r="C14068" t="s">
        <v>9143</v>
      </c>
      <c r="D14068" s="2">
        <v>108161.89</v>
      </c>
      <c r="E14068" s="3">
        <f t="shared" si="438"/>
        <v>4.8957114771612932E-4</v>
      </c>
      <c r="F14068" s="3">
        <f t="shared" si="439"/>
        <v>95.359030009695147</v>
      </c>
      <c r="G14068" t="s">
        <v>14473</v>
      </c>
    </row>
    <row r="14069" spans="1:7" x14ac:dyDescent="0.35">
      <c r="A14069" t="s">
        <v>10</v>
      </c>
      <c r="B14069" t="s">
        <v>22</v>
      </c>
      <c r="C14069" s="6" t="s">
        <v>8312</v>
      </c>
      <c r="D14069" s="2">
        <v>108139.93</v>
      </c>
      <c r="E14069" s="3">
        <f t="shared" si="438"/>
        <v>4.8947175057723091E-4</v>
      </c>
      <c r="F14069" s="3">
        <f t="shared" si="439"/>
        <v>95.35951948144573</v>
      </c>
      <c r="G14069" t="s">
        <v>14473</v>
      </c>
    </row>
    <row r="14070" spans="1:7" x14ac:dyDescent="0.35">
      <c r="A14070" t="s">
        <v>3</v>
      </c>
      <c r="B14070" t="s">
        <v>4</v>
      </c>
      <c r="C14070" t="s">
        <v>11238</v>
      </c>
      <c r="D14070" s="2">
        <v>108137.78</v>
      </c>
      <c r="E14070" s="3">
        <f t="shared" si="438"/>
        <v>4.8946201907228409E-4</v>
      </c>
      <c r="F14070" s="3">
        <f t="shared" si="439"/>
        <v>95.360008943464805</v>
      </c>
      <c r="G14070" t="s">
        <v>14473</v>
      </c>
    </row>
    <row r="14071" spans="1:7" x14ac:dyDescent="0.35">
      <c r="A14071" t="s">
        <v>3</v>
      </c>
      <c r="B14071" t="s">
        <v>9</v>
      </c>
      <c r="C14071" t="s">
        <v>12685</v>
      </c>
      <c r="D14071" s="2">
        <v>108135.44</v>
      </c>
      <c r="E14071" s="3">
        <f t="shared" si="438"/>
        <v>4.8945142757387693E-4</v>
      </c>
      <c r="F14071" s="3">
        <f t="shared" si="439"/>
        <v>95.360498394892375</v>
      </c>
      <c r="G14071" t="s">
        <v>14480</v>
      </c>
    </row>
    <row r="14072" spans="1:7" x14ac:dyDescent="0.35">
      <c r="A14072" t="s">
        <v>3</v>
      </c>
      <c r="B14072" t="s">
        <v>22</v>
      </c>
      <c r="C14072" s="7" t="s">
        <v>1363</v>
      </c>
      <c r="D14072" s="2">
        <v>108110.47</v>
      </c>
      <c r="E14072" s="3">
        <f t="shared" si="438"/>
        <v>4.8933840632805299E-4</v>
      </c>
      <c r="F14072" s="3">
        <f t="shared" si="439"/>
        <v>95.3609877332987</v>
      </c>
      <c r="G14072" t="s">
        <v>14480</v>
      </c>
    </row>
    <row r="14073" spans="1:7" x14ac:dyDescent="0.35">
      <c r="A14073" t="s">
        <v>3</v>
      </c>
      <c r="B14073" t="s">
        <v>180</v>
      </c>
      <c r="C14073" t="s">
        <v>647</v>
      </c>
      <c r="D14073" s="2">
        <v>108106.69</v>
      </c>
      <c r="E14073" s="3">
        <f t="shared" si="438"/>
        <v>4.8932129698447209E-4</v>
      </c>
      <c r="F14073" s="3">
        <f t="shared" si="439"/>
        <v>95.361477054595682</v>
      </c>
      <c r="G14073" t="s">
        <v>14473</v>
      </c>
    </row>
    <row r="14074" spans="1:7" x14ac:dyDescent="0.35">
      <c r="A14074" t="s">
        <v>10</v>
      </c>
      <c r="B14074" t="s">
        <v>9</v>
      </c>
      <c r="C14074" t="s">
        <v>3795</v>
      </c>
      <c r="D14074" s="2">
        <v>108103.75</v>
      </c>
      <c r="E14074" s="3">
        <f t="shared" si="438"/>
        <v>4.8930798971724254E-4</v>
      </c>
      <c r="F14074" s="3">
        <f t="shared" si="439"/>
        <v>95.361966362585392</v>
      </c>
      <c r="G14074" t="s">
        <v>14473</v>
      </c>
    </row>
    <row r="14075" spans="1:7" x14ac:dyDescent="0.35">
      <c r="A14075" t="s">
        <v>10</v>
      </c>
      <c r="B14075" t="s">
        <v>8</v>
      </c>
      <c r="C14075" s="8" t="s">
        <v>7316</v>
      </c>
      <c r="D14075" s="2">
        <v>108100.81</v>
      </c>
      <c r="E14075" s="3">
        <f t="shared" si="438"/>
        <v>4.8929468245001299E-4</v>
      </c>
      <c r="F14075" s="3">
        <f t="shared" si="439"/>
        <v>95.362455657267844</v>
      </c>
      <c r="G14075" t="s">
        <v>14480</v>
      </c>
    </row>
    <row r="14076" spans="1:7" x14ac:dyDescent="0.35">
      <c r="A14076" t="s">
        <v>3</v>
      </c>
      <c r="B14076" t="s">
        <v>13</v>
      </c>
      <c r="C14076" t="s">
        <v>3823</v>
      </c>
      <c r="D14076" s="2">
        <v>108096.47</v>
      </c>
      <c r="E14076" s="3">
        <f t="shared" si="438"/>
        <v>4.8927503838886452E-4</v>
      </c>
      <c r="F14076" s="3">
        <f t="shared" si="439"/>
        <v>95.362944932306235</v>
      </c>
      <c r="G14076" t="s">
        <v>14473</v>
      </c>
    </row>
    <row r="14077" spans="1:7" x14ac:dyDescent="0.35">
      <c r="A14077" t="s">
        <v>10</v>
      </c>
      <c r="B14077" t="s">
        <v>6</v>
      </c>
      <c r="C14077" t="s">
        <v>5542</v>
      </c>
      <c r="D14077" s="2">
        <v>108091.94</v>
      </c>
      <c r="E14077" s="3">
        <f t="shared" si="438"/>
        <v>4.8925453433425572E-4</v>
      </c>
      <c r="F14077" s="3">
        <f t="shared" si="439"/>
        <v>95.363434186840564</v>
      </c>
      <c r="G14077" t="s">
        <v>14480</v>
      </c>
    </row>
    <row r="14078" spans="1:7" x14ac:dyDescent="0.35">
      <c r="A14078" t="s">
        <v>3</v>
      </c>
      <c r="B14078" t="s">
        <v>22</v>
      </c>
      <c r="C14078" t="s">
        <v>7723</v>
      </c>
      <c r="D14078" s="2">
        <v>108091.65</v>
      </c>
      <c r="E14078" s="3">
        <f t="shared" si="438"/>
        <v>4.8925322171265815E-4</v>
      </c>
      <c r="F14078" s="3">
        <f t="shared" si="439"/>
        <v>95.36392344006228</v>
      </c>
      <c r="G14078" t="s">
        <v>14473</v>
      </c>
    </row>
    <row r="14079" spans="1:7" x14ac:dyDescent="0.35">
      <c r="A14079" t="s">
        <v>10</v>
      </c>
      <c r="B14079" t="s">
        <v>73</v>
      </c>
      <c r="C14079" t="s">
        <v>9221</v>
      </c>
      <c r="D14079" s="2">
        <v>108090.1</v>
      </c>
      <c r="E14079" s="3">
        <f t="shared" si="438"/>
        <v>4.8924620597653383E-4</v>
      </c>
      <c r="F14079" s="3">
        <f t="shared" si="439"/>
        <v>95.364412686268253</v>
      </c>
      <c r="G14079" t="s">
        <v>14473</v>
      </c>
    </row>
    <row r="14080" spans="1:7" x14ac:dyDescent="0.35">
      <c r="A14080" t="s">
        <v>10</v>
      </c>
      <c r="B14080" t="s">
        <v>9</v>
      </c>
      <c r="C14080" t="s">
        <v>13430</v>
      </c>
      <c r="D14080" s="2">
        <v>108082.78</v>
      </c>
      <c r="E14080" s="3">
        <f t="shared" si="438"/>
        <v>4.8921307359690099E-4</v>
      </c>
      <c r="F14080" s="3">
        <f t="shared" si="439"/>
        <v>95.364901899341845</v>
      </c>
      <c r="G14080" t="s">
        <v>14480</v>
      </c>
    </row>
    <row r="14081" spans="1:7" x14ac:dyDescent="0.35">
      <c r="A14081" t="s">
        <v>3</v>
      </c>
      <c r="B14081" t="s">
        <v>55</v>
      </c>
      <c r="C14081" t="s">
        <v>204</v>
      </c>
      <c r="D14081" s="2">
        <v>108073.75</v>
      </c>
      <c r="E14081" s="3">
        <f t="shared" si="438"/>
        <v>4.8917220127612441E-4</v>
      </c>
      <c r="F14081" s="3">
        <f t="shared" si="439"/>
        <v>95.365391071543115</v>
      </c>
      <c r="G14081" t="s">
        <v>14480</v>
      </c>
    </row>
    <row r="14082" spans="1:7" x14ac:dyDescent="0.35">
      <c r="A14082" t="s">
        <v>10</v>
      </c>
      <c r="B14082" t="s">
        <v>13</v>
      </c>
      <c r="C14082" t="s">
        <v>401</v>
      </c>
      <c r="D14082" s="2">
        <v>108071.19</v>
      </c>
      <c r="E14082" s="3">
        <f t="shared" si="438"/>
        <v>4.8916061399581576E-4</v>
      </c>
      <c r="F14082" s="3">
        <f t="shared" si="439"/>
        <v>95.36588023215711</v>
      </c>
      <c r="G14082" t="s">
        <v>14480</v>
      </c>
    </row>
    <row r="14083" spans="1:7" x14ac:dyDescent="0.35">
      <c r="A14083" t="s">
        <v>3</v>
      </c>
      <c r="B14083" t="s">
        <v>29</v>
      </c>
      <c r="C14083" s="8" t="s">
        <v>7458</v>
      </c>
      <c r="D14083" s="2">
        <v>108070.18</v>
      </c>
      <c r="E14083" s="3">
        <f t="shared" ref="E14083:E14146" si="440">(D14083/$D$29638)*100</f>
        <v>4.8915604245163133E-4</v>
      </c>
      <c r="F14083" s="3">
        <f t="shared" si="439"/>
        <v>95.366369388199558</v>
      </c>
      <c r="G14083" t="s">
        <v>14480</v>
      </c>
    </row>
    <row r="14084" spans="1:7" x14ac:dyDescent="0.35">
      <c r="A14084" t="s">
        <v>10</v>
      </c>
      <c r="B14084" t="s">
        <v>187</v>
      </c>
      <c r="C14084" s="13" t="s">
        <v>1094</v>
      </c>
      <c r="D14084" s="2">
        <v>108014.98</v>
      </c>
      <c r="E14084" s="3">
        <f t="shared" si="440"/>
        <v>4.889061917199742E-4</v>
      </c>
      <c r="F14084" s="3">
        <f t="shared" ref="F14084:F14147" si="441">E14084+F14083</f>
        <v>95.366858294391278</v>
      </c>
      <c r="G14084" t="s">
        <v>14480</v>
      </c>
    </row>
    <row r="14085" spans="1:7" x14ac:dyDescent="0.35">
      <c r="A14085" t="s">
        <v>10</v>
      </c>
      <c r="B14085" t="s">
        <v>22</v>
      </c>
      <c r="C14085" s="8" t="s">
        <v>3409</v>
      </c>
      <c r="D14085" s="2">
        <v>108010.5</v>
      </c>
      <c r="E14085" s="3">
        <f t="shared" si="440"/>
        <v>4.888859139794339E-4</v>
      </c>
      <c r="F14085" s="3">
        <f t="shared" si="441"/>
        <v>95.367347180305259</v>
      </c>
      <c r="G14085" t="s">
        <v>14480</v>
      </c>
    </row>
    <row r="14086" spans="1:7" x14ac:dyDescent="0.35">
      <c r="A14086" t="s">
        <v>10</v>
      </c>
      <c r="B14086" t="s">
        <v>40</v>
      </c>
      <c r="C14086" t="s">
        <v>1493</v>
      </c>
      <c r="D14086" s="2">
        <v>108008.56</v>
      </c>
      <c r="E14086" s="3">
        <f t="shared" si="440"/>
        <v>4.8887713299357489E-4</v>
      </c>
      <c r="F14086" s="3">
        <f t="shared" si="441"/>
        <v>95.367836057438254</v>
      </c>
      <c r="G14086" t="s">
        <v>14473</v>
      </c>
    </row>
    <row r="14087" spans="1:7" x14ac:dyDescent="0.35">
      <c r="A14087" t="s">
        <v>10</v>
      </c>
      <c r="B14087" t="s">
        <v>8</v>
      </c>
      <c r="C14087" t="s">
        <v>10061</v>
      </c>
      <c r="D14087" s="2">
        <v>108000</v>
      </c>
      <c r="E14087" s="3">
        <f t="shared" si="440"/>
        <v>4.8883838802504256E-4</v>
      </c>
      <c r="F14087" s="3">
        <f t="shared" si="441"/>
        <v>95.368324895826277</v>
      </c>
      <c r="G14087" t="s">
        <v>14480</v>
      </c>
    </row>
    <row r="14088" spans="1:7" x14ac:dyDescent="0.35">
      <c r="A14088" t="s">
        <v>10</v>
      </c>
      <c r="B14088" t="s">
        <v>73</v>
      </c>
      <c r="C14088" t="s">
        <v>13323</v>
      </c>
      <c r="D14088" s="2">
        <v>108000</v>
      </c>
      <c r="E14088" s="3">
        <f t="shared" si="440"/>
        <v>4.8883838802504256E-4</v>
      </c>
      <c r="F14088" s="3">
        <f t="shared" si="441"/>
        <v>95.368813734214299</v>
      </c>
      <c r="G14088" t="s">
        <v>14473</v>
      </c>
    </row>
    <row r="14089" spans="1:7" x14ac:dyDescent="0.35">
      <c r="A14089" t="s">
        <v>10</v>
      </c>
      <c r="B14089" t="s">
        <v>9</v>
      </c>
      <c r="C14089" t="s">
        <v>4021</v>
      </c>
      <c r="D14089" s="2">
        <v>107974.86</v>
      </c>
      <c r="E14089" s="3">
        <f t="shared" si="440"/>
        <v>4.8872459731138563E-4</v>
      </c>
      <c r="F14089" s="3">
        <f t="shared" si="441"/>
        <v>95.369302458811617</v>
      </c>
      <c r="G14089" t="s">
        <v>14473</v>
      </c>
    </row>
    <row r="14090" spans="1:7" x14ac:dyDescent="0.35">
      <c r="A14090" t="s">
        <v>10</v>
      </c>
      <c r="B14090" t="s">
        <v>13</v>
      </c>
      <c r="C14090" t="s">
        <v>2382</v>
      </c>
      <c r="D14090" s="2">
        <v>107971.16</v>
      </c>
      <c r="E14090" s="3">
        <f t="shared" si="440"/>
        <v>4.8870785007031439E-4</v>
      </c>
      <c r="F14090" s="3">
        <f t="shared" si="441"/>
        <v>95.369791166661685</v>
      </c>
      <c r="G14090" t="s">
        <v>14473</v>
      </c>
    </row>
    <row r="14091" spans="1:7" x14ac:dyDescent="0.35">
      <c r="A14091" t="s">
        <v>10</v>
      </c>
      <c r="B14091" t="s">
        <v>9</v>
      </c>
      <c r="C14091" t="s">
        <v>12981</v>
      </c>
      <c r="D14091" s="2">
        <v>107962.21</v>
      </c>
      <c r="E14091" s="3">
        <f t="shared" si="440"/>
        <v>4.8866733985204747E-4</v>
      </c>
      <c r="F14091" s="3">
        <f t="shared" si="441"/>
        <v>95.370279834001536</v>
      </c>
      <c r="G14091" t="s">
        <v>14480</v>
      </c>
    </row>
    <row r="14092" spans="1:7" x14ac:dyDescent="0.35">
      <c r="A14092" t="s">
        <v>3</v>
      </c>
      <c r="B14092" t="s">
        <v>13</v>
      </c>
      <c r="C14092" t="s">
        <v>13699</v>
      </c>
      <c r="D14092" s="2">
        <v>107946.27</v>
      </c>
      <c r="E14092" s="3">
        <f t="shared" si="440"/>
        <v>4.885951909270001E-4</v>
      </c>
      <c r="F14092" s="3">
        <f t="shared" si="441"/>
        <v>95.370768429192466</v>
      </c>
      <c r="G14092" t="s">
        <v>14480</v>
      </c>
    </row>
    <row r="14093" spans="1:7" x14ac:dyDescent="0.35">
      <c r="A14093" t="s">
        <v>3</v>
      </c>
      <c r="B14093" t="s">
        <v>9</v>
      </c>
      <c r="C14093" t="s">
        <v>12190</v>
      </c>
      <c r="D14093" s="2">
        <v>107940.71</v>
      </c>
      <c r="E14093" s="3">
        <f t="shared" si="440"/>
        <v>4.8857002480257961E-4</v>
      </c>
      <c r="F14093" s="3">
        <f t="shared" si="441"/>
        <v>95.371256999217266</v>
      </c>
      <c r="G14093" t="s">
        <v>14473</v>
      </c>
    </row>
    <row r="14094" spans="1:7" x14ac:dyDescent="0.35">
      <c r="A14094" t="s">
        <v>3</v>
      </c>
      <c r="B14094" t="s">
        <v>22</v>
      </c>
      <c r="C14094" s="8" t="s">
        <v>9578</v>
      </c>
      <c r="D14094" s="2">
        <v>107938.12</v>
      </c>
      <c r="E14094" s="3">
        <f t="shared" si="440"/>
        <v>4.8855830173382959E-4</v>
      </c>
      <c r="F14094" s="3">
        <f t="shared" si="441"/>
        <v>95.371745557519006</v>
      </c>
      <c r="G14094" t="s">
        <v>14480</v>
      </c>
    </row>
    <row r="14095" spans="1:7" x14ac:dyDescent="0.35">
      <c r="A14095" t="s">
        <v>10</v>
      </c>
      <c r="B14095" t="s">
        <v>8</v>
      </c>
      <c r="C14095" t="s">
        <v>11696</v>
      </c>
      <c r="D14095" s="2">
        <v>107936.88</v>
      </c>
      <c r="E14095" s="3">
        <f t="shared" si="440"/>
        <v>4.8855268914493009E-4</v>
      </c>
      <c r="F14095" s="3">
        <f t="shared" si="441"/>
        <v>95.372234110208154</v>
      </c>
      <c r="G14095" t="s">
        <v>14473</v>
      </c>
    </row>
    <row r="14096" spans="1:7" x14ac:dyDescent="0.35">
      <c r="A14096" t="s">
        <v>3</v>
      </c>
      <c r="B14096" t="s">
        <v>180</v>
      </c>
      <c r="C14096" t="s">
        <v>10469</v>
      </c>
      <c r="D14096" s="2">
        <v>107932.89</v>
      </c>
      <c r="E14096" s="3">
        <f t="shared" si="440"/>
        <v>4.8853462928226139E-4</v>
      </c>
      <c r="F14096" s="3">
        <f t="shared" si="441"/>
        <v>95.372722644837438</v>
      </c>
      <c r="G14096" t="s">
        <v>14480</v>
      </c>
    </row>
    <row r="14097" spans="1:7" x14ac:dyDescent="0.35">
      <c r="A14097" t="s">
        <v>3</v>
      </c>
      <c r="B14097" t="s">
        <v>32</v>
      </c>
      <c r="C14097" t="s">
        <v>10200</v>
      </c>
      <c r="D14097" s="2">
        <v>107932.82</v>
      </c>
      <c r="E14097" s="3">
        <f t="shared" si="440"/>
        <v>4.8853431244256552E-4</v>
      </c>
      <c r="F14097" s="3">
        <f t="shared" si="441"/>
        <v>95.373211179149877</v>
      </c>
      <c r="G14097" t="s">
        <v>14480</v>
      </c>
    </row>
    <row r="14098" spans="1:7" x14ac:dyDescent="0.35">
      <c r="A14098" t="s">
        <v>10</v>
      </c>
      <c r="B14098" t="s">
        <v>9</v>
      </c>
      <c r="C14098" t="s">
        <v>2024</v>
      </c>
      <c r="D14098" s="2">
        <v>107927.17</v>
      </c>
      <c r="E14098" s="3">
        <f t="shared" si="440"/>
        <v>4.8850873895282159E-4</v>
      </c>
      <c r="F14098" s="3">
        <f t="shared" si="441"/>
        <v>95.373699687888831</v>
      </c>
      <c r="G14098" t="s">
        <v>14473</v>
      </c>
    </row>
    <row r="14099" spans="1:7" x14ac:dyDescent="0.35">
      <c r="A14099" t="s">
        <v>3</v>
      </c>
      <c r="B14099" t="s">
        <v>37</v>
      </c>
      <c r="C14099" t="s">
        <v>203</v>
      </c>
      <c r="D14099" s="2">
        <v>107925.79</v>
      </c>
      <c r="E14099" s="3">
        <f t="shared" si="440"/>
        <v>4.8850249268453014E-4</v>
      </c>
      <c r="F14099" s="3">
        <f t="shared" si="441"/>
        <v>95.374188190381517</v>
      </c>
      <c r="G14099" t="s">
        <v>14473</v>
      </c>
    </row>
    <row r="14100" spans="1:7" x14ac:dyDescent="0.35">
      <c r="A14100" t="s">
        <v>10</v>
      </c>
      <c r="B14100" t="s">
        <v>35</v>
      </c>
      <c r="C14100" t="s">
        <v>9651</v>
      </c>
      <c r="D14100" s="2">
        <v>107917.25</v>
      </c>
      <c r="E14100" s="3">
        <f t="shared" si="440"/>
        <v>4.8846383824162516E-4</v>
      </c>
      <c r="F14100" s="3">
        <f t="shared" si="441"/>
        <v>95.374676654219755</v>
      </c>
      <c r="G14100" t="s">
        <v>14473</v>
      </c>
    </row>
    <row r="14101" spans="1:7" x14ac:dyDescent="0.35">
      <c r="A14101" t="s">
        <v>10</v>
      </c>
      <c r="B14101" t="s">
        <v>9</v>
      </c>
      <c r="C14101" s="7" t="s">
        <v>2000</v>
      </c>
      <c r="D14101" s="2">
        <v>107911.69</v>
      </c>
      <c r="E14101" s="3">
        <f t="shared" si="440"/>
        <v>4.8843867211720467E-4</v>
      </c>
      <c r="F14101" s="3">
        <f t="shared" si="441"/>
        <v>95.375165092891876</v>
      </c>
      <c r="G14101" t="s">
        <v>14480</v>
      </c>
    </row>
    <row r="14102" spans="1:7" x14ac:dyDescent="0.35">
      <c r="A14102" t="s">
        <v>3</v>
      </c>
      <c r="B14102" t="s">
        <v>6</v>
      </c>
      <c r="C14102" t="s">
        <v>2906</v>
      </c>
      <c r="D14102" s="2">
        <v>107892.27</v>
      </c>
      <c r="E14102" s="3">
        <f t="shared" si="440"/>
        <v>4.8835077173298765E-4</v>
      </c>
      <c r="F14102" s="3">
        <f t="shared" si="441"/>
        <v>95.375653443663609</v>
      </c>
      <c r="G14102" t="s">
        <v>14480</v>
      </c>
    </row>
    <row r="14103" spans="1:7" x14ac:dyDescent="0.35">
      <c r="A14103" t="s">
        <v>10</v>
      </c>
      <c r="B14103" t="s">
        <v>13</v>
      </c>
      <c r="C14103" t="s">
        <v>216</v>
      </c>
      <c r="D14103" s="2">
        <v>107888.2</v>
      </c>
      <c r="E14103" s="3">
        <f t="shared" si="440"/>
        <v>4.8833234976780918E-4</v>
      </c>
      <c r="F14103" s="3">
        <f t="shared" si="441"/>
        <v>95.37614177601337</v>
      </c>
      <c r="G14103" t="s">
        <v>14480</v>
      </c>
    </row>
    <row r="14104" spans="1:7" x14ac:dyDescent="0.35">
      <c r="A14104" t="s">
        <v>10</v>
      </c>
      <c r="B14104" t="s">
        <v>6</v>
      </c>
      <c r="C14104" t="s">
        <v>7778</v>
      </c>
      <c r="D14104" s="2">
        <v>107855.86</v>
      </c>
      <c r="E14104" s="3">
        <f t="shared" si="440"/>
        <v>4.8818596982828395E-4</v>
      </c>
      <c r="F14104" s="3">
        <f t="shared" si="441"/>
        <v>95.376629961983198</v>
      </c>
      <c r="G14104" t="s">
        <v>14480</v>
      </c>
    </row>
    <row r="14105" spans="1:7" x14ac:dyDescent="0.35">
      <c r="A14105" t="s">
        <v>3</v>
      </c>
      <c r="B14105" t="s">
        <v>6</v>
      </c>
      <c r="C14105" t="s">
        <v>11236</v>
      </c>
      <c r="D14105" s="2">
        <v>107849.65</v>
      </c>
      <c r="E14105" s="3">
        <f t="shared" si="440"/>
        <v>4.8815786162097251E-4</v>
      </c>
      <c r="F14105" s="3">
        <f t="shared" si="441"/>
        <v>95.377118119844823</v>
      </c>
      <c r="G14105" t="s">
        <v>14480</v>
      </c>
    </row>
    <row r="14106" spans="1:7" x14ac:dyDescent="0.35">
      <c r="A14106" t="s">
        <v>10</v>
      </c>
      <c r="B14106" t="s">
        <v>8</v>
      </c>
      <c r="C14106" t="s">
        <v>3183</v>
      </c>
      <c r="D14106" s="2">
        <v>107835.76</v>
      </c>
      <c r="E14106" s="3">
        <f t="shared" si="440"/>
        <v>4.8809499157273479E-4</v>
      </c>
      <c r="F14106" s="3">
        <f t="shared" si="441"/>
        <v>95.377606214836391</v>
      </c>
      <c r="G14106" t="s">
        <v>14480</v>
      </c>
    </row>
    <row r="14107" spans="1:7" x14ac:dyDescent="0.35">
      <c r="A14107" t="s">
        <v>3</v>
      </c>
      <c r="B14107" t="s">
        <v>386</v>
      </c>
      <c r="C14107" t="s">
        <v>13125</v>
      </c>
      <c r="D14107" s="2">
        <v>107801.02</v>
      </c>
      <c r="E14107" s="3">
        <f t="shared" si="440"/>
        <v>4.8793774855792016E-4</v>
      </c>
      <c r="F14107" s="3">
        <f t="shared" si="441"/>
        <v>95.37809415258495</v>
      </c>
      <c r="G14107" t="s">
        <v>14473</v>
      </c>
    </row>
    <row r="14108" spans="1:7" x14ac:dyDescent="0.35">
      <c r="A14108" t="s">
        <v>3</v>
      </c>
      <c r="B14108" t="s">
        <v>13</v>
      </c>
      <c r="C14108" t="s">
        <v>1319</v>
      </c>
      <c r="D14108" s="2">
        <v>107792.52</v>
      </c>
      <c r="E14108" s="3">
        <f t="shared" si="440"/>
        <v>4.8789927516627E-4</v>
      </c>
      <c r="F14108" s="3">
        <f t="shared" si="441"/>
        <v>95.378582051860121</v>
      </c>
      <c r="G14108" t="s">
        <v>14480</v>
      </c>
    </row>
    <row r="14109" spans="1:7" x14ac:dyDescent="0.35">
      <c r="A14109" t="s">
        <v>10</v>
      </c>
      <c r="B14109" t="s">
        <v>13</v>
      </c>
      <c r="C14109" t="s">
        <v>7966</v>
      </c>
      <c r="D14109" s="2">
        <v>107788.81</v>
      </c>
      <c r="E14109" s="3">
        <f t="shared" si="440"/>
        <v>4.8788248266238508E-4</v>
      </c>
      <c r="F14109" s="3">
        <f t="shared" si="441"/>
        <v>95.37906993434278</v>
      </c>
      <c r="G14109" t="s">
        <v>14473</v>
      </c>
    </row>
    <row r="14110" spans="1:7" x14ac:dyDescent="0.35">
      <c r="A14110" t="s">
        <v>10</v>
      </c>
      <c r="B14110" t="s">
        <v>9</v>
      </c>
      <c r="C14110" t="s">
        <v>3895</v>
      </c>
      <c r="D14110" s="2">
        <v>107770.6</v>
      </c>
      <c r="E14110" s="3">
        <f t="shared" si="440"/>
        <v>4.8780005907862647E-4</v>
      </c>
      <c r="F14110" s="3">
        <f t="shared" si="441"/>
        <v>95.379557734401857</v>
      </c>
      <c r="G14110" t="s">
        <v>14480</v>
      </c>
    </row>
    <row r="14111" spans="1:7" x14ac:dyDescent="0.35">
      <c r="A14111" t="s">
        <v>10</v>
      </c>
      <c r="B14111" t="s">
        <v>13</v>
      </c>
      <c r="C14111" t="s">
        <v>4550</v>
      </c>
      <c r="D14111" s="2">
        <v>107757.72</v>
      </c>
      <c r="E14111" s="3">
        <f t="shared" si="440"/>
        <v>4.8774176057457308E-4</v>
      </c>
      <c r="F14111" s="3">
        <f t="shared" si="441"/>
        <v>95.380045476162437</v>
      </c>
      <c r="G14111" t="s">
        <v>14473</v>
      </c>
    </row>
    <row r="14112" spans="1:7" x14ac:dyDescent="0.35">
      <c r="A14112" t="s">
        <v>10</v>
      </c>
      <c r="B14112" t="s">
        <v>6</v>
      </c>
      <c r="C14112" t="s">
        <v>7597</v>
      </c>
      <c r="D14112" s="2">
        <v>107752.79</v>
      </c>
      <c r="E14112" s="3">
        <f t="shared" si="440"/>
        <v>4.8771944600741596E-4</v>
      </c>
      <c r="F14112" s="3">
        <f t="shared" si="441"/>
        <v>95.38053319560845</v>
      </c>
      <c r="G14112" t="s">
        <v>14473</v>
      </c>
    </row>
    <row r="14113" spans="1:7" x14ac:dyDescent="0.35">
      <c r="A14113" t="s">
        <v>10</v>
      </c>
      <c r="B14113" t="s">
        <v>8</v>
      </c>
      <c r="C14113" t="s">
        <v>6312</v>
      </c>
      <c r="D14113" s="2">
        <v>107752.17</v>
      </c>
      <c r="E14113" s="3">
        <f t="shared" si="440"/>
        <v>4.8771663971296616E-4</v>
      </c>
      <c r="F14113" s="3">
        <f t="shared" si="441"/>
        <v>95.381020912248161</v>
      </c>
      <c r="G14113" t="s">
        <v>14480</v>
      </c>
    </row>
    <row r="14114" spans="1:7" x14ac:dyDescent="0.35">
      <c r="A14114" t="s">
        <v>10</v>
      </c>
      <c r="B14114" t="s">
        <v>57</v>
      </c>
      <c r="C14114" t="s">
        <v>949</v>
      </c>
      <c r="D14114" s="2">
        <v>107727.76</v>
      </c>
      <c r="E14114" s="3">
        <f t="shared" si="440"/>
        <v>4.8760615318470973E-4</v>
      </c>
      <c r="F14114" s="3">
        <f t="shared" si="441"/>
        <v>95.381508518401347</v>
      </c>
      <c r="G14114" t="s">
        <v>14473</v>
      </c>
    </row>
    <row r="14115" spans="1:7" x14ac:dyDescent="0.35">
      <c r="A14115" t="s">
        <v>3</v>
      </c>
      <c r="B14115" t="s">
        <v>895</v>
      </c>
      <c r="C14115" t="s">
        <v>11879</v>
      </c>
      <c r="D14115" s="2">
        <v>107721.68</v>
      </c>
      <c r="E14115" s="3">
        <f t="shared" si="440"/>
        <v>4.875786333939765E-4</v>
      </c>
      <c r="F14115" s="3">
        <f t="shared" si="441"/>
        <v>95.381996097034744</v>
      </c>
      <c r="G14115" t="s">
        <v>14473</v>
      </c>
    </row>
    <row r="14116" spans="1:7" x14ac:dyDescent="0.35">
      <c r="A14116" t="s">
        <v>10</v>
      </c>
      <c r="B14116" t="s">
        <v>6</v>
      </c>
      <c r="C14116" t="s">
        <v>2193</v>
      </c>
      <c r="D14116" s="2">
        <v>107705.02</v>
      </c>
      <c r="E14116" s="3">
        <f t="shared" si="440"/>
        <v>4.8750322554634232E-4</v>
      </c>
      <c r="F14116" s="3">
        <f t="shared" si="441"/>
        <v>95.382483600260286</v>
      </c>
      <c r="G14116" t="s">
        <v>14473</v>
      </c>
    </row>
    <row r="14117" spans="1:7" x14ac:dyDescent="0.35">
      <c r="A14117" t="s">
        <v>3</v>
      </c>
      <c r="B14117" t="s">
        <v>9</v>
      </c>
      <c r="C14117" t="s">
        <v>8750</v>
      </c>
      <c r="D14117" s="2">
        <v>107690.95</v>
      </c>
      <c r="E14117" s="3">
        <f t="shared" si="440"/>
        <v>4.8743954076745788E-4</v>
      </c>
      <c r="F14117" s="3">
        <f t="shared" si="441"/>
        <v>95.382971039801049</v>
      </c>
      <c r="G14117" t="s">
        <v>14473</v>
      </c>
    </row>
    <row r="14118" spans="1:7" x14ac:dyDescent="0.35">
      <c r="A14118" t="s">
        <v>10</v>
      </c>
      <c r="B14118" t="s">
        <v>9</v>
      </c>
      <c r="C14118" t="s">
        <v>3546</v>
      </c>
      <c r="D14118" s="2">
        <v>107689.34</v>
      </c>
      <c r="E14118" s="3">
        <f t="shared" si="440"/>
        <v>4.8743225345445127E-4</v>
      </c>
      <c r="F14118" s="3">
        <f t="shared" si="441"/>
        <v>95.3834584720545</v>
      </c>
      <c r="G14118" t="s">
        <v>14480</v>
      </c>
    </row>
    <row r="14119" spans="1:7" x14ac:dyDescent="0.35">
      <c r="A14119" t="s">
        <v>10</v>
      </c>
      <c r="B14119" t="s">
        <v>13</v>
      </c>
      <c r="C14119" t="s">
        <v>161</v>
      </c>
      <c r="D14119" s="2">
        <v>107678.3</v>
      </c>
      <c r="E14119" s="3">
        <f t="shared" si="440"/>
        <v>4.8738228330811982E-4</v>
      </c>
      <c r="F14119" s="3">
        <f t="shared" si="441"/>
        <v>95.38394585433781</v>
      </c>
      <c r="G14119" t="s">
        <v>14473</v>
      </c>
    </row>
    <row r="14120" spans="1:7" x14ac:dyDescent="0.35">
      <c r="A14120" t="s">
        <v>3</v>
      </c>
      <c r="B14120" t="s">
        <v>33</v>
      </c>
      <c r="C14120" t="s">
        <v>5636</v>
      </c>
      <c r="D14120" s="2">
        <v>107678.16</v>
      </c>
      <c r="E14120" s="3">
        <f t="shared" si="440"/>
        <v>4.8738164962872793E-4</v>
      </c>
      <c r="F14120" s="3">
        <f t="shared" si="441"/>
        <v>95.384433235987444</v>
      </c>
      <c r="G14120" t="s">
        <v>14473</v>
      </c>
    </row>
    <row r="14121" spans="1:7" x14ac:dyDescent="0.35">
      <c r="A14121" t="s">
        <v>10</v>
      </c>
      <c r="B14121" t="s">
        <v>22</v>
      </c>
      <c r="C14121" t="s">
        <v>6296</v>
      </c>
      <c r="D14121" s="2">
        <v>107677.09</v>
      </c>
      <c r="E14121" s="3">
        <f t="shared" si="440"/>
        <v>4.8737680650766136E-4</v>
      </c>
      <c r="F14121" s="3">
        <f t="shared" si="441"/>
        <v>95.384920612793948</v>
      </c>
      <c r="G14121" t="s">
        <v>14473</v>
      </c>
    </row>
    <row r="14122" spans="1:7" x14ac:dyDescent="0.35">
      <c r="A14122" t="s">
        <v>3</v>
      </c>
      <c r="B14122" t="s">
        <v>6</v>
      </c>
      <c r="C14122" t="s">
        <v>613</v>
      </c>
      <c r="D14122" s="2">
        <v>107668.77</v>
      </c>
      <c r="E14122" s="3">
        <f t="shared" si="440"/>
        <v>4.8733914784665803E-4</v>
      </c>
      <c r="F14122" s="3">
        <f t="shared" si="441"/>
        <v>95.385407951941801</v>
      </c>
      <c r="G14122" t="s">
        <v>14473</v>
      </c>
    </row>
    <row r="14123" spans="1:7" x14ac:dyDescent="0.35">
      <c r="A14123" t="s">
        <v>10</v>
      </c>
      <c r="B14123" t="s">
        <v>73</v>
      </c>
      <c r="C14123" t="s">
        <v>12707</v>
      </c>
      <c r="D14123" s="2">
        <v>107667.13</v>
      </c>
      <c r="E14123" s="3">
        <f t="shared" si="440"/>
        <v>4.8733172474521022E-4</v>
      </c>
      <c r="F14123" s="3">
        <f t="shared" si="441"/>
        <v>95.385895283666542</v>
      </c>
      <c r="G14123" t="s">
        <v>14473</v>
      </c>
    </row>
    <row r="14124" spans="1:7" x14ac:dyDescent="0.35">
      <c r="A14124" t="s">
        <v>3</v>
      </c>
      <c r="B14124" t="s">
        <v>8</v>
      </c>
      <c r="C14124" t="s">
        <v>2596</v>
      </c>
      <c r="D14124" s="2">
        <v>107660.65</v>
      </c>
      <c r="E14124" s="3">
        <f t="shared" si="440"/>
        <v>4.8730239444192867E-4</v>
      </c>
      <c r="F14124" s="3">
        <f t="shared" si="441"/>
        <v>95.386382586060989</v>
      </c>
      <c r="G14124" t="s">
        <v>14473</v>
      </c>
    </row>
    <row r="14125" spans="1:7" x14ac:dyDescent="0.35">
      <c r="A14125" t="s">
        <v>10</v>
      </c>
      <c r="B14125" t="s">
        <v>180</v>
      </c>
      <c r="C14125" t="s">
        <v>272</v>
      </c>
      <c r="D14125" s="2">
        <v>107645.99</v>
      </c>
      <c r="E14125" s="3">
        <f t="shared" si="440"/>
        <v>4.8723603915703563E-4</v>
      </c>
      <c r="F14125" s="3">
        <f t="shared" si="441"/>
        <v>95.386869822100152</v>
      </c>
      <c r="G14125" t="s">
        <v>14480</v>
      </c>
    </row>
    <row r="14126" spans="1:7" x14ac:dyDescent="0.35">
      <c r="A14126" t="s">
        <v>3</v>
      </c>
      <c r="B14126" t="s">
        <v>36</v>
      </c>
      <c r="C14126" t="s">
        <v>389</v>
      </c>
      <c r="D14126" s="2">
        <v>107633.77</v>
      </c>
      <c r="E14126" s="3">
        <f t="shared" si="440"/>
        <v>4.8718072799868692E-4</v>
      </c>
      <c r="F14126" s="3">
        <f t="shared" si="441"/>
        <v>95.387357002828153</v>
      </c>
      <c r="G14126" t="s">
        <v>14480</v>
      </c>
    </row>
    <row r="14127" spans="1:7" x14ac:dyDescent="0.35">
      <c r="A14127" t="s">
        <v>3</v>
      </c>
      <c r="B14127" t="s">
        <v>13</v>
      </c>
      <c r="C14127" t="s">
        <v>4346</v>
      </c>
      <c r="D14127" s="2">
        <v>107632.74</v>
      </c>
      <c r="E14127" s="3">
        <f t="shared" si="440"/>
        <v>4.8717606592887518E-4</v>
      </c>
      <c r="F14127" s="3">
        <f t="shared" si="441"/>
        <v>95.387844178894085</v>
      </c>
      <c r="G14127" t="s">
        <v>14473</v>
      </c>
    </row>
    <row r="14128" spans="1:7" x14ac:dyDescent="0.35">
      <c r="A14128" t="s">
        <v>10</v>
      </c>
      <c r="B14128" t="s">
        <v>32</v>
      </c>
      <c r="C14128" t="s">
        <v>1013</v>
      </c>
      <c r="D14128" s="2">
        <v>107629.67</v>
      </c>
      <c r="E14128" s="3">
        <f t="shared" si="440"/>
        <v>4.8716217024506741E-4</v>
      </c>
      <c r="F14128" s="3">
        <f t="shared" si="441"/>
        <v>95.38833134106433</v>
      </c>
      <c r="G14128" t="s">
        <v>14473</v>
      </c>
    </row>
    <row r="14129" spans="1:7" x14ac:dyDescent="0.35">
      <c r="A14129" t="s">
        <v>10</v>
      </c>
      <c r="B14129" t="s">
        <v>9</v>
      </c>
      <c r="C14129" t="s">
        <v>11384</v>
      </c>
      <c r="D14129" s="2">
        <v>107625.44</v>
      </c>
      <c r="E14129" s="3">
        <f t="shared" si="440"/>
        <v>4.8714302407486975E-4</v>
      </c>
      <c r="F14129" s="3">
        <f t="shared" si="441"/>
        <v>95.388818484088404</v>
      </c>
      <c r="G14129" t="s">
        <v>14473</v>
      </c>
    </row>
    <row r="14130" spans="1:7" x14ac:dyDescent="0.35">
      <c r="A14130" t="s">
        <v>3</v>
      </c>
      <c r="B14130" t="s">
        <v>143</v>
      </c>
      <c r="C14130" s="8" t="s">
        <v>2449</v>
      </c>
      <c r="D14130" s="2">
        <v>107621.68</v>
      </c>
      <c r="E14130" s="3">
        <f t="shared" si="440"/>
        <v>4.8712600525691627E-4</v>
      </c>
      <c r="F14130" s="3">
        <f t="shared" si="441"/>
        <v>95.389305610093658</v>
      </c>
      <c r="G14130" t="s">
        <v>14480</v>
      </c>
    </row>
    <row r="14131" spans="1:7" x14ac:dyDescent="0.35">
      <c r="A14131" t="s">
        <v>10</v>
      </c>
      <c r="B14131" t="s">
        <v>6</v>
      </c>
      <c r="C14131" t="s">
        <v>3823</v>
      </c>
      <c r="D14131" s="2">
        <v>107612.28</v>
      </c>
      <c r="E14131" s="3">
        <f t="shared" si="440"/>
        <v>4.8708345821203263E-4</v>
      </c>
      <c r="F14131" s="3">
        <f t="shared" si="441"/>
        <v>95.389792693551868</v>
      </c>
      <c r="G14131" t="s">
        <v>14473</v>
      </c>
    </row>
    <row r="14132" spans="1:7" x14ac:dyDescent="0.35">
      <c r="A14132" t="s">
        <v>3</v>
      </c>
      <c r="B14132" t="s">
        <v>499</v>
      </c>
      <c r="C14132" s="13" t="s">
        <v>12764</v>
      </c>
      <c r="D14132" s="2">
        <v>107588.65</v>
      </c>
      <c r="E14132" s="3">
        <f t="shared" si="440"/>
        <v>4.8697650218324526E-4</v>
      </c>
      <c r="F14132" s="3">
        <f t="shared" si="441"/>
        <v>95.390279670054056</v>
      </c>
      <c r="G14132" t="s">
        <v>14480</v>
      </c>
    </row>
    <row r="14133" spans="1:7" x14ac:dyDescent="0.35">
      <c r="A14133" t="s">
        <v>10</v>
      </c>
      <c r="B14133" t="s">
        <v>62</v>
      </c>
      <c r="C14133" t="s">
        <v>3209</v>
      </c>
      <c r="D14133" s="2">
        <v>107552.82</v>
      </c>
      <c r="E14133" s="3">
        <f t="shared" si="440"/>
        <v>4.8681432552173665E-4</v>
      </c>
      <c r="F14133" s="3">
        <f t="shared" si="441"/>
        <v>95.390766484379583</v>
      </c>
      <c r="G14133" t="s">
        <v>14473</v>
      </c>
    </row>
    <row r="14134" spans="1:7" x14ac:dyDescent="0.35">
      <c r="A14134" t="s">
        <v>10</v>
      </c>
      <c r="B14134" t="s">
        <v>8</v>
      </c>
      <c r="C14134" t="s">
        <v>3703</v>
      </c>
      <c r="D14134" s="2">
        <v>107538.21</v>
      </c>
      <c r="E14134" s="3">
        <f t="shared" si="440"/>
        <v>4.8674819655091222E-4</v>
      </c>
      <c r="F14134" s="3">
        <f t="shared" si="441"/>
        <v>95.391253232576133</v>
      </c>
      <c r="G14134" t="s">
        <v>14473</v>
      </c>
    </row>
    <row r="14135" spans="1:7" x14ac:dyDescent="0.35">
      <c r="A14135" t="s">
        <v>3</v>
      </c>
      <c r="B14135" t="s">
        <v>29</v>
      </c>
      <c r="C14135" t="s">
        <v>10602</v>
      </c>
      <c r="D14135" s="2">
        <v>107538.12</v>
      </c>
      <c r="E14135" s="3">
        <f t="shared" si="440"/>
        <v>4.8674778918558878E-4</v>
      </c>
      <c r="F14135" s="3">
        <f t="shared" si="441"/>
        <v>95.391739980365315</v>
      </c>
      <c r="G14135" t="s">
        <v>14473</v>
      </c>
    </row>
    <row r="14136" spans="1:7" x14ac:dyDescent="0.35">
      <c r="A14136" t="s">
        <v>10</v>
      </c>
      <c r="B14136" t="s">
        <v>134</v>
      </c>
      <c r="C14136" t="s">
        <v>11280</v>
      </c>
      <c r="D14136" s="2">
        <v>107526.23</v>
      </c>
      <c r="E14136" s="3">
        <f t="shared" si="440"/>
        <v>4.8669397170009231E-4</v>
      </c>
      <c r="F14136" s="3">
        <f t="shared" si="441"/>
        <v>95.39222667433701</v>
      </c>
      <c r="G14136" t="s">
        <v>14480</v>
      </c>
    </row>
    <row r="14137" spans="1:7" x14ac:dyDescent="0.35">
      <c r="A14137" t="s">
        <v>10</v>
      </c>
      <c r="B14137" t="s">
        <v>9</v>
      </c>
      <c r="C14137" t="s">
        <v>14316</v>
      </c>
      <c r="D14137" s="2">
        <v>107522.51</v>
      </c>
      <c r="E14137" s="3">
        <f t="shared" si="440"/>
        <v>4.866771339333937E-4</v>
      </c>
      <c r="F14137" s="3">
        <f t="shared" si="441"/>
        <v>95.392713351470945</v>
      </c>
      <c r="G14137" t="s">
        <v>14480</v>
      </c>
    </row>
    <row r="14138" spans="1:7" x14ac:dyDescent="0.35">
      <c r="A14138" t="s">
        <v>3</v>
      </c>
      <c r="B14138" t="s">
        <v>13</v>
      </c>
      <c r="C14138" t="s">
        <v>12150</v>
      </c>
      <c r="D14138" s="2">
        <v>107514.51</v>
      </c>
      <c r="E14138" s="3">
        <f t="shared" si="440"/>
        <v>4.8664092368242882E-4</v>
      </c>
      <c r="F14138" s="3">
        <f t="shared" si="441"/>
        <v>95.393199992394628</v>
      </c>
      <c r="G14138" t="s">
        <v>14473</v>
      </c>
    </row>
    <row r="14139" spans="1:7" x14ac:dyDescent="0.35">
      <c r="A14139" t="s">
        <v>10</v>
      </c>
      <c r="B14139" t="s">
        <v>22</v>
      </c>
      <c r="C14139" t="s">
        <v>1358</v>
      </c>
      <c r="D14139" s="2">
        <v>107510.87</v>
      </c>
      <c r="E14139" s="3">
        <f t="shared" si="440"/>
        <v>4.8662444801823987E-4</v>
      </c>
      <c r="F14139" s="3">
        <f t="shared" si="441"/>
        <v>95.393686616842643</v>
      </c>
      <c r="G14139" t="s">
        <v>14473</v>
      </c>
    </row>
    <row r="14140" spans="1:7" x14ac:dyDescent="0.35">
      <c r="A14140" t="s">
        <v>3</v>
      </c>
      <c r="B14140" t="s">
        <v>9</v>
      </c>
      <c r="C14140" t="s">
        <v>11476</v>
      </c>
      <c r="D14140" s="2">
        <v>107488.6</v>
      </c>
      <c r="E14140" s="3">
        <f t="shared" si="440"/>
        <v>4.8652364773211658E-4</v>
      </c>
      <c r="F14140" s="3">
        <f t="shared" si="441"/>
        <v>95.394173140490381</v>
      </c>
      <c r="G14140" t="s">
        <v>14473</v>
      </c>
    </row>
    <row r="14141" spans="1:7" x14ac:dyDescent="0.35">
      <c r="A14141" t="s">
        <v>10</v>
      </c>
      <c r="B14141" t="s">
        <v>9</v>
      </c>
      <c r="C14141" t="s">
        <v>9558</v>
      </c>
      <c r="D14141" s="2">
        <v>107481.97</v>
      </c>
      <c r="E14141" s="3">
        <f t="shared" si="440"/>
        <v>4.8649363848662951E-4</v>
      </c>
      <c r="F14141" s="3">
        <f t="shared" si="441"/>
        <v>95.394659634128871</v>
      </c>
      <c r="G14141" t="s">
        <v>14480</v>
      </c>
    </row>
    <row r="14142" spans="1:7" x14ac:dyDescent="0.35">
      <c r="A14142" t="s">
        <v>10</v>
      </c>
      <c r="B14142" t="s">
        <v>8</v>
      </c>
      <c r="C14142" t="s">
        <v>3753</v>
      </c>
      <c r="D14142" s="2">
        <v>107480.93</v>
      </c>
      <c r="E14142" s="3">
        <f t="shared" si="440"/>
        <v>4.8648893115400398E-4</v>
      </c>
      <c r="F14142" s="3">
        <f t="shared" si="441"/>
        <v>95.39514612306003</v>
      </c>
      <c r="G14142" t="s">
        <v>14480</v>
      </c>
    </row>
    <row r="14143" spans="1:7" x14ac:dyDescent="0.35">
      <c r="A14143" t="s">
        <v>10</v>
      </c>
      <c r="B14143" t="s">
        <v>5769</v>
      </c>
      <c r="C14143" t="s">
        <v>6694</v>
      </c>
      <c r="D14143" s="2">
        <v>107480.35</v>
      </c>
      <c r="E14143" s="3">
        <f t="shared" si="440"/>
        <v>4.8648630591080911E-4</v>
      </c>
      <c r="F14143" s="3">
        <f t="shared" si="441"/>
        <v>95.395632609365947</v>
      </c>
      <c r="G14143" t="s">
        <v>14473</v>
      </c>
    </row>
    <row r="14144" spans="1:7" x14ac:dyDescent="0.35">
      <c r="A14144" t="s">
        <v>3</v>
      </c>
      <c r="B14144" t="s">
        <v>29</v>
      </c>
      <c r="C14144" t="s">
        <v>1071</v>
      </c>
      <c r="D14144" s="2">
        <v>107469.89</v>
      </c>
      <c r="E14144" s="3">
        <f t="shared" si="440"/>
        <v>4.8643896100767259E-4</v>
      </c>
      <c r="F14144" s="3">
        <f t="shared" si="441"/>
        <v>95.396119048326952</v>
      </c>
      <c r="G14144" t="s">
        <v>14473</v>
      </c>
    </row>
    <row r="14145" spans="1:7" x14ac:dyDescent="0.35">
      <c r="A14145" t="s">
        <v>3</v>
      </c>
      <c r="B14145" t="s">
        <v>122</v>
      </c>
      <c r="C14145" t="s">
        <v>11782</v>
      </c>
      <c r="D14145" s="2">
        <v>107456.26</v>
      </c>
      <c r="E14145" s="3">
        <f t="shared" si="440"/>
        <v>4.8637726779259129E-4</v>
      </c>
      <c r="F14145" s="3">
        <f t="shared" si="441"/>
        <v>95.396605425594743</v>
      </c>
      <c r="G14145" t="s">
        <v>14473</v>
      </c>
    </row>
    <row r="14146" spans="1:7" x14ac:dyDescent="0.35">
      <c r="A14146" t="s">
        <v>3</v>
      </c>
      <c r="B14146" t="s">
        <v>143</v>
      </c>
      <c r="C14146" t="s">
        <v>4778</v>
      </c>
      <c r="D14146" s="2">
        <v>107451.87</v>
      </c>
      <c r="E14146" s="3">
        <f t="shared" si="440"/>
        <v>4.8635739741737438E-4</v>
      </c>
      <c r="F14146" s="3">
        <f t="shared" si="441"/>
        <v>95.397091782992163</v>
      </c>
      <c r="G14146" t="s">
        <v>14473</v>
      </c>
    </row>
    <row r="14147" spans="1:7" x14ac:dyDescent="0.35">
      <c r="A14147" t="s">
        <v>3</v>
      </c>
      <c r="B14147" t="s">
        <v>9</v>
      </c>
      <c r="C14147" t="s">
        <v>1295</v>
      </c>
      <c r="D14147" s="2">
        <v>107433.35</v>
      </c>
      <c r="E14147" s="3">
        <f t="shared" ref="E14147:E14210" si="442">(D14147/$D$29638)*100</f>
        <v>4.8627357068639079E-4</v>
      </c>
      <c r="F14147" s="3">
        <f t="shared" si="441"/>
        <v>95.39757805656285</v>
      </c>
      <c r="G14147" t="s">
        <v>14473</v>
      </c>
    </row>
    <row r="14148" spans="1:7" x14ac:dyDescent="0.35">
      <c r="A14148" t="s">
        <v>3</v>
      </c>
      <c r="B14148" t="s">
        <v>33</v>
      </c>
      <c r="C14148" t="s">
        <v>5423</v>
      </c>
      <c r="D14148" s="2">
        <v>107431.69</v>
      </c>
      <c r="E14148" s="3">
        <f t="shared" si="442"/>
        <v>4.8626605705931562E-4</v>
      </c>
      <c r="F14148" s="3">
        <f t="shared" ref="F14148:F14211" si="443">E14148+F14147</f>
        <v>95.398064322619902</v>
      </c>
      <c r="G14148" t="s">
        <v>14480</v>
      </c>
    </row>
    <row r="14149" spans="1:7" x14ac:dyDescent="0.35">
      <c r="A14149" t="s">
        <v>10</v>
      </c>
      <c r="B14149" t="s">
        <v>13</v>
      </c>
      <c r="C14149" t="s">
        <v>2057</v>
      </c>
      <c r="D14149" s="2">
        <v>107382.73</v>
      </c>
      <c r="E14149" s="3">
        <f t="shared" si="442"/>
        <v>4.8604445032341092E-4</v>
      </c>
      <c r="F14149" s="3">
        <f t="shared" si="443"/>
        <v>95.398550367070229</v>
      </c>
      <c r="G14149" t="s">
        <v>14480</v>
      </c>
    </row>
    <row r="14150" spans="1:7" x14ac:dyDescent="0.35">
      <c r="A14150" t="s">
        <v>10</v>
      </c>
      <c r="B14150" t="s">
        <v>8</v>
      </c>
      <c r="C14150" t="s">
        <v>6549</v>
      </c>
      <c r="D14150" s="2">
        <v>107371.9</v>
      </c>
      <c r="E14150" s="3">
        <f t="shared" si="442"/>
        <v>4.8599543069616723E-4</v>
      </c>
      <c r="F14150" s="3">
        <f t="shared" si="443"/>
        <v>95.399036362500922</v>
      </c>
      <c r="G14150" t="s">
        <v>14473</v>
      </c>
    </row>
    <row r="14151" spans="1:7" x14ac:dyDescent="0.35">
      <c r="A14151" t="s">
        <v>3</v>
      </c>
      <c r="B14151" t="s">
        <v>9</v>
      </c>
      <c r="C14151" t="s">
        <v>11464</v>
      </c>
      <c r="D14151" s="2">
        <v>107366.28</v>
      </c>
      <c r="E14151" s="3">
        <f t="shared" si="442"/>
        <v>4.859699929948645E-4</v>
      </c>
      <c r="F14151" s="3">
        <f t="shared" si="443"/>
        <v>95.399522332493916</v>
      </c>
      <c r="G14151" t="s">
        <v>14480</v>
      </c>
    </row>
    <row r="14152" spans="1:7" x14ac:dyDescent="0.35">
      <c r="A14152" t="s">
        <v>10</v>
      </c>
      <c r="B14152" t="s">
        <v>55</v>
      </c>
      <c r="C14152" t="s">
        <v>1411</v>
      </c>
      <c r="D14152" s="2">
        <v>107366.13</v>
      </c>
      <c r="E14152" s="3">
        <f t="shared" si="442"/>
        <v>4.8596931405265887E-4</v>
      </c>
      <c r="F14152" s="3">
        <f t="shared" si="443"/>
        <v>95.400008301807972</v>
      </c>
      <c r="G14152" t="s">
        <v>14480</v>
      </c>
    </row>
    <row r="14153" spans="1:7" x14ac:dyDescent="0.35">
      <c r="A14153" t="s">
        <v>3</v>
      </c>
      <c r="B14153" t="s">
        <v>180</v>
      </c>
      <c r="C14153" t="s">
        <v>3341</v>
      </c>
      <c r="D14153" s="2">
        <v>107365.2</v>
      </c>
      <c r="E14153" s="3">
        <f t="shared" si="442"/>
        <v>4.8596510461098425E-4</v>
      </c>
      <c r="F14153" s="3">
        <f t="shared" si="443"/>
        <v>95.400494266912588</v>
      </c>
      <c r="G14153" t="s">
        <v>14480</v>
      </c>
    </row>
    <row r="14154" spans="1:7" x14ac:dyDescent="0.35">
      <c r="A14154" t="s">
        <v>3</v>
      </c>
      <c r="B14154" t="s">
        <v>9</v>
      </c>
      <c r="C14154" t="s">
        <v>11715</v>
      </c>
      <c r="D14154" s="2">
        <v>107330.37</v>
      </c>
      <c r="E14154" s="3">
        <f t="shared" si="442"/>
        <v>4.8580745423084618E-4</v>
      </c>
      <c r="F14154" s="3">
        <f t="shared" si="443"/>
        <v>95.400980074366814</v>
      </c>
      <c r="G14154" t="s">
        <v>14480</v>
      </c>
    </row>
    <row r="14155" spans="1:7" x14ac:dyDescent="0.35">
      <c r="A14155" t="s">
        <v>10</v>
      </c>
      <c r="B14155" t="s">
        <v>11</v>
      </c>
      <c r="C14155" s="8" t="s">
        <v>5749</v>
      </c>
      <c r="D14155" s="2">
        <v>107325.95</v>
      </c>
      <c r="E14155" s="3">
        <f t="shared" si="442"/>
        <v>4.8578744806718812E-4</v>
      </c>
      <c r="F14155" s="3">
        <f t="shared" si="443"/>
        <v>95.401465861814884</v>
      </c>
      <c r="G14155" t="s">
        <v>14480</v>
      </c>
    </row>
    <row r="14156" spans="1:7" x14ac:dyDescent="0.35">
      <c r="A14156" t="s">
        <v>3</v>
      </c>
      <c r="B14156" t="s">
        <v>6</v>
      </c>
      <c r="C14156" t="s">
        <v>13846</v>
      </c>
      <c r="D14156" s="2">
        <v>107325.6</v>
      </c>
      <c r="E14156" s="3">
        <f t="shared" si="442"/>
        <v>4.8578586386870842E-4</v>
      </c>
      <c r="F14156" s="3">
        <f t="shared" si="443"/>
        <v>95.401951647678757</v>
      </c>
      <c r="G14156" t="s">
        <v>14480</v>
      </c>
    </row>
    <row r="14157" spans="1:7" x14ac:dyDescent="0.35">
      <c r="A14157" t="s">
        <v>3</v>
      </c>
      <c r="B14157" t="s">
        <v>55</v>
      </c>
      <c r="C14157" t="s">
        <v>284</v>
      </c>
      <c r="D14157" s="2">
        <v>107319.93</v>
      </c>
      <c r="E14157" s="3">
        <f t="shared" si="442"/>
        <v>4.8576019985333702E-4</v>
      </c>
      <c r="F14157" s="3">
        <f t="shared" si="443"/>
        <v>95.402437407878608</v>
      </c>
      <c r="G14157" t="s">
        <v>14480</v>
      </c>
    </row>
    <row r="14158" spans="1:7" x14ac:dyDescent="0.35">
      <c r="A14158" t="s">
        <v>10</v>
      </c>
      <c r="B14158" t="s">
        <v>9</v>
      </c>
      <c r="C14158" t="s">
        <v>3868</v>
      </c>
      <c r="D14158" s="2">
        <v>107319.05</v>
      </c>
      <c r="E14158" s="3">
        <f t="shared" si="442"/>
        <v>4.8575621672573095E-4</v>
      </c>
      <c r="F14158" s="3">
        <f t="shared" si="443"/>
        <v>95.402923164095327</v>
      </c>
      <c r="G14158" t="s">
        <v>14480</v>
      </c>
    </row>
    <row r="14159" spans="1:7" x14ac:dyDescent="0.35">
      <c r="A14159" t="s">
        <v>10</v>
      </c>
      <c r="B14159" t="s">
        <v>92</v>
      </c>
      <c r="C14159" t="s">
        <v>5563</v>
      </c>
      <c r="D14159" s="2">
        <v>107280.72</v>
      </c>
      <c r="E14159" s="3">
        <f t="shared" si="442"/>
        <v>4.8558272436079577E-4</v>
      </c>
      <c r="F14159" s="3">
        <f t="shared" si="443"/>
        <v>95.403408746819693</v>
      </c>
      <c r="G14159" t="s">
        <v>14480</v>
      </c>
    </row>
    <row r="14160" spans="1:7" x14ac:dyDescent="0.35">
      <c r="A14160" t="s">
        <v>3</v>
      </c>
      <c r="B14160" t="s">
        <v>95</v>
      </c>
      <c r="C14160" t="s">
        <v>8733</v>
      </c>
      <c r="D14160" s="2">
        <v>107276.94</v>
      </c>
      <c r="E14160" s="3">
        <f t="shared" si="442"/>
        <v>4.8556561501721487E-4</v>
      </c>
      <c r="F14160" s="3">
        <f t="shared" si="443"/>
        <v>95.403894312434716</v>
      </c>
      <c r="G14160" t="s">
        <v>14473</v>
      </c>
    </row>
    <row r="14161" spans="1:7" x14ac:dyDescent="0.35">
      <c r="A14161" t="s">
        <v>10</v>
      </c>
      <c r="B14161" t="s">
        <v>541</v>
      </c>
      <c r="C14161" t="s">
        <v>8065</v>
      </c>
      <c r="D14161" s="2">
        <v>107276.7</v>
      </c>
      <c r="E14161" s="3">
        <f t="shared" si="442"/>
        <v>4.8556452870968591E-4</v>
      </c>
      <c r="F14161" s="3">
        <f t="shared" si="443"/>
        <v>95.404379876963432</v>
      </c>
      <c r="G14161" t="s">
        <v>14473</v>
      </c>
    </row>
    <row r="14162" spans="1:7" x14ac:dyDescent="0.35">
      <c r="A14162" t="s">
        <v>3</v>
      </c>
      <c r="B14162" t="s">
        <v>6</v>
      </c>
      <c r="C14162" t="s">
        <v>3227</v>
      </c>
      <c r="D14162" s="2">
        <v>107275.51</v>
      </c>
      <c r="E14162" s="3">
        <f t="shared" si="442"/>
        <v>4.8555914243485492E-4</v>
      </c>
      <c r="F14162" s="3">
        <f t="shared" si="443"/>
        <v>95.404865436105865</v>
      </c>
      <c r="G14162" t="s">
        <v>14480</v>
      </c>
    </row>
    <row r="14163" spans="1:7" x14ac:dyDescent="0.35">
      <c r="A14163" t="s">
        <v>10</v>
      </c>
      <c r="B14163" t="s">
        <v>8</v>
      </c>
      <c r="C14163" t="s">
        <v>3745</v>
      </c>
      <c r="D14163" s="2">
        <v>107272.97</v>
      </c>
      <c r="E14163" s="3">
        <f t="shared" si="442"/>
        <v>4.8554764568017357E-4</v>
      </c>
      <c r="F14163" s="3">
        <f t="shared" si="443"/>
        <v>95.405350983751546</v>
      </c>
      <c r="G14163" t="s">
        <v>14480</v>
      </c>
    </row>
    <row r="14164" spans="1:7" x14ac:dyDescent="0.35">
      <c r="A14164" t="s">
        <v>3</v>
      </c>
      <c r="B14164" t="s">
        <v>37</v>
      </c>
      <c r="C14164" t="s">
        <v>206</v>
      </c>
      <c r="D14164" s="2">
        <v>107264.09</v>
      </c>
      <c r="E14164" s="3">
        <f t="shared" si="442"/>
        <v>4.8550745230160262E-4</v>
      </c>
      <c r="F14164" s="3">
        <f t="shared" si="443"/>
        <v>95.405836491203843</v>
      </c>
      <c r="G14164" t="s">
        <v>14473</v>
      </c>
    </row>
    <row r="14165" spans="1:7" x14ac:dyDescent="0.35">
      <c r="A14165" t="s">
        <v>3</v>
      </c>
      <c r="B14165" t="s">
        <v>29</v>
      </c>
      <c r="C14165" s="8" t="s">
        <v>11516</v>
      </c>
      <c r="D14165" s="2">
        <v>107251.78</v>
      </c>
      <c r="E14165" s="3">
        <f t="shared" si="442"/>
        <v>4.8545173377793053E-4</v>
      </c>
      <c r="F14165" s="3">
        <f t="shared" si="443"/>
        <v>95.406321942937623</v>
      </c>
      <c r="G14165" t="s">
        <v>14480</v>
      </c>
    </row>
    <row r="14166" spans="1:7" x14ac:dyDescent="0.35">
      <c r="A14166" t="s">
        <v>10</v>
      </c>
      <c r="B14166" t="s">
        <v>37</v>
      </c>
      <c r="C14166" t="s">
        <v>9776</v>
      </c>
      <c r="D14166" s="2">
        <v>107249.55</v>
      </c>
      <c r="E14166" s="3">
        <f t="shared" si="442"/>
        <v>4.8544164017047412E-4</v>
      </c>
      <c r="F14166" s="3">
        <f t="shared" si="443"/>
        <v>95.406807384577789</v>
      </c>
      <c r="G14166" t="s">
        <v>14473</v>
      </c>
    </row>
    <row r="14167" spans="1:7" x14ac:dyDescent="0.35">
      <c r="A14167" t="s">
        <v>3</v>
      </c>
      <c r="B14167" t="s">
        <v>8</v>
      </c>
      <c r="C14167" t="s">
        <v>7936</v>
      </c>
      <c r="D14167" s="2">
        <v>107245.11</v>
      </c>
      <c r="E14167" s="3">
        <f t="shared" si="442"/>
        <v>4.8542154348118859E-4</v>
      </c>
      <c r="F14167" s="3">
        <f t="shared" si="443"/>
        <v>95.407292806121276</v>
      </c>
      <c r="G14167" t="s">
        <v>14473</v>
      </c>
    </row>
    <row r="14168" spans="1:7" x14ac:dyDescent="0.35">
      <c r="A14168" t="s">
        <v>3</v>
      </c>
      <c r="B14168" t="s">
        <v>13</v>
      </c>
      <c r="C14168" t="s">
        <v>967</v>
      </c>
      <c r="D14168" s="2">
        <v>107244.99</v>
      </c>
      <c r="E14168" s="3">
        <f t="shared" si="442"/>
        <v>4.8542100032742411E-4</v>
      </c>
      <c r="F14168" s="3">
        <f t="shared" si="443"/>
        <v>95.407778227121611</v>
      </c>
      <c r="G14168" t="s">
        <v>14473</v>
      </c>
    </row>
    <row r="14169" spans="1:7" x14ac:dyDescent="0.35">
      <c r="A14169" t="s">
        <v>10</v>
      </c>
      <c r="B14169" t="s">
        <v>16</v>
      </c>
      <c r="C14169" t="s">
        <v>5685</v>
      </c>
      <c r="D14169" s="2">
        <v>107242.45</v>
      </c>
      <c r="E14169" s="3">
        <f t="shared" si="442"/>
        <v>4.8540950357274282E-4</v>
      </c>
      <c r="F14169" s="3">
        <f t="shared" si="443"/>
        <v>95.408263636625179</v>
      </c>
      <c r="G14169" t="s">
        <v>14473</v>
      </c>
    </row>
    <row r="14170" spans="1:7" x14ac:dyDescent="0.35">
      <c r="A14170" t="s">
        <v>10</v>
      </c>
      <c r="B14170" t="s">
        <v>55</v>
      </c>
      <c r="C14170" t="s">
        <v>7472</v>
      </c>
      <c r="D14170" s="2">
        <v>107231.03</v>
      </c>
      <c r="E14170" s="3">
        <f t="shared" si="442"/>
        <v>4.8535781343949052E-4</v>
      </c>
      <c r="F14170" s="3">
        <f t="shared" si="443"/>
        <v>95.408748994438625</v>
      </c>
      <c r="G14170" t="s">
        <v>14473</v>
      </c>
    </row>
    <row r="14171" spans="1:7" x14ac:dyDescent="0.35">
      <c r="A14171" t="s">
        <v>10</v>
      </c>
      <c r="B14171" t="s">
        <v>9</v>
      </c>
      <c r="C14171" t="s">
        <v>4178</v>
      </c>
      <c r="D14171" s="2">
        <v>107203.35</v>
      </c>
      <c r="E14171" s="3">
        <f t="shared" si="442"/>
        <v>4.8523252597115231E-4</v>
      </c>
      <c r="F14171" s="3">
        <f t="shared" si="443"/>
        <v>95.4092342269646</v>
      </c>
      <c r="G14171" t="s">
        <v>14473</v>
      </c>
    </row>
    <row r="14172" spans="1:7" x14ac:dyDescent="0.35">
      <c r="A14172" t="s">
        <v>10</v>
      </c>
      <c r="B14172" t="s">
        <v>23</v>
      </c>
      <c r="C14172" t="s">
        <v>2097</v>
      </c>
      <c r="D14172" s="2">
        <v>107200</v>
      </c>
      <c r="E14172" s="3">
        <f t="shared" si="442"/>
        <v>4.8521736292856077E-4</v>
      </c>
      <c r="F14172" s="3">
        <f t="shared" si="443"/>
        <v>95.409719444327521</v>
      </c>
      <c r="G14172" t="s">
        <v>14480</v>
      </c>
    </row>
    <row r="14173" spans="1:7" x14ac:dyDescent="0.35">
      <c r="A14173" t="s">
        <v>3</v>
      </c>
      <c r="B14173" t="s">
        <v>9</v>
      </c>
      <c r="C14173" t="s">
        <v>2278</v>
      </c>
      <c r="D14173" s="2">
        <v>107188.26</v>
      </c>
      <c r="E14173" s="3">
        <f t="shared" si="442"/>
        <v>4.8516422438526981E-4</v>
      </c>
      <c r="F14173" s="3">
        <f t="shared" si="443"/>
        <v>95.410204608551908</v>
      </c>
      <c r="G14173" t="s">
        <v>14480</v>
      </c>
    </row>
    <row r="14174" spans="1:7" x14ac:dyDescent="0.35">
      <c r="A14174" t="s">
        <v>10</v>
      </c>
      <c r="B14174" t="s">
        <v>9</v>
      </c>
      <c r="C14174" t="s">
        <v>4479</v>
      </c>
      <c r="D14174" s="2">
        <v>107181.69</v>
      </c>
      <c r="E14174" s="3">
        <f t="shared" si="442"/>
        <v>4.8513448671666504E-4</v>
      </c>
      <c r="F14174" s="3">
        <f t="shared" si="443"/>
        <v>95.410689743038631</v>
      </c>
      <c r="G14174" t="s">
        <v>14473</v>
      </c>
    </row>
    <row r="14175" spans="1:7" x14ac:dyDescent="0.35">
      <c r="A14175" t="s">
        <v>10</v>
      </c>
      <c r="B14175" t="s">
        <v>13</v>
      </c>
      <c r="C14175" t="s">
        <v>5252</v>
      </c>
      <c r="D14175" s="2">
        <v>107173.81</v>
      </c>
      <c r="E14175" s="3">
        <f t="shared" si="442"/>
        <v>4.8509881961946469E-4</v>
      </c>
      <c r="F14175" s="3">
        <f t="shared" si="443"/>
        <v>95.411174841858255</v>
      </c>
      <c r="G14175" t="s">
        <v>14473</v>
      </c>
    </row>
    <row r="14176" spans="1:7" x14ac:dyDescent="0.35">
      <c r="A14176" t="s">
        <v>10</v>
      </c>
      <c r="B14176" t="s">
        <v>8</v>
      </c>
      <c r="C14176" s="8" t="s">
        <v>8275</v>
      </c>
      <c r="D14176" s="2">
        <v>107136.76</v>
      </c>
      <c r="E14176" s="3">
        <f t="shared" si="442"/>
        <v>4.8493112089468383E-4</v>
      </c>
      <c r="F14176" s="3">
        <f t="shared" si="443"/>
        <v>95.411659772979149</v>
      </c>
      <c r="G14176" t="s">
        <v>14480</v>
      </c>
    </row>
    <row r="14177" spans="1:7" x14ac:dyDescent="0.35">
      <c r="A14177" t="s">
        <v>3</v>
      </c>
      <c r="B14177" t="s">
        <v>37</v>
      </c>
      <c r="C14177" t="s">
        <v>21</v>
      </c>
      <c r="D14177" s="2">
        <v>107130.87</v>
      </c>
      <c r="E14177" s="3">
        <f t="shared" si="442"/>
        <v>4.8490446109741104E-4</v>
      </c>
      <c r="F14177" s="3">
        <f t="shared" si="443"/>
        <v>95.412144677440253</v>
      </c>
      <c r="G14177" t="s">
        <v>14473</v>
      </c>
    </row>
    <row r="14178" spans="1:7" x14ac:dyDescent="0.35">
      <c r="A14178" t="s">
        <v>3</v>
      </c>
      <c r="B14178" t="s">
        <v>32</v>
      </c>
      <c r="C14178" t="s">
        <v>7824</v>
      </c>
      <c r="D14178" s="2">
        <v>107124.38</v>
      </c>
      <c r="E14178" s="3">
        <f t="shared" si="442"/>
        <v>4.8487508553131582E-4</v>
      </c>
      <c r="F14178" s="3">
        <f t="shared" si="443"/>
        <v>95.412629552525786</v>
      </c>
      <c r="G14178" t="s">
        <v>14473</v>
      </c>
    </row>
    <row r="14179" spans="1:7" x14ac:dyDescent="0.35">
      <c r="A14179" t="s">
        <v>10</v>
      </c>
      <c r="B14179" t="s">
        <v>9</v>
      </c>
      <c r="C14179" t="s">
        <v>3630</v>
      </c>
      <c r="D14179" s="2">
        <v>107118.1</v>
      </c>
      <c r="E14179" s="3">
        <f t="shared" si="442"/>
        <v>4.8484666048430845E-4</v>
      </c>
      <c r="F14179" s="3">
        <f t="shared" si="443"/>
        <v>95.41311439918627</v>
      </c>
      <c r="G14179" t="s">
        <v>14480</v>
      </c>
    </row>
    <row r="14180" spans="1:7" x14ac:dyDescent="0.35">
      <c r="A14180" t="s">
        <v>3</v>
      </c>
      <c r="B14180" t="s">
        <v>32</v>
      </c>
      <c r="C14180" t="s">
        <v>688</v>
      </c>
      <c r="D14180" s="2">
        <v>107110.2</v>
      </c>
      <c r="E14180" s="3">
        <f t="shared" si="442"/>
        <v>4.8481090286148063E-4</v>
      </c>
      <c r="F14180" s="3">
        <f t="shared" si="443"/>
        <v>95.413599210089131</v>
      </c>
      <c r="G14180" t="s">
        <v>14473</v>
      </c>
    </row>
    <row r="14181" spans="1:7" x14ac:dyDescent="0.35">
      <c r="A14181" t="s">
        <v>10</v>
      </c>
      <c r="B14181" t="s">
        <v>9</v>
      </c>
      <c r="C14181" t="s">
        <v>5289</v>
      </c>
      <c r="D14181" s="2">
        <v>107101.66</v>
      </c>
      <c r="E14181" s="3">
        <f t="shared" si="442"/>
        <v>4.8477224841857576E-4</v>
      </c>
      <c r="F14181" s="3">
        <f t="shared" si="443"/>
        <v>95.414083982337544</v>
      </c>
      <c r="G14181" t="s">
        <v>14480</v>
      </c>
    </row>
    <row r="14182" spans="1:7" x14ac:dyDescent="0.35">
      <c r="A14182" t="s">
        <v>3</v>
      </c>
      <c r="B14182" t="s">
        <v>8</v>
      </c>
      <c r="C14182" t="s">
        <v>9487</v>
      </c>
      <c r="D14182" s="2">
        <v>107075.19</v>
      </c>
      <c r="E14182" s="3">
        <f t="shared" si="442"/>
        <v>4.8465243775069596E-4</v>
      </c>
      <c r="F14182" s="3">
        <f t="shared" si="443"/>
        <v>95.414568634775293</v>
      </c>
      <c r="G14182" t="s">
        <v>14473</v>
      </c>
    </row>
    <row r="14183" spans="1:7" x14ac:dyDescent="0.35">
      <c r="A14183" t="s">
        <v>10</v>
      </c>
      <c r="B14183" t="s">
        <v>9</v>
      </c>
      <c r="C14183" t="s">
        <v>2319</v>
      </c>
      <c r="D14183" s="2">
        <v>107073.82</v>
      </c>
      <c r="E14183" s="3">
        <f t="shared" si="442"/>
        <v>4.8464623674521825E-4</v>
      </c>
      <c r="F14183" s="3">
        <f t="shared" si="443"/>
        <v>95.415053281012035</v>
      </c>
      <c r="G14183" t="s">
        <v>14473</v>
      </c>
    </row>
    <row r="14184" spans="1:7" x14ac:dyDescent="0.35">
      <c r="A14184" t="s">
        <v>3</v>
      </c>
      <c r="B14184" t="s">
        <v>9</v>
      </c>
      <c r="C14184" t="s">
        <v>3221</v>
      </c>
      <c r="D14184" s="2">
        <v>107051.91</v>
      </c>
      <c r="E14184" s="3">
        <f t="shared" si="442"/>
        <v>4.8454706592038823E-4</v>
      </c>
      <c r="F14184" s="3">
        <f t="shared" si="443"/>
        <v>95.415537828077959</v>
      </c>
      <c r="G14184" t="s">
        <v>14473</v>
      </c>
    </row>
    <row r="14185" spans="1:7" x14ac:dyDescent="0.35">
      <c r="A14185" t="s">
        <v>10</v>
      </c>
      <c r="B14185" t="s">
        <v>6</v>
      </c>
      <c r="C14185" t="s">
        <v>7519</v>
      </c>
      <c r="D14185" s="2">
        <v>107042.75</v>
      </c>
      <c r="E14185" s="3">
        <f t="shared" si="442"/>
        <v>4.8450560518303355E-4</v>
      </c>
      <c r="F14185" s="3">
        <f t="shared" si="443"/>
        <v>95.416022333683145</v>
      </c>
      <c r="G14185" t="s">
        <v>14473</v>
      </c>
    </row>
    <row r="14186" spans="1:7" x14ac:dyDescent="0.35">
      <c r="A14186" t="s">
        <v>3</v>
      </c>
      <c r="B14186" t="s">
        <v>32</v>
      </c>
      <c r="C14186" t="s">
        <v>1882</v>
      </c>
      <c r="D14186" s="2">
        <v>107042.3</v>
      </c>
      <c r="E14186" s="3">
        <f t="shared" si="442"/>
        <v>4.8450356835641679E-4</v>
      </c>
      <c r="F14186" s="3">
        <f t="shared" si="443"/>
        <v>95.416506837251504</v>
      </c>
      <c r="G14186" t="s">
        <v>14473</v>
      </c>
    </row>
    <row r="14187" spans="1:7" x14ac:dyDescent="0.35">
      <c r="A14187" t="s">
        <v>3</v>
      </c>
      <c r="B14187" t="s">
        <v>33</v>
      </c>
      <c r="C14187" t="s">
        <v>2887</v>
      </c>
      <c r="D14187" s="2">
        <v>107040.27</v>
      </c>
      <c r="E14187" s="3">
        <f t="shared" si="442"/>
        <v>4.8449438000523445E-4</v>
      </c>
      <c r="F14187" s="3">
        <f t="shared" si="443"/>
        <v>95.416991331631507</v>
      </c>
      <c r="G14187" t="s">
        <v>14473</v>
      </c>
    </row>
    <row r="14188" spans="1:7" x14ac:dyDescent="0.35">
      <c r="A14188" t="s">
        <v>10</v>
      </c>
      <c r="B14188" t="s">
        <v>6</v>
      </c>
      <c r="C14188" t="s">
        <v>4960</v>
      </c>
      <c r="D14188" s="2">
        <v>107028.66</v>
      </c>
      <c r="E14188" s="3">
        <f t="shared" si="442"/>
        <v>4.8444182987852181E-4</v>
      </c>
      <c r="F14188" s="3">
        <f t="shared" si="443"/>
        <v>95.417475773461391</v>
      </c>
      <c r="G14188" t="s">
        <v>14473</v>
      </c>
    </row>
    <row r="14189" spans="1:7" x14ac:dyDescent="0.35">
      <c r="A14189" t="s">
        <v>10</v>
      </c>
      <c r="B14189" t="s">
        <v>13</v>
      </c>
      <c r="C14189" t="s">
        <v>13469</v>
      </c>
      <c r="D14189" s="2">
        <v>107000</v>
      </c>
      <c r="E14189" s="3">
        <f t="shared" si="442"/>
        <v>4.8431210665444025E-4</v>
      </c>
      <c r="F14189" s="3">
        <f t="shared" si="443"/>
        <v>95.417960085568041</v>
      </c>
      <c r="G14189" t="s">
        <v>14473</v>
      </c>
    </row>
    <row r="14190" spans="1:7" x14ac:dyDescent="0.35">
      <c r="A14190" t="s">
        <v>3</v>
      </c>
      <c r="B14190" t="s">
        <v>32</v>
      </c>
      <c r="C14190" t="s">
        <v>1537</v>
      </c>
      <c r="D14190" s="2">
        <v>106997.37</v>
      </c>
      <c r="E14190" s="3">
        <f t="shared" si="442"/>
        <v>4.8430020253443563E-4</v>
      </c>
      <c r="F14190" s="3">
        <f t="shared" si="443"/>
        <v>95.41844438577057</v>
      </c>
      <c r="G14190" t="s">
        <v>14473</v>
      </c>
    </row>
    <row r="14191" spans="1:7" x14ac:dyDescent="0.35">
      <c r="A14191" t="s">
        <v>3</v>
      </c>
      <c r="B14191" t="s">
        <v>9</v>
      </c>
      <c r="C14191" t="s">
        <v>7434</v>
      </c>
      <c r="D14191" s="2">
        <v>106987.15</v>
      </c>
      <c r="E14191" s="3">
        <f t="shared" si="442"/>
        <v>4.8425394393882801E-4</v>
      </c>
      <c r="F14191" s="3">
        <f t="shared" si="443"/>
        <v>95.418928639714508</v>
      </c>
      <c r="G14191" t="s">
        <v>14480</v>
      </c>
    </row>
    <row r="14192" spans="1:7" x14ac:dyDescent="0.35">
      <c r="A14192" t="s">
        <v>3</v>
      </c>
      <c r="B14192" t="s">
        <v>9</v>
      </c>
      <c r="C14192" t="s">
        <v>8311</v>
      </c>
      <c r="D14192" s="2">
        <v>106984.65</v>
      </c>
      <c r="E14192" s="3">
        <f t="shared" si="442"/>
        <v>4.8424262823540154E-4</v>
      </c>
      <c r="F14192" s="3">
        <f t="shared" si="443"/>
        <v>95.419412882342741</v>
      </c>
      <c r="G14192" t="s">
        <v>14480</v>
      </c>
    </row>
    <row r="14193" spans="1:7" x14ac:dyDescent="0.35">
      <c r="A14193" t="s">
        <v>3</v>
      </c>
      <c r="B14193" t="s">
        <v>13</v>
      </c>
      <c r="C14193" t="s">
        <v>5835</v>
      </c>
      <c r="D14193" s="2">
        <v>106970.3</v>
      </c>
      <c r="E14193" s="3">
        <f t="shared" si="442"/>
        <v>4.8417767609773343E-4</v>
      </c>
      <c r="F14193" s="3">
        <f t="shared" si="443"/>
        <v>95.41989706001884</v>
      </c>
      <c r="G14193" t="s">
        <v>14473</v>
      </c>
    </row>
    <row r="14194" spans="1:7" x14ac:dyDescent="0.35">
      <c r="A14194" t="s">
        <v>10</v>
      </c>
      <c r="B14194" t="s">
        <v>6</v>
      </c>
      <c r="C14194" s="8" t="s">
        <v>835</v>
      </c>
      <c r="D14194" s="2">
        <v>106969.42</v>
      </c>
      <c r="E14194" s="3">
        <f t="shared" si="442"/>
        <v>4.8417369297012731E-4</v>
      </c>
      <c r="F14194" s="3">
        <f t="shared" si="443"/>
        <v>95.420381233711808</v>
      </c>
      <c r="G14194" t="s">
        <v>14480</v>
      </c>
    </row>
    <row r="14195" spans="1:7" x14ac:dyDescent="0.35">
      <c r="A14195" t="s">
        <v>10</v>
      </c>
      <c r="B14195" t="s">
        <v>40</v>
      </c>
      <c r="C14195" t="s">
        <v>5746</v>
      </c>
      <c r="D14195" s="2">
        <v>106955.81</v>
      </c>
      <c r="E14195" s="3">
        <f t="shared" si="442"/>
        <v>4.8411209028067337E-4</v>
      </c>
      <c r="F14195" s="3">
        <f t="shared" si="443"/>
        <v>95.420865345802085</v>
      </c>
      <c r="G14195" t="s">
        <v>14473</v>
      </c>
    </row>
    <row r="14196" spans="1:7" x14ac:dyDescent="0.35">
      <c r="A14196" t="s">
        <v>3</v>
      </c>
      <c r="B14196" t="s">
        <v>9</v>
      </c>
      <c r="C14196" t="s">
        <v>1326</v>
      </c>
      <c r="D14196" s="2">
        <v>106953.13</v>
      </c>
      <c r="E14196" s="3">
        <f t="shared" si="442"/>
        <v>4.8409995984660025E-4</v>
      </c>
      <c r="F14196" s="3">
        <f t="shared" si="443"/>
        <v>95.421349445761933</v>
      </c>
      <c r="G14196" t="s">
        <v>14480</v>
      </c>
    </row>
    <row r="14197" spans="1:7" x14ac:dyDescent="0.35">
      <c r="A14197" t="s">
        <v>3</v>
      </c>
      <c r="B14197" t="s">
        <v>53</v>
      </c>
      <c r="C14197" t="s">
        <v>1931</v>
      </c>
      <c r="D14197" s="2">
        <v>106950.07</v>
      </c>
      <c r="E14197" s="3">
        <f t="shared" si="442"/>
        <v>4.8408610942560616E-4</v>
      </c>
      <c r="F14197" s="3">
        <f t="shared" si="443"/>
        <v>95.421833531871357</v>
      </c>
      <c r="G14197" t="s">
        <v>14473</v>
      </c>
    </row>
    <row r="14198" spans="1:7" x14ac:dyDescent="0.35">
      <c r="A14198" t="s">
        <v>10</v>
      </c>
      <c r="B14198" t="s">
        <v>139</v>
      </c>
      <c r="C14198" t="s">
        <v>3722</v>
      </c>
      <c r="D14198" s="2">
        <v>106932.56</v>
      </c>
      <c r="E14198" s="3">
        <f t="shared" si="442"/>
        <v>4.840068542388069E-4</v>
      </c>
      <c r="F14198" s="3">
        <f t="shared" si="443"/>
        <v>95.422317538725594</v>
      </c>
      <c r="G14198" t="s">
        <v>14480</v>
      </c>
    </row>
    <row r="14199" spans="1:7" x14ac:dyDescent="0.35">
      <c r="A14199" t="s">
        <v>10</v>
      </c>
      <c r="B14199" t="s">
        <v>6</v>
      </c>
      <c r="C14199" t="s">
        <v>3704</v>
      </c>
      <c r="D14199" s="2">
        <v>106929.73</v>
      </c>
      <c r="E14199" s="3">
        <f t="shared" si="442"/>
        <v>4.839940448625281E-4</v>
      </c>
      <c r="F14199" s="3">
        <f t="shared" si="443"/>
        <v>95.42280153277045</v>
      </c>
      <c r="G14199" t="s">
        <v>14473</v>
      </c>
    </row>
    <row r="14200" spans="1:7" x14ac:dyDescent="0.35">
      <c r="A14200" t="s">
        <v>3</v>
      </c>
      <c r="B14200" t="s">
        <v>6</v>
      </c>
      <c r="C14200" t="s">
        <v>5224</v>
      </c>
      <c r="D14200" s="2">
        <v>106892.59</v>
      </c>
      <c r="E14200" s="3">
        <f t="shared" si="442"/>
        <v>4.8382593877242385E-4</v>
      </c>
      <c r="F14200" s="3">
        <f t="shared" si="443"/>
        <v>95.423285358709222</v>
      </c>
      <c r="G14200" t="s">
        <v>14480</v>
      </c>
    </row>
    <row r="14201" spans="1:7" x14ac:dyDescent="0.35">
      <c r="A14201" t="s">
        <v>10</v>
      </c>
      <c r="B14201" t="s">
        <v>33</v>
      </c>
      <c r="C14201" s="8" t="s">
        <v>3409</v>
      </c>
      <c r="D14201" s="2">
        <v>106880.55</v>
      </c>
      <c r="E14201" s="3">
        <f t="shared" si="442"/>
        <v>4.8377144234472186E-4</v>
      </c>
      <c r="F14201" s="3">
        <f t="shared" si="443"/>
        <v>95.42376913015157</v>
      </c>
      <c r="G14201" t="s">
        <v>14480</v>
      </c>
    </row>
    <row r="14202" spans="1:7" x14ac:dyDescent="0.35">
      <c r="A14202" t="s">
        <v>10</v>
      </c>
      <c r="B14202" t="s">
        <v>180</v>
      </c>
      <c r="C14202" t="s">
        <v>1134</v>
      </c>
      <c r="D14202" s="2">
        <v>106870.67</v>
      </c>
      <c r="E14202" s="3">
        <f t="shared" si="442"/>
        <v>4.8372672268478037E-4</v>
      </c>
      <c r="F14202" s="3">
        <f t="shared" si="443"/>
        <v>95.424252856874261</v>
      </c>
      <c r="G14202" t="s">
        <v>14473</v>
      </c>
    </row>
    <row r="14203" spans="1:7" x14ac:dyDescent="0.35">
      <c r="A14203" t="s">
        <v>3</v>
      </c>
      <c r="B14203" t="s">
        <v>28</v>
      </c>
      <c r="C14203" t="s">
        <v>2004</v>
      </c>
      <c r="D14203" s="2">
        <v>106869.63</v>
      </c>
      <c r="E14203" s="3">
        <f t="shared" si="442"/>
        <v>4.8372201535215495E-4</v>
      </c>
      <c r="F14203" s="3">
        <f t="shared" si="443"/>
        <v>95.424736578889608</v>
      </c>
      <c r="G14203" t="s">
        <v>14473</v>
      </c>
    </row>
    <row r="14204" spans="1:7" x14ac:dyDescent="0.35">
      <c r="A14204" t="s">
        <v>10</v>
      </c>
      <c r="B14204" t="s">
        <v>9</v>
      </c>
      <c r="C14204" t="s">
        <v>9147</v>
      </c>
      <c r="D14204" s="2">
        <v>106852.92</v>
      </c>
      <c r="E14204" s="3">
        <f t="shared" si="442"/>
        <v>4.8364638119045215E-4</v>
      </c>
      <c r="F14204" s="3">
        <f t="shared" si="443"/>
        <v>95.425220225270792</v>
      </c>
      <c r="G14204" t="s">
        <v>14480</v>
      </c>
    </row>
    <row r="14205" spans="1:7" x14ac:dyDescent="0.35">
      <c r="A14205" t="s">
        <v>3</v>
      </c>
      <c r="B14205" t="s">
        <v>6</v>
      </c>
      <c r="C14205" t="s">
        <v>918</v>
      </c>
      <c r="D14205" s="2">
        <v>106843.94</v>
      </c>
      <c r="E14205" s="3">
        <f t="shared" si="442"/>
        <v>4.8360573518374414E-4</v>
      </c>
      <c r="F14205" s="3">
        <f t="shared" si="443"/>
        <v>95.425703831005976</v>
      </c>
      <c r="G14205" t="s">
        <v>14480</v>
      </c>
    </row>
    <row r="14206" spans="1:7" x14ac:dyDescent="0.35">
      <c r="A14206" t="s">
        <v>10</v>
      </c>
      <c r="B14206" t="s">
        <v>8</v>
      </c>
      <c r="C14206" t="s">
        <v>12857</v>
      </c>
      <c r="D14206" s="2">
        <v>106828.81</v>
      </c>
      <c r="E14206" s="3">
        <f t="shared" si="442"/>
        <v>4.8353725254660692E-4</v>
      </c>
      <c r="F14206" s="3">
        <f t="shared" si="443"/>
        <v>95.426187368258525</v>
      </c>
      <c r="G14206" t="s">
        <v>14473</v>
      </c>
    </row>
    <row r="14207" spans="1:7" x14ac:dyDescent="0.35">
      <c r="A14207" t="s">
        <v>10</v>
      </c>
      <c r="B14207" t="s">
        <v>1020</v>
      </c>
      <c r="C14207" t="s">
        <v>1435</v>
      </c>
      <c r="D14207" s="2">
        <v>106827.78</v>
      </c>
      <c r="E14207" s="3">
        <f t="shared" si="442"/>
        <v>4.8353259047679512E-4</v>
      </c>
      <c r="F14207" s="3">
        <f t="shared" si="443"/>
        <v>95.426670900849004</v>
      </c>
      <c r="G14207" t="s">
        <v>14473</v>
      </c>
    </row>
    <row r="14208" spans="1:7" x14ac:dyDescent="0.35">
      <c r="A14208" t="s">
        <v>10</v>
      </c>
      <c r="B14208" t="s">
        <v>8</v>
      </c>
      <c r="C14208" s="8" t="s">
        <v>8078</v>
      </c>
      <c r="D14208" s="2">
        <v>106820.43</v>
      </c>
      <c r="E14208" s="3">
        <f t="shared" si="442"/>
        <v>4.8349932230872124E-4</v>
      </c>
      <c r="F14208" s="3">
        <f t="shared" si="443"/>
        <v>95.427154400171318</v>
      </c>
      <c r="G14208" t="s">
        <v>14480</v>
      </c>
    </row>
    <row r="14209" spans="1:7" x14ac:dyDescent="0.35">
      <c r="A14209" t="s">
        <v>3</v>
      </c>
      <c r="B14209" t="s">
        <v>9</v>
      </c>
      <c r="C14209" t="s">
        <v>3218</v>
      </c>
      <c r="D14209" s="2">
        <v>106807.79</v>
      </c>
      <c r="E14209" s="3">
        <f t="shared" si="442"/>
        <v>4.8344211011219686E-4</v>
      </c>
      <c r="F14209" s="3">
        <f t="shared" si="443"/>
        <v>95.427637842281428</v>
      </c>
      <c r="G14209" t="s">
        <v>14480</v>
      </c>
    </row>
    <row r="14210" spans="1:7" x14ac:dyDescent="0.35">
      <c r="A14210" t="s">
        <v>10</v>
      </c>
      <c r="B14210" t="s">
        <v>180</v>
      </c>
      <c r="C14210" t="s">
        <v>12378</v>
      </c>
      <c r="D14210" s="2">
        <v>106807.62</v>
      </c>
      <c r="E14210" s="3">
        <f t="shared" si="442"/>
        <v>4.8344134064436383E-4</v>
      </c>
      <c r="F14210" s="3">
        <f t="shared" si="443"/>
        <v>95.428121283622076</v>
      </c>
      <c r="G14210" t="s">
        <v>14480</v>
      </c>
    </row>
    <row r="14211" spans="1:7" x14ac:dyDescent="0.35">
      <c r="A14211" t="s">
        <v>10</v>
      </c>
      <c r="B14211" t="s">
        <v>9</v>
      </c>
      <c r="C14211" t="s">
        <v>9851</v>
      </c>
      <c r="D14211" s="2">
        <v>106805.22</v>
      </c>
      <c r="E14211" s="3">
        <f t="shared" ref="E14211:E14274" si="444">(D14211/$D$29638)*100</f>
        <v>4.8343047756907443E-4</v>
      </c>
      <c r="F14211" s="3">
        <f t="shared" si="443"/>
        <v>95.428604714099649</v>
      </c>
      <c r="G14211" t="s">
        <v>14480</v>
      </c>
    </row>
    <row r="14212" spans="1:7" x14ac:dyDescent="0.35">
      <c r="A14212" t="s">
        <v>3</v>
      </c>
      <c r="B14212" t="s">
        <v>55</v>
      </c>
      <c r="C14212" t="s">
        <v>6136</v>
      </c>
      <c r="D14212" s="2">
        <v>106799.53</v>
      </c>
      <c r="E14212" s="3">
        <f t="shared" si="444"/>
        <v>4.8340472302807567E-4</v>
      </c>
      <c r="F14212" s="3">
        <f t="shared" ref="F14212:F14275" si="445">E14212+F14211</f>
        <v>95.429088118822676</v>
      </c>
      <c r="G14212" t="s">
        <v>14480</v>
      </c>
    </row>
    <row r="14213" spans="1:7" x14ac:dyDescent="0.35">
      <c r="A14213" t="s">
        <v>3</v>
      </c>
      <c r="B14213" t="s">
        <v>16</v>
      </c>
      <c r="C14213" t="s">
        <v>11644</v>
      </c>
      <c r="D14213" s="2">
        <v>106798.22</v>
      </c>
      <c r="E14213" s="3">
        <f t="shared" si="444"/>
        <v>4.8339879359948019E-4</v>
      </c>
      <c r="F14213" s="3">
        <f t="shared" si="445"/>
        <v>95.429571517616282</v>
      </c>
      <c r="G14213" t="s">
        <v>14473</v>
      </c>
    </row>
    <row r="14214" spans="1:7" x14ac:dyDescent="0.35">
      <c r="A14214" t="s">
        <v>3</v>
      </c>
      <c r="B14214" t="s">
        <v>9</v>
      </c>
      <c r="C14214" t="s">
        <v>11081</v>
      </c>
      <c r="D14214" s="2">
        <v>106797.32</v>
      </c>
      <c r="E14214" s="3">
        <f t="shared" si="444"/>
        <v>4.8339471994624666E-4</v>
      </c>
      <c r="F14214" s="3">
        <f t="shared" si="445"/>
        <v>95.430054912336232</v>
      </c>
      <c r="G14214" t="s">
        <v>14473</v>
      </c>
    </row>
    <row r="14215" spans="1:7" x14ac:dyDescent="0.35">
      <c r="A14215" t="s">
        <v>10</v>
      </c>
      <c r="B14215" t="s">
        <v>13</v>
      </c>
      <c r="C14215" t="s">
        <v>607</v>
      </c>
      <c r="D14215" s="2">
        <v>106782.32</v>
      </c>
      <c r="E14215" s="3">
        <f t="shared" si="444"/>
        <v>4.8332682572568765E-4</v>
      </c>
      <c r="F14215" s="3">
        <f t="shared" si="445"/>
        <v>95.430538239161962</v>
      </c>
      <c r="G14215" t="s">
        <v>14480</v>
      </c>
    </row>
    <row r="14216" spans="1:7" x14ac:dyDescent="0.35">
      <c r="A14216" t="s">
        <v>10</v>
      </c>
      <c r="B14216" t="s">
        <v>92</v>
      </c>
      <c r="C14216" t="s">
        <v>2311</v>
      </c>
      <c r="D14216" s="2">
        <v>106770.44</v>
      </c>
      <c r="E14216" s="3">
        <f t="shared" si="444"/>
        <v>4.8327305350300481E-4</v>
      </c>
      <c r="F14216" s="3">
        <f t="shared" si="445"/>
        <v>95.431021512215466</v>
      </c>
      <c r="G14216" t="s">
        <v>14480</v>
      </c>
    </row>
    <row r="14217" spans="1:7" x14ac:dyDescent="0.35">
      <c r="A14217" t="s">
        <v>10</v>
      </c>
      <c r="B14217" t="s">
        <v>5272</v>
      </c>
      <c r="C14217" t="s">
        <v>7417</v>
      </c>
      <c r="D14217" s="2">
        <v>106766.02</v>
      </c>
      <c r="E14217" s="3">
        <f t="shared" si="444"/>
        <v>4.832530473393468E-4</v>
      </c>
      <c r="F14217" s="3">
        <f t="shared" si="445"/>
        <v>95.431504765262801</v>
      </c>
      <c r="G14217" t="s">
        <v>14473</v>
      </c>
    </row>
    <row r="14218" spans="1:7" x14ac:dyDescent="0.35">
      <c r="A14218" t="s">
        <v>3</v>
      </c>
      <c r="B14218" t="s">
        <v>6</v>
      </c>
      <c r="C14218" t="s">
        <v>1222</v>
      </c>
      <c r="D14218" s="2">
        <v>106764.25</v>
      </c>
      <c r="E14218" s="3">
        <f t="shared" si="444"/>
        <v>4.8324503582132078E-4</v>
      </c>
      <c r="F14218" s="3">
        <f t="shared" si="445"/>
        <v>95.431988010298625</v>
      </c>
      <c r="G14218" t="s">
        <v>14473</v>
      </c>
    </row>
    <row r="14219" spans="1:7" x14ac:dyDescent="0.35">
      <c r="A14219" t="s">
        <v>3</v>
      </c>
      <c r="B14219" t="s">
        <v>29</v>
      </c>
      <c r="C14219" t="s">
        <v>9042</v>
      </c>
      <c r="D14219" s="2">
        <v>106756.85</v>
      </c>
      <c r="E14219" s="3">
        <f t="shared" si="444"/>
        <v>4.8321154133917839E-4</v>
      </c>
      <c r="F14219" s="3">
        <f t="shared" si="445"/>
        <v>95.432471221839961</v>
      </c>
      <c r="G14219" t="s">
        <v>14473</v>
      </c>
    </row>
    <row r="14220" spans="1:7" x14ac:dyDescent="0.35">
      <c r="A14220" t="s">
        <v>10</v>
      </c>
      <c r="B14220" t="s">
        <v>11</v>
      </c>
      <c r="C14220" t="s">
        <v>5466</v>
      </c>
      <c r="D14220" s="2">
        <v>106715.64</v>
      </c>
      <c r="E14220" s="3">
        <f t="shared" si="444"/>
        <v>4.8302501328389584E-4</v>
      </c>
      <c r="F14220" s="3">
        <f t="shared" si="445"/>
        <v>95.432954246853242</v>
      </c>
      <c r="G14220" t="s">
        <v>14473</v>
      </c>
    </row>
    <row r="14221" spans="1:7" x14ac:dyDescent="0.35">
      <c r="A14221" t="s">
        <v>3</v>
      </c>
      <c r="B14221" t="s">
        <v>9</v>
      </c>
      <c r="C14221" t="s">
        <v>11672</v>
      </c>
      <c r="D14221" s="2">
        <v>106709.32</v>
      </c>
      <c r="E14221" s="3">
        <f t="shared" si="444"/>
        <v>4.829964071856337E-4</v>
      </c>
      <c r="F14221" s="3">
        <f t="shared" si="445"/>
        <v>95.433437243260428</v>
      </c>
      <c r="G14221" t="s">
        <v>14480</v>
      </c>
    </row>
    <row r="14222" spans="1:7" x14ac:dyDescent="0.35">
      <c r="A14222" t="s">
        <v>10</v>
      </c>
      <c r="B14222" t="s">
        <v>9</v>
      </c>
      <c r="C14222" t="s">
        <v>3507</v>
      </c>
      <c r="D14222" s="2">
        <v>106708.39</v>
      </c>
      <c r="E14222" s="3">
        <f t="shared" si="444"/>
        <v>4.8299219774395897E-4</v>
      </c>
      <c r="F14222" s="3">
        <f t="shared" si="445"/>
        <v>95.433920235458174</v>
      </c>
      <c r="G14222" t="s">
        <v>14480</v>
      </c>
    </row>
    <row r="14223" spans="1:7" x14ac:dyDescent="0.35">
      <c r="A14223" t="s">
        <v>10</v>
      </c>
      <c r="B14223" t="s">
        <v>9</v>
      </c>
      <c r="C14223" t="s">
        <v>1467</v>
      </c>
      <c r="D14223" s="2">
        <v>106703.54</v>
      </c>
      <c r="E14223" s="3">
        <f t="shared" si="444"/>
        <v>4.8297024527931156E-4</v>
      </c>
      <c r="F14223" s="3">
        <f t="shared" si="445"/>
        <v>95.434403205703447</v>
      </c>
      <c r="G14223" t="s">
        <v>14480</v>
      </c>
    </row>
    <row r="14224" spans="1:7" x14ac:dyDescent="0.35">
      <c r="A14224" t="s">
        <v>10</v>
      </c>
      <c r="B14224" t="s">
        <v>73</v>
      </c>
      <c r="C14224" t="s">
        <v>3503</v>
      </c>
      <c r="D14224" s="2">
        <v>106698.49</v>
      </c>
      <c r="E14224" s="3">
        <f t="shared" si="444"/>
        <v>4.8294738755839007E-4</v>
      </c>
      <c r="F14224" s="3">
        <f t="shared" si="445"/>
        <v>95.434886153091</v>
      </c>
      <c r="G14224" t="s">
        <v>14473</v>
      </c>
    </row>
    <row r="14225" spans="1:7" x14ac:dyDescent="0.35">
      <c r="A14225" t="s">
        <v>3</v>
      </c>
      <c r="B14225" t="s">
        <v>9</v>
      </c>
      <c r="C14225" t="s">
        <v>4260</v>
      </c>
      <c r="D14225" s="2">
        <v>106693.65</v>
      </c>
      <c r="E14225" s="3">
        <f t="shared" si="444"/>
        <v>4.8292548035655633E-4</v>
      </c>
      <c r="F14225" s="3">
        <f t="shared" si="445"/>
        <v>95.435369078571355</v>
      </c>
      <c r="G14225" t="s">
        <v>14480</v>
      </c>
    </row>
    <row r="14226" spans="1:7" x14ac:dyDescent="0.35">
      <c r="A14226" t="s">
        <v>10</v>
      </c>
      <c r="B14226" t="s">
        <v>80</v>
      </c>
      <c r="C14226" s="7" t="s">
        <v>6051</v>
      </c>
      <c r="D14226" s="2">
        <v>106686.25</v>
      </c>
      <c r="E14226" s="3">
        <f t="shared" si="444"/>
        <v>4.8289198587441384E-4</v>
      </c>
      <c r="F14226" s="3">
        <f t="shared" si="445"/>
        <v>95.435851970557223</v>
      </c>
      <c r="G14226" t="s">
        <v>14480</v>
      </c>
    </row>
    <row r="14227" spans="1:7" x14ac:dyDescent="0.35">
      <c r="A14227" t="s">
        <v>3</v>
      </c>
      <c r="B14227" t="s">
        <v>6</v>
      </c>
      <c r="C14227" t="s">
        <v>50</v>
      </c>
      <c r="D14227" s="2">
        <v>106685.4</v>
      </c>
      <c r="E14227" s="3">
        <f t="shared" si="444"/>
        <v>4.8288813853524881E-4</v>
      </c>
      <c r="F14227" s="3">
        <f t="shared" si="445"/>
        <v>95.436334858695758</v>
      </c>
      <c r="G14227" t="s">
        <v>14473</v>
      </c>
    </row>
    <row r="14228" spans="1:7" x14ac:dyDescent="0.35">
      <c r="A14228" t="s">
        <v>10</v>
      </c>
      <c r="B14228" t="s">
        <v>29</v>
      </c>
      <c r="C14228" s="8" t="s">
        <v>11013</v>
      </c>
      <c r="D14228" s="2">
        <v>106681.37</v>
      </c>
      <c r="E14228" s="3">
        <f t="shared" si="444"/>
        <v>4.8286989762132528E-4</v>
      </c>
      <c r="F14228" s="3">
        <f t="shared" si="445"/>
        <v>95.436817728593383</v>
      </c>
      <c r="G14228" t="s">
        <v>14480</v>
      </c>
    </row>
    <row r="14229" spans="1:7" x14ac:dyDescent="0.35">
      <c r="A14229" t="s">
        <v>3</v>
      </c>
      <c r="B14229" t="s">
        <v>9</v>
      </c>
      <c r="C14229" t="s">
        <v>2620</v>
      </c>
      <c r="D14229" s="2">
        <v>106648.76</v>
      </c>
      <c r="E14229" s="3">
        <f t="shared" si="444"/>
        <v>4.8272229558583E-4</v>
      </c>
      <c r="F14229" s="3">
        <f t="shared" si="445"/>
        <v>95.437300450888969</v>
      </c>
      <c r="G14229" t="s">
        <v>14480</v>
      </c>
    </row>
    <row r="14230" spans="1:7" x14ac:dyDescent="0.35">
      <c r="A14230" t="s">
        <v>3</v>
      </c>
      <c r="B14230" t="s">
        <v>92</v>
      </c>
      <c r="C14230" s="7" t="s">
        <v>1551</v>
      </c>
      <c r="D14230" s="2">
        <v>106633.60000000001</v>
      </c>
      <c r="E14230" s="3">
        <f t="shared" si="444"/>
        <v>4.8265367716025163E-4</v>
      </c>
      <c r="F14230" s="3">
        <f t="shared" si="445"/>
        <v>95.437783104566122</v>
      </c>
      <c r="G14230" t="s">
        <v>14480</v>
      </c>
    </row>
    <row r="14231" spans="1:7" x14ac:dyDescent="0.35">
      <c r="A14231" t="s">
        <v>10</v>
      </c>
      <c r="B14231" t="s">
        <v>180</v>
      </c>
      <c r="C14231" t="s">
        <v>13132</v>
      </c>
      <c r="D14231" s="2">
        <v>106627.05</v>
      </c>
      <c r="E14231" s="3">
        <f t="shared" si="444"/>
        <v>4.8262403001727417E-4</v>
      </c>
      <c r="F14231" s="3">
        <f t="shared" si="445"/>
        <v>95.438265728596136</v>
      </c>
      <c r="G14231" t="s">
        <v>14480</v>
      </c>
    </row>
    <row r="14232" spans="1:7" x14ac:dyDescent="0.35">
      <c r="A14232" t="s">
        <v>3</v>
      </c>
      <c r="B14232" t="s">
        <v>195</v>
      </c>
      <c r="C14232" t="s">
        <v>10415</v>
      </c>
      <c r="D14232" s="2">
        <v>106626.77</v>
      </c>
      <c r="E14232" s="3">
        <f t="shared" si="444"/>
        <v>4.8262276265849049E-4</v>
      </c>
      <c r="F14232" s="3">
        <f t="shared" si="445"/>
        <v>95.438748351358797</v>
      </c>
      <c r="G14232" t="s">
        <v>14473</v>
      </c>
    </row>
    <row r="14233" spans="1:7" x14ac:dyDescent="0.35">
      <c r="A14233" t="s">
        <v>3</v>
      </c>
      <c r="B14233" t="s">
        <v>9</v>
      </c>
      <c r="C14233" t="s">
        <v>717</v>
      </c>
      <c r="D14233" s="2">
        <v>106626.68</v>
      </c>
      <c r="E14233" s="3">
        <f t="shared" si="444"/>
        <v>4.8262235529316705E-4</v>
      </c>
      <c r="F14233" s="3">
        <f t="shared" si="445"/>
        <v>95.439230973714089</v>
      </c>
      <c r="G14233" t="s">
        <v>14480</v>
      </c>
    </row>
    <row r="14234" spans="1:7" x14ac:dyDescent="0.35">
      <c r="A14234" t="s">
        <v>3</v>
      </c>
      <c r="B14234" t="s">
        <v>139</v>
      </c>
      <c r="C14234" t="s">
        <v>8698</v>
      </c>
      <c r="D14234" s="2">
        <v>106614.61</v>
      </c>
      <c r="E14234" s="3">
        <f t="shared" si="444"/>
        <v>4.8256772307702392E-4</v>
      </c>
      <c r="F14234" s="3">
        <f t="shared" si="445"/>
        <v>95.439713541437172</v>
      </c>
      <c r="G14234" t="s">
        <v>14480</v>
      </c>
    </row>
    <row r="14235" spans="1:7" x14ac:dyDescent="0.35">
      <c r="A14235" t="s">
        <v>10</v>
      </c>
      <c r="B14235" t="s">
        <v>565</v>
      </c>
      <c r="C14235" t="s">
        <v>952</v>
      </c>
      <c r="D14235" s="2">
        <v>106588.91</v>
      </c>
      <c r="E14235" s="3">
        <f t="shared" si="444"/>
        <v>4.8245139764579943E-4</v>
      </c>
      <c r="F14235" s="3">
        <f t="shared" si="445"/>
        <v>95.440195992834816</v>
      </c>
      <c r="G14235" t="s">
        <v>14473</v>
      </c>
    </row>
    <row r="14236" spans="1:7" x14ac:dyDescent="0.35">
      <c r="A14236" t="s">
        <v>10</v>
      </c>
      <c r="B14236" t="s">
        <v>8</v>
      </c>
      <c r="C14236" t="s">
        <v>1591</v>
      </c>
      <c r="D14236" s="2">
        <v>106582.9</v>
      </c>
      <c r="E14236" s="3">
        <f t="shared" si="444"/>
        <v>4.8242419469476206E-4</v>
      </c>
      <c r="F14236" s="3">
        <f t="shared" si="445"/>
        <v>95.440678417029517</v>
      </c>
      <c r="G14236" t="s">
        <v>14480</v>
      </c>
    </row>
    <row r="14237" spans="1:7" x14ac:dyDescent="0.35">
      <c r="A14237" t="s">
        <v>10</v>
      </c>
      <c r="B14237" t="s">
        <v>9</v>
      </c>
      <c r="C14237" t="s">
        <v>11738</v>
      </c>
      <c r="D14237" s="2">
        <v>106582.29</v>
      </c>
      <c r="E14237" s="3">
        <f t="shared" si="444"/>
        <v>4.8242143366312605E-4</v>
      </c>
      <c r="F14237" s="3">
        <f t="shared" si="445"/>
        <v>95.441160838463176</v>
      </c>
      <c r="G14237" t="s">
        <v>14473</v>
      </c>
    </row>
    <row r="14238" spans="1:7" x14ac:dyDescent="0.35">
      <c r="A14238" t="s">
        <v>10</v>
      </c>
      <c r="B14238" t="s">
        <v>11</v>
      </c>
      <c r="C14238" t="s">
        <v>7557</v>
      </c>
      <c r="D14238" s="2">
        <v>106577.73</v>
      </c>
      <c r="E14238" s="3">
        <f t="shared" si="444"/>
        <v>4.824007938200761E-4</v>
      </c>
      <c r="F14238" s="3">
        <f t="shared" si="445"/>
        <v>95.44164323925699</v>
      </c>
      <c r="G14238" t="s">
        <v>14473</v>
      </c>
    </row>
    <row r="14239" spans="1:7" x14ac:dyDescent="0.35">
      <c r="A14239" t="s">
        <v>3</v>
      </c>
      <c r="B14239" t="s">
        <v>83</v>
      </c>
      <c r="C14239" t="s">
        <v>24</v>
      </c>
      <c r="D14239" s="2">
        <v>106569.48</v>
      </c>
      <c r="E14239" s="3">
        <f t="shared" si="444"/>
        <v>4.8236345199876863E-4</v>
      </c>
      <c r="F14239" s="3">
        <f t="shared" si="445"/>
        <v>95.442125602708984</v>
      </c>
      <c r="G14239" t="s">
        <v>14480</v>
      </c>
    </row>
    <row r="14240" spans="1:7" x14ac:dyDescent="0.35">
      <c r="A14240" t="s">
        <v>3</v>
      </c>
      <c r="B14240" t="s">
        <v>9</v>
      </c>
      <c r="C14240" t="s">
        <v>4504</v>
      </c>
      <c r="D14240" s="2">
        <v>106558.75</v>
      </c>
      <c r="E14240" s="3">
        <f t="shared" si="444"/>
        <v>4.8231488499966206E-4</v>
      </c>
      <c r="F14240" s="3">
        <f t="shared" si="445"/>
        <v>95.442607917593989</v>
      </c>
      <c r="G14240" t="s">
        <v>14480</v>
      </c>
    </row>
    <row r="14241" spans="1:7" x14ac:dyDescent="0.35">
      <c r="A14241" t="s">
        <v>10</v>
      </c>
      <c r="B14241" t="s">
        <v>9</v>
      </c>
      <c r="C14241" t="s">
        <v>6768</v>
      </c>
      <c r="D14241" s="2">
        <v>106544.74</v>
      </c>
      <c r="E14241" s="3">
        <f t="shared" si="444"/>
        <v>4.8225147179765991E-4</v>
      </c>
      <c r="F14241" s="3">
        <f t="shared" si="445"/>
        <v>95.443090169065783</v>
      </c>
      <c r="G14241" t="s">
        <v>14480</v>
      </c>
    </row>
    <row r="14242" spans="1:7" x14ac:dyDescent="0.35">
      <c r="A14242" t="s">
        <v>10</v>
      </c>
      <c r="B14242" t="s">
        <v>22</v>
      </c>
      <c r="C14242" t="s">
        <v>1595</v>
      </c>
      <c r="D14242" s="2">
        <v>106531.04</v>
      </c>
      <c r="E14242" s="3">
        <f t="shared" si="444"/>
        <v>4.8218946174288265E-4</v>
      </c>
      <c r="F14242" s="3">
        <f t="shared" si="445"/>
        <v>95.443572358527533</v>
      </c>
      <c r="G14242" t="s">
        <v>14473</v>
      </c>
    </row>
    <row r="14243" spans="1:7" x14ac:dyDescent="0.35">
      <c r="A14243" t="s">
        <v>10</v>
      </c>
      <c r="B14243" t="s">
        <v>180</v>
      </c>
      <c r="C14243" t="s">
        <v>3742</v>
      </c>
      <c r="D14243" s="2">
        <v>106524.49</v>
      </c>
      <c r="E14243" s="3">
        <f t="shared" si="444"/>
        <v>4.8215981459990523E-4</v>
      </c>
      <c r="F14243" s="3">
        <f t="shared" si="445"/>
        <v>95.444054518342128</v>
      </c>
      <c r="G14243" t="s">
        <v>14480</v>
      </c>
    </row>
    <row r="14244" spans="1:7" x14ac:dyDescent="0.35">
      <c r="A14244" t="s">
        <v>3</v>
      </c>
      <c r="B14244" t="s">
        <v>180</v>
      </c>
      <c r="C14244" t="s">
        <v>9478</v>
      </c>
      <c r="D14244" s="2">
        <v>106518.78</v>
      </c>
      <c r="E14244" s="3">
        <f t="shared" si="444"/>
        <v>4.8213396953327911E-4</v>
      </c>
      <c r="F14244" s="3">
        <f t="shared" si="445"/>
        <v>95.444536652311655</v>
      </c>
      <c r="G14244" t="s">
        <v>14480</v>
      </c>
    </row>
    <row r="14245" spans="1:7" x14ac:dyDescent="0.35">
      <c r="A14245" t="s">
        <v>10</v>
      </c>
      <c r="B14245" t="s">
        <v>9</v>
      </c>
      <c r="C14245" t="s">
        <v>7975</v>
      </c>
      <c r="D14245" s="2">
        <v>106511.6</v>
      </c>
      <c r="E14245" s="3">
        <f t="shared" si="444"/>
        <v>4.8210147083303822E-4</v>
      </c>
      <c r="F14245" s="3">
        <f t="shared" si="445"/>
        <v>95.445018753782492</v>
      </c>
      <c r="G14245" t="s">
        <v>14473</v>
      </c>
    </row>
    <row r="14246" spans="1:7" x14ac:dyDescent="0.35">
      <c r="A14246" t="s">
        <v>10</v>
      </c>
      <c r="B14246" t="s">
        <v>9</v>
      </c>
      <c r="C14246" t="s">
        <v>2766</v>
      </c>
      <c r="D14246" s="2">
        <v>106509.04</v>
      </c>
      <c r="E14246" s="3">
        <f t="shared" si="444"/>
        <v>4.8208988355272941E-4</v>
      </c>
      <c r="F14246" s="3">
        <f t="shared" si="445"/>
        <v>95.445500843666039</v>
      </c>
      <c r="G14246" t="s">
        <v>14480</v>
      </c>
    </row>
    <row r="14247" spans="1:7" x14ac:dyDescent="0.35">
      <c r="A14247" t="s">
        <v>3</v>
      </c>
      <c r="B14247" t="s">
        <v>29</v>
      </c>
      <c r="C14247" t="s">
        <v>7772</v>
      </c>
      <c r="D14247" s="2">
        <v>106490.66</v>
      </c>
      <c r="E14247" s="3">
        <f t="shared" si="444"/>
        <v>4.8200669050113776E-4</v>
      </c>
      <c r="F14247" s="3">
        <f t="shared" si="445"/>
        <v>95.445982850356543</v>
      </c>
      <c r="G14247" t="s">
        <v>14473</v>
      </c>
    </row>
    <row r="14248" spans="1:7" x14ac:dyDescent="0.35">
      <c r="A14248" t="s">
        <v>10</v>
      </c>
      <c r="B14248" t="s">
        <v>33</v>
      </c>
      <c r="C14248" t="s">
        <v>87</v>
      </c>
      <c r="D14248" s="2">
        <v>106474.84</v>
      </c>
      <c r="E14248" s="3">
        <f t="shared" si="444"/>
        <v>4.8193508472985476E-4</v>
      </c>
      <c r="F14248" s="3">
        <f t="shared" si="445"/>
        <v>95.446464785441279</v>
      </c>
      <c r="G14248" t="s">
        <v>14473</v>
      </c>
    </row>
    <row r="14249" spans="1:7" x14ac:dyDescent="0.35">
      <c r="A14249" t="s">
        <v>3</v>
      </c>
      <c r="B14249" t="s">
        <v>9</v>
      </c>
      <c r="C14249" t="s">
        <v>8315</v>
      </c>
      <c r="D14249" s="2">
        <v>106468.79</v>
      </c>
      <c r="E14249" s="3">
        <f t="shared" si="444"/>
        <v>4.8190770072756262E-4</v>
      </c>
      <c r="F14249" s="3">
        <f t="shared" si="445"/>
        <v>95.44694669314201</v>
      </c>
      <c r="G14249" t="s">
        <v>14480</v>
      </c>
    </row>
    <row r="14250" spans="1:7" x14ac:dyDescent="0.35">
      <c r="A14250" t="s">
        <v>10</v>
      </c>
      <c r="B14250" t="s">
        <v>29</v>
      </c>
      <c r="C14250" t="s">
        <v>12036</v>
      </c>
      <c r="D14250" s="2">
        <v>106463.26</v>
      </c>
      <c r="E14250" s="3">
        <f t="shared" si="444"/>
        <v>4.8188267039158328E-4</v>
      </c>
      <c r="F14250" s="3">
        <f t="shared" si="445"/>
        <v>95.447428575812395</v>
      </c>
      <c r="G14250" t="s">
        <v>14473</v>
      </c>
    </row>
    <row r="14251" spans="1:7" x14ac:dyDescent="0.35">
      <c r="A14251" t="s">
        <v>3</v>
      </c>
      <c r="B14251" t="s">
        <v>18</v>
      </c>
      <c r="C14251" t="s">
        <v>281</v>
      </c>
      <c r="D14251" s="2">
        <v>106458.49</v>
      </c>
      <c r="E14251" s="3">
        <f t="shared" si="444"/>
        <v>4.8186108002944551E-4</v>
      </c>
      <c r="F14251" s="3">
        <f t="shared" si="445"/>
        <v>95.447910436892428</v>
      </c>
      <c r="G14251" t="s">
        <v>14473</v>
      </c>
    </row>
    <row r="14252" spans="1:7" x14ac:dyDescent="0.35">
      <c r="A14252" t="s">
        <v>3</v>
      </c>
      <c r="B14252" t="s">
        <v>8</v>
      </c>
      <c r="C14252" t="s">
        <v>3554</v>
      </c>
      <c r="D14252" s="2">
        <v>106445.43</v>
      </c>
      <c r="E14252" s="3">
        <f t="shared" si="444"/>
        <v>4.8180196679474535E-4</v>
      </c>
      <c r="F14252" s="3">
        <f t="shared" si="445"/>
        <v>95.448392238859228</v>
      </c>
      <c r="G14252" t="s">
        <v>14473</v>
      </c>
    </row>
    <row r="14253" spans="1:7" x14ac:dyDescent="0.35">
      <c r="A14253" t="s">
        <v>10</v>
      </c>
      <c r="B14253" t="s">
        <v>180</v>
      </c>
      <c r="C14253" t="s">
        <v>1860</v>
      </c>
      <c r="D14253" s="2">
        <v>106438.76</v>
      </c>
      <c r="E14253" s="3">
        <f t="shared" si="444"/>
        <v>4.8177177649800352E-4</v>
      </c>
      <c r="F14253" s="3">
        <f t="shared" si="445"/>
        <v>95.44887401063572</v>
      </c>
      <c r="G14253" t="s">
        <v>14480</v>
      </c>
    </row>
    <row r="14254" spans="1:7" x14ac:dyDescent="0.35">
      <c r="A14254" t="s">
        <v>3</v>
      </c>
      <c r="B14254" t="s">
        <v>262</v>
      </c>
      <c r="C14254" t="s">
        <v>2018</v>
      </c>
      <c r="D14254" s="2">
        <v>106423.26</v>
      </c>
      <c r="E14254" s="3">
        <f t="shared" si="444"/>
        <v>4.8170161913675918E-4</v>
      </c>
      <c r="F14254" s="3">
        <f t="shared" si="445"/>
        <v>95.449355712254857</v>
      </c>
      <c r="G14254" t="s">
        <v>14473</v>
      </c>
    </row>
    <row r="14255" spans="1:7" x14ac:dyDescent="0.35">
      <c r="A14255" t="s">
        <v>3</v>
      </c>
      <c r="B14255" t="s">
        <v>6</v>
      </c>
      <c r="C14255" t="s">
        <v>12075</v>
      </c>
      <c r="D14255" s="2">
        <v>106407.3</v>
      </c>
      <c r="E14255" s="3">
        <f t="shared" si="444"/>
        <v>4.8162937968608435E-4</v>
      </c>
      <c r="F14255" s="3">
        <f t="shared" si="445"/>
        <v>95.449837341634549</v>
      </c>
      <c r="G14255" t="s">
        <v>14473</v>
      </c>
    </row>
    <row r="14256" spans="1:7" x14ac:dyDescent="0.35">
      <c r="A14256" t="s">
        <v>3</v>
      </c>
      <c r="B14256" t="s">
        <v>13</v>
      </c>
      <c r="C14256" s="7" t="s">
        <v>5009</v>
      </c>
      <c r="D14256" s="2">
        <v>106398.45</v>
      </c>
      <c r="E14256" s="3">
        <f t="shared" si="444"/>
        <v>4.8158932209595455E-4</v>
      </c>
      <c r="F14256" s="3">
        <f t="shared" si="445"/>
        <v>95.450318930956641</v>
      </c>
      <c r="G14256" t="s">
        <v>14480</v>
      </c>
    </row>
    <row r="14257" spans="1:7" x14ac:dyDescent="0.35">
      <c r="A14257" t="s">
        <v>3</v>
      </c>
      <c r="B14257" t="s">
        <v>9</v>
      </c>
      <c r="C14257" t="s">
        <v>10327</v>
      </c>
      <c r="D14257" s="2">
        <v>106395.37</v>
      </c>
      <c r="E14257" s="3">
        <f t="shared" si="444"/>
        <v>4.8157538114933305E-4</v>
      </c>
      <c r="F14257" s="3">
        <f t="shared" si="445"/>
        <v>95.450800506337785</v>
      </c>
      <c r="G14257" t="s">
        <v>14480</v>
      </c>
    </row>
    <row r="14258" spans="1:7" x14ac:dyDescent="0.35">
      <c r="A14258" t="s">
        <v>3</v>
      </c>
      <c r="B14258" t="s">
        <v>9</v>
      </c>
      <c r="C14258" t="s">
        <v>861</v>
      </c>
      <c r="D14258" s="2">
        <v>106385.15</v>
      </c>
      <c r="E14258" s="3">
        <f t="shared" si="444"/>
        <v>4.8152912255372543E-4</v>
      </c>
      <c r="F14258" s="3">
        <f t="shared" si="445"/>
        <v>95.451282035460338</v>
      </c>
      <c r="G14258" t="s">
        <v>14480</v>
      </c>
    </row>
    <row r="14259" spans="1:7" x14ac:dyDescent="0.35">
      <c r="A14259" t="s">
        <v>3</v>
      </c>
      <c r="B14259" t="s">
        <v>32</v>
      </c>
      <c r="C14259" t="s">
        <v>4585</v>
      </c>
      <c r="D14259" s="2">
        <v>106313.29</v>
      </c>
      <c r="E14259" s="3">
        <f t="shared" si="444"/>
        <v>4.8120386397443402E-4</v>
      </c>
      <c r="F14259" s="3">
        <f t="shared" si="445"/>
        <v>95.451763239324308</v>
      </c>
      <c r="G14259" t="s">
        <v>14480</v>
      </c>
    </row>
    <row r="14260" spans="1:7" x14ac:dyDescent="0.35">
      <c r="A14260" t="s">
        <v>10</v>
      </c>
      <c r="B14260" t="s">
        <v>22</v>
      </c>
      <c r="C14260" t="s">
        <v>13790</v>
      </c>
      <c r="D14260" s="2">
        <v>106300.37</v>
      </c>
      <c r="E14260" s="3">
        <f t="shared" si="444"/>
        <v>4.8114538441912586E-4</v>
      </c>
      <c r="F14260" s="3">
        <f t="shared" si="445"/>
        <v>95.45224438470872</v>
      </c>
      <c r="G14260" t="s">
        <v>14480</v>
      </c>
    </row>
    <row r="14261" spans="1:7" x14ac:dyDescent="0.35">
      <c r="A14261" t="s">
        <v>10</v>
      </c>
      <c r="B14261" t="s">
        <v>52</v>
      </c>
      <c r="C14261" t="s">
        <v>9333</v>
      </c>
      <c r="D14261" s="2">
        <v>106299.66</v>
      </c>
      <c r="E14261" s="3">
        <f t="shared" si="444"/>
        <v>4.8114217075935273E-4</v>
      </c>
      <c r="F14261" s="3">
        <f t="shared" si="445"/>
        <v>95.452725526879476</v>
      </c>
      <c r="G14261" t="s">
        <v>14473</v>
      </c>
    </row>
    <row r="14262" spans="1:7" x14ac:dyDescent="0.35">
      <c r="A14262" t="s">
        <v>3</v>
      </c>
      <c r="B14262" t="s">
        <v>9</v>
      </c>
      <c r="C14262" t="s">
        <v>2737</v>
      </c>
      <c r="D14262" s="2">
        <v>106289.83</v>
      </c>
      <c r="E14262" s="3">
        <f t="shared" si="444"/>
        <v>4.8109767741347969E-4</v>
      </c>
      <c r="F14262" s="3">
        <f t="shared" si="445"/>
        <v>95.453206624556884</v>
      </c>
      <c r="G14262" t="s">
        <v>14480</v>
      </c>
    </row>
    <row r="14263" spans="1:7" x14ac:dyDescent="0.35">
      <c r="A14263" t="s">
        <v>3</v>
      </c>
      <c r="B14263" t="s">
        <v>180</v>
      </c>
      <c r="C14263" t="s">
        <v>4377</v>
      </c>
      <c r="D14263" s="2">
        <v>106282.92</v>
      </c>
      <c r="E14263" s="3">
        <f t="shared" si="444"/>
        <v>4.8106640080920878E-4</v>
      </c>
      <c r="F14263" s="3">
        <f t="shared" si="445"/>
        <v>95.453687690957693</v>
      </c>
      <c r="G14263" t="s">
        <v>14480</v>
      </c>
    </row>
    <row r="14264" spans="1:7" x14ac:dyDescent="0.35">
      <c r="A14264" t="s">
        <v>3</v>
      </c>
      <c r="B14264" t="s">
        <v>18</v>
      </c>
      <c r="C14264" t="s">
        <v>10539</v>
      </c>
      <c r="D14264" s="2">
        <v>106275.69</v>
      </c>
      <c r="E14264" s="3">
        <f t="shared" si="444"/>
        <v>4.8103367579489944E-4</v>
      </c>
      <c r="F14264" s="3">
        <f t="shared" si="445"/>
        <v>95.45416872463349</v>
      </c>
      <c r="G14264" t="s">
        <v>14480</v>
      </c>
    </row>
    <row r="14265" spans="1:7" x14ac:dyDescent="0.35">
      <c r="A14265" t="s">
        <v>3</v>
      </c>
      <c r="B14265" t="s">
        <v>6</v>
      </c>
      <c r="C14265" t="s">
        <v>3610</v>
      </c>
      <c r="D14265" s="2">
        <v>106272.75</v>
      </c>
      <c r="E14265" s="3">
        <f t="shared" si="444"/>
        <v>4.8102036852766983E-4</v>
      </c>
      <c r="F14265" s="3">
        <f t="shared" si="445"/>
        <v>95.454649745002015</v>
      </c>
      <c r="G14265" t="s">
        <v>14473</v>
      </c>
    </row>
    <row r="14266" spans="1:7" x14ac:dyDescent="0.35">
      <c r="A14266" t="s">
        <v>10</v>
      </c>
      <c r="B14266" t="s">
        <v>6</v>
      </c>
      <c r="C14266" t="s">
        <v>6398</v>
      </c>
      <c r="D14266" s="2">
        <v>106261.36</v>
      </c>
      <c r="E14266" s="3">
        <f t="shared" si="444"/>
        <v>4.8096881418285869E-4</v>
      </c>
      <c r="F14266" s="3">
        <f t="shared" si="445"/>
        <v>95.455130713816203</v>
      </c>
      <c r="G14266" t="s">
        <v>14473</v>
      </c>
    </row>
    <row r="14267" spans="1:7" x14ac:dyDescent="0.35">
      <c r="A14267" t="s">
        <v>3</v>
      </c>
      <c r="B14267" t="s">
        <v>6</v>
      </c>
      <c r="C14267" t="s">
        <v>391</v>
      </c>
      <c r="D14267" s="2">
        <v>106259.83</v>
      </c>
      <c r="E14267" s="3">
        <f t="shared" si="444"/>
        <v>4.8096188897236167E-4</v>
      </c>
      <c r="F14267" s="3">
        <f t="shared" si="445"/>
        <v>95.455611675705171</v>
      </c>
      <c r="G14267" t="s">
        <v>14473</v>
      </c>
    </row>
    <row r="14268" spans="1:7" x14ac:dyDescent="0.35">
      <c r="A14268" t="s">
        <v>3</v>
      </c>
      <c r="B14268" t="s">
        <v>9</v>
      </c>
      <c r="C14268" t="s">
        <v>10784</v>
      </c>
      <c r="D14268" s="2">
        <v>106259.55</v>
      </c>
      <c r="E14268" s="3">
        <f t="shared" si="444"/>
        <v>4.8096062161357789E-4</v>
      </c>
      <c r="F14268" s="3">
        <f t="shared" si="445"/>
        <v>95.456092636326787</v>
      </c>
      <c r="G14268" t="s">
        <v>14473</v>
      </c>
    </row>
    <row r="14269" spans="1:7" x14ac:dyDescent="0.35">
      <c r="A14269" t="s">
        <v>10</v>
      </c>
      <c r="B14269" t="s">
        <v>28</v>
      </c>
      <c r="C14269" t="s">
        <v>1642</v>
      </c>
      <c r="D14269" s="2">
        <v>106257.32</v>
      </c>
      <c r="E14269" s="3">
        <f t="shared" si="444"/>
        <v>4.8095052800612153E-4</v>
      </c>
      <c r="F14269" s="3">
        <f t="shared" si="445"/>
        <v>95.456573586854788</v>
      </c>
      <c r="G14269" t="s">
        <v>14473</v>
      </c>
    </row>
    <row r="14270" spans="1:7" x14ac:dyDescent="0.35">
      <c r="A14270" t="s">
        <v>3</v>
      </c>
      <c r="B14270" t="s">
        <v>182</v>
      </c>
      <c r="C14270" t="s">
        <v>269</v>
      </c>
      <c r="D14270" s="2">
        <v>106219.89</v>
      </c>
      <c r="E14270" s="3">
        <f t="shared" si="444"/>
        <v>4.8078110929441976E-4</v>
      </c>
      <c r="F14270" s="3">
        <f t="shared" si="445"/>
        <v>95.457054367964076</v>
      </c>
      <c r="G14270" t="s">
        <v>14473</v>
      </c>
    </row>
    <row r="14271" spans="1:7" x14ac:dyDescent="0.35">
      <c r="A14271" t="s">
        <v>3</v>
      </c>
      <c r="B14271" t="s">
        <v>13</v>
      </c>
      <c r="C14271" s="7" t="s">
        <v>395</v>
      </c>
      <c r="D14271" s="2">
        <v>106213.8</v>
      </c>
      <c r="E14271" s="3">
        <f t="shared" si="444"/>
        <v>4.8075354424087285E-4</v>
      </c>
      <c r="F14271" s="3">
        <f t="shared" si="445"/>
        <v>95.457535121508315</v>
      </c>
      <c r="G14271" t="s">
        <v>14480</v>
      </c>
    </row>
    <row r="14272" spans="1:7" x14ac:dyDescent="0.35">
      <c r="A14272" t="s">
        <v>10</v>
      </c>
      <c r="B14272" t="s">
        <v>13</v>
      </c>
      <c r="C14272" t="s">
        <v>927</v>
      </c>
      <c r="D14272" s="2">
        <v>106210.44</v>
      </c>
      <c r="E14272" s="3">
        <f t="shared" si="444"/>
        <v>4.8073833593546757E-4</v>
      </c>
      <c r="F14272" s="3">
        <f t="shared" si="445"/>
        <v>95.458015859844252</v>
      </c>
      <c r="G14272" t="s">
        <v>14473</v>
      </c>
    </row>
    <row r="14273" spans="1:7" x14ac:dyDescent="0.35">
      <c r="A14273" t="s">
        <v>10</v>
      </c>
      <c r="B14273" t="s">
        <v>13</v>
      </c>
      <c r="C14273" t="s">
        <v>9606</v>
      </c>
      <c r="D14273" s="2">
        <v>106203.12</v>
      </c>
      <c r="E14273" s="3">
        <f t="shared" si="444"/>
        <v>4.8070520355583479E-4</v>
      </c>
      <c r="F14273" s="3">
        <f t="shared" si="445"/>
        <v>95.45849656504781</v>
      </c>
      <c r="G14273" t="s">
        <v>14473</v>
      </c>
    </row>
    <row r="14274" spans="1:7" x14ac:dyDescent="0.35">
      <c r="A14274" t="s">
        <v>3</v>
      </c>
      <c r="B14274" t="s">
        <v>32</v>
      </c>
      <c r="C14274" t="s">
        <v>4065</v>
      </c>
      <c r="D14274" s="2">
        <v>106202.67</v>
      </c>
      <c r="E14274" s="3">
        <f t="shared" si="444"/>
        <v>4.8070316672921802E-4</v>
      </c>
      <c r="F14274" s="3">
        <f t="shared" si="445"/>
        <v>95.458977268214539</v>
      </c>
      <c r="G14274" t="s">
        <v>14473</v>
      </c>
    </row>
    <row r="14275" spans="1:7" x14ac:dyDescent="0.35">
      <c r="A14275" t="s">
        <v>3</v>
      </c>
      <c r="B14275" t="s">
        <v>6</v>
      </c>
      <c r="C14275" s="8" t="s">
        <v>4992</v>
      </c>
      <c r="D14275" s="2">
        <v>106181.23</v>
      </c>
      <c r="E14275" s="3">
        <f t="shared" ref="E14275:E14338" si="446">(D14275/$D$29638)*100</f>
        <v>4.8060612325663234E-4</v>
      </c>
      <c r="F14275" s="3">
        <f t="shared" si="445"/>
        <v>95.459457874337801</v>
      </c>
      <c r="G14275" t="s">
        <v>14480</v>
      </c>
    </row>
    <row r="14276" spans="1:7" x14ac:dyDescent="0.35">
      <c r="A14276" t="s">
        <v>3</v>
      </c>
      <c r="B14276" t="s">
        <v>6</v>
      </c>
      <c r="C14276" t="s">
        <v>10096</v>
      </c>
      <c r="D14276" s="2">
        <v>106176.87</v>
      </c>
      <c r="E14276" s="3">
        <f t="shared" si="446"/>
        <v>4.8058638866985647E-4</v>
      </c>
      <c r="F14276" s="3">
        <f t="shared" ref="F14276:F14339" si="447">E14276+F14275</f>
        <v>95.459938460726477</v>
      </c>
      <c r="G14276" t="s">
        <v>14473</v>
      </c>
    </row>
    <row r="14277" spans="1:7" x14ac:dyDescent="0.35">
      <c r="A14277" t="s">
        <v>3</v>
      </c>
      <c r="B14277" t="s">
        <v>9</v>
      </c>
      <c r="C14277" t="s">
        <v>12768</v>
      </c>
      <c r="D14277" s="2">
        <v>106168.76</v>
      </c>
      <c r="E14277" s="3">
        <f t="shared" si="446"/>
        <v>4.8054968052794084E-4</v>
      </c>
      <c r="F14277" s="3">
        <f t="shared" si="447"/>
        <v>95.460419010407008</v>
      </c>
      <c r="G14277" t="s">
        <v>14480</v>
      </c>
    </row>
    <row r="14278" spans="1:7" x14ac:dyDescent="0.35">
      <c r="A14278" t="s">
        <v>10</v>
      </c>
      <c r="B14278" t="s">
        <v>23</v>
      </c>
      <c r="C14278" t="s">
        <v>11240</v>
      </c>
      <c r="D14278" s="2">
        <v>106159.2</v>
      </c>
      <c r="E14278" s="3">
        <f t="shared" si="446"/>
        <v>4.8050640927803796E-4</v>
      </c>
      <c r="F14278" s="3">
        <f t="shared" si="447"/>
        <v>95.460899516816283</v>
      </c>
      <c r="G14278" t="s">
        <v>14480</v>
      </c>
    </row>
    <row r="14279" spans="1:7" x14ac:dyDescent="0.35">
      <c r="A14279" t="s">
        <v>10</v>
      </c>
      <c r="B14279" t="s">
        <v>13</v>
      </c>
      <c r="C14279" t="s">
        <v>6938</v>
      </c>
      <c r="D14279" s="2">
        <v>106155.5</v>
      </c>
      <c r="E14279" s="3">
        <f t="shared" si="446"/>
        <v>4.8048966203696666E-4</v>
      </c>
      <c r="F14279" s="3">
        <f t="shared" si="447"/>
        <v>95.461380006478322</v>
      </c>
      <c r="G14279" t="s">
        <v>14473</v>
      </c>
    </row>
    <row r="14280" spans="1:7" x14ac:dyDescent="0.35">
      <c r="A14280" t="s">
        <v>10</v>
      </c>
      <c r="B14280" t="s">
        <v>40</v>
      </c>
      <c r="C14280" s="6" t="s">
        <v>9307</v>
      </c>
      <c r="D14280" s="2">
        <v>106148.98</v>
      </c>
      <c r="E14280" s="3">
        <f t="shared" si="446"/>
        <v>4.8046015068243034E-4</v>
      </c>
      <c r="F14280" s="3">
        <f t="shared" si="447"/>
        <v>95.461860466629005</v>
      </c>
      <c r="G14280" t="s">
        <v>14473</v>
      </c>
    </row>
    <row r="14281" spans="1:7" x14ac:dyDescent="0.35">
      <c r="A14281" t="s">
        <v>10</v>
      </c>
      <c r="B14281" t="s">
        <v>55</v>
      </c>
      <c r="C14281" t="s">
        <v>10652</v>
      </c>
      <c r="D14281" s="2">
        <v>106148.24</v>
      </c>
      <c r="E14281" s="3">
        <f t="shared" si="446"/>
        <v>4.8045680123421616E-4</v>
      </c>
      <c r="F14281" s="3">
        <f t="shared" si="447"/>
        <v>95.462340923430233</v>
      </c>
      <c r="G14281" t="s">
        <v>14480</v>
      </c>
    </row>
    <row r="14282" spans="1:7" x14ac:dyDescent="0.35">
      <c r="A14282" t="s">
        <v>10</v>
      </c>
      <c r="B14282" t="s">
        <v>180</v>
      </c>
      <c r="C14282" t="s">
        <v>11374</v>
      </c>
      <c r="D14282" s="2">
        <v>106147.17</v>
      </c>
      <c r="E14282" s="3">
        <f t="shared" si="446"/>
        <v>4.8045195811314959E-4</v>
      </c>
      <c r="F14282" s="3">
        <f t="shared" si="447"/>
        <v>95.462821375388344</v>
      </c>
      <c r="G14282" t="s">
        <v>14480</v>
      </c>
    </row>
    <row r="14283" spans="1:7" x14ac:dyDescent="0.35">
      <c r="A14283" t="s">
        <v>3</v>
      </c>
      <c r="B14283" t="s">
        <v>195</v>
      </c>
      <c r="C14283" t="s">
        <v>13269</v>
      </c>
      <c r="D14283" s="2">
        <v>106143.75</v>
      </c>
      <c r="E14283" s="3">
        <f t="shared" si="446"/>
        <v>4.8043647823086213E-4</v>
      </c>
      <c r="F14283" s="3">
        <f t="shared" si="447"/>
        <v>95.463301811866572</v>
      </c>
      <c r="G14283" t="s">
        <v>14473</v>
      </c>
    </row>
    <row r="14284" spans="1:7" x14ac:dyDescent="0.35">
      <c r="A14284" t="s">
        <v>3</v>
      </c>
      <c r="B14284" t="s">
        <v>40</v>
      </c>
      <c r="C14284" t="s">
        <v>11334</v>
      </c>
      <c r="D14284" s="2">
        <v>106143.73</v>
      </c>
      <c r="E14284" s="3">
        <f t="shared" si="446"/>
        <v>4.8043638770523466E-4</v>
      </c>
      <c r="F14284" s="3">
        <f t="shared" si="447"/>
        <v>95.463782248254276</v>
      </c>
      <c r="G14284" t="s">
        <v>14473</v>
      </c>
    </row>
    <row r="14285" spans="1:7" x14ac:dyDescent="0.35">
      <c r="A14285" t="s">
        <v>10</v>
      </c>
      <c r="B14285" t="s">
        <v>180</v>
      </c>
      <c r="C14285" t="s">
        <v>11885</v>
      </c>
      <c r="D14285" s="2">
        <v>106142.68</v>
      </c>
      <c r="E14285" s="3">
        <f t="shared" si="446"/>
        <v>4.8043163510979556E-4</v>
      </c>
      <c r="F14285" s="3">
        <f t="shared" si="447"/>
        <v>95.464262679889387</v>
      </c>
      <c r="G14285" t="s">
        <v>14480</v>
      </c>
    </row>
    <row r="14286" spans="1:7" x14ac:dyDescent="0.35">
      <c r="A14286" t="s">
        <v>10</v>
      </c>
      <c r="B14286" t="s">
        <v>29</v>
      </c>
      <c r="C14286" s="7" t="s">
        <v>8230</v>
      </c>
      <c r="D14286" s="2">
        <v>106142.57</v>
      </c>
      <c r="E14286" s="3">
        <f t="shared" si="446"/>
        <v>4.8043113721884487E-4</v>
      </c>
      <c r="F14286" s="3">
        <f t="shared" si="447"/>
        <v>95.464743111026607</v>
      </c>
      <c r="G14286" t="s">
        <v>14480</v>
      </c>
    </row>
    <row r="14287" spans="1:7" x14ac:dyDescent="0.35">
      <c r="A14287" t="s">
        <v>3</v>
      </c>
      <c r="B14287" t="s">
        <v>55</v>
      </c>
      <c r="C14287" t="s">
        <v>1773</v>
      </c>
      <c r="D14287" s="2">
        <v>106133.91</v>
      </c>
      <c r="E14287" s="3">
        <f t="shared" si="446"/>
        <v>4.8039193962217547E-4</v>
      </c>
      <c r="F14287" s="3">
        <f t="shared" si="447"/>
        <v>95.465223502966225</v>
      </c>
      <c r="G14287" t="s">
        <v>14473</v>
      </c>
    </row>
    <row r="14288" spans="1:7" x14ac:dyDescent="0.35">
      <c r="A14288" t="s">
        <v>10</v>
      </c>
      <c r="B14288" t="s">
        <v>187</v>
      </c>
      <c r="C14288" t="s">
        <v>4326</v>
      </c>
      <c r="D14288" s="2">
        <v>106133</v>
      </c>
      <c r="E14288" s="3">
        <f t="shared" si="446"/>
        <v>4.8038782070612815E-4</v>
      </c>
      <c r="F14288" s="3">
        <f t="shared" si="447"/>
        <v>95.465703890786926</v>
      </c>
      <c r="G14288" t="s">
        <v>14473</v>
      </c>
    </row>
    <row r="14289" spans="1:7" x14ac:dyDescent="0.35">
      <c r="A14289" t="s">
        <v>10</v>
      </c>
      <c r="B14289" t="s">
        <v>9</v>
      </c>
      <c r="C14289" t="s">
        <v>7953</v>
      </c>
      <c r="D14289" s="2">
        <v>106121.78</v>
      </c>
      <c r="E14289" s="3">
        <f t="shared" si="446"/>
        <v>4.8033703582915004E-4</v>
      </c>
      <c r="F14289" s="3">
        <f t="shared" si="447"/>
        <v>95.466184227822751</v>
      </c>
      <c r="G14289" t="s">
        <v>14480</v>
      </c>
    </row>
    <row r="14290" spans="1:7" x14ac:dyDescent="0.35">
      <c r="A14290" t="s">
        <v>3</v>
      </c>
      <c r="B14290" t="s">
        <v>6</v>
      </c>
      <c r="C14290" t="s">
        <v>1407</v>
      </c>
      <c r="D14290" s="2">
        <v>106119.48</v>
      </c>
      <c r="E14290" s="3">
        <f t="shared" si="446"/>
        <v>4.8032662538199759E-4</v>
      </c>
      <c r="F14290" s="3">
        <f t="shared" si="447"/>
        <v>95.46666455444813</v>
      </c>
      <c r="G14290" t="s">
        <v>14480</v>
      </c>
    </row>
    <row r="14291" spans="1:7" x14ac:dyDescent="0.35">
      <c r="A14291" t="s">
        <v>3</v>
      </c>
      <c r="B14291" t="s">
        <v>180</v>
      </c>
      <c r="C14291" t="s">
        <v>12989</v>
      </c>
      <c r="D14291" s="2">
        <v>106105.81</v>
      </c>
      <c r="E14291" s="3">
        <f t="shared" si="446"/>
        <v>4.8026475111566142E-4</v>
      </c>
      <c r="F14291" s="3">
        <f t="shared" si="447"/>
        <v>95.467144819199248</v>
      </c>
      <c r="G14291" t="s">
        <v>14480</v>
      </c>
    </row>
    <row r="14292" spans="1:7" x14ac:dyDescent="0.35">
      <c r="A14292" t="s">
        <v>3</v>
      </c>
      <c r="B14292" t="s">
        <v>9</v>
      </c>
      <c r="C14292" t="s">
        <v>2756</v>
      </c>
      <c r="D14292" s="2">
        <v>106105</v>
      </c>
      <c r="E14292" s="3">
        <f t="shared" si="446"/>
        <v>4.8026108482775132E-4</v>
      </c>
      <c r="F14292" s="3">
        <f t="shared" si="447"/>
        <v>95.46762508028408</v>
      </c>
      <c r="G14292" t="s">
        <v>14473</v>
      </c>
    </row>
    <row r="14293" spans="1:7" x14ac:dyDescent="0.35">
      <c r="A14293" t="s">
        <v>10</v>
      </c>
      <c r="B14293" t="s">
        <v>9</v>
      </c>
      <c r="C14293" t="s">
        <v>1956</v>
      </c>
      <c r="D14293" s="2">
        <v>106104.57</v>
      </c>
      <c r="E14293" s="3">
        <f t="shared" si="446"/>
        <v>4.8025913852676203E-4</v>
      </c>
      <c r="F14293" s="3">
        <f t="shared" si="447"/>
        <v>95.468105339422607</v>
      </c>
      <c r="G14293" t="s">
        <v>14473</v>
      </c>
    </row>
    <row r="14294" spans="1:7" x14ac:dyDescent="0.35">
      <c r="A14294" t="s">
        <v>10</v>
      </c>
      <c r="B14294" t="s">
        <v>180</v>
      </c>
      <c r="C14294" t="s">
        <v>220</v>
      </c>
      <c r="D14294" s="2">
        <v>106102.25</v>
      </c>
      <c r="E14294" s="3">
        <f t="shared" si="446"/>
        <v>4.8024863755398212E-4</v>
      </c>
      <c r="F14294" s="3">
        <f t="shared" si="447"/>
        <v>95.468585588060165</v>
      </c>
      <c r="G14294" t="s">
        <v>14480</v>
      </c>
    </row>
    <row r="14295" spans="1:7" x14ac:dyDescent="0.35">
      <c r="A14295" t="s">
        <v>10</v>
      </c>
      <c r="B14295" t="s">
        <v>37</v>
      </c>
      <c r="C14295" t="s">
        <v>7938</v>
      </c>
      <c r="D14295" s="2">
        <v>106094.81</v>
      </c>
      <c r="E14295" s="3">
        <f t="shared" si="446"/>
        <v>4.8021496202058485E-4</v>
      </c>
      <c r="F14295" s="3">
        <f t="shared" si="447"/>
        <v>95.46906580302219</v>
      </c>
      <c r="G14295" t="s">
        <v>14473</v>
      </c>
    </row>
    <row r="14296" spans="1:7" x14ac:dyDescent="0.35">
      <c r="A14296" t="s">
        <v>3</v>
      </c>
      <c r="B14296" t="s">
        <v>9</v>
      </c>
      <c r="C14296" t="s">
        <v>14274</v>
      </c>
      <c r="D14296" s="2">
        <v>106085.64</v>
      </c>
      <c r="E14296" s="3">
        <f t="shared" si="446"/>
        <v>4.801734560204165E-4</v>
      </c>
      <c r="F14296" s="3">
        <f t="shared" si="447"/>
        <v>95.469545976478216</v>
      </c>
      <c r="G14296" t="s">
        <v>14480</v>
      </c>
    </row>
    <row r="14297" spans="1:7" x14ac:dyDescent="0.35">
      <c r="A14297" t="s">
        <v>10</v>
      </c>
      <c r="B14297" t="s">
        <v>8</v>
      </c>
      <c r="C14297" t="s">
        <v>1946</v>
      </c>
      <c r="D14297" s="2">
        <v>106061.03</v>
      </c>
      <c r="E14297" s="3">
        <f t="shared" si="446"/>
        <v>4.8006206423588594E-4</v>
      </c>
      <c r="F14297" s="3">
        <f t="shared" si="447"/>
        <v>95.470026038542457</v>
      </c>
      <c r="G14297" t="s">
        <v>14473</v>
      </c>
    </row>
    <row r="14298" spans="1:7" x14ac:dyDescent="0.35">
      <c r="A14298" t="s">
        <v>3</v>
      </c>
      <c r="B14298" t="s">
        <v>6</v>
      </c>
      <c r="C14298" t="s">
        <v>3832</v>
      </c>
      <c r="D14298" s="2">
        <v>106057.31</v>
      </c>
      <c r="E14298" s="3">
        <f t="shared" si="446"/>
        <v>4.8004522646918722E-4</v>
      </c>
      <c r="F14298" s="3">
        <f t="shared" si="447"/>
        <v>95.470506083768925</v>
      </c>
      <c r="G14298" t="s">
        <v>14473</v>
      </c>
    </row>
    <row r="14299" spans="1:7" x14ac:dyDescent="0.35">
      <c r="A14299" t="s">
        <v>3</v>
      </c>
      <c r="B14299" t="s">
        <v>6</v>
      </c>
      <c r="C14299" t="s">
        <v>1387</v>
      </c>
      <c r="D14299" s="2">
        <v>106048.7</v>
      </c>
      <c r="E14299" s="3">
        <f t="shared" si="446"/>
        <v>4.8000625518658638E-4</v>
      </c>
      <c r="F14299" s="3">
        <f t="shared" si="447"/>
        <v>95.470986090024113</v>
      </c>
      <c r="G14299" t="s">
        <v>14480</v>
      </c>
    </row>
    <row r="14300" spans="1:7" x14ac:dyDescent="0.35">
      <c r="A14300" t="s">
        <v>3</v>
      </c>
      <c r="B14300" t="s">
        <v>8</v>
      </c>
      <c r="C14300" t="s">
        <v>11140</v>
      </c>
      <c r="D14300" s="2">
        <v>106047.7</v>
      </c>
      <c r="E14300" s="3">
        <f t="shared" si="446"/>
        <v>4.8000172890521578E-4</v>
      </c>
      <c r="F14300" s="3">
        <f t="shared" si="447"/>
        <v>95.471466091753015</v>
      </c>
      <c r="G14300" t="s">
        <v>14473</v>
      </c>
    </row>
    <row r="14301" spans="1:7" x14ac:dyDescent="0.35">
      <c r="A14301" t="s">
        <v>3</v>
      </c>
      <c r="B14301" t="s">
        <v>11</v>
      </c>
      <c r="C14301" t="s">
        <v>8007</v>
      </c>
      <c r="D14301" s="2">
        <v>106041.61</v>
      </c>
      <c r="E14301" s="3">
        <f t="shared" si="446"/>
        <v>4.7997416385166881E-4</v>
      </c>
      <c r="F14301" s="3">
        <f t="shared" si="447"/>
        <v>95.471946065916867</v>
      </c>
      <c r="G14301" t="s">
        <v>14473</v>
      </c>
    </row>
    <row r="14302" spans="1:7" x14ac:dyDescent="0.35">
      <c r="A14302" t="s">
        <v>10</v>
      </c>
      <c r="B14302" t="s">
        <v>6</v>
      </c>
      <c r="C14302" t="s">
        <v>3197</v>
      </c>
      <c r="D14302" s="2">
        <v>106022.35</v>
      </c>
      <c r="E14302" s="3">
        <f t="shared" si="446"/>
        <v>4.7988698767247105E-4</v>
      </c>
      <c r="F14302" s="3">
        <f t="shared" si="447"/>
        <v>95.472425952904544</v>
      </c>
      <c r="G14302" t="s">
        <v>14480</v>
      </c>
    </row>
    <row r="14303" spans="1:7" x14ac:dyDescent="0.35">
      <c r="A14303" t="s">
        <v>3</v>
      </c>
      <c r="B14303" t="s">
        <v>180</v>
      </c>
      <c r="C14303" t="s">
        <v>13830</v>
      </c>
      <c r="D14303" s="2">
        <v>106012.88</v>
      </c>
      <c r="E14303" s="3">
        <f t="shared" si="446"/>
        <v>4.7984412378789145E-4</v>
      </c>
      <c r="F14303" s="3">
        <f t="shared" si="447"/>
        <v>95.472905797028332</v>
      </c>
      <c r="G14303" t="s">
        <v>14480</v>
      </c>
    </row>
    <row r="14304" spans="1:7" x14ac:dyDescent="0.35">
      <c r="A14304" t="s">
        <v>3</v>
      </c>
      <c r="B14304" t="s">
        <v>1365</v>
      </c>
      <c r="C14304" t="s">
        <v>3770</v>
      </c>
      <c r="D14304" s="2">
        <v>106012.36</v>
      </c>
      <c r="E14304" s="3">
        <f t="shared" si="446"/>
        <v>4.7984177012157871E-4</v>
      </c>
      <c r="F14304" s="3">
        <f t="shared" si="447"/>
        <v>95.473385638798447</v>
      </c>
      <c r="G14304" t="s">
        <v>14473</v>
      </c>
    </row>
    <row r="14305" spans="1:7" x14ac:dyDescent="0.35">
      <c r="A14305" t="s">
        <v>3</v>
      </c>
      <c r="B14305" t="s">
        <v>134</v>
      </c>
      <c r="C14305" t="s">
        <v>11378</v>
      </c>
      <c r="D14305" s="2">
        <v>105993.77</v>
      </c>
      <c r="E14305" s="3">
        <f t="shared" si="446"/>
        <v>4.7975762655089925E-4</v>
      </c>
      <c r="F14305" s="3">
        <f t="shared" si="447"/>
        <v>95.473865396424998</v>
      </c>
      <c r="G14305" t="s">
        <v>14480</v>
      </c>
    </row>
    <row r="14306" spans="1:7" x14ac:dyDescent="0.35">
      <c r="A14306" t="s">
        <v>10</v>
      </c>
      <c r="B14306" t="s">
        <v>38</v>
      </c>
      <c r="C14306" t="s">
        <v>465</v>
      </c>
      <c r="D14306" s="2">
        <v>105947.6</v>
      </c>
      <c r="E14306" s="3">
        <f t="shared" si="446"/>
        <v>4.7954864814001854E-4</v>
      </c>
      <c r="F14306" s="3">
        <f t="shared" si="447"/>
        <v>95.474344945073142</v>
      </c>
      <c r="G14306" t="s">
        <v>14473</v>
      </c>
    </row>
    <row r="14307" spans="1:7" x14ac:dyDescent="0.35">
      <c r="A14307" t="s">
        <v>10</v>
      </c>
      <c r="B14307" t="s">
        <v>6</v>
      </c>
      <c r="C14307" t="s">
        <v>12823</v>
      </c>
      <c r="D14307" s="2">
        <v>105945.88</v>
      </c>
      <c r="E14307" s="3">
        <f t="shared" si="446"/>
        <v>4.7954086293606113E-4</v>
      </c>
      <c r="F14307" s="3">
        <f t="shared" si="447"/>
        <v>95.474824485936082</v>
      </c>
      <c r="G14307" t="s">
        <v>14480</v>
      </c>
    </row>
    <row r="14308" spans="1:7" x14ac:dyDescent="0.35">
      <c r="A14308" t="s">
        <v>3</v>
      </c>
      <c r="B14308" t="s">
        <v>32</v>
      </c>
      <c r="C14308" t="s">
        <v>6184</v>
      </c>
      <c r="D14308" s="2">
        <v>105943.86</v>
      </c>
      <c r="E14308" s="3">
        <f t="shared" si="446"/>
        <v>4.7953171984769247E-4</v>
      </c>
      <c r="F14308" s="3">
        <f t="shared" si="447"/>
        <v>95.47530401765593</v>
      </c>
      <c r="G14308" t="s">
        <v>14473</v>
      </c>
    </row>
    <row r="14309" spans="1:7" x14ac:dyDescent="0.35">
      <c r="A14309" t="s">
        <v>10</v>
      </c>
      <c r="B14309" t="s">
        <v>8</v>
      </c>
      <c r="C14309" t="s">
        <v>9364</v>
      </c>
      <c r="D14309" s="2">
        <v>105937.72</v>
      </c>
      <c r="E14309" s="3">
        <f t="shared" si="446"/>
        <v>4.7950392848007694E-4</v>
      </c>
      <c r="F14309" s="3">
        <f t="shared" si="447"/>
        <v>95.475783521584404</v>
      </c>
      <c r="G14309" t="s">
        <v>14473</v>
      </c>
    </row>
    <row r="14310" spans="1:7" x14ac:dyDescent="0.35">
      <c r="A14310" t="s">
        <v>10</v>
      </c>
      <c r="B14310" t="s">
        <v>8</v>
      </c>
      <c r="C14310" t="s">
        <v>1941</v>
      </c>
      <c r="D14310" s="2">
        <v>105933.25</v>
      </c>
      <c r="E14310" s="3">
        <f t="shared" si="446"/>
        <v>4.7948369600235037E-4</v>
      </c>
      <c r="F14310" s="3">
        <f t="shared" si="447"/>
        <v>95.476263005280401</v>
      </c>
      <c r="G14310" t="s">
        <v>14480</v>
      </c>
    </row>
    <row r="14311" spans="1:7" x14ac:dyDescent="0.35">
      <c r="A14311" t="s">
        <v>3</v>
      </c>
      <c r="B14311" t="s">
        <v>11</v>
      </c>
      <c r="C14311" t="s">
        <v>7692</v>
      </c>
      <c r="D14311" s="2">
        <v>105928.32000000001</v>
      </c>
      <c r="E14311" s="3">
        <f t="shared" si="446"/>
        <v>4.7946138143519331E-4</v>
      </c>
      <c r="F14311" s="3">
        <f t="shared" si="447"/>
        <v>95.476742466661833</v>
      </c>
      <c r="G14311" t="s">
        <v>14473</v>
      </c>
    </row>
    <row r="14312" spans="1:7" x14ac:dyDescent="0.35">
      <c r="A14312" t="s">
        <v>10</v>
      </c>
      <c r="B14312" t="s">
        <v>304</v>
      </c>
      <c r="C14312" t="s">
        <v>2993</v>
      </c>
      <c r="D14312" s="2">
        <v>105925.87</v>
      </c>
      <c r="E14312" s="3">
        <f t="shared" si="446"/>
        <v>4.7945029204583535E-4</v>
      </c>
      <c r="F14312" s="3">
        <f t="shared" si="447"/>
        <v>95.47722191695388</v>
      </c>
      <c r="G14312" t="s">
        <v>14473</v>
      </c>
    </row>
    <row r="14313" spans="1:7" x14ac:dyDescent="0.35">
      <c r="A14313" t="s">
        <v>3</v>
      </c>
      <c r="B14313" t="s">
        <v>9</v>
      </c>
      <c r="C14313" t="s">
        <v>3795</v>
      </c>
      <c r="D14313" s="2">
        <v>105923.35</v>
      </c>
      <c r="E14313" s="3">
        <f t="shared" si="446"/>
        <v>4.7943888581678142E-4</v>
      </c>
      <c r="F14313" s="3">
        <f t="shared" si="447"/>
        <v>95.477701355839699</v>
      </c>
      <c r="G14313" t="s">
        <v>14473</v>
      </c>
    </row>
    <row r="14314" spans="1:7" x14ac:dyDescent="0.35">
      <c r="A14314" t="s">
        <v>3</v>
      </c>
      <c r="B14314" t="s">
        <v>6</v>
      </c>
      <c r="C14314" t="s">
        <v>3450</v>
      </c>
      <c r="D14314" s="2">
        <v>105922.7</v>
      </c>
      <c r="E14314" s="3">
        <f t="shared" si="446"/>
        <v>4.7943594373389052E-4</v>
      </c>
      <c r="F14314" s="3">
        <f t="shared" si="447"/>
        <v>95.47818079178343</v>
      </c>
      <c r="G14314" t="s">
        <v>14480</v>
      </c>
    </row>
    <row r="14315" spans="1:7" x14ac:dyDescent="0.35">
      <c r="A14315" t="s">
        <v>10</v>
      </c>
      <c r="B14315" t="s">
        <v>6</v>
      </c>
      <c r="C14315" t="s">
        <v>14036</v>
      </c>
      <c r="D14315" s="2">
        <v>105917.14</v>
      </c>
      <c r="E14315" s="3">
        <f t="shared" si="446"/>
        <v>4.7941077760946997E-4</v>
      </c>
      <c r="F14315" s="3">
        <f t="shared" si="447"/>
        <v>95.478660202561045</v>
      </c>
      <c r="G14315" t="s">
        <v>14473</v>
      </c>
    </row>
    <row r="14316" spans="1:7" x14ac:dyDescent="0.35">
      <c r="A14316" t="s">
        <v>10</v>
      </c>
      <c r="B14316" t="s">
        <v>9</v>
      </c>
      <c r="C14316" t="s">
        <v>8535</v>
      </c>
      <c r="D14316" s="2">
        <v>105915.88</v>
      </c>
      <c r="E14316" s="3">
        <f t="shared" si="446"/>
        <v>4.7940507449494306E-4</v>
      </c>
      <c r="F14316" s="3">
        <f t="shared" si="447"/>
        <v>95.479139607635545</v>
      </c>
      <c r="G14316" t="s">
        <v>14480</v>
      </c>
    </row>
    <row r="14317" spans="1:7" x14ac:dyDescent="0.35">
      <c r="A14317" t="s">
        <v>3</v>
      </c>
      <c r="B14317" t="s">
        <v>9</v>
      </c>
      <c r="C14317" t="s">
        <v>894</v>
      </c>
      <c r="D14317" s="2">
        <v>105915.57</v>
      </c>
      <c r="E14317" s="3">
        <f t="shared" si="446"/>
        <v>4.7940367134771818E-4</v>
      </c>
      <c r="F14317" s="3">
        <f t="shared" si="447"/>
        <v>95.479619011306895</v>
      </c>
      <c r="G14317" t="s">
        <v>14480</v>
      </c>
    </row>
    <row r="14318" spans="1:7" x14ac:dyDescent="0.35">
      <c r="A14318" t="s">
        <v>3</v>
      </c>
      <c r="B14318" t="s">
        <v>55</v>
      </c>
      <c r="C14318" t="s">
        <v>939</v>
      </c>
      <c r="D14318" s="2">
        <v>105914.07</v>
      </c>
      <c r="E14318" s="3">
        <f t="shared" si="446"/>
        <v>4.7939688192566221E-4</v>
      </c>
      <c r="F14318" s="3">
        <f t="shared" si="447"/>
        <v>95.480098408188823</v>
      </c>
      <c r="G14318" t="s">
        <v>14473</v>
      </c>
    </row>
    <row r="14319" spans="1:7" x14ac:dyDescent="0.35">
      <c r="A14319" t="s">
        <v>3</v>
      </c>
      <c r="B14319" t="s">
        <v>8</v>
      </c>
      <c r="C14319" s="7" t="s">
        <v>5282</v>
      </c>
      <c r="D14319" s="2">
        <v>105912.69</v>
      </c>
      <c r="E14319" s="3">
        <f t="shared" si="446"/>
        <v>4.7939063565737076E-4</v>
      </c>
      <c r="F14319" s="3">
        <f t="shared" si="447"/>
        <v>95.480577798824484</v>
      </c>
      <c r="G14319" t="s">
        <v>14480</v>
      </c>
    </row>
    <row r="14320" spans="1:7" x14ac:dyDescent="0.35">
      <c r="A14320" t="s">
        <v>3</v>
      </c>
      <c r="B14320" t="s">
        <v>134</v>
      </c>
      <c r="C14320" t="s">
        <v>2507</v>
      </c>
      <c r="D14320" s="2">
        <v>105867.9</v>
      </c>
      <c r="E14320" s="3">
        <f t="shared" si="446"/>
        <v>4.791879035147815E-4</v>
      </c>
      <c r="F14320" s="3">
        <f t="shared" si="447"/>
        <v>95.481056986727992</v>
      </c>
      <c r="G14320" t="s">
        <v>14480</v>
      </c>
    </row>
    <row r="14321" spans="1:7" x14ac:dyDescent="0.35">
      <c r="A14321" t="s">
        <v>10</v>
      </c>
      <c r="B14321" t="s">
        <v>134</v>
      </c>
      <c r="C14321" t="s">
        <v>11997</v>
      </c>
      <c r="D14321" s="2">
        <v>105863.05</v>
      </c>
      <c r="E14321" s="3">
        <f t="shared" si="446"/>
        <v>4.7916595105013408E-4</v>
      </c>
      <c r="F14321" s="3">
        <f t="shared" si="447"/>
        <v>95.481536152679041</v>
      </c>
      <c r="G14321" t="s">
        <v>14480</v>
      </c>
    </row>
    <row r="14322" spans="1:7" x14ac:dyDescent="0.35">
      <c r="A14322" t="s">
        <v>3</v>
      </c>
      <c r="B14322" t="s">
        <v>796</v>
      </c>
      <c r="C14322" t="s">
        <v>6580</v>
      </c>
      <c r="D14322" s="2">
        <v>105862.28</v>
      </c>
      <c r="E14322" s="3">
        <f t="shared" si="446"/>
        <v>4.7916246581347871E-4</v>
      </c>
      <c r="F14322" s="3">
        <f t="shared" si="447"/>
        <v>95.482015315144849</v>
      </c>
      <c r="G14322" t="s">
        <v>14480</v>
      </c>
    </row>
    <row r="14323" spans="1:7" x14ac:dyDescent="0.35">
      <c r="A14323" t="s">
        <v>10</v>
      </c>
      <c r="B14323" t="s">
        <v>8</v>
      </c>
      <c r="C14323" t="s">
        <v>1135</v>
      </c>
      <c r="D14323" s="2">
        <v>105853.48</v>
      </c>
      <c r="E14323" s="3">
        <f t="shared" si="446"/>
        <v>4.7912263453741741E-4</v>
      </c>
      <c r="F14323" s="3">
        <f t="shared" si="447"/>
        <v>95.48249443777938</v>
      </c>
      <c r="G14323" t="s">
        <v>14480</v>
      </c>
    </row>
    <row r="14324" spans="1:7" x14ac:dyDescent="0.35">
      <c r="A14324" t="s">
        <v>3</v>
      </c>
      <c r="B14324" t="s">
        <v>9</v>
      </c>
      <c r="C14324" t="s">
        <v>7084</v>
      </c>
      <c r="D14324" s="2">
        <v>105842.54</v>
      </c>
      <c r="E14324" s="3">
        <f t="shared" si="446"/>
        <v>4.7907311701922298E-4</v>
      </c>
      <c r="F14324" s="3">
        <f t="shared" si="447"/>
        <v>95.4829735108964</v>
      </c>
      <c r="G14324" t="s">
        <v>14480</v>
      </c>
    </row>
    <row r="14325" spans="1:7" x14ac:dyDescent="0.35">
      <c r="A14325" t="s">
        <v>10</v>
      </c>
      <c r="B14325" t="s">
        <v>16</v>
      </c>
      <c r="C14325" t="s">
        <v>666</v>
      </c>
      <c r="D14325" s="2">
        <v>105839.58</v>
      </c>
      <c r="E14325" s="3">
        <f t="shared" si="446"/>
        <v>4.7905971922636607E-4</v>
      </c>
      <c r="F14325" s="3">
        <f t="shared" si="447"/>
        <v>95.483452570615626</v>
      </c>
      <c r="G14325" t="s">
        <v>14473</v>
      </c>
    </row>
    <row r="14326" spans="1:7" x14ac:dyDescent="0.35">
      <c r="A14326" t="s">
        <v>10</v>
      </c>
      <c r="B14326" t="s">
        <v>8</v>
      </c>
      <c r="C14326" t="s">
        <v>8971</v>
      </c>
      <c r="D14326" s="2">
        <v>105839.02</v>
      </c>
      <c r="E14326" s="3">
        <f t="shared" si="446"/>
        <v>4.790571845087985E-4</v>
      </c>
      <c r="F14326" s="3">
        <f t="shared" si="447"/>
        <v>95.483931627800132</v>
      </c>
      <c r="G14326" t="s">
        <v>14480</v>
      </c>
    </row>
    <row r="14327" spans="1:7" x14ac:dyDescent="0.35">
      <c r="A14327" t="s">
        <v>10</v>
      </c>
      <c r="B14327" t="s">
        <v>9</v>
      </c>
      <c r="C14327" t="s">
        <v>11992</v>
      </c>
      <c r="D14327" s="2">
        <v>105750.74</v>
      </c>
      <c r="E14327" s="3">
        <f t="shared" si="446"/>
        <v>4.7865760438940176E-4</v>
      </c>
      <c r="F14327" s="3">
        <f t="shared" si="447"/>
        <v>95.484410285404522</v>
      </c>
      <c r="G14327" t="s">
        <v>14480</v>
      </c>
    </row>
    <row r="14328" spans="1:7" x14ac:dyDescent="0.35">
      <c r="A14328" t="s">
        <v>3</v>
      </c>
      <c r="B14328" t="s">
        <v>1255</v>
      </c>
      <c r="C14328" s="7" t="s">
        <v>1808</v>
      </c>
      <c r="D14328" s="2">
        <v>105744.8</v>
      </c>
      <c r="E14328" s="3">
        <f t="shared" si="446"/>
        <v>4.7863071827806036E-4</v>
      </c>
      <c r="F14328" s="3">
        <f t="shared" si="447"/>
        <v>95.484888916122799</v>
      </c>
      <c r="G14328" t="s">
        <v>14480</v>
      </c>
    </row>
    <row r="14329" spans="1:7" x14ac:dyDescent="0.35">
      <c r="A14329" t="s">
        <v>3</v>
      </c>
      <c r="B14329" t="s">
        <v>20</v>
      </c>
      <c r="C14329" t="s">
        <v>7668</v>
      </c>
      <c r="D14329" s="2">
        <v>105721.52</v>
      </c>
      <c r="E14329" s="3">
        <f t="shared" si="446"/>
        <v>4.785253464477528E-4</v>
      </c>
      <c r="F14329" s="3">
        <f t="shared" si="447"/>
        <v>95.485367441469251</v>
      </c>
      <c r="G14329" t="s">
        <v>14480</v>
      </c>
    </row>
    <row r="14330" spans="1:7" x14ac:dyDescent="0.35">
      <c r="A14330" t="s">
        <v>10</v>
      </c>
      <c r="B14330" t="s">
        <v>6</v>
      </c>
      <c r="C14330" t="s">
        <v>13280</v>
      </c>
      <c r="D14330" s="2">
        <v>105721.45</v>
      </c>
      <c r="E14330" s="3">
        <f t="shared" si="446"/>
        <v>4.7852502960805677E-4</v>
      </c>
      <c r="F14330" s="3">
        <f t="shared" si="447"/>
        <v>95.485845966498857</v>
      </c>
      <c r="G14330" t="s">
        <v>14473</v>
      </c>
    </row>
    <row r="14331" spans="1:7" x14ac:dyDescent="0.35">
      <c r="A14331" t="s">
        <v>3</v>
      </c>
      <c r="B14331" t="s">
        <v>20</v>
      </c>
      <c r="C14331" t="s">
        <v>1433</v>
      </c>
      <c r="D14331" s="2">
        <v>105709.03</v>
      </c>
      <c r="E14331" s="3">
        <f t="shared" si="446"/>
        <v>4.7846881319343394E-4</v>
      </c>
      <c r="F14331" s="3">
        <f t="shared" si="447"/>
        <v>95.486324435312056</v>
      </c>
      <c r="G14331" t="s">
        <v>14480</v>
      </c>
    </row>
    <row r="14332" spans="1:7" x14ac:dyDescent="0.35">
      <c r="A14332" t="s">
        <v>3</v>
      </c>
      <c r="B14332" t="s">
        <v>27</v>
      </c>
      <c r="C14332" t="s">
        <v>4683</v>
      </c>
      <c r="D14332" s="2">
        <v>105707.46</v>
      </c>
      <c r="E14332" s="3">
        <f t="shared" si="446"/>
        <v>4.7846170693168204E-4</v>
      </c>
      <c r="F14332" s="3">
        <f t="shared" si="447"/>
        <v>95.48680289701899</v>
      </c>
      <c r="G14332" t="s">
        <v>14473</v>
      </c>
    </row>
    <row r="14333" spans="1:7" x14ac:dyDescent="0.35">
      <c r="A14333" t="s">
        <v>10</v>
      </c>
      <c r="B14333" t="s">
        <v>9</v>
      </c>
      <c r="C14333" t="s">
        <v>13025</v>
      </c>
      <c r="D14333" s="2">
        <v>105703.8</v>
      </c>
      <c r="E14333" s="3">
        <f t="shared" si="446"/>
        <v>4.7844514074186573E-4</v>
      </c>
      <c r="F14333" s="3">
        <f t="shared" si="447"/>
        <v>95.487281342159733</v>
      </c>
      <c r="G14333" t="s">
        <v>14473</v>
      </c>
    </row>
    <row r="14334" spans="1:7" x14ac:dyDescent="0.35">
      <c r="A14334" t="s">
        <v>3</v>
      </c>
      <c r="B14334" t="s">
        <v>92</v>
      </c>
      <c r="C14334" t="s">
        <v>3230</v>
      </c>
      <c r="D14334" s="2">
        <v>105699.59</v>
      </c>
      <c r="E14334" s="3">
        <f t="shared" si="446"/>
        <v>4.7842608509729537E-4</v>
      </c>
      <c r="F14334" s="3">
        <f t="shared" si="447"/>
        <v>95.487759768244828</v>
      </c>
      <c r="G14334" t="s">
        <v>14473</v>
      </c>
    </row>
    <row r="14335" spans="1:7" x14ac:dyDescent="0.35">
      <c r="A14335" t="s">
        <v>3</v>
      </c>
      <c r="B14335" t="s">
        <v>977</v>
      </c>
      <c r="C14335" t="s">
        <v>12239</v>
      </c>
      <c r="D14335" s="2">
        <v>105695.42</v>
      </c>
      <c r="E14335" s="3">
        <f t="shared" si="446"/>
        <v>4.7840721050398E-4</v>
      </c>
      <c r="F14335" s="3">
        <f t="shared" si="447"/>
        <v>95.488238175455336</v>
      </c>
      <c r="G14335" t="s">
        <v>14473</v>
      </c>
    </row>
    <row r="14336" spans="1:7" x14ac:dyDescent="0.35">
      <c r="A14336" t="s">
        <v>3</v>
      </c>
      <c r="B14336" t="s">
        <v>9</v>
      </c>
      <c r="C14336" t="s">
        <v>11155</v>
      </c>
      <c r="D14336" s="2">
        <v>105686.02</v>
      </c>
      <c r="E14336" s="3">
        <f t="shared" si="446"/>
        <v>4.7836466345909637E-4</v>
      </c>
      <c r="F14336" s="3">
        <f t="shared" si="447"/>
        <v>95.488716540118801</v>
      </c>
      <c r="G14336" t="s">
        <v>14473</v>
      </c>
    </row>
    <row r="14337" spans="1:7" x14ac:dyDescent="0.35">
      <c r="A14337" t="s">
        <v>10</v>
      </c>
      <c r="B14337" t="s">
        <v>9</v>
      </c>
      <c r="C14337" t="s">
        <v>3081</v>
      </c>
      <c r="D14337" s="2">
        <v>105676.21</v>
      </c>
      <c r="E14337" s="3">
        <f t="shared" si="446"/>
        <v>4.7832026063885074E-4</v>
      </c>
      <c r="F14337" s="3">
        <f t="shared" si="447"/>
        <v>95.489194860379442</v>
      </c>
      <c r="G14337" t="s">
        <v>14473</v>
      </c>
    </row>
    <row r="14338" spans="1:7" x14ac:dyDescent="0.35">
      <c r="A14338" t="s">
        <v>3</v>
      </c>
      <c r="B14338" t="s">
        <v>139</v>
      </c>
      <c r="C14338" t="s">
        <v>4732</v>
      </c>
      <c r="D14338" s="2">
        <v>105667.34</v>
      </c>
      <c r="E14338" s="3">
        <f t="shared" si="446"/>
        <v>4.7828011252309347E-4</v>
      </c>
      <c r="F14338" s="3">
        <f t="shared" si="447"/>
        <v>95.489673140491959</v>
      </c>
      <c r="G14338" t="s">
        <v>14473</v>
      </c>
    </row>
    <row r="14339" spans="1:7" x14ac:dyDescent="0.35">
      <c r="A14339" t="s">
        <v>3</v>
      </c>
      <c r="B14339" t="s">
        <v>182</v>
      </c>
      <c r="C14339" s="13" t="s">
        <v>14223</v>
      </c>
      <c r="D14339" s="2">
        <v>105665.92</v>
      </c>
      <c r="E14339" s="3">
        <f t="shared" ref="E14339:E14402" si="448">(D14339/$D$29638)*100</f>
        <v>4.782736852035472E-4</v>
      </c>
      <c r="F14339" s="3">
        <f t="shared" si="447"/>
        <v>95.490151414177163</v>
      </c>
      <c r="G14339" t="s">
        <v>14480</v>
      </c>
    </row>
    <row r="14340" spans="1:7" x14ac:dyDescent="0.35">
      <c r="A14340" t="s">
        <v>10</v>
      </c>
      <c r="B14340" t="s">
        <v>8</v>
      </c>
      <c r="C14340" t="s">
        <v>2944</v>
      </c>
      <c r="D14340" s="2">
        <v>105659.95</v>
      </c>
      <c r="E14340" s="3">
        <f t="shared" si="448"/>
        <v>4.7824666330376471E-4</v>
      </c>
      <c r="F14340" s="3">
        <f t="shared" ref="F14340:F14403" si="449">E14340+F14339</f>
        <v>95.490629660840469</v>
      </c>
      <c r="G14340" t="s">
        <v>14473</v>
      </c>
    </row>
    <row r="14341" spans="1:7" x14ac:dyDescent="0.35">
      <c r="A14341" t="s">
        <v>3</v>
      </c>
      <c r="B14341" t="s">
        <v>6</v>
      </c>
      <c r="C14341" t="s">
        <v>3366</v>
      </c>
      <c r="D14341" s="2">
        <v>105651.42</v>
      </c>
      <c r="E14341" s="3">
        <f t="shared" si="448"/>
        <v>4.7820805412367357E-4</v>
      </c>
      <c r="F14341" s="3">
        <f t="shared" si="449"/>
        <v>95.491107868894588</v>
      </c>
      <c r="G14341" t="s">
        <v>14480</v>
      </c>
    </row>
    <row r="14342" spans="1:7" x14ac:dyDescent="0.35">
      <c r="A14342" t="s">
        <v>3</v>
      </c>
      <c r="B14342" t="s">
        <v>29</v>
      </c>
      <c r="C14342" t="s">
        <v>2100</v>
      </c>
      <c r="D14342" s="2">
        <v>105642.03</v>
      </c>
      <c r="E14342" s="3">
        <f t="shared" si="448"/>
        <v>4.7816555234160357E-4</v>
      </c>
      <c r="F14342" s="3">
        <f t="shared" si="449"/>
        <v>95.491586034446925</v>
      </c>
      <c r="G14342" t="s">
        <v>14480</v>
      </c>
    </row>
    <row r="14343" spans="1:7" x14ac:dyDescent="0.35">
      <c r="A14343" t="s">
        <v>3</v>
      </c>
      <c r="B14343" t="s">
        <v>6</v>
      </c>
      <c r="C14343" t="s">
        <v>5933</v>
      </c>
      <c r="D14343" s="2">
        <v>105635.43</v>
      </c>
      <c r="E14343" s="3">
        <f t="shared" si="448"/>
        <v>4.7813567888455759E-4</v>
      </c>
      <c r="F14343" s="3">
        <f t="shared" si="449"/>
        <v>95.492064170125815</v>
      </c>
      <c r="G14343" t="s">
        <v>14473</v>
      </c>
    </row>
    <row r="14344" spans="1:7" x14ac:dyDescent="0.35">
      <c r="A14344" t="s">
        <v>3</v>
      </c>
      <c r="B14344" t="s">
        <v>9</v>
      </c>
      <c r="C14344" t="s">
        <v>1940</v>
      </c>
      <c r="D14344" s="2">
        <v>105622.55</v>
      </c>
      <c r="E14344" s="3">
        <f t="shared" si="448"/>
        <v>4.7807738038050431E-4</v>
      </c>
      <c r="F14344" s="3">
        <f t="shared" si="449"/>
        <v>95.492542247506194</v>
      </c>
      <c r="G14344" t="s">
        <v>14473</v>
      </c>
    </row>
    <row r="14345" spans="1:7" x14ac:dyDescent="0.35">
      <c r="A14345" t="s">
        <v>10</v>
      </c>
      <c r="B14345" t="s">
        <v>57</v>
      </c>
      <c r="C14345" t="s">
        <v>3001</v>
      </c>
      <c r="D14345" s="2">
        <v>105622.43</v>
      </c>
      <c r="E14345" s="3">
        <f t="shared" si="448"/>
        <v>4.7807683722673973E-4</v>
      </c>
      <c r="F14345" s="3">
        <f t="shared" si="449"/>
        <v>95.493020324343419</v>
      </c>
      <c r="G14345" t="s">
        <v>14480</v>
      </c>
    </row>
    <row r="14346" spans="1:7" x14ac:dyDescent="0.35">
      <c r="A14346" t="s">
        <v>10</v>
      </c>
      <c r="B14346" t="s">
        <v>73</v>
      </c>
      <c r="C14346" t="s">
        <v>1413</v>
      </c>
      <c r="D14346" s="2">
        <v>105620.06</v>
      </c>
      <c r="E14346" s="3">
        <f t="shared" si="448"/>
        <v>4.7806610993989147E-4</v>
      </c>
      <c r="F14346" s="3">
        <f t="shared" si="449"/>
        <v>95.493498390453354</v>
      </c>
      <c r="G14346" t="s">
        <v>14473</v>
      </c>
    </row>
    <row r="14347" spans="1:7" x14ac:dyDescent="0.35">
      <c r="A14347" t="s">
        <v>10</v>
      </c>
      <c r="B14347" t="s">
        <v>530</v>
      </c>
      <c r="C14347" t="s">
        <v>12786</v>
      </c>
      <c r="D14347" s="2">
        <v>105615.65</v>
      </c>
      <c r="E14347" s="3">
        <f t="shared" si="448"/>
        <v>4.7804614903904704E-4</v>
      </c>
      <c r="F14347" s="3">
        <f t="shared" si="449"/>
        <v>95.493976436602395</v>
      </c>
      <c r="G14347" t="s">
        <v>14473</v>
      </c>
    </row>
    <row r="14348" spans="1:7" x14ac:dyDescent="0.35">
      <c r="A14348" t="s">
        <v>3</v>
      </c>
      <c r="B14348" t="s">
        <v>6</v>
      </c>
      <c r="C14348" t="s">
        <v>6549</v>
      </c>
      <c r="D14348" s="2">
        <v>105613.86</v>
      </c>
      <c r="E14348" s="3">
        <f t="shared" si="448"/>
        <v>4.7803804699539371E-4</v>
      </c>
      <c r="F14348" s="3">
        <f t="shared" si="449"/>
        <v>95.494454474649388</v>
      </c>
      <c r="G14348" t="s">
        <v>14473</v>
      </c>
    </row>
    <row r="14349" spans="1:7" x14ac:dyDescent="0.35">
      <c r="A14349" t="s">
        <v>3</v>
      </c>
      <c r="B14349" t="s">
        <v>9</v>
      </c>
      <c r="C14349" t="s">
        <v>2382</v>
      </c>
      <c r="D14349" s="2">
        <v>105595.14</v>
      </c>
      <c r="E14349" s="3">
        <f t="shared" si="448"/>
        <v>4.7795331500813599E-4</v>
      </c>
      <c r="F14349" s="3">
        <f t="shared" si="449"/>
        <v>95.4949324279644</v>
      </c>
      <c r="G14349" t="s">
        <v>14473</v>
      </c>
    </row>
    <row r="14350" spans="1:7" x14ac:dyDescent="0.35">
      <c r="A14350" t="s">
        <v>3</v>
      </c>
      <c r="B14350" t="s">
        <v>18</v>
      </c>
      <c r="C14350" t="s">
        <v>1728</v>
      </c>
      <c r="D14350" s="2">
        <v>105570.62</v>
      </c>
      <c r="E14350" s="3">
        <f t="shared" si="448"/>
        <v>4.7784233058892887E-4</v>
      </c>
      <c r="F14350" s="3">
        <f t="shared" si="449"/>
        <v>95.495410270294983</v>
      </c>
      <c r="G14350" t="s">
        <v>14480</v>
      </c>
    </row>
    <row r="14351" spans="1:7" x14ac:dyDescent="0.35">
      <c r="A14351" t="s">
        <v>3</v>
      </c>
      <c r="B14351" t="s">
        <v>9</v>
      </c>
      <c r="C14351" t="s">
        <v>3402</v>
      </c>
      <c r="D14351" s="2">
        <v>105558.71</v>
      </c>
      <c r="E14351" s="3">
        <f t="shared" si="448"/>
        <v>4.7778842257780498E-4</v>
      </c>
      <c r="F14351" s="3">
        <f t="shared" si="449"/>
        <v>95.495888058717554</v>
      </c>
      <c r="G14351" t="s">
        <v>14473</v>
      </c>
    </row>
    <row r="14352" spans="1:7" x14ac:dyDescent="0.35">
      <c r="A14352" t="s">
        <v>10</v>
      </c>
      <c r="B14352" t="s">
        <v>9</v>
      </c>
      <c r="C14352" t="s">
        <v>9475</v>
      </c>
      <c r="D14352" s="2">
        <v>105550.69</v>
      </c>
      <c r="E14352" s="3">
        <f t="shared" si="448"/>
        <v>4.7775212180121279E-4</v>
      </c>
      <c r="F14352" s="3">
        <f t="shared" si="449"/>
        <v>95.49636581083935</v>
      </c>
      <c r="G14352" t="s">
        <v>14480</v>
      </c>
    </row>
    <row r="14353" spans="1:7" x14ac:dyDescent="0.35">
      <c r="A14353" t="s">
        <v>3</v>
      </c>
      <c r="B14353" t="s">
        <v>304</v>
      </c>
      <c r="C14353" t="s">
        <v>5817</v>
      </c>
      <c r="D14353" s="2">
        <v>105549</v>
      </c>
      <c r="E14353" s="3">
        <f t="shared" si="448"/>
        <v>4.7774447238569642E-4</v>
      </c>
      <c r="F14353" s="3">
        <f t="shared" si="449"/>
        <v>95.496843555311742</v>
      </c>
      <c r="G14353" t="s">
        <v>14473</v>
      </c>
    </row>
    <row r="14354" spans="1:7" x14ac:dyDescent="0.35">
      <c r="A14354" t="s">
        <v>10</v>
      </c>
      <c r="B14354" t="s">
        <v>9</v>
      </c>
      <c r="C14354" t="s">
        <v>8054</v>
      </c>
      <c r="D14354" s="2">
        <v>105547.79</v>
      </c>
      <c r="E14354" s="3">
        <f t="shared" si="448"/>
        <v>4.7773899558523796E-4</v>
      </c>
      <c r="F14354" s="3">
        <f t="shared" si="449"/>
        <v>95.497321294307326</v>
      </c>
      <c r="G14354" t="s">
        <v>14473</v>
      </c>
    </row>
    <row r="14355" spans="1:7" x14ac:dyDescent="0.35">
      <c r="A14355" t="s">
        <v>10</v>
      </c>
      <c r="B14355" t="s">
        <v>36</v>
      </c>
      <c r="C14355" s="7" t="s">
        <v>1551</v>
      </c>
      <c r="D14355" s="2">
        <v>105545.18</v>
      </c>
      <c r="E14355" s="3">
        <f t="shared" si="448"/>
        <v>4.7772718199086075E-4</v>
      </c>
      <c r="F14355" s="3">
        <f t="shared" si="449"/>
        <v>95.497799021489314</v>
      </c>
      <c r="G14355" t="s">
        <v>14480</v>
      </c>
    </row>
    <row r="14356" spans="1:7" x14ac:dyDescent="0.35">
      <c r="A14356" t="s">
        <v>3</v>
      </c>
      <c r="B14356" t="s">
        <v>6</v>
      </c>
      <c r="C14356" t="s">
        <v>7176</v>
      </c>
      <c r="D14356" s="2">
        <v>105543.02</v>
      </c>
      <c r="E14356" s="3">
        <f t="shared" si="448"/>
        <v>4.7771740522310031E-4</v>
      </c>
      <c r="F14356" s="3">
        <f t="shared" si="449"/>
        <v>95.498276738894532</v>
      </c>
      <c r="G14356" t="s">
        <v>14480</v>
      </c>
    </row>
    <row r="14357" spans="1:7" x14ac:dyDescent="0.35">
      <c r="A14357" t="s">
        <v>3</v>
      </c>
      <c r="B14357" t="s">
        <v>38</v>
      </c>
      <c r="C14357" t="s">
        <v>3611</v>
      </c>
      <c r="D14357" s="2">
        <v>105537.05</v>
      </c>
      <c r="E14357" s="3">
        <f t="shared" si="448"/>
        <v>4.7769038332331776E-4</v>
      </c>
      <c r="F14357" s="3">
        <f t="shared" si="449"/>
        <v>95.498754429277852</v>
      </c>
      <c r="G14357" t="s">
        <v>14480</v>
      </c>
    </row>
    <row r="14358" spans="1:7" x14ac:dyDescent="0.35">
      <c r="A14358" t="s">
        <v>10</v>
      </c>
      <c r="B14358" t="s">
        <v>9</v>
      </c>
      <c r="C14358" t="s">
        <v>1717</v>
      </c>
      <c r="D14358" s="2">
        <v>105536.34</v>
      </c>
      <c r="E14358" s="3">
        <f t="shared" si="448"/>
        <v>4.7768716966354463E-4</v>
      </c>
      <c r="F14358" s="3">
        <f t="shared" si="449"/>
        <v>95.499232116447516</v>
      </c>
      <c r="G14358" t="s">
        <v>14480</v>
      </c>
    </row>
    <row r="14359" spans="1:7" x14ac:dyDescent="0.35">
      <c r="A14359" t="s">
        <v>10</v>
      </c>
      <c r="B14359" t="s">
        <v>8</v>
      </c>
      <c r="C14359" t="s">
        <v>10637</v>
      </c>
      <c r="D14359" s="2">
        <v>105515.47</v>
      </c>
      <c r="E14359" s="3">
        <f t="shared" si="448"/>
        <v>4.775927061713402E-4</v>
      </c>
      <c r="F14359" s="3">
        <f t="shared" si="449"/>
        <v>95.499709709153692</v>
      </c>
      <c r="G14359" t="s">
        <v>14473</v>
      </c>
    </row>
    <row r="14360" spans="1:7" x14ac:dyDescent="0.35">
      <c r="A14360" t="s">
        <v>10</v>
      </c>
      <c r="B14360" t="s">
        <v>180</v>
      </c>
      <c r="C14360" t="s">
        <v>5266</v>
      </c>
      <c r="D14360" s="2">
        <v>105513.87</v>
      </c>
      <c r="E14360" s="3">
        <f t="shared" si="448"/>
        <v>4.7758546412114716E-4</v>
      </c>
      <c r="F14360" s="3">
        <f t="shared" si="449"/>
        <v>95.500187294617817</v>
      </c>
      <c r="G14360" t="s">
        <v>14480</v>
      </c>
    </row>
    <row r="14361" spans="1:7" x14ac:dyDescent="0.35">
      <c r="A14361" t="s">
        <v>10</v>
      </c>
      <c r="B14361" t="s">
        <v>293</v>
      </c>
      <c r="C14361" t="s">
        <v>6915</v>
      </c>
      <c r="D14361" s="2">
        <v>105512.49</v>
      </c>
      <c r="E14361" s="3">
        <f t="shared" si="448"/>
        <v>4.7757921785285582E-4</v>
      </c>
      <c r="F14361" s="3">
        <f t="shared" si="449"/>
        <v>95.500664873835674</v>
      </c>
      <c r="G14361" t="s">
        <v>14480</v>
      </c>
    </row>
    <row r="14362" spans="1:7" x14ac:dyDescent="0.35">
      <c r="A14362" t="s">
        <v>10</v>
      </c>
      <c r="B14362" t="s">
        <v>8</v>
      </c>
      <c r="C14362" s="7" t="s">
        <v>993</v>
      </c>
      <c r="D14362" s="2">
        <v>105505.59</v>
      </c>
      <c r="E14362" s="3">
        <f t="shared" si="448"/>
        <v>4.7754798651139854E-4</v>
      </c>
      <c r="F14362" s="3">
        <f t="shared" si="449"/>
        <v>95.50114242182218</v>
      </c>
      <c r="G14362" t="s">
        <v>14480</v>
      </c>
    </row>
    <row r="14363" spans="1:7" x14ac:dyDescent="0.35">
      <c r="A14363" t="s">
        <v>10</v>
      </c>
      <c r="B14363" t="s">
        <v>9</v>
      </c>
      <c r="C14363" t="s">
        <v>1475</v>
      </c>
      <c r="D14363" s="2">
        <v>105504.3</v>
      </c>
      <c r="E14363" s="3">
        <f t="shared" si="448"/>
        <v>4.7754214760843054E-4</v>
      </c>
      <c r="F14363" s="3">
        <f t="shared" si="449"/>
        <v>95.501619963969787</v>
      </c>
      <c r="G14363" t="s">
        <v>14473</v>
      </c>
    </row>
    <row r="14364" spans="1:7" x14ac:dyDescent="0.35">
      <c r="A14364" t="s">
        <v>3</v>
      </c>
      <c r="B14364" t="s">
        <v>9</v>
      </c>
      <c r="C14364" t="s">
        <v>4178</v>
      </c>
      <c r="D14364" s="2">
        <v>105502.33</v>
      </c>
      <c r="E14364" s="3">
        <f t="shared" si="448"/>
        <v>4.7753323083413049E-4</v>
      </c>
      <c r="F14364" s="3">
        <f t="shared" si="449"/>
        <v>95.502097497200623</v>
      </c>
      <c r="G14364" t="s">
        <v>14473</v>
      </c>
    </row>
    <row r="14365" spans="1:7" x14ac:dyDescent="0.35">
      <c r="A14365" t="s">
        <v>3</v>
      </c>
      <c r="B14365" t="s">
        <v>32</v>
      </c>
      <c r="C14365" t="s">
        <v>10994</v>
      </c>
      <c r="D14365" s="2">
        <v>105500</v>
      </c>
      <c r="E14365" s="3">
        <f t="shared" si="448"/>
        <v>4.775226845985369E-4</v>
      </c>
      <c r="F14365" s="3">
        <f t="shared" si="449"/>
        <v>95.502575019885228</v>
      </c>
      <c r="G14365" t="s">
        <v>14473</v>
      </c>
    </row>
    <row r="14366" spans="1:7" x14ac:dyDescent="0.35">
      <c r="A14366" t="s">
        <v>10</v>
      </c>
      <c r="B14366" t="s">
        <v>6</v>
      </c>
      <c r="C14366" t="s">
        <v>5206</v>
      </c>
      <c r="D14366" s="2">
        <v>105486.85</v>
      </c>
      <c r="E14366" s="3">
        <f t="shared" si="448"/>
        <v>4.7746316399851357E-4</v>
      </c>
      <c r="F14366" s="3">
        <f t="shared" si="449"/>
        <v>95.503052483049231</v>
      </c>
      <c r="G14366" t="s">
        <v>14480</v>
      </c>
    </row>
    <row r="14367" spans="1:7" x14ac:dyDescent="0.35">
      <c r="A14367" t="s">
        <v>3</v>
      </c>
      <c r="B14367" t="s">
        <v>8</v>
      </c>
      <c r="C14367" t="s">
        <v>5518</v>
      </c>
      <c r="D14367" s="2">
        <v>105486.41</v>
      </c>
      <c r="E14367" s="3">
        <f t="shared" si="448"/>
        <v>4.7746117243471043E-4</v>
      </c>
      <c r="F14367" s="3">
        <f t="shared" si="449"/>
        <v>95.503529944221668</v>
      </c>
      <c r="G14367" t="s">
        <v>14480</v>
      </c>
    </row>
    <row r="14368" spans="1:7" x14ac:dyDescent="0.35">
      <c r="A14368" t="s">
        <v>10</v>
      </c>
      <c r="B14368" t="s">
        <v>57</v>
      </c>
      <c r="C14368" t="s">
        <v>12259</v>
      </c>
      <c r="D14368" s="2">
        <v>105485.02</v>
      </c>
      <c r="E14368" s="3">
        <f t="shared" si="448"/>
        <v>4.7745488090360531E-4</v>
      </c>
      <c r="F14368" s="3">
        <f t="shared" si="449"/>
        <v>95.504007399102576</v>
      </c>
      <c r="G14368" t="s">
        <v>14473</v>
      </c>
    </row>
    <row r="14369" spans="1:7" x14ac:dyDescent="0.35">
      <c r="A14369" t="s">
        <v>3</v>
      </c>
      <c r="B14369" t="s">
        <v>57</v>
      </c>
      <c r="C14369" t="s">
        <v>1250</v>
      </c>
      <c r="D14369" s="2">
        <v>105481.14</v>
      </c>
      <c r="E14369" s="3">
        <f t="shared" si="448"/>
        <v>4.7743731893188735E-4</v>
      </c>
      <c r="F14369" s="3">
        <f t="shared" si="449"/>
        <v>95.504484836421511</v>
      </c>
      <c r="G14369" t="s">
        <v>14480</v>
      </c>
    </row>
    <row r="14370" spans="1:7" x14ac:dyDescent="0.35">
      <c r="A14370" t="s">
        <v>10</v>
      </c>
      <c r="B14370" t="s">
        <v>122</v>
      </c>
      <c r="C14370" t="s">
        <v>1627</v>
      </c>
      <c r="D14370" s="2">
        <v>105478.02</v>
      </c>
      <c r="E14370" s="3">
        <f t="shared" si="448"/>
        <v>4.7742319693401113E-4</v>
      </c>
      <c r="F14370" s="3">
        <f t="shared" si="449"/>
        <v>95.504962259618452</v>
      </c>
      <c r="G14370" t="s">
        <v>14480</v>
      </c>
    </row>
    <row r="14371" spans="1:7" x14ac:dyDescent="0.35">
      <c r="A14371" t="s">
        <v>3</v>
      </c>
      <c r="B14371" t="s">
        <v>29</v>
      </c>
      <c r="C14371" t="s">
        <v>7452</v>
      </c>
      <c r="D14371" s="2">
        <v>105475.29</v>
      </c>
      <c r="E14371" s="3">
        <f t="shared" si="448"/>
        <v>4.7741084018586933E-4</v>
      </c>
      <c r="F14371" s="3">
        <f t="shared" si="449"/>
        <v>95.505439670458642</v>
      </c>
      <c r="G14371" t="s">
        <v>14473</v>
      </c>
    </row>
    <row r="14372" spans="1:7" x14ac:dyDescent="0.35">
      <c r="A14372" t="s">
        <v>10</v>
      </c>
      <c r="B14372" t="s">
        <v>76</v>
      </c>
      <c r="C14372" t="s">
        <v>4053</v>
      </c>
      <c r="D14372" s="2">
        <v>105463.4</v>
      </c>
      <c r="E14372" s="3">
        <f t="shared" si="448"/>
        <v>4.7735702270037286E-4</v>
      </c>
      <c r="F14372" s="3">
        <f t="shared" si="449"/>
        <v>95.505917027481345</v>
      </c>
      <c r="G14372" t="s">
        <v>14480</v>
      </c>
    </row>
    <row r="14373" spans="1:7" x14ac:dyDescent="0.35">
      <c r="A14373" t="s">
        <v>3</v>
      </c>
      <c r="B14373" t="s">
        <v>253</v>
      </c>
      <c r="C14373" s="8" t="s">
        <v>4878</v>
      </c>
      <c r="D14373" s="2">
        <v>105462.08</v>
      </c>
      <c r="E14373" s="3">
        <f t="shared" si="448"/>
        <v>4.7735104800896371E-4</v>
      </c>
      <c r="F14373" s="3">
        <f t="shared" si="449"/>
        <v>95.50639437852935</v>
      </c>
      <c r="G14373" t="s">
        <v>14480</v>
      </c>
    </row>
    <row r="14374" spans="1:7" x14ac:dyDescent="0.35">
      <c r="A14374" t="s">
        <v>10</v>
      </c>
      <c r="B14374" t="s">
        <v>681</v>
      </c>
      <c r="C14374" t="s">
        <v>1054</v>
      </c>
      <c r="D14374" s="2">
        <v>105458.73</v>
      </c>
      <c r="E14374" s="3">
        <f t="shared" si="448"/>
        <v>4.7733588496637217E-4</v>
      </c>
      <c r="F14374" s="3">
        <f t="shared" si="449"/>
        <v>95.506871714414316</v>
      </c>
      <c r="G14374" t="s">
        <v>14473</v>
      </c>
    </row>
    <row r="14375" spans="1:7" x14ac:dyDescent="0.35">
      <c r="A14375" t="s">
        <v>10</v>
      </c>
      <c r="B14375" t="s">
        <v>8</v>
      </c>
      <c r="C14375" s="13" t="s">
        <v>617</v>
      </c>
      <c r="D14375" s="2">
        <v>105440.55</v>
      </c>
      <c r="E14375" s="3">
        <f t="shared" si="448"/>
        <v>4.772535971710546E-4</v>
      </c>
      <c r="F14375" s="3">
        <f t="shared" si="449"/>
        <v>95.507348968011485</v>
      </c>
      <c r="G14375" t="s">
        <v>14480</v>
      </c>
    </row>
    <row r="14376" spans="1:7" x14ac:dyDescent="0.35">
      <c r="A14376" t="s">
        <v>3</v>
      </c>
      <c r="B14376" t="s">
        <v>29</v>
      </c>
      <c r="C14376" s="8" t="s">
        <v>2496</v>
      </c>
      <c r="D14376" s="2">
        <v>105435</v>
      </c>
      <c r="E14376" s="3">
        <f t="shared" si="448"/>
        <v>4.7722847630944778E-4</v>
      </c>
      <c r="F14376" s="3">
        <f t="shared" si="449"/>
        <v>95.507826196487798</v>
      </c>
      <c r="G14376" t="s">
        <v>14480</v>
      </c>
    </row>
    <row r="14377" spans="1:7" x14ac:dyDescent="0.35">
      <c r="A14377" t="s">
        <v>10</v>
      </c>
      <c r="B14377" t="s">
        <v>6</v>
      </c>
      <c r="C14377" s="8" t="s">
        <v>11862</v>
      </c>
      <c r="D14377" s="2">
        <v>105414.94</v>
      </c>
      <c r="E14377" s="3">
        <f t="shared" si="448"/>
        <v>4.771376791051535E-4</v>
      </c>
      <c r="F14377" s="3">
        <f t="shared" si="449"/>
        <v>95.508303334166897</v>
      </c>
      <c r="G14377" t="s">
        <v>14480</v>
      </c>
    </row>
    <row r="14378" spans="1:7" x14ac:dyDescent="0.35">
      <c r="A14378" t="s">
        <v>3</v>
      </c>
      <c r="B14378" t="s">
        <v>37</v>
      </c>
      <c r="C14378" t="s">
        <v>149</v>
      </c>
      <c r="D14378" s="2">
        <v>105404.78</v>
      </c>
      <c r="E14378" s="3">
        <f t="shared" si="448"/>
        <v>4.7709169208642817E-4</v>
      </c>
      <c r="F14378" s="3">
        <f t="shared" si="449"/>
        <v>95.508780425858987</v>
      </c>
      <c r="G14378" t="s">
        <v>14473</v>
      </c>
    </row>
    <row r="14379" spans="1:7" x14ac:dyDescent="0.35">
      <c r="A14379" t="s">
        <v>10</v>
      </c>
      <c r="B14379" t="s">
        <v>9</v>
      </c>
      <c r="C14379" t="s">
        <v>2035</v>
      </c>
      <c r="D14379" s="2">
        <v>105393.04</v>
      </c>
      <c r="E14379" s="3">
        <f t="shared" si="448"/>
        <v>4.7703855354313727E-4</v>
      </c>
      <c r="F14379" s="3">
        <f t="shared" si="449"/>
        <v>95.509257464412528</v>
      </c>
      <c r="G14379" t="s">
        <v>14473</v>
      </c>
    </row>
    <row r="14380" spans="1:7" x14ac:dyDescent="0.35">
      <c r="A14380" t="s">
        <v>3</v>
      </c>
      <c r="B14380" t="s">
        <v>8</v>
      </c>
      <c r="C14380" t="s">
        <v>10519</v>
      </c>
      <c r="D14380" s="2">
        <v>105392.37</v>
      </c>
      <c r="E14380" s="3">
        <f t="shared" si="448"/>
        <v>4.7703552093461896E-4</v>
      </c>
      <c r="F14380" s="3">
        <f t="shared" si="449"/>
        <v>95.509734499933458</v>
      </c>
      <c r="G14380" t="s">
        <v>14480</v>
      </c>
    </row>
    <row r="14381" spans="1:7" x14ac:dyDescent="0.35">
      <c r="A14381" t="s">
        <v>3</v>
      </c>
      <c r="B14381" t="s">
        <v>9</v>
      </c>
      <c r="C14381" t="s">
        <v>12153</v>
      </c>
      <c r="D14381" s="2">
        <v>105390.67</v>
      </c>
      <c r="E14381" s="3">
        <f t="shared" si="448"/>
        <v>4.7702782625628896E-4</v>
      </c>
      <c r="F14381" s="3">
        <f t="shared" si="449"/>
        <v>95.510211527759708</v>
      </c>
      <c r="G14381" t="s">
        <v>14480</v>
      </c>
    </row>
    <row r="14382" spans="1:7" x14ac:dyDescent="0.35">
      <c r="A14382" t="s">
        <v>3</v>
      </c>
      <c r="B14382" t="s">
        <v>9</v>
      </c>
      <c r="C14382" t="s">
        <v>12965</v>
      </c>
      <c r="D14382" s="2">
        <v>105390.23</v>
      </c>
      <c r="E14382" s="3">
        <f t="shared" si="448"/>
        <v>4.7702583469248593E-4</v>
      </c>
      <c r="F14382" s="3">
        <f t="shared" si="449"/>
        <v>95.510688553594406</v>
      </c>
      <c r="G14382" t="s">
        <v>14480</v>
      </c>
    </row>
    <row r="14383" spans="1:7" x14ac:dyDescent="0.35">
      <c r="A14383" t="s">
        <v>3</v>
      </c>
      <c r="B14383" t="s">
        <v>29</v>
      </c>
      <c r="C14383" t="s">
        <v>2833</v>
      </c>
      <c r="D14383" s="2">
        <v>105387.32</v>
      </c>
      <c r="E14383" s="3">
        <f t="shared" si="448"/>
        <v>4.7701266321369747E-4</v>
      </c>
      <c r="F14383" s="3">
        <f t="shared" si="449"/>
        <v>95.511165566257617</v>
      </c>
      <c r="G14383" t="s">
        <v>14473</v>
      </c>
    </row>
    <row r="14384" spans="1:7" x14ac:dyDescent="0.35">
      <c r="A14384" t="s">
        <v>3</v>
      </c>
      <c r="B14384" t="s">
        <v>9</v>
      </c>
      <c r="C14384" s="8" t="s">
        <v>7895</v>
      </c>
      <c r="D14384" s="2">
        <v>105350.76</v>
      </c>
      <c r="E14384" s="3">
        <f t="shared" si="448"/>
        <v>4.768471823667882E-4</v>
      </c>
      <c r="F14384" s="3">
        <f t="shared" si="449"/>
        <v>95.511642413439986</v>
      </c>
      <c r="G14384" t="s">
        <v>14480</v>
      </c>
    </row>
    <row r="14385" spans="1:7" x14ac:dyDescent="0.35">
      <c r="A14385" t="s">
        <v>3</v>
      </c>
      <c r="B14385" t="s">
        <v>9</v>
      </c>
      <c r="C14385" t="s">
        <v>10861</v>
      </c>
      <c r="D14385" s="2">
        <v>105339.45</v>
      </c>
      <c r="E14385" s="3">
        <f t="shared" si="448"/>
        <v>4.767959901244867E-4</v>
      </c>
      <c r="F14385" s="3">
        <f t="shared" si="449"/>
        <v>95.512119209430111</v>
      </c>
      <c r="G14385" t="s">
        <v>14473</v>
      </c>
    </row>
    <row r="14386" spans="1:7" x14ac:dyDescent="0.35">
      <c r="A14386" t="s">
        <v>3</v>
      </c>
      <c r="B14386" t="s">
        <v>4</v>
      </c>
      <c r="C14386" s="8" t="s">
        <v>1565</v>
      </c>
      <c r="D14386" s="2">
        <v>105330.19</v>
      </c>
      <c r="E14386" s="3">
        <f t="shared" si="448"/>
        <v>4.7675407675899496E-4</v>
      </c>
      <c r="F14386" s="3">
        <f t="shared" si="449"/>
        <v>95.512595963506868</v>
      </c>
      <c r="G14386" t="s">
        <v>14480</v>
      </c>
    </row>
    <row r="14387" spans="1:7" x14ac:dyDescent="0.35">
      <c r="A14387" t="s">
        <v>10</v>
      </c>
      <c r="B14387" t="s">
        <v>6</v>
      </c>
      <c r="C14387" t="s">
        <v>7740</v>
      </c>
      <c r="D14387" s="2">
        <v>105318</v>
      </c>
      <c r="E14387" s="3">
        <f t="shared" si="448"/>
        <v>4.7669890138908729E-4</v>
      </c>
      <c r="F14387" s="3">
        <f t="shared" si="449"/>
        <v>95.513072662408263</v>
      </c>
      <c r="G14387" t="s">
        <v>14473</v>
      </c>
    </row>
    <row r="14388" spans="1:7" x14ac:dyDescent="0.35">
      <c r="A14388" t="s">
        <v>10</v>
      </c>
      <c r="B14388" t="s">
        <v>9</v>
      </c>
      <c r="C14388" t="s">
        <v>536</v>
      </c>
      <c r="D14388" s="2">
        <v>105305.46</v>
      </c>
      <c r="E14388" s="3">
        <f t="shared" si="448"/>
        <v>4.7664214182069998E-4</v>
      </c>
      <c r="F14388" s="3">
        <f t="shared" si="449"/>
        <v>95.513549304550082</v>
      </c>
      <c r="G14388" t="s">
        <v>14480</v>
      </c>
    </row>
    <row r="14389" spans="1:7" x14ac:dyDescent="0.35">
      <c r="A14389" t="s">
        <v>3</v>
      </c>
      <c r="B14389" t="s">
        <v>73</v>
      </c>
      <c r="C14389" t="s">
        <v>1528</v>
      </c>
      <c r="D14389" s="2">
        <v>105292.2</v>
      </c>
      <c r="E14389" s="3">
        <f t="shared" si="448"/>
        <v>4.765821233297258E-4</v>
      </c>
      <c r="F14389" s="3">
        <f t="shared" si="449"/>
        <v>95.514025886673409</v>
      </c>
      <c r="G14389" t="s">
        <v>14473</v>
      </c>
    </row>
    <row r="14390" spans="1:7" x14ac:dyDescent="0.35">
      <c r="A14390" t="s">
        <v>3</v>
      </c>
      <c r="B14390" t="s">
        <v>32</v>
      </c>
      <c r="C14390" t="s">
        <v>3554</v>
      </c>
      <c r="D14390" s="2">
        <v>105288</v>
      </c>
      <c r="E14390" s="3">
        <f t="shared" si="448"/>
        <v>4.7656311294796928E-4</v>
      </c>
      <c r="F14390" s="3">
        <f t="shared" si="449"/>
        <v>95.514502449786363</v>
      </c>
      <c r="G14390" t="s">
        <v>14473</v>
      </c>
    </row>
    <row r="14391" spans="1:7" x14ac:dyDescent="0.35">
      <c r="A14391" t="s">
        <v>3</v>
      </c>
      <c r="B14391" t="s">
        <v>6</v>
      </c>
      <c r="C14391" t="s">
        <v>3645</v>
      </c>
      <c r="D14391" s="2">
        <v>105282.83</v>
      </c>
      <c r="E14391" s="3">
        <f t="shared" si="448"/>
        <v>4.7653971207328326E-4</v>
      </c>
      <c r="F14391" s="3">
        <f t="shared" si="449"/>
        <v>95.514978989498431</v>
      </c>
      <c r="G14391" t="s">
        <v>14473</v>
      </c>
    </row>
    <row r="14392" spans="1:7" x14ac:dyDescent="0.35">
      <c r="A14392" t="s">
        <v>3</v>
      </c>
      <c r="B14392" t="s">
        <v>8</v>
      </c>
      <c r="C14392" t="s">
        <v>2324</v>
      </c>
      <c r="D14392" s="2">
        <v>105282.39</v>
      </c>
      <c r="E14392" s="3">
        <f t="shared" si="448"/>
        <v>4.7653772050948017E-4</v>
      </c>
      <c r="F14392" s="3">
        <f t="shared" si="449"/>
        <v>95.515455527218947</v>
      </c>
      <c r="G14392" t="s">
        <v>14480</v>
      </c>
    </row>
    <row r="14393" spans="1:7" x14ac:dyDescent="0.35">
      <c r="A14393" t="s">
        <v>3</v>
      </c>
      <c r="B14393" t="s">
        <v>345</v>
      </c>
      <c r="C14393" t="s">
        <v>9510</v>
      </c>
      <c r="D14393" s="2">
        <v>105270</v>
      </c>
      <c r="E14393" s="3">
        <f t="shared" si="448"/>
        <v>4.7648163988329843E-4</v>
      </c>
      <c r="F14393" s="3">
        <f t="shared" si="449"/>
        <v>95.515932008858826</v>
      </c>
      <c r="G14393" t="s">
        <v>14473</v>
      </c>
    </row>
    <row r="14394" spans="1:7" x14ac:dyDescent="0.35">
      <c r="A14394" t="s">
        <v>10</v>
      </c>
      <c r="B14394" t="s">
        <v>76</v>
      </c>
      <c r="C14394" t="s">
        <v>11383</v>
      </c>
      <c r="D14394" s="2">
        <v>105252.1</v>
      </c>
      <c r="E14394" s="3">
        <f t="shared" si="448"/>
        <v>4.7640061944676469E-4</v>
      </c>
      <c r="F14394" s="3">
        <f t="shared" si="449"/>
        <v>95.516408409478274</v>
      </c>
      <c r="G14394" t="s">
        <v>14480</v>
      </c>
    </row>
    <row r="14395" spans="1:7" x14ac:dyDescent="0.35">
      <c r="A14395" t="s">
        <v>10</v>
      </c>
      <c r="B14395" t="s">
        <v>29</v>
      </c>
      <c r="C14395" t="s">
        <v>828</v>
      </c>
      <c r="D14395" s="2">
        <v>105250.32</v>
      </c>
      <c r="E14395" s="3">
        <f t="shared" si="448"/>
        <v>4.7639256266592499E-4</v>
      </c>
      <c r="F14395" s="3">
        <f t="shared" si="449"/>
        <v>95.516884802040934</v>
      </c>
      <c r="G14395" t="s">
        <v>14480</v>
      </c>
    </row>
    <row r="14396" spans="1:7" x14ac:dyDescent="0.35">
      <c r="A14396" t="s">
        <v>3</v>
      </c>
      <c r="B14396" t="s">
        <v>18</v>
      </c>
      <c r="C14396" t="s">
        <v>4015</v>
      </c>
      <c r="D14396" s="2">
        <v>105248.99</v>
      </c>
      <c r="E14396" s="3">
        <f t="shared" si="448"/>
        <v>4.7638654271170211E-4</v>
      </c>
      <c r="F14396" s="3">
        <f t="shared" si="449"/>
        <v>95.517361188583649</v>
      </c>
      <c r="G14396" t="s">
        <v>14473</v>
      </c>
    </row>
    <row r="14397" spans="1:7" x14ac:dyDescent="0.35">
      <c r="A14397" t="s">
        <v>3</v>
      </c>
      <c r="B14397" t="s">
        <v>6</v>
      </c>
      <c r="C14397" t="s">
        <v>5420</v>
      </c>
      <c r="D14397" s="2">
        <v>105245.48</v>
      </c>
      <c r="E14397" s="3">
        <f t="shared" si="448"/>
        <v>4.763706554640912E-4</v>
      </c>
      <c r="F14397" s="3">
        <f t="shared" si="449"/>
        <v>95.517837559239112</v>
      </c>
      <c r="G14397" t="s">
        <v>14473</v>
      </c>
    </row>
    <row r="14398" spans="1:7" x14ac:dyDescent="0.35">
      <c r="A14398" t="s">
        <v>10</v>
      </c>
      <c r="B14398" t="s">
        <v>6</v>
      </c>
      <c r="C14398" t="s">
        <v>1970</v>
      </c>
      <c r="D14398" s="2">
        <v>105210.46</v>
      </c>
      <c r="E14398" s="3">
        <f t="shared" si="448"/>
        <v>4.7621214509049279E-4</v>
      </c>
      <c r="F14398" s="3">
        <f t="shared" si="449"/>
        <v>95.5183137713842</v>
      </c>
      <c r="G14398" t="s">
        <v>14473</v>
      </c>
    </row>
    <row r="14399" spans="1:7" x14ac:dyDescent="0.35">
      <c r="A14399" t="s">
        <v>3</v>
      </c>
      <c r="B14399" t="s">
        <v>681</v>
      </c>
      <c r="C14399" t="s">
        <v>188</v>
      </c>
      <c r="D14399" s="2">
        <v>105191.37</v>
      </c>
      <c r="E14399" s="3">
        <f t="shared" si="448"/>
        <v>4.761257383791279E-4</v>
      </c>
      <c r="F14399" s="3">
        <f t="shared" si="449"/>
        <v>95.518789897122574</v>
      </c>
      <c r="G14399" t="s">
        <v>14473</v>
      </c>
    </row>
    <row r="14400" spans="1:7" x14ac:dyDescent="0.35">
      <c r="A14400" t="s">
        <v>3</v>
      </c>
      <c r="B14400" t="s">
        <v>6</v>
      </c>
      <c r="C14400" t="s">
        <v>2962</v>
      </c>
      <c r="D14400" s="2">
        <v>105178.72</v>
      </c>
      <c r="E14400" s="3">
        <f t="shared" si="448"/>
        <v>4.7606848091978984E-4</v>
      </c>
      <c r="F14400" s="3">
        <f t="shared" si="449"/>
        <v>95.519265965603495</v>
      </c>
      <c r="G14400" t="s">
        <v>14473</v>
      </c>
    </row>
    <row r="14401" spans="1:7" x14ac:dyDescent="0.35">
      <c r="A14401" t="s">
        <v>10</v>
      </c>
      <c r="B14401" t="s">
        <v>32</v>
      </c>
      <c r="C14401" t="s">
        <v>1413</v>
      </c>
      <c r="D14401" s="2">
        <v>105176.26</v>
      </c>
      <c r="E14401" s="3">
        <f t="shared" si="448"/>
        <v>4.7605734626761815E-4</v>
      </c>
      <c r="F14401" s="3">
        <f t="shared" si="449"/>
        <v>95.519742022949757</v>
      </c>
      <c r="G14401" t="s">
        <v>14473</v>
      </c>
    </row>
    <row r="14402" spans="1:7" x14ac:dyDescent="0.35">
      <c r="A14402" t="s">
        <v>3</v>
      </c>
      <c r="B14402" t="s">
        <v>9</v>
      </c>
      <c r="C14402" t="s">
        <v>2088</v>
      </c>
      <c r="D14402" s="2">
        <v>105172.56</v>
      </c>
      <c r="E14402" s="3">
        <f t="shared" si="448"/>
        <v>4.7604059902654696E-4</v>
      </c>
      <c r="F14402" s="3">
        <f t="shared" si="449"/>
        <v>95.520218063548782</v>
      </c>
      <c r="G14402" t="s">
        <v>14473</v>
      </c>
    </row>
    <row r="14403" spans="1:7" x14ac:dyDescent="0.35">
      <c r="A14403" t="s">
        <v>3</v>
      </c>
      <c r="B14403" t="s">
        <v>6</v>
      </c>
      <c r="C14403" t="s">
        <v>2877</v>
      </c>
      <c r="D14403" s="2">
        <v>105168.4</v>
      </c>
      <c r="E14403" s="3">
        <f t="shared" ref="E14403:E14466" si="450">(D14403/$D$29638)*100</f>
        <v>4.7602176969604521E-4</v>
      </c>
      <c r="F14403" s="3">
        <f t="shared" si="449"/>
        <v>95.520694085318482</v>
      </c>
      <c r="G14403" t="s">
        <v>14473</v>
      </c>
    </row>
    <row r="14404" spans="1:7" x14ac:dyDescent="0.35">
      <c r="A14404" t="s">
        <v>10</v>
      </c>
      <c r="B14404" t="s">
        <v>29</v>
      </c>
      <c r="C14404" t="s">
        <v>10963</v>
      </c>
      <c r="D14404" s="2">
        <v>105144.3</v>
      </c>
      <c r="E14404" s="3">
        <f t="shared" si="450"/>
        <v>4.7591268631501371E-4</v>
      </c>
      <c r="F14404" s="3">
        <f t="shared" ref="F14404:F14467" si="451">E14404+F14403</f>
        <v>95.521169998004794</v>
      </c>
      <c r="G14404" t="s">
        <v>14473</v>
      </c>
    </row>
    <row r="14405" spans="1:7" x14ac:dyDescent="0.35">
      <c r="A14405" t="s">
        <v>10</v>
      </c>
      <c r="B14405" t="s">
        <v>83</v>
      </c>
      <c r="C14405" t="s">
        <v>12310</v>
      </c>
      <c r="D14405" s="2">
        <v>105127.29</v>
      </c>
      <c r="E14405" s="3">
        <f t="shared" si="450"/>
        <v>4.7583569426889978E-4</v>
      </c>
      <c r="F14405" s="3">
        <f t="shared" si="451"/>
        <v>95.521645833699068</v>
      </c>
      <c r="G14405" t="s">
        <v>14473</v>
      </c>
    </row>
    <row r="14406" spans="1:7" x14ac:dyDescent="0.35">
      <c r="A14406" t="s">
        <v>3</v>
      </c>
      <c r="B14406" t="s">
        <v>8</v>
      </c>
      <c r="C14406" t="s">
        <v>6064</v>
      </c>
      <c r="D14406" s="2">
        <v>105104.08</v>
      </c>
      <c r="E14406" s="3">
        <f t="shared" si="450"/>
        <v>4.7573063927828808E-4</v>
      </c>
      <c r="F14406" s="3">
        <f t="shared" si="451"/>
        <v>95.522121564338349</v>
      </c>
      <c r="G14406" t="s">
        <v>14480</v>
      </c>
    </row>
    <row r="14407" spans="1:7" x14ac:dyDescent="0.35">
      <c r="A14407" t="s">
        <v>3</v>
      </c>
      <c r="B14407" t="s">
        <v>6</v>
      </c>
      <c r="C14407" t="s">
        <v>7219</v>
      </c>
      <c r="D14407" s="2">
        <v>105098.17</v>
      </c>
      <c r="E14407" s="3">
        <f t="shared" si="450"/>
        <v>4.7570388895538788E-4</v>
      </c>
      <c r="F14407" s="3">
        <f t="shared" si="451"/>
        <v>95.522597268227301</v>
      </c>
      <c r="G14407" t="s">
        <v>14480</v>
      </c>
    </row>
    <row r="14408" spans="1:7" x14ac:dyDescent="0.35">
      <c r="A14408" t="s">
        <v>3</v>
      </c>
      <c r="B14408" t="s">
        <v>8</v>
      </c>
      <c r="C14408" t="s">
        <v>4155</v>
      </c>
      <c r="D14408" s="2">
        <v>105096.2</v>
      </c>
      <c r="E14408" s="3">
        <f t="shared" si="450"/>
        <v>4.7569497218108778E-4</v>
      </c>
      <c r="F14408" s="3">
        <f t="shared" si="451"/>
        <v>95.523072963199482</v>
      </c>
      <c r="G14408" t="s">
        <v>14480</v>
      </c>
    </row>
    <row r="14409" spans="1:7" x14ac:dyDescent="0.35">
      <c r="A14409" t="s">
        <v>3</v>
      </c>
      <c r="B14409" t="s">
        <v>9</v>
      </c>
      <c r="C14409" t="s">
        <v>3487</v>
      </c>
      <c r="D14409" s="2">
        <v>105091.88</v>
      </c>
      <c r="E14409" s="3">
        <f t="shared" si="450"/>
        <v>4.7567541864556678E-4</v>
      </c>
      <c r="F14409" s="3">
        <f t="shared" si="451"/>
        <v>95.523548638618124</v>
      </c>
      <c r="G14409" t="s">
        <v>14480</v>
      </c>
    </row>
    <row r="14410" spans="1:7" x14ac:dyDescent="0.35">
      <c r="A14410" t="s">
        <v>10</v>
      </c>
      <c r="B14410" t="s">
        <v>9</v>
      </c>
      <c r="C14410" t="s">
        <v>4481</v>
      </c>
      <c r="D14410" s="2">
        <v>105087.16</v>
      </c>
      <c r="E14410" s="3">
        <f t="shared" si="450"/>
        <v>4.7565405459749747E-4</v>
      </c>
      <c r="F14410" s="3">
        <f t="shared" si="451"/>
        <v>95.524024292672721</v>
      </c>
      <c r="G14410" t="s">
        <v>14473</v>
      </c>
    </row>
    <row r="14411" spans="1:7" x14ac:dyDescent="0.35">
      <c r="A14411" t="s">
        <v>3</v>
      </c>
      <c r="B14411" t="s">
        <v>73</v>
      </c>
      <c r="C14411" t="s">
        <v>2130</v>
      </c>
      <c r="D14411" s="2">
        <v>105078.33</v>
      </c>
      <c r="E14411" s="3">
        <f t="shared" si="450"/>
        <v>4.7561408753299508E-4</v>
      </c>
      <c r="F14411" s="3">
        <f t="shared" si="451"/>
        <v>95.524499906760255</v>
      </c>
      <c r="G14411" t="s">
        <v>14480</v>
      </c>
    </row>
    <row r="14412" spans="1:7" x14ac:dyDescent="0.35">
      <c r="A14412" t="s">
        <v>3</v>
      </c>
      <c r="B14412" t="s">
        <v>73</v>
      </c>
      <c r="C14412" s="8" t="s">
        <v>10087</v>
      </c>
      <c r="D14412" s="2">
        <v>105075.98</v>
      </c>
      <c r="E14412" s="3">
        <f t="shared" si="450"/>
        <v>4.7560345077177419E-4</v>
      </c>
      <c r="F14412" s="3">
        <f t="shared" si="451"/>
        <v>95.524975510211021</v>
      </c>
      <c r="G14412" t="s">
        <v>14480</v>
      </c>
    </row>
    <row r="14413" spans="1:7" x14ac:dyDescent="0.35">
      <c r="A14413" t="s">
        <v>3</v>
      </c>
      <c r="B14413" t="s">
        <v>96</v>
      </c>
      <c r="C14413" t="s">
        <v>1062</v>
      </c>
      <c r="D14413" s="2">
        <v>105072.4</v>
      </c>
      <c r="E14413" s="3">
        <f t="shared" si="450"/>
        <v>4.7558724668446742E-4</v>
      </c>
      <c r="F14413" s="3">
        <f t="shared" si="451"/>
        <v>95.525451097457704</v>
      </c>
      <c r="G14413" t="s">
        <v>14473</v>
      </c>
    </row>
    <row r="14414" spans="1:7" x14ac:dyDescent="0.35">
      <c r="A14414" t="s">
        <v>3</v>
      </c>
      <c r="B14414" t="s">
        <v>36</v>
      </c>
      <c r="C14414" t="s">
        <v>2066</v>
      </c>
      <c r="D14414" s="2">
        <v>105059.33</v>
      </c>
      <c r="E14414" s="3">
        <f t="shared" si="450"/>
        <v>4.7552808818695363E-4</v>
      </c>
      <c r="F14414" s="3">
        <f t="shared" si="451"/>
        <v>95.525926625545893</v>
      </c>
      <c r="G14414" t="s">
        <v>14473</v>
      </c>
    </row>
    <row r="14415" spans="1:7" x14ac:dyDescent="0.35">
      <c r="A14415" t="s">
        <v>10</v>
      </c>
      <c r="B14415" t="s">
        <v>8</v>
      </c>
      <c r="C14415" t="s">
        <v>1845</v>
      </c>
      <c r="D14415" s="2">
        <v>105053.39</v>
      </c>
      <c r="E14415" s="3">
        <f t="shared" si="450"/>
        <v>4.7550120207561229E-4</v>
      </c>
      <c r="F14415" s="3">
        <f t="shared" si="451"/>
        <v>95.526402126747968</v>
      </c>
      <c r="G14415" t="s">
        <v>14473</v>
      </c>
    </row>
    <row r="14416" spans="1:7" x14ac:dyDescent="0.35">
      <c r="A14416" t="s">
        <v>3</v>
      </c>
      <c r="B14416" t="s">
        <v>6</v>
      </c>
      <c r="C14416" t="s">
        <v>8999</v>
      </c>
      <c r="D14416" s="2">
        <v>105046.5</v>
      </c>
      <c r="E14416" s="3">
        <f t="shared" si="450"/>
        <v>4.754700159969688E-4</v>
      </c>
      <c r="F14416" s="3">
        <f t="shared" si="451"/>
        <v>95.526877596763967</v>
      </c>
      <c r="G14416" t="s">
        <v>14473</v>
      </c>
    </row>
    <row r="14417" spans="1:7" x14ac:dyDescent="0.35">
      <c r="A14417" t="s">
        <v>10</v>
      </c>
      <c r="B14417" t="s">
        <v>9</v>
      </c>
      <c r="C14417" t="s">
        <v>13763</v>
      </c>
      <c r="D14417" s="2">
        <v>105039.99</v>
      </c>
      <c r="E14417" s="3">
        <f t="shared" si="450"/>
        <v>4.7544054990524622E-4</v>
      </c>
      <c r="F14417" s="3">
        <f t="shared" si="451"/>
        <v>95.527353037313873</v>
      </c>
      <c r="G14417" t="s">
        <v>14473</v>
      </c>
    </row>
    <row r="14418" spans="1:7" x14ac:dyDescent="0.35">
      <c r="A14418" t="s">
        <v>3</v>
      </c>
      <c r="B14418" t="s">
        <v>55</v>
      </c>
      <c r="C14418" t="s">
        <v>2008</v>
      </c>
      <c r="D14418" s="2">
        <v>105021.5</v>
      </c>
      <c r="E14418" s="3">
        <f t="shared" si="450"/>
        <v>4.7535685896270372E-4</v>
      </c>
      <c r="F14418" s="3">
        <f t="shared" si="451"/>
        <v>95.527828394172829</v>
      </c>
      <c r="G14418" t="s">
        <v>14473</v>
      </c>
    </row>
    <row r="14419" spans="1:7" x14ac:dyDescent="0.35">
      <c r="A14419" t="s">
        <v>3</v>
      </c>
      <c r="B14419" t="s">
        <v>9</v>
      </c>
      <c r="C14419" t="s">
        <v>11848</v>
      </c>
      <c r="D14419" s="2">
        <v>105008.58</v>
      </c>
      <c r="E14419" s="3">
        <f t="shared" si="450"/>
        <v>4.7529837940739556E-4</v>
      </c>
      <c r="F14419" s="3">
        <f t="shared" si="451"/>
        <v>95.528303692552242</v>
      </c>
      <c r="G14419" t="s">
        <v>14480</v>
      </c>
    </row>
    <row r="14420" spans="1:7" x14ac:dyDescent="0.35">
      <c r="A14420" t="s">
        <v>10</v>
      </c>
      <c r="B14420" t="s">
        <v>9</v>
      </c>
      <c r="C14420" t="s">
        <v>249</v>
      </c>
      <c r="D14420" s="2">
        <v>105008.01</v>
      </c>
      <c r="E14420" s="3">
        <f t="shared" si="450"/>
        <v>4.7529579942701431E-4</v>
      </c>
      <c r="F14420" s="3">
        <f t="shared" si="451"/>
        <v>95.528778988351675</v>
      </c>
      <c r="G14420" t="s">
        <v>14480</v>
      </c>
    </row>
    <row r="14421" spans="1:7" x14ac:dyDescent="0.35">
      <c r="A14421" t="s">
        <v>3</v>
      </c>
      <c r="B14421" t="s">
        <v>9</v>
      </c>
      <c r="C14421" t="s">
        <v>13943</v>
      </c>
      <c r="D14421" s="2">
        <v>105007.79</v>
      </c>
      <c r="E14421" s="3">
        <f t="shared" si="450"/>
        <v>4.7529480364511283E-4</v>
      </c>
      <c r="F14421" s="3">
        <f t="shared" si="451"/>
        <v>95.529254283155325</v>
      </c>
      <c r="G14421" t="s">
        <v>14473</v>
      </c>
    </row>
    <row r="14422" spans="1:7" x14ac:dyDescent="0.35">
      <c r="A14422" t="s">
        <v>3</v>
      </c>
      <c r="B14422" t="s">
        <v>294</v>
      </c>
      <c r="C14422" t="s">
        <v>1907</v>
      </c>
      <c r="D14422" s="2">
        <v>105000</v>
      </c>
      <c r="E14422" s="3">
        <f t="shared" si="450"/>
        <v>4.7525954391323586E-4</v>
      </c>
      <c r="F14422" s="3">
        <f t="shared" si="451"/>
        <v>95.529729542699243</v>
      </c>
      <c r="G14422" t="s">
        <v>14473</v>
      </c>
    </row>
    <row r="14423" spans="1:7" x14ac:dyDescent="0.35">
      <c r="A14423" t="s">
        <v>10</v>
      </c>
      <c r="B14423" t="s">
        <v>36</v>
      </c>
      <c r="C14423" t="s">
        <v>3909</v>
      </c>
      <c r="D14423" s="2">
        <v>105000</v>
      </c>
      <c r="E14423" s="3">
        <f t="shared" si="450"/>
        <v>4.7525954391323586E-4</v>
      </c>
      <c r="F14423" s="3">
        <f t="shared" si="451"/>
        <v>95.530204802243162</v>
      </c>
      <c r="G14423" t="s">
        <v>14473</v>
      </c>
    </row>
    <row r="14424" spans="1:7" x14ac:dyDescent="0.35">
      <c r="A14424" t="s">
        <v>10</v>
      </c>
      <c r="B14424" t="s">
        <v>6</v>
      </c>
      <c r="C14424" t="s">
        <v>527</v>
      </c>
      <c r="D14424" s="2">
        <v>104989.3</v>
      </c>
      <c r="E14424" s="3">
        <f t="shared" si="450"/>
        <v>4.7521111270257038E-4</v>
      </c>
      <c r="F14424" s="3">
        <f t="shared" si="451"/>
        <v>95.530680013355862</v>
      </c>
      <c r="G14424" t="s">
        <v>14480</v>
      </c>
    </row>
    <row r="14425" spans="1:7" x14ac:dyDescent="0.35">
      <c r="A14425" t="s">
        <v>3</v>
      </c>
      <c r="B14425" t="s">
        <v>38</v>
      </c>
      <c r="C14425" t="s">
        <v>252</v>
      </c>
      <c r="D14425" s="2">
        <v>104989</v>
      </c>
      <c r="E14425" s="3">
        <f t="shared" si="450"/>
        <v>4.7520975481815919E-4</v>
      </c>
      <c r="F14425" s="3">
        <f t="shared" si="451"/>
        <v>95.531155223110687</v>
      </c>
      <c r="G14425" t="s">
        <v>14480</v>
      </c>
    </row>
    <row r="14426" spans="1:7" x14ac:dyDescent="0.35">
      <c r="A14426" t="s">
        <v>10</v>
      </c>
      <c r="B14426" t="s">
        <v>6</v>
      </c>
      <c r="C14426" t="s">
        <v>3402</v>
      </c>
      <c r="D14426" s="2">
        <v>104977.18</v>
      </c>
      <c r="E14426" s="3">
        <f t="shared" si="450"/>
        <v>4.7515625417235863E-4</v>
      </c>
      <c r="F14426" s="3">
        <f t="shared" si="451"/>
        <v>95.531630379364856</v>
      </c>
      <c r="G14426" t="s">
        <v>14473</v>
      </c>
    </row>
    <row r="14427" spans="1:7" x14ac:dyDescent="0.35">
      <c r="A14427" t="s">
        <v>10</v>
      </c>
      <c r="B14427" t="s">
        <v>32</v>
      </c>
      <c r="C14427" t="s">
        <v>257</v>
      </c>
      <c r="D14427" s="2">
        <v>104952.04</v>
      </c>
      <c r="E14427" s="3">
        <f t="shared" si="450"/>
        <v>4.7504246345870171E-4</v>
      </c>
      <c r="F14427" s="3">
        <f t="shared" si="451"/>
        <v>95.532105421828319</v>
      </c>
      <c r="G14427" t="s">
        <v>14473</v>
      </c>
    </row>
    <row r="14428" spans="1:7" x14ac:dyDescent="0.35">
      <c r="A14428" t="s">
        <v>10</v>
      </c>
      <c r="B14428" t="s">
        <v>33</v>
      </c>
      <c r="C14428" t="s">
        <v>10815</v>
      </c>
      <c r="D14428" s="2">
        <v>104951.72</v>
      </c>
      <c r="E14428" s="3">
        <f t="shared" si="450"/>
        <v>4.7504101504866316E-4</v>
      </c>
      <c r="F14428" s="3">
        <f t="shared" si="451"/>
        <v>95.53258046284337</v>
      </c>
      <c r="G14428" t="s">
        <v>14480</v>
      </c>
    </row>
    <row r="14429" spans="1:7" x14ac:dyDescent="0.35">
      <c r="A14429" t="s">
        <v>3</v>
      </c>
      <c r="B14429" t="s">
        <v>9</v>
      </c>
      <c r="C14429" t="s">
        <v>7233</v>
      </c>
      <c r="D14429" s="2">
        <v>104943.84</v>
      </c>
      <c r="E14429" s="3">
        <f t="shared" si="450"/>
        <v>4.7500534795146275E-4</v>
      </c>
      <c r="F14429" s="3">
        <f t="shared" si="451"/>
        <v>95.533055468191321</v>
      </c>
      <c r="G14429" t="s">
        <v>14480</v>
      </c>
    </row>
    <row r="14430" spans="1:7" x14ac:dyDescent="0.35">
      <c r="A14430" t="s">
        <v>10</v>
      </c>
      <c r="B14430" t="s">
        <v>6</v>
      </c>
      <c r="C14430" t="s">
        <v>5480</v>
      </c>
      <c r="D14430" s="2">
        <v>104933.85</v>
      </c>
      <c r="E14430" s="3">
        <f t="shared" si="450"/>
        <v>4.7496013040057046E-4</v>
      </c>
      <c r="F14430" s="3">
        <f t="shared" si="451"/>
        <v>95.533530428321725</v>
      </c>
      <c r="G14430" t="s">
        <v>14480</v>
      </c>
    </row>
    <row r="14431" spans="1:7" x14ac:dyDescent="0.35">
      <c r="A14431" t="s">
        <v>3</v>
      </c>
      <c r="B14431" t="s">
        <v>6</v>
      </c>
      <c r="C14431" t="s">
        <v>5995</v>
      </c>
      <c r="D14431" s="2">
        <v>104933.37</v>
      </c>
      <c r="E14431" s="3">
        <f t="shared" si="450"/>
        <v>4.7495795778551255E-4</v>
      </c>
      <c r="F14431" s="3">
        <f t="shared" si="451"/>
        <v>95.534005386279517</v>
      </c>
      <c r="G14431" t="s">
        <v>14473</v>
      </c>
    </row>
    <row r="14432" spans="1:7" x14ac:dyDescent="0.35">
      <c r="A14432" t="s">
        <v>3</v>
      </c>
      <c r="B14432" t="s">
        <v>29</v>
      </c>
      <c r="C14432" t="s">
        <v>389</v>
      </c>
      <c r="D14432" s="2">
        <v>104930.16</v>
      </c>
      <c r="E14432" s="3">
        <f t="shared" si="450"/>
        <v>4.7494342842231295E-4</v>
      </c>
      <c r="F14432" s="3">
        <f t="shared" si="451"/>
        <v>95.534480329707947</v>
      </c>
      <c r="G14432" t="s">
        <v>14480</v>
      </c>
    </row>
    <row r="14433" spans="1:7" x14ac:dyDescent="0.35">
      <c r="A14433" t="s">
        <v>10</v>
      </c>
      <c r="B14433" t="s">
        <v>96</v>
      </c>
      <c r="C14433" t="s">
        <v>188</v>
      </c>
      <c r="D14433" s="2">
        <v>104923.81</v>
      </c>
      <c r="E14433" s="3">
        <f t="shared" si="450"/>
        <v>4.7491468653560961E-4</v>
      </c>
      <c r="F14433" s="3">
        <f t="shared" si="451"/>
        <v>95.534955244394482</v>
      </c>
      <c r="G14433" t="s">
        <v>14473</v>
      </c>
    </row>
    <row r="14434" spans="1:7" x14ac:dyDescent="0.35">
      <c r="A14434" t="s">
        <v>3</v>
      </c>
      <c r="B14434" t="s">
        <v>97</v>
      </c>
      <c r="C14434" t="s">
        <v>112</v>
      </c>
      <c r="D14434" s="2">
        <v>104921.93</v>
      </c>
      <c r="E14434" s="3">
        <f t="shared" si="450"/>
        <v>4.7490617712663284E-4</v>
      </c>
      <c r="F14434" s="3">
        <f t="shared" si="451"/>
        <v>95.535430150571614</v>
      </c>
      <c r="G14434" t="s">
        <v>14473</v>
      </c>
    </row>
    <row r="14435" spans="1:7" x14ac:dyDescent="0.35">
      <c r="A14435" t="s">
        <v>10</v>
      </c>
      <c r="B14435" t="s">
        <v>8</v>
      </c>
      <c r="C14435" t="s">
        <v>10204</v>
      </c>
      <c r="D14435" s="2">
        <v>104914.37</v>
      </c>
      <c r="E14435" s="3">
        <f t="shared" si="450"/>
        <v>4.748719584394711E-4</v>
      </c>
      <c r="F14435" s="3">
        <f t="shared" si="451"/>
        <v>95.535905022530059</v>
      </c>
      <c r="G14435" t="s">
        <v>14473</v>
      </c>
    </row>
    <row r="14436" spans="1:7" x14ac:dyDescent="0.35">
      <c r="A14436" t="s">
        <v>3</v>
      </c>
      <c r="B14436" t="s">
        <v>20</v>
      </c>
      <c r="C14436" t="s">
        <v>9880</v>
      </c>
      <c r="D14436" s="2">
        <v>104906.99</v>
      </c>
      <c r="E14436" s="3">
        <f t="shared" si="450"/>
        <v>4.7483855448295613E-4</v>
      </c>
      <c r="F14436" s="3">
        <f t="shared" si="451"/>
        <v>95.536379861084541</v>
      </c>
      <c r="G14436" t="s">
        <v>14480</v>
      </c>
    </row>
    <row r="14437" spans="1:7" x14ac:dyDescent="0.35">
      <c r="A14437" t="s">
        <v>3</v>
      </c>
      <c r="B14437" t="s">
        <v>516</v>
      </c>
      <c r="C14437" s="6" t="s">
        <v>2407</v>
      </c>
      <c r="D14437" s="2">
        <v>104897.75</v>
      </c>
      <c r="E14437" s="3">
        <f t="shared" si="450"/>
        <v>4.7479673164309175E-4</v>
      </c>
      <c r="F14437" s="3">
        <f t="shared" si="451"/>
        <v>95.536854657816178</v>
      </c>
      <c r="G14437" t="s">
        <v>14473</v>
      </c>
    </row>
    <row r="14438" spans="1:7" x14ac:dyDescent="0.35">
      <c r="A14438" t="s">
        <v>10</v>
      </c>
      <c r="B14438" t="s">
        <v>9</v>
      </c>
      <c r="C14438" t="s">
        <v>2687</v>
      </c>
      <c r="D14438" s="2">
        <v>104876.55</v>
      </c>
      <c r="E14438" s="3">
        <f t="shared" si="450"/>
        <v>4.7470077447803503E-4</v>
      </c>
      <c r="F14438" s="3">
        <f t="shared" si="451"/>
        <v>95.537329358590654</v>
      </c>
      <c r="G14438" t="s">
        <v>14473</v>
      </c>
    </row>
    <row r="14439" spans="1:7" x14ac:dyDescent="0.35">
      <c r="A14439" t="s">
        <v>10</v>
      </c>
      <c r="B14439" t="s">
        <v>38</v>
      </c>
      <c r="C14439" s="13" t="s">
        <v>5210</v>
      </c>
      <c r="D14439" s="2">
        <v>104867.04</v>
      </c>
      <c r="E14439" s="3">
        <f t="shared" si="450"/>
        <v>4.7465772954220054E-4</v>
      </c>
      <c r="F14439" s="3">
        <f t="shared" si="451"/>
        <v>95.537804016320194</v>
      </c>
      <c r="G14439" t="s">
        <v>14480</v>
      </c>
    </row>
    <row r="14440" spans="1:7" x14ac:dyDescent="0.35">
      <c r="A14440" t="s">
        <v>10</v>
      </c>
      <c r="B14440" t="s">
        <v>9</v>
      </c>
      <c r="C14440" t="s">
        <v>10928</v>
      </c>
      <c r="D14440" s="2">
        <v>104865.79</v>
      </c>
      <c r="E14440" s="3">
        <f t="shared" si="450"/>
        <v>4.7465207169048731E-4</v>
      </c>
      <c r="F14440" s="3">
        <f t="shared" si="451"/>
        <v>95.538278668391882</v>
      </c>
      <c r="G14440" t="s">
        <v>14480</v>
      </c>
    </row>
    <row r="14441" spans="1:7" x14ac:dyDescent="0.35">
      <c r="A14441" t="s">
        <v>3</v>
      </c>
      <c r="B14441" t="s">
        <v>9</v>
      </c>
      <c r="C14441" t="s">
        <v>12847</v>
      </c>
      <c r="D14441" s="2">
        <v>104865.35</v>
      </c>
      <c r="E14441" s="3">
        <f t="shared" si="450"/>
        <v>4.7465008012668428E-4</v>
      </c>
      <c r="F14441" s="3">
        <f t="shared" si="451"/>
        <v>95.538753318472004</v>
      </c>
      <c r="G14441" t="s">
        <v>14480</v>
      </c>
    </row>
    <row r="14442" spans="1:7" x14ac:dyDescent="0.35">
      <c r="A14442" t="s">
        <v>10</v>
      </c>
      <c r="B14442" t="s">
        <v>38</v>
      </c>
      <c r="C14442" t="s">
        <v>910</v>
      </c>
      <c r="D14442" s="2">
        <v>104854.27</v>
      </c>
      <c r="E14442" s="3">
        <f t="shared" si="450"/>
        <v>4.7459992892909795E-4</v>
      </c>
      <c r="F14442" s="3">
        <f t="shared" si="451"/>
        <v>95.53922791840094</v>
      </c>
      <c r="G14442" t="s">
        <v>14480</v>
      </c>
    </row>
    <row r="14443" spans="1:7" x14ac:dyDescent="0.35">
      <c r="A14443" t="s">
        <v>3</v>
      </c>
      <c r="B14443" t="s">
        <v>8</v>
      </c>
      <c r="C14443" t="s">
        <v>3520</v>
      </c>
      <c r="D14443" s="2">
        <v>104846.21</v>
      </c>
      <c r="E14443" s="3">
        <f t="shared" si="450"/>
        <v>4.7456344710125094E-4</v>
      </c>
      <c r="F14443" s="3">
        <f t="shared" si="451"/>
        <v>95.539702481848039</v>
      </c>
      <c r="G14443" t="s">
        <v>14480</v>
      </c>
    </row>
    <row r="14444" spans="1:7" x14ac:dyDescent="0.35">
      <c r="A14444" t="s">
        <v>3</v>
      </c>
      <c r="B14444" t="s">
        <v>6</v>
      </c>
      <c r="C14444" t="s">
        <v>9658</v>
      </c>
      <c r="D14444" s="2">
        <v>104844.66</v>
      </c>
      <c r="E14444" s="3">
        <f t="shared" si="450"/>
        <v>4.7455643136512645E-4</v>
      </c>
      <c r="F14444" s="3">
        <f t="shared" si="451"/>
        <v>95.54017703827941</v>
      </c>
      <c r="G14444" t="s">
        <v>14480</v>
      </c>
    </row>
    <row r="14445" spans="1:7" x14ac:dyDescent="0.35">
      <c r="A14445" t="s">
        <v>3</v>
      </c>
      <c r="B14445" t="s">
        <v>8</v>
      </c>
      <c r="C14445" t="s">
        <v>5881</v>
      </c>
      <c r="D14445" s="2">
        <v>104837.07</v>
      </c>
      <c r="E14445" s="3">
        <f t="shared" si="450"/>
        <v>4.7452207688952367E-4</v>
      </c>
      <c r="F14445" s="3">
        <f t="shared" si="451"/>
        <v>95.540651560356295</v>
      </c>
      <c r="G14445" t="s">
        <v>14480</v>
      </c>
    </row>
    <row r="14446" spans="1:7" x14ac:dyDescent="0.35">
      <c r="A14446" t="s">
        <v>3</v>
      </c>
      <c r="B14446" t="s">
        <v>9</v>
      </c>
      <c r="C14446" t="s">
        <v>508</v>
      </c>
      <c r="D14446" s="2">
        <v>104834.52</v>
      </c>
      <c r="E14446" s="3">
        <f t="shared" si="450"/>
        <v>4.7451053487202854E-4</v>
      </c>
      <c r="F14446" s="3">
        <f t="shared" si="451"/>
        <v>95.541126070891167</v>
      </c>
      <c r="G14446" t="s">
        <v>14473</v>
      </c>
    </row>
    <row r="14447" spans="1:7" x14ac:dyDescent="0.35">
      <c r="A14447" t="s">
        <v>3</v>
      </c>
      <c r="B14447" t="s">
        <v>9</v>
      </c>
      <c r="C14447" t="s">
        <v>9543</v>
      </c>
      <c r="D14447" s="2">
        <v>104797.96</v>
      </c>
      <c r="E14447" s="3">
        <f t="shared" si="450"/>
        <v>4.7434505402511938E-4</v>
      </c>
      <c r="F14447" s="3">
        <f t="shared" si="451"/>
        <v>95.541600415945197</v>
      </c>
      <c r="G14447" t="s">
        <v>14480</v>
      </c>
    </row>
    <row r="14448" spans="1:7" x14ac:dyDescent="0.35">
      <c r="A14448" t="s">
        <v>3</v>
      </c>
      <c r="B14448" t="s">
        <v>6</v>
      </c>
      <c r="C14448" t="s">
        <v>11719</v>
      </c>
      <c r="D14448" s="2">
        <v>104793.68</v>
      </c>
      <c r="E14448" s="3">
        <f t="shared" si="450"/>
        <v>4.7432568154085316E-4</v>
      </c>
      <c r="F14448" s="3">
        <f t="shared" si="451"/>
        <v>95.542074741626735</v>
      </c>
      <c r="G14448" t="s">
        <v>14473</v>
      </c>
    </row>
    <row r="14449" spans="1:7" x14ac:dyDescent="0.35">
      <c r="A14449" t="s">
        <v>10</v>
      </c>
      <c r="B14449" t="s">
        <v>28</v>
      </c>
      <c r="C14449" t="s">
        <v>9592</v>
      </c>
      <c r="D14449" s="2">
        <v>104789.86</v>
      </c>
      <c r="E14449" s="3">
        <f t="shared" si="450"/>
        <v>4.7430839114601743E-4</v>
      </c>
      <c r="F14449" s="3">
        <f t="shared" si="451"/>
        <v>95.542549050017882</v>
      </c>
      <c r="G14449" t="s">
        <v>14473</v>
      </c>
    </row>
    <row r="14450" spans="1:7" x14ac:dyDescent="0.35">
      <c r="A14450" t="s">
        <v>3</v>
      </c>
      <c r="B14450" t="s">
        <v>22</v>
      </c>
      <c r="C14450" t="s">
        <v>1946</v>
      </c>
      <c r="D14450" s="2">
        <v>104775.5</v>
      </c>
      <c r="E14450" s="3">
        <f t="shared" si="450"/>
        <v>4.7424339374553559E-4</v>
      </c>
      <c r="F14450" s="3">
        <f t="shared" si="451"/>
        <v>95.543023293411622</v>
      </c>
      <c r="G14450" t="s">
        <v>14473</v>
      </c>
    </row>
    <row r="14451" spans="1:7" x14ac:dyDescent="0.35">
      <c r="A14451" t="s">
        <v>3</v>
      </c>
      <c r="B14451" t="s">
        <v>33</v>
      </c>
      <c r="C14451" t="s">
        <v>9728</v>
      </c>
      <c r="D14451" s="2">
        <v>104765.27</v>
      </c>
      <c r="E14451" s="3">
        <f t="shared" si="450"/>
        <v>4.7419708988711434E-4</v>
      </c>
      <c r="F14451" s="3">
        <f t="shared" si="451"/>
        <v>95.543497490501508</v>
      </c>
      <c r="G14451" t="s">
        <v>14480</v>
      </c>
    </row>
    <row r="14452" spans="1:7" x14ac:dyDescent="0.35">
      <c r="A14452" t="s">
        <v>10</v>
      </c>
      <c r="B14452" t="s">
        <v>9</v>
      </c>
      <c r="C14452" t="s">
        <v>1946</v>
      </c>
      <c r="D14452" s="2">
        <v>104763.69</v>
      </c>
      <c r="E14452" s="3">
        <f t="shared" si="450"/>
        <v>4.7418993836254882E-4</v>
      </c>
      <c r="F14452" s="3">
        <f t="shared" si="451"/>
        <v>95.543971680439867</v>
      </c>
      <c r="G14452" t="s">
        <v>14473</v>
      </c>
    </row>
    <row r="14453" spans="1:7" x14ac:dyDescent="0.35">
      <c r="A14453" t="s">
        <v>10</v>
      </c>
      <c r="B14453" t="s">
        <v>180</v>
      </c>
      <c r="C14453" t="s">
        <v>12128</v>
      </c>
      <c r="D14453" s="2">
        <v>104740.75</v>
      </c>
      <c r="E14453" s="3">
        <f t="shared" si="450"/>
        <v>4.7408610546790717E-4</v>
      </c>
      <c r="F14453" s="3">
        <f t="shared" si="451"/>
        <v>95.544445766545337</v>
      </c>
      <c r="G14453" t="s">
        <v>14480</v>
      </c>
    </row>
    <row r="14454" spans="1:7" x14ac:dyDescent="0.35">
      <c r="A14454" t="s">
        <v>3</v>
      </c>
      <c r="B14454" t="s">
        <v>134</v>
      </c>
      <c r="C14454" t="s">
        <v>8165</v>
      </c>
      <c r="D14454" s="2">
        <v>104739.08</v>
      </c>
      <c r="E14454" s="3">
        <f t="shared" si="450"/>
        <v>4.7407854657801832E-4</v>
      </c>
      <c r="F14454" s="3">
        <f t="shared" si="451"/>
        <v>95.544919845091911</v>
      </c>
      <c r="G14454" t="s">
        <v>14480</v>
      </c>
    </row>
    <row r="14455" spans="1:7" x14ac:dyDescent="0.35">
      <c r="A14455" t="s">
        <v>3</v>
      </c>
      <c r="B14455" t="s">
        <v>6</v>
      </c>
      <c r="C14455" t="s">
        <v>1389</v>
      </c>
      <c r="D14455" s="2">
        <v>104724.18</v>
      </c>
      <c r="E14455" s="3">
        <f t="shared" si="450"/>
        <v>4.7401110498559627E-4</v>
      </c>
      <c r="F14455" s="3">
        <f t="shared" si="451"/>
        <v>95.545393856196895</v>
      </c>
      <c r="G14455" t="s">
        <v>14473</v>
      </c>
    </row>
    <row r="14456" spans="1:7" x14ac:dyDescent="0.35">
      <c r="A14456" t="s">
        <v>10</v>
      </c>
      <c r="B14456" t="s">
        <v>180</v>
      </c>
      <c r="C14456" t="s">
        <v>5854</v>
      </c>
      <c r="D14456" s="2">
        <v>104722.32</v>
      </c>
      <c r="E14456" s="3">
        <f t="shared" si="450"/>
        <v>4.7400268610224702E-4</v>
      </c>
      <c r="F14456" s="3">
        <f t="shared" si="451"/>
        <v>95.545867858883</v>
      </c>
      <c r="G14456" t="s">
        <v>14480</v>
      </c>
    </row>
    <row r="14457" spans="1:7" x14ac:dyDescent="0.35">
      <c r="A14457" t="s">
        <v>10</v>
      </c>
      <c r="B14457" t="s">
        <v>9</v>
      </c>
      <c r="C14457" t="s">
        <v>2973</v>
      </c>
      <c r="D14457" s="2">
        <v>104719.09</v>
      </c>
      <c r="E14457" s="3">
        <f t="shared" si="450"/>
        <v>4.7398806621341995E-4</v>
      </c>
      <c r="F14457" s="3">
        <f t="shared" si="451"/>
        <v>95.546341846949218</v>
      </c>
      <c r="G14457" t="s">
        <v>14480</v>
      </c>
    </row>
    <row r="14458" spans="1:7" x14ac:dyDescent="0.35">
      <c r="A14458" t="s">
        <v>10</v>
      </c>
      <c r="B14458" t="s">
        <v>76</v>
      </c>
      <c r="C14458" t="s">
        <v>82</v>
      </c>
      <c r="D14458" s="2">
        <v>104711.96</v>
      </c>
      <c r="E14458" s="3">
        <f t="shared" si="450"/>
        <v>4.7395579382724761E-4</v>
      </c>
      <c r="F14458" s="3">
        <f t="shared" si="451"/>
        <v>95.546815802743041</v>
      </c>
      <c r="G14458" t="s">
        <v>14480</v>
      </c>
    </row>
    <row r="14459" spans="1:7" x14ac:dyDescent="0.35">
      <c r="A14459" t="s">
        <v>10</v>
      </c>
      <c r="B14459" t="s">
        <v>9</v>
      </c>
      <c r="C14459" t="s">
        <v>6962</v>
      </c>
      <c r="D14459" s="2">
        <v>104701</v>
      </c>
      <c r="E14459" s="3">
        <f t="shared" si="450"/>
        <v>4.7390618578342571E-4</v>
      </c>
      <c r="F14459" s="3">
        <f t="shared" si="451"/>
        <v>95.54728970892883</v>
      </c>
      <c r="G14459" t="s">
        <v>14473</v>
      </c>
    </row>
    <row r="14460" spans="1:7" x14ac:dyDescent="0.35">
      <c r="A14460" t="s">
        <v>3</v>
      </c>
      <c r="B14460" t="s">
        <v>96</v>
      </c>
      <c r="C14460" t="s">
        <v>3262</v>
      </c>
      <c r="D14460" s="2">
        <v>104688.98</v>
      </c>
      <c r="E14460" s="3">
        <f t="shared" si="450"/>
        <v>4.7385177988135108E-4</v>
      </c>
      <c r="F14460" s="3">
        <f t="shared" si="451"/>
        <v>95.547763560708717</v>
      </c>
      <c r="G14460" t="s">
        <v>14473</v>
      </c>
    </row>
    <row r="14461" spans="1:7" x14ac:dyDescent="0.35">
      <c r="A14461" t="s">
        <v>3</v>
      </c>
      <c r="B14461" t="s">
        <v>9</v>
      </c>
      <c r="C14461" t="s">
        <v>3376</v>
      </c>
      <c r="D14461" s="2">
        <v>104679.7</v>
      </c>
      <c r="E14461" s="3">
        <f t="shared" si="450"/>
        <v>4.7380977599023193E-4</v>
      </c>
      <c r="F14461" s="3">
        <f t="shared" si="451"/>
        <v>95.548237370484713</v>
      </c>
      <c r="G14461" t="s">
        <v>14473</v>
      </c>
    </row>
    <row r="14462" spans="1:7" x14ac:dyDescent="0.35">
      <c r="A14462" t="s">
        <v>3</v>
      </c>
      <c r="B14462" t="s">
        <v>18</v>
      </c>
      <c r="C14462" s="8" t="s">
        <v>1186</v>
      </c>
      <c r="D14462" s="2">
        <v>104666.66</v>
      </c>
      <c r="E14462" s="3">
        <f t="shared" si="450"/>
        <v>4.7375075328115929E-4</v>
      </c>
      <c r="F14462" s="3">
        <f t="shared" si="451"/>
        <v>95.548711121238</v>
      </c>
      <c r="G14462" t="s">
        <v>14480</v>
      </c>
    </row>
    <row r="14463" spans="1:7" x14ac:dyDescent="0.35">
      <c r="A14463" t="s">
        <v>10</v>
      </c>
      <c r="B14463" t="s">
        <v>8</v>
      </c>
      <c r="C14463" s="8" t="s">
        <v>1737</v>
      </c>
      <c r="D14463" s="2">
        <v>104654.28</v>
      </c>
      <c r="E14463" s="3">
        <f t="shared" si="450"/>
        <v>4.7369471791779122E-4</v>
      </c>
      <c r="F14463" s="3">
        <f t="shared" si="451"/>
        <v>95.549184815955911</v>
      </c>
      <c r="G14463" t="s">
        <v>14480</v>
      </c>
    </row>
    <row r="14464" spans="1:7" x14ac:dyDescent="0.35">
      <c r="A14464" t="s">
        <v>10</v>
      </c>
      <c r="B14464" t="s">
        <v>6</v>
      </c>
      <c r="C14464" t="s">
        <v>274</v>
      </c>
      <c r="D14464" s="2">
        <v>104648</v>
      </c>
      <c r="E14464" s="3">
        <f t="shared" si="450"/>
        <v>4.7366629287078386E-4</v>
      </c>
      <c r="F14464" s="3">
        <f t="shared" si="451"/>
        <v>95.549658482248788</v>
      </c>
      <c r="G14464" t="s">
        <v>14473</v>
      </c>
    </row>
    <row r="14465" spans="1:7" x14ac:dyDescent="0.35">
      <c r="A14465" t="s">
        <v>3</v>
      </c>
      <c r="B14465" t="s">
        <v>123</v>
      </c>
      <c r="C14465" t="s">
        <v>6672</v>
      </c>
      <c r="D14465" s="2">
        <v>104642.12</v>
      </c>
      <c r="E14465" s="3">
        <f t="shared" si="450"/>
        <v>4.7363967833632465E-4</v>
      </c>
      <c r="F14465" s="3">
        <f t="shared" si="451"/>
        <v>95.55013212192712</v>
      </c>
      <c r="G14465" t="s">
        <v>14473</v>
      </c>
    </row>
    <row r="14466" spans="1:7" x14ac:dyDescent="0.35">
      <c r="A14466" t="s">
        <v>3</v>
      </c>
      <c r="B14466" t="s">
        <v>9</v>
      </c>
      <c r="C14466" t="s">
        <v>8362</v>
      </c>
      <c r="D14466" s="2">
        <v>104628.97</v>
      </c>
      <c r="E14466" s="3">
        <f t="shared" si="450"/>
        <v>4.7358015773630126E-4</v>
      </c>
      <c r="F14466" s="3">
        <f t="shared" si="451"/>
        <v>95.550605702084852</v>
      </c>
      <c r="G14466" t="s">
        <v>14480</v>
      </c>
    </row>
    <row r="14467" spans="1:7" x14ac:dyDescent="0.35">
      <c r="A14467" t="s">
        <v>3</v>
      </c>
      <c r="B14467" t="s">
        <v>73</v>
      </c>
      <c r="C14467" s="8" t="s">
        <v>108</v>
      </c>
      <c r="D14467" s="2">
        <v>104612.26</v>
      </c>
      <c r="E14467" s="3">
        <f t="shared" ref="E14467:E14530" si="452">(D14467/$D$29638)*100</f>
        <v>4.7350452357459847E-4</v>
      </c>
      <c r="F14467" s="3">
        <f t="shared" si="451"/>
        <v>95.551079206608421</v>
      </c>
      <c r="G14467" t="s">
        <v>14480</v>
      </c>
    </row>
    <row r="14468" spans="1:7" x14ac:dyDescent="0.35">
      <c r="A14468" t="s">
        <v>3</v>
      </c>
      <c r="B14468" t="s">
        <v>29</v>
      </c>
      <c r="C14468" t="s">
        <v>2514</v>
      </c>
      <c r="D14468" s="2">
        <v>104608.36</v>
      </c>
      <c r="E14468" s="3">
        <f t="shared" si="452"/>
        <v>4.7348687107725315E-4</v>
      </c>
      <c r="F14468" s="3">
        <f t="shared" ref="F14468:F14531" si="453">E14468+F14467</f>
        <v>95.551552693479493</v>
      </c>
      <c r="G14468" t="s">
        <v>14480</v>
      </c>
    </row>
    <row r="14469" spans="1:7" x14ac:dyDescent="0.35">
      <c r="A14469" t="s">
        <v>3</v>
      </c>
      <c r="B14469" t="s">
        <v>29</v>
      </c>
      <c r="C14469" t="s">
        <v>13339</v>
      </c>
      <c r="D14469" s="2">
        <v>104595.05</v>
      </c>
      <c r="E14469" s="3">
        <f t="shared" si="452"/>
        <v>4.7342662627221046E-4</v>
      </c>
      <c r="F14469" s="3">
        <f t="shared" si="453"/>
        <v>95.552026120105765</v>
      </c>
      <c r="G14469" t="s">
        <v>14480</v>
      </c>
    </row>
    <row r="14470" spans="1:7" x14ac:dyDescent="0.35">
      <c r="A14470" t="s">
        <v>3</v>
      </c>
      <c r="B14470" t="s">
        <v>9</v>
      </c>
      <c r="C14470" t="s">
        <v>5649</v>
      </c>
      <c r="D14470" s="2">
        <v>104577.87</v>
      </c>
      <c r="E14470" s="3">
        <f t="shared" si="452"/>
        <v>4.7334886475826349E-4</v>
      </c>
      <c r="F14470" s="3">
        <f t="shared" si="453"/>
        <v>95.552499468970524</v>
      </c>
      <c r="G14470" t="s">
        <v>14480</v>
      </c>
    </row>
    <row r="14471" spans="1:7" x14ac:dyDescent="0.35">
      <c r="A14471" t="s">
        <v>3</v>
      </c>
      <c r="B14471" t="s">
        <v>478</v>
      </c>
      <c r="C14471" t="s">
        <v>5098</v>
      </c>
      <c r="D14471" s="2">
        <v>104574.36</v>
      </c>
      <c r="E14471" s="3">
        <f t="shared" si="452"/>
        <v>4.7333297751065264E-4</v>
      </c>
      <c r="F14471" s="3">
        <f t="shared" si="453"/>
        <v>95.55297280194803</v>
      </c>
      <c r="G14471" t="s">
        <v>14473</v>
      </c>
    </row>
    <row r="14472" spans="1:7" x14ac:dyDescent="0.35">
      <c r="A14472" t="s">
        <v>10</v>
      </c>
      <c r="B14472" t="s">
        <v>22</v>
      </c>
      <c r="C14472" s="8" t="s">
        <v>766</v>
      </c>
      <c r="D14472" s="2">
        <v>104571.48</v>
      </c>
      <c r="E14472" s="3">
        <f t="shared" si="452"/>
        <v>4.7331994182030532E-4</v>
      </c>
      <c r="F14472" s="3">
        <f t="shared" si="453"/>
        <v>95.553446121889849</v>
      </c>
      <c r="G14472" t="s">
        <v>14480</v>
      </c>
    </row>
    <row r="14473" spans="1:7" x14ac:dyDescent="0.35">
      <c r="A14473" t="s">
        <v>3</v>
      </c>
      <c r="B14473" t="s">
        <v>9</v>
      </c>
      <c r="C14473" t="s">
        <v>2900</v>
      </c>
      <c r="D14473" s="2">
        <v>104567.02</v>
      </c>
      <c r="E14473" s="3">
        <f t="shared" si="452"/>
        <v>4.7329975460539249E-4</v>
      </c>
      <c r="F14473" s="3">
        <f t="shared" si="453"/>
        <v>95.553919421644451</v>
      </c>
      <c r="G14473" t="s">
        <v>14480</v>
      </c>
    </row>
    <row r="14474" spans="1:7" x14ac:dyDescent="0.35">
      <c r="A14474" t="s">
        <v>3</v>
      </c>
      <c r="B14474" t="s">
        <v>13</v>
      </c>
      <c r="C14474" s="8" t="s">
        <v>10130</v>
      </c>
      <c r="D14474" s="2">
        <v>104564.58</v>
      </c>
      <c r="E14474" s="3">
        <f t="shared" si="452"/>
        <v>4.7328871047884816E-4</v>
      </c>
      <c r="F14474" s="3">
        <f t="shared" si="453"/>
        <v>95.554392710354932</v>
      </c>
      <c r="G14474" t="s">
        <v>14480</v>
      </c>
    </row>
    <row r="14475" spans="1:7" x14ac:dyDescent="0.35">
      <c r="A14475" t="s">
        <v>3</v>
      </c>
      <c r="B14475" t="s">
        <v>40</v>
      </c>
      <c r="C14475" s="6" t="s">
        <v>12346</v>
      </c>
      <c r="D14475" s="2">
        <v>104553.22</v>
      </c>
      <c r="E14475" s="3">
        <f t="shared" si="452"/>
        <v>4.7323729192247816E-4</v>
      </c>
      <c r="F14475" s="3">
        <f t="shared" si="453"/>
        <v>95.55486594764686</v>
      </c>
      <c r="G14475" t="s">
        <v>14473</v>
      </c>
    </row>
    <row r="14476" spans="1:7" x14ac:dyDescent="0.35">
      <c r="A14476" t="s">
        <v>10</v>
      </c>
      <c r="B14476" t="s">
        <v>134</v>
      </c>
      <c r="C14476" t="s">
        <v>5689</v>
      </c>
      <c r="D14476" s="2">
        <v>104548.49</v>
      </c>
      <c r="E14476" s="3">
        <f t="shared" si="452"/>
        <v>4.7321588261159528E-4</v>
      </c>
      <c r="F14476" s="3">
        <f t="shared" si="453"/>
        <v>95.555339163529467</v>
      </c>
      <c r="G14476" t="s">
        <v>14473</v>
      </c>
    </row>
    <row r="14477" spans="1:7" x14ac:dyDescent="0.35">
      <c r="A14477" t="s">
        <v>3</v>
      </c>
      <c r="B14477" t="s">
        <v>6</v>
      </c>
      <c r="C14477" t="s">
        <v>8559</v>
      </c>
      <c r="D14477" s="2">
        <v>104532.17</v>
      </c>
      <c r="E14477" s="3">
        <f t="shared" si="452"/>
        <v>4.7314201369962695E-4</v>
      </c>
      <c r="F14477" s="3">
        <f t="shared" si="453"/>
        <v>95.555812305543171</v>
      </c>
      <c r="G14477" t="s">
        <v>14473</v>
      </c>
    </row>
    <row r="14478" spans="1:7" x14ac:dyDescent="0.35">
      <c r="A14478" t="s">
        <v>3</v>
      </c>
      <c r="B14478" t="s">
        <v>9</v>
      </c>
      <c r="C14478" t="s">
        <v>3478</v>
      </c>
      <c r="D14478" s="2">
        <v>104530.73</v>
      </c>
      <c r="E14478" s="3">
        <f t="shared" si="452"/>
        <v>4.7313549585445327E-4</v>
      </c>
      <c r="F14478" s="3">
        <f t="shared" si="453"/>
        <v>95.556285441039023</v>
      </c>
      <c r="G14478" t="s">
        <v>14480</v>
      </c>
    </row>
    <row r="14479" spans="1:7" x14ac:dyDescent="0.35">
      <c r="A14479" t="s">
        <v>3</v>
      </c>
      <c r="B14479" t="s">
        <v>9</v>
      </c>
      <c r="C14479" t="s">
        <v>12904</v>
      </c>
      <c r="D14479" s="2">
        <v>104523.85</v>
      </c>
      <c r="E14479" s="3">
        <f t="shared" si="452"/>
        <v>4.7310435503862357E-4</v>
      </c>
      <c r="F14479" s="3">
        <f t="shared" si="453"/>
        <v>95.556758545394061</v>
      </c>
      <c r="G14479" t="s">
        <v>14480</v>
      </c>
    </row>
    <row r="14480" spans="1:7" x14ac:dyDescent="0.35">
      <c r="A14480" t="s">
        <v>10</v>
      </c>
      <c r="B14480" t="s">
        <v>180</v>
      </c>
      <c r="C14480" t="s">
        <v>2057</v>
      </c>
      <c r="D14480" s="2">
        <v>104507.61</v>
      </c>
      <c r="E14480" s="3">
        <f t="shared" si="452"/>
        <v>4.7303084822916501E-4</v>
      </c>
      <c r="F14480" s="3">
        <f t="shared" si="453"/>
        <v>95.557231576242287</v>
      </c>
      <c r="G14480" t="s">
        <v>14480</v>
      </c>
    </row>
    <row r="14481" spans="1:7" x14ac:dyDescent="0.35">
      <c r="A14481" t="s">
        <v>3</v>
      </c>
      <c r="B14481" t="s">
        <v>9</v>
      </c>
      <c r="C14481" t="s">
        <v>11118</v>
      </c>
      <c r="D14481" s="2">
        <v>104488.5</v>
      </c>
      <c r="E14481" s="3">
        <f t="shared" si="452"/>
        <v>4.7294435099217276E-4</v>
      </c>
      <c r="F14481" s="3">
        <f t="shared" si="453"/>
        <v>95.557704520593276</v>
      </c>
      <c r="G14481" t="s">
        <v>14480</v>
      </c>
    </row>
    <row r="14482" spans="1:7" x14ac:dyDescent="0.35">
      <c r="A14482" t="s">
        <v>3</v>
      </c>
      <c r="B14482" t="s">
        <v>9</v>
      </c>
      <c r="C14482" s="8" t="s">
        <v>1737</v>
      </c>
      <c r="D14482" s="2">
        <v>104464.45</v>
      </c>
      <c r="E14482" s="3">
        <f t="shared" si="452"/>
        <v>4.7283549392520977E-4</v>
      </c>
      <c r="F14482" s="3">
        <f t="shared" si="453"/>
        <v>95.558177356087199</v>
      </c>
      <c r="G14482" t="s">
        <v>14480</v>
      </c>
    </row>
    <row r="14483" spans="1:7" x14ac:dyDescent="0.35">
      <c r="A14483" t="s">
        <v>10</v>
      </c>
      <c r="B14483" t="s">
        <v>6</v>
      </c>
      <c r="C14483" t="s">
        <v>1402</v>
      </c>
      <c r="D14483" s="2">
        <v>104455.27</v>
      </c>
      <c r="E14483" s="3">
        <f t="shared" si="452"/>
        <v>4.7279394266222768E-4</v>
      </c>
      <c r="F14483" s="3">
        <f t="shared" si="453"/>
        <v>95.558650150029862</v>
      </c>
      <c r="G14483" t="s">
        <v>14473</v>
      </c>
    </row>
    <row r="14484" spans="1:7" x14ac:dyDescent="0.35">
      <c r="A14484" t="s">
        <v>3</v>
      </c>
      <c r="B14484" t="s">
        <v>40</v>
      </c>
      <c r="C14484" t="s">
        <v>2789</v>
      </c>
      <c r="D14484" s="2">
        <v>104423.1</v>
      </c>
      <c r="E14484" s="3">
        <f t="shared" si="452"/>
        <v>4.7264833219053538E-4</v>
      </c>
      <c r="F14484" s="3">
        <f t="shared" si="453"/>
        <v>95.559122798362054</v>
      </c>
      <c r="G14484" t="s">
        <v>14480</v>
      </c>
    </row>
    <row r="14485" spans="1:7" x14ac:dyDescent="0.35">
      <c r="A14485" t="s">
        <v>3</v>
      </c>
      <c r="B14485" t="s">
        <v>22</v>
      </c>
      <c r="C14485" t="s">
        <v>1882</v>
      </c>
      <c r="D14485" s="2">
        <v>104422.6</v>
      </c>
      <c r="E14485" s="3">
        <f t="shared" si="452"/>
        <v>4.7264606904985011E-4</v>
      </c>
      <c r="F14485" s="3">
        <f t="shared" si="453"/>
        <v>95.55959544443111</v>
      </c>
      <c r="G14485" t="s">
        <v>14473</v>
      </c>
    </row>
    <row r="14486" spans="1:7" x14ac:dyDescent="0.35">
      <c r="A14486" t="s">
        <v>3</v>
      </c>
      <c r="B14486" t="s">
        <v>22</v>
      </c>
      <c r="C14486" t="s">
        <v>3501</v>
      </c>
      <c r="D14486" s="2">
        <v>104411.04</v>
      </c>
      <c r="E14486" s="3">
        <f t="shared" si="452"/>
        <v>4.7259374523720592E-4</v>
      </c>
      <c r="F14486" s="3">
        <f t="shared" si="453"/>
        <v>95.560068038176354</v>
      </c>
      <c r="G14486" t="s">
        <v>14473</v>
      </c>
    </row>
    <row r="14487" spans="1:7" x14ac:dyDescent="0.35">
      <c r="A14487" t="s">
        <v>10</v>
      </c>
      <c r="B14487" t="s">
        <v>76</v>
      </c>
      <c r="C14487" t="s">
        <v>8944</v>
      </c>
      <c r="D14487" s="2">
        <v>104393.39</v>
      </c>
      <c r="E14487" s="3">
        <f t="shared" si="452"/>
        <v>4.7251385637101472E-4</v>
      </c>
      <c r="F14487" s="3">
        <f t="shared" si="453"/>
        <v>95.56054055203272</v>
      </c>
      <c r="G14487" t="s">
        <v>14473</v>
      </c>
    </row>
    <row r="14488" spans="1:7" x14ac:dyDescent="0.35">
      <c r="A14488" t="s">
        <v>10</v>
      </c>
      <c r="B14488" t="s">
        <v>8</v>
      </c>
      <c r="C14488" t="s">
        <v>1232</v>
      </c>
      <c r="D14488" s="2">
        <v>104388.97</v>
      </c>
      <c r="E14488" s="3">
        <f t="shared" si="452"/>
        <v>4.7249385020735671E-4</v>
      </c>
      <c r="F14488" s="3">
        <f t="shared" si="453"/>
        <v>95.56101304588293</v>
      </c>
      <c r="G14488" t="s">
        <v>14473</v>
      </c>
    </row>
    <row r="14489" spans="1:7" x14ac:dyDescent="0.35">
      <c r="A14489" t="s">
        <v>3</v>
      </c>
      <c r="B14489" t="s">
        <v>29</v>
      </c>
      <c r="C14489" t="s">
        <v>12036</v>
      </c>
      <c r="D14489" s="2">
        <v>104358.02</v>
      </c>
      <c r="E14489" s="3">
        <f t="shared" si="452"/>
        <v>4.723537617989366E-4</v>
      </c>
      <c r="F14489" s="3">
        <f t="shared" si="453"/>
        <v>95.561485399644724</v>
      </c>
      <c r="G14489" t="s">
        <v>14473</v>
      </c>
    </row>
    <row r="14490" spans="1:7" x14ac:dyDescent="0.35">
      <c r="A14490" t="s">
        <v>10</v>
      </c>
      <c r="B14490" t="s">
        <v>9</v>
      </c>
      <c r="C14490" t="s">
        <v>6111</v>
      </c>
      <c r="D14490" s="2">
        <v>104341.82</v>
      </c>
      <c r="E14490" s="3">
        <f t="shared" si="452"/>
        <v>4.7228043604073287E-4</v>
      </c>
      <c r="F14490" s="3">
        <f t="shared" si="453"/>
        <v>95.561957680080766</v>
      </c>
      <c r="G14490" t="s">
        <v>14473</v>
      </c>
    </row>
    <row r="14491" spans="1:7" x14ac:dyDescent="0.35">
      <c r="A14491" t="s">
        <v>3</v>
      </c>
      <c r="B14491" t="s">
        <v>33</v>
      </c>
      <c r="C14491" t="s">
        <v>305</v>
      </c>
      <c r="D14491" s="2">
        <v>104336.88</v>
      </c>
      <c r="E14491" s="3">
        <f t="shared" si="452"/>
        <v>4.7225807621076202E-4</v>
      </c>
      <c r="F14491" s="3">
        <f t="shared" si="453"/>
        <v>95.562429938156981</v>
      </c>
      <c r="G14491" t="s">
        <v>14473</v>
      </c>
    </row>
    <row r="14492" spans="1:7" x14ac:dyDescent="0.35">
      <c r="A14492" t="s">
        <v>10</v>
      </c>
      <c r="B14492" t="s">
        <v>9</v>
      </c>
      <c r="C14492" t="s">
        <v>10043</v>
      </c>
      <c r="D14492" s="2">
        <v>104332.11</v>
      </c>
      <c r="E14492" s="3">
        <f t="shared" si="452"/>
        <v>4.7223648584862425E-4</v>
      </c>
      <c r="F14492" s="3">
        <f t="shared" si="453"/>
        <v>95.562902174642829</v>
      </c>
      <c r="G14492" t="s">
        <v>14480</v>
      </c>
    </row>
    <row r="14493" spans="1:7" x14ac:dyDescent="0.35">
      <c r="A14493" t="s">
        <v>3</v>
      </c>
      <c r="B14493" t="s">
        <v>36</v>
      </c>
      <c r="C14493" s="7" t="s">
        <v>8230</v>
      </c>
      <c r="D14493" s="2">
        <v>104328.31</v>
      </c>
      <c r="E14493" s="3">
        <f t="shared" si="452"/>
        <v>4.72219285979416E-4</v>
      </c>
      <c r="F14493" s="3">
        <f t="shared" si="453"/>
        <v>95.563374393928811</v>
      </c>
      <c r="G14493" t="s">
        <v>14480</v>
      </c>
    </row>
    <row r="14494" spans="1:7" x14ac:dyDescent="0.35">
      <c r="A14494" t="s">
        <v>10</v>
      </c>
      <c r="B14494" t="s">
        <v>9</v>
      </c>
      <c r="C14494" t="s">
        <v>11784</v>
      </c>
      <c r="D14494" s="2">
        <v>104320</v>
      </c>
      <c r="E14494" s="3">
        <f t="shared" si="452"/>
        <v>4.7218167258122629E-4</v>
      </c>
      <c r="F14494" s="3">
        <f t="shared" si="453"/>
        <v>95.563846575601389</v>
      </c>
      <c r="G14494" t="s">
        <v>14473</v>
      </c>
    </row>
    <row r="14495" spans="1:7" x14ac:dyDescent="0.35">
      <c r="A14495" t="s">
        <v>10</v>
      </c>
      <c r="B14495" t="s">
        <v>55</v>
      </c>
      <c r="C14495" t="s">
        <v>8092</v>
      </c>
      <c r="D14495" s="2">
        <v>104311.97</v>
      </c>
      <c r="E14495" s="3">
        <f t="shared" si="452"/>
        <v>4.7214532654182037E-4</v>
      </c>
      <c r="F14495" s="3">
        <f t="shared" si="453"/>
        <v>95.564318720927929</v>
      </c>
      <c r="G14495" t="s">
        <v>14473</v>
      </c>
    </row>
    <row r="14496" spans="1:7" x14ac:dyDescent="0.35">
      <c r="A14496" t="s">
        <v>10</v>
      </c>
      <c r="B14496" t="s">
        <v>8</v>
      </c>
      <c r="C14496" t="s">
        <v>6343</v>
      </c>
      <c r="D14496" s="2">
        <v>104311.43</v>
      </c>
      <c r="E14496" s="3">
        <f t="shared" si="452"/>
        <v>4.7214288234988017E-4</v>
      </c>
      <c r="F14496" s="3">
        <f t="shared" si="453"/>
        <v>95.564790863810273</v>
      </c>
      <c r="G14496" t="s">
        <v>14473</v>
      </c>
    </row>
    <row r="14497" spans="1:7" x14ac:dyDescent="0.35">
      <c r="A14497" t="s">
        <v>3</v>
      </c>
      <c r="B14497" t="s">
        <v>180</v>
      </c>
      <c r="C14497" t="s">
        <v>7984</v>
      </c>
      <c r="D14497" s="2">
        <v>104300.59</v>
      </c>
      <c r="E14497" s="3">
        <f t="shared" si="452"/>
        <v>4.7209381745982285E-4</v>
      </c>
      <c r="F14497" s="3">
        <f t="shared" si="453"/>
        <v>95.565262957627738</v>
      </c>
      <c r="G14497" t="s">
        <v>14480</v>
      </c>
    </row>
    <row r="14498" spans="1:7" x14ac:dyDescent="0.35">
      <c r="A14498" t="s">
        <v>3</v>
      </c>
      <c r="B14498" t="s">
        <v>6</v>
      </c>
      <c r="C14498" t="s">
        <v>4542</v>
      </c>
      <c r="D14498" s="2">
        <v>104300.37</v>
      </c>
      <c r="E14498" s="3">
        <f t="shared" si="452"/>
        <v>4.7209282167792136E-4</v>
      </c>
      <c r="F14498" s="3">
        <f t="shared" si="453"/>
        <v>95.565735050449419</v>
      </c>
      <c r="G14498" t="s">
        <v>14473</v>
      </c>
    </row>
    <row r="14499" spans="1:7" x14ac:dyDescent="0.35">
      <c r="A14499" t="s">
        <v>3</v>
      </c>
      <c r="B14499" t="s">
        <v>8</v>
      </c>
      <c r="C14499" t="s">
        <v>4861</v>
      </c>
      <c r="D14499" s="2">
        <v>104300</v>
      </c>
      <c r="E14499" s="3">
        <f t="shared" si="452"/>
        <v>4.7209114695381419E-4</v>
      </c>
      <c r="F14499" s="3">
        <f t="shared" si="453"/>
        <v>95.566207141596379</v>
      </c>
      <c r="G14499" t="s">
        <v>14473</v>
      </c>
    </row>
    <row r="14500" spans="1:7" x14ac:dyDescent="0.35">
      <c r="A14500" t="s">
        <v>3</v>
      </c>
      <c r="B14500" t="s">
        <v>9</v>
      </c>
      <c r="C14500" t="s">
        <v>1413</v>
      </c>
      <c r="D14500" s="2">
        <v>104299.26</v>
      </c>
      <c r="E14500" s="3">
        <f t="shared" si="452"/>
        <v>4.7208779750560002E-4</v>
      </c>
      <c r="F14500" s="3">
        <f t="shared" si="453"/>
        <v>95.566679229393884</v>
      </c>
      <c r="G14500" t="s">
        <v>14473</v>
      </c>
    </row>
    <row r="14501" spans="1:7" x14ac:dyDescent="0.35">
      <c r="A14501" t="s">
        <v>3</v>
      </c>
      <c r="B14501" t="s">
        <v>9</v>
      </c>
      <c r="C14501" t="s">
        <v>9089</v>
      </c>
      <c r="D14501" s="2">
        <v>104279.69</v>
      </c>
      <c r="E14501" s="3">
        <f t="shared" si="452"/>
        <v>4.7199921817917733E-4</v>
      </c>
      <c r="F14501" s="3">
        <f t="shared" si="453"/>
        <v>95.567151228612062</v>
      </c>
      <c r="G14501" t="s">
        <v>14480</v>
      </c>
    </row>
    <row r="14502" spans="1:7" x14ac:dyDescent="0.35">
      <c r="A14502" t="s">
        <v>3</v>
      </c>
      <c r="B14502" t="s">
        <v>18</v>
      </c>
      <c r="C14502" t="s">
        <v>1129</v>
      </c>
      <c r="D14502" s="2">
        <v>104269.03</v>
      </c>
      <c r="E14502" s="3">
        <f t="shared" si="452"/>
        <v>4.7195096801976667E-4</v>
      </c>
      <c r="F14502" s="3">
        <f t="shared" si="453"/>
        <v>95.567623179580082</v>
      </c>
      <c r="G14502" t="s">
        <v>14473</v>
      </c>
    </row>
    <row r="14503" spans="1:7" x14ac:dyDescent="0.35">
      <c r="A14503" t="s">
        <v>3</v>
      </c>
      <c r="B14503" t="s">
        <v>8</v>
      </c>
      <c r="C14503" s="8" t="s">
        <v>6671</v>
      </c>
      <c r="D14503" s="2">
        <v>104264.66</v>
      </c>
      <c r="E14503" s="3">
        <f t="shared" si="452"/>
        <v>4.7193118817017717E-4</v>
      </c>
      <c r="F14503" s="3">
        <f t="shared" si="453"/>
        <v>95.568095110768255</v>
      </c>
      <c r="G14503" t="s">
        <v>14480</v>
      </c>
    </row>
    <row r="14504" spans="1:7" x14ac:dyDescent="0.35">
      <c r="A14504" t="s">
        <v>3</v>
      </c>
      <c r="B14504" t="s">
        <v>11</v>
      </c>
      <c r="C14504" t="s">
        <v>3013</v>
      </c>
      <c r="D14504" s="2">
        <v>104260</v>
      </c>
      <c r="E14504" s="3">
        <f t="shared" si="452"/>
        <v>4.7191009569899021E-4</v>
      </c>
      <c r="F14504" s="3">
        <f t="shared" si="453"/>
        <v>95.568567020863952</v>
      </c>
      <c r="G14504" t="s">
        <v>14473</v>
      </c>
    </row>
    <row r="14505" spans="1:7" x14ac:dyDescent="0.35">
      <c r="A14505" t="s">
        <v>10</v>
      </c>
      <c r="B14505" t="s">
        <v>9</v>
      </c>
      <c r="C14505" t="s">
        <v>14077</v>
      </c>
      <c r="D14505" s="2">
        <v>104238.67</v>
      </c>
      <c r="E14505" s="3">
        <f t="shared" si="452"/>
        <v>4.7181355011735517E-4</v>
      </c>
      <c r="F14505" s="3">
        <f t="shared" si="453"/>
        <v>95.569038834414073</v>
      </c>
      <c r="G14505" t="s">
        <v>14473</v>
      </c>
    </row>
    <row r="14506" spans="1:7" x14ac:dyDescent="0.35">
      <c r="A14506" t="s">
        <v>3</v>
      </c>
      <c r="B14506" t="s">
        <v>8</v>
      </c>
      <c r="C14506" t="s">
        <v>3753</v>
      </c>
      <c r="D14506" s="2">
        <v>104230.24</v>
      </c>
      <c r="E14506" s="3">
        <f t="shared" si="452"/>
        <v>4.7177539356540104E-4</v>
      </c>
      <c r="F14506" s="3">
        <f t="shared" si="453"/>
        <v>95.569510609807637</v>
      </c>
      <c r="G14506" t="s">
        <v>14480</v>
      </c>
    </row>
    <row r="14507" spans="1:7" x14ac:dyDescent="0.35">
      <c r="A14507" t="s">
        <v>3</v>
      </c>
      <c r="B14507" t="s">
        <v>6</v>
      </c>
      <c r="C14507" t="s">
        <v>5847</v>
      </c>
      <c r="D14507" s="2">
        <v>104186.8</v>
      </c>
      <c r="E14507" s="3">
        <f t="shared" si="452"/>
        <v>4.7157877190266202E-4</v>
      </c>
      <c r="F14507" s="3">
        <f t="shared" si="453"/>
        <v>95.569982188579544</v>
      </c>
      <c r="G14507" t="s">
        <v>14480</v>
      </c>
    </row>
    <row r="14508" spans="1:7" x14ac:dyDescent="0.35">
      <c r="A14508" t="s">
        <v>3</v>
      </c>
      <c r="B14508" t="s">
        <v>6</v>
      </c>
      <c r="C14508" t="s">
        <v>100</v>
      </c>
      <c r="D14508" s="2">
        <v>104185.78</v>
      </c>
      <c r="E14508" s="3">
        <f t="shared" si="452"/>
        <v>4.7157415509566406E-4</v>
      </c>
      <c r="F14508" s="3">
        <f t="shared" si="453"/>
        <v>95.570453762734644</v>
      </c>
      <c r="G14508" t="s">
        <v>14473</v>
      </c>
    </row>
    <row r="14509" spans="1:7" x14ac:dyDescent="0.35">
      <c r="A14509" t="s">
        <v>3</v>
      </c>
      <c r="B14509" t="s">
        <v>9</v>
      </c>
      <c r="C14509" t="s">
        <v>6140</v>
      </c>
      <c r="D14509" s="2">
        <v>104182.97</v>
      </c>
      <c r="E14509" s="3">
        <f t="shared" si="452"/>
        <v>4.7156143624501267E-4</v>
      </c>
      <c r="F14509" s="3">
        <f t="shared" si="453"/>
        <v>95.570925324170886</v>
      </c>
      <c r="G14509" t="s">
        <v>14473</v>
      </c>
    </row>
    <row r="14510" spans="1:7" x14ac:dyDescent="0.35">
      <c r="A14510" t="s">
        <v>3</v>
      </c>
      <c r="B14510" t="s">
        <v>73</v>
      </c>
      <c r="C14510" t="s">
        <v>5991</v>
      </c>
      <c r="D14510" s="2">
        <v>104179.04</v>
      </c>
      <c r="E14510" s="3">
        <f t="shared" si="452"/>
        <v>4.715436479592262E-4</v>
      </c>
      <c r="F14510" s="3">
        <f t="shared" si="453"/>
        <v>95.571396867818848</v>
      </c>
      <c r="G14510" t="s">
        <v>14480</v>
      </c>
    </row>
    <row r="14511" spans="1:7" x14ac:dyDescent="0.35">
      <c r="A14511" t="s">
        <v>10</v>
      </c>
      <c r="B14511" t="s">
        <v>200</v>
      </c>
      <c r="C14511" t="s">
        <v>9011</v>
      </c>
      <c r="D14511" s="2">
        <v>104175.17</v>
      </c>
      <c r="E14511" s="3">
        <f t="shared" si="452"/>
        <v>4.7152613125032197E-4</v>
      </c>
      <c r="F14511" s="3">
        <f t="shared" si="453"/>
        <v>95.571868393950098</v>
      </c>
      <c r="G14511" t="s">
        <v>14473</v>
      </c>
    </row>
    <row r="14512" spans="1:7" x14ac:dyDescent="0.35">
      <c r="A14512" t="s">
        <v>10</v>
      </c>
      <c r="B14512" t="s">
        <v>13</v>
      </c>
      <c r="C14512" t="s">
        <v>3738</v>
      </c>
      <c r="D14512" s="2">
        <v>104171.45</v>
      </c>
      <c r="E14512" s="3">
        <f t="shared" si="452"/>
        <v>4.7150929348362331E-4</v>
      </c>
      <c r="F14512" s="3">
        <f t="shared" si="453"/>
        <v>95.572339903243588</v>
      </c>
      <c r="G14512" t="s">
        <v>14473</v>
      </c>
    </row>
    <row r="14513" spans="1:7" x14ac:dyDescent="0.35">
      <c r="A14513" t="s">
        <v>3</v>
      </c>
      <c r="B14513" t="s">
        <v>29</v>
      </c>
      <c r="C14513" t="s">
        <v>529</v>
      </c>
      <c r="D14513" s="2">
        <v>104165.04</v>
      </c>
      <c r="E14513" s="3">
        <f t="shared" si="452"/>
        <v>4.7148028002003779E-4</v>
      </c>
      <c r="F14513" s="3">
        <f t="shared" si="453"/>
        <v>95.572811383523614</v>
      </c>
      <c r="G14513" t="s">
        <v>14480</v>
      </c>
    </row>
    <row r="14514" spans="1:7" x14ac:dyDescent="0.35">
      <c r="A14514" t="s">
        <v>3</v>
      </c>
      <c r="B14514" t="s">
        <v>6</v>
      </c>
      <c r="C14514" t="s">
        <v>8483</v>
      </c>
      <c r="D14514" s="2">
        <v>104162.45</v>
      </c>
      <c r="E14514" s="3">
        <f t="shared" si="452"/>
        <v>4.7146855695128788E-4</v>
      </c>
      <c r="F14514" s="3">
        <f t="shared" si="453"/>
        <v>95.573282852080567</v>
      </c>
      <c r="G14514" t="s">
        <v>14480</v>
      </c>
    </row>
    <row r="14515" spans="1:7" x14ac:dyDescent="0.35">
      <c r="A14515" t="s">
        <v>10</v>
      </c>
      <c r="B14515" t="s">
        <v>62</v>
      </c>
      <c r="C14515" t="s">
        <v>707</v>
      </c>
      <c r="D14515" s="2">
        <v>104156.07</v>
      </c>
      <c r="E14515" s="3">
        <f t="shared" si="452"/>
        <v>4.7143967927614346E-4</v>
      </c>
      <c r="F14515" s="3">
        <f t="shared" si="453"/>
        <v>95.57375429175984</v>
      </c>
      <c r="G14515" t="s">
        <v>14480</v>
      </c>
    </row>
    <row r="14516" spans="1:7" x14ac:dyDescent="0.35">
      <c r="A14516" t="s">
        <v>3</v>
      </c>
      <c r="B14516" t="s">
        <v>8</v>
      </c>
      <c r="C14516" t="s">
        <v>6871</v>
      </c>
      <c r="D14516" s="2">
        <v>104153.33</v>
      </c>
      <c r="E14516" s="3">
        <f t="shared" si="452"/>
        <v>4.7142727726518798E-4</v>
      </c>
      <c r="F14516" s="3">
        <f t="shared" si="453"/>
        <v>95.574225719037102</v>
      </c>
      <c r="G14516" t="s">
        <v>14480</v>
      </c>
    </row>
    <row r="14517" spans="1:7" x14ac:dyDescent="0.35">
      <c r="A14517" t="s">
        <v>10</v>
      </c>
      <c r="B14517" t="s">
        <v>16</v>
      </c>
      <c r="C14517" t="s">
        <v>12931</v>
      </c>
      <c r="D14517" s="2">
        <v>104144.73</v>
      </c>
      <c r="E14517" s="3">
        <f t="shared" si="452"/>
        <v>4.7138835124540081E-4</v>
      </c>
      <c r="F14517" s="3">
        <f t="shared" si="453"/>
        <v>95.574697107388346</v>
      </c>
      <c r="G14517" t="s">
        <v>14473</v>
      </c>
    </row>
    <row r="14518" spans="1:7" x14ac:dyDescent="0.35">
      <c r="A14518" t="s">
        <v>3</v>
      </c>
      <c r="B14518" t="s">
        <v>6</v>
      </c>
      <c r="C14518" t="s">
        <v>12664</v>
      </c>
      <c r="D14518" s="2">
        <v>104137.47</v>
      </c>
      <c r="E14518" s="3">
        <f t="shared" si="452"/>
        <v>4.7135549044265021E-4</v>
      </c>
      <c r="F14518" s="3">
        <f t="shared" si="453"/>
        <v>95.575168462878793</v>
      </c>
      <c r="G14518" t="s">
        <v>14480</v>
      </c>
    </row>
    <row r="14519" spans="1:7" x14ac:dyDescent="0.35">
      <c r="A14519" t="s">
        <v>3</v>
      </c>
      <c r="B14519" t="s">
        <v>139</v>
      </c>
      <c r="C14519" t="s">
        <v>9805</v>
      </c>
      <c r="D14519" s="2">
        <v>104118.51</v>
      </c>
      <c r="E14519" s="3">
        <f t="shared" si="452"/>
        <v>4.7126967214786364E-4</v>
      </c>
      <c r="F14519" s="3">
        <f t="shared" si="453"/>
        <v>95.57563973255094</v>
      </c>
      <c r="G14519" t="s">
        <v>14480</v>
      </c>
    </row>
    <row r="14520" spans="1:7" x14ac:dyDescent="0.35">
      <c r="A14520" t="s">
        <v>3</v>
      </c>
      <c r="B14520" t="s">
        <v>55</v>
      </c>
      <c r="C14520" t="s">
        <v>2149</v>
      </c>
      <c r="D14520" s="2">
        <v>104111.3</v>
      </c>
      <c r="E14520" s="3">
        <f t="shared" si="452"/>
        <v>4.712370376591816E-4</v>
      </c>
      <c r="F14520" s="3">
        <f t="shared" si="453"/>
        <v>95.576110969588598</v>
      </c>
      <c r="G14520" t="s">
        <v>14480</v>
      </c>
    </row>
    <row r="14521" spans="1:7" x14ac:dyDescent="0.35">
      <c r="A14521" t="s">
        <v>10</v>
      </c>
      <c r="B14521" t="s">
        <v>33</v>
      </c>
      <c r="C14521" t="s">
        <v>260</v>
      </c>
      <c r="D14521" s="2">
        <v>104108</v>
      </c>
      <c r="E14521" s="3">
        <f t="shared" si="452"/>
        <v>4.7122210093065862E-4</v>
      </c>
      <c r="F14521" s="3">
        <f t="shared" si="453"/>
        <v>95.576582191689525</v>
      </c>
      <c r="G14521" t="s">
        <v>14473</v>
      </c>
    </row>
    <row r="14522" spans="1:7" x14ac:dyDescent="0.35">
      <c r="A14522" t="s">
        <v>3</v>
      </c>
      <c r="B14522" t="s">
        <v>9</v>
      </c>
      <c r="C14522" t="s">
        <v>11468</v>
      </c>
      <c r="D14522" s="2">
        <v>104104.53</v>
      </c>
      <c r="E14522" s="3">
        <f t="shared" si="452"/>
        <v>4.7120639473430265E-4</v>
      </c>
      <c r="F14522" s="3">
        <f t="shared" si="453"/>
        <v>95.57705339808426</v>
      </c>
      <c r="G14522" t="s">
        <v>14480</v>
      </c>
    </row>
    <row r="14523" spans="1:7" x14ac:dyDescent="0.35">
      <c r="A14523" t="s">
        <v>10</v>
      </c>
      <c r="B14523" t="s">
        <v>6</v>
      </c>
      <c r="C14523" t="s">
        <v>2258</v>
      </c>
      <c r="D14523" s="2">
        <v>104097.04</v>
      </c>
      <c r="E14523" s="3">
        <f t="shared" si="452"/>
        <v>4.7117249288683677E-4</v>
      </c>
      <c r="F14523" s="3">
        <f t="shared" si="453"/>
        <v>95.577524570577154</v>
      </c>
      <c r="G14523" t="s">
        <v>14480</v>
      </c>
    </row>
    <row r="14524" spans="1:7" x14ac:dyDescent="0.35">
      <c r="A14524" t="s">
        <v>10</v>
      </c>
      <c r="B14524" t="s">
        <v>40</v>
      </c>
      <c r="C14524" s="6" t="s">
        <v>7608</v>
      </c>
      <c r="D14524" s="2">
        <v>104093.34</v>
      </c>
      <c r="E14524" s="3">
        <f t="shared" si="452"/>
        <v>4.7115574564576558E-4</v>
      </c>
      <c r="F14524" s="3">
        <f t="shared" si="453"/>
        <v>95.577995726322797</v>
      </c>
      <c r="G14524" t="s">
        <v>14473</v>
      </c>
    </row>
    <row r="14525" spans="1:7" x14ac:dyDescent="0.35">
      <c r="A14525" t="s">
        <v>3</v>
      </c>
      <c r="B14525" t="s">
        <v>9</v>
      </c>
      <c r="C14525" t="s">
        <v>9475</v>
      </c>
      <c r="D14525" s="2">
        <v>104091.61</v>
      </c>
      <c r="E14525" s="3">
        <f t="shared" si="452"/>
        <v>4.7114791517899448E-4</v>
      </c>
      <c r="F14525" s="3">
        <f t="shared" si="453"/>
        <v>95.578466874237975</v>
      </c>
      <c r="G14525" t="s">
        <v>14480</v>
      </c>
    </row>
    <row r="14526" spans="1:7" x14ac:dyDescent="0.35">
      <c r="A14526" t="s">
        <v>10</v>
      </c>
      <c r="B14526" t="s">
        <v>345</v>
      </c>
      <c r="C14526" t="s">
        <v>9510</v>
      </c>
      <c r="D14526" s="2">
        <v>104090</v>
      </c>
      <c r="E14526" s="3">
        <f t="shared" si="452"/>
        <v>4.7114062786598782E-4</v>
      </c>
      <c r="F14526" s="3">
        <f t="shared" si="453"/>
        <v>95.578938014865841</v>
      </c>
      <c r="G14526" t="s">
        <v>14473</v>
      </c>
    </row>
    <row r="14527" spans="1:7" x14ac:dyDescent="0.35">
      <c r="A14527" t="s">
        <v>3</v>
      </c>
      <c r="B14527" t="s">
        <v>23</v>
      </c>
      <c r="C14527" t="s">
        <v>13178</v>
      </c>
      <c r="D14527" s="2">
        <v>104084.26</v>
      </c>
      <c r="E14527" s="3">
        <f t="shared" si="452"/>
        <v>4.7111464701092055E-4</v>
      </c>
      <c r="F14527" s="3">
        <f t="shared" si="453"/>
        <v>95.579409129512854</v>
      </c>
      <c r="G14527" t="s">
        <v>14473</v>
      </c>
    </row>
    <row r="14528" spans="1:7" x14ac:dyDescent="0.35">
      <c r="A14528" t="s">
        <v>10</v>
      </c>
      <c r="B14528" t="s">
        <v>6</v>
      </c>
      <c r="C14528" t="s">
        <v>3875</v>
      </c>
      <c r="D14528" s="2">
        <v>104064.74</v>
      </c>
      <c r="E14528" s="3">
        <f t="shared" si="452"/>
        <v>4.7102629399856636E-4</v>
      </c>
      <c r="F14528" s="3">
        <f t="shared" si="453"/>
        <v>95.579880155806848</v>
      </c>
      <c r="G14528" t="s">
        <v>14473</v>
      </c>
    </row>
    <row r="14529" spans="1:7" x14ac:dyDescent="0.35">
      <c r="A14529" t="s">
        <v>3</v>
      </c>
      <c r="B14529" t="s">
        <v>9</v>
      </c>
      <c r="C14529" t="s">
        <v>5966</v>
      </c>
      <c r="D14529" s="2">
        <v>104050.74</v>
      </c>
      <c r="E14529" s="3">
        <f t="shared" si="452"/>
        <v>4.7096292605937801E-4</v>
      </c>
      <c r="F14529" s="3">
        <f t="shared" si="453"/>
        <v>95.580351118732906</v>
      </c>
      <c r="G14529" t="s">
        <v>14480</v>
      </c>
    </row>
    <row r="14530" spans="1:7" x14ac:dyDescent="0.35">
      <c r="A14530" t="s">
        <v>3</v>
      </c>
      <c r="B14530" t="s">
        <v>62</v>
      </c>
      <c r="C14530" t="s">
        <v>5634</v>
      </c>
      <c r="D14530" s="2">
        <v>104048.07</v>
      </c>
      <c r="E14530" s="3">
        <f t="shared" si="452"/>
        <v>4.709508408881185E-4</v>
      </c>
      <c r="F14530" s="3">
        <f t="shared" si="453"/>
        <v>95.580822069573799</v>
      </c>
      <c r="G14530" t="s">
        <v>14473</v>
      </c>
    </row>
    <row r="14531" spans="1:7" x14ac:dyDescent="0.35">
      <c r="A14531" t="s">
        <v>10</v>
      </c>
      <c r="B14531" t="s">
        <v>180</v>
      </c>
      <c r="C14531" t="s">
        <v>306</v>
      </c>
      <c r="D14531" s="2">
        <v>104040.2</v>
      </c>
      <c r="E14531" s="3">
        <f t="shared" ref="E14531:E14594" si="454">(D14531/$D$29638)*100</f>
        <v>4.7091521905373178E-4</v>
      </c>
      <c r="F14531" s="3">
        <f t="shared" si="453"/>
        <v>95.581292984792853</v>
      </c>
      <c r="G14531" t="s">
        <v>14480</v>
      </c>
    </row>
    <row r="14532" spans="1:7" x14ac:dyDescent="0.35">
      <c r="A14532" t="s">
        <v>3</v>
      </c>
      <c r="B14532" t="s">
        <v>9</v>
      </c>
      <c r="C14532" s="8" t="s">
        <v>10280</v>
      </c>
      <c r="D14532" s="2">
        <v>104038.86</v>
      </c>
      <c r="E14532" s="3">
        <f t="shared" si="454"/>
        <v>4.7090915383669516E-4</v>
      </c>
      <c r="F14532" s="3">
        <f t="shared" ref="F14532:F14595" si="455">E14532+F14531</f>
        <v>95.581763893946686</v>
      </c>
      <c r="G14532" t="s">
        <v>14480</v>
      </c>
    </row>
    <row r="14533" spans="1:7" x14ac:dyDescent="0.35">
      <c r="A14533" t="s">
        <v>10</v>
      </c>
      <c r="B14533" t="s">
        <v>15</v>
      </c>
      <c r="C14533" t="s">
        <v>188</v>
      </c>
      <c r="D14533" s="2">
        <v>104021.73</v>
      </c>
      <c r="E14533" s="3">
        <f t="shared" si="454"/>
        <v>4.7083161863681675E-4</v>
      </c>
      <c r="F14533" s="3">
        <f t="shared" si="455"/>
        <v>95.582234725565328</v>
      </c>
      <c r="G14533" t="s">
        <v>14473</v>
      </c>
    </row>
    <row r="14534" spans="1:7" x14ac:dyDescent="0.35">
      <c r="A14534" t="s">
        <v>3</v>
      </c>
      <c r="B14534" t="s">
        <v>18</v>
      </c>
      <c r="C14534" t="s">
        <v>727</v>
      </c>
      <c r="D14534" s="2">
        <v>104016.35</v>
      </c>
      <c r="E14534" s="3">
        <f t="shared" si="454"/>
        <v>4.7080726724304297E-4</v>
      </c>
      <c r="F14534" s="3">
        <f t="shared" si="455"/>
        <v>95.582705532832577</v>
      </c>
      <c r="G14534" t="s">
        <v>14480</v>
      </c>
    </row>
    <row r="14535" spans="1:7" x14ac:dyDescent="0.35">
      <c r="A14535" t="s">
        <v>3</v>
      </c>
      <c r="B14535" t="s">
        <v>350</v>
      </c>
      <c r="C14535" t="s">
        <v>12470</v>
      </c>
      <c r="D14535" s="2">
        <v>104000</v>
      </c>
      <c r="E14535" s="3">
        <f t="shared" si="454"/>
        <v>4.7073326254263356E-4</v>
      </c>
      <c r="F14535" s="3">
        <f t="shared" si="455"/>
        <v>95.583176266095123</v>
      </c>
      <c r="G14535" t="s">
        <v>14473</v>
      </c>
    </row>
    <row r="14536" spans="1:7" x14ac:dyDescent="0.35">
      <c r="A14536" t="s">
        <v>10</v>
      </c>
      <c r="B14536" t="s">
        <v>8</v>
      </c>
      <c r="C14536" t="s">
        <v>3537</v>
      </c>
      <c r="D14536" s="2">
        <v>103999</v>
      </c>
      <c r="E14536" s="3">
        <f t="shared" si="454"/>
        <v>4.7072873626126296E-4</v>
      </c>
      <c r="F14536" s="3">
        <f t="shared" si="455"/>
        <v>95.583646994831383</v>
      </c>
      <c r="G14536" t="s">
        <v>14473</v>
      </c>
    </row>
    <row r="14537" spans="1:7" x14ac:dyDescent="0.35">
      <c r="A14537" t="s">
        <v>10</v>
      </c>
      <c r="B14537" t="s">
        <v>79</v>
      </c>
      <c r="C14537" t="s">
        <v>1435</v>
      </c>
      <c r="D14537" s="2">
        <v>103995.8</v>
      </c>
      <c r="E14537" s="3">
        <f t="shared" si="454"/>
        <v>4.7071425216087709E-4</v>
      </c>
      <c r="F14537" s="3">
        <f t="shared" si="455"/>
        <v>95.584117709083543</v>
      </c>
      <c r="G14537" t="s">
        <v>14473</v>
      </c>
    </row>
    <row r="14538" spans="1:7" x14ac:dyDescent="0.35">
      <c r="A14538" t="s">
        <v>3</v>
      </c>
      <c r="B14538" t="s">
        <v>9</v>
      </c>
      <c r="C14538" t="s">
        <v>12826</v>
      </c>
      <c r="D14538" s="2">
        <v>103991.03999999999</v>
      </c>
      <c r="E14538" s="3">
        <f t="shared" si="454"/>
        <v>4.7069270706155296E-4</v>
      </c>
      <c r="F14538" s="3">
        <f t="shared" si="455"/>
        <v>95.584588401790612</v>
      </c>
      <c r="G14538" t="s">
        <v>14473</v>
      </c>
    </row>
    <row r="14539" spans="1:7" x14ac:dyDescent="0.35">
      <c r="A14539" t="s">
        <v>3</v>
      </c>
      <c r="B14539" t="s">
        <v>8</v>
      </c>
      <c r="C14539" t="s">
        <v>7797</v>
      </c>
      <c r="D14539" s="2">
        <v>103978.17</v>
      </c>
      <c r="E14539" s="3">
        <f t="shared" si="454"/>
        <v>4.7063445382031335E-4</v>
      </c>
      <c r="F14539" s="3">
        <f t="shared" si="455"/>
        <v>95.585059036244431</v>
      </c>
      <c r="G14539" t="s">
        <v>14473</v>
      </c>
    </row>
    <row r="14540" spans="1:7" x14ac:dyDescent="0.35">
      <c r="A14540" t="s">
        <v>3</v>
      </c>
      <c r="B14540" t="s">
        <v>38</v>
      </c>
      <c r="C14540" t="s">
        <v>46</v>
      </c>
      <c r="D14540" s="2">
        <v>103972.85</v>
      </c>
      <c r="E14540" s="3">
        <f t="shared" si="454"/>
        <v>4.7061037400342176E-4</v>
      </c>
      <c r="F14540" s="3">
        <f t="shared" si="455"/>
        <v>95.58552964661844</v>
      </c>
      <c r="G14540" t="s">
        <v>14480</v>
      </c>
    </row>
    <row r="14541" spans="1:7" x14ac:dyDescent="0.35">
      <c r="A14541" t="s">
        <v>3</v>
      </c>
      <c r="B14541" t="s">
        <v>18</v>
      </c>
      <c r="C14541" t="s">
        <v>4905</v>
      </c>
      <c r="D14541" s="2">
        <v>103949.49</v>
      </c>
      <c r="E14541" s="3">
        <f t="shared" si="454"/>
        <v>4.7050464007060449E-4</v>
      </c>
      <c r="F14541" s="3">
        <f t="shared" si="455"/>
        <v>95.586000151258517</v>
      </c>
      <c r="G14541" t="s">
        <v>14473</v>
      </c>
    </row>
    <row r="14542" spans="1:7" x14ac:dyDescent="0.35">
      <c r="A14542" t="s">
        <v>10</v>
      </c>
      <c r="B14542" t="s">
        <v>9</v>
      </c>
      <c r="C14542" t="s">
        <v>3653</v>
      </c>
      <c r="D14542" s="2">
        <v>103947.42</v>
      </c>
      <c r="E14542" s="3">
        <f t="shared" si="454"/>
        <v>4.7049527066816727E-4</v>
      </c>
      <c r="F14542" s="3">
        <f t="shared" si="455"/>
        <v>95.586470646529179</v>
      </c>
      <c r="G14542" t="s">
        <v>14480</v>
      </c>
    </row>
    <row r="14543" spans="1:7" x14ac:dyDescent="0.35">
      <c r="A14543" t="s">
        <v>10</v>
      </c>
      <c r="B14543" t="s">
        <v>13</v>
      </c>
      <c r="C14543" t="s">
        <v>10311</v>
      </c>
      <c r="D14543" s="2">
        <v>103919.8</v>
      </c>
      <c r="E14543" s="3">
        <f t="shared" si="454"/>
        <v>4.7037025477671124E-4</v>
      </c>
      <c r="F14543" s="3">
        <f t="shared" si="455"/>
        <v>95.586941016783953</v>
      </c>
      <c r="G14543" t="s">
        <v>14473</v>
      </c>
    </row>
    <row r="14544" spans="1:7" x14ac:dyDescent="0.35">
      <c r="A14544" t="s">
        <v>3</v>
      </c>
      <c r="B14544" t="s">
        <v>8</v>
      </c>
      <c r="C14544" t="s">
        <v>3769</v>
      </c>
      <c r="D14544" s="2">
        <v>103918.05</v>
      </c>
      <c r="E14544" s="3">
        <f t="shared" si="454"/>
        <v>4.7036233378431268E-4</v>
      </c>
      <c r="F14544" s="3">
        <f t="shared" si="455"/>
        <v>95.587411379117739</v>
      </c>
      <c r="G14544" t="s">
        <v>14480</v>
      </c>
    </row>
    <row r="14545" spans="1:7" x14ac:dyDescent="0.35">
      <c r="A14545" t="s">
        <v>3</v>
      </c>
      <c r="B14545" t="s">
        <v>20</v>
      </c>
      <c r="C14545" t="s">
        <v>13783</v>
      </c>
      <c r="D14545" s="2">
        <v>103908.49</v>
      </c>
      <c r="E14545" s="3">
        <f t="shared" si="454"/>
        <v>4.703190625344098E-4</v>
      </c>
      <c r="F14545" s="3">
        <f t="shared" si="455"/>
        <v>95.587881698180269</v>
      </c>
      <c r="G14545" t="s">
        <v>14480</v>
      </c>
    </row>
    <row r="14546" spans="1:7" x14ac:dyDescent="0.35">
      <c r="A14546" t="s">
        <v>3</v>
      </c>
      <c r="B14546" t="s">
        <v>134</v>
      </c>
      <c r="C14546" t="s">
        <v>12164</v>
      </c>
      <c r="D14546" s="2">
        <v>103893.26</v>
      </c>
      <c r="E14546" s="3">
        <f t="shared" si="454"/>
        <v>4.7025012726913552E-4</v>
      </c>
      <c r="F14546" s="3">
        <f t="shared" si="455"/>
        <v>95.588351948307533</v>
      </c>
      <c r="G14546" t="s">
        <v>14480</v>
      </c>
    </row>
    <row r="14547" spans="1:7" x14ac:dyDescent="0.35">
      <c r="A14547" t="s">
        <v>10</v>
      </c>
      <c r="B14547" t="s">
        <v>8</v>
      </c>
      <c r="C14547" t="s">
        <v>113</v>
      </c>
      <c r="D14547" s="2">
        <v>103887.03</v>
      </c>
      <c r="E14547" s="3">
        <f t="shared" si="454"/>
        <v>4.702219285361966E-4</v>
      </c>
      <c r="F14547" s="3">
        <f t="shared" si="455"/>
        <v>95.588822170236071</v>
      </c>
      <c r="G14547" t="s">
        <v>14480</v>
      </c>
    </row>
    <row r="14548" spans="1:7" x14ac:dyDescent="0.35">
      <c r="A14548" t="s">
        <v>10</v>
      </c>
      <c r="B14548" t="s">
        <v>8</v>
      </c>
      <c r="C14548" t="s">
        <v>1464</v>
      </c>
      <c r="D14548" s="2">
        <v>103877.7</v>
      </c>
      <c r="E14548" s="3">
        <f t="shared" si="454"/>
        <v>4.7017969833100889E-4</v>
      </c>
      <c r="F14548" s="3">
        <f t="shared" si="455"/>
        <v>95.589292349934396</v>
      </c>
      <c r="G14548" t="s">
        <v>14473</v>
      </c>
    </row>
    <row r="14549" spans="1:7" x14ac:dyDescent="0.35">
      <c r="A14549" t="s">
        <v>3</v>
      </c>
      <c r="B14549" t="s">
        <v>478</v>
      </c>
      <c r="C14549" t="s">
        <v>6950</v>
      </c>
      <c r="D14549" s="2">
        <v>103860.47</v>
      </c>
      <c r="E14549" s="3">
        <f t="shared" si="454"/>
        <v>4.7010171050299341E-4</v>
      </c>
      <c r="F14549" s="3">
        <f t="shared" si="455"/>
        <v>95.589762451644901</v>
      </c>
      <c r="G14549" t="s">
        <v>14473</v>
      </c>
    </row>
    <row r="14550" spans="1:7" x14ac:dyDescent="0.35">
      <c r="A14550" t="s">
        <v>3</v>
      </c>
      <c r="B14550" t="s">
        <v>6</v>
      </c>
      <c r="C14550" t="s">
        <v>13832</v>
      </c>
      <c r="D14550" s="2">
        <v>103858.46</v>
      </c>
      <c r="E14550" s="3">
        <f t="shared" si="454"/>
        <v>4.7009261267743859E-4</v>
      </c>
      <c r="F14550" s="3">
        <f t="shared" si="455"/>
        <v>95.590232544257574</v>
      </c>
      <c r="G14550" t="s">
        <v>14473</v>
      </c>
    </row>
    <row r="14551" spans="1:7" x14ac:dyDescent="0.35">
      <c r="A14551" t="s">
        <v>10</v>
      </c>
      <c r="B14551" t="s">
        <v>3117</v>
      </c>
      <c r="C14551" t="s">
        <v>4894</v>
      </c>
      <c r="D14551" s="2">
        <v>103858.08</v>
      </c>
      <c r="E14551" s="3">
        <f t="shared" si="454"/>
        <v>4.7009089269051775E-4</v>
      </c>
      <c r="F14551" s="3">
        <f t="shared" si="455"/>
        <v>95.590702635150265</v>
      </c>
      <c r="G14551" t="s">
        <v>14473</v>
      </c>
    </row>
    <row r="14552" spans="1:7" x14ac:dyDescent="0.35">
      <c r="A14552" t="s">
        <v>3</v>
      </c>
      <c r="B14552" t="s">
        <v>18</v>
      </c>
      <c r="C14552" t="s">
        <v>13197</v>
      </c>
      <c r="D14552" s="2">
        <v>103838.12</v>
      </c>
      <c r="E14552" s="3">
        <f t="shared" si="454"/>
        <v>4.7000054811436047E-4</v>
      </c>
      <c r="F14552" s="3">
        <f t="shared" si="455"/>
        <v>95.591172635698385</v>
      </c>
      <c r="G14552" t="s">
        <v>14473</v>
      </c>
    </row>
    <row r="14553" spans="1:7" x14ac:dyDescent="0.35">
      <c r="A14553" t="s">
        <v>3</v>
      </c>
      <c r="B14553" t="s">
        <v>96</v>
      </c>
      <c r="C14553" t="s">
        <v>11453</v>
      </c>
      <c r="D14553" s="2">
        <v>103835.05</v>
      </c>
      <c r="E14553" s="3">
        <f t="shared" si="454"/>
        <v>4.6998665243055271E-4</v>
      </c>
      <c r="F14553" s="3">
        <f t="shared" si="455"/>
        <v>95.591642622350818</v>
      </c>
      <c r="G14553" t="s">
        <v>14480</v>
      </c>
    </row>
    <row r="14554" spans="1:7" x14ac:dyDescent="0.35">
      <c r="A14554" t="s">
        <v>3</v>
      </c>
      <c r="B14554" t="s">
        <v>8</v>
      </c>
      <c r="C14554" t="s">
        <v>1469</v>
      </c>
      <c r="D14554" s="2">
        <v>103825.99</v>
      </c>
      <c r="E14554" s="3">
        <f t="shared" si="454"/>
        <v>4.699456443213351E-4</v>
      </c>
      <c r="F14554" s="3">
        <f t="shared" si="455"/>
        <v>95.592112567995144</v>
      </c>
      <c r="G14554" t="s">
        <v>14480</v>
      </c>
    </row>
    <row r="14555" spans="1:7" x14ac:dyDescent="0.35">
      <c r="A14555" t="s">
        <v>10</v>
      </c>
      <c r="B14555" t="s">
        <v>9</v>
      </c>
      <c r="C14555" s="8" t="s">
        <v>7119</v>
      </c>
      <c r="D14555" s="2">
        <v>103823.03</v>
      </c>
      <c r="E14555" s="3">
        <f t="shared" si="454"/>
        <v>4.6993224652847808E-4</v>
      </c>
      <c r="F14555" s="3">
        <f t="shared" si="455"/>
        <v>95.592582500241676</v>
      </c>
      <c r="G14555" t="s">
        <v>14480</v>
      </c>
    </row>
    <row r="14556" spans="1:7" x14ac:dyDescent="0.35">
      <c r="A14556" t="s">
        <v>10</v>
      </c>
      <c r="B14556" t="s">
        <v>36</v>
      </c>
      <c r="C14556" s="11" t="s">
        <v>1708</v>
      </c>
      <c r="D14556" s="2">
        <v>103822.48</v>
      </c>
      <c r="E14556" s="3">
        <f t="shared" si="454"/>
        <v>4.6992975707372425E-4</v>
      </c>
      <c r="F14556" s="3">
        <f t="shared" si="455"/>
        <v>95.59305242999875</v>
      </c>
      <c r="G14556" t="s">
        <v>14473</v>
      </c>
    </row>
    <row r="14557" spans="1:7" x14ac:dyDescent="0.35">
      <c r="A14557" t="s">
        <v>3</v>
      </c>
      <c r="B14557" t="s">
        <v>16</v>
      </c>
      <c r="C14557" s="13" t="s">
        <v>1630</v>
      </c>
      <c r="D14557" s="2">
        <v>103818.95</v>
      </c>
      <c r="E14557" s="3">
        <f t="shared" si="454"/>
        <v>4.6991377930048598E-4</v>
      </c>
      <c r="F14557" s="3">
        <f t="shared" si="455"/>
        <v>95.593522343778048</v>
      </c>
      <c r="G14557" t="s">
        <v>14480</v>
      </c>
    </row>
    <row r="14558" spans="1:7" x14ac:dyDescent="0.35">
      <c r="A14558" t="s">
        <v>3</v>
      </c>
      <c r="B14558" t="s">
        <v>8</v>
      </c>
      <c r="C14558" t="s">
        <v>5668</v>
      </c>
      <c r="D14558" s="2">
        <v>103816.78</v>
      </c>
      <c r="E14558" s="3">
        <f t="shared" si="454"/>
        <v>4.6990395726991181E-4</v>
      </c>
      <c r="F14558" s="3">
        <f t="shared" si="455"/>
        <v>95.593992247735315</v>
      </c>
      <c r="G14558" t="s">
        <v>14473</v>
      </c>
    </row>
    <row r="14559" spans="1:7" x14ac:dyDescent="0.35">
      <c r="A14559" t="s">
        <v>3</v>
      </c>
      <c r="B14559" t="s">
        <v>62</v>
      </c>
      <c r="C14559" t="s">
        <v>1318</v>
      </c>
      <c r="D14559" s="2">
        <v>103812.32</v>
      </c>
      <c r="E14559" s="3">
        <f t="shared" si="454"/>
        <v>4.6988377005499903E-4</v>
      </c>
      <c r="F14559" s="3">
        <f t="shared" si="455"/>
        <v>95.594462131505367</v>
      </c>
      <c r="G14559" t="s">
        <v>14480</v>
      </c>
    </row>
    <row r="14560" spans="1:7" x14ac:dyDescent="0.35">
      <c r="A14560" t="s">
        <v>3</v>
      </c>
      <c r="B14560" t="s">
        <v>8</v>
      </c>
      <c r="C14560" t="s">
        <v>2882</v>
      </c>
      <c r="D14560" s="2">
        <v>103805.98</v>
      </c>
      <c r="E14560" s="3">
        <f t="shared" si="454"/>
        <v>4.6985507343110926E-4</v>
      </c>
      <c r="F14560" s="3">
        <f t="shared" si="455"/>
        <v>95.5949319865788</v>
      </c>
      <c r="G14560" t="s">
        <v>14480</v>
      </c>
    </row>
    <row r="14561" spans="1:7" x14ac:dyDescent="0.35">
      <c r="A14561" t="s">
        <v>10</v>
      </c>
      <c r="B14561" t="s">
        <v>8</v>
      </c>
      <c r="C14561" t="s">
        <v>767</v>
      </c>
      <c r="D14561" s="2">
        <v>103787.38</v>
      </c>
      <c r="E14561" s="3">
        <f t="shared" si="454"/>
        <v>4.6977088459761613E-4</v>
      </c>
      <c r="F14561" s="3">
        <f t="shared" si="455"/>
        <v>95.595401757463392</v>
      </c>
      <c r="G14561" t="s">
        <v>14473</v>
      </c>
    </row>
    <row r="14562" spans="1:7" x14ac:dyDescent="0.35">
      <c r="A14562" t="s">
        <v>10</v>
      </c>
      <c r="B14562" t="s">
        <v>22</v>
      </c>
      <c r="C14562" t="s">
        <v>11371</v>
      </c>
      <c r="D14562" s="2">
        <v>103786.57</v>
      </c>
      <c r="E14562" s="3">
        <f t="shared" si="454"/>
        <v>4.6976721830970593E-4</v>
      </c>
      <c r="F14562" s="3">
        <f t="shared" si="455"/>
        <v>95.595871524681698</v>
      </c>
      <c r="G14562" t="s">
        <v>14473</v>
      </c>
    </row>
    <row r="14563" spans="1:7" x14ac:dyDescent="0.35">
      <c r="A14563" t="s">
        <v>3</v>
      </c>
      <c r="B14563" t="s">
        <v>8</v>
      </c>
      <c r="C14563" t="s">
        <v>5186</v>
      </c>
      <c r="D14563" s="2">
        <v>103757</v>
      </c>
      <c r="E14563" s="3">
        <f t="shared" si="454"/>
        <v>4.6963337616957727E-4</v>
      </c>
      <c r="F14563" s="3">
        <f t="shared" si="455"/>
        <v>95.596341158057868</v>
      </c>
      <c r="G14563" t="s">
        <v>14473</v>
      </c>
    </row>
    <row r="14564" spans="1:7" x14ac:dyDescent="0.35">
      <c r="A14564" t="s">
        <v>3</v>
      </c>
      <c r="B14564" t="s">
        <v>40</v>
      </c>
      <c r="C14564" t="s">
        <v>1309</v>
      </c>
      <c r="D14564" s="2">
        <v>103747.04</v>
      </c>
      <c r="E14564" s="3">
        <f t="shared" si="454"/>
        <v>4.6958829440712602E-4</v>
      </c>
      <c r="F14564" s="3">
        <f t="shared" si="455"/>
        <v>95.596810746352276</v>
      </c>
      <c r="G14564" t="s">
        <v>14473</v>
      </c>
    </row>
    <row r="14565" spans="1:7" x14ac:dyDescent="0.35">
      <c r="A14565" t="s">
        <v>3</v>
      </c>
      <c r="B14565" t="s">
        <v>62</v>
      </c>
      <c r="C14565" s="7" t="s">
        <v>3123</v>
      </c>
      <c r="D14565" s="2">
        <v>103730.03</v>
      </c>
      <c r="E14565" s="3">
        <f t="shared" si="454"/>
        <v>4.6951130236101208E-4</v>
      </c>
      <c r="F14565" s="3">
        <f t="shared" si="455"/>
        <v>95.597280257654631</v>
      </c>
      <c r="G14565" t="s">
        <v>14480</v>
      </c>
    </row>
    <row r="14566" spans="1:7" x14ac:dyDescent="0.35">
      <c r="A14566" t="s">
        <v>10</v>
      </c>
      <c r="B14566" t="s">
        <v>6</v>
      </c>
      <c r="C14566" t="s">
        <v>13299</v>
      </c>
      <c r="D14566" s="2">
        <v>103727.8</v>
      </c>
      <c r="E14566" s="3">
        <f t="shared" si="454"/>
        <v>4.6950120875355561E-4</v>
      </c>
      <c r="F14566" s="3">
        <f t="shared" si="455"/>
        <v>95.597749758863387</v>
      </c>
      <c r="G14566" t="s">
        <v>14473</v>
      </c>
    </row>
    <row r="14567" spans="1:7" x14ac:dyDescent="0.35">
      <c r="A14567" t="s">
        <v>3</v>
      </c>
      <c r="B14567" t="s">
        <v>22</v>
      </c>
      <c r="C14567" t="s">
        <v>6317</v>
      </c>
      <c r="D14567" s="2">
        <v>103725.49</v>
      </c>
      <c r="E14567" s="3">
        <f t="shared" si="454"/>
        <v>4.6949075304358954E-4</v>
      </c>
      <c r="F14567" s="3">
        <f t="shared" si="455"/>
        <v>95.598219249616434</v>
      </c>
      <c r="G14567" t="s">
        <v>14473</v>
      </c>
    </row>
    <row r="14568" spans="1:7" x14ac:dyDescent="0.35">
      <c r="A14568" t="s">
        <v>3</v>
      </c>
      <c r="B14568" t="s">
        <v>187</v>
      </c>
      <c r="C14568" t="s">
        <v>4326</v>
      </c>
      <c r="D14568" s="2">
        <v>103702.2</v>
      </c>
      <c r="E14568" s="3">
        <f t="shared" si="454"/>
        <v>4.6938533595046819E-4</v>
      </c>
      <c r="F14568" s="3">
        <f t="shared" si="455"/>
        <v>95.598688634952381</v>
      </c>
      <c r="G14568" t="s">
        <v>14473</v>
      </c>
    </row>
    <row r="14569" spans="1:7" x14ac:dyDescent="0.35">
      <c r="A14569" t="s">
        <v>3</v>
      </c>
      <c r="B14569" t="s">
        <v>79</v>
      </c>
      <c r="C14569" t="s">
        <v>13023</v>
      </c>
      <c r="D14569" s="2">
        <v>103696.54</v>
      </c>
      <c r="E14569" s="3">
        <f t="shared" si="454"/>
        <v>4.6935971719791057E-4</v>
      </c>
      <c r="F14569" s="3">
        <f t="shared" si="455"/>
        <v>95.599157994669582</v>
      </c>
      <c r="G14569" t="s">
        <v>14473</v>
      </c>
    </row>
    <row r="14570" spans="1:7" x14ac:dyDescent="0.35">
      <c r="A14570" t="s">
        <v>3</v>
      </c>
      <c r="B14570" t="s">
        <v>8</v>
      </c>
      <c r="C14570" t="s">
        <v>5515</v>
      </c>
      <c r="D14570" s="2">
        <v>103694.47</v>
      </c>
      <c r="E14570" s="3">
        <f t="shared" si="454"/>
        <v>4.6935034779547346E-4</v>
      </c>
      <c r="F14570" s="3">
        <f t="shared" si="455"/>
        <v>95.599627345017382</v>
      </c>
      <c r="G14570" t="s">
        <v>14473</v>
      </c>
    </row>
    <row r="14571" spans="1:7" x14ac:dyDescent="0.35">
      <c r="A14571" t="s">
        <v>3</v>
      </c>
      <c r="B14571" t="s">
        <v>9</v>
      </c>
      <c r="C14571" t="s">
        <v>1341</v>
      </c>
      <c r="D14571" s="2">
        <v>103682.09</v>
      </c>
      <c r="E14571" s="3">
        <f t="shared" si="454"/>
        <v>4.692943124321054E-4</v>
      </c>
      <c r="F14571" s="3">
        <f t="shared" si="455"/>
        <v>95.60009663932982</v>
      </c>
      <c r="G14571" t="s">
        <v>14480</v>
      </c>
    </row>
    <row r="14572" spans="1:7" x14ac:dyDescent="0.35">
      <c r="A14572" t="s">
        <v>3</v>
      </c>
      <c r="B14572" t="s">
        <v>6</v>
      </c>
      <c r="C14572" t="s">
        <v>8360</v>
      </c>
      <c r="D14572" s="2">
        <v>103651.44</v>
      </c>
      <c r="E14572" s="3">
        <f t="shared" si="454"/>
        <v>4.6915558190809643E-4</v>
      </c>
      <c r="F14572" s="3">
        <f t="shared" si="455"/>
        <v>95.600565794911731</v>
      </c>
      <c r="G14572" t="s">
        <v>14480</v>
      </c>
    </row>
    <row r="14573" spans="1:7" x14ac:dyDescent="0.35">
      <c r="A14573" t="s">
        <v>3</v>
      </c>
      <c r="B14573" t="s">
        <v>9</v>
      </c>
      <c r="C14573" t="s">
        <v>1990</v>
      </c>
      <c r="D14573" s="2">
        <v>103647.5</v>
      </c>
      <c r="E14573" s="3">
        <f t="shared" si="454"/>
        <v>4.6913774835949628E-4</v>
      </c>
      <c r="F14573" s="3">
        <f t="shared" si="455"/>
        <v>95.601034932660085</v>
      </c>
      <c r="G14573" t="s">
        <v>14473</v>
      </c>
    </row>
    <row r="14574" spans="1:7" x14ac:dyDescent="0.35">
      <c r="A14574" t="s">
        <v>10</v>
      </c>
      <c r="B14574" t="s">
        <v>6</v>
      </c>
      <c r="C14574" t="s">
        <v>4819</v>
      </c>
      <c r="D14574" s="2">
        <v>103616.77</v>
      </c>
      <c r="E14574" s="3">
        <f t="shared" si="454"/>
        <v>4.6899865573297772E-4</v>
      </c>
      <c r="F14574" s="3">
        <f t="shared" si="455"/>
        <v>95.601503931315818</v>
      </c>
      <c r="G14574" t="s">
        <v>14473</v>
      </c>
    </row>
    <row r="14575" spans="1:7" x14ac:dyDescent="0.35">
      <c r="A14575" t="s">
        <v>10</v>
      </c>
      <c r="B14575" t="s">
        <v>139</v>
      </c>
      <c r="C14575" t="s">
        <v>9990</v>
      </c>
      <c r="D14575" s="2">
        <v>103614</v>
      </c>
      <c r="E14575" s="3">
        <f t="shared" si="454"/>
        <v>4.689861179335811E-4</v>
      </c>
      <c r="F14575" s="3">
        <f t="shared" si="455"/>
        <v>95.601972917433756</v>
      </c>
      <c r="G14575" t="s">
        <v>14473</v>
      </c>
    </row>
    <row r="14576" spans="1:7" x14ac:dyDescent="0.35">
      <c r="A14576" t="s">
        <v>10</v>
      </c>
      <c r="B14576" t="s">
        <v>11</v>
      </c>
      <c r="C14576" t="s">
        <v>9198</v>
      </c>
      <c r="D14576" s="2">
        <v>103612.37</v>
      </c>
      <c r="E14576" s="3">
        <f t="shared" si="454"/>
        <v>4.6897874009494702E-4</v>
      </c>
      <c r="F14576" s="3">
        <f t="shared" si="455"/>
        <v>95.602441896173858</v>
      </c>
      <c r="G14576" t="s">
        <v>14473</v>
      </c>
    </row>
    <row r="14577" spans="1:7" x14ac:dyDescent="0.35">
      <c r="A14577" t="s">
        <v>10</v>
      </c>
      <c r="B14577" t="s">
        <v>9</v>
      </c>
      <c r="C14577" t="s">
        <v>3111</v>
      </c>
      <c r="D14577" s="2">
        <v>103609.54</v>
      </c>
      <c r="E14577" s="3">
        <f t="shared" si="454"/>
        <v>4.6896593071866821E-4</v>
      </c>
      <c r="F14577" s="3">
        <f t="shared" si="455"/>
        <v>95.602910862104579</v>
      </c>
      <c r="G14577" t="s">
        <v>14473</v>
      </c>
    </row>
    <row r="14578" spans="1:7" x14ac:dyDescent="0.35">
      <c r="A14578" t="s">
        <v>10</v>
      </c>
      <c r="B14578" t="s">
        <v>32</v>
      </c>
      <c r="C14578" t="s">
        <v>19</v>
      </c>
      <c r="D14578" s="2">
        <v>103609.3</v>
      </c>
      <c r="E14578" s="3">
        <f t="shared" si="454"/>
        <v>4.6896484441113931E-4</v>
      </c>
      <c r="F14578" s="3">
        <f t="shared" si="455"/>
        <v>95.603379826948995</v>
      </c>
      <c r="G14578" t="s">
        <v>14473</v>
      </c>
    </row>
    <row r="14579" spans="1:7" x14ac:dyDescent="0.35">
      <c r="A14579" t="s">
        <v>3</v>
      </c>
      <c r="B14579" t="s">
        <v>9</v>
      </c>
      <c r="C14579" t="s">
        <v>9688</v>
      </c>
      <c r="D14579" s="2">
        <v>103608.87</v>
      </c>
      <c r="E14579" s="3">
        <f t="shared" si="454"/>
        <v>4.689628981101499E-4</v>
      </c>
      <c r="F14579" s="3">
        <f t="shared" si="455"/>
        <v>95.603848789847106</v>
      </c>
      <c r="G14579" t="s">
        <v>14473</v>
      </c>
    </row>
    <row r="14580" spans="1:7" x14ac:dyDescent="0.35">
      <c r="A14580" t="s">
        <v>3</v>
      </c>
      <c r="B14580" t="s">
        <v>143</v>
      </c>
      <c r="C14580" t="s">
        <v>7106</v>
      </c>
      <c r="D14580" s="2">
        <v>103600</v>
      </c>
      <c r="E14580" s="3">
        <f t="shared" si="454"/>
        <v>4.6892274999439263E-4</v>
      </c>
      <c r="F14580" s="3">
        <f t="shared" si="455"/>
        <v>95.604317712597094</v>
      </c>
      <c r="G14580" t="s">
        <v>14473</v>
      </c>
    </row>
    <row r="14581" spans="1:7" x14ac:dyDescent="0.35">
      <c r="A14581" t="s">
        <v>10</v>
      </c>
      <c r="B14581" t="s">
        <v>9</v>
      </c>
      <c r="C14581" t="s">
        <v>10389</v>
      </c>
      <c r="D14581" s="2">
        <v>103588.17</v>
      </c>
      <c r="E14581" s="3">
        <f t="shared" si="454"/>
        <v>4.6886920408577846E-4</v>
      </c>
      <c r="F14581" s="3">
        <f t="shared" si="455"/>
        <v>95.604786581801179</v>
      </c>
      <c r="G14581" t="s">
        <v>14473</v>
      </c>
    </row>
    <row r="14582" spans="1:7" x14ac:dyDescent="0.35">
      <c r="A14582" t="s">
        <v>3</v>
      </c>
      <c r="B14582" t="s">
        <v>38</v>
      </c>
      <c r="C14582" t="s">
        <v>2479</v>
      </c>
      <c r="D14582" s="2">
        <v>103580.42</v>
      </c>
      <c r="E14582" s="3">
        <f t="shared" si="454"/>
        <v>4.6883412540515626E-4</v>
      </c>
      <c r="F14582" s="3">
        <f t="shared" si="455"/>
        <v>95.605255415926578</v>
      </c>
      <c r="G14582" t="s">
        <v>14480</v>
      </c>
    </row>
    <row r="14583" spans="1:7" x14ac:dyDescent="0.35">
      <c r="A14583" t="s">
        <v>3</v>
      </c>
      <c r="B14583" t="s">
        <v>8</v>
      </c>
      <c r="C14583" t="s">
        <v>9783</v>
      </c>
      <c r="D14583" s="2">
        <v>103576.95</v>
      </c>
      <c r="E14583" s="3">
        <f t="shared" si="454"/>
        <v>4.6881841920880029E-4</v>
      </c>
      <c r="F14583" s="3">
        <f t="shared" si="455"/>
        <v>95.605724234345786</v>
      </c>
      <c r="G14583" t="s">
        <v>14480</v>
      </c>
    </row>
    <row r="14584" spans="1:7" x14ac:dyDescent="0.35">
      <c r="A14584" t="s">
        <v>3</v>
      </c>
      <c r="B14584" t="s">
        <v>15</v>
      </c>
      <c r="C14584" t="s">
        <v>7104</v>
      </c>
      <c r="D14584" s="2">
        <v>103565.55</v>
      </c>
      <c r="E14584" s="3">
        <f t="shared" si="454"/>
        <v>4.6876681960117547E-4</v>
      </c>
      <c r="F14584" s="3">
        <f t="shared" si="455"/>
        <v>95.60619300116538</v>
      </c>
      <c r="G14584" t="s">
        <v>14473</v>
      </c>
    </row>
    <row r="14585" spans="1:7" x14ac:dyDescent="0.35">
      <c r="A14585" t="s">
        <v>10</v>
      </c>
      <c r="B14585" t="s">
        <v>9</v>
      </c>
      <c r="C14585" t="s">
        <v>3889</v>
      </c>
      <c r="D14585" s="2">
        <v>103560.89</v>
      </c>
      <c r="E14585" s="3">
        <f t="shared" si="454"/>
        <v>4.6874572712998845E-4</v>
      </c>
      <c r="F14585" s="3">
        <f t="shared" si="455"/>
        <v>95.606661746892513</v>
      </c>
      <c r="G14585" t="s">
        <v>14480</v>
      </c>
    </row>
    <row r="14586" spans="1:7" x14ac:dyDescent="0.35">
      <c r="A14586" t="s">
        <v>10</v>
      </c>
      <c r="B14586" t="s">
        <v>13</v>
      </c>
      <c r="C14586" t="s">
        <v>11726</v>
      </c>
      <c r="D14586" s="2">
        <v>103539.06</v>
      </c>
      <c r="E14586" s="3">
        <f t="shared" si="454"/>
        <v>4.6864691840766819E-4</v>
      </c>
      <c r="F14586" s="3">
        <f t="shared" si="455"/>
        <v>95.60713039381092</v>
      </c>
      <c r="G14586" t="s">
        <v>14473</v>
      </c>
    </row>
    <row r="14587" spans="1:7" x14ac:dyDescent="0.35">
      <c r="A14587" t="s">
        <v>3</v>
      </c>
      <c r="B14587" t="s">
        <v>15</v>
      </c>
      <c r="C14587" t="s">
        <v>2328</v>
      </c>
      <c r="D14587" s="2">
        <v>103537.19</v>
      </c>
      <c r="E14587" s="3">
        <f t="shared" si="454"/>
        <v>4.6863845426150516E-4</v>
      </c>
      <c r="F14587" s="3">
        <f t="shared" si="455"/>
        <v>95.607599032265185</v>
      </c>
      <c r="G14587" t="s">
        <v>14473</v>
      </c>
    </row>
    <row r="14588" spans="1:7" x14ac:dyDescent="0.35">
      <c r="A14588" t="s">
        <v>3</v>
      </c>
      <c r="B14588" t="s">
        <v>6</v>
      </c>
      <c r="C14588" t="s">
        <v>11369</v>
      </c>
      <c r="D14588" s="2">
        <v>103521.26</v>
      </c>
      <c r="E14588" s="3">
        <f t="shared" si="454"/>
        <v>4.6856635059927142E-4</v>
      </c>
      <c r="F14588" s="3">
        <f t="shared" si="455"/>
        <v>95.60806759861579</v>
      </c>
      <c r="G14588" t="s">
        <v>14473</v>
      </c>
    </row>
    <row r="14589" spans="1:7" x14ac:dyDescent="0.35">
      <c r="A14589" t="s">
        <v>10</v>
      </c>
      <c r="B14589" t="s">
        <v>6</v>
      </c>
      <c r="C14589" t="s">
        <v>3950</v>
      </c>
      <c r="D14589" s="2">
        <v>103518.12</v>
      </c>
      <c r="E14589" s="3">
        <f t="shared" si="454"/>
        <v>4.6855213807576773E-4</v>
      </c>
      <c r="F14589" s="3">
        <f t="shared" si="455"/>
        <v>95.608536150753864</v>
      </c>
      <c r="G14589" t="s">
        <v>14473</v>
      </c>
    </row>
    <row r="14590" spans="1:7" x14ac:dyDescent="0.35">
      <c r="A14590" t="s">
        <v>3</v>
      </c>
      <c r="B14590" t="s">
        <v>33</v>
      </c>
      <c r="C14590" t="s">
        <v>4138</v>
      </c>
      <c r="D14590" s="2">
        <v>103503.88</v>
      </c>
      <c r="E14590" s="3">
        <f t="shared" si="454"/>
        <v>4.6848768382905042E-4</v>
      </c>
      <c r="F14590" s="3">
        <f t="shared" si="455"/>
        <v>95.609004638437696</v>
      </c>
      <c r="G14590" t="s">
        <v>14473</v>
      </c>
    </row>
    <row r="14591" spans="1:7" x14ac:dyDescent="0.35">
      <c r="A14591" t="s">
        <v>10</v>
      </c>
      <c r="B14591" t="s">
        <v>6</v>
      </c>
      <c r="C14591" t="s">
        <v>10993</v>
      </c>
      <c r="D14591" s="2">
        <v>103496.65</v>
      </c>
      <c r="E14591" s="3">
        <f t="shared" si="454"/>
        <v>4.6845495881474086E-4</v>
      </c>
      <c r="F14591" s="3">
        <f t="shared" si="455"/>
        <v>95.609473093396517</v>
      </c>
      <c r="G14591" t="s">
        <v>14473</v>
      </c>
    </row>
    <row r="14592" spans="1:7" x14ac:dyDescent="0.35">
      <c r="A14592" t="s">
        <v>3</v>
      </c>
      <c r="B14592" t="s">
        <v>9</v>
      </c>
      <c r="C14592" t="s">
        <v>545</v>
      </c>
      <c r="D14592" s="2">
        <v>103466.95</v>
      </c>
      <c r="E14592" s="3">
        <f t="shared" si="454"/>
        <v>4.6832052825803404E-4</v>
      </c>
      <c r="F14592" s="3">
        <f t="shared" si="455"/>
        <v>95.609941413924773</v>
      </c>
      <c r="G14592" t="s">
        <v>14473</v>
      </c>
    </row>
    <row r="14593" spans="1:7" x14ac:dyDescent="0.35">
      <c r="A14593" t="s">
        <v>10</v>
      </c>
      <c r="B14593" t="s">
        <v>8</v>
      </c>
      <c r="C14593" t="s">
        <v>3400</v>
      </c>
      <c r="D14593" s="2">
        <v>103448.76</v>
      </c>
      <c r="E14593" s="3">
        <f t="shared" si="454"/>
        <v>4.6823819519990274E-4</v>
      </c>
      <c r="F14593" s="3">
        <f t="shared" si="455"/>
        <v>95.610409652119969</v>
      </c>
      <c r="G14593" t="s">
        <v>14473</v>
      </c>
    </row>
    <row r="14594" spans="1:7" x14ac:dyDescent="0.35">
      <c r="A14594" t="s">
        <v>10</v>
      </c>
      <c r="B14594" t="s">
        <v>13</v>
      </c>
      <c r="C14594" t="s">
        <v>284</v>
      </c>
      <c r="D14594" s="2">
        <v>103432.93</v>
      </c>
      <c r="E14594" s="3">
        <f t="shared" si="454"/>
        <v>4.6816654416580617E-4</v>
      </c>
      <c r="F14594" s="3">
        <f t="shared" si="455"/>
        <v>95.610877818664136</v>
      </c>
      <c r="G14594" t="s">
        <v>14480</v>
      </c>
    </row>
    <row r="14595" spans="1:7" x14ac:dyDescent="0.35">
      <c r="A14595" t="s">
        <v>3</v>
      </c>
      <c r="B14595" t="s">
        <v>13</v>
      </c>
      <c r="C14595" t="s">
        <v>703</v>
      </c>
      <c r="D14595" s="2">
        <v>103427.55</v>
      </c>
      <c r="E14595" s="3">
        <f t="shared" ref="E14595:E14658" si="456">(D14595/$D$29638)*100</f>
        <v>4.6814219277203228E-4</v>
      </c>
      <c r="F14595" s="3">
        <f t="shared" si="455"/>
        <v>95.611345960856909</v>
      </c>
      <c r="G14595" t="s">
        <v>14473</v>
      </c>
    </row>
    <row r="14596" spans="1:7" x14ac:dyDescent="0.35">
      <c r="A14596" t="s">
        <v>10</v>
      </c>
      <c r="B14596" t="s">
        <v>16</v>
      </c>
      <c r="C14596" t="s">
        <v>5735</v>
      </c>
      <c r="D14596" s="2">
        <v>103426</v>
      </c>
      <c r="E14596" s="3">
        <f t="shared" si="456"/>
        <v>4.6813517703590785E-4</v>
      </c>
      <c r="F14596" s="3">
        <f t="shared" ref="F14596:F14659" si="457">E14596+F14595</f>
        <v>95.611814096033939</v>
      </c>
      <c r="G14596" t="s">
        <v>14473</v>
      </c>
    </row>
    <row r="14597" spans="1:7" x14ac:dyDescent="0.35">
      <c r="A14597" t="s">
        <v>10</v>
      </c>
      <c r="B14597" t="s">
        <v>6</v>
      </c>
      <c r="C14597" t="s">
        <v>423</v>
      </c>
      <c r="D14597" s="2">
        <v>103415.53</v>
      </c>
      <c r="E14597" s="3">
        <f t="shared" si="456"/>
        <v>4.6808778686995765E-4</v>
      </c>
      <c r="F14597" s="3">
        <f t="shared" si="457"/>
        <v>95.61228218382081</v>
      </c>
      <c r="G14597" t="s">
        <v>14473</v>
      </c>
    </row>
    <row r="14598" spans="1:7" x14ac:dyDescent="0.35">
      <c r="A14598" t="s">
        <v>3</v>
      </c>
      <c r="B14598" t="s">
        <v>8</v>
      </c>
      <c r="C14598" s="8" t="s">
        <v>1277</v>
      </c>
      <c r="D14598" s="2">
        <v>103413.54</v>
      </c>
      <c r="E14598" s="3">
        <f t="shared" si="456"/>
        <v>4.6807877957003014E-4</v>
      </c>
      <c r="F14598" s="3">
        <f t="shared" si="457"/>
        <v>95.612750262600386</v>
      </c>
      <c r="G14598" t="s">
        <v>14480</v>
      </c>
    </row>
    <row r="14599" spans="1:7" x14ac:dyDescent="0.35">
      <c r="A14599" t="s">
        <v>10</v>
      </c>
      <c r="B14599" t="s">
        <v>180</v>
      </c>
      <c r="C14599" t="s">
        <v>2633</v>
      </c>
      <c r="D14599" s="2">
        <v>103406.33</v>
      </c>
      <c r="E14599" s="3">
        <f t="shared" si="456"/>
        <v>4.680461450813481E-4</v>
      </c>
      <c r="F14599" s="3">
        <f t="shared" si="457"/>
        <v>95.613218308745473</v>
      </c>
      <c r="G14599" t="s">
        <v>14480</v>
      </c>
    </row>
    <row r="14600" spans="1:7" x14ac:dyDescent="0.35">
      <c r="A14600" t="s">
        <v>10</v>
      </c>
      <c r="B14600" t="s">
        <v>40</v>
      </c>
      <c r="C14600" t="s">
        <v>1309</v>
      </c>
      <c r="D14600" s="2">
        <v>103390.85</v>
      </c>
      <c r="E14600" s="3">
        <f t="shared" si="456"/>
        <v>4.6797607824573123E-4</v>
      </c>
      <c r="F14600" s="3">
        <f t="shared" si="457"/>
        <v>95.613686284823714</v>
      </c>
      <c r="G14600" t="s">
        <v>14473</v>
      </c>
    </row>
    <row r="14601" spans="1:7" x14ac:dyDescent="0.35">
      <c r="A14601" t="s">
        <v>3</v>
      </c>
      <c r="B14601" t="s">
        <v>8</v>
      </c>
      <c r="C14601" t="s">
        <v>5840</v>
      </c>
      <c r="D14601" s="2">
        <v>103388.41</v>
      </c>
      <c r="E14601" s="3">
        <f t="shared" si="456"/>
        <v>4.6796503411918695E-4</v>
      </c>
      <c r="F14601" s="3">
        <f t="shared" si="457"/>
        <v>95.614154249857833</v>
      </c>
      <c r="G14601" t="s">
        <v>14473</v>
      </c>
    </row>
    <row r="14602" spans="1:7" x14ac:dyDescent="0.35">
      <c r="A14602" t="s">
        <v>10</v>
      </c>
      <c r="B14602" t="s">
        <v>180</v>
      </c>
      <c r="C14602" t="s">
        <v>8601</v>
      </c>
      <c r="D14602" s="2">
        <v>103377.2</v>
      </c>
      <c r="E14602" s="3">
        <f t="shared" si="456"/>
        <v>4.6791429450502247E-4</v>
      </c>
      <c r="F14602" s="3">
        <f t="shared" si="457"/>
        <v>95.614622164152337</v>
      </c>
      <c r="G14602" t="s">
        <v>14480</v>
      </c>
    </row>
    <row r="14603" spans="1:7" x14ac:dyDescent="0.35">
      <c r="A14603" t="s">
        <v>10</v>
      </c>
      <c r="B14603" t="s">
        <v>148</v>
      </c>
      <c r="C14603" t="s">
        <v>6878</v>
      </c>
      <c r="D14603" s="2">
        <v>103375.22</v>
      </c>
      <c r="E14603" s="3">
        <f t="shared" si="456"/>
        <v>4.6790533246790869E-4</v>
      </c>
      <c r="F14603" s="3">
        <f t="shared" si="457"/>
        <v>95.615090069484808</v>
      </c>
      <c r="G14603" t="s">
        <v>14473</v>
      </c>
    </row>
    <row r="14604" spans="1:7" x14ac:dyDescent="0.35">
      <c r="A14604" t="s">
        <v>3</v>
      </c>
      <c r="B14604" t="s">
        <v>16</v>
      </c>
      <c r="C14604" t="s">
        <v>3171</v>
      </c>
      <c r="D14604" s="2">
        <v>103371.06</v>
      </c>
      <c r="E14604" s="3">
        <f t="shared" si="456"/>
        <v>4.6788650313740699E-4</v>
      </c>
      <c r="F14604" s="3">
        <f t="shared" si="457"/>
        <v>95.615557955987938</v>
      </c>
      <c r="G14604" t="s">
        <v>14473</v>
      </c>
    </row>
    <row r="14605" spans="1:7" x14ac:dyDescent="0.35">
      <c r="A14605" t="s">
        <v>3</v>
      </c>
      <c r="B14605" t="s">
        <v>22</v>
      </c>
      <c r="C14605" t="s">
        <v>6130</v>
      </c>
      <c r="D14605" s="2">
        <v>103362.5</v>
      </c>
      <c r="E14605" s="3">
        <f t="shared" si="456"/>
        <v>4.6784775816887465E-4</v>
      </c>
      <c r="F14605" s="3">
        <f t="shared" si="457"/>
        <v>95.616025803746112</v>
      </c>
      <c r="G14605" t="s">
        <v>14473</v>
      </c>
    </row>
    <row r="14606" spans="1:7" x14ac:dyDescent="0.35">
      <c r="A14606" t="s">
        <v>10</v>
      </c>
      <c r="B14606" t="s">
        <v>9</v>
      </c>
      <c r="C14606" t="s">
        <v>5299</v>
      </c>
      <c r="D14606" s="2">
        <v>103359.94</v>
      </c>
      <c r="E14606" s="3">
        <f t="shared" si="456"/>
        <v>4.678361708885659E-4</v>
      </c>
      <c r="F14606" s="3">
        <f t="shared" si="457"/>
        <v>95.616493639916996</v>
      </c>
      <c r="G14606" t="s">
        <v>14480</v>
      </c>
    </row>
    <row r="14607" spans="1:7" x14ac:dyDescent="0.35">
      <c r="A14607" t="s">
        <v>3</v>
      </c>
      <c r="B14607" t="s">
        <v>9</v>
      </c>
      <c r="C14607" t="s">
        <v>10470</v>
      </c>
      <c r="D14607" s="2">
        <v>103354.37</v>
      </c>
      <c r="E14607" s="3">
        <f t="shared" si="456"/>
        <v>4.6781095950133167E-4</v>
      </c>
      <c r="F14607" s="3">
        <f t="shared" si="457"/>
        <v>95.616961450876502</v>
      </c>
      <c r="G14607" t="s">
        <v>14480</v>
      </c>
    </row>
    <row r="14608" spans="1:7" x14ac:dyDescent="0.35">
      <c r="A14608" t="s">
        <v>3</v>
      </c>
      <c r="B14608" t="s">
        <v>36</v>
      </c>
      <c r="C14608" t="s">
        <v>4287</v>
      </c>
      <c r="D14608" s="2">
        <v>103351.64</v>
      </c>
      <c r="E14608" s="3">
        <f t="shared" si="456"/>
        <v>4.6779860275318987E-4</v>
      </c>
      <c r="F14608" s="3">
        <f t="shared" si="457"/>
        <v>95.617429249479258</v>
      </c>
      <c r="G14608" t="s">
        <v>14473</v>
      </c>
    </row>
    <row r="14609" spans="1:7" x14ac:dyDescent="0.35">
      <c r="A14609" t="s">
        <v>10</v>
      </c>
      <c r="B14609" t="s">
        <v>11</v>
      </c>
      <c r="C14609" t="s">
        <v>484</v>
      </c>
      <c r="D14609" s="2">
        <v>103339.28</v>
      </c>
      <c r="E14609" s="3">
        <f t="shared" si="456"/>
        <v>4.6774265791544922E-4</v>
      </c>
      <c r="F14609" s="3">
        <f t="shared" si="457"/>
        <v>95.617896992137176</v>
      </c>
      <c r="G14609" t="s">
        <v>14473</v>
      </c>
    </row>
    <row r="14610" spans="1:7" x14ac:dyDescent="0.35">
      <c r="A14610" t="s">
        <v>3</v>
      </c>
      <c r="B14610" t="s">
        <v>9</v>
      </c>
      <c r="C14610" t="s">
        <v>1956</v>
      </c>
      <c r="D14610" s="2">
        <v>103318.83</v>
      </c>
      <c r="E14610" s="3">
        <f t="shared" si="456"/>
        <v>4.6765009546142046E-4</v>
      </c>
      <c r="F14610" s="3">
        <f t="shared" si="457"/>
        <v>95.618364642232635</v>
      </c>
      <c r="G14610" t="s">
        <v>14473</v>
      </c>
    </row>
    <row r="14611" spans="1:7" x14ac:dyDescent="0.35">
      <c r="A14611" t="s">
        <v>3</v>
      </c>
      <c r="B14611" t="s">
        <v>13</v>
      </c>
      <c r="C14611" t="s">
        <v>1698</v>
      </c>
      <c r="D14611" s="2">
        <v>103313.42</v>
      </c>
      <c r="E14611" s="3">
        <f t="shared" si="456"/>
        <v>4.6762560827920548E-4</v>
      </c>
      <c r="F14611" s="3">
        <f t="shared" si="457"/>
        <v>95.618832267840915</v>
      </c>
      <c r="G14611" t="s">
        <v>14480</v>
      </c>
    </row>
    <row r="14612" spans="1:7" x14ac:dyDescent="0.35">
      <c r="A14612" t="s">
        <v>3</v>
      </c>
      <c r="B14612" t="s">
        <v>195</v>
      </c>
      <c r="C14612" t="s">
        <v>3254</v>
      </c>
      <c r="D14612" s="2">
        <v>103306.44</v>
      </c>
      <c r="E14612" s="3">
        <f t="shared" si="456"/>
        <v>4.6759401483523866E-4</v>
      </c>
      <c r="F14612" s="3">
        <f t="shared" si="457"/>
        <v>95.619299861855751</v>
      </c>
      <c r="G14612" t="s">
        <v>14473</v>
      </c>
    </row>
    <row r="14613" spans="1:7" x14ac:dyDescent="0.35">
      <c r="A14613" t="s">
        <v>3</v>
      </c>
      <c r="B14613" t="s">
        <v>6</v>
      </c>
      <c r="C14613" t="s">
        <v>6019</v>
      </c>
      <c r="D14613" s="2">
        <v>103305.24</v>
      </c>
      <c r="E14613" s="3">
        <f t="shared" si="456"/>
        <v>4.6758858329759394E-4</v>
      </c>
      <c r="F14613" s="3">
        <f t="shared" si="457"/>
        <v>95.619767450439042</v>
      </c>
      <c r="G14613" t="s">
        <v>14480</v>
      </c>
    </row>
    <row r="14614" spans="1:7" x14ac:dyDescent="0.35">
      <c r="A14614" t="s">
        <v>3</v>
      </c>
      <c r="B14614" t="s">
        <v>9</v>
      </c>
      <c r="C14614" s="8" t="s">
        <v>11024</v>
      </c>
      <c r="D14614" s="2">
        <v>103295.55</v>
      </c>
      <c r="E14614" s="3">
        <f t="shared" si="456"/>
        <v>4.6754472363111279E-4</v>
      </c>
      <c r="F14614" s="3">
        <f t="shared" si="457"/>
        <v>95.620234995162676</v>
      </c>
      <c r="G14614" t="s">
        <v>14480</v>
      </c>
    </row>
    <row r="14615" spans="1:7" x14ac:dyDescent="0.35">
      <c r="A14615" t="s">
        <v>10</v>
      </c>
      <c r="B14615" t="s">
        <v>57</v>
      </c>
      <c r="C14615" t="s">
        <v>9109</v>
      </c>
      <c r="D14615" s="2">
        <v>103265.3</v>
      </c>
      <c r="E14615" s="3">
        <f t="shared" si="456"/>
        <v>4.6740780361965214E-4</v>
      </c>
      <c r="F14615" s="3">
        <f t="shared" si="457"/>
        <v>95.620702402966302</v>
      </c>
      <c r="G14615" t="s">
        <v>14473</v>
      </c>
    </row>
    <row r="14616" spans="1:7" x14ac:dyDescent="0.35">
      <c r="A14616" t="s">
        <v>10</v>
      </c>
      <c r="B14616" t="s">
        <v>134</v>
      </c>
      <c r="C14616" t="s">
        <v>12830</v>
      </c>
      <c r="D14616" s="2">
        <v>103263.38</v>
      </c>
      <c r="E14616" s="3">
        <f t="shared" si="456"/>
        <v>4.6739911315942054E-4</v>
      </c>
      <c r="F14616" s="3">
        <f t="shared" si="457"/>
        <v>95.621169802079464</v>
      </c>
      <c r="G14616" t="s">
        <v>14480</v>
      </c>
    </row>
    <row r="14617" spans="1:7" x14ac:dyDescent="0.35">
      <c r="A14617" t="s">
        <v>10</v>
      </c>
      <c r="B14617" t="s">
        <v>9</v>
      </c>
      <c r="C14617" t="s">
        <v>8762</v>
      </c>
      <c r="D14617" s="2">
        <v>103260.5</v>
      </c>
      <c r="E14617" s="3">
        <f t="shared" si="456"/>
        <v>4.6738607746907323E-4</v>
      </c>
      <c r="F14617" s="3">
        <f t="shared" si="457"/>
        <v>95.621637188156939</v>
      </c>
      <c r="G14617" t="s">
        <v>14473</v>
      </c>
    </row>
    <row r="14618" spans="1:7" x14ac:dyDescent="0.35">
      <c r="A14618" t="s">
        <v>3</v>
      </c>
      <c r="B14618" t="s">
        <v>180</v>
      </c>
      <c r="C14618" t="s">
        <v>7476</v>
      </c>
      <c r="D14618" s="2">
        <v>103255.4</v>
      </c>
      <c r="E14618" s="3">
        <f t="shared" si="456"/>
        <v>4.6736299343408307E-4</v>
      </c>
      <c r="F14618" s="3">
        <f t="shared" si="457"/>
        <v>95.622104551150372</v>
      </c>
      <c r="G14618" t="s">
        <v>14480</v>
      </c>
    </row>
    <row r="14619" spans="1:7" x14ac:dyDescent="0.35">
      <c r="A14619" t="s">
        <v>3</v>
      </c>
      <c r="B14619" t="s">
        <v>9</v>
      </c>
      <c r="C14619" t="s">
        <v>4806</v>
      </c>
      <c r="D14619" s="2">
        <v>103246.46</v>
      </c>
      <c r="E14619" s="3">
        <f t="shared" si="456"/>
        <v>4.6732252847862999E-4</v>
      </c>
      <c r="F14619" s="3">
        <f t="shared" si="457"/>
        <v>95.622571873678851</v>
      </c>
      <c r="G14619" t="s">
        <v>14473</v>
      </c>
    </row>
    <row r="14620" spans="1:7" x14ac:dyDescent="0.35">
      <c r="A14620" t="s">
        <v>3</v>
      </c>
      <c r="B14620" t="s">
        <v>9</v>
      </c>
      <c r="C14620" t="s">
        <v>1657</v>
      </c>
      <c r="D14620" s="2">
        <v>103245.9</v>
      </c>
      <c r="E14620" s="3">
        <f t="shared" si="456"/>
        <v>4.6731999376106237E-4</v>
      </c>
      <c r="F14620" s="3">
        <f t="shared" si="457"/>
        <v>95.623039193672611</v>
      </c>
      <c r="G14620" t="s">
        <v>14480</v>
      </c>
    </row>
    <row r="14621" spans="1:7" x14ac:dyDescent="0.35">
      <c r="A14621" t="s">
        <v>10</v>
      </c>
      <c r="B14621" t="s">
        <v>62</v>
      </c>
      <c r="C14621" t="s">
        <v>5338</v>
      </c>
      <c r="D14621" s="2">
        <v>103245.18</v>
      </c>
      <c r="E14621" s="3">
        <f t="shared" si="456"/>
        <v>4.6731673483847556E-4</v>
      </c>
      <c r="F14621" s="3">
        <f t="shared" si="457"/>
        <v>95.623506510407452</v>
      </c>
      <c r="G14621" t="s">
        <v>14473</v>
      </c>
    </row>
    <row r="14622" spans="1:7" x14ac:dyDescent="0.35">
      <c r="A14622" t="s">
        <v>10</v>
      </c>
      <c r="B14622" t="s">
        <v>36</v>
      </c>
      <c r="C14622" s="8" t="s">
        <v>766</v>
      </c>
      <c r="D14622" s="2">
        <v>103226.98</v>
      </c>
      <c r="E14622" s="3">
        <f t="shared" si="456"/>
        <v>4.6723435651753058E-4</v>
      </c>
      <c r="F14622" s="3">
        <f t="shared" si="457"/>
        <v>95.623973744763973</v>
      </c>
      <c r="G14622" t="s">
        <v>14480</v>
      </c>
    </row>
    <row r="14623" spans="1:7" x14ac:dyDescent="0.35">
      <c r="A14623" t="s">
        <v>3</v>
      </c>
      <c r="B14623" t="s">
        <v>6</v>
      </c>
      <c r="C14623" t="s">
        <v>8051</v>
      </c>
      <c r="D14623" s="2">
        <v>103223.69</v>
      </c>
      <c r="E14623" s="3">
        <f t="shared" si="456"/>
        <v>4.6721946505182138E-4</v>
      </c>
      <c r="F14623" s="3">
        <f t="shared" si="457"/>
        <v>95.624440964229024</v>
      </c>
      <c r="G14623" t="s">
        <v>14480</v>
      </c>
    </row>
    <row r="14624" spans="1:7" x14ac:dyDescent="0.35">
      <c r="A14624" t="s">
        <v>10</v>
      </c>
      <c r="B14624" t="s">
        <v>22</v>
      </c>
      <c r="C14624" t="s">
        <v>1862</v>
      </c>
      <c r="D14624" s="2">
        <v>103207.73</v>
      </c>
      <c r="E14624" s="3">
        <f t="shared" si="456"/>
        <v>4.6714722560114649E-4</v>
      </c>
      <c r="F14624" s="3">
        <f t="shared" si="457"/>
        <v>95.62490811145463</v>
      </c>
      <c r="G14624" t="s">
        <v>14473</v>
      </c>
    </row>
    <row r="14625" spans="1:7" x14ac:dyDescent="0.35">
      <c r="A14625" t="s">
        <v>10</v>
      </c>
      <c r="B14625" t="s">
        <v>8</v>
      </c>
      <c r="C14625" t="s">
        <v>11209</v>
      </c>
      <c r="D14625" s="2">
        <v>103195.73</v>
      </c>
      <c r="E14625" s="3">
        <f t="shared" si="456"/>
        <v>4.6709291022469928E-4</v>
      </c>
      <c r="F14625" s="3">
        <f t="shared" si="457"/>
        <v>95.625375204364857</v>
      </c>
      <c r="G14625" t="s">
        <v>14480</v>
      </c>
    </row>
    <row r="14626" spans="1:7" x14ac:dyDescent="0.35">
      <c r="A14626" t="s">
        <v>10</v>
      </c>
      <c r="B14626" t="s">
        <v>11</v>
      </c>
      <c r="C14626" t="s">
        <v>1739</v>
      </c>
      <c r="D14626" s="2">
        <v>103190.98</v>
      </c>
      <c r="E14626" s="3">
        <f t="shared" si="456"/>
        <v>4.6707141038818893E-4</v>
      </c>
      <c r="F14626" s="3">
        <f t="shared" si="457"/>
        <v>95.625842275775241</v>
      </c>
      <c r="G14626" t="s">
        <v>14473</v>
      </c>
    </row>
    <row r="14627" spans="1:7" x14ac:dyDescent="0.35">
      <c r="A14627" t="s">
        <v>10</v>
      </c>
      <c r="B14627" t="s">
        <v>55</v>
      </c>
      <c r="C14627" t="s">
        <v>149</v>
      </c>
      <c r="D14627" s="2">
        <v>103190.78</v>
      </c>
      <c r="E14627" s="3">
        <f t="shared" si="456"/>
        <v>4.6707050513191485E-4</v>
      </c>
      <c r="F14627" s="3">
        <f t="shared" si="457"/>
        <v>95.626309346280379</v>
      </c>
      <c r="G14627" t="s">
        <v>14473</v>
      </c>
    </row>
    <row r="14628" spans="1:7" x14ac:dyDescent="0.35">
      <c r="A14628" t="s">
        <v>10</v>
      </c>
      <c r="B14628" t="s">
        <v>37</v>
      </c>
      <c r="C14628" t="s">
        <v>131</v>
      </c>
      <c r="D14628" s="2">
        <v>103172.17</v>
      </c>
      <c r="E14628" s="3">
        <f t="shared" si="456"/>
        <v>4.6698627103560787E-4</v>
      </c>
      <c r="F14628" s="3">
        <f t="shared" si="457"/>
        <v>95.626776332551415</v>
      </c>
      <c r="G14628" t="s">
        <v>14473</v>
      </c>
    </row>
    <row r="14629" spans="1:7" x14ac:dyDescent="0.35">
      <c r="A14629" t="s">
        <v>10</v>
      </c>
      <c r="B14629" t="s">
        <v>40</v>
      </c>
      <c r="C14629" s="8" t="s">
        <v>13762</v>
      </c>
      <c r="D14629" s="2">
        <v>103165.78</v>
      </c>
      <c r="E14629" s="3">
        <f t="shared" si="456"/>
        <v>4.6695734809764971E-4</v>
      </c>
      <c r="F14629" s="3">
        <f t="shared" si="457"/>
        <v>95.627243289899511</v>
      </c>
      <c r="G14629" t="s">
        <v>14480</v>
      </c>
    </row>
    <row r="14630" spans="1:7" x14ac:dyDescent="0.35">
      <c r="A14630" t="s">
        <v>3</v>
      </c>
      <c r="B14630" t="s">
        <v>180</v>
      </c>
      <c r="C14630" t="s">
        <v>7035</v>
      </c>
      <c r="D14630" s="2">
        <v>103144.25</v>
      </c>
      <c r="E14630" s="3">
        <f t="shared" si="456"/>
        <v>4.6685989725974071E-4</v>
      </c>
      <c r="F14630" s="3">
        <f t="shared" si="457"/>
        <v>95.627710149796769</v>
      </c>
      <c r="G14630" t="s">
        <v>14473</v>
      </c>
    </row>
    <row r="14631" spans="1:7" x14ac:dyDescent="0.35">
      <c r="A14631" t="s">
        <v>3</v>
      </c>
      <c r="B14631" t="s">
        <v>29</v>
      </c>
      <c r="C14631" t="s">
        <v>149</v>
      </c>
      <c r="D14631" s="2">
        <v>103128.43</v>
      </c>
      <c r="E14631" s="3">
        <f t="shared" si="456"/>
        <v>4.6678829148845771E-4</v>
      </c>
      <c r="F14631" s="3">
        <f t="shared" si="457"/>
        <v>95.628176938088259</v>
      </c>
      <c r="G14631" t="s">
        <v>14473</v>
      </c>
    </row>
    <row r="14632" spans="1:7" x14ac:dyDescent="0.35">
      <c r="A14632" t="s">
        <v>3</v>
      </c>
      <c r="B14632" t="s">
        <v>6</v>
      </c>
      <c r="C14632" t="s">
        <v>1916</v>
      </c>
      <c r="D14632" s="2">
        <v>103128.36</v>
      </c>
      <c r="E14632" s="3">
        <f t="shared" si="456"/>
        <v>4.6678797464876179E-4</v>
      </c>
      <c r="F14632" s="3">
        <f t="shared" si="457"/>
        <v>95.628643726062904</v>
      </c>
      <c r="G14632" t="s">
        <v>14473</v>
      </c>
    </row>
    <row r="14633" spans="1:7" x14ac:dyDescent="0.35">
      <c r="A14633" t="s">
        <v>10</v>
      </c>
      <c r="B14633" t="s">
        <v>180</v>
      </c>
      <c r="C14633" t="s">
        <v>9713</v>
      </c>
      <c r="D14633" s="2">
        <v>103125.23</v>
      </c>
      <c r="E14633" s="3">
        <f t="shared" si="456"/>
        <v>4.6677380738807184E-4</v>
      </c>
      <c r="F14633" s="3">
        <f t="shared" si="457"/>
        <v>95.629110499870293</v>
      </c>
      <c r="G14633" t="s">
        <v>14480</v>
      </c>
    </row>
    <row r="14634" spans="1:7" x14ac:dyDescent="0.35">
      <c r="A14634" t="s">
        <v>10</v>
      </c>
      <c r="B14634" t="s">
        <v>6</v>
      </c>
      <c r="C14634" t="s">
        <v>1222</v>
      </c>
      <c r="D14634" s="2">
        <v>103118.52</v>
      </c>
      <c r="E14634" s="3">
        <f t="shared" si="456"/>
        <v>4.6674343604007513E-4</v>
      </c>
      <c r="F14634" s="3">
        <f t="shared" si="457"/>
        <v>95.629577243306329</v>
      </c>
      <c r="G14634" t="s">
        <v>14473</v>
      </c>
    </row>
    <row r="14635" spans="1:7" x14ac:dyDescent="0.35">
      <c r="A14635" t="s">
        <v>10</v>
      </c>
      <c r="B14635" t="s">
        <v>96</v>
      </c>
      <c r="C14635" t="s">
        <v>13951</v>
      </c>
      <c r="D14635" s="2">
        <v>103107.29</v>
      </c>
      <c r="E14635" s="3">
        <f t="shared" si="456"/>
        <v>4.6669260590028323E-4</v>
      </c>
      <c r="F14635" s="3">
        <f t="shared" si="457"/>
        <v>95.630043935912227</v>
      </c>
      <c r="G14635" t="s">
        <v>14480</v>
      </c>
    </row>
    <row r="14636" spans="1:7" x14ac:dyDescent="0.35">
      <c r="A14636" t="s">
        <v>10</v>
      </c>
      <c r="B14636" t="s">
        <v>38</v>
      </c>
      <c r="C14636" t="s">
        <v>2694</v>
      </c>
      <c r="D14636" s="2">
        <v>103105.65</v>
      </c>
      <c r="E14636" s="3">
        <f t="shared" si="456"/>
        <v>4.6668518279883547E-4</v>
      </c>
      <c r="F14636" s="3">
        <f t="shared" si="457"/>
        <v>95.630510621095027</v>
      </c>
      <c r="G14636" t="s">
        <v>14473</v>
      </c>
    </row>
    <row r="14637" spans="1:7" x14ac:dyDescent="0.35">
      <c r="A14637" t="s">
        <v>3</v>
      </c>
      <c r="B14637" t="s">
        <v>143</v>
      </c>
      <c r="C14637" s="13" t="s">
        <v>14073</v>
      </c>
      <c r="D14637" s="2">
        <v>103104.84</v>
      </c>
      <c r="E14637" s="3">
        <f t="shared" si="456"/>
        <v>4.6668151651092527E-4</v>
      </c>
      <c r="F14637" s="3">
        <f t="shared" si="457"/>
        <v>95.630977302611541</v>
      </c>
      <c r="G14637" t="s">
        <v>14480</v>
      </c>
    </row>
    <row r="14638" spans="1:7" x14ac:dyDescent="0.35">
      <c r="A14638" t="s">
        <v>10</v>
      </c>
      <c r="B14638" t="s">
        <v>9</v>
      </c>
      <c r="C14638" t="s">
        <v>4656</v>
      </c>
      <c r="D14638" s="2">
        <v>103103.6</v>
      </c>
      <c r="E14638" s="3">
        <f t="shared" si="456"/>
        <v>4.6667590392202577E-4</v>
      </c>
      <c r="F14638" s="3">
        <f t="shared" si="457"/>
        <v>95.631443978515463</v>
      </c>
      <c r="G14638" t="s">
        <v>14480</v>
      </c>
    </row>
    <row r="14639" spans="1:7" x14ac:dyDescent="0.35">
      <c r="A14639" t="s">
        <v>3</v>
      </c>
      <c r="B14639" t="s">
        <v>9</v>
      </c>
      <c r="C14639" t="s">
        <v>12377</v>
      </c>
      <c r="D14639" s="2">
        <v>103096.88</v>
      </c>
      <c r="E14639" s="3">
        <f t="shared" si="456"/>
        <v>4.6664548731121527E-4</v>
      </c>
      <c r="F14639" s="3">
        <f t="shared" si="457"/>
        <v>95.631910624002771</v>
      </c>
      <c r="G14639" t="s">
        <v>14473</v>
      </c>
    </row>
    <row r="14640" spans="1:7" x14ac:dyDescent="0.35">
      <c r="A14640" t="s">
        <v>10</v>
      </c>
      <c r="B14640" t="s">
        <v>9</v>
      </c>
      <c r="C14640" t="s">
        <v>12735</v>
      </c>
      <c r="D14640" s="2">
        <v>103074.61</v>
      </c>
      <c r="E14640" s="3">
        <f t="shared" si="456"/>
        <v>4.6654468702509192E-4</v>
      </c>
      <c r="F14640" s="3">
        <f t="shared" si="457"/>
        <v>95.6323771686898</v>
      </c>
      <c r="G14640" t="s">
        <v>14480</v>
      </c>
    </row>
    <row r="14641" spans="1:7" x14ac:dyDescent="0.35">
      <c r="A14641" t="s">
        <v>3</v>
      </c>
      <c r="B14641" t="s">
        <v>9</v>
      </c>
      <c r="C14641" t="s">
        <v>12568</v>
      </c>
      <c r="D14641" s="2">
        <v>103071.6</v>
      </c>
      <c r="E14641" s="3">
        <f t="shared" si="456"/>
        <v>4.6653106291816645E-4</v>
      </c>
      <c r="F14641" s="3">
        <f t="shared" si="457"/>
        <v>95.632843699752712</v>
      </c>
      <c r="G14641" t="s">
        <v>14473</v>
      </c>
    </row>
    <row r="14642" spans="1:7" x14ac:dyDescent="0.35">
      <c r="A14642" t="s">
        <v>10</v>
      </c>
      <c r="B14642" t="s">
        <v>6</v>
      </c>
      <c r="C14642" t="s">
        <v>10258</v>
      </c>
      <c r="D14642" s="2">
        <v>103060.91</v>
      </c>
      <c r="E14642" s="3">
        <f t="shared" si="456"/>
        <v>4.6648267697031471E-4</v>
      </c>
      <c r="F14642" s="3">
        <f t="shared" si="457"/>
        <v>95.633310182429682</v>
      </c>
      <c r="G14642" t="s">
        <v>14480</v>
      </c>
    </row>
    <row r="14643" spans="1:7" x14ac:dyDescent="0.35">
      <c r="A14643" t="s">
        <v>10</v>
      </c>
      <c r="B14643" t="s">
        <v>9</v>
      </c>
      <c r="C14643" t="s">
        <v>149</v>
      </c>
      <c r="D14643" s="2">
        <v>103050.63</v>
      </c>
      <c r="E14643" s="3">
        <f t="shared" si="456"/>
        <v>4.664361467978249E-4</v>
      </c>
      <c r="F14643" s="3">
        <f t="shared" si="457"/>
        <v>95.633776618576476</v>
      </c>
      <c r="G14643" t="s">
        <v>14473</v>
      </c>
    </row>
    <row r="14644" spans="1:7" x14ac:dyDescent="0.35">
      <c r="A14644" t="s">
        <v>3</v>
      </c>
      <c r="B14644" t="s">
        <v>80</v>
      </c>
      <c r="C14644" t="s">
        <v>1482</v>
      </c>
      <c r="D14644" s="2">
        <v>103038.03</v>
      </c>
      <c r="E14644" s="3">
        <f t="shared" si="456"/>
        <v>4.6637911565255535E-4</v>
      </c>
      <c r="F14644" s="3">
        <f t="shared" si="457"/>
        <v>95.634242997692127</v>
      </c>
      <c r="G14644" t="s">
        <v>14473</v>
      </c>
    </row>
    <row r="14645" spans="1:7" x14ac:dyDescent="0.35">
      <c r="A14645" t="s">
        <v>10</v>
      </c>
      <c r="B14645" t="s">
        <v>38</v>
      </c>
      <c r="C14645" s="7" t="s">
        <v>737</v>
      </c>
      <c r="D14645" s="2">
        <v>103020.61</v>
      </c>
      <c r="E14645" s="3">
        <f t="shared" si="456"/>
        <v>4.6630026783107942E-4</v>
      </c>
      <c r="F14645" s="3">
        <f t="shared" si="457"/>
        <v>95.634709297959958</v>
      </c>
      <c r="G14645" t="s">
        <v>14480</v>
      </c>
    </row>
    <row r="14646" spans="1:7" x14ac:dyDescent="0.35">
      <c r="A14646" t="s">
        <v>3</v>
      </c>
      <c r="B14646" t="s">
        <v>9</v>
      </c>
      <c r="C14646" t="s">
        <v>1496</v>
      </c>
      <c r="D14646" s="2">
        <v>103020.2</v>
      </c>
      <c r="E14646" s="3">
        <f t="shared" si="456"/>
        <v>4.6629841205571748E-4</v>
      </c>
      <c r="F14646" s="3">
        <f t="shared" si="457"/>
        <v>95.635175596372008</v>
      </c>
      <c r="G14646" t="s">
        <v>14473</v>
      </c>
    </row>
    <row r="14647" spans="1:7" x14ac:dyDescent="0.35">
      <c r="A14647" t="s">
        <v>10</v>
      </c>
      <c r="B14647" t="s">
        <v>180</v>
      </c>
      <c r="C14647" t="s">
        <v>6793</v>
      </c>
      <c r="D14647" s="2">
        <v>102992.14</v>
      </c>
      <c r="E14647" s="3">
        <f t="shared" si="456"/>
        <v>4.6617140460045842E-4</v>
      </c>
      <c r="F14647" s="3">
        <f t="shared" si="457"/>
        <v>95.635641767776605</v>
      </c>
      <c r="G14647" t="s">
        <v>14480</v>
      </c>
    </row>
    <row r="14648" spans="1:7" x14ac:dyDescent="0.35">
      <c r="A14648" t="s">
        <v>3</v>
      </c>
      <c r="B14648" t="s">
        <v>13</v>
      </c>
      <c r="C14648" s="7" t="s">
        <v>4884</v>
      </c>
      <c r="D14648" s="2">
        <v>102981.22</v>
      </c>
      <c r="E14648" s="3">
        <f t="shared" si="456"/>
        <v>4.661219776078914E-4</v>
      </c>
      <c r="F14648" s="3">
        <f t="shared" si="457"/>
        <v>95.636107889754214</v>
      </c>
      <c r="G14648" t="s">
        <v>14480</v>
      </c>
    </row>
    <row r="14649" spans="1:7" x14ac:dyDescent="0.35">
      <c r="A14649" t="s">
        <v>10</v>
      </c>
      <c r="B14649" t="s">
        <v>33</v>
      </c>
      <c r="C14649" t="s">
        <v>3590</v>
      </c>
      <c r="D14649" s="2">
        <v>102976.64</v>
      </c>
      <c r="E14649" s="3">
        <f t="shared" si="456"/>
        <v>4.6610124723921403E-4</v>
      </c>
      <c r="F14649" s="3">
        <f t="shared" si="457"/>
        <v>95.636573991001455</v>
      </c>
      <c r="G14649" t="s">
        <v>14473</v>
      </c>
    </row>
    <row r="14650" spans="1:7" x14ac:dyDescent="0.35">
      <c r="A14650" t="s">
        <v>10</v>
      </c>
      <c r="B14650" t="s">
        <v>45</v>
      </c>
      <c r="C14650" t="s">
        <v>8222</v>
      </c>
      <c r="D14650" s="2">
        <v>102971.83</v>
      </c>
      <c r="E14650" s="3">
        <f t="shared" si="456"/>
        <v>4.660794758258215E-4</v>
      </c>
      <c r="F14650" s="3">
        <f t="shared" si="457"/>
        <v>95.637040070477283</v>
      </c>
      <c r="G14650" t="s">
        <v>14473</v>
      </c>
    </row>
    <row r="14651" spans="1:7" x14ac:dyDescent="0.35">
      <c r="A14651" t="s">
        <v>3</v>
      </c>
      <c r="B14651" t="s">
        <v>6</v>
      </c>
      <c r="C14651" t="s">
        <v>405</v>
      </c>
      <c r="D14651" s="2">
        <v>102952.44</v>
      </c>
      <c r="E14651" s="3">
        <f t="shared" si="456"/>
        <v>4.6599171123004547E-4</v>
      </c>
      <c r="F14651" s="3">
        <f t="shared" si="457"/>
        <v>95.637506062188507</v>
      </c>
      <c r="G14651" t="s">
        <v>14473</v>
      </c>
    </row>
    <row r="14652" spans="1:7" x14ac:dyDescent="0.35">
      <c r="A14652" t="s">
        <v>10</v>
      </c>
      <c r="B14652" t="s">
        <v>180</v>
      </c>
      <c r="C14652" t="s">
        <v>9018</v>
      </c>
      <c r="D14652" s="2">
        <v>102950.93</v>
      </c>
      <c r="E14652" s="3">
        <f t="shared" si="456"/>
        <v>4.6598487654517587E-4</v>
      </c>
      <c r="F14652" s="3">
        <f t="shared" si="457"/>
        <v>95.637972047065048</v>
      </c>
      <c r="G14652" t="s">
        <v>14480</v>
      </c>
    </row>
    <row r="14653" spans="1:7" x14ac:dyDescent="0.35">
      <c r="A14653" t="s">
        <v>10</v>
      </c>
      <c r="B14653" t="s">
        <v>9</v>
      </c>
      <c r="C14653" t="s">
        <v>5196</v>
      </c>
      <c r="D14653" s="2">
        <v>102940.44</v>
      </c>
      <c r="E14653" s="3">
        <f t="shared" si="456"/>
        <v>4.6593739585359825E-4</v>
      </c>
      <c r="F14653" s="3">
        <f t="shared" si="457"/>
        <v>95.638437984460907</v>
      </c>
      <c r="G14653" t="s">
        <v>14480</v>
      </c>
    </row>
    <row r="14654" spans="1:7" x14ac:dyDescent="0.35">
      <c r="A14654" t="s">
        <v>10</v>
      </c>
      <c r="B14654" t="s">
        <v>6</v>
      </c>
      <c r="C14654" t="s">
        <v>12729</v>
      </c>
      <c r="D14654" s="2">
        <v>102923.63</v>
      </c>
      <c r="E14654" s="3">
        <f t="shared" si="456"/>
        <v>4.658613090637584E-4</v>
      </c>
      <c r="F14654" s="3">
        <f t="shared" si="457"/>
        <v>95.638903845769974</v>
      </c>
      <c r="G14654" t="s">
        <v>14473</v>
      </c>
    </row>
    <row r="14655" spans="1:7" x14ac:dyDescent="0.35">
      <c r="A14655" t="s">
        <v>3</v>
      </c>
      <c r="B14655" t="s">
        <v>18</v>
      </c>
      <c r="C14655" t="s">
        <v>5126</v>
      </c>
      <c r="D14655" s="2">
        <v>102918.41</v>
      </c>
      <c r="E14655" s="3">
        <f t="shared" si="456"/>
        <v>4.6583768187500387E-4</v>
      </c>
      <c r="F14655" s="3">
        <f t="shared" si="457"/>
        <v>95.639369683451847</v>
      </c>
      <c r="G14655" t="s">
        <v>14473</v>
      </c>
    </row>
    <row r="14656" spans="1:7" x14ac:dyDescent="0.35">
      <c r="A14656" t="s">
        <v>3</v>
      </c>
      <c r="B14656" t="s">
        <v>6</v>
      </c>
      <c r="C14656" s="8" t="s">
        <v>12512</v>
      </c>
      <c r="D14656" s="2">
        <v>102917.56</v>
      </c>
      <c r="E14656" s="3">
        <f t="shared" si="456"/>
        <v>4.6583383453583884E-4</v>
      </c>
      <c r="F14656" s="3">
        <f t="shared" si="457"/>
        <v>95.639835517286386</v>
      </c>
      <c r="G14656" t="s">
        <v>14480</v>
      </c>
    </row>
    <row r="14657" spans="1:7" x14ac:dyDescent="0.35">
      <c r="A14657" t="s">
        <v>10</v>
      </c>
      <c r="B14657" t="s">
        <v>1281</v>
      </c>
      <c r="C14657" t="s">
        <v>2526</v>
      </c>
      <c r="D14657" s="2">
        <v>102917.2</v>
      </c>
      <c r="E14657" s="3">
        <f t="shared" si="456"/>
        <v>4.6583220507454541E-4</v>
      </c>
      <c r="F14657" s="3">
        <f t="shared" si="457"/>
        <v>95.640301349491466</v>
      </c>
      <c r="G14657" t="s">
        <v>14473</v>
      </c>
    </row>
    <row r="14658" spans="1:7" x14ac:dyDescent="0.35">
      <c r="A14658" t="s">
        <v>3</v>
      </c>
      <c r="B14658" t="s">
        <v>29</v>
      </c>
      <c r="C14658" s="7" t="s">
        <v>3090</v>
      </c>
      <c r="D14658" s="2">
        <v>102914.2</v>
      </c>
      <c r="E14658" s="3">
        <f t="shared" si="456"/>
        <v>4.6581862623043367E-4</v>
      </c>
      <c r="F14658" s="3">
        <f t="shared" si="457"/>
        <v>95.640767168117691</v>
      </c>
      <c r="G14658" t="s">
        <v>14480</v>
      </c>
    </row>
    <row r="14659" spans="1:7" x14ac:dyDescent="0.35">
      <c r="A14659" t="s">
        <v>3</v>
      </c>
      <c r="B14659" t="s">
        <v>6</v>
      </c>
      <c r="C14659" s="8" t="s">
        <v>4576</v>
      </c>
      <c r="D14659" s="2">
        <v>102884.74</v>
      </c>
      <c r="E14659" s="3">
        <f t="shared" ref="E14659:E14722" si="458">(D14659/$D$29638)*100</f>
        <v>4.6568528198125575E-4</v>
      </c>
      <c r="F14659" s="3">
        <f t="shared" si="457"/>
        <v>95.641232853399671</v>
      </c>
      <c r="G14659" t="s">
        <v>14480</v>
      </c>
    </row>
    <row r="14660" spans="1:7" x14ac:dyDescent="0.35">
      <c r="A14660" t="s">
        <v>3</v>
      </c>
      <c r="B14660" t="s">
        <v>9</v>
      </c>
      <c r="C14660" t="s">
        <v>11364</v>
      </c>
      <c r="D14660" s="2">
        <v>102870.93</v>
      </c>
      <c r="E14660" s="3">
        <f t="shared" si="458"/>
        <v>4.6562277403552768E-4</v>
      </c>
      <c r="F14660" s="3">
        <f t="shared" ref="F14660:F14723" si="459">E14660+F14659</f>
        <v>95.641698476173701</v>
      </c>
      <c r="G14660" t="s">
        <v>14480</v>
      </c>
    </row>
    <row r="14661" spans="1:7" x14ac:dyDescent="0.35">
      <c r="A14661" t="s">
        <v>10</v>
      </c>
      <c r="B14661" t="s">
        <v>6</v>
      </c>
      <c r="C14661" s="8" t="s">
        <v>8663</v>
      </c>
      <c r="D14661" s="2">
        <v>102863.62</v>
      </c>
      <c r="E14661" s="3">
        <f t="shared" si="458"/>
        <v>4.6558968691870858E-4</v>
      </c>
      <c r="F14661" s="3">
        <f t="shared" si="459"/>
        <v>95.642164065860626</v>
      </c>
      <c r="G14661" t="s">
        <v>14480</v>
      </c>
    </row>
    <row r="14662" spans="1:7" x14ac:dyDescent="0.35">
      <c r="A14662" t="s">
        <v>10</v>
      </c>
      <c r="B14662" t="s">
        <v>8</v>
      </c>
      <c r="C14662" t="s">
        <v>12807</v>
      </c>
      <c r="D14662" s="2">
        <v>102862.95</v>
      </c>
      <c r="E14662" s="3">
        <f t="shared" si="458"/>
        <v>4.6558665431019021E-4</v>
      </c>
      <c r="F14662" s="3">
        <f t="shared" si="459"/>
        <v>95.642629652514941</v>
      </c>
      <c r="G14662" t="s">
        <v>14473</v>
      </c>
    </row>
    <row r="14663" spans="1:7" x14ac:dyDescent="0.35">
      <c r="A14663" t="s">
        <v>10</v>
      </c>
      <c r="B14663" t="s">
        <v>9</v>
      </c>
      <c r="C14663" s="13" t="s">
        <v>10310</v>
      </c>
      <c r="D14663" s="2">
        <v>102853.46</v>
      </c>
      <c r="E14663" s="3">
        <f t="shared" si="458"/>
        <v>4.6554369989998325E-4</v>
      </c>
      <c r="F14663" s="3">
        <f t="shared" si="459"/>
        <v>95.643095196214844</v>
      </c>
      <c r="G14663" t="s">
        <v>14480</v>
      </c>
    </row>
    <row r="14664" spans="1:7" x14ac:dyDescent="0.35">
      <c r="A14664" t="s">
        <v>3</v>
      </c>
      <c r="B14664" t="s">
        <v>180</v>
      </c>
      <c r="C14664" s="8" t="s">
        <v>11418</v>
      </c>
      <c r="D14664" s="2">
        <v>102848.18</v>
      </c>
      <c r="E14664" s="3">
        <f t="shared" si="458"/>
        <v>4.6551980113434648E-4</v>
      </c>
      <c r="F14664" s="3">
        <f t="shared" si="459"/>
        <v>95.643560716015983</v>
      </c>
      <c r="G14664" t="s">
        <v>14480</v>
      </c>
    </row>
    <row r="14665" spans="1:7" x14ac:dyDescent="0.35">
      <c r="A14665" t="s">
        <v>3</v>
      </c>
      <c r="B14665" t="s">
        <v>6</v>
      </c>
      <c r="C14665" t="s">
        <v>6370</v>
      </c>
      <c r="D14665" s="2">
        <v>102839.67999999999</v>
      </c>
      <c r="E14665" s="3">
        <f t="shared" si="458"/>
        <v>4.6548132774269638E-4</v>
      </c>
      <c r="F14665" s="3">
        <f t="shared" si="459"/>
        <v>95.64402619734372</v>
      </c>
      <c r="G14665" t="s">
        <v>14480</v>
      </c>
    </row>
    <row r="14666" spans="1:7" x14ac:dyDescent="0.35">
      <c r="A14666" t="s">
        <v>10</v>
      </c>
      <c r="B14666" t="s">
        <v>22</v>
      </c>
      <c r="C14666" t="s">
        <v>319</v>
      </c>
      <c r="D14666" s="2">
        <v>102834.7</v>
      </c>
      <c r="E14666" s="3">
        <f t="shared" si="458"/>
        <v>4.6545878686147076E-4</v>
      </c>
      <c r="F14666" s="3">
        <f t="shared" si="459"/>
        <v>95.644491656130583</v>
      </c>
      <c r="G14666" t="s">
        <v>14473</v>
      </c>
    </row>
    <row r="14667" spans="1:7" x14ac:dyDescent="0.35">
      <c r="A14667" t="s">
        <v>3</v>
      </c>
      <c r="B14667" t="s">
        <v>6</v>
      </c>
      <c r="C14667" s="8" t="s">
        <v>1581</v>
      </c>
      <c r="D14667" s="2">
        <v>102833.52</v>
      </c>
      <c r="E14667" s="3">
        <f t="shared" si="458"/>
        <v>4.6545344584945344E-4</v>
      </c>
      <c r="F14667" s="3">
        <f t="shared" si="459"/>
        <v>95.644957109576438</v>
      </c>
      <c r="G14667" t="s">
        <v>14480</v>
      </c>
    </row>
    <row r="14668" spans="1:7" x14ac:dyDescent="0.35">
      <c r="A14668" t="s">
        <v>3</v>
      </c>
      <c r="B14668" t="s">
        <v>9</v>
      </c>
      <c r="C14668" t="s">
        <v>12487</v>
      </c>
      <c r="D14668" s="2">
        <v>102830.6</v>
      </c>
      <c r="E14668" s="3">
        <f t="shared" si="458"/>
        <v>4.654402291078513E-4</v>
      </c>
      <c r="F14668" s="3">
        <f t="shared" si="459"/>
        <v>95.645422549805545</v>
      </c>
      <c r="G14668" t="s">
        <v>14480</v>
      </c>
    </row>
    <row r="14669" spans="1:7" x14ac:dyDescent="0.35">
      <c r="A14669" t="s">
        <v>10</v>
      </c>
      <c r="B14669" t="s">
        <v>9</v>
      </c>
      <c r="C14669" t="s">
        <v>2309</v>
      </c>
      <c r="D14669" s="2">
        <v>102800.02</v>
      </c>
      <c r="E14669" s="3">
        <f t="shared" si="458"/>
        <v>4.6530181542353837E-4</v>
      </c>
      <c r="F14669" s="3">
        <f t="shared" si="459"/>
        <v>95.645887851620969</v>
      </c>
      <c r="G14669" t="s">
        <v>14473</v>
      </c>
    </row>
    <row r="14670" spans="1:7" x14ac:dyDescent="0.35">
      <c r="A14670" t="s">
        <v>3</v>
      </c>
      <c r="B14670" t="s">
        <v>9</v>
      </c>
      <c r="C14670" t="s">
        <v>4150</v>
      </c>
      <c r="D14670" s="2">
        <v>102788.8</v>
      </c>
      <c r="E14670" s="3">
        <f t="shared" si="458"/>
        <v>4.6525103054656015E-4</v>
      </c>
      <c r="F14670" s="3">
        <f t="shared" si="459"/>
        <v>95.646353102651517</v>
      </c>
      <c r="G14670" t="s">
        <v>14480</v>
      </c>
    </row>
    <row r="14671" spans="1:7" x14ac:dyDescent="0.35">
      <c r="A14671" t="s">
        <v>10</v>
      </c>
      <c r="B14671" t="s">
        <v>73</v>
      </c>
      <c r="C14671" s="13" t="s">
        <v>617</v>
      </c>
      <c r="D14671" s="2">
        <v>102787.83</v>
      </c>
      <c r="E14671" s="3">
        <f t="shared" si="458"/>
        <v>4.6524664005363064E-4</v>
      </c>
      <c r="F14671" s="3">
        <f t="shared" si="459"/>
        <v>95.646818349291564</v>
      </c>
      <c r="G14671" t="s">
        <v>14480</v>
      </c>
    </row>
    <row r="14672" spans="1:7" x14ac:dyDescent="0.35">
      <c r="A14672" t="s">
        <v>10</v>
      </c>
      <c r="B14672" t="s">
        <v>9</v>
      </c>
      <c r="C14672" t="s">
        <v>2409</v>
      </c>
      <c r="D14672" s="2">
        <v>102783.43</v>
      </c>
      <c r="E14672" s="3">
        <f t="shared" si="458"/>
        <v>4.6522672441559994E-4</v>
      </c>
      <c r="F14672" s="3">
        <f t="shared" si="459"/>
        <v>95.64728357601598</v>
      </c>
      <c r="G14672" t="s">
        <v>14480</v>
      </c>
    </row>
    <row r="14673" spans="1:7" x14ac:dyDescent="0.35">
      <c r="A14673" t="s">
        <v>3</v>
      </c>
      <c r="B14673" t="s">
        <v>27</v>
      </c>
      <c r="C14673" t="s">
        <v>2094</v>
      </c>
      <c r="D14673" s="2">
        <v>102765.74</v>
      </c>
      <c r="E14673" s="3">
        <f t="shared" si="458"/>
        <v>4.6514665449815407E-4</v>
      </c>
      <c r="F14673" s="3">
        <f t="shared" si="459"/>
        <v>95.647748722670471</v>
      </c>
      <c r="G14673" t="s">
        <v>14473</v>
      </c>
    </row>
    <row r="14674" spans="1:7" x14ac:dyDescent="0.35">
      <c r="A14674" t="s">
        <v>3</v>
      </c>
      <c r="B14674" t="s">
        <v>32</v>
      </c>
      <c r="C14674" t="s">
        <v>2857</v>
      </c>
      <c r="D14674" s="2">
        <v>102753.12</v>
      </c>
      <c r="E14674" s="3">
        <f t="shared" si="458"/>
        <v>4.65089532827257E-4</v>
      </c>
      <c r="F14674" s="3">
        <f t="shared" si="459"/>
        <v>95.648213812203295</v>
      </c>
      <c r="G14674" t="s">
        <v>14480</v>
      </c>
    </row>
    <row r="14675" spans="1:7" x14ac:dyDescent="0.35">
      <c r="A14675" t="s">
        <v>10</v>
      </c>
      <c r="B14675" t="s">
        <v>96</v>
      </c>
      <c r="C14675" s="8" t="s">
        <v>679</v>
      </c>
      <c r="D14675" s="2">
        <v>102748.4</v>
      </c>
      <c r="E14675" s="3">
        <f t="shared" si="458"/>
        <v>4.650681687791878E-4</v>
      </c>
      <c r="F14675" s="3">
        <f t="shared" si="459"/>
        <v>95.648678880372074</v>
      </c>
      <c r="G14675" t="s">
        <v>14480</v>
      </c>
    </row>
    <row r="14676" spans="1:7" x14ac:dyDescent="0.35">
      <c r="A14676" t="s">
        <v>10</v>
      </c>
      <c r="B14676" t="s">
        <v>52</v>
      </c>
      <c r="C14676" t="s">
        <v>4247</v>
      </c>
      <c r="D14676" s="2">
        <v>102736.16</v>
      </c>
      <c r="E14676" s="3">
        <f t="shared" si="458"/>
        <v>4.6501276709521162E-4</v>
      </c>
      <c r="F14676" s="3">
        <f t="shared" si="459"/>
        <v>95.649143893139168</v>
      </c>
      <c r="G14676" t="s">
        <v>14473</v>
      </c>
    </row>
    <row r="14677" spans="1:7" x14ac:dyDescent="0.35">
      <c r="A14677" t="s">
        <v>10</v>
      </c>
      <c r="B14677" t="s">
        <v>9</v>
      </c>
      <c r="C14677" t="s">
        <v>12123</v>
      </c>
      <c r="D14677" s="2">
        <v>102732.92</v>
      </c>
      <c r="E14677" s="3">
        <f t="shared" si="458"/>
        <v>4.6499810194357088E-4</v>
      </c>
      <c r="F14677" s="3">
        <f t="shared" si="459"/>
        <v>95.649608891241115</v>
      </c>
      <c r="G14677" t="s">
        <v>14480</v>
      </c>
    </row>
    <row r="14678" spans="1:7" x14ac:dyDescent="0.35">
      <c r="A14678" t="s">
        <v>10</v>
      </c>
      <c r="B14678" t="s">
        <v>55</v>
      </c>
      <c r="C14678" t="s">
        <v>3320</v>
      </c>
      <c r="D14678" s="2">
        <v>102717.95</v>
      </c>
      <c r="E14678" s="3">
        <f t="shared" si="458"/>
        <v>4.6493034351145296E-4</v>
      </c>
      <c r="F14678" s="3">
        <f t="shared" si="459"/>
        <v>95.650073821584627</v>
      </c>
      <c r="G14678" t="s">
        <v>14480</v>
      </c>
    </row>
    <row r="14679" spans="1:7" x14ac:dyDescent="0.35">
      <c r="A14679" t="s">
        <v>10</v>
      </c>
      <c r="B14679" t="s">
        <v>22</v>
      </c>
      <c r="C14679" t="s">
        <v>10414</v>
      </c>
      <c r="D14679" s="2">
        <v>102716.6</v>
      </c>
      <c r="E14679" s="3">
        <f t="shared" si="458"/>
        <v>4.6492423303160266E-4</v>
      </c>
      <c r="F14679" s="3">
        <f t="shared" si="459"/>
        <v>95.650538745817656</v>
      </c>
      <c r="G14679" t="s">
        <v>14473</v>
      </c>
    </row>
    <row r="14680" spans="1:7" x14ac:dyDescent="0.35">
      <c r="A14680" t="s">
        <v>3</v>
      </c>
      <c r="B14680" t="s">
        <v>9</v>
      </c>
      <c r="C14680" t="s">
        <v>61</v>
      </c>
      <c r="D14680" s="2">
        <v>102702.47</v>
      </c>
      <c r="E14680" s="3">
        <f t="shared" si="458"/>
        <v>4.6486027667583604E-4</v>
      </c>
      <c r="F14680" s="3">
        <f t="shared" si="459"/>
        <v>95.651003606094335</v>
      </c>
      <c r="G14680" t="s">
        <v>14473</v>
      </c>
    </row>
    <row r="14681" spans="1:7" x14ac:dyDescent="0.35">
      <c r="A14681" t="s">
        <v>10</v>
      </c>
      <c r="B14681" t="s">
        <v>516</v>
      </c>
      <c r="C14681" t="s">
        <v>2570</v>
      </c>
      <c r="D14681" s="2">
        <v>102700.33</v>
      </c>
      <c r="E14681" s="3">
        <f t="shared" si="458"/>
        <v>4.648505904337029E-4</v>
      </c>
      <c r="F14681" s="3">
        <f t="shared" si="459"/>
        <v>95.651468456684768</v>
      </c>
      <c r="G14681" t="s">
        <v>14473</v>
      </c>
    </row>
    <row r="14682" spans="1:7" x14ac:dyDescent="0.35">
      <c r="A14682" t="s">
        <v>10</v>
      </c>
      <c r="B14682" t="s">
        <v>16</v>
      </c>
      <c r="C14682" t="s">
        <v>1311</v>
      </c>
      <c r="D14682" s="2">
        <v>102693.8</v>
      </c>
      <c r="E14682" s="3">
        <f t="shared" si="458"/>
        <v>4.648210338163529E-4</v>
      </c>
      <c r="F14682" s="3">
        <f t="shared" si="459"/>
        <v>95.651933277718584</v>
      </c>
      <c r="G14682" t="s">
        <v>14473</v>
      </c>
    </row>
    <row r="14683" spans="1:7" x14ac:dyDescent="0.35">
      <c r="A14683" t="s">
        <v>10</v>
      </c>
      <c r="B14683" t="s">
        <v>9</v>
      </c>
      <c r="C14683" t="s">
        <v>2222</v>
      </c>
      <c r="D14683" s="2">
        <v>102681.59</v>
      </c>
      <c r="E14683" s="3">
        <f t="shared" si="458"/>
        <v>4.6476576792081788E-4</v>
      </c>
      <c r="F14683" s="3">
        <f t="shared" si="459"/>
        <v>95.6523980434865</v>
      </c>
      <c r="G14683" t="s">
        <v>14480</v>
      </c>
    </row>
    <row r="14684" spans="1:7" x14ac:dyDescent="0.35">
      <c r="A14684" t="s">
        <v>3</v>
      </c>
      <c r="B14684" t="s">
        <v>32</v>
      </c>
      <c r="C14684" t="s">
        <v>1099</v>
      </c>
      <c r="D14684" s="2">
        <v>102671.24</v>
      </c>
      <c r="E14684" s="3">
        <f t="shared" si="458"/>
        <v>4.6471892090863215E-4</v>
      </c>
      <c r="F14684" s="3">
        <f t="shared" si="459"/>
        <v>95.652862762407409</v>
      </c>
      <c r="G14684" t="s">
        <v>14473</v>
      </c>
    </row>
    <row r="14685" spans="1:7" x14ac:dyDescent="0.35">
      <c r="A14685" t="s">
        <v>3</v>
      </c>
      <c r="B14685" t="s">
        <v>79</v>
      </c>
      <c r="C14685" t="s">
        <v>1257</v>
      </c>
      <c r="D14685" s="2">
        <v>102647.26</v>
      </c>
      <c r="E14685" s="3">
        <f t="shared" si="458"/>
        <v>4.6461038068136502E-4</v>
      </c>
      <c r="F14685" s="3">
        <f t="shared" si="459"/>
        <v>95.653327372788084</v>
      </c>
      <c r="G14685" t="s">
        <v>14473</v>
      </c>
    </row>
    <row r="14686" spans="1:7" x14ac:dyDescent="0.35">
      <c r="A14686" t="s">
        <v>3</v>
      </c>
      <c r="B14686" t="s">
        <v>8</v>
      </c>
      <c r="C14686" s="8" t="s">
        <v>937</v>
      </c>
      <c r="D14686" s="2">
        <v>102643.18</v>
      </c>
      <c r="E14686" s="3">
        <f t="shared" si="458"/>
        <v>4.6459191345337298E-4</v>
      </c>
      <c r="F14686" s="3">
        <f t="shared" si="459"/>
        <v>95.65379196470154</v>
      </c>
      <c r="G14686" t="s">
        <v>14480</v>
      </c>
    </row>
    <row r="14687" spans="1:7" x14ac:dyDescent="0.35">
      <c r="A14687" t="s">
        <v>10</v>
      </c>
      <c r="B14687" t="s">
        <v>13</v>
      </c>
      <c r="C14687" s="8" t="s">
        <v>8086</v>
      </c>
      <c r="D14687" s="2">
        <v>102640.96000000001</v>
      </c>
      <c r="E14687" s="3">
        <f t="shared" si="458"/>
        <v>4.6458186510873036E-4</v>
      </c>
      <c r="F14687" s="3">
        <f t="shared" si="459"/>
        <v>95.654256546566643</v>
      </c>
      <c r="G14687" t="s">
        <v>14480</v>
      </c>
    </row>
    <row r="14688" spans="1:7" x14ac:dyDescent="0.35">
      <c r="A14688" t="s">
        <v>3</v>
      </c>
      <c r="B14688" t="s">
        <v>32</v>
      </c>
      <c r="C14688" t="s">
        <v>5016</v>
      </c>
      <c r="D14688" s="2">
        <v>102640.54</v>
      </c>
      <c r="E14688" s="3">
        <f t="shared" si="458"/>
        <v>4.6457996407055463E-4</v>
      </c>
      <c r="F14688" s="3">
        <f t="shared" si="459"/>
        <v>95.654721126530717</v>
      </c>
      <c r="G14688" t="s">
        <v>14473</v>
      </c>
    </row>
    <row r="14689" spans="1:7" x14ac:dyDescent="0.35">
      <c r="A14689" t="s">
        <v>3</v>
      </c>
      <c r="B14689" t="s">
        <v>28</v>
      </c>
      <c r="C14689" s="8" t="s">
        <v>8444</v>
      </c>
      <c r="D14689" s="2">
        <v>102637.94</v>
      </c>
      <c r="E14689" s="3">
        <f t="shared" si="458"/>
        <v>4.645681957389911E-4</v>
      </c>
      <c r="F14689" s="3">
        <f t="shared" si="459"/>
        <v>95.655185694726455</v>
      </c>
      <c r="G14689" t="s">
        <v>14480</v>
      </c>
    </row>
    <row r="14690" spans="1:7" x14ac:dyDescent="0.35">
      <c r="A14690" t="s">
        <v>3</v>
      </c>
      <c r="B14690" t="s">
        <v>9</v>
      </c>
      <c r="C14690" t="s">
        <v>8886</v>
      </c>
      <c r="D14690" s="2">
        <v>102605.87</v>
      </c>
      <c r="E14690" s="3">
        <f t="shared" si="458"/>
        <v>4.6442303789543581E-4</v>
      </c>
      <c r="F14690" s="3">
        <f t="shared" si="459"/>
        <v>95.655650117764353</v>
      </c>
      <c r="G14690" t="s">
        <v>14480</v>
      </c>
    </row>
    <row r="14691" spans="1:7" x14ac:dyDescent="0.35">
      <c r="A14691" t="s">
        <v>10</v>
      </c>
      <c r="B14691" t="s">
        <v>40</v>
      </c>
      <c r="C14691" t="s">
        <v>1391</v>
      </c>
      <c r="D14691" s="2">
        <v>102602.21</v>
      </c>
      <c r="E14691" s="3">
        <f t="shared" si="458"/>
        <v>4.6440647170561944E-4</v>
      </c>
      <c r="F14691" s="3">
        <f t="shared" si="459"/>
        <v>95.65611452423606</v>
      </c>
      <c r="G14691" t="s">
        <v>14473</v>
      </c>
    </row>
    <row r="14692" spans="1:7" x14ac:dyDescent="0.35">
      <c r="A14692" t="s">
        <v>10</v>
      </c>
      <c r="B14692" t="s">
        <v>8</v>
      </c>
      <c r="C14692" t="s">
        <v>11801</v>
      </c>
      <c r="D14692" s="2">
        <v>102576.79</v>
      </c>
      <c r="E14692" s="3">
        <f t="shared" si="458"/>
        <v>4.6429141363317874E-4</v>
      </c>
      <c r="F14692" s="3">
        <f t="shared" si="459"/>
        <v>95.656578815649695</v>
      </c>
      <c r="G14692" t="s">
        <v>14480</v>
      </c>
    </row>
    <row r="14693" spans="1:7" x14ac:dyDescent="0.35">
      <c r="A14693" t="s">
        <v>10</v>
      </c>
      <c r="B14693" t="s">
        <v>9</v>
      </c>
      <c r="C14693" t="s">
        <v>4119</v>
      </c>
      <c r="D14693" s="2">
        <v>102576.23</v>
      </c>
      <c r="E14693" s="3">
        <f t="shared" si="458"/>
        <v>4.6428887891561117E-4</v>
      </c>
      <c r="F14693" s="3">
        <f t="shared" si="459"/>
        <v>95.657043104528611</v>
      </c>
      <c r="G14693" t="s">
        <v>14480</v>
      </c>
    </row>
    <row r="14694" spans="1:7" x14ac:dyDescent="0.35">
      <c r="A14694" t="s">
        <v>3</v>
      </c>
      <c r="B14694" t="s">
        <v>6</v>
      </c>
      <c r="C14694" t="s">
        <v>13102</v>
      </c>
      <c r="D14694" s="2">
        <v>102559.5</v>
      </c>
      <c r="E14694" s="3">
        <f t="shared" si="458"/>
        <v>4.6421315422828102E-4</v>
      </c>
      <c r="F14694" s="3">
        <f t="shared" si="459"/>
        <v>95.657507317682843</v>
      </c>
      <c r="G14694" t="s">
        <v>14473</v>
      </c>
    </row>
    <row r="14695" spans="1:7" x14ac:dyDescent="0.35">
      <c r="A14695" t="s">
        <v>3</v>
      </c>
      <c r="B14695" t="s">
        <v>516</v>
      </c>
      <c r="C14695" s="7" t="s">
        <v>2191</v>
      </c>
      <c r="D14695" s="2">
        <v>102554.32</v>
      </c>
      <c r="E14695" s="3">
        <f t="shared" si="458"/>
        <v>4.6418970809078137E-4</v>
      </c>
      <c r="F14695" s="3">
        <f t="shared" si="459"/>
        <v>95.65797150739094</v>
      </c>
      <c r="G14695" t="s">
        <v>14480</v>
      </c>
    </row>
    <row r="14696" spans="1:7" x14ac:dyDescent="0.35">
      <c r="A14696" t="s">
        <v>3</v>
      </c>
      <c r="B14696" t="s">
        <v>6</v>
      </c>
      <c r="C14696" t="s">
        <v>7564</v>
      </c>
      <c r="D14696" s="2">
        <v>102550.78</v>
      </c>
      <c r="E14696" s="3">
        <f t="shared" si="458"/>
        <v>4.6417368505472938E-4</v>
      </c>
      <c r="F14696" s="3">
        <f t="shared" si="459"/>
        <v>95.658435681076</v>
      </c>
      <c r="G14696" t="s">
        <v>14473</v>
      </c>
    </row>
    <row r="14697" spans="1:7" x14ac:dyDescent="0.35">
      <c r="A14697" t="s">
        <v>10</v>
      </c>
      <c r="B14697" t="s">
        <v>38</v>
      </c>
      <c r="C14697" t="s">
        <v>13610</v>
      </c>
      <c r="D14697" s="2">
        <v>102546.51</v>
      </c>
      <c r="E14697" s="3">
        <f t="shared" si="458"/>
        <v>4.6415435783327683E-4</v>
      </c>
      <c r="F14697" s="3">
        <f t="shared" si="459"/>
        <v>95.658899835433829</v>
      </c>
      <c r="G14697" t="s">
        <v>14480</v>
      </c>
    </row>
    <row r="14698" spans="1:7" x14ac:dyDescent="0.35">
      <c r="A14698" t="s">
        <v>3</v>
      </c>
      <c r="B14698" t="s">
        <v>8</v>
      </c>
      <c r="C14698" t="s">
        <v>7991</v>
      </c>
      <c r="D14698" s="2">
        <v>102514.91</v>
      </c>
      <c r="E14698" s="3">
        <f t="shared" si="458"/>
        <v>4.6401132734196588E-4</v>
      </c>
      <c r="F14698" s="3">
        <f t="shared" si="459"/>
        <v>95.659363846761167</v>
      </c>
      <c r="G14698" t="s">
        <v>14473</v>
      </c>
    </row>
    <row r="14699" spans="1:7" x14ac:dyDescent="0.35">
      <c r="A14699" t="s">
        <v>3</v>
      </c>
      <c r="B14699" t="s">
        <v>55</v>
      </c>
      <c r="C14699" t="s">
        <v>13215</v>
      </c>
      <c r="D14699" s="2">
        <v>102505.71</v>
      </c>
      <c r="E14699" s="3">
        <f t="shared" si="458"/>
        <v>4.6396968555335638E-4</v>
      </c>
      <c r="F14699" s="3">
        <f t="shared" si="459"/>
        <v>95.659827816446722</v>
      </c>
      <c r="G14699" t="s">
        <v>14480</v>
      </c>
    </row>
    <row r="14700" spans="1:7" x14ac:dyDescent="0.35">
      <c r="A14700" t="s">
        <v>3</v>
      </c>
      <c r="B14700" t="s">
        <v>9</v>
      </c>
      <c r="C14700" t="s">
        <v>2181</v>
      </c>
      <c r="D14700" s="2">
        <v>102502.42</v>
      </c>
      <c r="E14700" s="3">
        <f t="shared" si="458"/>
        <v>4.6395479408764708E-4</v>
      </c>
      <c r="F14700" s="3">
        <f t="shared" si="459"/>
        <v>95.660291771240807</v>
      </c>
      <c r="G14700" t="s">
        <v>14480</v>
      </c>
    </row>
    <row r="14701" spans="1:7" x14ac:dyDescent="0.35">
      <c r="A14701" t="s">
        <v>3</v>
      </c>
      <c r="B14701" t="s">
        <v>9</v>
      </c>
      <c r="C14701" t="s">
        <v>3765</v>
      </c>
      <c r="D14701" s="2">
        <v>102500.45</v>
      </c>
      <c r="E14701" s="3">
        <f t="shared" si="458"/>
        <v>4.6394587731334692E-4</v>
      </c>
      <c r="F14701" s="3">
        <f t="shared" si="459"/>
        <v>95.660755717118121</v>
      </c>
      <c r="G14701" t="s">
        <v>14480</v>
      </c>
    </row>
    <row r="14702" spans="1:7" x14ac:dyDescent="0.35">
      <c r="A14702" t="s">
        <v>3</v>
      </c>
      <c r="B14702" t="s">
        <v>4</v>
      </c>
      <c r="C14702" t="s">
        <v>707</v>
      </c>
      <c r="D14702" s="2">
        <v>102489.68</v>
      </c>
      <c r="E14702" s="3">
        <f t="shared" si="458"/>
        <v>4.6389712926298558E-4</v>
      </c>
      <c r="F14702" s="3">
        <f t="shared" si="459"/>
        <v>95.661219614247386</v>
      </c>
      <c r="G14702" t="s">
        <v>14480</v>
      </c>
    </row>
    <row r="14703" spans="1:7" x14ac:dyDescent="0.35">
      <c r="A14703" t="s">
        <v>3</v>
      </c>
      <c r="B14703" t="s">
        <v>9</v>
      </c>
      <c r="C14703" t="s">
        <v>8522</v>
      </c>
      <c r="D14703" s="2">
        <v>102476.34</v>
      </c>
      <c r="E14703" s="3">
        <f t="shared" si="458"/>
        <v>4.6383674866950174E-4</v>
      </c>
      <c r="F14703" s="3">
        <f t="shared" si="459"/>
        <v>95.661683450996051</v>
      </c>
      <c r="G14703" t="s">
        <v>14480</v>
      </c>
    </row>
    <row r="14704" spans="1:7" x14ac:dyDescent="0.35">
      <c r="A14704" t="s">
        <v>10</v>
      </c>
      <c r="B14704" t="s">
        <v>6</v>
      </c>
      <c r="C14704" t="s">
        <v>4101</v>
      </c>
      <c r="D14704" s="2">
        <v>102474.16</v>
      </c>
      <c r="E14704" s="3">
        <f t="shared" si="458"/>
        <v>4.6382688137611383E-4</v>
      </c>
      <c r="F14704" s="3">
        <f t="shared" si="459"/>
        <v>95.662147277877423</v>
      </c>
      <c r="G14704" t="s">
        <v>14473</v>
      </c>
    </row>
    <row r="14705" spans="1:7" x14ac:dyDescent="0.35">
      <c r="A14705" t="s">
        <v>10</v>
      </c>
      <c r="B14705" t="s">
        <v>73</v>
      </c>
      <c r="C14705" t="s">
        <v>8126</v>
      </c>
      <c r="D14705" s="2">
        <v>102465.79</v>
      </c>
      <c r="E14705" s="3">
        <f t="shared" si="458"/>
        <v>4.6378899640104189E-4</v>
      </c>
      <c r="F14705" s="3">
        <f t="shared" si="459"/>
        <v>95.662611066873822</v>
      </c>
      <c r="G14705" t="s">
        <v>14480</v>
      </c>
    </row>
    <row r="14706" spans="1:7" x14ac:dyDescent="0.35">
      <c r="A14706" t="s">
        <v>10</v>
      </c>
      <c r="B14706" t="s">
        <v>8</v>
      </c>
      <c r="C14706" t="s">
        <v>11457</v>
      </c>
      <c r="D14706" s="2">
        <v>102464.99</v>
      </c>
      <c r="E14706" s="3">
        <f t="shared" si="458"/>
        <v>4.6378537537594542E-4</v>
      </c>
      <c r="F14706" s="3">
        <f t="shared" si="459"/>
        <v>95.663074852249196</v>
      </c>
      <c r="G14706" t="s">
        <v>14480</v>
      </c>
    </row>
    <row r="14707" spans="1:7" x14ac:dyDescent="0.35">
      <c r="A14707" t="s">
        <v>10</v>
      </c>
      <c r="B14707" t="s">
        <v>9</v>
      </c>
      <c r="C14707" t="s">
        <v>4725</v>
      </c>
      <c r="D14707" s="2">
        <v>102447.52</v>
      </c>
      <c r="E14707" s="3">
        <f t="shared" si="458"/>
        <v>4.6370630124040104E-4</v>
      </c>
      <c r="F14707" s="3">
        <f t="shared" si="459"/>
        <v>95.663538558550442</v>
      </c>
      <c r="G14707" t="s">
        <v>14480</v>
      </c>
    </row>
    <row r="14708" spans="1:7" x14ac:dyDescent="0.35">
      <c r="A14708" t="s">
        <v>3</v>
      </c>
      <c r="B14708" t="s">
        <v>35</v>
      </c>
      <c r="C14708" t="s">
        <v>112</v>
      </c>
      <c r="D14708" s="2">
        <v>102442.44</v>
      </c>
      <c r="E14708" s="3">
        <f t="shared" si="458"/>
        <v>4.636833077310383E-4</v>
      </c>
      <c r="F14708" s="3">
        <f t="shared" si="459"/>
        <v>95.664002241858171</v>
      </c>
      <c r="G14708" t="s">
        <v>14473</v>
      </c>
    </row>
    <row r="14709" spans="1:7" x14ac:dyDescent="0.35">
      <c r="A14709" t="s">
        <v>10</v>
      </c>
      <c r="B14709" t="s">
        <v>13</v>
      </c>
      <c r="C14709" t="s">
        <v>907</v>
      </c>
      <c r="D14709" s="2">
        <v>102434.7</v>
      </c>
      <c r="E14709" s="3">
        <f t="shared" si="458"/>
        <v>4.6364827431322984E-4</v>
      </c>
      <c r="F14709" s="3">
        <f t="shared" si="459"/>
        <v>95.66446589013249</v>
      </c>
      <c r="G14709" t="s">
        <v>14473</v>
      </c>
    </row>
    <row r="14710" spans="1:7" x14ac:dyDescent="0.35">
      <c r="A14710" t="s">
        <v>3</v>
      </c>
      <c r="B14710" t="s">
        <v>6</v>
      </c>
      <c r="C14710" t="s">
        <v>9131</v>
      </c>
      <c r="D14710" s="2">
        <v>102417.82</v>
      </c>
      <c r="E14710" s="3">
        <f t="shared" si="458"/>
        <v>4.6357187068369417E-4</v>
      </c>
      <c r="F14710" s="3">
        <f t="shared" si="459"/>
        <v>95.664929462003172</v>
      </c>
      <c r="G14710" t="s">
        <v>14480</v>
      </c>
    </row>
    <row r="14711" spans="1:7" x14ac:dyDescent="0.35">
      <c r="A14711" t="s">
        <v>10</v>
      </c>
      <c r="B14711" t="s">
        <v>6</v>
      </c>
      <c r="C14711" t="s">
        <v>6253</v>
      </c>
      <c r="D14711" s="2">
        <v>102413.57</v>
      </c>
      <c r="E14711" s="3">
        <f t="shared" si="458"/>
        <v>4.6355263398786909E-4</v>
      </c>
      <c r="F14711" s="3">
        <f t="shared" si="459"/>
        <v>95.665393014637161</v>
      </c>
      <c r="G14711" t="s">
        <v>14480</v>
      </c>
    </row>
    <row r="14712" spans="1:7" x14ac:dyDescent="0.35">
      <c r="A14712" t="s">
        <v>10</v>
      </c>
      <c r="B14712" t="s">
        <v>6</v>
      </c>
      <c r="C14712" t="s">
        <v>7418</v>
      </c>
      <c r="D14712" s="2">
        <v>102400.88</v>
      </c>
      <c r="E14712" s="3">
        <f t="shared" si="458"/>
        <v>4.6349519547727615E-4</v>
      </c>
      <c r="F14712" s="3">
        <f t="shared" si="459"/>
        <v>95.665856509832636</v>
      </c>
      <c r="G14712" t="s">
        <v>14480</v>
      </c>
    </row>
    <row r="14713" spans="1:7" x14ac:dyDescent="0.35">
      <c r="A14713" t="s">
        <v>10</v>
      </c>
      <c r="B14713" t="s">
        <v>8</v>
      </c>
      <c r="C14713" t="s">
        <v>6454</v>
      </c>
      <c r="D14713" s="2">
        <v>102399.87</v>
      </c>
      <c r="E14713" s="3">
        <f t="shared" si="458"/>
        <v>4.6349062393309177E-4</v>
      </c>
      <c r="F14713" s="3">
        <f t="shared" si="459"/>
        <v>95.666320000456565</v>
      </c>
      <c r="G14713" t="s">
        <v>14480</v>
      </c>
    </row>
    <row r="14714" spans="1:7" x14ac:dyDescent="0.35">
      <c r="A14714" t="s">
        <v>3</v>
      </c>
      <c r="B14714" t="s">
        <v>8</v>
      </c>
      <c r="C14714" t="s">
        <v>1344</v>
      </c>
      <c r="D14714" s="2">
        <v>102399</v>
      </c>
      <c r="E14714" s="3">
        <f t="shared" si="458"/>
        <v>4.6348668606829938E-4</v>
      </c>
      <c r="F14714" s="3">
        <f t="shared" si="459"/>
        <v>95.666783487142638</v>
      </c>
      <c r="G14714" t="s">
        <v>14473</v>
      </c>
    </row>
    <row r="14715" spans="1:7" x14ac:dyDescent="0.35">
      <c r="A14715" t="s">
        <v>3</v>
      </c>
      <c r="B14715" t="s">
        <v>6</v>
      </c>
      <c r="C14715" s="8" t="s">
        <v>7681</v>
      </c>
      <c r="D14715" s="2">
        <v>102392.7</v>
      </c>
      <c r="E14715" s="3">
        <f t="shared" si="458"/>
        <v>4.634581704956646E-4</v>
      </c>
      <c r="F14715" s="3">
        <f t="shared" si="459"/>
        <v>95.667246945313138</v>
      </c>
      <c r="G14715" t="s">
        <v>14480</v>
      </c>
    </row>
    <row r="14716" spans="1:7" x14ac:dyDescent="0.35">
      <c r="A14716" t="s">
        <v>3</v>
      </c>
      <c r="B14716" t="s">
        <v>13</v>
      </c>
      <c r="C14716" t="s">
        <v>5814</v>
      </c>
      <c r="D14716" s="2">
        <v>102390</v>
      </c>
      <c r="E14716" s="3">
        <f t="shared" si="458"/>
        <v>4.6344594953596395E-4</v>
      </c>
      <c r="F14716" s="3">
        <f t="shared" si="459"/>
        <v>95.667710391262673</v>
      </c>
      <c r="G14716" t="s">
        <v>14473</v>
      </c>
    </row>
    <row r="14717" spans="1:7" x14ac:dyDescent="0.35">
      <c r="A14717" t="s">
        <v>10</v>
      </c>
      <c r="B14717" t="s">
        <v>11</v>
      </c>
      <c r="C14717" t="s">
        <v>1386</v>
      </c>
      <c r="D14717" s="2">
        <v>102382.02</v>
      </c>
      <c r="E14717" s="3">
        <f t="shared" si="458"/>
        <v>4.6340982981062659E-4</v>
      </c>
      <c r="F14717" s="3">
        <f t="shared" si="459"/>
        <v>95.668173801092479</v>
      </c>
      <c r="G14717" t="s">
        <v>14473</v>
      </c>
    </row>
    <row r="14718" spans="1:7" x14ac:dyDescent="0.35">
      <c r="A14718" t="s">
        <v>3</v>
      </c>
      <c r="B14718" t="s">
        <v>180</v>
      </c>
      <c r="C14718" t="s">
        <v>11241</v>
      </c>
      <c r="D14718" s="2">
        <v>102378.15</v>
      </c>
      <c r="E14718" s="3">
        <f t="shared" si="458"/>
        <v>4.6339231310172225E-4</v>
      </c>
      <c r="F14718" s="3">
        <f t="shared" si="459"/>
        <v>95.668637193405587</v>
      </c>
      <c r="G14718" t="s">
        <v>14480</v>
      </c>
    </row>
    <row r="14719" spans="1:7" x14ac:dyDescent="0.35">
      <c r="A14719" t="s">
        <v>3</v>
      </c>
      <c r="B14719" t="s">
        <v>406</v>
      </c>
      <c r="C14719" t="s">
        <v>4075</v>
      </c>
      <c r="D14719" s="2">
        <v>102363.97</v>
      </c>
      <c r="E14719" s="3">
        <f t="shared" si="458"/>
        <v>4.6332813043188718E-4</v>
      </c>
      <c r="F14719" s="3">
        <f t="shared" si="459"/>
        <v>95.669100521536024</v>
      </c>
      <c r="G14719" t="s">
        <v>14480</v>
      </c>
    </row>
    <row r="14720" spans="1:7" x14ac:dyDescent="0.35">
      <c r="A14720" t="s">
        <v>3</v>
      </c>
      <c r="B14720" t="s">
        <v>180</v>
      </c>
      <c r="C14720" t="s">
        <v>13622</v>
      </c>
      <c r="D14720" s="2">
        <v>102344.08</v>
      </c>
      <c r="E14720" s="3">
        <f t="shared" si="458"/>
        <v>4.6323810269542593E-4</v>
      </c>
      <c r="F14720" s="3">
        <f t="shared" si="459"/>
        <v>95.66956375963872</v>
      </c>
      <c r="G14720" t="s">
        <v>14480</v>
      </c>
    </row>
    <row r="14721" spans="1:7" x14ac:dyDescent="0.35">
      <c r="A14721" t="s">
        <v>10</v>
      </c>
      <c r="B14721" t="s">
        <v>9</v>
      </c>
      <c r="C14721" t="s">
        <v>13243</v>
      </c>
      <c r="D14721" s="2">
        <v>102343.61</v>
      </c>
      <c r="E14721" s="3">
        <f t="shared" si="458"/>
        <v>4.6323597534318175E-4</v>
      </c>
      <c r="F14721" s="3">
        <f t="shared" si="459"/>
        <v>95.670026995614066</v>
      </c>
      <c r="G14721" t="s">
        <v>14480</v>
      </c>
    </row>
    <row r="14722" spans="1:7" x14ac:dyDescent="0.35">
      <c r="A14722" t="s">
        <v>3</v>
      </c>
      <c r="B14722" t="s">
        <v>29</v>
      </c>
      <c r="C14722" t="s">
        <v>6281</v>
      </c>
      <c r="D14722" s="2">
        <v>102337.42</v>
      </c>
      <c r="E14722" s="3">
        <f t="shared" si="458"/>
        <v>4.6320795766149772E-4</v>
      </c>
      <c r="F14722" s="3">
        <f t="shared" si="459"/>
        <v>95.670490203571731</v>
      </c>
      <c r="G14722" t="s">
        <v>14473</v>
      </c>
    </row>
    <row r="14723" spans="1:7" x14ac:dyDescent="0.35">
      <c r="A14723" t="s">
        <v>10</v>
      </c>
      <c r="B14723" t="s">
        <v>9</v>
      </c>
      <c r="C14723" s="8" t="s">
        <v>7667</v>
      </c>
      <c r="D14723" s="2">
        <v>102335.75</v>
      </c>
      <c r="E14723" s="3">
        <f t="shared" ref="E14723:E14786" si="460">(D14723/$D$29638)*100</f>
        <v>4.6320039877160876E-4</v>
      </c>
      <c r="F14723" s="3">
        <f t="shared" si="459"/>
        <v>95.670953403970501</v>
      </c>
      <c r="G14723" t="s">
        <v>14480</v>
      </c>
    </row>
    <row r="14724" spans="1:7" x14ac:dyDescent="0.35">
      <c r="A14724" t="s">
        <v>3</v>
      </c>
      <c r="B14724" t="s">
        <v>9</v>
      </c>
      <c r="C14724" t="s">
        <v>12691</v>
      </c>
      <c r="D14724" s="2">
        <v>102317.91</v>
      </c>
      <c r="E14724" s="3">
        <f t="shared" si="460"/>
        <v>4.6311964991195721E-4</v>
      </c>
      <c r="F14724" s="3">
        <f t="shared" ref="F14724:F14787" si="461">E14724+F14723</f>
        <v>95.671416523620408</v>
      </c>
      <c r="G14724" t="s">
        <v>14473</v>
      </c>
    </row>
    <row r="14725" spans="1:7" x14ac:dyDescent="0.35">
      <c r="A14725" t="s">
        <v>10</v>
      </c>
      <c r="B14725" t="s">
        <v>122</v>
      </c>
      <c r="C14725" s="11" t="s">
        <v>4271</v>
      </c>
      <c r="D14725" s="2">
        <v>102313.59</v>
      </c>
      <c r="E14725" s="3">
        <f t="shared" si="460"/>
        <v>4.6310009637643622E-4</v>
      </c>
      <c r="F14725" s="3">
        <f t="shared" si="461"/>
        <v>95.671879623716791</v>
      </c>
      <c r="G14725" t="s">
        <v>14473</v>
      </c>
    </row>
    <row r="14726" spans="1:7" x14ac:dyDescent="0.35">
      <c r="A14726" t="s">
        <v>3</v>
      </c>
      <c r="B14726" t="s">
        <v>350</v>
      </c>
      <c r="C14726" s="13" t="s">
        <v>617</v>
      </c>
      <c r="D14726" s="2">
        <v>102310.77</v>
      </c>
      <c r="E14726" s="3">
        <f t="shared" si="460"/>
        <v>4.630873322629712E-4</v>
      </c>
      <c r="F14726" s="3">
        <f t="shared" si="461"/>
        <v>95.672342711049055</v>
      </c>
      <c r="G14726" t="s">
        <v>14480</v>
      </c>
    </row>
    <row r="14727" spans="1:7" x14ac:dyDescent="0.35">
      <c r="A14727" t="s">
        <v>3</v>
      </c>
      <c r="B14727" t="s">
        <v>22</v>
      </c>
      <c r="C14727" t="s">
        <v>2391</v>
      </c>
      <c r="D14727" s="2">
        <v>102306.64</v>
      </c>
      <c r="E14727" s="3">
        <f t="shared" si="460"/>
        <v>4.6306863872091055E-4</v>
      </c>
      <c r="F14727" s="3">
        <f t="shared" si="461"/>
        <v>95.672805779687778</v>
      </c>
      <c r="G14727" t="s">
        <v>14473</v>
      </c>
    </row>
    <row r="14728" spans="1:7" x14ac:dyDescent="0.35">
      <c r="A14728" t="s">
        <v>10</v>
      </c>
      <c r="B14728" t="s">
        <v>180</v>
      </c>
      <c r="C14728" t="s">
        <v>2369</v>
      </c>
      <c r="D14728" s="2">
        <v>102300</v>
      </c>
      <c r="E14728" s="3">
        <f t="shared" si="460"/>
        <v>4.6303858421260975E-4</v>
      </c>
      <c r="F14728" s="3">
        <f t="shared" si="461"/>
        <v>95.673268818271993</v>
      </c>
      <c r="G14728" t="s">
        <v>14473</v>
      </c>
    </row>
    <row r="14729" spans="1:7" x14ac:dyDescent="0.35">
      <c r="A14729" t="s">
        <v>3</v>
      </c>
      <c r="B14729" t="s">
        <v>8</v>
      </c>
      <c r="C14729" t="s">
        <v>3772</v>
      </c>
      <c r="D14729" s="2">
        <v>102297</v>
      </c>
      <c r="E14729" s="3">
        <f t="shared" si="460"/>
        <v>4.6302500536849796E-4</v>
      </c>
      <c r="F14729" s="3">
        <f t="shared" si="461"/>
        <v>95.673731843277366</v>
      </c>
      <c r="G14729" t="s">
        <v>14473</v>
      </c>
    </row>
    <row r="14730" spans="1:7" x14ac:dyDescent="0.35">
      <c r="A14730" t="s">
        <v>3</v>
      </c>
      <c r="B14730" t="s">
        <v>6</v>
      </c>
      <c r="C14730" t="s">
        <v>2817</v>
      </c>
      <c r="D14730" s="2">
        <v>102283.33</v>
      </c>
      <c r="E14730" s="3">
        <f t="shared" si="460"/>
        <v>4.6296313110216183E-4</v>
      </c>
      <c r="F14730" s="3">
        <f t="shared" si="461"/>
        <v>95.674194806408465</v>
      </c>
      <c r="G14730" t="s">
        <v>14480</v>
      </c>
    </row>
    <row r="14731" spans="1:7" x14ac:dyDescent="0.35">
      <c r="A14731" t="s">
        <v>10</v>
      </c>
      <c r="B14731" t="s">
        <v>8</v>
      </c>
      <c r="C14731" t="s">
        <v>6815</v>
      </c>
      <c r="D14731" s="2">
        <v>102274.64</v>
      </c>
      <c r="E14731" s="3">
        <f t="shared" si="460"/>
        <v>4.6292379771705123E-4</v>
      </c>
      <c r="F14731" s="3">
        <f t="shared" si="461"/>
        <v>95.674657730206178</v>
      </c>
      <c r="G14731" t="s">
        <v>14473</v>
      </c>
    </row>
    <row r="14732" spans="1:7" x14ac:dyDescent="0.35">
      <c r="A14732" t="s">
        <v>10</v>
      </c>
      <c r="B14732" t="s">
        <v>33</v>
      </c>
      <c r="C14732" t="s">
        <v>10021</v>
      </c>
      <c r="D14732" s="2">
        <v>102274.16</v>
      </c>
      <c r="E14732" s="3">
        <f t="shared" si="460"/>
        <v>4.6292162510199342E-4</v>
      </c>
      <c r="F14732" s="3">
        <f t="shared" si="461"/>
        <v>95.675120651831278</v>
      </c>
      <c r="G14732" t="s">
        <v>14473</v>
      </c>
    </row>
    <row r="14733" spans="1:7" x14ac:dyDescent="0.35">
      <c r="A14733" t="s">
        <v>10</v>
      </c>
      <c r="B14733" t="s">
        <v>6</v>
      </c>
      <c r="C14733" s="8" t="s">
        <v>4992</v>
      </c>
      <c r="D14733" s="2">
        <v>102265.14</v>
      </c>
      <c r="E14733" s="3">
        <f t="shared" si="460"/>
        <v>4.6288079804403058E-4</v>
      </c>
      <c r="F14733" s="3">
        <f t="shared" si="461"/>
        <v>95.675583532629318</v>
      </c>
      <c r="G14733" t="s">
        <v>14480</v>
      </c>
    </row>
    <row r="14734" spans="1:7" x14ac:dyDescent="0.35">
      <c r="A14734" t="s">
        <v>10</v>
      </c>
      <c r="B14734" t="s">
        <v>182</v>
      </c>
      <c r="C14734" t="s">
        <v>1931</v>
      </c>
      <c r="D14734" s="2">
        <v>102254.54</v>
      </c>
      <c r="E14734" s="3">
        <f t="shared" si="460"/>
        <v>4.6283281946150212E-4</v>
      </c>
      <c r="F14734" s="3">
        <f t="shared" si="461"/>
        <v>95.676046365448784</v>
      </c>
      <c r="G14734" t="s">
        <v>14473</v>
      </c>
    </row>
    <row r="14735" spans="1:7" x14ac:dyDescent="0.35">
      <c r="A14735" t="s">
        <v>3</v>
      </c>
      <c r="B14735" t="s">
        <v>15</v>
      </c>
      <c r="C14735" t="s">
        <v>9755</v>
      </c>
      <c r="D14735" s="2">
        <v>102244.6</v>
      </c>
      <c r="E14735" s="3">
        <f t="shared" si="460"/>
        <v>4.6278782822467839E-4</v>
      </c>
      <c r="F14735" s="3">
        <f t="shared" si="461"/>
        <v>95.67650915327701</v>
      </c>
      <c r="G14735" t="s">
        <v>14480</v>
      </c>
    </row>
    <row r="14736" spans="1:7" x14ac:dyDescent="0.35">
      <c r="A14736" t="s">
        <v>3</v>
      </c>
      <c r="B14736" t="s">
        <v>29</v>
      </c>
      <c r="C14736" s="13" t="s">
        <v>1819</v>
      </c>
      <c r="D14736" s="2">
        <v>102239.54</v>
      </c>
      <c r="E14736" s="3">
        <f t="shared" si="460"/>
        <v>4.6276492524094311E-4</v>
      </c>
      <c r="F14736" s="3">
        <f t="shared" si="461"/>
        <v>95.676971918202256</v>
      </c>
      <c r="G14736" t="s">
        <v>14480</v>
      </c>
    </row>
    <row r="14737" spans="1:7" x14ac:dyDescent="0.35">
      <c r="A14737" t="s">
        <v>10</v>
      </c>
      <c r="B14737" t="s">
        <v>9</v>
      </c>
      <c r="C14737" t="s">
        <v>2922</v>
      </c>
      <c r="D14737" s="2">
        <v>102239.42</v>
      </c>
      <c r="E14737" s="3">
        <f t="shared" si="460"/>
        <v>4.6276438208717863E-4</v>
      </c>
      <c r="F14737" s="3">
        <f t="shared" si="461"/>
        <v>95.677434682584348</v>
      </c>
      <c r="G14737" t="s">
        <v>14480</v>
      </c>
    </row>
    <row r="14738" spans="1:7" x14ac:dyDescent="0.35">
      <c r="A14738" t="s">
        <v>10</v>
      </c>
      <c r="B14738" t="s">
        <v>6</v>
      </c>
      <c r="C14738" t="s">
        <v>2849</v>
      </c>
      <c r="D14738" s="2">
        <v>102238.69</v>
      </c>
      <c r="E14738" s="3">
        <f t="shared" si="460"/>
        <v>4.6276107790177814E-4</v>
      </c>
      <c r="F14738" s="3">
        <f t="shared" si="461"/>
        <v>95.677897443662246</v>
      </c>
      <c r="G14738" t="s">
        <v>14473</v>
      </c>
    </row>
    <row r="14739" spans="1:7" x14ac:dyDescent="0.35">
      <c r="A14739" t="s">
        <v>10</v>
      </c>
      <c r="B14739" t="s">
        <v>9</v>
      </c>
      <c r="C14739" t="s">
        <v>7043</v>
      </c>
      <c r="D14739" s="2">
        <v>102237</v>
      </c>
      <c r="E14739" s="3">
        <f t="shared" si="460"/>
        <v>4.6275342848626182E-4</v>
      </c>
      <c r="F14739" s="3">
        <f t="shared" si="461"/>
        <v>95.678360197090726</v>
      </c>
      <c r="G14739" t="s">
        <v>14473</v>
      </c>
    </row>
    <row r="14740" spans="1:7" x14ac:dyDescent="0.35">
      <c r="A14740" t="s">
        <v>3</v>
      </c>
      <c r="B14740" t="s">
        <v>180</v>
      </c>
      <c r="C14740" t="s">
        <v>2730</v>
      </c>
      <c r="D14740" s="2">
        <v>102236</v>
      </c>
      <c r="E14740" s="3">
        <f t="shared" si="460"/>
        <v>4.6274890220489122E-4</v>
      </c>
      <c r="F14740" s="3">
        <f t="shared" si="461"/>
        <v>95.678822945992934</v>
      </c>
      <c r="G14740" t="s">
        <v>14480</v>
      </c>
    </row>
    <row r="14741" spans="1:7" x14ac:dyDescent="0.35">
      <c r="A14741" t="s">
        <v>10</v>
      </c>
      <c r="B14741" t="s">
        <v>22</v>
      </c>
      <c r="C14741" s="13" t="s">
        <v>1307</v>
      </c>
      <c r="D14741" s="2">
        <v>102231.08</v>
      </c>
      <c r="E14741" s="3">
        <f t="shared" si="460"/>
        <v>4.6272663290054783E-4</v>
      </c>
      <c r="F14741" s="3">
        <f t="shared" si="461"/>
        <v>95.679285672625838</v>
      </c>
      <c r="G14741" t="s">
        <v>14480</v>
      </c>
    </row>
    <row r="14742" spans="1:7" x14ac:dyDescent="0.35">
      <c r="A14742" t="s">
        <v>3</v>
      </c>
      <c r="B14742" t="s">
        <v>6</v>
      </c>
      <c r="C14742" t="s">
        <v>12981</v>
      </c>
      <c r="D14742" s="2">
        <v>102224.8</v>
      </c>
      <c r="E14742" s="3">
        <f t="shared" si="460"/>
        <v>4.6269820785354047E-4</v>
      </c>
      <c r="F14742" s="3">
        <f t="shared" si="461"/>
        <v>95.679748370833693</v>
      </c>
      <c r="G14742" t="s">
        <v>14480</v>
      </c>
    </row>
    <row r="14743" spans="1:7" x14ac:dyDescent="0.35">
      <c r="A14743" t="s">
        <v>3</v>
      </c>
      <c r="B14743" t="s">
        <v>62</v>
      </c>
      <c r="C14743" t="s">
        <v>10062</v>
      </c>
      <c r="D14743" s="2">
        <v>102222</v>
      </c>
      <c r="E14743" s="3">
        <f t="shared" si="460"/>
        <v>4.6268553426570281E-4</v>
      </c>
      <c r="F14743" s="3">
        <f t="shared" si="461"/>
        <v>95.680211056367952</v>
      </c>
      <c r="G14743" t="s">
        <v>14473</v>
      </c>
    </row>
    <row r="14744" spans="1:7" x14ac:dyDescent="0.35">
      <c r="A14744" t="s">
        <v>3</v>
      </c>
      <c r="B14744" t="s">
        <v>6</v>
      </c>
      <c r="C14744" t="s">
        <v>5069</v>
      </c>
      <c r="D14744" s="2">
        <v>102219.25</v>
      </c>
      <c r="E14744" s="3">
        <f t="shared" si="460"/>
        <v>4.626730869919336E-4</v>
      </c>
      <c r="F14744" s="3">
        <f t="shared" si="461"/>
        <v>95.680673729454938</v>
      </c>
      <c r="G14744" t="s">
        <v>14473</v>
      </c>
    </row>
    <row r="14745" spans="1:7" x14ac:dyDescent="0.35">
      <c r="A14745" t="s">
        <v>10</v>
      </c>
      <c r="B14745" t="s">
        <v>9</v>
      </c>
      <c r="C14745" t="s">
        <v>3500</v>
      </c>
      <c r="D14745" s="2">
        <v>102216.2</v>
      </c>
      <c r="E14745" s="3">
        <f t="shared" si="460"/>
        <v>4.6265928183375325E-4</v>
      </c>
      <c r="F14745" s="3">
        <f t="shared" si="461"/>
        <v>95.681136388736775</v>
      </c>
      <c r="G14745" t="s">
        <v>14480</v>
      </c>
    </row>
    <row r="14746" spans="1:7" x14ac:dyDescent="0.35">
      <c r="A14746" t="s">
        <v>3</v>
      </c>
      <c r="B14746" t="s">
        <v>6</v>
      </c>
      <c r="C14746" t="s">
        <v>899</v>
      </c>
      <c r="D14746" s="2">
        <v>102206.87</v>
      </c>
      <c r="E14746" s="3">
        <f t="shared" si="460"/>
        <v>4.6261705162856554E-4</v>
      </c>
      <c r="F14746" s="3">
        <f t="shared" si="461"/>
        <v>95.681599005788399</v>
      </c>
      <c r="G14746" t="s">
        <v>14473</v>
      </c>
    </row>
    <row r="14747" spans="1:7" x14ac:dyDescent="0.35">
      <c r="A14747" t="s">
        <v>10</v>
      </c>
      <c r="B14747" t="s">
        <v>9</v>
      </c>
      <c r="C14747" t="s">
        <v>5506</v>
      </c>
      <c r="D14747" s="2">
        <v>102197.37</v>
      </c>
      <c r="E14747" s="3">
        <f t="shared" si="460"/>
        <v>4.6257405195554484E-4</v>
      </c>
      <c r="F14747" s="3">
        <f t="shared" si="461"/>
        <v>95.682061579840351</v>
      </c>
      <c r="G14747" t="s">
        <v>14480</v>
      </c>
    </row>
    <row r="14748" spans="1:7" x14ac:dyDescent="0.35">
      <c r="A14748" t="s">
        <v>3</v>
      </c>
      <c r="B14748" t="s">
        <v>9</v>
      </c>
      <c r="C14748" t="s">
        <v>13297</v>
      </c>
      <c r="D14748" s="2">
        <v>102184.59</v>
      </c>
      <c r="E14748" s="3">
        <f t="shared" si="460"/>
        <v>4.6251620607962846E-4</v>
      </c>
      <c r="F14748" s="3">
        <f t="shared" si="461"/>
        <v>95.682524096046436</v>
      </c>
      <c r="G14748" t="s">
        <v>14480</v>
      </c>
    </row>
    <row r="14749" spans="1:7" x14ac:dyDescent="0.35">
      <c r="A14749" t="s">
        <v>10</v>
      </c>
      <c r="B14749" t="s">
        <v>6</v>
      </c>
      <c r="C14749" t="s">
        <v>11291</v>
      </c>
      <c r="D14749" s="2">
        <v>102184.33</v>
      </c>
      <c r="E14749" s="3">
        <f t="shared" si="460"/>
        <v>4.625150292464722E-4</v>
      </c>
      <c r="F14749" s="3">
        <f t="shared" si="461"/>
        <v>95.682986611075677</v>
      </c>
      <c r="G14749" t="s">
        <v>14480</v>
      </c>
    </row>
    <row r="14750" spans="1:7" x14ac:dyDescent="0.35">
      <c r="A14750" t="s">
        <v>3</v>
      </c>
      <c r="B14750" t="s">
        <v>6</v>
      </c>
      <c r="C14750" t="s">
        <v>11889</v>
      </c>
      <c r="D14750" s="2">
        <v>102156.43</v>
      </c>
      <c r="E14750" s="3">
        <f t="shared" si="460"/>
        <v>4.6238874599623239E-4</v>
      </c>
      <c r="F14750" s="3">
        <f t="shared" si="461"/>
        <v>95.683448999821678</v>
      </c>
      <c r="G14750" t="s">
        <v>14480</v>
      </c>
    </row>
    <row r="14751" spans="1:7" x14ac:dyDescent="0.35">
      <c r="A14751" t="s">
        <v>10</v>
      </c>
      <c r="B14751" t="s">
        <v>9</v>
      </c>
      <c r="C14751" t="s">
        <v>7099</v>
      </c>
      <c r="D14751" s="2">
        <v>102154.54</v>
      </c>
      <c r="E14751" s="3">
        <f t="shared" si="460"/>
        <v>4.6238019132444194E-4</v>
      </c>
      <c r="F14751" s="3">
        <f t="shared" si="461"/>
        <v>95.683911380013001</v>
      </c>
      <c r="G14751" t="s">
        <v>14473</v>
      </c>
    </row>
    <row r="14752" spans="1:7" x14ac:dyDescent="0.35">
      <c r="A14752" t="s">
        <v>10</v>
      </c>
      <c r="B14752" t="s">
        <v>38</v>
      </c>
      <c r="C14752" t="s">
        <v>646</v>
      </c>
      <c r="D14752" s="2">
        <v>102153.63</v>
      </c>
      <c r="E14752" s="3">
        <f t="shared" si="460"/>
        <v>4.6237607240839468E-4</v>
      </c>
      <c r="F14752" s="3">
        <f t="shared" si="461"/>
        <v>95.684373756085407</v>
      </c>
      <c r="G14752" t="s">
        <v>14473</v>
      </c>
    </row>
    <row r="14753" spans="1:7" x14ac:dyDescent="0.35">
      <c r="A14753" t="s">
        <v>10</v>
      </c>
      <c r="B14753" t="s">
        <v>20</v>
      </c>
      <c r="C14753" t="s">
        <v>14277</v>
      </c>
      <c r="D14753" s="2">
        <v>102150</v>
      </c>
      <c r="E14753" s="3">
        <f t="shared" si="460"/>
        <v>4.623596420070194E-4</v>
      </c>
      <c r="F14753" s="3">
        <f t="shared" si="461"/>
        <v>95.684836115727407</v>
      </c>
      <c r="G14753" t="s">
        <v>14473</v>
      </c>
    </row>
    <row r="14754" spans="1:7" x14ac:dyDescent="0.35">
      <c r="A14754" t="s">
        <v>3</v>
      </c>
      <c r="B14754" t="s">
        <v>33</v>
      </c>
      <c r="C14754" s="7" t="s">
        <v>10031</v>
      </c>
      <c r="D14754" s="2">
        <v>102140</v>
      </c>
      <c r="E14754" s="3">
        <f t="shared" si="460"/>
        <v>4.6231437919331338E-4</v>
      </c>
      <c r="F14754" s="3">
        <f t="shared" si="461"/>
        <v>95.685298430106599</v>
      </c>
      <c r="G14754" t="s">
        <v>14480</v>
      </c>
    </row>
    <row r="14755" spans="1:7" x14ac:dyDescent="0.35">
      <c r="A14755" t="s">
        <v>3</v>
      </c>
      <c r="B14755" t="s">
        <v>13</v>
      </c>
      <c r="C14755" t="s">
        <v>2103</v>
      </c>
      <c r="D14755" s="2">
        <v>102137.49</v>
      </c>
      <c r="E14755" s="3">
        <f t="shared" si="460"/>
        <v>4.6230301822707323E-4</v>
      </c>
      <c r="F14755" s="3">
        <f t="shared" si="461"/>
        <v>95.685760733124823</v>
      </c>
      <c r="G14755" t="s">
        <v>14473</v>
      </c>
    </row>
    <row r="14756" spans="1:7" x14ac:dyDescent="0.35">
      <c r="A14756" t="s">
        <v>10</v>
      </c>
      <c r="B14756" t="s">
        <v>32</v>
      </c>
      <c r="C14756" t="s">
        <v>12059</v>
      </c>
      <c r="D14756" s="2">
        <v>102134.8</v>
      </c>
      <c r="E14756" s="3">
        <f t="shared" si="460"/>
        <v>4.6229084253018626E-4</v>
      </c>
      <c r="F14756" s="3">
        <f t="shared" si="461"/>
        <v>95.686223023967358</v>
      </c>
      <c r="G14756" t="s">
        <v>14473</v>
      </c>
    </row>
    <row r="14757" spans="1:7" x14ac:dyDescent="0.35">
      <c r="A14757" t="s">
        <v>3</v>
      </c>
      <c r="B14757" t="s">
        <v>9</v>
      </c>
      <c r="C14757" t="s">
        <v>2733</v>
      </c>
      <c r="D14757" s="2">
        <v>102131.77</v>
      </c>
      <c r="E14757" s="3">
        <f t="shared" si="460"/>
        <v>4.6227712789763338E-4</v>
      </c>
      <c r="F14757" s="3">
        <f t="shared" si="461"/>
        <v>95.686685301095252</v>
      </c>
      <c r="G14757" t="s">
        <v>14473</v>
      </c>
    </row>
    <row r="14758" spans="1:7" x14ac:dyDescent="0.35">
      <c r="A14758" t="s">
        <v>3</v>
      </c>
      <c r="B14758" t="s">
        <v>13</v>
      </c>
      <c r="C14758" t="s">
        <v>6938</v>
      </c>
      <c r="D14758" s="2">
        <v>102127.28</v>
      </c>
      <c r="E14758" s="3">
        <f t="shared" si="460"/>
        <v>4.6225680489427929E-4</v>
      </c>
      <c r="F14758" s="3">
        <f t="shared" si="461"/>
        <v>95.687147557900147</v>
      </c>
      <c r="G14758" t="s">
        <v>14473</v>
      </c>
    </row>
    <row r="14759" spans="1:7" x14ac:dyDescent="0.35">
      <c r="A14759" t="s">
        <v>3</v>
      </c>
      <c r="B14759" t="s">
        <v>22</v>
      </c>
      <c r="C14759" t="s">
        <v>1773</v>
      </c>
      <c r="D14759" s="2">
        <v>102117.97</v>
      </c>
      <c r="E14759" s="3">
        <f t="shared" si="460"/>
        <v>4.6221466521471899E-4</v>
      </c>
      <c r="F14759" s="3">
        <f t="shared" si="461"/>
        <v>95.687609772565366</v>
      </c>
      <c r="G14759" t="s">
        <v>14473</v>
      </c>
    </row>
    <row r="14760" spans="1:7" x14ac:dyDescent="0.35">
      <c r="A14760" t="s">
        <v>3</v>
      </c>
      <c r="B14760" t="s">
        <v>180</v>
      </c>
      <c r="C14760" t="s">
        <v>9836</v>
      </c>
      <c r="D14760" s="2">
        <v>102115.99</v>
      </c>
      <c r="E14760" s="3">
        <f t="shared" si="460"/>
        <v>4.6220570317760521E-4</v>
      </c>
      <c r="F14760" s="3">
        <f t="shared" si="461"/>
        <v>95.688071978268539</v>
      </c>
      <c r="G14760" t="s">
        <v>14480</v>
      </c>
    </row>
    <row r="14761" spans="1:7" x14ac:dyDescent="0.35">
      <c r="A14761" t="s">
        <v>3</v>
      </c>
      <c r="B14761" t="s">
        <v>36</v>
      </c>
      <c r="C14761" t="s">
        <v>8375</v>
      </c>
      <c r="D14761" s="2">
        <v>102100.75</v>
      </c>
      <c r="E14761" s="3">
        <f t="shared" si="460"/>
        <v>4.621367226495173E-4</v>
      </c>
      <c r="F14761" s="3">
        <f t="shared" si="461"/>
        <v>95.688534114991185</v>
      </c>
      <c r="G14761" t="s">
        <v>14480</v>
      </c>
    </row>
    <row r="14762" spans="1:7" x14ac:dyDescent="0.35">
      <c r="A14762" t="s">
        <v>3</v>
      </c>
      <c r="B14762" t="s">
        <v>6</v>
      </c>
      <c r="C14762" t="s">
        <v>6993</v>
      </c>
      <c r="D14762" s="2">
        <v>102077.94</v>
      </c>
      <c r="E14762" s="3">
        <f t="shared" si="460"/>
        <v>4.6203347817145386E-4</v>
      </c>
      <c r="F14762" s="3">
        <f t="shared" si="461"/>
        <v>95.688996148469357</v>
      </c>
      <c r="G14762" t="s">
        <v>14480</v>
      </c>
    </row>
    <row r="14763" spans="1:7" x14ac:dyDescent="0.35">
      <c r="A14763" t="s">
        <v>3</v>
      </c>
      <c r="B14763" t="s">
        <v>9</v>
      </c>
      <c r="C14763" t="s">
        <v>7183</v>
      </c>
      <c r="D14763" s="2">
        <v>102067.45</v>
      </c>
      <c r="E14763" s="3">
        <f t="shared" si="460"/>
        <v>4.6198599747987619E-4</v>
      </c>
      <c r="F14763" s="3">
        <f t="shared" si="461"/>
        <v>95.689458134466832</v>
      </c>
      <c r="G14763" t="s">
        <v>14480</v>
      </c>
    </row>
    <row r="14764" spans="1:7" x14ac:dyDescent="0.35">
      <c r="A14764" t="s">
        <v>3</v>
      </c>
      <c r="B14764" t="s">
        <v>4</v>
      </c>
      <c r="C14764" t="s">
        <v>10598</v>
      </c>
      <c r="D14764" s="2">
        <v>102066.59</v>
      </c>
      <c r="E14764" s="3">
        <f t="shared" si="460"/>
        <v>4.6198210487789749E-4</v>
      </c>
      <c r="F14764" s="3">
        <f t="shared" si="461"/>
        <v>95.689920116571713</v>
      </c>
      <c r="G14764" t="s">
        <v>14473</v>
      </c>
    </row>
    <row r="14765" spans="1:7" x14ac:dyDescent="0.35">
      <c r="A14765" t="s">
        <v>3</v>
      </c>
      <c r="B14765" t="s">
        <v>9</v>
      </c>
      <c r="C14765" t="s">
        <v>63</v>
      </c>
      <c r="D14765" s="2">
        <v>102059.5</v>
      </c>
      <c r="E14765" s="3">
        <f t="shared" si="460"/>
        <v>4.6195001354297992E-4</v>
      </c>
      <c r="F14765" s="3">
        <f t="shared" si="461"/>
        <v>95.690382066585258</v>
      </c>
      <c r="G14765" t="s">
        <v>14473</v>
      </c>
    </row>
    <row r="14766" spans="1:7" x14ac:dyDescent="0.35">
      <c r="A14766" t="s">
        <v>10</v>
      </c>
      <c r="B14766" t="s">
        <v>57</v>
      </c>
      <c r="C14766" t="s">
        <v>2366</v>
      </c>
      <c r="D14766" s="2">
        <v>102056.52</v>
      </c>
      <c r="E14766" s="3">
        <f t="shared" si="460"/>
        <v>4.6193652522449549E-4</v>
      </c>
      <c r="F14766" s="3">
        <f t="shared" si="461"/>
        <v>95.690844003110485</v>
      </c>
      <c r="G14766" t="s">
        <v>14473</v>
      </c>
    </row>
    <row r="14767" spans="1:7" x14ac:dyDescent="0.35">
      <c r="A14767" t="s">
        <v>3</v>
      </c>
      <c r="B14767" t="s">
        <v>9</v>
      </c>
      <c r="C14767" t="s">
        <v>1241</v>
      </c>
      <c r="D14767" s="2">
        <v>102050.62</v>
      </c>
      <c r="E14767" s="3">
        <f t="shared" si="460"/>
        <v>4.6190982016440892E-4</v>
      </c>
      <c r="F14767" s="3">
        <f t="shared" si="461"/>
        <v>95.691305912930645</v>
      </c>
      <c r="G14767" t="s">
        <v>14480</v>
      </c>
    </row>
    <row r="14768" spans="1:7" x14ac:dyDescent="0.35">
      <c r="A14768" t="s">
        <v>10</v>
      </c>
      <c r="B14768" t="s">
        <v>55</v>
      </c>
      <c r="C14768" t="s">
        <v>2968</v>
      </c>
      <c r="D14768" s="2">
        <v>102042.48</v>
      </c>
      <c r="E14768" s="3">
        <f t="shared" si="460"/>
        <v>4.618729762340522E-4</v>
      </c>
      <c r="F14768" s="3">
        <f t="shared" si="461"/>
        <v>95.691767785906876</v>
      </c>
      <c r="G14768" t="s">
        <v>14480</v>
      </c>
    </row>
    <row r="14769" spans="1:7" x14ac:dyDescent="0.35">
      <c r="A14769" t="s">
        <v>10</v>
      </c>
      <c r="B14769" t="s">
        <v>29</v>
      </c>
      <c r="C14769" t="s">
        <v>12942</v>
      </c>
      <c r="D14769" s="2">
        <v>102037.05</v>
      </c>
      <c r="E14769" s="3">
        <f t="shared" si="460"/>
        <v>4.6184839852620986E-4</v>
      </c>
      <c r="F14769" s="3">
        <f t="shared" si="461"/>
        <v>95.692229634305406</v>
      </c>
      <c r="G14769" t="s">
        <v>14473</v>
      </c>
    </row>
    <row r="14770" spans="1:7" x14ac:dyDescent="0.35">
      <c r="A14770" t="s">
        <v>3</v>
      </c>
      <c r="B14770" t="s">
        <v>6</v>
      </c>
      <c r="C14770" t="s">
        <v>3250</v>
      </c>
      <c r="D14770" s="2">
        <v>102031.19</v>
      </c>
      <c r="E14770" s="3">
        <f t="shared" si="460"/>
        <v>4.6182187451737812E-4</v>
      </c>
      <c r="F14770" s="3">
        <f t="shared" si="461"/>
        <v>95.692691456179929</v>
      </c>
      <c r="G14770" t="s">
        <v>14473</v>
      </c>
    </row>
    <row r="14771" spans="1:7" x14ac:dyDescent="0.35">
      <c r="A14771" t="s">
        <v>3</v>
      </c>
      <c r="B14771" t="s">
        <v>9</v>
      </c>
      <c r="C14771" t="s">
        <v>4401</v>
      </c>
      <c r="D14771" s="2">
        <v>102027.18</v>
      </c>
      <c r="E14771" s="3">
        <f t="shared" si="460"/>
        <v>4.61803724129082E-4</v>
      </c>
      <c r="F14771" s="3">
        <f t="shared" si="461"/>
        <v>95.693153259904065</v>
      </c>
      <c r="G14771" t="s">
        <v>14480</v>
      </c>
    </row>
    <row r="14772" spans="1:7" x14ac:dyDescent="0.35">
      <c r="A14772" t="s">
        <v>3</v>
      </c>
      <c r="B14772" t="s">
        <v>8</v>
      </c>
      <c r="C14772" t="s">
        <v>7917</v>
      </c>
      <c r="D14772" s="2">
        <v>102022.63</v>
      </c>
      <c r="E14772" s="3">
        <f t="shared" si="460"/>
        <v>4.6178312954884583E-4</v>
      </c>
      <c r="F14772" s="3">
        <f t="shared" si="461"/>
        <v>95.693615043033617</v>
      </c>
      <c r="G14772" t="s">
        <v>14473</v>
      </c>
    </row>
    <row r="14773" spans="1:7" x14ac:dyDescent="0.35">
      <c r="A14773" t="s">
        <v>10</v>
      </c>
      <c r="B14773" t="s">
        <v>15</v>
      </c>
      <c r="C14773" t="s">
        <v>9117</v>
      </c>
      <c r="D14773" s="2">
        <v>102021.17</v>
      </c>
      <c r="E14773" s="3">
        <f t="shared" si="460"/>
        <v>4.6177652117804468E-4</v>
      </c>
      <c r="F14773" s="3">
        <f t="shared" si="461"/>
        <v>95.694076819554795</v>
      </c>
      <c r="G14773" t="s">
        <v>14473</v>
      </c>
    </row>
    <row r="14774" spans="1:7" x14ac:dyDescent="0.35">
      <c r="A14774" t="s">
        <v>10</v>
      </c>
      <c r="B14774" t="s">
        <v>9</v>
      </c>
      <c r="C14774" t="s">
        <v>12685</v>
      </c>
      <c r="D14774" s="2">
        <v>102014.54</v>
      </c>
      <c r="E14774" s="3">
        <f t="shared" si="460"/>
        <v>4.6174651193255762E-4</v>
      </c>
      <c r="F14774" s="3">
        <f t="shared" si="461"/>
        <v>95.694538566066726</v>
      </c>
      <c r="G14774" t="s">
        <v>14480</v>
      </c>
    </row>
    <row r="14775" spans="1:7" x14ac:dyDescent="0.35">
      <c r="A14775" t="s">
        <v>3</v>
      </c>
      <c r="B14775" t="s">
        <v>9</v>
      </c>
      <c r="C14775" t="s">
        <v>3342</v>
      </c>
      <c r="D14775" s="2">
        <v>102013.28</v>
      </c>
      <c r="E14775" s="3">
        <f t="shared" si="460"/>
        <v>4.6174080881803065E-4</v>
      </c>
      <c r="F14775" s="3">
        <f t="shared" si="461"/>
        <v>95.695000306875542</v>
      </c>
      <c r="G14775" t="s">
        <v>14473</v>
      </c>
    </row>
    <row r="14776" spans="1:7" x14ac:dyDescent="0.35">
      <c r="A14776" t="s">
        <v>3</v>
      </c>
      <c r="B14776" t="s">
        <v>33</v>
      </c>
      <c r="C14776" t="s">
        <v>656</v>
      </c>
      <c r="D14776" s="2">
        <v>102000</v>
      </c>
      <c r="E14776" s="3">
        <f t="shared" si="460"/>
        <v>4.6168069980142911E-4</v>
      </c>
      <c r="F14776" s="3">
        <f t="shared" si="461"/>
        <v>95.695461987575342</v>
      </c>
      <c r="G14776" t="s">
        <v>14480</v>
      </c>
    </row>
    <row r="14777" spans="1:7" x14ac:dyDescent="0.35">
      <c r="A14777" t="s">
        <v>10</v>
      </c>
      <c r="B14777" t="s">
        <v>9</v>
      </c>
      <c r="C14777" t="s">
        <v>14413</v>
      </c>
      <c r="D14777" s="2">
        <v>102000</v>
      </c>
      <c r="E14777" s="3">
        <f t="shared" si="460"/>
        <v>4.6168069980142911E-4</v>
      </c>
      <c r="F14777" s="3">
        <f t="shared" si="461"/>
        <v>95.695923668275142</v>
      </c>
      <c r="G14777" t="s">
        <v>14480</v>
      </c>
    </row>
    <row r="14778" spans="1:7" x14ac:dyDescent="0.35">
      <c r="A14778" t="s">
        <v>10</v>
      </c>
      <c r="B14778" t="s">
        <v>29</v>
      </c>
      <c r="C14778" t="s">
        <v>149</v>
      </c>
      <c r="D14778" s="2">
        <v>101994.77</v>
      </c>
      <c r="E14778" s="3">
        <f t="shared" si="460"/>
        <v>4.6165702734986085E-4</v>
      </c>
      <c r="F14778" s="3">
        <f t="shared" si="461"/>
        <v>95.696385325302487</v>
      </c>
      <c r="G14778" t="s">
        <v>14473</v>
      </c>
    </row>
    <row r="14779" spans="1:7" x14ac:dyDescent="0.35">
      <c r="A14779" t="s">
        <v>3</v>
      </c>
      <c r="B14779" t="s">
        <v>13</v>
      </c>
      <c r="C14779" t="s">
        <v>849</v>
      </c>
      <c r="D14779" s="2">
        <v>101991.4</v>
      </c>
      <c r="E14779" s="3">
        <f t="shared" si="460"/>
        <v>4.6164177378164184E-4</v>
      </c>
      <c r="F14779" s="3">
        <f t="shared" si="461"/>
        <v>95.696846967076269</v>
      </c>
      <c r="G14779" t="s">
        <v>14473</v>
      </c>
    </row>
    <row r="14780" spans="1:7" x14ac:dyDescent="0.35">
      <c r="A14780" t="s">
        <v>3</v>
      </c>
      <c r="B14780" t="s">
        <v>134</v>
      </c>
      <c r="C14780" t="s">
        <v>5689</v>
      </c>
      <c r="D14780" s="2">
        <v>101987.05</v>
      </c>
      <c r="E14780" s="3">
        <f t="shared" si="460"/>
        <v>4.616220844576798E-4</v>
      </c>
      <c r="F14780" s="3">
        <f t="shared" si="461"/>
        <v>95.697308589160727</v>
      </c>
      <c r="G14780" t="s">
        <v>14473</v>
      </c>
    </row>
    <row r="14781" spans="1:7" x14ac:dyDescent="0.35">
      <c r="A14781" t="s">
        <v>10</v>
      </c>
      <c r="B14781" t="s">
        <v>48</v>
      </c>
      <c r="C14781" s="6" t="s">
        <v>3381</v>
      </c>
      <c r="D14781" s="2">
        <v>101985.18</v>
      </c>
      <c r="E14781" s="3">
        <f t="shared" si="460"/>
        <v>4.6161362031151677E-4</v>
      </c>
      <c r="F14781" s="3">
        <f t="shared" si="461"/>
        <v>95.697770202781044</v>
      </c>
      <c r="G14781" t="s">
        <v>14473</v>
      </c>
    </row>
    <row r="14782" spans="1:7" x14ac:dyDescent="0.35">
      <c r="A14782" t="s">
        <v>3</v>
      </c>
      <c r="B14782" t="s">
        <v>386</v>
      </c>
      <c r="C14782" t="s">
        <v>63</v>
      </c>
      <c r="D14782" s="2">
        <v>101971.25</v>
      </c>
      <c r="E14782" s="3">
        <f t="shared" si="460"/>
        <v>4.6155056921202422E-4</v>
      </c>
      <c r="F14782" s="3">
        <f t="shared" si="461"/>
        <v>95.698231753350257</v>
      </c>
      <c r="G14782" t="s">
        <v>14473</v>
      </c>
    </row>
    <row r="14783" spans="1:7" x14ac:dyDescent="0.35">
      <c r="A14783" t="s">
        <v>3</v>
      </c>
      <c r="B14783" t="s">
        <v>9</v>
      </c>
      <c r="C14783" t="s">
        <v>6743</v>
      </c>
      <c r="D14783" s="2">
        <v>101962.27</v>
      </c>
      <c r="E14783" s="3">
        <f t="shared" si="460"/>
        <v>4.6150992320531631E-4</v>
      </c>
      <c r="F14783" s="3">
        <f t="shared" si="461"/>
        <v>95.698693263273455</v>
      </c>
      <c r="G14783" t="s">
        <v>14480</v>
      </c>
    </row>
    <row r="14784" spans="1:7" x14ac:dyDescent="0.35">
      <c r="A14784" t="s">
        <v>3</v>
      </c>
      <c r="B14784" t="s">
        <v>32</v>
      </c>
      <c r="C14784" t="s">
        <v>8562</v>
      </c>
      <c r="D14784" s="2">
        <v>101954.2</v>
      </c>
      <c r="E14784" s="3">
        <f t="shared" si="460"/>
        <v>4.6147339611465551E-4</v>
      </c>
      <c r="F14784" s="3">
        <f t="shared" si="461"/>
        <v>95.69915473666957</v>
      </c>
      <c r="G14784" t="s">
        <v>14473</v>
      </c>
    </row>
    <row r="14785" spans="1:7" x14ac:dyDescent="0.35">
      <c r="A14785" t="s">
        <v>10</v>
      </c>
      <c r="B14785" t="s">
        <v>13</v>
      </c>
      <c r="C14785" s="8" t="s">
        <v>5540</v>
      </c>
      <c r="D14785" s="2">
        <v>101953.08</v>
      </c>
      <c r="E14785" s="3">
        <f t="shared" si="460"/>
        <v>4.6146832667952038E-4</v>
      </c>
      <c r="F14785" s="3">
        <f t="shared" si="461"/>
        <v>95.699616204996246</v>
      </c>
      <c r="G14785" t="s">
        <v>14480</v>
      </c>
    </row>
    <row r="14786" spans="1:7" x14ac:dyDescent="0.35">
      <c r="A14786" t="s">
        <v>10</v>
      </c>
      <c r="B14786" t="s">
        <v>22</v>
      </c>
      <c r="C14786" s="8" t="s">
        <v>2399</v>
      </c>
      <c r="D14786" s="2">
        <v>101945.22</v>
      </c>
      <c r="E14786" s="3">
        <f t="shared" si="460"/>
        <v>4.614327501079475E-4</v>
      </c>
      <c r="F14786" s="3">
        <f t="shared" si="461"/>
        <v>95.700077637746361</v>
      </c>
      <c r="G14786" t="s">
        <v>14480</v>
      </c>
    </row>
    <row r="14787" spans="1:7" x14ac:dyDescent="0.35">
      <c r="A14787" t="s">
        <v>10</v>
      </c>
      <c r="B14787" t="s">
        <v>5033</v>
      </c>
      <c r="C14787" t="s">
        <v>10870</v>
      </c>
      <c r="D14787" s="2">
        <v>101943.05</v>
      </c>
      <c r="E14787" s="3">
        <f t="shared" ref="E14787:E14850" si="462">(D14787/$D$29638)*100</f>
        <v>4.6142292807737327E-4</v>
      </c>
      <c r="F14787" s="3">
        <f t="shared" si="461"/>
        <v>95.700539060674444</v>
      </c>
      <c r="G14787" t="s">
        <v>14473</v>
      </c>
    </row>
    <row r="14788" spans="1:7" x14ac:dyDescent="0.35">
      <c r="A14788" t="s">
        <v>3</v>
      </c>
      <c r="B14788" t="s">
        <v>134</v>
      </c>
      <c r="C14788" t="s">
        <v>8672</v>
      </c>
      <c r="D14788" s="2">
        <v>101935.49</v>
      </c>
      <c r="E14788" s="3">
        <f t="shared" si="462"/>
        <v>4.6138870939021153E-4</v>
      </c>
      <c r="F14788" s="3">
        <f t="shared" ref="F14788:F14851" si="463">E14788+F14787</f>
        <v>95.701000449383841</v>
      </c>
      <c r="G14788" t="s">
        <v>14480</v>
      </c>
    </row>
    <row r="14789" spans="1:7" x14ac:dyDescent="0.35">
      <c r="A14789" t="s">
        <v>3</v>
      </c>
      <c r="B14789" t="s">
        <v>13</v>
      </c>
      <c r="C14789" t="s">
        <v>927</v>
      </c>
      <c r="D14789" s="2">
        <v>101928.51</v>
      </c>
      <c r="E14789" s="3">
        <f t="shared" si="462"/>
        <v>4.6135711594624471E-4</v>
      </c>
      <c r="F14789" s="3">
        <f t="shared" si="463"/>
        <v>95.701461806499793</v>
      </c>
      <c r="G14789" t="s">
        <v>14473</v>
      </c>
    </row>
    <row r="14790" spans="1:7" x14ac:dyDescent="0.35">
      <c r="A14790" t="s">
        <v>10</v>
      </c>
      <c r="B14790" t="s">
        <v>13</v>
      </c>
      <c r="C14790" t="s">
        <v>3046</v>
      </c>
      <c r="D14790" s="2">
        <v>101923.67</v>
      </c>
      <c r="E14790" s="3">
        <f t="shared" si="462"/>
        <v>4.6133520874441097E-4</v>
      </c>
      <c r="F14790" s="3">
        <f t="shared" si="463"/>
        <v>95.701923141708534</v>
      </c>
      <c r="G14790" t="s">
        <v>14473</v>
      </c>
    </row>
    <row r="14791" spans="1:7" x14ac:dyDescent="0.35">
      <c r="A14791" t="s">
        <v>3</v>
      </c>
      <c r="B14791" t="s">
        <v>37</v>
      </c>
      <c r="C14791" t="s">
        <v>4039</v>
      </c>
      <c r="D14791" s="2">
        <v>101921.99</v>
      </c>
      <c r="E14791" s="3">
        <f t="shared" si="462"/>
        <v>4.6132760459170839E-4</v>
      </c>
      <c r="F14791" s="3">
        <f t="shared" si="463"/>
        <v>95.702384469313131</v>
      </c>
      <c r="G14791" t="s">
        <v>14473</v>
      </c>
    </row>
    <row r="14792" spans="1:7" x14ac:dyDescent="0.35">
      <c r="A14792" t="s">
        <v>3</v>
      </c>
      <c r="B14792" t="s">
        <v>9</v>
      </c>
      <c r="C14792" t="s">
        <v>512</v>
      </c>
      <c r="D14792" s="2">
        <v>101909.11</v>
      </c>
      <c r="E14792" s="3">
        <f t="shared" si="462"/>
        <v>4.61269306087655E-4</v>
      </c>
      <c r="F14792" s="3">
        <f t="shared" si="463"/>
        <v>95.702845738619217</v>
      </c>
      <c r="G14792" t="s">
        <v>14480</v>
      </c>
    </row>
    <row r="14793" spans="1:7" x14ac:dyDescent="0.35">
      <c r="A14793" t="s">
        <v>10</v>
      </c>
      <c r="B14793" t="s">
        <v>9</v>
      </c>
      <c r="C14793" t="s">
        <v>3976</v>
      </c>
      <c r="D14793" s="2">
        <v>101904.6</v>
      </c>
      <c r="E14793" s="3">
        <f t="shared" si="462"/>
        <v>4.612488925586736E-4</v>
      </c>
      <c r="F14793" s="3">
        <f t="shared" si="463"/>
        <v>95.70330698751178</v>
      </c>
      <c r="G14793" t="s">
        <v>14473</v>
      </c>
    </row>
    <row r="14794" spans="1:7" x14ac:dyDescent="0.35">
      <c r="A14794" t="s">
        <v>3</v>
      </c>
      <c r="B14794" t="s">
        <v>6</v>
      </c>
      <c r="C14794" t="s">
        <v>4672</v>
      </c>
      <c r="D14794" s="2">
        <v>101876</v>
      </c>
      <c r="E14794" s="3">
        <f t="shared" si="462"/>
        <v>4.6111944091147439E-4</v>
      </c>
      <c r="F14794" s="3">
        <f t="shared" si="463"/>
        <v>95.703768106952694</v>
      </c>
      <c r="G14794" t="s">
        <v>14473</v>
      </c>
    </row>
    <row r="14795" spans="1:7" x14ac:dyDescent="0.35">
      <c r="A14795" t="s">
        <v>3</v>
      </c>
      <c r="B14795" t="s">
        <v>97</v>
      </c>
      <c r="C14795" t="s">
        <v>12480</v>
      </c>
      <c r="D14795" s="2">
        <v>101871.7</v>
      </c>
      <c r="E14795" s="3">
        <f t="shared" si="462"/>
        <v>4.6109997790158081E-4</v>
      </c>
      <c r="F14795" s="3">
        <f t="shared" si="463"/>
        <v>95.704229206930592</v>
      </c>
      <c r="G14795" t="s">
        <v>14473</v>
      </c>
    </row>
    <row r="14796" spans="1:7" x14ac:dyDescent="0.35">
      <c r="A14796" t="s">
        <v>3</v>
      </c>
      <c r="B14796" t="s">
        <v>180</v>
      </c>
      <c r="C14796" t="s">
        <v>6793</v>
      </c>
      <c r="D14796" s="2">
        <v>101868.57</v>
      </c>
      <c r="E14796" s="3">
        <f t="shared" si="462"/>
        <v>4.6108581064089081E-4</v>
      </c>
      <c r="F14796" s="3">
        <f t="shared" si="463"/>
        <v>95.704690292741233</v>
      </c>
      <c r="G14796" t="s">
        <v>14480</v>
      </c>
    </row>
    <row r="14797" spans="1:7" x14ac:dyDescent="0.35">
      <c r="A14797" t="s">
        <v>3</v>
      </c>
      <c r="B14797" t="s">
        <v>180</v>
      </c>
      <c r="C14797" t="s">
        <v>2619</v>
      </c>
      <c r="D14797" s="2">
        <v>101855.56</v>
      </c>
      <c r="E14797" s="3">
        <f t="shared" si="462"/>
        <v>4.6102692372025931E-4</v>
      </c>
      <c r="F14797" s="3">
        <f t="shared" si="463"/>
        <v>95.705151319664949</v>
      </c>
      <c r="G14797" t="s">
        <v>14480</v>
      </c>
    </row>
    <row r="14798" spans="1:7" x14ac:dyDescent="0.35">
      <c r="A14798" t="s">
        <v>3</v>
      </c>
      <c r="B14798" t="s">
        <v>915</v>
      </c>
      <c r="C14798" t="s">
        <v>1150</v>
      </c>
      <c r="D14798" s="2">
        <v>101852.65</v>
      </c>
      <c r="E14798" s="3">
        <f t="shared" si="462"/>
        <v>4.610137522414708E-4</v>
      </c>
      <c r="F14798" s="3">
        <f t="shared" si="463"/>
        <v>95.705612333417193</v>
      </c>
      <c r="G14798" t="s">
        <v>14473</v>
      </c>
    </row>
    <row r="14799" spans="1:7" x14ac:dyDescent="0.35">
      <c r="A14799" t="s">
        <v>10</v>
      </c>
      <c r="B14799" t="s">
        <v>9</v>
      </c>
      <c r="C14799" t="s">
        <v>2305</v>
      </c>
      <c r="D14799" s="2">
        <v>101852</v>
      </c>
      <c r="E14799" s="3">
        <f t="shared" si="462"/>
        <v>4.610108101585799E-4</v>
      </c>
      <c r="F14799" s="3">
        <f t="shared" si="463"/>
        <v>95.706073344227349</v>
      </c>
      <c r="G14799" t="s">
        <v>14473</v>
      </c>
    </row>
    <row r="14800" spans="1:7" x14ac:dyDescent="0.35">
      <c r="A14800" t="s">
        <v>3</v>
      </c>
      <c r="B14800" t="s">
        <v>9</v>
      </c>
      <c r="C14800" s="8" t="s">
        <v>3891</v>
      </c>
      <c r="D14800" s="2">
        <v>101845.4</v>
      </c>
      <c r="E14800" s="3">
        <f t="shared" si="462"/>
        <v>4.6098093670153388E-4</v>
      </c>
      <c r="F14800" s="3">
        <f t="shared" si="463"/>
        <v>95.706534325164057</v>
      </c>
      <c r="G14800" t="s">
        <v>14480</v>
      </c>
    </row>
    <row r="14801" spans="1:7" x14ac:dyDescent="0.35">
      <c r="A14801" t="s">
        <v>3</v>
      </c>
      <c r="B14801" t="s">
        <v>386</v>
      </c>
      <c r="C14801" t="s">
        <v>705</v>
      </c>
      <c r="D14801" s="2">
        <v>101838.21</v>
      </c>
      <c r="E14801" s="3">
        <f t="shared" si="462"/>
        <v>4.6094839273847941E-4</v>
      </c>
      <c r="F14801" s="3">
        <f t="shared" si="463"/>
        <v>95.706995273556799</v>
      </c>
      <c r="G14801" t="s">
        <v>14473</v>
      </c>
    </row>
    <row r="14802" spans="1:7" x14ac:dyDescent="0.35">
      <c r="A14802" t="s">
        <v>10</v>
      </c>
      <c r="B14802" t="s">
        <v>11</v>
      </c>
      <c r="C14802" t="s">
        <v>5226</v>
      </c>
      <c r="D14802" s="2">
        <v>101836.76</v>
      </c>
      <c r="E14802" s="3">
        <f t="shared" si="462"/>
        <v>4.6094182963049199E-4</v>
      </c>
      <c r="F14802" s="3">
        <f t="shared" si="463"/>
        <v>95.707456215386429</v>
      </c>
      <c r="G14802" t="s">
        <v>14473</v>
      </c>
    </row>
    <row r="14803" spans="1:7" x14ac:dyDescent="0.35">
      <c r="A14803" t="s">
        <v>3</v>
      </c>
      <c r="B14803" t="s">
        <v>32</v>
      </c>
      <c r="C14803" s="8" t="s">
        <v>3908</v>
      </c>
      <c r="D14803" s="2">
        <v>101829.66</v>
      </c>
      <c r="E14803" s="3">
        <f t="shared" si="462"/>
        <v>4.609096930327607E-4</v>
      </c>
      <c r="F14803" s="3">
        <f t="shared" si="463"/>
        <v>95.707917125079462</v>
      </c>
      <c r="G14803" t="s">
        <v>14480</v>
      </c>
    </row>
    <row r="14804" spans="1:7" x14ac:dyDescent="0.35">
      <c r="A14804" t="s">
        <v>10</v>
      </c>
      <c r="B14804" t="s">
        <v>11</v>
      </c>
      <c r="C14804" t="s">
        <v>8007</v>
      </c>
      <c r="D14804" s="2">
        <v>101828.89</v>
      </c>
      <c r="E14804" s="3">
        <f t="shared" si="462"/>
        <v>4.6090620779610527E-4</v>
      </c>
      <c r="F14804" s="3">
        <f t="shared" si="463"/>
        <v>95.708378031287253</v>
      </c>
      <c r="G14804" t="s">
        <v>14473</v>
      </c>
    </row>
    <row r="14805" spans="1:7" x14ac:dyDescent="0.35">
      <c r="A14805" t="s">
        <v>3</v>
      </c>
      <c r="B14805" t="s">
        <v>22</v>
      </c>
      <c r="C14805" t="s">
        <v>486</v>
      </c>
      <c r="D14805" s="2">
        <v>101825.18</v>
      </c>
      <c r="E14805" s="3">
        <f t="shared" si="462"/>
        <v>4.608894152922204E-4</v>
      </c>
      <c r="F14805" s="3">
        <f t="shared" si="463"/>
        <v>95.708838920702547</v>
      </c>
      <c r="G14805" t="s">
        <v>14473</v>
      </c>
    </row>
    <row r="14806" spans="1:7" x14ac:dyDescent="0.35">
      <c r="A14806" t="s">
        <v>3</v>
      </c>
      <c r="B14806" t="s">
        <v>22</v>
      </c>
      <c r="C14806" t="s">
        <v>5551</v>
      </c>
      <c r="D14806" s="2">
        <v>101821.9</v>
      </c>
      <c r="E14806" s="3">
        <f t="shared" si="462"/>
        <v>4.6087456908932477E-4</v>
      </c>
      <c r="F14806" s="3">
        <f t="shared" si="463"/>
        <v>95.709299795271633</v>
      </c>
      <c r="G14806" t="s">
        <v>14473</v>
      </c>
    </row>
    <row r="14807" spans="1:7" x14ac:dyDescent="0.35">
      <c r="A14807" t="s">
        <v>10</v>
      </c>
      <c r="B14807" t="s">
        <v>9</v>
      </c>
      <c r="C14807" t="s">
        <v>3812</v>
      </c>
      <c r="D14807" s="2">
        <v>101817.41</v>
      </c>
      <c r="E14807" s="3">
        <f t="shared" si="462"/>
        <v>4.6085424608597084E-4</v>
      </c>
      <c r="F14807" s="3">
        <f t="shared" si="463"/>
        <v>95.709760649517719</v>
      </c>
      <c r="G14807" t="s">
        <v>14480</v>
      </c>
    </row>
    <row r="14808" spans="1:7" x14ac:dyDescent="0.35">
      <c r="A14808" t="s">
        <v>10</v>
      </c>
      <c r="B14808" t="s">
        <v>55</v>
      </c>
      <c r="C14808" t="s">
        <v>2614</v>
      </c>
      <c r="D14808" s="2">
        <v>101809.85</v>
      </c>
      <c r="E14808" s="3">
        <f t="shared" si="462"/>
        <v>4.608200273988091E-4</v>
      </c>
      <c r="F14808" s="3">
        <f t="shared" si="463"/>
        <v>95.710221469545118</v>
      </c>
      <c r="G14808" t="s">
        <v>14480</v>
      </c>
    </row>
    <row r="14809" spans="1:7" x14ac:dyDescent="0.35">
      <c r="A14809" t="s">
        <v>10</v>
      </c>
      <c r="B14809" t="s">
        <v>18</v>
      </c>
      <c r="C14809" t="s">
        <v>9384</v>
      </c>
      <c r="D14809" s="2">
        <v>101809.36</v>
      </c>
      <c r="E14809" s="3">
        <f t="shared" si="462"/>
        <v>4.6081780952093746E-4</v>
      </c>
      <c r="F14809" s="3">
        <f t="shared" si="463"/>
        <v>95.710682287354643</v>
      </c>
      <c r="G14809" t="s">
        <v>14480</v>
      </c>
    </row>
    <row r="14810" spans="1:7" x14ac:dyDescent="0.35">
      <c r="A14810" t="s">
        <v>10</v>
      </c>
      <c r="B14810" t="s">
        <v>8</v>
      </c>
      <c r="C14810" t="s">
        <v>1623</v>
      </c>
      <c r="D14810" s="2">
        <v>101804</v>
      </c>
      <c r="E14810" s="3">
        <f t="shared" si="462"/>
        <v>4.6079354865279104E-4</v>
      </c>
      <c r="F14810" s="3">
        <f t="shared" si="463"/>
        <v>95.711143080903298</v>
      </c>
      <c r="G14810" t="s">
        <v>14473</v>
      </c>
    </row>
    <row r="14811" spans="1:7" x14ac:dyDescent="0.35">
      <c r="A14811" t="s">
        <v>10</v>
      </c>
      <c r="B14811" t="s">
        <v>57</v>
      </c>
      <c r="C14811" t="s">
        <v>6888</v>
      </c>
      <c r="D14811" s="2">
        <v>101802.13</v>
      </c>
      <c r="E14811" s="3">
        <f t="shared" si="462"/>
        <v>4.60785084506628E-4</v>
      </c>
      <c r="F14811" s="3">
        <f t="shared" si="463"/>
        <v>95.711603865987811</v>
      </c>
      <c r="G14811" t="s">
        <v>14480</v>
      </c>
    </row>
    <row r="14812" spans="1:7" x14ac:dyDescent="0.35">
      <c r="A14812" t="s">
        <v>10</v>
      </c>
      <c r="B14812" t="s">
        <v>9</v>
      </c>
      <c r="C14812" t="s">
        <v>1073</v>
      </c>
      <c r="D14812" s="2">
        <v>101794.28</v>
      </c>
      <c r="E14812" s="3">
        <f t="shared" si="462"/>
        <v>4.6074955319786874E-4</v>
      </c>
      <c r="F14812" s="3">
        <f t="shared" si="463"/>
        <v>95.71206461554101</v>
      </c>
      <c r="G14812" t="s">
        <v>14473</v>
      </c>
    </row>
    <row r="14813" spans="1:7" x14ac:dyDescent="0.35">
      <c r="A14813" t="s">
        <v>3</v>
      </c>
      <c r="B14813" t="s">
        <v>13</v>
      </c>
      <c r="C14813" t="s">
        <v>1599</v>
      </c>
      <c r="D14813" s="2">
        <v>101789.24</v>
      </c>
      <c r="E14813" s="3">
        <f t="shared" si="462"/>
        <v>4.6072674073976099E-4</v>
      </c>
      <c r="F14813" s="3">
        <f t="shared" si="463"/>
        <v>95.712525342281751</v>
      </c>
      <c r="G14813" t="s">
        <v>14473</v>
      </c>
    </row>
    <row r="14814" spans="1:7" x14ac:dyDescent="0.35">
      <c r="A14814" t="s">
        <v>3</v>
      </c>
      <c r="B14814" t="s">
        <v>182</v>
      </c>
      <c r="C14814" s="7" t="s">
        <v>352</v>
      </c>
      <c r="D14814" s="2">
        <v>101784</v>
      </c>
      <c r="E14814" s="3">
        <f t="shared" si="462"/>
        <v>4.6070302302537894E-4</v>
      </c>
      <c r="F14814" s="3">
        <f t="shared" si="463"/>
        <v>95.712986045304774</v>
      </c>
      <c r="G14814" t="s">
        <v>14480</v>
      </c>
    </row>
    <row r="14815" spans="1:7" x14ac:dyDescent="0.35">
      <c r="A14815" t="s">
        <v>10</v>
      </c>
      <c r="B14815" t="s">
        <v>22</v>
      </c>
      <c r="C14815" s="8" t="s">
        <v>7030</v>
      </c>
      <c r="D14815" s="2">
        <v>101769.43</v>
      </c>
      <c r="E14815" s="3">
        <f t="shared" si="462"/>
        <v>4.6063707510580928E-4</v>
      </c>
      <c r="F14815" s="3">
        <f t="shared" si="463"/>
        <v>95.713446682379882</v>
      </c>
      <c r="G14815" t="s">
        <v>14480</v>
      </c>
    </row>
    <row r="14816" spans="1:7" x14ac:dyDescent="0.35">
      <c r="A14816" t="s">
        <v>3</v>
      </c>
      <c r="B14816" t="s">
        <v>9</v>
      </c>
      <c r="C14816" t="s">
        <v>8377</v>
      </c>
      <c r="D14816" s="2">
        <v>101749.14</v>
      </c>
      <c r="E14816" s="3">
        <f t="shared" si="462"/>
        <v>4.6054523685679977E-4</v>
      </c>
      <c r="F14816" s="3">
        <f t="shared" si="463"/>
        <v>95.713907227616744</v>
      </c>
      <c r="G14816" t="s">
        <v>14473</v>
      </c>
    </row>
    <row r="14817" spans="1:7" x14ac:dyDescent="0.35">
      <c r="A14817" t="s">
        <v>3</v>
      </c>
      <c r="B14817" t="s">
        <v>11</v>
      </c>
      <c r="C14817" s="7" t="s">
        <v>497</v>
      </c>
      <c r="D14817" s="2">
        <v>101734.97</v>
      </c>
      <c r="E14817" s="3">
        <f t="shared" si="462"/>
        <v>4.6048109944977838E-4</v>
      </c>
      <c r="F14817" s="3">
        <f t="shared" si="463"/>
        <v>95.714367708716196</v>
      </c>
      <c r="G14817" t="s">
        <v>14480</v>
      </c>
    </row>
    <row r="14818" spans="1:7" x14ac:dyDescent="0.35">
      <c r="A14818" t="s">
        <v>10</v>
      </c>
      <c r="B14818" t="s">
        <v>134</v>
      </c>
      <c r="C14818" t="s">
        <v>13892</v>
      </c>
      <c r="D14818" s="2">
        <v>101730.28</v>
      </c>
      <c r="E14818" s="3">
        <f t="shared" si="462"/>
        <v>4.6045987119015022E-4</v>
      </c>
      <c r="F14818" s="3">
        <f t="shared" si="463"/>
        <v>95.714828168587388</v>
      </c>
      <c r="G14818" t="s">
        <v>14480</v>
      </c>
    </row>
    <row r="14819" spans="1:7" x14ac:dyDescent="0.35">
      <c r="A14819" t="s">
        <v>3</v>
      </c>
      <c r="B14819" t="s">
        <v>9</v>
      </c>
      <c r="C14819" t="s">
        <v>12444</v>
      </c>
      <c r="D14819" s="2">
        <v>101728.19</v>
      </c>
      <c r="E14819" s="3">
        <f t="shared" si="462"/>
        <v>4.6045041126208569E-4</v>
      </c>
      <c r="F14819" s="3">
        <f t="shared" si="463"/>
        <v>95.715288618998656</v>
      </c>
      <c r="G14819" t="s">
        <v>14480</v>
      </c>
    </row>
    <row r="14820" spans="1:7" x14ac:dyDescent="0.35">
      <c r="A14820" t="s">
        <v>3</v>
      </c>
      <c r="B14820" t="s">
        <v>6</v>
      </c>
      <c r="C14820" t="s">
        <v>12818</v>
      </c>
      <c r="D14820" s="2">
        <v>101726.93</v>
      </c>
      <c r="E14820" s="3">
        <f t="shared" si="462"/>
        <v>4.6044470814755872E-4</v>
      </c>
      <c r="F14820" s="3">
        <f t="shared" si="463"/>
        <v>95.715749063706809</v>
      </c>
      <c r="G14820" t="s">
        <v>14480</v>
      </c>
    </row>
    <row r="14821" spans="1:7" x14ac:dyDescent="0.35">
      <c r="A14821" t="s">
        <v>3</v>
      </c>
      <c r="B14821" t="s">
        <v>9</v>
      </c>
      <c r="C14821" t="s">
        <v>10980</v>
      </c>
      <c r="D14821" s="2">
        <v>101718.55</v>
      </c>
      <c r="E14821" s="3">
        <f t="shared" si="462"/>
        <v>4.604067779096731E-4</v>
      </c>
      <c r="F14821" s="3">
        <f t="shared" si="463"/>
        <v>95.716209470484714</v>
      </c>
      <c r="G14821" t="s">
        <v>14480</v>
      </c>
    </row>
    <row r="14822" spans="1:7" x14ac:dyDescent="0.35">
      <c r="A14822" t="s">
        <v>3</v>
      </c>
      <c r="B14822" t="s">
        <v>9</v>
      </c>
      <c r="C14822" t="s">
        <v>420</v>
      </c>
      <c r="D14822" s="2">
        <v>101714.53</v>
      </c>
      <c r="E14822" s="3">
        <f t="shared" si="462"/>
        <v>4.6038858225856325E-4</v>
      </c>
      <c r="F14822" s="3">
        <f t="shared" si="463"/>
        <v>95.716669859066968</v>
      </c>
      <c r="G14822" t="s">
        <v>14480</v>
      </c>
    </row>
    <row r="14823" spans="1:7" x14ac:dyDescent="0.35">
      <c r="A14823" t="s">
        <v>10</v>
      </c>
      <c r="B14823" t="s">
        <v>29</v>
      </c>
      <c r="C14823" t="s">
        <v>11050</v>
      </c>
      <c r="D14823" s="2">
        <v>101698</v>
      </c>
      <c r="E14823" s="3">
        <f t="shared" si="462"/>
        <v>4.6031376282750717E-4</v>
      </c>
      <c r="F14823" s="3">
        <f t="shared" si="463"/>
        <v>95.717130172829798</v>
      </c>
      <c r="G14823" t="s">
        <v>14473</v>
      </c>
    </row>
    <row r="14824" spans="1:7" x14ac:dyDescent="0.35">
      <c r="A14824" t="s">
        <v>3</v>
      </c>
      <c r="B14824" t="s">
        <v>8</v>
      </c>
      <c r="C14824" t="s">
        <v>10848</v>
      </c>
      <c r="D14824" s="2">
        <v>101697.4</v>
      </c>
      <c r="E14824" s="3">
        <f t="shared" si="462"/>
        <v>4.6031104705868483E-4</v>
      </c>
      <c r="F14824" s="3">
        <f t="shared" si="463"/>
        <v>95.717590483876862</v>
      </c>
      <c r="G14824" t="s">
        <v>14473</v>
      </c>
    </row>
    <row r="14825" spans="1:7" x14ac:dyDescent="0.35">
      <c r="A14825" t="s">
        <v>10</v>
      </c>
      <c r="B14825" t="s">
        <v>23</v>
      </c>
      <c r="C14825" s="8" t="s">
        <v>511</v>
      </c>
      <c r="D14825" s="2">
        <v>101696.78</v>
      </c>
      <c r="E14825" s="3">
        <f t="shared" si="462"/>
        <v>4.6030824076423503E-4</v>
      </c>
      <c r="F14825" s="3">
        <f t="shared" si="463"/>
        <v>95.718050792117623</v>
      </c>
      <c r="G14825" t="s">
        <v>14480</v>
      </c>
    </row>
    <row r="14826" spans="1:7" x14ac:dyDescent="0.35">
      <c r="A14826" t="s">
        <v>10</v>
      </c>
      <c r="B14826" t="s">
        <v>22</v>
      </c>
      <c r="C14826" t="s">
        <v>12725</v>
      </c>
      <c r="D14826" s="2">
        <v>101689.61</v>
      </c>
      <c r="E14826" s="3">
        <f t="shared" si="462"/>
        <v>4.6027578732680787E-4</v>
      </c>
      <c r="F14826" s="3">
        <f t="shared" si="463"/>
        <v>95.718511067904956</v>
      </c>
      <c r="G14826" t="s">
        <v>14473</v>
      </c>
    </row>
    <row r="14827" spans="1:7" x14ac:dyDescent="0.35">
      <c r="A14827" t="s">
        <v>10</v>
      </c>
      <c r="B14827" t="s">
        <v>55</v>
      </c>
      <c r="C14827" t="s">
        <v>4308</v>
      </c>
      <c r="D14827" s="2">
        <v>101688.48</v>
      </c>
      <c r="E14827" s="3">
        <f t="shared" si="462"/>
        <v>4.6027067262885901E-4</v>
      </c>
      <c r="F14827" s="3">
        <f t="shared" si="463"/>
        <v>95.718971338577589</v>
      </c>
      <c r="G14827" t="s">
        <v>14473</v>
      </c>
    </row>
    <row r="14828" spans="1:7" x14ac:dyDescent="0.35">
      <c r="A14828" t="s">
        <v>3</v>
      </c>
      <c r="B14828" t="s">
        <v>6</v>
      </c>
      <c r="C14828" s="8" t="s">
        <v>10097</v>
      </c>
      <c r="D14828" s="2">
        <v>101678.46</v>
      </c>
      <c r="E14828" s="3">
        <f t="shared" si="462"/>
        <v>4.6022531928952568E-4</v>
      </c>
      <c r="F14828" s="3">
        <f t="shared" si="463"/>
        <v>95.719431563896876</v>
      </c>
      <c r="G14828" t="s">
        <v>14480</v>
      </c>
    </row>
    <row r="14829" spans="1:7" x14ac:dyDescent="0.35">
      <c r="A14829" t="s">
        <v>10</v>
      </c>
      <c r="B14829" t="s">
        <v>9</v>
      </c>
      <c r="C14829" s="6" t="s">
        <v>11098</v>
      </c>
      <c r="D14829" s="2">
        <v>101678</v>
      </c>
      <c r="E14829" s="3">
        <f t="shared" si="462"/>
        <v>4.6022323720009518E-4</v>
      </c>
      <c r="F14829" s="3">
        <f t="shared" si="463"/>
        <v>95.719891787134074</v>
      </c>
      <c r="G14829" t="s">
        <v>14473</v>
      </c>
    </row>
    <row r="14830" spans="1:7" x14ac:dyDescent="0.35">
      <c r="A14830" t="s">
        <v>10</v>
      </c>
      <c r="B14830" t="s">
        <v>6</v>
      </c>
      <c r="C14830" t="s">
        <v>12843</v>
      </c>
      <c r="D14830" s="2">
        <v>101667.04</v>
      </c>
      <c r="E14830" s="3">
        <f t="shared" si="462"/>
        <v>4.6017362915627333E-4</v>
      </c>
      <c r="F14830" s="3">
        <f t="shared" si="463"/>
        <v>95.720351960763224</v>
      </c>
      <c r="G14830" t="s">
        <v>14480</v>
      </c>
    </row>
    <row r="14831" spans="1:7" x14ac:dyDescent="0.35">
      <c r="A14831" t="s">
        <v>10</v>
      </c>
      <c r="B14831" t="s">
        <v>40</v>
      </c>
      <c r="C14831" t="s">
        <v>1311</v>
      </c>
      <c r="D14831" s="2">
        <v>101656.79</v>
      </c>
      <c r="E14831" s="3">
        <f t="shared" si="462"/>
        <v>4.6012723477222462E-4</v>
      </c>
      <c r="F14831" s="3">
        <f t="shared" si="463"/>
        <v>95.720812087997999</v>
      </c>
      <c r="G14831" t="s">
        <v>14473</v>
      </c>
    </row>
    <row r="14832" spans="1:7" x14ac:dyDescent="0.35">
      <c r="A14832" t="s">
        <v>3</v>
      </c>
      <c r="B14832" t="s">
        <v>55</v>
      </c>
      <c r="C14832" t="s">
        <v>5906</v>
      </c>
      <c r="D14832" s="2">
        <v>101641.35</v>
      </c>
      <c r="E14832" s="3">
        <f t="shared" si="462"/>
        <v>4.6005734898786258E-4</v>
      </c>
      <c r="F14832" s="3">
        <f t="shared" si="463"/>
        <v>95.721272145346987</v>
      </c>
      <c r="G14832" t="s">
        <v>14473</v>
      </c>
    </row>
    <row r="14833" spans="1:7" x14ac:dyDescent="0.35">
      <c r="A14833" t="s">
        <v>10</v>
      </c>
      <c r="B14833" t="s">
        <v>36</v>
      </c>
      <c r="C14833" t="s">
        <v>8375</v>
      </c>
      <c r="D14833" s="2">
        <v>101640</v>
      </c>
      <c r="E14833" s="3">
        <f t="shared" si="462"/>
        <v>4.6005123850801223E-4</v>
      </c>
      <c r="F14833" s="3">
        <f t="shared" si="463"/>
        <v>95.721732196585492</v>
      </c>
      <c r="G14833" t="s">
        <v>14480</v>
      </c>
    </row>
    <row r="14834" spans="1:7" x14ac:dyDescent="0.35">
      <c r="A14834" t="s">
        <v>10</v>
      </c>
      <c r="B14834" t="s">
        <v>29</v>
      </c>
      <c r="C14834" t="s">
        <v>658</v>
      </c>
      <c r="D14834" s="2">
        <v>101633.79</v>
      </c>
      <c r="E14834" s="3">
        <f t="shared" si="462"/>
        <v>4.6002313030070078E-4</v>
      </c>
      <c r="F14834" s="3">
        <f t="shared" si="463"/>
        <v>95.722192219715794</v>
      </c>
      <c r="G14834" t="s">
        <v>14473</v>
      </c>
    </row>
    <row r="14835" spans="1:7" x14ac:dyDescent="0.35">
      <c r="A14835" t="s">
        <v>10</v>
      </c>
      <c r="B14835" t="s">
        <v>40</v>
      </c>
      <c r="C14835" t="s">
        <v>6670</v>
      </c>
      <c r="D14835" s="2">
        <v>101622.61</v>
      </c>
      <c r="E14835" s="3">
        <f t="shared" si="462"/>
        <v>4.5997252647497755E-4</v>
      </c>
      <c r="F14835" s="3">
        <f t="shared" si="463"/>
        <v>95.722652192242265</v>
      </c>
      <c r="G14835" t="s">
        <v>14473</v>
      </c>
    </row>
    <row r="14836" spans="1:7" x14ac:dyDescent="0.35">
      <c r="A14836" t="s">
        <v>10</v>
      </c>
      <c r="B14836" t="s">
        <v>6</v>
      </c>
      <c r="C14836" t="s">
        <v>13205</v>
      </c>
      <c r="D14836" s="2">
        <v>101608.79</v>
      </c>
      <c r="E14836" s="3">
        <f t="shared" si="462"/>
        <v>4.5990997326643575E-4</v>
      </c>
      <c r="F14836" s="3">
        <f t="shared" si="463"/>
        <v>95.723112102215538</v>
      </c>
      <c r="G14836" t="s">
        <v>14473</v>
      </c>
    </row>
    <row r="14837" spans="1:7" x14ac:dyDescent="0.35">
      <c r="A14837" t="s">
        <v>3</v>
      </c>
      <c r="B14837" t="s">
        <v>33</v>
      </c>
      <c r="C14837" t="s">
        <v>13464</v>
      </c>
      <c r="D14837" s="2">
        <v>101598.77</v>
      </c>
      <c r="E14837" s="3">
        <f t="shared" si="462"/>
        <v>4.5986461992710231E-4</v>
      </c>
      <c r="F14837" s="3">
        <f t="shared" si="463"/>
        <v>95.723571966835465</v>
      </c>
      <c r="G14837" t="s">
        <v>14473</v>
      </c>
    </row>
    <row r="14838" spans="1:7" x14ac:dyDescent="0.35">
      <c r="A14838" t="s">
        <v>10</v>
      </c>
      <c r="B14838" t="s">
        <v>36</v>
      </c>
      <c r="C14838" t="s">
        <v>1882</v>
      </c>
      <c r="D14838" s="2">
        <v>101597.33</v>
      </c>
      <c r="E14838" s="3">
        <f t="shared" si="462"/>
        <v>4.5985810208192874E-4</v>
      </c>
      <c r="F14838" s="3">
        <f t="shared" si="463"/>
        <v>95.724031824937541</v>
      </c>
      <c r="G14838" t="s">
        <v>14473</v>
      </c>
    </row>
    <row r="14839" spans="1:7" x14ac:dyDescent="0.35">
      <c r="A14839" t="s">
        <v>3</v>
      </c>
      <c r="B14839" t="s">
        <v>9</v>
      </c>
      <c r="C14839" t="s">
        <v>9430</v>
      </c>
      <c r="D14839" s="2">
        <v>101574.58</v>
      </c>
      <c r="E14839" s="3">
        <f t="shared" si="462"/>
        <v>4.5975512918074748E-4</v>
      </c>
      <c r="F14839" s="3">
        <f t="shared" si="463"/>
        <v>95.724491580066726</v>
      </c>
      <c r="G14839" t="s">
        <v>14473</v>
      </c>
    </row>
    <row r="14840" spans="1:7" x14ac:dyDescent="0.35">
      <c r="A14840" t="s">
        <v>3</v>
      </c>
      <c r="B14840" t="s">
        <v>9</v>
      </c>
      <c r="C14840" t="s">
        <v>4036</v>
      </c>
      <c r="D14840" s="2">
        <v>101574.29</v>
      </c>
      <c r="E14840" s="3">
        <f t="shared" si="462"/>
        <v>4.5975381655914997E-4</v>
      </c>
      <c r="F14840" s="3">
        <f t="shared" si="463"/>
        <v>95.724951333883283</v>
      </c>
      <c r="G14840" t="s">
        <v>14473</v>
      </c>
    </row>
    <row r="14841" spans="1:7" x14ac:dyDescent="0.35">
      <c r="A14841" t="s">
        <v>10</v>
      </c>
      <c r="B14841" t="s">
        <v>6</v>
      </c>
      <c r="C14841" t="s">
        <v>2099</v>
      </c>
      <c r="D14841" s="2">
        <v>101573</v>
      </c>
      <c r="E14841" s="3">
        <f t="shared" si="462"/>
        <v>4.5974797765618191E-4</v>
      </c>
      <c r="F14841" s="3">
        <f t="shared" si="463"/>
        <v>95.72541108186094</v>
      </c>
      <c r="G14841" t="s">
        <v>14480</v>
      </c>
    </row>
    <row r="14842" spans="1:7" x14ac:dyDescent="0.35">
      <c r="A14842" t="s">
        <v>10</v>
      </c>
      <c r="B14842" t="s">
        <v>6</v>
      </c>
      <c r="C14842" t="s">
        <v>4472</v>
      </c>
      <c r="D14842" s="2">
        <v>101572.91</v>
      </c>
      <c r="E14842" s="3">
        <f t="shared" si="462"/>
        <v>4.5974757029085858E-4</v>
      </c>
      <c r="F14842" s="3">
        <f t="shared" si="463"/>
        <v>95.72587082943123</v>
      </c>
      <c r="G14842" t="s">
        <v>14480</v>
      </c>
    </row>
    <row r="14843" spans="1:7" x14ac:dyDescent="0.35">
      <c r="A14843" t="s">
        <v>10</v>
      </c>
      <c r="B14843" t="s">
        <v>2854</v>
      </c>
      <c r="C14843" t="s">
        <v>2547</v>
      </c>
      <c r="D14843" s="2">
        <v>101571.83</v>
      </c>
      <c r="E14843" s="3">
        <f t="shared" si="462"/>
        <v>4.5974268190697833E-4</v>
      </c>
      <c r="F14843" s="3">
        <f t="shared" si="463"/>
        <v>95.726330572113142</v>
      </c>
      <c r="G14843" t="s">
        <v>14473</v>
      </c>
    </row>
    <row r="14844" spans="1:7" x14ac:dyDescent="0.35">
      <c r="A14844" t="s">
        <v>3</v>
      </c>
      <c r="B14844" t="s">
        <v>9</v>
      </c>
      <c r="C14844" t="s">
        <v>6828</v>
      </c>
      <c r="D14844" s="2">
        <v>101565.56</v>
      </c>
      <c r="E14844" s="3">
        <f t="shared" si="462"/>
        <v>4.5971430212278465E-4</v>
      </c>
      <c r="F14844" s="3">
        <f t="shared" si="463"/>
        <v>95.726790286415266</v>
      </c>
      <c r="G14844" t="s">
        <v>14473</v>
      </c>
    </row>
    <row r="14845" spans="1:7" x14ac:dyDescent="0.35">
      <c r="A14845" t="s">
        <v>3</v>
      </c>
      <c r="B14845" t="s">
        <v>40</v>
      </c>
      <c r="C14845" t="s">
        <v>2545</v>
      </c>
      <c r="D14845" s="2">
        <v>101555.92</v>
      </c>
      <c r="E14845" s="3">
        <f t="shared" si="462"/>
        <v>4.59670668770372E-4</v>
      </c>
      <c r="F14845" s="3">
        <f t="shared" si="463"/>
        <v>95.727249957084041</v>
      </c>
      <c r="G14845" t="s">
        <v>14473</v>
      </c>
    </row>
    <row r="14846" spans="1:7" x14ac:dyDescent="0.35">
      <c r="A14846" t="s">
        <v>3</v>
      </c>
      <c r="B14846" t="s">
        <v>9</v>
      </c>
      <c r="C14846" t="s">
        <v>8852</v>
      </c>
      <c r="D14846" s="2">
        <v>101544.64</v>
      </c>
      <c r="E14846" s="3">
        <f t="shared" si="462"/>
        <v>4.596196123165116E-4</v>
      </c>
      <c r="F14846" s="3">
        <f t="shared" si="463"/>
        <v>95.727709576696355</v>
      </c>
      <c r="G14846" t="s">
        <v>14480</v>
      </c>
    </row>
    <row r="14847" spans="1:7" x14ac:dyDescent="0.35">
      <c r="A14847" t="s">
        <v>3</v>
      </c>
      <c r="B14847" t="s">
        <v>6</v>
      </c>
      <c r="C14847" t="s">
        <v>8647</v>
      </c>
      <c r="D14847" s="2">
        <v>101535.06</v>
      </c>
      <c r="E14847" s="3">
        <f t="shared" si="462"/>
        <v>4.5957625054098125E-4</v>
      </c>
      <c r="F14847" s="3">
        <f t="shared" si="463"/>
        <v>95.72816915294689</v>
      </c>
      <c r="G14847" t="s">
        <v>14480</v>
      </c>
    </row>
    <row r="14848" spans="1:7" x14ac:dyDescent="0.35">
      <c r="A14848" t="s">
        <v>3</v>
      </c>
      <c r="B14848" t="s">
        <v>33</v>
      </c>
      <c r="C14848" t="s">
        <v>4636</v>
      </c>
      <c r="D14848" s="2">
        <v>101529</v>
      </c>
      <c r="E14848" s="3">
        <f t="shared" si="462"/>
        <v>4.5954882127587538E-4</v>
      </c>
      <c r="F14848" s="3">
        <f t="shared" si="463"/>
        <v>95.728628701768173</v>
      </c>
      <c r="G14848" t="s">
        <v>14473</v>
      </c>
    </row>
    <row r="14849" spans="1:7" x14ac:dyDescent="0.35">
      <c r="A14849" t="s">
        <v>10</v>
      </c>
      <c r="B14849" t="s">
        <v>36</v>
      </c>
      <c r="C14849" s="7" t="s">
        <v>1003</v>
      </c>
      <c r="D14849" s="2">
        <v>101496.25</v>
      </c>
      <c r="E14849" s="3">
        <f t="shared" si="462"/>
        <v>4.5940058556098815E-4</v>
      </c>
      <c r="F14849" s="3">
        <f t="shared" si="463"/>
        <v>95.729088102353728</v>
      </c>
      <c r="G14849" t="s">
        <v>14480</v>
      </c>
    </row>
    <row r="14850" spans="1:7" x14ac:dyDescent="0.35">
      <c r="A14850" t="s">
        <v>3</v>
      </c>
      <c r="B14850" t="s">
        <v>16</v>
      </c>
      <c r="C14850" t="s">
        <v>666</v>
      </c>
      <c r="D14850" s="2">
        <v>101496.07</v>
      </c>
      <c r="E14850" s="3">
        <f t="shared" si="462"/>
        <v>4.5939977083034149E-4</v>
      </c>
      <c r="F14850" s="3">
        <f t="shared" si="463"/>
        <v>95.729547502124561</v>
      </c>
      <c r="G14850" t="s">
        <v>14473</v>
      </c>
    </row>
    <row r="14851" spans="1:7" x14ac:dyDescent="0.35">
      <c r="A14851" t="s">
        <v>3</v>
      </c>
      <c r="B14851" t="s">
        <v>22</v>
      </c>
      <c r="C14851" t="s">
        <v>10414</v>
      </c>
      <c r="D14851" s="2">
        <v>101484.37</v>
      </c>
      <c r="E14851" s="3">
        <f t="shared" ref="E14851:E14914" si="464">(D14851/$D$29638)*100</f>
        <v>4.5934681333830541E-4</v>
      </c>
      <c r="F14851" s="3">
        <f t="shared" si="463"/>
        <v>95.730006848937904</v>
      </c>
      <c r="G14851" t="s">
        <v>14473</v>
      </c>
    </row>
    <row r="14852" spans="1:7" x14ac:dyDescent="0.35">
      <c r="A14852" t="s">
        <v>3</v>
      </c>
      <c r="B14852" t="s">
        <v>9</v>
      </c>
      <c r="C14852" t="s">
        <v>10333</v>
      </c>
      <c r="D14852" s="2">
        <v>101466.79</v>
      </c>
      <c r="E14852" s="3">
        <f t="shared" si="464"/>
        <v>4.5926724131181023E-4</v>
      </c>
      <c r="F14852" s="3">
        <f t="shared" ref="F14852:F14915" si="465">E14852+F14851</f>
        <v>95.730466116179215</v>
      </c>
      <c r="G14852" t="s">
        <v>14473</v>
      </c>
    </row>
    <row r="14853" spans="1:7" x14ac:dyDescent="0.35">
      <c r="A14853" t="s">
        <v>10</v>
      </c>
      <c r="B14853" t="s">
        <v>9</v>
      </c>
      <c r="C14853" t="s">
        <v>12691</v>
      </c>
      <c r="D14853" s="2">
        <v>101458.16</v>
      </c>
      <c r="E14853" s="3">
        <f t="shared" si="464"/>
        <v>4.5922817950358198E-4</v>
      </c>
      <c r="F14853" s="3">
        <f t="shared" si="465"/>
        <v>95.730925344358724</v>
      </c>
      <c r="G14853" t="s">
        <v>14473</v>
      </c>
    </row>
    <row r="14854" spans="1:7" x14ac:dyDescent="0.35">
      <c r="A14854" t="s">
        <v>10</v>
      </c>
      <c r="B14854" t="s">
        <v>32</v>
      </c>
      <c r="C14854" s="8" t="s">
        <v>4354</v>
      </c>
      <c r="D14854" s="2">
        <v>101446.76</v>
      </c>
      <c r="E14854" s="3">
        <f t="shared" si="464"/>
        <v>4.591765798959571E-4</v>
      </c>
      <c r="F14854" s="3">
        <f t="shared" si="465"/>
        <v>95.731384520938619</v>
      </c>
      <c r="G14854" t="s">
        <v>14480</v>
      </c>
    </row>
    <row r="14855" spans="1:7" x14ac:dyDescent="0.35">
      <c r="A14855" t="s">
        <v>3</v>
      </c>
      <c r="B14855" t="s">
        <v>6</v>
      </c>
      <c r="C14855" t="s">
        <v>3232</v>
      </c>
      <c r="D14855" s="2">
        <v>101437.35</v>
      </c>
      <c r="E14855" s="3">
        <f t="shared" si="464"/>
        <v>4.5913398758825978E-4</v>
      </c>
      <c r="F14855" s="3">
        <f t="shared" si="465"/>
        <v>95.731843654926209</v>
      </c>
      <c r="G14855" t="s">
        <v>14473</v>
      </c>
    </row>
    <row r="14856" spans="1:7" x14ac:dyDescent="0.35">
      <c r="A14856" t="s">
        <v>3</v>
      </c>
      <c r="B14856" t="s">
        <v>83</v>
      </c>
      <c r="C14856" t="s">
        <v>6481</v>
      </c>
      <c r="D14856" s="2">
        <v>101429.57</v>
      </c>
      <c r="E14856" s="3">
        <f t="shared" si="464"/>
        <v>4.590987731191965E-4</v>
      </c>
      <c r="F14856" s="3">
        <f t="shared" si="465"/>
        <v>95.732302753699329</v>
      </c>
      <c r="G14856" t="s">
        <v>14473</v>
      </c>
    </row>
    <row r="14857" spans="1:7" x14ac:dyDescent="0.35">
      <c r="A14857" t="s">
        <v>3</v>
      </c>
      <c r="B14857" t="s">
        <v>40</v>
      </c>
      <c r="C14857" t="s">
        <v>4746</v>
      </c>
      <c r="D14857" s="2">
        <v>101423.05</v>
      </c>
      <c r="E14857" s="3">
        <f t="shared" si="464"/>
        <v>4.5906926176466007E-4</v>
      </c>
      <c r="F14857" s="3">
        <f t="shared" si="465"/>
        <v>95.732761822961095</v>
      </c>
      <c r="G14857" t="s">
        <v>14473</v>
      </c>
    </row>
    <row r="14858" spans="1:7" x14ac:dyDescent="0.35">
      <c r="A14858" t="s">
        <v>10</v>
      </c>
      <c r="B14858" t="s">
        <v>9</v>
      </c>
      <c r="C14858" t="s">
        <v>10546</v>
      </c>
      <c r="D14858" s="2">
        <v>101407.75</v>
      </c>
      <c r="E14858" s="3">
        <f t="shared" si="464"/>
        <v>4.5900000965968987E-4</v>
      </c>
      <c r="F14858" s="3">
        <f t="shared" si="465"/>
        <v>95.73322082297075</v>
      </c>
      <c r="G14858" t="s">
        <v>14473</v>
      </c>
    </row>
    <row r="14859" spans="1:7" x14ac:dyDescent="0.35">
      <c r="A14859" t="s">
        <v>10</v>
      </c>
      <c r="B14859" t="s">
        <v>6</v>
      </c>
      <c r="C14859" t="s">
        <v>9343</v>
      </c>
      <c r="D14859" s="2">
        <v>101382.83</v>
      </c>
      <c r="E14859" s="3">
        <f t="shared" si="464"/>
        <v>4.5888721472793449E-4</v>
      </c>
      <c r="F14859" s="3">
        <f t="shared" si="465"/>
        <v>95.733679710185484</v>
      </c>
      <c r="G14859" t="s">
        <v>14473</v>
      </c>
    </row>
    <row r="14860" spans="1:7" x14ac:dyDescent="0.35">
      <c r="A14860" t="s">
        <v>3</v>
      </c>
      <c r="B14860" t="s">
        <v>55</v>
      </c>
      <c r="C14860" t="s">
        <v>7472</v>
      </c>
      <c r="D14860" s="2">
        <v>101381.51</v>
      </c>
      <c r="E14860" s="3">
        <f t="shared" si="464"/>
        <v>4.5888124003652523E-4</v>
      </c>
      <c r="F14860" s="3">
        <f t="shared" si="465"/>
        <v>95.73413859142552</v>
      </c>
      <c r="G14860" t="s">
        <v>14473</v>
      </c>
    </row>
    <row r="14861" spans="1:7" x14ac:dyDescent="0.35">
      <c r="A14861" t="s">
        <v>10</v>
      </c>
      <c r="B14861" t="s">
        <v>148</v>
      </c>
      <c r="C14861" t="s">
        <v>7737</v>
      </c>
      <c r="D14861" s="2">
        <v>101370.81</v>
      </c>
      <c r="E14861" s="3">
        <f t="shared" si="464"/>
        <v>4.5883280882585986E-4</v>
      </c>
      <c r="F14861" s="3">
        <f t="shared" si="465"/>
        <v>95.734597424234352</v>
      </c>
      <c r="G14861" t="s">
        <v>14473</v>
      </c>
    </row>
    <row r="14862" spans="1:7" x14ac:dyDescent="0.35">
      <c r="A14862" t="s">
        <v>10</v>
      </c>
      <c r="B14862" t="s">
        <v>13</v>
      </c>
      <c r="C14862" s="8" t="s">
        <v>7248</v>
      </c>
      <c r="D14862" s="2">
        <v>101347.41</v>
      </c>
      <c r="E14862" s="3">
        <f t="shared" si="464"/>
        <v>4.5872689384178776E-4</v>
      </c>
      <c r="F14862" s="3">
        <f t="shared" si="465"/>
        <v>95.735056151128191</v>
      </c>
      <c r="G14862" t="s">
        <v>14480</v>
      </c>
    </row>
    <row r="14863" spans="1:7" x14ac:dyDescent="0.35">
      <c r="A14863" t="s">
        <v>3</v>
      </c>
      <c r="B14863" t="s">
        <v>4</v>
      </c>
      <c r="C14863" t="s">
        <v>6318</v>
      </c>
      <c r="D14863" s="2">
        <v>101339.22</v>
      </c>
      <c r="E14863" s="3">
        <f t="shared" si="464"/>
        <v>4.5868982359736254E-4</v>
      </c>
      <c r="F14863" s="3">
        <f t="shared" si="465"/>
        <v>95.735514840951794</v>
      </c>
      <c r="G14863" t="s">
        <v>14480</v>
      </c>
    </row>
    <row r="14864" spans="1:7" x14ac:dyDescent="0.35">
      <c r="A14864" t="s">
        <v>10</v>
      </c>
      <c r="B14864" t="s">
        <v>9</v>
      </c>
      <c r="C14864" t="s">
        <v>8634</v>
      </c>
      <c r="D14864" s="2">
        <v>101327.97</v>
      </c>
      <c r="E14864" s="3">
        <f t="shared" si="464"/>
        <v>4.5863890293194328E-4</v>
      </c>
      <c r="F14864" s="3">
        <f t="shared" si="465"/>
        <v>95.735973479854721</v>
      </c>
      <c r="G14864" t="s">
        <v>14480</v>
      </c>
    </row>
    <row r="14865" spans="1:7" x14ac:dyDescent="0.35">
      <c r="A14865" t="s">
        <v>10</v>
      </c>
      <c r="B14865" t="s">
        <v>9</v>
      </c>
      <c r="C14865" t="s">
        <v>6532</v>
      </c>
      <c r="D14865" s="2">
        <v>101323.59</v>
      </c>
      <c r="E14865" s="3">
        <f t="shared" si="464"/>
        <v>4.5861907781953999E-4</v>
      </c>
      <c r="F14865" s="3">
        <f t="shared" si="465"/>
        <v>95.736432098932539</v>
      </c>
      <c r="G14865" t="s">
        <v>14480</v>
      </c>
    </row>
    <row r="14866" spans="1:7" x14ac:dyDescent="0.35">
      <c r="A14866" t="s">
        <v>10</v>
      </c>
      <c r="B14866" t="s">
        <v>180</v>
      </c>
      <c r="C14866" t="s">
        <v>1928</v>
      </c>
      <c r="D14866" s="2">
        <v>101321.37</v>
      </c>
      <c r="E14866" s="3">
        <f t="shared" si="464"/>
        <v>4.5860902947489725E-4</v>
      </c>
      <c r="F14866" s="3">
        <f t="shared" si="465"/>
        <v>95.736890707962019</v>
      </c>
      <c r="G14866" t="s">
        <v>14480</v>
      </c>
    </row>
    <row r="14867" spans="1:7" x14ac:dyDescent="0.35">
      <c r="A14867" t="s">
        <v>10</v>
      </c>
      <c r="B14867" t="s">
        <v>6</v>
      </c>
      <c r="C14867" t="s">
        <v>7238</v>
      </c>
      <c r="D14867" s="2">
        <v>101312.16</v>
      </c>
      <c r="E14867" s="3">
        <f t="shared" si="464"/>
        <v>4.5856734242347402E-4</v>
      </c>
      <c r="F14867" s="3">
        <f t="shared" si="465"/>
        <v>95.737349275304439</v>
      </c>
      <c r="G14867" t="s">
        <v>14480</v>
      </c>
    </row>
    <row r="14868" spans="1:7" x14ac:dyDescent="0.35">
      <c r="A14868" t="s">
        <v>10</v>
      </c>
      <c r="B14868" t="s">
        <v>22</v>
      </c>
      <c r="C14868" s="7" t="s">
        <v>8135</v>
      </c>
      <c r="D14868" s="2">
        <v>101299.03</v>
      </c>
      <c r="E14868" s="3">
        <f t="shared" si="464"/>
        <v>4.5850791234907805E-4</v>
      </c>
      <c r="F14868" s="3">
        <f t="shared" si="465"/>
        <v>95.737807783216795</v>
      </c>
      <c r="G14868" t="s">
        <v>14480</v>
      </c>
    </row>
    <row r="14869" spans="1:7" x14ac:dyDescent="0.35">
      <c r="A14869" t="s">
        <v>3</v>
      </c>
      <c r="B14869" t="s">
        <v>29</v>
      </c>
      <c r="C14869" t="s">
        <v>3940</v>
      </c>
      <c r="D14869" s="2">
        <v>101290.23</v>
      </c>
      <c r="E14869" s="3">
        <f t="shared" si="464"/>
        <v>4.584680810730167E-4</v>
      </c>
      <c r="F14869" s="3">
        <f t="shared" si="465"/>
        <v>95.738266251297873</v>
      </c>
      <c r="G14869" t="s">
        <v>14480</v>
      </c>
    </row>
    <row r="14870" spans="1:7" x14ac:dyDescent="0.35">
      <c r="A14870" t="s">
        <v>3</v>
      </c>
      <c r="B14870" t="s">
        <v>9</v>
      </c>
      <c r="C14870" t="s">
        <v>10799</v>
      </c>
      <c r="D14870" s="2">
        <v>101285.77</v>
      </c>
      <c r="E14870" s="3">
        <f t="shared" si="464"/>
        <v>4.5844789385810386E-4</v>
      </c>
      <c r="F14870" s="3">
        <f t="shared" si="465"/>
        <v>95.738724699191735</v>
      </c>
      <c r="G14870" t="s">
        <v>14480</v>
      </c>
    </row>
    <row r="14871" spans="1:7" x14ac:dyDescent="0.35">
      <c r="A14871" t="s">
        <v>10</v>
      </c>
      <c r="B14871" t="s">
        <v>4</v>
      </c>
      <c r="C14871" t="s">
        <v>1458</v>
      </c>
      <c r="D14871" s="2">
        <v>101285.57</v>
      </c>
      <c r="E14871" s="3">
        <f t="shared" si="464"/>
        <v>4.5844698860182979E-4</v>
      </c>
      <c r="F14871" s="3">
        <f t="shared" si="465"/>
        <v>95.739183146180338</v>
      </c>
      <c r="G14871" t="s">
        <v>14473</v>
      </c>
    </row>
    <row r="14872" spans="1:7" x14ac:dyDescent="0.35">
      <c r="A14872" t="s">
        <v>3</v>
      </c>
      <c r="B14872" t="s">
        <v>9</v>
      </c>
      <c r="C14872" t="s">
        <v>6654</v>
      </c>
      <c r="D14872" s="2">
        <v>101270.12</v>
      </c>
      <c r="E14872" s="3">
        <f t="shared" si="464"/>
        <v>4.5837705755465391E-4</v>
      </c>
      <c r="F14872" s="3">
        <f t="shared" si="465"/>
        <v>95.739641523237893</v>
      </c>
      <c r="G14872" t="s">
        <v>14480</v>
      </c>
    </row>
    <row r="14873" spans="1:7" x14ac:dyDescent="0.35">
      <c r="A14873" t="s">
        <v>10</v>
      </c>
      <c r="B14873" t="s">
        <v>8</v>
      </c>
      <c r="C14873" t="s">
        <v>8287</v>
      </c>
      <c r="D14873" s="2">
        <v>101269.6</v>
      </c>
      <c r="E14873" s="3">
        <f t="shared" si="464"/>
        <v>4.5837470388834128E-4</v>
      </c>
      <c r="F14873" s="3">
        <f t="shared" si="465"/>
        <v>95.740099897941775</v>
      </c>
      <c r="G14873" t="s">
        <v>14473</v>
      </c>
    </row>
    <row r="14874" spans="1:7" x14ac:dyDescent="0.35">
      <c r="A14874" t="s">
        <v>10</v>
      </c>
      <c r="B14874" t="s">
        <v>9</v>
      </c>
      <c r="C14874" t="s">
        <v>4529</v>
      </c>
      <c r="D14874" s="2">
        <v>101264.14</v>
      </c>
      <c r="E14874" s="3">
        <f t="shared" si="464"/>
        <v>4.5834999039205768E-4</v>
      </c>
      <c r="F14874" s="3">
        <f t="shared" si="465"/>
        <v>95.740558247932171</v>
      </c>
      <c r="G14874" t="s">
        <v>14480</v>
      </c>
    </row>
    <row r="14875" spans="1:7" x14ac:dyDescent="0.35">
      <c r="A14875" t="s">
        <v>10</v>
      </c>
      <c r="B14875" t="s">
        <v>9</v>
      </c>
      <c r="C14875" s="8" t="s">
        <v>13927</v>
      </c>
      <c r="D14875" s="2">
        <v>101246.43</v>
      </c>
      <c r="E14875" s="3">
        <f t="shared" si="464"/>
        <v>4.5826982994898435E-4</v>
      </c>
      <c r="F14875" s="3">
        <f t="shared" si="465"/>
        <v>95.74101651776212</v>
      </c>
      <c r="G14875" t="s">
        <v>14480</v>
      </c>
    </row>
    <row r="14876" spans="1:7" x14ac:dyDescent="0.35">
      <c r="A14876" t="s">
        <v>10</v>
      </c>
      <c r="B14876" t="s">
        <v>9</v>
      </c>
      <c r="C14876" t="s">
        <v>6556</v>
      </c>
      <c r="D14876" s="2">
        <v>101242.31</v>
      </c>
      <c r="E14876" s="3">
        <f t="shared" si="464"/>
        <v>4.5825118166973743E-4</v>
      </c>
      <c r="F14876" s="3">
        <f t="shared" si="465"/>
        <v>95.741474768943789</v>
      </c>
      <c r="G14876" t="s">
        <v>14480</v>
      </c>
    </row>
    <row r="14877" spans="1:7" x14ac:dyDescent="0.35">
      <c r="A14877" t="s">
        <v>10</v>
      </c>
      <c r="B14877" t="s">
        <v>32</v>
      </c>
      <c r="C14877" t="s">
        <v>7531</v>
      </c>
      <c r="D14877" s="2">
        <v>101197.56</v>
      </c>
      <c r="E14877" s="3">
        <f t="shared" si="464"/>
        <v>4.5804863057840299E-4</v>
      </c>
      <c r="F14877" s="3">
        <f t="shared" si="465"/>
        <v>95.741932817574366</v>
      </c>
      <c r="G14877" t="s">
        <v>14473</v>
      </c>
    </row>
    <row r="14878" spans="1:7" x14ac:dyDescent="0.35">
      <c r="A14878" t="s">
        <v>3</v>
      </c>
      <c r="B14878" t="s">
        <v>13</v>
      </c>
      <c r="C14878" t="s">
        <v>340</v>
      </c>
      <c r="D14878" s="2">
        <v>101189.18</v>
      </c>
      <c r="E14878" s="3">
        <f t="shared" si="464"/>
        <v>4.5801070034051736E-4</v>
      </c>
      <c r="F14878" s="3">
        <f t="shared" si="465"/>
        <v>95.742390828274708</v>
      </c>
      <c r="G14878" t="s">
        <v>14480</v>
      </c>
    </row>
    <row r="14879" spans="1:7" x14ac:dyDescent="0.35">
      <c r="A14879" t="s">
        <v>10</v>
      </c>
      <c r="B14879" t="s">
        <v>9</v>
      </c>
      <c r="C14879" t="s">
        <v>5914</v>
      </c>
      <c r="D14879" s="2">
        <v>101188.84</v>
      </c>
      <c r="E14879" s="3">
        <f t="shared" si="464"/>
        <v>4.5800916140485134E-4</v>
      </c>
      <c r="F14879" s="3">
        <f t="shared" si="465"/>
        <v>95.742848837436114</v>
      </c>
      <c r="G14879" t="s">
        <v>14473</v>
      </c>
    </row>
    <row r="14880" spans="1:7" x14ac:dyDescent="0.35">
      <c r="A14880" t="s">
        <v>10</v>
      </c>
      <c r="B14880" t="s">
        <v>4</v>
      </c>
      <c r="C14880" t="s">
        <v>1452</v>
      </c>
      <c r="D14880" s="2">
        <v>101175.31</v>
      </c>
      <c r="E14880" s="3">
        <f t="shared" si="464"/>
        <v>4.5794792081790711E-4</v>
      </c>
      <c r="F14880" s="3">
        <f t="shared" si="465"/>
        <v>95.743306785356936</v>
      </c>
      <c r="G14880" t="s">
        <v>14480</v>
      </c>
    </row>
    <row r="14881" spans="1:7" x14ac:dyDescent="0.35">
      <c r="A14881" t="s">
        <v>10</v>
      </c>
      <c r="B14881" t="s">
        <v>9</v>
      </c>
      <c r="C14881" t="s">
        <v>6836</v>
      </c>
      <c r="D14881" s="2">
        <v>101151.92</v>
      </c>
      <c r="E14881" s="3">
        <f t="shared" si="464"/>
        <v>4.5784205109664869E-4</v>
      </c>
      <c r="F14881" s="3">
        <f t="shared" si="465"/>
        <v>95.743764627408027</v>
      </c>
      <c r="G14881" t="s">
        <v>14480</v>
      </c>
    </row>
    <row r="14882" spans="1:7" x14ac:dyDescent="0.35">
      <c r="A14882" t="s">
        <v>3</v>
      </c>
      <c r="B14882" t="s">
        <v>6</v>
      </c>
      <c r="C14882" s="7" t="s">
        <v>1551</v>
      </c>
      <c r="D14882" s="2">
        <v>101150.95</v>
      </c>
      <c r="E14882" s="3">
        <f t="shared" si="464"/>
        <v>4.5783766060371924E-4</v>
      </c>
      <c r="F14882" s="3">
        <f t="shared" si="465"/>
        <v>95.744222465068631</v>
      </c>
      <c r="G14882" t="s">
        <v>14480</v>
      </c>
    </row>
    <row r="14883" spans="1:7" x14ac:dyDescent="0.35">
      <c r="A14883" t="s">
        <v>10</v>
      </c>
      <c r="B14883" t="s">
        <v>29</v>
      </c>
      <c r="C14883" t="s">
        <v>9502</v>
      </c>
      <c r="D14883" s="2">
        <v>101150.53</v>
      </c>
      <c r="E14883" s="3">
        <f t="shared" si="464"/>
        <v>4.5783575956554357E-4</v>
      </c>
      <c r="F14883" s="3">
        <f t="shared" si="465"/>
        <v>95.744680300828193</v>
      </c>
      <c r="G14883" t="s">
        <v>14473</v>
      </c>
    </row>
    <row r="14884" spans="1:7" x14ac:dyDescent="0.35">
      <c r="A14884" t="s">
        <v>10</v>
      </c>
      <c r="B14884" t="s">
        <v>180</v>
      </c>
      <c r="C14884" t="s">
        <v>3452</v>
      </c>
      <c r="D14884" s="2">
        <v>101120.48</v>
      </c>
      <c r="E14884" s="3">
        <f t="shared" si="464"/>
        <v>4.5769974481035699E-4</v>
      </c>
      <c r="F14884" s="3">
        <f t="shared" si="465"/>
        <v>95.745138000573007</v>
      </c>
      <c r="G14884" t="s">
        <v>14480</v>
      </c>
    </row>
    <row r="14885" spans="1:7" x14ac:dyDescent="0.35">
      <c r="A14885" t="s">
        <v>3</v>
      </c>
      <c r="B14885" t="s">
        <v>29</v>
      </c>
      <c r="C14885" t="s">
        <v>8132</v>
      </c>
      <c r="D14885" s="2">
        <v>101119.15</v>
      </c>
      <c r="E14885" s="3">
        <f t="shared" si="464"/>
        <v>4.5769372485613406E-4</v>
      </c>
      <c r="F14885" s="3">
        <f t="shared" si="465"/>
        <v>95.745595694297862</v>
      </c>
      <c r="G14885" t="s">
        <v>14473</v>
      </c>
    </row>
    <row r="14886" spans="1:7" x14ac:dyDescent="0.35">
      <c r="A14886" t="s">
        <v>10</v>
      </c>
      <c r="B14886" t="s">
        <v>96</v>
      </c>
      <c r="C14886" s="8" t="s">
        <v>13150</v>
      </c>
      <c r="D14886" s="2">
        <v>101099.76</v>
      </c>
      <c r="E14886" s="3">
        <f t="shared" si="464"/>
        <v>4.5760596026035813E-4</v>
      </c>
      <c r="F14886" s="3">
        <f t="shared" si="465"/>
        <v>95.746053300258126</v>
      </c>
      <c r="G14886" t="s">
        <v>14480</v>
      </c>
    </row>
    <row r="14887" spans="1:7" x14ac:dyDescent="0.35">
      <c r="A14887" t="s">
        <v>3</v>
      </c>
      <c r="B14887" t="s">
        <v>15</v>
      </c>
      <c r="C14887" t="s">
        <v>828</v>
      </c>
      <c r="D14887" s="2">
        <v>101089.53</v>
      </c>
      <c r="E14887" s="3">
        <f t="shared" si="464"/>
        <v>4.5755965640193689E-4</v>
      </c>
      <c r="F14887" s="3">
        <f t="shared" si="465"/>
        <v>95.746510859914522</v>
      </c>
      <c r="G14887" t="s">
        <v>14480</v>
      </c>
    </row>
    <row r="14888" spans="1:7" x14ac:dyDescent="0.35">
      <c r="A14888" t="s">
        <v>10</v>
      </c>
      <c r="B14888" t="s">
        <v>8</v>
      </c>
      <c r="C14888" t="s">
        <v>701</v>
      </c>
      <c r="D14888" s="2">
        <v>101070.38</v>
      </c>
      <c r="E14888" s="3">
        <f t="shared" si="464"/>
        <v>4.5747297811368981E-4</v>
      </c>
      <c r="F14888" s="3">
        <f t="shared" si="465"/>
        <v>95.746968332892635</v>
      </c>
      <c r="G14888" t="s">
        <v>14480</v>
      </c>
    </row>
    <row r="14889" spans="1:7" x14ac:dyDescent="0.35">
      <c r="A14889" t="s">
        <v>10</v>
      </c>
      <c r="B14889" t="s">
        <v>13</v>
      </c>
      <c r="C14889" t="s">
        <v>3301</v>
      </c>
      <c r="D14889" s="2">
        <v>101067.05</v>
      </c>
      <c r="E14889" s="3">
        <f t="shared" si="464"/>
        <v>4.5745790559672574E-4</v>
      </c>
      <c r="F14889" s="3">
        <f t="shared" si="465"/>
        <v>95.747425790798232</v>
      </c>
      <c r="G14889" t="s">
        <v>14480</v>
      </c>
    </row>
    <row r="14890" spans="1:7" x14ac:dyDescent="0.35">
      <c r="A14890" t="s">
        <v>10</v>
      </c>
      <c r="B14890" t="s">
        <v>143</v>
      </c>
      <c r="C14890" t="s">
        <v>422</v>
      </c>
      <c r="D14890" s="2">
        <v>101065.24</v>
      </c>
      <c r="E14890" s="3">
        <f t="shared" si="464"/>
        <v>4.5744971302744494E-4</v>
      </c>
      <c r="F14890" s="3">
        <f t="shared" si="465"/>
        <v>95.747883240511257</v>
      </c>
      <c r="G14890" t="s">
        <v>14473</v>
      </c>
    </row>
    <row r="14891" spans="1:7" x14ac:dyDescent="0.35">
      <c r="A14891" t="s">
        <v>3</v>
      </c>
      <c r="B14891" t="s">
        <v>9</v>
      </c>
      <c r="C14891" t="s">
        <v>2735</v>
      </c>
      <c r="D14891" s="2">
        <v>101060.65</v>
      </c>
      <c r="E14891" s="3">
        <f t="shared" si="464"/>
        <v>4.5742893739595384E-4</v>
      </c>
      <c r="F14891" s="3">
        <f t="shared" si="465"/>
        <v>95.748340669448652</v>
      </c>
      <c r="G14891" t="s">
        <v>14473</v>
      </c>
    </row>
    <row r="14892" spans="1:7" x14ac:dyDescent="0.35">
      <c r="A14892" t="s">
        <v>3</v>
      </c>
      <c r="B14892" t="s">
        <v>8</v>
      </c>
      <c r="C14892" t="s">
        <v>8480</v>
      </c>
      <c r="D14892" s="2">
        <v>101054.44</v>
      </c>
      <c r="E14892" s="3">
        <f t="shared" si="464"/>
        <v>4.5740082918864245E-4</v>
      </c>
      <c r="F14892" s="3">
        <f t="shared" si="465"/>
        <v>95.748798070277843</v>
      </c>
      <c r="G14892" t="s">
        <v>14473</v>
      </c>
    </row>
    <row r="14893" spans="1:7" x14ac:dyDescent="0.35">
      <c r="A14893" t="s">
        <v>10</v>
      </c>
      <c r="B14893" t="s">
        <v>8</v>
      </c>
      <c r="C14893" t="s">
        <v>1062</v>
      </c>
      <c r="D14893" s="2">
        <v>101043.61</v>
      </c>
      <c r="E14893" s="3">
        <f t="shared" si="464"/>
        <v>4.5735180956139881E-4</v>
      </c>
      <c r="F14893" s="3">
        <f t="shared" si="465"/>
        <v>95.749255422087401</v>
      </c>
      <c r="G14893" t="s">
        <v>14473</v>
      </c>
    </row>
    <row r="14894" spans="1:7" x14ac:dyDescent="0.35">
      <c r="A14894" t="s">
        <v>3</v>
      </c>
      <c r="B14894" t="s">
        <v>9</v>
      </c>
      <c r="C14894" t="s">
        <v>9996</v>
      </c>
      <c r="D14894" s="2">
        <v>101034.66</v>
      </c>
      <c r="E14894" s="3">
        <f t="shared" si="464"/>
        <v>4.5731129934313189E-4</v>
      </c>
      <c r="F14894" s="3">
        <f t="shared" si="465"/>
        <v>95.749712733386744</v>
      </c>
      <c r="G14894" t="s">
        <v>14480</v>
      </c>
    </row>
    <row r="14895" spans="1:7" x14ac:dyDescent="0.35">
      <c r="A14895" t="s">
        <v>3</v>
      </c>
      <c r="B14895" t="s">
        <v>6358</v>
      </c>
      <c r="C14895" s="7" t="s">
        <v>1003</v>
      </c>
      <c r="D14895" s="2">
        <v>101024</v>
      </c>
      <c r="E14895" s="3">
        <f t="shared" si="464"/>
        <v>4.5726304918372129E-4</v>
      </c>
      <c r="F14895" s="3">
        <f t="shared" si="465"/>
        <v>95.750169996435929</v>
      </c>
      <c r="G14895" t="s">
        <v>14480</v>
      </c>
    </row>
    <row r="14896" spans="1:7" x14ac:dyDescent="0.35">
      <c r="A14896" t="s">
        <v>10</v>
      </c>
      <c r="B14896" t="s">
        <v>4</v>
      </c>
      <c r="C14896" t="s">
        <v>5980</v>
      </c>
      <c r="D14896" s="2">
        <v>101022.5</v>
      </c>
      <c r="E14896" s="3">
        <f t="shared" si="464"/>
        <v>4.5725625976166543E-4</v>
      </c>
      <c r="F14896" s="3">
        <f t="shared" si="465"/>
        <v>95.750627252695693</v>
      </c>
      <c r="G14896" t="s">
        <v>14473</v>
      </c>
    </row>
    <row r="14897" spans="1:7" x14ac:dyDescent="0.35">
      <c r="A14897" t="s">
        <v>3</v>
      </c>
      <c r="B14897" t="s">
        <v>9</v>
      </c>
      <c r="C14897" t="s">
        <v>9851</v>
      </c>
      <c r="D14897" s="2">
        <v>101020.13</v>
      </c>
      <c r="E14897" s="3">
        <f t="shared" si="464"/>
        <v>4.5724553247481706E-4</v>
      </c>
      <c r="F14897" s="3">
        <f t="shared" si="465"/>
        <v>95.751084498228167</v>
      </c>
      <c r="G14897" t="s">
        <v>14480</v>
      </c>
    </row>
    <row r="14898" spans="1:7" x14ac:dyDescent="0.35">
      <c r="A14898" t="s">
        <v>3</v>
      </c>
      <c r="B14898" t="s">
        <v>9</v>
      </c>
      <c r="C14898" t="s">
        <v>2281</v>
      </c>
      <c r="D14898" s="2">
        <v>101011.93</v>
      </c>
      <c r="E14898" s="3">
        <f t="shared" si="464"/>
        <v>4.572084169675781E-4</v>
      </c>
      <c r="F14898" s="3">
        <f t="shared" si="465"/>
        <v>95.751541706645128</v>
      </c>
      <c r="G14898" t="s">
        <v>14480</v>
      </c>
    </row>
    <row r="14899" spans="1:7" x14ac:dyDescent="0.35">
      <c r="A14899" t="s">
        <v>3</v>
      </c>
      <c r="B14899" t="s">
        <v>180</v>
      </c>
      <c r="C14899" t="s">
        <v>2186</v>
      </c>
      <c r="D14899" s="2">
        <v>101008.17</v>
      </c>
      <c r="E14899" s="3">
        <f t="shared" si="464"/>
        <v>4.5719139814962462E-4</v>
      </c>
      <c r="F14899" s="3">
        <f t="shared" si="465"/>
        <v>95.751998898043283</v>
      </c>
      <c r="G14899" t="s">
        <v>14480</v>
      </c>
    </row>
    <row r="14900" spans="1:7" x14ac:dyDescent="0.35">
      <c r="A14900" t="s">
        <v>3</v>
      </c>
      <c r="B14900" t="s">
        <v>29</v>
      </c>
      <c r="C14900" t="s">
        <v>1946</v>
      </c>
      <c r="D14900" s="2">
        <v>101006.59</v>
      </c>
      <c r="E14900" s="3">
        <f t="shared" si="464"/>
        <v>4.571842466250591E-4</v>
      </c>
      <c r="F14900" s="3">
        <f t="shared" si="465"/>
        <v>95.75245608228991</v>
      </c>
      <c r="G14900" t="s">
        <v>14473</v>
      </c>
    </row>
    <row r="14901" spans="1:7" x14ac:dyDescent="0.35">
      <c r="A14901" t="s">
        <v>3</v>
      </c>
      <c r="B14901" t="s">
        <v>9</v>
      </c>
      <c r="C14901" t="s">
        <v>4941</v>
      </c>
      <c r="D14901" s="2">
        <v>101001.32</v>
      </c>
      <c r="E14901" s="3">
        <f t="shared" si="464"/>
        <v>4.5716039312223612E-4</v>
      </c>
      <c r="F14901" s="3">
        <f t="shared" si="465"/>
        <v>95.752913242683036</v>
      </c>
      <c r="G14901" t="s">
        <v>14480</v>
      </c>
    </row>
    <row r="14902" spans="1:7" x14ac:dyDescent="0.35">
      <c r="A14902" t="s">
        <v>10</v>
      </c>
      <c r="B14902" t="s">
        <v>23</v>
      </c>
      <c r="C14902" t="s">
        <v>8728</v>
      </c>
      <c r="D14902" s="2">
        <v>101000</v>
      </c>
      <c r="E14902" s="3">
        <f t="shared" si="464"/>
        <v>4.5715441843082686E-4</v>
      </c>
      <c r="F14902" s="3">
        <f t="shared" si="465"/>
        <v>95.753370397101463</v>
      </c>
      <c r="G14902" t="s">
        <v>14480</v>
      </c>
    </row>
    <row r="14903" spans="1:7" x14ac:dyDescent="0.35">
      <c r="A14903" t="s">
        <v>3</v>
      </c>
      <c r="B14903" t="s">
        <v>55</v>
      </c>
      <c r="C14903" t="s">
        <v>2302</v>
      </c>
      <c r="D14903" s="2">
        <v>100978.32</v>
      </c>
      <c r="E14903" s="3">
        <f t="shared" si="464"/>
        <v>4.5705628865071223E-4</v>
      </c>
      <c r="F14903" s="3">
        <f t="shared" si="465"/>
        <v>95.753827453390116</v>
      </c>
      <c r="G14903" t="s">
        <v>14480</v>
      </c>
    </row>
    <row r="14904" spans="1:7" x14ac:dyDescent="0.35">
      <c r="A14904" t="s">
        <v>3</v>
      </c>
      <c r="B14904" t="s">
        <v>18</v>
      </c>
      <c r="C14904" t="s">
        <v>7814</v>
      </c>
      <c r="D14904" s="2">
        <v>100957.75</v>
      </c>
      <c r="E14904" s="3">
        <f t="shared" si="464"/>
        <v>4.5696318304291888E-4</v>
      </c>
      <c r="F14904" s="3">
        <f t="shared" si="465"/>
        <v>95.754284416573157</v>
      </c>
      <c r="G14904" t="s">
        <v>14473</v>
      </c>
    </row>
    <row r="14905" spans="1:7" x14ac:dyDescent="0.35">
      <c r="A14905" t="s">
        <v>10</v>
      </c>
      <c r="B14905" t="s">
        <v>33</v>
      </c>
      <c r="C14905" t="s">
        <v>7967</v>
      </c>
      <c r="D14905" s="2">
        <v>100956.6</v>
      </c>
      <c r="E14905" s="3">
        <f t="shared" si="464"/>
        <v>4.5695797781934272E-4</v>
      </c>
      <c r="F14905" s="3">
        <f t="shared" si="465"/>
        <v>95.754741374550974</v>
      </c>
      <c r="G14905" t="s">
        <v>14480</v>
      </c>
    </row>
    <row r="14906" spans="1:7" x14ac:dyDescent="0.35">
      <c r="A14906" t="s">
        <v>3</v>
      </c>
      <c r="B14906" t="s">
        <v>67</v>
      </c>
      <c r="C14906" s="7" t="s">
        <v>352</v>
      </c>
      <c r="D14906" s="2">
        <v>100955.52</v>
      </c>
      <c r="E14906" s="3">
        <f t="shared" si="464"/>
        <v>4.5695308943546247E-4</v>
      </c>
      <c r="F14906" s="3">
        <f t="shared" si="465"/>
        <v>95.755198327640414</v>
      </c>
      <c r="G14906" t="s">
        <v>14480</v>
      </c>
    </row>
    <row r="14907" spans="1:7" x14ac:dyDescent="0.35">
      <c r="A14907" t="s">
        <v>10</v>
      </c>
      <c r="B14907" t="s">
        <v>33</v>
      </c>
      <c r="C14907" t="s">
        <v>1507</v>
      </c>
      <c r="D14907" s="2">
        <v>100945.2</v>
      </c>
      <c r="E14907" s="3">
        <f t="shared" si="464"/>
        <v>4.5690637821171778E-4</v>
      </c>
      <c r="F14907" s="3">
        <f t="shared" si="465"/>
        <v>95.755655234018633</v>
      </c>
      <c r="G14907" t="s">
        <v>14473</v>
      </c>
    </row>
    <row r="14908" spans="1:7" x14ac:dyDescent="0.35">
      <c r="A14908" t="s">
        <v>3</v>
      </c>
      <c r="B14908" t="s">
        <v>29</v>
      </c>
      <c r="C14908" t="s">
        <v>1803</v>
      </c>
      <c r="D14908" s="2">
        <v>100941.16</v>
      </c>
      <c r="E14908" s="3">
        <f t="shared" si="464"/>
        <v>4.5688809203498057E-4</v>
      </c>
      <c r="F14908" s="3">
        <f t="shared" si="465"/>
        <v>95.756112122110665</v>
      </c>
      <c r="G14908" t="s">
        <v>14473</v>
      </c>
    </row>
    <row r="14909" spans="1:7" x14ac:dyDescent="0.35">
      <c r="A14909" t="s">
        <v>10</v>
      </c>
      <c r="B14909" t="s">
        <v>6</v>
      </c>
      <c r="C14909" t="s">
        <v>1062</v>
      </c>
      <c r="D14909" s="2">
        <v>100935.2</v>
      </c>
      <c r="E14909" s="3">
        <f t="shared" si="464"/>
        <v>4.5686111539801176E-4</v>
      </c>
      <c r="F14909" s="3">
        <f t="shared" si="465"/>
        <v>95.75656898322606</v>
      </c>
      <c r="G14909" t="s">
        <v>14473</v>
      </c>
    </row>
    <row r="14910" spans="1:7" x14ac:dyDescent="0.35">
      <c r="A14910" t="s">
        <v>3</v>
      </c>
      <c r="B14910" t="s">
        <v>13</v>
      </c>
      <c r="C14910" t="s">
        <v>12547</v>
      </c>
      <c r="D14910" s="2">
        <v>100934.02</v>
      </c>
      <c r="E14910" s="3">
        <f t="shared" si="464"/>
        <v>4.5685577438599455E-4</v>
      </c>
      <c r="F14910" s="3">
        <f t="shared" si="465"/>
        <v>95.757025839000448</v>
      </c>
      <c r="G14910" t="s">
        <v>14480</v>
      </c>
    </row>
    <row r="14911" spans="1:7" x14ac:dyDescent="0.35">
      <c r="A14911" t="s">
        <v>10</v>
      </c>
      <c r="B14911" t="s">
        <v>13</v>
      </c>
      <c r="C14911" s="11" t="s">
        <v>9266</v>
      </c>
      <c r="D14911" s="2">
        <v>100933.06</v>
      </c>
      <c r="E14911" s="3">
        <f t="shared" si="464"/>
        <v>4.5685142915587873E-4</v>
      </c>
      <c r="F14911" s="3">
        <f t="shared" si="465"/>
        <v>95.757482690429597</v>
      </c>
      <c r="G14911" t="s">
        <v>14473</v>
      </c>
    </row>
    <row r="14912" spans="1:7" x14ac:dyDescent="0.35">
      <c r="A14912" t="s">
        <v>10</v>
      </c>
      <c r="B14912" t="s">
        <v>180</v>
      </c>
      <c r="C14912" t="s">
        <v>9784</v>
      </c>
      <c r="D14912" s="2">
        <v>100924.46</v>
      </c>
      <c r="E14912" s="3">
        <f t="shared" si="464"/>
        <v>4.5681250313609156E-4</v>
      </c>
      <c r="F14912" s="3">
        <f t="shared" si="465"/>
        <v>95.757939502932729</v>
      </c>
      <c r="G14912" t="s">
        <v>14480</v>
      </c>
    </row>
    <row r="14913" spans="1:7" x14ac:dyDescent="0.35">
      <c r="A14913" t="s">
        <v>10</v>
      </c>
      <c r="B14913" t="s">
        <v>28</v>
      </c>
      <c r="C14913" s="8" t="s">
        <v>6927</v>
      </c>
      <c r="D14913" s="2">
        <v>100917.22</v>
      </c>
      <c r="E14913" s="3">
        <f t="shared" si="464"/>
        <v>4.5677973285896843E-4</v>
      </c>
      <c r="F14913" s="3">
        <f t="shared" si="465"/>
        <v>95.758396282665586</v>
      </c>
      <c r="G14913" t="s">
        <v>14480</v>
      </c>
    </row>
    <row r="14914" spans="1:7" x14ac:dyDescent="0.35">
      <c r="A14914" t="s">
        <v>3</v>
      </c>
      <c r="B14914" t="s">
        <v>9</v>
      </c>
      <c r="C14914" t="s">
        <v>12364</v>
      </c>
      <c r="D14914" s="2">
        <v>100916.95</v>
      </c>
      <c r="E14914" s="3">
        <f t="shared" si="464"/>
        <v>4.5677851076299833E-4</v>
      </c>
      <c r="F14914" s="3">
        <f t="shared" si="465"/>
        <v>95.758853061176353</v>
      </c>
      <c r="G14914" t="s">
        <v>14480</v>
      </c>
    </row>
    <row r="14915" spans="1:7" x14ac:dyDescent="0.35">
      <c r="A14915" t="s">
        <v>3</v>
      </c>
      <c r="B14915" t="s">
        <v>22</v>
      </c>
      <c r="C14915" t="s">
        <v>446</v>
      </c>
      <c r="D14915" s="2">
        <v>100906.46</v>
      </c>
      <c r="E14915" s="3">
        <f t="shared" ref="E14915:E14978" si="466">(D14915/$D$29638)*100</f>
        <v>4.5673103007142071E-4</v>
      </c>
      <c r="F14915" s="3">
        <f t="shared" si="465"/>
        <v>95.759309792206423</v>
      </c>
      <c r="G14915" t="s">
        <v>14480</v>
      </c>
    </row>
    <row r="14916" spans="1:7" x14ac:dyDescent="0.35">
      <c r="A14916" t="s">
        <v>10</v>
      </c>
      <c r="B14916" t="s">
        <v>9</v>
      </c>
      <c r="C14916" t="s">
        <v>10293</v>
      </c>
      <c r="D14916" s="2">
        <v>100900.52</v>
      </c>
      <c r="E14916" s="3">
        <f t="shared" si="466"/>
        <v>4.5670414396007937E-4</v>
      </c>
      <c r="F14916" s="3">
        <f t="shared" ref="F14916:F14979" si="467">E14916+F14915</f>
        <v>95.75976649635038</v>
      </c>
      <c r="G14916" t="s">
        <v>14473</v>
      </c>
    </row>
    <row r="14917" spans="1:7" x14ac:dyDescent="0.35">
      <c r="A14917" t="s">
        <v>3</v>
      </c>
      <c r="B14917" t="s">
        <v>9</v>
      </c>
      <c r="C14917" t="s">
        <v>5898</v>
      </c>
      <c r="D14917" s="2">
        <v>100894.11</v>
      </c>
      <c r="E14917" s="3">
        <f t="shared" si="466"/>
        <v>4.5667513049649379E-4</v>
      </c>
      <c r="F14917" s="3">
        <f t="shared" si="467"/>
        <v>95.760223171480874</v>
      </c>
      <c r="G14917" t="s">
        <v>14480</v>
      </c>
    </row>
    <row r="14918" spans="1:7" x14ac:dyDescent="0.35">
      <c r="A14918" t="s">
        <v>3</v>
      </c>
      <c r="B14918" t="s">
        <v>20</v>
      </c>
      <c r="C14918" t="s">
        <v>5737</v>
      </c>
      <c r="D14918" s="2">
        <v>100889.54</v>
      </c>
      <c r="E14918" s="3">
        <f t="shared" si="466"/>
        <v>4.5665444539063011E-4</v>
      </c>
      <c r="F14918" s="3">
        <f t="shared" si="467"/>
        <v>95.76067982592626</v>
      </c>
      <c r="G14918" t="s">
        <v>14473</v>
      </c>
    </row>
    <row r="14919" spans="1:7" x14ac:dyDescent="0.35">
      <c r="A14919" t="s">
        <v>10</v>
      </c>
      <c r="B14919" t="s">
        <v>6</v>
      </c>
      <c r="C14919" t="s">
        <v>72</v>
      </c>
      <c r="D14919" s="2">
        <v>100883.68</v>
      </c>
      <c r="E14919" s="3">
        <f t="shared" si="466"/>
        <v>4.5662792138179836E-4</v>
      </c>
      <c r="F14919" s="3">
        <f t="shared" si="467"/>
        <v>95.761136453847641</v>
      </c>
      <c r="G14919" t="s">
        <v>14473</v>
      </c>
    </row>
    <row r="14920" spans="1:7" x14ac:dyDescent="0.35">
      <c r="A14920" t="s">
        <v>3</v>
      </c>
      <c r="B14920" t="s">
        <v>18</v>
      </c>
      <c r="C14920" t="s">
        <v>285</v>
      </c>
      <c r="D14920" s="2">
        <v>100883.06</v>
      </c>
      <c r="E14920" s="3">
        <f t="shared" si="466"/>
        <v>4.5662511508734856E-4</v>
      </c>
      <c r="F14920" s="3">
        <f t="shared" si="467"/>
        <v>95.761593078962733</v>
      </c>
      <c r="G14920" t="s">
        <v>14480</v>
      </c>
    </row>
    <row r="14921" spans="1:7" x14ac:dyDescent="0.35">
      <c r="A14921" t="s">
        <v>10</v>
      </c>
      <c r="B14921" t="s">
        <v>9</v>
      </c>
      <c r="C14921" t="s">
        <v>7024</v>
      </c>
      <c r="D14921" s="2">
        <v>100880.04</v>
      </c>
      <c r="E14921" s="3">
        <f t="shared" si="466"/>
        <v>4.5661144571760936E-4</v>
      </c>
      <c r="F14921" s="3">
        <f t="shared" si="467"/>
        <v>95.762049690408446</v>
      </c>
      <c r="G14921" t="s">
        <v>14480</v>
      </c>
    </row>
    <row r="14922" spans="1:7" x14ac:dyDescent="0.35">
      <c r="A14922" t="s">
        <v>10</v>
      </c>
      <c r="B14922" t="s">
        <v>9</v>
      </c>
      <c r="C14922" t="s">
        <v>8440</v>
      </c>
      <c r="D14922" s="2">
        <v>100880</v>
      </c>
      <c r="E14922" s="3">
        <f t="shared" si="466"/>
        <v>4.5661126466635458E-4</v>
      </c>
      <c r="F14922" s="3">
        <f t="shared" si="467"/>
        <v>95.762506301673113</v>
      </c>
      <c r="G14922" t="s">
        <v>14480</v>
      </c>
    </row>
    <row r="14923" spans="1:7" x14ac:dyDescent="0.35">
      <c r="A14923" t="s">
        <v>3</v>
      </c>
      <c r="B14923" t="s">
        <v>6</v>
      </c>
      <c r="C14923" t="s">
        <v>7127</v>
      </c>
      <c r="D14923" s="2">
        <v>100867.51</v>
      </c>
      <c r="E14923" s="3">
        <f t="shared" si="466"/>
        <v>4.5655473141203577E-4</v>
      </c>
      <c r="F14923" s="3">
        <f t="shared" si="467"/>
        <v>95.762962856404528</v>
      </c>
      <c r="G14923" t="s">
        <v>14480</v>
      </c>
    </row>
    <row r="14924" spans="1:7" x14ac:dyDescent="0.35">
      <c r="A14924" t="s">
        <v>3</v>
      </c>
      <c r="B14924" t="s">
        <v>62</v>
      </c>
      <c r="C14924" t="s">
        <v>707</v>
      </c>
      <c r="D14924" s="2">
        <v>100866.4</v>
      </c>
      <c r="E14924" s="3">
        <f t="shared" si="466"/>
        <v>4.5654970723971433E-4</v>
      </c>
      <c r="F14924" s="3">
        <f t="shared" si="467"/>
        <v>95.763419406111765</v>
      </c>
      <c r="G14924" t="s">
        <v>14480</v>
      </c>
    </row>
    <row r="14925" spans="1:7" x14ac:dyDescent="0.35">
      <c r="A14925" t="s">
        <v>3</v>
      </c>
      <c r="B14925" t="s">
        <v>13</v>
      </c>
      <c r="C14925" t="s">
        <v>9691</v>
      </c>
      <c r="D14925" s="2">
        <v>100853.34</v>
      </c>
      <c r="E14925" s="3">
        <f t="shared" si="466"/>
        <v>4.5649059400501427E-4</v>
      </c>
      <c r="F14925" s="3">
        <f t="shared" si="467"/>
        <v>95.76387589670577</v>
      </c>
      <c r="G14925" t="s">
        <v>14473</v>
      </c>
    </row>
    <row r="14926" spans="1:7" x14ac:dyDescent="0.35">
      <c r="A14926" t="s">
        <v>3</v>
      </c>
      <c r="B14926" t="s">
        <v>6</v>
      </c>
      <c r="C14926" t="s">
        <v>2787</v>
      </c>
      <c r="D14926" s="2">
        <v>100839.26</v>
      </c>
      <c r="E14926" s="3">
        <f t="shared" si="466"/>
        <v>4.5642686396331621E-4</v>
      </c>
      <c r="F14926" s="3">
        <f t="shared" si="467"/>
        <v>95.764332323569732</v>
      </c>
      <c r="G14926" t="s">
        <v>14480</v>
      </c>
    </row>
    <row r="14927" spans="1:7" x14ac:dyDescent="0.35">
      <c r="A14927" t="s">
        <v>3</v>
      </c>
      <c r="B14927" t="s">
        <v>37</v>
      </c>
      <c r="C14927" t="s">
        <v>836</v>
      </c>
      <c r="D14927" s="2">
        <v>100838.33</v>
      </c>
      <c r="E14927" s="3">
        <f t="shared" si="466"/>
        <v>4.5642265452164153E-4</v>
      </c>
      <c r="F14927" s="3">
        <f t="shared" si="467"/>
        <v>95.764788746224255</v>
      </c>
      <c r="G14927" t="s">
        <v>14473</v>
      </c>
    </row>
    <row r="14928" spans="1:7" x14ac:dyDescent="0.35">
      <c r="A14928" t="s">
        <v>10</v>
      </c>
      <c r="B14928" t="s">
        <v>92</v>
      </c>
      <c r="C14928" t="s">
        <v>188</v>
      </c>
      <c r="D14928" s="2">
        <v>100823.83</v>
      </c>
      <c r="E14928" s="3">
        <f t="shared" si="466"/>
        <v>4.5635702344176785E-4</v>
      </c>
      <c r="F14928" s="3">
        <f t="shared" si="467"/>
        <v>95.765245103247693</v>
      </c>
      <c r="G14928" t="s">
        <v>14473</v>
      </c>
    </row>
    <row r="14929" spans="1:7" x14ac:dyDescent="0.35">
      <c r="A14929" t="s">
        <v>3</v>
      </c>
      <c r="B14929" t="s">
        <v>9</v>
      </c>
      <c r="C14929" t="s">
        <v>3244</v>
      </c>
      <c r="D14929" s="2">
        <v>100813.5</v>
      </c>
      <c r="E14929" s="3">
        <f t="shared" si="466"/>
        <v>4.5631026695520948E-4</v>
      </c>
      <c r="F14929" s="3">
        <f t="shared" si="467"/>
        <v>95.765701413514648</v>
      </c>
      <c r="G14929" t="s">
        <v>14480</v>
      </c>
    </row>
    <row r="14930" spans="1:7" x14ac:dyDescent="0.35">
      <c r="A14930" t="s">
        <v>3</v>
      </c>
      <c r="B14930" t="s">
        <v>180</v>
      </c>
      <c r="C14930" t="s">
        <v>10040</v>
      </c>
      <c r="D14930" s="2">
        <v>100797.33</v>
      </c>
      <c r="E14930" s="3">
        <f t="shared" si="466"/>
        <v>4.562370769854469E-4</v>
      </c>
      <c r="F14930" s="3">
        <f t="shared" si="467"/>
        <v>95.766157650591637</v>
      </c>
      <c r="G14930" t="s">
        <v>14480</v>
      </c>
    </row>
    <row r="14931" spans="1:7" x14ac:dyDescent="0.35">
      <c r="A14931" t="s">
        <v>10</v>
      </c>
      <c r="B14931" t="s">
        <v>33</v>
      </c>
      <c r="C14931" t="s">
        <v>13117</v>
      </c>
      <c r="D14931" s="2">
        <v>100796.22</v>
      </c>
      <c r="E14931" s="3">
        <f t="shared" si="466"/>
        <v>4.562320528131255E-4</v>
      </c>
      <c r="F14931" s="3">
        <f t="shared" si="467"/>
        <v>95.76661388264445</v>
      </c>
      <c r="G14931" t="s">
        <v>14473</v>
      </c>
    </row>
    <row r="14932" spans="1:7" x14ac:dyDescent="0.35">
      <c r="A14932" t="s">
        <v>10</v>
      </c>
      <c r="B14932" t="s">
        <v>32</v>
      </c>
      <c r="C14932" t="s">
        <v>1055</v>
      </c>
      <c r="D14932" s="2">
        <v>100796.03</v>
      </c>
      <c r="E14932" s="3">
        <f t="shared" si="466"/>
        <v>4.562311928196651E-4</v>
      </c>
      <c r="F14932" s="3">
        <f t="shared" si="467"/>
        <v>95.767070113837264</v>
      </c>
      <c r="G14932" t="s">
        <v>14473</v>
      </c>
    </row>
    <row r="14933" spans="1:7" x14ac:dyDescent="0.35">
      <c r="A14933" t="s">
        <v>10</v>
      </c>
      <c r="B14933" t="s">
        <v>15</v>
      </c>
      <c r="C14933" t="s">
        <v>13300</v>
      </c>
      <c r="D14933" s="2">
        <v>100787.67</v>
      </c>
      <c r="E14933" s="3">
        <f t="shared" si="466"/>
        <v>4.5619335310740689E-4</v>
      </c>
      <c r="F14933" s="3">
        <f t="shared" si="467"/>
        <v>95.767526307190366</v>
      </c>
      <c r="G14933" t="s">
        <v>14480</v>
      </c>
    </row>
    <row r="14934" spans="1:7" x14ac:dyDescent="0.35">
      <c r="A14934" t="s">
        <v>10</v>
      </c>
      <c r="B14934" t="s">
        <v>99</v>
      </c>
      <c r="C14934" t="s">
        <v>1242</v>
      </c>
      <c r="D14934" s="2">
        <v>100779.89</v>
      </c>
      <c r="E14934" s="3">
        <f t="shared" si="466"/>
        <v>4.5615813863834355E-4</v>
      </c>
      <c r="F14934" s="3">
        <f t="shared" si="467"/>
        <v>95.767982465328998</v>
      </c>
      <c r="G14934" t="s">
        <v>14473</v>
      </c>
    </row>
    <row r="14935" spans="1:7" x14ac:dyDescent="0.35">
      <c r="A14935" t="s">
        <v>3</v>
      </c>
      <c r="B14935" t="s">
        <v>73</v>
      </c>
      <c r="C14935" t="s">
        <v>7728</v>
      </c>
      <c r="D14935" s="2">
        <v>100775.6</v>
      </c>
      <c r="E14935" s="3">
        <f t="shared" si="466"/>
        <v>4.5613872089126365E-4</v>
      </c>
      <c r="F14935" s="3">
        <f t="shared" si="467"/>
        <v>95.768438604049891</v>
      </c>
      <c r="G14935" t="s">
        <v>14473</v>
      </c>
    </row>
    <row r="14936" spans="1:7" x14ac:dyDescent="0.35">
      <c r="A14936" t="s">
        <v>10</v>
      </c>
      <c r="B14936" t="s">
        <v>134</v>
      </c>
      <c r="C14936" t="s">
        <v>2835</v>
      </c>
      <c r="D14936" s="2">
        <v>100772.81</v>
      </c>
      <c r="E14936" s="3">
        <f t="shared" si="466"/>
        <v>4.5612609256623972E-4</v>
      </c>
      <c r="F14936" s="3">
        <f t="shared" si="467"/>
        <v>95.768894730142463</v>
      </c>
      <c r="G14936" t="s">
        <v>14480</v>
      </c>
    </row>
    <row r="14937" spans="1:7" x14ac:dyDescent="0.35">
      <c r="A14937" t="s">
        <v>10</v>
      </c>
      <c r="B14937" t="s">
        <v>62</v>
      </c>
      <c r="C14937" t="s">
        <v>5503</v>
      </c>
      <c r="D14937" s="2">
        <v>100768.75</v>
      </c>
      <c r="E14937" s="3">
        <f t="shared" si="466"/>
        <v>4.561077158638751E-4</v>
      </c>
      <c r="F14937" s="3">
        <f t="shared" si="467"/>
        <v>95.769350837858326</v>
      </c>
      <c r="G14937" t="s">
        <v>14473</v>
      </c>
    </row>
    <row r="14938" spans="1:7" x14ac:dyDescent="0.35">
      <c r="A14938" t="s">
        <v>10</v>
      </c>
      <c r="B14938" t="s">
        <v>9</v>
      </c>
      <c r="C14938" t="s">
        <v>7510</v>
      </c>
      <c r="D14938" s="2">
        <v>100761.39</v>
      </c>
      <c r="E14938" s="3">
        <f t="shared" si="466"/>
        <v>4.5607440243298743E-4</v>
      </c>
      <c r="F14938" s="3">
        <f t="shared" si="467"/>
        <v>95.769806912260762</v>
      </c>
      <c r="G14938" t="s">
        <v>14480</v>
      </c>
    </row>
    <row r="14939" spans="1:7" x14ac:dyDescent="0.35">
      <c r="A14939" t="s">
        <v>3</v>
      </c>
      <c r="B14939" t="s">
        <v>180</v>
      </c>
      <c r="C14939" t="s">
        <v>6538</v>
      </c>
      <c r="D14939" s="2">
        <v>100752.25</v>
      </c>
      <c r="E14939" s="3">
        <f t="shared" si="466"/>
        <v>4.5603303222126011E-4</v>
      </c>
      <c r="F14939" s="3">
        <f t="shared" si="467"/>
        <v>95.770262945292984</v>
      </c>
      <c r="G14939" t="s">
        <v>14480</v>
      </c>
    </row>
    <row r="14940" spans="1:7" x14ac:dyDescent="0.35">
      <c r="A14940" t="s">
        <v>3</v>
      </c>
      <c r="B14940" t="s">
        <v>6</v>
      </c>
      <c r="C14940" t="s">
        <v>614</v>
      </c>
      <c r="D14940" s="2">
        <v>100735.75</v>
      </c>
      <c r="E14940" s="3">
        <f t="shared" si="466"/>
        <v>4.5595834857864518E-4</v>
      </c>
      <c r="F14940" s="3">
        <f t="shared" si="467"/>
        <v>95.770718903641566</v>
      </c>
      <c r="G14940" t="s">
        <v>14473</v>
      </c>
    </row>
    <row r="14941" spans="1:7" x14ac:dyDescent="0.35">
      <c r="A14941" t="s">
        <v>10</v>
      </c>
      <c r="B14941" t="s">
        <v>9</v>
      </c>
      <c r="C14941" t="s">
        <v>1262</v>
      </c>
      <c r="D14941" s="2">
        <v>100713.15</v>
      </c>
      <c r="E14941" s="3">
        <f t="shared" si="466"/>
        <v>4.558560546196695E-4</v>
      </c>
      <c r="F14941" s="3">
        <f t="shared" si="467"/>
        <v>95.77117475969618</v>
      </c>
      <c r="G14941" t="s">
        <v>14480</v>
      </c>
    </row>
    <row r="14942" spans="1:7" x14ac:dyDescent="0.35">
      <c r="A14942" t="s">
        <v>10</v>
      </c>
      <c r="B14942" t="s">
        <v>29</v>
      </c>
      <c r="C14942" t="s">
        <v>760</v>
      </c>
      <c r="D14942" s="2">
        <v>100710</v>
      </c>
      <c r="E14942" s="3">
        <f t="shared" si="466"/>
        <v>4.5584179683335219E-4</v>
      </c>
      <c r="F14942" s="3">
        <f t="shared" si="467"/>
        <v>95.771630601493015</v>
      </c>
      <c r="G14942" t="s">
        <v>14473</v>
      </c>
    </row>
    <row r="14943" spans="1:7" x14ac:dyDescent="0.35">
      <c r="A14943" t="s">
        <v>3</v>
      </c>
      <c r="B14943" t="s">
        <v>27</v>
      </c>
      <c r="C14943" t="s">
        <v>1097</v>
      </c>
      <c r="D14943" s="2">
        <v>100708.72</v>
      </c>
      <c r="E14943" s="3">
        <f t="shared" si="466"/>
        <v>4.5583600319319781E-4</v>
      </c>
      <c r="F14943" s="3">
        <f t="shared" si="467"/>
        <v>95.772086437496213</v>
      </c>
      <c r="G14943" t="s">
        <v>14473</v>
      </c>
    </row>
    <row r="14944" spans="1:7" x14ac:dyDescent="0.35">
      <c r="A14944" t="s">
        <v>3</v>
      </c>
      <c r="B14944" t="s">
        <v>9</v>
      </c>
      <c r="C14944" s="8" t="s">
        <v>10015</v>
      </c>
      <c r="D14944" s="2">
        <v>100701.93</v>
      </c>
      <c r="E14944" s="3">
        <f t="shared" si="466"/>
        <v>4.5580526974269144E-4</v>
      </c>
      <c r="F14944" s="3">
        <f t="shared" si="467"/>
        <v>95.772542242765951</v>
      </c>
      <c r="G14944" t="s">
        <v>14480</v>
      </c>
    </row>
    <row r="14945" spans="1:7" x14ac:dyDescent="0.35">
      <c r="A14945" t="s">
        <v>3</v>
      </c>
      <c r="B14945" t="s">
        <v>56</v>
      </c>
      <c r="C14945" t="s">
        <v>3078</v>
      </c>
      <c r="D14945" s="2">
        <v>100698.97</v>
      </c>
      <c r="E14945" s="3">
        <f t="shared" si="466"/>
        <v>4.5579187194983443E-4</v>
      </c>
      <c r="F14945" s="3">
        <f t="shared" si="467"/>
        <v>95.772998034637894</v>
      </c>
      <c r="G14945" t="s">
        <v>14480</v>
      </c>
    </row>
    <row r="14946" spans="1:7" x14ac:dyDescent="0.35">
      <c r="A14946" t="s">
        <v>10</v>
      </c>
      <c r="B14946" t="s">
        <v>9</v>
      </c>
      <c r="C14946" t="s">
        <v>1202</v>
      </c>
      <c r="D14946" s="2">
        <v>100695.72</v>
      </c>
      <c r="E14946" s="3">
        <f t="shared" si="466"/>
        <v>4.5577716153537994E-4</v>
      </c>
      <c r="F14946" s="3">
        <f t="shared" si="467"/>
        <v>95.773453811799428</v>
      </c>
      <c r="G14946" t="s">
        <v>14480</v>
      </c>
    </row>
    <row r="14947" spans="1:7" x14ac:dyDescent="0.35">
      <c r="A14947" t="s">
        <v>3</v>
      </c>
      <c r="B14947" t="s">
        <v>36</v>
      </c>
      <c r="C14947" t="s">
        <v>1949</v>
      </c>
      <c r="D14947" s="2">
        <v>100693.49</v>
      </c>
      <c r="E14947" s="3">
        <f t="shared" si="466"/>
        <v>4.5576706792792358E-4</v>
      </c>
      <c r="F14947" s="3">
        <f t="shared" si="467"/>
        <v>95.773909578867361</v>
      </c>
      <c r="G14947" t="s">
        <v>14473</v>
      </c>
    </row>
    <row r="14948" spans="1:7" x14ac:dyDescent="0.35">
      <c r="A14948" t="s">
        <v>10</v>
      </c>
      <c r="B14948" t="s">
        <v>27</v>
      </c>
      <c r="C14948" t="s">
        <v>6675</v>
      </c>
      <c r="D14948" s="2">
        <v>100687.6</v>
      </c>
      <c r="E14948" s="3">
        <f t="shared" si="466"/>
        <v>4.5574040813065069E-4</v>
      </c>
      <c r="F14948" s="3">
        <f t="shared" si="467"/>
        <v>95.774365319275489</v>
      </c>
      <c r="G14948" t="s">
        <v>14473</v>
      </c>
    </row>
    <row r="14949" spans="1:7" x14ac:dyDescent="0.35">
      <c r="A14949" t="s">
        <v>3</v>
      </c>
      <c r="B14949" t="s">
        <v>9</v>
      </c>
      <c r="C14949" t="s">
        <v>9534</v>
      </c>
      <c r="D14949" s="2">
        <v>100667.03</v>
      </c>
      <c r="E14949" s="3">
        <f t="shared" si="466"/>
        <v>4.5564730252285735E-4</v>
      </c>
      <c r="F14949" s="3">
        <f t="shared" si="467"/>
        <v>95.774820966578005</v>
      </c>
      <c r="G14949" t="s">
        <v>14480</v>
      </c>
    </row>
    <row r="14950" spans="1:7" x14ac:dyDescent="0.35">
      <c r="A14950" t="s">
        <v>3</v>
      </c>
      <c r="B14950" t="s">
        <v>9</v>
      </c>
      <c r="C14950" t="s">
        <v>7729</v>
      </c>
      <c r="D14950" s="2">
        <v>100658.04</v>
      </c>
      <c r="E14950" s="3">
        <f t="shared" si="466"/>
        <v>4.5560661125333565E-4</v>
      </c>
      <c r="F14950" s="3">
        <f t="shared" si="467"/>
        <v>95.775276573189259</v>
      </c>
      <c r="G14950" t="s">
        <v>14480</v>
      </c>
    </row>
    <row r="14951" spans="1:7" x14ac:dyDescent="0.35">
      <c r="A14951" t="s">
        <v>3</v>
      </c>
      <c r="B14951" t="s">
        <v>29</v>
      </c>
      <c r="C14951" t="s">
        <v>987</v>
      </c>
      <c r="D14951" s="2">
        <v>100640.88</v>
      </c>
      <c r="E14951" s="3">
        <f t="shared" si="466"/>
        <v>4.555289402650162E-4</v>
      </c>
      <c r="F14951" s="3">
        <f t="shared" si="467"/>
        <v>95.775732102129524</v>
      </c>
      <c r="G14951" t="s">
        <v>14473</v>
      </c>
    </row>
    <row r="14952" spans="1:7" x14ac:dyDescent="0.35">
      <c r="A14952" t="s">
        <v>10</v>
      </c>
      <c r="B14952" t="s">
        <v>6</v>
      </c>
      <c r="C14952" t="s">
        <v>367</v>
      </c>
      <c r="D14952" s="2">
        <v>100634.46</v>
      </c>
      <c r="E14952" s="3">
        <f t="shared" si="466"/>
        <v>4.5549988153861689E-4</v>
      </c>
      <c r="F14952" s="3">
        <f t="shared" si="467"/>
        <v>95.776187602011063</v>
      </c>
      <c r="G14952" t="s">
        <v>14480</v>
      </c>
    </row>
    <row r="14953" spans="1:7" x14ac:dyDescent="0.35">
      <c r="A14953" t="s">
        <v>3</v>
      </c>
      <c r="B14953" t="s">
        <v>9</v>
      </c>
      <c r="C14953" t="s">
        <v>9677</v>
      </c>
      <c r="D14953" s="2">
        <v>100629.45</v>
      </c>
      <c r="E14953" s="3">
        <f t="shared" si="466"/>
        <v>4.5547720486895012E-4</v>
      </c>
      <c r="F14953" s="3">
        <f t="shared" si="467"/>
        <v>95.77664307921593</v>
      </c>
      <c r="G14953" t="s">
        <v>14480</v>
      </c>
    </row>
    <row r="14954" spans="1:7" x14ac:dyDescent="0.35">
      <c r="A14954" t="s">
        <v>10</v>
      </c>
      <c r="B14954" t="s">
        <v>6</v>
      </c>
      <c r="C14954" t="s">
        <v>10117</v>
      </c>
      <c r="D14954" s="2">
        <v>100629.17</v>
      </c>
      <c r="E14954" s="3">
        <f t="shared" si="466"/>
        <v>4.5547593751016639E-4</v>
      </c>
      <c r="F14954" s="3">
        <f t="shared" si="467"/>
        <v>95.777098555153444</v>
      </c>
      <c r="G14954" t="s">
        <v>14473</v>
      </c>
    </row>
    <row r="14955" spans="1:7" x14ac:dyDescent="0.35">
      <c r="A14955" t="s">
        <v>3</v>
      </c>
      <c r="B14955" t="s">
        <v>9</v>
      </c>
      <c r="C14955" t="s">
        <v>7172</v>
      </c>
      <c r="D14955" s="2">
        <v>100627.95</v>
      </c>
      <c r="E14955" s="3">
        <f t="shared" si="466"/>
        <v>4.554704154468942E-4</v>
      </c>
      <c r="F14955" s="3">
        <f t="shared" si="467"/>
        <v>95.77755402556889</v>
      </c>
      <c r="G14955" t="s">
        <v>14480</v>
      </c>
    </row>
    <row r="14956" spans="1:7" x14ac:dyDescent="0.35">
      <c r="A14956" t="s">
        <v>10</v>
      </c>
      <c r="B14956" t="s">
        <v>9</v>
      </c>
      <c r="C14956" t="s">
        <v>11164</v>
      </c>
      <c r="D14956" s="2">
        <v>100626.97</v>
      </c>
      <c r="E14956" s="3">
        <f t="shared" si="466"/>
        <v>4.5546597969115107E-4</v>
      </c>
      <c r="F14956" s="3">
        <f t="shared" si="467"/>
        <v>95.778009491548588</v>
      </c>
      <c r="G14956" t="s">
        <v>14473</v>
      </c>
    </row>
    <row r="14957" spans="1:7" x14ac:dyDescent="0.35">
      <c r="A14957" t="s">
        <v>3</v>
      </c>
      <c r="B14957" t="s">
        <v>22</v>
      </c>
      <c r="C14957" t="s">
        <v>2130</v>
      </c>
      <c r="D14957" s="2">
        <v>100619.45</v>
      </c>
      <c r="E14957" s="3">
        <f t="shared" si="466"/>
        <v>4.554319420552441E-4</v>
      </c>
      <c r="F14957" s="3">
        <f t="shared" si="467"/>
        <v>95.778464923490645</v>
      </c>
      <c r="G14957" t="s">
        <v>14480</v>
      </c>
    </row>
    <row r="14958" spans="1:7" x14ac:dyDescent="0.35">
      <c r="A14958" t="s">
        <v>10</v>
      </c>
      <c r="B14958" t="s">
        <v>6</v>
      </c>
      <c r="C14958" t="s">
        <v>2011</v>
      </c>
      <c r="D14958" s="2">
        <v>100614.77</v>
      </c>
      <c r="E14958" s="3">
        <f t="shared" si="466"/>
        <v>4.5541075905842978E-4</v>
      </c>
      <c r="F14958" s="3">
        <f t="shared" si="467"/>
        <v>95.778920334249705</v>
      </c>
      <c r="G14958" t="s">
        <v>14480</v>
      </c>
    </row>
    <row r="14959" spans="1:7" x14ac:dyDescent="0.35">
      <c r="A14959" t="s">
        <v>3</v>
      </c>
      <c r="B14959" t="s">
        <v>6</v>
      </c>
      <c r="C14959" t="s">
        <v>2930</v>
      </c>
      <c r="D14959" s="2">
        <v>100614.48</v>
      </c>
      <c r="E14959" s="3">
        <f t="shared" si="466"/>
        <v>4.5540944643683226E-4</v>
      </c>
      <c r="F14959" s="3">
        <f t="shared" si="467"/>
        <v>95.779375743696136</v>
      </c>
      <c r="G14959" t="s">
        <v>14473</v>
      </c>
    </row>
    <row r="14960" spans="1:7" x14ac:dyDescent="0.35">
      <c r="A14960" t="s">
        <v>10</v>
      </c>
      <c r="B14960" t="s">
        <v>40</v>
      </c>
      <c r="C14960" s="6" t="s">
        <v>12684</v>
      </c>
      <c r="D14960" s="2">
        <v>100613.71</v>
      </c>
      <c r="E14960" s="3">
        <f t="shared" si="466"/>
        <v>4.5540596120017694E-4</v>
      </c>
      <c r="F14960" s="3">
        <f t="shared" si="467"/>
        <v>95.77983114965734</v>
      </c>
      <c r="G14960" t="s">
        <v>14473</v>
      </c>
    </row>
    <row r="14961" spans="1:7" x14ac:dyDescent="0.35">
      <c r="A14961" t="s">
        <v>3</v>
      </c>
      <c r="B14961" t="s">
        <v>9</v>
      </c>
      <c r="C14961" t="s">
        <v>770</v>
      </c>
      <c r="D14961" s="2">
        <v>100613.65</v>
      </c>
      <c r="E14961" s="3">
        <f t="shared" si="466"/>
        <v>4.5540568962329465E-4</v>
      </c>
      <c r="F14961" s="3">
        <f t="shared" si="467"/>
        <v>95.780286555346962</v>
      </c>
      <c r="G14961" t="s">
        <v>14480</v>
      </c>
    </row>
    <row r="14962" spans="1:7" x14ac:dyDescent="0.35">
      <c r="A14962" t="s">
        <v>3</v>
      </c>
      <c r="B14962" t="s">
        <v>22</v>
      </c>
      <c r="C14962" t="s">
        <v>4308</v>
      </c>
      <c r="D14962" s="2">
        <v>100596.35</v>
      </c>
      <c r="E14962" s="3">
        <f t="shared" si="466"/>
        <v>4.5532738495558325E-4</v>
      </c>
      <c r="F14962" s="3">
        <f t="shared" si="467"/>
        <v>95.780741882731917</v>
      </c>
      <c r="G14962" t="s">
        <v>14473</v>
      </c>
    </row>
    <row r="14963" spans="1:7" x14ac:dyDescent="0.35">
      <c r="A14963" t="s">
        <v>10</v>
      </c>
      <c r="B14963" t="s">
        <v>6</v>
      </c>
      <c r="C14963" t="s">
        <v>6794</v>
      </c>
      <c r="D14963" s="2">
        <v>100580.61</v>
      </c>
      <c r="E14963" s="3">
        <f t="shared" si="466"/>
        <v>4.5525614128681002E-4</v>
      </c>
      <c r="F14963" s="3">
        <f t="shared" si="467"/>
        <v>95.78119713887321</v>
      </c>
      <c r="G14963" t="s">
        <v>14480</v>
      </c>
    </row>
    <row r="14964" spans="1:7" x14ac:dyDescent="0.35">
      <c r="A14964" t="s">
        <v>3</v>
      </c>
      <c r="B14964" t="s">
        <v>6</v>
      </c>
      <c r="C14964" t="s">
        <v>11699</v>
      </c>
      <c r="D14964" s="2">
        <v>100558.26</v>
      </c>
      <c r="E14964" s="3">
        <f t="shared" si="466"/>
        <v>4.5515497889817697E-4</v>
      </c>
      <c r="F14964" s="3">
        <f t="shared" si="467"/>
        <v>95.781652293852105</v>
      </c>
      <c r="G14964" t="s">
        <v>14480</v>
      </c>
    </row>
    <row r="14965" spans="1:7" x14ac:dyDescent="0.35">
      <c r="A14965" t="s">
        <v>3</v>
      </c>
      <c r="B14965" t="s">
        <v>8</v>
      </c>
      <c r="C14965" t="s">
        <v>9403</v>
      </c>
      <c r="D14965" s="2">
        <v>100555.83</v>
      </c>
      <c r="E14965" s="3">
        <f t="shared" si="466"/>
        <v>4.5514398003444642E-4</v>
      </c>
      <c r="F14965" s="3">
        <f t="shared" si="467"/>
        <v>95.782107437832138</v>
      </c>
      <c r="G14965" t="s">
        <v>14480</v>
      </c>
    </row>
    <row r="14966" spans="1:7" x14ac:dyDescent="0.35">
      <c r="A14966" t="s">
        <v>10</v>
      </c>
      <c r="B14966" t="s">
        <v>9</v>
      </c>
      <c r="C14966" t="s">
        <v>2857</v>
      </c>
      <c r="D14966" s="2">
        <v>100550</v>
      </c>
      <c r="E14966" s="3">
        <f t="shared" si="466"/>
        <v>4.5511759181405582E-4</v>
      </c>
      <c r="F14966" s="3">
        <f t="shared" si="467"/>
        <v>95.782562555423951</v>
      </c>
      <c r="G14966" t="s">
        <v>14480</v>
      </c>
    </row>
    <row r="14967" spans="1:7" x14ac:dyDescent="0.35">
      <c r="A14967" t="s">
        <v>10</v>
      </c>
      <c r="B14967" t="s">
        <v>35</v>
      </c>
      <c r="C14967" t="s">
        <v>124</v>
      </c>
      <c r="D14967" s="2">
        <v>100541.01</v>
      </c>
      <c r="E14967" s="3">
        <f t="shared" si="466"/>
        <v>4.5507690054453408E-4</v>
      </c>
      <c r="F14967" s="3">
        <f t="shared" si="467"/>
        <v>95.783017632324501</v>
      </c>
      <c r="G14967" t="s">
        <v>14473</v>
      </c>
    </row>
    <row r="14968" spans="1:7" x14ac:dyDescent="0.35">
      <c r="A14968" t="s">
        <v>3</v>
      </c>
      <c r="B14968" t="s">
        <v>8</v>
      </c>
      <c r="C14968" t="s">
        <v>1479</v>
      </c>
      <c r="D14968" s="2">
        <v>100539.77</v>
      </c>
      <c r="E14968" s="3">
        <f t="shared" si="466"/>
        <v>4.5507128795563458E-4</v>
      </c>
      <c r="F14968" s="3">
        <f t="shared" si="467"/>
        <v>95.78347270361246</v>
      </c>
      <c r="G14968" t="s">
        <v>14473</v>
      </c>
    </row>
    <row r="14969" spans="1:7" x14ac:dyDescent="0.35">
      <c r="A14969" t="s">
        <v>3</v>
      </c>
      <c r="B14969" t="s">
        <v>8</v>
      </c>
      <c r="C14969" t="s">
        <v>8262</v>
      </c>
      <c r="D14969" s="2">
        <v>100538.69</v>
      </c>
      <c r="E14969" s="3">
        <f t="shared" si="466"/>
        <v>4.5506639957175433E-4</v>
      </c>
      <c r="F14969" s="3">
        <f t="shared" si="467"/>
        <v>95.783927770012028</v>
      </c>
      <c r="G14969" t="s">
        <v>14480</v>
      </c>
    </row>
    <row r="14970" spans="1:7" x14ac:dyDescent="0.35">
      <c r="A14970" t="s">
        <v>10</v>
      </c>
      <c r="B14970" t="s">
        <v>22</v>
      </c>
      <c r="C14970" t="s">
        <v>3420</v>
      </c>
      <c r="D14970" s="2">
        <v>100536.26</v>
      </c>
      <c r="E14970" s="3">
        <f t="shared" si="466"/>
        <v>4.5505540070802373E-4</v>
      </c>
      <c r="F14970" s="3">
        <f t="shared" si="467"/>
        <v>95.784382825412735</v>
      </c>
      <c r="G14970" t="s">
        <v>14473</v>
      </c>
    </row>
    <row r="14971" spans="1:7" x14ac:dyDescent="0.35">
      <c r="A14971" t="s">
        <v>10</v>
      </c>
      <c r="B14971" t="s">
        <v>9</v>
      </c>
      <c r="C14971" t="s">
        <v>9638</v>
      </c>
      <c r="D14971" s="2">
        <v>100518.43</v>
      </c>
      <c r="E14971" s="3">
        <f t="shared" si="466"/>
        <v>4.5497469711118586E-4</v>
      </c>
      <c r="F14971" s="3">
        <f t="shared" si="467"/>
        <v>95.784837800109841</v>
      </c>
      <c r="G14971" t="s">
        <v>14480</v>
      </c>
    </row>
    <row r="14972" spans="1:7" x14ac:dyDescent="0.35">
      <c r="A14972" t="s">
        <v>3</v>
      </c>
      <c r="B14972" t="s">
        <v>32</v>
      </c>
      <c r="C14972" t="s">
        <v>9560</v>
      </c>
      <c r="D14972" s="2">
        <v>100515.78</v>
      </c>
      <c r="E14972" s="3">
        <f t="shared" si="466"/>
        <v>4.5496270246555377E-4</v>
      </c>
      <c r="F14972" s="3">
        <f t="shared" si="467"/>
        <v>95.785292762812304</v>
      </c>
      <c r="G14972" t="s">
        <v>14473</v>
      </c>
    </row>
    <row r="14973" spans="1:7" x14ac:dyDescent="0.35">
      <c r="A14973" t="s">
        <v>3</v>
      </c>
      <c r="B14973" t="s">
        <v>8</v>
      </c>
      <c r="C14973" t="s">
        <v>161</v>
      </c>
      <c r="D14973" s="2">
        <v>100503.67999999999</v>
      </c>
      <c r="E14973" s="3">
        <f t="shared" si="466"/>
        <v>4.5490793446096949E-4</v>
      </c>
      <c r="F14973" s="3">
        <f t="shared" si="467"/>
        <v>95.785747670746758</v>
      </c>
      <c r="G14973" t="s">
        <v>14473</v>
      </c>
    </row>
    <row r="14974" spans="1:7" x14ac:dyDescent="0.35">
      <c r="A14974" t="s">
        <v>3</v>
      </c>
      <c r="B14974" t="s">
        <v>18</v>
      </c>
      <c r="C14974" t="s">
        <v>61</v>
      </c>
      <c r="D14974" s="2">
        <v>100503.34</v>
      </c>
      <c r="E14974" s="3">
        <f t="shared" si="466"/>
        <v>4.5490639552530352E-4</v>
      </c>
      <c r="F14974" s="3">
        <f t="shared" si="467"/>
        <v>95.786202577142291</v>
      </c>
      <c r="G14974" t="s">
        <v>14473</v>
      </c>
    </row>
    <row r="14975" spans="1:7" x14ac:dyDescent="0.35">
      <c r="A14975" t="s">
        <v>10</v>
      </c>
      <c r="B14975" t="s">
        <v>9</v>
      </c>
      <c r="C14975" t="s">
        <v>13893</v>
      </c>
      <c r="D14975" s="2">
        <v>100498.5</v>
      </c>
      <c r="E14975" s="3">
        <f t="shared" si="466"/>
        <v>4.5488448832346984E-4</v>
      </c>
      <c r="F14975" s="3">
        <f t="shared" si="467"/>
        <v>95.786657461630611</v>
      </c>
      <c r="G14975" t="s">
        <v>14480</v>
      </c>
    </row>
    <row r="14976" spans="1:7" x14ac:dyDescent="0.35">
      <c r="A14976" t="s">
        <v>10</v>
      </c>
      <c r="B14976" t="s">
        <v>9</v>
      </c>
      <c r="C14976" t="s">
        <v>10475</v>
      </c>
      <c r="D14976" s="2">
        <v>100446.64</v>
      </c>
      <c r="E14976" s="3">
        <f t="shared" si="466"/>
        <v>4.5464975537159031E-4</v>
      </c>
      <c r="F14976" s="3">
        <f t="shared" si="467"/>
        <v>95.78711211138598</v>
      </c>
      <c r="G14976" t="s">
        <v>14480</v>
      </c>
    </row>
    <row r="14977" spans="1:7" x14ac:dyDescent="0.35">
      <c r="A14977" t="s">
        <v>10</v>
      </c>
      <c r="B14977" t="s">
        <v>9</v>
      </c>
      <c r="C14977" t="s">
        <v>1125</v>
      </c>
      <c r="D14977" s="2">
        <v>100439.03999999999</v>
      </c>
      <c r="E14977" s="3">
        <f t="shared" si="466"/>
        <v>4.5461535563317374E-4</v>
      </c>
      <c r="F14977" s="3">
        <f t="shared" si="467"/>
        <v>95.787566726741616</v>
      </c>
      <c r="G14977" t="s">
        <v>14473</v>
      </c>
    </row>
    <row r="14978" spans="1:7" x14ac:dyDescent="0.35">
      <c r="A14978" t="s">
        <v>3</v>
      </c>
      <c r="B14978" t="s">
        <v>76</v>
      </c>
      <c r="C14978" t="s">
        <v>2857</v>
      </c>
      <c r="D14978" s="2">
        <v>100435.05</v>
      </c>
      <c r="E14978" s="3">
        <f t="shared" si="466"/>
        <v>4.5459729577050509E-4</v>
      </c>
      <c r="F14978" s="3">
        <f t="shared" si="467"/>
        <v>95.788021324037388</v>
      </c>
      <c r="G14978" t="s">
        <v>14480</v>
      </c>
    </row>
    <row r="14979" spans="1:7" x14ac:dyDescent="0.35">
      <c r="A14979" t="s">
        <v>10</v>
      </c>
      <c r="B14979" t="s">
        <v>6</v>
      </c>
      <c r="C14979" s="8" t="s">
        <v>11016</v>
      </c>
      <c r="D14979" s="2">
        <v>100434.3</v>
      </c>
      <c r="E14979" s="3">
        <f t="shared" ref="E14979:E15042" si="468">(D14979/$D$29638)*100</f>
        <v>4.5459390105947718E-4</v>
      </c>
      <c r="F14979" s="3">
        <f t="shared" si="467"/>
        <v>95.788475917938442</v>
      </c>
      <c r="G14979" t="s">
        <v>14480</v>
      </c>
    </row>
    <row r="14980" spans="1:7" x14ac:dyDescent="0.35">
      <c r="A14980" t="s">
        <v>3</v>
      </c>
      <c r="B14980" t="s">
        <v>79</v>
      </c>
      <c r="C14980" t="s">
        <v>7670</v>
      </c>
      <c r="D14980" s="2">
        <v>100428.03</v>
      </c>
      <c r="E14980" s="3">
        <f t="shared" si="468"/>
        <v>4.5456552127528345E-4</v>
      </c>
      <c r="F14980" s="3">
        <f t="shared" ref="F14980:F15043" si="469">E14980+F14979</f>
        <v>95.788930483459723</v>
      </c>
      <c r="G14980" t="s">
        <v>14473</v>
      </c>
    </row>
    <row r="14981" spans="1:7" x14ac:dyDescent="0.35">
      <c r="A14981" t="s">
        <v>10</v>
      </c>
      <c r="B14981" t="s">
        <v>6</v>
      </c>
      <c r="C14981" t="s">
        <v>5810</v>
      </c>
      <c r="D14981" s="2">
        <v>100426.68</v>
      </c>
      <c r="E14981" s="3">
        <f t="shared" si="468"/>
        <v>4.5455941079543309E-4</v>
      </c>
      <c r="F14981" s="3">
        <f t="shared" si="469"/>
        <v>95.789385042870521</v>
      </c>
      <c r="G14981" t="s">
        <v>14473</v>
      </c>
    </row>
    <row r="14982" spans="1:7" x14ac:dyDescent="0.35">
      <c r="A14982" t="s">
        <v>3</v>
      </c>
      <c r="B14982" t="s">
        <v>180</v>
      </c>
      <c r="C14982" t="s">
        <v>9713</v>
      </c>
      <c r="D14982" s="2">
        <v>100424.38</v>
      </c>
      <c r="E14982" s="3">
        <f t="shared" si="468"/>
        <v>4.5454900034828081E-4</v>
      </c>
      <c r="F14982" s="3">
        <f t="shared" si="469"/>
        <v>95.789839591870873</v>
      </c>
      <c r="G14982" t="s">
        <v>14480</v>
      </c>
    </row>
    <row r="14983" spans="1:7" x14ac:dyDescent="0.35">
      <c r="A14983" t="s">
        <v>10</v>
      </c>
      <c r="B14983" t="s">
        <v>9</v>
      </c>
      <c r="C14983" t="s">
        <v>9311</v>
      </c>
      <c r="D14983" s="2">
        <v>100417.11</v>
      </c>
      <c r="E14983" s="3">
        <f t="shared" si="468"/>
        <v>4.5451609428271648E-4</v>
      </c>
      <c r="F14983" s="3">
        <f t="shared" si="469"/>
        <v>95.790294107965153</v>
      </c>
      <c r="G14983" t="s">
        <v>14480</v>
      </c>
    </row>
    <row r="14984" spans="1:7" x14ac:dyDescent="0.35">
      <c r="A14984" t="s">
        <v>10</v>
      </c>
      <c r="B14984" t="s">
        <v>16</v>
      </c>
      <c r="C14984" t="s">
        <v>10981</v>
      </c>
      <c r="D14984" s="2">
        <v>100407.81</v>
      </c>
      <c r="E14984" s="3">
        <f t="shared" si="468"/>
        <v>4.5447399986596986E-4</v>
      </c>
      <c r="F14984" s="3">
        <f t="shared" si="469"/>
        <v>95.790748581965019</v>
      </c>
      <c r="G14984" t="s">
        <v>14473</v>
      </c>
    </row>
    <row r="14985" spans="1:7" x14ac:dyDescent="0.35">
      <c r="A14985" t="s">
        <v>10</v>
      </c>
      <c r="B14985" t="s">
        <v>13</v>
      </c>
      <c r="C14985" t="s">
        <v>3237</v>
      </c>
      <c r="D14985" s="2">
        <v>100394.25</v>
      </c>
      <c r="E14985" s="3">
        <f t="shared" si="468"/>
        <v>4.5441262349058453E-4</v>
      </c>
      <c r="F14985" s="3">
        <f t="shared" si="469"/>
        <v>95.791202994588517</v>
      </c>
      <c r="G14985" t="s">
        <v>14473</v>
      </c>
    </row>
    <row r="14986" spans="1:7" x14ac:dyDescent="0.35">
      <c r="A14986" t="s">
        <v>10</v>
      </c>
      <c r="B14986" t="s">
        <v>13</v>
      </c>
      <c r="C14986" t="s">
        <v>5545</v>
      </c>
      <c r="D14986" s="2">
        <v>100392.27</v>
      </c>
      <c r="E14986" s="3">
        <f t="shared" si="468"/>
        <v>4.5440366145347075E-4</v>
      </c>
      <c r="F14986" s="3">
        <f t="shared" si="469"/>
        <v>95.791657398249967</v>
      </c>
      <c r="G14986" t="s">
        <v>14473</v>
      </c>
    </row>
    <row r="14987" spans="1:7" x14ac:dyDescent="0.35">
      <c r="A14987" t="s">
        <v>3</v>
      </c>
      <c r="B14987" t="s">
        <v>18</v>
      </c>
      <c r="C14987" t="s">
        <v>11605</v>
      </c>
      <c r="D14987" s="2">
        <v>100381.32</v>
      </c>
      <c r="E14987" s="3">
        <f t="shared" si="468"/>
        <v>4.5435409867246264E-4</v>
      </c>
      <c r="F14987" s="3">
        <f t="shared" si="469"/>
        <v>95.792111752348646</v>
      </c>
      <c r="G14987" t="s">
        <v>14480</v>
      </c>
    </row>
    <row r="14988" spans="1:7" x14ac:dyDescent="0.35">
      <c r="A14988" t="s">
        <v>3</v>
      </c>
      <c r="B14988" t="s">
        <v>180</v>
      </c>
      <c r="C14988" t="s">
        <v>334</v>
      </c>
      <c r="D14988" s="2">
        <v>100380.01</v>
      </c>
      <c r="E14988" s="3">
        <f t="shared" si="468"/>
        <v>4.5434816924386717E-4</v>
      </c>
      <c r="F14988" s="3">
        <f t="shared" si="469"/>
        <v>95.792566100517888</v>
      </c>
      <c r="G14988" t="s">
        <v>14480</v>
      </c>
    </row>
    <row r="14989" spans="1:7" x14ac:dyDescent="0.35">
      <c r="A14989" t="s">
        <v>3</v>
      </c>
      <c r="B14989" t="s">
        <v>36</v>
      </c>
      <c r="C14989" t="s">
        <v>1368</v>
      </c>
      <c r="D14989" s="2">
        <v>100378.99</v>
      </c>
      <c r="E14989" s="3">
        <f t="shared" si="468"/>
        <v>4.5434355243686916E-4</v>
      </c>
      <c r="F14989" s="3">
        <f t="shared" si="469"/>
        <v>95.793020444070322</v>
      </c>
      <c r="G14989" t="s">
        <v>14473</v>
      </c>
    </row>
    <row r="14990" spans="1:7" x14ac:dyDescent="0.35">
      <c r="A14990" t="s">
        <v>3</v>
      </c>
      <c r="B14990" t="s">
        <v>9</v>
      </c>
      <c r="C14990" t="s">
        <v>4898</v>
      </c>
      <c r="D14990" s="2">
        <v>100376.13</v>
      </c>
      <c r="E14990" s="3">
        <f t="shared" si="468"/>
        <v>4.5433060727214926E-4</v>
      </c>
      <c r="F14990" s="3">
        <f t="shared" si="469"/>
        <v>95.793474774677591</v>
      </c>
      <c r="G14990" t="s">
        <v>14473</v>
      </c>
    </row>
    <row r="14991" spans="1:7" x14ac:dyDescent="0.35">
      <c r="A14991" t="s">
        <v>10</v>
      </c>
      <c r="B14991" t="s">
        <v>32</v>
      </c>
      <c r="C14991" t="s">
        <v>6043</v>
      </c>
      <c r="D14991" s="2">
        <v>100372.48</v>
      </c>
      <c r="E14991" s="3">
        <f t="shared" si="468"/>
        <v>4.5431408634514646E-4</v>
      </c>
      <c r="F14991" s="3">
        <f t="shared" si="469"/>
        <v>95.793929088763932</v>
      </c>
      <c r="G14991" t="s">
        <v>14473</v>
      </c>
    </row>
    <row r="14992" spans="1:7" x14ac:dyDescent="0.35">
      <c r="A14992" t="s">
        <v>10</v>
      </c>
      <c r="B14992" t="s">
        <v>31</v>
      </c>
      <c r="C14992" t="s">
        <v>9185</v>
      </c>
      <c r="D14992" s="2">
        <v>100363.23</v>
      </c>
      <c r="E14992" s="3">
        <f t="shared" si="468"/>
        <v>4.5427221824246845E-4</v>
      </c>
      <c r="F14992" s="3">
        <f t="shared" si="469"/>
        <v>95.794383360982181</v>
      </c>
      <c r="G14992" t="s">
        <v>14473</v>
      </c>
    </row>
    <row r="14993" spans="1:7" x14ac:dyDescent="0.35">
      <c r="A14993" t="s">
        <v>10</v>
      </c>
      <c r="B14993" t="s">
        <v>67</v>
      </c>
      <c r="C14993" t="s">
        <v>129</v>
      </c>
      <c r="D14993" s="2">
        <v>100359.59</v>
      </c>
      <c r="E14993" s="3">
        <f t="shared" si="468"/>
        <v>4.5425574257827945E-4</v>
      </c>
      <c r="F14993" s="3">
        <f t="shared" si="469"/>
        <v>95.794837616724763</v>
      </c>
      <c r="G14993" t="s">
        <v>14473</v>
      </c>
    </row>
    <row r="14994" spans="1:7" x14ac:dyDescent="0.35">
      <c r="A14994" t="s">
        <v>10</v>
      </c>
      <c r="B14994" t="s">
        <v>122</v>
      </c>
      <c r="C14994" t="s">
        <v>8783</v>
      </c>
      <c r="D14994" s="2">
        <v>100358.7</v>
      </c>
      <c r="E14994" s="3">
        <f t="shared" si="468"/>
        <v>4.5425171418785965E-4</v>
      </c>
      <c r="F14994" s="3">
        <f t="shared" si="469"/>
        <v>95.795291868438952</v>
      </c>
      <c r="G14994" t="s">
        <v>14473</v>
      </c>
    </row>
    <row r="14995" spans="1:7" x14ac:dyDescent="0.35">
      <c r="A14995" t="s">
        <v>3</v>
      </c>
      <c r="B14995" t="s">
        <v>375</v>
      </c>
      <c r="C14995" t="s">
        <v>6512</v>
      </c>
      <c r="D14995" s="2">
        <v>100357.9</v>
      </c>
      <c r="E14995" s="3">
        <f t="shared" si="468"/>
        <v>4.5424809316276307E-4</v>
      </c>
      <c r="F14995" s="3">
        <f t="shared" si="469"/>
        <v>95.795746116532115</v>
      </c>
      <c r="G14995" t="s">
        <v>14473</v>
      </c>
    </row>
    <row r="14996" spans="1:7" x14ac:dyDescent="0.35">
      <c r="A14996" t="s">
        <v>10</v>
      </c>
      <c r="B14996" t="s">
        <v>8</v>
      </c>
      <c r="C14996" t="s">
        <v>13630</v>
      </c>
      <c r="D14996" s="2">
        <v>100347.02</v>
      </c>
      <c r="E14996" s="3">
        <f t="shared" si="468"/>
        <v>4.5419884722145098E-4</v>
      </c>
      <c r="F14996" s="3">
        <f t="shared" si="469"/>
        <v>95.796200315379338</v>
      </c>
      <c r="G14996" t="s">
        <v>14473</v>
      </c>
    </row>
    <row r="14997" spans="1:7" x14ac:dyDescent="0.35">
      <c r="A14997" t="s">
        <v>3</v>
      </c>
      <c r="B14997" t="s">
        <v>180</v>
      </c>
      <c r="C14997" t="s">
        <v>8277</v>
      </c>
      <c r="D14997" s="2">
        <v>100330.76</v>
      </c>
      <c r="E14997" s="3">
        <f t="shared" si="468"/>
        <v>4.5412524988636496E-4</v>
      </c>
      <c r="F14997" s="3">
        <f t="shared" si="469"/>
        <v>95.796654440629226</v>
      </c>
      <c r="G14997" t="s">
        <v>14480</v>
      </c>
    </row>
    <row r="14998" spans="1:7" x14ac:dyDescent="0.35">
      <c r="A14998" t="s">
        <v>10</v>
      </c>
      <c r="B14998" t="s">
        <v>9</v>
      </c>
      <c r="C14998" t="s">
        <v>10413</v>
      </c>
      <c r="D14998" s="2">
        <v>100330.23</v>
      </c>
      <c r="E14998" s="3">
        <f t="shared" si="468"/>
        <v>4.5412285095723859E-4</v>
      </c>
      <c r="F14998" s="3">
        <f t="shared" si="469"/>
        <v>95.79710856348018</v>
      </c>
      <c r="G14998" t="s">
        <v>14480</v>
      </c>
    </row>
    <row r="14999" spans="1:7" x14ac:dyDescent="0.35">
      <c r="A14999" t="s">
        <v>10</v>
      </c>
      <c r="B14999" t="s">
        <v>79</v>
      </c>
      <c r="C14999" t="s">
        <v>1854</v>
      </c>
      <c r="D14999" s="2">
        <v>100322.71</v>
      </c>
      <c r="E14999" s="3">
        <f t="shared" si="468"/>
        <v>4.5408881332133168E-4</v>
      </c>
      <c r="F14999" s="3">
        <f t="shared" si="469"/>
        <v>95.797562652293507</v>
      </c>
      <c r="G14999" t="s">
        <v>14473</v>
      </c>
    </row>
    <row r="15000" spans="1:7" x14ac:dyDescent="0.35">
      <c r="A15000" t="s">
        <v>10</v>
      </c>
      <c r="B15000" t="s">
        <v>6</v>
      </c>
      <c r="C15000" s="8" t="s">
        <v>5501</v>
      </c>
      <c r="D15000" s="2">
        <v>100314.75</v>
      </c>
      <c r="E15000" s="3">
        <f t="shared" si="468"/>
        <v>4.5405278412162167E-4</v>
      </c>
      <c r="F15000" s="3">
        <f t="shared" si="469"/>
        <v>95.798016705077629</v>
      </c>
      <c r="G15000" t="s">
        <v>14480</v>
      </c>
    </row>
    <row r="15001" spans="1:7" x14ac:dyDescent="0.35">
      <c r="A15001" t="s">
        <v>10</v>
      </c>
      <c r="B15001" t="s">
        <v>29</v>
      </c>
      <c r="C15001" t="s">
        <v>529</v>
      </c>
      <c r="D15001" s="2">
        <v>100310.36</v>
      </c>
      <c r="E15001" s="3">
        <f t="shared" si="468"/>
        <v>4.5403291374640465E-4</v>
      </c>
      <c r="F15001" s="3">
        <f t="shared" si="469"/>
        <v>95.79847073799138</v>
      </c>
      <c r="G15001" t="s">
        <v>14480</v>
      </c>
    </row>
    <row r="15002" spans="1:7" x14ac:dyDescent="0.35">
      <c r="A15002" t="s">
        <v>10</v>
      </c>
      <c r="B15002" t="s">
        <v>6</v>
      </c>
      <c r="C15002" t="s">
        <v>8376</v>
      </c>
      <c r="D15002" s="2">
        <v>100289.89</v>
      </c>
      <c r="E15002" s="3">
        <f t="shared" si="468"/>
        <v>4.5394026076674848E-4</v>
      </c>
      <c r="F15002" s="3">
        <f t="shared" si="469"/>
        <v>95.798924678252149</v>
      </c>
      <c r="G15002" t="s">
        <v>14473</v>
      </c>
    </row>
    <row r="15003" spans="1:7" x14ac:dyDescent="0.35">
      <c r="A15003" t="s">
        <v>10</v>
      </c>
      <c r="B15003" t="s">
        <v>9</v>
      </c>
      <c r="C15003" t="s">
        <v>5392</v>
      </c>
      <c r="D15003" s="2">
        <v>100288.28</v>
      </c>
      <c r="E15003" s="3">
        <f t="shared" si="468"/>
        <v>4.5393297345374181E-4</v>
      </c>
      <c r="F15003" s="3">
        <f t="shared" si="469"/>
        <v>95.799378611225606</v>
      </c>
      <c r="G15003" t="s">
        <v>14480</v>
      </c>
    </row>
    <row r="15004" spans="1:7" x14ac:dyDescent="0.35">
      <c r="A15004" t="s">
        <v>10</v>
      </c>
      <c r="B15004" t="s">
        <v>13</v>
      </c>
      <c r="C15004" s="7" t="s">
        <v>66</v>
      </c>
      <c r="D15004" s="2">
        <v>100286.99</v>
      </c>
      <c r="E15004" s="3">
        <f t="shared" si="468"/>
        <v>4.5392713455077375E-4</v>
      </c>
      <c r="F15004" s="3">
        <f t="shared" si="469"/>
        <v>95.799832538360164</v>
      </c>
      <c r="G15004" t="s">
        <v>14480</v>
      </c>
    </row>
    <row r="15005" spans="1:7" x14ac:dyDescent="0.35">
      <c r="A15005" t="s">
        <v>3</v>
      </c>
      <c r="B15005" t="s">
        <v>40</v>
      </c>
      <c r="C15005" s="6" t="s">
        <v>3068</v>
      </c>
      <c r="D15005" s="2">
        <v>100285.81</v>
      </c>
      <c r="E15005" s="3">
        <f t="shared" si="468"/>
        <v>4.5392179353875644E-4</v>
      </c>
      <c r="F15005" s="3">
        <f t="shared" si="469"/>
        <v>95.8002864601537</v>
      </c>
      <c r="G15005" t="s">
        <v>14473</v>
      </c>
    </row>
    <row r="15006" spans="1:7" x14ac:dyDescent="0.35">
      <c r="A15006" t="s">
        <v>10</v>
      </c>
      <c r="B15006" t="s">
        <v>22</v>
      </c>
      <c r="C15006" t="s">
        <v>3554</v>
      </c>
      <c r="D15006" s="2">
        <v>100261.18</v>
      </c>
      <c r="E15006" s="3">
        <f t="shared" si="468"/>
        <v>4.5381031122859847E-4</v>
      </c>
      <c r="F15006" s="3">
        <f t="shared" si="469"/>
        <v>95.800740270464928</v>
      </c>
      <c r="G15006" t="s">
        <v>14473</v>
      </c>
    </row>
    <row r="15007" spans="1:7" x14ac:dyDescent="0.35">
      <c r="A15007" t="s">
        <v>10</v>
      </c>
      <c r="B15007" t="s">
        <v>29</v>
      </c>
      <c r="C15007" t="s">
        <v>9702</v>
      </c>
      <c r="D15007" s="2">
        <v>100256.9</v>
      </c>
      <c r="E15007" s="3">
        <f t="shared" si="468"/>
        <v>4.537909387443323E-4</v>
      </c>
      <c r="F15007" s="3">
        <f t="shared" si="469"/>
        <v>95.801194061403677</v>
      </c>
      <c r="G15007" t="s">
        <v>14473</v>
      </c>
    </row>
    <row r="15008" spans="1:7" x14ac:dyDescent="0.35">
      <c r="A15008" t="s">
        <v>3</v>
      </c>
      <c r="B15008" t="s">
        <v>67</v>
      </c>
      <c r="C15008" t="s">
        <v>4084</v>
      </c>
      <c r="D15008" s="2">
        <v>100243.8</v>
      </c>
      <c r="E15008" s="3">
        <f t="shared" si="468"/>
        <v>4.5373164445837737E-4</v>
      </c>
      <c r="F15008" s="3">
        <f t="shared" si="469"/>
        <v>95.801647793048133</v>
      </c>
      <c r="G15008" t="s">
        <v>14473</v>
      </c>
    </row>
    <row r="15009" spans="1:7" x14ac:dyDescent="0.35">
      <c r="A15009" t="s">
        <v>3</v>
      </c>
      <c r="B15009" t="s">
        <v>148</v>
      </c>
      <c r="C15009" t="s">
        <v>8103</v>
      </c>
      <c r="D15009" s="2">
        <v>100232.14</v>
      </c>
      <c r="E15009" s="3">
        <f t="shared" si="468"/>
        <v>4.5367886801759617E-4</v>
      </c>
      <c r="F15009" s="3">
        <f t="shared" si="469"/>
        <v>95.802101471916146</v>
      </c>
      <c r="G15009" t="s">
        <v>14480</v>
      </c>
    </row>
    <row r="15010" spans="1:7" x14ac:dyDescent="0.35">
      <c r="A15010" t="s">
        <v>10</v>
      </c>
      <c r="B15010" t="s">
        <v>9</v>
      </c>
      <c r="C15010" t="s">
        <v>11848</v>
      </c>
      <c r="D15010" s="2">
        <v>100231.55</v>
      </c>
      <c r="E15010" s="3">
        <f t="shared" si="468"/>
        <v>4.5367619751158751E-4</v>
      </c>
      <c r="F15010" s="3">
        <f t="shared" si="469"/>
        <v>95.802555148113655</v>
      </c>
      <c r="G15010" t="s">
        <v>14480</v>
      </c>
    </row>
    <row r="15011" spans="1:7" x14ac:dyDescent="0.35">
      <c r="A15011" t="s">
        <v>10</v>
      </c>
      <c r="B15011" t="s">
        <v>9</v>
      </c>
      <c r="C15011" t="s">
        <v>9065</v>
      </c>
      <c r="D15011" s="2">
        <v>100230.62</v>
      </c>
      <c r="E15011" s="3">
        <f t="shared" si="468"/>
        <v>4.5367198806991284E-4</v>
      </c>
      <c r="F15011" s="3">
        <f t="shared" si="469"/>
        <v>95.803008820101724</v>
      </c>
      <c r="G15011" t="s">
        <v>14480</v>
      </c>
    </row>
    <row r="15012" spans="1:7" x14ac:dyDescent="0.35">
      <c r="A15012" t="s">
        <v>3</v>
      </c>
      <c r="B15012" t="s">
        <v>99</v>
      </c>
      <c r="C15012" t="s">
        <v>7751</v>
      </c>
      <c r="D15012" s="2">
        <v>100225.98</v>
      </c>
      <c r="E15012" s="3">
        <f t="shared" si="468"/>
        <v>4.5365098612435329E-4</v>
      </c>
      <c r="F15012" s="3">
        <f t="shared" si="469"/>
        <v>95.803462471087855</v>
      </c>
      <c r="G15012" t="s">
        <v>14480</v>
      </c>
    </row>
    <row r="15013" spans="1:7" x14ac:dyDescent="0.35">
      <c r="A15013" t="s">
        <v>10</v>
      </c>
      <c r="B15013" t="s">
        <v>32</v>
      </c>
      <c r="C15013" t="s">
        <v>198</v>
      </c>
      <c r="D15013" s="2">
        <v>100199.33</v>
      </c>
      <c r="E15013" s="3">
        <f t="shared" si="468"/>
        <v>4.5353036072582676E-4</v>
      </c>
      <c r="F15013" s="3">
        <f t="shared" si="469"/>
        <v>95.803916001448584</v>
      </c>
      <c r="G15013" t="s">
        <v>14473</v>
      </c>
    </row>
    <row r="15014" spans="1:7" x14ac:dyDescent="0.35">
      <c r="A15014" t="s">
        <v>10</v>
      </c>
      <c r="B15014" t="s">
        <v>83</v>
      </c>
      <c r="C15014" t="s">
        <v>4616</v>
      </c>
      <c r="D15014" s="2">
        <v>100196.55</v>
      </c>
      <c r="E15014" s="3">
        <f t="shared" si="468"/>
        <v>4.5351777766361651E-4</v>
      </c>
      <c r="F15014" s="3">
        <f t="shared" si="469"/>
        <v>95.804369519226242</v>
      </c>
      <c r="G15014" t="s">
        <v>14480</v>
      </c>
    </row>
    <row r="15015" spans="1:7" x14ac:dyDescent="0.35">
      <c r="A15015" t="s">
        <v>10</v>
      </c>
      <c r="B15015" t="s">
        <v>62</v>
      </c>
      <c r="C15015" s="7" t="s">
        <v>6094</v>
      </c>
      <c r="D15015" s="2">
        <v>100195.9</v>
      </c>
      <c r="E15015" s="3">
        <f t="shared" si="468"/>
        <v>4.5351483558072556E-4</v>
      </c>
      <c r="F15015" s="3">
        <f t="shared" si="469"/>
        <v>95.804823034061826</v>
      </c>
      <c r="G15015" t="s">
        <v>14480</v>
      </c>
    </row>
    <row r="15016" spans="1:7" x14ac:dyDescent="0.35">
      <c r="A15016" t="s">
        <v>3</v>
      </c>
      <c r="B15016" t="s">
        <v>9</v>
      </c>
      <c r="C15016" t="s">
        <v>2582</v>
      </c>
      <c r="D15016" s="2">
        <v>100192.15</v>
      </c>
      <c r="E15016" s="3">
        <f t="shared" si="468"/>
        <v>4.5349786202558581E-4</v>
      </c>
      <c r="F15016" s="3">
        <f t="shared" si="469"/>
        <v>95.805276531923852</v>
      </c>
      <c r="G15016" t="s">
        <v>14480</v>
      </c>
    </row>
    <row r="15017" spans="1:7" x14ac:dyDescent="0.35">
      <c r="A15017" t="s">
        <v>10</v>
      </c>
      <c r="B15017" t="s">
        <v>18</v>
      </c>
      <c r="C15017" t="s">
        <v>5756</v>
      </c>
      <c r="D15017" s="2">
        <v>100185.35</v>
      </c>
      <c r="E15017" s="3">
        <f t="shared" si="468"/>
        <v>4.5346708331226576E-4</v>
      </c>
      <c r="F15017" s="3">
        <f t="shared" si="469"/>
        <v>95.80572999900717</v>
      </c>
      <c r="G15017" t="s">
        <v>14473</v>
      </c>
    </row>
    <row r="15018" spans="1:7" x14ac:dyDescent="0.35">
      <c r="A15018" t="s">
        <v>3</v>
      </c>
      <c r="B15018" t="s">
        <v>9</v>
      </c>
      <c r="C15018" s="8" t="s">
        <v>229</v>
      </c>
      <c r="D15018" s="2">
        <v>100184.76</v>
      </c>
      <c r="E15018" s="3">
        <f t="shared" si="468"/>
        <v>4.53464412806257E-4</v>
      </c>
      <c r="F15018" s="3">
        <f t="shared" si="469"/>
        <v>95.80618346341997</v>
      </c>
      <c r="G15018" t="s">
        <v>14480</v>
      </c>
    </row>
    <row r="15019" spans="1:7" x14ac:dyDescent="0.35">
      <c r="A15019" t="s">
        <v>3</v>
      </c>
      <c r="B15019" t="s">
        <v>6</v>
      </c>
      <c r="C15019" t="s">
        <v>4309</v>
      </c>
      <c r="D15019" s="2">
        <v>100181.59</v>
      </c>
      <c r="E15019" s="3">
        <f t="shared" si="468"/>
        <v>4.5345006449431228E-4</v>
      </c>
      <c r="F15019" s="3">
        <f t="shared" si="469"/>
        <v>95.806636913484468</v>
      </c>
      <c r="G15019" t="s">
        <v>14480</v>
      </c>
    </row>
    <row r="15020" spans="1:7" x14ac:dyDescent="0.35">
      <c r="A15020" t="s">
        <v>10</v>
      </c>
      <c r="B15020" t="s">
        <v>13</v>
      </c>
      <c r="C15020" t="s">
        <v>6064</v>
      </c>
      <c r="D15020" s="2">
        <v>100181.29</v>
      </c>
      <c r="E15020" s="3">
        <f t="shared" si="468"/>
        <v>4.5344870660990103E-4</v>
      </c>
      <c r="F15020" s="3">
        <f t="shared" si="469"/>
        <v>95.807090362191076</v>
      </c>
      <c r="G15020" t="s">
        <v>14480</v>
      </c>
    </row>
    <row r="15021" spans="1:7" x14ac:dyDescent="0.35">
      <c r="A15021" t="s">
        <v>3</v>
      </c>
      <c r="B15021" t="s">
        <v>180</v>
      </c>
      <c r="C15021" t="s">
        <v>6710</v>
      </c>
      <c r="D15021" s="2">
        <v>100175.87</v>
      </c>
      <c r="E15021" s="3">
        <f t="shared" si="468"/>
        <v>4.5342417416487243E-4</v>
      </c>
      <c r="F15021" s="3">
        <f t="shared" si="469"/>
        <v>95.807543786365244</v>
      </c>
      <c r="G15021" t="s">
        <v>14480</v>
      </c>
    </row>
    <row r="15022" spans="1:7" x14ac:dyDescent="0.35">
      <c r="A15022" t="s">
        <v>10</v>
      </c>
      <c r="B15022" t="s">
        <v>6</v>
      </c>
      <c r="C15022" t="s">
        <v>5607</v>
      </c>
      <c r="D15022" s="2">
        <v>100174.47</v>
      </c>
      <c r="E15022" s="3">
        <f t="shared" si="468"/>
        <v>4.5341783737095357E-4</v>
      </c>
      <c r="F15022" s="3">
        <f t="shared" si="469"/>
        <v>95.807997204202621</v>
      </c>
      <c r="G15022" t="s">
        <v>14480</v>
      </c>
    </row>
    <row r="15023" spans="1:7" x14ac:dyDescent="0.35">
      <c r="A15023" t="s">
        <v>3</v>
      </c>
      <c r="B15023" t="s">
        <v>9</v>
      </c>
      <c r="C15023" t="s">
        <v>11428</v>
      </c>
      <c r="D15023" s="2">
        <v>100151.99</v>
      </c>
      <c r="E15023" s="3">
        <f t="shared" si="468"/>
        <v>4.5331608656574247E-4</v>
      </c>
      <c r="F15023" s="3">
        <f t="shared" si="469"/>
        <v>95.808450520289185</v>
      </c>
      <c r="G15023" t="s">
        <v>14480</v>
      </c>
    </row>
    <row r="15024" spans="1:7" x14ac:dyDescent="0.35">
      <c r="A15024" t="s">
        <v>10</v>
      </c>
      <c r="B15024" t="s">
        <v>22</v>
      </c>
      <c r="C15024" t="s">
        <v>403</v>
      </c>
      <c r="D15024" s="2">
        <v>100150.27</v>
      </c>
      <c r="E15024" s="3">
        <f t="shared" si="468"/>
        <v>4.5330830136178506E-4</v>
      </c>
      <c r="F15024" s="3">
        <f t="shared" si="469"/>
        <v>95.808903828590545</v>
      </c>
      <c r="G15024" t="s">
        <v>14473</v>
      </c>
    </row>
    <row r="15025" spans="1:7" x14ac:dyDescent="0.35">
      <c r="A15025" t="s">
        <v>3</v>
      </c>
      <c r="B15025" t="s">
        <v>32</v>
      </c>
      <c r="C15025" t="s">
        <v>9295</v>
      </c>
      <c r="D15025" s="2">
        <v>100146.64</v>
      </c>
      <c r="E15025" s="3">
        <f t="shared" si="468"/>
        <v>4.5329187096040973E-4</v>
      </c>
      <c r="F15025" s="3">
        <f t="shared" si="469"/>
        <v>95.809357120461499</v>
      </c>
      <c r="G15025" t="s">
        <v>14473</v>
      </c>
    </row>
    <row r="15026" spans="1:7" x14ac:dyDescent="0.35">
      <c r="A15026" t="s">
        <v>10</v>
      </c>
      <c r="B15026" t="s">
        <v>180</v>
      </c>
      <c r="C15026" t="s">
        <v>9308</v>
      </c>
      <c r="D15026" s="2">
        <v>100083</v>
      </c>
      <c r="E15026" s="3">
        <f t="shared" si="468"/>
        <v>4.5300381841398453E-4</v>
      </c>
      <c r="F15026" s="3">
        <f t="shared" si="469"/>
        <v>95.809810124279906</v>
      </c>
      <c r="G15026" t="s">
        <v>14480</v>
      </c>
    </row>
    <row r="15027" spans="1:7" x14ac:dyDescent="0.35">
      <c r="A15027" t="s">
        <v>10</v>
      </c>
      <c r="B15027" t="s">
        <v>6</v>
      </c>
      <c r="C15027" t="s">
        <v>3362</v>
      </c>
      <c r="D15027" s="2">
        <v>100062.55</v>
      </c>
      <c r="E15027" s="3">
        <f t="shared" si="468"/>
        <v>4.5291125595995577E-4</v>
      </c>
      <c r="F15027" s="3">
        <f t="shared" si="469"/>
        <v>95.810263035535868</v>
      </c>
      <c r="G15027" t="s">
        <v>14480</v>
      </c>
    </row>
    <row r="15028" spans="1:7" x14ac:dyDescent="0.35">
      <c r="A15028" t="s">
        <v>10</v>
      </c>
      <c r="B15028" t="s">
        <v>180</v>
      </c>
      <c r="C15028" t="s">
        <v>12959</v>
      </c>
      <c r="D15028" s="2">
        <v>100058.62</v>
      </c>
      <c r="E15028" s="3">
        <f t="shared" si="468"/>
        <v>4.5289346767416925E-4</v>
      </c>
      <c r="F15028" s="3">
        <f t="shared" si="469"/>
        <v>95.810715929003536</v>
      </c>
      <c r="G15028" t="s">
        <v>14480</v>
      </c>
    </row>
    <row r="15029" spans="1:7" x14ac:dyDescent="0.35">
      <c r="A15029" t="s">
        <v>3</v>
      </c>
      <c r="B15029" t="s">
        <v>38</v>
      </c>
      <c r="C15029" t="s">
        <v>1792</v>
      </c>
      <c r="D15029" s="2">
        <v>100054.78</v>
      </c>
      <c r="E15029" s="3">
        <f t="shared" si="468"/>
        <v>4.5287608675370617E-4</v>
      </c>
      <c r="F15029" s="3">
        <f t="shared" si="469"/>
        <v>95.81116880509029</v>
      </c>
      <c r="G15029" t="s">
        <v>14473</v>
      </c>
    </row>
    <row r="15030" spans="1:7" x14ac:dyDescent="0.35">
      <c r="A15030" t="s">
        <v>3</v>
      </c>
      <c r="B15030" t="s">
        <v>33</v>
      </c>
      <c r="C15030" t="s">
        <v>155</v>
      </c>
      <c r="D15030" s="2">
        <v>100043.12</v>
      </c>
      <c r="E15030" s="3">
        <f t="shared" si="468"/>
        <v>4.5282331031292492E-4</v>
      </c>
      <c r="F15030" s="3">
        <f t="shared" si="469"/>
        <v>95.811621628400601</v>
      </c>
      <c r="G15030" t="s">
        <v>14473</v>
      </c>
    </row>
    <row r="15031" spans="1:7" x14ac:dyDescent="0.35">
      <c r="A15031" t="s">
        <v>10</v>
      </c>
      <c r="B15031" t="s">
        <v>29</v>
      </c>
      <c r="C15031" t="s">
        <v>13613</v>
      </c>
      <c r="D15031" s="2">
        <v>100042.7</v>
      </c>
      <c r="E15031" s="3">
        <f t="shared" si="468"/>
        <v>4.528214092747493E-4</v>
      </c>
      <c r="F15031" s="3">
        <f t="shared" si="469"/>
        <v>95.81207444980987</v>
      </c>
      <c r="G15031" t="s">
        <v>14480</v>
      </c>
    </row>
    <row r="15032" spans="1:7" x14ac:dyDescent="0.35">
      <c r="A15032" t="s">
        <v>3</v>
      </c>
      <c r="B15032" t="s">
        <v>9</v>
      </c>
      <c r="C15032" t="s">
        <v>9240</v>
      </c>
      <c r="D15032" s="2">
        <v>100028.48</v>
      </c>
      <c r="E15032" s="3">
        <f t="shared" si="468"/>
        <v>4.5275704555365934E-4</v>
      </c>
      <c r="F15032" s="3">
        <f t="shared" si="469"/>
        <v>95.812527206855421</v>
      </c>
      <c r="G15032" t="s">
        <v>14480</v>
      </c>
    </row>
    <row r="15033" spans="1:7" x14ac:dyDescent="0.35">
      <c r="A15033" t="s">
        <v>10</v>
      </c>
      <c r="B15033" t="s">
        <v>45</v>
      </c>
      <c r="C15033" s="13" t="s">
        <v>5134</v>
      </c>
      <c r="D15033" s="2">
        <v>100004.62</v>
      </c>
      <c r="E15033" s="3">
        <f t="shared" si="468"/>
        <v>4.5264904848015669E-4</v>
      </c>
      <c r="F15033" s="3">
        <f t="shared" si="469"/>
        <v>95.812979855903905</v>
      </c>
      <c r="G15033" t="s">
        <v>14480</v>
      </c>
    </row>
    <row r="15034" spans="1:7" x14ac:dyDescent="0.35">
      <c r="A15034" t="s">
        <v>3</v>
      </c>
      <c r="B15034" t="s">
        <v>9</v>
      </c>
      <c r="C15034" t="s">
        <v>7781</v>
      </c>
      <c r="D15034" s="2">
        <v>100004.18</v>
      </c>
      <c r="E15034" s="3">
        <f t="shared" si="468"/>
        <v>4.5264705691635366E-4</v>
      </c>
      <c r="F15034" s="3">
        <f t="shared" si="469"/>
        <v>95.813432502960822</v>
      </c>
      <c r="G15034" t="s">
        <v>14473</v>
      </c>
    </row>
    <row r="15035" spans="1:7" x14ac:dyDescent="0.35">
      <c r="A15035" t="s">
        <v>10</v>
      </c>
      <c r="B15035" t="s">
        <v>55</v>
      </c>
      <c r="C15035" t="s">
        <v>3284</v>
      </c>
      <c r="D15035" s="2">
        <v>100002.01</v>
      </c>
      <c r="E15035" s="3">
        <f t="shared" si="468"/>
        <v>4.5263723488577948E-4</v>
      </c>
      <c r="F15035" s="3">
        <f t="shared" si="469"/>
        <v>95.813885140195708</v>
      </c>
      <c r="G15035" t="s">
        <v>14480</v>
      </c>
    </row>
    <row r="15036" spans="1:7" x14ac:dyDescent="0.35">
      <c r="A15036" t="s">
        <v>3</v>
      </c>
      <c r="B15036" t="s">
        <v>67</v>
      </c>
      <c r="C15036" t="s">
        <v>9317</v>
      </c>
      <c r="D15036" s="2">
        <v>100000</v>
      </c>
      <c r="E15036" s="3">
        <f t="shared" si="468"/>
        <v>4.5262813706022456E-4</v>
      </c>
      <c r="F15036" s="3">
        <f t="shared" si="469"/>
        <v>95.814337768332763</v>
      </c>
      <c r="G15036" t="s">
        <v>14480</v>
      </c>
    </row>
    <row r="15037" spans="1:7" x14ac:dyDescent="0.35">
      <c r="A15037" t="s">
        <v>10</v>
      </c>
      <c r="B15037" t="s">
        <v>143</v>
      </c>
      <c r="C15037" t="s">
        <v>14307</v>
      </c>
      <c r="D15037" s="2">
        <v>100000</v>
      </c>
      <c r="E15037" s="3">
        <f t="shared" si="468"/>
        <v>4.5262813706022456E-4</v>
      </c>
      <c r="F15037" s="3">
        <f t="shared" si="469"/>
        <v>95.814790396469817</v>
      </c>
      <c r="G15037" t="s">
        <v>14473</v>
      </c>
    </row>
    <row r="15038" spans="1:7" x14ac:dyDescent="0.35">
      <c r="A15038" t="s">
        <v>10</v>
      </c>
      <c r="B15038" t="s">
        <v>9</v>
      </c>
      <c r="C15038" t="s">
        <v>5648</v>
      </c>
      <c r="D15038" s="2">
        <v>99985.12</v>
      </c>
      <c r="E15038" s="3">
        <f t="shared" si="468"/>
        <v>4.5256078599343003E-4</v>
      </c>
      <c r="F15038" s="3">
        <f t="shared" si="469"/>
        <v>95.815242957255805</v>
      </c>
      <c r="G15038" t="s">
        <v>14480</v>
      </c>
    </row>
    <row r="15039" spans="1:7" x14ac:dyDescent="0.35">
      <c r="A15039" t="s">
        <v>10</v>
      </c>
      <c r="B15039" t="s">
        <v>6</v>
      </c>
      <c r="C15039" t="s">
        <v>8999</v>
      </c>
      <c r="D15039" s="2">
        <v>99975.5</v>
      </c>
      <c r="E15039" s="3">
        <f t="shared" si="468"/>
        <v>4.525172431666448E-4</v>
      </c>
      <c r="F15039" s="3">
        <f t="shared" si="469"/>
        <v>95.815695474498966</v>
      </c>
      <c r="G15039" t="s">
        <v>14473</v>
      </c>
    </row>
    <row r="15040" spans="1:7" x14ac:dyDescent="0.35">
      <c r="A15040" t="s">
        <v>10</v>
      </c>
      <c r="B15040" t="s">
        <v>6</v>
      </c>
      <c r="C15040" t="s">
        <v>202</v>
      </c>
      <c r="D15040" s="2">
        <v>99972.29</v>
      </c>
      <c r="E15040" s="3">
        <f t="shared" si="468"/>
        <v>4.525027138034452E-4</v>
      </c>
      <c r="F15040" s="3">
        <f t="shared" si="469"/>
        <v>95.816147977212765</v>
      </c>
      <c r="G15040" t="s">
        <v>14473</v>
      </c>
    </row>
    <row r="15041" spans="1:7" x14ac:dyDescent="0.35">
      <c r="A15041" t="s">
        <v>3</v>
      </c>
      <c r="B15041" t="s">
        <v>33</v>
      </c>
      <c r="C15041" t="s">
        <v>6415</v>
      </c>
      <c r="D15041" s="2">
        <v>99968.71</v>
      </c>
      <c r="E15041" s="3">
        <f t="shared" si="468"/>
        <v>4.5248650971613848E-4</v>
      </c>
      <c r="F15041" s="3">
        <f t="shared" si="469"/>
        <v>95.81660046372248</v>
      </c>
      <c r="G15041" t="s">
        <v>14473</v>
      </c>
    </row>
    <row r="15042" spans="1:7" x14ac:dyDescent="0.35">
      <c r="A15042" t="s">
        <v>10</v>
      </c>
      <c r="B15042" t="s">
        <v>57</v>
      </c>
      <c r="C15042" t="s">
        <v>10554</v>
      </c>
      <c r="D15042" s="2">
        <v>99961.36</v>
      </c>
      <c r="E15042" s="3">
        <f t="shared" si="468"/>
        <v>4.5245324154806455E-4</v>
      </c>
      <c r="F15042" s="3">
        <f t="shared" si="469"/>
        <v>95.81705291696403</v>
      </c>
      <c r="G15042" t="s">
        <v>14473</v>
      </c>
    </row>
    <row r="15043" spans="1:7" x14ac:dyDescent="0.35">
      <c r="A15043" t="s">
        <v>10</v>
      </c>
      <c r="B15043" t="s">
        <v>32</v>
      </c>
      <c r="C15043" t="s">
        <v>12569</v>
      </c>
      <c r="D15043" s="2">
        <v>99958.22</v>
      </c>
      <c r="E15043" s="3">
        <f t="shared" ref="E15043:E15106" si="470">(D15043/$D$29638)*100</f>
        <v>4.5243902902456087E-4</v>
      </c>
      <c r="F15043" s="3">
        <f t="shared" si="469"/>
        <v>95.817505355993049</v>
      </c>
      <c r="G15043" t="s">
        <v>14473</v>
      </c>
    </row>
    <row r="15044" spans="1:7" x14ac:dyDescent="0.35">
      <c r="A15044" t="s">
        <v>10</v>
      </c>
      <c r="B15044" t="s">
        <v>9</v>
      </c>
      <c r="C15044" t="s">
        <v>13147</v>
      </c>
      <c r="D15044" s="2">
        <v>99949.62</v>
      </c>
      <c r="E15044" s="3">
        <f t="shared" si="470"/>
        <v>4.5240010300477359E-4</v>
      </c>
      <c r="F15044" s="3">
        <f t="shared" ref="F15044:F15107" si="471">E15044+F15043</f>
        <v>95.81795775609605</v>
      </c>
      <c r="G15044" t="s">
        <v>14473</v>
      </c>
    </row>
    <row r="15045" spans="1:7" x14ac:dyDescent="0.35">
      <c r="A15045" t="s">
        <v>10</v>
      </c>
      <c r="B15045" t="s">
        <v>9</v>
      </c>
      <c r="C15045" s="8" t="s">
        <v>5157</v>
      </c>
      <c r="D15045" s="2">
        <v>99949.34</v>
      </c>
      <c r="E15045" s="3">
        <f t="shared" si="470"/>
        <v>4.5239883564598992E-4</v>
      </c>
      <c r="F15045" s="3">
        <f t="shared" si="471"/>
        <v>95.818410154931698</v>
      </c>
      <c r="G15045" t="s">
        <v>14480</v>
      </c>
    </row>
    <row r="15046" spans="1:7" x14ac:dyDescent="0.35">
      <c r="A15046" t="s">
        <v>10</v>
      </c>
      <c r="B15046" t="s">
        <v>9</v>
      </c>
      <c r="C15046" t="s">
        <v>1566</v>
      </c>
      <c r="D15046" s="2">
        <v>99946.74</v>
      </c>
      <c r="E15046" s="3">
        <f t="shared" si="470"/>
        <v>4.5238706731442634E-4</v>
      </c>
      <c r="F15046" s="3">
        <f t="shared" si="471"/>
        <v>95.81886254199901</v>
      </c>
      <c r="G15046" t="s">
        <v>14473</v>
      </c>
    </row>
    <row r="15047" spans="1:7" x14ac:dyDescent="0.35">
      <c r="A15047" t="s">
        <v>10</v>
      </c>
      <c r="B15047" t="s">
        <v>200</v>
      </c>
      <c r="C15047" t="s">
        <v>7766</v>
      </c>
      <c r="D15047" s="2">
        <v>99946.6</v>
      </c>
      <c r="E15047" s="3">
        <f t="shared" si="470"/>
        <v>4.523864336350345E-4</v>
      </c>
      <c r="F15047" s="3">
        <f t="shared" si="471"/>
        <v>95.819314928432647</v>
      </c>
      <c r="G15047" t="s">
        <v>14480</v>
      </c>
    </row>
    <row r="15048" spans="1:7" x14ac:dyDescent="0.35">
      <c r="A15048" t="s">
        <v>3</v>
      </c>
      <c r="B15048" t="s">
        <v>478</v>
      </c>
      <c r="C15048" s="7" t="s">
        <v>497</v>
      </c>
      <c r="D15048" s="2">
        <v>99941.55</v>
      </c>
      <c r="E15048" s="3">
        <f t="shared" si="470"/>
        <v>4.523635759141129E-4</v>
      </c>
      <c r="F15048" s="3">
        <f t="shared" si="471"/>
        <v>95.819767292008564</v>
      </c>
      <c r="G15048" t="s">
        <v>14480</v>
      </c>
    </row>
    <row r="15049" spans="1:7" x14ac:dyDescent="0.35">
      <c r="A15049" t="s">
        <v>10</v>
      </c>
      <c r="B15049" t="s">
        <v>4</v>
      </c>
      <c r="C15049" t="s">
        <v>5294</v>
      </c>
      <c r="D15049" s="2">
        <v>99908.800000000003</v>
      </c>
      <c r="E15049" s="3">
        <f t="shared" si="470"/>
        <v>4.5221534019922573E-4</v>
      </c>
      <c r="F15049" s="3">
        <f t="shared" si="471"/>
        <v>95.820219507348767</v>
      </c>
      <c r="G15049" t="s">
        <v>14480</v>
      </c>
    </row>
    <row r="15050" spans="1:7" x14ac:dyDescent="0.35">
      <c r="A15050" t="s">
        <v>10</v>
      </c>
      <c r="B15050" t="s">
        <v>55</v>
      </c>
      <c r="C15050" t="s">
        <v>1489</v>
      </c>
      <c r="D15050" s="2">
        <v>99896.7</v>
      </c>
      <c r="E15050" s="3">
        <f t="shared" si="470"/>
        <v>4.5216057219464134E-4</v>
      </c>
      <c r="F15050" s="3">
        <f t="shared" si="471"/>
        <v>95.820671667920962</v>
      </c>
      <c r="G15050" t="s">
        <v>14480</v>
      </c>
    </row>
    <row r="15051" spans="1:7" x14ac:dyDescent="0.35">
      <c r="A15051" t="s">
        <v>3</v>
      </c>
      <c r="B15051" t="s">
        <v>187</v>
      </c>
      <c r="C15051" t="s">
        <v>285</v>
      </c>
      <c r="D15051" s="2">
        <v>99896.07</v>
      </c>
      <c r="E15051" s="3">
        <f t="shared" si="470"/>
        <v>4.5215772063737791E-4</v>
      </c>
      <c r="F15051" s="3">
        <f t="shared" si="471"/>
        <v>95.821123825641592</v>
      </c>
      <c r="G15051" t="s">
        <v>14480</v>
      </c>
    </row>
    <row r="15052" spans="1:7" x14ac:dyDescent="0.35">
      <c r="A15052" t="s">
        <v>3</v>
      </c>
      <c r="B15052" t="s">
        <v>13</v>
      </c>
      <c r="C15052" t="s">
        <v>674</v>
      </c>
      <c r="D15052" s="2">
        <v>99889.27</v>
      </c>
      <c r="E15052" s="3">
        <f t="shared" si="470"/>
        <v>4.5212694192405781E-4</v>
      </c>
      <c r="F15052" s="3">
        <f t="shared" si="471"/>
        <v>95.821575952583515</v>
      </c>
      <c r="G15052" t="s">
        <v>14473</v>
      </c>
    </row>
    <row r="15053" spans="1:7" x14ac:dyDescent="0.35">
      <c r="A15053" t="s">
        <v>10</v>
      </c>
      <c r="B15053" t="s">
        <v>9</v>
      </c>
      <c r="C15053" t="s">
        <v>2165</v>
      </c>
      <c r="D15053" s="2">
        <v>99877.96</v>
      </c>
      <c r="E15053" s="3">
        <f t="shared" si="470"/>
        <v>4.5207574968175631E-4</v>
      </c>
      <c r="F15053" s="3">
        <f t="shared" si="471"/>
        <v>95.822028028333193</v>
      </c>
      <c r="G15053" t="s">
        <v>14480</v>
      </c>
    </row>
    <row r="15054" spans="1:7" x14ac:dyDescent="0.35">
      <c r="A15054" t="s">
        <v>3</v>
      </c>
      <c r="B15054" t="s">
        <v>22</v>
      </c>
      <c r="C15054" t="s">
        <v>347</v>
      </c>
      <c r="D15054" s="2">
        <v>99871.91</v>
      </c>
      <c r="E15054" s="3">
        <f t="shared" si="470"/>
        <v>4.5204836567946417E-4</v>
      </c>
      <c r="F15054" s="3">
        <f t="shared" si="471"/>
        <v>95.822480076698866</v>
      </c>
      <c r="G15054" t="s">
        <v>14473</v>
      </c>
    </row>
    <row r="15055" spans="1:7" x14ac:dyDescent="0.35">
      <c r="A15055" t="s">
        <v>10</v>
      </c>
      <c r="B15055" t="s">
        <v>13</v>
      </c>
      <c r="C15055" s="8" t="s">
        <v>12876</v>
      </c>
      <c r="D15055" s="2">
        <v>99866.49</v>
      </c>
      <c r="E15055" s="3">
        <f t="shared" si="470"/>
        <v>4.5202383323443552E-4</v>
      </c>
      <c r="F15055" s="3">
        <f t="shared" si="471"/>
        <v>95.8229321005321</v>
      </c>
      <c r="G15055" t="s">
        <v>14480</v>
      </c>
    </row>
    <row r="15056" spans="1:7" x14ac:dyDescent="0.35">
      <c r="A15056" t="s">
        <v>3</v>
      </c>
      <c r="B15056" t="s">
        <v>9</v>
      </c>
      <c r="C15056" t="s">
        <v>11992</v>
      </c>
      <c r="D15056" s="2">
        <v>99851.5</v>
      </c>
      <c r="E15056" s="3">
        <f t="shared" si="470"/>
        <v>4.5195598427669019E-4</v>
      </c>
      <c r="F15056" s="3">
        <f t="shared" si="471"/>
        <v>95.823384056516375</v>
      </c>
      <c r="G15056" t="s">
        <v>14480</v>
      </c>
    </row>
    <row r="15057" spans="1:7" x14ac:dyDescent="0.35">
      <c r="A15057" t="s">
        <v>10</v>
      </c>
      <c r="B15057" t="s">
        <v>23</v>
      </c>
      <c r="C15057" t="s">
        <v>12681</v>
      </c>
      <c r="D15057" s="2">
        <v>99851.24</v>
      </c>
      <c r="E15057" s="3">
        <f t="shared" si="470"/>
        <v>4.5195480744353376E-4</v>
      </c>
      <c r="F15057" s="3">
        <f t="shared" si="471"/>
        <v>95.82383601132382</v>
      </c>
      <c r="G15057" t="s">
        <v>14473</v>
      </c>
    </row>
    <row r="15058" spans="1:7" x14ac:dyDescent="0.35">
      <c r="A15058" t="s">
        <v>10</v>
      </c>
      <c r="B15058" t="s">
        <v>180</v>
      </c>
      <c r="C15058" t="s">
        <v>4638</v>
      </c>
      <c r="D15058" s="2">
        <v>99840.75</v>
      </c>
      <c r="E15058" s="3">
        <f t="shared" si="470"/>
        <v>4.5190732675195615E-4</v>
      </c>
      <c r="F15058" s="3">
        <f t="shared" si="471"/>
        <v>95.824287918650569</v>
      </c>
      <c r="G15058" t="s">
        <v>14480</v>
      </c>
    </row>
    <row r="15059" spans="1:7" x14ac:dyDescent="0.35">
      <c r="A15059" t="s">
        <v>10</v>
      </c>
      <c r="B15059" t="s">
        <v>33</v>
      </c>
      <c r="C15059" t="s">
        <v>7982</v>
      </c>
      <c r="D15059" s="2">
        <v>99838.85</v>
      </c>
      <c r="E15059" s="3">
        <f t="shared" si="470"/>
        <v>4.5189872681735207E-4</v>
      </c>
      <c r="F15059" s="3">
        <f t="shared" si="471"/>
        <v>95.824739817377392</v>
      </c>
      <c r="G15059" t="s">
        <v>14473</v>
      </c>
    </row>
    <row r="15060" spans="1:7" x14ac:dyDescent="0.35">
      <c r="A15060" t="s">
        <v>10</v>
      </c>
      <c r="B15060" t="s">
        <v>8</v>
      </c>
      <c r="C15060" t="s">
        <v>2454</v>
      </c>
      <c r="D15060" s="2">
        <v>99837.45</v>
      </c>
      <c r="E15060" s="3">
        <f t="shared" si="470"/>
        <v>4.5189239002343316E-4</v>
      </c>
      <c r="F15060" s="3">
        <f t="shared" si="471"/>
        <v>95.82519170976741</v>
      </c>
      <c r="G15060" t="s">
        <v>14480</v>
      </c>
    </row>
    <row r="15061" spans="1:7" x14ac:dyDescent="0.35">
      <c r="A15061" t="s">
        <v>10</v>
      </c>
      <c r="B15061" t="s">
        <v>20</v>
      </c>
      <c r="C15061" t="s">
        <v>7188</v>
      </c>
      <c r="D15061" s="2">
        <v>99824.16</v>
      </c>
      <c r="E15061" s="3">
        <f t="shared" si="470"/>
        <v>4.5183223574401794E-4</v>
      </c>
      <c r="F15061" s="3">
        <f t="shared" si="471"/>
        <v>95.825643542003149</v>
      </c>
      <c r="G15061" t="s">
        <v>14473</v>
      </c>
    </row>
    <row r="15062" spans="1:7" x14ac:dyDescent="0.35">
      <c r="A15062" t="s">
        <v>10</v>
      </c>
      <c r="B15062" t="s">
        <v>9</v>
      </c>
      <c r="C15062" t="s">
        <v>6093</v>
      </c>
      <c r="D15062" s="2">
        <v>99802.8</v>
      </c>
      <c r="E15062" s="3">
        <f t="shared" si="470"/>
        <v>4.5173555437394186E-4</v>
      </c>
      <c r="F15062" s="3">
        <f t="shared" si="471"/>
        <v>95.826095277557528</v>
      </c>
      <c r="G15062" t="s">
        <v>14473</v>
      </c>
    </row>
    <row r="15063" spans="1:7" x14ac:dyDescent="0.35">
      <c r="A15063" t="s">
        <v>10</v>
      </c>
      <c r="B15063" t="s">
        <v>8</v>
      </c>
      <c r="C15063" s="8" t="s">
        <v>5263</v>
      </c>
      <c r="D15063" s="2">
        <v>99772.3</v>
      </c>
      <c r="E15063" s="3">
        <f t="shared" si="470"/>
        <v>4.5159750279213842E-4</v>
      </c>
      <c r="F15063" s="3">
        <f t="shared" si="471"/>
        <v>95.826546875060316</v>
      </c>
      <c r="G15063" t="s">
        <v>14480</v>
      </c>
    </row>
    <row r="15064" spans="1:7" x14ac:dyDescent="0.35">
      <c r="A15064" t="s">
        <v>3</v>
      </c>
      <c r="B15064" t="s">
        <v>76</v>
      </c>
      <c r="C15064" t="s">
        <v>13949</v>
      </c>
      <c r="D15064" s="2">
        <v>99771.36</v>
      </c>
      <c r="E15064" s="3">
        <f t="shared" si="470"/>
        <v>4.5159324808765006E-4</v>
      </c>
      <c r="F15064" s="3">
        <f t="shared" si="471"/>
        <v>95.826998468308403</v>
      </c>
      <c r="G15064" t="s">
        <v>14473</v>
      </c>
    </row>
    <row r="15065" spans="1:7" x14ac:dyDescent="0.35">
      <c r="A15065" t="s">
        <v>3</v>
      </c>
      <c r="B15065" t="s">
        <v>9</v>
      </c>
      <c r="C15065" t="s">
        <v>8960</v>
      </c>
      <c r="D15065" s="2">
        <v>99751.29</v>
      </c>
      <c r="E15065" s="3">
        <f t="shared" si="470"/>
        <v>4.5150240562054209E-4</v>
      </c>
      <c r="F15065" s="3">
        <f t="shared" si="471"/>
        <v>95.827449970714028</v>
      </c>
      <c r="G15065" t="s">
        <v>14480</v>
      </c>
    </row>
    <row r="15066" spans="1:7" x14ac:dyDescent="0.35">
      <c r="A15066" t="s">
        <v>10</v>
      </c>
      <c r="B15066" t="s">
        <v>55</v>
      </c>
      <c r="C15066" t="s">
        <v>11840</v>
      </c>
      <c r="D15066" s="2">
        <v>99747.24</v>
      </c>
      <c r="E15066" s="3">
        <f t="shared" si="470"/>
        <v>4.5148407418099115E-4</v>
      </c>
      <c r="F15066" s="3">
        <f t="shared" si="471"/>
        <v>95.827901454788204</v>
      </c>
      <c r="G15066" t="s">
        <v>14480</v>
      </c>
    </row>
    <row r="15067" spans="1:7" x14ac:dyDescent="0.35">
      <c r="A15067" t="s">
        <v>3</v>
      </c>
      <c r="B15067" t="s">
        <v>6</v>
      </c>
      <c r="C15067" t="s">
        <v>12746</v>
      </c>
      <c r="D15067" s="2">
        <v>99745.61</v>
      </c>
      <c r="E15067" s="3">
        <f t="shared" si="470"/>
        <v>4.5147669634235707E-4</v>
      </c>
      <c r="F15067" s="3">
        <f t="shared" si="471"/>
        <v>95.828352931484545</v>
      </c>
      <c r="G15067" t="s">
        <v>14480</v>
      </c>
    </row>
    <row r="15068" spans="1:7" x14ac:dyDescent="0.35">
      <c r="A15068" t="s">
        <v>3</v>
      </c>
      <c r="B15068" t="s">
        <v>73</v>
      </c>
      <c r="C15068" t="s">
        <v>5550</v>
      </c>
      <c r="D15068" s="2">
        <v>99734.74</v>
      </c>
      <c r="E15068" s="3">
        <f t="shared" si="470"/>
        <v>4.5142749566385871E-4</v>
      </c>
      <c r="F15068" s="3">
        <f t="shared" si="471"/>
        <v>95.828804358980207</v>
      </c>
      <c r="G15068" t="s">
        <v>14473</v>
      </c>
    </row>
    <row r="15069" spans="1:7" x14ac:dyDescent="0.35">
      <c r="A15069" t="s">
        <v>3</v>
      </c>
      <c r="B15069" t="s">
        <v>9</v>
      </c>
      <c r="C15069" t="s">
        <v>8609</v>
      </c>
      <c r="D15069" s="2">
        <v>99721.11</v>
      </c>
      <c r="E15069" s="3">
        <f t="shared" si="470"/>
        <v>4.5136580244877731E-4</v>
      </c>
      <c r="F15069" s="3">
        <f t="shared" si="471"/>
        <v>95.829255724782655</v>
      </c>
      <c r="G15069" t="s">
        <v>14473</v>
      </c>
    </row>
    <row r="15070" spans="1:7" x14ac:dyDescent="0.35">
      <c r="A15070" t="s">
        <v>3</v>
      </c>
      <c r="B15070" t="s">
        <v>40</v>
      </c>
      <c r="C15070" s="8" t="s">
        <v>1628</v>
      </c>
      <c r="D15070" s="2">
        <v>99710.88</v>
      </c>
      <c r="E15070" s="3">
        <f t="shared" si="470"/>
        <v>4.5131949859035606E-4</v>
      </c>
      <c r="F15070" s="3">
        <f t="shared" si="471"/>
        <v>95.82970704428125</v>
      </c>
      <c r="G15070" t="s">
        <v>14480</v>
      </c>
    </row>
    <row r="15071" spans="1:7" x14ac:dyDescent="0.35">
      <c r="A15071" t="s">
        <v>3</v>
      </c>
      <c r="B15071" t="s">
        <v>139</v>
      </c>
      <c r="C15071" t="s">
        <v>8147</v>
      </c>
      <c r="D15071" s="2">
        <v>99706.93</v>
      </c>
      <c r="E15071" s="3">
        <f t="shared" si="470"/>
        <v>4.5130161977894212E-4</v>
      </c>
      <c r="F15071" s="3">
        <f t="shared" si="471"/>
        <v>95.830158345901026</v>
      </c>
      <c r="G15071" t="s">
        <v>14480</v>
      </c>
    </row>
    <row r="15072" spans="1:7" x14ac:dyDescent="0.35">
      <c r="A15072" t="s">
        <v>10</v>
      </c>
      <c r="B15072" t="s">
        <v>16</v>
      </c>
      <c r="C15072" t="s">
        <v>947</v>
      </c>
      <c r="D15072" s="2">
        <v>99699.43</v>
      </c>
      <c r="E15072" s="3">
        <f t="shared" si="470"/>
        <v>4.5126767266866268E-4</v>
      </c>
      <c r="F15072" s="3">
        <f t="shared" si="471"/>
        <v>95.830609613573699</v>
      </c>
      <c r="G15072" t="s">
        <v>14480</v>
      </c>
    </row>
    <row r="15073" spans="1:7" x14ac:dyDescent="0.35">
      <c r="A15073" t="s">
        <v>3</v>
      </c>
      <c r="B15073" t="s">
        <v>8</v>
      </c>
      <c r="C15073" t="s">
        <v>8470</v>
      </c>
      <c r="D15073" s="2">
        <v>99698.66</v>
      </c>
      <c r="E15073" s="3">
        <f t="shared" si="470"/>
        <v>4.5126418743200736E-4</v>
      </c>
      <c r="F15073" s="3">
        <f t="shared" si="471"/>
        <v>95.831060877761132</v>
      </c>
      <c r="G15073" t="s">
        <v>14473</v>
      </c>
    </row>
    <row r="15074" spans="1:7" x14ac:dyDescent="0.35">
      <c r="A15074" t="s">
        <v>3</v>
      </c>
      <c r="B15074" t="s">
        <v>37</v>
      </c>
      <c r="C15074" t="s">
        <v>1846</v>
      </c>
      <c r="D15074" s="2">
        <v>99696</v>
      </c>
      <c r="E15074" s="3">
        <f t="shared" si="470"/>
        <v>4.5125214752356153E-4</v>
      </c>
      <c r="F15074" s="3">
        <f t="shared" si="471"/>
        <v>95.83151212990866</v>
      </c>
      <c r="G15074" t="s">
        <v>14473</v>
      </c>
    </row>
    <row r="15075" spans="1:7" x14ac:dyDescent="0.35">
      <c r="A15075" t="s">
        <v>10</v>
      </c>
      <c r="B15075" t="s">
        <v>32</v>
      </c>
      <c r="C15075" t="s">
        <v>1383</v>
      </c>
      <c r="D15075" s="2">
        <v>99685.83</v>
      </c>
      <c r="E15075" s="3">
        <f t="shared" si="470"/>
        <v>4.5120611524202252E-4</v>
      </c>
      <c r="F15075" s="3">
        <f t="shared" si="471"/>
        <v>95.831963336023904</v>
      </c>
      <c r="G15075" t="s">
        <v>14473</v>
      </c>
    </row>
    <row r="15076" spans="1:7" x14ac:dyDescent="0.35">
      <c r="A15076" t="s">
        <v>10</v>
      </c>
      <c r="B15076" t="s">
        <v>200</v>
      </c>
      <c r="C15076" t="s">
        <v>2758</v>
      </c>
      <c r="D15076" s="2">
        <v>99679.39</v>
      </c>
      <c r="E15076" s="3">
        <f t="shared" si="470"/>
        <v>4.511769659899958E-4</v>
      </c>
      <c r="F15076" s="3">
        <f t="shared" si="471"/>
        <v>95.832414512989899</v>
      </c>
      <c r="G15076" t="s">
        <v>14473</v>
      </c>
    </row>
    <row r="15077" spans="1:7" x14ac:dyDescent="0.35">
      <c r="A15077" t="s">
        <v>10</v>
      </c>
      <c r="B15077" t="s">
        <v>180</v>
      </c>
      <c r="C15077" t="s">
        <v>7713</v>
      </c>
      <c r="D15077" s="2">
        <v>99661.63</v>
      </c>
      <c r="E15077" s="3">
        <f t="shared" si="470"/>
        <v>4.5109657923285396E-4</v>
      </c>
      <c r="F15077" s="3">
        <f t="shared" si="471"/>
        <v>95.832865609569126</v>
      </c>
      <c r="G15077" t="s">
        <v>14480</v>
      </c>
    </row>
    <row r="15078" spans="1:7" x14ac:dyDescent="0.35">
      <c r="A15078" t="s">
        <v>3</v>
      </c>
      <c r="B15078" t="s">
        <v>6</v>
      </c>
      <c r="C15078" t="s">
        <v>5765</v>
      </c>
      <c r="D15078" s="2">
        <v>99653.66</v>
      </c>
      <c r="E15078" s="3">
        <f t="shared" si="470"/>
        <v>4.5106050477033022E-4</v>
      </c>
      <c r="F15078" s="3">
        <f t="shared" si="471"/>
        <v>95.833316670073899</v>
      </c>
      <c r="G15078" t="s">
        <v>14473</v>
      </c>
    </row>
    <row r="15079" spans="1:7" x14ac:dyDescent="0.35">
      <c r="A15079" t="s">
        <v>3</v>
      </c>
      <c r="B15079" t="s">
        <v>22</v>
      </c>
      <c r="C15079" s="8" t="s">
        <v>2632</v>
      </c>
      <c r="D15079" s="2">
        <v>99649.03</v>
      </c>
      <c r="E15079" s="3">
        <f t="shared" si="470"/>
        <v>4.510395480875843E-4</v>
      </c>
      <c r="F15079" s="3">
        <f t="shared" si="471"/>
        <v>95.833767709621981</v>
      </c>
      <c r="G15079" t="s">
        <v>14480</v>
      </c>
    </row>
    <row r="15080" spans="1:7" x14ac:dyDescent="0.35">
      <c r="A15080" t="s">
        <v>3</v>
      </c>
      <c r="B15080" t="s">
        <v>92</v>
      </c>
      <c r="C15080" t="s">
        <v>3915</v>
      </c>
      <c r="D15080" s="2">
        <v>99638.58</v>
      </c>
      <c r="E15080" s="3">
        <f t="shared" si="470"/>
        <v>4.5099224844726151E-4</v>
      </c>
      <c r="F15080" s="3">
        <f t="shared" si="471"/>
        <v>95.834218701870427</v>
      </c>
      <c r="G15080" t="s">
        <v>14473</v>
      </c>
    </row>
    <row r="15081" spans="1:7" x14ac:dyDescent="0.35">
      <c r="A15081" t="s">
        <v>3</v>
      </c>
      <c r="B15081" t="s">
        <v>1652</v>
      </c>
      <c r="C15081" t="s">
        <v>2361</v>
      </c>
      <c r="D15081" s="2">
        <v>99636.66</v>
      </c>
      <c r="E15081" s="3">
        <f t="shared" si="470"/>
        <v>4.5098355798703002E-4</v>
      </c>
      <c r="F15081" s="3">
        <f t="shared" si="471"/>
        <v>95.834669685428409</v>
      </c>
      <c r="G15081" t="s">
        <v>14473</v>
      </c>
    </row>
    <row r="15082" spans="1:7" x14ac:dyDescent="0.35">
      <c r="A15082" t="s">
        <v>3</v>
      </c>
      <c r="B15082" t="s">
        <v>134</v>
      </c>
      <c r="C15082" t="s">
        <v>8766</v>
      </c>
      <c r="D15082" s="2">
        <v>99619.21</v>
      </c>
      <c r="E15082" s="3">
        <f t="shared" si="470"/>
        <v>4.5090457437711295E-4</v>
      </c>
      <c r="F15082" s="3">
        <f t="shared" si="471"/>
        <v>95.835120590002788</v>
      </c>
      <c r="G15082" t="s">
        <v>14480</v>
      </c>
    </row>
    <row r="15083" spans="1:7" x14ac:dyDescent="0.35">
      <c r="A15083" t="s">
        <v>3</v>
      </c>
      <c r="B15083" t="s">
        <v>1021</v>
      </c>
      <c r="C15083" s="8" t="s">
        <v>698</v>
      </c>
      <c r="D15083" s="2">
        <v>99615.88</v>
      </c>
      <c r="E15083" s="3">
        <f t="shared" si="470"/>
        <v>4.5088950186014887E-4</v>
      </c>
      <c r="F15083" s="3">
        <f t="shared" si="471"/>
        <v>95.835571479504651</v>
      </c>
      <c r="G15083" t="s">
        <v>14480</v>
      </c>
    </row>
    <row r="15084" spans="1:7" x14ac:dyDescent="0.35">
      <c r="A15084" t="s">
        <v>10</v>
      </c>
      <c r="B15084" t="s">
        <v>200</v>
      </c>
      <c r="C15084" t="s">
        <v>4247</v>
      </c>
      <c r="D15084" s="2">
        <v>99579.68</v>
      </c>
      <c r="E15084" s="3">
        <f t="shared" si="470"/>
        <v>4.5072565047453303E-4</v>
      </c>
      <c r="F15084" s="3">
        <f t="shared" si="471"/>
        <v>95.836022205155132</v>
      </c>
      <c r="G15084" t="s">
        <v>14473</v>
      </c>
    </row>
    <row r="15085" spans="1:7" x14ac:dyDescent="0.35">
      <c r="A15085" t="s">
        <v>10</v>
      </c>
      <c r="B15085" t="s">
        <v>9</v>
      </c>
      <c r="C15085" t="s">
        <v>14381</v>
      </c>
      <c r="D15085" s="2">
        <v>99576.33</v>
      </c>
      <c r="E15085" s="3">
        <f t="shared" si="470"/>
        <v>4.5071048743194154E-4</v>
      </c>
      <c r="F15085" s="3">
        <f t="shared" si="471"/>
        <v>95.83647291564256</v>
      </c>
      <c r="G15085" t="s">
        <v>14480</v>
      </c>
    </row>
    <row r="15086" spans="1:7" x14ac:dyDescent="0.35">
      <c r="A15086" t="s">
        <v>3</v>
      </c>
      <c r="B15086" t="s">
        <v>33</v>
      </c>
      <c r="C15086" s="7" t="s">
        <v>1551</v>
      </c>
      <c r="D15086" s="2">
        <v>99565.53</v>
      </c>
      <c r="E15086" s="3">
        <f t="shared" si="470"/>
        <v>4.50661603593139E-4</v>
      </c>
      <c r="F15086" s="3">
        <f t="shared" si="471"/>
        <v>95.836923577246154</v>
      </c>
      <c r="G15086" t="s">
        <v>14480</v>
      </c>
    </row>
    <row r="15087" spans="1:7" x14ac:dyDescent="0.35">
      <c r="A15087" t="s">
        <v>3</v>
      </c>
      <c r="B15087" t="s">
        <v>8</v>
      </c>
      <c r="C15087" t="s">
        <v>12264</v>
      </c>
      <c r="D15087" s="2">
        <v>99552.13</v>
      </c>
      <c r="E15087" s="3">
        <f t="shared" si="470"/>
        <v>4.5060095142277298E-4</v>
      </c>
      <c r="F15087" s="3">
        <f t="shared" si="471"/>
        <v>95.837374178197578</v>
      </c>
      <c r="G15087" t="s">
        <v>14473</v>
      </c>
    </row>
    <row r="15088" spans="1:7" x14ac:dyDescent="0.35">
      <c r="A15088" t="s">
        <v>3</v>
      </c>
      <c r="B15088" t="s">
        <v>6</v>
      </c>
      <c r="C15088" t="s">
        <v>10537</v>
      </c>
      <c r="D15088" s="2">
        <v>99551.08</v>
      </c>
      <c r="E15088" s="3">
        <f t="shared" si="470"/>
        <v>4.5059619882733388E-4</v>
      </c>
      <c r="F15088" s="3">
        <f t="shared" si="471"/>
        <v>95.83782477439641</v>
      </c>
      <c r="G15088" t="s">
        <v>14480</v>
      </c>
    </row>
    <row r="15089" spans="1:7" x14ac:dyDescent="0.35">
      <c r="A15089" t="s">
        <v>3</v>
      </c>
      <c r="B15089" t="s">
        <v>6</v>
      </c>
      <c r="C15089" t="s">
        <v>1469</v>
      </c>
      <c r="D15089" s="2">
        <v>99542.73</v>
      </c>
      <c r="E15089" s="3">
        <f t="shared" si="470"/>
        <v>4.5055840437788929E-4</v>
      </c>
      <c r="F15089" s="3">
        <f t="shared" si="471"/>
        <v>95.838275332800791</v>
      </c>
      <c r="G15089" t="s">
        <v>14480</v>
      </c>
    </row>
    <row r="15090" spans="1:7" x14ac:dyDescent="0.35">
      <c r="A15090" t="s">
        <v>10</v>
      </c>
      <c r="B15090" t="s">
        <v>33</v>
      </c>
      <c r="C15090" s="7" t="s">
        <v>2191</v>
      </c>
      <c r="D15090" s="2">
        <v>99535.14</v>
      </c>
      <c r="E15090" s="3">
        <f t="shared" si="470"/>
        <v>4.505240499022864E-4</v>
      </c>
      <c r="F15090" s="3">
        <f t="shared" si="471"/>
        <v>95.838725856850687</v>
      </c>
      <c r="G15090" t="s">
        <v>14480</v>
      </c>
    </row>
    <row r="15091" spans="1:7" x14ac:dyDescent="0.35">
      <c r="A15091" t="s">
        <v>3</v>
      </c>
      <c r="B15091" t="s">
        <v>22</v>
      </c>
      <c r="C15091" t="s">
        <v>10104</v>
      </c>
      <c r="D15091" s="2">
        <v>99522.68</v>
      </c>
      <c r="E15091" s="3">
        <f t="shared" si="470"/>
        <v>4.5046765243640874E-4</v>
      </c>
      <c r="F15091" s="3">
        <f t="shared" si="471"/>
        <v>95.839176324503129</v>
      </c>
      <c r="G15091" t="s">
        <v>14473</v>
      </c>
    </row>
    <row r="15092" spans="1:7" x14ac:dyDescent="0.35">
      <c r="A15092" t="s">
        <v>10</v>
      </c>
      <c r="B15092" t="s">
        <v>32</v>
      </c>
      <c r="C15092" t="s">
        <v>3509</v>
      </c>
      <c r="D15092" s="2">
        <v>99513.51</v>
      </c>
      <c r="E15092" s="3">
        <f t="shared" si="470"/>
        <v>4.5042614643624022E-4</v>
      </c>
      <c r="F15092" s="3">
        <f t="shared" si="471"/>
        <v>95.839626750649572</v>
      </c>
      <c r="G15092" t="s">
        <v>14473</v>
      </c>
    </row>
    <row r="15093" spans="1:7" x14ac:dyDescent="0.35">
      <c r="A15093" t="s">
        <v>3</v>
      </c>
      <c r="B15093" t="s">
        <v>40</v>
      </c>
      <c r="C15093" t="s">
        <v>5308</v>
      </c>
      <c r="D15093" s="2">
        <v>99502.79</v>
      </c>
      <c r="E15093" s="3">
        <f t="shared" si="470"/>
        <v>4.5037762469994739E-4</v>
      </c>
      <c r="F15093" s="3">
        <f t="shared" si="471"/>
        <v>95.840077128274274</v>
      </c>
      <c r="G15093" t="s">
        <v>14473</v>
      </c>
    </row>
    <row r="15094" spans="1:7" x14ac:dyDescent="0.35">
      <c r="A15094" t="s">
        <v>3</v>
      </c>
      <c r="B15094" t="s">
        <v>6</v>
      </c>
      <c r="C15094" s="8" t="s">
        <v>12589</v>
      </c>
      <c r="D15094" s="2">
        <v>99502.28</v>
      </c>
      <c r="E15094" s="3">
        <f t="shared" si="470"/>
        <v>4.5037531629644843E-4</v>
      </c>
      <c r="F15094" s="3">
        <f t="shared" si="471"/>
        <v>95.840527503590565</v>
      </c>
      <c r="G15094" t="s">
        <v>14480</v>
      </c>
    </row>
    <row r="15095" spans="1:7" x14ac:dyDescent="0.35">
      <c r="A15095" t="s">
        <v>10</v>
      </c>
      <c r="B15095" t="s">
        <v>20</v>
      </c>
      <c r="C15095" t="s">
        <v>2668</v>
      </c>
      <c r="D15095" s="2">
        <v>99498.54</v>
      </c>
      <c r="E15095" s="3">
        <f t="shared" si="470"/>
        <v>4.5035838800412236E-4</v>
      </c>
      <c r="F15095" s="3">
        <f t="shared" si="471"/>
        <v>95.840977861978573</v>
      </c>
      <c r="G15095" t="s">
        <v>14473</v>
      </c>
    </row>
    <row r="15096" spans="1:7" x14ac:dyDescent="0.35">
      <c r="A15096" t="s">
        <v>10</v>
      </c>
      <c r="B15096" t="s">
        <v>200</v>
      </c>
      <c r="C15096" t="s">
        <v>11907</v>
      </c>
      <c r="D15096" s="2">
        <v>99484.66</v>
      </c>
      <c r="E15096" s="3">
        <f t="shared" si="470"/>
        <v>4.5029556321869843E-4</v>
      </c>
      <c r="F15096" s="3">
        <f t="shared" si="471"/>
        <v>95.841428157541785</v>
      </c>
      <c r="G15096" t="s">
        <v>14473</v>
      </c>
    </row>
    <row r="15097" spans="1:7" x14ac:dyDescent="0.35">
      <c r="A15097" t="s">
        <v>3</v>
      </c>
      <c r="B15097" t="s">
        <v>9</v>
      </c>
      <c r="C15097" t="s">
        <v>109</v>
      </c>
      <c r="D15097" s="2">
        <v>99478.59</v>
      </c>
      <c r="E15097" s="3">
        <f t="shared" si="470"/>
        <v>4.5026808869077888E-4</v>
      </c>
      <c r="F15097" s="3">
        <f t="shared" si="471"/>
        <v>95.841878425630469</v>
      </c>
      <c r="G15097" t="s">
        <v>14473</v>
      </c>
    </row>
    <row r="15098" spans="1:7" x14ac:dyDescent="0.35">
      <c r="A15098" t="s">
        <v>10</v>
      </c>
      <c r="B15098" t="s">
        <v>57</v>
      </c>
      <c r="C15098" t="s">
        <v>6109</v>
      </c>
      <c r="D15098" s="2">
        <v>99468.35</v>
      </c>
      <c r="E15098" s="3">
        <f t="shared" si="470"/>
        <v>4.502217395695439E-4</v>
      </c>
      <c r="F15098" s="3">
        <f t="shared" si="471"/>
        <v>95.842328647370039</v>
      </c>
      <c r="G15098" t="s">
        <v>14473</v>
      </c>
    </row>
    <row r="15099" spans="1:7" x14ac:dyDescent="0.35">
      <c r="A15099" t="s">
        <v>3</v>
      </c>
      <c r="B15099" t="s">
        <v>8</v>
      </c>
      <c r="C15099" t="s">
        <v>2766</v>
      </c>
      <c r="D15099" s="2">
        <v>99466.53</v>
      </c>
      <c r="E15099" s="3">
        <f t="shared" si="470"/>
        <v>4.5021350173744942E-4</v>
      </c>
      <c r="F15099" s="3">
        <f t="shared" si="471"/>
        <v>95.842778860871775</v>
      </c>
      <c r="G15099" t="s">
        <v>14480</v>
      </c>
    </row>
    <row r="15100" spans="1:7" x14ac:dyDescent="0.35">
      <c r="A15100" t="s">
        <v>10</v>
      </c>
      <c r="B15100" t="s">
        <v>134</v>
      </c>
      <c r="C15100" t="s">
        <v>5646</v>
      </c>
      <c r="D15100" s="2">
        <v>99460.82</v>
      </c>
      <c r="E15100" s="3">
        <f t="shared" si="470"/>
        <v>4.501876566708233E-4</v>
      </c>
      <c r="F15100" s="3">
        <f t="shared" si="471"/>
        <v>95.843229048528443</v>
      </c>
      <c r="G15100" t="s">
        <v>14480</v>
      </c>
    </row>
    <row r="15101" spans="1:7" x14ac:dyDescent="0.35">
      <c r="A15101" t="s">
        <v>10</v>
      </c>
      <c r="B15101" t="s">
        <v>33</v>
      </c>
      <c r="C15101" t="s">
        <v>204</v>
      </c>
      <c r="D15101" s="2">
        <v>99459.89</v>
      </c>
      <c r="E15101" s="3">
        <f t="shared" si="470"/>
        <v>4.5018344722914862E-4</v>
      </c>
      <c r="F15101" s="3">
        <f t="shared" si="471"/>
        <v>95.843679231975671</v>
      </c>
      <c r="G15101" t="s">
        <v>14480</v>
      </c>
    </row>
    <row r="15102" spans="1:7" x14ac:dyDescent="0.35">
      <c r="A15102" t="s">
        <v>3</v>
      </c>
      <c r="B15102" t="s">
        <v>6</v>
      </c>
      <c r="C15102" t="s">
        <v>4809</v>
      </c>
      <c r="D15102" s="2">
        <v>99455.17</v>
      </c>
      <c r="E15102" s="3">
        <f t="shared" si="470"/>
        <v>4.5016208318107937E-4</v>
      </c>
      <c r="F15102" s="3">
        <f t="shared" si="471"/>
        <v>95.844129394058854</v>
      </c>
      <c r="G15102" t="s">
        <v>14480</v>
      </c>
    </row>
    <row r="15103" spans="1:7" x14ac:dyDescent="0.35">
      <c r="A15103" t="s">
        <v>10</v>
      </c>
      <c r="B15103" t="s">
        <v>28</v>
      </c>
      <c r="C15103" s="8" t="s">
        <v>6528</v>
      </c>
      <c r="D15103" s="2">
        <v>99429.34</v>
      </c>
      <c r="E15103" s="3">
        <f t="shared" si="470"/>
        <v>4.5004516933327667E-4</v>
      </c>
      <c r="F15103" s="3">
        <f t="shared" si="471"/>
        <v>95.844579439228184</v>
      </c>
      <c r="G15103" t="s">
        <v>14480</v>
      </c>
    </row>
    <row r="15104" spans="1:7" x14ac:dyDescent="0.35">
      <c r="A15104" t="s">
        <v>10</v>
      </c>
      <c r="B15104" t="s">
        <v>13</v>
      </c>
      <c r="C15104" s="8" t="s">
        <v>12335</v>
      </c>
      <c r="D15104" s="2">
        <v>99425.06</v>
      </c>
      <c r="E15104" s="3">
        <f t="shared" si="470"/>
        <v>4.500257968490105E-4</v>
      </c>
      <c r="F15104" s="3">
        <f t="shared" si="471"/>
        <v>95.845029465025036</v>
      </c>
      <c r="G15104" t="s">
        <v>14480</v>
      </c>
    </row>
    <row r="15105" spans="1:7" x14ac:dyDescent="0.35">
      <c r="A15105" t="s">
        <v>3</v>
      </c>
      <c r="B15105" t="s">
        <v>37</v>
      </c>
      <c r="C15105" t="s">
        <v>7162</v>
      </c>
      <c r="D15105" s="2">
        <v>99423.83</v>
      </c>
      <c r="E15105" s="3">
        <f t="shared" si="470"/>
        <v>4.5002022952292468E-4</v>
      </c>
      <c r="F15105" s="3">
        <f t="shared" si="471"/>
        <v>95.845479485254558</v>
      </c>
      <c r="G15105" t="s">
        <v>14480</v>
      </c>
    </row>
    <row r="15106" spans="1:7" x14ac:dyDescent="0.35">
      <c r="A15106" t="s">
        <v>3</v>
      </c>
      <c r="B15106" t="s">
        <v>6</v>
      </c>
      <c r="C15106" t="s">
        <v>1319</v>
      </c>
      <c r="D15106" s="2">
        <v>99409.21</v>
      </c>
      <c r="E15106" s="3">
        <f t="shared" si="470"/>
        <v>4.4995405528928657E-4</v>
      </c>
      <c r="F15106" s="3">
        <f t="shared" si="471"/>
        <v>95.845929439309842</v>
      </c>
      <c r="G15106" t="s">
        <v>14480</v>
      </c>
    </row>
    <row r="15107" spans="1:7" x14ac:dyDescent="0.35">
      <c r="A15107" t="s">
        <v>10</v>
      </c>
      <c r="B15107" t="s">
        <v>8</v>
      </c>
      <c r="C15107" s="8" t="s">
        <v>1293</v>
      </c>
      <c r="D15107" s="2">
        <v>99404</v>
      </c>
      <c r="E15107" s="3">
        <f t="shared" ref="E15107:E15170" si="472">(D15107/$D$29638)*100</f>
        <v>4.4993047336334567E-4</v>
      </c>
      <c r="F15107" s="3">
        <f t="shared" si="471"/>
        <v>95.846379369783207</v>
      </c>
      <c r="G15107" t="s">
        <v>14480</v>
      </c>
    </row>
    <row r="15108" spans="1:7" x14ac:dyDescent="0.35">
      <c r="A15108" t="s">
        <v>3</v>
      </c>
      <c r="B15108" t="s">
        <v>32</v>
      </c>
      <c r="C15108" t="s">
        <v>5119</v>
      </c>
      <c r="D15108" s="2">
        <v>99396.42</v>
      </c>
      <c r="E15108" s="3">
        <f t="shared" si="472"/>
        <v>4.4989616415055651E-4</v>
      </c>
      <c r="F15108" s="3">
        <f t="shared" ref="F15108:F15171" si="473">E15108+F15107</f>
        <v>95.846829265947363</v>
      </c>
      <c r="G15108" t="s">
        <v>14473</v>
      </c>
    </row>
    <row r="15109" spans="1:7" x14ac:dyDescent="0.35">
      <c r="A15109" t="s">
        <v>10</v>
      </c>
      <c r="B15109" t="s">
        <v>8</v>
      </c>
      <c r="C15109" t="s">
        <v>2382</v>
      </c>
      <c r="D15109" s="2">
        <v>99395.42</v>
      </c>
      <c r="E15109" s="3">
        <f t="shared" si="472"/>
        <v>4.4989163786918586E-4</v>
      </c>
      <c r="F15109" s="3">
        <f t="shared" si="473"/>
        <v>95.847279157585234</v>
      </c>
      <c r="G15109" t="s">
        <v>14473</v>
      </c>
    </row>
    <row r="15110" spans="1:7" x14ac:dyDescent="0.35">
      <c r="A15110" t="s">
        <v>10</v>
      </c>
      <c r="B15110" t="s">
        <v>6</v>
      </c>
      <c r="C15110" s="8" t="s">
        <v>7637</v>
      </c>
      <c r="D15110" s="2">
        <v>99372.18</v>
      </c>
      <c r="E15110" s="3">
        <f t="shared" si="472"/>
        <v>4.4978644709013302E-4</v>
      </c>
      <c r="F15110" s="3">
        <f t="shared" si="473"/>
        <v>95.847728944032326</v>
      </c>
      <c r="G15110" t="s">
        <v>14480</v>
      </c>
    </row>
    <row r="15111" spans="1:7" x14ac:dyDescent="0.35">
      <c r="A15111" t="s">
        <v>3</v>
      </c>
      <c r="B15111" t="s">
        <v>32</v>
      </c>
      <c r="C15111" s="7" t="s">
        <v>7831</v>
      </c>
      <c r="D15111" s="2">
        <v>99370.22</v>
      </c>
      <c r="E15111" s="3">
        <f t="shared" si="472"/>
        <v>4.4977757557864676E-4</v>
      </c>
      <c r="F15111" s="3">
        <f t="shared" si="473"/>
        <v>95.848178721607908</v>
      </c>
      <c r="G15111" t="s">
        <v>14480</v>
      </c>
    </row>
    <row r="15112" spans="1:7" x14ac:dyDescent="0.35">
      <c r="A15112" t="s">
        <v>10</v>
      </c>
      <c r="B15112" t="s">
        <v>9</v>
      </c>
      <c r="C15112" t="s">
        <v>6719</v>
      </c>
      <c r="D15112" s="2">
        <v>99361.98</v>
      </c>
      <c r="E15112" s="3">
        <f t="shared" si="472"/>
        <v>4.4974027902015292E-4</v>
      </c>
      <c r="F15112" s="3">
        <f t="shared" si="473"/>
        <v>95.848628461886932</v>
      </c>
      <c r="G15112" t="s">
        <v>14480</v>
      </c>
    </row>
    <row r="15113" spans="1:7" x14ac:dyDescent="0.35">
      <c r="A15113" t="s">
        <v>10</v>
      </c>
      <c r="B15113" t="s">
        <v>9</v>
      </c>
      <c r="C15113" t="s">
        <v>4250</v>
      </c>
      <c r="D15113" s="2">
        <v>99359.96</v>
      </c>
      <c r="E15113" s="3">
        <f t="shared" si="472"/>
        <v>4.4973113593178436E-4</v>
      </c>
      <c r="F15113" s="3">
        <f t="shared" si="473"/>
        <v>95.849078193022862</v>
      </c>
      <c r="G15113" t="s">
        <v>14480</v>
      </c>
    </row>
    <row r="15114" spans="1:7" x14ac:dyDescent="0.35">
      <c r="A15114" t="s">
        <v>10</v>
      </c>
      <c r="B15114" t="s">
        <v>22</v>
      </c>
      <c r="C15114" s="8" t="s">
        <v>9578</v>
      </c>
      <c r="D15114" s="2">
        <v>99352.46</v>
      </c>
      <c r="E15114" s="3">
        <f t="shared" si="472"/>
        <v>4.4969718882150481E-4</v>
      </c>
      <c r="F15114" s="3">
        <f t="shared" si="473"/>
        <v>95.849527890211689</v>
      </c>
      <c r="G15114" t="s">
        <v>14480</v>
      </c>
    </row>
    <row r="15115" spans="1:7" x14ac:dyDescent="0.35">
      <c r="A15115" t="s">
        <v>10</v>
      </c>
      <c r="B15115" t="s">
        <v>8</v>
      </c>
      <c r="C15115" t="s">
        <v>12446</v>
      </c>
      <c r="D15115" s="2">
        <v>99327.19</v>
      </c>
      <c r="E15115" s="3">
        <f t="shared" si="472"/>
        <v>4.4958280969126973E-4</v>
      </c>
      <c r="F15115" s="3">
        <f t="shared" si="473"/>
        <v>95.849977473021383</v>
      </c>
      <c r="G15115" t="s">
        <v>14473</v>
      </c>
    </row>
    <row r="15116" spans="1:7" x14ac:dyDescent="0.35">
      <c r="A15116" t="s">
        <v>10</v>
      </c>
      <c r="B15116" t="s">
        <v>32</v>
      </c>
      <c r="C15116" s="8" t="s">
        <v>11737</v>
      </c>
      <c r="D15116" s="2">
        <v>99325.43</v>
      </c>
      <c r="E15116" s="3">
        <f t="shared" si="472"/>
        <v>4.4957484343605738E-4</v>
      </c>
      <c r="F15116" s="3">
        <f t="shared" si="473"/>
        <v>95.850427047864812</v>
      </c>
      <c r="G15116" t="s">
        <v>14480</v>
      </c>
    </row>
    <row r="15117" spans="1:7" x14ac:dyDescent="0.35">
      <c r="A15117" t="s">
        <v>10</v>
      </c>
      <c r="B15117" t="s">
        <v>8</v>
      </c>
      <c r="C15117" t="s">
        <v>1515</v>
      </c>
      <c r="D15117" s="2">
        <v>99312.33</v>
      </c>
      <c r="E15117" s="3">
        <f t="shared" si="472"/>
        <v>4.495155491501025E-4</v>
      </c>
      <c r="F15117" s="3">
        <f t="shared" si="473"/>
        <v>95.850876563413962</v>
      </c>
      <c r="G15117" t="s">
        <v>14473</v>
      </c>
    </row>
    <row r="15118" spans="1:7" x14ac:dyDescent="0.35">
      <c r="A15118" t="s">
        <v>3</v>
      </c>
      <c r="B15118" t="s">
        <v>9</v>
      </c>
      <c r="C15118" t="s">
        <v>9994</v>
      </c>
      <c r="D15118" s="2">
        <v>99310.720000000001</v>
      </c>
      <c r="E15118" s="3">
        <f t="shared" si="472"/>
        <v>4.4950826183709589E-4</v>
      </c>
      <c r="F15118" s="3">
        <f t="shared" si="473"/>
        <v>95.8513260716758</v>
      </c>
      <c r="G15118" t="s">
        <v>14480</v>
      </c>
    </row>
    <row r="15119" spans="1:7" x14ac:dyDescent="0.35">
      <c r="A15119" t="s">
        <v>10</v>
      </c>
      <c r="B15119" t="s">
        <v>9</v>
      </c>
      <c r="C15119" t="s">
        <v>11842</v>
      </c>
      <c r="D15119" s="2">
        <v>99309.51</v>
      </c>
      <c r="E15119" s="3">
        <f t="shared" si="472"/>
        <v>4.4950278503663743E-4</v>
      </c>
      <c r="F15119" s="3">
        <f t="shared" si="473"/>
        <v>95.851775574460831</v>
      </c>
      <c r="G15119" t="s">
        <v>14473</v>
      </c>
    </row>
    <row r="15120" spans="1:7" x14ac:dyDescent="0.35">
      <c r="A15120" t="s">
        <v>10</v>
      </c>
      <c r="B15120" t="s">
        <v>139</v>
      </c>
      <c r="C15120" t="s">
        <v>6985</v>
      </c>
      <c r="D15120" s="2">
        <v>99309.51</v>
      </c>
      <c r="E15120" s="3">
        <f t="shared" si="472"/>
        <v>4.4950278503663743E-4</v>
      </c>
      <c r="F15120" s="3">
        <f t="shared" si="473"/>
        <v>95.852225077245862</v>
      </c>
      <c r="G15120" t="s">
        <v>14480</v>
      </c>
    </row>
    <row r="15121" spans="1:7" x14ac:dyDescent="0.35">
      <c r="A15121" t="s">
        <v>3</v>
      </c>
      <c r="B15121" t="s">
        <v>346</v>
      </c>
      <c r="C15121" t="s">
        <v>1146</v>
      </c>
      <c r="D15121" s="2">
        <v>99300.72</v>
      </c>
      <c r="E15121" s="3">
        <f t="shared" si="472"/>
        <v>4.4946299902338987E-4</v>
      </c>
      <c r="F15121" s="3">
        <f t="shared" si="473"/>
        <v>95.852674540244891</v>
      </c>
      <c r="G15121" t="s">
        <v>14473</v>
      </c>
    </row>
    <row r="15122" spans="1:7" x14ac:dyDescent="0.35">
      <c r="A15122" t="s">
        <v>10</v>
      </c>
      <c r="B15122" t="s">
        <v>9</v>
      </c>
      <c r="C15122" t="s">
        <v>8548</v>
      </c>
      <c r="D15122" s="2">
        <v>99283.59</v>
      </c>
      <c r="E15122" s="3">
        <f t="shared" si="472"/>
        <v>4.493854638235114E-4</v>
      </c>
      <c r="F15122" s="3">
        <f t="shared" si="473"/>
        <v>95.853123925708715</v>
      </c>
      <c r="G15122" t="s">
        <v>14480</v>
      </c>
    </row>
    <row r="15123" spans="1:7" x14ac:dyDescent="0.35">
      <c r="A15123" t="s">
        <v>10</v>
      </c>
      <c r="B15123" t="s">
        <v>143</v>
      </c>
      <c r="C15123" t="s">
        <v>4595</v>
      </c>
      <c r="D15123" s="2">
        <v>99267.8</v>
      </c>
      <c r="E15123" s="3">
        <f t="shared" si="472"/>
        <v>4.493139938406696E-4</v>
      </c>
      <c r="F15123" s="3">
        <f t="shared" si="473"/>
        <v>95.853573239702555</v>
      </c>
      <c r="G15123" t="s">
        <v>14473</v>
      </c>
    </row>
    <row r="15124" spans="1:7" x14ac:dyDescent="0.35">
      <c r="A15124" t="s">
        <v>10</v>
      </c>
      <c r="B15124" t="s">
        <v>6</v>
      </c>
      <c r="C15124" t="s">
        <v>3333</v>
      </c>
      <c r="D15124" s="2">
        <v>99245.57</v>
      </c>
      <c r="E15124" s="3">
        <f t="shared" si="472"/>
        <v>4.4921337460580114E-4</v>
      </c>
      <c r="F15124" s="3">
        <f t="shared" si="473"/>
        <v>95.854022453077164</v>
      </c>
      <c r="G15124" t="s">
        <v>14480</v>
      </c>
    </row>
    <row r="15125" spans="1:7" x14ac:dyDescent="0.35">
      <c r="A15125" t="s">
        <v>3</v>
      </c>
      <c r="B15125" t="s">
        <v>122</v>
      </c>
      <c r="C15125" t="s">
        <v>167</v>
      </c>
      <c r="D15125" s="2">
        <v>99238.720000000001</v>
      </c>
      <c r="E15125" s="3">
        <f t="shared" si="472"/>
        <v>4.4918236957841253E-4</v>
      </c>
      <c r="F15125" s="3">
        <f t="shared" si="473"/>
        <v>95.854471635446743</v>
      </c>
      <c r="G15125" t="s">
        <v>14473</v>
      </c>
    </row>
    <row r="15126" spans="1:7" x14ac:dyDescent="0.35">
      <c r="A15126" t="s">
        <v>10</v>
      </c>
      <c r="B15126" t="s">
        <v>180</v>
      </c>
      <c r="C15126" t="s">
        <v>4514</v>
      </c>
      <c r="D15126" s="2">
        <v>99237.59</v>
      </c>
      <c r="E15126" s="3">
        <f t="shared" si="472"/>
        <v>4.4917725488046373E-4</v>
      </c>
      <c r="F15126" s="3">
        <f t="shared" si="473"/>
        <v>95.854920812701621</v>
      </c>
      <c r="G15126" t="s">
        <v>14480</v>
      </c>
    </row>
    <row r="15127" spans="1:7" x14ac:dyDescent="0.35">
      <c r="A15127" t="s">
        <v>10</v>
      </c>
      <c r="B15127" t="s">
        <v>8</v>
      </c>
      <c r="C15127" s="8" t="s">
        <v>3475</v>
      </c>
      <c r="D15127" s="2">
        <v>99229.82</v>
      </c>
      <c r="E15127" s="3">
        <f t="shared" si="472"/>
        <v>4.4914208567421417E-4</v>
      </c>
      <c r="F15127" s="3">
        <f t="shared" si="473"/>
        <v>95.855369954787292</v>
      </c>
      <c r="G15127" t="s">
        <v>14480</v>
      </c>
    </row>
    <row r="15128" spans="1:7" x14ac:dyDescent="0.35">
      <c r="A15128" t="s">
        <v>10</v>
      </c>
      <c r="B15128" t="s">
        <v>13</v>
      </c>
      <c r="C15128" t="s">
        <v>11363</v>
      </c>
      <c r="D15128" s="2">
        <v>99229.56</v>
      </c>
      <c r="E15128" s="3">
        <f t="shared" si="472"/>
        <v>4.491409088410578E-4</v>
      </c>
      <c r="F15128" s="3">
        <f t="shared" si="473"/>
        <v>95.855819095696134</v>
      </c>
      <c r="G15128" t="s">
        <v>14473</v>
      </c>
    </row>
    <row r="15129" spans="1:7" x14ac:dyDescent="0.35">
      <c r="A15129" t="s">
        <v>3</v>
      </c>
      <c r="B15129" t="s">
        <v>9</v>
      </c>
      <c r="C15129" t="s">
        <v>1811</v>
      </c>
      <c r="D15129" s="2">
        <v>99229.48</v>
      </c>
      <c r="E15129" s="3">
        <f t="shared" si="472"/>
        <v>4.4914054673854815E-4</v>
      </c>
      <c r="F15129" s="3">
        <f t="shared" si="473"/>
        <v>95.856268236242869</v>
      </c>
      <c r="G15129" t="s">
        <v>14473</v>
      </c>
    </row>
    <row r="15130" spans="1:7" x14ac:dyDescent="0.35">
      <c r="A15130" t="s">
        <v>3</v>
      </c>
      <c r="B15130" t="s">
        <v>8</v>
      </c>
      <c r="C15130" t="s">
        <v>1639</v>
      </c>
      <c r="D15130" s="2">
        <v>99222.91</v>
      </c>
      <c r="E15130" s="3">
        <f t="shared" si="472"/>
        <v>4.4911080906994327E-4</v>
      </c>
      <c r="F15130" s="3">
        <f t="shared" si="473"/>
        <v>95.856717347051941</v>
      </c>
      <c r="G15130" t="s">
        <v>14473</v>
      </c>
    </row>
    <row r="15131" spans="1:7" x14ac:dyDescent="0.35">
      <c r="A15131" t="s">
        <v>10</v>
      </c>
      <c r="B15131" t="s">
        <v>20</v>
      </c>
      <c r="C15131" t="s">
        <v>12038</v>
      </c>
      <c r="D15131" s="2">
        <v>99222.46</v>
      </c>
      <c r="E15131" s="3">
        <f t="shared" si="472"/>
        <v>4.4910877224332651E-4</v>
      </c>
      <c r="F15131" s="3">
        <f t="shared" si="473"/>
        <v>95.857166455824185</v>
      </c>
      <c r="G15131" t="s">
        <v>14480</v>
      </c>
    </row>
    <row r="15132" spans="1:7" x14ac:dyDescent="0.35">
      <c r="A15132" t="s">
        <v>10</v>
      </c>
      <c r="B15132" t="s">
        <v>117</v>
      </c>
      <c r="C15132" t="s">
        <v>6246</v>
      </c>
      <c r="D15132" s="2">
        <v>99220.18</v>
      </c>
      <c r="E15132" s="3">
        <f t="shared" si="472"/>
        <v>4.4909845232180148E-4</v>
      </c>
      <c r="F15132" s="3">
        <f t="shared" si="473"/>
        <v>95.857615554276506</v>
      </c>
      <c r="G15132" t="s">
        <v>14473</v>
      </c>
    </row>
    <row r="15133" spans="1:7" x14ac:dyDescent="0.35">
      <c r="A15133" t="s">
        <v>3</v>
      </c>
      <c r="B15133" t="s">
        <v>6</v>
      </c>
      <c r="C15133" t="s">
        <v>8626</v>
      </c>
      <c r="D15133" s="2">
        <v>99212.53</v>
      </c>
      <c r="E15133" s="3">
        <f t="shared" si="472"/>
        <v>4.490638262693164E-4</v>
      </c>
      <c r="F15133" s="3">
        <f t="shared" si="473"/>
        <v>95.858064618102773</v>
      </c>
      <c r="G15133" t="s">
        <v>14480</v>
      </c>
    </row>
    <row r="15134" spans="1:7" x14ac:dyDescent="0.35">
      <c r="A15134" t="s">
        <v>10</v>
      </c>
      <c r="B15134" t="s">
        <v>6</v>
      </c>
      <c r="C15134" t="s">
        <v>2278</v>
      </c>
      <c r="D15134" s="2">
        <v>99195.18</v>
      </c>
      <c r="E15134" s="3">
        <f t="shared" si="472"/>
        <v>4.489852952875365E-4</v>
      </c>
      <c r="F15134" s="3">
        <f t="shared" si="473"/>
        <v>95.858513603398066</v>
      </c>
      <c r="G15134" t="s">
        <v>14480</v>
      </c>
    </row>
    <row r="15135" spans="1:7" x14ac:dyDescent="0.35">
      <c r="A15135" t="s">
        <v>10</v>
      </c>
      <c r="B15135" t="s">
        <v>29</v>
      </c>
      <c r="C15135" t="s">
        <v>423</v>
      </c>
      <c r="D15135" s="2">
        <v>99171.65</v>
      </c>
      <c r="E15135" s="3">
        <f t="shared" si="472"/>
        <v>4.4887879188688614E-4</v>
      </c>
      <c r="F15135" s="3">
        <f t="shared" si="473"/>
        <v>95.858962482189952</v>
      </c>
      <c r="G15135" t="s">
        <v>14473</v>
      </c>
    </row>
    <row r="15136" spans="1:7" x14ac:dyDescent="0.35">
      <c r="A15136" t="s">
        <v>10</v>
      </c>
      <c r="B15136" t="s">
        <v>4302</v>
      </c>
      <c r="C15136" t="s">
        <v>6853</v>
      </c>
      <c r="D15136" s="2">
        <v>99169.76</v>
      </c>
      <c r="E15136" s="3">
        <f t="shared" si="472"/>
        <v>4.488702372150958E-4</v>
      </c>
      <c r="F15136" s="3">
        <f t="shared" si="473"/>
        <v>95.859411352427173</v>
      </c>
      <c r="G15136" t="s">
        <v>14473</v>
      </c>
    </row>
    <row r="15137" spans="1:7" x14ac:dyDescent="0.35">
      <c r="A15137" t="s">
        <v>10</v>
      </c>
      <c r="B15137" t="s">
        <v>122</v>
      </c>
      <c r="C15137" t="s">
        <v>6502</v>
      </c>
      <c r="D15137" s="2">
        <v>99165.79</v>
      </c>
      <c r="E15137" s="3">
        <f t="shared" si="472"/>
        <v>4.488522678780545E-4</v>
      </c>
      <c r="F15137" s="3">
        <f t="shared" si="473"/>
        <v>95.859860204695053</v>
      </c>
      <c r="G15137" t="s">
        <v>14480</v>
      </c>
    </row>
    <row r="15138" spans="1:7" x14ac:dyDescent="0.35">
      <c r="A15138" t="s">
        <v>3</v>
      </c>
      <c r="B15138" t="s">
        <v>9</v>
      </c>
      <c r="C15138" t="s">
        <v>14451</v>
      </c>
      <c r="D15138" s="2">
        <v>99149.4</v>
      </c>
      <c r="E15138" s="3">
        <f t="shared" si="472"/>
        <v>4.4877808212639026E-4</v>
      </c>
      <c r="F15138" s="3">
        <f t="shared" si="473"/>
        <v>95.860308982777184</v>
      </c>
      <c r="G15138" t="s">
        <v>14473</v>
      </c>
    </row>
    <row r="15139" spans="1:7" x14ac:dyDescent="0.35">
      <c r="A15139" t="s">
        <v>10</v>
      </c>
      <c r="B15139" t="s">
        <v>180</v>
      </c>
      <c r="C15139" t="s">
        <v>10841</v>
      </c>
      <c r="D15139" s="2">
        <v>99144.73</v>
      </c>
      <c r="E15139" s="3">
        <f t="shared" si="472"/>
        <v>4.4875694439238956E-4</v>
      </c>
      <c r="F15139" s="3">
        <f t="shared" si="473"/>
        <v>95.860757739721578</v>
      </c>
      <c r="G15139" t="s">
        <v>14480</v>
      </c>
    </row>
    <row r="15140" spans="1:7" x14ac:dyDescent="0.35">
      <c r="A15140" t="s">
        <v>3</v>
      </c>
      <c r="B15140" t="s">
        <v>375</v>
      </c>
      <c r="C15140" t="s">
        <v>10499</v>
      </c>
      <c r="D15140" s="2">
        <v>99141.49</v>
      </c>
      <c r="E15140" s="3">
        <f t="shared" si="472"/>
        <v>4.4874227924074893E-4</v>
      </c>
      <c r="F15140" s="3">
        <f t="shared" si="473"/>
        <v>95.861206482000824</v>
      </c>
      <c r="G15140" t="s">
        <v>14473</v>
      </c>
    </row>
    <row r="15141" spans="1:7" x14ac:dyDescent="0.35">
      <c r="A15141" t="s">
        <v>10</v>
      </c>
      <c r="B15141" t="s">
        <v>29</v>
      </c>
      <c r="C15141" t="s">
        <v>6225</v>
      </c>
      <c r="D15141" s="2">
        <v>99139.68</v>
      </c>
      <c r="E15141" s="3">
        <f t="shared" si="472"/>
        <v>4.4873408667146807E-4</v>
      </c>
      <c r="F15141" s="3">
        <f t="shared" si="473"/>
        <v>95.861655216087499</v>
      </c>
      <c r="G15141" t="s">
        <v>14473</v>
      </c>
    </row>
    <row r="15142" spans="1:7" x14ac:dyDescent="0.35">
      <c r="A15142" t="s">
        <v>3</v>
      </c>
      <c r="B15142" t="s">
        <v>55</v>
      </c>
      <c r="C15142" t="s">
        <v>5477</v>
      </c>
      <c r="D15142" s="2">
        <v>99135.69</v>
      </c>
      <c r="E15142" s="3">
        <f t="shared" si="472"/>
        <v>4.4871602680879937E-4</v>
      </c>
      <c r="F15142" s="3">
        <f t="shared" si="473"/>
        <v>95.862103932114309</v>
      </c>
      <c r="G15142" t="s">
        <v>14473</v>
      </c>
    </row>
    <row r="15143" spans="1:7" x14ac:dyDescent="0.35">
      <c r="A15143" t="s">
        <v>3</v>
      </c>
      <c r="B15143" t="s">
        <v>180</v>
      </c>
      <c r="C15143" t="s">
        <v>12922</v>
      </c>
      <c r="D15143" s="2">
        <v>99135.01</v>
      </c>
      <c r="E15143" s="3">
        <f t="shared" si="472"/>
        <v>4.4871294893746732E-4</v>
      </c>
      <c r="F15143" s="3">
        <f t="shared" si="473"/>
        <v>95.862552645063246</v>
      </c>
      <c r="G15143" t="s">
        <v>14480</v>
      </c>
    </row>
    <row r="15144" spans="1:7" x14ac:dyDescent="0.35">
      <c r="A15144" t="s">
        <v>3</v>
      </c>
      <c r="B15144" t="s">
        <v>9</v>
      </c>
      <c r="C15144" t="s">
        <v>7789</v>
      </c>
      <c r="D15144" s="2">
        <v>99132.74</v>
      </c>
      <c r="E15144" s="3">
        <f t="shared" si="472"/>
        <v>4.4870267427875614E-4</v>
      </c>
      <c r="F15144" s="3">
        <f t="shared" si="473"/>
        <v>95.863001347737523</v>
      </c>
      <c r="G15144" t="s">
        <v>14473</v>
      </c>
    </row>
    <row r="15145" spans="1:7" x14ac:dyDescent="0.35">
      <c r="A15145" t="s">
        <v>3</v>
      </c>
      <c r="B15145" t="s">
        <v>13</v>
      </c>
      <c r="C15145" t="s">
        <v>6351</v>
      </c>
      <c r="D15145" s="2">
        <v>99121.34</v>
      </c>
      <c r="E15145" s="3">
        <f t="shared" si="472"/>
        <v>4.486510746711312E-4</v>
      </c>
      <c r="F15145" s="3">
        <f t="shared" si="473"/>
        <v>95.8634499988122</v>
      </c>
      <c r="G15145" t="s">
        <v>14473</v>
      </c>
    </row>
    <row r="15146" spans="1:7" x14ac:dyDescent="0.35">
      <c r="A15146" t="s">
        <v>3</v>
      </c>
      <c r="B15146" t="s">
        <v>180</v>
      </c>
      <c r="C15146" t="s">
        <v>3057</v>
      </c>
      <c r="D15146" s="2">
        <v>99120</v>
      </c>
      <c r="E15146" s="3">
        <f t="shared" si="472"/>
        <v>4.4864500945409464E-4</v>
      </c>
      <c r="F15146" s="3">
        <f t="shared" si="473"/>
        <v>95.863898643821656</v>
      </c>
      <c r="G15146" t="s">
        <v>14480</v>
      </c>
    </row>
    <row r="15147" spans="1:7" x14ac:dyDescent="0.35">
      <c r="A15147" t="s">
        <v>3</v>
      </c>
      <c r="B15147" t="s">
        <v>8</v>
      </c>
      <c r="C15147" t="s">
        <v>14169</v>
      </c>
      <c r="D15147" s="2">
        <v>99112.07</v>
      </c>
      <c r="E15147" s="3">
        <f t="shared" si="472"/>
        <v>4.4860911604282578E-4</v>
      </c>
      <c r="F15147" s="3">
        <f t="shared" si="473"/>
        <v>95.864347252937705</v>
      </c>
      <c r="G15147" t="s">
        <v>14473</v>
      </c>
    </row>
    <row r="15148" spans="1:7" x14ac:dyDescent="0.35">
      <c r="A15148" t="s">
        <v>3</v>
      </c>
      <c r="B15148" t="s">
        <v>8</v>
      </c>
      <c r="C15148" t="s">
        <v>6886</v>
      </c>
      <c r="D15148" s="2">
        <v>99091</v>
      </c>
      <c r="E15148" s="3">
        <f t="shared" si="472"/>
        <v>4.4851374729434711E-4</v>
      </c>
      <c r="F15148" s="3">
        <f t="shared" si="473"/>
        <v>95.864795766685006</v>
      </c>
      <c r="G15148" t="s">
        <v>14473</v>
      </c>
    </row>
    <row r="15149" spans="1:7" x14ac:dyDescent="0.35">
      <c r="A15149" t="s">
        <v>10</v>
      </c>
      <c r="B15149" t="s">
        <v>23</v>
      </c>
      <c r="C15149" t="s">
        <v>9687</v>
      </c>
      <c r="D15149" s="2">
        <v>99088.61</v>
      </c>
      <c r="E15149" s="3">
        <f t="shared" si="472"/>
        <v>4.4850292948187139E-4</v>
      </c>
      <c r="F15149" s="3">
        <f t="shared" si="473"/>
        <v>95.865244269614493</v>
      </c>
      <c r="G15149" t="s">
        <v>14480</v>
      </c>
    </row>
    <row r="15150" spans="1:7" x14ac:dyDescent="0.35">
      <c r="A15150" t="s">
        <v>3</v>
      </c>
      <c r="B15150" t="s">
        <v>16</v>
      </c>
      <c r="C15150" t="s">
        <v>11041</v>
      </c>
      <c r="D15150" s="2">
        <v>99074.15</v>
      </c>
      <c r="E15150" s="3">
        <f t="shared" si="472"/>
        <v>4.4843747945325248E-4</v>
      </c>
      <c r="F15150" s="3">
        <f t="shared" si="473"/>
        <v>95.865692707093942</v>
      </c>
      <c r="G15150" t="s">
        <v>14473</v>
      </c>
    </row>
    <row r="15151" spans="1:7" x14ac:dyDescent="0.35">
      <c r="A15151" t="s">
        <v>10</v>
      </c>
      <c r="B15151" t="s">
        <v>29</v>
      </c>
      <c r="C15151" t="s">
        <v>7527</v>
      </c>
      <c r="D15151" s="2">
        <v>99067.4</v>
      </c>
      <c r="E15151" s="3">
        <f t="shared" si="472"/>
        <v>4.4840692705400094E-4</v>
      </c>
      <c r="F15151" s="3">
        <f t="shared" si="473"/>
        <v>95.866141114020991</v>
      </c>
      <c r="G15151" t="s">
        <v>14473</v>
      </c>
    </row>
    <row r="15152" spans="1:7" x14ac:dyDescent="0.35">
      <c r="A15152" t="s">
        <v>3</v>
      </c>
      <c r="B15152" t="s">
        <v>4</v>
      </c>
      <c r="C15152" s="7" t="s">
        <v>9309</v>
      </c>
      <c r="D15152" s="2">
        <v>99060.800000000003</v>
      </c>
      <c r="E15152" s="3">
        <f t="shared" si="472"/>
        <v>4.4837705359695502E-4</v>
      </c>
      <c r="F15152" s="3">
        <f t="shared" si="473"/>
        <v>95.866589491074592</v>
      </c>
      <c r="G15152" t="s">
        <v>14480</v>
      </c>
    </row>
    <row r="15153" spans="1:7" x14ac:dyDescent="0.35">
      <c r="A15153" t="s">
        <v>3</v>
      </c>
      <c r="B15153" t="s">
        <v>6</v>
      </c>
      <c r="C15153" t="s">
        <v>1982</v>
      </c>
      <c r="D15153" s="2">
        <v>99060.02</v>
      </c>
      <c r="E15153" s="3">
        <f t="shared" si="472"/>
        <v>4.4837352309748586E-4</v>
      </c>
      <c r="F15153" s="3">
        <f t="shared" si="473"/>
        <v>95.867037864597691</v>
      </c>
      <c r="G15153" t="s">
        <v>14480</v>
      </c>
    </row>
    <row r="15154" spans="1:7" x14ac:dyDescent="0.35">
      <c r="A15154" t="s">
        <v>10</v>
      </c>
      <c r="B15154" t="s">
        <v>9</v>
      </c>
      <c r="C15154" t="s">
        <v>11155</v>
      </c>
      <c r="D15154" s="2">
        <v>99047.03</v>
      </c>
      <c r="E15154" s="3">
        <f t="shared" si="472"/>
        <v>4.4831472670248172E-4</v>
      </c>
      <c r="F15154" s="3">
        <f t="shared" si="473"/>
        <v>95.867486179324388</v>
      </c>
      <c r="G15154" t="s">
        <v>14473</v>
      </c>
    </row>
    <row r="15155" spans="1:7" x14ac:dyDescent="0.35">
      <c r="A15155" t="s">
        <v>10</v>
      </c>
      <c r="B15155" t="s">
        <v>9</v>
      </c>
      <c r="C15155" t="s">
        <v>3791</v>
      </c>
      <c r="D15155" s="2">
        <v>99043.8</v>
      </c>
      <c r="E15155" s="3">
        <f t="shared" si="472"/>
        <v>4.4830010681365471E-4</v>
      </c>
      <c r="F15155" s="3">
        <f t="shared" si="473"/>
        <v>95.867934479431199</v>
      </c>
      <c r="G15155" t="s">
        <v>14480</v>
      </c>
    </row>
    <row r="15156" spans="1:7" x14ac:dyDescent="0.35">
      <c r="A15156" t="s">
        <v>3</v>
      </c>
      <c r="B15156" t="s">
        <v>57</v>
      </c>
      <c r="C15156" t="s">
        <v>8251</v>
      </c>
      <c r="D15156" s="2">
        <v>99043.29</v>
      </c>
      <c r="E15156" s="3">
        <f t="shared" si="472"/>
        <v>4.4829779841015565E-4</v>
      </c>
      <c r="F15156" s="3">
        <f t="shared" si="473"/>
        <v>95.868382777229613</v>
      </c>
      <c r="G15156" t="s">
        <v>14473</v>
      </c>
    </row>
    <row r="15157" spans="1:7" x14ac:dyDescent="0.35">
      <c r="A15157" t="s">
        <v>3</v>
      </c>
      <c r="B15157" t="s">
        <v>9</v>
      </c>
      <c r="C15157" t="s">
        <v>4279</v>
      </c>
      <c r="D15157" s="2">
        <v>99026.27</v>
      </c>
      <c r="E15157" s="3">
        <f t="shared" si="472"/>
        <v>4.4822076110122809E-4</v>
      </c>
      <c r="F15157" s="3">
        <f t="shared" si="473"/>
        <v>95.868830997990713</v>
      </c>
      <c r="G15157" t="s">
        <v>14473</v>
      </c>
    </row>
    <row r="15158" spans="1:7" x14ac:dyDescent="0.35">
      <c r="A15158" t="s">
        <v>3</v>
      </c>
      <c r="B15158" t="s">
        <v>38</v>
      </c>
      <c r="C15158" t="s">
        <v>13610</v>
      </c>
      <c r="D15158" s="2">
        <v>99017.45</v>
      </c>
      <c r="E15158" s="3">
        <f t="shared" si="472"/>
        <v>4.4818083929953933E-4</v>
      </c>
      <c r="F15158" s="3">
        <f t="shared" si="473"/>
        <v>95.869279178830013</v>
      </c>
      <c r="G15158" t="s">
        <v>14480</v>
      </c>
    </row>
    <row r="15159" spans="1:7" x14ac:dyDescent="0.35">
      <c r="A15159" t="s">
        <v>10</v>
      </c>
      <c r="B15159" t="s">
        <v>32</v>
      </c>
      <c r="C15159" s="8" t="s">
        <v>13758</v>
      </c>
      <c r="D15159" s="2">
        <v>99009.51</v>
      </c>
      <c r="E15159" s="3">
        <f t="shared" si="472"/>
        <v>4.4814490062545674E-4</v>
      </c>
      <c r="F15159" s="3">
        <f t="shared" si="473"/>
        <v>95.869727323730643</v>
      </c>
      <c r="G15159" t="s">
        <v>14480</v>
      </c>
    </row>
    <row r="15160" spans="1:7" x14ac:dyDescent="0.35">
      <c r="A15160" t="s">
        <v>3</v>
      </c>
      <c r="B15160" t="s">
        <v>139</v>
      </c>
      <c r="C15160" s="7" t="s">
        <v>10089</v>
      </c>
      <c r="D15160" s="2">
        <v>99002.45</v>
      </c>
      <c r="E15160" s="3">
        <f t="shared" si="472"/>
        <v>4.4811294507898032E-4</v>
      </c>
      <c r="F15160" s="3">
        <f t="shared" si="473"/>
        <v>95.870175436675723</v>
      </c>
      <c r="G15160" t="s">
        <v>14480</v>
      </c>
    </row>
    <row r="15161" spans="1:7" x14ac:dyDescent="0.35">
      <c r="A15161" t="s">
        <v>10</v>
      </c>
      <c r="B15161" t="s">
        <v>329</v>
      </c>
      <c r="C15161" t="s">
        <v>2034</v>
      </c>
      <c r="D15161" s="2">
        <v>99000</v>
      </c>
      <c r="E15161" s="3">
        <f t="shared" si="472"/>
        <v>4.4810185568962236E-4</v>
      </c>
      <c r="F15161" s="3">
        <f t="shared" si="473"/>
        <v>95.870623538531419</v>
      </c>
      <c r="G15161" t="s">
        <v>14480</v>
      </c>
    </row>
    <row r="15162" spans="1:7" x14ac:dyDescent="0.35">
      <c r="A15162" t="s">
        <v>3</v>
      </c>
      <c r="B15162" t="s">
        <v>37</v>
      </c>
      <c r="C15162" t="s">
        <v>5437</v>
      </c>
      <c r="D15162" s="2">
        <v>99000</v>
      </c>
      <c r="E15162" s="3">
        <f t="shared" si="472"/>
        <v>4.4810185568962236E-4</v>
      </c>
      <c r="F15162" s="3">
        <f t="shared" si="473"/>
        <v>95.871071640387115</v>
      </c>
      <c r="G15162" t="s">
        <v>14473</v>
      </c>
    </row>
    <row r="15163" spans="1:7" x14ac:dyDescent="0.35">
      <c r="A15163" t="s">
        <v>10</v>
      </c>
      <c r="B15163" t="s">
        <v>9</v>
      </c>
      <c r="C15163" t="s">
        <v>12593</v>
      </c>
      <c r="D15163" s="2">
        <v>99000</v>
      </c>
      <c r="E15163" s="3">
        <f t="shared" si="472"/>
        <v>4.4810185568962236E-4</v>
      </c>
      <c r="F15163" s="3">
        <f t="shared" si="473"/>
        <v>95.87151974224281</v>
      </c>
      <c r="G15163" t="s">
        <v>14473</v>
      </c>
    </row>
    <row r="15164" spans="1:7" x14ac:dyDescent="0.35">
      <c r="A15164" t="s">
        <v>10</v>
      </c>
      <c r="B15164" t="s">
        <v>6</v>
      </c>
      <c r="C15164" t="s">
        <v>3867</v>
      </c>
      <c r="D15164" s="2">
        <v>98995.199999999997</v>
      </c>
      <c r="E15164" s="3">
        <f t="shared" si="472"/>
        <v>4.4808012953904345E-4</v>
      </c>
      <c r="F15164" s="3">
        <f t="shared" si="473"/>
        <v>95.871967822372355</v>
      </c>
      <c r="G15164" t="s">
        <v>14480</v>
      </c>
    </row>
    <row r="15165" spans="1:7" x14ac:dyDescent="0.35">
      <c r="A15165" t="s">
        <v>3</v>
      </c>
      <c r="B15165" t="s">
        <v>6</v>
      </c>
      <c r="C15165" t="s">
        <v>5768</v>
      </c>
      <c r="D15165" s="2">
        <v>98990.5</v>
      </c>
      <c r="E15165" s="3">
        <f t="shared" si="472"/>
        <v>4.4805885601660161E-4</v>
      </c>
      <c r="F15165" s="3">
        <f t="shared" si="473"/>
        <v>95.872415881228378</v>
      </c>
      <c r="G15165" t="s">
        <v>14473</v>
      </c>
    </row>
    <row r="15166" spans="1:7" x14ac:dyDescent="0.35">
      <c r="A15166" t="s">
        <v>10</v>
      </c>
      <c r="B15166" t="s">
        <v>4457</v>
      </c>
      <c r="C15166" t="s">
        <v>2826</v>
      </c>
      <c r="D15166" s="2">
        <v>98976.88</v>
      </c>
      <c r="E15166" s="3">
        <f t="shared" si="472"/>
        <v>4.4799720806433399E-4</v>
      </c>
      <c r="F15166" s="3">
        <f t="shared" si="473"/>
        <v>95.872863878436448</v>
      </c>
      <c r="G15166" t="s">
        <v>14473</v>
      </c>
    </row>
    <row r="15167" spans="1:7" x14ac:dyDescent="0.35">
      <c r="A15167" t="s">
        <v>3</v>
      </c>
      <c r="B15167" t="s">
        <v>9</v>
      </c>
      <c r="C15167" t="s">
        <v>12165</v>
      </c>
      <c r="D15167" s="2">
        <v>98960.4</v>
      </c>
      <c r="E15167" s="3">
        <f t="shared" si="472"/>
        <v>4.4792261494734642E-4</v>
      </c>
      <c r="F15167" s="3">
        <f t="shared" si="473"/>
        <v>95.8733118010514</v>
      </c>
      <c r="G15167" t="s">
        <v>14480</v>
      </c>
    </row>
    <row r="15168" spans="1:7" x14ac:dyDescent="0.35">
      <c r="A15168" t="s">
        <v>10</v>
      </c>
      <c r="B15168" t="s">
        <v>8</v>
      </c>
      <c r="C15168" t="s">
        <v>4807</v>
      </c>
      <c r="D15168" s="2">
        <v>98959.09</v>
      </c>
      <c r="E15168" s="3">
        <f t="shared" si="472"/>
        <v>4.47916685518751E-4</v>
      </c>
      <c r="F15168" s="3">
        <f t="shared" si="473"/>
        <v>95.873759717736917</v>
      </c>
      <c r="G15168" t="s">
        <v>14473</v>
      </c>
    </row>
    <row r="15169" spans="1:7" x14ac:dyDescent="0.35">
      <c r="A15169" t="s">
        <v>10</v>
      </c>
      <c r="B15169" t="s">
        <v>9</v>
      </c>
      <c r="C15169" s="8" t="s">
        <v>3239</v>
      </c>
      <c r="D15169" s="2">
        <v>98950.68</v>
      </c>
      <c r="E15169" s="3">
        <f t="shared" si="472"/>
        <v>4.4787861949242423E-4</v>
      </c>
      <c r="F15169" s="3">
        <f t="shared" si="473"/>
        <v>95.874207596356413</v>
      </c>
      <c r="G15169" t="s">
        <v>14480</v>
      </c>
    </row>
    <row r="15170" spans="1:7" x14ac:dyDescent="0.35">
      <c r="A15170" t="s">
        <v>10</v>
      </c>
      <c r="B15170" t="s">
        <v>23</v>
      </c>
      <c r="C15170" t="s">
        <v>2806</v>
      </c>
      <c r="D15170" s="2">
        <v>98938.08</v>
      </c>
      <c r="E15170" s="3">
        <f t="shared" si="472"/>
        <v>4.4782158834715463E-4</v>
      </c>
      <c r="F15170" s="3">
        <f t="shared" si="473"/>
        <v>95.874655417944766</v>
      </c>
      <c r="G15170" t="s">
        <v>14473</v>
      </c>
    </row>
    <row r="15171" spans="1:7" x14ac:dyDescent="0.35">
      <c r="A15171" t="s">
        <v>10</v>
      </c>
      <c r="B15171" t="s">
        <v>36</v>
      </c>
      <c r="C15171" t="s">
        <v>4827</v>
      </c>
      <c r="D15171" s="2">
        <v>98927.7</v>
      </c>
      <c r="E15171" s="3">
        <f t="shared" ref="E15171:E15234" si="474">(D15171/$D$29638)*100</f>
        <v>4.4777460554652781E-4</v>
      </c>
      <c r="F15171" s="3">
        <f t="shared" si="473"/>
        <v>95.875103192550313</v>
      </c>
      <c r="G15171" t="s">
        <v>14473</v>
      </c>
    </row>
    <row r="15172" spans="1:7" x14ac:dyDescent="0.35">
      <c r="A15172" t="s">
        <v>10</v>
      </c>
      <c r="B15172" t="s">
        <v>6</v>
      </c>
      <c r="C15172" s="7" t="s">
        <v>2000</v>
      </c>
      <c r="D15172" s="2">
        <v>98903.08</v>
      </c>
      <c r="E15172" s="3">
        <f t="shared" si="474"/>
        <v>4.4766316849918357E-4</v>
      </c>
      <c r="F15172" s="3">
        <f t="shared" ref="F15172:F15235" si="475">E15172+F15171</f>
        <v>95.875550855718814</v>
      </c>
      <c r="G15172" t="s">
        <v>14480</v>
      </c>
    </row>
    <row r="15173" spans="1:7" x14ac:dyDescent="0.35">
      <c r="A15173" t="s">
        <v>3</v>
      </c>
      <c r="B15173" t="s">
        <v>57</v>
      </c>
      <c r="C15173" t="s">
        <v>6888</v>
      </c>
      <c r="D15173" s="2">
        <v>98885.94</v>
      </c>
      <c r="E15173" s="3">
        <f t="shared" si="474"/>
        <v>4.4758558803649143E-4</v>
      </c>
      <c r="F15173" s="3">
        <f t="shared" si="475"/>
        <v>95.875998441306848</v>
      </c>
      <c r="G15173" t="s">
        <v>14480</v>
      </c>
    </row>
    <row r="15174" spans="1:7" x14ac:dyDescent="0.35">
      <c r="A15174" t="s">
        <v>10</v>
      </c>
      <c r="B15174" t="s">
        <v>18</v>
      </c>
      <c r="C15174" t="s">
        <v>7256</v>
      </c>
      <c r="D15174" s="2">
        <v>98878.36</v>
      </c>
      <c r="E15174" s="3">
        <f t="shared" si="474"/>
        <v>4.4755127882370227E-4</v>
      </c>
      <c r="F15174" s="3">
        <f t="shared" si="475"/>
        <v>95.876445992585673</v>
      </c>
      <c r="G15174" t="s">
        <v>14473</v>
      </c>
    </row>
    <row r="15175" spans="1:7" x14ac:dyDescent="0.35">
      <c r="A15175" t="s">
        <v>10</v>
      </c>
      <c r="B15175" t="s">
        <v>8</v>
      </c>
      <c r="C15175" t="s">
        <v>5515</v>
      </c>
      <c r="D15175" s="2">
        <v>98866.64</v>
      </c>
      <c r="E15175" s="3">
        <f t="shared" si="474"/>
        <v>4.4749823080603884E-4</v>
      </c>
      <c r="F15175" s="3">
        <f t="shared" si="475"/>
        <v>95.876893490816485</v>
      </c>
      <c r="G15175" t="s">
        <v>14473</v>
      </c>
    </row>
    <row r="15176" spans="1:7" x14ac:dyDescent="0.35">
      <c r="A15176" t="s">
        <v>10</v>
      </c>
      <c r="B15176" t="s">
        <v>218</v>
      </c>
      <c r="C15176" t="s">
        <v>1351</v>
      </c>
      <c r="D15176" s="2">
        <v>98861.45</v>
      </c>
      <c r="E15176" s="3">
        <f t="shared" si="474"/>
        <v>4.474747394057254E-4</v>
      </c>
      <c r="F15176" s="3">
        <f t="shared" si="475"/>
        <v>95.877340965555888</v>
      </c>
      <c r="G15176" t="s">
        <v>14473</v>
      </c>
    </row>
    <row r="15177" spans="1:7" x14ac:dyDescent="0.35">
      <c r="A15177" t="s">
        <v>3</v>
      </c>
      <c r="B15177" t="s">
        <v>8</v>
      </c>
      <c r="C15177" t="s">
        <v>2962</v>
      </c>
      <c r="D15177" s="2">
        <v>98859.26</v>
      </c>
      <c r="E15177" s="3">
        <f t="shared" si="474"/>
        <v>4.4746482684952376E-4</v>
      </c>
      <c r="F15177" s="3">
        <f t="shared" si="475"/>
        <v>95.877788430382736</v>
      </c>
      <c r="G15177" t="s">
        <v>14473</v>
      </c>
    </row>
    <row r="15178" spans="1:7" x14ac:dyDescent="0.35">
      <c r="A15178" t="s">
        <v>10</v>
      </c>
      <c r="B15178" t="s">
        <v>55</v>
      </c>
      <c r="C15178" s="13" t="s">
        <v>1819</v>
      </c>
      <c r="D15178" s="2">
        <v>98845.8</v>
      </c>
      <c r="E15178" s="3">
        <f t="shared" si="474"/>
        <v>4.474039031022755E-4</v>
      </c>
      <c r="F15178" s="3">
        <f t="shared" si="475"/>
        <v>95.878235834285832</v>
      </c>
      <c r="G15178" t="s">
        <v>14480</v>
      </c>
    </row>
    <row r="15179" spans="1:7" x14ac:dyDescent="0.35">
      <c r="A15179" t="s">
        <v>10</v>
      </c>
      <c r="B15179" t="s">
        <v>6</v>
      </c>
      <c r="C15179" t="s">
        <v>9025</v>
      </c>
      <c r="D15179" s="2">
        <v>98835</v>
      </c>
      <c r="E15179" s="3">
        <f t="shared" si="474"/>
        <v>4.4735501926347295E-4</v>
      </c>
      <c r="F15179" s="3">
        <f t="shared" si="475"/>
        <v>95.878683189305093</v>
      </c>
      <c r="G15179" t="s">
        <v>14473</v>
      </c>
    </row>
    <row r="15180" spans="1:7" x14ac:dyDescent="0.35">
      <c r="A15180" t="s">
        <v>10</v>
      </c>
      <c r="B15180" t="s">
        <v>13</v>
      </c>
      <c r="C15180" t="s">
        <v>5835</v>
      </c>
      <c r="D15180" s="2">
        <v>98818.69</v>
      </c>
      <c r="E15180" s="3">
        <f t="shared" si="474"/>
        <v>4.4728119561431847E-4</v>
      </c>
      <c r="F15180" s="3">
        <f t="shared" si="475"/>
        <v>95.879130470500712</v>
      </c>
      <c r="G15180" t="s">
        <v>14473</v>
      </c>
    </row>
    <row r="15181" spans="1:7" x14ac:dyDescent="0.35">
      <c r="A15181" t="s">
        <v>10</v>
      </c>
      <c r="B15181" t="s">
        <v>9</v>
      </c>
      <c r="C15181" t="s">
        <v>10888</v>
      </c>
      <c r="D15181" s="2">
        <v>98797.1</v>
      </c>
      <c r="E15181" s="3">
        <f t="shared" si="474"/>
        <v>4.4718347319952712E-4</v>
      </c>
      <c r="F15181" s="3">
        <f t="shared" si="475"/>
        <v>95.879577653973911</v>
      </c>
      <c r="G15181" t="s">
        <v>14473</v>
      </c>
    </row>
    <row r="15182" spans="1:7" x14ac:dyDescent="0.35">
      <c r="A15182" t="s">
        <v>10</v>
      </c>
      <c r="B15182" t="s">
        <v>9</v>
      </c>
      <c r="C15182" t="s">
        <v>8400</v>
      </c>
      <c r="D15182" s="2">
        <v>98794.84</v>
      </c>
      <c r="E15182" s="3">
        <f t="shared" si="474"/>
        <v>4.4717324380362956E-4</v>
      </c>
      <c r="F15182" s="3">
        <f t="shared" si="475"/>
        <v>95.88002482721771</v>
      </c>
      <c r="G15182" t="s">
        <v>14480</v>
      </c>
    </row>
    <row r="15183" spans="1:7" x14ac:dyDescent="0.35">
      <c r="A15183" t="s">
        <v>3</v>
      </c>
      <c r="B15183" t="s">
        <v>18</v>
      </c>
      <c r="C15183" t="s">
        <v>3562</v>
      </c>
      <c r="D15183" s="2">
        <v>98792.76</v>
      </c>
      <c r="E15183" s="3">
        <f t="shared" si="474"/>
        <v>4.4716382913837871E-4</v>
      </c>
      <c r="F15183" s="3">
        <f t="shared" si="475"/>
        <v>95.880471991046846</v>
      </c>
      <c r="G15183" t="s">
        <v>14473</v>
      </c>
    </row>
    <row r="15184" spans="1:7" x14ac:dyDescent="0.35">
      <c r="A15184" t="s">
        <v>3</v>
      </c>
      <c r="B15184" t="s">
        <v>9</v>
      </c>
      <c r="C15184" s="8" t="s">
        <v>12923</v>
      </c>
      <c r="D15184" s="2">
        <v>98788.31</v>
      </c>
      <c r="E15184" s="3">
        <f t="shared" si="474"/>
        <v>4.471436871862795E-4</v>
      </c>
      <c r="F15184" s="3">
        <f t="shared" si="475"/>
        <v>95.880919134734029</v>
      </c>
      <c r="G15184" t="s">
        <v>14480</v>
      </c>
    </row>
    <row r="15185" spans="1:7" x14ac:dyDescent="0.35">
      <c r="A15185" t="s">
        <v>10</v>
      </c>
      <c r="B15185" t="s">
        <v>6</v>
      </c>
      <c r="C15185" t="s">
        <v>8083</v>
      </c>
      <c r="D15185" s="2">
        <v>98787.11</v>
      </c>
      <c r="E15185" s="3">
        <f t="shared" si="474"/>
        <v>4.4713825564863483E-4</v>
      </c>
      <c r="F15185" s="3">
        <f t="shared" si="475"/>
        <v>95.881366272989681</v>
      </c>
      <c r="G15185" t="s">
        <v>14473</v>
      </c>
    </row>
    <row r="15186" spans="1:7" x14ac:dyDescent="0.35">
      <c r="A15186" t="s">
        <v>10</v>
      </c>
      <c r="B15186" t="s">
        <v>28</v>
      </c>
      <c r="C15186" t="s">
        <v>11890</v>
      </c>
      <c r="D15186" s="2">
        <v>98787.07</v>
      </c>
      <c r="E15186" s="3">
        <f t="shared" si="474"/>
        <v>4.4713807459738006E-4</v>
      </c>
      <c r="F15186" s="3">
        <f t="shared" si="475"/>
        <v>95.881813411064272</v>
      </c>
      <c r="G15186" t="s">
        <v>14473</v>
      </c>
    </row>
    <row r="15187" spans="1:7" x14ac:dyDescent="0.35">
      <c r="A15187" t="s">
        <v>10</v>
      </c>
      <c r="B15187" t="s">
        <v>9</v>
      </c>
      <c r="C15187" t="s">
        <v>2523</v>
      </c>
      <c r="D15187" s="2">
        <v>98765.02</v>
      </c>
      <c r="E15187" s="3">
        <f t="shared" si="474"/>
        <v>4.470382700931582E-4</v>
      </c>
      <c r="F15187" s="3">
        <f t="shared" si="475"/>
        <v>95.882260449334368</v>
      </c>
      <c r="G15187" t="s">
        <v>14473</v>
      </c>
    </row>
    <row r="15188" spans="1:7" x14ac:dyDescent="0.35">
      <c r="A15188" t="s">
        <v>10</v>
      </c>
      <c r="B15188" t="s">
        <v>15</v>
      </c>
      <c r="C15188" t="s">
        <v>1075</v>
      </c>
      <c r="D15188" s="2">
        <v>98760.5</v>
      </c>
      <c r="E15188" s="3">
        <f t="shared" si="474"/>
        <v>4.4701781130136308E-4</v>
      </c>
      <c r="F15188" s="3">
        <f t="shared" si="475"/>
        <v>95.882707467145664</v>
      </c>
      <c r="G15188" t="s">
        <v>14473</v>
      </c>
    </row>
    <row r="15189" spans="1:7" x14ac:dyDescent="0.35">
      <c r="A15189" t="s">
        <v>3</v>
      </c>
      <c r="B15189" t="s">
        <v>6</v>
      </c>
      <c r="C15189" t="s">
        <v>10164</v>
      </c>
      <c r="D15189" s="2">
        <v>98758.2</v>
      </c>
      <c r="E15189" s="3">
        <f t="shared" si="474"/>
        <v>4.4700740085421074E-4</v>
      </c>
      <c r="F15189" s="3">
        <f t="shared" si="475"/>
        <v>95.883154474546515</v>
      </c>
      <c r="G15189" t="s">
        <v>14480</v>
      </c>
    </row>
    <row r="15190" spans="1:7" x14ac:dyDescent="0.35">
      <c r="A15190" t="s">
        <v>10</v>
      </c>
      <c r="B15190" t="s">
        <v>79</v>
      </c>
      <c r="C15190" t="s">
        <v>2606</v>
      </c>
      <c r="D15190" s="2">
        <v>98752.35</v>
      </c>
      <c r="E15190" s="3">
        <f t="shared" si="474"/>
        <v>4.4698092210819268E-4</v>
      </c>
      <c r="F15190" s="3">
        <f t="shared" si="475"/>
        <v>95.883601455468622</v>
      </c>
      <c r="G15190" t="s">
        <v>14480</v>
      </c>
    </row>
    <row r="15191" spans="1:7" x14ac:dyDescent="0.35">
      <c r="A15191" t="s">
        <v>3</v>
      </c>
      <c r="B15191" t="s">
        <v>29</v>
      </c>
      <c r="C15191" t="s">
        <v>11777</v>
      </c>
      <c r="D15191" s="2">
        <v>98746.15</v>
      </c>
      <c r="E15191" s="3">
        <f t="shared" si="474"/>
        <v>4.4695285916369497E-4</v>
      </c>
      <c r="F15191" s="3">
        <f t="shared" si="475"/>
        <v>95.884048408327786</v>
      </c>
      <c r="G15191" t="s">
        <v>14473</v>
      </c>
    </row>
    <row r="15192" spans="1:7" x14ac:dyDescent="0.35">
      <c r="A15192" t="s">
        <v>3</v>
      </c>
      <c r="B15192" t="s">
        <v>9</v>
      </c>
      <c r="C15192" t="s">
        <v>12143</v>
      </c>
      <c r="D15192" s="2">
        <v>98737.53</v>
      </c>
      <c r="E15192" s="3">
        <f t="shared" si="474"/>
        <v>4.4691384261828039E-4</v>
      </c>
      <c r="F15192" s="3">
        <f t="shared" si="475"/>
        <v>95.884495322170409</v>
      </c>
      <c r="G15192" t="s">
        <v>14480</v>
      </c>
    </row>
    <row r="15193" spans="1:7" x14ac:dyDescent="0.35">
      <c r="A15193" t="s">
        <v>10</v>
      </c>
      <c r="B15193" t="s">
        <v>28</v>
      </c>
      <c r="C15193" t="s">
        <v>319</v>
      </c>
      <c r="D15193" s="2">
        <v>98726.14</v>
      </c>
      <c r="E15193" s="3">
        <f t="shared" si="474"/>
        <v>4.4686228827346924E-4</v>
      </c>
      <c r="F15193" s="3">
        <f t="shared" si="475"/>
        <v>95.88494218445868</v>
      </c>
      <c r="G15193" t="s">
        <v>14473</v>
      </c>
    </row>
    <row r="15194" spans="1:7" x14ac:dyDescent="0.35">
      <c r="A15194" t="s">
        <v>10</v>
      </c>
      <c r="B15194" t="s">
        <v>6</v>
      </c>
      <c r="C15194" t="s">
        <v>560</v>
      </c>
      <c r="D15194" s="2">
        <v>98722</v>
      </c>
      <c r="E15194" s="3">
        <f t="shared" si="474"/>
        <v>4.4684354946859491E-4</v>
      </c>
      <c r="F15194" s="3">
        <f t="shared" si="475"/>
        <v>95.885389028008149</v>
      </c>
      <c r="G15194" t="s">
        <v>14473</v>
      </c>
    </row>
    <row r="15195" spans="1:7" x14ac:dyDescent="0.35">
      <c r="A15195" t="s">
        <v>3</v>
      </c>
      <c r="B15195" t="s">
        <v>22</v>
      </c>
      <c r="C15195" s="8" t="s">
        <v>679</v>
      </c>
      <c r="D15195" s="2">
        <v>98707.6</v>
      </c>
      <c r="E15195" s="3">
        <f t="shared" si="474"/>
        <v>4.4677837101685829E-4</v>
      </c>
      <c r="F15195" s="3">
        <f t="shared" si="475"/>
        <v>95.885835806379163</v>
      </c>
      <c r="G15195" t="s">
        <v>14480</v>
      </c>
    </row>
    <row r="15196" spans="1:7" x14ac:dyDescent="0.35">
      <c r="A15196" t="s">
        <v>3</v>
      </c>
      <c r="B15196" t="s">
        <v>180</v>
      </c>
      <c r="C15196" t="s">
        <v>3838</v>
      </c>
      <c r="D15196" s="2">
        <v>98704.59</v>
      </c>
      <c r="E15196" s="3">
        <f t="shared" si="474"/>
        <v>4.4676474690993266E-4</v>
      </c>
      <c r="F15196" s="3">
        <f t="shared" si="475"/>
        <v>95.886282571126074</v>
      </c>
      <c r="G15196" t="s">
        <v>14480</v>
      </c>
    </row>
    <row r="15197" spans="1:7" x14ac:dyDescent="0.35">
      <c r="A15197" t="s">
        <v>3</v>
      </c>
      <c r="B15197" t="s">
        <v>27</v>
      </c>
      <c r="C15197" t="s">
        <v>3739</v>
      </c>
      <c r="D15197" s="2">
        <v>98701.05</v>
      </c>
      <c r="E15197" s="3">
        <f t="shared" si="474"/>
        <v>4.4674872387388083E-4</v>
      </c>
      <c r="F15197" s="3">
        <f t="shared" si="475"/>
        <v>95.886729319849948</v>
      </c>
      <c r="G15197" t="s">
        <v>14480</v>
      </c>
    </row>
    <row r="15198" spans="1:7" x14ac:dyDescent="0.35">
      <c r="A15198" t="s">
        <v>10</v>
      </c>
      <c r="B15198" t="s">
        <v>9</v>
      </c>
      <c r="C15198" t="s">
        <v>5937</v>
      </c>
      <c r="D15198" s="2">
        <v>98697.03</v>
      </c>
      <c r="E15198" s="3">
        <f t="shared" si="474"/>
        <v>4.4673052822277097E-4</v>
      </c>
      <c r="F15198" s="3">
        <f t="shared" si="475"/>
        <v>95.887176050378173</v>
      </c>
      <c r="G15198" t="s">
        <v>14480</v>
      </c>
    </row>
    <row r="15199" spans="1:7" x14ac:dyDescent="0.35">
      <c r="A15199" t="s">
        <v>10</v>
      </c>
      <c r="B15199" t="s">
        <v>18</v>
      </c>
      <c r="C15199" s="8" t="s">
        <v>2784</v>
      </c>
      <c r="D15199" s="2">
        <v>98695.32</v>
      </c>
      <c r="E15199" s="3">
        <f t="shared" si="474"/>
        <v>4.4672278828162724E-4</v>
      </c>
      <c r="F15199" s="3">
        <f t="shared" si="475"/>
        <v>95.887622773166456</v>
      </c>
      <c r="G15199" t="s">
        <v>14480</v>
      </c>
    </row>
    <row r="15200" spans="1:7" x14ac:dyDescent="0.35">
      <c r="A15200" t="s">
        <v>10</v>
      </c>
      <c r="B15200" t="s">
        <v>6</v>
      </c>
      <c r="C15200" t="s">
        <v>12551</v>
      </c>
      <c r="D15200" s="2">
        <v>98662.71</v>
      </c>
      <c r="E15200" s="3">
        <f t="shared" si="474"/>
        <v>4.4657518624613191E-4</v>
      </c>
      <c r="F15200" s="3">
        <f t="shared" si="475"/>
        <v>95.888069348352701</v>
      </c>
      <c r="G15200" t="s">
        <v>14480</v>
      </c>
    </row>
    <row r="15201" spans="1:7" x14ac:dyDescent="0.35">
      <c r="A15201" t="s">
        <v>3</v>
      </c>
      <c r="B15201" t="s">
        <v>948</v>
      </c>
      <c r="C15201" t="s">
        <v>3626</v>
      </c>
      <c r="D15201" s="2">
        <v>98662.62</v>
      </c>
      <c r="E15201" s="3">
        <f t="shared" si="474"/>
        <v>4.4657477888080852E-4</v>
      </c>
      <c r="F15201" s="3">
        <f t="shared" si="475"/>
        <v>95.888515923131578</v>
      </c>
      <c r="G15201" t="s">
        <v>14473</v>
      </c>
    </row>
    <row r="15202" spans="1:7" x14ac:dyDescent="0.35">
      <c r="A15202" t="s">
        <v>3</v>
      </c>
      <c r="B15202" t="s">
        <v>28</v>
      </c>
      <c r="C15202" t="s">
        <v>7665</v>
      </c>
      <c r="D15202" s="2">
        <v>98658.49</v>
      </c>
      <c r="E15202" s="3">
        <f t="shared" si="474"/>
        <v>4.4655608533874798E-4</v>
      </c>
      <c r="F15202" s="3">
        <f t="shared" si="475"/>
        <v>95.888962479216914</v>
      </c>
      <c r="G15202" t="s">
        <v>14480</v>
      </c>
    </row>
    <row r="15203" spans="1:7" x14ac:dyDescent="0.35">
      <c r="A15203" t="s">
        <v>3</v>
      </c>
      <c r="B15203" t="s">
        <v>11</v>
      </c>
      <c r="C15203" t="s">
        <v>12330</v>
      </c>
      <c r="D15203" s="2">
        <v>98657.15</v>
      </c>
      <c r="E15203" s="3">
        <f t="shared" si="474"/>
        <v>4.465500201217113E-4</v>
      </c>
      <c r="F15203" s="3">
        <f t="shared" si="475"/>
        <v>95.889409029237029</v>
      </c>
      <c r="G15203" t="s">
        <v>14473</v>
      </c>
    </row>
    <row r="15204" spans="1:7" x14ac:dyDescent="0.35">
      <c r="A15204" t="s">
        <v>10</v>
      </c>
      <c r="B15204" t="s">
        <v>9</v>
      </c>
      <c r="C15204" s="8" t="s">
        <v>12923</v>
      </c>
      <c r="D15204" s="2">
        <v>98653.51</v>
      </c>
      <c r="E15204" s="3">
        <f t="shared" si="474"/>
        <v>4.465335444575223E-4</v>
      </c>
      <c r="F15204" s="3">
        <f t="shared" si="475"/>
        <v>95.889855562781491</v>
      </c>
      <c r="G15204" t="s">
        <v>14480</v>
      </c>
    </row>
    <row r="15205" spans="1:7" x14ac:dyDescent="0.35">
      <c r="A15205" t="s">
        <v>3</v>
      </c>
      <c r="B15205" t="s">
        <v>1873</v>
      </c>
      <c r="C15205" t="s">
        <v>10374</v>
      </c>
      <c r="D15205" s="2">
        <v>98649.54</v>
      </c>
      <c r="E15205" s="3">
        <f t="shared" si="474"/>
        <v>4.46515575120481E-4</v>
      </c>
      <c r="F15205" s="3">
        <f t="shared" si="475"/>
        <v>95.890302078356612</v>
      </c>
      <c r="G15205" t="s">
        <v>14473</v>
      </c>
    </row>
    <row r="15206" spans="1:7" x14ac:dyDescent="0.35">
      <c r="A15206" t="s">
        <v>10</v>
      </c>
      <c r="B15206" t="s">
        <v>40</v>
      </c>
      <c r="C15206" t="s">
        <v>4719</v>
      </c>
      <c r="D15206" s="2">
        <v>98646.720000000001</v>
      </c>
      <c r="E15206" s="3">
        <f t="shared" si="474"/>
        <v>4.4650281100701598E-4</v>
      </c>
      <c r="F15206" s="3">
        <f t="shared" si="475"/>
        <v>95.890748581167614</v>
      </c>
      <c r="G15206" t="s">
        <v>14473</v>
      </c>
    </row>
    <row r="15207" spans="1:7" x14ac:dyDescent="0.35">
      <c r="A15207" t="s">
        <v>10</v>
      </c>
      <c r="B15207" t="s">
        <v>9</v>
      </c>
      <c r="C15207" t="s">
        <v>8638</v>
      </c>
      <c r="D15207" s="2">
        <v>98637.82</v>
      </c>
      <c r="E15207" s="3">
        <f t="shared" si="474"/>
        <v>4.4646252710281767E-4</v>
      </c>
      <c r="F15207" s="3">
        <f t="shared" si="475"/>
        <v>95.891195043694722</v>
      </c>
      <c r="G15207" t="s">
        <v>14480</v>
      </c>
    </row>
    <row r="15208" spans="1:7" x14ac:dyDescent="0.35">
      <c r="A15208" t="s">
        <v>10</v>
      </c>
      <c r="B15208" t="s">
        <v>117</v>
      </c>
      <c r="C15208" t="s">
        <v>7649</v>
      </c>
      <c r="D15208" s="2">
        <v>98637.2</v>
      </c>
      <c r="E15208" s="3">
        <f t="shared" si="474"/>
        <v>4.4645972080836782E-4</v>
      </c>
      <c r="F15208" s="3">
        <f t="shared" si="475"/>
        <v>95.891641503415528</v>
      </c>
      <c r="G15208" t="s">
        <v>14473</v>
      </c>
    </row>
    <row r="15209" spans="1:7" x14ac:dyDescent="0.35">
      <c r="A15209" t="s">
        <v>3</v>
      </c>
      <c r="B15209" t="s">
        <v>6</v>
      </c>
      <c r="C15209" t="s">
        <v>674</v>
      </c>
      <c r="D15209" s="2">
        <v>98622.95</v>
      </c>
      <c r="E15209" s="3">
        <f t="shared" si="474"/>
        <v>4.4639522129883677E-4</v>
      </c>
      <c r="F15209" s="3">
        <f t="shared" si="475"/>
        <v>95.892087898636831</v>
      </c>
      <c r="G15209" t="s">
        <v>14473</v>
      </c>
    </row>
    <row r="15210" spans="1:7" x14ac:dyDescent="0.35">
      <c r="A15210" t="s">
        <v>10</v>
      </c>
      <c r="B15210" t="s">
        <v>9</v>
      </c>
      <c r="C15210" t="s">
        <v>13403</v>
      </c>
      <c r="D15210" s="2">
        <v>98617.83</v>
      </c>
      <c r="E15210" s="3">
        <f t="shared" si="474"/>
        <v>4.4637204673821931E-4</v>
      </c>
      <c r="F15210" s="3">
        <f t="shared" si="475"/>
        <v>95.892534270683569</v>
      </c>
      <c r="G15210" t="s">
        <v>14480</v>
      </c>
    </row>
    <row r="15211" spans="1:7" x14ac:dyDescent="0.35">
      <c r="A15211" t="s">
        <v>3</v>
      </c>
      <c r="B15211" t="s">
        <v>18</v>
      </c>
      <c r="C15211" t="s">
        <v>10816</v>
      </c>
      <c r="D15211" s="2">
        <v>98616.23</v>
      </c>
      <c r="E15211" s="3">
        <f t="shared" si="474"/>
        <v>4.4636480468802627E-4</v>
      </c>
      <c r="F15211" s="3">
        <f t="shared" si="475"/>
        <v>95.892980635488257</v>
      </c>
      <c r="G15211" t="s">
        <v>14473</v>
      </c>
    </row>
    <row r="15212" spans="1:7" x14ac:dyDescent="0.35">
      <c r="A15212" t="s">
        <v>3</v>
      </c>
      <c r="B15212" t="s">
        <v>13</v>
      </c>
      <c r="C15212" t="s">
        <v>2027</v>
      </c>
      <c r="D15212" s="2">
        <v>98608.19</v>
      </c>
      <c r="E15212" s="3">
        <f t="shared" si="474"/>
        <v>4.4632841338580666E-4</v>
      </c>
      <c r="F15212" s="3">
        <f t="shared" si="475"/>
        <v>95.893426963901646</v>
      </c>
      <c r="G15212" t="s">
        <v>14473</v>
      </c>
    </row>
    <row r="15213" spans="1:7" x14ac:dyDescent="0.35">
      <c r="A15213" t="s">
        <v>10</v>
      </c>
      <c r="B15213" t="s">
        <v>6</v>
      </c>
      <c r="C15213" t="s">
        <v>11823</v>
      </c>
      <c r="D15213" s="2">
        <v>98606.25</v>
      </c>
      <c r="E15213" s="3">
        <f t="shared" si="474"/>
        <v>4.4631963239994771E-4</v>
      </c>
      <c r="F15213" s="3">
        <f t="shared" si="475"/>
        <v>95.893873283534049</v>
      </c>
      <c r="G15213" t="s">
        <v>14473</v>
      </c>
    </row>
    <row r="15214" spans="1:7" x14ac:dyDescent="0.35">
      <c r="A15214" t="s">
        <v>3</v>
      </c>
      <c r="B15214" t="s">
        <v>143</v>
      </c>
      <c r="C15214" t="s">
        <v>10177</v>
      </c>
      <c r="D15214" s="2">
        <v>98595.83</v>
      </c>
      <c r="E15214" s="3">
        <f t="shared" si="474"/>
        <v>4.4627246854806601E-4</v>
      </c>
      <c r="F15214" s="3">
        <f t="shared" si="475"/>
        <v>95.8943195560026</v>
      </c>
      <c r="G15214" t="s">
        <v>14473</v>
      </c>
    </row>
    <row r="15215" spans="1:7" x14ac:dyDescent="0.35">
      <c r="A15215" t="s">
        <v>3</v>
      </c>
      <c r="B15215" t="s">
        <v>9</v>
      </c>
      <c r="C15215" t="s">
        <v>12026</v>
      </c>
      <c r="D15215" s="2">
        <v>98592.84</v>
      </c>
      <c r="E15215" s="3">
        <f t="shared" si="474"/>
        <v>4.462589349667679E-4</v>
      </c>
      <c r="F15215" s="3">
        <f t="shared" si="475"/>
        <v>95.894765814937571</v>
      </c>
      <c r="G15215" t="s">
        <v>14480</v>
      </c>
    </row>
    <row r="15216" spans="1:7" x14ac:dyDescent="0.35">
      <c r="A15216" t="s">
        <v>10</v>
      </c>
      <c r="B15216" t="s">
        <v>9</v>
      </c>
      <c r="C15216" t="s">
        <v>11122</v>
      </c>
      <c r="D15216" s="2">
        <v>98591.87</v>
      </c>
      <c r="E15216" s="3">
        <f t="shared" si="474"/>
        <v>4.462545444738384E-4</v>
      </c>
      <c r="F15216" s="3">
        <f t="shared" si="475"/>
        <v>95.895212069482042</v>
      </c>
      <c r="G15216" t="s">
        <v>14473</v>
      </c>
    </row>
    <row r="15217" spans="1:7" x14ac:dyDescent="0.35">
      <c r="A15217" t="s">
        <v>10</v>
      </c>
      <c r="B15217" t="s">
        <v>346</v>
      </c>
      <c r="C15217" t="s">
        <v>10641</v>
      </c>
      <c r="D15217" s="2">
        <v>98573.6</v>
      </c>
      <c r="E15217" s="3">
        <f t="shared" si="474"/>
        <v>4.4617184931319755E-4</v>
      </c>
      <c r="F15217" s="3">
        <f t="shared" si="475"/>
        <v>95.895658241331361</v>
      </c>
      <c r="G15217" t="s">
        <v>14473</v>
      </c>
    </row>
    <row r="15218" spans="1:7" x14ac:dyDescent="0.35">
      <c r="A15218" t="s">
        <v>3</v>
      </c>
      <c r="B15218" t="s">
        <v>9</v>
      </c>
      <c r="C15218" t="s">
        <v>10991</v>
      </c>
      <c r="D15218" s="2">
        <v>98556.66</v>
      </c>
      <c r="E15218" s="3">
        <f t="shared" si="474"/>
        <v>4.4609517410677953E-4</v>
      </c>
      <c r="F15218" s="3">
        <f t="shared" si="475"/>
        <v>95.896104336505473</v>
      </c>
      <c r="G15218" t="s">
        <v>14480</v>
      </c>
    </row>
    <row r="15219" spans="1:7" x14ac:dyDescent="0.35">
      <c r="A15219" t="s">
        <v>10</v>
      </c>
      <c r="B15219" t="s">
        <v>9</v>
      </c>
      <c r="C15219" t="s">
        <v>5406</v>
      </c>
      <c r="D15219" s="2">
        <v>98555.37</v>
      </c>
      <c r="E15219" s="3">
        <f t="shared" si="474"/>
        <v>4.4608933520381142E-4</v>
      </c>
      <c r="F15219" s="3">
        <f t="shared" si="475"/>
        <v>95.896550425840672</v>
      </c>
      <c r="G15219" t="s">
        <v>14473</v>
      </c>
    </row>
    <row r="15220" spans="1:7" x14ac:dyDescent="0.35">
      <c r="A15220" t="s">
        <v>3</v>
      </c>
      <c r="B15220" t="s">
        <v>32</v>
      </c>
      <c r="C15220" t="s">
        <v>4583</v>
      </c>
      <c r="D15220" s="2">
        <v>98547.66</v>
      </c>
      <c r="E15220" s="3">
        <f t="shared" si="474"/>
        <v>4.4605443757444416E-4</v>
      </c>
      <c r="F15220" s="3">
        <f t="shared" si="475"/>
        <v>95.896996480278247</v>
      </c>
      <c r="G15220" t="s">
        <v>14480</v>
      </c>
    </row>
    <row r="15221" spans="1:7" x14ac:dyDescent="0.35">
      <c r="A15221" t="s">
        <v>3</v>
      </c>
      <c r="B15221" t="s">
        <v>15</v>
      </c>
      <c r="C15221" t="s">
        <v>389</v>
      </c>
      <c r="D15221" s="2">
        <v>98545.98</v>
      </c>
      <c r="E15221" s="3">
        <f t="shared" si="474"/>
        <v>4.4604683342174152E-4</v>
      </c>
      <c r="F15221" s="3">
        <f t="shared" si="475"/>
        <v>95.897442527111664</v>
      </c>
      <c r="G15221" t="s">
        <v>14480</v>
      </c>
    </row>
    <row r="15222" spans="1:7" x14ac:dyDescent="0.35">
      <c r="A15222" t="s">
        <v>10</v>
      </c>
      <c r="B15222" t="s">
        <v>1731</v>
      </c>
      <c r="C15222" t="s">
        <v>6360</v>
      </c>
      <c r="D15222" s="2">
        <v>98540.69</v>
      </c>
      <c r="E15222" s="3">
        <f t="shared" si="474"/>
        <v>4.4602288939329102E-4</v>
      </c>
      <c r="F15222" s="3">
        <f t="shared" si="475"/>
        <v>95.897888550001056</v>
      </c>
      <c r="G15222" t="s">
        <v>14480</v>
      </c>
    </row>
    <row r="15223" spans="1:7" x14ac:dyDescent="0.35">
      <c r="A15223" t="s">
        <v>3</v>
      </c>
      <c r="B15223" t="s">
        <v>32</v>
      </c>
      <c r="C15223" t="s">
        <v>10946</v>
      </c>
      <c r="D15223" s="2">
        <v>98537.46</v>
      </c>
      <c r="E15223" s="3">
        <f t="shared" si="474"/>
        <v>4.4600826950446396E-4</v>
      </c>
      <c r="F15223" s="3">
        <f t="shared" si="475"/>
        <v>95.898334558270562</v>
      </c>
      <c r="G15223" t="s">
        <v>14473</v>
      </c>
    </row>
    <row r="15224" spans="1:7" x14ac:dyDescent="0.35">
      <c r="A15224" t="s">
        <v>10</v>
      </c>
      <c r="B15224" t="s">
        <v>9</v>
      </c>
      <c r="C15224" t="s">
        <v>13375</v>
      </c>
      <c r="D15224" s="2">
        <v>98523.15</v>
      </c>
      <c r="E15224" s="3">
        <f t="shared" si="474"/>
        <v>4.4594349841805062E-4</v>
      </c>
      <c r="F15224" s="3">
        <f t="shared" si="475"/>
        <v>95.898780501768982</v>
      </c>
      <c r="G15224" t="s">
        <v>14480</v>
      </c>
    </row>
    <row r="15225" spans="1:7" x14ac:dyDescent="0.35">
      <c r="A15225" t="s">
        <v>10</v>
      </c>
      <c r="B15225" t="s">
        <v>22</v>
      </c>
      <c r="C15225" t="s">
        <v>7409</v>
      </c>
      <c r="D15225" s="2">
        <v>98520.83</v>
      </c>
      <c r="E15225" s="3">
        <f t="shared" si="474"/>
        <v>4.4593299744527092E-4</v>
      </c>
      <c r="F15225" s="3">
        <f t="shared" si="475"/>
        <v>95.899226434766433</v>
      </c>
      <c r="G15225" t="s">
        <v>14473</v>
      </c>
    </row>
    <row r="15226" spans="1:7" x14ac:dyDescent="0.35">
      <c r="A15226" t="s">
        <v>3</v>
      </c>
      <c r="B15226" t="s">
        <v>1275</v>
      </c>
      <c r="C15226" s="7" t="s">
        <v>7631</v>
      </c>
      <c r="D15226" s="2">
        <v>98516</v>
      </c>
      <c r="E15226" s="3">
        <f t="shared" si="474"/>
        <v>4.4591113550625087E-4</v>
      </c>
      <c r="F15226" s="3">
        <f t="shared" si="475"/>
        <v>95.899672345901934</v>
      </c>
      <c r="G15226" t="s">
        <v>14480</v>
      </c>
    </row>
    <row r="15227" spans="1:7" x14ac:dyDescent="0.35">
      <c r="A15227" t="s">
        <v>3</v>
      </c>
      <c r="B15227" t="s">
        <v>1610</v>
      </c>
      <c r="C15227" t="s">
        <v>9164</v>
      </c>
      <c r="D15227" s="2">
        <v>98509.17</v>
      </c>
      <c r="E15227" s="3">
        <f t="shared" si="474"/>
        <v>4.4588022100448967E-4</v>
      </c>
      <c r="F15227" s="3">
        <f t="shared" si="475"/>
        <v>95.900118226122942</v>
      </c>
      <c r="G15227" t="s">
        <v>14480</v>
      </c>
    </row>
    <row r="15228" spans="1:7" x14ac:dyDescent="0.35">
      <c r="A15228" t="s">
        <v>3</v>
      </c>
      <c r="B15228" t="s">
        <v>6</v>
      </c>
      <c r="C15228" t="s">
        <v>8089</v>
      </c>
      <c r="D15228" s="2">
        <v>98508.5</v>
      </c>
      <c r="E15228" s="3">
        <f t="shared" si="474"/>
        <v>4.4587718839597131E-4</v>
      </c>
      <c r="F15228" s="3">
        <f t="shared" si="475"/>
        <v>95.900564103311339</v>
      </c>
      <c r="G15228" t="s">
        <v>14480</v>
      </c>
    </row>
    <row r="15229" spans="1:7" x14ac:dyDescent="0.35">
      <c r="A15229" t="s">
        <v>10</v>
      </c>
      <c r="B15229" t="s">
        <v>32</v>
      </c>
      <c r="C15229" t="s">
        <v>6251</v>
      </c>
      <c r="D15229" s="2">
        <v>98493.69</v>
      </c>
      <c r="E15229" s="3">
        <f t="shared" si="474"/>
        <v>4.458101541688727E-4</v>
      </c>
      <c r="F15229" s="3">
        <f t="shared" si="475"/>
        <v>95.901009913465515</v>
      </c>
      <c r="G15229" t="s">
        <v>14473</v>
      </c>
    </row>
    <row r="15230" spans="1:7" x14ac:dyDescent="0.35">
      <c r="A15230" t="s">
        <v>3</v>
      </c>
      <c r="B15230" t="s">
        <v>9</v>
      </c>
      <c r="C15230" t="s">
        <v>11669</v>
      </c>
      <c r="D15230" s="2">
        <v>98487.71</v>
      </c>
      <c r="E15230" s="3">
        <f t="shared" si="474"/>
        <v>4.4578308700627653E-4</v>
      </c>
      <c r="F15230" s="3">
        <f t="shared" si="475"/>
        <v>95.901455696552517</v>
      </c>
      <c r="G15230" t="s">
        <v>14473</v>
      </c>
    </row>
    <row r="15231" spans="1:7" x14ac:dyDescent="0.35">
      <c r="A15231" t="s">
        <v>10</v>
      </c>
      <c r="B15231" t="s">
        <v>9</v>
      </c>
      <c r="C15231" t="s">
        <v>5570</v>
      </c>
      <c r="D15231" s="2">
        <v>98479.63</v>
      </c>
      <c r="E15231" s="3">
        <f t="shared" si="474"/>
        <v>4.4574651465280205E-4</v>
      </c>
      <c r="F15231" s="3">
        <f t="shared" si="475"/>
        <v>95.901901443067175</v>
      </c>
      <c r="G15231" t="s">
        <v>14480</v>
      </c>
    </row>
    <row r="15232" spans="1:7" x14ac:dyDescent="0.35">
      <c r="A15232" t="s">
        <v>10</v>
      </c>
      <c r="B15232" t="s">
        <v>9</v>
      </c>
      <c r="C15232" s="8" t="s">
        <v>8933</v>
      </c>
      <c r="D15232" s="2">
        <v>98469.23</v>
      </c>
      <c r="E15232" s="3">
        <f t="shared" si="474"/>
        <v>4.4569944132654776E-4</v>
      </c>
      <c r="F15232" s="3">
        <f t="shared" si="475"/>
        <v>95.902347142508503</v>
      </c>
      <c r="G15232" t="s">
        <v>14480</v>
      </c>
    </row>
    <row r="15233" spans="1:7" x14ac:dyDescent="0.35">
      <c r="A15233" t="s">
        <v>10</v>
      </c>
      <c r="B15233" t="s">
        <v>180</v>
      </c>
      <c r="C15233" t="s">
        <v>3838</v>
      </c>
      <c r="D15233" s="2">
        <v>98463.67</v>
      </c>
      <c r="E15233" s="3">
        <f t="shared" si="474"/>
        <v>4.4567427520212727E-4</v>
      </c>
      <c r="F15233" s="3">
        <f t="shared" si="475"/>
        <v>95.902792816783702</v>
      </c>
      <c r="G15233" t="s">
        <v>14480</v>
      </c>
    </row>
    <row r="15234" spans="1:7" x14ac:dyDescent="0.35">
      <c r="A15234" t="s">
        <v>10</v>
      </c>
      <c r="B15234" t="s">
        <v>180</v>
      </c>
      <c r="C15234" t="s">
        <v>13328</v>
      </c>
      <c r="D15234" s="2">
        <v>98442.71</v>
      </c>
      <c r="E15234" s="3">
        <f t="shared" si="474"/>
        <v>4.4557940434459945E-4</v>
      </c>
      <c r="F15234" s="3">
        <f t="shared" si="475"/>
        <v>95.903238396188044</v>
      </c>
      <c r="G15234" t="s">
        <v>14480</v>
      </c>
    </row>
    <row r="15235" spans="1:7" x14ac:dyDescent="0.35">
      <c r="A15235" t="s">
        <v>3</v>
      </c>
      <c r="B15235" t="s">
        <v>6</v>
      </c>
      <c r="C15235" t="s">
        <v>2947</v>
      </c>
      <c r="D15235" s="2">
        <v>98435.77</v>
      </c>
      <c r="E15235" s="3">
        <f t="shared" ref="E15235:E15298" si="476">(D15235/$D$29638)*100</f>
        <v>4.4554799195188741E-4</v>
      </c>
      <c r="F15235" s="3">
        <f t="shared" si="475"/>
        <v>95.903683944180003</v>
      </c>
      <c r="G15235" t="s">
        <v>14473</v>
      </c>
    </row>
    <row r="15236" spans="1:7" x14ac:dyDescent="0.35">
      <c r="A15236" t="s">
        <v>10</v>
      </c>
      <c r="B15236" t="s">
        <v>8</v>
      </c>
      <c r="C15236" t="s">
        <v>9549</v>
      </c>
      <c r="D15236" s="2">
        <v>98433.2</v>
      </c>
      <c r="E15236" s="3">
        <f t="shared" si="476"/>
        <v>4.4553635940876497E-4</v>
      </c>
      <c r="F15236" s="3">
        <f t="shared" ref="F15236:F15299" si="477">E15236+F15235</f>
        <v>95.90412948053941</v>
      </c>
      <c r="G15236" t="s">
        <v>14480</v>
      </c>
    </row>
    <row r="15237" spans="1:7" x14ac:dyDescent="0.35">
      <c r="A15237" t="s">
        <v>3</v>
      </c>
      <c r="B15237" t="s">
        <v>180</v>
      </c>
      <c r="C15237" t="s">
        <v>12804</v>
      </c>
      <c r="D15237" s="2">
        <v>98427.06</v>
      </c>
      <c r="E15237" s="3">
        <f t="shared" si="476"/>
        <v>4.455085680411495E-4</v>
      </c>
      <c r="F15237" s="3">
        <f t="shared" si="477"/>
        <v>95.904574989107445</v>
      </c>
      <c r="G15237" t="s">
        <v>14480</v>
      </c>
    </row>
    <row r="15238" spans="1:7" x14ac:dyDescent="0.35">
      <c r="A15238" t="s">
        <v>10</v>
      </c>
      <c r="B15238" t="s">
        <v>478</v>
      </c>
      <c r="C15238" t="s">
        <v>13084</v>
      </c>
      <c r="D15238" s="2">
        <v>98411.85</v>
      </c>
      <c r="E15238" s="3">
        <f t="shared" si="476"/>
        <v>4.4543972330150268E-4</v>
      </c>
      <c r="F15238" s="3">
        <f t="shared" si="477"/>
        <v>95.905020428830753</v>
      </c>
      <c r="G15238" t="s">
        <v>14473</v>
      </c>
    </row>
    <row r="15239" spans="1:7" x14ac:dyDescent="0.35">
      <c r="A15239" t="s">
        <v>10</v>
      </c>
      <c r="B15239" t="s">
        <v>9</v>
      </c>
      <c r="C15239" t="s">
        <v>13945</v>
      </c>
      <c r="D15239" s="2">
        <v>98399.78</v>
      </c>
      <c r="E15239" s="3">
        <f t="shared" si="476"/>
        <v>4.4538509108535949E-4</v>
      </c>
      <c r="F15239" s="3">
        <f t="shared" si="477"/>
        <v>95.905465813921836</v>
      </c>
      <c r="G15239" t="s">
        <v>14480</v>
      </c>
    </row>
    <row r="15240" spans="1:7" x14ac:dyDescent="0.35">
      <c r="A15240" t="s">
        <v>10</v>
      </c>
      <c r="B15240" t="s">
        <v>13</v>
      </c>
      <c r="C15240" t="s">
        <v>1019</v>
      </c>
      <c r="D15240" s="2">
        <v>98384.44</v>
      </c>
      <c r="E15240" s="3">
        <f t="shared" si="476"/>
        <v>4.4531565792913441E-4</v>
      </c>
      <c r="F15240" s="3">
        <f t="shared" si="477"/>
        <v>95.905911129579763</v>
      </c>
      <c r="G15240" t="s">
        <v>14473</v>
      </c>
    </row>
    <row r="15241" spans="1:7" x14ac:dyDescent="0.35">
      <c r="A15241" t="s">
        <v>10</v>
      </c>
      <c r="B15241" t="s">
        <v>33</v>
      </c>
      <c r="C15241" t="s">
        <v>1868</v>
      </c>
      <c r="D15241" s="2">
        <v>98383.26</v>
      </c>
      <c r="E15241" s="3">
        <f t="shared" si="476"/>
        <v>4.4531031691711709E-4</v>
      </c>
      <c r="F15241" s="3">
        <f t="shared" si="477"/>
        <v>95.906356439896683</v>
      </c>
      <c r="G15241" t="s">
        <v>14480</v>
      </c>
    </row>
    <row r="15242" spans="1:7" x14ac:dyDescent="0.35">
      <c r="A15242" t="s">
        <v>10</v>
      </c>
      <c r="B15242" t="s">
        <v>29</v>
      </c>
      <c r="C15242" t="s">
        <v>6787</v>
      </c>
      <c r="D15242" s="2">
        <v>98382.12</v>
      </c>
      <c r="E15242" s="3">
        <f t="shared" si="476"/>
        <v>4.453051569563546E-4</v>
      </c>
      <c r="F15242" s="3">
        <f t="shared" si="477"/>
        <v>95.906801745053642</v>
      </c>
      <c r="G15242" t="s">
        <v>14473</v>
      </c>
    </row>
    <row r="15243" spans="1:7" x14ac:dyDescent="0.35">
      <c r="A15243" t="s">
        <v>10</v>
      </c>
      <c r="B15243" t="s">
        <v>4</v>
      </c>
      <c r="C15243" t="s">
        <v>12111</v>
      </c>
      <c r="D15243" s="2">
        <v>98380.46</v>
      </c>
      <c r="E15243" s="3">
        <f t="shared" si="476"/>
        <v>4.4529764332927949E-4</v>
      </c>
      <c r="F15243" s="3">
        <f t="shared" si="477"/>
        <v>95.907247042696966</v>
      </c>
      <c r="G15243" t="s">
        <v>14473</v>
      </c>
    </row>
    <row r="15244" spans="1:7" x14ac:dyDescent="0.35">
      <c r="A15244" t="s">
        <v>10</v>
      </c>
      <c r="B15244" t="s">
        <v>166</v>
      </c>
      <c r="C15244" t="s">
        <v>8868</v>
      </c>
      <c r="D15244" s="2">
        <v>98366.45</v>
      </c>
      <c r="E15244" s="3">
        <f t="shared" si="476"/>
        <v>4.4523423012727734E-4</v>
      </c>
      <c r="F15244" s="3">
        <f t="shared" si="477"/>
        <v>95.907692276927094</v>
      </c>
      <c r="G15244" t="s">
        <v>14473</v>
      </c>
    </row>
    <row r="15245" spans="1:7" x14ac:dyDescent="0.35">
      <c r="A15245" t="s">
        <v>10</v>
      </c>
      <c r="B15245" t="s">
        <v>37</v>
      </c>
      <c r="C15245" t="s">
        <v>8982</v>
      </c>
      <c r="D15245" s="2">
        <v>98364.14</v>
      </c>
      <c r="E15245" s="3">
        <f t="shared" si="476"/>
        <v>4.4522377441731116E-4</v>
      </c>
      <c r="F15245" s="3">
        <f t="shared" si="477"/>
        <v>95.908137500701514</v>
      </c>
      <c r="G15245" t="s">
        <v>14480</v>
      </c>
    </row>
    <row r="15246" spans="1:7" x14ac:dyDescent="0.35">
      <c r="A15246" t="s">
        <v>3</v>
      </c>
      <c r="B15246" t="s">
        <v>103</v>
      </c>
      <c r="C15246" t="s">
        <v>7846</v>
      </c>
      <c r="D15246" s="2">
        <v>98356.45</v>
      </c>
      <c r="E15246" s="3">
        <f t="shared" si="476"/>
        <v>4.4518896731357121E-4</v>
      </c>
      <c r="F15246" s="3">
        <f t="shared" si="477"/>
        <v>95.908582689668833</v>
      </c>
      <c r="G15246" t="s">
        <v>14480</v>
      </c>
    </row>
    <row r="15247" spans="1:7" x14ac:dyDescent="0.35">
      <c r="A15247" t="s">
        <v>10</v>
      </c>
      <c r="B15247" t="s">
        <v>6</v>
      </c>
      <c r="C15247" t="s">
        <v>7387</v>
      </c>
      <c r="D15247" s="2">
        <v>98353.34</v>
      </c>
      <c r="E15247" s="3">
        <f t="shared" si="476"/>
        <v>4.4517489057850867E-4</v>
      </c>
      <c r="F15247" s="3">
        <f t="shared" si="477"/>
        <v>95.909027864559405</v>
      </c>
      <c r="G15247" t="s">
        <v>14480</v>
      </c>
    </row>
    <row r="15248" spans="1:7" x14ac:dyDescent="0.35">
      <c r="A15248" t="s">
        <v>10</v>
      </c>
      <c r="B15248" t="s">
        <v>16</v>
      </c>
      <c r="C15248" t="s">
        <v>2268</v>
      </c>
      <c r="D15248" s="2">
        <v>98348.32</v>
      </c>
      <c r="E15248" s="3">
        <f t="shared" si="476"/>
        <v>4.4515216864602833E-4</v>
      </c>
      <c r="F15248" s="3">
        <f t="shared" si="477"/>
        <v>95.909473016728057</v>
      </c>
      <c r="G15248" t="s">
        <v>14480</v>
      </c>
    </row>
    <row r="15249" spans="1:7" x14ac:dyDescent="0.35">
      <c r="A15249" t="s">
        <v>3</v>
      </c>
      <c r="B15249" t="s">
        <v>92</v>
      </c>
      <c r="C15249" t="s">
        <v>11120</v>
      </c>
      <c r="D15249" s="2">
        <v>98347.09</v>
      </c>
      <c r="E15249" s="3">
        <f t="shared" si="476"/>
        <v>4.4514660131994246E-4</v>
      </c>
      <c r="F15249" s="3">
        <f t="shared" si="477"/>
        <v>95.90991816332938</v>
      </c>
      <c r="G15249" t="s">
        <v>14473</v>
      </c>
    </row>
    <row r="15250" spans="1:7" x14ac:dyDescent="0.35">
      <c r="A15250" t="s">
        <v>3</v>
      </c>
      <c r="B15250" t="s">
        <v>22</v>
      </c>
      <c r="C15250" s="8" t="s">
        <v>3409</v>
      </c>
      <c r="D15250" s="2">
        <v>98346.8</v>
      </c>
      <c r="E15250" s="3">
        <f t="shared" si="476"/>
        <v>4.4514528869834494E-4</v>
      </c>
      <c r="F15250" s="3">
        <f t="shared" si="477"/>
        <v>95.910363308618074</v>
      </c>
      <c r="G15250" t="s">
        <v>14480</v>
      </c>
    </row>
    <row r="15251" spans="1:7" x14ac:dyDescent="0.35">
      <c r="A15251" t="s">
        <v>3</v>
      </c>
      <c r="B15251" t="s">
        <v>475</v>
      </c>
      <c r="C15251" s="7" t="s">
        <v>66</v>
      </c>
      <c r="D15251" s="2">
        <v>98343.54</v>
      </c>
      <c r="E15251" s="3">
        <f t="shared" si="476"/>
        <v>4.4513053302107678E-4</v>
      </c>
      <c r="F15251" s="3">
        <f t="shared" si="477"/>
        <v>95.910808439151097</v>
      </c>
      <c r="G15251" t="s">
        <v>14480</v>
      </c>
    </row>
    <row r="15252" spans="1:7" x14ac:dyDescent="0.35">
      <c r="A15252" t="s">
        <v>10</v>
      </c>
      <c r="B15252" t="s">
        <v>28</v>
      </c>
      <c r="C15252" t="s">
        <v>635</v>
      </c>
      <c r="D15252" s="2">
        <v>98337.56</v>
      </c>
      <c r="E15252" s="3">
        <f t="shared" si="476"/>
        <v>4.4510346585848056E-4</v>
      </c>
      <c r="F15252" s="3">
        <f t="shared" si="477"/>
        <v>95.911253542616961</v>
      </c>
      <c r="G15252" t="s">
        <v>14473</v>
      </c>
    </row>
    <row r="15253" spans="1:7" x14ac:dyDescent="0.35">
      <c r="A15253" t="s">
        <v>3</v>
      </c>
      <c r="B15253" t="s">
        <v>29</v>
      </c>
      <c r="C15253" t="s">
        <v>7439</v>
      </c>
      <c r="D15253" s="2">
        <v>98336</v>
      </c>
      <c r="E15253" s="3">
        <f t="shared" si="476"/>
        <v>4.4509640485954245E-4</v>
      </c>
      <c r="F15253" s="3">
        <f t="shared" si="477"/>
        <v>95.911698639021822</v>
      </c>
      <c r="G15253" t="s">
        <v>14473</v>
      </c>
    </row>
    <row r="15254" spans="1:7" x14ac:dyDescent="0.35">
      <c r="A15254" t="s">
        <v>3</v>
      </c>
      <c r="B15254" t="s">
        <v>365</v>
      </c>
      <c r="C15254" t="s">
        <v>2963</v>
      </c>
      <c r="D15254" s="2">
        <v>98330.47</v>
      </c>
      <c r="E15254" s="3">
        <f t="shared" si="476"/>
        <v>4.45071374523563E-4</v>
      </c>
      <c r="F15254" s="3">
        <f t="shared" si="477"/>
        <v>95.91214371039635</v>
      </c>
      <c r="G15254" t="s">
        <v>14473</v>
      </c>
    </row>
    <row r="15255" spans="1:7" x14ac:dyDescent="0.35">
      <c r="A15255" t="s">
        <v>10</v>
      </c>
      <c r="B15255" t="s">
        <v>13</v>
      </c>
      <c r="C15255" t="s">
        <v>13889</v>
      </c>
      <c r="D15255" s="2">
        <v>98330</v>
      </c>
      <c r="E15255" s="3">
        <f t="shared" si="476"/>
        <v>4.4506924717131882E-4</v>
      </c>
      <c r="F15255" s="3">
        <f t="shared" si="477"/>
        <v>95.912588779643528</v>
      </c>
      <c r="G15255" t="s">
        <v>14473</v>
      </c>
    </row>
    <row r="15256" spans="1:7" x14ac:dyDescent="0.35">
      <c r="A15256" t="s">
        <v>10</v>
      </c>
      <c r="B15256" t="s">
        <v>9</v>
      </c>
      <c r="C15256" t="s">
        <v>13701</v>
      </c>
      <c r="D15256" s="2">
        <v>98315.11</v>
      </c>
      <c r="E15256" s="3">
        <f t="shared" si="476"/>
        <v>4.4500185084171055E-4</v>
      </c>
      <c r="F15256" s="3">
        <f t="shared" si="477"/>
        <v>95.913033781494363</v>
      </c>
      <c r="G15256" t="s">
        <v>14480</v>
      </c>
    </row>
    <row r="15257" spans="1:7" x14ac:dyDescent="0.35">
      <c r="A15257" t="s">
        <v>10</v>
      </c>
      <c r="B15257" t="s">
        <v>11</v>
      </c>
      <c r="C15257" s="7" t="s">
        <v>5825</v>
      </c>
      <c r="D15257" s="2">
        <v>98311.83</v>
      </c>
      <c r="E15257" s="3">
        <f t="shared" si="476"/>
        <v>4.4498700463881498E-4</v>
      </c>
      <c r="F15257" s="3">
        <f t="shared" si="477"/>
        <v>95.913478768499004</v>
      </c>
      <c r="G15257" t="s">
        <v>14480</v>
      </c>
    </row>
    <row r="15258" spans="1:7" x14ac:dyDescent="0.35">
      <c r="A15258" t="s">
        <v>10</v>
      </c>
      <c r="B15258" t="s">
        <v>57</v>
      </c>
      <c r="C15258" t="s">
        <v>6695</v>
      </c>
      <c r="D15258" s="2">
        <v>98287.28</v>
      </c>
      <c r="E15258" s="3">
        <f t="shared" si="476"/>
        <v>4.4487588443116672E-4</v>
      </c>
      <c r="F15258" s="3">
        <f t="shared" si="477"/>
        <v>95.913923644383431</v>
      </c>
      <c r="G15258" t="s">
        <v>14480</v>
      </c>
    </row>
    <row r="15259" spans="1:7" x14ac:dyDescent="0.35">
      <c r="A15259" t="s">
        <v>3</v>
      </c>
      <c r="B15259" t="s">
        <v>13</v>
      </c>
      <c r="C15259" t="s">
        <v>9672</v>
      </c>
      <c r="D15259" s="2">
        <v>98279.31</v>
      </c>
      <c r="E15259" s="3">
        <f t="shared" si="476"/>
        <v>4.4483980996864298E-4</v>
      </c>
      <c r="F15259" s="3">
        <f t="shared" si="477"/>
        <v>95.914368484193403</v>
      </c>
      <c r="G15259" t="s">
        <v>14473</v>
      </c>
    </row>
    <row r="15260" spans="1:7" x14ac:dyDescent="0.35">
      <c r="A15260" t="s">
        <v>10</v>
      </c>
      <c r="B15260" t="s">
        <v>73</v>
      </c>
      <c r="C15260" s="8" t="s">
        <v>108</v>
      </c>
      <c r="D15260" s="2">
        <v>98244.54</v>
      </c>
      <c r="E15260" s="3">
        <f t="shared" si="476"/>
        <v>4.4468243116538715E-4</v>
      </c>
      <c r="F15260" s="3">
        <f t="shared" si="477"/>
        <v>95.914813166624569</v>
      </c>
      <c r="G15260" t="s">
        <v>14480</v>
      </c>
    </row>
    <row r="15261" spans="1:7" x14ac:dyDescent="0.35">
      <c r="A15261" t="s">
        <v>10</v>
      </c>
      <c r="B15261" t="s">
        <v>73</v>
      </c>
      <c r="C15261" t="s">
        <v>10104</v>
      </c>
      <c r="D15261" s="2">
        <v>98244.31</v>
      </c>
      <c r="E15261" s="3">
        <f t="shared" si="476"/>
        <v>4.4468139012067193E-4</v>
      </c>
      <c r="F15261" s="3">
        <f t="shared" si="477"/>
        <v>95.91525784801469</v>
      </c>
      <c r="G15261" t="s">
        <v>14473</v>
      </c>
    </row>
    <row r="15262" spans="1:7" x14ac:dyDescent="0.35">
      <c r="A15262" t="s">
        <v>10</v>
      </c>
      <c r="B15262" t="s">
        <v>6</v>
      </c>
      <c r="C15262" t="s">
        <v>3365</v>
      </c>
      <c r="D15262" s="2">
        <v>98241.42</v>
      </c>
      <c r="E15262" s="3">
        <f t="shared" si="476"/>
        <v>4.4466830916751088E-4</v>
      </c>
      <c r="F15262" s="3">
        <f t="shared" si="477"/>
        <v>95.915702516323861</v>
      </c>
      <c r="G15262" t="s">
        <v>14480</v>
      </c>
    </row>
    <row r="15263" spans="1:7" x14ac:dyDescent="0.35">
      <c r="A15263" t="s">
        <v>3</v>
      </c>
      <c r="B15263" t="s">
        <v>22</v>
      </c>
      <c r="C15263" t="s">
        <v>357</v>
      </c>
      <c r="D15263" s="2">
        <v>98207.72</v>
      </c>
      <c r="E15263" s="3">
        <f t="shared" si="476"/>
        <v>4.4451577348532156E-4</v>
      </c>
      <c r="F15263" s="3">
        <f t="shared" si="477"/>
        <v>95.916147032097342</v>
      </c>
      <c r="G15263" t="s">
        <v>14473</v>
      </c>
    </row>
    <row r="15264" spans="1:7" x14ac:dyDescent="0.35">
      <c r="A15264" t="s">
        <v>3</v>
      </c>
      <c r="B15264" t="s">
        <v>76</v>
      </c>
      <c r="C15264" t="s">
        <v>82</v>
      </c>
      <c r="D15264" s="2">
        <v>98206.34</v>
      </c>
      <c r="E15264" s="3">
        <f t="shared" si="476"/>
        <v>4.4450952721703017E-4</v>
      </c>
      <c r="F15264" s="3">
        <f t="shared" si="477"/>
        <v>95.916591541624555</v>
      </c>
      <c r="G15264" t="s">
        <v>14480</v>
      </c>
    </row>
    <row r="15265" spans="1:7" x14ac:dyDescent="0.35">
      <c r="A15265" t="s">
        <v>10</v>
      </c>
      <c r="B15265" t="s">
        <v>9</v>
      </c>
      <c r="C15265" t="s">
        <v>1867</v>
      </c>
      <c r="D15265" s="2">
        <v>98206.25</v>
      </c>
      <c r="E15265" s="3">
        <f t="shared" si="476"/>
        <v>4.4450911985170684E-4</v>
      </c>
      <c r="F15265" s="3">
        <f t="shared" si="477"/>
        <v>95.9170360507444</v>
      </c>
      <c r="G15265" t="s">
        <v>14473</v>
      </c>
    </row>
    <row r="15266" spans="1:7" x14ac:dyDescent="0.35">
      <c r="A15266" t="s">
        <v>10</v>
      </c>
      <c r="B15266" t="s">
        <v>32</v>
      </c>
      <c r="C15266" t="s">
        <v>591</v>
      </c>
      <c r="D15266" s="2">
        <v>98161.02</v>
      </c>
      <c r="E15266" s="3">
        <f t="shared" si="476"/>
        <v>4.4430439614531449E-4</v>
      </c>
      <c r="F15266" s="3">
        <f t="shared" si="477"/>
        <v>95.91748035514054</v>
      </c>
      <c r="G15266" t="s">
        <v>14473</v>
      </c>
    </row>
    <row r="15267" spans="1:7" x14ac:dyDescent="0.35">
      <c r="A15267" t="s">
        <v>3</v>
      </c>
      <c r="B15267" t="s">
        <v>9</v>
      </c>
      <c r="C15267" t="s">
        <v>5324</v>
      </c>
      <c r="D15267" s="2">
        <v>98159.360000000001</v>
      </c>
      <c r="E15267" s="3">
        <f t="shared" si="476"/>
        <v>4.4429688251823926E-4</v>
      </c>
      <c r="F15267" s="3">
        <f t="shared" si="477"/>
        <v>95.917924652023061</v>
      </c>
      <c r="G15267" t="s">
        <v>14473</v>
      </c>
    </row>
    <row r="15268" spans="1:7" x14ac:dyDescent="0.35">
      <c r="A15268" t="s">
        <v>3</v>
      </c>
      <c r="B15268" t="s">
        <v>6</v>
      </c>
      <c r="C15268" t="s">
        <v>6940</v>
      </c>
      <c r="D15268" s="2">
        <v>98153.77</v>
      </c>
      <c r="E15268" s="3">
        <f t="shared" si="476"/>
        <v>4.4427158060537762E-4</v>
      </c>
      <c r="F15268" s="3">
        <f t="shared" si="477"/>
        <v>95.918368923603666</v>
      </c>
      <c r="G15268" t="s">
        <v>14480</v>
      </c>
    </row>
    <row r="15269" spans="1:7" x14ac:dyDescent="0.35">
      <c r="A15269" t="s">
        <v>3</v>
      </c>
      <c r="B15269" t="s">
        <v>23</v>
      </c>
      <c r="C15269" t="s">
        <v>3488</v>
      </c>
      <c r="D15269" s="2">
        <v>98146.93</v>
      </c>
      <c r="E15269" s="3">
        <f t="shared" si="476"/>
        <v>4.4424062084080264E-4</v>
      </c>
      <c r="F15269" s="3">
        <f t="shared" si="477"/>
        <v>95.918813164224503</v>
      </c>
      <c r="G15269" t="s">
        <v>14480</v>
      </c>
    </row>
    <row r="15270" spans="1:7" x14ac:dyDescent="0.35">
      <c r="A15270" t="s">
        <v>10</v>
      </c>
      <c r="B15270" t="s">
        <v>9</v>
      </c>
      <c r="C15270" t="s">
        <v>1483</v>
      </c>
      <c r="D15270" s="2">
        <v>98140.13</v>
      </c>
      <c r="E15270" s="3">
        <f t="shared" si="476"/>
        <v>4.4420984212748259E-4</v>
      </c>
      <c r="F15270" s="3">
        <f t="shared" si="477"/>
        <v>95.919257374066632</v>
      </c>
      <c r="G15270" t="s">
        <v>14473</v>
      </c>
    </row>
    <row r="15271" spans="1:7" x14ac:dyDescent="0.35">
      <c r="A15271" t="s">
        <v>3</v>
      </c>
      <c r="B15271" t="s">
        <v>180</v>
      </c>
      <c r="C15271" t="s">
        <v>5301</v>
      </c>
      <c r="D15271" s="2">
        <v>98130.59</v>
      </c>
      <c r="E15271" s="3">
        <f t="shared" si="476"/>
        <v>4.4416666140320701E-4</v>
      </c>
      <c r="F15271" s="3">
        <f t="shared" si="477"/>
        <v>95.919701540728042</v>
      </c>
      <c r="G15271" t="s">
        <v>14480</v>
      </c>
    </row>
    <row r="15272" spans="1:7" x14ac:dyDescent="0.35">
      <c r="A15272" t="s">
        <v>3</v>
      </c>
      <c r="B15272" t="s">
        <v>3002</v>
      </c>
      <c r="C15272" t="s">
        <v>8195</v>
      </c>
      <c r="D15272" s="2">
        <v>98128.8</v>
      </c>
      <c r="E15272" s="3">
        <f t="shared" si="476"/>
        <v>4.4415855935955368E-4</v>
      </c>
      <c r="F15272" s="3">
        <f t="shared" si="477"/>
        <v>95.920145699287403</v>
      </c>
      <c r="G15272" t="s">
        <v>14473</v>
      </c>
    </row>
    <row r="15273" spans="1:7" x14ac:dyDescent="0.35">
      <c r="A15273" t="s">
        <v>3</v>
      </c>
      <c r="B15273" t="s">
        <v>37</v>
      </c>
      <c r="C15273" t="s">
        <v>12614</v>
      </c>
      <c r="D15273" s="2">
        <v>98128.8</v>
      </c>
      <c r="E15273" s="3">
        <f t="shared" si="476"/>
        <v>4.4415855935955368E-4</v>
      </c>
      <c r="F15273" s="3">
        <f t="shared" si="477"/>
        <v>95.920589857846764</v>
      </c>
      <c r="G15273" t="s">
        <v>14473</v>
      </c>
    </row>
    <row r="15274" spans="1:7" x14ac:dyDescent="0.35">
      <c r="A15274" t="s">
        <v>10</v>
      </c>
      <c r="B15274" t="s">
        <v>180</v>
      </c>
      <c r="C15274" t="s">
        <v>7336</v>
      </c>
      <c r="D15274" s="2">
        <v>98124.19</v>
      </c>
      <c r="E15274" s="3">
        <f t="shared" si="476"/>
        <v>4.4413769320243523E-4</v>
      </c>
      <c r="F15274" s="3">
        <f t="shared" si="477"/>
        <v>95.921033995539972</v>
      </c>
      <c r="G15274" t="s">
        <v>14480</v>
      </c>
    </row>
    <row r="15275" spans="1:7" x14ac:dyDescent="0.35">
      <c r="A15275" t="s">
        <v>10</v>
      </c>
      <c r="B15275" t="s">
        <v>386</v>
      </c>
      <c r="C15275" t="s">
        <v>188</v>
      </c>
      <c r="D15275" s="2">
        <v>98100.42</v>
      </c>
      <c r="E15275" s="3">
        <f t="shared" si="476"/>
        <v>4.4403010349425596E-4</v>
      </c>
      <c r="F15275" s="3">
        <f t="shared" si="477"/>
        <v>95.921478025643466</v>
      </c>
      <c r="G15275" t="s">
        <v>14473</v>
      </c>
    </row>
    <row r="15276" spans="1:7" x14ac:dyDescent="0.35">
      <c r="A15276" t="s">
        <v>3</v>
      </c>
      <c r="B15276" t="s">
        <v>32</v>
      </c>
      <c r="C15276" t="s">
        <v>4908</v>
      </c>
      <c r="D15276" s="2">
        <v>98098.62</v>
      </c>
      <c r="E15276" s="3">
        <f t="shared" si="476"/>
        <v>4.440219561877889E-4</v>
      </c>
      <c r="F15276" s="3">
        <f t="shared" si="477"/>
        <v>95.921922047599651</v>
      </c>
      <c r="G15276" t="s">
        <v>14480</v>
      </c>
    </row>
    <row r="15277" spans="1:7" x14ac:dyDescent="0.35">
      <c r="A15277" t="s">
        <v>3</v>
      </c>
      <c r="B15277" t="s">
        <v>8</v>
      </c>
      <c r="C15277" t="s">
        <v>3597</v>
      </c>
      <c r="D15277" s="2">
        <v>98074.79</v>
      </c>
      <c r="E15277" s="3">
        <f t="shared" si="476"/>
        <v>4.4391409490272745E-4</v>
      </c>
      <c r="F15277" s="3">
        <f t="shared" si="477"/>
        <v>95.922365961694553</v>
      </c>
      <c r="G15277" t="s">
        <v>14480</v>
      </c>
    </row>
    <row r="15278" spans="1:7" x14ac:dyDescent="0.35">
      <c r="A15278" t="s">
        <v>10</v>
      </c>
      <c r="B15278" t="s">
        <v>9</v>
      </c>
      <c r="C15278" s="8" t="s">
        <v>13675</v>
      </c>
      <c r="D15278" s="2">
        <v>98073.279999999999</v>
      </c>
      <c r="E15278" s="3">
        <f t="shared" si="476"/>
        <v>4.4390726021785779E-4</v>
      </c>
      <c r="F15278" s="3">
        <f t="shared" si="477"/>
        <v>95.922809868954772</v>
      </c>
      <c r="G15278" t="s">
        <v>14480</v>
      </c>
    </row>
    <row r="15279" spans="1:7" x14ac:dyDescent="0.35">
      <c r="A15279" t="s">
        <v>10</v>
      </c>
      <c r="B15279" t="s">
        <v>36</v>
      </c>
      <c r="C15279" t="s">
        <v>156</v>
      </c>
      <c r="D15279" s="2">
        <v>98072.1</v>
      </c>
      <c r="E15279" s="3">
        <f t="shared" si="476"/>
        <v>4.4390191920584058E-4</v>
      </c>
      <c r="F15279" s="3">
        <f t="shared" si="477"/>
        <v>95.923253770873984</v>
      </c>
      <c r="G15279" t="s">
        <v>14473</v>
      </c>
    </row>
    <row r="15280" spans="1:7" x14ac:dyDescent="0.35">
      <c r="A15280" t="s">
        <v>3</v>
      </c>
      <c r="B15280" t="s">
        <v>29</v>
      </c>
      <c r="C15280" t="s">
        <v>2900</v>
      </c>
      <c r="D15280" s="2">
        <v>98071.74</v>
      </c>
      <c r="E15280" s="3">
        <f t="shared" si="476"/>
        <v>4.4390028974454715E-4</v>
      </c>
      <c r="F15280" s="3">
        <f t="shared" si="477"/>
        <v>95.923697671163723</v>
      </c>
      <c r="G15280" t="s">
        <v>14480</v>
      </c>
    </row>
    <row r="15281" spans="1:7" x14ac:dyDescent="0.35">
      <c r="A15281" t="s">
        <v>10</v>
      </c>
      <c r="B15281" t="s">
        <v>9</v>
      </c>
      <c r="C15281" s="8" t="s">
        <v>9739</v>
      </c>
      <c r="D15281" s="2">
        <v>98041.61</v>
      </c>
      <c r="E15281" s="3">
        <f t="shared" si="476"/>
        <v>4.4376391288685087E-4</v>
      </c>
      <c r="F15281" s="3">
        <f t="shared" si="477"/>
        <v>95.924141435076606</v>
      </c>
      <c r="G15281" t="s">
        <v>14480</v>
      </c>
    </row>
    <row r="15282" spans="1:7" x14ac:dyDescent="0.35">
      <c r="A15282" t="s">
        <v>3</v>
      </c>
      <c r="B15282" t="s">
        <v>9</v>
      </c>
      <c r="C15282" t="s">
        <v>1311</v>
      </c>
      <c r="D15282" s="2">
        <v>98035.13</v>
      </c>
      <c r="E15282" s="3">
        <f t="shared" si="476"/>
        <v>4.4373458258356943E-4</v>
      </c>
      <c r="F15282" s="3">
        <f t="shared" si="477"/>
        <v>95.924585169659196</v>
      </c>
      <c r="G15282" t="s">
        <v>14473</v>
      </c>
    </row>
    <row r="15283" spans="1:7" x14ac:dyDescent="0.35">
      <c r="A15283" t="s">
        <v>3</v>
      </c>
      <c r="B15283" t="s">
        <v>9</v>
      </c>
      <c r="C15283" t="s">
        <v>3101</v>
      </c>
      <c r="D15283" s="2">
        <v>98025.23</v>
      </c>
      <c r="E15283" s="3">
        <f t="shared" si="476"/>
        <v>4.4368977239800036E-4</v>
      </c>
      <c r="F15283" s="3">
        <f t="shared" si="477"/>
        <v>95.925028859431592</v>
      </c>
      <c r="G15283" t="s">
        <v>14480</v>
      </c>
    </row>
    <row r="15284" spans="1:7" x14ac:dyDescent="0.35">
      <c r="A15284" t="s">
        <v>3</v>
      </c>
      <c r="B15284" t="s">
        <v>139</v>
      </c>
      <c r="C15284" t="s">
        <v>4227</v>
      </c>
      <c r="D15284" s="2">
        <v>98018.93</v>
      </c>
      <c r="E15284" s="3">
        <f t="shared" si="476"/>
        <v>4.4366125682536559E-4</v>
      </c>
      <c r="F15284" s="3">
        <f t="shared" si="477"/>
        <v>95.925472520688416</v>
      </c>
      <c r="G15284" t="s">
        <v>14473</v>
      </c>
    </row>
    <row r="15285" spans="1:7" x14ac:dyDescent="0.35">
      <c r="A15285" t="s">
        <v>3</v>
      </c>
      <c r="B15285" t="s">
        <v>6</v>
      </c>
      <c r="C15285" t="s">
        <v>8790</v>
      </c>
      <c r="D15285" s="2">
        <v>98012.69</v>
      </c>
      <c r="E15285" s="3">
        <f t="shared" si="476"/>
        <v>4.4363301282961305E-4</v>
      </c>
      <c r="F15285" s="3">
        <f t="shared" si="477"/>
        <v>95.925916153701252</v>
      </c>
      <c r="G15285" t="s">
        <v>14473</v>
      </c>
    </row>
    <row r="15286" spans="1:7" x14ac:dyDescent="0.35">
      <c r="A15286" t="s">
        <v>3</v>
      </c>
      <c r="B15286" t="s">
        <v>73</v>
      </c>
      <c r="C15286" t="s">
        <v>3745</v>
      </c>
      <c r="D15286" s="2">
        <v>98012.64</v>
      </c>
      <c r="E15286" s="3">
        <f t="shared" si="476"/>
        <v>4.4363278651554449E-4</v>
      </c>
      <c r="F15286" s="3">
        <f t="shared" si="477"/>
        <v>95.926359786487765</v>
      </c>
      <c r="G15286" t="s">
        <v>14480</v>
      </c>
    </row>
    <row r="15287" spans="1:7" x14ac:dyDescent="0.35">
      <c r="A15287" t="s">
        <v>10</v>
      </c>
      <c r="B15287" t="s">
        <v>13</v>
      </c>
      <c r="C15287" t="s">
        <v>3527</v>
      </c>
      <c r="D15287" s="2">
        <v>98007.84</v>
      </c>
      <c r="E15287" s="3">
        <f t="shared" si="476"/>
        <v>4.4361106036496558E-4</v>
      </c>
      <c r="F15287" s="3">
        <f t="shared" si="477"/>
        <v>95.926803397548127</v>
      </c>
      <c r="G15287" t="s">
        <v>14480</v>
      </c>
    </row>
    <row r="15288" spans="1:7" x14ac:dyDescent="0.35">
      <c r="A15288" t="s">
        <v>10</v>
      </c>
      <c r="B15288" t="s">
        <v>13</v>
      </c>
      <c r="C15288" t="s">
        <v>344</v>
      </c>
      <c r="D15288" s="2">
        <v>98000.9</v>
      </c>
      <c r="E15288" s="3">
        <f t="shared" si="476"/>
        <v>4.4357964797225364E-4</v>
      </c>
      <c r="F15288" s="3">
        <f t="shared" si="477"/>
        <v>95.927246977196106</v>
      </c>
      <c r="G15288" t="s">
        <v>14473</v>
      </c>
    </row>
    <row r="15289" spans="1:7" x14ac:dyDescent="0.35">
      <c r="A15289" t="s">
        <v>10</v>
      </c>
      <c r="B15289" t="s">
        <v>76</v>
      </c>
      <c r="C15289" t="s">
        <v>9260</v>
      </c>
      <c r="D15289" s="2">
        <v>97997.65</v>
      </c>
      <c r="E15289" s="3">
        <f t="shared" si="476"/>
        <v>4.4356493755779911E-4</v>
      </c>
      <c r="F15289" s="3">
        <f t="shared" si="477"/>
        <v>95.927690542133661</v>
      </c>
      <c r="G15289" t="s">
        <v>14480</v>
      </c>
    </row>
    <row r="15290" spans="1:7" x14ac:dyDescent="0.35">
      <c r="A15290" t="s">
        <v>10</v>
      </c>
      <c r="B15290" t="s">
        <v>9</v>
      </c>
      <c r="C15290" t="s">
        <v>4236</v>
      </c>
      <c r="D15290" s="2">
        <v>97996.17</v>
      </c>
      <c r="E15290" s="3">
        <f t="shared" si="476"/>
        <v>4.4355823866137065E-4</v>
      </c>
      <c r="F15290" s="3">
        <f t="shared" si="477"/>
        <v>95.928134100372318</v>
      </c>
      <c r="G15290" t="s">
        <v>14473</v>
      </c>
    </row>
    <row r="15291" spans="1:7" x14ac:dyDescent="0.35">
      <c r="A15291" t="s">
        <v>3</v>
      </c>
      <c r="B15291" t="s">
        <v>38</v>
      </c>
      <c r="C15291" t="s">
        <v>910</v>
      </c>
      <c r="D15291" s="2">
        <v>97972.63</v>
      </c>
      <c r="E15291" s="3">
        <f t="shared" si="476"/>
        <v>4.4345168999790677E-4</v>
      </c>
      <c r="F15291" s="3">
        <f t="shared" si="477"/>
        <v>95.928577552062322</v>
      </c>
      <c r="G15291" t="s">
        <v>14480</v>
      </c>
    </row>
    <row r="15292" spans="1:7" x14ac:dyDescent="0.35">
      <c r="A15292" t="s">
        <v>3</v>
      </c>
      <c r="B15292" t="s">
        <v>27</v>
      </c>
      <c r="C15292" t="s">
        <v>2680</v>
      </c>
      <c r="D15292" s="2">
        <v>97969.72</v>
      </c>
      <c r="E15292" s="3">
        <f t="shared" si="476"/>
        <v>4.4343851851911826E-4</v>
      </c>
      <c r="F15292" s="3">
        <f t="shared" si="477"/>
        <v>95.929020990580838</v>
      </c>
      <c r="G15292" t="s">
        <v>14480</v>
      </c>
    </row>
    <row r="15293" spans="1:7" x14ac:dyDescent="0.35">
      <c r="A15293" t="s">
        <v>10</v>
      </c>
      <c r="B15293" t="s">
        <v>32</v>
      </c>
      <c r="C15293" t="s">
        <v>3378</v>
      </c>
      <c r="D15293" s="2">
        <v>97960.42</v>
      </c>
      <c r="E15293" s="3">
        <f t="shared" si="476"/>
        <v>4.4339642410237164E-4</v>
      </c>
      <c r="F15293" s="3">
        <f t="shared" si="477"/>
        <v>95.929464387004941</v>
      </c>
      <c r="G15293" t="s">
        <v>14473</v>
      </c>
    </row>
    <row r="15294" spans="1:7" x14ac:dyDescent="0.35">
      <c r="A15294" t="s">
        <v>10</v>
      </c>
      <c r="B15294" t="s">
        <v>6</v>
      </c>
      <c r="C15294" t="s">
        <v>10769</v>
      </c>
      <c r="D15294" s="2">
        <v>97958.080000000002</v>
      </c>
      <c r="E15294" s="3">
        <f t="shared" si="476"/>
        <v>4.4338583260396442E-4</v>
      </c>
      <c r="F15294" s="3">
        <f t="shared" si="477"/>
        <v>95.929907772837552</v>
      </c>
      <c r="G15294" t="s">
        <v>14473</v>
      </c>
    </row>
    <row r="15295" spans="1:7" x14ac:dyDescent="0.35">
      <c r="A15295" t="s">
        <v>3</v>
      </c>
      <c r="B15295" t="s">
        <v>33</v>
      </c>
      <c r="C15295" t="s">
        <v>1524</v>
      </c>
      <c r="D15295" s="2">
        <v>97957.74</v>
      </c>
      <c r="E15295" s="3">
        <f t="shared" si="476"/>
        <v>4.4338429366829846E-4</v>
      </c>
      <c r="F15295" s="3">
        <f t="shared" si="477"/>
        <v>95.930351157131227</v>
      </c>
      <c r="G15295" t="s">
        <v>14473</v>
      </c>
    </row>
    <row r="15296" spans="1:7" x14ac:dyDescent="0.35">
      <c r="A15296" t="s">
        <v>3</v>
      </c>
      <c r="B15296" t="s">
        <v>9</v>
      </c>
      <c r="C15296" t="s">
        <v>5086</v>
      </c>
      <c r="D15296" s="2">
        <v>97951.81</v>
      </c>
      <c r="E15296" s="3">
        <f t="shared" si="476"/>
        <v>4.4335745281977079E-4</v>
      </c>
      <c r="F15296" s="3">
        <f t="shared" si="477"/>
        <v>95.930794514584051</v>
      </c>
      <c r="G15296" t="s">
        <v>14480</v>
      </c>
    </row>
    <row r="15297" spans="1:7" x14ac:dyDescent="0.35">
      <c r="A15297" t="s">
        <v>3</v>
      </c>
      <c r="B15297" t="s">
        <v>9</v>
      </c>
      <c r="C15297" t="s">
        <v>13101</v>
      </c>
      <c r="D15297" s="2">
        <v>97947.45</v>
      </c>
      <c r="E15297" s="3">
        <f t="shared" si="476"/>
        <v>4.4333771823299492E-4</v>
      </c>
      <c r="F15297" s="3">
        <f t="shared" si="477"/>
        <v>95.931237852302289</v>
      </c>
      <c r="G15297" t="s">
        <v>14480</v>
      </c>
    </row>
    <row r="15298" spans="1:7" x14ac:dyDescent="0.35">
      <c r="A15298" t="s">
        <v>3</v>
      </c>
      <c r="B15298" t="s">
        <v>6</v>
      </c>
      <c r="C15298" t="s">
        <v>4472</v>
      </c>
      <c r="D15298" s="2">
        <v>97943.66</v>
      </c>
      <c r="E15298" s="3">
        <f t="shared" si="476"/>
        <v>4.4332056362660039E-4</v>
      </c>
      <c r="F15298" s="3">
        <f t="shared" si="477"/>
        <v>95.931681172865922</v>
      </c>
      <c r="G15298" t="s">
        <v>14480</v>
      </c>
    </row>
    <row r="15299" spans="1:7" x14ac:dyDescent="0.35">
      <c r="A15299" t="s">
        <v>3</v>
      </c>
      <c r="B15299" t="s">
        <v>55</v>
      </c>
      <c r="C15299" t="s">
        <v>2900</v>
      </c>
      <c r="D15299" s="2">
        <v>97940.64</v>
      </c>
      <c r="E15299" s="3">
        <f t="shared" ref="E15299:E15362" si="478">(D15299/$D$29638)*100</f>
        <v>4.4330689425686119E-4</v>
      </c>
      <c r="F15299" s="3">
        <f t="shared" si="477"/>
        <v>95.932124479760176</v>
      </c>
      <c r="G15299" t="s">
        <v>14480</v>
      </c>
    </row>
    <row r="15300" spans="1:7" x14ac:dyDescent="0.35">
      <c r="A15300" t="s">
        <v>3</v>
      </c>
      <c r="B15300" t="s">
        <v>6</v>
      </c>
      <c r="C15300" t="s">
        <v>9865</v>
      </c>
      <c r="D15300" s="2">
        <v>97920.57</v>
      </c>
      <c r="E15300" s="3">
        <f t="shared" si="478"/>
        <v>4.4321605178975317E-4</v>
      </c>
      <c r="F15300" s="3">
        <f t="shared" ref="F15300:F15363" si="479">E15300+F15299</f>
        <v>95.932567695811969</v>
      </c>
      <c r="G15300" t="s">
        <v>14473</v>
      </c>
    </row>
    <row r="15301" spans="1:7" x14ac:dyDescent="0.35">
      <c r="A15301" t="s">
        <v>10</v>
      </c>
      <c r="B15301" t="s">
        <v>32</v>
      </c>
      <c r="C15301" t="s">
        <v>688</v>
      </c>
      <c r="D15301" s="2">
        <v>97920</v>
      </c>
      <c r="E15301" s="3">
        <f t="shared" si="478"/>
        <v>4.4321347180937193E-4</v>
      </c>
      <c r="F15301" s="3">
        <f t="shared" si="479"/>
        <v>95.93301090928378</v>
      </c>
      <c r="G15301" t="s">
        <v>14473</v>
      </c>
    </row>
    <row r="15302" spans="1:7" x14ac:dyDescent="0.35">
      <c r="A15302" t="s">
        <v>10</v>
      </c>
      <c r="B15302" t="s">
        <v>9</v>
      </c>
      <c r="C15302" t="s">
        <v>2219</v>
      </c>
      <c r="D15302" s="2">
        <v>97905.94</v>
      </c>
      <c r="E15302" s="3">
        <f t="shared" si="478"/>
        <v>4.4314983229330122E-4</v>
      </c>
      <c r="F15302" s="3">
        <f t="shared" si="479"/>
        <v>95.933454059116073</v>
      </c>
      <c r="G15302" t="s">
        <v>14480</v>
      </c>
    </row>
    <row r="15303" spans="1:7" x14ac:dyDescent="0.35">
      <c r="A15303" t="s">
        <v>3</v>
      </c>
      <c r="B15303" t="s">
        <v>23</v>
      </c>
      <c r="C15303" t="s">
        <v>2097</v>
      </c>
      <c r="D15303" s="2">
        <v>97900</v>
      </c>
      <c r="E15303" s="3">
        <f t="shared" si="478"/>
        <v>4.4312294618195983E-4</v>
      </c>
      <c r="F15303" s="3">
        <f t="shared" si="479"/>
        <v>95.933897182062253</v>
      </c>
      <c r="G15303" t="s">
        <v>14480</v>
      </c>
    </row>
    <row r="15304" spans="1:7" x14ac:dyDescent="0.35">
      <c r="A15304" t="s">
        <v>3</v>
      </c>
      <c r="B15304" t="s">
        <v>13</v>
      </c>
      <c r="C15304" t="s">
        <v>5545</v>
      </c>
      <c r="D15304" s="2">
        <v>97897.68</v>
      </c>
      <c r="E15304" s="3">
        <f t="shared" si="478"/>
        <v>4.4311244520918008E-4</v>
      </c>
      <c r="F15304" s="3">
        <f t="shared" si="479"/>
        <v>95.934340294507464</v>
      </c>
      <c r="G15304" t="s">
        <v>14473</v>
      </c>
    </row>
    <row r="15305" spans="1:7" x14ac:dyDescent="0.35">
      <c r="A15305" t="s">
        <v>10</v>
      </c>
      <c r="B15305" t="s">
        <v>9</v>
      </c>
      <c r="C15305" t="s">
        <v>3666</v>
      </c>
      <c r="D15305" s="2">
        <v>97875.91</v>
      </c>
      <c r="E15305" s="3">
        <f t="shared" si="478"/>
        <v>4.4301390806374206E-4</v>
      </c>
      <c r="F15305" s="3">
        <f t="shared" si="479"/>
        <v>95.934783308415533</v>
      </c>
      <c r="G15305" t="s">
        <v>14480</v>
      </c>
    </row>
    <row r="15306" spans="1:7" x14ac:dyDescent="0.35">
      <c r="A15306" t="s">
        <v>10</v>
      </c>
      <c r="B15306" t="s">
        <v>180</v>
      </c>
      <c r="C15306" t="s">
        <v>7614</v>
      </c>
      <c r="D15306" s="2">
        <v>97872.43</v>
      </c>
      <c r="E15306" s="3">
        <f t="shared" si="478"/>
        <v>4.429981566045723E-4</v>
      </c>
      <c r="F15306" s="3">
        <f t="shared" si="479"/>
        <v>95.935226306572133</v>
      </c>
      <c r="G15306" t="s">
        <v>14480</v>
      </c>
    </row>
    <row r="15307" spans="1:7" x14ac:dyDescent="0.35">
      <c r="A15307" t="s">
        <v>3</v>
      </c>
      <c r="B15307" t="s">
        <v>92</v>
      </c>
      <c r="C15307" t="s">
        <v>5600</v>
      </c>
      <c r="D15307" s="2">
        <v>97859.81</v>
      </c>
      <c r="E15307" s="3">
        <f t="shared" si="478"/>
        <v>4.4294103493367539E-4</v>
      </c>
      <c r="F15307" s="3">
        <f t="shared" si="479"/>
        <v>95.935669247607066</v>
      </c>
      <c r="G15307" t="s">
        <v>14480</v>
      </c>
    </row>
    <row r="15308" spans="1:7" x14ac:dyDescent="0.35">
      <c r="A15308" t="s">
        <v>10</v>
      </c>
      <c r="B15308" t="s">
        <v>23</v>
      </c>
      <c r="C15308" t="s">
        <v>5312</v>
      </c>
      <c r="D15308" s="2">
        <v>97850.98</v>
      </c>
      <c r="E15308" s="3">
        <f t="shared" si="478"/>
        <v>4.4290106786917289E-4</v>
      </c>
      <c r="F15308" s="3">
        <f t="shared" si="479"/>
        <v>95.936112148674937</v>
      </c>
      <c r="G15308" t="s">
        <v>14473</v>
      </c>
    </row>
    <row r="15309" spans="1:7" x14ac:dyDescent="0.35">
      <c r="A15309" t="s">
        <v>10</v>
      </c>
      <c r="B15309" t="s">
        <v>9</v>
      </c>
      <c r="C15309" t="s">
        <v>1508</v>
      </c>
      <c r="D15309" s="2">
        <v>97840.91</v>
      </c>
      <c r="E15309" s="3">
        <f t="shared" si="478"/>
        <v>4.4285548821577095E-4</v>
      </c>
      <c r="F15309" s="3">
        <f t="shared" si="479"/>
        <v>95.936555004163154</v>
      </c>
      <c r="G15309" t="s">
        <v>14473</v>
      </c>
    </row>
    <row r="15310" spans="1:7" x14ac:dyDescent="0.35">
      <c r="A15310" t="s">
        <v>3</v>
      </c>
      <c r="B15310" t="s">
        <v>40</v>
      </c>
      <c r="C15310" s="6" t="s">
        <v>9223</v>
      </c>
      <c r="D15310" s="2">
        <v>97839.85</v>
      </c>
      <c r="E15310" s="3">
        <f t="shared" si="478"/>
        <v>4.4285069035751812E-4</v>
      </c>
      <c r="F15310" s="3">
        <f t="shared" si="479"/>
        <v>95.936997854853516</v>
      </c>
      <c r="G15310" t="s">
        <v>14473</v>
      </c>
    </row>
    <row r="15311" spans="1:7" x14ac:dyDescent="0.35">
      <c r="A15311" t="s">
        <v>10</v>
      </c>
      <c r="B15311" t="s">
        <v>13</v>
      </c>
      <c r="C15311" t="s">
        <v>6566</v>
      </c>
      <c r="D15311" s="2">
        <v>97824.24</v>
      </c>
      <c r="E15311" s="3">
        <f t="shared" si="478"/>
        <v>4.4278003510532304E-4</v>
      </c>
      <c r="F15311" s="3">
        <f t="shared" si="479"/>
        <v>95.937440634888617</v>
      </c>
      <c r="G15311" t="s">
        <v>14480</v>
      </c>
    </row>
    <row r="15312" spans="1:7" x14ac:dyDescent="0.35">
      <c r="A15312" t="s">
        <v>3</v>
      </c>
      <c r="B15312" t="s">
        <v>9</v>
      </c>
      <c r="C15312" t="s">
        <v>1347</v>
      </c>
      <c r="D15312" s="2">
        <v>97811.62</v>
      </c>
      <c r="E15312" s="3">
        <f t="shared" si="478"/>
        <v>4.4272291343442602E-4</v>
      </c>
      <c r="F15312" s="3">
        <f t="shared" si="479"/>
        <v>95.93788335780205</v>
      </c>
      <c r="G15312" t="s">
        <v>14473</v>
      </c>
    </row>
    <row r="15313" spans="1:7" x14ac:dyDescent="0.35">
      <c r="A15313" t="s">
        <v>10</v>
      </c>
      <c r="B15313" t="s">
        <v>28</v>
      </c>
      <c r="C15313" t="s">
        <v>1813</v>
      </c>
      <c r="D15313" s="2">
        <v>97804.71</v>
      </c>
      <c r="E15313" s="3">
        <f t="shared" si="478"/>
        <v>4.4269163683015523E-4</v>
      </c>
      <c r="F15313" s="3">
        <f t="shared" si="479"/>
        <v>95.938326049438885</v>
      </c>
      <c r="G15313" t="s">
        <v>14473</v>
      </c>
    </row>
    <row r="15314" spans="1:7" x14ac:dyDescent="0.35">
      <c r="A15314" t="s">
        <v>3</v>
      </c>
      <c r="B15314" t="s">
        <v>62</v>
      </c>
      <c r="C15314" t="s">
        <v>9796</v>
      </c>
      <c r="D15314" s="2">
        <v>97800</v>
      </c>
      <c r="E15314" s="3">
        <f t="shared" si="478"/>
        <v>4.4267031804489965E-4</v>
      </c>
      <c r="F15314" s="3">
        <f t="shared" si="479"/>
        <v>95.938768719756936</v>
      </c>
      <c r="G15314" t="s">
        <v>14473</v>
      </c>
    </row>
    <row r="15315" spans="1:7" x14ac:dyDescent="0.35">
      <c r="A15315" t="s">
        <v>10</v>
      </c>
      <c r="B15315" t="s">
        <v>8</v>
      </c>
      <c r="C15315" t="s">
        <v>4932</v>
      </c>
      <c r="D15315" s="2">
        <v>97786.86</v>
      </c>
      <c r="E15315" s="3">
        <f t="shared" si="478"/>
        <v>4.4261084270768994E-4</v>
      </c>
      <c r="F15315" s="3">
        <f t="shared" si="479"/>
        <v>95.939211330599647</v>
      </c>
      <c r="G15315" t="s">
        <v>14473</v>
      </c>
    </row>
    <row r="15316" spans="1:7" x14ac:dyDescent="0.35">
      <c r="A15316" t="s">
        <v>10</v>
      </c>
      <c r="B15316" t="s">
        <v>9</v>
      </c>
      <c r="C15316" t="s">
        <v>12435</v>
      </c>
      <c r="D15316" s="2">
        <v>97760.77</v>
      </c>
      <c r="E15316" s="3">
        <f t="shared" si="478"/>
        <v>4.4249275202673099E-4</v>
      </c>
      <c r="F15316" s="3">
        <f t="shared" si="479"/>
        <v>95.939653823351676</v>
      </c>
      <c r="G15316" t="s">
        <v>14480</v>
      </c>
    </row>
    <row r="15317" spans="1:7" x14ac:dyDescent="0.35">
      <c r="A15317" t="s">
        <v>10</v>
      </c>
      <c r="B15317" t="s">
        <v>29</v>
      </c>
      <c r="C15317" s="7" t="s">
        <v>7877</v>
      </c>
      <c r="D15317" s="2">
        <v>97758.1</v>
      </c>
      <c r="E15317" s="3">
        <f t="shared" si="478"/>
        <v>4.4248066685547148E-4</v>
      </c>
      <c r="F15317" s="3">
        <f t="shared" si="479"/>
        <v>95.940096304018539</v>
      </c>
      <c r="G15317" t="s">
        <v>14480</v>
      </c>
    </row>
    <row r="15318" spans="1:7" x14ac:dyDescent="0.35">
      <c r="A15318" t="s">
        <v>10</v>
      </c>
      <c r="B15318" t="s">
        <v>11</v>
      </c>
      <c r="C15318" t="s">
        <v>13908</v>
      </c>
      <c r="D15318" s="2">
        <v>97743.360000000001</v>
      </c>
      <c r="E15318" s="3">
        <f t="shared" si="478"/>
        <v>4.4241394946806874E-4</v>
      </c>
      <c r="F15318" s="3">
        <f t="shared" si="479"/>
        <v>95.94053871796801</v>
      </c>
      <c r="G15318" t="s">
        <v>14473</v>
      </c>
    </row>
    <row r="15319" spans="1:7" x14ac:dyDescent="0.35">
      <c r="A15319" t="s">
        <v>3</v>
      </c>
      <c r="B15319" t="s">
        <v>6</v>
      </c>
      <c r="C15319" t="s">
        <v>5142</v>
      </c>
      <c r="D15319" s="2">
        <v>97728.83</v>
      </c>
      <c r="E15319" s="3">
        <f t="shared" si="478"/>
        <v>4.4234818259975385E-4</v>
      </c>
      <c r="F15319" s="3">
        <f t="shared" si="479"/>
        <v>95.940981066150613</v>
      </c>
      <c r="G15319" t="s">
        <v>14473</v>
      </c>
    </row>
    <row r="15320" spans="1:7" x14ac:dyDescent="0.35">
      <c r="A15320" t="s">
        <v>3</v>
      </c>
      <c r="B15320" t="s">
        <v>55</v>
      </c>
      <c r="C15320" t="s">
        <v>13750</v>
      </c>
      <c r="D15320" s="2">
        <v>97722.55</v>
      </c>
      <c r="E15320" s="3">
        <f t="shared" si="478"/>
        <v>4.4231975755274649E-4</v>
      </c>
      <c r="F15320" s="3">
        <f t="shared" si="479"/>
        <v>95.941423385908166</v>
      </c>
      <c r="G15320" t="s">
        <v>14480</v>
      </c>
    </row>
    <row r="15321" spans="1:7" x14ac:dyDescent="0.35">
      <c r="A15321" t="s">
        <v>3</v>
      </c>
      <c r="B15321" t="s">
        <v>9</v>
      </c>
      <c r="C15321" t="s">
        <v>7573</v>
      </c>
      <c r="D15321" s="2">
        <v>97703</v>
      </c>
      <c r="E15321" s="3">
        <f t="shared" si="478"/>
        <v>4.4223126875195121E-4</v>
      </c>
      <c r="F15321" s="3">
        <f t="shared" si="479"/>
        <v>95.941865617176916</v>
      </c>
      <c r="G15321" t="s">
        <v>14473</v>
      </c>
    </row>
    <row r="15322" spans="1:7" x14ac:dyDescent="0.35">
      <c r="A15322" t="s">
        <v>10</v>
      </c>
      <c r="B15322" t="s">
        <v>9</v>
      </c>
      <c r="C15322" t="s">
        <v>8120</v>
      </c>
      <c r="D15322" s="2">
        <v>97697.37</v>
      </c>
      <c r="E15322" s="3">
        <f t="shared" si="478"/>
        <v>4.4220578578783474E-4</v>
      </c>
      <c r="F15322" s="3">
        <f t="shared" si="479"/>
        <v>95.942307822962704</v>
      </c>
      <c r="G15322" t="s">
        <v>14480</v>
      </c>
    </row>
    <row r="15323" spans="1:7" x14ac:dyDescent="0.35">
      <c r="A15323" t="s">
        <v>10</v>
      </c>
      <c r="B15323" t="s">
        <v>6</v>
      </c>
      <c r="C15323" t="s">
        <v>648</v>
      </c>
      <c r="D15323" s="2">
        <v>97693.03</v>
      </c>
      <c r="E15323" s="3">
        <f t="shared" si="478"/>
        <v>4.4218614172668628E-4</v>
      </c>
      <c r="F15323" s="3">
        <f t="shared" si="479"/>
        <v>95.942750009104429</v>
      </c>
      <c r="G15323" t="s">
        <v>14473</v>
      </c>
    </row>
    <row r="15324" spans="1:7" x14ac:dyDescent="0.35">
      <c r="A15324" t="s">
        <v>3</v>
      </c>
      <c r="B15324" t="s">
        <v>681</v>
      </c>
      <c r="C15324" t="s">
        <v>4540</v>
      </c>
      <c r="D15324" s="2">
        <v>97677.91</v>
      </c>
      <c r="E15324" s="3">
        <f t="shared" si="478"/>
        <v>4.4211770435236279E-4</v>
      </c>
      <c r="F15324" s="3">
        <f t="shared" si="479"/>
        <v>95.943192126808782</v>
      </c>
      <c r="G15324" t="s">
        <v>14473</v>
      </c>
    </row>
    <row r="15325" spans="1:7" x14ac:dyDescent="0.35">
      <c r="A15325" t="s">
        <v>10</v>
      </c>
      <c r="B15325" t="s">
        <v>9</v>
      </c>
      <c r="C15325" t="s">
        <v>4162</v>
      </c>
      <c r="D15325" s="2">
        <v>97673.93</v>
      </c>
      <c r="E15325" s="3">
        <f t="shared" si="478"/>
        <v>4.4209968975250782E-4</v>
      </c>
      <c r="F15325" s="3">
        <f t="shared" si="479"/>
        <v>95.943634226498531</v>
      </c>
      <c r="G15325" t="s">
        <v>14480</v>
      </c>
    </row>
    <row r="15326" spans="1:7" x14ac:dyDescent="0.35">
      <c r="A15326" t="s">
        <v>10</v>
      </c>
      <c r="B15326" t="s">
        <v>6</v>
      </c>
      <c r="C15326" t="s">
        <v>138</v>
      </c>
      <c r="D15326" s="2">
        <v>97667.55</v>
      </c>
      <c r="E15326" s="3">
        <f t="shared" si="478"/>
        <v>4.4207081207736339E-4</v>
      </c>
      <c r="F15326" s="3">
        <f t="shared" si="479"/>
        <v>95.944076297310602</v>
      </c>
      <c r="G15326" t="s">
        <v>14473</v>
      </c>
    </row>
    <row r="15327" spans="1:7" x14ac:dyDescent="0.35">
      <c r="A15327" t="s">
        <v>10</v>
      </c>
      <c r="B15327" t="s">
        <v>23</v>
      </c>
      <c r="C15327" t="s">
        <v>1384</v>
      </c>
      <c r="D15327" s="2">
        <v>97666.38</v>
      </c>
      <c r="E15327" s="3">
        <f t="shared" si="478"/>
        <v>4.4206551632815976E-4</v>
      </c>
      <c r="F15327" s="3">
        <f t="shared" si="479"/>
        <v>95.944518362826926</v>
      </c>
      <c r="G15327" t="s">
        <v>14473</v>
      </c>
    </row>
    <row r="15328" spans="1:7" x14ac:dyDescent="0.35">
      <c r="A15328" t="s">
        <v>3</v>
      </c>
      <c r="B15328" t="s">
        <v>16</v>
      </c>
      <c r="C15328" t="s">
        <v>30</v>
      </c>
      <c r="D15328" s="2">
        <v>97664.61</v>
      </c>
      <c r="E15328" s="3">
        <f t="shared" si="478"/>
        <v>4.4205750481013378E-4</v>
      </c>
      <c r="F15328" s="3">
        <f t="shared" si="479"/>
        <v>95.944960420331739</v>
      </c>
      <c r="G15328" t="s">
        <v>14473</v>
      </c>
    </row>
    <row r="15329" spans="1:7" x14ac:dyDescent="0.35">
      <c r="A15329" t="s">
        <v>3</v>
      </c>
      <c r="B15329" t="s">
        <v>8</v>
      </c>
      <c r="C15329" s="8" t="s">
        <v>9290</v>
      </c>
      <c r="D15329" s="2">
        <v>97656.24</v>
      </c>
      <c r="E15329" s="3">
        <f t="shared" si="478"/>
        <v>4.420196198350619E-4</v>
      </c>
      <c r="F15329" s="3">
        <f t="shared" si="479"/>
        <v>95.945402439951579</v>
      </c>
      <c r="G15329" t="s">
        <v>14480</v>
      </c>
    </row>
    <row r="15330" spans="1:7" x14ac:dyDescent="0.35">
      <c r="A15330" t="s">
        <v>3</v>
      </c>
      <c r="B15330" t="s">
        <v>475</v>
      </c>
      <c r="C15330" t="s">
        <v>5545</v>
      </c>
      <c r="D15330" s="2">
        <v>97629.22</v>
      </c>
      <c r="E15330" s="3">
        <f t="shared" si="478"/>
        <v>4.418973197124282E-4</v>
      </c>
      <c r="F15330" s="3">
        <f t="shared" si="479"/>
        <v>95.945844337271296</v>
      </c>
      <c r="G15330" t="s">
        <v>14473</v>
      </c>
    </row>
    <row r="15331" spans="1:7" x14ac:dyDescent="0.35">
      <c r="A15331" t="s">
        <v>10</v>
      </c>
      <c r="B15331" t="s">
        <v>9</v>
      </c>
      <c r="C15331" t="s">
        <v>4510</v>
      </c>
      <c r="D15331" s="2">
        <v>97627.55</v>
      </c>
      <c r="E15331" s="3">
        <f t="shared" si="478"/>
        <v>4.418897608225393E-4</v>
      </c>
      <c r="F15331" s="3">
        <f t="shared" si="479"/>
        <v>95.946286227032118</v>
      </c>
      <c r="G15331" t="s">
        <v>14473</v>
      </c>
    </row>
    <row r="15332" spans="1:7" x14ac:dyDescent="0.35">
      <c r="A15332" t="s">
        <v>3</v>
      </c>
      <c r="B15332" t="s">
        <v>73</v>
      </c>
      <c r="C15332" t="s">
        <v>13540</v>
      </c>
      <c r="D15332" s="2">
        <v>97623.29</v>
      </c>
      <c r="E15332" s="3">
        <f t="shared" si="478"/>
        <v>4.4187047886390049E-4</v>
      </c>
      <c r="F15332" s="3">
        <f t="shared" si="479"/>
        <v>95.946728097510984</v>
      </c>
      <c r="G15332" t="s">
        <v>14480</v>
      </c>
    </row>
    <row r="15333" spans="1:7" x14ac:dyDescent="0.35">
      <c r="A15333" t="s">
        <v>10</v>
      </c>
      <c r="B15333" t="s">
        <v>9</v>
      </c>
      <c r="C15333" t="s">
        <v>4806</v>
      </c>
      <c r="D15333" s="2">
        <v>97621.77</v>
      </c>
      <c r="E15333" s="3">
        <f t="shared" si="478"/>
        <v>4.4186359891621726E-4</v>
      </c>
      <c r="F15333" s="3">
        <f t="shared" si="479"/>
        <v>95.947169961109907</v>
      </c>
      <c r="G15333" t="s">
        <v>14473</v>
      </c>
    </row>
    <row r="15334" spans="1:7" x14ac:dyDescent="0.35">
      <c r="A15334" t="s">
        <v>10</v>
      </c>
      <c r="B15334" t="s">
        <v>6</v>
      </c>
      <c r="C15334" t="s">
        <v>7213</v>
      </c>
      <c r="D15334" s="2">
        <v>97617.02</v>
      </c>
      <c r="E15334" s="3">
        <f t="shared" si="478"/>
        <v>4.4184209907970691E-4</v>
      </c>
      <c r="F15334" s="3">
        <f t="shared" si="479"/>
        <v>95.947611803208986</v>
      </c>
      <c r="G15334" t="s">
        <v>14473</v>
      </c>
    </row>
    <row r="15335" spans="1:7" x14ac:dyDescent="0.35">
      <c r="A15335" t="s">
        <v>10</v>
      </c>
      <c r="B15335" t="s">
        <v>33</v>
      </c>
      <c r="C15335" t="s">
        <v>762</v>
      </c>
      <c r="D15335" s="2">
        <v>97615.1</v>
      </c>
      <c r="E15335" s="3">
        <f t="shared" si="478"/>
        <v>4.4183340861947532E-4</v>
      </c>
      <c r="F15335" s="3">
        <f t="shared" si="479"/>
        <v>95.948053636617601</v>
      </c>
      <c r="G15335" t="s">
        <v>14473</v>
      </c>
    </row>
    <row r="15336" spans="1:7" x14ac:dyDescent="0.35">
      <c r="A15336" t="s">
        <v>10</v>
      </c>
      <c r="B15336" t="s">
        <v>9</v>
      </c>
      <c r="C15336" t="s">
        <v>6517</v>
      </c>
      <c r="D15336" s="2">
        <v>97611.93</v>
      </c>
      <c r="E15336" s="3">
        <f t="shared" si="478"/>
        <v>4.4181906030753049E-4</v>
      </c>
      <c r="F15336" s="3">
        <f t="shared" si="479"/>
        <v>95.948495455677914</v>
      </c>
      <c r="G15336" t="s">
        <v>14480</v>
      </c>
    </row>
    <row r="15337" spans="1:7" x14ac:dyDescent="0.35">
      <c r="A15337" t="s">
        <v>10</v>
      </c>
      <c r="B15337" t="s">
        <v>36</v>
      </c>
      <c r="C15337" t="s">
        <v>7115</v>
      </c>
      <c r="D15337" s="2">
        <v>97608.8</v>
      </c>
      <c r="E15337" s="3">
        <f t="shared" si="478"/>
        <v>4.4180489304684054E-4</v>
      </c>
      <c r="F15337" s="3">
        <f t="shared" si="479"/>
        <v>95.948937260570958</v>
      </c>
      <c r="G15337" t="s">
        <v>14473</v>
      </c>
    </row>
    <row r="15338" spans="1:7" x14ac:dyDescent="0.35">
      <c r="A15338" t="s">
        <v>10</v>
      </c>
      <c r="B15338" t="s">
        <v>32</v>
      </c>
      <c r="C15338" t="s">
        <v>1146</v>
      </c>
      <c r="D15338" s="2">
        <v>97608.11</v>
      </c>
      <c r="E15338" s="3">
        <f t="shared" si="478"/>
        <v>4.4180176991269482E-4</v>
      </c>
      <c r="F15338" s="3">
        <f t="shared" si="479"/>
        <v>95.949379062340867</v>
      </c>
      <c r="G15338" t="s">
        <v>14473</v>
      </c>
    </row>
    <row r="15339" spans="1:7" x14ac:dyDescent="0.35">
      <c r="A15339" t="s">
        <v>10</v>
      </c>
      <c r="B15339" t="s">
        <v>6</v>
      </c>
      <c r="C15339" t="s">
        <v>5847</v>
      </c>
      <c r="D15339" s="2">
        <v>97588.46</v>
      </c>
      <c r="E15339" s="3">
        <f t="shared" si="478"/>
        <v>4.4171282848376253E-4</v>
      </c>
      <c r="F15339" s="3">
        <f t="shared" si="479"/>
        <v>95.949820775169357</v>
      </c>
      <c r="G15339" t="s">
        <v>14480</v>
      </c>
    </row>
    <row r="15340" spans="1:7" x14ac:dyDescent="0.35">
      <c r="A15340" t="s">
        <v>10</v>
      </c>
      <c r="B15340" t="s">
        <v>516</v>
      </c>
      <c r="C15340" s="6" t="s">
        <v>2407</v>
      </c>
      <c r="D15340" s="2">
        <v>97584.31</v>
      </c>
      <c r="E15340" s="3">
        <f t="shared" si="478"/>
        <v>4.4169404441607446E-4</v>
      </c>
      <c r="F15340" s="3">
        <f t="shared" si="479"/>
        <v>95.950262469213769</v>
      </c>
      <c r="G15340" t="s">
        <v>14473</v>
      </c>
    </row>
    <row r="15341" spans="1:7" x14ac:dyDescent="0.35">
      <c r="A15341" t="s">
        <v>3</v>
      </c>
      <c r="B15341" t="s">
        <v>180</v>
      </c>
      <c r="C15341" t="s">
        <v>3742</v>
      </c>
      <c r="D15341" s="2">
        <v>97582.93</v>
      </c>
      <c r="E15341" s="3">
        <f t="shared" si="478"/>
        <v>4.4168779814778296E-4</v>
      </c>
      <c r="F15341" s="3">
        <f t="shared" si="479"/>
        <v>95.950704157011913</v>
      </c>
      <c r="G15341" t="s">
        <v>14480</v>
      </c>
    </row>
    <row r="15342" spans="1:7" x14ac:dyDescent="0.35">
      <c r="A15342" t="s">
        <v>3</v>
      </c>
      <c r="B15342" t="s">
        <v>9</v>
      </c>
      <c r="C15342" t="s">
        <v>11308</v>
      </c>
      <c r="D15342" s="2">
        <v>97576.52</v>
      </c>
      <c r="E15342" s="3">
        <f t="shared" si="478"/>
        <v>4.4165878468419749E-4</v>
      </c>
      <c r="F15342" s="3">
        <f t="shared" si="479"/>
        <v>95.951145815796593</v>
      </c>
      <c r="G15342" t="s">
        <v>14480</v>
      </c>
    </row>
    <row r="15343" spans="1:7" x14ac:dyDescent="0.35">
      <c r="A15343" t="s">
        <v>3</v>
      </c>
      <c r="B15343" t="s">
        <v>8</v>
      </c>
      <c r="C15343" t="s">
        <v>1027</v>
      </c>
      <c r="D15343" s="2">
        <v>97575.38</v>
      </c>
      <c r="E15343" s="3">
        <f t="shared" si="478"/>
        <v>4.4165362472343501E-4</v>
      </c>
      <c r="F15343" s="3">
        <f t="shared" si="479"/>
        <v>95.951587469421312</v>
      </c>
      <c r="G15343" t="s">
        <v>14480</v>
      </c>
    </row>
    <row r="15344" spans="1:7" x14ac:dyDescent="0.35">
      <c r="A15344" t="s">
        <v>3</v>
      </c>
      <c r="B15344" t="s">
        <v>8</v>
      </c>
      <c r="C15344" t="s">
        <v>7852</v>
      </c>
      <c r="D15344" s="2">
        <v>97572.98</v>
      </c>
      <c r="E15344" s="3">
        <f t="shared" si="478"/>
        <v>4.416427616481455E-4</v>
      </c>
      <c r="F15344" s="3">
        <f t="shared" si="479"/>
        <v>95.952029112182956</v>
      </c>
      <c r="G15344" t="s">
        <v>14480</v>
      </c>
    </row>
    <row r="15345" spans="1:7" x14ac:dyDescent="0.35">
      <c r="A15345" t="s">
        <v>10</v>
      </c>
      <c r="B15345" t="s">
        <v>29</v>
      </c>
      <c r="C15345" t="s">
        <v>4045</v>
      </c>
      <c r="D15345" s="2">
        <v>97566.26</v>
      </c>
      <c r="E15345" s="3">
        <f t="shared" si="478"/>
        <v>4.4161234503733505E-4</v>
      </c>
      <c r="F15345" s="3">
        <f t="shared" si="479"/>
        <v>95.952470724527998</v>
      </c>
      <c r="G15345" t="s">
        <v>14473</v>
      </c>
    </row>
    <row r="15346" spans="1:7" x14ac:dyDescent="0.35">
      <c r="A15346" t="s">
        <v>3</v>
      </c>
      <c r="B15346" t="s">
        <v>200</v>
      </c>
      <c r="C15346" s="8" t="s">
        <v>4237</v>
      </c>
      <c r="D15346" s="2">
        <v>97559</v>
      </c>
      <c r="E15346" s="3">
        <f t="shared" si="478"/>
        <v>4.415794842345845E-4</v>
      </c>
      <c r="F15346" s="3">
        <f t="shared" si="479"/>
        <v>95.95291230401223</v>
      </c>
      <c r="G15346" t="s">
        <v>14480</v>
      </c>
    </row>
    <row r="15347" spans="1:7" x14ac:dyDescent="0.35">
      <c r="A15347" t="s">
        <v>3</v>
      </c>
      <c r="B15347" t="s">
        <v>180</v>
      </c>
      <c r="C15347" t="s">
        <v>7867</v>
      </c>
      <c r="D15347" s="2">
        <v>97550.29</v>
      </c>
      <c r="E15347" s="3">
        <f t="shared" si="478"/>
        <v>4.4154006032384648E-4</v>
      </c>
      <c r="F15347" s="3">
        <f t="shared" si="479"/>
        <v>95.953353844072552</v>
      </c>
      <c r="G15347" t="s">
        <v>14480</v>
      </c>
    </row>
    <row r="15348" spans="1:7" x14ac:dyDescent="0.35">
      <c r="A15348" t="s">
        <v>10</v>
      </c>
      <c r="B15348" t="s">
        <v>9</v>
      </c>
      <c r="C15348" t="s">
        <v>3332</v>
      </c>
      <c r="D15348" s="2">
        <v>97550.12</v>
      </c>
      <c r="E15348" s="3">
        <f t="shared" si="478"/>
        <v>4.4153929085601355E-4</v>
      </c>
      <c r="F15348" s="3">
        <f t="shared" si="479"/>
        <v>95.953795383363413</v>
      </c>
      <c r="G15348" t="s">
        <v>14480</v>
      </c>
    </row>
    <row r="15349" spans="1:7" x14ac:dyDescent="0.35">
      <c r="A15349" t="s">
        <v>10</v>
      </c>
      <c r="B15349" t="s">
        <v>6</v>
      </c>
      <c r="C15349" t="s">
        <v>7650</v>
      </c>
      <c r="D15349" s="2">
        <v>97537.71</v>
      </c>
      <c r="E15349" s="3">
        <f t="shared" si="478"/>
        <v>4.4148311970420445E-4</v>
      </c>
      <c r="F15349" s="3">
        <f t="shared" si="479"/>
        <v>95.954236866483114</v>
      </c>
      <c r="G15349" t="s">
        <v>14473</v>
      </c>
    </row>
    <row r="15350" spans="1:7" x14ac:dyDescent="0.35">
      <c r="A15350" t="s">
        <v>3</v>
      </c>
      <c r="B15350" t="s">
        <v>62</v>
      </c>
      <c r="C15350" s="7" t="s">
        <v>6094</v>
      </c>
      <c r="D15350" s="2">
        <v>97531.5</v>
      </c>
      <c r="E15350" s="3">
        <f t="shared" si="478"/>
        <v>4.4145501149689295E-4</v>
      </c>
      <c r="F15350" s="3">
        <f t="shared" si="479"/>
        <v>95.954678321494612</v>
      </c>
      <c r="G15350" t="s">
        <v>14480</v>
      </c>
    </row>
    <row r="15351" spans="1:7" x14ac:dyDescent="0.35">
      <c r="A15351" t="s">
        <v>3</v>
      </c>
      <c r="B15351" t="s">
        <v>73</v>
      </c>
      <c r="C15351" t="s">
        <v>7738</v>
      </c>
      <c r="D15351" s="2">
        <v>97529.02</v>
      </c>
      <c r="E15351" s="3">
        <f t="shared" si="478"/>
        <v>4.4144378631909384E-4</v>
      </c>
      <c r="F15351" s="3">
        <f t="shared" si="479"/>
        <v>95.955119765280926</v>
      </c>
      <c r="G15351" t="s">
        <v>14480</v>
      </c>
    </row>
    <row r="15352" spans="1:7" x14ac:dyDescent="0.35">
      <c r="A15352" t="s">
        <v>10</v>
      </c>
      <c r="B15352" t="s">
        <v>8</v>
      </c>
      <c r="C15352" t="s">
        <v>9208</v>
      </c>
      <c r="D15352" s="2">
        <v>97524.03</v>
      </c>
      <c r="E15352" s="3">
        <f t="shared" si="478"/>
        <v>4.4142120017505454E-4</v>
      </c>
      <c r="F15352" s="3">
        <f t="shared" si="479"/>
        <v>95.955561186481106</v>
      </c>
      <c r="G15352" t="s">
        <v>14473</v>
      </c>
    </row>
    <row r="15353" spans="1:7" x14ac:dyDescent="0.35">
      <c r="A15353" t="s">
        <v>3</v>
      </c>
      <c r="B15353" t="s">
        <v>13</v>
      </c>
      <c r="C15353" t="s">
        <v>6934</v>
      </c>
      <c r="D15353" s="2">
        <v>97523</v>
      </c>
      <c r="E15353" s="3">
        <f t="shared" si="478"/>
        <v>4.4141653810524285E-4</v>
      </c>
      <c r="F15353" s="3">
        <f t="shared" si="479"/>
        <v>95.956002603019215</v>
      </c>
      <c r="G15353" t="s">
        <v>14473</v>
      </c>
    </row>
    <row r="15354" spans="1:7" x14ac:dyDescent="0.35">
      <c r="A15354" t="s">
        <v>10</v>
      </c>
      <c r="B15354" t="s">
        <v>9</v>
      </c>
      <c r="C15354" t="s">
        <v>2620</v>
      </c>
      <c r="D15354" s="2">
        <v>97522.69</v>
      </c>
      <c r="E15354" s="3">
        <f t="shared" si="478"/>
        <v>4.4141513495801792E-4</v>
      </c>
      <c r="F15354" s="3">
        <f t="shared" si="479"/>
        <v>95.956444018154173</v>
      </c>
      <c r="G15354" t="s">
        <v>14480</v>
      </c>
    </row>
    <row r="15355" spans="1:7" x14ac:dyDescent="0.35">
      <c r="A15355" t="s">
        <v>3</v>
      </c>
      <c r="B15355" t="s">
        <v>9</v>
      </c>
      <c r="C15355" t="s">
        <v>9540</v>
      </c>
      <c r="D15355" s="2">
        <v>97521.65</v>
      </c>
      <c r="E15355" s="3">
        <f t="shared" si="478"/>
        <v>4.414104276253925E-4</v>
      </c>
      <c r="F15355" s="3">
        <f t="shared" si="479"/>
        <v>95.956885428581799</v>
      </c>
      <c r="G15355" t="s">
        <v>14473</v>
      </c>
    </row>
    <row r="15356" spans="1:7" x14ac:dyDescent="0.35">
      <c r="A15356" t="s">
        <v>10</v>
      </c>
      <c r="B15356" t="s">
        <v>9</v>
      </c>
      <c r="C15356" t="s">
        <v>8588</v>
      </c>
      <c r="D15356" s="2">
        <v>97518</v>
      </c>
      <c r="E15356" s="3">
        <f t="shared" si="478"/>
        <v>4.4139390669838986E-4</v>
      </c>
      <c r="F15356" s="3">
        <f t="shared" si="479"/>
        <v>95.957326822488497</v>
      </c>
      <c r="G15356" t="s">
        <v>14473</v>
      </c>
    </row>
    <row r="15357" spans="1:7" x14ac:dyDescent="0.35">
      <c r="A15357" t="s">
        <v>3</v>
      </c>
      <c r="B15357" t="s">
        <v>79</v>
      </c>
      <c r="C15357" t="s">
        <v>11503</v>
      </c>
      <c r="D15357" s="2">
        <v>97516</v>
      </c>
      <c r="E15357" s="3">
        <f t="shared" si="478"/>
        <v>4.4138485413564862E-4</v>
      </c>
      <c r="F15357" s="3">
        <f t="shared" si="479"/>
        <v>95.957768207342639</v>
      </c>
      <c r="G15357" t="s">
        <v>14473</v>
      </c>
    </row>
    <row r="15358" spans="1:7" x14ac:dyDescent="0.35">
      <c r="A15358" t="s">
        <v>3</v>
      </c>
      <c r="B15358" t="s">
        <v>9</v>
      </c>
      <c r="C15358" t="s">
        <v>6967</v>
      </c>
      <c r="D15358" s="2">
        <v>97505.95</v>
      </c>
      <c r="E15358" s="3">
        <f t="shared" si="478"/>
        <v>4.4133936500787409E-4</v>
      </c>
      <c r="F15358" s="3">
        <f t="shared" si="479"/>
        <v>95.95820954670765</v>
      </c>
      <c r="G15358" t="s">
        <v>14480</v>
      </c>
    </row>
    <row r="15359" spans="1:7" x14ac:dyDescent="0.35">
      <c r="A15359" t="s">
        <v>3</v>
      </c>
      <c r="B15359" t="s">
        <v>180</v>
      </c>
      <c r="C15359" t="s">
        <v>11372</v>
      </c>
      <c r="D15359" s="2">
        <v>97488.639999999999</v>
      </c>
      <c r="E15359" s="3">
        <f t="shared" si="478"/>
        <v>4.412610150773489E-4</v>
      </c>
      <c r="F15359" s="3">
        <f t="shared" si="479"/>
        <v>95.958650807722734</v>
      </c>
      <c r="G15359" t="s">
        <v>14480</v>
      </c>
    </row>
    <row r="15360" spans="1:7" x14ac:dyDescent="0.35">
      <c r="A15360" t="s">
        <v>3</v>
      </c>
      <c r="B15360" t="s">
        <v>6</v>
      </c>
      <c r="C15360" s="8" t="s">
        <v>1737</v>
      </c>
      <c r="D15360" s="2">
        <v>97479.05</v>
      </c>
      <c r="E15360" s="3">
        <f t="shared" si="478"/>
        <v>4.4121760803900488E-4</v>
      </c>
      <c r="F15360" s="3">
        <f t="shared" si="479"/>
        <v>95.959092025330776</v>
      </c>
      <c r="G15360" t="s">
        <v>14480</v>
      </c>
    </row>
    <row r="15361" spans="1:7" x14ac:dyDescent="0.35">
      <c r="A15361" t="s">
        <v>3</v>
      </c>
      <c r="B15361" t="s">
        <v>16</v>
      </c>
      <c r="C15361" t="s">
        <v>12091</v>
      </c>
      <c r="D15361" s="2">
        <v>97476.34</v>
      </c>
      <c r="E15361" s="3">
        <f t="shared" si="478"/>
        <v>4.4120534181649055E-4</v>
      </c>
      <c r="F15361" s="3">
        <f t="shared" si="479"/>
        <v>95.959533230672591</v>
      </c>
      <c r="G15361" t="s">
        <v>14473</v>
      </c>
    </row>
    <row r="15362" spans="1:7" x14ac:dyDescent="0.35">
      <c r="A15362" t="s">
        <v>10</v>
      </c>
      <c r="B15362" t="s">
        <v>9</v>
      </c>
      <c r="C15362" t="s">
        <v>1793</v>
      </c>
      <c r="D15362" s="2">
        <v>97474.78</v>
      </c>
      <c r="E15362" s="3">
        <f t="shared" si="478"/>
        <v>4.4119828081755238E-4</v>
      </c>
      <c r="F15362" s="3">
        <f t="shared" si="479"/>
        <v>95.959974428953402</v>
      </c>
      <c r="G15362" t="s">
        <v>14480</v>
      </c>
    </row>
    <row r="15363" spans="1:7" x14ac:dyDescent="0.35">
      <c r="A15363" t="s">
        <v>3</v>
      </c>
      <c r="B15363" t="s">
        <v>6</v>
      </c>
      <c r="C15363" t="s">
        <v>11379</v>
      </c>
      <c r="D15363" s="2">
        <v>97473.9</v>
      </c>
      <c r="E15363" s="3">
        <f t="shared" ref="E15363:E15426" si="480">(D15363/$D$29638)*100</f>
        <v>4.4119429768994616E-4</v>
      </c>
      <c r="F15363" s="3">
        <f t="shared" si="479"/>
        <v>95.960415623251095</v>
      </c>
      <c r="G15363" t="s">
        <v>14473</v>
      </c>
    </row>
    <row r="15364" spans="1:7" x14ac:dyDescent="0.35">
      <c r="A15364" t="s">
        <v>3</v>
      </c>
      <c r="B15364" t="s">
        <v>22</v>
      </c>
      <c r="C15364" t="s">
        <v>266</v>
      </c>
      <c r="D15364" s="2">
        <v>97473.3</v>
      </c>
      <c r="E15364" s="3">
        <f t="shared" si="480"/>
        <v>4.4119158192112388E-4</v>
      </c>
      <c r="F15364" s="3">
        <f t="shared" ref="F15364:F15427" si="481">E15364+F15363</f>
        <v>95.960856814833022</v>
      </c>
      <c r="G15364" t="s">
        <v>14473</v>
      </c>
    </row>
    <row r="15365" spans="1:7" x14ac:dyDescent="0.35">
      <c r="A15365" t="s">
        <v>10</v>
      </c>
      <c r="B15365" t="s">
        <v>6</v>
      </c>
      <c r="C15365" t="s">
        <v>7127</v>
      </c>
      <c r="D15365" s="2">
        <v>97451.6</v>
      </c>
      <c r="E15365" s="3">
        <f t="shared" si="480"/>
        <v>4.4109336161538183E-4</v>
      </c>
      <c r="F15365" s="3">
        <f t="shared" si="481"/>
        <v>95.961297908194638</v>
      </c>
      <c r="G15365" t="s">
        <v>14480</v>
      </c>
    </row>
    <row r="15366" spans="1:7" x14ac:dyDescent="0.35">
      <c r="A15366" t="s">
        <v>10</v>
      </c>
      <c r="B15366" t="s">
        <v>99</v>
      </c>
      <c r="C15366" t="s">
        <v>7751</v>
      </c>
      <c r="D15366" s="2">
        <v>97441.97</v>
      </c>
      <c r="E15366" s="3">
        <f t="shared" si="480"/>
        <v>4.4104977352578298E-4</v>
      </c>
      <c r="F15366" s="3">
        <f t="shared" si="481"/>
        <v>95.961738957968166</v>
      </c>
      <c r="G15366" t="s">
        <v>14480</v>
      </c>
    </row>
    <row r="15367" spans="1:7" x14ac:dyDescent="0.35">
      <c r="A15367" t="s">
        <v>10</v>
      </c>
      <c r="B15367" t="s">
        <v>8</v>
      </c>
      <c r="C15367" t="s">
        <v>14</v>
      </c>
      <c r="D15367" s="2">
        <v>97441.41</v>
      </c>
      <c r="E15367" s="3">
        <f t="shared" si="480"/>
        <v>4.4104723880821541E-4</v>
      </c>
      <c r="F15367" s="3">
        <f t="shared" si="481"/>
        <v>95.962180005206974</v>
      </c>
      <c r="G15367" t="s">
        <v>14473</v>
      </c>
    </row>
    <row r="15368" spans="1:7" x14ac:dyDescent="0.35">
      <c r="A15368" t="s">
        <v>3</v>
      </c>
      <c r="B15368" t="s">
        <v>22</v>
      </c>
      <c r="C15368" t="s">
        <v>11670</v>
      </c>
      <c r="D15368" s="2">
        <v>97440.38</v>
      </c>
      <c r="E15368" s="3">
        <f t="shared" si="480"/>
        <v>4.4104257673840372E-4</v>
      </c>
      <c r="F15368" s="3">
        <f t="shared" si="481"/>
        <v>95.962621047783713</v>
      </c>
      <c r="G15368" t="s">
        <v>14473</v>
      </c>
    </row>
    <row r="15369" spans="1:7" x14ac:dyDescent="0.35">
      <c r="A15369" t="s">
        <v>10</v>
      </c>
      <c r="B15369" t="s">
        <v>28</v>
      </c>
      <c r="C15369" t="s">
        <v>4978</v>
      </c>
      <c r="D15369" s="2">
        <v>97434.55</v>
      </c>
      <c r="E15369" s="3">
        <f t="shared" si="480"/>
        <v>4.4101618851801302E-4</v>
      </c>
      <c r="F15369" s="3">
        <f t="shared" si="481"/>
        <v>95.963062063972231</v>
      </c>
      <c r="G15369" t="s">
        <v>14480</v>
      </c>
    </row>
    <row r="15370" spans="1:7" x14ac:dyDescent="0.35">
      <c r="A15370" t="s">
        <v>3</v>
      </c>
      <c r="B15370" t="s">
        <v>8</v>
      </c>
      <c r="C15370" t="s">
        <v>12687</v>
      </c>
      <c r="D15370" s="2">
        <v>97429.38</v>
      </c>
      <c r="E15370" s="3">
        <f t="shared" si="480"/>
        <v>4.4099278764332705E-4</v>
      </c>
      <c r="F15370" s="3">
        <f t="shared" si="481"/>
        <v>95.963503056759876</v>
      </c>
      <c r="G15370" t="s">
        <v>14473</v>
      </c>
    </row>
    <row r="15371" spans="1:7" x14ac:dyDescent="0.35">
      <c r="A15371" t="s">
        <v>10</v>
      </c>
      <c r="B15371" t="s">
        <v>13</v>
      </c>
      <c r="C15371" t="s">
        <v>447</v>
      </c>
      <c r="D15371" s="2">
        <v>97427.9</v>
      </c>
      <c r="E15371" s="3">
        <f t="shared" si="480"/>
        <v>4.4098608874689854E-4</v>
      </c>
      <c r="F15371" s="3">
        <f t="shared" si="481"/>
        <v>95.963944042848624</v>
      </c>
      <c r="G15371" t="s">
        <v>14480</v>
      </c>
    </row>
    <row r="15372" spans="1:7" x14ac:dyDescent="0.35">
      <c r="A15372" t="s">
        <v>10</v>
      </c>
      <c r="B15372" t="s">
        <v>9</v>
      </c>
      <c r="C15372" t="s">
        <v>1546</v>
      </c>
      <c r="D15372" s="2">
        <v>97427.09</v>
      </c>
      <c r="E15372" s="3">
        <f t="shared" si="480"/>
        <v>4.4098242245898834E-4</v>
      </c>
      <c r="F15372" s="3">
        <f t="shared" si="481"/>
        <v>95.964385025271085</v>
      </c>
      <c r="G15372" t="s">
        <v>14473</v>
      </c>
    </row>
    <row r="15373" spans="1:7" x14ac:dyDescent="0.35">
      <c r="A15373" t="s">
        <v>10</v>
      </c>
      <c r="B15373" t="s">
        <v>9</v>
      </c>
      <c r="C15373" t="s">
        <v>7872</v>
      </c>
      <c r="D15373" s="2">
        <v>97422</v>
      </c>
      <c r="E15373" s="3">
        <f t="shared" si="480"/>
        <v>4.4095938368681202E-4</v>
      </c>
      <c r="F15373" s="3">
        <f t="shared" si="481"/>
        <v>95.964825984654766</v>
      </c>
      <c r="G15373" t="s">
        <v>14480</v>
      </c>
    </row>
    <row r="15374" spans="1:7" x14ac:dyDescent="0.35">
      <c r="A15374" t="s">
        <v>3</v>
      </c>
      <c r="B15374" t="s">
        <v>29</v>
      </c>
      <c r="C15374" t="s">
        <v>9968</v>
      </c>
      <c r="D15374" s="2">
        <v>97419.11</v>
      </c>
      <c r="E15374" s="3">
        <f t="shared" si="480"/>
        <v>4.4094630273365098E-4</v>
      </c>
      <c r="F15374" s="3">
        <f t="shared" si="481"/>
        <v>95.965266930957497</v>
      </c>
      <c r="G15374" t="s">
        <v>14473</v>
      </c>
    </row>
    <row r="15375" spans="1:7" x14ac:dyDescent="0.35">
      <c r="A15375" t="s">
        <v>10</v>
      </c>
      <c r="B15375" t="s">
        <v>6</v>
      </c>
      <c r="C15375" t="s">
        <v>7803</v>
      </c>
      <c r="D15375" s="2">
        <v>97418.44</v>
      </c>
      <c r="E15375" s="3">
        <f t="shared" si="480"/>
        <v>4.4094327012513272E-4</v>
      </c>
      <c r="F15375" s="3">
        <f t="shared" si="481"/>
        <v>95.965707874227618</v>
      </c>
      <c r="G15375" t="s">
        <v>14480</v>
      </c>
    </row>
    <row r="15376" spans="1:7" x14ac:dyDescent="0.35">
      <c r="A15376" t="s">
        <v>3</v>
      </c>
      <c r="B15376" t="s">
        <v>73</v>
      </c>
      <c r="C15376" t="s">
        <v>476</v>
      </c>
      <c r="D15376" s="2">
        <v>97415.28</v>
      </c>
      <c r="E15376" s="3">
        <f t="shared" si="480"/>
        <v>4.4092896707600152E-4</v>
      </c>
      <c r="F15376" s="3">
        <f t="shared" si="481"/>
        <v>95.966148803194699</v>
      </c>
      <c r="G15376" t="s">
        <v>14480</v>
      </c>
    </row>
    <row r="15377" spans="1:7" x14ac:dyDescent="0.35">
      <c r="A15377" t="s">
        <v>10</v>
      </c>
      <c r="B15377" t="s">
        <v>143</v>
      </c>
      <c r="C15377" t="s">
        <v>1499</v>
      </c>
      <c r="D15377" s="2">
        <v>97406.63</v>
      </c>
      <c r="E15377" s="3">
        <f t="shared" si="480"/>
        <v>4.4088981474214585E-4</v>
      </c>
      <c r="F15377" s="3">
        <f t="shared" si="481"/>
        <v>95.966589693009439</v>
      </c>
      <c r="G15377" t="s">
        <v>14473</v>
      </c>
    </row>
    <row r="15378" spans="1:7" x14ac:dyDescent="0.35">
      <c r="A15378" t="s">
        <v>10</v>
      </c>
      <c r="B15378" t="s">
        <v>20</v>
      </c>
      <c r="C15378" t="s">
        <v>9422</v>
      </c>
      <c r="D15378" s="2">
        <v>97392.4</v>
      </c>
      <c r="E15378" s="3">
        <f t="shared" si="480"/>
        <v>4.408254057582421E-4</v>
      </c>
      <c r="F15378" s="3">
        <f t="shared" si="481"/>
        <v>95.9670305184152</v>
      </c>
      <c r="G15378" t="s">
        <v>14480</v>
      </c>
    </row>
    <row r="15379" spans="1:7" x14ac:dyDescent="0.35">
      <c r="A15379" t="s">
        <v>10</v>
      </c>
      <c r="B15379" t="s">
        <v>9</v>
      </c>
      <c r="C15379" t="s">
        <v>12432</v>
      </c>
      <c r="D15379" s="2">
        <v>97389.09</v>
      </c>
      <c r="E15379" s="3">
        <f t="shared" si="480"/>
        <v>4.4081042376690544E-4</v>
      </c>
      <c r="F15379" s="3">
        <f t="shared" si="481"/>
        <v>95.967471328838968</v>
      </c>
      <c r="G15379" t="s">
        <v>14473</v>
      </c>
    </row>
    <row r="15380" spans="1:7" x14ac:dyDescent="0.35">
      <c r="A15380" t="s">
        <v>3</v>
      </c>
      <c r="B15380" t="s">
        <v>16</v>
      </c>
      <c r="C15380" s="7" t="s">
        <v>5494</v>
      </c>
      <c r="D15380" s="2">
        <v>97388.14</v>
      </c>
      <c r="E15380" s="3">
        <f t="shared" si="480"/>
        <v>4.4080612379960335E-4</v>
      </c>
      <c r="F15380" s="3">
        <f t="shared" si="481"/>
        <v>95.967912134962774</v>
      </c>
      <c r="G15380" t="s">
        <v>14480</v>
      </c>
    </row>
    <row r="15381" spans="1:7" x14ac:dyDescent="0.35">
      <c r="A15381" t="s">
        <v>3</v>
      </c>
      <c r="B15381" t="s">
        <v>9</v>
      </c>
      <c r="C15381" t="s">
        <v>8125</v>
      </c>
      <c r="D15381" s="2">
        <v>97376.9</v>
      </c>
      <c r="E15381" s="3">
        <f t="shared" si="480"/>
        <v>4.4075524839699777E-4</v>
      </c>
      <c r="F15381" s="3">
        <f t="shared" si="481"/>
        <v>95.968352890211165</v>
      </c>
      <c r="G15381" t="s">
        <v>14480</v>
      </c>
    </row>
    <row r="15382" spans="1:7" x14ac:dyDescent="0.35">
      <c r="A15382" t="s">
        <v>10</v>
      </c>
      <c r="B15382" t="s">
        <v>6</v>
      </c>
      <c r="C15382" t="s">
        <v>674</v>
      </c>
      <c r="D15382" s="2">
        <v>97372.2</v>
      </c>
      <c r="E15382" s="3">
        <f t="shared" si="480"/>
        <v>4.4073397487455598E-4</v>
      </c>
      <c r="F15382" s="3">
        <f t="shared" si="481"/>
        <v>95.968793624186034</v>
      </c>
      <c r="G15382" t="s">
        <v>14473</v>
      </c>
    </row>
    <row r="15383" spans="1:7" x14ac:dyDescent="0.35">
      <c r="A15383" t="s">
        <v>10</v>
      </c>
      <c r="B15383" t="s">
        <v>180</v>
      </c>
      <c r="C15383" t="s">
        <v>10838</v>
      </c>
      <c r="D15383" s="2">
        <v>97365.51</v>
      </c>
      <c r="E15383" s="3">
        <f t="shared" si="480"/>
        <v>4.4070369405218663E-4</v>
      </c>
      <c r="F15383" s="3">
        <f t="shared" si="481"/>
        <v>95.969234327880088</v>
      </c>
      <c r="G15383" t="s">
        <v>14480</v>
      </c>
    </row>
    <row r="15384" spans="1:7" x14ac:dyDescent="0.35">
      <c r="A15384" t="s">
        <v>3</v>
      </c>
      <c r="B15384" t="s">
        <v>76</v>
      </c>
      <c r="C15384" t="s">
        <v>8110</v>
      </c>
      <c r="D15384" s="2">
        <v>97363.93</v>
      </c>
      <c r="E15384" s="3">
        <f t="shared" si="480"/>
        <v>4.406965425276211E-4</v>
      </c>
      <c r="F15384" s="3">
        <f t="shared" si="481"/>
        <v>95.969675024422614</v>
      </c>
      <c r="G15384" t="s">
        <v>14473</v>
      </c>
    </row>
    <row r="15385" spans="1:7" x14ac:dyDescent="0.35">
      <c r="A15385" t="s">
        <v>3</v>
      </c>
      <c r="B15385" t="s">
        <v>13</v>
      </c>
      <c r="C15385" t="s">
        <v>398</v>
      </c>
      <c r="D15385" s="2">
        <v>97357.83</v>
      </c>
      <c r="E15385" s="3">
        <f t="shared" si="480"/>
        <v>4.406689322112604E-4</v>
      </c>
      <c r="F15385" s="3">
        <f t="shared" si="481"/>
        <v>95.970115693354828</v>
      </c>
      <c r="G15385" t="s">
        <v>14473</v>
      </c>
    </row>
    <row r="15386" spans="1:7" x14ac:dyDescent="0.35">
      <c r="A15386" t="s">
        <v>10</v>
      </c>
      <c r="B15386" t="s">
        <v>8</v>
      </c>
      <c r="C15386" t="s">
        <v>10452</v>
      </c>
      <c r="D15386" s="2">
        <v>97353.67</v>
      </c>
      <c r="E15386" s="3">
        <f t="shared" si="480"/>
        <v>4.4065010288075877E-4</v>
      </c>
      <c r="F15386" s="3">
        <f t="shared" si="481"/>
        <v>95.970556343457702</v>
      </c>
      <c r="G15386" t="s">
        <v>14473</v>
      </c>
    </row>
    <row r="15387" spans="1:7" x14ac:dyDescent="0.35">
      <c r="A15387" t="s">
        <v>3</v>
      </c>
      <c r="B15387" t="s">
        <v>9</v>
      </c>
      <c r="C15387" s="8" t="s">
        <v>3747</v>
      </c>
      <c r="D15387" s="2">
        <v>97346.16</v>
      </c>
      <c r="E15387" s="3">
        <f t="shared" si="480"/>
        <v>4.4061611050766558E-4</v>
      </c>
      <c r="F15387" s="3">
        <f t="shared" si="481"/>
        <v>95.970996959568211</v>
      </c>
      <c r="G15387" t="s">
        <v>14480</v>
      </c>
    </row>
    <row r="15388" spans="1:7" x14ac:dyDescent="0.35">
      <c r="A15388" t="s">
        <v>10</v>
      </c>
      <c r="B15388" t="s">
        <v>6</v>
      </c>
      <c r="C15388" t="s">
        <v>2276</v>
      </c>
      <c r="D15388" s="2">
        <v>97346.07</v>
      </c>
      <c r="E15388" s="3">
        <f t="shared" si="480"/>
        <v>4.4061570314234225E-4</v>
      </c>
      <c r="F15388" s="3">
        <f t="shared" si="481"/>
        <v>95.971437575271352</v>
      </c>
      <c r="G15388" t="s">
        <v>14473</v>
      </c>
    </row>
    <row r="15389" spans="1:7" x14ac:dyDescent="0.35">
      <c r="A15389" t="s">
        <v>10</v>
      </c>
      <c r="B15389" t="s">
        <v>57</v>
      </c>
      <c r="C15389" t="s">
        <v>5792</v>
      </c>
      <c r="D15389" s="2">
        <v>97316.04</v>
      </c>
      <c r="E15389" s="3">
        <f t="shared" si="480"/>
        <v>4.4047977891278293E-4</v>
      </c>
      <c r="F15389" s="3">
        <f t="shared" si="481"/>
        <v>95.971878055050269</v>
      </c>
      <c r="G15389" t="s">
        <v>14480</v>
      </c>
    </row>
    <row r="15390" spans="1:7" x14ac:dyDescent="0.35">
      <c r="A15390" t="s">
        <v>3</v>
      </c>
      <c r="B15390" t="s">
        <v>6</v>
      </c>
      <c r="C15390" t="s">
        <v>1946</v>
      </c>
      <c r="D15390" s="2">
        <v>97310.12</v>
      </c>
      <c r="E15390" s="3">
        <f t="shared" si="480"/>
        <v>4.40452983327069E-4</v>
      </c>
      <c r="F15390" s="3">
        <f t="shared" si="481"/>
        <v>95.972318508033595</v>
      </c>
      <c r="G15390" t="s">
        <v>14473</v>
      </c>
    </row>
    <row r="15391" spans="1:7" x14ac:dyDescent="0.35">
      <c r="A15391" t="s">
        <v>10</v>
      </c>
      <c r="B15391" t="s">
        <v>16</v>
      </c>
      <c r="C15391" t="s">
        <v>11644</v>
      </c>
      <c r="D15391" s="2">
        <v>97301.37</v>
      </c>
      <c r="E15391" s="3">
        <f t="shared" si="480"/>
        <v>4.4041337836507621E-4</v>
      </c>
      <c r="F15391" s="3">
        <f t="shared" si="481"/>
        <v>95.972758921411966</v>
      </c>
      <c r="G15391" t="s">
        <v>14473</v>
      </c>
    </row>
    <row r="15392" spans="1:7" x14ac:dyDescent="0.35">
      <c r="A15392" t="s">
        <v>3</v>
      </c>
      <c r="B15392" t="s">
        <v>9</v>
      </c>
      <c r="C15392" t="s">
        <v>13412</v>
      </c>
      <c r="D15392" s="2">
        <v>97296.7</v>
      </c>
      <c r="E15392" s="3">
        <f t="shared" si="480"/>
        <v>4.4039224063107546E-4</v>
      </c>
      <c r="F15392" s="3">
        <f t="shared" si="481"/>
        <v>95.9731993136526</v>
      </c>
      <c r="G15392" t="s">
        <v>14480</v>
      </c>
    </row>
    <row r="15393" spans="1:7" x14ac:dyDescent="0.35">
      <c r="A15393" t="s">
        <v>10</v>
      </c>
      <c r="B15393" t="s">
        <v>4</v>
      </c>
      <c r="C15393" t="s">
        <v>11740</v>
      </c>
      <c r="D15393" s="2">
        <v>97278.3</v>
      </c>
      <c r="E15393" s="3">
        <f t="shared" si="480"/>
        <v>4.4030895705385651E-4</v>
      </c>
      <c r="F15393" s="3">
        <f t="shared" si="481"/>
        <v>95.973639622609653</v>
      </c>
      <c r="G15393" t="s">
        <v>14473</v>
      </c>
    </row>
    <row r="15394" spans="1:7" x14ac:dyDescent="0.35">
      <c r="A15394" t="s">
        <v>10</v>
      </c>
      <c r="B15394" t="s">
        <v>143</v>
      </c>
      <c r="C15394" t="s">
        <v>5392</v>
      </c>
      <c r="D15394" s="2">
        <v>97266.75</v>
      </c>
      <c r="E15394" s="3">
        <f t="shared" si="480"/>
        <v>4.4025667850402595E-4</v>
      </c>
      <c r="F15394" s="3">
        <f t="shared" si="481"/>
        <v>95.974079879288155</v>
      </c>
      <c r="G15394" t="s">
        <v>14480</v>
      </c>
    </row>
    <row r="15395" spans="1:7" x14ac:dyDescent="0.35">
      <c r="A15395" t="s">
        <v>3</v>
      </c>
      <c r="B15395" t="s">
        <v>180</v>
      </c>
      <c r="C15395" t="s">
        <v>8475</v>
      </c>
      <c r="D15395" s="2">
        <v>97260.53</v>
      </c>
      <c r="E15395" s="3">
        <f t="shared" si="480"/>
        <v>4.4022852503390088E-4</v>
      </c>
      <c r="F15395" s="3">
        <f t="shared" si="481"/>
        <v>95.974520107813191</v>
      </c>
      <c r="G15395" t="s">
        <v>14480</v>
      </c>
    </row>
    <row r="15396" spans="1:7" x14ac:dyDescent="0.35">
      <c r="A15396" t="s">
        <v>3</v>
      </c>
      <c r="B15396" t="s">
        <v>9</v>
      </c>
      <c r="C15396" t="s">
        <v>6338</v>
      </c>
      <c r="D15396" s="2">
        <v>97260.01</v>
      </c>
      <c r="E15396" s="3">
        <f t="shared" si="480"/>
        <v>4.4022617136758814E-4</v>
      </c>
      <c r="F15396" s="3">
        <f t="shared" si="481"/>
        <v>95.974960333984555</v>
      </c>
      <c r="G15396" t="s">
        <v>14480</v>
      </c>
    </row>
    <row r="15397" spans="1:7" x14ac:dyDescent="0.35">
      <c r="A15397" t="s">
        <v>10</v>
      </c>
      <c r="B15397" t="s">
        <v>6</v>
      </c>
      <c r="C15397" t="s">
        <v>8807</v>
      </c>
      <c r="D15397" s="2">
        <v>97256.78</v>
      </c>
      <c r="E15397" s="3">
        <f t="shared" si="480"/>
        <v>4.4021155147876107E-4</v>
      </c>
      <c r="F15397" s="3">
        <f t="shared" si="481"/>
        <v>95.975400545536033</v>
      </c>
      <c r="G15397" t="s">
        <v>14473</v>
      </c>
    </row>
    <row r="15398" spans="1:7" x14ac:dyDescent="0.35">
      <c r="A15398" t="s">
        <v>3</v>
      </c>
      <c r="B15398" t="s">
        <v>4</v>
      </c>
      <c r="C15398" s="8" t="s">
        <v>6680</v>
      </c>
      <c r="D15398" s="2">
        <v>97256.26</v>
      </c>
      <c r="E15398" s="3">
        <f t="shared" si="480"/>
        <v>4.4020919781244833E-4</v>
      </c>
      <c r="F15398" s="3">
        <f t="shared" si="481"/>
        <v>95.975840754733852</v>
      </c>
      <c r="G15398" t="s">
        <v>14480</v>
      </c>
    </row>
    <row r="15399" spans="1:7" x14ac:dyDescent="0.35">
      <c r="A15399" t="s">
        <v>3</v>
      </c>
      <c r="B15399" t="s">
        <v>6</v>
      </c>
      <c r="C15399" t="s">
        <v>12526</v>
      </c>
      <c r="D15399" s="2">
        <v>97240.04</v>
      </c>
      <c r="E15399" s="3">
        <f t="shared" si="480"/>
        <v>4.4013578152861719E-4</v>
      </c>
      <c r="F15399" s="3">
        <f t="shared" si="481"/>
        <v>95.976280890515383</v>
      </c>
      <c r="G15399" t="s">
        <v>14473</v>
      </c>
    </row>
    <row r="15400" spans="1:7" x14ac:dyDescent="0.35">
      <c r="A15400" t="s">
        <v>3</v>
      </c>
      <c r="B15400" t="s">
        <v>180</v>
      </c>
      <c r="C15400" t="s">
        <v>10748</v>
      </c>
      <c r="D15400" s="2">
        <v>97233.91</v>
      </c>
      <c r="E15400" s="3">
        <f t="shared" si="480"/>
        <v>4.4010803542381539E-4</v>
      </c>
      <c r="F15400" s="3">
        <f t="shared" si="481"/>
        <v>95.976720998550803</v>
      </c>
      <c r="G15400" t="s">
        <v>14480</v>
      </c>
    </row>
    <row r="15401" spans="1:7" x14ac:dyDescent="0.35">
      <c r="A15401" t="s">
        <v>3</v>
      </c>
      <c r="B15401" t="s">
        <v>8</v>
      </c>
      <c r="C15401" t="s">
        <v>4632</v>
      </c>
      <c r="D15401" s="2">
        <v>97229.85</v>
      </c>
      <c r="E15401" s="3">
        <f t="shared" si="480"/>
        <v>4.4008965872145077E-4</v>
      </c>
      <c r="F15401" s="3">
        <f t="shared" si="481"/>
        <v>95.977161088209527</v>
      </c>
      <c r="G15401" t="s">
        <v>14473</v>
      </c>
    </row>
    <row r="15402" spans="1:7" x14ac:dyDescent="0.35">
      <c r="A15402" t="s">
        <v>10</v>
      </c>
      <c r="B15402" t="s">
        <v>13</v>
      </c>
      <c r="C15402" t="s">
        <v>7091</v>
      </c>
      <c r="D15402" s="2">
        <v>97217.29</v>
      </c>
      <c r="E15402" s="3">
        <f t="shared" si="480"/>
        <v>4.4003280862743593E-4</v>
      </c>
      <c r="F15402" s="3">
        <f t="shared" si="481"/>
        <v>95.977601121018154</v>
      </c>
      <c r="G15402" t="s">
        <v>14473</v>
      </c>
    </row>
    <row r="15403" spans="1:7" x14ac:dyDescent="0.35">
      <c r="A15403" t="s">
        <v>3</v>
      </c>
      <c r="B15403" t="s">
        <v>18</v>
      </c>
      <c r="C15403" t="s">
        <v>8064</v>
      </c>
      <c r="D15403" s="2">
        <v>97208.62</v>
      </c>
      <c r="E15403" s="3">
        <f t="shared" si="480"/>
        <v>4.399935657679529E-4</v>
      </c>
      <c r="F15403" s="3">
        <f t="shared" si="481"/>
        <v>95.978041114583917</v>
      </c>
      <c r="G15403" t="s">
        <v>14473</v>
      </c>
    </row>
    <row r="15404" spans="1:7" x14ac:dyDescent="0.35">
      <c r="A15404" t="s">
        <v>10</v>
      </c>
      <c r="B15404" t="s">
        <v>22</v>
      </c>
      <c r="C15404" t="s">
        <v>131</v>
      </c>
      <c r="D15404" s="2">
        <v>97194.04</v>
      </c>
      <c r="E15404" s="3">
        <f t="shared" si="480"/>
        <v>4.3992757258556951E-4</v>
      </c>
      <c r="F15404" s="3">
        <f t="shared" si="481"/>
        <v>95.978481042156503</v>
      </c>
      <c r="G15404" t="s">
        <v>14473</v>
      </c>
    </row>
    <row r="15405" spans="1:7" x14ac:dyDescent="0.35">
      <c r="A15405" t="s">
        <v>10</v>
      </c>
      <c r="B15405" t="s">
        <v>9</v>
      </c>
      <c r="C15405" t="s">
        <v>8102</v>
      </c>
      <c r="D15405" s="2">
        <v>97188.82</v>
      </c>
      <c r="E15405" s="3">
        <f t="shared" si="480"/>
        <v>4.3990394539681498E-4</v>
      </c>
      <c r="F15405" s="3">
        <f t="shared" si="481"/>
        <v>95.978920946101894</v>
      </c>
      <c r="G15405" t="s">
        <v>14480</v>
      </c>
    </row>
    <row r="15406" spans="1:7" x14ac:dyDescent="0.35">
      <c r="A15406" t="s">
        <v>10</v>
      </c>
      <c r="B15406" t="s">
        <v>180</v>
      </c>
      <c r="C15406" t="s">
        <v>7186</v>
      </c>
      <c r="D15406" s="2">
        <v>97188.04</v>
      </c>
      <c r="E15406" s="3">
        <f t="shared" si="480"/>
        <v>4.3990041489734588E-4</v>
      </c>
      <c r="F15406" s="3">
        <f t="shared" si="481"/>
        <v>95.979360846516798</v>
      </c>
      <c r="G15406" t="s">
        <v>14480</v>
      </c>
    </row>
    <row r="15407" spans="1:7" x14ac:dyDescent="0.35">
      <c r="A15407" t="s">
        <v>10</v>
      </c>
      <c r="B15407" t="s">
        <v>9</v>
      </c>
      <c r="C15407" t="s">
        <v>11844</v>
      </c>
      <c r="D15407" s="2">
        <v>97186.74</v>
      </c>
      <c r="E15407" s="3">
        <f t="shared" si="480"/>
        <v>4.3989453073156414E-4</v>
      </c>
      <c r="F15407" s="3">
        <f t="shared" si="481"/>
        <v>95.979800741047526</v>
      </c>
      <c r="G15407" t="s">
        <v>14473</v>
      </c>
    </row>
    <row r="15408" spans="1:7" x14ac:dyDescent="0.35">
      <c r="A15408" t="s">
        <v>3</v>
      </c>
      <c r="B15408" t="s">
        <v>6</v>
      </c>
      <c r="C15408" t="s">
        <v>7383</v>
      </c>
      <c r="D15408" s="2">
        <v>97163.86</v>
      </c>
      <c r="E15408" s="3">
        <f t="shared" si="480"/>
        <v>4.3979096941380473E-4</v>
      </c>
      <c r="F15408" s="3">
        <f t="shared" si="481"/>
        <v>95.980240532016936</v>
      </c>
      <c r="G15408" t="s">
        <v>14480</v>
      </c>
    </row>
    <row r="15409" spans="1:7" x14ac:dyDescent="0.35">
      <c r="A15409" t="s">
        <v>10</v>
      </c>
      <c r="B15409" t="s">
        <v>4</v>
      </c>
      <c r="C15409" t="s">
        <v>11265</v>
      </c>
      <c r="D15409" s="2">
        <v>97160.86</v>
      </c>
      <c r="E15409" s="3">
        <f t="shared" si="480"/>
        <v>4.3977739056969293E-4</v>
      </c>
      <c r="F15409" s="3">
        <f t="shared" si="481"/>
        <v>95.980680309407504</v>
      </c>
      <c r="G15409" t="s">
        <v>14473</v>
      </c>
    </row>
    <row r="15410" spans="1:7" x14ac:dyDescent="0.35">
      <c r="A15410" t="s">
        <v>3</v>
      </c>
      <c r="B15410" t="s">
        <v>8</v>
      </c>
      <c r="C15410" t="s">
        <v>14</v>
      </c>
      <c r="D15410" s="2">
        <v>97138.37</v>
      </c>
      <c r="E15410" s="3">
        <f t="shared" si="480"/>
        <v>4.3967559450166805E-4</v>
      </c>
      <c r="F15410" s="3">
        <f t="shared" si="481"/>
        <v>95.98111998500201</v>
      </c>
      <c r="G15410" t="s">
        <v>14473</v>
      </c>
    </row>
    <row r="15411" spans="1:7" x14ac:dyDescent="0.35">
      <c r="A15411" t="s">
        <v>3</v>
      </c>
      <c r="B15411" t="s">
        <v>73</v>
      </c>
      <c r="C15411" t="s">
        <v>7850</v>
      </c>
      <c r="D15411" s="2">
        <v>97122</v>
      </c>
      <c r="E15411" s="3">
        <f t="shared" si="480"/>
        <v>4.3960149927563133E-4</v>
      </c>
      <c r="F15411" s="3">
        <f t="shared" si="481"/>
        <v>95.981559586501291</v>
      </c>
      <c r="G15411" t="s">
        <v>14480</v>
      </c>
    </row>
    <row r="15412" spans="1:7" x14ac:dyDescent="0.35">
      <c r="A15412" t="s">
        <v>10</v>
      </c>
      <c r="B15412" t="s">
        <v>6</v>
      </c>
      <c r="C15412" t="s">
        <v>303</v>
      </c>
      <c r="D15412" s="2">
        <v>97108.01</v>
      </c>
      <c r="E15412" s="3">
        <f t="shared" si="480"/>
        <v>4.395381765992566E-4</v>
      </c>
      <c r="F15412" s="3">
        <f t="shared" si="481"/>
        <v>95.981999124677884</v>
      </c>
      <c r="G15412" t="s">
        <v>14473</v>
      </c>
    </row>
    <row r="15413" spans="1:7" x14ac:dyDescent="0.35">
      <c r="A15413" t="s">
        <v>3</v>
      </c>
      <c r="B15413" t="s">
        <v>9</v>
      </c>
      <c r="C15413" t="s">
        <v>7455</v>
      </c>
      <c r="D15413" s="2">
        <v>97107.11</v>
      </c>
      <c r="E15413" s="3">
        <f t="shared" si="480"/>
        <v>4.3953410294602307E-4</v>
      </c>
      <c r="F15413" s="3">
        <f t="shared" si="481"/>
        <v>95.982438658780836</v>
      </c>
      <c r="G15413" t="s">
        <v>14473</v>
      </c>
    </row>
    <row r="15414" spans="1:7" x14ac:dyDescent="0.35">
      <c r="A15414" t="s">
        <v>10</v>
      </c>
      <c r="B15414" t="s">
        <v>8</v>
      </c>
      <c r="C15414" t="s">
        <v>7485</v>
      </c>
      <c r="D15414" s="2">
        <v>97103.86</v>
      </c>
      <c r="E15414" s="3">
        <f t="shared" si="480"/>
        <v>4.3951939253156864E-4</v>
      </c>
      <c r="F15414" s="3">
        <f t="shared" si="481"/>
        <v>95.982878178173365</v>
      </c>
      <c r="G15414" t="s">
        <v>14473</v>
      </c>
    </row>
    <row r="15415" spans="1:7" x14ac:dyDescent="0.35">
      <c r="A15415" t="s">
        <v>10</v>
      </c>
      <c r="B15415" t="s">
        <v>9</v>
      </c>
      <c r="C15415" t="s">
        <v>5508</v>
      </c>
      <c r="D15415" s="2">
        <v>97096.01</v>
      </c>
      <c r="E15415" s="3">
        <f t="shared" si="480"/>
        <v>4.3948386122280938E-4</v>
      </c>
      <c r="F15415" s="3">
        <f t="shared" si="481"/>
        <v>95.983317662034594</v>
      </c>
      <c r="G15415" t="s">
        <v>14473</v>
      </c>
    </row>
    <row r="15416" spans="1:7" x14ac:dyDescent="0.35">
      <c r="A15416" t="s">
        <v>3</v>
      </c>
      <c r="B15416" t="s">
        <v>9</v>
      </c>
      <c r="C15416" t="s">
        <v>8481</v>
      </c>
      <c r="D15416" s="2">
        <v>97095.63</v>
      </c>
      <c r="E15416" s="3">
        <f t="shared" si="480"/>
        <v>4.3948214123588854E-4</v>
      </c>
      <c r="F15416" s="3">
        <f t="shared" si="481"/>
        <v>95.983757144175826</v>
      </c>
      <c r="G15416" t="s">
        <v>14480</v>
      </c>
    </row>
    <row r="15417" spans="1:7" x14ac:dyDescent="0.35">
      <c r="A15417" t="s">
        <v>3</v>
      </c>
      <c r="B15417" t="s">
        <v>8</v>
      </c>
      <c r="C15417" t="s">
        <v>10112</v>
      </c>
      <c r="D15417" s="2">
        <v>97094.34</v>
      </c>
      <c r="E15417" s="3">
        <f t="shared" si="480"/>
        <v>4.3947630233292048E-4</v>
      </c>
      <c r="F15417" s="3">
        <f t="shared" si="481"/>
        <v>95.984196620478158</v>
      </c>
      <c r="G15417" t="s">
        <v>14473</v>
      </c>
    </row>
    <row r="15418" spans="1:7" x14ac:dyDescent="0.35">
      <c r="A15418" t="s">
        <v>10</v>
      </c>
      <c r="B15418" t="s">
        <v>28</v>
      </c>
      <c r="C15418" t="s">
        <v>7265</v>
      </c>
      <c r="D15418" s="2">
        <v>97094.14</v>
      </c>
      <c r="E15418" s="3">
        <f t="shared" si="480"/>
        <v>4.3947539707664635E-4</v>
      </c>
      <c r="F15418" s="3">
        <f t="shared" si="481"/>
        <v>95.984636095875231</v>
      </c>
      <c r="G15418" t="s">
        <v>14473</v>
      </c>
    </row>
    <row r="15419" spans="1:7" x14ac:dyDescent="0.35">
      <c r="A15419" t="s">
        <v>10</v>
      </c>
      <c r="B15419" t="s">
        <v>9</v>
      </c>
      <c r="C15419" t="s">
        <v>1117</v>
      </c>
      <c r="D15419" s="2">
        <v>97081.16</v>
      </c>
      <c r="E15419" s="3">
        <f t="shared" si="480"/>
        <v>4.3941664594445589E-4</v>
      </c>
      <c r="F15419" s="3">
        <f t="shared" si="481"/>
        <v>95.985075512521178</v>
      </c>
      <c r="G15419" t="s">
        <v>14473</v>
      </c>
    </row>
    <row r="15420" spans="1:7" x14ac:dyDescent="0.35">
      <c r="A15420" t="s">
        <v>3</v>
      </c>
      <c r="B15420" t="s">
        <v>8</v>
      </c>
      <c r="C15420" t="s">
        <v>4061</v>
      </c>
      <c r="D15420" s="2">
        <v>97059.15</v>
      </c>
      <c r="E15420" s="3">
        <f t="shared" si="480"/>
        <v>4.3931702249148897E-4</v>
      </c>
      <c r="F15420" s="3">
        <f t="shared" si="481"/>
        <v>95.985514829543675</v>
      </c>
      <c r="G15420" t="s">
        <v>14480</v>
      </c>
    </row>
    <row r="15421" spans="1:7" x14ac:dyDescent="0.35">
      <c r="A15421" t="s">
        <v>10</v>
      </c>
      <c r="B15421" t="s">
        <v>9</v>
      </c>
      <c r="C15421" t="s">
        <v>2415</v>
      </c>
      <c r="D15421" s="2">
        <v>97054.96</v>
      </c>
      <c r="E15421" s="3">
        <f t="shared" si="480"/>
        <v>4.3929805737254613E-4</v>
      </c>
      <c r="F15421" s="3">
        <f t="shared" si="481"/>
        <v>95.985954127601048</v>
      </c>
      <c r="G15421" t="s">
        <v>14480</v>
      </c>
    </row>
    <row r="15422" spans="1:7" x14ac:dyDescent="0.35">
      <c r="A15422" t="s">
        <v>10</v>
      </c>
      <c r="B15422" t="s">
        <v>166</v>
      </c>
      <c r="C15422" t="s">
        <v>7896</v>
      </c>
      <c r="D15422" s="2">
        <v>97049.11</v>
      </c>
      <c r="E15422" s="3">
        <f t="shared" si="480"/>
        <v>4.3927157862652812E-4</v>
      </c>
      <c r="F15422" s="3">
        <f t="shared" si="481"/>
        <v>95.986393399179676</v>
      </c>
      <c r="G15422" t="s">
        <v>14473</v>
      </c>
    </row>
    <row r="15423" spans="1:7" x14ac:dyDescent="0.35">
      <c r="A15423" t="s">
        <v>10</v>
      </c>
      <c r="B15423" t="s">
        <v>375</v>
      </c>
      <c r="C15423" t="s">
        <v>6512</v>
      </c>
      <c r="D15423" s="2">
        <v>97040.54</v>
      </c>
      <c r="E15423" s="3">
        <f t="shared" si="480"/>
        <v>4.39232788395182E-4</v>
      </c>
      <c r="F15423" s="3">
        <f t="shared" si="481"/>
        <v>95.98683263196807</v>
      </c>
      <c r="G15423" t="s">
        <v>14473</v>
      </c>
    </row>
    <row r="15424" spans="1:7" x14ac:dyDescent="0.35">
      <c r="A15424" t="s">
        <v>10</v>
      </c>
      <c r="B15424" t="s">
        <v>6</v>
      </c>
      <c r="C15424" t="s">
        <v>10051</v>
      </c>
      <c r="D15424" s="2">
        <v>97031.28</v>
      </c>
      <c r="E15424" s="3">
        <f t="shared" si="480"/>
        <v>4.3919087502969031E-4</v>
      </c>
      <c r="F15424" s="3">
        <f t="shared" si="481"/>
        <v>95.987271822843098</v>
      </c>
      <c r="G15424" t="s">
        <v>14473</v>
      </c>
    </row>
    <row r="15425" spans="1:7" x14ac:dyDescent="0.35">
      <c r="A15425" t="s">
        <v>10</v>
      </c>
      <c r="B15425" t="s">
        <v>6</v>
      </c>
      <c r="C15425" t="s">
        <v>12075</v>
      </c>
      <c r="D15425" s="2">
        <v>97028.22</v>
      </c>
      <c r="E15425" s="3">
        <f t="shared" si="480"/>
        <v>4.3917702460869622E-4</v>
      </c>
      <c r="F15425" s="3">
        <f t="shared" si="481"/>
        <v>95.987710999867701</v>
      </c>
      <c r="G15425" t="s">
        <v>14473</v>
      </c>
    </row>
    <row r="15426" spans="1:7" x14ac:dyDescent="0.35">
      <c r="A15426" t="s">
        <v>3</v>
      </c>
      <c r="B15426" t="s">
        <v>8</v>
      </c>
      <c r="C15426" s="6" t="s">
        <v>5340</v>
      </c>
      <c r="D15426" s="2">
        <v>97024.02</v>
      </c>
      <c r="E15426" s="3">
        <f t="shared" si="480"/>
        <v>4.3915801422693971E-4</v>
      </c>
      <c r="F15426" s="3">
        <f t="shared" si="481"/>
        <v>95.988150157881933</v>
      </c>
      <c r="G15426" t="s">
        <v>14473</v>
      </c>
    </row>
    <row r="15427" spans="1:7" x14ac:dyDescent="0.35">
      <c r="A15427" t="s">
        <v>3</v>
      </c>
      <c r="B15427" t="s">
        <v>22</v>
      </c>
      <c r="C15427" s="8" t="s">
        <v>2171</v>
      </c>
      <c r="D15427" s="2">
        <v>97020.24</v>
      </c>
      <c r="E15427" s="3">
        <f t="shared" ref="E15427:E15490" si="482">(D15427/$D$29638)*100</f>
        <v>4.3914090488335886E-4</v>
      </c>
      <c r="F15427" s="3">
        <f t="shared" si="481"/>
        <v>95.98858929878682</v>
      </c>
      <c r="G15427" t="s">
        <v>14480</v>
      </c>
    </row>
    <row r="15428" spans="1:7" x14ac:dyDescent="0.35">
      <c r="A15428" t="s">
        <v>10</v>
      </c>
      <c r="B15428" t="s">
        <v>180</v>
      </c>
      <c r="C15428" t="s">
        <v>7907</v>
      </c>
      <c r="D15428" s="2">
        <v>97018.63</v>
      </c>
      <c r="E15428" s="3">
        <f t="shared" si="482"/>
        <v>4.391336175703522E-4</v>
      </c>
      <c r="F15428" s="3">
        <f t="shared" ref="F15428:F15491" si="483">E15428+F15427</f>
        <v>95.989028432404396</v>
      </c>
      <c r="G15428" t="s">
        <v>14480</v>
      </c>
    </row>
    <row r="15429" spans="1:7" x14ac:dyDescent="0.35">
      <c r="A15429" t="s">
        <v>10</v>
      </c>
      <c r="B15429" t="s">
        <v>9</v>
      </c>
      <c r="C15429" t="s">
        <v>2671</v>
      </c>
      <c r="D15429" s="2">
        <v>97012.02</v>
      </c>
      <c r="E15429" s="3">
        <f t="shared" si="482"/>
        <v>4.3910369885049249E-4</v>
      </c>
      <c r="F15429" s="3">
        <f t="shared" si="483"/>
        <v>95.989467536103248</v>
      </c>
      <c r="G15429" t="s">
        <v>14473</v>
      </c>
    </row>
    <row r="15430" spans="1:7" x14ac:dyDescent="0.35">
      <c r="A15430" t="s">
        <v>10</v>
      </c>
      <c r="B15430" t="s">
        <v>32</v>
      </c>
      <c r="C15430" t="s">
        <v>950</v>
      </c>
      <c r="D15430" s="2">
        <v>97009.84</v>
      </c>
      <c r="E15430" s="3">
        <f t="shared" si="482"/>
        <v>4.3909383155710458E-4</v>
      </c>
      <c r="F15430" s="3">
        <f t="shared" si="483"/>
        <v>95.989906629934808</v>
      </c>
      <c r="G15430" t="s">
        <v>14473</v>
      </c>
    </row>
    <row r="15431" spans="1:7" x14ac:dyDescent="0.35">
      <c r="A15431" t="s">
        <v>3</v>
      </c>
      <c r="B15431" t="s">
        <v>122</v>
      </c>
      <c r="C15431" t="s">
        <v>6502</v>
      </c>
      <c r="D15431" s="2">
        <v>97005.03</v>
      </c>
      <c r="E15431" s="3">
        <f t="shared" si="482"/>
        <v>4.3907206014371194E-4</v>
      </c>
      <c r="F15431" s="3">
        <f t="shared" si="483"/>
        <v>95.990345701994954</v>
      </c>
      <c r="G15431" t="s">
        <v>14480</v>
      </c>
    </row>
    <row r="15432" spans="1:7" x14ac:dyDescent="0.35">
      <c r="A15432" t="s">
        <v>3</v>
      </c>
      <c r="B15432" t="s">
        <v>9</v>
      </c>
      <c r="C15432" t="s">
        <v>7295</v>
      </c>
      <c r="D15432" s="2">
        <v>97003.53</v>
      </c>
      <c r="E15432" s="3">
        <f t="shared" si="482"/>
        <v>4.3906527072165607E-4</v>
      </c>
      <c r="F15432" s="3">
        <f t="shared" si="483"/>
        <v>95.99078476726568</v>
      </c>
      <c r="G15432" t="s">
        <v>14480</v>
      </c>
    </row>
    <row r="15433" spans="1:7" x14ac:dyDescent="0.35">
      <c r="A15433" t="s">
        <v>10</v>
      </c>
      <c r="B15433" t="s">
        <v>6</v>
      </c>
      <c r="C15433" t="s">
        <v>2700</v>
      </c>
      <c r="D15433" s="2">
        <v>97000</v>
      </c>
      <c r="E15433" s="3">
        <f t="shared" si="482"/>
        <v>4.3904929294841781E-4</v>
      </c>
      <c r="F15433" s="3">
        <f t="shared" si="483"/>
        <v>95.99122381655863</v>
      </c>
      <c r="G15433" t="s">
        <v>14473</v>
      </c>
    </row>
    <row r="15434" spans="1:7" x14ac:dyDescent="0.35">
      <c r="A15434" t="s">
        <v>3</v>
      </c>
      <c r="B15434" t="s">
        <v>948</v>
      </c>
      <c r="C15434" t="s">
        <v>451</v>
      </c>
      <c r="D15434" s="2">
        <v>96989.64</v>
      </c>
      <c r="E15434" s="3">
        <f t="shared" si="482"/>
        <v>4.390024006734184E-4</v>
      </c>
      <c r="F15434" s="3">
        <f t="shared" si="483"/>
        <v>95.991662818959298</v>
      </c>
      <c r="G15434" t="s">
        <v>14473</v>
      </c>
    </row>
    <row r="15435" spans="1:7" x14ac:dyDescent="0.35">
      <c r="A15435" t="s">
        <v>10</v>
      </c>
      <c r="B15435" t="s">
        <v>9</v>
      </c>
      <c r="C15435" t="s">
        <v>2913</v>
      </c>
      <c r="D15435" s="2">
        <v>96980.65</v>
      </c>
      <c r="E15435" s="3">
        <f t="shared" si="482"/>
        <v>4.3896170940389666E-4</v>
      </c>
      <c r="F15435" s="3">
        <f t="shared" si="483"/>
        <v>95.992101780668705</v>
      </c>
      <c r="G15435" t="s">
        <v>14480</v>
      </c>
    </row>
    <row r="15436" spans="1:7" x14ac:dyDescent="0.35">
      <c r="A15436" t="s">
        <v>10</v>
      </c>
      <c r="B15436" t="s">
        <v>9</v>
      </c>
      <c r="C15436" t="s">
        <v>239</v>
      </c>
      <c r="D15436" s="2">
        <v>96971.8</v>
      </c>
      <c r="E15436" s="3">
        <f t="shared" si="482"/>
        <v>4.3892165181376686E-4</v>
      </c>
      <c r="F15436" s="3">
        <f t="shared" si="483"/>
        <v>95.992540702320525</v>
      </c>
      <c r="G15436" t="s">
        <v>14473</v>
      </c>
    </row>
    <row r="15437" spans="1:7" x14ac:dyDescent="0.35">
      <c r="A15437" t="s">
        <v>3</v>
      </c>
      <c r="B15437" t="s">
        <v>9</v>
      </c>
      <c r="C15437" t="s">
        <v>14064</v>
      </c>
      <c r="D15437" s="2">
        <v>96962.75</v>
      </c>
      <c r="E15437" s="3">
        <f t="shared" si="482"/>
        <v>4.3888068896736292E-4</v>
      </c>
      <c r="F15437" s="3">
        <f t="shared" si="483"/>
        <v>95.992979583009486</v>
      </c>
      <c r="G15437" t="s">
        <v>14480</v>
      </c>
    </row>
    <row r="15438" spans="1:7" x14ac:dyDescent="0.35">
      <c r="A15438" t="s">
        <v>10</v>
      </c>
      <c r="B15438" t="s">
        <v>40</v>
      </c>
      <c r="C15438" s="8" t="s">
        <v>6116</v>
      </c>
      <c r="D15438" s="2">
        <v>96962.1</v>
      </c>
      <c r="E15438" s="3">
        <f t="shared" si="482"/>
        <v>4.3887774688447208E-4</v>
      </c>
      <c r="F15438" s="3">
        <f t="shared" si="483"/>
        <v>95.993418460756374</v>
      </c>
      <c r="G15438" t="s">
        <v>14480</v>
      </c>
    </row>
    <row r="15439" spans="1:7" x14ac:dyDescent="0.35">
      <c r="A15439" t="s">
        <v>10</v>
      </c>
      <c r="B15439" t="s">
        <v>9</v>
      </c>
      <c r="C15439" t="s">
        <v>5750</v>
      </c>
      <c r="D15439" s="2">
        <v>96938</v>
      </c>
      <c r="E15439" s="3">
        <f t="shared" si="482"/>
        <v>4.3876866350344053E-4</v>
      </c>
      <c r="F15439" s="3">
        <f t="shared" si="483"/>
        <v>95.993857229419874</v>
      </c>
      <c r="G15439" t="s">
        <v>14480</v>
      </c>
    </row>
    <row r="15440" spans="1:7" x14ac:dyDescent="0.35">
      <c r="A15440" t="s">
        <v>3</v>
      </c>
      <c r="B15440" t="s">
        <v>37</v>
      </c>
      <c r="C15440" t="s">
        <v>4332</v>
      </c>
      <c r="D15440" s="2">
        <v>96932.35</v>
      </c>
      <c r="E15440" s="3">
        <f t="shared" si="482"/>
        <v>4.3874309001369665E-4</v>
      </c>
      <c r="F15440" s="3">
        <f t="shared" si="483"/>
        <v>95.994295972509889</v>
      </c>
      <c r="G15440" t="s">
        <v>14473</v>
      </c>
    </row>
    <row r="15441" spans="1:7" x14ac:dyDescent="0.35">
      <c r="A15441" t="s">
        <v>3</v>
      </c>
      <c r="B15441" t="s">
        <v>6</v>
      </c>
      <c r="C15441" t="s">
        <v>6631</v>
      </c>
      <c r="D15441" s="2">
        <v>96926.55</v>
      </c>
      <c r="E15441" s="3">
        <f t="shared" si="482"/>
        <v>4.3871683758174709E-4</v>
      </c>
      <c r="F15441" s="3">
        <f t="shared" si="483"/>
        <v>95.994734689347467</v>
      </c>
      <c r="G15441" t="s">
        <v>14480</v>
      </c>
    </row>
    <row r="15442" spans="1:7" x14ac:dyDescent="0.35">
      <c r="A15442" t="s">
        <v>3</v>
      </c>
      <c r="B15442" t="s">
        <v>13</v>
      </c>
      <c r="C15442" t="s">
        <v>5587</v>
      </c>
      <c r="D15442" s="2">
        <v>96924.22</v>
      </c>
      <c r="E15442" s="3">
        <f t="shared" si="482"/>
        <v>4.3870629134615361E-4</v>
      </c>
      <c r="F15442" s="3">
        <f t="shared" si="483"/>
        <v>95.995173395638815</v>
      </c>
      <c r="G15442" t="s">
        <v>14473</v>
      </c>
    </row>
    <row r="15443" spans="1:7" x14ac:dyDescent="0.35">
      <c r="A15443" t="s">
        <v>3</v>
      </c>
      <c r="B15443" t="s">
        <v>6</v>
      </c>
      <c r="C15443" t="s">
        <v>9573</v>
      </c>
      <c r="D15443" s="2">
        <v>96919.08</v>
      </c>
      <c r="E15443" s="3">
        <f t="shared" si="482"/>
        <v>4.3868302625990868E-4</v>
      </c>
      <c r="F15443" s="3">
        <f t="shared" si="483"/>
        <v>95.995612078665076</v>
      </c>
      <c r="G15443" t="s">
        <v>14473</v>
      </c>
    </row>
    <row r="15444" spans="1:7" x14ac:dyDescent="0.35">
      <c r="A15444" t="s">
        <v>10</v>
      </c>
      <c r="B15444" t="s">
        <v>6</v>
      </c>
      <c r="C15444" t="s">
        <v>1596</v>
      </c>
      <c r="D15444" s="2">
        <v>96917.89</v>
      </c>
      <c r="E15444" s="3">
        <f t="shared" si="482"/>
        <v>4.3867763998507763E-4</v>
      </c>
      <c r="F15444" s="3">
        <f t="shared" si="483"/>
        <v>95.996050756305067</v>
      </c>
      <c r="G15444" t="s">
        <v>14473</v>
      </c>
    </row>
    <row r="15445" spans="1:7" x14ac:dyDescent="0.35">
      <c r="A15445" t="s">
        <v>10</v>
      </c>
      <c r="B15445" t="s">
        <v>36</v>
      </c>
      <c r="C15445" t="s">
        <v>8948</v>
      </c>
      <c r="D15445" s="2">
        <v>96914.35</v>
      </c>
      <c r="E15445" s="3">
        <f t="shared" si="482"/>
        <v>4.386616169490258E-4</v>
      </c>
      <c r="F15445" s="3">
        <f t="shared" si="483"/>
        <v>95.996489417922021</v>
      </c>
      <c r="G15445" t="s">
        <v>14473</v>
      </c>
    </row>
    <row r="15446" spans="1:7" x14ac:dyDescent="0.35">
      <c r="A15446" t="s">
        <v>10</v>
      </c>
      <c r="B15446" t="s">
        <v>20</v>
      </c>
      <c r="C15446" t="s">
        <v>6788</v>
      </c>
      <c r="D15446" s="2">
        <v>96907.07</v>
      </c>
      <c r="E15446" s="3">
        <f t="shared" si="482"/>
        <v>4.3862866562064784E-4</v>
      </c>
      <c r="F15446" s="3">
        <f t="shared" si="483"/>
        <v>95.996928046587641</v>
      </c>
      <c r="G15446" t="s">
        <v>14480</v>
      </c>
    </row>
    <row r="15447" spans="1:7" x14ac:dyDescent="0.35">
      <c r="A15447" t="s">
        <v>10</v>
      </c>
      <c r="B15447" t="s">
        <v>9</v>
      </c>
      <c r="C15447" t="s">
        <v>6945</v>
      </c>
      <c r="D15447" s="2">
        <v>96905.46</v>
      </c>
      <c r="E15447" s="3">
        <f t="shared" si="482"/>
        <v>4.3862137830764111E-4</v>
      </c>
      <c r="F15447" s="3">
        <f t="shared" si="483"/>
        <v>95.997366667965949</v>
      </c>
      <c r="G15447" t="s">
        <v>14480</v>
      </c>
    </row>
    <row r="15448" spans="1:7" x14ac:dyDescent="0.35">
      <c r="A15448" t="s">
        <v>3</v>
      </c>
      <c r="B15448" t="s">
        <v>76</v>
      </c>
      <c r="C15448" s="6" t="s">
        <v>13955</v>
      </c>
      <c r="D15448" s="2">
        <v>96901.04</v>
      </c>
      <c r="E15448" s="3">
        <f t="shared" si="482"/>
        <v>4.3860137214398305E-4</v>
      </c>
      <c r="F15448" s="3">
        <f t="shared" si="483"/>
        <v>95.997805269338087</v>
      </c>
      <c r="G15448" t="s">
        <v>14473</v>
      </c>
    </row>
    <row r="15449" spans="1:7" x14ac:dyDescent="0.35">
      <c r="A15449" t="s">
        <v>10</v>
      </c>
      <c r="B15449" t="s">
        <v>9</v>
      </c>
      <c r="C15449" t="s">
        <v>313</v>
      </c>
      <c r="D15449" s="2">
        <v>96895.66</v>
      </c>
      <c r="E15449" s="3">
        <f t="shared" si="482"/>
        <v>4.3857702075020917E-4</v>
      </c>
      <c r="F15449" s="3">
        <f t="shared" si="483"/>
        <v>95.998243846358832</v>
      </c>
      <c r="G15449" t="s">
        <v>14480</v>
      </c>
    </row>
    <row r="15450" spans="1:7" x14ac:dyDescent="0.35">
      <c r="A15450" t="s">
        <v>3</v>
      </c>
      <c r="B15450" t="s">
        <v>9</v>
      </c>
      <c r="C15450" t="s">
        <v>1946</v>
      </c>
      <c r="D15450" s="2">
        <v>96888.71</v>
      </c>
      <c r="E15450" s="3">
        <f t="shared" si="482"/>
        <v>4.3854556309468355E-4</v>
      </c>
      <c r="F15450" s="3">
        <f t="shared" si="483"/>
        <v>95.998682391921932</v>
      </c>
      <c r="G15450" t="s">
        <v>14473</v>
      </c>
    </row>
    <row r="15451" spans="1:7" x14ac:dyDescent="0.35">
      <c r="A15451" t="s">
        <v>3</v>
      </c>
      <c r="B15451" t="s">
        <v>76</v>
      </c>
      <c r="C15451" t="s">
        <v>6753</v>
      </c>
      <c r="D15451" s="2">
        <v>96888.42</v>
      </c>
      <c r="E15451" s="3">
        <f t="shared" si="482"/>
        <v>4.3854425047308603E-4</v>
      </c>
      <c r="F15451" s="3">
        <f t="shared" si="483"/>
        <v>95.999120936172403</v>
      </c>
      <c r="G15451" t="s">
        <v>14473</v>
      </c>
    </row>
    <row r="15452" spans="1:7" x14ac:dyDescent="0.35">
      <c r="A15452" t="s">
        <v>10</v>
      </c>
      <c r="B15452" t="s">
        <v>9</v>
      </c>
      <c r="C15452" t="s">
        <v>2920</v>
      </c>
      <c r="D15452" s="2">
        <v>96886.07</v>
      </c>
      <c r="E15452" s="3">
        <f t="shared" si="482"/>
        <v>4.3853361371186519E-4</v>
      </c>
      <c r="F15452" s="3">
        <f t="shared" si="483"/>
        <v>95.999559469786121</v>
      </c>
      <c r="G15452" t="s">
        <v>14473</v>
      </c>
    </row>
    <row r="15453" spans="1:7" x14ac:dyDescent="0.35">
      <c r="A15453" t="s">
        <v>10</v>
      </c>
      <c r="B15453" t="s">
        <v>6</v>
      </c>
      <c r="C15453" s="8" t="s">
        <v>5131</v>
      </c>
      <c r="D15453" s="2">
        <v>96878.22</v>
      </c>
      <c r="E15453" s="3">
        <f t="shared" si="482"/>
        <v>4.3849808240310593E-4</v>
      </c>
      <c r="F15453" s="3">
        <f t="shared" si="483"/>
        <v>95.999997967868524</v>
      </c>
      <c r="G15453" t="s">
        <v>14480</v>
      </c>
    </row>
    <row r="15454" spans="1:7" x14ac:dyDescent="0.35">
      <c r="A15454" t="s">
        <v>10</v>
      </c>
      <c r="B15454" t="s">
        <v>9</v>
      </c>
      <c r="C15454" t="s">
        <v>10366</v>
      </c>
      <c r="D15454" s="2">
        <v>96872.74</v>
      </c>
      <c r="E15454" s="3">
        <f t="shared" si="482"/>
        <v>4.3847327838119504E-4</v>
      </c>
      <c r="F15454" s="3">
        <f t="shared" si="483"/>
        <v>96.000436441146903</v>
      </c>
      <c r="G15454" t="s">
        <v>14480</v>
      </c>
    </row>
    <row r="15455" spans="1:7" x14ac:dyDescent="0.35">
      <c r="A15455" t="s">
        <v>3</v>
      </c>
      <c r="B15455" t="s">
        <v>18</v>
      </c>
      <c r="C15455" s="8" t="s">
        <v>1224</v>
      </c>
      <c r="D15455" s="2">
        <v>96840.27</v>
      </c>
      <c r="E15455" s="3">
        <f t="shared" si="482"/>
        <v>4.3832631002509154E-4</v>
      </c>
      <c r="F15455" s="3">
        <f t="shared" si="483"/>
        <v>96.000874767456921</v>
      </c>
      <c r="G15455" t="s">
        <v>14480</v>
      </c>
    </row>
    <row r="15456" spans="1:7" x14ac:dyDescent="0.35">
      <c r="A15456" t="s">
        <v>10</v>
      </c>
      <c r="B15456" t="s">
        <v>29</v>
      </c>
      <c r="C15456" t="s">
        <v>7772</v>
      </c>
      <c r="D15456" s="2">
        <v>96832.4</v>
      </c>
      <c r="E15456" s="3">
        <f t="shared" si="482"/>
        <v>4.3829068819070487E-4</v>
      </c>
      <c r="F15456" s="3">
        <f t="shared" si="483"/>
        <v>96.001313058145115</v>
      </c>
      <c r="G15456" t="s">
        <v>14473</v>
      </c>
    </row>
    <row r="15457" spans="1:7" x14ac:dyDescent="0.35">
      <c r="A15457" t="s">
        <v>3</v>
      </c>
      <c r="B15457" t="s">
        <v>180</v>
      </c>
      <c r="C15457" t="s">
        <v>7744</v>
      </c>
      <c r="D15457" s="2">
        <v>96823.62</v>
      </c>
      <c r="E15457" s="3">
        <f t="shared" si="482"/>
        <v>4.3825094744027104E-4</v>
      </c>
      <c r="F15457" s="3">
        <f t="shared" si="483"/>
        <v>96.001751309092555</v>
      </c>
      <c r="G15457" t="s">
        <v>14480</v>
      </c>
    </row>
    <row r="15458" spans="1:7" x14ac:dyDescent="0.35">
      <c r="A15458" t="s">
        <v>3</v>
      </c>
      <c r="B15458" t="s">
        <v>9</v>
      </c>
      <c r="C15458" t="s">
        <v>9772</v>
      </c>
      <c r="D15458" s="2">
        <v>96813.39</v>
      </c>
      <c r="E15458" s="3">
        <f t="shared" si="482"/>
        <v>4.3820464358184979E-4</v>
      </c>
      <c r="F15458" s="3">
        <f t="shared" si="483"/>
        <v>96.002189513736141</v>
      </c>
      <c r="G15458" t="s">
        <v>14480</v>
      </c>
    </row>
    <row r="15459" spans="1:7" x14ac:dyDescent="0.35">
      <c r="A15459" t="s">
        <v>3</v>
      </c>
      <c r="B15459" t="s">
        <v>9</v>
      </c>
      <c r="C15459" t="s">
        <v>6535</v>
      </c>
      <c r="D15459" s="2">
        <v>96812.65</v>
      </c>
      <c r="E15459" s="3">
        <f t="shared" si="482"/>
        <v>4.3820129413363551E-4</v>
      </c>
      <c r="F15459" s="3">
        <f t="shared" si="483"/>
        <v>96.002627715030272</v>
      </c>
      <c r="G15459" t="s">
        <v>14480</v>
      </c>
    </row>
    <row r="15460" spans="1:7" x14ac:dyDescent="0.35">
      <c r="A15460" t="s">
        <v>10</v>
      </c>
      <c r="B15460" t="s">
        <v>180</v>
      </c>
      <c r="C15460" t="s">
        <v>8072</v>
      </c>
      <c r="D15460" s="2">
        <v>96805.84</v>
      </c>
      <c r="E15460" s="3">
        <f t="shared" si="482"/>
        <v>4.3817047015750168E-4</v>
      </c>
      <c r="F15460" s="3">
        <f t="shared" si="483"/>
        <v>96.003065885500433</v>
      </c>
      <c r="G15460" t="s">
        <v>14480</v>
      </c>
    </row>
    <row r="15461" spans="1:7" x14ac:dyDescent="0.35">
      <c r="A15461" t="s">
        <v>10</v>
      </c>
      <c r="B15461" t="s">
        <v>6</v>
      </c>
      <c r="C15461" t="s">
        <v>14347</v>
      </c>
      <c r="D15461" s="2">
        <v>96805.24</v>
      </c>
      <c r="E15461" s="3">
        <f t="shared" si="482"/>
        <v>4.3816775438867939E-4</v>
      </c>
      <c r="F15461" s="3">
        <f t="shared" si="483"/>
        <v>96.003504053254815</v>
      </c>
      <c r="G15461" t="s">
        <v>14480</v>
      </c>
    </row>
    <row r="15462" spans="1:7" x14ac:dyDescent="0.35">
      <c r="A15462" t="s">
        <v>3</v>
      </c>
      <c r="B15462" t="s">
        <v>37</v>
      </c>
      <c r="C15462" s="8" t="s">
        <v>1820</v>
      </c>
      <c r="D15462" s="2">
        <v>96789.28</v>
      </c>
      <c r="E15462" s="3">
        <f t="shared" si="482"/>
        <v>4.3809551493800456E-4</v>
      </c>
      <c r="F15462" s="3">
        <f t="shared" si="483"/>
        <v>96.003942148769752</v>
      </c>
      <c r="G15462" t="s">
        <v>14480</v>
      </c>
    </row>
    <row r="15463" spans="1:7" x14ac:dyDescent="0.35">
      <c r="A15463" t="s">
        <v>10</v>
      </c>
      <c r="B15463" t="s">
        <v>13</v>
      </c>
      <c r="C15463" t="s">
        <v>4489</v>
      </c>
      <c r="D15463" s="2">
        <v>96781.29</v>
      </c>
      <c r="E15463" s="3">
        <f t="shared" si="482"/>
        <v>4.3805934994985341E-4</v>
      </c>
      <c r="F15463" s="3">
        <f t="shared" si="483"/>
        <v>96.004380208119699</v>
      </c>
      <c r="G15463" t="s">
        <v>14473</v>
      </c>
    </row>
    <row r="15464" spans="1:7" x14ac:dyDescent="0.35">
      <c r="A15464" t="s">
        <v>10</v>
      </c>
      <c r="B15464" t="s">
        <v>9</v>
      </c>
      <c r="C15464" t="s">
        <v>2737</v>
      </c>
      <c r="D15464" s="2">
        <v>96765.32</v>
      </c>
      <c r="E15464" s="3">
        <f t="shared" si="482"/>
        <v>4.379870652363649E-4</v>
      </c>
      <c r="F15464" s="3">
        <f t="shared" si="483"/>
        <v>96.004818195184939</v>
      </c>
      <c r="G15464" t="s">
        <v>14480</v>
      </c>
    </row>
    <row r="15465" spans="1:7" x14ac:dyDescent="0.35">
      <c r="A15465" t="s">
        <v>3</v>
      </c>
      <c r="B15465" t="s">
        <v>9</v>
      </c>
      <c r="C15465" t="s">
        <v>13264</v>
      </c>
      <c r="D15465" s="2">
        <v>96764.98</v>
      </c>
      <c r="E15465" s="3">
        <f t="shared" si="482"/>
        <v>4.3798552630069893E-4</v>
      </c>
      <c r="F15465" s="3">
        <f t="shared" si="483"/>
        <v>96.005256180711243</v>
      </c>
      <c r="G15465" t="s">
        <v>14480</v>
      </c>
    </row>
    <row r="15466" spans="1:7" x14ac:dyDescent="0.35">
      <c r="A15466" t="s">
        <v>3</v>
      </c>
      <c r="B15466" t="s">
        <v>33</v>
      </c>
      <c r="C15466" t="s">
        <v>1669</v>
      </c>
      <c r="D15466" s="2">
        <v>96764.38</v>
      </c>
      <c r="E15466" s="3">
        <f t="shared" si="482"/>
        <v>4.3798281053187654E-4</v>
      </c>
      <c r="F15466" s="3">
        <f t="shared" si="483"/>
        <v>96.005694163521781</v>
      </c>
      <c r="G15466" t="s">
        <v>14473</v>
      </c>
    </row>
    <row r="15467" spans="1:7" x14ac:dyDescent="0.35">
      <c r="A15467" t="s">
        <v>10</v>
      </c>
      <c r="B15467" t="s">
        <v>9</v>
      </c>
      <c r="C15467" t="s">
        <v>59</v>
      </c>
      <c r="D15467" s="2">
        <v>96745.93</v>
      </c>
      <c r="E15467" s="3">
        <f t="shared" si="482"/>
        <v>4.3789930064058892E-4</v>
      </c>
      <c r="F15467" s="3">
        <f t="shared" si="483"/>
        <v>96.006132062822417</v>
      </c>
      <c r="G15467" t="s">
        <v>14480</v>
      </c>
    </row>
    <row r="15468" spans="1:7" x14ac:dyDescent="0.35">
      <c r="A15468" t="s">
        <v>10</v>
      </c>
      <c r="B15468" t="s">
        <v>29</v>
      </c>
      <c r="C15468" t="s">
        <v>6459</v>
      </c>
      <c r="D15468" s="2">
        <v>96742.5</v>
      </c>
      <c r="E15468" s="3">
        <f t="shared" si="482"/>
        <v>4.3788377549548778E-4</v>
      </c>
      <c r="F15468" s="3">
        <f t="shared" si="483"/>
        <v>96.006569946597907</v>
      </c>
      <c r="G15468" t="s">
        <v>14473</v>
      </c>
    </row>
    <row r="15469" spans="1:7" x14ac:dyDescent="0.35">
      <c r="A15469" t="s">
        <v>10</v>
      </c>
      <c r="B15469" t="s">
        <v>9</v>
      </c>
      <c r="C15469" t="s">
        <v>14201</v>
      </c>
      <c r="D15469" s="2">
        <v>96741.93</v>
      </c>
      <c r="E15469" s="3">
        <f t="shared" si="482"/>
        <v>4.3788119551510648E-4</v>
      </c>
      <c r="F15469" s="3">
        <f t="shared" si="483"/>
        <v>96.007007827793416</v>
      </c>
      <c r="G15469" t="s">
        <v>14480</v>
      </c>
    </row>
    <row r="15470" spans="1:7" x14ac:dyDescent="0.35">
      <c r="A15470" t="s">
        <v>3</v>
      </c>
      <c r="B15470" t="s">
        <v>9</v>
      </c>
      <c r="C15470" t="s">
        <v>2245</v>
      </c>
      <c r="D15470" s="2">
        <v>96739.99</v>
      </c>
      <c r="E15470" s="3">
        <f t="shared" si="482"/>
        <v>4.3787241452924764E-4</v>
      </c>
      <c r="F15470" s="3">
        <f t="shared" si="483"/>
        <v>96.007445700207938</v>
      </c>
      <c r="G15470" t="s">
        <v>14480</v>
      </c>
    </row>
    <row r="15471" spans="1:7" x14ac:dyDescent="0.35">
      <c r="A15471" t="s">
        <v>3</v>
      </c>
      <c r="B15471" t="s">
        <v>6</v>
      </c>
      <c r="C15471" t="s">
        <v>12843</v>
      </c>
      <c r="D15471" s="2">
        <v>96733.36</v>
      </c>
      <c r="E15471" s="3">
        <f t="shared" si="482"/>
        <v>4.3784240528376046E-4</v>
      </c>
      <c r="F15471" s="3">
        <f t="shared" si="483"/>
        <v>96.007883542613229</v>
      </c>
      <c r="G15471" t="s">
        <v>14480</v>
      </c>
    </row>
    <row r="15472" spans="1:7" x14ac:dyDescent="0.35">
      <c r="A15472" t="s">
        <v>3</v>
      </c>
      <c r="B15472" t="s">
        <v>6</v>
      </c>
      <c r="C15472" s="7" t="s">
        <v>3277</v>
      </c>
      <c r="D15472" s="2">
        <v>96731.95</v>
      </c>
      <c r="E15472" s="3">
        <f t="shared" si="482"/>
        <v>4.3783602322702787E-4</v>
      </c>
      <c r="F15472" s="3">
        <f t="shared" si="483"/>
        <v>96.008321378636452</v>
      </c>
      <c r="G15472" t="s">
        <v>14480</v>
      </c>
    </row>
    <row r="15473" spans="1:7" x14ac:dyDescent="0.35">
      <c r="A15473" t="s">
        <v>3</v>
      </c>
      <c r="B15473" t="s">
        <v>182</v>
      </c>
      <c r="C15473" t="s">
        <v>10881</v>
      </c>
      <c r="D15473" s="2">
        <v>96725.2</v>
      </c>
      <c r="E15473" s="3">
        <f t="shared" si="482"/>
        <v>4.3780547082777633E-4</v>
      </c>
      <c r="F15473" s="3">
        <f t="shared" si="483"/>
        <v>96.008759184107276</v>
      </c>
      <c r="G15473" t="s">
        <v>14473</v>
      </c>
    </row>
    <row r="15474" spans="1:7" x14ac:dyDescent="0.35">
      <c r="A15474" t="s">
        <v>3</v>
      </c>
      <c r="B15474" t="s">
        <v>8</v>
      </c>
      <c r="C15474" s="8" t="s">
        <v>1782</v>
      </c>
      <c r="D15474" s="2">
        <v>96721.71</v>
      </c>
      <c r="E15474" s="3">
        <f t="shared" si="482"/>
        <v>4.3778967410579295E-4</v>
      </c>
      <c r="F15474" s="3">
        <f t="shared" si="483"/>
        <v>96.009196973781386</v>
      </c>
      <c r="G15474" t="s">
        <v>14480</v>
      </c>
    </row>
    <row r="15475" spans="1:7" x14ac:dyDescent="0.35">
      <c r="A15475" t="s">
        <v>10</v>
      </c>
      <c r="B15475" t="s">
        <v>9</v>
      </c>
      <c r="C15475" t="s">
        <v>4551</v>
      </c>
      <c r="D15475" s="2">
        <v>96709.18</v>
      </c>
      <c r="E15475" s="3">
        <f t="shared" si="482"/>
        <v>4.3773295980021926E-4</v>
      </c>
      <c r="F15475" s="3">
        <f t="shared" si="483"/>
        <v>96.009634706741181</v>
      </c>
      <c r="G15475" t="s">
        <v>14473</v>
      </c>
    </row>
    <row r="15476" spans="1:7" x14ac:dyDescent="0.35">
      <c r="A15476" t="s">
        <v>10</v>
      </c>
      <c r="B15476" t="s">
        <v>13</v>
      </c>
      <c r="C15476" t="s">
        <v>6351</v>
      </c>
      <c r="D15476" s="2">
        <v>96702.8</v>
      </c>
      <c r="E15476" s="3">
        <f t="shared" si="482"/>
        <v>4.3770408212507483E-4</v>
      </c>
      <c r="F15476" s="3">
        <f t="shared" si="483"/>
        <v>96.010072410823312</v>
      </c>
      <c r="G15476" t="s">
        <v>14473</v>
      </c>
    </row>
    <row r="15477" spans="1:7" x14ac:dyDescent="0.35">
      <c r="A15477" t="s">
        <v>10</v>
      </c>
      <c r="B15477" t="s">
        <v>6</v>
      </c>
      <c r="C15477" t="s">
        <v>9866</v>
      </c>
      <c r="D15477" s="2">
        <v>96701.66</v>
      </c>
      <c r="E15477" s="3">
        <f t="shared" si="482"/>
        <v>4.376989221643124E-4</v>
      </c>
      <c r="F15477" s="3">
        <f t="shared" si="483"/>
        <v>96.010510109745482</v>
      </c>
      <c r="G15477" t="s">
        <v>14473</v>
      </c>
    </row>
    <row r="15478" spans="1:7" x14ac:dyDescent="0.35">
      <c r="A15478" t="s">
        <v>3</v>
      </c>
      <c r="B15478" t="s">
        <v>37</v>
      </c>
      <c r="C15478" t="s">
        <v>7012</v>
      </c>
      <c r="D15478" s="2">
        <v>96689.91</v>
      </c>
      <c r="E15478" s="3">
        <f t="shared" si="482"/>
        <v>4.3764573835820781E-4</v>
      </c>
      <c r="F15478" s="3">
        <f t="shared" si="483"/>
        <v>96.010947755483841</v>
      </c>
      <c r="G15478" t="s">
        <v>14473</v>
      </c>
    </row>
    <row r="15479" spans="1:7" x14ac:dyDescent="0.35">
      <c r="A15479" t="s">
        <v>10</v>
      </c>
      <c r="B15479" t="s">
        <v>143</v>
      </c>
      <c r="C15479" s="8" t="s">
        <v>13754</v>
      </c>
      <c r="D15479" s="2">
        <v>96689.18</v>
      </c>
      <c r="E15479" s="3">
        <f t="shared" si="482"/>
        <v>4.3764243417280727E-4</v>
      </c>
      <c r="F15479" s="3">
        <f t="shared" si="483"/>
        <v>96.011385397918019</v>
      </c>
      <c r="G15479" t="s">
        <v>14480</v>
      </c>
    </row>
    <row r="15480" spans="1:7" x14ac:dyDescent="0.35">
      <c r="A15480" t="s">
        <v>3</v>
      </c>
      <c r="B15480" t="s">
        <v>28</v>
      </c>
      <c r="C15480" s="11" t="s">
        <v>13749</v>
      </c>
      <c r="D15480" s="2">
        <v>96680.34</v>
      </c>
      <c r="E15480" s="3">
        <f t="shared" si="482"/>
        <v>4.3760242184549114E-4</v>
      </c>
      <c r="F15480" s="3">
        <f t="shared" si="483"/>
        <v>96.011823000339859</v>
      </c>
      <c r="G15480" t="s">
        <v>14473</v>
      </c>
    </row>
    <row r="15481" spans="1:7" x14ac:dyDescent="0.35">
      <c r="A15481" t="s">
        <v>10</v>
      </c>
      <c r="B15481" t="s">
        <v>9</v>
      </c>
      <c r="C15481" t="s">
        <v>2548</v>
      </c>
      <c r="D15481" s="2">
        <v>96657.919999999998</v>
      </c>
      <c r="E15481" s="3">
        <f t="shared" si="482"/>
        <v>4.3750094261716223E-4</v>
      </c>
      <c r="F15481" s="3">
        <f t="shared" si="483"/>
        <v>96.012260501282483</v>
      </c>
      <c r="G15481" t="s">
        <v>14480</v>
      </c>
    </row>
    <row r="15482" spans="1:7" x14ac:dyDescent="0.35">
      <c r="A15482" t="s">
        <v>10</v>
      </c>
      <c r="B15482" t="s">
        <v>6</v>
      </c>
      <c r="C15482" t="s">
        <v>918</v>
      </c>
      <c r="D15482" s="2">
        <v>96651.47</v>
      </c>
      <c r="E15482" s="3">
        <f t="shared" si="482"/>
        <v>4.3747174810232188E-4</v>
      </c>
      <c r="F15482" s="3">
        <f t="shared" si="483"/>
        <v>96.012697973030583</v>
      </c>
      <c r="G15482" t="s">
        <v>14480</v>
      </c>
    </row>
    <row r="15483" spans="1:7" x14ac:dyDescent="0.35">
      <c r="A15483" t="s">
        <v>10</v>
      </c>
      <c r="B15483" t="s">
        <v>32</v>
      </c>
      <c r="C15483" t="s">
        <v>648</v>
      </c>
      <c r="D15483" s="2">
        <v>96642.08</v>
      </c>
      <c r="E15483" s="3">
        <f t="shared" si="482"/>
        <v>4.3742924632025188E-4</v>
      </c>
      <c r="F15483" s="3">
        <f t="shared" si="483"/>
        <v>96.013135402276902</v>
      </c>
      <c r="G15483" t="s">
        <v>14473</v>
      </c>
    </row>
    <row r="15484" spans="1:7" x14ac:dyDescent="0.35">
      <c r="A15484" t="s">
        <v>10</v>
      </c>
      <c r="B15484" t="s">
        <v>36</v>
      </c>
      <c r="C15484" t="s">
        <v>2054</v>
      </c>
      <c r="D15484" s="2">
        <v>96636</v>
      </c>
      <c r="E15484" s="3">
        <f t="shared" si="482"/>
        <v>4.3740172652951859E-4</v>
      </c>
      <c r="F15484" s="3">
        <f t="shared" si="483"/>
        <v>96.013572804003431</v>
      </c>
      <c r="G15484" t="s">
        <v>14473</v>
      </c>
    </row>
    <row r="15485" spans="1:7" x14ac:dyDescent="0.35">
      <c r="A15485" t="s">
        <v>10</v>
      </c>
      <c r="B15485" t="s">
        <v>530</v>
      </c>
      <c r="C15485" t="s">
        <v>10192</v>
      </c>
      <c r="D15485" s="2">
        <v>96612.56</v>
      </c>
      <c r="E15485" s="3">
        <f t="shared" si="482"/>
        <v>4.3729563049419167E-4</v>
      </c>
      <c r="F15485" s="3">
        <f t="shared" si="483"/>
        <v>96.014010099633921</v>
      </c>
      <c r="G15485" t="s">
        <v>14473</v>
      </c>
    </row>
    <row r="15486" spans="1:7" x14ac:dyDescent="0.35">
      <c r="A15486" t="s">
        <v>3</v>
      </c>
      <c r="B15486" t="s">
        <v>73</v>
      </c>
      <c r="C15486" t="s">
        <v>13425</v>
      </c>
      <c r="D15486" s="2">
        <v>96570.41</v>
      </c>
      <c r="E15486" s="3">
        <f t="shared" si="482"/>
        <v>4.3710484773442086E-4</v>
      </c>
      <c r="F15486" s="3">
        <f t="shared" si="483"/>
        <v>96.014447204481655</v>
      </c>
      <c r="G15486" t="s">
        <v>14473</v>
      </c>
    </row>
    <row r="15487" spans="1:7" x14ac:dyDescent="0.35">
      <c r="A15487" t="s">
        <v>10</v>
      </c>
      <c r="B15487" t="s">
        <v>180</v>
      </c>
      <c r="C15487" t="s">
        <v>3990</v>
      </c>
      <c r="D15487" s="2">
        <v>96554.73</v>
      </c>
      <c r="E15487" s="3">
        <f t="shared" si="482"/>
        <v>4.3703387564252976E-4</v>
      </c>
      <c r="F15487" s="3">
        <f t="shared" si="483"/>
        <v>96.014884238357297</v>
      </c>
      <c r="G15487" t="s">
        <v>14473</v>
      </c>
    </row>
    <row r="15488" spans="1:7" x14ac:dyDescent="0.35">
      <c r="A15488" t="s">
        <v>3</v>
      </c>
      <c r="B15488" t="s">
        <v>8</v>
      </c>
      <c r="C15488" t="s">
        <v>10787</v>
      </c>
      <c r="D15488" s="2">
        <v>96547.08</v>
      </c>
      <c r="E15488" s="3">
        <f t="shared" si="482"/>
        <v>4.3699924959004469E-4</v>
      </c>
      <c r="F15488" s="3">
        <f t="shared" si="483"/>
        <v>96.015321237606884</v>
      </c>
      <c r="G15488" t="s">
        <v>14480</v>
      </c>
    </row>
    <row r="15489" spans="1:7" x14ac:dyDescent="0.35">
      <c r="A15489" t="s">
        <v>3</v>
      </c>
      <c r="B15489" t="s">
        <v>33</v>
      </c>
      <c r="C15489" t="s">
        <v>6100</v>
      </c>
      <c r="D15489" s="2">
        <v>96542.94</v>
      </c>
      <c r="E15489" s="3">
        <f t="shared" si="482"/>
        <v>4.3698051078517035E-4</v>
      </c>
      <c r="F15489" s="3">
        <f t="shared" si="483"/>
        <v>96.015758218117668</v>
      </c>
      <c r="G15489" t="s">
        <v>14473</v>
      </c>
    </row>
    <row r="15490" spans="1:7" x14ac:dyDescent="0.35">
      <c r="A15490" t="s">
        <v>3</v>
      </c>
      <c r="B15490" t="s">
        <v>76</v>
      </c>
      <c r="C15490" t="s">
        <v>2218</v>
      </c>
      <c r="D15490" s="2">
        <v>96542.41</v>
      </c>
      <c r="E15490" s="3">
        <f t="shared" si="482"/>
        <v>4.3697811185604399E-4</v>
      </c>
      <c r="F15490" s="3">
        <f t="shared" si="483"/>
        <v>96.016195196229518</v>
      </c>
      <c r="G15490" t="s">
        <v>14480</v>
      </c>
    </row>
    <row r="15491" spans="1:7" x14ac:dyDescent="0.35">
      <c r="A15491" t="s">
        <v>3</v>
      </c>
      <c r="B15491" t="s">
        <v>32</v>
      </c>
      <c r="C15491" t="s">
        <v>1413</v>
      </c>
      <c r="D15491" s="2">
        <v>96530.64</v>
      </c>
      <c r="E15491" s="3">
        <f t="shared" ref="E15491:E15554" si="484">(D15491/$D$29638)*100</f>
        <v>4.3692483752431199E-4</v>
      </c>
      <c r="F15491" s="3">
        <f t="shared" si="483"/>
        <v>96.016632121067047</v>
      </c>
      <c r="G15491" t="s">
        <v>14473</v>
      </c>
    </row>
    <row r="15492" spans="1:7" x14ac:dyDescent="0.35">
      <c r="A15492" t="s">
        <v>10</v>
      </c>
      <c r="B15492" t="s">
        <v>13</v>
      </c>
      <c r="C15492" s="7" t="s">
        <v>11234</v>
      </c>
      <c r="D15492" s="2">
        <v>96500</v>
      </c>
      <c r="E15492" s="3">
        <f t="shared" si="484"/>
        <v>4.3678615226311676E-4</v>
      </c>
      <c r="F15492" s="3">
        <f t="shared" ref="F15492:F15555" si="485">E15492+F15491</f>
        <v>96.017068907219311</v>
      </c>
      <c r="G15492" t="s">
        <v>14480</v>
      </c>
    </row>
    <row r="15493" spans="1:7" x14ac:dyDescent="0.35">
      <c r="A15493" t="s">
        <v>3</v>
      </c>
      <c r="B15493" t="s">
        <v>33</v>
      </c>
      <c r="C15493" t="s">
        <v>111</v>
      </c>
      <c r="D15493" s="2">
        <v>96491.09</v>
      </c>
      <c r="E15493" s="3">
        <f t="shared" si="484"/>
        <v>4.3674582309610467E-4</v>
      </c>
      <c r="F15493" s="3">
        <f t="shared" si="485"/>
        <v>96.017505653042406</v>
      </c>
      <c r="G15493" t="s">
        <v>14480</v>
      </c>
    </row>
    <row r="15494" spans="1:7" x14ac:dyDescent="0.35">
      <c r="A15494" t="s">
        <v>10</v>
      </c>
      <c r="B15494" t="s">
        <v>76</v>
      </c>
      <c r="C15494" t="s">
        <v>13849</v>
      </c>
      <c r="D15494" s="2">
        <v>96488.84</v>
      </c>
      <c r="E15494" s="3">
        <f t="shared" si="484"/>
        <v>4.3673563896302078E-4</v>
      </c>
      <c r="F15494" s="3">
        <f t="shared" si="485"/>
        <v>96.017942388681362</v>
      </c>
      <c r="G15494" t="s">
        <v>14480</v>
      </c>
    </row>
    <row r="15495" spans="1:7" x14ac:dyDescent="0.35">
      <c r="A15495" t="s">
        <v>10</v>
      </c>
      <c r="B15495" t="s">
        <v>6</v>
      </c>
      <c r="C15495" t="s">
        <v>5995</v>
      </c>
      <c r="D15495" s="2">
        <v>96487.21</v>
      </c>
      <c r="E15495" s="3">
        <f t="shared" si="484"/>
        <v>4.3672826112438676E-4</v>
      </c>
      <c r="F15495" s="3">
        <f t="shared" si="485"/>
        <v>96.018379116942484</v>
      </c>
      <c r="G15495" t="s">
        <v>14473</v>
      </c>
    </row>
    <row r="15496" spans="1:7" x14ac:dyDescent="0.35">
      <c r="A15496" t="s">
        <v>10</v>
      </c>
      <c r="B15496" t="s">
        <v>76</v>
      </c>
      <c r="C15496" s="6" t="s">
        <v>6333</v>
      </c>
      <c r="D15496" s="2">
        <v>96479.78</v>
      </c>
      <c r="E15496" s="3">
        <f t="shared" si="484"/>
        <v>4.3669463085380312E-4</v>
      </c>
      <c r="F15496" s="3">
        <f t="shared" si="485"/>
        <v>96.018815811573333</v>
      </c>
      <c r="G15496" t="s">
        <v>14473</v>
      </c>
    </row>
    <row r="15497" spans="1:7" x14ac:dyDescent="0.35">
      <c r="A15497" t="s">
        <v>3</v>
      </c>
      <c r="B15497" t="s">
        <v>6</v>
      </c>
      <c r="C15497" t="s">
        <v>13083</v>
      </c>
      <c r="D15497" s="2">
        <v>96471.49</v>
      </c>
      <c r="E15497" s="3">
        <f t="shared" si="484"/>
        <v>4.3665710798124083E-4</v>
      </c>
      <c r="F15497" s="3">
        <f t="shared" si="485"/>
        <v>96.019252468681316</v>
      </c>
      <c r="G15497" t="s">
        <v>14480</v>
      </c>
    </row>
    <row r="15498" spans="1:7" x14ac:dyDescent="0.35">
      <c r="A15498" t="s">
        <v>3</v>
      </c>
      <c r="B15498" t="s">
        <v>33</v>
      </c>
      <c r="C15498" t="s">
        <v>4308</v>
      </c>
      <c r="D15498" s="2">
        <v>96467</v>
      </c>
      <c r="E15498" s="3">
        <f t="shared" si="484"/>
        <v>4.366367849778869E-4</v>
      </c>
      <c r="F15498" s="3">
        <f t="shared" si="485"/>
        <v>96.019689105466298</v>
      </c>
      <c r="G15498" t="s">
        <v>14473</v>
      </c>
    </row>
    <row r="15499" spans="1:7" x14ac:dyDescent="0.35">
      <c r="A15499" t="s">
        <v>3</v>
      </c>
      <c r="B15499" t="s">
        <v>55</v>
      </c>
      <c r="C15499" s="8" t="s">
        <v>4957</v>
      </c>
      <c r="D15499" s="2">
        <v>96462.92</v>
      </c>
      <c r="E15499" s="3">
        <f t="shared" si="484"/>
        <v>4.3661831774989481E-4</v>
      </c>
      <c r="F15499" s="3">
        <f t="shared" si="485"/>
        <v>96.020125723784048</v>
      </c>
      <c r="G15499" t="s">
        <v>14480</v>
      </c>
    </row>
    <row r="15500" spans="1:7" x14ac:dyDescent="0.35">
      <c r="A15500" t="s">
        <v>3</v>
      </c>
      <c r="B15500" t="s">
        <v>13</v>
      </c>
      <c r="C15500" t="s">
        <v>3493</v>
      </c>
      <c r="D15500" s="2">
        <v>96421.26</v>
      </c>
      <c r="E15500" s="3">
        <f t="shared" si="484"/>
        <v>4.3642975286799549E-4</v>
      </c>
      <c r="F15500" s="3">
        <f t="shared" si="485"/>
        <v>96.020562153536915</v>
      </c>
      <c r="G15500" t="s">
        <v>14473</v>
      </c>
    </row>
    <row r="15501" spans="1:7" x14ac:dyDescent="0.35">
      <c r="A15501" t="s">
        <v>10</v>
      </c>
      <c r="B15501" t="s">
        <v>165</v>
      </c>
      <c r="C15501" t="s">
        <v>4974</v>
      </c>
      <c r="D15501" s="2">
        <v>96419.68</v>
      </c>
      <c r="E15501" s="3">
        <f t="shared" si="484"/>
        <v>4.3642260134342992E-4</v>
      </c>
      <c r="F15501" s="3">
        <f t="shared" si="485"/>
        <v>96.020998576138254</v>
      </c>
      <c r="G15501" t="s">
        <v>14473</v>
      </c>
    </row>
    <row r="15502" spans="1:7" x14ac:dyDescent="0.35">
      <c r="A15502" t="s">
        <v>3</v>
      </c>
      <c r="B15502" t="s">
        <v>27</v>
      </c>
      <c r="C15502" t="s">
        <v>433</v>
      </c>
      <c r="D15502" s="2">
        <v>96414.33</v>
      </c>
      <c r="E15502" s="3">
        <f t="shared" si="484"/>
        <v>4.3639838573809718E-4</v>
      </c>
      <c r="F15502" s="3">
        <f t="shared" si="485"/>
        <v>96.021434974523999</v>
      </c>
      <c r="G15502" t="s">
        <v>14473</v>
      </c>
    </row>
    <row r="15503" spans="1:7" x14ac:dyDescent="0.35">
      <c r="A15503" t="s">
        <v>3</v>
      </c>
      <c r="B15503" t="s">
        <v>195</v>
      </c>
      <c r="C15503" s="8" t="s">
        <v>11999</v>
      </c>
      <c r="D15503" s="2">
        <v>96413.66</v>
      </c>
      <c r="E15503" s="3">
        <f t="shared" si="484"/>
        <v>4.3639535312957892E-4</v>
      </c>
      <c r="F15503" s="3">
        <f t="shared" si="485"/>
        <v>96.021871369877132</v>
      </c>
      <c r="G15503" t="s">
        <v>14480</v>
      </c>
    </row>
    <row r="15504" spans="1:7" x14ac:dyDescent="0.35">
      <c r="A15504" t="s">
        <v>10</v>
      </c>
      <c r="B15504" t="s">
        <v>9</v>
      </c>
      <c r="C15504" t="s">
        <v>3147</v>
      </c>
      <c r="D15504" s="2">
        <v>96394.62</v>
      </c>
      <c r="E15504" s="3">
        <f t="shared" si="484"/>
        <v>4.3630917273228265E-4</v>
      </c>
      <c r="F15504" s="3">
        <f t="shared" si="485"/>
        <v>96.02230767904986</v>
      </c>
      <c r="G15504" t="s">
        <v>14480</v>
      </c>
    </row>
    <row r="15505" spans="1:7" x14ac:dyDescent="0.35">
      <c r="A15505" t="s">
        <v>3</v>
      </c>
      <c r="B15505" t="s">
        <v>9</v>
      </c>
      <c r="C15505" t="s">
        <v>14129</v>
      </c>
      <c r="D15505" s="2">
        <v>96382.83</v>
      </c>
      <c r="E15505" s="3">
        <f t="shared" si="484"/>
        <v>4.3625580787492329E-4</v>
      </c>
      <c r="F15505" s="3">
        <f t="shared" si="485"/>
        <v>96.022743934857729</v>
      </c>
      <c r="G15505" t="s">
        <v>14480</v>
      </c>
    </row>
    <row r="15506" spans="1:7" x14ac:dyDescent="0.35">
      <c r="A15506" t="s">
        <v>10</v>
      </c>
      <c r="B15506" t="s">
        <v>6</v>
      </c>
      <c r="C15506" t="s">
        <v>4397</v>
      </c>
      <c r="D15506" s="2">
        <v>96381.36</v>
      </c>
      <c r="E15506" s="3">
        <f t="shared" si="484"/>
        <v>4.3624915424130846E-4</v>
      </c>
      <c r="F15506" s="3">
        <f t="shared" si="485"/>
        <v>96.023180184011977</v>
      </c>
      <c r="G15506" t="s">
        <v>14473</v>
      </c>
    </row>
    <row r="15507" spans="1:7" x14ac:dyDescent="0.35">
      <c r="A15507" t="s">
        <v>10</v>
      </c>
      <c r="B15507" t="s">
        <v>180</v>
      </c>
      <c r="C15507" t="s">
        <v>2731</v>
      </c>
      <c r="D15507" s="2">
        <v>96372.17</v>
      </c>
      <c r="E15507" s="3">
        <f t="shared" si="484"/>
        <v>4.3620755771551264E-4</v>
      </c>
      <c r="F15507" s="3">
        <f t="shared" si="485"/>
        <v>96.023616391569689</v>
      </c>
      <c r="G15507" t="s">
        <v>14480</v>
      </c>
    </row>
    <row r="15508" spans="1:7" x14ac:dyDescent="0.35">
      <c r="A15508" t="s">
        <v>10</v>
      </c>
      <c r="B15508" t="s">
        <v>9</v>
      </c>
      <c r="C15508" t="s">
        <v>717</v>
      </c>
      <c r="D15508" s="2">
        <v>96352.09</v>
      </c>
      <c r="E15508" s="3">
        <f t="shared" si="484"/>
        <v>4.3611666998559094E-4</v>
      </c>
      <c r="F15508" s="3">
        <f t="shared" si="485"/>
        <v>96.024052508239677</v>
      </c>
      <c r="G15508" t="s">
        <v>14480</v>
      </c>
    </row>
    <row r="15509" spans="1:7" x14ac:dyDescent="0.35">
      <c r="A15509" t="s">
        <v>3</v>
      </c>
      <c r="B15509" t="s">
        <v>9</v>
      </c>
      <c r="C15509" t="s">
        <v>1620</v>
      </c>
      <c r="D15509" s="2">
        <v>96334.95</v>
      </c>
      <c r="E15509" s="3">
        <f t="shared" si="484"/>
        <v>4.360390895228988E-4</v>
      </c>
      <c r="F15509" s="3">
        <f t="shared" si="485"/>
        <v>96.024488547329199</v>
      </c>
      <c r="G15509" t="s">
        <v>14473</v>
      </c>
    </row>
    <row r="15510" spans="1:7" x14ac:dyDescent="0.35">
      <c r="A15510" t="s">
        <v>3</v>
      </c>
      <c r="B15510" t="s">
        <v>9</v>
      </c>
      <c r="C15510" t="s">
        <v>4589</v>
      </c>
      <c r="D15510" s="2">
        <v>96325.17</v>
      </c>
      <c r="E15510" s="3">
        <f t="shared" si="484"/>
        <v>4.3599482249109432E-4</v>
      </c>
      <c r="F15510" s="3">
        <f t="shared" si="485"/>
        <v>96.024924542151695</v>
      </c>
      <c r="G15510" t="s">
        <v>14480</v>
      </c>
    </row>
    <row r="15511" spans="1:7" x14ac:dyDescent="0.35">
      <c r="A15511" t="s">
        <v>3</v>
      </c>
      <c r="B15511" t="s">
        <v>182</v>
      </c>
      <c r="C15511" t="s">
        <v>91</v>
      </c>
      <c r="D15511" s="2">
        <v>96315.22</v>
      </c>
      <c r="E15511" s="3">
        <f t="shared" si="484"/>
        <v>4.359497859914568E-4</v>
      </c>
      <c r="F15511" s="3">
        <f t="shared" si="485"/>
        <v>96.02536049193769</v>
      </c>
      <c r="G15511" t="s">
        <v>14473</v>
      </c>
    </row>
    <row r="15512" spans="1:7" x14ac:dyDescent="0.35">
      <c r="A15512" t="s">
        <v>3</v>
      </c>
      <c r="B15512" t="s">
        <v>9</v>
      </c>
      <c r="C15512" t="s">
        <v>12712</v>
      </c>
      <c r="D15512" s="2">
        <v>96272.05</v>
      </c>
      <c r="E15512" s="3">
        <f t="shared" si="484"/>
        <v>4.3575438642468799E-4</v>
      </c>
      <c r="F15512" s="3">
        <f t="shared" si="485"/>
        <v>96.02579624632412</v>
      </c>
      <c r="G15512" t="s">
        <v>14473</v>
      </c>
    </row>
    <row r="15513" spans="1:7" x14ac:dyDescent="0.35">
      <c r="A15513" t="s">
        <v>3</v>
      </c>
      <c r="B15513" t="s">
        <v>386</v>
      </c>
      <c r="C15513" s="7" t="s">
        <v>10788</v>
      </c>
      <c r="D15513" s="2">
        <v>96263.94</v>
      </c>
      <c r="E15513" s="3">
        <f t="shared" si="484"/>
        <v>4.3571767828277236E-4</v>
      </c>
      <c r="F15513" s="3">
        <f t="shared" si="485"/>
        <v>96.026231964002406</v>
      </c>
      <c r="G15513" t="s">
        <v>14480</v>
      </c>
    </row>
    <row r="15514" spans="1:7" x14ac:dyDescent="0.35">
      <c r="A15514" t="s">
        <v>3</v>
      </c>
      <c r="B15514" t="s">
        <v>99</v>
      </c>
      <c r="C15514" t="s">
        <v>7651</v>
      </c>
      <c r="D15514" s="2">
        <v>96259.65</v>
      </c>
      <c r="E15514" s="3">
        <f t="shared" si="484"/>
        <v>4.3569826053569245E-4</v>
      </c>
      <c r="F15514" s="3">
        <f t="shared" si="485"/>
        <v>96.026667662262938</v>
      </c>
      <c r="G15514" t="s">
        <v>14473</v>
      </c>
    </row>
    <row r="15515" spans="1:7" x14ac:dyDescent="0.35">
      <c r="A15515" t="s">
        <v>3</v>
      </c>
      <c r="B15515" t="s">
        <v>55</v>
      </c>
      <c r="C15515" t="s">
        <v>10723</v>
      </c>
      <c r="D15515" s="2">
        <v>96251.34</v>
      </c>
      <c r="E15515" s="3">
        <f t="shared" si="484"/>
        <v>4.3566064713750275E-4</v>
      </c>
      <c r="F15515" s="3">
        <f t="shared" si="485"/>
        <v>96.027103322910079</v>
      </c>
      <c r="G15515" t="s">
        <v>14473</v>
      </c>
    </row>
    <row r="15516" spans="1:7" x14ac:dyDescent="0.35">
      <c r="A15516" t="s">
        <v>3</v>
      </c>
      <c r="B15516" t="s">
        <v>9</v>
      </c>
      <c r="C15516" t="s">
        <v>6292</v>
      </c>
      <c r="D15516" s="2">
        <v>96250.16</v>
      </c>
      <c r="E15516" s="3">
        <f t="shared" si="484"/>
        <v>4.3565530612548549E-4</v>
      </c>
      <c r="F15516" s="3">
        <f t="shared" si="485"/>
        <v>96.027538978216199</v>
      </c>
      <c r="G15516" t="s">
        <v>14473</v>
      </c>
    </row>
    <row r="15517" spans="1:7" x14ac:dyDescent="0.35">
      <c r="A15517" t="s">
        <v>3</v>
      </c>
      <c r="B15517" t="s">
        <v>33</v>
      </c>
      <c r="C15517" t="s">
        <v>2268</v>
      </c>
      <c r="D15517" s="2">
        <v>96244.46</v>
      </c>
      <c r="E15517" s="3">
        <f t="shared" si="484"/>
        <v>4.356295063216731E-4</v>
      </c>
      <c r="F15517" s="3">
        <f t="shared" si="485"/>
        <v>96.027974607722527</v>
      </c>
      <c r="G15517" t="s">
        <v>14480</v>
      </c>
    </row>
    <row r="15518" spans="1:7" x14ac:dyDescent="0.35">
      <c r="A15518" t="s">
        <v>3</v>
      </c>
      <c r="B15518" t="s">
        <v>9</v>
      </c>
      <c r="C15518" t="s">
        <v>428</v>
      </c>
      <c r="D15518" s="2">
        <v>96240.2</v>
      </c>
      <c r="E15518" s="3">
        <f t="shared" si="484"/>
        <v>4.3561022436303429E-4</v>
      </c>
      <c r="F15518" s="3">
        <f t="shared" si="485"/>
        <v>96.028410217946885</v>
      </c>
      <c r="G15518" t="s">
        <v>14480</v>
      </c>
    </row>
    <row r="15519" spans="1:7" x14ac:dyDescent="0.35">
      <c r="A15519" t="s">
        <v>3</v>
      </c>
      <c r="B15519" t="s">
        <v>6</v>
      </c>
      <c r="C15519" s="8" t="s">
        <v>8692</v>
      </c>
      <c r="D15519" s="2">
        <v>96234.45</v>
      </c>
      <c r="E15519" s="3">
        <f t="shared" si="484"/>
        <v>4.3558419824515329E-4</v>
      </c>
      <c r="F15519" s="3">
        <f t="shared" si="485"/>
        <v>96.028845802145128</v>
      </c>
      <c r="G15519" t="s">
        <v>14480</v>
      </c>
    </row>
    <row r="15520" spans="1:7" x14ac:dyDescent="0.35">
      <c r="A15520" t="s">
        <v>10</v>
      </c>
      <c r="B15520" t="s">
        <v>200</v>
      </c>
      <c r="C15520" t="s">
        <v>1498</v>
      </c>
      <c r="D15520" s="2">
        <v>96224.47</v>
      </c>
      <c r="E15520" s="3">
        <f t="shared" si="484"/>
        <v>4.3553902595707468E-4</v>
      </c>
      <c r="F15520" s="3">
        <f t="shared" si="485"/>
        <v>96.029281341171085</v>
      </c>
      <c r="G15520" t="s">
        <v>14473</v>
      </c>
    </row>
    <row r="15521" spans="1:7" x14ac:dyDescent="0.35">
      <c r="A15521" t="s">
        <v>10</v>
      </c>
      <c r="B15521" t="s">
        <v>6</v>
      </c>
      <c r="C15521" t="s">
        <v>4735</v>
      </c>
      <c r="D15521" s="2">
        <v>96222.6</v>
      </c>
      <c r="E15521" s="3">
        <f t="shared" si="484"/>
        <v>4.355305618109117E-4</v>
      </c>
      <c r="F15521" s="3">
        <f t="shared" si="485"/>
        <v>96.029716871732901</v>
      </c>
      <c r="G15521" t="s">
        <v>14480</v>
      </c>
    </row>
    <row r="15522" spans="1:7" x14ac:dyDescent="0.35">
      <c r="A15522" t="s">
        <v>10</v>
      </c>
      <c r="B15522" t="s">
        <v>22</v>
      </c>
      <c r="C15522" t="s">
        <v>6130</v>
      </c>
      <c r="D15522" s="2">
        <v>96199.96</v>
      </c>
      <c r="E15522" s="3">
        <f t="shared" si="484"/>
        <v>4.3542808680068125E-4</v>
      </c>
      <c r="F15522" s="3">
        <f t="shared" si="485"/>
        <v>96.030152299819704</v>
      </c>
      <c r="G15522" t="s">
        <v>14473</v>
      </c>
    </row>
    <row r="15523" spans="1:7" x14ac:dyDescent="0.35">
      <c r="A15523" t="s">
        <v>3</v>
      </c>
      <c r="B15523" t="s">
        <v>36</v>
      </c>
      <c r="C15523" t="s">
        <v>1228</v>
      </c>
      <c r="D15523" s="2">
        <v>96167.25</v>
      </c>
      <c r="E15523" s="3">
        <f t="shared" si="484"/>
        <v>4.3528003213704885E-4</v>
      </c>
      <c r="F15523" s="3">
        <f t="shared" si="485"/>
        <v>96.03058757985184</v>
      </c>
      <c r="G15523" t="s">
        <v>14480</v>
      </c>
    </row>
    <row r="15524" spans="1:7" x14ac:dyDescent="0.35">
      <c r="A15524" t="s">
        <v>3</v>
      </c>
      <c r="B15524" t="s">
        <v>29</v>
      </c>
      <c r="C15524" t="s">
        <v>401</v>
      </c>
      <c r="D15524" s="2">
        <v>96166.93</v>
      </c>
      <c r="E15524" s="3">
        <f t="shared" si="484"/>
        <v>4.3527858372701018E-4</v>
      </c>
      <c r="F15524" s="3">
        <f t="shared" si="485"/>
        <v>96.031022858435563</v>
      </c>
      <c r="G15524" t="s">
        <v>14480</v>
      </c>
    </row>
    <row r="15525" spans="1:7" x14ac:dyDescent="0.35">
      <c r="A15525" t="s">
        <v>10</v>
      </c>
      <c r="B15525" t="s">
        <v>180</v>
      </c>
      <c r="C15525" t="s">
        <v>12136</v>
      </c>
      <c r="D15525" s="2">
        <v>96163.26</v>
      </c>
      <c r="E15525" s="3">
        <f t="shared" si="484"/>
        <v>4.3526197227438009E-4</v>
      </c>
      <c r="F15525" s="3">
        <f t="shared" si="485"/>
        <v>96.031458120407834</v>
      </c>
      <c r="G15525" t="s">
        <v>14480</v>
      </c>
    </row>
    <row r="15526" spans="1:7" x14ac:dyDescent="0.35">
      <c r="A15526" t="s">
        <v>10</v>
      </c>
      <c r="B15526" t="s">
        <v>9</v>
      </c>
      <c r="C15526" t="s">
        <v>7322</v>
      </c>
      <c r="D15526" s="2">
        <v>96152.69</v>
      </c>
      <c r="E15526" s="3">
        <f t="shared" si="484"/>
        <v>4.3521412948029293E-4</v>
      </c>
      <c r="F15526" s="3">
        <f t="shared" si="485"/>
        <v>96.031893334537315</v>
      </c>
      <c r="G15526" t="s">
        <v>14480</v>
      </c>
    </row>
    <row r="15527" spans="1:7" x14ac:dyDescent="0.35">
      <c r="A15527" t="s">
        <v>3</v>
      </c>
      <c r="B15527" t="s">
        <v>33</v>
      </c>
      <c r="C15527" t="s">
        <v>4443</v>
      </c>
      <c r="D15527" s="2">
        <v>96146.53</v>
      </c>
      <c r="E15527" s="3">
        <f t="shared" si="484"/>
        <v>4.3518624758704993E-4</v>
      </c>
      <c r="F15527" s="3">
        <f t="shared" si="485"/>
        <v>96.032328520784901</v>
      </c>
      <c r="G15527" t="s">
        <v>14473</v>
      </c>
    </row>
    <row r="15528" spans="1:7" x14ac:dyDescent="0.35">
      <c r="A15528" t="s">
        <v>3</v>
      </c>
      <c r="B15528" t="s">
        <v>9</v>
      </c>
      <c r="C15528" t="s">
        <v>6835</v>
      </c>
      <c r="D15528" s="2">
        <v>96133.7</v>
      </c>
      <c r="E15528" s="3">
        <f t="shared" si="484"/>
        <v>4.351281753970651E-4</v>
      </c>
      <c r="F15528" s="3">
        <f t="shared" si="485"/>
        <v>96.032763648960298</v>
      </c>
      <c r="G15528" t="s">
        <v>14480</v>
      </c>
    </row>
    <row r="15529" spans="1:7" x14ac:dyDescent="0.35">
      <c r="A15529" t="s">
        <v>10</v>
      </c>
      <c r="B15529" t="s">
        <v>13</v>
      </c>
      <c r="C15529" t="s">
        <v>11700</v>
      </c>
      <c r="D15529" s="2">
        <v>96130.4</v>
      </c>
      <c r="E15529" s="3">
        <f t="shared" si="484"/>
        <v>4.3511323866854206E-4</v>
      </c>
      <c r="F15529" s="3">
        <f t="shared" si="485"/>
        <v>96.033198762198964</v>
      </c>
      <c r="G15529" t="s">
        <v>14473</v>
      </c>
    </row>
    <row r="15530" spans="1:7" x14ac:dyDescent="0.35">
      <c r="A15530" t="s">
        <v>3</v>
      </c>
      <c r="B15530" t="s">
        <v>9</v>
      </c>
      <c r="C15530" t="s">
        <v>9785</v>
      </c>
      <c r="D15530" s="2">
        <v>96125.79</v>
      </c>
      <c r="E15530" s="3">
        <f t="shared" si="484"/>
        <v>4.3509237251142366E-4</v>
      </c>
      <c r="F15530" s="3">
        <f t="shared" si="485"/>
        <v>96.033633854571477</v>
      </c>
      <c r="G15530" t="s">
        <v>14480</v>
      </c>
    </row>
    <row r="15531" spans="1:7" x14ac:dyDescent="0.35">
      <c r="A15531" t="s">
        <v>10</v>
      </c>
      <c r="B15531" t="s">
        <v>40</v>
      </c>
      <c r="C15531" t="s">
        <v>3780</v>
      </c>
      <c r="D15531" s="2">
        <v>96121.14</v>
      </c>
      <c r="E15531" s="3">
        <f t="shared" si="484"/>
        <v>4.3507132530305038E-4</v>
      </c>
      <c r="F15531" s="3">
        <f t="shared" si="485"/>
        <v>96.034068925896776</v>
      </c>
      <c r="G15531" t="s">
        <v>14473</v>
      </c>
    </row>
    <row r="15532" spans="1:7" x14ac:dyDescent="0.35">
      <c r="A15532" t="s">
        <v>10</v>
      </c>
      <c r="B15532" t="s">
        <v>9</v>
      </c>
      <c r="C15532" t="s">
        <v>13383</v>
      </c>
      <c r="D15532" s="2">
        <v>96113</v>
      </c>
      <c r="E15532" s="3">
        <f t="shared" si="484"/>
        <v>4.3503448137269365E-4</v>
      </c>
      <c r="F15532" s="3">
        <f t="shared" si="485"/>
        <v>96.034503960378146</v>
      </c>
      <c r="G15532" t="s">
        <v>14473</v>
      </c>
    </row>
    <row r="15533" spans="1:7" x14ac:dyDescent="0.35">
      <c r="A15533" t="s">
        <v>10</v>
      </c>
      <c r="B15533" t="s">
        <v>6</v>
      </c>
      <c r="C15533" t="s">
        <v>7245</v>
      </c>
      <c r="D15533" s="2">
        <v>96108.44</v>
      </c>
      <c r="E15533" s="3">
        <f t="shared" si="484"/>
        <v>4.350138415296437E-4</v>
      </c>
      <c r="F15533" s="3">
        <f t="shared" si="485"/>
        <v>96.034938974219671</v>
      </c>
      <c r="G15533" t="s">
        <v>14480</v>
      </c>
    </row>
    <row r="15534" spans="1:7" x14ac:dyDescent="0.35">
      <c r="A15534" t="s">
        <v>10</v>
      </c>
      <c r="B15534" t="s">
        <v>9</v>
      </c>
      <c r="C15534" t="s">
        <v>12694</v>
      </c>
      <c r="D15534" s="2">
        <v>96093.59</v>
      </c>
      <c r="E15534" s="3">
        <f t="shared" si="484"/>
        <v>4.3494662625129027E-4</v>
      </c>
      <c r="F15534" s="3">
        <f t="shared" si="485"/>
        <v>96.035373920845927</v>
      </c>
      <c r="G15534" t="s">
        <v>14480</v>
      </c>
    </row>
    <row r="15535" spans="1:7" x14ac:dyDescent="0.35">
      <c r="A15535" t="s">
        <v>10</v>
      </c>
      <c r="B15535" t="s">
        <v>37</v>
      </c>
      <c r="C15535" t="s">
        <v>422</v>
      </c>
      <c r="D15535" s="2">
        <v>96074.94</v>
      </c>
      <c r="E15535" s="3">
        <f t="shared" si="484"/>
        <v>4.3486221110372852E-4</v>
      </c>
      <c r="F15535" s="3">
        <f t="shared" si="485"/>
        <v>96.035808783057035</v>
      </c>
      <c r="G15535" t="s">
        <v>14473</v>
      </c>
    </row>
    <row r="15536" spans="1:7" x14ac:dyDescent="0.35">
      <c r="A15536" t="s">
        <v>10</v>
      </c>
      <c r="B15536" t="s">
        <v>9</v>
      </c>
      <c r="C15536" s="8" t="s">
        <v>229</v>
      </c>
      <c r="D15536" s="2">
        <v>96067.35</v>
      </c>
      <c r="E15536" s="3">
        <f t="shared" si="484"/>
        <v>4.3482785662812574E-4</v>
      </c>
      <c r="F15536" s="3">
        <f t="shared" si="485"/>
        <v>96.036243610913658</v>
      </c>
      <c r="G15536" t="s">
        <v>14480</v>
      </c>
    </row>
    <row r="15537" spans="1:7" x14ac:dyDescent="0.35">
      <c r="A15537" t="s">
        <v>3</v>
      </c>
      <c r="B15537" t="s">
        <v>9</v>
      </c>
      <c r="C15537" t="s">
        <v>892</v>
      </c>
      <c r="D15537" s="2">
        <v>96052.22</v>
      </c>
      <c r="E15537" s="3">
        <f t="shared" si="484"/>
        <v>4.3475937399098846E-4</v>
      </c>
      <c r="F15537" s="3">
        <f t="shared" si="485"/>
        <v>96.036678370287646</v>
      </c>
      <c r="G15537" t="s">
        <v>14480</v>
      </c>
    </row>
    <row r="15538" spans="1:7" x14ac:dyDescent="0.35">
      <c r="A15538" t="s">
        <v>10</v>
      </c>
      <c r="B15538" t="s">
        <v>9</v>
      </c>
      <c r="C15538" t="s">
        <v>9534</v>
      </c>
      <c r="D15538" s="2">
        <v>96016.14</v>
      </c>
      <c r="E15538" s="3">
        <f t="shared" si="484"/>
        <v>4.3459606575913716E-4</v>
      </c>
      <c r="F15538" s="3">
        <f t="shared" si="485"/>
        <v>96.037112966353405</v>
      </c>
      <c r="G15538" t="s">
        <v>14480</v>
      </c>
    </row>
    <row r="15539" spans="1:7" x14ac:dyDescent="0.35">
      <c r="A15539" t="s">
        <v>10</v>
      </c>
      <c r="B15539" t="s">
        <v>29</v>
      </c>
      <c r="C15539" t="s">
        <v>2896</v>
      </c>
      <c r="D15539" s="2">
        <v>96011.199999999997</v>
      </c>
      <c r="E15539" s="3">
        <f t="shared" si="484"/>
        <v>4.3457370592916636E-4</v>
      </c>
      <c r="F15539" s="3">
        <f t="shared" si="485"/>
        <v>96.037547540059336</v>
      </c>
      <c r="G15539" t="s">
        <v>14480</v>
      </c>
    </row>
    <row r="15540" spans="1:7" x14ac:dyDescent="0.35">
      <c r="A15540" t="s">
        <v>10</v>
      </c>
      <c r="B15540" t="s">
        <v>13</v>
      </c>
      <c r="C15540" t="s">
        <v>1386</v>
      </c>
      <c r="D15540" s="2">
        <v>96010.64</v>
      </c>
      <c r="E15540" s="3">
        <f t="shared" si="484"/>
        <v>4.3457117121159885E-4</v>
      </c>
      <c r="F15540" s="3">
        <f t="shared" si="485"/>
        <v>96.037982111230548</v>
      </c>
      <c r="G15540" t="s">
        <v>14473</v>
      </c>
    </row>
    <row r="15541" spans="1:7" x14ac:dyDescent="0.35">
      <c r="A15541" t="s">
        <v>3</v>
      </c>
      <c r="B15541" t="s">
        <v>45</v>
      </c>
      <c r="C15541" t="s">
        <v>1482</v>
      </c>
      <c r="D15541" s="2">
        <v>96002.68</v>
      </c>
      <c r="E15541" s="3">
        <f t="shared" si="484"/>
        <v>4.3453514201188879E-4</v>
      </c>
      <c r="F15541" s="3">
        <f t="shared" si="485"/>
        <v>96.038416646372553</v>
      </c>
      <c r="G15541" t="s">
        <v>14473</v>
      </c>
    </row>
    <row r="15542" spans="1:7" x14ac:dyDescent="0.35">
      <c r="A15542" t="s">
        <v>10</v>
      </c>
      <c r="B15542" t="s">
        <v>9</v>
      </c>
      <c r="C15542" t="s">
        <v>14159</v>
      </c>
      <c r="D15542" s="2">
        <v>96000</v>
      </c>
      <c r="E15542" s="3">
        <f t="shared" si="484"/>
        <v>4.3452301157781561E-4</v>
      </c>
      <c r="F15542" s="3">
        <f t="shared" si="485"/>
        <v>96.038851169384131</v>
      </c>
      <c r="G15542" t="s">
        <v>14480</v>
      </c>
    </row>
    <row r="15543" spans="1:7" x14ac:dyDescent="0.35">
      <c r="A15543" t="s">
        <v>10</v>
      </c>
      <c r="B15543" t="s">
        <v>180</v>
      </c>
      <c r="C15543" t="s">
        <v>7035</v>
      </c>
      <c r="D15543" s="2">
        <v>95998.71</v>
      </c>
      <c r="E15543" s="3">
        <f t="shared" si="484"/>
        <v>4.345171726748475E-4</v>
      </c>
      <c r="F15543" s="3">
        <f t="shared" si="485"/>
        <v>96.039285686556809</v>
      </c>
      <c r="G15543" t="s">
        <v>14473</v>
      </c>
    </row>
    <row r="15544" spans="1:7" x14ac:dyDescent="0.35">
      <c r="A15544" t="s">
        <v>10</v>
      </c>
      <c r="B15544" t="s">
        <v>9</v>
      </c>
      <c r="C15544" t="s">
        <v>4263</v>
      </c>
      <c r="D15544" s="2">
        <v>95998.6</v>
      </c>
      <c r="E15544" s="3">
        <f t="shared" si="484"/>
        <v>4.3451667478389675E-4</v>
      </c>
      <c r="F15544" s="3">
        <f t="shared" si="485"/>
        <v>96.039720203231596</v>
      </c>
      <c r="G15544" t="s">
        <v>14473</v>
      </c>
    </row>
    <row r="15545" spans="1:7" x14ac:dyDescent="0.35">
      <c r="A15545" t="s">
        <v>10</v>
      </c>
      <c r="B15545" t="s">
        <v>8</v>
      </c>
      <c r="C15545" t="s">
        <v>1295</v>
      </c>
      <c r="D15545" s="2">
        <v>95994.880000000005</v>
      </c>
      <c r="E15545" s="3">
        <f t="shared" si="484"/>
        <v>4.3449983701719815E-4</v>
      </c>
      <c r="F15545" s="3">
        <f t="shared" si="485"/>
        <v>96.040154703068609</v>
      </c>
      <c r="G15545" t="s">
        <v>14473</v>
      </c>
    </row>
    <row r="15546" spans="1:7" x14ac:dyDescent="0.35">
      <c r="A15546" t="s">
        <v>10</v>
      </c>
      <c r="B15546" t="s">
        <v>55</v>
      </c>
      <c r="C15546" t="s">
        <v>7169</v>
      </c>
      <c r="D15546" s="2">
        <v>95992.78</v>
      </c>
      <c r="E15546" s="3">
        <f t="shared" si="484"/>
        <v>4.3449033182631984E-4</v>
      </c>
      <c r="F15546" s="3">
        <f t="shared" si="485"/>
        <v>96.040589193400436</v>
      </c>
      <c r="G15546" t="s">
        <v>14480</v>
      </c>
    </row>
    <row r="15547" spans="1:7" x14ac:dyDescent="0.35">
      <c r="A15547" t="s">
        <v>10</v>
      </c>
      <c r="B15547" t="s">
        <v>13</v>
      </c>
      <c r="C15547" s="7" t="s">
        <v>1551</v>
      </c>
      <c r="D15547" s="2">
        <v>95989.71</v>
      </c>
      <c r="E15547" s="3">
        <f t="shared" si="484"/>
        <v>4.3447643614251218E-4</v>
      </c>
      <c r="F15547" s="3">
        <f t="shared" si="485"/>
        <v>96.041023669836576</v>
      </c>
      <c r="G15547" t="s">
        <v>14480</v>
      </c>
    </row>
    <row r="15548" spans="1:7" x14ac:dyDescent="0.35">
      <c r="A15548" t="s">
        <v>3</v>
      </c>
      <c r="B15548" t="s">
        <v>9</v>
      </c>
      <c r="C15548" t="s">
        <v>13008</v>
      </c>
      <c r="D15548" s="2">
        <v>95978.08</v>
      </c>
      <c r="E15548" s="3">
        <f t="shared" si="484"/>
        <v>4.3442379549017202E-4</v>
      </c>
      <c r="F15548" s="3">
        <f t="shared" si="485"/>
        <v>96.041458093632073</v>
      </c>
      <c r="G15548" t="s">
        <v>14480</v>
      </c>
    </row>
    <row r="15549" spans="1:7" x14ac:dyDescent="0.35">
      <c r="A15549" t="s">
        <v>10</v>
      </c>
      <c r="B15549" t="s">
        <v>16</v>
      </c>
      <c r="C15549" t="s">
        <v>468</v>
      </c>
      <c r="D15549" s="2">
        <v>95969.22</v>
      </c>
      <c r="E15549" s="3">
        <f t="shared" si="484"/>
        <v>4.3438369263722849E-4</v>
      </c>
      <c r="F15549" s="3">
        <f t="shared" si="485"/>
        <v>96.041892477324708</v>
      </c>
      <c r="G15549" t="s">
        <v>14473</v>
      </c>
    </row>
    <row r="15550" spans="1:7" x14ac:dyDescent="0.35">
      <c r="A15550" t="s">
        <v>10</v>
      </c>
      <c r="B15550" t="s">
        <v>16</v>
      </c>
      <c r="C15550" t="s">
        <v>7400</v>
      </c>
      <c r="D15550" s="2">
        <v>95967.64</v>
      </c>
      <c r="E15550" s="3">
        <f t="shared" si="484"/>
        <v>4.3437654111266286E-4</v>
      </c>
      <c r="F15550" s="3">
        <f t="shared" si="485"/>
        <v>96.042326853865816</v>
      </c>
      <c r="G15550" t="s">
        <v>14473</v>
      </c>
    </row>
    <row r="15551" spans="1:7" x14ac:dyDescent="0.35">
      <c r="A15551" t="s">
        <v>10</v>
      </c>
      <c r="B15551" t="s">
        <v>9</v>
      </c>
      <c r="C15551" t="s">
        <v>11570</v>
      </c>
      <c r="D15551" s="2">
        <v>95955.21</v>
      </c>
      <c r="E15551" s="3">
        <f t="shared" si="484"/>
        <v>4.3432027943522634E-4</v>
      </c>
      <c r="F15551" s="3">
        <f t="shared" si="485"/>
        <v>96.042761174145255</v>
      </c>
      <c r="G15551" t="s">
        <v>14480</v>
      </c>
    </row>
    <row r="15552" spans="1:7" x14ac:dyDescent="0.35">
      <c r="A15552" t="s">
        <v>10</v>
      </c>
      <c r="B15552" t="s">
        <v>76</v>
      </c>
      <c r="C15552" t="s">
        <v>11375</v>
      </c>
      <c r="D15552" s="2">
        <v>95945.96</v>
      </c>
      <c r="E15552" s="3">
        <f t="shared" si="484"/>
        <v>4.3427841133254828E-4</v>
      </c>
      <c r="F15552" s="3">
        <f t="shared" si="485"/>
        <v>96.043195452556589</v>
      </c>
      <c r="G15552" t="s">
        <v>14480</v>
      </c>
    </row>
    <row r="15553" spans="1:7" x14ac:dyDescent="0.35">
      <c r="A15553" t="s">
        <v>10</v>
      </c>
      <c r="B15553" t="s">
        <v>9</v>
      </c>
      <c r="C15553" s="8" t="s">
        <v>1449</v>
      </c>
      <c r="D15553" s="2">
        <v>95934.35</v>
      </c>
      <c r="E15553" s="3">
        <f t="shared" si="484"/>
        <v>4.3422586120583554E-4</v>
      </c>
      <c r="F15553" s="3">
        <f t="shared" si="485"/>
        <v>96.043629678417801</v>
      </c>
      <c r="G15553" t="s">
        <v>14480</v>
      </c>
    </row>
    <row r="15554" spans="1:7" x14ac:dyDescent="0.35">
      <c r="A15554" t="s">
        <v>10</v>
      </c>
      <c r="B15554" t="s">
        <v>33</v>
      </c>
      <c r="C15554" t="s">
        <v>4826</v>
      </c>
      <c r="D15554" s="2">
        <v>95919.34</v>
      </c>
      <c r="E15554" s="3">
        <f t="shared" si="484"/>
        <v>4.3415792172246285E-4</v>
      </c>
      <c r="F15554" s="3">
        <f t="shared" si="485"/>
        <v>96.044063836339518</v>
      </c>
      <c r="G15554" t="s">
        <v>14473</v>
      </c>
    </row>
    <row r="15555" spans="1:7" x14ac:dyDescent="0.35">
      <c r="A15555" t="s">
        <v>10</v>
      </c>
      <c r="B15555" t="s">
        <v>96</v>
      </c>
      <c r="C15555" t="s">
        <v>8860</v>
      </c>
      <c r="D15555" s="2">
        <v>95911.24</v>
      </c>
      <c r="E15555" s="3">
        <f t="shared" ref="E15555:E15618" si="486">(D15555/$D$29638)*100</f>
        <v>4.3412125884336101E-4</v>
      </c>
      <c r="F15555" s="3">
        <f t="shared" si="485"/>
        <v>96.044497957598367</v>
      </c>
      <c r="G15555" t="s">
        <v>14480</v>
      </c>
    </row>
    <row r="15556" spans="1:7" x14ac:dyDescent="0.35">
      <c r="A15556" t="s">
        <v>3</v>
      </c>
      <c r="B15556" t="s">
        <v>8</v>
      </c>
      <c r="C15556" t="s">
        <v>9357</v>
      </c>
      <c r="D15556" s="2">
        <v>95900.6</v>
      </c>
      <c r="E15556" s="3">
        <f t="shared" si="486"/>
        <v>4.3407309920957777E-4</v>
      </c>
      <c r="F15556" s="3">
        <f t="shared" ref="F15556:F15619" si="487">E15556+F15555</f>
        <v>96.044932030697581</v>
      </c>
      <c r="G15556" t="s">
        <v>14473</v>
      </c>
    </row>
    <row r="15557" spans="1:7" x14ac:dyDescent="0.35">
      <c r="A15557" t="s">
        <v>3</v>
      </c>
      <c r="B15557" t="s">
        <v>29</v>
      </c>
      <c r="C15557" t="s">
        <v>446</v>
      </c>
      <c r="D15557" s="2">
        <v>95876.47</v>
      </c>
      <c r="E15557" s="3">
        <f t="shared" si="486"/>
        <v>4.3396388004010513E-4</v>
      </c>
      <c r="F15557" s="3">
        <f t="shared" si="487"/>
        <v>96.045365994577622</v>
      </c>
      <c r="G15557" t="s">
        <v>14480</v>
      </c>
    </row>
    <row r="15558" spans="1:7" x14ac:dyDescent="0.35">
      <c r="A15558" t="s">
        <v>3</v>
      </c>
      <c r="B15558" t="s">
        <v>122</v>
      </c>
      <c r="C15558" t="s">
        <v>505</v>
      </c>
      <c r="D15558" s="2">
        <v>95864.93</v>
      </c>
      <c r="E15558" s="3">
        <f t="shared" si="486"/>
        <v>4.339116467530883E-4</v>
      </c>
      <c r="F15558" s="3">
        <f t="shared" si="487"/>
        <v>96.045799906224374</v>
      </c>
      <c r="G15558" t="s">
        <v>14473</v>
      </c>
    </row>
    <row r="15559" spans="1:7" x14ac:dyDescent="0.35">
      <c r="A15559" t="s">
        <v>3</v>
      </c>
      <c r="B15559" t="s">
        <v>29</v>
      </c>
      <c r="C15559" s="8" t="s">
        <v>9578</v>
      </c>
      <c r="D15559" s="2">
        <v>95857.34</v>
      </c>
      <c r="E15559" s="3">
        <f t="shared" si="486"/>
        <v>4.3387729227748546E-4</v>
      </c>
      <c r="F15559" s="3">
        <f t="shared" si="487"/>
        <v>96.046233783516655</v>
      </c>
      <c r="G15559" t="s">
        <v>14480</v>
      </c>
    </row>
    <row r="15560" spans="1:7" x14ac:dyDescent="0.35">
      <c r="A15560" t="s">
        <v>3</v>
      </c>
      <c r="B15560" t="s">
        <v>29</v>
      </c>
      <c r="C15560" t="s">
        <v>3301</v>
      </c>
      <c r="D15560" s="2">
        <v>95854.03</v>
      </c>
      <c r="E15560" s="3">
        <f t="shared" si="486"/>
        <v>4.338623102861488E-4</v>
      </c>
      <c r="F15560" s="3">
        <f t="shared" si="487"/>
        <v>96.046667645826943</v>
      </c>
      <c r="G15560" t="s">
        <v>14480</v>
      </c>
    </row>
    <row r="15561" spans="1:7" x14ac:dyDescent="0.35">
      <c r="A15561" t="s">
        <v>3</v>
      </c>
      <c r="B15561" t="s">
        <v>15</v>
      </c>
      <c r="C15561" t="s">
        <v>7214</v>
      </c>
      <c r="D15561" s="2">
        <v>95853.24</v>
      </c>
      <c r="E15561" s="3">
        <f t="shared" si="486"/>
        <v>4.3385873452386607E-4</v>
      </c>
      <c r="F15561" s="3">
        <f t="shared" si="487"/>
        <v>96.047101504561468</v>
      </c>
      <c r="G15561" t="s">
        <v>14473</v>
      </c>
    </row>
    <row r="15562" spans="1:7" x14ac:dyDescent="0.35">
      <c r="A15562" t="s">
        <v>10</v>
      </c>
      <c r="B15562" t="s">
        <v>180</v>
      </c>
      <c r="C15562" t="s">
        <v>12597</v>
      </c>
      <c r="D15562" s="2">
        <v>95836.15</v>
      </c>
      <c r="E15562" s="3">
        <f t="shared" si="486"/>
        <v>4.3378138037524243E-4</v>
      </c>
      <c r="F15562" s="3">
        <f t="shared" si="487"/>
        <v>96.047535285941848</v>
      </c>
      <c r="G15562" t="s">
        <v>14473</v>
      </c>
    </row>
    <row r="15563" spans="1:7" x14ac:dyDescent="0.35">
      <c r="A15563" t="s">
        <v>3</v>
      </c>
      <c r="B15563" t="s">
        <v>28</v>
      </c>
      <c r="C15563" t="s">
        <v>10257</v>
      </c>
      <c r="D15563" s="2">
        <v>95835.97</v>
      </c>
      <c r="E15563" s="3">
        <f t="shared" si="486"/>
        <v>4.3378056564459571E-4</v>
      </c>
      <c r="F15563" s="3">
        <f t="shared" si="487"/>
        <v>96.047969066507491</v>
      </c>
      <c r="G15563" t="s">
        <v>14480</v>
      </c>
    </row>
    <row r="15564" spans="1:7" x14ac:dyDescent="0.35">
      <c r="A15564" t="s">
        <v>3</v>
      </c>
      <c r="B15564" t="s">
        <v>29</v>
      </c>
      <c r="C15564" t="s">
        <v>3011</v>
      </c>
      <c r="D15564" s="2">
        <v>95824.5</v>
      </c>
      <c r="E15564" s="3">
        <f t="shared" si="486"/>
        <v>4.3372864919727491E-4</v>
      </c>
      <c r="F15564" s="3">
        <f t="shared" si="487"/>
        <v>96.04840279515669</v>
      </c>
      <c r="G15564" t="s">
        <v>14473</v>
      </c>
    </row>
    <row r="15565" spans="1:7" x14ac:dyDescent="0.35">
      <c r="A15565" t="s">
        <v>3</v>
      </c>
      <c r="B15565" t="s">
        <v>6</v>
      </c>
      <c r="C15565" t="s">
        <v>6369</v>
      </c>
      <c r="D15565" s="2">
        <v>95820.68</v>
      </c>
      <c r="E15565" s="3">
        <f t="shared" si="486"/>
        <v>4.3371135880243918E-4</v>
      </c>
      <c r="F15565" s="3">
        <f t="shared" si="487"/>
        <v>96.048836506515499</v>
      </c>
      <c r="G15565" t="s">
        <v>14480</v>
      </c>
    </row>
    <row r="15566" spans="1:7" x14ac:dyDescent="0.35">
      <c r="A15566" t="s">
        <v>10</v>
      </c>
      <c r="B15566" t="s">
        <v>148</v>
      </c>
      <c r="C15566" t="s">
        <v>5973</v>
      </c>
      <c r="D15566" s="2">
        <v>95819.46</v>
      </c>
      <c r="E15566" s="3">
        <f t="shared" si="486"/>
        <v>4.337058367391671E-4</v>
      </c>
      <c r="F15566" s="3">
        <f t="shared" si="487"/>
        <v>96.049270212352241</v>
      </c>
      <c r="G15566" t="s">
        <v>14473</v>
      </c>
    </row>
    <row r="15567" spans="1:7" x14ac:dyDescent="0.35">
      <c r="A15567" t="s">
        <v>10</v>
      </c>
      <c r="B15567" t="s">
        <v>9</v>
      </c>
      <c r="C15567" t="s">
        <v>2421</v>
      </c>
      <c r="D15567" s="2">
        <v>95818.54</v>
      </c>
      <c r="E15567" s="3">
        <f t="shared" si="486"/>
        <v>4.337016725603061E-4</v>
      </c>
      <c r="F15567" s="3">
        <f t="shared" si="487"/>
        <v>96.049703914024803</v>
      </c>
      <c r="G15567" t="s">
        <v>14473</v>
      </c>
    </row>
    <row r="15568" spans="1:7" x14ac:dyDescent="0.35">
      <c r="A15568" t="s">
        <v>10</v>
      </c>
      <c r="B15568" t="s">
        <v>8</v>
      </c>
      <c r="C15568" t="s">
        <v>9394</v>
      </c>
      <c r="D15568" s="2">
        <v>95813</v>
      </c>
      <c r="E15568" s="3">
        <f t="shared" si="486"/>
        <v>4.3367659696151302E-4</v>
      </c>
      <c r="F15568" s="3">
        <f t="shared" si="487"/>
        <v>96.050137590621759</v>
      </c>
      <c r="G15568" t="s">
        <v>14480</v>
      </c>
    </row>
    <row r="15569" spans="1:7" x14ac:dyDescent="0.35">
      <c r="A15569" t="s">
        <v>10</v>
      </c>
      <c r="B15569" t="s">
        <v>9</v>
      </c>
      <c r="C15569" t="s">
        <v>7790</v>
      </c>
      <c r="D15569" s="2">
        <v>95800.39</v>
      </c>
      <c r="E15569" s="3">
        <f t="shared" si="486"/>
        <v>4.3361952055342968E-4</v>
      </c>
      <c r="F15569" s="3">
        <f t="shared" si="487"/>
        <v>96.050571210142309</v>
      </c>
      <c r="G15569" t="s">
        <v>14473</v>
      </c>
    </row>
    <row r="15570" spans="1:7" x14ac:dyDescent="0.35">
      <c r="A15570" t="s">
        <v>10</v>
      </c>
      <c r="B15570" t="s">
        <v>9</v>
      </c>
      <c r="C15570" t="s">
        <v>5850</v>
      </c>
      <c r="D15570" s="2">
        <v>95791.12</v>
      </c>
      <c r="E15570" s="3">
        <f t="shared" si="486"/>
        <v>4.3357756192512415E-4</v>
      </c>
      <c r="F15570" s="3">
        <f t="shared" si="487"/>
        <v>96.05100478770423</v>
      </c>
      <c r="G15570" t="s">
        <v>14480</v>
      </c>
    </row>
    <row r="15571" spans="1:7" x14ac:dyDescent="0.35">
      <c r="A15571" t="s">
        <v>3</v>
      </c>
      <c r="B15571" t="s">
        <v>6</v>
      </c>
      <c r="C15571" t="s">
        <v>8460</v>
      </c>
      <c r="D15571" s="2">
        <v>95789.51</v>
      </c>
      <c r="E15571" s="3">
        <f t="shared" si="486"/>
        <v>4.3357027461211753E-4</v>
      </c>
      <c r="F15571" s="3">
        <f t="shared" si="487"/>
        <v>96.051438357978839</v>
      </c>
      <c r="G15571" t="s">
        <v>14480</v>
      </c>
    </row>
    <row r="15572" spans="1:7" x14ac:dyDescent="0.35">
      <c r="A15572" t="s">
        <v>3</v>
      </c>
      <c r="B15572" t="s">
        <v>29</v>
      </c>
      <c r="C15572" t="s">
        <v>2026</v>
      </c>
      <c r="D15572" s="2">
        <v>95771.98</v>
      </c>
      <c r="E15572" s="3">
        <f t="shared" si="486"/>
        <v>4.3349092889969081E-4</v>
      </c>
      <c r="F15572" s="3">
        <f t="shared" si="487"/>
        <v>96.051871848907737</v>
      </c>
      <c r="G15572" t="s">
        <v>14473</v>
      </c>
    </row>
    <row r="15573" spans="1:7" x14ac:dyDescent="0.35">
      <c r="A15573" t="s">
        <v>3</v>
      </c>
      <c r="B15573" t="s">
        <v>9</v>
      </c>
      <c r="C15573" t="s">
        <v>5919</v>
      </c>
      <c r="D15573" s="2">
        <v>95752.65</v>
      </c>
      <c r="E15573" s="3">
        <f t="shared" si="486"/>
        <v>4.3340343588079712E-4</v>
      </c>
      <c r="F15573" s="3">
        <f t="shared" si="487"/>
        <v>96.052305252343615</v>
      </c>
      <c r="G15573" t="s">
        <v>14480</v>
      </c>
    </row>
    <row r="15574" spans="1:7" x14ac:dyDescent="0.35">
      <c r="A15574" t="s">
        <v>3</v>
      </c>
      <c r="B15574" t="s">
        <v>6</v>
      </c>
      <c r="C15574" t="s">
        <v>1506</v>
      </c>
      <c r="D15574" s="2">
        <v>95747.83</v>
      </c>
      <c r="E15574" s="3">
        <f t="shared" si="486"/>
        <v>4.3338161920459086E-4</v>
      </c>
      <c r="F15574" s="3">
        <f t="shared" si="487"/>
        <v>96.052738633962818</v>
      </c>
      <c r="G15574" t="s">
        <v>14473</v>
      </c>
    </row>
    <row r="15575" spans="1:7" x14ac:dyDescent="0.35">
      <c r="A15575" t="s">
        <v>3</v>
      </c>
      <c r="B15575" t="s">
        <v>9</v>
      </c>
      <c r="C15575" s="8" t="s">
        <v>7205</v>
      </c>
      <c r="D15575" s="2">
        <v>95734.74</v>
      </c>
      <c r="E15575" s="3">
        <f t="shared" si="486"/>
        <v>4.3332237018144966E-4</v>
      </c>
      <c r="F15575" s="3">
        <f t="shared" si="487"/>
        <v>96.053171956333003</v>
      </c>
      <c r="G15575" t="s">
        <v>14480</v>
      </c>
    </row>
    <row r="15576" spans="1:7" x14ac:dyDescent="0.35">
      <c r="A15576" t="s">
        <v>10</v>
      </c>
      <c r="B15576" t="s">
        <v>9</v>
      </c>
      <c r="C15576" t="s">
        <v>1347</v>
      </c>
      <c r="D15576" s="2">
        <v>95734.3</v>
      </c>
      <c r="E15576" s="3">
        <f t="shared" si="486"/>
        <v>4.3332037861764663E-4</v>
      </c>
      <c r="F15576" s="3">
        <f t="shared" si="487"/>
        <v>96.053605276711622</v>
      </c>
      <c r="G15576" t="s">
        <v>14473</v>
      </c>
    </row>
    <row r="15577" spans="1:7" x14ac:dyDescent="0.35">
      <c r="A15577" t="s">
        <v>3</v>
      </c>
      <c r="B15577" t="s">
        <v>73</v>
      </c>
      <c r="C15577" t="s">
        <v>2302</v>
      </c>
      <c r="D15577" s="2">
        <v>95726.41</v>
      </c>
      <c r="E15577" s="3">
        <f t="shared" si="486"/>
        <v>4.332846662576326E-4</v>
      </c>
      <c r="F15577" s="3">
        <f t="shared" si="487"/>
        <v>96.05403856137788</v>
      </c>
      <c r="G15577" t="s">
        <v>14480</v>
      </c>
    </row>
    <row r="15578" spans="1:7" x14ac:dyDescent="0.35">
      <c r="A15578" t="s">
        <v>10</v>
      </c>
      <c r="B15578" t="s">
        <v>8</v>
      </c>
      <c r="C15578" t="s">
        <v>8243</v>
      </c>
      <c r="D15578" s="2">
        <v>95724.61</v>
      </c>
      <c r="E15578" s="3">
        <f t="shared" si="486"/>
        <v>4.3327651895116548E-4</v>
      </c>
      <c r="F15578" s="3">
        <f t="shared" si="487"/>
        <v>96.054471837896827</v>
      </c>
      <c r="G15578" t="s">
        <v>14473</v>
      </c>
    </row>
    <row r="15579" spans="1:7" x14ac:dyDescent="0.35">
      <c r="A15579" t="s">
        <v>10</v>
      </c>
      <c r="B15579" t="s">
        <v>13</v>
      </c>
      <c r="C15579" t="s">
        <v>12837</v>
      </c>
      <c r="D15579" s="2">
        <v>95700</v>
      </c>
      <c r="E15579" s="3">
        <f t="shared" si="486"/>
        <v>4.3316512716663492E-4</v>
      </c>
      <c r="F15579" s="3">
        <f t="shared" si="487"/>
        <v>96.05490500302399</v>
      </c>
      <c r="G15579" t="s">
        <v>14480</v>
      </c>
    </row>
    <row r="15580" spans="1:7" x14ac:dyDescent="0.35">
      <c r="A15580" t="s">
        <v>3</v>
      </c>
      <c r="B15580" t="s">
        <v>18</v>
      </c>
      <c r="C15580" t="s">
        <v>7382</v>
      </c>
      <c r="D15580" s="2">
        <v>95694.55</v>
      </c>
      <c r="E15580" s="3">
        <f t="shared" si="486"/>
        <v>4.3314045893316517E-4</v>
      </c>
      <c r="F15580" s="3">
        <f t="shared" si="487"/>
        <v>96.055338143482928</v>
      </c>
      <c r="G15580" t="s">
        <v>14473</v>
      </c>
    </row>
    <row r="15581" spans="1:7" x14ac:dyDescent="0.35">
      <c r="A15581" t="s">
        <v>3</v>
      </c>
      <c r="B15581" t="s">
        <v>13</v>
      </c>
      <c r="C15581" t="s">
        <v>464</v>
      </c>
      <c r="D15581" s="2">
        <v>95692.28</v>
      </c>
      <c r="E15581" s="3">
        <f t="shared" si="486"/>
        <v>4.3313018427445387E-4</v>
      </c>
      <c r="F15581" s="3">
        <f t="shared" si="487"/>
        <v>96.055771273667204</v>
      </c>
      <c r="G15581" t="s">
        <v>14473</v>
      </c>
    </row>
    <row r="15582" spans="1:7" x14ac:dyDescent="0.35">
      <c r="A15582" t="s">
        <v>10</v>
      </c>
      <c r="B15582" t="s">
        <v>6</v>
      </c>
      <c r="C15582" t="s">
        <v>11248</v>
      </c>
      <c r="D15582" s="2">
        <v>95674.81</v>
      </c>
      <c r="E15582" s="3">
        <f t="shared" si="486"/>
        <v>4.3305111013890944E-4</v>
      </c>
      <c r="F15582" s="3">
        <f t="shared" si="487"/>
        <v>96.05620432477734</v>
      </c>
      <c r="G15582" t="s">
        <v>14480</v>
      </c>
    </row>
    <row r="15583" spans="1:7" x14ac:dyDescent="0.35">
      <c r="A15583" t="s">
        <v>10</v>
      </c>
      <c r="B15583" t="s">
        <v>180</v>
      </c>
      <c r="C15583" t="s">
        <v>4501</v>
      </c>
      <c r="D15583" s="2">
        <v>95663.54</v>
      </c>
      <c r="E15583" s="3">
        <f t="shared" si="486"/>
        <v>4.3300009894786272E-4</v>
      </c>
      <c r="F15583" s="3">
        <f t="shared" si="487"/>
        <v>96.056637324876291</v>
      </c>
      <c r="G15583" t="s">
        <v>14480</v>
      </c>
    </row>
    <row r="15584" spans="1:7" x14ac:dyDescent="0.35">
      <c r="A15584" t="s">
        <v>10</v>
      </c>
      <c r="B15584" t="s">
        <v>9</v>
      </c>
      <c r="C15584" t="s">
        <v>759</v>
      </c>
      <c r="D15584" s="2">
        <v>95661.52</v>
      </c>
      <c r="E15584" s="3">
        <f t="shared" si="486"/>
        <v>4.3299095585949416E-4</v>
      </c>
      <c r="F15584" s="3">
        <f t="shared" si="487"/>
        <v>96.057070315832149</v>
      </c>
      <c r="G15584" t="s">
        <v>14480</v>
      </c>
    </row>
    <row r="15585" spans="1:7" x14ac:dyDescent="0.35">
      <c r="A15585" t="s">
        <v>10</v>
      </c>
      <c r="B15585" t="s">
        <v>55</v>
      </c>
      <c r="C15585" s="8" t="s">
        <v>1353</v>
      </c>
      <c r="D15585" s="2">
        <v>95660.76</v>
      </c>
      <c r="E15585" s="3">
        <f t="shared" si="486"/>
        <v>4.3298751588565247E-4</v>
      </c>
      <c r="F15585" s="3">
        <f t="shared" si="487"/>
        <v>96.057503303348028</v>
      </c>
      <c r="G15585" t="s">
        <v>14480</v>
      </c>
    </row>
    <row r="15586" spans="1:7" x14ac:dyDescent="0.35">
      <c r="A15586" t="s">
        <v>3</v>
      </c>
      <c r="B15586" t="s">
        <v>6</v>
      </c>
      <c r="C15586" t="s">
        <v>6868</v>
      </c>
      <c r="D15586" s="2">
        <v>95660.01</v>
      </c>
      <c r="E15586" s="3">
        <f t="shared" si="486"/>
        <v>4.3298412117462456E-4</v>
      </c>
      <c r="F15586" s="3">
        <f t="shared" si="487"/>
        <v>96.057936287469204</v>
      </c>
      <c r="G15586" t="s">
        <v>14473</v>
      </c>
    </row>
    <row r="15587" spans="1:7" x14ac:dyDescent="0.35">
      <c r="A15587" t="s">
        <v>10</v>
      </c>
      <c r="B15587" t="s">
        <v>180</v>
      </c>
      <c r="C15587" t="s">
        <v>6698</v>
      </c>
      <c r="D15587" s="2">
        <v>95653.02</v>
      </c>
      <c r="E15587" s="3">
        <f t="shared" si="486"/>
        <v>4.3295248246784406E-4</v>
      </c>
      <c r="F15587" s="3">
        <f t="shared" si="487"/>
        <v>96.058369239951674</v>
      </c>
      <c r="G15587" t="s">
        <v>14480</v>
      </c>
    </row>
    <row r="15588" spans="1:7" x14ac:dyDescent="0.35">
      <c r="A15588" t="s">
        <v>10</v>
      </c>
      <c r="B15588" t="s">
        <v>29</v>
      </c>
      <c r="C15588" t="s">
        <v>2712</v>
      </c>
      <c r="D15588" s="2">
        <v>95648.21</v>
      </c>
      <c r="E15588" s="3">
        <f t="shared" si="486"/>
        <v>4.3293071105445153E-4</v>
      </c>
      <c r="F15588" s="3">
        <f t="shared" si="487"/>
        <v>96.05880217066273</v>
      </c>
      <c r="G15588" t="s">
        <v>14473</v>
      </c>
    </row>
    <row r="15589" spans="1:7" x14ac:dyDescent="0.35">
      <c r="A15589" t="s">
        <v>3</v>
      </c>
      <c r="B15589" t="s">
        <v>20</v>
      </c>
      <c r="C15589" t="s">
        <v>996</v>
      </c>
      <c r="D15589" s="2">
        <v>95643.99</v>
      </c>
      <c r="E15589" s="3">
        <f t="shared" si="486"/>
        <v>4.3291161014706754E-4</v>
      </c>
      <c r="F15589" s="3">
        <f t="shared" si="487"/>
        <v>96.059235082272878</v>
      </c>
      <c r="G15589" t="s">
        <v>14480</v>
      </c>
    </row>
    <row r="15590" spans="1:7" x14ac:dyDescent="0.35">
      <c r="A15590" t="s">
        <v>3</v>
      </c>
      <c r="B15590" t="s">
        <v>6</v>
      </c>
      <c r="C15590" t="s">
        <v>718</v>
      </c>
      <c r="D15590" s="2">
        <v>95637.47</v>
      </c>
      <c r="E15590" s="3">
        <f t="shared" si="486"/>
        <v>4.3288209879253117E-4</v>
      </c>
      <c r="F15590" s="3">
        <f t="shared" si="487"/>
        <v>96.05966796437167</v>
      </c>
      <c r="G15590" t="s">
        <v>14473</v>
      </c>
    </row>
    <row r="15591" spans="1:7" x14ac:dyDescent="0.35">
      <c r="A15591" t="s">
        <v>3</v>
      </c>
      <c r="B15591" t="s">
        <v>8</v>
      </c>
      <c r="C15591" t="s">
        <v>1591</v>
      </c>
      <c r="D15591" s="2">
        <v>95637.09</v>
      </c>
      <c r="E15591" s="3">
        <f t="shared" si="486"/>
        <v>4.3288037880561032E-4</v>
      </c>
      <c r="F15591" s="3">
        <f t="shared" si="487"/>
        <v>96.06010084475048</v>
      </c>
      <c r="G15591" t="s">
        <v>14480</v>
      </c>
    </row>
    <row r="15592" spans="1:7" x14ac:dyDescent="0.35">
      <c r="A15592" t="s">
        <v>3</v>
      </c>
      <c r="B15592" t="s">
        <v>4</v>
      </c>
      <c r="C15592" t="s">
        <v>7522</v>
      </c>
      <c r="D15592" s="2">
        <v>95628.57</v>
      </c>
      <c r="E15592" s="3">
        <f t="shared" si="486"/>
        <v>4.3284181488833286E-4</v>
      </c>
      <c r="F15592" s="3">
        <f t="shared" si="487"/>
        <v>96.060533686565364</v>
      </c>
      <c r="G15592" t="s">
        <v>14473</v>
      </c>
    </row>
    <row r="15593" spans="1:7" x14ac:dyDescent="0.35">
      <c r="A15593" t="s">
        <v>10</v>
      </c>
      <c r="B15593" t="s">
        <v>6</v>
      </c>
      <c r="C15593" t="s">
        <v>4127</v>
      </c>
      <c r="D15593" s="2">
        <v>95627.8</v>
      </c>
      <c r="E15593" s="3">
        <f t="shared" si="486"/>
        <v>4.3283832965167743E-4</v>
      </c>
      <c r="F15593" s="3">
        <f t="shared" si="487"/>
        <v>96.060966524895022</v>
      </c>
      <c r="G15593" t="s">
        <v>14473</v>
      </c>
    </row>
    <row r="15594" spans="1:7" x14ac:dyDescent="0.35">
      <c r="A15594" t="s">
        <v>3</v>
      </c>
      <c r="B15594" t="s">
        <v>29</v>
      </c>
      <c r="C15594" t="s">
        <v>970</v>
      </c>
      <c r="D15594" s="2">
        <v>95622.35</v>
      </c>
      <c r="E15594" s="3">
        <f t="shared" si="486"/>
        <v>4.3281366141820768E-4</v>
      </c>
      <c r="F15594" s="3">
        <f t="shared" si="487"/>
        <v>96.061399338556441</v>
      </c>
      <c r="G15594" t="s">
        <v>14480</v>
      </c>
    </row>
    <row r="15595" spans="1:7" x14ac:dyDescent="0.35">
      <c r="A15595" t="s">
        <v>3</v>
      </c>
      <c r="B15595" t="s">
        <v>6</v>
      </c>
      <c r="C15595" t="s">
        <v>3397</v>
      </c>
      <c r="D15595" s="2">
        <v>95620</v>
      </c>
      <c r="E15595" s="3">
        <f t="shared" si="486"/>
        <v>4.3280302465698674E-4</v>
      </c>
      <c r="F15595" s="3">
        <f t="shared" si="487"/>
        <v>96.061832141581093</v>
      </c>
      <c r="G15595" t="s">
        <v>14473</v>
      </c>
    </row>
    <row r="15596" spans="1:7" x14ac:dyDescent="0.35">
      <c r="A15596" t="s">
        <v>3</v>
      </c>
      <c r="B15596" t="s">
        <v>6</v>
      </c>
      <c r="C15596" t="s">
        <v>3867</v>
      </c>
      <c r="D15596" s="2">
        <v>95596.71</v>
      </c>
      <c r="E15596" s="3">
        <f t="shared" si="486"/>
        <v>4.3269760756386544E-4</v>
      </c>
      <c r="F15596" s="3">
        <f t="shared" si="487"/>
        <v>96.062264839188657</v>
      </c>
      <c r="G15596" t="s">
        <v>14480</v>
      </c>
    </row>
    <row r="15597" spans="1:7" x14ac:dyDescent="0.35">
      <c r="A15597" t="s">
        <v>10</v>
      </c>
      <c r="B15597" t="s">
        <v>33</v>
      </c>
      <c r="C15597" s="7" t="s">
        <v>10031</v>
      </c>
      <c r="D15597" s="2">
        <v>95590.96</v>
      </c>
      <c r="E15597" s="3">
        <f t="shared" si="486"/>
        <v>4.3267158144598455E-4</v>
      </c>
      <c r="F15597" s="3">
        <f t="shared" si="487"/>
        <v>96.062697510770107</v>
      </c>
      <c r="G15597" t="s">
        <v>14480</v>
      </c>
    </row>
    <row r="15598" spans="1:7" x14ac:dyDescent="0.35">
      <c r="A15598" t="s">
        <v>3</v>
      </c>
      <c r="B15598" t="s">
        <v>9</v>
      </c>
      <c r="C15598" t="s">
        <v>996</v>
      </c>
      <c r="D15598" s="2">
        <v>95585.24</v>
      </c>
      <c r="E15598" s="3">
        <f t="shared" si="486"/>
        <v>4.3264569111654469E-4</v>
      </c>
      <c r="F15598" s="3">
        <f t="shared" si="487"/>
        <v>96.063130156461227</v>
      </c>
      <c r="G15598" t="s">
        <v>14480</v>
      </c>
    </row>
    <row r="15599" spans="1:7" x14ac:dyDescent="0.35">
      <c r="A15599" t="s">
        <v>10</v>
      </c>
      <c r="B15599" t="s">
        <v>386</v>
      </c>
      <c r="C15599" t="s">
        <v>4857</v>
      </c>
      <c r="D15599" s="2">
        <v>95584.84</v>
      </c>
      <c r="E15599" s="3">
        <f t="shared" si="486"/>
        <v>4.3264388060399632E-4</v>
      </c>
      <c r="F15599" s="3">
        <f t="shared" si="487"/>
        <v>96.063562800341828</v>
      </c>
      <c r="G15599" t="s">
        <v>14473</v>
      </c>
    </row>
    <row r="15600" spans="1:7" x14ac:dyDescent="0.35">
      <c r="A15600" t="s">
        <v>10</v>
      </c>
      <c r="B15600" t="s">
        <v>9</v>
      </c>
      <c r="C15600" t="s">
        <v>12410</v>
      </c>
      <c r="D15600" s="2">
        <v>95577.82</v>
      </c>
      <c r="E15600" s="3">
        <f t="shared" si="486"/>
        <v>4.3261210610877473E-4</v>
      </c>
      <c r="F15600" s="3">
        <f t="shared" si="487"/>
        <v>96.063995412447937</v>
      </c>
      <c r="G15600" t="s">
        <v>14480</v>
      </c>
    </row>
    <row r="15601" spans="1:7" x14ac:dyDescent="0.35">
      <c r="A15601" t="s">
        <v>3</v>
      </c>
      <c r="B15601" t="s">
        <v>6</v>
      </c>
      <c r="C15601" t="s">
        <v>13563</v>
      </c>
      <c r="D15601" s="2">
        <v>95569.84</v>
      </c>
      <c r="E15601" s="3">
        <f t="shared" si="486"/>
        <v>4.3257598638343732E-4</v>
      </c>
      <c r="F15601" s="3">
        <f t="shared" si="487"/>
        <v>96.064427988434318</v>
      </c>
      <c r="G15601" t="s">
        <v>14480</v>
      </c>
    </row>
    <row r="15602" spans="1:7" x14ac:dyDescent="0.35">
      <c r="A15602" t="s">
        <v>3</v>
      </c>
      <c r="B15602" t="s">
        <v>33</v>
      </c>
      <c r="C15602" t="s">
        <v>13048</v>
      </c>
      <c r="D15602" s="2">
        <v>95560.83</v>
      </c>
      <c r="E15602" s="3">
        <f t="shared" si="486"/>
        <v>4.3253520458828826E-4</v>
      </c>
      <c r="F15602" s="3">
        <f t="shared" si="487"/>
        <v>96.064860523638913</v>
      </c>
      <c r="G15602" t="s">
        <v>14473</v>
      </c>
    </row>
    <row r="15603" spans="1:7" x14ac:dyDescent="0.35">
      <c r="A15603" t="s">
        <v>10</v>
      </c>
      <c r="B15603" t="s">
        <v>55</v>
      </c>
      <c r="C15603" t="s">
        <v>2768</v>
      </c>
      <c r="D15603" s="2">
        <v>95547.02</v>
      </c>
      <c r="E15603" s="3">
        <f t="shared" si="486"/>
        <v>4.324726966425602E-4</v>
      </c>
      <c r="F15603" s="3">
        <f t="shared" si="487"/>
        <v>96.065292996335558</v>
      </c>
      <c r="G15603" t="s">
        <v>14480</v>
      </c>
    </row>
    <row r="15604" spans="1:7" x14ac:dyDescent="0.35">
      <c r="A15604" t="s">
        <v>10</v>
      </c>
      <c r="B15604" t="s">
        <v>22</v>
      </c>
      <c r="C15604" t="s">
        <v>1425</v>
      </c>
      <c r="D15604" s="2">
        <v>95538.81</v>
      </c>
      <c r="E15604" s="3">
        <f t="shared" si="486"/>
        <v>4.324355358725075E-4</v>
      </c>
      <c r="F15604" s="3">
        <f t="shared" si="487"/>
        <v>96.065725431871428</v>
      </c>
      <c r="G15604" t="s">
        <v>14473</v>
      </c>
    </row>
    <row r="15605" spans="1:7" x14ac:dyDescent="0.35">
      <c r="A15605" t="s">
        <v>10</v>
      </c>
      <c r="B15605" t="s">
        <v>365</v>
      </c>
      <c r="C15605" t="s">
        <v>2532</v>
      </c>
      <c r="D15605" s="2">
        <v>95531.44</v>
      </c>
      <c r="E15605" s="3">
        <f t="shared" si="486"/>
        <v>4.3240217717880627E-4</v>
      </c>
      <c r="F15605" s="3">
        <f t="shared" si="487"/>
        <v>96.06615783404861</v>
      </c>
      <c r="G15605" t="s">
        <v>14473</v>
      </c>
    </row>
    <row r="15606" spans="1:7" x14ac:dyDescent="0.35">
      <c r="A15606" t="s">
        <v>10</v>
      </c>
      <c r="B15606" t="s">
        <v>218</v>
      </c>
      <c r="C15606" t="s">
        <v>9978</v>
      </c>
      <c r="D15606" s="2">
        <v>95531.36</v>
      </c>
      <c r="E15606" s="3">
        <f t="shared" si="486"/>
        <v>4.3240181507629656E-4</v>
      </c>
      <c r="F15606" s="3">
        <f t="shared" si="487"/>
        <v>96.066590235863686</v>
      </c>
      <c r="G15606" t="s">
        <v>14473</v>
      </c>
    </row>
    <row r="15607" spans="1:7" x14ac:dyDescent="0.35">
      <c r="A15607" t="s">
        <v>3</v>
      </c>
      <c r="B15607" t="s">
        <v>62</v>
      </c>
      <c r="C15607" t="s">
        <v>9963</v>
      </c>
      <c r="D15607" s="2">
        <v>95527.89</v>
      </c>
      <c r="E15607" s="3">
        <f t="shared" si="486"/>
        <v>4.3238610887994059E-4</v>
      </c>
      <c r="F15607" s="3">
        <f t="shared" si="487"/>
        <v>96.067022621972569</v>
      </c>
      <c r="G15607" t="s">
        <v>14473</v>
      </c>
    </row>
    <row r="15608" spans="1:7" x14ac:dyDescent="0.35">
      <c r="A15608" t="s">
        <v>10</v>
      </c>
      <c r="B15608" t="s">
        <v>18</v>
      </c>
      <c r="C15608" s="7" t="s">
        <v>7302</v>
      </c>
      <c r="D15608" s="2">
        <v>95516.53</v>
      </c>
      <c r="E15608" s="3">
        <f t="shared" si="486"/>
        <v>4.3233469032357048E-4</v>
      </c>
      <c r="F15608" s="3">
        <f t="shared" si="487"/>
        <v>96.0674549566629</v>
      </c>
      <c r="G15608" t="s">
        <v>14480</v>
      </c>
    </row>
    <row r="15609" spans="1:7" x14ac:dyDescent="0.35">
      <c r="A15609" t="s">
        <v>10</v>
      </c>
      <c r="B15609" t="s">
        <v>13</v>
      </c>
      <c r="C15609" s="8" t="s">
        <v>3124</v>
      </c>
      <c r="D15609" s="2">
        <v>95515.18</v>
      </c>
      <c r="E15609" s="3">
        <f t="shared" si="486"/>
        <v>4.3232857984372018E-4</v>
      </c>
      <c r="F15609" s="3">
        <f t="shared" si="487"/>
        <v>96.067887285242747</v>
      </c>
      <c r="G15609" t="s">
        <v>14480</v>
      </c>
    </row>
    <row r="15610" spans="1:7" x14ac:dyDescent="0.35">
      <c r="A15610" t="s">
        <v>10</v>
      </c>
      <c r="B15610" t="s">
        <v>9</v>
      </c>
      <c r="C15610" t="s">
        <v>5588</v>
      </c>
      <c r="D15610" s="2">
        <v>95508.49</v>
      </c>
      <c r="E15610" s="3">
        <f t="shared" si="486"/>
        <v>4.3229829902135093E-4</v>
      </c>
      <c r="F15610" s="3">
        <f t="shared" si="487"/>
        <v>96.068319583541765</v>
      </c>
      <c r="G15610" t="s">
        <v>14480</v>
      </c>
    </row>
    <row r="15611" spans="1:7" x14ac:dyDescent="0.35">
      <c r="A15611" t="s">
        <v>3</v>
      </c>
      <c r="B15611" t="s">
        <v>346</v>
      </c>
      <c r="C15611" t="s">
        <v>2963</v>
      </c>
      <c r="D15611" s="2">
        <v>95505.71</v>
      </c>
      <c r="E15611" s="3">
        <f t="shared" si="486"/>
        <v>4.3228571595914069E-4</v>
      </c>
      <c r="F15611" s="3">
        <f t="shared" si="487"/>
        <v>96.068751869257724</v>
      </c>
      <c r="G15611" t="s">
        <v>14473</v>
      </c>
    </row>
    <row r="15612" spans="1:7" x14ac:dyDescent="0.35">
      <c r="A15612" t="s">
        <v>10</v>
      </c>
      <c r="B15612" t="s">
        <v>8</v>
      </c>
      <c r="C15612" t="s">
        <v>5920</v>
      </c>
      <c r="D15612" s="2">
        <v>95504.44</v>
      </c>
      <c r="E15612" s="3">
        <f t="shared" si="486"/>
        <v>4.3227996758179993E-4</v>
      </c>
      <c r="F15612" s="3">
        <f t="shared" si="487"/>
        <v>96.069184149225308</v>
      </c>
      <c r="G15612" t="s">
        <v>14473</v>
      </c>
    </row>
    <row r="15613" spans="1:7" x14ac:dyDescent="0.35">
      <c r="A15613" t="s">
        <v>10</v>
      </c>
      <c r="B15613" t="s">
        <v>9</v>
      </c>
      <c r="C15613" t="s">
        <v>8609</v>
      </c>
      <c r="D15613" s="2">
        <v>95494.7</v>
      </c>
      <c r="E15613" s="3">
        <f t="shared" si="486"/>
        <v>4.3223588160125033E-4</v>
      </c>
      <c r="F15613" s="3">
        <f t="shared" si="487"/>
        <v>96.069616385106912</v>
      </c>
      <c r="G15613" t="s">
        <v>14473</v>
      </c>
    </row>
    <row r="15614" spans="1:7" x14ac:dyDescent="0.35">
      <c r="A15614" t="s">
        <v>3</v>
      </c>
      <c r="B15614" t="s">
        <v>6412</v>
      </c>
      <c r="C15614" t="s">
        <v>14394</v>
      </c>
      <c r="D15614" s="2">
        <v>95493.89</v>
      </c>
      <c r="E15614" s="3">
        <f t="shared" si="486"/>
        <v>4.3223221531334013E-4</v>
      </c>
      <c r="F15614" s="3">
        <f t="shared" si="487"/>
        <v>96.070048617322229</v>
      </c>
      <c r="G15614" t="s">
        <v>14473</v>
      </c>
    </row>
    <row r="15615" spans="1:7" x14ac:dyDescent="0.35">
      <c r="A15615" t="s">
        <v>10</v>
      </c>
      <c r="B15615" t="s">
        <v>9</v>
      </c>
      <c r="C15615" t="s">
        <v>7148</v>
      </c>
      <c r="D15615" s="2">
        <v>95486.43</v>
      </c>
      <c r="E15615" s="3">
        <f t="shared" si="486"/>
        <v>4.3219844925431535E-4</v>
      </c>
      <c r="F15615" s="3">
        <f t="shared" si="487"/>
        <v>96.070480815771489</v>
      </c>
      <c r="G15615" t="s">
        <v>14480</v>
      </c>
    </row>
    <row r="15616" spans="1:7" x14ac:dyDescent="0.35">
      <c r="A15616" t="s">
        <v>10</v>
      </c>
      <c r="B15616" t="s">
        <v>4</v>
      </c>
      <c r="C15616" s="8" t="s">
        <v>6680</v>
      </c>
      <c r="D15616" s="2">
        <v>95466.47</v>
      </c>
      <c r="E15616" s="3">
        <f t="shared" si="486"/>
        <v>4.3210810467815818E-4</v>
      </c>
      <c r="F15616" s="3">
        <f t="shared" si="487"/>
        <v>96.070912923876165</v>
      </c>
      <c r="G15616" t="s">
        <v>14480</v>
      </c>
    </row>
    <row r="15617" spans="1:7" x14ac:dyDescent="0.35">
      <c r="A15617" t="s">
        <v>3</v>
      </c>
      <c r="B15617" t="s">
        <v>9</v>
      </c>
      <c r="C15617" t="s">
        <v>3282</v>
      </c>
      <c r="D15617" s="2">
        <v>95447.41</v>
      </c>
      <c r="E15617" s="3">
        <f t="shared" si="486"/>
        <v>4.3202183375523455E-4</v>
      </c>
      <c r="F15617" s="3">
        <f t="shared" si="487"/>
        <v>96.071344945709924</v>
      </c>
      <c r="G15617" t="s">
        <v>14473</v>
      </c>
    </row>
    <row r="15618" spans="1:7" x14ac:dyDescent="0.35">
      <c r="A15618" t="s">
        <v>3</v>
      </c>
      <c r="B15618" t="s">
        <v>13</v>
      </c>
      <c r="C15618" s="8" t="s">
        <v>12335</v>
      </c>
      <c r="D15618" s="2">
        <v>95434.81</v>
      </c>
      <c r="E15618" s="3">
        <f t="shared" si="486"/>
        <v>4.3196480260996489E-4</v>
      </c>
      <c r="F15618" s="3">
        <f t="shared" si="487"/>
        <v>96.07177691051254</v>
      </c>
      <c r="G15618" t="s">
        <v>14480</v>
      </c>
    </row>
    <row r="15619" spans="1:7" x14ac:dyDescent="0.35">
      <c r="A15619" t="s">
        <v>3</v>
      </c>
      <c r="B15619" t="s">
        <v>9</v>
      </c>
      <c r="C15619" t="s">
        <v>3536</v>
      </c>
      <c r="D15619" s="2">
        <v>95430.17</v>
      </c>
      <c r="E15619" s="3">
        <f t="shared" ref="E15619:E15682" si="488">(D15619/$D$29638)*100</f>
        <v>4.3194380066440528E-4</v>
      </c>
      <c r="F15619" s="3">
        <f t="shared" si="487"/>
        <v>96.072208854313203</v>
      </c>
      <c r="G15619" t="s">
        <v>14473</v>
      </c>
    </row>
    <row r="15620" spans="1:7" x14ac:dyDescent="0.35">
      <c r="A15620" t="s">
        <v>3</v>
      </c>
      <c r="B15620" t="s">
        <v>33</v>
      </c>
      <c r="C15620" t="s">
        <v>7068</v>
      </c>
      <c r="D15620" s="2">
        <v>95428.33</v>
      </c>
      <c r="E15620" s="3">
        <f t="shared" si="488"/>
        <v>4.3193547230668339E-4</v>
      </c>
      <c r="F15620" s="3">
        <f t="shared" ref="F15620:F15683" si="489">E15620+F15619</f>
        <v>96.07264078978551</v>
      </c>
      <c r="G15620" t="s">
        <v>14473</v>
      </c>
    </row>
    <row r="15621" spans="1:7" x14ac:dyDescent="0.35">
      <c r="A15621" t="s">
        <v>10</v>
      </c>
      <c r="B15621" t="s">
        <v>6</v>
      </c>
      <c r="C15621" t="s">
        <v>4042</v>
      </c>
      <c r="D15621" s="2">
        <v>95427.76</v>
      </c>
      <c r="E15621" s="3">
        <f t="shared" si="488"/>
        <v>4.319328923263022E-4</v>
      </c>
      <c r="F15621" s="3">
        <f t="shared" si="489"/>
        <v>96.073072722677836</v>
      </c>
      <c r="G15621" t="s">
        <v>14473</v>
      </c>
    </row>
    <row r="15622" spans="1:7" x14ac:dyDescent="0.35">
      <c r="A15622" t="s">
        <v>10</v>
      </c>
      <c r="B15622" t="s">
        <v>22</v>
      </c>
      <c r="C15622" t="s">
        <v>1099</v>
      </c>
      <c r="D15622" s="2">
        <v>95394.91</v>
      </c>
      <c r="E15622" s="3">
        <f t="shared" si="488"/>
        <v>4.3178420398327791E-4</v>
      </c>
      <c r="F15622" s="3">
        <f t="shared" si="489"/>
        <v>96.073504506881818</v>
      </c>
      <c r="G15622" t="s">
        <v>14473</v>
      </c>
    </row>
    <row r="15623" spans="1:7" x14ac:dyDescent="0.35">
      <c r="A15623" t="s">
        <v>3</v>
      </c>
      <c r="B15623" t="s">
        <v>11</v>
      </c>
      <c r="C15623" t="s">
        <v>3953</v>
      </c>
      <c r="D15623" s="2">
        <v>95390.92</v>
      </c>
      <c r="E15623" s="3">
        <f t="shared" si="488"/>
        <v>4.317661441206092E-4</v>
      </c>
      <c r="F15623" s="3">
        <f t="shared" si="489"/>
        <v>96.073936273025936</v>
      </c>
      <c r="G15623" t="s">
        <v>14480</v>
      </c>
    </row>
    <row r="15624" spans="1:7" x14ac:dyDescent="0.35">
      <c r="A15624" t="s">
        <v>10</v>
      </c>
      <c r="B15624" t="s">
        <v>13</v>
      </c>
      <c r="C15624" t="s">
        <v>1377</v>
      </c>
      <c r="D15624" s="2">
        <v>95388.76</v>
      </c>
      <c r="E15624" s="3">
        <f t="shared" si="488"/>
        <v>4.3175636735284865E-4</v>
      </c>
      <c r="F15624" s="3">
        <f t="shared" si="489"/>
        <v>96.074368029393284</v>
      </c>
      <c r="G15624" t="s">
        <v>14480</v>
      </c>
    </row>
    <row r="15625" spans="1:7" x14ac:dyDescent="0.35">
      <c r="A15625" t="s">
        <v>3</v>
      </c>
      <c r="B15625" t="s">
        <v>9</v>
      </c>
      <c r="C15625" t="s">
        <v>697</v>
      </c>
      <c r="D15625" s="2">
        <v>95385.53</v>
      </c>
      <c r="E15625" s="3">
        <f t="shared" si="488"/>
        <v>4.3174174746402164E-4</v>
      </c>
      <c r="F15625" s="3">
        <f t="shared" si="489"/>
        <v>96.074799771140746</v>
      </c>
      <c r="G15625" t="s">
        <v>14480</v>
      </c>
    </row>
    <row r="15626" spans="1:7" x14ac:dyDescent="0.35">
      <c r="A15626" t="s">
        <v>10</v>
      </c>
      <c r="B15626" t="s">
        <v>9</v>
      </c>
      <c r="C15626" t="s">
        <v>10692</v>
      </c>
      <c r="D15626" s="2">
        <v>95383.14</v>
      </c>
      <c r="E15626" s="3">
        <f t="shared" si="488"/>
        <v>4.3173092965154592E-4</v>
      </c>
      <c r="F15626" s="3">
        <f t="shared" si="489"/>
        <v>96.075231502070395</v>
      </c>
      <c r="G15626" t="s">
        <v>14473</v>
      </c>
    </row>
    <row r="15627" spans="1:7" x14ac:dyDescent="0.35">
      <c r="A15627" t="s">
        <v>10</v>
      </c>
      <c r="B15627" t="s">
        <v>8</v>
      </c>
      <c r="C15627" t="s">
        <v>9217</v>
      </c>
      <c r="D15627" s="2">
        <v>95378.83</v>
      </c>
      <c r="E15627" s="3">
        <f t="shared" si="488"/>
        <v>4.3171142137883866E-4</v>
      </c>
      <c r="F15627" s="3">
        <f t="shared" si="489"/>
        <v>96.075663213491779</v>
      </c>
      <c r="G15627" t="s">
        <v>14473</v>
      </c>
    </row>
    <row r="15628" spans="1:7" x14ac:dyDescent="0.35">
      <c r="A15628" t="s">
        <v>3</v>
      </c>
      <c r="B15628" t="s">
        <v>9</v>
      </c>
      <c r="C15628" t="s">
        <v>5630</v>
      </c>
      <c r="D15628" s="2">
        <v>95374.43</v>
      </c>
      <c r="E15628" s="3">
        <f t="shared" si="488"/>
        <v>4.3169150574080795E-4</v>
      </c>
      <c r="F15628" s="3">
        <f t="shared" si="489"/>
        <v>96.076094904997518</v>
      </c>
      <c r="G15628" t="s">
        <v>14480</v>
      </c>
    </row>
    <row r="15629" spans="1:7" x14ac:dyDescent="0.35">
      <c r="A15629" t="s">
        <v>10</v>
      </c>
      <c r="B15629" t="s">
        <v>83</v>
      </c>
      <c r="C15629" t="s">
        <v>2893</v>
      </c>
      <c r="D15629" s="2">
        <v>95373.52</v>
      </c>
      <c r="E15629" s="3">
        <f t="shared" si="488"/>
        <v>4.3168738682476069E-4</v>
      </c>
      <c r="F15629" s="3">
        <f t="shared" si="489"/>
        <v>96.07652659238434</v>
      </c>
      <c r="G15629" t="s">
        <v>14480</v>
      </c>
    </row>
    <row r="15630" spans="1:7" x14ac:dyDescent="0.35">
      <c r="A15630" t="s">
        <v>10</v>
      </c>
      <c r="B15630" t="s">
        <v>18</v>
      </c>
      <c r="C15630" t="s">
        <v>1998</v>
      </c>
      <c r="D15630" s="2">
        <v>95365.68</v>
      </c>
      <c r="E15630" s="3">
        <f t="shared" si="488"/>
        <v>4.3165190077881516E-4</v>
      </c>
      <c r="F15630" s="3">
        <f t="shared" si="489"/>
        <v>96.076958244285123</v>
      </c>
      <c r="G15630" t="s">
        <v>14473</v>
      </c>
    </row>
    <row r="15631" spans="1:7" x14ac:dyDescent="0.35">
      <c r="A15631" t="s">
        <v>3</v>
      </c>
      <c r="B15631" t="s">
        <v>13</v>
      </c>
      <c r="C15631" t="s">
        <v>614</v>
      </c>
      <c r="D15631" s="2">
        <v>95362.04</v>
      </c>
      <c r="E15631" s="3">
        <f t="shared" si="488"/>
        <v>4.3163542511462616E-4</v>
      </c>
      <c r="F15631" s="3">
        <f t="shared" si="489"/>
        <v>96.077389879710239</v>
      </c>
      <c r="G15631" t="s">
        <v>14473</v>
      </c>
    </row>
    <row r="15632" spans="1:7" x14ac:dyDescent="0.35">
      <c r="A15632" t="s">
        <v>3</v>
      </c>
      <c r="B15632" t="s">
        <v>9</v>
      </c>
      <c r="C15632" s="8" t="s">
        <v>3828</v>
      </c>
      <c r="D15632" s="2">
        <v>95357.17</v>
      </c>
      <c r="E15632" s="3">
        <f t="shared" si="488"/>
        <v>4.3161338212435133E-4</v>
      </c>
      <c r="F15632" s="3">
        <f t="shared" si="489"/>
        <v>96.077821493092358</v>
      </c>
      <c r="G15632" t="s">
        <v>14480</v>
      </c>
    </row>
    <row r="15633" spans="1:7" x14ac:dyDescent="0.35">
      <c r="A15633" t="s">
        <v>3</v>
      </c>
      <c r="B15633" t="s">
        <v>8</v>
      </c>
      <c r="C15633" t="s">
        <v>5511</v>
      </c>
      <c r="D15633" s="2">
        <v>95349.05</v>
      </c>
      <c r="E15633" s="3">
        <f t="shared" si="488"/>
        <v>4.3157662871962208E-4</v>
      </c>
      <c r="F15633" s="3">
        <f t="shared" si="489"/>
        <v>96.078253069721072</v>
      </c>
      <c r="G15633" t="s">
        <v>14480</v>
      </c>
    </row>
    <row r="15634" spans="1:7" x14ac:dyDescent="0.35">
      <c r="A15634" t="s">
        <v>10</v>
      </c>
      <c r="B15634" t="s">
        <v>9</v>
      </c>
      <c r="C15634" t="s">
        <v>12381</v>
      </c>
      <c r="D15634" s="2">
        <v>95326.42</v>
      </c>
      <c r="E15634" s="3">
        <f t="shared" si="488"/>
        <v>4.3147419897220535E-4</v>
      </c>
      <c r="F15634" s="3">
        <f t="shared" si="489"/>
        <v>96.078684543920048</v>
      </c>
      <c r="G15634" t="s">
        <v>14480</v>
      </c>
    </row>
    <row r="15635" spans="1:7" x14ac:dyDescent="0.35">
      <c r="A15635" t="s">
        <v>3</v>
      </c>
      <c r="B15635" t="s">
        <v>200</v>
      </c>
      <c r="C15635" t="s">
        <v>1899</v>
      </c>
      <c r="D15635" s="2">
        <v>95312.5</v>
      </c>
      <c r="E15635" s="3">
        <f t="shared" si="488"/>
        <v>4.3141119313552654E-4</v>
      </c>
      <c r="F15635" s="3">
        <f t="shared" si="489"/>
        <v>96.079115955113181</v>
      </c>
      <c r="G15635" t="s">
        <v>14473</v>
      </c>
    </row>
    <row r="15636" spans="1:7" x14ac:dyDescent="0.35">
      <c r="A15636" t="s">
        <v>10</v>
      </c>
      <c r="B15636" t="s">
        <v>103</v>
      </c>
      <c r="C15636" t="s">
        <v>7846</v>
      </c>
      <c r="D15636" s="2">
        <v>95312.24</v>
      </c>
      <c r="E15636" s="3">
        <f t="shared" si="488"/>
        <v>4.3141001630237023E-4</v>
      </c>
      <c r="F15636" s="3">
        <f t="shared" si="489"/>
        <v>96.079547365129486</v>
      </c>
      <c r="G15636" t="s">
        <v>14480</v>
      </c>
    </row>
    <row r="15637" spans="1:7" x14ac:dyDescent="0.35">
      <c r="A15637" t="s">
        <v>3</v>
      </c>
      <c r="B15637" t="s">
        <v>9</v>
      </c>
      <c r="C15637" t="s">
        <v>1385</v>
      </c>
      <c r="D15637" s="2">
        <v>95304.9</v>
      </c>
      <c r="E15637" s="3">
        <f t="shared" si="488"/>
        <v>4.3137679339710992E-4</v>
      </c>
      <c r="F15637" s="3">
        <f t="shared" si="489"/>
        <v>96.079978741922886</v>
      </c>
      <c r="G15637" t="s">
        <v>14480</v>
      </c>
    </row>
    <row r="15638" spans="1:7" x14ac:dyDescent="0.35">
      <c r="A15638" t="s">
        <v>3</v>
      </c>
      <c r="B15638" t="s">
        <v>9</v>
      </c>
      <c r="C15638" t="s">
        <v>4971</v>
      </c>
      <c r="D15638" s="2">
        <v>95301.98</v>
      </c>
      <c r="E15638" s="3">
        <f t="shared" si="488"/>
        <v>4.3136357665550778E-4</v>
      </c>
      <c r="F15638" s="3">
        <f t="shared" si="489"/>
        <v>96.080410105499539</v>
      </c>
      <c r="G15638" t="s">
        <v>14480</v>
      </c>
    </row>
    <row r="15639" spans="1:7" x14ac:dyDescent="0.35">
      <c r="A15639" t="s">
        <v>3</v>
      </c>
      <c r="B15639" t="s">
        <v>67</v>
      </c>
      <c r="C15639" t="s">
        <v>30</v>
      </c>
      <c r="D15639" s="2">
        <v>95294.62</v>
      </c>
      <c r="E15639" s="3">
        <f t="shared" si="488"/>
        <v>4.3133026322462022E-4</v>
      </c>
      <c r="F15639" s="3">
        <f t="shared" si="489"/>
        <v>96.080841435762764</v>
      </c>
      <c r="G15639" t="s">
        <v>14473</v>
      </c>
    </row>
    <row r="15640" spans="1:7" x14ac:dyDescent="0.35">
      <c r="A15640" t="s">
        <v>3</v>
      </c>
      <c r="B15640" t="s">
        <v>6</v>
      </c>
      <c r="C15640" t="s">
        <v>4039</v>
      </c>
      <c r="D15640" s="2">
        <v>95278.36</v>
      </c>
      <c r="E15640" s="3">
        <f t="shared" si="488"/>
        <v>4.3125666588953419E-4</v>
      </c>
      <c r="F15640" s="3">
        <f t="shared" si="489"/>
        <v>96.081272692428655</v>
      </c>
      <c r="G15640" t="s">
        <v>14473</v>
      </c>
    </row>
    <row r="15641" spans="1:7" x14ac:dyDescent="0.35">
      <c r="A15641" t="s">
        <v>10</v>
      </c>
      <c r="B15641" t="s">
        <v>9</v>
      </c>
      <c r="C15641" t="s">
        <v>12895</v>
      </c>
      <c r="D15641" s="2">
        <v>95274.97</v>
      </c>
      <c r="E15641" s="3">
        <f t="shared" si="488"/>
        <v>4.3124132179568782E-4</v>
      </c>
      <c r="F15641" s="3">
        <f t="shared" si="489"/>
        <v>96.081703933750447</v>
      </c>
      <c r="G15641" t="s">
        <v>14473</v>
      </c>
    </row>
    <row r="15642" spans="1:7" x14ac:dyDescent="0.35">
      <c r="A15642" t="s">
        <v>10</v>
      </c>
      <c r="B15642" t="s">
        <v>8</v>
      </c>
      <c r="C15642" t="s">
        <v>4996</v>
      </c>
      <c r="D15642" s="2">
        <v>95256.48</v>
      </c>
      <c r="E15642" s="3">
        <f t="shared" si="488"/>
        <v>4.3115763085314543E-4</v>
      </c>
      <c r="F15642" s="3">
        <f t="shared" si="489"/>
        <v>96.082135091381303</v>
      </c>
      <c r="G15642" t="s">
        <v>14480</v>
      </c>
    </row>
    <row r="15643" spans="1:7" x14ac:dyDescent="0.35">
      <c r="A15643" t="s">
        <v>10</v>
      </c>
      <c r="B15643" t="s">
        <v>9</v>
      </c>
      <c r="C15643" t="s">
        <v>3646</v>
      </c>
      <c r="D15643" s="2">
        <v>95241.35</v>
      </c>
      <c r="E15643" s="3">
        <f t="shared" si="488"/>
        <v>4.3108914821600821E-4</v>
      </c>
      <c r="F15643" s="3">
        <f t="shared" si="489"/>
        <v>96.082566180529525</v>
      </c>
      <c r="G15643" t="s">
        <v>14473</v>
      </c>
    </row>
    <row r="15644" spans="1:7" x14ac:dyDescent="0.35">
      <c r="A15644" t="s">
        <v>3</v>
      </c>
      <c r="B15644" t="s">
        <v>200</v>
      </c>
      <c r="C15644" s="7" t="s">
        <v>9639</v>
      </c>
      <c r="D15644" s="2">
        <v>95237.82</v>
      </c>
      <c r="E15644" s="3">
        <f t="shared" si="488"/>
        <v>4.3107317044277E-4</v>
      </c>
      <c r="F15644" s="3">
        <f t="shared" si="489"/>
        <v>96.082997253699972</v>
      </c>
      <c r="G15644" t="s">
        <v>14480</v>
      </c>
    </row>
    <row r="15645" spans="1:7" x14ac:dyDescent="0.35">
      <c r="A15645" t="s">
        <v>3</v>
      </c>
      <c r="B15645" t="s">
        <v>13</v>
      </c>
      <c r="C15645" t="s">
        <v>7966</v>
      </c>
      <c r="D15645" s="2">
        <v>95209.65</v>
      </c>
      <c r="E15645" s="3">
        <f t="shared" si="488"/>
        <v>4.3094566509656009E-4</v>
      </c>
      <c r="F15645" s="3">
        <f t="shared" si="489"/>
        <v>96.083428199365073</v>
      </c>
      <c r="G15645" t="s">
        <v>14473</v>
      </c>
    </row>
    <row r="15646" spans="1:7" x14ac:dyDescent="0.35">
      <c r="A15646" t="s">
        <v>10</v>
      </c>
      <c r="B15646" t="s">
        <v>9</v>
      </c>
      <c r="C15646" t="s">
        <v>8714</v>
      </c>
      <c r="D15646" s="2">
        <v>95191.87</v>
      </c>
      <c r="E15646" s="3">
        <f t="shared" si="488"/>
        <v>4.3086518781379078E-4</v>
      </c>
      <c r="F15646" s="3">
        <f t="shared" si="489"/>
        <v>96.083859064552883</v>
      </c>
      <c r="G15646" t="s">
        <v>14473</v>
      </c>
    </row>
    <row r="15647" spans="1:7" x14ac:dyDescent="0.35">
      <c r="A15647" t="s">
        <v>3</v>
      </c>
      <c r="B15647" t="s">
        <v>13</v>
      </c>
      <c r="C15647" t="s">
        <v>653</v>
      </c>
      <c r="D15647" s="2">
        <v>95190.57</v>
      </c>
      <c r="E15647" s="3">
        <f t="shared" si="488"/>
        <v>4.308593036480091E-4</v>
      </c>
      <c r="F15647" s="3">
        <f t="shared" si="489"/>
        <v>96.084289923856531</v>
      </c>
      <c r="G15647" t="s">
        <v>14480</v>
      </c>
    </row>
    <row r="15648" spans="1:7" x14ac:dyDescent="0.35">
      <c r="A15648" t="s">
        <v>10</v>
      </c>
      <c r="B15648" t="s">
        <v>73</v>
      </c>
      <c r="C15648" t="s">
        <v>5495</v>
      </c>
      <c r="D15648" s="2">
        <v>95185.31</v>
      </c>
      <c r="E15648" s="3">
        <f t="shared" si="488"/>
        <v>4.3083549540799963E-4</v>
      </c>
      <c r="F15648" s="3">
        <f t="shared" si="489"/>
        <v>96.084720759351939</v>
      </c>
      <c r="G15648" t="s">
        <v>14480</v>
      </c>
    </row>
    <row r="15649" spans="1:7" x14ac:dyDescent="0.35">
      <c r="A15649" t="s">
        <v>3</v>
      </c>
      <c r="B15649" t="s">
        <v>33</v>
      </c>
      <c r="C15649" t="s">
        <v>2280</v>
      </c>
      <c r="D15649" s="2">
        <v>95185.06</v>
      </c>
      <c r="E15649" s="3">
        <f t="shared" si="488"/>
        <v>4.3083436383765694E-4</v>
      </c>
      <c r="F15649" s="3">
        <f t="shared" si="489"/>
        <v>96.085151593715779</v>
      </c>
      <c r="G15649" t="s">
        <v>14473</v>
      </c>
    </row>
    <row r="15650" spans="1:7" x14ac:dyDescent="0.35">
      <c r="A15650" t="s">
        <v>10</v>
      </c>
      <c r="B15650" t="s">
        <v>40</v>
      </c>
      <c r="C15650" t="s">
        <v>391</v>
      </c>
      <c r="D15650" s="2">
        <v>95178</v>
      </c>
      <c r="E15650" s="3">
        <f t="shared" si="488"/>
        <v>4.3080240829118058E-4</v>
      </c>
      <c r="F15650" s="3">
        <f t="shared" si="489"/>
        <v>96.085582396124067</v>
      </c>
      <c r="G15650" t="s">
        <v>14473</v>
      </c>
    </row>
    <row r="15651" spans="1:7" x14ac:dyDescent="0.35">
      <c r="A15651" t="s">
        <v>10</v>
      </c>
      <c r="B15651" t="s">
        <v>180</v>
      </c>
      <c r="C15651" t="s">
        <v>14063</v>
      </c>
      <c r="D15651" s="2">
        <v>95174.98</v>
      </c>
      <c r="E15651" s="3">
        <f t="shared" si="488"/>
        <v>4.3078873892144132E-4</v>
      </c>
      <c r="F15651" s="3">
        <f t="shared" si="489"/>
        <v>96.086013184862992</v>
      </c>
      <c r="G15651" t="s">
        <v>14480</v>
      </c>
    </row>
    <row r="15652" spans="1:7" x14ac:dyDescent="0.35">
      <c r="A15652" t="s">
        <v>3</v>
      </c>
      <c r="B15652" t="s">
        <v>8</v>
      </c>
      <c r="C15652" t="s">
        <v>11178</v>
      </c>
      <c r="D15652" s="2">
        <v>95174</v>
      </c>
      <c r="E15652" s="3">
        <f t="shared" si="488"/>
        <v>4.3078430316569814E-4</v>
      </c>
      <c r="F15652" s="3">
        <f t="shared" si="489"/>
        <v>96.086443969166154</v>
      </c>
      <c r="G15652" t="s">
        <v>14473</v>
      </c>
    </row>
    <row r="15653" spans="1:7" x14ac:dyDescent="0.35">
      <c r="A15653" t="s">
        <v>10</v>
      </c>
      <c r="B15653" t="s">
        <v>57</v>
      </c>
      <c r="C15653" t="s">
        <v>3132</v>
      </c>
      <c r="D15653" s="2">
        <v>95160.960000000006</v>
      </c>
      <c r="E15653" s="3">
        <f t="shared" si="488"/>
        <v>4.307252804566255E-4</v>
      </c>
      <c r="F15653" s="3">
        <f t="shared" si="489"/>
        <v>96.086874694446607</v>
      </c>
      <c r="G15653" t="s">
        <v>14473</v>
      </c>
    </row>
    <row r="15654" spans="1:7" x14ac:dyDescent="0.35">
      <c r="A15654" t="s">
        <v>10</v>
      </c>
      <c r="B15654" t="s">
        <v>139</v>
      </c>
      <c r="C15654" t="s">
        <v>4227</v>
      </c>
      <c r="D15654" s="2">
        <v>95156</v>
      </c>
      <c r="E15654" s="3">
        <f t="shared" si="488"/>
        <v>4.3070283010102734E-4</v>
      </c>
      <c r="F15654" s="3">
        <f t="shared" si="489"/>
        <v>96.087305397276708</v>
      </c>
      <c r="G15654" t="s">
        <v>14473</v>
      </c>
    </row>
    <row r="15655" spans="1:7" x14ac:dyDescent="0.35">
      <c r="A15655" t="s">
        <v>3</v>
      </c>
      <c r="B15655" t="s">
        <v>180</v>
      </c>
      <c r="C15655" s="6" t="s">
        <v>5084</v>
      </c>
      <c r="D15655" s="2">
        <v>95151.99</v>
      </c>
      <c r="E15655" s="3">
        <f t="shared" si="488"/>
        <v>4.3068467971273117E-4</v>
      </c>
      <c r="F15655" s="3">
        <f t="shared" si="489"/>
        <v>96.087736081956422</v>
      </c>
      <c r="G15655" t="s">
        <v>14473</v>
      </c>
    </row>
    <row r="15656" spans="1:7" x14ac:dyDescent="0.35">
      <c r="A15656" t="s">
        <v>3</v>
      </c>
      <c r="B15656" t="s">
        <v>8</v>
      </c>
      <c r="C15656" s="8" t="s">
        <v>11037</v>
      </c>
      <c r="D15656" s="2">
        <v>95139</v>
      </c>
      <c r="E15656" s="3">
        <f t="shared" si="488"/>
        <v>4.3062588331772703E-4</v>
      </c>
      <c r="F15656" s="3">
        <f t="shared" si="489"/>
        <v>96.088166707839733</v>
      </c>
      <c r="G15656" t="s">
        <v>14480</v>
      </c>
    </row>
    <row r="15657" spans="1:7" x14ac:dyDescent="0.35">
      <c r="A15657" t="s">
        <v>10</v>
      </c>
      <c r="B15657" t="s">
        <v>76</v>
      </c>
      <c r="C15657" t="s">
        <v>6746</v>
      </c>
      <c r="D15657" s="2">
        <v>95136.95</v>
      </c>
      <c r="E15657" s="3">
        <f t="shared" si="488"/>
        <v>4.3061660444091733E-4</v>
      </c>
      <c r="F15657" s="3">
        <f t="shared" si="489"/>
        <v>96.08859732444418</v>
      </c>
      <c r="G15657" t="s">
        <v>14473</v>
      </c>
    </row>
    <row r="15658" spans="1:7" x14ac:dyDescent="0.35">
      <c r="A15658" t="s">
        <v>3</v>
      </c>
      <c r="B15658" t="s">
        <v>134</v>
      </c>
      <c r="C15658" t="s">
        <v>13944</v>
      </c>
      <c r="D15658" s="2">
        <v>95119.9</v>
      </c>
      <c r="E15658" s="3">
        <f t="shared" si="488"/>
        <v>4.3053943134354852E-4</v>
      </c>
      <c r="F15658" s="3">
        <f t="shared" si="489"/>
        <v>96.089027863875529</v>
      </c>
      <c r="G15658" t="s">
        <v>14480</v>
      </c>
    </row>
    <row r="15659" spans="1:7" x14ac:dyDescent="0.35">
      <c r="A15659" t="s">
        <v>10</v>
      </c>
      <c r="B15659" t="s">
        <v>6</v>
      </c>
      <c r="C15659" t="s">
        <v>3645</v>
      </c>
      <c r="D15659" s="2">
        <v>95100.49</v>
      </c>
      <c r="E15659" s="3">
        <f t="shared" si="488"/>
        <v>4.3045157622214518E-4</v>
      </c>
      <c r="F15659" s="3">
        <f t="shared" si="489"/>
        <v>96.089458315451751</v>
      </c>
      <c r="G15659" t="s">
        <v>14473</v>
      </c>
    </row>
    <row r="15660" spans="1:7" x14ac:dyDescent="0.35">
      <c r="A15660" t="s">
        <v>3</v>
      </c>
      <c r="B15660" t="s">
        <v>28</v>
      </c>
      <c r="C15660" t="s">
        <v>7004</v>
      </c>
      <c r="D15660" s="2">
        <v>95088.33</v>
      </c>
      <c r="E15660" s="3">
        <f t="shared" si="488"/>
        <v>4.3039653664067866E-4</v>
      </c>
      <c r="F15660" s="3">
        <f t="shared" si="489"/>
        <v>96.089888711988394</v>
      </c>
      <c r="G15660" t="s">
        <v>14480</v>
      </c>
    </row>
    <row r="15661" spans="1:7" x14ac:dyDescent="0.35">
      <c r="A15661" t="s">
        <v>10</v>
      </c>
      <c r="B15661" t="s">
        <v>20</v>
      </c>
      <c r="C15661" t="s">
        <v>8636</v>
      </c>
      <c r="D15661" s="2">
        <v>95087.21</v>
      </c>
      <c r="E15661" s="3">
        <f t="shared" si="488"/>
        <v>4.3039146720554359E-4</v>
      </c>
      <c r="F15661" s="3">
        <f t="shared" si="489"/>
        <v>96.090319103455599</v>
      </c>
      <c r="G15661" t="s">
        <v>14473</v>
      </c>
    </row>
    <row r="15662" spans="1:7" x14ac:dyDescent="0.35">
      <c r="A15662" t="s">
        <v>3</v>
      </c>
      <c r="B15662" t="s">
        <v>9</v>
      </c>
      <c r="C15662" t="s">
        <v>1381</v>
      </c>
      <c r="D15662" s="2">
        <v>95086.63</v>
      </c>
      <c r="E15662" s="3">
        <f t="shared" si="488"/>
        <v>4.3038884196234866E-4</v>
      </c>
      <c r="F15662" s="3">
        <f t="shared" si="489"/>
        <v>96.090749492297562</v>
      </c>
      <c r="G15662" t="s">
        <v>14480</v>
      </c>
    </row>
    <row r="15663" spans="1:7" x14ac:dyDescent="0.35">
      <c r="A15663" t="s">
        <v>10</v>
      </c>
      <c r="B15663" t="s">
        <v>6</v>
      </c>
      <c r="C15663" t="s">
        <v>6093</v>
      </c>
      <c r="D15663" s="2">
        <v>95082.34</v>
      </c>
      <c r="E15663" s="3">
        <f t="shared" si="488"/>
        <v>4.3036942421526871E-4</v>
      </c>
      <c r="F15663" s="3">
        <f t="shared" si="489"/>
        <v>96.09117986172177</v>
      </c>
      <c r="G15663" t="s">
        <v>14473</v>
      </c>
    </row>
    <row r="15664" spans="1:7" x14ac:dyDescent="0.35">
      <c r="A15664" t="s">
        <v>3</v>
      </c>
      <c r="B15664" t="s">
        <v>9</v>
      </c>
      <c r="C15664" t="s">
        <v>11171</v>
      </c>
      <c r="D15664" s="2">
        <v>95075.5</v>
      </c>
      <c r="E15664" s="3">
        <f t="shared" si="488"/>
        <v>4.3033846445069383E-4</v>
      </c>
      <c r="F15664" s="3">
        <f t="shared" si="489"/>
        <v>96.091610200186224</v>
      </c>
      <c r="G15664" t="s">
        <v>14473</v>
      </c>
    </row>
    <row r="15665" spans="1:7" x14ac:dyDescent="0.35">
      <c r="A15665" t="s">
        <v>3</v>
      </c>
      <c r="B15665" t="s">
        <v>13</v>
      </c>
      <c r="C15665" t="s">
        <v>10311</v>
      </c>
      <c r="D15665" s="2">
        <v>95073</v>
      </c>
      <c r="E15665" s="3">
        <f t="shared" si="488"/>
        <v>4.3032714874726737E-4</v>
      </c>
      <c r="F15665" s="3">
        <f t="shared" si="489"/>
        <v>96.092040527334973</v>
      </c>
      <c r="G15665" t="s">
        <v>14473</v>
      </c>
    </row>
    <row r="15666" spans="1:7" x14ac:dyDescent="0.35">
      <c r="A15666" t="s">
        <v>3</v>
      </c>
      <c r="B15666" t="s">
        <v>9</v>
      </c>
      <c r="C15666" t="s">
        <v>9303</v>
      </c>
      <c r="D15666" s="2">
        <v>95068.45</v>
      </c>
      <c r="E15666" s="3">
        <f t="shared" si="488"/>
        <v>4.3030655416703104E-4</v>
      </c>
      <c r="F15666" s="3">
        <f t="shared" si="489"/>
        <v>96.092470833889138</v>
      </c>
      <c r="G15666" t="s">
        <v>14480</v>
      </c>
    </row>
    <row r="15667" spans="1:7" x14ac:dyDescent="0.35">
      <c r="A15667" t="s">
        <v>10</v>
      </c>
      <c r="B15667" t="s">
        <v>13</v>
      </c>
      <c r="C15667" t="s">
        <v>8117</v>
      </c>
      <c r="D15667" s="2">
        <v>95068.23</v>
      </c>
      <c r="E15667" s="3">
        <f t="shared" si="488"/>
        <v>4.303055583851295E-4</v>
      </c>
      <c r="F15667" s="3">
        <f t="shared" si="489"/>
        <v>96.09290113944752</v>
      </c>
      <c r="G15667" t="s">
        <v>14473</v>
      </c>
    </row>
    <row r="15668" spans="1:7" x14ac:dyDescent="0.35">
      <c r="A15668" t="s">
        <v>10</v>
      </c>
      <c r="B15668" t="s">
        <v>134</v>
      </c>
      <c r="C15668" t="s">
        <v>7946</v>
      </c>
      <c r="D15668" s="2">
        <v>95063.95</v>
      </c>
      <c r="E15668" s="3">
        <f t="shared" si="488"/>
        <v>4.3028618590086338E-4</v>
      </c>
      <c r="F15668" s="3">
        <f t="shared" si="489"/>
        <v>96.093331425633423</v>
      </c>
      <c r="G15668" t="s">
        <v>14480</v>
      </c>
    </row>
    <row r="15669" spans="1:7" x14ac:dyDescent="0.35">
      <c r="A15669" t="s">
        <v>3</v>
      </c>
      <c r="B15669" t="s">
        <v>9</v>
      </c>
      <c r="C15669" t="s">
        <v>7260</v>
      </c>
      <c r="D15669" s="2">
        <v>95056.01</v>
      </c>
      <c r="E15669" s="3">
        <f t="shared" si="488"/>
        <v>4.3025024722678079E-4</v>
      </c>
      <c r="F15669" s="3">
        <f t="shared" si="489"/>
        <v>96.093761675880643</v>
      </c>
      <c r="G15669" t="s">
        <v>14480</v>
      </c>
    </row>
    <row r="15670" spans="1:7" x14ac:dyDescent="0.35">
      <c r="A15670" t="s">
        <v>10</v>
      </c>
      <c r="B15670" t="s">
        <v>13</v>
      </c>
      <c r="C15670" t="s">
        <v>849</v>
      </c>
      <c r="D15670" s="2">
        <v>95052.14</v>
      </c>
      <c r="E15670" s="3">
        <f t="shared" si="488"/>
        <v>4.3023273051787651E-4</v>
      </c>
      <c r="F15670" s="3">
        <f t="shared" si="489"/>
        <v>96.094191908611165</v>
      </c>
      <c r="G15670" t="s">
        <v>14473</v>
      </c>
    </row>
    <row r="15671" spans="1:7" x14ac:dyDescent="0.35">
      <c r="A15671" t="s">
        <v>3</v>
      </c>
      <c r="B15671" t="s">
        <v>9</v>
      </c>
      <c r="C15671" t="s">
        <v>6437</v>
      </c>
      <c r="D15671" s="2">
        <v>95048.56</v>
      </c>
      <c r="E15671" s="3">
        <f t="shared" si="488"/>
        <v>4.3021652643056979E-4</v>
      </c>
      <c r="F15671" s="3">
        <f t="shared" si="489"/>
        <v>96.09462212513759</v>
      </c>
      <c r="G15671" t="s">
        <v>14480</v>
      </c>
    </row>
    <row r="15672" spans="1:7" x14ac:dyDescent="0.35">
      <c r="A15672" t="s">
        <v>3</v>
      </c>
      <c r="B15672" t="s">
        <v>9</v>
      </c>
      <c r="C15672" t="s">
        <v>557</v>
      </c>
      <c r="D15672" s="2">
        <v>95046.47</v>
      </c>
      <c r="E15672" s="3">
        <f t="shared" si="488"/>
        <v>4.3020706650250521E-4</v>
      </c>
      <c r="F15672" s="3">
        <f t="shared" si="489"/>
        <v>96.095052332204091</v>
      </c>
      <c r="G15672" t="s">
        <v>14473</v>
      </c>
    </row>
    <row r="15673" spans="1:7" x14ac:dyDescent="0.35">
      <c r="A15673" t="s">
        <v>10</v>
      </c>
      <c r="B15673" t="s">
        <v>6</v>
      </c>
      <c r="C15673" t="s">
        <v>7644</v>
      </c>
      <c r="D15673" s="2">
        <v>95027.97</v>
      </c>
      <c r="E15673" s="3">
        <f t="shared" si="488"/>
        <v>4.3012333029714914E-4</v>
      </c>
      <c r="F15673" s="3">
        <f t="shared" si="489"/>
        <v>96.095482455534395</v>
      </c>
      <c r="G15673" t="s">
        <v>14480</v>
      </c>
    </row>
    <row r="15674" spans="1:7" x14ac:dyDescent="0.35">
      <c r="A15674" t="s">
        <v>10</v>
      </c>
      <c r="B15674" t="s">
        <v>159</v>
      </c>
      <c r="C15674" t="s">
        <v>4578</v>
      </c>
      <c r="D15674" s="2">
        <v>95022</v>
      </c>
      <c r="E15674" s="3">
        <f t="shared" si="488"/>
        <v>4.300963083973666E-4</v>
      </c>
      <c r="F15674" s="3">
        <f t="shared" si="489"/>
        <v>96.095912551842787</v>
      </c>
      <c r="G15674" t="s">
        <v>14473</v>
      </c>
    </row>
    <row r="15675" spans="1:7" x14ac:dyDescent="0.35">
      <c r="A15675" t="s">
        <v>10</v>
      </c>
      <c r="B15675" t="s">
        <v>76</v>
      </c>
      <c r="C15675" t="s">
        <v>13949</v>
      </c>
      <c r="D15675" s="2">
        <v>95013.75</v>
      </c>
      <c r="E15675" s="3">
        <f t="shared" si="488"/>
        <v>4.3005896657605914E-4</v>
      </c>
      <c r="F15675" s="3">
        <f t="shared" si="489"/>
        <v>96.096342610809359</v>
      </c>
      <c r="G15675" t="s">
        <v>14473</v>
      </c>
    </row>
    <row r="15676" spans="1:7" x14ac:dyDescent="0.35">
      <c r="A15676" t="s">
        <v>10</v>
      </c>
      <c r="B15676" t="s">
        <v>6</v>
      </c>
      <c r="C15676" t="s">
        <v>1278</v>
      </c>
      <c r="D15676" s="2">
        <v>95011.14</v>
      </c>
      <c r="E15676" s="3">
        <f t="shared" si="488"/>
        <v>4.3004715298168187E-4</v>
      </c>
      <c r="F15676" s="3">
        <f t="shared" si="489"/>
        <v>96.096772657962347</v>
      </c>
      <c r="G15676" t="s">
        <v>14473</v>
      </c>
    </row>
    <row r="15677" spans="1:7" x14ac:dyDescent="0.35">
      <c r="A15677" t="s">
        <v>3</v>
      </c>
      <c r="B15677" t="s">
        <v>8</v>
      </c>
      <c r="C15677" t="s">
        <v>9015</v>
      </c>
      <c r="D15677" s="2">
        <v>95006.99</v>
      </c>
      <c r="E15677" s="3">
        <f t="shared" si="488"/>
        <v>4.3002836891399391E-4</v>
      </c>
      <c r="F15677" s="3">
        <f t="shared" si="489"/>
        <v>96.097202686331258</v>
      </c>
      <c r="G15677" t="s">
        <v>14480</v>
      </c>
    </row>
    <row r="15678" spans="1:7" x14ac:dyDescent="0.35">
      <c r="A15678" t="s">
        <v>10</v>
      </c>
      <c r="B15678" t="s">
        <v>9</v>
      </c>
      <c r="C15678" t="s">
        <v>13312</v>
      </c>
      <c r="D15678" s="2">
        <v>95006.43</v>
      </c>
      <c r="E15678" s="3">
        <f t="shared" si="488"/>
        <v>4.3002583419642629E-4</v>
      </c>
      <c r="F15678" s="3">
        <f t="shared" si="489"/>
        <v>96.097632712165449</v>
      </c>
      <c r="G15678" t="s">
        <v>14480</v>
      </c>
    </row>
    <row r="15679" spans="1:7" x14ac:dyDescent="0.35">
      <c r="A15679" t="s">
        <v>3</v>
      </c>
      <c r="B15679" t="s">
        <v>15</v>
      </c>
      <c r="C15679" s="6" t="s">
        <v>2237</v>
      </c>
      <c r="D15679" s="2">
        <v>95006.13</v>
      </c>
      <c r="E15679" s="3">
        <f t="shared" si="488"/>
        <v>4.3002447631201515E-4</v>
      </c>
      <c r="F15679" s="3">
        <f t="shared" si="489"/>
        <v>96.098062736641765</v>
      </c>
      <c r="G15679" t="s">
        <v>14473</v>
      </c>
    </row>
    <row r="15680" spans="1:7" x14ac:dyDescent="0.35">
      <c r="A15680" t="s">
        <v>3</v>
      </c>
      <c r="B15680" t="s">
        <v>6</v>
      </c>
      <c r="C15680" t="s">
        <v>564</v>
      </c>
      <c r="D15680" s="2">
        <v>95001.97</v>
      </c>
      <c r="E15680" s="3">
        <f t="shared" si="488"/>
        <v>4.3000564698151346E-4</v>
      </c>
      <c r="F15680" s="3">
        <f t="shared" si="489"/>
        <v>96.098492742288741</v>
      </c>
      <c r="G15680" t="s">
        <v>14473</v>
      </c>
    </row>
    <row r="15681" spans="1:7" x14ac:dyDescent="0.35">
      <c r="A15681" t="s">
        <v>10</v>
      </c>
      <c r="B15681" t="s">
        <v>83</v>
      </c>
      <c r="C15681" t="s">
        <v>8510</v>
      </c>
      <c r="D15681" s="2">
        <v>94996.94</v>
      </c>
      <c r="E15681" s="3">
        <f t="shared" si="488"/>
        <v>4.2998287978621933E-4</v>
      </c>
      <c r="F15681" s="3">
        <f t="shared" si="489"/>
        <v>96.098922725168521</v>
      </c>
      <c r="G15681" t="s">
        <v>14480</v>
      </c>
    </row>
    <row r="15682" spans="1:7" x14ac:dyDescent="0.35">
      <c r="A15682" t="s">
        <v>3</v>
      </c>
      <c r="B15682" t="s">
        <v>9</v>
      </c>
      <c r="C15682" t="s">
        <v>2920</v>
      </c>
      <c r="D15682" s="2">
        <v>94994.99</v>
      </c>
      <c r="E15682" s="3">
        <f t="shared" si="488"/>
        <v>4.2997405353754664E-4</v>
      </c>
      <c r="F15682" s="3">
        <f t="shared" si="489"/>
        <v>96.099352699222052</v>
      </c>
      <c r="G15682" t="s">
        <v>14473</v>
      </c>
    </row>
    <row r="15683" spans="1:7" x14ac:dyDescent="0.35">
      <c r="A15683" t="s">
        <v>10</v>
      </c>
      <c r="B15683" t="s">
        <v>9</v>
      </c>
      <c r="C15683" t="s">
        <v>3537</v>
      </c>
      <c r="D15683" s="2">
        <v>94987.199999999997</v>
      </c>
      <c r="E15683" s="3">
        <f t="shared" ref="E15683:E15746" si="490">(D15683/$D$29638)*100</f>
        <v>4.2993879380566962E-4</v>
      </c>
      <c r="F15683" s="3">
        <f t="shared" si="489"/>
        <v>96.099782638015853</v>
      </c>
      <c r="G15683" t="s">
        <v>14473</v>
      </c>
    </row>
    <row r="15684" spans="1:7" x14ac:dyDescent="0.35">
      <c r="A15684" t="s">
        <v>3</v>
      </c>
      <c r="B15684" t="s">
        <v>134</v>
      </c>
      <c r="C15684" t="s">
        <v>10008</v>
      </c>
      <c r="D15684" s="2">
        <v>94983.92</v>
      </c>
      <c r="E15684" s="3">
        <f t="shared" si="490"/>
        <v>4.2992394760277405E-4</v>
      </c>
      <c r="F15684" s="3">
        <f t="shared" ref="F15684:F15747" si="491">E15684+F15683</f>
        <v>96.10021256196346</v>
      </c>
      <c r="G15684" t="s">
        <v>14480</v>
      </c>
    </row>
    <row r="15685" spans="1:7" x14ac:dyDescent="0.35">
      <c r="A15685" t="s">
        <v>10</v>
      </c>
      <c r="B15685" t="s">
        <v>9</v>
      </c>
      <c r="C15685" t="s">
        <v>3948</v>
      </c>
      <c r="D15685" s="2">
        <v>94979.55</v>
      </c>
      <c r="E15685" s="3">
        <f t="shared" si="490"/>
        <v>4.2990416775318455E-4</v>
      </c>
      <c r="F15685" s="3">
        <f t="shared" si="491"/>
        <v>96.10064246613122</v>
      </c>
      <c r="G15685" t="s">
        <v>14480</v>
      </c>
    </row>
    <row r="15686" spans="1:7" x14ac:dyDescent="0.35">
      <c r="A15686" t="s">
        <v>3</v>
      </c>
      <c r="B15686" t="s">
        <v>29</v>
      </c>
      <c r="C15686" t="s">
        <v>4945</v>
      </c>
      <c r="D15686" s="2">
        <v>94962.72</v>
      </c>
      <c r="E15686" s="3">
        <f t="shared" si="490"/>
        <v>4.2982799043771728E-4</v>
      </c>
      <c r="F15686" s="3">
        <f t="shared" si="491"/>
        <v>96.101072294121664</v>
      </c>
      <c r="G15686" t="s">
        <v>14473</v>
      </c>
    </row>
    <row r="15687" spans="1:7" x14ac:dyDescent="0.35">
      <c r="A15687" t="s">
        <v>10</v>
      </c>
      <c r="B15687" t="s">
        <v>6</v>
      </c>
      <c r="C15687" t="s">
        <v>1375</v>
      </c>
      <c r="D15687" s="2">
        <v>94961.31</v>
      </c>
      <c r="E15687" s="3">
        <f t="shared" si="490"/>
        <v>4.2982160838098474E-4</v>
      </c>
      <c r="F15687" s="3">
        <f t="shared" si="491"/>
        <v>96.101502115730042</v>
      </c>
      <c r="G15687" t="s">
        <v>14473</v>
      </c>
    </row>
    <row r="15688" spans="1:7" x14ac:dyDescent="0.35">
      <c r="A15688" t="s">
        <v>3</v>
      </c>
      <c r="B15688" t="s">
        <v>9</v>
      </c>
      <c r="C15688" t="s">
        <v>4869</v>
      </c>
      <c r="D15688" s="2">
        <v>94959.62</v>
      </c>
      <c r="E15688" s="3">
        <f t="shared" si="490"/>
        <v>4.2981395896546842E-4</v>
      </c>
      <c r="F15688" s="3">
        <f t="shared" si="491"/>
        <v>96.101931929689002</v>
      </c>
      <c r="G15688" t="s">
        <v>14480</v>
      </c>
    </row>
    <row r="15689" spans="1:7" x14ac:dyDescent="0.35">
      <c r="A15689" t="s">
        <v>3</v>
      </c>
      <c r="B15689" t="s">
        <v>13</v>
      </c>
      <c r="C15689" s="8" t="s">
        <v>8086</v>
      </c>
      <c r="D15689" s="2">
        <v>94944</v>
      </c>
      <c r="E15689" s="3">
        <f t="shared" si="490"/>
        <v>4.2974325845045961E-4</v>
      </c>
      <c r="F15689" s="3">
        <f t="shared" si="491"/>
        <v>96.102361672947453</v>
      </c>
      <c r="G15689" t="s">
        <v>14480</v>
      </c>
    </row>
    <row r="15690" spans="1:7" x14ac:dyDescent="0.35">
      <c r="A15690" t="s">
        <v>3</v>
      </c>
      <c r="B15690" t="s">
        <v>33</v>
      </c>
      <c r="C15690" t="s">
        <v>11206</v>
      </c>
      <c r="D15690" s="2">
        <v>94943.05</v>
      </c>
      <c r="E15690" s="3">
        <f t="shared" si="490"/>
        <v>4.2973895848315757E-4</v>
      </c>
      <c r="F15690" s="3">
        <f t="shared" si="491"/>
        <v>96.10279141190594</v>
      </c>
      <c r="G15690" t="s">
        <v>14473</v>
      </c>
    </row>
    <row r="15691" spans="1:7" x14ac:dyDescent="0.35">
      <c r="A15691" t="s">
        <v>3</v>
      </c>
      <c r="B15691" t="s">
        <v>22</v>
      </c>
      <c r="C15691" t="s">
        <v>7995</v>
      </c>
      <c r="D15691" s="2">
        <v>94927.8</v>
      </c>
      <c r="E15691" s="3">
        <f t="shared" si="490"/>
        <v>4.2966993269225588E-4</v>
      </c>
      <c r="F15691" s="3">
        <f t="shared" si="491"/>
        <v>96.103221081838626</v>
      </c>
      <c r="G15691" t="s">
        <v>14473</v>
      </c>
    </row>
    <row r="15692" spans="1:7" x14ac:dyDescent="0.35">
      <c r="A15692" t="s">
        <v>3</v>
      </c>
      <c r="B15692" t="s">
        <v>180</v>
      </c>
      <c r="C15692" t="s">
        <v>843</v>
      </c>
      <c r="D15692" s="2">
        <v>94925.55</v>
      </c>
      <c r="E15692" s="3">
        <f t="shared" si="490"/>
        <v>4.2965974855917199E-4</v>
      </c>
      <c r="F15692" s="3">
        <f t="shared" si="491"/>
        <v>96.103650741587188</v>
      </c>
      <c r="G15692" t="s">
        <v>14480</v>
      </c>
    </row>
    <row r="15693" spans="1:7" x14ac:dyDescent="0.35">
      <c r="A15693" t="s">
        <v>3</v>
      </c>
      <c r="B15693" t="s">
        <v>9</v>
      </c>
      <c r="C15693" t="s">
        <v>8272</v>
      </c>
      <c r="D15693" s="2">
        <v>94919.86</v>
      </c>
      <c r="E15693" s="3">
        <f t="shared" si="490"/>
        <v>4.2963399401817329E-4</v>
      </c>
      <c r="F15693" s="3">
        <f t="shared" si="491"/>
        <v>96.104080375581205</v>
      </c>
      <c r="G15693" t="s">
        <v>14480</v>
      </c>
    </row>
    <row r="15694" spans="1:7" x14ac:dyDescent="0.35">
      <c r="A15694" t="s">
        <v>3</v>
      </c>
      <c r="B15694" t="s">
        <v>38</v>
      </c>
      <c r="C15694" t="s">
        <v>1413</v>
      </c>
      <c r="D15694" s="2">
        <v>94909.56</v>
      </c>
      <c r="E15694" s="3">
        <f t="shared" si="490"/>
        <v>4.2958737332005607E-4</v>
      </c>
      <c r="F15694" s="3">
        <f t="shared" si="491"/>
        <v>96.104509962954523</v>
      </c>
      <c r="G15694" t="s">
        <v>14473</v>
      </c>
    </row>
    <row r="15695" spans="1:7" x14ac:dyDescent="0.35">
      <c r="A15695" t="s">
        <v>3</v>
      </c>
      <c r="B15695" t="s">
        <v>48</v>
      </c>
      <c r="C15695" t="s">
        <v>648</v>
      </c>
      <c r="D15695" s="2">
        <v>94900</v>
      </c>
      <c r="E15695" s="3">
        <f t="shared" si="490"/>
        <v>4.2954410207015313E-4</v>
      </c>
      <c r="F15695" s="3">
        <f t="shared" si="491"/>
        <v>96.104939507056599</v>
      </c>
      <c r="G15695" t="s">
        <v>14473</v>
      </c>
    </row>
    <row r="15696" spans="1:7" x14ac:dyDescent="0.35">
      <c r="A15696" t="s">
        <v>10</v>
      </c>
      <c r="B15696" t="s">
        <v>8</v>
      </c>
      <c r="C15696" t="s">
        <v>5100</v>
      </c>
      <c r="D15696" s="2">
        <v>94897.31</v>
      </c>
      <c r="E15696" s="3">
        <f t="shared" si="490"/>
        <v>4.2953192637326616E-4</v>
      </c>
      <c r="F15696" s="3">
        <f t="shared" si="491"/>
        <v>96.105369038982971</v>
      </c>
      <c r="G15696" t="s">
        <v>14473</v>
      </c>
    </row>
    <row r="15697" spans="1:7" x14ac:dyDescent="0.35">
      <c r="A15697" t="s">
        <v>10</v>
      </c>
      <c r="B15697" t="s">
        <v>96</v>
      </c>
      <c r="C15697" t="s">
        <v>2130</v>
      </c>
      <c r="D15697" s="2">
        <v>94882.02</v>
      </c>
      <c r="E15697" s="3">
        <f t="shared" si="490"/>
        <v>4.2946271953110975E-4</v>
      </c>
      <c r="F15697" s="3">
        <f t="shared" si="491"/>
        <v>96.105798501702509</v>
      </c>
      <c r="G15697" t="s">
        <v>14480</v>
      </c>
    </row>
    <row r="15698" spans="1:7" x14ac:dyDescent="0.35">
      <c r="A15698" t="s">
        <v>10</v>
      </c>
      <c r="B15698" t="s">
        <v>15</v>
      </c>
      <c r="C15698" t="s">
        <v>9098</v>
      </c>
      <c r="D15698" s="2">
        <v>94869.64</v>
      </c>
      <c r="E15698" s="3">
        <f t="shared" si="490"/>
        <v>4.2940668416774168E-4</v>
      </c>
      <c r="F15698" s="3">
        <f t="shared" si="491"/>
        <v>96.106227908386671</v>
      </c>
      <c r="G15698" t="s">
        <v>14480</v>
      </c>
    </row>
    <row r="15699" spans="1:7" x14ac:dyDescent="0.35">
      <c r="A15699" t="s">
        <v>3</v>
      </c>
      <c r="B15699" t="s">
        <v>9</v>
      </c>
      <c r="C15699" t="s">
        <v>13308</v>
      </c>
      <c r="D15699" s="2">
        <v>94857.9</v>
      </c>
      <c r="E15699" s="3">
        <f t="shared" si="490"/>
        <v>4.2935354562445073E-4</v>
      </c>
      <c r="F15699" s="3">
        <f t="shared" si="491"/>
        <v>96.106657261932298</v>
      </c>
      <c r="G15699" t="s">
        <v>14473</v>
      </c>
    </row>
    <row r="15700" spans="1:7" x14ac:dyDescent="0.35">
      <c r="A15700" t="s">
        <v>10</v>
      </c>
      <c r="B15700" t="s">
        <v>16</v>
      </c>
      <c r="C15700" t="s">
        <v>517</v>
      </c>
      <c r="D15700" s="2">
        <v>94850.41</v>
      </c>
      <c r="E15700" s="3">
        <f t="shared" si="490"/>
        <v>4.2931964377698501E-4</v>
      </c>
      <c r="F15700" s="3">
        <f t="shared" si="491"/>
        <v>96.10708658157607</v>
      </c>
      <c r="G15700" t="s">
        <v>14473</v>
      </c>
    </row>
    <row r="15701" spans="1:7" x14ac:dyDescent="0.35">
      <c r="A15701" t="s">
        <v>3</v>
      </c>
      <c r="B15701" t="s">
        <v>9</v>
      </c>
      <c r="C15701" t="s">
        <v>7170</v>
      </c>
      <c r="D15701" s="2">
        <v>94848.320000000007</v>
      </c>
      <c r="E15701" s="3">
        <f t="shared" si="490"/>
        <v>4.2931018384892043E-4</v>
      </c>
      <c r="F15701" s="3">
        <f t="shared" si="491"/>
        <v>96.107515891759917</v>
      </c>
      <c r="G15701" t="s">
        <v>14480</v>
      </c>
    </row>
    <row r="15702" spans="1:7" x14ac:dyDescent="0.35">
      <c r="A15702" t="s">
        <v>3</v>
      </c>
      <c r="B15702" t="s">
        <v>13</v>
      </c>
      <c r="C15702" t="s">
        <v>1716</v>
      </c>
      <c r="D15702" s="2">
        <v>94840.44</v>
      </c>
      <c r="E15702" s="3">
        <f t="shared" si="490"/>
        <v>4.2927451675172002E-4</v>
      </c>
      <c r="F15702" s="3">
        <f t="shared" si="491"/>
        <v>96.107945166276664</v>
      </c>
      <c r="G15702" t="s">
        <v>14473</v>
      </c>
    </row>
    <row r="15703" spans="1:7" x14ac:dyDescent="0.35">
      <c r="A15703" t="s">
        <v>10</v>
      </c>
      <c r="B15703" t="s">
        <v>6412</v>
      </c>
      <c r="C15703" t="s">
        <v>14394</v>
      </c>
      <c r="D15703" s="2">
        <v>94829.81</v>
      </c>
      <c r="E15703" s="3">
        <f t="shared" si="490"/>
        <v>4.2922640238075052E-4</v>
      </c>
      <c r="F15703" s="3">
        <f t="shared" si="491"/>
        <v>96.108374392679039</v>
      </c>
      <c r="G15703" t="s">
        <v>14473</v>
      </c>
    </row>
    <row r="15704" spans="1:7" x14ac:dyDescent="0.35">
      <c r="A15704" t="s">
        <v>10</v>
      </c>
      <c r="B15704" t="s">
        <v>29</v>
      </c>
      <c r="C15704" t="s">
        <v>593</v>
      </c>
      <c r="D15704" s="2">
        <v>94822.86</v>
      </c>
      <c r="E15704" s="3">
        <f t="shared" si="490"/>
        <v>4.291949447252249E-4</v>
      </c>
      <c r="F15704" s="3">
        <f t="shared" si="491"/>
        <v>96.108803587623768</v>
      </c>
      <c r="G15704" t="s">
        <v>14473</v>
      </c>
    </row>
    <row r="15705" spans="1:7" x14ac:dyDescent="0.35">
      <c r="A15705" t="s">
        <v>3</v>
      </c>
      <c r="B15705" t="s">
        <v>13</v>
      </c>
      <c r="C15705" t="s">
        <v>236</v>
      </c>
      <c r="D15705" s="2">
        <v>94818.01</v>
      </c>
      <c r="E15705" s="3">
        <f t="shared" si="490"/>
        <v>4.2917299226057743E-4</v>
      </c>
      <c r="F15705" s="3">
        <f t="shared" si="491"/>
        <v>96.109232760616024</v>
      </c>
      <c r="G15705" t="s">
        <v>14480</v>
      </c>
    </row>
    <row r="15706" spans="1:7" x14ac:dyDescent="0.35">
      <c r="A15706" t="s">
        <v>10</v>
      </c>
      <c r="B15706" t="s">
        <v>9</v>
      </c>
      <c r="C15706" t="s">
        <v>7047</v>
      </c>
      <c r="D15706" s="2">
        <v>94810.1</v>
      </c>
      <c r="E15706" s="3">
        <f t="shared" si="490"/>
        <v>4.2913718937493604E-4</v>
      </c>
      <c r="F15706" s="3">
        <f t="shared" si="491"/>
        <v>96.109661897805395</v>
      </c>
      <c r="G15706" t="s">
        <v>14480</v>
      </c>
    </row>
    <row r="15707" spans="1:7" x14ac:dyDescent="0.35">
      <c r="A15707" t="s">
        <v>3</v>
      </c>
      <c r="B15707" t="s">
        <v>8137</v>
      </c>
      <c r="C15707" t="s">
        <v>11892</v>
      </c>
      <c r="D15707" s="2">
        <v>94777.77</v>
      </c>
      <c r="E15707" s="3">
        <f t="shared" si="490"/>
        <v>4.2899085469822444E-4</v>
      </c>
      <c r="F15707" s="3">
        <f t="shared" si="491"/>
        <v>96.110090888660096</v>
      </c>
      <c r="G15707" t="s">
        <v>14473</v>
      </c>
    </row>
    <row r="15708" spans="1:7" x14ac:dyDescent="0.35">
      <c r="A15708" t="s">
        <v>10</v>
      </c>
      <c r="B15708" t="s">
        <v>180</v>
      </c>
      <c r="C15708" t="s">
        <v>1796</v>
      </c>
      <c r="D15708" s="2">
        <v>94773.41</v>
      </c>
      <c r="E15708" s="3">
        <f t="shared" si="490"/>
        <v>4.2897112011144856E-4</v>
      </c>
      <c r="F15708" s="3">
        <f t="shared" si="491"/>
        <v>96.110519859780212</v>
      </c>
      <c r="G15708" t="s">
        <v>14480</v>
      </c>
    </row>
    <row r="15709" spans="1:7" x14ac:dyDescent="0.35">
      <c r="A15709" t="s">
        <v>10</v>
      </c>
      <c r="B15709" t="s">
        <v>9</v>
      </c>
      <c r="C15709" t="s">
        <v>7822</v>
      </c>
      <c r="D15709" s="2">
        <v>94770.55</v>
      </c>
      <c r="E15709" s="3">
        <f t="shared" si="490"/>
        <v>4.2895817494672872E-4</v>
      </c>
      <c r="F15709" s="3">
        <f t="shared" si="491"/>
        <v>96.110948817955162</v>
      </c>
      <c r="G15709" t="s">
        <v>14480</v>
      </c>
    </row>
    <row r="15710" spans="1:7" x14ac:dyDescent="0.35">
      <c r="A15710" t="s">
        <v>3</v>
      </c>
      <c r="B15710" t="s">
        <v>18</v>
      </c>
      <c r="C15710" t="s">
        <v>5393</v>
      </c>
      <c r="D15710" s="2">
        <v>94764.69</v>
      </c>
      <c r="E15710" s="3">
        <f t="shared" si="490"/>
        <v>4.2893165093789697E-4</v>
      </c>
      <c r="F15710" s="3">
        <f t="shared" si="491"/>
        <v>96.111377749606106</v>
      </c>
      <c r="G15710" t="s">
        <v>14473</v>
      </c>
    </row>
    <row r="15711" spans="1:7" x14ac:dyDescent="0.35">
      <c r="A15711" t="s">
        <v>10</v>
      </c>
      <c r="B15711" t="s">
        <v>9</v>
      </c>
      <c r="C15711" t="s">
        <v>5215</v>
      </c>
      <c r="D15711" s="2">
        <v>94751.24</v>
      </c>
      <c r="E15711" s="3">
        <f t="shared" si="490"/>
        <v>4.2887077245346234E-4</v>
      </c>
      <c r="F15711" s="3">
        <f t="shared" si="491"/>
        <v>96.111806620378559</v>
      </c>
      <c r="G15711" t="s">
        <v>14473</v>
      </c>
    </row>
    <row r="15712" spans="1:7" x14ac:dyDescent="0.35">
      <c r="A15712" t="s">
        <v>3</v>
      </c>
      <c r="B15712" t="s">
        <v>9</v>
      </c>
      <c r="C15712" t="s">
        <v>10160</v>
      </c>
      <c r="D15712" s="2">
        <v>94743.49</v>
      </c>
      <c r="E15712" s="3">
        <f t="shared" si="490"/>
        <v>4.288356937728402E-4</v>
      </c>
      <c r="F15712" s="3">
        <f t="shared" si="491"/>
        <v>96.112235456072327</v>
      </c>
      <c r="G15712" t="s">
        <v>14473</v>
      </c>
    </row>
    <row r="15713" spans="1:7" x14ac:dyDescent="0.35">
      <c r="A15713" t="s">
        <v>3</v>
      </c>
      <c r="B15713" t="s">
        <v>9</v>
      </c>
      <c r="C15713" t="s">
        <v>3981</v>
      </c>
      <c r="D15713" s="2">
        <v>94721.16</v>
      </c>
      <c r="E15713" s="3">
        <f t="shared" si="490"/>
        <v>4.2873462190983462E-4</v>
      </c>
      <c r="F15713" s="3">
        <f t="shared" si="491"/>
        <v>96.112664190694233</v>
      </c>
      <c r="G15713" t="s">
        <v>14480</v>
      </c>
    </row>
    <row r="15714" spans="1:7" x14ac:dyDescent="0.35">
      <c r="A15714" t="s">
        <v>10</v>
      </c>
      <c r="B15714" t="s">
        <v>649</v>
      </c>
      <c r="C15714" t="s">
        <v>650</v>
      </c>
      <c r="D15714" s="2">
        <v>94721.12</v>
      </c>
      <c r="E15714" s="3">
        <f t="shared" si="490"/>
        <v>4.2873444085857974E-4</v>
      </c>
      <c r="F15714" s="3">
        <f t="shared" si="491"/>
        <v>96.113092925135092</v>
      </c>
      <c r="G15714" t="s">
        <v>14480</v>
      </c>
    </row>
    <row r="15715" spans="1:7" x14ac:dyDescent="0.35">
      <c r="A15715" t="s">
        <v>10</v>
      </c>
      <c r="B15715" t="s">
        <v>9</v>
      </c>
      <c r="C15715" t="s">
        <v>2956</v>
      </c>
      <c r="D15715" s="2">
        <v>94720.77</v>
      </c>
      <c r="E15715" s="3">
        <f t="shared" si="490"/>
        <v>4.2873285666010014E-4</v>
      </c>
      <c r="F15715" s="3">
        <f t="shared" si="491"/>
        <v>96.113521657991754</v>
      </c>
      <c r="G15715" t="s">
        <v>14480</v>
      </c>
    </row>
    <row r="15716" spans="1:7" x14ac:dyDescent="0.35">
      <c r="A15716" t="s">
        <v>3</v>
      </c>
      <c r="B15716" t="s">
        <v>9</v>
      </c>
      <c r="C15716" t="s">
        <v>5676</v>
      </c>
      <c r="D15716" s="2">
        <v>94709.91</v>
      </c>
      <c r="E15716" s="3">
        <f t="shared" si="490"/>
        <v>4.2868370124441536E-4</v>
      </c>
      <c r="F15716" s="3">
        <f t="shared" si="491"/>
        <v>96.113950341692998</v>
      </c>
      <c r="G15716" t="s">
        <v>14480</v>
      </c>
    </row>
    <row r="15717" spans="1:7" x14ac:dyDescent="0.35">
      <c r="A15717" t="s">
        <v>10</v>
      </c>
      <c r="B15717" t="s">
        <v>9</v>
      </c>
      <c r="C15717" t="s">
        <v>7230</v>
      </c>
      <c r="D15717" s="2">
        <v>94703.77</v>
      </c>
      <c r="E15717" s="3">
        <f t="shared" si="490"/>
        <v>4.2865590987679989E-4</v>
      </c>
      <c r="F15717" s="3">
        <f t="shared" si="491"/>
        <v>96.11437899760287</v>
      </c>
      <c r="G15717" t="s">
        <v>14480</v>
      </c>
    </row>
    <row r="15718" spans="1:7" x14ac:dyDescent="0.35">
      <c r="A15718" t="s">
        <v>10</v>
      </c>
      <c r="B15718" t="s">
        <v>76</v>
      </c>
      <c r="C15718" t="s">
        <v>4157</v>
      </c>
      <c r="D15718" s="2">
        <v>94684.1</v>
      </c>
      <c r="E15718" s="3">
        <f t="shared" si="490"/>
        <v>4.2856687792224013E-4</v>
      </c>
      <c r="F15718" s="3">
        <f t="shared" si="491"/>
        <v>96.114807564480799</v>
      </c>
      <c r="G15718" t="s">
        <v>14480</v>
      </c>
    </row>
    <row r="15719" spans="1:7" x14ac:dyDescent="0.35">
      <c r="A15719" t="s">
        <v>3</v>
      </c>
      <c r="B15719" t="s">
        <v>9</v>
      </c>
      <c r="C15719" t="s">
        <v>12383</v>
      </c>
      <c r="D15719" s="2">
        <v>94676.61</v>
      </c>
      <c r="E15719" s="3">
        <f t="shared" si="490"/>
        <v>4.2853297607477425E-4</v>
      </c>
      <c r="F15719" s="3">
        <f t="shared" si="491"/>
        <v>96.115236097456872</v>
      </c>
      <c r="G15719" t="s">
        <v>14480</v>
      </c>
    </row>
    <row r="15720" spans="1:7" x14ac:dyDescent="0.35">
      <c r="A15720" t="s">
        <v>10</v>
      </c>
      <c r="B15720" t="s">
        <v>32</v>
      </c>
      <c r="C15720" t="s">
        <v>8261</v>
      </c>
      <c r="D15720" s="2">
        <v>94647.77</v>
      </c>
      <c r="E15720" s="3">
        <f t="shared" si="490"/>
        <v>4.2840243812004614E-4</v>
      </c>
      <c r="F15720" s="3">
        <f t="shared" si="491"/>
        <v>96.11566449989499</v>
      </c>
      <c r="G15720" t="s">
        <v>14473</v>
      </c>
    </row>
    <row r="15721" spans="1:7" x14ac:dyDescent="0.35">
      <c r="A15721" t="s">
        <v>10</v>
      </c>
      <c r="B15721" t="s">
        <v>182</v>
      </c>
      <c r="C15721" t="s">
        <v>13695</v>
      </c>
      <c r="D15721" s="2">
        <v>94643.11</v>
      </c>
      <c r="E15721" s="3">
        <f t="shared" si="490"/>
        <v>4.2838134564885917E-4</v>
      </c>
      <c r="F15721" s="3">
        <f t="shared" si="491"/>
        <v>96.116092881240633</v>
      </c>
      <c r="G15721" t="s">
        <v>14473</v>
      </c>
    </row>
    <row r="15722" spans="1:7" x14ac:dyDescent="0.35">
      <c r="A15722" t="s">
        <v>10</v>
      </c>
      <c r="B15722" t="s">
        <v>195</v>
      </c>
      <c r="C15722" t="s">
        <v>7075</v>
      </c>
      <c r="D15722" s="2">
        <v>94640</v>
      </c>
      <c r="E15722" s="3">
        <f t="shared" si="490"/>
        <v>4.2836726891379653E-4</v>
      </c>
      <c r="F15722" s="3">
        <f t="shared" si="491"/>
        <v>96.116521248509542</v>
      </c>
      <c r="G15722" t="s">
        <v>14473</v>
      </c>
    </row>
    <row r="15723" spans="1:7" x14ac:dyDescent="0.35">
      <c r="A15723" t="s">
        <v>10</v>
      </c>
      <c r="B15723" t="s">
        <v>56</v>
      </c>
      <c r="C15723" t="s">
        <v>11539</v>
      </c>
      <c r="D15723" s="2">
        <v>94634.79</v>
      </c>
      <c r="E15723" s="3">
        <f t="shared" si="490"/>
        <v>4.2834368698785574E-4</v>
      </c>
      <c r="F15723" s="3">
        <f t="shared" si="491"/>
        <v>96.116949592196534</v>
      </c>
      <c r="G15723" t="s">
        <v>14473</v>
      </c>
    </row>
    <row r="15724" spans="1:7" x14ac:dyDescent="0.35">
      <c r="A15724" t="s">
        <v>3</v>
      </c>
      <c r="B15724" t="s">
        <v>180</v>
      </c>
      <c r="C15724" t="s">
        <v>13131</v>
      </c>
      <c r="D15724" s="2">
        <v>94617.46</v>
      </c>
      <c r="E15724" s="3">
        <f t="shared" si="490"/>
        <v>4.2826524653170319E-4</v>
      </c>
      <c r="F15724" s="3">
        <f t="shared" si="491"/>
        <v>96.11737785744306</v>
      </c>
      <c r="G15724" t="s">
        <v>14473</v>
      </c>
    </row>
    <row r="15725" spans="1:7" x14ac:dyDescent="0.35">
      <c r="A15725" t="s">
        <v>3</v>
      </c>
      <c r="B15725" t="s">
        <v>9</v>
      </c>
      <c r="C15725" t="s">
        <v>1467</v>
      </c>
      <c r="D15725" s="2">
        <v>94600.7</v>
      </c>
      <c r="E15725" s="3">
        <f t="shared" si="490"/>
        <v>4.2818938605593184E-4</v>
      </c>
      <c r="F15725" s="3">
        <f t="shared" si="491"/>
        <v>96.117806046829116</v>
      </c>
      <c r="G15725" t="s">
        <v>14480</v>
      </c>
    </row>
    <row r="15726" spans="1:7" x14ac:dyDescent="0.35">
      <c r="A15726" t="s">
        <v>3</v>
      </c>
      <c r="B15726" t="s">
        <v>36</v>
      </c>
      <c r="C15726" t="s">
        <v>2806</v>
      </c>
      <c r="D15726" s="2">
        <v>94593.94</v>
      </c>
      <c r="E15726" s="3">
        <f t="shared" si="490"/>
        <v>4.2815878839386656E-4</v>
      </c>
      <c r="F15726" s="3">
        <f t="shared" si="491"/>
        <v>96.118234205617512</v>
      </c>
      <c r="G15726" t="s">
        <v>14473</v>
      </c>
    </row>
    <row r="15727" spans="1:7" x14ac:dyDescent="0.35">
      <c r="A15727" t="s">
        <v>3</v>
      </c>
      <c r="B15727" t="s">
        <v>9</v>
      </c>
      <c r="C15727" t="s">
        <v>2850</v>
      </c>
      <c r="D15727" s="2">
        <v>94593.85</v>
      </c>
      <c r="E15727" s="3">
        <f t="shared" si="490"/>
        <v>4.2815838102854323E-4</v>
      </c>
      <c r="F15727" s="3">
        <f t="shared" si="491"/>
        <v>96.118662363998538</v>
      </c>
      <c r="G15727" t="s">
        <v>14473</v>
      </c>
    </row>
    <row r="15728" spans="1:7" x14ac:dyDescent="0.35">
      <c r="A15728" t="s">
        <v>10</v>
      </c>
      <c r="B15728" t="s">
        <v>11</v>
      </c>
      <c r="C15728" s="7" t="s">
        <v>3277</v>
      </c>
      <c r="D15728" s="2">
        <v>94593</v>
      </c>
      <c r="E15728" s="3">
        <f t="shared" si="490"/>
        <v>4.2815453368937821E-4</v>
      </c>
      <c r="F15728" s="3">
        <f t="shared" si="491"/>
        <v>96.119090518532232</v>
      </c>
      <c r="G15728" t="s">
        <v>14480</v>
      </c>
    </row>
    <row r="15729" spans="1:7" x14ac:dyDescent="0.35">
      <c r="A15729" t="s">
        <v>3</v>
      </c>
      <c r="B15729" t="s">
        <v>18</v>
      </c>
      <c r="C15729" s="8" t="s">
        <v>2449</v>
      </c>
      <c r="D15729" s="2">
        <v>94592.34</v>
      </c>
      <c r="E15729" s="3">
        <f t="shared" si="490"/>
        <v>4.2815154634367363E-4</v>
      </c>
      <c r="F15729" s="3">
        <f t="shared" si="491"/>
        <v>96.119518670078577</v>
      </c>
      <c r="G15729" t="s">
        <v>14480</v>
      </c>
    </row>
    <row r="15730" spans="1:7" x14ac:dyDescent="0.35">
      <c r="A15730" t="s">
        <v>10</v>
      </c>
      <c r="B15730" t="s">
        <v>22</v>
      </c>
      <c r="C15730" t="s">
        <v>1055</v>
      </c>
      <c r="D15730" s="2">
        <v>94591.2</v>
      </c>
      <c r="E15730" s="3">
        <f t="shared" si="490"/>
        <v>4.281463863829112E-4</v>
      </c>
      <c r="F15730" s="3">
        <f t="shared" si="491"/>
        <v>96.11994681646496</v>
      </c>
      <c r="G15730" t="s">
        <v>14473</v>
      </c>
    </row>
    <row r="15731" spans="1:7" x14ac:dyDescent="0.35">
      <c r="A15731" t="s">
        <v>3</v>
      </c>
      <c r="B15731" t="s">
        <v>6</v>
      </c>
      <c r="C15731" t="s">
        <v>309</v>
      </c>
      <c r="D15731" s="2">
        <v>94588.68</v>
      </c>
      <c r="E15731" s="3">
        <f t="shared" si="490"/>
        <v>4.2813498015385721E-4</v>
      </c>
      <c r="F15731" s="3">
        <f t="shared" si="491"/>
        <v>96.120374951445115</v>
      </c>
      <c r="G15731" t="s">
        <v>14473</v>
      </c>
    </row>
    <row r="15732" spans="1:7" x14ac:dyDescent="0.35">
      <c r="A15732" t="s">
        <v>10</v>
      </c>
      <c r="B15732" t="s">
        <v>6</v>
      </c>
      <c r="C15732" t="s">
        <v>9216</v>
      </c>
      <c r="D15732" s="2">
        <v>94587.199999999997</v>
      </c>
      <c r="E15732" s="3">
        <f t="shared" si="490"/>
        <v>4.2812828125742876E-4</v>
      </c>
      <c r="F15732" s="3">
        <f t="shared" si="491"/>
        <v>96.120803079726372</v>
      </c>
      <c r="G15732" t="s">
        <v>14480</v>
      </c>
    </row>
    <row r="15733" spans="1:7" x14ac:dyDescent="0.35">
      <c r="A15733" t="s">
        <v>3</v>
      </c>
      <c r="B15733" t="s">
        <v>9</v>
      </c>
      <c r="C15733" t="s">
        <v>5381</v>
      </c>
      <c r="D15733" s="2">
        <v>94585.73</v>
      </c>
      <c r="E15733" s="3">
        <f t="shared" si="490"/>
        <v>4.2812162762381398E-4</v>
      </c>
      <c r="F15733" s="3">
        <f t="shared" si="491"/>
        <v>96.121231201353993</v>
      </c>
      <c r="G15733" t="s">
        <v>14480</v>
      </c>
    </row>
    <row r="15734" spans="1:7" x14ac:dyDescent="0.35">
      <c r="A15734" t="s">
        <v>10</v>
      </c>
      <c r="B15734" t="s">
        <v>4</v>
      </c>
      <c r="C15734" t="s">
        <v>11661</v>
      </c>
      <c r="D15734" s="2">
        <v>94584.09</v>
      </c>
      <c r="E15734" s="3">
        <f t="shared" si="490"/>
        <v>4.2811420452236622E-4</v>
      </c>
      <c r="F15734" s="3">
        <f t="shared" si="491"/>
        <v>96.121659315558517</v>
      </c>
      <c r="G15734" t="s">
        <v>14473</v>
      </c>
    </row>
    <row r="15735" spans="1:7" x14ac:dyDescent="0.35">
      <c r="A15735" t="s">
        <v>3</v>
      </c>
      <c r="B15735" t="s">
        <v>9</v>
      </c>
      <c r="C15735" s="8" t="s">
        <v>7065</v>
      </c>
      <c r="D15735" s="2">
        <v>94582.69</v>
      </c>
      <c r="E15735" s="3">
        <f t="shared" si="490"/>
        <v>4.2810786772844736E-4</v>
      </c>
      <c r="F15735" s="3">
        <f t="shared" si="491"/>
        <v>96.122087423426251</v>
      </c>
      <c r="G15735" t="s">
        <v>14480</v>
      </c>
    </row>
    <row r="15736" spans="1:7" x14ac:dyDescent="0.35">
      <c r="A15736" t="s">
        <v>10</v>
      </c>
      <c r="B15736" t="s">
        <v>9</v>
      </c>
      <c r="C15736" t="s">
        <v>3447</v>
      </c>
      <c r="D15736" s="2">
        <v>94575.74</v>
      </c>
      <c r="E15736" s="3">
        <f t="shared" si="490"/>
        <v>4.2807641007292169E-4</v>
      </c>
      <c r="F15736" s="3">
        <f t="shared" si="491"/>
        <v>96.122515499836325</v>
      </c>
      <c r="G15736" t="s">
        <v>14480</v>
      </c>
    </row>
    <row r="15737" spans="1:7" x14ac:dyDescent="0.35">
      <c r="A15737" t="s">
        <v>10</v>
      </c>
      <c r="B15737" t="s">
        <v>9</v>
      </c>
      <c r="C15737" t="s">
        <v>914</v>
      </c>
      <c r="D15737" s="2">
        <v>94558.93</v>
      </c>
      <c r="E15737" s="3">
        <f t="shared" si="490"/>
        <v>4.2800032328308178E-4</v>
      </c>
      <c r="F15737" s="3">
        <f t="shared" si="491"/>
        <v>96.122943500159607</v>
      </c>
      <c r="G15737" t="s">
        <v>14473</v>
      </c>
    </row>
    <row r="15738" spans="1:7" x14ac:dyDescent="0.35">
      <c r="A15738" t="s">
        <v>10</v>
      </c>
      <c r="B15738" t="s">
        <v>9</v>
      </c>
      <c r="C15738" t="s">
        <v>4461</v>
      </c>
      <c r="D15738" s="2">
        <v>94530.05</v>
      </c>
      <c r="E15738" s="3">
        <f t="shared" si="490"/>
        <v>4.2786960427709878E-4</v>
      </c>
      <c r="F15738" s="3">
        <f t="shared" si="491"/>
        <v>96.123371369763888</v>
      </c>
      <c r="G15738" t="s">
        <v>14480</v>
      </c>
    </row>
    <row r="15739" spans="1:7" x14ac:dyDescent="0.35">
      <c r="A15739" t="s">
        <v>3</v>
      </c>
      <c r="B15739" t="s">
        <v>76</v>
      </c>
      <c r="C15739" t="s">
        <v>12666</v>
      </c>
      <c r="D15739" s="2">
        <v>94517.64</v>
      </c>
      <c r="E15739" s="3">
        <f t="shared" si="490"/>
        <v>4.2781343312528968E-4</v>
      </c>
      <c r="F15739" s="3">
        <f t="shared" si="491"/>
        <v>96.123799183197008</v>
      </c>
      <c r="G15739" t="s">
        <v>14480</v>
      </c>
    </row>
    <row r="15740" spans="1:7" x14ac:dyDescent="0.35">
      <c r="A15740" t="s">
        <v>3</v>
      </c>
      <c r="B15740" t="s">
        <v>8</v>
      </c>
      <c r="C15740" t="s">
        <v>13058</v>
      </c>
      <c r="D15740" s="2">
        <v>94504.21</v>
      </c>
      <c r="E15740" s="3">
        <f t="shared" si="490"/>
        <v>4.2775264516648246E-4</v>
      </c>
      <c r="F15740" s="3">
        <f t="shared" si="491"/>
        <v>96.124226935842174</v>
      </c>
      <c r="G15740" t="s">
        <v>14473</v>
      </c>
    </row>
    <row r="15741" spans="1:7" x14ac:dyDescent="0.35">
      <c r="A15741" t="s">
        <v>3</v>
      </c>
      <c r="B15741" t="s">
        <v>11</v>
      </c>
      <c r="C15741" t="s">
        <v>872</v>
      </c>
      <c r="D15741" s="2">
        <v>94503.26</v>
      </c>
      <c r="E15741" s="3">
        <f t="shared" si="490"/>
        <v>4.2774834519918037E-4</v>
      </c>
      <c r="F15741" s="3">
        <f t="shared" si="491"/>
        <v>96.124654684187377</v>
      </c>
      <c r="G15741" t="s">
        <v>14473</v>
      </c>
    </row>
    <row r="15742" spans="1:7" x14ac:dyDescent="0.35">
      <c r="A15742" t="s">
        <v>3</v>
      </c>
      <c r="B15742" t="s">
        <v>55</v>
      </c>
      <c r="C15742" t="s">
        <v>9513</v>
      </c>
      <c r="D15742" s="2">
        <v>94494.48</v>
      </c>
      <c r="E15742" s="3">
        <f t="shared" si="490"/>
        <v>4.2770860444874649E-4</v>
      </c>
      <c r="F15742" s="3">
        <f t="shared" si="491"/>
        <v>96.125082392791825</v>
      </c>
      <c r="G15742" t="s">
        <v>14480</v>
      </c>
    </row>
    <row r="15743" spans="1:7" x14ac:dyDescent="0.35">
      <c r="A15743" t="s">
        <v>10</v>
      </c>
      <c r="B15743" t="s">
        <v>29</v>
      </c>
      <c r="C15743" s="7" t="s">
        <v>3090</v>
      </c>
      <c r="D15743" s="2">
        <v>94480.56</v>
      </c>
      <c r="E15743" s="3">
        <f t="shared" si="490"/>
        <v>4.2764559861206773E-4</v>
      </c>
      <c r="F15743" s="3">
        <f t="shared" si="491"/>
        <v>96.125510038390431</v>
      </c>
      <c r="G15743" t="s">
        <v>14480</v>
      </c>
    </row>
    <row r="15744" spans="1:7" x14ac:dyDescent="0.35">
      <c r="A15744" t="s">
        <v>10</v>
      </c>
      <c r="B15744" t="s">
        <v>9</v>
      </c>
      <c r="C15744" t="s">
        <v>2733</v>
      </c>
      <c r="D15744" s="2">
        <v>94478.15</v>
      </c>
      <c r="E15744" s="3">
        <f t="shared" si="490"/>
        <v>4.2763469027396454E-4</v>
      </c>
      <c r="F15744" s="3">
        <f t="shared" si="491"/>
        <v>96.125937673080699</v>
      </c>
      <c r="G15744" t="s">
        <v>14473</v>
      </c>
    </row>
    <row r="15745" spans="1:7" x14ac:dyDescent="0.35">
      <c r="A15745" t="s">
        <v>3</v>
      </c>
      <c r="B15745" t="s">
        <v>28</v>
      </c>
      <c r="C15745" t="s">
        <v>635</v>
      </c>
      <c r="D15745" s="2">
        <v>94476.61</v>
      </c>
      <c r="E15745" s="3">
        <f t="shared" si="490"/>
        <v>4.276277198006539E-4</v>
      </c>
      <c r="F15745" s="3">
        <f t="shared" si="491"/>
        <v>96.126365300800501</v>
      </c>
      <c r="G15745" t="s">
        <v>14473</v>
      </c>
    </row>
    <row r="15746" spans="1:7" x14ac:dyDescent="0.35">
      <c r="A15746" t="s">
        <v>10</v>
      </c>
      <c r="B15746" t="s">
        <v>253</v>
      </c>
      <c r="C15746" t="s">
        <v>831</v>
      </c>
      <c r="D15746" s="2">
        <v>94462.06</v>
      </c>
      <c r="E15746" s="3">
        <f t="shared" si="490"/>
        <v>4.2756186240671155E-4</v>
      </c>
      <c r="F15746" s="3">
        <f t="shared" si="491"/>
        <v>96.12679286266291</v>
      </c>
      <c r="G15746" t="s">
        <v>14473</v>
      </c>
    </row>
    <row r="15747" spans="1:7" x14ac:dyDescent="0.35">
      <c r="A15747" t="s">
        <v>10</v>
      </c>
      <c r="B15747" t="s">
        <v>292</v>
      </c>
      <c r="C15747" t="s">
        <v>3130</v>
      </c>
      <c r="D15747" s="2">
        <v>94458.65</v>
      </c>
      <c r="E15747" s="3">
        <f t="shared" ref="E15747:E15810" si="492">(D15747/$D$29638)*100</f>
        <v>4.2754642778723776E-4</v>
      </c>
      <c r="F15747" s="3">
        <f t="shared" si="491"/>
        <v>96.127220409090697</v>
      </c>
      <c r="G15747" t="s">
        <v>14473</v>
      </c>
    </row>
    <row r="15748" spans="1:7" x14ac:dyDescent="0.35">
      <c r="A15748" t="s">
        <v>3</v>
      </c>
      <c r="B15748" t="s">
        <v>134</v>
      </c>
      <c r="C15748" t="s">
        <v>11494</v>
      </c>
      <c r="D15748" s="2">
        <v>94451.47</v>
      </c>
      <c r="E15748" s="3">
        <f t="shared" si="492"/>
        <v>4.2751392908699687E-4</v>
      </c>
      <c r="F15748" s="3">
        <f t="shared" ref="F15748:F15811" si="493">E15748+F15747</f>
        <v>96.127647923019779</v>
      </c>
      <c r="G15748" t="s">
        <v>14473</v>
      </c>
    </row>
    <row r="15749" spans="1:7" x14ac:dyDescent="0.35">
      <c r="A15749" t="s">
        <v>10</v>
      </c>
      <c r="B15749" t="s">
        <v>6</v>
      </c>
      <c r="C15749" t="s">
        <v>13833</v>
      </c>
      <c r="D15749" s="2">
        <v>94441.57</v>
      </c>
      <c r="E15749" s="3">
        <f t="shared" si="492"/>
        <v>4.2746911890142802E-4</v>
      </c>
      <c r="F15749" s="3">
        <f t="shared" si="493"/>
        <v>96.128075392138683</v>
      </c>
      <c r="G15749" t="s">
        <v>14473</v>
      </c>
    </row>
    <row r="15750" spans="1:7" x14ac:dyDescent="0.35">
      <c r="A15750" t="s">
        <v>10</v>
      </c>
      <c r="B15750" t="s">
        <v>6</v>
      </c>
      <c r="C15750" t="s">
        <v>4096</v>
      </c>
      <c r="D15750" s="2">
        <v>94425.06</v>
      </c>
      <c r="E15750" s="3">
        <f t="shared" si="492"/>
        <v>4.273943899959993E-4</v>
      </c>
      <c r="F15750" s="3">
        <f t="shared" si="493"/>
        <v>96.128502786528685</v>
      </c>
      <c r="G15750" t="s">
        <v>14473</v>
      </c>
    </row>
    <row r="15751" spans="1:7" x14ac:dyDescent="0.35">
      <c r="A15751" t="s">
        <v>3</v>
      </c>
      <c r="B15751" t="s">
        <v>9</v>
      </c>
      <c r="C15751" t="s">
        <v>8450</v>
      </c>
      <c r="D15751" s="2">
        <v>94417.3</v>
      </c>
      <c r="E15751" s="3">
        <f t="shared" si="492"/>
        <v>4.2735926605256343E-4</v>
      </c>
      <c r="F15751" s="3">
        <f t="shared" si="493"/>
        <v>96.12893014579474</v>
      </c>
      <c r="G15751" t="s">
        <v>14480</v>
      </c>
    </row>
    <row r="15752" spans="1:7" x14ac:dyDescent="0.35">
      <c r="A15752" t="s">
        <v>3</v>
      </c>
      <c r="B15752" t="s">
        <v>9</v>
      </c>
      <c r="C15752" t="s">
        <v>11038</v>
      </c>
      <c r="D15752" s="2">
        <v>94407.28</v>
      </c>
      <c r="E15752" s="3">
        <f t="shared" si="492"/>
        <v>4.2731391271322999E-4</v>
      </c>
      <c r="F15752" s="3">
        <f t="shared" si="493"/>
        <v>96.12935745970745</v>
      </c>
      <c r="G15752" t="s">
        <v>14480</v>
      </c>
    </row>
    <row r="15753" spans="1:7" x14ac:dyDescent="0.35">
      <c r="A15753" t="s">
        <v>3</v>
      </c>
      <c r="B15753" t="s">
        <v>6</v>
      </c>
      <c r="C15753" t="s">
        <v>6088</v>
      </c>
      <c r="D15753" s="2">
        <v>94401.44</v>
      </c>
      <c r="E15753" s="3">
        <f t="shared" si="492"/>
        <v>4.2728747923002566E-4</v>
      </c>
      <c r="F15753" s="3">
        <f t="shared" si="493"/>
        <v>96.129784747186676</v>
      </c>
      <c r="G15753" t="s">
        <v>14480</v>
      </c>
    </row>
    <row r="15754" spans="1:7" x14ac:dyDescent="0.35">
      <c r="A15754" t="s">
        <v>10</v>
      </c>
      <c r="B15754" t="s">
        <v>22</v>
      </c>
      <c r="C15754" t="s">
        <v>3164</v>
      </c>
      <c r="D15754" s="2">
        <v>94379.86</v>
      </c>
      <c r="E15754" s="3">
        <f t="shared" si="492"/>
        <v>4.2718980207804804E-4</v>
      </c>
      <c r="F15754" s="3">
        <f t="shared" si="493"/>
        <v>96.130211936988758</v>
      </c>
      <c r="G15754" t="s">
        <v>14473</v>
      </c>
    </row>
    <row r="15755" spans="1:7" x14ac:dyDescent="0.35">
      <c r="A15755" t="s">
        <v>10</v>
      </c>
      <c r="B15755" t="s">
        <v>29</v>
      </c>
      <c r="C15755" t="s">
        <v>1560</v>
      </c>
      <c r="D15755" s="2">
        <v>94370.2</v>
      </c>
      <c r="E15755" s="3">
        <f t="shared" si="492"/>
        <v>4.2714607820000804E-4</v>
      </c>
      <c r="F15755" s="3">
        <f t="shared" si="493"/>
        <v>96.130639083066953</v>
      </c>
      <c r="G15755" t="s">
        <v>14473</v>
      </c>
    </row>
    <row r="15756" spans="1:7" x14ac:dyDescent="0.35">
      <c r="A15756" t="s">
        <v>3</v>
      </c>
      <c r="B15756" t="s">
        <v>649</v>
      </c>
      <c r="C15756" t="s">
        <v>650</v>
      </c>
      <c r="D15756" s="2">
        <v>94367.03</v>
      </c>
      <c r="E15756" s="3">
        <f t="shared" si="492"/>
        <v>4.2713172988806321E-4</v>
      </c>
      <c r="F15756" s="3">
        <f t="shared" si="493"/>
        <v>96.131066214796846</v>
      </c>
      <c r="G15756" t="s">
        <v>14480</v>
      </c>
    </row>
    <row r="15757" spans="1:7" x14ac:dyDescent="0.35">
      <c r="A15757" t="s">
        <v>3</v>
      </c>
      <c r="B15757" t="s">
        <v>76</v>
      </c>
      <c r="C15757" t="s">
        <v>13321</v>
      </c>
      <c r="D15757" s="2">
        <v>94366.67</v>
      </c>
      <c r="E15757" s="3">
        <f t="shared" si="492"/>
        <v>4.2713010042676978E-4</v>
      </c>
      <c r="F15757" s="3">
        <f t="shared" si="493"/>
        <v>96.131493344897279</v>
      </c>
      <c r="G15757" t="s">
        <v>14473</v>
      </c>
    </row>
    <row r="15758" spans="1:7" x14ac:dyDescent="0.35">
      <c r="A15758" t="s">
        <v>10</v>
      </c>
      <c r="B15758" t="s">
        <v>9</v>
      </c>
      <c r="C15758" t="s">
        <v>8971</v>
      </c>
      <c r="D15758" s="2">
        <v>94364.09</v>
      </c>
      <c r="E15758" s="3">
        <f t="shared" si="492"/>
        <v>4.2711842262083361E-4</v>
      </c>
      <c r="F15758" s="3">
        <f t="shared" si="493"/>
        <v>96.131920463319901</v>
      </c>
      <c r="G15758" t="s">
        <v>14480</v>
      </c>
    </row>
    <row r="15759" spans="1:7" x14ac:dyDescent="0.35">
      <c r="A15759" t="s">
        <v>3</v>
      </c>
      <c r="B15759" t="s">
        <v>9</v>
      </c>
      <c r="C15759" t="s">
        <v>10438</v>
      </c>
      <c r="D15759" s="2">
        <v>94362.13</v>
      </c>
      <c r="E15759" s="3">
        <f t="shared" si="492"/>
        <v>4.2710955110934735E-4</v>
      </c>
      <c r="F15759" s="3">
        <f t="shared" si="493"/>
        <v>96.132347572871012</v>
      </c>
      <c r="G15759" t="s">
        <v>14473</v>
      </c>
    </row>
    <row r="15760" spans="1:7" x14ac:dyDescent="0.35">
      <c r="A15760" t="s">
        <v>3</v>
      </c>
      <c r="B15760" t="s">
        <v>6</v>
      </c>
      <c r="C15760" t="s">
        <v>3714</v>
      </c>
      <c r="D15760" s="2">
        <v>94362.09</v>
      </c>
      <c r="E15760" s="3">
        <f t="shared" si="492"/>
        <v>4.2710937005809252E-4</v>
      </c>
      <c r="F15760" s="3">
        <f t="shared" si="493"/>
        <v>96.132774682241077</v>
      </c>
      <c r="G15760" t="s">
        <v>14480</v>
      </c>
    </row>
    <row r="15761" spans="1:7" x14ac:dyDescent="0.35">
      <c r="A15761" t="s">
        <v>3</v>
      </c>
      <c r="B15761" t="s">
        <v>214</v>
      </c>
      <c r="C15761" t="s">
        <v>6470</v>
      </c>
      <c r="D15761" s="2">
        <v>94339.05</v>
      </c>
      <c r="E15761" s="3">
        <f t="shared" si="492"/>
        <v>4.2700508453531386E-4</v>
      </c>
      <c r="F15761" s="3">
        <f t="shared" si="493"/>
        <v>96.133201687325609</v>
      </c>
      <c r="G15761" t="s">
        <v>14473</v>
      </c>
    </row>
    <row r="15762" spans="1:7" x14ac:dyDescent="0.35">
      <c r="A15762" t="s">
        <v>3</v>
      </c>
      <c r="B15762" t="s">
        <v>6</v>
      </c>
      <c r="C15762" t="s">
        <v>7668</v>
      </c>
      <c r="D15762" s="2">
        <v>94330.4</v>
      </c>
      <c r="E15762" s="3">
        <f t="shared" si="492"/>
        <v>4.2696593220145802E-4</v>
      </c>
      <c r="F15762" s="3">
        <f t="shared" si="493"/>
        <v>96.133628653257816</v>
      </c>
      <c r="G15762" t="s">
        <v>14480</v>
      </c>
    </row>
    <row r="15763" spans="1:7" x14ac:dyDescent="0.35">
      <c r="A15763" t="s">
        <v>3</v>
      </c>
      <c r="B15763" t="s">
        <v>6</v>
      </c>
      <c r="C15763" s="8" t="s">
        <v>4299</v>
      </c>
      <c r="D15763" s="2">
        <v>94329.13</v>
      </c>
      <c r="E15763" s="3">
        <f t="shared" si="492"/>
        <v>4.2696018382411749E-4</v>
      </c>
      <c r="F15763" s="3">
        <f t="shared" si="493"/>
        <v>96.134055613441646</v>
      </c>
      <c r="G15763" t="s">
        <v>14480</v>
      </c>
    </row>
    <row r="15764" spans="1:7" x14ac:dyDescent="0.35">
      <c r="A15764" t="s">
        <v>3</v>
      </c>
      <c r="B15764" t="s">
        <v>13</v>
      </c>
      <c r="C15764" s="8" t="s">
        <v>2079</v>
      </c>
      <c r="D15764" s="2">
        <v>94319.33</v>
      </c>
      <c r="E15764" s="3">
        <f t="shared" si="492"/>
        <v>4.2691582626668554E-4</v>
      </c>
      <c r="F15764" s="3">
        <f t="shared" si="493"/>
        <v>96.134482529267913</v>
      </c>
      <c r="G15764" t="s">
        <v>14480</v>
      </c>
    </row>
    <row r="15765" spans="1:7" x14ac:dyDescent="0.35">
      <c r="A15765" t="s">
        <v>10</v>
      </c>
      <c r="B15765" t="s">
        <v>9</v>
      </c>
      <c r="C15765" t="s">
        <v>10918</v>
      </c>
      <c r="D15765" s="2">
        <v>94317.49</v>
      </c>
      <c r="E15765" s="3">
        <f t="shared" si="492"/>
        <v>4.2690749790896365E-4</v>
      </c>
      <c r="F15765" s="3">
        <f t="shared" si="493"/>
        <v>96.134909436765824</v>
      </c>
      <c r="G15765" t="s">
        <v>14473</v>
      </c>
    </row>
    <row r="15766" spans="1:7" x14ac:dyDescent="0.35">
      <c r="A15766" t="s">
        <v>10</v>
      </c>
      <c r="B15766" t="s">
        <v>180</v>
      </c>
      <c r="C15766" t="s">
        <v>5153</v>
      </c>
      <c r="D15766" s="2">
        <v>94289.97</v>
      </c>
      <c r="E15766" s="3">
        <f t="shared" si="492"/>
        <v>4.2678293464564463E-4</v>
      </c>
      <c r="F15766" s="3">
        <f t="shared" si="493"/>
        <v>96.135336219700463</v>
      </c>
      <c r="G15766" t="s">
        <v>14480</v>
      </c>
    </row>
    <row r="15767" spans="1:7" x14ac:dyDescent="0.35">
      <c r="A15767" t="s">
        <v>3</v>
      </c>
      <c r="B15767" t="s">
        <v>13</v>
      </c>
      <c r="C15767" t="s">
        <v>3046</v>
      </c>
      <c r="D15767" s="2">
        <v>94289.18</v>
      </c>
      <c r="E15767" s="3">
        <f t="shared" si="492"/>
        <v>4.2677935888336185E-4</v>
      </c>
      <c r="F15767" s="3">
        <f t="shared" si="493"/>
        <v>96.135762999059352</v>
      </c>
      <c r="G15767" t="s">
        <v>14473</v>
      </c>
    </row>
    <row r="15768" spans="1:7" x14ac:dyDescent="0.35">
      <c r="A15768" t="s">
        <v>10</v>
      </c>
      <c r="B15768" t="s">
        <v>6</v>
      </c>
      <c r="C15768" s="8" t="s">
        <v>229</v>
      </c>
      <c r="D15768" s="2">
        <v>94286.720000000001</v>
      </c>
      <c r="E15768" s="3">
        <f t="shared" si="492"/>
        <v>4.2676822423119015E-4</v>
      </c>
      <c r="F15768" s="3">
        <f t="shared" si="493"/>
        <v>96.136189767283582</v>
      </c>
      <c r="G15768" t="s">
        <v>14480</v>
      </c>
    </row>
    <row r="15769" spans="1:7" x14ac:dyDescent="0.35">
      <c r="A15769" t="s">
        <v>10</v>
      </c>
      <c r="B15769" t="s">
        <v>6</v>
      </c>
      <c r="C15769" t="s">
        <v>6993</v>
      </c>
      <c r="D15769" s="2">
        <v>94273.77</v>
      </c>
      <c r="E15769" s="3">
        <f t="shared" si="492"/>
        <v>4.2670960888744095E-4</v>
      </c>
      <c r="F15769" s="3">
        <f t="shared" si="493"/>
        <v>96.13661647689247</v>
      </c>
      <c r="G15769" t="s">
        <v>14480</v>
      </c>
    </row>
    <row r="15770" spans="1:7" x14ac:dyDescent="0.35">
      <c r="A15770" t="s">
        <v>10</v>
      </c>
      <c r="B15770" t="s">
        <v>9</v>
      </c>
      <c r="C15770" t="s">
        <v>10269</v>
      </c>
      <c r="D15770" s="2">
        <v>94251.15</v>
      </c>
      <c r="E15770" s="3">
        <f t="shared" si="492"/>
        <v>4.2660722440283785E-4</v>
      </c>
      <c r="F15770" s="3">
        <f t="shared" si="493"/>
        <v>96.137043084116868</v>
      </c>
      <c r="G15770" t="s">
        <v>14473</v>
      </c>
    </row>
    <row r="15771" spans="1:7" x14ac:dyDescent="0.35">
      <c r="A15771" t="s">
        <v>3</v>
      </c>
      <c r="B15771" t="s">
        <v>18</v>
      </c>
      <c r="C15771" s="7" t="s">
        <v>1551</v>
      </c>
      <c r="D15771" s="2">
        <v>94243.65</v>
      </c>
      <c r="E15771" s="3">
        <f t="shared" si="492"/>
        <v>4.265732772925583E-4</v>
      </c>
      <c r="F15771" s="3">
        <f t="shared" si="493"/>
        <v>96.137469657394163</v>
      </c>
      <c r="G15771" t="s">
        <v>14480</v>
      </c>
    </row>
    <row r="15772" spans="1:7" x14ac:dyDescent="0.35">
      <c r="A15772" t="s">
        <v>10</v>
      </c>
      <c r="B15772" t="s">
        <v>18</v>
      </c>
      <c r="C15772" t="s">
        <v>6066</v>
      </c>
      <c r="D15772" s="2">
        <v>94231.13</v>
      </c>
      <c r="E15772" s="3">
        <f t="shared" si="492"/>
        <v>4.265166082497984E-4</v>
      </c>
      <c r="F15772" s="3">
        <f t="shared" si="493"/>
        <v>96.137896174002407</v>
      </c>
      <c r="G15772" t="s">
        <v>14473</v>
      </c>
    </row>
    <row r="15773" spans="1:7" x14ac:dyDescent="0.35">
      <c r="A15773" t="s">
        <v>10</v>
      </c>
      <c r="B15773" t="s">
        <v>9</v>
      </c>
      <c r="C15773" t="s">
        <v>13239</v>
      </c>
      <c r="D15773" s="2">
        <v>94225.49</v>
      </c>
      <c r="E15773" s="3">
        <f t="shared" si="492"/>
        <v>4.2649108002286825E-4</v>
      </c>
      <c r="F15773" s="3">
        <f t="shared" si="493"/>
        <v>96.138322665082427</v>
      </c>
      <c r="G15773" t="s">
        <v>14480</v>
      </c>
    </row>
    <row r="15774" spans="1:7" x14ac:dyDescent="0.35">
      <c r="A15774" t="s">
        <v>10</v>
      </c>
      <c r="B15774" t="s">
        <v>29</v>
      </c>
      <c r="C15774" t="s">
        <v>10302</v>
      </c>
      <c r="D15774" s="2">
        <v>94215</v>
      </c>
      <c r="E15774" s="3">
        <f t="shared" si="492"/>
        <v>4.2644359933129058E-4</v>
      </c>
      <c r="F15774" s="3">
        <f t="shared" si="493"/>
        <v>96.138749108681765</v>
      </c>
      <c r="G15774" t="s">
        <v>14473</v>
      </c>
    </row>
    <row r="15775" spans="1:7" x14ac:dyDescent="0.35">
      <c r="A15775" t="s">
        <v>3</v>
      </c>
      <c r="B15775" t="s">
        <v>76</v>
      </c>
      <c r="C15775" t="s">
        <v>3361</v>
      </c>
      <c r="D15775" s="2">
        <v>94207.360000000001</v>
      </c>
      <c r="E15775" s="3">
        <f t="shared" si="492"/>
        <v>4.2640901854161918E-4</v>
      </c>
      <c r="F15775" s="3">
        <f t="shared" si="493"/>
        <v>96.139175517700309</v>
      </c>
      <c r="G15775" t="s">
        <v>14473</v>
      </c>
    </row>
    <row r="15776" spans="1:7" x14ac:dyDescent="0.35">
      <c r="A15776" t="s">
        <v>3</v>
      </c>
      <c r="B15776" t="s">
        <v>18</v>
      </c>
      <c r="C15776" t="s">
        <v>422</v>
      </c>
      <c r="D15776" s="2">
        <v>94201.3</v>
      </c>
      <c r="E15776" s="3">
        <f t="shared" si="492"/>
        <v>4.2638158927651336E-4</v>
      </c>
      <c r="F15776" s="3">
        <f t="shared" si="493"/>
        <v>96.139601899289588</v>
      </c>
      <c r="G15776" t="s">
        <v>14473</v>
      </c>
    </row>
    <row r="15777" spans="1:7" x14ac:dyDescent="0.35">
      <c r="A15777" t="s">
        <v>10</v>
      </c>
      <c r="B15777" t="s">
        <v>9</v>
      </c>
      <c r="C15777" t="s">
        <v>8615</v>
      </c>
      <c r="D15777" s="2">
        <v>94201.2</v>
      </c>
      <c r="E15777" s="3">
        <f t="shared" si="492"/>
        <v>4.263811366483763E-4</v>
      </c>
      <c r="F15777" s="3">
        <f t="shared" si="493"/>
        <v>96.140028280426236</v>
      </c>
      <c r="G15777" t="s">
        <v>14473</v>
      </c>
    </row>
    <row r="15778" spans="1:7" x14ac:dyDescent="0.35">
      <c r="A15778" t="s">
        <v>3</v>
      </c>
      <c r="B15778" t="s">
        <v>33</v>
      </c>
      <c r="C15778" t="s">
        <v>432</v>
      </c>
      <c r="D15778" s="2">
        <v>94172</v>
      </c>
      <c r="E15778" s="3">
        <f t="shared" si="492"/>
        <v>4.262489692323547E-4</v>
      </c>
      <c r="F15778" s="3">
        <f t="shared" si="493"/>
        <v>96.14045452939547</v>
      </c>
      <c r="G15778" t="s">
        <v>14473</v>
      </c>
    </row>
    <row r="15779" spans="1:7" x14ac:dyDescent="0.35">
      <c r="A15779" t="s">
        <v>3</v>
      </c>
      <c r="B15779" t="s">
        <v>9</v>
      </c>
      <c r="C15779" s="7" t="s">
        <v>12095</v>
      </c>
      <c r="D15779" s="2">
        <v>94152.22</v>
      </c>
      <c r="E15779" s="3">
        <f t="shared" si="492"/>
        <v>4.2615943938684419E-4</v>
      </c>
      <c r="F15779" s="3">
        <f t="shared" si="493"/>
        <v>96.140880688834855</v>
      </c>
      <c r="G15779" t="s">
        <v>14480</v>
      </c>
    </row>
    <row r="15780" spans="1:7" x14ac:dyDescent="0.35">
      <c r="A15780" t="s">
        <v>10</v>
      </c>
      <c r="B15780" t="s">
        <v>9</v>
      </c>
      <c r="C15780" t="s">
        <v>61</v>
      </c>
      <c r="D15780" s="2">
        <v>94145.43</v>
      </c>
      <c r="E15780" s="3">
        <f t="shared" si="492"/>
        <v>4.2612870593633777E-4</v>
      </c>
      <c r="F15780" s="3">
        <f t="shared" si="493"/>
        <v>96.141306817540794</v>
      </c>
      <c r="G15780" t="s">
        <v>14473</v>
      </c>
    </row>
    <row r="15781" spans="1:7" x14ac:dyDescent="0.35">
      <c r="A15781" t="s">
        <v>3</v>
      </c>
      <c r="B15781" t="s">
        <v>9</v>
      </c>
      <c r="C15781" t="s">
        <v>2671</v>
      </c>
      <c r="D15781" s="2">
        <v>94143.08</v>
      </c>
      <c r="E15781" s="3">
        <f t="shared" si="492"/>
        <v>4.2611806917511688E-4</v>
      </c>
      <c r="F15781" s="3">
        <f t="shared" si="493"/>
        <v>96.141732935609966</v>
      </c>
      <c r="G15781" t="s">
        <v>14473</v>
      </c>
    </row>
    <row r="15782" spans="1:7" x14ac:dyDescent="0.35">
      <c r="A15782" t="s">
        <v>10</v>
      </c>
      <c r="B15782" t="s">
        <v>18</v>
      </c>
      <c r="C15782" t="s">
        <v>5824</v>
      </c>
      <c r="D15782" s="2">
        <v>94142.98</v>
      </c>
      <c r="E15782" s="3">
        <f t="shared" si="492"/>
        <v>4.2611761654697981E-4</v>
      </c>
      <c r="F15782" s="3">
        <f t="shared" si="493"/>
        <v>96.142159053226507</v>
      </c>
      <c r="G15782" t="s">
        <v>14473</v>
      </c>
    </row>
    <row r="15783" spans="1:7" x14ac:dyDescent="0.35">
      <c r="A15783" t="s">
        <v>10</v>
      </c>
      <c r="B15783" t="s">
        <v>9</v>
      </c>
      <c r="C15783" t="s">
        <v>5013</v>
      </c>
      <c r="D15783" s="2">
        <v>94142.15</v>
      </c>
      <c r="E15783" s="3">
        <f t="shared" si="492"/>
        <v>4.261138597334422E-4</v>
      </c>
      <c r="F15783" s="3">
        <f t="shared" si="493"/>
        <v>96.142585167086239</v>
      </c>
      <c r="G15783" t="s">
        <v>14480</v>
      </c>
    </row>
    <row r="15784" spans="1:7" x14ac:dyDescent="0.35">
      <c r="A15784" t="s">
        <v>10</v>
      </c>
      <c r="B15784" t="s">
        <v>9</v>
      </c>
      <c r="C15784" t="s">
        <v>7646</v>
      </c>
      <c r="D15784" s="2">
        <v>94140</v>
      </c>
      <c r="E15784" s="3">
        <f t="shared" si="492"/>
        <v>4.2610412822849543E-4</v>
      </c>
      <c r="F15784" s="3">
        <f t="shared" si="493"/>
        <v>96.143011271214462</v>
      </c>
      <c r="G15784" t="s">
        <v>14473</v>
      </c>
    </row>
    <row r="15785" spans="1:7" x14ac:dyDescent="0.35">
      <c r="A15785" t="s">
        <v>3</v>
      </c>
      <c r="B15785" t="s">
        <v>9</v>
      </c>
      <c r="C15785" t="s">
        <v>10195</v>
      </c>
      <c r="D15785" s="2">
        <v>94131.82</v>
      </c>
      <c r="E15785" s="3">
        <f t="shared" si="492"/>
        <v>4.2606710324688394E-4</v>
      </c>
      <c r="F15785" s="3">
        <f t="shared" si="493"/>
        <v>96.14343733831771</v>
      </c>
      <c r="G15785" t="s">
        <v>14480</v>
      </c>
    </row>
    <row r="15786" spans="1:7" x14ac:dyDescent="0.35">
      <c r="A15786" t="s">
        <v>10</v>
      </c>
      <c r="B15786" t="s">
        <v>180</v>
      </c>
      <c r="C15786" t="s">
        <v>11372</v>
      </c>
      <c r="D15786" s="2">
        <v>94118</v>
      </c>
      <c r="E15786" s="3">
        <f t="shared" si="492"/>
        <v>4.2600455003834214E-4</v>
      </c>
      <c r="F15786" s="3">
        <f t="shared" si="493"/>
        <v>96.143863342867746</v>
      </c>
      <c r="G15786" t="s">
        <v>14480</v>
      </c>
    </row>
    <row r="15787" spans="1:7" x14ac:dyDescent="0.35">
      <c r="A15787" t="s">
        <v>3</v>
      </c>
      <c r="B15787" t="s">
        <v>29</v>
      </c>
      <c r="C15787" t="s">
        <v>155</v>
      </c>
      <c r="D15787" s="2">
        <v>94116.96</v>
      </c>
      <c r="E15787" s="3">
        <f t="shared" si="492"/>
        <v>4.2599984270571682E-4</v>
      </c>
      <c r="F15787" s="3">
        <f t="shared" si="493"/>
        <v>96.144289342710451</v>
      </c>
      <c r="G15787" t="s">
        <v>14473</v>
      </c>
    </row>
    <row r="15788" spans="1:7" x14ac:dyDescent="0.35">
      <c r="A15788" t="s">
        <v>3</v>
      </c>
      <c r="B15788" t="s">
        <v>8</v>
      </c>
      <c r="C15788" t="s">
        <v>781</v>
      </c>
      <c r="D15788" s="2">
        <v>94109.78</v>
      </c>
      <c r="E15788" s="3">
        <f t="shared" si="492"/>
        <v>4.2596734400547582E-4</v>
      </c>
      <c r="F15788" s="3">
        <f t="shared" si="493"/>
        <v>96.144715310054451</v>
      </c>
      <c r="G15788" t="s">
        <v>14473</v>
      </c>
    </row>
    <row r="15789" spans="1:7" x14ac:dyDescent="0.35">
      <c r="A15789" t="s">
        <v>10</v>
      </c>
      <c r="B15789" t="s">
        <v>55</v>
      </c>
      <c r="C15789" s="7" t="s">
        <v>4981</v>
      </c>
      <c r="D15789" s="2">
        <v>94100.67</v>
      </c>
      <c r="E15789" s="3">
        <f t="shared" si="492"/>
        <v>4.2592610958218965E-4</v>
      </c>
      <c r="F15789" s="3">
        <f t="shared" si="493"/>
        <v>96.145141236164037</v>
      </c>
      <c r="G15789" t="s">
        <v>14480</v>
      </c>
    </row>
    <row r="15790" spans="1:7" x14ac:dyDescent="0.35">
      <c r="A15790" t="s">
        <v>10</v>
      </c>
      <c r="B15790" t="s">
        <v>6</v>
      </c>
      <c r="C15790" s="7" t="s">
        <v>3277</v>
      </c>
      <c r="D15790" s="2">
        <v>94099.06</v>
      </c>
      <c r="E15790" s="3">
        <f t="shared" si="492"/>
        <v>4.2591882226918298E-4</v>
      </c>
      <c r="F15790" s="3">
        <f t="shared" si="493"/>
        <v>96.14556715498631</v>
      </c>
      <c r="G15790" t="s">
        <v>14480</v>
      </c>
    </row>
    <row r="15791" spans="1:7" x14ac:dyDescent="0.35">
      <c r="A15791" t="s">
        <v>10</v>
      </c>
      <c r="B15791" t="s">
        <v>29</v>
      </c>
      <c r="C15791" t="s">
        <v>446</v>
      </c>
      <c r="D15791" s="2">
        <v>94094.89</v>
      </c>
      <c r="E15791" s="3">
        <f t="shared" si="492"/>
        <v>4.258999476758675E-4</v>
      </c>
      <c r="F15791" s="3">
        <f t="shared" si="493"/>
        <v>96.145993054933982</v>
      </c>
      <c r="G15791" t="s">
        <v>14480</v>
      </c>
    </row>
    <row r="15792" spans="1:7" x14ac:dyDescent="0.35">
      <c r="A15792" t="s">
        <v>10</v>
      </c>
      <c r="B15792" t="s">
        <v>8</v>
      </c>
      <c r="C15792" t="s">
        <v>6871</v>
      </c>
      <c r="D15792" s="2">
        <v>94089.2</v>
      </c>
      <c r="E15792" s="3">
        <f t="shared" si="492"/>
        <v>4.258741931348688E-4</v>
      </c>
      <c r="F15792" s="3">
        <f t="shared" si="493"/>
        <v>96.146418929127123</v>
      </c>
      <c r="G15792" t="s">
        <v>14480</v>
      </c>
    </row>
    <row r="15793" spans="1:7" x14ac:dyDescent="0.35">
      <c r="A15793" t="s">
        <v>10</v>
      </c>
      <c r="B15793" t="s">
        <v>73</v>
      </c>
      <c r="C15793" t="s">
        <v>1578</v>
      </c>
      <c r="D15793" s="2">
        <v>94081.919999999998</v>
      </c>
      <c r="E15793" s="3">
        <f t="shared" si="492"/>
        <v>4.2584124180649089E-4</v>
      </c>
      <c r="F15793" s="3">
        <f t="shared" si="493"/>
        <v>96.146844770368929</v>
      </c>
      <c r="G15793" t="s">
        <v>14473</v>
      </c>
    </row>
    <row r="15794" spans="1:7" x14ac:dyDescent="0.35">
      <c r="A15794" t="s">
        <v>3</v>
      </c>
      <c r="B15794" t="s">
        <v>29</v>
      </c>
      <c r="C15794" s="13" t="s">
        <v>1630</v>
      </c>
      <c r="D15794" s="2">
        <v>94079.07</v>
      </c>
      <c r="E15794" s="3">
        <f t="shared" si="492"/>
        <v>4.2582834190458467E-4</v>
      </c>
      <c r="F15794" s="3">
        <f t="shared" si="493"/>
        <v>96.147270598710833</v>
      </c>
      <c r="G15794" t="s">
        <v>14480</v>
      </c>
    </row>
    <row r="15795" spans="1:7" x14ac:dyDescent="0.35">
      <c r="A15795" t="s">
        <v>10</v>
      </c>
      <c r="B15795" t="s">
        <v>18</v>
      </c>
      <c r="C15795" t="s">
        <v>1666</v>
      </c>
      <c r="D15795" s="2">
        <v>94055</v>
      </c>
      <c r="E15795" s="3">
        <f t="shared" si="492"/>
        <v>4.2571939431199426E-4</v>
      </c>
      <c r="F15795" s="3">
        <f t="shared" si="493"/>
        <v>96.147696318105147</v>
      </c>
      <c r="G15795" t="s">
        <v>14473</v>
      </c>
    </row>
    <row r="15796" spans="1:7" x14ac:dyDescent="0.35">
      <c r="A15796" t="s">
        <v>3</v>
      </c>
      <c r="B15796" t="s">
        <v>32</v>
      </c>
      <c r="C15796" t="s">
        <v>4226</v>
      </c>
      <c r="D15796" s="2">
        <v>94038.82</v>
      </c>
      <c r="E15796" s="3">
        <f t="shared" si="492"/>
        <v>4.2564615907941794E-4</v>
      </c>
      <c r="F15796" s="3">
        <f t="shared" si="493"/>
        <v>96.14812196426422</v>
      </c>
      <c r="G15796" t="s">
        <v>14473</v>
      </c>
    </row>
    <row r="15797" spans="1:7" x14ac:dyDescent="0.35">
      <c r="A15797" t="s">
        <v>3</v>
      </c>
      <c r="B15797" t="s">
        <v>9</v>
      </c>
      <c r="C15797" t="s">
        <v>191</v>
      </c>
      <c r="D15797" s="2">
        <v>94035.22</v>
      </c>
      <c r="E15797" s="3">
        <f t="shared" si="492"/>
        <v>4.2562986446648371E-4</v>
      </c>
      <c r="F15797" s="3">
        <f t="shared" si="493"/>
        <v>96.148547594128686</v>
      </c>
      <c r="G15797" t="s">
        <v>14473</v>
      </c>
    </row>
    <row r="15798" spans="1:7" x14ac:dyDescent="0.35">
      <c r="A15798" t="s">
        <v>3</v>
      </c>
      <c r="B15798" t="s">
        <v>6</v>
      </c>
      <c r="C15798" t="s">
        <v>544</v>
      </c>
      <c r="D15798" s="2">
        <v>94016.5</v>
      </c>
      <c r="E15798" s="3">
        <f t="shared" si="492"/>
        <v>4.2554513247922604E-4</v>
      </c>
      <c r="F15798" s="3">
        <f t="shared" si="493"/>
        <v>96.148973139261159</v>
      </c>
      <c r="G15798" t="s">
        <v>14480</v>
      </c>
    </row>
    <row r="15799" spans="1:7" x14ac:dyDescent="0.35">
      <c r="A15799" t="s">
        <v>10</v>
      </c>
      <c r="B15799" t="s">
        <v>139</v>
      </c>
      <c r="C15799" t="s">
        <v>8377</v>
      </c>
      <c r="D15799" s="2">
        <v>94013.94</v>
      </c>
      <c r="E15799" s="3">
        <f t="shared" si="492"/>
        <v>4.2553354519891734E-4</v>
      </c>
      <c r="F15799" s="3">
        <f t="shared" si="493"/>
        <v>96.149398672806356</v>
      </c>
      <c r="G15799" t="s">
        <v>14473</v>
      </c>
    </row>
    <row r="15800" spans="1:7" x14ac:dyDescent="0.35">
      <c r="A15800" t="s">
        <v>10</v>
      </c>
      <c r="B15800" t="s">
        <v>9</v>
      </c>
      <c r="C15800" t="s">
        <v>4892</v>
      </c>
      <c r="D15800" s="2">
        <v>94011.45</v>
      </c>
      <c r="E15800" s="3">
        <f t="shared" si="492"/>
        <v>4.255222747583045E-4</v>
      </c>
      <c r="F15800" s="3">
        <f t="shared" si="493"/>
        <v>96.149824195081109</v>
      </c>
      <c r="G15800" t="s">
        <v>14480</v>
      </c>
    </row>
    <row r="15801" spans="1:7" x14ac:dyDescent="0.35">
      <c r="A15801" t="s">
        <v>10</v>
      </c>
      <c r="B15801" t="s">
        <v>9</v>
      </c>
      <c r="C15801" t="s">
        <v>7856</v>
      </c>
      <c r="D15801" s="2">
        <v>94008.48</v>
      </c>
      <c r="E15801" s="3">
        <f t="shared" si="492"/>
        <v>4.2550883170263374E-4</v>
      </c>
      <c r="F15801" s="3">
        <f t="shared" si="493"/>
        <v>96.150249703912806</v>
      </c>
      <c r="G15801" t="s">
        <v>14480</v>
      </c>
    </row>
    <row r="15802" spans="1:7" x14ac:dyDescent="0.35">
      <c r="A15802" t="s">
        <v>3</v>
      </c>
      <c r="B15802" t="s">
        <v>134</v>
      </c>
      <c r="C15802" t="s">
        <v>3686</v>
      </c>
      <c r="D15802" s="2">
        <v>94004.12</v>
      </c>
      <c r="E15802" s="3">
        <f t="shared" si="492"/>
        <v>4.2548909711585798E-4</v>
      </c>
      <c r="F15802" s="3">
        <f t="shared" si="493"/>
        <v>96.150675193009917</v>
      </c>
      <c r="G15802" t="s">
        <v>14473</v>
      </c>
    </row>
    <row r="15803" spans="1:7" x14ac:dyDescent="0.35">
      <c r="A15803" t="s">
        <v>3</v>
      </c>
      <c r="B15803" t="s">
        <v>9</v>
      </c>
      <c r="C15803" t="s">
        <v>179</v>
      </c>
      <c r="D15803" s="2">
        <v>94002.22</v>
      </c>
      <c r="E15803" s="3">
        <f t="shared" si="492"/>
        <v>4.2548049718125385E-4</v>
      </c>
      <c r="F15803" s="3">
        <f t="shared" si="493"/>
        <v>96.151100673507102</v>
      </c>
      <c r="G15803" t="s">
        <v>14480</v>
      </c>
    </row>
    <row r="15804" spans="1:7" x14ac:dyDescent="0.35">
      <c r="A15804" t="s">
        <v>10</v>
      </c>
      <c r="B15804" t="s">
        <v>22</v>
      </c>
      <c r="C15804" s="7" t="s">
        <v>1363</v>
      </c>
      <c r="D15804" s="2">
        <v>93999.39</v>
      </c>
      <c r="E15804" s="3">
        <f t="shared" si="492"/>
        <v>4.254676878049751E-4</v>
      </c>
      <c r="F15804" s="3">
        <f t="shared" si="493"/>
        <v>96.151526141194907</v>
      </c>
      <c r="G15804" t="s">
        <v>14480</v>
      </c>
    </row>
    <row r="15805" spans="1:7" x14ac:dyDescent="0.35">
      <c r="A15805" t="s">
        <v>3</v>
      </c>
      <c r="B15805" t="s">
        <v>9</v>
      </c>
      <c r="C15805" t="s">
        <v>6154</v>
      </c>
      <c r="D15805" s="2">
        <v>93998.21</v>
      </c>
      <c r="E15805" s="3">
        <f t="shared" si="492"/>
        <v>4.2546234679295778E-4</v>
      </c>
      <c r="F15805" s="3">
        <f t="shared" si="493"/>
        <v>96.151951603541704</v>
      </c>
      <c r="G15805" t="s">
        <v>14473</v>
      </c>
    </row>
    <row r="15806" spans="1:7" x14ac:dyDescent="0.35">
      <c r="A15806" t="s">
        <v>10</v>
      </c>
      <c r="B15806" t="s">
        <v>6</v>
      </c>
      <c r="C15806" t="s">
        <v>3140</v>
      </c>
      <c r="D15806" s="2">
        <v>93996.51</v>
      </c>
      <c r="E15806" s="3">
        <f t="shared" si="492"/>
        <v>4.2545465211462767E-4</v>
      </c>
      <c r="F15806" s="3">
        <f t="shared" si="493"/>
        <v>96.152377058193821</v>
      </c>
      <c r="G15806" t="s">
        <v>14473</v>
      </c>
    </row>
    <row r="15807" spans="1:7" x14ac:dyDescent="0.35">
      <c r="A15807" t="s">
        <v>3</v>
      </c>
      <c r="B15807" t="s">
        <v>33</v>
      </c>
      <c r="C15807" t="s">
        <v>2153</v>
      </c>
      <c r="D15807" s="2">
        <v>93993.35</v>
      </c>
      <c r="E15807" s="3">
        <f t="shared" si="492"/>
        <v>4.2544034906549663E-4</v>
      </c>
      <c r="F15807" s="3">
        <f t="shared" si="493"/>
        <v>96.152802498542883</v>
      </c>
      <c r="G15807" t="s">
        <v>14473</v>
      </c>
    </row>
    <row r="15808" spans="1:7" x14ac:dyDescent="0.35">
      <c r="A15808" t="s">
        <v>3</v>
      </c>
      <c r="B15808" t="s">
        <v>9</v>
      </c>
      <c r="C15808" t="s">
        <v>9548</v>
      </c>
      <c r="D15808" s="2">
        <v>93987.15</v>
      </c>
      <c r="E15808" s="3">
        <f t="shared" si="492"/>
        <v>4.2541228612099881E-4</v>
      </c>
      <c r="F15808" s="3">
        <f t="shared" si="493"/>
        <v>96.153227910829003</v>
      </c>
      <c r="G15808" t="s">
        <v>14480</v>
      </c>
    </row>
    <row r="15809" spans="1:7" x14ac:dyDescent="0.35">
      <c r="A15809" t="s">
        <v>3</v>
      </c>
      <c r="B15809" t="s">
        <v>478</v>
      </c>
      <c r="C15809" t="s">
        <v>3953</v>
      </c>
      <c r="D15809" s="2">
        <v>93982.01</v>
      </c>
      <c r="E15809" s="3">
        <f t="shared" si="492"/>
        <v>4.2538902103475394E-4</v>
      </c>
      <c r="F15809" s="3">
        <f t="shared" si="493"/>
        <v>96.153653299850035</v>
      </c>
      <c r="G15809" t="s">
        <v>14480</v>
      </c>
    </row>
    <row r="15810" spans="1:7" x14ac:dyDescent="0.35">
      <c r="A15810" t="s">
        <v>10</v>
      </c>
      <c r="B15810" t="s">
        <v>6</v>
      </c>
      <c r="C15810" t="s">
        <v>9048</v>
      </c>
      <c r="D15810" s="2">
        <v>93970.2</v>
      </c>
      <c r="E15810" s="3">
        <f t="shared" si="492"/>
        <v>4.2533556565176717E-4</v>
      </c>
      <c r="F15810" s="3">
        <f t="shared" si="493"/>
        <v>96.154078635415686</v>
      </c>
      <c r="G15810" t="s">
        <v>14473</v>
      </c>
    </row>
    <row r="15811" spans="1:7" x14ac:dyDescent="0.35">
      <c r="A15811" t="s">
        <v>3</v>
      </c>
      <c r="B15811" t="s">
        <v>8</v>
      </c>
      <c r="C15811" t="s">
        <v>6243</v>
      </c>
      <c r="D15811" s="2">
        <v>93966.57</v>
      </c>
      <c r="E15811" s="3">
        <f t="shared" ref="E15811:E15874" si="494">(D15811/$D$29638)*100</f>
        <v>4.253191352503919E-4</v>
      </c>
      <c r="F15811" s="3">
        <f t="shared" si="493"/>
        <v>96.154503954550933</v>
      </c>
      <c r="G15811" t="s">
        <v>14473</v>
      </c>
    </row>
    <row r="15812" spans="1:7" x14ac:dyDescent="0.35">
      <c r="A15812" t="s">
        <v>3</v>
      </c>
      <c r="B15812" t="s">
        <v>8</v>
      </c>
      <c r="C15812" t="s">
        <v>1905</v>
      </c>
      <c r="D15812" s="2">
        <v>93962.71</v>
      </c>
      <c r="E15812" s="3">
        <f t="shared" si="494"/>
        <v>4.253016638043014E-4</v>
      </c>
      <c r="F15812" s="3">
        <f t="shared" ref="F15812:F15875" si="495">E15812+F15811</f>
        <v>96.154929256214743</v>
      </c>
      <c r="G15812" t="s">
        <v>14473</v>
      </c>
    </row>
    <row r="15813" spans="1:7" x14ac:dyDescent="0.35">
      <c r="A15813" t="s">
        <v>10</v>
      </c>
      <c r="B15813" t="s">
        <v>22</v>
      </c>
      <c r="C15813" t="s">
        <v>9644</v>
      </c>
      <c r="D15813" s="2">
        <v>93952.55</v>
      </c>
      <c r="E15813" s="3">
        <f t="shared" si="494"/>
        <v>4.2525567678557602E-4</v>
      </c>
      <c r="F15813" s="3">
        <f t="shared" si="495"/>
        <v>96.155354511891531</v>
      </c>
      <c r="G15813" t="s">
        <v>14473</v>
      </c>
    </row>
    <row r="15814" spans="1:7" x14ac:dyDescent="0.35">
      <c r="A15814" t="s">
        <v>3</v>
      </c>
      <c r="B15814" t="s">
        <v>76</v>
      </c>
      <c r="C15814" t="s">
        <v>8542</v>
      </c>
      <c r="D15814" s="2">
        <v>93935.69</v>
      </c>
      <c r="E15814" s="3">
        <f t="shared" si="494"/>
        <v>4.2517936368166771E-4</v>
      </c>
      <c r="F15814" s="3">
        <f t="shared" si="495"/>
        <v>96.155779691255219</v>
      </c>
      <c r="G15814" t="s">
        <v>14480</v>
      </c>
    </row>
    <row r="15815" spans="1:7" x14ac:dyDescent="0.35">
      <c r="A15815" t="s">
        <v>10</v>
      </c>
      <c r="B15815" t="s">
        <v>9</v>
      </c>
      <c r="C15815" t="s">
        <v>5217</v>
      </c>
      <c r="D15815" s="2">
        <v>93927.63</v>
      </c>
      <c r="E15815" s="3">
        <f t="shared" si="494"/>
        <v>4.2514288185382064E-4</v>
      </c>
      <c r="F15815" s="3">
        <f t="shared" si="495"/>
        <v>96.156204834137071</v>
      </c>
      <c r="G15815" t="s">
        <v>14480</v>
      </c>
    </row>
    <row r="15816" spans="1:7" x14ac:dyDescent="0.35">
      <c r="A15816" t="s">
        <v>3</v>
      </c>
      <c r="B15816" t="s">
        <v>180</v>
      </c>
      <c r="C15816" t="s">
        <v>12890</v>
      </c>
      <c r="D15816" s="2">
        <v>93920.36</v>
      </c>
      <c r="E15816" s="3">
        <f t="shared" si="494"/>
        <v>4.2510997578825631E-4</v>
      </c>
      <c r="F15816" s="3">
        <f t="shared" si="495"/>
        <v>96.156629944112865</v>
      </c>
      <c r="G15816" t="s">
        <v>14473</v>
      </c>
    </row>
    <row r="15817" spans="1:7" x14ac:dyDescent="0.35">
      <c r="A15817" t="s">
        <v>10</v>
      </c>
      <c r="B15817" t="s">
        <v>9</v>
      </c>
      <c r="C15817" t="s">
        <v>12951</v>
      </c>
      <c r="D15817" s="2">
        <v>93919.15</v>
      </c>
      <c r="E15817" s="3">
        <f t="shared" si="494"/>
        <v>4.2510449898779785E-4</v>
      </c>
      <c r="F15817" s="3">
        <f t="shared" si="495"/>
        <v>96.157055048611852</v>
      </c>
      <c r="G15817" t="s">
        <v>14480</v>
      </c>
    </row>
    <row r="15818" spans="1:7" x14ac:dyDescent="0.35">
      <c r="A15818" t="s">
        <v>10</v>
      </c>
      <c r="B15818" t="s">
        <v>134</v>
      </c>
      <c r="C15818" t="s">
        <v>12164</v>
      </c>
      <c r="D15818" s="2">
        <v>93917.32</v>
      </c>
      <c r="E15818" s="3">
        <f t="shared" si="494"/>
        <v>4.2509621589288974E-4</v>
      </c>
      <c r="F15818" s="3">
        <f t="shared" si="495"/>
        <v>96.157480144827744</v>
      </c>
      <c r="G15818" t="s">
        <v>14480</v>
      </c>
    </row>
    <row r="15819" spans="1:7" x14ac:dyDescent="0.35">
      <c r="A15819" t="s">
        <v>10</v>
      </c>
      <c r="B15819" t="s">
        <v>9</v>
      </c>
      <c r="C15819" s="8" t="s">
        <v>1080</v>
      </c>
      <c r="D15819" s="2">
        <v>93899.87</v>
      </c>
      <c r="E15819" s="3">
        <f t="shared" si="494"/>
        <v>4.2501723228297267E-4</v>
      </c>
      <c r="F15819" s="3">
        <f t="shared" si="495"/>
        <v>96.157905162060032</v>
      </c>
      <c r="G15819" t="s">
        <v>14480</v>
      </c>
    </row>
    <row r="15820" spans="1:7" x14ac:dyDescent="0.35">
      <c r="A15820" t="s">
        <v>3</v>
      </c>
      <c r="B15820" t="s">
        <v>9</v>
      </c>
      <c r="C15820" t="s">
        <v>12520</v>
      </c>
      <c r="D15820" s="2">
        <v>93897</v>
      </c>
      <c r="E15820" s="3">
        <f t="shared" si="494"/>
        <v>4.2500424185543909E-4</v>
      </c>
      <c r="F15820" s="3">
        <f t="shared" si="495"/>
        <v>96.158330166301894</v>
      </c>
      <c r="G15820" t="s">
        <v>14473</v>
      </c>
    </row>
    <row r="15821" spans="1:7" x14ac:dyDescent="0.35">
      <c r="A15821" t="s">
        <v>3</v>
      </c>
      <c r="B15821" t="s">
        <v>134</v>
      </c>
      <c r="C15821" t="s">
        <v>5646</v>
      </c>
      <c r="D15821" s="2">
        <v>93872.67</v>
      </c>
      <c r="E15821" s="3">
        <f t="shared" si="494"/>
        <v>4.2489411742969231E-4</v>
      </c>
      <c r="F15821" s="3">
        <f t="shared" si="495"/>
        <v>96.158755060419324</v>
      </c>
      <c r="G15821" t="s">
        <v>14480</v>
      </c>
    </row>
    <row r="15822" spans="1:7" x14ac:dyDescent="0.35">
      <c r="A15822" t="s">
        <v>3</v>
      </c>
      <c r="B15822" t="s">
        <v>8</v>
      </c>
      <c r="C15822" t="s">
        <v>1085</v>
      </c>
      <c r="D15822" s="2">
        <v>93868.43</v>
      </c>
      <c r="E15822" s="3">
        <f t="shared" si="494"/>
        <v>4.2487492599668092E-4</v>
      </c>
      <c r="F15822" s="3">
        <f t="shared" si="495"/>
        <v>96.159179935345321</v>
      </c>
      <c r="G15822" t="s">
        <v>14473</v>
      </c>
    </row>
    <row r="15823" spans="1:7" x14ac:dyDescent="0.35">
      <c r="A15823" t="s">
        <v>3</v>
      </c>
      <c r="B15823" t="s">
        <v>9</v>
      </c>
      <c r="C15823" t="s">
        <v>9400</v>
      </c>
      <c r="D15823" s="2">
        <v>93859.16</v>
      </c>
      <c r="E15823" s="3">
        <f t="shared" si="494"/>
        <v>4.2483296736837544E-4</v>
      </c>
      <c r="F15823" s="3">
        <f t="shared" si="495"/>
        <v>96.15960476831269</v>
      </c>
      <c r="G15823" t="s">
        <v>14480</v>
      </c>
    </row>
    <row r="15824" spans="1:7" x14ac:dyDescent="0.35">
      <c r="A15824" t="s">
        <v>10</v>
      </c>
      <c r="B15824" t="s">
        <v>134</v>
      </c>
      <c r="C15824" t="s">
        <v>4741</v>
      </c>
      <c r="D15824" s="2">
        <v>93858.84</v>
      </c>
      <c r="E15824" s="3">
        <f t="shared" si="494"/>
        <v>4.2483151895833689E-4</v>
      </c>
      <c r="F15824" s="3">
        <f t="shared" si="495"/>
        <v>96.160029599831645</v>
      </c>
      <c r="G15824" t="s">
        <v>14480</v>
      </c>
    </row>
    <row r="15825" spans="1:7" x14ac:dyDescent="0.35">
      <c r="A15825" t="s">
        <v>3</v>
      </c>
      <c r="B15825" t="s">
        <v>180</v>
      </c>
      <c r="C15825" t="s">
        <v>440</v>
      </c>
      <c r="D15825" s="2">
        <v>93852.62</v>
      </c>
      <c r="E15825" s="3">
        <f t="shared" si="494"/>
        <v>4.2480336548821171E-4</v>
      </c>
      <c r="F15825" s="3">
        <f t="shared" si="495"/>
        <v>96.160454403197136</v>
      </c>
      <c r="G15825" t="s">
        <v>14480</v>
      </c>
    </row>
    <row r="15826" spans="1:7" x14ac:dyDescent="0.35">
      <c r="A15826" t="s">
        <v>10</v>
      </c>
      <c r="B15826" t="s">
        <v>8</v>
      </c>
      <c r="C15826" t="s">
        <v>3389</v>
      </c>
      <c r="D15826" s="2">
        <v>93842.62</v>
      </c>
      <c r="E15826" s="3">
        <f t="shared" si="494"/>
        <v>4.2475810267450574E-4</v>
      </c>
      <c r="F15826" s="3">
        <f t="shared" si="495"/>
        <v>96.160879161299803</v>
      </c>
      <c r="G15826" t="s">
        <v>14480</v>
      </c>
    </row>
    <row r="15827" spans="1:7" x14ac:dyDescent="0.35">
      <c r="A15827" t="s">
        <v>3</v>
      </c>
      <c r="B15827" t="s">
        <v>28</v>
      </c>
      <c r="C15827" t="s">
        <v>11890</v>
      </c>
      <c r="D15827" s="2">
        <v>93842.35</v>
      </c>
      <c r="E15827" s="3">
        <f t="shared" si="494"/>
        <v>4.2475688057853569E-4</v>
      </c>
      <c r="F15827" s="3">
        <f t="shared" si="495"/>
        <v>96.16130391818038</v>
      </c>
      <c r="G15827" t="s">
        <v>14473</v>
      </c>
    </row>
    <row r="15828" spans="1:7" x14ac:dyDescent="0.35">
      <c r="A15828" t="s">
        <v>3</v>
      </c>
      <c r="B15828" t="s">
        <v>9</v>
      </c>
      <c r="C15828" t="s">
        <v>7421</v>
      </c>
      <c r="D15828" s="2">
        <v>93840.66</v>
      </c>
      <c r="E15828" s="3">
        <f t="shared" si="494"/>
        <v>4.2474923116301937E-4</v>
      </c>
      <c r="F15828" s="3">
        <f t="shared" si="495"/>
        <v>96.161728667411538</v>
      </c>
      <c r="G15828" t="s">
        <v>14480</v>
      </c>
    </row>
    <row r="15829" spans="1:7" x14ac:dyDescent="0.35">
      <c r="A15829" t="s">
        <v>3</v>
      </c>
      <c r="B15829" t="s">
        <v>13</v>
      </c>
      <c r="C15829" s="7" t="s">
        <v>577</v>
      </c>
      <c r="D15829" s="2">
        <v>93840.1</v>
      </c>
      <c r="E15829" s="3">
        <f t="shared" si="494"/>
        <v>4.2474669644545181E-4</v>
      </c>
      <c r="F15829" s="3">
        <f t="shared" si="495"/>
        <v>96.162153414107976</v>
      </c>
      <c r="G15829" t="s">
        <v>14480</v>
      </c>
    </row>
    <row r="15830" spans="1:7" x14ac:dyDescent="0.35">
      <c r="A15830" t="s">
        <v>10</v>
      </c>
      <c r="B15830" t="s">
        <v>365</v>
      </c>
      <c r="C15830" t="s">
        <v>8224</v>
      </c>
      <c r="D15830" s="2">
        <v>93838.43</v>
      </c>
      <c r="E15830" s="3">
        <f t="shared" si="494"/>
        <v>4.247391375555629E-4</v>
      </c>
      <c r="F15830" s="3">
        <f t="shared" si="495"/>
        <v>96.162578153245533</v>
      </c>
      <c r="G15830" t="s">
        <v>14473</v>
      </c>
    </row>
    <row r="15831" spans="1:7" x14ac:dyDescent="0.35">
      <c r="A15831" t="s">
        <v>3</v>
      </c>
      <c r="B15831" t="s">
        <v>28</v>
      </c>
      <c r="C15831" t="s">
        <v>2900</v>
      </c>
      <c r="D15831" s="2">
        <v>93836.83</v>
      </c>
      <c r="E15831" s="3">
        <f t="shared" si="494"/>
        <v>4.2473189550536997E-4</v>
      </c>
      <c r="F15831" s="3">
        <f t="shared" si="495"/>
        <v>96.16300288514104</v>
      </c>
      <c r="G15831" t="s">
        <v>14480</v>
      </c>
    </row>
    <row r="15832" spans="1:7" x14ac:dyDescent="0.35">
      <c r="A15832" t="s">
        <v>10</v>
      </c>
      <c r="B15832" t="s">
        <v>13</v>
      </c>
      <c r="C15832" t="s">
        <v>6191</v>
      </c>
      <c r="D15832" s="2">
        <v>93833.79</v>
      </c>
      <c r="E15832" s="3">
        <f t="shared" si="494"/>
        <v>4.247181356100033E-4</v>
      </c>
      <c r="F15832" s="3">
        <f t="shared" si="495"/>
        <v>96.163427603276645</v>
      </c>
      <c r="G15832" t="s">
        <v>14473</v>
      </c>
    </row>
    <row r="15833" spans="1:7" x14ac:dyDescent="0.35">
      <c r="A15833" t="s">
        <v>10</v>
      </c>
      <c r="B15833" t="s">
        <v>9</v>
      </c>
      <c r="C15833" t="s">
        <v>6589</v>
      </c>
      <c r="D15833" s="2">
        <v>93828.52</v>
      </c>
      <c r="E15833" s="3">
        <f t="shared" si="494"/>
        <v>4.2469428210718021E-4</v>
      </c>
      <c r="F15833" s="3">
        <f t="shared" si="495"/>
        <v>96.163852297558748</v>
      </c>
      <c r="G15833" t="s">
        <v>14480</v>
      </c>
    </row>
    <row r="15834" spans="1:7" x14ac:dyDescent="0.35">
      <c r="A15834" t="s">
        <v>3</v>
      </c>
      <c r="B15834" t="s">
        <v>55</v>
      </c>
      <c r="C15834" t="s">
        <v>2968</v>
      </c>
      <c r="D15834" s="2">
        <v>93828.35</v>
      </c>
      <c r="E15834" s="3">
        <f t="shared" si="494"/>
        <v>4.2469351263934728E-4</v>
      </c>
      <c r="F15834" s="3">
        <f t="shared" si="495"/>
        <v>96.164276991071389</v>
      </c>
      <c r="G15834" t="s">
        <v>14480</v>
      </c>
    </row>
    <row r="15835" spans="1:7" x14ac:dyDescent="0.35">
      <c r="A15835" t="s">
        <v>10</v>
      </c>
      <c r="B15835" t="s">
        <v>8</v>
      </c>
      <c r="C15835" t="s">
        <v>8696</v>
      </c>
      <c r="D15835" s="2">
        <v>93827.35</v>
      </c>
      <c r="E15835" s="3">
        <f t="shared" si="494"/>
        <v>4.2468898635797663E-4</v>
      </c>
      <c r="F15835" s="3">
        <f t="shared" si="495"/>
        <v>96.164701680057746</v>
      </c>
      <c r="G15835" t="s">
        <v>14473</v>
      </c>
    </row>
    <row r="15836" spans="1:7" x14ac:dyDescent="0.35">
      <c r="A15836" t="s">
        <v>3</v>
      </c>
      <c r="B15836" t="s">
        <v>35</v>
      </c>
      <c r="C15836" t="s">
        <v>2593</v>
      </c>
      <c r="D15836" s="2">
        <v>93817.5</v>
      </c>
      <c r="E15836" s="3">
        <f t="shared" si="494"/>
        <v>4.2464440248647623E-4</v>
      </c>
      <c r="F15836" s="3">
        <f t="shared" si="495"/>
        <v>96.165126324460232</v>
      </c>
      <c r="G15836" t="s">
        <v>14473</v>
      </c>
    </row>
    <row r="15837" spans="1:7" x14ac:dyDescent="0.35">
      <c r="A15837" t="s">
        <v>10</v>
      </c>
      <c r="B15837" t="s">
        <v>8</v>
      </c>
      <c r="C15837" t="s">
        <v>3182</v>
      </c>
      <c r="D15837" s="2">
        <v>93810.7</v>
      </c>
      <c r="E15837" s="3">
        <f t="shared" si="494"/>
        <v>4.2461362377315613E-4</v>
      </c>
      <c r="F15837" s="3">
        <f t="shared" si="495"/>
        <v>96.16555093808401</v>
      </c>
      <c r="G15837" t="s">
        <v>14480</v>
      </c>
    </row>
    <row r="15838" spans="1:7" x14ac:dyDescent="0.35">
      <c r="A15838" t="s">
        <v>10</v>
      </c>
      <c r="B15838" t="s">
        <v>29</v>
      </c>
      <c r="C15838" t="s">
        <v>6337</v>
      </c>
      <c r="D15838" s="2">
        <v>93809.04</v>
      </c>
      <c r="E15838" s="3">
        <f t="shared" si="494"/>
        <v>4.246061101460809E-4</v>
      </c>
      <c r="F15838" s="3">
        <f t="shared" si="495"/>
        <v>96.165975544194154</v>
      </c>
      <c r="G15838" t="s">
        <v>14480</v>
      </c>
    </row>
    <row r="15839" spans="1:7" x14ac:dyDescent="0.35">
      <c r="A15839" t="s">
        <v>3</v>
      </c>
      <c r="B15839" t="s">
        <v>134</v>
      </c>
      <c r="C15839" t="s">
        <v>5900</v>
      </c>
      <c r="D15839" s="2">
        <v>93792.51</v>
      </c>
      <c r="E15839" s="3">
        <f t="shared" si="494"/>
        <v>4.2453129071502488E-4</v>
      </c>
      <c r="F15839" s="3">
        <f t="shared" si="495"/>
        <v>96.166400075484873</v>
      </c>
      <c r="G15839" t="s">
        <v>14480</v>
      </c>
    </row>
    <row r="15840" spans="1:7" x14ac:dyDescent="0.35">
      <c r="A15840" t="s">
        <v>10</v>
      </c>
      <c r="B15840" t="s">
        <v>180</v>
      </c>
      <c r="C15840" t="s">
        <v>8978</v>
      </c>
      <c r="D15840" s="2">
        <v>93786.36</v>
      </c>
      <c r="E15840" s="3">
        <f t="shared" si="494"/>
        <v>4.2450345408459567E-4</v>
      </c>
      <c r="F15840" s="3">
        <f t="shared" si="495"/>
        <v>96.166824578938957</v>
      </c>
      <c r="G15840" t="s">
        <v>14480</v>
      </c>
    </row>
    <row r="15841" spans="1:7" x14ac:dyDescent="0.35">
      <c r="A15841" t="s">
        <v>10</v>
      </c>
      <c r="B15841" t="s">
        <v>8</v>
      </c>
      <c r="C15841" t="s">
        <v>5636</v>
      </c>
      <c r="D15841" s="2">
        <v>93776.04</v>
      </c>
      <c r="E15841" s="3">
        <f t="shared" si="494"/>
        <v>4.2445674286085099E-4</v>
      </c>
      <c r="F15841" s="3">
        <f t="shared" si="495"/>
        <v>96.16724903568182</v>
      </c>
      <c r="G15841" t="s">
        <v>14473</v>
      </c>
    </row>
    <row r="15842" spans="1:7" x14ac:dyDescent="0.35">
      <c r="A15842" t="s">
        <v>10</v>
      </c>
      <c r="B15842" t="s">
        <v>55</v>
      </c>
      <c r="C15842" t="s">
        <v>7691</v>
      </c>
      <c r="D15842" s="2">
        <v>93770.25</v>
      </c>
      <c r="E15842" s="3">
        <f t="shared" si="494"/>
        <v>4.2443053569171527E-4</v>
      </c>
      <c r="F15842" s="3">
        <f t="shared" si="495"/>
        <v>96.167673466217508</v>
      </c>
      <c r="G15842" t="s">
        <v>14480</v>
      </c>
    </row>
    <row r="15843" spans="1:7" x14ac:dyDescent="0.35">
      <c r="A15843" t="s">
        <v>3</v>
      </c>
      <c r="B15843" t="s">
        <v>13</v>
      </c>
      <c r="C15843" t="s">
        <v>7534</v>
      </c>
      <c r="D15843" s="2">
        <v>93744.73</v>
      </c>
      <c r="E15843" s="3">
        <f t="shared" si="494"/>
        <v>4.2431502499113739E-4</v>
      </c>
      <c r="F15843" s="3">
        <f t="shared" si="495"/>
        <v>96.168097781242494</v>
      </c>
      <c r="G15843" t="s">
        <v>14473</v>
      </c>
    </row>
    <row r="15844" spans="1:7" x14ac:dyDescent="0.35">
      <c r="A15844" t="s">
        <v>3</v>
      </c>
      <c r="B15844" t="s">
        <v>32</v>
      </c>
      <c r="C15844" t="s">
        <v>11537</v>
      </c>
      <c r="D15844" s="2">
        <v>93740.92</v>
      </c>
      <c r="E15844" s="3">
        <f t="shared" si="494"/>
        <v>4.2429777985911546E-4</v>
      </c>
      <c r="F15844" s="3">
        <f t="shared" si="495"/>
        <v>96.168522079022353</v>
      </c>
      <c r="G15844" t="s">
        <v>14480</v>
      </c>
    </row>
    <row r="15845" spans="1:7" x14ac:dyDescent="0.35">
      <c r="A15845" t="s">
        <v>10</v>
      </c>
      <c r="B15845" t="s">
        <v>6</v>
      </c>
      <c r="C15845" t="s">
        <v>2354</v>
      </c>
      <c r="D15845" s="2">
        <v>93732.57</v>
      </c>
      <c r="E15845" s="3">
        <f t="shared" si="494"/>
        <v>4.2425998540967093E-4</v>
      </c>
      <c r="F15845" s="3">
        <f t="shared" si="495"/>
        <v>96.168946339007761</v>
      </c>
      <c r="G15845" t="s">
        <v>14473</v>
      </c>
    </row>
    <row r="15846" spans="1:7" x14ac:dyDescent="0.35">
      <c r="A15846" t="s">
        <v>3</v>
      </c>
      <c r="B15846" t="s">
        <v>180</v>
      </c>
      <c r="C15846" t="s">
        <v>7336</v>
      </c>
      <c r="D15846" s="2">
        <v>93727.29</v>
      </c>
      <c r="E15846" s="3">
        <f t="shared" si="494"/>
        <v>4.2423608664403416E-4</v>
      </c>
      <c r="F15846" s="3">
        <f t="shared" si="495"/>
        <v>96.169370575094405</v>
      </c>
      <c r="G15846" t="s">
        <v>14480</v>
      </c>
    </row>
    <row r="15847" spans="1:7" x14ac:dyDescent="0.35">
      <c r="A15847" t="s">
        <v>10</v>
      </c>
      <c r="B15847" t="s">
        <v>18</v>
      </c>
      <c r="C15847" t="s">
        <v>13066</v>
      </c>
      <c r="D15847" s="2">
        <v>93725.26</v>
      </c>
      <c r="E15847" s="3">
        <f t="shared" si="494"/>
        <v>4.2422689829285177E-4</v>
      </c>
      <c r="F15847" s="3">
        <f t="shared" si="495"/>
        <v>96.169794801992694</v>
      </c>
      <c r="G15847" t="s">
        <v>14473</v>
      </c>
    </row>
    <row r="15848" spans="1:7" x14ac:dyDescent="0.35">
      <c r="A15848" t="s">
        <v>10</v>
      </c>
      <c r="B15848" t="s">
        <v>139</v>
      </c>
      <c r="C15848" t="s">
        <v>13108</v>
      </c>
      <c r="D15848" s="2">
        <v>93722.39</v>
      </c>
      <c r="E15848" s="3">
        <f t="shared" si="494"/>
        <v>4.2421390786531819E-4</v>
      </c>
      <c r="F15848" s="3">
        <f t="shared" si="495"/>
        <v>96.170219015900557</v>
      </c>
      <c r="G15848" t="s">
        <v>14473</v>
      </c>
    </row>
    <row r="15849" spans="1:7" x14ac:dyDescent="0.35">
      <c r="A15849" t="s">
        <v>3</v>
      </c>
      <c r="B15849" t="s">
        <v>182</v>
      </c>
      <c r="C15849" t="s">
        <v>13065</v>
      </c>
      <c r="D15849" s="2">
        <v>93712.06</v>
      </c>
      <c r="E15849" s="3">
        <f t="shared" si="494"/>
        <v>4.2416715137875993E-4</v>
      </c>
      <c r="F15849" s="3">
        <f t="shared" si="495"/>
        <v>96.170643183051936</v>
      </c>
      <c r="G15849" t="s">
        <v>14473</v>
      </c>
    </row>
    <row r="15850" spans="1:7" x14ac:dyDescent="0.35">
      <c r="A15850" t="s">
        <v>3</v>
      </c>
      <c r="B15850" t="s">
        <v>122</v>
      </c>
      <c r="C15850" t="s">
        <v>10246</v>
      </c>
      <c r="D15850" s="2">
        <v>93692.73</v>
      </c>
      <c r="E15850" s="3">
        <f t="shared" si="494"/>
        <v>4.2407965835986608E-4</v>
      </c>
      <c r="F15850" s="3">
        <f t="shared" si="495"/>
        <v>96.171067262710295</v>
      </c>
      <c r="G15850" t="s">
        <v>14473</v>
      </c>
    </row>
    <row r="15851" spans="1:7" x14ac:dyDescent="0.35">
      <c r="A15851" t="s">
        <v>10</v>
      </c>
      <c r="B15851" t="s">
        <v>9</v>
      </c>
      <c r="C15851" t="s">
        <v>12440</v>
      </c>
      <c r="D15851" s="2">
        <v>93691.48</v>
      </c>
      <c r="E15851" s="3">
        <f t="shared" si="494"/>
        <v>4.2407400050815285E-4</v>
      </c>
      <c r="F15851" s="3">
        <f t="shared" si="495"/>
        <v>96.171491336710801</v>
      </c>
      <c r="G15851" t="s">
        <v>14480</v>
      </c>
    </row>
    <row r="15852" spans="1:7" x14ac:dyDescent="0.35">
      <c r="A15852" t="s">
        <v>10</v>
      </c>
      <c r="B15852" t="s">
        <v>180</v>
      </c>
      <c r="C15852" t="s">
        <v>7867</v>
      </c>
      <c r="D15852" s="2">
        <v>93639.55</v>
      </c>
      <c r="E15852" s="3">
        <f t="shared" si="494"/>
        <v>4.2383895071657757E-4</v>
      </c>
      <c r="F15852" s="3">
        <f t="shared" si="495"/>
        <v>96.171915175661525</v>
      </c>
      <c r="G15852" t="s">
        <v>14480</v>
      </c>
    </row>
    <row r="15853" spans="1:7" x14ac:dyDescent="0.35">
      <c r="A15853" t="s">
        <v>3</v>
      </c>
      <c r="B15853" t="s">
        <v>8</v>
      </c>
      <c r="C15853" t="s">
        <v>1371</v>
      </c>
      <c r="D15853" s="2">
        <v>93625.46</v>
      </c>
      <c r="E15853" s="3">
        <f t="shared" si="494"/>
        <v>4.2377517541206577E-4</v>
      </c>
      <c r="F15853" s="3">
        <f t="shared" si="495"/>
        <v>96.172338950836931</v>
      </c>
      <c r="G15853" t="s">
        <v>14473</v>
      </c>
    </row>
    <row r="15854" spans="1:7" x14ac:dyDescent="0.35">
      <c r="A15854" t="s">
        <v>3</v>
      </c>
      <c r="B15854" t="s">
        <v>6</v>
      </c>
      <c r="C15854" t="s">
        <v>8212</v>
      </c>
      <c r="D15854" s="2">
        <v>93607.49</v>
      </c>
      <c r="E15854" s="3">
        <f t="shared" si="494"/>
        <v>4.2369383813583607E-4</v>
      </c>
      <c r="F15854" s="3">
        <f t="shared" si="495"/>
        <v>96.172762644675061</v>
      </c>
      <c r="G15854" t="s">
        <v>14480</v>
      </c>
    </row>
    <row r="15855" spans="1:7" x14ac:dyDescent="0.35">
      <c r="A15855" t="s">
        <v>10</v>
      </c>
      <c r="B15855" t="s">
        <v>8</v>
      </c>
      <c r="C15855" t="s">
        <v>6642</v>
      </c>
      <c r="D15855" s="2">
        <v>93607.23</v>
      </c>
      <c r="E15855" s="3">
        <f t="shared" si="494"/>
        <v>4.2369266130267964E-4</v>
      </c>
      <c r="F15855" s="3">
        <f t="shared" si="495"/>
        <v>96.173186337336361</v>
      </c>
      <c r="G15855" t="s">
        <v>14473</v>
      </c>
    </row>
    <row r="15856" spans="1:7" x14ac:dyDescent="0.35">
      <c r="A15856" t="s">
        <v>10</v>
      </c>
      <c r="B15856" t="s">
        <v>9</v>
      </c>
      <c r="C15856" t="s">
        <v>2512</v>
      </c>
      <c r="D15856" s="2">
        <v>93605.53</v>
      </c>
      <c r="E15856" s="3">
        <f t="shared" si="494"/>
        <v>4.236849666243497E-4</v>
      </c>
      <c r="F15856" s="3">
        <f t="shared" si="495"/>
        <v>96.173610022302981</v>
      </c>
      <c r="G15856" t="s">
        <v>14480</v>
      </c>
    </row>
    <row r="15857" spans="1:7" x14ac:dyDescent="0.35">
      <c r="A15857" t="s">
        <v>10</v>
      </c>
      <c r="B15857" t="s">
        <v>31</v>
      </c>
      <c r="C15857" t="s">
        <v>5241</v>
      </c>
      <c r="D15857" s="2">
        <v>93602.19</v>
      </c>
      <c r="E15857" s="3">
        <f t="shared" si="494"/>
        <v>4.2366984884457183E-4</v>
      </c>
      <c r="F15857" s="3">
        <f t="shared" si="495"/>
        <v>96.174033692151824</v>
      </c>
      <c r="G15857" t="s">
        <v>14473</v>
      </c>
    </row>
    <row r="15858" spans="1:7" x14ac:dyDescent="0.35">
      <c r="A15858" t="s">
        <v>10</v>
      </c>
      <c r="B15858" t="s">
        <v>9</v>
      </c>
      <c r="C15858" t="s">
        <v>6596</v>
      </c>
      <c r="D15858" s="2">
        <v>93590.83</v>
      </c>
      <c r="E15858" s="3">
        <f t="shared" si="494"/>
        <v>4.2361843028820183E-4</v>
      </c>
      <c r="F15858" s="3">
        <f t="shared" si="495"/>
        <v>96.174457310582113</v>
      </c>
      <c r="G15858" t="s">
        <v>14480</v>
      </c>
    </row>
    <row r="15859" spans="1:7" x14ac:dyDescent="0.35">
      <c r="A15859" t="s">
        <v>3</v>
      </c>
      <c r="B15859" t="s">
        <v>33</v>
      </c>
      <c r="C15859" t="s">
        <v>3490</v>
      </c>
      <c r="D15859" s="2">
        <v>93584.33</v>
      </c>
      <c r="E15859" s="3">
        <f t="shared" si="494"/>
        <v>4.2358900945929293E-4</v>
      </c>
      <c r="F15859" s="3">
        <f t="shared" si="495"/>
        <v>96.174880899591571</v>
      </c>
      <c r="G15859" t="s">
        <v>14473</v>
      </c>
    </row>
    <row r="15860" spans="1:7" x14ac:dyDescent="0.35">
      <c r="A15860" t="s">
        <v>10</v>
      </c>
      <c r="B15860" t="s">
        <v>9</v>
      </c>
      <c r="C15860" s="8" t="s">
        <v>10945</v>
      </c>
      <c r="D15860" s="2">
        <v>93574.51</v>
      </c>
      <c r="E15860" s="3">
        <f t="shared" si="494"/>
        <v>4.2354456137623351E-4</v>
      </c>
      <c r="F15860" s="3">
        <f t="shared" si="495"/>
        <v>96.175304444152943</v>
      </c>
      <c r="G15860" t="s">
        <v>14480</v>
      </c>
    </row>
    <row r="15861" spans="1:7" x14ac:dyDescent="0.35">
      <c r="A15861" t="s">
        <v>3</v>
      </c>
      <c r="B15861" t="s">
        <v>40</v>
      </c>
      <c r="C15861" t="s">
        <v>4719</v>
      </c>
      <c r="D15861" s="2">
        <v>93568.93</v>
      </c>
      <c r="E15861" s="3">
        <f t="shared" si="494"/>
        <v>4.2351930472618555E-4</v>
      </c>
      <c r="F15861" s="3">
        <f t="shared" si="495"/>
        <v>96.175727963457675</v>
      </c>
      <c r="G15861" t="s">
        <v>14473</v>
      </c>
    </row>
    <row r="15862" spans="1:7" x14ac:dyDescent="0.35">
      <c r="A15862" t="s">
        <v>3</v>
      </c>
      <c r="B15862" t="s">
        <v>8</v>
      </c>
      <c r="C15862" t="s">
        <v>2735</v>
      </c>
      <c r="D15862" s="2">
        <v>93563.98</v>
      </c>
      <c r="E15862" s="3">
        <f t="shared" si="494"/>
        <v>4.2349689963340113E-4</v>
      </c>
      <c r="F15862" s="3">
        <f t="shared" si="495"/>
        <v>96.176151460357303</v>
      </c>
      <c r="G15862" t="s">
        <v>14473</v>
      </c>
    </row>
    <row r="15863" spans="1:7" x14ac:dyDescent="0.35">
      <c r="A15863" t="s">
        <v>10</v>
      </c>
      <c r="B15863" t="s">
        <v>4</v>
      </c>
      <c r="C15863" t="s">
        <v>1119</v>
      </c>
      <c r="D15863" s="2">
        <v>93561.75</v>
      </c>
      <c r="E15863" s="3">
        <f t="shared" si="494"/>
        <v>4.2348680602594466E-4</v>
      </c>
      <c r="F15863" s="3">
        <f t="shared" si="495"/>
        <v>96.176574947163331</v>
      </c>
      <c r="G15863" t="s">
        <v>14473</v>
      </c>
    </row>
    <row r="15864" spans="1:7" x14ac:dyDescent="0.35">
      <c r="A15864" t="s">
        <v>3</v>
      </c>
      <c r="B15864" t="s">
        <v>9</v>
      </c>
      <c r="C15864" t="s">
        <v>10269</v>
      </c>
      <c r="D15864" s="2">
        <v>93558.88</v>
      </c>
      <c r="E15864" s="3">
        <f t="shared" si="494"/>
        <v>4.2347381559841108E-4</v>
      </c>
      <c r="F15864" s="3">
        <f t="shared" si="495"/>
        <v>96.176998420978933</v>
      </c>
      <c r="G15864" t="s">
        <v>14473</v>
      </c>
    </row>
    <row r="15865" spans="1:7" x14ac:dyDescent="0.35">
      <c r="A15865" t="s">
        <v>3</v>
      </c>
      <c r="B15865" t="s">
        <v>8</v>
      </c>
      <c r="C15865" t="s">
        <v>9297</v>
      </c>
      <c r="D15865" s="2">
        <v>93552.86</v>
      </c>
      <c r="E15865" s="3">
        <f t="shared" si="494"/>
        <v>4.2344656738455997E-4</v>
      </c>
      <c r="F15865" s="3">
        <f t="shared" si="495"/>
        <v>96.177421867546315</v>
      </c>
      <c r="G15865" t="s">
        <v>14473</v>
      </c>
    </row>
    <row r="15866" spans="1:7" x14ac:dyDescent="0.35">
      <c r="A15866" t="s">
        <v>3</v>
      </c>
      <c r="B15866" t="s">
        <v>83</v>
      </c>
      <c r="C15866" t="s">
        <v>11091</v>
      </c>
      <c r="D15866" s="2">
        <v>93539.46</v>
      </c>
      <c r="E15866" s="3">
        <f t="shared" si="494"/>
        <v>4.2338591521419401E-4</v>
      </c>
      <c r="F15866" s="3">
        <f t="shared" si="495"/>
        <v>96.177845253461527</v>
      </c>
      <c r="G15866" t="s">
        <v>14480</v>
      </c>
    </row>
    <row r="15867" spans="1:7" x14ac:dyDescent="0.35">
      <c r="A15867" t="s">
        <v>10</v>
      </c>
      <c r="B15867" t="s">
        <v>9</v>
      </c>
      <c r="C15867" t="s">
        <v>7295</v>
      </c>
      <c r="D15867" s="2">
        <v>93535.69</v>
      </c>
      <c r="E15867" s="3">
        <f t="shared" si="494"/>
        <v>4.2336885113342679E-4</v>
      </c>
      <c r="F15867" s="3">
        <f t="shared" si="495"/>
        <v>96.178268622312657</v>
      </c>
      <c r="G15867" t="s">
        <v>14480</v>
      </c>
    </row>
    <row r="15868" spans="1:7" x14ac:dyDescent="0.35">
      <c r="A15868" t="s">
        <v>10</v>
      </c>
      <c r="B15868" t="s">
        <v>8</v>
      </c>
      <c r="C15868" t="s">
        <v>5010</v>
      </c>
      <c r="D15868" s="2">
        <v>93534.62</v>
      </c>
      <c r="E15868" s="3">
        <f t="shared" si="494"/>
        <v>4.2336400801236027E-4</v>
      </c>
      <c r="F15868" s="3">
        <f t="shared" si="495"/>
        <v>96.178691986320672</v>
      </c>
      <c r="G15868" t="s">
        <v>14473</v>
      </c>
    </row>
    <row r="15869" spans="1:7" x14ac:dyDescent="0.35">
      <c r="A15869" t="s">
        <v>10</v>
      </c>
      <c r="B15869" t="s">
        <v>93</v>
      </c>
      <c r="C15869" t="s">
        <v>3517</v>
      </c>
      <c r="D15869" s="2">
        <v>93530.63</v>
      </c>
      <c r="E15869" s="3">
        <f t="shared" si="494"/>
        <v>4.2334594814969151E-4</v>
      </c>
      <c r="F15869" s="3">
        <f t="shared" si="495"/>
        <v>96.179115332268822</v>
      </c>
      <c r="G15869" t="s">
        <v>14473</v>
      </c>
    </row>
    <row r="15870" spans="1:7" x14ac:dyDescent="0.35">
      <c r="A15870" t="s">
        <v>3</v>
      </c>
      <c r="B15870" t="s">
        <v>9</v>
      </c>
      <c r="C15870" t="s">
        <v>13947</v>
      </c>
      <c r="D15870" s="2">
        <v>93519.99</v>
      </c>
      <c r="E15870" s="3">
        <f t="shared" si="494"/>
        <v>4.2329778851590838E-4</v>
      </c>
      <c r="F15870" s="3">
        <f t="shared" si="495"/>
        <v>96.179538630057337</v>
      </c>
      <c r="G15870" t="s">
        <v>14480</v>
      </c>
    </row>
    <row r="15871" spans="1:7" x14ac:dyDescent="0.35">
      <c r="A15871" t="s">
        <v>3</v>
      </c>
      <c r="B15871" t="s">
        <v>22</v>
      </c>
      <c r="C15871" t="s">
        <v>3600</v>
      </c>
      <c r="D15871" s="2">
        <v>93516.45</v>
      </c>
      <c r="E15871" s="3">
        <f t="shared" si="494"/>
        <v>4.2328176547985633E-4</v>
      </c>
      <c r="F15871" s="3">
        <f t="shared" si="495"/>
        <v>96.179961911822815</v>
      </c>
      <c r="G15871" t="s">
        <v>14473</v>
      </c>
    </row>
    <row r="15872" spans="1:7" x14ac:dyDescent="0.35">
      <c r="A15872" t="s">
        <v>10</v>
      </c>
      <c r="B15872" t="s">
        <v>9</v>
      </c>
      <c r="C15872" t="s">
        <v>13427</v>
      </c>
      <c r="D15872" s="2">
        <v>93492.04</v>
      </c>
      <c r="E15872" s="3">
        <f t="shared" si="494"/>
        <v>4.2317127895160001E-4</v>
      </c>
      <c r="F15872" s="3">
        <f t="shared" si="495"/>
        <v>96.180385083101768</v>
      </c>
      <c r="G15872" t="s">
        <v>14473</v>
      </c>
    </row>
    <row r="15873" spans="1:7" x14ac:dyDescent="0.35">
      <c r="A15873" t="s">
        <v>10</v>
      </c>
      <c r="B15873" t="s">
        <v>2609</v>
      </c>
      <c r="C15873" t="s">
        <v>12673</v>
      </c>
      <c r="D15873" s="2">
        <v>93476.75</v>
      </c>
      <c r="E15873" s="3">
        <f t="shared" si="494"/>
        <v>4.2310207210944349E-4</v>
      </c>
      <c r="F15873" s="3">
        <f t="shared" si="495"/>
        <v>96.180808185173873</v>
      </c>
      <c r="G15873" t="s">
        <v>14473</v>
      </c>
    </row>
    <row r="15874" spans="1:7" x14ac:dyDescent="0.35">
      <c r="A15874" t="s">
        <v>3</v>
      </c>
      <c r="B15874" t="s">
        <v>22</v>
      </c>
      <c r="C15874" t="s">
        <v>10443</v>
      </c>
      <c r="D15874" s="2">
        <v>93465.23</v>
      </c>
      <c r="E15874" s="3">
        <f t="shared" si="494"/>
        <v>4.2304992934805413E-4</v>
      </c>
      <c r="F15874" s="3">
        <f t="shared" si="495"/>
        <v>96.181231235103226</v>
      </c>
      <c r="G15874" t="s">
        <v>14473</v>
      </c>
    </row>
    <row r="15875" spans="1:7" x14ac:dyDescent="0.35">
      <c r="A15875" t="s">
        <v>10</v>
      </c>
      <c r="B15875" t="s">
        <v>148</v>
      </c>
      <c r="C15875" t="s">
        <v>4677</v>
      </c>
      <c r="D15875" s="2">
        <v>93463.28</v>
      </c>
      <c r="E15875" s="3">
        <f t="shared" ref="E15875:E15938" si="496">(D15875/$D$29638)*100</f>
        <v>4.2304110309938149E-4</v>
      </c>
      <c r="F15875" s="3">
        <f t="shared" si="495"/>
        <v>96.181654276206331</v>
      </c>
      <c r="G15875" t="s">
        <v>14473</v>
      </c>
    </row>
    <row r="15876" spans="1:7" x14ac:dyDescent="0.35">
      <c r="A15876" t="s">
        <v>10</v>
      </c>
      <c r="B15876" t="s">
        <v>6</v>
      </c>
      <c r="C15876" s="8" t="s">
        <v>3036</v>
      </c>
      <c r="D15876" s="2">
        <v>93455</v>
      </c>
      <c r="E15876" s="3">
        <f t="shared" si="496"/>
        <v>4.2300362548963294E-4</v>
      </c>
      <c r="F15876" s="3">
        <f t="shared" ref="F15876:F15939" si="497">E15876+F15875</f>
        <v>96.182077279831816</v>
      </c>
      <c r="G15876" t="s">
        <v>14480</v>
      </c>
    </row>
    <row r="15877" spans="1:7" x14ac:dyDescent="0.35">
      <c r="A15877" t="s">
        <v>10</v>
      </c>
      <c r="B15877" t="s">
        <v>777</v>
      </c>
      <c r="C15877" s="7" t="s">
        <v>11728</v>
      </c>
      <c r="D15877" s="2">
        <v>93446.19</v>
      </c>
      <c r="E15877" s="3">
        <f t="shared" si="496"/>
        <v>4.2296374895075785E-4</v>
      </c>
      <c r="F15877" s="3">
        <f t="shared" si="497"/>
        <v>96.182500243580762</v>
      </c>
      <c r="G15877" t="s">
        <v>14480</v>
      </c>
    </row>
    <row r="15878" spans="1:7" x14ac:dyDescent="0.35">
      <c r="A15878" t="s">
        <v>3</v>
      </c>
      <c r="B15878" t="s">
        <v>9</v>
      </c>
      <c r="C15878" t="s">
        <v>6435</v>
      </c>
      <c r="D15878" s="2">
        <v>93436.4</v>
      </c>
      <c r="E15878" s="3">
        <f t="shared" si="496"/>
        <v>4.2291943665613969E-4</v>
      </c>
      <c r="F15878" s="3">
        <f t="shared" si="497"/>
        <v>96.182923163017421</v>
      </c>
      <c r="G15878" t="s">
        <v>14480</v>
      </c>
    </row>
    <row r="15879" spans="1:7" x14ac:dyDescent="0.35">
      <c r="A15879" t="s">
        <v>10</v>
      </c>
      <c r="B15879" t="s">
        <v>9</v>
      </c>
      <c r="C15879" t="s">
        <v>7274</v>
      </c>
      <c r="D15879" s="2">
        <v>93427</v>
      </c>
      <c r="E15879" s="3">
        <f t="shared" si="496"/>
        <v>4.2287688961125606E-4</v>
      </c>
      <c r="F15879" s="3">
        <f t="shared" si="497"/>
        <v>96.183346039907036</v>
      </c>
      <c r="G15879" t="s">
        <v>14480</v>
      </c>
    </row>
    <row r="15880" spans="1:7" x14ac:dyDescent="0.35">
      <c r="A15880" t="s">
        <v>3</v>
      </c>
      <c r="B15880" t="s">
        <v>6</v>
      </c>
      <c r="C15880" s="7" t="s">
        <v>1808</v>
      </c>
      <c r="D15880" s="2">
        <v>93414.71</v>
      </c>
      <c r="E15880" s="3">
        <f t="shared" si="496"/>
        <v>4.2282126161321138E-4</v>
      </c>
      <c r="F15880" s="3">
        <f t="shared" si="497"/>
        <v>96.183768861168645</v>
      </c>
      <c r="G15880" t="s">
        <v>14480</v>
      </c>
    </row>
    <row r="15881" spans="1:7" x14ac:dyDescent="0.35">
      <c r="A15881" t="s">
        <v>3</v>
      </c>
      <c r="B15881" t="s">
        <v>180</v>
      </c>
      <c r="C15881" t="s">
        <v>3452</v>
      </c>
      <c r="D15881" s="2">
        <v>93390.720000000001</v>
      </c>
      <c r="E15881" s="3">
        <f t="shared" si="496"/>
        <v>4.2271267612313057E-4</v>
      </c>
      <c r="F15881" s="3">
        <f t="shared" si="497"/>
        <v>96.184191573844771</v>
      </c>
      <c r="G15881" t="s">
        <v>14480</v>
      </c>
    </row>
    <row r="15882" spans="1:7" x14ac:dyDescent="0.35">
      <c r="A15882" t="s">
        <v>3</v>
      </c>
      <c r="B15882" t="s">
        <v>180</v>
      </c>
      <c r="C15882" t="s">
        <v>8674</v>
      </c>
      <c r="D15882" s="2">
        <v>93390.69</v>
      </c>
      <c r="E15882" s="3">
        <f t="shared" si="496"/>
        <v>4.2271254033468943E-4</v>
      </c>
      <c r="F15882" s="3">
        <f t="shared" si="497"/>
        <v>96.184614286385113</v>
      </c>
      <c r="G15882" t="s">
        <v>14480</v>
      </c>
    </row>
    <row r="15883" spans="1:7" x14ac:dyDescent="0.35">
      <c r="A15883" t="s">
        <v>3</v>
      </c>
      <c r="B15883" t="s">
        <v>22</v>
      </c>
      <c r="C15883" t="s">
        <v>1907</v>
      </c>
      <c r="D15883" s="2">
        <v>93385.34</v>
      </c>
      <c r="E15883" s="3">
        <f t="shared" si="496"/>
        <v>4.2268832472935674E-4</v>
      </c>
      <c r="F15883" s="3">
        <f t="shared" si="497"/>
        <v>96.185036974709845</v>
      </c>
      <c r="G15883" t="s">
        <v>14473</v>
      </c>
    </row>
    <row r="15884" spans="1:7" x14ac:dyDescent="0.35">
      <c r="A15884" t="s">
        <v>3</v>
      </c>
      <c r="B15884" t="s">
        <v>33</v>
      </c>
      <c r="C15884" t="s">
        <v>326</v>
      </c>
      <c r="D15884" s="2">
        <v>93375.55</v>
      </c>
      <c r="E15884" s="3">
        <f t="shared" si="496"/>
        <v>4.2264401243473853E-4</v>
      </c>
      <c r="F15884" s="3">
        <f t="shared" si="497"/>
        <v>96.185459618722277</v>
      </c>
      <c r="G15884" t="s">
        <v>14473</v>
      </c>
    </row>
    <row r="15885" spans="1:7" x14ac:dyDescent="0.35">
      <c r="A15885" t="s">
        <v>3</v>
      </c>
      <c r="B15885" t="s">
        <v>13</v>
      </c>
      <c r="C15885" t="s">
        <v>6070</v>
      </c>
      <c r="D15885" s="2">
        <v>93370.71</v>
      </c>
      <c r="E15885" s="3">
        <f t="shared" si="496"/>
        <v>4.2262210523290485E-4</v>
      </c>
      <c r="F15885" s="3">
        <f t="shared" si="497"/>
        <v>96.18588224082751</v>
      </c>
      <c r="G15885" t="s">
        <v>14473</v>
      </c>
    </row>
    <row r="15886" spans="1:7" x14ac:dyDescent="0.35">
      <c r="A15886" t="s">
        <v>3</v>
      </c>
      <c r="B15886" t="s">
        <v>33</v>
      </c>
      <c r="C15886" t="s">
        <v>1085</v>
      </c>
      <c r="D15886" s="2">
        <v>93370.48</v>
      </c>
      <c r="E15886" s="3">
        <f t="shared" si="496"/>
        <v>4.2262106418818952E-4</v>
      </c>
      <c r="F15886" s="3">
        <f t="shared" si="497"/>
        <v>96.186304861891699</v>
      </c>
      <c r="G15886" t="s">
        <v>14473</v>
      </c>
    </row>
    <row r="15887" spans="1:7" x14ac:dyDescent="0.35">
      <c r="A15887" t="s">
        <v>3</v>
      </c>
      <c r="B15887" t="s">
        <v>29</v>
      </c>
      <c r="C15887" t="s">
        <v>828</v>
      </c>
      <c r="D15887" s="2">
        <v>93356.88</v>
      </c>
      <c r="E15887" s="3">
        <f t="shared" si="496"/>
        <v>4.2255950676154937E-4</v>
      </c>
      <c r="F15887" s="3">
        <f t="shared" si="497"/>
        <v>96.186727421398459</v>
      </c>
      <c r="G15887" t="s">
        <v>14480</v>
      </c>
    </row>
    <row r="15888" spans="1:7" x14ac:dyDescent="0.35">
      <c r="A15888" t="s">
        <v>10</v>
      </c>
      <c r="B15888" t="s">
        <v>9</v>
      </c>
      <c r="C15888" t="s">
        <v>1014</v>
      </c>
      <c r="D15888" s="2">
        <v>93347.13</v>
      </c>
      <c r="E15888" s="3">
        <f t="shared" si="496"/>
        <v>4.2251537551818603E-4</v>
      </c>
      <c r="F15888" s="3">
        <f t="shared" si="497"/>
        <v>96.187149936773977</v>
      </c>
      <c r="G15888" t="s">
        <v>14473</v>
      </c>
    </row>
    <row r="15889" spans="1:7" x14ac:dyDescent="0.35">
      <c r="A15889" t="s">
        <v>3</v>
      </c>
      <c r="B15889" t="s">
        <v>9</v>
      </c>
      <c r="C15889" t="s">
        <v>4121</v>
      </c>
      <c r="D15889" s="2">
        <v>93338.28</v>
      </c>
      <c r="E15889" s="3">
        <f t="shared" si="496"/>
        <v>4.2247531792805623E-4</v>
      </c>
      <c r="F15889" s="3">
        <f t="shared" si="497"/>
        <v>96.18757241209191</v>
      </c>
      <c r="G15889" t="s">
        <v>14473</v>
      </c>
    </row>
    <row r="15890" spans="1:7" x14ac:dyDescent="0.35">
      <c r="A15890" t="s">
        <v>3</v>
      </c>
      <c r="B15890" t="s">
        <v>9</v>
      </c>
      <c r="C15890" t="s">
        <v>6944</v>
      </c>
      <c r="D15890" s="2">
        <v>93317.23</v>
      </c>
      <c r="E15890" s="3">
        <f t="shared" si="496"/>
        <v>4.2238003970520498E-4</v>
      </c>
      <c r="F15890" s="3">
        <f t="shared" si="497"/>
        <v>96.187994792131619</v>
      </c>
      <c r="G15890" t="s">
        <v>14480</v>
      </c>
    </row>
    <row r="15891" spans="1:7" x14ac:dyDescent="0.35">
      <c r="A15891" t="s">
        <v>3</v>
      </c>
      <c r="B15891" t="s">
        <v>9</v>
      </c>
      <c r="C15891" t="s">
        <v>6913</v>
      </c>
      <c r="D15891" s="2">
        <v>93312.49</v>
      </c>
      <c r="E15891" s="3">
        <f t="shared" si="496"/>
        <v>4.2235858513150836E-4</v>
      </c>
      <c r="F15891" s="3">
        <f t="shared" si="497"/>
        <v>96.188417150716745</v>
      </c>
      <c r="G15891" t="s">
        <v>14480</v>
      </c>
    </row>
    <row r="15892" spans="1:7" x14ac:dyDescent="0.35">
      <c r="A15892" t="s">
        <v>10</v>
      </c>
      <c r="B15892" t="s">
        <v>29</v>
      </c>
      <c r="C15892" t="s">
        <v>2132</v>
      </c>
      <c r="D15892" s="2">
        <v>93308.52</v>
      </c>
      <c r="E15892" s="3">
        <f t="shared" si="496"/>
        <v>4.2234061579446707E-4</v>
      </c>
      <c r="F15892" s="3">
        <f t="shared" si="497"/>
        <v>96.188839491332544</v>
      </c>
      <c r="G15892" t="s">
        <v>14473</v>
      </c>
    </row>
    <row r="15893" spans="1:7" x14ac:dyDescent="0.35">
      <c r="A15893" t="s">
        <v>3</v>
      </c>
      <c r="B15893" t="s">
        <v>180</v>
      </c>
      <c r="C15893" t="s">
        <v>3162</v>
      </c>
      <c r="D15893" s="2">
        <v>93302.399999999994</v>
      </c>
      <c r="E15893" s="3">
        <f t="shared" si="496"/>
        <v>4.2231291495247895E-4</v>
      </c>
      <c r="F15893" s="3">
        <f t="shared" si="497"/>
        <v>96.189261804247494</v>
      </c>
      <c r="G15893" t="s">
        <v>14480</v>
      </c>
    </row>
    <row r="15894" spans="1:7" x14ac:dyDescent="0.35">
      <c r="A15894" t="s">
        <v>3</v>
      </c>
      <c r="B15894" t="s">
        <v>9</v>
      </c>
      <c r="C15894" t="s">
        <v>11139</v>
      </c>
      <c r="D15894" s="2">
        <v>93298.85</v>
      </c>
      <c r="E15894" s="3">
        <f t="shared" si="496"/>
        <v>4.2229684665361333E-4</v>
      </c>
      <c r="F15894" s="3">
        <f t="shared" si="497"/>
        <v>96.189684101094144</v>
      </c>
      <c r="G15894" t="s">
        <v>14473</v>
      </c>
    </row>
    <row r="15895" spans="1:7" x14ac:dyDescent="0.35">
      <c r="A15895" t="s">
        <v>10</v>
      </c>
      <c r="B15895" t="s">
        <v>516</v>
      </c>
      <c r="C15895" t="s">
        <v>5353</v>
      </c>
      <c r="D15895" s="2">
        <v>93298.58</v>
      </c>
      <c r="E15895" s="3">
        <f t="shared" si="496"/>
        <v>4.2229562455764328E-4</v>
      </c>
      <c r="F15895" s="3">
        <f t="shared" si="497"/>
        <v>96.190106396718704</v>
      </c>
      <c r="G15895" t="s">
        <v>14473</v>
      </c>
    </row>
    <row r="15896" spans="1:7" x14ac:dyDescent="0.35">
      <c r="A15896" t="s">
        <v>3</v>
      </c>
      <c r="B15896" t="s">
        <v>1478</v>
      </c>
      <c r="C15896" t="s">
        <v>4118</v>
      </c>
      <c r="D15896" s="2">
        <v>93288.16</v>
      </c>
      <c r="E15896" s="3">
        <f t="shared" si="496"/>
        <v>4.2224846070576164E-4</v>
      </c>
      <c r="F15896" s="3">
        <f t="shared" si="497"/>
        <v>96.190528645179413</v>
      </c>
      <c r="G15896" t="s">
        <v>14473</v>
      </c>
    </row>
    <row r="15897" spans="1:7" x14ac:dyDescent="0.35">
      <c r="A15897" t="s">
        <v>3</v>
      </c>
      <c r="B15897" t="s">
        <v>9</v>
      </c>
      <c r="C15897" t="s">
        <v>772</v>
      </c>
      <c r="D15897" s="2">
        <v>93283.97</v>
      </c>
      <c r="E15897" s="3">
        <f t="shared" si="496"/>
        <v>4.222294955868188E-4</v>
      </c>
      <c r="F15897" s="3">
        <f t="shared" si="497"/>
        <v>96.190950874674996</v>
      </c>
      <c r="G15897" t="s">
        <v>14480</v>
      </c>
    </row>
    <row r="15898" spans="1:7" x14ac:dyDescent="0.35">
      <c r="A15898" t="s">
        <v>10</v>
      </c>
      <c r="B15898" t="s">
        <v>9</v>
      </c>
      <c r="C15898" t="s">
        <v>10281</v>
      </c>
      <c r="D15898" s="2">
        <v>93282.67</v>
      </c>
      <c r="E15898" s="3">
        <f t="shared" si="496"/>
        <v>4.2222361142103701E-4</v>
      </c>
      <c r="F15898" s="3">
        <f t="shared" si="497"/>
        <v>96.191373098286419</v>
      </c>
      <c r="G15898" t="s">
        <v>14480</v>
      </c>
    </row>
    <row r="15899" spans="1:7" x14ac:dyDescent="0.35">
      <c r="A15899" t="s">
        <v>3</v>
      </c>
      <c r="B15899" t="s">
        <v>6</v>
      </c>
      <c r="C15899" t="s">
        <v>1327</v>
      </c>
      <c r="D15899" s="2">
        <v>93278.03</v>
      </c>
      <c r="E15899" s="3">
        <f t="shared" si="496"/>
        <v>4.2220260947547735E-4</v>
      </c>
      <c r="F15899" s="3">
        <f t="shared" si="497"/>
        <v>96.19179530089589</v>
      </c>
      <c r="G15899" t="s">
        <v>14480</v>
      </c>
    </row>
    <row r="15900" spans="1:7" x14ac:dyDescent="0.35">
      <c r="A15900" t="s">
        <v>10</v>
      </c>
      <c r="B15900" t="s">
        <v>29</v>
      </c>
      <c r="C15900" t="s">
        <v>13195</v>
      </c>
      <c r="D15900" s="2">
        <v>93276.57</v>
      </c>
      <c r="E15900" s="3">
        <f t="shared" si="496"/>
        <v>4.2219600110467631E-4</v>
      </c>
      <c r="F15900" s="3">
        <f t="shared" si="497"/>
        <v>96.192217496897001</v>
      </c>
      <c r="G15900" t="s">
        <v>14473</v>
      </c>
    </row>
    <row r="15901" spans="1:7" x14ac:dyDescent="0.35">
      <c r="A15901" t="s">
        <v>3</v>
      </c>
      <c r="B15901" t="s">
        <v>13</v>
      </c>
      <c r="C15901" t="s">
        <v>6886</v>
      </c>
      <c r="D15901" s="2">
        <v>93265</v>
      </c>
      <c r="E15901" s="3">
        <f t="shared" si="496"/>
        <v>4.2214363202921844E-4</v>
      </c>
      <c r="F15901" s="3">
        <f t="shared" si="497"/>
        <v>96.192639640529023</v>
      </c>
      <c r="G15901" t="s">
        <v>14473</v>
      </c>
    </row>
    <row r="15902" spans="1:7" x14ac:dyDescent="0.35">
      <c r="A15902" t="s">
        <v>10</v>
      </c>
      <c r="B15902" t="s">
        <v>4</v>
      </c>
      <c r="C15902" t="s">
        <v>10541</v>
      </c>
      <c r="D15902" s="2">
        <v>93261.18</v>
      </c>
      <c r="E15902" s="3">
        <f t="shared" si="496"/>
        <v>4.2212634163438277E-4</v>
      </c>
      <c r="F15902" s="3">
        <f t="shared" si="497"/>
        <v>96.193061766870656</v>
      </c>
      <c r="G15902" t="s">
        <v>14473</v>
      </c>
    </row>
    <row r="15903" spans="1:7" x14ac:dyDescent="0.35">
      <c r="A15903" t="s">
        <v>10</v>
      </c>
      <c r="B15903" t="s">
        <v>22</v>
      </c>
      <c r="C15903" t="s">
        <v>12798</v>
      </c>
      <c r="D15903" s="2">
        <v>93232.19</v>
      </c>
      <c r="E15903" s="3">
        <f t="shared" si="496"/>
        <v>4.2199512473744904E-4</v>
      </c>
      <c r="F15903" s="3">
        <f t="shared" si="497"/>
        <v>96.193483761995395</v>
      </c>
      <c r="G15903" t="s">
        <v>14473</v>
      </c>
    </row>
    <row r="15904" spans="1:7" x14ac:dyDescent="0.35">
      <c r="A15904" t="s">
        <v>10</v>
      </c>
      <c r="B15904" t="s">
        <v>29</v>
      </c>
      <c r="C15904" t="s">
        <v>13036</v>
      </c>
      <c r="D15904" s="2">
        <v>93224.61</v>
      </c>
      <c r="E15904" s="3">
        <f t="shared" si="496"/>
        <v>4.2196081552465988E-4</v>
      </c>
      <c r="F15904" s="3">
        <f t="shared" si="497"/>
        <v>96.193905722810925</v>
      </c>
      <c r="G15904" t="s">
        <v>14480</v>
      </c>
    </row>
    <row r="15905" spans="1:7" x14ac:dyDescent="0.35">
      <c r="A15905" t="s">
        <v>3</v>
      </c>
      <c r="B15905" t="s">
        <v>6</v>
      </c>
      <c r="C15905" s="8" t="s">
        <v>11947</v>
      </c>
      <c r="D15905" s="2">
        <v>93220.17</v>
      </c>
      <c r="E15905" s="3">
        <f t="shared" si="496"/>
        <v>4.2194071883537441E-4</v>
      </c>
      <c r="F15905" s="3">
        <f t="shared" si="497"/>
        <v>96.194327663529762</v>
      </c>
      <c r="G15905" t="s">
        <v>14480</v>
      </c>
    </row>
    <row r="15906" spans="1:7" x14ac:dyDescent="0.35">
      <c r="A15906" t="s">
        <v>10</v>
      </c>
      <c r="B15906" t="s">
        <v>9</v>
      </c>
      <c r="C15906" t="s">
        <v>3234</v>
      </c>
      <c r="D15906" s="2">
        <v>93219.24</v>
      </c>
      <c r="E15906" s="3">
        <f t="shared" si="496"/>
        <v>4.2193650939369973E-4</v>
      </c>
      <c r="F15906" s="3">
        <f t="shared" si="497"/>
        <v>96.19474960003916</v>
      </c>
      <c r="G15906" t="s">
        <v>14473</v>
      </c>
    </row>
    <row r="15907" spans="1:7" x14ac:dyDescent="0.35">
      <c r="A15907" t="s">
        <v>3</v>
      </c>
      <c r="B15907" t="s">
        <v>9</v>
      </c>
      <c r="C15907" t="s">
        <v>3546</v>
      </c>
      <c r="D15907" s="2">
        <v>93214.14</v>
      </c>
      <c r="E15907" s="3">
        <f t="shared" si="496"/>
        <v>4.2191342535870957E-4</v>
      </c>
      <c r="F15907" s="3">
        <f t="shared" si="497"/>
        <v>96.195171513464516</v>
      </c>
      <c r="G15907" t="s">
        <v>14480</v>
      </c>
    </row>
    <row r="15908" spans="1:7" x14ac:dyDescent="0.35">
      <c r="A15908" t="s">
        <v>3</v>
      </c>
      <c r="B15908" t="s">
        <v>9</v>
      </c>
      <c r="C15908" t="s">
        <v>8482</v>
      </c>
      <c r="D15908" s="2">
        <v>93205.17</v>
      </c>
      <c r="E15908" s="3">
        <f t="shared" si="496"/>
        <v>4.2187282461481529E-4</v>
      </c>
      <c r="F15908" s="3">
        <f t="shared" si="497"/>
        <v>96.195593386289133</v>
      </c>
      <c r="G15908" t="s">
        <v>14480</v>
      </c>
    </row>
    <row r="15909" spans="1:7" x14ac:dyDescent="0.35">
      <c r="A15909" t="s">
        <v>10</v>
      </c>
      <c r="B15909" t="s">
        <v>180</v>
      </c>
      <c r="C15909" t="s">
        <v>2610</v>
      </c>
      <c r="D15909" s="2">
        <v>93201.61</v>
      </c>
      <c r="E15909" s="3">
        <f t="shared" si="496"/>
        <v>4.2185671105313599E-4</v>
      </c>
      <c r="F15909" s="3">
        <f t="shared" si="497"/>
        <v>96.19601524300019</v>
      </c>
      <c r="G15909" t="s">
        <v>14473</v>
      </c>
    </row>
    <row r="15910" spans="1:7" x14ac:dyDescent="0.35">
      <c r="A15910" t="s">
        <v>3</v>
      </c>
      <c r="B15910" t="s">
        <v>6</v>
      </c>
      <c r="C15910" t="s">
        <v>13569</v>
      </c>
      <c r="D15910" s="2">
        <v>93201.36</v>
      </c>
      <c r="E15910" s="3">
        <f t="shared" si="496"/>
        <v>4.2185557948279335E-4</v>
      </c>
      <c r="F15910" s="3">
        <f t="shared" si="497"/>
        <v>96.196437098579679</v>
      </c>
      <c r="G15910" t="s">
        <v>14480</v>
      </c>
    </row>
    <row r="15911" spans="1:7" x14ac:dyDescent="0.35">
      <c r="A15911" t="s">
        <v>10</v>
      </c>
      <c r="B15911" t="s">
        <v>6</v>
      </c>
      <c r="C15911" t="s">
        <v>13042</v>
      </c>
      <c r="D15911" s="2">
        <v>93199.55</v>
      </c>
      <c r="E15911" s="3">
        <f t="shared" si="496"/>
        <v>4.2184738691351256E-4</v>
      </c>
      <c r="F15911" s="3">
        <f t="shared" si="497"/>
        <v>96.196858945966596</v>
      </c>
      <c r="G15911" t="s">
        <v>14473</v>
      </c>
    </row>
    <row r="15912" spans="1:7" x14ac:dyDescent="0.35">
      <c r="A15912" t="s">
        <v>10</v>
      </c>
      <c r="B15912" t="s">
        <v>13</v>
      </c>
      <c r="C15912" t="s">
        <v>936</v>
      </c>
      <c r="D15912" s="2">
        <v>93198.48</v>
      </c>
      <c r="E15912" s="3">
        <f t="shared" si="496"/>
        <v>4.2184254379244604E-4</v>
      </c>
      <c r="F15912" s="3">
        <f t="shared" si="497"/>
        <v>96.197280788510383</v>
      </c>
      <c r="G15912" t="s">
        <v>14480</v>
      </c>
    </row>
    <row r="15913" spans="1:7" x14ac:dyDescent="0.35">
      <c r="A15913" t="s">
        <v>3</v>
      </c>
      <c r="B15913" t="s">
        <v>251</v>
      </c>
      <c r="C15913" s="8" t="s">
        <v>1565</v>
      </c>
      <c r="D15913" s="2">
        <v>93185.48</v>
      </c>
      <c r="E15913" s="3">
        <f t="shared" si="496"/>
        <v>4.2178370213462817E-4</v>
      </c>
      <c r="F15913" s="3">
        <f t="shared" si="497"/>
        <v>96.197702572212521</v>
      </c>
      <c r="G15913" t="s">
        <v>14480</v>
      </c>
    </row>
    <row r="15914" spans="1:7" x14ac:dyDescent="0.35">
      <c r="A15914" t="s">
        <v>3</v>
      </c>
      <c r="B15914" t="s">
        <v>9</v>
      </c>
      <c r="C15914" t="s">
        <v>2956</v>
      </c>
      <c r="D15914" s="2">
        <v>93184.18</v>
      </c>
      <c r="E15914" s="3">
        <f t="shared" si="496"/>
        <v>4.2177781796884633E-4</v>
      </c>
      <c r="F15914" s="3">
        <f t="shared" si="497"/>
        <v>96.198124350030483</v>
      </c>
      <c r="G15914" t="s">
        <v>14480</v>
      </c>
    </row>
    <row r="15915" spans="1:7" x14ac:dyDescent="0.35">
      <c r="A15915" t="s">
        <v>3</v>
      </c>
      <c r="B15915" t="s">
        <v>13</v>
      </c>
      <c r="C15915" t="s">
        <v>5393</v>
      </c>
      <c r="D15915" s="2">
        <v>93171.56</v>
      </c>
      <c r="E15915" s="3">
        <f t="shared" si="496"/>
        <v>4.2172069629794931E-4</v>
      </c>
      <c r="F15915" s="3">
        <f t="shared" si="497"/>
        <v>96.198546070726778</v>
      </c>
      <c r="G15915" t="s">
        <v>14473</v>
      </c>
    </row>
    <row r="15916" spans="1:7" x14ac:dyDescent="0.35">
      <c r="A15916" t="s">
        <v>3</v>
      </c>
      <c r="B15916" t="s">
        <v>29</v>
      </c>
      <c r="C15916" s="7" t="s">
        <v>7759</v>
      </c>
      <c r="D15916" s="2">
        <v>93152</v>
      </c>
      <c r="E15916" s="3">
        <f t="shared" si="496"/>
        <v>4.2163216223434035E-4</v>
      </c>
      <c r="F15916" s="3">
        <f t="shared" si="497"/>
        <v>96.198967702889007</v>
      </c>
      <c r="G15916" t="s">
        <v>14480</v>
      </c>
    </row>
    <row r="15917" spans="1:7" x14ac:dyDescent="0.35">
      <c r="A15917" t="s">
        <v>10</v>
      </c>
      <c r="B15917" t="s">
        <v>76</v>
      </c>
      <c r="C15917" t="s">
        <v>3361</v>
      </c>
      <c r="D15917" s="2">
        <v>93150.73</v>
      </c>
      <c r="E15917" s="3">
        <f t="shared" si="496"/>
        <v>4.216264138569997E-4</v>
      </c>
      <c r="F15917" s="3">
        <f t="shared" si="497"/>
        <v>96.199389329302861</v>
      </c>
      <c r="G15917" t="s">
        <v>14473</v>
      </c>
    </row>
    <row r="15918" spans="1:7" x14ac:dyDescent="0.35">
      <c r="A15918" t="s">
        <v>3</v>
      </c>
      <c r="B15918" t="s">
        <v>8</v>
      </c>
      <c r="C15918" t="s">
        <v>6000</v>
      </c>
      <c r="D15918" s="2">
        <v>93148.54</v>
      </c>
      <c r="E15918" s="3">
        <f t="shared" si="496"/>
        <v>4.2161650130079811E-4</v>
      </c>
      <c r="F15918" s="3">
        <f t="shared" si="497"/>
        <v>96.19981094580416</v>
      </c>
      <c r="G15918" t="s">
        <v>14473</v>
      </c>
    </row>
    <row r="15919" spans="1:7" x14ac:dyDescent="0.35">
      <c r="A15919" t="s">
        <v>3</v>
      </c>
      <c r="B15919" t="s">
        <v>73</v>
      </c>
      <c r="C15919" t="s">
        <v>2150</v>
      </c>
      <c r="D15919" s="2">
        <v>93147.76</v>
      </c>
      <c r="E15919" s="3">
        <f t="shared" si="496"/>
        <v>4.21612970801329E-4</v>
      </c>
      <c r="F15919" s="3">
        <f t="shared" si="497"/>
        <v>96.200232558774957</v>
      </c>
      <c r="G15919" t="s">
        <v>14473</v>
      </c>
    </row>
    <row r="15920" spans="1:7" x14ac:dyDescent="0.35">
      <c r="A15920" t="s">
        <v>10</v>
      </c>
      <c r="B15920" t="s">
        <v>350</v>
      </c>
      <c r="C15920" t="s">
        <v>7537</v>
      </c>
      <c r="D15920" s="2">
        <v>93143.27</v>
      </c>
      <c r="E15920" s="3">
        <f t="shared" si="496"/>
        <v>4.2159264779797502E-4</v>
      </c>
      <c r="F15920" s="3">
        <f t="shared" si="497"/>
        <v>96.200654151422754</v>
      </c>
      <c r="G15920" t="s">
        <v>14473</v>
      </c>
    </row>
    <row r="15921" spans="1:7" x14ac:dyDescent="0.35">
      <c r="A15921" t="s">
        <v>3</v>
      </c>
      <c r="B15921" t="s">
        <v>182</v>
      </c>
      <c r="C15921" t="s">
        <v>1113</v>
      </c>
      <c r="D15921" s="2">
        <v>93131.23</v>
      </c>
      <c r="E15921" s="3">
        <f t="shared" si="496"/>
        <v>4.2153815137027293E-4</v>
      </c>
      <c r="F15921" s="3">
        <f t="shared" si="497"/>
        <v>96.201075689574125</v>
      </c>
      <c r="G15921" t="s">
        <v>14473</v>
      </c>
    </row>
    <row r="15922" spans="1:7" x14ac:dyDescent="0.35">
      <c r="A15922" t="s">
        <v>10</v>
      </c>
      <c r="B15922" t="s">
        <v>23</v>
      </c>
      <c r="C15922" t="s">
        <v>11597</v>
      </c>
      <c r="D15922" s="2">
        <v>93112.07</v>
      </c>
      <c r="E15922" s="3">
        <f t="shared" si="496"/>
        <v>4.2145142781921228E-4</v>
      </c>
      <c r="F15922" s="3">
        <f t="shared" si="497"/>
        <v>96.201497141001951</v>
      </c>
      <c r="G15922" t="s">
        <v>14473</v>
      </c>
    </row>
    <row r="15923" spans="1:7" x14ac:dyDescent="0.35">
      <c r="A15923" t="s">
        <v>3</v>
      </c>
      <c r="B15923" t="s">
        <v>8</v>
      </c>
      <c r="C15923" t="s">
        <v>13353</v>
      </c>
      <c r="D15923" s="2">
        <v>93107.92</v>
      </c>
      <c r="E15923" s="3">
        <f t="shared" si="496"/>
        <v>4.2143264375152421E-4</v>
      </c>
      <c r="F15923" s="3">
        <f t="shared" si="497"/>
        <v>96.201918573645699</v>
      </c>
      <c r="G15923" t="s">
        <v>14480</v>
      </c>
    </row>
    <row r="15924" spans="1:7" x14ac:dyDescent="0.35">
      <c r="A15924" t="s">
        <v>10</v>
      </c>
      <c r="B15924" t="s">
        <v>29</v>
      </c>
      <c r="C15924" t="s">
        <v>1868</v>
      </c>
      <c r="D15924" s="2">
        <v>93101.91</v>
      </c>
      <c r="E15924" s="3">
        <f t="shared" si="496"/>
        <v>4.2140544080048695E-4</v>
      </c>
      <c r="F15924" s="3">
        <f t="shared" si="497"/>
        <v>96.202339979086503</v>
      </c>
      <c r="G15924" t="s">
        <v>14480</v>
      </c>
    </row>
    <row r="15925" spans="1:7" x14ac:dyDescent="0.35">
      <c r="A15925" t="s">
        <v>10</v>
      </c>
      <c r="B15925" t="s">
        <v>9</v>
      </c>
      <c r="C15925" t="s">
        <v>5091</v>
      </c>
      <c r="D15925" s="2">
        <v>93094.48</v>
      </c>
      <c r="E15925" s="3">
        <f t="shared" si="496"/>
        <v>4.2137181052990331E-4</v>
      </c>
      <c r="F15925" s="3">
        <f t="shared" si="497"/>
        <v>96.202761350897035</v>
      </c>
      <c r="G15925" t="s">
        <v>14473</v>
      </c>
    </row>
    <row r="15926" spans="1:7" x14ac:dyDescent="0.35">
      <c r="A15926" t="s">
        <v>3</v>
      </c>
      <c r="B15926" t="s">
        <v>9</v>
      </c>
      <c r="C15926" t="s">
        <v>416</v>
      </c>
      <c r="D15926" s="2">
        <v>93074.05</v>
      </c>
      <c r="E15926" s="3">
        <f t="shared" si="496"/>
        <v>4.2127933860150197E-4</v>
      </c>
      <c r="F15926" s="3">
        <f t="shared" si="497"/>
        <v>96.203182630235631</v>
      </c>
      <c r="G15926" t="s">
        <v>14473</v>
      </c>
    </row>
    <row r="15927" spans="1:7" x14ac:dyDescent="0.35">
      <c r="A15927" t="s">
        <v>3</v>
      </c>
      <c r="B15927" t="s">
        <v>23</v>
      </c>
      <c r="C15927" t="s">
        <v>90</v>
      </c>
      <c r="D15927" s="2">
        <v>93073.86</v>
      </c>
      <c r="E15927" s="3">
        <f t="shared" si="496"/>
        <v>4.2127847860804157E-4</v>
      </c>
      <c r="F15927" s="3">
        <f t="shared" si="497"/>
        <v>96.203603908714243</v>
      </c>
      <c r="G15927" t="s">
        <v>14473</v>
      </c>
    </row>
    <row r="15928" spans="1:7" x14ac:dyDescent="0.35">
      <c r="A15928" t="s">
        <v>3</v>
      </c>
      <c r="B15928" t="s">
        <v>9</v>
      </c>
      <c r="C15928" t="s">
        <v>3791</v>
      </c>
      <c r="D15928" s="2">
        <v>93062.73</v>
      </c>
      <c r="E15928" s="3">
        <f t="shared" si="496"/>
        <v>4.2122810109638674E-4</v>
      </c>
      <c r="F15928" s="3">
        <f t="shared" si="497"/>
        <v>96.204025136815332</v>
      </c>
      <c r="G15928" t="s">
        <v>14480</v>
      </c>
    </row>
    <row r="15929" spans="1:7" x14ac:dyDescent="0.35">
      <c r="A15929" t="s">
        <v>3</v>
      </c>
      <c r="B15929" t="s">
        <v>9</v>
      </c>
      <c r="C15929" t="s">
        <v>8562</v>
      </c>
      <c r="D15929" s="2">
        <v>93042.18</v>
      </c>
      <c r="E15929" s="3">
        <f t="shared" si="496"/>
        <v>4.2113508601422086E-4</v>
      </c>
      <c r="F15929" s="3">
        <f t="shared" si="497"/>
        <v>96.204446271901347</v>
      </c>
      <c r="G15929" t="s">
        <v>14473</v>
      </c>
    </row>
    <row r="15930" spans="1:7" x14ac:dyDescent="0.35">
      <c r="A15930" t="s">
        <v>10</v>
      </c>
      <c r="B15930" t="s">
        <v>13</v>
      </c>
      <c r="C15930" t="s">
        <v>265</v>
      </c>
      <c r="D15930" s="2">
        <v>93042</v>
      </c>
      <c r="E15930" s="3">
        <f t="shared" si="496"/>
        <v>4.2113427128357415E-4</v>
      </c>
      <c r="F15930" s="3">
        <f t="shared" si="497"/>
        <v>96.204867406172625</v>
      </c>
      <c r="G15930" t="s">
        <v>14473</v>
      </c>
    </row>
    <row r="15931" spans="1:7" x14ac:dyDescent="0.35">
      <c r="A15931" t="s">
        <v>3</v>
      </c>
      <c r="B15931" t="s">
        <v>9</v>
      </c>
      <c r="C15931" t="s">
        <v>927</v>
      </c>
      <c r="D15931" s="2">
        <v>93037.18</v>
      </c>
      <c r="E15931" s="3">
        <f t="shared" si="496"/>
        <v>4.2111245460736783E-4</v>
      </c>
      <c r="F15931" s="3">
        <f t="shared" si="497"/>
        <v>96.205288518627228</v>
      </c>
      <c r="G15931" t="s">
        <v>14473</v>
      </c>
    </row>
    <row r="15932" spans="1:7" x14ac:dyDescent="0.35">
      <c r="A15932" t="s">
        <v>3</v>
      </c>
      <c r="B15932" t="s">
        <v>9</v>
      </c>
      <c r="C15932" t="s">
        <v>1482</v>
      </c>
      <c r="D15932" s="2">
        <v>93033.61</v>
      </c>
      <c r="E15932" s="3">
        <f t="shared" si="496"/>
        <v>4.2109629578287485E-4</v>
      </c>
      <c r="F15932" s="3">
        <f t="shared" si="497"/>
        <v>96.205709614923009</v>
      </c>
      <c r="G15932" t="s">
        <v>14473</v>
      </c>
    </row>
    <row r="15933" spans="1:7" x14ac:dyDescent="0.35">
      <c r="A15933" t="s">
        <v>3</v>
      </c>
      <c r="B15933" t="s">
        <v>9</v>
      </c>
      <c r="C15933" t="s">
        <v>249</v>
      </c>
      <c r="D15933" s="2">
        <v>93033.279999999999</v>
      </c>
      <c r="E15933" s="3">
        <f t="shared" si="496"/>
        <v>4.2109480211002256E-4</v>
      </c>
      <c r="F15933" s="3">
        <f t="shared" si="497"/>
        <v>96.206130709725116</v>
      </c>
      <c r="G15933" t="s">
        <v>14480</v>
      </c>
    </row>
    <row r="15934" spans="1:7" x14ac:dyDescent="0.35">
      <c r="A15934" t="s">
        <v>10</v>
      </c>
      <c r="B15934" t="s">
        <v>38</v>
      </c>
      <c r="C15934" t="s">
        <v>1413</v>
      </c>
      <c r="D15934" s="2">
        <v>93025.22</v>
      </c>
      <c r="E15934" s="3">
        <f t="shared" si="496"/>
        <v>4.2105832028217549E-4</v>
      </c>
      <c r="F15934" s="3">
        <f t="shared" si="497"/>
        <v>96.206551768045401</v>
      </c>
      <c r="G15934" t="s">
        <v>14473</v>
      </c>
    </row>
    <row r="15935" spans="1:7" x14ac:dyDescent="0.35">
      <c r="A15935" t="s">
        <v>10</v>
      </c>
      <c r="B15935" t="s">
        <v>9</v>
      </c>
      <c r="C15935" t="s">
        <v>6550</v>
      </c>
      <c r="D15935" s="2">
        <v>93025.2</v>
      </c>
      <c r="E15935" s="3">
        <f t="shared" si="496"/>
        <v>4.2105822975654808E-4</v>
      </c>
      <c r="F15935" s="3">
        <f t="shared" si="497"/>
        <v>96.206972826275162</v>
      </c>
      <c r="G15935" t="s">
        <v>14473</v>
      </c>
    </row>
    <row r="15936" spans="1:7" x14ac:dyDescent="0.35">
      <c r="A15936" t="s">
        <v>3</v>
      </c>
      <c r="B15936" t="s">
        <v>6</v>
      </c>
      <c r="C15936" t="s">
        <v>3886</v>
      </c>
      <c r="D15936" s="2">
        <v>93024.43</v>
      </c>
      <c r="E15936" s="3">
        <f t="shared" si="496"/>
        <v>4.2105474451989265E-4</v>
      </c>
      <c r="F15936" s="3">
        <f t="shared" si="497"/>
        <v>96.207393881019684</v>
      </c>
      <c r="G15936" t="s">
        <v>14473</v>
      </c>
    </row>
    <row r="15937" spans="1:7" x14ac:dyDescent="0.35">
      <c r="A15937" t="s">
        <v>3</v>
      </c>
      <c r="B15937" t="s">
        <v>6</v>
      </c>
      <c r="C15937" t="s">
        <v>7973</v>
      </c>
      <c r="D15937" s="2">
        <v>93020.6</v>
      </c>
      <c r="E15937" s="3">
        <f t="shared" si="496"/>
        <v>4.210374088622433E-4</v>
      </c>
      <c r="F15937" s="3">
        <f t="shared" si="497"/>
        <v>96.207814918428539</v>
      </c>
      <c r="G15937" t="s">
        <v>14473</v>
      </c>
    </row>
    <row r="15938" spans="1:7" x14ac:dyDescent="0.35">
      <c r="A15938" t="s">
        <v>10</v>
      </c>
      <c r="B15938" t="s">
        <v>20</v>
      </c>
      <c r="C15938" t="s">
        <v>4274</v>
      </c>
      <c r="D15938" s="2">
        <v>93001.16</v>
      </c>
      <c r="E15938" s="3">
        <f t="shared" si="496"/>
        <v>4.2094941795239876E-4</v>
      </c>
      <c r="F15938" s="3">
        <f t="shared" si="497"/>
        <v>96.208235867846497</v>
      </c>
      <c r="G15938" t="s">
        <v>14480</v>
      </c>
    </row>
    <row r="15939" spans="1:7" x14ac:dyDescent="0.35">
      <c r="A15939" t="s">
        <v>10</v>
      </c>
      <c r="B15939" t="s">
        <v>5288</v>
      </c>
      <c r="C15939" t="s">
        <v>3293</v>
      </c>
      <c r="D15939" s="2">
        <v>93000</v>
      </c>
      <c r="E15939" s="3">
        <f t="shared" ref="E15939:E16002" si="498">(D15939/$D$29638)*100</f>
        <v>4.2094416746600886E-4</v>
      </c>
      <c r="F15939" s="3">
        <f t="shared" si="497"/>
        <v>96.208656812013956</v>
      </c>
      <c r="G15939" t="s">
        <v>14473</v>
      </c>
    </row>
    <row r="15940" spans="1:7" x14ac:dyDescent="0.35">
      <c r="A15940" t="s">
        <v>10</v>
      </c>
      <c r="B15940" t="s">
        <v>134</v>
      </c>
      <c r="C15940" t="s">
        <v>708</v>
      </c>
      <c r="D15940" s="2">
        <v>92995.71</v>
      </c>
      <c r="E15940" s="3">
        <f t="shared" si="498"/>
        <v>4.2092474971892901E-4</v>
      </c>
      <c r="F15940" s="3">
        <f t="shared" ref="F15940:F16003" si="499">E15940+F15939</f>
        <v>96.209077736763675</v>
      </c>
      <c r="G15940" t="s">
        <v>14480</v>
      </c>
    </row>
    <row r="15941" spans="1:7" x14ac:dyDescent="0.35">
      <c r="A15941" t="s">
        <v>10</v>
      </c>
      <c r="B15941" t="s">
        <v>76</v>
      </c>
      <c r="C15941" t="s">
        <v>12666</v>
      </c>
      <c r="D15941" s="2">
        <v>92988</v>
      </c>
      <c r="E15941" s="3">
        <f t="shared" si="498"/>
        <v>4.2088985208956164E-4</v>
      </c>
      <c r="F15941" s="3">
        <f t="shared" si="499"/>
        <v>96.209498626615769</v>
      </c>
      <c r="G15941" t="s">
        <v>14480</v>
      </c>
    </row>
    <row r="15942" spans="1:7" x14ac:dyDescent="0.35">
      <c r="A15942" t="s">
        <v>3</v>
      </c>
      <c r="B15942" t="s">
        <v>76</v>
      </c>
      <c r="C15942" t="s">
        <v>8175</v>
      </c>
      <c r="D15942" s="2">
        <v>92983.7</v>
      </c>
      <c r="E15942" s="3">
        <f t="shared" si="498"/>
        <v>4.2087038907966806E-4</v>
      </c>
      <c r="F15942" s="3">
        <f t="shared" si="499"/>
        <v>96.209919497004847</v>
      </c>
      <c r="G15942" t="s">
        <v>14480</v>
      </c>
    </row>
    <row r="15943" spans="1:7" x14ac:dyDescent="0.35">
      <c r="A15943" t="s">
        <v>3</v>
      </c>
      <c r="B15943" t="s">
        <v>23</v>
      </c>
      <c r="C15943" t="s">
        <v>6930</v>
      </c>
      <c r="D15943" s="2">
        <v>92982.92</v>
      </c>
      <c r="E15943" s="3">
        <f t="shared" si="498"/>
        <v>4.2086685858019895E-4</v>
      </c>
      <c r="F15943" s="3">
        <f t="shared" si="499"/>
        <v>96.210340363863423</v>
      </c>
      <c r="G15943" t="s">
        <v>14473</v>
      </c>
    </row>
    <row r="15944" spans="1:7" x14ac:dyDescent="0.35">
      <c r="A15944" t="s">
        <v>3</v>
      </c>
      <c r="B15944" t="s">
        <v>37</v>
      </c>
      <c r="C15944" t="s">
        <v>10128</v>
      </c>
      <c r="D15944" s="2">
        <v>92971.56</v>
      </c>
      <c r="E15944" s="3">
        <f t="shared" si="498"/>
        <v>4.2081544002382895E-4</v>
      </c>
      <c r="F15944" s="3">
        <f t="shared" si="499"/>
        <v>96.210761179303447</v>
      </c>
      <c r="G15944" t="s">
        <v>14473</v>
      </c>
    </row>
    <row r="15945" spans="1:7" x14ac:dyDescent="0.35">
      <c r="A15945" t="s">
        <v>10</v>
      </c>
      <c r="B15945" t="s">
        <v>6</v>
      </c>
      <c r="C15945" s="8" t="s">
        <v>2439</v>
      </c>
      <c r="D15945" s="2">
        <v>92967.18</v>
      </c>
      <c r="E15945" s="3">
        <f t="shared" si="498"/>
        <v>4.2079561491142566E-4</v>
      </c>
      <c r="F15945" s="3">
        <f t="shared" si="499"/>
        <v>96.211181974918361</v>
      </c>
      <c r="G15945" t="s">
        <v>14480</v>
      </c>
    </row>
    <row r="15946" spans="1:7" x14ac:dyDescent="0.35">
      <c r="A15946" t="s">
        <v>10</v>
      </c>
      <c r="B15946" t="s">
        <v>9</v>
      </c>
      <c r="C15946" t="s">
        <v>5953</v>
      </c>
      <c r="D15946" s="2">
        <v>92961.99</v>
      </c>
      <c r="E15946" s="3">
        <f t="shared" si="498"/>
        <v>4.2077212351111228E-4</v>
      </c>
      <c r="F15946" s="3">
        <f t="shared" si="499"/>
        <v>96.211602747041866</v>
      </c>
      <c r="G15946" t="s">
        <v>14473</v>
      </c>
    </row>
    <row r="15947" spans="1:7" x14ac:dyDescent="0.35">
      <c r="A15947" t="s">
        <v>3</v>
      </c>
      <c r="B15947" t="s">
        <v>6</v>
      </c>
      <c r="C15947" t="s">
        <v>1596</v>
      </c>
      <c r="D15947" s="2">
        <v>92951.69</v>
      </c>
      <c r="E15947" s="3">
        <f t="shared" si="498"/>
        <v>4.2072550281299506E-4</v>
      </c>
      <c r="F15947" s="3">
        <f t="shared" si="499"/>
        <v>96.212023472544672</v>
      </c>
      <c r="G15947" t="s">
        <v>14473</v>
      </c>
    </row>
    <row r="15948" spans="1:7" x14ac:dyDescent="0.35">
      <c r="A15948" t="s">
        <v>10</v>
      </c>
      <c r="B15948" t="s">
        <v>38</v>
      </c>
      <c r="C15948" t="s">
        <v>2418</v>
      </c>
      <c r="D15948" s="2">
        <v>92930.97</v>
      </c>
      <c r="E15948" s="3">
        <f t="shared" si="498"/>
        <v>4.206317182629962E-4</v>
      </c>
      <c r="F15948" s="3">
        <f t="shared" si="499"/>
        <v>96.212444104262929</v>
      </c>
      <c r="G15948" t="s">
        <v>14473</v>
      </c>
    </row>
    <row r="15949" spans="1:7" x14ac:dyDescent="0.35">
      <c r="A15949" t="s">
        <v>3</v>
      </c>
      <c r="B15949" t="s">
        <v>6</v>
      </c>
      <c r="C15949" t="s">
        <v>12137</v>
      </c>
      <c r="D15949" s="2">
        <v>92918.89</v>
      </c>
      <c r="E15949" s="3">
        <f t="shared" si="498"/>
        <v>4.2057704078403934E-4</v>
      </c>
      <c r="F15949" s="3">
        <f t="shared" si="499"/>
        <v>96.212864681303714</v>
      </c>
      <c r="G15949" t="s">
        <v>14473</v>
      </c>
    </row>
    <row r="15950" spans="1:7" x14ac:dyDescent="0.35">
      <c r="A15950" t="s">
        <v>3</v>
      </c>
      <c r="B15950" t="s">
        <v>18</v>
      </c>
      <c r="C15950" t="s">
        <v>12083</v>
      </c>
      <c r="D15950" s="2">
        <v>92913.65</v>
      </c>
      <c r="E15950" s="3">
        <f t="shared" si="498"/>
        <v>4.2055332306965729E-4</v>
      </c>
      <c r="F15950" s="3">
        <f t="shared" si="499"/>
        <v>96.213285234626781</v>
      </c>
      <c r="G15950" t="s">
        <v>14473</v>
      </c>
    </row>
    <row r="15951" spans="1:7" x14ac:dyDescent="0.35">
      <c r="A15951" t="s">
        <v>10</v>
      </c>
      <c r="B15951" t="s">
        <v>9</v>
      </c>
      <c r="C15951" t="s">
        <v>12542</v>
      </c>
      <c r="D15951" s="2">
        <v>92899.91</v>
      </c>
      <c r="E15951" s="3">
        <f t="shared" si="498"/>
        <v>4.2049113196362535E-4</v>
      </c>
      <c r="F15951" s="3">
        <f t="shared" si="499"/>
        <v>96.213705725758743</v>
      </c>
      <c r="G15951" t="s">
        <v>14480</v>
      </c>
    </row>
    <row r="15952" spans="1:7" x14ac:dyDescent="0.35">
      <c r="A15952" t="s">
        <v>3</v>
      </c>
      <c r="B15952" t="s">
        <v>6</v>
      </c>
      <c r="C15952" t="s">
        <v>6545</v>
      </c>
      <c r="D15952" s="2">
        <v>92895.72</v>
      </c>
      <c r="E15952" s="3">
        <f t="shared" si="498"/>
        <v>4.2047216684468241E-4</v>
      </c>
      <c r="F15952" s="3">
        <f t="shared" si="499"/>
        <v>96.214126197925594</v>
      </c>
      <c r="G15952" t="s">
        <v>14480</v>
      </c>
    </row>
    <row r="15953" spans="1:7" x14ac:dyDescent="0.35">
      <c r="A15953" t="s">
        <v>10</v>
      </c>
      <c r="B15953" t="s">
        <v>9</v>
      </c>
      <c r="C15953" t="s">
        <v>3025</v>
      </c>
      <c r="D15953" s="2">
        <v>92881.91</v>
      </c>
      <c r="E15953" s="3">
        <f t="shared" si="498"/>
        <v>4.2040965889895445E-4</v>
      </c>
      <c r="F15953" s="3">
        <f t="shared" si="499"/>
        <v>96.214546607584495</v>
      </c>
      <c r="G15953" t="s">
        <v>14480</v>
      </c>
    </row>
    <row r="15954" spans="1:7" x14ac:dyDescent="0.35">
      <c r="A15954" t="s">
        <v>10</v>
      </c>
      <c r="B15954" t="s">
        <v>23</v>
      </c>
      <c r="C15954" t="s">
        <v>1972</v>
      </c>
      <c r="D15954" s="2">
        <v>92878.5</v>
      </c>
      <c r="E15954" s="3">
        <f t="shared" si="498"/>
        <v>4.2039422427948066E-4</v>
      </c>
      <c r="F15954" s="3">
        <f t="shared" si="499"/>
        <v>96.214967001808773</v>
      </c>
      <c r="G15954" t="s">
        <v>14473</v>
      </c>
    </row>
    <row r="15955" spans="1:7" x14ac:dyDescent="0.35">
      <c r="A15955" t="s">
        <v>10</v>
      </c>
      <c r="B15955" t="s">
        <v>8</v>
      </c>
      <c r="C15955" t="s">
        <v>2882</v>
      </c>
      <c r="D15955" s="2">
        <v>92871.14</v>
      </c>
      <c r="E15955" s="3">
        <f t="shared" si="498"/>
        <v>4.2036091084859305E-4</v>
      </c>
      <c r="F15955" s="3">
        <f t="shared" si="499"/>
        <v>96.215387362719625</v>
      </c>
      <c r="G15955" t="s">
        <v>14480</v>
      </c>
    </row>
    <row r="15956" spans="1:7" x14ac:dyDescent="0.35">
      <c r="A15956" t="s">
        <v>3</v>
      </c>
      <c r="B15956" t="s">
        <v>6</v>
      </c>
      <c r="C15956" s="7" t="s">
        <v>7329</v>
      </c>
      <c r="D15956" s="2">
        <v>92870.97</v>
      </c>
      <c r="E15956" s="3">
        <f t="shared" si="498"/>
        <v>4.2036014138076007E-4</v>
      </c>
      <c r="F15956" s="3">
        <f t="shared" si="499"/>
        <v>96.215807722861001</v>
      </c>
      <c r="G15956" t="s">
        <v>14480</v>
      </c>
    </row>
    <row r="15957" spans="1:7" x14ac:dyDescent="0.35">
      <c r="A15957" t="s">
        <v>10</v>
      </c>
      <c r="B15957" t="s">
        <v>6</v>
      </c>
      <c r="C15957" t="s">
        <v>2514</v>
      </c>
      <c r="D15957" s="2">
        <v>92847.64</v>
      </c>
      <c r="E15957" s="3">
        <f t="shared" si="498"/>
        <v>4.2025454323638394E-4</v>
      </c>
      <c r="F15957" s="3">
        <f t="shared" si="499"/>
        <v>96.216227977404245</v>
      </c>
      <c r="G15957" t="s">
        <v>14480</v>
      </c>
    </row>
    <row r="15958" spans="1:7" x14ac:dyDescent="0.35">
      <c r="A15958" t="s">
        <v>10</v>
      </c>
      <c r="B15958" t="s">
        <v>9</v>
      </c>
      <c r="C15958" t="s">
        <v>12604</v>
      </c>
      <c r="D15958" s="2">
        <v>92842.43</v>
      </c>
      <c r="E15958" s="3">
        <f t="shared" si="498"/>
        <v>4.2023096131044304E-4</v>
      </c>
      <c r="F15958" s="3">
        <f t="shared" si="499"/>
        <v>96.216648208365555</v>
      </c>
      <c r="G15958" t="s">
        <v>14480</v>
      </c>
    </row>
    <row r="15959" spans="1:7" x14ac:dyDescent="0.35">
      <c r="A15959" t="s">
        <v>10</v>
      </c>
      <c r="B15959" t="s">
        <v>55</v>
      </c>
      <c r="C15959" t="s">
        <v>13442</v>
      </c>
      <c r="D15959" s="2">
        <v>92834.5</v>
      </c>
      <c r="E15959" s="3">
        <f t="shared" si="498"/>
        <v>4.2019506789917413E-4</v>
      </c>
      <c r="F15959" s="3">
        <f t="shared" si="499"/>
        <v>96.217068403433458</v>
      </c>
      <c r="G15959" t="s">
        <v>14473</v>
      </c>
    </row>
    <row r="15960" spans="1:7" x14ac:dyDescent="0.35">
      <c r="A15960" t="s">
        <v>3</v>
      </c>
      <c r="B15960" t="s">
        <v>8</v>
      </c>
      <c r="C15960" t="s">
        <v>2240</v>
      </c>
      <c r="D15960" s="2">
        <v>92834.31</v>
      </c>
      <c r="E15960" s="3">
        <f t="shared" si="498"/>
        <v>4.2019420790571379E-4</v>
      </c>
      <c r="F15960" s="3">
        <f t="shared" si="499"/>
        <v>96.217488597641363</v>
      </c>
      <c r="G15960" t="s">
        <v>14473</v>
      </c>
    </row>
    <row r="15961" spans="1:7" x14ac:dyDescent="0.35">
      <c r="A15961" t="s">
        <v>3</v>
      </c>
      <c r="B15961" t="s">
        <v>13</v>
      </c>
      <c r="C15961" t="s">
        <v>3237</v>
      </c>
      <c r="D15961" s="2">
        <v>92834.2</v>
      </c>
      <c r="E15961" s="3">
        <f t="shared" si="498"/>
        <v>4.2019371001476299E-4</v>
      </c>
      <c r="F15961" s="3">
        <f t="shared" si="499"/>
        <v>96.217908791351377</v>
      </c>
      <c r="G15961" t="s">
        <v>14473</v>
      </c>
    </row>
    <row r="15962" spans="1:7" x14ac:dyDescent="0.35">
      <c r="A15962" t="s">
        <v>10</v>
      </c>
      <c r="B15962" t="s">
        <v>9</v>
      </c>
      <c r="C15962" t="s">
        <v>7331</v>
      </c>
      <c r="D15962" s="2">
        <v>92829.74</v>
      </c>
      <c r="E15962" s="3">
        <f t="shared" si="498"/>
        <v>4.2017352279985021E-4</v>
      </c>
      <c r="F15962" s="3">
        <f t="shared" si="499"/>
        <v>96.218328964874175</v>
      </c>
      <c r="G15962" t="s">
        <v>14473</v>
      </c>
    </row>
    <row r="15963" spans="1:7" x14ac:dyDescent="0.35">
      <c r="A15963" t="s">
        <v>3</v>
      </c>
      <c r="B15963" t="s">
        <v>9</v>
      </c>
      <c r="C15963" t="s">
        <v>7510</v>
      </c>
      <c r="D15963" s="2">
        <v>92824.35</v>
      </c>
      <c r="E15963" s="3">
        <f t="shared" si="498"/>
        <v>4.2014912614326264E-4</v>
      </c>
      <c r="F15963" s="3">
        <f t="shared" si="499"/>
        <v>96.218749114000317</v>
      </c>
      <c r="G15963" t="s">
        <v>14480</v>
      </c>
    </row>
    <row r="15964" spans="1:7" x14ac:dyDescent="0.35">
      <c r="A15964" t="s">
        <v>10</v>
      </c>
      <c r="B15964" t="s">
        <v>32</v>
      </c>
      <c r="C15964" t="s">
        <v>3478</v>
      </c>
      <c r="D15964" s="2">
        <v>92808.06</v>
      </c>
      <c r="E15964" s="3">
        <f t="shared" si="498"/>
        <v>4.2007539301973547E-4</v>
      </c>
      <c r="F15964" s="3">
        <f t="shared" si="499"/>
        <v>96.219169189393341</v>
      </c>
      <c r="G15964" t="s">
        <v>14480</v>
      </c>
    </row>
    <row r="15965" spans="1:7" x14ac:dyDescent="0.35">
      <c r="A15965" t="s">
        <v>10</v>
      </c>
      <c r="B15965" t="s">
        <v>9</v>
      </c>
      <c r="C15965" t="s">
        <v>11322</v>
      </c>
      <c r="D15965" s="2">
        <v>92794.26</v>
      </c>
      <c r="E15965" s="3">
        <f t="shared" si="498"/>
        <v>4.2001293033682113E-4</v>
      </c>
      <c r="F15965" s="3">
        <f t="shared" si="499"/>
        <v>96.219589202323675</v>
      </c>
      <c r="G15965" t="s">
        <v>14473</v>
      </c>
    </row>
    <row r="15966" spans="1:7" x14ac:dyDescent="0.35">
      <c r="A15966" t="s">
        <v>3</v>
      </c>
      <c r="B15966" t="s">
        <v>73</v>
      </c>
      <c r="C15966" t="s">
        <v>8686</v>
      </c>
      <c r="D15966" s="2">
        <v>92791.09</v>
      </c>
      <c r="E15966" s="3">
        <f t="shared" si="498"/>
        <v>4.1999858202487636E-4</v>
      </c>
      <c r="F15966" s="3">
        <f t="shared" si="499"/>
        <v>96.220009200905693</v>
      </c>
      <c r="G15966" t="s">
        <v>14480</v>
      </c>
    </row>
    <row r="15967" spans="1:7" x14ac:dyDescent="0.35">
      <c r="A15967" t="s">
        <v>3</v>
      </c>
      <c r="B15967" t="s">
        <v>9</v>
      </c>
      <c r="C15967" t="s">
        <v>11570</v>
      </c>
      <c r="D15967" s="2">
        <v>92787.33</v>
      </c>
      <c r="E15967" s="3">
        <f t="shared" si="498"/>
        <v>4.1998156320692287E-4</v>
      </c>
      <c r="F15967" s="3">
        <f t="shared" si="499"/>
        <v>96.220429182468905</v>
      </c>
      <c r="G15967" t="s">
        <v>14480</v>
      </c>
    </row>
    <row r="15968" spans="1:7" x14ac:dyDescent="0.35">
      <c r="A15968" t="s">
        <v>3</v>
      </c>
      <c r="B15968" t="s">
        <v>6</v>
      </c>
      <c r="C15968" s="8" t="s">
        <v>5927</v>
      </c>
      <c r="D15968" s="2">
        <v>92779.24</v>
      </c>
      <c r="E15968" s="3">
        <f t="shared" si="498"/>
        <v>4.1994494559063477E-4</v>
      </c>
      <c r="F15968" s="3">
        <f t="shared" si="499"/>
        <v>96.220849127414496</v>
      </c>
      <c r="G15968" t="s">
        <v>14480</v>
      </c>
    </row>
    <row r="15969" spans="1:7" x14ac:dyDescent="0.35">
      <c r="A15969" t="s">
        <v>10</v>
      </c>
      <c r="B15969" t="s">
        <v>6</v>
      </c>
      <c r="C15969" t="s">
        <v>5768</v>
      </c>
      <c r="D15969" s="2">
        <v>92764.5</v>
      </c>
      <c r="E15969" s="3">
        <f t="shared" si="498"/>
        <v>4.1987822820323208E-4</v>
      </c>
      <c r="F15969" s="3">
        <f t="shared" si="499"/>
        <v>96.221269005642696</v>
      </c>
      <c r="G15969" t="s">
        <v>14473</v>
      </c>
    </row>
    <row r="15970" spans="1:7" x14ac:dyDescent="0.35">
      <c r="A15970" t="s">
        <v>10</v>
      </c>
      <c r="B15970" t="s">
        <v>9</v>
      </c>
      <c r="C15970" t="s">
        <v>7139</v>
      </c>
      <c r="D15970" s="2">
        <v>92728.33</v>
      </c>
      <c r="E15970" s="3">
        <f t="shared" si="498"/>
        <v>4.1971451260605733E-4</v>
      </c>
      <c r="F15970" s="3">
        <f t="shared" si="499"/>
        <v>96.221688720155299</v>
      </c>
      <c r="G15970" t="s">
        <v>14473</v>
      </c>
    </row>
    <row r="15971" spans="1:7" x14ac:dyDescent="0.35">
      <c r="A15971" t="s">
        <v>3</v>
      </c>
      <c r="B15971" t="s">
        <v>73</v>
      </c>
      <c r="C15971" t="s">
        <v>47</v>
      </c>
      <c r="D15971" s="2">
        <v>92721.18</v>
      </c>
      <c r="E15971" s="3">
        <f t="shared" si="498"/>
        <v>4.1968214969425753E-4</v>
      </c>
      <c r="F15971" s="3">
        <f t="shared" si="499"/>
        <v>96.222108402304997</v>
      </c>
      <c r="G15971" t="s">
        <v>14473</v>
      </c>
    </row>
    <row r="15972" spans="1:7" x14ac:dyDescent="0.35">
      <c r="A15972" t="s">
        <v>3</v>
      </c>
      <c r="B15972" t="s">
        <v>6</v>
      </c>
      <c r="C15972" s="8" t="s">
        <v>13463</v>
      </c>
      <c r="D15972" s="2">
        <v>92707.74</v>
      </c>
      <c r="E15972" s="3">
        <f t="shared" si="498"/>
        <v>4.1962131647263668E-4</v>
      </c>
      <c r="F15972" s="3">
        <f t="shared" si="499"/>
        <v>96.222528023621464</v>
      </c>
      <c r="G15972" t="s">
        <v>14480</v>
      </c>
    </row>
    <row r="15973" spans="1:7" x14ac:dyDescent="0.35">
      <c r="A15973" t="s">
        <v>10</v>
      </c>
      <c r="B15973" t="s">
        <v>6</v>
      </c>
      <c r="C15973" t="s">
        <v>2471</v>
      </c>
      <c r="D15973" s="2">
        <v>92699.35</v>
      </c>
      <c r="E15973" s="3">
        <f t="shared" si="498"/>
        <v>4.1958334097193733E-4</v>
      </c>
      <c r="F15973" s="3">
        <f t="shared" si="499"/>
        <v>96.222947606962435</v>
      </c>
      <c r="G15973" t="s">
        <v>14473</v>
      </c>
    </row>
    <row r="15974" spans="1:7" x14ac:dyDescent="0.35">
      <c r="A15974" t="s">
        <v>10</v>
      </c>
      <c r="B15974" t="s">
        <v>180</v>
      </c>
      <c r="C15974" t="s">
        <v>6452</v>
      </c>
      <c r="D15974" s="2">
        <v>92696.59</v>
      </c>
      <c r="E15974" s="3">
        <f t="shared" si="498"/>
        <v>4.1957084843535439E-4</v>
      </c>
      <c r="F15974" s="3">
        <f t="shared" si="499"/>
        <v>96.223367177810871</v>
      </c>
      <c r="G15974" t="s">
        <v>14480</v>
      </c>
    </row>
    <row r="15975" spans="1:7" x14ac:dyDescent="0.35">
      <c r="A15975" t="s">
        <v>3</v>
      </c>
      <c r="B15975" t="s">
        <v>55</v>
      </c>
      <c r="C15975" t="s">
        <v>5545</v>
      </c>
      <c r="D15975" s="2">
        <v>92689.87</v>
      </c>
      <c r="E15975" s="3">
        <f t="shared" si="498"/>
        <v>4.1954043182454399E-4</v>
      </c>
      <c r="F15975" s="3">
        <f t="shared" si="499"/>
        <v>96.223786718242692</v>
      </c>
      <c r="G15975" t="s">
        <v>14473</v>
      </c>
    </row>
    <row r="15976" spans="1:7" x14ac:dyDescent="0.35">
      <c r="A15976" t="s">
        <v>10</v>
      </c>
      <c r="B15976" t="s">
        <v>9</v>
      </c>
      <c r="C15976" t="s">
        <v>9574</v>
      </c>
      <c r="D15976" s="2">
        <v>92687.06</v>
      </c>
      <c r="E15976" s="3">
        <f t="shared" si="498"/>
        <v>4.195277129738926E-4</v>
      </c>
      <c r="F15976" s="3">
        <f t="shared" si="499"/>
        <v>96.224206245955671</v>
      </c>
      <c r="G15976" t="s">
        <v>14473</v>
      </c>
    </row>
    <row r="15977" spans="1:7" x14ac:dyDescent="0.35">
      <c r="A15977" t="s">
        <v>3</v>
      </c>
      <c r="B15977" t="s">
        <v>15</v>
      </c>
      <c r="C15977" t="s">
        <v>8055</v>
      </c>
      <c r="D15977" s="2">
        <v>92686.399999999994</v>
      </c>
      <c r="E15977" s="3">
        <f t="shared" si="498"/>
        <v>4.1952472562818797E-4</v>
      </c>
      <c r="F15977" s="3">
        <f t="shared" si="499"/>
        <v>96.2246257706813</v>
      </c>
      <c r="G15977" t="s">
        <v>14473</v>
      </c>
    </row>
    <row r="15978" spans="1:7" x14ac:dyDescent="0.35">
      <c r="A15978" t="s">
        <v>10</v>
      </c>
      <c r="B15978" t="s">
        <v>9</v>
      </c>
      <c r="C15978" t="s">
        <v>8895</v>
      </c>
      <c r="D15978" s="2">
        <v>92671.87</v>
      </c>
      <c r="E15978" s="3">
        <f t="shared" si="498"/>
        <v>4.1945895875987314E-4</v>
      </c>
      <c r="F15978" s="3">
        <f t="shared" si="499"/>
        <v>96.22504522964006</v>
      </c>
      <c r="G15978" t="s">
        <v>14480</v>
      </c>
    </row>
    <row r="15979" spans="1:7" x14ac:dyDescent="0.35">
      <c r="A15979" t="s">
        <v>10</v>
      </c>
      <c r="B15979" t="s">
        <v>166</v>
      </c>
      <c r="C15979" t="s">
        <v>14157</v>
      </c>
      <c r="D15979" s="2">
        <v>92668.96</v>
      </c>
      <c r="E15979" s="3">
        <f t="shared" si="498"/>
        <v>4.1944578728108479E-4</v>
      </c>
      <c r="F15979" s="3">
        <f t="shared" si="499"/>
        <v>96.225464675427347</v>
      </c>
      <c r="G15979" t="s">
        <v>14473</v>
      </c>
    </row>
    <row r="15980" spans="1:7" x14ac:dyDescent="0.35">
      <c r="A15980" t="s">
        <v>3</v>
      </c>
      <c r="B15980" t="s">
        <v>182</v>
      </c>
      <c r="C15980" t="s">
        <v>12491</v>
      </c>
      <c r="D15980" s="2">
        <v>92663.17</v>
      </c>
      <c r="E15980" s="3">
        <f t="shared" si="498"/>
        <v>4.1941958011194891E-4</v>
      </c>
      <c r="F15980" s="3">
        <f t="shared" si="499"/>
        <v>96.225884095007459</v>
      </c>
      <c r="G15980" t="s">
        <v>14473</v>
      </c>
    </row>
    <row r="15981" spans="1:7" x14ac:dyDescent="0.35">
      <c r="A15981" t="s">
        <v>3</v>
      </c>
      <c r="B15981" t="s">
        <v>29</v>
      </c>
      <c r="C15981" t="s">
        <v>8702</v>
      </c>
      <c r="D15981" s="2">
        <v>92663.039999999994</v>
      </c>
      <c r="E15981" s="3">
        <f t="shared" si="498"/>
        <v>4.1941899169537075E-4</v>
      </c>
      <c r="F15981" s="3">
        <f t="shared" si="499"/>
        <v>96.226303513999156</v>
      </c>
      <c r="G15981" t="s">
        <v>14473</v>
      </c>
    </row>
    <row r="15982" spans="1:7" x14ac:dyDescent="0.35">
      <c r="A15982" t="s">
        <v>3</v>
      </c>
      <c r="B15982" t="s">
        <v>32</v>
      </c>
      <c r="C15982" t="s">
        <v>1383</v>
      </c>
      <c r="D15982" s="2">
        <v>92644.97</v>
      </c>
      <c r="E15982" s="3">
        <f t="shared" si="498"/>
        <v>4.1933720179100392E-4</v>
      </c>
      <c r="F15982" s="3">
        <f t="shared" si="499"/>
        <v>96.226722851200947</v>
      </c>
      <c r="G15982" t="s">
        <v>14473</v>
      </c>
    </row>
    <row r="15983" spans="1:7" x14ac:dyDescent="0.35">
      <c r="A15983" t="s">
        <v>10</v>
      </c>
      <c r="B15983" t="s">
        <v>22</v>
      </c>
      <c r="C15983" t="s">
        <v>498</v>
      </c>
      <c r="D15983" s="2">
        <v>92627.66</v>
      </c>
      <c r="E15983" s="3">
        <f t="shared" si="498"/>
        <v>4.1925885186047885E-4</v>
      </c>
      <c r="F15983" s="3">
        <f t="shared" si="499"/>
        <v>96.22714211005281</v>
      </c>
      <c r="G15983" t="s">
        <v>14473</v>
      </c>
    </row>
    <row r="15984" spans="1:7" x14ac:dyDescent="0.35">
      <c r="A15984" t="s">
        <v>3</v>
      </c>
      <c r="B15984" t="s">
        <v>180</v>
      </c>
      <c r="C15984" t="s">
        <v>10497</v>
      </c>
      <c r="D15984" s="2">
        <v>92622.29</v>
      </c>
      <c r="E15984" s="3">
        <f t="shared" si="498"/>
        <v>4.1923454572951864E-4</v>
      </c>
      <c r="F15984" s="3">
        <f t="shared" si="499"/>
        <v>96.227561344598541</v>
      </c>
      <c r="G15984" t="s">
        <v>14480</v>
      </c>
    </row>
    <row r="15985" spans="1:7" x14ac:dyDescent="0.35">
      <c r="A15985" t="s">
        <v>3</v>
      </c>
      <c r="B15985" t="s">
        <v>6</v>
      </c>
      <c r="C15985" t="s">
        <v>14179</v>
      </c>
      <c r="D15985" s="2">
        <v>92604.64</v>
      </c>
      <c r="E15985" s="3">
        <f t="shared" si="498"/>
        <v>4.1915465686332754E-4</v>
      </c>
      <c r="F15985" s="3">
        <f t="shared" si="499"/>
        <v>96.227980499255409</v>
      </c>
      <c r="G15985" t="s">
        <v>14480</v>
      </c>
    </row>
    <row r="15986" spans="1:7" x14ac:dyDescent="0.35">
      <c r="A15986" t="s">
        <v>3</v>
      </c>
      <c r="B15986" t="s">
        <v>73</v>
      </c>
      <c r="C15986" t="s">
        <v>1055</v>
      </c>
      <c r="D15986" s="2">
        <v>92604.03</v>
      </c>
      <c r="E15986" s="3">
        <f t="shared" si="498"/>
        <v>4.1915189583169147E-4</v>
      </c>
      <c r="F15986" s="3">
        <f t="shared" si="499"/>
        <v>96.228399651151236</v>
      </c>
      <c r="G15986" t="s">
        <v>14473</v>
      </c>
    </row>
    <row r="15987" spans="1:7" x14ac:dyDescent="0.35">
      <c r="A15987" t="s">
        <v>3</v>
      </c>
      <c r="B15987" t="s">
        <v>73</v>
      </c>
      <c r="C15987" t="s">
        <v>11153</v>
      </c>
      <c r="D15987" s="2">
        <v>92598.04</v>
      </c>
      <c r="E15987" s="3">
        <f t="shared" si="498"/>
        <v>4.1912478340628152E-4</v>
      </c>
      <c r="F15987" s="3">
        <f t="shared" si="499"/>
        <v>96.228818775934641</v>
      </c>
      <c r="G15987" t="s">
        <v>14473</v>
      </c>
    </row>
    <row r="15988" spans="1:7" x14ac:dyDescent="0.35">
      <c r="A15988" t="s">
        <v>3</v>
      </c>
      <c r="B15988" t="s">
        <v>35</v>
      </c>
      <c r="C15988" t="s">
        <v>1522</v>
      </c>
      <c r="D15988" s="2">
        <v>92596.42</v>
      </c>
      <c r="E15988" s="3">
        <f t="shared" si="498"/>
        <v>4.1911745083046117E-4</v>
      </c>
      <c r="F15988" s="3">
        <f t="shared" si="499"/>
        <v>96.229237893385474</v>
      </c>
      <c r="G15988" t="s">
        <v>14473</v>
      </c>
    </row>
    <row r="15989" spans="1:7" x14ac:dyDescent="0.35">
      <c r="A15989" t="s">
        <v>3</v>
      </c>
      <c r="B15989" t="s">
        <v>13</v>
      </c>
      <c r="C15989" t="s">
        <v>1662</v>
      </c>
      <c r="D15989" s="2">
        <v>92593.83</v>
      </c>
      <c r="E15989" s="3">
        <f t="shared" si="498"/>
        <v>4.1910572776171137E-4</v>
      </c>
      <c r="F15989" s="3">
        <f t="shared" si="499"/>
        <v>96.229656999113232</v>
      </c>
      <c r="G15989" t="s">
        <v>14473</v>
      </c>
    </row>
    <row r="15990" spans="1:7" x14ac:dyDescent="0.35">
      <c r="A15990" t="s">
        <v>10</v>
      </c>
      <c r="B15990" t="s">
        <v>9</v>
      </c>
      <c r="C15990" t="s">
        <v>11035</v>
      </c>
      <c r="D15990" s="2">
        <v>92585.64</v>
      </c>
      <c r="E15990" s="3">
        <f t="shared" si="498"/>
        <v>4.1906865751728615E-4</v>
      </c>
      <c r="F15990" s="3">
        <f t="shared" si="499"/>
        <v>96.230076067770753</v>
      </c>
      <c r="G15990" t="s">
        <v>14480</v>
      </c>
    </row>
    <row r="15991" spans="1:7" x14ac:dyDescent="0.35">
      <c r="A15991" t="s">
        <v>10</v>
      </c>
      <c r="B15991" t="s">
        <v>200</v>
      </c>
      <c r="C15991" t="s">
        <v>2395</v>
      </c>
      <c r="D15991" s="2">
        <v>92561.64</v>
      </c>
      <c r="E15991" s="3">
        <f t="shared" si="498"/>
        <v>4.1896002676439171E-4</v>
      </c>
      <c r="F15991" s="3">
        <f t="shared" si="499"/>
        <v>96.230495027797517</v>
      </c>
      <c r="G15991" t="s">
        <v>14480</v>
      </c>
    </row>
    <row r="15992" spans="1:7" x14ac:dyDescent="0.35">
      <c r="A15992" t="s">
        <v>3</v>
      </c>
      <c r="B15992" t="s">
        <v>9</v>
      </c>
      <c r="C15992" t="s">
        <v>9652</v>
      </c>
      <c r="D15992" s="2">
        <v>92554.98</v>
      </c>
      <c r="E15992" s="3">
        <f t="shared" si="498"/>
        <v>4.1892988173046345E-4</v>
      </c>
      <c r="F15992" s="3">
        <f t="shared" si="499"/>
        <v>96.230913957679249</v>
      </c>
      <c r="G15992" t="s">
        <v>14473</v>
      </c>
    </row>
    <row r="15993" spans="1:7" x14ac:dyDescent="0.35">
      <c r="A15993" t="s">
        <v>10</v>
      </c>
      <c r="B15993" t="s">
        <v>9</v>
      </c>
      <c r="C15993" t="s">
        <v>8204</v>
      </c>
      <c r="D15993" s="2">
        <v>92552.639999999999</v>
      </c>
      <c r="E15993" s="3">
        <f t="shared" si="498"/>
        <v>4.1891929023205623E-4</v>
      </c>
      <c r="F15993" s="3">
        <f t="shared" si="499"/>
        <v>96.231332876969475</v>
      </c>
      <c r="G15993" t="s">
        <v>14480</v>
      </c>
    </row>
    <row r="15994" spans="1:7" x14ac:dyDescent="0.35">
      <c r="A15994" t="s">
        <v>3</v>
      </c>
      <c r="B15994" t="s">
        <v>32</v>
      </c>
      <c r="C15994" t="s">
        <v>12536</v>
      </c>
      <c r="D15994" s="2">
        <v>92527.14</v>
      </c>
      <c r="E15994" s="3">
        <f t="shared" si="498"/>
        <v>4.1880387005710593E-4</v>
      </c>
      <c r="F15994" s="3">
        <f t="shared" si="499"/>
        <v>96.231751680839537</v>
      </c>
      <c r="G15994" t="s">
        <v>14473</v>
      </c>
    </row>
    <row r="15995" spans="1:7" x14ac:dyDescent="0.35">
      <c r="A15995" t="s">
        <v>3</v>
      </c>
      <c r="B15995" t="s">
        <v>9</v>
      </c>
      <c r="C15995" t="s">
        <v>2309</v>
      </c>
      <c r="D15995" s="2">
        <v>92526.84</v>
      </c>
      <c r="E15995" s="3">
        <f t="shared" si="498"/>
        <v>4.1880251217269468E-4</v>
      </c>
      <c r="F15995" s="3">
        <f t="shared" si="499"/>
        <v>96.232170483351709</v>
      </c>
      <c r="G15995" t="s">
        <v>14473</v>
      </c>
    </row>
    <row r="15996" spans="1:7" x14ac:dyDescent="0.35">
      <c r="A15996" t="s">
        <v>3</v>
      </c>
      <c r="B15996" t="s">
        <v>32</v>
      </c>
      <c r="C15996" t="s">
        <v>10278</v>
      </c>
      <c r="D15996" s="2">
        <v>92522.79</v>
      </c>
      <c r="E15996" s="3">
        <f t="shared" si="498"/>
        <v>4.1878418073314379E-4</v>
      </c>
      <c r="F15996" s="3">
        <f t="shared" si="499"/>
        <v>96.232589267532447</v>
      </c>
      <c r="G15996" t="s">
        <v>14480</v>
      </c>
    </row>
    <row r="15997" spans="1:7" x14ac:dyDescent="0.35">
      <c r="A15997" t="s">
        <v>3</v>
      </c>
      <c r="B15997" t="s">
        <v>853</v>
      </c>
      <c r="C15997" t="s">
        <v>280</v>
      </c>
      <c r="D15997" s="2">
        <v>92513.53</v>
      </c>
      <c r="E15997" s="3">
        <f t="shared" si="498"/>
        <v>4.1874226736765194E-4</v>
      </c>
      <c r="F15997" s="3">
        <f t="shared" si="499"/>
        <v>96.233008009799818</v>
      </c>
      <c r="G15997" t="s">
        <v>14473</v>
      </c>
    </row>
    <row r="15998" spans="1:7" x14ac:dyDescent="0.35">
      <c r="A15998" t="s">
        <v>3</v>
      </c>
      <c r="B15998" t="s">
        <v>22</v>
      </c>
      <c r="C15998" t="s">
        <v>9014</v>
      </c>
      <c r="D15998" s="2">
        <v>92511.59</v>
      </c>
      <c r="E15998" s="3">
        <f t="shared" si="498"/>
        <v>4.1873348638179304E-4</v>
      </c>
      <c r="F15998" s="3">
        <f t="shared" si="499"/>
        <v>96.233426743286202</v>
      </c>
      <c r="G15998" t="s">
        <v>14480</v>
      </c>
    </row>
    <row r="15999" spans="1:7" x14ac:dyDescent="0.35">
      <c r="A15999" t="s">
        <v>3</v>
      </c>
      <c r="B15999" t="s">
        <v>6</v>
      </c>
      <c r="C15999" t="s">
        <v>8831</v>
      </c>
      <c r="D15999" s="2">
        <v>92510.26</v>
      </c>
      <c r="E15999" s="3">
        <f t="shared" si="498"/>
        <v>4.187274664275701E-4</v>
      </c>
      <c r="F15999" s="3">
        <f t="shared" si="499"/>
        <v>96.233845470752627</v>
      </c>
      <c r="G15999" t="s">
        <v>14473</v>
      </c>
    </row>
    <row r="16000" spans="1:7" x14ac:dyDescent="0.35">
      <c r="A16000" t="s">
        <v>3</v>
      </c>
      <c r="B16000" t="s">
        <v>6</v>
      </c>
      <c r="C16000" t="s">
        <v>1668</v>
      </c>
      <c r="D16000" s="2">
        <v>92503.26</v>
      </c>
      <c r="E16000" s="3">
        <f t="shared" si="498"/>
        <v>4.1869578245797587E-4</v>
      </c>
      <c r="F16000" s="3">
        <f t="shared" si="499"/>
        <v>96.234264166535084</v>
      </c>
      <c r="G16000" t="s">
        <v>14480</v>
      </c>
    </row>
    <row r="16001" spans="1:7" x14ac:dyDescent="0.35">
      <c r="A16001" t="s">
        <v>3</v>
      </c>
      <c r="B16001" t="s">
        <v>40</v>
      </c>
      <c r="C16001" t="s">
        <v>10086</v>
      </c>
      <c r="D16001" s="2">
        <v>92491.3</v>
      </c>
      <c r="E16001" s="3">
        <f t="shared" si="498"/>
        <v>4.1864164813278348E-4</v>
      </c>
      <c r="F16001" s="3">
        <f t="shared" si="499"/>
        <v>96.234682808183223</v>
      </c>
      <c r="G16001" t="s">
        <v>14480</v>
      </c>
    </row>
    <row r="16002" spans="1:7" x14ac:dyDescent="0.35">
      <c r="A16002" t="s">
        <v>10</v>
      </c>
      <c r="B16002" t="s">
        <v>9</v>
      </c>
      <c r="C16002" t="s">
        <v>6377</v>
      </c>
      <c r="D16002" s="2">
        <v>92481.96</v>
      </c>
      <c r="E16002" s="3">
        <f t="shared" si="498"/>
        <v>4.1859937266478208E-4</v>
      </c>
      <c r="F16002" s="3">
        <f t="shared" si="499"/>
        <v>96.235101407555888</v>
      </c>
      <c r="G16002" t="s">
        <v>14473</v>
      </c>
    </row>
    <row r="16003" spans="1:7" x14ac:dyDescent="0.35">
      <c r="A16003" t="s">
        <v>3</v>
      </c>
      <c r="B16003" t="s">
        <v>36</v>
      </c>
      <c r="C16003" s="7" t="s">
        <v>7839</v>
      </c>
      <c r="D16003" s="2">
        <v>92466.96</v>
      </c>
      <c r="E16003" s="3">
        <f t="shared" ref="E16003:E16066" si="500">(D16003/$D$29638)*100</f>
        <v>4.1853147844422308E-4</v>
      </c>
      <c r="F16003" s="3">
        <f t="shared" si="499"/>
        <v>96.235519939034333</v>
      </c>
      <c r="G16003" t="s">
        <v>14480</v>
      </c>
    </row>
    <row r="16004" spans="1:7" x14ac:dyDescent="0.35">
      <c r="A16004" t="s">
        <v>3</v>
      </c>
      <c r="B16004" t="s">
        <v>8</v>
      </c>
      <c r="C16004" t="s">
        <v>4932</v>
      </c>
      <c r="D16004" s="2">
        <v>92463.29</v>
      </c>
      <c r="E16004" s="3">
        <f t="shared" si="500"/>
        <v>4.1851486699159292E-4</v>
      </c>
      <c r="F16004" s="3">
        <f t="shared" ref="F16004:F16067" si="501">E16004+F16003</f>
        <v>96.235938453901326</v>
      </c>
      <c r="G16004" t="s">
        <v>14473</v>
      </c>
    </row>
    <row r="16005" spans="1:7" x14ac:dyDescent="0.35">
      <c r="A16005" t="s">
        <v>3</v>
      </c>
      <c r="B16005" t="s">
        <v>180</v>
      </c>
      <c r="C16005" t="s">
        <v>1171</v>
      </c>
      <c r="D16005" s="2">
        <v>92463.25</v>
      </c>
      <c r="E16005" s="3">
        <f t="shared" si="500"/>
        <v>4.1851468594033815E-4</v>
      </c>
      <c r="F16005" s="3">
        <f t="shared" si="501"/>
        <v>96.236356968587273</v>
      </c>
      <c r="G16005" t="s">
        <v>14480</v>
      </c>
    </row>
    <row r="16006" spans="1:7" x14ac:dyDescent="0.35">
      <c r="A16006" t="s">
        <v>3</v>
      </c>
      <c r="B16006" t="s">
        <v>29</v>
      </c>
      <c r="C16006" t="s">
        <v>12649</v>
      </c>
      <c r="D16006" s="2">
        <v>92462.24</v>
      </c>
      <c r="E16006" s="3">
        <f t="shared" si="500"/>
        <v>4.1851011439615388E-4</v>
      </c>
      <c r="F16006" s="3">
        <f t="shared" si="501"/>
        <v>96.236775478701674</v>
      </c>
      <c r="G16006" t="s">
        <v>14473</v>
      </c>
    </row>
    <row r="16007" spans="1:7" x14ac:dyDescent="0.35">
      <c r="A16007" t="s">
        <v>3</v>
      </c>
      <c r="B16007" t="s">
        <v>13</v>
      </c>
      <c r="C16007" t="s">
        <v>11032</v>
      </c>
      <c r="D16007" s="2">
        <v>92458.39</v>
      </c>
      <c r="E16007" s="3">
        <f t="shared" si="500"/>
        <v>4.1849268821287695E-4</v>
      </c>
      <c r="F16007" s="3">
        <f t="shared" si="501"/>
        <v>96.237193971389885</v>
      </c>
      <c r="G16007" t="s">
        <v>14473</v>
      </c>
    </row>
    <row r="16008" spans="1:7" x14ac:dyDescent="0.35">
      <c r="A16008" t="s">
        <v>10</v>
      </c>
      <c r="B16008" t="s">
        <v>6</v>
      </c>
      <c r="C16008" t="s">
        <v>11942</v>
      </c>
      <c r="D16008" s="2">
        <v>92444.25</v>
      </c>
      <c r="E16008" s="3">
        <f t="shared" si="500"/>
        <v>4.184286865942967E-4</v>
      </c>
      <c r="F16008" s="3">
        <f t="shared" si="501"/>
        <v>96.237612400076486</v>
      </c>
      <c r="G16008" t="s">
        <v>14480</v>
      </c>
    </row>
    <row r="16009" spans="1:7" x14ac:dyDescent="0.35">
      <c r="A16009" t="s">
        <v>3</v>
      </c>
      <c r="B16009" t="s">
        <v>23</v>
      </c>
      <c r="C16009" t="s">
        <v>1828</v>
      </c>
      <c r="D16009" s="2">
        <v>92441.81</v>
      </c>
      <c r="E16009" s="3">
        <f t="shared" si="500"/>
        <v>4.1841764246775237E-4</v>
      </c>
      <c r="F16009" s="3">
        <f t="shared" si="501"/>
        <v>96.238030817718951</v>
      </c>
      <c r="G16009" t="s">
        <v>14480</v>
      </c>
    </row>
    <row r="16010" spans="1:7" x14ac:dyDescent="0.35">
      <c r="A16010" t="s">
        <v>3</v>
      </c>
      <c r="B16010" t="s">
        <v>18</v>
      </c>
      <c r="C16010" t="s">
        <v>7289</v>
      </c>
      <c r="D16010" s="2">
        <v>92429.25</v>
      </c>
      <c r="E16010" s="3">
        <f t="shared" si="500"/>
        <v>4.1836079237373764E-4</v>
      </c>
      <c r="F16010" s="3">
        <f t="shared" si="501"/>
        <v>96.238449178511331</v>
      </c>
      <c r="G16010" t="s">
        <v>14473</v>
      </c>
    </row>
    <row r="16011" spans="1:7" x14ac:dyDescent="0.35">
      <c r="A16011" t="s">
        <v>10</v>
      </c>
      <c r="B16011" t="s">
        <v>8</v>
      </c>
      <c r="C16011" t="s">
        <v>3167</v>
      </c>
      <c r="D16011" s="2">
        <v>92424.42</v>
      </c>
      <c r="E16011" s="3">
        <f t="shared" si="500"/>
        <v>4.1833893043471764E-4</v>
      </c>
      <c r="F16011" s="3">
        <f t="shared" si="501"/>
        <v>96.238867517441761</v>
      </c>
      <c r="G16011" t="s">
        <v>14473</v>
      </c>
    </row>
    <row r="16012" spans="1:7" x14ac:dyDescent="0.35">
      <c r="A16012" t="s">
        <v>10</v>
      </c>
      <c r="B16012" t="s">
        <v>22</v>
      </c>
      <c r="C16012" t="s">
        <v>10995</v>
      </c>
      <c r="D16012" s="2">
        <v>92424.39</v>
      </c>
      <c r="E16012" s="3">
        <f t="shared" si="500"/>
        <v>4.1833879464627649E-4</v>
      </c>
      <c r="F16012" s="3">
        <f t="shared" si="501"/>
        <v>96.239285856236407</v>
      </c>
      <c r="G16012" t="s">
        <v>14473</v>
      </c>
    </row>
    <row r="16013" spans="1:7" x14ac:dyDescent="0.35">
      <c r="A16013" t="s">
        <v>10</v>
      </c>
      <c r="B16013" t="s">
        <v>6</v>
      </c>
      <c r="C16013" t="s">
        <v>5850</v>
      </c>
      <c r="D16013" s="2">
        <v>92423.95</v>
      </c>
      <c r="E16013" s="3">
        <f t="shared" si="500"/>
        <v>4.1833680308247341E-4</v>
      </c>
      <c r="F16013" s="3">
        <f t="shared" si="501"/>
        <v>96.239704193039486</v>
      </c>
      <c r="G16013" t="s">
        <v>14480</v>
      </c>
    </row>
    <row r="16014" spans="1:7" x14ac:dyDescent="0.35">
      <c r="A16014" t="s">
        <v>3</v>
      </c>
      <c r="B16014" t="s">
        <v>15</v>
      </c>
      <c r="C16014" s="13" t="s">
        <v>617</v>
      </c>
      <c r="D16014" s="2">
        <v>92421.11</v>
      </c>
      <c r="E16014" s="3">
        <f t="shared" si="500"/>
        <v>4.1832394844338092E-4</v>
      </c>
      <c r="F16014" s="3">
        <f t="shared" si="501"/>
        <v>96.240122516987924</v>
      </c>
      <c r="G16014" t="s">
        <v>14480</v>
      </c>
    </row>
    <row r="16015" spans="1:7" x14ac:dyDescent="0.35">
      <c r="A16015" t="s">
        <v>3</v>
      </c>
      <c r="B16015" t="s">
        <v>20</v>
      </c>
      <c r="C16015" t="s">
        <v>10802</v>
      </c>
      <c r="D16015" s="2">
        <v>92416.37</v>
      </c>
      <c r="E16015" s="3">
        <f t="shared" si="500"/>
        <v>4.183024938696842E-4</v>
      </c>
      <c r="F16015" s="3">
        <f t="shared" si="501"/>
        <v>96.240540819481794</v>
      </c>
      <c r="G16015" t="s">
        <v>14473</v>
      </c>
    </row>
    <row r="16016" spans="1:7" x14ac:dyDescent="0.35">
      <c r="A16016" t="s">
        <v>3</v>
      </c>
      <c r="B16016" t="s">
        <v>134</v>
      </c>
      <c r="C16016" t="s">
        <v>2835</v>
      </c>
      <c r="D16016" s="2">
        <v>92413.440000000002</v>
      </c>
      <c r="E16016" s="3">
        <f t="shared" si="500"/>
        <v>4.1828923186526843E-4</v>
      </c>
      <c r="F16016" s="3">
        <f t="shared" si="501"/>
        <v>96.240959108713653</v>
      </c>
      <c r="G16016" t="s">
        <v>14480</v>
      </c>
    </row>
    <row r="16017" spans="1:7" x14ac:dyDescent="0.35">
      <c r="A16017" t="s">
        <v>10</v>
      </c>
      <c r="B16017" t="s">
        <v>22</v>
      </c>
      <c r="C16017" t="s">
        <v>921</v>
      </c>
      <c r="D16017" s="2">
        <v>92400.83</v>
      </c>
      <c r="E16017" s="3">
        <f t="shared" si="500"/>
        <v>4.1823215545718515E-4</v>
      </c>
      <c r="F16017" s="3">
        <f t="shared" si="501"/>
        <v>96.241377340869107</v>
      </c>
      <c r="G16017" t="s">
        <v>14473</v>
      </c>
    </row>
    <row r="16018" spans="1:7" x14ac:dyDescent="0.35">
      <c r="A16018" t="s">
        <v>10</v>
      </c>
      <c r="B16018" t="s">
        <v>9</v>
      </c>
      <c r="C16018" t="s">
        <v>3030</v>
      </c>
      <c r="D16018" s="2">
        <v>92400.24</v>
      </c>
      <c r="E16018" s="3">
        <f t="shared" si="500"/>
        <v>4.1822948495117643E-4</v>
      </c>
      <c r="F16018" s="3">
        <f t="shared" si="501"/>
        <v>96.241795570354057</v>
      </c>
      <c r="G16018" t="s">
        <v>14480</v>
      </c>
    </row>
    <row r="16019" spans="1:7" x14ac:dyDescent="0.35">
      <c r="A16019" t="s">
        <v>10</v>
      </c>
      <c r="B16019" t="s">
        <v>23</v>
      </c>
      <c r="C16019" t="s">
        <v>9636</v>
      </c>
      <c r="D16019" s="2">
        <v>92400</v>
      </c>
      <c r="E16019" s="3">
        <f t="shared" si="500"/>
        <v>4.1822839864364753E-4</v>
      </c>
      <c r="F16019" s="3">
        <f t="shared" si="501"/>
        <v>96.242213798752701</v>
      </c>
      <c r="G16019" t="s">
        <v>14480</v>
      </c>
    </row>
    <row r="16020" spans="1:7" x14ac:dyDescent="0.35">
      <c r="A16020" t="s">
        <v>3</v>
      </c>
      <c r="B16020" t="s">
        <v>9</v>
      </c>
      <c r="C16020" s="8" t="s">
        <v>3607</v>
      </c>
      <c r="D16020" s="2">
        <v>92392.04</v>
      </c>
      <c r="E16020" s="3">
        <f t="shared" si="500"/>
        <v>4.1819236944393748E-4</v>
      </c>
      <c r="F16020" s="3">
        <f t="shared" si="501"/>
        <v>96.242631991122138</v>
      </c>
      <c r="G16020" t="s">
        <v>14480</v>
      </c>
    </row>
    <row r="16021" spans="1:7" x14ac:dyDescent="0.35">
      <c r="A16021" t="s">
        <v>10</v>
      </c>
      <c r="B16021" t="s">
        <v>76</v>
      </c>
      <c r="C16021" t="s">
        <v>2073</v>
      </c>
      <c r="D16021" s="2">
        <v>92376.62</v>
      </c>
      <c r="E16021" s="3">
        <f t="shared" si="500"/>
        <v>4.1812257418520279E-4</v>
      </c>
      <c r="F16021" s="3">
        <f t="shared" si="501"/>
        <v>96.243050113696327</v>
      </c>
      <c r="G16021" t="s">
        <v>14473</v>
      </c>
    </row>
    <row r="16022" spans="1:7" x14ac:dyDescent="0.35">
      <c r="A16022" t="s">
        <v>3</v>
      </c>
      <c r="B16022" t="s">
        <v>40</v>
      </c>
      <c r="C16022" s="6" t="s">
        <v>14043</v>
      </c>
      <c r="D16022" s="2">
        <v>92368.58</v>
      </c>
      <c r="E16022" s="3">
        <f t="shared" si="500"/>
        <v>4.1808618288298325E-4</v>
      </c>
      <c r="F16022" s="3">
        <f t="shared" si="501"/>
        <v>96.243468199879217</v>
      </c>
      <c r="G16022" t="s">
        <v>14473</v>
      </c>
    </row>
    <row r="16023" spans="1:7" x14ac:dyDescent="0.35">
      <c r="A16023" t="s">
        <v>3</v>
      </c>
      <c r="B16023" t="s">
        <v>9</v>
      </c>
      <c r="C16023" t="s">
        <v>810</v>
      </c>
      <c r="D16023" s="2">
        <v>92368.3</v>
      </c>
      <c r="E16023" s="3">
        <f t="shared" si="500"/>
        <v>4.1808491552419941E-4</v>
      </c>
      <c r="F16023" s="3">
        <f t="shared" si="501"/>
        <v>96.243886284794741</v>
      </c>
      <c r="G16023" t="s">
        <v>14480</v>
      </c>
    </row>
    <row r="16024" spans="1:7" x14ac:dyDescent="0.35">
      <c r="A16024" t="s">
        <v>3</v>
      </c>
      <c r="B16024" t="s">
        <v>6</v>
      </c>
      <c r="C16024" t="s">
        <v>5472</v>
      </c>
      <c r="D16024" s="2">
        <v>92365.32</v>
      </c>
      <c r="E16024" s="3">
        <f t="shared" si="500"/>
        <v>4.1807142720571509E-4</v>
      </c>
      <c r="F16024" s="3">
        <f t="shared" si="501"/>
        <v>96.244304356221946</v>
      </c>
      <c r="G16024" t="s">
        <v>14473</v>
      </c>
    </row>
    <row r="16025" spans="1:7" x14ac:dyDescent="0.35">
      <c r="A16025" t="s">
        <v>3</v>
      </c>
      <c r="B16025" t="s">
        <v>9</v>
      </c>
      <c r="C16025" t="s">
        <v>13823</v>
      </c>
      <c r="D16025" s="2">
        <v>92350.05</v>
      </c>
      <c r="E16025" s="3">
        <f t="shared" si="500"/>
        <v>4.1800231088918598E-4</v>
      </c>
      <c r="F16025" s="3">
        <f t="shared" si="501"/>
        <v>96.24472235853284</v>
      </c>
      <c r="G16025" t="s">
        <v>14480</v>
      </c>
    </row>
    <row r="16026" spans="1:7" x14ac:dyDescent="0.35">
      <c r="A16026" t="s">
        <v>3</v>
      </c>
      <c r="B16026" t="s">
        <v>9</v>
      </c>
      <c r="C16026" t="s">
        <v>2971</v>
      </c>
      <c r="D16026" s="2">
        <v>92323.45</v>
      </c>
      <c r="E16026" s="3">
        <f t="shared" si="500"/>
        <v>4.1788191180472785E-4</v>
      </c>
      <c r="F16026" s="3">
        <f t="shared" si="501"/>
        <v>96.245140240444641</v>
      </c>
      <c r="G16026" t="s">
        <v>14473</v>
      </c>
    </row>
    <row r="16027" spans="1:7" x14ac:dyDescent="0.35">
      <c r="A16027" t="s">
        <v>3</v>
      </c>
      <c r="B16027" t="s">
        <v>18</v>
      </c>
      <c r="C16027" t="s">
        <v>2058</v>
      </c>
      <c r="D16027" s="2">
        <v>92314.9</v>
      </c>
      <c r="E16027" s="3">
        <f t="shared" si="500"/>
        <v>4.1784321209900924E-4</v>
      </c>
      <c r="F16027" s="3">
        <f t="shared" si="501"/>
        <v>96.245558083656746</v>
      </c>
      <c r="G16027" t="s">
        <v>14473</v>
      </c>
    </row>
    <row r="16028" spans="1:7" x14ac:dyDescent="0.35">
      <c r="A16028" t="s">
        <v>3</v>
      </c>
      <c r="B16028" t="s">
        <v>22</v>
      </c>
      <c r="C16028" t="s">
        <v>1803</v>
      </c>
      <c r="D16028" s="2">
        <v>92313.54</v>
      </c>
      <c r="E16028" s="3">
        <f t="shared" si="500"/>
        <v>4.1783705635634521E-4</v>
      </c>
      <c r="F16028" s="3">
        <f t="shared" si="501"/>
        <v>96.245975920713107</v>
      </c>
      <c r="G16028" t="s">
        <v>14473</v>
      </c>
    </row>
    <row r="16029" spans="1:7" x14ac:dyDescent="0.35">
      <c r="A16029" t="s">
        <v>10</v>
      </c>
      <c r="B16029" t="s">
        <v>73</v>
      </c>
      <c r="C16029" t="s">
        <v>1528</v>
      </c>
      <c r="D16029" s="2">
        <v>92307</v>
      </c>
      <c r="E16029" s="3">
        <f t="shared" si="500"/>
        <v>4.1780745447618153E-4</v>
      </c>
      <c r="F16029" s="3">
        <f t="shared" si="501"/>
        <v>96.24639372816759</v>
      </c>
      <c r="G16029" t="s">
        <v>14473</v>
      </c>
    </row>
    <row r="16030" spans="1:7" x14ac:dyDescent="0.35">
      <c r="A16030" t="s">
        <v>10</v>
      </c>
      <c r="B16030" t="s">
        <v>29</v>
      </c>
      <c r="C16030" s="8" t="s">
        <v>5827</v>
      </c>
      <c r="D16030" s="2">
        <v>92303.7</v>
      </c>
      <c r="E16030" s="3">
        <f t="shared" si="500"/>
        <v>4.1779251774765849E-4</v>
      </c>
      <c r="F16030" s="3">
        <f t="shared" si="501"/>
        <v>96.246811520685341</v>
      </c>
      <c r="G16030" t="s">
        <v>14480</v>
      </c>
    </row>
    <row r="16031" spans="1:7" x14ac:dyDescent="0.35">
      <c r="A16031" t="s">
        <v>3</v>
      </c>
      <c r="B16031" t="s">
        <v>9</v>
      </c>
      <c r="C16031" t="s">
        <v>1635</v>
      </c>
      <c r="D16031" s="2">
        <v>92300.4</v>
      </c>
      <c r="E16031" s="3">
        <f t="shared" si="500"/>
        <v>4.1777758101913551E-4</v>
      </c>
      <c r="F16031" s="3">
        <f t="shared" si="501"/>
        <v>96.247229298266362</v>
      </c>
      <c r="G16031" t="s">
        <v>14480</v>
      </c>
    </row>
    <row r="16032" spans="1:7" x14ac:dyDescent="0.35">
      <c r="A16032" t="s">
        <v>3</v>
      </c>
      <c r="B16032" t="s">
        <v>8</v>
      </c>
      <c r="C16032" t="s">
        <v>3254</v>
      </c>
      <c r="D16032" s="2">
        <v>92299.69</v>
      </c>
      <c r="E16032" s="3">
        <f t="shared" si="500"/>
        <v>4.1777436735936237E-4</v>
      </c>
      <c r="F16032" s="3">
        <f t="shared" si="501"/>
        <v>96.247647072633725</v>
      </c>
      <c r="G16032" t="s">
        <v>14473</v>
      </c>
    </row>
    <row r="16033" spans="1:7" x14ac:dyDescent="0.35">
      <c r="A16033" t="s">
        <v>10</v>
      </c>
      <c r="B16033" t="s">
        <v>134</v>
      </c>
      <c r="C16033" t="s">
        <v>5900</v>
      </c>
      <c r="D16033" s="2">
        <v>92291.1</v>
      </c>
      <c r="E16033" s="3">
        <f t="shared" si="500"/>
        <v>4.1773548660238894E-4</v>
      </c>
      <c r="F16033" s="3">
        <f t="shared" si="501"/>
        <v>96.248064808120333</v>
      </c>
      <c r="G16033" t="s">
        <v>14480</v>
      </c>
    </row>
    <row r="16034" spans="1:7" x14ac:dyDescent="0.35">
      <c r="A16034" t="s">
        <v>3</v>
      </c>
      <c r="B16034" t="s">
        <v>9</v>
      </c>
      <c r="C16034" t="s">
        <v>5496</v>
      </c>
      <c r="D16034" s="2">
        <v>92287.4</v>
      </c>
      <c r="E16034" s="3">
        <f t="shared" si="500"/>
        <v>4.1771873936131764E-4</v>
      </c>
      <c r="F16034" s="3">
        <f t="shared" si="501"/>
        <v>96.248482526859689</v>
      </c>
      <c r="G16034" t="s">
        <v>14480</v>
      </c>
    </row>
    <row r="16035" spans="1:7" x14ac:dyDescent="0.35">
      <c r="A16035" t="s">
        <v>3</v>
      </c>
      <c r="B16035" t="s">
        <v>28</v>
      </c>
      <c r="C16035" s="11" t="s">
        <v>10765</v>
      </c>
      <c r="D16035" s="2">
        <v>92287.02</v>
      </c>
      <c r="E16035" s="3">
        <f t="shared" si="500"/>
        <v>4.1771701937439685E-4</v>
      </c>
      <c r="F16035" s="3">
        <f t="shared" si="501"/>
        <v>96.248900243879064</v>
      </c>
      <c r="G16035" t="s">
        <v>14473</v>
      </c>
    </row>
    <row r="16036" spans="1:7" x14ac:dyDescent="0.35">
      <c r="A16036" t="s">
        <v>3</v>
      </c>
      <c r="B16036" t="s">
        <v>9</v>
      </c>
      <c r="C16036" t="s">
        <v>14102</v>
      </c>
      <c r="D16036" s="2">
        <v>92280.34</v>
      </c>
      <c r="E16036" s="3">
        <f t="shared" si="500"/>
        <v>4.1768678381484122E-4</v>
      </c>
      <c r="F16036" s="3">
        <f t="shared" si="501"/>
        <v>96.249317930662883</v>
      </c>
      <c r="G16036" t="s">
        <v>14473</v>
      </c>
    </row>
    <row r="16037" spans="1:7" x14ac:dyDescent="0.35">
      <c r="A16037" t="s">
        <v>10</v>
      </c>
      <c r="B16037" t="s">
        <v>6</v>
      </c>
      <c r="C16037" t="s">
        <v>12087</v>
      </c>
      <c r="D16037" s="2">
        <v>92276.479999999996</v>
      </c>
      <c r="E16037" s="3">
        <f t="shared" si="500"/>
        <v>4.1766931236875067E-4</v>
      </c>
      <c r="F16037" s="3">
        <f t="shared" si="501"/>
        <v>96.249735599975253</v>
      </c>
      <c r="G16037" t="s">
        <v>14480</v>
      </c>
    </row>
    <row r="16038" spans="1:7" x14ac:dyDescent="0.35">
      <c r="A16038" t="s">
        <v>3</v>
      </c>
      <c r="B16038" t="s">
        <v>8</v>
      </c>
      <c r="C16038" t="s">
        <v>4350</v>
      </c>
      <c r="D16038" s="2">
        <v>92274.89</v>
      </c>
      <c r="E16038" s="3">
        <f t="shared" si="500"/>
        <v>4.1766211558137147E-4</v>
      </c>
      <c r="F16038" s="3">
        <f t="shared" si="501"/>
        <v>96.250153262090834</v>
      </c>
      <c r="G16038" t="s">
        <v>14480</v>
      </c>
    </row>
    <row r="16039" spans="1:7" x14ac:dyDescent="0.35">
      <c r="A16039" t="s">
        <v>3</v>
      </c>
      <c r="B16039" t="s">
        <v>4</v>
      </c>
      <c r="C16039" t="s">
        <v>1822</v>
      </c>
      <c r="D16039" s="2">
        <v>92273.02</v>
      </c>
      <c r="E16039" s="3">
        <f t="shared" si="500"/>
        <v>4.1765365143520844E-4</v>
      </c>
      <c r="F16039" s="3">
        <f t="shared" si="501"/>
        <v>96.250570915742273</v>
      </c>
      <c r="G16039" t="s">
        <v>14473</v>
      </c>
    </row>
    <row r="16040" spans="1:7" x14ac:dyDescent="0.35">
      <c r="A16040" t="s">
        <v>3</v>
      </c>
      <c r="B16040" t="s">
        <v>32</v>
      </c>
      <c r="C16040" t="s">
        <v>3884</v>
      </c>
      <c r="D16040" s="2">
        <v>92267.73</v>
      </c>
      <c r="E16040" s="3">
        <f t="shared" si="500"/>
        <v>4.1762970740675794E-4</v>
      </c>
      <c r="F16040" s="3">
        <f t="shared" si="501"/>
        <v>96.250988545449673</v>
      </c>
      <c r="G16040" t="s">
        <v>14480</v>
      </c>
    </row>
    <row r="16041" spans="1:7" x14ac:dyDescent="0.35">
      <c r="A16041" t="s">
        <v>3</v>
      </c>
      <c r="B16041" t="s">
        <v>6</v>
      </c>
      <c r="C16041" t="s">
        <v>3371</v>
      </c>
      <c r="D16041" s="2">
        <v>92260.6</v>
      </c>
      <c r="E16041" s="3">
        <f t="shared" si="500"/>
        <v>4.175974350205856E-4</v>
      </c>
      <c r="F16041" s="3">
        <f t="shared" si="501"/>
        <v>96.25140614288469</v>
      </c>
      <c r="G16041" t="s">
        <v>14473</v>
      </c>
    </row>
    <row r="16042" spans="1:7" x14ac:dyDescent="0.35">
      <c r="A16042" t="s">
        <v>10</v>
      </c>
      <c r="B16042" t="s">
        <v>9</v>
      </c>
      <c r="C16042" t="s">
        <v>4598</v>
      </c>
      <c r="D16042" s="2">
        <v>92248.71</v>
      </c>
      <c r="E16042" s="3">
        <f t="shared" si="500"/>
        <v>4.1754361753508913E-4</v>
      </c>
      <c r="F16042" s="3">
        <f t="shared" si="501"/>
        <v>96.25182368650222</v>
      </c>
      <c r="G16042" t="s">
        <v>14473</v>
      </c>
    </row>
    <row r="16043" spans="1:7" x14ac:dyDescent="0.35">
      <c r="A16043" t="s">
        <v>10</v>
      </c>
      <c r="B16043" t="s">
        <v>31</v>
      </c>
      <c r="C16043" t="s">
        <v>91</v>
      </c>
      <c r="D16043" s="2">
        <v>92243.19</v>
      </c>
      <c r="E16043" s="3">
        <f t="shared" si="500"/>
        <v>4.1751863246192341E-4</v>
      </c>
      <c r="F16043" s="3">
        <f t="shared" si="501"/>
        <v>96.252241205134681</v>
      </c>
      <c r="G16043" t="s">
        <v>14473</v>
      </c>
    </row>
    <row r="16044" spans="1:7" x14ac:dyDescent="0.35">
      <c r="A16044" t="s">
        <v>10</v>
      </c>
      <c r="B16044" t="s">
        <v>180</v>
      </c>
      <c r="C16044" t="s">
        <v>457</v>
      </c>
      <c r="D16044" s="2">
        <v>92218.52</v>
      </c>
      <c r="E16044" s="3">
        <f t="shared" si="500"/>
        <v>4.1740696910051066E-4</v>
      </c>
      <c r="F16044" s="3">
        <f t="shared" si="501"/>
        <v>96.252658612103787</v>
      </c>
      <c r="G16044" t="s">
        <v>14480</v>
      </c>
    </row>
    <row r="16045" spans="1:7" x14ac:dyDescent="0.35">
      <c r="A16045" t="s">
        <v>3</v>
      </c>
      <c r="B16045" t="s">
        <v>134</v>
      </c>
      <c r="C16045" t="s">
        <v>12830</v>
      </c>
      <c r="D16045" s="2">
        <v>92209.23</v>
      </c>
      <c r="E16045" s="3">
        <f t="shared" si="500"/>
        <v>4.1736491994657772E-4</v>
      </c>
      <c r="F16045" s="3">
        <f t="shared" si="501"/>
        <v>96.253075977023727</v>
      </c>
      <c r="G16045" t="s">
        <v>14480</v>
      </c>
    </row>
    <row r="16046" spans="1:7" x14ac:dyDescent="0.35">
      <c r="A16046" t="s">
        <v>10</v>
      </c>
      <c r="B16046" t="s">
        <v>9</v>
      </c>
      <c r="C16046" t="s">
        <v>1156</v>
      </c>
      <c r="D16046" s="2">
        <v>92207.61</v>
      </c>
      <c r="E16046" s="3">
        <f t="shared" si="500"/>
        <v>4.1735758737075732E-4</v>
      </c>
      <c r="F16046" s="3">
        <f t="shared" si="501"/>
        <v>96.253493334611093</v>
      </c>
      <c r="G16046" t="s">
        <v>14473</v>
      </c>
    </row>
    <row r="16047" spans="1:7" x14ac:dyDescent="0.35">
      <c r="A16047" t="s">
        <v>10</v>
      </c>
      <c r="B16047" t="s">
        <v>76</v>
      </c>
      <c r="C16047" t="s">
        <v>3903</v>
      </c>
      <c r="D16047" s="2">
        <v>92202.3</v>
      </c>
      <c r="E16047" s="3">
        <f t="shared" si="500"/>
        <v>4.1733355281667946E-4</v>
      </c>
      <c r="F16047" s="3">
        <f t="shared" si="501"/>
        <v>96.253910668163911</v>
      </c>
      <c r="G16047" t="s">
        <v>14473</v>
      </c>
    </row>
    <row r="16048" spans="1:7" x14ac:dyDescent="0.35">
      <c r="A16048" t="s">
        <v>10</v>
      </c>
      <c r="B16048" t="s">
        <v>9</v>
      </c>
      <c r="C16048" s="8" t="s">
        <v>12677</v>
      </c>
      <c r="D16048" s="2">
        <v>92200</v>
      </c>
      <c r="E16048" s="3">
        <f t="shared" si="500"/>
        <v>4.1732314236952702E-4</v>
      </c>
      <c r="F16048" s="3">
        <f t="shared" si="501"/>
        <v>96.254327991306283</v>
      </c>
      <c r="G16048" t="s">
        <v>14480</v>
      </c>
    </row>
    <row r="16049" spans="1:7" x14ac:dyDescent="0.35">
      <c r="A16049" t="s">
        <v>10</v>
      </c>
      <c r="B16049" t="s">
        <v>33</v>
      </c>
      <c r="C16049" t="s">
        <v>359</v>
      </c>
      <c r="D16049" s="2">
        <v>92196.96</v>
      </c>
      <c r="E16049" s="3">
        <f t="shared" si="500"/>
        <v>4.1730938247416046E-4</v>
      </c>
      <c r="F16049" s="3">
        <f t="shared" si="501"/>
        <v>96.254745300688754</v>
      </c>
      <c r="G16049" t="s">
        <v>14473</v>
      </c>
    </row>
    <row r="16050" spans="1:7" x14ac:dyDescent="0.35">
      <c r="A16050" t="s">
        <v>3</v>
      </c>
      <c r="B16050" t="s">
        <v>6</v>
      </c>
      <c r="C16050" s="8" t="s">
        <v>1260</v>
      </c>
      <c r="D16050" s="2">
        <v>92188</v>
      </c>
      <c r="E16050" s="3">
        <f t="shared" si="500"/>
        <v>4.172688269930798E-4</v>
      </c>
      <c r="F16050" s="3">
        <f t="shared" si="501"/>
        <v>96.255162569515747</v>
      </c>
      <c r="G16050" t="s">
        <v>14480</v>
      </c>
    </row>
    <row r="16051" spans="1:7" x14ac:dyDescent="0.35">
      <c r="A16051" t="s">
        <v>10</v>
      </c>
      <c r="B16051" t="s">
        <v>15</v>
      </c>
      <c r="C16051" t="s">
        <v>735</v>
      </c>
      <c r="D16051" s="2">
        <v>92184.95</v>
      </c>
      <c r="E16051" s="3">
        <f t="shared" si="500"/>
        <v>4.1725502183489945E-4</v>
      </c>
      <c r="F16051" s="3">
        <f t="shared" si="501"/>
        <v>96.255579824537577</v>
      </c>
      <c r="G16051" t="s">
        <v>14473</v>
      </c>
    </row>
    <row r="16052" spans="1:7" x14ac:dyDescent="0.35">
      <c r="A16052" t="s">
        <v>3</v>
      </c>
      <c r="B16052" t="s">
        <v>29</v>
      </c>
      <c r="C16052" t="s">
        <v>1004</v>
      </c>
      <c r="D16052" s="2">
        <v>92178.37</v>
      </c>
      <c r="E16052" s="3">
        <f t="shared" si="500"/>
        <v>4.1722523890348095E-4</v>
      </c>
      <c r="F16052" s="3">
        <f t="shared" si="501"/>
        <v>96.255997049776482</v>
      </c>
      <c r="G16052" t="s">
        <v>14473</v>
      </c>
    </row>
    <row r="16053" spans="1:7" x14ac:dyDescent="0.35">
      <c r="A16053" t="s">
        <v>10</v>
      </c>
      <c r="B16053" t="s">
        <v>9</v>
      </c>
      <c r="C16053" t="s">
        <v>7114</v>
      </c>
      <c r="D16053" s="2">
        <v>92178.25</v>
      </c>
      <c r="E16053" s="3">
        <f t="shared" si="500"/>
        <v>4.1722469574971647E-4</v>
      </c>
      <c r="F16053" s="3">
        <f t="shared" si="501"/>
        <v>96.256414274472235</v>
      </c>
      <c r="G16053" t="s">
        <v>14480</v>
      </c>
    </row>
    <row r="16054" spans="1:7" x14ac:dyDescent="0.35">
      <c r="A16054" t="s">
        <v>3</v>
      </c>
      <c r="B16054" t="s">
        <v>55</v>
      </c>
      <c r="C16054" t="s">
        <v>8236</v>
      </c>
      <c r="D16054" s="2">
        <v>92169.41</v>
      </c>
      <c r="E16054" s="3">
        <f t="shared" si="500"/>
        <v>4.1718468342240035E-4</v>
      </c>
      <c r="F16054" s="3">
        <f t="shared" si="501"/>
        <v>96.256831459155663</v>
      </c>
      <c r="G16054" t="s">
        <v>14480</v>
      </c>
    </row>
    <row r="16055" spans="1:7" x14ac:dyDescent="0.35">
      <c r="A16055" t="s">
        <v>3</v>
      </c>
      <c r="B16055" t="s">
        <v>40</v>
      </c>
      <c r="C16055" t="s">
        <v>351</v>
      </c>
      <c r="D16055" s="2">
        <v>92167.54</v>
      </c>
      <c r="E16055" s="3">
        <f t="shared" si="500"/>
        <v>4.1717621927623726E-4</v>
      </c>
      <c r="F16055" s="3">
        <f t="shared" si="501"/>
        <v>96.257248635374935</v>
      </c>
      <c r="G16055" t="s">
        <v>14473</v>
      </c>
    </row>
    <row r="16056" spans="1:7" x14ac:dyDescent="0.35">
      <c r="A16056" t="s">
        <v>10</v>
      </c>
      <c r="B16056" t="s">
        <v>32</v>
      </c>
      <c r="C16056" t="s">
        <v>4503</v>
      </c>
      <c r="D16056" s="2">
        <v>92166.12</v>
      </c>
      <c r="E16056" s="3">
        <f t="shared" si="500"/>
        <v>4.1716979195669109E-4</v>
      </c>
      <c r="F16056" s="3">
        <f t="shared" si="501"/>
        <v>96.257665805166894</v>
      </c>
      <c r="G16056" t="s">
        <v>14473</v>
      </c>
    </row>
    <row r="16057" spans="1:7" x14ac:dyDescent="0.35">
      <c r="A16057" t="s">
        <v>10</v>
      </c>
      <c r="B16057" t="s">
        <v>6</v>
      </c>
      <c r="C16057" t="s">
        <v>3018</v>
      </c>
      <c r="D16057" s="2">
        <v>92157.440000000002</v>
      </c>
      <c r="E16057" s="3">
        <f t="shared" si="500"/>
        <v>4.1713050383439428E-4</v>
      </c>
      <c r="F16057" s="3">
        <f t="shared" si="501"/>
        <v>96.258082935670728</v>
      </c>
      <c r="G16057" t="s">
        <v>14480</v>
      </c>
    </row>
    <row r="16058" spans="1:7" x14ac:dyDescent="0.35">
      <c r="A16058" t="s">
        <v>3</v>
      </c>
      <c r="B16058" t="s">
        <v>29</v>
      </c>
      <c r="C16058" t="s">
        <v>1441</v>
      </c>
      <c r="D16058" s="2">
        <v>92155.71</v>
      </c>
      <c r="E16058" s="3">
        <f t="shared" si="500"/>
        <v>4.1712267336762318E-4</v>
      </c>
      <c r="F16058" s="3">
        <f t="shared" si="501"/>
        <v>96.258500058344097</v>
      </c>
      <c r="G16058" t="s">
        <v>14473</v>
      </c>
    </row>
    <row r="16059" spans="1:7" x14ac:dyDescent="0.35">
      <c r="A16059" t="s">
        <v>3</v>
      </c>
      <c r="B16059" t="s">
        <v>37</v>
      </c>
      <c r="C16059" t="s">
        <v>1390</v>
      </c>
      <c r="D16059" s="2">
        <v>92155.31</v>
      </c>
      <c r="E16059" s="3">
        <f t="shared" si="500"/>
        <v>4.1712086285507487E-4</v>
      </c>
      <c r="F16059" s="3">
        <f t="shared" si="501"/>
        <v>96.258917179206946</v>
      </c>
      <c r="G16059" t="s">
        <v>14473</v>
      </c>
    </row>
    <row r="16060" spans="1:7" x14ac:dyDescent="0.35">
      <c r="A16060" t="s">
        <v>10</v>
      </c>
      <c r="B16060" t="s">
        <v>180</v>
      </c>
      <c r="C16060" t="s">
        <v>10369</v>
      </c>
      <c r="D16060" s="2">
        <v>92153.68</v>
      </c>
      <c r="E16060" s="3">
        <f t="shared" si="500"/>
        <v>4.1711348501644074E-4</v>
      </c>
      <c r="F16060" s="3">
        <f t="shared" si="501"/>
        <v>96.25933429269196</v>
      </c>
      <c r="G16060" t="s">
        <v>14480</v>
      </c>
    </row>
    <row r="16061" spans="1:7" x14ac:dyDescent="0.35">
      <c r="A16061" t="s">
        <v>10</v>
      </c>
      <c r="B16061" t="s">
        <v>6</v>
      </c>
      <c r="C16061" t="s">
        <v>2078</v>
      </c>
      <c r="D16061" s="2">
        <v>92141.55</v>
      </c>
      <c r="E16061" s="3">
        <f t="shared" si="500"/>
        <v>4.1705858122341542E-4</v>
      </c>
      <c r="F16061" s="3">
        <f t="shared" si="501"/>
        <v>96.259751351273181</v>
      </c>
      <c r="G16061" t="s">
        <v>14480</v>
      </c>
    </row>
    <row r="16062" spans="1:7" x14ac:dyDescent="0.35">
      <c r="A16062" t="s">
        <v>10</v>
      </c>
      <c r="B16062" t="s">
        <v>28</v>
      </c>
      <c r="C16062" t="s">
        <v>7185</v>
      </c>
      <c r="D16062" s="2">
        <v>92140.18</v>
      </c>
      <c r="E16062" s="3">
        <f t="shared" si="500"/>
        <v>4.170523802179376E-4</v>
      </c>
      <c r="F16062" s="3">
        <f t="shared" si="501"/>
        <v>96.260168403653395</v>
      </c>
      <c r="G16062" t="s">
        <v>14473</v>
      </c>
    </row>
    <row r="16063" spans="1:7" x14ac:dyDescent="0.35">
      <c r="A16063" t="s">
        <v>10</v>
      </c>
      <c r="B16063" t="s">
        <v>23</v>
      </c>
      <c r="C16063" t="s">
        <v>9127</v>
      </c>
      <c r="D16063" s="2">
        <v>92135.41</v>
      </c>
      <c r="E16063" s="3">
        <f t="shared" si="500"/>
        <v>4.1703078985579994E-4</v>
      </c>
      <c r="F16063" s="3">
        <f t="shared" si="501"/>
        <v>96.260585434443257</v>
      </c>
      <c r="G16063" t="s">
        <v>14480</v>
      </c>
    </row>
    <row r="16064" spans="1:7" x14ac:dyDescent="0.35">
      <c r="A16064" t="s">
        <v>10</v>
      </c>
      <c r="B16064" t="s">
        <v>9</v>
      </c>
      <c r="C16064" t="s">
        <v>12052</v>
      </c>
      <c r="D16064" s="2">
        <v>92133.87</v>
      </c>
      <c r="E16064" s="3">
        <f t="shared" si="500"/>
        <v>4.1702381938248909E-4</v>
      </c>
      <c r="F16064" s="3">
        <f t="shared" si="501"/>
        <v>96.261002458262638</v>
      </c>
      <c r="G16064" t="s">
        <v>14473</v>
      </c>
    </row>
    <row r="16065" spans="1:7" x14ac:dyDescent="0.35">
      <c r="A16065" t="s">
        <v>3</v>
      </c>
      <c r="B16065" t="s">
        <v>9</v>
      </c>
      <c r="C16065" t="s">
        <v>12609</v>
      </c>
      <c r="D16065" s="2">
        <v>92132.18</v>
      </c>
      <c r="E16065" s="3">
        <f t="shared" si="500"/>
        <v>4.1701616996697282E-4</v>
      </c>
      <c r="F16065" s="3">
        <f t="shared" si="501"/>
        <v>96.2614194744326</v>
      </c>
      <c r="G16065" t="s">
        <v>14480</v>
      </c>
    </row>
    <row r="16066" spans="1:7" x14ac:dyDescent="0.35">
      <c r="A16066" t="s">
        <v>10</v>
      </c>
      <c r="B16066" t="s">
        <v>143</v>
      </c>
      <c r="C16066" t="s">
        <v>8465</v>
      </c>
      <c r="D16066" s="2">
        <v>92129.64</v>
      </c>
      <c r="E16066" s="3">
        <f t="shared" si="500"/>
        <v>4.1700467321229153E-4</v>
      </c>
      <c r="F16066" s="3">
        <f t="shared" si="501"/>
        <v>96.26183647910581</v>
      </c>
      <c r="G16066" t="s">
        <v>14473</v>
      </c>
    </row>
    <row r="16067" spans="1:7" x14ac:dyDescent="0.35">
      <c r="A16067" t="s">
        <v>10</v>
      </c>
      <c r="B16067" t="s">
        <v>29</v>
      </c>
      <c r="C16067" t="s">
        <v>1001</v>
      </c>
      <c r="D16067" s="2">
        <v>92123.97</v>
      </c>
      <c r="E16067" s="3">
        <f t="shared" ref="E16067:E16130" si="502">(D16067/$D$29638)*100</f>
        <v>4.1697900919692024E-4</v>
      </c>
      <c r="F16067" s="3">
        <f t="shared" si="501"/>
        <v>96.262253458115012</v>
      </c>
      <c r="G16067" t="s">
        <v>14473</v>
      </c>
    </row>
    <row r="16068" spans="1:7" x14ac:dyDescent="0.35">
      <c r="A16068" t="s">
        <v>3</v>
      </c>
      <c r="B16068" t="s">
        <v>55</v>
      </c>
      <c r="C16068" s="11" t="s">
        <v>4271</v>
      </c>
      <c r="D16068" s="2">
        <v>92109.1</v>
      </c>
      <c r="E16068" s="3">
        <f t="shared" si="502"/>
        <v>4.1691170339293933E-4</v>
      </c>
      <c r="F16068" s="3">
        <f t="shared" ref="F16068:F16131" si="503">E16068+F16067</f>
        <v>96.262670369818409</v>
      </c>
      <c r="G16068" t="s">
        <v>14473</v>
      </c>
    </row>
    <row r="16069" spans="1:7" x14ac:dyDescent="0.35">
      <c r="A16069" t="s">
        <v>3</v>
      </c>
      <c r="B16069" t="s">
        <v>16</v>
      </c>
      <c r="C16069" s="8" t="s">
        <v>3048</v>
      </c>
      <c r="D16069" s="2">
        <v>92106.1</v>
      </c>
      <c r="E16069" s="3">
        <f t="shared" si="502"/>
        <v>4.1689812454882754E-4</v>
      </c>
      <c r="F16069" s="3">
        <f t="shared" si="503"/>
        <v>96.263087267942964</v>
      </c>
      <c r="G16069" t="s">
        <v>14480</v>
      </c>
    </row>
    <row r="16070" spans="1:7" x14ac:dyDescent="0.35">
      <c r="A16070" t="s">
        <v>3</v>
      </c>
      <c r="B16070" t="s">
        <v>55</v>
      </c>
      <c r="C16070" t="s">
        <v>9082</v>
      </c>
      <c r="D16070" s="2">
        <v>92105.66</v>
      </c>
      <c r="E16070" s="3">
        <f t="shared" si="502"/>
        <v>4.1689613298502451E-4</v>
      </c>
      <c r="F16070" s="3">
        <f t="shared" si="503"/>
        <v>96.263504164075954</v>
      </c>
      <c r="G16070" t="s">
        <v>14473</v>
      </c>
    </row>
    <row r="16071" spans="1:7" x14ac:dyDescent="0.35">
      <c r="A16071" t="s">
        <v>10</v>
      </c>
      <c r="B16071" t="s">
        <v>9</v>
      </c>
      <c r="C16071" t="s">
        <v>9245</v>
      </c>
      <c r="D16071" s="2">
        <v>92087</v>
      </c>
      <c r="E16071" s="3">
        <f t="shared" si="502"/>
        <v>4.1681167257464903E-4</v>
      </c>
      <c r="F16071" s="3">
        <f t="shared" si="503"/>
        <v>96.263920975748533</v>
      </c>
      <c r="G16071" t="s">
        <v>14473</v>
      </c>
    </row>
    <row r="16072" spans="1:7" x14ac:dyDescent="0.35">
      <c r="A16072" t="s">
        <v>3</v>
      </c>
      <c r="B16072" t="s">
        <v>9</v>
      </c>
      <c r="C16072" t="s">
        <v>8179</v>
      </c>
      <c r="D16072" s="2">
        <v>92086.13</v>
      </c>
      <c r="E16072" s="3">
        <f t="shared" si="502"/>
        <v>4.1680773470985659E-4</v>
      </c>
      <c r="F16072" s="3">
        <f t="shared" si="503"/>
        <v>96.264337783483242</v>
      </c>
      <c r="G16072" t="s">
        <v>14473</v>
      </c>
    </row>
    <row r="16073" spans="1:7" x14ac:dyDescent="0.35">
      <c r="A16073" t="s">
        <v>10</v>
      </c>
      <c r="B16073" t="s">
        <v>33</v>
      </c>
      <c r="C16073" t="s">
        <v>4065</v>
      </c>
      <c r="D16073" s="2">
        <v>92079.97</v>
      </c>
      <c r="E16073" s="3">
        <f t="shared" si="502"/>
        <v>4.167798528166137E-4</v>
      </c>
      <c r="F16073" s="3">
        <f t="shared" si="503"/>
        <v>96.264754563336055</v>
      </c>
      <c r="G16073" t="s">
        <v>14473</v>
      </c>
    </row>
    <row r="16074" spans="1:7" x14ac:dyDescent="0.35">
      <c r="A16074" t="s">
        <v>10</v>
      </c>
      <c r="B16074" t="s">
        <v>93</v>
      </c>
      <c r="C16074" t="s">
        <v>2409</v>
      </c>
      <c r="D16074" s="2">
        <v>92076.25</v>
      </c>
      <c r="E16074" s="3">
        <f t="shared" si="502"/>
        <v>4.1676301504991504E-4</v>
      </c>
      <c r="F16074" s="3">
        <f t="shared" si="503"/>
        <v>96.265171326351108</v>
      </c>
      <c r="G16074" t="s">
        <v>14480</v>
      </c>
    </row>
    <row r="16075" spans="1:7" x14ac:dyDescent="0.35">
      <c r="A16075" t="s">
        <v>3</v>
      </c>
      <c r="B16075" t="s">
        <v>148</v>
      </c>
      <c r="C16075" t="s">
        <v>2568</v>
      </c>
      <c r="D16075" s="2">
        <v>92070.5</v>
      </c>
      <c r="E16075" s="3">
        <f t="shared" si="502"/>
        <v>4.1673698893203404E-4</v>
      </c>
      <c r="F16075" s="3">
        <f t="shared" si="503"/>
        <v>96.265588063340047</v>
      </c>
      <c r="G16075" t="s">
        <v>14480</v>
      </c>
    </row>
    <row r="16076" spans="1:7" x14ac:dyDescent="0.35">
      <c r="A16076" t="s">
        <v>3</v>
      </c>
      <c r="B16076" t="s">
        <v>9</v>
      </c>
      <c r="C16076" s="8" t="s">
        <v>7466</v>
      </c>
      <c r="D16076" s="2">
        <v>92056</v>
      </c>
      <c r="E16076" s="3">
        <f t="shared" si="502"/>
        <v>4.1667135785216031E-4</v>
      </c>
      <c r="F16076" s="3">
        <f t="shared" si="503"/>
        <v>96.266004734697901</v>
      </c>
      <c r="G16076" t="s">
        <v>14480</v>
      </c>
    </row>
    <row r="16077" spans="1:7" x14ac:dyDescent="0.35">
      <c r="A16077" t="s">
        <v>10</v>
      </c>
      <c r="B16077" t="s">
        <v>8</v>
      </c>
      <c r="C16077" t="s">
        <v>12778</v>
      </c>
      <c r="D16077" s="2">
        <v>92044.53</v>
      </c>
      <c r="E16077" s="3">
        <f t="shared" si="502"/>
        <v>4.1661944140483956E-4</v>
      </c>
      <c r="F16077" s="3">
        <f t="shared" si="503"/>
        <v>96.266421354139311</v>
      </c>
      <c r="G16077" t="s">
        <v>14480</v>
      </c>
    </row>
    <row r="16078" spans="1:7" x14ac:dyDescent="0.35">
      <c r="A16078" t="s">
        <v>10</v>
      </c>
      <c r="B16078" t="s">
        <v>29</v>
      </c>
      <c r="C16078" t="s">
        <v>4945</v>
      </c>
      <c r="D16078" s="2">
        <v>92043.17</v>
      </c>
      <c r="E16078" s="3">
        <f t="shared" si="502"/>
        <v>4.1661328566217548E-4</v>
      </c>
      <c r="F16078" s="3">
        <f t="shared" si="503"/>
        <v>96.266837967424976</v>
      </c>
      <c r="G16078" t="s">
        <v>14473</v>
      </c>
    </row>
    <row r="16079" spans="1:7" x14ac:dyDescent="0.35">
      <c r="A16079" t="s">
        <v>3</v>
      </c>
      <c r="B16079" t="s">
        <v>9</v>
      </c>
      <c r="C16079" t="s">
        <v>11237</v>
      </c>
      <c r="D16079" s="2">
        <v>92035.65</v>
      </c>
      <c r="E16079" s="3">
        <f t="shared" si="502"/>
        <v>4.1657924802626861E-4</v>
      </c>
      <c r="F16079" s="3">
        <f t="shared" si="503"/>
        <v>96.267254546673001</v>
      </c>
      <c r="G16079" t="s">
        <v>14480</v>
      </c>
    </row>
    <row r="16080" spans="1:7" x14ac:dyDescent="0.35">
      <c r="A16080" t="s">
        <v>10</v>
      </c>
      <c r="B16080" t="s">
        <v>524</v>
      </c>
      <c r="C16080" s="7" t="s">
        <v>12315</v>
      </c>
      <c r="D16080" s="2">
        <v>92033.7</v>
      </c>
      <c r="E16080" s="3">
        <f t="shared" si="502"/>
        <v>4.1657042177759593E-4</v>
      </c>
      <c r="F16080" s="3">
        <f t="shared" si="503"/>
        <v>96.267671117094778</v>
      </c>
      <c r="G16080" t="s">
        <v>14480</v>
      </c>
    </row>
    <row r="16081" spans="1:7" x14ac:dyDescent="0.35">
      <c r="A16081" t="s">
        <v>10</v>
      </c>
      <c r="B16081" t="s">
        <v>13</v>
      </c>
      <c r="C16081" t="s">
        <v>1364</v>
      </c>
      <c r="D16081" s="2">
        <v>92030.84</v>
      </c>
      <c r="E16081" s="3">
        <f t="shared" si="502"/>
        <v>4.1655747661287597E-4</v>
      </c>
      <c r="F16081" s="3">
        <f t="shared" si="503"/>
        <v>96.26808767457139</v>
      </c>
      <c r="G16081" t="s">
        <v>14473</v>
      </c>
    </row>
    <row r="16082" spans="1:7" x14ac:dyDescent="0.35">
      <c r="A16082" t="s">
        <v>3</v>
      </c>
      <c r="B16082" t="s">
        <v>8</v>
      </c>
      <c r="C16082" t="s">
        <v>3627</v>
      </c>
      <c r="D16082" s="2">
        <v>92029.13</v>
      </c>
      <c r="E16082" s="3">
        <f t="shared" si="502"/>
        <v>4.165497366717323E-4</v>
      </c>
      <c r="F16082" s="3">
        <f t="shared" si="503"/>
        <v>96.26850422430806</v>
      </c>
      <c r="G16082" t="s">
        <v>14473</v>
      </c>
    </row>
    <row r="16083" spans="1:7" x14ac:dyDescent="0.35">
      <c r="A16083" t="s">
        <v>10</v>
      </c>
      <c r="B16083" t="s">
        <v>22</v>
      </c>
      <c r="C16083" s="11" t="s">
        <v>10326</v>
      </c>
      <c r="D16083" s="2">
        <v>92016.06</v>
      </c>
      <c r="E16083" s="3">
        <f t="shared" si="502"/>
        <v>4.1649057817421851E-4</v>
      </c>
      <c r="F16083" s="3">
        <f t="shared" si="503"/>
        <v>96.268920714886235</v>
      </c>
      <c r="G16083" t="s">
        <v>14473</v>
      </c>
    </row>
    <row r="16084" spans="1:7" x14ac:dyDescent="0.35">
      <c r="A16084" t="s">
        <v>3</v>
      </c>
      <c r="B16084" t="s">
        <v>37</v>
      </c>
      <c r="C16084" s="8" t="s">
        <v>835</v>
      </c>
      <c r="D16084" s="2">
        <v>92012.19</v>
      </c>
      <c r="E16084" s="3">
        <f t="shared" si="502"/>
        <v>4.1647306146531422E-4</v>
      </c>
      <c r="F16084" s="3">
        <f t="shared" si="503"/>
        <v>96.269337187947698</v>
      </c>
      <c r="G16084" t="s">
        <v>14480</v>
      </c>
    </row>
    <row r="16085" spans="1:7" x14ac:dyDescent="0.35">
      <c r="A16085" t="s">
        <v>3</v>
      </c>
      <c r="B16085" t="s">
        <v>439</v>
      </c>
      <c r="C16085" t="s">
        <v>1035</v>
      </c>
      <c r="D16085" s="2">
        <v>92000.38</v>
      </c>
      <c r="E16085" s="3">
        <f t="shared" si="502"/>
        <v>4.1641960608232751E-4</v>
      </c>
      <c r="F16085" s="3">
        <f t="shared" si="503"/>
        <v>96.269753607553781</v>
      </c>
      <c r="G16085" t="s">
        <v>14480</v>
      </c>
    </row>
    <row r="16086" spans="1:7" x14ac:dyDescent="0.35">
      <c r="A16086" t="s">
        <v>10</v>
      </c>
      <c r="B16086" t="s">
        <v>22</v>
      </c>
      <c r="C16086" t="s">
        <v>3091</v>
      </c>
      <c r="D16086" s="2">
        <v>92000</v>
      </c>
      <c r="E16086" s="3">
        <f t="shared" si="502"/>
        <v>4.1641788609540667E-4</v>
      </c>
      <c r="F16086" s="3">
        <f t="shared" si="503"/>
        <v>96.270170025439882</v>
      </c>
      <c r="G16086" t="s">
        <v>14473</v>
      </c>
    </row>
    <row r="16087" spans="1:7" x14ac:dyDescent="0.35">
      <c r="A16087" t="s">
        <v>3</v>
      </c>
      <c r="B16087" t="s">
        <v>8</v>
      </c>
      <c r="C16087" t="s">
        <v>10056</v>
      </c>
      <c r="D16087" s="2">
        <v>92000</v>
      </c>
      <c r="E16087" s="3">
        <f t="shared" si="502"/>
        <v>4.1641788609540667E-4</v>
      </c>
      <c r="F16087" s="3">
        <f t="shared" si="503"/>
        <v>96.270586443325982</v>
      </c>
      <c r="G16087" t="s">
        <v>14480</v>
      </c>
    </row>
    <row r="16088" spans="1:7" x14ac:dyDescent="0.35">
      <c r="A16088" t="s">
        <v>10</v>
      </c>
      <c r="B16088" t="s">
        <v>9</v>
      </c>
      <c r="C16088" t="s">
        <v>4177</v>
      </c>
      <c r="D16088" s="2">
        <v>91992.39</v>
      </c>
      <c r="E16088" s="3">
        <f t="shared" si="502"/>
        <v>4.1638344109417636E-4</v>
      </c>
      <c r="F16088" s="3">
        <f t="shared" si="503"/>
        <v>96.271002826767074</v>
      </c>
      <c r="G16088" t="s">
        <v>14480</v>
      </c>
    </row>
    <row r="16089" spans="1:7" x14ac:dyDescent="0.35">
      <c r="A16089" t="s">
        <v>10</v>
      </c>
      <c r="B16089" t="s">
        <v>9</v>
      </c>
      <c r="C16089" t="s">
        <v>104</v>
      </c>
      <c r="D16089" s="2">
        <v>91964.12</v>
      </c>
      <c r="E16089" s="3">
        <f t="shared" si="502"/>
        <v>4.1625548311982938E-4</v>
      </c>
      <c r="F16089" s="3">
        <f t="shared" si="503"/>
        <v>96.271419082250191</v>
      </c>
      <c r="G16089" t="s">
        <v>14473</v>
      </c>
    </row>
    <row r="16090" spans="1:7" x14ac:dyDescent="0.35">
      <c r="A16090" t="s">
        <v>3</v>
      </c>
      <c r="B16090" t="s">
        <v>9</v>
      </c>
      <c r="C16090" t="s">
        <v>6497</v>
      </c>
      <c r="D16090" s="2">
        <v>91961.26</v>
      </c>
      <c r="E16090" s="3">
        <f t="shared" si="502"/>
        <v>4.1624253795510949E-4</v>
      </c>
      <c r="F16090" s="3">
        <f t="shared" si="503"/>
        <v>96.271835324788142</v>
      </c>
      <c r="G16090" t="s">
        <v>14480</v>
      </c>
    </row>
    <row r="16091" spans="1:7" x14ac:dyDescent="0.35">
      <c r="A16091" t="s">
        <v>3</v>
      </c>
      <c r="B16091" t="s">
        <v>13</v>
      </c>
      <c r="C16091" t="s">
        <v>1364</v>
      </c>
      <c r="D16091" s="2">
        <v>91959.29</v>
      </c>
      <c r="E16091" s="3">
        <f t="shared" si="502"/>
        <v>4.1623362118080938E-4</v>
      </c>
      <c r="F16091" s="3">
        <f t="shared" si="503"/>
        <v>96.272251558409323</v>
      </c>
      <c r="G16091" t="s">
        <v>14473</v>
      </c>
    </row>
    <row r="16092" spans="1:7" x14ac:dyDescent="0.35">
      <c r="A16092" t="s">
        <v>3</v>
      </c>
      <c r="B16092" t="s">
        <v>6</v>
      </c>
      <c r="C16092" t="s">
        <v>3245</v>
      </c>
      <c r="D16092" s="2">
        <v>91958.84</v>
      </c>
      <c r="E16092" s="3">
        <f t="shared" si="502"/>
        <v>4.1623158435419267E-4</v>
      </c>
      <c r="F16092" s="3">
        <f t="shared" si="503"/>
        <v>96.272667789993676</v>
      </c>
      <c r="G16092" t="s">
        <v>14480</v>
      </c>
    </row>
    <row r="16093" spans="1:7" x14ac:dyDescent="0.35">
      <c r="A16093" t="s">
        <v>3</v>
      </c>
      <c r="B16093" t="s">
        <v>6</v>
      </c>
      <c r="C16093" t="s">
        <v>13618</v>
      </c>
      <c r="D16093" s="2">
        <v>91954.76</v>
      </c>
      <c r="E16093" s="3">
        <f t="shared" si="502"/>
        <v>4.1621311712620052E-4</v>
      </c>
      <c r="F16093" s="3">
        <f t="shared" si="503"/>
        <v>96.273084003110796</v>
      </c>
      <c r="G16093" t="s">
        <v>14473</v>
      </c>
    </row>
    <row r="16094" spans="1:7" x14ac:dyDescent="0.35">
      <c r="A16094" t="s">
        <v>3</v>
      </c>
      <c r="B16094" t="s">
        <v>9</v>
      </c>
      <c r="C16094" t="s">
        <v>9426</v>
      </c>
      <c r="D16094" s="2">
        <v>91950</v>
      </c>
      <c r="E16094" s="3">
        <f t="shared" si="502"/>
        <v>4.1619157202687655E-4</v>
      </c>
      <c r="F16094" s="3">
        <f t="shared" si="503"/>
        <v>96.273500194682825</v>
      </c>
      <c r="G16094" t="s">
        <v>14473</v>
      </c>
    </row>
    <row r="16095" spans="1:7" x14ac:dyDescent="0.35">
      <c r="A16095" t="s">
        <v>3</v>
      </c>
      <c r="B16095" t="s">
        <v>9</v>
      </c>
      <c r="C16095" t="s">
        <v>5364</v>
      </c>
      <c r="D16095" s="2">
        <v>91947.88</v>
      </c>
      <c r="E16095" s="3">
        <f t="shared" si="502"/>
        <v>4.1618197631037082E-4</v>
      </c>
      <c r="F16095" s="3">
        <f t="shared" si="503"/>
        <v>96.27391637665913</v>
      </c>
      <c r="G16095" t="s">
        <v>14480</v>
      </c>
    </row>
    <row r="16096" spans="1:7" x14ac:dyDescent="0.35">
      <c r="A16096" t="s">
        <v>3</v>
      </c>
      <c r="B16096" t="s">
        <v>9</v>
      </c>
      <c r="C16096" t="s">
        <v>13945</v>
      </c>
      <c r="D16096" s="2">
        <v>91943.91</v>
      </c>
      <c r="E16096" s="3">
        <f t="shared" si="502"/>
        <v>4.1616400697332958E-4</v>
      </c>
      <c r="F16096" s="3">
        <f t="shared" si="503"/>
        <v>96.274332540666109</v>
      </c>
      <c r="G16096" t="s">
        <v>14480</v>
      </c>
    </row>
    <row r="16097" spans="1:7" x14ac:dyDescent="0.35">
      <c r="A16097" t="s">
        <v>3</v>
      </c>
      <c r="B16097" t="s">
        <v>180</v>
      </c>
      <c r="C16097" t="s">
        <v>1690</v>
      </c>
      <c r="D16097" s="2">
        <v>91931.63</v>
      </c>
      <c r="E16097" s="3">
        <f t="shared" si="502"/>
        <v>4.1610842423809853E-4</v>
      </c>
      <c r="F16097" s="3">
        <f t="shared" si="503"/>
        <v>96.274748649090341</v>
      </c>
      <c r="G16097" t="s">
        <v>14480</v>
      </c>
    </row>
    <row r="16098" spans="1:7" x14ac:dyDescent="0.35">
      <c r="A16098" t="s">
        <v>10</v>
      </c>
      <c r="B16098" t="s">
        <v>6</v>
      </c>
      <c r="C16098" t="s">
        <v>2900</v>
      </c>
      <c r="D16098" s="2">
        <v>91909.72</v>
      </c>
      <c r="E16098" s="3">
        <f t="shared" si="502"/>
        <v>4.1600925341326862E-4</v>
      </c>
      <c r="F16098" s="3">
        <f t="shared" si="503"/>
        <v>96.275164658343755</v>
      </c>
      <c r="G16098" t="s">
        <v>14480</v>
      </c>
    </row>
    <row r="16099" spans="1:7" x14ac:dyDescent="0.35">
      <c r="A16099" t="s">
        <v>3</v>
      </c>
      <c r="B16099" t="s">
        <v>18</v>
      </c>
      <c r="C16099" t="s">
        <v>12049</v>
      </c>
      <c r="D16099" s="2">
        <v>91907.94</v>
      </c>
      <c r="E16099" s="3">
        <f t="shared" si="502"/>
        <v>4.1600119663242897E-4</v>
      </c>
      <c r="F16099" s="3">
        <f t="shared" si="503"/>
        <v>96.275580659540381</v>
      </c>
      <c r="G16099" t="s">
        <v>14473</v>
      </c>
    </row>
    <row r="16100" spans="1:7" x14ac:dyDescent="0.35">
      <c r="A16100" t="s">
        <v>3</v>
      </c>
      <c r="B16100" t="s">
        <v>143</v>
      </c>
      <c r="C16100" t="s">
        <v>1931</v>
      </c>
      <c r="D16100" s="2">
        <v>91904.55</v>
      </c>
      <c r="E16100" s="3">
        <f t="shared" si="502"/>
        <v>4.1598585253858271E-4</v>
      </c>
      <c r="F16100" s="3">
        <f t="shared" si="503"/>
        <v>96.275996645392922</v>
      </c>
      <c r="G16100" t="s">
        <v>14473</v>
      </c>
    </row>
    <row r="16101" spans="1:7" x14ac:dyDescent="0.35">
      <c r="A16101" t="s">
        <v>3</v>
      </c>
      <c r="B16101" t="s">
        <v>36</v>
      </c>
      <c r="C16101" t="s">
        <v>718</v>
      </c>
      <c r="D16101" s="2">
        <v>91901.95</v>
      </c>
      <c r="E16101" s="3">
        <f t="shared" si="502"/>
        <v>4.1597408420701912E-4</v>
      </c>
      <c r="F16101" s="3">
        <f t="shared" si="503"/>
        <v>96.276412619477128</v>
      </c>
      <c r="G16101" t="s">
        <v>14473</v>
      </c>
    </row>
    <row r="16102" spans="1:7" x14ac:dyDescent="0.35">
      <c r="A16102" t="s">
        <v>3</v>
      </c>
      <c r="B16102" t="s">
        <v>126</v>
      </c>
      <c r="C16102" s="13" t="s">
        <v>506</v>
      </c>
      <c r="D16102" s="2">
        <v>91899</v>
      </c>
      <c r="E16102" s="3">
        <f t="shared" si="502"/>
        <v>4.1596073167697578E-4</v>
      </c>
      <c r="F16102" s="3">
        <f t="shared" si="503"/>
        <v>96.2768285802088</v>
      </c>
      <c r="G16102" t="s">
        <v>14480</v>
      </c>
    </row>
    <row r="16103" spans="1:7" x14ac:dyDescent="0.35">
      <c r="A16103" t="s">
        <v>10</v>
      </c>
      <c r="B16103" t="s">
        <v>6</v>
      </c>
      <c r="C16103" t="s">
        <v>4672</v>
      </c>
      <c r="D16103" s="2">
        <v>91890</v>
      </c>
      <c r="E16103" s="3">
        <f t="shared" si="502"/>
        <v>4.1591999514464036E-4</v>
      </c>
      <c r="F16103" s="3">
        <f t="shared" si="503"/>
        <v>96.277244500203949</v>
      </c>
      <c r="G16103" t="s">
        <v>14473</v>
      </c>
    </row>
    <row r="16104" spans="1:7" x14ac:dyDescent="0.35">
      <c r="A16104" t="s">
        <v>3</v>
      </c>
      <c r="B16104" t="s">
        <v>6</v>
      </c>
      <c r="C16104" t="s">
        <v>2944</v>
      </c>
      <c r="D16104" s="2">
        <v>91877.21</v>
      </c>
      <c r="E16104" s="3">
        <f t="shared" si="502"/>
        <v>4.1586210400591035E-4</v>
      </c>
      <c r="F16104" s="3">
        <f t="shared" si="503"/>
        <v>96.277660362307955</v>
      </c>
      <c r="G16104" t="s">
        <v>14473</v>
      </c>
    </row>
    <row r="16105" spans="1:7" x14ac:dyDescent="0.35">
      <c r="A16105" t="s">
        <v>3</v>
      </c>
      <c r="B16105" t="s">
        <v>9</v>
      </c>
      <c r="C16105" t="s">
        <v>3375</v>
      </c>
      <c r="D16105" s="2">
        <v>91871.19</v>
      </c>
      <c r="E16105" s="3">
        <f t="shared" si="502"/>
        <v>4.1583485579205941E-4</v>
      </c>
      <c r="F16105" s="3">
        <f t="shared" si="503"/>
        <v>96.278076197163742</v>
      </c>
      <c r="G16105" t="s">
        <v>14473</v>
      </c>
    </row>
    <row r="16106" spans="1:7" x14ac:dyDescent="0.35">
      <c r="A16106" t="s">
        <v>3</v>
      </c>
      <c r="B16106" t="s">
        <v>28</v>
      </c>
      <c r="C16106" t="s">
        <v>3991</v>
      </c>
      <c r="D16106" s="2">
        <v>91868.04</v>
      </c>
      <c r="E16106" s="3">
        <f t="shared" si="502"/>
        <v>4.1582059800574189E-4</v>
      </c>
      <c r="F16106" s="3">
        <f t="shared" si="503"/>
        <v>96.278492017761749</v>
      </c>
      <c r="G16106" t="s">
        <v>14473</v>
      </c>
    </row>
    <row r="16107" spans="1:7" x14ac:dyDescent="0.35">
      <c r="A16107" t="s">
        <v>10</v>
      </c>
      <c r="B16107" t="s">
        <v>6</v>
      </c>
      <c r="C16107" t="s">
        <v>4756</v>
      </c>
      <c r="D16107" s="2">
        <v>91858.99</v>
      </c>
      <c r="E16107" s="3">
        <f t="shared" si="502"/>
        <v>4.1577963515933801E-4</v>
      </c>
      <c r="F16107" s="3">
        <f t="shared" si="503"/>
        <v>96.278907797396911</v>
      </c>
      <c r="G16107" t="s">
        <v>14480</v>
      </c>
    </row>
    <row r="16108" spans="1:7" x14ac:dyDescent="0.35">
      <c r="A16108" t="s">
        <v>10</v>
      </c>
      <c r="B16108" t="s">
        <v>6</v>
      </c>
      <c r="C16108" t="s">
        <v>7507</v>
      </c>
      <c r="D16108" s="2">
        <v>91852.17</v>
      </c>
      <c r="E16108" s="3">
        <f t="shared" si="502"/>
        <v>4.157487659203905E-4</v>
      </c>
      <c r="F16108" s="3">
        <f t="shared" si="503"/>
        <v>96.279323546162829</v>
      </c>
      <c r="G16108" t="s">
        <v>14480</v>
      </c>
    </row>
    <row r="16109" spans="1:7" x14ac:dyDescent="0.35">
      <c r="A16109" t="s">
        <v>10</v>
      </c>
      <c r="B16109" t="s">
        <v>200</v>
      </c>
      <c r="C16109" t="s">
        <v>666</v>
      </c>
      <c r="D16109" s="2">
        <v>91849.38</v>
      </c>
      <c r="E16109" s="3">
        <f t="shared" si="502"/>
        <v>4.1573613759536657E-4</v>
      </c>
      <c r="F16109" s="3">
        <f t="shared" si="503"/>
        <v>96.279739282300426</v>
      </c>
      <c r="G16109" t="s">
        <v>14473</v>
      </c>
    </row>
    <row r="16110" spans="1:7" x14ac:dyDescent="0.35">
      <c r="A16110" t="s">
        <v>3</v>
      </c>
      <c r="B16110" t="s">
        <v>6</v>
      </c>
      <c r="C16110" t="s">
        <v>13478</v>
      </c>
      <c r="D16110" s="2">
        <v>91848.23</v>
      </c>
      <c r="E16110" s="3">
        <f t="shared" si="502"/>
        <v>4.1573093237179029E-4</v>
      </c>
      <c r="F16110" s="3">
        <f t="shared" si="503"/>
        <v>96.2801550132328</v>
      </c>
      <c r="G16110" t="s">
        <v>14480</v>
      </c>
    </row>
    <row r="16111" spans="1:7" x14ac:dyDescent="0.35">
      <c r="A16111" t="s">
        <v>10</v>
      </c>
      <c r="B16111" t="s">
        <v>9</v>
      </c>
      <c r="C16111" t="s">
        <v>11905</v>
      </c>
      <c r="D16111" s="2">
        <v>91846.58</v>
      </c>
      <c r="E16111" s="3">
        <f t="shared" si="502"/>
        <v>4.1572346400752886E-4</v>
      </c>
      <c r="F16111" s="3">
        <f t="shared" si="503"/>
        <v>96.280570736696802</v>
      </c>
      <c r="G16111" t="s">
        <v>14480</v>
      </c>
    </row>
    <row r="16112" spans="1:7" x14ac:dyDescent="0.35">
      <c r="A16112" t="s">
        <v>10</v>
      </c>
      <c r="B16112" t="s">
        <v>62</v>
      </c>
      <c r="C16112" t="s">
        <v>2250</v>
      </c>
      <c r="D16112" s="2">
        <v>91836.81</v>
      </c>
      <c r="E16112" s="3">
        <f t="shared" si="502"/>
        <v>4.15679242238538E-4</v>
      </c>
      <c r="F16112" s="3">
        <f t="shared" si="503"/>
        <v>96.28098641593904</v>
      </c>
      <c r="G16112" t="s">
        <v>14473</v>
      </c>
    </row>
    <row r="16113" spans="1:7" x14ac:dyDescent="0.35">
      <c r="A16113" t="s">
        <v>10</v>
      </c>
      <c r="B16113" t="s">
        <v>9</v>
      </c>
      <c r="C16113" t="s">
        <v>8992</v>
      </c>
      <c r="D16113" s="2">
        <v>91834.27</v>
      </c>
      <c r="E16113" s="3">
        <f t="shared" si="502"/>
        <v>4.1566774548385671E-4</v>
      </c>
      <c r="F16113" s="3">
        <f t="shared" si="503"/>
        <v>96.281402083684526</v>
      </c>
      <c r="G16113" t="s">
        <v>14480</v>
      </c>
    </row>
    <row r="16114" spans="1:7" x14ac:dyDescent="0.35">
      <c r="A16114" t="s">
        <v>3</v>
      </c>
      <c r="B16114" t="s">
        <v>9</v>
      </c>
      <c r="C16114" t="s">
        <v>3756</v>
      </c>
      <c r="D16114" s="2">
        <v>91829.79</v>
      </c>
      <c r="E16114" s="3">
        <f t="shared" si="502"/>
        <v>4.1564746774331636E-4</v>
      </c>
      <c r="F16114" s="3">
        <f t="shared" si="503"/>
        <v>96.281817731152273</v>
      </c>
      <c r="G16114" t="s">
        <v>14480</v>
      </c>
    </row>
    <row r="16115" spans="1:7" x14ac:dyDescent="0.35">
      <c r="A16115" t="s">
        <v>3</v>
      </c>
      <c r="B16115" t="s">
        <v>33</v>
      </c>
      <c r="C16115" t="s">
        <v>1330</v>
      </c>
      <c r="D16115" s="2">
        <v>91824.14</v>
      </c>
      <c r="E16115" s="3">
        <f t="shared" si="502"/>
        <v>4.1562189425357253E-4</v>
      </c>
      <c r="F16115" s="3">
        <f t="shared" si="503"/>
        <v>96.282233353046522</v>
      </c>
      <c r="G16115" t="s">
        <v>14473</v>
      </c>
    </row>
    <row r="16116" spans="1:7" x14ac:dyDescent="0.35">
      <c r="A16116" t="s">
        <v>10</v>
      </c>
      <c r="B16116" t="s">
        <v>9</v>
      </c>
      <c r="C16116" t="s">
        <v>9186</v>
      </c>
      <c r="D16116" s="2">
        <v>91801.25</v>
      </c>
      <c r="E16116" s="3">
        <f t="shared" si="502"/>
        <v>4.1551828767299938E-4</v>
      </c>
      <c r="F16116" s="3">
        <f t="shared" si="503"/>
        <v>96.282648871334189</v>
      </c>
      <c r="G16116" t="s">
        <v>14480</v>
      </c>
    </row>
    <row r="16117" spans="1:7" x14ac:dyDescent="0.35">
      <c r="A16117" t="s">
        <v>3</v>
      </c>
      <c r="B16117" t="s">
        <v>9</v>
      </c>
      <c r="C16117" t="s">
        <v>6496</v>
      </c>
      <c r="D16117" s="2">
        <v>91800</v>
      </c>
      <c r="E16117" s="3">
        <f t="shared" si="502"/>
        <v>4.1551262982128615E-4</v>
      </c>
      <c r="F16117" s="3">
        <f t="shared" si="503"/>
        <v>96.283064383964003</v>
      </c>
      <c r="G16117" t="s">
        <v>14473</v>
      </c>
    </row>
    <row r="16118" spans="1:7" x14ac:dyDescent="0.35">
      <c r="A16118" t="s">
        <v>3</v>
      </c>
      <c r="B16118" t="s">
        <v>6</v>
      </c>
      <c r="C16118" t="s">
        <v>863</v>
      </c>
      <c r="D16118" s="2">
        <v>91794.22</v>
      </c>
      <c r="E16118" s="3">
        <f t="shared" si="502"/>
        <v>4.1548646791496411E-4</v>
      </c>
      <c r="F16118" s="3">
        <f t="shared" si="503"/>
        <v>96.283479870431918</v>
      </c>
      <c r="G16118" t="s">
        <v>14473</v>
      </c>
    </row>
    <row r="16119" spans="1:7" x14ac:dyDescent="0.35">
      <c r="A16119" t="s">
        <v>3</v>
      </c>
      <c r="B16119" t="s">
        <v>8</v>
      </c>
      <c r="C16119" t="s">
        <v>931</v>
      </c>
      <c r="D16119" s="2">
        <v>91792.78</v>
      </c>
      <c r="E16119" s="3">
        <f t="shared" si="502"/>
        <v>4.1547995006979043E-4</v>
      </c>
      <c r="F16119" s="3">
        <f t="shared" si="503"/>
        <v>96.283895350381982</v>
      </c>
      <c r="G16119" t="s">
        <v>14473</v>
      </c>
    </row>
    <row r="16120" spans="1:7" x14ac:dyDescent="0.35">
      <c r="A16120" t="s">
        <v>3</v>
      </c>
      <c r="B16120" t="s">
        <v>22</v>
      </c>
      <c r="C16120" t="s">
        <v>10025</v>
      </c>
      <c r="D16120" s="2">
        <v>91790</v>
      </c>
      <c r="E16120" s="3">
        <f t="shared" si="502"/>
        <v>4.1546736700758018E-4</v>
      </c>
      <c r="F16120" s="3">
        <f t="shared" si="503"/>
        <v>96.284310817748988</v>
      </c>
      <c r="G16120" t="s">
        <v>14473</v>
      </c>
    </row>
    <row r="16121" spans="1:7" x14ac:dyDescent="0.35">
      <c r="A16121" t="s">
        <v>3</v>
      </c>
      <c r="B16121" t="s">
        <v>32</v>
      </c>
      <c r="C16121" t="s">
        <v>4503</v>
      </c>
      <c r="D16121" s="2">
        <v>91789</v>
      </c>
      <c r="E16121" s="3">
        <f t="shared" si="502"/>
        <v>4.1546284072620953E-4</v>
      </c>
      <c r="F16121" s="3">
        <f t="shared" si="503"/>
        <v>96.284726280589709</v>
      </c>
      <c r="G16121" t="s">
        <v>14473</v>
      </c>
    </row>
    <row r="16122" spans="1:7" x14ac:dyDescent="0.35">
      <c r="A16122" t="s">
        <v>3</v>
      </c>
      <c r="B16122" t="s">
        <v>9</v>
      </c>
      <c r="C16122" t="s">
        <v>536</v>
      </c>
      <c r="D16122" s="2">
        <v>91774.21</v>
      </c>
      <c r="E16122" s="3">
        <f t="shared" si="502"/>
        <v>4.1539589702473839E-4</v>
      </c>
      <c r="F16122" s="3">
        <f t="shared" si="503"/>
        <v>96.285141676486731</v>
      </c>
      <c r="G16122" t="s">
        <v>14480</v>
      </c>
    </row>
    <row r="16123" spans="1:7" x14ac:dyDescent="0.35">
      <c r="A16123" t="s">
        <v>3</v>
      </c>
      <c r="B16123" t="s">
        <v>9</v>
      </c>
      <c r="C16123" t="s">
        <v>2760</v>
      </c>
      <c r="D16123" s="2">
        <v>91764.32</v>
      </c>
      <c r="E16123" s="3">
        <f t="shared" si="502"/>
        <v>4.1535113210198305E-4</v>
      </c>
      <c r="F16123" s="3">
        <f t="shared" si="503"/>
        <v>96.285557027618836</v>
      </c>
      <c r="G16123" t="s">
        <v>14473</v>
      </c>
    </row>
    <row r="16124" spans="1:7" x14ac:dyDescent="0.35">
      <c r="A16124" t="s">
        <v>10</v>
      </c>
      <c r="B16124" t="s">
        <v>9</v>
      </c>
      <c r="C16124" t="s">
        <v>6266</v>
      </c>
      <c r="D16124" s="2">
        <v>91761.45</v>
      </c>
      <c r="E16124" s="3">
        <f t="shared" si="502"/>
        <v>4.1533814167444948E-4</v>
      </c>
      <c r="F16124" s="3">
        <f t="shared" si="503"/>
        <v>96.285972365760514</v>
      </c>
      <c r="G16124" t="s">
        <v>14480</v>
      </c>
    </row>
    <row r="16125" spans="1:7" x14ac:dyDescent="0.35">
      <c r="A16125" t="s">
        <v>3</v>
      </c>
      <c r="B16125" t="s">
        <v>32</v>
      </c>
      <c r="C16125" s="8" t="s">
        <v>2467</v>
      </c>
      <c r="D16125" s="2">
        <v>91754.41</v>
      </c>
      <c r="E16125" s="3">
        <f t="shared" si="502"/>
        <v>4.1530627665360042E-4</v>
      </c>
      <c r="F16125" s="3">
        <f t="shared" si="503"/>
        <v>96.286387672037165</v>
      </c>
      <c r="G16125" t="s">
        <v>14480</v>
      </c>
    </row>
    <row r="16126" spans="1:7" x14ac:dyDescent="0.35">
      <c r="A16126" t="s">
        <v>3</v>
      </c>
      <c r="B16126" t="s">
        <v>40</v>
      </c>
      <c r="C16126" s="6" t="s">
        <v>8438</v>
      </c>
      <c r="D16126" s="2">
        <v>91752.04</v>
      </c>
      <c r="E16126" s="3">
        <f t="shared" si="502"/>
        <v>4.1529554936675205E-4</v>
      </c>
      <c r="F16126" s="3">
        <f t="shared" si="503"/>
        <v>96.286802967586539</v>
      </c>
      <c r="G16126" t="s">
        <v>14473</v>
      </c>
    </row>
    <row r="16127" spans="1:7" x14ac:dyDescent="0.35">
      <c r="A16127" t="s">
        <v>3</v>
      </c>
      <c r="B16127" t="s">
        <v>8</v>
      </c>
      <c r="C16127" t="s">
        <v>8979</v>
      </c>
      <c r="D16127" s="2">
        <v>91742.34</v>
      </c>
      <c r="E16127" s="3">
        <f t="shared" si="502"/>
        <v>4.1525164443745717E-4</v>
      </c>
      <c r="F16127" s="3">
        <f t="shared" si="503"/>
        <v>96.287218219230979</v>
      </c>
      <c r="G16127" t="s">
        <v>14473</v>
      </c>
    </row>
    <row r="16128" spans="1:7" x14ac:dyDescent="0.35">
      <c r="A16128" t="s">
        <v>3</v>
      </c>
      <c r="B16128" t="s">
        <v>67</v>
      </c>
      <c r="C16128" t="s">
        <v>13433</v>
      </c>
      <c r="D16128" s="2">
        <v>91736.76</v>
      </c>
      <c r="E16128" s="3">
        <f t="shared" si="502"/>
        <v>4.1522638778740927E-4</v>
      </c>
      <c r="F16128" s="3">
        <f t="shared" si="503"/>
        <v>96.287633445618766</v>
      </c>
      <c r="G16128" t="s">
        <v>14473</v>
      </c>
    </row>
    <row r="16129" spans="1:7" x14ac:dyDescent="0.35">
      <c r="A16129" t="s">
        <v>3</v>
      </c>
      <c r="B16129" t="s">
        <v>6</v>
      </c>
      <c r="C16129" t="s">
        <v>8496</v>
      </c>
      <c r="D16129" s="2">
        <v>91733.83</v>
      </c>
      <c r="E16129" s="3">
        <f t="shared" si="502"/>
        <v>4.1521312578299345E-4</v>
      </c>
      <c r="F16129" s="3">
        <f t="shared" si="503"/>
        <v>96.288048658744543</v>
      </c>
      <c r="G16129" t="s">
        <v>14480</v>
      </c>
    </row>
    <row r="16130" spans="1:7" x14ac:dyDescent="0.35">
      <c r="A16130" t="s">
        <v>10</v>
      </c>
      <c r="B16130" t="s">
        <v>6</v>
      </c>
      <c r="C16130" t="s">
        <v>4119</v>
      </c>
      <c r="D16130" s="2">
        <v>91712.45</v>
      </c>
      <c r="E16130" s="3">
        <f t="shared" si="502"/>
        <v>4.1511635388728996E-4</v>
      </c>
      <c r="F16130" s="3">
        <f t="shared" si="503"/>
        <v>96.288463775098435</v>
      </c>
      <c r="G16130" t="s">
        <v>14480</v>
      </c>
    </row>
    <row r="16131" spans="1:7" x14ac:dyDescent="0.35">
      <c r="A16131" t="s">
        <v>10</v>
      </c>
      <c r="B16131" t="s">
        <v>40</v>
      </c>
      <c r="C16131" t="s">
        <v>1623</v>
      </c>
      <c r="D16131" s="2">
        <v>91692.34</v>
      </c>
      <c r="E16131" s="3">
        <f t="shared" ref="E16131:E16194" si="504">(D16131/$D$29638)*100</f>
        <v>4.1502533036892711E-4</v>
      </c>
      <c r="F16131" s="3">
        <f t="shared" si="503"/>
        <v>96.288878800428805</v>
      </c>
      <c r="G16131" t="s">
        <v>14473</v>
      </c>
    </row>
    <row r="16132" spans="1:7" x14ac:dyDescent="0.35">
      <c r="A16132" t="s">
        <v>10</v>
      </c>
      <c r="B16132" t="s">
        <v>9</v>
      </c>
      <c r="C16132" t="s">
        <v>14094</v>
      </c>
      <c r="D16132" s="2">
        <v>91677.22</v>
      </c>
      <c r="E16132" s="3">
        <f t="shared" si="504"/>
        <v>4.1495689299460363E-4</v>
      </c>
      <c r="F16132" s="3">
        <f t="shared" ref="F16132:F16195" si="505">E16132+F16131</f>
        <v>96.289293757321801</v>
      </c>
      <c r="G16132" t="s">
        <v>14480</v>
      </c>
    </row>
    <row r="16133" spans="1:7" x14ac:dyDescent="0.35">
      <c r="A16133" t="s">
        <v>3</v>
      </c>
      <c r="B16133" t="s">
        <v>23</v>
      </c>
      <c r="C16133" t="s">
        <v>1972</v>
      </c>
      <c r="D16133" s="2">
        <v>91665.72</v>
      </c>
      <c r="E16133" s="3">
        <f t="shared" si="504"/>
        <v>4.1490484075884174E-4</v>
      </c>
      <c r="F16133" s="3">
        <f t="shared" si="505"/>
        <v>96.289708662162553</v>
      </c>
      <c r="G16133" t="s">
        <v>14473</v>
      </c>
    </row>
    <row r="16134" spans="1:7" x14ac:dyDescent="0.35">
      <c r="A16134" t="s">
        <v>3</v>
      </c>
      <c r="B16134" t="s">
        <v>8</v>
      </c>
      <c r="C16134" t="s">
        <v>7647</v>
      </c>
      <c r="D16134" s="2">
        <v>91663.24</v>
      </c>
      <c r="E16134" s="3">
        <f t="shared" si="504"/>
        <v>4.1489361558104263E-4</v>
      </c>
      <c r="F16134" s="3">
        <f t="shared" si="505"/>
        <v>96.290123555778138</v>
      </c>
      <c r="G16134" t="s">
        <v>14473</v>
      </c>
    </row>
    <row r="16135" spans="1:7" x14ac:dyDescent="0.35">
      <c r="A16135" t="s">
        <v>10</v>
      </c>
      <c r="B16135" t="s">
        <v>180</v>
      </c>
      <c r="C16135" t="s">
        <v>1844</v>
      </c>
      <c r="D16135" s="2">
        <v>91653.33</v>
      </c>
      <c r="E16135" s="3">
        <f t="shared" si="504"/>
        <v>4.1484876013265994E-4</v>
      </c>
      <c r="F16135" s="3">
        <f t="shared" si="505"/>
        <v>96.290538404538268</v>
      </c>
      <c r="G16135" t="s">
        <v>14480</v>
      </c>
    </row>
    <row r="16136" spans="1:7" x14ac:dyDescent="0.35">
      <c r="A16136" t="s">
        <v>3</v>
      </c>
      <c r="B16136" t="s">
        <v>9</v>
      </c>
      <c r="C16136" t="s">
        <v>274</v>
      </c>
      <c r="D16136" s="2">
        <v>91648.3</v>
      </c>
      <c r="E16136" s="3">
        <f t="shared" si="504"/>
        <v>4.1482599293736581E-4</v>
      </c>
      <c r="F16136" s="3">
        <f t="shared" si="505"/>
        <v>96.290953230531201</v>
      </c>
      <c r="G16136" t="s">
        <v>14473</v>
      </c>
    </row>
    <row r="16137" spans="1:7" x14ac:dyDescent="0.35">
      <c r="A16137" t="s">
        <v>10</v>
      </c>
      <c r="B16137" t="s">
        <v>139</v>
      </c>
      <c r="C16137" t="s">
        <v>8147</v>
      </c>
      <c r="D16137" s="2">
        <v>91632.59</v>
      </c>
      <c r="E16137" s="3">
        <f t="shared" si="504"/>
        <v>4.1475488505703366E-4</v>
      </c>
      <c r="F16137" s="3">
        <f t="shared" si="505"/>
        <v>96.291367985416258</v>
      </c>
      <c r="G16137" t="s">
        <v>14480</v>
      </c>
    </row>
    <row r="16138" spans="1:7" x14ac:dyDescent="0.35">
      <c r="A16138" t="s">
        <v>10</v>
      </c>
      <c r="B16138" t="s">
        <v>9</v>
      </c>
      <c r="C16138" t="s">
        <v>2595</v>
      </c>
      <c r="D16138" s="2">
        <v>91624.76</v>
      </c>
      <c r="E16138" s="3">
        <f t="shared" si="504"/>
        <v>4.1471944427390182E-4</v>
      </c>
      <c r="F16138" s="3">
        <f t="shared" si="505"/>
        <v>96.291782704860537</v>
      </c>
      <c r="G16138" t="s">
        <v>14473</v>
      </c>
    </row>
    <row r="16139" spans="1:7" x14ac:dyDescent="0.35">
      <c r="A16139" t="s">
        <v>10</v>
      </c>
      <c r="B16139" t="s">
        <v>13</v>
      </c>
      <c r="C16139" t="s">
        <v>9900</v>
      </c>
      <c r="D16139" s="2">
        <v>91624.6</v>
      </c>
      <c r="E16139" s="3">
        <f t="shared" si="504"/>
        <v>4.1471872006888257E-4</v>
      </c>
      <c r="F16139" s="3">
        <f t="shared" si="505"/>
        <v>96.292197423580603</v>
      </c>
      <c r="G16139" t="s">
        <v>14473</v>
      </c>
    </row>
    <row r="16140" spans="1:7" x14ac:dyDescent="0.35">
      <c r="A16140" t="s">
        <v>3</v>
      </c>
      <c r="B16140" t="s">
        <v>9</v>
      </c>
      <c r="C16140" t="s">
        <v>2687</v>
      </c>
      <c r="D16140" s="2">
        <v>91621.24</v>
      </c>
      <c r="E16140" s="3">
        <f t="shared" si="504"/>
        <v>4.147035117634774E-4</v>
      </c>
      <c r="F16140" s="3">
        <f t="shared" si="505"/>
        <v>96.292612127092369</v>
      </c>
      <c r="G16140" t="s">
        <v>14473</v>
      </c>
    </row>
    <row r="16141" spans="1:7" x14ac:dyDescent="0.35">
      <c r="A16141" t="s">
        <v>3</v>
      </c>
      <c r="B16141" t="s">
        <v>9</v>
      </c>
      <c r="C16141" s="8" t="s">
        <v>3497</v>
      </c>
      <c r="D16141" s="2">
        <v>91620</v>
      </c>
      <c r="E16141" s="3">
        <f t="shared" si="504"/>
        <v>4.1469789917457779E-4</v>
      </c>
      <c r="F16141" s="3">
        <f t="shared" si="505"/>
        <v>96.293026824991543</v>
      </c>
      <c r="G16141" t="s">
        <v>14480</v>
      </c>
    </row>
    <row r="16142" spans="1:7" x14ac:dyDescent="0.35">
      <c r="A16142" t="s">
        <v>3</v>
      </c>
      <c r="B16142" t="s">
        <v>9</v>
      </c>
      <c r="C16142" t="s">
        <v>555</v>
      </c>
      <c r="D16142" s="2">
        <v>91620</v>
      </c>
      <c r="E16142" s="3">
        <f t="shared" si="504"/>
        <v>4.1469789917457779E-4</v>
      </c>
      <c r="F16142" s="3">
        <f t="shared" si="505"/>
        <v>96.293441522890717</v>
      </c>
      <c r="G16142" t="s">
        <v>14473</v>
      </c>
    </row>
    <row r="16143" spans="1:7" x14ac:dyDescent="0.35">
      <c r="A16143" t="s">
        <v>10</v>
      </c>
      <c r="B16143" t="s">
        <v>73</v>
      </c>
      <c r="C16143" t="s">
        <v>3244</v>
      </c>
      <c r="D16143" s="2">
        <v>91608.88</v>
      </c>
      <c r="E16143" s="3">
        <f t="shared" si="504"/>
        <v>4.1464756692573664E-4</v>
      </c>
      <c r="F16143" s="3">
        <f t="shared" si="505"/>
        <v>96.293856170457644</v>
      </c>
      <c r="G16143" t="s">
        <v>14480</v>
      </c>
    </row>
    <row r="16144" spans="1:7" x14ac:dyDescent="0.35">
      <c r="A16144" t="s">
        <v>3</v>
      </c>
      <c r="B16144" t="s">
        <v>159</v>
      </c>
      <c r="C16144" s="8" t="s">
        <v>1063</v>
      </c>
      <c r="D16144" s="2">
        <v>91607.78</v>
      </c>
      <c r="E16144" s="3">
        <f t="shared" si="504"/>
        <v>4.1464258801622903E-4</v>
      </c>
      <c r="F16144" s="3">
        <f t="shared" si="505"/>
        <v>96.294270813045657</v>
      </c>
      <c r="G16144" t="s">
        <v>14480</v>
      </c>
    </row>
    <row r="16145" spans="1:7" x14ac:dyDescent="0.35">
      <c r="A16145" t="s">
        <v>10</v>
      </c>
      <c r="B16145" t="s">
        <v>22</v>
      </c>
      <c r="C16145" t="s">
        <v>1576</v>
      </c>
      <c r="D16145" s="2">
        <v>91591.47</v>
      </c>
      <c r="E16145" s="3">
        <f t="shared" si="504"/>
        <v>4.145687643670745E-4</v>
      </c>
      <c r="F16145" s="3">
        <f t="shared" si="505"/>
        <v>96.294685381810027</v>
      </c>
      <c r="G16145" t="s">
        <v>14473</v>
      </c>
    </row>
    <row r="16146" spans="1:7" x14ac:dyDescent="0.35">
      <c r="A16146" t="s">
        <v>3</v>
      </c>
      <c r="B16146" t="s">
        <v>8</v>
      </c>
      <c r="C16146" t="s">
        <v>5463</v>
      </c>
      <c r="D16146" s="2">
        <v>91582.98</v>
      </c>
      <c r="E16146" s="3">
        <f t="shared" si="504"/>
        <v>4.1453033623823802E-4</v>
      </c>
      <c r="F16146" s="3">
        <f t="shared" si="505"/>
        <v>96.29509991214627</v>
      </c>
      <c r="G16146" t="s">
        <v>14480</v>
      </c>
    </row>
    <row r="16147" spans="1:7" x14ac:dyDescent="0.35">
      <c r="A16147" t="s">
        <v>3</v>
      </c>
      <c r="B16147" t="s">
        <v>8</v>
      </c>
      <c r="C16147" t="s">
        <v>3094</v>
      </c>
      <c r="D16147" s="2">
        <v>91573.92</v>
      </c>
      <c r="E16147" s="3">
        <f t="shared" si="504"/>
        <v>4.1448932812902041E-4</v>
      </c>
      <c r="F16147" s="3">
        <f t="shared" si="505"/>
        <v>96.295514401474392</v>
      </c>
      <c r="G16147" t="s">
        <v>14480</v>
      </c>
    </row>
    <row r="16148" spans="1:7" x14ac:dyDescent="0.35">
      <c r="A16148" t="s">
        <v>10</v>
      </c>
      <c r="B16148" t="s">
        <v>23</v>
      </c>
      <c r="C16148" t="s">
        <v>1190</v>
      </c>
      <c r="D16148" s="2">
        <v>91570.81</v>
      </c>
      <c r="E16148" s="3">
        <f t="shared" si="504"/>
        <v>4.1447525139395787E-4</v>
      </c>
      <c r="F16148" s="3">
        <f t="shared" si="505"/>
        <v>96.295928876725782</v>
      </c>
      <c r="G16148" t="s">
        <v>14480</v>
      </c>
    </row>
    <row r="16149" spans="1:7" x14ac:dyDescent="0.35">
      <c r="A16149" t="s">
        <v>3</v>
      </c>
      <c r="B16149" t="s">
        <v>8</v>
      </c>
      <c r="C16149" t="s">
        <v>10288</v>
      </c>
      <c r="D16149" s="2">
        <v>91567.95</v>
      </c>
      <c r="E16149" s="3">
        <f t="shared" si="504"/>
        <v>4.1446230622923792E-4</v>
      </c>
      <c r="F16149" s="3">
        <f t="shared" si="505"/>
        <v>96.296343339032006</v>
      </c>
      <c r="G16149" t="s">
        <v>14473</v>
      </c>
    </row>
    <row r="16150" spans="1:7" x14ac:dyDescent="0.35">
      <c r="A16150" t="s">
        <v>3</v>
      </c>
      <c r="B16150" t="s">
        <v>9</v>
      </c>
      <c r="C16150" t="s">
        <v>9997</v>
      </c>
      <c r="D16150" s="2">
        <v>91552.19</v>
      </c>
      <c r="E16150" s="3">
        <f t="shared" si="504"/>
        <v>4.1439097203483727E-4</v>
      </c>
      <c r="F16150" s="3">
        <f t="shared" si="505"/>
        <v>96.296757730004046</v>
      </c>
      <c r="G16150" t="s">
        <v>14473</v>
      </c>
    </row>
    <row r="16151" spans="1:7" x14ac:dyDescent="0.35">
      <c r="A16151" t="s">
        <v>3</v>
      </c>
      <c r="B16151" t="s">
        <v>6</v>
      </c>
      <c r="C16151" t="s">
        <v>11998</v>
      </c>
      <c r="D16151" s="2">
        <v>91551.2</v>
      </c>
      <c r="E16151" s="3">
        <f t="shared" si="504"/>
        <v>4.1438649101628036E-4</v>
      </c>
      <c r="F16151" s="3">
        <f t="shared" si="505"/>
        <v>96.297172116495062</v>
      </c>
      <c r="G16151" t="s">
        <v>14480</v>
      </c>
    </row>
    <row r="16152" spans="1:7" x14ac:dyDescent="0.35">
      <c r="A16152" t="s">
        <v>10</v>
      </c>
      <c r="B16152" t="s">
        <v>37</v>
      </c>
      <c r="C16152" t="s">
        <v>2932</v>
      </c>
      <c r="D16152" s="2">
        <v>91537.42</v>
      </c>
      <c r="E16152" s="3">
        <f t="shared" si="504"/>
        <v>4.1432411885899343E-4</v>
      </c>
      <c r="F16152" s="3">
        <f t="shared" si="505"/>
        <v>96.297586440613927</v>
      </c>
      <c r="G16152" t="s">
        <v>14473</v>
      </c>
    </row>
    <row r="16153" spans="1:7" x14ac:dyDescent="0.35">
      <c r="A16153" t="s">
        <v>3</v>
      </c>
      <c r="B16153" t="s">
        <v>6</v>
      </c>
      <c r="C16153" t="s">
        <v>12118</v>
      </c>
      <c r="D16153" s="2">
        <v>91525.21</v>
      </c>
      <c r="E16153" s="3">
        <f t="shared" si="504"/>
        <v>4.1426885296345841E-4</v>
      </c>
      <c r="F16153" s="3">
        <f t="shared" si="505"/>
        <v>96.298000709466891</v>
      </c>
      <c r="G16153" t="s">
        <v>14473</v>
      </c>
    </row>
    <row r="16154" spans="1:7" x14ac:dyDescent="0.35">
      <c r="A16154" t="s">
        <v>10</v>
      </c>
      <c r="B16154" t="s">
        <v>9</v>
      </c>
      <c r="C16154" t="s">
        <v>10887</v>
      </c>
      <c r="D16154" s="2">
        <v>91516.3</v>
      </c>
      <c r="E16154" s="3">
        <f t="shared" si="504"/>
        <v>4.1422852379644631E-4</v>
      </c>
      <c r="F16154" s="3">
        <f t="shared" si="505"/>
        <v>96.298414937990685</v>
      </c>
      <c r="G16154" t="s">
        <v>14480</v>
      </c>
    </row>
    <row r="16155" spans="1:7" x14ac:dyDescent="0.35">
      <c r="A16155" t="s">
        <v>10</v>
      </c>
      <c r="B16155" t="s">
        <v>9</v>
      </c>
      <c r="C16155" t="s">
        <v>8031</v>
      </c>
      <c r="D16155" s="2">
        <v>91509.55</v>
      </c>
      <c r="E16155" s="3">
        <f t="shared" si="504"/>
        <v>4.1419797139719472E-4</v>
      </c>
      <c r="F16155" s="3">
        <f t="shared" si="505"/>
        <v>96.29882913596208</v>
      </c>
      <c r="G16155" t="s">
        <v>14480</v>
      </c>
    </row>
    <row r="16156" spans="1:7" x14ac:dyDescent="0.35">
      <c r="A16156" t="s">
        <v>10</v>
      </c>
      <c r="B16156" t="s">
        <v>9</v>
      </c>
      <c r="C16156" s="8" t="s">
        <v>6455</v>
      </c>
      <c r="D16156" s="2">
        <v>91506.3</v>
      </c>
      <c r="E16156" s="3">
        <f t="shared" si="504"/>
        <v>4.1418326098274029E-4</v>
      </c>
      <c r="F16156" s="3">
        <f t="shared" si="505"/>
        <v>96.299243319223066</v>
      </c>
      <c r="G16156" t="s">
        <v>14480</v>
      </c>
    </row>
    <row r="16157" spans="1:7" x14ac:dyDescent="0.35">
      <c r="A16157" t="s">
        <v>3</v>
      </c>
      <c r="B16157" t="s">
        <v>9</v>
      </c>
      <c r="C16157" t="s">
        <v>6117</v>
      </c>
      <c r="D16157" s="2">
        <v>91500</v>
      </c>
      <c r="E16157" s="3">
        <f t="shared" si="504"/>
        <v>4.1415474541010551E-4</v>
      </c>
      <c r="F16157" s="3">
        <f t="shared" si="505"/>
        <v>96.29965747396848</v>
      </c>
      <c r="G16157" t="s">
        <v>14473</v>
      </c>
    </row>
    <row r="16158" spans="1:7" x14ac:dyDescent="0.35">
      <c r="A16158" t="s">
        <v>10</v>
      </c>
      <c r="B16158" t="s">
        <v>8</v>
      </c>
      <c r="C16158" t="s">
        <v>815</v>
      </c>
      <c r="D16158" s="2">
        <v>91496.36</v>
      </c>
      <c r="E16158" s="3">
        <f t="shared" si="504"/>
        <v>4.1413826974591645E-4</v>
      </c>
      <c r="F16158" s="3">
        <f t="shared" si="505"/>
        <v>96.300071612238227</v>
      </c>
      <c r="G16158" t="s">
        <v>14480</v>
      </c>
    </row>
    <row r="16159" spans="1:7" x14ac:dyDescent="0.35">
      <c r="A16159" t="s">
        <v>3</v>
      </c>
      <c r="B16159" t="s">
        <v>6</v>
      </c>
      <c r="C16159" t="s">
        <v>13037</v>
      </c>
      <c r="D16159" s="2">
        <v>91496.18</v>
      </c>
      <c r="E16159" s="3">
        <f t="shared" si="504"/>
        <v>4.1413745501526973E-4</v>
      </c>
      <c r="F16159" s="3">
        <f t="shared" si="505"/>
        <v>96.300485749693237</v>
      </c>
      <c r="G16159" t="s">
        <v>14473</v>
      </c>
    </row>
    <row r="16160" spans="1:7" x14ac:dyDescent="0.35">
      <c r="A16160" t="s">
        <v>3</v>
      </c>
      <c r="B16160" t="s">
        <v>9</v>
      </c>
      <c r="C16160" t="s">
        <v>10293</v>
      </c>
      <c r="D16160" s="2">
        <v>91494.57</v>
      </c>
      <c r="E16160" s="3">
        <f t="shared" si="504"/>
        <v>4.1413016770226318E-4</v>
      </c>
      <c r="F16160" s="3">
        <f t="shared" si="505"/>
        <v>96.300899879860935</v>
      </c>
      <c r="G16160" t="s">
        <v>14473</v>
      </c>
    </row>
    <row r="16161" spans="1:7" x14ac:dyDescent="0.35">
      <c r="A16161" t="s">
        <v>3</v>
      </c>
      <c r="B16161" t="s">
        <v>9</v>
      </c>
      <c r="C16161" t="s">
        <v>8431</v>
      </c>
      <c r="D16161" s="2">
        <v>91485.16</v>
      </c>
      <c r="E16161" s="3">
        <f t="shared" si="504"/>
        <v>4.1408757539456581E-4</v>
      </c>
      <c r="F16161" s="3">
        <f t="shared" si="505"/>
        <v>96.301313967436329</v>
      </c>
      <c r="G16161" t="s">
        <v>14473</v>
      </c>
    </row>
    <row r="16162" spans="1:7" x14ac:dyDescent="0.35">
      <c r="A16162" t="s">
        <v>10</v>
      </c>
      <c r="B16162" t="s">
        <v>16</v>
      </c>
      <c r="C16162" t="s">
        <v>762</v>
      </c>
      <c r="D16162" s="2">
        <v>91480.28</v>
      </c>
      <c r="E16162" s="3">
        <f t="shared" si="504"/>
        <v>4.140654871414772E-4</v>
      </c>
      <c r="F16162" s="3">
        <f t="shared" si="505"/>
        <v>96.301728032923464</v>
      </c>
      <c r="G16162" t="s">
        <v>14473</v>
      </c>
    </row>
    <row r="16163" spans="1:7" x14ac:dyDescent="0.35">
      <c r="A16163" t="s">
        <v>3</v>
      </c>
      <c r="B16163" t="s">
        <v>6</v>
      </c>
      <c r="C16163" t="s">
        <v>9735</v>
      </c>
      <c r="D16163" s="2">
        <v>91479.24</v>
      </c>
      <c r="E16163" s="3">
        <f t="shared" si="504"/>
        <v>4.1406077980885177E-4</v>
      </c>
      <c r="F16163" s="3">
        <f t="shared" si="505"/>
        <v>96.302142093703267</v>
      </c>
      <c r="G16163" t="s">
        <v>14473</v>
      </c>
    </row>
    <row r="16164" spans="1:7" x14ac:dyDescent="0.35">
      <c r="A16164" t="s">
        <v>3</v>
      </c>
      <c r="B16164" t="s">
        <v>9</v>
      </c>
      <c r="C16164" t="s">
        <v>2602</v>
      </c>
      <c r="D16164" s="2">
        <v>91479.19</v>
      </c>
      <c r="E16164" s="3">
        <f t="shared" si="504"/>
        <v>4.1406055349478332E-4</v>
      </c>
      <c r="F16164" s="3">
        <f t="shared" si="505"/>
        <v>96.302556154256763</v>
      </c>
      <c r="G16164" t="s">
        <v>14480</v>
      </c>
    </row>
    <row r="16165" spans="1:7" x14ac:dyDescent="0.35">
      <c r="A16165" t="s">
        <v>10</v>
      </c>
      <c r="B16165" t="s">
        <v>6</v>
      </c>
      <c r="C16165" t="s">
        <v>11621</v>
      </c>
      <c r="D16165" s="2">
        <v>91470.82</v>
      </c>
      <c r="E16165" s="3">
        <f t="shared" si="504"/>
        <v>4.1402266851971138E-4</v>
      </c>
      <c r="F16165" s="3">
        <f t="shared" si="505"/>
        <v>96.302970176925285</v>
      </c>
      <c r="G16165" t="s">
        <v>14480</v>
      </c>
    </row>
    <row r="16166" spans="1:7" x14ac:dyDescent="0.35">
      <c r="A16166" t="s">
        <v>3</v>
      </c>
      <c r="B16166" t="s">
        <v>499</v>
      </c>
      <c r="C16166" t="s">
        <v>1009</v>
      </c>
      <c r="D16166" s="2">
        <v>91462.03</v>
      </c>
      <c r="E16166" s="3">
        <f t="shared" si="504"/>
        <v>4.1398288250646376E-4</v>
      </c>
      <c r="F16166" s="3">
        <f t="shared" si="505"/>
        <v>96.303384159807791</v>
      </c>
      <c r="G16166" t="s">
        <v>14473</v>
      </c>
    </row>
    <row r="16167" spans="1:7" x14ac:dyDescent="0.35">
      <c r="A16167" t="s">
        <v>3</v>
      </c>
      <c r="B16167" t="s">
        <v>32</v>
      </c>
      <c r="C16167" s="7" t="s">
        <v>11277</v>
      </c>
      <c r="D16167" s="2">
        <v>91459.69</v>
      </c>
      <c r="E16167" s="3">
        <f t="shared" si="504"/>
        <v>4.1397229100805655E-4</v>
      </c>
      <c r="F16167" s="3">
        <f t="shared" si="505"/>
        <v>96.303798132098805</v>
      </c>
      <c r="G16167" t="s">
        <v>14480</v>
      </c>
    </row>
    <row r="16168" spans="1:7" x14ac:dyDescent="0.35">
      <c r="A16168" t="s">
        <v>10</v>
      </c>
      <c r="B16168" t="s">
        <v>139</v>
      </c>
      <c r="C16168" t="s">
        <v>4553</v>
      </c>
      <c r="D16168" s="2">
        <v>91457.96</v>
      </c>
      <c r="E16168" s="3">
        <f t="shared" si="504"/>
        <v>4.139644605412854E-4</v>
      </c>
      <c r="F16168" s="3">
        <f t="shared" si="505"/>
        <v>96.30421209655934</v>
      </c>
      <c r="G16168" t="s">
        <v>14480</v>
      </c>
    </row>
    <row r="16169" spans="1:7" x14ac:dyDescent="0.35">
      <c r="A16169" t="s">
        <v>3</v>
      </c>
      <c r="B16169" t="s">
        <v>9</v>
      </c>
      <c r="C16169" t="s">
        <v>6484</v>
      </c>
      <c r="D16169" s="2">
        <v>91451.17</v>
      </c>
      <c r="E16169" s="3">
        <f t="shared" si="504"/>
        <v>4.1393372709077898E-4</v>
      </c>
      <c r="F16169" s="3">
        <f t="shared" si="505"/>
        <v>96.304626030286428</v>
      </c>
      <c r="G16169" t="s">
        <v>14473</v>
      </c>
    </row>
    <row r="16170" spans="1:7" x14ac:dyDescent="0.35">
      <c r="A16170" t="s">
        <v>3</v>
      </c>
      <c r="B16170" t="s">
        <v>9</v>
      </c>
      <c r="C16170" t="s">
        <v>5915</v>
      </c>
      <c r="D16170" s="2">
        <v>91449.75</v>
      </c>
      <c r="E16170" s="3">
        <f t="shared" si="504"/>
        <v>4.1392729977123271E-4</v>
      </c>
      <c r="F16170" s="3">
        <f t="shared" si="505"/>
        <v>96.305039957586203</v>
      </c>
      <c r="G16170" t="s">
        <v>14480</v>
      </c>
    </row>
    <row r="16171" spans="1:7" x14ac:dyDescent="0.35">
      <c r="A16171" t="s">
        <v>3</v>
      </c>
      <c r="B16171" t="s">
        <v>9</v>
      </c>
      <c r="C16171" t="s">
        <v>759</v>
      </c>
      <c r="D16171" s="2">
        <v>91443.520000000004</v>
      </c>
      <c r="E16171" s="3">
        <f t="shared" si="504"/>
        <v>4.138991010382939E-4</v>
      </c>
      <c r="F16171" s="3">
        <f t="shared" si="505"/>
        <v>96.305453856687237</v>
      </c>
      <c r="G16171" t="s">
        <v>14480</v>
      </c>
    </row>
    <row r="16172" spans="1:7" x14ac:dyDescent="0.35">
      <c r="A16172" t="s">
        <v>3</v>
      </c>
      <c r="B16172" t="s">
        <v>6</v>
      </c>
      <c r="C16172" t="s">
        <v>7</v>
      </c>
      <c r="D16172" s="2">
        <v>91441.22</v>
      </c>
      <c r="E16172" s="3">
        <f t="shared" si="504"/>
        <v>4.1388869059114146E-4</v>
      </c>
      <c r="F16172" s="3">
        <f t="shared" si="505"/>
        <v>96.305867745377824</v>
      </c>
      <c r="G16172" t="s">
        <v>14473</v>
      </c>
    </row>
    <row r="16173" spans="1:7" x14ac:dyDescent="0.35">
      <c r="A16173" t="s">
        <v>3</v>
      </c>
      <c r="B16173" t="s">
        <v>13</v>
      </c>
      <c r="C16173" t="s">
        <v>7270</v>
      </c>
      <c r="D16173" s="2">
        <v>91438.93</v>
      </c>
      <c r="E16173" s="3">
        <f t="shared" si="504"/>
        <v>4.1387832540680275E-4</v>
      </c>
      <c r="F16173" s="3">
        <f t="shared" si="505"/>
        <v>96.306281623703228</v>
      </c>
      <c r="G16173" t="s">
        <v>14473</v>
      </c>
    </row>
    <row r="16174" spans="1:7" x14ac:dyDescent="0.35">
      <c r="A16174" t="s">
        <v>3</v>
      </c>
      <c r="B16174" t="s">
        <v>139</v>
      </c>
      <c r="C16174" t="s">
        <v>7607</v>
      </c>
      <c r="D16174" s="2">
        <v>91433.24</v>
      </c>
      <c r="E16174" s="3">
        <f t="shared" si="504"/>
        <v>4.138525708658041E-4</v>
      </c>
      <c r="F16174" s="3">
        <f t="shared" si="505"/>
        <v>96.306695476274101</v>
      </c>
      <c r="G16174" t="s">
        <v>14473</v>
      </c>
    </row>
    <row r="16175" spans="1:7" x14ac:dyDescent="0.35">
      <c r="A16175" t="s">
        <v>10</v>
      </c>
      <c r="B16175" t="s">
        <v>9</v>
      </c>
      <c r="C16175" t="s">
        <v>1131</v>
      </c>
      <c r="D16175" s="2">
        <v>91432.16</v>
      </c>
      <c r="E16175" s="3">
        <f t="shared" si="504"/>
        <v>4.1384768248192385E-4</v>
      </c>
      <c r="F16175" s="3">
        <f t="shared" si="505"/>
        <v>96.307109323956581</v>
      </c>
      <c r="G16175" t="s">
        <v>14473</v>
      </c>
    </row>
    <row r="16176" spans="1:7" x14ac:dyDescent="0.35">
      <c r="A16176" t="s">
        <v>10</v>
      </c>
      <c r="B16176" t="s">
        <v>8</v>
      </c>
      <c r="C16176" t="s">
        <v>10849</v>
      </c>
      <c r="D16176" s="2">
        <v>91428.38</v>
      </c>
      <c r="E16176" s="3">
        <f t="shared" si="504"/>
        <v>4.1383057313834301E-4</v>
      </c>
      <c r="F16176" s="3">
        <f t="shared" si="505"/>
        <v>96.307523154529719</v>
      </c>
      <c r="G16176" t="s">
        <v>14480</v>
      </c>
    </row>
    <row r="16177" spans="1:7" x14ac:dyDescent="0.35">
      <c r="A16177" t="s">
        <v>10</v>
      </c>
      <c r="B16177" t="s">
        <v>13</v>
      </c>
      <c r="C16177" t="s">
        <v>898</v>
      </c>
      <c r="D16177" s="2">
        <v>91427.03</v>
      </c>
      <c r="E16177" s="3">
        <f t="shared" si="504"/>
        <v>4.1382446265849265E-4</v>
      </c>
      <c r="F16177" s="3">
        <f t="shared" si="505"/>
        <v>96.307936978992373</v>
      </c>
      <c r="G16177" t="s">
        <v>14473</v>
      </c>
    </row>
    <row r="16178" spans="1:7" x14ac:dyDescent="0.35">
      <c r="A16178" t="s">
        <v>10</v>
      </c>
      <c r="B16178" t="s">
        <v>20</v>
      </c>
      <c r="C16178" t="s">
        <v>5852</v>
      </c>
      <c r="D16178" s="2">
        <v>91413</v>
      </c>
      <c r="E16178" s="3">
        <f t="shared" si="504"/>
        <v>4.137609589308631E-4</v>
      </c>
      <c r="F16178" s="3">
        <f t="shared" si="505"/>
        <v>96.308350739951308</v>
      </c>
      <c r="G16178" t="s">
        <v>14473</v>
      </c>
    </row>
    <row r="16179" spans="1:7" x14ac:dyDescent="0.35">
      <c r="A16179" t="s">
        <v>10</v>
      </c>
      <c r="B16179" t="s">
        <v>11</v>
      </c>
      <c r="C16179" t="s">
        <v>12330</v>
      </c>
      <c r="D16179" s="2">
        <v>91409.35</v>
      </c>
      <c r="E16179" s="3">
        <f t="shared" si="504"/>
        <v>4.1374443800386046E-4</v>
      </c>
      <c r="F16179" s="3">
        <f t="shared" si="505"/>
        <v>96.308764484389314</v>
      </c>
      <c r="G16179" t="s">
        <v>14473</v>
      </c>
    </row>
    <row r="16180" spans="1:7" x14ac:dyDescent="0.35">
      <c r="A16180" t="s">
        <v>3</v>
      </c>
      <c r="B16180" t="s">
        <v>73</v>
      </c>
      <c r="C16180" t="s">
        <v>8742</v>
      </c>
      <c r="D16180" s="2">
        <v>91408.43</v>
      </c>
      <c r="E16180" s="3">
        <f t="shared" si="504"/>
        <v>4.1374027382499941E-4</v>
      </c>
      <c r="F16180" s="3">
        <f t="shared" si="505"/>
        <v>96.309178224663142</v>
      </c>
      <c r="G16180" t="s">
        <v>14473</v>
      </c>
    </row>
    <row r="16181" spans="1:7" x14ac:dyDescent="0.35">
      <c r="A16181" t="s">
        <v>3</v>
      </c>
      <c r="B16181" t="s">
        <v>304</v>
      </c>
      <c r="C16181" t="s">
        <v>2993</v>
      </c>
      <c r="D16181" s="2">
        <v>91402.26</v>
      </c>
      <c r="E16181" s="3">
        <f t="shared" si="504"/>
        <v>4.1371234666894279E-4</v>
      </c>
      <c r="F16181" s="3">
        <f t="shared" si="505"/>
        <v>96.309591937009813</v>
      </c>
      <c r="G16181" t="s">
        <v>14473</v>
      </c>
    </row>
    <row r="16182" spans="1:7" x14ac:dyDescent="0.35">
      <c r="A16182" t="s">
        <v>3</v>
      </c>
      <c r="B16182" t="s">
        <v>13</v>
      </c>
      <c r="C16182" t="s">
        <v>9325</v>
      </c>
      <c r="D16182" s="2">
        <v>91398.65</v>
      </c>
      <c r="E16182" s="3">
        <f t="shared" si="504"/>
        <v>4.1369600679319493E-4</v>
      </c>
      <c r="F16182" s="3">
        <f t="shared" si="505"/>
        <v>96.310005633016601</v>
      </c>
      <c r="G16182" t="s">
        <v>14473</v>
      </c>
    </row>
    <row r="16183" spans="1:7" x14ac:dyDescent="0.35">
      <c r="A16183" t="s">
        <v>10</v>
      </c>
      <c r="B16183" t="s">
        <v>13</v>
      </c>
      <c r="C16183" t="s">
        <v>6110</v>
      </c>
      <c r="D16183" s="2">
        <v>91396.89</v>
      </c>
      <c r="E16183" s="3">
        <f t="shared" si="504"/>
        <v>4.1368804053798264E-4</v>
      </c>
      <c r="F16183" s="3">
        <f t="shared" si="505"/>
        <v>96.31041932105714</v>
      </c>
      <c r="G16183" t="s">
        <v>14480</v>
      </c>
    </row>
    <row r="16184" spans="1:7" x14ac:dyDescent="0.35">
      <c r="A16184" t="s">
        <v>10</v>
      </c>
      <c r="B16184" t="s">
        <v>9</v>
      </c>
      <c r="C16184" t="s">
        <v>11799</v>
      </c>
      <c r="D16184" s="2">
        <v>91396.46</v>
      </c>
      <c r="E16184" s="3">
        <f t="shared" si="504"/>
        <v>4.1368609423699334E-4</v>
      </c>
      <c r="F16184" s="3">
        <f t="shared" si="505"/>
        <v>96.310833007151373</v>
      </c>
      <c r="G16184" t="s">
        <v>14480</v>
      </c>
    </row>
    <row r="16185" spans="1:7" x14ac:dyDescent="0.35">
      <c r="A16185" t="s">
        <v>10</v>
      </c>
      <c r="B16185" t="s">
        <v>8</v>
      </c>
      <c r="C16185" t="s">
        <v>4139</v>
      </c>
      <c r="D16185" s="2">
        <v>91395.46</v>
      </c>
      <c r="E16185" s="3">
        <f t="shared" si="504"/>
        <v>4.1368156795562274E-4</v>
      </c>
      <c r="F16185" s="3">
        <f t="shared" si="505"/>
        <v>96.311246688719322</v>
      </c>
      <c r="G16185" t="s">
        <v>14480</v>
      </c>
    </row>
    <row r="16186" spans="1:7" x14ac:dyDescent="0.35">
      <c r="A16186" t="s">
        <v>10</v>
      </c>
      <c r="B16186" t="s">
        <v>13</v>
      </c>
      <c r="C16186" t="s">
        <v>468</v>
      </c>
      <c r="D16186" s="2">
        <v>91391.06</v>
      </c>
      <c r="E16186" s="3">
        <f t="shared" si="504"/>
        <v>4.1366165231759204E-4</v>
      </c>
      <c r="F16186" s="3">
        <f t="shared" si="505"/>
        <v>96.311660350371639</v>
      </c>
      <c r="G16186" t="s">
        <v>14473</v>
      </c>
    </row>
    <row r="16187" spans="1:7" x14ac:dyDescent="0.35">
      <c r="A16187" t="s">
        <v>10</v>
      </c>
      <c r="B16187" t="s">
        <v>122</v>
      </c>
      <c r="C16187" t="s">
        <v>1638</v>
      </c>
      <c r="D16187" s="2">
        <v>91390.58</v>
      </c>
      <c r="E16187" s="3">
        <f t="shared" si="504"/>
        <v>4.1365947970253424E-4</v>
      </c>
      <c r="F16187" s="3">
        <f t="shared" si="505"/>
        <v>96.312074009851344</v>
      </c>
      <c r="G16187" t="s">
        <v>14480</v>
      </c>
    </row>
    <row r="16188" spans="1:7" x14ac:dyDescent="0.35">
      <c r="A16188" t="s">
        <v>10</v>
      </c>
      <c r="B16188" t="s">
        <v>6</v>
      </c>
      <c r="C16188" t="s">
        <v>5069</v>
      </c>
      <c r="D16188" s="2">
        <v>91381.22</v>
      </c>
      <c r="E16188" s="3">
        <f t="shared" si="504"/>
        <v>4.1361711370890538E-4</v>
      </c>
      <c r="F16188" s="3">
        <f t="shared" si="505"/>
        <v>96.312487626965051</v>
      </c>
      <c r="G16188" t="s">
        <v>14473</v>
      </c>
    </row>
    <row r="16189" spans="1:7" x14ac:dyDescent="0.35">
      <c r="A16189" t="s">
        <v>10</v>
      </c>
      <c r="B16189" t="s">
        <v>22</v>
      </c>
      <c r="C16189" t="s">
        <v>2410</v>
      </c>
      <c r="D16189" s="2">
        <v>91380.61</v>
      </c>
      <c r="E16189" s="3">
        <f t="shared" si="504"/>
        <v>4.1361435267726931E-4</v>
      </c>
      <c r="F16189" s="3">
        <f t="shared" si="505"/>
        <v>96.312901241317732</v>
      </c>
      <c r="G16189" t="s">
        <v>14480</v>
      </c>
    </row>
    <row r="16190" spans="1:7" x14ac:dyDescent="0.35">
      <c r="A16190" t="s">
        <v>10</v>
      </c>
      <c r="B16190" t="s">
        <v>8</v>
      </c>
      <c r="C16190" t="s">
        <v>13143</v>
      </c>
      <c r="D16190" s="2">
        <v>91380.09</v>
      </c>
      <c r="E16190" s="3">
        <f t="shared" si="504"/>
        <v>4.1361199901095651E-4</v>
      </c>
      <c r="F16190" s="3">
        <f t="shared" si="505"/>
        <v>96.31331485331674</v>
      </c>
      <c r="G16190" t="s">
        <v>14473</v>
      </c>
    </row>
    <row r="16191" spans="1:7" x14ac:dyDescent="0.35">
      <c r="A16191" t="s">
        <v>3</v>
      </c>
      <c r="B16191" t="s">
        <v>9</v>
      </c>
      <c r="C16191" t="s">
        <v>11316</v>
      </c>
      <c r="D16191" s="2">
        <v>91364.7</v>
      </c>
      <c r="E16191" s="3">
        <f t="shared" si="504"/>
        <v>4.1354233954066298E-4</v>
      </c>
      <c r="F16191" s="3">
        <f t="shared" si="505"/>
        <v>96.313728395656284</v>
      </c>
      <c r="G16191" t="s">
        <v>14473</v>
      </c>
    </row>
    <row r="16192" spans="1:7" x14ac:dyDescent="0.35">
      <c r="A16192" t="s">
        <v>10</v>
      </c>
      <c r="B16192" t="s">
        <v>6</v>
      </c>
      <c r="C16192" t="s">
        <v>1879</v>
      </c>
      <c r="D16192" s="2">
        <v>91356.26</v>
      </c>
      <c r="E16192" s="3">
        <f t="shared" si="504"/>
        <v>4.1350413772589512E-4</v>
      </c>
      <c r="F16192" s="3">
        <f t="shared" si="505"/>
        <v>96.314141899794009</v>
      </c>
      <c r="G16192" t="s">
        <v>14480</v>
      </c>
    </row>
    <row r="16193" spans="1:7" x14ac:dyDescent="0.35">
      <c r="A16193" t="s">
        <v>10</v>
      </c>
      <c r="B16193" t="s">
        <v>6</v>
      </c>
      <c r="C16193" t="s">
        <v>357</v>
      </c>
      <c r="D16193" s="2">
        <v>91347.91</v>
      </c>
      <c r="E16193" s="3">
        <f t="shared" si="504"/>
        <v>4.1346634327645064E-4</v>
      </c>
      <c r="F16193" s="3">
        <f t="shared" si="505"/>
        <v>96.314555366137284</v>
      </c>
      <c r="G16193" t="s">
        <v>14473</v>
      </c>
    </row>
    <row r="16194" spans="1:7" x14ac:dyDescent="0.35">
      <c r="A16194" t="s">
        <v>3</v>
      </c>
      <c r="B16194" t="s">
        <v>8</v>
      </c>
      <c r="C16194" t="s">
        <v>2703</v>
      </c>
      <c r="D16194" s="2">
        <v>91320.9</v>
      </c>
      <c r="E16194" s="3">
        <f t="shared" si="504"/>
        <v>4.1334408841663063E-4</v>
      </c>
      <c r="F16194" s="3">
        <f t="shared" si="505"/>
        <v>96.314968710225699</v>
      </c>
      <c r="G16194" t="s">
        <v>14473</v>
      </c>
    </row>
    <row r="16195" spans="1:7" x14ac:dyDescent="0.35">
      <c r="A16195" t="s">
        <v>3</v>
      </c>
      <c r="B16195" t="s">
        <v>9</v>
      </c>
      <c r="C16195" t="s">
        <v>858</v>
      </c>
      <c r="D16195" s="2">
        <v>91318.55</v>
      </c>
      <c r="E16195" s="3">
        <f t="shared" ref="E16195:E16258" si="506">(D16195/$D$29638)*100</f>
        <v>4.1333345165540968E-4</v>
      </c>
      <c r="F16195" s="3">
        <f t="shared" si="505"/>
        <v>96.31538204367736</v>
      </c>
      <c r="G16195" t="s">
        <v>14473</v>
      </c>
    </row>
    <row r="16196" spans="1:7" x14ac:dyDescent="0.35">
      <c r="A16196" t="s">
        <v>3</v>
      </c>
      <c r="B16196" t="s">
        <v>9</v>
      </c>
      <c r="C16196" t="s">
        <v>6381</v>
      </c>
      <c r="D16196" s="2">
        <v>91318.23</v>
      </c>
      <c r="E16196" s="3">
        <f t="shared" si="506"/>
        <v>4.1333200324537113E-4</v>
      </c>
      <c r="F16196" s="3">
        <f t="shared" ref="F16196:F16259" si="507">E16196+F16195</f>
        <v>96.315795375680608</v>
      </c>
      <c r="G16196" t="s">
        <v>14480</v>
      </c>
    </row>
    <row r="16197" spans="1:7" x14ac:dyDescent="0.35">
      <c r="A16197" t="s">
        <v>10</v>
      </c>
      <c r="B16197" t="s">
        <v>6</v>
      </c>
      <c r="C16197" t="s">
        <v>5055</v>
      </c>
      <c r="D16197" s="2">
        <v>91272.66</v>
      </c>
      <c r="E16197" s="3">
        <f t="shared" si="506"/>
        <v>4.1312574060331281E-4</v>
      </c>
      <c r="F16197" s="3">
        <f t="shared" si="507"/>
        <v>96.316208501421215</v>
      </c>
      <c r="G16197" t="s">
        <v>14473</v>
      </c>
    </row>
    <row r="16198" spans="1:7" x14ac:dyDescent="0.35">
      <c r="A16198" t="s">
        <v>10</v>
      </c>
      <c r="B16198" t="s">
        <v>9</v>
      </c>
      <c r="C16198" t="s">
        <v>14098</v>
      </c>
      <c r="D16198" s="2">
        <v>91267.37</v>
      </c>
      <c r="E16198" s="3">
        <f t="shared" si="506"/>
        <v>4.1310179657486225E-4</v>
      </c>
      <c r="F16198" s="3">
        <f t="shared" si="507"/>
        <v>96.316621603217797</v>
      </c>
      <c r="G16198" t="s">
        <v>14480</v>
      </c>
    </row>
    <row r="16199" spans="1:7" x14ac:dyDescent="0.35">
      <c r="A16199" t="s">
        <v>3</v>
      </c>
      <c r="B16199" t="s">
        <v>6</v>
      </c>
      <c r="C16199" t="s">
        <v>2103</v>
      </c>
      <c r="D16199" s="2">
        <v>91260.82</v>
      </c>
      <c r="E16199" s="3">
        <f t="shared" si="506"/>
        <v>4.1307214943188489E-4</v>
      </c>
      <c r="F16199" s="3">
        <f t="shared" si="507"/>
        <v>96.317034675367225</v>
      </c>
      <c r="G16199" t="s">
        <v>14473</v>
      </c>
    </row>
    <row r="16200" spans="1:7" x14ac:dyDescent="0.35">
      <c r="A16200" t="s">
        <v>10</v>
      </c>
      <c r="B16200" t="s">
        <v>6</v>
      </c>
      <c r="C16200" t="s">
        <v>8089</v>
      </c>
      <c r="D16200" s="2">
        <v>91251.28</v>
      </c>
      <c r="E16200" s="3">
        <f t="shared" si="506"/>
        <v>4.1302896870760926E-4</v>
      </c>
      <c r="F16200" s="3">
        <f t="shared" si="507"/>
        <v>96.317447704335933</v>
      </c>
      <c r="G16200" t="s">
        <v>14480</v>
      </c>
    </row>
    <row r="16201" spans="1:7" x14ac:dyDescent="0.35">
      <c r="A16201" t="s">
        <v>10</v>
      </c>
      <c r="B16201" t="s">
        <v>9</v>
      </c>
      <c r="C16201" t="s">
        <v>13943</v>
      </c>
      <c r="D16201" s="2">
        <v>91248.86</v>
      </c>
      <c r="E16201" s="3">
        <f t="shared" si="506"/>
        <v>4.1301801510669245E-4</v>
      </c>
      <c r="F16201" s="3">
        <f t="shared" si="507"/>
        <v>96.317860722351043</v>
      </c>
      <c r="G16201" t="s">
        <v>14473</v>
      </c>
    </row>
    <row r="16202" spans="1:7" x14ac:dyDescent="0.35">
      <c r="A16202" t="s">
        <v>3</v>
      </c>
      <c r="B16202" t="s">
        <v>57</v>
      </c>
      <c r="C16202" t="s">
        <v>1136</v>
      </c>
      <c r="D16202" s="2">
        <v>91246.93</v>
      </c>
      <c r="E16202" s="3">
        <f t="shared" si="506"/>
        <v>4.1300927938364712E-4</v>
      </c>
      <c r="F16202" s="3">
        <f t="shared" si="507"/>
        <v>96.318273731630427</v>
      </c>
      <c r="G16202" t="s">
        <v>14480</v>
      </c>
    </row>
    <row r="16203" spans="1:7" x14ac:dyDescent="0.35">
      <c r="A16203" t="s">
        <v>3</v>
      </c>
      <c r="B16203" t="s">
        <v>55</v>
      </c>
      <c r="C16203" t="s">
        <v>61</v>
      </c>
      <c r="D16203" s="2">
        <v>91243.51</v>
      </c>
      <c r="E16203" s="3">
        <f t="shared" si="506"/>
        <v>4.1299379950135971E-4</v>
      </c>
      <c r="F16203" s="3">
        <f t="shared" si="507"/>
        <v>96.318686725429927</v>
      </c>
      <c r="G16203" t="s">
        <v>14473</v>
      </c>
    </row>
    <row r="16204" spans="1:7" x14ac:dyDescent="0.35">
      <c r="A16204" t="s">
        <v>3</v>
      </c>
      <c r="B16204" t="s">
        <v>6</v>
      </c>
      <c r="C16204" t="s">
        <v>7028</v>
      </c>
      <c r="D16204" s="2">
        <v>91203.8</v>
      </c>
      <c r="E16204" s="3">
        <f t="shared" si="506"/>
        <v>4.1281406086813313E-4</v>
      </c>
      <c r="F16204" s="3">
        <f t="shared" si="507"/>
        <v>96.319099539490793</v>
      </c>
      <c r="G16204" t="s">
        <v>14473</v>
      </c>
    </row>
    <row r="16205" spans="1:7" x14ac:dyDescent="0.35">
      <c r="A16205" t="s">
        <v>10</v>
      </c>
      <c r="B16205" t="s">
        <v>11</v>
      </c>
      <c r="C16205" t="s">
        <v>7692</v>
      </c>
      <c r="D16205" s="2">
        <v>91201.04</v>
      </c>
      <c r="E16205" s="3">
        <f t="shared" si="506"/>
        <v>4.1280156833155024E-4</v>
      </c>
      <c r="F16205" s="3">
        <f t="shared" si="507"/>
        <v>96.319512341059124</v>
      </c>
      <c r="G16205" t="s">
        <v>14473</v>
      </c>
    </row>
    <row r="16206" spans="1:7" x14ac:dyDescent="0.35">
      <c r="A16206" t="s">
        <v>10</v>
      </c>
      <c r="B16206" t="s">
        <v>9</v>
      </c>
      <c r="C16206" t="s">
        <v>2866</v>
      </c>
      <c r="D16206" s="2">
        <v>91196.35</v>
      </c>
      <c r="E16206" s="3">
        <f t="shared" si="506"/>
        <v>4.1278034007192219E-4</v>
      </c>
      <c r="F16206" s="3">
        <f t="shared" si="507"/>
        <v>96.319925121399194</v>
      </c>
      <c r="G16206" t="s">
        <v>14480</v>
      </c>
    </row>
    <row r="16207" spans="1:7" x14ac:dyDescent="0.35">
      <c r="A16207" t="s">
        <v>3</v>
      </c>
      <c r="B16207" t="s">
        <v>13</v>
      </c>
      <c r="C16207" t="s">
        <v>13520</v>
      </c>
      <c r="D16207" s="2">
        <v>91190.720000000001</v>
      </c>
      <c r="E16207" s="3">
        <f t="shared" si="506"/>
        <v>4.1275485710780567E-4</v>
      </c>
      <c r="F16207" s="3">
        <f t="shared" si="507"/>
        <v>96.320337876256303</v>
      </c>
      <c r="G16207" t="s">
        <v>14473</v>
      </c>
    </row>
    <row r="16208" spans="1:7" x14ac:dyDescent="0.35">
      <c r="A16208" t="s">
        <v>3</v>
      </c>
      <c r="B16208" t="s">
        <v>36</v>
      </c>
      <c r="C16208" t="s">
        <v>204</v>
      </c>
      <c r="D16208" s="2">
        <v>91189.43</v>
      </c>
      <c r="E16208" s="3">
        <f t="shared" si="506"/>
        <v>4.127490182048375E-4</v>
      </c>
      <c r="F16208" s="3">
        <f t="shared" si="507"/>
        <v>96.320750625274513</v>
      </c>
      <c r="G16208" t="s">
        <v>14480</v>
      </c>
    </row>
    <row r="16209" spans="1:7" x14ac:dyDescent="0.35">
      <c r="A16209" t="s">
        <v>10</v>
      </c>
      <c r="B16209" t="s">
        <v>9</v>
      </c>
      <c r="C16209" s="8" t="s">
        <v>12682</v>
      </c>
      <c r="D16209" s="2">
        <v>91186.7</v>
      </c>
      <c r="E16209" s="3">
        <f t="shared" si="506"/>
        <v>4.1273666145669581E-4</v>
      </c>
      <c r="F16209" s="3">
        <f t="shared" si="507"/>
        <v>96.321163361935973</v>
      </c>
      <c r="G16209" t="s">
        <v>14480</v>
      </c>
    </row>
    <row r="16210" spans="1:7" x14ac:dyDescent="0.35">
      <c r="A16210" t="s">
        <v>3</v>
      </c>
      <c r="B16210" t="s">
        <v>22</v>
      </c>
      <c r="C16210" t="s">
        <v>6238</v>
      </c>
      <c r="D16210" s="2">
        <v>91165.17</v>
      </c>
      <c r="E16210" s="3">
        <f t="shared" si="506"/>
        <v>4.1263921061878675E-4</v>
      </c>
      <c r="F16210" s="3">
        <f t="shared" si="507"/>
        <v>96.321576001146596</v>
      </c>
      <c r="G16210" t="s">
        <v>14480</v>
      </c>
    </row>
    <row r="16211" spans="1:7" x14ac:dyDescent="0.35">
      <c r="A16211" t="s">
        <v>3</v>
      </c>
      <c r="B16211" t="s">
        <v>11</v>
      </c>
      <c r="C16211" t="s">
        <v>14401</v>
      </c>
      <c r="D16211" s="2">
        <v>91163.78</v>
      </c>
      <c r="E16211" s="3">
        <f t="shared" si="506"/>
        <v>4.1263291908768163E-4</v>
      </c>
      <c r="F16211" s="3">
        <f t="shared" si="507"/>
        <v>96.32198863406569</v>
      </c>
      <c r="G16211" t="s">
        <v>14473</v>
      </c>
    </row>
    <row r="16212" spans="1:7" x14ac:dyDescent="0.35">
      <c r="A16212" t="s">
        <v>10</v>
      </c>
      <c r="B16212" t="s">
        <v>9</v>
      </c>
      <c r="C16212" t="s">
        <v>6886</v>
      </c>
      <c r="D16212" s="2">
        <v>91163.3</v>
      </c>
      <c r="E16212" s="3">
        <f t="shared" si="506"/>
        <v>4.1263074647262372E-4</v>
      </c>
      <c r="F16212" s="3">
        <f t="shared" si="507"/>
        <v>96.322401264812157</v>
      </c>
      <c r="G16212" t="s">
        <v>14473</v>
      </c>
    </row>
    <row r="16213" spans="1:7" x14ac:dyDescent="0.35">
      <c r="A16213" t="s">
        <v>3</v>
      </c>
      <c r="B16213" t="s">
        <v>6</v>
      </c>
      <c r="C16213" s="8" t="s">
        <v>4170</v>
      </c>
      <c r="D16213" s="2">
        <v>91132.14</v>
      </c>
      <c r="E16213" s="3">
        <f t="shared" si="506"/>
        <v>4.1248970754511575E-4</v>
      </c>
      <c r="F16213" s="3">
        <f t="shared" si="507"/>
        <v>96.3228137545197</v>
      </c>
      <c r="G16213" t="s">
        <v>14480</v>
      </c>
    </row>
    <row r="16214" spans="1:7" x14ac:dyDescent="0.35">
      <c r="A16214" t="s">
        <v>3</v>
      </c>
      <c r="B16214" t="s">
        <v>29</v>
      </c>
      <c r="C16214" t="s">
        <v>6337</v>
      </c>
      <c r="D16214" s="2">
        <v>91121.65</v>
      </c>
      <c r="E16214" s="3">
        <f t="shared" si="506"/>
        <v>4.1244222685353813E-4</v>
      </c>
      <c r="F16214" s="3">
        <f t="shared" si="507"/>
        <v>96.32322619674656</v>
      </c>
      <c r="G16214" t="s">
        <v>14480</v>
      </c>
    </row>
    <row r="16215" spans="1:7" x14ac:dyDescent="0.35">
      <c r="A16215" t="s">
        <v>3</v>
      </c>
      <c r="B16215" t="s">
        <v>948</v>
      </c>
      <c r="C16215" t="s">
        <v>131</v>
      </c>
      <c r="D16215" s="2">
        <v>91113.9</v>
      </c>
      <c r="E16215" s="3">
        <f t="shared" si="506"/>
        <v>4.1240714817291594E-4</v>
      </c>
      <c r="F16215" s="3">
        <f t="shared" si="507"/>
        <v>96.323638603894736</v>
      </c>
      <c r="G16215" t="s">
        <v>14473</v>
      </c>
    </row>
    <row r="16216" spans="1:7" x14ac:dyDescent="0.35">
      <c r="A16216" t="s">
        <v>10</v>
      </c>
      <c r="B16216" t="s">
        <v>166</v>
      </c>
      <c r="C16216" s="13" t="s">
        <v>3664</v>
      </c>
      <c r="D16216" s="2">
        <v>91109.83</v>
      </c>
      <c r="E16216" s="3">
        <f t="shared" si="506"/>
        <v>4.1238872620773769E-4</v>
      </c>
      <c r="F16216" s="3">
        <f t="shared" si="507"/>
        <v>96.32405099262094</v>
      </c>
      <c r="G16216" t="s">
        <v>14480</v>
      </c>
    </row>
    <row r="16217" spans="1:7" x14ac:dyDescent="0.35">
      <c r="A16217" t="s">
        <v>3</v>
      </c>
      <c r="B16217" t="s">
        <v>9</v>
      </c>
      <c r="C16217" t="s">
        <v>13596</v>
      </c>
      <c r="D16217" s="2">
        <v>91109.2</v>
      </c>
      <c r="E16217" s="3">
        <f t="shared" si="506"/>
        <v>4.1238587465047415E-4</v>
      </c>
      <c r="F16217" s="3">
        <f t="shared" si="507"/>
        <v>96.324463378495594</v>
      </c>
      <c r="G16217" t="s">
        <v>14473</v>
      </c>
    </row>
    <row r="16218" spans="1:7" x14ac:dyDescent="0.35">
      <c r="A16218" t="s">
        <v>10</v>
      </c>
      <c r="B16218" t="s">
        <v>3002</v>
      </c>
      <c r="C16218" t="s">
        <v>8195</v>
      </c>
      <c r="D16218" s="2">
        <v>91108.800000000003</v>
      </c>
      <c r="E16218" s="3">
        <f t="shared" si="506"/>
        <v>4.1238406413792589E-4</v>
      </c>
      <c r="F16218" s="3">
        <f t="shared" si="507"/>
        <v>96.324875762559728</v>
      </c>
      <c r="G16218" t="s">
        <v>14473</v>
      </c>
    </row>
    <row r="16219" spans="1:7" x14ac:dyDescent="0.35">
      <c r="A16219" t="s">
        <v>10</v>
      </c>
      <c r="B16219" t="s">
        <v>37</v>
      </c>
      <c r="C16219" t="s">
        <v>12614</v>
      </c>
      <c r="D16219" s="2">
        <v>91108.800000000003</v>
      </c>
      <c r="E16219" s="3">
        <f t="shared" si="506"/>
        <v>4.1238406413792589E-4</v>
      </c>
      <c r="F16219" s="3">
        <f t="shared" si="507"/>
        <v>96.325288146623862</v>
      </c>
      <c r="G16219" t="s">
        <v>14473</v>
      </c>
    </row>
    <row r="16220" spans="1:7" x14ac:dyDescent="0.35">
      <c r="A16220" t="s">
        <v>10</v>
      </c>
      <c r="B16220" t="s">
        <v>9</v>
      </c>
      <c r="C16220" s="8" t="s">
        <v>11024</v>
      </c>
      <c r="D16220" s="2">
        <v>91104.72</v>
      </c>
      <c r="E16220" s="3">
        <f t="shared" si="506"/>
        <v>4.1236559690993379E-4</v>
      </c>
      <c r="F16220" s="3">
        <f t="shared" si="507"/>
        <v>96.325700512220777</v>
      </c>
      <c r="G16220" t="s">
        <v>14480</v>
      </c>
    </row>
    <row r="16221" spans="1:7" x14ac:dyDescent="0.35">
      <c r="A16221" t="s">
        <v>3</v>
      </c>
      <c r="B16221" t="s">
        <v>22</v>
      </c>
      <c r="C16221" t="s">
        <v>8116</v>
      </c>
      <c r="D16221" s="2">
        <v>91083.8</v>
      </c>
      <c r="E16221" s="3">
        <f t="shared" si="506"/>
        <v>4.1227090710366086E-4</v>
      </c>
      <c r="F16221" s="3">
        <f t="shared" si="507"/>
        <v>96.326112783127883</v>
      </c>
      <c r="G16221" t="s">
        <v>14473</v>
      </c>
    </row>
    <row r="16222" spans="1:7" x14ac:dyDescent="0.35">
      <c r="A16222" t="s">
        <v>3</v>
      </c>
      <c r="B16222" t="s">
        <v>55</v>
      </c>
      <c r="C16222" t="s">
        <v>1862</v>
      </c>
      <c r="D16222" s="2">
        <v>91077.18</v>
      </c>
      <c r="E16222" s="3">
        <f t="shared" si="506"/>
        <v>4.1224094312098742E-4</v>
      </c>
      <c r="F16222" s="3">
        <f t="shared" si="507"/>
        <v>96.326525024071003</v>
      </c>
      <c r="G16222" t="s">
        <v>14473</v>
      </c>
    </row>
    <row r="16223" spans="1:7" x14ac:dyDescent="0.35">
      <c r="A16223" t="s">
        <v>3</v>
      </c>
      <c r="B16223" t="s">
        <v>9</v>
      </c>
      <c r="C16223" s="8" t="s">
        <v>4745</v>
      </c>
      <c r="D16223" s="2">
        <v>91072.86</v>
      </c>
      <c r="E16223" s="3">
        <f t="shared" si="506"/>
        <v>4.1222138958546648E-4</v>
      </c>
      <c r="F16223" s="3">
        <f t="shared" si="507"/>
        <v>96.326937245460584</v>
      </c>
      <c r="G16223" t="s">
        <v>14480</v>
      </c>
    </row>
    <row r="16224" spans="1:7" x14ac:dyDescent="0.35">
      <c r="A16224" t="s">
        <v>10</v>
      </c>
      <c r="B16224" t="s">
        <v>9</v>
      </c>
      <c r="C16224" t="s">
        <v>8170</v>
      </c>
      <c r="D16224" s="2">
        <v>91055.34</v>
      </c>
      <c r="E16224" s="3">
        <f t="shared" si="506"/>
        <v>4.1214208913585354E-4</v>
      </c>
      <c r="F16224" s="3">
        <f t="shared" si="507"/>
        <v>96.327349387549717</v>
      </c>
      <c r="G16224" t="s">
        <v>14480</v>
      </c>
    </row>
    <row r="16225" spans="1:7" x14ac:dyDescent="0.35">
      <c r="A16225" t="s">
        <v>10</v>
      </c>
      <c r="B16225" t="s">
        <v>180</v>
      </c>
      <c r="C16225" t="s">
        <v>476</v>
      </c>
      <c r="D16225" s="2">
        <v>91051.44</v>
      </c>
      <c r="E16225" s="3">
        <f t="shared" si="506"/>
        <v>4.1212443663850816E-4</v>
      </c>
      <c r="F16225" s="3">
        <f t="shared" si="507"/>
        <v>96.327761511986353</v>
      </c>
      <c r="G16225" t="s">
        <v>14480</v>
      </c>
    </row>
    <row r="16226" spans="1:7" x14ac:dyDescent="0.35">
      <c r="A16226" t="s">
        <v>3</v>
      </c>
      <c r="B16226" t="s">
        <v>9</v>
      </c>
      <c r="C16226" t="s">
        <v>3581</v>
      </c>
      <c r="D16226" s="2">
        <v>91033.13</v>
      </c>
      <c r="E16226" s="3">
        <f t="shared" si="506"/>
        <v>4.1204156042661249E-4</v>
      </c>
      <c r="F16226" s="3">
        <f t="shared" si="507"/>
        <v>96.328173553546776</v>
      </c>
      <c r="G16226" t="s">
        <v>14480</v>
      </c>
    </row>
    <row r="16227" spans="1:7" x14ac:dyDescent="0.35">
      <c r="A16227" t="s">
        <v>10</v>
      </c>
      <c r="B16227" t="s">
        <v>143</v>
      </c>
      <c r="C16227" t="s">
        <v>2613</v>
      </c>
      <c r="D16227" s="2">
        <v>91024.24</v>
      </c>
      <c r="E16227" s="3">
        <f t="shared" si="506"/>
        <v>4.1200132178522781E-4</v>
      </c>
      <c r="F16227" s="3">
        <f t="shared" si="507"/>
        <v>96.328585554868567</v>
      </c>
      <c r="G16227" t="s">
        <v>14473</v>
      </c>
    </row>
    <row r="16228" spans="1:7" x14ac:dyDescent="0.35">
      <c r="A16228" t="s">
        <v>3</v>
      </c>
      <c r="B16228" t="s">
        <v>13</v>
      </c>
      <c r="C16228" t="s">
        <v>2535</v>
      </c>
      <c r="D16228" s="2">
        <v>91018.54</v>
      </c>
      <c r="E16228" s="3">
        <f t="shared" si="506"/>
        <v>4.1197552198141531E-4</v>
      </c>
      <c r="F16228" s="3">
        <f t="shared" si="507"/>
        <v>96.328997530390552</v>
      </c>
      <c r="G16228" t="s">
        <v>14480</v>
      </c>
    </row>
    <row r="16229" spans="1:7" x14ac:dyDescent="0.35">
      <c r="A16229" t="s">
        <v>10</v>
      </c>
      <c r="B16229" t="s">
        <v>9</v>
      </c>
      <c r="C16229" t="s">
        <v>1252</v>
      </c>
      <c r="D16229" s="2">
        <v>91015.44</v>
      </c>
      <c r="E16229" s="3">
        <f t="shared" si="506"/>
        <v>4.1196149050916646E-4</v>
      </c>
      <c r="F16229" s="3">
        <f t="shared" si="507"/>
        <v>96.329409491881066</v>
      </c>
      <c r="G16229" t="s">
        <v>14480</v>
      </c>
    </row>
    <row r="16230" spans="1:7" x14ac:dyDescent="0.35">
      <c r="A16230" t="s">
        <v>10</v>
      </c>
      <c r="B16230" t="s">
        <v>92</v>
      </c>
      <c r="C16230" t="s">
        <v>4367</v>
      </c>
      <c r="D16230" s="2">
        <v>91009.06</v>
      </c>
      <c r="E16230" s="3">
        <f t="shared" si="506"/>
        <v>4.1193261283402208E-4</v>
      </c>
      <c r="F16230" s="3">
        <f t="shared" si="507"/>
        <v>96.3298214244939</v>
      </c>
      <c r="G16230" t="s">
        <v>14473</v>
      </c>
    </row>
    <row r="16231" spans="1:7" x14ac:dyDescent="0.35">
      <c r="A16231" t="s">
        <v>3</v>
      </c>
      <c r="B16231" t="s">
        <v>9</v>
      </c>
      <c r="C16231" t="s">
        <v>13341</v>
      </c>
      <c r="D16231" s="2">
        <v>90999.89</v>
      </c>
      <c r="E16231" s="3">
        <f t="shared" si="506"/>
        <v>4.1189110683385356E-4</v>
      </c>
      <c r="F16231" s="3">
        <f t="shared" si="507"/>
        <v>96.330233315600736</v>
      </c>
      <c r="G16231" t="s">
        <v>14473</v>
      </c>
    </row>
    <row r="16232" spans="1:7" x14ac:dyDescent="0.35">
      <c r="A16232" t="s">
        <v>3</v>
      </c>
      <c r="B16232" t="s">
        <v>8</v>
      </c>
      <c r="C16232" s="8" t="s">
        <v>7458</v>
      </c>
      <c r="D16232" s="2">
        <v>90998.68</v>
      </c>
      <c r="E16232" s="3">
        <f t="shared" si="506"/>
        <v>4.118856300333951E-4</v>
      </c>
      <c r="F16232" s="3">
        <f t="shared" si="507"/>
        <v>96.330645201230766</v>
      </c>
      <c r="G16232" t="s">
        <v>14480</v>
      </c>
    </row>
    <row r="16233" spans="1:7" x14ac:dyDescent="0.35">
      <c r="A16233" t="s">
        <v>10</v>
      </c>
      <c r="B16233" t="s">
        <v>22</v>
      </c>
      <c r="C16233" t="s">
        <v>13573</v>
      </c>
      <c r="D16233" s="2">
        <v>90996.63</v>
      </c>
      <c r="E16233" s="3">
        <f t="shared" si="506"/>
        <v>4.1187635115658551E-4</v>
      </c>
      <c r="F16233" s="3">
        <f t="shared" si="507"/>
        <v>96.331057077581917</v>
      </c>
      <c r="G16233" t="s">
        <v>14473</v>
      </c>
    </row>
    <row r="16234" spans="1:7" x14ac:dyDescent="0.35">
      <c r="A16234" t="s">
        <v>3</v>
      </c>
      <c r="B16234" t="s">
        <v>6</v>
      </c>
      <c r="C16234" t="s">
        <v>3783</v>
      </c>
      <c r="D16234" s="2">
        <v>90973.62</v>
      </c>
      <c r="E16234" s="3">
        <f t="shared" si="506"/>
        <v>4.1177220142224783E-4</v>
      </c>
      <c r="F16234" s="3">
        <f t="shared" si="507"/>
        <v>96.331468849783334</v>
      </c>
      <c r="G16234" t="s">
        <v>14480</v>
      </c>
    </row>
    <row r="16235" spans="1:7" x14ac:dyDescent="0.35">
      <c r="A16235" t="s">
        <v>3</v>
      </c>
      <c r="B16235" t="s">
        <v>143</v>
      </c>
      <c r="C16235" t="s">
        <v>2494</v>
      </c>
      <c r="D16235" s="2">
        <v>90960.320000000007</v>
      </c>
      <c r="E16235" s="3">
        <f t="shared" si="506"/>
        <v>4.1171200188001888E-4</v>
      </c>
      <c r="F16235" s="3">
        <f t="shared" si="507"/>
        <v>96.331880561785212</v>
      </c>
      <c r="G16235" t="s">
        <v>14473</v>
      </c>
    </row>
    <row r="16236" spans="1:7" x14ac:dyDescent="0.35">
      <c r="A16236" t="s">
        <v>10</v>
      </c>
      <c r="B16236" t="s">
        <v>180</v>
      </c>
      <c r="C16236" t="s">
        <v>8749</v>
      </c>
      <c r="D16236" s="2">
        <v>90944.93</v>
      </c>
      <c r="E16236" s="3">
        <f t="shared" si="506"/>
        <v>4.1164234240972523E-4</v>
      </c>
      <c r="F16236" s="3">
        <f t="shared" si="507"/>
        <v>96.332292204127626</v>
      </c>
      <c r="G16236" t="s">
        <v>14480</v>
      </c>
    </row>
    <row r="16237" spans="1:7" x14ac:dyDescent="0.35">
      <c r="A16237" t="s">
        <v>3</v>
      </c>
      <c r="B16237" t="s">
        <v>187</v>
      </c>
      <c r="C16237" t="s">
        <v>2054</v>
      </c>
      <c r="D16237" s="2">
        <v>90941.45</v>
      </c>
      <c r="E16237" s="3">
        <f t="shared" si="506"/>
        <v>4.1162659095055559E-4</v>
      </c>
      <c r="F16237" s="3">
        <f t="shared" si="507"/>
        <v>96.332703830718572</v>
      </c>
      <c r="G16237" t="s">
        <v>14473</v>
      </c>
    </row>
    <row r="16238" spans="1:7" x14ac:dyDescent="0.35">
      <c r="A16238" t="s">
        <v>10</v>
      </c>
      <c r="B16238" t="s">
        <v>9</v>
      </c>
      <c r="C16238" t="s">
        <v>13225</v>
      </c>
      <c r="D16238" s="2">
        <v>90936.99</v>
      </c>
      <c r="E16238" s="3">
        <f t="shared" si="506"/>
        <v>4.1160640373564275E-4</v>
      </c>
      <c r="F16238" s="3">
        <f t="shared" si="507"/>
        <v>96.333115437122302</v>
      </c>
      <c r="G16238" t="s">
        <v>14480</v>
      </c>
    </row>
    <row r="16239" spans="1:7" x14ac:dyDescent="0.35">
      <c r="A16239" t="s">
        <v>10</v>
      </c>
      <c r="B16239" t="s">
        <v>6</v>
      </c>
      <c r="C16239" t="s">
        <v>5670</v>
      </c>
      <c r="D16239" s="2">
        <v>90936</v>
      </c>
      <c r="E16239" s="3">
        <f t="shared" si="506"/>
        <v>4.1160192271708578E-4</v>
      </c>
      <c r="F16239" s="3">
        <f t="shared" si="507"/>
        <v>96.333527039045023</v>
      </c>
      <c r="G16239" t="s">
        <v>14473</v>
      </c>
    </row>
    <row r="16240" spans="1:7" x14ac:dyDescent="0.35">
      <c r="A16240" t="s">
        <v>10</v>
      </c>
      <c r="B16240" t="s">
        <v>20</v>
      </c>
      <c r="C16240" t="s">
        <v>7257</v>
      </c>
      <c r="D16240" s="2">
        <v>90927.84</v>
      </c>
      <c r="E16240" s="3">
        <f t="shared" si="506"/>
        <v>4.115649882611017E-4</v>
      </c>
      <c r="F16240" s="3">
        <f t="shared" si="507"/>
        <v>96.333938604033278</v>
      </c>
      <c r="G16240" t="s">
        <v>14480</v>
      </c>
    </row>
    <row r="16241" spans="1:7" x14ac:dyDescent="0.35">
      <c r="A16241" t="s">
        <v>3</v>
      </c>
      <c r="B16241" t="s">
        <v>18</v>
      </c>
      <c r="C16241" t="s">
        <v>7866</v>
      </c>
      <c r="D16241" s="2">
        <v>90923.18</v>
      </c>
      <c r="E16241" s="3">
        <f t="shared" si="506"/>
        <v>4.1154389578991468E-4</v>
      </c>
      <c r="F16241" s="3">
        <f t="shared" si="507"/>
        <v>96.334350147929072</v>
      </c>
      <c r="G16241" t="s">
        <v>14473</v>
      </c>
    </row>
    <row r="16242" spans="1:7" x14ac:dyDescent="0.35">
      <c r="A16242" t="s">
        <v>3</v>
      </c>
      <c r="B16242" t="s">
        <v>143</v>
      </c>
      <c r="C16242" t="s">
        <v>188</v>
      </c>
      <c r="D16242" s="2">
        <v>90921.63</v>
      </c>
      <c r="E16242" s="3">
        <f t="shared" si="506"/>
        <v>4.1153688005379031E-4</v>
      </c>
      <c r="F16242" s="3">
        <f t="shared" si="507"/>
        <v>96.334761684809123</v>
      </c>
      <c r="G16242" t="s">
        <v>14473</v>
      </c>
    </row>
    <row r="16243" spans="1:7" x14ac:dyDescent="0.35">
      <c r="A16243" t="s">
        <v>10</v>
      </c>
      <c r="B16243" t="s">
        <v>15</v>
      </c>
      <c r="C16243" t="s">
        <v>2130</v>
      </c>
      <c r="D16243" s="2">
        <v>90918.79</v>
      </c>
      <c r="E16243" s="3">
        <f t="shared" si="506"/>
        <v>4.1152402541469777E-4</v>
      </c>
      <c r="F16243" s="3">
        <f t="shared" si="507"/>
        <v>96.335173208834533</v>
      </c>
      <c r="G16243" t="s">
        <v>14480</v>
      </c>
    </row>
    <row r="16244" spans="1:7" x14ac:dyDescent="0.35">
      <c r="A16244" t="s">
        <v>10</v>
      </c>
      <c r="B16244" t="s">
        <v>8</v>
      </c>
      <c r="C16244" t="s">
        <v>5463</v>
      </c>
      <c r="D16244" s="2">
        <v>90918.64</v>
      </c>
      <c r="E16244" s="3">
        <f t="shared" si="506"/>
        <v>4.1152334647249215E-4</v>
      </c>
      <c r="F16244" s="3">
        <f t="shared" si="507"/>
        <v>96.335584732181005</v>
      </c>
      <c r="G16244" t="s">
        <v>14480</v>
      </c>
    </row>
    <row r="16245" spans="1:7" x14ac:dyDescent="0.35">
      <c r="A16245" t="s">
        <v>3</v>
      </c>
      <c r="B16245" t="s">
        <v>218</v>
      </c>
      <c r="C16245" t="s">
        <v>203</v>
      </c>
      <c r="D16245" s="2">
        <v>90904.94</v>
      </c>
      <c r="E16245" s="3">
        <f t="shared" si="506"/>
        <v>4.1146133641771493E-4</v>
      </c>
      <c r="F16245" s="3">
        <f t="shared" si="507"/>
        <v>96.335996193517417</v>
      </c>
      <c r="G16245" t="s">
        <v>14473</v>
      </c>
    </row>
    <row r="16246" spans="1:7" x14ac:dyDescent="0.35">
      <c r="A16246" t="s">
        <v>10</v>
      </c>
      <c r="B16246" t="s">
        <v>8</v>
      </c>
      <c r="C16246" t="s">
        <v>6673</v>
      </c>
      <c r="D16246" s="2">
        <v>90890.74</v>
      </c>
      <c r="E16246" s="3">
        <f t="shared" si="506"/>
        <v>4.1139706322225239E-4</v>
      </c>
      <c r="F16246" s="3">
        <f t="shared" si="507"/>
        <v>96.336407590580635</v>
      </c>
      <c r="G16246" t="s">
        <v>14473</v>
      </c>
    </row>
    <row r="16247" spans="1:7" x14ac:dyDescent="0.35">
      <c r="A16247" t="s">
        <v>3</v>
      </c>
      <c r="B16247" t="s">
        <v>16</v>
      </c>
      <c r="C16247" t="s">
        <v>2911</v>
      </c>
      <c r="D16247" s="2">
        <v>90885.09</v>
      </c>
      <c r="E16247" s="3">
        <f t="shared" si="506"/>
        <v>4.1137148973250845E-4</v>
      </c>
      <c r="F16247" s="3">
        <f t="shared" si="507"/>
        <v>96.336818962070367</v>
      </c>
      <c r="G16247" t="s">
        <v>14473</v>
      </c>
    </row>
    <row r="16248" spans="1:7" x14ac:dyDescent="0.35">
      <c r="A16248" t="s">
        <v>10</v>
      </c>
      <c r="B16248" t="s">
        <v>134</v>
      </c>
      <c r="C16248" t="s">
        <v>8165</v>
      </c>
      <c r="D16248" s="2">
        <v>90876.37</v>
      </c>
      <c r="E16248" s="3">
        <f t="shared" si="506"/>
        <v>4.1133202055895676E-4</v>
      </c>
      <c r="F16248" s="3">
        <f t="shared" si="507"/>
        <v>96.337230294090929</v>
      </c>
      <c r="G16248" t="s">
        <v>14480</v>
      </c>
    </row>
    <row r="16249" spans="1:7" x14ac:dyDescent="0.35">
      <c r="A16249" t="s">
        <v>3</v>
      </c>
      <c r="B16249" t="s">
        <v>134</v>
      </c>
      <c r="C16249" t="s">
        <v>1469</v>
      </c>
      <c r="D16249" s="2">
        <v>90874.04</v>
      </c>
      <c r="E16249" s="3">
        <f t="shared" si="506"/>
        <v>4.1132147432336328E-4</v>
      </c>
      <c r="F16249" s="3">
        <f t="shared" si="507"/>
        <v>96.337641615565246</v>
      </c>
      <c r="G16249" t="s">
        <v>14480</v>
      </c>
    </row>
    <row r="16250" spans="1:7" x14ac:dyDescent="0.35">
      <c r="A16250" t="s">
        <v>10</v>
      </c>
      <c r="B16250" t="s">
        <v>11</v>
      </c>
      <c r="C16250" s="6" t="s">
        <v>8995</v>
      </c>
      <c r="D16250" s="2">
        <v>90858.51</v>
      </c>
      <c r="E16250" s="3">
        <f t="shared" si="506"/>
        <v>4.1125118117367785E-4</v>
      </c>
      <c r="F16250" s="3">
        <f t="shared" si="507"/>
        <v>96.338052866746423</v>
      </c>
      <c r="G16250" t="s">
        <v>14473</v>
      </c>
    </row>
    <row r="16251" spans="1:7" x14ac:dyDescent="0.35">
      <c r="A16251" t="s">
        <v>10</v>
      </c>
      <c r="B16251" t="s">
        <v>8</v>
      </c>
      <c r="C16251" t="s">
        <v>10793</v>
      </c>
      <c r="D16251" s="2">
        <v>90856.47</v>
      </c>
      <c r="E16251" s="3">
        <f t="shared" si="506"/>
        <v>4.1124194755968178E-4</v>
      </c>
      <c r="F16251" s="3">
        <f t="shared" si="507"/>
        <v>96.338464108693984</v>
      </c>
      <c r="G16251" t="s">
        <v>14480</v>
      </c>
    </row>
    <row r="16252" spans="1:7" x14ac:dyDescent="0.35">
      <c r="A16252" t="s">
        <v>10</v>
      </c>
      <c r="B16252" t="s">
        <v>180</v>
      </c>
      <c r="C16252" t="s">
        <v>644</v>
      </c>
      <c r="D16252" s="2">
        <v>90852.77</v>
      </c>
      <c r="E16252" s="3">
        <f t="shared" si="506"/>
        <v>4.1122520031861058E-4</v>
      </c>
      <c r="F16252" s="3">
        <f t="shared" si="507"/>
        <v>96.338875333894308</v>
      </c>
      <c r="G16252" t="s">
        <v>14480</v>
      </c>
    </row>
    <row r="16253" spans="1:7" x14ac:dyDescent="0.35">
      <c r="A16253" t="s">
        <v>3</v>
      </c>
      <c r="B16253" t="s">
        <v>13</v>
      </c>
      <c r="C16253" t="s">
        <v>8493</v>
      </c>
      <c r="D16253" s="2">
        <v>90839.6</v>
      </c>
      <c r="E16253" s="3">
        <f t="shared" si="506"/>
        <v>4.1116558919295979E-4</v>
      </c>
      <c r="F16253" s="3">
        <f t="shared" si="507"/>
        <v>96.339286499483507</v>
      </c>
      <c r="G16253" t="s">
        <v>14473</v>
      </c>
    </row>
    <row r="16254" spans="1:7" x14ac:dyDescent="0.35">
      <c r="A16254" t="s">
        <v>3</v>
      </c>
      <c r="B16254" t="s">
        <v>28</v>
      </c>
      <c r="C16254" t="s">
        <v>1261</v>
      </c>
      <c r="D16254" s="2">
        <v>90833.39</v>
      </c>
      <c r="E16254" s="3">
        <f t="shared" si="506"/>
        <v>4.1113748098564829E-4</v>
      </c>
      <c r="F16254" s="3">
        <f t="shared" si="507"/>
        <v>96.339697636964488</v>
      </c>
      <c r="G16254" t="s">
        <v>14473</v>
      </c>
    </row>
    <row r="16255" spans="1:7" x14ac:dyDescent="0.35">
      <c r="A16255" t="s">
        <v>10</v>
      </c>
      <c r="B16255" t="s">
        <v>32</v>
      </c>
      <c r="C16255" t="s">
        <v>593</v>
      </c>
      <c r="D16255" s="2">
        <v>90813.86</v>
      </c>
      <c r="E16255" s="3">
        <f t="shared" si="506"/>
        <v>4.1104908271048047E-4</v>
      </c>
      <c r="F16255" s="3">
        <f t="shared" si="507"/>
        <v>96.340108686047202</v>
      </c>
      <c r="G16255" t="s">
        <v>14473</v>
      </c>
    </row>
    <row r="16256" spans="1:7" x14ac:dyDescent="0.35">
      <c r="A16256" t="s">
        <v>10</v>
      </c>
      <c r="B16256" t="s">
        <v>139</v>
      </c>
      <c r="C16256" t="s">
        <v>11958</v>
      </c>
      <c r="D16256" s="2">
        <v>90808.94</v>
      </c>
      <c r="E16256" s="3">
        <f t="shared" si="506"/>
        <v>4.1102681340613709E-4</v>
      </c>
      <c r="F16256" s="3">
        <f t="shared" si="507"/>
        <v>96.340519712860612</v>
      </c>
      <c r="G16256" t="s">
        <v>14473</v>
      </c>
    </row>
    <row r="16257" spans="1:7" x14ac:dyDescent="0.35">
      <c r="A16257" t="s">
        <v>3</v>
      </c>
      <c r="B16257" t="s">
        <v>483</v>
      </c>
      <c r="C16257" t="s">
        <v>5459</v>
      </c>
      <c r="D16257" s="2">
        <v>90804.6</v>
      </c>
      <c r="E16257" s="3">
        <f t="shared" si="506"/>
        <v>4.1100716934498873E-4</v>
      </c>
      <c r="F16257" s="3">
        <f t="shared" si="507"/>
        <v>96.340930720029959</v>
      </c>
      <c r="G16257" t="s">
        <v>14473</v>
      </c>
    </row>
    <row r="16258" spans="1:7" x14ac:dyDescent="0.35">
      <c r="A16258" t="s">
        <v>10</v>
      </c>
      <c r="B16258" t="s">
        <v>195</v>
      </c>
      <c r="C16258" t="s">
        <v>10415</v>
      </c>
      <c r="D16258" s="2">
        <v>90802.52</v>
      </c>
      <c r="E16258" s="3">
        <f t="shared" si="506"/>
        <v>4.1099775467973783E-4</v>
      </c>
      <c r="F16258" s="3">
        <f t="shared" si="507"/>
        <v>96.341341717784644</v>
      </c>
      <c r="G16258" t="s">
        <v>14473</v>
      </c>
    </row>
    <row r="16259" spans="1:7" x14ac:dyDescent="0.35">
      <c r="A16259" t="s">
        <v>3</v>
      </c>
      <c r="B16259" t="s">
        <v>9</v>
      </c>
      <c r="C16259" t="s">
        <v>12350</v>
      </c>
      <c r="D16259" s="2">
        <v>90802.16</v>
      </c>
      <c r="E16259" s="3">
        <f t="shared" ref="E16259:E16322" si="508">(D16259/$D$29638)*100</f>
        <v>4.109961252184444E-4</v>
      </c>
      <c r="F16259" s="3">
        <f t="shared" si="507"/>
        <v>96.341752713909869</v>
      </c>
      <c r="G16259" t="s">
        <v>14473</v>
      </c>
    </row>
    <row r="16260" spans="1:7" x14ac:dyDescent="0.35">
      <c r="A16260" t="s">
        <v>3</v>
      </c>
      <c r="B16260" t="s">
        <v>11</v>
      </c>
      <c r="C16260" s="13" t="s">
        <v>8508</v>
      </c>
      <c r="D16260" s="2">
        <v>90795.34</v>
      </c>
      <c r="E16260" s="3">
        <f t="shared" si="508"/>
        <v>4.1096525597949694E-4</v>
      </c>
      <c r="F16260" s="3">
        <f t="shared" ref="F16260:F16323" si="509">E16260+F16259</f>
        <v>96.34216367916585</v>
      </c>
      <c r="G16260" t="s">
        <v>14480</v>
      </c>
    </row>
    <row r="16261" spans="1:7" x14ac:dyDescent="0.35">
      <c r="A16261" t="s">
        <v>3</v>
      </c>
      <c r="B16261" t="s">
        <v>9</v>
      </c>
      <c r="C16261" t="s">
        <v>8513</v>
      </c>
      <c r="D16261" s="2">
        <v>90792.16</v>
      </c>
      <c r="E16261" s="3">
        <f t="shared" si="508"/>
        <v>4.1095086240473843E-4</v>
      </c>
      <c r="F16261" s="3">
        <f t="shared" si="509"/>
        <v>96.342574630028253</v>
      </c>
      <c r="G16261" t="s">
        <v>14480</v>
      </c>
    </row>
    <row r="16262" spans="1:7" x14ac:dyDescent="0.35">
      <c r="A16262" t="s">
        <v>3</v>
      </c>
      <c r="B16262" t="s">
        <v>23</v>
      </c>
      <c r="C16262" t="s">
        <v>11597</v>
      </c>
      <c r="D16262" s="2">
        <v>90779.520000000004</v>
      </c>
      <c r="E16262" s="3">
        <f t="shared" si="508"/>
        <v>4.1089365020821405E-4</v>
      </c>
      <c r="F16262" s="3">
        <f t="shared" si="509"/>
        <v>96.342985523678465</v>
      </c>
      <c r="G16262" t="s">
        <v>14473</v>
      </c>
    </row>
    <row r="16263" spans="1:7" x14ac:dyDescent="0.35">
      <c r="A16263" t="s">
        <v>10</v>
      </c>
      <c r="B16263" t="s">
        <v>13</v>
      </c>
      <c r="C16263" s="8" t="s">
        <v>13327</v>
      </c>
      <c r="D16263" s="2">
        <v>90772.52</v>
      </c>
      <c r="E16263" s="3">
        <f t="shared" si="508"/>
        <v>4.1086196623861982E-4</v>
      </c>
      <c r="F16263" s="3">
        <f t="shared" si="509"/>
        <v>96.343396385644709</v>
      </c>
      <c r="G16263" t="s">
        <v>14480</v>
      </c>
    </row>
    <row r="16264" spans="1:7" x14ac:dyDescent="0.35">
      <c r="A16264" t="s">
        <v>10</v>
      </c>
      <c r="B16264" t="s">
        <v>55</v>
      </c>
      <c r="C16264" s="8" t="s">
        <v>3721</v>
      </c>
      <c r="D16264" s="2">
        <v>90771.12</v>
      </c>
      <c r="E16264" s="3">
        <f t="shared" si="508"/>
        <v>4.1085562944470091E-4</v>
      </c>
      <c r="F16264" s="3">
        <f t="shared" si="509"/>
        <v>96.343807241274149</v>
      </c>
      <c r="G16264" t="s">
        <v>14480</v>
      </c>
    </row>
    <row r="16265" spans="1:7" x14ac:dyDescent="0.35">
      <c r="A16265" t="s">
        <v>10</v>
      </c>
      <c r="B16265" t="s">
        <v>22</v>
      </c>
      <c r="C16265" t="s">
        <v>1004</v>
      </c>
      <c r="D16265" s="2">
        <v>90737.3</v>
      </c>
      <c r="E16265" s="3">
        <f t="shared" si="508"/>
        <v>4.1070255060874722E-4</v>
      </c>
      <c r="F16265" s="3">
        <f t="shared" si="509"/>
        <v>96.344217943824759</v>
      </c>
      <c r="G16265" t="s">
        <v>14473</v>
      </c>
    </row>
    <row r="16266" spans="1:7" x14ac:dyDescent="0.35">
      <c r="A16266" t="s">
        <v>10</v>
      </c>
      <c r="B16266" t="s">
        <v>182</v>
      </c>
      <c r="C16266" t="s">
        <v>12191</v>
      </c>
      <c r="D16266" s="2">
        <v>90733.68</v>
      </c>
      <c r="E16266" s="3">
        <f t="shared" si="508"/>
        <v>4.1068616547018552E-4</v>
      </c>
      <c r="F16266" s="3">
        <f t="shared" si="509"/>
        <v>96.344628629990225</v>
      </c>
      <c r="G16266" t="s">
        <v>14473</v>
      </c>
    </row>
    <row r="16267" spans="1:7" x14ac:dyDescent="0.35">
      <c r="A16267" t="s">
        <v>3</v>
      </c>
      <c r="B16267" t="s">
        <v>4</v>
      </c>
      <c r="C16267" t="s">
        <v>10342</v>
      </c>
      <c r="D16267" s="2">
        <v>90732.55</v>
      </c>
      <c r="E16267" s="3">
        <f t="shared" si="508"/>
        <v>4.1068105077223676E-4</v>
      </c>
      <c r="F16267" s="3">
        <f t="shared" si="509"/>
        <v>96.345039311040992</v>
      </c>
      <c r="G16267" t="s">
        <v>14480</v>
      </c>
    </row>
    <row r="16268" spans="1:7" x14ac:dyDescent="0.35">
      <c r="A16268" t="s">
        <v>3</v>
      </c>
      <c r="B16268" t="s">
        <v>8</v>
      </c>
      <c r="C16268" t="s">
        <v>181</v>
      </c>
      <c r="D16268" s="2">
        <v>90732.53</v>
      </c>
      <c r="E16268" s="3">
        <f t="shared" si="508"/>
        <v>4.1068096024660935E-4</v>
      </c>
      <c r="F16268" s="3">
        <f t="shared" si="509"/>
        <v>96.345449992001235</v>
      </c>
      <c r="G16268" t="s">
        <v>14480</v>
      </c>
    </row>
    <row r="16269" spans="1:7" x14ac:dyDescent="0.35">
      <c r="A16269" t="s">
        <v>3</v>
      </c>
      <c r="B16269" t="s">
        <v>13</v>
      </c>
      <c r="C16269" t="s">
        <v>13917</v>
      </c>
      <c r="D16269" s="2">
        <v>90729.16</v>
      </c>
      <c r="E16269" s="3">
        <f t="shared" si="508"/>
        <v>4.106657066783905E-4</v>
      </c>
      <c r="F16269" s="3">
        <f t="shared" si="509"/>
        <v>96.345860657707917</v>
      </c>
      <c r="G16269" t="s">
        <v>14480</v>
      </c>
    </row>
    <row r="16270" spans="1:7" x14ac:dyDescent="0.35">
      <c r="A16270" t="s">
        <v>10</v>
      </c>
      <c r="B16270" t="s">
        <v>134</v>
      </c>
      <c r="C16270" t="s">
        <v>4439</v>
      </c>
      <c r="D16270" s="2">
        <v>90712.5</v>
      </c>
      <c r="E16270" s="3">
        <f t="shared" si="508"/>
        <v>4.1059029883075621E-4</v>
      </c>
      <c r="F16270" s="3">
        <f t="shared" si="509"/>
        <v>96.346271248006744</v>
      </c>
      <c r="G16270" t="s">
        <v>14480</v>
      </c>
    </row>
    <row r="16271" spans="1:7" x14ac:dyDescent="0.35">
      <c r="A16271" t="s">
        <v>3</v>
      </c>
      <c r="B16271" t="s">
        <v>29</v>
      </c>
      <c r="C16271" t="s">
        <v>4675</v>
      </c>
      <c r="D16271" s="2">
        <v>90707</v>
      </c>
      <c r="E16271" s="3">
        <f t="shared" si="508"/>
        <v>4.105654042832179E-4</v>
      </c>
      <c r="F16271" s="3">
        <f t="shared" si="509"/>
        <v>96.346681813411024</v>
      </c>
      <c r="G16271" t="s">
        <v>14473</v>
      </c>
    </row>
    <row r="16272" spans="1:7" x14ac:dyDescent="0.35">
      <c r="A16272" t="s">
        <v>10</v>
      </c>
      <c r="B16272" t="s">
        <v>38</v>
      </c>
      <c r="C16272" t="s">
        <v>3611</v>
      </c>
      <c r="D16272" s="2">
        <v>90705.49</v>
      </c>
      <c r="E16272" s="3">
        <f t="shared" si="508"/>
        <v>4.1055856959834835E-4</v>
      </c>
      <c r="F16272" s="3">
        <f t="shared" si="509"/>
        <v>96.347092371980622</v>
      </c>
      <c r="G16272" t="s">
        <v>14480</v>
      </c>
    </row>
    <row r="16273" spans="1:7" x14ac:dyDescent="0.35">
      <c r="A16273" t="s">
        <v>3</v>
      </c>
      <c r="B16273" t="s">
        <v>6</v>
      </c>
      <c r="C16273" s="8" t="s">
        <v>7458</v>
      </c>
      <c r="D16273" s="2">
        <v>90702.62</v>
      </c>
      <c r="E16273" s="3">
        <f t="shared" si="508"/>
        <v>4.1054557917081467E-4</v>
      </c>
      <c r="F16273" s="3">
        <f t="shared" si="509"/>
        <v>96.347502917559794</v>
      </c>
      <c r="G16273" t="s">
        <v>14480</v>
      </c>
    </row>
    <row r="16274" spans="1:7" x14ac:dyDescent="0.35">
      <c r="A16274" t="s">
        <v>3</v>
      </c>
      <c r="B16274" t="s">
        <v>143</v>
      </c>
      <c r="C16274" t="s">
        <v>5392</v>
      </c>
      <c r="D16274" s="2">
        <v>90679.32</v>
      </c>
      <c r="E16274" s="3">
        <f t="shared" si="508"/>
        <v>4.1044011681487969E-4</v>
      </c>
      <c r="F16274" s="3">
        <f t="shared" si="509"/>
        <v>96.347913357676603</v>
      </c>
      <c r="G16274" t="s">
        <v>14480</v>
      </c>
    </row>
    <row r="16275" spans="1:7" x14ac:dyDescent="0.35">
      <c r="A16275" t="s">
        <v>10</v>
      </c>
      <c r="B16275" t="s">
        <v>180</v>
      </c>
      <c r="C16275" t="s">
        <v>12146</v>
      </c>
      <c r="D16275" s="2">
        <v>90656.42</v>
      </c>
      <c r="E16275" s="3">
        <f t="shared" si="508"/>
        <v>4.1033646497149281E-4</v>
      </c>
      <c r="F16275" s="3">
        <f t="shared" si="509"/>
        <v>96.34832369414157</v>
      </c>
      <c r="G16275" t="s">
        <v>14480</v>
      </c>
    </row>
    <row r="16276" spans="1:7" x14ac:dyDescent="0.35">
      <c r="A16276" t="s">
        <v>3</v>
      </c>
      <c r="B16276" t="s">
        <v>36</v>
      </c>
      <c r="C16276" s="7" t="s">
        <v>1003</v>
      </c>
      <c r="D16276" s="2">
        <v>90644.56</v>
      </c>
      <c r="E16276" s="3">
        <f t="shared" si="508"/>
        <v>4.1028278327443754E-4</v>
      </c>
      <c r="F16276" s="3">
        <f t="shared" si="509"/>
        <v>96.348733976924848</v>
      </c>
      <c r="G16276" t="s">
        <v>14480</v>
      </c>
    </row>
    <row r="16277" spans="1:7" x14ac:dyDescent="0.35">
      <c r="A16277" t="s">
        <v>10</v>
      </c>
      <c r="B16277" t="s">
        <v>13</v>
      </c>
      <c r="C16277" t="s">
        <v>1936</v>
      </c>
      <c r="D16277" s="2">
        <v>90635.54</v>
      </c>
      <c r="E16277" s="3">
        <f t="shared" si="508"/>
        <v>4.1024195621647464E-4</v>
      </c>
      <c r="F16277" s="3">
        <f t="shared" si="509"/>
        <v>96.349144218881065</v>
      </c>
      <c r="G16277" t="s">
        <v>14473</v>
      </c>
    </row>
    <row r="16278" spans="1:7" x14ac:dyDescent="0.35">
      <c r="A16278" t="s">
        <v>10</v>
      </c>
      <c r="B16278" t="s">
        <v>37</v>
      </c>
      <c r="C16278" t="s">
        <v>11143</v>
      </c>
      <c r="D16278" s="2">
        <v>90630.45</v>
      </c>
      <c r="E16278" s="3">
        <f t="shared" si="508"/>
        <v>4.1021891744429833E-4</v>
      </c>
      <c r="F16278" s="3">
        <f t="shared" si="509"/>
        <v>96.349554437798503</v>
      </c>
      <c r="G16278" t="s">
        <v>14473</v>
      </c>
    </row>
    <row r="16279" spans="1:7" x14ac:dyDescent="0.35">
      <c r="A16279" t="s">
        <v>10</v>
      </c>
      <c r="B16279" t="s">
        <v>18</v>
      </c>
      <c r="C16279" t="s">
        <v>1471</v>
      </c>
      <c r="D16279" s="2">
        <v>90620.73</v>
      </c>
      <c r="E16279" s="3">
        <f t="shared" si="508"/>
        <v>4.1017492198937603E-4</v>
      </c>
      <c r="F16279" s="3">
        <f t="shared" si="509"/>
        <v>96.349964612720498</v>
      </c>
      <c r="G16279" t="s">
        <v>14480</v>
      </c>
    </row>
    <row r="16280" spans="1:7" x14ac:dyDescent="0.35">
      <c r="A16280" t="s">
        <v>3</v>
      </c>
      <c r="B16280" t="s">
        <v>8</v>
      </c>
      <c r="C16280" s="8" t="s">
        <v>8181</v>
      </c>
      <c r="D16280" s="2">
        <v>90618</v>
      </c>
      <c r="E16280" s="3">
        <f t="shared" si="508"/>
        <v>4.1016256524123435E-4</v>
      </c>
      <c r="F16280" s="3">
        <f t="shared" si="509"/>
        <v>96.350374775285744</v>
      </c>
      <c r="G16280" t="s">
        <v>14480</v>
      </c>
    </row>
    <row r="16281" spans="1:7" x14ac:dyDescent="0.35">
      <c r="A16281" t="s">
        <v>10</v>
      </c>
      <c r="B16281" t="s">
        <v>29</v>
      </c>
      <c r="C16281" t="s">
        <v>2057</v>
      </c>
      <c r="D16281" s="2">
        <v>90615.23</v>
      </c>
      <c r="E16281" s="3">
        <f t="shared" si="508"/>
        <v>4.1015002744183772E-4</v>
      </c>
      <c r="F16281" s="3">
        <f t="shared" si="509"/>
        <v>96.350784925313192</v>
      </c>
      <c r="G16281" t="s">
        <v>14480</v>
      </c>
    </row>
    <row r="16282" spans="1:7" x14ac:dyDescent="0.35">
      <c r="A16282" t="s">
        <v>3</v>
      </c>
      <c r="B16282" t="s">
        <v>6</v>
      </c>
      <c r="C16282" t="s">
        <v>9641</v>
      </c>
      <c r="D16282" s="2">
        <v>90613.4</v>
      </c>
      <c r="E16282" s="3">
        <f t="shared" si="508"/>
        <v>4.1014174434692951E-4</v>
      </c>
      <c r="F16282" s="3">
        <f t="shared" si="509"/>
        <v>96.351195067057546</v>
      </c>
      <c r="G16282" t="s">
        <v>14480</v>
      </c>
    </row>
    <row r="16283" spans="1:7" x14ac:dyDescent="0.35">
      <c r="A16283" t="s">
        <v>10</v>
      </c>
      <c r="B16283" t="s">
        <v>13</v>
      </c>
      <c r="C16283" s="7" t="s">
        <v>4884</v>
      </c>
      <c r="D16283" s="2">
        <v>90608</v>
      </c>
      <c r="E16283" s="3">
        <f t="shared" si="508"/>
        <v>4.1011730242752827E-4</v>
      </c>
      <c r="F16283" s="3">
        <f t="shared" si="509"/>
        <v>96.351605184359968</v>
      </c>
      <c r="G16283" t="s">
        <v>14480</v>
      </c>
    </row>
    <row r="16284" spans="1:7" x14ac:dyDescent="0.35">
      <c r="A16284" t="s">
        <v>3</v>
      </c>
      <c r="B16284" t="s">
        <v>99</v>
      </c>
      <c r="C16284" t="s">
        <v>1696</v>
      </c>
      <c r="D16284" s="2">
        <v>90605.99</v>
      </c>
      <c r="E16284" s="3">
        <f t="shared" si="508"/>
        <v>4.101082046019734E-4</v>
      </c>
      <c r="F16284" s="3">
        <f t="shared" si="509"/>
        <v>96.352015292564573</v>
      </c>
      <c r="G16284" t="s">
        <v>14473</v>
      </c>
    </row>
    <row r="16285" spans="1:7" x14ac:dyDescent="0.35">
      <c r="A16285" t="s">
        <v>10</v>
      </c>
      <c r="B16285" t="s">
        <v>6</v>
      </c>
      <c r="C16285" t="s">
        <v>13102</v>
      </c>
      <c r="D16285" s="2">
        <v>90600.22</v>
      </c>
      <c r="E16285" s="3">
        <f t="shared" si="508"/>
        <v>4.1008208795846498E-4</v>
      </c>
      <c r="F16285" s="3">
        <f t="shared" si="509"/>
        <v>96.352425374652526</v>
      </c>
      <c r="G16285" t="s">
        <v>14473</v>
      </c>
    </row>
    <row r="16286" spans="1:7" x14ac:dyDescent="0.35">
      <c r="A16286" t="s">
        <v>3</v>
      </c>
      <c r="B16286" t="s">
        <v>76</v>
      </c>
      <c r="C16286" t="s">
        <v>5774</v>
      </c>
      <c r="D16286" s="2">
        <v>90593.279999999999</v>
      </c>
      <c r="E16286" s="3">
        <f t="shared" si="508"/>
        <v>4.1005067556575304E-4</v>
      </c>
      <c r="F16286" s="3">
        <f t="shared" si="509"/>
        <v>96.352835425328095</v>
      </c>
      <c r="G16286" t="s">
        <v>14480</v>
      </c>
    </row>
    <row r="16287" spans="1:7" x14ac:dyDescent="0.35">
      <c r="A16287" t="s">
        <v>3</v>
      </c>
      <c r="B16287" t="s">
        <v>166</v>
      </c>
      <c r="C16287" t="s">
        <v>3696</v>
      </c>
      <c r="D16287" s="2">
        <v>90586.34</v>
      </c>
      <c r="E16287" s="3">
        <f t="shared" si="508"/>
        <v>4.1001926317304105E-4</v>
      </c>
      <c r="F16287" s="3">
        <f t="shared" si="509"/>
        <v>96.353245444591266</v>
      </c>
      <c r="G16287" t="s">
        <v>14480</v>
      </c>
    </row>
    <row r="16288" spans="1:7" x14ac:dyDescent="0.35">
      <c r="A16288" t="s">
        <v>3</v>
      </c>
      <c r="B16288" t="s">
        <v>37</v>
      </c>
      <c r="C16288" t="s">
        <v>6866</v>
      </c>
      <c r="D16288" s="2">
        <v>90582.51</v>
      </c>
      <c r="E16288" s="3">
        <f t="shared" si="508"/>
        <v>4.1000192751539165E-4</v>
      </c>
      <c r="F16288" s="3">
        <f t="shared" si="509"/>
        <v>96.353655446518786</v>
      </c>
      <c r="G16288" t="s">
        <v>14480</v>
      </c>
    </row>
    <row r="16289" spans="1:7" x14ac:dyDescent="0.35">
      <c r="A16289" t="s">
        <v>3</v>
      </c>
      <c r="B16289" t="s">
        <v>9</v>
      </c>
      <c r="C16289" t="s">
        <v>7811</v>
      </c>
      <c r="D16289" s="2">
        <v>90543.679999999993</v>
      </c>
      <c r="E16289" s="3">
        <f t="shared" si="508"/>
        <v>4.0982617200977113E-4</v>
      </c>
      <c r="F16289" s="3">
        <f t="shared" si="509"/>
        <v>96.354065272690789</v>
      </c>
      <c r="G16289" t="s">
        <v>14473</v>
      </c>
    </row>
    <row r="16290" spans="1:7" x14ac:dyDescent="0.35">
      <c r="A16290" t="s">
        <v>3</v>
      </c>
      <c r="B16290" t="s">
        <v>40</v>
      </c>
      <c r="C16290" t="s">
        <v>5221</v>
      </c>
      <c r="D16290" s="2">
        <v>90523.03</v>
      </c>
      <c r="E16290" s="3">
        <f t="shared" si="508"/>
        <v>4.0973270429946819E-4</v>
      </c>
      <c r="F16290" s="3">
        <f t="shared" si="509"/>
        <v>96.354475005395088</v>
      </c>
      <c r="G16290" t="s">
        <v>14480</v>
      </c>
    </row>
    <row r="16291" spans="1:7" x14ac:dyDescent="0.35">
      <c r="A16291" t="s">
        <v>10</v>
      </c>
      <c r="B16291" t="s">
        <v>143</v>
      </c>
      <c r="C16291" t="s">
        <v>7106</v>
      </c>
      <c r="D16291" s="2">
        <v>90520</v>
      </c>
      <c r="E16291" s="3">
        <f t="shared" si="508"/>
        <v>4.0971898966691526E-4</v>
      </c>
      <c r="F16291" s="3">
        <f t="shared" si="509"/>
        <v>96.35488472438476</v>
      </c>
      <c r="G16291" t="s">
        <v>14473</v>
      </c>
    </row>
    <row r="16292" spans="1:7" x14ac:dyDescent="0.35">
      <c r="A16292" t="s">
        <v>3</v>
      </c>
      <c r="B16292" t="s">
        <v>13</v>
      </c>
      <c r="C16292" t="s">
        <v>401</v>
      </c>
      <c r="D16292" s="2">
        <v>90489.5</v>
      </c>
      <c r="E16292" s="3">
        <f t="shared" si="508"/>
        <v>4.0958093808511197E-4</v>
      </c>
      <c r="F16292" s="3">
        <f t="shared" si="509"/>
        <v>96.355294305322843</v>
      </c>
      <c r="G16292" t="s">
        <v>14480</v>
      </c>
    </row>
    <row r="16293" spans="1:7" x14ac:dyDescent="0.35">
      <c r="A16293" t="s">
        <v>10</v>
      </c>
      <c r="B16293" t="s">
        <v>16</v>
      </c>
      <c r="C16293" t="s">
        <v>1075</v>
      </c>
      <c r="D16293" s="2">
        <v>90463.83</v>
      </c>
      <c r="E16293" s="3">
        <f t="shared" si="508"/>
        <v>4.0946474844232858E-4</v>
      </c>
      <c r="F16293" s="3">
        <f t="shared" si="509"/>
        <v>96.355703770071287</v>
      </c>
      <c r="G16293" t="s">
        <v>14473</v>
      </c>
    </row>
    <row r="16294" spans="1:7" x14ac:dyDescent="0.35">
      <c r="A16294" t="s">
        <v>3</v>
      </c>
      <c r="B16294" t="s">
        <v>76</v>
      </c>
      <c r="C16294" s="6" t="s">
        <v>6333</v>
      </c>
      <c r="D16294" s="2">
        <v>90461.77</v>
      </c>
      <c r="E16294" s="3">
        <f t="shared" si="508"/>
        <v>4.0945542430270514E-4</v>
      </c>
      <c r="F16294" s="3">
        <f t="shared" si="509"/>
        <v>96.356113225495591</v>
      </c>
      <c r="G16294" t="s">
        <v>14473</v>
      </c>
    </row>
    <row r="16295" spans="1:7" x14ac:dyDescent="0.35">
      <c r="A16295" t="s">
        <v>10</v>
      </c>
      <c r="B16295" t="s">
        <v>9</v>
      </c>
      <c r="C16295" t="s">
        <v>12024</v>
      </c>
      <c r="D16295" s="2">
        <v>90460.05</v>
      </c>
      <c r="E16295" s="3">
        <f t="shared" si="508"/>
        <v>4.0944763909874773E-4</v>
      </c>
      <c r="F16295" s="3">
        <f t="shared" si="509"/>
        <v>96.356522673134691</v>
      </c>
      <c r="G16295" t="s">
        <v>14473</v>
      </c>
    </row>
    <row r="16296" spans="1:7" x14ac:dyDescent="0.35">
      <c r="A16296" t="s">
        <v>3</v>
      </c>
      <c r="B16296" t="s">
        <v>9</v>
      </c>
      <c r="C16296" t="s">
        <v>8638</v>
      </c>
      <c r="D16296" s="2">
        <v>90456.15</v>
      </c>
      <c r="E16296" s="3">
        <f t="shared" si="508"/>
        <v>4.0942998660140235E-4</v>
      </c>
      <c r="F16296" s="3">
        <f t="shared" si="509"/>
        <v>96.356932103121295</v>
      </c>
      <c r="G16296" t="s">
        <v>14480</v>
      </c>
    </row>
    <row r="16297" spans="1:7" x14ac:dyDescent="0.35">
      <c r="A16297" t="s">
        <v>3</v>
      </c>
      <c r="B16297" t="s">
        <v>8</v>
      </c>
      <c r="C16297" t="s">
        <v>1062</v>
      </c>
      <c r="D16297" s="2">
        <v>90451.34</v>
      </c>
      <c r="E16297" s="3">
        <f t="shared" si="508"/>
        <v>4.0940821518800971E-4</v>
      </c>
      <c r="F16297" s="3">
        <f t="shared" si="509"/>
        <v>96.357341511336486</v>
      </c>
      <c r="G16297" t="s">
        <v>14473</v>
      </c>
    </row>
    <row r="16298" spans="1:7" x14ac:dyDescent="0.35">
      <c r="A16298" t="s">
        <v>10</v>
      </c>
      <c r="B16298" t="s">
        <v>9</v>
      </c>
      <c r="C16298" t="s">
        <v>10678</v>
      </c>
      <c r="D16298" s="2">
        <v>90451.29</v>
      </c>
      <c r="E16298" s="3">
        <f t="shared" si="508"/>
        <v>4.0940798887394115E-4</v>
      </c>
      <c r="F16298" s="3">
        <f t="shared" si="509"/>
        <v>96.357750919325355</v>
      </c>
      <c r="G16298" t="s">
        <v>14473</v>
      </c>
    </row>
    <row r="16299" spans="1:7" x14ac:dyDescent="0.35">
      <c r="A16299" t="s">
        <v>10</v>
      </c>
      <c r="B16299" t="s">
        <v>13</v>
      </c>
      <c r="C16299" t="s">
        <v>12861</v>
      </c>
      <c r="D16299" s="2">
        <v>90451.26</v>
      </c>
      <c r="E16299" s="3">
        <f t="shared" si="508"/>
        <v>4.0940785308550011E-4</v>
      </c>
      <c r="F16299" s="3">
        <f t="shared" si="509"/>
        <v>96.358160327178439</v>
      </c>
      <c r="G16299" t="s">
        <v>14473</v>
      </c>
    </row>
    <row r="16300" spans="1:7" x14ac:dyDescent="0.35">
      <c r="A16300" t="s">
        <v>10</v>
      </c>
      <c r="B16300" t="s">
        <v>13</v>
      </c>
      <c r="C16300" t="s">
        <v>990</v>
      </c>
      <c r="D16300" s="2">
        <v>90450.8</v>
      </c>
      <c r="E16300" s="3">
        <f t="shared" si="508"/>
        <v>4.0940577099606967E-4</v>
      </c>
      <c r="F16300" s="3">
        <f t="shared" si="509"/>
        <v>96.358569732949434</v>
      </c>
      <c r="G16300" t="s">
        <v>14480</v>
      </c>
    </row>
    <row r="16301" spans="1:7" x14ac:dyDescent="0.35">
      <c r="A16301" t="s">
        <v>3</v>
      </c>
      <c r="B16301" t="s">
        <v>9</v>
      </c>
      <c r="C16301" t="s">
        <v>5485</v>
      </c>
      <c r="D16301" s="2">
        <v>90437.3</v>
      </c>
      <c r="E16301" s="3">
        <f t="shared" si="508"/>
        <v>4.0934466619756653E-4</v>
      </c>
      <c r="F16301" s="3">
        <f t="shared" si="509"/>
        <v>96.358979077615629</v>
      </c>
      <c r="G16301" t="s">
        <v>14480</v>
      </c>
    </row>
    <row r="16302" spans="1:7" x14ac:dyDescent="0.35">
      <c r="A16302" t="s">
        <v>3</v>
      </c>
      <c r="B16302" t="s">
        <v>20</v>
      </c>
      <c r="C16302" t="s">
        <v>13384</v>
      </c>
      <c r="D16302" s="2">
        <v>90435.83</v>
      </c>
      <c r="E16302" s="3">
        <f t="shared" si="508"/>
        <v>4.093380125639517E-4</v>
      </c>
      <c r="F16302" s="3">
        <f t="shared" si="509"/>
        <v>96.359388415628189</v>
      </c>
      <c r="G16302" t="s">
        <v>14473</v>
      </c>
    </row>
    <row r="16303" spans="1:7" x14ac:dyDescent="0.35">
      <c r="A16303" t="s">
        <v>3</v>
      </c>
      <c r="B16303" t="s">
        <v>8</v>
      </c>
      <c r="C16303" t="s">
        <v>2220</v>
      </c>
      <c r="D16303" s="2">
        <v>90419.1</v>
      </c>
      <c r="E16303" s="3">
        <f t="shared" si="508"/>
        <v>4.0926228787662155E-4</v>
      </c>
      <c r="F16303" s="3">
        <f t="shared" si="509"/>
        <v>96.359797677916063</v>
      </c>
      <c r="G16303" t="s">
        <v>14473</v>
      </c>
    </row>
    <row r="16304" spans="1:7" x14ac:dyDescent="0.35">
      <c r="A16304" t="s">
        <v>10</v>
      </c>
      <c r="B16304" t="s">
        <v>92</v>
      </c>
      <c r="C16304" t="s">
        <v>5192</v>
      </c>
      <c r="D16304" s="2">
        <v>90419.01</v>
      </c>
      <c r="E16304" s="3">
        <f t="shared" si="508"/>
        <v>4.0926188051129816E-4</v>
      </c>
      <c r="F16304" s="3">
        <f t="shared" si="509"/>
        <v>96.360206939796569</v>
      </c>
      <c r="G16304" t="s">
        <v>14480</v>
      </c>
    </row>
    <row r="16305" spans="1:7" x14ac:dyDescent="0.35">
      <c r="A16305" t="s">
        <v>10</v>
      </c>
      <c r="B16305" t="s">
        <v>29</v>
      </c>
      <c r="C16305" t="s">
        <v>875</v>
      </c>
      <c r="D16305" s="2">
        <v>90409.88</v>
      </c>
      <c r="E16305" s="3">
        <f t="shared" si="508"/>
        <v>4.0922055556238458E-4</v>
      </c>
      <c r="F16305" s="3">
        <f t="shared" si="509"/>
        <v>96.360616160352137</v>
      </c>
      <c r="G16305" t="s">
        <v>14473</v>
      </c>
    </row>
    <row r="16306" spans="1:7" x14ac:dyDescent="0.35">
      <c r="A16306" t="s">
        <v>3</v>
      </c>
      <c r="B16306" t="s">
        <v>13</v>
      </c>
      <c r="C16306" t="s">
        <v>7891</v>
      </c>
      <c r="D16306" s="2">
        <v>90396</v>
      </c>
      <c r="E16306" s="3">
        <f t="shared" si="508"/>
        <v>4.0915773077696065E-4</v>
      </c>
      <c r="F16306" s="3">
        <f t="shared" si="509"/>
        <v>96.361025318082909</v>
      </c>
      <c r="G16306" t="s">
        <v>14473</v>
      </c>
    </row>
    <row r="16307" spans="1:7" x14ac:dyDescent="0.35">
      <c r="A16307" t="s">
        <v>10</v>
      </c>
      <c r="B16307" t="s">
        <v>40</v>
      </c>
      <c r="C16307" s="8" t="s">
        <v>2449</v>
      </c>
      <c r="D16307" s="2">
        <v>90394.98</v>
      </c>
      <c r="E16307" s="3">
        <f t="shared" si="508"/>
        <v>4.0915311396996258E-4</v>
      </c>
      <c r="F16307" s="3">
        <f t="shared" si="509"/>
        <v>96.361434471196873</v>
      </c>
      <c r="G16307" t="s">
        <v>14480</v>
      </c>
    </row>
    <row r="16308" spans="1:7" x14ac:dyDescent="0.35">
      <c r="A16308" t="s">
        <v>10</v>
      </c>
      <c r="B16308" t="s">
        <v>6</v>
      </c>
      <c r="C16308" t="s">
        <v>6983</v>
      </c>
      <c r="D16308" s="2">
        <v>90381.54</v>
      </c>
      <c r="E16308" s="3">
        <f t="shared" si="508"/>
        <v>4.0909228074834163E-4</v>
      </c>
      <c r="F16308" s="3">
        <f t="shared" si="509"/>
        <v>96.36184356347762</v>
      </c>
      <c r="G16308" t="s">
        <v>14473</v>
      </c>
    </row>
    <row r="16309" spans="1:7" x14ac:dyDescent="0.35">
      <c r="A16309" t="s">
        <v>3</v>
      </c>
      <c r="B16309" t="s">
        <v>13</v>
      </c>
      <c r="C16309" t="s">
        <v>3374</v>
      </c>
      <c r="D16309" s="2">
        <v>90345.55</v>
      </c>
      <c r="E16309" s="3">
        <f t="shared" si="508"/>
        <v>4.0892937988181376E-4</v>
      </c>
      <c r="F16309" s="3">
        <f t="shared" si="509"/>
        <v>96.362252492857507</v>
      </c>
      <c r="G16309" t="s">
        <v>14480</v>
      </c>
    </row>
    <row r="16310" spans="1:7" x14ac:dyDescent="0.35">
      <c r="A16310" t="s">
        <v>10</v>
      </c>
      <c r="B16310" t="s">
        <v>23</v>
      </c>
      <c r="C16310" t="s">
        <v>755</v>
      </c>
      <c r="D16310" s="2">
        <v>90339.35</v>
      </c>
      <c r="E16310" s="3">
        <f t="shared" si="508"/>
        <v>4.0890131693731605E-4</v>
      </c>
      <c r="F16310" s="3">
        <f t="shared" si="509"/>
        <v>96.362661394174438</v>
      </c>
      <c r="G16310" t="s">
        <v>14473</v>
      </c>
    </row>
    <row r="16311" spans="1:7" x14ac:dyDescent="0.35">
      <c r="A16311" t="s">
        <v>10</v>
      </c>
      <c r="B16311" t="s">
        <v>9</v>
      </c>
      <c r="C16311" t="s">
        <v>11919</v>
      </c>
      <c r="D16311" s="2">
        <v>90337.919999999998</v>
      </c>
      <c r="E16311" s="3">
        <f t="shared" si="508"/>
        <v>4.0889484435495605E-4</v>
      </c>
      <c r="F16311" s="3">
        <f t="shared" si="509"/>
        <v>96.363070289018793</v>
      </c>
      <c r="G16311" t="s">
        <v>14480</v>
      </c>
    </row>
    <row r="16312" spans="1:7" x14ac:dyDescent="0.35">
      <c r="A16312" t="s">
        <v>3</v>
      </c>
      <c r="B16312" t="s">
        <v>11</v>
      </c>
      <c r="C16312" t="s">
        <v>10034</v>
      </c>
      <c r="D16312" s="2">
        <v>90310.24</v>
      </c>
      <c r="E16312" s="3">
        <f t="shared" si="508"/>
        <v>4.0876955688661784E-4</v>
      </c>
      <c r="F16312" s="3">
        <f t="shared" si="509"/>
        <v>96.363479058575678</v>
      </c>
      <c r="G16312" t="s">
        <v>14473</v>
      </c>
    </row>
    <row r="16313" spans="1:7" x14ac:dyDescent="0.35">
      <c r="A16313" t="s">
        <v>3</v>
      </c>
      <c r="B16313" t="s">
        <v>9</v>
      </c>
      <c r="C16313" t="s">
        <v>4809</v>
      </c>
      <c r="D16313" s="2">
        <v>90308.97</v>
      </c>
      <c r="E16313" s="3">
        <f t="shared" si="508"/>
        <v>4.0876380850927708E-4</v>
      </c>
      <c r="F16313" s="3">
        <f t="shared" si="509"/>
        <v>96.363887822384186</v>
      </c>
      <c r="G16313" t="s">
        <v>14480</v>
      </c>
    </row>
    <row r="16314" spans="1:7" x14ac:dyDescent="0.35">
      <c r="A16314" t="s">
        <v>3</v>
      </c>
      <c r="B16314" t="s">
        <v>32</v>
      </c>
      <c r="C16314" t="s">
        <v>6238</v>
      </c>
      <c r="D16314" s="2">
        <v>90304.56</v>
      </c>
      <c r="E16314" s="3">
        <f t="shared" si="508"/>
        <v>4.0874384760843275E-4</v>
      </c>
      <c r="F16314" s="3">
        <f t="shared" si="509"/>
        <v>96.364296566231801</v>
      </c>
      <c r="G16314" t="s">
        <v>14480</v>
      </c>
    </row>
    <row r="16315" spans="1:7" x14ac:dyDescent="0.35">
      <c r="A16315" t="s">
        <v>3</v>
      </c>
      <c r="B16315" t="s">
        <v>32</v>
      </c>
      <c r="C16315" t="s">
        <v>6785</v>
      </c>
      <c r="D16315" s="2">
        <v>90300</v>
      </c>
      <c r="E16315" s="3">
        <f t="shared" si="508"/>
        <v>4.087232077653828E-4</v>
      </c>
      <c r="F16315" s="3">
        <f t="shared" si="509"/>
        <v>96.36470528943957</v>
      </c>
      <c r="G16315" t="s">
        <v>14473</v>
      </c>
    </row>
    <row r="16316" spans="1:7" x14ac:dyDescent="0.35">
      <c r="A16316" t="s">
        <v>3</v>
      </c>
      <c r="B16316" t="s">
        <v>159</v>
      </c>
      <c r="C16316" s="8" t="s">
        <v>8890</v>
      </c>
      <c r="D16316" s="2">
        <v>90296.25</v>
      </c>
      <c r="E16316" s="3">
        <f t="shared" si="508"/>
        <v>4.08706234210243E-4</v>
      </c>
      <c r="F16316" s="3">
        <f t="shared" si="509"/>
        <v>96.365113995673781</v>
      </c>
      <c r="G16316" t="s">
        <v>14480</v>
      </c>
    </row>
    <row r="16317" spans="1:7" x14ac:dyDescent="0.35">
      <c r="A16317" t="s">
        <v>10</v>
      </c>
      <c r="B16317" t="s">
        <v>29</v>
      </c>
      <c r="C16317" t="s">
        <v>12649</v>
      </c>
      <c r="D16317" s="2">
        <v>90286.18</v>
      </c>
      <c r="E16317" s="3">
        <f t="shared" si="508"/>
        <v>4.08660654556841E-4</v>
      </c>
      <c r="F16317" s="3">
        <f t="shared" si="509"/>
        <v>96.365522656328338</v>
      </c>
      <c r="G16317" t="s">
        <v>14473</v>
      </c>
    </row>
    <row r="16318" spans="1:7" x14ac:dyDescent="0.35">
      <c r="A16318" t="s">
        <v>3</v>
      </c>
      <c r="B16318" t="s">
        <v>13</v>
      </c>
      <c r="C16318" t="s">
        <v>4453</v>
      </c>
      <c r="D16318" s="2">
        <v>90283.34</v>
      </c>
      <c r="E16318" s="3">
        <f t="shared" si="508"/>
        <v>4.0864779991774857E-4</v>
      </c>
      <c r="F16318" s="3">
        <f t="shared" si="509"/>
        <v>96.365931304128253</v>
      </c>
      <c r="G16318" t="s">
        <v>14480</v>
      </c>
    </row>
    <row r="16319" spans="1:7" x14ac:dyDescent="0.35">
      <c r="A16319" t="s">
        <v>3</v>
      </c>
      <c r="B16319" t="s">
        <v>9</v>
      </c>
      <c r="C16319" t="s">
        <v>2864</v>
      </c>
      <c r="D16319" s="2">
        <v>90279.09</v>
      </c>
      <c r="E16319" s="3">
        <f t="shared" si="508"/>
        <v>4.0862856322192349E-4</v>
      </c>
      <c r="F16319" s="3">
        <f t="shared" si="509"/>
        <v>96.366339932691474</v>
      </c>
      <c r="G16319" t="s">
        <v>14473</v>
      </c>
    </row>
    <row r="16320" spans="1:7" x14ac:dyDescent="0.35">
      <c r="A16320" t="s">
        <v>10</v>
      </c>
      <c r="B16320" t="s">
        <v>73</v>
      </c>
      <c r="C16320" t="s">
        <v>5106</v>
      </c>
      <c r="D16320" s="2">
        <v>90278.29</v>
      </c>
      <c r="E16320" s="3">
        <f t="shared" si="508"/>
        <v>4.0862494219682702E-4</v>
      </c>
      <c r="F16320" s="3">
        <f t="shared" si="509"/>
        <v>96.36674855763367</v>
      </c>
      <c r="G16320" t="s">
        <v>14480</v>
      </c>
    </row>
    <row r="16321" spans="1:7" x14ac:dyDescent="0.35">
      <c r="A16321" t="s">
        <v>10</v>
      </c>
      <c r="B16321" t="s">
        <v>4994</v>
      </c>
      <c r="C16321" t="s">
        <v>12553</v>
      </c>
      <c r="D16321" s="2">
        <v>90278.18</v>
      </c>
      <c r="E16321" s="3">
        <f t="shared" si="508"/>
        <v>4.0862444430587623E-4</v>
      </c>
      <c r="F16321" s="3">
        <f t="shared" si="509"/>
        <v>96.367157182077975</v>
      </c>
      <c r="G16321" t="s">
        <v>14473</v>
      </c>
    </row>
    <row r="16322" spans="1:7" x14ac:dyDescent="0.35">
      <c r="A16322" t="s">
        <v>3</v>
      </c>
      <c r="B16322" t="s">
        <v>9</v>
      </c>
      <c r="C16322" t="s">
        <v>5863</v>
      </c>
      <c r="D16322" s="2">
        <v>90257.84</v>
      </c>
      <c r="E16322" s="3">
        <f t="shared" si="508"/>
        <v>4.0853237974279816E-4</v>
      </c>
      <c r="F16322" s="3">
        <f t="shared" si="509"/>
        <v>96.367565714457712</v>
      </c>
      <c r="G16322" t="s">
        <v>14480</v>
      </c>
    </row>
    <row r="16323" spans="1:7" x14ac:dyDescent="0.35">
      <c r="A16323" t="s">
        <v>10</v>
      </c>
      <c r="B16323" t="s">
        <v>28</v>
      </c>
      <c r="C16323" t="s">
        <v>846</v>
      </c>
      <c r="D16323" s="2">
        <v>90253.36</v>
      </c>
      <c r="E16323" s="3">
        <f t="shared" ref="E16323:E16386" si="510">(D16323/$D$29638)*100</f>
        <v>4.0851210200225791E-4</v>
      </c>
      <c r="F16323" s="3">
        <f t="shared" si="509"/>
        <v>96.36797422655971</v>
      </c>
      <c r="G16323" t="s">
        <v>14473</v>
      </c>
    </row>
    <row r="16324" spans="1:7" x14ac:dyDescent="0.35">
      <c r="A16324" t="s">
        <v>3</v>
      </c>
      <c r="B16324" t="s">
        <v>8</v>
      </c>
      <c r="C16324" t="s">
        <v>332</v>
      </c>
      <c r="D16324" s="2">
        <v>90253.02</v>
      </c>
      <c r="E16324" s="3">
        <f t="shared" si="510"/>
        <v>4.0851056306659189E-4</v>
      </c>
      <c r="F16324" s="3">
        <f t="shared" ref="F16324:F16387" si="511">E16324+F16323</f>
        <v>96.368382737122772</v>
      </c>
      <c r="G16324" t="s">
        <v>14473</v>
      </c>
    </row>
    <row r="16325" spans="1:7" x14ac:dyDescent="0.35">
      <c r="A16325" t="s">
        <v>3</v>
      </c>
      <c r="B16325" t="s">
        <v>9</v>
      </c>
      <c r="C16325" t="s">
        <v>6016</v>
      </c>
      <c r="D16325" s="2">
        <v>90246.03</v>
      </c>
      <c r="E16325" s="3">
        <f t="shared" si="510"/>
        <v>4.0847892435981139E-4</v>
      </c>
      <c r="F16325" s="3">
        <f t="shared" si="511"/>
        <v>96.368791216047129</v>
      </c>
      <c r="G16325" t="s">
        <v>14480</v>
      </c>
    </row>
    <row r="16326" spans="1:7" x14ac:dyDescent="0.35">
      <c r="A16326" t="s">
        <v>10</v>
      </c>
      <c r="B16326" t="s">
        <v>76</v>
      </c>
      <c r="C16326" t="s">
        <v>7320</v>
      </c>
      <c r="D16326" s="2">
        <v>90243.23</v>
      </c>
      <c r="E16326" s="3">
        <f t="shared" si="510"/>
        <v>4.0846625077197373E-4</v>
      </c>
      <c r="F16326" s="3">
        <f t="shared" si="511"/>
        <v>96.369199682297904</v>
      </c>
      <c r="G16326" t="s">
        <v>14480</v>
      </c>
    </row>
    <row r="16327" spans="1:7" x14ac:dyDescent="0.35">
      <c r="A16327" t="s">
        <v>3</v>
      </c>
      <c r="B16327" t="s">
        <v>6</v>
      </c>
      <c r="C16327" t="s">
        <v>2132</v>
      </c>
      <c r="D16327" s="2">
        <v>90238.94</v>
      </c>
      <c r="E16327" s="3">
        <f t="shared" si="510"/>
        <v>4.0844683302489383E-4</v>
      </c>
      <c r="F16327" s="3">
        <f t="shared" si="511"/>
        <v>96.369608129130924</v>
      </c>
      <c r="G16327" t="s">
        <v>14473</v>
      </c>
    </row>
    <row r="16328" spans="1:7" x14ac:dyDescent="0.35">
      <c r="A16328" t="s">
        <v>10</v>
      </c>
      <c r="B16328" t="s">
        <v>9</v>
      </c>
      <c r="C16328" t="s">
        <v>567</v>
      </c>
      <c r="D16328" s="2">
        <v>90238.48</v>
      </c>
      <c r="E16328" s="3">
        <f t="shared" si="510"/>
        <v>4.0844475093546338E-4</v>
      </c>
      <c r="F16328" s="3">
        <f t="shared" si="511"/>
        <v>96.370016573881855</v>
      </c>
      <c r="G16328" t="s">
        <v>14480</v>
      </c>
    </row>
    <row r="16329" spans="1:7" x14ac:dyDescent="0.35">
      <c r="A16329" t="s">
        <v>10</v>
      </c>
      <c r="B16329" t="s">
        <v>180</v>
      </c>
      <c r="C16329" t="s">
        <v>1704</v>
      </c>
      <c r="D16329" s="2">
        <v>90219.14</v>
      </c>
      <c r="E16329" s="3">
        <f t="shared" si="510"/>
        <v>4.0835721265375591E-4</v>
      </c>
      <c r="F16329" s="3">
        <f t="shared" si="511"/>
        <v>96.370424931094504</v>
      </c>
      <c r="G16329" t="s">
        <v>14473</v>
      </c>
    </row>
    <row r="16330" spans="1:7" x14ac:dyDescent="0.35">
      <c r="A16330" t="s">
        <v>3</v>
      </c>
      <c r="B16330" t="s">
        <v>9</v>
      </c>
      <c r="C16330" t="s">
        <v>243</v>
      </c>
      <c r="D16330" s="2">
        <v>90212.13</v>
      </c>
      <c r="E16330" s="3">
        <f t="shared" si="510"/>
        <v>4.08325483421348E-4</v>
      </c>
      <c r="F16330" s="3">
        <f t="shared" si="511"/>
        <v>96.370833256577924</v>
      </c>
      <c r="G16330" t="s">
        <v>14480</v>
      </c>
    </row>
    <row r="16331" spans="1:7" x14ac:dyDescent="0.35">
      <c r="A16331" t="s">
        <v>3</v>
      </c>
      <c r="B16331" t="s">
        <v>180</v>
      </c>
      <c r="C16331" t="s">
        <v>9308</v>
      </c>
      <c r="D16331" s="2">
        <v>90202.95</v>
      </c>
      <c r="E16331" s="3">
        <f t="shared" si="510"/>
        <v>4.082839321583658E-4</v>
      </c>
      <c r="F16331" s="3">
        <f t="shared" si="511"/>
        <v>96.371241540510084</v>
      </c>
      <c r="G16331" t="s">
        <v>14480</v>
      </c>
    </row>
    <row r="16332" spans="1:7" x14ac:dyDescent="0.35">
      <c r="A16332" t="s">
        <v>3</v>
      </c>
      <c r="B16332" t="s">
        <v>9</v>
      </c>
      <c r="C16332" t="s">
        <v>10570</v>
      </c>
      <c r="D16332" s="2">
        <v>90192.21</v>
      </c>
      <c r="E16332" s="3">
        <f t="shared" si="510"/>
        <v>4.0823531989644561E-4</v>
      </c>
      <c r="F16332" s="3">
        <f t="shared" si="511"/>
        <v>96.371649775829979</v>
      </c>
      <c r="G16332" t="s">
        <v>14480</v>
      </c>
    </row>
    <row r="16333" spans="1:7" x14ac:dyDescent="0.35">
      <c r="A16333" t="s">
        <v>3</v>
      </c>
      <c r="B16333" t="s">
        <v>9</v>
      </c>
      <c r="C16333" t="s">
        <v>2226</v>
      </c>
      <c r="D16333" s="2">
        <v>90182.47</v>
      </c>
      <c r="E16333" s="3">
        <f t="shared" si="510"/>
        <v>4.081912339158959E-4</v>
      </c>
      <c r="F16333" s="3">
        <f t="shared" si="511"/>
        <v>96.372057967063895</v>
      </c>
      <c r="G16333" t="s">
        <v>14480</v>
      </c>
    </row>
    <row r="16334" spans="1:7" x14ac:dyDescent="0.35">
      <c r="A16334" t="s">
        <v>10</v>
      </c>
      <c r="B16334" t="s">
        <v>73</v>
      </c>
      <c r="C16334" t="s">
        <v>12805</v>
      </c>
      <c r="D16334" s="2">
        <v>90176.97</v>
      </c>
      <c r="E16334" s="3">
        <f t="shared" si="510"/>
        <v>4.0816633936835759E-4</v>
      </c>
      <c r="F16334" s="3">
        <f t="shared" si="511"/>
        <v>96.372466133403265</v>
      </c>
      <c r="G16334" t="s">
        <v>14480</v>
      </c>
    </row>
    <row r="16335" spans="1:7" x14ac:dyDescent="0.35">
      <c r="A16335" t="s">
        <v>10</v>
      </c>
      <c r="B16335" t="s">
        <v>6</v>
      </c>
      <c r="C16335" t="s">
        <v>3864</v>
      </c>
      <c r="D16335" s="2">
        <v>90176.87</v>
      </c>
      <c r="E16335" s="3">
        <f t="shared" si="510"/>
        <v>4.0816588674022052E-4</v>
      </c>
      <c r="F16335" s="3">
        <f t="shared" si="511"/>
        <v>96.372874299290004</v>
      </c>
      <c r="G16335" t="s">
        <v>14480</v>
      </c>
    </row>
    <row r="16336" spans="1:7" x14ac:dyDescent="0.35">
      <c r="A16336" t="s">
        <v>10</v>
      </c>
      <c r="B16336" t="s">
        <v>13</v>
      </c>
      <c r="C16336" s="8" t="s">
        <v>11459</v>
      </c>
      <c r="D16336" s="2">
        <v>90174.14</v>
      </c>
      <c r="E16336" s="3">
        <f t="shared" si="510"/>
        <v>4.0815352999207884E-4</v>
      </c>
      <c r="F16336" s="3">
        <f t="shared" si="511"/>
        <v>96.373282452819993</v>
      </c>
      <c r="G16336" t="s">
        <v>14480</v>
      </c>
    </row>
    <row r="16337" spans="1:7" x14ac:dyDescent="0.35">
      <c r="A16337" t="s">
        <v>3</v>
      </c>
      <c r="B16337" t="s">
        <v>9</v>
      </c>
      <c r="C16337" t="s">
        <v>3708</v>
      </c>
      <c r="D16337" s="2">
        <v>90168.92</v>
      </c>
      <c r="E16337" s="3">
        <f t="shared" si="510"/>
        <v>4.0812990280332425E-4</v>
      </c>
      <c r="F16337" s="3">
        <f t="shared" si="511"/>
        <v>96.373690582722801</v>
      </c>
      <c r="G16337" t="s">
        <v>14480</v>
      </c>
    </row>
    <row r="16338" spans="1:7" x14ac:dyDescent="0.35">
      <c r="A16338" t="s">
        <v>3</v>
      </c>
      <c r="B16338" t="s">
        <v>9</v>
      </c>
      <c r="C16338" t="s">
        <v>9234</v>
      </c>
      <c r="D16338" s="2">
        <v>90168.25</v>
      </c>
      <c r="E16338" s="3">
        <f t="shared" si="510"/>
        <v>4.0812687019480594E-4</v>
      </c>
      <c r="F16338" s="3">
        <f t="shared" si="511"/>
        <v>96.374098709593</v>
      </c>
      <c r="G16338" t="s">
        <v>14480</v>
      </c>
    </row>
    <row r="16339" spans="1:7" x14ac:dyDescent="0.35">
      <c r="A16339" t="s">
        <v>3</v>
      </c>
      <c r="B16339" t="s">
        <v>9</v>
      </c>
      <c r="C16339" t="s">
        <v>645</v>
      </c>
      <c r="D16339" s="2">
        <v>90164.11</v>
      </c>
      <c r="E16339" s="3">
        <f t="shared" si="510"/>
        <v>4.0810813138993172E-4</v>
      </c>
      <c r="F16339" s="3">
        <f t="shared" si="511"/>
        <v>96.374506817724395</v>
      </c>
      <c r="G16339" t="s">
        <v>14480</v>
      </c>
    </row>
    <row r="16340" spans="1:7" x14ac:dyDescent="0.35">
      <c r="A16340" t="s">
        <v>10</v>
      </c>
      <c r="B16340" t="s">
        <v>9</v>
      </c>
      <c r="C16340" s="8" t="s">
        <v>4299</v>
      </c>
      <c r="D16340" s="2">
        <v>90146.03</v>
      </c>
      <c r="E16340" s="3">
        <f t="shared" si="510"/>
        <v>4.0802629622275122E-4</v>
      </c>
      <c r="F16340" s="3">
        <f t="shared" si="511"/>
        <v>96.374914844020623</v>
      </c>
      <c r="G16340" t="s">
        <v>14480</v>
      </c>
    </row>
    <row r="16341" spans="1:7" x14ac:dyDescent="0.35">
      <c r="A16341" t="s">
        <v>10</v>
      </c>
      <c r="B16341" t="s">
        <v>165</v>
      </c>
      <c r="C16341" t="s">
        <v>13007</v>
      </c>
      <c r="D16341" s="2">
        <v>90142.06</v>
      </c>
      <c r="E16341" s="3">
        <f t="shared" si="510"/>
        <v>4.0800832688570992E-4</v>
      </c>
      <c r="F16341" s="3">
        <f t="shared" si="511"/>
        <v>96.375322852347509</v>
      </c>
      <c r="G16341" t="s">
        <v>14473</v>
      </c>
    </row>
    <row r="16342" spans="1:7" x14ac:dyDescent="0.35">
      <c r="A16342" t="s">
        <v>3</v>
      </c>
      <c r="B16342" t="s">
        <v>8</v>
      </c>
      <c r="C16342" t="s">
        <v>2511</v>
      </c>
      <c r="D16342" s="2">
        <v>90128.09</v>
      </c>
      <c r="E16342" s="3">
        <f t="shared" si="510"/>
        <v>4.0794509473496255E-4</v>
      </c>
      <c r="F16342" s="3">
        <f t="shared" si="511"/>
        <v>96.375730797442245</v>
      </c>
      <c r="G16342" t="s">
        <v>14473</v>
      </c>
    </row>
    <row r="16343" spans="1:7" x14ac:dyDescent="0.35">
      <c r="A16343" t="s">
        <v>10</v>
      </c>
      <c r="B16343" t="s">
        <v>9</v>
      </c>
      <c r="C16343" t="s">
        <v>9108</v>
      </c>
      <c r="D16343" s="2">
        <v>90115.8</v>
      </c>
      <c r="E16343" s="3">
        <f t="shared" si="510"/>
        <v>4.0788946673691787E-4</v>
      </c>
      <c r="F16343" s="3">
        <f t="shared" si="511"/>
        <v>96.376138686908988</v>
      </c>
      <c r="G16343" t="s">
        <v>14480</v>
      </c>
    </row>
    <row r="16344" spans="1:7" x14ac:dyDescent="0.35">
      <c r="A16344" t="s">
        <v>10</v>
      </c>
      <c r="B16344" t="s">
        <v>18</v>
      </c>
      <c r="C16344" s="8" t="s">
        <v>1225</v>
      </c>
      <c r="D16344" s="2">
        <v>90114.68</v>
      </c>
      <c r="E16344" s="3">
        <f t="shared" si="510"/>
        <v>4.0788439730178274E-4</v>
      </c>
      <c r="F16344" s="3">
        <f t="shared" si="511"/>
        <v>96.376546571306292</v>
      </c>
      <c r="G16344" t="s">
        <v>14480</v>
      </c>
    </row>
    <row r="16345" spans="1:7" x14ac:dyDescent="0.35">
      <c r="A16345" t="s">
        <v>10</v>
      </c>
      <c r="B16345" t="s">
        <v>9</v>
      </c>
      <c r="C16345" t="s">
        <v>10472</v>
      </c>
      <c r="D16345" s="2">
        <v>90112.37</v>
      </c>
      <c r="E16345" s="3">
        <f t="shared" si="510"/>
        <v>4.0787394159181667E-4</v>
      </c>
      <c r="F16345" s="3">
        <f t="shared" si="511"/>
        <v>96.37695444524789</v>
      </c>
      <c r="G16345" t="s">
        <v>14480</v>
      </c>
    </row>
    <row r="16346" spans="1:7" x14ac:dyDescent="0.35">
      <c r="A16346" t="s">
        <v>3</v>
      </c>
      <c r="B16346" t="s">
        <v>9</v>
      </c>
      <c r="C16346" t="s">
        <v>2256</v>
      </c>
      <c r="D16346" s="2">
        <v>90110.64</v>
      </c>
      <c r="E16346" s="3">
        <f t="shared" si="510"/>
        <v>4.0786611112504553E-4</v>
      </c>
      <c r="F16346" s="3">
        <f t="shared" si="511"/>
        <v>96.377362311359008</v>
      </c>
      <c r="G16346" t="s">
        <v>14473</v>
      </c>
    </row>
    <row r="16347" spans="1:7" x14ac:dyDescent="0.35">
      <c r="A16347" t="s">
        <v>10</v>
      </c>
      <c r="B16347" t="s">
        <v>8</v>
      </c>
      <c r="C16347" t="s">
        <v>9554</v>
      </c>
      <c r="D16347" s="2">
        <v>90102.57</v>
      </c>
      <c r="E16347" s="3">
        <f t="shared" si="510"/>
        <v>4.0782958403438483E-4</v>
      </c>
      <c r="F16347" s="3">
        <f t="shared" si="511"/>
        <v>96.377770140943042</v>
      </c>
      <c r="G16347" t="s">
        <v>14473</v>
      </c>
    </row>
    <row r="16348" spans="1:7" x14ac:dyDescent="0.35">
      <c r="A16348" t="s">
        <v>10</v>
      </c>
      <c r="B16348" t="s">
        <v>9</v>
      </c>
      <c r="C16348" t="s">
        <v>7796</v>
      </c>
      <c r="D16348" s="2">
        <v>90101.71</v>
      </c>
      <c r="E16348" s="3">
        <f t="shared" si="510"/>
        <v>4.0782569143240613E-4</v>
      </c>
      <c r="F16348" s="3">
        <f t="shared" si="511"/>
        <v>96.378177966634468</v>
      </c>
      <c r="G16348" t="s">
        <v>14473</v>
      </c>
    </row>
    <row r="16349" spans="1:7" x14ac:dyDescent="0.35">
      <c r="A16349" t="s">
        <v>10</v>
      </c>
      <c r="B16349" t="s">
        <v>99</v>
      </c>
      <c r="C16349" t="s">
        <v>2580</v>
      </c>
      <c r="D16349" s="2">
        <v>90101.440000000002</v>
      </c>
      <c r="E16349" s="3">
        <f t="shared" si="510"/>
        <v>4.0782446933643603E-4</v>
      </c>
      <c r="F16349" s="3">
        <f t="shared" si="511"/>
        <v>96.378585791103802</v>
      </c>
      <c r="G16349" t="s">
        <v>14473</v>
      </c>
    </row>
    <row r="16350" spans="1:7" x14ac:dyDescent="0.35">
      <c r="A16350" t="s">
        <v>10</v>
      </c>
      <c r="B16350" t="s">
        <v>9</v>
      </c>
      <c r="C16350" t="s">
        <v>310</v>
      </c>
      <c r="D16350" s="2">
        <v>90088.62</v>
      </c>
      <c r="E16350" s="3">
        <f t="shared" si="510"/>
        <v>4.0776644240926487E-4</v>
      </c>
      <c r="F16350" s="3">
        <f t="shared" si="511"/>
        <v>96.37899355754621</v>
      </c>
      <c r="G16350" t="s">
        <v>14480</v>
      </c>
    </row>
    <row r="16351" spans="1:7" x14ac:dyDescent="0.35">
      <c r="A16351" t="s">
        <v>10</v>
      </c>
      <c r="B16351" t="s">
        <v>22</v>
      </c>
      <c r="C16351" t="s">
        <v>9685</v>
      </c>
      <c r="D16351" s="2">
        <v>90088.53</v>
      </c>
      <c r="E16351" s="3">
        <f t="shared" si="510"/>
        <v>4.0776603504394154E-4</v>
      </c>
      <c r="F16351" s="3">
        <f t="shared" si="511"/>
        <v>96.379401323581249</v>
      </c>
      <c r="G16351" t="s">
        <v>14473</v>
      </c>
    </row>
    <row r="16352" spans="1:7" x14ac:dyDescent="0.35">
      <c r="A16352" t="s">
        <v>3</v>
      </c>
      <c r="B16352" t="s">
        <v>6</v>
      </c>
      <c r="C16352" t="s">
        <v>8300</v>
      </c>
      <c r="D16352" s="2">
        <v>90080.59</v>
      </c>
      <c r="E16352" s="3">
        <f t="shared" si="510"/>
        <v>4.0773009636985895E-4</v>
      </c>
      <c r="F16352" s="3">
        <f t="shared" si="511"/>
        <v>96.379809053677619</v>
      </c>
      <c r="G16352" t="s">
        <v>14480</v>
      </c>
    </row>
    <row r="16353" spans="1:7" x14ac:dyDescent="0.35">
      <c r="A16353" t="s">
        <v>3</v>
      </c>
      <c r="B16353" t="s">
        <v>200</v>
      </c>
      <c r="C16353" t="s">
        <v>3280</v>
      </c>
      <c r="D16353" s="2">
        <v>90079.92</v>
      </c>
      <c r="E16353" s="3">
        <f t="shared" si="510"/>
        <v>4.077270637613407E-4</v>
      </c>
      <c r="F16353" s="3">
        <f t="shared" si="511"/>
        <v>96.380216780741378</v>
      </c>
      <c r="G16353" t="s">
        <v>14473</v>
      </c>
    </row>
    <row r="16354" spans="1:7" x14ac:dyDescent="0.35">
      <c r="A16354" t="s">
        <v>3</v>
      </c>
      <c r="B16354" t="s">
        <v>195</v>
      </c>
      <c r="C16354" t="s">
        <v>8987</v>
      </c>
      <c r="D16354" s="2">
        <v>90075.72</v>
      </c>
      <c r="E16354" s="3">
        <f t="shared" si="510"/>
        <v>4.0770805337958418E-4</v>
      </c>
      <c r="F16354" s="3">
        <f t="shared" si="511"/>
        <v>96.380624488794751</v>
      </c>
      <c r="G16354" t="s">
        <v>14473</v>
      </c>
    </row>
    <row r="16355" spans="1:7" x14ac:dyDescent="0.35">
      <c r="A16355" t="s">
        <v>10</v>
      </c>
      <c r="B16355" t="s">
        <v>22</v>
      </c>
      <c r="C16355" t="s">
        <v>10104</v>
      </c>
      <c r="D16355" s="2">
        <v>90070.14</v>
      </c>
      <c r="E16355" s="3">
        <f t="shared" si="510"/>
        <v>4.0768279672953611E-4</v>
      </c>
      <c r="F16355" s="3">
        <f t="shared" si="511"/>
        <v>96.381032171591485</v>
      </c>
      <c r="G16355" t="s">
        <v>14473</v>
      </c>
    </row>
    <row r="16356" spans="1:7" x14ac:dyDescent="0.35">
      <c r="A16356" t="s">
        <v>10</v>
      </c>
      <c r="B16356" t="s">
        <v>9</v>
      </c>
      <c r="C16356" t="s">
        <v>3906</v>
      </c>
      <c r="D16356" s="2">
        <v>90056.68</v>
      </c>
      <c r="E16356" s="3">
        <f t="shared" si="510"/>
        <v>4.0762187298228785E-4</v>
      </c>
      <c r="F16356" s="3">
        <f t="shared" si="511"/>
        <v>96.381439793464466</v>
      </c>
      <c r="G16356" t="s">
        <v>14473</v>
      </c>
    </row>
    <row r="16357" spans="1:7" x14ac:dyDescent="0.35">
      <c r="A16357" t="s">
        <v>10</v>
      </c>
      <c r="B16357" t="s">
        <v>8</v>
      </c>
      <c r="C16357" t="s">
        <v>1756</v>
      </c>
      <c r="D16357" s="2">
        <v>90051.199999999997</v>
      </c>
      <c r="E16357" s="3">
        <f t="shared" si="510"/>
        <v>4.0759706896037695E-4</v>
      </c>
      <c r="F16357" s="3">
        <f t="shared" si="511"/>
        <v>96.381847390533423</v>
      </c>
      <c r="G16357" t="s">
        <v>14473</v>
      </c>
    </row>
    <row r="16358" spans="1:7" x14ac:dyDescent="0.35">
      <c r="A16358" t="s">
        <v>3</v>
      </c>
      <c r="B16358" t="s">
        <v>8</v>
      </c>
      <c r="C16358" t="s">
        <v>12301</v>
      </c>
      <c r="D16358" s="2">
        <v>90046.87</v>
      </c>
      <c r="E16358" s="3">
        <f t="shared" si="510"/>
        <v>4.0757747016204222E-4</v>
      </c>
      <c r="F16358" s="3">
        <f t="shared" si="511"/>
        <v>96.382254968003579</v>
      </c>
      <c r="G16358" t="s">
        <v>14480</v>
      </c>
    </row>
    <row r="16359" spans="1:7" x14ac:dyDescent="0.35">
      <c r="A16359" t="s">
        <v>10</v>
      </c>
      <c r="B16359" t="s">
        <v>40</v>
      </c>
      <c r="C16359" s="6" t="s">
        <v>10101</v>
      </c>
      <c r="D16359" s="2">
        <v>90045.81</v>
      </c>
      <c r="E16359" s="3">
        <f t="shared" si="510"/>
        <v>4.0757267230378939E-4</v>
      </c>
      <c r="F16359" s="3">
        <f t="shared" si="511"/>
        <v>96.382662540675881</v>
      </c>
      <c r="G16359" t="s">
        <v>14473</v>
      </c>
    </row>
    <row r="16360" spans="1:7" x14ac:dyDescent="0.35">
      <c r="A16360" t="s">
        <v>10</v>
      </c>
      <c r="B16360" t="s">
        <v>9</v>
      </c>
      <c r="C16360" t="s">
        <v>4600</v>
      </c>
      <c r="D16360" s="2">
        <v>90006.7</v>
      </c>
      <c r="E16360" s="3">
        <f t="shared" si="510"/>
        <v>4.0739564943938509E-4</v>
      </c>
      <c r="F16360" s="3">
        <f t="shared" si="511"/>
        <v>96.383069936325313</v>
      </c>
      <c r="G16360" t="s">
        <v>14480</v>
      </c>
    </row>
    <row r="16361" spans="1:7" x14ac:dyDescent="0.35">
      <c r="A16361" t="s">
        <v>3</v>
      </c>
      <c r="B16361" t="s">
        <v>6</v>
      </c>
      <c r="C16361" t="s">
        <v>608</v>
      </c>
      <c r="D16361" s="2">
        <v>90000.08</v>
      </c>
      <c r="E16361" s="3">
        <f t="shared" si="510"/>
        <v>4.0736568545671182E-4</v>
      </c>
      <c r="F16361" s="3">
        <f t="shared" si="511"/>
        <v>96.383477302010775</v>
      </c>
      <c r="G16361" t="s">
        <v>14480</v>
      </c>
    </row>
    <row r="16362" spans="1:7" x14ac:dyDescent="0.35">
      <c r="A16362" t="s">
        <v>10</v>
      </c>
      <c r="B16362" t="s">
        <v>9</v>
      </c>
      <c r="C16362" t="s">
        <v>5257</v>
      </c>
      <c r="D16362" s="2">
        <v>90000</v>
      </c>
      <c r="E16362" s="3">
        <f t="shared" si="510"/>
        <v>4.0736532335420211E-4</v>
      </c>
      <c r="F16362" s="3">
        <f t="shared" si="511"/>
        <v>96.383884667334129</v>
      </c>
      <c r="G16362" t="s">
        <v>14473</v>
      </c>
    </row>
    <row r="16363" spans="1:7" x14ac:dyDescent="0.35">
      <c r="A16363" t="s">
        <v>3</v>
      </c>
      <c r="B16363" t="s">
        <v>169</v>
      </c>
      <c r="C16363" t="s">
        <v>7685</v>
      </c>
      <c r="D16363" s="2">
        <v>90000</v>
      </c>
      <c r="E16363" s="3">
        <f t="shared" si="510"/>
        <v>4.0736532335420211E-4</v>
      </c>
      <c r="F16363" s="3">
        <f t="shared" si="511"/>
        <v>96.384292032657484</v>
      </c>
      <c r="G16363" t="s">
        <v>14480</v>
      </c>
    </row>
    <row r="16364" spans="1:7" x14ac:dyDescent="0.35">
      <c r="A16364" t="s">
        <v>3</v>
      </c>
      <c r="B16364" t="s">
        <v>8</v>
      </c>
      <c r="C16364" t="s">
        <v>12</v>
      </c>
      <c r="D16364" s="2">
        <v>90000</v>
      </c>
      <c r="E16364" s="3">
        <f t="shared" si="510"/>
        <v>4.0736532335420211E-4</v>
      </c>
      <c r="F16364" s="3">
        <f t="shared" si="511"/>
        <v>96.384699397980839</v>
      </c>
      <c r="G16364" t="s">
        <v>14473</v>
      </c>
    </row>
    <row r="16365" spans="1:7" x14ac:dyDescent="0.35">
      <c r="A16365" t="s">
        <v>10</v>
      </c>
      <c r="B16365" t="s">
        <v>43</v>
      </c>
      <c r="C16365" t="s">
        <v>3929</v>
      </c>
      <c r="D16365" s="2">
        <v>90000</v>
      </c>
      <c r="E16365" s="3">
        <f t="shared" si="510"/>
        <v>4.0736532335420211E-4</v>
      </c>
      <c r="F16365" s="3">
        <f t="shared" si="511"/>
        <v>96.385106763304194</v>
      </c>
      <c r="G16365" t="s">
        <v>14473</v>
      </c>
    </row>
    <row r="16366" spans="1:7" x14ac:dyDescent="0.35">
      <c r="A16366" t="s">
        <v>10</v>
      </c>
      <c r="B16366" t="s">
        <v>13</v>
      </c>
      <c r="C16366" t="s">
        <v>13379</v>
      </c>
      <c r="D16366" s="2">
        <v>90000</v>
      </c>
      <c r="E16366" s="3">
        <f t="shared" si="510"/>
        <v>4.0736532335420211E-4</v>
      </c>
      <c r="F16366" s="3">
        <f t="shared" si="511"/>
        <v>96.385514128627548</v>
      </c>
      <c r="G16366" t="s">
        <v>14473</v>
      </c>
    </row>
    <row r="16367" spans="1:7" x14ac:dyDescent="0.35">
      <c r="A16367" t="s">
        <v>10</v>
      </c>
      <c r="B16367" t="s">
        <v>18</v>
      </c>
      <c r="C16367" t="s">
        <v>7502</v>
      </c>
      <c r="D16367" s="2">
        <v>90000</v>
      </c>
      <c r="E16367" s="3">
        <f t="shared" si="510"/>
        <v>4.0736532335420211E-4</v>
      </c>
      <c r="F16367" s="3">
        <f t="shared" si="511"/>
        <v>96.385921493950903</v>
      </c>
      <c r="G16367" t="s">
        <v>14480</v>
      </c>
    </row>
    <row r="16368" spans="1:7" x14ac:dyDescent="0.35">
      <c r="A16368" t="s">
        <v>3</v>
      </c>
      <c r="B16368" t="s">
        <v>16</v>
      </c>
      <c r="C16368" t="s">
        <v>13219</v>
      </c>
      <c r="D16368" s="2">
        <v>90000</v>
      </c>
      <c r="E16368" s="3">
        <f t="shared" si="510"/>
        <v>4.0736532335420211E-4</v>
      </c>
      <c r="F16368" s="3">
        <f t="shared" si="511"/>
        <v>96.386328859274258</v>
      </c>
      <c r="G16368" t="s">
        <v>14473</v>
      </c>
    </row>
    <row r="16369" spans="1:7" x14ac:dyDescent="0.35">
      <c r="A16369" t="s">
        <v>3</v>
      </c>
      <c r="B16369" t="s">
        <v>180</v>
      </c>
      <c r="C16369" t="s">
        <v>14424</v>
      </c>
      <c r="D16369" s="2">
        <v>90000</v>
      </c>
      <c r="E16369" s="3">
        <f t="shared" si="510"/>
        <v>4.0736532335420211E-4</v>
      </c>
      <c r="F16369" s="3">
        <f t="shared" si="511"/>
        <v>96.386736224597612</v>
      </c>
      <c r="G16369" t="s">
        <v>14480</v>
      </c>
    </row>
    <row r="16370" spans="1:7" x14ac:dyDescent="0.35">
      <c r="A16370" t="s">
        <v>10</v>
      </c>
      <c r="B16370" t="s">
        <v>33</v>
      </c>
      <c r="C16370" t="s">
        <v>4138</v>
      </c>
      <c r="D16370" s="2">
        <v>89995.85</v>
      </c>
      <c r="E16370" s="3">
        <f t="shared" si="510"/>
        <v>4.0734653928651415E-4</v>
      </c>
      <c r="F16370" s="3">
        <f t="shared" si="511"/>
        <v>96.387143571136903</v>
      </c>
      <c r="G16370" t="s">
        <v>14473</v>
      </c>
    </row>
    <row r="16371" spans="1:7" x14ac:dyDescent="0.35">
      <c r="A16371" t="s">
        <v>3</v>
      </c>
      <c r="B16371" t="s">
        <v>6</v>
      </c>
      <c r="C16371" t="s">
        <v>5519</v>
      </c>
      <c r="D16371" s="2">
        <v>89970</v>
      </c>
      <c r="E16371" s="3">
        <f t="shared" si="510"/>
        <v>4.0722953491308404E-4</v>
      </c>
      <c r="F16371" s="3">
        <f t="shared" si="511"/>
        <v>96.387550800671818</v>
      </c>
      <c r="G16371" t="s">
        <v>14473</v>
      </c>
    </row>
    <row r="16372" spans="1:7" x14ac:dyDescent="0.35">
      <c r="A16372" t="s">
        <v>3</v>
      </c>
      <c r="B16372" t="s">
        <v>9</v>
      </c>
      <c r="C16372" t="s">
        <v>2793</v>
      </c>
      <c r="D16372" s="2">
        <v>89968.82</v>
      </c>
      <c r="E16372" s="3">
        <f t="shared" si="510"/>
        <v>4.0722419390106678E-4</v>
      </c>
      <c r="F16372" s="3">
        <f t="shared" si="511"/>
        <v>96.387958024865725</v>
      </c>
      <c r="G16372" t="s">
        <v>14480</v>
      </c>
    </row>
    <row r="16373" spans="1:7" x14ac:dyDescent="0.35">
      <c r="A16373" t="s">
        <v>3</v>
      </c>
      <c r="B16373" t="s">
        <v>180</v>
      </c>
      <c r="C16373" t="s">
        <v>7352</v>
      </c>
      <c r="D16373" s="2">
        <v>89966.96</v>
      </c>
      <c r="E16373" s="3">
        <f t="shared" si="510"/>
        <v>4.0721577501771748E-4</v>
      </c>
      <c r="F16373" s="3">
        <f t="shared" si="511"/>
        <v>96.388365240640738</v>
      </c>
      <c r="G16373" t="s">
        <v>14480</v>
      </c>
    </row>
    <row r="16374" spans="1:7" x14ac:dyDescent="0.35">
      <c r="A16374" t="s">
        <v>3</v>
      </c>
      <c r="B16374" t="s">
        <v>16</v>
      </c>
      <c r="C16374" t="s">
        <v>1740</v>
      </c>
      <c r="D16374" s="2">
        <v>89966.42</v>
      </c>
      <c r="E16374" s="3">
        <f t="shared" si="510"/>
        <v>4.0721333082577727E-4</v>
      </c>
      <c r="F16374" s="3">
        <f t="shared" si="511"/>
        <v>96.388772453971569</v>
      </c>
      <c r="G16374" t="s">
        <v>14473</v>
      </c>
    </row>
    <row r="16375" spans="1:7" x14ac:dyDescent="0.35">
      <c r="A16375" t="s">
        <v>10</v>
      </c>
      <c r="B16375" t="s">
        <v>33</v>
      </c>
      <c r="C16375" t="s">
        <v>10092</v>
      </c>
      <c r="D16375" s="2">
        <v>89966.13</v>
      </c>
      <c r="E16375" s="3">
        <f t="shared" si="510"/>
        <v>4.0721201820417987E-4</v>
      </c>
      <c r="F16375" s="3">
        <f t="shared" si="511"/>
        <v>96.389179665989772</v>
      </c>
      <c r="G16375" t="s">
        <v>14473</v>
      </c>
    </row>
    <row r="16376" spans="1:7" x14ac:dyDescent="0.35">
      <c r="A16376" t="s">
        <v>10</v>
      </c>
      <c r="B16376" t="s">
        <v>23</v>
      </c>
      <c r="C16376" t="s">
        <v>4022</v>
      </c>
      <c r="D16376" s="2">
        <v>89961.48</v>
      </c>
      <c r="E16376" s="3">
        <f t="shared" si="510"/>
        <v>4.0719097099580647E-4</v>
      </c>
      <c r="F16376" s="3">
        <f t="shared" si="511"/>
        <v>96.389586856960761</v>
      </c>
      <c r="G16376" t="s">
        <v>14480</v>
      </c>
    </row>
    <row r="16377" spans="1:7" x14ac:dyDescent="0.35">
      <c r="A16377" t="s">
        <v>10</v>
      </c>
      <c r="B16377" t="s">
        <v>6</v>
      </c>
      <c r="C16377" t="s">
        <v>14111</v>
      </c>
      <c r="D16377" s="2">
        <v>89950</v>
      </c>
      <c r="E16377" s="3">
        <f t="shared" si="510"/>
        <v>4.07139009285672E-4</v>
      </c>
      <c r="F16377" s="3">
        <f t="shared" si="511"/>
        <v>96.389993995970045</v>
      </c>
      <c r="G16377" t="s">
        <v>14473</v>
      </c>
    </row>
    <row r="16378" spans="1:7" x14ac:dyDescent="0.35">
      <c r="A16378" t="s">
        <v>10</v>
      </c>
      <c r="B16378" t="s">
        <v>18</v>
      </c>
      <c r="C16378" t="s">
        <v>12083</v>
      </c>
      <c r="D16378" s="2">
        <v>89944.2</v>
      </c>
      <c r="E16378" s="3">
        <f t="shared" si="510"/>
        <v>4.0711275685372255E-4</v>
      </c>
      <c r="F16378" s="3">
        <f t="shared" si="511"/>
        <v>96.390401108726905</v>
      </c>
      <c r="G16378" t="s">
        <v>14473</v>
      </c>
    </row>
    <row r="16379" spans="1:7" x14ac:dyDescent="0.35">
      <c r="A16379" t="s">
        <v>3</v>
      </c>
      <c r="B16379" t="s">
        <v>52</v>
      </c>
      <c r="C16379" t="s">
        <v>7673</v>
      </c>
      <c r="D16379" s="2">
        <v>89942.55</v>
      </c>
      <c r="E16379" s="3">
        <f t="shared" si="510"/>
        <v>4.0710528848946105E-4</v>
      </c>
      <c r="F16379" s="3">
        <f t="shared" si="511"/>
        <v>96.390808214015394</v>
      </c>
      <c r="G16379" t="s">
        <v>14473</v>
      </c>
    </row>
    <row r="16380" spans="1:7" x14ac:dyDescent="0.35">
      <c r="A16380" t="s">
        <v>10</v>
      </c>
      <c r="B16380" t="s">
        <v>8</v>
      </c>
      <c r="C16380" t="s">
        <v>2992</v>
      </c>
      <c r="D16380" s="2">
        <v>89938.15</v>
      </c>
      <c r="E16380" s="3">
        <f t="shared" si="510"/>
        <v>4.0708537285143035E-4</v>
      </c>
      <c r="F16380" s="3">
        <f t="shared" si="511"/>
        <v>96.39121529938825</v>
      </c>
      <c r="G16380" t="s">
        <v>14473</v>
      </c>
    </row>
    <row r="16381" spans="1:7" x14ac:dyDescent="0.35">
      <c r="A16381" t="s">
        <v>10</v>
      </c>
      <c r="B16381" t="s">
        <v>6</v>
      </c>
      <c r="C16381" t="s">
        <v>11719</v>
      </c>
      <c r="D16381" s="2">
        <v>89928.83</v>
      </c>
      <c r="E16381" s="3">
        <f t="shared" si="510"/>
        <v>4.0704318790905642E-4</v>
      </c>
      <c r="F16381" s="3">
        <f t="shared" si="511"/>
        <v>96.391622342576156</v>
      </c>
      <c r="G16381" t="s">
        <v>14473</v>
      </c>
    </row>
    <row r="16382" spans="1:7" x14ac:dyDescent="0.35">
      <c r="A16382" t="s">
        <v>10</v>
      </c>
      <c r="B16382" t="s">
        <v>134</v>
      </c>
      <c r="C16382" t="s">
        <v>2130</v>
      </c>
      <c r="D16382" s="2">
        <v>89923.79</v>
      </c>
      <c r="E16382" s="3">
        <f t="shared" si="510"/>
        <v>4.0702037545094845E-4</v>
      </c>
      <c r="F16382" s="3">
        <f t="shared" si="511"/>
        <v>96.392029362951604</v>
      </c>
      <c r="G16382" t="s">
        <v>14480</v>
      </c>
    </row>
    <row r="16383" spans="1:7" x14ac:dyDescent="0.35">
      <c r="A16383" t="s">
        <v>3</v>
      </c>
      <c r="B16383" t="s">
        <v>55</v>
      </c>
      <c r="C16383" t="s">
        <v>4809</v>
      </c>
      <c r="D16383" s="2">
        <v>89922.8</v>
      </c>
      <c r="E16383" s="3">
        <f t="shared" si="510"/>
        <v>4.0701589443239159E-4</v>
      </c>
      <c r="F16383" s="3">
        <f t="shared" si="511"/>
        <v>96.392436378846043</v>
      </c>
      <c r="G16383" t="s">
        <v>14480</v>
      </c>
    </row>
    <row r="16384" spans="1:7" x14ac:dyDescent="0.35">
      <c r="A16384" t="s">
        <v>10</v>
      </c>
      <c r="B16384" t="s">
        <v>22</v>
      </c>
      <c r="C16384" t="s">
        <v>12221</v>
      </c>
      <c r="D16384" s="2">
        <v>89919.95</v>
      </c>
      <c r="E16384" s="3">
        <f t="shared" si="510"/>
        <v>4.0700299453048542E-4</v>
      </c>
      <c r="F16384" s="3">
        <f t="shared" si="511"/>
        <v>96.392843381840578</v>
      </c>
      <c r="G16384" t="s">
        <v>14480</v>
      </c>
    </row>
    <row r="16385" spans="1:7" x14ac:dyDescent="0.35">
      <c r="A16385" t="s">
        <v>3</v>
      </c>
      <c r="B16385" t="s">
        <v>9</v>
      </c>
      <c r="C16385" t="s">
        <v>6489</v>
      </c>
      <c r="D16385" s="2">
        <v>89916.02</v>
      </c>
      <c r="E16385" s="3">
        <f t="shared" si="510"/>
        <v>4.0698520624469901E-4</v>
      </c>
      <c r="F16385" s="3">
        <f t="shared" si="511"/>
        <v>96.393250367046818</v>
      </c>
      <c r="G16385" t="s">
        <v>14480</v>
      </c>
    </row>
    <row r="16386" spans="1:7" x14ac:dyDescent="0.35">
      <c r="A16386" t="s">
        <v>10</v>
      </c>
      <c r="B16386" t="s">
        <v>29</v>
      </c>
      <c r="C16386" t="s">
        <v>11567</v>
      </c>
      <c r="D16386" s="2">
        <v>89908.94</v>
      </c>
      <c r="E16386" s="3">
        <f t="shared" si="510"/>
        <v>4.0695316017259507E-4</v>
      </c>
      <c r="F16386" s="3">
        <f t="shared" si="511"/>
        <v>96.393657320206984</v>
      </c>
      <c r="G16386" t="s">
        <v>14473</v>
      </c>
    </row>
    <row r="16387" spans="1:7" x14ac:dyDescent="0.35">
      <c r="A16387" t="s">
        <v>3</v>
      </c>
      <c r="B16387" t="s">
        <v>8</v>
      </c>
      <c r="C16387" t="s">
        <v>270</v>
      </c>
      <c r="D16387" s="2">
        <v>89908.55</v>
      </c>
      <c r="E16387" s="3">
        <f t="shared" ref="E16387:E16450" si="512">(D16387/$D$29638)*100</f>
        <v>4.069513949228606E-4</v>
      </c>
      <c r="F16387" s="3">
        <f t="shared" si="511"/>
        <v>96.394064271601906</v>
      </c>
      <c r="G16387" t="s">
        <v>14473</v>
      </c>
    </row>
    <row r="16388" spans="1:7" x14ac:dyDescent="0.35">
      <c r="A16388" t="s">
        <v>3</v>
      </c>
      <c r="B16388" t="s">
        <v>9</v>
      </c>
      <c r="C16388" t="s">
        <v>2987</v>
      </c>
      <c r="D16388" s="2">
        <v>89900.19</v>
      </c>
      <c r="E16388" s="3">
        <f t="shared" si="512"/>
        <v>4.0691355521060228E-4</v>
      </c>
      <c r="F16388" s="3">
        <f t="shared" ref="F16388:F16451" si="513">E16388+F16387</f>
        <v>96.394471185157116</v>
      </c>
      <c r="G16388" t="s">
        <v>14473</v>
      </c>
    </row>
    <row r="16389" spans="1:7" x14ac:dyDescent="0.35">
      <c r="A16389" t="s">
        <v>10</v>
      </c>
      <c r="B16389" t="s">
        <v>32</v>
      </c>
      <c r="C16389" t="s">
        <v>11579</v>
      </c>
      <c r="D16389" s="2">
        <v>89900</v>
      </c>
      <c r="E16389" s="3">
        <f t="shared" si="512"/>
        <v>4.0691269521714194E-4</v>
      </c>
      <c r="F16389" s="3">
        <f t="shared" si="513"/>
        <v>96.394878097852327</v>
      </c>
      <c r="G16389" t="s">
        <v>14473</v>
      </c>
    </row>
    <row r="16390" spans="1:7" x14ac:dyDescent="0.35">
      <c r="A16390" t="s">
        <v>3</v>
      </c>
      <c r="B16390" t="s">
        <v>9</v>
      </c>
      <c r="C16390" t="s">
        <v>12951</v>
      </c>
      <c r="D16390" s="2">
        <v>89899.61</v>
      </c>
      <c r="E16390" s="3">
        <f t="shared" si="512"/>
        <v>4.0691092996740735E-4</v>
      </c>
      <c r="F16390" s="3">
        <f t="shared" si="513"/>
        <v>96.395285008782295</v>
      </c>
      <c r="G16390" t="s">
        <v>14480</v>
      </c>
    </row>
    <row r="16391" spans="1:7" x14ac:dyDescent="0.35">
      <c r="A16391" t="s">
        <v>3</v>
      </c>
      <c r="B16391" t="s">
        <v>13</v>
      </c>
      <c r="C16391" t="s">
        <v>5252</v>
      </c>
      <c r="D16391" s="2">
        <v>89862.399999999994</v>
      </c>
      <c r="E16391" s="3">
        <f t="shared" si="512"/>
        <v>4.0674250703760724E-4</v>
      </c>
      <c r="F16391" s="3">
        <f t="shared" si="513"/>
        <v>96.395691751289334</v>
      </c>
      <c r="G16391" t="s">
        <v>14473</v>
      </c>
    </row>
    <row r="16392" spans="1:7" x14ac:dyDescent="0.35">
      <c r="A16392" t="s">
        <v>10</v>
      </c>
      <c r="B16392" t="s">
        <v>67</v>
      </c>
      <c r="C16392" t="s">
        <v>11312</v>
      </c>
      <c r="D16392" s="2">
        <v>89856.75</v>
      </c>
      <c r="E16392" s="3">
        <f t="shared" si="512"/>
        <v>4.0671693354786336E-4</v>
      </c>
      <c r="F16392" s="3">
        <f t="shared" si="513"/>
        <v>96.396098468222888</v>
      </c>
      <c r="G16392" t="s">
        <v>14473</v>
      </c>
    </row>
    <row r="16393" spans="1:7" x14ac:dyDescent="0.35">
      <c r="A16393" t="s">
        <v>3</v>
      </c>
      <c r="B16393" t="s">
        <v>38</v>
      </c>
      <c r="C16393" t="s">
        <v>1556</v>
      </c>
      <c r="D16393" s="2">
        <v>89855.2</v>
      </c>
      <c r="E16393" s="3">
        <f t="shared" si="512"/>
        <v>4.0670991781173893E-4</v>
      </c>
      <c r="F16393" s="3">
        <f t="shared" si="513"/>
        <v>96.3965051781407</v>
      </c>
      <c r="G16393" t="s">
        <v>14473</v>
      </c>
    </row>
    <row r="16394" spans="1:7" x14ac:dyDescent="0.35">
      <c r="A16394" t="s">
        <v>10</v>
      </c>
      <c r="B16394" t="s">
        <v>6</v>
      </c>
      <c r="C16394" s="8" t="s">
        <v>1201</v>
      </c>
      <c r="D16394" s="2">
        <v>89852.12</v>
      </c>
      <c r="E16394" s="3">
        <f t="shared" si="512"/>
        <v>4.0669597686511744E-4</v>
      </c>
      <c r="F16394" s="3">
        <f t="shared" si="513"/>
        <v>96.396911874117563</v>
      </c>
      <c r="G16394" t="s">
        <v>14480</v>
      </c>
    </row>
    <row r="16395" spans="1:7" x14ac:dyDescent="0.35">
      <c r="A16395" t="s">
        <v>3</v>
      </c>
      <c r="B16395" t="s">
        <v>9</v>
      </c>
      <c r="C16395" t="s">
        <v>2875</v>
      </c>
      <c r="D16395" s="2">
        <v>89839.84</v>
      </c>
      <c r="E16395" s="3">
        <f t="shared" si="512"/>
        <v>4.0664039412988649E-4</v>
      </c>
      <c r="F16395" s="3">
        <f t="shared" si="513"/>
        <v>96.397318514511696</v>
      </c>
      <c r="G16395" t="s">
        <v>14480</v>
      </c>
    </row>
    <row r="16396" spans="1:7" x14ac:dyDescent="0.35">
      <c r="A16396" t="s">
        <v>3</v>
      </c>
      <c r="B16396" t="s">
        <v>6</v>
      </c>
      <c r="C16396" t="s">
        <v>10286</v>
      </c>
      <c r="D16396" s="2">
        <v>89832.92</v>
      </c>
      <c r="E16396" s="3">
        <f t="shared" si="512"/>
        <v>4.0660907226280191E-4</v>
      </c>
      <c r="F16396" s="3">
        <f t="shared" si="513"/>
        <v>96.397725123583953</v>
      </c>
      <c r="G16396" t="s">
        <v>14473</v>
      </c>
    </row>
    <row r="16397" spans="1:7" x14ac:dyDescent="0.35">
      <c r="A16397" t="s">
        <v>10</v>
      </c>
      <c r="B16397" t="s">
        <v>56</v>
      </c>
      <c r="C16397" t="s">
        <v>3730</v>
      </c>
      <c r="D16397" s="2">
        <v>89829.54</v>
      </c>
      <c r="E16397" s="3">
        <f t="shared" si="512"/>
        <v>4.0659377343176927E-4</v>
      </c>
      <c r="F16397" s="3">
        <f t="shared" si="513"/>
        <v>96.398131717357387</v>
      </c>
      <c r="G16397" t="s">
        <v>14473</v>
      </c>
    </row>
    <row r="16398" spans="1:7" x14ac:dyDescent="0.35">
      <c r="A16398" t="s">
        <v>10</v>
      </c>
      <c r="B16398" t="s">
        <v>22</v>
      </c>
      <c r="C16398" t="s">
        <v>9976</v>
      </c>
      <c r="D16398" s="2">
        <v>89828.29</v>
      </c>
      <c r="E16398" s="3">
        <f t="shared" si="512"/>
        <v>4.0658811558005593E-4</v>
      </c>
      <c r="F16398" s="3">
        <f t="shared" si="513"/>
        <v>96.398538305472968</v>
      </c>
      <c r="G16398" t="s">
        <v>14473</v>
      </c>
    </row>
    <row r="16399" spans="1:7" x14ac:dyDescent="0.35">
      <c r="A16399" t="s">
        <v>3</v>
      </c>
      <c r="B16399" t="s">
        <v>29</v>
      </c>
      <c r="C16399" t="s">
        <v>347</v>
      </c>
      <c r="D16399" s="2">
        <v>89825.42</v>
      </c>
      <c r="E16399" s="3">
        <f t="shared" si="512"/>
        <v>4.0657512515252235E-4</v>
      </c>
      <c r="F16399" s="3">
        <f t="shared" si="513"/>
        <v>96.398944880598123</v>
      </c>
      <c r="G16399" t="s">
        <v>14473</v>
      </c>
    </row>
    <row r="16400" spans="1:7" x14ac:dyDescent="0.35">
      <c r="A16400" t="s">
        <v>3</v>
      </c>
      <c r="B16400" t="s">
        <v>9</v>
      </c>
      <c r="C16400" t="s">
        <v>2913</v>
      </c>
      <c r="D16400" s="2">
        <v>89824.47</v>
      </c>
      <c r="E16400" s="3">
        <f t="shared" si="512"/>
        <v>4.0657082518522037E-4</v>
      </c>
      <c r="F16400" s="3">
        <f t="shared" si="513"/>
        <v>96.399351451423314</v>
      </c>
      <c r="G16400" t="s">
        <v>14480</v>
      </c>
    </row>
    <row r="16401" spans="1:7" x14ac:dyDescent="0.35">
      <c r="A16401" t="s">
        <v>10</v>
      </c>
      <c r="B16401" t="s">
        <v>6</v>
      </c>
      <c r="C16401" s="8" t="s">
        <v>7886</v>
      </c>
      <c r="D16401" s="2">
        <v>89814.52</v>
      </c>
      <c r="E16401" s="3">
        <f t="shared" si="512"/>
        <v>4.0652578868558285E-4</v>
      </c>
      <c r="F16401" s="3">
        <f t="shared" si="513"/>
        <v>96.399757977212005</v>
      </c>
      <c r="G16401" t="s">
        <v>14480</v>
      </c>
    </row>
    <row r="16402" spans="1:7" x14ac:dyDescent="0.35">
      <c r="A16402" t="s">
        <v>3</v>
      </c>
      <c r="B16402" t="s">
        <v>55</v>
      </c>
      <c r="C16402" s="7" t="s">
        <v>497</v>
      </c>
      <c r="D16402" s="2">
        <v>89813.3</v>
      </c>
      <c r="E16402" s="3">
        <f t="shared" si="512"/>
        <v>4.0652026662231077E-4</v>
      </c>
      <c r="F16402" s="3">
        <f t="shared" si="513"/>
        <v>96.400164497478627</v>
      </c>
      <c r="G16402" t="s">
        <v>14480</v>
      </c>
    </row>
    <row r="16403" spans="1:7" x14ac:dyDescent="0.35">
      <c r="A16403" t="s">
        <v>10</v>
      </c>
      <c r="B16403" t="s">
        <v>8</v>
      </c>
      <c r="C16403" t="s">
        <v>2788</v>
      </c>
      <c r="D16403" s="2">
        <v>89812.86</v>
      </c>
      <c r="E16403" s="3">
        <f t="shared" si="512"/>
        <v>4.0651827505850763E-4</v>
      </c>
      <c r="F16403" s="3">
        <f t="shared" si="513"/>
        <v>96.400571015753684</v>
      </c>
      <c r="G16403" t="s">
        <v>14480</v>
      </c>
    </row>
    <row r="16404" spans="1:7" x14ac:dyDescent="0.35">
      <c r="A16404" t="s">
        <v>10</v>
      </c>
      <c r="B16404" t="s">
        <v>20</v>
      </c>
      <c r="C16404" t="s">
        <v>2421</v>
      </c>
      <c r="D16404" s="2">
        <v>89808.7</v>
      </c>
      <c r="E16404" s="3">
        <f t="shared" si="512"/>
        <v>4.0649944572800594E-4</v>
      </c>
      <c r="F16404" s="3">
        <f t="shared" si="513"/>
        <v>96.400977515199415</v>
      </c>
      <c r="G16404" t="s">
        <v>14473</v>
      </c>
    </row>
    <row r="16405" spans="1:7" x14ac:dyDescent="0.35">
      <c r="A16405" t="s">
        <v>10</v>
      </c>
      <c r="B16405" t="s">
        <v>40</v>
      </c>
      <c r="C16405" t="s">
        <v>9968</v>
      </c>
      <c r="D16405" s="2">
        <v>89787.7</v>
      </c>
      <c r="E16405" s="3">
        <f t="shared" si="512"/>
        <v>4.0640439381922329E-4</v>
      </c>
      <c r="F16405" s="3">
        <f t="shared" si="513"/>
        <v>96.401383919593229</v>
      </c>
      <c r="G16405" t="s">
        <v>14473</v>
      </c>
    </row>
    <row r="16406" spans="1:7" x14ac:dyDescent="0.35">
      <c r="A16406" t="s">
        <v>3</v>
      </c>
      <c r="B16406" t="s">
        <v>96</v>
      </c>
      <c r="C16406" s="6" t="s">
        <v>11826</v>
      </c>
      <c r="D16406" s="2">
        <v>89771.19</v>
      </c>
      <c r="E16406" s="3">
        <f t="shared" si="512"/>
        <v>4.0632966491379468E-4</v>
      </c>
      <c r="F16406" s="3">
        <f t="shared" si="513"/>
        <v>96.401790249258141</v>
      </c>
      <c r="G16406" t="s">
        <v>14473</v>
      </c>
    </row>
    <row r="16407" spans="1:7" x14ac:dyDescent="0.35">
      <c r="A16407" t="s">
        <v>3</v>
      </c>
      <c r="B16407" t="s">
        <v>37</v>
      </c>
      <c r="C16407" s="7" t="s">
        <v>10099</v>
      </c>
      <c r="D16407" s="2">
        <v>89762</v>
      </c>
      <c r="E16407" s="3">
        <f t="shared" si="512"/>
        <v>4.0628806838799875E-4</v>
      </c>
      <c r="F16407" s="3">
        <f t="shared" si="513"/>
        <v>96.402196537326532</v>
      </c>
      <c r="G16407" t="s">
        <v>14480</v>
      </c>
    </row>
    <row r="16408" spans="1:7" x14ac:dyDescent="0.35">
      <c r="A16408" t="s">
        <v>10</v>
      </c>
      <c r="B16408" t="s">
        <v>9</v>
      </c>
      <c r="C16408" t="s">
        <v>2131</v>
      </c>
      <c r="D16408" s="2">
        <v>89752.79</v>
      </c>
      <c r="E16408" s="3">
        <f t="shared" si="512"/>
        <v>4.0624638133657552E-4</v>
      </c>
      <c r="F16408" s="3">
        <f t="shared" si="513"/>
        <v>96.402602783707863</v>
      </c>
      <c r="G16408" t="s">
        <v>14473</v>
      </c>
    </row>
    <row r="16409" spans="1:7" x14ac:dyDescent="0.35">
      <c r="A16409" t="s">
        <v>3</v>
      </c>
      <c r="B16409" t="s">
        <v>218</v>
      </c>
      <c r="C16409" t="s">
        <v>11816</v>
      </c>
      <c r="D16409" s="2">
        <v>89745.87</v>
      </c>
      <c r="E16409" s="3">
        <f t="shared" si="512"/>
        <v>4.0621505946949094E-4</v>
      </c>
      <c r="F16409" s="3">
        <f t="shared" si="513"/>
        <v>96.403008998767334</v>
      </c>
      <c r="G16409" t="s">
        <v>14473</v>
      </c>
    </row>
    <row r="16410" spans="1:7" x14ac:dyDescent="0.35">
      <c r="A16410" t="s">
        <v>10</v>
      </c>
      <c r="B16410" t="s">
        <v>9</v>
      </c>
      <c r="C16410" t="s">
        <v>9772</v>
      </c>
      <c r="D16410" s="2">
        <v>89745.74</v>
      </c>
      <c r="E16410" s="3">
        <f t="shared" si="512"/>
        <v>4.0621447105291283E-4</v>
      </c>
      <c r="F16410" s="3">
        <f t="shared" si="513"/>
        <v>96.403415213238389</v>
      </c>
      <c r="G16410" t="s">
        <v>14480</v>
      </c>
    </row>
    <row r="16411" spans="1:7" x14ac:dyDescent="0.35">
      <c r="A16411" t="s">
        <v>10</v>
      </c>
      <c r="B16411" t="s">
        <v>57</v>
      </c>
      <c r="C16411" t="s">
        <v>2957</v>
      </c>
      <c r="D16411" s="2">
        <v>89741.65</v>
      </c>
      <c r="E16411" s="3">
        <f t="shared" si="512"/>
        <v>4.0619595856210706E-4</v>
      </c>
      <c r="F16411" s="3">
        <f t="shared" si="513"/>
        <v>96.403821409196951</v>
      </c>
      <c r="G16411" t="s">
        <v>14480</v>
      </c>
    </row>
    <row r="16412" spans="1:7" x14ac:dyDescent="0.35">
      <c r="A16412" t="s">
        <v>10</v>
      </c>
      <c r="B16412" t="s">
        <v>180</v>
      </c>
      <c r="C16412" t="s">
        <v>1337</v>
      </c>
      <c r="D16412" s="2">
        <v>89730.38</v>
      </c>
      <c r="E16412" s="3">
        <f t="shared" si="512"/>
        <v>4.0614494737106039E-4</v>
      </c>
      <c r="F16412" s="3">
        <f t="shared" si="513"/>
        <v>96.404227554144327</v>
      </c>
      <c r="G16412" t="s">
        <v>14480</v>
      </c>
    </row>
    <row r="16413" spans="1:7" x14ac:dyDescent="0.35">
      <c r="A16413" t="s">
        <v>10</v>
      </c>
      <c r="B16413" t="s">
        <v>11</v>
      </c>
      <c r="C16413" s="7" t="s">
        <v>11554</v>
      </c>
      <c r="D16413" s="2">
        <v>89729.72</v>
      </c>
      <c r="E16413" s="3">
        <f t="shared" si="512"/>
        <v>4.0614196002535571E-4</v>
      </c>
      <c r="F16413" s="3">
        <f t="shared" si="513"/>
        <v>96.404633696104355</v>
      </c>
      <c r="G16413" t="s">
        <v>14480</v>
      </c>
    </row>
    <row r="16414" spans="1:7" x14ac:dyDescent="0.35">
      <c r="A16414" t="s">
        <v>10</v>
      </c>
      <c r="B16414" t="s">
        <v>6</v>
      </c>
      <c r="C16414" t="s">
        <v>5907</v>
      </c>
      <c r="D16414" s="2">
        <v>89714.27</v>
      </c>
      <c r="E16414" s="3">
        <f t="shared" si="512"/>
        <v>4.0607202897817999E-4</v>
      </c>
      <c r="F16414" s="3">
        <f t="shared" si="513"/>
        <v>96.405039768133335</v>
      </c>
      <c r="G16414" t="s">
        <v>14473</v>
      </c>
    </row>
    <row r="16415" spans="1:7" x14ac:dyDescent="0.35">
      <c r="A16415" t="s">
        <v>3</v>
      </c>
      <c r="B16415" t="s">
        <v>16</v>
      </c>
      <c r="C16415" t="s">
        <v>447</v>
      </c>
      <c r="D16415" s="2">
        <v>89709.53</v>
      </c>
      <c r="E16415" s="3">
        <f t="shared" si="512"/>
        <v>4.0605057440448326E-4</v>
      </c>
      <c r="F16415" s="3">
        <f t="shared" si="513"/>
        <v>96.405445818707733</v>
      </c>
      <c r="G16415" t="s">
        <v>14480</v>
      </c>
    </row>
    <row r="16416" spans="1:7" x14ac:dyDescent="0.35">
      <c r="A16416" t="s">
        <v>10</v>
      </c>
      <c r="B16416" t="s">
        <v>180</v>
      </c>
      <c r="C16416" t="s">
        <v>4776</v>
      </c>
      <c r="D16416" s="2">
        <v>89706.69</v>
      </c>
      <c r="E16416" s="3">
        <f t="shared" si="512"/>
        <v>4.0603771976539078E-4</v>
      </c>
      <c r="F16416" s="3">
        <f t="shared" si="513"/>
        <v>96.405851856427503</v>
      </c>
      <c r="G16416" t="s">
        <v>14480</v>
      </c>
    </row>
    <row r="16417" spans="1:7" x14ac:dyDescent="0.35">
      <c r="A16417" t="s">
        <v>3</v>
      </c>
      <c r="B16417" t="s">
        <v>76</v>
      </c>
      <c r="C16417" t="s">
        <v>12232</v>
      </c>
      <c r="D16417" s="2">
        <v>89703.64</v>
      </c>
      <c r="E16417" s="3">
        <f t="shared" si="512"/>
        <v>4.0602391460721043E-4</v>
      </c>
      <c r="F16417" s="3">
        <f t="shared" si="513"/>
        <v>96.40625788034211</v>
      </c>
      <c r="G16417" t="s">
        <v>14473</v>
      </c>
    </row>
    <row r="16418" spans="1:7" x14ac:dyDescent="0.35">
      <c r="A16418" t="s">
        <v>3</v>
      </c>
      <c r="B16418" t="s">
        <v>4</v>
      </c>
      <c r="C16418" t="s">
        <v>13930</v>
      </c>
      <c r="D16418" s="2">
        <v>89685.59</v>
      </c>
      <c r="E16418" s="3">
        <f t="shared" si="512"/>
        <v>4.0594221522847112E-4</v>
      </c>
      <c r="F16418" s="3">
        <f t="shared" si="513"/>
        <v>96.406663822557334</v>
      </c>
      <c r="G16418" t="s">
        <v>14473</v>
      </c>
    </row>
    <row r="16419" spans="1:7" x14ac:dyDescent="0.35">
      <c r="A16419" t="s">
        <v>3</v>
      </c>
      <c r="B16419" t="s">
        <v>386</v>
      </c>
      <c r="C16419" t="s">
        <v>3917</v>
      </c>
      <c r="D16419" s="2">
        <v>89676.85</v>
      </c>
      <c r="E16419" s="3">
        <f t="shared" si="512"/>
        <v>4.0590265552929207E-4</v>
      </c>
      <c r="F16419" s="3">
        <f t="shared" si="513"/>
        <v>96.407069725212864</v>
      </c>
      <c r="G16419" t="s">
        <v>14473</v>
      </c>
    </row>
    <row r="16420" spans="1:7" x14ac:dyDescent="0.35">
      <c r="A16420" t="s">
        <v>3</v>
      </c>
      <c r="B16420" t="s">
        <v>13</v>
      </c>
      <c r="C16420" t="s">
        <v>5798</v>
      </c>
      <c r="D16420" s="2">
        <v>89654.78</v>
      </c>
      <c r="E16420" s="3">
        <f t="shared" si="512"/>
        <v>4.058027604994428E-4</v>
      </c>
      <c r="F16420" s="3">
        <f t="shared" si="513"/>
        <v>96.407475527973361</v>
      </c>
      <c r="G16420" t="s">
        <v>14480</v>
      </c>
    </row>
    <row r="16421" spans="1:7" x14ac:dyDescent="0.35">
      <c r="A16421" t="s">
        <v>10</v>
      </c>
      <c r="B16421" t="s">
        <v>28</v>
      </c>
      <c r="C16421" s="8" t="s">
        <v>2952</v>
      </c>
      <c r="D16421" s="2">
        <v>89654.61</v>
      </c>
      <c r="E16421" s="3">
        <f t="shared" si="512"/>
        <v>4.0580199103160976E-4</v>
      </c>
      <c r="F16421" s="3">
        <f t="shared" si="513"/>
        <v>96.407881329964397</v>
      </c>
      <c r="G16421" t="s">
        <v>14480</v>
      </c>
    </row>
    <row r="16422" spans="1:7" x14ac:dyDescent="0.35">
      <c r="A16422" t="s">
        <v>10</v>
      </c>
      <c r="B16422" t="s">
        <v>13</v>
      </c>
      <c r="C16422" t="s">
        <v>5859</v>
      </c>
      <c r="D16422" s="2">
        <v>89654.42</v>
      </c>
      <c r="E16422" s="3">
        <f t="shared" si="512"/>
        <v>4.0580113103814942E-4</v>
      </c>
      <c r="F16422" s="3">
        <f t="shared" si="513"/>
        <v>96.408287131095435</v>
      </c>
      <c r="G16422" t="s">
        <v>14473</v>
      </c>
    </row>
    <row r="16423" spans="1:7" x14ac:dyDescent="0.35">
      <c r="A16423" t="s">
        <v>10</v>
      </c>
      <c r="B16423" t="s">
        <v>13</v>
      </c>
      <c r="C16423" t="s">
        <v>12008</v>
      </c>
      <c r="D16423" s="2">
        <v>89649.7</v>
      </c>
      <c r="E16423" s="3">
        <f t="shared" si="512"/>
        <v>4.0577976699008011E-4</v>
      </c>
      <c r="F16423" s="3">
        <f t="shared" si="513"/>
        <v>96.408692910862428</v>
      </c>
      <c r="G16423" t="s">
        <v>14473</v>
      </c>
    </row>
    <row r="16424" spans="1:7" x14ac:dyDescent="0.35">
      <c r="A16424" t="s">
        <v>3</v>
      </c>
      <c r="B16424" t="s">
        <v>134</v>
      </c>
      <c r="C16424" t="s">
        <v>708</v>
      </c>
      <c r="D16424" s="2">
        <v>89642.58</v>
      </c>
      <c r="E16424" s="3">
        <f t="shared" si="512"/>
        <v>4.0574753986672151E-4</v>
      </c>
      <c r="F16424" s="3">
        <f t="shared" si="513"/>
        <v>96.4090986584023</v>
      </c>
      <c r="G16424" t="s">
        <v>14480</v>
      </c>
    </row>
    <row r="16425" spans="1:7" x14ac:dyDescent="0.35">
      <c r="A16425" t="s">
        <v>10</v>
      </c>
      <c r="B16425" t="s">
        <v>294</v>
      </c>
      <c r="C16425" t="s">
        <v>7768</v>
      </c>
      <c r="D16425" s="2">
        <v>89637.94</v>
      </c>
      <c r="E16425" s="3">
        <f t="shared" si="512"/>
        <v>4.0572653792116185E-4</v>
      </c>
      <c r="F16425" s="3">
        <f t="shared" si="513"/>
        <v>96.40950438494022</v>
      </c>
      <c r="G16425" t="s">
        <v>14473</v>
      </c>
    </row>
    <row r="16426" spans="1:7" x14ac:dyDescent="0.35">
      <c r="A16426" t="s">
        <v>3</v>
      </c>
      <c r="B16426" t="s">
        <v>9</v>
      </c>
      <c r="C16426" t="s">
        <v>10180</v>
      </c>
      <c r="D16426" s="2">
        <v>89633.67</v>
      </c>
      <c r="E16426" s="3">
        <f t="shared" si="512"/>
        <v>4.0570721069970941E-4</v>
      </c>
      <c r="F16426" s="3">
        <f t="shared" si="513"/>
        <v>96.409910092150923</v>
      </c>
      <c r="G16426" t="s">
        <v>14480</v>
      </c>
    </row>
    <row r="16427" spans="1:7" x14ac:dyDescent="0.35">
      <c r="A16427" t="s">
        <v>10</v>
      </c>
      <c r="B16427" t="s">
        <v>29</v>
      </c>
      <c r="C16427" t="s">
        <v>8577</v>
      </c>
      <c r="D16427" s="2">
        <v>89625.51</v>
      </c>
      <c r="E16427" s="3">
        <f t="shared" si="512"/>
        <v>4.0567027624372528E-4</v>
      </c>
      <c r="F16427" s="3">
        <f t="shared" si="513"/>
        <v>96.41031576242716</v>
      </c>
      <c r="G16427" t="s">
        <v>14480</v>
      </c>
    </row>
    <row r="16428" spans="1:7" x14ac:dyDescent="0.35">
      <c r="A16428" t="s">
        <v>3</v>
      </c>
      <c r="B16428" t="s">
        <v>8</v>
      </c>
      <c r="C16428" t="s">
        <v>727</v>
      </c>
      <c r="D16428" s="2">
        <v>89625.35</v>
      </c>
      <c r="E16428" s="3">
        <f t="shared" si="512"/>
        <v>4.0566955203870603E-4</v>
      </c>
      <c r="F16428" s="3">
        <f t="shared" si="513"/>
        <v>96.410721431979198</v>
      </c>
      <c r="G16428" t="s">
        <v>14480</v>
      </c>
    </row>
    <row r="16429" spans="1:7" x14ac:dyDescent="0.35">
      <c r="A16429" t="s">
        <v>3</v>
      </c>
      <c r="B16429" t="s">
        <v>18</v>
      </c>
      <c r="C16429" t="s">
        <v>9860</v>
      </c>
      <c r="D16429" s="2">
        <v>89603.5</v>
      </c>
      <c r="E16429" s="3">
        <f t="shared" si="512"/>
        <v>4.0557065279075836E-4</v>
      </c>
      <c r="F16429" s="3">
        <f t="shared" si="513"/>
        <v>96.411127002631986</v>
      </c>
      <c r="G16429" t="s">
        <v>14473</v>
      </c>
    </row>
    <row r="16430" spans="1:7" x14ac:dyDescent="0.35">
      <c r="A16430" t="s">
        <v>3</v>
      </c>
      <c r="B16430" t="s">
        <v>15</v>
      </c>
      <c r="C16430" t="s">
        <v>2130</v>
      </c>
      <c r="D16430" s="2">
        <v>89600.39</v>
      </c>
      <c r="E16430" s="3">
        <f t="shared" si="512"/>
        <v>4.0555657605569572E-4</v>
      </c>
      <c r="F16430" s="3">
        <f t="shared" si="513"/>
        <v>96.411532559208041</v>
      </c>
      <c r="G16430" t="s">
        <v>14480</v>
      </c>
    </row>
    <row r="16431" spans="1:7" x14ac:dyDescent="0.35">
      <c r="A16431" t="s">
        <v>3</v>
      </c>
      <c r="B16431" t="s">
        <v>33</v>
      </c>
      <c r="C16431" t="s">
        <v>1882</v>
      </c>
      <c r="D16431" s="2">
        <v>89588.4</v>
      </c>
      <c r="E16431" s="3">
        <f t="shared" si="512"/>
        <v>4.0550230594206223E-4</v>
      </c>
      <c r="F16431" s="3">
        <f t="shared" si="513"/>
        <v>96.411938061513979</v>
      </c>
      <c r="G16431" t="s">
        <v>14473</v>
      </c>
    </row>
    <row r="16432" spans="1:7" x14ac:dyDescent="0.35">
      <c r="A16432" t="s">
        <v>10</v>
      </c>
      <c r="B16432" t="s">
        <v>62</v>
      </c>
      <c r="C16432" t="s">
        <v>7280</v>
      </c>
      <c r="D16432" s="2">
        <v>89578.57</v>
      </c>
      <c r="E16432" s="3">
        <f t="shared" si="512"/>
        <v>4.0545781259618925E-4</v>
      </c>
      <c r="F16432" s="3">
        <f t="shared" si="513"/>
        <v>96.412343519326569</v>
      </c>
      <c r="G16432" t="s">
        <v>14480</v>
      </c>
    </row>
    <row r="16433" spans="1:7" x14ac:dyDescent="0.35">
      <c r="A16433" t="s">
        <v>10</v>
      </c>
      <c r="B16433" t="s">
        <v>20</v>
      </c>
      <c r="C16433" t="s">
        <v>10802</v>
      </c>
      <c r="D16433" s="2">
        <v>89571.19</v>
      </c>
      <c r="E16433" s="3">
        <f t="shared" si="512"/>
        <v>4.0542440863967417E-4</v>
      </c>
      <c r="F16433" s="3">
        <f t="shared" si="513"/>
        <v>96.41274894373521</v>
      </c>
      <c r="G16433" t="s">
        <v>14473</v>
      </c>
    </row>
    <row r="16434" spans="1:7" x14ac:dyDescent="0.35">
      <c r="A16434" t="s">
        <v>10</v>
      </c>
      <c r="B16434" t="s">
        <v>62</v>
      </c>
      <c r="C16434" t="s">
        <v>12574</v>
      </c>
      <c r="D16434" s="2">
        <v>89556.1</v>
      </c>
      <c r="E16434" s="3">
        <f t="shared" si="512"/>
        <v>4.0535610705379183E-4</v>
      </c>
      <c r="F16434" s="3">
        <f t="shared" si="513"/>
        <v>96.413154299842262</v>
      </c>
      <c r="G16434" t="s">
        <v>14473</v>
      </c>
    </row>
    <row r="16435" spans="1:7" x14ac:dyDescent="0.35">
      <c r="A16435" t="s">
        <v>10</v>
      </c>
      <c r="B16435" t="s">
        <v>13</v>
      </c>
      <c r="C16435" t="s">
        <v>14148</v>
      </c>
      <c r="D16435" s="2">
        <v>89555.95</v>
      </c>
      <c r="E16435" s="3">
        <f t="shared" si="512"/>
        <v>4.0535542811158615E-4</v>
      </c>
      <c r="F16435" s="3">
        <f t="shared" si="513"/>
        <v>96.413559655270376</v>
      </c>
      <c r="G16435" t="s">
        <v>14480</v>
      </c>
    </row>
    <row r="16436" spans="1:7" x14ac:dyDescent="0.35">
      <c r="A16436" t="s">
        <v>10</v>
      </c>
      <c r="B16436" t="s">
        <v>6</v>
      </c>
      <c r="C16436" t="s">
        <v>2480</v>
      </c>
      <c r="D16436" s="2">
        <v>89549.48</v>
      </c>
      <c r="E16436" s="3">
        <f t="shared" si="512"/>
        <v>4.0532614307111839E-4</v>
      </c>
      <c r="F16436" s="3">
        <f t="shared" si="513"/>
        <v>96.413964981413443</v>
      </c>
      <c r="G16436" t="s">
        <v>14480</v>
      </c>
    </row>
    <row r="16437" spans="1:7" x14ac:dyDescent="0.35">
      <c r="A16437" t="s">
        <v>10</v>
      </c>
      <c r="B16437" t="s">
        <v>9</v>
      </c>
      <c r="C16437" t="s">
        <v>7296</v>
      </c>
      <c r="D16437" s="2">
        <v>89526.57</v>
      </c>
      <c r="E16437" s="3">
        <f t="shared" si="512"/>
        <v>4.0522244596491794E-4</v>
      </c>
      <c r="F16437" s="3">
        <f t="shared" si="513"/>
        <v>96.414370203859406</v>
      </c>
      <c r="G16437" t="s">
        <v>14473</v>
      </c>
    </row>
    <row r="16438" spans="1:7" x14ac:dyDescent="0.35">
      <c r="A16438" t="s">
        <v>10</v>
      </c>
      <c r="B16438" t="s">
        <v>76</v>
      </c>
      <c r="C16438" t="s">
        <v>2218</v>
      </c>
      <c r="D16438" s="2">
        <v>89518.36</v>
      </c>
      <c r="E16438" s="3">
        <f t="shared" si="512"/>
        <v>4.0518528519486525E-4</v>
      </c>
      <c r="F16438" s="3">
        <f t="shared" si="513"/>
        <v>96.414775389144594</v>
      </c>
      <c r="G16438" t="s">
        <v>14480</v>
      </c>
    </row>
    <row r="16439" spans="1:7" x14ac:dyDescent="0.35">
      <c r="A16439" t="s">
        <v>10</v>
      </c>
      <c r="B16439" t="s">
        <v>9</v>
      </c>
      <c r="C16439" t="s">
        <v>7455</v>
      </c>
      <c r="D16439" s="2">
        <v>89516.18</v>
      </c>
      <c r="E16439" s="3">
        <f t="shared" si="512"/>
        <v>4.0517541790147728E-4</v>
      </c>
      <c r="F16439" s="3">
        <f t="shared" si="513"/>
        <v>96.41518056456249</v>
      </c>
      <c r="G16439" t="s">
        <v>14473</v>
      </c>
    </row>
    <row r="16440" spans="1:7" x14ac:dyDescent="0.35">
      <c r="A16440" t="s">
        <v>10</v>
      </c>
      <c r="B16440" t="s">
        <v>9</v>
      </c>
      <c r="C16440" t="s">
        <v>4329</v>
      </c>
      <c r="D16440" s="2">
        <v>89514.54</v>
      </c>
      <c r="E16440" s="3">
        <f t="shared" si="512"/>
        <v>4.0516799480002952E-4</v>
      </c>
      <c r="F16440" s="3">
        <f t="shared" si="513"/>
        <v>96.41558573255729</v>
      </c>
      <c r="G16440" t="s">
        <v>14473</v>
      </c>
    </row>
    <row r="16441" spans="1:7" x14ac:dyDescent="0.35">
      <c r="A16441" t="s">
        <v>3</v>
      </c>
      <c r="B16441" t="s">
        <v>483</v>
      </c>
      <c r="C16441" t="s">
        <v>7221</v>
      </c>
      <c r="D16441" s="2">
        <v>89507.04</v>
      </c>
      <c r="E16441" s="3">
        <f t="shared" si="512"/>
        <v>4.0513404768975002E-4</v>
      </c>
      <c r="F16441" s="3">
        <f t="shared" si="513"/>
        <v>96.415990866604986</v>
      </c>
      <c r="G16441" t="s">
        <v>14473</v>
      </c>
    </row>
    <row r="16442" spans="1:7" x14ac:dyDescent="0.35">
      <c r="A16442" t="s">
        <v>3</v>
      </c>
      <c r="B16442" t="s">
        <v>13</v>
      </c>
      <c r="C16442" t="s">
        <v>1666</v>
      </c>
      <c r="D16442" s="2">
        <v>89500</v>
      </c>
      <c r="E16442" s="3">
        <f t="shared" si="512"/>
        <v>4.0510218266890096E-4</v>
      </c>
      <c r="F16442" s="3">
        <f t="shared" si="513"/>
        <v>96.416395968787654</v>
      </c>
      <c r="G16442" t="s">
        <v>14473</v>
      </c>
    </row>
    <row r="16443" spans="1:7" x14ac:dyDescent="0.35">
      <c r="A16443" t="s">
        <v>10</v>
      </c>
      <c r="B16443" t="s">
        <v>9</v>
      </c>
      <c r="C16443" t="s">
        <v>7993</v>
      </c>
      <c r="D16443" s="2">
        <v>89495.88</v>
      </c>
      <c r="E16443" s="3">
        <f t="shared" si="512"/>
        <v>4.0508353438965415E-4</v>
      </c>
      <c r="F16443" s="3">
        <f t="shared" si="513"/>
        <v>96.416801052322043</v>
      </c>
      <c r="G16443" t="s">
        <v>14473</v>
      </c>
    </row>
    <row r="16444" spans="1:7" x14ac:dyDescent="0.35">
      <c r="A16444" t="s">
        <v>3</v>
      </c>
      <c r="B16444" t="s">
        <v>8</v>
      </c>
      <c r="C16444" t="s">
        <v>7913</v>
      </c>
      <c r="D16444" s="2">
        <v>89494.7</v>
      </c>
      <c r="E16444" s="3">
        <f t="shared" si="512"/>
        <v>4.0507819337763683E-4</v>
      </c>
      <c r="F16444" s="3">
        <f t="shared" si="513"/>
        <v>96.417206130515424</v>
      </c>
      <c r="G16444" t="s">
        <v>14473</v>
      </c>
    </row>
    <row r="16445" spans="1:7" x14ac:dyDescent="0.35">
      <c r="A16445" t="s">
        <v>10</v>
      </c>
      <c r="B16445" t="s">
        <v>8</v>
      </c>
      <c r="C16445" t="s">
        <v>12186</v>
      </c>
      <c r="D16445" s="2">
        <v>89490.04</v>
      </c>
      <c r="E16445" s="3">
        <f t="shared" si="512"/>
        <v>4.0505710090644982E-4</v>
      </c>
      <c r="F16445" s="3">
        <f t="shared" si="513"/>
        <v>96.41761118761633</v>
      </c>
      <c r="G16445" t="s">
        <v>14473</v>
      </c>
    </row>
    <row r="16446" spans="1:7" x14ac:dyDescent="0.35">
      <c r="A16446" t="s">
        <v>10</v>
      </c>
      <c r="B16446" t="s">
        <v>83</v>
      </c>
      <c r="C16446" t="s">
        <v>10411</v>
      </c>
      <c r="D16446" s="2">
        <v>89475.14</v>
      </c>
      <c r="E16446" s="3">
        <f t="shared" si="512"/>
        <v>4.0498965931402787E-4</v>
      </c>
      <c r="F16446" s="3">
        <f t="shared" si="513"/>
        <v>96.418016177275646</v>
      </c>
      <c r="G16446" t="s">
        <v>14480</v>
      </c>
    </row>
    <row r="16447" spans="1:7" x14ac:dyDescent="0.35">
      <c r="A16447" t="s">
        <v>10</v>
      </c>
      <c r="B16447" t="s">
        <v>6</v>
      </c>
      <c r="C16447" t="s">
        <v>10428</v>
      </c>
      <c r="D16447" s="2">
        <v>89442.51</v>
      </c>
      <c r="E16447" s="3">
        <f t="shared" si="512"/>
        <v>4.0484196675290502E-4</v>
      </c>
      <c r="F16447" s="3">
        <f t="shared" si="513"/>
        <v>96.418421019242402</v>
      </c>
      <c r="G16447" t="s">
        <v>14480</v>
      </c>
    </row>
    <row r="16448" spans="1:7" x14ac:dyDescent="0.35">
      <c r="A16448" t="s">
        <v>3</v>
      </c>
      <c r="B16448" t="s">
        <v>6</v>
      </c>
      <c r="C16448" t="s">
        <v>6807</v>
      </c>
      <c r="D16448" s="2">
        <v>89437.36</v>
      </c>
      <c r="E16448" s="3">
        <f t="shared" si="512"/>
        <v>4.0481865640384652E-4</v>
      </c>
      <c r="F16448" s="3">
        <f t="shared" si="513"/>
        <v>96.418825837898808</v>
      </c>
      <c r="G16448" t="s">
        <v>14480</v>
      </c>
    </row>
    <row r="16449" spans="1:7" x14ac:dyDescent="0.35">
      <c r="A16449" t="s">
        <v>10</v>
      </c>
      <c r="B16449" t="s">
        <v>20</v>
      </c>
      <c r="C16449" t="s">
        <v>1599</v>
      </c>
      <c r="D16449" s="2">
        <v>89428.42</v>
      </c>
      <c r="E16449" s="3">
        <f t="shared" si="512"/>
        <v>4.0477819144839328E-4</v>
      </c>
      <c r="F16449" s="3">
        <f t="shared" si="513"/>
        <v>96.41923061609026</v>
      </c>
      <c r="G16449" t="s">
        <v>14473</v>
      </c>
    </row>
    <row r="16450" spans="1:7" x14ac:dyDescent="0.35">
      <c r="A16450" t="s">
        <v>10</v>
      </c>
      <c r="B16450" t="s">
        <v>55</v>
      </c>
      <c r="C16450" s="6" t="s">
        <v>6081</v>
      </c>
      <c r="D16450" s="2">
        <v>89414.84</v>
      </c>
      <c r="E16450" s="3">
        <f t="shared" si="512"/>
        <v>4.0471672454738054E-4</v>
      </c>
      <c r="F16450" s="3">
        <f t="shared" si="513"/>
        <v>96.419635332814806</v>
      </c>
      <c r="G16450" t="s">
        <v>14473</v>
      </c>
    </row>
    <row r="16451" spans="1:7" x14ac:dyDescent="0.35">
      <c r="A16451" t="s">
        <v>3</v>
      </c>
      <c r="B16451" t="s">
        <v>40</v>
      </c>
      <c r="C16451" t="s">
        <v>4467</v>
      </c>
      <c r="D16451" s="2">
        <v>89412.12</v>
      </c>
      <c r="E16451" s="3">
        <f t="shared" ref="E16451:E16514" si="514">(D16451/$D$29638)*100</f>
        <v>4.0470441306205248E-4</v>
      </c>
      <c r="F16451" s="3">
        <f t="shared" si="513"/>
        <v>96.420040037227864</v>
      </c>
      <c r="G16451" t="s">
        <v>14473</v>
      </c>
    </row>
    <row r="16452" spans="1:7" x14ac:dyDescent="0.35">
      <c r="A16452" t="s">
        <v>10</v>
      </c>
      <c r="B16452" t="s">
        <v>20</v>
      </c>
      <c r="C16452" t="s">
        <v>13309</v>
      </c>
      <c r="D16452" s="2">
        <v>89409.29</v>
      </c>
      <c r="E16452" s="3">
        <f t="shared" si="514"/>
        <v>4.0469160368577362E-4</v>
      </c>
      <c r="F16452" s="3">
        <f t="shared" ref="F16452:F16515" si="515">E16452+F16451</f>
        <v>96.420444728831555</v>
      </c>
      <c r="G16452" t="s">
        <v>14480</v>
      </c>
    </row>
    <row r="16453" spans="1:7" x14ac:dyDescent="0.35">
      <c r="A16453" t="s">
        <v>3</v>
      </c>
      <c r="B16453" t="s">
        <v>29</v>
      </c>
      <c r="C16453" t="s">
        <v>8350</v>
      </c>
      <c r="D16453" s="2">
        <v>89405</v>
      </c>
      <c r="E16453" s="3">
        <f t="shared" si="514"/>
        <v>4.0467218593869377E-4</v>
      </c>
      <c r="F16453" s="3">
        <f t="shared" si="515"/>
        <v>96.420849401017492</v>
      </c>
      <c r="G16453" t="s">
        <v>14473</v>
      </c>
    </row>
    <row r="16454" spans="1:7" x14ac:dyDescent="0.35">
      <c r="A16454" t="s">
        <v>3</v>
      </c>
      <c r="B16454" t="s">
        <v>180</v>
      </c>
      <c r="C16454" t="s">
        <v>8446</v>
      </c>
      <c r="D16454" s="2">
        <v>89400.639999999999</v>
      </c>
      <c r="E16454" s="3">
        <f t="shared" si="514"/>
        <v>4.04652451351918E-4</v>
      </c>
      <c r="F16454" s="3">
        <f t="shared" si="515"/>
        <v>96.421254053468843</v>
      </c>
      <c r="G16454" t="s">
        <v>14480</v>
      </c>
    </row>
    <row r="16455" spans="1:7" x14ac:dyDescent="0.35">
      <c r="A16455" t="s">
        <v>10</v>
      </c>
      <c r="B16455" t="s">
        <v>200</v>
      </c>
      <c r="C16455" t="s">
        <v>3822</v>
      </c>
      <c r="D16455" s="2">
        <v>89394.42</v>
      </c>
      <c r="E16455" s="3">
        <f t="shared" si="514"/>
        <v>4.0462429788179282E-4</v>
      </c>
      <c r="F16455" s="3">
        <f t="shared" si="515"/>
        <v>96.421658677766729</v>
      </c>
      <c r="G16455" t="s">
        <v>14473</v>
      </c>
    </row>
    <row r="16456" spans="1:7" x14ac:dyDescent="0.35">
      <c r="A16456" t="s">
        <v>10</v>
      </c>
      <c r="B16456" t="s">
        <v>23</v>
      </c>
      <c r="C16456" t="s">
        <v>1773</v>
      </c>
      <c r="D16456" s="2">
        <v>89389.06</v>
      </c>
      <c r="E16456" s="3">
        <f t="shared" si="514"/>
        <v>4.046000370136464E-4</v>
      </c>
      <c r="F16456" s="3">
        <f t="shared" si="515"/>
        <v>96.422063277803744</v>
      </c>
      <c r="G16456" t="s">
        <v>14473</v>
      </c>
    </row>
    <row r="16457" spans="1:7" x14ac:dyDescent="0.35">
      <c r="A16457" t="s">
        <v>3</v>
      </c>
      <c r="B16457" t="s">
        <v>9</v>
      </c>
      <c r="C16457" t="s">
        <v>6532</v>
      </c>
      <c r="D16457" s="2">
        <v>89353.26</v>
      </c>
      <c r="E16457" s="3">
        <f t="shared" si="514"/>
        <v>4.0443799614057883E-4</v>
      </c>
      <c r="F16457" s="3">
        <f t="shared" si="515"/>
        <v>96.422467715799883</v>
      </c>
      <c r="G16457" t="s">
        <v>14480</v>
      </c>
    </row>
    <row r="16458" spans="1:7" x14ac:dyDescent="0.35">
      <c r="A16458" t="s">
        <v>10</v>
      </c>
      <c r="B16458" t="s">
        <v>38</v>
      </c>
      <c r="C16458" t="s">
        <v>7808</v>
      </c>
      <c r="D16458" s="2">
        <v>89340.81</v>
      </c>
      <c r="E16458" s="3">
        <f t="shared" si="514"/>
        <v>4.0438164393751485E-4</v>
      </c>
      <c r="F16458" s="3">
        <f t="shared" si="515"/>
        <v>96.422872097443815</v>
      </c>
      <c r="G16458" t="s">
        <v>14480</v>
      </c>
    </row>
    <row r="16459" spans="1:7" x14ac:dyDescent="0.35">
      <c r="A16459" t="s">
        <v>3</v>
      </c>
      <c r="B16459" t="s">
        <v>9</v>
      </c>
      <c r="C16459" t="s">
        <v>8346</v>
      </c>
      <c r="D16459" s="2">
        <v>89337.1</v>
      </c>
      <c r="E16459" s="3">
        <f t="shared" si="514"/>
        <v>4.0436485143362992E-4</v>
      </c>
      <c r="F16459" s="3">
        <f t="shared" si="515"/>
        <v>96.423276462295249</v>
      </c>
      <c r="G16459" t="s">
        <v>14480</v>
      </c>
    </row>
    <row r="16460" spans="1:7" x14ac:dyDescent="0.35">
      <c r="A16460" t="s">
        <v>10</v>
      </c>
      <c r="B16460" t="s">
        <v>6</v>
      </c>
      <c r="C16460" t="s">
        <v>13614</v>
      </c>
      <c r="D16460" s="2">
        <v>89330.91</v>
      </c>
      <c r="E16460" s="3">
        <f t="shared" si="514"/>
        <v>4.0433683375194589E-4</v>
      </c>
      <c r="F16460" s="3">
        <f t="shared" si="515"/>
        <v>96.423680799129002</v>
      </c>
      <c r="G16460" t="s">
        <v>14473</v>
      </c>
    </row>
    <row r="16461" spans="1:7" x14ac:dyDescent="0.35">
      <c r="A16461" t="s">
        <v>3</v>
      </c>
      <c r="B16461" t="s">
        <v>350</v>
      </c>
      <c r="C16461" t="s">
        <v>131</v>
      </c>
      <c r="D16461" s="2">
        <v>89329.3</v>
      </c>
      <c r="E16461" s="3">
        <f t="shared" si="514"/>
        <v>4.0432954643893922E-4</v>
      </c>
      <c r="F16461" s="3">
        <f t="shared" si="515"/>
        <v>96.424085128675443</v>
      </c>
      <c r="G16461" t="s">
        <v>14473</v>
      </c>
    </row>
    <row r="16462" spans="1:7" x14ac:dyDescent="0.35">
      <c r="A16462" t="s">
        <v>10</v>
      </c>
      <c r="B16462" t="s">
        <v>28</v>
      </c>
      <c r="C16462" s="8" t="s">
        <v>4428</v>
      </c>
      <c r="D16462" s="2">
        <v>89317.57</v>
      </c>
      <c r="E16462" s="3">
        <f t="shared" si="514"/>
        <v>4.0427645315846205E-4</v>
      </c>
      <c r="F16462" s="3">
        <f t="shared" si="515"/>
        <v>96.424489405128597</v>
      </c>
      <c r="G16462" t="s">
        <v>14480</v>
      </c>
    </row>
    <row r="16463" spans="1:7" x14ac:dyDescent="0.35">
      <c r="A16463" t="s">
        <v>3</v>
      </c>
      <c r="B16463" t="s">
        <v>6</v>
      </c>
      <c r="C16463" t="s">
        <v>1512</v>
      </c>
      <c r="D16463" s="2">
        <v>89308.21</v>
      </c>
      <c r="E16463" s="3">
        <f t="shared" si="514"/>
        <v>4.0423408716483325E-4</v>
      </c>
      <c r="F16463" s="3">
        <f t="shared" si="515"/>
        <v>96.424893639215767</v>
      </c>
      <c r="G16463" t="s">
        <v>14473</v>
      </c>
    </row>
    <row r="16464" spans="1:7" x14ac:dyDescent="0.35">
      <c r="A16464" t="s">
        <v>10</v>
      </c>
      <c r="B16464" t="s">
        <v>29</v>
      </c>
      <c r="C16464" t="s">
        <v>12940</v>
      </c>
      <c r="D16464" s="2">
        <v>89300</v>
      </c>
      <c r="E16464" s="3">
        <f t="shared" si="514"/>
        <v>4.0419692639478055E-4</v>
      </c>
      <c r="F16464" s="3">
        <f t="shared" si="515"/>
        <v>96.425297836142164</v>
      </c>
      <c r="G16464" t="s">
        <v>14473</v>
      </c>
    </row>
    <row r="16465" spans="1:7" x14ac:dyDescent="0.35">
      <c r="A16465" t="s">
        <v>3</v>
      </c>
      <c r="B16465" t="s">
        <v>106</v>
      </c>
      <c r="C16465" t="s">
        <v>2096</v>
      </c>
      <c r="D16465" s="2">
        <v>89299.76</v>
      </c>
      <c r="E16465" s="3">
        <f t="shared" si="514"/>
        <v>4.041958400872516E-4</v>
      </c>
      <c r="F16465" s="3">
        <f t="shared" si="515"/>
        <v>96.425702031982254</v>
      </c>
      <c r="G16465" t="s">
        <v>14473</v>
      </c>
    </row>
    <row r="16466" spans="1:7" x14ac:dyDescent="0.35">
      <c r="A16466" t="s">
        <v>10</v>
      </c>
      <c r="B16466" t="s">
        <v>8</v>
      </c>
      <c r="C16466" t="s">
        <v>2163</v>
      </c>
      <c r="D16466" s="2">
        <v>89293.94</v>
      </c>
      <c r="E16466" s="3">
        <f t="shared" si="514"/>
        <v>4.0416949712967473E-4</v>
      </c>
      <c r="F16466" s="3">
        <f t="shared" si="515"/>
        <v>96.426106201479385</v>
      </c>
      <c r="G16466" t="s">
        <v>14480</v>
      </c>
    </row>
    <row r="16467" spans="1:7" x14ac:dyDescent="0.35">
      <c r="A16467" t="s">
        <v>10</v>
      </c>
      <c r="B16467" t="s">
        <v>13</v>
      </c>
      <c r="C16467" t="s">
        <v>4202</v>
      </c>
      <c r="D16467" s="2">
        <v>89285</v>
      </c>
      <c r="E16467" s="3">
        <f t="shared" si="514"/>
        <v>4.0412903217422149E-4</v>
      </c>
      <c r="F16467" s="3">
        <f t="shared" si="515"/>
        <v>96.426510330511562</v>
      </c>
      <c r="G16467" t="s">
        <v>14480</v>
      </c>
    </row>
    <row r="16468" spans="1:7" x14ac:dyDescent="0.35">
      <c r="A16468" t="s">
        <v>10</v>
      </c>
      <c r="B16468" t="s">
        <v>180</v>
      </c>
      <c r="C16468" t="s">
        <v>4402</v>
      </c>
      <c r="D16468" s="2">
        <v>89284.91</v>
      </c>
      <c r="E16468" s="3">
        <f t="shared" si="514"/>
        <v>4.0412862480889816E-4</v>
      </c>
      <c r="F16468" s="3">
        <f t="shared" si="515"/>
        <v>96.42691445913637</v>
      </c>
      <c r="G16468" t="s">
        <v>14480</v>
      </c>
    </row>
    <row r="16469" spans="1:7" x14ac:dyDescent="0.35">
      <c r="A16469" t="s">
        <v>10</v>
      </c>
      <c r="B16469" t="s">
        <v>16</v>
      </c>
      <c r="C16469" t="s">
        <v>7598</v>
      </c>
      <c r="D16469" s="2">
        <v>89282.21</v>
      </c>
      <c r="E16469" s="3">
        <f t="shared" si="514"/>
        <v>4.0411640384919762E-4</v>
      </c>
      <c r="F16469" s="3">
        <f t="shared" si="515"/>
        <v>96.427318575540212</v>
      </c>
      <c r="G16469" t="s">
        <v>14473</v>
      </c>
    </row>
    <row r="16470" spans="1:7" x14ac:dyDescent="0.35">
      <c r="A16470" t="s">
        <v>10</v>
      </c>
      <c r="B16470" t="s">
        <v>29</v>
      </c>
      <c r="C16470" t="s">
        <v>2757</v>
      </c>
      <c r="D16470" s="2">
        <v>89274.69</v>
      </c>
      <c r="E16470" s="3">
        <f t="shared" si="514"/>
        <v>4.0408236621329065E-4</v>
      </c>
      <c r="F16470" s="3">
        <f t="shared" si="515"/>
        <v>96.427722657906429</v>
      </c>
      <c r="G16470" t="s">
        <v>14473</v>
      </c>
    </row>
    <row r="16471" spans="1:7" x14ac:dyDescent="0.35">
      <c r="A16471" t="s">
        <v>3</v>
      </c>
      <c r="B16471" t="s">
        <v>32</v>
      </c>
      <c r="C16471" t="s">
        <v>2638</v>
      </c>
      <c r="D16471" s="2">
        <v>89270.85</v>
      </c>
      <c r="E16471" s="3">
        <f t="shared" si="514"/>
        <v>4.0406498529282751E-4</v>
      </c>
      <c r="F16471" s="3">
        <f t="shared" si="515"/>
        <v>96.428126722891719</v>
      </c>
      <c r="G16471" t="s">
        <v>14473</v>
      </c>
    </row>
    <row r="16472" spans="1:7" x14ac:dyDescent="0.35">
      <c r="A16472" t="s">
        <v>3</v>
      </c>
      <c r="B16472" t="s">
        <v>8</v>
      </c>
      <c r="C16472" t="s">
        <v>2174</v>
      </c>
      <c r="D16472" s="2">
        <v>89269</v>
      </c>
      <c r="E16472" s="3">
        <f t="shared" si="514"/>
        <v>4.0405661167229189E-4</v>
      </c>
      <c r="F16472" s="3">
        <f t="shared" si="515"/>
        <v>96.42853077950339</v>
      </c>
      <c r="G16472" t="s">
        <v>14473</v>
      </c>
    </row>
    <row r="16473" spans="1:7" x14ac:dyDescent="0.35">
      <c r="A16473" t="s">
        <v>3</v>
      </c>
      <c r="B16473" t="s">
        <v>32</v>
      </c>
      <c r="C16473" s="8" t="s">
        <v>411</v>
      </c>
      <c r="D16473" s="2">
        <v>89267.12</v>
      </c>
      <c r="E16473" s="3">
        <f t="shared" si="514"/>
        <v>4.0404810226331517E-4</v>
      </c>
      <c r="F16473" s="3">
        <f t="shared" si="515"/>
        <v>96.428934827605659</v>
      </c>
      <c r="G16473" t="s">
        <v>14480</v>
      </c>
    </row>
    <row r="16474" spans="1:7" x14ac:dyDescent="0.35">
      <c r="A16474" t="s">
        <v>10</v>
      </c>
      <c r="B16474" t="s">
        <v>73</v>
      </c>
      <c r="C16474" t="s">
        <v>3386</v>
      </c>
      <c r="D16474" s="2">
        <v>89263.59</v>
      </c>
      <c r="E16474" s="3">
        <f t="shared" si="514"/>
        <v>4.0403212449007691E-4</v>
      </c>
      <c r="F16474" s="3">
        <f t="shared" si="515"/>
        <v>96.429338859730152</v>
      </c>
      <c r="G16474" t="s">
        <v>14480</v>
      </c>
    </row>
    <row r="16475" spans="1:7" x14ac:dyDescent="0.35">
      <c r="A16475" t="s">
        <v>3</v>
      </c>
      <c r="B16475" t="s">
        <v>9</v>
      </c>
      <c r="C16475" t="s">
        <v>4481</v>
      </c>
      <c r="D16475" s="2">
        <v>89236.77</v>
      </c>
      <c r="E16475" s="3">
        <f t="shared" si="514"/>
        <v>4.0391072962371735E-4</v>
      </c>
      <c r="F16475" s="3">
        <f t="shared" si="515"/>
        <v>96.429742770459782</v>
      </c>
      <c r="G16475" t="s">
        <v>14473</v>
      </c>
    </row>
    <row r="16476" spans="1:7" x14ac:dyDescent="0.35">
      <c r="A16476" t="s">
        <v>3</v>
      </c>
      <c r="B16476" t="s">
        <v>8</v>
      </c>
      <c r="C16476" t="s">
        <v>7179</v>
      </c>
      <c r="D16476" s="2">
        <v>89233.27</v>
      </c>
      <c r="E16476" s="3">
        <f t="shared" si="514"/>
        <v>4.0389488763892028E-4</v>
      </c>
      <c r="F16476" s="3">
        <f t="shared" si="515"/>
        <v>96.430146665347422</v>
      </c>
      <c r="G16476" t="s">
        <v>14480</v>
      </c>
    </row>
    <row r="16477" spans="1:7" x14ac:dyDescent="0.35">
      <c r="A16477" t="s">
        <v>3</v>
      </c>
      <c r="B16477" t="s">
        <v>180</v>
      </c>
      <c r="C16477" t="s">
        <v>91</v>
      </c>
      <c r="D16477" s="2">
        <v>89212.14</v>
      </c>
      <c r="E16477" s="3">
        <f t="shared" si="514"/>
        <v>4.0379924731355943E-4</v>
      </c>
      <c r="F16477" s="3">
        <f t="shared" si="515"/>
        <v>96.430550464594731</v>
      </c>
      <c r="G16477" t="s">
        <v>14473</v>
      </c>
    </row>
    <row r="16478" spans="1:7" x14ac:dyDescent="0.35">
      <c r="A16478" t="s">
        <v>3</v>
      </c>
      <c r="B16478" t="s">
        <v>20</v>
      </c>
      <c r="C16478" t="s">
        <v>3072</v>
      </c>
      <c r="D16478" s="2">
        <v>89205.97</v>
      </c>
      <c r="E16478" s="3">
        <f t="shared" si="514"/>
        <v>4.0377132015750281E-4</v>
      </c>
      <c r="F16478" s="3">
        <f t="shared" si="515"/>
        <v>96.430954235914882</v>
      </c>
      <c r="G16478" t="s">
        <v>14473</v>
      </c>
    </row>
    <row r="16479" spans="1:7" x14ac:dyDescent="0.35">
      <c r="A16479" t="s">
        <v>10</v>
      </c>
      <c r="B16479" t="s">
        <v>29</v>
      </c>
      <c r="C16479" t="s">
        <v>3301</v>
      </c>
      <c r="D16479" s="2">
        <v>89198.19</v>
      </c>
      <c r="E16479" s="3">
        <f t="shared" si="514"/>
        <v>4.0373610568843953E-4</v>
      </c>
      <c r="F16479" s="3">
        <f t="shared" si="515"/>
        <v>96.431357972020564</v>
      </c>
      <c r="G16479" t="s">
        <v>14480</v>
      </c>
    </row>
    <row r="16480" spans="1:7" x14ac:dyDescent="0.35">
      <c r="A16480" t="s">
        <v>3</v>
      </c>
      <c r="B16480" t="s">
        <v>22</v>
      </c>
      <c r="C16480" t="s">
        <v>533</v>
      </c>
      <c r="D16480" s="2">
        <v>89198</v>
      </c>
      <c r="E16480" s="3">
        <f t="shared" si="514"/>
        <v>4.0373524569497918E-4</v>
      </c>
      <c r="F16480" s="3">
        <f t="shared" si="515"/>
        <v>96.431761707266261</v>
      </c>
      <c r="G16480" t="s">
        <v>14473</v>
      </c>
    </row>
    <row r="16481" spans="1:7" x14ac:dyDescent="0.35">
      <c r="A16481" t="s">
        <v>10</v>
      </c>
      <c r="B16481" t="s">
        <v>18</v>
      </c>
      <c r="C16481" t="s">
        <v>1699</v>
      </c>
      <c r="D16481" s="2">
        <v>89197.55</v>
      </c>
      <c r="E16481" s="3">
        <f t="shared" si="514"/>
        <v>4.0373320886836242E-4</v>
      </c>
      <c r="F16481" s="3">
        <f t="shared" si="515"/>
        <v>96.432165440475131</v>
      </c>
      <c r="G16481" t="s">
        <v>14473</v>
      </c>
    </row>
    <row r="16482" spans="1:7" x14ac:dyDescent="0.35">
      <c r="A16482" t="s">
        <v>3</v>
      </c>
      <c r="B16482" t="s">
        <v>9</v>
      </c>
      <c r="C16482" t="s">
        <v>10389</v>
      </c>
      <c r="D16482" s="2">
        <v>89191.95</v>
      </c>
      <c r="E16482" s="3">
        <f t="shared" si="514"/>
        <v>4.0370786169268693E-4</v>
      </c>
      <c r="F16482" s="3">
        <f t="shared" si="515"/>
        <v>96.432569148336825</v>
      </c>
      <c r="G16482" t="s">
        <v>14473</v>
      </c>
    </row>
    <row r="16483" spans="1:7" x14ac:dyDescent="0.35">
      <c r="A16483" t="s">
        <v>3</v>
      </c>
      <c r="B16483" t="s">
        <v>6</v>
      </c>
      <c r="C16483" t="s">
        <v>5473</v>
      </c>
      <c r="D16483" s="2">
        <v>89183</v>
      </c>
      <c r="E16483" s="3">
        <f t="shared" si="514"/>
        <v>4.0366735147442007E-4</v>
      </c>
      <c r="F16483" s="3">
        <f t="shared" si="515"/>
        <v>96.432972815688302</v>
      </c>
      <c r="G16483" t="s">
        <v>14480</v>
      </c>
    </row>
    <row r="16484" spans="1:7" x14ac:dyDescent="0.35">
      <c r="A16484" t="s">
        <v>3</v>
      </c>
      <c r="B16484" t="s">
        <v>55</v>
      </c>
      <c r="C16484" t="s">
        <v>13442</v>
      </c>
      <c r="D16484" s="2">
        <v>89176.45</v>
      </c>
      <c r="E16484" s="3">
        <f t="shared" si="514"/>
        <v>4.036377043314426E-4</v>
      </c>
      <c r="F16484" s="3">
        <f t="shared" si="515"/>
        <v>96.43337645339264</v>
      </c>
      <c r="G16484" t="s">
        <v>14473</v>
      </c>
    </row>
    <row r="16485" spans="1:7" x14ac:dyDescent="0.35">
      <c r="A16485" t="s">
        <v>3</v>
      </c>
      <c r="B16485" t="s">
        <v>122</v>
      </c>
      <c r="C16485" t="s">
        <v>1536</v>
      </c>
      <c r="D16485" s="2">
        <v>89175.8</v>
      </c>
      <c r="E16485" s="3">
        <f t="shared" si="514"/>
        <v>4.0363476224855176E-4</v>
      </c>
      <c r="F16485" s="3">
        <f t="shared" si="515"/>
        <v>96.43378008815489</v>
      </c>
      <c r="G16485" t="s">
        <v>14473</v>
      </c>
    </row>
    <row r="16486" spans="1:7" x14ac:dyDescent="0.35">
      <c r="A16486" t="s">
        <v>3</v>
      </c>
      <c r="B16486" t="s">
        <v>22</v>
      </c>
      <c r="C16486" t="s">
        <v>12493</v>
      </c>
      <c r="D16486" s="2">
        <v>89148.44</v>
      </c>
      <c r="E16486" s="3">
        <f t="shared" si="514"/>
        <v>4.035109231902521E-4</v>
      </c>
      <c r="F16486" s="3">
        <f t="shared" si="515"/>
        <v>96.434183599078082</v>
      </c>
      <c r="G16486" t="s">
        <v>14473</v>
      </c>
    </row>
    <row r="16487" spans="1:7" x14ac:dyDescent="0.35">
      <c r="A16487" t="s">
        <v>3</v>
      </c>
      <c r="B16487" t="s">
        <v>29</v>
      </c>
      <c r="C16487" t="s">
        <v>1576</v>
      </c>
      <c r="D16487" s="2">
        <v>89146.68</v>
      </c>
      <c r="E16487" s="3">
        <f t="shared" si="514"/>
        <v>4.0350295693503975E-4</v>
      </c>
      <c r="F16487" s="3">
        <f t="shared" si="515"/>
        <v>96.43458710203501</v>
      </c>
      <c r="G16487" t="s">
        <v>14473</v>
      </c>
    </row>
    <row r="16488" spans="1:7" x14ac:dyDescent="0.35">
      <c r="A16488" t="s">
        <v>10</v>
      </c>
      <c r="B16488" t="s">
        <v>8</v>
      </c>
      <c r="C16488" t="s">
        <v>4855</v>
      </c>
      <c r="D16488" s="2">
        <v>89145.12</v>
      </c>
      <c r="E16488" s="3">
        <f t="shared" si="514"/>
        <v>4.0349589593610165E-4</v>
      </c>
      <c r="F16488" s="3">
        <f t="shared" si="515"/>
        <v>96.434990597930948</v>
      </c>
      <c r="G16488" t="s">
        <v>14480</v>
      </c>
    </row>
    <row r="16489" spans="1:7" x14ac:dyDescent="0.35">
      <c r="A16489" t="s">
        <v>10</v>
      </c>
      <c r="B16489" t="s">
        <v>182</v>
      </c>
      <c r="C16489" t="s">
        <v>11502</v>
      </c>
      <c r="D16489" s="2">
        <v>89136.38</v>
      </c>
      <c r="E16489" s="3">
        <f t="shared" si="514"/>
        <v>4.0345633623692259E-4</v>
      </c>
      <c r="F16489" s="3">
        <f t="shared" si="515"/>
        <v>96.435394054267192</v>
      </c>
      <c r="G16489" t="s">
        <v>14473</v>
      </c>
    </row>
    <row r="16490" spans="1:7" x14ac:dyDescent="0.35">
      <c r="A16490" t="s">
        <v>10</v>
      </c>
      <c r="B16490" t="s">
        <v>6</v>
      </c>
      <c r="C16490" t="s">
        <v>6169</v>
      </c>
      <c r="D16490" s="2">
        <v>89130.45</v>
      </c>
      <c r="E16490" s="3">
        <f t="shared" si="514"/>
        <v>4.0342949538839493E-4</v>
      </c>
      <c r="F16490" s="3">
        <f t="shared" si="515"/>
        <v>96.435797483762585</v>
      </c>
      <c r="G16490" t="s">
        <v>14473</v>
      </c>
    </row>
    <row r="16491" spans="1:7" x14ac:dyDescent="0.35">
      <c r="A16491" t="s">
        <v>10</v>
      </c>
      <c r="B16491" t="s">
        <v>8</v>
      </c>
      <c r="C16491" t="s">
        <v>3583</v>
      </c>
      <c r="D16491" s="2">
        <v>89125.11</v>
      </c>
      <c r="E16491" s="3">
        <f t="shared" si="514"/>
        <v>4.0340532504587598E-4</v>
      </c>
      <c r="F16491" s="3">
        <f t="shared" si="515"/>
        <v>96.43620088908763</v>
      </c>
      <c r="G16491" t="s">
        <v>14473</v>
      </c>
    </row>
    <row r="16492" spans="1:7" x14ac:dyDescent="0.35">
      <c r="A16492" t="s">
        <v>3</v>
      </c>
      <c r="B16492" t="s">
        <v>9</v>
      </c>
      <c r="C16492" t="s">
        <v>8142</v>
      </c>
      <c r="D16492" s="2">
        <v>89116.97</v>
      </c>
      <c r="E16492" s="3">
        <f t="shared" si="514"/>
        <v>4.0336848111551925E-4</v>
      </c>
      <c r="F16492" s="3">
        <f t="shared" si="515"/>
        <v>96.436604257568746</v>
      </c>
      <c r="G16492" t="s">
        <v>14480</v>
      </c>
    </row>
    <row r="16493" spans="1:7" x14ac:dyDescent="0.35">
      <c r="A16493" t="s">
        <v>10</v>
      </c>
      <c r="B16493" t="s">
        <v>6</v>
      </c>
      <c r="C16493" t="s">
        <v>6289</v>
      </c>
      <c r="D16493" s="2">
        <v>89110.66</v>
      </c>
      <c r="E16493" s="3">
        <f t="shared" si="514"/>
        <v>4.0333992028007074E-4</v>
      </c>
      <c r="F16493" s="3">
        <f t="shared" si="515"/>
        <v>96.437007597489028</v>
      </c>
      <c r="G16493" t="s">
        <v>14473</v>
      </c>
    </row>
    <row r="16494" spans="1:7" x14ac:dyDescent="0.35">
      <c r="A16494" t="s">
        <v>3</v>
      </c>
      <c r="B16494" t="s">
        <v>28</v>
      </c>
      <c r="C16494" s="11" t="s">
        <v>9391</v>
      </c>
      <c r="D16494" s="2">
        <v>89104.06</v>
      </c>
      <c r="E16494" s="3">
        <f t="shared" si="514"/>
        <v>4.0331004682302472E-4</v>
      </c>
      <c r="F16494" s="3">
        <f t="shared" si="515"/>
        <v>96.437410907535849</v>
      </c>
      <c r="G16494" t="s">
        <v>14473</v>
      </c>
    </row>
    <row r="16495" spans="1:7" x14ac:dyDescent="0.35">
      <c r="A16495" t="s">
        <v>3</v>
      </c>
      <c r="B16495" t="s">
        <v>13</v>
      </c>
      <c r="C16495" s="6" t="s">
        <v>8426</v>
      </c>
      <c r="D16495" s="2">
        <v>89095.15</v>
      </c>
      <c r="E16495" s="3">
        <f t="shared" si="514"/>
        <v>4.0326971765601262E-4</v>
      </c>
      <c r="F16495" s="3">
        <f t="shared" si="515"/>
        <v>96.4378141772535</v>
      </c>
      <c r="G16495" t="s">
        <v>14473</v>
      </c>
    </row>
    <row r="16496" spans="1:7" x14ac:dyDescent="0.35">
      <c r="A16496" t="s">
        <v>10</v>
      </c>
      <c r="B16496" t="s">
        <v>37</v>
      </c>
      <c r="C16496" t="s">
        <v>12853</v>
      </c>
      <c r="D16496" s="2">
        <v>89091.49</v>
      </c>
      <c r="E16496" s="3">
        <f t="shared" si="514"/>
        <v>4.0325315146619626E-4</v>
      </c>
      <c r="F16496" s="3">
        <f t="shared" si="515"/>
        <v>96.438217430404961</v>
      </c>
      <c r="G16496" t="s">
        <v>14480</v>
      </c>
    </row>
    <row r="16497" spans="1:7" x14ac:dyDescent="0.35">
      <c r="A16497" t="s">
        <v>10</v>
      </c>
      <c r="B16497" t="s">
        <v>9</v>
      </c>
      <c r="C16497" t="s">
        <v>3499</v>
      </c>
      <c r="D16497" s="2">
        <v>89089.7</v>
      </c>
      <c r="E16497" s="3">
        <f t="shared" si="514"/>
        <v>4.0324504942254287E-4</v>
      </c>
      <c r="F16497" s="3">
        <f t="shared" si="515"/>
        <v>96.438620675454388</v>
      </c>
      <c r="G16497" t="s">
        <v>14480</v>
      </c>
    </row>
    <row r="16498" spans="1:7" x14ac:dyDescent="0.35">
      <c r="A16498" t="s">
        <v>10</v>
      </c>
      <c r="B16498" t="s">
        <v>76</v>
      </c>
      <c r="C16498" t="s">
        <v>14251</v>
      </c>
      <c r="D16498" s="2">
        <v>89083.51</v>
      </c>
      <c r="E16498" s="3">
        <f t="shared" si="514"/>
        <v>4.0321703174085884E-4</v>
      </c>
      <c r="F16498" s="3">
        <f t="shared" si="515"/>
        <v>96.439023892486134</v>
      </c>
      <c r="G16498" t="s">
        <v>14473</v>
      </c>
    </row>
    <row r="16499" spans="1:7" x14ac:dyDescent="0.35">
      <c r="A16499" t="s">
        <v>3</v>
      </c>
      <c r="B16499" t="s">
        <v>6</v>
      </c>
      <c r="C16499" t="s">
        <v>4722</v>
      </c>
      <c r="D16499" s="2">
        <v>89076.34</v>
      </c>
      <c r="E16499" s="3">
        <f t="shared" si="514"/>
        <v>4.0318457830343163E-4</v>
      </c>
      <c r="F16499" s="3">
        <f t="shared" si="515"/>
        <v>96.439427077064437</v>
      </c>
      <c r="G16499" t="s">
        <v>14480</v>
      </c>
    </row>
    <row r="16500" spans="1:7" x14ac:dyDescent="0.35">
      <c r="A16500" t="s">
        <v>3</v>
      </c>
      <c r="B16500" t="s">
        <v>6</v>
      </c>
      <c r="C16500" t="s">
        <v>492</v>
      </c>
      <c r="D16500" s="2">
        <v>89062.57</v>
      </c>
      <c r="E16500" s="3">
        <f t="shared" si="514"/>
        <v>4.0312225140895855E-4</v>
      </c>
      <c r="F16500" s="3">
        <f t="shared" si="515"/>
        <v>96.43983019931585</v>
      </c>
      <c r="G16500" t="s">
        <v>14480</v>
      </c>
    </row>
    <row r="16501" spans="1:7" x14ac:dyDescent="0.35">
      <c r="A16501" t="s">
        <v>3</v>
      </c>
      <c r="B16501" t="s">
        <v>13</v>
      </c>
      <c r="C16501" t="s">
        <v>7696</v>
      </c>
      <c r="D16501" s="2">
        <v>89050.4</v>
      </c>
      <c r="E16501" s="3">
        <f t="shared" si="514"/>
        <v>4.0306716656467818E-4</v>
      </c>
      <c r="F16501" s="3">
        <f t="shared" si="515"/>
        <v>96.440233266482409</v>
      </c>
      <c r="G16501" t="s">
        <v>14480</v>
      </c>
    </row>
    <row r="16502" spans="1:7" x14ac:dyDescent="0.35">
      <c r="A16502" t="s">
        <v>10</v>
      </c>
      <c r="B16502" t="s">
        <v>6</v>
      </c>
      <c r="C16502" t="s">
        <v>3742</v>
      </c>
      <c r="D16502" s="2">
        <v>89035.92</v>
      </c>
      <c r="E16502" s="3">
        <f t="shared" si="514"/>
        <v>4.0300162601043191E-4</v>
      </c>
      <c r="F16502" s="3">
        <f t="shared" si="515"/>
        <v>96.44063626810842</v>
      </c>
      <c r="G16502" t="s">
        <v>14480</v>
      </c>
    </row>
    <row r="16503" spans="1:7" x14ac:dyDescent="0.35">
      <c r="A16503" t="s">
        <v>3</v>
      </c>
      <c r="B16503" t="s">
        <v>182</v>
      </c>
      <c r="C16503" t="s">
        <v>2678</v>
      </c>
      <c r="D16503" s="2">
        <v>89032.31</v>
      </c>
      <c r="E16503" s="3">
        <f t="shared" si="514"/>
        <v>4.0298528613468405E-4</v>
      </c>
      <c r="F16503" s="3">
        <f t="shared" si="515"/>
        <v>96.44103925339455</v>
      </c>
      <c r="G16503" t="s">
        <v>14473</v>
      </c>
    </row>
    <row r="16504" spans="1:7" x14ac:dyDescent="0.35">
      <c r="A16504" t="s">
        <v>3</v>
      </c>
      <c r="B16504" t="s">
        <v>9</v>
      </c>
      <c r="C16504" t="s">
        <v>12365</v>
      </c>
      <c r="D16504" s="2">
        <v>89030.1</v>
      </c>
      <c r="E16504" s="3">
        <f t="shared" si="514"/>
        <v>4.0297528305285505E-4</v>
      </c>
      <c r="F16504" s="3">
        <f t="shared" si="515"/>
        <v>96.441442228677602</v>
      </c>
      <c r="G16504" t="s">
        <v>14473</v>
      </c>
    </row>
    <row r="16505" spans="1:7" x14ac:dyDescent="0.35">
      <c r="A16505" t="s">
        <v>3</v>
      </c>
      <c r="B16505" t="s">
        <v>6</v>
      </c>
      <c r="C16505" t="s">
        <v>3555</v>
      </c>
      <c r="D16505" s="2">
        <v>89027</v>
      </c>
      <c r="E16505" s="3">
        <f t="shared" si="514"/>
        <v>4.0296125158060614E-4</v>
      </c>
      <c r="F16505" s="3">
        <f t="shared" si="515"/>
        <v>96.441845189929182</v>
      </c>
      <c r="G16505" t="s">
        <v>14473</v>
      </c>
    </row>
    <row r="16506" spans="1:7" x14ac:dyDescent="0.35">
      <c r="A16506" t="s">
        <v>10</v>
      </c>
      <c r="B16506" t="s">
        <v>13</v>
      </c>
      <c r="C16506" t="s">
        <v>7268</v>
      </c>
      <c r="D16506" s="2">
        <v>89023</v>
      </c>
      <c r="E16506" s="3">
        <f t="shared" si="514"/>
        <v>4.0294314645512375E-4</v>
      </c>
      <c r="F16506" s="3">
        <f t="shared" si="515"/>
        <v>96.442248133075637</v>
      </c>
      <c r="G16506" t="s">
        <v>14480</v>
      </c>
    </row>
    <row r="16507" spans="1:7" x14ac:dyDescent="0.35">
      <c r="A16507" t="s">
        <v>3</v>
      </c>
      <c r="B16507" t="s">
        <v>134</v>
      </c>
      <c r="C16507" t="s">
        <v>10371</v>
      </c>
      <c r="D16507" s="2">
        <v>89022.48</v>
      </c>
      <c r="E16507" s="3">
        <f t="shared" si="514"/>
        <v>4.0294079278881101E-4</v>
      </c>
      <c r="F16507" s="3">
        <f t="shared" si="515"/>
        <v>96.442651073868433</v>
      </c>
      <c r="G16507" t="s">
        <v>14480</v>
      </c>
    </row>
    <row r="16508" spans="1:7" x14ac:dyDescent="0.35">
      <c r="A16508" t="s">
        <v>3</v>
      </c>
      <c r="B16508" t="s">
        <v>6</v>
      </c>
      <c r="C16508" t="s">
        <v>6765</v>
      </c>
      <c r="D16508" s="2">
        <v>89022.2</v>
      </c>
      <c r="E16508" s="3">
        <f t="shared" si="514"/>
        <v>4.0293952543002723E-4</v>
      </c>
      <c r="F16508" s="3">
        <f t="shared" si="515"/>
        <v>96.443054013393862</v>
      </c>
      <c r="G16508" t="s">
        <v>14473</v>
      </c>
    </row>
    <row r="16509" spans="1:7" x14ac:dyDescent="0.35">
      <c r="A16509" t="s">
        <v>3</v>
      </c>
      <c r="B16509" t="s">
        <v>4</v>
      </c>
      <c r="C16509" t="s">
        <v>10905</v>
      </c>
      <c r="D16509" s="2">
        <v>89003.12</v>
      </c>
      <c r="E16509" s="3">
        <f t="shared" si="514"/>
        <v>4.0285316398147618E-4</v>
      </c>
      <c r="F16509" s="3">
        <f t="shared" si="515"/>
        <v>96.443456866557838</v>
      </c>
      <c r="G16509" t="s">
        <v>14473</v>
      </c>
    </row>
    <row r="16510" spans="1:7" x14ac:dyDescent="0.35">
      <c r="A16510" t="s">
        <v>3</v>
      </c>
      <c r="B16510" t="s">
        <v>122</v>
      </c>
      <c r="C16510" t="s">
        <v>1627</v>
      </c>
      <c r="D16510" s="2">
        <v>89001.21</v>
      </c>
      <c r="E16510" s="3">
        <f t="shared" si="514"/>
        <v>4.0284451878405838E-4</v>
      </c>
      <c r="F16510" s="3">
        <f t="shared" si="515"/>
        <v>96.443859711076627</v>
      </c>
      <c r="G16510" t="s">
        <v>14480</v>
      </c>
    </row>
    <row r="16511" spans="1:7" x14ac:dyDescent="0.35">
      <c r="A16511" t="s">
        <v>10</v>
      </c>
      <c r="B16511" t="s">
        <v>8</v>
      </c>
      <c r="C16511" t="s">
        <v>300</v>
      </c>
      <c r="D16511" s="2">
        <v>88987.1</v>
      </c>
      <c r="E16511" s="3">
        <f t="shared" si="514"/>
        <v>4.0278065295391917E-4</v>
      </c>
      <c r="F16511" s="3">
        <f t="shared" si="515"/>
        <v>96.444262491729575</v>
      </c>
      <c r="G16511" t="s">
        <v>14473</v>
      </c>
    </row>
    <row r="16512" spans="1:7" x14ac:dyDescent="0.35">
      <c r="A16512" t="s">
        <v>3</v>
      </c>
      <c r="B16512" t="s">
        <v>200</v>
      </c>
      <c r="C16512" t="s">
        <v>1056</v>
      </c>
      <c r="D16512" s="2">
        <v>88983.78</v>
      </c>
      <c r="E16512" s="3">
        <f t="shared" si="514"/>
        <v>4.0276562569976871E-4</v>
      </c>
      <c r="F16512" s="3">
        <f t="shared" si="515"/>
        <v>96.444665257355268</v>
      </c>
      <c r="G16512" t="s">
        <v>14480</v>
      </c>
    </row>
    <row r="16513" spans="1:7" x14ac:dyDescent="0.35">
      <c r="A16513" t="s">
        <v>3</v>
      </c>
      <c r="B16513" t="s">
        <v>29</v>
      </c>
      <c r="C16513" t="s">
        <v>3028</v>
      </c>
      <c r="D16513" s="2">
        <v>88983.23</v>
      </c>
      <c r="E16513" s="3">
        <f t="shared" si="514"/>
        <v>4.0276313624501483E-4</v>
      </c>
      <c r="F16513" s="3">
        <f t="shared" si="515"/>
        <v>96.445068020491519</v>
      </c>
      <c r="G16513" t="s">
        <v>14473</v>
      </c>
    </row>
    <row r="16514" spans="1:7" x14ac:dyDescent="0.35">
      <c r="A16514" t="s">
        <v>3</v>
      </c>
      <c r="B16514" t="s">
        <v>9</v>
      </c>
      <c r="C16514" t="s">
        <v>703</v>
      </c>
      <c r="D16514" s="2">
        <v>88978.2</v>
      </c>
      <c r="E16514" s="3">
        <f t="shared" si="514"/>
        <v>4.0274036904972075E-4</v>
      </c>
      <c r="F16514" s="3">
        <f t="shared" si="515"/>
        <v>96.445470760860573</v>
      </c>
      <c r="G16514" t="s">
        <v>14473</v>
      </c>
    </row>
    <row r="16515" spans="1:7" x14ac:dyDescent="0.35">
      <c r="A16515" t="s">
        <v>10</v>
      </c>
      <c r="B16515" t="s">
        <v>9</v>
      </c>
      <c r="C16515" s="7" t="s">
        <v>12095</v>
      </c>
      <c r="D16515" s="2">
        <v>88974.24</v>
      </c>
      <c r="E16515" s="3">
        <f t="shared" ref="E16515:E16578" si="516">(D16515/$D$29638)*100</f>
        <v>4.0272244497549319E-4</v>
      </c>
      <c r="F16515" s="3">
        <f t="shared" si="515"/>
        <v>96.445873483305547</v>
      </c>
      <c r="G16515" t="s">
        <v>14480</v>
      </c>
    </row>
    <row r="16516" spans="1:7" x14ac:dyDescent="0.35">
      <c r="A16516" t="s">
        <v>10</v>
      </c>
      <c r="B16516" t="s">
        <v>9</v>
      </c>
      <c r="C16516" t="s">
        <v>6113</v>
      </c>
      <c r="D16516" s="2">
        <v>88967.88</v>
      </c>
      <c r="E16516" s="3">
        <f t="shared" si="516"/>
        <v>4.0269365782597617E-4</v>
      </c>
      <c r="F16516" s="3">
        <f t="shared" ref="F16516:F16579" si="517">E16516+F16515</f>
        <v>96.44627617696338</v>
      </c>
      <c r="G16516" t="s">
        <v>14480</v>
      </c>
    </row>
    <row r="16517" spans="1:7" x14ac:dyDescent="0.35">
      <c r="A16517" t="s">
        <v>3</v>
      </c>
      <c r="B16517" t="s">
        <v>8</v>
      </c>
      <c r="C16517" t="s">
        <v>13716</v>
      </c>
      <c r="D16517" s="2">
        <v>88958.21</v>
      </c>
      <c r="E16517" s="3">
        <f t="shared" si="516"/>
        <v>4.0264988868512249E-4</v>
      </c>
      <c r="F16517" s="3">
        <f t="shared" si="517"/>
        <v>96.446678826852065</v>
      </c>
      <c r="G16517" t="s">
        <v>14480</v>
      </c>
    </row>
    <row r="16518" spans="1:7" x14ac:dyDescent="0.35">
      <c r="A16518" t="s">
        <v>10</v>
      </c>
      <c r="B16518" t="s">
        <v>32</v>
      </c>
      <c r="C16518" t="s">
        <v>3223</v>
      </c>
      <c r="D16518" s="2">
        <v>88956.42</v>
      </c>
      <c r="E16518" s="3">
        <f t="shared" si="516"/>
        <v>4.02641786641469E-4</v>
      </c>
      <c r="F16518" s="3">
        <f t="shared" si="517"/>
        <v>96.4470814686387</v>
      </c>
      <c r="G16518" t="s">
        <v>14473</v>
      </c>
    </row>
    <row r="16519" spans="1:7" x14ac:dyDescent="0.35">
      <c r="A16519" t="s">
        <v>10</v>
      </c>
      <c r="B16519" t="s">
        <v>134</v>
      </c>
      <c r="C16519" t="s">
        <v>11378</v>
      </c>
      <c r="D16519" s="2">
        <v>88954.39</v>
      </c>
      <c r="E16519" s="3">
        <f t="shared" si="516"/>
        <v>4.0263259829028671E-4</v>
      </c>
      <c r="F16519" s="3">
        <f t="shared" si="517"/>
        <v>96.447484101236995</v>
      </c>
      <c r="G16519" t="s">
        <v>14480</v>
      </c>
    </row>
    <row r="16520" spans="1:7" x14ac:dyDescent="0.35">
      <c r="A16520" t="s">
        <v>3</v>
      </c>
      <c r="B16520" t="s">
        <v>31</v>
      </c>
      <c r="C16520" t="s">
        <v>6580</v>
      </c>
      <c r="D16520" s="2">
        <v>88949.9</v>
      </c>
      <c r="E16520" s="3">
        <f t="shared" si="516"/>
        <v>4.0261227528693268E-4</v>
      </c>
      <c r="F16520" s="3">
        <f t="shared" si="517"/>
        <v>96.447886713512275</v>
      </c>
      <c r="G16520" t="s">
        <v>14480</v>
      </c>
    </row>
    <row r="16521" spans="1:7" x14ac:dyDescent="0.35">
      <c r="A16521" t="s">
        <v>10</v>
      </c>
      <c r="B16521" t="s">
        <v>6</v>
      </c>
      <c r="C16521" t="s">
        <v>10262</v>
      </c>
      <c r="D16521" s="2">
        <v>88927.01</v>
      </c>
      <c r="E16521" s="3">
        <f t="shared" si="516"/>
        <v>4.0250866870635964E-4</v>
      </c>
      <c r="F16521" s="3">
        <f t="shared" si="517"/>
        <v>96.448289222180975</v>
      </c>
      <c r="G16521" t="s">
        <v>14473</v>
      </c>
    </row>
    <row r="16522" spans="1:7" x14ac:dyDescent="0.35">
      <c r="A16522" t="s">
        <v>10</v>
      </c>
      <c r="B16522" t="s">
        <v>18</v>
      </c>
      <c r="C16522" s="8" t="s">
        <v>1186</v>
      </c>
      <c r="D16522" s="2">
        <v>88920.4</v>
      </c>
      <c r="E16522" s="3">
        <f t="shared" si="516"/>
        <v>4.0247874998649988E-4</v>
      </c>
      <c r="F16522" s="3">
        <f t="shared" si="517"/>
        <v>96.448691700930965</v>
      </c>
      <c r="G16522" t="s">
        <v>14480</v>
      </c>
    </row>
    <row r="16523" spans="1:7" x14ac:dyDescent="0.35">
      <c r="A16523" t="s">
        <v>3</v>
      </c>
      <c r="B16523" t="s">
        <v>8</v>
      </c>
      <c r="C16523" t="s">
        <v>535</v>
      </c>
      <c r="D16523" s="2">
        <v>88918.63</v>
      </c>
      <c r="E16523" s="3">
        <f t="shared" si="516"/>
        <v>4.0247073846847402E-4</v>
      </c>
      <c r="F16523" s="3">
        <f t="shared" si="517"/>
        <v>96.449094171669429</v>
      </c>
      <c r="G16523" t="s">
        <v>14480</v>
      </c>
    </row>
    <row r="16524" spans="1:7" x14ac:dyDescent="0.35">
      <c r="A16524" t="s">
        <v>3</v>
      </c>
      <c r="B16524" t="s">
        <v>56</v>
      </c>
      <c r="C16524" t="s">
        <v>8865</v>
      </c>
      <c r="D16524" s="2">
        <v>88910.32</v>
      </c>
      <c r="E16524" s="3">
        <f t="shared" si="516"/>
        <v>4.0243312507028426E-4</v>
      </c>
      <c r="F16524" s="3">
        <f t="shared" si="517"/>
        <v>96.449496604794504</v>
      </c>
      <c r="G16524" t="s">
        <v>14473</v>
      </c>
    </row>
    <row r="16525" spans="1:7" x14ac:dyDescent="0.35">
      <c r="A16525" t="s">
        <v>3</v>
      </c>
      <c r="B16525" t="s">
        <v>6</v>
      </c>
      <c r="C16525" t="s">
        <v>921</v>
      </c>
      <c r="D16525" s="2">
        <v>88909.78</v>
      </c>
      <c r="E16525" s="3">
        <f t="shared" si="516"/>
        <v>4.0243068087834417E-4</v>
      </c>
      <c r="F16525" s="3">
        <f t="shared" si="517"/>
        <v>96.449899035475383</v>
      </c>
      <c r="G16525" t="s">
        <v>14473</v>
      </c>
    </row>
    <row r="16526" spans="1:7" x14ac:dyDescent="0.35">
      <c r="A16526" t="s">
        <v>10</v>
      </c>
      <c r="B16526" t="s">
        <v>9</v>
      </c>
      <c r="C16526" s="8" t="s">
        <v>9236</v>
      </c>
      <c r="D16526" s="2">
        <v>88898.27</v>
      </c>
      <c r="E16526" s="3">
        <f t="shared" si="516"/>
        <v>4.0237858337976859E-4</v>
      </c>
      <c r="F16526" s="3">
        <f t="shared" si="517"/>
        <v>96.450301414058757</v>
      </c>
      <c r="G16526" t="s">
        <v>14480</v>
      </c>
    </row>
    <row r="16527" spans="1:7" x14ac:dyDescent="0.35">
      <c r="A16527" t="s">
        <v>3</v>
      </c>
      <c r="B16527" t="s">
        <v>40</v>
      </c>
      <c r="C16527" t="s">
        <v>3798</v>
      </c>
      <c r="D16527" s="2">
        <v>88893.05</v>
      </c>
      <c r="E16527" s="3">
        <f t="shared" si="516"/>
        <v>4.0235495619101396E-4</v>
      </c>
      <c r="F16527" s="3">
        <f t="shared" si="517"/>
        <v>96.45070376901495</v>
      </c>
      <c r="G16527" t="s">
        <v>14473</v>
      </c>
    </row>
    <row r="16528" spans="1:7" x14ac:dyDescent="0.35">
      <c r="A16528" t="s">
        <v>10</v>
      </c>
      <c r="B16528" t="s">
        <v>6</v>
      </c>
      <c r="C16528" t="s">
        <v>11699</v>
      </c>
      <c r="D16528" s="2">
        <v>88886.33</v>
      </c>
      <c r="E16528" s="3">
        <f t="shared" si="516"/>
        <v>4.0232453958020356E-4</v>
      </c>
      <c r="F16528" s="3">
        <f t="shared" si="517"/>
        <v>96.451106093554529</v>
      </c>
      <c r="G16528" t="s">
        <v>14480</v>
      </c>
    </row>
    <row r="16529" spans="1:7" x14ac:dyDescent="0.35">
      <c r="A16529" t="s">
        <v>10</v>
      </c>
      <c r="B16529" t="s">
        <v>37</v>
      </c>
      <c r="C16529" t="s">
        <v>956</v>
      </c>
      <c r="D16529" s="2">
        <v>88880.1</v>
      </c>
      <c r="E16529" s="3">
        <f t="shared" si="516"/>
        <v>4.0229634084726465E-4</v>
      </c>
      <c r="F16529" s="3">
        <f t="shared" si="517"/>
        <v>96.45150838989538</v>
      </c>
      <c r="G16529" t="s">
        <v>14473</v>
      </c>
    </row>
    <row r="16530" spans="1:7" x14ac:dyDescent="0.35">
      <c r="A16530" t="s">
        <v>10</v>
      </c>
      <c r="B16530" t="s">
        <v>28</v>
      </c>
      <c r="C16530" s="8" t="s">
        <v>11880</v>
      </c>
      <c r="D16530" s="2">
        <v>88878.82</v>
      </c>
      <c r="E16530" s="3">
        <f t="shared" si="516"/>
        <v>4.0229054720711027E-4</v>
      </c>
      <c r="F16530" s="3">
        <f t="shared" si="517"/>
        <v>96.451910680442595</v>
      </c>
      <c r="G16530" t="s">
        <v>14480</v>
      </c>
    </row>
    <row r="16531" spans="1:7" x14ac:dyDescent="0.35">
      <c r="A16531" t="s">
        <v>10</v>
      </c>
      <c r="B16531" t="s">
        <v>6</v>
      </c>
      <c r="C16531" t="s">
        <v>11315</v>
      </c>
      <c r="D16531" s="2">
        <v>88876</v>
      </c>
      <c r="E16531" s="3">
        <f t="shared" si="516"/>
        <v>4.022777830936452E-4</v>
      </c>
      <c r="F16531" s="3">
        <f t="shared" si="517"/>
        <v>96.45231295822569</v>
      </c>
      <c r="G16531" t="s">
        <v>14473</v>
      </c>
    </row>
    <row r="16532" spans="1:7" x14ac:dyDescent="0.35">
      <c r="A16532" t="s">
        <v>3</v>
      </c>
      <c r="B16532" t="s">
        <v>6</v>
      </c>
      <c r="C16532" s="8" t="s">
        <v>7203</v>
      </c>
      <c r="D16532" s="2">
        <v>88869.16</v>
      </c>
      <c r="E16532" s="3">
        <f t="shared" si="516"/>
        <v>4.0224682332907027E-4</v>
      </c>
      <c r="F16532" s="3">
        <f t="shared" si="517"/>
        <v>96.452715205049017</v>
      </c>
      <c r="G16532" t="s">
        <v>14480</v>
      </c>
    </row>
    <row r="16533" spans="1:7" x14ac:dyDescent="0.35">
      <c r="A16533" t="s">
        <v>10</v>
      </c>
      <c r="B16533" t="s">
        <v>6</v>
      </c>
      <c r="C16533" t="s">
        <v>14278</v>
      </c>
      <c r="D16533" s="2">
        <v>88868.19</v>
      </c>
      <c r="E16533" s="3">
        <f t="shared" si="516"/>
        <v>4.0224243283614076E-4</v>
      </c>
      <c r="F16533" s="3">
        <f t="shared" si="517"/>
        <v>96.453117447481858</v>
      </c>
      <c r="G16533" t="s">
        <v>14480</v>
      </c>
    </row>
    <row r="16534" spans="1:7" x14ac:dyDescent="0.35">
      <c r="A16534" t="s">
        <v>10</v>
      </c>
      <c r="B16534" t="s">
        <v>73</v>
      </c>
      <c r="C16534" t="s">
        <v>1564</v>
      </c>
      <c r="D16534" s="2">
        <v>88864.72</v>
      </c>
      <c r="E16534" s="3">
        <f t="shared" si="516"/>
        <v>4.022267266397848E-4</v>
      </c>
      <c r="F16534" s="3">
        <f t="shared" si="517"/>
        <v>96.453519674208493</v>
      </c>
      <c r="G16534" t="s">
        <v>14473</v>
      </c>
    </row>
    <row r="16535" spans="1:7" x14ac:dyDescent="0.35">
      <c r="A16535" t="s">
        <v>3</v>
      </c>
      <c r="B16535" t="s">
        <v>8</v>
      </c>
      <c r="C16535" t="s">
        <v>653</v>
      </c>
      <c r="D16535" s="2">
        <v>88856.14</v>
      </c>
      <c r="E16535" s="3">
        <f t="shared" si="516"/>
        <v>4.021878911456251E-4</v>
      </c>
      <c r="F16535" s="3">
        <f t="shared" si="517"/>
        <v>96.453921862099634</v>
      </c>
      <c r="G16535" t="s">
        <v>14480</v>
      </c>
    </row>
    <row r="16536" spans="1:7" x14ac:dyDescent="0.35">
      <c r="A16536" t="s">
        <v>10</v>
      </c>
      <c r="B16536" t="s">
        <v>681</v>
      </c>
      <c r="C16536" t="s">
        <v>4540</v>
      </c>
      <c r="D16536" s="2">
        <v>88841.97</v>
      </c>
      <c r="E16536" s="3">
        <f t="shared" si="516"/>
        <v>4.0212375373860359E-4</v>
      </c>
      <c r="F16536" s="3">
        <f t="shared" si="517"/>
        <v>96.454323985853378</v>
      </c>
      <c r="G16536" t="s">
        <v>14473</v>
      </c>
    </row>
    <row r="16537" spans="1:7" x14ac:dyDescent="0.35">
      <c r="A16537" t="s">
        <v>3</v>
      </c>
      <c r="B16537" t="s">
        <v>9</v>
      </c>
      <c r="C16537" t="s">
        <v>8456</v>
      </c>
      <c r="D16537" s="2">
        <v>88828.35</v>
      </c>
      <c r="E16537" s="3">
        <f t="shared" si="516"/>
        <v>4.0206210578633603E-4</v>
      </c>
      <c r="F16537" s="3">
        <f t="shared" si="517"/>
        <v>96.45472604795917</v>
      </c>
      <c r="G16537" t="s">
        <v>14473</v>
      </c>
    </row>
    <row r="16538" spans="1:7" x14ac:dyDescent="0.35">
      <c r="A16538" t="s">
        <v>10</v>
      </c>
      <c r="B16538" t="s">
        <v>8</v>
      </c>
      <c r="C16538" t="s">
        <v>10685</v>
      </c>
      <c r="D16538" s="2">
        <v>88823.28</v>
      </c>
      <c r="E16538" s="3">
        <f t="shared" si="516"/>
        <v>4.0203915753978702E-4</v>
      </c>
      <c r="F16538" s="3">
        <f t="shared" si="517"/>
        <v>96.455128087116705</v>
      </c>
      <c r="G16538" t="s">
        <v>14480</v>
      </c>
    </row>
    <row r="16539" spans="1:7" x14ac:dyDescent="0.35">
      <c r="A16539" t="s">
        <v>3</v>
      </c>
      <c r="B16539" t="s">
        <v>166</v>
      </c>
      <c r="C16539" t="s">
        <v>10146</v>
      </c>
      <c r="D16539" s="2">
        <v>88810.22</v>
      </c>
      <c r="E16539" s="3">
        <f t="shared" si="516"/>
        <v>4.0198004430508702E-4</v>
      </c>
      <c r="F16539" s="3">
        <f t="shared" si="517"/>
        <v>96.455530067161007</v>
      </c>
      <c r="G16539" t="s">
        <v>14473</v>
      </c>
    </row>
    <row r="16540" spans="1:7" x14ac:dyDescent="0.35">
      <c r="A16540" t="s">
        <v>3</v>
      </c>
      <c r="B16540" t="s">
        <v>4994</v>
      </c>
      <c r="C16540" t="s">
        <v>12553</v>
      </c>
      <c r="D16540" s="2">
        <v>88802.91</v>
      </c>
      <c r="E16540" s="3">
        <f t="shared" si="516"/>
        <v>4.0194695718826786E-4</v>
      </c>
      <c r="F16540" s="3">
        <f t="shared" si="517"/>
        <v>96.45593201411819</v>
      </c>
      <c r="G16540" t="s">
        <v>14473</v>
      </c>
    </row>
    <row r="16541" spans="1:7" x14ac:dyDescent="0.35">
      <c r="A16541" t="s">
        <v>10</v>
      </c>
      <c r="B16541" t="s">
        <v>122</v>
      </c>
      <c r="C16541" t="s">
        <v>735</v>
      </c>
      <c r="D16541" s="2">
        <v>88793.58</v>
      </c>
      <c r="E16541" s="3">
        <f t="shared" si="516"/>
        <v>4.0190472698308015E-4</v>
      </c>
      <c r="F16541" s="3">
        <f t="shared" si="517"/>
        <v>96.456333918845175</v>
      </c>
      <c r="G16541" t="s">
        <v>14473</v>
      </c>
    </row>
    <row r="16542" spans="1:7" x14ac:dyDescent="0.35">
      <c r="A16542" t="s">
        <v>10</v>
      </c>
      <c r="B16542" t="s">
        <v>4</v>
      </c>
      <c r="C16542" t="s">
        <v>2579</v>
      </c>
      <c r="D16542" s="2">
        <v>88771.63</v>
      </c>
      <c r="E16542" s="3">
        <f t="shared" si="516"/>
        <v>4.0180537510699547E-4</v>
      </c>
      <c r="F16542" s="3">
        <f t="shared" si="517"/>
        <v>96.45673572422028</v>
      </c>
      <c r="G16542" t="s">
        <v>14473</v>
      </c>
    </row>
    <row r="16543" spans="1:7" x14ac:dyDescent="0.35">
      <c r="A16543" t="s">
        <v>10</v>
      </c>
      <c r="B16543" t="s">
        <v>9</v>
      </c>
      <c r="C16543" t="s">
        <v>11364</v>
      </c>
      <c r="D16543" s="2">
        <v>88768.45</v>
      </c>
      <c r="E16543" s="3">
        <f t="shared" si="516"/>
        <v>4.0179098153223696E-4</v>
      </c>
      <c r="F16543" s="3">
        <f t="shared" si="517"/>
        <v>96.457137515201808</v>
      </c>
      <c r="G16543" t="s">
        <v>14480</v>
      </c>
    </row>
    <row r="16544" spans="1:7" x14ac:dyDescent="0.35">
      <c r="A16544" t="s">
        <v>3</v>
      </c>
      <c r="B16544" t="s">
        <v>6</v>
      </c>
      <c r="C16544" s="8" t="s">
        <v>8604</v>
      </c>
      <c r="D16544" s="2">
        <v>88765.65</v>
      </c>
      <c r="E16544" s="3">
        <f t="shared" si="516"/>
        <v>4.0177830794439919E-4</v>
      </c>
      <c r="F16544" s="3">
        <f t="shared" si="517"/>
        <v>96.457539293509754</v>
      </c>
      <c r="G16544" t="s">
        <v>14480</v>
      </c>
    </row>
    <row r="16545" spans="1:7" x14ac:dyDescent="0.35">
      <c r="A16545" t="s">
        <v>3</v>
      </c>
      <c r="B16545" t="s">
        <v>31</v>
      </c>
      <c r="C16545" t="s">
        <v>1333</v>
      </c>
      <c r="D16545" s="2">
        <v>88761.01</v>
      </c>
      <c r="E16545" s="3">
        <f t="shared" si="516"/>
        <v>4.0175730599883958E-4</v>
      </c>
      <c r="F16545" s="3">
        <f t="shared" si="517"/>
        <v>96.457941050815748</v>
      </c>
      <c r="G16545" t="s">
        <v>14473</v>
      </c>
    </row>
    <row r="16546" spans="1:7" x14ac:dyDescent="0.35">
      <c r="A16546" t="s">
        <v>3</v>
      </c>
      <c r="B16546" t="s">
        <v>122</v>
      </c>
      <c r="C16546" t="s">
        <v>821</v>
      </c>
      <c r="D16546" s="2">
        <v>88758.23</v>
      </c>
      <c r="E16546" s="3">
        <f t="shared" si="516"/>
        <v>4.0174472293662934E-4</v>
      </c>
      <c r="F16546" s="3">
        <f t="shared" si="517"/>
        <v>96.458342795538684</v>
      </c>
      <c r="G16546" t="s">
        <v>14473</v>
      </c>
    </row>
    <row r="16547" spans="1:7" x14ac:dyDescent="0.35">
      <c r="A16547" t="s">
        <v>10</v>
      </c>
      <c r="B16547" t="s">
        <v>73</v>
      </c>
      <c r="C16547" s="8" t="s">
        <v>7471</v>
      </c>
      <c r="D16547" s="2">
        <v>88755.92</v>
      </c>
      <c r="E16547" s="3">
        <f t="shared" si="516"/>
        <v>4.0173426722666327E-4</v>
      </c>
      <c r="F16547" s="3">
        <f t="shared" si="517"/>
        <v>96.458744529805912</v>
      </c>
      <c r="G16547" t="s">
        <v>14480</v>
      </c>
    </row>
    <row r="16548" spans="1:7" x14ac:dyDescent="0.35">
      <c r="A16548" t="s">
        <v>10</v>
      </c>
      <c r="B16548" t="s">
        <v>32</v>
      </c>
      <c r="C16548" t="s">
        <v>1157</v>
      </c>
      <c r="D16548" s="2">
        <v>88745.21</v>
      </c>
      <c r="E16548" s="3">
        <f t="shared" si="516"/>
        <v>4.0168579075318411E-4</v>
      </c>
      <c r="F16548" s="3">
        <f t="shared" si="517"/>
        <v>96.459146215596661</v>
      </c>
      <c r="G16548" t="s">
        <v>14473</v>
      </c>
    </row>
    <row r="16549" spans="1:7" x14ac:dyDescent="0.35">
      <c r="A16549" t="s">
        <v>10</v>
      </c>
      <c r="B16549" t="s">
        <v>96</v>
      </c>
      <c r="C16549" t="s">
        <v>707</v>
      </c>
      <c r="D16549" s="2">
        <v>88736.69</v>
      </c>
      <c r="E16549" s="3">
        <f t="shared" si="516"/>
        <v>4.016472268359066E-4</v>
      </c>
      <c r="F16549" s="3">
        <f t="shared" si="517"/>
        <v>96.459547862823499</v>
      </c>
      <c r="G16549" t="s">
        <v>14480</v>
      </c>
    </row>
    <row r="16550" spans="1:7" x14ac:dyDescent="0.35">
      <c r="A16550" t="s">
        <v>3</v>
      </c>
      <c r="B16550" t="s">
        <v>9</v>
      </c>
      <c r="C16550" t="s">
        <v>1013</v>
      </c>
      <c r="D16550" s="2">
        <v>88714.54</v>
      </c>
      <c r="E16550" s="3">
        <f t="shared" si="516"/>
        <v>4.0154696970354773E-4</v>
      </c>
      <c r="F16550" s="3">
        <f t="shared" si="517"/>
        <v>96.459949409793197</v>
      </c>
      <c r="G16550" t="s">
        <v>14473</v>
      </c>
    </row>
    <row r="16551" spans="1:7" x14ac:dyDescent="0.35">
      <c r="A16551" t="s">
        <v>3</v>
      </c>
      <c r="B16551" t="s">
        <v>9</v>
      </c>
      <c r="C16551" t="s">
        <v>13701</v>
      </c>
      <c r="D16551" s="2">
        <v>88711.22</v>
      </c>
      <c r="E16551" s="3">
        <f t="shared" si="516"/>
        <v>4.0153194244939739E-4</v>
      </c>
      <c r="F16551" s="3">
        <f t="shared" si="517"/>
        <v>96.460350941735641</v>
      </c>
      <c r="G16551" t="s">
        <v>14480</v>
      </c>
    </row>
    <row r="16552" spans="1:7" x14ac:dyDescent="0.35">
      <c r="A16552" t="s">
        <v>10</v>
      </c>
      <c r="B16552" t="s">
        <v>62</v>
      </c>
      <c r="C16552" t="s">
        <v>11686</v>
      </c>
      <c r="D16552" s="2">
        <v>88700</v>
      </c>
      <c r="E16552" s="3">
        <f t="shared" si="516"/>
        <v>4.0148115757241922E-4</v>
      </c>
      <c r="F16552" s="3">
        <f t="shared" si="517"/>
        <v>96.460752422893208</v>
      </c>
      <c r="G16552" t="s">
        <v>14473</v>
      </c>
    </row>
    <row r="16553" spans="1:7" x14ac:dyDescent="0.35">
      <c r="A16553" t="s">
        <v>10</v>
      </c>
      <c r="B16553" t="s">
        <v>3428</v>
      </c>
      <c r="C16553" t="s">
        <v>7345</v>
      </c>
      <c r="D16553" s="2">
        <v>88692</v>
      </c>
      <c r="E16553" s="3">
        <f t="shared" si="516"/>
        <v>4.0144494732145434E-4</v>
      </c>
      <c r="F16553" s="3">
        <f t="shared" si="517"/>
        <v>96.461153867840522</v>
      </c>
      <c r="G16553" t="s">
        <v>14473</v>
      </c>
    </row>
    <row r="16554" spans="1:7" x14ac:dyDescent="0.35">
      <c r="A16554" t="s">
        <v>10</v>
      </c>
      <c r="B16554" t="s">
        <v>13</v>
      </c>
      <c r="C16554" t="s">
        <v>9691</v>
      </c>
      <c r="D16554" s="2">
        <v>88679.21</v>
      </c>
      <c r="E16554" s="3">
        <f t="shared" si="516"/>
        <v>4.0138705618272439E-4</v>
      </c>
      <c r="F16554" s="3">
        <f t="shared" si="517"/>
        <v>96.461555254896709</v>
      </c>
      <c r="G16554" t="s">
        <v>14473</v>
      </c>
    </row>
    <row r="16555" spans="1:7" x14ac:dyDescent="0.35">
      <c r="A16555" t="s">
        <v>10</v>
      </c>
      <c r="B16555" t="s">
        <v>8</v>
      </c>
      <c r="C16555" t="s">
        <v>7057</v>
      </c>
      <c r="D16555" s="2">
        <v>88670.51</v>
      </c>
      <c r="E16555" s="3">
        <f t="shared" si="516"/>
        <v>4.0134767753480011E-4</v>
      </c>
      <c r="F16555" s="3">
        <f t="shared" si="517"/>
        <v>96.461956602574247</v>
      </c>
      <c r="G16555" t="s">
        <v>14480</v>
      </c>
    </row>
    <row r="16556" spans="1:7" x14ac:dyDescent="0.35">
      <c r="A16556" t="s">
        <v>3</v>
      </c>
      <c r="B16556" t="s">
        <v>76</v>
      </c>
      <c r="C16556" t="s">
        <v>2889</v>
      </c>
      <c r="D16556" s="2">
        <v>88669.47</v>
      </c>
      <c r="E16556" s="3">
        <f t="shared" si="516"/>
        <v>4.0134297020217474E-4</v>
      </c>
      <c r="F16556" s="3">
        <f t="shared" si="517"/>
        <v>96.462357945544454</v>
      </c>
      <c r="G16556" t="s">
        <v>14480</v>
      </c>
    </row>
    <row r="16557" spans="1:7" x14ac:dyDescent="0.35">
      <c r="A16557" t="s">
        <v>3</v>
      </c>
      <c r="B16557" t="s">
        <v>32</v>
      </c>
      <c r="C16557" t="s">
        <v>10009</v>
      </c>
      <c r="D16557" s="2">
        <v>88661.7</v>
      </c>
      <c r="E16557" s="3">
        <f t="shared" si="516"/>
        <v>4.0130780099592513E-4</v>
      </c>
      <c r="F16557" s="3">
        <f t="shared" si="517"/>
        <v>96.462759253345453</v>
      </c>
      <c r="G16557" t="s">
        <v>14473</v>
      </c>
    </row>
    <row r="16558" spans="1:7" x14ac:dyDescent="0.35">
      <c r="A16558" t="s">
        <v>10</v>
      </c>
      <c r="B16558" t="s">
        <v>180</v>
      </c>
      <c r="C16558" t="s">
        <v>2264</v>
      </c>
      <c r="D16558" s="2">
        <v>88642.97</v>
      </c>
      <c r="E16558" s="3">
        <f t="shared" si="516"/>
        <v>4.0122302374585378E-4</v>
      </c>
      <c r="F16558" s="3">
        <f t="shared" si="517"/>
        <v>96.463160476369197</v>
      </c>
      <c r="G16558" t="s">
        <v>14480</v>
      </c>
    </row>
    <row r="16559" spans="1:7" x14ac:dyDescent="0.35">
      <c r="A16559" t="s">
        <v>3</v>
      </c>
      <c r="B16559" t="s">
        <v>22</v>
      </c>
      <c r="C16559" t="s">
        <v>2806</v>
      </c>
      <c r="D16559" s="2">
        <v>88641.16</v>
      </c>
      <c r="E16559" s="3">
        <f t="shared" si="516"/>
        <v>4.0121483117657304E-4</v>
      </c>
      <c r="F16559" s="3">
        <f t="shared" si="517"/>
        <v>96.463561691200368</v>
      </c>
      <c r="G16559" t="s">
        <v>14473</v>
      </c>
    </row>
    <row r="16560" spans="1:7" x14ac:dyDescent="0.35">
      <c r="A16560" t="s">
        <v>10</v>
      </c>
      <c r="B16560" t="s">
        <v>13</v>
      </c>
      <c r="C16560" t="s">
        <v>1184</v>
      </c>
      <c r="D16560" s="2">
        <v>88638.96</v>
      </c>
      <c r="E16560" s="3">
        <f t="shared" si="516"/>
        <v>4.0120487335755772E-4</v>
      </c>
      <c r="F16560" s="3">
        <f t="shared" si="517"/>
        <v>96.463962896073724</v>
      </c>
      <c r="G16560" t="s">
        <v>14480</v>
      </c>
    </row>
    <row r="16561" spans="1:7" x14ac:dyDescent="0.35">
      <c r="A16561" t="s">
        <v>10</v>
      </c>
      <c r="B16561" t="s">
        <v>9</v>
      </c>
      <c r="C16561" t="s">
        <v>10412</v>
      </c>
      <c r="D16561" s="2">
        <v>88629.88</v>
      </c>
      <c r="E16561" s="3">
        <f t="shared" si="516"/>
        <v>4.0116377472271258E-4</v>
      </c>
      <c r="F16561" s="3">
        <f t="shared" si="517"/>
        <v>96.46436405984845</v>
      </c>
      <c r="G16561" t="s">
        <v>14473</v>
      </c>
    </row>
    <row r="16562" spans="1:7" x14ac:dyDescent="0.35">
      <c r="A16562" t="s">
        <v>3</v>
      </c>
      <c r="B16562" t="s">
        <v>9</v>
      </c>
      <c r="C16562" t="s">
        <v>9676</v>
      </c>
      <c r="D16562" s="2">
        <v>88622.2</v>
      </c>
      <c r="E16562" s="3">
        <f t="shared" si="516"/>
        <v>4.0112901288178636E-4</v>
      </c>
      <c r="F16562" s="3">
        <f t="shared" si="517"/>
        <v>96.464765188861335</v>
      </c>
      <c r="G16562" t="s">
        <v>14480</v>
      </c>
    </row>
    <row r="16563" spans="1:7" x14ac:dyDescent="0.35">
      <c r="A16563" t="s">
        <v>3</v>
      </c>
      <c r="B16563" t="s">
        <v>8</v>
      </c>
      <c r="C16563" t="s">
        <v>4341</v>
      </c>
      <c r="D16563" s="2">
        <v>88621.9</v>
      </c>
      <c r="E16563" s="3">
        <f t="shared" si="516"/>
        <v>4.0112765499737511E-4</v>
      </c>
      <c r="F16563" s="3">
        <f t="shared" si="517"/>
        <v>96.465166316516331</v>
      </c>
      <c r="G16563" t="s">
        <v>14473</v>
      </c>
    </row>
    <row r="16564" spans="1:7" x14ac:dyDescent="0.35">
      <c r="A16564" t="s">
        <v>10</v>
      </c>
      <c r="B16564" t="s">
        <v>8</v>
      </c>
      <c r="C16564" t="s">
        <v>10787</v>
      </c>
      <c r="D16564" s="2">
        <v>88615.85</v>
      </c>
      <c r="E16564" s="3">
        <f t="shared" si="516"/>
        <v>4.0110027099508308E-4</v>
      </c>
      <c r="F16564" s="3">
        <f t="shared" si="517"/>
        <v>96.465567416787323</v>
      </c>
      <c r="G16564" t="s">
        <v>14480</v>
      </c>
    </row>
    <row r="16565" spans="1:7" x14ac:dyDescent="0.35">
      <c r="A16565" t="s">
        <v>3</v>
      </c>
      <c r="B16565" t="s">
        <v>180</v>
      </c>
      <c r="C16565" t="s">
        <v>11822</v>
      </c>
      <c r="D16565" s="2">
        <v>88611</v>
      </c>
      <c r="E16565" s="3">
        <f t="shared" si="516"/>
        <v>4.0107831853043561E-4</v>
      </c>
      <c r="F16565" s="3">
        <f t="shared" si="517"/>
        <v>96.465968495105855</v>
      </c>
      <c r="G16565" t="s">
        <v>14480</v>
      </c>
    </row>
    <row r="16566" spans="1:7" x14ac:dyDescent="0.35">
      <c r="A16566" t="s">
        <v>10</v>
      </c>
      <c r="B16566" t="s">
        <v>8</v>
      </c>
      <c r="C16566" s="8" t="s">
        <v>10529</v>
      </c>
      <c r="D16566" s="2">
        <v>88609.62</v>
      </c>
      <c r="E16566" s="3">
        <f t="shared" si="516"/>
        <v>4.0107207226214417E-4</v>
      </c>
      <c r="F16566" s="3">
        <f t="shared" si="517"/>
        <v>96.46636956717812</v>
      </c>
      <c r="G16566" t="s">
        <v>14480</v>
      </c>
    </row>
    <row r="16567" spans="1:7" x14ac:dyDescent="0.35">
      <c r="A16567" t="s">
        <v>10</v>
      </c>
      <c r="B16567" t="s">
        <v>29</v>
      </c>
      <c r="C16567" t="s">
        <v>3698</v>
      </c>
      <c r="D16567" s="2">
        <v>88595.25</v>
      </c>
      <c r="E16567" s="3">
        <f t="shared" si="516"/>
        <v>4.0100702959884859E-4</v>
      </c>
      <c r="F16567" s="3">
        <f t="shared" si="517"/>
        <v>96.466770574207715</v>
      </c>
      <c r="G16567" t="s">
        <v>14480</v>
      </c>
    </row>
    <row r="16568" spans="1:7" x14ac:dyDescent="0.35">
      <c r="A16568" t="s">
        <v>10</v>
      </c>
      <c r="B16568" t="s">
        <v>6</v>
      </c>
      <c r="C16568" t="s">
        <v>4186</v>
      </c>
      <c r="D16568" s="2">
        <v>88592</v>
      </c>
      <c r="E16568" s="3">
        <f t="shared" si="516"/>
        <v>4.0099231918439416E-4</v>
      </c>
      <c r="F16568" s="3">
        <f t="shared" si="517"/>
        <v>96.467171566526901</v>
      </c>
      <c r="G16568" t="s">
        <v>14473</v>
      </c>
    </row>
    <row r="16569" spans="1:7" x14ac:dyDescent="0.35">
      <c r="A16569" t="s">
        <v>10</v>
      </c>
      <c r="B16569" t="s">
        <v>6</v>
      </c>
      <c r="C16569" t="s">
        <v>12334</v>
      </c>
      <c r="D16569" s="2">
        <v>88591.5</v>
      </c>
      <c r="E16569" s="3">
        <f t="shared" si="516"/>
        <v>4.0099005604370884E-4</v>
      </c>
      <c r="F16569" s="3">
        <f t="shared" si="517"/>
        <v>96.467572556582951</v>
      </c>
      <c r="G16569" t="s">
        <v>14473</v>
      </c>
    </row>
    <row r="16570" spans="1:7" x14ac:dyDescent="0.35">
      <c r="A16570" t="s">
        <v>3</v>
      </c>
      <c r="B16570" t="s">
        <v>200</v>
      </c>
      <c r="C16570" s="7" t="s">
        <v>5345</v>
      </c>
      <c r="D16570" s="2">
        <v>88590.399999999994</v>
      </c>
      <c r="E16570" s="3">
        <f t="shared" si="516"/>
        <v>4.0098507713420112E-4</v>
      </c>
      <c r="F16570" s="3">
        <f t="shared" si="517"/>
        <v>96.467973541660086</v>
      </c>
      <c r="G16570" t="s">
        <v>14480</v>
      </c>
    </row>
    <row r="16571" spans="1:7" x14ac:dyDescent="0.35">
      <c r="A16571" t="s">
        <v>3</v>
      </c>
      <c r="B16571" t="s">
        <v>499</v>
      </c>
      <c r="C16571" t="s">
        <v>9699</v>
      </c>
      <c r="D16571" s="2">
        <v>88588.04</v>
      </c>
      <c r="E16571" s="3">
        <f t="shared" si="516"/>
        <v>4.009743951101666E-4</v>
      </c>
      <c r="F16571" s="3">
        <f t="shared" si="517"/>
        <v>96.468374516055192</v>
      </c>
      <c r="G16571" t="s">
        <v>14473</v>
      </c>
    </row>
    <row r="16572" spans="1:7" x14ac:dyDescent="0.35">
      <c r="A16572" t="s">
        <v>3</v>
      </c>
      <c r="B16572" t="s">
        <v>8</v>
      </c>
      <c r="C16572" t="s">
        <v>232</v>
      </c>
      <c r="D16572" s="2">
        <v>88585.06</v>
      </c>
      <c r="E16572" s="3">
        <f t="shared" si="516"/>
        <v>4.0096090679168212E-4</v>
      </c>
      <c r="F16572" s="3">
        <f t="shared" si="517"/>
        <v>96.46877547696198</v>
      </c>
      <c r="G16572" t="s">
        <v>14473</v>
      </c>
    </row>
    <row r="16573" spans="1:7" x14ac:dyDescent="0.35">
      <c r="A16573" t="s">
        <v>3</v>
      </c>
      <c r="B16573" t="s">
        <v>6</v>
      </c>
      <c r="C16573" t="s">
        <v>1313</v>
      </c>
      <c r="D16573" s="2">
        <v>88581.94</v>
      </c>
      <c r="E16573" s="3">
        <f t="shared" si="516"/>
        <v>4.009467847938059E-4</v>
      </c>
      <c r="F16573" s="3">
        <f t="shared" si="517"/>
        <v>96.469176423746774</v>
      </c>
      <c r="G16573" t="s">
        <v>14473</v>
      </c>
    </row>
    <row r="16574" spans="1:7" x14ac:dyDescent="0.35">
      <c r="A16574" t="s">
        <v>3</v>
      </c>
      <c r="B16574" t="s">
        <v>8</v>
      </c>
      <c r="C16574" t="s">
        <v>593</v>
      </c>
      <c r="D16574" s="2">
        <v>88578.11</v>
      </c>
      <c r="E16574" s="3">
        <f t="shared" si="516"/>
        <v>4.009294491361565E-4</v>
      </c>
      <c r="F16574" s="3">
        <f t="shared" si="517"/>
        <v>96.469577353195916</v>
      </c>
      <c r="G16574" t="s">
        <v>14473</v>
      </c>
    </row>
    <row r="16575" spans="1:7" x14ac:dyDescent="0.35">
      <c r="A16575" t="s">
        <v>10</v>
      </c>
      <c r="B16575" t="s">
        <v>13</v>
      </c>
      <c r="C16575" t="s">
        <v>14238</v>
      </c>
      <c r="D16575" s="2">
        <v>88576.05</v>
      </c>
      <c r="E16575" s="3">
        <f t="shared" si="516"/>
        <v>4.0092012499653307E-4</v>
      </c>
      <c r="F16575" s="3">
        <f t="shared" si="517"/>
        <v>96.469978273320919</v>
      </c>
      <c r="G16575" t="s">
        <v>14473</v>
      </c>
    </row>
    <row r="16576" spans="1:7" x14ac:dyDescent="0.35">
      <c r="A16576" t="s">
        <v>3</v>
      </c>
      <c r="B16576" t="s">
        <v>9</v>
      </c>
      <c r="C16576" t="s">
        <v>7601</v>
      </c>
      <c r="D16576" s="2">
        <v>88576.02</v>
      </c>
      <c r="E16576" s="3">
        <f t="shared" si="516"/>
        <v>4.0091998920809192E-4</v>
      </c>
      <c r="F16576" s="3">
        <f t="shared" si="517"/>
        <v>96.470379193310123</v>
      </c>
      <c r="G16576" t="s">
        <v>14480</v>
      </c>
    </row>
    <row r="16577" spans="1:7" x14ac:dyDescent="0.35">
      <c r="A16577" t="s">
        <v>3</v>
      </c>
      <c r="B16577" t="s">
        <v>9</v>
      </c>
      <c r="C16577" s="8" t="s">
        <v>900</v>
      </c>
      <c r="D16577" s="2">
        <v>88558.95</v>
      </c>
      <c r="E16577" s="3">
        <f t="shared" si="516"/>
        <v>4.0084272558509569E-4</v>
      </c>
      <c r="F16577" s="3">
        <f t="shared" si="517"/>
        <v>96.470780036035706</v>
      </c>
      <c r="G16577" t="s">
        <v>14480</v>
      </c>
    </row>
    <row r="16578" spans="1:7" x14ac:dyDescent="0.35">
      <c r="A16578" t="s">
        <v>3</v>
      </c>
      <c r="B16578" t="s">
        <v>6</v>
      </c>
      <c r="C16578" s="8" t="s">
        <v>8663</v>
      </c>
      <c r="D16578" s="2">
        <v>88543.64</v>
      </c>
      <c r="E16578" s="3">
        <f t="shared" si="516"/>
        <v>4.0077342821731186E-4</v>
      </c>
      <c r="F16578" s="3">
        <f t="shared" si="517"/>
        <v>96.471180809463917</v>
      </c>
      <c r="G16578" t="s">
        <v>14480</v>
      </c>
    </row>
    <row r="16579" spans="1:7" x14ac:dyDescent="0.35">
      <c r="A16579" t="s">
        <v>10</v>
      </c>
      <c r="B16579" t="s">
        <v>62</v>
      </c>
      <c r="C16579" t="s">
        <v>9963</v>
      </c>
      <c r="D16579" s="2">
        <v>88540</v>
      </c>
      <c r="E16579" s="3">
        <f t="shared" ref="E16579:E16642" si="518">(D16579/$D$29638)*100</f>
        <v>4.0075695255312286E-4</v>
      </c>
      <c r="F16579" s="3">
        <f t="shared" si="517"/>
        <v>96.471581566416475</v>
      </c>
      <c r="G16579" t="s">
        <v>14473</v>
      </c>
    </row>
    <row r="16580" spans="1:7" x14ac:dyDescent="0.35">
      <c r="A16580" t="s">
        <v>10</v>
      </c>
      <c r="B16580" t="s">
        <v>36</v>
      </c>
      <c r="C16580" t="s">
        <v>1578</v>
      </c>
      <c r="D16580" s="2">
        <v>88520.17</v>
      </c>
      <c r="E16580" s="3">
        <f t="shared" si="518"/>
        <v>4.0066719639354379E-4</v>
      </c>
      <c r="F16580" s="3">
        <f t="shared" ref="F16580:F16643" si="519">E16580+F16579</f>
        <v>96.471982233612863</v>
      </c>
      <c r="G16580" t="s">
        <v>14473</v>
      </c>
    </row>
    <row r="16581" spans="1:7" x14ac:dyDescent="0.35">
      <c r="A16581" t="s">
        <v>3</v>
      </c>
      <c r="B16581" t="s">
        <v>6</v>
      </c>
      <c r="C16581" t="s">
        <v>3594</v>
      </c>
      <c r="D16581" s="2">
        <v>88518.95</v>
      </c>
      <c r="E16581" s="3">
        <f t="shared" si="518"/>
        <v>4.006616743302716E-4</v>
      </c>
      <c r="F16581" s="3">
        <f t="shared" si="519"/>
        <v>96.472382895287197</v>
      </c>
      <c r="G16581" t="s">
        <v>14473</v>
      </c>
    </row>
    <row r="16582" spans="1:7" x14ac:dyDescent="0.35">
      <c r="A16582" t="s">
        <v>10</v>
      </c>
      <c r="B16582" t="s">
        <v>6</v>
      </c>
      <c r="C16582" t="s">
        <v>9558</v>
      </c>
      <c r="D16582" s="2">
        <v>88516.160000000003</v>
      </c>
      <c r="E16582" s="3">
        <f t="shared" si="518"/>
        <v>4.0064904600524773E-4</v>
      </c>
      <c r="F16582" s="3">
        <f t="shared" si="519"/>
        <v>96.472783544333197</v>
      </c>
      <c r="G16582" t="s">
        <v>14480</v>
      </c>
    </row>
    <row r="16583" spans="1:7" x14ac:dyDescent="0.35">
      <c r="A16583" t="s">
        <v>3</v>
      </c>
      <c r="B16583" t="s">
        <v>8</v>
      </c>
      <c r="C16583" t="s">
        <v>11643</v>
      </c>
      <c r="D16583" s="2">
        <v>88512.8</v>
      </c>
      <c r="E16583" s="3">
        <f t="shared" si="518"/>
        <v>4.006338376998425E-4</v>
      </c>
      <c r="F16583" s="3">
        <f t="shared" si="519"/>
        <v>96.473184178170897</v>
      </c>
      <c r="G16583" t="s">
        <v>14480</v>
      </c>
    </row>
    <row r="16584" spans="1:7" x14ac:dyDescent="0.35">
      <c r="A16584" t="s">
        <v>10</v>
      </c>
      <c r="B16584" t="s">
        <v>32</v>
      </c>
      <c r="C16584" t="s">
        <v>6238</v>
      </c>
      <c r="D16584" s="2">
        <v>88510.8</v>
      </c>
      <c r="E16584" s="3">
        <f t="shared" si="518"/>
        <v>4.0062478513710131E-4</v>
      </c>
      <c r="F16584" s="3">
        <f t="shared" si="519"/>
        <v>96.47358480295604</v>
      </c>
      <c r="G16584" t="s">
        <v>14480</v>
      </c>
    </row>
    <row r="16585" spans="1:7" x14ac:dyDescent="0.35">
      <c r="A16585" t="s">
        <v>3</v>
      </c>
      <c r="B16585" t="s">
        <v>93</v>
      </c>
      <c r="C16585" t="s">
        <v>1351</v>
      </c>
      <c r="D16585" s="2">
        <v>88506.65</v>
      </c>
      <c r="E16585" s="3">
        <f t="shared" si="518"/>
        <v>4.0060600106941324E-4</v>
      </c>
      <c r="F16585" s="3">
        <f t="shared" si="519"/>
        <v>96.473985408957105</v>
      </c>
      <c r="G16585" t="s">
        <v>14473</v>
      </c>
    </row>
    <row r="16586" spans="1:7" x14ac:dyDescent="0.35">
      <c r="A16586" t="s">
        <v>3</v>
      </c>
      <c r="B16586" t="s">
        <v>96</v>
      </c>
      <c r="C16586" t="s">
        <v>5106</v>
      </c>
      <c r="D16586" s="2">
        <v>88504.03</v>
      </c>
      <c r="E16586" s="3">
        <f t="shared" si="518"/>
        <v>4.005941422122223E-4</v>
      </c>
      <c r="F16586" s="3">
        <f t="shared" si="519"/>
        <v>96.474386003099312</v>
      </c>
      <c r="G16586" t="s">
        <v>14480</v>
      </c>
    </row>
    <row r="16587" spans="1:7" x14ac:dyDescent="0.35">
      <c r="A16587" t="s">
        <v>10</v>
      </c>
      <c r="B16587" t="s">
        <v>8</v>
      </c>
      <c r="C16587" t="s">
        <v>1512</v>
      </c>
      <c r="D16587" s="2">
        <v>88495.8</v>
      </c>
      <c r="E16587" s="3">
        <f t="shared" si="518"/>
        <v>4.0055689091654219E-4</v>
      </c>
      <c r="F16587" s="3">
        <f t="shared" si="519"/>
        <v>96.474786559990235</v>
      </c>
      <c r="G16587" t="s">
        <v>14473</v>
      </c>
    </row>
    <row r="16588" spans="1:7" x14ac:dyDescent="0.35">
      <c r="A16588" t="s">
        <v>3</v>
      </c>
      <c r="B16588" t="s">
        <v>6</v>
      </c>
      <c r="C16588" t="s">
        <v>11573</v>
      </c>
      <c r="D16588" s="2">
        <v>88484.14</v>
      </c>
      <c r="E16588" s="3">
        <f t="shared" si="518"/>
        <v>4.00504114475761E-4</v>
      </c>
      <c r="F16588" s="3">
        <f t="shared" si="519"/>
        <v>96.475187064104716</v>
      </c>
      <c r="G16588" t="s">
        <v>14473</v>
      </c>
    </row>
    <row r="16589" spans="1:7" x14ac:dyDescent="0.35">
      <c r="A16589" t="s">
        <v>10</v>
      </c>
      <c r="B16589" t="s">
        <v>9</v>
      </c>
      <c r="C16589" t="s">
        <v>6076</v>
      </c>
      <c r="D16589" s="2">
        <v>88476</v>
      </c>
      <c r="E16589" s="3">
        <f t="shared" si="518"/>
        <v>4.0046727054540433E-4</v>
      </c>
      <c r="F16589" s="3">
        <f t="shared" si="519"/>
        <v>96.475587531375268</v>
      </c>
      <c r="G16589" t="s">
        <v>14473</v>
      </c>
    </row>
    <row r="16590" spans="1:7" x14ac:dyDescent="0.35">
      <c r="A16590" t="s">
        <v>10</v>
      </c>
      <c r="B16590" t="s">
        <v>20</v>
      </c>
      <c r="C16590" t="s">
        <v>4665</v>
      </c>
      <c r="D16590" s="2">
        <v>88460.79</v>
      </c>
      <c r="E16590" s="3">
        <f t="shared" si="518"/>
        <v>4.003984258057574E-4</v>
      </c>
      <c r="F16590" s="3">
        <f t="shared" si="519"/>
        <v>96.475987929801079</v>
      </c>
      <c r="G16590" t="s">
        <v>14473</v>
      </c>
    </row>
    <row r="16591" spans="1:7" x14ac:dyDescent="0.35">
      <c r="A16591" t="s">
        <v>10</v>
      </c>
      <c r="B16591" t="s">
        <v>37</v>
      </c>
      <c r="C16591" t="s">
        <v>836</v>
      </c>
      <c r="D16591" s="2">
        <v>88459.88</v>
      </c>
      <c r="E16591" s="3">
        <f t="shared" si="518"/>
        <v>4.0039430688971019E-4</v>
      </c>
      <c r="F16591" s="3">
        <f t="shared" si="519"/>
        <v>96.476388324107972</v>
      </c>
      <c r="G16591" t="s">
        <v>14473</v>
      </c>
    </row>
    <row r="16592" spans="1:7" x14ac:dyDescent="0.35">
      <c r="A16592" t="s">
        <v>10</v>
      </c>
      <c r="B16592" t="s">
        <v>73</v>
      </c>
      <c r="C16592" t="s">
        <v>2636</v>
      </c>
      <c r="D16592" s="2">
        <v>88438.97</v>
      </c>
      <c r="E16592" s="3">
        <f t="shared" si="518"/>
        <v>4.0029966234625094E-4</v>
      </c>
      <c r="F16592" s="3">
        <f t="shared" si="519"/>
        <v>96.476788623770318</v>
      </c>
      <c r="G16592" t="s">
        <v>14473</v>
      </c>
    </row>
    <row r="16593" spans="1:7" x14ac:dyDescent="0.35">
      <c r="A16593" t="s">
        <v>10</v>
      </c>
      <c r="B16593" t="s">
        <v>57</v>
      </c>
      <c r="C16593" t="s">
        <v>1250</v>
      </c>
      <c r="D16593" s="2">
        <v>88432.69</v>
      </c>
      <c r="E16593" s="3">
        <f t="shared" si="518"/>
        <v>4.0027123729924357E-4</v>
      </c>
      <c r="F16593" s="3">
        <f t="shared" si="519"/>
        <v>96.477188895007615</v>
      </c>
      <c r="G16593" t="s">
        <v>14480</v>
      </c>
    </row>
    <row r="16594" spans="1:7" x14ac:dyDescent="0.35">
      <c r="A16594" t="s">
        <v>3</v>
      </c>
      <c r="B16594" t="s">
        <v>6</v>
      </c>
      <c r="C16594" t="s">
        <v>8039</v>
      </c>
      <c r="D16594" s="2">
        <v>88423.93</v>
      </c>
      <c r="E16594" s="3">
        <f t="shared" si="518"/>
        <v>4.0023158707443699E-4</v>
      </c>
      <c r="F16594" s="3">
        <f t="shared" si="519"/>
        <v>96.477589126594694</v>
      </c>
      <c r="G16594" t="s">
        <v>14473</v>
      </c>
    </row>
    <row r="16595" spans="1:7" x14ac:dyDescent="0.35">
      <c r="A16595" t="s">
        <v>3</v>
      </c>
      <c r="B16595" t="s">
        <v>9</v>
      </c>
      <c r="C16595" t="s">
        <v>2592</v>
      </c>
      <c r="D16595" s="2">
        <v>88421.72</v>
      </c>
      <c r="E16595" s="3">
        <f t="shared" si="518"/>
        <v>4.0022158399260804E-4</v>
      </c>
      <c r="F16595" s="3">
        <f t="shared" si="519"/>
        <v>96.477989348178681</v>
      </c>
      <c r="G16595" t="s">
        <v>14473</v>
      </c>
    </row>
    <row r="16596" spans="1:7" x14ac:dyDescent="0.35">
      <c r="A16596" t="s">
        <v>10</v>
      </c>
      <c r="B16596" t="s">
        <v>143</v>
      </c>
      <c r="C16596" t="s">
        <v>1882</v>
      </c>
      <c r="D16596" s="2">
        <v>88417.69</v>
      </c>
      <c r="E16596" s="3">
        <f t="shared" si="518"/>
        <v>4.0020334307868446E-4</v>
      </c>
      <c r="F16596" s="3">
        <f t="shared" si="519"/>
        <v>96.478389551521758</v>
      </c>
      <c r="G16596" t="s">
        <v>14473</v>
      </c>
    </row>
    <row r="16597" spans="1:7" x14ac:dyDescent="0.35">
      <c r="A16597" t="s">
        <v>10</v>
      </c>
      <c r="B16597" t="s">
        <v>4</v>
      </c>
      <c r="C16597" t="s">
        <v>12218</v>
      </c>
      <c r="D16597" s="2">
        <v>88408.05</v>
      </c>
      <c r="E16597" s="3">
        <f t="shared" si="518"/>
        <v>4.0015970972627192E-4</v>
      </c>
      <c r="F16597" s="3">
        <f t="shared" si="519"/>
        <v>96.478789711231485</v>
      </c>
      <c r="G16597" t="s">
        <v>14480</v>
      </c>
    </row>
    <row r="16598" spans="1:7" x14ac:dyDescent="0.35">
      <c r="A16598" t="s">
        <v>10</v>
      </c>
      <c r="B16598" t="s">
        <v>9</v>
      </c>
      <c r="C16598" t="s">
        <v>703</v>
      </c>
      <c r="D16598" s="2">
        <v>88402.2</v>
      </c>
      <c r="E16598" s="3">
        <f t="shared" si="518"/>
        <v>4.0013323098025386E-4</v>
      </c>
      <c r="F16598" s="3">
        <f t="shared" si="519"/>
        <v>96.479189844462468</v>
      </c>
      <c r="G16598" t="s">
        <v>14473</v>
      </c>
    </row>
    <row r="16599" spans="1:7" x14ac:dyDescent="0.35">
      <c r="A16599" t="s">
        <v>3</v>
      </c>
      <c r="B16599" t="s">
        <v>180</v>
      </c>
      <c r="C16599" t="s">
        <v>14142</v>
      </c>
      <c r="D16599" s="2">
        <v>88388.7</v>
      </c>
      <c r="E16599" s="3">
        <f t="shared" si="518"/>
        <v>4.0007212618175077E-4</v>
      </c>
      <c r="F16599" s="3">
        <f t="shared" si="519"/>
        <v>96.479589916588651</v>
      </c>
      <c r="G16599" t="s">
        <v>14480</v>
      </c>
    </row>
    <row r="16600" spans="1:7" x14ac:dyDescent="0.35">
      <c r="A16600" t="s">
        <v>3</v>
      </c>
      <c r="B16600" t="s">
        <v>13</v>
      </c>
      <c r="C16600" t="s">
        <v>357</v>
      </c>
      <c r="D16600" s="2">
        <v>88386.29</v>
      </c>
      <c r="E16600" s="3">
        <f t="shared" si="518"/>
        <v>4.0006121784364753E-4</v>
      </c>
      <c r="F16600" s="3">
        <f t="shared" si="519"/>
        <v>96.479989977806497</v>
      </c>
      <c r="G16600" t="s">
        <v>14473</v>
      </c>
    </row>
    <row r="16601" spans="1:7" x14ac:dyDescent="0.35">
      <c r="A16601" t="s">
        <v>3</v>
      </c>
      <c r="B16601" t="s">
        <v>9</v>
      </c>
      <c r="C16601" t="s">
        <v>5356</v>
      </c>
      <c r="D16601" s="2">
        <v>88380.86</v>
      </c>
      <c r="E16601" s="3">
        <f t="shared" si="518"/>
        <v>4.0003664013580519E-4</v>
      </c>
      <c r="F16601" s="3">
        <f t="shared" si="519"/>
        <v>96.480390014446627</v>
      </c>
      <c r="G16601" t="s">
        <v>14480</v>
      </c>
    </row>
    <row r="16602" spans="1:7" x14ac:dyDescent="0.35">
      <c r="A16602" t="s">
        <v>3</v>
      </c>
      <c r="B16602" t="s">
        <v>9</v>
      </c>
      <c r="C16602" t="s">
        <v>7237</v>
      </c>
      <c r="D16602" s="2">
        <v>88378.41</v>
      </c>
      <c r="E16602" s="3">
        <f t="shared" si="518"/>
        <v>4.0002555074644723E-4</v>
      </c>
      <c r="F16602" s="3">
        <f t="shared" si="519"/>
        <v>96.480790039997373</v>
      </c>
      <c r="G16602" t="s">
        <v>14480</v>
      </c>
    </row>
    <row r="16603" spans="1:7" x14ac:dyDescent="0.35">
      <c r="A16603" t="s">
        <v>10</v>
      </c>
      <c r="B16603" t="s">
        <v>139</v>
      </c>
      <c r="C16603" t="s">
        <v>8698</v>
      </c>
      <c r="D16603" s="2">
        <v>88367.21</v>
      </c>
      <c r="E16603" s="3">
        <f t="shared" si="518"/>
        <v>3.9997485639509648E-4</v>
      </c>
      <c r="F16603" s="3">
        <f t="shared" si="519"/>
        <v>96.481190014853766</v>
      </c>
      <c r="G16603" t="s">
        <v>14480</v>
      </c>
    </row>
    <row r="16604" spans="1:7" x14ac:dyDescent="0.35">
      <c r="A16604" t="s">
        <v>3</v>
      </c>
      <c r="B16604" t="s">
        <v>13</v>
      </c>
      <c r="C16604" t="s">
        <v>257</v>
      </c>
      <c r="D16604" s="2">
        <v>88366.74</v>
      </c>
      <c r="E16604" s="3">
        <f t="shared" si="518"/>
        <v>3.999727290428523E-4</v>
      </c>
      <c r="F16604" s="3">
        <f t="shared" si="519"/>
        <v>96.481589987582808</v>
      </c>
      <c r="G16604" t="s">
        <v>14473</v>
      </c>
    </row>
    <row r="16605" spans="1:7" x14ac:dyDescent="0.35">
      <c r="A16605" t="s">
        <v>10</v>
      </c>
      <c r="B16605" t="s">
        <v>8</v>
      </c>
      <c r="C16605" t="s">
        <v>6206</v>
      </c>
      <c r="D16605" s="2">
        <v>88335.75</v>
      </c>
      <c r="E16605" s="3">
        <f t="shared" si="518"/>
        <v>3.9983245958317737E-4</v>
      </c>
      <c r="F16605" s="3">
        <f t="shared" si="519"/>
        <v>96.481989820042386</v>
      </c>
      <c r="G16605" t="s">
        <v>14473</v>
      </c>
    </row>
    <row r="16606" spans="1:7" x14ac:dyDescent="0.35">
      <c r="A16606" t="s">
        <v>10</v>
      </c>
      <c r="B16606" t="s">
        <v>9</v>
      </c>
      <c r="C16606" s="7" t="s">
        <v>5007</v>
      </c>
      <c r="D16606" s="2">
        <v>88333.95</v>
      </c>
      <c r="E16606" s="3">
        <f t="shared" si="518"/>
        <v>3.9982431227671025E-4</v>
      </c>
      <c r="F16606" s="3">
        <f t="shared" si="519"/>
        <v>96.482389644354669</v>
      </c>
      <c r="G16606" t="s">
        <v>14480</v>
      </c>
    </row>
    <row r="16607" spans="1:7" x14ac:dyDescent="0.35">
      <c r="A16607" t="s">
        <v>10</v>
      </c>
      <c r="B16607" t="s">
        <v>32</v>
      </c>
      <c r="C16607" t="s">
        <v>468</v>
      </c>
      <c r="D16607" s="2">
        <v>88330.01</v>
      </c>
      <c r="E16607" s="3">
        <f t="shared" si="518"/>
        <v>3.9980647872811005E-4</v>
      </c>
      <c r="F16607" s="3">
        <f t="shared" si="519"/>
        <v>96.482789450833394</v>
      </c>
      <c r="G16607" t="s">
        <v>14473</v>
      </c>
    </row>
    <row r="16608" spans="1:7" x14ac:dyDescent="0.35">
      <c r="A16608" t="s">
        <v>10</v>
      </c>
      <c r="B16608" t="s">
        <v>4</v>
      </c>
      <c r="C16608" t="s">
        <v>807</v>
      </c>
      <c r="D16608" s="2">
        <v>88323.71</v>
      </c>
      <c r="E16608" s="3">
        <f t="shared" si="518"/>
        <v>3.9977796315547527E-4</v>
      </c>
      <c r="F16608" s="3">
        <f t="shared" si="519"/>
        <v>96.483189228796547</v>
      </c>
      <c r="G16608" t="s">
        <v>14480</v>
      </c>
    </row>
    <row r="16609" spans="1:7" x14ac:dyDescent="0.35">
      <c r="A16609" t="s">
        <v>10</v>
      </c>
      <c r="B16609" t="s">
        <v>6</v>
      </c>
      <c r="C16609" t="s">
        <v>4265</v>
      </c>
      <c r="D16609" s="2">
        <v>88317.17</v>
      </c>
      <c r="E16609" s="3">
        <f t="shared" si="518"/>
        <v>3.9974836127531154E-4</v>
      </c>
      <c r="F16609" s="3">
        <f t="shared" si="519"/>
        <v>96.483588977157822</v>
      </c>
      <c r="G16609" t="s">
        <v>14473</v>
      </c>
    </row>
    <row r="16610" spans="1:7" x14ac:dyDescent="0.35">
      <c r="A16610" t="s">
        <v>3</v>
      </c>
      <c r="B16610" t="s">
        <v>8</v>
      </c>
      <c r="C16610" t="s">
        <v>4489</v>
      </c>
      <c r="D16610" s="2">
        <v>88313.87</v>
      </c>
      <c r="E16610" s="3">
        <f t="shared" si="518"/>
        <v>3.997334245467885E-4</v>
      </c>
      <c r="F16610" s="3">
        <f t="shared" si="519"/>
        <v>96.483988710582366</v>
      </c>
      <c r="G16610" t="s">
        <v>14473</v>
      </c>
    </row>
    <row r="16611" spans="1:7" x14ac:dyDescent="0.35">
      <c r="A16611" t="s">
        <v>3</v>
      </c>
      <c r="B16611" t="s">
        <v>76</v>
      </c>
      <c r="C16611" t="s">
        <v>13317</v>
      </c>
      <c r="D16611" s="2">
        <v>88312.68</v>
      </c>
      <c r="E16611" s="3">
        <f t="shared" si="518"/>
        <v>3.9972803827195751E-4</v>
      </c>
      <c r="F16611" s="3">
        <f t="shared" si="519"/>
        <v>96.484388438620641</v>
      </c>
      <c r="G16611" t="s">
        <v>14473</v>
      </c>
    </row>
    <row r="16612" spans="1:7" x14ac:dyDescent="0.35">
      <c r="A16612" t="s">
        <v>3</v>
      </c>
      <c r="B16612" t="s">
        <v>29</v>
      </c>
      <c r="C16612" t="s">
        <v>1176</v>
      </c>
      <c r="D16612" s="2">
        <v>88312</v>
      </c>
      <c r="E16612" s="3">
        <f t="shared" si="518"/>
        <v>3.9972496040062557E-4</v>
      </c>
      <c r="F16612" s="3">
        <f t="shared" si="519"/>
        <v>96.484788163581044</v>
      </c>
      <c r="G16612" t="s">
        <v>14473</v>
      </c>
    </row>
    <row r="16613" spans="1:7" x14ac:dyDescent="0.35">
      <c r="A16613" t="s">
        <v>3</v>
      </c>
      <c r="B16613" t="s">
        <v>6</v>
      </c>
      <c r="C16613" t="s">
        <v>150</v>
      </c>
      <c r="D16613" s="2">
        <v>88295.57</v>
      </c>
      <c r="E16613" s="3">
        <f t="shared" si="518"/>
        <v>3.9965059359770656E-4</v>
      </c>
      <c r="F16613" s="3">
        <f t="shared" si="519"/>
        <v>96.485187814174637</v>
      </c>
      <c r="G16613" t="s">
        <v>14473</v>
      </c>
    </row>
    <row r="16614" spans="1:7" x14ac:dyDescent="0.35">
      <c r="A16614" t="s">
        <v>3</v>
      </c>
      <c r="B16614" t="s">
        <v>8</v>
      </c>
      <c r="C16614" t="s">
        <v>1254</v>
      </c>
      <c r="D16614" s="2">
        <v>88291.01</v>
      </c>
      <c r="E16614" s="3">
        <f t="shared" si="518"/>
        <v>3.9962995375465656E-4</v>
      </c>
      <c r="F16614" s="3">
        <f t="shared" si="519"/>
        <v>96.485587444128385</v>
      </c>
      <c r="G16614" t="s">
        <v>14473</v>
      </c>
    </row>
    <row r="16615" spans="1:7" x14ac:dyDescent="0.35">
      <c r="A16615" t="s">
        <v>3</v>
      </c>
      <c r="B16615" t="s">
        <v>134</v>
      </c>
      <c r="C16615" t="s">
        <v>9017</v>
      </c>
      <c r="D16615" s="2">
        <v>88283.42</v>
      </c>
      <c r="E16615" s="3">
        <f t="shared" si="518"/>
        <v>3.9959559927905377E-4</v>
      </c>
      <c r="F16615" s="3">
        <f t="shared" si="519"/>
        <v>96.485987039727661</v>
      </c>
      <c r="G16615" t="s">
        <v>14480</v>
      </c>
    </row>
    <row r="16616" spans="1:7" x14ac:dyDescent="0.35">
      <c r="A16616" t="s">
        <v>10</v>
      </c>
      <c r="B16616" t="s">
        <v>180</v>
      </c>
      <c r="C16616" t="s">
        <v>3892</v>
      </c>
      <c r="D16616" s="2">
        <v>88278.09</v>
      </c>
      <c r="E16616" s="3">
        <f t="shared" si="518"/>
        <v>3.9957147419934839E-4</v>
      </c>
      <c r="F16616" s="3">
        <f t="shared" si="519"/>
        <v>96.486386611201866</v>
      </c>
      <c r="G16616" t="s">
        <v>14480</v>
      </c>
    </row>
    <row r="16617" spans="1:7" x14ac:dyDescent="0.35">
      <c r="A16617" t="s">
        <v>3</v>
      </c>
      <c r="B16617" t="s">
        <v>28</v>
      </c>
      <c r="C16617" s="8" t="s">
        <v>7309</v>
      </c>
      <c r="D16617" s="2">
        <v>88263.14</v>
      </c>
      <c r="E16617" s="3">
        <f t="shared" si="518"/>
        <v>3.9950380629285795E-4</v>
      </c>
      <c r="F16617" s="3">
        <f t="shared" si="519"/>
        <v>96.486786115008158</v>
      </c>
      <c r="G16617" t="s">
        <v>14480</v>
      </c>
    </row>
    <row r="16618" spans="1:7" x14ac:dyDescent="0.35">
      <c r="A16618" t="s">
        <v>10</v>
      </c>
      <c r="B16618" t="s">
        <v>13</v>
      </c>
      <c r="C16618" t="s">
        <v>5798</v>
      </c>
      <c r="D16618" s="2">
        <v>88260.51</v>
      </c>
      <c r="E16618" s="3">
        <f t="shared" si="518"/>
        <v>3.9949190217285322E-4</v>
      </c>
      <c r="F16618" s="3">
        <f t="shared" si="519"/>
        <v>96.48718560691033</v>
      </c>
      <c r="G16618" t="s">
        <v>14480</v>
      </c>
    </row>
    <row r="16619" spans="1:7" x14ac:dyDescent="0.35">
      <c r="A16619" t="s">
        <v>10</v>
      </c>
      <c r="B16619" t="s">
        <v>180</v>
      </c>
      <c r="C16619" t="s">
        <v>9936</v>
      </c>
      <c r="D16619" s="2">
        <v>88246.88</v>
      </c>
      <c r="E16619" s="3">
        <f t="shared" si="518"/>
        <v>3.9943020895777192E-4</v>
      </c>
      <c r="F16619" s="3">
        <f t="shared" si="519"/>
        <v>96.487585037119288</v>
      </c>
      <c r="G16619" t="s">
        <v>14480</v>
      </c>
    </row>
    <row r="16620" spans="1:7" x14ac:dyDescent="0.35">
      <c r="A16620" t="s">
        <v>10</v>
      </c>
      <c r="B16620" t="s">
        <v>28</v>
      </c>
      <c r="C16620" t="s">
        <v>7665</v>
      </c>
      <c r="D16620" s="2">
        <v>88230.73</v>
      </c>
      <c r="E16620" s="3">
        <f t="shared" si="518"/>
        <v>3.9935710951363664E-4</v>
      </c>
      <c r="F16620" s="3">
        <f t="shared" si="519"/>
        <v>96.487984394228803</v>
      </c>
      <c r="G16620" t="s">
        <v>14480</v>
      </c>
    </row>
    <row r="16621" spans="1:7" x14ac:dyDescent="0.35">
      <c r="A16621" t="s">
        <v>10</v>
      </c>
      <c r="B16621" t="s">
        <v>29</v>
      </c>
      <c r="C16621" t="s">
        <v>3964</v>
      </c>
      <c r="D16621" s="2">
        <v>88229.1</v>
      </c>
      <c r="E16621" s="3">
        <f t="shared" si="518"/>
        <v>3.9934973167500266E-4</v>
      </c>
      <c r="F16621" s="3">
        <f t="shared" si="519"/>
        <v>96.488383743960483</v>
      </c>
      <c r="G16621" t="s">
        <v>14480</v>
      </c>
    </row>
    <row r="16622" spans="1:7" x14ac:dyDescent="0.35">
      <c r="A16622" t="s">
        <v>10</v>
      </c>
      <c r="B16622" t="s">
        <v>28</v>
      </c>
      <c r="C16622" s="8" t="s">
        <v>1782</v>
      </c>
      <c r="D16622" s="2">
        <v>88228.44</v>
      </c>
      <c r="E16622" s="3">
        <f t="shared" si="518"/>
        <v>3.9934674432929798E-4</v>
      </c>
      <c r="F16622" s="3">
        <f t="shared" si="519"/>
        <v>96.488783090704814</v>
      </c>
      <c r="G16622" t="s">
        <v>14480</v>
      </c>
    </row>
    <row r="16623" spans="1:7" x14ac:dyDescent="0.35">
      <c r="A16623" t="s">
        <v>3</v>
      </c>
      <c r="B16623" t="s">
        <v>6</v>
      </c>
      <c r="C16623" t="s">
        <v>5722</v>
      </c>
      <c r="D16623" s="2">
        <v>88226.95</v>
      </c>
      <c r="E16623" s="3">
        <f t="shared" si="518"/>
        <v>3.9934000017005579E-4</v>
      </c>
      <c r="F16623" s="3">
        <f t="shared" si="519"/>
        <v>96.489182430704986</v>
      </c>
      <c r="G16623" t="s">
        <v>14473</v>
      </c>
    </row>
    <row r="16624" spans="1:7" x14ac:dyDescent="0.35">
      <c r="A16624" t="s">
        <v>3</v>
      </c>
      <c r="B16624" t="s">
        <v>13</v>
      </c>
      <c r="C16624" t="s">
        <v>46</v>
      </c>
      <c r="D16624" s="2">
        <v>88199.039999999994</v>
      </c>
      <c r="E16624" s="3">
        <f t="shared" si="518"/>
        <v>3.992136716570023E-4</v>
      </c>
      <c r="F16624" s="3">
        <f t="shared" si="519"/>
        <v>96.489581644376642</v>
      </c>
      <c r="G16624" t="s">
        <v>14480</v>
      </c>
    </row>
    <row r="16625" spans="1:7" x14ac:dyDescent="0.35">
      <c r="A16625" t="s">
        <v>3</v>
      </c>
      <c r="B16625" t="s">
        <v>32</v>
      </c>
      <c r="C16625" t="s">
        <v>8515</v>
      </c>
      <c r="D16625" s="2">
        <v>88198.88</v>
      </c>
      <c r="E16625" s="3">
        <f t="shared" si="518"/>
        <v>3.9921294745198305E-4</v>
      </c>
      <c r="F16625" s="3">
        <f t="shared" si="519"/>
        <v>96.489980857324099</v>
      </c>
      <c r="G16625" t="s">
        <v>14473</v>
      </c>
    </row>
    <row r="16626" spans="1:7" x14ac:dyDescent="0.35">
      <c r="A16626" t="s">
        <v>3</v>
      </c>
      <c r="B16626" t="s">
        <v>9</v>
      </c>
      <c r="C16626" t="s">
        <v>5829</v>
      </c>
      <c r="D16626" s="2">
        <v>88155.3</v>
      </c>
      <c r="E16626" s="3">
        <f t="shared" si="518"/>
        <v>3.9901569210985219E-4</v>
      </c>
      <c r="F16626" s="3">
        <f t="shared" si="519"/>
        <v>96.490379873016209</v>
      </c>
      <c r="G16626" t="s">
        <v>14480</v>
      </c>
    </row>
    <row r="16627" spans="1:7" x14ac:dyDescent="0.35">
      <c r="A16627" t="s">
        <v>10</v>
      </c>
      <c r="B16627" t="s">
        <v>9</v>
      </c>
      <c r="C16627" t="s">
        <v>5412</v>
      </c>
      <c r="D16627" s="2">
        <v>88153.76</v>
      </c>
      <c r="E16627" s="3">
        <f t="shared" si="518"/>
        <v>3.9900872163654139E-4</v>
      </c>
      <c r="F16627" s="3">
        <f t="shared" si="519"/>
        <v>96.490778881737839</v>
      </c>
      <c r="G16627" t="s">
        <v>14480</v>
      </c>
    </row>
    <row r="16628" spans="1:7" x14ac:dyDescent="0.35">
      <c r="A16628" t="s">
        <v>3</v>
      </c>
      <c r="B16628" t="s">
        <v>35</v>
      </c>
      <c r="C16628" t="s">
        <v>878</v>
      </c>
      <c r="D16628" s="2">
        <v>88150.01</v>
      </c>
      <c r="E16628" s="3">
        <f t="shared" si="518"/>
        <v>3.9899174808140169E-4</v>
      </c>
      <c r="F16628" s="3">
        <f t="shared" si="519"/>
        <v>96.491177873485924</v>
      </c>
      <c r="G16628" t="s">
        <v>14473</v>
      </c>
    </row>
    <row r="16629" spans="1:7" x14ac:dyDescent="0.35">
      <c r="A16629" t="s">
        <v>3</v>
      </c>
      <c r="B16629" t="s">
        <v>13</v>
      </c>
      <c r="C16629" t="s">
        <v>1558</v>
      </c>
      <c r="D16629" s="2">
        <v>88142.6</v>
      </c>
      <c r="E16629" s="3">
        <f t="shared" si="518"/>
        <v>3.9895820833644557E-4</v>
      </c>
      <c r="F16629" s="3">
        <f t="shared" si="519"/>
        <v>96.49157683169426</v>
      </c>
      <c r="G16629" t="s">
        <v>14473</v>
      </c>
    </row>
    <row r="16630" spans="1:7" x14ac:dyDescent="0.35">
      <c r="A16630" t="s">
        <v>3</v>
      </c>
      <c r="B16630" t="s">
        <v>16</v>
      </c>
      <c r="C16630" s="7" t="s">
        <v>12048</v>
      </c>
      <c r="D16630" s="2">
        <v>88127.88</v>
      </c>
      <c r="E16630" s="3">
        <f t="shared" si="518"/>
        <v>3.9889158147467029E-4</v>
      </c>
      <c r="F16630" s="3">
        <f t="shared" si="519"/>
        <v>96.491975723275729</v>
      </c>
      <c r="G16630" t="s">
        <v>14480</v>
      </c>
    </row>
    <row r="16631" spans="1:7" x14ac:dyDescent="0.35">
      <c r="A16631" t="s">
        <v>10</v>
      </c>
      <c r="B16631" t="s">
        <v>9</v>
      </c>
      <c r="C16631" t="s">
        <v>6427</v>
      </c>
      <c r="D16631" s="2">
        <v>88124.61</v>
      </c>
      <c r="E16631" s="3">
        <f t="shared" si="518"/>
        <v>3.988767805345884E-4</v>
      </c>
      <c r="F16631" s="3">
        <f t="shared" si="519"/>
        <v>96.492374600056266</v>
      </c>
      <c r="G16631" t="s">
        <v>14480</v>
      </c>
    </row>
    <row r="16632" spans="1:7" x14ac:dyDescent="0.35">
      <c r="A16632" t="s">
        <v>3</v>
      </c>
      <c r="B16632" t="s">
        <v>122</v>
      </c>
      <c r="C16632" t="s">
        <v>3259</v>
      </c>
      <c r="D16632" s="2">
        <v>88121.93</v>
      </c>
      <c r="E16632" s="3">
        <f t="shared" si="518"/>
        <v>3.9886465010051511E-4</v>
      </c>
      <c r="F16632" s="3">
        <f t="shared" si="519"/>
        <v>96.49277346470636</v>
      </c>
      <c r="G16632" t="s">
        <v>14473</v>
      </c>
    </row>
    <row r="16633" spans="1:7" x14ac:dyDescent="0.35">
      <c r="A16633" t="s">
        <v>3</v>
      </c>
      <c r="B16633" t="s">
        <v>55</v>
      </c>
      <c r="C16633" t="s">
        <v>11873</v>
      </c>
      <c r="D16633" s="2">
        <v>88115.94</v>
      </c>
      <c r="E16633" s="3">
        <f t="shared" si="518"/>
        <v>3.9883753767510526E-4</v>
      </c>
      <c r="F16633" s="3">
        <f t="shared" si="519"/>
        <v>96.493172302244034</v>
      </c>
      <c r="G16633" t="s">
        <v>14473</v>
      </c>
    </row>
    <row r="16634" spans="1:7" x14ac:dyDescent="0.35">
      <c r="A16634" t="s">
        <v>10</v>
      </c>
      <c r="B16634" t="s">
        <v>9</v>
      </c>
      <c r="C16634" t="s">
        <v>2140</v>
      </c>
      <c r="D16634" s="2">
        <v>88108.160000000003</v>
      </c>
      <c r="E16634" s="3">
        <f t="shared" si="518"/>
        <v>3.9880232320604198E-4</v>
      </c>
      <c r="F16634" s="3">
        <f t="shared" si="519"/>
        <v>96.493571104567238</v>
      </c>
      <c r="G16634" t="s">
        <v>14480</v>
      </c>
    </row>
    <row r="16635" spans="1:7" x14ac:dyDescent="0.35">
      <c r="A16635" t="s">
        <v>3</v>
      </c>
      <c r="B16635" t="s">
        <v>180</v>
      </c>
      <c r="C16635" t="s">
        <v>1770</v>
      </c>
      <c r="D16635" s="2">
        <v>88101.85</v>
      </c>
      <c r="E16635" s="3">
        <f t="shared" si="518"/>
        <v>3.9877376237059347E-4</v>
      </c>
      <c r="F16635" s="3">
        <f t="shared" si="519"/>
        <v>96.493969878329608</v>
      </c>
      <c r="G16635" t="s">
        <v>14480</v>
      </c>
    </row>
    <row r="16636" spans="1:7" x14ac:dyDescent="0.35">
      <c r="A16636" t="s">
        <v>10</v>
      </c>
      <c r="B16636" t="s">
        <v>13</v>
      </c>
      <c r="C16636" t="s">
        <v>2423</v>
      </c>
      <c r="D16636" s="2">
        <v>88088.93</v>
      </c>
      <c r="E16636" s="3">
        <f t="shared" si="518"/>
        <v>3.9871528281528525E-4</v>
      </c>
      <c r="F16636" s="3">
        <f t="shared" si="519"/>
        <v>96.494368593612421</v>
      </c>
      <c r="G16636" t="s">
        <v>14480</v>
      </c>
    </row>
    <row r="16637" spans="1:7" x14ac:dyDescent="0.35">
      <c r="A16637" t="s">
        <v>3</v>
      </c>
      <c r="B16637" t="s">
        <v>33</v>
      </c>
      <c r="C16637" s="8" t="s">
        <v>11080</v>
      </c>
      <c r="D16637" s="2">
        <v>88060</v>
      </c>
      <c r="E16637" s="3">
        <f t="shared" si="518"/>
        <v>3.985843374952338E-4</v>
      </c>
      <c r="F16637" s="3">
        <f t="shared" si="519"/>
        <v>96.49476717794991</v>
      </c>
      <c r="G16637" t="s">
        <v>14480</v>
      </c>
    </row>
    <row r="16638" spans="1:7" x14ac:dyDescent="0.35">
      <c r="A16638" t="s">
        <v>10</v>
      </c>
      <c r="B16638" t="s">
        <v>6</v>
      </c>
      <c r="C16638" s="7" t="s">
        <v>3090</v>
      </c>
      <c r="D16638" s="2">
        <v>88052.81</v>
      </c>
      <c r="E16638" s="3">
        <f t="shared" si="518"/>
        <v>3.9855179353217912E-4</v>
      </c>
      <c r="F16638" s="3">
        <f t="shared" si="519"/>
        <v>96.495165729743448</v>
      </c>
      <c r="G16638" t="s">
        <v>14480</v>
      </c>
    </row>
    <row r="16639" spans="1:7" x14ac:dyDescent="0.35">
      <c r="A16639" t="s">
        <v>3</v>
      </c>
      <c r="B16639" t="s">
        <v>55</v>
      </c>
      <c r="C16639" t="s">
        <v>515</v>
      </c>
      <c r="D16639" s="2">
        <v>88044.28</v>
      </c>
      <c r="E16639" s="3">
        <f t="shared" si="518"/>
        <v>3.9851318435208793E-4</v>
      </c>
      <c r="F16639" s="3">
        <f t="shared" si="519"/>
        <v>96.495564242927799</v>
      </c>
      <c r="G16639" t="s">
        <v>14480</v>
      </c>
    </row>
    <row r="16640" spans="1:7" x14ac:dyDescent="0.35">
      <c r="A16640" t="s">
        <v>3</v>
      </c>
      <c r="B16640" t="s">
        <v>9</v>
      </c>
      <c r="C16640" t="s">
        <v>10810</v>
      </c>
      <c r="D16640" s="2">
        <v>88035.61</v>
      </c>
      <c r="E16640" s="3">
        <f t="shared" si="518"/>
        <v>3.9847394149260479E-4</v>
      </c>
      <c r="F16640" s="3">
        <f t="shared" si="519"/>
        <v>96.495962716869286</v>
      </c>
      <c r="G16640" t="s">
        <v>14480</v>
      </c>
    </row>
    <row r="16641" spans="1:7" x14ac:dyDescent="0.35">
      <c r="A16641" t="s">
        <v>10</v>
      </c>
      <c r="B16641" t="s">
        <v>8</v>
      </c>
      <c r="C16641" t="s">
        <v>13217</v>
      </c>
      <c r="D16641" s="2">
        <v>88017.87</v>
      </c>
      <c r="E16641" s="3">
        <f t="shared" si="518"/>
        <v>3.9839364526109025E-4</v>
      </c>
      <c r="F16641" s="3">
        <f t="shared" si="519"/>
        <v>96.496361110514542</v>
      </c>
      <c r="G16641" t="s">
        <v>14473</v>
      </c>
    </row>
    <row r="16642" spans="1:7" x14ac:dyDescent="0.35">
      <c r="A16642" t="s">
        <v>3</v>
      </c>
      <c r="B16642" t="s">
        <v>6</v>
      </c>
      <c r="C16642" t="s">
        <v>4096</v>
      </c>
      <c r="D16642" s="2">
        <v>88001.919999999998</v>
      </c>
      <c r="E16642" s="3">
        <f t="shared" si="518"/>
        <v>3.9832145107322921E-4</v>
      </c>
      <c r="F16642" s="3">
        <f t="shared" si="519"/>
        <v>96.496759431965614</v>
      </c>
      <c r="G16642" t="s">
        <v>14473</v>
      </c>
    </row>
    <row r="16643" spans="1:7" x14ac:dyDescent="0.35">
      <c r="A16643" t="s">
        <v>3</v>
      </c>
      <c r="B16643" t="s">
        <v>134</v>
      </c>
      <c r="C16643" t="s">
        <v>759</v>
      </c>
      <c r="D16643" s="2">
        <v>88000</v>
      </c>
      <c r="E16643" s="3">
        <f t="shared" ref="E16643:E16706" si="520">(D16643/$D$29638)*100</f>
        <v>3.9831276061299761E-4</v>
      </c>
      <c r="F16643" s="3">
        <f t="shared" si="519"/>
        <v>96.497157744726223</v>
      </c>
      <c r="G16643" t="s">
        <v>14480</v>
      </c>
    </row>
    <row r="16644" spans="1:7" x14ac:dyDescent="0.35">
      <c r="A16644" t="s">
        <v>3</v>
      </c>
      <c r="B16644" t="s">
        <v>478</v>
      </c>
      <c r="C16644" t="s">
        <v>932</v>
      </c>
      <c r="D16644" s="2">
        <v>88000</v>
      </c>
      <c r="E16644" s="3">
        <f t="shared" si="520"/>
        <v>3.9831276061299761E-4</v>
      </c>
      <c r="F16644" s="3">
        <f t="shared" ref="F16644:F16707" si="521">E16644+F16643</f>
        <v>96.497556057486833</v>
      </c>
      <c r="G16644" t="s">
        <v>14473</v>
      </c>
    </row>
    <row r="16645" spans="1:7" x14ac:dyDescent="0.35">
      <c r="A16645" t="s">
        <v>10</v>
      </c>
      <c r="B16645" t="s">
        <v>20</v>
      </c>
      <c r="C16645" t="s">
        <v>5219</v>
      </c>
      <c r="D16645" s="2">
        <v>88000</v>
      </c>
      <c r="E16645" s="3">
        <f t="shared" si="520"/>
        <v>3.9831276061299761E-4</v>
      </c>
      <c r="F16645" s="3">
        <f t="shared" si="521"/>
        <v>96.497954370247442</v>
      </c>
      <c r="G16645" t="s">
        <v>14473</v>
      </c>
    </row>
    <row r="16646" spans="1:7" x14ac:dyDescent="0.35">
      <c r="A16646" t="s">
        <v>3</v>
      </c>
      <c r="B16646" t="s">
        <v>9</v>
      </c>
      <c r="C16646" t="s">
        <v>8673</v>
      </c>
      <c r="D16646" s="2">
        <v>87989.58</v>
      </c>
      <c r="E16646" s="3">
        <f t="shared" si="520"/>
        <v>3.9826559676111597E-4</v>
      </c>
      <c r="F16646" s="3">
        <f t="shared" si="521"/>
        <v>96.498352635844199</v>
      </c>
      <c r="G16646" t="s">
        <v>14480</v>
      </c>
    </row>
    <row r="16647" spans="1:7" x14ac:dyDescent="0.35">
      <c r="A16647" t="s">
        <v>10</v>
      </c>
      <c r="B16647" t="s">
        <v>9</v>
      </c>
      <c r="C16647" s="11" t="s">
        <v>9293</v>
      </c>
      <c r="D16647" s="2">
        <v>87987.59</v>
      </c>
      <c r="E16647" s="3">
        <f t="shared" si="520"/>
        <v>3.9825658946118845E-4</v>
      </c>
      <c r="F16647" s="3">
        <f t="shared" si="521"/>
        <v>96.498750892433662</v>
      </c>
      <c r="G16647" t="s">
        <v>14473</v>
      </c>
    </row>
    <row r="16648" spans="1:7" x14ac:dyDescent="0.35">
      <c r="A16648" t="s">
        <v>3</v>
      </c>
      <c r="B16648" t="s">
        <v>6</v>
      </c>
      <c r="C16648" t="s">
        <v>8725</v>
      </c>
      <c r="D16648" s="2">
        <v>87978.79</v>
      </c>
      <c r="E16648" s="3">
        <f t="shared" si="520"/>
        <v>3.982167581851271E-4</v>
      </c>
      <c r="F16648" s="3">
        <f t="shared" si="521"/>
        <v>96.499149109191848</v>
      </c>
      <c r="G16648" t="s">
        <v>14480</v>
      </c>
    </row>
    <row r="16649" spans="1:7" x14ac:dyDescent="0.35">
      <c r="A16649" t="s">
        <v>10</v>
      </c>
      <c r="B16649" t="s">
        <v>29</v>
      </c>
      <c r="C16649" t="s">
        <v>10104</v>
      </c>
      <c r="D16649" s="2">
        <v>87973.8</v>
      </c>
      <c r="E16649" s="3">
        <f t="shared" si="520"/>
        <v>3.9819417204108785E-4</v>
      </c>
      <c r="F16649" s="3">
        <f t="shared" si="521"/>
        <v>96.499547303363883</v>
      </c>
      <c r="G16649" t="s">
        <v>14473</v>
      </c>
    </row>
    <row r="16650" spans="1:7" x14ac:dyDescent="0.35">
      <c r="A16650" t="s">
        <v>10</v>
      </c>
      <c r="B16650" t="s">
        <v>9</v>
      </c>
      <c r="C16650" t="s">
        <v>9192</v>
      </c>
      <c r="D16650" s="2">
        <v>87962.15</v>
      </c>
      <c r="E16650" s="3">
        <f t="shared" si="520"/>
        <v>3.9814144086312034E-4</v>
      </c>
      <c r="F16650" s="3">
        <f t="shared" si="521"/>
        <v>96.499945444804752</v>
      </c>
      <c r="G16650" t="s">
        <v>14480</v>
      </c>
    </row>
    <row r="16651" spans="1:7" x14ac:dyDescent="0.35">
      <c r="A16651" t="s">
        <v>3</v>
      </c>
      <c r="B16651" t="s">
        <v>4</v>
      </c>
      <c r="C16651" t="s">
        <v>11472</v>
      </c>
      <c r="D16651" s="2">
        <v>87959.6</v>
      </c>
      <c r="E16651" s="3">
        <f t="shared" si="520"/>
        <v>3.9812989884562531E-4</v>
      </c>
      <c r="F16651" s="3">
        <f t="shared" si="521"/>
        <v>96.500343574703592</v>
      </c>
      <c r="G16651" t="s">
        <v>14480</v>
      </c>
    </row>
    <row r="16652" spans="1:7" x14ac:dyDescent="0.35">
      <c r="A16652" t="s">
        <v>10</v>
      </c>
      <c r="B16652" t="s">
        <v>13</v>
      </c>
      <c r="C16652" t="s">
        <v>10113</v>
      </c>
      <c r="D16652" s="2">
        <v>87957.99</v>
      </c>
      <c r="E16652" s="3">
        <f t="shared" si="520"/>
        <v>3.9812261153261865E-4</v>
      </c>
      <c r="F16652" s="3">
        <f t="shared" si="521"/>
        <v>96.500741697315121</v>
      </c>
      <c r="G16652" t="s">
        <v>14480</v>
      </c>
    </row>
    <row r="16653" spans="1:7" x14ac:dyDescent="0.35">
      <c r="A16653" t="s">
        <v>10</v>
      </c>
      <c r="B16653" t="s">
        <v>76</v>
      </c>
      <c r="C16653" t="s">
        <v>707</v>
      </c>
      <c r="D16653" s="2">
        <v>87949.67</v>
      </c>
      <c r="E16653" s="3">
        <f t="shared" si="520"/>
        <v>3.9808495287161521E-4</v>
      </c>
      <c r="F16653" s="3">
        <f t="shared" si="521"/>
        <v>96.501139782267998</v>
      </c>
      <c r="G16653" t="s">
        <v>14480</v>
      </c>
    </row>
    <row r="16654" spans="1:7" x14ac:dyDescent="0.35">
      <c r="A16654" t="s">
        <v>10</v>
      </c>
      <c r="B16654" t="s">
        <v>8</v>
      </c>
      <c r="C16654" t="s">
        <v>3614</v>
      </c>
      <c r="D16654" s="2">
        <v>87945.76</v>
      </c>
      <c r="E16654" s="3">
        <f t="shared" si="520"/>
        <v>3.980672551114561E-4</v>
      </c>
      <c r="F16654" s="3">
        <f t="shared" si="521"/>
        <v>96.501537849523103</v>
      </c>
      <c r="G16654" t="s">
        <v>14473</v>
      </c>
    </row>
    <row r="16655" spans="1:7" x14ac:dyDescent="0.35">
      <c r="A16655" t="s">
        <v>3</v>
      </c>
      <c r="B16655" t="s">
        <v>6</v>
      </c>
      <c r="C16655" t="s">
        <v>7644</v>
      </c>
      <c r="D16655" s="2">
        <v>87923.67</v>
      </c>
      <c r="E16655" s="3">
        <f t="shared" si="520"/>
        <v>3.9796726955597958E-4</v>
      </c>
      <c r="F16655" s="3">
        <f t="shared" si="521"/>
        <v>96.501935816792653</v>
      </c>
      <c r="G16655" t="s">
        <v>14480</v>
      </c>
    </row>
    <row r="16656" spans="1:7" x14ac:dyDescent="0.35">
      <c r="A16656" t="s">
        <v>3</v>
      </c>
      <c r="B16656" t="s">
        <v>9</v>
      </c>
      <c r="C16656" t="s">
        <v>5616</v>
      </c>
      <c r="D16656" s="2">
        <v>87916.68</v>
      </c>
      <c r="E16656" s="3">
        <f t="shared" si="520"/>
        <v>3.9793563084919903E-4</v>
      </c>
      <c r="F16656" s="3">
        <f t="shared" si="521"/>
        <v>96.502333752423496</v>
      </c>
      <c r="G16656" t="s">
        <v>14473</v>
      </c>
    </row>
    <row r="16657" spans="1:7" x14ac:dyDescent="0.35">
      <c r="A16657" t="s">
        <v>10</v>
      </c>
      <c r="B16657" t="s">
        <v>76</v>
      </c>
      <c r="C16657" t="s">
        <v>2243</v>
      </c>
      <c r="D16657" s="2">
        <v>87906.01</v>
      </c>
      <c r="E16657" s="3">
        <f t="shared" si="520"/>
        <v>3.978873354269747E-4</v>
      </c>
      <c r="F16657" s="3">
        <f t="shared" si="521"/>
        <v>96.50273163975892</v>
      </c>
      <c r="G16657" t="s">
        <v>14480</v>
      </c>
    </row>
    <row r="16658" spans="1:7" x14ac:dyDescent="0.35">
      <c r="A16658" t="s">
        <v>10</v>
      </c>
      <c r="B16658" t="s">
        <v>33</v>
      </c>
      <c r="C16658" s="8" t="s">
        <v>2449</v>
      </c>
      <c r="D16658" s="2">
        <v>87890.05</v>
      </c>
      <c r="E16658" s="3">
        <f t="shared" si="520"/>
        <v>3.9781509597629997E-4</v>
      </c>
      <c r="F16658" s="3">
        <f t="shared" si="521"/>
        <v>96.5031294548549</v>
      </c>
      <c r="G16658" t="s">
        <v>14480</v>
      </c>
    </row>
    <row r="16659" spans="1:7" x14ac:dyDescent="0.35">
      <c r="A16659" t="s">
        <v>3</v>
      </c>
      <c r="B16659" t="s">
        <v>37</v>
      </c>
      <c r="C16659" t="s">
        <v>12176</v>
      </c>
      <c r="D16659" s="2">
        <v>87885.24</v>
      </c>
      <c r="E16659" s="3">
        <f t="shared" si="520"/>
        <v>3.9779332456290733E-4</v>
      </c>
      <c r="F16659" s="3">
        <f t="shared" si="521"/>
        <v>96.503527248179466</v>
      </c>
      <c r="G16659" t="s">
        <v>14473</v>
      </c>
    </row>
    <row r="16660" spans="1:7" x14ac:dyDescent="0.35">
      <c r="A16660" t="s">
        <v>10</v>
      </c>
      <c r="B16660" t="s">
        <v>200</v>
      </c>
      <c r="C16660" t="s">
        <v>7643</v>
      </c>
      <c r="D16660" s="2">
        <v>87875.3</v>
      </c>
      <c r="E16660" s="3">
        <f t="shared" si="520"/>
        <v>3.9774833332608355E-4</v>
      </c>
      <c r="F16660" s="3">
        <f t="shared" si="521"/>
        <v>96.503924996512794</v>
      </c>
      <c r="G16660" t="s">
        <v>14473</v>
      </c>
    </row>
    <row r="16661" spans="1:7" x14ac:dyDescent="0.35">
      <c r="A16661" t="s">
        <v>10</v>
      </c>
      <c r="B16661" t="s">
        <v>9</v>
      </c>
      <c r="C16661" t="s">
        <v>11416</v>
      </c>
      <c r="D16661" s="2">
        <v>87873.61</v>
      </c>
      <c r="E16661" s="3">
        <f t="shared" si="520"/>
        <v>3.9774068391056728E-4</v>
      </c>
      <c r="F16661" s="3">
        <f t="shared" si="521"/>
        <v>96.504322737196702</v>
      </c>
      <c r="G16661" t="s">
        <v>14480</v>
      </c>
    </row>
    <row r="16662" spans="1:7" x14ac:dyDescent="0.35">
      <c r="A16662" t="s">
        <v>3</v>
      </c>
      <c r="B16662" t="s">
        <v>9</v>
      </c>
      <c r="C16662" t="s">
        <v>4413</v>
      </c>
      <c r="D16662" s="2">
        <v>87870.5</v>
      </c>
      <c r="E16662" s="3">
        <f t="shared" si="520"/>
        <v>3.9772660717550464E-4</v>
      </c>
      <c r="F16662" s="3">
        <f t="shared" si="521"/>
        <v>96.504720463803878</v>
      </c>
      <c r="G16662" t="s">
        <v>14473</v>
      </c>
    </row>
    <row r="16663" spans="1:7" x14ac:dyDescent="0.35">
      <c r="A16663" t="s">
        <v>3</v>
      </c>
      <c r="B16663" t="s">
        <v>6</v>
      </c>
      <c r="C16663" t="s">
        <v>7175</v>
      </c>
      <c r="D16663" s="2">
        <v>87841.8</v>
      </c>
      <c r="E16663" s="3">
        <f t="shared" si="520"/>
        <v>3.9759670290016836E-4</v>
      </c>
      <c r="F16663" s="3">
        <f t="shared" si="521"/>
        <v>96.505118060506774</v>
      </c>
      <c r="G16663" t="s">
        <v>14473</v>
      </c>
    </row>
    <row r="16664" spans="1:7" x14ac:dyDescent="0.35">
      <c r="A16664" t="s">
        <v>3</v>
      </c>
      <c r="B16664" t="s">
        <v>8</v>
      </c>
      <c r="C16664" t="s">
        <v>10986</v>
      </c>
      <c r="D16664" s="2">
        <v>87838.61</v>
      </c>
      <c r="E16664" s="3">
        <f t="shared" si="520"/>
        <v>3.9758226406259617E-4</v>
      </c>
      <c r="F16664" s="3">
        <f t="shared" si="521"/>
        <v>96.505515642770831</v>
      </c>
      <c r="G16664" t="s">
        <v>14473</v>
      </c>
    </row>
    <row r="16665" spans="1:7" x14ac:dyDescent="0.35">
      <c r="A16665" t="s">
        <v>3</v>
      </c>
      <c r="B16665" t="s">
        <v>76</v>
      </c>
      <c r="C16665" t="s">
        <v>3534</v>
      </c>
      <c r="D16665" s="2">
        <v>87812.91</v>
      </c>
      <c r="E16665" s="3">
        <f t="shared" si="520"/>
        <v>3.9746593863137163E-4</v>
      </c>
      <c r="F16665" s="3">
        <f t="shared" si="521"/>
        <v>96.505913108709464</v>
      </c>
      <c r="G16665" t="s">
        <v>14480</v>
      </c>
    </row>
    <row r="16666" spans="1:7" x14ac:dyDescent="0.35">
      <c r="A16666" t="s">
        <v>10</v>
      </c>
      <c r="B16666" t="s">
        <v>16</v>
      </c>
      <c r="C16666" t="s">
        <v>1907</v>
      </c>
      <c r="D16666" s="2">
        <v>87807.97</v>
      </c>
      <c r="E16666" s="3">
        <f t="shared" si="520"/>
        <v>3.9744357880140094E-4</v>
      </c>
      <c r="F16666" s="3">
        <f t="shared" si="521"/>
        <v>96.506310552288269</v>
      </c>
      <c r="G16666" t="s">
        <v>14473</v>
      </c>
    </row>
    <row r="16667" spans="1:7" x14ac:dyDescent="0.35">
      <c r="A16667" t="s">
        <v>3</v>
      </c>
      <c r="B16667" t="s">
        <v>2461</v>
      </c>
      <c r="C16667" s="13" t="s">
        <v>10454</v>
      </c>
      <c r="D16667" s="2">
        <v>87805.2</v>
      </c>
      <c r="E16667" s="3">
        <f t="shared" si="520"/>
        <v>3.9743104100200432E-4</v>
      </c>
      <c r="F16667" s="3">
        <f t="shared" si="521"/>
        <v>96.506707983329278</v>
      </c>
      <c r="G16667" t="s">
        <v>14480</v>
      </c>
    </row>
    <row r="16668" spans="1:7" x14ac:dyDescent="0.35">
      <c r="A16668" t="s">
        <v>3</v>
      </c>
      <c r="B16668" t="s">
        <v>22</v>
      </c>
      <c r="C16668" s="8" t="s">
        <v>12290</v>
      </c>
      <c r="D16668" s="2">
        <v>87797.11</v>
      </c>
      <c r="E16668" s="3">
        <f t="shared" si="520"/>
        <v>3.9739442338571616E-4</v>
      </c>
      <c r="F16668" s="3">
        <f t="shared" si="521"/>
        <v>96.507105377752666</v>
      </c>
      <c r="G16668" t="s">
        <v>14480</v>
      </c>
    </row>
    <row r="16669" spans="1:7" x14ac:dyDescent="0.35">
      <c r="A16669" t="s">
        <v>10</v>
      </c>
      <c r="B16669" t="s">
        <v>22</v>
      </c>
      <c r="C16669" t="s">
        <v>2130</v>
      </c>
      <c r="D16669" s="2">
        <v>87793.58</v>
      </c>
      <c r="E16669" s="3">
        <f t="shared" si="520"/>
        <v>3.9737844561247795E-4</v>
      </c>
      <c r="F16669" s="3">
        <f t="shared" si="521"/>
        <v>96.507502756198278</v>
      </c>
      <c r="G16669" t="s">
        <v>14480</v>
      </c>
    </row>
    <row r="16670" spans="1:7" x14ac:dyDescent="0.35">
      <c r="A16670" t="s">
        <v>3</v>
      </c>
      <c r="B16670" t="s">
        <v>9</v>
      </c>
      <c r="C16670" t="s">
        <v>2136</v>
      </c>
      <c r="D16670" s="2">
        <v>87779.01</v>
      </c>
      <c r="E16670" s="3">
        <f t="shared" si="520"/>
        <v>3.9731249769290824E-4</v>
      </c>
      <c r="F16670" s="3">
        <f t="shared" si="521"/>
        <v>96.507900068695974</v>
      </c>
      <c r="G16670" t="s">
        <v>14473</v>
      </c>
    </row>
    <row r="16671" spans="1:7" x14ac:dyDescent="0.35">
      <c r="A16671" t="s">
        <v>10</v>
      </c>
      <c r="B16671" t="s">
        <v>6</v>
      </c>
      <c r="C16671" t="s">
        <v>2833</v>
      </c>
      <c r="D16671" s="2">
        <v>87775.25</v>
      </c>
      <c r="E16671" s="3">
        <f t="shared" si="520"/>
        <v>3.9729547887495476E-4</v>
      </c>
      <c r="F16671" s="3">
        <f t="shared" si="521"/>
        <v>96.508297364174851</v>
      </c>
      <c r="G16671" t="s">
        <v>14473</v>
      </c>
    </row>
    <row r="16672" spans="1:7" x14ac:dyDescent="0.35">
      <c r="A16672" t="s">
        <v>3</v>
      </c>
      <c r="B16672" t="s">
        <v>9</v>
      </c>
      <c r="C16672" t="s">
        <v>11109</v>
      </c>
      <c r="D16672" s="2">
        <v>87772.15</v>
      </c>
      <c r="E16672" s="3">
        <f t="shared" si="520"/>
        <v>3.9728144740270585E-4</v>
      </c>
      <c r="F16672" s="3">
        <f t="shared" si="521"/>
        <v>96.508694645622256</v>
      </c>
      <c r="G16672" t="s">
        <v>14480</v>
      </c>
    </row>
    <row r="16673" spans="1:7" x14ac:dyDescent="0.35">
      <c r="A16673" t="s">
        <v>3</v>
      </c>
      <c r="B16673" t="s">
        <v>22</v>
      </c>
      <c r="C16673" s="7" t="s">
        <v>518</v>
      </c>
      <c r="D16673" s="2">
        <v>87766.21</v>
      </c>
      <c r="E16673" s="3">
        <f t="shared" si="520"/>
        <v>3.9725456129136456E-4</v>
      </c>
      <c r="F16673" s="3">
        <f t="shared" si="521"/>
        <v>96.509091900183549</v>
      </c>
      <c r="G16673" t="s">
        <v>14480</v>
      </c>
    </row>
    <row r="16674" spans="1:7" x14ac:dyDescent="0.35">
      <c r="A16674" t="s">
        <v>10</v>
      </c>
      <c r="B16674" t="s">
        <v>4</v>
      </c>
      <c r="C16674" t="s">
        <v>127</v>
      </c>
      <c r="D16674" s="2">
        <v>87753.96</v>
      </c>
      <c r="E16674" s="3">
        <f t="shared" si="520"/>
        <v>3.9719911434457471E-4</v>
      </c>
      <c r="F16674" s="3">
        <f t="shared" si="521"/>
        <v>96.509489099297895</v>
      </c>
      <c r="G16674" t="s">
        <v>14473</v>
      </c>
    </row>
    <row r="16675" spans="1:7" x14ac:dyDescent="0.35">
      <c r="A16675" t="s">
        <v>10</v>
      </c>
      <c r="B16675" t="s">
        <v>33</v>
      </c>
      <c r="C16675" t="s">
        <v>5427</v>
      </c>
      <c r="D16675" s="2">
        <v>87731.14</v>
      </c>
      <c r="E16675" s="3">
        <f t="shared" si="520"/>
        <v>3.9709582460369748E-4</v>
      </c>
      <c r="F16675" s="3">
        <f t="shared" si="521"/>
        <v>96.509886195122505</v>
      </c>
      <c r="G16675" t="s">
        <v>14473</v>
      </c>
    </row>
    <row r="16676" spans="1:7" x14ac:dyDescent="0.35">
      <c r="A16676" t="s">
        <v>3</v>
      </c>
      <c r="B16676" t="s">
        <v>79</v>
      </c>
      <c r="C16676" t="s">
        <v>1854</v>
      </c>
      <c r="D16676" s="2">
        <v>87727.71</v>
      </c>
      <c r="E16676" s="3">
        <f t="shared" si="520"/>
        <v>3.9708029945859639E-4</v>
      </c>
      <c r="F16676" s="3">
        <f t="shared" si="521"/>
        <v>96.510283275421969</v>
      </c>
      <c r="G16676" t="s">
        <v>14473</v>
      </c>
    </row>
    <row r="16677" spans="1:7" x14ac:dyDescent="0.35">
      <c r="A16677" t="s">
        <v>10</v>
      </c>
      <c r="B16677" t="s">
        <v>55</v>
      </c>
      <c r="C16677" t="s">
        <v>9239</v>
      </c>
      <c r="D16677" s="2">
        <v>87711.26</v>
      </c>
      <c r="E16677" s="3">
        <f t="shared" si="520"/>
        <v>3.9700584213004996E-4</v>
      </c>
      <c r="F16677" s="3">
        <f t="shared" si="521"/>
        <v>96.510680281264101</v>
      </c>
      <c r="G16677" t="s">
        <v>14480</v>
      </c>
    </row>
    <row r="16678" spans="1:7" x14ac:dyDescent="0.35">
      <c r="A16678" t="s">
        <v>3</v>
      </c>
      <c r="B16678" t="s">
        <v>3506</v>
      </c>
      <c r="C16678" t="s">
        <v>784</v>
      </c>
      <c r="D16678" s="2">
        <v>87707.45</v>
      </c>
      <c r="E16678" s="3">
        <f t="shared" si="520"/>
        <v>3.9698859699802792E-4</v>
      </c>
      <c r="F16678" s="3">
        <f t="shared" si="521"/>
        <v>96.511077269861104</v>
      </c>
      <c r="G16678" t="s">
        <v>14473</v>
      </c>
    </row>
    <row r="16679" spans="1:7" x14ac:dyDescent="0.35">
      <c r="A16679" t="s">
        <v>3</v>
      </c>
      <c r="B16679" t="s">
        <v>180</v>
      </c>
      <c r="C16679" t="s">
        <v>2711</v>
      </c>
      <c r="D16679" s="2">
        <v>87682.71</v>
      </c>
      <c r="E16679" s="3">
        <f t="shared" si="520"/>
        <v>3.9687661679691926E-4</v>
      </c>
      <c r="F16679" s="3">
        <f t="shared" si="521"/>
        <v>96.511474146477894</v>
      </c>
      <c r="G16679" t="s">
        <v>14480</v>
      </c>
    </row>
    <row r="16680" spans="1:7" x14ac:dyDescent="0.35">
      <c r="A16680" t="s">
        <v>3</v>
      </c>
      <c r="B16680" t="s">
        <v>6</v>
      </c>
      <c r="C16680" t="s">
        <v>415</v>
      </c>
      <c r="D16680" s="2">
        <v>87668.36</v>
      </c>
      <c r="E16680" s="3">
        <f t="shared" si="520"/>
        <v>3.9681166465925109E-4</v>
      </c>
      <c r="F16680" s="3">
        <f t="shared" si="521"/>
        <v>96.511870958142552</v>
      </c>
      <c r="G16680" t="s">
        <v>14473</v>
      </c>
    </row>
    <row r="16681" spans="1:7" x14ac:dyDescent="0.35">
      <c r="A16681" t="s">
        <v>3</v>
      </c>
      <c r="B16681" t="s">
        <v>6</v>
      </c>
      <c r="C16681" t="s">
        <v>4290</v>
      </c>
      <c r="D16681" s="2">
        <v>87663.82</v>
      </c>
      <c r="E16681" s="3">
        <f t="shared" si="520"/>
        <v>3.9679111534182861E-4</v>
      </c>
      <c r="F16681" s="3">
        <f t="shared" si="521"/>
        <v>96.512267749257887</v>
      </c>
      <c r="G16681" t="s">
        <v>14473</v>
      </c>
    </row>
    <row r="16682" spans="1:7" x14ac:dyDescent="0.35">
      <c r="A16682" t="s">
        <v>3</v>
      </c>
      <c r="B16682" t="s">
        <v>11</v>
      </c>
      <c r="C16682" t="s">
        <v>110</v>
      </c>
      <c r="D16682" s="2">
        <v>87657.85</v>
      </c>
      <c r="E16682" s="3">
        <f t="shared" si="520"/>
        <v>3.9676409344204606E-4</v>
      </c>
      <c r="F16682" s="3">
        <f t="shared" si="521"/>
        <v>96.512664513351325</v>
      </c>
      <c r="G16682" t="s">
        <v>14473</v>
      </c>
    </row>
    <row r="16683" spans="1:7" x14ac:dyDescent="0.35">
      <c r="A16683" t="s">
        <v>10</v>
      </c>
      <c r="B16683" t="s">
        <v>13</v>
      </c>
      <c r="C16683" t="s">
        <v>744</v>
      </c>
      <c r="D16683" s="2">
        <v>87649.75</v>
      </c>
      <c r="E16683" s="3">
        <f t="shared" si="520"/>
        <v>3.9672743056294417E-4</v>
      </c>
      <c r="F16683" s="3">
        <f t="shared" si="521"/>
        <v>96.513061240781894</v>
      </c>
      <c r="G16683" t="s">
        <v>14473</v>
      </c>
    </row>
    <row r="16684" spans="1:7" x14ac:dyDescent="0.35">
      <c r="A16684" t="s">
        <v>3</v>
      </c>
      <c r="B16684" t="s">
        <v>29</v>
      </c>
      <c r="C16684" t="s">
        <v>892</v>
      </c>
      <c r="D16684" s="2">
        <v>87647.86</v>
      </c>
      <c r="E16684" s="3">
        <f t="shared" si="520"/>
        <v>3.9671887589115377E-4</v>
      </c>
      <c r="F16684" s="3">
        <f t="shared" si="521"/>
        <v>96.513457959657785</v>
      </c>
      <c r="G16684" t="s">
        <v>14480</v>
      </c>
    </row>
    <row r="16685" spans="1:7" x14ac:dyDescent="0.35">
      <c r="A16685" t="s">
        <v>10</v>
      </c>
      <c r="B16685" t="s">
        <v>20</v>
      </c>
      <c r="C16685" t="s">
        <v>1351</v>
      </c>
      <c r="D16685" s="2">
        <v>87644.87</v>
      </c>
      <c r="E16685" s="3">
        <f t="shared" si="520"/>
        <v>3.9670534230985561E-4</v>
      </c>
      <c r="F16685" s="3">
        <f t="shared" si="521"/>
        <v>96.513854665000096</v>
      </c>
      <c r="G16685" t="s">
        <v>14473</v>
      </c>
    </row>
    <row r="16686" spans="1:7" x14ac:dyDescent="0.35">
      <c r="A16686" t="s">
        <v>3</v>
      </c>
      <c r="B16686" t="s">
        <v>32</v>
      </c>
      <c r="C16686" t="s">
        <v>1157</v>
      </c>
      <c r="D16686" s="2">
        <v>87640.36</v>
      </c>
      <c r="E16686" s="3">
        <f t="shared" si="520"/>
        <v>3.9668492878087427E-4</v>
      </c>
      <c r="F16686" s="3">
        <f t="shared" si="521"/>
        <v>96.514251349928884</v>
      </c>
      <c r="G16686" t="s">
        <v>14473</v>
      </c>
    </row>
    <row r="16687" spans="1:7" x14ac:dyDescent="0.35">
      <c r="A16687" t="s">
        <v>10</v>
      </c>
      <c r="B16687" t="s">
        <v>9</v>
      </c>
      <c r="C16687" t="s">
        <v>4928</v>
      </c>
      <c r="D16687" s="2">
        <v>87636.83</v>
      </c>
      <c r="E16687" s="3">
        <f t="shared" si="520"/>
        <v>3.9666895100763601E-4</v>
      </c>
      <c r="F16687" s="3">
        <f t="shared" si="521"/>
        <v>96.514648018879896</v>
      </c>
      <c r="G16687" t="s">
        <v>14480</v>
      </c>
    </row>
    <row r="16688" spans="1:7" x14ac:dyDescent="0.35">
      <c r="A16688" t="s">
        <v>10</v>
      </c>
      <c r="B16688" t="s">
        <v>9</v>
      </c>
      <c r="C16688" t="s">
        <v>12495</v>
      </c>
      <c r="D16688" s="2">
        <v>87634.35</v>
      </c>
      <c r="E16688" s="3">
        <f t="shared" si="520"/>
        <v>3.9665772582983696E-4</v>
      </c>
      <c r="F16688" s="3">
        <f t="shared" si="521"/>
        <v>96.515044676605726</v>
      </c>
      <c r="G16688" t="s">
        <v>14473</v>
      </c>
    </row>
    <row r="16689" spans="1:7" x14ac:dyDescent="0.35">
      <c r="A16689" t="s">
        <v>3</v>
      </c>
      <c r="B16689" t="s">
        <v>6</v>
      </c>
      <c r="C16689" t="s">
        <v>10245</v>
      </c>
      <c r="D16689" s="2">
        <v>87618.39</v>
      </c>
      <c r="E16689" s="3">
        <f t="shared" si="520"/>
        <v>3.9658548637916207E-4</v>
      </c>
      <c r="F16689" s="3">
        <f t="shared" si="521"/>
        <v>96.515441262092111</v>
      </c>
      <c r="G16689" t="s">
        <v>14480</v>
      </c>
    </row>
    <row r="16690" spans="1:7" x14ac:dyDescent="0.35">
      <c r="A16690" t="s">
        <v>3</v>
      </c>
      <c r="B16690" t="s">
        <v>6</v>
      </c>
      <c r="C16690" t="s">
        <v>3071</v>
      </c>
      <c r="D16690" s="2">
        <v>87603.98</v>
      </c>
      <c r="E16690" s="3">
        <f t="shared" si="520"/>
        <v>3.9652026266461172E-4</v>
      </c>
      <c r="F16690" s="3">
        <f t="shared" si="521"/>
        <v>96.51583778235478</v>
      </c>
      <c r="G16690" t="s">
        <v>14473</v>
      </c>
    </row>
    <row r="16691" spans="1:7" x14ac:dyDescent="0.35">
      <c r="A16691" t="s">
        <v>3</v>
      </c>
      <c r="B16691" t="s">
        <v>6</v>
      </c>
      <c r="C16691" s="6" t="s">
        <v>10248</v>
      </c>
      <c r="D16691" s="2">
        <v>87579.68</v>
      </c>
      <c r="E16691" s="3">
        <f t="shared" si="520"/>
        <v>3.9641027402730609E-4</v>
      </c>
      <c r="F16691" s="3">
        <f t="shared" si="521"/>
        <v>96.516234192628801</v>
      </c>
      <c r="G16691" t="s">
        <v>14473</v>
      </c>
    </row>
    <row r="16692" spans="1:7" x14ac:dyDescent="0.35">
      <c r="A16692" t="s">
        <v>10</v>
      </c>
      <c r="B16692" t="s">
        <v>9</v>
      </c>
      <c r="C16692" s="8" t="s">
        <v>4498</v>
      </c>
      <c r="D16692" s="2">
        <v>87572.3</v>
      </c>
      <c r="E16692" s="3">
        <f t="shared" si="520"/>
        <v>3.9637687007079106E-4</v>
      </c>
      <c r="F16692" s="3">
        <f t="shared" si="521"/>
        <v>96.516630569498872</v>
      </c>
      <c r="G16692" t="s">
        <v>14480</v>
      </c>
    </row>
    <row r="16693" spans="1:7" x14ac:dyDescent="0.35">
      <c r="A16693" t="s">
        <v>10</v>
      </c>
      <c r="B16693" t="s">
        <v>13</v>
      </c>
      <c r="C16693" t="s">
        <v>11590</v>
      </c>
      <c r="D16693" s="2">
        <v>87567.85</v>
      </c>
      <c r="E16693" s="3">
        <f t="shared" si="520"/>
        <v>3.9635672811869191E-4</v>
      </c>
      <c r="F16693" s="3">
        <f t="shared" si="521"/>
        <v>96.51702692622699</v>
      </c>
      <c r="G16693" t="s">
        <v>14473</v>
      </c>
    </row>
    <row r="16694" spans="1:7" x14ac:dyDescent="0.35">
      <c r="A16694" t="s">
        <v>3</v>
      </c>
      <c r="B16694" t="s">
        <v>180</v>
      </c>
      <c r="C16694" t="s">
        <v>8625</v>
      </c>
      <c r="D16694" s="2">
        <v>87566.06</v>
      </c>
      <c r="E16694" s="3">
        <f t="shared" si="520"/>
        <v>3.9634862607503847E-4</v>
      </c>
      <c r="F16694" s="3">
        <f t="shared" si="521"/>
        <v>96.517423274853059</v>
      </c>
      <c r="G16694" t="s">
        <v>14480</v>
      </c>
    </row>
    <row r="16695" spans="1:7" x14ac:dyDescent="0.35">
      <c r="A16695" t="s">
        <v>3</v>
      </c>
      <c r="B16695" t="s">
        <v>9</v>
      </c>
      <c r="C16695" t="s">
        <v>8039</v>
      </c>
      <c r="D16695" s="2">
        <v>87563.98</v>
      </c>
      <c r="E16695" s="3">
        <f t="shared" si="520"/>
        <v>3.9633921140978763E-4</v>
      </c>
      <c r="F16695" s="3">
        <f t="shared" si="521"/>
        <v>96.517819614064464</v>
      </c>
      <c r="G16695" t="s">
        <v>14473</v>
      </c>
    </row>
    <row r="16696" spans="1:7" x14ac:dyDescent="0.35">
      <c r="A16696" t="s">
        <v>3</v>
      </c>
      <c r="B16696" t="s">
        <v>8</v>
      </c>
      <c r="C16696" t="s">
        <v>12186</v>
      </c>
      <c r="D16696" s="2">
        <v>87551.65</v>
      </c>
      <c r="E16696" s="3">
        <f t="shared" si="520"/>
        <v>3.9628340236048812E-4</v>
      </c>
      <c r="F16696" s="3">
        <f t="shared" si="521"/>
        <v>96.518215897466831</v>
      </c>
      <c r="G16696" t="s">
        <v>14473</v>
      </c>
    </row>
    <row r="16697" spans="1:7" x14ac:dyDescent="0.35">
      <c r="A16697" t="s">
        <v>3</v>
      </c>
      <c r="B16697" t="s">
        <v>594</v>
      </c>
      <c r="C16697" t="s">
        <v>3392</v>
      </c>
      <c r="D16697" s="2">
        <v>87550.23</v>
      </c>
      <c r="E16697" s="3">
        <f t="shared" si="520"/>
        <v>3.9627697504094185E-4</v>
      </c>
      <c r="F16697" s="3">
        <f t="shared" si="521"/>
        <v>96.51861217444187</v>
      </c>
      <c r="G16697" t="s">
        <v>14480</v>
      </c>
    </row>
    <row r="16698" spans="1:7" x14ac:dyDescent="0.35">
      <c r="A16698" t="s">
        <v>3</v>
      </c>
      <c r="B16698" t="s">
        <v>29</v>
      </c>
      <c r="C16698" t="s">
        <v>6241</v>
      </c>
      <c r="D16698" s="2">
        <v>87545.02</v>
      </c>
      <c r="E16698" s="3">
        <f t="shared" si="520"/>
        <v>3.9625339311500106E-4</v>
      </c>
      <c r="F16698" s="3">
        <f t="shared" si="521"/>
        <v>96.51900842783499</v>
      </c>
      <c r="G16698" t="s">
        <v>14473</v>
      </c>
    </row>
    <row r="16699" spans="1:7" x14ac:dyDescent="0.35">
      <c r="A16699" t="s">
        <v>3</v>
      </c>
      <c r="B16699" t="s">
        <v>6</v>
      </c>
      <c r="C16699" t="s">
        <v>504</v>
      </c>
      <c r="D16699" s="2">
        <v>87541.9</v>
      </c>
      <c r="E16699" s="3">
        <f t="shared" si="520"/>
        <v>3.9623927111712468E-4</v>
      </c>
      <c r="F16699" s="3">
        <f t="shared" si="521"/>
        <v>96.519404667106102</v>
      </c>
      <c r="G16699" t="s">
        <v>14473</v>
      </c>
    </row>
    <row r="16700" spans="1:7" x14ac:dyDescent="0.35">
      <c r="A16700" t="s">
        <v>3</v>
      </c>
      <c r="B16700" t="s">
        <v>195</v>
      </c>
      <c r="C16700" s="13" t="s">
        <v>1094</v>
      </c>
      <c r="D16700" s="2">
        <v>87536.320000000007</v>
      </c>
      <c r="E16700" s="3">
        <f t="shared" si="520"/>
        <v>3.9621401446707683E-4</v>
      </c>
      <c r="F16700" s="3">
        <f t="shared" si="521"/>
        <v>96.519800881120574</v>
      </c>
      <c r="G16700" t="s">
        <v>14480</v>
      </c>
    </row>
    <row r="16701" spans="1:7" x14ac:dyDescent="0.35">
      <c r="A16701" t="s">
        <v>10</v>
      </c>
      <c r="B16701" t="s">
        <v>22</v>
      </c>
      <c r="C16701" s="13" t="s">
        <v>4614</v>
      </c>
      <c r="D16701" s="2">
        <v>87534.69</v>
      </c>
      <c r="E16701" s="3">
        <f t="shared" si="520"/>
        <v>3.9620663662844269E-4</v>
      </c>
      <c r="F16701" s="3">
        <f t="shared" si="521"/>
        <v>96.520197087757197</v>
      </c>
      <c r="G16701" t="s">
        <v>14480</v>
      </c>
    </row>
    <row r="16702" spans="1:7" x14ac:dyDescent="0.35">
      <c r="A16702" t="s">
        <v>10</v>
      </c>
      <c r="B16702" t="s">
        <v>23</v>
      </c>
      <c r="C16702" t="s">
        <v>5871</v>
      </c>
      <c r="D16702" s="2">
        <v>87522.01</v>
      </c>
      <c r="E16702" s="3">
        <f t="shared" si="520"/>
        <v>3.9614924338066349E-4</v>
      </c>
      <c r="F16702" s="3">
        <f t="shared" si="521"/>
        <v>96.520593237000583</v>
      </c>
      <c r="G16702" t="s">
        <v>14480</v>
      </c>
    </row>
    <row r="16703" spans="1:7" x14ac:dyDescent="0.35">
      <c r="A16703" t="s">
        <v>3</v>
      </c>
      <c r="B16703" t="s">
        <v>8</v>
      </c>
      <c r="C16703" t="s">
        <v>8696</v>
      </c>
      <c r="D16703" s="2">
        <v>87512.54</v>
      </c>
      <c r="E16703" s="3">
        <f t="shared" si="520"/>
        <v>3.9610637949608383E-4</v>
      </c>
      <c r="F16703" s="3">
        <f t="shared" si="521"/>
        <v>96.52098934338008</v>
      </c>
      <c r="G16703" t="s">
        <v>14473</v>
      </c>
    </row>
    <row r="16704" spans="1:7" x14ac:dyDescent="0.35">
      <c r="A16704" t="s">
        <v>3</v>
      </c>
      <c r="B16704" t="s">
        <v>6</v>
      </c>
      <c r="C16704" t="s">
        <v>11914</v>
      </c>
      <c r="D16704" s="2">
        <v>87511.75</v>
      </c>
      <c r="E16704" s="3">
        <f t="shared" si="520"/>
        <v>3.9610280373380109E-4</v>
      </c>
      <c r="F16704" s="3">
        <f t="shared" si="521"/>
        <v>96.521385446183814</v>
      </c>
      <c r="G16704" t="s">
        <v>14480</v>
      </c>
    </row>
    <row r="16705" spans="1:7" x14ac:dyDescent="0.35">
      <c r="A16705" t="s">
        <v>10</v>
      </c>
      <c r="B16705" t="s">
        <v>73</v>
      </c>
      <c r="C16705" s="8" t="s">
        <v>5504</v>
      </c>
      <c r="D16705" s="2">
        <v>87505.61</v>
      </c>
      <c r="E16705" s="3">
        <f t="shared" si="520"/>
        <v>3.9607501236618562E-4</v>
      </c>
      <c r="F16705" s="3">
        <f t="shared" si="521"/>
        <v>96.521781521196175</v>
      </c>
      <c r="G16705" t="s">
        <v>14480</v>
      </c>
    </row>
    <row r="16706" spans="1:7" x14ac:dyDescent="0.35">
      <c r="A16706" t="s">
        <v>3</v>
      </c>
      <c r="B16706" t="s">
        <v>62</v>
      </c>
      <c r="C16706" t="s">
        <v>11686</v>
      </c>
      <c r="D16706" s="2">
        <v>87500</v>
      </c>
      <c r="E16706" s="3">
        <f t="shared" si="520"/>
        <v>3.9604961992769651E-4</v>
      </c>
      <c r="F16706" s="3">
        <f t="shared" si="521"/>
        <v>96.522177570816098</v>
      </c>
      <c r="G16706" t="s">
        <v>14473</v>
      </c>
    </row>
    <row r="16707" spans="1:7" x14ac:dyDescent="0.35">
      <c r="A16707" t="s">
        <v>3</v>
      </c>
      <c r="B16707" t="s">
        <v>8</v>
      </c>
      <c r="C16707" t="s">
        <v>13209</v>
      </c>
      <c r="D16707" s="2">
        <v>87498.4</v>
      </c>
      <c r="E16707" s="3">
        <f t="shared" ref="E16707:E16770" si="522">(D16707/$D$29638)*100</f>
        <v>3.9604237787750353E-4</v>
      </c>
      <c r="F16707" s="3">
        <f t="shared" si="521"/>
        <v>96.52257361319397</v>
      </c>
      <c r="G16707" t="s">
        <v>14480</v>
      </c>
    </row>
    <row r="16708" spans="1:7" x14ac:dyDescent="0.35">
      <c r="A16708" t="s">
        <v>3</v>
      </c>
      <c r="B16708" t="s">
        <v>4</v>
      </c>
      <c r="C16708" t="s">
        <v>10151</v>
      </c>
      <c r="D16708" s="2">
        <v>87494</v>
      </c>
      <c r="E16708" s="3">
        <f t="shared" si="522"/>
        <v>3.9602246223947288E-4</v>
      </c>
      <c r="F16708" s="3">
        <f t="shared" ref="F16708:F16771" si="523">E16708+F16707</f>
        <v>96.52296963565621</v>
      </c>
      <c r="G16708" t="s">
        <v>14473</v>
      </c>
    </row>
    <row r="16709" spans="1:7" x14ac:dyDescent="0.35">
      <c r="A16709" t="s">
        <v>10</v>
      </c>
      <c r="B16709" t="s">
        <v>40</v>
      </c>
      <c r="C16709" t="s">
        <v>1156</v>
      </c>
      <c r="D16709" s="2">
        <v>87492.55</v>
      </c>
      <c r="E16709" s="3">
        <f t="shared" si="522"/>
        <v>3.9601589913148557E-4</v>
      </c>
      <c r="F16709" s="3">
        <f t="shared" si="523"/>
        <v>96.523365651555338</v>
      </c>
      <c r="G16709" t="s">
        <v>14473</v>
      </c>
    </row>
    <row r="16710" spans="1:7" x14ac:dyDescent="0.35">
      <c r="A16710" t="s">
        <v>3</v>
      </c>
      <c r="B16710" t="s">
        <v>9</v>
      </c>
      <c r="C16710" t="s">
        <v>7331</v>
      </c>
      <c r="D16710" s="2">
        <v>87476.85</v>
      </c>
      <c r="E16710" s="3">
        <f t="shared" si="522"/>
        <v>3.9594483651396711E-4</v>
      </c>
      <c r="F16710" s="3">
        <f t="shared" si="523"/>
        <v>96.52376159639185</v>
      </c>
      <c r="G16710" t="s">
        <v>14473</v>
      </c>
    </row>
    <row r="16711" spans="1:7" x14ac:dyDescent="0.35">
      <c r="A16711" t="s">
        <v>10</v>
      </c>
      <c r="B16711" t="s">
        <v>180</v>
      </c>
      <c r="C16711" t="s">
        <v>2601</v>
      </c>
      <c r="D16711" s="2">
        <v>87467.88</v>
      </c>
      <c r="E16711" s="3">
        <f t="shared" si="522"/>
        <v>3.9590423577007283E-4</v>
      </c>
      <c r="F16711" s="3">
        <f t="shared" si="523"/>
        <v>96.524157500627624</v>
      </c>
      <c r="G16711" t="s">
        <v>14480</v>
      </c>
    </row>
    <row r="16712" spans="1:7" x14ac:dyDescent="0.35">
      <c r="A16712" t="s">
        <v>10</v>
      </c>
      <c r="B16712" t="s">
        <v>18</v>
      </c>
      <c r="C16712" t="s">
        <v>3384</v>
      </c>
      <c r="D16712" s="2">
        <v>87464.44</v>
      </c>
      <c r="E16712" s="3">
        <f t="shared" si="522"/>
        <v>3.958886653621579E-4</v>
      </c>
      <c r="F16712" s="3">
        <f t="shared" si="523"/>
        <v>96.52455338929299</v>
      </c>
      <c r="G16712" t="s">
        <v>14473</v>
      </c>
    </row>
    <row r="16713" spans="1:7" x14ac:dyDescent="0.35">
      <c r="A16713" t="s">
        <v>3</v>
      </c>
      <c r="B16713" t="s">
        <v>8</v>
      </c>
      <c r="C16713" t="s">
        <v>2944</v>
      </c>
      <c r="D16713" s="2">
        <v>87462.87</v>
      </c>
      <c r="E16713" s="3">
        <f t="shared" si="522"/>
        <v>3.95881559100406E-4</v>
      </c>
      <c r="F16713" s="3">
        <f t="shared" si="523"/>
        <v>96.52494927085209</v>
      </c>
      <c r="G16713" t="s">
        <v>14473</v>
      </c>
    </row>
    <row r="16714" spans="1:7" x14ac:dyDescent="0.35">
      <c r="A16714" t="s">
        <v>3</v>
      </c>
      <c r="B16714" t="s">
        <v>166</v>
      </c>
      <c r="C16714" t="s">
        <v>6747</v>
      </c>
      <c r="D16714" s="2">
        <v>87457.33</v>
      </c>
      <c r="E16714" s="3">
        <f t="shared" si="522"/>
        <v>3.9585648350161292E-4</v>
      </c>
      <c r="F16714" s="3">
        <f t="shared" si="523"/>
        <v>96.525345127335598</v>
      </c>
      <c r="G16714" t="s">
        <v>14473</v>
      </c>
    </row>
    <row r="16715" spans="1:7" x14ac:dyDescent="0.35">
      <c r="A16715" t="s">
        <v>10</v>
      </c>
      <c r="B16715" t="s">
        <v>180</v>
      </c>
      <c r="C16715" t="s">
        <v>13223</v>
      </c>
      <c r="D16715" s="2">
        <v>87448.2</v>
      </c>
      <c r="E16715" s="3">
        <f t="shared" si="522"/>
        <v>3.9581515855269928E-4</v>
      </c>
      <c r="F16715" s="3">
        <f t="shared" si="523"/>
        <v>96.525740942494153</v>
      </c>
      <c r="G16715" t="s">
        <v>14480</v>
      </c>
    </row>
    <row r="16716" spans="1:7" x14ac:dyDescent="0.35">
      <c r="A16716" t="s">
        <v>3</v>
      </c>
      <c r="B16716" t="s">
        <v>9</v>
      </c>
      <c r="C16716" t="s">
        <v>6655</v>
      </c>
      <c r="D16716" s="2">
        <v>87447.85</v>
      </c>
      <c r="E16716" s="3">
        <f t="shared" si="522"/>
        <v>3.9581357435421958E-4</v>
      </c>
      <c r="F16716" s="3">
        <f t="shared" si="523"/>
        <v>96.52613675606851</v>
      </c>
      <c r="G16716" t="s">
        <v>14480</v>
      </c>
    </row>
    <row r="16717" spans="1:7" x14ac:dyDescent="0.35">
      <c r="A16717" t="s">
        <v>3</v>
      </c>
      <c r="B16717" t="s">
        <v>8</v>
      </c>
      <c r="C16717" t="s">
        <v>8568</v>
      </c>
      <c r="D16717" s="2">
        <v>87443.46</v>
      </c>
      <c r="E16717" s="3">
        <f t="shared" si="522"/>
        <v>3.9579370397900267E-4</v>
      </c>
      <c r="F16717" s="3">
        <f t="shared" si="523"/>
        <v>96.526532549772483</v>
      </c>
      <c r="G16717" t="s">
        <v>14473</v>
      </c>
    </row>
    <row r="16718" spans="1:7" x14ac:dyDescent="0.35">
      <c r="A16718" t="s">
        <v>10</v>
      </c>
      <c r="B16718" t="s">
        <v>57</v>
      </c>
      <c r="C16718" t="s">
        <v>1706</v>
      </c>
      <c r="D16718" s="2">
        <v>87436.27</v>
      </c>
      <c r="E16718" s="3">
        <f t="shared" si="522"/>
        <v>3.9576116001594809E-4</v>
      </c>
      <c r="F16718" s="3">
        <f t="shared" si="523"/>
        <v>96.526928310932504</v>
      </c>
      <c r="G16718" t="s">
        <v>14473</v>
      </c>
    </row>
    <row r="16719" spans="1:7" x14ac:dyDescent="0.35">
      <c r="A16719" t="s">
        <v>3</v>
      </c>
      <c r="B16719" t="s">
        <v>9</v>
      </c>
      <c r="C16719" t="s">
        <v>10677</v>
      </c>
      <c r="D16719" s="2">
        <v>87422.63</v>
      </c>
      <c r="E16719" s="3">
        <f t="shared" si="522"/>
        <v>3.9569942153805306E-4</v>
      </c>
      <c r="F16719" s="3">
        <f t="shared" si="523"/>
        <v>96.527324010354036</v>
      </c>
      <c r="G16719" t="s">
        <v>14473</v>
      </c>
    </row>
    <row r="16720" spans="1:7" x14ac:dyDescent="0.35">
      <c r="A16720" t="s">
        <v>3</v>
      </c>
      <c r="B16720" t="s">
        <v>8</v>
      </c>
      <c r="C16720" t="s">
        <v>5633</v>
      </c>
      <c r="D16720" s="2">
        <v>87421.05</v>
      </c>
      <c r="E16720" s="3">
        <f t="shared" si="522"/>
        <v>3.9569227001348749E-4</v>
      </c>
      <c r="F16720" s="3">
        <f t="shared" si="523"/>
        <v>96.527719702624054</v>
      </c>
      <c r="G16720" t="s">
        <v>14473</v>
      </c>
    </row>
    <row r="16721" spans="1:7" x14ac:dyDescent="0.35">
      <c r="A16721" t="s">
        <v>10</v>
      </c>
      <c r="B16721" t="s">
        <v>28</v>
      </c>
      <c r="C16721" t="s">
        <v>10434</v>
      </c>
      <c r="D16721" s="2">
        <v>87415.88</v>
      </c>
      <c r="E16721" s="3">
        <f t="shared" si="522"/>
        <v>3.9566886913880152E-4</v>
      </c>
      <c r="F16721" s="3">
        <f t="shared" si="523"/>
        <v>96.528115371493186</v>
      </c>
      <c r="G16721" t="s">
        <v>14473</v>
      </c>
    </row>
    <row r="16722" spans="1:7" x14ac:dyDescent="0.35">
      <c r="A16722" t="s">
        <v>10</v>
      </c>
      <c r="B16722" t="s">
        <v>8</v>
      </c>
      <c r="C16722" t="s">
        <v>1990</v>
      </c>
      <c r="D16722" s="2">
        <v>87412</v>
      </c>
      <c r="E16722" s="3">
        <f t="shared" si="522"/>
        <v>3.9565130716708355E-4</v>
      </c>
      <c r="F16722" s="3">
        <f t="shared" si="523"/>
        <v>96.528511022800359</v>
      </c>
      <c r="G16722" t="s">
        <v>14473</v>
      </c>
    </row>
    <row r="16723" spans="1:7" x14ac:dyDescent="0.35">
      <c r="A16723" t="s">
        <v>10</v>
      </c>
      <c r="B16723" t="s">
        <v>853</v>
      </c>
      <c r="C16723" t="s">
        <v>3053</v>
      </c>
      <c r="D16723" s="2">
        <v>87400</v>
      </c>
      <c r="E16723" s="3">
        <f t="shared" si="522"/>
        <v>3.9559699179063623E-4</v>
      </c>
      <c r="F16723" s="3">
        <f t="shared" si="523"/>
        <v>96.528906619792153</v>
      </c>
      <c r="G16723" t="s">
        <v>14473</v>
      </c>
    </row>
    <row r="16724" spans="1:7" x14ac:dyDescent="0.35">
      <c r="A16724" t="s">
        <v>10</v>
      </c>
      <c r="B16724" t="s">
        <v>28</v>
      </c>
      <c r="C16724" t="s">
        <v>1129</v>
      </c>
      <c r="D16724" s="2">
        <v>87397.2</v>
      </c>
      <c r="E16724" s="3">
        <f t="shared" si="522"/>
        <v>3.9558431820279857E-4</v>
      </c>
      <c r="F16724" s="3">
        <f t="shared" si="523"/>
        <v>96.529302204110351</v>
      </c>
      <c r="G16724" t="s">
        <v>14473</v>
      </c>
    </row>
    <row r="16725" spans="1:7" x14ac:dyDescent="0.35">
      <c r="A16725" t="s">
        <v>3</v>
      </c>
      <c r="B16725" t="s">
        <v>38</v>
      </c>
      <c r="C16725" t="s">
        <v>4246</v>
      </c>
      <c r="D16725" s="2">
        <v>87379.67</v>
      </c>
      <c r="E16725" s="3">
        <f t="shared" si="522"/>
        <v>3.9550497249037195E-4</v>
      </c>
      <c r="F16725" s="3">
        <f t="shared" si="523"/>
        <v>96.529697709082839</v>
      </c>
      <c r="G16725" t="s">
        <v>14473</v>
      </c>
    </row>
    <row r="16726" spans="1:7" x14ac:dyDescent="0.35">
      <c r="A16726" t="s">
        <v>10</v>
      </c>
      <c r="B16726" t="s">
        <v>29</v>
      </c>
      <c r="C16726" t="s">
        <v>9187</v>
      </c>
      <c r="D16726" s="2">
        <v>87375.63</v>
      </c>
      <c r="E16726" s="3">
        <f t="shared" si="522"/>
        <v>3.9548668631363474E-4</v>
      </c>
      <c r="F16726" s="3">
        <f t="shared" si="523"/>
        <v>96.530093195769155</v>
      </c>
      <c r="G16726" t="s">
        <v>14473</v>
      </c>
    </row>
    <row r="16727" spans="1:7" x14ac:dyDescent="0.35">
      <c r="A16727" t="s">
        <v>3</v>
      </c>
      <c r="B16727" t="s">
        <v>6</v>
      </c>
      <c r="C16727" t="s">
        <v>7026</v>
      </c>
      <c r="D16727" s="2">
        <v>87369.78</v>
      </c>
      <c r="E16727" s="3">
        <f t="shared" si="522"/>
        <v>3.9546020756761673E-4</v>
      </c>
      <c r="F16727" s="3">
        <f t="shared" si="523"/>
        <v>96.530488655976725</v>
      </c>
      <c r="G16727" t="s">
        <v>14473</v>
      </c>
    </row>
    <row r="16728" spans="1:7" x14ac:dyDescent="0.35">
      <c r="A16728" t="s">
        <v>3</v>
      </c>
      <c r="B16728" t="s">
        <v>180</v>
      </c>
      <c r="C16728" t="s">
        <v>306</v>
      </c>
      <c r="D16728" s="2">
        <v>87357.1</v>
      </c>
      <c r="E16728" s="3">
        <f t="shared" si="522"/>
        <v>3.9540281431983752E-4</v>
      </c>
      <c r="F16728" s="3">
        <f t="shared" si="523"/>
        <v>96.530884058791045</v>
      </c>
      <c r="G16728" t="s">
        <v>14480</v>
      </c>
    </row>
    <row r="16729" spans="1:7" x14ac:dyDescent="0.35">
      <c r="A16729" t="s">
        <v>3</v>
      </c>
      <c r="B16729" t="s">
        <v>9</v>
      </c>
      <c r="C16729" t="s">
        <v>1269</v>
      </c>
      <c r="D16729" s="2">
        <v>87355.36</v>
      </c>
      <c r="E16729" s="3">
        <f t="shared" si="522"/>
        <v>3.9539493859025259E-4</v>
      </c>
      <c r="F16729" s="3">
        <f t="shared" si="523"/>
        <v>96.531279453729638</v>
      </c>
      <c r="G16729" t="s">
        <v>14480</v>
      </c>
    </row>
    <row r="16730" spans="1:7" x14ac:dyDescent="0.35">
      <c r="A16730" t="s">
        <v>3</v>
      </c>
      <c r="B16730" t="s">
        <v>180</v>
      </c>
      <c r="C16730" t="s">
        <v>2772</v>
      </c>
      <c r="D16730" s="2">
        <v>87333.61</v>
      </c>
      <c r="E16730" s="3">
        <f t="shared" si="522"/>
        <v>3.9529649197044204E-4</v>
      </c>
      <c r="F16730" s="3">
        <f t="shared" si="523"/>
        <v>96.531674750221612</v>
      </c>
      <c r="G16730" t="s">
        <v>14480</v>
      </c>
    </row>
    <row r="16731" spans="1:7" x14ac:dyDescent="0.35">
      <c r="A16731" t="s">
        <v>10</v>
      </c>
      <c r="B16731" t="s">
        <v>40</v>
      </c>
      <c r="C16731" s="6" t="s">
        <v>12948</v>
      </c>
      <c r="D16731" s="2">
        <v>87329.98</v>
      </c>
      <c r="E16731" s="3">
        <f t="shared" si="522"/>
        <v>3.9528006156906671E-4</v>
      </c>
      <c r="F16731" s="3">
        <f t="shared" si="523"/>
        <v>96.53207003028318</v>
      </c>
      <c r="G16731" t="s">
        <v>14473</v>
      </c>
    </row>
    <row r="16732" spans="1:7" x14ac:dyDescent="0.35">
      <c r="A16732" t="s">
        <v>3</v>
      </c>
      <c r="B16732" t="s">
        <v>33</v>
      </c>
      <c r="C16732" s="8" t="s">
        <v>3409</v>
      </c>
      <c r="D16732" s="2">
        <v>87316.3</v>
      </c>
      <c r="E16732" s="3">
        <f t="shared" si="522"/>
        <v>3.9521814203991696E-4</v>
      </c>
      <c r="F16732" s="3">
        <f t="shared" si="523"/>
        <v>96.532465248425225</v>
      </c>
      <c r="G16732" t="s">
        <v>14480</v>
      </c>
    </row>
    <row r="16733" spans="1:7" x14ac:dyDescent="0.35">
      <c r="A16733" t="s">
        <v>3</v>
      </c>
      <c r="B16733" t="s">
        <v>8</v>
      </c>
      <c r="C16733" t="s">
        <v>13455</v>
      </c>
      <c r="D16733" s="2">
        <v>87315</v>
      </c>
      <c r="E16733" s="3">
        <f t="shared" si="522"/>
        <v>3.9521225787413511E-4</v>
      </c>
      <c r="F16733" s="3">
        <f t="shared" si="523"/>
        <v>96.532860460683096</v>
      </c>
      <c r="G16733" t="s">
        <v>14473</v>
      </c>
    </row>
    <row r="16734" spans="1:7" x14ac:dyDescent="0.35">
      <c r="A16734" t="s">
        <v>3</v>
      </c>
      <c r="B16734" t="s">
        <v>22</v>
      </c>
      <c r="C16734" t="s">
        <v>1106</v>
      </c>
      <c r="D16734" s="2">
        <v>87313.12</v>
      </c>
      <c r="E16734" s="3">
        <f t="shared" si="522"/>
        <v>3.9520374846515829E-4</v>
      </c>
      <c r="F16734" s="3">
        <f t="shared" si="523"/>
        <v>96.533255664431564</v>
      </c>
      <c r="G16734" t="s">
        <v>14473</v>
      </c>
    </row>
    <row r="16735" spans="1:7" x14ac:dyDescent="0.35">
      <c r="A16735" t="s">
        <v>10</v>
      </c>
      <c r="B16735" t="s">
        <v>18</v>
      </c>
      <c r="C16735" t="s">
        <v>6938</v>
      </c>
      <c r="D16735" s="2">
        <v>87289.14</v>
      </c>
      <c r="E16735" s="3">
        <f t="shared" si="522"/>
        <v>3.9509520823789127E-4</v>
      </c>
      <c r="F16735" s="3">
        <f t="shared" si="523"/>
        <v>96.533650759639798</v>
      </c>
      <c r="G16735" t="s">
        <v>14473</v>
      </c>
    </row>
    <row r="16736" spans="1:7" x14ac:dyDescent="0.35">
      <c r="A16736" t="s">
        <v>10</v>
      </c>
      <c r="B16736" t="s">
        <v>9</v>
      </c>
      <c r="C16736" t="s">
        <v>3605</v>
      </c>
      <c r="D16736" s="2">
        <v>87284.43</v>
      </c>
      <c r="E16736" s="3">
        <f t="shared" si="522"/>
        <v>3.9507388945263575E-4</v>
      </c>
      <c r="F16736" s="3">
        <f t="shared" si="523"/>
        <v>96.534045833529248</v>
      </c>
      <c r="G16736" t="s">
        <v>14480</v>
      </c>
    </row>
    <row r="16737" spans="1:7" x14ac:dyDescent="0.35">
      <c r="A16737" t="s">
        <v>10</v>
      </c>
      <c r="B16737" t="s">
        <v>96</v>
      </c>
      <c r="C16737" t="s">
        <v>4197</v>
      </c>
      <c r="D16737" s="2">
        <v>87282.55</v>
      </c>
      <c r="E16737" s="3">
        <f t="shared" si="522"/>
        <v>3.9506538004365909E-4</v>
      </c>
      <c r="F16737" s="3">
        <f t="shared" si="523"/>
        <v>96.534440898909295</v>
      </c>
      <c r="G16737" t="s">
        <v>14473</v>
      </c>
    </row>
    <row r="16738" spans="1:7" x14ac:dyDescent="0.35">
      <c r="A16738" t="s">
        <v>3</v>
      </c>
      <c r="B16738" t="s">
        <v>6</v>
      </c>
      <c r="C16738" t="s">
        <v>11748</v>
      </c>
      <c r="D16738" s="2">
        <v>87236.63</v>
      </c>
      <c r="E16738" s="3">
        <f t="shared" si="522"/>
        <v>3.9485753320312101E-4</v>
      </c>
      <c r="F16738" s="3">
        <f t="shared" si="523"/>
        <v>96.534835756442504</v>
      </c>
      <c r="G16738" t="s">
        <v>14473</v>
      </c>
    </row>
    <row r="16739" spans="1:7" x14ac:dyDescent="0.35">
      <c r="A16739" t="s">
        <v>10</v>
      </c>
      <c r="B16739" t="s">
        <v>32</v>
      </c>
      <c r="C16739" t="s">
        <v>2783</v>
      </c>
      <c r="D16739" s="2">
        <v>87234.21</v>
      </c>
      <c r="E16739" s="3">
        <f t="shared" si="522"/>
        <v>3.948465796022042E-4</v>
      </c>
      <c r="F16739" s="3">
        <f t="shared" si="523"/>
        <v>96.5352306030221</v>
      </c>
      <c r="G16739" t="s">
        <v>14480</v>
      </c>
    </row>
    <row r="16740" spans="1:7" x14ac:dyDescent="0.35">
      <c r="A16740" t="s">
        <v>10</v>
      </c>
      <c r="B16740" t="s">
        <v>22</v>
      </c>
      <c r="C16740" t="s">
        <v>6568</v>
      </c>
      <c r="D16740" s="2">
        <v>87228.5</v>
      </c>
      <c r="E16740" s="3">
        <f t="shared" si="522"/>
        <v>3.9482073453557797E-4</v>
      </c>
      <c r="F16740" s="3">
        <f t="shared" si="523"/>
        <v>96.535625423756642</v>
      </c>
      <c r="G16740" t="s">
        <v>14473</v>
      </c>
    </row>
    <row r="16741" spans="1:7" x14ac:dyDescent="0.35">
      <c r="A16741" t="s">
        <v>10</v>
      </c>
      <c r="B16741" t="s">
        <v>1046</v>
      </c>
      <c r="C16741" t="s">
        <v>8783</v>
      </c>
      <c r="D16741" s="2">
        <v>87227.63</v>
      </c>
      <c r="E16741" s="3">
        <f t="shared" si="522"/>
        <v>3.9481679667078558E-4</v>
      </c>
      <c r="F16741" s="3">
        <f t="shared" si="523"/>
        <v>96.536020240553313</v>
      </c>
      <c r="G16741" t="s">
        <v>14473</v>
      </c>
    </row>
    <row r="16742" spans="1:7" x14ac:dyDescent="0.35">
      <c r="A16742" t="s">
        <v>10</v>
      </c>
      <c r="B16742" t="s">
        <v>9</v>
      </c>
      <c r="C16742" t="s">
        <v>13495</v>
      </c>
      <c r="D16742" s="2">
        <v>87226.78</v>
      </c>
      <c r="E16742" s="3">
        <f t="shared" si="522"/>
        <v>3.9481294933162056E-4</v>
      </c>
      <c r="F16742" s="3">
        <f t="shared" si="523"/>
        <v>96.536415053502651</v>
      </c>
      <c r="G16742" t="s">
        <v>14480</v>
      </c>
    </row>
    <row r="16743" spans="1:7" x14ac:dyDescent="0.35">
      <c r="A16743" t="s">
        <v>3</v>
      </c>
      <c r="B16743" t="s">
        <v>6</v>
      </c>
      <c r="C16743" t="s">
        <v>14</v>
      </c>
      <c r="D16743" s="2">
        <v>87217.2</v>
      </c>
      <c r="E16743" s="3">
        <f t="shared" si="522"/>
        <v>3.9476958755609015E-4</v>
      </c>
      <c r="F16743" s="3">
        <f t="shared" si="523"/>
        <v>96.536809823090209</v>
      </c>
      <c r="G16743" t="s">
        <v>14473</v>
      </c>
    </row>
    <row r="16744" spans="1:7" x14ac:dyDescent="0.35">
      <c r="A16744" t="s">
        <v>3</v>
      </c>
      <c r="B16744" t="s">
        <v>9</v>
      </c>
      <c r="C16744" s="8" t="s">
        <v>3453</v>
      </c>
      <c r="D16744" s="2">
        <v>87211.4</v>
      </c>
      <c r="E16744" s="3">
        <f t="shared" si="522"/>
        <v>3.947433351241407E-4</v>
      </c>
      <c r="F16744" s="3">
        <f t="shared" si="523"/>
        <v>96.537204566425331</v>
      </c>
      <c r="G16744" t="s">
        <v>14480</v>
      </c>
    </row>
    <row r="16745" spans="1:7" x14ac:dyDescent="0.35">
      <c r="A16745" t="s">
        <v>10</v>
      </c>
      <c r="B16745" t="s">
        <v>22</v>
      </c>
      <c r="C16745" t="s">
        <v>3501</v>
      </c>
      <c r="D16745" s="2">
        <v>87202.68</v>
      </c>
      <c r="E16745" s="3">
        <f t="shared" si="522"/>
        <v>3.94703865950589E-4</v>
      </c>
      <c r="F16745" s="3">
        <f t="shared" si="523"/>
        <v>96.537599270291281</v>
      </c>
      <c r="G16745" t="s">
        <v>14473</v>
      </c>
    </row>
    <row r="16746" spans="1:7" x14ac:dyDescent="0.35">
      <c r="A16746" t="s">
        <v>10</v>
      </c>
      <c r="B16746" t="s">
        <v>4</v>
      </c>
      <c r="C16746" s="7" t="s">
        <v>9309</v>
      </c>
      <c r="D16746" s="2">
        <v>87172.5</v>
      </c>
      <c r="E16746" s="3">
        <f t="shared" si="522"/>
        <v>3.9456726277882433E-4</v>
      </c>
      <c r="F16746" s="3">
        <f t="shared" si="523"/>
        <v>96.537993837554055</v>
      </c>
      <c r="G16746" t="s">
        <v>14480</v>
      </c>
    </row>
    <row r="16747" spans="1:7" x14ac:dyDescent="0.35">
      <c r="A16747" t="s">
        <v>10</v>
      </c>
      <c r="B16747" t="s">
        <v>20</v>
      </c>
      <c r="C16747" t="s">
        <v>9880</v>
      </c>
      <c r="D16747" s="2">
        <v>87159.02</v>
      </c>
      <c r="E16747" s="3">
        <f t="shared" si="522"/>
        <v>3.945062485059486E-4</v>
      </c>
      <c r="F16747" s="3">
        <f t="shared" si="523"/>
        <v>96.538388343802566</v>
      </c>
      <c r="G16747" t="s">
        <v>14480</v>
      </c>
    </row>
    <row r="16748" spans="1:7" x14ac:dyDescent="0.35">
      <c r="A16748" t="s">
        <v>3</v>
      </c>
      <c r="B16748" t="s">
        <v>29</v>
      </c>
      <c r="C16748" t="s">
        <v>6893</v>
      </c>
      <c r="D16748" s="2">
        <v>87152.639999999999</v>
      </c>
      <c r="E16748" s="3">
        <f t="shared" si="522"/>
        <v>3.9447737083080412E-4</v>
      </c>
      <c r="F16748" s="3">
        <f t="shared" si="523"/>
        <v>96.538782821173399</v>
      </c>
      <c r="G16748" t="s">
        <v>14473</v>
      </c>
    </row>
    <row r="16749" spans="1:7" x14ac:dyDescent="0.35">
      <c r="A16749" t="s">
        <v>10</v>
      </c>
      <c r="B16749" t="s">
        <v>9</v>
      </c>
      <c r="C16749" t="s">
        <v>7532</v>
      </c>
      <c r="D16749" s="2">
        <v>87147.24</v>
      </c>
      <c r="E16749" s="3">
        <f t="shared" si="522"/>
        <v>3.9445292891140293E-4</v>
      </c>
      <c r="F16749" s="3">
        <f t="shared" si="523"/>
        <v>96.539177274102315</v>
      </c>
      <c r="G16749" t="s">
        <v>14480</v>
      </c>
    </row>
    <row r="16750" spans="1:7" x14ac:dyDescent="0.35">
      <c r="A16750" t="s">
        <v>10</v>
      </c>
      <c r="B16750" t="s">
        <v>6</v>
      </c>
      <c r="C16750" t="s">
        <v>1479</v>
      </c>
      <c r="D16750" s="2">
        <v>87118.94</v>
      </c>
      <c r="E16750" s="3">
        <f t="shared" si="522"/>
        <v>3.943248351486148E-4</v>
      </c>
      <c r="F16750" s="3">
        <f t="shared" si="523"/>
        <v>96.539571598937457</v>
      </c>
      <c r="G16750" t="s">
        <v>14473</v>
      </c>
    </row>
    <row r="16751" spans="1:7" x14ac:dyDescent="0.35">
      <c r="A16751" t="s">
        <v>3</v>
      </c>
      <c r="B16751" t="s">
        <v>8</v>
      </c>
      <c r="C16751" s="8" t="s">
        <v>5240</v>
      </c>
      <c r="D16751" s="2">
        <v>87104.29</v>
      </c>
      <c r="E16751" s="3">
        <f t="shared" si="522"/>
        <v>3.9425852512653544E-4</v>
      </c>
      <c r="F16751" s="3">
        <f t="shared" si="523"/>
        <v>96.539965857462576</v>
      </c>
      <c r="G16751" t="s">
        <v>14480</v>
      </c>
    </row>
    <row r="16752" spans="1:7" x14ac:dyDescent="0.35">
      <c r="A16752" t="s">
        <v>3</v>
      </c>
      <c r="B16752" t="s">
        <v>9</v>
      </c>
      <c r="C16752" s="8" t="s">
        <v>10864</v>
      </c>
      <c r="D16752" s="2">
        <v>87099.62</v>
      </c>
      <c r="E16752" s="3">
        <f t="shared" si="522"/>
        <v>3.942373873925348E-4</v>
      </c>
      <c r="F16752" s="3">
        <f t="shared" si="523"/>
        <v>96.540360094849973</v>
      </c>
      <c r="G16752" t="s">
        <v>14480</v>
      </c>
    </row>
    <row r="16753" spans="1:7" x14ac:dyDescent="0.35">
      <c r="A16753" t="s">
        <v>3</v>
      </c>
      <c r="B16753" t="s">
        <v>9</v>
      </c>
      <c r="C16753" t="s">
        <v>1333</v>
      </c>
      <c r="D16753" s="2">
        <v>87094.47</v>
      </c>
      <c r="E16753" s="3">
        <f t="shared" si="522"/>
        <v>3.9421407704347619E-4</v>
      </c>
      <c r="F16753" s="3">
        <f t="shared" si="523"/>
        <v>96.540754308927021</v>
      </c>
      <c r="G16753" t="s">
        <v>14473</v>
      </c>
    </row>
    <row r="16754" spans="1:7" x14ac:dyDescent="0.35">
      <c r="A16754" t="s">
        <v>10</v>
      </c>
      <c r="B16754" t="s">
        <v>9</v>
      </c>
      <c r="C16754" t="s">
        <v>8074</v>
      </c>
      <c r="D16754" s="2">
        <v>87085.89</v>
      </c>
      <c r="E16754" s="3">
        <f t="shared" si="522"/>
        <v>3.9417524154931638E-4</v>
      </c>
      <c r="F16754" s="3">
        <f t="shared" si="523"/>
        <v>96.541148484168573</v>
      </c>
      <c r="G16754" t="s">
        <v>14480</v>
      </c>
    </row>
    <row r="16755" spans="1:7" x14ac:dyDescent="0.35">
      <c r="A16755" t="s">
        <v>10</v>
      </c>
      <c r="B16755" t="s">
        <v>22</v>
      </c>
      <c r="C16755" t="s">
        <v>4927</v>
      </c>
      <c r="D16755" s="2">
        <v>87083.26</v>
      </c>
      <c r="E16755" s="3">
        <f t="shared" si="522"/>
        <v>3.9416333742931171E-4</v>
      </c>
      <c r="F16755" s="3">
        <f t="shared" si="523"/>
        <v>96.541542647506006</v>
      </c>
      <c r="G16755" t="s">
        <v>14480</v>
      </c>
    </row>
    <row r="16756" spans="1:7" x14ac:dyDescent="0.35">
      <c r="A16756" t="s">
        <v>10</v>
      </c>
      <c r="B16756" t="s">
        <v>182</v>
      </c>
      <c r="C16756" t="s">
        <v>5952</v>
      </c>
      <c r="D16756" s="2">
        <v>87080</v>
      </c>
      <c r="E16756" s="3">
        <f t="shared" si="522"/>
        <v>3.9414858175204355E-4</v>
      </c>
      <c r="F16756" s="3">
        <f t="shared" si="523"/>
        <v>96.541936796087754</v>
      </c>
      <c r="G16756" t="s">
        <v>14473</v>
      </c>
    </row>
    <row r="16757" spans="1:7" x14ac:dyDescent="0.35">
      <c r="A16757" t="s">
        <v>3</v>
      </c>
      <c r="B16757" t="s">
        <v>37</v>
      </c>
      <c r="C16757" t="s">
        <v>4580</v>
      </c>
      <c r="D16757" s="2">
        <v>87070.23</v>
      </c>
      <c r="E16757" s="3">
        <f t="shared" si="522"/>
        <v>3.941043599830528E-4</v>
      </c>
      <c r="F16757" s="3">
        <f t="shared" si="523"/>
        <v>96.542330900447737</v>
      </c>
      <c r="G16757" t="s">
        <v>14473</v>
      </c>
    </row>
    <row r="16758" spans="1:7" x14ac:dyDescent="0.35">
      <c r="A16758" t="s">
        <v>3</v>
      </c>
      <c r="B16758" t="s">
        <v>29</v>
      </c>
      <c r="C16758" t="s">
        <v>1522</v>
      </c>
      <c r="D16758" s="2">
        <v>87068.07</v>
      </c>
      <c r="E16758" s="3">
        <f t="shared" si="522"/>
        <v>3.9409458321529236E-4</v>
      </c>
      <c r="F16758" s="3">
        <f t="shared" si="523"/>
        <v>96.542724995030952</v>
      </c>
      <c r="G16758" t="s">
        <v>14473</v>
      </c>
    </row>
    <row r="16759" spans="1:7" x14ac:dyDescent="0.35">
      <c r="A16759" t="s">
        <v>3</v>
      </c>
      <c r="B16759" t="s">
        <v>8</v>
      </c>
      <c r="C16759" t="s">
        <v>13767</v>
      </c>
      <c r="D16759" s="2">
        <v>87064.48</v>
      </c>
      <c r="E16759" s="3">
        <f t="shared" si="522"/>
        <v>3.940783338651718E-4</v>
      </c>
      <c r="F16759" s="3">
        <f t="shared" si="523"/>
        <v>96.543119073364821</v>
      </c>
      <c r="G16759" t="s">
        <v>14473</v>
      </c>
    </row>
    <row r="16760" spans="1:7" x14ac:dyDescent="0.35">
      <c r="A16760" t="s">
        <v>3</v>
      </c>
      <c r="B16760" t="s">
        <v>35</v>
      </c>
      <c r="C16760" t="s">
        <v>8384</v>
      </c>
      <c r="D16760" s="2">
        <v>87061.87</v>
      </c>
      <c r="E16760" s="3">
        <f t="shared" si="522"/>
        <v>3.9406652027079448E-4</v>
      </c>
      <c r="F16760" s="3">
        <f t="shared" si="523"/>
        <v>96.543513139885093</v>
      </c>
      <c r="G16760" t="s">
        <v>14473</v>
      </c>
    </row>
    <row r="16761" spans="1:7" x14ac:dyDescent="0.35">
      <c r="A16761" t="s">
        <v>3</v>
      </c>
      <c r="B16761" t="s">
        <v>6</v>
      </c>
      <c r="C16761" s="7" t="s">
        <v>449</v>
      </c>
      <c r="D16761" s="2">
        <v>87061.15</v>
      </c>
      <c r="E16761" s="3">
        <f t="shared" si="522"/>
        <v>3.9406326134820767E-4</v>
      </c>
      <c r="F16761" s="3">
        <f t="shared" si="523"/>
        <v>96.543907203146446</v>
      </c>
      <c r="G16761" t="s">
        <v>14480</v>
      </c>
    </row>
    <row r="16762" spans="1:7" x14ac:dyDescent="0.35">
      <c r="A16762" t="s">
        <v>10</v>
      </c>
      <c r="B16762" t="s">
        <v>20</v>
      </c>
      <c r="C16762" t="s">
        <v>3667</v>
      </c>
      <c r="D16762" s="2">
        <v>87056.69</v>
      </c>
      <c r="E16762" s="3">
        <f t="shared" si="522"/>
        <v>3.9404307413329483E-4</v>
      </c>
      <c r="F16762" s="3">
        <f t="shared" si="523"/>
        <v>96.544301246220584</v>
      </c>
      <c r="G16762" t="s">
        <v>14473</v>
      </c>
    </row>
    <row r="16763" spans="1:7" x14ac:dyDescent="0.35">
      <c r="A16763" t="s">
        <v>3</v>
      </c>
      <c r="B16763" t="s">
        <v>6</v>
      </c>
      <c r="C16763" t="s">
        <v>12295</v>
      </c>
      <c r="D16763" s="2">
        <v>87051.07</v>
      </c>
      <c r="E16763" s="3">
        <f t="shared" si="522"/>
        <v>3.940176364319921E-4</v>
      </c>
      <c r="F16763" s="3">
        <f t="shared" si="523"/>
        <v>96.544695263857022</v>
      </c>
      <c r="G16763" t="s">
        <v>14480</v>
      </c>
    </row>
    <row r="16764" spans="1:7" x14ac:dyDescent="0.35">
      <c r="A16764" t="s">
        <v>3</v>
      </c>
      <c r="B16764" t="s">
        <v>76</v>
      </c>
      <c r="C16764" t="s">
        <v>5791</v>
      </c>
      <c r="D16764" s="2">
        <v>87036.66</v>
      </c>
      <c r="E16764" s="3">
        <f t="shared" si="522"/>
        <v>3.939524127174417E-4</v>
      </c>
      <c r="F16764" s="3">
        <f t="shared" si="523"/>
        <v>96.545089216269744</v>
      </c>
      <c r="G16764" t="s">
        <v>14480</v>
      </c>
    </row>
    <row r="16765" spans="1:7" x14ac:dyDescent="0.35">
      <c r="A16765" t="s">
        <v>3</v>
      </c>
      <c r="B16765" t="s">
        <v>8</v>
      </c>
      <c r="C16765" t="s">
        <v>4418</v>
      </c>
      <c r="D16765" s="2">
        <v>87031.39</v>
      </c>
      <c r="E16765" s="3">
        <f t="shared" si="522"/>
        <v>3.9392855921461861E-4</v>
      </c>
      <c r="F16765" s="3">
        <f t="shared" si="523"/>
        <v>96.545483144828964</v>
      </c>
      <c r="G16765" t="s">
        <v>14473</v>
      </c>
    </row>
    <row r="16766" spans="1:7" x14ac:dyDescent="0.35">
      <c r="A16766" t="s">
        <v>10</v>
      </c>
      <c r="B16766" t="s">
        <v>6</v>
      </c>
      <c r="C16766" t="s">
        <v>4816</v>
      </c>
      <c r="D16766" s="2">
        <v>87028.58</v>
      </c>
      <c r="E16766" s="3">
        <f t="shared" si="522"/>
        <v>3.9391584036396721E-4</v>
      </c>
      <c r="F16766" s="3">
        <f t="shared" si="523"/>
        <v>96.545877060669326</v>
      </c>
      <c r="G16766" t="s">
        <v>14480</v>
      </c>
    </row>
    <row r="16767" spans="1:7" x14ac:dyDescent="0.35">
      <c r="A16767" t="s">
        <v>10</v>
      </c>
      <c r="B16767" t="s">
        <v>13</v>
      </c>
      <c r="C16767" t="s">
        <v>7095</v>
      </c>
      <c r="D16767" s="2">
        <v>87028.47</v>
      </c>
      <c r="E16767" s="3">
        <f t="shared" si="522"/>
        <v>3.9391534247301642E-4</v>
      </c>
      <c r="F16767" s="3">
        <f t="shared" si="523"/>
        <v>96.546270976011797</v>
      </c>
      <c r="G16767" t="s">
        <v>14473</v>
      </c>
    </row>
    <row r="16768" spans="1:7" x14ac:dyDescent="0.35">
      <c r="A16768" t="s">
        <v>3</v>
      </c>
      <c r="B16768" t="s">
        <v>9</v>
      </c>
      <c r="C16768" t="s">
        <v>2032</v>
      </c>
      <c r="D16768" s="2">
        <v>87028.21</v>
      </c>
      <c r="E16768" s="3">
        <f t="shared" si="522"/>
        <v>3.9391416563986016E-4</v>
      </c>
      <c r="F16768" s="3">
        <f t="shared" si="523"/>
        <v>96.546664890177439</v>
      </c>
      <c r="G16768" t="s">
        <v>14480</v>
      </c>
    </row>
    <row r="16769" spans="1:7" x14ac:dyDescent="0.35">
      <c r="A16769" t="s">
        <v>3</v>
      </c>
      <c r="B16769" t="s">
        <v>6</v>
      </c>
      <c r="C16769" s="7" t="s">
        <v>2000</v>
      </c>
      <c r="D16769" s="2">
        <v>87024.04</v>
      </c>
      <c r="E16769" s="3">
        <f t="shared" si="522"/>
        <v>3.9389529104654468E-4</v>
      </c>
      <c r="F16769" s="3">
        <f t="shared" si="523"/>
        <v>96.547058785468479</v>
      </c>
      <c r="G16769" t="s">
        <v>14480</v>
      </c>
    </row>
    <row r="16770" spans="1:7" x14ac:dyDescent="0.35">
      <c r="A16770" t="s">
        <v>10</v>
      </c>
      <c r="B16770" t="s">
        <v>6</v>
      </c>
      <c r="C16770" t="s">
        <v>14384</v>
      </c>
      <c r="D16770" s="2">
        <v>87023.18</v>
      </c>
      <c r="E16770" s="3">
        <f t="shared" si="522"/>
        <v>3.9389139844456592E-4</v>
      </c>
      <c r="F16770" s="3">
        <f t="shared" si="523"/>
        <v>96.547452676866925</v>
      </c>
      <c r="G16770" t="s">
        <v>14480</v>
      </c>
    </row>
    <row r="16771" spans="1:7" x14ac:dyDescent="0.35">
      <c r="A16771" t="s">
        <v>10</v>
      </c>
      <c r="B16771" t="s">
        <v>386</v>
      </c>
      <c r="C16771" t="s">
        <v>13125</v>
      </c>
      <c r="D16771" s="2">
        <v>87020.9</v>
      </c>
      <c r="E16771" s="3">
        <f t="shared" ref="E16771:E16834" si="524">(D16771/$D$29638)*100</f>
        <v>3.9388107852304099E-4</v>
      </c>
      <c r="F16771" s="3">
        <f t="shared" si="523"/>
        <v>96.547846557945448</v>
      </c>
      <c r="G16771" t="s">
        <v>14473</v>
      </c>
    </row>
    <row r="16772" spans="1:7" x14ac:dyDescent="0.35">
      <c r="A16772" t="s">
        <v>3</v>
      </c>
      <c r="B16772" t="s">
        <v>18</v>
      </c>
      <c r="C16772" s="8" t="s">
        <v>5216</v>
      </c>
      <c r="D16772" s="2">
        <v>87011.96</v>
      </c>
      <c r="E16772" s="3">
        <f t="shared" si="524"/>
        <v>3.9384061356758781E-4</v>
      </c>
      <c r="F16772" s="3">
        <f t="shared" ref="F16772:F16835" si="525">E16772+F16771</f>
        <v>96.548240398559017</v>
      </c>
      <c r="G16772" t="s">
        <v>14480</v>
      </c>
    </row>
    <row r="16773" spans="1:7" x14ac:dyDescent="0.35">
      <c r="A16773" t="s">
        <v>3</v>
      </c>
      <c r="B16773" t="s">
        <v>9</v>
      </c>
      <c r="C16773" t="s">
        <v>11729</v>
      </c>
      <c r="D16773" s="2">
        <v>87008.59</v>
      </c>
      <c r="E16773" s="3">
        <f t="shared" si="524"/>
        <v>3.9382535999936885E-4</v>
      </c>
      <c r="F16773" s="3">
        <f t="shared" si="525"/>
        <v>96.548634223919009</v>
      </c>
      <c r="G16773" t="s">
        <v>14473</v>
      </c>
    </row>
    <row r="16774" spans="1:7" x14ac:dyDescent="0.35">
      <c r="A16774" t="s">
        <v>3</v>
      </c>
      <c r="B16774" t="s">
        <v>8</v>
      </c>
      <c r="C16774" t="s">
        <v>9804</v>
      </c>
      <c r="D16774" s="2">
        <v>86999.71</v>
      </c>
      <c r="E16774" s="3">
        <f t="shared" si="524"/>
        <v>3.9378516662079795E-4</v>
      </c>
      <c r="F16774" s="3">
        <f t="shared" si="525"/>
        <v>96.549028009085632</v>
      </c>
      <c r="G16774" t="s">
        <v>14473</v>
      </c>
    </row>
    <row r="16775" spans="1:7" x14ac:dyDescent="0.35">
      <c r="A16775" t="s">
        <v>10</v>
      </c>
      <c r="B16775" t="s">
        <v>9</v>
      </c>
      <c r="C16775" t="s">
        <v>8679</v>
      </c>
      <c r="D16775" s="2">
        <v>86996.800000000003</v>
      </c>
      <c r="E16775" s="3">
        <f t="shared" si="524"/>
        <v>3.9377199514200949E-4</v>
      </c>
      <c r="F16775" s="3">
        <f t="shared" si="525"/>
        <v>96.549421781080767</v>
      </c>
      <c r="G16775" t="s">
        <v>14480</v>
      </c>
    </row>
    <row r="16776" spans="1:7" x14ac:dyDescent="0.35">
      <c r="A16776" t="s">
        <v>10</v>
      </c>
      <c r="B16776" t="s">
        <v>1727</v>
      </c>
      <c r="C16776" t="s">
        <v>4827</v>
      </c>
      <c r="D16776" s="2">
        <v>86978.54</v>
      </c>
      <c r="E16776" s="3">
        <f t="shared" si="524"/>
        <v>3.9368934524418222E-4</v>
      </c>
      <c r="F16776" s="3">
        <f t="shared" si="525"/>
        <v>96.549815470426012</v>
      </c>
      <c r="G16776" t="s">
        <v>14473</v>
      </c>
    </row>
    <row r="16777" spans="1:7" x14ac:dyDescent="0.35">
      <c r="A16777" t="s">
        <v>3</v>
      </c>
      <c r="B16777" t="s">
        <v>83</v>
      </c>
      <c r="C16777" t="s">
        <v>9908</v>
      </c>
      <c r="D16777" s="2">
        <v>86969.49</v>
      </c>
      <c r="E16777" s="3">
        <f t="shared" si="524"/>
        <v>3.9364838239777834E-4</v>
      </c>
      <c r="F16777" s="3">
        <f t="shared" si="525"/>
        <v>96.550209118808411</v>
      </c>
      <c r="G16777" t="s">
        <v>14480</v>
      </c>
    </row>
    <row r="16778" spans="1:7" x14ac:dyDescent="0.35">
      <c r="A16778" t="s">
        <v>3</v>
      </c>
      <c r="B16778" t="s">
        <v>55</v>
      </c>
      <c r="C16778" t="s">
        <v>4779</v>
      </c>
      <c r="D16778" s="2">
        <v>86966.6</v>
      </c>
      <c r="E16778" s="3">
        <f t="shared" si="524"/>
        <v>3.936353014446173E-4</v>
      </c>
      <c r="F16778" s="3">
        <f t="shared" si="525"/>
        <v>96.55060275410986</v>
      </c>
      <c r="G16778" t="s">
        <v>14480</v>
      </c>
    </row>
    <row r="16779" spans="1:7" x14ac:dyDescent="0.35">
      <c r="A16779" t="s">
        <v>3</v>
      </c>
      <c r="B16779" t="s">
        <v>13</v>
      </c>
      <c r="C16779" t="s">
        <v>8039</v>
      </c>
      <c r="D16779" s="2">
        <v>86963.16</v>
      </c>
      <c r="E16779" s="3">
        <f t="shared" si="524"/>
        <v>3.9361973103670242E-4</v>
      </c>
      <c r="F16779" s="3">
        <f t="shared" si="525"/>
        <v>96.550996373840903</v>
      </c>
      <c r="G16779" t="s">
        <v>14473</v>
      </c>
    </row>
    <row r="16780" spans="1:7" x14ac:dyDescent="0.35">
      <c r="A16780" t="s">
        <v>10</v>
      </c>
      <c r="B16780" t="s">
        <v>9</v>
      </c>
      <c r="C16780" t="s">
        <v>5103</v>
      </c>
      <c r="D16780" s="2">
        <v>86959.94</v>
      </c>
      <c r="E16780" s="3">
        <f t="shared" si="524"/>
        <v>3.9360515641068908E-4</v>
      </c>
      <c r="F16780" s="3">
        <f t="shared" si="525"/>
        <v>96.551389978997307</v>
      </c>
      <c r="G16780" t="s">
        <v>14480</v>
      </c>
    </row>
    <row r="16781" spans="1:7" x14ac:dyDescent="0.35">
      <c r="A16781" t="s">
        <v>10</v>
      </c>
      <c r="B16781" t="s">
        <v>9</v>
      </c>
      <c r="C16781" t="s">
        <v>6626</v>
      </c>
      <c r="D16781" s="2">
        <v>86955.8</v>
      </c>
      <c r="E16781" s="3">
        <f t="shared" si="524"/>
        <v>3.9358641760581475E-4</v>
      </c>
      <c r="F16781" s="3">
        <f t="shared" si="525"/>
        <v>96.551783565414908</v>
      </c>
      <c r="G16781" t="s">
        <v>14480</v>
      </c>
    </row>
    <row r="16782" spans="1:7" x14ac:dyDescent="0.35">
      <c r="A16782" t="s">
        <v>10</v>
      </c>
      <c r="B16782" t="s">
        <v>6</v>
      </c>
      <c r="C16782" t="s">
        <v>3610</v>
      </c>
      <c r="D16782" s="2">
        <v>86955</v>
      </c>
      <c r="E16782" s="3">
        <f t="shared" si="524"/>
        <v>3.9358279658071829E-4</v>
      </c>
      <c r="F16782" s="3">
        <f t="shared" si="525"/>
        <v>96.552177148211484</v>
      </c>
      <c r="G16782" t="s">
        <v>14473</v>
      </c>
    </row>
    <row r="16783" spans="1:7" x14ac:dyDescent="0.35">
      <c r="A16783" t="s">
        <v>10</v>
      </c>
      <c r="B16783" t="s">
        <v>2609</v>
      </c>
      <c r="C16783" t="s">
        <v>11465</v>
      </c>
      <c r="D16783" s="2">
        <v>86931.8</v>
      </c>
      <c r="E16783" s="3">
        <f t="shared" si="524"/>
        <v>3.9347778685292032E-4</v>
      </c>
      <c r="F16783" s="3">
        <f t="shared" si="525"/>
        <v>96.552570625998342</v>
      </c>
      <c r="G16783" t="s">
        <v>14473</v>
      </c>
    </row>
    <row r="16784" spans="1:7" x14ac:dyDescent="0.35">
      <c r="A16784" t="s">
        <v>10</v>
      </c>
      <c r="B16784" t="s">
        <v>180</v>
      </c>
      <c r="C16784" t="s">
        <v>6255</v>
      </c>
      <c r="D16784" s="2">
        <v>86928.02</v>
      </c>
      <c r="E16784" s="3">
        <f t="shared" si="524"/>
        <v>3.9346067750933947E-4</v>
      </c>
      <c r="F16784" s="3">
        <f t="shared" si="525"/>
        <v>96.552964086675857</v>
      </c>
      <c r="G16784" t="s">
        <v>14480</v>
      </c>
    </row>
    <row r="16785" spans="1:7" x14ac:dyDescent="0.35">
      <c r="A16785" t="s">
        <v>10</v>
      </c>
      <c r="B16785" t="s">
        <v>9</v>
      </c>
      <c r="C16785" t="s">
        <v>12688</v>
      </c>
      <c r="D16785" s="2">
        <v>86921.85</v>
      </c>
      <c r="E16785" s="3">
        <f t="shared" si="524"/>
        <v>3.9343275035328285E-4</v>
      </c>
      <c r="F16785" s="3">
        <f t="shared" si="525"/>
        <v>96.553357519426214</v>
      </c>
      <c r="G16785" t="s">
        <v>14480</v>
      </c>
    </row>
    <row r="16786" spans="1:7" x14ac:dyDescent="0.35">
      <c r="A16786" t="s">
        <v>10</v>
      </c>
      <c r="B16786" t="s">
        <v>6</v>
      </c>
      <c r="C16786" t="s">
        <v>12537</v>
      </c>
      <c r="D16786" s="2">
        <v>86920</v>
      </c>
      <c r="E16786" s="3">
        <f t="shared" si="524"/>
        <v>3.9342437673274718E-4</v>
      </c>
      <c r="F16786" s="3">
        <f t="shared" si="525"/>
        <v>96.553750943802953</v>
      </c>
      <c r="G16786" t="s">
        <v>14473</v>
      </c>
    </row>
    <row r="16787" spans="1:7" x14ac:dyDescent="0.35">
      <c r="A16787" t="s">
        <v>3</v>
      </c>
      <c r="B16787" t="s">
        <v>9</v>
      </c>
      <c r="C16787" t="s">
        <v>10227</v>
      </c>
      <c r="D16787" s="2">
        <v>86916</v>
      </c>
      <c r="E16787" s="3">
        <f t="shared" si="524"/>
        <v>3.9340627160726484E-4</v>
      </c>
      <c r="F16787" s="3">
        <f t="shared" si="525"/>
        <v>96.554144350074566</v>
      </c>
      <c r="G16787" t="s">
        <v>14480</v>
      </c>
    </row>
    <row r="16788" spans="1:7" x14ac:dyDescent="0.35">
      <c r="A16788" t="s">
        <v>10</v>
      </c>
      <c r="B16788" t="s">
        <v>8</v>
      </c>
      <c r="C16788" t="s">
        <v>7139</v>
      </c>
      <c r="D16788" s="2">
        <v>86913.59</v>
      </c>
      <c r="E16788" s="3">
        <f t="shared" si="524"/>
        <v>3.933953632691616E-4</v>
      </c>
      <c r="F16788" s="3">
        <f t="shared" si="525"/>
        <v>96.554537745437841</v>
      </c>
      <c r="G16788" t="s">
        <v>14473</v>
      </c>
    </row>
    <row r="16789" spans="1:7" x14ac:dyDescent="0.35">
      <c r="A16789" t="s">
        <v>3</v>
      </c>
      <c r="B16789" t="s">
        <v>22</v>
      </c>
      <c r="C16789" t="s">
        <v>388</v>
      </c>
      <c r="D16789" s="2">
        <v>86911.75</v>
      </c>
      <c r="E16789" s="3">
        <f t="shared" si="524"/>
        <v>3.9338703491143971E-4</v>
      </c>
      <c r="F16789" s="3">
        <f t="shared" si="525"/>
        <v>96.554931132472746</v>
      </c>
      <c r="G16789" t="s">
        <v>14473</v>
      </c>
    </row>
    <row r="16790" spans="1:7" x14ac:dyDescent="0.35">
      <c r="A16790" t="s">
        <v>3</v>
      </c>
      <c r="B16790" t="s">
        <v>37</v>
      </c>
      <c r="C16790" t="s">
        <v>6702</v>
      </c>
      <c r="D16790" s="2">
        <v>86910.13</v>
      </c>
      <c r="E16790" s="3">
        <f t="shared" si="524"/>
        <v>3.9337970233561937E-4</v>
      </c>
      <c r="F16790" s="3">
        <f t="shared" si="525"/>
        <v>96.555324512175076</v>
      </c>
      <c r="G16790" t="s">
        <v>14473</v>
      </c>
    </row>
    <row r="16791" spans="1:7" x14ac:dyDescent="0.35">
      <c r="A16791" t="s">
        <v>3</v>
      </c>
      <c r="B16791" t="s">
        <v>23</v>
      </c>
      <c r="C16791" t="s">
        <v>4432</v>
      </c>
      <c r="D16791" s="2">
        <v>86910.11</v>
      </c>
      <c r="E16791" s="3">
        <f t="shared" si="524"/>
        <v>3.9337961180999195E-4</v>
      </c>
      <c r="F16791" s="3">
        <f t="shared" si="525"/>
        <v>96.555717891786884</v>
      </c>
      <c r="G16791" t="s">
        <v>14473</v>
      </c>
    </row>
    <row r="16792" spans="1:7" x14ac:dyDescent="0.35">
      <c r="A16792" t="s">
        <v>10</v>
      </c>
      <c r="B16792" t="s">
        <v>6</v>
      </c>
      <c r="C16792" t="s">
        <v>7219</v>
      </c>
      <c r="D16792" s="2">
        <v>86908.4</v>
      </c>
      <c r="E16792" s="3">
        <f t="shared" si="524"/>
        <v>3.9337187186884817E-4</v>
      </c>
      <c r="F16792" s="3">
        <f t="shared" si="525"/>
        <v>96.55611126365875</v>
      </c>
      <c r="G16792" t="s">
        <v>14480</v>
      </c>
    </row>
    <row r="16793" spans="1:7" x14ac:dyDescent="0.35">
      <c r="A16793" t="s">
        <v>3</v>
      </c>
      <c r="B16793" t="s">
        <v>8</v>
      </c>
      <c r="C16793" t="s">
        <v>4996</v>
      </c>
      <c r="D16793" s="2">
        <v>86905.97</v>
      </c>
      <c r="E16793" s="3">
        <f t="shared" si="524"/>
        <v>3.9336087300511767E-4</v>
      </c>
      <c r="F16793" s="3">
        <f t="shared" si="525"/>
        <v>96.556504624531755</v>
      </c>
      <c r="G16793" t="s">
        <v>14480</v>
      </c>
    </row>
    <row r="16794" spans="1:7" x14ac:dyDescent="0.35">
      <c r="A16794" t="s">
        <v>10</v>
      </c>
      <c r="B16794" t="s">
        <v>9</v>
      </c>
      <c r="C16794" t="s">
        <v>10294</v>
      </c>
      <c r="D16794" s="2">
        <v>86892.19</v>
      </c>
      <c r="E16794" s="3">
        <f t="shared" si="524"/>
        <v>3.9329850084783075E-4</v>
      </c>
      <c r="F16794" s="3">
        <f t="shared" si="525"/>
        <v>96.556897923032608</v>
      </c>
      <c r="G16794" t="s">
        <v>14480</v>
      </c>
    </row>
    <row r="16795" spans="1:7" x14ac:dyDescent="0.35">
      <c r="A16795" t="s">
        <v>10</v>
      </c>
      <c r="B16795" t="s">
        <v>16</v>
      </c>
      <c r="C16795" t="s">
        <v>351</v>
      </c>
      <c r="D16795" s="2">
        <v>86889.2</v>
      </c>
      <c r="E16795" s="3">
        <f t="shared" si="524"/>
        <v>3.9328496726653264E-4</v>
      </c>
      <c r="F16795" s="3">
        <f t="shared" si="525"/>
        <v>96.557291207999867</v>
      </c>
      <c r="G16795" t="s">
        <v>14473</v>
      </c>
    </row>
    <row r="16796" spans="1:7" x14ac:dyDescent="0.35">
      <c r="A16796" t="s">
        <v>3</v>
      </c>
      <c r="B16796" t="s">
        <v>13</v>
      </c>
      <c r="C16796" t="s">
        <v>13318</v>
      </c>
      <c r="D16796" s="2">
        <v>86886.79</v>
      </c>
      <c r="E16796" s="3">
        <f t="shared" si="524"/>
        <v>3.9327405892842951E-4</v>
      </c>
      <c r="F16796" s="3">
        <f t="shared" si="525"/>
        <v>96.557684482058789</v>
      </c>
      <c r="G16796" t="s">
        <v>14473</v>
      </c>
    </row>
    <row r="16797" spans="1:7" x14ac:dyDescent="0.35">
      <c r="A16797" t="s">
        <v>10</v>
      </c>
      <c r="B16797" t="s">
        <v>4</v>
      </c>
      <c r="C16797" t="s">
        <v>4948</v>
      </c>
      <c r="D16797" s="2">
        <v>86884.61</v>
      </c>
      <c r="E16797" s="3">
        <f t="shared" si="524"/>
        <v>3.932641916350416E-4</v>
      </c>
      <c r="F16797" s="3">
        <f t="shared" si="525"/>
        <v>96.558077746250419</v>
      </c>
      <c r="G16797" t="s">
        <v>14480</v>
      </c>
    </row>
    <row r="16798" spans="1:7" x14ac:dyDescent="0.35">
      <c r="A16798" t="s">
        <v>10</v>
      </c>
      <c r="B16798" t="s">
        <v>9</v>
      </c>
      <c r="C16798" t="s">
        <v>12141</v>
      </c>
      <c r="D16798" s="2">
        <v>86884.29</v>
      </c>
      <c r="E16798" s="3">
        <f t="shared" si="524"/>
        <v>3.9326274322500293E-4</v>
      </c>
      <c r="F16798" s="3">
        <f t="shared" si="525"/>
        <v>96.558471008993649</v>
      </c>
      <c r="G16798" t="s">
        <v>14480</v>
      </c>
    </row>
    <row r="16799" spans="1:7" x14ac:dyDescent="0.35">
      <c r="A16799" t="s">
        <v>3</v>
      </c>
      <c r="B16799" t="s">
        <v>9</v>
      </c>
      <c r="C16799" t="s">
        <v>12474</v>
      </c>
      <c r="D16799" s="2">
        <v>86871.9</v>
      </c>
      <c r="E16799" s="3">
        <f t="shared" si="524"/>
        <v>3.9320666259882124E-4</v>
      </c>
      <c r="F16799" s="3">
        <f t="shared" si="525"/>
        <v>96.558864215656243</v>
      </c>
      <c r="G16799" t="s">
        <v>14480</v>
      </c>
    </row>
    <row r="16800" spans="1:7" x14ac:dyDescent="0.35">
      <c r="A16800" t="s">
        <v>3</v>
      </c>
      <c r="B16800" t="s">
        <v>13</v>
      </c>
      <c r="C16800" s="8" t="s">
        <v>10102</v>
      </c>
      <c r="D16800" s="2">
        <v>86855.32</v>
      </c>
      <c r="E16800" s="3">
        <f t="shared" si="524"/>
        <v>3.9313161685369666E-4</v>
      </c>
      <c r="F16800" s="3">
        <f t="shared" si="525"/>
        <v>96.559257347273103</v>
      </c>
      <c r="G16800" t="s">
        <v>14480</v>
      </c>
    </row>
    <row r="16801" spans="1:7" x14ac:dyDescent="0.35">
      <c r="A16801" t="s">
        <v>10</v>
      </c>
      <c r="B16801" t="s">
        <v>37</v>
      </c>
      <c r="C16801" t="s">
        <v>12176</v>
      </c>
      <c r="D16801" s="2">
        <v>86836.77</v>
      </c>
      <c r="E16801" s="3">
        <f t="shared" si="524"/>
        <v>3.9304765433427198E-4</v>
      </c>
      <c r="F16801" s="3">
        <f t="shared" si="525"/>
        <v>96.559650394927431</v>
      </c>
      <c r="G16801" t="s">
        <v>14473</v>
      </c>
    </row>
    <row r="16802" spans="1:7" x14ac:dyDescent="0.35">
      <c r="A16802" t="s">
        <v>10</v>
      </c>
      <c r="B16802" t="s">
        <v>122</v>
      </c>
      <c r="C16802" t="s">
        <v>1752</v>
      </c>
      <c r="D16802" s="2">
        <v>86823.81</v>
      </c>
      <c r="E16802" s="3">
        <f t="shared" si="524"/>
        <v>3.9298899372770894E-4</v>
      </c>
      <c r="F16802" s="3">
        <f t="shared" si="525"/>
        <v>96.560043383921155</v>
      </c>
      <c r="G16802" t="s">
        <v>14473</v>
      </c>
    </row>
    <row r="16803" spans="1:7" x14ac:dyDescent="0.35">
      <c r="A16803" t="s">
        <v>10</v>
      </c>
      <c r="B16803" t="s">
        <v>166</v>
      </c>
      <c r="C16803" t="s">
        <v>3696</v>
      </c>
      <c r="D16803" s="2">
        <v>86823.64</v>
      </c>
      <c r="E16803" s="3">
        <f t="shared" si="524"/>
        <v>3.9298822425987601E-4</v>
      </c>
      <c r="F16803" s="3">
        <f t="shared" si="525"/>
        <v>96.560436372145418</v>
      </c>
      <c r="G16803" t="s">
        <v>14480</v>
      </c>
    </row>
    <row r="16804" spans="1:7" x14ac:dyDescent="0.35">
      <c r="A16804" t="s">
        <v>10</v>
      </c>
      <c r="B16804" t="s">
        <v>18</v>
      </c>
      <c r="C16804" t="s">
        <v>707</v>
      </c>
      <c r="D16804" s="2">
        <v>86821.55</v>
      </c>
      <c r="E16804" s="3">
        <f t="shared" si="524"/>
        <v>3.9297876433181143E-4</v>
      </c>
      <c r="F16804" s="3">
        <f t="shared" si="525"/>
        <v>96.560829350909756</v>
      </c>
      <c r="G16804" t="s">
        <v>14480</v>
      </c>
    </row>
    <row r="16805" spans="1:7" x14ac:dyDescent="0.35">
      <c r="A16805" t="s">
        <v>10</v>
      </c>
      <c r="B16805" t="s">
        <v>6</v>
      </c>
      <c r="C16805" t="s">
        <v>6141</v>
      </c>
      <c r="D16805" s="2">
        <v>86800</v>
      </c>
      <c r="E16805" s="3">
        <f t="shared" si="524"/>
        <v>3.928812229682749E-4</v>
      </c>
      <c r="F16805" s="3">
        <f t="shared" si="525"/>
        <v>96.561222232132721</v>
      </c>
      <c r="G16805" t="s">
        <v>14473</v>
      </c>
    </row>
    <row r="16806" spans="1:7" x14ac:dyDescent="0.35">
      <c r="A16806" t="s">
        <v>10</v>
      </c>
      <c r="B16806" t="s">
        <v>62</v>
      </c>
      <c r="C16806" t="s">
        <v>5634</v>
      </c>
      <c r="D16806" s="2">
        <v>86800</v>
      </c>
      <c r="E16806" s="3">
        <f t="shared" si="524"/>
        <v>3.928812229682749E-4</v>
      </c>
      <c r="F16806" s="3">
        <f t="shared" si="525"/>
        <v>96.561615113355685</v>
      </c>
      <c r="G16806" t="s">
        <v>14473</v>
      </c>
    </row>
    <row r="16807" spans="1:7" x14ac:dyDescent="0.35">
      <c r="A16807" t="s">
        <v>3</v>
      </c>
      <c r="B16807" t="s">
        <v>32</v>
      </c>
      <c r="C16807" t="s">
        <v>4231</v>
      </c>
      <c r="D16807" s="2">
        <v>86799.45</v>
      </c>
      <c r="E16807" s="3">
        <f t="shared" si="524"/>
        <v>3.9287873351352107E-4</v>
      </c>
      <c r="F16807" s="3">
        <f t="shared" si="525"/>
        <v>96.562007992089192</v>
      </c>
      <c r="G16807" t="s">
        <v>14480</v>
      </c>
    </row>
    <row r="16808" spans="1:7" x14ac:dyDescent="0.35">
      <c r="A16808" t="s">
        <v>3</v>
      </c>
      <c r="B16808" t="s">
        <v>6</v>
      </c>
      <c r="C16808" t="s">
        <v>138</v>
      </c>
      <c r="D16808" s="2">
        <v>86794.63</v>
      </c>
      <c r="E16808" s="3">
        <f t="shared" si="524"/>
        <v>3.9285691683731486E-4</v>
      </c>
      <c r="F16808" s="3">
        <f t="shared" si="525"/>
        <v>96.562400849006025</v>
      </c>
      <c r="G16808" t="s">
        <v>14473</v>
      </c>
    </row>
    <row r="16809" spans="1:7" x14ac:dyDescent="0.35">
      <c r="A16809" t="s">
        <v>3</v>
      </c>
      <c r="B16809" t="s">
        <v>777</v>
      </c>
      <c r="C16809" s="7" t="s">
        <v>11728</v>
      </c>
      <c r="D16809" s="2">
        <v>86784.8</v>
      </c>
      <c r="E16809" s="3">
        <f t="shared" si="524"/>
        <v>3.9281242349144182E-4</v>
      </c>
      <c r="F16809" s="3">
        <f t="shared" si="525"/>
        <v>96.562793661429509</v>
      </c>
      <c r="G16809" t="s">
        <v>14480</v>
      </c>
    </row>
    <row r="16810" spans="1:7" x14ac:dyDescent="0.35">
      <c r="A16810" t="s">
        <v>3</v>
      </c>
      <c r="B16810" t="s">
        <v>6</v>
      </c>
      <c r="C16810" t="s">
        <v>3346</v>
      </c>
      <c r="D16810" s="2">
        <v>86782.7</v>
      </c>
      <c r="E16810" s="3">
        <f t="shared" si="524"/>
        <v>3.9280291830056356E-4</v>
      </c>
      <c r="F16810" s="3">
        <f t="shared" si="525"/>
        <v>96.563186464347808</v>
      </c>
      <c r="G16810" t="s">
        <v>14473</v>
      </c>
    </row>
    <row r="16811" spans="1:7" x14ac:dyDescent="0.35">
      <c r="A16811" t="s">
        <v>3</v>
      </c>
      <c r="B16811" t="s">
        <v>9</v>
      </c>
      <c r="C16811" t="s">
        <v>4902</v>
      </c>
      <c r="D16811" s="2">
        <v>86776</v>
      </c>
      <c r="E16811" s="3">
        <f t="shared" si="524"/>
        <v>3.9277259221538047E-4</v>
      </c>
      <c r="F16811" s="3">
        <f t="shared" si="525"/>
        <v>96.563579236940029</v>
      </c>
      <c r="G16811" t="s">
        <v>14480</v>
      </c>
    </row>
    <row r="16812" spans="1:7" x14ac:dyDescent="0.35">
      <c r="A16812" t="s">
        <v>10</v>
      </c>
      <c r="B16812" t="s">
        <v>9</v>
      </c>
      <c r="C16812" t="s">
        <v>14259</v>
      </c>
      <c r="D16812" s="2">
        <v>86757.56</v>
      </c>
      <c r="E16812" s="3">
        <f t="shared" si="524"/>
        <v>3.9268912758690653E-4</v>
      </c>
      <c r="F16812" s="3">
        <f t="shared" si="525"/>
        <v>96.563971926067623</v>
      </c>
      <c r="G16812" t="s">
        <v>14480</v>
      </c>
    </row>
    <row r="16813" spans="1:7" x14ac:dyDescent="0.35">
      <c r="A16813" t="s">
        <v>10</v>
      </c>
      <c r="B16813" t="s">
        <v>13</v>
      </c>
      <c r="C16813" t="s">
        <v>9672</v>
      </c>
      <c r="D16813" s="2">
        <v>86757.18</v>
      </c>
      <c r="E16813" s="3">
        <f t="shared" si="524"/>
        <v>3.9268740759998568E-4</v>
      </c>
      <c r="F16813" s="3">
        <f t="shared" si="525"/>
        <v>96.56436461347522</v>
      </c>
      <c r="G16813" t="s">
        <v>14473</v>
      </c>
    </row>
    <row r="16814" spans="1:7" x14ac:dyDescent="0.35">
      <c r="A16814" t="s">
        <v>3</v>
      </c>
      <c r="B16814" t="s">
        <v>6</v>
      </c>
      <c r="C16814" t="s">
        <v>11911</v>
      </c>
      <c r="D16814" s="2">
        <v>86753.08</v>
      </c>
      <c r="E16814" s="3">
        <f t="shared" si="524"/>
        <v>3.9266884984636628E-4</v>
      </c>
      <c r="F16814" s="3">
        <f t="shared" si="525"/>
        <v>96.564757282325061</v>
      </c>
      <c r="G16814" t="s">
        <v>14473</v>
      </c>
    </row>
    <row r="16815" spans="1:7" x14ac:dyDescent="0.35">
      <c r="A16815" t="s">
        <v>10</v>
      </c>
      <c r="B16815" t="s">
        <v>18</v>
      </c>
      <c r="C16815" t="s">
        <v>30</v>
      </c>
      <c r="D16815" s="2">
        <v>86751.38</v>
      </c>
      <c r="E16815" s="3">
        <f t="shared" si="524"/>
        <v>3.9266115516803628E-4</v>
      </c>
      <c r="F16815" s="3">
        <f t="shared" si="525"/>
        <v>96.565149943480236</v>
      </c>
      <c r="G16815" t="s">
        <v>14473</v>
      </c>
    </row>
    <row r="16816" spans="1:7" x14ac:dyDescent="0.35">
      <c r="A16816" t="s">
        <v>10</v>
      </c>
      <c r="B16816" t="s">
        <v>6</v>
      </c>
      <c r="C16816" t="s">
        <v>2132</v>
      </c>
      <c r="D16816" s="2">
        <v>86747.82</v>
      </c>
      <c r="E16816" s="3">
        <f t="shared" si="524"/>
        <v>3.9264504160635693E-4</v>
      </c>
      <c r="F16816" s="3">
        <f t="shared" si="525"/>
        <v>96.565542588521836</v>
      </c>
      <c r="G16816" t="s">
        <v>14473</v>
      </c>
    </row>
    <row r="16817" spans="1:7" x14ac:dyDescent="0.35">
      <c r="A16817" t="s">
        <v>10</v>
      </c>
      <c r="B16817" t="s">
        <v>6</v>
      </c>
      <c r="C16817" t="s">
        <v>11379</v>
      </c>
      <c r="D16817" s="2">
        <v>86743.4</v>
      </c>
      <c r="E16817" s="3">
        <f t="shared" si="524"/>
        <v>3.9262503544269887E-4</v>
      </c>
      <c r="F16817" s="3">
        <f t="shared" si="525"/>
        <v>96.565935213557282</v>
      </c>
      <c r="G16817" t="s">
        <v>14473</v>
      </c>
    </row>
    <row r="16818" spans="1:7" x14ac:dyDescent="0.35">
      <c r="A16818" t="s">
        <v>10</v>
      </c>
      <c r="B16818" t="s">
        <v>6</v>
      </c>
      <c r="C16818" t="s">
        <v>6019</v>
      </c>
      <c r="D16818" s="2">
        <v>86741.84</v>
      </c>
      <c r="E16818" s="3">
        <f t="shared" si="524"/>
        <v>3.9261797444376071E-4</v>
      </c>
      <c r="F16818" s="3">
        <f t="shared" si="525"/>
        <v>96.566327831531723</v>
      </c>
      <c r="G16818" t="s">
        <v>14480</v>
      </c>
    </row>
    <row r="16819" spans="1:7" x14ac:dyDescent="0.35">
      <c r="A16819" t="s">
        <v>3</v>
      </c>
      <c r="B16819" t="s">
        <v>6</v>
      </c>
      <c r="C16819" t="s">
        <v>151</v>
      </c>
      <c r="D16819" s="2">
        <v>86736</v>
      </c>
      <c r="E16819" s="3">
        <f t="shared" si="524"/>
        <v>3.9259154096055638E-4</v>
      </c>
      <c r="F16819" s="3">
        <f t="shared" si="525"/>
        <v>96.566720423072681</v>
      </c>
      <c r="G16819" t="s">
        <v>14473</v>
      </c>
    </row>
    <row r="16820" spans="1:7" x14ac:dyDescent="0.35">
      <c r="A16820" t="s">
        <v>3</v>
      </c>
      <c r="B16820" t="s">
        <v>9</v>
      </c>
      <c r="C16820" t="s">
        <v>12219</v>
      </c>
      <c r="D16820" s="2">
        <v>86731.71</v>
      </c>
      <c r="E16820" s="3">
        <f t="shared" si="524"/>
        <v>3.9257212321347658E-4</v>
      </c>
      <c r="F16820" s="3">
        <f t="shared" si="525"/>
        <v>96.567112995195899</v>
      </c>
      <c r="G16820" t="s">
        <v>14480</v>
      </c>
    </row>
    <row r="16821" spans="1:7" x14ac:dyDescent="0.35">
      <c r="A16821" t="s">
        <v>3</v>
      </c>
      <c r="B16821" t="s">
        <v>32</v>
      </c>
      <c r="C16821" t="s">
        <v>1851</v>
      </c>
      <c r="D16821" s="2">
        <v>86722.47</v>
      </c>
      <c r="E16821" s="3">
        <f t="shared" si="524"/>
        <v>3.925303003736122E-4</v>
      </c>
      <c r="F16821" s="3">
        <f t="shared" si="525"/>
        <v>96.567505525496273</v>
      </c>
      <c r="G16821" t="s">
        <v>14473</v>
      </c>
    </row>
    <row r="16822" spans="1:7" x14ac:dyDescent="0.35">
      <c r="A16822" t="s">
        <v>3</v>
      </c>
      <c r="B16822" t="s">
        <v>808</v>
      </c>
      <c r="C16822" t="s">
        <v>10889</v>
      </c>
      <c r="D16822" s="2">
        <v>86705.27</v>
      </c>
      <c r="E16822" s="3">
        <f t="shared" si="524"/>
        <v>3.9245244833403781E-4</v>
      </c>
      <c r="F16822" s="3">
        <f t="shared" si="525"/>
        <v>96.567897977944611</v>
      </c>
      <c r="G16822" t="s">
        <v>14473</v>
      </c>
    </row>
    <row r="16823" spans="1:7" x14ac:dyDescent="0.35">
      <c r="A16823" t="s">
        <v>3</v>
      </c>
      <c r="B16823" t="s">
        <v>8</v>
      </c>
      <c r="C16823" t="s">
        <v>3829</v>
      </c>
      <c r="D16823" s="2">
        <v>86703.45</v>
      </c>
      <c r="E16823" s="3">
        <f t="shared" si="524"/>
        <v>3.9244421050194323E-4</v>
      </c>
      <c r="F16823" s="3">
        <f t="shared" si="525"/>
        <v>96.568290422155115</v>
      </c>
      <c r="G16823" t="s">
        <v>14473</v>
      </c>
    </row>
    <row r="16824" spans="1:7" x14ac:dyDescent="0.35">
      <c r="A16824" t="s">
        <v>10</v>
      </c>
      <c r="B16824" t="s">
        <v>22</v>
      </c>
      <c r="C16824" t="s">
        <v>10852</v>
      </c>
      <c r="D16824" s="2">
        <v>86700.66</v>
      </c>
      <c r="E16824" s="3">
        <f t="shared" si="524"/>
        <v>3.9243158217691935E-4</v>
      </c>
      <c r="F16824" s="3">
        <f t="shared" si="525"/>
        <v>96.568682853737286</v>
      </c>
      <c r="G16824" t="s">
        <v>14473</v>
      </c>
    </row>
    <row r="16825" spans="1:7" x14ac:dyDescent="0.35">
      <c r="A16825" t="s">
        <v>3</v>
      </c>
      <c r="B16825" t="s">
        <v>4</v>
      </c>
      <c r="C16825" t="s">
        <v>549</v>
      </c>
      <c r="D16825" s="2">
        <v>86692.49</v>
      </c>
      <c r="E16825" s="3">
        <f t="shared" si="524"/>
        <v>3.9239460245812154E-4</v>
      </c>
      <c r="F16825" s="3">
        <f t="shared" si="525"/>
        <v>96.569075248339743</v>
      </c>
      <c r="G16825" t="s">
        <v>14473</v>
      </c>
    </row>
    <row r="16826" spans="1:7" x14ac:dyDescent="0.35">
      <c r="A16826" t="s">
        <v>10</v>
      </c>
      <c r="B16826" t="s">
        <v>180</v>
      </c>
      <c r="C16826" t="s">
        <v>10040</v>
      </c>
      <c r="D16826" s="2">
        <v>86688.3</v>
      </c>
      <c r="E16826" s="3">
        <f t="shared" si="524"/>
        <v>3.923756373391787E-4</v>
      </c>
      <c r="F16826" s="3">
        <f t="shared" si="525"/>
        <v>96.569467623977076</v>
      </c>
      <c r="G16826" t="s">
        <v>14480</v>
      </c>
    </row>
    <row r="16827" spans="1:7" x14ac:dyDescent="0.35">
      <c r="A16827" t="s">
        <v>3</v>
      </c>
      <c r="B16827" t="s">
        <v>9</v>
      </c>
      <c r="C16827" t="s">
        <v>6981</v>
      </c>
      <c r="D16827" s="2">
        <v>86672.35</v>
      </c>
      <c r="E16827" s="3">
        <f t="shared" si="524"/>
        <v>3.923034431513176E-4</v>
      </c>
      <c r="F16827" s="3">
        <f t="shared" si="525"/>
        <v>96.569859927420225</v>
      </c>
      <c r="G16827" t="s">
        <v>14480</v>
      </c>
    </row>
    <row r="16828" spans="1:7" x14ac:dyDescent="0.35">
      <c r="A16828" t="s">
        <v>10</v>
      </c>
      <c r="B16828" t="s">
        <v>28</v>
      </c>
      <c r="C16828" t="s">
        <v>2923</v>
      </c>
      <c r="D16828" s="2">
        <v>86670.78</v>
      </c>
      <c r="E16828" s="3">
        <f t="shared" si="524"/>
        <v>3.9229633688956571E-4</v>
      </c>
      <c r="F16828" s="3">
        <f t="shared" si="525"/>
        <v>96.570252223757109</v>
      </c>
      <c r="G16828" t="s">
        <v>14480</v>
      </c>
    </row>
    <row r="16829" spans="1:7" x14ac:dyDescent="0.35">
      <c r="A16829" t="s">
        <v>3</v>
      </c>
      <c r="B16829" t="s">
        <v>55</v>
      </c>
      <c r="C16829" t="s">
        <v>5161</v>
      </c>
      <c r="D16829" s="2">
        <v>86669.35</v>
      </c>
      <c r="E16829" s="3">
        <f t="shared" si="524"/>
        <v>3.9228986430720576E-4</v>
      </c>
      <c r="F16829" s="3">
        <f t="shared" si="525"/>
        <v>96.570644513621417</v>
      </c>
      <c r="G16829" t="s">
        <v>14473</v>
      </c>
    </row>
    <row r="16830" spans="1:7" x14ac:dyDescent="0.35">
      <c r="A16830" t="s">
        <v>10</v>
      </c>
      <c r="B16830" t="s">
        <v>92</v>
      </c>
      <c r="C16830" s="7" t="s">
        <v>1551</v>
      </c>
      <c r="D16830" s="2">
        <v>86647.8</v>
      </c>
      <c r="E16830" s="3">
        <f t="shared" si="524"/>
        <v>3.9219232294366929E-4</v>
      </c>
      <c r="F16830" s="3">
        <f t="shared" si="525"/>
        <v>96.571036705944366</v>
      </c>
      <c r="G16830" t="s">
        <v>14480</v>
      </c>
    </row>
    <row r="16831" spans="1:7" x14ac:dyDescent="0.35">
      <c r="A16831" t="s">
        <v>10</v>
      </c>
      <c r="B16831" t="s">
        <v>9</v>
      </c>
      <c r="C16831" t="s">
        <v>9625</v>
      </c>
      <c r="D16831" s="2">
        <v>86647</v>
      </c>
      <c r="E16831" s="3">
        <f t="shared" si="524"/>
        <v>3.9218870191857282E-4</v>
      </c>
      <c r="F16831" s="3">
        <f t="shared" si="525"/>
        <v>96.571428894646289</v>
      </c>
      <c r="G16831" t="s">
        <v>14480</v>
      </c>
    </row>
    <row r="16832" spans="1:7" x14ac:dyDescent="0.35">
      <c r="A16832" t="s">
        <v>3</v>
      </c>
      <c r="B16832" t="s">
        <v>122</v>
      </c>
      <c r="C16832" t="s">
        <v>9380</v>
      </c>
      <c r="D16832" s="2">
        <v>86644.89</v>
      </c>
      <c r="E16832" s="3">
        <f t="shared" si="524"/>
        <v>3.9217915146488083E-4</v>
      </c>
      <c r="F16832" s="3">
        <f t="shared" si="525"/>
        <v>96.57182107379775</v>
      </c>
      <c r="G16832" t="s">
        <v>14473</v>
      </c>
    </row>
    <row r="16833" spans="1:7" x14ac:dyDescent="0.35">
      <c r="A16833" t="s">
        <v>10</v>
      </c>
      <c r="B16833" t="s">
        <v>6</v>
      </c>
      <c r="C16833" t="s">
        <v>1014</v>
      </c>
      <c r="D16833" s="2">
        <v>86641.3</v>
      </c>
      <c r="E16833" s="3">
        <f t="shared" si="524"/>
        <v>3.9216290211476038E-4</v>
      </c>
      <c r="F16833" s="3">
        <f t="shared" si="525"/>
        <v>96.572213236699866</v>
      </c>
      <c r="G16833" t="s">
        <v>14473</v>
      </c>
    </row>
    <row r="16834" spans="1:7" x14ac:dyDescent="0.35">
      <c r="A16834" t="s">
        <v>10</v>
      </c>
      <c r="B16834" t="s">
        <v>56</v>
      </c>
      <c r="C16834" t="s">
        <v>167</v>
      </c>
      <c r="D16834" s="2">
        <v>86637.08</v>
      </c>
      <c r="E16834" s="3">
        <f t="shared" si="524"/>
        <v>3.9214380120737645E-4</v>
      </c>
      <c r="F16834" s="3">
        <f t="shared" si="525"/>
        <v>96.572605380501074</v>
      </c>
      <c r="G16834" t="s">
        <v>14473</v>
      </c>
    </row>
    <row r="16835" spans="1:7" x14ac:dyDescent="0.35">
      <c r="A16835" t="s">
        <v>10</v>
      </c>
      <c r="B16835" t="s">
        <v>33</v>
      </c>
      <c r="C16835" t="s">
        <v>13057</v>
      </c>
      <c r="D16835" s="2">
        <v>86633.46</v>
      </c>
      <c r="E16835" s="3">
        <f t="shared" ref="E16835:E16898" si="526">(D16835/$D$29638)*100</f>
        <v>3.9212741606881485E-4</v>
      </c>
      <c r="F16835" s="3">
        <f t="shared" si="525"/>
        <v>96.572997507917137</v>
      </c>
      <c r="G16835" t="s">
        <v>14473</v>
      </c>
    </row>
    <row r="16836" spans="1:7" x14ac:dyDescent="0.35">
      <c r="A16836" t="s">
        <v>3</v>
      </c>
      <c r="B16836" t="s">
        <v>8</v>
      </c>
      <c r="C16836" t="s">
        <v>3051</v>
      </c>
      <c r="D16836" s="2">
        <v>86612.56</v>
      </c>
      <c r="E16836" s="3">
        <f t="shared" si="526"/>
        <v>3.9203281678816922E-4</v>
      </c>
      <c r="F16836" s="3">
        <f t="shared" ref="F16836:F16899" si="527">E16836+F16835</f>
        <v>96.573389540733928</v>
      </c>
      <c r="G16836" t="s">
        <v>14473</v>
      </c>
    </row>
    <row r="16837" spans="1:7" x14ac:dyDescent="0.35">
      <c r="A16837" t="s">
        <v>10</v>
      </c>
      <c r="B16837" t="s">
        <v>9</v>
      </c>
      <c r="C16837" t="s">
        <v>14388</v>
      </c>
      <c r="D16837" s="2">
        <v>86601.2</v>
      </c>
      <c r="E16837" s="3">
        <f t="shared" si="526"/>
        <v>3.9198139823179917E-4</v>
      </c>
      <c r="F16837" s="3">
        <f t="shared" si="527"/>
        <v>96.573781522132165</v>
      </c>
      <c r="G16837" t="s">
        <v>14480</v>
      </c>
    </row>
    <row r="16838" spans="1:7" x14ac:dyDescent="0.35">
      <c r="A16838" t="s">
        <v>10</v>
      </c>
      <c r="B16838" t="s">
        <v>73</v>
      </c>
      <c r="C16838" s="8" t="s">
        <v>1565</v>
      </c>
      <c r="D16838" s="2">
        <v>86595.15</v>
      </c>
      <c r="E16838" s="3">
        <f t="shared" si="526"/>
        <v>3.9195401422950703E-4</v>
      </c>
      <c r="F16838" s="3">
        <f t="shared" si="527"/>
        <v>96.574173476146399</v>
      </c>
      <c r="G16838" t="s">
        <v>14480</v>
      </c>
    </row>
    <row r="16839" spans="1:7" x14ac:dyDescent="0.35">
      <c r="A16839" t="s">
        <v>3</v>
      </c>
      <c r="B16839" t="s">
        <v>37</v>
      </c>
      <c r="C16839" t="s">
        <v>12853</v>
      </c>
      <c r="D16839" s="2">
        <v>86584.46</v>
      </c>
      <c r="E16839" s="3">
        <f t="shared" si="526"/>
        <v>3.9190562828165534E-4</v>
      </c>
      <c r="F16839" s="3">
        <f t="shared" si="527"/>
        <v>96.574565381774676</v>
      </c>
      <c r="G16839" t="s">
        <v>14480</v>
      </c>
    </row>
    <row r="16840" spans="1:7" x14ac:dyDescent="0.35">
      <c r="A16840" t="s">
        <v>10</v>
      </c>
      <c r="B16840" t="s">
        <v>365</v>
      </c>
      <c r="C16840" t="s">
        <v>2963</v>
      </c>
      <c r="D16840" s="2">
        <v>86581.63</v>
      </c>
      <c r="E16840" s="3">
        <f t="shared" si="526"/>
        <v>3.9189281890537658E-4</v>
      </c>
      <c r="F16840" s="3">
        <f t="shared" si="527"/>
        <v>96.574957274593586</v>
      </c>
      <c r="G16840" t="s">
        <v>14473</v>
      </c>
    </row>
    <row r="16841" spans="1:7" x14ac:dyDescent="0.35">
      <c r="A16841" t="s">
        <v>3</v>
      </c>
      <c r="B16841" t="s">
        <v>22</v>
      </c>
      <c r="C16841" t="s">
        <v>11961</v>
      </c>
      <c r="D16841" s="2">
        <v>86581.1</v>
      </c>
      <c r="E16841" s="3">
        <f t="shared" si="526"/>
        <v>3.9189041997625011E-4</v>
      </c>
      <c r="F16841" s="3">
        <f t="shared" si="527"/>
        <v>96.575349165013563</v>
      </c>
      <c r="G16841" t="s">
        <v>14480</v>
      </c>
    </row>
    <row r="16842" spans="1:7" x14ac:dyDescent="0.35">
      <c r="A16842" t="s">
        <v>10</v>
      </c>
      <c r="B16842" t="s">
        <v>22</v>
      </c>
      <c r="C16842" t="s">
        <v>762</v>
      </c>
      <c r="D16842" s="2">
        <v>86577.98</v>
      </c>
      <c r="E16842" s="3">
        <f t="shared" si="526"/>
        <v>3.9187629797837379E-4</v>
      </c>
      <c r="F16842" s="3">
        <f t="shared" si="527"/>
        <v>96.575741041311545</v>
      </c>
      <c r="G16842" t="s">
        <v>14473</v>
      </c>
    </row>
    <row r="16843" spans="1:7" x14ac:dyDescent="0.35">
      <c r="A16843" t="s">
        <v>3</v>
      </c>
      <c r="B16843" t="s">
        <v>99</v>
      </c>
      <c r="C16843" t="s">
        <v>4053</v>
      </c>
      <c r="D16843" s="2">
        <v>86573.11</v>
      </c>
      <c r="E16843" s="3">
        <f t="shared" si="526"/>
        <v>3.9185425498809896E-4</v>
      </c>
      <c r="F16843" s="3">
        <f t="shared" si="527"/>
        <v>96.576132895566531</v>
      </c>
      <c r="G16843" t="s">
        <v>14480</v>
      </c>
    </row>
    <row r="16844" spans="1:7" x14ac:dyDescent="0.35">
      <c r="A16844" t="s">
        <v>3</v>
      </c>
      <c r="B16844" t="s">
        <v>99</v>
      </c>
      <c r="C16844" t="s">
        <v>5352</v>
      </c>
      <c r="D16844" s="2">
        <v>86559.73</v>
      </c>
      <c r="E16844" s="3">
        <f t="shared" si="526"/>
        <v>3.917936933433603E-4</v>
      </c>
      <c r="F16844" s="3">
        <f t="shared" si="527"/>
        <v>96.57652468925987</v>
      </c>
      <c r="G16844" t="s">
        <v>14473</v>
      </c>
    </row>
    <row r="16845" spans="1:7" x14ac:dyDescent="0.35">
      <c r="A16845" t="s">
        <v>10</v>
      </c>
      <c r="B16845" t="s">
        <v>8</v>
      </c>
      <c r="C16845" t="s">
        <v>2010</v>
      </c>
      <c r="D16845" s="2">
        <v>86548.86</v>
      </c>
      <c r="E16845" s="3">
        <f t="shared" si="526"/>
        <v>3.9174449266486184E-4</v>
      </c>
      <c r="F16845" s="3">
        <f t="shared" si="527"/>
        <v>96.57691643375253</v>
      </c>
      <c r="G16845" t="s">
        <v>14480</v>
      </c>
    </row>
    <row r="16846" spans="1:7" x14ac:dyDescent="0.35">
      <c r="A16846" t="s">
        <v>3</v>
      </c>
      <c r="B16846" t="s">
        <v>9</v>
      </c>
      <c r="C16846" t="s">
        <v>3906</v>
      </c>
      <c r="D16846" s="2">
        <v>86548.479999999996</v>
      </c>
      <c r="E16846" s="3">
        <f t="shared" si="526"/>
        <v>3.9174277267794099E-4</v>
      </c>
      <c r="F16846" s="3">
        <f t="shared" si="527"/>
        <v>96.577308176525207</v>
      </c>
      <c r="G16846" t="s">
        <v>14473</v>
      </c>
    </row>
    <row r="16847" spans="1:7" x14ac:dyDescent="0.35">
      <c r="A16847" t="s">
        <v>3</v>
      </c>
      <c r="B16847" t="s">
        <v>180</v>
      </c>
      <c r="C16847" t="s">
        <v>9016</v>
      </c>
      <c r="D16847" s="2">
        <v>86545.41</v>
      </c>
      <c r="E16847" s="3">
        <f t="shared" si="526"/>
        <v>3.9172887699413333E-4</v>
      </c>
      <c r="F16847" s="3">
        <f t="shared" si="527"/>
        <v>96.577699905402199</v>
      </c>
      <c r="G16847" t="s">
        <v>14480</v>
      </c>
    </row>
    <row r="16848" spans="1:7" x14ac:dyDescent="0.35">
      <c r="A16848" t="s">
        <v>3</v>
      </c>
      <c r="B16848" t="s">
        <v>20</v>
      </c>
      <c r="C16848" t="s">
        <v>3313</v>
      </c>
      <c r="D16848" s="2">
        <v>86526.35</v>
      </c>
      <c r="E16848" s="3">
        <f t="shared" si="526"/>
        <v>3.916426060712097E-4</v>
      </c>
      <c r="F16848" s="3">
        <f t="shared" si="527"/>
        <v>96.578091548008274</v>
      </c>
      <c r="G16848" t="s">
        <v>14473</v>
      </c>
    </row>
    <row r="16849" spans="1:7" x14ac:dyDescent="0.35">
      <c r="A16849" t="s">
        <v>10</v>
      </c>
      <c r="B16849" t="s">
        <v>33</v>
      </c>
      <c r="C16849" s="7" t="s">
        <v>1551</v>
      </c>
      <c r="D16849" s="2">
        <v>86525.99</v>
      </c>
      <c r="E16849" s="3">
        <f t="shared" si="526"/>
        <v>3.9164097660991627E-4</v>
      </c>
      <c r="F16849" s="3">
        <f t="shared" si="527"/>
        <v>96.57848318898489</v>
      </c>
      <c r="G16849" t="s">
        <v>14480</v>
      </c>
    </row>
    <row r="16850" spans="1:7" x14ac:dyDescent="0.35">
      <c r="A16850" t="s">
        <v>3</v>
      </c>
      <c r="B16850" t="s">
        <v>8</v>
      </c>
      <c r="C16850" t="s">
        <v>8662</v>
      </c>
      <c r="D16850" s="2">
        <v>86519.13</v>
      </c>
      <c r="E16850" s="3">
        <f t="shared" si="526"/>
        <v>3.9160992631971392E-4</v>
      </c>
      <c r="F16850" s="3">
        <f t="shared" si="527"/>
        <v>96.578874798911215</v>
      </c>
      <c r="G16850" t="s">
        <v>14480</v>
      </c>
    </row>
    <row r="16851" spans="1:7" x14ac:dyDescent="0.35">
      <c r="A16851" t="s">
        <v>3</v>
      </c>
      <c r="B16851" t="s">
        <v>9</v>
      </c>
      <c r="C16851" t="s">
        <v>6782</v>
      </c>
      <c r="D16851" s="2">
        <v>86518.96</v>
      </c>
      <c r="E16851" s="3">
        <f t="shared" si="526"/>
        <v>3.9160915685188089E-4</v>
      </c>
      <c r="F16851" s="3">
        <f t="shared" si="527"/>
        <v>96.579266408068065</v>
      </c>
      <c r="G16851" t="s">
        <v>14473</v>
      </c>
    </row>
    <row r="16852" spans="1:7" x14ac:dyDescent="0.35">
      <c r="A16852" t="s">
        <v>10</v>
      </c>
      <c r="B16852" t="s">
        <v>9</v>
      </c>
      <c r="C16852" t="s">
        <v>12190</v>
      </c>
      <c r="D16852" s="2">
        <v>86511.44</v>
      </c>
      <c r="E16852" s="3">
        <f t="shared" si="526"/>
        <v>3.9157511921597402E-4</v>
      </c>
      <c r="F16852" s="3">
        <f t="shared" si="527"/>
        <v>96.579657983187275</v>
      </c>
      <c r="G16852" t="s">
        <v>14473</v>
      </c>
    </row>
    <row r="16853" spans="1:7" x14ac:dyDescent="0.35">
      <c r="A16853" t="s">
        <v>3</v>
      </c>
      <c r="B16853" t="s">
        <v>180</v>
      </c>
      <c r="C16853" t="s">
        <v>8601</v>
      </c>
      <c r="D16853" s="2">
        <v>86506.45</v>
      </c>
      <c r="E16853" s="3">
        <f t="shared" si="526"/>
        <v>3.9155253307193461E-4</v>
      </c>
      <c r="F16853" s="3">
        <f t="shared" si="527"/>
        <v>96.580049535720349</v>
      </c>
      <c r="G16853" t="s">
        <v>14480</v>
      </c>
    </row>
    <row r="16854" spans="1:7" x14ac:dyDescent="0.35">
      <c r="A16854" t="s">
        <v>3</v>
      </c>
      <c r="B16854" t="s">
        <v>32</v>
      </c>
      <c r="C16854" t="s">
        <v>285</v>
      </c>
      <c r="D16854" s="2">
        <v>86503.31</v>
      </c>
      <c r="E16854" s="3">
        <f t="shared" si="526"/>
        <v>3.9153832054843093E-4</v>
      </c>
      <c r="F16854" s="3">
        <f t="shared" si="527"/>
        <v>96.580441074040891</v>
      </c>
      <c r="G16854" t="s">
        <v>14480</v>
      </c>
    </row>
    <row r="16855" spans="1:7" x14ac:dyDescent="0.35">
      <c r="A16855" t="s">
        <v>10</v>
      </c>
      <c r="B16855" t="s">
        <v>4</v>
      </c>
      <c r="C16855" s="13" t="s">
        <v>617</v>
      </c>
      <c r="D16855" s="2">
        <v>86499.54</v>
      </c>
      <c r="E16855" s="3">
        <f t="shared" si="526"/>
        <v>3.9152125646766376E-4</v>
      </c>
      <c r="F16855" s="3">
        <f t="shared" si="527"/>
        <v>96.580832595297352</v>
      </c>
      <c r="G16855" t="s">
        <v>14480</v>
      </c>
    </row>
    <row r="16856" spans="1:7" x14ac:dyDescent="0.35">
      <c r="A16856" t="s">
        <v>3</v>
      </c>
      <c r="B16856" t="s">
        <v>37</v>
      </c>
      <c r="C16856" t="s">
        <v>87</v>
      </c>
      <c r="D16856" s="2">
        <v>86499.03</v>
      </c>
      <c r="E16856" s="3">
        <f t="shared" si="526"/>
        <v>3.9151894806416481E-4</v>
      </c>
      <c r="F16856" s="3">
        <f t="shared" si="527"/>
        <v>96.581224114245416</v>
      </c>
      <c r="G16856" t="s">
        <v>14473</v>
      </c>
    </row>
    <row r="16857" spans="1:7" x14ac:dyDescent="0.35">
      <c r="A16857" t="s">
        <v>10</v>
      </c>
      <c r="B16857" t="s">
        <v>6</v>
      </c>
      <c r="C16857" t="s">
        <v>8581</v>
      </c>
      <c r="D16857" s="2">
        <v>86489.98</v>
      </c>
      <c r="E16857" s="3">
        <f t="shared" si="526"/>
        <v>3.9147798521776077E-4</v>
      </c>
      <c r="F16857" s="3">
        <f t="shared" si="527"/>
        <v>96.581615592230634</v>
      </c>
      <c r="G16857" t="s">
        <v>14473</v>
      </c>
    </row>
    <row r="16858" spans="1:7" x14ac:dyDescent="0.35">
      <c r="A16858" t="s">
        <v>3</v>
      </c>
      <c r="B16858" t="s">
        <v>57</v>
      </c>
      <c r="C16858" t="s">
        <v>13694</v>
      </c>
      <c r="D16858" s="2">
        <v>86487.22</v>
      </c>
      <c r="E16858" s="3">
        <f t="shared" si="526"/>
        <v>3.9146549268117794E-4</v>
      </c>
      <c r="F16858" s="3">
        <f t="shared" si="527"/>
        <v>96.582007057723317</v>
      </c>
      <c r="G16858" t="s">
        <v>14480</v>
      </c>
    </row>
    <row r="16859" spans="1:7" x14ac:dyDescent="0.35">
      <c r="A16859" t="s">
        <v>3</v>
      </c>
      <c r="B16859" t="s">
        <v>9</v>
      </c>
      <c r="C16859" t="s">
        <v>6693</v>
      </c>
      <c r="D16859" s="2">
        <v>86486.62</v>
      </c>
      <c r="E16859" s="3">
        <f t="shared" si="526"/>
        <v>3.914627769123556E-4</v>
      </c>
      <c r="F16859" s="3">
        <f t="shared" si="527"/>
        <v>96.582398520500234</v>
      </c>
      <c r="G16859" t="s">
        <v>14480</v>
      </c>
    </row>
    <row r="16860" spans="1:7" x14ac:dyDescent="0.35">
      <c r="A16860" t="s">
        <v>3</v>
      </c>
      <c r="B16860" t="s">
        <v>16</v>
      </c>
      <c r="C16860" t="s">
        <v>1174</v>
      </c>
      <c r="D16860" s="2">
        <v>86480.95</v>
      </c>
      <c r="E16860" s="3">
        <f t="shared" si="526"/>
        <v>3.9143711289698431E-4</v>
      </c>
      <c r="F16860" s="3">
        <f t="shared" si="527"/>
        <v>96.58278995761313</v>
      </c>
      <c r="G16860" t="s">
        <v>14473</v>
      </c>
    </row>
    <row r="16861" spans="1:7" x14ac:dyDescent="0.35">
      <c r="A16861" t="s">
        <v>10</v>
      </c>
      <c r="B16861" t="s">
        <v>4</v>
      </c>
      <c r="C16861" t="s">
        <v>7522</v>
      </c>
      <c r="D16861" s="2">
        <v>86474.08</v>
      </c>
      <c r="E16861" s="3">
        <f t="shared" si="526"/>
        <v>3.9140601734396829E-4</v>
      </c>
      <c r="F16861" s="3">
        <f t="shared" si="527"/>
        <v>96.583181363630473</v>
      </c>
      <c r="G16861" t="s">
        <v>14473</v>
      </c>
    </row>
    <row r="16862" spans="1:7" x14ac:dyDescent="0.35">
      <c r="A16862" t="s">
        <v>10</v>
      </c>
      <c r="B16862" t="s">
        <v>9</v>
      </c>
      <c r="C16862" t="s">
        <v>6924</v>
      </c>
      <c r="D16862" s="2">
        <v>86472.86</v>
      </c>
      <c r="E16862" s="3">
        <f t="shared" si="526"/>
        <v>3.9140049528069609E-4</v>
      </c>
      <c r="F16862" s="3">
        <f t="shared" si="527"/>
        <v>96.583572764125748</v>
      </c>
      <c r="G16862" t="s">
        <v>14480</v>
      </c>
    </row>
    <row r="16863" spans="1:7" x14ac:dyDescent="0.35">
      <c r="A16863" t="s">
        <v>3</v>
      </c>
      <c r="B16863" t="s">
        <v>29</v>
      </c>
      <c r="C16863" t="s">
        <v>4516</v>
      </c>
      <c r="D16863" s="2">
        <v>86471.2</v>
      </c>
      <c r="E16863" s="3">
        <f t="shared" si="526"/>
        <v>3.9139298165362087E-4</v>
      </c>
      <c r="F16863" s="3">
        <f t="shared" si="527"/>
        <v>96.583964157107403</v>
      </c>
      <c r="G16863" t="s">
        <v>14473</v>
      </c>
    </row>
    <row r="16864" spans="1:7" x14ac:dyDescent="0.35">
      <c r="A16864" t="s">
        <v>3</v>
      </c>
      <c r="B16864" t="s">
        <v>9</v>
      </c>
      <c r="C16864" t="s">
        <v>13324</v>
      </c>
      <c r="D16864" s="2">
        <v>86470.34</v>
      </c>
      <c r="E16864" s="3">
        <f t="shared" si="526"/>
        <v>3.9138908905164222E-4</v>
      </c>
      <c r="F16864" s="3">
        <f t="shared" si="527"/>
        <v>96.584355546196448</v>
      </c>
      <c r="G16864" t="s">
        <v>14480</v>
      </c>
    </row>
    <row r="16865" spans="1:7" x14ac:dyDescent="0.35">
      <c r="A16865" t="s">
        <v>3</v>
      </c>
      <c r="B16865" t="s">
        <v>6</v>
      </c>
      <c r="C16865" t="s">
        <v>4388</v>
      </c>
      <c r="D16865" s="2">
        <v>86453.03</v>
      </c>
      <c r="E16865" s="3">
        <f t="shared" si="526"/>
        <v>3.9131073912111703E-4</v>
      </c>
      <c r="F16865" s="3">
        <f t="shared" si="527"/>
        <v>96.584746856935567</v>
      </c>
      <c r="G16865" t="s">
        <v>14473</v>
      </c>
    </row>
    <row r="16866" spans="1:7" x14ac:dyDescent="0.35">
      <c r="A16866" t="s">
        <v>10</v>
      </c>
      <c r="B16866" t="s">
        <v>9</v>
      </c>
      <c r="C16866" t="s">
        <v>10629</v>
      </c>
      <c r="D16866" s="2">
        <v>86446.36</v>
      </c>
      <c r="E16866" s="3">
        <f t="shared" si="526"/>
        <v>3.912805488243752E-4</v>
      </c>
      <c r="F16866" s="3">
        <f t="shared" si="527"/>
        <v>96.585138137484392</v>
      </c>
      <c r="G16866" t="s">
        <v>14480</v>
      </c>
    </row>
    <row r="16867" spans="1:7" x14ac:dyDescent="0.35">
      <c r="A16867" t="s">
        <v>10</v>
      </c>
      <c r="B16867" t="s">
        <v>32</v>
      </c>
      <c r="C16867" t="s">
        <v>10235</v>
      </c>
      <c r="D16867" s="2">
        <v>86441.98</v>
      </c>
      <c r="E16867" s="3">
        <f t="shared" si="526"/>
        <v>3.9126072371197191E-4</v>
      </c>
      <c r="F16867" s="3">
        <f t="shared" si="527"/>
        <v>96.585529398208109</v>
      </c>
      <c r="G16867" t="s">
        <v>14473</v>
      </c>
    </row>
    <row r="16868" spans="1:7" x14ac:dyDescent="0.35">
      <c r="A16868" t="s">
        <v>10</v>
      </c>
      <c r="B16868" t="s">
        <v>92</v>
      </c>
      <c r="C16868" t="s">
        <v>1643</v>
      </c>
      <c r="D16868" s="2">
        <v>86441.19</v>
      </c>
      <c r="E16868" s="3">
        <f t="shared" si="526"/>
        <v>3.9125714794968917E-4</v>
      </c>
      <c r="F16868" s="3">
        <f t="shared" si="527"/>
        <v>96.585920655356063</v>
      </c>
      <c r="G16868" t="s">
        <v>14480</v>
      </c>
    </row>
    <row r="16869" spans="1:7" x14ac:dyDescent="0.35">
      <c r="A16869" t="s">
        <v>3</v>
      </c>
      <c r="B16869" t="s">
        <v>9</v>
      </c>
      <c r="C16869" t="s">
        <v>2816</v>
      </c>
      <c r="D16869" s="2">
        <v>86435.57</v>
      </c>
      <c r="E16869" s="3">
        <f t="shared" si="526"/>
        <v>3.9123171024838633E-4</v>
      </c>
      <c r="F16869" s="3">
        <f t="shared" si="527"/>
        <v>96.586311887066316</v>
      </c>
      <c r="G16869" t="s">
        <v>14480</v>
      </c>
    </row>
    <row r="16870" spans="1:7" x14ac:dyDescent="0.35">
      <c r="A16870" t="s">
        <v>10</v>
      </c>
      <c r="B16870" t="s">
        <v>6</v>
      </c>
      <c r="C16870" t="s">
        <v>8203</v>
      </c>
      <c r="D16870" s="2">
        <v>86407.43</v>
      </c>
      <c r="E16870" s="3">
        <f t="shared" si="526"/>
        <v>3.9110434069061756E-4</v>
      </c>
      <c r="F16870" s="3">
        <f t="shared" si="527"/>
        <v>96.586702991407009</v>
      </c>
      <c r="G16870" t="s">
        <v>14473</v>
      </c>
    </row>
    <row r="16871" spans="1:7" x14ac:dyDescent="0.35">
      <c r="A16871" t="s">
        <v>10</v>
      </c>
      <c r="B16871" t="s">
        <v>20</v>
      </c>
      <c r="C16871" t="s">
        <v>8740</v>
      </c>
      <c r="D16871" s="2">
        <v>86403.08</v>
      </c>
      <c r="E16871" s="3">
        <f t="shared" si="526"/>
        <v>3.9108465136665553E-4</v>
      </c>
      <c r="F16871" s="3">
        <f t="shared" si="527"/>
        <v>96.587094076058378</v>
      </c>
      <c r="G16871" t="s">
        <v>14473</v>
      </c>
    </row>
    <row r="16872" spans="1:7" x14ac:dyDescent="0.35">
      <c r="A16872" t="s">
        <v>3</v>
      </c>
      <c r="B16872" t="s">
        <v>9</v>
      </c>
      <c r="C16872" t="s">
        <v>7139</v>
      </c>
      <c r="D16872" s="2">
        <v>86396.64</v>
      </c>
      <c r="E16872" s="3">
        <f t="shared" si="526"/>
        <v>3.9105550211462881E-4</v>
      </c>
      <c r="F16872" s="3">
        <f t="shared" si="527"/>
        <v>96.587485131560499</v>
      </c>
      <c r="G16872" t="s">
        <v>14473</v>
      </c>
    </row>
    <row r="16873" spans="1:7" x14ac:dyDescent="0.35">
      <c r="A16873" t="s">
        <v>10</v>
      </c>
      <c r="B16873" t="s">
        <v>9</v>
      </c>
      <c r="C16873" t="s">
        <v>9760</v>
      </c>
      <c r="D16873" s="2">
        <v>86390.43</v>
      </c>
      <c r="E16873" s="3">
        <f t="shared" si="526"/>
        <v>3.9102739390731736E-4</v>
      </c>
      <c r="F16873" s="3">
        <f t="shared" si="527"/>
        <v>96.587876158954401</v>
      </c>
      <c r="G16873" t="s">
        <v>14480</v>
      </c>
    </row>
    <row r="16874" spans="1:7" x14ac:dyDescent="0.35">
      <c r="A16874" t="s">
        <v>3</v>
      </c>
      <c r="B16874" t="s">
        <v>96</v>
      </c>
      <c r="C16874" t="s">
        <v>2130</v>
      </c>
      <c r="D16874" s="2">
        <v>86382.06</v>
      </c>
      <c r="E16874" s="3">
        <f t="shared" si="526"/>
        <v>3.9098950893224542E-4</v>
      </c>
      <c r="F16874" s="3">
        <f t="shared" si="527"/>
        <v>96.588267148463331</v>
      </c>
      <c r="G16874" t="s">
        <v>14480</v>
      </c>
    </row>
    <row r="16875" spans="1:7" x14ac:dyDescent="0.35">
      <c r="A16875" t="s">
        <v>10</v>
      </c>
      <c r="B16875" t="s">
        <v>9</v>
      </c>
      <c r="C16875" s="7" t="s">
        <v>2191</v>
      </c>
      <c r="D16875" s="2">
        <v>86376.18</v>
      </c>
      <c r="E16875" s="3">
        <f t="shared" si="526"/>
        <v>3.9096289439778626E-4</v>
      </c>
      <c r="F16875" s="3">
        <f t="shared" si="527"/>
        <v>96.588658111357731</v>
      </c>
      <c r="G16875" t="s">
        <v>14480</v>
      </c>
    </row>
    <row r="16876" spans="1:7" x14ac:dyDescent="0.35">
      <c r="A16876" t="s">
        <v>3</v>
      </c>
      <c r="B16876" t="s">
        <v>22</v>
      </c>
      <c r="C16876" t="s">
        <v>844</v>
      </c>
      <c r="D16876" s="2">
        <v>86371.17</v>
      </c>
      <c r="E16876" s="3">
        <f t="shared" si="526"/>
        <v>3.9094021772811954E-4</v>
      </c>
      <c r="F16876" s="3">
        <f t="shared" si="527"/>
        <v>96.589049051575458</v>
      </c>
      <c r="G16876" t="s">
        <v>14480</v>
      </c>
    </row>
    <row r="16877" spans="1:7" x14ac:dyDescent="0.35">
      <c r="A16877" t="s">
        <v>10</v>
      </c>
      <c r="B16877" t="s">
        <v>9</v>
      </c>
      <c r="C16877" t="s">
        <v>397</v>
      </c>
      <c r="D16877" s="2">
        <v>86367</v>
      </c>
      <c r="E16877" s="3">
        <f t="shared" si="526"/>
        <v>3.9092134313480417E-4</v>
      </c>
      <c r="F16877" s="3">
        <f t="shared" si="527"/>
        <v>96.589439972918598</v>
      </c>
      <c r="G16877" t="s">
        <v>14473</v>
      </c>
    </row>
    <row r="16878" spans="1:7" x14ac:dyDescent="0.35">
      <c r="A16878" t="s">
        <v>10</v>
      </c>
      <c r="B16878" t="s">
        <v>948</v>
      </c>
      <c r="C16878" s="7" t="s">
        <v>4835</v>
      </c>
      <c r="D16878" s="2">
        <v>86361</v>
      </c>
      <c r="E16878" s="3">
        <f t="shared" si="526"/>
        <v>3.9089418544658059E-4</v>
      </c>
      <c r="F16878" s="3">
        <f t="shared" si="527"/>
        <v>96.589830867104041</v>
      </c>
      <c r="G16878" t="s">
        <v>14480</v>
      </c>
    </row>
    <row r="16879" spans="1:7" x14ac:dyDescent="0.35">
      <c r="A16879" t="s">
        <v>10</v>
      </c>
      <c r="B16879" t="s">
        <v>6</v>
      </c>
      <c r="C16879" t="s">
        <v>5376</v>
      </c>
      <c r="D16879" s="2">
        <v>86344.05</v>
      </c>
      <c r="E16879" s="3">
        <f t="shared" si="526"/>
        <v>3.9081746497734884E-4</v>
      </c>
      <c r="F16879" s="3">
        <f t="shared" si="527"/>
        <v>96.590221684569016</v>
      </c>
      <c r="G16879" t="s">
        <v>14480</v>
      </c>
    </row>
    <row r="16880" spans="1:7" x14ac:dyDescent="0.35">
      <c r="A16880" t="s">
        <v>10</v>
      </c>
      <c r="B16880" t="s">
        <v>9</v>
      </c>
      <c r="C16880" t="s">
        <v>4279</v>
      </c>
      <c r="D16880" s="2">
        <v>86342.01</v>
      </c>
      <c r="E16880" s="3">
        <f t="shared" si="526"/>
        <v>3.9080823136335277E-4</v>
      </c>
      <c r="F16880" s="3">
        <f t="shared" si="527"/>
        <v>96.590612492800375</v>
      </c>
      <c r="G16880" t="s">
        <v>14473</v>
      </c>
    </row>
    <row r="16881" spans="1:7" x14ac:dyDescent="0.35">
      <c r="A16881" t="s">
        <v>10</v>
      </c>
      <c r="B16881" t="s">
        <v>9</v>
      </c>
      <c r="C16881" t="s">
        <v>3654</v>
      </c>
      <c r="D16881" s="2">
        <v>86340.06</v>
      </c>
      <c r="E16881" s="3">
        <f t="shared" si="526"/>
        <v>3.9079940511468013E-4</v>
      </c>
      <c r="F16881" s="3">
        <f t="shared" si="527"/>
        <v>96.591003292205485</v>
      </c>
      <c r="G16881" t="s">
        <v>14473</v>
      </c>
    </row>
    <row r="16882" spans="1:7" x14ac:dyDescent="0.35">
      <c r="A16882" t="s">
        <v>10</v>
      </c>
      <c r="B16882" t="s">
        <v>33</v>
      </c>
      <c r="C16882" t="s">
        <v>10844</v>
      </c>
      <c r="D16882" s="2">
        <v>86339.88</v>
      </c>
      <c r="E16882" s="3">
        <f t="shared" si="526"/>
        <v>3.9079859038403347E-4</v>
      </c>
      <c r="F16882" s="3">
        <f t="shared" si="527"/>
        <v>96.591394090795873</v>
      </c>
      <c r="G16882" t="s">
        <v>14473</v>
      </c>
    </row>
    <row r="16883" spans="1:7" x14ac:dyDescent="0.35">
      <c r="A16883" t="s">
        <v>3</v>
      </c>
      <c r="B16883" t="s">
        <v>99</v>
      </c>
      <c r="C16883" t="s">
        <v>1983</v>
      </c>
      <c r="D16883" s="2">
        <v>86339.04</v>
      </c>
      <c r="E16883" s="3">
        <f t="shared" si="526"/>
        <v>3.9079478830768212E-4</v>
      </c>
      <c r="F16883" s="3">
        <f t="shared" si="527"/>
        <v>96.591784885584175</v>
      </c>
      <c r="G16883" t="s">
        <v>14480</v>
      </c>
    </row>
    <row r="16884" spans="1:7" x14ac:dyDescent="0.35">
      <c r="A16884" t="s">
        <v>10</v>
      </c>
      <c r="B16884" t="s">
        <v>8</v>
      </c>
      <c r="C16884" t="s">
        <v>9832</v>
      </c>
      <c r="D16884" s="2">
        <v>86336</v>
      </c>
      <c r="E16884" s="3">
        <f t="shared" si="526"/>
        <v>3.9078102841231551E-4</v>
      </c>
      <c r="F16884" s="3">
        <f t="shared" si="527"/>
        <v>96.59217566661259</v>
      </c>
      <c r="G16884" t="s">
        <v>14473</v>
      </c>
    </row>
    <row r="16885" spans="1:7" x14ac:dyDescent="0.35">
      <c r="A16885" t="s">
        <v>3</v>
      </c>
      <c r="B16885" t="s">
        <v>180</v>
      </c>
      <c r="C16885" t="s">
        <v>12783</v>
      </c>
      <c r="D16885" s="2">
        <v>86333.86</v>
      </c>
      <c r="E16885" s="3">
        <f t="shared" si="526"/>
        <v>3.9077134217018237E-4</v>
      </c>
      <c r="F16885" s="3">
        <f t="shared" si="527"/>
        <v>96.592566437954758</v>
      </c>
      <c r="G16885" t="s">
        <v>14480</v>
      </c>
    </row>
    <row r="16886" spans="1:7" x14ac:dyDescent="0.35">
      <c r="A16886" t="s">
        <v>3</v>
      </c>
      <c r="B16886" t="s">
        <v>99</v>
      </c>
      <c r="C16886" t="s">
        <v>8331</v>
      </c>
      <c r="D16886" s="2">
        <v>86327.01</v>
      </c>
      <c r="E16886" s="3">
        <f t="shared" si="526"/>
        <v>3.9074033714279376E-4</v>
      </c>
      <c r="F16886" s="3">
        <f t="shared" si="527"/>
        <v>96.592957178291897</v>
      </c>
      <c r="G16886" t="s">
        <v>14473</v>
      </c>
    </row>
    <row r="16887" spans="1:7" x14ac:dyDescent="0.35">
      <c r="A16887" t="s">
        <v>3</v>
      </c>
      <c r="B16887" t="s">
        <v>13</v>
      </c>
      <c r="C16887" s="8" t="s">
        <v>7065</v>
      </c>
      <c r="D16887" s="2">
        <v>86310</v>
      </c>
      <c r="E16887" s="3">
        <f t="shared" si="526"/>
        <v>3.9066334509667983E-4</v>
      </c>
      <c r="F16887" s="3">
        <f t="shared" si="527"/>
        <v>96.593347841636998</v>
      </c>
      <c r="G16887" t="s">
        <v>14480</v>
      </c>
    </row>
    <row r="16888" spans="1:7" x14ac:dyDescent="0.35">
      <c r="A16888" t="s">
        <v>10</v>
      </c>
      <c r="B16888" t="s">
        <v>8</v>
      </c>
      <c r="C16888" t="s">
        <v>3597</v>
      </c>
      <c r="D16888" s="2">
        <v>86307.9</v>
      </c>
      <c r="E16888" s="3">
        <f t="shared" si="526"/>
        <v>3.9065383990580157E-4</v>
      </c>
      <c r="F16888" s="3">
        <f t="shared" si="527"/>
        <v>96.593738495476899</v>
      </c>
      <c r="G16888" t="s">
        <v>14480</v>
      </c>
    </row>
    <row r="16889" spans="1:7" x14ac:dyDescent="0.35">
      <c r="A16889" t="s">
        <v>3</v>
      </c>
      <c r="B16889" t="s">
        <v>9</v>
      </c>
      <c r="C16889" t="s">
        <v>8547</v>
      </c>
      <c r="D16889" s="2">
        <v>86301.6</v>
      </c>
      <c r="E16889" s="3">
        <f t="shared" si="526"/>
        <v>3.9062532433316679E-4</v>
      </c>
      <c r="F16889" s="3">
        <f t="shared" si="527"/>
        <v>96.594129120801227</v>
      </c>
      <c r="G16889" t="s">
        <v>14480</v>
      </c>
    </row>
    <row r="16890" spans="1:7" x14ac:dyDescent="0.35">
      <c r="A16890" t="s">
        <v>10</v>
      </c>
      <c r="B16890" t="s">
        <v>9</v>
      </c>
      <c r="C16890" t="s">
        <v>2793</v>
      </c>
      <c r="D16890" s="2">
        <v>86300.51</v>
      </c>
      <c r="E16890" s="3">
        <f t="shared" si="526"/>
        <v>3.9062039068647281E-4</v>
      </c>
      <c r="F16890" s="3">
        <f t="shared" si="527"/>
        <v>96.594519741191917</v>
      </c>
      <c r="G16890" t="s">
        <v>14480</v>
      </c>
    </row>
    <row r="16891" spans="1:7" x14ac:dyDescent="0.35">
      <c r="A16891" t="s">
        <v>3</v>
      </c>
      <c r="B16891" t="s">
        <v>13</v>
      </c>
      <c r="C16891" t="s">
        <v>1907</v>
      </c>
      <c r="D16891" s="2">
        <v>86290</v>
      </c>
      <c r="E16891" s="3">
        <f t="shared" si="526"/>
        <v>3.9057281946926783E-4</v>
      </c>
      <c r="F16891" s="3">
        <f t="shared" si="527"/>
        <v>96.594910314011386</v>
      </c>
      <c r="G16891" t="s">
        <v>14473</v>
      </c>
    </row>
    <row r="16892" spans="1:7" x14ac:dyDescent="0.35">
      <c r="A16892" t="s">
        <v>3</v>
      </c>
      <c r="B16892" t="s">
        <v>23</v>
      </c>
      <c r="C16892" t="s">
        <v>9121</v>
      </c>
      <c r="D16892" s="2">
        <v>86283.56</v>
      </c>
      <c r="E16892" s="3">
        <f t="shared" si="526"/>
        <v>3.9054367021724111E-4</v>
      </c>
      <c r="F16892" s="3">
        <f t="shared" si="527"/>
        <v>96.595300857681607</v>
      </c>
      <c r="G16892" t="s">
        <v>14473</v>
      </c>
    </row>
    <row r="16893" spans="1:7" x14ac:dyDescent="0.35">
      <c r="A16893" t="s">
        <v>10</v>
      </c>
      <c r="B16893" t="s">
        <v>62</v>
      </c>
      <c r="C16893" t="s">
        <v>1318</v>
      </c>
      <c r="D16893" s="2">
        <v>86283.49</v>
      </c>
      <c r="E16893" s="3">
        <f t="shared" si="526"/>
        <v>3.9054335337754525E-4</v>
      </c>
      <c r="F16893" s="3">
        <f t="shared" si="527"/>
        <v>96.595691401034983</v>
      </c>
      <c r="G16893" t="s">
        <v>14480</v>
      </c>
    </row>
    <row r="16894" spans="1:7" x14ac:dyDescent="0.35">
      <c r="A16894" t="s">
        <v>10</v>
      </c>
      <c r="B16894" t="s">
        <v>55</v>
      </c>
      <c r="C16894" t="s">
        <v>2433</v>
      </c>
      <c r="D16894" s="2">
        <v>86281.44</v>
      </c>
      <c r="E16894" s="3">
        <f t="shared" si="526"/>
        <v>3.9053407450073544E-4</v>
      </c>
      <c r="F16894" s="3">
        <f t="shared" si="527"/>
        <v>96.596081935109481</v>
      </c>
      <c r="G16894" t="s">
        <v>14473</v>
      </c>
    </row>
    <row r="16895" spans="1:7" x14ac:dyDescent="0.35">
      <c r="A16895" t="s">
        <v>10</v>
      </c>
      <c r="B16895" t="s">
        <v>9</v>
      </c>
      <c r="C16895" t="s">
        <v>4792</v>
      </c>
      <c r="D16895" s="2">
        <v>86279.75</v>
      </c>
      <c r="E16895" s="3">
        <f t="shared" si="526"/>
        <v>3.9052642508521918E-4</v>
      </c>
      <c r="F16895" s="3">
        <f t="shared" si="527"/>
        <v>96.59647246153456</v>
      </c>
      <c r="G16895" t="s">
        <v>14480</v>
      </c>
    </row>
    <row r="16896" spans="1:7" x14ac:dyDescent="0.35">
      <c r="A16896" t="s">
        <v>10</v>
      </c>
      <c r="B16896" t="s">
        <v>6</v>
      </c>
      <c r="C16896" t="s">
        <v>14448</v>
      </c>
      <c r="D16896" s="2">
        <v>86273.78</v>
      </c>
      <c r="E16896" s="3">
        <f t="shared" si="526"/>
        <v>3.9049940318543663E-4</v>
      </c>
      <c r="F16896" s="3">
        <f t="shared" si="527"/>
        <v>96.596862960937742</v>
      </c>
      <c r="G16896" t="s">
        <v>14480</v>
      </c>
    </row>
    <row r="16897" spans="1:7" x14ac:dyDescent="0.35">
      <c r="A16897" t="s">
        <v>3</v>
      </c>
      <c r="B16897" t="s">
        <v>9</v>
      </c>
      <c r="C16897" t="s">
        <v>2997</v>
      </c>
      <c r="D16897" s="2">
        <v>86267.54</v>
      </c>
      <c r="E16897" s="3">
        <f t="shared" si="526"/>
        <v>3.9047115918968404E-4</v>
      </c>
      <c r="F16897" s="3">
        <f t="shared" si="527"/>
        <v>96.597253432096934</v>
      </c>
      <c r="G16897" t="s">
        <v>14480</v>
      </c>
    </row>
    <row r="16898" spans="1:7" x14ac:dyDescent="0.35">
      <c r="A16898" t="s">
        <v>3</v>
      </c>
      <c r="B16898" t="s">
        <v>15</v>
      </c>
      <c r="C16898" t="s">
        <v>12994</v>
      </c>
      <c r="D16898" s="2">
        <v>86247.8</v>
      </c>
      <c r="E16898" s="3">
        <f t="shared" si="526"/>
        <v>3.9038181039542842E-4</v>
      </c>
      <c r="F16898" s="3">
        <f t="shared" si="527"/>
        <v>96.597643813907325</v>
      </c>
      <c r="G16898" t="s">
        <v>14473</v>
      </c>
    </row>
    <row r="16899" spans="1:7" x14ac:dyDescent="0.35">
      <c r="A16899" t="s">
        <v>10</v>
      </c>
      <c r="B16899" t="s">
        <v>29</v>
      </c>
      <c r="C16899" t="s">
        <v>2046</v>
      </c>
      <c r="D16899" s="2">
        <v>86240.9</v>
      </c>
      <c r="E16899" s="3">
        <f t="shared" ref="E16899:E16962" si="528">(D16899/$D$29638)*100</f>
        <v>3.9035057905397114E-4</v>
      </c>
      <c r="F16899" s="3">
        <f t="shared" si="527"/>
        <v>96.598034164486378</v>
      </c>
      <c r="G16899" t="s">
        <v>14473</v>
      </c>
    </row>
    <row r="16900" spans="1:7" x14ac:dyDescent="0.35">
      <c r="A16900" t="s">
        <v>10</v>
      </c>
      <c r="B16900" t="s">
        <v>9</v>
      </c>
      <c r="C16900" t="s">
        <v>9997</v>
      </c>
      <c r="D16900" s="2">
        <v>86234.7</v>
      </c>
      <c r="E16900" s="3">
        <f t="shared" si="528"/>
        <v>3.9032251610947348E-4</v>
      </c>
      <c r="F16900" s="3">
        <f t="shared" ref="F16900:F16963" si="529">E16900+F16899</f>
        <v>96.59842448700249</v>
      </c>
      <c r="G16900" t="s">
        <v>14473</v>
      </c>
    </row>
    <row r="16901" spans="1:7" x14ac:dyDescent="0.35">
      <c r="A16901" t="s">
        <v>10</v>
      </c>
      <c r="B16901" t="s">
        <v>43</v>
      </c>
      <c r="C16901" t="s">
        <v>11820</v>
      </c>
      <c r="D16901" s="2">
        <v>86226.03</v>
      </c>
      <c r="E16901" s="3">
        <f t="shared" si="528"/>
        <v>3.9028327324999035E-4</v>
      </c>
      <c r="F16901" s="3">
        <f t="shared" si="529"/>
        <v>96.598814770275737</v>
      </c>
      <c r="G16901" t="s">
        <v>14473</v>
      </c>
    </row>
    <row r="16902" spans="1:7" x14ac:dyDescent="0.35">
      <c r="A16902" t="s">
        <v>10</v>
      </c>
      <c r="B16902" t="s">
        <v>499</v>
      </c>
      <c r="C16902" s="8" t="s">
        <v>8097</v>
      </c>
      <c r="D16902" s="2">
        <v>86209.94</v>
      </c>
      <c r="E16902" s="3">
        <f t="shared" si="528"/>
        <v>3.9021044538273736E-4</v>
      </c>
      <c r="F16902" s="3">
        <f t="shared" si="529"/>
        <v>96.599204980721126</v>
      </c>
      <c r="G16902" t="s">
        <v>14480</v>
      </c>
    </row>
    <row r="16903" spans="1:7" x14ac:dyDescent="0.35">
      <c r="A16903" t="s">
        <v>3</v>
      </c>
      <c r="B16903" t="s">
        <v>8</v>
      </c>
      <c r="C16903" t="s">
        <v>4629</v>
      </c>
      <c r="D16903" s="2">
        <v>86188.62</v>
      </c>
      <c r="E16903" s="3">
        <f t="shared" si="528"/>
        <v>3.9011394506391611E-4</v>
      </c>
      <c r="F16903" s="3">
        <f t="shared" si="529"/>
        <v>96.599595094666185</v>
      </c>
      <c r="G16903" t="s">
        <v>14480</v>
      </c>
    </row>
    <row r="16904" spans="1:7" x14ac:dyDescent="0.35">
      <c r="A16904" t="s">
        <v>3</v>
      </c>
      <c r="B16904" t="s">
        <v>13</v>
      </c>
      <c r="C16904" t="s">
        <v>4123</v>
      </c>
      <c r="D16904" s="2">
        <v>86182.76</v>
      </c>
      <c r="E16904" s="3">
        <f t="shared" si="528"/>
        <v>3.9008742105508436E-4</v>
      </c>
      <c r="F16904" s="3">
        <f t="shared" si="529"/>
        <v>96.599985182087238</v>
      </c>
      <c r="G16904" t="s">
        <v>14480</v>
      </c>
    </row>
    <row r="16905" spans="1:7" x14ac:dyDescent="0.35">
      <c r="A16905" t="s">
        <v>3</v>
      </c>
      <c r="B16905" t="s">
        <v>57</v>
      </c>
      <c r="C16905" t="s">
        <v>417</v>
      </c>
      <c r="D16905" s="2">
        <v>86180.83</v>
      </c>
      <c r="E16905" s="3">
        <f t="shared" si="528"/>
        <v>3.9007868533203914E-4</v>
      </c>
      <c r="F16905" s="3">
        <f t="shared" si="529"/>
        <v>96.600375260772566</v>
      </c>
      <c r="G16905" t="s">
        <v>14480</v>
      </c>
    </row>
    <row r="16906" spans="1:7" x14ac:dyDescent="0.35">
      <c r="A16906" t="s">
        <v>10</v>
      </c>
      <c r="B16906" t="s">
        <v>9</v>
      </c>
      <c r="C16906" t="s">
        <v>9421</v>
      </c>
      <c r="D16906" s="2">
        <v>86169.71</v>
      </c>
      <c r="E16906" s="3">
        <f t="shared" si="528"/>
        <v>3.900283530831981E-4</v>
      </c>
      <c r="F16906" s="3">
        <f t="shared" si="529"/>
        <v>96.600765289125647</v>
      </c>
      <c r="G16906" t="s">
        <v>14480</v>
      </c>
    </row>
    <row r="16907" spans="1:7" x14ac:dyDescent="0.35">
      <c r="A16907" t="s">
        <v>3</v>
      </c>
      <c r="B16907" t="s">
        <v>6</v>
      </c>
      <c r="C16907" s="8" t="s">
        <v>4129</v>
      </c>
      <c r="D16907" s="2">
        <v>86147.9</v>
      </c>
      <c r="E16907" s="3">
        <f t="shared" si="528"/>
        <v>3.899296348865052E-4</v>
      </c>
      <c r="F16907" s="3">
        <f t="shared" si="529"/>
        <v>96.601155218760539</v>
      </c>
      <c r="G16907" t="s">
        <v>14480</v>
      </c>
    </row>
    <row r="16908" spans="1:7" x14ac:dyDescent="0.35">
      <c r="A16908" t="s">
        <v>3</v>
      </c>
      <c r="B16908" t="s">
        <v>33</v>
      </c>
      <c r="C16908" t="s">
        <v>6665</v>
      </c>
      <c r="D16908" s="2">
        <v>86145.919999999998</v>
      </c>
      <c r="E16908" s="3">
        <f t="shared" si="528"/>
        <v>3.8992067284939142E-4</v>
      </c>
      <c r="F16908" s="3">
        <f t="shared" si="529"/>
        <v>96.601545139433384</v>
      </c>
      <c r="G16908" t="s">
        <v>14473</v>
      </c>
    </row>
    <row r="16909" spans="1:7" x14ac:dyDescent="0.35">
      <c r="A16909" t="s">
        <v>10</v>
      </c>
      <c r="B16909" t="s">
        <v>6</v>
      </c>
      <c r="C16909" t="s">
        <v>3884</v>
      </c>
      <c r="D16909" s="2">
        <v>86134.5</v>
      </c>
      <c r="E16909" s="3">
        <f t="shared" si="528"/>
        <v>3.8986898271613912E-4</v>
      </c>
      <c r="F16909" s="3">
        <f t="shared" si="529"/>
        <v>96.601935008416106</v>
      </c>
      <c r="G16909" t="s">
        <v>14480</v>
      </c>
    </row>
    <row r="16910" spans="1:7" x14ac:dyDescent="0.35">
      <c r="A16910" t="s">
        <v>10</v>
      </c>
      <c r="B16910" t="s">
        <v>32</v>
      </c>
      <c r="C16910" t="s">
        <v>389</v>
      </c>
      <c r="D16910" s="2">
        <v>86133.95</v>
      </c>
      <c r="E16910" s="3">
        <f t="shared" si="528"/>
        <v>3.8986649326138529E-4</v>
      </c>
      <c r="F16910" s="3">
        <f t="shared" si="529"/>
        <v>96.602324874909371</v>
      </c>
      <c r="G16910" t="s">
        <v>14480</v>
      </c>
    </row>
    <row r="16911" spans="1:7" x14ac:dyDescent="0.35">
      <c r="A16911" t="s">
        <v>10</v>
      </c>
      <c r="B16911" t="s">
        <v>148</v>
      </c>
      <c r="C16911" t="s">
        <v>8103</v>
      </c>
      <c r="D16911" s="2">
        <v>86132.07</v>
      </c>
      <c r="E16911" s="3">
        <f t="shared" si="528"/>
        <v>3.8985798385240858E-4</v>
      </c>
      <c r="F16911" s="3">
        <f t="shared" si="529"/>
        <v>96.602714732893219</v>
      </c>
      <c r="G16911" t="s">
        <v>14480</v>
      </c>
    </row>
    <row r="16912" spans="1:7" x14ac:dyDescent="0.35">
      <c r="A16912" t="s">
        <v>10</v>
      </c>
      <c r="B16912" t="s">
        <v>6</v>
      </c>
      <c r="C16912" t="s">
        <v>11025</v>
      </c>
      <c r="D16912" s="2">
        <v>86125.46</v>
      </c>
      <c r="E16912" s="3">
        <f t="shared" si="528"/>
        <v>3.8982806513254893E-4</v>
      </c>
      <c r="F16912" s="3">
        <f t="shared" si="529"/>
        <v>96.603104560958357</v>
      </c>
      <c r="G16912" t="s">
        <v>14480</v>
      </c>
    </row>
    <row r="16913" spans="1:7" x14ac:dyDescent="0.35">
      <c r="A16913" t="s">
        <v>10</v>
      </c>
      <c r="B16913" t="s">
        <v>29</v>
      </c>
      <c r="C16913" t="s">
        <v>4675</v>
      </c>
      <c r="D16913" s="2">
        <v>86115</v>
      </c>
      <c r="E16913" s="3">
        <f t="shared" si="528"/>
        <v>3.8978072022941246E-4</v>
      </c>
      <c r="F16913" s="3">
        <f t="shared" si="529"/>
        <v>96.603494341678584</v>
      </c>
      <c r="G16913" t="s">
        <v>14473</v>
      </c>
    </row>
    <row r="16914" spans="1:7" x14ac:dyDescent="0.35">
      <c r="A16914" t="s">
        <v>3</v>
      </c>
      <c r="B16914" t="s">
        <v>195</v>
      </c>
      <c r="C16914" t="s">
        <v>188</v>
      </c>
      <c r="D16914" s="2">
        <v>86109.08</v>
      </c>
      <c r="E16914" s="3">
        <f t="shared" si="528"/>
        <v>3.8975392464369842E-4</v>
      </c>
      <c r="F16914" s="3">
        <f t="shared" si="529"/>
        <v>96.60388409560322</v>
      </c>
      <c r="G16914" t="s">
        <v>14473</v>
      </c>
    </row>
    <row r="16915" spans="1:7" x14ac:dyDescent="0.35">
      <c r="A16915" t="s">
        <v>10</v>
      </c>
      <c r="B16915" t="s">
        <v>9</v>
      </c>
      <c r="C16915" t="s">
        <v>12012</v>
      </c>
      <c r="D16915" s="2">
        <v>86107.01</v>
      </c>
      <c r="E16915" s="3">
        <f t="shared" si="528"/>
        <v>3.8974455524126131E-4</v>
      </c>
      <c r="F16915" s="3">
        <f t="shared" si="529"/>
        <v>96.604273840158456</v>
      </c>
      <c r="G16915" t="s">
        <v>14480</v>
      </c>
    </row>
    <row r="16916" spans="1:7" x14ac:dyDescent="0.35">
      <c r="A16916" t="s">
        <v>3</v>
      </c>
      <c r="B16916" t="s">
        <v>9</v>
      </c>
      <c r="C16916" t="s">
        <v>2390</v>
      </c>
      <c r="D16916" s="2">
        <v>86102.03</v>
      </c>
      <c r="E16916" s="3">
        <f t="shared" si="528"/>
        <v>3.8972201436003574E-4</v>
      </c>
      <c r="F16916" s="3">
        <f t="shared" si="529"/>
        <v>96.604663562172817</v>
      </c>
      <c r="G16916" t="s">
        <v>14480</v>
      </c>
    </row>
    <row r="16917" spans="1:7" x14ac:dyDescent="0.35">
      <c r="A16917" t="s">
        <v>3</v>
      </c>
      <c r="B16917" t="s">
        <v>9</v>
      </c>
      <c r="C16917" s="8" t="s">
        <v>7220</v>
      </c>
      <c r="D16917" s="2">
        <v>86099</v>
      </c>
      <c r="E16917" s="3">
        <f t="shared" si="528"/>
        <v>3.897082997274828E-4</v>
      </c>
      <c r="F16917" s="3">
        <f t="shared" si="529"/>
        <v>96.605053270472538</v>
      </c>
      <c r="G16917" t="s">
        <v>14480</v>
      </c>
    </row>
    <row r="16918" spans="1:7" x14ac:dyDescent="0.35">
      <c r="A16918" t="s">
        <v>10</v>
      </c>
      <c r="B16918" t="s">
        <v>55</v>
      </c>
      <c r="C16918" t="s">
        <v>1936</v>
      </c>
      <c r="D16918" s="2">
        <v>86096.15</v>
      </c>
      <c r="E16918" s="3">
        <f t="shared" si="528"/>
        <v>3.8969539982557653E-4</v>
      </c>
      <c r="F16918" s="3">
        <f t="shared" si="529"/>
        <v>96.605442965872371</v>
      </c>
      <c r="G16918" t="s">
        <v>14473</v>
      </c>
    </row>
    <row r="16919" spans="1:7" x14ac:dyDescent="0.35">
      <c r="A16919" t="s">
        <v>10</v>
      </c>
      <c r="B16919" t="s">
        <v>9</v>
      </c>
      <c r="C16919" t="s">
        <v>7518</v>
      </c>
      <c r="D16919" s="2">
        <v>86093.78</v>
      </c>
      <c r="E16919" s="3">
        <f t="shared" si="528"/>
        <v>3.8968467253872816E-4</v>
      </c>
      <c r="F16919" s="3">
        <f t="shared" si="529"/>
        <v>96.605832650544912</v>
      </c>
      <c r="G16919" t="s">
        <v>14480</v>
      </c>
    </row>
    <row r="16920" spans="1:7" x14ac:dyDescent="0.35">
      <c r="A16920" t="s">
        <v>3</v>
      </c>
      <c r="B16920" t="s">
        <v>29</v>
      </c>
      <c r="C16920" t="s">
        <v>13991</v>
      </c>
      <c r="D16920" s="2">
        <v>86091.73</v>
      </c>
      <c r="E16920" s="3">
        <f t="shared" si="528"/>
        <v>3.8967539366191846E-4</v>
      </c>
      <c r="F16920" s="3">
        <f t="shared" si="529"/>
        <v>96.606222325938575</v>
      </c>
      <c r="G16920" t="s">
        <v>14473</v>
      </c>
    </row>
    <row r="16921" spans="1:7" x14ac:dyDescent="0.35">
      <c r="A16921" t="s">
        <v>3</v>
      </c>
      <c r="B16921" t="s">
        <v>6</v>
      </c>
      <c r="C16921" t="s">
        <v>2213</v>
      </c>
      <c r="D16921" s="2">
        <v>86074.11</v>
      </c>
      <c r="E16921" s="3">
        <f t="shared" si="528"/>
        <v>3.8959564058416846E-4</v>
      </c>
      <c r="F16921" s="3">
        <f t="shared" si="529"/>
        <v>96.606611921579159</v>
      </c>
      <c r="G16921" t="s">
        <v>14473</v>
      </c>
    </row>
    <row r="16922" spans="1:7" x14ac:dyDescent="0.35">
      <c r="A16922" t="s">
        <v>10</v>
      </c>
      <c r="B16922" t="s">
        <v>148</v>
      </c>
      <c r="C16922" t="s">
        <v>9820</v>
      </c>
      <c r="D16922" s="2">
        <v>86068.19</v>
      </c>
      <c r="E16922" s="3">
        <f t="shared" si="528"/>
        <v>3.8956884499845453E-4</v>
      </c>
      <c r="F16922" s="3">
        <f t="shared" si="529"/>
        <v>96.607001490424153</v>
      </c>
      <c r="G16922" t="s">
        <v>14473</v>
      </c>
    </row>
    <row r="16923" spans="1:7" x14ac:dyDescent="0.35">
      <c r="A16923" t="s">
        <v>10</v>
      </c>
      <c r="B16923" t="s">
        <v>6</v>
      </c>
      <c r="C16923" t="s">
        <v>13410</v>
      </c>
      <c r="D16923" s="2">
        <v>86066.47</v>
      </c>
      <c r="E16923" s="3">
        <f t="shared" si="528"/>
        <v>3.8956105979449712E-4</v>
      </c>
      <c r="F16923" s="3">
        <f t="shared" si="529"/>
        <v>96.607391051483944</v>
      </c>
      <c r="G16923" t="s">
        <v>14473</v>
      </c>
    </row>
    <row r="16924" spans="1:7" x14ac:dyDescent="0.35">
      <c r="A16924" t="s">
        <v>3</v>
      </c>
      <c r="B16924" t="s">
        <v>11</v>
      </c>
      <c r="C16924" s="7" t="s">
        <v>352</v>
      </c>
      <c r="D16924" s="2">
        <v>86066.27</v>
      </c>
      <c r="E16924" s="3">
        <f t="shared" si="528"/>
        <v>3.8956015453822299E-4</v>
      </c>
      <c r="F16924" s="3">
        <f t="shared" si="529"/>
        <v>96.607780611638489</v>
      </c>
      <c r="G16924" t="s">
        <v>14480</v>
      </c>
    </row>
    <row r="16925" spans="1:7" x14ac:dyDescent="0.35">
      <c r="A16925" t="s">
        <v>3</v>
      </c>
      <c r="B16925" t="s">
        <v>28</v>
      </c>
      <c r="C16925" s="11" t="s">
        <v>7547</v>
      </c>
      <c r="D16925" s="2">
        <v>86064.05</v>
      </c>
      <c r="E16925" s="3">
        <f t="shared" si="528"/>
        <v>3.8955010619358025E-4</v>
      </c>
      <c r="F16925" s="3">
        <f t="shared" si="529"/>
        <v>96.608170161744681</v>
      </c>
      <c r="G16925" t="s">
        <v>14473</v>
      </c>
    </row>
    <row r="16926" spans="1:7" x14ac:dyDescent="0.35">
      <c r="A16926" t="s">
        <v>3</v>
      </c>
      <c r="B16926" t="s">
        <v>40</v>
      </c>
      <c r="C16926" s="6" t="s">
        <v>12401</v>
      </c>
      <c r="D16926" s="2">
        <v>86057.58</v>
      </c>
      <c r="E16926" s="3">
        <f t="shared" si="528"/>
        <v>3.8952082115311244E-4</v>
      </c>
      <c r="F16926" s="3">
        <f t="shared" si="529"/>
        <v>96.60855968256584</v>
      </c>
      <c r="G16926" t="s">
        <v>14473</v>
      </c>
    </row>
    <row r="16927" spans="1:7" x14ac:dyDescent="0.35">
      <c r="A16927" t="s">
        <v>3</v>
      </c>
      <c r="B16927" t="s">
        <v>83</v>
      </c>
      <c r="C16927" s="8" t="s">
        <v>14374</v>
      </c>
      <c r="D16927" s="2">
        <v>86056.69</v>
      </c>
      <c r="E16927" s="3">
        <f t="shared" si="528"/>
        <v>3.8951679276269264E-4</v>
      </c>
      <c r="F16927" s="3">
        <f t="shared" si="529"/>
        <v>96.608949199358605</v>
      </c>
      <c r="G16927" t="s">
        <v>14480</v>
      </c>
    </row>
    <row r="16928" spans="1:7" x14ac:dyDescent="0.35">
      <c r="A16928" t="s">
        <v>10</v>
      </c>
      <c r="B16928" t="s">
        <v>76</v>
      </c>
      <c r="C16928" t="s">
        <v>11263</v>
      </c>
      <c r="D16928" s="2">
        <v>86039.19</v>
      </c>
      <c r="E16928" s="3">
        <f t="shared" si="528"/>
        <v>3.8943758283870706E-4</v>
      </c>
      <c r="F16928" s="3">
        <f t="shared" si="529"/>
        <v>96.609338636941445</v>
      </c>
      <c r="G16928" t="s">
        <v>14480</v>
      </c>
    </row>
    <row r="16929" spans="1:7" x14ac:dyDescent="0.35">
      <c r="A16929" t="s">
        <v>3</v>
      </c>
      <c r="B16929" t="s">
        <v>6</v>
      </c>
      <c r="C16929" t="s">
        <v>4119</v>
      </c>
      <c r="D16929" s="2">
        <v>86032.28</v>
      </c>
      <c r="E16929" s="3">
        <f t="shared" si="528"/>
        <v>3.8940630623443616E-4</v>
      </c>
      <c r="F16929" s="3">
        <f t="shared" si="529"/>
        <v>96.609728043247685</v>
      </c>
      <c r="G16929" t="s">
        <v>14480</v>
      </c>
    </row>
    <row r="16930" spans="1:7" x14ac:dyDescent="0.35">
      <c r="A16930" t="s">
        <v>10</v>
      </c>
      <c r="B16930" t="s">
        <v>123</v>
      </c>
      <c r="C16930" t="s">
        <v>6672</v>
      </c>
      <c r="D16930" s="2">
        <v>86031.62</v>
      </c>
      <c r="E16930" s="3">
        <f t="shared" si="528"/>
        <v>3.8940331888873153E-4</v>
      </c>
      <c r="F16930" s="3">
        <f t="shared" si="529"/>
        <v>96.610117446566576</v>
      </c>
      <c r="G16930" t="s">
        <v>14473</v>
      </c>
    </row>
    <row r="16931" spans="1:7" x14ac:dyDescent="0.35">
      <c r="A16931" t="s">
        <v>10</v>
      </c>
      <c r="B16931" t="s">
        <v>57</v>
      </c>
      <c r="C16931" t="s">
        <v>12158</v>
      </c>
      <c r="D16931" s="2">
        <v>86030.399999999994</v>
      </c>
      <c r="E16931" s="3">
        <f t="shared" si="528"/>
        <v>3.8939779682545944E-4</v>
      </c>
      <c r="F16931" s="3">
        <f t="shared" si="529"/>
        <v>96.6105068443634</v>
      </c>
      <c r="G16931" t="s">
        <v>14473</v>
      </c>
    </row>
    <row r="16932" spans="1:7" x14ac:dyDescent="0.35">
      <c r="A16932" t="s">
        <v>3</v>
      </c>
      <c r="B16932" t="s">
        <v>36</v>
      </c>
      <c r="C16932" s="7" t="s">
        <v>3699</v>
      </c>
      <c r="D16932" s="2">
        <v>86020</v>
      </c>
      <c r="E16932" s="3">
        <f t="shared" si="528"/>
        <v>3.8935072349920516E-4</v>
      </c>
      <c r="F16932" s="3">
        <f t="shared" si="529"/>
        <v>96.610896195086895</v>
      </c>
      <c r="G16932" t="s">
        <v>14480</v>
      </c>
    </row>
    <row r="16933" spans="1:7" x14ac:dyDescent="0.35">
      <c r="A16933" t="s">
        <v>10</v>
      </c>
      <c r="B16933" t="s">
        <v>9</v>
      </c>
      <c r="C16933" t="s">
        <v>3125</v>
      </c>
      <c r="D16933" s="2">
        <v>86019.36</v>
      </c>
      <c r="E16933" s="3">
        <f t="shared" si="528"/>
        <v>3.89347826679128E-4</v>
      </c>
      <c r="F16933" s="3">
        <f t="shared" si="529"/>
        <v>96.611285542913578</v>
      </c>
      <c r="G16933" t="s">
        <v>14480</v>
      </c>
    </row>
    <row r="16934" spans="1:7" x14ac:dyDescent="0.35">
      <c r="A16934" t="s">
        <v>3</v>
      </c>
      <c r="B16934" t="s">
        <v>32</v>
      </c>
      <c r="C16934" t="s">
        <v>3550</v>
      </c>
      <c r="D16934" s="2">
        <v>86006.04</v>
      </c>
      <c r="E16934" s="3">
        <f t="shared" si="528"/>
        <v>3.8928753661127157E-4</v>
      </c>
      <c r="F16934" s="3">
        <f t="shared" si="529"/>
        <v>96.611674830450184</v>
      </c>
      <c r="G16934" t="s">
        <v>14473</v>
      </c>
    </row>
    <row r="16935" spans="1:7" x14ac:dyDescent="0.35">
      <c r="A16935" t="s">
        <v>3</v>
      </c>
      <c r="B16935" t="s">
        <v>6</v>
      </c>
      <c r="C16935" t="s">
        <v>4419</v>
      </c>
      <c r="D16935" s="2">
        <v>86002.98</v>
      </c>
      <c r="E16935" s="3">
        <f t="shared" si="528"/>
        <v>3.8927368619027749E-4</v>
      </c>
      <c r="F16935" s="3">
        <f t="shared" si="529"/>
        <v>96.61206410413638</v>
      </c>
      <c r="G16935" t="s">
        <v>14473</v>
      </c>
    </row>
    <row r="16936" spans="1:7" x14ac:dyDescent="0.35">
      <c r="A16936" t="s">
        <v>3</v>
      </c>
      <c r="B16936" t="s">
        <v>9</v>
      </c>
      <c r="C16936" s="8" t="s">
        <v>2739</v>
      </c>
      <c r="D16936" s="2">
        <v>86000</v>
      </c>
      <c r="E16936" s="3">
        <f t="shared" si="528"/>
        <v>3.8926019787179317E-4</v>
      </c>
      <c r="F16936" s="3">
        <f t="shared" si="529"/>
        <v>96.612453364334257</v>
      </c>
      <c r="G16936" t="s">
        <v>14480</v>
      </c>
    </row>
    <row r="16937" spans="1:7" x14ac:dyDescent="0.35">
      <c r="A16937" t="s">
        <v>10</v>
      </c>
      <c r="B16937" t="s">
        <v>36</v>
      </c>
      <c r="C16937" t="s">
        <v>1368</v>
      </c>
      <c r="D16937" s="2">
        <v>85999.01</v>
      </c>
      <c r="E16937" s="3">
        <f t="shared" si="528"/>
        <v>3.8925571685323619E-4</v>
      </c>
      <c r="F16937" s="3">
        <f t="shared" si="529"/>
        <v>96.612842620051111</v>
      </c>
      <c r="G16937" t="s">
        <v>14473</v>
      </c>
    </row>
    <row r="16938" spans="1:7" x14ac:dyDescent="0.35">
      <c r="A16938" t="s">
        <v>10</v>
      </c>
      <c r="B16938" t="s">
        <v>8</v>
      </c>
      <c r="C16938" t="s">
        <v>247</v>
      </c>
      <c r="D16938" s="2">
        <v>85995.82</v>
      </c>
      <c r="E16938" s="3">
        <f t="shared" si="528"/>
        <v>3.8924127801566406E-4</v>
      </c>
      <c r="F16938" s="3">
        <f t="shared" si="529"/>
        <v>96.613231861329126</v>
      </c>
      <c r="G16938" t="s">
        <v>14473</v>
      </c>
    </row>
    <row r="16939" spans="1:7" x14ac:dyDescent="0.35">
      <c r="A16939" t="s">
        <v>3</v>
      </c>
      <c r="B16939" t="s">
        <v>13</v>
      </c>
      <c r="C16939" s="8" t="s">
        <v>3321</v>
      </c>
      <c r="D16939" s="2">
        <v>85993.82</v>
      </c>
      <c r="E16939" s="3">
        <f t="shared" si="528"/>
        <v>3.8923222545292281E-4</v>
      </c>
      <c r="F16939" s="3">
        <f t="shared" si="529"/>
        <v>96.613621093554585</v>
      </c>
      <c r="G16939" t="s">
        <v>14480</v>
      </c>
    </row>
    <row r="16940" spans="1:7" x14ac:dyDescent="0.35">
      <c r="A16940" t="s">
        <v>3</v>
      </c>
      <c r="B16940" t="s">
        <v>594</v>
      </c>
      <c r="C16940" t="s">
        <v>2880</v>
      </c>
      <c r="D16940" s="2">
        <v>85990.52</v>
      </c>
      <c r="E16940" s="3">
        <f t="shared" si="528"/>
        <v>3.8921728872439983E-4</v>
      </c>
      <c r="F16940" s="3">
        <f t="shared" si="529"/>
        <v>96.614010310843312</v>
      </c>
      <c r="G16940" t="s">
        <v>14473</v>
      </c>
    </row>
    <row r="16941" spans="1:7" x14ac:dyDescent="0.35">
      <c r="A16941" t="s">
        <v>3</v>
      </c>
      <c r="B16941" t="s">
        <v>13</v>
      </c>
      <c r="C16941" t="s">
        <v>1412</v>
      </c>
      <c r="D16941" s="2">
        <v>85984.639999999999</v>
      </c>
      <c r="E16941" s="3">
        <f t="shared" si="528"/>
        <v>3.8919067418994072E-4</v>
      </c>
      <c r="F16941" s="3">
        <f t="shared" si="529"/>
        <v>96.614399501517497</v>
      </c>
      <c r="G16941" t="s">
        <v>14473</v>
      </c>
    </row>
    <row r="16942" spans="1:7" x14ac:dyDescent="0.35">
      <c r="A16942" t="s">
        <v>10</v>
      </c>
      <c r="B16942" t="s">
        <v>9</v>
      </c>
      <c r="C16942" t="s">
        <v>4902</v>
      </c>
      <c r="D16942" s="2">
        <v>85980.29</v>
      </c>
      <c r="E16942" s="3">
        <f t="shared" si="528"/>
        <v>3.8917098486597858E-4</v>
      </c>
      <c r="F16942" s="3">
        <f t="shared" si="529"/>
        <v>96.614788672502357</v>
      </c>
      <c r="G16942" t="s">
        <v>14480</v>
      </c>
    </row>
    <row r="16943" spans="1:7" x14ac:dyDescent="0.35">
      <c r="A16943" t="s">
        <v>3</v>
      </c>
      <c r="B16943" t="s">
        <v>13</v>
      </c>
      <c r="C16943" t="s">
        <v>8820</v>
      </c>
      <c r="D16943" s="2">
        <v>85974.03</v>
      </c>
      <c r="E16943" s="3">
        <f t="shared" si="528"/>
        <v>3.8914265034459863E-4</v>
      </c>
      <c r="F16943" s="3">
        <f t="shared" si="529"/>
        <v>96.615177815152705</v>
      </c>
      <c r="G16943" t="s">
        <v>14473</v>
      </c>
    </row>
    <row r="16944" spans="1:7" x14ac:dyDescent="0.35">
      <c r="A16944" t="s">
        <v>10</v>
      </c>
      <c r="B16944" t="s">
        <v>55</v>
      </c>
      <c r="C16944" t="s">
        <v>515</v>
      </c>
      <c r="D16944" s="2">
        <v>85965.06</v>
      </c>
      <c r="E16944" s="3">
        <f t="shared" si="528"/>
        <v>3.8910204960070424E-4</v>
      </c>
      <c r="F16944" s="3">
        <f t="shared" si="529"/>
        <v>96.615566917202301</v>
      </c>
      <c r="G16944" t="s">
        <v>14480</v>
      </c>
    </row>
    <row r="16945" spans="1:7" x14ac:dyDescent="0.35">
      <c r="A16945" t="s">
        <v>10</v>
      </c>
      <c r="B16945" t="s">
        <v>6</v>
      </c>
      <c r="C16945" t="s">
        <v>2908</v>
      </c>
      <c r="D16945" s="2">
        <v>85959.29</v>
      </c>
      <c r="E16945" s="3">
        <f t="shared" si="528"/>
        <v>3.8907593295719594E-4</v>
      </c>
      <c r="F16945" s="3">
        <f t="shared" si="529"/>
        <v>96.615955993135259</v>
      </c>
      <c r="G16945" t="s">
        <v>14473</v>
      </c>
    </row>
    <row r="16946" spans="1:7" x14ac:dyDescent="0.35">
      <c r="A16946" t="s">
        <v>3</v>
      </c>
      <c r="B16946" t="s">
        <v>9</v>
      </c>
      <c r="C16946" t="s">
        <v>3646</v>
      </c>
      <c r="D16946" s="2">
        <v>85958.96</v>
      </c>
      <c r="E16946" s="3">
        <f t="shared" si="528"/>
        <v>3.8907443928434365E-4</v>
      </c>
      <c r="F16946" s="3">
        <f t="shared" si="529"/>
        <v>96.616345067574542</v>
      </c>
      <c r="G16946" t="s">
        <v>14473</v>
      </c>
    </row>
    <row r="16947" spans="1:7" x14ac:dyDescent="0.35">
      <c r="A16947" t="s">
        <v>10</v>
      </c>
      <c r="B16947" t="s">
        <v>68</v>
      </c>
      <c r="C16947" t="s">
        <v>5665</v>
      </c>
      <c r="D16947" s="2">
        <v>85956.47</v>
      </c>
      <c r="E16947" s="3">
        <f t="shared" si="528"/>
        <v>3.8906316884373081E-4</v>
      </c>
      <c r="F16947" s="3">
        <f t="shared" si="529"/>
        <v>96.616734130743382</v>
      </c>
      <c r="G16947" t="s">
        <v>14480</v>
      </c>
    </row>
    <row r="16948" spans="1:7" x14ac:dyDescent="0.35">
      <c r="A16948" t="s">
        <v>10</v>
      </c>
      <c r="B16948" t="s">
        <v>6</v>
      </c>
      <c r="C16948" t="s">
        <v>1313</v>
      </c>
      <c r="D16948" s="2">
        <v>85956.21</v>
      </c>
      <c r="E16948" s="3">
        <f t="shared" si="528"/>
        <v>3.890619920105745E-4</v>
      </c>
      <c r="F16948" s="3">
        <f t="shared" si="529"/>
        <v>96.617123192735392</v>
      </c>
      <c r="G16948" t="s">
        <v>14473</v>
      </c>
    </row>
    <row r="16949" spans="1:7" x14ac:dyDescent="0.35">
      <c r="A16949" t="s">
        <v>3</v>
      </c>
      <c r="B16949" t="s">
        <v>9</v>
      </c>
      <c r="C16949" t="s">
        <v>11012</v>
      </c>
      <c r="D16949" s="2">
        <v>85952.06</v>
      </c>
      <c r="E16949" s="3">
        <f t="shared" si="528"/>
        <v>3.8904320794288648E-4</v>
      </c>
      <c r="F16949" s="3">
        <f t="shared" si="529"/>
        <v>96.617512235943337</v>
      </c>
      <c r="G16949" t="s">
        <v>14473</v>
      </c>
    </row>
    <row r="16950" spans="1:7" x14ac:dyDescent="0.35">
      <c r="A16950" t="s">
        <v>3</v>
      </c>
      <c r="B16950" t="s">
        <v>79</v>
      </c>
      <c r="C16950" t="s">
        <v>658</v>
      </c>
      <c r="D16950" s="2">
        <v>85951.62</v>
      </c>
      <c r="E16950" s="3">
        <f t="shared" si="528"/>
        <v>3.890412163790834E-4</v>
      </c>
      <c r="F16950" s="3">
        <f t="shared" si="529"/>
        <v>96.617901277159717</v>
      </c>
      <c r="G16950" t="s">
        <v>14473</v>
      </c>
    </row>
    <row r="16951" spans="1:7" x14ac:dyDescent="0.35">
      <c r="A16951" t="s">
        <v>3</v>
      </c>
      <c r="B16951" t="s">
        <v>67</v>
      </c>
      <c r="C16951" s="7" t="s">
        <v>13334</v>
      </c>
      <c r="D16951" s="2">
        <v>85945</v>
      </c>
      <c r="E16951" s="3">
        <f t="shared" si="528"/>
        <v>3.8901125239641007E-4</v>
      </c>
      <c r="F16951" s="3">
        <f t="shared" si="529"/>
        <v>96.618290288412112</v>
      </c>
      <c r="G16951" t="s">
        <v>14480</v>
      </c>
    </row>
    <row r="16952" spans="1:7" x14ac:dyDescent="0.35">
      <c r="A16952" t="s">
        <v>10</v>
      </c>
      <c r="B16952" t="s">
        <v>8</v>
      </c>
      <c r="C16952" t="s">
        <v>11434</v>
      </c>
      <c r="D16952" s="2">
        <v>85924.55</v>
      </c>
      <c r="E16952" s="3">
        <f t="shared" si="528"/>
        <v>3.889186899423812E-4</v>
      </c>
      <c r="F16952" s="3">
        <f t="shared" si="529"/>
        <v>96.618679207102048</v>
      </c>
      <c r="G16952" t="s">
        <v>14473</v>
      </c>
    </row>
    <row r="16953" spans="1:7" x14ac:dyDescent="0.35">
      <c r="A16953" t="s">
        <v>10</v>
      </c>
      <c r="B16953" t="s">
        <v>9</v>
      </c>
      <c r="C16953" t="s">
        <v>1145</v>
      </c>
      <c r="D16953" s="2">
        <v>85923.88</v>
      </c>
      <c r="E16953" s="3">
        <f t="shared" si="528"/>
        <v>3.8891565733386295E-4</v>
      </c>
      <c r="F16953" s="3">
        <f t="shared" si="529"/>
        <v>96.619068122759387</v>
      </c>
      <c r="G16953" t="s">
        <v>14473</v>
      </c>
    </row>
    <row r="16954" spans="1:7" x14ac:dyDescent="0.35">
      <c r="A16954" t="s">
        <v>3</v>
      </c>
      <c r="B16954" t="s">
        <v>35</v>
      </c>
      <c r="C16954" s="8" t="s">
        <v>833</v>
      </c>
      <c r="D16954" s="2">
        <v>85922</v>
      </c>
      <c r="E16954" s="3">
        <f t="shared" si="528"/>
        <v>3.8890714792488618E-4</v>
      </c>
      <c r="F16954" s="3">
        <f t="shared" si="529"/>
        <v>96.619457029907309</v>
      </c>
      <c r="G16954" t="s">
        <v>14480</v>
      </c>
    </row>
    <row r="16955" spans="1:7" x14ac:dyDescent="0.35">
      <c r="A16955" t="s">
        <v>3</v>
      </c>
      <c r="B16955" t="s">
        <v>29</v>
      </c>
      <c r="C16955" t="s">
        <v>3578</v>
      </c>
      <c r="D16955" s="2">
        <v>85905.94</v>
      </c>
      <c r="E16955" s="3">
        <f t="shared" si="528"/>
        <v>3.8883445584607433E-4</v>
      </c>
      <c r="F16955" s="3">
        <f t="shared" si="529"/>
        <v>96.619845864363157</v>
      </c>
      <c r="G16955" t="s">
        <v>14473</v>
      </c>
    </row>
    <row r="16956" spans="1:7" x14ac:dyDescent="0.35">
      <c r="A16956" t="s">
        <v>3</v>
      </c>
      <c r="B16956" t="s">
        <v>9</v>
      </c>
      <c r="C16956" t="s">
        <v>2871</v>
      </c>
      <c r="D16956" s="2">
        <v>85904.68</v>
      </c>
      <c r="E16956" s="3">
        <f t="shared" si="528"/>
        <v>3.8882875273154731E-4</v>
      </c>
      <c r="F16956" s="3">
        <f t="shared" si="529"/>
        <v>96.62023469311589</v>
      </c>
      <c r="G16956" t="s">
        <v>14480</v>
      </c>
    </row>
    <row r="16957" spans="1:7" x14ac:dyDescent="0.35">
      <c r="A16957" t="s">
        <v>3</v>
      </c>
      <c r="B16957" t="s">
        <v>6</v>
      </c>
      <c r="C16957" t="s">
        <v>8310</v>
      </c>
      <c r="D16957" s="2">
        <v>85904.55</v>
      </c>
      <c r="E16957" s="3">
        <f t="shared" si="528"/>
        <v>3.8882816431496921E-4</v>
      </c>
      <c r="F16957" s="3">
        <f t="shared" si="529"/>
        <v>96.620623521280208</v>
      </c>
      <c r="G16957" t="s">
        <v>14480</v>
      </c>
    </row>
    <row r="16958" spans="1:7" x14ac:dyDescent="0.35">
      <c r="A16958" t="s">
        <v>3</v>
      </c>
      <c r="B16958" t="s">
        <v>9</v>
      </c>
      <c r="C16958" t="s">
        <v>12542</v>
      </c>
      <c r="D16958" s="2">
        <v>85903.22</v>
      </c>
      <c r="E16958" s="3">
        <f t="shared" si="528"/>
        <v>3.8882214436074627E-4</v>
      </c>
      <c r="F16958" s="3">
        <f t="shared" si="529"/>
        <v>96.621012343424567</v>
      </c>
      <c r="G16958" t="s">
        <v>14480</v>
      </c>
    </row>
    <row r="16959" spans="1:7" x14ac:dyDescent="0.35">
      <c r="A16959" t="s">
        <v>10</v>
      </c>
      <c r="B16959" t="s">
        <v>99</v>
      </c>
      <c r="C16959" t="s">
        <v>7651</v>
      </c>
      <c r="D16959" s="2">
        <v>85900.74</v>
      </c>
      <c r="E16959" s="3">
        <f t="shared" si="528"/>
        <v>3.8881091918294716E-4</v>
      </c>
      <c r="F16959" s="3">
        <f t="shared" si="529"/>
        <v>96.621401154343744</v>
      </c>
      <c r="G16959" t="s">
        <v>14473</v>
      </c>
    </row>
    <row r="16960" spans="1:7" x14ac:dyDescent="0.35">
      <c r="A16960" t="s">
        <v>3</v>
      </c>
      <c r="B16960" t="s">
        <v>15</v>
      </c>
      <c r="C16960" t="s">
        <v>3114</v>
      </c>
      <c r="D16960" s="2">
        <v>85899.48</v>
      </c>
      <c r="E16960" s="3">
        <f t="shared" si="528"/>
        <v>3.888052160684202E-4</v>
      </c>
      <c r="F16960" s="3">
        <f t="shared" si="529"/>
        <v>96.621789959559806</v>
      </c>
      <c r="G16960" t="s">
        <v>14473</v>
      </c>
    </row>
    <row r="16961" spans="1:7" x14ac:dyDescent="0.35">
      <c r="A16961" t="s">
        <v>10</v>
      </c>
      <c r="B16961" t="s">
        <v>9</v>
      </c>
      <c r="C16961" t="s">
        <v>4295</v>
      </c>
      <c r="D16961" s="2">
        <v>85880</v>
      </c>
      <c r="E16961" s="3">
        <f t="shared" si="528"/>
        <v>3.8871704410732089E-4</v>
      </c>
      <c r="F16961" s="3">
        <f t="shared" si="529"/>
        <v>96.622178676603909</v>
      </c>
      <c r="G16961" t="s">
        <v>14473</v>
      </c>
    </row>
    <row r="16962" spans="1:7" x14ac:dyDescent="0.35">
      <c r="A16962" t="s">
        <v>10</v>
      </c>
      <c r="B16962" t="s">
        <v>478</v>
      </c>
      <c r="C16962" t="s">
        <v>2306</v>
      </c>
      <c r="D16962" s="2">
        <v>85864.88</v>
      </c>
      <c r="E16962" s="3">
        <f t="shared" si="528"/>
        <v>3.886486067329974E-4</v>
      </c>
      <c r="F16962" s="3">
        <f t="shared" si="529"/>
        <v>96.622567325210639</v>
      </c>
      <c r="G16962" t="s">
        <v>14473</v>
      </c>
    </row>
    <row r="16963" spans="1:7" x14ac:dyDescent="0.35">
      <c r="A16963" t="s">
        <v>10</v>
      </c>
      <c r="B16963" t="s">
        <v>27</v>
      </c>
      <c r="C16963" t="s">
        <v>14</v>
      </c>
      <c r="D16963" s="2">
        <v>85863.26</v>
      </c>
      <c r="E16963" s="3">
        <f t="shared" ref="E16963:E17026" si="530">(D16963/$D$29638)*100</f>
        <v>3.8864127415717695E-4</v>
      </c>
      <c r="F16963" s="3">
        <f t="shared" si="529"/>
        <v>96.622955966484795</v>
      </c>
      <c r="G16963" t="s">
        <v>14473</v>
      </c>
    </row>
    <row r="16964" spans="1:7" x14ac:dyDescent="0.35">
      <c r="A16964" t="s">
        <v>10</v>
      </c>
      <c r="B16964" t="s">
        <v>13</v>
      </c>
      <c r="C16964" t="s">
        <v>9382</v>
      </c>
      <c r="D16964" s="2">
        <v>85852.07</v>
      </c>
      <c r="E16964" s="3">
        <f t="shared" si="530"/>
        <v>3.8859062506863999E-4</v>
      </c>
      <c r="F16964" s="3">
        <f t="shared" ref="F16964:F17027" si="531">E16964+F16963</f>
        <v>96.62334455710986</v>
      </c>
      <c r="G16964" t="s">
        <v>14473</v>
      </c>
    </row>
    <row r="16965" spans="1:7" x14ac:dyDescent="0.35">
      <c r="A16965" t="s">
        <v>10</v>
      </c>
      <c r="B16965" t="s">
        <v>9</v>
      </c>
      <c r="C16965" t="s">
        <v>8886</v>
      </c>
      <c r="D16965" s="2">
        <v>85847.77</v>
      </c>
      <c r="E16965" s="3">
        <f t="shared" si="530"/>
        <v>3.885711620587464E-4</v>
      </c>
      <c r="F16965" s="3">
        <f t="shared" si="531"/>
        <v>96.623733128271923</v>
      </c>
      <c r="G16965" t="s">
        <v>14480</v>
      </c>
    </row>
    <row r="16966" spans="1:7" x14ac:dyDescent="0.35">
      <c r="A16966" t="s">
        <v>3</v>
      </c>
      <c r="B16966" t="s">
        <v>9</v>
      </c>
      <c r="C16966" t="s">
        <v>1232</v>
      </c>
      <c r="D16966" s="2">
        <v>85847.02</v>
      </c>
      <c r="E16966" s="3">
        <f t="shared" si="530"/>
        <v>3.8856776734771844E-4</v>
      </c>
      <c r="F16966" s="3">
        <f t="shared" si="531"/>
        <v>96.624121696039268</v>
      </c>
      <c r="G16966" t="s">
        <v>14473</v>
      </c>
    </row>
    <row r="16967" spans="1:7" x14ac:dyDescent="0.35">
      <c r="A16967" t="s">
        <v>10</v>
      </c>
      <c r="B16967" t="s">
        <v>55</v>
      </c>
      <c r="C16967" t="s">
        <v>284</v>
      </c>
      <c r="D16967" s="2">
        <v>85840.21</v>
      </c>
      <c r="E16967" s="3">
        <f t="shared" si="530"/>
        <v>3.8853694337158466E-4</v>
      </c>
      <c r="F16967" s="3">
        <f t="shared" si="531"/>
        <v>96.624510232982644</v>
      </c>
      <c r="G16967" t="s">
        <v>14480</v>
      </c>
    </row>
    <row r="16968" spans="1:7" x14ac:dyDescent="0.35">
      <c r="A16968" t="s">
        <v>10</v>
      </c>
      <c r="B16968" t="s">
        <v>22</v>
      </c>
      <c r="C16968" t="s">
        <v>47</v>
      </c>
      <c r="D16968" s="2">
        <v>85832.99</v>
      </c>
      <c r="E16968" s="3">
        <f t="shared" si="530"/>
        <v>3.8850426362008894E-4</v>
      </c>
      <c r="F16968" s="3">
        <f t="shared" si="531"/>
        <v>96.624898737246269</v>
      </c>
      <c r="G16968" t="s">
        <v>14473</v>
      </c>
    </row>
    <row r="16969" spans="1:7" x14ac:dyDescent="0.35">
      <c r="A16969" t="s">
        <v>3</v>
      </c>
      <c r="B16969" t="s">
        <v>8</v>
      </c>
      <c r="C16969" s="8" t="s">
        <v>8314</v>
      </c>
      <c r="D16969" s="2">
        <v>85826.67</v>
      </c>
      <c r="E16969" s="3">
        <f t="shared" si="530"/>
        <v>3.8847565752182664E-4</v>
      </c>
      <c r="F16969" s="3">
        <f t="shared" si="531"/>
        <v>96.625287212903785</v>
      </c>
      <c r="G16969" t="s">
        <v>14480</v>
      </c>
    </row>
    <row r="16970" spans="1:7" x14ac:dyDescent="0.35">
      <c r="A16970" t="s">
        <v>10</v>
      </c>
      <c r="B16970" t="s">
        <v>9</v>
      </c>
      <c r="C16970" t="s">
        <v>8591</v>
      </c>
      <c r="D16970" s="2">
        <v>85822.48</v>
      </c>
      <c r="E16970" s="3">
        <f t="shared" si="530"/>
        <v>3.884566924028838E-4</v>
      </c>
      <c r="F16970" s="3">
        <f t="shared" si="531"/>
        <v>96.625675669596191</v>
      </c>
      <c r="G16970" t="s">
        <v>14473</v>
      </c>
    </row>
    <row r="16971" spans="1:7" x14ac:dyDescent="0.35">
      <c r="A16971" t="s">
        <v>3</v>
      </c>
      <c r="B16971" t="s">
        <v>6</v>
      </c>
      <c r="C16971" t="s">
        <v>3629</v>
      </c>
      <c r="D16971" s="2">
        <v>85822.26</v>
      </c>
      <c r="E16971" s="3">
        <f t="shared" si="530"/>
        <v>3.8845569662098226E-4</v>
      </c>
      <c r="F16971" s="3">
        <f t="shared" si="531"/>
        <v>96.626064125292814</v>
      </c>
      <c r="G16971" t="s">
        <v>14480</v>
      </c>
    </row>
    <row r="16972" spans="1:7" x14ac:dyDescent="0.35">
      <c r="A16972" t="s">
        <v>10</v>
      </c>
      <c r="B16972" t="s">
        <v>37</v>
      </c>
      <c r="C16972" t="s">
        <v>9081</v>
      </c>
      <c r="D16972" s="2">
        <v>85819.93</v>
      </c>
      <c r="E16972" s="3">
        <f t="shared" si="530"/>
        <v>3.8844515038538878E-4</v>
      </c>
      <c r="F16972" s="3">
        <f t="shared" si="531"/>
        <v>96.626452570443206</v>
      </c>
      <c r="G16972" t="s">
        <v>14473</v>
      </c>
    </row>
    <row r="16973" spans="1:7" x14ac:dyDescent="0.35">
      <c r="A16973" t="s">
        <v>10</v>
      </c>
      <c r="B16973" t="s">
        <v>55</v>
      </c>
      <c r="C16973" t="s">
        <v>1194</v>
      </c>
      <c r="D16973" s="2">
        <v>85817.64</v>
      </c>
      <c r="E16973" s="3">
        <f t="shared" si="530"/>
        <v>3.8843478520105012E-4</v>
      </c>
      <c r="F16973" s="3">
        <f t="shared" si="531"/>
        <v>96.626841005228414</v>
      </c>
      <c r="G16973" t="s">
        <v>14473</v>
      </c>
    </row>
    <row r="16974" spans="1:7" x14ac:dyDescent="0.35">
      <c r="A16974" t="s">
        <v>3</v>
      </c>
      <c r="B16974" t="s">
        <v>9</v>
      </c>
      <c r="C16974" t="s">
        <v>10338</v>
      </c>
      <c r="D16974" s="2">
        <v>85813.84</v>
      </c>
      <c r="E16974" s="3">
        <f t="shared" si="530"/>
        <v>3.8841758533184181E-4</v>
      </c>
      <c r="F16974" s="3">
        <f t="shared" si="531"/>
        <v>96.627229422813741</v>
      </c>
      <c r="G16974" t="s">
        <v>14473</v>
      </c>
    </row>
    <row r="16975" spans="1:7" x14ac:dyDescent="0.35">
      <c r="A16975" t="s">
        <v>10</v>
      </c>
      <c r="B16975" t="s">
        <v>8</v>
      </c>
      <c r="C16975" t="s">
        <v>5668</v>
      </c>
      <c r="D16975" s="2">
        <v>85809.71</v>
      </c>
      <c r="E16975" s="3">
        <f t="shared" si="530"/>
        <v>3.8839889178978127E-4</v>
      </c>
      <c r="F16975" s="3">
        <f t="shared" si="531"/>
        <v>96.627617821705527</v>
      </c>
      <c r="G16975" t="s">
        <v>14473</v>
      </c>
    </row>
    <row r="16976" spans="1:7" x14ac:dyDescent="0.35">
      <c r="A16976" t="s">
        <v>10</v>
      </c>
      <c r="B16976" t="s">
        <v>9</v>
      </c>
      <c r="C16976" t="s">
        <v>13080</v>
      </c>
      <c r="D16976" s="2">
        <v>85809.16</v>
      </c>
      <c r="E16976" s="3">
        <f t="shared" si="530"/>
        <v>3.8839640233502744E-4</v>
      </c>
      <c r="F16976" s="3">
        <f t="shared" si="531"/>
        <v>96.628006218107856</v>
      </c>
      <c r="G16976" t="s">
        <v>14473</v>
      </c>
    </row>
    <row r="16977" spans="1:7" x14ac:dyDescent="0.35">
      <c r="A16977" t="s">
        <v>3</v>
      </c>
      <c r="B16977" t="s">
        <v>9</v>
      </c>
      <c r="C16977" t="s">
        <v>10887</v>
      </c>
      <c r="D16977" s="2">
        <v>85804.55</v>
      </c>
      <c r="E16977" s="3">
        <f t="shared" si="530"/>
        <v>3.8837553617790892E-4</v>
      </c>
      <c r="F16977" s="3">
        <f t="shared" si="531"/>
        <v>96.628394593644032</v>
      </c>
      <c r="G16977" t="s">
        <v>14480</v>
      </c>
    </row>
    <row r="16978" spans="1:7" x14ac:dyDescent="0.35">
      <c r="A16978" t="s">
        <v>10</v>
      </c>
      <c r="B16978" t="s">
        <v>180</v>
      </c>
      <c r="C16978" t="s">
        <v>6362</v>
      </c>
      <c r="D16978" s="2">
        <v>85801.36</v>
      </c>
      <c r="E16978" s="3">
        <f t="shared" si="530"/>
        <v>3.8836109734033674E-4</v>
      </c>
      <c r="F16978" s="3">
        <f t="shared" si="531"/>
        <v>96.628782954741368</v>
      </c>
      <c r="G16978" t="s">
        <v>14480</v>
      </c>
    </row>
    <row r="16979" spans="1:7" x14ac:dyDescent="0.35">
      <c r="A16979" t="s">
        <v>3</v>
      </c>
      <c r="B16979" t="s">
        <v>9</v>
      </c>
      <c r="C16979" t="s">
        <v>5949</v>
      </c>
      <c r="D16979" s="2">
        <v>85799.5</v>
      </c>
      <c r="E16979" s="3">
        <f t="shared" si="530"/>
        <v>3.8835267845698733E-4</v>
      </c>
      <c r="F16979" s="3">
        <f t="shared" si="531"/>
        <v>96.629171307419824</v>
      </c>
      <c r="G16979" t="s">
        <v>14480</v>
      </c>
    </row>
    <row r="16980" spans="1:7" x14ac:dyDescent="0.35">
      <c r="A16980" t="s">
        <v>3</v>
      </c>
      <c r="B16980" t="s">
        <v>9</v>
      </c>
      <c r="C16980" t="s">
        <v>973</v>
      </c>
      <c r="D16980" s="2">
        <v>85790.5</v>
      </c>
      <c r="E16980" s="3">
        <f t="shared" si="530"/>
        <v>3.8831194192465201E-4</v>
      </c>
      <c r="F16980" s="3">
        <f t="shared" si="531"/>
        <v>96.629559619361743</v>
      </c>
      <c r="G16980" t="s">
        <v>14473</v>
      </c>
    </row>
    <row r="16981" spans="1:7" x14ac:dyDescent="0.35">
      <c r="A16981" t="s">
        <v>10</v>
      </c>
      <c r="B16981" t="s">
        <v>9</v>
      </c>
      <c r="C16981" t="s">
        <v>8826</v>
      </c>
      <c r="D16981" s="2">
        <v>85788.69</v>
      </c>
      <c r="E16981" s="3">
        <f t="shared" si="530"/>
        <v>3.8830374935537116E-4</v>
      </c>
      <c r="F16981" s="3">
        <f t="shared" si="531"/>
        <v>96.629947923111104</v>
      </c>
      <c r="G16981" t="s">
        <v>14480</v>
      </c>
    </row>
    <row r="16982" spans="1:7" x14ac:dyDescent="0.35">
      <c r="A16982" t="s">
        <v>3</v>
      </c>
      <c r="B16982" t="s">
        <v>33</v>
      </c>
      <c r="C16982" t="s">
        <v>1661</v>
      </c>
      <c r="D16982" s="2">
        <v>85787.61</v>
      </c>
      <c r="E16982" s="3">
        <f t="shared" si="530"/>
        <v>3.8829886097149091E-4</v>
      </c>
      <c r="F16982" s="3">
        <f t="shared" si="531"/>
        <v>96.630336221972073</v>
      </c>
      <c r="G16982" t="s">
        <v>14473</v>
      </c>
    </row>
    <row r="16983" spans="1:7" x14ac:dyDescent="0.35">
      <c r="A16983" t="s">
        <v>10</v>
      </c>
      <c r="B16983" t="s">
        <v>180</v>
      </c>
      <c r="C16983" s="6" t="s">
        <v>4438</v>
      </c>
      <c r="D16983" s="2">
        <v>85787.13</v>
      </c>
      <c r="E16983" s="3">
        <f t="shared" si="530"/>
        <v>3.882966883564331E-4</v>
      </c>
      <c r="F16983" s="3">
        <f t="shared" si="531"/>
        <v>96.630724518660429</v>
      </c>
      <c r="G16983" t="s">
        <v>14473</v>
      </c>
    </row>
    <row r="16984" spans="1:7" x14ac:dyDescent="0.35">
      <c r="A16984" t="s">
        <v>10</v>
      </c>
      <c r="B16984" t="s">
        <v>57</v>
      </c>
      <c r="C16984" t="s">
        <v>11073</v>
      </c>
      <c r="D16984" s="2">
        <v>85786.4</v>
      </c>
      <c r="E16984" s="3">
        <f t="shared" si="530"/>
        <v>3.882933841710325E-4</v>
      </c>
      <c r="F16984" s="3">
        <f t="shared" si="531"/>
        <v>96.631112812044606</v>
      </c>
      <c r="G16984" t="s">
        <v>14473</v>
      </c>
    </row>
    <row r="16985" spans="1:7" x14ac:dyDescent="0.35">
      <c r="A16985" t="s">
        <v>3</v>
      </c>
      <c r="B16985" t="s">
        <v>22</v>
      </c>
      <c r="C16985" s="8" t="s">
        <v>554</v>
      </c>
      <c r="D16985" s="2">
        <v>85786.2</v>
      </c>
      <c r="E16985" s="3">
        <f t="shared" si="530"/>
        <v>3.8829247891475832E-4</v>
      </c>
      <c r="F16985" s="3">
        <f t="shared" si="531"/>
        <v>96.631501104523522</v>
      </c>
      <c r="G16985" t="s">
        <v>14480</v>
      </c>
    </row>
    <row r="16986" spans="1:7" x14ac:dyDescent="0.35">
      <c r="A16986" t="s">
        <v>10</v>
      </c>
      <c r="B16986" t="s">
        <v>9</v>
      </c>
      <c r="C16986" t="s">
        <v>12005</v>
      </c>
      <c r="D16986" s="2">
        <v>85785.74</v>
      </c>
      <c r="E16986" s="3">
        <f t="shared" si="530"/>
        <v>3.8829039682532793E-4</v>
      </c>
      <c r="F16986" s="3">
        <f t="shared" si="531"/>
        <v>96.63188939492035</v>
      </c>
      <c r="G16986" t="s">
        <v>14473</v>
      </c>
    </row>
    <row r="16987" spans="1:7" x14ac:dyDescent="0.35">
      <c r="A16987" t="s">
        <v>10</v>
      </c>
      <c r="B16987" t="s">
        <v>20</v>
      </c>
      <c r="C16987" t="s">
        <v>11788</v>
      </c>
      <c r="D16987" s="2">
        <v>85772</v>
      </c>
      <c r="E16987" s="3">
        <f t="shared" si="530"/>
        <v>3.8822820571929578E-4</v>
      </c>
      <c r="F16987" s="3">
        <f t="shared" si="531"/>
        <v>96.632277623126072</v>
      </c>
      <c r="G16987" t="s">
        <v>14473</v>
      </c>
    </row>
    <row r="16988" spans="1:7" x14ac:dyDescent="0.35">
      <c r="A16988" t="s">
        <v>3</v>
      </c>
      <c r="B16988" t="s">
        <v>79</v>
      </c>
      <c r="C16988" t="s">
        <v>11049</v>
      </c>
      <c r="D16988" s="2">
        <v>85759.31</v>
      </c>
      <c r="E16988" s="3">
        <f t="shared" si="530"/>
        <v>3.8817076720870289E-4</v>
      </c>
      <c r="F16988" s="3">
        <f t="shared" si="531"/>
        <v>96.632665793893281</v>
      </c>
      <c r="G16988" t="s">
        <v>14473</v>
      </c>
    </row>
    <row r="16989" spans="1:7" x14ac:dyDescent="0.35">
      <c r="A16989" t="s">
        <v>3</v>
      </c>
      <c r="B16989" t="s">
        <v>9</v>
      </c>
      <c r="C16989" t="s">
        <v>8909</v>
      </c>
      <c r="D16989" s="2">
        <v>85756.75</v>
      </c>
      <c r="E16989" s="3">
        <f t="shared" si="530"/>
        <v>3.8815917992839413E-4</v>
      </c>
      <c r="F16989" s="3">
        <f t="shared" si="531"/>
        <v>96.633053953073215</v>
      </c>
      <c r="G16989" t="s">
        <v>14473</v>
      </c>
    </row>
    <row r="16990" spans="1:7" x14ac:dyDescent="0.35">
      <c r="A16990" t="s">
        <v>3</v>
      </c>
      <c r="B16990" t="s">
        <v>20</v>
      </c>
      <c r="C16990" t="s">
        <v>4336</v>
      </c>
      <c r="D16990" s="2">
        <v>85755.75</v>
      </c>
      <c r="E16990" s="3">
        <f t="shared" si="530"/>
        <v>3.8815465364702359E-4</v>
      </c>
      <c r="F16990" s="3">
        <f t="shared" si="531"/>
        <v>96.633442107726864</v>
      </c>
      <c r="G16990" t="s">
        <v>14480</v>
      </c>
    </row>
    <row r="16991" spans="1:7" x14ac:dyDescent="0.35">
      <c r="A16991" t="s">
        <v>10</v>
      </c>
      <c r="B16991" t="s">
        <v>9</v>
      </c>
      <c r="C16991" t="s">
        <v>13666</v>
      </c>
      <c r="D16991" s="2">
        <v>85746.51</v>
      </c>
      <c r="E16991" s="3">
        <f t="shared" si="530"/>
        <v>3.8811283080715921E-4</v>
      </c>
      <c r="F16991" s="3">
        <f t="shared" si="531"/>
        <v>96.63383022055767</v>
      </c>
      <c r="G16991" t="s">
        <v>14480</v>
      </c>
    </row>
    <row r="16992" spans="1:7" x14ac:dyDescent="0.35">
      <c r="A16992" t="s">
        <v>3</v>
      </c>
      <c r="B16992" t="s">
        <v>9</v>
      </c>
      <c r="C16992" t="s">
        <v>487</v>
      </c>
      <c r="D16992" s="2">
        <v>85737.13</v>
      </c>
      <c r="E16992" s="3">
        <f t="shared" si="530"/>
        <v>3.8807037428790299E-4</v>
      </c>
      <c r="F16992" s="3">
        <f t="shared" si="531"/>
        <v>96.634218290931955</v>
      </c>
      <c r="G16992" t="s">
        <v>14473</v>
      </c>
    </row>
    <row r="16993" spans="1:7" x14ac:dyDescent="0.35">
      <c r="A16993" t="s">
        <v>10</v>
      </c>
      <c r="B16993" t="s">
        <v>8</v>
      </c>
      <c r="C16993" t="s">
        <v>12296</v>
      </c>
      <c r="D16993" s="2">
        <v>85729.04</v>
      </c>
      <c r="E16993" s="3">
        <f t="shared" si="530"/>
        <v>3.8803375667161466E-4</v>
      </c>
      <c r="F16993" s="3">
        <f t="shared" si="531"/>
        <v>96.634606324688633</v>
      </c>
      <c r="G16993" t="s">
        <v>14473</v>
      </c>
    </row>
    <row r="16994" spans="1:7" x14ac:dyDescent="0.35">
      <c r="A16994" t="s">
        <v>3</v>
      </c>
      <c r="B16994" t="s">
        <v>9</v>
      </c>
      <c r="C16994" t="s">
        <v>667</v>
      </c>
      <c r="D16994" s="2">
        <v>85722.1</v>
      </c>
      <c r="E16994" s="3">
        <f t="shared" si="530"/>
        <v>3.8800234427890283E-4</v>
      </c>
      <c r="F16994" s="3">
        <f t="shared" si="531"/>
        <v>96.634994327032913</v>
      </c>
      <c r="G16994" t="s">
        <v>14480</v>
      </c>
    </row>
    <row r="16995" spans="1:7" x14ac:dyDescent="0.35">
      <c r="A16995" t="s">
        <v>3</v>
      </c>
      <c r="B16995" t="s">
        <v>76</v>
      </c>
      <c r="C16995" t="s">
        <v>3783</v>
      </c>
      <c r="D16995" s="2">
        <v>85721.27</v>
      </c>
      <c r="E16995" s="3">
        <f t="shared" si="530"/>
        <v>3.8799858746536522E-4</v>
      </c>
      <c r="F16995" s="3">
        <f t="shared" si="531"/>
        <v>96.635382325620384</v>
      </c>
      <c r="G16995" t="s">
        <v>14480</v>
      </c>
    </row>
    <row r="16996" spans="1:7" x14ac:dyDescent="0.35">
      <c r="A16996" t="s">
        <v>3</v>
      </c>
      <c r="B16996" t="s">
        <v>9</v>
      </c>
      <c r="C16996" t="s">
        <v>3832</v>
      </c>
      <c r="D16996" s="2">
        <v>85720.5</v>
      </c>
      <c r="E16996" s="3">
        <f t="shared" si="530"/>
        <v>3.8799510222870979E-4</v>
      </c>
      <c r="F16996" s="3">
        <f t="shared" si="531"/>
        <v>96.635770320722614</v>
      </c>
      <c r="G16996" t="s">
        <v>14473</v>
      </c>
    </row>
    <row r="16997" spans="1:7" x14ac:dyDescent="0.35">
      <c r="A16997" t="s">
        <v>3</v>
      </c>
      <c r="B16997" t="s">
        <v>6</v>
      </c>
      <c r="C16997" t="s">
        <v>1125</v>
      </c>
      <c r="D16997" s="2">
        <v>85712.99</v>
      </c>
      <c r="E16997" s="3">
        <f t="shared" si="530"/>
        <v>3.8796110985561666E-4</v>
      </c>
      <c r="F16997" s="3">
        <f t="shared" si="531"/>
        <v>96.636158281832465</v>
      </c>
      <c r="G16997" t="s">
        <v>14473</v>
      </c>
    </row>
    <row r="16998" spans="1:7" x14ac:dyDescent="0.35">
      <c r="A16998" t="s">
        <v>10</v>
      </c>
      <c r="B16998" t="s">
        <v>139</v>
      </c>
      <c r="C16998" t="s">
        <v>587</v>
      </c>
      <c r="D16998" s="2">
        <v>85703.02</v>
      </c>
      <c r="E16998" s="3">
        <f t="shared" si="530"/>
        <v>3.8791598283035168E-4</v>
      </c>
      <c r="F16998" s="3">
        <f t="shared" si="531"/>
        <v>96.636546197815292</v>
      </c>
      <c r="G16998" t="s">
        <v>14480</v>
      </c>
    </row>
    <row r="16999" spans="1:7" x14ac:dyDescent="0.35">
      <c r="A16999" t="s">
        <v>10</v>
      </c>
      <c r="B16999" t="s">
        <v>6</v>
      </c>
      <c r="C16999" t="s">
        <v>7139</v>
      </c>
      <c r="D16999" s="2">
        <v>85690.96</v>
      </c>
      <c r="E16999" s="3">
        <f t="shared" si="530"/>
        <v>3.8786139587702228E-4</v>
      </c>
      <c r="F16999" s="3">
        <f t="shared" si="531"/>
        <v>96.636934059211171</v>
      </c>
      <c r="G16999" t="s">
        <v>14473</v>
      </c>
    </row>
    <row r="17000" spans="1:7" x14ac:dyDescent="0.35">
      <c r="A17000" t="s">
        <v>10</v>
      </c>
      <c r="B17000" t="s">
        <v>9</v>
      </c>
      <c r="C17000" t="s">
        <v>8280</v>
      </c>
      <c r="D17000" s="2">
        <v>85690.46</v>
      </c>
      <c r="E17000" s="3">
        <f t="shared" si="530"/>
        <v>3.8785913273633695E-4</v>
      </c>
      <c r="F17000" s="3">
        <f t="shared" si="531"/>
        <v>96.637321918343901</v>
      </c>
      <c r="G17000" t="s">
        <v>14473</v>
      </c>
    </row>
    <row r="17001" spans="1:7" x14ac:dyDescent="0.35">
      <c r="A17001" t="s">
        <v>3</v>
      </c>
      <c r="B17001" t="s">
        <v>9</v>
      </c>
      <c r="C17001" t="s">
        <v>6847</v>
      </c>
      <c r="D17001" s="2">
        <v>85690.31</v>
      </c>
      <c r="E17001" s="3">
        <f t="shared" si="530"/>
        <v>3.8785845379413133E-4</v>
      </c>
      <c r="F17001" s="3">
        <f t="shared" si="531"/>
        <v>96.637709776797692</v>
      </c>
      <c r="G17001" t="s">
        <v>14480</v>
      </c>
    </row>
    <row r="17002" spans="1:7" x14ac:dyDescent="0.35">
      <c r="A17002" t="s">
        <v>10</v>
      </c>
      <c r="B17002" t="s">
        <v>9</v>
      </c>
      <c r="C17002" t="s">
        <v>4401</v>
      </c>
      <c r="D17002" s="2">
        <v>85676.15</v>
      </c>
      <c r="E17002" s="3">
        <f t="shared" si="530"/>
        <v>3.8779436164992356E-4</v>
      </c>
      <c r="F17002" s="3">
        <f t="shared" si="531"/>
        <v>96.638097571159335</v>
      </c>
      <c r="G17002" t="s">
        <v>14480</v>
      </c>
    </row>
    <row r="17003" spans="1:7" x14ac:dyDescent="0.35">
      <c r="A17003" t="s">
        <v>3</v>
      </c>
      <c r="B17003" t="s">
        <v>134</v>
      </c>
      <c r="C17003" t="s">
        <v>13188</v>
      </c>
      <c r="D17003" s="2">
        <v>85664.93</v>
      </c>
      <c r="E17003" s="3">
        <f t="shared" si="530"/>
        <v>3.8774357677294539E-4</v>
      </c>
      <c r="F17003" s="3">
        <f t="shared" si="531"/>
        <v>96.638485314736101</v>
      </c>
      <c r="G17003" t="s">
        <v>14480</v>
      </c>
    </row>
    <row r="17004" spans="1:7" x14ac:dyDescent="0.35">
      <c r="A17004" t="s">
        <v>10</v>
      </c>
      <c r="B17004" t="s">
        <v>29</v>
      </c>
      <c r="C17004" t="s">
        <v>201</v>
      </c>
      <c r="D17004" s="2">
        <v>85657.45</v>
      </c>
      <c r="E17004" s="3">
        <f t="shared" si="530"/>
        <v>3.8770972018829336E-4</v>
      </c>
      <c r="F17004" s="3">
        <f t="shared" si="531"/>
        <v>96.638873024456288</v>
      </c>
      <c r="G17004" t="s">
        <v>14473</v>
      </c>
    </row>
    <row r="17005" spans="1:7" x14ac:dyDescent="0.35">
      <c r="A17005" t="s">
        <v>3</v>
      </c>
      <c r="B17005" t="s">
        <v>23</v>
      </c>
      <c r="C17005" t="s">
        <v>876</v>
      </c>
      <c r="D17005" s="2">
        <v>85646.68</v>
      </c>
      <c r="E17005" s="3">
        <f t="shared" si="530"/>
        <v>3.8766097213793196E-4</v>
      </c>
      <c r="F17005" s="3">
        <f t="shared" si="531"/>
        <v>96.639260685428425</v>
      </c>
      <c r="G17005" t="s">
        <v>14473</v>
      </c>
    </row>
    <row r="17006" spans="1:7" x14ac:dyDescent="0.35">
      <c r="A17006" t="s">
        <v>10</v>
      </c>
      <c r="B17006" t="s">
        <v>8</v>
      </c>
      <c r="C17006" t="s">
        <v>4646</v>
      </c>
      <c r="D17006" s="2">
        <v>85642.9</v>
      </c>
      <c r="E17006" s="3">
        <f t="shared" si="530"/>
        <v>3.8764386279435101E-4</v>
      </c>
      <c r="F17006" s="3">
        <f t="shared" si="531"/>
        <v>96.639648329291219</v>
      </c>
      <c r="G17006" t="s">
        <v>14480</v>
      </c>
    </row>
    <row r="17007" spans="1:7" x14ac:dyDescent="0.35">
      <c r="A17007" t="s">
        <v>3</v>
      </c>
      <c r="B17007" t="s">
        <v>32</v>
      </c>
      <c r="C17007" t="s">
        <v>591</v>
      </c>
      <c r="D17007" s="2">
        <v>85632.77</v>
      </c>
      <c r="E17007" s="3">
        <f t="shared" si="530"/>
        <v>3.8759801156406694E-4</v>
      </c>
      <c r="F17007" s="3">
        <f t="shared" si="531"/>
        <v>96.64003592730279</v>
      </c>
      <c r="G17007" t="s">
        <v>14473</v>
      </c>
    </row>
    <row r="17008" spans="1:7" x14ac:dyDescent="0.35">
      <c r="A17008" t="s">
        <v>3</v>
      </c>
      <c r="B17008" t="s">
        <v>6</v>
      </c>
      <c r="C17008" t="s">
        <v>4100</v>
      </c>
      <c r="D17008" s="2">
        <v>85632.33</v>
      </c>
      <c r="E17008" s="3">
        <f t="shared" si="530"/>
        <v>3.8759602000026379E-4</v>
      </c>
      <c r="F17008" s="3">
        <f t="shared" si="531"/>
        <v>96.640423523322795</v>
      </c>
      <c r="G17008" t="s">
        <v>14473</v>
      </c>
    </row>
    <row r="17009" spans="1:7" x14ac:dyDescent="0.35">
      <c r="A17009" t="s">
        <v>3</v>
      </c>
      <c r="B17009" t="s">
        <v>55</v>
      </c>
      <c r="C17009" t="s">
        <v>3744</v>
      </c>
      <c r="D17009" s="2">
        <v>85618.69</v>
      </c>
      <c r="E17009" s="3">
        <f t="shared" si="530"/>
        <v>3.8753428152236876E-4</v>
      </c>
      <c r="F17009" s="3">
        <f t="shared" si="531"/>
        <v>96.640811057604324</v>
      </c>
      <c r="G17009" t="s">
        <v>14473</v>
      </c>
    </row>
    <row r="17010" spans="1:7" x14ac:dyDescent="0.35">
      <c r="A17010" t="s">
        <v>10</v>
      </c>
      <c r="B17010" t="s">
        <v>180</v>
      </c>
      <c r="C17010" t="s">
        <v>14026</v>
      </c>
      <c r="D17010" s="2">
        <v>85618.62</v>
      </c>
      <c r="E17010" s="3">
        <f t="shared" si="530"/>
        <v>3.8753396468267285E-4</v>
      </c>
      <c r="F17010" s="3">
        <f t="shared" si="531"/>
        <v>96.641198591569008</v>
      </c>
      <c r="G17010" t="s">
        <v>14480</v>
      </c>
    </row>
    <row r="17011" spans="1:7" x14ac:dyDescent="0.35">
      <c r="A17011" t="s">
        <v>10</v>
      </c>
      <c r="B17011" t="s">
        <v>32</v>
      </c>
      <c r="C17011" t="s">
        <v>7337</v>
      </c>
      <c r="D17011" s="2">
        <v>85614.51</v>
      </c>
      <c r="E17011" s="3">
        <f t="shared" si="530"/>
        <v>3.8751536166623966E-4</v>
      </c>
      <c r="F17011" s="3">
        <f t="shared" si="531"/>
        <v>96.641586106930674</v>
      </c>
      <c r="G17011" t="s">
        <v>14480</v>
      </c>
    </row>
    <row r="17012" spans="1:7" x14ac:dyDescent="0.35">
      <c r="A17012" t="s">
        <v>3</v>
      </c>
      <c r="B17012" t="s">
        <v>9</v>
      </c>
      <c r="C17012" t="s">
        <v>11716</v>
      </c>
      <c r="D17012" s="2">
        <v>85609</v>
      </c>
      <c r="E17012" s="3">
        <f t="shared" si="530"/>
        <v>3.8749042185588762E-4</v>
      </c>
      <c r="F17012" s="3">
        <f t="shared" si="531"/>
        <v>96.641973597352532</v>
      </c>
      <c r="G17012" t="s">
        <v>14473</v>
      </c>
    </row>
    <row r="17013" spans="1:7" x14ac:dyDescent="0.35">
      <c r="A17013" t="s">
        <v>10</v>
      </c>
      <c r="B17013" t="s">
        <v>8</v>
      </c>
      <c r="C17013" t="s">
        <v>2220</v>
      </c>
      <c r="D17013" s="2">
        <v>85604.4</v>
      </c>
      <c r="E17013" s="3">
        <f t="shared" si="530"/>
        <v>3.8746960096158284E-4</v>
      </c>
      <c r="F17013" s="3">
        <f t="shared" si="531"/>
        <v>96.642361066953498</v>
      </c>
      <c r="G17013" t="s">
        <v>14473</v>
      </c>
    </row>
    <row r="17014" spans="1:7" x14ac:dyDescent="0.35">
      <c r="A17014" t="s">
        <v>3</v>
      </c>
      <c r="B17014" t="s">
        <v>32</v>
      </c>
      <c r="C17014" t="s">
        <v>8678</v>
      </c>
      <c r="D17014" s="2">
        <v>85598.49</v>
      </c>
      <c r="E17014" s="3">
        <f t="shared" si="530"/>
        <v>3.874428506386827E-4</v>
      </c>
      <c r="F17014" s="3">
        <f t="shared" si="531"/>
        <v>96.642748509804136</v>
      </c>
      <c r="G17014" t="s">
        <v>14473</v>
      </c>
    </row>
    <row r="17015" spans="1:7" x14ac:dyDescent="0.35">
      <c r="A17015" t="s">
        <v>10</v>
      </c>
      <c r="B17015" t="s">
        <v>29</v>
      </c>
      <c r="C17015" t="s">
        <v>6130</v>
      </c>
      <c r="D17015" s="2">
        <v>85596.72</v>
      </c>
      <c r="E17015" s="3">
        <f t="shared" si="530"/>
        <v>3.8743483912065673E-4</v>
      </c>
      <c r="F17015" s="3">
        <f t="shared" si="531"/>
        <v>96.643135944643262</v>
      </c>
      <c r="G17015" t="s">
        <v>14473</v>
      </c>
    </row>
    <row r="17016" spans="1:7" x14ac:dyDescent="0.35">
      <c r="A17016" t="s">
        <v>3</v>
      </c>
      <c r="B17016" t="s">
        <v>4</v>
      </c>
      <c r="C17016" t="s">
        <v>11661</v>
      </c>
      <c r="D17016" s="2">
        <v>85591.35</v>
      </c>
      <c r="E17016" s="3">
        <f t="shared" si="530"/>
        <v>3.8741053298969657E-4</v>
      </c>
      <c r="F17016" s="3">
        <f t="shared" si="531"/>
        <v>96.643523355176256</v>
      </c>
      <c r="G17016" t="s">
        <v>14473</v>
      </c>
    </row>
    <row r="17017" spans="1:7" x14ac:dyDescent="0.35">
      <c r="A17017" t="s">
        <v>3</v>
      </c>
      <c r="B17017" t="s">
        <v>6</v>
      </c>
      <c r="C17017" t="s">
        <v>326</v>
      </c>
      <c r="D17017" s="2">
        <v>85583.29</v>
      </c>
      <c r="E17017" s="3">
        <f t="shared" si="530"/>
        <v>3.873740511618494E-4</v>
      </c>
      <c r="F17017" s="3">
        <f t="shared" si="531"/>
        <v>96.643910729227414</v>
      </c>
      <c r="G17017" t="s">
        <v>14473</v>
      </c>
    </row>
    <row r="17018" spans="1:7" x14ac:dyDescent="0.35">
      <c r="A17018" t="s">
        <v>10</v>
      </c>
      <c r="B17018" t="s">
        <v>6</v>
      </c>
      <c r="C17018" t="s">
        <v>9593</v>
      </c>
      <c r="D17018" s="2">
        <v>85577</v>
      </c>
      <c r="E17018" s="3">
        <f t="shared" si="530"/>
        <v>3.8734558085202841E-4</v>
      </c>
      <c r="F17018" s="3">
        <f t="shared" si="531"/>
        <v>96.644298074808262</v>
      </c>
      <c r="G17018" t="s">
        <v>14473</v>
      </c>
    </row>
    <row r="17019" spans="1:7" x14ac:dyDescent="0.35">
      <c r="A17019" t="s">
        <v>3</v>
      </c>
      <c r="B17019" t="s">
        <v>92</v>
      </c>
      <c r="C17019" t="s">
        <v>8659</v>
      </c>
      <c r="D17019" s="2">
        <v>85571.54</v>
      </c>
      <c r="E17019" s="3">
        <f t="shared" si="530"/>
        <v>3.8732086735574487E-4</v>
      </c>
      <c r="F17019" s="3">
        <f t="shared" si="531"/>
        <v>96.644685395675623</v>
      </c>
      <c r="G17019" t="s">
        <v>14473</v>
      </c>
    </row>
    <row r="17020" spans="1:7" x14ac:dyDescent="0.35">
      <c r="A17020" t="s">
        <v>10</v>
      </c>
      <c r="B17020" t="s">
        <v>33</v>
      </c>
      <c r="C17020" t="s">
        <v>7281</v>
      </c>
      <c r="D17020" s="2">
        <v>85568.95</v>
      </c>
      <c r="E17020" s="3">
        <f t="shared" si="530"/>
        <v>3.8730914428699507E-4</v>
      </c>
      <c r="F17020" s="3">
        <f t="shared" si="531"/>
        <v>96.64507270481991</v>
      </c>
      <c r="G17020" t="s">
        <v>14480</v>
      </c>
    </row>
    <row r="17021" spans="1:7" x14ac:dyDescent="0.35">
      <c r="A17021" t="s">
        <v>3</v>
      </c>
      <c r="B17021" t="s">
        <v>37</v>
      </c>
      <c r="C17021" t="s">
        <v>760</v>
      </c>
      <c r="D17021" s="2">
        <v>85552</v>
      </c>
      <c r="E17021" s="3">
        <f t="shared" si="530"/>
        <v>3.8723242381776332E-4</v>
      </c>
      <c r="F17021" s="3">
        <f t="shared" si="531"/>
        <v>96.645459937243729</v>
      </c>
      <c r="G17021" t="s">
        <v>14473</v>
      </c>
    </row>
    <row r="17022" spans="1:7" x14ac:dyDescent="0.35">
      <c r="A17022" t="s">
        <v>3</v>
      </c>
      <c r="B17022" t="s">
        <v>8</v>
      </c>
      <c r="C17022" t="s">
        <v>6607</v>
      </c>
      <c r="D17022" s="2">
        <v>85539.04</v>
      </c>
      <c r="E17022" s="3">
        <f t="shared" si="530"/>
        <v>3.8717376321120028E-4</v>
      </c>
      <c r="F17022" s="3">
        <f t="shared" si="531"/>
        <v>96.645847111006944</v>
      </c>
      <c r="G17022" t="s">
        <v>14473</v>
      </c>
    </row>
    <row r="17023" spans="1:7" x14ac:dyDescent="0.35">
      <c r="A17023" t="s">
        <v>10</v>
      </c>
      <c r="B17023" t="s">
        <v>6</v>
      </c>
      <c r="C17023" t="s">
        <v>3885</v>
      </c>
      <c r="D17023" s="2">
        <v>85530.22</v>
      </c>
      <c r="E17023" s="3">
        <f t="shared" si="530"/>
        <v>3.8713384140951163E-4</v>
      </c>
      <c r="F17023" s="3">
        <f t="shared" si="531"/>
        <v>96.646234244848358</v>
      </c>
      <c r="G17023" t="s">
        <v>14473</v>
      </c>
    </row>
    <row r="17024" spans="1:7" x14ac:dyDescent="0.35">
      <c r="A17024" t="s">
        <v>3</v>
      </c>
      <c r="B17024" t="s">
        <v>33</v>
      </c>
      <c r="C17024" s="8" t="s">
        <v>3099</v>
      </c>
      <c r="D17024" s="2">
        <v>85527.23</v>
      </c>
      <c r="E17024" s="3">
        <f t="shared" si="530"/>
        <v>3.8712030782821346E-4</v>
      </c>
      <c r="F17024" s="3">
        <f t="shared" si="531"/>
        <v>96.646621365156193</v>
      </c>
      <c r="G17024" t="s">
        <v>14480</v>
      </c>
    </row>
    <row r="17025" spans="1:7" x14ac:dyDescent="0.35">
      <c r="A17025" t="s">
        <v>3</v>
      </c>
      <c r="B17025" t="s">
        <v>9</v>
      </c>
      <c r="C17025" t="s">
        <v>6659</v>
      </c>
      <c r="D17025" s="2">
        <v>85520.72</v>
      </c>
      <c r="E17025" s="3">
        <f t="shared" si="530"/>
        <v>3.8709084173649093E-4</v>
      </c>
      <c r="F17025" s="3">
        <f t="shared" si="531"/>
        <v>96.647008455997934</v>
      </c>
      <c r="G17025" t="s">
        <v>14480</v>
      </c>
    </row>
    <row r="17026" spans="1:7" x14ac:dyDescent="0.35">
      <c r="A17026" t="s">
        <v>3</v>
      </c>
      <c r="B17026" t="s">
        <v>9</v>
      </c>
      <c r="C17026" t="s">
        <v>4599</v>
      </c>
      <c r="D17026" s="2">
        <v>85520.41</v>
      </c>
      <c r="E17026" s="3">
        <f t="shared" si="530"/>
        <v>3.87089438589266E-4</v>
      </c>
      <c r="F17026" s="3">
        <f t="shared" si="531"/>
        <v>96.647395545436524</v>
      </c>
      <c r="G17026" t="s">
        <v>14473</v>
      </c>
    </row>
    <row r="17027" spans="1:7" x14ac:dyDescent="0.35">
      <c r="A17027" t="s">
        <v>3</v>
      </c>
      <c r="B17027" t="s">
        <v>134</v>
      </c>
      <c r="C17027" s="7" t="s">
        <v>5641</v>
      </c>
      <c r="D17027" s="2">
        <v>85515.6</v>
      </c>
      <c r="E17027" s="3">
        <f t="shared" ref="E17027:E17090" si="532">(D17027/$D$29638)*100</f>
        <v>3.8706766717587347E-4</v>
      </c>
      <c r="F17027" s="3">
        <f t="shared" si="531"/>
        <v>96.647782613103701</v>
      </c>
      <c r="G17027" t="s">
        <v>14480</v>
      </c>
    </row>
    <row r="17028" spans="1:7" x14ac:dyDescent="0.35">
      <c r="A17028" t="s">
        <v>10</v>
      </c>
      <c r="B17028" t="s">
        <v>13</v>
      </c>
      <c r="C17028" t="s">
        <v>2949</v>
      </c>
      <c r="D17028" s="2">
        <v>85514.12</v>
      </c>
      <c r="E17028" s="3">
        <f t="shared" si="532"/>
        <v>3.870609682794449E-4</v>
      </c>
      <c r="F17028" s="3">
        <f t="shared" ref="F17028:F17091" si="533">E17028+F17027</f>
        <v>96.64816967407198</v>
      </c>
      <c r="G17028" t="s">
        <v>14473</v>
      </c>
    </row>
    <row r="17029" spans="1:7" x14ac:dyDescent="0.35">
      <c r="A17029" t="s">
        <v>3</v>
      </c>
      <c r="B17029" t="s">
        <v>516</v>
      </c>
      <c r="C17029" t="s">
        <v>3693</v>
      </c>
      <c r="D17029" s="2">
        <v>85511.87</v>
      </c>
      <c r="E17029" s="3">
        <f t="shared" si="532"/>
        <v>3.8705078414636102E-4</v>
      </c>
      <c r="F17029" s="3">
        <f t="shared" si="533"/>
        <v>96.648556724856121</v>
      </c>
      <c r="G17029" t="s">
        <v>14473</v>
      </c>
    </row>
    <row r="17030" spans="1:7" x14ac:dyDescent="0.35">
      <c r="A17030" t="s">
        <v>3</v>
      </c>
      <c r="B17030" t="s">
        <v>4</v>
      </c>
      <c r="C17030" t="s">
        <v>4948</v>
      </c>
      <c r="D17030" s="2">
        <v>85509.93</v>
      </c>
      <c r="E17030" s="3">
        <f t="shared" si="532"/>
        <v>3.8704200316050212E-4</v>
      </c>
      <c r="F17030" s="3">
        <f t="shared" si="533"/>
        <v>96.648943766859276</v>
      </c>
      <c r="G17030" t="s">
        <v>14480</v>
      </c>
    </row>
    <row r="17031" spans="1:7" x14ac:dyDescent="0.35">
      <c r="A17031" t="s">
        <v>10</v>
      </c>
      <c r="B17031" t="s">
        <v>122</v>
      </c>
      <c r="C17031" t="s">
        <v>7456</v>
      </c>
      <c r="D17031" s="2">
        <v>85500</v>
      </c>
      <c r="E17031" s="3">
        <f t="shared" si="532"/>
        <v>3.8699705718649201E-4</v>
      </c>
      <c r="F17031" s="3">
        <f t="shared" si="533"/>
        <v>96.649330763916467</v>
      </c>
      <c r="G17031" t="s">
        <v>14473</v>
      </c>
    </row>
    <row r="17032" spans="1:7" x14ac:dyDescent="0.35">
      <c r="A17032" t="s">
        <v>10</v>
      </c>
      <c r="B17032" t="s">
        <v>9</v>
      </c>
      <c r="C17032" t="s">
        <v>973</v>
      </c>
      <c r="D17032" s="2">
        <v>85498.73</v>
      </c>
      <c r="E17032" s="3">
        <f t="shared" si="532"/>
        <v>3.8699130880915137E-4</v>
      </c>
      <c r="F17032" s="3">
        <f t="shared" si="533"/>
        <v>96.649717755225282</v>
      </c>
      <c r="G17032" t="s">
        <v>14473</v>
      </c>
    </row>
    <row r="17033" spans="1:7" x14ac:dyDescent="0.35">
      <c r="A17033" t="s">
        <v>3</v>
      </c>
      <c r="B17033" t="s">
        <v>6</v>
      </c>
      <c r="C17033" t="s">
        <v>357</v>
      </c>
      <c r="D17033" s="2">
        <v>85480.57</v>
      </c>
      <c r="E17033" s="3">
        <f t="shared" si="532"/>
        <v>3.8690911153946121E-4</v>
      </c>
      <c r="F17033" s="3">
        <f t="shared" si="533"/>
        <v>96.650104664336823</v>
      </c>
      <c r="G17033" t="s">
        <v>14473</v>
      </c>
    </row>
    <row r="17034" spans="1:7" x14ac:dyDescent="0.35">
      <c r="A17034" t="s">
        <v>3</v>
      </c>
      <c r="B17034" t="s">
        <v>9</v>
      </c>
      <c r="C17034" t="s">
        <v>1598</v>
      </c>
      <c r="D17034" s="2">
        <v>85474.98</v>
      </c>
      <c r="E17034" s="3">
        <f t="shared" si="532"/>
        <v>3.8688380962659957E-4</v>
      </c>
      <c r="F17034" s="3">
        <f t="shared" si="533"/>
        <v>96.650491548146448</v>
      </c>
      <c r="G17034" t="s">
        <v>14480</v>
      </c>
    </row>
    <row r="17035" spans="1:7" x14ac:dyDescent="0.35">
      <c r="A17035" t="s">
        <v>3</v>
      </c>
      <c r="B17035" t="s">
        <v>9</v>
      </c>
      <c r="C17035" t="s">
        <v>2857</v>
      </c>
      <c r="D17035" s="2">
        <v>85465</v>
      </c>
      <c r="E17035" s="3">
        <f t="shared" si="532"/>
        <v>3.8683863733852091E-4</v>
      </c>
      <c r="F17035" s="3">
        <f t="shared" si="533"/>
        <v>96.650878386783788</v>
      </c>
      <c r="G17035" t="s">
        <v>14480</v>
      </c>
    </row>
    <row r="17036" spans="1:7" x14ac:dyDescent="0.35">
      <c r="A17036" t="s">
        <v>3</v>
      </c>
      <c r="B17036" t="s">
        <v>9</v>
      </c>
      <c r="C17036" t="s">
        <v>8640</v>
      </c>
      <c r="D17036" s="2">
        <v>85457.35</v>
      </c>
      <c r="E17036" s="3">
        <f t="shared" si="532"/>
        <v>3.8680401128603583E-4</v>
      </c>
      <c r="F17036" s="3">
        <f t="shared" si="533"/>
        <v>96.651265190795073</v>
      </c>
      <c r="G17036" t="s">
        <v>14480</v>
      </c>
    </row>
    <row r="17037" spans="1:7" x14ac:dyDescent="0.35">
      <c r="A17037" t="s">
        <v>3</v>
      </c>
      <c r="B17037" t="s">
        <v>13</v>
      </c>
      <c r="C17037" t="s">
        <v>1513</v>
      </c>
      <c r="D17037" s="2">
        <v>85442.51</v>
      </c>
      <c r="E17037" s="3">
        <f t="shared" si="532"/>
        <v>3.8673684127049607E-4</v>
      </c>
      <c r="F17037" s="3">
        <f t="shared" si="533"/>
        <v>96.651651927636337</v>
      </c>
      <c r="G17037" t="s">
        <v>14473</v>
      </c>
    </row>
    <row r="17038" spans="1:7" x14ac:dyDescent="0.35">
      <c r="A17038" t="s">
        <v>3</v>
      </c>
      <c r="B17038" t="s">
        <v>68</v>
      </c>
      <c r="C17038" t="s">
        <v>9198</v>
      </c>
      <c r="D17038" s="2">
        <v>85434.27</v>
      </c>
      <c r="E17038" s="3">
        <f t="shared" si="532"/>
        <v>3.8669954471200234E-4</v>
      </c>
      <c r="F17038" s="3">
        <f t="shared" si="533"/>
        <v>96.652038627181042</v>
      </c>
      <c r="G17038" t="s">
        <v>14473</v>
      </c>
    </row>
    <row r="17039" spans="1:7" x14ac:dyDescent="0.35">
      <c r="A17039" t="s">
        <v>3</v>
      </c>
      <c r="B17039" t="s">
        <v>9</v>
      </c>
      <c r="C17039" t="s">
        <v>4172</v>
      </c>
      <c r="D17039" s="2">
        <v>85428.42</v>
      </c>
      <c r="E17039" s="3">
        <f t="shared" si="532"/>
        <v>3.8667306596598428E-4</v>
      </c>
      <c r="F17039" s="3">
        <f t="shared" si="533"/>
        <v>96.652425300247003</v>
      </c>
      <c r="G17039" t="s">
        <v>14480</v>
      </c>
    </row>
    <row r="17040" spans="1:7" x14ac:dyDescent="0.35">
      <c r="A17040" t="s">
        <v>3</v>
      </c>
      <c r="B17040" t="s">
        <v>143</v>
      </c>
      <c r="C17040" s="7" t="s">
        <v>12658</v>
      </c>
      <c r="D17040" s="2">
        <v>85427.14</v>
      </c>
      <c r="E17040" s="3">
        <f t="shared" si="532"/>
        <v>3.8666727232582995E-4</v>
      </c>
      <c r="F17040" s="3">
        <f t="shared" si="533"/>
        <v>96.652811967519327</v>
      </c>
      <c r="G17040" t="s">
        <v>14480</v>
      </c>
    </row>
    <row r="17041" spans="1:7" x14ac:dyDescent="0.35">
      <c r="A17041" t="s">
        <v>3</v>
      </c>
      <c r="B17041" t="s">
        <v>9</v>
      </c>
      <c r="C17041" s="8" t="s">
        <v>7667</v>
      </c>
      <c r="D17041" s="2">
        <v>85414.79</v>
      </c>
      <c r="E17041" s="3">
        <f t="shared" si="532"/>
        <v>3.8661137275090298E-4</v>
      </c>
      <c r="F17041" s="3">
        <f t="shared" si="533"/>
        <v>96.653198578892074</v>
      </c>
      <c r="G17041" t="s">
        <v>14480</v>
      </c>
    </row>
    <row r="17042" spans="1:7" x14ac:dyDescent="0.35">
      <c r="A17042" t="s">
        <v>10</v>
      </c>
      <c r="B17042" t="s">
        <v>6</v>
      </c>
      <c r="C17042" t="s">
        <v>1405</v>
      </c>
      <c r="D17042" s="2">
        <v>85389.7</v>
      </c>
      <c r="E17042" s="3">
        <f t="shared" si="532"/>
        <v>3.8649780835131457E-4</v>
      </c>
      <c r="F17042" s="3">
        <f t="shared" si="533"/>
        <v>96.653585076700423</v>
      </c>
      <c r="G17042" t="s">
        <v>14473</v>
      </c>
    </row>
    <row r="17043" spans="1:7" x14ac:dyDescent="0.35">
      <c r="A17043" t="s">
        <v>10</v>
      </c>
      <c r="B17043" t="s">
        <v>33</v>
      </c>
      <c r="C17043" t="s">
        <v>908</v>
      </c>
      <c r="D17043" s="2">
        <v>85386.31</v>
      </c>
      <c r="E17043" s="3">
        <f t="shared" si="532"/>
        <v>3.8648246425746825E-4</v>
      </c>
      <c r="F17043" s="3">
        <f t="shared" si="533"/>
        <v>96.653971559164674</v>
      </c>
      <c r="G17043" t="s">
        <v>14473</v>
      </c>
    </row>
    <row r="17044" spans="1:7" x14ac:dyDescent="0.35">
      <c r="A17044" t="s">
        <v>10</v>
      </c>
      <c r="B17044" t="s">
        <v>13</v>
      </c>
      <c r="C17044" t="s">
        <v>11979</v>
      </c>
      <c r="D17044" s="2">
        <v>85380</v>
      </c>
      <c r="E17044" s="3">
        <f t="shared" si="532"/>
        <v>3.8645390342201974E-4</v>
      </c>
      <c r="F17044" s="3">
        <f t="shared" si="533"/>
        <v>96.654358013068091</v>
      </c>
      <c r="G17044" t="s">
        <v>14473</v>
      </c>
    </row>
    <row r="17045" spans="1:7" x14ac:dyDescent="0.35">
      <c r="A17045" t="s">
        <v>10</v>
      </c>
      <c r="B17045" t="s">
        <v>13</v>
      </c>
      <c r="C17045" t="s">
        <v>3374</v>
      </c>
      <c r="D17045" s="2">
        <v>85373.66</v>
      </c>
      <c r="E17045" s="3">
        <f t="shared" si="532"/>
        <v>3.8642520679813013E-4</v>
      </c>
      <c r="F17045" s="3">
        <f t="shared" si="533"/>
        <v>96.654744438274889</v>
      </c>
      <c r="G17045" t="s">
        <v>14480</v>
      </c>
    </row>
    <row r="17046" spans="1:7" x14ac:dyDescent="0.35">
      <c r="A17046" t="s">
        <v>10</v>
      </c>
      <c r="B17046" t="s">
        <v>9</v>
      </c>
      <c r="C17046" t="s">
        <v>1235</v>
      </c>
      <c r="D17046" s="2">
        <v>85368.16</v>
      </c>
      <c r="E17046" s="3">
        <f t="shared" si="532"/>
        <v>3.8640031225059182E-4</v>
      </c>
      <c r="F17046" s="3">
        <f t="shared" si="533"/>
        <v>96.655130838587141</v>
      </c>
      <c r="G17046" t="s">
        <v>14480</v>
      </c>
    </row>
    <row r="17047" spans="1:7" x14ac:dyDescent="0.35">
      <c r="A17047" t="s">
        <v>3</v>
      </c>
      <c r="B17047" t="s">
        <v>9</v>
      </c>
      <c r="C17047" t="s">
        <v>10619</v>
      </c>
      <c r="D17047" s="2">
        <v>85360.74</v>
      </c>
      <c r="E17047" s="3">
        <f t="shared" si="532"/>
        <v>3.8636672724282197E-4</v>
      </c>
      <c r="F17047" s="3">
        <f t="shared" si="533"/>
        <v>96.655517205314382</v>
      </c>
      <c r="G17047" t="s">
        <v>14480</v>
      </c>
    </row>
    <row r="17048" spans="1:7" x14ac:dyDescent="0.35">
      <c r="A17048" t="s">
        <v>10</v>
      </c>
      <c r="B17048" t="s">
        <v>29</v>
      </c>
      <c r="C17048" t="s">
        <v>3396</v>
      </c>
      <c r="D17048" s="2">
        <v>85360.71</v>
      </c>
      <c r="E17048" s="3">
        <f t="shared" si="532"/>
        <v>3.8636659145438083E-4</v>
      </c>
      <c r="F17048" s="3">
        <f t="shared" si="533"/>
        <v>96.655903571905839</v>
      </c>
      <c r="G17048" t="s">
        <v>14480</v>
      </c>
    </row>
    <row r="17049" spans="1:7" x14ac:dyDescent="0.35">
      <c r="A17049" t="s">
        <v>10</v>
      </c>
      <c r="B17049" t="s">
        <v>22</v>
      </c>
      <c r="C17049" s="13" t="s">
        <v>9547</v>
      </c>
      <c r="D17049" s="2">
        <v>85359.65</v>
      </c>
      <c r="E17049" s="3">
        <f t="shared" si="532"/>
        <v>3.8636179359612799E-4</v>
      </c>
      <c r="F17049" s="3">
        <f t="shared" si="533"/>
        <v>96.656289933699441</v>
      </c>
      <c r="G17049" t="s">
        <v>14480</v>
      </c>
    </row>
    <row r="17050" spans="1:7" x14ac:dyDescent="0.35">
      <c r="A17050" t="s">
        <v>3</v>
      </c>
      <c r="B17050" t="s">
        <v>8</v>
      </c>
      <c r="C17050" t="s">
        <v>3793</v>
      </c>
      <c r="D17050" s="2">
        <v>85357.56</v>
      </c>
      <c r="E17050" s="3">
        <f t="shared" si="532"/>
        <v>3.8635233366806347E-4</v>
      </c>
      <c r="F17050" s="3">
        <f t="shared" si="533"/>
        <v>96.656676286033104</v>
      </c>
      <c r="G17050" t="s">
        <v>14473</v>
      </c>
    </row>
    <row r="17051" spans="1:7" x14ac:dyDescent="0.35">
      <c r="A17051" t="s">
        <v>10</v>
      </c>
      <c r="B17051" t="s">
        <v>180</v>
      </c>
      <c r="C17051" t="s">
        <v>10748</v>
      </c>
      <c r="D17051" s="2">
        <v>85344.11</v>
      </c>
      <c r="E17051" s="3">
        <f t="shared" si="532"/>
        <v>3.8629145518362883E-4</v>
      </c>
      <c r="F17051" s="3">
        <f t="shared" si="533"/>
        <v>96.65706257748829</v>
      </c>
      <c r="G17051" t="s">
        <v>14480</v>
      </c>
    </row>
    <row r="17052" spans="1:7" x14ac:dyDescent="0.35">
      <c r="A17052" t="s">
        <v>3</v>
      </c>
      <c r="B17052" t="s">
        <v>977</v>
      </c>
      <c r="C17052" t="s">
        <v>2670</v>
      </c>
      <c r="D17052" s="2">
        <v>85338.38</v>
      </c>
      <c r="E17052" s="3">
        <f t="shared" si="532"/>
        <v>3.8626551959137535E-4</v>
      </c>
      <c r="F17052" s="3">
        <f t="shared" si="533"/>
        <v>96.657448843007884</v>
      </c>
      <c r="G17052" t="s">
        <v>14473</v>
      </c>
    </row>
    <row r="17053" spans="1:7" x14ac:dyDescent="0.35">
      <c r="A17053" t="s">
        <v>3</v>
      </c>
      <c r="B17053" t="s">
        <v>16</v>
      </c>
      <c r="C17053" t="s">
        <v>591</v>
      </c>
      <c r="D17053" s="2">
        <v>85336.98</v>
      </c>
      <c r="E17053" s="3">
        <f t="shared" si="532"/>
        <v>3.8625918279745639E-4</v>
      </c>
      <c r="F17053" s="3">
        <f t="shared" si="533"/>
        <v>96.657835102190688</v>
      </c>
      <c r="G17053" t="s">
        <v>14473</v>
      </c>
    </row>
    <row r="17054" spans="1:7" x14ac:dyDescent="0.35">
      <c r="A17054" t="s">
        <v>10</v>
      </c>
      <c r="B17054" t="s">
        <v>22</v>
      </c>
      <c r="C17054" t="s">
        <v>8836</v>
      </c>
      <c r="D17054" s="2">
        <v>85330.5</v>
      </c>
      <c r="E17054" s="3">
        <f t="shared" si="532"/>
        <v>3.8622985249417495E-4</v>
      </c>
      <c r="F17054" s="3">
        <f t="shared" si="533"/>
        <v>96.658221332043183</v>
      </c>
      <c r="G17054" t="s">
        <v>14473</v>
      </c>
    </row>
    <row r="17055" spans="1:7" x14ac:dyDescent="0.35">
      <c r="A17055" t="s">
        <v>3</v>
      </c>
      <c r="B17055" t="s">
        <v>9</v>
      </c>
      <c r="C17055" t="s">
        <v>4983</v>
      </c>
      <c r="D17055" s="2">
        <v>85330.5</v>
      </c>
      <c r="E17055" s="3">
        <f t="shared" si="532"/>
        <v>3.8622985249417495E-4</v>
      </c>
      <c r="F17055" s="3">
        <f t="shared" si="533"/>
        <v>96.658607561895678</v>
      </c>
      <c r="G17055" t="s">
        <v>14473</v>
      </c>
    </row>
    <row r="17056" spans="1:7" x14ac:dyDescent="0.35">
      <c r="A17056" t="s">
        <v>10</v>
      </c>
      <c r="B17056" t="s">
        <v>76</v>
      </c>
      <c r="C17056" t="s">
        <v>11405</v>
      </c>
      <c r="D17056" s="2">
        <v>85329.7</v>
      </c>
      <c r="E17056" s="3">
        <f t="shared" si="532"/>
        <v>3.8622623146907848E-4</v>
      </c>
      <c r="F17056" s="3">
        <f t="shared" si="533"/>
        <v>96.658993788127148</v>
      </c>
      <c r="G17056" t="s">
        <v>14480</v>
      </c>
    </row>
    <row r="17057" spans="1:7" x14ac:dyDescent="0.35">
      <c r="A17057" t="s">
        <v>10</v>
      </c>
      <c r="B17057" t="s">
        <v>8</v>
      </c>
      <c r="C17057" t="s">
        <v>13751</v>
      </c>
      <c r="D17057" s="2">
        <v>85320</v>
      </c>
      <c r="E17057" s="3">
        <f t="shared" si="532"/>
        <v>3.861823265397836E-4</v>
      </c>
      <c r="F17057" s="3">
        <f t="shared" si="533"/>
        <v>96.659379970453685</v>
      </c>
      <c r="G17057" t="s">
        <v>14473</v>
      </c>
    </row>
    <row r="17058" spans="1:7" x14ac:dyDescent="0.35">
      <c r="A17058" t="s">
        <v>10</v>
      </c>
      <c r="B17058" t="s">
        <v>83</v>
      </c>
      <c r="C17058" t="s">
        <v>2420</v>
      </c>
      <c r="D17058" s="2">
        <v>85314.5</v>
      </c>
      <c r="E17058" s="3">
        <f t="shared" si="532"/>
        <v>3.8615743199224529E-4</v>
      </c>
      <c r="F17058" s="3">
        <f t="shared" si="533"/>
        <v>96.659766127885675</v>
      </c>
      <c r="G17058" t="s">
        <v>14480</v>
      </c>
    </row>
    <row r="17059" spans="1:7" x14ac:dyDescent="0.35">
      <c r="A17059" t="s">
        <v>3</v>
      </c>
      <c r="B17059" t="s">
        <v>18</v>
      </c>
      <c r="C17059" t="s">
        <v>8788</v>
      </c>
      <c r="D17059" s="2">
        <v>85303.53</v>
      </c>
      <c r="E17059" s="3">
        <f t="shared" si="532"/>
        <v>3.8610777868560976E-4</v>
      </c>
      <c r="F17059" s="3">
        <f t="shared" si="533"/>
        <v>96.660152235664356</v>
      </c>
      <c r="G17059" t="s">
        <v>14473</v>
      </c>
    </row>
    <row r="17060" spans="1:7" x14ac:dyDescent="0.35">
      <c r="A17060" t="s">
        <v>10</v>
      </c>
      <c r="B17060" t="s">
        <v>9</v>
      </c>
      <c r="C17060" t="s">
        <v>14102</v>
      </c>
      <c r="D17060" s="2">
        <v>85300.94</v>
      </c>
      <c r="E17060" s="3">
        <f t="shared" si="532"/>
        <v>3.8609605561685997E-4</v>
      </c>
      <c r="F17060" s="3">
        <f t="shared" si="533"/>
        <v>96.660538331719977</v>
      </c>
      <c r="G17060" t="s">
        <v>14473</v>
      </c>
    </row>
    <row r="17061" spans="1:7" x14ac:dyDescent="0.35">
      <c r="A17061" t="s">
        <v>3</v>
      </c>
      <c r="B17061" t="s">
        <v>40</v>
      </c>
      <c r="C17061" s="6" t="s">
        <v>3303</v>
      </c>
      <c r="D17061" s="2">
        <v>85300.6</v>
      </c>
      <c r="E17061" s="3">
        <f t="shared" si="532"/>
        <v>3.86094516681194E-4</v>
      </c>
      <c r="F17061" s="3">
        <f t="shared" si="533"/>
        <v>96.660924426236662</v>
      </c>
      <c r="G17061" t="s">
        <v>14473</v>
      </c>
    </row>
    <row r="17062" spans="1:7" x14ac:dyDescent="0.35">
      <c r="A17062" t="s">
        <v>10</v>
      </c>
      <c r="B17062" t="s">
        <v>9</v>
      </c>
      <c r="C17062" t="s">
        <v>12635</v>
      </c>
      <c r="D17062" s="2">
        <v>85300.54</v>
      </c>
      <c r="E17062" s="3">
        <f t="shared" si="532"/>
        <v>3.860942451043117E-4</v>
      </c>
      <c r="F17062" s="3">
        <f t="shared" si="533"/>
        <v>96.661310520481763</v>
      </c>
      <c r="G17062" t="s">
        <v>14480</v>
      </c>
    </row>
    <row r="17063" spans="1:7" x14ac:dyDescent="0.35">
      <c r="A17063" t="s">
        <v>3</v>
      </c>
      <c r="B17063" t="s">
        <v>9</v>
      </c>
      <c r="C17063" t="s">
        <v>677</v>
      </c>
      <c r="D17063" s="2">
        <v>85289.37</v>
      </c>
      <c r="E17063" s="3">
        <f t="shared" si="532"/>
        <v>3.8604368654140199E-4</v>
      </c>
      <c r="F17063" s="3">
        <f t="shared" si="533"/>
        <v>96.661696564168309</v>
      </c>
      <c r="G17063" t="s">
        <v>14480</v>
      </c>
    </row>
    <row r="17064" spans="1:7" x14ac:dyDescent="0.35">
      <c r="A17064" t="s">
        <v>3</v>
      </c>
      <c r="B17064" t="s">
        <v>9</v>
      </c>
      <c r="C17064" t="s">
        <v>9191</v>
      </c>
      <c r="D17064" s="2">
        <v>85286.78</v>
      </c>
      <c r="E17064" s="3">
        <f t="shared" si="532"/>
        <v>3.860319634726522E-4</v>
      </c>
      <c r="F17064" s="3">
        <f t="shared" si="533"/>
        <v>96.662082596131782</v>
      </c>
      <c r="G17064" t="s">
        <v>14480</v>
      </c>
    </row>
    <row r="17065" spans="1:7" x14ac:dyDescent="0.35">
      <c r="A17065" t="s">
        <v>10</v>
      </c>
      <c r="B17065" t="s">
        <v>9</v>
      </c>
      <c r="C17065" t="s">
        <v>11171</v>
      </c>
      <c r="D17065" s="2">
        <v>85269.2</v>
      </c>
      <c r="E17065" s="3">
        <f t="shared" si="532"/>
        <v>3.8595239144615707E-4</v>
      </c>
      <c r="F17065" s="3">
        <f t="shared" si="533"/>
        <v>96.662468548523222</v>
      </c>
      <c r="G17065" t="s">
        <v>14473</v>
      </c>
    </row>
    <row r="17066" spans="1:7" x14ac:dyDescent="0.35">
      <c r="A17066" t="s">
        <v>3</v>
      </c>
      <c r="B17066" t="s">
        <v>6</v>
      </c>
      <c r="C17066" t="s">
        <v>542</v>
      </c>
      <c r="D17066" s="2">
        <v>85254.080000000002</v>
      </c>
      <c r="E17066" s="3">
        <f t="shared" si="532"/>
        <v>3.8588395407183348E-4</v>
      </c>
      <c r="F17066" s="3">
        <f t="shared" si="533"/>
        <v>96.662854432477289</v>
      </c>
      <c r="G17066" t="s">
        <v>14480</v>
      </c>
    </row>
    <row r="17067" spans="1:7" x14ac:dyDescent="0.35">
      <c r="A17067" t="s">
        <v>10</v>
      </c>
      <c r="B17067" t="s">
        <v>20</v>
      </c>
      <c r="C17067" t="s">
        <v>70</v>
      </c>
      <c r="D17067" s="2">
        <v>85211.66</v>
      </c>
      <c r="E17067" s="3">
        <f t="shared" si="532"/>
        <v>3.8569194921609257E-4</v>
      </c>
      <c r="F17067" s="3">
        <f t="shared" si="533"/>
        <v>96.663240124426508</v>
      </c>
      <c r="G17067" t="s">
        <v>14473</v>
      </c>
    </row>
    <row r="17068" spans="1:7" x14ac:dyDescent="0.35">
      <c r="A17068" t="s">
        <v>10</v>
      </c>
      <c r="B17068" t="s">
        <v>8</v>
      </c>
      <c r="C17068" t="s">
        <v>12198</v>
      </c>
      <c r="D17068" s="2">
        <v>85209.55</v>
      </c>
      <c r="E17068" s="3">
        <f t="shared" si="532"/>
        <v>3.8568239876240058E-4</v>
      </c>
      <c r="F17068" s="3">
        <f t="shared" si="533"/>
        <v>96.663625806825266</v>
      </c>
      <c r="G17068" t="s">
        <v>14473</v>
      </c>
    </row>
    <row r="17069" spans="1:7" x14ac:dyDescent="0.35">
      <c r="A17069" t="s">
        <v>3</v>
      </c>
      <c r="B17069" t="s">
        <v>22</v>
      </c>
      <c r="C17069" t="s">
        <v>7433</v>
      </c>
      <c r="D17069" s="2">
        <v>85208.77</v>
      </c>
      <c r="E17069" s="3">
        <f t="shared" si="532"/>
        <v>3.8567886826293153E-4</v>
      </c>
      <c r="F17069" s="3">
        <f t="shared" si="533"/>
        <v>96.664011485693536</v>
      </c>
      <c r="G17069" t="s">
        <v>14480</v>
      </c>
    </row>
    <row r="17070" spans="1:7" x14ac:dyDescent="0.35">
      <c r="A17070" t="s">
        <v>3</v>
      </c>
      <c r="B17070" t="s">
        <v>180</v>
      </c>
      <c r="C17070" t="s">
        <v>12256</v>
      </c>
      <c r="D17070" s="2">
        <v>85201.75</v>
      </c>
      <c r="E17070" s="3">
        <f t="shared" si="532"/>
        <v>3.8564709376770988E-4</v>
      </c>
      <c r="F17070" s="3">
        <f t="shared" si="533"/>
        <v>96.6643971327873</v>
      </c>
      <c r="G17070" t="s">
        <v>14480</v>
      </c>
    </row>
    <row r="17071" spans="1:7" x14ac:dyDescent="0.35">
      <c r="A17071" t="s">
        <v>3</v>
      </c>
      <c r="B17071" t="s">
        <v>9</v>
      </c>
      <c r="C17071" t="s">
        <v>11759</v>
      </c>
      <c r="D17071" s="2">
        <v>85198.05</v>
      </c>
      <c r="E17071" s="3">
        <f t="shared" si="532"/>
        <v>3.8563034652663869E-4</v>
      </c>
      <c r="F17071" s="3">
        <f t="shared" si="533"/>
        <v>96.664782763133829</v>
      </c>
      <c r="G17071" t="s">
        <v>14480</v>
      </c>
    </row>
    <row r="17072" spans="1:7" x14ac:dyDescent="0.35">
      <c r="A17072" t="s">
        <v>10</v>
      </c>
      <c r="B17072" t="s">
        <v>6</v>
      </c>
      <c r="C17072" t="s">
        <v>3176</v>
      </c>
      <c r="D17072" s="2">
        <v>85191.41</v>
      </c>
      <c r="E17072" s="3">
        <f t="shared" si="532"/>
        <v>3.8560029201833789E-4</v>
      </c>
      <c r="F17072" s="3">
        <f t="shared" si="533"/>
        <v>96.665168363425849</v>
      </c>
      <c r="G17072" t="s">
        <v>14480</v>
      </c>
    </row>
    <row r="17073" spans="1:7" x14ac:dyDescent="0.35">
      <c r="A17073" t="s">
        <v>10</v>
      </c>
      <c r="B17073" t="s">
        <v>13</v>
      </c>
      <c r="C17073" t="s">
        <v>1172</v>
      </c>
      <c r="D17073" s="2">
        <v>85178.41</v>
      </c>
      <c r="E17073" s="3">
        <f t="shared" si="532"/>
        <v>3.8554145036052008E-4</v>
      </c>
      <c r="F17073" s="3">
        <f t="shared" si="533"/>
        <v>96.665553904876205</v>
      </c>
      <c r="G17073" t="s">
        <v>14480</v>
      </c>
    </row>
    <row r="17074" spans="1:7" x14ac:dyDescent="0.35">
      <c r="A17074" t="s">
        <v>10</v>
      </c>
      <c r="B17074" t="s">
        <v>13</v>
      </c>
      <c r="C17074" s="8" t="s">
        <v>358</v>
      </c>
      <c r="D17074" s="2">
        <v>85175.51</v>
      </c>
      <c r="E17074" s="3">
        <f t="shared" si="532"/>
        <v>3.855283241445453E-4</v>
      </c>
      <c r="F17074" s="3">
        <f t="shared" si="533"/>
        <v>96.66593943320035</v>
      </c>
      <c r="G17074" t="s">
        <v>14480</v>
      </c>
    </row>
    <row r="17075" spans="1:7" x14ac:dyDescent="0.35">
      <c r="A17075" t="s">
        <v>10</v>
      </c>
      <c r="B17075" t="s">
        <v>139</v>
      </c>
      <c r="C17075" t="s">
        <v>6884</v>
      </c>
      <c r="D17075" s="2">
        <v>85172.39</v>
      </c>
      <c r="E17075" s="3">
        <f t="shared" si="532"/>
        <v>3.8551420214666903E-4</v>
      </c>
      <c r="F17075" s="3">
        <f t="shared" si="533"/>
        <v>96.666324947402501</v>
      </c>
      <c r="G17075" t="s">
        <v>14480</v>
      </c>
    </row>
    <row r="17076" spans="1:7" x14ac:dyDescent="0.35">
      <c r="A17076" t="s">
        <v>3</v>
      </c>
      <c r="B17076" t="s">
        <v>36</v>
      </c>
      <c r="C17076" t="s">
        <v>5741</v>
      </c>
      <c r="D17076" s="2">
        <v>85169.59</v>
      </c>
      <c r="E17076" s="3">
        <f t="shared" si="532"/>
        <v>3.8550152855883131E-4</v>
      </c>
      <c r="F17076" s="3">
        <f t="shared" si="533"/>
        <v>96.666710448931056</v>
      </c>
      <c r="G17076" t="s">
        <v>14473</v>
      </c>
    </row>
    <row r="17077" spans="1:7" x14ac:dyDescent="0.35">
      <c r="A17077" t="s">
        <v>3</v>
      </c>
      <c r="B17077" t="s">
        <v>6</v>
      </c>
      <c r="C17077" t="s">
        <v>9285</v>
      </c>
      <c r="D17077" s="2">
        <v>85164.94</v>
      </c>
      <c r="E17077" s="3">
        <f t="shared" si="532"/>
        <v>3.8548048135045803E-4</v>
      </c>
      <c r="F17077" s="3">
        <f t="shared" si="533"/>
        <v>96.667095929412412</v>
      </c>
      <c r="G17077" t="s">
        <v>14473</v>
      </c>
    </row>
    <row r="17078" spans="1:7" x14ac:dyDescent="0.35">
      <c r="A17078" t="s">
        <v>3</v>
      </c>
      <c r="B17078" t="s">
        <v>22</v>
      </c>
      <c r="C17078" t="s">
        <v>13901</v>
      </c>
      <c r="D17078" s="2">
        <v>85158.28</v>
      </c>
      <c r="E17078" s="3">
        <f t="shared" si="532"/>
        <v>3.8545033631652982E-4</v>
      </c>
      <c r="F17078" s="3">
        <f t="shared" si="533"/>
        <v>96.667481379748722</v>
      </c>
      <c r="G17078" t="s">
        <v>14473</v>
      </c>
    </row>
    <row r="17079" spans="1:7" x14ac:dyDescent="0.35">
      <c r="A17079" t="s">
        <v>3</v>
      </c>
      <c r="B17079" t="s">
        <v>8</v>
      </c>
      <c r="C17079" t="s">
        <v>9554</v>
      </c>
      <c r="D17079" s="2">
        <v>85153.23</v>
      </c>
      <c r="E17079" s="3">
        <f t="shared" si="532"/>
        <v>3.8542747859560827E-4</v>
      </c>
      <c r="F17079" s="3">
        <f t="shared" si="533"/>
        <v>96.667866807227313</v>
      </c>
      <c r="G17079" t="s">
        <v>14473</v>
      </c>
    </row>
    <row r="17080" spans="1:7" x14ac:dyDescent="0.35">
      <c r="A17080" t="s">
        <v>3</v>
      </c>
      <c r="B17080" t="s">
        <v>73</v>
      </c>
      <c r="C17080" t="s">
        <v>3604</v>
      </c>
      <c r="D17080" s="2">
        <v>85153.06</v>
      </c>
      <c r="E17080" s="3">
        <f t="shared" si="532"/>
        <v>3.8542670912777529E-4</v>
      </c>
      <c r="F17080" s="3">
        <f t="shared" si="533"/>
        <v>96.668252233936443</v>
      </c>
      <c r="G17080" t="s">
        <v>14480</v>
      </c>
    </row>
    <row r="17081" spans="1:7" x14ac:dyDescent="0.35">
      <c r="A17081" t="s">
        <v>10</v>
      </c>
      <c r="B17081" t="s">
        <v>9</v>
      </c>
      <c r="C17081" t="s">
        <v>12363</v>
      </c>
      <c r="D17081" s="2">
        <v>85151</v>
      </c>
      <c r="E17081" s="3">
        <f t="shared" si="532"/>
        <v>3.854173849881518E-4</v>
      </c>
      <c r="F17081" s="3">
        <f t="shared" si="533"/>
        <v>96.668637651321433</v>
      </c>
      <c r="G17081" t="s">
        <v>14480</v>
      </c>
    </row>
    <row r="17082" spans="1:7" x14ac:dyDescent="0.35">
      <c r="A17082" t="s">
        <v>10</v>
      </c>
      <c r="B17082" t="s">
        <v>9</v>
      </c>
      <c r="C17082" t="s">
        <v>5485</v>
      </c>
      <c r="D17082" s="2">
        <v>85147.61</v>
      </c>
      <c r="E17082" s="3">
        <f t="shared" si="532"/>
        <v>3.8540204089430554E-4</v>
      </c>
      <c r="F17082" s="3">
        <f t="shared" si="533"/>
        <v>96.669023053362324</v>
      </c>
      <c r="G17082" t="s">
        <v>14480</v>
      </c>
    </row>
    <row r="17083" spans="1:7" x14ac:dyDescent="0.35">
      <c r="A17083" t="s">
        <v>10</v>
      </c>
      <c r="B17083" t="s">
        <v>134</v>
      </c>
      <c r="C17083" t="s">
        <v>11749</v>
      </c>
      <c r="D17083" s="2">
        <v>85142.13</v>
      </c>
      <c r="E17083" s="3">
        <f t="shared" si="532"/>
        <v>3.8537723687239464E-4</v>
      </c>
      <c r="F17083" s="3">
        <f t="shared" si="533"/>
        <v>96.669408430599191</v>
      </c>
      <c r="G17083" t="s">
        <v>14480</v>
      </c>
    </row>
    <row r="17084" spans="1:7" x14ac:dyDescent="0.35">
      <c r="A17084" t="s">
        <v>3</v>
      </c>
      <c r="B17084" t="s">
        <v>8</v>
      </c>
      <c r="C17084" t="s">
        <v>6515</v>
      </c>
      <c r="D17084" s="2">
        <v>85126.13</v>
      </c>
      <c r="E17084" s="3">
        <f t="shared" si="532"/>
        <v>3.8530481637046499E-4</v>
      </c>
      <c r="F17084" s="3">
        <f t="shared" si="533"/>
        <v>96.669793735415567</v>
      </c>
      <c r="G17084" t="s">
        <v>14480</v>
      </c>
    </row>
    <row r="17085" spans="1:7" x14ac:dyDescent="0.35">
      <c r="A17085" t="s">
        <v>10</v>
      </c>
      <c r="B17085" t="s">
        <v>195</v>
      </c>
      <c r="C17085" t="s">
        <v>5353</v>
      </c>
      <c r="D17085" s="2">
        <v>85112</v>
      </c>
      <c r="E17085" s="3">
        <f t="shared" si="532"/>
        <v>3.8524086001469836E-4</v>
      </c>
      <c r="F17085" s="3">
        <f t="shared" si="533"/>
        <v>96.670178976275579</v>
      </c>
      <c r="G17085" t="s">
        <v>14473</v>
      </c>
    </row>
    <row r="17086" spans="1:7" x14ac:dyDescent="0.35">
      <c r="A17086" t="s">
        <v>3</v>
      </c>
      <c r="B17086" t="s">
        <v>8</v>
      </c>
      <c r="C17086" t="s">
        <v>1428</v>
      </c>
      <c r="D17086" s="2">
        <v>85097.83</v>
      </c>
      <c r="E17086" s="3">
        <f t="shared" si="532"/>
        <v>3.8517672260767697E-4</v>
      </c>
      <c r="F17086" s="3">
        <f t="shared" si="533"/>
        <v>96.670564152998182</v>
      </c>
      <c r="G17086" t="s">
        <v>14473</v>
      </c>
    </row>
    <row r="17087" spans="1:7" x14ac:dyDescent="0.35">
      <c r="A17087" t="s">
        <v>3</v>
      </c>
      <c r="B17087" t="s">
        <v>8</v>
      </c>
      <c r="C17087" t="s">
        <v>6549</v>
      </c>
      <c r="D17087" s="2">
        <v>85093.01</v>
      </c>
      <c r="E17087" s="3">
        <f t="shared" si="532"/>
        <v>3.8515490593147065E-4</v>
      </c>
      <c r="F17087" s="3">
        <f t="shared" si="533"/>
        <v>96.67094930790411</v>
      </c>
      <c r="G17087" t="s">
        <v>14473</v>
      </c>
    </row>
    <row r="17088" spans="1:7" x14ac:dyDescent="0.35">
      <c r="A17088" t="s">
        <v>3</v>
      </c>
      <c r="B17088" t="s">
        <v>6</v>
      </c>
      <c r="C17088" t="s">
        <v>88</v>
      </c>
      <c r="D17088" s="2">
        <v>85092.17</v>
      </c>
      <c r="E17088" s="3">
        <f t="shared" si="532"/>
        <v>3.851511038551193E-4</v>
      </c>
      <c r="F17088" s="3">
        <f t="shared" si="533"/>
        <v>96.671334459007966</v>
      </c>
      <c r="G17088" t="s">
        <v>14473</v>
      </c>
    </row>
    <row r="17089" spans="1:7" x14ac:dyDescent="0.35">
      <c r="A17089" t="s">
        <v>3</v>
      </c>
      <c r="B17089" t="s">
        <v>6</v>
      </c>
      <c r="C17089" t="s">
        <v>6992</v>
      </c>
      <c r="D17089" s="2">
        <v>85080</v>
      </c>
      <c r="E17089" s="3">
        <f t="shared" si="532"/>
        <v>3.8509601901083905E-4</v>
      </c>
      <c r="F17089" s="3">
        <f t="shared" si="533"/>
        <v>96.671719555026982</v>
      </c>
      <c r="G17089" t="s">
        <v>14473</v>
      </c>
    </row>
    <row r="17090" spans="1:7" x14ac:dyDescent="0.35">
      <c r="A17090" t="s">
        <v>3</v>
      </c>
      <c r="B17090" t="s">
        <v>9</v>
      </c>
      <c r="C17090" t="s">
        <v>3850</v>
      </c>
      <c r="D17090" s="2">
        <v>85076.74</v>
      </c>
      <c r="E17090" s="3">
        <f t="shared" si="532"/>
        <v>3.8508126333357099E-4</v>
      </c>
      <c r="F17090" s="3">
        <f t="shared" si="533"/>
        <v>96.672104636290314</v>
      </c>
      <c r="G17090" t="s">
        <v>14480</v>
      </c>
    </row>
    <row r="17091" spans="1:7" x14ac:dyDescent="0.35">
      <c r="A17091" t="s">
        <v>3</v>
      </c>
      <c r="B17091" t="s">
        <v>22</v>
      </c>
      <c r="C17091" t="s">
        <v>13228</v>
      </c>
      <c r="D17091" s="2">
        <v>85066.46</v>
      </c>
      <c r="E17091" s="3">
        <f t="shared" ref="E17091:E17154" si="534">(D17091/$D$29638)*100</f>
        <v>3.8503473316108114E-4</v>
      </c>
      <c r="F17091" s="3">
        <f t="shared" si="533"/>
        <v>96.67248967102347</v>
      </c>
      <c r="G17091" t="s">
        <v>14473</v>
      </c>
    </row>
    <row r="17092" spans="1:7" x14ac:dyDescent="0.35">
      <c r="A17092" t="s">
        <v>10</v>
      </c>
      <c r="B17092" t="s">
        <v>6</v>
      </c>
      <c r="C17092" t="s">
        <v>8515</v>
      </c>
      <c r="D17092" s="2">
        <v>85061.05</v>
      </c>
      <c r="E17092" s="3">
        <f t="shared" si="534"/>
        <v>3.8501024597886616E-4</v>
      </c>
      <c r="F17092" s="3">
        <f t="shared" ref="F17092:F17155" si="535">E17092+F17091</f>
        <v>96.672874681269448</v>
      </c>
      <c r="G17092" t="s">
        <v>14473</v>
      </c>
    </row>
    <row r="17093" spans="1:7" x14ac:dyDescent="0.35">
      <c r="A17093" t="s">
        <v>3</v>
      </c>
      <c r="B17093" t="s">
        <v>13</v>
      </c>
      <c r="C17093" t="s">
        <v>5106</v>
      </c>
      <c r="D17093" s="2">
        <v>85055.47</v>
      </c>
      <c r="E17093" s="3">
        <f t="shared" si="534"/>
        <v>3.8498498932881819E-4</v>
      </c>
      <c r="F17093" s="3">
        <f t="shared" si="535"/>
        <v>96.673259666258772</v>
      </c>
      <c r="G17093" t="s">
        <v>14480</v>
      </c>
    </row>
    <row r="17094" spans="1:7" x14ac:dyDescent="0.35">
      <c r="A17094" t="s">
        <v>10</v>
      </c>
      <c r="B17094" t="s">
        <v>52</v>
      </c>
      <c r="C17094" t="s">
        <v>1455</v>
      </c>
      <c r="D17094" s="2">
        <v>85047.53</v>
      </c>
      <c r="E17094" s="3">
        <f t="shared" si="534"/>
        <v>3.849490506547356E-4</v>
      </c>
      <c r="F17094" s="3">
        <f t="shared" si="535"/>
        <v>96.673644615309428</v>
      </c>
      <c r="G17094" t="s">
        <v>14473</v>
      </c>
    </row>
    <row r="17095" spans="1:7" x14ac:dyDescent="0.35">
      <c r="A17095" t="s">
        <v>10</v>
      </c>
      <c r="B17095" t="s">
        <v>200</v>
      </c>
      <c r="C17095" t="s">
        <v>5194</v>
      </c>
      <c r="D17095" s="2">
        <v>85047.17</v>
      </c>
      <c r="E17095" s="3">
        <f t="shared" si="534"/>
        <v>3.8494742119344222E-4</v>
      </c>
      <c r="F17095" s="3">
        <f t="shared" si="535"/>
        <v>96.674029562730624</v>
      </c>
      <c r="G17095" t="s">
        <v>14473</v>
      </c>
    </row>
    <row r="17096" spans="1:7" x14ac:dyDescent="0.35">
      <c r="A17096" t="s">
        <v>10</v>
      </c>
      <c r="B17096" t="s">
        <v>122</v>
      </c>
      <c r="C17096" t="s">
        <v>14093</v>
      </c>
      <c r="D17096" s="2">
        <v>85030.56</v>
      </c>
      <c r="E17096" s="3">
        <f t="shared" si="534"/>
        <v>3.8487223965987644E-4</v>
      </c>
      <c r="F17096" s="3">
        <f t="shared" si="535"/>
        <v>96.674414434970288</v>
      </c>
      <c r="G17096" t="s">
        <v>14473</v>
      </c>
    </row>
    <row r="17097" spans="1:7" x14ac:dyDescent="0.35">
      <c r="A17097" t="s">
        <v>10</v>
      </c>
      <c r="B17097" t="s">
        <v>67</v>
      </c>
      <c r="C17097" t="s">
        <v>1885</v>
      </c>
      <c r="D17097" s="2">
        <v>85017.57</v>
      </c>
      <c r="E17097" s="3">
        <f t="shared" si="534"/>
        <v>3.8481344326487242E-4</v>
      </c>
      <c r="F17097" s="3">
        <f t="shared" si="535"/>
        <v>96.674799248413549</v>
      </c>
      <c r="G17097" t="s">
        <v>14473</v>
      </c>
    </row>
    <row r="17098" spans="1:7" x14ac:dyDescent="0.35">
      <c r="A17098" t="s">
        <v>10</v>
      </c>
      <c r="B17098" t="s">
        <v>95</v>
      </c>
      <c r="C17098" t="s">
        <v>13068</v>
      </c>
      <c r="D17098" s="2">
        <v>85009.44</v>
      </c>
      <c r="E17098" s="3">
        <f t="shared" si="534"/>
        <v>3.8477664459732943E-4</v>
      </c>
      <c r="F17098" s="3">
        <f t="shared" si="535"/>
        <v>96.675184025058144</v>
      </c>
      <c r="G17098" t="s">
        <v>14473</v>
      </c>
    </row>
    <row r="17099" spans="1:7" x14ac:dyDescent="0.35">
      <c r="A17099" t="s">
        <v>10</v>
      </c>
      <c r="B17099" t="s">
        <v>9</v>
      </c>
      <c r="C17099" t="s">
        <v>10233</v>
      </c>
      <c r="D17099" s="2">
        <v>85006.01</v>
      </c>
      <c r="E17099" s="3">
        <f t="shared" si="534"/>
        <v>3.8476111945222823E-4</v>
      </c>
      <c r="F17099" s="3">
        <f t="shared" si="535"/>
        <v>96.675568786177593</v>
      </c>
      <c r="G17099" t="s">
        <v>14480</v>
      </c>
    </row>
    <row r="17100" spans="1:7" x14ac:dyDescent="0.35">
      <c r="A17100" t="s">
        <v>10</v>
      </c>
      <c r="B17100" t="s">
        <v>9</v>
      </c>
      <c r="C17100" t="s">
        <v>8337</v>
      </c>
      <c r="D17100" s="2">
        <v>85005.52</v>
      </c>
      <c r="E17100" s="3">
        <f t="shared" si="534"/>
        <v>3.8475890157435658E-4</v>
      </c>
      <c r="F17100" s="3">
        <f t="shared" si="535"/>
        <v>96.675953545079167</v>
      </c>
      <c r="G17100" t="s">
        <v>14480</v>
      </c>
    </row>
    <row r="17101" spans="1:7" x14ac:dyDescent="0.35">
      <c r="A17101" t="s">
        <v>10</v>
      </c>
      <c r="B17101" t="s">
        <v>1652</v>
      </c>
      <c r="C17101" t="s">
        <v>2361</v>
      </c>
      <c r="D17101" s="2">
        <v>85003.47</v>
      </c>
      <c r="E17101" s="3">
        <f t="shared" si="534"/>
        <v>3.8474962269754689E-4</v>
      </c>
      <c r="F17101" s="3">
        <f t="shared" si="535"/>
        <v>96.676338294701864</v>
      </c>
      <c r="G17101" t="s">
        <v>14473</v>
      </c>
    </row>
    <row r="17102" spans="1:7" x14ac:dyDescent="0.35">
      <c r="A17102" t="s">
        <v>3</v>
      </c>
      <c r="B17102" t="s">
        <v>22</v>
      </c>
      <c r="C17102" s="8" t="s">
        <v>13414</v>
      </c>
      <c r="D17102" s="2">
        <v>85000</v>
      </c>
      <c r="E17102" s="3">
        <f t="shared" si="534"/>
        <v>3.8473391650119092E-4</v>
      </c>
      <c r="F17102" s="3">
        <f t="shared" si="535"/>
        <v>96.676723028618369</v>
      </c>
      <c r="G17102" t="s">
        <v>14480</v>
      </c>
    </row>
    <row r="17103" spans="1:7" x14ac:dyDescent="0.35">
      <c r="A17103" t="s">
        <v>3</v>
      </c>
      <c r="B17103" t="s">
        <v>13</v>
      </c>
      <c r="C17103" s="8" t="s">
        <v>9229</v>
      </c>
      <c r="D17103" s="2">
        <v>84997.72</v>
      </c>
      <c r="E17103" s="3">
        <f t="shared" si="534"/>
        <v>3.8472359657966594E-4</v>
      </c>
      <c r="F17103" s="3">
        <f t="shared" si="535"/>
        <v>96.677107752214951</v>
      </c>
      <c r="G17103" t="s">
        <v>14480</v>
      </c>
    </row>
    <row r="17104" spans="1:7" x14ac:dyDescent="0.35">
      <c r="A17104" t="s">
        <v>10</v>
      </c>
      <c r="B17104" t="s">
        <v>180</v>
      </c>
      <c r="C17104" t="s">
        <v>3333</v>
      </c>
      <c r="D17104" s="2">
        <v>84989.48</v>
      </c>
      <c r="E17104" s="3">
        <f t="shared" si="534"/>
        <v>3.8468630002117215E-4</v>
      </c>
      <c r="F17104" s="3">
        <f t="shared" si="535"/>
        <v>96.677492438514975</v>
      </c>
      <c r="G17104" t="s">
        <v>14480</v>
      </c>
    </row>
    <row r="17105" spans="1:7" x14ac:dyDescent="0.35">
      <c r="A17105" t="s">
        <v>10</v>
      </c>
      <c r="B17105" t="s">
        <v>6</v>
      </c>
      <c r="C17105" t="s">
        <v>10462</v>
      </c>
      <c r="D17105" s="2">
        <v>84986.22</v>
      </c>
      <c r="E17105" s="3">
        <f t="shared" si="534"/>
        <v>3.8467154434390399E-4</v>
      </c>
      <c r="F17105" s="3">
        <f t="shared" si="535"/>
        <v>96.677877110059313</v>
      </c>
      <c r="G17105" t="s">
        <v>14473</v>
      </c>
    </row>
    <row r="17106" spans="1:7" x14ac:dyDescent="0.35">
      <c r="A17106" t="s">
        <v>3</v>
      </c>
      <c r="B17106" t="s">
        <v>8</v>
      </c>
      <c r="C17106" t="s">
        <v>3389</v>
      </c>
      <c r="D17106" s="2">
        <v>84984.81</v>
      </c>
      <c r="E17106" s="3">
        <f t="shared" si="534"/>
        <v>3.8466516228717146E-4</v>
      </c>
      <c r="F17106" s="3">
        <f t="shared" si="535"/>
        <v>96.6782617752216</v>
      </c>
      <c r="G17106" t="s">
        <v>14480</v>
      </c>
    </row>
    <row r="17107" spans="1:7" x14ac:dyDescent="0.35">
      <c r="A17107" t="s">
        <v>3</v>
      </c>
      <c r="B17107" t="s">
        <v>40</v>
      </c>
      <c r="C17107" t="s">
        <v>11859</v>
      </c>
      <c r="D17107" s="2">
        <v>84982.36</v>
      </c>
      <c r="E17107" s="3">
        <f t="shared" si="534"/>
        <v>3.846540728978135E-4</v>
      </c>
      <c r="F17107" s="3">
        <f t="shared" si="535"/>
        <v>96.678646429294503</v>
      </c>
      <c r="G17107" t="s">
        <v>14473</v>
      </c>
    </row>
    <row r="17108" spans="1:7" x14ac:dyDescent="0.35">
      <c r="A17108" t="s">
        <v>10</v>
      </c>
      <c r="B17108" t="s">
        <v>13</v>
      </c>
      <c r="C17108" t="s">
        <v>8477</v>
      </c>
      <c r="D17108" s="2">
        <v>84976.5</v>
      </c>
      <c r="E17108" s="3">
        <f t="shared" si="534"/>
        <v>3.8462754888898175E-4</v>
      </c>
      <c r="F17108" s="3">
        <f t="shared" si="535"/>
        <v>96.679031056843385</v>
      </c>
      <c r="G17108" t="s">
        <v>14473</v>
      </c>
    </row>
    <row r="17109" spans="1:7" x14ac:dyDescent="0.35">
      <c r="A17109" t="s">
        <v>10</v>
      </c>
      <c r="B17109" t="s">
        <v>9</v>
      </c>
      <c r="C17109" t="s">
        <v>11086</v>
      </c>
      <c r="D17109" s="2">
        <v>84973.73</v>
      </c>
      <c r="E17109" s="3">
        <f t="shared" si="534"/>
        <v>3.8461501108958519E-4</v>
      </c>
      <c r="F17109" s="3">
        <f t="shared" si="535"/>
        <v>96.679415671854471</v>
      </c>
      <c r="G17109" t="s">
        <v>14480</v>
      </c>
    </row>
    <row r="17110" spans="1:7" x14ac:dyDescent="0.35">
      <c r="A17110" t="s">
        <v>3</v>
      </c>
      <c r="B17110" t="s">
        <v>6</v>
      </c>
      <c r="C17110" t="s">
        <v>12554</v>
      </c>
      <c r="D17110" s="2">
        <v>84971.34</v>
      </c>
      <c r="E17110" s="3">
        <f t="shared" si="534"/>
        <v>3.8460419327710941E-4</v>
      </c>
      <c r="F17110" s="3">
        <f t="shared" si="535"/>
        <v>96.679800276047743</v>
      </c>
      <c r="G17110" t="s">
        <v>14480</v>
      </c>
    </row>
    <row r="17111" spans="1:7" x14ac:dyDescent="0.35">
      <c r="A17111" t="s">
        <v>10</v>
      </c>
      <c r="B17111" t="s">
        <v>9</v>
      </c>
      <c r="C17111" t="s">
        <v>693</v>
      </c>
      <c r="D17111" s="2">
        <v>84969.85</v>
      </c>
      <c r="E17111" s="3">
        <f t="shared" si="534"/>
        <v>3.8459744911786722E-4</v>
      </c>
      <c r="F17111" s="3">
        <f t="shared" si="535"/>
        <v>96.680184873496856</v>
      </c>
      <c r="G17111" t="s">
        <v>14480</v>
      </c>
    </row>
    <row r="17112" spans="1:7" x14ac:dyDescent="0.35">
      <c r="A17112" t="s">
        <v>10</v>
      </c>
      <c r="B17112" t="s">
        <v>62</v>
      </c>
      <c r="C17112" s="7" t="s">
        <v>1363</v>
      </c>
      <c r="D17112" s="2">
        <v>84968.01</v>
      </c>
      <c r="E17112" s="3">
        <f t="shared" si="534"/>
        <v>3.8458912076014533E-4</v>
      </c>
      <c r="F17112" s="3">
        <f t="shared" si="535"/>
        <v>96.680569462617612</v>
      </c>
      <c r="G17112" t="s">
        <v>14480</v>
      </c>
    </row>
    <row r="17113" spans="1:7" x14ac:dyDescent="0.35">
      <c r="A17113" t="s">
        <v>10</v>
      </c>
      <c r="B17113" t="s">
        <v>33</v>
      </c>
      <c r="C17113" t="s">
        <v>8039</v>
      </c>
      <c r="D17113" s="2">
        <v>84965.14</v>
      </c>
      <c r="E17113" s="3">
        <f t="shared" si="534"/>
        <v>3.8457613033261165E-4</v>
      </c>
      <c r="F17113" s="3">
        <f t="shared" si="535"/>
        <v>96.680954038747942</v>
      </c>
      <c r="G17113" t="s">
        <v>14473</v>
      </c>
    </row>
    <row r="17114" spans="1:7" x14ac:dyDescent="0.35">
      <c r="A17114" t="s">
        <v>10</v>
      </c>
      <c r="B17114" t="s">
        <v>4</v>
      </c>
      <c r="C17114" t="s">
        <v>9021</v>
      </c>
      <c r="D17114" s="2">
        <v>84954.57</v>
      </c>
      <c r="E17114" s="3">
        <f t="shared" si="534"/>
        <v>3.8452828753852449E-4</v>
      </c>
      <c r="F17114" s="3">
        <f t="shared" si="535"/>
        <v>96.681338567035482</v>
      </c>
      <c r="G17114" t="s">
        <v>14473</v>
      </c>
    </row>
    <row r="17115" spans="1:7" x14ac:dyDescent="0.35">
      <c r="A17115" t="s">
        <v>3</v>
      </c>
      <c r="B17115" t="s">
        <v>6</v>
      </c>
      <c r="C17115" s="8" t="s">
        <v>11339</v>
      </c>
      <c r="D17115" s="2">
        <v>84951</v>
      </c>
      <c r="E17115" s="3">
        <f t="shared" si="534"/>
        <v>3.845121287140314E-4</v>
      </c>
      <c r="F17115" s="3">
        <f t="shared" si="535"/>
        <v>96.6817230791642</v>
      </c>
      <c r="G17115" t="s">
        <v>14480</v>
      </c>
    </row>
    <row r="17116" spans="1:7" x14ac:dyDescent="0.35">
      <c r="A17116" t="s">
        <v>3</v>
      </c>
      <c r="B17116" t="s">
        <v>55</v>
      </c>
      <c r="C17116" t="s">
        <v>3284</v>
      </c>
      <c r="D17116" s="2">
        <v>84950.27</v>
      </c>
      <c r="E17116" s="3">
        <f t="shared" si="534"/>
        <v>3.8450882452863085E-4</v>
      </c>
      <c r="F17116" s="3">
        <f t="shared" si="535"/>
        <v>96.682107587988725</v>
      </c>
      <c r="G17116" t="s">
        <v>14480</v>
      </c>
    </row>
    <row r="17117" spans="1:7" x14ac:dyDescent="0.35">
      <c r="A17117" t="s">
        <v>3</v>
      </c>
      <c r="B17117" t="s">
        <v>22</v>
      </c>
      <c r="C17117" t="s">
        <v>2967</v>
      </c>
      <c r="D17117" s="2">
        <v>84946.8</v>
      </c>
      <c r="E17117" s="3">
        <f t="shared" si="534"/>
        <v>3.8449311833227488E-4</v>
      </c>
      <c r="F17117" s="3">
        <f t="shared" si="535"/>
        <v>96.682492081107057</v>
      </c>
      <c r="G17117" t="s">
        <v>14473</v>
      </c>
    </row>
    <row r="17118" spans="1:7" x14ac:dyDescent="0.35">
      <c r="A17118" t="s">
        <v>3</v>
      </c>
      <c r="B17118" t="s">
        <v>18</v>
      </c>
      <c r="C17118" t="s">
        <v>10206</v>
      </c>
      <c r="D17118" s="2">
        <v>84945.74</v>
      </c>
      <c r="E17118" s="3">
        <f t="shared" si="534"/>
        <v>3.8448832047402204E-4</v>
      </c>
      <c r="F17118" s="3">
        <f t="shared" si="535"/>
        <v>96.682876569427535</v>
      </c>
      <c r="G17118" t="s">
        <v>14473</v>
      </c>
    </row>
    <row r="17119" spans="1:7" x14ac:dyDescent="0.35">
      <c r="A17119" t="s">
        <v>10</v>
      </c>
      <c r="B17119" t="s">
        <v>503</v>
      </c>
      <c r="C17119" t="s">
        <v>1454</v>
      </c>
      <c r="D17119" s="2">
        <v>84944.76</v>
      </c>
      <c r="E17119" s="3">
        <f t="shared" si="534"/>
        <v>3.8448388471827881E-4</v>
      </c>
      <c r="F17119" s="3">
        <f t="shared" si="535"/>
        <v>96.683261053312251</v>
      </c>
      <c r="G17119" t="s">
        <v>14473</v>
      </c>
    </row>
    <row r="17120" spans="1:7" x14ac:dyDescent="0.35">
      <c r="A17120" t="s">
        <v>3</v>
      </c>
      <c r="B17120" t="s">
        <v>92</v>
      </c>
      <c r="C17120" t="s">
        <v>4339</v>
      </c>
      <c r="D17120" s="2">
        <v>84936.77</v>
      </c>
      <c r="E17120" s="3">
        <f t="shared" si="534"/>
        <v>3.8444771973012771E-4</v>
      </c>
      <c r="F17120" s="3">
        <f t="shared" si="535"/>
        <v>96.683645501031975</v>
      </c>
      <c r="G17120" t="s">
        <v>14473</v>
      </c>
    </row>
    <row r="17121" spans="1:7" x14ac:dyDescent="0.35">
      <c r="A17121" t="s">
        <v>3</v>
      </c>
      <c r="B17121" t="s">
        <v>11</v>
      </c>
      <c r="C17121" t="s">
        <v>6297</v>
      </c>
      <c r="D17121" s="2">
        <v>84935.06</v>
      </c>
      <c r="E17121" s="3">
        <f t="shared" si="534"/>
        <v>3.8443997978898392E-4</v>
      </c>
      <c r="F17121" s="3">
        <f t="shared" si="535"/>
        <v>96.684029941011758</v>
      </c>
      <c r="G17121" t="s">
        <v>14473</v>
      </c>
    </row>
    <row r="17122" spans="1:7" x14ac:dyDescent="0.35">
      <c r="A17122" t="s">
        <v>3</v>
      </c>
      <c r="B17122" t="s">
        <v>80</v>
      </c>
      <c r="C17122" s="7" t="s">
        <v>1976</v>
      </c>
      <c r="D17122" s="2">
        <v>84929.13</v>
      </c>
      <c r="E17122" s="3">
        <f t="shared" si="534"/>
        <v>3.8441313894045637E-4</v>
      </c>
      <c r="F17122" s="3">
        <f t="shared" si="535"/>
        <v>96.684414354150704</v>
      </c>
      <c r="G17122" t="s">
        <v>14480</v>
      </c>
    </row>
    <row r="17123" spans="1:7" x14ac:dyDescent="0.35">
      <c r="A17123" t="s">
        <v>10</v>
      </c>
      <c r="B17123" t="s">
        <v>8</v>
      </c>
      <c r="C17123" t="s">
        <v>374</v>
      </c>
      <c r="D17123" s="2">
        <v>84909.93</v>
      </c>
      <c r="E17123" s="3">
        <f t="shared" si="534"/>
        <v>3.8432623433814074E-4</v>
      </c>
      <c r="F17123" s="3">
        <f t="shared" si="535"/>
        <v>96.684798680385043</v>
      </c>
      <c r="G17123" t="s">
        <v>14473</v>
      </c>
    </row>
    <row r="17124" spans="1:7" x14ac:dyDescent="0.35">
      <c r="A17124" t="s">
        <v>3</v>
      </c>
      <c r="B17124" t="s">
        <v>13</v>
      </c>
      <c r="C17124" t="s">
        <v>1413</v>
      </c>
      <c r="D17124" s="2">
        <v>84890.19</v>
      </c>
      <c r="E17124" s="3">
        <f t="shared" si="534"/>
        <v>3.8423688554388506E-4</v>
      </c>
      <c r="F17124" s="3">
        <f t="shared" si="535"/>
        <v>96.685182917270581</v>
      </c>
      <c r="G17124" t="s">
        <v>14473</v>
      </c>
    </row>
    <row r="17125" spans="1:7" x14ac:dyDescent="0.35">
      <c r="A17125" t="s">
        <v>10</v>
      </c>
      <c r="B17125" t="s">
        <v>9</v>
      </c>
      <c r="C17125" t="s">
        <v>1355</v>
      </c>
      <c r="D17125" s="2">
        <v>84888.5</v>
      </c>
      <c r="E17125" s="3">
        <f t="shared" si="534"/>
        <v>3.8422923612836874E-4</v>
      </c>
      <c r="F17125" s="3">
        <f t="shared" si="535"/>
        <v>96.685567146506713</v>
      </c>
      <c r="G17125" t="s">
        <v>14480</v>
      </c>
    </row>
    <row r="17126" spans="1:7" x14ac:dyDescent="0.35">
      <c r="A17126" t="s">
        <v>3</v>
      </c>
      <c r="B17126" t="s">
        <v>9</v>
      </c>
      <c r="C17126" t="s">
        <v>8109</v>
      </c>
      <c r="D17126" s="2">
        <v>84888.09</v>
      </c>
      <c r="E17126" s="3">
        <f t="shared" si="534"/>
        <v>3.8422738035300675E-4</v>
      </c>
      <c r="F17126" s="3">
        <f t="shared" si="535"/>
        <v>96.685951373887065</v>
      </c>
      <c r="G17126" t="s">
        <v>14473</v>
      </c>
    </row>
    <row r="17127" spans="1:7" x14ac:dyDescent="0.35">
      <c r="A17127" t="s">
        <v>10</v>
      </c>
      <c r="B17127" t="s">
        <v>6</v>
      </c>
      <c r="C17127" s="8" t="s">
        <v>4426</v>
      </c>
      <c r="D17127" s="2">
        <v>84880.36</v>
      </c>
      <c r="E17127" s="3">
        <f t="shared" si="534"/>
        <v>3.8419239219801207E-4</v>
      </c>
      <c r="F17127" s="3">
        <f t="shared" si="535"/>
        <v>96.686335566279269</v>
      </c>
      <c r="G17127" t="s">
        <v>14480</v>
      </c>
    </row>
    <row r="17128" spans="1:7" x14ac:dyDescent="0.35">
      <c r="A17128" t="s">
        <v>10</v>
      </c>
      <c r="B17128" t="s">
        <v>6</v>
      </c>
      <c r="C17128" t="s">
        <v>6865</v>
      </c>
      <c r="D17128" s="2">
        <v>84867.38</v>
      </c>
      <c r="E17128" s="3">
        <f t="shared" si="534"/>
        <v>3.8413364106582162E-4</v>
      </c>
      <c r="F17128" s="3">
        <f t="shared" si="535"/>
        <v>96.686719699920332</v>
      </c>
      <c r="G17128" t="s">
        <v>14480</v>
      </c>
    </row>
    <row r="17129" spans="1:7" x14ac:dyDescent="0.35">
      <c r="A17129" t="s">
        <v>10</v>
      </c>
      <c r="B17129" t="s">
        <v>6</v>
      </c>
      <c r="C17129" t="s">
        <v>9840</v>
      </c>
      <c r="D17129" s="2">
        <v>84851.21</v>
      </c>
      <c r="E17129" s="3">
        <f t="shared" si="534"/>
        <v>3.8406045109605903E-4</v>
      </c>
      <c r="F17129" s="3">
        <f t="shared" si="535"/>
        <v>96.687103760371429</v>
      </c>
      <c r="G17129" t="s">
        <v>14480</v>
      </c>
    </row>
    <row r="17130" spans="1:7" x14ac:dyDescent="0.35">
      <c r="A17130" t="s">
        <v>10</v>
      </c>
      <c r="B17130" t="s">
        <v>6</v>
      </c>
      <c r="C17130" s="8" t="s">
        <v>3828</v>
      </c>
      <c r="D17130" s="2">
        <v>84834.3</v>
      </c>
      <c r="E17130" s="3">
        <f t="shared" si="534"/>
        <v>3.8398391167808211E-4</v>
      </c>
      <c r="F17130" s="3">
        <f t="shared" si="535"/>
        <v>96.687487744283104</v>
      </c>
      <c r="G17130" t="s">
        <v>14480</v>
      </c>
    </row>
    <row r="17131" spans="1:7" x14ac:dyDescent="0.35">
      <c r="A17131" t="s">
        <v>10</v>
      </c>
      <c r="B17131" t="s">
        <v>6</v>
      </c>
      <c r="C17131" t="s">
        <v>13570</v>
      </c>
      <c r="D17131" s="2">
        <v>84821.55</v>
      </c>
      <c r="E17131" s="3">
        <f t="shared" si="534"/>
        <v>3.8392620159060693E-4</v>
      </c>
      <c r="F17131" s="3">
        <f t="shared" si="535"/>
        <v>96.687871670484697</v>
      </c>
      <c r="G17131" t="s">
        <v>14473</v>
      </c>
    </row>
    <row r="17132" spans="1:7" x14ac:dyDescent="0.35">
      <c r="A17132" t="s">
        <v>3</v>
      </c>
      <c r="B17132" t="s">
        <v>79</v>
      </c>
      <c r="C17132" t="s">
        <v>1773</v>
      </c>
      <c r="D17132" s="2">
        <v>84821</v>
      </c>
      <c r="E17132" s="3">
        <f t="shared" si="534"/>
        <v>3.839237121358531E-4</v>
      </c>
      <c r="F17132" s="3">
        <f t="shared" si="535"/>
        <v>96.688255594196832</v>
      </c>
      <c r="G17132" t="s">
        <v>14473</v>
      </c>
    </row>
    <row r="17133" spans="1:7" x14ac:dyDescent="0.35">
      <c r="A17133" t="s">
        <v>10</v>
      </c>
      <c r="B17133" t="s">
        <v>76</v>
      </c>
      <c r="C17133" t="s">
        <v>204</v>
      </c>
      <c r="D17133" s="2">
        <v>84805.95</v>
      </c>
      <c r="E17133" s="3">
        <f t="shared" si="534"/>
        <v>3.8385559160122553E-4</v>
      </c>
      <c r="F17133" s="3">
        <f t="shared" si="535"/>
        <v>96.68863944978844</v>
      </c>
      <c r="G17133" t="s">
        <v>14480</v>
      </c>
    </row>
    <row r="17134" spans="1:7" x14ac:dyDescent="0.35">
      <c r="A17134" t="s">
        <v>3</v>
      </c>
      <c r="B17134" t="s">
        <v>29</v>
      </c>
      <c r="C17134" t="s">
        <v>3467</v>
      </c>
      <c r="D17134" s="2">
        <v>84805.89</v>
      </c>
      <c r="E17134" s="3">
        <f t="shared" si="534"/>
        <v>3.8385532002434329E-4</v>
      </c>
      <c r="F17134" s="3">
        <f t="shared" si="535"/>
        <v>96.689023305108464</v>
      </c>
      <c r="G17134" t="s">
        <v>14473</v>
      </c>
    </row>
    <row r="17135" spans="1:7" x14ac:dyDescent="0.35">
      <c r="A17135" t="s">
        <v>3</v>
      </c>
      <c r="B17135" t="s">
        <v>33</v>
      </c>
      <c r="C17135" t="s">
        <v>869</v>
      </c>
      <c r="D17135" s="2">
        <v>84804.37</v>
      </c>
      <c r="E17135" s="3">
        <f t="shared" si="534"/>
        <v>3.8384844007665996E-4</v>
      </c>
      <c r="F17135" s="3">
        <f t="shared" si="535"/>
        <v>96.689407153548544</v>
      </c>
      <c r="G17135" t="s">
        <v>14473</v>
      </c>
    </row>
    <row r="17136" spans="1:7" x14ac:dyDescent="0.35">
      <c r="A17136" t="s">
        <v>10</v>
      </c>
      <c r="B17136" t="s">
        <v>180</v>
      </c>
      <c r="C17136" t="s">
        <v>10890</v>
      </c>
      <c r="D17136" s="2">
        <v>84802.08</v>
      </c>
      <c r="E17136" s="3">
        <f t="shared" si="534"/>
        <v>3.838380748923213E-4</v>
      </c>
      <c r="F17136" s="3">
        <f t="shared" si="535"/>
        <v>96.68979099162344</v>
      </c>
      <c r="G17136" t="s">
        <v>14480</v>
      </c>
    </row>
    <row r="17137" spans="1:7" x14ac:dyDescent="0.35">
      <c r="A17137" t="s">
        <v>3</v>
      </c>
      <c r="B17137" t="s">
        <v>6</v>
      </c>
      <c r="C17137" t="s">
        <v>10600</v>
      </c>
      <c r="D17137" s="2">
        <v>84799.69</v>
      </c>
      <c r="E17137" s="3">
        <f t="shared" si="534"/>
        <v>3.8382725707984558E-4</v>
      </c>
      <c r="F17137" s="3">
        <f t="shared" si="535"/>
        <v>96.690174818880521</v>
      </c>
      <c r="G17137" t="s">
        <v>14473</v>
      </c>
    </row>
    <row r="17138" spans="1:7" x14ac:dyDescent="0.35">
      <c r="A17138" t="s">
        <v>10</v>
      </c>
      <c r="B17138" t="s">
        <v>9</v>
      </c>
      <c r="C17138" t="s">
        <v>6828</v>
      </c>
      <c r="D17138" s="2">
        <v>84795.7</v>
      </c>
      <c r="E17138" s="3">
        <f t="shared" si="534"/>
        <v>3.8380919721717687E-4</v>
      </c>
      <c r="F17138" s="3">
        <f t="shared" si="535"/>
        <v>96.690558628077738</v>
      </c>
      <c r="G17138" t="s">
        <v>14473</v>
      </c>
    </row>
    <row r="17139" spans="1:7" x14ac:dyDescent="0.35">
      <c r="A17139" t="s">
        <v>3</v>
      </c>
      <c r="B17139" t="s">
        <v>6</v>
      </c>
      <c r="C17139" s="7" t="s">
        <v>3934</v>
      </c>
      <c r="D17139" s="2">
        <v>84789.2</v>
      </c>
      <c r="E17139" s="3">
        <f t="shared" si="534"/>
        <v>3.8377977638826791E-4</v>
      </c>
      <c r="F17139" s="3">
        <f t="shared" si="535"/>
        <v>96.690942407854124</v>
      </c>
      <c r="G17139" t="s">
        <v>14480</v>
      </c>
    </row>
    <row r="17140" spans="1:7" x14ac:dyDescent="0.35">
      <c r="A17140" t="s">
        <v>10</v>
      </c>
      <c r="B17140" t="s">
        <v>9</v>
      </c>
      <c r="C17140" t="s">
        <v>4921</v>
      </c>
      <c r="D17140" s="2">
        <v>84782.65</v>
      </c>
      <c r="E17140" s="3">
        <f t="shared" si="534"/>
        <v>3.8375012924529044E-4</v>
      </c>
      <c r="F17140" s="3">
        <f t="shared" si="535"/>
        <v>96.691326157983369</v>
      </c>
      <c r="G17140" t="s">
        <v>14480</v>
      </c>
    </row>
    <row r="17141" spans="1:7" x14ac:dyDescent="0.35">
      <c r="A17141" t="s">
        <v>10</v>
      </c>
      <c r="B17141" t="s">
        <v>6</v>
      </c>
      <c r="C17141" s="8" t="s">
        <v>8546</v>
      </c>
      <c r="D17141" s="2">
        <v>84780.33</v>
      </c>
      <c r="E17141" s="3">
        <f t="shared" si="534"/>
        <v>3.8373962827251075E-4</v>
      </c>
      <c r="F17141" s="3">
        <f t="shared" si="535"/>
        <v>96.691709897611645</v>
      </c>
      <c r="G17141" t="s">
        <v>14480</v>
      </c>
    </row>
    <row r="17142" spans="1:7" x14ac:dyDescent="0.35">
      <c r="A17142" t="s">
        <v>10</v>
      </c>
      <c r="B17142" t="s">
        <v>13</v>
      </c>
      <c r="C17142" t="s">
        <v>1662</v>
      </c>
      <c r="D17142" s="2">
        <v>84773.49</v>
      </c>
      <c r="E17142" s="3">
        <f t="shared" si="534"/>
        <v>3.8370866850793582E-4</v>
      </c>
      <c r="F17142" s="3">
        <f t="shared" si="535"/>
        <v>96.692093606280153</v>
      </c>
      <c r="G17142" t="s">
        <v>14473</v>
      </c>
    </row>
    <row r="17143" spans="1:7" x14ac:dyDescent="0.35">
      <c r="A17143" t="s">
        <v>3</v>
      </c>
      <c r="B17143" t="s">
        <v>9</v>
      </c>
      <c r="C17143" t="s">
        <v>2489</v>
      </c>
      <c r="D17143" s="2">
        <v>84767.83</v>
      </c>
      <c r="E17143" s="3">
        <f t="shared" si="534"/>
        <v>3.8368304975537821E-4</v>
      </c>
      <c r="F17143" s="3">
        <f t="shared" si="535"/>
        <v>96.692477289329915</v>
      </c>
      <c r="G17143" t="s">
        <v>14473</v>
      </c>
    </row>
    <row r="17144" spans="1:7" x14ac:dyDescent="0.35">
      <c r="A17144" t="s">
        <v>10</v>
      </c>
      <c r="B17144" t="s">
        <v>9</v>
      </c>
      <c r="C17144" t="s">
        <v>9338</v>
      </c>
      <c r="D17144" s="2">
        <v>84764.75</v>
      </c>
      <c r="E17144" s="3">
        <f t="shared" si="534"/>
        <v>3.8366910880875671E-4</v>
      </c>
      <c r="F17144" s="3">
        <f t="shared" si="535"/>
        <v>96.692860958438729</v>
      </c>
      <c r="G17144" t="s">
        <v>14480</v>
      </c>
    </row>
    <row r="17145" spans="1:7" x14ac:dyDescent="0.35">
      <c r="A17145" t="s">
        <v>3</v>
      </c>
      <c r="B17145" t="s">
        <v>139</v>
      </c>
      <c r="C17145" s="6" t="s">
        <v>601</v>
      </c>
      <c r="D17145" s="2">
        <v>84755.23</v>
      </c>
      <c r="E17145" s="3">
        <f t="shared" si="534"/>
        <v>3.836260186101086E-4</v>
      </c>
      <c r="F17145" s="3">
        <f t="shared" si="535"/>
        <v>96.693244584457332</v>
      </c>
      <c r="G17145" t="s">
        <v>14473</v>
      </c>
    </row>
    <row r="17146" spans="1:7" x14ac:dyDescent="0.35">
      <c r="A17146" t="s">
        <v>3</v>
      </c>
      <c r="B17146" t="s">
        <v>22</v>
      </c>
      <c r="C17146" t="s">
        <v>3091</v>
      </c>
      <c r="D17146" s="2">
        <v>84746.83</v>
      </c>
      <c r="E17146" s="3">
        <f t="shared" si="534"/>
        <v>3.8358799784659551E-4</v>
      </c>
      <c r="F17146" s="3">
        <f t="shared" si="535"/>
        <v>96.693628172455178</v>
      </c>
      <c r="G17146" t="s">
        <v>14473</v>
      </c>
    </row>
    <row r="17147" spans="1:7" x14ac:dyDescent="0.35">
      <c r="A17147" t="s">
        <v>10</v>
      </c>
      <c r="B17147" t="s">
        <v>29</v>
      </c>
      <c r="C17147" t="s">
        <v>4564</v>
      </c>
      <c r="D17147" s="2">
        <v>84730.77</v>
      </c>
      <c r="E17147" s="3">
        <f t="shared" si="534"/>
        <v>3.8351530576778367E-4</v>
      </c>
      <c r="F17147" s="3">
        <f t="shared" si="535"/>
        <v>96.694011687760948</v>
      </c>
      <c r="G17147" t="s">
        <v>14473</v>
      </c>
    </row>
    <row r="17148" spans="1:7" x14ac:dyDescent="0.35">
      <c r="A17148" t="s">
        <v>3</v>
      </c>
      <c r="B17148" t="s">
        <v>6</v>
      </c>
      <c r="C17148" t="s">
        <v>7586</v>
      </c>
      <c r="D17148" s="2">
        <v>84723.47</v>
      </c>
      <c r="E17148" s="3">
        <f t="shared" si="534"/>
        <v>3.8348226391377824E-4</v>
      </c>
      <c r="F17148" s="3">
        <f t="shared" si="535"/>
        <v>96.694395170024862</v>
      </c>
      <c r="G17148" t="s">
        <v>14480</v>
      </c>
    </row>
    <row r="17149" spans="1:7" x14ac:dyDescent="0.35">
      <c r="A17149" t="s">
        <v>10</v>
      </c>
      <c r="B17149" t="s">
        <v>8</v>
      </c>
      <c r="C17149" t="s">
        <v>4556</v>
      </c>
      <c r="D17149" s="2">
        <v>84723.22</v>
      </c>
      <c r="E17149" s="3">
        <f t="shared" si="534"/>
        <v>3.8348113234343555E-4</v>
      </c>
      <c r="F17149" s="3">
        <f t="shared" si="535"/>
        <v>96.694778651157208</v>
      </c>
      <c r="G17149" t="s">
        <v>14473</v>
      </c>
    </row>
    <row r="17150" spans="1:7" x14ac:dyDescent="0.35">
      <c r="A17150" t="s">
        <v>3</v>
      </c>
      <c r="B17150" t="s">
        <v>9</v>
      </c>
      <c r="C17150" t="s">
        <v>10171</v>
      </c>
      <c r="D17150" s="2">
        <v>84721.44</v>
      </c>
      <c r="E17150" s="3">
        <f t="shared" si="534"/>
        <v>3.8347307556259595E-4</v>
      </c>
      <c r="F17150" s="3">
        <f t="shared" si="535"/>
        <v>96.695162124232766</v>
      </c>
      <c r="G17150" t="s">
        <v>14473</v>
      </c>
    </row>
    <row r="17151" spans="1:7" x14ac:dyDescent="0.35">
      <c r="A17151" t="s">
        <v>3</v>
      </c>
      <c r="B17151" t="s">
        <v>122</v>
      </c>
      <c r="C17151" t="s">
        <v>7456</v>
      </c>
      <c r="D17151" s="2">
        <v>84720</v>
      </c>
      <c r="E17151" s="3">
        <f t="shared" si="534"/>
        <v>3.8346655771742227E-4</v>
      </c>
      <c r="F17151" s="3">
        <f t="shared" si="535"/>
        <v>96.695545590790488</v>
      </c>
      <c r="G17151" t="s">
        <v>14473</v>
      </c>
    </row>
    <row r="17152" spans="1:7" x14ac:dyDescent="0.35">
      <c r="A17152" t="s">
        <v>3</v>
      </c>
      <c r="B17152" t="s">
        <v>9</v>
      </c>
      <c r="C17152" t="s">
        <v>1073</v>
      </c>
      <c r="D17152" s="2">
        <v>84718.71</v>
      </c>
      <c r="E17152" s="3">
        <f t="shared" si="534"/>
        <v>3.8346071881445421E-4</v>
      </c>
      <c r="F17152" s="3">
        <f t="shared" si="535"/>
        <v>96.695929051509296</v>
      </c>
      <c r="G17152" t="s">
        <v>14473</v>
      </c>
    </row>
    <row r="17153" spans="1:7" x14ac:dyDescent="0.35">
      <c r="A17153" t="s">
        <v>10</v>
      </c>
      <c r="B17153" t="s">
        <v>20</v>
      </c>
      <c r="C17153" t="s">
        <v>6690</v>
      </c>
      <c r="D17153" s="2">
        <v>84713.86</v>
      </c>
      <c r="E17153" s="3">
        <f t="shared" si="534"/>
        <v>3.834387663498068E-4</v>
      </c>
      <c r="F17153" s="3">
        <f t="shared" si="535"/>
        <v>96.696312490275645</v>
      </c>
      <c r="G17153" t="s">
        <v>14480</v>
      </c>
    </row>
    <row r="17154" spans="1:7" x14ac:dyDescent="0.35">
      <c r="A17154" t="s">
        <v>3</v>
      </c>
      <c r="B17154" t="s">
        <v>9</v>
      </c>
      <c r="C17154" t="s">
        <v>10865</v>
      </c>
      <c r="D17154" s="2">
        <v>84711.28</v>
      </c>
      <c r="E17154" s="3">
        <f t="shared" si="534"/>
        <v>3.8342708854387063E-4</v>
      </c>
      <c r="F17154" s="3">
        <f t="shared" si="535"/>
        <v>96.696695917364195</v>
      </c>
      <c r="G17154" t="s">
        <v>14480</v>
      </c>
    </row>
    <row r="17155" spans="1:7" x14ac:dyDescent="0.35">
      <c r="A17155" t="s">
        <v>3</v>
      </c>
      <c r="B17155" t="s">
        <v>9</v>
      </c>
      <c r="C17155" t="s">
        <v>14456</v>
      </c>
      <c r="D17155" s="2">
        <v>84704.45</v>
      </c>
      <c r="E17155" s="3">
        <f t="shared" ref="E17155:E17218" si="536">(D17155/$D$29638)*100</f>
        <v>3.8339617404210938E-4</v>
      </c>
      <c r="F17155" s="3">
        <f t="shared" si="535"/>
        <v>96.697079313538239</v>
      </c>
      <c r="G17155" t="s">
        <v>14473</v>
      </c>
    </row>
    <row r="17156" spans="1:7" x14ac:dyDescent="0.35">
      <c r="A17156" t="s">
        <v>3</v>
      </c>
      <c r="B17156" t="s">
        <v>13</v>
      </c>
      <c r="C17156" t="s">
        <v>11805</v>
      </c>
      <c r="D17156" s="2">
        <v>84702.37</v>
      </c>
      <c r="E17156" s="3">
        <f t="shared" si="536"/>
        <v>3.8338675937685853E-4</v>
      </c>
      <c r="F17156" s="3">
        <f t="shared" ref="F17156:F17219" si="537">E17156+F17155</f>
        <v>96.697462700297621</v>
      </c>
      <c r="G17156" t="s">
        <v>14473</v>
      </c>
    </row>
    <row r="17157" spans="1:7" x14ac:dyDescent="0.35">
      <c r="A17157" t="s">
        <v>3</v>
      </c>
      <c r="B17157" t="s">
        <v>9</v>
      </c>
      <c r="C17157" t="s">
        <v>5085</v>
      </c>
      <c r="D17157" s="2">
        <v>84701.5</v>
      </c>
      <c r="E17157" s="3">
        <f t="shared" si="536"/>
        <v>3.8338282151206615E-4</v>
      </c>
      <c r="F17157" s="3">
        <f t="shared" si="537"/>
        <v>96.697846083119131</v>
      </c>
      <c r="G17157" t="s">
        <v>14473</v>
      </c>
    </row>
    <row r="17158" spans="1:7" x14ac:dyDescent="0.35">
      <c r="A17158" t="s">
        <v>10</v>
      </c>
      <c r="B17158" t="s">
        <v>28</v>
      </c>
      <c r="C17158" t="s">
        <v>4396</v>
      </c>
      <c r="D17158" s="2">
        <v>84689.74</v>
      </c>
      <c r="E17158" s="3">
        <f t="shared" si="536"/>
        <v>3.8332959244314789E-4</v>
      </c>
      <c r="F17158" s="3">
        <f t="shared" si="537"/>
        <v>96.698229412711569</v>
      </c>
      <c r="G17158" t="s">
        <v>14480</v>
      </c>
    </row>
    <row r="17159" spans="1:7" x14ac:dyDescent="0.35">
      <c r="A17159" t="s">
        <v>3</v>
      </c>
      <c r="B17159" t="s">
        <v>13</v>
      </c>
      <c r="C17159" t="s">
        <v>5436</v>
      </c>
      <c r="D17159" s="2">
        <v>84686</v>
      </c>
      <c r="E17159" s="3">
        <f t="shared" si="536"/>
        <v>3.8331266415082181E-4</v>
      </c>
      <c r="F17159" s="3">
        <f t="shared" si="537"/>
        <v>96.698612725375725</v>
      </c>
      <c r="G17159" t="s">
        <v>14480</v>
      </c>
    </row>
    <row r="17160" spans="1:7" x14ac:dyDescent="0.35">
      <c r="A17160" t="s">
        <v>10</v>
      </c>
      <c r="B17160" t="s">
        <v>29</v>
      </c>
      <c r="C17160" t="s">
        <v>2900</v>
      </c>
      <c r="D17160" s="2">
        <v>84672.81</v>
      </c>
      <c r="E17160" s="3">
        <f t="shared" si="536"/>
        <v>3.8325296249954355E-4</v>
      </c>
      <c r="F17160" s="3">
        <f t="shared" si="537"/>
        <v>96.698995978338218</v>
      </c>
      <c r="G17160" t="s">
        <v>14480</v>
      </c>
    </row>
    <row r="17161" spans="1:7" x14ac:dyDescent="0.35">
      <c r="A17161" t="s">
        <v>3</v>
      </c>
      <c r="B17161" t="s">
        <v>29</v>
      </c>
      <c r="C17161" t="s">
        <v>2578</v>
      </c>
      <c r="D17161" s="2">
        <v>84670.05</v>
      </c>
      <c r="E17161" s="3">
        <f t="shared" si="536"/>
        <v>3.8324046996296072E-4</v>
      </c>
      <c r="F17161" s="3">
        <f t="shared" si="537"/>
        <v>96.699379218808176</v>
      </c>
      <c r="G17161" t="s">
        <v>14473</v>
      </c>
    </row>
    <row r="17162" spans="1:7" x14ac:dyDescent="0.35">
      <c r="A17162" t="s">
        <v>3</v>
      </c>
      <c r="B17162" t="s">
        <v>16</v>
      </c>
      <c r="C17162" t="s">
        <v>421</v>
      </c>
      <c r="D17162" s="2">
        <v>84666.67</v>
      </c>
      <c r="E17162" s="3">
        <f t="shared" si="536"/>
        <v>3.8322517113192802E-4</v>
      </c>
      <c r="F17162" s="3">
        <f t="shared" si="537"/>
        <v>96.69976244397931</v>
      </c>
      <c r="G17162" t="s">
        <v>14480</v>
      </c>
    </row>
    <row r="17163" spans="1:7" x14ac:dyDescent="0.35">
      <c r="A17163" t="s">
        <v>10</v>
      </c>
      <c r="B17163" t="s">
        <v>8</v>
      </c>
      <c r="C17163" t="s">
        <v>6722</v>
      </c>
      <c r="D17163" s="2">
        <v>84658.12</v>
      </c>
      <c r="E17163" s="3">
        <f t="shared" si="536"/>
        <v>3.8318647142620936E-4</v>
      </c>
      <c r="F17163" s="3">
        <f t="shared" si="537"/>
        <v>96.700145630450734</v>
      </c>
      <c r="G17163" t="s">
        <v>14480</v>
      </c>
    </row>
    <row r="17164" spans="1:7" x14ac:dyDescent="0.35">
      <c r="A17164" t="s">
        <v>3</v>
      </c>
      <c r="B17164" t="s">
        <v>29</v>
      </c>
      <c r="C17164" t="s">
        <v>7531</v>
      </c>
      <c r="D17164" s="2">
        <v>84657.31</v>
      </c>
      <c r="E17164" s="3">
        <f t="shared" si="536"/>
        <v>3.8318280513829922E-4</v>
      </c>
      <c r="F17164" s="3">
        <f t="shared" si="537"/>
        <v>96.700528813255872</v>
      </c>
      <c r="G17164" t="s">
        <v>14473</v>
      </c>
    </row>
    <row r="17165" spans="1:7" x14ac:dyDescent="0.35">
      <c r="A17165" t="s">
        <v>3</v>
      </c>
      <c r="B17165" t="s">
        <v>23</v>
      </c>
      <c r="C17165" t="s">
        <v>810</v>
      </c>
      <c r="D17165" s="2">
        <v>84648.7</v>
      </c>
      <c r="E17165" s="3">
        <f t="shared" si="536"/>
        <v>3.8314383385569826E-4</v>
      </c>
      <c r="F17165" s="3">
        <f t="shared" si="537"/>
        <v>96.70091195708973</v>
      </c>
      <c r="G17165" t="s">
        <v>14480</v>
      </c>
    </row>
    <row r="17166" spans="1:7" x14ac:dyDescent="0.35">
      <c r="A17166" t="s">
        <v>3</v>
      </c>
      <c r="B17166" t="s">
        <v>33</v>
      </c>
      <c r="C17166" t="s">
        <v>5404</v>
      </c>
      <c r="D17166" s="2">
        <v>84645.5</v>
      </c>
      <c r="E17166" s="3">
        <f t="shared" si="536"/>
        <v>3.831293497553124E-4</v>
      </c>
      <c r="F17166" s="3">
        <f t="shared" si="537"/>
        <v>96.701295086439487</v>
      </c>
      <c r="G17166" t="s">
        <v>14473</v>
      </c>
    </row>
    <row r="17167" spans="1:7" x14ac:dyDescent="0.35">
      <c r="A17167" t="s">
        <v>10</v>
      </c>
      <c r="B17167" t="s">
        <v>180</v>
      </c>
      <c r="C17167" t="s">
        <v>2847</v>
      </c>
      <c r="D17167" s="2">
        <v>84645.31</v>
      </c>
      <c r="E17167" s="3">
        <f t="shared" si="536"/>
        <v>3.8312848976185195E-4</v>
      </c>
      <c r="F17167" s="3">
        <f t="shared" si="537"/>
        <v>96.701678214929245</v>
      </c>
      <c r="G17167" t="s">
        <v>14480</v>
      </c>
    </row>
    <row r="17168" spans="1:7" x14ac:dyDescent="0.35">
      <c r="A17168" t="s">
        <v>10</v>
      </c>
      <c r="B17168" t="s">
        <v>6</v>
      </c>
      <c r="C17168" t="s">
        <v>9100</v>
      </c>
      <c r="D17168" s="2">
        <v>84643.61</v>
      </c>
      <c r="E17168" s="3">
        <f t="shared" si="536"/>
        <v>3.8312079508352195E-4</v>
      </c>
      <c r="F17168" s="3">
        <f t="shared" si="537"/>
        <v>96.702061335724323</v>
      </c>
      <c r="G17168" t="s">
        <v>14480</v>
      </c>
    </row>
    <row r="17169" spans="1:7" x14ac:dyDescent="0.35">
      <c r="A17169" t="s">
        <v>10</v>
      </c>
      <c r="B17169" t="s">
        <v>6</v>
      </c>
      <c r="C17169" t="s">
        <v>4876</v>
      </c>
      <c r="D17169" s="2">
        <v>84636.65</v>
      </c>
      <c r="E17169" s="3">
        <f t="shared" si="536"/>
        <v>3.830892921651826E-4</v>
      </c>
      <c r="F17169" s="3">
        <f t="shared" si="537"/>
        <v>96.702444425016495</v>
      </c>
      <c r="G17169" t="s">
        <v>14473</v>
      </c>
    </row>
    <row r="17170" spans="1:7" x14ac:dyDescent="0.35">
      <c r="A17170" t="s">
        <v>10</v>
      </c>
      <c r="B17170" t="s">
        <v>28</v>
      </c>
      <c r="C17170" t="s">
        <v>2057</v>
      </c>
      <c r="D17170" s="2">
        <v>84629.02</v>
      </c>
      <c r="E17170" s="3">
        <f t="shared" si="536"/>
        <v>3.8305475663832493E-4</v>
      </c>
      <c r="F17170" s="3">
        <f t="shared" si="537"/>
        <v>96.702827479773134</v>
      </c>
      <c r="G17170" t="s">
        <v>14480</v>
      </c>
    </row>
    <row r="17171" spans="1:7" x14ac:dyDescent="0.35">
      <c r="A17171" t="s">
        <v>3</v>
      </c>
      <c r="B17171" t="s">
        <v>68</v>
      </c>
      <c r="C17171" t="s">
        <v>4268</v>
      </c>
      <c r="D17171" s="2">
        <v>84623.61</v>
      </c>
      <c r="E17171" s="3">
        <f t="shared" si="536"/>
        <v>3.8303026945610996E-4</v>
      </c>
      <c r="F17171" s="3">
        <f t="shared" si="537"/>
        <v>96.703210510042595</v>
      </c>
      <c r="G17171" t="s">
        <v>14473</v>
      </c>
    </row>
    <row r="17172" spans="1:7" x14ac:dyDescent="0.35">
      <c r="A17172" t="s">
        <v>10</v>
      </c>
      <c r="B17172" t="s">
        <v>9</v>
      </c>
      <c r="C17172" t="s">
        <v>7121</v>
      </c>
      <c r="D17172" s="2">
        <v>84617.95</v>
      </c>
      <c r="E17172" s="3">
        <f t="shared" si="536"/>
        <v>3.8300465070355229E-4</v>
      </c>
      <c r="F17172" s="3">
        <f t="shared" si="537"/>
        <v>96.703593514693296</v>
      </c>
      <c r="G17172" t="s">
        <v>14473</v>
      </c>
    </row>
    <row r="17173" spans="1:7" x14ac:dyDescent="0.35">
      <c r="A17173" t="s">
        <v>10</v>
      </c>
      <c r="B17173" t="s">
        <v>8</v>
      </c>
      <c r="C17173" t="s">
        <v>1344</v>
      </c>
      <c r="D17173" s="2">
        <v>84617.279999999999</v>
      </c>
      <c r="E17173" s="3">
        <f t="shared" si="536"/>
        <v>3.8300161809503403E-4</v>
      </c>
      <c r="F17173" s="3">
        <f t="shared" si="537"/>
        <v>96.703976516311386</v>
      </c>
      <c r="G17173" t="s">
        <v>14473</v>
      </c>
    </row>
    <row r="17174" spans="1:7" x14ac:dyDescent="0.35">
      <c r="A17174" t="s">
        <v>3</v>
      </c>
      <c r="B17174" t="s">
        <v>9</v>
      </c>
      <c r="C17174" t="s">
        <v>2371</v>
      </c>
      <c r="D17174" s="2">
        <v>84607.51</v>
      </c>
      <c r="E17174" s="3">
        <f t="shared" si="536"/>
        <v>3.8295739632604323E-4</v>
      </c>
      <c r="F17174" s="3">
        <f t="shared" si="537"/>
        <v>96.704359473707711</v>
      </c>
      <c r="G17174" t="s">
        <v>14473</v>
      </c>
    </row>
    <row r="17175" spans="1:7" x14ac:dyDescent="0.35">
      <c r="A17175" t="s">
        <v>10</v>
      </c>
      <c r="B17175" t="s">
        <v>9</v>
      </c>
      <c r="C17175" t="s">
        <v>7241</v>
      </c>
      <c r="D17175" s="2">
        <v>84597.33</v>
      </c>
      <c r="E17175" s="3">
        <f t="shared" si="536"/>
        <v>3.8291131878169049E-4</v>
      </c>
      <c r="F17175" s="3">
        <f t="shared" si="537"/>
        <v>96.704742385026492</v>
      </c>
      <c r="G17175" t="s">
        <v>14480</v>
      </c>
    </row>
    <row r="17176" spans="1:7" x14ac:dyDescent="0.35">
      <c r="A17176" t="s">
        <v>3</v>
      </c>
      <c r="B17176" t="s">
        <v>18</v>
      </c>
      <c r="C17176" t="s">
        <v>7524</v>
      </c>
      <c r="D17176" s="2">
        <v>84595.49</v>
      </c>
      <c r="E17176" s="3">
        <f t="shared" si="536"/>
        <v>3.829029904239686E-4</v>
      </c>
      <c r="F17176" s="3">
        <f t="shared" si="537"/>
        <v>96.705125288016916</v>
      </c>
      <c r="G17176" t="s">
        <v>14480</v>
      </c>
    </row>
    <row r="17177" spans="1:7" x14ac:dyDescent="0.35">
      <c r="A17177" t="s">
        <v>3</v>
      </c>
      <c r="B17177" t="s">
        <v>6</v>
      </c>
      <c r="C17177" t="s">
        <v>11412</v>
      </c>
      <c r="D17177" s="2">
        <v>84588.88</v>
      </c>
      <c r="E17177" s="3">
        <f t="shared" si="536"/>
        <v>3.8287307170410895E-4</v>
      </c>
      <c r="F17177" s="3">
        <f t="shared" si="537"/>
        <v>96.705508161088616</v>
      </c>
      <c r="G17177" t="s">
        <v>14480</v>
      </c>
    </row>
    <row r="17178" spans="1:7" x14ac:dyDescent="0.35">
      <c r="A17178" t="s">
        <v>10</v>
      </c>
      <c r="B17178" t="s">
        <v>9</v>
      </c>
      <c r="C17178" t="s">
        <v>1981</v>
      </c>
      <c r="D17178" s="2">
        <v>84572.52</v>
      </c>
      <c r="E17178" s="3">
        <f t="shared" si="536"/>
        <v>3.8279902174088586E-4</v>
      </c>
      <c r="F17178" s="3">
        <f t="shared" si="537"/>
        <v>96.705890960110352</v>
      </c>
      <c r="G17178" t="s">
        <v>14480</v>
      </c>
    </row>
    <row r="17179" spans="1:7" x14ac:dyDescent="0.35">
      <c r="A17179" t="s">
        <v>10</v>
      </c>
      <c r="B17179" t="s">
        <v>9</v>
      </c>
      <c r="C17179" t="s">
        <v>5046</v>
      </c>
      <c r="D17179" s="2">
        <v>84571.02</v>
      </c>
      <c r="E17179" s="3">
        <f t="shared" si="536"/>
        <v>3.8279223231882999E-4</v>
      </c>
      <c r="F17179" s="3">
        <f t="shared" si="537"/>
        <v>96.706273752342668</v>
      </c>
      <c r="G17179" t="s">
        <v>14480</v>
      </c>
    </row>
    <row r="17180" spans="1:7" x14ac:dyDescent="0.35">
      <c r="A17180" t="s">
        <v>3</v>
      </c>
      <c r="B17180" t="s">
        <v>13</v>
      </c>
      <c r="C17180" t="s">
        <v>648</v>
      </c>
      <c r="D17180" s="2">
        <v>84565.27</v>
      </c>
      <c r="E17180" s="3">
        <f t="shared" si="536"/>
        <v>3.8276620620094899E-4</v>
      </c>
      <c r="F17180" s="3">
        <f t="shared" si="537"/>
        <v>96.706656518548868</v>
      </c>
      <c r="G17180" t="s">
        <v>14473</v>
      </c>
    </row>
    <row r="17181" spans="1:7" x14ac:dyDescent="0.35">
      <c r="A17181" t="s">
        <v>10</v>
      </c>
      <c r="B17181" t="s">
        <v>346</v>
      </c>
      <c r="C17181" t="s">
        <v>1146</v>
      </c>
      <c r="D17181" s="2">
        <v>84559.96</v>
      </c>
      <c r="E17181" s="3">
        <f t="shared" si="536"/>
        <v>3.8274217164687113E-4</v>
      </c>
      <c r="F17181" s="3">
        <f t="shared" si="537"/>
        <v>96.707039260720521</v>
      </c>
      <c r="G17181" t="s">
        <v>14473</v>
      </c>
    </row>
    <row r="17182" spans="1:7" x14ac:dyDescent="0.35">
      <c r="A17182" t="s">
        <v>10</v>
      </c>
      <c r="B17182" t="s">
        <v>9</v>
      </c>
      <c r="C17182" t="s">
        <v>3154</v>
      </c>
      <c r="D17182" s="2">
        <v>84553.07</v>
      </c>
      <c r="E17182" s="3">
        <f t="shared" si="536"/>
        <v>3.8271098556822764E-4</v>
      </c>
      <c r="F17182" s="3">
        <f t="shared" si="537"/>
        <v>96.707421971706083</v>
      </c>
      <c r="G17182" t="s">
        <v>14473</v>
      </c>
    </row>
    <row r="17183" spans="1:7" x14ac:dyDescent="0.35">
      <c r="A17183" t="s">
        <v>10</v>
      </c>
      <c r="B17183" t="s">
        <v>180</v>
      </c>
      <c r="C17183" t="s">
        <v>8093</v>
      </c>
      <c r="D17183" s="2">
        <v>84541.38</v>
      </c>
      <c r="E17183" s="3">
        <f t="shared" si="536"/>
        <v>3.826580733390053E-4</v>
      </c>
      <c r="F17183" s="3">
        <f t="shared" si="537"/>
        <v>96.707804629779417</v>
      </c>
      <c r="G17183" t="s">
        <v>14480</v>
      </c>
    </row>
    <row r="17184" spans="1:7" x14ac:dyDescent="0.35">
      <c r="A17184" t="s">
        <v>3</v>
      </c>
      <c r="B17184" t="s">
        <v>166</v>
      </c>
      <c r="C17184" s="13" t="s">
        <v>3664</v>
      </c>
      <c r="D17184" s="2">
        <v>84541.26</v>
      </c>
      <c r="E17184" s="3">
        <f t="shared" si="536"/>
        <v>3.8265753018524082E-4</v>
      </c>
      <c r="F17184" s="3">
        <f t="shared" si="537"/>
        <v>96.708187287309599</v>
      </c>
      <c r="G17184" t="s">
        <v>14480</v>
      </c>
    </row>
    <row r="17185" spans="1:7" x14ac:dyDescent="0.35">
      <c r="A17185" t="s">
        <v>10</v>
      </c>
      <c r="B17185" t="s">
        <v>143</v>
      </c>
      <c r="C17185" t="s">
        <v>10486</v>
      </c>
      <c r="D17185" s="2">
        <v>84539.36</v>
      </c>
      <c r="E17185" s="3">
        <f t="shared" si="536"/>
        <v>3.8264893025063664E-4</v>
      </c>
      <c r="F17185" s="3">
        <f t="shared" si="537"/>
        <v>96.708569936239854</v>
      </c>
      <c r="G17185" t="s">
        <v>14480</v>
      </c>
    </row>
    <row r="17186" spans="1:7" x14ac:dyDescent="0.35">
      <c r="A17186" t="s">
        <v>3</v>
      </c>
      <c r="B17186" t="s">
        <v>6</v>
      </c>
      <c r="C17186" t="s">
        <v>4841</v>
      </c>
      <c r="D17186" s="2">
        <v>84535.8</v>
      </c>
      <c r="E17186" s="3">
        <f t="shared" si="536"/>
        <v>3.8263281668895734E-4</v>
      </c>
      <c r="F17186" s="3">
        <f t="shared" si="537"/>
        <v>96.708952569056549</v>
      </c>
      <c r="G17186" t="s">
        <v>14473</v>
      </c>
    </row>
    <row r="17187" spans="1:7" x14ac:dyDescent="0.35">
      <c r="A17187" t="s">
        <v>3</v>
      </c>
      <c r="B17187" t="s">
        <v>80</v>
      </c>
      <c r="C17187" t="s">
        <v>7753</v>
      </c>
      <c r="D17187" s="2">
        <v>84509.82</v>
      </c>
      <c r="E17187" s="3">
        <f t="shared" si="536"/>
        <v>3.8251522389894912E-4</v>
      </c>
      <c r="F17187" s="3">
        <f t="shared" si="537"/>
        <v>96.709335084280454</v>
      </c>
      <c r="G17187" t="s">
        <v>14473</v>
      </c>
    </row>
    <row r="17188" spans="1:7" x14ac:dyDescent="0.35">
      <c r="A17188" t="s">
        <v>10</v>
      </c>
      <c r="B17188" t="s">
        <v>6</v>
      </c>
      <c r="C17188" t="s">
        <v>12836</v>
      </c>
      <c r="D17188" s="2">
        <v>84493.89</v>
      </c>
      <c r="E17188" s="3">
        <f t="shared" si="536"/>
        <v>3.8244312023671538E-4</v>
      </c>
      <c r="F17188" s="3">
        <f t="shared" si="537"/>
        <v>96.709717527400684</v>
      </c>
      <c r="G17188" t="s">
        <v>14480</v>
      </c>
    </row>
    <row r="17189" spans="1:7" x14ac:dyDescent="0.35">
      <c r="A17189" t="s">
        <v>3</v>
      </c>
      <c r="B17189" t="s">
        <v>28</v>
      </c>
      <c r="C17189" t="s">
        <v>11936</v>
      </c>
      <c r="D17189" s="2">
        <v>84493.45</v>
      </c>
      <c r="E17189" s="3">
        <f t="shared" si="536"/>
        <v>3.8244112867291235E-4</v>
      </c>
      <c r="F17189" s="3">
        <f t="shared" si="537"/>
        <v>96.710099968529363</v>
      </c>
      <c r="G17189" t="s">
        <v>14473</v>
      </c>
    </row>
    <row r="17190" spans="1:7" x14ac:dyDescent="0.35">
      <c r="A17190" t="s">
        <v>3</v>
      </c>
      <c r="B17190" t="s">
        <v>40</v>
      </c>
      <c r="C17190" t="s">
        <v>366</v>
      </c>
      <c r="D17190" s="2">
        <v>84472.65</v>
      </c>
      <c r="E17190" s="3">
        <f t="shared" si="536"/>
        <v>3.8234698202040378E-4</v>
      </c>
      <c r="F17190" s="3">
        <f t="shared" si="537"/>
        <v>96.710482315511385</v>
      </c>
      <c r="G17190" t="s">
        <v>14473</v>
      </c>
    </row>
    <row r="17191" spans="1:7" x14ac:dyDescent="0.35">
      <c r="A17191" t="s">
        <v>3</v>
      </c>
      <c r="B17191" t="s">
        <v>180</v>
      </c>
      <c r="C17191" t="s">
        <v>1142</v>
      </c>
      <c r="D17191" s="2">
        <v>84456.6</v>
      </c>
      <c r="E17191" s="3">
        <f t="shared" si="536"/>
        <v>3.8227433520440562E-4</v>
      </c>
      <c r="F17191" s="3">
        <f t="shared" si="537"/>
        <v>96.710864589846594</v>
      </c>
      <c r="G17191" t="s">
        <v>14473</v>
      </c>
    </row>
    <row r="17192" spans="1:7" x14ac:dyDescent="0.35">
      <c r="A17192" t="s">
        <v>3</v>
      </c>
      <c r="B17192" t="s">
        <v>9</v>
      </c>
      <c r="C17192" t="s">
        <v>10928</v>
      </c>
      <c r="D17192" s="2">
        <v>84445.68</v>
      </c>
      <c r="E17192" s="3">
        <f t="shared" si="536"/>
        <v>3.822249082118386E-4</v>
      </c>
      <c r="F17192" s="3">
        <f t="shared" si="537"/>
        <v>96.711246814754801</v>
      </c>
      <c r="G17192" t="s">
        <v>14480</v>
      </c>
    </row>
    <row r="17193" spans="1:7" x14ac:dyDescent="0.35">
      <c r="A17193" t="s">
        <v>3</v>
      </c>
      <c r="B17193" t="s">
        <v>8</v>
      </c>
      <c r="C17193" t="s">
        <v>4294</v>
      </c>
      <c r="D17193" s="2">
        <v>84443.47</v>
      </c>
      <c r="E17193" s="3">
        <f t="shared" si="536"/>
        <v>3.8221490513000965E-4</v>
      </c>
      <c r="F17193" s="3">
        <f t="shared" si="537"/>
        <v>96.711629029659932</v>
      </c>
      <c r="G17193" t="s">
        <v>14473</v>
      </c>
    </row>
    <row r="17194" spans="1:7" x14ac:dyDescent="0.35">
      <c r="A17194" t="s">
        <v>3</v>
      </c>
      <c r="B17194" t="s">
        <v>32</v>
      </c>
      <c r="C17194" t="s">
        <v>6938</v>
      </c>
      <c r="D17194" s="2">
        <v>84440.1</v>
      </c>
      <c r="E17194" s="3">
        <f t="shared" si="536"/>
        <v>3.8219965156179075E-4</v>
      </c>
      <c r="F17194" s="3">
        <f t="shared" si="537"/>
        <v>96.7120112293115</v>
      </c>
      <c r="G17194" t="s">
        <v>14473</v>
      </c>
    </row>
    <row r="17195" spans="1:7" x14ac:dyDescent="0.35">
      <c r="A17195" t="s">
        <v>3</v>
      </c>
      <c r="B17195" t="s">
        <v>36</v>
      </c>
      <c r="C17195" t="s">
        <v>3625</v>
      </c>
      <c r="D17195" s="2">
        <v>84434.04</v>
      </c>
      <c r="E17195" s="3">
        <f t="shared" si="536"/>
        <v>3.8217222229668482E-4</v>
      </c>
      <c r="F17195" s="3">
        <f t="shared" si="537"/>
        <v>96.712393401533802</v>
      </c>
      <c r="G17195" t="s">
        <v>14473</v>
      </c>
    </row>
    <row r="17196" spans="1:7" x14ac:dyDescent="0.35">
      <c r="A17196" t="s">
        <v>3</v>
      </c>
      <c r="B17196" t="s">
        <v>6</v>
      </c>
      <c r="C17196" t="s">
        <v>928</v>
      </c>
      <c r="D17196" s="2">
        <v>84433.36</v>
      </c>
      <c r="E17196" s="3">
        <f t="shared" si="536"/>
        <v>3.8216914442535283E-4</v>
      </c>
      <c r="F17196" s="3">
        <f t="shared" si="537"/>
        <v>96.712775570678232</v>
      </c>
      <c r="G17196" t="s">
        <v>14473</v>
      </c>
    </row>
    <row r="17197" spans="1:7" x14ac:dyDescent="0.35">
      <c r="A17197" t="s">
        <v>3</v>
      </c>
      <c r="B17197" t="s">
        <v>941</v>
      </c>
      <c r="C17197" t="s">
        <v>5491</v>
      </c>
      <c r="D17197" s="2">
        <v>84428.41</v>
      </c>
      <c r="E17197" s="3">
        <f t="shared" si="536"/>
        <v>3.8214673933256835E-4</v>
      </c>
      <c r="F17197" s="3">
        <f t="shared" si="537"/>
        <v>96.713157717417559</v>
      </c>
      <c r="G17197" t="s">
        <v>14473</v>
      </c>
    </row>
    <row r="17198" spans="1:7" x14ac:dyDescent="0.35">
      <c r="A17198" t="s">
        <v>3</v>
      </c>
      <c r="B17198" t="s">
        <v>180</v>
      </c>
      <c r="C17198" t="s">
        <v>7242</v>
      </c>
      <c r="D17198" s="2">
        <v>84427.4</v>
      </c>
      <c r="E17198" s="3">
        <f t="shared" si="536"/>
        <v>3.8214216778838402E-4</v>
      </c>
      <c r="F17198" s="3">
        <f t="shared" si="537"/>
        <v>96.713539859585353</v>
      </c>
      <c r="G17198" t="s">
        <v>14480</v>
      </c>
    </row>
    <row r="17199" spans="1:7" x14ac:dyDescent="0.35">
      <c r="A17199" t="s">
        <v>3</v>
      </c>
      <c r="B17199" t="s">
        <v>36</v>
      </c>
      <c r="C17199" t="s">
        <v>1907</v>
      </c>
      <c r="D17199" s="2">
        <v>84427.07</v>
      </c>
      <c r="E17199" s="3">
        <f t="shared" si="536"/>
        <v>3.8214067411553178E-4</v>
      </c>
      <c r="F17199" s="3">
        <f t="shared" si="537"/>
        <v>96.713922000259473</v>
      </c>
      <c r="G17199" t="s">
        <v>14473</v>
      </c>
    </row>
    <row r="17200" spans="1:7" x14ac:dyDescent="0.35">
      <c r="A17200" t="s">
        <v>10</v>
      </c>
      <c r="B17200" t="s">
        <v>6</v>
      </c>
      <c r="C17200" t="s">
        <v>331</v>
      </c>
      <c r="D17200" s="2">
        <v>84426.72</v>
      </c>
      <c r="E17200" s="3">
        <f t="shared" si="536"/>
        <v>3.8213908991705203E-4</v>
      </c>
      <c r="F17200" s="3">
        <f t="shared" si="537"/>
        <v>96.714304139349395</v>
      </c>
      <c r="G17200" t="s">
        <v>14473</v>
      </c>
    </row>
    <row r="17201" spans="1:7" x14ac:dyDescent="0.35">
      <c r="A17201" t="s">
        <v>10</v>
      </c>
      <c r="B17201" t="s">
        <v>134</v>
      </c>
      <c r="C17201" t="s">
        <v>13944</v>
      </c>
      <c r="D17201" s="2">
        <v>84419.61</v>
      </c>
      <c r="E17201" s="3">
        <f t="shared" si="536"/>
        <v>3.8210690805650705E-4</v>
      </c>
      <c r="F17201" s="3">
        <f t="shared" si="537"/>
        <v>96.714686246257457</v>
      </c>
      <c r="G17201" t="s">
        <v>14480</v>
      </c>
    </row>
    <row r="17202" spans="1:7" x14ac:dyDescent="0.35">
      <c r="A17202" t="s">
        <v>3</v>
      </c>
      <c r="B17202" t="s">
        <v>6</v>
      </c>
      <c r="C17202" t="s">
        <v>5810</v>
      </c>
      <c r="D17202" s="2">
        <v>84402.94</v>
      </c>
      <c r="E17202" s="3">
        <f t="shared" si="536"/>
        <v>3.8203145494605909E-4</v>
      </c>
      <c r="F17202" s="3">
        <f t="shared" si="537"/>
        <v>96.715068277712405</v>
      </c>
      <c r="G17202" t="s">
        <v>14473</v>
      </c>
    </row>
    <row r="17203" spans="1:7" x14ac:dyDescent="0.35">
      <c r="A17203" t="s">
        <v>10</v>
      </c>
      <c r="B17203" t="s">
        <v>8</v>
      </c>
      <c r="C17203" s="8" t="s">
        <v>7402</v>
      </c>
      <c r="D17203" s="2">
        <v>84401</v>
      </c>
      <c r="E17203" s="3">
        <f t="shared" si="536"/>
        <v>3.8202267396020013E-4</v>
      </c>
      <c r="F17203" s="3">
        <f t="shared" si="537"/>
        <v>96.715450300386365</v>
      </c>
      <c r="G17203" t="s">
        <v>14480</v>
      </c>
    </row>
    <row r="17204" spans="1:7" x14ac:dyDescent="0.35">
      <c r="A17204" t="s">
        <v>3</v>
      </c>
      <c r="B17204" t="s">
        <v>6</v>
      </c>
      <c r="C17204" t="s">
        <v>8399</v>
      </c>
      <c r="D17204" s="2">
        <v>84398.63</v>
      </c>
      <c r="E17204" s="3">
        <f t="shared" si="536"/>
        <v>3.8201194667335188E-4</v>
      </c>
      <c r="F17204" s="3">
        <f t="shared" si="537"/>
        <v>96.715832312333035</v>
      </c>
      <c r="G17204" t="s">
        <v>14473</v>
      </c>
    </row>
    <row r="17205" spans="1:7" x14ac:dyDescent="0.35">
      <c r="A17205" t="s">
        <v>3</v>
      </c>
      <c r="B17205" t="s">
        <v>6</v>
      </c>
      <c r="C17205" s="8" t="s">
        <v>6083</v>
      </c>
      <c r="D17205" s="2">
        <v>84389.759999999995</v>
      </c>
      <c r="E17205" s="3">
        <f t="shared" si="536"/>
        <v>3.8197179855759455E-4</v>
      </c>
      <c r="F17205" s="3">
        <f t="shared" si="537"/>
        <v>96.716214284131595</v>
      </c>
      <c r="G17205" t="s">
        <v>14480</v>
      </c>
    </row>
    <row r="17206" spans="1:7" x14ac:dyDescent="0.35">
      <c r="A17206" t="s">
        <v>3</v>
      </c>
      <c r="B17206" t="s">
        <v>200</v>
      </c>
      <c r="C17206" t="s">
        <v>7298</v>
      </c>
      <c r="D17206" s="2">
        <v>84389.61</v>
      </c>
      <c r="E17206" s="3">
        <f t="shared" si="536"/>
        <v>3.8197111961538904E-4</v>
      </c>
      <c r="F17206" s="3">
        <f t="shared" si="537"/>
        <v>96.716596255251204</v>
      </c>
      <c r="G17206" t="s">
        <v>14473</v>
      </c>
    </row>
    <row r="17207" spans="1:7" x14ac:dyDescent="0.35">
      <c r="A17207" t="s">
        <v>3</v>
      </c>
      <c r="B17207" t="s">
        <v>8</v>
      </c>
      <c r="C17207" t="s">
        <v>1993</v>
      </c>
      <c r="D17207" s="2">
        <v>84378.65</v>
      </c>
      <c r="E17207" s="3">
        <f t="shared" si="536"/>
        <v>3.8192151157156714E-4</v>
      </c>
      <c r="F17207" s="3">
        <f t="shared" si="537"/>
        <v>96.71697817676278</v>
      </c>
      <c r="G17207" t="s">
        <v>14473</v>
      </c>
    </row>
    <row r="17208" spans="1:7" x14ac:dyDescent="0.35">
      <c r="A17208" t="s">
        <v>10</v>
      </c>
      <c r="B17208" t="s">
        <v>13</v>
      </c>
      <c r="C17208" t="s">
        <v>550</v>
      </c>
      <c r="D17208" s="2">
        <v>84370.46</v>
      </c>
      <c r="E17208" s="3">
        <f t="shared" si="536"/>
        <v>3.8188444132714196E-4</v>
      </c>
      <c r="F17208" s="3">
        <f t="shared" si="537"/>
        <v>96.717360061204104</v>
      </c>
      <c r="G17208" t="s">
        <v>14473</v>
      </c>
    </row>
    <row r="17209" spans="1:7" x14ac:dyDescent="0.35">
      <c r="A17209" t="s">
        <v>3</v>
      </c>
      <c r="B17209" t="s">
        <v>6</v>
      </c>
      <c r="C17209" t="s">
        <v>1714</v>
      </c>
      <c r="D17209" s="2">
        <v>84365.82</v>
      </c>
      <c r="E17209" s="3">
        <f t="shared" si="536"/>
        <v>3.8186343938158241E-4</v>
      </c>
      <c r="F17209" s="3">
        <f t="shared" si="537"/>
        <v>96.717741924643491</v>
      </c>
      <c r="G17209" t="s">
        <v>14473</v>
      </c>
    </row>
    <row r="17210" spans="1:7" x14ac:dyDescent="0.35">
      <c r="A17210" t="s">
        <v>10</v>
      </c>
      <c r="B17210" t="s">
        <v>83</v>
      </c>
      <c r="C17210" t="s">
        <v>24</v>
      </c>
      <c r="D17210" s="2">
        <v>84347.839999999997</v>
      </c>
      <c r="E17210" s="3">
        <f t="shared" si="536"/>
        <v>3.8178205684253892E-4</v>
      </c>
      <c r="F17210" s="3">
        <f t="shared" si="537"/>
        <v>96.718123706700339</v>
      </c>
      <c r="G17210" t="s">
        <v>14480</v>
      </c>
    </row>
    <row r="17211" spans="1:7" x14ac:dyDescent="0.35">
      <c r="A17211" t="s">
        <v>3</v>
      </c>
      <c r="B17211" t="s">
        <v>73</v>
      </c>
      <c r="C17211" t="s">
        <v>1221</v>
      </c>
      <c r="D17211" s="2">
        <v>84344.08</v>
      </c>
      <c r="E17211" s="3">
        <f t="shared" si="536"/>
        <v>3.8176503802458543E-4</v>
      </c>
      <c r="F17211" s="3">
        <f t="shared" si="537"/>
        <v>96.718505471738368</v>
      </c>
      <c r="G17211" t="s">
        <v>14473</v>
      </c>
    </row>
    <row r="17212" spans="1:7" x14ac:dyDescent="0.35">
      <c r="A17212" t="s">
        <v>10</v>
      </c>
      <c r="B17212" t="s">
        <v>9</v>
      </c>
      <c r="C17212" t="s">
        <v>9089</v>
      </c>
      <c r="D17212" s="2">
        <v>84341.9</v>
      </c>
      <c r="E17212" s="3">
        <f t="shared" si="536"/>
        <v>3.8175517073119758E-4</v>
      </c>
      <c r="F17212" s="3">
        <f t="shared" si="537"/>
        <v>96.718887226909104</v>
      </c>
      <c r="G17212" t="s">
        <v>14480</v>
      </c>
    </row>
    <row r="17213" spans="1:7" x14ac:dyDescent="0.35">
      <c r="A17213" t="s">
        <v>10</v>
      </c>
      <c r="B17213" t="s">
        <v>13</v>
      </c>
      <c r="C17213" t="s">
        <v>2786</v>
      </c>
      <c r="D17213" s="2">
        <v>84331.82</v>
      </c>
      <c r="E17213" s="3">
        <f t="shared" si="536"/>
        <v>3.8170954581498196E-4</v>
      </c>
      <c r="F17213" s="3">
        <f t="shared" si="537"/>
        <v>96.719268936454924</v>
      </c>
      <c r="G17213" t="s">
        <v>14473</v>
      </c>
    </row>
    <row r="17214" spans="1:7" x14ac:dyDescent="0.35">
      <c r="A17214" t="s">
        <v>3</v>
      </c>
      <c r="B17214" t="s">
        <v>33</v>
      </c>
      <c r="C17214" t="s">
        <v>3363</v>
      </c>
      <c r="D17214" s="2">
        <v>84318.74</v>
      </c>
      <c r="E17214" s="3">
        <f t="shared" si="536"/>
        <v>3.8165034205465444E-4</v>
      </c>
      <c r="F17214" s="3">
        <f t="shared" si="537"/>
        <v>96.719650586796973</v>
      </c>
      <c r="G17214" t="s">
        <v>14473</v>
      </c>
    </row>
    <row r="17215" spans="1:7" x14ac:dyDescent="0.35">
      <c r="A17215" t="s">
        <v>10</v>
      </c>
      <c r="B17215" t="s">
        <v>9</v>
      </c>
      <c r="C17215" t="s">
        <v>7732</v>
      </c>
      <c r="D17215" s="2">
        <v>84317.56</v>
      </c>
      <c r="E17215" s="3">
        <f t="shared" si="536"/>
        <v>3.8164500104263707E-4</v>
      </c>
      <c r="F17215" s="3">
        <f t="shared" si="537"/>
        <v>96.720032231798015</v>
      </c>
      <c r="G17215" t="s">
        <v>14473</v>
      </c>
    </row>
    <row r="17216" spans="1:7" x14ac:dyDescent="0.35">
      <c r="A17216" t="s">
        <v>3</v>
      </c>
      <c r="B17216" t="s">
        <v>27</v>
      </c>
      <c r="C17216" t="s">
        <v>3254</v>
      </c>
      <c r="D17216" s="2">
        <v>84311.76</v>
      </c>
      <c r="E17216" s="3">
        <f t="shared" si="536"/>
        <v>3.8161874861068756E-4</v>
      </c>
      <c r="F17216" s="3">
        <f t="shared" si="537"/>
        <v>96.72041385054662</v>
      </c>
      <c r="G17216" t="s">
        <v>14473</v>
      </c>
    </row>
    <row r="17217" spans="1:7" x14ac:dyDescent="0.35">
      <c r="A17217" t="s">
        <v>10</v>
      </c>
      <c r="B17217" t="s">
        <v>96</v>
      </c>
      <c r="C17217" t="s">
        <v>5685</v>
      </c>
      <c r="D17217" s="2">
        <v>84311.32</v>
      </c>
      <c r="E17217" s="3">
        <f t="shared" si="536"/>
        <v>3.8161675704688464E-4</v>
      </c>
      <c r="F17217" s="3">
        <f t="shared" si="537"/>
        <v>96.720795467303674</v>
      </c>
      <c r="G17217" t="s">
        <v>14473</v>
      </c>
    </row>
    <row r="17218" spans="1:7" x14ac:dyDescent="0.35">
      <c r="A17218" t="s">
        <v>3</v>
      </c>
      <c r="B17218" t="s">
        <v>6</v>
      </c>
      <c r="C17218" t="s">
        <v>726</v>
      </c>
      <c r="D17218" s="2">
        <v>84303.94</v>
      </c>
      <c r="E17218" s="3">
        <f t="shared" si="536"/>
        <v>3.8158335309036956E-4</v>
      </c>
      <c r="F17218" s="3">
        <f t="shared" si="537"/>
        <v>96.721177050656763</v>
      </c>
      <c r="G17218" t="s">
        <v>14473</v>
      </c>
    </row>
    <row r="17219" spans="1:7" x14ac:dyDescent="0.35">
      <c r="A17219" t="s">
        <v>3</v>
      </c>
      <c r="B17219" t="s">
        <v>29</v>
      </c>
      <c r="C17219" t="s">
        <v>5946</v>
      </c>
      <c r="D17219" s="2">
        <v>84301.75</v>
      </c>
      <c r="E17219" s="3">
        <f t="shared" ref="E17219:E17282" si="538">(D17219/$D$29638)*100</f>
        <v>3.8157344053416786E-4</v>
      </c>
      <c r="F17219" s="3">
        <f t="shared" si="537"/>
        <v>96.721558624097298</v>
      </c>
      <c r="G17219" t="s">
        <v>14473</v>
      </c>
    </row>
    <row r="17220" spans="1:7" x14ac:dyDescent="0.35">
      <c r="A17220" t="s">
        <v>3</v>
      </c>
      <c r="B17220" t="s">
        <v>22</v>
      </c>
      <c r="C17220" t="s">
        <v>6703</v>
      </c>
      <c r="D17220" s="2">
        <v>84300</v>
      </c>
      <c r="E17220" s="3">
        <f t="shared" si="538"/>
        <v>3.815655195417693E-4</v>
      </c>
      <c r="F17220" s="3">
        <f t="shared" ref="F17220:F17283" si="539">E17220+F17219</f>
        <v>96.721940189616845</v>
      </c>
      <c r="G17220" t="s">
        <v>14473</v>
      </c>
    </row>
    <row r="17221" spans="1:7" x14ac:dyDescent="0.35">
      <c r="A17221" t="s">
        <v>3</v>
      </c>
      <c r="B17221" t="s">
        <v>9</v>
      </c>
      <c r="C17221" t="s">
        <v>9934</v>
      </c>
      <c r="D17221" s="2">
        <v>84298.13</v>
      </c>
      <c r="E17221" s="3">
        <f t="shared" si="538"/>
        <v>3.8155705539560638E-4</v>
      </c>
      <c r="F17221" s="3">
        <f t="shared" si="539"/>
        <v>96.722321746672236</v>
      </c>
      <c r="G17221" t="s">
        <v>14480</v>
      </c>
    </row>
    <row r="17222" spans="1:7" x14ac:dyDescent="0.35">
      <c r="A17222" t="s">
        <v>3</v>
      </c>
      <c r="B17222" t="s">
        <v>134</v>
      </c>
      <c r="C17222" t="s">
        <v>9961</v>
      </c>
      <c r="D17222" s="2">
        <v>84297.91</v>
      </c>
      <c r="E17222" s="3">
        <f t="shared" si="538"/>
        <v>3.8155605961370478E-4</v>
      </c>
      <c r="F17222" s="3">
        <f t="shared" si="539"/>
        <v>96.722703302731844</v>
      </c>
      <c r="G17222" t="s">
        <v>14480</v>
      </c>
    </row>
    <row r="17223" spans="1:7" x14ac:dyDescent="0.35">
      <c r="A17223" t="s">
        <v>3</v>
      </c>
      <c r="B17223" t="s">
        <v>139</v>
      </c>
      <c r="C17223" t="s">
        <v>12434</v>
      </c>
      <c r="D17223" s="2">
        <v>84296.36</v>
      </c>
      <c r="E17223" s="3">
        <f t="shared" si="538"/>
        <v>3.815490438775803E-4</v>
      </c>
      <c r="F17223" s="3">
        <f t="shared" si="539"/>
        <v>96.723084851775724</v>
      </c>
      <c r="G17223" t="s">
        <v>14480</v>
      </c>
    </row>
    <row r="17224" spans="1:7" x14ac:dyDescent="0.35">
      <c r="A17224" t="s">
        <v>3</v>
      </c>
      <c r="B17224" t="s">
        <v>76</v>
      </c>
      <c r="C17224" t="s">
        <v>1055</v>
      </c>
      <c r="D17224" s="2">
        <v>84295.37</v>
      </c>
      <c r="E17224" s="3">
        <f t="shared" si="538"/>
        <v>3.8154456285902343E-4</v>
      </c>
      <c r="F17224" s="3">
        <f t="shared" si="539"/>
        <v>96.72346639633858</v>
      </c>
      <c r="G17224" t="s">
        <v>14473</v>
      </c>
    </row>
    <row r="17225" spans="1:7" x14ac:dyDescent="0.35">
      <c r="A17225" t="s">
        <v>3</v>
      </c>
      <c r="B17225" t="s">
        <v>37</v>
      </c>
      <c r="C17225" t="s">
        <v>4509</v>
      </c>
      <c r="D17225" s="2">
        <v>84294.27</v>
      </c>
      <c r="E17225" s="3">
        <f t="shared" si="538"/>
        <v>3.8153958394951582E-4</v>
      </c>
      <c r="F17225" s="3">
        <f t="shared" si="539"/>
        <v>96.723847935922535</v>
      </c>
      <c r="G17225" t="s">
        <v>14473</v>
      </c>
    </row>
    <row r="17226" spans="1:7" x14ac:dyDescent="0.35">
      <c r="A17226" t="s">
        <v>3</v>
      </c>
      <c r="B17226" t="s">
        <v>16</v>
      </c>
      <c r="C17226" t="s">
        <v>100</v>
      </c>
      <c r="D17226" s="2">
        <v>84285.65</v>
      </c>
      <c r="E17226" s="3">
        <f t="shared" si="538"/>
        <v>3.8150056740410114E-4</v>
      </c>
      <c r="F17226" s="3">
        <f t="shared" si="539"/>
        <v>96.724229436489935</v>
      </c>
      <c r="G17226" t="s">
        <v>14473</v>
      </c>
    </row>
    <row r="17227" spans="1:7" x14ac:dyDescent="0.35">
      <c r="A17227" t="s">
        <v>10</v>
      </c>
      <c r="B17227" t="s">
        <v>8</v>
      </c>
      <c r="C17227" t="s">
        <v>904</v>
      </c>
      <c r="D17227" s="2">
        <v>84263.44</v>
      </c>
      <c r="E17227" s="3">
        <f t="shared" si="538"/>
        <v>3.8140003869486014E-4</v>
      </c>
      <c r="F17227" s="3">
        <f t="shared" si="539"/>
        <v>96.724610836528626</v>
      </c>
      <c r="G17227" t="s">
        <v>14480</v>
      </c>
    </row>
    <row r="17228" spans="1:7" x14ac:dyDescent="0.35">
      <c r="A17228" t="s">
        <v>3</v>
      </c>
      <c r="B17228" t="s">
        <v>6</v>
      </c>
      <c r="C17228" s="8" t="s">
        <v>11040</v>
      </c>
      <c r="D17228" s="2">
        <v>84260.27</v>
      </c>
      <c r="E17228" s="3">
        <f t="shared" si="538"/>
        <v>3.8138569038291531E-4</v>
      </c>
      <c r="F17228" s="3">
        <f t="shared" si="539"/>
        <v>96.724992222219015</v>
      </c>
      <c r="G17228" t="s">
        <v>14480</v>
      </c>
    </row>
    <row r="17229" spans="1:7" x14ac:dyDescent="0.35">
      <c r="A17229" t="s">
        <v>10</v>
      </c>
      <c r="B17229" t="s">
        <v>8</v>
      </c>
      <c r="C17229" t="s">
        <v>11438</v>
      </c>
      <c r="D17229" s="2">
        <v>84255.99</v>
      </c>
      <c r="E17229" s="3">
        <f t="shared" si="538"/>
        <v>3.8136631789864914E-4</v>
      </c>
      <c r="F17229" s="3">
        <f t="shared" si="539"/>
        <v>96.725373588536911</v>
      </c>
      <c r="G17229" t="s">
        <v>14473</v>
      </c>
    </row>
    <row r="17230" spans="1:7" x14ac:dyDescent="0.35">
      <c r="A17230" t="s">
        <v>10</v>
      </c>
      <c r="B17230" t="s">
        <v>32</v>
      </c>
      <c r="C17230" t="s">
        <v>10225</v>
      </c>
      <c r="D17230" s="2">
        <v>84250</v>
      </c>
      <c r="E17230" s="3">
        <f t="shared" si="538"/>
        <v>3.8133920547323919E-4</v>
      </c>
      <c r="F17230" s="3">
        <f t="shared" si="539"/>
        <v>96.725754927742386</v>
      </c>
      <c r="G17230" t="s">
        <v>14473</v>
      </c>
    </row>
    <row r="17231" spans="1:7" x14ac:dyDescent="0.35">
      <c r="A17231" t="s">
        <v>10</v>
      </c>
      <c r="B17231" t="s">
        <v>8</v>
      </c>
      <c r="C17231" s="8" t="s">
        <v>2558</v>
      </c>
      <c r="D17231" s="2">
        <v>84247.27</v>
      </c>
      <c r="E17231" s="3">
        <f t="shared" si="538"/>
        <v>3.8132684872509745E-4</v>
      </c>
      <c r="F17231" s="3">
        <f t="shared" si="539"/>
        <v>96.726136254591111</v>
      </c>
      <c r="G17231" t="s">
        <v>14480</v>
      </c>
    </row>
    <row r="17232" spans="1:7" x14ac:dyDescent="0.35">
      <c r="A17232" t="s">
        <v>3</v>
      </c>
      <c r="B17232" t="s">
        <v>55</v>
      </c>
      <c r="C17232" t="s">
        <v>7</v>
      </c>
      <c r="D17232" s="2">
        <v>84246.05</v>
      </c>
      <c r="E17232" s="3">
        <f t="shared" si="538"/>
        <v>3.8132132666182536E-4</v>
      </c>
      <c r="F17232" s="3">
        <f t="shared" si="539"/>
        <v>96.726517575917768</v>
      </c>
      <c r="G17232" t="s">
        <v>14473</v>
      </c>
    </row>
    <row r="17233" spans="1:7" x14ac:dyDescent="0.35">
      <c r="A17233" t="s">
        <v>10</v>
      </c>
      <c r="B17233" t="s">
        <v>22</v>
      </c>
      <c r="C17233" t="s">
        <v>2967</v>
      </c>
      <c r="D17233" s="2">
        <v>84241.2</v>
      </c>
      <c r="E17233" s="3">
        <f t="shared" si="538"/>
        <v>3.8129937419717789E-4</v>
      </c>
      <c r="F17233" s="3">
        <f t="shared" si="539"/>
        <v>96.726898875291965</v>
      </c>
      <c r="G17233" t="s">
        <v>14473</v>
      </c>
    </row>
    <row r="17234" spans="1:7" x14ac:dyDescent="0.35">
      <c r="A17234" t="s">
        <v>10</v>
      </c>
      <c r="B17234" t="s">
        <v>76</v>
      </c>
      <c r="C17234" t="s">
        <v>438</v>
      </c>
      <c r="D17234" s="2">
        <v>84227.93</v>
      </c>
      <c r="E17234" s="3">
        <f t="shared" si="538"/>
        <v>3.8123931044338998E-4</v>
      </c>
      <c r="F17234" s="3">
        <f t="shared" si="539"/>
        <v>96.727280114602408</v>
      </c>
      <c r="G17234" t="s">
        <v>14480</v>
      </c>
    </row>
    <row r="17235" spans="1:7" x14ac:dyDescent="0.35">
      <c r="A17235" t="s">
        <v>10</v>
      </c>
      <c r="B17235" t="s">
        <v>9</v>
      </c>
      <c r="C17235" t="s">
        <v>198</v>
      </c>
      <c r="D17235" s="2">
        <v>84214.03</v>
      </c>
      <c r="E17235" s="3">
        <f t="shared" si="538"/>
        <v>3.8117639513233863E-4</v>
      </c>
      <c r="F17235" s="3">
        <f t="shared" si="539"/>
        <v>96.727661290997546</v>
      </c>
      <c r="G17235" t="s">
        <v>14473</v>
      </c>
    </row>
    <row r="17236" spans="1:7" x14ac:dyDescent="0.35">
      <c r="A17236" t="s">
        <v>10</v>
      </c>
      <c r="B17236" t="s">
        <v>9</v>
      </c>
      <c r="C17236" t="s">
        <v>6330</v>
      </c>
      <c r="D17236" s="2">
        <v>84213.88</v>
      </c>
      <c r="E17236" s="3">
        <f t="shared" si="538"/>
        <v>3.8117571619013306E-4</v>
      </c>
      <c r="F17236" s="3">
        <f t="shared" si="539"/>
        <v>96.728042466713731</v>
      </c>
      <c r="G17236" t="s">
        <v>14473</v>
      </c>
    </row>
    <row r="17237" spans="1:7" x14ac:dyDescent="0.35">
      <c r="A17237" t="s">
        <v>3</v>
      </c>
      <c r="B17237" t="s">
        <v>9</v>
      </c>
      <c r="C17237" t="s">
        <v>529</v>
      </c>
      <c r="D17237" s="2">
        <v>84211.42</v>
      </c>
      <c r="E17237" s="3">
        <f t="shared" si="538"/>
        <v>3.8116458153796137E-4</v>
      </c>
      <c r="F17237" s="3">
        <f t="shared" si="539"/>
        <v>96.728423631295271</v>
      </c>
      <c r="G17237" t="s">
        <v>14480</v>
      </c>
    </row>
    <row r="17238" spans="1:7" x14ac:dyDescent="0.35">
      <c r="A17238" t="s">
        <v>3</v>
      </c>
      <c r="B17238" t="s">
        <v>32</v>
      </c>
      <c r="C17238" t="s">
        <v>2057</v>
      </c>
      <c r="D17238" s="2">
        <v>84211.08</v>
      </c>
      <c r="E17238" s="3">
        <f t="shared" si="538"/>
        <v>3.811630426022954E-4</v>
      </c>
      <c r="F17238" s="3">
        <f t="shared" si="539"/>
        <v>96.728804794337876</v>
      </c>
      <c r="G17238" t="s">
        <v>14480</v>
      </c>
    </row>
    <row r="17239" spans="1:7" x14ac:dyDescent="0.35">
      <c r="A17239" t="s">
        <v>3</v>
      </c>
      <c r="B17239" t="s">
        <v>6</v>
      </c>
      <c r="C17239" t="s">
        <v>9943</v>
      </c>
      <c r="D17239" s="2">
        <v>84205.48</v>
      </c>
      <c r="E17239" s="3">
        <f t="shared" si="538"/>
        <v>3.8113769542661997E-4</v>
      </c>
      <c r="F17239" s="3">
        <f t="shared" si="539"/>
        <v>96.729185932033303</v>
      </c>
      <c r="G17239" t="s">
        <v>14480</v>
      </c>
    </row>
    <row r="17240" spans="1:7" x14ac:dyDescent="0.35">
      <c r="A17240" t="s">
        <v>3</v>
      </c>
      <c r="B17240" t="s">
        <v>96</v>
      </c>
      <c r="C17240" t="s">
        <v>317</v>
      </c>
      <c r="D17240" s="2">
        <v>84193.69</v>
      </c>
      <c r="E17240" s="3">
        <f t="shared" si="538"/>
        <v>3.8108433056926062E-4</v>
      </c>
      <c r="F17240" s="3">
        <f t="shared" si="539"/>
        <v>96.729567016363873</v>
      </c>
      <c r="G17240" t="s">
        <v>14473</v>
      </c>
    </row>
    <row r="17241" spans="1:7" x14ac:dyDescent="0.35">
      <c r="A17241" t="s">
        <v>3</v>
      </c>
      <c r="B17241" t="s">
        <v>1275</v>
      </c>
      <c r="C17241" t="s">
        <v>4991</v>
      </c>
      <c r="D17241" s="2">
        <v>84192.31</v>
      </c>
      <c r="E17241" s="3">
        <f t="shared" si="538"/>
        <v>3.8107808430096912E-4</v>
      </c>
      <c r="F17241" s="3">
        <f t="shared" si="539"/>
        <v>96.729948094448176</v>
      </c>
      <c r="G17241" t="s">
        <v>14473</v>
      </c>
    </row>
    <row r="17242" spans="1:7" x14ac:dyDescent="0.35">
      <c r="A17242" t="s">
        <v>3</v>
      </c>
      <c r="B17242" t="s">
        <v>93</v>
      </c>
      <c r="C17242" s="8" t="s">
        <v>1116</v>
      </c>
      <c r="D17242" s="2">
        <v>84173.88</v>
      </c>
      <c r="E17242" s="3">
        <f t="shared" si="538"/>
        <v>3.8099466493530897E-4</v>
      </c>
      <c r="F17242" s="3">
        <f t="shared" si="539"/>
        <v>96.730329089113113</v>
      </c>
      <c r="G17242" t="s">
        <v>14480</v>
      </c>
    </row>
    <row r="17243" spans="1:7" x14ac:dyDescent="0.35">
      <c r="A17243" t="s">
        <v>10</v>
      </c>
      <c r="B17243" t="s">
        <v>13</v>
      </c>
      <c r="C17243" t="s">
        <v>14114</v>
      </c>
      <c r="D17243" s="2">
        <v>84166.12</v>
      </c>
      <c r="E17243" s="3">
        <f t="shared" si="538"/>
        <v>3.8095954099187304E-4</v>
      </c>
      <c r="F17243" s="3">
        <f t="shared" si="539"/>
        <v>96.730710048654103</v>
      </c>
      <c r="G17243" t="s">
        <v>14473</v>
      </c>
    </row>
    <row r="17244" spans="1:7" x14ac:dyDescent="0.35">
      <c r="A17244" t="s">
        <v>10</v>
      </c>
      <c r="B17244" t="s">
        <v>6</v>
      </c>
      <c r="C17244" s="8" t="s">
        <v>7203</v>
      </c>
      <c r="D17244" s="2">
        <v>84162.17</v>
      </c>
      <c r="E17244" s="3">
        <f t="shared" si="538"/>
        <v>3.8094166218045921E-4</v>
      </c>
      <c r="F17244" s="3">
        <f t="shared" si="539"/>
        <v>96.731090990316289</v>
      </c>
      <c r="G17244" t="s">
        <v>14480</v>
      </c>
    </row>
    <row r="17245" spans="1:7" x14ac:dyDescent="0.35">
      <c r="A17245" t="s">
        <v>3</v>
      </c>
      <c r="B17245" t="s">
        <v>18</v>
      </c>
      <c r="C17245" t="s">
        <v>1471</v>
      </c>
      <c r="D17245" s="2">
        <v>84150.74</v>
      </c>
      <c r="E17245" s="3">
        <f t="shared" si="538"/>
        <v>3.8088992678439324E-4</v>
      </c>
      <c r="F17245" s="3">
        <f t="shared" si="539"/>
        <v>96.731471880243078</v>
      </c>
      <c r="G17245" t="s">
        <v>14480</v>
      </c>
    </row>
    <row r="17246" spans="1:7" x14ac:dyDescent="0.35">
      <c r="A17246" t="s">
        <v>10</v>
      </c>
      <c r="B17246" t="s">
        <v>37</v>
      </c>
      <c r="C17246" t="s">
        <v>3704</v>
      </c>
      <c r="D17246" s="2">
        <v>84150.32</v>
      </c>
      <c r="E17246" s="3">
        <f t="shared" si="538"/>
        <v>3.8088802574621762E-4</v>
      </c>
      <c r="F17246" s="3">
        <f t="shared" si="539"/>
        <v>96.731852768268823</v>
      </c>
      <c r="G17246" t="s">
        <v>14473</v>
      </c>
    </row>
    <row r="17247" spans="1:7" x14ac:dyDescent="0.35">
      <c r="A17247" t="s">
        <v>10</v>
      </c>
      <c r="B17247" t="s">
        <v>9</v>
      </c>
      <c r="C17247" t="s">
        <v>137</v>
      </c>
      <c r="D17247" s="2">
        <v>84142.19</v>
      </c>
      <c r="E17247" s="3">
        <f t="shared" si="538"/>
        <v>3.8085122707867463E-4</v>
      </c>
      <c r="F17247" s="3">
        <f t="shared" si="539"/>
        <v>96.732233619495901</v>
      </c>
      <c r="G17247" t="s">
        <v>14480</v>
      </c>
    </row>
    <row r="17248" spans="1:7" x14ac:dyDescent="0.35">
      <c r="A17248" t="s">
        <v>3</v>
      </c>
      <c r="B17248" t="s">
        <v>35</v>
      </c>
      <c r="C17248" t="s">
        <v>9125</v>
      </c>
      <c r="D17248" s="2">
        <v>84133.95</v>
      </c>
      <c r="E17248" s="3">
        <f t="shared" si="538"/>
        <v>3.8081393052018079E-4</v>
      </c>
      <c r="F17248" s="3">
        <f t="shared" si="539"/>
        <v>96.73261443342642</v>
      </c>
      <c r="G17248" t="s">
        <v>14473</v>
      </c>
    </row>
    <row r="17249" spans="1:7" x14ac:dyDescent="0.35">
      <c r="A17249" t="s">
        <v>3</v>
      </c>
      <c r="B17249" t="s">
        <v>9</v>
      </c>
      <c r="C17249" t="s">
        <v>3750</v>
      </c>
      <c r="D17249" s="2">
        <v>84128.55</v>
      </c>
      <c r="E17249" s="3">
        <f t="shared" si="538"/>
        <v>3.807894886007796E-4</v>
      </c>
      <c r="F17249" s="3">
        <f t="shared" si="539"/>
        <v>96.732995222915022</v>
      </c>
      <c r="G17249" t="s">
        <v>14473</v>
      </c>
    </row>
    <row r="17250" spans="1:7" x14ac:dyDescent="0.35">
      <c r="A17250" t="s">
        <v>3</v>
      </c>
      <c r="B17250" t="s">
        <v>139</v>
      </c>
      <c r="C17250" t="s">
        <v>6884</v>
      </c>
      <c r="D17250" s="2">
        <v>84121.95</v>
      </c>
      <c r="E17250" s="3">
        <f t="shared" si="538"/>
        <v>3.8075961514373358E-4</v>
      </c>
      <c r="F17250" s="3">
        <f t="shared" si="539"/>
        <v>96.733375982530163</v>
      </c>
      <c r="G17250" t="s">
        <v>14480</v>
      </c>
    </row>
    <row r="17251" spans="1:7" x14ac:dyDescent="0.35">
      <c r="A17251" t="s">
        <v>3</v>
      </c>
      <c r="B17251" t="s">
        <v>6</v>
      </c>
      <c r="C17251" t="s">
        <v>5105</v>
      </c>
      <c r="D17251" s="2">
        <v>84115.74</v>
      </c>
      <c r="E17251" s="3">
        <f t="shared" si="538"/>
        <v>3.8073150693642219E-4</v>
      </c>
      <c r="F17251" s="3">
        <f t="shared" si="539"/>
        <v>96.733756714037099</v>
      </c>
      <c r="G17251" t="s">
        <v>14480</v>
      </c>
    </row>
    <row r="17252" spans="1:7" x14ac:dyDescent="0.35">
      <c r="A17252" t="s">
        <v>10</v>
      </c>
      <c r="B17252" t="s">
        <v>9</v>
      </c>
      <c r="C17252" t="s">
        <v>1961</v>
      </c>
      <c r="D17252" s="2">
        <v>84115</v>
      </c>
      <c r="E17252" s="3">
        <f t="shared" si="538"/>
        <v>3.807281574882079E-4</v>
      </c>
      <c r="F17252" s="3">
        <f t="shared" si="539"/>
        <v>96.734137442194594</v>
      </c>
      <c r="G17252" t="s">
        <v>14473</v>
      </c>
    </row>
    <row r="17253" spans="1:7" x14ac:dyDescent="0.35">
      <c r="A17253" t="s">
        <v>3</v>
      </c>
      <c r="B17253" t="s">
        <v>40</v>
      </c>
      <c r="C17253" s="8" t="s">
        <v>7874</v>
      </c>
      <c r="D17253" s="2">
        <v>84108.93</v>
      </c>
      <c r="E17253" s="3">
        <f t="shared" si="538"/>
        <v>3.807006829602883E-4</v>
      </c>
      <c r="F17253" s="3">
        <f t="shared" si="539"/>
        <v>96.734518142877548</v>
      </c>
      <c r="G17253" t="s">
        <v>14480</v>
      </c>
    </row>
    <row r="17254" spans="1:7" x14ac:dyDescent="0.35">
      <c r="A17254" t="s">
        <v>3</v>
      </c>
      <c r="B17254" t="s">
        <v>9</v>
      </c>
      <c r="C17254" t="s">
        <v>5174</v>
      </c>
      <c r="D17254" s="2">
        <v>84106.86</v>
      </c>
      <c r="E17254" s="3">
        <f t="shared" si="538"/>
        <v>3.8069131355785124E-4</v>
      </c>
      <c r="F17254" s="3">
        <f t="shared" si="539"/>
        <v>96.7348988341911</v>
      </c>
      <c r="G17254" t="s">
        <v>14480</v>
      </c>
    </row>
    <row r="17255" spans="1:7" x14ac:dyDescent="0.35">
      <c r="A17255" t="s">
        <v>10</v>
      </c>
      <c r="B17255" t="s">
        <v>977</v>
      </c>
      <c r="C17255" t="s">
        <v>949</v>
      </c>
      <c r="D17255" s="2">
        <v>84103.73</v>
      </c>
      <c r="E17255" s="3">
        <f t="shared" si="538"/>
        <v>3.8067714629716124E-4</v>
      </c>
      <c r="F17255" s="3">
        <f t="shared" si="539"/>
        <v>96.735279511337396</v>
      </c>
      <c r="G17255" t="s">
        <v>14473</v>
      </c>
    </row>
    <row r="17256" spans="1:7" x14ac:dyDescent="0.35">
      <c r="A17256" t="s">
        <v>10</v>
      </c>
      <c r="B17256" t="s">
        <v>6</v>
      </c>
      <c r="C17256" t="s">
        <v>540</v>
      </c>
      <c r="D17256" s="2">
        <v>84102.01</v>
      </c>
      <c r="E17256" s="3">
        <f t="shared" si="538"/>
        <v>3.8066936109320377E-4</v>
      </c>
      <c r="F17256" s="3">
        <f t="shared" si="539"/>
        <v>96.735660180698488</v>
      </c>
      <c r="G17256" t="s">
        <v>14473</v>
      </c>
    </row>
    <row r="17257" spans="1:7" x14ac:dyDescent="0.35">
      <c r="A17257" t="s">
        <v>10</v>
      </c>
      <c r="B17257" t="s">
        <v>8</v>
      </c>
      <c r="C17257" t="s">
        <v>9544</v>
      </c>
      <c r="D17257" s="2">
        <v>84094.720000000001</v>
      </c>
      <c r="E17257" s="3">
        <f t="shared" si="538"/>
        <v>3.8063636450201213E-4</v>
      </c>
      <c r="F17257" s="3">
        <f t="shared" si="539"/>
        <v>96.736040817062985</v>
      </c>
      <c r="G17257" t="s">
        <v>14480</v>
      </c>
    </row>
    <row r="17258" spans="1:7" x14ac:dyDescent="0.35">
      <c r="A17258" t="s">
        <v>3</v>
      </c>
      <c r="B17258" t="s">
        <v>6</v>
      </c>
      <c r="C17258" s="8" t="s">
        <v>5026</v>
      </c>
      <c r="D17258" s="2">
        <v>84067.16</v>
      </c>
      <c r="E17258" s="3">
        <f t="shared" si="538"/>
        <v>3.8051162018743834E-4</v>
      </c>
      <c r="F17258" s="3">
        <f t="shared" si="539"/>
        <v>96.736421328683178</v>
      </c>
      <c r="G17258" t="s">
        <v>14480</v>
      </c>
    </row>
    <row r="17259" spans="1:7" x14ac:dyDescent="0.35">
      <c r="A17259" t="s">
        <v>3</v>
      </c>
      <c r="B17259" t="s">
        <v>4</v>
      </c>
      <c r="C17259" t="s">
        <v>2103</v>
      </c>
      <c r="D17259" s="2">
        <v>84061.68</v>
      </c>
      <c r="E17259" s="3">
        <f t="shared" si="538"/>
        <v>3.8048681616552739E-4</v>
      </c>
      <c r="F17259" s="3">
        <f t="shared" si="539"/>
        <v>96.736801815499348</v>
      </c>
      <c r="G17259" t="s">
        <v>14473</v>
      </c>
    </row>
    <row r="17260" spans="1:7" x14ac:dyDescent="0.35">
      <c r="A17260" t="s">
        <v>3</v>
      </c>
      <c r="B17260" t="s">
        <v>6</v>
      </c>
      <c r="C17260" t="s">
        <v>1561</v>
      </c>
      <c r="D17260" s="2">
        <v>84048.95</v>
      </c>
      <c r="E17260" s="3">
        <f t="shared" si="538"/>
        <v>3.8042919660367957E-4</v>
      </c>
      <c r="F17260" s="3">
        <f t="shared" si="539"/>
        <v>96.737182244695958</v>
      </c>
      <c r="G17260" t="s">
        <v>14480</v>
      </c>
    </row>
    <row r="17261" spans="1:7" x14ac:dyDescent="0.35">
      <c r="A17261" t="s">
        <v>10</v>
      </c>
      <c r="B17261" t="s">
        <v>9</v>
      </c>
      <c r="C17261" t="s">
        <v>1000</v>
      </c>
      <c r="D17261" s="2">
        <v>84047.39</v>
      </c>
      <c r="E17261" s="3">
        <f t="shared" si="538"/>
        <v>3.8042213560474146E-4</v>
      </c>
      <c r="F17261" s="3">
        <f t="shared" si="539"/>
        <v>96.737562666831565</v>
      </c>
      <c r="G17261" t="s">
        <v>14473</v>
      </c>
    </row>
    <row r="17262" spans="1:7" x14ac:dyDescent="0.35">
      <c r="A17262" t="s">
        <v>3</v>
      </c>
      <c r="B17262" t="s">
        <v>33</v>
      </c>
      <c r="C17262" s="8" t="s">
        <v>2038</v>
      </c>
      <c r="D17262" s="2">
        <v>84045.62</v>
      </c>
      <c r="E17262" s="3">
        <f t="shared" si="538"/>
        <v>3.8041412408671549E-4</v>
      </c>
      <c r="F17262" s="3">
        <f t="shared" si="539"/>
        <v>96.737943080955645</v>
      </c>
      <c r="G17262" t="s">
        <v>14480</v>
      </c>
    </row>
    <row r="17263" spans="1:7" x14ac:dyDescent="0.35">
      <c r="A17263" t="s">
        <v>3</v>
      </c>
      <c r="B17263" t="s">
        <v>9</v>
      </c>
      <c r="C17263" t="s">
        <v>632</v>
      </c>
      <c r="D17263" s="2">
        <v>84041.89</v>
      </c>
      <c r="E17263" s="3">
        <f t="shared" si="538"/>
        <v>3.8039724105720321E-4</v>
      </c>
      <c r="F17263" s="3">
        <f t="shared" si="539"/>
        <v>96.738323478196705</v>
      </c>
      <c r="G17263" t="s">
        <v>14480</v>
      </c>
    </row>
    <row r="17264" spans="1:7" x14ac:dyDescent="0.35">
      <c r="A17264" t="s">
        <v>10</v>
      </c>
      <c r="B17264" t="s">
        <v>187</v>
      </c>
      <c r="C17264" t="s">
        <v>285</v>
      </c>
      <c r="D17264" s="2">
        <v>84028.58</v>
      </c>
      <c r="E17264" s="3">
        <f t="shared" si="538"/>
        <v>3.8033699625216046E-4</v>
      </c>
      <c r="F17264" s="3">
        <f t="shared" si="539"/>
        <v>96.738703815192963</v>
      </c>
      <c r="G17264" t="s">
        <v>14480</v>
      </c>
    </row>
    <row r="17265" spans="1:7" x14ac:dyDescent="0.35">
      <c r="A17265" t="s">
        <v>3</v>
      </c>
      <c r="B17265" t="s">
        <v>13</v>
      </c>
      <c r="C17265" t="s">
        <v>4067</v>
      </c>
      <c r="D17265" s="2">
        <v>84022.41</v>
      </c>
      <c r="E17265" s="3">
        <f t="shared" si="538"/>
        <v>3.8030906909610385E-4</v>
      </c>
      <c r="F17265" s="3">
        <f t="shared" si="539"/>
        <v>96.739084124262064</v>
      </c>
      <c r="G17265" t="s">
        <v>14473</v>
      </c>
    </row>
    <row r="17266" spans="1:7" x14ac:dyDescent="0.35">
      <c r="A17266" t="s">
        <v>10</v>
      </c>
      <c r="B17266" t="s">
        <v>9</v>
      </c>
      <c r="C17266" t="s">
        <v>1757</v>
      </c>
      <c r="D17266" s="2">
        <v>84020.31</v>
      </c>
      <c r="E17266" s="3">
        <f t="shared" si="538"/>
        <v>3.8029956390522559E-4</v>
      </c>
      <c r="F17266" s="3">
        <f t="shared" si="539"/>
        <v>96.739464423825964</v>
      </c>
      <c r="G17266" t="s">
        <v>14473</v>
      </c>
    </row>
    <row r="17267" spans="1:7" x14ac:dyDescent="0.35">
      <c r="A17267" t="s">
        <v>10</v>
      </c>
      <c r="B17267" t="s">
        <v>9</v>
      </c>
      <c r="C17267" t="s">
        <v>13548</v>
      </c>
      <c r="D17267" s="2">
        <v>84008.76</v>
      </c>
      <c r="E17267" s="3">
        <f t="shared" si="538"/>
        <v>3.8024728535539514E-4</v>
      </c>
      <c r="F17267" s="3">
        <f t="shared" si="539"/>
        <v>96.739844671111314</v>
      </c>
      <c r="G17267" t="s">
        <v>14473</v>
      </c>
    </row>
    <row r="17268" spans="1:7" x14ac:dyDescent="0.35">
      <c r="A17268" t="s">
        <v>3</v>
      </c>
      <c r="B17268" t="s">
        <v>6</v>
      </c>
      <c r="C17268" t="s">
        <v>6464</v>
      </c>
      <c r="D17268" s="2">
        <v>84008</v>
      </c>
      <c r="E17268" s="3">
        <f t="shared" si="538"/>
        <v>3.8024384538155344E-4</v>
      </c>
      <c r="F17268" s="3">
        <f t="shared" si="539"/>
        <v>96.740224914956698</v>
      </c>
      <c r="G17268" t="s">
        <v>14473</v>
      </c>
    </row>
    <row r="17269" spans="1:7" x14ac:dyDescent="0.35">
      <c r="A17269" t="s">
        <v>10</v>
      </c>
      <c r="B17269" t="s">
        <v>22</v>
      </c>
      <c r="C17269" t="s">
        <v>10670</v>
      </c>
      <c r="D17269" s="2">
        <v>84002.53</v>
      </c>
      <c r="E17269" s="3">
        <f t="shared" si="538"/>
        <v>3.8021908662245628E-4</v>
      </c>
      <c r="F17269" s="3">
        <f t="shared" si="539"/>
        <v>96.740605134043321</v>
      </c>
      <c r="G17269" t="s">
        <v>14480</v>
      </c>
    </row>
    <row r="17270" spans="1:7" x14ac:dyDescent="0.35">
      <c r="A17270" t="s">
        <v>3</v>
      </c>
      <c r="B17270" t="s">
        <v>200</v>
      </c>
      <c r="C17270" s="7" t="s">
        <v>2191</v>
      </c>
      <c r="D17270" s="2">
        <v>84001.52</v>
      </c>
      <c r="E17270" s="3">
        <f t="shared" si="538"/>
        <v>3.80214515078272E-4</v>
      </c>
      <c r="F17270" s="3">
        <f t="shared" si="539"/>
        <v>96.740985348558397</v>
      </c>
      <c r="G17270" t="s">
        <v>14480</v>
      </c>
    </row>
    <row r="17271" spans="1:7" x14ac:dyDescent="0.35">
      <c r="A17271" t="s">
        <v>10</v>
      </c>
      <c r="B17271" t="s">
        <v>8</v>
      </c>
      <c r="C17271" t="s">
        <v>288</v>
      </c>
      <c r="D17271" s="2">
        <v>84001.51</v>
      </c>
      <c r="E17271" s="3">
        <f t="shared" si="538"/>
        <v>3.8021446981545821E-4</v>
      </c>
      <c r="F17271" s="3">
        <f t="shared" si="539"/>
        <v>96.741365563028211</v>
      </c>
      <c r="G17271" t="s">
        <v>14473</v>
      </c>
    </row>
    <row r="17272" spans="1:7" x14ac:dyDescent="0.35">
      <c r="A17272" t="s">
        <v>10</v>
      </c>
      <c r="B17272" t="s">
        <v>29</v>
      </c>
      <c r="C17272" t="s">
        <v>11270</v>
      </c>
      <c r="D17272" s="2">
        <v>84000</v>
      </c>
      <c r="E17272" s="3">
        <f t="shared" si="538"/>
        <v>3.8020763513058861E-4</v>
      </c>
      <c r="F17272" s="3">
        <f t="shared" si="539"/>
        <v>96.741745770663343</v>
      </c>
      <c r="G17272" t="s">
        <v>14473</v>
      </c>
    </row>
    <row r="17273" spans="1:7" x14ac:dyDescent="0.35">
      <c r="A17273" t="s">
        <v>3</v>
      </c>
      <c r="B17273" t="s">
        <v>95</v>
      </c>
      <c r="C17273" t="s">
        <v>12607</v>
      </c>
      <c r="D17273" s="2">
        <v>84000</v>
      </c>
      <c r="E17273" s="3">
        <f t="shared" si="538"/>
        <v>3.8020763513058861E-4</v>
      </c>
      <c r="F17273" s="3">
        <f t="shared" si="539"/>
        <v>96.742125978298475</v>
      </c>
      <c r="G17273" t="s">
        <v>14473</v>
      </c>
    </row>
    <row r="17274" spans="1:7" x14ac:dyDescent="0.35">
      <c r="A17274" t="s">
        <v>3</v>
      </c>
      <c r="B17274" t="s">
        <v>9</v>
      </c>
      <c r="C17274" t="s">
        <v>4465</v>
      </c>
      <c r="D17274" s="2">
        <v>83994.35</v>
      </c>
      <c r="E17274" s="3">
        <f t="shared" si="538"/>
        <v>3.8018206164084479E-4</v>
      </c>
      <c r="F17274" s="3">
        <f t="shared" si="539"/>
        <v>96.742506160360122</v>
      </c>
      <c r="G17274" t="s">
        <v>14473</v>
      </c>
    </row>
    <row r="17275" spans="1:7" x14ac:dyDescent="0.35">
      <c r="A17275" t="s">
        <v>10</v>
      </c>
      <c r="B17275" t="s">
        <v>9</v>
      </c>
      <c r="C17275" s="8" t="s">
        <v>9744</v>
      </c>
      <c r="D17275" s="2">
        <v>83994.25</v>
      </c>
      <c r="E17275" s="3">
        <f t="shared" si="538"/>
        <v>3.8018160901270767E-4</v>
      </c>
      <c r="F17275" s="3">
        <f t="shared" si="539"/>
        <v>96.74288634196914</v>
      </c>
      <c r="G17275" t="s">
        <v>14480</v>
      </c>
    </row>
    <row r="17276" spans="1:7" x14ac:dyDescent="0.35">
      <c r="A17276" t="s">
        <v>3</v>
      </c>
      <c r="B17276" t="s">
        <v>29</v>
      </c>
      <c r="C17276" t="s">
        <v>447</v>
      </c>
      <c r="D17276" s="2">
        <v>83994.15</v>
      </c>
      <c r="E17276" s="3">
        <f t="shared" si="538"/>
        <v>3.801811563845706E-4</v>
      </c>
      <c r="F17276" s="3">
        <f t="shared" si="539"/>
        <v>96.743266523125527</v>
      </c>
      <c r="G17276" t="s">
        <v>14480</v>
      </c>
    </row>
    <row r="17277" spans="1:7" x14ac:dyDescent="0.35">
      <c r="A17277" t="s">
        <v>10</v>
      </c>
      <c r="B17277" t="s">
        <v>37</v>
      </c>
      <c r="C17277" t="s">
        <v>3638</v>
      </c>
      <c r="D17277" s="2">
        <v>83979.9</v>
      </c>
      <c r="E17277" s="3">
        <f t="shared" si="538"/>
        <v>3.8011665687503955E-4</v>
      </c>
      <c r="F17277" s="3">
        <f t="shared" si="539"/>
        <v>96.743646639782398</v>
      </c>
      <c r="G17277" t="s">
        <v>14473</v>
      </c>
    </row>
    <row r="17278" spans="1:7" x14ac:dyDescent="0.35">
      <c r="A17278" t="s">
        <v>10</v>
      </c>
      <c r="B17278" t="s">
        <v>76</v>
      </c>
      <c r="C17278" t="s">
        <v>857</v>
      </c>
      <c r="D17278" s="2">
        <v>83974.58</v>
      </c>
      <c r="E17278" s="3">
        <f t="shared" si="538"/>
        <v>3.8009257705814796E-4</v>
      </c>
      <c r="F17278" s="3">
        <f t="shared" si="539"/>
        <v>96.744026732359458</v>
      </c>
      <c r="G17278" t="s">
        <v>14480</v>
      </c>
    </row>
    <row r="17279" spans="1:7" x14ac:dyDescent="0.35">
      <c r="A17279" t="s">
        <v>10</v>
      </c>
      <c r="B17279" t="s">
        <v>180</v>
      </c>
      <c r="C17279" t="s">
        <v>4809</v>
      </c>
      <c r="D17279" s="2">
        <v>83969.22</v>
      </c>
      <c r="E17279" s="3">
        <f t="shared" si="538"/>
        <v>3.8006831619000154E-4</v>
      </c>
      <c r="F17279" s="3">
        <f t="shared" si="539"/>
        <v>96.744406800675648</v>
      </c>
      <c r="G17279" t="s">
        <v>14480</v>
      </c>
    </row>
    <row r="17280" spans="1:7" x14ac:dyDescent="0.35">
      <c r="A17280" t="s">
        <v>10</v>
      </c>
      <c r="B17280" t="s">
        <v>32</v>
      </c>
      <c r="C17280" s="7" t="s">
        <v>7831</v>
      </c>
      <c r="D17280" s="2">
        <v>83964.58</v>
      </c>
      <c r="E17280" s="3">
        <f t="shared" si="538"/>
        <v>3.8004731424444194E-4</v>
      </c>
      <c r="F17280" s="3">
        <f t="shared" si="539"/>
        <v>96.744786847989886</v>
      </c>
      <c r="G17280" t="s">
        <v>14480</v>
      </c>
    </row>
    <row r="17281" spans="1:7" x14ac:dyDescent="0.35">
      <c r="A17281" t="s">
        <v>10</v>
      </c>
      <c r="B17281" t="s">
        <v>9</v>
      </c>
      <c r="C17281" t="s">
        <v>9798</v>
      </c>
      <c r="D17281" s="2">
        <v>83961.68</v>
      </c>
      <c r="E17281" s="3">
        <f t="shared" si="538"/>
        <v>3.8003418802846716E-4</v>
      </c>
      <c r="F17281" s="3">
        <f t="shared" si="539"/>
        <v>96.745166882177912</v>
      </c>
      <c r="G17281" t="s">
        <v>14473</v>
      </c>
    </row>
    <row r="17282" spans="1:7" x14ac:dyDescent="0.35">
      <c r="A17282" t="s">
        <v>10</v>
      </c>
      <c r="B17282" t="s">
        <v>29</v>
      </c>
      <c r="C17282" t="s">
        <v>1027</v>
      </c>
      <c r="D17282" s="2">
        <v>83941.17</v>
      </c>
      <c r="E17282" s="3">
        <f t="shared" si="538"/>
        <v>3.7994135399755611E-4</v>
      </c>
      <c r="F17282" s="3">
        <f t="shared" si="539"/>
        <v>96.74554682353191</v>
      </c>
      <c r="G17282" t="s">
        <v>14480</v>
      </c>
    </row>
    <row r="17283" spans="1:7" x14ac:dyDescent="0.35">
      <c r="A17283" t="s">
        <v>3</v>
      </c>
      <c r="B17283" t="s">
        <v>4</v>
      </c>
      <c r="C17283" t="s">
        <v>1433</v>
      </c>
      <c r="D17283" s="2">
        <v>83939.8</v>
      </c>
      <c r="E17283" s="3">
        <f t="shared" ref="E17283:E17346" si="540">(D17283/$D$29638)*100</f>
        <v>3.799351529920784E-4</v>
      </c>
      <c r="F17283" s="3">
        <f t="shared" si="539"/>
        <v>96.745926758684902</v>
      </c>
      <c r="G17283" t="s">
        <v>14480</v>
      </c>
    </row>
    <row r="17284" spans="1:7" x14ac:dyDescent="0.35">
      <c r="A17284" t="s">
        <v>10</v>
      </c>
      <c r="B17284" t="s">
        <v>99</v>
      </c>
      <c r="C17284" s="8" t="s">
        <v>12488</v>
      </c>
      <c r="D17284" s="2">
        <v>83939.66</v>
      </c>
      <c r="E17284" s="3">
        <f t="shared" si="540"/>
        <v>3.7993451931268656E-4</v>
      </c>
      <c r="F17284" s="3">
        <f t="shared" ref="F17284:F17347" si="541">E17284+F17283</f>
        <v>96.746306693204218</v>
      </c>
      <c r="G17284" t="s">
        <v>14480</v>
      </c>
    </row>
    <row r="17285" spans="1:7" x14ac:dyDescent="0.35">
      <c r="A17285" t="s">
        <v>10</v>
      </c>
      <c r="B17285" t="s">
        <v>18</v>
      </c>
      <c r="C17285" s="8" t="s">
        <v>766</v>
      </c>
      <c r="D17285" s="2">
        <v>83924.76</v>
      </c>
      <c r="E17285" s="3">
        <f t="shared" si="540"/>
        <v>3.7986707772026451E-4</v>
      </c>
      <c r="F17285" s="3">
        <f t="shared" si="541"/>
        <v>96.746686560281944</v>
      </c>
      <c r="G17285" t="s">
        <v>14480</v>
      </c>
    </row>
    <row r="17286" spans="1:7" x14ac:dyDescent="0.35">
      <c r="A17286" t="s">
        <v>10</v>
      </c>
      <c r="B17286" t="s">
        <v>11</v>
      </c>
      <c r="C17286" t="s">
        <v>30</v>
      </c>
      <c r="D17286" s="2">
        <v>83921.64</v>
      </c>
      <c r="E17286" s="3">
        <f t="shared" si="540"/>
        <v>3.798529557223883E-4</v>
      </c>
      <c r="F17286" s="3">
        <f t="shared" si="541"/>
        <v>96.747066413237661</v>
      </c>
      <c r="G17286" t="s">
        <v>14473</v>
      </c>
    </row>
    <row r="17287" spans="1:7" x14ac:dyDescent="0.35">
      <c r="A17287" t="s">
        <v>10</v>
      </c>
      <c r="B17287" t="s">
        <v>32</v>
      </c>
      <c r="C17287" t="s">
        <v>5119</v>
      </c>
      <c r="D17287" s="2">
        <v>83917.97</v>
      </c>
      <c r="E17287" s="3">
        <f t="shared" si="540"/>
        <v>3.7983634426975814E-4</v>
      </c>
      <c r="F17287" s="3">
        <f t="shared" si="541"/>
        <v>96.747446249581927</v>
      </c>
      <c r="G17287" t="s">
        <v>14473</v>
      </c>
    </row>
    <row r="17288" spans="1:7" x14ac:dyDescent="0.35">
      <c r="A17288" t="s">
        <v>3</v>
      </c>
      <c r="B17288" t="s">
        <v>9</v>
      </c>
      <c r="C17288" t="s">
        <v>7023</v>
      </c>
      <c r="D17288" s="2">
        <v>83912.53</v>
      </c>
      <c r="E17288" s="3">
        <f t="shared" si="540"/>
        <v>3.7981172129910207E-4</v>
      </c>
      <c r="F17288" s="3">
        <f t="shared" si="541"/>
        <v>96.747826061303229</v>
      </c>
      <c r="G17288" t="s">
        <v>14480</v>
      </c>
    </row>
    <row r="17289" spans="1:7" x14ac:dyDescent="0.35">
      <c r="A17289" t="s">
        <v>10</v>
      </c>
      <c r="B17289" t="s">
        <v>9</v>
      </c>
      <c r="C17289" t="s">
        <v>13485</v>
      </c>
      <c r="D17289" s="2">
        <v>83904.13</v>
      </c>
      <c r="E17289" s="3">
        <f t="shared" si="540"/>
        <v>3.7977370053558904E-4</v>
      </c>
      <c r="F17289" s="3">
        <f t="shared" si="541"/>
        <v>96.748205835003759</v>
      </c>
      <c r="G17289" t="s">
        <v>14473</v>
      </c>
    </row>
    <row r="17290" spans="1:7" x14ac:dyDescent="0.35">
      <c r="A17290" t="s">
        <v>10</v>
      </c>
      <c r="B17290" t="s">
        <v>9</v>
      </c>
      <c r="C17290" s="8" t="s">
        <v>1029</v>
      </c>
      <c r="D17290" s="2">
        <v>83903.44</v>
      </c>
      <c r="E17290" s="3">
        <f t="shared" si="540"/>
        <v>3.7977057740144331E-4</v>
      </c>
      <c r="F17290" s="3">
        <f t="shared" si="541"/>
        <v>96.748585605581155</v>
      </c>
      <c r="G17290" t="s">
        <v>14480</v>
      </c>
    </row>
    <row r="17291" spans="1:7" x14ac:dyDescent="0.35">
      <c r="A17291" t="s">
        <v>10</v>
      </c>
      <c r="B17291" t="s">
        <v>6</v>
      </c>
      <c r="C17291" t="s">
        <v>1125</v>
      </c>
      <c r="D17291" s="2">
        <v>83902.91</v>
      </c>
      <c r="E17291" s="3">
        <f t="shared" si="540"/>
        <v>3.7976817847231689E-4</v>
      </c>
      <c r="F17291" s="3">
        <f t="shared" si="541"/>
        <v>96.748965373759631</v>
      </c>
      <c r="G17291" t="s">
        <v>14473</v>
      </c>
    </row>
    <row r="17292" spans="1:7" x14ac:dyDescent="0.35">
      <c r="A17292" t="s">
        <v>3</v>
      </c>
      <c r="B17292" t="s">
        <v>9</v>
      </c>
      <c r="C17292" s="8" t="s">
        <v>1002</v>
      </c>
      <c r="D17292" s="2">
        <v>83897.93</v>
      </c>
      <c r="E17292" s="3">
        <f t="shared" si="540"/>
        <v>3.7974563759109127E-4</v>
      </c>
      <c r="F17292" s="3">
        <f t="shared" si="541"/>
        <v>96.749345119397219</v>
      </c>
      <c r="G17292" t="s">
        <v>14480</v>
      </c>
    </row>
    <row r="17293" spans="1:7" x14ac:dyDescent="0.35">
      <c r="A17293" t="s">
        <v>3</v>
      </c>
      <c r="B17293" t="s">
        <v>9</v>
      </c>
      <c r="C17293" t="s">
        <v>5158</v>
      </c>
      <c r="D17293" s="2">
        <v>83895.95</v>
      </c>
      <c r="E17293" s="3">
        <f t="shared" si="540"/>
        <v>3.7973667555397749E-4</v>
      </c>
      <c r="F17293" s="3">
        <f t="shared" si="541"/>
        <v>96.749724856072774</v>
      </c>
      <c r="G17293" t="s">
        <v>14473</v>
      </c>
    </row>
    <row r="17294" spans="1:7" x14ac:dyDescent="0.35">
      <c r="A17294" t="s">
        <v>10</v>
      </c>
      <c r="B17294" t="s">
        <v>76</v>
      </c>
      <c r="C17294" t="s">
        <v>11329</v>
      </c>
      <c r="D17294" s="2">
        <v>83894.79</v>
      </c>
      <c r="E17294" s="3">
        <f t="shared" si="540"/>
        <v>3.7973142506758753E-4</v>
      </c>
      <c r="F17294" s="3">
        <f t="shared" si="541"/>
        <v>96.750104587497844</v>
      </c>
      <c r="G17294" t="s">
        <v>14473</v>
      </c>
    </row>
    <row r="17295" spans="1:7" x14ac:dyDescent="0.35">
      <c r="A17295" t="s">
        <v>3</v>
      </c>
      <c r="B17295" t="s">
        <v>6</v>
      </c>
      <c r="C17295" t="s">
        <v>12160</v>
      </c>
      <c r="D17295" s="2">
        <v>83891.57</v>
      </c>
      <c r="E17295" s="3">
        <f t="shared" si="540"/>
        <v>3.7971685044157425E-4</v>
      </c>
      <c r="F17295" s="3">
        <f t="shared" si="541"/>
        <v>96.750484304348291</v>
      </c>
      <c r="G17295" t="s">
        <v>14480</v>
      </c>
    </row>
    <row r="17296" spans="1:7" x14ac:dyDescent="0.35">
      <c r="A17296" t="s">
        <v>10</v>
      </c>
      <c r="B17296" t="s">
        <v>40</v>
      </c>
      <c r="C17296" s="6" t="s">
        <v>3068</v>
      </c>
      <c r="D17296" s="2">
        <v>83875.98</v>
      </c>
      <c r="E17296" s="3">
        <f t="shared" si="540"/>
        <v>3.7964628571500653E-4</v>
      </c>
      <c r="F17296" s="3">
        <f t="shared" si="541"/>
        <v>96.750863950633999</v>
      </c>
      <c r="G17296" t="s">
        <v>14473</v>
      </c>
    </row>
    <row r="17297" spans="1:7" x14ac:dyDescent="0.35">
      <c r="A17297" t="s">
        <v>10</v>
      </c>
      <c r="B17297" t="s">
        <v>6</v>
      </c>
      <c r="C17297" t="s">
        <v>2884</v>
      </c>
      <c r="D17297" s="2">
        <v>83872.97</v>
      </c>
      <c r="E17297" s="3">
        <f t="shared" si="540"/>
        <v>3.7963266160808106E-4</v>
      </c>
      <c r="F17297" s="3">
        <f t="shared" si="541"/>
        <v>96.751243583295604</v>
      </c>
      <c r="G17297" t="s">
        <v>14480</v>
      </c>
    </row>
    <row r="17298" spans="1:7" x14ac:dyDescent="0.35">
      <c r="A17298" t="s">
        <v>10</v>
      </c>
      <c r="B17298" t="s">
        <v>15</v>
      </c>
      <c r="C17298" t="s">
        <v>8379</v>
      </c>
      <c r="D17298" s="2">
        <v>83872.13</v>
      </c>
      <c r="E17298" s="3">
        <f t="shared" si="540"/>
        <v>3.7962885953172977E-4</v>
      </c>
      <c r="F17298" s="3">
        <f t="shared" si="541"/>
        <v>96.751623212155138</v>
      </c>
      <c r="G17298" t="s">
        <v>14473</v>
      </c>
    </row>
    <row r="17299" spans="1:7" x14ac:dyDescent="0.35">
      <c r="A17299" t="s">
        <v>3</v>
      </c>
      <c r="B17299" t="s">
        <v>92</v>
      </c>
      <c r="C17299" t="s">
        <v>4229</v>
      </c>
      <c r="D17299" s="2">
        <v>83861.710000000006</v>
      </c>
      <c r="E17299" s="3">
        <f t="shared" si="540"/>
        <v>3.7958169567984808E-4</v>
      </c>
      <c r="F17299" s="3">
        <f t="shared" si="541"/>
        <v>96.752002793850821</v>
      </c>
      <c r="G17299" t="s">
        <v>14473</v>
      </c>
    </row>
    <row r="17300" spans="1:7" x14ac:dyDescent="0.35">
      <c r="A17300" t="s">
        <v>10</v>
      </c>
      <c r="B17300" t="s">
        <v>8</v>
      </c>
      <c r="C17300" t="s">
        <v>11561</v>
      </c>
      <c r="D17300" s="2">
        <v>83855.990000000005</v>
      </c>
      <c r="E17300" s="3">
        <f t="shared" si="540"/>
        <v>3.7955580535040822E-4</v>
      </c>
      <c r="F17300" s="3">
        <f t="shared" si="541"/>
        <v>96.752382349656173</v>
      </c>
      <c r="G17300" t="s">
        <v>14473</v>
      </c>
    </row>
    <row r="17301" spans="1:7" x14ac:dyDescent="0.35">
      <c r="A17301" t="s">
        <v>3</v>
      </c>
      <c r="B17301" t="s">
        <v>9</v>
      </c>
      <c r="C17301" t="s">
        <v>2393</v>
      </c>
      <c r="D17301" s="2">
        <v>83839.11</v>
      </c>
      <c r="E17301" s="3">
        <f t="shared" si="540"/>
        <v>3.7947940172087245E-4</v>
      </c>
      <c r="F17301" s="3">
        <f t="shared" si="541"/>
        <v>96.752761829057889</v>
      </c>
      <c r="G17301" t="s">
        <v>14480</v>
      </c>
    </row>
    <row r="17302" spans="1:7" x14ac:dyDescent="0.35">
      <c r="A17302" t="s">
        <v>10</v>
      </c>
      <c r="B17302" t="s">
        <v>92</v>
      </c>
      <c r="C17302" t="s">
        <v>309</v>
      </c>
      <c r="D17302" s="2">
        <v>83837.83</v>
      </c>
      <c r="E17302" s="3">
        <f t="shared" si="540"/>
        <v>3.7947360808071807E-4</v>
      </c>
      <c r="F17302" s="3">
        <f t="shared" si="541"/>
        <v>96.753141302665966</v>
      </c>
      <c r="G17302" t="s">
        <v>14473</v>
      </c>
    </row>
    <row r="17303" spans="1:7" x14ac:dyDescent="0.35">
      <c r="A17303" t="s">
        <v>10</v>
      </c>
      <c r="B17303" t="s">
        <v>32</v>
      </c>
      <c r="C17303" t="s">
        <v>146</v>
      </c>
      <c r="D17303" s="2">
        <v>83831.73</v>
      </c>
      <c r="E17303" s="3">
        <f t="shared" si="540"/>
        <v>3.7944599776435737E-4</v>
      </c>
      <c r="F17303" s="3">
        <f t="shared" si="541"/>
        <v>96.753520748663732</v>
      </c>
      <c r="G17303" t="s">
        <v>14473</v>
      </c>
    </row>
    <row r="17304" spans="1:7" x14ac:dyDescent="0.35">
      <c r="A17304" t="s">
        <v>3</v>
      </c>
      <c r="B17304" t="s">
        <v>9</v>
      </c>
      <c r="C17304" t="s">
        <v>2944</v>
      </c>
      <c r="D17304" s="2">
        <v>83815.63</v>
      </c>
      <c r="E17304" s="3">
        <f t="shared" si="540"/>
        <v>3.7937312463429075E-4</v>
      </c>
      <c r="F17304" s="3">
        <f t="shared" si="541"/>
        <v>96.753900121788362</v>
      </c>
      <c r="G17304" t="s">
        <v>14473</v>
      </c>
    </row>
    <row r="17305" spans="1:7" x14ac:dyDescent="0.35">
      <c r="A17305" t="s">
        <v>3</v>
      </c>
      <c r="B17305" t="s">
        <v>6</v>
      </c>
      <c r="C17305" t="s">
        <v>7128</v>
      </c>
      <c r="D17305" s="2">
        <v>83800</v>
      </c>
      <c r="E17305" s="3">
        <f t="shared" si="540"/>
        <v>3.7930237885646821E-4</v>
      </c>
      <c r="F17305" s="3">
        <f t="shared" si="541"/>
        <v>96.754279424167223</v>
      </c>
      <c r="G17305" t="s">
        <v>14473</v>
      </c>
    </row>
    <row r="17306" spans="1:7" x14ac:dyDescent="0.35">
      <c r="A17306" t="s">
        <v>3</v>
      </c>
      <c r="B17306" t="s">
        <v>33</v>
      </c>
      <c r="C17306" s="11" t="s">
        <v>9182</v>
      </c>
      <c r="D17306" s="2">
        <v>83792.259999999995</v>
      </c>
      <c r="E17306" s="3">
        <f t="shared" si="540"/>
        <v>3.7926734543865969E-4</v>
      </c>
      <c r="F17306" s="3">
        <f t="shared" si="541"/>
        <v>96.75465869151266</v>
      </c>
      <c r="G17306" t="s">
        <v>14473</v>
      </c>
    </row>
    <row r="17307" spans="1:7" x14ac:dyDescent="0.35">
      <c r="A17307" t="s">
        <v>10</v>
      </c>
      <c r="B17307" t="s">
        <v>22</v>
      </c>
      <c r="C17307" t="s">
        <v>1100</v>
      </c>
      <c r="D17307" s="2">
        <v>83770.03</v>
      </c>
      <c r="E17307" s="3">
        <f t="shared" si="540"/>
        <v>3.7916672620379123E-4</v>
      </c>
      <c r="F17307" s="3">
        <f t="shared" si="541"/>
        <v>96.755037858238865</v>
      </c>
      <c r="G17307" t="s">
        <v>14480</v>
      </c>
    </row>
    <row r="17308" spans="1:7" x14ac:dyDescent="0.35">
      <c r="A17308" t="s">
        <v>10</v>
      </c>
      <c r="B17308" t="s">
        <v>6</v>
      </c>
      <c r="C17308" t="s">
        <v>1634</v>
      </c>
      <c r="D17308" s="2">
        <v>83748</v>
      </c>
      <c r="E17308" s="3">
        <f t="shared" si="540"/>
        <v>3.790670122251969E-4</v>
      </c>
      <c r="F17308" s="3">
        <f t="shared" si="541"/>
        <v>96.755416925251083</v>
      </c>
      <c r="G17308" t="s">
        <v>14473</v>
      </c>
    </row>
    <row r="17309" spans="1:7" x14ac:dyDescent="0.35">
      <c r="A17309" t="s">
        <v>10</v>
      </c>
      <c r="B17309" t="s">
        <v>9</v>
      </c>
      <c r="C17309" s="8" t="s">
        <v>5827</v>
      </c>
      <c r="D17309" s="2">
        <v>83731.28</v>
      </c>
      <c r="E17309" s="3">
        <f t="shared" si="540"/>
        <v>3.7899133280068042E-4</v>
      </c>
      <c r="F17309" s="3">
        <f t="shared" si="541"/>
        <v>96.755795916583878</v>
      </c>
      <c r="G17309" t="s">
        <v>14480</v>
      </c>
    </row>
    <row r="17310" spans="1:7" x14ac:dyDescent="0.35">
      <c r="A17310" t="s">
        <v>10</v>
      </c>
      <c r="B17310" t="s">
        <v>40</v>
      </c>
      <c r="C17310" t="s">
        <v>707</v>
      </c>
      <c r="D17310" s="2">
        <v>83726.679999999993</v>
      </c>
      <c r="E17310" s="3">
        <f t="shared" si="540"/>
        <v>3.7897051190637559E-4</v>
      </c>
      <c r="F17310" s="3">
        <f t="shared" si="541"/>
        <v>96.756174887095781</v>
      </c>
      <c r="G17310" t="s">
        <v>14480</v>
      </c>
    </row>
    <row r="17311" spans="1:7" x14ac:dyDescent="0.35">
      <c r="A17311" t="s">
        <v>10</v>
      </c>
      <c r="B17311" t="s">
        <v>9</v>
      </c>
      <c r="C17311" s="8" t="s">
        <v>3048</v>
      </c>
      <c r="D17311" s="2">
        <v>83723</v>
      </c>
      <c r="E17311" s="3">
        <f t="shared" si="540"/>
        <v>3.7895385519093181E-4</v>
      </c>
      <c r="F17311" s="3">
        <f t="shared" si="541"/>
        <v>96.756553840950971</v>
      </c>
      <c r="G17311" t="s">
        <v>14480</v>
      </c>
    </row>
    <row r="17312" spans="1:7" x14ac:dyDescent="0.35">
      <c r="A17312" t="s">
        <v>3</v>
      </c>
      <c r="B17312" t="s">
        <v>18</v>
      </c>
      <c r="C17312" t="s">
        <v>3554</v>
      </c>
      <c r="D17312" s="2">
        <v>83721.16</v>
      </c>
      <c r="E17312" s="3">
        <f t="shared" si="540"/>
        <v>3.7894552683320992E-4</v>
      </c>
      <c r="F17312" s="3">
        <f t="shared" si="541"/>
        <v>96.756932786477805</v>
      </c>
      <c r="G17312" t="s">
        <v>14473</v>
      </c>
    </row>
    <row r="17313" spans="1:7" x14ac:dyDescent="0.35">
      <c r="A17313" t="s">
        <v>3</v>
      </c>
      <c r="B17313" t="s">
        <v>22</v>
      </c>
      <c r="C17313" t="s">
        <v>3164</v>
      </c>
      <c r="D17313" s="2">
        <v>83718.06</v>
      </c>
      <c r="E17313" s="3">
        <f t="shared" si="540"/>
        <v>3.7893149536096101E-4</v>
      </c>
      <c r="F17313" s="3">
        <f t="shared" si="541"/>
        <v>96.757311717973167</v>
      </c>
      <c r="G17313" t="s">
        <v>14473</v>
      </c>
    </row>
    <row r="17314" spans="1:7" x14ac:dyDescent="0.35">
      <c r="A17314" t="s">
        <v>3</v>
      </c>
      <c r="B17314" t="s">
        <v>57</v>
      </c>
      <c r="C17314" t="s">
        <v>388</v>
      </c>
      <c r="D17314" s="2">
        <v>83716.17</v>
      </c>
      <c r="E17314" s="3">
        <f t="shared" si="540"/>
        <v>3.7892294068917062E-4</v>
      </c>
      <c r="F17314" s="3">
        <f t="shared" si="541"/>
        <v>96.75769064091385</v>
      </c>
      <c r="G17314" t="s">
        <v>14473</v>
      </c>
    </row>
    <row r="17315" spans="1:7" x14ac:dyDescent="0.35">
      <c r="A17315" t="s">
        <v>3</v>
      </c>
      <c r="B17315" t="s">
        <v>67</v>
      </c>
      <c r="C17315" t="s">
        <v>112</v>
      </c>
      <c r="D17315" s="2">
        <v>83714.009999999995</v>
      </c>
      <c r="E17315" s="3">
        <f t="shared" si="540"/>
        <v>3.7891316392141012E-4</v>
      </c>
      <c r="F17315" s="3">
        <f t="shared" si="541"/>
        <v>96.758069554077778</v>
      </c>
      <c r="G17315" t="s">
        <v>14473</v>
      </c>
    </row>
    <row r="17316" spans="1:7" x14ac:dyDescent="0.35">
      <c r="A17316" t="s">
        <v>3</v>
      </c>
      <c r="B17316" t="s">
        <v>37</v>
      </c>
      <c r="C17316" t="s">
        <v>6290</v>
      </c>
      <c r="D17316" s="2">
        <v>83710.64</v>
      </c>
      <c r="E17316" s="3">
        <f t="shared" si="540"/>
        <v>3.7889791035319116E-4</v>
      </c>
      <c r="F17316" s="3">
        <f t="shared" si="541"/>
        <v>96.75844845198813</v>
      </c>
      <c r="G17316" t="s">
        <v>14480</v>
      </c>
    </row>
    <row r="17317" spans="1:7" x14ac:dyDescent="0.35">
      <c r="A17317" t="s">
        <v>3</v>
      </c>
      <c r="B17317" t="s">
        <v>9</v>
      </c>
      <c r="C17317" t="s">
        <v>985</v>
      </c>
      <c r="D17317" s="2">
        <v>83704.7</v>
      </c>
      <c r="E17317" s="3">
        <f t="shared" si="540"/>
        <v>3.7887102424184982E-4</v>
      </c>
      <c r="F17317" s="3">
        <f t="shared" si="541"/>
        <v>96.758827323012369</v>
      </c>
      <c r="G17317" t="s">
        <v>14473</v>
      </c>
    </row>
    <row r="17318" spans="1:7" x14ac:dyDescent="0.35">
      <c r="A17318" t="s">
        <v>3</v>
      </c>
      <c r="B17318" t="s">
        <v>55</v>
      </c>
      <c r="C17318" t="s">
        <v>12317</v>
      </c>
      <c r="D17318" s="2">
        <v>83701.899999999994</v>
      </c>
      <c r="E17318" s="3">
        <f t="shared" si="540"/>
        <v>3.788583506540121E-4</v>
      </c>
      <c r="F17318" s="3">
        <f t="shared" si="541"/>
        <v>96.759206181363027</v>
      </c>
      <c r="G17318" t="s">
        <v>14480</v>
      </c>
    </row>
    <row r="17319" spans="1:7" x14ac:dyDescent="0.35">
      <c r="A17319" t="s">
        <v>3</v>
      </c>
      <c r="B17319" t="s">
        <v>22</v>
      </c>
      <c r="C17319" t="s">
        <v>4622</v>
      </c>
      <c r="D17319" s="2">
        <v>83701.710000000006</v>
      </c>
      <c r="E17319" s="3">
        <f t="shared" si="540"/>
        <v>3.7885749066055176E-4</v>
      </c>
      <c r="F17319" s="3">
        <f t="shared" si="541"/>
        <v>96.759585038853686</v>
      </c>
      <c r="G17319" t="s">
        <v>14473</v>
      </c>
    </row>
    <row r="17320" spans="1:7" x14ac:dyDescent="0.35">
      <c r="A17320" t="s">
        <v>10</v>
      </c>
      <c r="B17320" t="s">
        <v>6</v>
      </c>
      <c r="C17320" t="s">
        <v>13842</v>
      </c>
      <c r="D17320" s="2">
        <v>83697</v>
      </c>
      <c r="E17320" s="3">
        <f t="shared" si="540"/>
        <v>3.7883617187529618E-4</v>
      </c>
      <c r="F17320" s="3">
        <f t="shared" si="541"/>
        <v>96.759963875025562</v>
      </c>
      <c r="G17320" t="s">
        <v>14473</v>
      </c>
    </row>
    <row r="17321" spans="1:7" x14ac:dyDescent="0.35">
      <c r="A17321" t="s">
        <v>3</v>
      </c>
      <c r="B17321" t="s">
        <v>29</v>
      </c>
      <c r="C17321" t="s">
        <v>1268</v>
      </c>
      <c r="D17321" s="2">
        <v>83687.429999999993</v>
      </c>
      <c r="E17321" s="3">
        <f t="shared" si="540"/>
        <v>3.7879285536257946E-4</v>
      </c>
      <c r="F17321" s="3">
        <f t="shared" si="541"/>
        <v>96.76034266788092</v>
      </c>
      <c r="G17321" t="s">
        <v>14473</v>
      </c>
    </row>
    <row r="17322" spans="1:7" x14ac:dyDescent="0.35">
      <c r="A17322" t="s">
        <v>10</v>
      </c>
      <c r="B17322" t="s">
        <v>9</v>
      </c>
      <c r="C17322" t="s">
        <v>12167</v>
      </c>
      <c r="D17322" s="2">
        <v>83681.149999999994</v>
      </c>
      <c r="E17322" s="3">
        <f t="shared" si="540"/>
        <v>3.787644303155721E-4</v>
      </c>
      <c r="F17322" s="3">
        <f t="shared" si="541"/>
        <v>96.760721432311229</v>
      </c>
      <c r="G17322" t="s">
        <v>14473</v>
      </c>
    </row>
    <row r="17323" spans="1:7" x14ac:dyDescent="0.35">
      <c r="A17323" t="s">
        <v>3</v>
      </c>
      <c r="B17323" t="s">
        <v>1043</v>
      </c>
      <c r="C17323" t="s">
        <v>6278</v>
      </c>
      <c r="D17323" s="2">
        <v>83669.66</v>
      </c>
      <c r="E17323" s="3">
        <f t="shared" si="540"/>
        <v>3.7871242334262388E-4</v>
      </c>
      <c r="F17323" s="3">
        <f t="shared" si="541"/>
        <v>96.76110014473457</v>
      </c>
      <c r="G17323" t="s">
        <v>14473</v>
      </c>
    </row>
    <row r="17324" spans="1:7" x14ac:dyDescent="0.35">
      <c r="A17324" t="s">
        <v>3</v>
      </c>
      <c r="B17324" t="s">
        <v>134</v>
      </c>
      <c r="C17324" t="s">
        <v>9277</v>
      </c>
      <c r="D17324" s="2">
        <v>83662.210000000006</v>
      </c>
      <c r="E17324" s="3">
        <f t="shared" si="540"/>
        <v>3.7867870254641294E-4</v>
      </c>
      <c r="F17324" s="3">
        <f t="shared" si="541"/>
        <v>96.761478823437116</v>
      </c>
      <c r="G17324" t="s">
        <v>14480</v>
      </c>
    </row>
    <row r="17325" spans="1:7" x14ac:dyDescent="0.35">
      <c r="A17325" t="s">
        <v>10</v>
      </c>
      <c r="B17325" t="s">
        <v>29</v>
      </c>
      <c r="C17325" t="s">
        <v>3467</v>
      </c>
      <c r="D17325" s="2">
        <v>83652.84</v>
      </c>
      <c r="E17325" s="3">
        <f t="shared" si="540"/>
        <v>3.7863629128997035E-4</v>
      </c>
      <c r="F17325" s="3">
        <f t="shared" si="541"/>
        <v>96.761857459728404</v>
      </c>
      <c r="G17325" t="s">
        <v>14473</v>
      </c>
    </row>
    <row r="17326" spans="1:7" x14ac:dyDescent="0.35">
      <c r="A17326" t="s">
        <v>10</v>
      </c>
      <c r="B17326" t="s">
        <v>6</v>
      </c>
      <c r="C17326" t="s">
        <v>14021</v>
      </c>
      <c r="D17326" s="2">
        <v>83648.479999999996</v>
      </c>
      <c r="E17326" s="3">
        <f t="shared" si="540"/>
        <v>3.7861655670319452E-4</v>
      </c>
      <c r="F17326" s="3">
        <f t="shared" si="541"/>
        <v>96.762236076285106</v>
      </c>
      <c r="G17326" t="s">
        <v>14480</v>
      </c>
    </row>
    <row r="17327" spans="1:7" x14ac:dyDescent="0.35">
      <c r="A17327" t="s">
        <v>10</v>
      </c>
      <c r="B17327" t="s">
        <v>15</v>
      </c>
      <c r="C17327" t="s">
        <v>1164</v>
      </c>
      <c r="D17327" s="2">
        <v>83644.34</v>
      </c>
      <c r="E17327" s="3">
        <f t="shared" si="540"/>
        <v>3.7859781789832025E-4</v>
      </c>
      <c r="F17327" s="3">
        <f t="shared" si="541"/>
        <v>96.762614674103006</v>
      </c>
      <c r="G17327" t="s">
        <v>14473</v>
      </c>
    </row>
    <row r="17328" spans="1:7" x14ac:dyDescent="0.35">
      <c r="A17328" t="s">
        <v>3</v>
      </c>
      <c r="B17328" t="s">
        <v>73</v>
      </c>
      <c r="C17328" t="s">
        <v>5136</v>
      </c>
      <c r="D17328" s="2">
        <v>83638.880000000005</v>
      </c>
      <c r="E17328" s="3">
        <f t="shared" si="540"/>
        <v>3.7857310440203676E-4</v>
      </c>
      <c r="F17328" s="3">
        <f t="shared" si="541"/>
        <v>96.762993247207405</v>
      </c>
      <c r="G17328" t="s">
        <v>14473</v>
      </c>
    </row>
    <row r="17329" spans="1:7" x14ac:dyDescent="0.35">
      <c r="A17329" t="s">
        <v>3</v>
      </c>
      <c r="B17329" t="s">
        <v>55</v>
      </c>
      <c r="C17329" t="s">
        <v>422</v>
      </c>
      <c r="D17329" s="2">
        <v>83635.490000000005</v>
      </c>
      <c r="E17329" s="3">
        <f t="shared" si="540"/>
        <v>3.7855776030819044E-4</v>
      </c>
      <c r="F17329" s="3">
        <f t="shared" si="541"/>
        <v>96.763371804967719</v>
      </c>
      <c r="G17329" t="s">
        <v>14473</v>
      </c>
    </row>
    <row r="17330" spans="1:7" x14ac:dyDescent="0.35">
      <c r="A17330" t="s">
        <v>3</v>
      </c>
      <c r="B17330" t="s">
        <v>9</v>
      </c>
      <c r="C17330" t="s">
        <v>9030</v>
      </c>
      <c r="D17330" s="2">
        <v>83630.53</v>
      </c>
      <c r="E17330" s="3">
        <f t="shared" si="540"/>
        <v>3.7853530995259223E-4</v>
      </c>
      <c r="F17330" s="3">
        <f t="shared" si="541"/>
        <v>96.763750340277667</v>
      </c>
      <c r="G17330" t="s">
        <v>14480</v>
      </c>
    </row>
    <row r="17331" spans="1:7" x14ac:dyDescent="0.35">
      <c r="A17331" t="s">
        <v>10</v>
      </c>
      <c r="B17331" t="s">
        <v>180</v>
      </c>
      <c r="C17331" t="s">
        <v>7087</v>
      </c>
      <c r="D17331" s="2">
        <v>83628.34</v>
      </c>
      <c r="E17331" s="3">
        <f t="shared" si="540"/>
        <v>3.7852539739639059E-4</v>
      </c>
      <c r="F17331" s="3">
        <f t="shared" si="541"/>
        <v>96.764128865675062</v>
      </c>
      <c r="G17331" t="s">
        <v>14480</v>
      </c>
    </row>
    <row r="17332" spans="1:7" x14ac:dyDescent="0.35">
      <c r="A17332" t="s">
        <v>3</v>
      </c>
      <c r="B17332" t="s">
        <v>180</v>
      </c>
      <c r="C17332" t="s">
        <v>4776</v>
      </c>
      <c r="D17332" s="2">
        <v>83616.289999999994</v>
      </c>
      <c r="E17332" s="3">
        <f t="shared" si="540"/>
        <v>3.7847085570587486E-4</v>
      </c>
      <c r="F17332" s="3">
        <f t="shared" si="541"/>
        <v>96.76450733653077</v>
      </c>
      <c r="G17332" t="s">
        <v>14480</v>
      </c>
    </row>
    <row r="17333" spans="1:7" x14ac:dyDescent="0.35">
      <c r="A17333" t="s">
        <v>3</v>
      </c>
      <c r="B17333" t="s">
        <v>8</v>
      </c>
      <c r="C17333" t="s">
        <v>6592</v>
      </c>
      <c r="D17333" s="2">
        <v>83615.08</v>
      </c>
      <c r="E17333" s="3">
        <f t="shared" si="540"/>
        <v>3.784653789054164E-4</v>
      </c>
      <c r="F17333" s="3">
        <f t="shared" si="541"/>
        <v>96.764885801909671</v>
      </c>
      <c r="G17333" t="s">
        <v>14480</v>
      </c>
    </row>
    <row r="17334" spans="1:7" x14ac:dyDescent="0.35">
      <c r="A17334" t="s">
        <v>10</v>
      </c>
      <c r="B17334" t="s">
        <v>6</v>
      </c>
      <c r="C17334" t="s">
        <v>3636</v>
      </c>
      <c r="D17334" s="2">
        <v>83612.800000000003</v>
      </c>
      <c r="E17334" s="3">
        <f t="shared" si="540"/>
        <v>3.7845505898389148E-4</v>
      </c>
      <c r="F17334" s="3">
        <f t="shared" si="541"/>
        <v>96.765264256968649</v>
      </c>
      <c r="G17334" t="s">
        <v>14473</v>
      </c>
    </row>
    <row r="17335" spans="1:7" x14ac:dyDescent="0.35">
      <c r="A17335" t="s">
        <v>3</v>
      </c>
      <c r="B17335" t="s">
        <v>20</v>
      </c>
      <c r="C17335" t="s">
        <v>13218</v>
      </c>
      <c r="D17335" s="2">
        <v>83603.789999999994</v>
      </c>
      <c r="E17335" s="3">
        <f t="shared" si="540"/>
        <v>3.7841427718874232E-4</v>
      </c>
      <c r="F17335" s="3">
        <f t="shared" si="541"/>
        <v>96.765642671245843</v>
      </c>
      <c r="G17335" t="s">
        <v>14473</v>
      </c>
    </row>
    <row r="17336" spans="1:7" x14ac:dyDescent="0.35">
      <c r="A17336" t="s">
        <v>10</v>
      </c>
      <c r="B17336" t="s">
        <v>18</v>
      </c>
      <c r="C17336" t="s">
        <v>12375</v>
      </c>
      <c r="D17336" s="2">
        <v>83601.31</v>
      </c>
      <c r="E17336" s="3">
        <f t="shared" si="540"/>
        <v>3.7840305201094322E-4</v>
      </c>
      <c r="F17336" s="3">
        <f t="shared" si="541"/>
        <v>96.766021074297853</v>
      </c>
      <c r="G17336" t="s">
        <v>14473</v>
      </c>
    </row>
    <row r="17337" spans="1:7" x14ac:dyDescent="0.35">
      <c r="A17337" t="s">
        <v>10</v>
      </c>
      <c r="B17337" t="s">
        <v>9</v>
      </c>
      <c r="C17337" t="s">
        <v>1268</v>
      </c>
      <c r="D17337" s="2">
        <v>83597.960000000006</v>
      </c>
      <c r="E17337" s="3">
        <f t="shared" si="540"/>
        <v>3.7838788896835172E-4</v>
      </c>
      <c r="F17337" s="3">
        <f t="shared" si="541"/>
        <v>96.766399462186826</v>
      </c>
      <c r="G17337" t="s">
        <v>14473</v>
      </c>
    </row>
    <row r="17338" spans="1:7" x14ac:dyDescent="0.35">
      <c r="A17338" t="s">
        <v>3</v>
      </c>
      <c r="B17338" t="s">
        <v>9</v>
      </c>
      <c r="C17338" s="8" t="s">
        <v>7323</v>
      </c>
      <c r="D17338" s="2">
        <v>83592.41</v>
      </c>
      <c r="E17338" s="3">
        <f t="shared" si="540"/>
        <v>3.7836276810674491E-4</v>
      </c>
      <c r="F17338" s="3">
        <f t="shared" si="541"/>
        <v>96.766777824954929</v>
      </c>
      <c r="G17338" t="s">
        <v>14480</v>
      </c>
    </row>
    <row r="17339" spans="1:7" x14ac:dyDescent="0.35">
      <c r="A17339" t="s">
        <v>3</v>
      </c>
      <c r="B17339" t="s">
        <v>9</v>
      </c>
      <c r="C17339" t="s">
        <v>4662</v>
      </c>
      <c r="D17339" s="2">
        <v>83588.679999999993</v>
      </c>
      <c r="E17339" s="3">
        <f t="shared" si="540"/>
        <v>3.7834588507723252E-4</v>
      </c>
      <c r="F17339" s="3">
        <f t="shared" si="541"/>
        <v>96.767156170840011</v>
      </c>
      <c r="G17339" t="s">
        <v>14480</v>
      </c>
    </row>
    <row r="17340" spans="1:7" x14ac:dyDescent="0.35">
      <c r="A17340" t="s">
        <v>10</v>
      </c>
      <c r="B17340" t="s">
        <v>56</v>
      </c>
      <c r="C17340" t="s">
        <v>2851</v>
      </c>
      <c r="D17340" s="2">
        <v>83571.199999999997</v>
      </c>
      <c r="E17340" s="3">
        <f t="shared" si="540"/>
        <v>3.782667656788744E-4</v>
      </c>
      <c r="F17340" s="3">
        <f t="shared" si="541"/>
        <v>96.76753443760569</v>
      </c>
      <c r="G17340" t="s">
        <v>14473</v>
      </c>
    </row>
    <row r="17341" spans="1:7" x14ac:dyDescent="0.35">
      <c r="A17341" t="s">
        <v>3</v>
      </c>
      <c r="B17341" t="s">
        <v>29</v>
      </c>
      <c r="C17341" t="s">
        <v>2818</v>
      </c>
      <c r="D17341" s="2">
        <v>83565.64</v>
      </c>
      <c r="E17341" s="3">
        <f t="shared" si="540"/>
        <v>3.7824159955445385E-4</v>
      </c>
      <c r="F17341" s="3">
        <f t="shared" si="541"/>
        <v>96.767912679205239</v>
      </c>
      <c r="G17341" t="s">
        <v>14473</v>
      </c>
    </row>
    <row r="17342" spans="1:7" x14ac:dyDescent="0.35">
      <c r="A17342" t="s">
        <v>3</v>
      </c>
      <c r="B17342" t="s">
        <v>22</v>
      </c>
      <c r="C17342" t="s">
        <v>9646</v>
      </c>
      <c r="D17342" s="2">
        <v>83560.460000000006</v>
      </c>
      <c r="E17342" s="3">
        <f t="shared" si="540"/>
        <v>3.7821815341695421E-4</v>
      </c>
      <c r="F17342" s="3">
        <f t="shared" si="541"/>
        <v>96.768290897358654</v>
      </c>
      <c r="G17342" t="s">
        <v>14473</v>
      </c>
    </row>
    <row r="17343" spans="1:7" x14ac:dyDescent="0.35">
      <c r="A17343" t="s">
        <v>10</v>
      </c>
      <c r="B17343" t="s">
        <v>73</v>
      </c>
      <c r="C17343" t="s">
        <v>11153</v>
      </c>
      <c r="D17343" s="2">
        <v>83549.05</v>
      </c>
      <c r="E17343" s="3">
        <f t="shared" si="540"/>
        <v>3.7816650854651559E-4</v>
      </c>
      <c r="F17343" s="3">
        <f t="shared" si="541"/>
        <v>96.768669063867193</v>
      </c>
      <c r="G17343" t="s">
        <v>14473</v>
      </c>
    </row>
    <row r="17344" spans="1:7" x14ac:dyDescent="0.35">
      <c r="A17344" t="s">
        <v>3</v>
      </c>
      <c r="B17344" t="s">
        <v>9</v>
      </c>
      <c r="C17344" s="8" t="s">
        <v>3048</v>
      </c>
      <c r="D17344" s="2">
        <v>83548.039999999994</v>
      </c>
      <c r="E17344" s="3">
        <f t="shared" si="540"/>
        <v>3.7816193700233121E-4</v>
      </c>
      <c r="F17344" s="3">
        <f t="shared" si="541"/>
        <v>96.769047225804201</v>
      </c>
      <c r="G17344" t="s">
        <v>14480</v>
      </c>
    </row>
    <row r="17345" spans="1:7" x14ac:dyDescent="0.35">
      <c r="A17345" t="s">
        <v>3</v>
      </c>
      <c r="B17345" t="s">
        <v>8</v>
      </c>
      <c r="C17345" t="s">
        <v>3944</v>
      </c>
      <c r="D17345" s="2">
        <v>83546.66</v>
      </c>
      <c r="E17345" s="3">
        <f t="shared" si="540"/>
        <v>3.7815569073403982E-4</v>
      </c>
      <c r="F17345" s="3">
        <f t="shared" si="541"/>
        <v>96.769425381494941</v>
      </c>
      <c r="G17345" t="s">
        <v>14473</v>
      </c>
    </row>
    <row r="17346" spans="1:7" x14ac:dyDescent="0.35">
      <c r="A17346" t="s">
        <v>3</v>
      </c>
      <c r="B17346" t="s">
        <v>32</v>
      </c>
      <c r="C17346" t="s">
        <v>4120</v>
      </c>
      <c r="D17346" s="2">
        <v>83541.41</v>
      </c>
      <c r="E17346" s="3">
        <f t="shared" si="540"/>
        <v>3.781319277568442E-4</v>
      </c>
      <c r="F17346" s="3">
        <f t="shared" si="541"/>
        <v>96.769803513422701</v>
      </c>
      <c r="G17346" t="s">
        <v>14473</v>
      </c>
    </row>
    <row r="17347" spans="1:7" x14ac:dyDescent="0.35">
      <c r="A17347" t="s">
        <v>10</v>
      </c>
      <c r="B17347" t="s">
        <v>9</v>
      </c>
      <c r="C17347" t="s">
        <v>4869</v>
      </c>
      <c r="D17347" s="2">
        <v>83535.679999999993</v>
      </c>
      <c r="E17347" s="3">
        <f t="shared" ref="E17347:E17410" si="542">(D17347/$D$29638)*100</f>
        <v>3.7810599216459056E-4</v>
      </c>
      <c r="F17347" s="3">
        <f t="shared" si="541"/>
        <v>96.770181619414871</v>
      </c>
      <c r="G17347" t="s">
        <v>14480</v>
      </c>
    </row>
    <row r="17348" spans="1:7" x14ac:dyDescent="0.35">
      <c r="A17348" t="s">
        <v>3</v>
      </c>
      <c r="B17348" t="s">
        <v>22</v>
      </c>
      <c r="C17348" t="s">
        <v>636</v>
      </c>
      <c r="D17348" s="2">
        <v>83530.98</v>
      </c>
      <c r="E17348" s="3">
        <f t="shared" si="542"/>
        <v>3.7808471864214877E-4</v>
      </c>
      <c r="F17348" s="3">
        <f t="shared" ref="F17348:F17411" si="543">E17348+F17347</f>
        <v>96.770559704133518</v>
      </c>
      <c r="G17348" t="s">
        <v>14480</v>
      </c>
    </row>
    <row r="17349" spans="1:7" x14ac:dyDescent="0.35">
      <c r="A17349" t="s">
        <v>10</v>
      </c>
      <c r="B17349" t="s">
        <v>18</v>
      </c>
      <c r="C17349" t="s">
        <v>2978</v>
      </c>
      <c r="D17349" s="2">
        <v>83526.84</v>
      </c>
      <c r="E17349" s="3">
        <f t="shared" si="542"/>
        <v>3.7806597983727449E-4</v>
      </c>
      <c r="F17349" s="3">
        <f t="shared" si="543"/>
        <v>96.770937770113349</v>
      </c>
      <c r="G17349" t="s">
        <v>14473</v>
      </c>
    </row>
    <row r="17350" spans="1:7" x14ac:dyDescent="0.35">
      <c r="A17350" t="s">
        <v>10</v>
      </c>
      <c r="B17350" t="s">
        <v>37</v>
      </c>
      <c r="C17350" t="s">
        <v>10680</v>
      </c>
      <c r="D17350" s="2">
        <v>83518.89</v>
      </c>
      <c r="E17350" s="3">
        <f t="shared" si="542"/>
        <v>3.7802999590037822E-4</v>
      </c>
      <c r="F17350" s="3">
        <f t="shared" si="543"/>
        <v>96.771315800109249</v>
      </c>
      <c r="G17350" t="s">
        <v>14473</v>
      </c>
    </row>
    <row r="17351" spans="1:7" x14ac:dyDescent="0.35">
      <c r="A17351" t="s">
        <v>3</v>
      </c>
      <c r="B17351" t="s">
        <v>6</v>
      </c>
      <c r="C17351" t="s">
        <v>10115</v>
      </c>
      <c r="D17351" s="2">
        <v>83509.55</v>
      </c>
      <c r="E17351" s="3">
        <f t="shared" si="542"/>
        <v>3.7798772043237683E-4</v>
      </c>
      <c r="F17351" s="3">
        <f t="shared" si="543"/>
        <v>96.771693787829676</v>
      </c>
      <c r="G17351" t="s">
        <v>14473</v>
      </c>
    </row>
    <row r="17352" spans="1:7" x14ac:dyDescent="0.35">
      <c r="A17352" t="s">
        <v>3</v>
      </c>
      <c r="B17352" t="s">
        <v>9</v>
      </c>
      <c r="C17352" t="s">
        <v>1593</v>
      </c>
      <c r="D17352" s="2">
        <v>83507.199999999997</v>
      </c>
      <c r="E17352" s="3">
        <f t="shared" si="542"/>
        <v>3.7797708367115582E-4</v>
      </c>
      <c r="F17352" s="3">
        <f t="shared" si="543"/>
        <v>96.772071764913349</v>
      </c>
      <c r="G17352" t="s">
        <v>14473</v>
      </c>
    </row>
    <row r="17353" spans="1:7" x14ac:dyDescent="0.35">
      <c r="A17353" t="s">
        <v>3</v>
      </c>
      <c r="B17353" t="s">
        <v>67</v>
      </c>
      <c r="C17353" t="s">
        <v>6231</v>
      </c>
      <c r="D17353" s="2">
        <v>83502.66</v>
      </c>
      <c r="E17353" s="3">
        <f t="shared" si="542"/>
        <v>3.7795653435373334E-4</v>
      </c>
      <c r="F17353" s="3">
        <f t="shared" si="543"/>
        <v>96.7724497214477</v>
      </c>
      <c r="G17353" t="s">
        <v>14480</v>
      </c>
    </row>
    <row r="17354" spans="1:7" x14ac:dyDescent="0.35">
      <c r="A17354" t="s">
        <v>3</v>
      </c>
      <c r="B17354" t="s">
        <v>79</v>
      </c>
      <c r="C17354" t="s">
        <v>11458</v>
      </c>
      <c r="D17354" s="2">
        <v>83493.94</v>
      </c>
      <c r="E17354" s="3">
        <f t="shared" si="542"/>
        <v>3.7791706518018169E-4</v>
      </c>
      <c r="F17354" s="3">
        <f t="shared" si="543"/>
        <v>96.772827638512879</v>
      </c>
      <c r="G17354" t="s">
        <v>14473</v>
      </c>
    </row>
    <row r="17355" spans="1:7" x14ac:dyDescent="0.35">
      <c r="A17355" t="s">
        <v>10</v>
      </c>
      <c r="B17355" t="s">
        <v>195</v>
      </c>
      <c r="C17355" s="7" t="s">
        <v>6096</v>
      </c>
      <c r="D17355" s="2">
        <v>83492.800000000003</v>
      </c>
      <c r="E17355" s="3">
        <f t="shared" si="542"/>
        <v>3.7791190521941921E-4</v>
      </c>
      <c r="F17355" s="3">
        <f t="shared" si="543"/>
        <v>96.773205550418098</v>
      </c>
      <c r="G17355" t="s">
        <v>14480</v>
      </c>
    </row>
    <row r="17356" spans="1:7" x14ac:dyDescent="0.35">
      <c r="A17356" t="s">
        <v>3</v>
      </c>
      <c r="B17356" t="s">
        <v>28</v>
      </c>
      <c r="C17356" t="s">
        <v>5580</v>
      </c>
      <c r="D17356" s="2">
        <v>83489.59</v>
      </c>
      <c r="E17356" s="3">
        <f t="shared" si="542"/>
        <v>3.7789737585621955E-4</v>
      </c>
      <c r="F17356" s="3">
        <f t="shared" si="543"/>
        <v>96.773583447793953</v>
      </c>
      <c r="G17356" t="s">
        <v>14473</v>
      </c>
    </row>
    <row r="17357" spans="1:7" x14ac:dyDescent="0.35">
      <c r="A17357" t="s">
        <v>10</v>
      </c>
      <c r="B17357" t="s">
        <v>8</v>
      </c>
      <c r="C17357" t="s">
        <v>4072</v>
      </c>
      <c r="D17357" s="2">
        <v>83482.149999999994</v>
      </c>
      <c r="E17357" s="3">
        <f t="shared" si="542"/>
        <v>3.7786370032282229E-4</v>
      </c>
      <c r="F17357" s="3">
        <f t="shared" si="543"/>
        <v>96.773961311494276</v>
      </c>
      <c r="G17357" t="s">
        <v>14473</v>
      </c>
    </row>
    <row r="17358" spans="1:7" x14ac:dyDescent="0.35">
      <c r="A17358" t="s">
        <v>10</v>
      </c>
      <c r="B17358" t="s">
        <v>9</v>
      </c>
      <c r="C17358" t="s">
        <v>6551</v>
      </c>
      <c r="D17358" s="2">
        <v>83482.02</v>
      </c>
      <c r="E17358" s="3">
        <f t="shared" si="542"/>
        <v>3.7786311190624413E-4</v>
      </c>
      <c r="F17358" s="3">
        <f t="shared" si="543"/>
        <v>96.774339174606183</v>
      </c>
      <c r="G17358" t="s">
        <v>14473</v>
      </c>
    </row>
    <row r="17359" spans="1:7" x14ac:dyDescent="0.35">
      <c r="A17359" t="s">
        <v>3</v>
      </c>
      <c r="B17359" t="s">
        <v>29</v>
      </c>
      <c r="C17359" t="s">
        <v>14188</v>
      </c>
      <c r="D17359" s="2">
        <v>83481.14</v>
      </c>
      <c r="E17359" s="3">
        <f t="shared" si="542"/>
        <v>3.7785912877863801E-4</v>
      </c>
      <c r="F17359" s="3">
        <f t="shared" si="543"/>
        <v>96.774717033734959</v>
      </c>
      <c r="G17359" t="s">
        <v>14473</v>
      </c>
    </row>
    <row r="17360" spans="1:7" x14ac:dyDescent="0.35">
      <c r="A17360" t="s">
        <v>10</v>
      </c>
      <c r="B17360" t="s">
        <v>6</v>
      </c>
      <c r="C17360" t="s">
        <v>9286</v>
      </c>
      <c r="D17360" s="2">
        <v>83476.87</v>
      </c>
      <c r="E17360" s="3">
        <f t="shared" si="542"/>
        <v>3.7783980155718547E-4</v>
      </c>
      <c r="F17360" s="3">
        <f t="shared" si="543"/>
        <v>96.775094873536517</v>
      </c>
      <c r="G17360" t="s">
        <v>14480</v>
      </c>
    </row>
    <row r="17361" spans="1:7" x14ac:dyDescent="0.35">
      <c r="A17361" t="s">
        <v>3</v>
      </c>
      <c r="B17361" t="s">
        <v>13</v>
      </c>
      <c r="C17361" t="s">
        <v>8296</v>
      </c>
      <c r="D17361" s="2">
        <v>83458</v>
      </c>
      <c r="E17361" s="3">
        <f t="shared" si="542"/>
        <v>3.7775439062772223E-4</v>
      </c>
      <c r="F17361" s="3">
        <f t="shared" si="543"/>
        <v>96.775472627927144</v>
      </c>
      <c r="G17361" t="s">
        <v>14473</v>
      </c>
    </row>
    <row r="17362" spans="1:7" x14ac:dyDescent="0.35">
      <c r="A17362" t="s">
        <v>10</v>
      </c>
      <c r="B17362" t="s">
        <v>73</v>
      </c>
      <c r="C17362" t="s">
        <v>309</v>
      </c>
      <c r="D17362" s="2">
        <v>83450.75</v>
      </c>
      <c r="E17362" s="3">
        <f t="shared" si="542"/>
        <v>3.7772157508778536E-4</v>
      </c>
      <c r="F17362" s="3">
        <f t="shared" si="543"/>
        <v>96.775850349502235</v>
      </c>
      <c r="G17362" t="s">
        <v>14473</v>
      </c>
    </row>
    <row r="17363" spans="1:7" x14ac:dyDescent="0.35">
      <c r="A17363" t="s">
        <v>10</v>
      </c>
      <c r="B17363" t="s">
        <v>180</v>
      </c>
      <c r="C17363" t="s">
        <v>10884</v>
      </c>
      <c r="D17363" s="2">
        <v>83448.55</v>
      </c>
      <c r="E17363" s="3">
        <f t="shared" si="542"/>
        <v>3.7771161726877004E-4</v>
      </c>
      <c r="F17363" s="3">
        <f t="shared" si="543"/>
        <v>96.776228061119511</v>
      </c>
      <c r="G17363" t="s">
        <v>14473</v>
      </c>
    </row>
    <row r="17364" spans="1:7" x14ac:dyDescent="0.35">
      <c r="A17364" t="s">
        <v>10</v>
      </c>
      <c r="B17364" t="s">
        <v>6</v>
      </c>
      <c r="C17364" s="8" t="s">
        <v>3315</v>
      </c>
      <c r="D17364" s="2">
        <v>83440</v>
      </c>
      <c r="E17364" s="3">
        <f t="shared" si="542"/>
        <v>3.7767291756305138E-4</v>
      </c>
      <c r="F17364" s="3">
        <f t="shared" si="543"/>
        <v>96.776605734037076</v>
      </c>
      <c r="G17364" t="s">
        <v>14480</v>
      </c>
    </row>
    <row r="17365" spans="1:7" x14ac:dyDescent="0.35">
      <c r="A17365" t="s">
        <v>3</v>
      </c>
      <c r="B17365" t="s">
        <v>979</v>
      </c>
      <c r="C17365" t="s">
        <v>1706</v>
      </c>
      <c r="D17365" s="2">
        <v>83434.19</v>
      </c>
      <c r="E17365" s="3">
        <f t="shared" si="542"/>
        <v>3.7764661986828819E-4</v>
      </c>
      <c r="F17365" s="3">
        <f t="shared" si="543"/>
        <v>96.776983380656944</v>
      </c>
      <c r="G17365" t="s">
        <v>14473</v>
      </c>
    </row>
    <row r="17366" spans="1:7" x14ac:dyDescent="0.35">
      <c r="A17366" t="s">
        <v>10</v>
      </c>
      <c r="B17366" t="s">
        <v>218</v>
      </c>
      <c r="C17366" t="s">
        <v>4598</v>
      </c>
      <c r="D17366" s="2">
        <v>83426.34</v>
      </c>
      <c r="E17366" s="3">
        <f t="shared" si="542"/>
        <v>3.7761108855952893E-4</v>
      </c>
      <c r="F17366" s="3">
        <f t="shared" si="543"/>
        <v>96.777360991745496</v>
      </c>
      <c r="G17366" t="s">
        <v>14473</v>
      </c>
    </row>
    <row r="17367" spans="1:7" x14ac:dyDescent="0.35">
      <c r="A17367" t="s">
        <v>10</v>
      </c>
      <c r="B17367" t="s">
        <v>6</v>
      </c>
      <c r="C17367" t="s">
        <v>9868</v>
      </c>
      <c r="D17367" s="2">
        <v>83408.72</v>
      </c>
      <c r="E17367" s="3">
        <f t="shared" si="542"/>
        <v>3.7753133548177898E-4</v>
      </c>
      <c r="F17367" s="3">
        <f t="shared" si="543"/>
        <v>96.777738523080984</v>
      </c>
      <c r="G17367" t="s">
        <v>14473</v>
      </c>
    </row>
    <row r="17368" spans="1:7" x14ac:dyDescent="0.35">
      <c r="A17368" t="s">
        <v>3</v>
      </c>
      <c r="B17368" t="s">
        <v>22</v>
      </c>
      <c r="C17368" t="s">
        <v>13160</v>
      </c>
      <c r="D17368" s="2">
        <v>83387</v>
      </c>
      <c r="E17368" s="3">
        <f t="shared" si="542"/>
        <v>3.7743302465040947E-4</v>
      </c>
      <c r="F17368" s="3">
        <f t="shared" si="543"/>
        <v>96.778115956105637</v>
      </c>
      <c r="G17368" t="s">
        <v>14473</v>
      </c>
    </row>
    <row r="17369" spans="1:7" x14ac:dyDescent="0.35">
      <c r="A17369" t="s">
        <v>3</v>
      </c>
      <c r="B17369" t="s">
        <v>9</v>
      </c>
      <c r="C17369" t="s">
        <v>2289</v>
      </c>
      <c r="D17369" s="2">
        <v>83377.17</v>
      </c>
      <c r="E17369" s="3">
        <f t="shared" si="542"/>
        <v>3.7738853130453643E-4</v>
      </c>
      <c r="F17369" s="3">
        <f t="shared" si="543"/>
        <v>96.778493344636942</v>
      </c>
      <c r="G17369" t="s">
        <v>14473</v>
      </c>
    </row>
    <row r="17370" spans="1:7" x14ac:dyDescent="0.35">
      <c r="A17370" t="s">
        <v>10</v>
      </c>
      <c r="B17370" t="s">
        <v>9</v>
      </c>
      <c r="C17370" t="s">
        <v>7601</v>
      </c>
      <c r="D17370" s="2">
        <v>83373.55</v>
      </c>
      <c r="E17370" s="3">
        <f t="shared" si="542"/>
        <v>3.7737214616597489E-4</v>
      </c>
      <c r="F17370" s="3">
        <f t="shared" si="543"/>
        <v>96.778870716783103</v>
      </c>
      <c r="G17370" t="s">
        <v>14480</v>
      </c>
    </row>
    <row r="17371" spans="1:7" x14ac:dyDescent="0.35">
      <c r="A17371" t="s">
        <v>3</v>
      </c>
      <c r="B17371" t="s">
        <v>6</v>
      </c>
      <c r="C17371" t="s">
        <v>2047</v>
      </c>
      <c r="D17371" s="2">
        <v>83368.69</v>
      </c>
      <c r="E17371" s="3">
        <f t="shared" si="542"/>
        <v>3.7735014843851374E-4</v>
      </c>
      <c r="F17371" s="3">
        <f t="shared" si="543"/>
        <v>96.779248066931544</v>
      </c>
      <c r="G17371" t="s">
        <v>14473</v>
      </c>
    </row>
    <row r="17372" spans="1:7" x14ac:dyDescent="0.35">
      <c r="A17372" t="s">
        <v>10</v>
      </c>
      <c r="B17372" t="s">
        <v>9</v>
      </c>
      <c r="C17372" t="s">
        <v>14109</v>
      </c>
      <c r="D17372" s="2">
        <v>83355.679999999993</v>
      </c>
      <c r="E17372" s="3">
        <f t="shared" si="542"/>
        <v>3.772912615178822E-4</v>
      </c>
      <c r="F17372" s="3">
        <f t="shared" si="543"/>
        <v>96.779625358193059</v>
      </c>
      <c r="G17372" t="s">
        <v>14480</v>
      </c>
    </row>
    <row r="17373" spans="1:7" x14ac:dyDescent="0.35">
      <c r="A17373" t="s">
        <v>3</v>
      </c>
      <c r="B17373" t="s">
        <v>15</v>
      </c>
      <c r="C17373" t="s">
        <v>1882</v>
      </c>
      <c r="D17373" s="2">
        <v>83330.98</v>
      </c>
      <c r="E17373" s="3">
        <f t="shared" si="542"/>
        <v>3.7717946236802831E-4</v>
      </c>
      <c r="F17373" s="3">
        <f t="shared" si="543"/>
        <v>96.78000253765542</v>
      </c>
      <c r="G17373" t="s">
        <v>14473</v>
      </c>
    </row>
    <row r="17374" spans="1:7" x14ac:dyDescent="0.35">
      <c r="A17374" t="s">
        <v>3</v>
      </c>
      <c r="B17374" t="s">
        <v>681</v>
      </c>
      <c r="C17374" t="s">
        <v>2993</v>
      </c>
      <c r="D17374" s="2">
        <v>83328.429999999993</v>
      </c>
      <c r="E17374" s="3">
        <f t="shared" si="542"/>
        <v>3.7716792035053323E-4</v>
      </c>
      <c r="F17374" s="3">
        <f t="shared" si="543"/>
        <v>96.780379705575768</v>
      </c>
      <c r="G17374" t="s">
        <v>14473</v>
      </c>
    </row>
    <row r="17375" spans="1:7" x14ac:dyDescent="0.35">
      <c r="A17375" t="s">
        <v>3</v>
      </c>
      <c r="B17375" t="s">
        <v>73</v>
      </c>
      <c r="C17375" t="s">
        <v>1344</v>
      </c>
      <c r="D17375" s="2">
        <v>83328</v>
      </c>
      <c r="E17375" s="3">
        <f t="shared" si="542"/>
        <v>3.7716597404954398E-4</v>
      </c>
      <c r="F17375" s="3">
        <f t="shared" si="543"/>
        <v>96.780756871549812</v>
      </c>
      <c r="G17375" t="s">
        <v>14473</v>
      </c>
    </row>
    <row r="17376" spans="1:7" x14ac:dyDescent="0.35">
      <c r="A17376" t="s">
        <v>10</v>
      </c>
      <c r="B17376" t="s">
        <v>9</v>
      </c>
      <c r="C17376" t="s">
        <v>2503</v>
      </c>
      <c r="D17376" s="2">
        <v>83325.7</v>
      </c>
      <c r="E17376" s="3">
        <f t="shared" si="542"/>
        <v>3.7715556360239154E-4</v>
      </c>
      <c r="F17376" s="3">
        <f t="shared" si="543"/>
        <v>96.78113402711341</v>
      </c>
      <c r="G17376" t="s">
        <v>14480</v>
      </c>
    </row>
    <row r="17377" spans="1:7" x14ac:dyDescent="0.35">
      <c r="A17377" t="s">
        <v>10</v>
      </c>
      <c r="B17377" t="s">
        <v>31</v>
      </c>
      <c r="C17377" t="s">
        <v>1613</v>
      </c>
      <c r="D17377" s="2">
        <v>83320.899999999994</v>
      </c>
      <c r="E17377" s="3">
        <f t="shared" si="542"/>
        <v>3.7713383745181263E-4</v>
      </c>
      <c r="F17377" s="3">
        <f t="shared" si="543"/>
        <v>96.781511160950856</v>
      </c>
      <c r="G17377" t="s">
        <v>14473</v>
      </c>
    </row>
    <row r="17378" spans="1:7" x14ac:dyDescent="0.35">
      <c r="A17378" t="s">
        <v>3</v>
      </c>
      <c r="B17378" t="s">
        <v>40</v>
      </c>
      <c r="C17378" t="s">
        <v>1493</v>
      </c>
      <c r="D17378" s="2">
        <v>83315.25</v>
      </c>
      <c r="E17378" s="3">
        <f t="shared" si="542"/>
        <v>3.7710826396206875E-4</v>
      </c>
      <c r="F17378" s="3">
        <f t="shared" si="543"/>
        <v>96.781888269214818</v>
      </c>
      <c r="G17378" t="s">
        <v>14473</v>
      </c>
    </row>
    <row r="17379" spans="1:7" x14ac:dyDescent="0.35">
      <c r="A17379" t="s">
        <v>3</v>
      </c>
      <c r="B17379" t="s">
        <v>11</v>
      </c>
      <c r="C17379" t="s">
        <v>13045</v>
      </c>
      <c r="D17379" s="2">
        <v>83313.97</v>
      </c>
      <c r="E17379" s="3">
        <f t="shared" si="542"/>
        <v>3.7710247032191437E-4</v>
      </c>
      <c r="F17379" s="3">
        <f t="shared" si="543"/>
        <v>96.782265371685142</v>
      </c>
      <c r="G17379" t="s">
        <v>14473</v>
      </c>
    </row>
    <row r="17380" spans="1:7" x14ac:dyDescent="0.35">
      <c r="A17380" t="s">
        <v>3</v>
      </c>
      <c r="B17380" t="s">
        <v>9</v>
      </c>
      <c r="C17380" t="s">
        <v>10416</v>
      </c>
      <c r="D17380" s="2">
        <v>83296.210000000006</v>
      </c>
      <c r="E17380" s="3">
        <f t="shared" si="542"/>
        <v>3.7702208356477253E-4</v>
      </c>
      <c r="F17380" s="3">
        <f t="shared" si="543"/>
        <v>96.782642393768711</v>
      </c>
      <c r="G17380" t="s">
        <v>14473</v>
      </c>
    </row>
    <row r="17381" spans="1:7" x14ac:dyDescent="0.35">
      <c r="A17381" t="s">
        <v>3</v>
      </c>
      <c r="B17381" t="s">
        <v>6</v>
      </c>
      <c r="C17381" t="s">
        <v>4824</v>
      </c>
      <c r="D17381" s="2">
        <v>83289</v>
      </c>
      <c r="E17381" s="3">
        <f t="shared" si="542"/>
        <v>3.7698944907609043E-4</v>
      </c>
      <c r="F17381" s="3">
        <f t="shared" si="543"/>
        <v>96.783019383217791</v>
      </c>
      <c r="G17381" t="s">
        <v>14473</v>
      </c>
    </row>
    <row r="17382" spans="1:7" x14ac:dyDescent="0.35">
      <c r="A17382" t="s">
        <v>10</v>
      </c>
      <c r="B17382" t="s">
        <v>33</v>
      </c>
      <c r="C17382" t="s">
        <v>432</v>
      </c>
      <c r="D17382" s="2">
        <v>83286</v>
      </c>
      <c r="E17382" s="3">
        <f t="shared" si="542"/>
        <v>3.7697587023197864E-4</v>
      </c>
      <c r="F17382" s="3">
        <f t="shared" si="543"/>
        <v>96.78339635908803</v>
      </c>
      <c r="G17382" t="s">
        <v>14473</v>
      </c>
    </row>
    <row r="17383" spans="1:7" x14ac:dyDescent="0.35">
      <c r="A17383" t="s">
        <v>3</v>
      </c>
      <c r="B17383" t="s">
        <v>9</v>
      </c>
      <c r="C17383" t="s">
        <v>7325</v>
      </c>
      <c r="D17383" s="2">
        <v>83284.350000000006</v>
      </c>
      <c r="E17383" s="3">
        <f t="shared" si="542"/>
        <v>3.769684018677172E-4</v>
      </c>
      <c r="F17383" s="3">
        <f t="shared" si="543"/>
        <v>96.783773327489897</v>
      </c>
      <c r="G17383" t="s">
        <v>14480</v>
      </c>
    </row>
    <row r="17384" spans="1:7" x14ac:dyDescent="0.35">
      <c r="A17384" t="s">
        <v>10</v>
      </c>
      <c r="B17384" t="s">
        <v>23</v>
      </c>
      <c r="C17384" t="s">
        <v>1700</v>
      </c>
      <c r="D17384" s="2">
        <v>83284.27</v>
      </c>
      <c r="E17384" s="3">
        <f t="shared" si="542"/>
        <v>3.769680397652075E-4</v>
      </c>
      <c r="F17384" s="3">
        <f t="shared" si="543"/>
        <v>96.784150295529656</v>
      </c>
      <c r="G17384" t="s">
        <v>14480</v>
      </c>
    </row>
    <row r="17385" spans="1:7" x14ac:dyDescent="0.35">
      <c r="A17385" t="s">
        <v>3</v>
      </c>
      <c r="B17385" t="s">
        <v>36</v>
      </c>
      <c r="C17385" t="s">
        <v>6630</v>
      </c>
      <c r="D17385" s="2">
        <v>83284.05</v>
      </c>
      <c r="E17385" s="3">
        <f t="shared" si="542"/>
        <v>3.7696704398330601E-4</v>
      </c>
      <c r="F17385" s="3">
        <f t="shared" si="543"/>
        <v>96.784527262573633</v>
      </c>
      <c r="G17385" t="s">
        <v>14473</v>
      </c>
    </row>
    <row r="17386" spans="1:7" x14ac:dyDescent="0.35">
      <c r="A17386" t="s">
        <v>10</v>
      </c>
      <c r="B17386" t="s">
        <v>62</v>
      </c>
      <c r="C17386" t="s">
        <v>4451</v>
      </c>
      <c r="D17386" s="2">
        <v>83283.990000000005</v>
      </c>
      <c r="E17386" s="3">
        <f t="shared" si="542"/>
        <v>3.7696677240642377E-4</v>
      </c>
      <c r="F17386" s="3">
        <f t="shared" si="543"/>
        <v>96.78490422934604</v>
      </c>
      <c r="G17386" t="s">
        <v>14480</v>
      </c>
    </row>
    <row r="17387" spans="1:7" x14ac:dyDescent="0.35">
      <c r="A17387" t="s">
        <v>10</v>
      </c>
      <c r="B17387" t="s">
        <v>9</v>
      </c>
      <c r="C17387" t="s">
        <v>12967</v>
      </c>
      <c r="D17387" s="2">
        <v>83282.070000000007</v>
      </c>
      <c r="E17387" s="3">
        <f t="shared" si="542"/>
        <v>3.7695808194619223E-4</v>
      </c>
      <c r="F17387" s="3">
        <f t="shared" si="543"/>
        <v>96.785281187427984</v>
      </c>
      <c r="G17387" t="s">
        <v>14480</v>
      </c>
    </row>
    <row r="17388" spans="1:7" x14ac:dyDescent="0.35">
      <c r="A17388" t="s">
        <v>10</v>
      </c>
      <c r="B17388" t="s">
        <v>9</v>
      </c>
      <c r="C17388" t="s">
        <v>243</v>
      </c>
      <c r="D17388" s="2">
        <v>83279.399999999994</v>
      </c>
      <c r="E17388" s="3">
        <f t="shared" si="542"/>
        <v>3.7694599677493267E-4</v>
      </c>
      <c r="F17388" s="3">
        <f t="shared" si="543"/>
        <v>96.785658133424761</v>
      </c>
      <c r="G17388" t="s">
        <v>14480</v>
      </c>
    </row>
    <row r="17389" spans="1:7" x14ac:dyDescent="0.35">
      <c r="A17389" t="s">
        <v>10</v>
      </c>
      <c r="B17389" t="s">
        <v>22</v>
      </c>
      <c r="C17389" t="s">
        <v>7095</v>
      </c>
      <c r="D17389" s="2">
        <v>83276.87</v>
      </c>
      <c r="E17389" s="3">
        <f t="shared" si="542"/>
        <v>3.76934545283065E-4</v>
      </c>
      <c r="F17389" s="3">
        <f t="shared" si="543"/>
        <v>96.786035067970047</v>
      </c>
      <c r="G17389" t="s">
        <v>14473</v>
      </c>
    </row>
    <row r="17390" spans="1:7" x14ac:dyDescent="0.35">
      <c r="A17390" t="s">
        <v>3</v>
      </c>
      <c r="B17390" t="s">
        <v>6</v>
      </c>
      <c r="C17390" t="s">
        <v>3738</v>
      </c>
      <c r="D17390" s="2">
        <v>83273.63</v>
      </c>
      <c r="E17390" s="3">
        <f t="shared" si="542"/>
        <v>3.7691988013142431E-4</v>
      </c>
      <c r="F17390" s="3">
        <f t="shared" si="543"/>
        <v>96.786411987850173</v>
      </c>
      <c r="G17390" t="s">
        <v>14473</v>
      </c>
    </row>
    <row r="17391" spans="1:7" x14ac:dyDescent="0.35">
      <c r="A17391" t="s">
        <v>3</v>
      </c>
      <c r="B17391" t="s">
        <v>8</v>
      </c>
      <c r="C17391" t="s">
        <v>3898</v>
      </c>
      <c r="D17391" s="2">
        <v>83271.66</v>
      </c>
      <c r="E17391" s="3">
        <f t="shared" si="542"/>
        <v>3.7691096335712421E-4</v>
      </c>
      <c r="F17391" s="3">
        <f t="shared" si="543"/>
        <v>96.786788898813526</v>
      </c>
      <c r="G17391" t="s">
        <v>14480</v>
      </c>
    </row>
    <row r="17392" spans="1:7" x14ac:dyDescent="0.35">
      <c r="A17392" t="s">
        <v>3</v>
      </c>
      <c r="B17392" t="s">
        <v>18</v>
      </c>
      <c r="C17392" t="s">
        <v>1319</v>
      </c>
      <c r="D17392" s="2">
        <v>83269.2</v>
      </c>
      <c r="E17392" s="3">
        <f t="shared" si="542"/>
        <v>3.7689982870495252E-4</v>
      </c>
      <c r="F17392" s="3">
        <f t="shared" si="543"/>
        <v>96.787165798642235</v>
      </c>
      <c r="G17392" t="s">
        <v>14480</v>
      </c>
    </row>
    <row r="17393" spans="1:7" x14ac:dyDescent="0.35">
      <c r="A17393" t="s">
        <v>3</v>
      </c>
      <c r="B17393" t="s">
        <v>6</v>
      </c>
      <c r="C17393" t="s">
        <v>1803</v>
      </c>
      <c r="D17393" s="2">
        <v>83260.02</v>
      </c>
      <c r="E17393" s="3">
        <f t="shared" si="542"/>
        <v>3.7685827744197043E-4</v>
      </c>
      <c r="F17393" s="3">
        <f t="shared" si="543"/>
        <v>96.787542656919683</v>
      </c>
      <c r="G17393" t="s">
        <v>14473</v>
      </c>
    </row>
    <row r="17394" spans="1:7" x14ac:dyDescent="0.35">
      <c r="A17394" t="s">
        <v>10</v>
      </c>
      <c r="B17394" t="s">
        <v>22</v>
      </c>
      <c r="C17394" t="s">
        <v>1669</v>
      </c>
      <c r="D17394" s="2">
        <v>83256.240000000005</v>
      </c>
      <c r="E17394" s="3">
        <f t="shared" si="542"/>
        <v>3.7684116809838953E-4</v>
      </c>
      <c r="F17394" s="3">
        <f t="shared" si="543"/>
        <v>96.787919498087788</v>
      </c>
      <c r="G17394" t="s">
        <v>14473</v>
      </c>
    </row>
    <row r="17395" spans="1:7" x14ac:dyDescent="0.35">
      <c r="A17395" t="s">
        <v>3</v>
      </c>
      <c r="B17395" t="s">
        <v>29</v>
      </c>
      <c r="C17395" t="s">
        <v>131</v>
      </c>
      <c r="D17395" s="2">
        <v>83232.38</v>
      </c>
      <c r="E17395" s="3">
        <f t="shared" si="542"/>
        <v>3.7673317102488699E-4</v>
      </c>
      <c r="F17395" s="3">
        <f t="shared" si="543"/>
        <v>96.788296231258812</v>
      </c>
      <c r="G17395" t="s">
        <v>14473</v>
      </c>
    </row>
    <row r="17396" spans="1:7" x14ac:dyDescent="0.35">
      <c r="A17396" t="s">
        <v>3</v>
      </c>
      <c r="B17396" t="s">
        <v>16</v>
      </c>
      <c r="C17396" t="s">
        <v>595</v>
      </c>
      <c r="D17396" s="2">
        <v>83228.399999999994</v>
      </c>
      <c r="E17396" s="3">
        <f t="shared" si="542"/>
        <v>3.767151564250319E-4</v>
      </c>
      <c r="F17396" s="3">
        <f t="shared" si="543"/>
        <v>96.788672946415232</v>
      </c>
      <c r="G17396" t="s">
        <v>14473</v>
      </c>
    </row>
    <row r="17397" spans="1:7" x14ac:dyDescent="0.35">
      <c r="A17397" t="s">
        <v>3</v>
      </c>
      <c r="B17397" t="s">
        <v>180</v>
      </c>
      <c r="C17397" t="s">
        <v>7801</v>
      </c>
      <c r="D17397" s="2">
        <v>83225.539999999994</v>
      </c>
      <c r="E17397" s="3">
        <f t="shared" si="542"/>
        <v>3.76702211260312E-4</v>
      </c>
      <c r="F17397" s="3">
        <f t="shared" si="543"/>
        <v>96.789049648626488</v>
      </c>
      <c r="G17397" t="s">
        <v>14480</v>
      </c>
    </row>
    <row r="17398" spans="1:7" x14ac:dyDescent="0.35">
      <c r="A17398" t="s">
        <v>10</v>
      </c>
      <c r="B17398" t="s">
        <v>6</v>
      </c>
      <c r="C17398" t="s">
        <v>447</v>
      </c>
      <c r="D17398" s="2">
        <v>83222.61</v>
      </c>
      <c r="E17398" s="3">
        <f t="shared" si="542"/>
        <v>3.7668894925589613E-4</v>
      </c>
      <c r="F17398" s="3">
        <f t="shared" si="543"/>
        <v>96.789426337575748</v>
      </c>
      <c r="G17398" t="s">
        <v>14480</v>
      </c>
    </row>
    <row r="17399" spans="1:7" x14ac:dyDescent="0.35">
      <c r="A17399" t="s">
        <v>10</v>
      </c>
      <c r="B17399" t="s">
        <v>9</v>
      </c>
      <c r="C17399" t="s">
        <v>14022</v>
      </c>
      <c r="D17399" s="2">
        <v>83221.77</v>
      </c>
      <c r="E17399" s="3">
        <f t="shared" si="542"/>
        <v>3.7668514717954489E-4</v>
      </c>
      <c r="F17399" s="3">
        <f t="shared" si="543"/>
        <v>96.789803022722921</v>
      </c>
      <c r="G17399" t="s">
        <v>14473</v>
      </c>
    </row>
    <row r="17400" spans="1:7" x14ac:dyDescent="0.35">
      <c r="A17400" t="s">
        <v>3</v>
      </c>
      <c r="B17400" t="s">
        <v>9</v>
      </c>
      <c r="C17400" t="s">
        <v>7698</v>
      </c>
      <c r="D17400" s="2">
        <v>83217.36</v>
      </c>
      <c r="E17400" s="3">
        <f t="shared" si="542"/>
        <v>3.7666518627870051E-4</v>
      </c>
      <c r="F17400" s="3">
        <f t="shared" si="543"/>
        <v>96.790179687909202</v>
      </c>
      <c r="G17400" t="s">
        <v>14480</v>
      </c>
    </row>
    <row r="17401" spans="1:7" x14ac:dyDescent="0.35">
      <c r="A17401" t="s">
        <v>10</v>
      </c>
      <c r="B17401" t="s">
        <v>180</v>
      </c>
      <c r="C17401" t="s">
        <v>5622</v>
      </c>
      <c r="D17401" s="2">
        <v>83215.600000000006</v>
      </c>
      <c r="E17401" s="3">
        <f t="shared" si="542"/>
        <v>3.7665722002348828E-4</v>
      </c>
      <c r="F17401" s="3">
        <f t="shared" si="543"/>
        <v>96.790556345129232</v>
      </c>
      <c r="G17401" t="s">
        <v>14480</v>
      </c>
    </row>
    <row r="17402" spans="1:7" x14ac:dyDescent="0.35">
      <c r="A17402" t="s">
        <v>10</v>
      </c>
      <c r="B17402" t="s">
        <v>180</v>
      </c>
      <c r="C17402" t="s">
        <v>4155</v>
      </c>
      <c r="D17402" s="2">
        <v>83212.2</v>
      </c>
      <c r="E17402" s="3">
        <f t="shared" si="542"/>
        <v>3.7664183066682822E-4</v>
      </c>
      <c r="F17402" s="3">
        <f t="shared" si="543"/>
        <v>96.790932986959902</v>
      </c>
      <c r="G17402" t="s">
        <v>14480</v>
      </c>
    </row>
    <row r="17403" spans="1:7" x14ac:dyDescent="0.35">
      <c r="A17403" t="s">
        <v>10</v>
      </c>
      <c r="B17403" t="s">
        <v>8</v>
      </c>
      <c r="C17403" s="8" t="s">
        <v>1080</v>
      </c>
      <c r="D17403" s="2">
        <v>83211.149999999994</v>
      </c>
      <c r="E17403" s="3">
        <f t="shared" si="542"/>
        <v>3.7663707807138901E-4</v>
      </c>
      <c r="F17403" s="3">
        <f t="shared" si="543"/>
        <v>96.791309624037979</v>
      </c>
      <c r="G17403" t="s">
        <v>14480</v>
      </c>
    </row>
    <row r="17404" spans="1:7" x14ac:dyDescent="0.35">
      <c r="A17404" t="s">
        <v>3</v>
      </c>
      <c r="B17404" t="s">
        <v>32</v>
      </c>
      <c r="C17404" t="s">
        <v>707</v>
      </c>
      <c r="D17404" s="2">
        <v>83199.009999999995</v>
      </c>
      <c r="E17404" s="3">
        <f t="shared" si="542"/>
        <v>3.7658212901554996E-4</v>
      </c>
      <c r="F17404" s="3">
        <f t="shared" si="543"/>
        <v>96.791686206167</v>
      </c>
      <c r="G17404" t="s">
        <v>14480</v>
      </c>
    </row>
    <row r="17405" spans="1:7" x14ac:dyDescent="0.35">
      <c r="A17405" t="s">
        <v>3</v>
      </c>
      <c r="B17405" t="s">
        <v>22</v>
      </c>
      <c r="C17405" t="s">
        <v>1099</v>
      </c>
      <c r="D17405" s="2">
        <v>83192.63</v>
      </c>
      <c r="E17405" s="3">
        <f t="shared" si="542"/>
        <v>3.7655325134040553E-4</v>
      </c>
      <c r="F17405" s="3">
        <f t="shared" si="543"/>
        <v>96.792062759418343</v>
      </c>
      <c r="G17405" t="s">
        <v>14473</v>
      </c>
    </row>
    <row r="17406" spans="1:7" x14ac:dyDescent="0.35">
      <c r="A17406" t="s">
        <v>10</v>
      </c>
      <c r="B17406" t="s">
        <v>478</v>
      </c>
      <c r="C17406" s="7" t="s">
        <v>352</v>
      </c>
      <c r="D17406" s="2">
        <v>83191.95</v>
      </c>
      <c r="E17406" s="3">
        <f t="shared" si="542"/>
        <v>3.7655017346907349E-4</v>
      </c>
      <c r="F17406" s="3">
        <f t="shared" si="543"/>
        <v>96.792439309591813</v>
      </c>
      <c r="G17406" t="s">
        <v>14480</v>
      </c>
    </row>
    <row r="17407" spans="1:7" x14ac:dyDescent="0.35">
      <c r="A17407" t="s">
        <v>10</v>
      </c>
      <c r="B17407" t="s">
        <v>9</v>
      </c>
      <c r="C17407" t="s">
        <v>1692</v>
      </c>
      <c r="D17407" s="2">
        <v>83190</v>
      </c>
      <c r="E17407" s="3">
        <f t="shared" si="542"/>
        <v>3.7654134722040085E-4</v>
      </c>
      <c r="F17407" s="3">
        <f t="shared" si="543"/>
        <v>96.792815850939036</v>
      </c>
      <c r="G17407" t="s">
        <v>14473</v>
      </c>
    </row>
    <row r="17408" spans="1:7" x14ac:dyDescent="0.35">
      <c r="A17408" t="s">
        <v>10</v>
      </c>
      <c r="B17408" t="s">
        <v>9</v>
      </c>
      <c r="C17408" t="s">
        <v>12039</v>
      </c>
      <c r="D17408" s="2">
        <v>83188.899999999994</v>
      </c>
      <c r="E17408" s="3">
        <f t="shared" si="542"/>
        <v>3.7653636831089314E-4</v>
      </c>
      <c r="F17408" s="3">
        <f t="shared" si="543"/>
        <v>96.793192387307343</v>
      </c>
      <c r="G17408" t="s">
        <v>14480</v>
      </c>
    </row>
    <row r="17409" spans="1:7" x14ac:dyDescent="0.35">
      <c r="A17409" t="s">
        <v>10</v>
      </c>
      <c r="B17409" t="s">
        <v>28</v>
      </c>
      <c r="C17409" t="s">
        <v>1261</v>
      </c>
      <c r="D17409" s="2">
        <v>83175.38</v>
      </c>
      <c r="E17409" s="3">
        <f t="shared" si="542"/>
        <v>3.7647517298676264E-4</v>
      </c>
      <c r="F17409" s="3">
        <f t="shared" si="543"/>
        <v>96.793568862480328</v>
      </c>
      <c r="G17409" t="s">
        <v>14473</v>
      </c>
    </row>
    <row r="17410" spans="1:7" x14ac:dyDescent="0.35">
      <c r="A17410" t="s">
        <v>3</v>
      </c>
      <c r="B17410" t="s">
        <v>9</v>
      </c>
      <c r="C17410" t="s">
        <v>13386</v>
      </c>
      <c r="D17410" s="2">
        <v>83172.63</v>
      </c>
      <c r="E17410" s="3">
        <f t="shared" si="542"/>
        <v>3.7646272571299348E-4</v>
      </c>
      <c r="F17410" s="3">
        <f t="shared" si="543"/>
        <v>96.793945325206039</v>
      </c>
      <c r="G17410" t="s">
        <v>14473</v>
      </c>
    </row>
    <row r="17411" spans="1:7" x14ac:dyDescent="0.35">
      <c r="A17411" t="s">
        <v>10</v>
      </c>
      <c r="B17411" t="s">
        <v>9</v>
      </c>
      <c r="C17411" t="s">
        <v>4245</v>
      </c>
      <c r="D17411" s="2">
        <v>83170.42</v>
      </c>
      <c r="E17411" s="3">
        <f t="shared" ref="E17411:E17474" si="544">(D17411/$D$29638)*100</f>
        <v>3.7645272263116443E-4</v>
      </c>
      <c r="F17411" s="3">
        <f t="shared" si="543"/>
        <v>96.794321777928673</v>
      </c>
      <c r="G17411" t="s">
        <v>14473</v>
      </c>
    </row>
    <row r="17412" spans="1:7" x14ac:dyDescent="0.35">
      <c r="A17412" t="s">
        <v>10</v>
      </c>
      <c r="B17412" t="s">
        <v>38</v>
      </c>
      <c r="C17412" t="s">
        <v>13627</v>
      </c>
      <c r="D17412" s="2">
        <v>83161.78</v>
      </c>
      <c r="E17412" s="3">
        <f t="shared" si="544"/>
        <v>3.7641361556012244E-4</v>
      </c>
      <c r="F17412" s="3">
        <f t="shared" ref="F17412:F17475" si="545">E17412+F17411</f>
        <v>96.794698191544228</v>
      </c>
      <c r="G17412" t="s">
        <v>14473</v>
      </c>
    </row>
    <row r="17413" spans="1:7" x14ac:dyDescent="0.35">
      <c r="A17413" t="s">
        <v>10</v>
      </c>
      <c r="B17413" t="s">
        <v>9</v>
      </c>
      <c r="C17413" t="s">
        <v>1311</v>
      </c>
      <c r="D17413" s="2">
        <v>83159.710000000006</v>
      </c>
      <c r="E17413" s="3">
        <f t="shared" si="544"/>
        <v>3.7640424615768532E-4</v>
      </c>
      <c r="F17413" s="3">
        <f t="shared" si="545"/>
        <v>96.795074595790382</v>
      </c>
      <c r="G17413" t="s">
        <v>14473</v>
      </c>
    </row>
    <row r="17414" spans="1:7" x14ac:dyDescent="0.35">
      <c r="A17414" t="s">
        <v>3</v>
      </c>
      <c r="B17414" t="s">
        <v>23</v>
      </c>
      <c r="C17414" t="s">
        <v>9127</v>
      </c>
      <c r="D17414" s="2">
        <v>83153.25</v>
      </c>
      <c r="E17414" s="3">
        <f t="shared" si="544"/>
        <v>3.7637500638003119E-4</v>
      </c>
      <c r="F17414" s="3">
        <f t="shared" si="545"/>
        <v>96.795450970796765</v>
      </c>
      <c r="G17414" t="s">
        <v>14480</v>
      </c>
    </row>
    <row r="17415" spans="1:7" x14ac:dyDescent="0.35">
      <c r="A17415" t="s">
        <v>10</v>
      </c>
      <c r="B17415" t="s">
        <v>4</v>
      </c>
      <c r="C17415" t="s">
        <v>13930</v>
      </c>
      <c r="D17415" s="2">
        <v>83150.399999999994</v>
      </c>
      <c r="E17415" s="3">
        <f t="shared" si="544"/>
        <v>3.7636210647812497E-4</v>
      </c>
      <c r="F17415" s="3">
        <f t="shared" si="545"/>
        <v>96.795827332903244</v>
      </c>
      <c r="G17415" t="s">
        <v>14473</v>
      </c>
    </row>
    <row r="17416" spans="1:7" x14ac:dyDescent="0.35">
      <c r="A17416" t="s">
        <v>3</v>
      </c>
      <c r="B17416" t="s">
        <v>195</v>
      </c>
      <c r="C17416" s="7" t="s">
        <v>6096</v>
      </c>
      <c r="D17416" s="2">
        <v>83144</v>
      </c>
      <c r="E17416" s="3">
        <f t="shared" si="544"/>
        <v>3.7633313827735313E-4</v>
      </c>
      <c r="F17416" s="3">
        <f t="shared" si="545"/>
        <v>96.796203666041521</v>
      </c>
      <c r="G17416" t="s">
        <v>14480</v>
      </c>
    </row>
    <row r="17417" spans="1:7" x14ac:dyDescent="0.35">
      <c r="A17417" t="s">
        <v>10</v>
      </c>
      <c r="B17417" t="s">
        <v>9</v>
      </c>
      <c r="C17417" t="s">
        <v>3185</v>
      </c>
      <c r="D17417" s="2">
        <v>83136.649999999994</v>
      </c>
      <c r="E17417" s="3">
        <f t="shared" si="544"/>
        <v>3.7629987010927919E-4</v>
      </c>
      <c r="F17417" s="3">
        <f t="shared" si="545"/>
        <v>96.796579965911633</v>
      </c>
      <c r="G17417" t="s">
        <v>14473</v>
      </c>
    </row>
    <row r="17418" spans="1:7" x14ac:dyDescent="0.35">
      <c r="A17418" t="s">
        <v>3</v>
      </c>
      <c r="B17418" t="s">
        <v>9</v>
      </c>
      <c r="C17418" t="s">
        <v>4446</v>
      </c>
      <c r="D17418" s="2">
        <v>83120.23</v>
      </c>
      <c r="E17418" s="3">
        <f t="shared" si="544"/>
        <v>3.7622554856917392E-4</v>
      </c>
      <c r="F17418" s="3">
        <f t="shared" si="545"/>
        <v>96.796956191460197</v>
      </c>
      <c r="G17418" t="s">
        <v>14480</v>
      </c>
    </row>
    <row r="17419" spans="1:7" x14ac:dyDescent="0.35">
      <c r="A17419" t="s">
        <v>10</v>
      </c>
      <c r="B17419" t="s">
        <v>76</v>
      </c>
      <c r="C17419" t="s">
        <v>12232</v>
      </c>
      <c r="D17419" s="2">
        <v>83119.990000000005</v>
      </c>
      <c r="E17419" s="3">
        <f t="shared" si="544"/>
        <v>3.7622446226164496E-4</v>
      </c>
      <c r="F17419" s="3">
        <f t="shared" si="545"/>
        <v>96.797332415922455</v>
      </c>
      <c r="G17419" t="s">
        <v>14473</v>
      </c>
    </row>
    <row r="17420" spans="1:7" x14ac:dyDescent="0.35">
      <c r="A17420" t="s">
        <v>3</v>
      </c>
      <c r="B17420" t="s">
        <v>6</v>
      </c>
      <c r="C17420" t="s">
        <v>10878</v>
      </c>
      <c r="D17420" s="2">
        <v>83117.710000000006</v>
      </c>
      <c r="E17420" s="3">
        <f t="shared" si="544"/>
        <v>3.7621414234011998E-4</v>
      </c>
      <c r="F17420" s="3">
        <f t="shared" si="545"/>
        <v>96.79770863006479</v>
      </c>
      <c r="G17420" t="s">
        <v>14473</v>
      </c>
    </row>
    <row r="17421" spans="1:7" x14ac:dyDescent="0.35">
      <c r="A17421" t="s">
        <v>10</v>
      </c>
      <c r="B17421" t="s">
        <v>895</v>
      </c>
      <c r="C17421" t="s">
        <v>4224</v>
      </c>
      <c r="D17421" s="2">
        <v>83115.55</v>
      </c>
      <c r="E17421" s="3">
        <f t="shared" si="544"/>
        <v>3.7620436557235949E-4</v>
      </c>
      <c r="F17421" s="3">
        <f t="shared" si="545"/>
        <v>96.798084834430355</v>
      </c>
      <c r="G17421" t="s">
        <v>14473</v>
      </c>
    </row>
    <row r="17422" spans="1:7" x14ac:dyDescent="0.35">
      <c r="A17422" t="s">
        <v>10</v>
      </c>
      <c r="B17422" t="s">
        <v>6</v>
      </c>
      <c r="C17422" t="s">
        <v>10115</v>
      </c>
      <c r="D17422" s="2">
        <v>83113.75</v>
      </c>
      <c r="E17422" s="3">
        <f t="shared" si="544"/>
        <v>3.7619621826589242E-4</v>
      </c>
      <c r="F17422" s="3">
        <f t="shared" si="545"/>
        <v>96.798461030648625</v>
      </c>
      <c r="G17422" t="s">
        <v>14473</v>
      </c>
    </row>
    <row r="17423" spans="1:7" x14ac:dyDescent="0.35">
      <c r="A17423" t="s">
        <v>3</v>
      </c>
      <c r="B17423" t="s">
        <v>55</v>
      </c>
      <c r="C17423" s="7" t="s">
        <v>10481</v>
      </c>
      <c r="D17423" s="2">
        <v>83112.649999999994</v>
      </c>
      <c r="E17423" s="3">
        <f t="shared" si="544"/>
        <v>3.7619123935638471E-4</v>
      </c>
      <c r="F17423" s="3">
        <f t="shared" si="545"/>
        <v>96.798837221887979</v>
      </c>
      <c r="G17423" t="s">
        <v>14480</v>
      </c>
    </row>
    <row r="17424" spans="1:7" x14ac:dyDescent="0.35">
      <c r="A17424" t="s">
        <v>3</v>
      </c>
      <c r="B17424" t="s">
        <v>9</v>
      </c>
      <c r="C17424" t="s">
        <v>2405</v>
      </c>
      <c r="D17424" s="2">
        <v>83108.429999999993</v>
      </c>
      <c r="E17424" s="3">
        <f t="shared" si="544"/>
        <v>3.7617213844900077E-4</v>
      </c>
      <c r="F17424" s="3">
        <f t="shared" si="545"/>
        <v>96.799213394026424</v>
      </c>
      <c r="G17424" t="s">
        <v>14480</v>
      </c>
    </row>
    <row r="17425" spans="1:7" x14ac:dyDescent="0.35">
      <c r="A17425" t="s">
        <v>3</v>
      </c>
      <c r="B17425" t="s">
        <v>8</v>
      </c>
      <c r="C17425" s="8" t="s">
        <v>10529</v>
      </c>
      <c r="D17425" s="2">
        <v>83100.05</v>
      </c>
      <c r="E17425" s="3">
        <f t="shared" si="544"/>
        <v>3.7613420821111515E-4</v>
      </c>
      <c r="F17425" s="3">
        <f t="shared" si="545"/>
        <v>96.799589528234634</v>
      </c>
      <c r="G17425" t="s">
        <v>14480</v>
      </c>
    </row>
    <row r="17426" spans="1:7" x14ac:dyDescent="0.35">
      <c r="A17426" t="s">
        <v>10</v>
      </c>
      <c r="B17426" t="s">
        <v>9</v>
      </c>
      <c r="C17426" t="s">
        <v>2735</v>
      </c>
      <c r="D17426" s="2">
        <v>83096.070000000007</v>
      </c>
      <c r="E17426" s="3">
        <f t="shared" si="544"/>
        <v>3.7611619361126023E-4</v>
      </c>
      <c r="F17426" s="3">
        <f t="shared" si="545"/>
        <v>96.799965644428241</v>
      </c>
      <c r="G17426" t="s">
        <v>14473</v>
      </c>
    </row>
    <row r="17427" spans="1:7" x14ac:dyDescent="0.35">
      <c r="A17427" t="s">
        <v>3</v>
      </c>
      <c r="B17427" t="s">
        <v>33</v>
      </c>
      <c r="C17427" t="s">
        <v>4682</v>
      </c>
      <c r="D17427" s="2">
        <v>83094.44</v>
      </c>
      <c r="E17427" s="3">
        <f t="shared" si="544"/>
        <v>3.761088157726261E-4</v>
      </c>
      <c r="F17427" s="3">
        <f t="shared" si="545"/>
        <v>96.800341753244012</v>
      </c>
      <c r="G17427" t="s">
        <v>14473</v>
      </c>
    </row>
    <row r="17428" spans="1:7" x14ac:dyDescent="0.35">
      <c r="A17428" t="s">
        <v>3</v>
      </c>
      <c r="B17428" t="s">
        <v>55</v>
      </c>
      <c r="C17428" t="s">
        <v>4842</v>
      </c>
      <c r="D17428" s="2">
        <v>83093.759999999995</v>
      </c>
      <c r="E17428" s="3">
        <f t="shared" si="544"/>
        <v>3.7610573790129405E-4</v>
      </c>
      <c r="F17428" s="3">
        <f t="shared" si="545"/>
        <v>96.800717858981912</v>
      </c>
      <c r="G17428" t="s">
        <v>14473</v>
      </c>
    </row>
    <row r="17429" spans="1:7" x14ac:dyDescent="0.35">
      <c r="A17429" t="s">
        <v>10</v>
      </c>
      <c r="B17429" t="s">
        <v>9</v>
      </c>
      <c r="C17429" t="s">
        <v>9318</v>
      </c>
      <c r="D17429" s="2">
        <v>83088.17</v>
      </c>
      <c r="E17429" s="3">
        <f t="shared" si="544"/>
        <v>3.7608043598843241E-4</v>
      </c>
      <c r="F17429" s="3">
        <f t="shared" si="545"/>
        <v>96.801093939417896</v>
      </c>
      <c r="G17429" t="s">
        <v>14480</v>
      </c>
    </row>
    <row r="17430" spans="1:7" x14ac:dyDescent="0.35">
      <c r="A17430" t="s">
        <v>3</v>
      </c>
      <c r="B17430" t="s">
        <v>32</v>
      </c>
      <c r="C17430" t="s">
        <v>9275</v>
      </c>
      <c r="D17430" s="2">
        <v>83085.600000000006</v>
      </c>
      <c r="E17430" s="3">
        <f t="shared" si="544"/>
        <v>3.7606880344530998E-4</v>
      </c>
      <c r="F17430" s="3">
        <f t="shared" si="545"/>
        <v>96.801470008221344</v>
      </c>
      <c r="G17430" t="s">
        <v>14473</v>
      </c>
    </row>
    <row r="17431" spans="1:7" x14ac:dyDescent="0.35">
      <c r="A17431" t="s">
        <v>10</v>
      </c>
      <c r="B17431" t="s">
        <v>42</v>
      </c>
      <c r="C17431" t="s">
        <v>285</v>
      </c>
      <c r="D17431" s="2">
        <v>83077.08</v>
      </c>
      <c r="E17431" s="3">
        <f t="shared" si="544"/>
        <v>3.7603023952803246E-4</v>
      </c>
      <c r="F17431" s="3">
        <f t="shared" si="545"/>
        <v>96.801846038460866</v>
      </c>
      <c r="G17431" t="s">
        <v>14480</v>
      </c>
    </row>
    <row r="17432" spans="1:7" x14ac:dyDescent="0.35">
      <c r="A17432" t="s">
        <v>3</v>
      </c>
      <c r="B17432" t="s">
        <v>8</v>
      </c>
      <c r="C17432" t="s">
        <v>8861</v>
      </c>
      <c r="D17432" s="2">
        <v>83073.399999999994</v>
      </c>
      <c r="E17432" s="3">
        <f t="shared" si="544"/>
        <v>3.7601358281258857E-4</v>
      </c>
      <c r="F17432" s="3">
        <f t="shared" si="545"/>
        <v>96.802222052043675</v>
      </c>
      <c r="G17432" t="s">
        <v>14473</v>
      </c>
    </row>
    <row r="17433" spans="1:7" x14ac:dyDescent="0.35">
      <c r="A17433" t="s">
        <v>10</v>
      </c>
      <c r="B17433" t="s">
        <v>8</v>
      </c>
      <c r="C17433" t="s">
        <v>3687</v>
      </c>
      <c r="D17433" s="2">
        <v>83045.89</v>
      </c>
      <c r="E17433" s="3">
        <f t="shared" si="544"/>
        <v>3.7588906481208335E-4</v>
      </c>
      <c r="F17433" s="3">
        <f t="shared" si="545"/>
        <v>96.802597941108488</v>
      </c>
      <c r="G17433" t="s">
        <v>14480</v>
      </c>
    </row>
    <row r="17434" spans="1:7" x14ac:dyDescent="0.35">
      <c r="A17434" t="s">
        <v>3</v>
      </c>
      <c r="B17434" t="s">
        <v>9</v>
      </c>
      <c r="C17434" t="s">
        <v>10400</v>
      </c>
      <c r="D17434" s="2">
        <v>83045.649999999994</v>
      </c>
      <c r="E17434" s="3">
        <f t="shared" si="544"/>
        <v>3.7588797850455439E-4</v>
      </c>
      <c r="F17434" s="3">
        <f t="shared" si="545"/>
        <v>96.802973829086994</v>
      </c>
      <c r="G17434" t="s">
        <v>14480</v>
      </c>
    </row>
    <row r="17435" spans="1:7" x14ac:dyDescent="0.35">
      <c r="A17435" t="s">
        <v>3</v>
      </c>
      <c r="B17435" t="s">
        <v>32</v>
      </c>
      <c r="C17435" s="8" t="s">
        <v>2639</v>
      </c>
      <c r="D17435" s="2">
        <v>83042.720000000001</v>
      </c>
      <c r="E17435" s="3">
        <f t="shared" si="544"/>
        <v>3.7587471650013852E-4</v>
      </c>
      <c r="F17435" s="3">
        <f t="shared" si="545"/>
        <v>96.803349703803491</v>
      </c>
      <c r="G17435" t="s">
        <v>14480</v>
      </c>
    </row>
    <row r="17436" spans="1:7" x14ac:dyDescent="0.35">
      <c r="A17436" t="s">
        <v>3</v>
      </c>
      <c r="B17436" t="s">
        <v>27</v>
      </c>
      <c r="C17436" s="13" t="s">
        <v>9479</v>
      </c>
      <c r="D17436" s="2">
        <v>83041.279999999999</v>
      </c>
      <c r="E17436" s="3">
        <f t="shared" si="544"/>
        <v>3.7586819865496489E-4</v>
      </c>
      <c r="F17436" s="3">
        <f t="shared" si="545"/>
        <v>96.803725572002151</v>
      </c>
      <c r="G17436" t="s">
        <v>14480</v>
      </c>
    </row>
    <row r="17437" spans="1:7" x14ac:dyDescent="0.35">
      <c r="A17437" t="s">
        <v>10</v>
      </c>
      <c r="B17437" t="s">
        <v>28</v>
      </c>
      <c r="C17437" s="11" t="s">
        <v>14054</v>
      </c>
      <c r="D17437" s="2">
        <v>83031.22</v>
      </c>
      <c r="E17437" s="3">
        <f t="shared" si="544"/>
        <v>3.7582266426437657E-4</v>
      </c>
      <c r="F17437" s="3">
        <f t="shared" si="545"/>
        <v>96.804101394666418</v>
      </c>
      <c r="G17437" t="s">
        <v>14473</v>
      </c>
    </row>
    <row r="17438" spans="1:7" x14ac:dyDescent="0.35">
      <c r="A17438" t="s">
        <v>10</v>
      </c>
      <c r="B17438" t="s">
        <v>8</v>
      </c>
      <c r="C17438" t="s">
        <v>88</v>
      </c>
      <c r="D17438" s="2">
        <v>83026.22</v>
      </c>
      <c r="E17438" s="3">
        <f t="shared" si="544"/>
        <v>3.7580003285752359E-4</v>
      </c>
      <c r="F17438" s="3">
        <f t="shared" si="545"/>
        <v>96.804477194699274</v>
      </c>
      <c r="G17438" t="s">
        <v>14473</v>
      </c>
    </row>
    <row r="17439" spans="1:7" x14ac:dyDescent="0.35">
      <c r="A17439" t="s">
        <v>10</v>
      </c>
      <c r="B17439" t="s">
        <v>8</v>
      </c>
      <c r="C17439" t="s">
        <v>7260</v>
      </c>
      <c r="D17439" s="2">
        <v>83012.009999999995</v>
      </c>
      <c r="E17439" s="3">
        <f t="shared" si="544"/>
        <v>3.7573571439924731E-4</v>
      </c>
      <c r="F17439" s="3">
        <f t="shared" si="545"/>
        <v>96.804852930413674</v>
      </c>
      <c r="G17439" t="s">
        <v>14480</v>
      </c>
    </row>
    <row r="17440" spans="1:7" x14ac:dyDescent="0.35">
      <c r="A17440" t="s">
        <v>3</v>
      </c>
      <c r="B17440" t="s">
        <v>6</v>
      </c>
      <c r="C17440" t="s">
        <v>4332</v>
      </c>
      <c r="D17440" s="2">
        <v>83009.679999999993</v>
      </c>
      <c r="E17440" s="3">
        <f t="shared" si="544"/>
        <v>3.7572516816365378E-4</v>
      </c>
      <c r="F17440" s="3">
        <f t="shared" si="545"/>
        <v>96.805228655581843</v>
      </c>
      <c r="G17440" t="s">
        <v>14473</v>
      </c>
    </row>
    <row r="17441" spans="1:7" x14ac:dyDescent="0.35">
      <c r="A17441" t="s">
        <v>3</v>
      </c>
      <c r="B17441" t="s">
        <v>22</v>
      </c>
      <c r="C17441" t="s">
        <v>7594</v>
      </c>
      <c r="D17441" s="2">
        <v>83006.289999999994</v>
      </c>
      <c r="E17441" s="3">
        <f t="shared" si="544"/>
        <v>3.7570982406980746E-4</v>
      </c>
      <c r="F17441" s="3">
        <f t="shared" si="545"/>
        <v>96.805604365405912</v>
      </c>
      <c r="G17441" t="s">
        <v>14480</v>
      </c>
    </row>
    <row r="17442" spans="1:7" x14ac:dyDescent="0.35">
      <c r="A17442" t="s">
        <v>3</v>
      </c>
      <c r="B17442" t="s">
        <v>40</v>
      </c>
      <c r="C17442" s="6" t="s">
        <v>4561</v>
      </c>
      <c r="D17442" s="2">
        <v>83004.25</v>
      </c>
      <c r="E17442" s="3">
        <f t="shared" si="544"/>
        <v>3.7570059045581149E-4</v>
      </c>
      <c r="F17442" s="3">
        <f t="shared" si="545"/>
        <v>96.805980065996366</v>
      </c>
      <c r="G17442" t="s">
        <v>14473</v>
      </c>
    </row>
    <row r="17443" spans="1:7" x14ac:dyDescent="0.35">
      <c r="A17443" t="s">
        <v>10</v>
      </c>
      <c r="B17443" t="s">
        <v>9</v>
      </c>
      <c r="C17443" t="s">
        <v>10718</v>
      </c>
      <c r="D17443" s="2">
        <v>83002.759999999995</v>
      </c>
      <c r="E17443" s="3">
        <f t="shared" si="544"/>
        <v>3.7569384629656925E-4</v>
      </c>
      <c r="F17443" s="3">
        <f t="shared" si="545"/>
        <v>96.80635575984266</v>
      </c>
      <c r="G17443" t="s">
        <v>14480</v>
      </c>
    </row>
    <row r="17444" spans="1:7" x14ac:dyDescent="0.35">
      <c r="A17444" t="s">
        <v>10</v>
      </c>
      <c r="B17444" t="s">
        <v>6</v>
      </c>
      <c r="C17444" t="s">
        <v>6973</v>
      </c>
      <c r="D17444" s="2">
        <v>82997.25</v>
      </c>
      <c r="E17444" s="3">
        <f t="shared" si="544"/>
        <v>3.7566890648621726E-4</v>
      </c>
      <c r="F17444" s="3">
        <f t="shared" si="545"/>
        <v>96.806731428749146</v>
      </c>
      <c r="G17444" t="s">
        <v>14473</v>
      </c>
    </row>
    <row r="17445" spans="1:7" x14ac:dyDescent="0.35">
      <c r="A17445" t="s">
        <v>10</v>
      </c>
      <c r="B17445" t="s">
        <v>6</v>
      </c>
      <c r="C17445" t="s">
        <v>9764</v>
      </c>
      <c r="D17445" s="2">
        <v>82996.509999999995</v>
      </c>
      <c r="E17445" s="3">
        <f t="shared" si="544"/>
        <v>3.7566555703800298E-4</v>
      </c>
      <c r="F17445" s="3">
        <f t="shared" si="545"/>
        <v>96.80710709430619</v>
      </c>
      <c r="G17445" t="s">
        <v>14473</v>
      </c>
    </row>
    <row r="17446" spans="1:7" x14ac:dyDescent="0.35">
      <c r="A17446" t="s">
        <v>3</v>
      </c>
      <c r="B17446" t="s">
        <v>6</v>
      </c>
      <c r="C17446" t="s">
        <v>513</v>
      </c>
      <c r="D17446" s="2">
        <v>82992.649999999994</v>
      </c>
      <c r="E17446" s="3">
        <f t="shared" si="544"/>
        <v>3.7564808559191243E-4</v>
      </c>
      <c r="F17446" s="3">
        <f t="shared" si="545"/>
        <v>96.807482742391784</v>
      </c>
      <c r="G17446" t="s">
        <v>14473</v>
      </c>
    </row>
    <row r="17447" spans="1:7" x14ac:dyDescent="0.35">
      <c r="A17447" t="s">
        <v>3</v>
      </c>
      <c r="B17447" t="s">
        <v>29</v>
      </c>
      <c r="C17447" t="s">
        <v>12868</v>
      </c>
      <c r="D17447" s="2">
        <v>82985.47</v>
      </c>
      <c r="E17447" s="3">
        <f t="shared" si="544"/>
        <v>3.7561558689167153E-4</v>
      </c>
      <c r="F17447" s="3">
        <f t="shared" si="545"/>
        <v>96.807858357978674</v>
      </c>
      <c r="G17447" t="s">
        <v>14473</v>
      </c>
    </row>
    <row r="17448" spans="1:7" x14ac:dyDescent="0.35">
      <c r="A17448" t="s">
        <v>3</v>
      </c>
      <c r="B17448" t="s">
        <v>37</v>
      </c>
      <c r="C17448" t="s">
        <v>9081</v>
      </c>
      <c r="D17448" s="2">
        <v>82981.45</v>
      </c>
      <c r="E17448" s="3">
        <f t="shared" si="544"/>
        <v>3.7559739124056173E-4</v>
      </c>
      <c r="F17448" s="3">
        <f t="shared" si="545"/>
        <v>96.808233955369914</v>
      </c>
      <c r="G17448" t="s">
        <v>14473</v>
      </c>
    </row>
    <row r="17449" spans="1:7" x14ac:dyDescent="0.35">
      <c r="A17449" t="s">
        <v>10</v>
      </c>
      <c r="B17449" t="s">
        <v>37</v>
      </c>
      <c r="C17449" t="s">
        <v>204</v>
      </c>
      <c r="D17449" s="2">
        <v>82974.460000000006</v>
      </c>
      <c r="E17449" s="3">
        <f t="shared" si="544"/>
        <v>3.7556575253378129E-4</v>
      </c>
      <c r="F17449" s="3">
        <f t="shared" si="545"/>
        <v>96.808609521122449</v>
      </c>
      <c r="G17449" t="s">
        <v>14480</v>
      </c>
    </row>
    <row r="17450" spans="1:7" x14ac:dyDescent="0.35">
      <c r="A17450" t="s">
        <v>10</v>
      </c>
      <c r="B17450" t="s">
        <v>40</v>
      </c>
      <c r="C17450" t="s">
        <v>12439</v>
      </c>
      <c r="D17450" s="2">
        <v>82973.45</v>
      </c>
      <c r="E17450" s="3">
        <f t="shared" si="544"/>
        <v>3.755611809895969E-4</v>
      </c>
      <c r="F17450" s="3">
        <f t="shared" si="545"/>
        <v>96.808985082303437</v>
      </c>
      <c r="G17450" t="s">
        <v>14473</v>
      </c>
    </row>
    <row r="17451" spans="1:7" x14ac:dyDescent="0.35">
      <c r="A17451" t="s">
        <v>10</v>
      </c>
      <c r="B17451" t="s">
        <v>9</v>
      </c>
      <c r="C17451" t="s">
        <v>11287</v>
      </c>
      <c r="D17451" s="2">
        <v>82972.710000000006</v>
      </c>
      <c r="E17451" s="3">
        <f t="shared" si="544"/>
        <v>3.7555783154138273E-4</v>
      </c>
      <c r="F17451" s="3">
        <f t="shared" si="545"/>
        <v>96.809360640134983</v>
      </c>
      <c r="G17451" t="s">
        <v>14480</v>
      </c>
    </row>
    <row r="17452" spans="1:7" x14ac:dyDescent="0.35">
      <c r="A17452" t="s">
        <v>3</v>
      </c>
      <c r="B17452" t="s">
        <v>6</v>
      </c>
      <c r="C17452" t="s">
        <v>2879</v>
      </c>
      <c r="D17452" s="2">
        <v>82967</v>
      </c>
      <c r="E17452" s="3">
        <f t="shared" si="544"/>
        <v>3.7553198647475656E-4</v>
      </c>
      <c r="F17452" s="3">
        <f t="shared" si="545"/>
        <v>96.809736172121461</v>
      </c>
      <c r="G17452" t="s">
        <v>14473</v>
      </c>
    </row>
    <row r="17453" spans="1:7" x14ac:dyDescent="0.35">
      <c r="A17453" t="s">
        <v>10</v>
      </c>
      <c r="B17453" t="s">
        <v>134</v>
      </c>
      <c r="C17453" t="s">
        <v>3996</v>
      </c>
      <c r="D17453" s="2">
        <v>82965.789999999994</v>
      </c>
      <c r="E17453" s="3">
        <f t="shared" si="544"/>
        <v>3.755265096742981E-4</v>
      </c>
      <c r="F17453" s="3">
        <f t="shared" si="545"/>
        <v>96.810111698631133</v>
      </c>
      <c r="G17453" t="s">
        <v>14480</v>
      </c>
    </row>
    <row r="17454" spans="1:7" x14ac:dyDescent="0.35">
      <c r="A17454" t="s">
        <v>3</v>
      </c>
      <c r="B17454" t="s">
        <v>13</v>
      </c>
      <c r="C17454" s="7" t="s">
        <v>268</v>
      </c>
      <c r="D17454" s="2">
        <v>82958.960000000006</v>
      </c>
      <c r="E17454" s="3">
        <f t="shared" si="544"/>
        <v>3.754955951725369E-4</v>
      </c>
      <c r="F17454" s="3">
        <f t="shared" si="545"/>
        <v>96.810487194226312</v>
      </c>
      <c r="G17454" t="s">
        <v>14480</v>
      </c>
    </row>
    <row r="17455" spans="1:7" x14ac:dyDescent="0.35">
      <c r="A17455" t="s">
        <v>10</v>
      </c>
      <c r="B17455" t="s">
        <v>22</v>
      </c>
      <c r="C17455" t="s">
        <v>12875</v>
      </c>
      <c r="D17455" s="2">
        <v>82957.02</v>
      </c>
      <c r="E17455" s="3">
        <f t="shared" si="544"/>
        <v>3.7548681418667795E-4</v>
      </c>
      <c r="F17455" s="3">
        <f t="shared" si="545"/>
        <v>96.810862681040504</v>
      </c>
      <c r="G17455" t="s">
        <v>14473</v>
      </c>
    </row>
    <row r="17456" spans="1:7" x14ac:dyDescent="0.35">
      <c r="A17456" t="s">
        <v>10</v>
      </c>
      <c r="B17456" t="s">
        <v>9</v>
      </c>
      <c r="C17456" t="s">
        <v>138</v>
      </c>
      <c r="D17456" s="2">
        <v>82948.31</v>
      </c>
      <c r="E17456" s="3">
        <f t="shared" si="544"/>
        <v>3.7544739027593993E-4</v>
      </c>
      <c r="F17456" s="3">
        <f t="shared" si="545"/>
        <v>96.811238128430773</v>
      </c>
      <c r="G17456" t="s">
        <v>14473</v>
      </c>
    </row>
    <row r="17457" spans="1:7" x14ac:dyDescent="0.35">
      <c r="A17457" t="s">
        <v>3</v>
      </c>
      <c r="B17457" t="s">
        <v>6</v>
      </c>
      <c r="C17457" t="s">
        <v>4042</v>
      </c>
      <c r="D17457" s="2">
        <v>82946</v>
      </c>
      <c r="E17457" s="3">
        <f t="shared" si="544"/>
        <v>3.7543693456597386E-4</v>
      </c>
      <c r="F17457" s="3">
        <f t="shared" si="545"/>
        <v>96.811613565365334</v>
      </c>
      <c r="G17457" t="s">
        <v>14473</v>
      </c>
    </row>
    <row r="17458" spans="1:7" x14ac:dyDescent="0.35">
      <c r="A17458" t="s">
        <v>10</v>
      </c>
      <c r="B17458" t="s">
        <v>9</v>
      </c>
      <c r="C17458" t="s">
        <v>11881</v>
      </c>
      <c r="D17458" s="2">
        <v>82942.61</v>
      </c>
      <c r="E17458" s="3">
        <f t="shared" si="544"/>
        <v>3.7542159047212754E-4</v>
      </c>
      <c r="F17458" s="3">
        <f t="shared" si="545"/>
        <v>96.811988986955811</v>
      </c>
      <c r="G17458" t="s">
        <v>14480</v>
      </c>
    </row>
    <row r="17459" spans="1:7" x14ac:dyDescent="0.35">
      <c r="A17459" t="s">
        <v>10</v>
      </c>
      <c r="B17459" t="s">
        <v>9</v>
      </c>
      <c r="C17459" t="s">
        <v>2656</v>
      </c>
      <c r="D17459" s="2">
        <v>82930.59</v>
      </c>
      <c r="E17459" s="3">
        <f t="shared" si="544"/>
        <v>3.7536718457005286E-4</v>
      </c>
      <c r="F17459" s="3">
        <f t="shared" si="545"/>
        <v>96.812364354140385</v>
      </c>
      <c r="G17459" t="s">
        <v>14473</v>
      </c>
    </row>
    <row r="17460" spans="1:7" x14ac:dyDescent="0.35">
      <c r="A17460" t="s">
        <v>3</v>
      </c>
      <c r="B17460" t="s">
        <v>6</v>
      </c>
      <c r="C17460" t="s">
        <v>11315</v>
      </c>
      <c r="D17460" s="2">
        <v>82929.5</v>
      </c>
      <c r="E17460" s="3">
        <f t="shared" si="544"/>
        <v>3.7536225092335893E-4</v>
      </c>
      <c r="F17460" s="3">
        <f t="shared" si="545"/>
        <v>96.812739716391306</v>
      </c>
      <c r="G17460" t="s">
        <v>14473</v>
      </c>
    </row>
    <row r="17461" spans="1:7" x14ac:dyDescent="0.35">
      <c r="A17461" t="s">
        <v>3</v>
      </c>
      <c r="B17461" t="s">
        <v>16</v>
      </c>
      <c r="C17461" t="s">
        <v>9873</v>
      </c>
      <c r="D17461" s="2">
        <v>82928.33</v>
      </c>
      <c r="E17461" s="3">
        <f t="shared" si="544"/>
        <v>3.7535695517415535E-4</v>
      </c>
      <c r="F17461" s="3">
        <f t="shared" si="545"/>
        <v>96.813115073346481</v>
      </c>
      <c r="G17461" t="s">
        <v>14473</v>
      </c>
    </row>
    <row r="17462" spans="1:7" x14ac:dyDescent="0.35">
      <c r="A17462" t="s">
        <v>3</v>
      </c>
      <c r="B17462" t="s">
        <v>6</v>
      </c>
      <c r="C17462" t="s">
        <v>3456</v>
      </c>
      <c r="D17462" s="2">
        <v>82923.27</v>
      </c>
      <c r="E17462" s="3">
        <f t="shared" si="544"/>
        <v>3.7533405219042007E-4</v>
      </c>
      <c r="F17462" s="3">
        <f t="shared" si="545"/>
        <v>96.813490407398675</v>
      </c>
      <c r="G17462" t="s">
        <v>14473</v>
      </c>
    </row>
    <row r="17463" spans="1:7" x14ac:dyDescent="0.35">
      <c r="A17463" t="s">
        <v>3</v>
      </c>
      <c r="B17463" t="s">
        <v>6</v>
      </c>
      <c r="C17463" t="s">
        <v>9814</v>
      </c>
      <c r="D17463" s="2">
        <v>82916.63</v>
      </c>
      <c r="E17463" s="3">
        <f t="shared" si="544"/>
        <v>3.7530399768211933E-4</v>
      </c>
      <c r="F17463" s="3">
        <f t="shared" si="545"/>
        <v>96.81386571139636</v>
      </c>
      <c r="G17463" t="s">
        <v>14480</v>
      </c>
    </row>
    <row r="17464" spans="1:7" x14ac:dyDescent="0.35">
      <c r="A17464" t="s">
        <v>3</v>
      </c>
      <c r="B17464" t="s">
        <v>9</v>
      </c>
      <c r="C17464" t="s">
        <v>11930</v>
      </c>
      <c r="D17464" s="2">
        <v>82913.81</v>
      </c>
      <c r="E17464" s="3">
        <f t="shared" si="544"/>
        <v>3.752912335686542E-4</v>
      </c>
      <c r="F17464" s="3">
        <f t="shared" si="545"/>
        <v>96.814241002629927</v>
      </c>
      <c r="G17464" t="s">
        <v>14480</v>
      </c>
    </row>
    <row r="17465" spans="1:7" x14ac:dyDescent="0.35">
      <c r="A17465" t="s">
        <v>3</v>
      </c>
      <c r="B17465" t="s">
        <v>23</v>
      </c>
      <c r="C17465" t="s">
        <v>4166</v>
      </c>
      <c r="D17465" s="2">
        <v>82897</v>
      </c>
      <c r="E17465" s="3">
        <f t="shared" si="544"/>
        <v>3.752151467788144E-4</v>
      </c>
      <c r="F17465" s="3">
        <f t="shared" si="545"/>
        <v>96.814616217776702</v>
      </c>
      <c r="G17465" t="s">
        <v>14480</v>
      </c>
    </row>
    <row r="17466" spans="1:7" x14ac:dyDescent="0.35">
      <c r="A17466" t="s">
        <v>10</v>
      </c>
      <c r="B17466" t="s">
        <v>33</v>
      </c>
      <c r="C17466" t="s">
        <v>1524</v>
      </c>
      <c r="D17466" s="2">
        <v>82894.13</v>
      </c>
      <c r="E17466" s="3">
        <f t="shared" si="544"/>
        <v>3.7520215635128076E-4</v>
      </c>
      <c r="F17466" s="3">
        <f t="shared" si="545"/>
        <v>96.814991419933051</v>
      </c>
      <c r="G17466" t="s">
        <v>14473</v>
      </c>
    </row>
    <row r="17467" spans="1:7" x14ac:dyDescent="0.35">
      <c r="A17467" t="s">
        <v>3</v>
      </c>
      <c r="B17467" t="s">
        <v>62</v>
      </c>
      <c r="C17467" t="s">
        <v>167</v>
      </c>
      <c r="D17467" s="2">
        <v>82890.61</v>
      </c>
      <c r="E17467" s="3">
        <f t="shared" si="544"/>
        <v>3.7518622384085623E-4</v>
      </c>
      <c r="F17467" s="3">
        <f t="shared" si="545"/>
        <v>96.815366606156886</v>
      </c>
      <c r="G17467" t="s">
        <v>14473</v>
      </c>
    </row>
    <row r="17468" spans="1:7" x14ac:dyDescent="0.35">
      <c r="A17468" t="s">
        <v>3</v>
      </c>
      <c r="B17468" t="s">
        <v>9</v>
      </c>
      <c r="C17468" t="s">
        <v>5727</v>
      </c>
      <c r="D17468" s="2">
        <v>82889.960000000006</v>
      </c>
      <c r="E17468" s="3">
        <f t="shared" si="544"/>
        <v>3.7518328175796534E-4</v>
      </c>
      <c r="F17468" s="3">
        <f t="shared" si="545"/>
        <v>96.815741789438647</v>
      </c>
      <c r="G17468" t="s">
        <v>14473</v>
      </c>
    </row>
    <row r="17469" spans="1:7" x14ac:dyDescent="0.35">
      <c r="A17469" t="s">
        <v>3</v>
      </c>
      <c r="B17469" t="s">
        <v>9</v>
      </c>
      <c r="C17469" t="s">
        <v>12572</v>
      </c>
      <c r="D17469" s="2">
        <v>82888.92</v>
      </c>
      <c r="E17469" s="3">
        <f t="shared" si="544"/>
        <v>3.7517857442533991E-4</v>
      </c>
      <c r="F17469" s="3">
        <f t="shared" si="545"/>
        <v>96.816116968013077</v>
      </c>
      <c r="G17469" t="s">
        <v>14480</v>
      </c>
    </row>
    <row r="17470" spans="1:7" x14ac:dyDescent="0.35">
      <c r="A17470" t="s">
        <v>3</v>
      </c>
      <c r="B17470" t="s">
        <v>9</v>
      </c>
      <c r="C17470" t="s">
        <v>6628</v>
      </c>
      <c r="D17470" s="2">
        <v>82884.2</v>
      </c>
      <c r="E17470" s="3">
        <f t="shared" si="544"/>
        <v>3.7515721037727066E-4</v>
      </c>
      <c r="F17470" s="3">
        <f t="shared" si="545"/>
        <v>96.816492125223448</v>
      </c>
      <c r="G17470" t="s">
        <v>14480</v>
      </c>
    </row>
    <row r="17471" spans="1:7" x14ac:dyDescent="0.35">
      <c r="A17471" t="s">
        <v>3</v>
      </c>
      <c r="B17471" t="s">
        <v>9</v>
      </c>
      <c r="C17471" t="s">
        <v>12125</v>
      </c>
      <c r="D17471" s="2">
        <v>82879.81</v>
      </c>
      <c r="E17471" s="3">
        <f t="shared" si="544"/>
        <v>3.7513734000205369E-4</v>
      </c>
      <c r="F17471" s="3">
        <f t="shared" si="545"/>
        <v>96.816867262563449</v>
      </c>
      <c r="G17471" t="s">
        <v>14473</v>
      </c>
    </row>
    <row r="17472" spans="1:7" x14ac:dyDescent="0.35">
      <c r="A17472" t="s">
        <v>10</v>
      </c>
      <c r="B17472" t="s">
        <v>40</v>
      </c>
      <c r="C17472" t="s">
        <v>5308</v>
      </c>
      <c r="D17472" s="2">
        <v>82877.19</v>
      </c>
      <c r="E17472" s="3">
        <f t="shared" si="544"/>
        <v>3.7512548114486275E-4</v>
      </c>
      <c r="F17472" s="3">
        <f t="shared" si="545"/>
        <v>96.81724238804459</v>
      </c>
      <c r="G17472" t="s">
        <v>14473</v>
      </c>
    </row>
    <row r="17473" spans="1:7" x14ac:dyDescent="0.35">
      <c r="A17473" t="s">
        <v>10</v>
      </c>
      <c r="B17473" t="s">
        <v>6</v>
      </c>
      <c r="C17473" t="s">
        <v>616</v>
      </c>
      <c r="D17473" s="2">
        <v>82875.789999999994</v>
      </c>
      <c r="E17473" s="3">
        <f t="shared" si="544"/>
        <v>3.7511914435094389E-4</v>
      </c>
      <c r="F17473" s="3">
        <f t="shared" si="545"/>
        <v>96.817617507188942</v>
      </c>
      <c r="G17473" t="s">
        <v>14480</v>
      </c>
    </row>
    <row r="17474" spans="1:7" x14ac:dyDescent="0.35">
      <c r="A17474" t="s">
        <v>10</v>
      </c>
      <c r="B17474" t="s">
        <v>29</v>
      </c>
      <c r="C17474" s="7" t="s">
        <v>66</v>
      </c>
      <c r="D17474" s="2">
        <v>82872.09</v>
      </c>
      <c r="E17474" s="3">
        <f t="shared" si="544"/>
        <v>3.751023971098727E-4</v>
      </c>
      <c r="F17474" s="3">
        <f t="shared" si="545"/>
        <v>96.817992609586057</v>
      </c>
      <c r="G17474" t="s">
        <v>14480</v>
      </c>
    </row>
    <row r="17475" spans="1:7" x14ac:dyDescent="0.35">
      <c r="A17475" t="s">
        <v>3</v>
      </c>
      <c r="B17475" t="s">
        <v>180</v>
      </c>
      <c r="C17475" t="s">
        <v>3831</v>
      </c>
      <c r="D17475" s="2">
        <v>82871.06</v>
      </c>
      <c r="E17475" s="3">
        <f t="shared" ref="E17475:E17538" si="546">(D17475/$D$29638)*100</f>
        <v>3.7509773504006095E-4</v>
      </c>
      <c r="F17475" s="3">
        <f t="shared" si="545"/>
        <v>96.818367707321102</v>
      </c>
      <c r="G17475" t="s">
        <v>14480</v>
      </c>
    </row>
    <row r="17476" spans="1:7" x14ac:dyDescent="0.35">
      <c r="A17476" t="s">
        <v>10</v>
      </c>
      <c r="B17476" t="s">
        <v>9</v>
      </c>
      <c r="C17476" s="7" t="s">
        <v>2750</v>
      </c>
      <c r="D17476" s="2">
        <v>82869.38</v>
      </c>
      <c r="E17476" s="3">
        <f t="shared" si="546"/>
        <v>3.7509013088735837E-4</v>
      </c>
      <c r="F17476" s="3">
        <f t="shared" ref="F17476:F17539" si="547">E17476+F17475</f>
        <v>96.818742797451989</v>
      </c>
      <c r="G17476" t="s">
        <v>14480</v>
      </c>
    </row>
    <row r="17477" spans="1:7" x14ac:dyDescent="0.35">
      <c r="A17477" t="s">
        <v>3</v>
      </c>
      <c r="B17477" t="s">
        <v>165</v>
      </c>
      <c r="C17477" s="11" t="s">
        <v>1708</v>
      </c>
      <c r="D17477" s="2">
        <v>82868.02</v>
      </c>
      <c r="E17477" s="3">
        <f t="shared" si="546"/>
        <v>3.7508397514469434E-4</v>
      </c>
      <c r="F17477" s="3">
        <f t="shared" si="547"/>
        <v>96.819117881427132</v>
      </c>
      <c r="G17477" t="s">
        <v>14473</v>
      </c>
    </row>
    <row r="17478" spans="1:7" x14ac:dyDescent="0.35">
      <c r="A17478" t="s">
        <v>3</v>
      </c>
      <c r="B17478" t="s">
        <v>29</v>
      </c>
      <c r="C17478" t="s">
        <v>590</v>
      </c>
      <c r="D17478" s="2">
        <v>82865.91</v>
      </c>
      <c r="E17478" s="3">
        <f t="shared" si="546"/>
        <v>3.7507442469100234E-4</v>
      </c>
      <c r="F17478" s="3">
        <f t="shared" si="547"/>
        <v>96.819492955851828</v>
      </c>
      <c r="G17478" t="s">
        <v>14473</v>
      </c>
    </row>
    <row r="17479" spans="1:7" x14ac:dyDescent="0.35">
      <c r="A17479" t="s">
        <v>3</v>
      </c>
      <c r="B17479" t="s">
        <v>29</v>
      </c>
      <c r="C17479" t="s">
        <v>110</v>
      </c>
      <c r="D17479" s="2">
        <v>82863.16</v>
      </c>
      <c r="E17479" s="3">
        <f t="shared" si="546"/>
        <v>3.7506197741723319E-4</v>
      </c>
      <c r="F17479" s="3">
        <f t="shared" si="547"/>
        <v>96.819868017829251</v>
      </c>
      <c r="G17479" t="s">
        <v>14473</v>
      </c>
    </row>
    <row r="17480" spans="1:7" x14ac:dyDescent="0.35">
      <c r="A17480" t="s">
        <v>3</v>
      </c>
      <c r="B17480" t="s">
        <v>6</v>
      </c>
      <c r="C17480" t="s">
        <v>10507</v>
      </c>
      <c r="D17480" s="2">
        <v>82849.289999999994</v>
      </c>
      <c r="E17480" s="3">
        <f t="shared" si="546"/>
        <v>3.7499919789462288E-4</v>
      </c>
      <c r="F17480" s="3">
        <f t="shared" si="547"/>
        <v>96.820243017027138</v>
      </c>
      <c r="G17480" t="s">
        <v>14480</v>
      </c>
    </row>
    <row r="17481" spans="1:7" x14ac:dyDescent="0.35">
      <c r="A17481" t="s">
        <v>3</v>
      </c>
      <c r="B17481" t="s">
        <v>9</v>
      </c>
      <c r="C17481" s="8" t="s">
        <v>7752</v>
      </c>
      <c r="D17481" s="2">
        <v>82845.86</v>
      </c>
      <c r="E17481" s="3">
        <f t="shared" si="546"/>
        <v>3.7498367274952179E-4</v>
      </c>
      <c r="F17481" s="3">
        <f t="shared" si="547"/>
        <v>96.820618000699895</v>
      </c>
      <c r="G17481" t="s">
        <v>14480</v>
      </c>
    </row>
    <row r="17482" spans="1:7" x14ac:dyDescent="0.35">
      <c r="A17482" t="s">
        <v>10</v>
      </c>
      <c r="B17482" t="s">
        <v>1842</v>
      </c>
      <c r="C17482" t="s">
        <v>305</v>
      </c>
      <c r="D17482" s="2">
        <v>82845.539999999994</v>
      </c>
      <c r="E17482" s="3">
        <f t="shared" si="546"/>
        <v>3.7498222433948318E-4</v>
      </c>
      <c r="F17482" s="3">
        <f t="shared" si="547"/>
        <v>96.820992982924238</v>
      </c>
      <c r="G17482" t="s">
        <v>14473</v>
      </c>
    </row>
    <row r="17483" spans="1:7" x14ac:dyDescent="0.35">
      <c r="A17483" t="s">
        <v>10</v>
      </c>
      <c r="B17483" t="s">
        <v>32</v>
      </c>
      <c r="C17483" t="s">
        <v>1578</v>
      </c>
      <c r="D17483" s="2">
        <v>82845</v>
      </c>
      <c r="E17483" s="3">
        <f t="shared" si="546"/>
        <v>3.7497978014754309E-4</v>
      </c>
      <c r="F17483" s="3">
        <f t="shared" si="547"/>
        <v>96.821367962704386</v>
      </c>
      <c r="G17483" t="s">
        <v>14473</v>
      </c>
    </row>
    <row r="17484" spans="1:7" x14ac:dyDescent="0.35">
      <c r="A17484" t="s">
        <v>10</v>
      </c>
      <c r="B17484" t="s">
        <v>180</v>
      </c>
      <c r="C17484" t="s">
        <v>4261</v>
      </c>
      <c r="D17484" s="2">
        <v>82825.45</v>
      </c>
      <c r="E17484" s="3">
        <f t="shared" si="546"/>
        <v>3.7489129134674781E-4</v>
      </c>
      <c r="F17484" s="3">
        <f t="shared" si="547"/>
        <v>96.82174285399573</v>
      </c>
      <c r="G17484" t="s">
        <v>14480</v>
      </c>
    </row>
    <row r="17485" spans="1:7" x14ac:dyDescent="0.35">
      <c r="A17485" t="s">
        <v>3</v>
      </c>
      <c r="B17485" t="s">
        <v>6</v>
      </c>
      <c r="C17485" s="8" t="s">
        <v>7062</v>
      </c>
      <c r="D17485" s="2">
        <v>82820.009999999995</v>
      </c>
      <c r="E17485" s="3">
        <f t="shared" si="546"/>
        <v>3.7486666837609168E-4</v>
      </c>
      <c r="F17485" s="3">
        <f t="shared" si="547"/>
        <v>96.82211772066411</v>
      </c>
      <c r="G17485" t="s">
        <v>14480</v>
      </c>
    </row>
    <row r="17486" spans="1:7" x14ac:dyDescent="0.35">
      <c r="A17486" t="s">
        <v>3</v>
      </c>
      <c r="B17486" t="s">
        <v>68</v>
      </c>
      <c r="C17486" t="s">
        <v>351</v>
      </c>
      <c r="D17486" s="2">
        <v>82818.37</v>
      </c>
      <c r="E17486" s="3">
        <f t="shared" si="546"/>
        <v>3.7485924527464392E-4</v>
      </c>
      <c r="F17486" s="3">
        <f t="shared" si="547"/>
        <v>96.82249257990938</v>
      </c>
      <c r="G17486" t="s">
        <v>14473</v>
      </c>
    </row>
    <row r="17487" spans="1:7" x14ac:dyDescent="0.35">
      <c r="A17487" t="s">
        <v>10</v>
      </c>
      <c r="B17487" t="s">
        <v>13</v>
      </c>
      <c r="C17487" t="s">
        <v>1004</v>
      </c>
      <c r="D17487" s="2">
        <v>82810.490000000005</v>
      </c>
      <c r="E17487" s="3">
        <f t="shared" si="546"/>
        <v>3.7482357817744357E-4</v>
      </c>
      <c r="F17487" s="3">
        <f t="shared" si="547"/>
        <v>96.822867403487564</v>
      </c>
      <c r="G17487" t="s">
        <v>14473</v>
      </c>
    </row>
    <row r="17488" spans="1:7" x14ac:dyDescent="0.35">
      <c r="A17488" t="s">
        <v>10</v>
      </c>
      <c r="B17488" t="s">
        <v>18</v>
      </c>
      <c r="C17488" t="s">
        <v>4632</v>
      </c>
      <c r="D17488" s="2">
        <v>82809.509999999995</v>
      </c>
      <c r="E17488" s="3">
        <f t="shared" si="546"/>
        <v>3.7481914242170039E-4</v>
      </c>
      <c r="F17488" s="3">
        <f t="shared" si="547"/>
        <v>96.823242222629986</v>
      </c>
      <c r="G17488" t="s">
        <v>14473</v>
      </c>
    </row>
    <row r="17489" spans="1:7" x14ac:dyDescent="0.35">
      <c r="A17489" t="s">
        <v>10</v>
      </c>
      <c r="B17489" t="s">
        <v>28</v>
      </c>
      <c r="C17489" t="s">
        <v>1773</v>
      </c>
      <c r="D17489" s="2">
        <v>82809.179999999993</v>
      </c>
      <c r="E17489" s="3">
        <f t="shared" si="546"/>
        <v>3.7481764874884804E-4</v>
      </c>
      <c r="F17489" s="3">
        <f t="shared" si="547"/>
        <v>96.823617040278734</v>
      </c>
      <c r="G17489" t="s">
        <v>14473</v>
      </c>
    </row>
    <row r="17490" spans="1:7" x14ac:dyDescent="0.35">
      <c r="A17490" t="s">
        <v>10</v>
      </c>
      <c r="B17490" t="s">
        <v>15</v>
      </c>
      <c r="C17490" t="s">
        <v>14230</v>
      </c>
      <c r="D17490" s="2">
        <v>82807.86</v>
      </c>
      <c r="E17490" s="3">
        <f t="shared" si="546"/>
        <v>3.7481167405743889E-4</v>
      </c>
      <c r="F17490" s="3">
        <f t="shared" si="547"/>
        <v>96.823991851952798</v>
      </c>
      <c r="G17490" t="s">
        <v>14480</v>
      </c>
    </row>
    <row r="17491" spans="1:7" x14ac:dyDescent="0.35">
      <c r="A17491" t="s">
        <v>3</v>
      </c>
      <c r="B17491" t="s">
        <v>200</v>
      </c>
      <c r="C17491" t="s">
        <v>886</v>
      </c>
      <c r="D17491" s="2">
        <v>82804.78</v>
      </c>
      <c r="E17491" s="3">
        <f t="shared" si="546"/>
        <v>3.747977331108174E-4</v>
      </c>
      <c r="F17491" s="3">
        <f t="shared" si="547"/>
        <v>96.824366649685913</v>
      </c>
      <c r="G17491" t="s">
        <v>14480</v>
      </c>
    </row>
    <row r="17492" spans="1:7" x14ac:dyDescent="0.35">
      <c r="A17492" t="s">
        <v>10</v>
      </c>
      <c r="B17492" t="s">
        <v>9</v>
      </c>
      <c r="C17492" t="s">
        <v>6342</v>
      </c>
      <c r="D17492" s="2">
        <v>82804.399999999994</v>
      </c>
      <c r="E17492" s="3">
        <f t="shared" si="546"/>
        <v>3.7479601312389655E-4</v>
      </c>
      <c r="F17492" s="3">
        <f t="shared" si="547"/>
        <v>96.824741445699033</v>
      </c>
      <c r="G17492" t="s">
        <v>14480</v>
      </c>
    </row>
    <row r="17493" spans="1:7" x14ac:dyDescent="0.35">
      <c r="A17493" t="s">
        <v>3</v>
      </c>
      <c r="B17493" t="s">
        <v>20</v>
      </c>
      <c r="C17493" t="s">
        <v>10821</v>
      </c>
      <c r="D17493" s="2">
        <v>82794.740000000005</v>
      </c>
      <c r="E17493" s="3">
        <f t="shared" si="546"/>
        <v>3.747522892458566E-4</v>
      </c>
      <c r="F17493" s="3">
        <f t="shared" si="547"/>
        <v>96.82511619798828</v>
      </c>
      <c r="G17493" t="s">
        <v>14473</v>
      </c>
    </row>
    <row r="17494" spans="1:7" x14ac:dyDescent="0.35">
      <c r="A17494" t="s">
        <v>10</v>
      </c>
      <c r="B17494" t="s">
        <v>32</v>
      </c>
      <c r="C17494" t="s">
        <v>3387</v>
      </c>
      <c r="D17494" s="2">
        <v>82787.960000000006</v>
      </c>
      <c r="E17494" s="3">
        <f t="shared" si="546"/>
        <v>3.7472160105816397E-4</v>
      </c>
      <c r="F17494" s="3">
        <f t="shared" si="547"/>
        <v>96.825490919589342</v>
      </c>
      <c r="G17494" t="s">
        <v>14480</v>
      </c>
    </row>
    <row r="17495" spans="1:7" x14ac:dyDescent="0.35">
      <c r="A17495" t="s">
        <v>10</v>
      </c>
      <c r="B17495" t="s">
        <v>56</v>
      </c>
      <c r="C17495" t="s">
        <v>12241</v>
      </c>
      <c r="D17495" s="2">
        <v>82784.55</v>
      </c>
      <c r="E17495" s="3">
        <f t="shared" si="546"/>
        <v>3.7470616643869018E-4</v>
      </c>
      <c r="F17495" s="3">
        <f t="shared" si="547"/>
        <v>96.825865625755782</v>
      </c>
      <c r="G17495" t="s">
        <v>14473</v>
      </c>
    </row>
    <row r="17496" spans="1:7" x14ac:dyDescent="0.35">
      <c r="A17496" t="s">
        <v>10</v>
      </c>
      <c r="B17496" t="s">
        <v>9</v>
      </c>
      <c r="C17496" t="s">
        <v>12051</v>
      </c>
      <c r="D17496" s="2">
        <v>82780.31</v>
      </c>
      <c r="E17496" s="3">
        <f t="shared" si="546"/>
        <v>3.7468697500567878E-4</v>
      </c>
      <c r="F17496" s="3">
        <f t="shared" si="547"/>
        <v>96.826240312730789</v>
      </c>
      <c r="G17496" t="s">
        <v>14480</v>
      </c>
    </row>
    <row r="17497" spans="1:7" x14ac:dyDescent="0.35">
      <c r="A17497" t="s">
        <v>3</v>
      </c>
      <c r="B17497" t="s">
        <v>20</v>
      </c>
      <c r="C17497" t="s">
        <v>1257</v>
      </c>
      <c r="D17497" s="2">
        <v>82771.25</v>
      </c>
      <c r="E17497" s="3">
        <f t="shared" si="546"/>
        <v>3.7464596689646117E-4</v>
      </c>
      <c r="F17497" s="3">
        <f t="shared" si="547"/>
        <v>96.826614958697689</v>
      </c>
      <c r="G17497" t="s">
        <v>14473</v>
      </c>
    </row>
    <row r="17498" spans="1:7" x14ac:dyDescent="0.35">
      <c r="A17498" t="s">
        <v>10</v>
      </c>
      <c r="B17498" t="s">
        <v>6</v>
      </c>
      <c r="C17498" s="8" t="s">
        <v>10691</v>
      </c>
      <c r="D17498" s="2">
        <v>82770.98</v>
      </c>
      <c r="E17498" s="3">
        <f t="shared" si="546"/>
        <v>3.7464474480049107E-4</v>
      </c>
      <c r="F17498" s="3">
        <f t="shared" si="547"/>
        <v>96.826989603442485</v>
      </c>
      <c r="G17498" t="s">
        <v>14480</v>
      </c>
    </row>
    <row r="17499" spans="1:7" x14ac:dyDescent="0.35">
      <c r="A17499" t="s">
        <v>3</v>
      </c>
      <c r="B17499" t="s">
        <v>29</v>
      </c>
      <c r="C17499" s="8" t="s">
        <v>11294</v>
      </c>
      <c r="D17499" s="2">
        <v>82764.52</v>
      </c>
      <c r="E17499" s="3">
        <f t="shared" si="546"/>
        <v>3.7461550502283704E-4</v>
      </c>
      <c r="F17499" s="3">
        <f t="shared" si="547"/>
        <v>96.827364218947508</v>
      </c>
      <c r="G17499" t="s">
        <v>14480</v>
      </c>
    </row>
    <row r="17500" spans="1:7" x14ac:dyDescent="0.35">
      <c r="A17500" t="s">
        <v>10</v>
      </c>
      <c r="B17500" t="s">
        <v>13</v>
      </c>
      <c r="C17500" s="8" t="s">
        <v>7065</v>
      </c>
      <c r="D17500" s="2">
        <v>82764</v>
      </c>
      <c r="E17500" s="3">
        <f t="shared" si="546"/>
        <v>3.7461315135652425E-4</v>
      </c>
      <c r="F17500" s="3">
        <f t="shared" si="547"/>
        <v>96.827738832098859</v>
      </c>
      <c r="G17500" t="s">
        <v>14480</v>
      </c>
    </row>
    <row r="17501" spans="1:7" x14ac:dyDescent="0.35">
      <c r="A17501" t="s">
        <v>3</v>
      </c>
      <c r="B17501" t="s">
        <v>8</v>
      </c>
      <c r="C17501" t="s">
        <v>8353</v>
      </c>
      <c r="D17501" s="2">
        <v>82762.89</v>
      </c>
      <c r="E17501" s="3">
        <f t="shared" si="546"/>
        <v>3.7460812718420291E-4</v>
      </c>
      <c r="F17501" s="3">
        <f t="shared" si="547"/>
        <v>96.828113440226048</v>
      </c>
      <c r="G17501" t="s">
        <v>14473</v>
      </c>
    </row>
    <row r="17502" spans="1:7" x14ac:dyDescent="0.35">
      <c r="A17502" t="s">
        <v>10</v>
      </c>
      <c r="B17502" t="s">
        <v>9</v>
      </c>
      <c r="C17502" s="8" t="s">
        <v>13227</v>
      </c>
      <c r="D17502" s="2">
        <v>82761.7</v>
      </c>
      <c r="E17502" s="3">
        <f t="shared" si="546"/>
        <v>3.7460274090937186E-4</v>
      </c>
      <c r="F17502" s="3">
        <f t="shared" si="547"/>
        <v>96.828488042966953</v>
      </c>
      <c r="G17502" t="s">
        <v>14480</v>
      </c>
    </row>
    <row r="17503" spans="1:7" x14ac:dyDescent="0.35">
      <c r="A17503" t="s">
        <v>10</v>
      </c>
      <c r="B17503" t="s">
        <v>9</v>
      </c>
      <c r="C17503" t="s">
        <v>8184</v>
      </c>
      <c r="D17503" s="2">
        <v>82758.87</v>
      </c>
      <c r="E17503" s="3">
        <f t="shared" si="546"/>
        <v>3.7458993153309311E-4</v>
      </c>
      <c r="F17503" s="3">
        <f t="shared" si="547"/>
        <v>96.828862632898492</v>
      </c>
      <c r="G17503" t="s">
        <v>14480</v>
      </c>
    </row>
    <row r="17504" spans="1:7" x14ac:dyDescent="0.35">
      <c r="A17504" t="s">
        <v>10</v>
      </c>
      <c r="B17504" t="s">
        <v>29</v>
      </c>
      <c r="C17504" t="s">
        <v>2791</v>
      </c>
      <c r="D17504" s="2">
        <v>82758.22</v>
      </c>
      <c r="E17504" s="3">
        <f t="shared" si="546"/>
        <v>3.7458698945020221E-4</v>
      </c>
      <c r="F17504" s="3">
        <f t="shared" si="547"/>
        <v>96.829237219887943</v>
      </c>
      <c r="G17504" t="s">
        <v>14473</v>
      </c>
    </row>
    <row r="17505" spans="1:7" x14ac:dyDescent="0.35">
      <c r="A17505" t="s">
        <v>3</v>
      </c>
      <c r="B17505" t="s">
        <v>22</v>
      </c>
      <c r="C17505" s="7" t="s">
        <v>4936</v>
      </c>
      <c r="D17505" s="2">
        <v>82753.179999999993</v>
      </c>
      <c r="E17505" s="3">
        <f t="shared" si="546"/>
        <v>3.7456417699209435E-4</v>
      </c>
      <c r="F17505" s="3">
        <f t="shared" si="547"/>
        <v>96.829611784064937</v>
      </c>
      <c r="G17505" t="s">
        <v>14480</v>
      </c>
    </row>
    <row r="17506" spans="1:7" x14ac:dyDescent="0.35">
      <c r="A17506" t="s">
        <v>10</v>
      </c>
      <c r="B17506" t="s">
        <v>36</v>
      </c>
      <c r="C17506" t="s">
        <v>26</v>
      </c>
      <c r="D17506" s="2">
        <v>82752.429999999993</v>
      </c>
      <c r="E17506" s="3">
        <f t="shared" si="546"/>
        <v>3.7456078228106639E-4</v>
      </c>
      <c r="F17506" s="3">
        <f t="shared" si="547"/>
        <v>96.829986344847214</v>
      </c>
      <c r="G17506" t="s">
        <v>14473</v>
      </c>
    </row>
    <row r="17507" spans="1:7" x14ac:dyDescent="0.35">
      <c r="A17507" t="s">
        <v>3</v>
      </c>
      <c r="B17507" t="s">
        <v>9</v>
      </c>
      <c r="C17507" t="s">
        <v>4144</v>
      </c>
      <c r="D17507" s="2">
        <v>82752.14</v>
      </c>
      <c r="E17507" s="3">
        <f t="shared" si="546"/>
        <v>3.7455946965946893E-4</v>
      </c>
      <c r="F17507" s="3">
        <f t="shared" si="547"/>
        <v>96.830360904316876</v>
      </c>
      <c r="G17507" t="s">
        <v>14473</v>
      </c>
    </row>
    <row r="17508" spans="1:7" x14ac:dyDescent="0.35">
      <c r="A17508" t="s">
        <v>10</v>
      </c>
      <c r="B17508" t="s">
        <v>6</v>
      </c>
      <c r="C17508" t="s">
        <v>13301</v>
      </c>
      <c r="D17508" s="2">
        <v>82750.429999999993</v>
      </c>
      <c r="E17508" s="3">
        <f t="shared" si="546"/>
        <v>3.7455172971832519E-4</v>
      </c>
      <c r="F17508" s="3">
        <f t="shared" si="547"/>
        <v>96.830735456046597</v>
      </c>
      <c r="G17508" t="s">
        <v>14480</v>
      </c>
    </row>
    <row r="17509" spans="1:7" x14ac:dyDescent="0.35">
      <c r="A17509" t="s">
        <v>10</v>
      </c>
      <c r="B17509" t="s">
        <v>13</v>
      </c>
      <c r="C17509" t="s">
        <v>2418</v>
      </c>
      <c r="D17509" s="2">
        <v>82715</v>
      </c>
      <c r="E17509" s="3">
        <f t="shared" si="546"/>
        <v>3.7439136356936479E-4</v>
      </c>
      <c r="F17509" s="3">
        <f t="shared" si="547"/>
        <v>96.831109847410161</v>
      </c>
      <c r="G17509" t="s">
        <v>14473</v>
      </c>
    </row>
    <row r="17510" spans="1:7" x14ac:dyDescent="0.35">
      <c r="A17510" t="s">
        <v>3</v>
      </c>
      <c r="B17510" t="s">
        <v>29</v>
      </c>
      <c r="C17510" t="s">
        <v>9824</v>
      </c>
      <c r="D17510" s="2">
        <v>82712.34</v>
      </c>
      <c r="E17510" s="3">
        <f t="shared" si="546"/>
        <v>3.7437932366091896E-4</v>
      </c>
      <c r="F17510" s="3">
        <f t="shared" si="547"/>
        <v>96.831484226733821</v>
      </c>
      <c r="G17510" t="s">
        <v>14473</v>
      </c>
    </row>
    <row r="17511" spans="1:7" x14ac:dyDescent="0.35">
      <c r="A17511" t="s">
        <v>10</v>
      </c>
      <c r="B17511" t="s">
        <v>9</v>
      </c>
      <c r="C17511" t="s">
        <v>8844</v>
      </c>
      <c r="D17511" s="2">
        <v>82699.289999999994</v>
      </c>
      <c r="E17511" s="3">
        <f t="shared" si="546"/>
        <v>3.7432025568903254E-4</v>
      </c>
      <c r="F17511" s="3">
        <f t="shared" si="547"/>
        <v>96.831858546989508</v>
      </c>
      <c r="G17511" t="s">
        <v>14480</v>
      </c>
    </row>
    <row r="17512" spans="1:7" x14ac:dyDescent="0.35">
      <c r="A17512" t="s">
        <v>3</v>
      </c>
      <c r="B17512" t="s">
        <v>6</v>
      </c>
      <c r="C17512" t="s">
        <v>517</v>
      </c>
      <c r="D17512" s="2">
        <v>82684.240000000005</v>
      </c>
      <c r="E17512" s="3">
        <f t="shared" si="546"/>
        <v>3.7425213515440508E-4</v>
      </c>
      <c r="F17512" s="3">
        <f t="shared" si="547"/>
        <v>96.832232799124668</v>
      </c>
      <c r="G17512" t="s">
        <v>14473</v>
      </c>
    </row>
    <row r="17513" spans="1:7" x14ac:dyDescent="0.35">
      <c r="A17513" t="s">
        <v>3</v>
      </c>
      <c r="B17513" t="s">
        <v>6</v>
      </c>
      <c r="C17513" t="s">
        <v>3362</v>
      </c>
      <c r="D17513" s="2">
        <v>82676.160000000003</v>
      </c>
      <c r="E17513" s="3">
        <f t="shared" si="546"/>
        <v>3.742155628009306E-4</v>
      </c>
      <c r="F17513" s="3">
        <f t="shared" si="547"/>
        <v>96.832607014687468</v>
      </c>
      <c r="G17513" t="s">
        <v>14480</v>
      </c>
    </row>
    <row r="17514" spans="1:7" x14ac:dyDescent="0.35">
      <c r="A17514" t="s">
        <v>10</v>
      </c>
      <c r="B17514" t="s">
        <v>33</v>
      </c>
      <c r="C17514" t="s">
        <v>5723</v>
      </c>
      <c r="D17514" s="2">
        <v>82672.53</v>
      </c>
      <c r="E17514" s="3">
        <f t="shared" si="546"/>
        <v>3.7419913239955527E-4</v>
      </c>
      <c r="F17514" s="3">
        <f t="shared" si="547"/>
        <v>96.832981213819863</v>
      </c>
      <c r="G17514" t="s">
        <v>14473</v>
      </c>
    </row>
    <row r="17515" spans="1:7" x14ac:dyDescent="0.35">
      <c r="A17515" t="s">
        <v>3</v>
      </c>
      <c r="B17515" t="s">
        <v>22</v>
      </c>
      <c r="C17515" t="s">
        <v>131</v>
      </c>
      <c r="D17515" s="2">
        <v>82633.16</v>
      </c>
      <c r="E17515" s="3">
        <f t="shared" si="546"/>
        <v>3.7402093270199471E-4</v>
      </c>
      <c r="F17515" s="3">
        <f t="shared" si="547"/>
        <v>96.83335523475256</v>
      </c>
      <c r="G17515" t="s">
        <v>14473</v>
      </c>
    </row>
    <row r="17516" spans="1:7" x14ac:dyDescent="0.35">
      <c r="A17516" t="s">
        <v>10</v>
      </c>
      <c r="B17516" t="s">
        <v>8</v>
      </c>
      <c r="C17516" t="s">
        <v>7936</v>
      </c>
      <c r="D17516" s="2">
        <v>82624.899999999994</v>
      </c>
      <c r="E17516" s="3">
        <f t="shared" si="546"/>
        <v>3.7398354561787346E-4</v>
      </c>
      <c r="F17516" s="3">
        <f t="shared" si="547"/>
        <v>96.833729218298174</v>
      </c>
      <c r="G17516" t="s">
        <v>14473</v>
      </c>
    </row>
    <row r="17517" spans="1:7" x14ac:dyDescent="0.35">
      <c r="A17517" t="s">
        <v>3</v>
      </c>
      <c r="B17517" t="s">
        <v>6</v>
      </c>
      <c r="C17517" t="s">
        <v>4832</v>
      </c>
      <c r="D17517" s="2">
        <v>82596.36</v>
      </c>
      <c r="E17517" s="3">
        <f t="shared" si="546"/>
        <v>3.7385436554755654E-4</v>
      </c>
      <c r="F17517" s="3">
        <f t="shared" si="547"/>
        <v>96.834103072663723</v>
      </c>
      <c r="G17517" t="s">
        <v>14473</v>
      </c>
    </row>
    <row r="17518" spans="1:7" x14ac:dyDescent="0.35">
      <c r="A17518" t="s">
        <v>3</v>
      </c>
      <c r="B17518" t="s">
        <v>40</v>
      </c>
      <c r="C17518" s="6" t="s">
        <v>3407</v>
      </c>
      <c r="D17518" s="2">
        <v>82593.69</v>
      </c>
      <c r="E17518" s="3">
        <f t="shared" si="546"/>
        <v>3.7384228037629704E-4</v>
      </c>
      <c r="F17518" s="3">
        <f t="shared" si="547"/>
        <v>96.834476914944105</v>
      </c>
      <c r="G17518" t="s">
        <v>14473</v>
      </c>
    </row>
    <row r="17519" spans="1:7" x14ac:dyDescent="0.35">
      <c r="A17519" t="s">
        <v>3</v>
      </c>
      <c r="B17519" t="s">
        <v>20</v>
      </c>
      <c r="C17519" t="s">
        <v>7563</v>
      </c>
      <c r="D17519" s="2">
        <v>82577.64</v>
      </c>
      <c r="E17519" s="3">
        <f t="shared" si="546"/>
        <v>3.7376963356029887E-4</v>
      </c>
      <c r="F17519" s="3">
        <f t="shared" si="547"/>
        <v>96.83485068457766</v>
      </c>
      <c r="G17519" t="s">
        <v>14480</v>
      </c>
    </row>
    <row r="17520" spans="1:7" x14ac:dyDescent="0.35">
      <c r="A17520" t="s">
        <v>3</v>
      </c>
      <c r="B17520" t="s">
        <v>350</v>
      </c>
      <c r="C17520" t="s">
        <v>7537</v>
      </c>
      <c r="D17520" s="2">
        <v>82577.58</v>
      </c>
      <c r="E17520" s="3">
        <f t="shared" si="546"/>
        <v>3.7376936198341664E-4</v>
      </c>
      <c r="F17520" s="3">
        <f t="shared" si="547"/>
        <v>96.835224453939645</v>
      </c>
      <c r="G17520" t="s">
        <v>14473</v>
      </c>
    </row>
    <row r="17521" spans="1:7" x14ac:dyDescent="0.35">
      <c r="A17521" t="s">
        <v>3</v>
      </c>
      <c r="B17521" t="s">
        <v>33</v>
      </c>
      <c r="C17521" t="s">
        <v>4342</v>
      </c>
      <c r="D17521" s="2">
        <v>82568.13</v>
      </c>
      <c r="E17521" s="3">
        <f t="shared" si="546"/>
        <v>3.7372658862446444E-4</v>
      </c>
      <c r="F17521" s="3">
        <f t="shared" si="547"/>
        <v>96.835598180528265</v>
      </c>
      <c r="G17521" t="s">
        <v>14473</v>
      </c>
    </row>
    <row r="17522" spans="1:7" x14ac:dyDescent="0.35">
      <c r="A17522" t="s">
        <v>3</v>
      </c>
      <c r="B17522" t="s">
        <v>9</v>
      </c>
      <c r="C17522" t="s">
        <v>1235</v>
      </c>
      <c r="D17522" s="2">
        <v>82566.44</v>
      </c>
      <c r="E17522" s="3">
        <f t="shared" si="546"/>
        <v>3.7371893920894812E-4</v>
      </c>
      <c r="F17522" s="3">
        <f t="shared" si="547"/>
        <v>96.835971899467481</v>
      </c>
      <c r="G17522" t="s">
        <v>14480</v>
      </c>
    </row>
    <row r="17523" spans="1:7" x14ac:dyDescent="0.35">
      <c r="A17523" t="s">
        <v>10</v>
      </c>
      <c r="B17523" t="s">
        <v>8</v>
      </c>
      <c r="C17523" t="s">
        <v>4481</v>
      </c>
      <c r="D17523" s="2">
        <v>82545.66</v>
      </c>
      <c r="E17523" s="3">
        <f t="shared" si="546"/>
        <v>3.7362488308206702E-4</v>
      </c>
      <c r="F17523" s="3">
        <f t="shared" si="547"/>
        <v>96.836345524350563</v>
      </c>
      <c r="G17523" t="s">
        <v>14473</v>
      </c>
    </row>
    <row r="17524" spans="1:7" x14ac:dyDescent="0.35">
      <c r="A17524" t="s">
        <v>3</v>
      </c>
      <c r="B17524" t="s">
        <v>9</v>
      </c>
      <c r="C17524" t="s">
        <v>6996</v>
      </c>
      <c r="D17524" s="2">
        <v>82539.820000000007</v>
      </c>
      <c r="E17524" s="3">
        <f t="shared" si="546"/>
        <v>3.7359844959886269E-4</v>
      </c>
      <c r="F17524" s="3">
        <f t="shared" si="547"/>
        <v>96.836719122800162</v>
      </c>
      <c r="G17524" t="s">
        <v>14480</v>
      </c>
    </row>
    <row r="17525" spans="1:7" x14ac:dyDescent="0.35">
      <c r="A17525" t="s">
        <v>3</v>
      </c>
      <c r="B17525" t="s">
        <v>55</v>
      </c>
      <c r="C17525" t="s">
        <v>1511</v>
      </c>
      <c r="D17525" s="2">
        <v>82533.8</v>
      </c>
      <c r="E17525" s="3">
        <f t="shared" si="546"/>
        <v>3.7357120138501164E-4</v>
      </c>
      <c r="F17525" s="3">
        <f t="shared" si="547"/>
        <v>96.837092694001541</v>
      </c>
      <c r="G17525" t="s">
        <v>14480</v>
      </c>
    </row>
    <row r="17526" spans="1:7" x14ac:dyDescent="0.35">
      <c r="A17526" t="s">
        <v>3</v>
      </c>
      <c r="B17526" t="s">
        <v>33</v>
      </c>
      <c r="C17526" t="s">
        <v>12126</v>
      </c>
      <c r="D17526" s="2">
        <v>82528.759999999995</v>
      </c>
      <c r="E17526" s="3">
        <f t="shared" si="546"/>
        <v>3.7354838892690378E-4</v>
      </c>
      <c r="F17526" s="3">
        <f t="shared" si="547"/>
        <v>96.837466242390462</v>
      </c>
      <c r="G17526" t="s">
        <v>14473</v>
      </c>
    </row>
    <row r="17527" spans="1:7" x14ac:dyDescent="0.35">
      <c r="A17527" t="s">
        <v>3</v>
      </c>
      <c r="B17527" t="s">
        <v>8</v>
      </c>
      <c r="C17527" t="s">
        <v>1977</v>
      </c>
      <c r="D17527" s="2">
        <v>82520.649999999994</v>
      </c>
      <c r="E17527" s="3">
        <f t="shared" si="546"/>
        <v>3.7351168078498821E-4</v>
      </c>
      <c r="F17527" s="3">
        <f t="shared" si="547"/>
        <v>96.837839754071254</v>
      </c>
      <c r="G17527" t="s">
        <v>14473</v>
      </c>
    </row>
    <row r="17528" spans="1:7" x14ac:dyDescent="0.35">
      <c r="A17528" t="s">
        <v>10</v>
      </c>
      <c r="B17528" t="s">
        <v>96</v>
      </c>
      <c r="C17528" t="s">
        <v>3694</v>
      </c>
      <c r="D17528" s="2">
        <v>82519.759999999995</v>
      </c>
      <c r="E17528" s="3">
        <f t="shared" si="546"/>
        <v>3.7350765239456835E-4</v>
      </c>
      <c r="F17528" s="3">
        <f t="shared" si="547"/>
        <v>96.838213261723652</v>
      </c>
      <c r="G17528" t="s">
        <v>14480</v>
      </c>
    </row>
    <row r="17529" spans="1:7" x14ac:dyDescent="0.35">
      <c r="A17529" t="s">
        <v>10</v>
      </c>
      <c r="B17529" t="s">
        <v>9</v>
      </c>
      <c r="C17529" t="s">
        <v>11012</v>
      </c>
      <c r="D17529" s="2">
        <v>82508.37</v>
      </c>
      <c r="E17529" s="3">
        <f t="shared" si="546"/>
        <v>3.7345609804975721E-4</v>
      </c>
      <c r="F17529" s="3">
        <f t="shared" si="547"/>
        <v>96.838586717821698</v>
      </c>
      <c r="G17529" t="s">
        <v>14473</v>
      </c>
    </row>
    <row r="17530" spans="1:7" x14ac:dyDescent="0.35">
      <c r="A17530" t="s">
        <v>10</v>
      </c>
      <c r="B17530" t="s">
        <v>13</v>
      </c>
      <c r="C17530" t="s">
        <v>1889</v>
      </c>
      <c r="D17530" s="2">
        <v>82507.41</v>
      </c>
      <c r="E17530" s="3">
        <f t="shared" si="546"/>
        <v>3.7345175281964149E-4</v>
      </c>
      <c r="F17530" s="3">
        <f t="shared" si="547"/>
        <v>96.83896016957452</v>
      </c>
      <c r="G17530" t="s">
        <v>14473</v>
      </c>
    </row>
    <row r="17531" spans="1:7" x14ac:dyDescent="0.35">
      <c r="A17531" t="s">
        <v>3</v>
      </c>
      <c r="B17531" t="s">
        <v>6</v>
      </c>
      <c r="C17531" s="8" t="s">
        <v>11221</v>
      </c>
      <c r="D17531" s="2">
        <v>82501.88</v>
      </c>
      <c r="E17531" s="3">
        <f t="shared" si="546"/>
        <v>3.7342672248366203E-4</v>
      </c>
      <c r="F17531" s="3">
        <f t="shared" si="547"/>
        <v>96.83933359629701</v>
      </c>
      <c r="G17531" t="s">
        <v>14480</v>
      </c>
    </row>
    <row r="17532" spans="1:7" x14ac:dyDescent="0.35">
      <c r="A17532" t="s">
        <v>3</v>
      </c>
      <c r="B17532" t="s">
        <v>18</v>
      </c>
      <c r="C17532" t="s">
        <v>2470</v>
      </c>
      <c r="D17532" s="2">
        <v>82500</v>
      </c>
      <c r="E17532" s="3">
        <f t="shared" si="546"/>
        <v>3.7341821307468532E-4</v>
      </c>
      <c r="F17532" s="3">
        <f t="shared" si="547"/>
        <v>96.839707014510083</v>
      </c>
      <c r="G17532" t="s">
        <v>14473</v>
      </c>
    </row>
    <row r="17533" spans="1:7" x14ac:dyDescent="0.35">
      <c r="A17533" t="s">
        <v>10</v>
      </c>
      <c r="B17533" t="s">
        <v>16</v>
      </c>
      <c r="C17533" t="s">
        <v>7401</v>
      </c>
      <c r="D17533" s="2">
        <v>82499.56</v>
      </c>
      <c r="E17533" s="3">
        <f t="shared" si="546"/>
        <v>3.7341622151088223E-4</v>
      </c>
      <c r="F17533" s="3">
        <f t="shared" si="547"/>
        <v>96.840080430731589</v>
      </c>
      <c r="G17533" t="s">
        <v>14473</v>
      </c>
    </row>
    <row r="17534" spans="1:7" x14ac:dyDescent="0.35">
      <c r="A17534" t="s">
        <v>3</v>
      </c>
      <c r="B17534" t="s">
        <v>37</v>
      </c>
      <c r="C17534" t="s">
        <v>3171</v>
      </c>
      <c r="D17534" s="2">
        <v>82493.09</v>
      </c>
      <c r="E17534" s="3">
        <f t="shared" si="546"/>
        <v>3.7338693647041442E-4</v>
      </c>
      <c r="F17534" s="3">
        <f t="shared" si="547"/>
        <v>96.840453817668063</v>
      </c>
      <c r="G17534" t="s">
        <v>14473</v>
      </c>
    </row>
    <row r="17535" spans="1:7" x14ac:dyDescent="0.35">
      <c r="A17535" t="s">
        <v>3</v>
      </c>
      <c r="B17535" t="s">
        <v>9</v>
      </c>
      <c r="C17535" t="s">
        <v>13417</v>
      </c>
      <c r="D17535" s="2">
        <v>82487.94</v>
      </c>
      <c r="E17535" s="3">
        <f t="shared" si="546"/>
        <v>3.7336362612135586E-4</v>
      </c>
      <c r="F17535" s="3">
        <f t="shared" si="547"/>
        <v>96.840827181294188</v>
      </c>
      <c r="G17535" t="s">
        <v>14480</v>
      </c>
    </row>
    <row r="17536" spans="1:7" x14ac:dyDescent="0.35">
      <c r="A17536" t="s">
        <v>10</v>
      </c>
      <c r="B17536" t="s">
        <v>9</v>
      </c>
      <c r="C17536" t="s">
        <v>4898</v>
      </c>
      <c r="D17536" s="2">
        <v>82482.2</v>
      </c>
      <c r="E17536" s="3">
        <f t="shared" si="546"/>
        <v>3.733376452662886E-4</v>
      </c>
      <c r="F17536" s="3">
        <f t="shared" si="547"/>
        <v>96.841200518939459</v>
      </c>
      <c r="G17536" t="s">
        <v>14473</v>
      </c>
    </row>
    <row r="17537" spans="1:7" x14ac:dyDescent="0.35">
      <c r="A17537" t="s">
        <v>3</v>
      </c>
      <c r="B17537" t="s">
        <v>9</v>
      </c>
      <c r="C17537" t="s">
        <v>10298</v>
      </c>
      <c r="D17537" s="2">
        <v>82481.37</v>
      </c>
      <c r="E17537" s="3">
        <f t="shared" si="546"/>
        <v>3.7333388845275098E-4</v>
      </c>
      <c r="F17537" s="3">
        <f t="shared" si="547"/>
        <v>96.841573852827906</v>
      </c>
      <c r="G17537" t="s">
        <v>14480</v>
      </c>
    </row>
    <row r="17538" spans="1:7" x14ac:dyDescent="0.35">
      <c r="A17538" t="s">
        <v>10</v>
      </c>
      <c r="B17538" t="s">
        <v>29</v>
      </c>
      <c r="C17538" t="s">
        <v>7453</v>
      </c>
      <c r="D17538" s="2">
        <v>82480.2</v>
      </c>
      <c r="E17538" s="3">
        <f t="shared" si="546"/>
        <v>3.7332859270354735E-4</v>
      </c>
      <c r="F17538" s="3">
        <f t="shared" si="547"/>
        <v>96.841947181420608</v>
      </c>
      <c r="G17538" t="s">
        <v>14473</v>
      </c>
    </row>
    <row r="17539" spans="1:7" x14ac:dyDescent="0.35">
      <c r="A17539" t="s">
        <v>3</v>
      </c>
      <c r="B17539" t="s">
        <v>6</v>
      </c>
      <c r="C17539" t="s">
        <v>7297</v>
      </c>
      <c r="D17539" s="2">
        <v>82477.73</v>
      </c>
      <c r="E17539" s="3">
        <f t="shared" ref="E17539:E17602" si="548">(D17539/$D$29638)*100</f>
        <v>3.7331741278856198E-4</v>
      </c>
      <c r="F17539" s="3">
        <f t="shared" si="547"/>
        <v>96.842320498833402</v>
      </c>
      <c r="G17539" t="s">
        <v>14480</v>
      </c>
    </row>
    <row r="17540" spans="1:7" x14ac:dyDescent="0.35">
      <c r="A17540" t="s">
        <v>10</v>
      </c>
      <c r="B17540" t="s">
        <v>8</v>
      </c>
      <c r="C17540" t="s">
        <v>4231</v>
      </c>
      <c r="D17540" s="2">
        <v>82476.600000000006</v>
      </c>
      <c r="E17540" s="3">
        <f t="shared" si="548"/>
        <v>3.7331229809061322E-4</v>
      </c>
      <c r="F17540" s="3">
        <f t="shared" ref="F17540:F17603" si="549">E17540+F17539</f>
        <v>96.842693811131497</v>
      </c>
      <c r="G17540" t="s">
        <v>14480</v>
      </c>
    </row>
    <row r="17541" spans="1:7" x14ac:dyDescent="0.35">
      <c r="A17541" t="s">
        <v>3</v>
      </c>
      <c r="B17541" t="s">
        <v>9</v>
      </c>
      <c r="C17541" t="s">
        <v>11440</v>
      </c>
      <c r="D17541" s="2">
        <v>82470.27</v>
      </c>
      <c r="E17541" s="3">
        <f t="shared" si="548"/>
        <v>3.732836467295373E-4</v>
      </c>
      <c r="F17541" s="3">
        <f t="shared" si="549"/>
        <v>96.84306709477822</v>
      </c>
      <c r="G17541" t="s">
        <v>14473</v>
      </c>
    </row>
    <row r="17542" spans="1:7" x14ac:dyDescent="0.35">
      <c r="A17542" t="s">
        <v>10</v>
      </c>
      <c r="B17542" t="s">
        <v>29</v>
      </c>
      <c r="C17542" t="s">
        <v>1946</v>
      </c>
      <c r="D17542" s="2">
        <v>82465.97</v>
      </c>
      <c r="E17542" s="3">
        <f t="shared" si="548"/>
        <v>3.7326418371964366E-4</v>
      </c>
      <c r="F17542" s="3">
        <f t="shared" si="549"/>
        <v>96.843440358961942</v>
      </c>
      <c r="G17542" t="s">
        <v>14473</v>
      </c>
    </row>
    <row r="17543" spans="1:7" x14ac:dyDescent="0.35">
      <c r="A17543" t="s">
        <v>3</v>
      </c>
      <c r="B17543" t="s">
        <v>478</v>
      </c>
      <c r="C17543" t="s">
        <v>188</v>
      </c>
      <c r="D17543" s="2">
        <v>82462.17</v>
      </c>
      <c r="E17543" s="3">
        <f t="shared" si="548"/>
        <v>3.732469838504354E-4</v>
      </c>
      <c r="F17543" s="3">
        <f t="shared" si="549"/>
        <v>96.843813605945797</v>
      </c>
      <c r="G17543" t="s">
        <v>14473</v>
      </c>
    </row>
    <row r="17544" spans="1:7" x14ac:dyDescent="0.35">
      <c r="A17544" t="s">
        <v>3</v>
      </c>
      <c r="B17544" t="s">
        <v>32</v>
      </c>
      <c r="C17544" t="s">
        <v>13733</v>
      </c>
      <c r="D17544" s="2">
        <v>82460.679999999993</v>
      </c>
      <c r="E17544" s="3">
        <f t="shared" si="548"/>
        <v>3.7324023969119316E-4</v>
      </c>
      <c r="F17544" s="3">
        <f t="shared" si="549"/>
        <v>96.844186846185494</v>
      </c>
      <c r="G17544" t="s">
        <v>14473</v>
      </c>
    </row>
    <row r="17545" spans="1:7" x14ac:dyDescent="0.35">
      <c r="A17545" t="s">
        <v>3</v>
      </c>
      <c r="B17545" t="s">
        <v>1602</v>
      </c>
      <c r="C17545" t="s">
        <v>1603</v>
      </c>
      <c r="D17545" s="2">
        <v>82456.52</v>
      </c>
      <c r="E17545" s="3">
        <f t="shared" si="548"/>
        <v>3.7322141036069152E-4</v>
      </c>
      <c r="F17545" s="3">
        <f t="shared" si="549"/>
        <v>96.84456006759585</v>
      </c>
      <c r="G17545" t="s">
        <v>14473</v>
      </c>
    </row>
    <row r="17546" spans="1:7" x14ac:dyDescent="0.35">
      <c r="A17546" t="s">
        <v>3</v>
      </c>
      <c r="B17546" t="s">
        <v>9</v>
      </c>
      <c r="C17546" t="s">
        <v>754</v>
      </c>
      <c r="D17546" s="2">
        <v>82443.740000000005</v>
      </c>
      <c r="E17546" s="3">
        <f t="shared" si="548"/>
        <v>3.731635644847752E-4</v>
      </c>
      <c r="F17546" s="3">
        <f t="shared" si="549"/>
        <v>96.84493323116034</v>
      </c>
      <c r="G17546" t="s">
        <v>14480</v>
      </c>
    </row>
    <row r="17547" spans="1:7" x14ac:dyDescent="0.35">
      <c r="A17547" t="s">
        <v>3</v>
      </c>
      <c r="B17547" t="s">
        <v>13</v>
      </c>
      <c r="C17547" t="s">
        <v>550</v>
      </c>
      <c r="D17547" s="2">
        <v>82437.5</v>
      </c>
      <c r="E17547" s="3">
        <f t="shared" si="548"/>
        <v>3.7313532048902266E-4</v>
      </c>
      <c r="F17547" s="3">
        <f t="shared" si="549"/>
        <v>96.845306366480827</v>
      </c>
      <c r="G17547" t="s">
        <v>14473</v>
      </c>
    </row>
    <row r="17548" spans="1:7" x14ac:dyDescent="0.35">
      <c r="A17548" t="s">
        <v>10</v>
      </c>
      <c r="B17548" t="s">
        <v>40</v>
      </c>
      <c r="C17548" t="s">
        <v>8504</v>
      </c>
      <c r="D17548" s="2">
        <v>82434.289999999994</v>
      </c>
      <c r="E17548" s="3">
        <f t="shared" si="548"/>
        <v>3.7312079112582301E-4</v>
      </c>
      <c r="F17548" s="3">
        <f t="shared" si="549"/>
        <v>96.845679487271951</v>
      </c>
      <c r="G17548" t="s">
        <v>14473</v>
      </c>
    </row>
    <row r="17549" spans="1:7" x14ac:dyDescent="0.35">
      <c r="A17549" t="s">
        <v>3</v>
      </c>
      <c r="B17549" t="s">
        <v>23</v>
      </c>
      <c r="C17549" t="s">
        <v>5928</v>
      </c>
      <c r="D17549" s="2">
        <v>82430</v>
      </c>
      <c r="E17549" s="3">
        <f t="shared" si="548"/>
        <v>3.731013733787431E-4</v>
      </c>
      <c r="F17549" s="3">
        <f t="shared" si="549"/>
        <v>96.846052588645335</v>
      </c>
      <c r="G17549" t="s">
        <v>14480</v>
      </c>
    </row>
    <row r="17550" spans="1:7" x14ac:dyDescent="0.35">
      <c r="A17550" t="s">
        <v>10</v>
      </c>
      <c r="B17550" t="s">
        <v>9</v>
      </c>
      <c r="C17550" t="s">
        <v>3904</v>
      </c>
      <c r="D17550" s="2">
        <v>82426.63</v>
      </c>
      <c r="E17550" s="3">
        <f t="shared" si="548"/>
        <v>3.7308611981052425E-4</v>
      </c>
      <c r="F17550" s="3">
        <f t="shared" si="549"/>
        <v>96.846425674765143</v>
      </c>
      <c r="G17550" t="s">
        <v>14480</v>
      </c>
    </row>
    <row r="17551" spans="1:7" x14ac:dyDescent="0.35">
      <c r="A17551" t="s">
        <v>3</v>
      </c>
      <c r="B17551" t="s">
        <v>22</v>
      </c>
      <c r="C17551" t="s">
        <v>172</v>
      </c>
      <c r="D17551" s="2">
        <v>82401.38</v>
      </c>
      <c r="E17551" s="3">
        <f t="shared" si="548"/>
        <v>3.7297183120591653E-4</v>
      </c>
      <c r="F17551" s="3">
        <f t="shared" si="549"/>
        <v>96.846798646596355</v>
      </c>
      <c r="G17551" t="s">
        <v>14473</v>
      </c>
    </row>
    <row r="17552" spans="1:7" x14ac:dyDescent="0.35">
      <c r="A17552" t="s">
        <v>3</v>
      </c>
      <c r="B17552" t="s">
        <v>9</v>
      </c>
      <c r="C17552" t="s">
        <v>1085</v>
      </c>
      <c r="D17552" s="2">
        <v>82400.86</v>
      </c>
      <c r="E17552" s="3">
        <f t="shared" si="548"/>
        <v>3.7296947753960379E-4</v>
      </c>
      <c r="F17552" s="3">
        <f t="shared" si="549"/>
        <v>96.847171616073894</v>
      </c>
      <c r="G17552" t="s">
        <v>14473</v>
      </c>
    </row>
    <row r="17553" spans="1:7" x14ac:dyDescent="0.35">
      <c r="A17553" t="s">
        <v>3</v>
      </c>
      <c r="B17553" t="s">
        <v>8</v>
      </c>
      <c r="C17553" t="s">
        <v>1990</v>
      </c>
      <c r="D17553" s="2">
        <v>82400</v>
      </c>
      <c r="E17553" s="3">
        <f t="shared" si="548"/>
        <v>3.7296558493762509E-4</v>
      </c>
      <c r="F17553" s="3">
        <f t="shared" si="549"/>
        <v>96.847544581658838</v>
      </c>
      <c r="G17553" t="s">
        <v>14473</v>
      </c>
    </row>
    <row r="17554" spans="1:7" x14ac:dyDescent="0.35">
      <c r="A17554" t="s">
        <v>3</v>
      </c>
      <c r="B17554" t="s">
        <v>28</v>
      </c>
      <c r="C17554" t="s">
        <v>10700</v>
      </c>
      <c r="D17554" s="2">
        <v>82400</v>
      </c>
      <c r="E17554" s="3">
        <f t="shared" si="548"/>
        <v>3.7296558493762509E-4</v>
      </c>
      <c r="F17554" s="3">
        <f t="shared" si="549"/>
        <v>96.847917547243782</v>
      </c>
      <c r="G17554" t="s">
        <v>14473</v>
      </c>
    </row>
    <row r="17555" spans="1:7" x14ac:dyDescent="0.35">
      <c r="A17555" t="s">
        <v>3</v>
      </c>
      <c r="B17555" t="s">
        <v>22</v>
      </c>
      <c r="C17555" t="s">
        <v>4092</v>
      </c>
      <c r="D17555" s="2">
        <v>82392.69</v>
      </c>
      <c r="E17555" s="3">
        <f t="shared" si="548"/>
        <v>3.7293249782080593E-4</v>
      </c>
      <c r="F17555" s="3">
        <f t="shared" si="549"/>
        <v>96.848290479741607</v>
      </c>
      <c r="G17555" t="s">
        <v>14473</v>
      </c>
    </row>
    <row r="17556" spans="1:7" x14ac:dyDescent="0.35">
      <c r="A17556" t="s">
        <v>3</v>
      </c>
      <c r="B17556" t="s">
        <v>9</v>
      </c>
      <c r="C17556" t="s">
        <v>6060</v>
      </c>
      <c r="D17556" s="2">
        <v>82386.080000000002</v>
      </c>
      <c r="E17556" s="3">
        <f t="shared" si="548"/>
        <v>3.7290257910094628E-4</v>
      </c>
      <c r="F17556" s="3">
        <f t="shared" si="549"/>
        <v>96.848663382320709</v>
      </c>
      <c r="G17556" t="s">
        <v>14480</v>
      </c>
    </row>
    <row r="17557" spans="1:7" x14ac:dyDescent="0.35">
      <c r="A17557" t="s">
        <v>10</v>
      </c>
      <c r="B17557" t="s">
        <v>180</v>
      </c>
      <c r="C17557" t="s">
        <v>302</v>
      </c>
      <c r="D17557" s="2">
        <v>82377.009999999995</v>
      </c>
      <c r="E17557" s="3">
        <f t="shared" si="548"/>
        <v>3.7286152572891488E-4</v>
      </c>
      <c r="F17557" s="3">
        <f t="shared" si="549"/>
        <v>96.849036243846442</v>
      </c>
      <c r="G17557" t="s">
        <v>14480</v>
      </c>
    </row>
    <row r="17558" spans="1:7" x14ac:dyDescent="0.35">
      <c r="A17558" t="s">
        <v>10</v>
      </c>
      <c r="B17558" t="s">
        <v>27</v>
      </c>
      <c r="C17558" t="s">
        <v>1979</v>
      </c>
      <c r="D17558" s="2">
        <v>82375.87</v>
      </c>
      <c r="E17558" s="3">
        <f t="shared" si="548"/>
        <v>3.7285636576815239E-4</v>
      </c>
      <c r="F17558" s="3">
        <f t="shared" si="549"/>
        <v>96.849409100212213</v>
      </c>
      <c r="G17558" t="s">
        <v>14473</v>
      </c>
    </row>
    <row r="17559" spans="1:7" x14ac:dyDescent="0.35">
      <c r="A17559" t="s">
        <v>3</v>
      </c>
      <c r="B17559" t="s">
        <v>8</v>
      </c>
      <c r="C17559" t="s">
        <v>8248</v>
      </c>
      <c r="D17559" s="2">
        <v>82374.98</v>
      </c>
      <c r="E17559" s="3">
        <f t="shared" si="548"/>
        <v>3.7285233737773259E-4</v>
      </c>
      <c r="F17559" s="3">
        <f t="shared" si="549"/>
        <v>96.849781952549591</v>
      </c>
      <c r="G17559" t="s">
        <v>14473</v>
      </c>
    </row>
    <row r="17560" spans="1:7" x14ac:dyDescent="0.35">
      <c r="A17560" t="s">
        <v>3</v>
      </c>
      <c r="B17560" t="s">
        <v>73</v>
      </c>
      <c r="C17560" t="s">
        <v>6075</v>
      </c>
      <c r="D17560" s="2">
        <v>82361.17</v>
      </c>
      <c r="E17560" s="3">
        <f t="shared" si="548"/>
        <v>3.7278982943200458E-4</v>
      </c>
      <c r="F17560" s="3">
        <f t="shared" si="549"/>
        <v>96.850154742379019</v>
      </c>
      <c r="G17560" t="s">
        <v>14473</v>
      </c>
    </row>
    <row r="17561" spans="1:7" x14ac:dyDescent="0.35">
      <c r="A17561" t="s">
        <v>10</v>
      </c>
      <c r="B17561" t="s">
        <v>9</v>
      </c>
      <c r="C17561" s="8" t="s">
        <v>358</v>
      </c>
      <c r="D17561" s="2">
        <v>82348.100000000006</v>
      </c>
      <c r="E17561" s="3">
        <f t="shared" si="548"/>
        <v>3.7273067093449084E-4</v>
      </c>
      <c r="F17561" s="3">
        <f t="shared" si="549"/>
        <v>96.850527473049951</v>
      </c>
      <c r="G17561" t="s">
        <v>14480</v>
      </c>
    </row>
    <row r="17562" spans="1:7" x14ac:dyDescent="0.35">
      <c r="A17562" t="s">
        <v>3</v>
      </c>
      <c r="B17562" t="s">
        <v>9</v>
      </c>
      <c r="C17562" t="s">
        <v>9262</v>
      </c>
      <c r="D17562" s="2">
        <v>82339.679999999993</v>
      </c>
      <c r="E17562" s="3">
        <f t="shared" si="548"/>
        <v>3.7269255964535029E-4</v>
      </c>
      <c r="F17562" s="3">
        <f t="shared" si="549"/>
        <v>96.850900165609602</v>
      </c>
      <c r="G17562" t="s">
        <v>14480</v>
      </c>
    </row>
    <row r="17563" spans="1:7" x14ac:dyDescent="0.35">
      <c r="A17563" t="s">
        <v>3</v>
      </c>
      <c r="B17563" t="s">
        <v>18</v>
      </c>
      <c r="C17563" t="s">
        <v>6176</v>
      </c>
      <c r="D17563" s="2">
        <v>82315.759999999995</v>
      </c>
      <c r="E17563" s="3">
        <f t="shared" si="548"/>
        <v>3.7258429099496551E-4</v>
      </c>
      <c r="F17563" s="3">
        <f t="shared" si="549"/>
        <v>96.851272749900602</v>
      </c>
      <c r="G17563" t="s">
        <v>14473</v>
      </c>
    </row>
    <row r="17564" spans="1:7" x14ac:dyDescent="0.35">
      <c r="A17564" t="s">
        <v>10</v>
      </c>
      <c r="B17564" t="s">
        <v>6</v>
      </c>
      <c r="C17564" t="s">
        <v>2403</v>
      </c>
      <c r="D17564" s="2">
        <v>82313.67</v>
      </c>
      <c r="E17564" s="3">
        <f t="shared" si="548"/>
        <v>3.7257483106690098E-4</v>
      </c>
      <c r="F17564" s="3">
        <f t="shared" si="549"/>
        <v>96.851645324731663</v>
      </c>
      <c r="G17564" t="s">
        <v>14473</v>
      </c>
    </row>
    <row r="17565" spans="1:7" x14ac:dyDescent="0.35">
      <c r="A17565" t="s">
        <v>3</v>
      </c>
      <c r="B17565" t="s">
        <v>6</v>
      </c>
      <c r="C17565" t="s">
        <v>7881</v>
      </c>
      <c r="D17565" s="2">
        <v>82308.800000000003</v>
      </c>
      <c r="E17565" s="3">
        <f t="shared" si="548"/>
        <v>3.7255278807662615E-4</v>
      </c>
      <c r="F17565" s="3">
        <f t="shared" si="549"/>
        <v>96.852017877519742</v>
      </c>
      <c r="G17565" t="s">
        <v>14480</v>
      </c>
    </row>
    <row r="17566" spans="1:7" x14ac:dyDescent="0.35">
      <c r="A17566" t="s">
        <v>3</v>
      </c>
      <c r="B17566" t="s">
        <v>96</v>
      </c>
      <c r="C17566" t="s">
        <v>7782</v>
      </c>
      <c r="D17566" s="2">
        <v>82306.509999999995</v>
      </c>
      <c r="E17566" s="3">
        <f t="shared" si="548"/>
        <v>3.7254242289228744E-4</v>
      </c>
      <c r="F17566" s="3">
        <f t="shared" si="549"/>
        <v>96.852390419942637</v>
      </c>
      <c r="G17566" t="s">
        <v>14480</v>
      </c>
    </row>
    <row r="17567" spans="1:7" x14ac:dyDescent="0.35">
      <c r="A17567" t="s">
        <v>3</v>
      </c>
      <c r="B17567" t="s">
        <v>22</v>
      </c>
      <c r="C17567" t="s">
        <v>3160</v>
      </c>
      <c r="D17567" s="2">
        <v>82304.17</v>
      </c>
      <c r="E17567" s="3">
        <f t="shared" si="548"/>
        <v>3.7253183139388023E-4</v>
      </c>
      <c r="F17567" s="3">
        <f t="shared" si="549"/>
        <v>96.852762951774025</v>
      </c>
      <c r="G17567" t="s">
        <v>14473</v>
      </c>
    </row>
    <row r="17568" spans="1:7" x14ac:dyDescent="0.35">
      <c r="A17568" t="s">
        <v>3</v>
      </c>
      <c r="B17568" t="s">
        <v>6</v>
      </c>
      <c r="C17568" t="s">
        <v>6282</v>
      </c>
      <c r="D17568" s="2">
        <v>82301.100000000006</v>
      </c>
      <c r="E17568" s="3">
        <f t="shared" si="548"/>
        <v>3.7251793571007252E-4</v>
      </c>
      <c r="F17568" s="3">
        <f t="shared" si="549"/>
        <v>96.853135469709741</v>
      </c>
      <c r="G17568" t="s">
        <v>14480</v>
      </c>
    </row>
    <row r="17569" spans="1:7" x14ac:dyDescent="0.35">
      <c r="A17569" t="s">
        <v>3</v>
      </c>
      <c r="B17569" t="s">
        <v>9</v>
      </c>
      <c r="C17569" t="s">
        <v>11175</v>
      </c>
      <c r="D17569" s="2">
        <v>82281.06</v>
      </c>
      <c r="E17569" s="3">
        <f t="shared" si="548"/>
        <v>3.7242722903140565E-4</v>
      </c>
      <c r="F17569" s="3">
        <f t="shared" si="549"/>
        <v>96.85350789693878</v>
      </c>
      <c r="G17569" t="s">
        <v>14473</v>
      </c>
    </row>
    <row r="17570" spans="1:7" x14ac:dyDescent="0.35">
      <c r="A17570" t="s">
        <v>10</v>
      </c>
      <c r="B17570" t="s">
        <v>9</v>
      </c>
      <c r="C17570" t="s">
        <v>3529</v>
      </c>
      <c r="D17570" s="2">
        <v>82280</v>
      </c>
      <c r="E17570" s="3">
        <f t="shared" si="548"/>
        <v>3.7242243117315276E-4</v>
      </c>
      <c r="F17570" s="3">
        <f t="shared" si="549"/>
        <v>96.853880319369949</v>
      </c>
      <c r="G17570" t="s">
        <v>14473</v>
      </c>
    </row>
    <row r="17571" spans="1:7" x14ac:dyDescent="0.35">
      <c r="A17571" t="s">
        <v>3</v>
      </c>
      <c r="B17571" t="s">
        <v>122</v>
      </c>
      <c r="C17571" s="7" t="s">
        <v>2000</v>
      </c>
      <c r="D17571" s="2">
        <v>82277.649999999994</v>
      </c>
      <c r="E17571" s="3">
        <f t="shared" si="548"/>
        <v>3.7241179441193186E-4</v>
      </c>
      <c r="F17571" s="3">
        <f t="shared" si="549"/>
        <v>96.854252731164365</v>
      </c>
      <c r="G17571" t="s">
        <v>14480</v>
      </c>
    </row>
    <row r="17572" spans="1:7" x14ac:dyDescent="0.35">
      <c r="A17572" t="s">
        <v>10</v>
      </c>
      <c r="B17572" t="s">
        <v>9</v>
      </c>
      <c r="C17572" t="s">
        <v>9363</v>
      </c>
      <c r="D17572" s="2">
        <v>82276.62</v>
      </c>
      <c r="E17572" s="3">
        <f t="shared" si="548"/>
        <v>3.7240713234212012E-4</v>
      </c>
      <c r="F17572" s="3">
        <f t="shared" si="549"/>
        <v>96.854625138296711</v>
      </c>
      <c r="G17572" t="s">
        <v>14480</v>
      </c>
    </row>
    <row r="17573" spans="1:7" x14ac:dyDescent="0.35">
      <c r="A17573" t="s">
        <v>10</v>
      </c>
      <c r="B17573" t="s">
        <v>251</v>
      </c>
      <c r="C17573" t="s">
        <v>3932</v>
      </c>
      <c r="D17573" s="2">
        <v>82274.67</v>
      </c>
      <c r="E17573" s="3">
        <f t="shared" si="548"/>
        <v>3.7239830609344743E-4</v>
      </c>
      <c r="F17573" s="3">
        <f t="shared" si="549"/>
        <v>96.854997536602809</v>
      </c>
      <c r="G17573" t="s">
        <v>14473</v>
      </c>
    </row>
    <row r="17574" spans="1:7" x14ac:dyDescent="0.35">
      <c r="A17574" t="s">
        <v>10</v>
      </c>
      <c r="B17574" t="s">
        <v>4</v>
      </c>
      <c r="C17574" t="s">
        <v>1773</v>
      </c>
      <c r="D17574" s="2">
        <v>82274.429999999993</v>
      </c>
      <c r="E17574" s="3">
        <f t="shared" si="548"/>
        <v>3.7239721978591847E-4</v>
      </c>
      <c r="F17574" s="3">
        <f t="shared" si="549"/>
        <v>96.855369933822601</v>
      </c>
      <c r="G17574" t="s">
        <v>14473</v>
      </c>
    </row>
    <row r="17575" spans="1:7" x14ac:dyDescent="0.35">
      <c r="A17575" t="s">
        <v>3</v>
      </c>
      <c r="B17575" t="s">
        <v>9</v>
      </c>
      <c r="C17575" t="s">
        <v>5537</v>
      </c>
      <c r="D17575" s="2">
        <v>82273.19</v>
      </c>
      <c r="E17575" s="3">
        <f t="shared" si="548"/>
        <v>3.7239160719701898E-4</v>
      </c>
      <c r="F17575" s="3">
        <f t="shared" si="549"/>
        <v>96.855742325429802</v>
      </c>
      <c r="G17575" t="s">
        <v>14480</v>
      </c>
    </row>
    <row r="17576" spans="1:7" x14ac:dyDescent="0.35">
      <c r="A17576" t="s">
        <v>3</v>
      </c>
      <c r="B17576" t="s">
        <v>6</v>
      </c>
      <c r="C17576" s="8" t="s">
        <v>7870</v>
      </c>
      <c r="D17576" s="2">
        <v>82271.710000000006</v>
      </c>
      <c r="E17576" s="3">
        <f t="shared" si="548"/>
        <v>3.7238490830059052E-4</v>
      </c>
      <c r="F17576" s="3">
        <f t="shared" si="549"/>
        <v>96.856114710338105</v>
      </c>
      <c r="G17576" t="s">
        <v>14480</v>
      </c>
    </row>
    <row r="17577" spans="1:7" x14ac:dyDescent="0.35">
      <c r="A17577" t="s">
        <v>3</v>
      </c>
      <c r="B17577" t="s">
        <v>8</v>
      </c>
      <c r="C17577" t="s">
        <v>635</v>
      </c>
      <c r="D17577" s="2">
        <v>82267.259999999995</v>
      </c>
      <c r="E17577" s="3">
        <f t="shared" si="548"/>
        <v>3.7236476634849126E-4</v>
      </c>
      <c r="F17577" s="3">
        <f t="shared" si="549"/>
        <v>96.856487075104454</v>
      </c>
      <c r="G17577" t="s">
        <v>14473</v>
      </c>
    </row>
    <row r="17578" spans="1:7" x14ac:dyDescent="0.35">
      <c r="A17578" t="s">
        <v>3</v>
      </c>
      <c r="B17578" t="s">
        <v>9</v>
      </c>
      <c r="C17578" t="s">
        <v>9041</v>
      </c>
      <c r="D17578" s="2">
        <v>82265.66</v>
      </c>
      <c r="E17578" s="3">
        <f t="shared" si="548"/>
        <v>3.7235752429829838E-4</v>
      </c>
      <c r="F17578" s="3">
        <f t="shared" si="549"/>
        <v>96.856859432628752</v>
      </c>
      <c r="G17578" t="s">
        <v>14480</v>
      </c>
    </row>
    <row r="17579" spans="1:7" x14ac:dyDescent="0.35">
      <c r="A17579" t="s">
        <v>3</v>
      </c>
      <c r="B17579" t="s">
        <v>9</v>
      </c>
      <c r="C17579" t="s">
        <v>6810</v>
      </c>
      <c r="D17579" s="2">
        <v>82258.820000000007</v>
      </c>
      <c r="E17579" s="3">
        <f t="shared" si="548"/>
        <v>3.7232656453372345E-4</v>
      </c>
      <c r="F17579" s="3">
        <f t="shared" si="549"/>
        <v>96.857231759193283</v>
      </c>
      <c r="G17579" t="s">
        <v>14473</v>
      </c>
    </row>
    <row r="17580" spans="1:7" x14ac:dyDescent="0.35">
      <c r="A17580" t="s">
        <v>10</v>
      </c>
      <c r="B17580" t="s">
        <v>73</v>
      </c>
      <c r="C17580" t="s">
        <v>4775</v>
      </c>
      <c r="D17580" s="2">
        <v>82252.31</v>
      </c>
      <c r="E17580" s="3">
        <f t="shared" si="548"/>
        <v>3.7229709844200081E-4</v>
      </c>
      <c r="F17580" s="3">
        <f t="shared" si="549"/>
        <v>96.85760405629172</v>
      </c>
      <c r="G17580" t="s">
        <v>14480</v>
      </c>
    </row>
    <row r="17581" spans="1:7" x14ac:dyDescent="0.35">
      <c r="A17581" t="s">
        <v>3</v>
      </c>
      <c r="B17581" t="s">
        <v>8</v>
      </c>
      <c r="C17581" t="s">
        <v>6307</v>
      </c>
      <c r="D17581" s="2">
        <v>82250</v>
      </c>
      <c r="E17581" s="3">
        <f t="shared" si="548"/>
        <v>3.7228664273203474E-4</v>
      </c>
      <c r="F17581" s="3">
        <f t="shared" si="549"/>
        <v>96.85797634293445</v>
      </c>
      <c r="G17581" t="s">
        <v>14473</v>
      </c>
    </row>
    <row r="17582" spans="1:7" x14ac:dyDescent="0.35">
      <c r="A17582" t="s">
        <v>10</v>
      </c>
      <c r="B17582" t="s">
        <v>8</v>
      </c>
      <c r="C17582" s="7" t="s">
        <v>6846</v>
      </c>
      <c r="D17582" s="2">
        <v>82248.460000000006</v>
      </c>
      <c r="E17582" s="3">
        <f t="shared" si="548"/>
        <v>3.7227967225872405E-4</v>
      </c>
      <c r="F17582" s="3">
        <f t="shared" si="549"/>
        <v>96.858348622606712</v>
      </c>
      <c r="G17582" t="s">
        <v>14480</v>
      </c>
    </row>
    <row r="17583" spans="1:7" x14ac:dyDescent="0.35">
      <c r="A17583" t="s">
        <v>3</v>
      </c>
      <c r="B17583" t="s">
        <v>6</v>
      </c>
      <c r="C17583" t="s">
        <v>5116</v>
      </c>
      <c r="D17583" s="2">
        <v>82244.31</v>
      </c>
      <c r="E17583" s="3">
        <f t="shared" si="548"/>
        <v>3.7226088819103598E-4</v>
      </c>
      <c r="F17583" s="3">
        <f t="shared" si="549"/>
        <v>96.858720883494897</v>
      </c>
      <c r="G17583" t="s">
        <v>14480</v>
      </c>
    </row>
    <row r="17584" spans="1:7" x14ac:dyDescent="0.35">
      <c r="A17584" t="s">
        <v>10</v>
      </c>
      <c r="B17584" t="s">
        <v>55</v>
      </c>
      <c r="C17584" t="s">
        <v>3196</v>
      </c>
      <c r="D17584" s="2">
        <v>82243.42</v>
      </c>
      <c r="E17584" s="3">
        <f t="shared" si="548"/>
        <v>3.7225685980061618E-4</v>
      </c>
      <c r="F17584" s="3">
        <f t="shared" si="549"/>
        <v>96.859093140354702</v>
      </c>
      <c r="G17584" t="s">
        <v>14480</v>
      </c>
    </row>
    <row r="17585" spans="1:7" x14ac:dyDescent="0.35">
      <c r="A17585" t="s">
        <v>3</v>
      </c>
      <c r="B17585" t="s">
        <v>11</v>
      </c>
      <c r="C17585" t="s">
        <v>1881</v>
      </c>
      <c r="D17585" s="2">
        <v>82239.600000000006</v>
      </c>
      <c r="E17585" s="3">
        <f t="shared" si="548"/>
        <v>3.7223956940578051E-4</v>
      </c>
      <c r="F17585" s="3">
        <f t="shared" si="549"/>
        <v>96.859465379924103</v>
      </c>
      <c r="G17585" t="s">
        <v>14473</v>
      </c>
    </row>
    <row r="17586" spans="1:7" x14ac:dyDescent="0.35">
      <c r="A17586" t="s">
        <v>3</v>
      </c>
      <c r="B17586" t="s">
        <v>22</v>
      </c>
      <c r="C17586" t="s">
        <v>50</v>
      </c>
      <c r="D17586" s="2">
        <v>82235.759999999995</v>
      </c>
      <c r="E17586" s="3">
        <f t="shared" si="548"/>
        <v>3.7222218848531732E-4</v>
      </c>
      <c r="F17586" s="3">
        <f t="shared" si="549"/>
        <v>96.859837602112592</v>
      </c>
      <c r="G17586" t="s">
        <v>14473</v>
      </c>
    </row>
    <row r="17587" spans="1:7" x14ac:dyDescent="0.35">
      <c r="A17587" t="s">
        <v>10</v>
      </c>
      <c r="B17587" t="s">
        <v>52</v>
      </c>
      <c r="C17587" s="7" t="s">
        <v>1808</v>
      </c>
      <c r="D17587" s="2">
        <v>82230.8</v>
      </c>
      <c r="E17587" s="3">
        <f t="shared" si="548"/>
        <v>3.7219973812971922E-4</v>
      </c>
      <c r="F17587" s="3">
        <f t="shared" si="549"/>
        <v>96.860209801850715</v>
      </c>
      <c r="G17587" t="s">
        <v>14480</v>
      </c>
    </row>
    <row r="17588" spans="1:7" x14ac:dyDescent="0.35">
      <c r="A17588" t="s">
        <v>10</v>
      </c>
      <c r="B17588" t="s">
        <v>6</v>
      </c>
      <c r="C17588" s="8" t="s">
        <v>2320</v>
      </c>
      <c r="D17588" s="2">
        <v>82229.56</v>
      </c>
      <c r="E17588" s="3">
        <f t="shared" si="548"/>
        <v>3.7219412554081961E-4</v>
      </c>
      <c r="F17588" s="3">
        <f t="shared" si="549"/>
        <v>96.860581995976261</v>
      </c>
      <c r="G17588" t="s">
        <v>14480</v>
      </c>
    </row>
    <row r="17589" spans="1:7" x14ac:dyDescent="0.35">
      <c r="A17589" t="s">
        <v>10</v>
      </c>
      <c r="B17589" t="s">
        <v>32</v>
      </c>
      <c r="C17589" t="s">
        <v>10009</v>
      </c>
      <c r="D17589" s="2">
        <v>82227</v>
      </c>
      <c r="E17589" s="3">
        <f t="shared" si="548"/>
        <v>3.7218253826051085E-4</v>
      </c>
      <c r="F17589" s="3">
        <f t="shared" si="549"/>
        <v>96.860954178514518</v>
      </c>
      <c r="G17589" t="s">
        <v>14473</v>
      </c>
    </row>
    <row r="17590" spans="1:7" x14ac:dyDescent="0.35">
      <c r="A17590" t="s">
        <v>3</v>
      </c>
      <c r="B17590" t="s">
        <v>22</v>
      </c>
      <c r="C17590" t="s">
        <v>975</v>
      </c>
      <c r="D17590" s="2">
        <v>82213.149999999994</v>
      </c>
      <c r="E17590" s="3">
        <f t="shared" si="548"/>
        <v>3.7211984926352801E-4</v>
      </c>
      <c r="F17590" s="3">
        <f t="shared" si="549"/>
        <v>96.861326298363778</v>
      </c>
      <c r="G17590" t="s">
        <v>14473</v>
      </c>
    </row>
    <row r="17591" spans="1:7" x14ac:dyDescent="0.35">
      <c r="A17591" t="s">
        <v>10</v>
      </c>
      <c r="B17591" t="s">
        <v>73</v>
      </c>
      <c r="C17591" s="8" t="s">
        <v>9310</v>
      </c>
      <c r="D17591" s="2">
        <v>82213</v>
      </c>
      <c r="E17591" s="3">
        <f t="shared" si="548"/>
        <v>3.7211917032132244E-4</v>
      </c>
      <c r="F17591" s="3">
        <f t="shared" si="549"/>
        <v>96.8616984175341</v>
      </c>
      <c r="G17591" t="s">
        <v>14480</v>
      </c>
    </row>
    <row r="17592" spans="1:7" x14ac:dyDescent="0.35">
      <c r="A17592" t="s">
        <v>10</v>
      </c>
      <c r="B17592" t="s">
        <v>13</v>
      </c>
      <c r="C17592" t="s">
        <v>5337</v>
      </c>
      <c r="D17592" s="2">
        <v>82209.289999999994</v>
      </c>
      <c r="E17592" s="3">
        <f t="shared" si="548"/>
        <v>3.7210237781743746E-4</v>
      </c>
      <c r="F17592" s="3">
        <f t="shared" si="549"/>
        <v>96.862070519911924</v>
      </c>
      <c r="G17592" t="s">
        <v>14480</v>
      </c>
    </row>
    <row r="17593" spans="1:7" x14ac:dyDescent="0.35">
      <c r="A17593" t="s">
        <v>3</v>
      </c>
      <c r="B17593" t="s">
        <v>8</v>
      </c>
      <c r="C17593" t="s">
        <v>10606</v>
      </c>
      <c r="D17593" s="2">
        <v>82208.539999999994</v>
      </c>
      <c r="E17593" s="3">
        <f t="shared" si="548"/>
        <v>3.720989831064095E-4</v>
      </c>
      <c r="F17593" s="3">
        <f t="shared" si="549"/>
        <v>96.862442618895031</v>
      </c>
      <c r="G17593" t="s">
        <v>14480</v>
      </c>
    </row>
    <row r="17594" spans="1:7" x14ac:dyDescent="0.35">
      <c r="A17594" t="s">
        <v>10</v>
      </c>
      <c r="B17594" t="s">
        <v>6</v>
      </c>
      <c r="C17594" t="s">
        <v>4436</v>
      </c>
      <c r="D17594" s="2">
        <v>82205.66</v>
      </c>
      <c r="E17594" s="3">
        <f t="shared" si="548"/>
        <v>3.7208594741606224E-4</v>
      </c>
      <c r="F17594" s="3">
        <f t="shared" si="549"/>
        <v>96.862814704842449</v>
      </c>
      <c r="G17594" t="s">
        <v>14480</v>
      </c>
    </row>
    <row r="17595" spans="1:7" x14ac:dyDescent="0.35">
      <c r="A17595" t="s">
        <v>3</v>
      </c>
      <c r="B17595" t="s">
        <v>33</v>
      </c>
      <c r="C17595" t="s">
        <v>2823</v>
      </c>
      <c r="D17595" s="2">
        <v>82196.98</v>
      </c>
      <c r="E17595" s="3">
        <f t="shared" si="548"/>
        <v>3.7204665929376537E-4</v>
      </c>
      <c r="F17595" s="3">
        <f t="shared" si="549"/>
        <v>96.863186751501743</v>
      </c>
      <c r="G17595" t="s">
        <v>14473</v>
      </c>
    </row>
    <row r="17596" spans="1:7" x14ac:dyDescent="0.35">
      <c r="A17596" t="s">
        <v>3</v>
      </c>
      <c r="B17596" t="s">
        <v>35</v>
      </c>
      <c r="C17596" t="s">
        <v>12925</v>
      </c>
      <c r="D17596" s="2">
        <v>82196.039999999994</v>
      </c>
      <c r="E17596" s="3">
        <f t="shared" si="548"/>
        <v>3.7204240458927701E-4</v>
      </c>
      <c r="F17596" s="3">
        <f t="shared" si="549"/>
        <v>96.863558793906336</v>
      </c>
      <c r="G17596" t="s">
        <v>14473</v>
      </c>
    </row>
    <row r="17597" spans="1:7" x14ac:dyDescent="0.35">
      <c r="A17597" t="s">
        <v>10</v>
      </c>
      <c r="B17597" t="s">
        <v>180</v>
      </c>
      <c r="C17597" t="s">
        <v>5301</v>
      </c>
      <c r="D17597" s="2">
        <v>82195.11</v>
      </c>
      <c r="E17597" s="3">
        <f t="shared" si="548"/>
        <v>3.7203819514760233E-4</v>
      </c>
      <c r="F17597" s="3">
        <f t="shared" si="549"/>
        <v>96.863930832101488</v>
      </c>
      <c r="G17597" t="s">
        <v>14480</v>
      </c>
    </row>
    <row r="17598" spans="1:7" x14ac:dyDescent="0.35">
      <c r="A17598" t="s">
        <v>3</v>
      </c>
      <c r="B17598" t="s">
        <v>22</v>
      </c>
      <c r="C17598" s="8" t="s">
        <v>7030</v>
      </c>
      <c r="D17598" s="2">
        <v>82191.259999999995</v>
      </c>
      <c r="E17598" s="3">
        <f t="shared" si="548"/>
        <v>3.7202076896432552E-4</v>
      </c>
      <c r="F17598" s="3">
        <f t="shared" si="549"/>
        <v>96.864302852870452</v>
      </c>
      <c r="G17598" t="s">
        <v>14480</v>
      </c>
    </row>
    <row r="17599" spans="1:7" x14ac:dyDescent="0.35">
      <c r="A17599" t="s">
        <v>3</v>
      </c>
      <c r="B17599" t="s">
        <v>478</v>
      </c>
      <c r="C17599" s="7" t="s">
        <v>9172</v>
      </c>
      <c r="D17599" s="2">
        <v>82180</v>
      </c>
      <c r="E17599" s="3">
        <f t="shared" si="548"/>
        <v>3.7196980303609258E-4</v>
      </c>
      <c r="F17599" s="3">
        <f t="shared" si="549"/>
        <v>96.864674822673493</v>
      </c>
      <c r="G17599" t="s">
        <v>14480</v>
      </c>
    </row>
    <row r="17600" spans="1:7" x14ac:dyDescent="0.35">
      <c r="A17600" t="s">
        <v>10</v>
      </c>
      <c r="B17600" t="s">
        <v>8</v>
      </c>
      <c r="C17600" t="s">
        <v>205</v>
      </c>
      <c r="D17600" s="2">
        <v>82177.13</v>
      </c>
      <c r="E17600" s="3">
        <f t="shared" si="548"/>
        <v>3.7195681260855895E-4</v>
      </c>
      <c r="F17600" s="3">
        <f t="shared" si="549"/>
        <v>96.865046779486107</v>
      </c>
      <c r="G17600" t="s">
        <v>14473</v>
      </c>
    </row>
    <row r="17601" spans="1:7" x14ac:dyDescent="0.35">
      <c r="A17601" t="s">
        <v>3</v>
      </c>
      <c r="B17601" t="s">
        <v>22</v>
      </c>
      <c r="C17601" t="s">
        <v>2410</v>
      </c>
      <c r="D17601" s="2">
        <v>82168.289999999994</v>
      </c>
      <c r="E17601" s="3">
        <f t="shared" si="548"/>
        <v>3.7191680028124277E-4</v>
      </c>
      <c r="F17601" s="3">
        <f t="shared" si="549"/>
        <v>96.865418696286383</v>
      </c>
      <c r="G17601" t="s">
        <v>14480</v>
      </c>
    </row>
    <row r="17602" spans="1:7" x14ac:dyDescent="0.35">
      <c r="A17602" t="s">
        <v>10</v>
      </c>
      <c r="B17602" t="s">
        <v>6</v>
      </c>
      <c r="C17602" t="s">
        <v>6355</v>
      </c>
      <c r="D17602" s="2">
        <v>82167.429999999993</v>
      </c>
      <c r="E17602" s="3">
        <f t="shared" si="548"/>
        <v>3.7191290767926407E-4</v>
      </c>
      <c r="F17602" s="3">
        <f t="shared" si="549"/>
        <v>96.865790609194065</v>
      </c>
      <c r="G17602" t="s">
        <v>14480</v>
      </c>
    </row>
    <row r="17603" spans="1:7" x14ac:dyDescent="0.35">
      <c r="A17603" t="s">
        <v>3</v>
      </c>
      <c r="B17603" t="s">
        <v>15</v>
      </c>
      <c r="C17603" t="s">
        <v>10984</v>
      </c>
      <c r="D17603" s="2">
        <v>82164.06</v>
      </c>
      <c r="E17603" s="3">
        <f t="shared" ref="E17603:E17666" si="550">(D17603/$D$29638)*100</f>
        <v>3.7189765411104516E-4</v>
      </c>
      <c r="F17603" s="3">
        <f t="shared" si="549"/>
        <v>96.86616250684817</v>
      </c>
      <c r="G17603" t="s">
        <v>14473</v>
      </c>
    </row>
    <row r="17604" spans="1:7" x14ac:dyDescent="0.35">
      <c r="A17604" t="s">
        <v>3</v>
      </c>
      <c r="B17604" t="s">
        <v>4</v>
      </c>
      <c r="C17604" t="s">
        <v>171</v>
      </c>
      <c r="D17604" s="2">
        <v>82160.800000000003</v>
      </c>
      <c r="E17604" s="3">
        <f t="shared" si="550"/>
        <v>3.71882898433777E-4</v>
      </c>
      <c r="F17604" s="3">
        <f t="shared" ref="F17604:F17667" si="551">E17604+F17603</f>
        <v>96.866534389746604</v>
      </c>
      <c r="G17604" t="s">
        <v>14473</v>
      </c>
    </row>
    <row r="17605" spans="1:7" x14ac:dyDescent="0.35">
      <c r="A17605" t="s">
        <v>10</v>
      </c>
      <c r="B17605" t="s">
        <v>9</v>
      </c>
      <c r="C17605" t="s">
        <v>10156</v>
      </c>
      <c r="D17605" s="2">
        <v>82154.91</v>
      </c>
      <c r="E17605" s="3">
        <f t="shared" si="550"/>
        <v>3.7185623863650416E-4</v>
      </c>
      <c r="F17605" s="3">
        <f t="shared" si="551"/>
        <v>96.866906245985234</v>
      </c>
      <c r="G17605" t="s">
        <v>14480</v>
      </c>
    </row>
    <row r="17606" spans="1:7" x14ac:dyDescent="0.35">
      <c r="A17606" t="s">
        <v>3</v>
      </c>
      <c r="B17606" t="s">
        <v>6</v>
      </c>
      <c r="C17606" t="s">
        <v>12297</v>
      </c>
      <c r="D17606" s="2">
        <v>82148.479999999996</v>
      </c>
      <c r="E17606" s="3">
        <f t="shared" si="550"/>
        <v>3.7182713464729118E-4</v>
      </c>
      <c r="F17606" s="3">
        <f t="shared" si="551"/>
        <v>96.867278073119877</v>
      </c>
      <c r="G17606" t="s">
        <v>14473</v>
      </c>
    </row>
    <row r="17607" spans="1:7" x14ac:dyDescent="0.35">
      <c r="A17607" t="s">
        <v>10</v>
      </c>
      <c r="B17607" t="s">
        <v>6</v>
      </c>
      <c r="C17607" s="8" t="s">
        <v>1462</v>
      </c>
      <c r="D17607" s="2">
        <v>82143.820000000007</v>
      </c>
      <c r="E17607" s="3">
        <f t="shared" si="550"/>
        <v>3.7180604217610421E-4</v>
      </c>
      <c r="F17607" s="3">
        <f t="shared" si="551"/>
        <v>96.867649879162059</v>
      </c>
      <c r="G17607" t="s">
        <v>14480</v>
      </c>
    </row>
    <row r="17608" spans="1:7" x14ac:dyDescent="0.35">
      <c r="A17608" t="s">
        <v>10</v>
      </c>
      <c r="B17608" t="s">
        <v>22</v>
      </c>
      <c r="C17608" t="s">
        <v>3417</v>
      </c>
      <c r="D17608" s="2">
        <v>82132.350000000006</v>
      </c>
      <c r="E17608" s="3">
        <f t="shared" si="550"/>
        <v>3.7175412572878341E-4</v>
      </c>
      <c r="F17608" s="3">
        <f t="shared" si="551"/>
        <v>96.868021633287782</v>
      </c>
      <c r="G17608" t="s">
        <v>14473</v>
      </c>
    </row>
    <row r="17609" spans="1:7" x14ac:dyDescent="0.35">
      <c r="A17609" t="s">
        <v>10</v>
      </c>
      <c r="B17609" t="s">
        <v>6</v>
      </c>
      <c r="C17609" t="s">
        <v>3355</v>
      </c>
      <c r="D17609" s="2">
        <v>82125.56</v>
      </c>
      <c r="E17609" s="3">
        <f t="shared" si="550"/>
        <v>3.7172339227827694E-4</v>
      </c>
      <c r="F17609" s="3">
        <f t="shared" si="551"/>
        <v>96.868393356680059</v>
      </c>
      <c r="G17609" t="s">
        <v>14473</v>
      </c>
    </row>
    <row r="17610" spans="1:7" x14ac:dyDescent="0.35">
      <c r="A17610" t="s">
        <v>3</v>
      </c>
      <c r="B17610" t="s">
        <v>6</v>
      </c>
      <c r="C17610" t="s">
        <v>2278</v>
      </c>
      <c r="D17610" s="2">
        <v>82120.25</v>
      </c>
      <c r="E17610" s="3">
        <f t="shared" si="550"/>
        <v>3.7169935772419908E-4</v>
      </c>
      <c r="F17610" s="3">
        <f t="shared" si="551"/>
        <v>96.868765056037788</v>
      </c>
      <c r="G17610" t="s">
        <v>14480</v>
      </c>
    </row>
    <row r="17611" spans="1:7" x14ac:dyDescent="0.35">
      <c r="A17611" t="s">
        <v>10</v>
      </c>
      <c r="B17611" t="s">
        <v>11</v>
      </c>
      <c r="C17611" s="13" t="s">
        <v>8508</v>
      </c>
      <c r="D17611" s="2">
        <v>82111.75</v>
      </c>
      <c r="E17611" s="3">
        <f t="shared" si="550"/>
        <v>3.7166088433254892E-4</v>
      </c>
      <c r="F17611" s="3">
        <f t="shared" si="551"/>
        <v>96.869136716922114</v>
      </c>
      <c r="G17611" t="s">
        <v>14480</v>
      </c>
    </row>
    <row r="17612" spans="1:7" x14ac:dyDescent="0.35">
      <c r="A17612" t="s">
        <v>3</v>
      </c>
      <c r="B17612" t="s">
        <v>13</v>
      </c>
      <c r="C17612" t="s">
        <v>832</v>
      </c>
      <c r="D17612" s="2">
        <v>82108.070000000007</v>
      </c>
      <c r="E17612" s="3">
        <f t="shared" si="550"/>
        <v>3.7164422761710514E-4</v>
      </c>
      <c r="F17612" s="3">
        <f t="shared" si="551"/>
        <v>96.869508361149727</v>
      </c>
      <c r="G17612" t="s">
        <v>14480</v>
      </c>
    </row>
    <row r="17613" spans="1:7" x14ac:dyDescent="0.35">
      <c r="A17613" t="s">
        <v>10</v>
      </c>
      <c r="B17613" t="s">
        <v>6</v>
      </c>
      <c r="C17613" t="s">
        <v>2780</v>
      </c>
      <c r="D17613" s="2">
        <v>82106.67</v>
      </c>
      <c r="E17613" s="3">
        <f t="shared" si="550"/>
        <v>3.7163789082318629E-4</v>
      </c>
      <c r="F17613" s="3">
        <f t="shared" si="551"/>
        <v>96.869879999040549</v>
      </c>
      <c r="G17613" t="s">
        <v>14480</v>
      </c>
    </row>
    <row r="17614" spans="1:7" x14ac:dyDescent="0.35">
      <c r="A17614" t="s">
        <v>3</v>
      </c>
      <c r="B17614" t="s">
        <v>9</v>
      </c>
      <c r="C17614" t="s">
        <v>13656</v>
      </c>
      <c r="D17614" s="2">
        <v>82102.55</v>
      </c>
      <c r="E17614" s="3">
        <f t="shared" si="550"/>
        <v>3.7161924254393942E-4</v>
      </c>
      <c r="F17614" s="3">
        <f t="shared" si="551"/>
        <v>96.870251618283092</v>
      </c>
      <c r="G17614" t="s">
        <v>14473</v>
      </c>
    </row>
    <row r="17615" spans="1:7" x14ac:dyDescent="0.35">
      <c r="A17615" t="s">
        <v>3</v>
      </c>
      <c r="B17615" t="s">
        <v>9</v>
      </c>
      <c r="C17615" t="s">
        <v>13914</v>
      </c>
      <c r="D17615" s="2">
        <v>82086.509999999995</v>
      </c>
      <c r="E17615" s="3">
        <f t="shared" si="550"/>
        <v>3.7154664099075494E-4</v>
      </c>
      <c r="F17615" s="3">
        <f t="shared" si="551"/>
        <v>96.870623164924083</v>
      </c>
      <c r="G17615" t="s">
        <v>14473</v>
      </c>
    </row>
    <row r="17616" spans="1:7" x14ac:dyDescent="0.35">
      <c r="A17616" t="s">
        <v>3</v>
      </c>
      <c r="B17616" t="s">
        <v>9</v>
      </c>
      <c r="C17616" t="s">
        <v>1942</v>
      </c>
      <c r="D17616" s="2">
        <v>82079.199999999997</v>
      </c>
      <c r="E17616" s="3">
        <f t="shared" si="550"/>
        <v>3.7151355387393583E-4</v>
      </c>
      <c r="F17616" s="3">
        <f t="shared" si="551"/>
        <v>96.870994678477956</v>
      </c>
      <c r="G17616" t="s">
        <v>14480</v>
      </c>
    </row>
    <row r="17617" spans="1:7" x14ac:dyDescent="0.35">
      <c r="A17617" t="s">
        <v>3</v>
      </c>
      <c r="B17617" t="s">
        <v>18</v>
      </c>
      <c r="C17617" t="s">
        <v>8570</v>
      </c>
      <c r="D17617" s="2">
        <v>82065.5</v>
      </c>
      <c r="E17617" s="3">
        <f t="shared" si="550"/>
        <v>3.7145154381915861E-4</v>
      </c>
      <c r="F17617" s="3">
        <f t="shared" si="551"/>
        <v>96.871366130021769</v>
      </c>
      <c r="G17617" t="s">
        <v>14480</v>
      </c>
    </row>
    <row r="17618" spans="1:7" x14ac:dyDescent="0.35">
      <c r="A17618" t="s">
        <v>10</v>
      </c>
      <c r="B17618" t="s">
        <v>33</v>
      </c>
      <c r="C17618" s="8" t="s">
        <v>229</v>
      </c>
      <c r="D17618" s="2">
        <v>82061.41</v>
      </c>
      <c r="E17618" s="3">
        <f t="shared" si="550"/>
        <v>3.7143303132835284E-4</v>
      </c>
      <c r="F17618" s="3">
        <f t="shared" si="551"/>
        <v>96.871737563053102</v>
      </c>
      <c r="G17618" t="s">
        <v>14480</v>
      </c>
    </row>
    <row r="17619" spans="1:7" x14ac:dyDescent="0.35">
      <c r="A17619" t="s">
        <v>3</v>
      </c>
      <c r="B17619" t="s">
        <v>9</v>
      </c>
      <c r="C17619" t="s">
        <v>12238</v>
      </c>
      <c r="D17619" s="2">
        <v>82050</v>
      </c>
      <c r="E17619" s="3">
        <f t="shared" si="550"/>
        <v>3.7138138645791428E-4</v>
      </c>
      <c r="F17619" s="3">
        <f t="shared" si="551"/>
        <v>96.87210894443956</v>
      </c>
      <c r="G17619" t="s">
        <v>14473</v>
      </c>
    </row>
    <row r="17620" spans="1:7" x14ac:dyDescent="0.35">
      <c r="A17620" t="s">
        <v>10</v>
      </c>
      <c r="B17620" t="s">
        <v>6</v>
      </c>
      <c r="C17620" t="s">
        <v>12173</v>
      </c>
      <c r="D17620" s="2">
        <v>82043.759999999995</v>
      </c>
      <c r="E17620" s="3">
        <f t="shared" si="550"/>
        <v>3.7135314246216169E-4</v>
      </c>
      <c r="F17620" s="3">
        <f t="shared" si="551"/>
        <v>96.872480297582015</v>
      </c>
      <c r="G17620" t="s">
        <v>14480</v>
      </c>
    </row>
    <row r="17621" spans="1:7" x14ac:dyDescent="0.35">
      <c r="A17621" t="s">
        <v>3</v>
      </c>
      <c r="B17621" t="s">
        <v>29</v>
      </c>
      <c r="C17621" t="s">
        <v>14137</v>
      </c>
      <c r="D17621" s="2">
        <v>82039.17</v>
      </c>
      <c r="E17621" s="3">
        <f t="shared" si="550"/>
        <v>3.7133236683067065E-4</v>
      </c>
      <c r="F17621" s="3">
        <f t="shared" si="551"/>
        <v>96.87285162994884</v>
      </c>
      <c r="G17621" t="s">
        <v>14473</v>
      </c>
    </row>
    <row r="17622" spans="1:7" x14ac:dyDescent="0.35">
      <c r="A17622" t="s">
        <v>3</v>
      </c>
      <c r="B17622" t="s">
        <v>20</v>
      </c>
      <c r="C17622" t="s">
        <v>1373</v>
      </c>
      <c r="D17622" s="2">
        <v>82036.56</v>
      </c>
      <c r="E17622" s="3">
        <f t="shared" si="550"/>
        <v>3.7132055323629338E-4</v>
      </c>
      <c r="F17622" s="3">
        <f t="shared" si="551"/>
        <v>96.873222950502083</v>
      </c>
      <c r="G17622" t="s">
        <v>14480</v>
      </c>
    </row>
    <row r="17623" spans="1:7" x14ac:dyDescent="0.35">
      <c r="A17623" t="s">
        <v>10</v>
      </c>
      <c r="B17623" t="s">
        <v>182</v>
      </c>
      <c r="C17623" t="s">
        <v>4422</v>
      </c>
      <c r="D17623" s="2">
        <v>82029.570000000007</v>
      </c>
      <c r="E17623" s="3">
        <f t="shared" si="550"/>
        <v>3.7128891452951294E-4</v>
      </c>
      <c r="F17623" s="3">
        <f t="shared" si="551"/>
        <v>96.873594239416619</v>
      </c>
      <c r="G17623" t="s">
        <v>14473</v>
      </c>
    </row>
    <row r="17624" spans="1:7" x14ac:dyDescent="0.35">
      <c r="A17624" t="s">
        <v>10</v>
      </c>
      <c r="B17624" t="s">
        <v>180</v>
      </c>
      <c r="C17624" t="s">
        <v>3450</v>
      </c>
      <c r="D17624" s="2">
        <v>82023.210000000006</v>
      </c>
      <c r="E17624" s="3">
        <f t="shared" si="550"/>
        <v>3.7126012737999587E-4</v>
      </c>
      <c r="F17624" s="3">
        <f t="shared" si="551"/>
        <v>96.873965499543999</v>
      </c>
      <c r="G17624" t="s">
        <v>14480</v>
      </c>
    </row>
    <row r="17625" spans="1:7" x14ac:dyDescent="0.35">
      <c r="A17625" t="s">
        <v>3</v>
      </c>
      <c r="B17625" t="s">
        <v>29</v>
      </c>
      <c r="C17625" t="s">
        <v>560</v>
      </c>
      <c r="D17625" s="2">
        <v>82020</v>
      </c>
      <c r="E17625" s="3">
        <f t="shared" si="550"/>
        <v>3.7124559801679621E-4</v>
      </c>
      <c r="F17625" s="3">
        <f t="shared" si="551"/>
        <v>96.874336745142017</v>
      </c>
      <c r="G17625" t="s">
        <v>14473</v>
      </c>
    </row>
    <row r="17626" spans="1:7" x14ac:dyDescent="0.35">
      <c r="A17626" t="s">
        <v>10</v>
      </c>
      <c r="B17626" t="s">
        <v>8</v>
      </c>
      <c r="C17626" t="s">
        <v>4191</v>
      </c>
      <c r="D17626" s="2">
        <v>82011.34</v>
      </c>
      <c r="E17626" s="3">
        <f t="shared" si="550"/>
        <v>3.7120640042012675E-4</v>
      </c>
      <c r="F17626" s="3">
        <f t="shared" si="551"/>
        <v>96.874707951542433</v>
      </c>
      <c r="G17626" t="s">
        <v>14473</v>
      </c>
    </row>
    <row r="17627" spans="1:7" x14ac:dyDescent="0.35">
      <c r="A17627" t="s">
        <v>3</v>
      </c>
      <c r="B17627" t="s">
        <v>9</v>
      </c>
      <c r="C17627" t="s">
        <v>8273</v>
      </c>
      <c r="D17627" s="2">
        <v>82003.53</v>
      </c>
      <c r="E17627" s="3">
        <f t="shared" si="550"/>
        <v>3.7117105016262237E-4</v>
      </c>
      <c r="F17627" s="3">
        <f t="shared" si="551"/>
        <v>96.875079122592595</v>
      </c>
      <c r="G17627" t="s">
        <v>14473</v>
      </c>
    </row>
    <row r="17628" spans="1:7" x14ac:dyDescent="0.35">
      <c r="A17628" t="s">
        <v>3</v>
      </c>
      <c r="B17628" t="s">
        <v>6</v>
      </c>
      <c r="C17628" t="s">
        <v>3333</v>
      </c>
      <c r="D17628" s="2">
        <v>81998.91</v>
      </c>
      <c r="E17628" s="3">
        <f t="shared" si="550"/>
        <v>3.7115013874269018E-4</v>
      </c>
      <c r="F17628" s="3">
        <f t="shared" si="551"/>
        <v>96.875450272731342</v>
      </c>
      <c r="G17628" t="s">
        <v>14480</v>
      </c>
    </row>
    <row r="17629" spans="1:7" x14ac:dyDescent="0.35">
      <c r="A17629" t="s">
        <v>10</v>
      </c>
      <c r="B17629" t="s">
        <v>9</v>
      </c>
      <c r="C17629" t="s">
        <v>3811</v>
      </c>
      <c r="D17629" s="2">
        <v>81987.429999999993</v>
      </c>
      <c r="E17629" s="3">
        <f t="shared" si="550"/>
        <v>3.7109817703255565E-4</v>
      </c>
      <c r="F17629" s="3">
        <f t="shared" si="551"/>
        <v>96.875821370908369</v>
      </c>
      <c r="G17629" t="s">
        <v>14473</v>
      </c>
    </row>
    <row r="17630" spans="1:7" x14ac:dyDescent="0.35">
      <c r="A17630" t="s">
        <v>3</v>
      </c>
      <c r="B17630" t="s">
        <v>37</v>
      </c>
      <c r="C17630" t="s">
        <v>1282</v>
      </c>
      <c r="D17630" s="2">
        <v>81985.7</v>
      </c>
      <c r="E17630" s="3">
        <f t="shared" si="550"/>
        <v>3.7109034656578451E-4</v>
      </c>
      <c r="F17630" s="3">
        <f t="shared" si="551"/>
        <v>96.876192461254931</v>
      </c>
      <c r="G17630" t="s">
        <v>14480</v>
      </c>
    </row>
    <row r="17631" spans="1:7" x14ac:dyDescent="0.35">
      <c r="A17631" t="s">
        <v>3</v>
      </c>
      <c r="B17631" t="s">
        <v>6</v>
      </c>
      <c r="C17631" t="s">
        <v>5910</v>
      </c>
      <c r="D17631" s="2">
        <v>81974.2</v>
      </c>
      <c r="E17631" s="3">
        <f t="shared" si="550"/>
        <v>3.7103829433002261E-4</v>
      </c>
      <c r="F17631" s="3">
        <f t="shared" si="551"/>
        <v>96.876563499549263</v>
      </c>
      <c r="G17631" t="s">
        <v>14480</v>
      </c>
    </row>
    <row r="17632" spans="1:7" x14ac:dyDescent="0.35">
      <c r="A17632" t="s">
        <v>3</v>
      </c>
      <c r="B17632" t="s">
        <v>180</v>
      </c>
      <c r="C17632" t="s">
        <v>1857</v>
      </c>
      <c r="D17632" s="2">
        <v>81969.2</v>
      </c>
      <c r="E17632" s="3">
        <f t="shared" si="550"/>
        <v>3.7101566292316958E-4</v>
      </c>
      <c r="F17632" s="3">
        <f t="shared" si="551"/>
        <v>96.876934515212184</v>
      </c>
      <c r="G17632" t="s">
        <v>14480</v>
      </c>
    </row>
    <row r="17633" spans="1:7" x14ac:dyDescent="0.35">
      <c r="A17633" t="s">
        <v>3</v>
      </c>
      <c r="B17633" t="s">
        <v>182</v>
      </c>
      <c r="C17633" t="s">
        <v>5952</v>
      </c>
      <c r="D17633" s="2">
        <v>81950</v>
      </c>
      <c r="E17633" s="3">
        <f t="shared" si="550"/>
        <v>3.7092875832085405E-4</v>
      </c>
      <c r="F17633" s="3">
        <f t="shared" si="551"/>
        <v>96.877305443970499</v>
      </c>
      <c r="G17633" t="s">
        <v>14473</v>
      </c>
    </row>
    <row r="17634" spans="1:7" x14ac:dyDescent="0.35">
      <c r="A17634" t="s">
        <v>10</v>
      </c>
      <c r="B17634" t="s">
        <v>22</v>
      </c>
      <c r="C17634" t="s">
        <v>9504</v>
      </c>
      <c r="D17634" s="2">
        <v>81931.19</v>
      </c>
      <c r="E17634" s="3">
        <f t="shared" si="550"/>
        <v>3.7084361896827305E-4</v>
      </c>
      <c r="F17634" s="3">
        <f t="shared" si="551"/>
        <v>96.877676287589466</v>
      </c>
      <c r="G17634" t="s">
        <v>14473</v>
      </c>
    </row>
    <row r="17635" spans="1:7" x14ac:dyDescent="0.35">
      <c r="A17635" t="s">
        <v>10</v>
      </c>
      <c r="B17635" t="s">
        <v>6</v>
      </c>
      <c r="C17635" t="s">
        <v>11498</v>
      </c>
      <c r="D17635" s="2">
        <v>81919.17</v>
      </c>
      <c r="E17635" s="3">
        <f t="shared" si="550"/>
        <v>3.7078921306619837E-4</v>
      </c>
      <c r="F17635" s="3">
        <f t="shared" si="551"/>
        <v>96.878047076802531</v>
      </c>
      <c r="G17635" t="s">
        <v>14473</v>
      </c>
    </row>
    <row r="17636" spans="1:7" x14ac:dyDescent="0.35">
      <c r="A17636" t="s">
        <v>10</v>
      </c>
      <c r="B17636" t="s">
        <v>22</v>
      </c>
      <c r="C17636" t="s">
        <v>8324</v>
      </c>
      <c r="D17636" s="2">
        <v>81913.02</v>
      </c>
      <c r="E17636" s="3">
        <f t="shared" si="550"/>
        <v>3.7076137643576922E-4</v>
      </c>
      <c r="F17636" s="3">
        <f t="shared" si="551"/>
        <v>96.878417838178962</v>
      </c>
      <c r="G17636" t="s">
        <v>14473</v>
      </c>
    </row>
    <row r="17637" spans="1:7" x14ac:dyDescent="0.35">
      <c r="A17637" t="s">
        <v>3</v>
      </c>
      <c r="B17637" t="s">
        <v>9</v>
      </c>
      <c r="C17637" t="s">
        <v>1177</v>
      </c>
      <c r="D17637" s="2">
        <v>81904.58</v>
      </c>
      <c r="E17637" s="3">
        <f t="shared" si="550"/>
        <v>3.707231746210013E-4</v>
      </c>
      <c r="F17637" s="3">
        <f t="shared" si="551"/>
        <v>96.878788561353588</v>
      </c>
      <c r="G17637" t="s">
        <v>14473</v>
      </c>
    </row>
    <row r="17638" spans="1:7" x14ac:dyDescent="0.35">
      <c r="A17638" t="s">
        <v>10</v>
      </c>
      <c r="B17638" t="s">
        <v>126</v>
      </c>
      <c r="C17638" s="13" t="s">
        <v>506</v>
      </c>
      <c r="D17638" s="2">
        <v>81901.58</v>
      </c>
      <c r="E17638" s="3">
        <f t="shared" si="550"/>
        <v>3.7070959577688951E-4</v>
      </c>
      <c r="F17638" s="3">
        <f t="shared" si="551"/>
        <v>96.879159270949359</v>
      </c>
      <c r="G17638" t="s">
        <v>14480</v>
      </c>
    </row>
    <row r="17639" spans="1:7" x14ac:dyDescent="0.35">
      <c r="A17639" t="s">
        <v>3</v>
      </c>
      <c r="B17639" t="s">
        <v>6</v>
      </c>
      <c r="C17639" t="s">
        <v>2884</v>
      </c>
      <c r="D17639" s="2">
        <v>81893.73</v>
      </c>
      <c r="E17639" s="3">
        <f t="shared" si="550"/>
        <v>3.7067406446813025E-4</v>
      </c>
      <c r="F17639" s="3">
        <f t="shared" si="551"/>
        <v>96.879529945013829</v>
      </c>
      <c r="G17639" t="s">
        <v>14480</v>
      </c>
    </row>
    <row r="17640" spans="1:7" x14ac:dyDescent="0.35">
      <c r="A17640" t="s">
        <v>3</v>
      </c>
      <c r="B17640" t="s">
        <v>6</v>
      </c>
      <c r="C17640" t="s">
        <v>2729</v>
      </c>
      <c r="D17640" s="2">
        <v>81889.539999999994</v>
      </c>
      <c r="E17640" s="3">
        <f t="shared" si="550"/>
        <v>3.7065509934918741E-4</v>
      </c>
      <c r="F17640" s="3">
        <f t="shared" si="551"/>
        <v>96.879900600113174</v>
      </c>
      <c r="G17640" t="s">
        <v>14473</v>
      </c>
    </row>
    <row r="17641" spans="1:7" x14ac:dyDescent="0.35">
      <c r="A17641" t="s">
        <v>10</v>
      </c>
      <c r="B17641" t="s">
        <v>55</v>
      </c>
      <c r="C17641" t="s">
        <v>348</v>
      </c>
      <c r="D17641" s="2">
        <v>81878.17</v>
      </c>
      <c r="E17641" s="3">
        <f t="shared" si="550"/>
        <v>3.7060363553000368E-4</v>
      </c>
      <c r="F17641" s="3">
        <f t="shared" si="551"/>
        <v>96.880271203748705</v>
      </c>
      <c r="G17641" t="s">
        <v>14480</v>
      </c>
    </row>
    <row r="17642" spans="1:7" x14ac:dyDescent="0.35">
      <c r="A17642" t="s">
        <v>10</v>
      </c>
      <c r="B17642" t="s">
        <v>28</v>
      </c>
      <c r="C17642" s="11" t="s">
        <v>8607</v>
      </c>
      <c r="D17642" s="2">
        <v>81871.3</v>
      </c>
      <c r="E17642" s="3">
        <f t="shared" si="550"/>
        <v>3.7057253997698766E-4</v>
      </c>
      <c r="F17642" s="3">
        <f t="shared" si="551"/>
        <v>96.880641776288684</v>
      </c>
      <c r="G17642" t="s">
        <v>14473</v>
      </c>
    </row>
    <row r="17643" spans="1:7" x14ac:dyDescent="0.35">
      <c r="A17643" t="s">
        <v>3</v>
      </c>
      <c r="B17643" t="s">
        <v>9</v>
      </c>
      <c r="C17643" t="s">
        <v>6451</v>
      </c>
      <c r="D17643" s="2">
        <v>81867.25</v>
      </c>
      <c r="E17643" s="3">
        <f t="shared" si="550"/>
        <v>3.7055420853743671E-4</v>
      </c>
      <c r="F17643" s="3">
        <f t="shared" si="551"/>
        <v>96.881012330497228</v>
      </c>
      <c r="G17643" t="s">
        <v>14480</v>
      </c>
    </row>
    <row r="17644" spans="1:7" x14ac:dyDescent="0.35">
      <c r="A17644" t="s">
        <v>10</v>
      </c>
      <c r="B17644" t="s">
        <v>9</v>
      </c>
      <c r="C17644" t="s">
        <v>9426</v>
      </c>
      <c r="D17644" s="2">
        <v>81860</v>
      </c>
      <c r="E17644" s="3">
        <f t="shared" si="550"/>
        <v>3.7052139299749984E-4</v>
      </c>
      <c r="F17644" s="3">
        <f t="shared" si="551"/>
        <v>96.881382851890223</v>
      </c>
      <c r="G17644" t="s">
        <v>14473</v>
      </c>
    </row>
    <row r="17645" spans="1:7" x14ac:dyDescent="0.35">
      <c r="A17645" t="s">
        <v>3</v>
      </c>
      <c r="B17645" t="s">
        <v>8</v>
      </c>
      <c r="C17645" t="s">
        <v>1546</v>
      </c>
      <c r="D17645" s="2">
        <v>81858.179999999993</v>
      </c>
      <c r="E17645" s="3">
        <f t="shared" si="550"/>
        <v>3.7051315516540531E-4</v>
      </c>
      <c r="F17645" s="3">
        <f t="shared" si="551"/>
        <v>96.881753365045384</v>
      </c>
      <c r="G17645" t="s">
        <v>14473</v>
      </c>
    </row>
    <row r="17646" spans="1:7" x14ac:dyDescent="0.35">
      <c r="A17646" t="s">
        <v>3</v>
      </c>
      <c r="B17646" t="s">
        <v>36</v>
      </c>
      <c r="C17646" t="s">
        <v>1946</v>
      </c>
      <c r="D17646" s="2">
        <v>81843.56</v>
      </c>
      <c r="E17646" s="3">
        <f t="shared" si="550"/>
        <v>3.704469809317671E-4</v>
      </c>
      <c r="F17646" s="3">
        <f t="shared" si="551"/>
        <v>96.882123812026322</v>
      </c>
      <c r="G17646" t="s">
        <v>14473</v>
      </c>
    </row>
    <row r="17647" spans="1:7" x14ac:dyDescent="0.35">
      <c r="A17647" t="s">
        <v>10</v>
      </c>
      <c r="B17647" t="s">
        <v>200</v>
      </c>
      <c r="C17647" s="7" t="s">
        <v>9639</v>
      </c>
      <c r="D17647" s="2">
        <v>81838.28</v>
      </c>
      <c r="E17647" s="3">
        <f t="shared" si="550"/>
        <v>3.7042308216613033E-4</v>
      </c>
      <c r="F17647" s="3">
        <f t="shared" si="551"/>
        <v>96.882494235108481</v>
      </c>
      <c r="G17647" t="s">
        <v>14480</v>
      </c>
    </row>
    <row r="17648" spans="1:7" x14ac:dyDescent="0.35">
      <c r="A17648" t="s">
        <v>3</v>
      </c>
      <c r="B17648" t="s">
        <v>8</v>
      </c>
      <c r="C17648" t="s">
        <v>3101</v>
      </c>
      <c r="D17648" s="2">
        <v>81824.350000000006</v>
      </c>
      <c r="E17648" s="3">
        <f t="shared" si="550"/>
        <v>3.7036003106663789E-4</v>
      </c>
      <c r="F17648" s="3">
        <f t="shared" si="551"/>
        <v>96.882864595139552</v>
      </c>
      <c r="G17648" t="s">
        <v>14480</v>
      </c>
    </row>
    <row r="17649" spans="1:7" x14ac:dyDescent="0.35">
      <c r="A17649" t="s">
        <v>10</v>
      </c>
      <c r="B17649" t="s">
        <v>6</v>
      </c>
      <c r="C17649" t="s">
        <v>10861</v>
      </c>
      <c r="D17649" s="2">
        <v>81820.56</v>
      </c>
      <c r="E17649" s="3">
        <f t="shared" si="550"/>
        <v>3.7034287646024326E-4</v>
      </c>
      <c r="F17649" s="3">
        <f t="shared" si="551"/>
        <v>96.883234938016017</v>
      </c>
      <c r="G17649" t="s">
        <v>14473</v>
      </c>
    </row>
    <row r="17650" spans="1:7" x14ac:dyDescent="0.35">
      <c r="A17650" t="s">
        <v>10</v>
      </c>
      <c r="B17650" t="s">
        <v>594</v>
      </c>
      <c r="C17650" t="s">
        <v>13351</v>
      </c>
      <c r="D17650" s="2">
        <v>81818.14</v>
      </c>
      <c r="E17650" s="3">
        <f t="shared" si="550"/>
        <v>3.7033192285932645E-4</v>
      </c>
      <c r="F17650" s="3">
        <f t="shared" si="551"/>
        <v>96.883605269938883</v>
      </c>
      <c r="G17650" t="s">
        <v>14473</v>
      </c>
    </row>
    <row r="17651" spans="1:7" x14ac:dyDescent="0.35">
      <c r="A17651" t="s">
        <v>3</v>
      </c>
      <c r="B17651" t="s">
        <v>9</v>
      </c>
      <c r="C17651" t="s">
        <v>3648</v>
      </c>
      <c r="D17651" s="2">
        <v>81805.52</v>
      </c>
      <c r="E17651" s="3">
        <f t="shared" si="550"/>
        <v>3.7027480118842948E-4</v>
      </c>
      <c r="F17651" s="3">
        <f t="shared" si="551"/>
        <v>96.883975544740068</v>
      </c>
      <c r="G17651" t="s">
        <v>14473</v>
      </c>
    </row>
    <row r="17652" spans="1:7" x14ac:dyDescent="0.35">
      <c r="A17652" t="s">
        <v>3</v>
      </c>
      <c r="B17652" t="s">
        <v>37</v>
      </c>
      <c r="C17652" t="s">
        <v>8953</v>
      </c>
      <c r="D17652" s="2">
        <v>81799.12</v>
      </c>
      <c r="E17652" s="3">
        <f t="shared" si="550"/>
        <v>3.7024583298765753E-4</v>
      </c>
      <c r="F17652" s="3">
        <f t="shared" si="551"/>
        <v>96.88434579057305</v>
      </c>
      <c r="G17652" t="s">
        <v>14473</v>
      </c>
    </row>
    <row r="17653" spans="1:7" x14ac:dyDescent="0.35">
      <c r="A17653" t="s">
        <v>10</v>
      </c>
      <c r="B17653" t="s">
        <v>73</v>
      </c>
      <c r="C17653" s="8" t="s">
        <v>9020</v>
      </c>
      <c r="D17653" s="2">
        <v>81790</v>
      </c>
      <c r="E17653" s="3">
        <f t="shared" si="550"/>
        <v>3.7020455330155768E-4</v>
      </c>
      <c r="F17653" s="3">
        <f t="shared" si="551"/>
        <v>96.884715995126356</v>
      </c>
      <c r="G17653" t="s">
        <v>14480</v>
      </c>
    </row>
    <row r="17654" spans="1:7" x14ac:dyDescent="0.35">
      <c r="A17654" t="s">
        <v>3</v>
      </c>
      <c r="B17654" t="s">
        <v>20</v>
      </c>
      <c r="C17654" t="s">
        <v>4440</v>
      </c>
      <c r="D17654" s="2">
        <v>81789.31</v>
      </c>
      <c r="E17654" s="3">
        <f t="shared" si="550"/>
        <v>3.7020143016741196E-4</v>
      </c>
      <c r="F17654" s="3">
        <f t="shared" si="551"/>
        <v>96.885086196556529</v>
      </c>
      <c r="G17654" t="s">
        <v>14480</v>
      </c>
    </row>
    <row r="17655" spans="1:7" x14ac:dyDescent="0.35">
      <c r="A17655" t="s">
        <v>10</v>
      </c>
      <c r="B17655" t="s">
        <v>6</v>
      </c>
      <c r="C17655" t="s">
        <v>6407</v>
      </c>
      <c r="D17655" s="2">
        <v>81779.53</v>
      </c>
      <c r="E17655" s="3">
        <f t="shared" si="550"/>
        <v>3.7015716313560748E-4</v>
      </c>
      <c r="F17655" s="3">
        <f t="shared" si="551"/>
        <v>96.885456353719661</v>
      </c>
      <c r="G17655" t="s">
        <v>14473</v>
      </c>
    </row>
    <row r="17656" spans="1:7" x14ac:dyDescent="0.35">
      <c r="A17656" t="s">
        <v>3</v>
      </c>
      <c r="B17656" t="s">
        <v>200</v>
      </c>
      <c r="C17656" t="s">
        <v>11907</v>
      </c>
      <c r="D17656" s="2">
        <v>81773.78</v>
      </c>
      <c r="E17656" s="3">
        <f t="shared" si="550"/>
        <v>3.7013113701772653E-4</v>
      </c>
      <c r="F17656" s="3">
        <f t="shared" si="551"/>
        <v>96.885826484856679</v>
      </c>
      <c r="G17656" t="s">
        <v>14473</v>
      </c>
    </row>
    <row r="17657" spans="1:7" x14ac:dyDescent="0.35">
      <c r="A17657" t="s">
        <v>3</v>
      </c>
      <c r="B17657" t="s">
        <v>32</v>
      </c>
      <c r="C17657" t="s">
        <v>3743</v>
      </c>
      <c r="D17657" s="2">
        <v>81772</v>
      </c>
      <c r="E17657" s="3">
        <f t="shared" si="550"/>
        <v>3.7012308023688683E-4</v>
      </c>
      <c r="F17657" s="3">
        <f t="shared" si="551"/>
        <v>96.88619660793691</v>
      </c>
      <c r="G17657" t="s">
        <v>14473</v>
      </c>
    </row>
    <row r="17658" spans="1:7" x14ac:dyDescent="0.35">
      <c r="A17658" t="s">
        <v>3</v>
      </c>
      <c r="B17658" t="s">
        <v>36</v>
      </c>
      <c r="C17658" t="s">
        <v>1714</v>
      </c>
      <c r="D17658" s="2">
        <v>81768.73</v>
      </c>
      <c r="E17658" s="3">
        <f t="shared" si="550"/>
        <v>3.7010827929680499E-4</v>
      </c>
      <c r="F17658" s="3">
        <f t="shared" si="551"/>
        <v>96.886566716216208</v>
      </c>
      <c r="G17658" t="s">
        <v>14473</v>
      </c>
    </row>
    <row r="17659" spans="1:7" x14ac:dyDescent="0.35">
      <c r="A17659" t="s">
        <v>3</v>
      </c>
      <c r="B17659" t="s">
        <v>20</v>
      </c>
      <c r="C17659" t="s">
        <v>348</v>
      </c>
      <c r="D17659" s="2">
        <v>81744.59</v>
      </c>
      <c r="E17659" s="3">
        <f t="shared" si="550"/>
        <v>3.6999901486451861E-4</v>
      </c>
      <c r="F17659" s="3">
        <f t="shared" si="551"/>
        <v>96.886936715231073</v>
      </c>
      <c r="G17659" t="s">
        <v>14480</v>
      </c>
    </row>
    <row r="17660" spans="1:7" x14ac:dyDescent="0.35">
      <c r="A17660" t="s">
        <v>10</v>
      </c>
      <c r="B17660" t="s">
        <v>55</v>
      </c>
      <c r="C17660" t="s">
        <v>1081</v>
      </c>
      <c r="D17660" s="2">
        <v>81742.94</v>
      </c>
      <c r="E17660" s="3">
        <f t="shared" si="550"/>
        <v>3.6999154650025717E-4</v>
      </c>
      <c r="F17660" s="3">
        <f t="shared" si="551"/>
        <v>96.887306706777579</v>
      </c>
      <c r="G17660" t="s">
        <v>14473</v>
      </c>
    </row>
    <row r="17661" spans="1:7" x14ac:dyDescent="0.35">
      <c r="A17661" t="s">
        <v>3</v>
      </c>
      <c r="B17661" t="s">
        <v>4</v>
      </c>
      <c r="C17661" t="s">
        <v>388</v>
      </c>
      <c r="D17661" s="2">
        <v>81741.36</v>
      </c>
      <c r="E17661" s="3">
        <f t="shared" si="550"/>
        <v>3.699843949756916E-4</v>
      </c>
      <c r="F17661" s="3">
        <f t="shared" si="551"/>
        <v>96.887676691172558</v>
      </c>
      <c r="G17661" t="s">
        <v>14473</v>
      </c>
    </row>
    <row r="17662" spans="1:7" x14ac:dyDescent="0.35">
      <c r="A17662" t="s">
        <v>10</v>
      </c>
      <c r="B17662" t="s">
        <v>6</v>
      </c>
      <c r="C17662" t="s">
        <v>10578</v>
      </c>
      <c r="D17662" s="2">
        <v>81738.7</v>
      </c>
      <c r="E17662" s="3">
        <f t="shared" si="550"/>
        <v>3.6997235506724578E-4</v>
      </c>
      <c r="F17662" s="3">
        <f t="shared" si="551"/>
        <v>96.888046663527632</v>
      </c>
      <c r="G17662" t="s">
        <v>14473</v>
      </c>
    </row>
    <row r="17663" spans="1:7" x14ac:dyDescent="0.35">
      <c r="A17663" t="s">
        <v>10</v>
      </c>
      <c r="B17663" t="s">
        <v>182</v>
      </c>
      <c r="C17663" t="s">
        <v>7673</v>
      </c>
      <c r="D17663" s="2">
        <v>81736.25</v>
      </c>
      <c r="E17663" s="3">
        <f t="shared" si="550"/>
        <v>3.6996126567788782E-4</v>
      </c>
      <c r="F17663" s="3">
        <f t="shared" si="551"/>
        <v>96.888416624793308</v>
      </c>
      <c r="G17663" t="s">
        <v>14473</v>
      </c>
    </row>
    <row r="17664" spans="1:7" x14ac:dyDescent="0.35">
      <c r="A17664" t="s">
        <v>10</v>
      </c>
      <c r="B17664" t="s">
        <v>8</v>
      </c>
      <c r="C17664" t="s">
        <v>2847</v>
      </c>
      <c r="D17664" s="2">
        <v>81723.73</v>
      </c>
      <c r="E17664" s="3">
        <f t="shared" si="550"/>
        <v>3.6990459663512786E-4</v>
      </c>
      <c r="F17664" s="3">
        <f t="shared" si="551"/>
        <v>96.888786529389947</v>
      </c>
      <c r="G17664" t="s">
        <v>14480</v>
      </c>
    </row>
    <row r="17665" spans="1:7" x14ac:dyDescent="0.35">
      <c r="A17665" t="s">
        <v>10</v>
      </c>
      <c r="B17665" t="s">
        <v>6</v>
      </c>
      <c r="C17665" t="s">
        <v>7296</v>
      </c>
      <c r="D17665" s="2">
        <v>81712.240000000005</v>
      </c>
      <c r="E17665" s="3">
        <f t="shared" si="550"/>
        <v>3.698525896621797E-4</v>
      </c>
      <c r="F17665" s="3">
        <f t="shared" si="551"/>
        <v>96.889156381979603</v>
      </c>
      <c r="G17665" t="s">
        <v>14473</v>
      </c>
    </row>
    <row r="17666" spans="1:7" x14ac:dyDescent="0.35">
      <c r="A17666" t="s">
        <v>10</v>
      </c>
      <c r="B17666" t="s">
        <v>6</v>
      </c>
      <c r="C17666" t="s">
        <v>831</v>
      </c>
      <c r="D17666" s="2">
        <v>81712.12</v>
      </c>
      <c r="E17666" s="3">
        <f t="shared" si="550"/>
        <v>3.6985204650841517E-4</v>
      </c>
      <c r="F17666" s="3">
        <f t="shared" si="551"/>
        <v>96.889526234026107</v>
      </c>
      <c r="G17666" t="s">
        <v>14473</v>
      </c>
    </row>
    <row r="17667" spans="1:7" x14ac:dyDescent="0.35">
      <c r="A17667" t="s">
        <v>3</v>
      </c>
      <c r="B17667" t="s">
        <v>57</v>
      </c>
      <c r="C17667" t="s">
        <v>2957</v>
      </c>
      <c r="D17667" s="2">
        <v>81711.55</v>
      </c>
      <c r="E17667" s="3">
        <f t="shared" ref="E17667:E17730" si="552">(D17667/$D$29638)*100</f>
        <v>3.6984946652803393E-4</v>
      </c>
      <c r="F17667" s="3">
        <f t="shared" si="551"/>
        <v>96.88989608349263</v>
      </c>
      <c r="G17667" t="s">
        <v>14480</v>
      </c>
    </row>
    <row r="17668" spans="1:7" x14ac:dyDescent="0.35">
      <c r="A17668" t="s">
        <v>10</v>
      </c>
      <c r="B17668" t="s">
        <v>32</v>
      </c>
      <c r="C17668" t="s">
        <v>13803</v>
      </c>
      <c r="D17668" s="2">
        <v>81707.78</v>
      </c>
      <c r="E17668" s="3">
        <f t="shared" si="552"/>
        <v>3.6983240244726676E-4</v>
      </c>
      <c r="F17668" s="3">
        <f t="shared" ref="F17668:F17731" si="553">E17668+F17667</f>
        <v>96.890265915895071</v>
      </c>
      <c r="G17668" t="s">
        <v>14473</v>
      </c>
    </row>
    <row r="17669" spans="1:7" x14ac:dyDescent="0.35">
      <c r="A17669" t="s">
        <v>10</v>
      </c>
      <c r="B17669" t="s">
        <v>6</v>
      </c>
      <c r="C17669" t="s">
        <v>9285</v>
      </c>
      <c r="D17669" s="2">
        <v>81705.960000000006</v>
      </c>
      <c r="E17669" s="3">
        <f t="shared" si="552"/>
        <v>3.6982416461517234E-4</v>
      </c>
      <c r="F17669" s="3">
        <f t="shared" si="553"/>
        <v>96.890635740059693</v>
      </c>
      <c r="G17669" t="s">
        <v>14473</v>
      </c>
    </row>
    <row r="17670" spans="1:7" x14ac:dyDescent="0.35">
      <c r="A17670" t="s">
        <v>10</v>
      </c>
      <c r="B17670" t="s">
        <v>180</v>
      </c>
      <c r="C17670" t="s">
        <v>3383</v>
      </c>
      <c r="D17670" s="2">
        <v>81701.34</v>
      </c>
      <c r="E17670" s="3">
        <f t="shared" si="552"/>
        <v>3.6980325319524009E-4</v>
      </c>
      <c r="F17670" s="3">
        <f t="shared" si="553"/>
        <v>96.891005543312886</v>
      </c>
      <c r="G17670" t="s">
        <v>14480</v>
      </c>
    </row>
    <row r="17671" spans="1:7" x14ac:dyDescent="0.35">
      <c r="A17671" t="s">
        <v>10</v>
      </c>
      <c r="B17671" t="s">
        <v>11</v>
      </c>
      <c r="C17671" s="7" t="s">
        <v>497</v>
      </c>
      <c r="D17671" s="2">
        <v>81696.460000000006</v>
      </c>
      <c r="E17671" s="3">
        <f t="shared" si="552"/>
        <v>3.6978116494215159E-4</v>
      </c>
      <c r="F17671" s="3">
        <f t="shared" si="553"/>
        <v>96.891375324477835</v>
      </c>
      <c r="G17671" t="s">
        <v>14480</v>
      </c>
    </row>
    <row r="17672" spans="1:7" x14ac:dyDescent="0.35">
      <c r="A17672" t="s">
        <v>3</v>
      </c>
      <c r="B17672" t="s">
        <v>6</v>
      </c>
      <c r="C17672" t="s">
        <v>851</v>
      </c>
      <c r="D17672" s="2">
        <v>81696.23</v>
      </c>
      <c r="E17672" s="3">
        <f t="shared" si="552"/>
        <v>3.6978012389743626E-4</v>
      </c>
      <c r="F17672" s="3">
        <f t="shared" si="553"/>
        <v>96.891745104601739</v>
      </c>
      <c r="G17672" t="s">
        <v>14473</v>
      </c>
    </row>
    <row r="17673" spans="1:7" x14ac:dyDescent="0.35">
      <c r="A17673" t="s">
        <v>3</v>
      </c>
      <c r="B17673" t="s">
        <v>9</v>
      </c>
      <c r="C17673" t="s">
        <v>3650</v>
      </c>
      <c r="D17673" s="2">
        <v>81685.33</v>
      </c>
      <c r="E17673" s="3">
        <f t="shared" si="552"/>
        <v>3.6973078743049676E-4</v>
      </c>
      <c r="F17673" s="3">
        <f t="shared" si="553"/>
        <v>96.892114835389165</v>
      </c>
      <c r="G17673" t="s">
        <v>14473</v>
      </c>
    </row>
    <row r="17674" spans="1:7" x14ac:dyDescent="0.35">
      <c r="A17674" t="s">
        <v>10</v>
      </c>
      <c r="B17674" t="s">
        <v>8</v>
      </c>
      <c r="C17674" t="s">
        <v>9922</v>
      </c>
      <c r="D17674" s="2">
        <v>81685.19</v>
      </c>
      <c r="E17674" s="3">
        <f t="shared" si="552"/>
        <v>3.6973015375110492E-4</v>
      </c>
      <c r="F17674" s="3">
        <f t="shared" si="553"/>
        <v>96.892484565542915</v>
      </c>
      <c r="G17674" t="s">
        <v>14473</v>
      </c>
    </row>
    <row r="17675" spans="1:7" x14ac:dyDescent="0.35">
      <c r="A17675" t="s">
        <v>10</v>
      </c>
      <c r="B17675" t="s">
        <v>6</v>
      </c>
      <c r="C17675" t="s">
        <v>3346</v>
      </c>
      <c r="D17675" s="2">
        <v>81684.399999999994</v>
      </c>
      <c r="E17675" s="3">
        <f t="shared" si="552"/>
        <v>3.6972657798882208E-4</v>
      </c>
      <c r="F17675" s="3">
        <f t="shared" si="553"/>
        <v>96.892854292120902</v>
      </c>
      <c r="G17675" t="s">
        <v>14473</v>
      </c>
    </row>
    <row r="17676" spans="1:7" x14ac:dyDescent="0.35">
      <c r="A17676" t="s">
        <v>3</v>
      </c>
      <c r="B17676" t="s">
        <v>76</v>
      </c>
      <c r="C17676" t="s">
        <v>2805</v>
      </c>
      <c r="D17676" s="2">
        <v>81681.77</v>
      </c>
      <c r="E17676" s="3">
        <f t="shared" si="552"/>
        <v>3.697146738688174E-4</v>
      </c>
      <c r="F17676" s="3">
        <f t="shared" si="553"/>
        <v>96.893224006794767</v>
      </c>
      <c r="G17676" t="s">
        <v>14473</v>
      </c>
    </row>
    <row r="17677" spans="1:7" x14ac:dyDescent="0.35">
      <c r="A17677" t="s">
        <v>3</v>
      </c>
      <c r="B17677" t="s">
        <v>32</v>
      </c>
      <c r="C17677" t="s">
        <v>4083</v>
      </c>
      <c r="D17677" s="2">
        <v>81676</v>
      </c>
      <c r="E17677" s="3">
        <f t="shared" si="552"/>
        <v>3.6968855722530904E-4</v>
      </c>
      <c r="F17677" s="3">
        <f t="shared" si="553"/>
        <v>96.893593695351996</v>
      </c>
      <c r="G17677" t="s">
        <v>14473</v>
      </c>
    </row>
    <row r="17678" spans="1:7" x14ac:dyDescent="0.35">
      <c r="A17678" t="s">
        <v>3</v>
      </c>
      <c r="B17678" t="s">
        <v>67</v>
      </c>
      <c r="C17678" t="s">
        <v>2318</v>
      </c>
      <c r="D17678" s="2">
        <v>81675.789999999994</v>
      </c>
      <c r="E17678" s="3">
        <f t="shared" si="552"/>
        <v>3.6968760670622118E-4</v>
      </c>
      <c r="F17678" s="3">
        <f t="shared" si="553"/>
        <v>96.893963382958702</v>
      </c>
      <c r="G17678" t="s">
        <v>14480</v>
      </c>
    </row>
    <row r="17679" spans="1:7" x14ac:dyDescent="0.35">
      <c r="A17679" t="s">
        <v>3</v>
      </c>
      <c r="B17679" t="s">
        <v>6</v>
      </c>
      <c r="C17679" t="s">
        <v>1485</v>
      </c>
      <c r="D17679" s="2">
        <v>81669.899999999994</v>
      </c>
      <c r="E17679" s="3">
        <f t="shared" si="552"/>
        <v>3.6966094690894834E-4</v>
      </c>
      <c r="F17679" s="3">
        <f t="shared" si="553"/>
        <v>96.894333043905618</v>
      </c>
      <c r="G17679" t="s">
        <v>14473</v>
      </c>
    </row>
    <row r="17680" spans="1:7" x14ac:dyDescent="0.35">
      <c r="A17680" t="s">
        <v>10</v>
      </c>
      <c r="B17680" t="s">
        <v>62</v>
      </c>
      <c r="C17680" t="s">
        <v>2809</v>
      </c>
      <c r="D17680" s="2">
        <v>81664.88</v>
      </c>
      <c r="E17680" s="3">
        <f t="shared" si="552"/>
        <v>3.6963822497646794E-4</v>
      </c>
      <c r="F17680" s="3">
        <f t="shared" si="553"/>
        <v>96.8947026821306</v>
      </c>
      <c r="G17680" t="s">
        <v>14473</v>
      </c>
    </row>
    <row r="17681" spans="1:7" x14ac:dyDescent="0.35">
      <c r="A17681" t="s">
        <v>10</v>
      </c>
      <c r="B17681" t="s">
        <v>6</v>
      </c>
      <c r="C17681" t="s">
        <v>7564</v>
      </c>
      <c r="D17681" s="2">
        <v>81663.73</v>
      </c>
      <c r="E17681" s="3">
        <f t="shared" si="552"/>
        <v>3.6963301975289172E-4</v>
      </c>
      <c r="F17681" s="3">
        <f t="shared" si="553"/>
        <v>96.895072315150358</v>
      </c>
      <c r="G17681" t="s">
        <v>14473</v>
      </c>
    </row>
    <row r="17682" spans="1:7" x14ac:dyDescent="0.35">
      <c r="A17682" t="s">
        <v>10</v>
      </c>
      <c r="B17682" t="s">
        <v>9</v>
      </c>
      <c r="C17682" t="s">
        <v>7775</v>
      </c>
      <c r="D17682" s="2">
        <v>81661.320000000007</v>
      </c>
      <c r="E17682" s="3">
        <f t="shared" si="552"/>
        <v>3.6962211141478859E-4</v>
      </c>
      <c r="F17682" s="3">
        <f t="shared" si="553"/>
        <v>96.895441937261779</v>
      </c>
      <c r="G17682" t="s">
        <v>14473</v>
      </c>
    </row>
    <row r="17683" spans="1:7" x14ac:dyDescent="0.35">
      <c r="A17683" t="s">
        <v>3</v>
      </c>
      <c r="B17683" t="s">
        <v>180</v>
      </c>
      <c r="C17683" t="s">
        <v>841</v>
      </c>
      <c r="D17683" s="2">
        <v>81650.149999999994</v>
      </c>
      <c r="E17683" s="3">
        <f t="shared" si="552"/>
        <v>3.6957155285187893E-4</v>
      </c>
      <c r="F17683" s="3">
        <f t="shared" si="553"/>
        <v>96.895811508814631</v>
      </c>
      <c r="G17683" t="s">
        <v>14480</v>
      </c>
    </row>
    <row r="17684" spans="1:7" x14ac:dyDescent="0.35">
      <c r="A17684" t="s">
        <v>3</v>
      </c>
      <c r="B17684" t="s">
        <v>6</v>
      </c>
      <c r="C17684" t="s">
        <v>13475</v>
      </c>
      <c r="D17684" s="2">
        <v>81621.17</v>
      </c>
      <c r="E17684" s="3">
        <f t="shared" si="552"/>
        <v>3.6944038121775887E-4</v>
      </c>
      <c r="F17684" s="3">
        <f t="shared" si="553"/>
        <v>96.896180949195852</v>
      </c>
      <c r="G17684" t="s">
        <v>14473</v>
      </c>
    </row>
    <row r="17685" spans="1:7" x14ac:dyDescent="0.35">
      <c r="A17685" t="s">
        <v>3</v>
      </c>
      <c r="B17685" t="s">
        <v>12935</v>
      </c>
      <c r="C17685" t="s">
        <v>12936</v>
      </c>
      <c r="D17685" s="2">
        <v>81620</v>
      </c>
      <c r="E17685" s="3">
        <f t="shared" si="552"/>
        <v>3.6943508546855529E-4</v>
      </c>
      <c r="F17685" s="3">
        <f t="shared" si="553"/>
        <v>96.896550384281326</v>
      </c>
      <c r="G17685" t="s">
        <v>14473</v>
      </c>
    </row>
    <row r="17686" spans="1:7" x14ac:dyDescent="0.35">
      <c r="A17686" t="s">
        <v>3</v>
      </c>
      <c r="B17686" t="s">
        <v>6</v>
      </c>
      <c r="C17686" t="s">
        <v>11350</v>
      </c>
      <c r="D17686" s="2">
        <v>81619</v>
      </c>
      <c r="E17686" s="3">
        <f t="shared" si="552"/>
        <v>3.6943055918718469E-4</v>
      </c>
      <c r="F17686" s="3">
        <f t="shared" si="553"/>
        <v>96.896919814840516</v>
      </c>
      <c r="G17686" t="s">
        <v>14473</v>
      </c>
    </row>
    <row r="17687" spans="1:7" x14ac:dyDescent="0.35">
      <c r="A17687" t="s">
        <v>3</v>
      </c>
      <c r="B17687" t="s">
        <v>22</v>
      </c>
      <c r="C17687" t="s">
        <v>2528</v>
      </c>
      <c r="D17687" s="2">
        <v>81604.7</v>
      </c>
      <c r="E17687" s="3">
        <f t="shared" si="552"/>
        <v>3.6936583336358509E-4</v>
      </c>
      <c r="F17687" s="3">
        <f t="shared" si="553"/>
        <v>96.89728918067388</v>
      </c>
      <c r="G17687" t="s">
        <v>14473</v>
      </c>
    </row>
    <row r="17688" spans="1:7" x14ac:dyDescent="0.35">
      <c r="A17688" t="s">
        <v>3</v>
      </c>
      <c r="B17688" t="s">
        <v>6</v>
      </c>
      <c r="C17688" t="s">
        <v>520</v>
      </c>
      <c r="D17688" s="2">
        <v>81602.75</v>
      </c>
      <c r="E17688" s="3">
        <f t="shared" si="552"/>
        <v>3.693570071149124E-4</v>
      </c>
      <c r="F17688" s="3">
        <f t="shared" si="553"/>
        <v>96.897658537680996</v>
      </c>
      <c r="G17688" t="s">
        <v>14480</v>
      </c>
    </row>
    <row r="17689" spans="1:7" x14ac:dyDescent="0.35">
      <c r="A17689" t="s">
        <v>3</v>
      </c>
      <c r="B17689" t="s">
        <v>6</v>
      </c>
      <c r="C17689" t="s">
        <v>9499</v>
      </c>
      <c r="D17689" s="2">
        <v>81589.14</v>
      </c>
      <c r="E17689" s="3">
        <f t="shared" si="552"/>
        <v>3.6929540442545852E-4</v>
      </c>
      <c r="F17689" s="3">
        <f t="shared" si="553"/>
        <v>96.898027833085422</v>
      </c>
      <c r="G17689" t="s">
        <v>14473</v>
      </c>
    </row>
    <row r="17690" spans="1:7" x14ac:dyDescent="0.35">
      <c r="A17690" t="s">
        <v>3</v>
      </c>
      <c r="B17690" t="s">
        <v>6</v>
      </c>
      <c r="C17690" t="s">
        <v>10769</v>
      </c>
      <c r="D17690" s="2">
        <v>81585.27</v>
      </c>
      <c r="E17690" s="3">
        <f t="shared" si="552"/>
        <v>3.6927788771655434E-4</v>
      </c>
      <c r="F17690" s="3">
        <f t="shared" si="553"/>
        <v>96.898397110973136</v>
      </c>
      <c r="G17690" t="s">
        <v>14473</v>
      </c>
    </row>
    <row r="17691" spans="1:7" x14ac:dyDescent="0.35">
      <c r="A17691" t="s">
        <v>10</v>
      </c>
      <c r="B17691" t="s">
        <v>9</v>
      </c>
      <c r="C17691" t="s">
        <v>2154</v>
      </c>
      <c r="D17691" s="2">
        <v>81577.8</v>
      </c>
      <c r="E17691" s="3">
        <f t="shared" si="552"/>
        <v>3.6924407639471593E-4</v>
      </c>
      <c r="F17691" s="3">
        <f t="shared" si="553"/>
        <v>96.898766355049531</v>
      </c>
      <c r="G17691" t="s">
        <v>14473</v>
      </c>
    </row>
    <row r="17692" spans="1:7" x14ac:dyDescent="0.35">
      <c r="A17692" t="s">
        <v>10</v>
      </c>
      <c r="B17692" t="s">
        <v>6</v>
      </c>
      <c r="C17692" t="s">
        <v>3311</v>
      </c>
      <c r="D17692" s="2">
        <v>81577.69</v>
      </c>
      <c r="E17692" s="3">
        <f t="shared" si="552"/>
        <v>3.6924357850376513E-4</v>
      </c>
      <c r="F17692" s="3">
        <f t="shared" si="553"/>
        <v>96.899135598628035</v>
      </c>
      <c r="G17692" t="s">
        <v>14473</v>
      </c>
    </row>
    <row r="17693" spans="1:7" x14ac:dyDescent="0.35">
      <c r="A17693" t="s">
        <v>3</v>
      </c>
      <c r="B17693" t="s">
        <v>13</v>
      </c>
      <c r="C17693" s="8" t="s">
        <v>5071</v>
      </c>
      <c r="D17693" s="2">
        <v>81560.53</v>
      </c>
      <c r="E17693" s="3">
        <f t="shared" si="552"/>
        <v>3.6916590751544557E-4</v>
      </c>
      <c r="F17693" s="3">
        <f t="shared" si="553"/>
        <v>96.89950476453555</v>
      </c>
      <c r="G17693" t="s">
        <v>14480</v>
      </c>
    </row>
    <row r="17694" spans="1:7" x14ac:dyDescent="0.35">
      <c r="A17694" t="s">
        <v>10</v>
      </c>
      <c r="B17694" t="s">
        <v>9</v>
      </c>
      <c r="C17694" t="s">
        <v>2736</v>
      </c>
      <c r="D17694" s="2">
        <v>81558.11</v>
      </c>
      <c r="E17694" s="3">
        <f t="shared" si="552"/>
        <v>3.691549539145287E-4</v>
      </c>
      <c r="F17694" s="3">
        <f t="shared" si="553"/>
        <v>96.899873919489465</v>
      </c>
      <c r="G17694" t="s">
        <v>14473</v>
      </c>
    </row>
    <row r="17695" spans="1:7" x14ac:dyDescent="0.35">
      <c r="A17695" t="s">
        <v>3</v>
      </c>
      <c r="B17695" t="s">
        <v>4</v>
      </c>
      <c r="C17695" t="s">
        <v>3792</v>
      </c>
      <c r="D17695" s="2">
        <v>81555.67</v>
      </c>
      <c r="E17695" s="3">
        <f t="shared" si="552"/>
        <v>3.6914390978798448E-4</v>
      </c>
      <c r="F17695" s="3">
        <f t="shared" si="553"/>
        <v>96.900243063399259</v>
      </c>
      <c r="G17695" t="s">
        <v>14473</v>
      </c>
    </row>
    <row r="17696" spans="1:7" x14ac:dyDescent="0.35">
      <c r="A17696" t="s">
        <v>3</v>
      </c>
      <c r="B17696" t="s">
        <v>134</v>
      </c>
      <c r="C17696" t="s">
        <v>4304</v>
      </c>
      <c r="D17696" s="2">
        <v>81552.55</v>
      </c>
      <c r="E17696" s="3">
        <f t="shared" si="552"/>
        <v>3.6912978779010821E-4</v>
      </c>
      <c r="F17696" s="3">
        <f t="shared" si="553"/>
        <v>96.900612193187044</v>
      </c>
      <c r="G17696" t="s">
        <v>14480</v>
      </c>
    </row>
    <row r="17697" spans="1:7" x14ac:dyDescent="0.35">
      <c r="A17697" t="s">
        <v>10</v>
      </c>
      <c r="B17697" t="s">
        <v>329</v>
      </c>
      <c r="C17697" t="s">
        <v>1528</v>
      </c>
      <c r="D17697" s="2">
        <v>81547.740000000005</v>
      </c>
      <c r="E17697" s="3">
        <f t="shared" si="552"/>
        <v>3.6910801637671562E-4</v>
      </c>
      <c r="F17697" s="3">
        <f t="shared" si="553"/>
        <v>96.900981301203416</v>
      </c>
      <c r="G17697" t="s">
        <v>14473</v>
      </c>
    </row>
    <row r="17698" spans="1:7" x14ac:dyDescent="0.35">
      <c r="A17698" t="s">
        <v>3</v>
      </c>
      <c r="B17698" t="s">
        <v>9</v>
      </c>
      <c r="C17698" t="s">
        <v>11055</v>
      </c>
      <c r="D17698" s="2">
        <v>81546</v>
      </c>
      <c r="E17698" s="3">
        <f t="shared" si="552"/>
        <v>3.6910014064713074E-4</v>
      </c>
      <c r="F17698" s="3">
        <f t="shared" si="553"/>
        <v>96.901350401344061</v>
      </c>
      <c r="G17698" t="s">
        <v>14480</v>
      </c>
    </row>
    <row r="17699" spans="1:7" x14ac:dyDescent="0.35">
      <c r="A17699" t="s">
        <v>10</v>
      </c>
      <c r="B17699" t="s">
        <v>9</v>
      </c>
      <c r="C17699" t="s">
        <v>11982</v>
      </c>
      <c r="D17699" s="2">
        <v>81545.039999999994</v>
      </c>
      <c r="E17699" s="3">
        <f t="shared" si="552"/>
        <v>3.6909579541701497E-4</v>
      </c>
      <c r="F17699" s="3">
        <f t="shared" si="553"/>
        <v>96.901719497139482</v>
      </c>
      <c r="G17699" t="s">
        <v>14480</v>
      </c>
    </row>
    <row r="17700" spans="1:7" x14ac:dyDescent="0.35">
      <c r="A17700" t="s">
        <v>3</v>
      </c>
      <c r="B17700" t="s">
        <v>29</v>
      </c>
      <c r="C17700" s="13" t="s">
        <v>2991</v>
      </c>
      <c r="D17700" s="2">
        <v>81541.919999999998</v>
      </c>
      <c r="E17700" s="3">
        <f t="shared" si="552"/>
        <v>3.690816734191387E-4</v>
      </c>
      <c r="F17700" s="3">
        <f t="shared" si="553"/>
        <v>96.902088578812894</v>
      </c>
      <c r="G17700" t="s">
        <v>14480</v>
      </c>
    </row>
    <row r="17701" spans="1:7" x14ac:dyDescent="0.35">
      <c r="A17701" t="s">
        <v>3</v>
      </c>
      <c r="B17701" t="s">
        <v>180</v>
      </c>
      <c r="C17701" t="s">
        <v>272</v>
      </c>
      <c r="D17701" s="2">
        <v>81538.850000000006</v>
      </c>
      <c r="E17701" s="3">
        <f t="shared" si="552"/>
        <v>3.6906777773533094E-4</v>
      </c>
      <c r="F17701" s="3">
        <f t="shared" si="553"/>
        <v>96.902457646590634</v>
      </c>
      <c r="G17701" t="s">
        <v>14480</v>
      </c>
    </row>
    <row r="17702" spans="1:7" x14ac:dyDescent="0.35">
      <c r="A17702" t="s">
        <v>10</v>
      </c>
      <c r="B17702" t="s">
        <v>16</v>
      </c>
      <c r="C17702" s="8" t="s">
        <v>5402</v>
      </c>
      <c r="D17702" s="2">
        <v>81537</v>
      </c>
      <c r="E17702" s="3">
        <f t="shared" si="552"/>
        <v>3.6905940411479532E-4</v>
      </c>
      <c r="F17702" s="3">
        <f t="shared" si="553"/>
        <v>96.902826705994755</v>
      </c>
      <c r="G17702" t="s">
        <v>14480</v>
      </c>
    </row>
    <row r="17703" spans="1:7" x14ac:dyDescent="0.35">
      <c r="A17703" t="s">
        <v>3</v>
      </c>
      <c r="B17703" t="s">
        <v>6</v>
      </c>
      <c r="C17703" t="s">
        <v>12380</v>
      </c>
      <c r="D17703" s="2">
        <v>81536.39</v>
      </c>
      <c r="E17703" s="3">
        <f t="shared" si="552"/>
        <v>3.6905664308315925E-4</v>
      </c>
      <c r="F17703" s="3">
        <f t="shared" si="553"/>
        <v>96.903195762637836</v>
      </c>
      <c r="G17703" t="s">
        <v>14473</v>
      </c>
    </row>
    <row r="17704" spans="1:7" x14ac:dyDescent="0.35">
      <c r="A17704" t="s">
        <v>10</v>
      </c>
      <c r="B17704" t="s">
        <v>13</v>
      </c>
      <c r="C17704" t="s">
        <v>7534</v>
      </c>
      <c r="D17704" s="2">
        <v>81533.320000000007</v>
      </c>
      <c r="E17704" s="3">
        <f t="shared" si="552"/>
        <v>3.6904274739935154E-4</v>
      </c>
      <c r="F17704" s="3">
        <f t="shared" si="553"/>
        <v>96.90356480538523</v>
      </c>
      <c r="G17704" t="s">
        <v>14473</v>
      </c>
    </row>
    <row r="17705" spans="1:7" x14ac:dyDescent="0.35">
      <c r="A17705" t="s">
        <v>3</v>
      </c>
      <c r="B17705" t="s">
        <v>13</v>
      </c>
      <c r="C17705" t="s">
        <v>12530</v>
      </c>
      <c r="D17705" s="2">
        <v>81530.23</v>
      </c>
      <c r="E17705" s="3">
        <f t="shared" si="552"/>
        <v>3.6902876118991631E-4</v>
      </c>
      <c r="F17705" s="3">
        <f t="shared" si="553"/>
        <v>96.903933834146414</v>
      </c>
      <c r="G17705" t="s">
        <v>14473</v>
      </c>
    </row>
    <row r="17706" spans="1:7" x14ac:dyDescent="0.35">
      <c r="A17706" t="s">
        <v>3</v>
      </c>
      <c r="B17706" t="s">
        <v>32</v>
      </c>
      <c r="C17706" t="s">
        <v>762</v>
      </c>
      <c r="D17706" s="2">
        <v>81528.740000000005</v>
      </c>
      <c r="E17706" s="3">
        <f t="shared" si="552"/>
        <v>3.6902201703067417E-4</v>
      </c>
      <c r="F17706" s="3">
        <f t="shared" si="553"/>
        <v>96.90430285616344</v>
      </c>
      <c r="G17706" t="s">
        <v>14473</v>
      </c>
    </row>
    <row r="17707" spans="1:7" x14ac:dyDescent="0.35">
      <c r="A17707" t="s">
        <v>10</v>
      </c>
      <c r="B17707" t="s">
        <v>180</v>
      </c>
      <c r="C17707" t="s">
        <v>10522</v>
      </c>
      <c r="D17707" s="2">
        <v>81519.61</v>
      </c>
      <c r="E17707" s="3">
        <f t="shared" si="552"/>
        <v>3.6898069208176059E-4</v>
      </c>
      <c r="F17707" s="3">
        <f t="shared" si="553"/>
        <v>96.904671836855528</v>
      </c>
      <c r="G17707" t="s">
        <v>14480</v>
      </c>
    </row>
    <row r="17708" spans="1:7" x14ac:dyDescent="0.35">
      <c r="A17708" t="s">
        <v>3</v>
      </c>
      <c r="B17708" t="s">
        <v>6</v>
      </c>
      <c r="C17708" t="s">
        <v>4405</v>
      </c>
      <c r="D17708" s="2">
        <v>81514.59</v>
      </c>
      <c r="E17708" s="3">
        <f t="shared" si="552"/>
        <v>3.6895797014928008E-4</v>
      </c>
      <c r="F17708" s="3">
        <f t="shared" si="553"/>
        <v>96.90504079482568</v>
      </c>
      <c r="G17708" t="s">
        <v>14473</v>
      </c>
    </row>
    <row r="17709" spans="1:7" x14ac:dyDescent="0.35">
      <c r="A17709" t="s">
        <v>3</v>
      </c>
      <c r="B17709" t="s">
        <v>9</v>
      </c>
      <c r="C17709" t="s">
        <v>12012</v>
      </c>
      <c r="D17709" s="2">
        <v>81512.14</v>
      </c>
      <c r="E17709" s="3">
        <f t="shared" si="552"/>
        <v>3.6894688075992218E-4</v>
      </c>
      <c r="F17709" s="3">
        <f t="shared" si="553"/>
        <v>96.905409741706436</v>
      </c>
      <c r="G17709" t="s">
        <v>14480</v>
      </c>
    </row>
    <row r="17710" spans="1:7" x14ac:dyDescent="0.35">
      <c r="A17710" t="s">
        <v>3</v>
      </c>
      <c r="B17710" t="s">
        <v>8</v>
      </c>
      <c r="C17710" t="s">
        <v>6312</v>
      </c>
      <c r="D17710" s="2">
        <v>81493.59</v>
      </c>
      <c r="E17710" s="3">
        <f t="shared" si="552"/>
        <v>3.6886291824049744E-4</v>
      </c>
      <c r="F17710" s="3">
        <f t="shared" si="553"/>
        <v>96.905778604624672</v>
      </c>
      <c r="G17710" t="s">
        <v>14480</v>
      </c>
    </row>
    <row r="17711" spans="1:7" x14ac:dyDescent="0.35">
      <c r="A17711" t="s">
        <v>10</v>
      </c>
      <c r="B17711" t="s">
        <v>6</v>
      </c>
      <c r="C17711" t="s">
        <v>2024</v>
      </c>
      <c r="D17711" s="2">
        <v>81491.740000000005</v>
      </c>
      <c r="E17711" s="3">
        <f t="shared" si="552"/>
        <v>3.6885454461996187E-4</v>
      </c>
      <c r="F17711" s="3">
        <f t="shared" si="553"/>
        <v>96.90614745916929</v>
      </c>
      <c r="G17711" t="s">
        <v>14473</v>
      </c>
    </row>
    <row r="17712" spans="1:7" x14ac:dyDescent="0.35">
      <c r="A17712" t="s">
        <v>3</v>
      </c>
      <c r="B17712" t="s">
        <v>6</v>
      </c>
      <c r="C17712" t="s">
        <v>1704</v>
      </c>
      <c r="D17712" s="2">
        <v>81491.490000000005</v>
      </c>
      <c r="E17712" s="3">
        <f t="shared" si="552"/>
        <v>3.6885341304961923E-4</v>
      </c>
      <c r="F17712" s="3">
        <f t="shared" si="553"/>
        <v>96.90651631258234</v>
      </c>
      <c r="G17712" t="s">
        <v>14473</v>
      </c>
    </row>
    <row r="17713" spans="1:7" x14ac:dyDescent="0.35">
      <c r="A17713" t="s">
        <v>3</v>
      </c>
      <c r="B17713" t="s">
        <v>13</v>
      </c>
      <c r="C17713" t="s">
        <v>7263</v>
      </c>
      <c r="D17713" s="2">
        <v>81489.72</v>
      </c>
      <c r="E17713" s="3">
        <f t="shared" si="552"/>
        <v>3.6884540153159326E-4</v>
      </c>
      <c r="F17713" s="3">
        <f t="shared" si="553"/>
        <v>96.906885157983865</v>
      </c>
      <c r="G17713" t="s">
        <v>14473</v>
      </c>
    </row>
    <row r="17714" spans="1:7" x14ac:dyDescent="0.35">
      <c r="A17714" t="s">
        <v>3</v>
      </c>
      <c r="B17714" t="s">
        <v>13</v>
      </c>
      <c r="C17714" t="s">
        <v>265</v>
      </c>
      <c r="D17714" s="2">
        <v>81480</v>
      </c>
      <c r="E17714" s="3">
        <f t="shared" si="552"/>
        <v>3.6880140607667097E-4</v>
      </c>
      <c r="F17714" s="3">
        <f t="shared" si="553"/>
        <v>96.907253959389948</v>
      </c>
      <c r="G17714" t="s">
        <v>14473</v>
      </c>
    </row>
    <row r="17715" spans="1:7" x14ac:dyDescent="0.35">
      <c r="A17715" t="s">
        <v>3</v>
      </c>
      <c r="B17715" t="s">
        <v>32</v>
      </c>
      <c r="C17715" t="s">
        <v>2523</v>
      </c>
      <c r="D17715" s="2">
        <v>81465.75</v>
      </c>
      <c r="E17715" s="3">
        <f t="shared" si="552"/>
        <v>3.6873690656713987E-4</v>
      </c>
      <c r="F17715" s="3">
        <f t="shared" si="553"/>
        <v>96.907622696296514</v>
      </c>
      <c r="G17715" t="s">
        <v>14473</v>
      </c>
    </row>
    <row r="17716" spans="1:7" x14ac:dyDescent="0.35">
      <c r="A17716" t="s">
        <v>3</v>
      </c>
      <c r="B17716" t="s">
        <v>29</v>
      </c>
      <c r="C17716" t="s">
        <v>3374</v>
      </c>
      <c r="D17716" s="2">
        <v>81461.63</v>
      </c>
      <c r="E17716" s="3">
        <f t="shared" si="552"/>
        <v>3.6871825828789306E-4</v>
      </c>
      <c r="F17716" s="3">
        <f t="shared" si="553"/>
        <v>96.9079914145548</v>
      </c>
      <c r="G17716" t="s">
        <v>14480</v>
      </c>
    </row>
    <row r="17717" spans="1:7" x14ac:dyDescent="0.35">
      <c r="A17717" t="s">
        <v>10</v>
      </c>
      <c r="B17717" t="s">
        <v>6</v>
      </c>
      <c r="C17717" t="s">
        <v>4861</v>
      </c>
      <c r="D17717" s="2">
        <v>81456.990000000005</v>
      </c>
      <c r="E17717" s="3">
        <f t="shared" si="552"/>
        <v>3.6869725634233345E-4</v>
      </c>
      <c r="F17717" s="3">
        <f t="shared" si="553"/>
        <v>96.908360111811149</v>
      </c>
      <c r="G17717" t="s">
        <v>14473</v>
      </c>
    </row>
    <row r="17718" spans="1:7" x14ac:dyDescent="0.35">
      <c r="A17718" t="s">
        <v>10</v>
      </c>
      <c r="B17718" t="s">
        <v>32</v>
      </c>
      <c r="C17718" t="s">
        <v>5068</v>
      </c>
      <c r="D17718" s="2">
        <v>81451.7</v>
      </c>
      <c r="E17718" s="3">
        <f t="shared" si="552"/>
        <v>3.6867331231388295E-4</v>
      </c>
      <c r="F17718" s="3">
        <f t="shared" si="553"/>
        <v>96.908728785123458</v>
      </c>
      <c r="G17718" t="s">
        <v>14473</v>
      </c>
    </row>
    <row r="17719" spans="1:7" x14ac:dyDescent="0.35">
      <c r="A17719" t="s">
        <v>3</v>
      </c>
      <c r="B17719" t="s">
        <v>6</v>
      </c>
      <c r="C17719" t="s">
        <v>817</v>
      </c>
      <c r="D17719" s="2">
        <v>81432.38</v>
      </c>
      <c r="E17719" s="3">
        <f t="shared" si="552"/>
        <v>3.6858586455780289E-4</v>
      </c>
      <c r="F17719" s="3">
        <f t="shared" si="553"/>
        <v>96.909097370988022</v>
      </c>
      <c r="G17719" t="s">
        <v>14473</v>
      </c>
    </row>
    <row r="17720" spans="1:7" x14ac:dyDescent="0.35">
      <c r="A17720" t="s">
        <v>10</v>
      </c>
      <c r="B17720" t="s">
        <v>9</v>
      </c>
      <c r="C17720" t="s">
        <v>6437</v>
      </c>
      <c r="D17720" s="2">
        <v>81427.97</v>
      </c>
      <c r="E17720" s="3">
        <f t="shared" si="552"/>
        <v>3.6856590365695857E-4</v>
      </c>
      <c r="F17720" s="3">
        <f t="shared" si="553"/>
        <v>96.909465936891678</v>
      </c>
      <c r="G17720" t="s">
        <v>14480</v>
      </c>
    </row>
    <row r="17721" spans="1:7" x14ac:dyDescent="0.35">
      <c r="A17721" t="s">
        <v>3</v>
      </c>
      <c r="B17721" t="s">
        <v>6</v>
      </c>
      <c r="C17721" t="s">
        <v>4756</v>
      </c>
      <c r="D17721" s="2">
        <v>81420.63</v>
      </c>
      <c r="E17721" s="3">
        <f t="shared" si="552"/>
        <v>3.6853268075169837E-4</v>
      </c>
      <c r="F17721" s="3">
        <f t="shared" si="553"/>
        <v>96.909834469572431</v>
      </c>
      <c r="G17721" t="s">
        <v>14480</v>
      </c>
    </row>
    <row r="17722" spans="1:7" x14ac:dyDescent="0.35">
      <c r="A17722" t="s">
        <v>3</v>
      </c>
      <c r="B17722" t="s">
        <v>3405</v>
      </c>
      <c r="C17722" t="s">
        <v>1372</v>
      </c>
      <c r="D17722" s="2">
        <v>81407.350000000006</v>
      </c>
      <c r="E17722" s="3">
        <f t="shared" si="552"/>
        <v>3.6847257173509677E-4</v>
      </c>
      <c r="F17722" s="3">
        <f t="shared" si="553"/>
        <v>96.910202942144167</v>
      </c>
      <c r="G17722" t="s">
        <v>14473</v>
      </c>
    </row>
    <row r="17723" spans="1:7" x14ac:dyDescent="0.35">
      <c r="A17723" t="s">
        <v>10</v>
      </c>
      <c r="B17723" t="s">
        <v>9</v>
      </c>
      <c r="C17723" t="s">
        <v>2095</v>
      </c>
      <c r="D17723" s="2">
        <v>81396.009999999995</v>
      </c>
      <c r="E17723" s="3">
        <f t="shared" si="552"/>
        <v>3.6842124370435408E-4</v>
      </c>
      <c r="F17723" s="3">
        <f t="shared" si="553"/>
        <v>96.910571363387874</v>
      </c>
      <c r="G17723" t="s">
        <v>14473</v>
      </c>
    </row>
    <row r="17724" spans="1:7" x14ac:dyDescent="0.35">
      <c r="A17724" t="s">
        <v>3</v>
      </c>
      <c r="B17724" t="s">
        <v>13</v>
      </c>
      <c r="C17724" t="s">
        <v>273</v>
      </c>
      <c r="D17724" s="2">
        <v>81379.929999999993</v>
      </c>
      <c r="E17724" s="3">
        <f t="shared" si="552"/>
        <v>3.6834846109991482E-4</v>
      </c>
      <c r="F17724" s="3">
        <f t="shared" si="553"/>
        <v>96.910939711848968</v>
      </c>
      <c r="G17724" t="s">
        <v>14473</v>
      </c>
    </row>
    <row r="17725" spans="1:7" x14ac:dyDescent="0.35">
      <c r="A17725" t="s">
        <v>3</v>
      </c>
      <c r="B17725" t="s">
        <v>13</v>
      </c>
      <c r="C17725" t="s">
        <v>8889</v>
      </c>
      <c r="D17725" s="2">
        <v>81375.460000000006</v>
      </c>
      <c r="E17725" s="3">
        <f t="shared" si="552"/>
        <v>3.6832822862218825E-4</v>
      </c>
      <c r="F17725" s="3">
        <f t="shared" si="553"/>
        <v>96.911308040077586</v>
      </c>
      <c r="G17725" t="s">
        <v>14480</v>
      </c>
    </row>
    <row r="17726" spans="1:7" x14ac:dyDescent="0.35">
      <c r="A17726" t="s">
        <v>10</v>
      </c>
      <c r="B17726" t="s">
        <v>9</v>
      </c>
      <c r="C17726" t="s">
        <v>12366</v>
      </c>
      <c r="D17726" s="2">
        <v>81372.67</v>
      </c>
      <c r="E17726" s="3">
        <f t="shared" si="552"/>
        <v>3.6831560029716427E-4</v>
      </c>
      <c r="F17726" s="3">
        <f t="shared" si="553"/>
        <v>96.911676355677884</v>
      </c>
      <c r="G17726" t="s">
        <v>14480</v>
      </c>
    </row>
    <row r="17727" spans="1:7" x14ac:dyDescent="0.35">
      <c r="A17727" t="s">
        <v>10</v>
      </c>
      <c r="B17727" t="s">
        <v>29</v>
      </c>
      <c r="C17727" t="s">
        <v>1441</v>
      </c>
      <c r="D17727" s="2">
        <v>81360.210000000006</v>
      </c>
      <c r="E17727" s="3">
        <f t="shared" si="552"/>
        <v>3.6825920283128656E-4</v>
      </c>
      <c r="F17727" s="3">
        <f t="shared" si="553"/>
        <v>96.912044614880713</v>
      </c>
      <c r="G17727" t="s">
        <v>14473</v>
      </c>
    </row>
    <row r="17728" spans="1:7" x14ac:dyDescent="0.35">
      <c r="A17728" t="s">
        <v>10</v>
      </c>
      <c r="B17728" t="s">
        <v>9</v>
      </c>
      <c r="C17728" t="s">
        <v>2468</v>
      </c>
      <c r="D17728" s="2">
        <v>81359.210000000006</v>
      </c>
      <c r="E17728" s="3">
        <f t="shared" si="552"/>
        <v>3.6825467654991601E-4</v>
      </c>
      <c r="F17728" s="3">
        <f t="shared" si="553"/>
        <v>96.912412869557258</v>
      </c>
      <c r="G17728" t="s">
        <v>14473</v>
      </c>
    </row>
    <row r="17729" spans="1:7" x14ac:dyDescent="0.35">
      <c r="A17729" t="s">
        <v>10</v>
      </c>
      <c r="B17729" t="s">
        <v>29</v>
      </c>
      <c r="C17729" t="s">
        <v>863</v>
      </c>
      <c r="D17729" s="2">
        <v>81358.27</v>
      </c>
      <c r="E17729" s="3">
        <f t="shared" si="552"/>
        <v>3.682504218454276E-4</v>
      </c>
      <c r="F17729" s="3">
        <f t="shared" si="553"/>
        <v>96.912781119979101</v>
      </c>
      <c r="G17729" t="s">
        <v>14473</v>
      </c>
    </row>
    <row r="17730" spans="1:7" x14ac:dyDescent="0.35">
      <c r="A17730" t="s">
        <v>3</v>
      </c>
      <c r="B17730" t="s">
        <v>22</v>
      </c>
      <c r="C17730" t="s">
        <v>13719</v>
      </c>
      <c r="D17730" s="2">
        <v>81356.320000000007</v>
      </c>
      <c r="E17730" s="3">
        <f t="shared" si="552"/>
        <v>3.6824159559675491E-4</v>
      </c>
      <c r="F17730" s="3">
        <f t="shared" si="553"/>
        <v>96.913149361574696</v>
      </c>
      <c r="G17730" t="s">
        <v>14473</v>
      </c>
    </row>
    <row r="17731" spans="1:7" x14ac:dyDescent="0.35">
      <c r="A17731" t="s">
        <v>10</v>
      </c>
      <c r="B17731" t="s">
        <v>180</v>
      </c>
      <c r="C17731" t="s">
        <v>12261</v>
      </c>
      <c r="D17731" s="2">
        <v>81347.11</v>
      </c>
      <c r="E17731" s="3">
        <f t="shared" ref="E17731:E17794" si="554">(D17731/$D$29638)*100</f>
        <v>3.6819990854533168E-4</v>
      </c>
      <c r="F17731" s="3">
        <f t="shared" si="553"/>
        <v>96.913517561483246</v>
      </c>
      <c r="G17731" t="s">
        <v>14480</v>
      </c>
    </row>
    <row r="17732" spans="1:7" x14ac:dyDescent="0.35">
      <c r="A17732" t="s">
        <v>3</v>
      </c>
      <c r="B17732" t="s">
        <v>8</v>
      </c>
      <c r="C17732" t="s">
        <v>2760</v>
      </c>
      <c r="D17732" s="2">
        <v>81341.52</v>
      </c>
      <c r="E17732" s="3">
        <f t="shared" si="554"/>
        <v>3.6817460663247004E-4</v>
      </c>
      <c r="F17732" s="3">
        <f t="shared" ref="F17732:F17795" si="555">E17732+F17731</f>
        <v>96.913885736089881</v>
      </c>
      <c r="G17732" t="s">
        <v>14473</v>
      </c>
    </row>
    <row r="17733" spans="1:7" x14ac:dyDescent="0.35">
      <c r="A17733" t="s">
        <v>10</v>
      </c>
      <c r="B17733" t="s">
        <v>8137</v>
      </c>
      <c r="C17733" t="s">
        <v>11892</v>
      </c>
      <c r="D17733" s="2">
        <v>81336.34</v>
      </c>
      <c r="E17733" s="3">
        <f t="shared" si="554"/>
        <v>3.6815116049497028E-4</v>
      </c>
      <c r="F17733" s="3">
        <f t="shared" si="555"/>
        <v>96.914253887250382</v>
      </c>
      <c r="G17733" t="s">
        <v>14473</v>
      </c>
    </row>
    <row r="17734" spans="1:7" x14ac:dyDescent="0.35">
      <c r="A17734" t="s">
        <v>3</v>
      </c>
      <c r="B17734" t="s">
        <v>15</v>
      </c>
      <c r="C17734" t="s">
        <v>2409</v>
      </c>
      <c r="D17734" s="2">
        <v>81326.720000000001</v>
      </c>
      <c r="E17734" s="3">
        <f t="shared" si="554"/>
        <v>3.6810761766818505E-4</v>
      </c>
      <c r="F17734" s="3">
        <f t="shared" si="555"/>
        <v>96.914621994868057</v>
      </c>
      <c r="G17734" t="s">
        <v>14480</v>
      </c>
    </row>
    <row r="17735" spans="1:7" x14ac:dyDescent="0.35">
      <c r="A17735" t="s">
        <v>10</v>
      </c>
      <c r="B17735" t="s">
        <v>13</v>
      </c>
      <c r="C17735" t="s">
        <v>5106</v>
      </c>
      <c r="D17735" s="2">
        <v>81325.42</v>
      </c>
      <c r="E17735" s="3">
        <f t="shared" si="554"/>
        <v>3.6810173350240326E-4</v>
      </c>
      <c r="F17735" s="3">
        <f t="shared" si="555"/>
        <v>96.914990096601557</v>
      </c>
      <c r="G17735" t="s">
        <v>14480</v>
      </c>
    </row>
    <row r="17736" spans="1:7" x14ac:dyDescent="0.35">
      <c r="A17736" t="s">
        <v>10</v>
      </c>
      <c r="B17736" t="s">
        <v>478</v>
      </c>
      <c r="C17736" t="s">
        <v>6950</v>
      </c>
      <c r="D17736" s="2">
        <v>81321.69</v>
      </c>
      <c r="E17736" s="3">
        <f t="shared" si="554"/>
        <v>3.6808485047289097E-4</v>
      </c>
      <c r="F17736" s="3">
        <f t="shared" si="555"/>
        <v>96.915358181452035</v>
      </c>
      <c r="G17736" t="s">
        <v>14473</v>
      </c>
    </row>
    <row r="17737" spans="1:7" x14ac:dyDescent="0.35">
      <c r="A17737" t="s">
        <v>3</v>
      </c>
      <c r="B17737" t="s">
        <v>9</v>
      </c>
      <c r="C17737" t="s">
        <v>2717</v>
      </c>
      <c r="D17737" s="2">
        <v>81320.09</v>
      </c>
      <c r="E17737" s="3">
        <f t="shared" si="554"/>
        <v>3.6807760842269799E-4</v>
      </c>
      <c r="F17737" s="3">
        <f t="shared" si="555"/>
        <v>96.915726259060463</v>
      </c>
      <c r="G17737" t="s">
        <v>14480</v>
      </c>
    </row>
    <row r="17738" spans="1:7" x14ac:dyDescent="0.35">
      <c r="A17738" t="s">
        <v>3</v>
      </c>
      <c r="B17738" t="s">
        <v>180</v>
      </c>
      <c r="C17738" t="s">
        <v>13071</v>
      </c>
      <c r="D17738" s="2">
        <v>81315.34</v>
      </c>
      <c r="E17738" s="3">
        <f t="shared" si="554"/>
        <v>3.6805610858618758E-4</v>
      </c>
      <c r="F17738" s="3">
        <f t="shared" si="555"/>
        <v>96.916094315169047</v>
      </c>
      <c r="G17738" t="s">
        <v>14480</v>
      </c>
    </row>
    <row r="17739" spans="1:7" x14ac:dyDescent="0.35">
      <c r="A17739" t="s">
        <v>3</v>
      </c>
      <c r="B17739" t="s">
        <v>139</v>
      </c>
      <c r="C17739" t="s">
        <v>707</v>
      </c>
      <c r="D17739" s="2">
        <v>81312.210000000006</v>
      </c>
      <c r="E17739" s="3">
        <f t="shared" si="554"/>
        <v>3.6804194132549769E-4</v>
      </c>
      <c r="F17739" s="3">
        <f t="shared" si="555"/>
        <v>96.916462357110376</v>
      </c>
      <c r="G17739" t="s">
        <v>14480</v>
      </c>
    </row>
    <row r="17740" spans="1:7" x14ac:dyDescent="0.35">
      <c r="A17740" t="s">
        <v>3</v>
      </c>
      <c r="B17740" t="s">
        <v>6</v>
      </c>
      <c r="C17740" t="s">
        <v>10779</v>
      </c>
      <c r="D17740" s="2">
        <v>81312.17</v>
      </c>
      <c r="E17740" s="3">
        <f t="shared" si="554"/>
        <v>3.6804176027424281E-4</v>
      </c>
      <c r="F17740" s="3">
        <f t="shared" si="555"/>
        <v>96.916830398870644</v>
      </c>
      <c r="G17740" t="s">
        <v>14473</v>
      </c>
    </row>
    <row r="17741" spans="1:7" x14ac:dyDescent="0.35">
      <c r="A17741" t="s">
        <v>3</v>
      </c>
      <c r="B17741" t="s">
        <v>6</v>
      </c>
      <c r="C17741" t="s">
        <v>9343</v>
      </c>
      <c r="D17741" s="2">
        <v>81309.36</v>
      </c>
      <c r="E17741" s="3">
        <f t="shared" si="554"/>
        <v>3.6802904142359141E-4</v>
      </c>
      <c r="F17741" s="3">
        <f t="shared" si="555"/>
        <v>96.917198427912069</v>
      </c>
      <c r="G17741" t="s">
        <v>14473</v>
      </c>
    </row>
    <row r="17742" spans="1:7" x14ac:dyDescent="0.35">
      <c r="A17742" t="s">
        <v>10</v>
      </c>
      <c r="B17742" t="s">
        <v>20</v>
      </c>
      <c r="C17742" t="s">
        <v>3374</v>
      </c>
      <c r="D17742" s="2">
        <v>81306.39</v>
      </c>
      <c r="E17742" s="3">
        <f t="shared" si="554"/>
        <v>3.6801559836792072E-4</v>
      </c>
      <c r="F17742" s="3">
        <f t="shared" si="555"/>
        <v>96.917566443510438</v>
      </c>
      <c r="G17742" t="s">
        <v>14480</v>
      </c>
    </row>
    <row r="17743" spans="1:7" x14ac:dyDescent="0.35">
      <c r="A17743" t="s">
        <v>3</v>
      </c>
      <c r="B17743" t="s">
        <v>6</v>
      </c>
      <c r="C17743" t="s">
        <v>14180</v>
      </c>
      <c r="D17743" s="2">
        <v>81300</v>
      </c>
      <c r="E17743" s="3">
        <f t="shared" si="554"/>
        <v>3.6798667542996261E-4</v>
      </c>
      <c r="F17743" s="3">
        <f t="shared" si="555"/>
        <v>96.917934430185866</v>
      </c>
      <c r="G17743" t="s">
        <v>14473</v>
      </c>
    </row>
    <row r="17744" spans="1:7" x14ac:dyDescent="0.35">
      <c r="A17744" t="s">
        <v>10</v>
      </c>
      <c r="B17744" t="s">
        <v>28</v>
      </c>
      <c r="C17744" s="8" t="s">
        <v>4543</v>
      </c>
      <c r="D17744" s="2">
        <v>81289.08</v>
      </c>
      <c r="E17744" s="3">
        <f t="shared" si="554"/>
        <v>3.6793724843739564E-4</v>
      </c>
      <c r="F17744" s="3">
        <f t="shared" si="555"/>
        <v>96.918302367434308</v>
      </c>
      <c r="G17744" t="s">
        <v>14480</v>
      </c>
    </row>
    <row r="17745" spans="1:7" x14ac:dyDescent="0.35">
      <c r="A17745" t="s">
        <v>3</v>
      </c>
      <c r="B17745" t="s">
        <v>35</v>
      </c>
      <c r="C17745" s="7" t="s">
        <v>2191</v>
      </c>
      <c r="D17745" s="2">
        <v>81286.3</v>
      </c>
      <c r="E17745" s="3">
        <f t="shared" si="554"/>
        <v>3.6792466537518534E-4</v>
      </c>
      <c r="F17745" s="3">
        <f t="shared" si="555"/>
        <v>96.918670292099677</v>
      </c>
      <c r="G17745" t="s">
        <v>14480</v>
      </c>
    </row>
    <row r="17746" spans="1:7" x14ac:dyDescent="0.35">
      <c r="A17746" t="s">
        <v>3</v>
      </c>
      <c r="B17746" t="s">
        <v>55</v>
      </c>
      <c r="C17746" t="s">
        <v>5031</v>
      </c>
      <c r="D17746" s="2">
        <v>81277.16</v>
      </c>
      <c r="E17746" s="3">
        <f t="shared" si="554"/>
        <v>3.6788329516345808E-4</v>
      </c>
      <c r="F17746" s="3">
        <f t="shared" si="555"/>
        <v>96.919038175394846</v>
      </c>
      <c r="G17746" t="s">
        <v>14473</v>
      </c>
    </row>
    <row r="17747" spans="1:7" x14ac:dyDescent="0.35">
      <c r="A17747" t="s">
        <v>3</v>
      </c>
      <c r="B17747" t="s">
        <v>33</v>
      </c>
      <c r="C17747" s="7" t="s">
        <v>13657</v>
      </c>
      <c r="D17747" s="2">
        <v>81270.12</v>
      </c>
      <c r="E17747" s="3">
        <f t="shared" si="554"/>
        <v>3.6785143014260896E-4</v>
      </c>
      <c r="F17747" s="3">
        <f t="shared" si="555"/>
        <v>96.919406026824987</v>
      </c>
      <c r="G17747" t="s">
        <v>14480</v>
      </c>
    </row>
    <row r="17748" spans="1:7" x14ac:dyDescent="0.35">
      <c r="A17748" t="s">
        <v>3</v>
      </c>
      <c r="B17748" t="s">
        <v>32</v>
      </c>
      <c r="C17748" t="s">
        <v>8123</v>
      </c>
      <c r="D17748" s="2">
        <v>81270</v>
      </c>
      <c r="E17748" s="3">
        <f t="shared" si="554"/>
        <v>3.6785088698884454E-4</v>
      </c>
      <c r="F17748" s="3">
        <f t="shared" si="555"/>
        <v>96.919773877711975</v>
      </c>
      <c r="G17748" t="s">
        <v>14480</v>
      </c>
    </row>
    <row r="17749" spans="1:7" x14ac:dyDescent="0.35">
      <c r="A17749" t="s">
        <v>3</v>
      </c>
      <c r="B17749" t="s">
        <v>13</v>
      </c>
      <c r="C17749" t="s">
        <v>3131</v>
      </c>
      <c r="D17749" s="2">
        <v>81269.350000000006</v>
      </c>
      <c r="E17749" s="3">
        <f t="shared" si="554"/>
        <v>3.6784794490595364E-4</v>
      </c>
      <c r="F17749" s="3">
        <f t="shared" si="555"/>
        <v>96.920141725656876</v>
      </c>
      <c r="G17749" t="s">
        <v>14473</v>
      </c>
    </row>
    <row r="17750" spans="1:7" x14ac:dyDescent="0.35">
      <c r="A17750" t="s">
        <v>3</v>
      </c>
      <c r="B17750" t="s">
        <v>29</v>
      </c>
      <c r="C17750" t="s">
        <v>3171</v>
      </c>
      <c r="D17750" s="2">
        <v>81268.55</v>
      </c>
      <c r="E17750" s="3">
        <f t="shared" si="554"/>
        <v>3.6784432388085712E-4</v>
      </c>
      <c r="F17750" s="3">
        <f t="shared" si="555"/>
        <v>96.920509569980752</v>
      </c>
      <c r="G17750" t="s">
        <v>14473</v>
      </c>
    </row>
    <row r="17751" spans="1:7" x14ac:dyDescent="0.35">
      <c r="A17751" t="s">
        <v>10</v>
      </c>
      <c r="B17751" t="s">
        <v>55</v>
      </c>
      <c r="C17751" t="s">
        <v>61</v>
      </c>
      <c r="D17751" s="2">
        <v>81263.710000000006</v>
      </c>
      <c r="E17751" s="3">
        <f t="shared" si="554"/>
        <v>3.678224166790235E-4</v>
      </c>
      <c r="F17751" s="3">
        <f t="shared" si="555"/>
        <v>96.920877392397429</v>
      </c>
      <c r="G17751" t="s">
        <v>14473</v>
      </c>
    </row>
    <row r="17752" spans="1:7" x14ac:dyDescent="0.35">
      <c r="A17752" t="s">
        <v>3</v>
      </c>
      <c r="B17752" t="s">
        <v>6</v>
      </c>
      <c r="C17752" t="s">
        <v>1964</v>
      </c>
      <c r="D17752" s="2">
        <v>81257.94</v>
      </c>
      <c r="E17752" s="3">
        <f t="shared" si="554"/>
        <v>3.6779630003551508E-4</v>
      </c>
      <c r="F17752" s="3">
        <f t="shared" si="555"/>
        <v>96.921245188697469</v>
      </c>
      <c r="G17752" t="s">
        <v>14480</v>
      </c>
    </row>
    <row r="17753" spans="1:7" x14ac:dyDescent="0.35">
      <c r="A17753" t="s">
        <v>10</v>
      </c>
      <c r="B17753" t="s">
        <v>6</v>
      </c>
      <c r="C17753" t="s">
        <v>875</v>
      </c>
      <c r="D17753" s="2">
        <v>81256.67</v>
      </c>
      <c r="E17753" s="3">
        <f t="shared" si="554"/>
        <v>3.6779055165817438E-4</v>
      </c>
      <c r="F17753" s="3">
        <f t="shared" si="555"/>
        <v>96.921612979249133</v>
      </c>
      <c r="G17753" t="s">
        <v>14473</v>
      </c>
    </row>
    <row r="17754" spans="1:7" x14ac:dyDescent="0.35">
      <c r="A17754" t="s">
        <v>10</v>
      </c>
      <c r="B17754" t="s">
        <v>9</v>
      </c>
      <c r="C17754" t="s">
        <v>2015</v>
      </c>
      <c r="D17754" s="2">
        <v>81255.58</v>
      </c>
      <c r="E17754" s="3">
        <f t="shared" si="554"/>
        <v>3.6778561801148045E-4</v>
      </c>
      <c r="F17754" s="3">
        <f t="shared" si="555"/>
        <v>96.921980764867143</v>
      </c>
      <c r="G17754" t="s">
        <v>14480</v>
      </c>
    </row>
    <row r="17755" spans="1:7" x14ac:dyDescent="0.35">
      <c r="A17755" t="s">
        <v>3</v>
      </c>
      <c r="B17755" t="s">
        <v>8</v>
      </c>
      <c r="C17755" t="s">
        <v>2505</v>
      </c>
      <c r="D17755" s="2">
        <v>81212.08</v>
      </c>
      <c r="E17755" s="3">
        <f t="shared" si="554"/>
        <v>3.6758872477185925E-4</v>
      </c>
      <c r="F17755" s="3">
        <f t="shared" si="555"/>
        <v>96.922348353591914</v>
      </c>
      <c r="G17755" t="s">
        <v>14473</v>
      </c>
    </row>
    <row r="17756" spans="1:7" x14ac:dyDescent="0.35">
      <c r="A17756" t="s">
        <v>10</v>
      </c>
      <c r="B17756" t="s">
        <v>28</v>
      </c>
      <c r="C17756" t="s">
        <v>12872</v>
      </c>
      <c r="D17756" s="2">
        <v>81209.679999999993</v>
      </c>
      <c r="E17756" s="3">
        <f t="shared" si="554"/>
        <v>3.6757786169656974E-4</v>
      </c>
      <c r="F17756" s="3">
        <f t="shared" si="555"/>
        <v>96.92271593145361</v>
      </c>
      <c r="G17756" t="s">
        <v>14473</v>
      </c>
    </row>
    <row r="17757" spans="1:7" x14ac:dyDescent="0.35">
      <c r="A17757" t="s">
        <v>10</v>
      </c>
      <c r="B17757" t="s">
        <v>73</v>
      </c>
      <c r="C17757" t="s">
        <v>5550</v>
      </c>
      <c r="D17757" s="2">
        <v>81208.47</v>
      </c>
      <c r="E17757" s="3">
        <f t="shared" si="554"/>
        <v>3.6757238489611139E-4</v>
      </c>
      <c r="F17757" s="3">
        <f t="shared" si="555"/>
        <v>96.923083503838512</v>
      </c>
      <c r="G17757" t="s">
        <v>14473</v>
      </c>
    </row>
    <row r="17758" spans="1:7" x14ac:dyDescent="0.35">
      <c r="A17758" t="s">
        <v>3</v>
      </c>
      <c r="B17758" t="s">
        <v>8</v>
      </c>
      <c r="C17758" t="s">
        <v>1795</v>
      </c>
      <c r="D17758" s="2">
        <v>81207.53</v>
      </c>
      <c r="E17758" s="3">
        <f t="shared" si="554"/>
        <v>3.6756813019162303E-4</v>
      </c>
      <c r="F17758" s="3">
        <f t="shared" si="555"/>
        <v>96.923451071968699</v>
      </c>
      <c r="G17758" t="s">
        <v>14473</v>
      </c>
    </row>
    <row r="17759" spans="1:7" x14ac:dyDescent="0.35">
      <c r="A17759" t="s">
        <v>3</v>
      </c>
      <c r="B17759" t="s">
        <v>18</v>
      </c>
      <c r="C17759" s="7" t="s">
        <v>4936</v>
      </c>
      <c r="D17759" s="2">
        <v>81206.490000000005</v>
      </c>
      <c r="E17759" s="3">
        <f t="shared" si="554"/>
        <v>3.675634228589976E-4</v>
      </c>
      <c r="F17759" s="3">
        <f t="shared" si="555"/>
        <v>96.923818635391555</v>
      </c>
      <c r="G17759" t="s">
        <v>14480</v>
      </c>
    </row>
    <row r="17760" spans="1:7" x14ac:dyDescent="0.35">
      <c r="A17760" t="s">
        <v>3</v>
      </c>
      <c r="B17760" t="s">
        <v>8</v>
      </c>
      <c r="C17760" t="s">
        <v>3132</v>
      </c>
      <c r="D17760" s="2">
        <v>81199.360000000001</v>
      </c>
      <c r="E17760" s="3">
        <f t="shared" si="554"/>
        <v>3.6753115047282516E-4</v>
      </c>
      <c r="F17760" s="3">
        <f t="shared" si="555"/>
        <v>96.924186166542029</v>
      </c>
      <c r="G17760" t="s">
        <v>14473</v>
      </c>
    </row>
    <row r="17761" spans="1:7" x14ac:dyDescent="0.35">
      <c r="A17761" t="s">
        <v>3</v>
      </c>
      <c r="B17761" t="s">
        <v>9</v>
      </c>
      <c r="C17761" t="s">
        <v>6174</v>
      </c>
      <c r="D17761" s="2">
        <v>81199.16</v>
      </c>
      <c r="E17761" s="3">
        <f t="shared" si="554"/>
        <v>3.6753024521655108E-4</v>
      </c>
      <c r="F17761" s="3">
        <f t="shared" si="555"/>
        <v>96.924553696787243</v>
      </c>
      <c r="G17761" t="s">
        <v>14480</v>
      </c>
    </row>
    <row r="17762" spans="1:7" x14ac:dyDescent="0.35">
      <c r="A17762" t="s">
        <v>3</v>
      </c>
      <c r="B17762" t="s">
        <v>32</v>
      </c>
      <c r="C17762" t="s">
        <v>11794</v>
      </c>
      <c r="D17762" s="2">
        <v>81188.740000000005</v>
      </c>
      <c r="E17762" s="3">
        <f t="shared" si="554"/>
        <v>3.6748308136466944E-4</v>
      </c>
      <c r="F17762" s="3">
        <f t="shared" si="555"/>
        <v>96.924921179868605</v>
      </c>
      <c r="G17762" t="s">
        <v>14473</v>
      </c>
    </row>
    <row r="17763" spans="1:7" x14ac:dyDescent="0.35">
      <c r="A17763" t="s">
        <v>10</v>
      </c>
      <c r="B17763" t="s">
        <v>8</v>
      </c>
      <c r="C17763" t="s">
        <v>11986</v>
      </c>
      <c r="D17763" s="2">
        <v>81173.59</v>
      </c>
      <c r="E17763" s="3">
        <f t="shared" si="554"/>
        <v>3.6741450820190476E-4</v>
      </c>
      <c r="F17763" s="3">
        <f t="shared" si="555"/>
        <v>96.925288594376809</v>
      </c>
      <c r="G17763" t="s">
        <v>14480</v>
      </c>
    </row>
    <row r="17764" spans="1:7" x14ac:dyDescent="0.35">
      <c r="A17764" t="s">
        <v>10</v>
      </c>
      <c r="B17764" t="s">
        <v>6</v>
      </c>
      <c r="C17764" t="s">
        <v>5439</v>
      </c>
      <c r="D17764" s="2">
        <v>81169.63</v>
      </c>
      <c r="E17764" s="3">
        <f t="shared" si="554"/>
        <v>3.6739658412767719E-4</v>
      </c>
      <c r="F17764" s="3">
        <f t="shared" si="555"/>
        <v>96.925655990960934</v>
      </c>
      <c r="G17764" t="s">
        <v>14473</v>
      </c>
    </row>
    <row r="17765" spans="1:7" x14ac:dyDescent="0.35">
      <c r="A17765" t="s">
        <v>10</v>
      </c>
      <c r="B17765" t="s">
        <v>200</v>
      </c>
      <c r="C17765" t="s">
        <v>456</v>
      </c>
      <c r="D17765" s="2">
        <v>81163.520000000004</v>
      </c>
      <c r="E17765" s="3">
        <f t="shared" si="554"/>
        <v>3.6736892854850281E-4</v>
      </c>
      <c r="F17765" s="3">
        <f t="shared" si="555"/>
        <v>96.926023359889484</v>
      </c>
      <c r="G17765" t="s">
        <v>14473</v>
      </c>
    </row>
    <row r="17766" spans="1:7" x14ac:dyDescent="0.35">
      <c r="A17766" t="s">
        <v>3</v>
      </c>
      <c r="B17766" t="s">
        <v>9</v>
      </c>
      <c r="C17766" t="s">
        <v>12921</v>
      </c>
      <c r="D17766" s="2">
        <v>81158.94</v>
      </c>
      <c r="E17766" s="3">
        <f t="shared" si="554"/>
        <v>3.6734819817982545E-4</v>
      </c>
      <c r="F17766" s="3">
        <f t="shared" si="555"/>
        <v>96.926390708087666</v>
      </c>
      <c r="G17766" t="s">
        <v>14480</v>
      </c>
    </row>
    <row r="17767" spans="1:7" x14ac:dyDescent="0.35">
      <c r="A17767" t="s">
        <v>10</v>
      </c>
      <c r="B17767" t="s">
        <v>22</v>
      </c>
      <c r="C17767" t="s">
        <v>13260</v>
      </c>
      <c r="D17767" s="2">
        <v>81158.28</v>
      </c>
      <c r="E17767" s="3">
        <f t="shared" si="554"/>
        <v>3.6734521083412082E-4</v>
      </c>
      <c r="F17767" s="3">
        <f t="shared" si="555"/>
        <v>96.926758053298499</v>
      </c>
      <c r="G17767" t="s">
        <v>14473</v>
      </c>
    </row>
    <row r="17768" spans="1:7" x14ac:dyDescent="0.35">
      <c r="A17768" t="s">
        <v>10</v>
      </c>
      <c r="B17768" t="s">
        <v>23</v>
      </c>
      <c r="C17768" t="s">
        <v>3449</v>
      </c>
      <c r="D17768" s="2">
        <v>81148.160000000003</v>
      </c>
      <c r="E17768" s="3">
        <f t="shared" si="554"/>
        <v>3.6729940486665037E-4</v>
      </c>
      <c r="F17768" s="3">
        <f t="shared" si="555"/>
        <v>96.927125352703371</v>
      </c>
      <c r="G17768" t="s">
        <v>14480</v>
      </c>
    </row>
    <row r="17769" spans="1:7" x14ac:dyDescent="0.35">
      <c r="A17769" t="s">
        <v>10</v>
      </c>
      <c r="B17769" t="s">
        <v>9</v>
      </c>
      <c r="C17769" t="s">
        <v>13628</v>
      </c>
      <c r="D17769" s="2">
        <v>81141.67</v>
      </c>
      <c r="E17769" s="3">
        <f t="shared" si="554"/>
        <v>3.6727002930055509E-4</v>
      </c>
      <c r="F17769" s="3">
        <f t="shared" si="555"/>
        <v>96.927492622732672</v>
      </c>
      <c r="G17769" t="s">
        <v>14473</v>
      </c>
    </row>
    <row r="17770" spans="1:7" x14ac:dyDescent="0.35">
      <c r="A17770" t="s">
        <v>3</v>
      </c>
      <c r="B17770" t="s">
        <v>14457</v>
      </c>
      <c r="C17770" t="s">
        <v>14458</v>
      </c>
      <c r="D17770" s="2">
        <v>81141.600000000006</v>
      </c>
      <c r="E17770" s="3">
        <f t="shared" si="554"/>
        <v>3.6726971246085923E-4</v>
      </c>
      <c r="F17770" s="3">
        <f t="shared" si="555"/>
        <v>96.927859892445127</v>
      </c>
      <c r="G17770" t="s">
        <v>14473</v>
      </c>
    </row>
    <row r="17771" spans="1:7" x14ac:dyDescent="0.35">
      <c r="A17771" t="s">
        <v>3</v>
      </c>
      <c r="B17771" t="s">
        <v>22</v>
      </c>
      <c r="C17771" t="s">
        <v>8062</v>
      </c>
      <c r="D17771" s="2">
        <v>81137.100000000006</v>
      </c>
      <c r="E17771" s="3">
        <f t="shared" si="554"/>
        <v>3.6724934419469151E-4</v>
      </c>
      <c r="F17771" s="3">
        <f t="shared" si="555"/>
        <v>96.928227141789321</v>
      </c>
      <c r="G17771" t="s">
        <v>14473</v>
      </c>
    </row>
    <row r="17772" spans="1:7" x14ac:dyDescent="0.35">
      <c r="A17772" t="s">
        <v>10</v>
      </c>
      <c r="B17772" t="s">
        <v>6</v>
      </c>
      <c r="C17772" t="s">
        <v>13905</v>
      </c>
      <c r="D17772" s="2">
        <v>81132.84</v>
      </c>
      <c r="E17772" s="3">
        <f t="shared" si="554"/>
        <v>3.672300622360527E-4</v>
      </c>
      <c r="F17772" s="3">
        <f t="shared" si="555"/>
        <v>96.92859437185156</v>
      </c>
      <c r="G17772" t="s">
        <v>14480</v>
      </c>
    </row>
    <row r="17773" spans="1:7" x14ac:dyDescent="0.35">
      <c r="A17773" t="s">
        <v>10</v>
      </c>
      <c r="B17773" t="s">
        <v>8</v>
      </c>
      <c r="C17773" t="s">
        <v>3011</v>
      </c>
      <c r="D17773" s="2">
        <v>81131.95</v>
      </c>
      <c r="E17773" s="3">
        <f t="shared" si="554"/>
        <v>3.6722603384563285E-4</v>
      </c>
      <c r="F17773" s="3">
        <f t="shared" si="555"/>
        <v>96.928961597885404</v>
      </c>
      <c r="G17773" t="s">
        <v>14473</v>
      </c>
    </row>
    <row r="17774" spans="1:7" x14ac:dyDescent="0.35">
      <c r="A17774" t="s">
        <v>10</v>
      </c>
      <c r="B17774" t="s">
        <v>9</v>
      </c>
      <c r="C17774" t="s">
        <v>7789</v>
      </c>
      <c r="D17774" s="2">
        <v>81130.100000000006</v>
      </c>
      <c r="E17774" s="3">
        <f t="shared" si="554"/>
        <v>3.6721766022509734E-4</v>
      </c>
      <c r="F17774" s="3">
        <f t="shared" si="555"/>
        <v>96.929328815545631</v>
      </c>
      <c r="G17774" t="s">
        <v>14473</v>
      </c>
    </row>
    <row r="17775" spans="1:7" x14ac:dyDescent="0.35">
      <c r="A17775" t="s">
        <v>3</v>
      </c>
      <c r="B17775" t="s">
        <v>32</v>
      </c>
      <c r="C17775" t="s">
        <v>3710</v>
      </c>
      <c r="D17775" s="2">
        <v>81123.92</v>
      </c>
      <c r="E17775" s="3">
        <f t="shared" si="554"/>
        <v>3.6718968780622693E-4</v>
      </c>
      <c r="F17775" s="3">
        <f t="shared" si="555"/>
        <v>96.929696005233438</v>
      </c>
      <c r="G17775" t="s">
        <v>14473</v>
      </c>
    </row>
    <row r="17776" spans="1:7" x14ac:dyDescent="0.35">
      <c r="A17776" t="s">
        <v>10</v>
      </c>
      <c r="B17776" t="s">
        <v>23</v>
      </c>
      <c r="C17776" t="s">
        <v>1537</v>
      </c>
      <c r="D17776" s="2">
        <v>81106.47</v>
      </c>
      <c r="E17776" s="3">
        <f t="shared" si="554"/>
        <v>3.6711070419630991E-4</v>
      </c>
      <c r="F17776" s="3">
        <f t="shared" si="555"/>
        <v>96.930063115937628</v>
      </c>
      <c r="G17776" t="s">
        <v>14473</v>
      </c>
    </row>
    <row r="17777" spans="1:7" x14ac:dyDescent="0.35">
      <c r="A17777" t="s">
        <v>10</v>
      </c>
      <c r="B17777" t="s">
        <v>8</v>
      </c>
      <c r="C17777" t="s">
        <v>6307</v>
      </c>
      <c r="D17777" s="2">
        <v>81100</v>
      </c>
      <c r="E17777" s="3">
        <f t="shared" si="554"/>
        <v>3.6708141915584215E-4</v>
      </c>
      <c r="F17777" s="3">
        <f t="shared" si="555"/>
        <v>96.930430197356785</v>
      </c>
      <c r="G17777" t="s">
        <v>14473</v>
      </c>
    </row>
    <row r="17778" spans="1:7" x14ac:dyDescent="0.35">
      <c r="A17778" t="s">
        <v>3</v>
      </c>
      <c r="B17778" t="s">
        <v>6</v>
      </c>
      <c r="C17778" t="s">
        <v>9034</v>
      </c>
      <c r="D17778" s="2">
        <v>81098.83</v>
      </c>
      <c r="E17778" s="3">
        <f t="shared" si="554"/>
        <v>3.6707612340663851E-4</v>
      </c>
      <c r="F17778" s="3">
        <f t="shared" si="555"/>
        <v>96.930797273480195</v>
      </c>
      <c r="G17778" t="s">
        <v>14480</v>
      </c>
    </row>
    <row r="17779" spans="1:7" x14ac:dyDescent="0.35">
      <c r="A17779" t="s">
        <v>3</v>
      </c>
      <c r="B17779" t="s">
        <v>9</v>
      </c>
      <c r="C17779" t="s">
        <v>7148</v>
      </c>
      <c r="D17779" s="2">
        <v>81096.86</v>
      </c>
      <c r="E17779" s="3">
        <f t="shared" si="554"/>
        <v>3.6706720663233847E-4</v>
      </c>
      <c r="F17779" s="3">
        <f t="shared" si="555"/>
        <v>96.931164340686834</v>
      </c>
      <c r="G17779" t="s">
        <v>14480</v>
      </c>
    </row>
    <row r="17780" spans="1:7" x14ac:dyDescent="0.35">
      <c r="A17780" t="s">
        <v>10</v>
      </c>
      <c r="B17780" t="s">
        <v>8</v>
      </c>
      <c r="C17780" t="s">
        <v>1639</v>
      </c>
      <c r="D17780" s="2">
        <v>81089.22</v>
      </c>
      <c r="E17780" s="3">
        <f t="shared" si="554"/>
        <v>3.6703262584266702E-4</v>
      </c>
      <c r="F17780" s="3">
        <f t="shared" si="555"/>
        <v>96.93153137331268</v>
      </c>
      <c r="G17780" t="s">
        <v>14473</v>
      </c>
    </row>
    <row r="17781" spans="1:7" x14ac:dyDescent="0.35">
      <c r="A17781" t="s">
        <v>3</v>
      </c>
      <c r="B17781" t="s">
        <v>200</v>
      </c>
      <c r="C17781" t="s">
        <v>8396</v>
      </c>
      <c r="D17781" s="2">
        <v>81088.240000000005</v>
      </c>
      <c r="E17781" s="3">
        <f t="shared" si="554"/>
        <v>3.6702819008692389E-4</v>
      </c>
      <c r="F17781" s="3">
        <f t="shared" si="555"/>
        <v>96.931898401502764</v>
      </c>
      <c r="G17781" t="s">
        <v>14473</v>
      </c>
    </row>
    <row r="17782" spans="1:7" x14ac:dyDescent="0.35">
      <c r="A17782" t="s">
        <v>3</v>
      </c>
      <c r="B17782" t="s">
        <v>6</v>
      </c>
      <c r="C17782" t="s">
        <v>9558</v>
      </c>
      <c r="D17782" s="2">
        <v>81076.479999999996</v>
      </c>
      <c r="E17782" s="3">
        <f t="shared" si="554"/>
        <v>3.6697496101800557E-4</v>
      </c>
      <c r="F17782" s="3">
        <f t="shared" si="555"/>
        <v>96.932265376463775</v>
      </c>
      <c r="G17782" t="s">
        <v>14480</v>
      </c>
    </row>
    <row r="17783" spans="1:7" x14ac:dyDescent="0.35">
      <c r="A17783" t="s">
        <v>3</v>
      </c>
      <c r="B17783" t="s">
        <v>29</v>
      </c>
      <c r="C17783" t="s">
        <v>5961</v>
      </c>
      <c r="D17783" s="2">
        <v>81075.25</v>
      </c>
      <c r="E17783" s="3">
        <f t="shared" si="554"/>
        <v>3.6696939369191975E-4</v>
      </c>
      <c r="F17783" s="3">
        <f t="shared" si="555"/>
        <v>96.932632345857471</v>
      </c>
      <c r="G17783" t="s">
        <v>14473</v>
      </c>
    </row>
    <row r="17784" spans="1:7" x14ac:dyDescent="0.35">
      <c r="A17784" t="s">
        <v>10</v>
      </c>
      <c r="B17784" t="s">
        <v>8</v>
      </c>
      <c r="C17784" t="s">
        <v>14468</v>
      </c>
      <c r="D17784" s="2">
        <v>81075.009999999995</v>
      </c>
      <c r="E17784" s="3">
        <f t="shared" si="554"/>
        <v>3.6696830738439074E-4</v>
      </c>
      <c r="F17784" s="3">
        <f t="shared" si="555"/>
        <v>96.93299931416486</v>
      </c>
      <c r="G17784" t="s">
        <v>14480</v>
      </c>
    </row>
    <row r="17785" spans="1:7" x14ac:dyDescent="0.35">
      <c r="A17785" t="s">
        <v>10</v>
      </c>
      <c r="B17785" t="s">
        <v>8</v>
      </c>
      <c r="C17785" t="s">
        <v>1600</v>
      </c>
      <c r="D17785" s="2">
        <v>81074.59</v>
      </c>
      <c r="E17785" s="3">
        <f t="shared" si="554"/>
        <v>3.6696640634621512E-4</v>
      </c>
      <c r="F17785" s="3">
        <f t="shared" si="555"/>
        <v>96.933366280571207</v>
      </c>
      <c r="G17785" t="s">
        <v>14480</v>
      </c>
    </row>
    <row r="17786" spans="1:7" x14ac:dyDescent="0.35">
      <c r="A17786" t="s">
        <v>3</v>
      </c>
      <c r="B17786" t="s">
        <v>33</v>
      </c>
      <c r="C17786" t="s">
        <v>8039</v>
      </c>
      <c r="D17786" s="2">
        <v>81067.039999999994</v>
      </c>
      <c r="E17786" s="3">
        <f t="shared" si="554"/>
        <v>3.6693223292186706E-4</v>
      </c>
      <c r="F17786" s="3">
        <f t="shared" si="555"/>
        <v>96.933733212804128</v>
      </c>
      <c r="G17786" t="s">
        <v>14473</v>
      </c>
    </row>
    <row r="17787" spans="1:7" x14ac:dyDescent="0.35">
      <c r="A17787" t="s">
        <v>3</v>
      </c>
      <c r="B17787" t="s">
        <v>28</v>
      </c>
      <c r="C17787" t="s">
        <v>1243</v>
      </c>
      <c r="D17787" s="2">
        <v>81065.440000000002</v>
      </c>
      <c r="E17787" s="3">
        <f t="shared" si="554"/>
        <v>3.6692499087167413E-4</v>
      </c>
      <c r="F17787" s="3">
        <f t="shared" si="555"/>
        <v>96.934100137794999</v>
      </c>
      <c r="G17787" t="s">
        <v>14480</v>
      </c>
    </row>
    <row r="17788" spans="1:7" x14ac:dyDescent="0.35">
      <c r="A17788" t="s">
        <v>10</v>
      </c>
      <c r="B17788" t="s">
        <v>8</v>
      </c>
      <c r="C17788" t="s">
        <v>3471</v>
      </c>
      <c r="D17788" s="2">
        <v>81064.91</v>
      </c>
      <c r="E17788" s="3">
        <f t="shared" si="554"/>
        <v>3.6692259194254776E-4</v>
      </c>
      <c r="F17788" s="3">
        <f t="shared" si="555"/>
        <v>96.934467060386936</v>
      </c>
      <c r="G17788" t="s">
        <v>14480</v>
      </c>
    </row>
    <row r="17789" spans="1:7" x14ac:dyDescent="0.35">
      <c r="A17789" t="s">
        <v>10</v>
      </c>
      <c r="B17789" t="s">
        <v>8</v>
      </c>
      <c r="C17789" t="s">
        <v>1265</v>
      </c>
      <c r="D17789" s="2">
        <v>81050.679999999993</v>
      </c>
      <c r="E17789" s="3">
        <f t="shared" si="554"/>
        <v>3.6685818295864397E-4</v>
      </c>
      <c r="F17789" s="3">
        <f t="shared" si="555"/>
        <v>96.934833918569893</v>
      </c>
      <c r="G17789" t="s">
        <v>14480</v>
      </c>
    </row>
    <row r="17790" spans="1:7" x14ac:dyDescent="0.35">
      <c r="A17790" t="s">
        <v>3</v>
      </c>
      <c r="B17790" t="s">
        <v>22</v>
      </c>
      <c r="C17790" t="s">
        <v>1669</v>
      </c>
      <c r="D17790" s="2">
        <v>81049.460000000006</v>
      </c>
      <c r="E17790" s="3">
        <f t="shared" si="554"/>
        <v>3.6685266089537193E-4</v>
      </c>
      <c r="F17790" s="3">
        <f t="shared" si="555"/>
        <v>96.935200771230782</v>
      </c>
      <c r="G17790" t="s">
        <v>14473</v>
      </c>
    </row>
    <row r="17791" spans="1:7" x14ac:dyDescent="0.35">
      <c r="A17791" t="s">
        <v>10</v>
      </c>
      <c r="B17791" t="s">
        <v>9</v>
      </c>
      <c r="C17791" t="s">
        <v>5368</v>
      </c>
      <c r="D17791" s="2">
        <v>81046.69</v>
      </c>
      <c r="E17791" s="3">
        <f t="shared" si="554"/>
        <v>3.6684012309597537E-4</v>
      </c>
      <c r="F17791" s="3">
        <f t="shared" si="555"/>
        <v>96.935567611353875</v>
      </c>
      <c r="G17791" t="s">
        <v>14480</v>
      </c>
    </row>
    <row r="17792" spans="1:7" x14ac:dyDescent="0.35">
      <c r="A17792" t="s">
        <v>3</v>
      </c>
      <c r="B17792" t="s">
        <v>23</v>
      </c>
      <c r="C17792" t="s">
        <v>13816</v>
      </c>
      <c r="D17792" s="2">
        <v>81037.850000000006</v>
      </c>
      <c r="E17792" s="3">
        <f t="shared" si="554"/>
        <v>3.6680011076865924E-4</v>
      </c>
      <c r="F17792" s="3">
        <f t="shared" si="555"/>
        <v>96.935934411464643</v>
      </c>
      <c r="G17792" t="s">
        <v>14480</v>
      </c>
    </row>
    <row r="17793" spans="1:7" x14ac:dyDescent="0.35">
      <c r="A17793" t="s">
        <v>3</v>
      </c>
      <c r="B17793" t="s">
        <v>9</v>
      </c>
      <c r="C17793" t="s">
        <v>1850</v>
      </c>
      <c r="D17793" s="2">
        <v>81033.03</v>
      </c>
      <c r="E17793" s="3">
        <f t="shared" si="554"/>
        <v>3.6677829409245292E-4</v>
      </c>
      <c r="F17793" s="3">
        <f t="shared" si="555"/>
        <v>96.936301189758737</v>
      </c>
      <c r="G17793" t="s">
        <v>14473</v>
      </c>
    </row>
    <row r="17794" spans="1:7" x14ac:dyDescent="0.35">
      <c r="A17794" t="s">
        <v>10</v>
      </c>
      <c r="B17794" t="s">
        <v>38</v>
      </c>
      <c r="C17794" t="s">
        <v>188</v>
      </c>
      <c r="D17794" s="2">
        <v>81031.34</v>
      </c>
      <c r="E17794" s="3">
        <f t="shared" si="554"/>
        <v>3.667706446769366E-4</v>
      </c>
      <c r="F17794" s="3">
        <f t="shared" si="555"/>
        <v>96.936667960403412</v>
      </c>
      <c r="G17794" t="s">
        <v>14473</v>
      </c>
    </row>
    <row r="17795" spans="1:7" x14ac:dyDescent="0.35">
      <c r="A17795" t="s">
        <v>3</v>
      </c>
      <c r="B17795" t="s">
        <v>28</v>
      </c>
      <c r="C17795" s="11" t="s">
        <v>9527</v>
      </c>
      <c r="D17795" s="2">
        <v>81025.19</v>
      </c>
      <c r="E17795" s="3">
        <f t="shared" ref="E17795:E17858" si="556">(D17795/$D$29638)*100</f>
        <v>3.667428080465074E-4</v>
      </c>
      <c r="F17795" s="3">
        <f t="shared" si="555"/>
        <v>96.937034703211452</v>
      </c>
      <c r="G17795" t="s">
        <v>14473</v>
      </c>
    </row>
    <row r="17796" spans="1:7" x14ac:dyDescent="0.35">
      <c r="A17796" t="s">
        <v>3</v>
      </c>
      <c r="B17796" t="s">
        <v>22</v>
      </c>
      <c r="C17796" t="s">
        <v>3327</v>
      </c>
      <c r="D17796" s="2">
        <v>81016.399999999994</v>
      </c>
      <c r="E17796" s="3">
        <f t="shared" si="556"/>
        <v>3.6670302203325978E-4</v>
      </c>
      <c r="F17796" s="3">
        <f t="shared" ref="F17796:F17859" si="557">E17796+F17795</f>
        <v>96.937401406233491</v>
      </c>
      <c r="G17796" t="s">
        <v>14473</v>
      </c>
    </row>
    <row r="17797" spans="1:7" x14ac:dyDescent="0.35">
      <c r="A17797" t="s">
        <v>10</v>
      </c>
      <c r="B17797" t="s">
        <v>56</v>
      </c>
      <c r="C17797" t="s">
        <v>2367</v>
      </c>
      <c r="D17797" s="2">
        <v>81000</v>
      </c>
      <c r="E17797" s="3">
        <f t="shared" si="556"/>
        <v>3.6662879101878192E-4</v>
      </c>
      <c r="F17797" s="3">
        <f t="shared" si="557"/>
        <v>96.937768035024504</v>
      </c>
      <c r="G17797" t="s">
        <v>14473</v>
      </c>
    </row>
    <row r="17798" spans="1:7" x14ac:dyDescent="0.35">
      <c r="A17798" t="s">
        <v>3</v>
      </c>
      <c r="B17798" t="s">
        <v>9</v>
      </c>
      <c r="C17798" t="s">
        <v>14428</v>
      </c>
      <c r="D17798" s="2">
        <v>81000</v>
      </c>
      <c r="E17798" s="3">
        <f t="shared" si="556"/>
        <v>3.6662879101878192E-4</v>
      </c>
      <c r="F17798" s="3">
        <f t="shared" si="557"/>
        <v>96.938134663815518</v>
      </c>
      <c r="G17798" t="s">
        <v>14473</v>
      </c>
    </row>
    <row r="17799" spans="1:7" x14ac:dyDescent="0.35">
      <c r="A17799" t="s">
        <v>3</v>
      </c>
      <c r="B17799" t="s">
        <v>22</v>
      </c>
      <c r="C17799" t="s">
        <v>4582</v>
      </c>
      <c r="D17799" s="2">
        <v>80998.27</v>
      </c>
      <c r="E17799" s="3">
        <f t="shared" si="556"/>
        <v>3.6662096055201083E-4</v>
      </c>
      <c r="F17799" s="3">
        <f t="shared" si="557"/>
        <v>96.938501284776066</v>
      </c>
      <c r="G17799" t="s">
        <v>14473</v>
      </c>
    </row>
    <row r="17800" spans="1:7" x14ac:dyDescent="0.35">
      <c r="A17800" t="s">
        <v>10</v>
      </c>
      <c r="B17800" t="s">
        <v>6</v>
      </c>
      <c r="C17800" t="s">
        <v>7881</v>
      </c>
      <c r="D17800" s="2">
        <v>80997.899999999994</v>
      </c>
      <c r="E17800" s="3">
        <f t="shared" si="556"/>
        <v>3.666192858279036E-4</v>
      </c>
      <c r="F17800" s="3">
        <f t="shared" si="557"/>
        <v>96.938867904061894</v>
      </c>
      <c r="G17800" t="s">
        <v>14480</v>
      </c>
    </row>
    <row r="17801" spans="1:7" x14ac:dyDescent="0.35">
      <c r="A17801" t="s">
        <v>10</v>
      </c>
      <c r="B17801" t="s">
        <v>9</v>
      </c>
      <c r="C17801" s="8" t="s">
        <v>12338</v>
      </c>
      <c r="D17801" s="2">
        <v>80997.61</v>
      </c>
      <c r="E17801" s="3">
        <f t="shared" si="556"/>
        <v>3.666179732063062E-4</v>
      </c>
      <c r="F17801" s="3">
        <f t="shared" si="557"/>
        <v>96.939234522035093</v>
      </c>
      <c r="G17801" t="s">
        <v>14480</v>
      </c>
    </row>
    <row r="17802" spans="1:7" x14ac:dyDescent="0.35">
      <c r="A17802" t="s">
        <v>10</v>
      </c>
      <c r="B17802" t="s">
        <v>13</v>
      </c>
      <c r="C17802" t="s">
        <v>9859</v>
      </c>
      <c r="D17802" s="2">
        <v>80996.37</v>
      </c>
      <c r="E17802" s="3">
        <f t="shared" si="556"/>
        <v>3.6661236061740659E-4</v>
      </c>
      <c r="F17802" s="3">
        <f t="shared" si="557"/>
        <v>96.939601134395716</v>
      </c>
      <c r="G17802" t="s">
        <v>14480</v>
      </c>
    </row>
    <row r="17803" spans="1:7" x14ac:dyDescent="0.35">
      <c r="A17803" t="s">
        <v>10</v>
      </c>
      <c r="B17803" t="s">
        <v>52</v>
      </c>
      <c r="C17803" t="s">
        <v>10138</v>
      </c>
      <c r="D17803" s="2">
        <v>80993.02</v>
      </c>
      <c r="E17803" s="3">
        <f t="shared" si="556"/>
        <v>3.6659719757481515E-4</v>
      </c>
      <c r="F17803" s="3">
        <f t="shared" si="557"/>
        <v>96.939967731593285</v>
      </c>
      <c r="G17803" t="s">
        <v>14473</v>
      </c>
    </row>
    <row r="17804" spans="1:7" x14ac:dyDescent="0.35">
      <c r="A17804" t="s">
        <v>10</v>
      </c>
      <c r="B17804" t="s">
        <v>68</v>
      </c>
      <c r="C17804" t="s">
        <v>1594</v>
      </c>
      <c r="D17804" s="2">
        <v>80984.08</v>
      </c>
      <c r="E17804" s="3">
        <f t="shared" si="556"/>
        <v>3.6655673261936196E-4</v>
      </c>
      <c r="F17804" s="3">
        <f t="shared" si="557"/>
        <v>96.9403342883259</v>
      </c>
      <c r="G17804" t="s">
        <v>14480</v>
      </c>
    </row>
    <row r="17805" spans="1:7" x14ac:dyDescent="0.35">
      <c r="A17805" t="s">
        <v>3</v>
      </c>
      <c r="B17805" t="s">
        <v>649</v>
      </c>
      <c r="C17805" t="s">
        <v>1124</v>
      </c>
      <c r="D17805" s="2">
        <v>80981.2</v>
      </c>
      <c r="E17805" s="3">
        <f t="shared" si="556"/>
        <v>3.665436969290146E-4</v>
      </c>
      <c r="F17805" s="3">
        <f t="shared" si="557"/>
        <v>96.940700832022827</v>
      </c>
      <c r="G17805" t="s">
        <v>14480</v>
      </c>
    </row>
    <row r="17806" spans="1:7" x14ac:dyDescent="0.35">
      <c r="A17806" t="s">
        <v>10</v>
      </c>
      <c r="B17806" t="s">
        <v>9</v>
      </c>
      <c r="C17806" s="8" t="s">
        <v>900</v>
      </c>
      <c r="D17806" s="2">
        <v>80976.28</v>
      </c>
      <c r="E17806" s="3">
        <f t="shared" si="556"/>
        <v>3.6652142762467121E-4</v>
      </c>
      <c r="F17806" s="3">
        <f t="shared" si="557"/>
        <v>96.94106735345045</v>
      </c>
      <c r="G17806" t="s">
        <v>14480</v>
      </c>
    </row>
    <row r="17807" spans="1:7" x14ac:dyDescent="0.35">
      <c r="A17807" t="s">
        <v>10</v>
      </c>
      <c r="B17807" t="s">
        <v>6</v>
      </c>
      <c r="C17807" t="s">
        <v>150</v>
      </c>
      <c r="D17807" s="2">
        <v>80975.06</v>
      </c>
      <c r="E17807" s="3">
        <f t="shared" si="556"/>
        <v>3.6651590556139907E-4</v>
      </c>
      <c r="F17807" s="3">
        <f t="shared" si="557"/>
        <v>96.941433869356004</v>
      </c>
      <c r="G17807" t="s">
        <v>14473</v>
      </c>
    </row>
    <row r="17808" spans="1:7" x14ac:dyDescent="0.35">
      <c r="A17808" t="s">
        <v>3</v>
      </c>
      <c r="B17808" t="s">
        <v>15</v>
      </c>
      <c r="C17808" t="s">
        <v>7826</v>
      </c>
      <c r="D17808" s="2">
        <v>80962.600000000006</v>
      </c>
      <c r="E17808" s="3">
        <f t="shared" si="556"/>
        <v>3.6645950809552141E-4</v>
      </c>
      <c r="F17808" s="3">
        <f t="shared" si="557"/>
        <v>96.941800328864105</v>
      </c>
      <c r="G17808" t="s">
        <v>14480</v>
      </c>
    </row>
    <row r="17809" spans="1:7" x14ac:dyDescent="0.35">
      <c r="A17809" t="s">
        <v>10</v>
      </c>
      <c r="B17809" t="s">
        <v>29</v>
      </c>
      <c r="C17809" t="s">
        <v>447</v>
      </c>
      <c r="D17809" s="2">
        <v>80956.539999999994</v>
      </c>
      <c r="E17809" s="3">
        <f t="shared" si="556"/>
        <v>3.6643207883041548E-4</v>
      </c>
      <c r="F17809" s="3">
        <f t="shared" si="557"/>
        <v>96.942166760942939</v>
      </c>
      <c r="G17809" t="s">
        <v>14480</v>
      </c>
    </row>
    <row r="17810" spans="1:7" x14ac:dyDescent="0.35">
      <c r="A17810" t="s">
        <v>10</v>
      </c>
      <c r="B17810" t="s">
        <v>13</v>
      </c>
      <c r="C17810" t="s">
        <v>3008</v>
      </c>
      <c r="D17810" s="2">
        <v>80955.86</v>
      </c>
      <c r="E17810" s="3">
        <f t="shared" si="556"/>
        <v>3.6642900095908355E-4</v>
      </c>
      <c r="F17810" s="3">
        <f t="shared" si="557"/>
        <v>96.942533189943902</v>
      </c>
      <c r="G17810" t="s">
        <v>14473</v>
      </c>
    </row>
    <row r="17811" spans="1:7" x14ac:dyDescent="0.35">
      <c r="A17811" t="s">
        <v>3</v>
      </c>
      <c r="B17811" t="s">
        <v>15</v>
      </c>
      <c r="C17811" t="s">
        <v>7815</v>
      </c>
      <c r="D17811" s="2">
        <v>80953.289999999994</v>
      </c>
      <c r="E17811" s="3">
        <f t="shared" si="556"/>
        <v>3.6641736841596105E-4</v>
      </c>
      <c r="F17811" s="3">
        <f t="shared" si="557"/>
        <v>96.942899607312313</v>
      </c>
      <c r="G17811" t="s">
        <v>14473</v>
      </c>
    </row>
    <row r="17812" spans="1:7" x14ac:dyDescent="0.35">
      <c r="A17812" t="s">
        <v>3</v>
      </c>
      <c r="B17812" t="s">
        <v>73</v>
      </c>
      <c r="C17812" t="s">
        <v>3632</v>
      </c>
      <c r="D17812" s="2">
        <v>80945.990000000005</v>
      </c>
      <c r="E17812" s="3">
        <f t="shared" si="556"/>
        <v>3.6638432656195573E-4</v>
      </c>
      <c r="F17812" s="3">
        <f t="shared" si="557"/>
        <v>96.943265991638881</v>
      </c>
      <c r="G17812" t="s">
        <v>14473</v>
      </c>
    </row>
    <row r="17813" spans="1:7" x14ac:dyDescent="0.35">
      <c r="A17813" t="s">
        <v>3</v>
      </c>
      <c r="B17813" t="s">
        <v>33</v>
      </c>
      <c r="C17813" t="s">
        <v>2256</v>
      </c>
      <c r="D17813" s="2">
        <v>80945.570000000007</v>
      </c>
      <c r="E17813" s="3">
        <f t="shared" si="556"/>
        <v>3.6638242552378006E-4</v>
      </c>
      <c r="F17813" s="3">
        <f t="shared" si="557"/>
        <v>96.943632374064407</v>
      </c>
      <c r="G17813" t="s">
        <v>14473</v>
      </c>
    </row>
    <row r="17814" spans="1:7" x14ac:dyDescent="0.35">
      <c r="A17814" t="s">
        <v>10</v>
      </c>
      <c r="B17814" t="s">
        <v>29</v>
      </c>
      <c r="C17814" t="s">
        <v>102</v>
      </c>
      <c r="D17814" s="2">
        <v>80941.38</v>
      </c>
      <c r="E17814" s="3">
        <f t="shared" si="556"/>
        <v>3.6636346040483722E-4</v>
      </c>
      <c r="F17814" s="3">
        <f t="shared" si="557"/>
        <v>96.943998737524808</v>
      </c>
      <c r="G17814" t="s">
        <v>14480</v>
      </c>
    </row>
    <row r="17815" spans="1:7" x14ac:dyDescent="0.35">
      <c r="A17815" t="s">
        <v>10</v>
      </c>
      <c r="B17815" t="s">
        <v>8</v>
      </c>
      <c r="C17815" s="8" t="s">
        <v>1697</v>
      </c>
      <c r="D17815" s="2">
        <v>80936.92</v>
      </c>
      <c r="E17815" s="3">
        <f t="shared" si="556"/>
        <v>3.6634327318992428E-4</v>
      </c>
      <c r="F17815" s="3">
        <f t="shared" si="557"/>
        <v>96.944365080797994</v>
      </c>
      <c r="G17815" t="s">
        <v>14480</v>
      </c>
    </row>
    <row r="17816" spans="1:7" x14ac:dyDescent="0.35">
      <c r="A17816" t="s">
        <v>10</v>
      </c>
      <c r="B17816" t="s">
        <v>37</v>
      </c>
      <c r="C17816" t="s">
        <v>1537</v>
      </c>
      <c r="D17816" s="2">
        <v>80935.3</v>
      </c>
      <c r="E17816" s="3">
        <f t="shared" si="556"/>
        <v>3.6633594061410399E-4</v>
      </c>
      <c r="F17816" s="3">
        <f t="shared" si="557"/>
        <v>96.944731416738605</v>
      </c>
      <c r="G17816" t="s">
        <v>14473</v>
      </c>
    </row>
    <row r="17817" spans="1:7" x14ac:dyDescent="0.35">
      <c r="A17817" t="s">
        <v>3</v>
      </c>
      <c r="B17817" t="s">
        <v>180</v>
      </c>
      <c r="C17817" t="s">
        <v>2731</v>
      </c>
      <c r="D17817" s="2">
        <v>80931.490000000005</v>
      </c>
      <c r="E17817" s="3">
        <f t="shared" si="556"/>
        <v>3.6631869548208194E-4</v>
      </c>
      <c r="F17817" s="3">
        <f t="shared" si="557"/>
        <v>96.945097735434089</v>
      </c>
      <c r="G17817" t="s">
        <v>14480</v>
      </c>
    </row>
    <row r="17818" spans="1:7" x14ac:dyDescent="0.35">
      <c r="A17818" t="s">
        <v>10</v>
      </c>
      <c r="B17818" t="s">
        <v>16</v>
      </c>
      <c r="C17818" t="s">
        <v>421</v>
      </c>
      <c r="D17818" s="2">
        <v>80930.460000000006</v>
      </c>
      <c r="E17818" s="3">
        <f t="shared" si="556"/>
        <v>3.6631403341227025E-4</v>
      </c>
      <c r="F17818" s="3">
        <f t="shared" si="557"/>
        <v>96.945464049467503</v>
      </c>
      <c r="G17818" t="s">
        <v>14480</v>
      </c>
    </row>
    <row r="17819" spans="1:7" x14ac:dyDescent="0.35">
      <c r="A17819" t="s">
        <v>10</v>
      </c>
      <c r="B17819" t="s">
        <v>9</v>
      </c>
      <c r="C17819" s="8" t="s">
        <v>10732</v>
      </c>
      <c r="D17819" s="2">
        <v>80924.039999999994</v>
      </c>
      <c r="E17819" s="3">
        <f t="shared" si="556"/>
        <v>3.6628497468587095E-4</v>
      </c>
      <c r="F17819" s="3">
        <f t="shared" si="557"/>
        <v>96.945830334442192</v>
      </c>
      <c r="G17819" t="s">
        <v>14480</v>
      </c>
    </row>
    <row r="17820" spans="1:7" x14ac:dyDescent="0.35">
      <c r="A17820" t="s">
        <v>3</v>
      </c>
      <c r="B17820" t="s">
        <v>55</v>
      </c>
      <c r="C17820" s="7" t="s">
        <v>13441</v>
      </c>
      <c r="D17820" s="2">
        <v>80923.28</v>
      </c>
      <c r="E17820" s="3">
        <f t="shared" si="556"/>
        <v>3.6628153471202931E-4</v>
      </c>
      <c r="F17820" s="3">
        <f t="shared" si="557"/>
        <v>96.946196615976902</v>
      </c>
      <c r="G17820" t="s">
        <v>14480</v>
      </c>
    </row>
    <row r="17821" spans="1:7" x14ac:dyDescent="0.35">
      <c r="A17821" t="s">
        <v>3</v>
      </c>
      <c r="B17821" t="s">
        <v>8</v>
      </c>
      <c r="C17821" t="s">
        <v>88</v>
      </c>
      <c r="D17821" s="2">
        <v>80915.759999999995</v>
      </c>
      <c r="E17821" s="3">
        <f t="shared" si="556"/>
        <v>3.6624749707612233E-4</v>
      </c>
      <c r="F17821" s="3">
        <f t="shared" si="557"/>
        <v>96.946562863473972</v>
      </c>
      <c r="G17821" t="s">
        <v>14473</v>
      </c>
    </row>
    <row r="17822" spans="1:7" x14ac:dyDescent="0.35">
      <c r="A17822" t="s">
        <v>10</v>
      </c>
      <c r="B17822" t="s">
        <v>6</v>
      </c>
      <c r="C17822" t="s">
        <v>1388</v>
      </c>
      <c r="D17822" s="2">
        <v>80914.2</v>
      </c>
      <c r="E17822" s="3">
        <f t="shared" si="556"/>
        <v>3.6624043607718423E-4</v>
      </c>
      <c r="F17822" s="3">
        <f t="shared" si="557"/>
        <v>96.946929103910051</v>
      </c>
      <c r="G17822" t="s">
        <v>14480</v>
      </c>
    </row>
    <row r="17823" spans="1:7" x14ac:dyDescent="0.35">
      <c r="A17823" t="s">
        <v>10</v>
      </c>
      <c r="B17823" t="s">
        <v>6</v>
      </c>
      <c r="C17823" t="s">
        <v>10055</v>
      </c>
      <c r="D17823" s="2">
        <v>80898.92</v>
      </c>
      <c r="E17823" s="3">
        <f t="shared" si="556"/>
        <v>3.6617127449784144E-4</v>
      </c>
      <c r="F17823" s="3">
        <f t="shared" si="557"/>
        <v>96.947295275184544</v>
      </c>
      <c r="G17823" t="s">
        <v>14480</v>
      </c>
    </row>
    <row r="17824" spans="1:7" x14ac:dyDescent="0.35">
      <c r="A17824" t="s">
        <v>3</v>
      </c>
      <c r="B17824" t="s">
        <v>6</v>
      </c>
      <c r="C17824" t="s">
        <v>2287</v>
      </c>
      <c r="D17824" s="2">
        <v>80888.929999999993</v>
      </c>
      <c r="E17824" s="3">
        <f t="shared" si="556"/>
        <v>3.6612605694694909E-4</v>
      </c>
      <c r="F17824" s="3">
        <f t="shared" si="557"/>
        <v>96.94766140124149</v>
      </c>
      <c r="G17824" t="s">
        <v>14480</v>
      </c>
    </row>
    <row r="17825" spans="1:7" x14ac:dyDescent="0.35">
      <c r="A17825" t="s">
        <v>10</v>
      </c>
      <c r="B17825" t="s">
        <v>180</v>
      </c>
      <c r="C17825" t="s">
        <v>6955</v>
      </c>
      <c r="D17825" s="2">
        <v>80882.22</v>
      </c>
      <c r="E17825" s="3">
        <f t="shared" si="556"/>
        <v>3.6609568559895238E-4</v>
      </c>
      <c r="F17825" s="3">
        <f t="shared" si="557"/>
        <v>96.948027496927082</v>
      </c>
      <c r="G17825" t="s">
        <v>14480</v>
      </c>
    </row>
    <row r="17826" spans="1:7" x14ac:dyDescent="0.35">
      <c r="A17826" t="s">
        <v>3</v>
      </c>
      <c r="B17826" t="s">
        <v>6</v>
      </c>
      <c r="C17826" t="s">
        <v>13042</v>
      </c>
      <c r="D17826" s="2">
        <v>80876.570000000007</v>
      </c>
      <c r="E17826" s="3">
        <f t="shared" si="556"/>
        <v>3.6607011210920855E-4</v>
      </c>
      <c r="F17826" s="3">
        <f t="shared" si="557"/>
        <v>96.94839356703919</v>
      </c>
      <c r="G17826" t="s">
        <v>14473</v>
      </c>
    </row>
    <row r="17827" spans="1:7" x14ac:dyDescent="0.35">
      <c r="A17827" t="s">
        <v>3</v>
      </c>
      <c r="B17827" t="s">
        <v>37</v>
      </c>
      <c r="C17827" t="s">
        <v>305</v>
      </c>
      <c r="D17827" s="2">
        <v>80871.839999999997</v>
      </c>
      <c r="E17827" s="3">
        <f t="shared" si="556"/>
        <v>3.6604870279832551E-4</v>
      </c>
      <c r="F17827" s="3">
        <f t="shared" si="557"/>
        <v>96.948759615741992</v>
      </c>
      <c r="G17827" t="s">
        <v>14473</v>
      </c>
    </row>
    <row r="17828" spans="1:7" x14ac:dyDescent="0.35">
      <c r="A17828" t="s">
        <v>10</v>
      </c>
      <c r="B17828" t="s">
        <v>40</v>
      </c>
      <c r="C17828" t="s">
        <v>8125</v>
      </c>
      <c r="D17828" s="2">
        <v>80864.98</v>
      </c>
      <c r="E17828" s="3">
        <f t="shared" si="556"/>
        <v>3.6601765250812317E-4</v>
      </c>
      <c r="F17828" s="3">
        <f t="shared" si="557"/>
        <v>96.949125633394502</v>
      </c>
      <c r="G17828" t="s">
        <v>14480</v>
      </c>
    </row>
    <row r="17829" spans="1:7" x14ac:dyDescent="0.35">
      <c r="A17829" t="s">
        <v>10</v>
      </c>
      <c r="B17829" t="s">
        <v>8</v>
      </c>
      <c r="C17829" t="s">
        <v>8662</v>
      </c>
      <c r="D17829" s="2">
        <v>80853.89</v>
      </c>
      <c r="E17829" s="3">
        <f t="shared" si="556"/>
        <v>3.6596745604772321E-4</v>
      </c>
      <c r="F17829" s="3">
        <f t="shared" si="557"/>
        <v>96.94949160085055</v>
      </c>
      <c r="G17829" t="s">
        <v>14480</v>
      </c>
    </row>
    <row r="17830" spans="1:7" x14ac:dyDescent="0.35">
      <c r="A17830" t="s">
        <v>10</v>
      </c>
      <c r="B17830" t="s">
        <v>6</v>
      </c>
      <c r="C17830" t="s">
        <v>605</v>
      </c>
      <c r="D17830" s="2">
        <v>80851.58</v>
      </c>
      <c r="E17830" s="3">
        <f t="shared" si="556"/>
        <v>3.6595700033775715E-4</v>
      </c>
      <c r="F17830" s="3">
        <f t="shared" si="557"/>
        <v>96.949857557850891</v>
      </c>
      <c r="G17830" t="s">
        <v>14480</v>
      </c>
    </row>
    <row r="17831" spans="1:7" x14ac:dyDescent="0.35">
      <c r="A17831" t="s">
        <v>10</v>
      </c>
      <c r="B17831" t="s">
        <v>45</v>
      </c>
      <c r="C17831" t="s">
        <v>12898</v>
      </c>
      <c r="D17831" s="2">
        <v>80845.789999999994</v>
      </c>
      <c r="E17831" s="3">
        <f t="shared" si="556"/>
        <v>3.6593079316862132E-4</v>
      </c>
      <c r="F17831" s="3">
        <f t="shared" si="557"/>
        <v>96.950223488644056</v>
      </c>
      <c r="G17831" t="s">
        <v>14473</v>
      </c>
    </row>
    <row r="17832" spans="1:7" x14ac:dyDescent="0.35">
      <c r="A17832" t="s">
        <v>3</v>
      </c>
      <c r="B17832" t="s">
        <v>499</v>
      </c>
      <c r="C17832" t="s">
        <v>13389</v>
      </c>
      <c r="D17832" s="2">
        <v>80836.990000000005</v>
      </c>
      <c r="E17832" s="3">
        <f t="shared" si="556"/>
        <v>3.6589096189256008E-4</v>
      </c>
      <c r="F17832" s="3">
        <f t="shared" si="557"/>
        <v>96.950589379605944</v>
      </c>
      <c r="G17832" t="s">
        <v>14473</v>
      </c>
    </row>
    <row r="17833" spans="1:7" x14ac:dyDescent="0.35">
      <c r="A17833" t="s">
        <v>3</v>
      </c>
      <c r="B17833" t="s">
        <v>32</v>
      </c>
      <c r="C17833" s="7" t="s">
        <v>10648</v>
      </c>
      <c r="D17833" s="2">
        <v>80831.710000000006</v>
      </c>
      <c r="E17833" s="3">
        <f t="shared" si="556"/>
        <v>3.6586706312692331E-4</v>
      </c>
      <c r="F17833" s="3">
        <f t="shared" si="557"/>
        <v>96.950955246669068</v>
      </c>
      <c r="G17833" t="s">
        <v>14480</v>
      </c>
    </row>
    <row r="17834" spans="1:7" x14ac:dyDescent="0.35">
      <c r="A17834" t="s">
        <v>10</v>
      </c>
      <c r="B17834" t="s">
        <v>9</v>
      </c>
      <c r="C17834" t="s">
        <v>4025</v>
      </c>
      <c r="D17834" s="2">
        <v>80820.7</v>
      </c>
      <c r="E17834" s="3">
        <f t="shared" si="556"/>
        <v>3.658172287690329E-4</v>
      </c>
      <c r="F17834" s="3">
        <f t="shared" si="557"/>
        <v>96.951321063897836</v>
      </c>
      <c r="G17834" t="s">
        <v>14480</v>
      </c>
    </row>
    <row r="17835" spans="1:7" x14ac:dyDescent="0.35">
      <c r="A17835" t="s">
        <v>10</v>
      </c>
      <c r="B17835" t="s">
        <v>375</v>
      </c>
      <c r="C17835" t="s">
        <v>376</v>
      </c>
      <c r="D17835" s="2">
        <v>80819.8</v>
      </c>
      <c r="E17835" s="3">
        <f t="shared" si="556"/>
        <v>3.6581315511579943E-4</v>
      </c>
      <c r="F17835" s="3">
        <f t="shared" si="557"/>
        <v>96.95168687705295</v>
      </c>
      <c r="G17835" t="s">
        <v>14473</v>
      </c>
    </row>
    <row r="17836" spans="1:7" x14ac:dyDescent="0.35">
      <c r="A17836" t="s">
        <v>10</v>
      </c>
      <c r="B17836" t="s">
        <v>92</v>
      </c>
      <c r="C17836" t="s">
        <v>593</v>
      </c>
      <c r="D17836" s="2">
        <v>80817.820000000007</v>
      </c>
      <c r="E17836" s="3">
        <f t="shared" si="556"/>
        <v>3.6580419307868559E-4</v>
      </c>
      <c r="F17836" s="3">
        <f t="shared" si="557"/>
        <v>96.95205268124603</v>
      </c>
      <c r="G17836" t="s">
        <v>14473</v>
      </c>
    </row>
    <row r="17837" spans="1:7" x14ac:dyDescent="0.35">
      <c r="A17837" t="s">
        <v>3</v>
      </c>
      <c r="B17837" t="s">
        <v>8</v>
      </c>
      <c r="C17837" t="s">
        <v>279</v>
      </c>
      <c r="D17837" s="2">
        <v>80814.880000000005</v>
      </c>
      <c r="E17837" s="3">
        <f t="shared" si="556"/>
        <v>3.6579088581145609E-4</v>
      </c>
      <c r="F17837" s="3">
        <f t="shared" si="557"/>
        <v>96.952418472131839</v>
      </c>
      <c r="G17837" t="s">
        <v>14473</v>
      </c>
    </row>
    <row r="17838" spans="1:7" x14ac:dyDescent="0.35">
      <c r="A17838" t="s">
        <v>3</v>
      </c>
      <c r="B17838" t="s">
        <v>365</v>
      </c>
      <c r="C17838" s="8" t="s">
        <v>3920</v>
      </c>
      <c r="D17838" s="2">
        <v>80805.27</v>
      </c>
      <c r="E17838" s="3">
        <f t="shared" si="556"/>
        <v>3.6574738824748454E-4</v>
      </c>
      <c r="F17838" s="3">
        <f t="shared" si="557"/>
        <v>96.952784219520083</v>
      </c>
      <c r="G17838" t="s">
        <v>14480</v>
      </c>
    </row>
    <row r="17839" spans="1:7" x14ac:dyDescent="0.35">
      <c r="A17839" t="s">
        <v>10</v>
      </c>
      <c r="B17839" t="s">
        <v>36</v>
      </c>
      <c r="C17839" s="8" t="s">
        <v>4185</v>
      </c>
      <c r="D17839" s="2">
        <v>80798.850000000006</v>
      </c>
      <c r="E17839" s="3">
        <f t="shared" si="556"/>
        <v>3.6571832952108534E-4</v>
      </c>
      <c r="F17839" s="3">
        <f t="shared" si="557"/>
        <v>96.953149937849602</v>
      </c>
      <c r="G17839" t="s">
        <v>14480</v>
      </c>
    </row>
    <row r="17840" spans="1:7" x14ac:dyDescent="0.35">
      <c r="A17840" t="s">
        <v>10</v>
      </c>
      <c r="B17840" t="s">
        <v>9</v>
      </c>
      <c r="C17840" t="s">
        <v>8803</v>
      </c>
      <c r="D17840" s="2">
        <v>80794.039999999994</v>
      </c>
      <c r="E17840" s="3">
        <f t="shared" si="556"/>
        <v>3.6569655810769265E-4</v>
      </c>
      <c r="F17840" s="3">
        <f t="shared" si="557"/>
        <v>96.953515634407708</v>
      </c>
      <c r="G17840" t="s">
        <v>14473</v>
      </c>
    </row>
    <row r="17841" spans="1:7" x14ac:dyDescent="0.35">
      <c r="A17841" t="s">
        <v>10</v>
      </c>
      <c r="B17841" t="s">
        <v>29</v>
      </c>
      <c r="C17841" t="s">
        <v>4819</v>
      </c>
      <c r="D17841" s="2">
        <v>80792.679999999993</v>
      </c>
      <c r="E17841" s="3">
        <f t="shared" si="556"/>
        <v>3.6569040236502861E-4</v>
      </c>
      <c r="F17841" s="3">
        <f t="shared" si="557"/>
        <v>96.953881324810069</v>
      </c>
      <c r="G17841" t="s">
        <v>14473</v>
      </c>
    </row>
    <row r="17842" spans="1:7" x14ac:dyDescent="0.35">
      <c r="A17842" t="s">
        <v>3</v>
      </c>
      <c r="B17842" t="s">
        <v>9</v>
      </c>
      <c r="C17842" t="s">
        <v>6943</v>
      </c>
      <c r="D17842" s="2">
        <v>80792.25</v>
      </c>
      <c r="E17842" s="3">
        <f t="shared" si="556"/>
        <v>3.6568845606403926E-4</v>
      </c>
      <c r="F17842" s="3">
        <f t="shared" si="557"/>
        <v>96.954247013266126</v>
      </c>
      <c r="G17842" t="s">
        <v>14480</v>
      </c>
    </row>
    <row r="17843" spans="1:7" x14ac:dyDescent="0.35">
      <c r="A17843" t="s">
        <v>3</v>
      </c>
      <c r="B17843" t="s">
        <v>9</v>
      </c>
      <c r="C17843" t="s">
        <v>9425</v>
      </c>
      <c r="D17843" s="2">
        <v>80789.66</v>
      </c>
      <c r="E17843" s="3">
        <f t="shared" si="556"/>
        <v>3.6567673299528947E-4</v>
      </c>
      <c r="F17843" s="3">
        <f t="shared" si="557"/>
        <v>96.954612689999124</v>
      </c>
      <c r="G17843" t="s">
        <v>14480</v>
      </c>
    </row>
    <row r="17844" spans="1:7" x14ac:dyDescent="0.35">
      <c r="A17844" t="s">
        <v>3</v>
      </c>
      <c r="B17844" t="s">
        <v>96</v>
      </c>
      <c r="C17844" t="s">
        <v>5807</v>
      </c>
      <c r="D17844" s="2">
        <v>80785.03</v>
      </c>
      <c r="E17844" s="3">
        <f t="shared" si="556"/>
        <v>3.6565577631254354E-4</v>
      </c>
      <c r="F17844" s="3">
        <f t="shared" si="557"/>
        <v>96.95497834577543</v>
      </c>
      <c r="G17844" t="s">
        <v>14473</v>
      </c>
    </row>
    <row r="17845" spans="1:7" x14ac:dyDescent="0.35">
      <c r="A17845" t="s">
        <v>10</v>
      </c>
      <c r="B17845" t="s">
        <v>1275</v>
      </c>
      <c r="C17845" s="7" t="s">
        <v>7631</v>
      </c>
      <c r="D17845" s="2">
        <v>80784</v>
      </c>
      <c r="E17845" s="3">
        <f t="shared" si="556"/>
        <v>3.6565111424273185E-4</v>
      </c>
      <c r="F17845" s="3">
        <f t="shared" si="557"/>
        <v>96.955343996889667</v>
      </c>
      <c r="G17845" t="s">
        <v>14480</v>
      </c>
    </row>
    <row r="17846" spans="1:7" x14ac:dyDescent="0.35">
      <c r="A17846" t="s">
        <v>3</v>
      </c>
      <c r="B17846" t="s">
        <v>9</v>
      </c>
      <c r="C17846" t="s">
        <v>5569</v>
      </c>
      <c r="D17846" s="2">
        <v>80756.75</v>
      </c>
      <c r="E17846" s="3">
        <f t="shared" si="556"/>
        <v>3.6552777307538294E-4</v>
      </c>
      <c r="F17846" s="3">
        <f t="shared" si="557"/>
        <v>96.955709524662737</v>
      </c>
      <c r="G17846" t="s">
        <v>14480</v>
      </c>
    </row>
    <row r="17847" spans="1:7" x14ac:dyDescent="0.35">
      <c r="A17847" t="s">
        <v>10</v>
      </c>
      <c r="B17847" t="s">
        <v>6</v>
      </c>
      <c r="C17847" t="s">
        <v>13505</v>
      </c>
      <c r="D17847" s="2">
        <v>80755.320000000007</v>
      </c>
      <c r="E17847" s="3">
        <f t="shared" si="556"/>
        <v>3.6552130049302299E-4</v>
      </c>
      <c r="F17847" s="3">
        <f t="shared" si="557"/>
        <v>96.956075045963232</v>
      </c>
      <c r="G17847" t="s">
        <v>14480</v>
      </c>
    </row>
    <row r="17848" spans="1:7" x14ac:dyDescent="0.35">
      <c r="A17848" t="s">
        <v>10</v>
      </c>
      <c r="B17848" t="s">
        <v>22</v>
      </c>
      <c r="C17848" t="s">
        <v>2818</v>
      </c>
      <c r="D17848" s="2">
        <v>80744.98</v>
      </c>
      <c r="E17848" s="3">
        <f t="shared" si="556"/>
        <v>3.6547449874365094E-4</v>
      </c>
      <c r="F17848" s="3">
        <f t="shared" si="557"/>
        <v>96.956440520461982</v>
      </c>
      <c r="G17848" t="s">
        <v>14473</v>
      </c>
    </row>
    <row r="17849" spans="1:7" x14ac:dyDescent="0.35">
      <c r="A17849" t="s">
        <v>10</v>
      </c>
      <c r="B17849" t="s">
        <v>40</v>
      </c>
      <c r="C17849" t="s">
        <v>10142</v>
      </c>
      <c r="D17849" s="2">
        <v>80730</v>
      </c>
      <c r="E17849" s="3">
        <f t="shared" si="556"/>
        <v>3.6540669504871929E-4</v>
      </c>
      <c r="F17849" s="3">
        <f t="shared" si="557"/>
        <v>96.956805927157035</v>
      </c>
      <c r="G17849" t="s">
        <v>14473</v>
      </c>
    </row>
    <row r="17850" spans="1:7" x14ac:dyDescent="0.35">
      <c r="A17850" t="s">
        <v>3</v>
      </c>
      <c r="B17850" t="s">
        <v>8</v>
      </c>
      <c r="C17850" t="s">
        <v>12888</v>
      </c>
      <c r="D17850" s="2">
        <v>80716.399999999994</v>
      </c>
      <c r="E17850" s="3">
        <f t="shared" si="556"/>
        <v>3.6534513762207909E-4</v>
      </c>
      <c r="F17850" s="3">
        <f t="shared" si="557"/>
        <v>96.957171272294659</v>
      </c>
      <c r="G17850" t="s">
        <v>14473</v>
      </c>
    </row>
    <row r="17851" spans="1:7" x14ac:dyDescent="0.35">
      <c r="A17851" t="s">
        <v>10</v>
      </c>
      <c r="B17851" t="s">
        <v>9</v>
      </c>
      <c r="C17851" t="s">
        <v>8108</v>
      </c>
      <c r="D17851" s="2">
        <v>80709.820000000007</v>
      </c>
      <c r="E17851" s="3">
        <f t="shared" si="556"/>
        <v>3.6531535469066059E-4</v>
      </c>
      <c r="F17851" s="3">
        <f t="shared" si="557"/>
        <v>96.957536587649344</v>
      </c>
      <c r="G17851" t="s">
        <v>14480</v>
      </c>
    </row>
    <row r="17852" spans="1:7" x14ac:dyDescent="0.35">
      <c r="A17852" t="s">
        <v>3</v>
      </c>
      <c r="B17852" t="s">
        <v>22</v>
      </c>
      <c r="C17852" t="s">
        <v>91</v>
      </c>
      <c r="D17852" s="2">
        <v>80708.53</v>
      </c>
      <c r="E17852" s="3">
        <f t="shared" si="556"/>
        <v>3.6530951578769247E-4</v>
      </c>
      <c r="F17852" s="3">
        <f t="shared" si="557"/>
        <v>96.957901897165129</v>
      </c>
      <c r="G17852" t="s">
        <v>14473</v>
      </c>
    </row>
    <row r="17853" spans="1:7" x14ac:dyDescent="0.35">
      <c r="A17853" t="s">
        <v>3</v>
      </c>
      <c r="B17853" t="s">
        <v>9</v>
      </c>
      <c r="C17853" t="s">
        <v>3535</v>
      </c>
      <c r="D17853" s="2">
        <v>80705.72</v>
      </c>
      <c r="E17853" s="3">
        <f t="shared" si="556"/>
        <v>3.6529679693704113E-4</v>
      </c>
      <c r="F17853" s="3">
        <f t="shared" si="557"/>
        <v>96.958267193962072</v>
      </c>
      <c r="G17853" t="s">
        <v>14480</v>
      </c>
    </row>
    <row r="17854" spans="1:7" x14ac:dyDescent="0.35">
      <c r="A17854" t="s">
        <v>10</v>
      </c>
      <c r="B17854" t="s">
        <v>6</v>
      </c>
      <c r="C17854" t="s">
        <v>405</v>
      </c>
      <c r="D17854" s="2">
        <v>80703.03</v>
      </c>
      <c r="E17854" s="3">
        <f t="shared" si="556"/>
        <v>3.6528462124015416E-4</v>
      </c>
      <c r="F17854" s="3">
        <f t="shared" si="557"/>
        <v>96.958632478583311</v>
      </c>
      <c r="G17854" t="s">
        <v>14473</v>
      </c>
    </row>
    <row r="17855" spans="1:7" x14ac:dyDescent="0.35">
      <c r="A17855" t="s">
        <v>3</v>
      </c>
      <c r="B17855" t="s">
        <v>92</v>
      </c>
      <c r="C17855" t="s">
        <v>2034</v>
      </c>
      <c r="D17855" s="2">
        <v>80702.37</v>
      </c>
      <c r="E17855" s="3">
        <f t="shared" si="556"/>
        <v>3.6528163389444953E-4</v>
      </c>
      <c r="F17855" s="3">
        <f t="shared" si="557"/>
        <v>96.958997760217201</v>
      </c>
      <c r="G17855" t="s">
        <v>14480</v>
      </c>
    </row>
    <row r="17856" spans="1:7" x14ac:dyDescent="0.35">
      <c r="A17856" t="s">
        <v>10</v>
      </c>
      <c r="B17856" t="s">
        <v>9</v>
      </c>
      <c r="C17856" t="s">
        <v>8273</v>
      </c>
      <c r="D17856" s="2">
        <v>80702.28</v>
      </c>
      <c r="E17856" s="3">
        <f t="shared" si="556"/>
        <v>3.652812265291262E-4</v>
      </c>
      <c r="F17856" s="3">
        <f t="shared" si="557"/>
        <v>96.959363041443737</v>
      </c>
      <c r="G17856" t="s">
        <v>14473</v>
      </c>
    </row>
    <row r="17857" spans="1:7" x14ac:dyDescent="0.35">
      <c r="A17857" t="s">
        <v>10</v>
      </c>
      <c r="B17857" t="s">
        <v>8</v>
      </c>
      <c r="C17857" t="s">
        <v>9227</v>
      </c>
      <c r="D17857" s="2">
        <v>80693.570000000007</v>
      </c>
      <c r="E17857" s="3">
        <f t="shared" si="556"/>
        <v>3.6524180261838829E-4</v>
      </c>
      <c r="F17857" s="3">
        <f t="shared" si="557"/>
        <v>96.959728283246349</v>
      </c>
      <c r="G17857" t="s">
        <v>14480</v>
      </c>
    </row>
    <row r="17858" spans="1:7" x14ac:dyDescent="0.35">
      <c r="A17858" t="s">
        <v>3</v>
      </c>
      <c r="B17858" t="s">
        <v>9</v>
      </c>
      <c r="C17858" t="s">
        <v>7019</v>
      </c>
      <c r="D17858" s="2">
        <v>80686.080000000002</v>
      </c>
      <c r="E17858" s="3">
        <f t="shared" si="556"/>
        <v>3.6520790077092247E-4</v>
      </c>
      <c r="F17858" s="3">
        <f t="shared" si="557"/>
        <v>96.96009349114712</v>
      </c>
      <c r="G17858" t="s">
        <v>14480</v>
      </c>
    </row>
    <row r="17859" spans="1:7" x14ac:dyDescent="0.35">
      <c r="A17859" t="s">
        <v>10</v>
      </c>
      <c r="B17859" t="s">
        <v>9</v>
      </c>
      <c r="C17859" t="s">
        <v>9811</v>
      </c>
      <c r="D17859" s="2">
        <v>80678.39</v>
      </c>
      <c r="E17859" s="3">
        <f t="shared" ref="E17859:E17922" si="558">(D17859/$D$29638)*100</f>
        <v>3.6517309366718251E-4</v>
      </c>
      <c r="F17859" s="3">
        <f t="shared" si="557"/>
        <v>96.96045866424079</v>
      </c>
      <c r="G17859" t="s">
        <v>14473</v>
      </c>
    </row>
    <row r="17860" spans="1:7" x14ac:dyDescent="0.35">
      <c r="A17860" t="s">
        <v>3</v>
      </c>
      <c r="B17860" t="s">
        <v>9</v>
      </c>
      <c r="C17860" s="8" t="s">
        <v>4499</v>
      </c>
      <c r="D17860" s="2">
        <v>80664</v>
      </c>
      <c r="E17860" s="3">
        <f t="shared" si="558"/>
        <v>3.6510796047825957E-4</v>
      </c>
      <c r="F17860" s="3">
        <f t="shared" ref="F17860:F17923" si="559">E17860+F17859</f>
        <v>96.960823772201266</v>
      </c>
      <c r="G17860" t="s">
        <v>14480</v>
      </c>
    </row>
    <row r="17861" spans="1:7" x14ac:dyDescent="0.35">
      <c r="A17861" t="s">
        <v>10</v>
      </c>
      <c r="B17861" t="s">
        <v>6</v>
      </c>
      <c r="C17861" t="s">
        <v>9067</v>
      </c>
      <c r="D17861" s="2">
        <v>80645.78</v>
      </c>
      <c r="E17861" s="3">
        <f t="shared" si="558"/>
        <v>3.6502549163168718E-4</v>
      </c>
      <c r="F17861" s="3">
        <f t="shared" si="559"/>
        <v>96.961188797692898</v>
      </c>
      <c r="G17861" t="s">
        <v>14473</v>
      </c>
    </row>
    <row r="17862" spans="1:7" x14ac:dyDescent="0.35">
      <c r="A17862" t="s">
        <v>3</v>
      </c>
      <c r="B17862" t="s">
        <v>979</v>
      </c>
      <c r="C17862" t="s">
        <v>6490</v>
      </c>
      <c r="D17862" s="2">
        <v>80626.89</v>
      </c>
      <c r="E17862" s="3">
        <f t="shared" si="558"/>
        <v>3.6493999017659653E-4</v>
      </c>
      <c r="F17862" s="3">
        <f t="shared" si="559"/>
        <v>96.961553737683076</v>
      </c>
      <c r="G17862" t="s">
        <v>14473</v>
      </c>
    </row>
    <row r="17863" spans="1:7" x14ac:dyDescent="0.35">
      <c r="A17863" t="s">
        <v>10</v>
      </c>
      <c r="B17863" t="s">
        <v>180</v>
      </c>
      <c r="C17863" t="s">
        <v>8839</v>
      </c>
      <c r="D17863" s="2">
        <v>80622.38</v>
      </c>
      <c r="E17863" s="3">
        <f t="shared" si="558"/>
        <v>3.6491957664761514E-4</v>
      </c>
      <c r="F17863" s="3">
        <f t="shared" si="559"/>
        <v>96.96191865725973</v>
      </c>
      <c r="G17863" t="s">
        <v>14480</v>
      </c>
    </row>
    <row r="17864" spans="1:7" x14ac:dyDescent="0.35">
      <c r="A17864" t="s">
        <v>3</v>
      </c>
      <c r="B17864" t="s">
        <v>13</v>
      </c>
      <c r="C17864" t="s">
        <v>2568</v>
      </c>
      <c r="D17864" s="2">
        <v>80620.12</v>
      </c>
      <c r="E17864" s="3">
        <f t="shared" si="558"/>
        <v>3.6490934725171752E-4</v>
      </c>
      <c r="F17864" s="3">
        <f t="shared" si="559"/>
        <v>96.962283566606985</v>
      </c>
      <c r="G17864" t="s">
        <v>14480</v>
      </c>
    </row>
    <row r="17865" spans="1:7" x14ac:dyDescent="0.35">
      <c r="A17865" t="s">
        <v>10</v>
      </c>
      <c r="B17865" t="s">
        <v>8</v>
      </c>
      <c r="C17865" t="s">
        <v>7274</v>
      </c>
      <c r="D17865" s="2">
        <v>80614.69</v>
      </c>
      <c r="E17865" s="3">
        <f t="shared" si="558"/>
        <v>3.6488476954387518E-4</v>
      </c>
      <c r="F17865" s="3">
        <f t="shared" si="559"/>
        <v>96.962648451376523</v>
      </c>
      <c r="G17865" t="s">
        <v>14480</v>
      </c>
    </row>
    <row r="17866" spans="1:7" x14ac:dyDescent="0.35">
      <c r="A17866" t="s">
        <v>10</v>
      </c>
      <c r="B17866" t="s">
        <v>18</v>
      </c>
      <c r="C17866" t="s">
        <v>9915</v>
      </c>
      <c r="D17866" s="2">
        <v>80609.64</v>
      </c>
      <c r="E17866" s="3">
        <f t="shared" si="558"/>
        <v>3.6486191182295364E-4</v>
      </c>
      <c r="F17866" s="3">
        <f t="shared" si="559"/>
        <v>96.963013313288343</v>
      </c>
      <c r="G17866" t="s">
        <v>14480</v>
      </c>
    </row>
    <row r="17867" spans="1:7" x14ac:dyDescent="0.35">
      <c r="A17867" t="s">
        <v>10</v>
      </c>
      <c r="B17867" t="s">
        <v>4</v>
      </c>
      <c r="C17867" s="8" t="s">
        <v>7096</v>
      </c>
      <c r="D17867" s="2">
        <v>80600</v>
      </c>
      <c r="E17867" s="3">
        <f t="shared" si="558"/>
        <v>3.6481827847054099E-4</v>
      </c>
      <c r="F17867" s="3">
        <f t="shared" si="559"/>
        <v>96.963378131566813</v>
      </c>
      <c r="G17867" t="s">
        <v>14480</v>
      </c>
    </row>
    <row r="17868" spans="1:7" x14ac:dyDescent="0.35">
      <c r="A17868" t="s">
        <v>10</v>
      </c>
      <c r="B17868" t="s">
        <v>6</v>
      </c>
      <c r="C17868" t="s">
        <v>4075</v>
      </c>
      <c r="D17868" s="2">
        <v>80597.009999999995</v>
      </c>
      <c r="E17868" s="3">
        <f t="shared" si="558"/>
        <v>3.6480474488924288E-4</v>
      </c>
      <c r="F17868" s="3">
        <f t="shared" si="559"/>
        <v>96.963742936311704</v>
      </c>
      <c r="G17868" t="s">
        <v>14480</v>
      </c>
    </row>
    <row r="17869" spans="1:7" x14ac:dyDescent="0.35">
      <c r="A17869" t="s">
        <v>3</v>
      </c>
      <c r="B17869" t="s">
        <v>13</v>
      </c>
      <c r="C17869" t="s">
        <v>5457</v>
      </c>
      <c r="D17869" s="2">
        <v>80594.5</v>
      </c>
      <c r="E17869" s="3">
        <f t="shared" si="558"/>
        <v>3.6479338392300268E-4</v>
      </c>
      <c r="F17869" s="3">
        <f t="shared" si="559"/>
        <v>96.964107729695627</v>
      </c>
      <c r="G17869" t="s">
        <v>14480</v>
      </c>
    </row>
    <row r="17870" spans="1:7" x14ac:dyDescent="0.35">
      <c r="A17870" t="s">
        <v>3</v>
      </c>
      <c r="B17870" t="s">
        <v>180</v>
      </c>
      <c r="C17870" t="s">
        <v>9730</v>
      </c>
      <c r="D17870" s="2">
        <v>80587.539999999994</v>
      </c>
      <c r="E17870" s="3">
        <f t="shared" si="558"/>
        <v>3.6476188100466328E-4</v>
      </c>
      <c r="F17870" s="3">
        <f t="shared" si="559"/>
        <v>96.964472491576629</v>
      </c>
      <c r="G17870" t="s">
        <v>14480</v>
      </c>
    </row>
    <row r="17871" spans="1:7" x14ac:dyDescent="0.35">
      <c r="A17871" t="s">
        <v>3</v>
      </c>
      <c r="B17871" t="s">
        <v>134</v>
      </c>
      <c r="C17871" s="7" t="s">
        <v>13253</v>
      </c>
      <c r="D17871" s="2">
        <v>80583.41</v>
      </c>
      <c r="E17871" s="3">
        <f t="shared" si="558"/>
        <v>3.6474318746260273E-4</v>
      </c>
      <c r="F17871" s="3">
        <f t="shared" si="559"/>
        <v>96.96483723476409</v>
      </c>
      <c r="G17871" t="s">
        <v>14480</v>
      </c>
    </row>
    <row r="17872" spans="1:7" x14ac:dyDescent="0.35">
      <c r="A17872" t="s">
        <v>10</v>
      </c>
      <c r="B17872" t="s">
        <v>9</v>
      </c>
      <c r="C17872" t="s">
        <v>3066</v>
      </c>
      <c r="D17872" s="2">
        <v>80574</v>
      </c>
      <c r="E17872" s="3">
        <f t="shared" si="558"/>
        <v>3.6470059515490537E-4</v>
      </c>
      <c r="F17872" s="3">
        <f t="shared" si="559"/>
        <v>96.965201935359246</v>
      </c>
      <c r="G17872" t="s">
        <v>14473</v>
      </c>
    </row>
    <row r="17873" spans="1:7" x14ac:dyDescent="0.35">
      <c r="A17873" t="s">
        <v>10</v>
      </c>
      <c r="B17873" t="s">
        <v>9</v>
      </c>
      <c r="C17873" t="s">
        <v>4172</v>
      </c>
      <c r="D17873" s="2">
        <v>80570.34</v>
      </c>
      <c r="E17873" s="3">
        <f t="shared" si="558"/>
        <v>3.6468402896508895E-4</v>
      </c>
      <c r="F17873" s="3">
        <f t="shared" si="559"/>
        <v>96.965566619388213</v>
      </c>
      <c r="G17873" t="s">
        <v>14480</v>
      </c>
    </row>
    <row r="17874" spans="1:7" x14ac:dyDescent="0.35">
      <c r="A17874" t="s">
        <v>3</v>
      </c>
      <c r="B17874" t="s">
        <v>9</v>
      </c>
      <c r="C17874" s="8" t="s">
        <v>574</v>
      </c>
      <c r="D17874" s="2">
        <v>80567.78</v>
      </c>
      <c r="E17874" s="3">
        <f t="shared" si="558"/>
        <v>3.6467244168478019E-4</v>
      </c>
      <c r="F17874" s="3">
        <f t="shared" si="559"/>
        <v>96.965931291829904</v>
      </c>
      <c r="G17874" t="s">
        <v>14480</v>
      </c>
    </row>
    <row r="17875" spans="1:7" x14ac:dyDescent="0.35">
      <c r="A17875" t="s">
        <v>10</v>
      </c>
      <c r="B17875" t="s">
        <v>195</v>
      </c>
      <c r="C17875" t="s">
        <v>13269</v>
      </c>
      <c r="D17875" s="2">
        <v>80566.559999999998</v>
      </c>
      <c r="E17875" s="3">
        <f t="shared" si="558"/>
        <v>3.6466691962150805E-4</v>
      </c>
      <c r="F17875" s="3">
        <f t="shared" si="559"/>
        <v>96.966295958749527</v>
      </c>
      <c r="G17875" t="s">
        <v>14473</v>
      </c>
    </row>
    <row r="17876" spans="1:7" x14ac:dyDescent="0.35">
      <c r="A17876" t="s">
        <v>3</v>
      </c>
      <c r="B17876" t="s">
        <v>29</v>
      </c>
      <c r="C17876" t="s">
        <v>1851</v>
      </c>
      <c r="D17876" s="2">
        <v>80545.58</v>
      </c>
      <c r="E17876" s="3">
        <f t="shared" si="558"/>
        <v>3.6457195823835287E-4</v>
      </c>
      <c r="F17876" s="3">
        <f t="shared" si="559"/>
        <v>96.96666053070777</v>
      </c>
      <c r="G17876" t="s">
        <v>14473</v>
      </c>
    </row>
    <row r="17877" spans="1:7" x14ac:dyDescent="0.35">
      <c r="A17877" t="s">
        <v>10</v>
      </c>
      <c r="B17877" t="s">
        <v>11</v>
      </c>
      <c r="C17877" t="s">
        <v>1931</v>
      </c>
      <c r="D17877" s="2">
        <v>80540.37</v>
      </c>
      <c r="E17877" s="3">
        <f t="shared" si="558"/>
        <v>3.6454837631241197E-4</v>
      </c>
      <c r="F17877" s="3">
        <f t="shared" si="559"/>
        <v>96.967025079084081</v>
      </c>
      <c r="G17877" t="s">
        <v>14473</v>
      </c>
    </row>
    <row r="17878" spans="1:7" x14ac:dyDescent="0.35">
      <c r="A17878" t="s">
        <v>10</v>
      </c>
      <c r="B17878" t="s">
        <v>8</v>
      </c>
      <c r="C17878" t="s">
        <v>3499</v>
      </c>
      <c r="D17878" s="2">
        <v>80540.03</v>
      </c>
      <c r="E17878" s="3">
        <f t="shared" si="558"/>
        <v>3.6454683737674595E-4</v>
      </c>
      <c r="F17878" s="3">
        <f t="shared" si="559"/>
        <v>96.967389625921456</v>
      </c>
      <c r="G17878" t="s">
        <v>14480</v>
      </c>
    </row>
    <row r="17879" spans="1:7" x14ac:dyDescent="0.35">
      <c r="A17879" t="s">
        <v>10</v>
      </c>
      <c r="B17879" t="s">
        <v>4</v>
      </c>
      <c r="C17879" t="s">
        <v>7308</v>
      </c>
      <c r="D17879" s="2">
        <v>80539</v>
      </c>
      <c r="E17879" s="3">
        <f t="shared" si="558"/>
        <v>3.6454217530693426E-4</v>
      </c>
      <c r="F17879" s="3">
        <f t="shared" si="559"/>
        <v>96.967754168096761</v>
      </c>
      <c r="G17879" t="s">
        <v>14473</v>
      </c>
    </row>
    <row r="17880" spans="1:7" x14ac:dyDescent="0.35">
      <c r="A17880" t="s">
        <v>3</v>
      </c>
      <c r="B17880" t="s">
        <v>9</v>
      </c>
      <c r="C17880" t="s">
        <v>5570</v>
      </c>
      <c r="D17880" s="2">
        <v>80538.399999999994</v>
      </c>
      <c r="E17880" s="3">
        <f t="shared" si="558"/>
        <v>3.6453945953811187E-4</v>
      </c>
      <c r="F17880" s="3">
        <f t="shared" si="559"/>
        <v>96.9681187075563</v>
      </c>
      <c r="G17880" t="s">
        <v>14480</v>
      </c>
    </row>
    <row r="17881" spans="1:7" x14ac:dyDescent="0.35">
      <c r="A17881" t="s">
        <v>3</v>
      </c>
      <c r="B17881" t="s">
        <v>406</v>
      </c>
      <c r="C17881" t="s">
        <v>7273</v>
      </c>
      <c r="D17881" s="2">
        <v>80536.899999999994</v>
      </c>
      <c r="E17881" s="3">
        <f t="shared" si="558"/>
        <v>3.64532670116056E-4</v>
      </c>
      <c r="F17881" s="3">
        <f t="shared" si="559"/>
        <v>96.968483240226419</v>
      </c>
      <c r="G17881" t="s">
        <v>14473</v>
      </c>
    </row>
    <row r="17882" spans="1:7" x14ac:dyDescent="0.35">
      <c r="A17882" t="s">
        <v>3</v>
      </c>
      <c r="B17882" t="s">
        <v>57</v>
      </c>
      <c r="C17882" t="s">
        <v>7093</v>
      </c>
      <c r="D17882" s="2">
        <v>80535.02</v>
      </c>
      <c r="E17882" s="3">
        <f t="shared" si="558"/>
        <v>3.6452416070707929E-4</v>
      </c>
      <c r="F17882" s="3">
        <f t="shared" si="559"/>
        <v>96.968847764387121</v>
      </c>
      <c r="G17882" t="s">
        <v>14473</v>
      </c>
    </row>
    <row r="17883" spans="1:7" x14ac:dyDescent="0.35">
      <c r="A17883" t="s">
        <v>3</v>
      </c>
      <c r="B17883" t="s">
        <v>200</v>
      </c>
      <c r="C17883" t="s">
        <v>456</v>
      </c>
      <c r="D17883" s="2">
        <v>80531.06</v>
      </c>
      <c r="E17883" s="3">
        <f t="shared" si="558"/>
        <v>3.6450623663285167E-4</v>
      </c>
      <c r="F17883" s="3">
        <f t="shared" si="559"/>
        <v>96.969212270623757</v>
      </c>
      <c r="G17883" t="s">
        <v>14473</v>
      </c>
    </row>
    <row r="17884" spans="1:7" x14ac:dyDescent="0.35">
      <c r="A17884" t="s">
        <v>10</v>
      </c>
      <c r="B17884" t="s">
        <v>22</v>
      </c>
      <c r="C17884" t="s">
        <v>8305</v>
      </c>
      <c r="D17884" s="2">
        <v>80527.3</v>
      </c>
      <c r="E17884" s="3">
        <f t="shared" si="558"/>
        <v>3.6448921781489824E-4</v>
      </c>
      <c r="F17884" s="3">
        <f t="shared" si="559"/>
        <v>96.969576759841573</v>
      </c>
      <c r="G17884" t="s">
        <v>14480</v>
      </c>
    </row>
    <row r="17885" spans="1:7" x14ac:dyDescent="0.35">
      <c r="A17885" t="s">
        <v>10</v>
      </c>
      <c r="B17885" t="s">
        <v>11</v>
      </c>
      <c r="C17885" t="s">
        <v>2128</v>
      </c>
      <c r="D17885" s="2">
        <v>80522.92</v>
      </c>
      <c r="E17885" s="3">
        <f t="shared" si="558"/>
        <v>3.64469392702495E-4</v>
      </c>
      <c r="F17885" s="3">
        <f t="shared" si="559"/>
        <v>96.96994122923428</v>
      </c>
      <c r="G17885" t="s">
        <v>14480</v>
      </c>
    </row>
    <row r="17886" spans="1:7" x14ac:dyDescent="0.35">
      <c r="A17886" t="s">
        <v>3</v>
      </c>
      <c r="B17886" t="s">
        <v>40</v>
      </c>
      <c r="C17886" t="s">
        <v>12439</v>
      </c>
      <c r="D17886" s="2">
        <v>80518.720000000001</v>
      </c>
      <c r="E17886" s="3">
        <f t="shared" si="558"/>
        <v>3.6445038232073843E-4</v>
      </c>
      <c r="F17886" s="3">
        <f t="shared" si="559"/>
        <v>96.970305679616601</v>
      </c>
      <c r="G17886" t="s">
        <v>14473</v>
      </c>
    </row>
    <row r="17887" spans="1:7" x14ac:dyDescent="0.35">
      <c r="A17887" t="s">
        <v>10</v>
      </c>
      <c r="B17887" t="s">
        <v>6</v>
      </c>
      <c r="C17887" t="s">
        <v>6413</v>
      </c>
      <c r="D17887" s="2">
        <v>80512.259999999995</v>
      </c>
      <c r="E17887" s="3">
        <f t="shared" si="558"/>
        <v>3.6442114254308435E-4</v>
      </c>
      <c r="F17887" s="3">
        <f t="shared" si="559"/>
        <v>96.970670100759151</v>
      </c>
      <c r="G17887" t="s">
        <v>14480</v>
      </c>
    </row>
    <row r="17888" spans="1:7" x14ac:dyDescent="0.35">
      <c r="A17888" t="s">
        <v>10</v>
      </c>
      <c r="B17888" t="s">
        <v>16</v>
      </c>
      <c r="C17888" s="7" t="s">
        <v>497</v>
      </c>
      <c r="D17888" s="2">
        <v>80510.84</v>
      </c>
      <c r="E17888" s="3">
        <f t="shared" si="558"/>
        <v>3.6441471522353808E-4</v>
      </c>
      <c r="F17888" s="3">
        <f t="shared" si="559"/>
        <v>96.971034515474372</v>
      </c>
      <c r="G17888" t="s">
        <v>14480</v>
      </c>
    </row>
    <row r="17889" spans="1:7" x14ac:dyDescent="0.35">
      <c r="A17889" t="s">
        <v>10</v>
      </c>
      <c r="B17889" t="s">
        <v>6</v>
      </c>
      <c r="C17889" t="s">
        <v>13237</v>
      </c>
      <c r="D17889" s="2">
        <v>80504.33</v>
      </c>
      <c r="E17889" s="3">
        <f t="shared" si="558"/>
        <v>3.6438524913181549E-4</v>
      </c>
      <c r="F17889" s="3">
        <f t="shared" si="559"/>
        <v>96.9713989007235</v>
      </c>
      <c r="G17889" t="s">
        <v>14480</v>
      </c>
    </row>
    <row r="17890" spans="1:7" x14ac:dyDescent="0.35">
      <c r="A17890" t="s">
        <v>10</v>
      </c>
      <c r="B17890" t="s">
        <v>32</v>
      </c>
      <c r="C17890" t="s">
        <v>1433</v>
      </c>
      <c r="D17890" s="2">
        <v>80504.22</v>
      </c>
      <c r="E17890" s="3">
        <f t="shared" si="558"/>
        <v>3.6438475124086475E-4</v>
      </c>
      <c r="F17890" s="3">
        <f t="shared" si="559"/>
        <v>96.971763285474736</v>
      </c>
      <c r="G17890" t="s">
        <v>14480</v>
      </c>
    </row>
    <row r="17891" spans="1:7" x14ac:dyDescent="0.35">
      <c r="A17891" t="s">
        <v>3</v>
      </c>
      <c r="B17891" t="s">
        <v>6</v>
      </c>
      <c r="C17891" t="s">
        <v>6910</v>
      </c>
      <c r="D17891" s="2">
        <v>80503.61</v>
      </c>
      <c r="E17891" s="3">
        <f t="shared" si="558"/>
        <v>3.6438199020922863E-4</v>
      </c>
      <c r="F17891" s="3">
        <f t="shared" si="559"/>
        <v>96.972127667464946</v>
      </c>
      <c r="G17891" t="s">
        <v>14480</v>
      </c>
    </row>
    <row r="17892" spans="1:7" x14ac:dyDescent="0.35">
      <c r="A17892" t="s">
        <v>3</v>
      </c>
      <c r="B17892" t="s">
        <v>8</v>
      </c>
      <c r="C17892" s="6" t="s">
        <v>1632</v>
      </c>
      <c r="D17892" s="2">
        <v>80497.87</v>
      </c>
      <c r="E17892" s="3">
        <f t="shared" si="558"/>
        <v>3.6435600935416136E-4</v>
      </c>
      <c r="F17892" s="3">
        <f t="shared" si="559"/>
        <v>96.972492023474302</v>
      </c>
      <c r="G17892" t="s">
        <v>14473</v>
      </c>
    </row>
    <row r="17893" spans="1:7" x14ac:dyDescent="0.35">
      <c r="A17893" t="s">
        <v>10</v>
      </c>
      <c r="B17893" t="s">
        <v>29</v>
      </c>
      <c r="C17893" t="s">
        <v>8336</v>
      </c>
      <c r="D17893" s="2">
        <v>80496.31</v>
      </c>
      <c r="E17893" s="3">
        <f t="shared" si="558"/>
        <v>3.6434894835522325E-4</v>
      </c>
      <c r="F17893" s="3">
        <f t="shared" si="559"/>
        <v>96.972856372422655</v>
      </c>
      <c r="G17893" t="s">
        <v>14473</v>
      </c>
    </row>
    <row r="17894" spans="1:7" x14ac:dyDescent="0.35">
      <c r="A17894" t="s">
        <v>3</v>
      </c>
      <c r="B17894" t="s">
        <v>31</v>
      </c>
      <c r="C17894" t="s">
        <v>9331</v>
      </c>
      <c r="D17894" s="2">
        <v>80495.350000000006</v>
      </c>
      <c r="E17894" s="3">
        <f t="shared" si="558"/>
        <v>3.6434460312510753E-4</v>
      </c>
      <c r="F17894" s="3">
        <f t="shared" si="559"/>
        <v>96.973220717025782</v>
      </c>
      <c r="G17894" t="s">
        <v>14473</v>
      </c>
    </row>
    <row r="17895" spans="1:7" x14ac:dyDescent="0.35">
      <c r="A17895" t="s">
        <v>3</v>
      </c>
      <c r="B17895" t="s">
        <v>37</v>
      </c>
      <c r="C17895" t="s">
        <v>10920</v>
      </c>
      <c r="D17895" s="2">
        <v>80484.13</v>
      </c>
      <c r="E17895" s="3">
        <f t="shared" si="558"/>
        <v>3.6429381824812937E-4</v>
      </c>
      <c r="F17895" s="3">
        <f t="shared" si="559"/>
        <v>96.973585010844033</v>
      </c>
      <c r="G17895" t="s">
        <v>14480</v>
      </c>
    </row>
    <row r="17896" spans="1:7" x14ac:dyDescent="0.35">
      <c r="A17896" t="s">
        <v>3</v>
      </c>
      <c r="B17896" t="s">
        <v>9</v>
      </c>
      <c r="C17896" t="s">
        <v>1705</v>
      </c>
      <c r="D17896" s="2">
        <v>80480.97</v>
      </c>
      <c r="E17896" s="3">
        <f t="shared" si="558"/>
        <v>3.6427951519899822E-4</v>
      </c>
      <c r="F17896" s="3">
        <f t="shared" si="559"/>
        <v>96.973949290359229</v>
      </c>
      <c r="G17896" t="s">
        <v>14480</v>
      </c>
    </row>
    <row r="17897" spans="1:7" x14ac:dyDescent="0.35">
      <c r="A17897" t="s">
        <v>10</v>
      </c>
      <c r="B17897" t="s">
        <v>20</v>
      </c>
      <c r="C17897" t="s">
        <v>13595</v>
      </c>
      <c r="D17897" s="2">
        <v>80475.45</v>
      </c>
      <c r="E17897" s="3">
        <f t="shared" si="558"/>
        <v>3.642545301258325E-4</v>
      </c>
      <c r="F17897" s="3">
        <f t="shared" si="559"/>
        <v>96.974313544889355</v>
      </c>
      <c r="G17897" t="s">
        <v>14480</v>
      </c>
    </row>
    <row r="17898" spans="1:7" x14ac:dyDescent="0.35">
      <c r="A17898" t="s">
        <v>3</v>
      </c>
      <c r="B17898" t="s">
        <v>22</v>
      </c>
      <c r="C17898" t="s">
        <v>10879</v>
      </c>
      <c r="D17898" s="2">
        <v>80473.19</v>
      </c>
      <c r="E17898" s="3">
        <f t="shared" si="558"/>
        <v>3.6424430072993494E-4</v>
      </c>
      <c r="F17898" s="3">
        <f t="shared" si="559"/>
        <v>96.974677789190082</v>
      </c>
      <c r="G17898" t="s">
        <v>14473</v>
      </c>
    </row>
    <row r="17899" spans="1:7" x14ac:dyDescent="0.35">
      <c r="A17899" t="s">
        <v>3</v>
      </c>
      <c r="B17899" t="s">
        <v>6</v>
      </c>
      <c r="C17899" t="s">
        <v>12952</v>
      </c>
      <c r="D17899" s="2">
        <v>80467.5</v>
      </c>
      <c r="E17899" s="3">
        <f t="shared" si="558"/>
        <v>3.6421854618893623E-4</v>
      </c>
      <c r="F17899" s="3">
        <f t="shared" si="559"/>
        <v>96.975042007736278</v>
      </c>
      <c r="G17899" t="s">
        <v>14473</v>
      </c>
    </row>
    <row r="17900" spans="1:7" x14ac:dyDescent="0.35">
      <c r="A17900" t="s">
        <v>10</v>
      </c>
      <c r="B17900" t="s">
        <v>8</v>
      </c>
      <c r="C17900" s="8" t="s">
        <v>5858</v>
      </c>
      <c r="D17900" s="2">
        <v>80450.11</v>
      </c>
      <c r="E17900" s="3">
        <f t="shared" si="558"/>
        <v>3.6413983415590145E-4</v>
      </c>
      <c r="F17900" s="3">
        <f t="shared" si="559"/>
        <v>96.975406147570439</v>
      </c>
      <c r="G17900" t="s">
        <v>14480</v>
      </c>
    </row>
    <row r="17901" spans="1:7" x14ac:dyDescent="0.35">
      <c r="A17901" t="s">
        <v>3</v>
      </c>
      <c r="B17901" t="s">
        <v>18</v>
      </c>
      <c r="C17901" t="s">
        <v>8955</v>
      </c>
      <c r="D17901" s="2">
        <v>80444.34</v>
      </c>
      <c r="E17901" s="3">
        <f t="shared" si="558"/>
        <v>3.6411371751239309E-4</v>
      </c>
      <c r="F17901" s="3">
        <f t="shared" si="559"/>
        <v>96.975770261287948</v>
      </c>
      <c r="G17901" t="s">
        <v>14473</v>
      </c>
    </row>
    <row r="17902" spans="1:7" x14ac:dyDescent="0.35">
      <c r="A17902" t="s">
        <v>10</v>
      </c>
      <c r="B17902" t="s">
        <v>6</v>
      </c>
      <c r="C17902" t="s">
        <v>4262</v>
      </c>
      <c r="D17902" s="2">
        <v>80441.42</v>
      </c>
      <c r="E17902" s="3">
        <f t="shared" si="558"/>
        <v>3.641005007707909E-4</v>
      </c>
      <c r="F17902" s="3">
        <f t="shared" si="559"/>
        <v>96.976134361788723</v>
      </c>
      <c r="G17902" t="s">
        <v>14480</v>
      </c>
    </row>
    <row r="17903" spans="1:7" x14ac:dyDescent="0.35">
      <c r="A17903" t="s">
        <v>3</v>
      </c>
      <c r="B17903" t="s">
        <v>649</v>
      </c>
      <c r="C17903" t="s">
        <v>2463</v>
      </c>
      <c r="D17903" s="2">
        <v>80439.55</v>
      </c>
      <c r="E17903" s="3">
        <f t="shared" si="558"/>
        <v>3.6409203662462786E-4</v>
      </c>
      <c r="F17903" s="3">
        <f t="shared" si="559"/>
        <v>96.976498453825343</v>
      </c>
      <c r="G17903" t="s">
        <v>14480</v>
      </c>
    </row>
    <row r="17904" spans="1:7" x14ac:dyDescent="0.35">
      <c r="A17904" t="s">
        <v>3</v>
      </c>
      <c r="B17904" t="s">
        <v>6</v>
      </c>
      <c r="C17904" t="s">
        <v>9291</v>
      </c>
      <c r="D17904" s="2">
        <v>80436.800000000003</v>
      </c>
      <c r="E17904" s="3">
        <f t="shared" si="558"/>
        <v>3.6407958935085876E-4</v>
      </c>
      <c r="F17904" s="3">
        <f t="shared" si="559"/>
        <v>96.976862533414689</v>
      </c>
      <c r="G17904" t="s">
        <v>14473</v>
      </c>
    </row>
    <row r="17905" spans="1:7" x14ac:dyDescent="0.35">
      <c r="A17905" t="s">
        <v>3</v>
      </c>
      <c r="B17905" t="s">
        <v>55</v>
      </c>
      <c r="C17905" t="s">
        <v>446</v>
      </c>
      <c r="D17905" s="2">
        <v>80430.149999999994</v>
      </c>
      <c r="E17905" s="3">
        <f t="shared" si="558"/>
        <v>3.6404948957974423E-4</v>
      </c>
      <c r="F17905" s="3">
        <f t="shared" si="559"/>
        <v>96.977226582904265</v>
      </c>
      <c r="G17905" t="s">
        <v>14480</v>
      </c>
    </row>
    <row r="17906" spans="1:7" x14ac:dyDescent="0.35">
      <c r="A17906" t="s">
        <v>3</v>
      </c>
      <c r="B17906" t="s">
        <v>6</v>
      </c>
      <c r="C17906" t="s">
        <v>4861</v>
      </c>
      <c r="D17906" s="2">
        <v>80416.639999999999</v>
      </c>
      <c r="E17906" s="3">
        <f t="shared" si="558"/>
        <v>3.6398833951842736E-4</v>
      </c>
      <c r="F17906" s="3">
        <f t="shared" si="559"/>
        <v>96.97759057124378</v>
      </c>
      <c r="G17906" t="s">
        <v>14473</v>
      </c>
    </row>
    <row r="17907" spans="1:7" x14ac:dyDescent="0.35">
      <c r="A17907" t="s">
        <v>10</v>
      </c>
      <c r="B17907" t="s">
        <v>6</v>
      </c>
      <c r="C17907" t="s">
        <v>7287</v>
      </c>
      <c r="D17907" s="2">
        <v>80415.490000000005</v>
      </c>
      <c r="E17907" s="3">
        <f t="shared" si="558"/>
        <v>3.6398313429485119E-4</v>
      </c>
      <c r="F17907" s="3">
        <f t="shared" si="559"/>
        <v>96.977954554378073</v>
      </c>
      <c r="G17907" t="s">
        <v>14473</v>
      </c>
    </row>
    <row r="17908" spans="1:7" x14ac:dyDescent="0.35">
      <c r="A17908" t="s">
        <v>10</v>
      </c>
      <c r="B17908" t="s">
        <v>32</v>
      </c>
      <c r="C17908" t="s">
        <v>6214</v>
      </c>
      <c r="D17908" s="2">
        <v>80408.45</v>
      </c>
      <c r="E17908" s="3">
        <f t="shared" si="558"/>
        <v>3.6395126927400213E-4</v>
      </c>
      <c r="F17908" s="3">
        <f t="shared" si="559"/>
        <v>96.978318505647351</v>
      </c>
      <c r="G17908" t="s">
        <v>14473</v>
      </c>
    </row>
    <row r="17909" spans="1:7" x14ac:dyDescent="0.35">
      <c r="A17909" t="s">
        <v>3</v>
      </c>
      <c r="B17909" t="s">
        <v>55</v>
      </c>
      <c r="C17909" t="s">
        <v>7998</v>
      </c>
      <c r="D17909" s="2">
        <v>80399.91</v>
      </c>
      <c r="E17909" s="3">
        <f t="shared" si="558"/>
        <v>3.6391261483109726E-4</v>
      </c>
      <c r="F17909" s="3">
        <f t="shared" si="559"/>
        <v>96.978682418262181</v>
      </c>
      <c r="G17909" t="s">
        <v>14480</v>
      </c>
    </row>
    <row r="17910" spans="1:7" x14ac:dyDescent="0.35">
      <c r="A17910" t="s">
        <v>3</v>
      </c>
      <c r="B17910" t="s">
        <v>134</v>
      </c>
      <c r="C17910" t="s">
        <v>11972</v>
      </c>
      <c r="D17910" s="2">
        <v>80396.75</v>
      </c>
      <c r="E17910" s="3">
        <f t="shared" si="558"/>
        <v>3.6389831178196611E-4</v>
      </c>
      <c r="F17910" s="3">
        <f t="shared" si="559"/>
        <v>96.979046316573957</v>
      </c>
      <c r="G17910" t="s">
        <v>14480</v>
      </c>
    </row>
    <row r="17911" spans="1:7" x14ac:dyDescent="0.35">
      <c r="A17911" t="s">
        <v>3</v>
      </c>
      <c r="B17911" t="s">
        <v>9</v>
      </c>
      <c r="C17911" s="8" t="s">
        <v>8044</v>
      </c>
      <c r="D17911" s="2">
        <v>80396.5</v>
      </c>
      <c r="E17911" s="3">
        <f t="shared" si="558"/>
        <v>3.6389718021162347E-4</v>
      </c>
      <c r="F17911" s="3">
        <f t="shared" si="559"/>
        <v>96.979410213754164</v>
      </c>
      <c r="G17911" t="s">
        <v>14480</v>
      </c>
    </row>
    <row r="17912" spans="1:7" x14ac:dyDescent="0.35">
      <c r="A17912" t="s">
        <v>10</v>
      </c>
      <c r="B17912" t="s">
        <v>76</v>
      </c>
      <c r="C17912" t="s">
        <v>4645</v>
      </c>
      <c r="D17912" s="2">
        <v>80389.2</v>
      </c>
      <c r="E17912" s="3">
        <f t="shared" si="558"/>
        <v>3.6386413835761804E-4</v>
      </c>
      <c r="F17912" s="3">
        <f t="shared" si="559"/>
        <v>96.979774077892529</v>
      </c>
      <c r="G17912" t="s">
        <v>14473</v>
      </c>
    </row>
    <row r="17913" spans="1:7" x14ac:dyDescent="0.35">
      <c r="A17913" t="s">
        <v>3</v>
      </c>
      <c r="B17913" t="s">
        <v>22</v>
      </c>
      <c r="C17913" t="s">
        <v>10458</v>
      </c>
      <c r="D17913" s="2">
        <v>80388.570000000007</v>
      </c>
      <c r="E17913" s="3">
        <f t="shared" si="558"/>
        <v>3.6386128680035462E-4</v>
      </c>
      <c r="F17913" s="3">
        <f t="shared" si="559"/>
        <v>96.980137939179329</v>
      </c>
      <c r="G17913" t="s">
        <v>14473</v>
      </c>
    </row>
    <row r="17914" spans="1:7" x14ac:dyDescent="0.35">
      <c r="A17914" t="s">
        <v>10</v>
      </c>
      <c r="B17914" t="s">
        <v>9</v>
      </c>
      <c r="C17914" t="s">
        <v>894</v>
      </c>
      <c r="D17914" s="2">
        <v>80387.11</v>
      </c>
      <c r="E17914" s="3">
        <f t="shared" si="558"/>
        <v>3.6385467842955352E-4</v>
      </c>
      <c r="F17914" s="3">
        <f t="shared" si="559"/>
        <v>96.980501793857755</v>
      </c>
      <c r="G17914" t="s">
        <v>14480</v>
      </c>
    </row>
    <row r="17915" spans="1:7" x14ac:dyDescent="0.35">
      <c r="A17915" t="s">
        <v>10</v>
      </c>
      <c r="B17915" t="s">
        <v>516</v>
      </c>
      <c r="C17915" t="s">
        <v>167</v>
      </c>
      <c r="D17915" s="2">
        <v>80382.3</v>
      </c>
      <c r="E17915" s="3">
        <f t="shared" si="558"/>
        <v>3.6383290701616093E-4</v>
      </c>
      <c r="F17915" s="3">
        <f t="shared" si="559"/>
        <v>96.980865626764768</v>
      </c>
      <c r="G17915" t="s">
        <v>14473</v>
      </c>
    </row>
    <row r="17916" spans="1:7" x14ac:dyDescent="0.35">
      <c r="A17916" t="s">
        <v>10</v>
      </c>
      <c r="B17916" t="s">
        <v>8</v>
      </c>
      <c r="C17916" t="s">
        <v>4350</v>
      </c>
      <c r="D17916" s="2">
        <v>80374.66</v>
      </c>
      <c r="E17916" s="3">
        <f t="shared" si="558"/>
        <v>3.6379832622648954E-4</v>
      </c>
      <c r="F17916" s="3">
        <f t="shared" si="559"/>
        <v>96.981229425090987</v>
      </c>
      <c r="G17916" t="s">
        <v>14480</v>
      </c>
    </row>
    <row r="17917" spans="1:7" x14ac:dyDescent="0.35">
      <c r="A17917" t="s">
        <v>10</v>
      </c>
      <c r="B17917" t="s">
        <v>76</v>
      </c>
      <c r="C17917" t="s">
        <v>8340</v>
      </c>
      <c r="D17917" s="2">
        <v>80374.25</v>
      </c>
      <c r="E17917" s="3">
        <f t="shared" si="558"/>
        <v>3.6379647045112754E-4</v>
      </c>
      <c r="F17917" s="3">
        <f t="shared" si="559"/>
        <v>96.98159322156144</v>
      </c>
      <c r="G17917" t="s">
        <v>14480</v>
      </c>
    </row>
    <row r="17918" spans="1:7" x14ac:dyDescent="0.35">
      <c r="A17918" t="s">
        <v>10</v>
      </c>
      <c r="B17918" t="s">
        <v>9</v>
      </c>
      <c r="C17918" t="s">
        <v>7153</v>
      </c>
      <c r="D17918" s="2">
        <v>80373.649999999994</v>
      </c>
      <c r="E17918" s="3">
        <f t="shared" si="558"/>
        <v>3.6379375468230515E-4</v>
      </c>
      <c r="F17918" s="3">
        <f t="shared" si="559"/>
        <v>96.981957015316127</v>
      </c>
      <c r="G17918" t="s">
        <v>14480</v>
      </c>
    </row>
    <row r="17919" spans="1:7" x14ac:dyDescent="0.35">
      <c r="A17919" t="s">
        <v>3</v>
      </c>
      <c r="B17919" t="s">
        <v>32</v>
      </c>
      <c r="C17919" s="8" t="s">
        <v>1801</v>
      </c>
      <c r="D17919" s="2">
        <v>80372</v>
      </c>
      <c r="E17919" s="3">
        <f t="shared" si="558"/>
        <v>3.6378628631804371E-4</v>
      </c>
      <c r="F17919" s="3">
        <f t="shared" si="559"/>
        <v>96.982320801602441</v>
      </c>
      <c r="G17919" t="s">
        <v>14480</v>
      </c>
    </row>
    <row r="17920" spans="1:7" x14ac:dyDescent="0.35">
      <c r="A17920" t="s">
        <v>10</v>
      </c>
      <c r="B17920" t="s">
        <v>8</v>
      </c>
      <c r="C17920" t="s">
        <v>507</v>
      </c>
      <c r="D17920" s="2">
        <v>80369.86</v>
      </c>
      <c r="E17920" s="3">
        <f t="shared" si="558"/>
        <v>3.6377660007591063E-4</v>
      </c>
      <c r="F17920" s="3">
        <f t="shared" si="559"/>
        <v>96.982684578202523</v>
      </c>
      <c r="G17920" t="s">
        <v>14480</v>
      </c>
    </row>
    <row r="17921" spans="1:7" x14ac:dyDescent="0.35">
      <c r="A17921" t="s">
        <v>3</v>
      </c>
      <c r="B17921" t="s">
        <v>37</v>
      </c>
      <c r="C17921" t="s">
        <v>11062</v>
      </c>
      <c r="D17921" s="2">
        <v>80359.69</v>
      </c>
      <c r="E17921" s="3">
        <f t="shared" si="558"/>
        <v>3.6373056779437157E-4</v>
      </c>
      <c r="F17921" s="3">
        <f t="shared" si="559"/>
        <v>96.983048308770321</v>
      </c>
      <c r="G17921" t="s">
        <v>14473</v>
      </c>
    </row>
    <row r="17922" spans="1:7" x14ac:dyDescent="0.35">
      <c r="A17922" t="s">
        <v>3</v>
      </c>
      <c r="B17922" t="s">
        <v>36</v>
      </c>
      <c r="C17922" t="s">
        <v>8828</v>
      </c>
      <c r="D17922" s="2">
        <v>80351.83</v>
      </c>
      <c r="E17922" s="3">
        <f t="shared" si="558"/>
        <v>3.6369499122279868E-4</v>
      </c>
      <c r="F17922" s="3">
        <f t="shared" si="559"/>
        <v>96.983412003761543</v>
      </c>
      <c r="G17922" t="s">
        <v>14473</v>
      </c>
    </row>
    <row r="17923" spans="1:7" x14ac:dyDescent="0.35">
      <c r="A17923" t="s">
        <v>10</v>
      </c>
      <c r="B17923" t="s">
        <v>22</v>
      </c>
      <c r="C17923" t="s">
        <v>2806</v>
      </c>
      <c r="D17923" s="2">
        <v>80349.66</v>
      </c>
      <c r="E17923" s="3">
        <f t="shared" ref="E17923:E17986" si="560">(D17923/$D$29638)*100</f>
        <v>3.6368516919222445E-4</v>
      </c>
      <c r="F17923" s="3">
        <f t="shared" si="559"/>
        <v>96.983775688930734</v>
      </c>
      <c r="G17923" t="s">
        <v>14473</v>
      </c>
    </row>
    <row r="17924" spans="1:7" x14ac:dyDescent="0.35">
      <c r="A17924" t="s">
        <v>10</v>
      </c>
      <c r="B17924" t="s">
        <v>9</v>
      </c>
      <c r="C17924" t="s">
        <v>1068</v>
      </c>
      <c r="D17924" s="2">
        <v>80346.100000000006</v>
      </c>
      <c r="E17924" s="3">
        <f t="shared" si="560"/>
        <v>3.6366905563054515E-4</v>
      </c>
      <c r="F17924" s="3">
        <f t="shared" ref="F17924:F17987" si="561">E17924+F17923</f>
        <v>96.984139357986365</v>
      </c>
      <c r="G17924" t="s">
        <v>14473</v>
      </c>
    </row>
    <row r="17925" spans="1:7" x14ac:dyDescent="0.35">
      <c r="A17925" t="s">
        <v>10</v>
      </c>
      <c r="B17925" t="s">
        <v>32</v>
      </c>
      <c r="C17925" t="s">
        <v>831</v>
      </c>
      <c r="D17925" s="2">
        <v>80338.19</v>
      </c>
      <c r="E17925" s="3">
        <f t="shared" si="560"/>
        <v>3.6363325274490365E-4</v>
      </c>
      <c r="F17925" s="3">
        <f t="shared" si="561"/>
        <v>96.984502991239111</v>
      </c>
      <c r="G17925" t="s">
        <v>14473</v>
      </c>
    </row>
    <row r="17926" spans="1:7" x14ac:dyDescent="0.35">
      <c r="A17926" t="s">
        <v>10</v>
      </c>
      <c r="B17926" t="s">
        <v>9</v>
      </c>
      <c r="C17926" t="s">
        <v>7803</v>
      </c>
      <c r="D17926" s="2">
        <v>80326.53</v>
      </c>
      <c r="E17926" s="3">
        <f t="shared" si="560"/>
        <v>3.635804763041224E-4</v>
      </c>
      <c r="F17926" s="3">
        <f t="shared" si="561"/>
        <v>96.984866571715415</v>
      </c>
      <c r="G17926" t="s">
        <v>14480</v>
      </c>
    </row>
    <row r="17927" spans="1:7" x14ac:dyDescent="0.35">
      <c r="A17927" t="s">
        <v>10</v>
      </c>
      <c r="B17927" t="s">
        <v>8</v>
      </c>
      <c r="C17927" s="8" t="s">
        <v>3048</v>
      </c>
      <c r="D17927" s="2">
        <v>80322.94</v>
      </c>
      <c r="E17927" s="3">
        <f t="shared" si="560"/>
        <v>3.6356422695400196E-4</v>
      </c>
      <c r="F17927" s="3">
        <f t="shared" si="561"/>
        <v>96.985230135942373</v>
      </c>
      <c r="G17927" t="s">
        <v>14480</v>
      </c>
    </row>
    <row r="17928" spans="1:7" x14ac:dyDescent="0.35">
      <c r="A17928" t="s">
        <v>10</v>
      </c>
      <c r="B17928" t="s">
        <v>29</v>
      </c>
      <c r="C17928" t="s">
        <v>2514</v>
      </c>
      <c r="D17928" s="2">
        <v>80320.44</v>
      </c>
      <c r="E17928" s="3">
        <f t="shared" si="560"/>
        <v>3.6355291125057549E-4</v>
      </c>
      <c r="F17928" s="3">
        <f t="shared" si="561"/>
        <v>96.985593688853626</v>
      </c>
      <c r="G17928" t="s">
        <v>14480</v>
      </c>
    </row>
    <row r="17929" spans="1:7" x14ac:dyDescent="0.35">
      <c r="A17929" t="s">
        <v>3</v>
      </c>
      <c r="B17929" t="s">
        <v>8</v>
      </c>
      <c r="C17929" t="s">
        <v>6898</v>
      </c>
      <c r="D17929" s="2">
        <v>80320.039999999994</v>
      </c>
      <c r="E17929" s="3">
        <f t="shared" si="560"/>
        <v>3.6355110073802723E-4</v>
      </c>
      <c r="F17929" s="3">
        <f t="shared" si="561"/>
        <v>96.985957239954359</v>
      </c>
      <c r="G17929" t="s">
        <v>14480</v>
      </c>
    </row>
    <row r="17930" spans="1:7" x14ac:dyDescent="0.35">
      <c r="A17930" t="s">
        <v>10</v>
      </c>
      <c r="B17930" t="s">
        <v>9</v>
      </c>
      <c r="C17930" t="s">
        <v>3171</v>
      </c>
      <c r="D17930" s="2">
        <v>80317.66</v>
      </c>
      <c r="E17930" s="3">
        <f t="shared" si="560"/>
        <v>3.6354032818836519E-4</v>
      </c>
      <c r="F17930" s="3">
        <f t="shared" si="561"/>
        <v>96.986320780282554</v>
      </c>
      <c r="G17930" t="s">
        <v>14473</v>
      </c>
    </row>
    <row r="17931" spans="1:7" x14ac:dyDescent="0.35">
      <c r="A17931" t="s">
        <v>10</v>
      </c>
      <c r="B17931" t="s">
        <v>20</v>
      </c>
      <c r="C17931" t="s">
        <v>5559</v>
      </c>
      <c r="D17931" s="2">
        <v>80310.5</v>
      </c>
      <c r="E17931" s="3">
        <f t="shared" si="560"/>
        <v>3.6350792001375165E-4</v>
      </c>
      <c r="F17931" s="3">
        <f t="shared" si="561"/>
        <v>96.986684288202568</v>
      </c>
      <c r="G17931" t="s">
        <v>14473</v>
      </c>
    </row>
    <row r="17932" spans="1:7" x14ac:dyDescent="0.35">
      <c r="A17932" t="s">
        <v>10</v>
      </c>
      <c r="B17932" t="s">
        <v>8</v>
      </c>
      <c r="C17932" t="s">
        <v>4294</v>
      </c>
      <c r="D17932" s="2">
        <v>80303.03</v>
      </c>
      <c r="E17932" s="3">
        <f t="shared" si="560"/>
        <v>3.6347410869191324E-4</v>
      </c>
      <c r="F17932" s="3">
        <f t="shared" si="561"/>
        <v>96.987047762311263</v>
      </c>
      <c r="G17932" t="s">
        <v>14473</v>
      </c>
    </row>
    <row r="17933" spans="1:7" x14ac:dyDescent="0.35">
      <c r="A17933" t="s">
        <v>3</v>
      </c>
      <c r="B17933" t="s">
        <v>55</v>
      </c>
      <c r="C17933" t="s">
        <v>1388</v>
      </c>
      <c r="D17933" s="2">
        <v>80301.95</v>
      </c>
      <c r="E17933" s="3">
        <f t="shared" si="560"/>
        <v>3.6346922030803299E-4</v>
      </c>
      <c r="F17933" s="3">
        <f t="shared" si="561"/>
        <v>96.987411231531567</v>
      </c>
      <c r="G17933" t="s">
        <v>14480</v>
      </c>
    </row>
    <row r="17934" spans="1:7" x14ac:dyDescent="0.35">
      <c r="A17934" t="s">
        <v>10</v>
      </c>
      <c r="B17934" t="s">
        <v>9</v>
      </c>
      <c r="C17934" t="s">
        <v>7719</v>
      </c>
      <c r="D17934" s="2">
        <v>80294.95</v>
      </c>
      <c r="E17934" s="3">
        <f t="shared" si="560"/>
        <v>3.6343753633843876E-4</v>
      </c>
      <c r="F17934" s="3">
        <f t="shared" si="561"/>
        <v>96.987774669067903</v>
      </c>
      <c r="G17934" t="s">
        <v>14480</v>
      </c>
    </row>
    <row r="17935" spans="1:7" x14ac:dyDescent="0.35">
      <c r="A17935" t="s">
        <v>10</v>
      </c>
      <c r="B17935" t="s">
        <v>8</v>
      </c>
      <c r="C17935" t="s">
        <v>3543</v>
      </c>
      <c r="D17935" s="2">
        <v>80291.399999999994</v>
      </c>
      <c r="E17935" s="3">
        <f t="shared" si="560"/>
        <v>3.6342146803957314E-4</v>
      </c>
      <c r="F17935" s="3">
        <f t="shared" si="561"/>
        <v>96.988138090535941</v>
      </c>
      <c r="G17935" t="s">
        <v>14480</v>
      </c>
    </row>
    <row r="17936" spans="1:7" x14ac:dyDescent="0.35">
      <c r="A17936" t="s">
        <v>3</v>
      </c>
      <c r="B17936" t="s">
        <v>13</v>
      </c>
      <c r="C17936" t="s">
        <v>3527</v>
      </c>
      <c r="D17936" s="2">
        <v>80289.53</v>
      </c>
      <c r="E17936" s="3">
        <f t="shared" si="560"/>
        <v>3.634130038934101E-4</v>
      </c>
      <c r="F17936" s="3">
        <f t="shared" si="561"/>
        <v>96.988501503539837</v>
      </c>
      <c r="G17936" t="s">
        <v>14480</v>
      </c>
    </row>
    <row r="17937" spans="1:7" x14ac:dyDescent="0.35">
      <c r="A17937" t="s">
        <v>10</v>
      </c>
      <c r="B17937" t="s">
        <v>9</v>
      </c>
      <c r="C17937" t="s">
        <v>1593</v>
      </c>
      <c r="D17937" s="2">
        <v>80289.33</v>
      </c>
      <c r="E17937" s="3">
        <f t="shared" si="560"/>
        <v>3.6341209863713603E-4</v>
      </c>
      <c r="F17937" s="3">
        <f t="shared" si="561"/>
        <v>96.988864915638473</v>
      </c>
      <c r="G17937" t="s">
        <v>14473</v>
      </c>
    </row>
    <row r="17938" spans="1:7" x14ac:dyDescent="0.35">
      <c r="A17938" t="s">
        <v>3</v>
      </c>
      <c r="B17938" t="s">
        <v>122</v>
      </c>
      <c r="C17938" t="s">
        <v>11435</v>
      </c>
      <c r="D17938" s="2">
        <v>80280.509999999995</v>
      </c>
      <c r="E17938" s="3">
        <f t="shared" si="560"/>
        <v>3.6337217683544732E-4</v>
      </c>
      <c r="F17938" s="3">
        <f t="shared" si="561"/>
        <v>96.989228287815308</v>
      </c>
      <c r="G17938" t="s">
        <v>14473</v>
      </c>
    </row>
    <row r="17939" spans="1:7" x14ac:dyDescent="0.35">
      <c r="A17939" t="s">
        <v>3</v>
      </c>
      <c r="B17939" t="s">
        <v>739</v>
      </c>
      <c r="C17939" t="s">
        <v>12583</v>
      </c>
      <c r="D17939" s="2">
        <v>80276.800000000003</v>
      </c>
      <c r="E17939" s="3">
        <f t="shared" si="560"/>
        <v>3.6335538433156239E-4</v>
      </c>
      <c r="F17939" s="3">
        <f t="shared" si="561"/>
        <v>96.989591643199645</v>
      </c>
      <c r="G17939" t="s">
        <v>14473</v>
      </c>
    </row>
    <row r="17940" spans="1:7" x14ac:dyDescent="0.35">
      <c r="A17940" t="s">
        <v>10</v>
      </c>
      <c r="B17940" t="s">
        <v>9</v>
      </c>
      <c r="C17940" t="s">
        <v>5946</v>
      </c>
      <c r="D17940" s="2">
        <v>80275.88</v>
      </c>
      <c r="E17940" s="3">
        <f t="shared" si="560"/>
        <v>3.6335122015270145E-4</v>
      </c>
      <c r="F17940" s="3">
        <f t="shared" si="561"/>
        <v>96.989954994419804</v>
      </c>
      <c r="G17940" t="s">
        <v>14473</v>
      </c>
    </row>
    <row r="17941" spans="1:7" x14ac:dyDescent="0.35">
      <c r="A17941" t="s">
        <v>10</v>
      </c>
      <c r="B17941" t="s">
        <v>9</v>
      </c>
      <c r="C17941" t="s">
        <v>14315</v>
      </c>
      <c r="D17941" s="2">
        <v>80270.080000000002</v>
      </c>
      <c r="E17941" s="3">
        <f t="shared" si="560"/>
        <v>3.6332496772075194E-4</v>
      </c>
      <c r="F17941" s="3">
        <f t="shared" si="561"/>
        <v>96.990318319387526</v>
      </c>
      <c r="G17941" t="s">
        <v>14473</v>
      </c>
    </row>
    <row r="17942" spans="1:7" x14ac:dyDescent="0.35">
      <c r="A17942" t="s">
        <v>10</v>
      </c>
      <c r="B17942" t="s">
        <v>56</v>
      </c>
      <c r="C17942" t="s">
        <v>2132</v>
      </c>
      <c r="D17942" s="2">
        <v>80269.13</v>
      </c>
      <c r="E17942" s="3">
        <f t="shared" si="560"/>
        <v>3.6332066775344985E-4</v>
      </c>
      <c r="F17942" s="3">
        <f t="shared" si="561"/>
        <v>96.990681640055286</v>
      </c>
      <c r="G17942" t="s">
        <v>14473</v>
      </c>
    </row>
    <row r="17943" spans="1:7" x14ac:dyDescent="0.35">
      <c r="A17943" t="s">
        <v>3</v>
      </c>
      <c r="B17943" t="s">
        <v>9</v>
      </c>
      <c r="C17943" t="s">
        <v>5839</v>
      </c>
      <c r="D17943" s="2">
        <v>80268.289999999994</v>
      </c>
      <c r="E17943" s="3">
        <f t="shared" si="560"/>
        <v>3.633168656770985E-4</v>
      </c>
      <c r="F17943" s="3">
        <f t="shared" si="561"/>
        <v>96.991044956920959</v>
      </c>
      <c r="G17943" t="s">
        <v>14473</v>
      </c>
    </row>
    <row r="17944" spans="1:7" x14ac:dyDescent="0.35">
      <c r="A17944" t="s">
        <v>10</v>
      </c>
      <c r="B17944" t="s">
        <v>9</v>
      </c>
      <c r="C17944" t="s">
        <v>6416</v>
      </c>
      <c r="D17944" s="2">
        <v>80267.3</v>
      </c>
      <c r="E17944" s="3">
        <f t="shared" si="560"/>
        <v>3.6331238465854164E-4</v>
      </c>
      <c r="F17944" s="3">
        <f t="shared" si="561"/>
        <v>96.991408269305623</v>
      </c>
      <c r="G17944" t="s">
        <v>14473</v>
      </c>
    </row>
    <row r="17945" spans="1:7" x14ac:dyDescent="0.35">
      <c r="A17945" t="s">
        <v>10</v>
      </c>
      <c r="B17945" t="s">
        <v>9</v>
      </c>
      <c r="C17945" t="s">
        <v>6187</v>
      </c>
      <c r="D17945" s="2">
        <v>80262.8</v>
      </c>
      <c r="E17945" s="3">
        <f t="shared" si="560"/>
        <v>3.6329201639237393E-4</v>
      </c>
      <c r="F17945" s="3">
        <f t="shared" si="561"/>
        <v>96.991771561322011</v>
      </c>
      <c r="G17945" t="s">
        <v>14473</v>
      </c>
    </row>
    <row r="17946" spans="1:7" x14ac:dyDescent="0.35">
      <c r="A17946" t="s">
        <v>3</v>
      </c>
      <c r="B17946" t="s">
        <v>6</v>
      </c>
      <c r="C17946" t="s">
        <v>10283</v>
      </c>
      <c r="D17946" s="2">
        <v>80254.5</v>
      </c>
      <c r="E17946" s="3">
        <f t="shared" si="560"/>
        <v>3.632544482569979E-4</v>
      </c>
      <c r="F17946" s="3">
        <f t="shared" si="561"/>
        <v>96.992134815770271</v>
      </c>
      <c r="G17946" t="s">
        <v>14480</v>
      </c>
    </row>
    <row r="17947" spans="1:7" x14ac:dyDescent="0.35">
      <c r="A17947" t="s">
        <v>3</v>
      </c>
      <c r="B17947" t="s">
        <v>9</v>
      </c>
      <c r="C17947" t="s">
        <v>6969</v>
      </c>
      <c r="D17947" s="2">
        <v>80253.89</v>
      </c>
      <c r="E17947" s="3">
        <f t="shared" si="560"/>
        <v>3.6325168722536189E-4</v>
      </c>
      <c r="F17947" s="3">
        <f t="shared" si="561"/>
        <v>96.99249806745749</v>
      </c>
      <c r="G17947" t="s">
        <v>14473</v>
      </c>
    </row>
    <row r="17948" spans="1:7" x14ac:dyDescent="0.35">
      <c r="A17948" t="s">
        <v>3</v>
      </c>
      <c r="B17948" t="s">
        <v>76</v>
      </c>
      <c r="C17948" t="s">
        <v>2177</v>
      </c>
      <c r="D17948" s="2">
        <v>80253.31</v>
      </c>
      <c r="E17948" s="3">
        <f t="shared" si="560"/>
        <v>3.6324906198216691E-4</v>
      </c>
      <c r="F17948" s="3">
        <f t="shared" si="561"/>
        <v>96.992861316519466</v>
      </c>
      <c r="G17948" t="s">
        <v>14473</v>
      </c>
    </row>
    <row r="17949" spans="1:7" x14ac:dyDescent="0.35">
      <c r="A17949" t="s">
        <v>10</v>
      </c>
      <c r="B17949" t="s">
        <v>15</v>
      </c>
      <c r="C17949" t="s">
        <v>6471</v>
      </c>
      <c r="D17949" s="2">
        <v>80248.179999999993</v>
      </c>
      <c r="E17949" s="3">
        <f t="shared" si="560"/>
        <v>3.6322584215873571E-4</v>
      </c>
      <c r="F17949" s="3">
        <f t="shared" si="561"/>
        <v>96.993224542361631</v>
      </c>
      <c r="G17949" t="s">
        <v>14473</v>
      </c>
    </row>
    <row r="17950" spans="1:7" x14ac:dyDescent="0.35">
      <c r="A17950" t="s">
        <v>3</v>
      </c>
      <c r="B17950" t="s">
        <v>9</v>
      </c>
      <c r="C17950" t="s">
        <v>4025</v>
      </c>
      <c r="D17950" s="2">
        <v>80247.3</v>
      </c>
      <c r="E17950" s="3">
        <f t="shared" si="560"/>
        <v>3.6322185903112959E-4</v>
      </c>
      <c r="F17950" s="3">
        <f t="shared" si="561"/>
        <v>96.993587764220663</v>
      </c>
      <c r="G17950" t="s">
        <v>14480</v>
      </c>
    </row>
    <row r="17951" spans="1:7" x14ac:dyDescent="0.35">
      <c r="A17951" t="s">
        <v>10</v>
      </c>
      <c r="B17951" t="s">
        <v>13</v>
      </c>
      <c r="C17951" t="s">
        <v>8998</v>
      </c>
      <c r="D17951" s="2">
        <v>80246.990000000005</v>
      </c>
      <c r="E17951" s="3">
        <f t="shared" si="560"/>
        <v>3.6322045588390477E-4</v>
      </c>
      <c r="F17951" s="3">
        <f t="shared" si="561"/>
        <v>96.993950984676545</v>
      </c>
      <c r="G17951" t="s">
        <v>14473</v>
      </c>
    </row>
    <row r="17952" spans="1:7" x14ac:dyDescent="0.35">
      <c r="A17952" t="s">
        <v>3</v>
      </c>
      <c r="B17952" t="s">
        <v>37</v>
      </c>
      <c r="C17952" t="s">
        <v>6984</v>
      </c>
      <c r="D17952" s="2">
        <v>80246.16</v>
      </c>
      <c r="E17952" s="3">
        <f t="shared" si="560"/>
        <v>3.6321669907036716E-4</v>
      </c>
      <c r="F17952" s="3">
        <f t="shared" si="561"/>
        <v>96.994314201375616</v>
      </c>
      <c r="G17952" t="s">
        <v>14473</v>
      </c>
    </row>
    <row r="17953" spans="1:7" x14ac:dyDescent="0.35">
      <c r="A17953" t="s">
        <v>3</v>
      </c>
      <c r="B17953" t="s">
        <v>32</v>
      </c>
      <c r="C17953" t="s">
        <v>3131</v>
      </c>
      <c r="D17953" s="2">
        <v>80243</v>
      </c>
      <c r="E17953" s="3">
        <f t="shared" si="560"/>
        <v>3.6320239602123601E-4</v>
      </c>
      <c r="F17953" s="3">
        <f t="shared" si="561"/>
        <v>96.994677403771632</v>
      </c>
      <c r="G17953" t="s">
        <v>14473</v>
      </c>
    </row>
    <row r="17954" spans="1:7" x14ac:dyDescent="0.35">
      <c r="A17954" t="s">
        <v>10</v>
      </c>
      <c r="B17954" t="s">
        <v>9</v>
      </c>
      <c r="C17954" t="s">
        <v>5552</v>
      </c>
      <c r="D17954" s="2">
        <v>80238.63</v>
      </c>
      <c r="E17954" s="3">
        <f t="shared" si="560"/>
        <v>3.6318261617164651E-4</v>
      </c>
      <c r="F17954" s="3">
        <f t="shared" si="561"/>
        <v>96.995040586387802</v>
      </c>
      <c r="G17954" t="s">
        <v>14480</v>
      </c>
    </row>
    <row r="17955" spans="1:7" x14ac:dyDescent="0.35">
      <c r="A17955" t="s">
        <v>3</v>
      </c>
      <c r="B17955" t="s">
        <v>6</v>
      </c>
      <c r="C17955" t="s">
        <v>6130</v>
      </c>
      <c r="D17955" s="2">
        <v>80234.69</v>
      </c>
      <c r="E17955" s="3">
        <f t="shared" si="560"/>
        <v>3.6316478262304631E-4</v>
      </c>
      <c r="F17955" s="3">
        <f t="shared" si="561"/>
        <v>96.995403751170429</v>
      </c>
      <c r="G17955" t="s">
        <v>14473</v>
      </c>
    </row>
    <row r="17956" spans="1:7" x14ac:dyDescent="0.35">
      <c r="A17956" t="s">
        <v>3</v>
      </c>
      <c r="B17956" t="s">
        <v>6</v>
      </c>
      <c r="C17956" t="s">
        <v>6160</v>
      </c>
      <c r="D17956" s="2">
        <v>80230.84</v>
      </c>
      <c r="E17956" s="3">
        <f t="shared" si="560"/>
        <v>3.6314735643976949E-4</v>
      </c>
      <c r="F17956" s="3">
        <f t="shared" si="561"/>
        <v>96.995766898526867</v>
      </c>
      <c r="G17956" t="s">
        <v>14480</v>
      </c>
    </row>
    <row r="17957" spans="1:7" x14ac:dyDescent="0.35">
      <c r="A17957" t="s">
        <v>10</v>
      </c>
      <c r="B17957" t="s">
        <v>13</v>
      </c>
      <c r="C17957" s="8" t="s">
        <v>1625</v>
      </c>
      <c r="D17957" s="2">
        <v>80228.66</v>
      </c>
      <c r="E17957" s="3">
        <f t="shared" si="560"/>
        <v>3.6313748914638158E-4</v>
      </c>
      <c r="F17957" s="3">
        <f t="shared" si="561"/>
        <v>96.996130036016012</v>
      </c>
      <c r="G17957" t="s">
        <v>14480</v>
      </c>
    </row>
    <row r="17958" spans="1:7" x14ac:dyDescent="0.35">
      <c r="A17958" t="s">
        <v>3</v>
      </c>
      <c r="B17958" t="s">
        <v>6</v>
      </c>
      <c r="C17958" t="s">
        <v>3093</v>
      </c>
      <c r="D17958" s="2">
        <v>80220</v>
      </c>
      <c r="E17958" s="3">
        <f t="shared" si="560"/>
        <v>3.6309829154971217E-4</v>
      </c>
      <c r="F17958" s="3">
        <f t="shared" si="561"/>
        <v>96.996493134307556</v>
      </c>
      <c r="G17958" t="s">
        <v>14473</v>
      </c>
    </row>
    <row r="17959" spans="1:7" x14ac:dyDescent="0.35">
      <c r="A17959" t="s">
        <v>3</v>
      </c>
      <c r="B17959" t="s">
        <v>9</v>
      </c>
      <c r="C17959" t="s">
        <v>11190</v>
      </c>
      <c r="D17959" s="2">
        <v>80206.83</v>
      </c>
      <c r="E17959" s="3">
        <f t="shared" si="560"/>
        <v>3.6303868042406132E-4</v>
      </c>
      <c r="F17959" s="3">
        <f t="shared" si="561"/>
        <v>96.996856172987975</v>
      </c>
      <c r="G17959" t="s">
        <v>14480</v>
      </c>
    </row>
    <row r="17960" spans="1:7" x14ac:dyDescent="0.35">
      <c r="A17960" t="s">
        <v>3</v>
      </c>
      <c r="B17960" t="s">
        <v>6</v>
      </c>
      <c r="C17960" t="s">
        <v>4101</v>
      </c>
      <c r="D17960" s="2">
        <v>80198.33</v>
      </c>
      <c r="E17960" s="3">
        <f t="shared" si="560"/>
        <v>3.6300020703241122E-4</v>
      </c>
      <c r="F17960" s="3">
        <f t="shared" si="561"/>
        <v>96.997219173195006</v>
      </c>
      <c r="G17960" t="s">
        <v>14473</v>
      </c>
    </row>
    <row r="17961" spans="1:7" x14ac:dyDescent="0.35">
      <c r="A17961" t="s">
        <v>3</v>
      </c>
      <c r="B17961" t="s">
        <v>13</v>
      </c>
      <c r="C17961" t="s">
        <v>1532</v>
      </c>
      <c r="D17961" s="2">
        <v>80197.289999999994</v>
      </c>
      <c r="E17961" s="3">
        <f t="shared" si="560"/>
        <v>3.6299549969978574E-4</v>
      </c>
      <c r="F17961" s="3">
        <f t="shared" si="561"/>
        <v>96.997582168694706</v>
      </c>
      <c r="G17961" t="s">
        <v>14473</v>
      </c>
    </row>
    <row r="17962" spans="1:7" x14ac:dyDescent="0.35">
      <c r="A17962" t="s">
        <v>3</v>
      </c>
      <c r="B17962" t="s">
        <v>29</v>
      </c>
      <c r="C17962" t="s">
        <v>3763</v>
      </c>
      <c r="D17962" s="2">
        <v>80197.16</v>
      </c>
      <c r="E17962" s="3">
        <f t="shared" si="560"/>
        <v>3.6299491128320759E-4</v>
      </c>
      <c r="F17962" s="3">
        <f t="shared" si="561"/>
        <v>96.997945163605991</v>
      </c>
      <c r="G17962" t="s">
        <v>14473</v>
      </c>
    </row>
    <row r="17963" spans="1:7" x14ac:dyDescent="0.35">
      <c r="A17963" t="s">
        <v>10</v>
      </c>
      <c r="B17963" t="s">
        <v>36</v>
      </c>
      <c r="C17963" t="s">
        <v>12135</v>
      </c>
      <c r="D17963" s="2">
        <v>80183.600000000006</v>
      </c>
      <c r="E17963" s="3">
        <f t="shared" si="560"/>
        <v>3.6293353490782226E-4</v>
      </c>
      <c r="F17963" s="3">
        <f t="shared" si="561"/>
        <v>96.998308097140892</v>
      </c>
      <c r="G17963" t="s">
        <v>14473</v>
      </c>
    </row>
    <row r="17964" spans="1:7" x14ac:dyDescent="0.35">
      <c r="A17964" t="s">
        <v>10</v>
      </c>
      <c r="B17964" t="s">
        <v>9</v>
      </c>
      <c r="C17964" t="s">
        <v>647</v>
      </c>
      <c r="D17964" s="2">
        <v>80181.509999999995</v>
      </c>
      <c r="E17964" s="3">
        <f t="shared" si="560"/>
        <v>3.6292407497975768E-4</v>
      </c>
      <c r="F17964" s="3">
        <f t="shared" si="561"/>
        <v>96.99867102121587</v>
      </c>
      <c r="G17964" t="s">
        <v>14473</v>
      </c>
    </row>
    <row r="17965" spans="1:7" x14ac:dyDescent="0.35">
      <c r="A17965" t="s">
        <v>10</v>
      </c>
      <c r="B17965" t="s">
        <v>9</v>
      </c>
      <c r="C17965" t="s">
        <v>7901</v>
      </c>
      <c r="D17965" s="2">
        <v>80171</v>
      </c>
      <c r="E17965" s="3">
        <f t="shared" si="560"/>
        <v>3.6287650376255266E-4</v>
      </c>
      <c r="F17965" s="3">
        <f t="shared" si="561"/>
        <v>96.999033897719627</v>
      </c>
      <c r="G17965" t="s">
        <v>14473</v>
      </c>
    </row>
    <row r="17966" spans="1:7" x14ac:dyDescent="0.35">
      <c r="A17966" t="s">
        <v>3</v>
      </c>
      <c r="B17966" t="s">
        <v>9</v>
      </c>
      <c r="C17966" t="s">
        <v>9995</v>
      </c>
      <c r="D17966" s="2">
        <v>80167.23</v>
      </c>
      <c r="E17966" s="3">
        <f t="shared" si="560"/>
        <v>3.6285943968178549E-4</v>
      </c>
      <c r="F17966" s="3">
        <f t="shared" si="561"/>
        <v>96.999396757159303</v>
      </c>
      <c r="G17966" t="s">
        <v>14473</v>
      </c>
    </row>
    <row r="17967" spans="1:7" x14ac:dyDescent="0.35">
      <c r="A17967" t="s">
        <v>3</v>
      </c>
      <c r="B17967" t="s">
        <v>32</v>
      </c>
      <c r="C17967" t="s">
        <v>2713</v>
      </c>
      <c r="D17967" s="2">
        <v>80163.12</v>
      </c>
      <c r="E17967" s="3">
        <f t="shared" si="560"/>
        <v>3.6284083666535225E-4</v>
      </c>
      <c r="F17967" s="3">
        <f t="shared" si="561"/>
        <v>96.999759597995975</v>
      </c>
      <c r="G17967" t="s">
        <v>14473</v>
      </c>
    </row>
    <row r="17968" spans="1:7" x14ac:dyDescent="0.35">
      <c r="A17968" t="s">
        <v>3</v>
      </c>
      <c r="B17968" t="s">
        <v>134</v>
      </c>
      <c r="C17968" t="s">
        <v>14450</v>
      </c>
      <c r="D17968" s="2">
        <v>80161.87</v>
      </c>
      <c r="E17968" s="3">
        <f t="shared" si="560"/>
        <v>3.6283517881363902E-4</v>
      </c>
      <c r="F17968" s="3">
        <f t="shared" si="561"/>
        <v>97.000122433174795</v>
      </c>
      <c r="G17968" t="s">
        <v>14480</v>
      </c>
    </row>
    <row r="17969" spans="1:7" x14ac:dyDescent="0.35">
      <c r="A17969" t="s">
        <v>10</v>
      </c>
      <c r="B17969" t="s">
        <v>180</v>
      </c>
      <c r="C17969" t="s">
        <v>9478</v>
      </c>
      <c r="D17969" s="2">
        <v>80153.09</v>
      </c>
      <c r="E17969" s="3">
        <f t="shared" si="560"/>
        <v>3.6279543806320519E-4</v>
      </c>
      <c r="F17969" s="3">
        <f t="shared" si="561"/>
        <v>97.00048522861286</v>
      </c>
      <c r="G17969" t="s">
        <v>14480</v>
      </c>
    </row>
    <row r="17970" spans="1:7" x14ac:dyDescent="0.35">
      <c r="A17970" t="s">
        <v>10</v>
      </c>
      <c r="B17970" t="s">
        <v>6</v>
      </c>
      <c r="C17970" t="s">
        <v>9057</v>
      </c>
      <c r="D17970" s="2">
        <v>80143.39</v>
      </c>
      <c r="E17970" s="3">
        <f t="shared" si="560"/>
        <v>3.6275153313391031E-4</v>
      </c>
      <c r="F17970" s="3">
        <f t="shared" si="561"/>
        <v>97.000847980145991</v>
      </c>
      <c r="G17970" t="s">
        <v>14473</v>
      </c>
    </row>
    <row r="17971" spans="1:7" x14ac:dyDescent="0.35">
      <c r="A17971" t="s">
        <v>3</v>
      </c>
      <c r="B17971" t="s">
        <v>76</v>
      </c>
      <c r="C17971" t="s">
        <v>14418</v>
      </c>
      <c r="D17971" s="2">
        <v>80143.23</v>
      </c>
      <c r="E17971" s="3">
        <f t="shared" si="560"/>
        <v>3.62750808928891E-4</v>
      </c>
      <c r="F17971" s="3">
        <f t="shared" si="561"/>
        <v>97.001210730954924</v>
      </c>
      <c r="G17971" t="s">
        <v>14473</v>
      </c>
    </row>
    <row r="17972" spans="1:7" x14ac:dyDescent="0.35">
      <c r="A17972" t="s">
        <v>3</v>
      </c>
      <c r="B17972" t="s">
        <v>977</v>
      </c>
      <c r="C17972" t="s">
        <v>131</v>
      </c>
      <c r="D17972" s="2">
        <v>80140.39</v>
      </c>
      <c r="E17972" s="3">
        <f t="shared" si="560"/>
        <v>3.6273795428979852E-4</v>
      </c>
      <c r="F17972" s="3">
        <f t="shared" si="561"/>
        <v>97.001573468909214</v>
      </c>
      <c r="G17972" t="s">
        <v>14473</v>
      </c>
    </row>
    <row r="17973" spans="1:7" x14ac:dyDescent="0.35">
      <c r="A17973" t="s">
        <v>10</v>
      </c>
      <c r="B17973" t="s">
        <v>6</v>
      </c>
      <c r="C17973" t="s">
        <v>2406</v>
      </c>
      <c r="D17973" s="2">
        <v>80140.149999999994</v>
      </c>
      <c r="E17973" s="3">
        <f t="shared" si="560"/>
        <v>3.6273686798226956E-4</v>
      </c>
      <c r="F17973" s="3">
        <f t="shared" si="561"/>
        <v>97.001936205777199</v>
      </c>
      <c r="G17973" t="s">
        <v>14480</v>
      </c>
    </row>
    <row r="17974" spans="1:7" x14ac:dyDescent="0.35">
      <c r="A17974" t="s">
        <v>3</v>
      </c>
      <c r="B17974" t="s">
        <v>36</v>
      </c>
      <c r="C17974" s="8" t="s">
        <v>4185</v>
      </c>
      <c r="D17974" s="2">
        <v>80124.56</v>
      </c>
      <c r="E17974" s="3">
        <f t="shared" si="560"/>
        <v>3.626663032557019E-4</v>
      </c>
      <c r="F17974" s="3">
        <f t="shared" si="561"/>
        <v>97.002298872080459</v>
      </c>
      <c r="G17974" t="s">
        <v>14480</v>
      </c>
    </row>
    <row r="17975" spans="1:7" x14ac:dyDescent="0.35">
      <c r="A17975" t="s">
        <v>3</v>
      </c>
      <c r="B17975" t="s">
        <v>57</v>
      </c>
      <c r="C17975" t="s">
        <v>2859</v>
      </c>
      <c r="D17975" s="2">
        <v>80123.33</v>
      </c>
      <c r="E17975" s="3">
        <f t="shared" si="560"/>
        <v>3.6266073592961608E-4</v>
      </c>
      <c r="F17975" s="3">
        <f t="shared" si="561"/>
        <v>97.00266153281639</v>
      </c>
      <c r="G17975" t="s">
        <v>14473</v>
      </c>
    </row>
    <row r="17976" spans="1:7" x14ac:dyDescent="0.35">
      <c r="A17976" t="s">
        <v>3</v>
      </c>
      <c r="B17976" t="s">
        <v>32</v>
      </c>
      <c r="C17976" t="s">
        <v>1342</v>
      </c>
      <c r="D17976" s="2">
        <v>80121.539999999994</v>
      </c>
      <c r="E17976" s="3">
        <f t="shared" si="560"/>
        <v>3.6265263388596264E-4</v>
      </c>
      <c r="F17976" s="3">
        <f t="shared" si="561"/>
        <v>97.003024185450272</v>
      </c>
      <c r="G17976" t="s">
        <v>14480</v>
      </c>
    </row>
    <row r="17977" spans="1:7" x14ac:dyDescent="0.35">
      <c r="A17977" t="s">
        <v>3</v>
      </c>
      <c r="B17977" t="s">
        <v>9</v>
      </c>
      <c r="C17977" t="s">
        <v>2707</v>
      </c>
      <c r="D17977" s="2">
        <v>80120.3</v>
      </c>
      <c r="E17977" s="3">
        <f t="shared" si="560"/>
        <v>3.6264702129706314E-4</v>
      </c>
      <c r="F17977" s="3">
        <f t="shared" si="561"/>
        <v>97.003386832471563</v>
      </c>
      <c r="G17977" t="s">
        <v>14480</v>
      </c>
    </row>
    <row r="17978" spans="1:7" x14ac:dyDescent="0.35">
      <c r="A17978" t="s">
        <v>10</v>
      </c>
      <c r="B17978" t="s">
        <v>6</v>
      </c>
      <c r="C17978" t="s">
        <v>10286</v>
      </c>
      <c r="D17978" s="2">
        <v>80116.45</v>
      </c>
      <c r="E17978" s="3">
        <f t="shared" si="560"/>
        <v>3.6262959511378627E-4</v>
      </c>
      <c r="F17978" s="3">
        <f t="shared" si="561"/>
        <v>97.003749462066679</v>
      </c>
      <c r="G17978" t="s">
        <v>14473</v>
      </c>
    </row>
    <row r="17979" spans="1:7" x14ac:dyDescent="0.35">
      <c r="A17979" t="s">
        <v>3</v>
      </c>
      <c r="B17979" t="s">
        <v>23</v>
      </c>
      <c r="C17979" t="s">
        <v>1537</v>
      </c>
      <c r="D17979" s="2">
        <v>80108.05</v>
      </c>
      <c r="E17979" s="3">
        <f t="shared" si="560"/>
        <v>3.6259157435027329E-4</v>
      </c>
      <c r="F17979" s="3">
        <f t="shared" si="561"/>
        <v>97.004112053641023</v>
      </c>
      <c r="G17979" t="s">
        <v>14473</v>
      </c>
    </row>
    <row r="17980" spans="1:7" x14ac:dyDescent="0.35">
      <c r="A17980" t="s">
        <v>3</v>
      </c>
      <c r="B17980" t="s">
        <v>9</v>
      </c>
      <c r="C17980" t="s">
        <v>12355</v>
      </c>
      <c r="D17980" s="2">
        <v>80106.600000000006</v>
      </c>
      <c r="E17980" s="3">
        <f t="shared" si="560"/>
        <v>3.6258501124228587E-4</v>
      </c>
      <c r="F17980" s="3">
        <f t="shared" si="561"/>
        <v>97.004474638652269</v>
      </c>
      <c r="G17980" t="s">
        <v>14480</v>
      </c>
    </row>
    <row r="17981" spans="1:7" x14ac:dyDescent="0.35">
      <c r="A17981" t="s">
        <v>3</v>
      </c>
      <c r="B17981" t="s">
        <v>33</v>
      </c>
      <c r="C17981" s="13" t="s">
        <v>617</v>
      </c>
      <c r="D17981" s="2">
        <v>80104.89</v>
      </c>
      <c r="E17981" s="3">
        <f t="shared" si="560"/>
        <v>3.6257727130114214E-4</v>
      </c>
      <c r="F17981" s="3">
        <f t="shared" si="561"/>
        <v>97.004837215923573</v>
      </c>
      <c r="G17981" t="s">
        <v>14480</v>
      </c>
    </row>
    <row r="17982" spans="1:7" x14ac:dyDescent="0.35">
      <c r="A17982" t="s">
        <v>3</v>
      </c>
      <c r="B17982" t="s">
        <v>6</v>
      </c>
      <c r="C17982" t="s">
        <v>7231</v>
      </c>
      <c r="D17982" s="2">
        <v>80102.259999999995</v>
      </c>
      <c r="E17982" s="3">
        <f t="shared" si="560"/>
        <v>3.6256536718113741E-4</v>
      </c>
      <c r="F17982" s="3">
        <f t="shared" si="561"/>
        <v>97.005199781290756</v>
      </c>
      <c r="G17982" t="s">
        <v>14473</v>
      </c>
    </row>
    <row r="17983" spans="1:7" x14ac:dyDescent="0.35">
      <c r="A17983" t="s">
        <v>3</v>
      </c>
      <c r="B17983" t="s">
        <v>9</v>
      </c>
      <c r="C17983" t="s">
        <v>10460</v>
      </c>
      <c r="D17983" s="2">
        <v>80082.100000000006</v>
      </c>
      <c r="E17983" s="3">
        <f t="shared" si="560"/>
        <v>3.6247411734870611E-4</v>
      </c>
      <c r="F17983" s="3">
        <f t="shared" si="561"/>
        <v>97.005562255408108</v>
      </c>
      <c r="G17983" t="s">
        <v>14480</v>
      </c>
    </row>
    <row r="17984" spans="1:7" x14ac:dyDescent="0.35">
      <c r="A17984" t="s">
        <v>3</v>
      </c>
      <c r="B17984" t="s">
        <v>9</v>
      </c>
      <c r="C17984" t="s">
        <v>4460</v>
      </c>
      <c r="D17984" s="2">
        <v>80069.649999999994</v>
      </c>
      <c r="E17984" s="3">
        <f t="shared" si="560"/>
        <v>3.6241776514564213E-4</v>
      </c>
      <c r="F17984" s="3">
        <f t="shared" si="561"/>
        <v>97.005924673173254</v>
      </c>
      <c r="G17984" t="s">
        <v>14480</v>
      </c>
    </row>
    <row r="17985" spans="1:7" x14ac:dyDescent="0.35">
      <c r="A17985" t="s">
        <v>10</v>
      </c>
      <c r="B17985" t="s">
        <v>8</v>
      </c>
      <c r="C17985" t="s">
        <v>7091</v>
      </c>
      <c r="D17985" s="2">
        <v>80068.490000000005</v>
      </c>
      <c r="E17985" s="3">
        <f t="shared" si="560"/>
        <v>3.6241251465925228E-4</v>
      </c>
      <c r="F17985" s="3">
        <f t="shared" si="561"/>
        <v>97.006287085687916</v>
      </c>
      <c r="G17985" t="s">
        <v>14473</v>
      </c>
    </row>
    <row r="17986" spans="1:7" x14ac:dyDescent="0.35">
      <c r="A17986" t="s">
        <v>10</v>
      </c>
      <c r="B17986" t="s">
        <v>38</v>
      </c>
      <c r="C17986" s="8" t="s">
        <v>2315</v>
      </c>
      <c r="D17986" s="2">
        <v>80048.960000000006</v>
      </c>
      <c r="E17986" s="3">
        <f t="shared" si="560"/>
        <v>3.6232411638408441E-4</v>
      </c>
      <c r="F17986" s="3">
        <f t="shared" si="561"/>
        <v>97.006649409804297</v>
      </c>
      <c r="G17986" t="s">
        <v>14480</v>
      </c>
    </row>
    <row r="17987" spans="1:7" x14ac:dyDescent="0.35">
      <c r="A17987" t="s">
        <v>3</v>
      </c>
      <c r="B17987" t="s">
        <v>40</v>
      </c>
      <c r="C17987" s="6" t="s">
        <v>7608</v>
      </c>
      <c r="D17987" s="2">
        <v>80048.179999999993</v>
      </c>
      <c r="E17987" s="3">
        <f t="shared" ref="E17987:E18050" si="562">(D17987/$D$29638)*100</f>
        <v>3.6232058588461525E-4</v>
      </c>
      <c r="F17987" s="3">
        <f t="shared" si="561"/>
        <v>97.007011730390175</v>
      </c>
      <c r="G17987" t="s">
        <v>14473</v>
      </c>
    </row>
    <row r="17988" spans="1:7" x14ac:dyDescent="0.35">
      <c r="A17988" t="s">
        <v>10</v>
      </c>
      <c r="B17988" t="s">
        <v>40</v>
      </c>
      <c r="C17988" s="6" t="s">
        <v>14300</v>
      </c>
      <c r="D17988" s="2">
        <v>80047.53</v>
      </c>
      <c r="E17988" s="3">
        <f t="shared" si="562"/>
        <v>3.6231764380172441E-4</v>
      </c>
      <c r="F17988" s="3">
        <f t="shared" ref="F17988:F18051" si="563">E17988+F17987</f>
        <v>97.007374048033981</v>
      </c>
      <c r="G17988" t="s">
        <v>14473</v>
      </c>
    </row>
    <row r="17989" spans="1:7" x14ac:dyDescent="0.35">
      <c r="A17989" t="s">
        <v>3</v>
      </c>
      <c r="B17989" t="s">
        <v>1417</v>
      </c>
      <c r="C17989" t="s">
        <v>764</v>
      </c>
      <c r="D17989" s="2">
        <v>80045.37</v>
      </c>
      <c r="E17989" s="3">
        <f t="shared" si="562"/>
        <v>3.6230786703396386E-4</v>
      </c>
      <c r="F17989" s="3">
        <f t="shared" si="563"/>
        <v>97.007736355901017</v>
      </c>
      <c r="G17989" t="s">
        <v>14473</v>
      </c>
    </row>
    <row r="17990" spans="1:7" x14ac:dyDescent="0.35">
      <c r="A17990" t="s">
        <v>3</v>
      </c>
      <c r="B17990" t="s">
        <v>6</v>
      </c>
      <c r="C17990" s="8" t="s">
        <v>2952</v>
      </c>
      <c r="D17990" s="2">
        <v>80042.929999999993</v>
      </c>
      <c r="E17990" s="3">
        <f t="shared" si="562"/>
        <v>3.6229682290741958E-4</v>
      </c>
      <c r="F17990" s="3">
        <f t="shared" si="563"/>
        <v>97.00809865272393</v>
      </c>
      <c r="G17990" t="s">
        <v>14480</v>
      </c>
    </row>
    <row r="17991" spans="1:7" x14ac:dyDescent="0.35">
      <c r="A17991" t="s">
        <v>10</v>
      </c>
      <c r="B17991" t="s">
        <v>8</v>
      </c>
      <c r="C17991" t="s">
        <v>1013</v>
      </c>
      <c r="D17991" s="2">
        <v>80031.66</v>
      </c>
      <c r="E17991" s="3">
        <f t="shared" si="562"/>
        <v>3.6224581171637296E-4</v>
      </c>
      <c r="F17991" s="3">
        <f t="shared" si="563"/>
        <v>97.008460898535645</v>
      </c>
      <c r="G17991" t="s">
        <v>14473</v>
      </c>
    </row>
    <row r="17992" spans="1:7" x14ac:dyDescent="0.35">
      <c r="A17992" t="s">
        <v>10</v>
      </c>
      <c r="B17992" t="s">
        <v>8</v>
      </c>
      <c r="C17992" t="s">
        <v>9488</v>
      </c>
      <c r="D17992" s="2">
        <v>80030.12</v>
      </c>
      <c r="E17992" s="3">
        <f t="shared" si="562"/>
        <v>3.6223884124306221E-4</v>
      </c>
      <c r="F17992" s="3">
        <f t="shared" si="563"/>
        <v>97.008823137376893</v>
      </c>
      <c r="G17992" t="s">
        <v>14473</v>
      </c>
    </row>
    <row r="17993" spans="1:7" x14ac:dyDescent="0.35">
      <c r="A17993" t="s">
        <v>10</v>
      </c>
      <c r="B17993" t="s">
        <v>9</v>
      </c>
      <c r="C17993" t="s">
        <v>4152</v>
      </c>
      <c r="D17993" s="2">
        <v>80013.14</v>
      </c>
      <c r="E17993" s="3">
        <f t="shared" si="562"/>
        <v>3.6216198498538937E-4</v>
      </c>
      <c r="F17993" s="3">
        <f t="shared" si="563"/>
        <v>97.009185299361874</v>
      </c>
      <c r="G17993" t="s">
        <v>14480</v>
      </c>
    </row>
    <row r="17994" spans="1:7" x14ac:dyDescent="0.35">
      <c r="A17994" t="s">
        <v>3</v>
      </c>
      <c r="B17994" t="s">
        <v>23</v>
      </c>
      <c r="C17994" t="s">
        <v>13035</v>
      </c>
      <c r="D17994" s="2">
        <v>80012.94</v>
      </c>
      <c r="E17994" s="3">
        <f t="shared" si="562"/>
        <v>3.6216107972911524E-4</v>
      </c>
      <c r="F17994" s="3">
        <f t="shared" si="563"/>
        <v>97.00954746044161</v>
      </c>
      <c r="G17994" t="s">
        <v>14480</v>
      </c>
    </row>
    <row r="17995" spans="1:7" x14ac:dyDescent="0.35">
      <c r="A17995" t="s">
        <v>10</v>
      </c>
      <c r="B17995" t="s">
        <v>11</v>
      </c>
      <c r="C17995" t="s">
        <v>2257</v>
      </c>
      <c r="D17995" s="2">
        <v>80000</v>
      </c>
      <c r="E17995" s="3">
        <f t="shared" si="562"/>
        <v>3.6210250964817967E-4</v>
      </c>
      <c r="F17995" s="3">
        <f t="shared" si="563"/>
        <v>97.009909562951265</v>
      </c>
      <c r="G17995" t="s">
        <v>14473</v>
      </c>
    </row>
    <row r="17996" spans="1:7" x14ac:dyDescent="0.35">
      <c r="A17996" t="s">
        <v>3</v>
      </c>
      <c r="B17996" t="s">
        <v>13</v>
      </c>
      <c r="C17996" t="s">
        <v>13046</v>
      </c>
      <c r="D17996" s="2">
        <v>80000</v>
      </c>
      <c r="E17996" s="3">
        <f t="shared" si="562"/>
        <v>3.6210250964817967E-4</v>
      </c>
      <c r="F17996" s="3">
        <f t="shared" si="563"/>
        <v>97.01027166546092</v>
      </c>
      <c r="G17996" t="s">
        <v>14473</v>
      </c>
    </row>
    <row r="17997" spans="1:7" x14ac:dyDescent="0.35">
      <c r="A17997" t="s">
        <v>10</v>
      </c>
      <c r="B17997" t="s">
        <v>29</v>
      </c>
      <c r="C17997" s="8" t="s">
        <v>3434</v>
      </c>
      <c r="D17997" s="2">
        <v>79999.990000000005</v>
      </c>
      <c r="E17997" s="3">
        <f t="shared" si="562"/>
        <v>3.6210246438536599E-4</v>
      </c>
      <c r="F17997" s="3">
        <f t="shared" si="563"/>
        <v>97.010633767925299</v>
      </c>
      <c r="G17997" t="s">
        <v>14480</v>
      </c>
    </row>
    <row r="17998" spans="1:7" x14ac:dyDescent="0.35">
      <c r="A17998" t="s">
        <v>3</v>
      </c>
      <c r="B17998" t="s">
        <v>16</v>
      </c>
      <c r="C17998" t="s">
        <v>3761</v>
      </c>
      <c r="D17998" s="2">
        <v>79999.839999999997</v>
      </c>
      <c r="E17998" s="3">
        <f t="shared" si="562"/>
        <v>3.6210178544316036E-4</v>
      </c>
      <c r="F17998" s="3">
        <f t="shared" si="563"/>
        <v>97.01099586971074</v>
      </c>
      <c r="G17998" t="s">
        <v>14473</v>
      </c>
    </row>
    <row r="17999" spans="1:7" x14ac:dyDescent="0.35">
      <c r="A17999" t="s">
        <v>3</v>
      </c>
      <c r="B17999" t="s">
        <v>6</v>
      </c>
      <c r="C17999" t="s">
        <v>3639</v>
      </c>
      <c r="D17999" s="2">
        <v>79995.3</v>
      </c>
      <c r="E17999" s="3">
        <f t="shared" si="562"/>
        <v>3.6208123612573788E-4</v>
      </c>
      <c r="F17999" s="3">
        <f t="shared" si="563"/>
        <v>97.011357950946859</v>
      </c>
      <c r="G17999" t="s">
        <v>14473</v>
      </c>
    </row>
    <row r="18000" spans="1:7" x14ac:dyDescent="0.35">
      <c r="A18000" t="s">
        <v>10</v>
      </c>
      <c r="B18000" t="s">
        <v>1652</v>
      </c>
      <c r="C18000" t="s">
        <v>7431</v>
      </c>
      <c r="D18000" s="2">
        <v>79987.95</v>
      </c>
      <c r="E18000" s="3">
        <f t="shared" si="562"/>
        <v>3.6204796795766389E-4</v>
      </c>
      <c r="F18000" s="3">
        <f t="shared" si="563"/>
        <v>97.011719998914813</v>
      </c>
      <c r="G18000" t="s">
        <v>14473</v>
      </c>
    </row>
    <row r="18001" spans="1:7" x14ac:dyDescent="0.35">
      <c r="A18001" t="s">
        <v>10</v>
      </c>
      <c r="B18001" t="s">
        <v>13</v>
      </c>
      <c r="C18001" s="8" t="s">
        <v>10102</v>
      </c>
      <c r="D18001" s="2">
        <v>79987.06</v>
      </c>
      <c r="E18001" s="3">
        <f t="shared" si="562"/>
        <v>3.6204393956724409E-4</v>
      </c>
      <c r="F18001" s="3">
        <f t="shared" si="563"/>
        <v>97.012082042854374</v>
      </c>
      <c r="G18001" t="s">
        <v>14480</v>
      </c>
    </row>
    <row r="18002" spans="1:7" x14ac:dyDescent="0.35">
      <c r="A18002" t="s">
        <v>10</v>
      </c>
      <c r="B18002" t="s">
        <v>29</v>
      </c>
      <c r="C18002" t="s">
        <v>10417</v>
      </c>
      <c r="D18002" s="2">
        <v>79983.03</v>
      </c>
      <c r="E18002" s="3">
        <f t="shared" si="562"/>
        <v>3.6202569865332056E-4</v>
      </c>
      <c r="F18002" s="3">
        <f t="shared" si="563"/>
        <v>97.012444068553023</v>
      </c>
      <c r="G18002" t="s">
        <v>14480</v>
      </c>
    </row>
    <row r="18003" spans="1:7" x14ac:dyDescent="0.35">
      <c r="A18003" t="s">
        <v>10</v>
      </c>
      <c r="B18003" t="s">
        <v>180</v>
      </c>
      <c r="C18003" t="s">
        <v>10742</v>
      </c>
      <c r="D18003" s="2">
        <v>79978.490000000005</v>
      </c>
      <c r="E18003" s="3">
        <f t="shared" si="562"/>
        <v>3.6200514933589802E-4</v>
      </c>
      <c r="F18003" s="3">
        <f t="shared" si="563"/>
        <v>97.012806073702365</v>
      </c>
      <c r="G18003" t="s">
        <v>14480</v>
      </c>
    </row>
    <row r="18004" spans="1:7" x14ac:dyDescent="0.35">
      <c r="A18004" t="s">
        <v>3</v>
      </c>
      <c r="B18004" t="s">
        <v>9</v>
      </c>
      <c r="C18004" t="s">
        <v>6378</v>
      </c>
      <c r="D18004" s="2">
        <v>79977.16</v>
      </c>
      <c r="E18004" s="3">
        <f t="shared" si="562"/>
        <v>3.6199912938167513E-4</v>
      </c>
      <c r="F18004" s="3">
        <f t="shared" si="563"/>
        <v>97.013168072831746</v>
      </c>
      <c r="G18004" t="s">
        <v>14480</v>
      </c>
    </row>
    <row r="18005" spans="1:7" x14ac:dyDescent="0.35">
      <c r="A18005" t="s">
        <v>10</v>
      </c>
      <c r="B18005" t="s">
        <v>9</v>
      </c>
      <c r="C18005" t="s">
        <v>12337</v>
      </c>
      <c r="D18005" s="2">
        <v>79972.52</v>
      </c>
      <c r="E18005" s="3">
        <f t="shared" si="562"/>
        <v>3.6197812743611553E-4</v>
      </c>
      <c r="F18005" s="3">
        <f t="shared" si="563"/>
        <v>97.013530050959176</v>
      </c>
      <c r="G18005" t="s">
        <v>14480</v>
      </c>
    </row>
    <row r="18006" spans="1:7" x14ac:dyDescent="0.35">
      <c r="A18006" t="s">
        <v>3</v>
      </c>
      <c r="B18006" t="s">
        <v>23</v>
      </c>
      <c r="C18006" t="s">
        <v>2660</v>
      </c>
      <c r="D18006" s="2">
        <v>79962.720000000001</v>
      </c>
      <c r="E18006" s="3">
        <f t="shared" si="562"/>
        <v>3.6193376987868364E-4</v>
      </c>
      <c r="F18006" s="3">
        <f t="shared" si="563"/>
        <v>97.013891984729057</v>
      </c>
      <c r="G18006" t="s">
        <v>14480</v>
      </c>
    </row>
    <row r="18007" spans="1:7" x14ac:dyDescent="0.35">
      <c r="A18007" t="s">
        <v>10</v>
      </c>
      <c r="B18007" t="s">
        <v>13</v>
      </c>
      <c r="C18007" t="s">
        <v>220</v>
      </c>
      <c r="D18007" s="2">
        <v>79957.22</v>
      </c>
      <c r="E18007" s="3">
        <f t="shared" si="562"/>
        <v>3.6190887533114533E-4</v>
      </c>
      <c r="F18007" s="3">
        <f t="shared" si="563"/>
        <v>97.014253893604391</v>
      </c>
      <c r="G18007" t="s">
        <v>14480</v>
      </c>
    </row>
    <row r="18008" spans="1:7" x14ac:dyDescent="0.35">
      <c r="A18008" t="s">
        <v>10</v>
      </c>
      <c r="B18008" t="s">
        <v>83</v>
      </c>
      <c r="C18008" t="s">
        <v>10194</v>
      </c>
      <c r="D18008" s="2">
        <v>79936.570000000007</v>
      </c>
      <c r="E18008" s="3">
        <f t="shared" si="562"/>
        <v>3.6181540762084238E-4</v>
      </c>
      <c r="F18008" s="3">
        <f t="shared" si="563"/>
        <v>97.014615709012006</v>
      </c>
      <c r="G18008" t="s">
        <v>14473</v>
      </c>
    </row>
    <row r="18009" spans="1:7" x14ac:dyDescent="0.35">
      <c r="A18009" t="s">
        <v>3</v>
      </c>
      <c r="B18009" t="s">
        <v>386</v>
      </c>
      <c r="C18009" t="s">
        <v>12403</v>
      </c>
      <c r="D18009" s="2">
        <v>79928.289999999994</v>
      </c>
      <c r="E18009" s="3">
        <f t="shared" si="562"/>
        <v>3.6177793001109372E-4</v>
      </c>
      <c r="F18009" s="3">
        <f t="shared" si="563"/>
        <v>97.014977486942016</v>
      </c>
      <c r="G18009" t="s">
        <v>14473</v>
      </c>
    </row>
    <row r="18010" spans="1:7" x14ac:dyDescent="0.35">
      <c r="A18010" t="s">
        <v>10</v>
      </c>
      <c r="B18010" t="s">
        <v>29</v>
      </c>
      <c r="C18010" t="s">
        <v>4207</v>
      </c>
      <c r="D18010" s="2">
        <v>79927.3</v>
      </c>
      <c r="E18010" s="3">
        <f t="shared" si="562"/>
        <v>3.6177344899253691E-4</v>
      </c>
      <c r="F18010" s="3">
        <f t="shared" si="563"/>
        <v>97.015339260391002</v>
      </c>
      <c r="G18010" t="s">
        <v>14473</v>
      </c>
    </row>
    <row r="18011" spans="1:7" x14ac:dyDescent="0.35">
      <c r="A18011" t="s">
        <v>10</v>
      </c>
      <c r="B18011" t="s">
        <v>9</v>
      </c>
      <c r="C18011" t="s">
        <v>5390</v>
      </c>
      <c r="D18011" s="2">
        <v>79910.350000000006</v>
      </c>
      <c r="E18011" s="3">
        <f t="shared" si="562"/>
        <v>3.6169672852330516E-4</v>
      </c>
      <c r="F18011" s="3">
        <f t="shared" si="563"/>
        <v>97.01570095711952</v>
      </c>
      <c r="G18011" t="s">
        <v>14480</v>
      </c>
    </row>
    <row r="18012" spans="1:7" x14ac:dyDescent="0.35">
      <c r="A18012" t="s">
        <v>3</v>
      </c>
      <c r="B18012" t="s">
        <v>11</v>
      </c>
      <c r="C18012" s="7" t="s">
        <v>1808</v>
      </c>
      <c r="D18012" s="2">
        <v>79906.87</v>
      </c>
      <c r="E18012" s="3">
        <f t="shared" si="562"/>
        <v>3.6168097706413546E-4</v>
      </c>
      <c r="F18012" s="3">
        <f t="shared" si="563"/>
        <v>97.016062638096585</v>
      </c>
      <c r="G18012" t="s">
        <v>14480</v>
      </c>
    </row>
    <row r="18013" spans="1:7" x14ac:dyDescent="0.35">
      <c r="A18013" t="s">
        <v>10</v>
      </c>
      <c r="B18013" t="s">
        <v>8</v>
      </c>
      <c r="C18013" t="s">
        <v>1268</v>
      </c>
      <c r="D18013" s="2">
        <v>79906.84</v>
      </c>
      <c r="E18013" s="3">
        <f t="shared" si="562"/>
        <v>3.6168084127569436E-4</v>
      </c>
      <c r="F18013" s="3">
        <f t="shared" si="563"/>
        <v>97.016424318937865</v>
      </c>
      <c r="G18013" t="s">
        <v>14473</v>
      </c>
    </row>
    <row r="18014" spans="1:7" x14ac:dyDescent="0.35">
      <c r="A18014" t="s">
        <v>10</v>
      </c>
      <c r="B18014" t="s">
        <v>22</v>
      </c>
      <c r="C18014" t="s">
        <v>2132</v>
      </c>
      <c r="D18014" s="2">
        <v>79904.97</v>
      </c>
      <c r="E18014" s="3">
        <f t="shared" si="562"/>
        <v>3.6167237712953133E-4</v>
      </c>
      <c r="F18014" s="3">
        <f t="shared" si="563"/>
        <v>97.01678599131499</v>
      </c>
      <c r="G18014" t="s">
        <v>14473</v>
      </c>
    </row>
    <row r="18015" spans="1:7" x14ac:dyDescent="0.35">
      <c r="A18015" t="s">
        <v>10</v>
      </c>
      <c r="B18015" t="s">
        <v>29</v>
      </c>
      <c r="C18015" s="13" t="s">
        <v>1819</v>
      </c>
      <c r="D18015" s="2">
        <v>79897.03</v>
      </c>
      <c r="E18015" s="3">
        <f t="shared" si="562"/>
        <v>3.6163643845544874E-4</v>
      </c>
      <c r="F18015" s="3">
        <f t="shared" si="563"/>
        <v>97.017147627753445</v>
      </c>
      <c r="G18015" t="s">
        <v>14480</v>
      </c>
    </row>
    <row r="18016" spans="1:7" x14ac:dyDescent="0.35">
      <c r="A18016" t="s">
        <v>10</v>
      </c>
      <c r="B18016" t="s">
        <v>36</v>
      </c>
      <c r="C18016" t="s">
        <v>4500</v>
      </c>
      <c r="D18016" s="2">
        <v>79895.63</v>
      </c>
      <c r="E18016" s="3">
        <f t="shared" si="562"/>
        <v>3.6163010166152993E-4</v>
      </c>
      <c r="F18016" s="3">
        <f t="shared" si="563"/>
        <v>97.01750925785511</v>
      </c>
      <c r="G18016" t="s">
        <v>14473</v>
      </c>
    </row>
    <row r="18017" spans="1:7" x14ac:dyDescent="0.35">
      <c r="A18017" t="s">
        <v>10</v>
      </c>
      <c r="B18017" t="s">
        <v>13</v>
      </c>
      <c r="C18017" t="s">
        <v>3167</v>
      </c>
      <c r="D18017" s="2">
        <v>79895.429999999993</v>
      </c>
      <c r="E18017" s="3">
        <f t="shared" si="562"/>
        <v>3.6162919640525575E-4</v>
      </c>
      <c r="F18017" s="3">
        <f t="shared" si="563"/>
        <v>97.017870887051515</v>
      </c>
      <c r="G18017" t="s">
        <v>14473</v>
      </c>
    </row>
    <row r="18018" spans="1:7" x14ac:dyDescent="0.35">
      <c r="A18018" t="s">
        <v>3</v>
      </c>
      <c r="B18018" t="s">
        <v>180</v>
      </c>
      <c r="C18018" t="s">
        <v>7706</v>
      </c>
      <c r="D18018" s="2">
        <v>79888.95</v>
      </c>
      <c r="E18018" s="3">
        <f t="shared" si="562"/>
        <v>3.6159986610197431E-4</v>
      </c>
      <c r="F18018" s="3">
        <f t="shared" si="563"/>
        <v>97.018232486917611</v>
      </c>
      <c r="G18018" t="s">
        <v>14480</v>
      </c>
    </row>
    <row r="18019" spans="1:7" x14ac:dyDescent="0.35">
      <c r="A18019" t="s">
        <v>3</v>
      </c>
      <c r="B18019" t="s">
        <v>83</v>
      </c>
      <c r="C18019" s="8" t="s">
        <v>11557</v>
      </c>
      <c r="D18019" s="2">
        <v>79885.06</v>
      </c>
      <c r="E18019" s="3">
        <f t="shared" si="562"/>
        <v>3.6158225886744261E-4</v>
      </c>
      <c r="F18019" s="3">
        <f t="shared" si="563"/>
        <v>97.018594069176473</v>
      </c>
      <c r="G18019" t="s">
        <v>14480</v>
      </c>
    </row>
    <row r="18020" spans="1:7" x14ac:dyDescent="0.35">
      <c r="A18020" t="s">
        <v>10</v>
      </c>
      <c r="B18020" t="s">
        <v>8</v>
      </c>
      <c r="C18020" t="s">
        <v>282</v>
      </c>
      <c r="D18020" s="2">
        <v>79876.52</v>
      </c>
      <c r="E18020" s="3">
        <f t="shared" si="562"/>
        <v>3.6154360442453769E-4</v>
      </c>
      <c r="F18020" s="3">
        <f t="shared" si="563"/>
        <v>97.0189556127809</v>
      </c>
      <c r="G18020" t="s">
        <v>14473</v>
      </c>
    </row>
    <row r="18021" spans="1:7" x14ac:dyDescent="0.35">
      <c r="A18021" t="s">
        <v>10</v>
      </c>
      <c r="B18021" t="s">
        <v>29</v>
      </c>
      <c r="C18021" t="s">
        <v>13764</v>
      </c>
      <c r="D18021" s="2">
        <v>79873.84</v>
      </c>
      <c r="E18021" s="3">
        <f t="shared" si="562"/>
        <v>3.615314739904645E-4</v>
      </c>
      <c r="F18021" s="3">
        <f t="shared" si="563"/>
        <v>97.019317144254885</v>
      </c>
      <c r="G18021" t="s">
        <v>14473</v>
      </c>
    </row>
    <row r="18022" spans="1:7" x14ac:dyDescent="0.35">
      <c r="A18022" t="s">
        <v>10</v>
      </c>
      <c r="B18022" t="s">
        <v>9</v>
      </c>
      <c r="C18022" t="s">
        <v>10933</v>
      </c>
      <c r="D18022" s="2">
        <v>79869.070000000007</v>
      </c>
      <c r="E18022" s="3">
        <f t="shared" si="562"/>
        <v>3.6150988362832674E-4</v>
      </c>
      <c r="F18022" s="3">
        <f t="shared" si="563"/>
        <v>97.019678654138517</v>
      </c>
      <c r="G18022" t="s">
        <v>14480</v>
      </c>
    </row>
    <row r="18023" spans="1:7" x14ac:dyDescent="0.35">
      <c r="A18023" t="s">
        <v>10</v>
      </c>
      <c r="B18023" t="s">
        <v>134</v>
      </c>
      <c r="C18023" t="s">
        <v>6859</v>
      </c>
      <c r="D18023" s="2">
        <v>79868.75</v>
      </c>
      <c r="E18023" s="3">
        <f t="shared" si="562"/>
        <v>3.6150843521828813E-4</v>
      </c>
      <c r="F18023" s="3">
        <f t="shared" si="563"/>
        <v>97.020040162573736</v>
      </c>
      <c r="G18023" t="s">
        <v>14480</v>
      </c>
    </row>
    <row r="18024" spans="1:7" x14ac:dyDescent="0.35">
      <c r="A18024" t="s">
        <v>3</v>
      </c>
      <c r="B18024" t="s">
        <v>180</v>
      </c>
      <c r="C18024" t="s">
        <v>6023</v>
      </c>
      <c r="D18024" s="2">
        <v>79858.58</v>
      </c>
      <c r="E18024" s="3">
        <f t="shared" si="562"/>
        <v>3.6146240293674913E-4</v>
      </c>
      <c r="F18024" s="3">
        <f t="shared" si="563"/>
        <v>97.020401624976671</v>
      </c>
      <c r="G18024" t="s">
        <v>14480</v>
      </c>
    </row>
    <row r="18025" spans="1:7" x14ac:dyDescent="0.35">
      <c r="A18025" t="s">
        <v>10</v>
      </c>
      <c r="B18025" t="s">
        <v>9</v>
      </c>
      <c r="C18025" t="s">
        <v>8188</v>
      </c>
      <c r="D18025" s="2">
        <v>79856.759999999995</v>
      </c>
      <c r="E18025" s="3">
        <f t="shared" si="562"/>
        <v>3.6145416510465454E-4</v>
      </c>
      <c r="F18025" s="3">
        <f t="shared" si="563"/>
        <v>97.020763079141773</v>
      </c>
      <c r="G18025" t="s">
        <v>14480</v>
      </c>
    </row>
    <row r="18026" spans="1:7" x14ac:dyDescent="0.35">
      <c r="A18026" t="s">
        <v>3</v>
      </c>
      <c r="B18026" t="s">
        <v>9</v>
      </c>
      <c r="C18026" t="s">
        <v>786</v>
      </c>
      <c r="D18026" s="2">
        <v>79851.03</v>
      </c>
      <c r="E18026" s="3">
        <f t="shared" si="562"/>
        <v>3.6142822951240106E-4</v>
      </c>
      <c r="F18026" s="3">
        <f t="shared" si="563"/>
        <v>97.021124507371283</v>
      </c>
      <c r="G18026" t="s">
        <v>14473</v>
      </c>
    </row>
    <row r="18027" spans="1:7" x14ac:dyDescent="0.35">
      <c r="A18027" t="s">
        <v>3</v>
      </c>
      <c r="B18027" t="s">
        <v>13</v>
      </c>
      <c r="C18027" t="s">
        <v>723</v>
      </c>
      <c r="D18027" s="2">
        <v>79838.61</v>
      </c>
      <c r="E18027" s="3">
        <f t="shared" si="562"/>
        <v>3.6137201309777817E-4</v>
      </c>
      <c r="F18027" s="3">
        <f t="shared" si="563"/>
        <v>97.021485879384386</v>
      </c>
      <c r="G18027" t="s">
        <v>14473</v>
      </c>
    </row>
    <row r="18028" spans="1:7" x14ac:dyDescent="0.35">
      <c r="A18028" t="s">
        <v>3</v>
      </c>
      <c r="B18028" t="s">
        <v>20</v>
      </c>
      <c r="C18028" t="s">
        <v>8590</v>
      </c>
      <c r="D18028" s="2">
        <v>79834</v>
      </c>
      <c r="E18028" s="3">
        <f t="shared" si="562"/>
        <v>3.6135114694065966E-4</v>
      </c>
      <c r="F18028" s="3">
        <f t="shared" si="563"/>
        <v>97.021847230531321</v>
      </c>
      <c r="G18028" t="s">
        <v>14473</v>
      </c>
    </row>
    <row r="18029" spans="1:7" x14ac:dyDescent="0.35">
      <c r="A18029" t="s">
        <v>3</v>
      </c>
      <c r="B18029" t="s">
        <v>28</v>
      </c>
      <c r="C18029" s="11" t="s">
        <v>7082</v>
      </c>
      <c r="D18029" s="2">
        <v>79830.149999999994</v>
      </c>
      <c r="E18029" s="3">
        <f t="shared" si="562"/>
        <v>3.6133372075738285E-4</v>
      </c>
      <c r="F18029" s="3">
        <f t="shared" si="563"/>
        <v>97.022208564252082</v>
      </c>
      <c r="G18029" t="s">
        <v>14473</v>
      </c>
    </row>
    <row r="18030" spans="1:7" x14ac:dyDescent="0.35">
      <c r="A18030" t="s">
        <v>10</v>
      </c>
      <c r="B18030" t="s">
        <v>23</v>
      </c>
      <c r="C18030" t="s">
        <v>5704</v>
      </c>
      <c r="D18030" s="2">
        <v>79822.429999999993</v>
      </c>
      <c r="E18030" s="3">
        <f t="shared" si="562"/>
        <v>3.612987778652018E-4</v>
      </c>
      <c r="F18030" s="3">
        <f t="shared" si="563"/>
        <v>97.022569863029943</v>
      </c>
      <c r="G18030" t="s">
        <v>14480</v>
      </c>
    </row>
    <row r="18031" spans="1:7" x14ac:dyDescent="0.35">
      <c r="A18031" t="s">
        <v>3</v>
      </c>
      <c r="B18031" t="s">
        <v>13</v>
      </c>
      <c r="C18031" t="s">
        <v>12861</v>
      </c>
      <c r="D18031" s="2">
        <v>79817.039999999994</v>
      </c>
      <c r="E18031" s="3">
        <f t="shared" si="562"/>
        <v>3.6127438120861429E-4</v>
      </c>
      <c r="F18031" s="3">
        <f t="shared" si="563"/>
        <v>97.022931137411149</v>
      </c>
      <c r="G18031" t="s">
        <v>14473</v>
      </c>
    </row>
    <row r="18032" spans="1:7" x14ac:dyDescent="0.35">
      <c r="A18032" t="s">
        <v>3</v>
      </c>
      <c r="B18032" t="s">
        <v>32</v>
      </c>
      <c r="C18032" t="s">
        <v>401</v>
      </c>
      <c r="D18032" s="2">
        <v>79807.59</v>
      </c>
      <c r="E18032" s="3">
        <f t="shared" si="562"/>
        <v>3.612316078496621E-4</v>
      </c>
      <c r="F18032" s="3">
        <f t="shared" si="563"/>
        <v>97.023292369019003</v>
      </c>
      <c r="G18032" t="s">
        <v>14480</v>
      </c>
    </row>
    <row r="18033" spans="1:7" x14ac:dyDescent="0.35">
      <c r="A18033" t="s">
        <v>3</v>
      </c>
      <c r="B18033" t="s">
        <v>9</v>
      </c>
      <c r="C18033" t="s">
        <v>5219</v>
      </c>
      <c r="D18033" s="2">
        <v>79807</v>
      </c>
      <c r="E18033" s="3">
        <f t="shared" si="562"/>
        <v>3.6122893734365344E-4</v>
      </c>
      <c r="F18033" s="3">
        <f t="shared" si="563"/>
        <v>97.023653597956354</v>
      </c>
      <c r="G18033" t="s">
        <v>14473</v>
      </c>
    </row>
    <row r="18034" spans="1:7" x14ac:dyDescent="0.35">
      <c r="A18034" t="s">
        <v>10</v>
      </c>
      <c r="B18034" t="s">
        <v>6</v>
      </c>
      <c r="C18034" t="s">
        <v>3901</v>
      </c>
      <c r="D18034" s="2">
        <v>79801.539999999994</v>
      </c>
      <c r="E18034" s="3">
        <f t="shared" si="562"/>
        <v>3.6120422384736995E-4</v>
      </c>
      <c r="F18034" s="3">
        <f t="shared" si="563"/>
        <v>97.024014802180204</v>
      </c>
      <c r="G18034" t="s">
        <v>14473</v>
      </c>
    </row>
    <row r="18035" spans="1:7" x14ac:dyDescent="0.35">
      <c r="A18035" t="s">
        <v>3</v>
      </c>
      <c r="B18035" t="s">
        <v>27</v>
      </c>
      <c r="C18035" t="s">
        <v>916</v>
      </c>
      <c r="D18035" s="2">
        <v>79801.149999999994</v>
      </c>
      <c r="E18035" s="3">
        <f t="shared" si="562"/>
        <v>3.6120245859763537E-4</v>
      </c>
      <c r="F18035" s="3">
        <f t="shared" si="563"/>
        <v>97.024376004638796</v>
      </c>
      <c r="G18035" t="s">
        <v>14473</v>
      </c>
    </row>
    <row r="18036" spans="1:7" x14ac:dyDescent="0.35">
      <c r="A18036" t="s">
        <v>10</v>
      </c>
      <c r="B18036" t="s">
        <v>76</v>
      </c>
      <c r="C18036" t="s">
        <v>2805</v>
      </c>
      <c r="D18036" s="2">
        <v>79798.05</v>
      </c>
      <c r="E18036" s="3">
        <f t="shared" si="562"/>
        <v>3.6118842712538652E-4</v>
      </c>
      <c r="F18036" s="3">
        <f t="shared" si="563"/>
        <v>97.024737193065917</v>
      </c>
      <c r="G18036" t="s">
        <v>14473</v>
      </c>
    </row>
    <row r="18037" spans="1:7" x14ac:dyDescent="0.35">
      <c r="A18037" t="s">
        <v>10</v>
      </c>
      <c r="B18037" t="s">
        <v>20</v>
      </c>
      <c r="C18037" t="s">
        <v>10821</v>
      </c>
      <c r="D18037" s="2">
        <v>79795.77</v>
      </c>
      <c r="E18037" s="3">
        <f t="shared" si="562"/>
        <v>3.611781072038616E-4</v>
      </c>
      <c r="F18037" s="3">
        <f t="shared" si="563"/>
        <v>97.025098371173115</v>
      </c>
      <c r="G18037" t="s">
        <v>14473</v>
      </c>
    </row>
    <row r="18038" spans="1:7" x14ac:dyDescent="0.35">
      <c r="A18038" t="s">
        <v>10</v>
      </c>
      <c r="B18038" t="s">
        <v>28</v>
      </c>
      <c r="C18038" t="s">
        <v>12561</v>
      </c>
      <c r="D18038" s="2">
        <v>79795.759999999995</v>
      </c>
      <c r="E18038" s="3">
        <f t="shared" si="562"/>
        <v>3.6117806194104786E-4</v>
      </c>
      <c r="F18038" s="3">
        <f t="shared" si="563"/>
        <v>97.025459549235052</v>
      </c>
      <c r="G18038" t="s">
        <v>14480</v>
      </c>
    </row>
    <row r="18039" spans="1:7" x14ac:dyDescent="0.35">
      <c r="A18039" t="s">
        <v>10</v>
      </c>
      <c r="B18039" t="s">
        <v>6</v>
      </c>
      <c r="C18039" s="8" t="s">
        <v>5026</v>
      </c>
      <c r="D18039" s="2">
        <v>79792.460000000006</v>
      </c>
      <c r="E18039" s="3">
        <f t="shared" si="562"/>
        <v>3.6116312521252493E-4</v>
      </c>
      <c r="F18039" s="3">
        <f t="shared" si="563"/>
        <v>97.025820712360257</v>
      </c>
      <c r="G18039" t="s">
        <v>14480</v>
      </c>
    </row>
    <row r="18040" spans="1:7" x14ac:dyDescent="0.35">
      <c r="A18040" t="s">
        <v>3</v>
      </c>
      <c r="B18040" t="s">
        <v>13</v>
      </c>
      <c r="C18040" s="8" t="s">
        <v>1625</v>
      </c>
      <c r="D18040" s="2">
        <v>79784.490000000005</v>
      </c>
      <c r="E18040" s="3">
        <f t="shared" si="562"/>
        <v>3.6112705075000119E-4</v>
      </c>
      <c r="F18040" s="3">
        <f t="shared" si="563"/>
        <v>97.026181839411009</v>
      </c>
      <c r="G18040" t="s">
        <v>14480</v>
      </c>
    </row>
    <row r="18041" spans="1:7" x14ac:dyDescent="0.35">
      <c r="A18041" t="s">
        <v>3</v>
      </c>
      <c r="B18041" t="s">
        <v>294</v>
      </c>
      <c r="C18041" t="s">
        <v>4002</v>
      </c>
      <c r="D18041" s="2">
        <v>79783.520000000004</v>
      </c>
      <c r="E18041" s="3">
        <f t="shared" si="562"/>
        <v>3.6112266025707174E-4</v>
      </c>
      <c r="F18041" s="3">
        <f t="shared" si="563"/>
        <v>97.026542962071261</v>
      </c>
      <c r="G18041" t="s">
        <v>14473</v>
      </c>
    </row>
    <row r="18042" spans="1:7" x14ac:dyDescent="0.35">
      <c r="A18042" t="s">
        <v>3</v>
      </c>
      <c r="B18042" t="s">
        <v>23</v>
      </c>
      <c r="C18042" t="s">
        <v>8515</v>
      </c>
      <c r="D18042" s="2">
        <v>79779.95</v>
      </c>
      <c r="E18042" s="3">
        <f t="shared" si="562"/>
        <v>3.611065014325786E-4</v>
      </c>
      <c r="F18042" s="3">
        <f t="shared" si="563"/>
        <v>97.026904068572691</v>
      </c>
      <c r="G18042" t="s">
        <v>14473</v>
      </c>
    </row>
    <row r="18043" spans="1:7" x14ac:dyDescent="0.35">
      <c r="A18043" t="s">
        <v>10</v>
      </c>
      <c r="B18043" t="s">
        <v>55</v>
      </c>
      <c r="C18043" t="s">
        <v>1013</v>
      </c>
      <c r="D18043" s="2">
        <v>79762.710000000006</v>
      </c>
      <c r="E18043" s="3">
        <f t="shared" si="562"/>
        <v>3.610284683417495E-4</v>
      </c>
      <c r="F18043" s="3">
        <f t="shared" si="563"/>
        <v>97.027265097041038</v>
      </c>
      <c r="G18043" t="s">
        <v>14473</v>
      </c>
    </row>
    <row r="18044" spans="1:7" x14ac:dyDescent="0.35">
      <c r="A18044" t="s">
        <v>3</v>
      </c>
      <c r="B18044" t="s">
        <v>8</v>
      </c>
      <c r="C18044" t="s">
        <v>664</v>
      </c>
      <c r="D18044" s="2">
        <v>79756.36</v>
      </c>
      <c r="E18044" s="3">
        <f t="shared" si="562"/>
        <v>3.6099972645504611E-4</v>
      </c>
      <c r="F18044" s="3">
        <f t="shared" si="563"/>
        <v>97.027626096767492</v>
      </c>
      <c r="G18044" t="s">
        <v>14473</v>
      </c>
    </row>
    <row r="18045" spans="1:7" x14ac:dyDescent="0.35">
      <c r="A18045" t="s">
        <v>3</v>
      </c>
      <c r="B18045" t="s">
        <v>57</v>
      </c>
      <c r="C18045" t="s">
        <v>4551</v>
      </c>
      <c r="D18045" s="2">
        <v>79753</v>
      </c>
      <c r="E18045" s="3">
        <f t="shared" si="562"/>
        <v>3.6098451814964094E-4</v>
      </c>
      <c r="F18045" s="3">
        <f t="shared" si="563"/>
        <v>97.027987081285644</v>
      </c>
      <c r="G18045" t="s">
        <v>14473</v>
      </c>
    </row>
    <row r="18046" spans="1:7" x14ac:dyDescent="0.35">
      <c r="A18046" t="s">
        <v>3</v>
      </c>
      <c r="B18046" t="s">
        <v>22</v>
      </c>
      <c r="C18046" t="s">
        <v>1154</v>
      </c>
      <c r="D18046" s="2">
        <v>79746.899999999994</v>
      </c>
      <c r="E18046" s="3">
        <f t="shared" si="562"/>
        <v>3.6095690783328023E-4</v>
      </c>
      <c r="F18046" s="3">
        <f t="shared" si="563"/>
        <v>97.028348038193471</v>
      </c>
      <c r="G18046" t="s">
        <v>14473</v>
      </c>
    </row>
    <row r="18047" spans="1:7" x14ac:dyDescent="0.35">
      <c r="A18047" t="s">
        <v>10</v>
      </c>
      <c r="B18047" t="s">
        <v>40</v>
      </c>
      <c r="C18047" s="6" t="s">
        <v>12401</v>
      </c>
      <c r="D18047" s="2">
        <v>79736.479999999996</v>
      </c>
      <c r="E18047" s="3">
        <f t="shared" si="562"/>
        <v>3.6090974398139854E-4</v>
      </c>
      <c r="F18047" s="3">
        <f t="shared" si="563"/>
        <v>97.028708947937446</v>
      </c>
      <c r="G18047" t="s">
        <v>14473</v>
      </c>
    </row>
    <row r="18048" spans="1:7" x14ac:dyDescent="0.35">
      <c r="A18048" t="s">
        <v>3</v>
      </c>
      <c r="B18048" t="s">
        <v>37</v>
      </c>
      <c r="C18048" t="s">
        <v>91</v>
      </c>
      <c r="D18048" s="2">
        <v>79734.12</v>
      </c>
      <c r="E18048" s="3">
        <f t="shared" si="562"/>
        <v>3.6089906195736391E-4</v>
      </c>
      <c r="F18048" s="3">
        <f t="shared" si="563"/>
        <v>97.029069846999406</v>
      </c>
      <c r="G18048" t="s">
        <v>14473</v>
      </c>
    </row>
    <row r="18049" spans="1:7" x14ac:dyDescent="0.35">
      <c r="A18049" t="s">
        <v>10</v>
      </c>
      <c r="B18049" t="s">
        <v>122</v>
      </c>
      <c r="C18049" t="s">
        <v>2921</v>
      </c>
      <c r="D18049" s="2">
        <v>79727.38</v>
      </c>
      <c r="E18049" s="3">
        <f t="shared" si="562"/>
        <v>3.608685548209261E-4</v>
      </c>
      <c r="F18049" s="3">
        <f t="shared" si="563"/>
        <v>97.029430715554227</v>
      </c>
      <c r="G18049" t="s">
        <v>14480</v>
      </c>
    </row>
    <row r="18050" spans="1:7" x14ac:dyDescent="0.35">
      <c r="A18050" t="s">
        <v>3</v>
      </c>
      <c r="B18050" t="s">
        <v>33</v>
      </c>
      <c r="C18050" t="s">
        <v>3091</v>
      </c>
      <c r="D18050" s="2">
        <v>79706.91</v>
      </c>
      <c r="E18050" s="3">
        <f t="shared" si="562"/>
        <v>3.6077590184126988E-4</v>
      </c>
      <c r="F18050" s="3">
        <f t="shared" si="563"/>
        <v>97.029791491456066</v>
      </c>
      <c r="G18050" t="s">
        <v>14473</v>
      </c>
    </row>
    <row r="18051" spans="1:7" x14ac:dyDescent="0.35">
      <c r="A18051" t="s">
        <v>3</v>
      </c>
      <c r="B18051" t="s">
        <v>9</v>
      </c>
      <c r="C18051" t="s">
        <v>8705</v>
      </c>
      <c r="D18051" s="2">
        <v>79702.880000000005</v>
      </c>
      <c r="E18051" s="3">
        <f t="shared" ref="E18051:E18114" si="564">(D18051/$D$29638)*100</f>
        <v>3.6075766092734634E-4</v>
      </c>
      <c r="F18051" s="3">
        <f t="shared" si="563"/>
        <v>97.030152249116995</v>
      </c>
      <c r="G18051" t="s">
        <v>14480</v>
      </c>
    </row>
    <row r="18052" spans="1:7" x14ac:dyDescent="0.35">
      <c r="A18052" t="s">
        <v>3</v>
      </c>
      <c r="B18052" t="s">
        <v>18</v>
      </c>
      <c r="C18052" t="s">
        <v>1509</v>
      </c>
      <c r="D18052" s="2">
        <v>79700.14</v>
      </c>
      <c r="E18052" s="3">
        <f t="shared" si="564"/>
        <v>3.6074525891639092E-4</v>
      </c>
      <c r="F18052" s="3">
        <f t="shared" ref="F18052:F18115" si="565">E18052+F18051</f>
        <v>97.030512994375911</v>
      </c>
      <c r="G18052" t="s">
        <v>14473</v>
      </c>
    </row>
    <row r="18053" spans="1:7" x14ac:dyDescent="0.35">
      <c r="A18053" t="s">
        <v>3</v>
      </c>
      <c r="B18053" t="s">
        <v>13</v>
      </c>
      <c r="C18053" s="8" t="s">
        <v>13277</v>
      </c>
      <c r="D18053" s="2">
        <v>79698</v>
      </c>
      <c r="E18053" s="3">
        <f t="shared" si="564"/>
        <v>3.6073557267425778E-4</v>
      </c>
      <c r="F18053" s="3">
        <f t="shared" si="565"/>
        <v>97.030873729948581</v>
      </c>
      <c r="G18053" t="s">
        <v>14480</v>
      </c>
    </row>
    <row r="18054" spans="1:7" x14ac:dyDescent="0.35">
      <c r="A18054" t="s">
        <v>3</v>
      </c>
      <c r="B18054" t="s">
        <v>22</v>
      </c>
      <c r="C18054" t="s">
        <v>11144</v>
      </c>
      <c r="D18054" s="2">
        <v>79695.789999999994</v>
      </c>
      <c r="E18054" s="3">
        <f t="shared" si="564"/>
        <v>3.6072556959242872E-4</v>
      </c>
      <c r="F18054" s="3">
        <f t="shared" si="565"/>
        <v>97.031234455518174</v>
      </c>
      <c r="G18054" t="s">
        <v>14473</v>
      </c>
    </row>
    <row r="18055" spans="1:7" x14ac:dyDescent="0.35">
      <c r="A18055" t="s">
        <v>10</v>
      </c>
      <c r="B18055" t="s">
        <v>8</v>
      </c>
      <c r="C18055" t="s">
        <v>1254</v>
      </c>
      <c r="D18055" s="2">
        <v>79694.899999999994</v>
      </c>
      <c r="E18055" s="3">
        <f t="shared" si="564"/>
        <v>3.6072154120200893E-4</v>
      </c>
      <c r="F18055" s="3">
        <f t="shared" si="565"/>
        <v>97.031595177059373</v>
      </c>
      <c r="G18055" t="s">
        <v>14473</v>
      </c>
    </row>
    <row r="18056" spans="1:7" x14ac:dyDescent="0.35">
      <c r="A18056" t="s">
        <v>10</v>
      </c>
      <c r="B18056" t="s">
        <v>9</v>
      </c>
      <c r="C18056" t="s">
        <v>14362</v>
      </c>
      <c r="D18056" s="2">
        <v>79691.509999999995</v>
      </c>
      <c r="E18056" s="3">
        <f t="shared" si="564"/>
        <v>3.6070619710816255E-4</v>
      </c>
      <c r="F18056" s="3">
        <f t="shared" si="565"/>
        <v>97.031955883256487</v>
      </c>
      <c r="G18056" t="s">
        <v>14480</v>
      </c>
    </row>
    <row r="18057" spans="1:7" x14ac:dyDescent="0.35">
      <c r="A18057" t="s">
        <v>3</v>
      </c>
      <c r="B18057" t="s">
        <v>37</v>
      </c>
      <c r="C18057" s="8" t="s">
        <v>1748</v>
      </c>
      <c r="D18057" s="2">
        <v>79690.27</v>
      </c>
      <c r="E18057" s="3">
        <f t="shared" si="564"/>
        <v>3.6070058451926306E-4</v>
      </c>
      <c r="F18057" s="3">
        <f t="shared" si="565"/>
        <v>97.032316583841009</v>
      </c>
      <c r="G18057" t="s">
        <v>14480</v>
      </c>
    </row>
    <row r="18058" spans="1:7" x14ac:dyDescent="0.35">
      <c r="A18058" t="s">
        <v>10</v>
      </c>
      <c r="B18058" t="s">
        <v>32</v>
      </c>
      <c r="C18058" t="s">
        <v>447</v>
      </c>
      <c r="D18058" s="2">
        <v>79684.91</v>
      </c>
      <c r="E18058" s="3">
        <f t="shared" si="564"/>
        <v>3.6067632365111664E-4</v>
      </c>
      <c r="F18058" s="3">
        <f t="shared" si="565"/>
        <v>97.032677260164661</v>
      </c>
      <c r="G18058" t="s">
        <v>14480</v>
      </c>
    </row>
    <row r="18059" spans="1:7" x14ac:dyDescent="0.35">
      <c r="A18059" t="s">
        <v>3</v>
      </c>
      <c r="B18059" t="s">
        <v>180</v>
      </c>
      <c r="C18059" t="s">
        <v>13233</v>
      </c>
      <c r="D18059" s="2">
        <v>79679.66</v>
      </c>
      <c r="E18059" s="3">
        <f t="shared" si="564"/>
        <v>3.6065256067392096E-4</v>
      </c>
      <c r="F18059" s="3">
        <f t="shared" si="565"/>
        <v>97.033037912725334</v>
      </c>
      <c r="G18059" t="s">
        <v>14480</v>
      </c>
    </row>
    <row r="18060" spans="1:7" x14ac:dyDescent="0.35">
      <c r="A18060" t="s">
        <v>10</v>
      </c>
      <c r="B18060" t="s">
        <v>13</v>
      </c>
      <c r="C18060" t="s">
        <v>10128</v>
      </c>
      <c r="D18060" s="2">
        <v>79671.789999999994</v>
      </c>
      <c r="E18060" s="3">
        <f t="shared" si="564"/>
        <v>3.6061693883953429E-4</v>
      </c>
      <c r="F18060" s="3">
        <f t="shared" si="565"/>
        <v>97.033398529664169</v>
      </c>
      <c r="G18060" t="s">
        <v>14473</v>
      </c>
    </row>
    <row r="18061" spans="1:7" x14ac:dyDescent="0.35">
      <c r="A18061" t="s">
        <v>10</v>
      </c>
      <c r="B18061" t="s">
        <v>40</v>
      </c>
      <c r="C18061" t="s">
        <v>6022</v>
      </c>
      <c r="D18061" s="2">
        <v>79667.13</v>
      </c>
      <c r="E18061" s="3">
        <f t="shared" si="564"/>
        <v>3.6059584636834733E-4</v>
      </c>
      <c r="F18061" s="3">
        <f t="shared" si="565"/>
        <v>97.033759125510542</v>
      </c>
      <c r="G18061" t="s">
        <v>14473</v>
      </c>
    </row>
    <row r="18062" spans="1:7" x14ac:dyDescent="0.35">
      <c r="A18062" t="s">
        <v>10</v>
      </c>
      <c r="B18062" t="s">
        <v>9</v>
      </c>
      <c r="C18062" t="s">
        <v>3318</v>
      </c>
      <c r="D18062" s="2">
        <v>79658.789999999994</v>
      </c>
      <c r="E18062" s="3">
        <f t="shared" si="564"/>
        <v>3.6055809718171642E-4</v>
      </c>
      <c r="F18062" s="3">
        <f t="shared" si="565"/>
        <v>97.034119683607727</v>
      </c>
      <c r="G18062" t="s">
        <v>14480</v>
      </c>
    </row>
    <row r="18063" spans="1:7" x14ac:dyDescent="0.35">
      <c r="A18063" t="s">
        <v>3</v>
      </c>
      <c r="B18063" t="s">
        <v>29</v>
      </c>
      <c r="C18063" t="s">
        <v>9101</v>
      </c>
      <c r="D18063" s="2">
        <v>79658.179999999993</v>
      </c>
      <c r="E18063" s="3">
        <f t="shared" si="564"/>
        <v>3.6055533615008041E-4</v>
      </c>
      <c r="F18063" s="3">
        <f t="shared" si="565"/>
        <v>97.034480238943871</v>
      </c>
      <c r="G18063" t="s">
        <v>14473</v>
      </c>
    </row>
    <row r="18064" spans="1:7" x14ac:dyDescent="0.35">
      <c r="A18064" t="s">
        <v>3</v>
      </c>
      <c r="B18064" t="s">
        <v>6</v>
      </c>
      <c r="C18064" t="s">
        <v>4496</v>
      </c>
      <c r="D18064" s="2">
        <v>79657.570000000007</v>
      </c>
      <c r="E18064" s="3">
        <f t="shared" si="564"/>
        <v>3.6055257511844439E-4</v>
      </c>
      <c r="F18064" s="3">
        <f t="shared" si="565"/>
        <v>97.034840791518988</v>
      </c>
      <c r="G18064" t="s">
        <v>14480</v>
      </c>
    </row>
    <row r="18065" spans="1:7" x14ac:dyDescent="0.35">
      <c r="A18065" t="s">
        <v>10</v>
      </c>
      <c r="B18065" t="s">
        <v>180</v>
      </c>
      <c r="C18065" t="s">
        <v>8134</v>
      </c>
      <c r="D18065" s="2">
        <v>79632.78</v>
      </c>
      <c r="E18065" s="3">
        <f t="shared" si="564"/>
        <v>3.6044036860326712E-4</v>
      </c>
      <c r="F18065" s="3">
        <f t="shared" si="565"/>
        <v>97.035201231887598</v>
      </c>
      <c r="G18065" t="s">
        <v>14480</v>
      </c>
    </row>
    <row r="18066" spans="1:7" x14ac:dyDescent="0.35">
      <c r="A18066" t="s">
        <v>10</v>
      </c>
      <c r="B18066" t="s">
        <v>9</v>
      </c>
      <c r="C18066" t="s">
        <v>5797</v>
      </c>
      <c r="D18066" s="2">
        <v>79631.61</v>
      </c>
      <c r="E18066" s="3">
        <f t="shared" si="564"/>
        <v>3.6043507285406348E-4</v>
      </c>
      <c r="F18066" s="3">
        <f t="shared" si="565"/>
        <v>97.035561666960447</v>
      </c>
      <c r="G18066" t="s">
        <v>14480</v>
      </c>
    </row>
    <row r="18067" spans="1:7" x14ac:dyDescent="0.35">
      <c r="A18067" t="s">
        <v>10</v>
      </c>
      <c r="B18067" t="s">
        <v>6</v>
      </c>
      <c r="C18067" t="s">
        <v>8143</v>
      </c>
      <c r="D18067" s="2">
        <v>79631.45</v>
      </c>
      <c r="E18067" s="3">
        <f t="shared" si="564"/>
        <v>3.6043434864904423E-4</v>
      </c>
      <c r="F18067" s="3">
        <f t="shared" si="565"/>
        <v>97.035922101309097</v>
      </c>
      <c r="G18067" t="s">
        <v>14480</v>
      </c>
    </row>
    <row r="18068" spans="1:7" x14ac:dyDescent="0.35">
      <c r="A18068" t="s">
        <v>3</v>
      </c>
      <c r="B18068" t="s">
        <v>13</v>
      </c>
      <c r="C18068" t="s">
        <v>1004</v>
      </c>
      <c r="D18068" s="2">
        <v>79631.27</v>
      </c>
      <c r="E18068" s="3">
        <f t="shared" si="564"/>
        <v>3.6043353391839751E-4</v>
      </c>
      <c r="F18068" s="3">
        <f t="shared" si="565"/>
        <v>97.036282534843011</v>
      </c>
      <c r="G18068" t="s">
        <v>14473</v>
      </c>
    </row>
    <row r="18069" spans="1:7" x14ac:dyDescent="0.35">
      <c r="A18069" t="s">
        <v>10</v>
      </c>
      <c r="B18069" t="s">
        <v>18</v>
      </c>
      <c r="C18069" t="s">
        <v>1773</v>
      </c>
      <c r="D18069" s="2">
        <v>79627.42</v>
      </c>
      <c r="E18069" s="3">
        <f t="shared" si="564"/>
        <v>3.604161077351207E-4</v>
      </c>
      <c r="F18069" s="3">
        <f t="shared" si="565"/>
        <v>97.03664295095075</v>
      </c>
      <c r="G18069" t="s">
        <v>14473</v>
      </c>
    </row>
    <row r="18070" spans="1:7" x14ac:dyDescent="0.35">
      <c r="A18070" t="s">
        <v>3</v>
      </c>
      <c r="B18070" t="s">
        <v>6</v>
      </c>
      <c r="C18070" t="s">
        <v>1044</v>
      </c>
      <c r="D18070" s="2">
        <v>79623.02</v>
      </c>
      <c r="E18070" s="3">
        <f t="shared" si="564"/>
        <v>3.6039619209709005E-4</v>
      </c>
      <c r="F18070" s="3">
        <f t="shared" si="565"/>
        <v>97.037003347142843</v>
      </c>
      <c r="G18070" t="s">
        <v>14480</v>
      </c>
    </row>
    <row r="18071" spans="1:7" x14ac:dyDescent="0.35">
      <c r="A18071" t="s">
        <v>10</v>
      </c>
      <c r="B18071" t="s">
        <v>9</v>
      </c>
      <c r="C18071" t="s">
        <v>3568</v>
      </c>
      <c r="D18071" s="2">
        <v>79618.679999999993</v>
      </c>
      <c r="E18071" s="3">
        <f t="shared" si="564"/>
        <v>3.6037654803594159E-4</v>
      </c>
      <c r="F18071" s="3">
        <f t="shared" si="565"/>
        <v>97.037363723690873</v>
      </c>
      <c r="G18071" t="s">
        <v>14480</v>
      </c>
    </row>
    <row r="18072" spans="1:7" x14ac:dyDescent="0.35">
      <c r="A18072" t="s">
        <v>10</v>
      </c>
      <c r="B18072" t="s">
        <v>29</v>
      </c>
      <c r="C18072" t="s">
        <v>3763</v>
      </c>
      <c r="D18072" s="2">
        <v>79611.929999999993</v>
      </c>
      <c r="E18072" s="3">
        <f t="shared" si="564"/>
        <v>3.6034599563669004E-4</v>
      </c>
      <c r="F18072" s="3">
        <f t="shared" si="565"/>
        <v>97.037724069686504</v>
      </c>
      <c r="G18072" t="s">
        <v>14473</v>
      </c>
    </row>
    <row r="18073" spans="1:7" x14ac:dyDescent="0.35">
      <c r="A18073" t="s">
        <v>10</v>
      </c>
      <c r="B18073" t="s">
        <v>6</v>
      </c>
      <c r="C18073" t="s">
        <v>7503</v>
      </c>
      <c r="D18073" s="2">
        <v>79610.960000000006</v>
      </c>
      <c r="E18073" s="3">
        <f t="shared" si="564"/>
        <v>3.6034160514376059E-4</v>
      </c>
      <c r="F18073" s="3">
        <f t="shared" si="565"/>
        <v>97.038084411291649</v>
      </c>
      <c r="G18073" t="s">
        <v>14473</v>
      </c>
    </row>
    <row r="18074" spans="1:7" x14ac:dyDescent="0.35">
      <c r="A18074" t="s">
        <v>10</v>
      </c>
      <c r="B18074" t="s">
        <v>20</v>
      </c>
      <c r="C18074" t="s">
        <v>813</v>
      </c>
      <c r="D18074" s="2">
        <v>79605</v>
      </c>
      <c r="E18074" s="3">
        <f t="shared" si="564"/>
        <v>3.6031462850679178E-4</v>
      </c>
      <c r="F18074" s="3">
        <f t="shared" si="565"/>
        <v>97.038444725920158</v>
      </c>
      <c r="G18074" t="s">
        <v>14473</v>
      </c>
    </row>
    <row r="18075" spans="1:7" x14ac:dyDescent="0.35">
      <c r="A18075" t="s">
        <v>3</v>
      </c>
      <c r="B18075" t="s">
        <v>32</v>
      </c>
      <c r="C18075" s="8" t="s">
        <v>13758</v>
      </c>
      <c r="D18075" s="2">
        <v>79604.47</v>
      </c>
      <c r="E18075" s="3">
        <f t="shared" si="564"/>
        <v>3.6031222957766537E-4</v>
      </c>
      <c r="F18075" s="3">
        <f t="shared" si="565"/>
        <v>97.038805038149732</v>
      </c>
      <c r="G18075" t="s">
        <v>14480</v>
      </c>
    </row>
    <row r="18076" spans="1:7" x14ac:dyDescent="0.35">
      <c r="A18076" t="s">
        <v>3</v>
      </c>
      <c r="B18076" t="s">
        <v>9</v>
      </c>
      <c r="C18076" t="s">
        <v>3820</v>
      </c>
      <c r="D18076" s="2">
        <v>79602.44</v>
      </c>
      <c r="E18076" s="3">
        <f t="shared" si="564"/>
        <v>3.6030304122648308E-4</v>
      </c>
      <c r="F18076" s="3">
        <f t="shared" si="565"/>
        <v>97.039165341190966</v>
      </c>
      <c r="G18076" t="s">
        <v>14480</v>
      </c>
    </row>
    <row r="18077" spans="1:7" x14ac:dyDescent="0.35">
      <c r="A18077" t="s">
        <v>3</v>
      </c>
      <c r="B18077" t="s">
        <v>13</v>
      </c>
      <c r="C18077" t="s">
        <v>5453</v>
      </c>
      <c r="D18077" s="2">
        <v>79587.02</v>
      </c>
      <c r="E18077" s="3">
        <f t="shared" si="564"/>
        <v>3.6023324596774834E-4</v>
      </c>
      <c r="F18077" s="3">
        <f t="shared" si="565"/>
        <v>97.039525574436936</v>
      </c>
      <c r="G18077" t="s">
        <v>14480</v>
      </c>
    </row>
    <row r="18078" spans="1:7" x14ac:dyDescent="0.35">
      <c r="A18078" t="s">
        <v>3</v>
      </c>
      <c r="B18078" t="s">
        <v>6</v>
      </c>
      <c r="C18078" t="s">
        <v>2258</v>
      </c>
      <c r="D18078" s="2">
        <v>79580.62</v>
      </c>
      <c r="E18078" s="3">
        <f t="shared" si="564"/>
        <v>3.6020427776697645E-4</v>
      </c>
      <c r="F18078" s="3">
        <f t="shared" si="565"/>
        <v>97.039885778714705</v>
      </c>
      <c r="G18078" t="s">
        <v>14480</v>
      </c>
    </row>
    <row r="18079" spans="1:7" x14ac:dyDescent="0.35">
      <c r="A18079" t="s">
        <v>10</v>
      </c>
      <c r="B18079" t="s">
        <v>76</v>
      </c>
      <c r="C18079" s="6" t="s">
        <v>4277</v>
      </c>
      <c r="D18079" s="2">
        <v>79575.41</v>
      </c>
      <c r="E18079" s="3">
        <f t="shared" si="564"/>
        <v>3.6018069584103565E-4</v>
      </c>
      <c r="F18079" s="3">
        <f t="shared" si="565"/>
        <v>97.040245959410541</v>
      </c>
      <c r="G18079" t="s">
        <v>14473</v>
      </c>
    </row>
    <row r="18080" spans="1:7" x14ac:dyDescent="0.35">
      <c r="A18080" t="s">
        <v>3</v>
      </c>
      <c r="B18080" t="s">
        <v>9</v>
      </c>
      <c r="C18080" t="s">
        <v>2154</v>
      </c>
      <c r="D18080" s="2">
        <v>79574</v>
      </c>
      <c r="E18080" s="3">
        <f t="shared" si="564"/>
        <v>3.6017431378430312E-4</v>
      </c>
      <c r="F18080" s="3">
        <f t="shared" si="565"/>
        <v>97.040606133724324</v>
      </c>
      <c r="G18080" t="s">
        <v>14473</v>
      </c>
    </row>
    <row r="18081" spans="1:7" x14ac:dyDescent="0.35">
      <c r="A18081" t="s">
        <v>10</v>
      </c>
      <c r="B18081" t="s">
        <v>9</v>
      </c>
      <c r="C18081" t="s">
        <v>7658</v>
      </c>
      <c r="D18081" s="2">
        <v>79571.53</v>
      </c>
      <c r="E18081" s="3">
        <f t="shared" si="564"/>
        <v>3.6016313386931774E-4</v>
      </c>
      <c r="F18081" s="3">
        <f t="shared" si="565"/>
        <v>97.040966296858187</v>
      </c>
      <c r="G18081" t="s">
        <v>14473</v>
      </c>
    </row>
    <row r="18082" spans="1:7" x14ac:dyDescent="0.35">
      <c r="A18082" t="s">
        <v>10</v>
      </c>
      <c r="B18082" t="s">
        <v>117</v>
      </c>
      <c r="C18082" t="s">
        <v>4766</v>
      </c>
      <c r="D18082" s="2">
        <v>79567.58</v>
      </c>
      <c r="E18082" s="3">
        <f t="shared" si="564"/>
        <v>3.6014525505790386E-4</v>
      </c>
      <c r="F18082" s="3">
        <f t="shared" si="565"/>
        <v>97.041326442113245</v>
      </c>
      <c r="G18082" t="s">
        <v>14473</v>
      </c>
    </row>
    <row r="18083" spans="1:7" x14ac:dyDescent="0.35">
      <c r="A18083" t="s">
        <v>3</v>
      </c>
      <c r="B18083" t="s">
        <v>180</v>
      </c>
      <c r="C18083" t="s">
        <v>4160</v>
      </c>
      <c r="D18083" s="2">
        <v>79558.61</v>
      </c>
      <c r="E18083" s="3">
        <f t="shared" si="564"/>
        <v>3.6010465431400953E-4</v>
      </c>
      <c r="F18083" s="3">
        <f t="shared" si="565"/>
        <v>97.041686546767565</v>
      </c>
      <c r="G18083" t="s">
        <v>14480</v>
      </c>
    </row>
    <row r="18084" spans="1:7" x14ac:dyDescent="0.35">
      <c r="A18084" t="s">
        <v>10</v>
      </c>
      <c r="B18084" t="s">
        <v>2546</v>
      </c>
      <c r="C18084" t="s">
        <v>2477</v>
      </c>
      <c r="D18084" s="2">
        <v>79550.649999999994</v>
      </c>
      <c r="E18084" s="3">
        <f t="shared" si="564"/>
        <v>3.6006862511429953E-4</v>
      </c>
      <c r="F18084" s="3">
        <f t="shared" si="565"/>
        <v>97.042046615392678</v>
      </c>
      <c r="G18084" t="s">
        <v>14473</v>
      </c>
    </row>
    <row r="18085" spans="1:7" x14ac:dyDescent="0.35">
      <c r="A18085" t="s">
        <v>10</v>
      </c>
      <c r="B18085" t="s">
        <v>9</v>
      </c>
      <c r="C18085" s="8" t="s">
        <v>8564</v>
      </c>
      <c r="D18085" s="2">
        <v>79550</v>
      </c>
      <c r="E18085" s="3">
        <f t="shared" si="564"/>
        <v>3.6006568303140868E-4</v>
      </c>
      <c r="F18085" s="3">
        <f t="shared" si="565"/>
        <v>97.042406681075704</v>
      </c>
      <c r="G18085" t="s">
        <v>14480</v>
      </c>
    </row>
    <row r="18086" spans="1:7" x14ac:dyDescent="0.35">
      <c r="A18086" t="s">
        <v>3</v>
      </c>
      <c r="B18086" t="s">
        <v>8</v>
      </c>
      <c r="C18086" t="s">
        <v>1279</v>
      </c>
      <c r="D18086" s="2">
        <v>79549.39</v>
      </c>
      <c r="E18086" s="3">
        <f t="shared" si="564"/>
        <v>3.6006292199977256E-4</v>
      </c>
      <c r="F18086" s="3">
        <f t="shared" si="565"/>
        <v>97.042766743997703</v>
      </c>
      <c r="G18086" t="s">
        <v>14473</v>
      </c>
    </row>
    <row r="18087" spans="1:7" x14ac:dyDescent="0.35">
      <c r="A18087" t="s">
        <v>3</v>
      </c>
      <c r="B18087" t="s">
        <v>76</v>
      </c>
      <c r="C18087" t="s">
        <v>1143</v>
      </c>
      <c r="D18087" s="2">
        <v>79547.740000000005</v>
      </c>
      <c r="E18087" s="3">
        <f t="shared" si="564"/>
        <v>3.6005545363551112E-4</v>
      </c>
      <c r="F18087" s="3">
        <f t="shared" si="565"/>
        <v>97.043126799451343</v>
      </c>
      <c r="G18087" t="s">
        <v>14473</v>
      </c>
    </row>
    <row r="18088" spans="1:7" x14ac:dyDescent="0.35">
      <c r="A18088" t="s">
        <v>3</v>
      </c>
      <c r="B18088" t="s">
        <v>9</v>
      </c>
      <c r="C18088" t="s">
        <v>10472</v>
      </c>
      <c r="D18088" s="2">
        <v>79539.44</v>
      </c>
      <c r="E18088" s="3">
        <f t="shared" si="564"/>
        <v>3.600178855001351E-4</v>
      </c>
      <c r="F18088" s="3">
        <f t="shared" si="565"/>
        <v>97.043486817336841</v>
      </c>
      <c r="G18088" t="s">
        <v>14480</v>
      </c>
    </row>
    <row r="18089" spans="1:7" x14ac:dyDescent="0.35">
      <c r="A18089" t="s">
        <v>10</v>
      </c>
      <c r="B18089" t="s">
        <v>9</v>
      </c>
      <c r="C18089" t="s">
        <v>2821</v>
      </c>
      <c r="D18089" s="2">
        <v>79535.509999999995</v>
      </c>
      <c r="E18089" s="3">
        <f t="shared" si="564"/>
        <v>3.6000009721434863E-4</v>
      </c>
      <c r="F18089" s="3">
        <f t="shared" si="565"/>
        <v>97.043846817434058</v>
      </c>
      <c r="G18089" t="s">
        <v>14480</v>
      </c>
    </row>
    <row r="18090" spans="1:7" x14ac:dyDescent="0.35">
      <c r="A18090" t="s">
        <v>3</v>
      </c>
      <c r="B18090" t="s">
        <v>8</v>
      </c>
      <c r="C18090" t="s">
        <v>12769</v>
      </c>
      <c r="D18090" s="2">
        <v>79522.740000000005</v>
      </c>
      <c r="E18090" s="3">
        <f t="shared" si="564"/>
        <v>3.5994229660124604E-4</v>
      </c>
      <c r="F18090" s="3">
        <f t="shared" si="565"/>
        <v>97.044206759730656</v>
      </c>
      <c r="G18090" t="s">
        <v>14473</v>
      </c>
    </row>
    <row r="18091" spans="1:7" x14ac:dyDescent="0.35">
      <c r="A18091" t="s">
        <v>10</v>
      </c>
      <c r="B18091" t="s">
        <v>182</v>
      </c>
      <c r="C18091" t="s">
        <v>5128</v>
      </c>
      <c r="D18091" s="2">
        <v>79519.039999999994</v>
      </c>
      <c r="E18091" s="3">
        <f t="shared" si="564"/>
        <v>3.5992554936017479E-4</v>
      </c>
      <c r="F18091" s="3">
        <f t="shared" si="565"/>
        <v>97.044566685280017</v>
      </c>
      <c r="G18091" t="s">
        <v>14480</v>
      </c>
    </row>
    <row r="18092" spans="1:7" x14ac:dyDescent="0.35">
      <c r="A18092" t="s">
        <v>3</v>
      </c>
      <c r="B18092" t="s">
        <v>37</v>
      </c>
      <c r="C18092" t="s">
        <v>1851</v>
      </c>
      <c r="D18092" s="2">
        <v>79518.12</v>
      </c>
      <c r="E18092" s="3">
        <f t="shared" si="564"/>
        <v>3.5992138518131384E-4</v>
      </c>
      <c r="F18092" s="3">
        <f t="shared" si="565"/>
        <v>97.0449266066652</v>
      </c>
      <c r="G18092" t="s">
        <v>14473</v>
      </c>
    </row>
    <row r="18093" spans="1:7" x14ac:dyDescent="0.35">
      <c r="A18093" t="s">
        <v>10</v>
      </c>
      <c r="B18093" t="s">
        <v>13</v>
      </c>
      <c r="C18093" t="s">
        <v>4346</v>
      </c>
      <c r="D18093" s="2">
        <v>79512.73</v>
      </c>
      <c r="E18093" s="3">
        <f t="shared" si="564"/>
        <v>3.5989698852472628E-4</v>
      </c>
      <c r="F18093" s="3">
        <f t="shared" si="565"/>
        <v>97.045286503653728</v>
      </c>
      <c r="G18093" t="s">
        <v>14473</v>
      </c>
    </row>
    <row r="18094" spans="1:7" x14ac:dyDescent="0.35">
      <c r="A18094" t="s">
        <v>10</v>
      </c>
      <c r="B18094" t="s">
        <v>9</v>
      </c>
      <c r="C18094" t="s">
        <v>8307</v>
      </c>
      <c r="D18094" s="2">
        <v>79512.58</v>
      </c>
      <c r="E18094" s="3">
        <f t="shared" si="564"/>
        <v>3.5989630958252071E-4</v>
      </c>
      <c r="F18094" s="3">
        <f t="shared" si="565"/>
        <v>97.045646399963303</v>
      </c>
      <c r="G18094" t="s">
        <v>14480</v>
      </c>
    </row>
    <row r="18095" spans="1:7" x14ac:dyDescent="0.35">
      <c r="A18095" t="s">
        <v>10</v>
      </c>
      <c r="B18095" t="s">
        <v>1602</v>
      </c>
      <c r="C18095" t="s">
        <v>7692</v>
      </c>
      <c r="D18095" s="2">
        <v>79511.350000000006</v>
      </c>
      <c r="E18095" s="3">
        <f t="shared" si="564"/>
        <v>3.5989074225643494E-4</v>
      </c>
      <c r="F18095" s="3">
        <f t="shared" si="565"/>
        <v>97.046006290705563</v>
      </c>
      <c r="G18095" t="s">
        <v>14473</v>
      </c>
    </row>
    <row r="18096" spans="1:7" x14ac:dyDescent="0.35">
      <c r="A18096" t="s">
        <v>3</v>
      </c>
      <c r="B18096" t="s">
        <v>32</v>
      </c>
      <c r="C18096" t="s">
        <v>1311</v>
      </c>
      <c r="D18096" s="2">
        <v>79506.34</v>
      </c>
      <c r="E18096" s="3">
        <f t="shared" si="564"/>
        <v>3.5986806558676817E-4</v>
      </c>
      <c r="F18096" s="3">
        <f t="shared" si="565"/>
        <v>97.04636615877115</v>
      </c>
      <c r="G18096" t="s">
        <v>14473</v>
      </c>
    </row>
    <row r="18097" spans="1:7" x14ac:dyDescent="0.35">
      <c r="A18097" t="s">
        <v>10</v>
      </c>
      <c r="B18097" t="s">
        <v>9</v>
      </c>
      <c r="C18097" t="s">
        <v>4282</v>
      </c>
      <c r="D18097" s="2">
        <v>79503.5</v>
      </c>
      <c r="E18097" s="3">
        <f t="shared" si="564"/>
        <v>3.5985521094767568E-4</v>
      </c>
      <c r="F18097" s="3">
        <f t="shared" si="565"/>
        <v>97.046726013982095</v>
      </c>
      <c r="G18097" t="s">
        <v>14480</v>
      </c>
    </row>
    <row r="18098" spans="1:7" x14ac:dyDescent="0.35">
      <c r="A18098" t="s">
        <v>10</v>
      </c>
      <c r="B18098" t="s">
        <v>15</v>
      </c>
      <c r="C18098" t="s">
        <v>1322</v>
      </c>
      <c r="D18098" s="2">
        <v>79502.34</v>
      </c>
      <c r="E18098" s="3">
        <f t="shared" si="564"/>
        <v>3.5984996046128573E-4</v>
      </c>
      <c r="F18098" s="3">
        <f t="shared" si="565"/>
        <v>97.047085863942556</v>
      </c>
      <c r="G18098" t="s">
        <v>14473</v>
      </c>
    </row>
    <row r="18099" spans="1:7" x14ac:dyDescent="0.35">
      <c r="A18099" t="s">
        <v>3</v>
      </c>
      <c r="B18099" t="s">
        <v>478</v>
      </c>
      <c r="C18099" t="s">
        <v>30</v>
      </c>
      <c r="D18099" s="2">
        <v>79495.95</v>
      </c>
      <c r="E18099" s="3">
        <f t="shared" si="564"/>
        <v>3.5982103752332762E-4</v>
      </c>
      <c r="F18099" s="3">
        <f t="shared" si="565"/>
        <v>97.047445684980076</v>
      </c>
      <c r="G18099" t="s">
        <v>14473</v>
      </c>
    </row>
    <row r="18100" spans="1:7" x14ac:dyDescent="0.35">
      <c r="A18100" t="s">
        <v>3</v>
      </c>
      <c r="B18100" t="s">
        <v>35</v>
      </c>
      <c r="C18100" t="s">
        <v>188</v>
      </c>
      <c r="D18100" s="2">
        <v>79494.429999999993</v>
      </c>
      <c r="E18100" s="3">
        <f t="shared" si="564"/>
        <v>3.5981415757564423E-4</v>
      </c>
      <c r="F18100" s="3">
        <f t="shared" si="565"/>
        <v>97.047805499137652</v>
      </c>
      <c r="G18100" t="s">
        <v>14473</v>
      </c>
    </row>
    <row r="18101" spans="1:7" x14ac:dyDescent="0.35">
      <c r="A18101" t="s">
        <v>3</v>
      </c>
      <c r="B18101" t="s">
        <v>9</v>
      </c>
      <c r="C18101" t="s">
        <v>424</v>
      </c>
      <c r="D18101" s="2">
        <v>79490</v>
      </c>
      <c r="E18101" s="3">
        <f t="shared" si="564"/>
        <v>3.5979410614917249E-4</v>
      </c>
      <c r="F18101" s="3">
        <f t="shared" si="565"/>
        <v>97.048165293243798</v>
      </c>
      <c r="G18101" t="s">
        <v>14473</v>
      </c>
    </row>
    <row r="18102" spans="1:7" x14ac:dyDescent="0.35">
      <c r="A18102" t="s">
        <v>3</v>
      </c>
      <c r="B18102" t="s">
        <v>9</v>
      </c>
      <c r="C18102" t="s">
        <v>11780</v>
      </c>
      <c r="D18102" s="2">
        <v>79479.399999999994</v>
      </c>
      <c r="E18102" s="3">
        <f t="shared" si="564"/>
        <v>3.5974612756664408E-4</v>
      </c>
      <c r="F18102" s="3">
        <f t="shared" si="565"/>
        <v>97.04852503937137</v>
      </c>
      <c r="G18102" t="s">
        <v>14473</v>
      </c>
    </row>
    <row r="18103" spans="1:7" x14ac:dyDescent="0.35">
      <c r="A18103" t="s">
        <v>3</v>
      </c>
      <c r="B18103" t="s">
        <v>28</v>
      </c>
      <c r="C18103" t="s">
        <v>357</v>
      </c>
      <c r="D18103" s="2">
        <v>79477.919999999998</v>
      </c>
      <c r="E18103" s="3">
        <f t="shared" si="564"/>
        <v>3.5973942867021562E-4</v>
      </c>
      <c r="F18103" s="3">
        <f t="shared" si="565"/>
        <v>97.048884778800044</v>
      </c>
      <c r="G18103" t="s">
        <v>14473</v>
      </c>
    </row>
    <row r="18104" spans="1:7" x14ac:dyDescent="0.35">
      <c r="A18104" t="s">
        <v>3</v>
      </c>
      <c r="B18104" t="s">
        <v>8</v>
      </c>
      <c r="C18104" t="s">
        <v>2410</v>
      </c>
      <c r="D18104" s="2">
        <v>79474.33</v>
      </c>
      <c r="E18104" s="3">
        <f t="shared" si="564"/>
        <v>3.5972317932009517E-4</v>
      </c>
      <c r="F18104" s="3">
        <f t="shared" si="565"/>
        <v>97.049244501979359</v>
      </c>
      <c r="G18104" t="s">
        <v>14480</v>
      </c>
    </row>
    <row r="18105" spans="1:7" x14ac:dyDescent="0.35">
      <c r="A18105" t="s">
        <v>3</v>
      </c>
      <c r="B18105" t="s">
        <v>9</v>
      </c>
      <c r="C18105" t="s">
        <v>7121</v>
      </c>
      <c r="D18105" s="2">
        <v>79466.460000000006</v>
      </c>
      <c r="E18105" s="3">
        <f t="shared" si="564"/>
        <v>3.5968755748570861E-4</v>
      </c>
      <c r="F18105" s="3">
        <f t="shared" si="565"/>
        <v>97.049604189536851</v>
      </c>
      <c r="G18105" t="s">
        <v>14473</v>
      </c>
    </row>
    <row r="18106" spans="1:7" x14ac:dyDescent="0.35">
      <c r="A18106" t="s">
        <v>3</v>
      </c>
      <c r="B18106" t="s">
        <v>23</v>
      </c>
      <c r="C18106" t="s">
        <v>5871</v>
      </c>
      <c r="D18106" s="2">
        <v>79458.33</v>
      </c>
      <c r="E18106" s="3">
        <f t="shared" si="564"/>
        <v>3.5965075881816557E-4</v>
      </c>
      <c r="F18106" s="3">
        <f t="shared" si="565"/>
        <v>97.049963840295675</v>
      </c>
      <c r="G18106" t="s">
        <v>14480</v>
      </c>
    </row>
    <row r="18107" spans="1:7" x14ac:dyDescent="0.35">
      <c r="A18107" t="s">
        <v>10</v>
      </c>
      <c r="B18107" t="s">
        <v>6</v>
      </c>
      <c r="C18107" t="s">
        <v>6464</v>
      </c>
      <c r="D18107" s="2">
        <v>79446</v>
      </c>
      <c r="E18107" s="3">
        <f t="shared" si="564"/>
        <v>3.5959494976886601E-4</v>
      </c>
      <c r="F18107" s="3">
        <f t="shared" si="565"/>
        <v>97.050323435245446</v>
      </c>
      <c r="G18107" t="s">
        <v>14473</v>
      </c>
    </row>
    <row r="18108" spans="1:7" x14ac:dyDescent="0.35">
      <c r="A18108" t="s">
        <v>3</v>
      </c>
      <c r="B18108" t="s">
        <v>13</v>
      </c>
      <c r="C18108" t="s">
        <v>4280</v>
      </c>
      <c r="D18108" s="2">
        <v>79440.53</v>
      </c>
      <c r="E18108" s="3">
        <f t="shared" si="564"/>
        <v>3.5957019100976885E-4</v>
      </c>
      <c r="F18108" s="3">
        <f t="shared" si="565"/>
        <v>97.050683005436454</v>
      </c>
      <c r="G18108" t="s">
        <v>14480</v>
      </c>
    </row>
    <row r="18109" spans="1:7" x14ac:dyDescent="0.35">
      <c r="A18109" t="s">
        <v>3</v>
      </c>
      <c r="B18109" t="s">
        <v>1570</v>
      </c>
      <c r="C18109" t="s">
        <v>9882</v>
      </c>
      <c r="D18109" s="2">
        <v>79435.38</v>
      </c>
      <c r="E18109" s="3">
        <f t="shared" si="564"/>
        <v>3.5954688066071024E-4</v>
      </c>
      <c r="F18109" s="3">
        <f t="shared" si="565"/>
        <v>97.051042552317114</v>
      </c>
      <c r="G18109" t="s">
        <v>14473</v>
      </c>
    </row>
    <row r="18110" spans="1:7" x14ac:dyDescent="0.35">
      <c r="A18110" t="s">
        <v>3</v>
      </c>
      <c r="B18110" t="s">
        <v>13</v>
      </c>
      <c r="C18110" s="8" t="s">
        <v>455</v>
      </c>
      <c r="D18110" s="2">
        <v>79429.460000000006</v>
      </c>
      <c r="E18110" s="3">
        <f t="shared" si="564"/>
        <v>3.5952008507499626E-4</v>
      </c>
      <c r="F18110" s="3">
        <f t="shared" si="565"/>
        <v>97.051402072402183</v>
      </c>
      <c r="G18110" t="s">
        <v>14480</v>
      </c>
    </row>
    <row r="18111" spans="1:7" x14ac:dyDescent="0.35">
      <c r="A18111" t="s">
        <v>10</v>
      </c>
      <c r="B18111" t="s">
        <v>1275</v>
      </c>
      <c r="C18111" t="s">
        <v>1125</v>
      </c>
      <c r="D18111" s="2">
        <v>79428</v>
      </c>
      <c r="E18111" s="3">
        <f t="shared" si="564"/>
        <v>3.5951347670419521E-4</v>
      </c>
      <c r="F18111" s="3">
        <f t="shared" si="565"/>
        <v>97.051761585878893</v>
      </c>
      <c r="G18111" t="s">
        <v>14473</v>
      </c>
    </row>
    <row r="18112" spans="1:7" x14ac:dyDescent="0.35">
      <c r="A18112" t="s">
        <v>10</v>
      </c>
      <c r="B18112" t="s">
        <v>13</v>
      </c>
      <c r="C18112" t="s">
        <v>708</v>
      </c>
      <c r="D18112" s="2">
        <v>79426.83</v>
      </c>
      <c r="E18112" s="3">
        <f t="shared" si="564"/>
        <v>3.5950818095499158E-4</v>
      </c>
      <c r="F18112" s="3">
        <f t="shared" si="565"/>
        <v>97.052121094059842</v>
      </c>
      <c r="G18112" t="s">
        <v>14480</v>
      </c>
    </row>
    <row r="18113" spans="1:7" x14ac:dyDescent="0.35">
      <c r="A18113" t="s">
        <v>3</v>
      </c>
      <c r="B18113" t="s">
        <v>36</v>
      </c>
      <c r="C18113" t="s">
        <v>1536</v>
      </c>
      <c r="D18113" s="2">
        <v>79421.14</v>
      </c>
      <c r="E18113" s="3">
        <f t="shared" si="564"/>
        <v>3.5948242641399282E-4</v>
      </c>
      <c r="F18113" s="3">
        <f t="shared" si="565"/>
        <v>97.052480576486261</v>
      </c>
      <c r="G18113" t="s">
        <v>14473</v>
      </c>
    </row>
    <row r="18114" spans="1:7" x14ac:dyDescent="0.35">
      <c r="A18114" t="s">
        <v>10</v>
      </c>
      <c r="B18114" t="s">
        <v>9</v>
      </c>
      <c r="C18114" t="s">
        <v>4822</v>
      </c>
      <c r="D18114" s="2">
        <v>79413.95</v>
      </c>
      <c r="E18114" s="3">
        <f t="shared" si="564"/>
        <v>3.5944988245093819E-4</v>
      </c>
      <c r="F18114" s="3">
        <f t="shared" si="565"/>
        <v>97.052840026368713</v>
      </c>
      <c r="G18114" t="s">
        <v>14473</v>
      </c>
    </row>
    <row r="18115" spans="1:7" x14ac:dyDescent="0.35">
      <c r="A18115" t="s">
        <v>3</v>
      </c>
      <c r="B18115" t="s">
        <v>9</v>
      </c>
      <c r="C18115" t="s">
        <v>3555</v>
      </c>
      <c r="D18115" s="2">
        <v>79410.97</v>
      </c>
      <c r="E18115" s="3">
        <f t="shared" ref="E18115:E18178" si="566">(D18115/$D$29638)*100</f>
        <v>3.5943639413245381E-4</v>
      </c>
      <c r="F18115" s="3">
        <f t="shared" si="565"/>
        <v>97.053199462762848</v>
      </c>
      <c r="G18115" t="s">
        <v>14473</v>
      </c>
    </row>
    <row r="18116" spans="1:7" x14ac:dyDescent="0.35">
      <c r="A18116" t="s">
        <v>3</v>
      </c>
      <c r="B18116" t="s">
        <v>6</v>
      </c>
      <c r="C18116" s="8" t="s">
        <v>4429</v>
      </c>
      <c r="D18116" s="2">
        <v>79406.02</v>
      </c>
      <c r="E18116" s="3">
        <f t="shared" si="566"/>
        <v>3.5941398903966933E-4</v>
      </c>
      <c r="F18116" s="3">
        <f t="shared" ref="F18116:F18179" si="567">E18116+F18115</f>
        <v>97.053558876751893</v>
      </c>
      <c r="G18116" t="s">
        <v>14480</v>
      </c>
    </row>
    <row r="18117" spans="1:7" x14ac:dyDescent="0.35">
      <c r="A18117" t="s">
        <v>3</v>
      </c>
      <c r="B18117" t="s">
        <v>57</v>
      </c>
      <c r="C18117" t="s">
        <v>3374</v>
      </c>
      <c r="D18117" s="2">
        <v>79403.33</v>
      </c>
      <c r="E18117" s="3">
        <f t="shared" si="566"/>
        <v>3.5940181334278242E-4</v>
      </c>
      <c r="F18117" s="3">
        <f t="shared" si="567"/>
        <v>97.053918278565234</v>
      </c>
      <c r="G18117" t="s">
        <v>14480</v>
      </c>
    </row>
    <row r="18118" spans="1:7" x14ac:dyDescent="0.35">
      <c r="A18118" t="s">
        <v>10</v>
      </c>
      <c r="B18118" t="s">
        <v>9</v>
      </c>
      <c r="C18118" t="s">
        <v>4939</v>
      </c>
      <c r="D18118" s="2">
        <v>79399.929999999993</v>
      </c>
      <c r="E18118" s="3">
        <f t="shared" si="566"/>
        <v>3.5938642398612231E-4</v>
      </c>
      <c r="F18118" s="3">
        <f t="shared" si="567"/>
        <v>97.054277664989215</v>
      </c>
      <c r="G18118" t="s">
        <v>14480</v>
      </c>
    </row>
    <row r="18119" spans="1:7" x14ac:dyDescent="0.35">
      <c r="A18119" t="s">
        <v>10</v>
      </c>
      <c r="B18119" t="s">
        <v>73</v>
      </c>
      <c r="C18119" t="s">
        <v>7923</v>
      </c>
      <c r="D18119" s="2">
        <v>79395.41</v>
      </c>
      <c r="E18119" s="3">
        <f t="shared" si="566"/>
        <v>3.5936596519432729E-4</v>
      </c>
      <c r="F18119" s="3">
        <f t="shared" si="567"/>
        <v>97.05463703095441</v>
      </c>
      <c r="G18119" t="s">
        <v>14473</v>
      </c>
    </row>
    <row r="18120" spans="1:7" x14ac:dyDescent="0.35">
      <c r="A18120" t="s">
        <v>3</v>
      </c>
      <c r="B18120" t="s">
        <v>40</v>
      </c>
      <c r="C18120" s="8" t="s">
        <v>6837</v>
      </c>
      <c r="D18120" s="2">
        <v>79391.899999999994</v>
      </c>
      <c r="E18120" s="3">
        <f t="shared" si="566"/>
        <v>3.5935007794671639E-4</v>
      </c>
      <c r="F18120" s="3">
        <f t="shared" si="567"/>
        <v>97.054996381032353</v>
      </c>
      <c r="G18120" t="s">
        <v>14480</v>
      </c>
    </row>
    <row r="18121" spans="1:7" x14ac:dyDescent="0.35">
      <c r="A18121" t="s">
        <v>10</v>
      </c>
      <c r="B18121" t="s">
        <v>9</v>
      </c>
      <c r="C18121" t="s">
        <v>4538</v>
      </c>
      <c r="D18121" s="2">
        <v>79388.69</v>
      </c>
      <c r="E18121" s="3">
        <f t="shared" si="566"/>
        <v>3.5933554858351679E-4</v>
      </c>
      <c r="F18121" s="3">
        <f t="shared" si="567"/>
        <v>97.055355716580934</v>
      </c>
      <c r="G18121" t="s">
        <v>14473</v>
      </c>
    </row>
    <row r="18122" spans="1:7" x14ac:dyDescent="0.35">
      <c r="A18122" t="s">
        <v>10</v>
      </c>
      <c r="B18122" t="s">
        <v>6</v>
      </c>
      <c r="C18122" s="8" t="s">
        <v>1053</v>
      </c>
      <c r="D18122" s="2">
        <v>79363.22</v>
      </c>
      <c r="E18122" s="3">
        <f t="shared" si="566"/>
        <v>3.5922026419700758E-4</v>
      </c>
      <c r="F18122" s="3">
        <f t="shared" si="567"/>
        <v>97.055714936845135</v>
      </c>
      <c r="G18122" t="s">
        <v>14480</v>
      </c>
    </row>
    <row r="18123" spans="1:7" x14ac:dyDescent="0.35">
      <c r="A18123" t="s">
        <v>3</v>
      </c>
      <c r="B18123" t="s">
        <v>180</v>
      </c>
      <c r="C18123" t="s">
        <v>9854</v>
      </c>
      <c r="D18123" s="2">
        <v>79362.94</v>
      </c>
      <c r="E18123" s="3">
        <f t="shared" si="566"/>
        <v>3.592189968382238E-4</v>
      </c>
      <c r="F18123" s="3">
        <f t="shared" si="567"/>
        <v>97.056074155841969</v>
      </c>
      <c r="G18123" t="s">
        <v>14480</v>
      </c>
    </row>
    <row r="18124" spans="1:7" x14ac:dyDescent="0.35">
      <c r="A18124" t="s">
        <v>3</v>
      </c>
      <c r="B18124" t="s">
        <v>13</v>
      </c>
      <c r="C18124" t="s">
        <v>1148</v>
      </c>
      <c r="D18124" s="2">
        <v>79362.63</v>
      </c>
      <c r="E18124" s="3">
        <f t="shared" si="566"/>
        <v>3.5921759369099892E-4</v>
      </c>
      <c r="F18124" s="3">
        <f t="shared" si="567"/>
        <v>97.056433373435667</v>
      </c>
      <c r="G18124" t="s">
        <v>14473</v>
      </c>
    </row>
    <row r="18125" spans="1:7" x14ac:dyDescent="0.35">
      <c r="A18125" t="s">
        <v>10</v>
      </c>
      <c r="B18125" t="s">
        <v>33</v>
      </c>
      <c r="C18125" t="s">
        <v>11352</v>
      </c>
      <c r="D18125" s="2">
        <v>79348.320000000007</v>
      </c>
      <c r="E18125" s="3">
        <f t="shared" si="566"/>
        <v>3.5915282260458564E-4</v>
      </c>
      <c r="F18125" s="3">
        <f t="shared" si="567"/>
        <v>97.056792526258278</v>
      </c>
      <c r="G18125" t="s">
        <v>14473</v>
      </c>
    </row>
    <row r="18126" spans="1:7" x14ac:dyDescent="0.35">
      <c r="A18126" t="s">
        <v>3</v>
      </c>
      <c r="B18126" t="s">
        <v>6</v>
      </c>
      <c r="C18126" t="s">
        <v>637</v>
      </c>
      <c r="D18126" s="2">
        <v>79342.23</v>
      </c>
      <c r="E18126" s="3">
        <f t="shared" si="566"/>
        <v>3.5912525755103862E-4</v>
      </c>
      <c r="F18126" s="3">
        <f t="shared" si="567"/>
        <v>97.057151651515824</v>
      </c>
      <c r="G18126" t="s">
        <v>14473</v>
      </c>
    </row>
    <row r="18127" spans="1:7" x14ac:dyDescent="0.35">
      <c r="A18127" t="s">
        <v>10</v>
      </c>
      <c r="B18127" t="s">
        <v>22</v>
      </c>
      <c r="C18127" t="s">
        <v>10370</v>
      </c>
      <c r="D18127" s="2">
        <v>79326.09</v>
      </c>
      <c r="E18127" s="3">
        <f t="shared" si="566"/>
        <v>3.5905220336971707E-4</v>
      </c>
      <c r="F18127" s="3">
        <f t="shared" si="567"/>
        <v>97.057510703719188</v>
      </c>
      <c r="G18127" t="s">
        <v>14480</v>
      </c>
    </row>
    <row r="18128" spans="1:7" x14ac:dyDescent="0.35">
      <c r="A18128" t="s">
        <v>10</v>
      </c>
      <c r="B18128" t="s">
        <v>6</v>
      </c>
      <c r="C18128" t="s">
        <v>1714</v>
      </c>
      <c r="D18128" s="2">
        <v>79317.41</v>
      </c>
      <c r="E18128" s="3">
        <f t="shared" si="566"/>
        <v>3.590129152474203E-4</v>
      </c>
      <c r="F18128" s="3">
        <f t="shared" si="567"/>
        <v>97.057869716634443</v>
      </c>
      <c r="G18128" t="s">
        <v>14473</v>
      </c>
    </row>
    <row r="18129" spans="1:7" x14ac:dyDescent="0.35">
      <c r="A18129" t="s">
        <v>3</v>
      </c>
      <c r="B18129" t="s">
        <v>40</v>
      </c>
      <c r="C18129" s="6" t="s">
        <v>6137</v>
      </c>
      <c r="D18129" s="2">
        <v>79315.38</v>
      </c>
      <c r="E18129" s="3">
        <f t="shared" si="566"/>
        <v>3.5900372689623796E-4</v>
      </c>
      <c r="F18129" s="3">
        <f t="shared" si="567"/>
        <v>97.058228720361342</v>
      </c>
      <c r="G18129" t="s">
        <v>14473</v>
      </c>
    </row>
    <row r="18130" spans="1:7" x14ac:dyDescent="0.35">
      <c r="A18130" t="s">
        <v>3</v>
      </c>
      <c r="B18130" t="s">
        <v>28</v>
      </c>
      <c r="C18130" t="s">
        <v>2057</v>
      </c>
      <c r="D18130" s="2">
        <v>79313.009999999995</v>
      </c>
      <c r="E18130" s="3">
        <f t="shared" si="566"/>
        <v>3.589929996093896E-4</v>
      </c>
      <c r="F18130" s="3">
        <f t="shared" si="567"/>
        <v>97.05858771336095</v>
      </c>
      <c r="G18130" t="s">
        <v>14480</v>
      </c>
    </row>
    <row r="18131" spans="1:7" x14ac:dyDescent="0.35">
      <c r="A18131" t="s">
        <v>10</v>
      </c>
      <c r="B18131" t="s">
        <v>42</v>
      </c>
      <c r="C18131" t="s">
        <v>7628</v>
      </c>
      <c r="D18131" s="2">
        <v>79304.87</v>
      </c>
      <c r="E18131" s="3">
        <f t="shared" si="566"/>
        <v>3.5895615567903288E-4</v>
      </c>
      <c r="F18131" s="3">
        <f t="shared" si="567"/>
        <v>97.058946669516629</v>
      </c>
      <c r="G18131" t="s">
        <v>14473</v>
      </c>
    </row>
    <row r="18132" spans="1:7" x14ac:dyDescent="0.35">
      <c r="A18132" t="s">
        <v>3</v>
      </c>
      <c r="B18132" t="s">
        <v>29</v>
      </c>
      <c r="C18132" t="s">
        <v>3552</v>
      </c>
      <c r="D18132" s="2">
        <v>79304.66</v>
      </c>
      <c r="E18132" s="3">
        <f t="shared" si="566"/>
        <v>3.5895520515994513E-4</v>
      </c>
      <c r="F18132" s="3">
        <f t="shared" si="567"/>
        <v>97.059305624721787</v>
      </c>
      <c r="G18132" t="s">
        <v>14480</v>
      </c>
    </row>
    <row r="18133" spans="1:7" x14ac:dyDescent="0.35">
      <c r="A18133" t="s">
        <v>10</v>
      </c>
      <c r="B18133" t="s">
        <v>9</v>
      </c>
      <c r="C18133" t="s">
        <v>805</v>
      </c>
      <c r="D18133" s="2">
        <v>79293.56</v>
      </c>
      <c r="E18133" s="3">
        <f t="shared" si="566"/>
        <v>3.5890496343673144E-4</v>
      </c>
      <c r="F18133" s="3">
        <f t="shared" si="567"/>
        <v>97.059664529685222</v>
      </c>
      <c r="G18133" t="s">
        <v>14480</v>
      </c>
    </row>
    <row r="18134" spans="1:7" x14ac:dyDescent="0.35">
      <c r="A18134" t="s">
        <v>10</v>
      </c>
      <c r="B18134" t="s">
        <v>38</v>
      </c>
      <c r="C18134" t="s">
        <v>10503</v>
      </c>
      <c r="D18134" s="2">
        <v>79291.44</v>
      </c>
      <c r="E18134" s="3">
        <f t="shared" si="566"/>
        <v>3.5889536772022571E-4</v>
      </c>
      <c r="F18134" s="3">
        <f t="shared" si="567"/>
        <v>97.060023425052947</v>
      </c>
      <c r="G18134" t="s">
        <v>14473</v>
      </c>
    </row>
    <row r="18135" spans="1:7" x14ac:dyDescent="0.35">
      <c r="A18135" t="s">
        <v>10</v>
      </c>
      <c r="B18135" t="s">
        <v>6</v>
      </c>
      <c r="C18135" t="s">
        <v>5910</v>
      </c>
      <c r="D18135" s="2">
        <v>79288.12</v>
      </c>
      <c r="E18135" s="3">
        <f t="shared" si="566"/>
        <v>3.5888034046607531E-4</v>
      </c>
      <c r="F18135" s="3">
        <f t="shared" si="567"/>
        <v>97.060382305393418</v>
      </c>
      <c r="G18135" t="s">
        <v>14480</v>
      </c>
    </row>
    <row r="18136" spans="1:7" x14ac:dyDescent="0.35">
      <c r="A18136" t="s">
        <v>10</v>
      </c>
      <c r="B18136" t="s">
        <v>28</v>
      </c>
      <c r="C18136" t="s">
        <v>2507</v>
      </c>
      <c r="D18136" s="2">
        <v>79278.820000000007</v>
      </c>
      <c r="E18136" s="3">
        <f t="shared" si="566"/>
        <v>3.5883824604932875E-4</v>
      </c>
      <c r="F18136" s="3">
        <f t="shared" si="567"/>
        <v>97.060741143639461</v>
      </c>
      <c r="G18136" t="s">
        <v>14480</v>
      </c>
    </row>
    <row r="18137" spans="1:7" x14ac:dyDescent="0.35">
      <c r="A18137" t="s">
        <v>10</v>
      </c>
      <c r="B18137" t="s">
        <v>20</v>
      </c>
      <c r="C18137" t="s">
        <v>8814</v>
      </c>
      <c r="D18137" s="2">
        <v>79270.89</v>
      </c>
      <c r="E18137" s="3">
        <f t="shared" si="566"/>
        <v>3.5880235263805989E-4</v>
      </c>
      <c r="F18137" s="3">
        <f t="shared" si="567"/>
        <v>97.061099945992098</v>
      </c>
      <c r="G18137" t="s">
        <v>14473</v>
      </c>
    </row>
    <row r="18138" spans="1:7" x14ac:dyDescent="0.35">
      <c r="A18138" t="s">
        <v>10</v>
      </c>
      <c r="B18138" t="s">
        <v>6</v>
      </c>
      <c r="C18138" t="s">
        <v>3023</v>
      </c>
      <c r="D18138" s="2">
        <v>79269.8</v>
      </c>
      <c r="E18138" s="3">
        <f t="shared" si="566"/>
        <v>3.5879741899136591E-4</v>
      </c>
      <c r="F18138" s="3">
        <f t="shared" si="567"/>
        <v>97.061458743411094</v>
      </c>
      <c r="G18138" t="s">
        <v>14480</v>
      </c>
    </row>
    <row r="18139" spans="1:7" x14ac:dyDescent="0.35">
      <c r="A18139" t="s">
        <v>10</v>
      </c>
      <c r="B18139" t="s">
        <v>31</v>
      </c>
      <c r="C18139" t="s">
        <v>9538</v>
      </c>
      <c r="D18139" s="2">
        <v>79258.92</v>
      </c>
      <c r="E18139" s="3">
        <f t="shared" si="566"/>
        <v>3.5874817305005377E-4</v>
      </c>
      <c r="F18139" s="3">
        <f t="shared" si="567"/>
        <v>97.061817491584151</v>
      </c>
      <c r="G18139" t="s">
        <v>14473</v>
      </c>
    </row>
    <row r="18140" spans="1:7" x14ac:dyDescent="0.35">
      <c r="A18140" t="s">
        <v>10</v>
      </c>
      <c r="B18140" t="s">
        <v>9</v>
      </c>
      <c r="C18140" t="s">
        <v>6535</v>
      </c>
      <c r="D18140" s="2">
        <v>79252.100000000006</v>
      </c>
      <c r="E18140" s="3">
        <f t="shared" si="566"/>
        <v>3.5871730381110631E-4</v>
      </c>
      <c r="F18140" s="3">
        <f t="shared" si="567"/>
        <v>97.062176208887962</v>
      </c>
      <c r="G18140" t="s">
        <v>14480</v>
      </c>
    </row>
    <row r="18141" spans="1:7" x14ac:dyDescent="0.35">
      <c r="A18141" t="s">
        <v>10</v>
      </c>
      <c r="B18141" t="s">
        <v>6</v>
      </c>
      <c r="C18141" t="s">
        <v>9779</v>
      </c>
      <c r="D18141" s="2">
        <v>79251.259999999995</v>
      </c>
      <c r="E18141" s="3">
        <f t="shared" si="566"/>
        <v>3.587135017347549E-4</v>
      </c>
      <c r="F18141" s="3">
        <f t="shared" si="567"/>
        <v>97.062534922389702</v>
      </c>
      <c r="G18141" t="s">
        <v>14473</v>
      </c>
    </row>
    <row r="18142" spans="1:7" x14ac:dyDescent="0.35">
      <c r="A18142" t="s">
        <v>3</v>
      </c>
      <c r="B18142" t="s">
        <v>62</v>
      </c>
      <c r="C18142" t="s">
        <v>1311</v>
      </c>
      <c r="D18142" s="2">
        <v>79244.479999999996</v>
      </c>
      <c r="E18142" s="3">
        <f t="shared" si="566"/>
        <v>3.5868281354706222E-4</v>
      </c>
      <c r="F18142" s="3">
        <f t="shared" si="567"/>
        <v>97.062893605203243</v>
      </c>
      <c r="G18142" t="s">
        <v>14473</v>
      </c>
    </row>
    <row r="18143" spans="1:7" x14ac:dyDescent="0.35">
      <c r="A18143" t="s">
        <v>3</v>
      </c>
      <c r="B18143" t="s">
        <v>36</v>
      </c>
      <c r="C18143" s="8" t="s">
        <v>2221</v>
      </c>
      <c r="D18143" s="2">
        <v>79240</v>
      </c>
      <c r="E18143" s="3">
        <f t="shared" si="566"/>
        <v>3.5866253580652197E-4</v>
      </c>
      <c r="F18143" s="3">
        <f t="shared" si="567"/>
        <v>97.063252267739045</v>
      </c>
      <c r="G18143" t="s">
        <v>14480</v>
      </c>
    </row>
    <row r="18144" spans="1:7" x14ac:dyDescent="0.35">
      <c r="A18144" t="s">
        <v>10</v>
      </c>
      <c r="B18144" t="s">
        <v>13</v>
      </c>
      <c r="C18144" t="s">
        <v>11278</v>
      </c>
      <c r="D18144" s="2">
        <v>79229.91</v>
      </c>
      <c r="E18144" s="3">
        <f t="shared" si="566"/>
        <v>3.5861686562749262E-4</v>
      </c>
      <c r="F18144" s="3">
        <f t="shared" si="567"/>
        <v>97.063610884604671</v>
      </c>
      <c r="G18144" t="s">
        <v>14480</v>
      </c>
    </row>
    <row r="18145" spans="1:7" x14ac:dyDescent="0.35">
      <c r="A18145" t="s">
        <v>3</v>
      </c>
      <c r="B18145" t="s">
        <v>9</v>
      </c>
      <c r="C18145" t="s">
        <v>13850</v>
      </c>
      <c r="D18145" s="2">
        <v>79224.52</v>
      </c>
      <c r="E18145" s="3">
        <f t="shared" si="566"/>
        <v>3.5859246897090505E-4</v>
      </c>
      <c r="F18145" s="3">
        <f t="shared" si="567"/>
        <v>97.063969477073641</v>
      </c>
      <c r="G18145" t="s">
        <v>14480</v>
      </c>
    </row>
    <row r="18146" spans="1:7" x14ac:dyDescent="0.35">
      <c r="A18146" t="s">
        <v>3</v>
      </c>
      <c r="B18146" t="s">
        <v>33</v>
      </c>
      <c r="C18146" t="s">
        <v>11596</v>
      </c>
      <c r="D18146" s="2">
        <v>79224</v>
      </c>
      <c r="E18146" s="3">
        <f t="shared" si="566"/>
        <v>3.5859011530459231E-4</v>
      </c>
      <c r="F18146" s="3">
        <f t="shared" si="567"/>
        <v>97.064328067188953</v>
      </c>
      <c r="G18146" t="s">
        <v>14473</v>
      </c>
    </row>
    <row r="18147" spans="1:7" x14ac:dyDescent="0.35">
      <c r="A18147" t="s">
        <v>10</v>
      </c>
      <c r="B18147" t="s">
        <v>182</v>
      </c>
      <c r="C18147" t="s">
        <v>9119</v>
      </c>
      <c r="D18147" s="2">
        <v>79216.05</v>
      </c>
      <c r="E18147" s="3">
        <f t="shared" si="566"/>
        <v>3.5855413136769604E-4</v>
      </c>
      <c r="F18147" s="3">
        <f t="shared" si="567"/>
        <v>97.06468662132032</v>
      </c>
      <c r="G18147" t="s">
        <v>14473</v>
      </c>
    </row>
    <row r="18148" spans="1:7" x14ac:dyDescent="0.35">
      <c r="A18148" t="s">
        <v>3</v>
      </c>
      <c r="B18148" t="s">
        <v>9</v>
      </c>
      <c r="C18148" t="s">
        <v>898</v>
      </c>
      <c r="D18148" s="2">
        <v>79210.62</v>
      </c>
      <c r="E18148" s="3">
        <f t="shared" si="566"/>
        <v>3.5852955365985365E-4</v>
      </c>
      <c r="F18148" s="3">
        <f t="shared" si="567"/>
        <v>97.065045150873985</v>
      </c>
      <c r="G18148" t="s">
        <v>14473</v>
      </c>
    </row>
    <row r="18149" spans="1:7" x14ac:dyDescent="0.35">
      <c r="A18149" t="s">
        <v>10</v>
      </c>
      <c r="B18149" t="s">
        <v>29</v>
      </c>
      <c r="C18149" t="s">
        <v>7059</v>
      </c>
      <c r="D18149" s="2">
        <v>79205.25</v>
      </c>
      <c r="E18149" s="3">
        <f t="shared" si="566"/>
        <v>3.5850524752889355E-4</v>
      </c>
      <c r="F18149" s="3">
        <f t="shared" si="567"/>
        <v>97.065403656121518</v>
      </c>
      <c r="G18149" t="s">
        <v>14473</v>
      </c>
    </row>
    <row r="18150" spans="1:7" x14ac:dyDescent="0.35">
      <c r="A18150" t="s">
        <v>10</v>
      </c>
      <c r="B18150" t="s">
        <v>139</v>
      </c>
      <c r="C18150" t="s">
        <v>7733</v>
      </c>
      <c r="D18150" s="2">
        <v>79200</v>
      </c>
      <c r="E18150" s="3">
        <f t="shared" si="566"/>
        <v>3.5848148455169788E-4</v>
      </c>
      <c r="F18150" s="3">
        <f t="shared" si="567"/>
        <v>97.065762137606072</v>
      </c>
      <c r="G18150" t="s">
        <v>14473</v>
      </c>
    </row>
    <row r="18151" spans="1:7" x14ac:dyDescent="0.35">
      <c r="A18151" t="s">
        <v>3</v>
      </c>
      <c r="B18151" t="s">
        <v>9</v>
      </c>
      <c r="C18151" t="s">
        <v>11760</v>
      </c>
      <c r="D18151" s="2">
        <v>79199.12</v>
      </c>
      <c r="E18151" s="3">
        <f t="shared" si="566"/>
        <v>3.584775014240917E-4</v>
      </c>
      <c r="F18151" s="3">
        <f t="shared" si="567"/>
        <v>97.066120615107494</v>
      </c>
      <c r="G18151" t="s">
        <v>14473</v>
      </c>
    </row>
    <row r="18152" spans="1:7" x14ac:dyDescent="0.35">
      <c r="A18152" t="s">
        <v>3</v>
      </c>
      <c r="B18152" t="s">
        <v>95</v>
      </c>
      <c r="C18152" t="s">
        <v>2977</v>
      </c>
      <c r="D18152" s="2">
        <v>79192.28</v>
      </c>
      <c r="E18152" s="3">
        <f t="shared" si="566"/>
        <v>3.5844654165951683E-4</v>
      </c>
      <c r="F18152" s="3">
        <f t="shared" si="567"/>
        <v>97.066479061649147</v>
      </c>
      <c r="G18152" t="s">
        <v>14473</v>
      </c>
    </row>
    <row r="18153" spans="1:7" x14ac:dyDescent="0.35">
      <c r="A18153" t="s">
        <v>10</v>
      </c>
      <c r="B18153" t="s">
        <v>6</v>
      </c>
      <c r="C18153" t="s">
        <v>551</v>
      </c>
      <c r="D18153" s="2">
        <v>79180.45</v>
      </c>
      <c r="E18153" s="3">
        <f t="shared" si="566"/>
        <v>3.583929957509026E-4</v>
      </c>
      <c r="F18153" s="3">
        <f t="shared" si="567"/>
        <v>97.066837454644897</v>
      </c>
      <c r="G18153" t="s">
        <v>14480</v>
      </c>
    </row>
    <row r="18154" spans="1:7" x14ac:dyDescent="0.35">
      <c r="A18154" t="s">
        <v>3</v>
      </c>
      <c r="B18154" t="s">
        <v>134</v>
      </c>
      <c r="C18154" t="s">
        <v>1072</v>
      </c>
      <c r="D18154" s="2">
        <v>79179.97</v>
      </c>
      <c r="E18154" s="3">
        <f t="shared" si="566"/>
        <v>3.5839082313584468E-4</v>
      </c>
      <c r="F18154" s="3">
        <f t="shared" si="567"/>
        <v>97.067195845468035</v>
      </c>
      <c r="G18154" t="s">
        <v>14480</v>
      </c>
    </row>
    <row r="18155" spans="1:7" x14ac:dyDescent="0.35">
      <c r="A18155" t="s">
        <v>10</v>
      </c>
      <c r="B18155" t="s">
        <v>9</v>
      </c>
      <c r="C18155" t="s">
        <v>10909</v>
      </c>
      <c r="D18155" s="2">
        <v>79173.289999999994</v>
      </c>
      <c r="E18155" s="3">
        <f t="shared" si="566"/>
        <v>3.5836058757628906E-4</v>
      </c>
      <c r="F18155" s="3">
        <f t="shared" si="567"/>
        <v>97.067554206055618</v>
      </c>
      <c r="G18155" t="s">
        <v>14480</v>
      </c>
    </row>
    <row r="18156" spans="1:7" x14ac:dyDescent="0.35">
      <c r="A18156" t="s">
        <v>3</v>
      </c>
      <c r="B18156" t="s">
        <v>29</v>
      </c>
      <c r="C18156" t="s">
        <v>1423</v>
      </c>
      <c r="D18156" s="2">
        <v>79171.58</v>
      </c>
      <c r="E18156" s="3">
        <f t="shared" si="566"/>
        <v>3.5835284763514533E-4</v>
      </c>
      <c r="F18156" s="3">
        <f t="shared" si="567"/>
        <v>97.067912558903259</v>
      </c>
      <c r="G18156" t="s">
        <v>14480</v>
      </c>
    </row>
    <row r="18157" spans="1:7" x14ac:dyDescent="0.35">
      <c r="A18157" t="s">
        <v>10</v>
      </c>
      <c r="B18157" t="s">
        <v>8</v>
      </c>
      <c r="C18157" t="s">
        <v>284</v>
      </c>
      <c r="D18157" s="2">
        <v>79163.55</v>
      </c>
      <c r="E18157" s="3">
        <f t="shared" si="566"/>
        <v>3.5831650159573941E-4</v>
      </c>
      <c r="F18157" s="3">
        <f t="shared" si="567"/>
        <v>97.068270875404849</v>
      </c>
      <c r="G18157" t="s">
        <v>14480</v>
      </c>
    </row>
    <row r="18158" spans="1:7" x14ac:dyDescent="0.35">
      <c r="A18158" t="s">
        <v>10</v>
      </c>
      <c r="B18158" t="s">
        <v>32</v>
      </c>
      <c r="C18158" t="s">
        <v>6302</v>
      </c>
      <c r="D18158" s="2">
        <v>79159.38</v>
      </c>
      <c r="E18158" s="3">
        <f t="shared" si="566"/>
        <v>3.5829762700242404E-4</v>
      </c>
      <c r="F18158" s="3">
        <f t="shared" si="567"/>
        <v>97.068629173031852</v>
      </c>
      <c r="G18158" t="s">
        <v>14480</v>
      </c>
    </row>
    <row r="18159" spans="1:7" x14ac:dyDescent="0.35">
      <c r="A18159" t="s">
        <v>3</v>
      </c>
      <c r="B18159" t="s">
        <v>187</v>
      </c>
      <c r="C18159" t="s">
        <v>12060</v>
      </c>
      <c r="D18159" s="2">
        <v>79149.11</v>
      </c>
      <c r="E18159" s="3">
        <f t="shared" si="566"/>
        <v>3.5825114209274796E-4</v>
      </c>
      <c r="F18159" s="3">
        <f t="shared" si="567"/>
        <v>97.06898742417394</v>
      </c>
      <c r="G18159" t="s">
        <v>14473</v>
      </c>
    </row>
    <row r="18160" spans="1:7" x14ac:dyDescent="0.35">
      <c r="A18160" t="s">
        <v>10</v>
      </c>
      <c r="B18160" t="s">
        <v>6</v>
      </c>
      <c r="C18160" s="7" t="s">
        <v>11083</v>
      </c>
      <c r="D18160" s="2">
        <v>79145.899999999994</v>
      </c>
      <c r="E18160" s="3">
        <f t="shared" si="566"/>
        <v>3.5823661272954826E-4</v>
      </c>
      <c r="F18160" s="3">
        <f t="shared" si="567"/>
        <v>97.069345660786666</v>
      </c>
      <c r="G18160" t="s">
        <v>14480</v>
      </c>
    </row>
    <row r="18161" spans="1:7" x14ac:dyDescent="0.35">
      <c r="A18161" t="s">
        <v>10</v>
      </c>
      <c r="B18161" t="s">
        <v>8</v>
      </c>
      <c r="C18161" t="s">
        <v>8205</v>
      </c>
      <c r="D18161" s="2">
        <v>79142.92</v>
      </c>
      <c r="E18161" s="3">
        <f t="shared" si="566"/>
        <v>3.5822312441106388E-4</v>
      </c>
      <c r="F18161" s="3">
        <f t="shared" si="567"/>
        <v>97.069703883911075</v>
      </c>
      <c r="G18161" t="s">
        <v>14480</v>
      </c>
    </row>
    <row r="18162" spans="1:7" x14ac:dyDescent="0.35">
      <c r="A18162" t="s">
        <v>10</v>
      </c>
      <c r="B18162" t="s">
        <v>143</v>
      </c>
      <c r="C18162" t="s">
        <v>445</v>
      </c>
      <c r="D18162" s="2">
        <v>79126.53</v>
      </c>
      <c r="E18162" s="3">
        <f t="shared" si="566"/>
        <v>3.5814893865939975E-4</v>
      </c>
      <c r="F18162" s="3">
        <f t="shared" si="567"/>
        <v>97.070062032849734</v>
      </c>
      <c r="G18162" t="s">
        <v>14473</v>
      </c>
    </row>
    <row r="18163" spans="1:7" x14ac:dyDescent="0.35">
      <c r="A18163" t="s">
        <v>10</v>
      </c>
      <c r="B18163" t="s">
        <v>6</v>
      </c>
      <c r="C18163" t="s">
        <v>11914</v>
      </c>
      <c r="D18163" s="2">
        <v>79125.81</v>
      </c>
      <c r="E18163" s="3">
        <f t="shared" si="566"/>
        <v>3.5814567973681288E-4</v>
      </c>
      <c r="F18163" s="3">
        <f t="shared" si="567"/>
        <v>97.070420178529474</v>
      </c>
      <c r="G18163" t="s">
        <v>14480</v>
      </c>
    </row>
    <row r="18164" spans="1:7" x14ac:dyDescent="0.35">
      <c r="A18164" t="s">
        <v>3</v>
      </c>
      <c r="B18164" t="s">
        <v>143</v>
      </c>
      <c r="C18164" t="s">
        <v>445</v>
      </c>
      <c r="D18164" s="2">
        <v>79109.52</v>
      </c>
      <c r="E18164" s="3">
        <f t="shared" si="566"/>
        <v>3.5807194661328581E-4</v>
      </c>
      <c r="F18164" s="3">
        <f t="shared" si="567"/>
        <v>97.070778250476081</v>
      </c>
      <c r="G18164" t="s">
        <v>14473</v>
      </c>
    </row>
    <row r="18165" spans="1:7" x14ac:dyDescent="0.35">
      <c r="A18165" t="s">
        <v>10</v>
      </c>
      <c r="B18165" t="s">
        <v>8</v>
      </c>
      <c r="C18165" t="s">
        <v>2505</v>
      </c>
      <c r="D18165" s="2">
        <v>79105.91</v>
      </c>
      <c r="E18165" s="3">
        <f t="shared" si="566"/>
        <v>3.580556067375379E-4</v>
      </c>
      <c r="F18165" s="3">
        <f t="shared" si="567"/>
        <v>97.071136306082821</v>
      </c>
      <c r="G18165" t="s">
        <v>14473</v>
      </c>
    </row>
    <row r="18166" spans="1:7" x14ac:dyDescent="0.35">
      <c r="A18166" t="s">
        <v>3</v>
      </c>
      <c r="B18166" t="s">
        <v>13</v>
      </c>
      <c r="C18166" t="s">
        <v>1559</v>
      </c>
      <c r="D18166" s="2">
        <v>79105.539999999994</v>
      </c>
      <c r="E18166" s="3">
        <f t="shared" si="566"/>
        <v>3.5805393201343073E-4</v>
      </c>
      <c r="F18166" s="3">
        <f t="shared" si="567"/>
        <v>97.071494360014839</v>
      </c>
      <c r="G18166" t="s">
        <v>14473</v>
      </c>
    </row>
    <row r="18167" spans="1:7" x14ac:dyDescent="0.35">
      <c r="A18167" t="s">
        <v>3</v>
      </c>
      <c r="B18167" t="s">
        <v>4</v>
      </c>
      <c r="C18167" t="s">
        <v>5294</v>
      </c>
      <c r="D18167" s="2">
        <v>79092.14</v>
      </c>
      <c r="E18167" s="3">
        <f t="shared" si="566"/>
        <v>3.5799327984306471E-4</v>
      </c>
      <c r="F18167" s="3">
        <f t="shared" si="567"/>
        <v>97.071852353294688</v>
      </c>
      <c r="G18167" t="s">
        <v>14480</v>
      </c>
    </row>
    <row r="18168" spans="1:7" x14ac:dyDescent="0.35">
      <c r="A18168" t="s">
        <v>10</v>
      </c>
      <c r="B18168" t="s">
        <v>8</v>
      </c>
      <c r="C18168" t="s">
        <v>927</v>
      </c>
      <c r="D18168" s="2">
        <v>79085.759999999995</v>
      </c>
      <c r="E18168" s="3">
        <f t="shared" si="566"/>
        <v>3.5796440216792028E-4</v>
      </c>
      <c r="F18168" s="3">
        <f t="shared" si="567"/>
        <v>97.072210317696857</v>
      </c>
      <c r="G18168" t="s">
        <v>14473</v>
      </c>
    </row>
    <row r="18169" spans="1:7" x14ac:dyDescent="0.35">
      <c r="A18169" t="s">
        <v>3</v>
      </c>
      <c r="B18169" t="s">
        <v>9</v>
      </c>
      <c r="C18169" t="s">
        <v>6129</v>
      </c>
      <c r="D18169" s="2">
        <v>79068.91</v>
      </c>
      <c r="E18169" s="3">
        <f t="shared" si="566"/>
        <v>3.5788813432682565E-4</v>
      </c>
      <c r="F18169" s="3">
        <f t="shared" si="567"/>
        <v>97.072568205831189</v>
      </c>
      <c r="G18169" t="s">
        <v>14480</v>
      </c>
    </row>
    <row r="18170" spans="1:7" x14ac:dyDescent="0.35">
      <c r="A18170" t="s">
        <v>10</v>
      </c>
      <c r="B18170" t="s">
        <v>6</v>
      </c>
      <c r="C18170" t="s">
        <v>5627</v>
      </c>
      <c r="D18170" s="2">
        <v>79068.100000000006</v>
      </c>
      <c r="E18170" s="3">
        <f t="shared" si="566"/>
        <v>3.5788446803891545E-4</v>
      </c>
      <c r="F18170" s="3">
        <f t="shared" si="567"/>
        <v>97.072926090299234</v>
      </c>
      <c r="G18170" t="s">
        <v>14473</v>
      </c>
    </row>
    <row r="18171" spans="1:7" x14ac:dyDescent="0.35">
      <c r="A18171" t="s">
        <v>10</v>
      </c>
      <c r="B18171" t="s">
        <v>6</v>
      </c>
      <c r="C18171" t="s">
        <v>11649</v>
      </c>
      <c r="D18171" s="2">
        <v>79066.320000000007</v>
      </c>
      <c r="E18171" s="3">
        <f t="shared" si="566"/>
        <v>3.578764112580758E-4</v>
      </c>
      <c r="F18171" s="3">
        <f t="shared" si="567"/>
        <v>97.073283966710491</v>
      </c>
      <c r="G18171" t="s">
        <v>14480</v>
      </c>
    </row>
    <row r="18172" spans="1:7" x14ac:dyDescent="0.35">
      <c r="A18172" t="s">
        <v>3</v>
      </c>
      <c r="B18172" t="s">
        <v>1602</v>
      </c>
      <c r="C18172" t="s">
        <v>940</v>
      </c>
      <c r="D18172" s="2">
        <v>79061.490000000005</v>
      </c>
      <c r="E18172" s="3">
        <f t="shared" si="566"/>
        <v>3.578545493190558E-4</v>
      </c>
      <c r="F18172" s="3">
        <f t="shared" si="567"/>
        <v>97.073641821259812</v>
      </c>
      <c r="G18172" t="s">
        <v>14480</v>
      </c>
    </row>
    <row r="18173" spans="1:7" x14ac:dyDescent="0.35">
      <c r="A18173" t="s">
        <v>10</v>
      </c>
      <c r="B18173" t="s">
        <v>92</v>
      </c>
      <c r="C18173" t="s">
        <v>8646</v>
      </c>
      <c r="D18173" s="2">
        <v>79048.87</v>
      </c>
      <c r="E18173" s="3">
        <f t="shared" si="566"/>
        <v>3.5779742764815878E-4</v>
      </c>
      <c r="F18173" s="3">
        <f t="shared" si="567"/>
        <v>97.073999618687466</v>
      </c>
      <c r="G18173" t="s">
        <v>14473</v>
      </c>
    </row>
    <row r="18174" spans="1:7" x14ac:dyDescent="0.35">
      <c r="A18174" t="s">
        <v>10</v>
      </c>
      <c r="B18174" t="s">
        <v>18</v>
      </c>
      <c r="C18174" t="s">
        <v>727</v>
      </c>
      <c r="D18174" s="2">
        <v>79046.100000000006</v>
      </c>
      <c r="E18174" s="3">
        <f t="shared" si="566"/>
        <v>3.5778488984876221E-4</v>
      </c>
      <c r="F18174" s="3">
        <f t="shared" si="567"/>
        <v>97.074357403577309</v>
      </c>
      <c r="G18174" t="s">
        <v>14480</v>
      </c>
    </row>
    <row r="18175" spans="1:7" x14ac:dyDescent="0.35">
      <c r="A18175" t="s">
        <v>10</v>
      </c>
      <c r="B18175" t="s">
        <v>979</v>
      </c>
      <c r="C18175" t="s">
        <v>1706</v>
      </c>
      <c r="D18175" s="2">
        <v>79036.63</v>
      </c>
      <c r="E18175" s="3">
        <f t="shared" si="566"/>
        <v>3.577420259641826E-4</v>
      </c>
      <c r="F18175" s="3">
        <f t="shared" si="567"/>
        <v>97.074715145603278</v>
      </c>
      <c r="G18175" t="s">
        <v>14473</v>
      </c>
    </row>
    <row r="18176" spans="1:7" x14ac:dyDescent="0.35">
      <c r="A18176" t="s">
        <v>3</v>
      </c>
      <c r="B18176" t="s">
        <v>9</v>
      </c>
      <c r="C18176" t="s">
        <v>9987</v>
      </c>
      <c r="D18176" s="2">
        <v>79032.479999999996</v>
      </c>
      <c r="E18176" s="3">
        <f t="shared" si="566"/>
        <v>3.5772324189649459E-4</v>
      </c>
      <c r="F18176" s="3">
        <f t="shared" si="567"/>
        <v>97.075072868845169</v>
      </c>
      <c r="G18176" t="s">
        <v>14480</v>
      </c>
    </row>
    <row r="18177" spans="1:7" x14ac:dyDescent="0.35">
      <c r="A18177" t="s">
        <v>10</v>
      </c>
      <c r="B18177" t="s">
        <v>853</v>
      </c>
      <c r="C18177" t="s">
        <v>102</v>
      </c>
      <c r="D18177" s="2">
        <v>79031.710000000006</v>
      </c>
      <c r="E18177" s="3">
        <f t="shared" si="566"/>
        <v>3.5771975665983922E-4</v>
      </c>
      <c r="F18177" s="3">
        <f t="shared" si="567"/>
        <v>97.075430588601833</v>
      </c>
      <c r="G18177" t="s">
        <v>14480</v>
      </c>
    </row>
    <row r="18178" spans="1:7" x14ac:dyDescent="0.35">
      <c r="A18178" t="s">
        <v>10</v>
      </c>
      <c r="B18178" t="s">
        <v>57</v>
      </c>
      <c r="C18178" t="s">
        <v>388</v>
      </c>
      <c r="D18178" s="2">
        <v>79030.36</v>
      </c>
      <c r="E18178" s="3">
        <f t="shared" si="566"/>
        <v>3.5771364617998892E-4</v>
      </c>
      <c r="F18178" s="3">
        <f t="shared" si="567"/>
        <v>97.075788302248014</v>
      </c>
      <c r="G18178" t="s">
        <v>14473</v>
      </c>
    </row>
    <row r="18179" spans="1:7" x14ac:dyDescent="0.35">
      <c r="A18179" t="s">
        <v>10</v>
      </c>
      <c r="B18179" t="s">
        <v>57</v>
      </c>
      <c r="C18179" t="s">
        <v>11397</v>
      </c>
      <c r="D18179" s="2">
        <v>79021.78</v>
      </c>
      <c r="E18179" s="3">
        <f t="shared" ref="E18179:E18242" si="568">(D18179/$D$29638)*100</f>
        <v>3.5767481068582917E-4</v>
      </c>
      <c r="F18179" s="3">
        <f t="shared" si="567"/>
        <v>97.076145977058701</v>
      </c>
      <c r="G18179" t="s">
        <v>14473</v>
      </c>
    </row>
    <row r="18180" spans="1:7" x14ac:dyDescent="0.35">
      <c r="A18180" t="s">
        <v>3</v>
      </c>
      <c r="B18180" t="s">
        <v>55</v>
      </c>
      <c r="C18180" t="s">
        <v>7433</v>
      </c>
      <c r="D18180" s="2">
        <v>79020.44</v>
      </c>
      <c r="E18180" s="3">
        <f t="shared" si="568"/>
        <v>3.5766874546879255E-4</v>
      </c>
      <c r="F18180" s="3">
        <f t="shared" ref="F18180:F18243" si="569">E18180+F18179</f>
        <v>97.076503645804166</v>
      </c>
      <c r="G18180" t="s">
        <v>14480</v>
      </c>
    </row>
    <row r="18181" spans="1:7" x14ac:dyDescent="0.35">
      <c r="A18181" t="s">
        <v>3</v>
      </c>
      <c r="B18181" t="s">
        <v>57</v>
      </c>
      <c r="C18181" t="s">
        <v>553</v>
      </c>
      <c r="D18181" s="2">
        <v>79014.23</v>
      </c>
      <c r="E18181" s="3">
        <f t="shared" si="568"/>
        <v>3.576406372614811E-4</v>
      </c>
      <c r="F18181" s="3">
        <f t="shared" si="569"/>
        <v>97.076861286441428</v>
      </c>
      <c r="G18181" t="s">
        <v>14480</v>
      </c>
    </row>
    <row r="18182" spans="1:7" x14ac:dyDescent="0.35">
      <c r="A18182" t="s">
        <v>10</v>
      </c>
      <c r="B18182" t="s">
        <v>13</v>
      </c>
      <c r="C18182" t="s">
        <v>804</v>
      </c>
      <c r="D18182" s="2">
        <v>79007.58</v>
      </c>
      <c r="E18182" s="3">
        <f t="shared" si="568"/>
        <v>3.5761053749036657E-4</v>
      </c>
      <c r="F18182" s="3">
        <f t="shared" si="569"/>
        <v>97.07721889697892</v>
      </c>
      <c r="G18182" t="s">
        <v>14473</v>
      </c>
    </row>
    <row r="18183" spans="1:7" x14ac:dyDescent="0.35">
      <c r="A18183" t="s">
        <v>10</v>
      </c>
      <c r="B18183" t="s">
        <v>67</v>
      </c>
      <c r="C18183" t="s">
        <v>456</v>
      </c>
      <c r="D18183" s="2">
        <v>79000</v>
      </c>
      <c r="E18183" s="3">
        <f t="shared" si="568"/>
        <v>3.5757622827757742E-4</v>
      </c>
      <c r="F18183" s="3">
        <f t="shared" si="569"/>
        <v>97.077576473207202</v>
      </c>
      <c r="G18183" t="s">
        <v>14473</v>
      </c>
    </row>
    <row r="18184" spans="1:7" x14ac:dyDescent="0.35">
      <c r="A18184" t="s">
        <v>10</v>
      </c>
      <c r="B18184" t="s">
        <v>40</v>
      </c>
      <c r="C18184" s="6" t="s">
        <v>5959</v>
      </c>
      <c r="D18184" s="2">
        <v>78998.28</v>
      </c>
      <c r="E18184" s="3">
        <f t="shared" si="568"/>
        <v>3.5756844307362001E-4</v>
      </c>
      <c r="F18184" s="3">
        <f t="shared" si="569"/>
        <v>97.077934041650281</v>
      </c>
      <c r="G18184" t="s">
        <v>14473</v>
      </c>
    </row>
    <row r="18185" spans="1:7" x14ac:dyDescent="0.35">
      <c r="A18185" t="s">
        <v>3</v>
      </c>
      <c r="B18185" t="s">
        <v>6</v>
      </c>
      <c r="C18185" t="s">
        <v>2263</v>
      </c>
      <c r="D18185" s="2">
        <v>78997.95</v>
      </c>
      <c r="E18185" s="3">
        <f t="shared" si="568"/>
        <v>3.5756694940076766E-4</v>
      </c>
      <c r="F18185" s="3">
        <f t="shared" si="569"/>
        <v>97.078291608599685</v>
      </c>
      <c r="G18185" t="s">
        <v>14473</v>
      </c>
    </row>
    <row r="18186" spans="1:7" x14ac:dyDescent="0.35">
      <c r="A18186" t="s">
        <v>3</v>
      </c>
      <c r="B18186" t="s">
        <v>9</v>
      </c>
      <c r="C18186" t="s">
        <v>11304</v>
      </c>
      <c r="D18186" s="2">
        <v>78993.039999999994</v>
      </c>
      <c r="E18186" s="3">
        <f t="shared" si="568"/>
        <v>3.5754472535923801E-4</v>
      </c>
      <c r="F18186" s="3">
        <f t="shared" si="569"/>
        <v>97.078649153325046</v>
      </c>
      <c r="G18186" t="s">
        <v>14480</v>
      </c>
    </row>
    <row r="18187" spans="1:7" x14ac:dyDescent="0.35">
      <c r="A18187" t="s">
        <v>3</v>
      </c>
      <c r="B18187" t="s">
        <v>8</v>
      </c>
      <c r="C18187" t="s">
        <v>7279</v>
      </c>
      <c r="D18187" s="2">
        <v>78985.259999999995</v>
      </c>
      <c r="E18187" s="3">
        <f t="shared" si="568"/>
        <v>3.5750951089017472E-4</v>
      </c>
      <c r="F18187" s="3">
        <f t="shared" si="569"/>
        <v>97.079006662835937</v>
      </c>
      <c r="G18187" t="s">
        <v>14473</v>
      </c>
    </row>
    <row r="18188" spans="1:7" x14ac:dyDescent="0.35">
      <c r="A18188" t="s">
        <v>3</v>
      </c>
      <c r="B18188" t="s">
        <v>9</v>
      </c>
      <c r="C18188" t="s">
        <v>1125</v>
      </c>
      <c r="D18188" s="2">
        <v>78983.56</v>
      </c>
      <c r="E18188" s="3">
        <f t="shared" si="568"/>
        <v>3.5750181621184473E-4</v>
      </c>
      <c r="F18188" s="3">
        <f t="shared" si="569"/>
        <v>97.079364164652148</v>
      </c>
      <c r="G18188" t="s">
        <v>14473</v>
      </c>
    </row>
    <row r="18189" spans="1:7" x14ac:dyDescent="0.35">
      <c r="A18189" t="s">
        <v>3</v>
      </c>
      <c r="B18189" t="s">
        <v>9</v>
      </c>
      <c r="C18189" t="s">
        <v>6997</v>
      </c>
      <c r="D18189" s="2">
        <v>78977.02</v>
      </c>
      <c r="E18189" s="3">
        <f t="shared" si="568"/>
        <v>3.5747221433168099E-4</v>
      </c>
      <c r="F18189" s="3">
        <f t="shared" si="569"/>
        <v>97.079721636866481</v>
      </c>
      <c r="G18189" t="s">
        <v>14473</v>
      </c>
    </row>
    <row r="18190" spans="1:7" x14ac:dyDescent="0.35">
      <c r="A18190" t="s">
        <v>3</v>
      </c>
      <c r="B18190" t="s">
        <v>76</v>
      </c>
      <c r="C18190" s="6" t="s">
        <v>3965</v>
      </c>
      <c r="D18190" s="2">
        <v>78973.41</v>
      </c>
      <c r="E18190" s="3">
        <f t="shared" si="568"/>
        <v>3.5745587445593313E-4</v>
      </c>
      <c r="F18190" s="3">
        <f t="shared" si="569"/>
        <v>97.080079092740931</v>
      </c>
      <c r="G18190" t="s">
        <v>14473</v>
      </c>
    </row>
    <row r="18191" spans="1:7" x14ac:dyDescent="0.35">
      <c r="A18191" t="s">
        <v>10</v>
      </c>
      <c r="B18191" t="s">
        <v>9</v>
      </c>
      <c r="C18191" t="s">
        <v>5711</v>
      </c>
      <c r="D18191" s="2">
        <v>78970.41</v>
      </c>
      <c r="E18191" s="3">
        <f t="shared" si="568"/>
        <v>3.5744229561182129E-4</v>
      </c>
      <c r="F18191" s="3">
        <f t="shared" si="569"/>
        <v>97.08043653503654</v>
      </c>
      <c r="G18191" t="s">
        <v>14480</v>
      </c>
    </row>
    <row r="18192" spans="1:7" x14ac:dyDescent="0.35">
      <c r="A18192" t="s">
        <v>3</v>
      </c>
      <c r="B18192" t="s">
        <v>9</v>
      </c>
      <c r="C18192" t="s">
        <v>9318</v>
      </c>
      <c r="D18192" s="2">
        <v>78955.490000000005</v>
      </c>
      <c r="E18192" s="3">
        <f t="shared" si="568"/>
        <v>3.5737476349377193E-4</v>
      </c>
      <c r="F18192" s="3">
        <f t="shared" si="569"/>
        <v>97.080793909800036</v>
      </c>
      <c r="G18192" t="s">
        <v>14480</v>
      </c>
    </row>
    <row r="18193" spans="1:7" x14ac:dyDescent="0.35">
      <c r="A18193" t="s">
        <v>3</v>
      </c>
      <c r="B18193" t="s">
        <v>9</v>
      </c>
      <c r="C18193" t="s">
        <v>3020</v>
      </c>
      <c r="D18193" s="2">
        <v>78950.679999999993</v>
      </c>
      <c r="E18193" s="3">
        <f t="shared" si="568"/>
        <v>3.5735299208037929E-4</v>
      </c>
      <c r="F18193" s="3">
        <f t="shared" si="569"/>
        <v>97.081151262792119</v>
      </c>
      <c r="G18193" t="s">
        <v>14480</v>
      </c>
    </row>
    <row r="18194" spans="1:7" x14ac:dyDescent="0.35">
      <c r="A18194" t="s">
        <v>10</v>
      </c>
      <c r="B18194" t="s">
        <v>15</v>
      </c>
      <c r="C18194" t="s">
        <v>2676</v>
      </c>
      <c r="D18194" s="2">
        <v>78940.22</v>
      </c>
      <c r="E18194" s="3">
        <f t="shared" si="568"/>
        <v>3.5730564717724282E-4</v>
      </c>
      <c r="F18194" s="3">
        <f t="shared" si="569"/>
        <v>97.08150856843929</v>
      </c>
      <c r="G18194" t="s">
        <v>14480</v>
      </c>
    </row>
    <row r="18195" spans="1:7" x14ac:dyDescent="0.35">
      <c r="A18195" t="s">
        <v>10</v>
      </c>
      <c r="B18195" t="s">
        <v>6</v>
      </c>
      <c r="C18195" t="s">
        <v>13420</v>
      </c>
      <c r="D18195" s="2">
        <v>78940</v>
      </c>
      <c r="E18195" s="3">
        <f t="shared" si="568"/>
        <v>3.5730465139534133E-4</v>
      </c>
      <c r="F18195" s="3">
        <f t="shared" si="569"/>
        <v>97.081865873090692</v>
      </c>
      <c r="G18195" t="s">
        <v>14473</v>
      </c>
    </row>
    <row r="18196" spans="1:7" x14ac:dyDescent="0.35">
      <c r="A18196" t="s">
        <v>3</v>
      </c>
      <c r="B18196" t="s">
        <v>9</v>
      </c>
      <c r="C18196" s="8" t="s">
        <v>9103</v>
      </c>
      <c r="D18196" s="2">
        <v>78933.820000000007</v>
      </c>
      <c r="E18196" s="3">
        <f t="shared" si="568"/>
        <v>3.5727667897647098E-4</v>
      </c>
      <c r="F18196" s="3">
        <f t="shared" si="569"/>
        <v>97.082223149769675</v>
      </c>
      <c r="G18196" t="s">
        <v>14480</v>
      </c>
    </row>
    <row r="18197" spans="1:7" x14ac:dyDescent="0.35">
      <c r="A18197" t="s">
        <v>3</v>
      </c>
      <c r="B18197" t="s">
        <v>13</v>
      </c>
      <c r="C18197" t="s">
        <v>3140</v>
      </c>
      <c r="D18197" s="2">
        <v>78924.84</v>
      </c>
      <c r="E18197" s="3">
        <f t="shared" si="568"/>
        <v>3.5723603296976291E-4</v>
      </c>
      <c r="F18197" s="3">
        <f t="shared" si="569"/>
        <v>97.082580385802643</v>
      </c>
      <c r="G18197" t="s">
        <v>14473</v>
      </c>
    </row>
    <row r="18198" spans="1:7" x14ac:dyDescent="0.35">
      <c r="A18198" t="s">
        <v>10</v>
      </c>
      <c r="B18198" t="s">
        <v>40</v>
      </c>
      <c r="C18198" s="6" t="s">
        <v>3407</v>
      </c>
      <c r="D18198" s="2">
        <v>78920.72</v>
      </c>
      <c r="E18198" s="3">
        <f t="shared" si="568"/>
        <v>3.5721738469051605E-4</v>
      </c>
      <c r="F18198" s="3">
        <f t="shared" si="569"/>
        <v>97.082937603187332</v>
      </c>
      <c r="G18198" t="s">
        <v>14473</v>
      </c>
    </row>
    <row r="18199" spans="1:7" x14ac:dyDescent="0.35">
      <c r="A18199" t="s">
        <v>3</v>
      </c>
      <c r="B18199" t="s">
        <v>6</v>
      </c>
      <c r="C18199" t="s">
        <v>4968</v>
      </c>
      <c r="D18199" s="2">
        <v>78912.89</v>
      </c>
      <c r="E18199" s="3">
        <f t="shared" si="568"/>
        <v>3.5718194390738426E-4</v>
      </c>
      <c r="F18199" s="3">
        <f t="shared" si="569"/>
        <v>97.083294785131244</v>
      </c>
      <c r="G18199" t="s">
        <v>14473</v>
      </c>
    </row>
    <row r="18200" spans="1:7" x14ac:dyDescent="0.35">
      <c r="A18200" t="s">
        <v>3</v>
      </c>
      <c r="B18200" t="s">
        <v>33</v>
      </c>
      <c r="C18200" t="s">
        <v>12532</v>
      </c>
      <c r="D18200" s="2">
        <v>78911.360000000001</v>
      </c>
      <c r="E18200" s="3">
        <f t="shared" si="568"/>
        <v>3.5717501869688724E-4</v>
      </c>
      <c r="F18200" s="3">
        <f t="shared" si="569"/>
        <v>97.083651960149936</v>
      </c>
      <c r="G18200" t="s">
        <v>14473</v>
      </c>
    </row>
    <row r="18201" spans="1:7" x14ac:dyDescent="0.35">
      <c r="A18201" t="s">
        <v>3</v>
      </c>
      <c r="B18201" t="s">
        <v>35</v>
      </c>
      <c r="C18201" t="s">
        <v>321</v>
      </c>
      <c r="D18201" s="2">
        <v>78898.960000000006</v>
      </c>
      <c r="E18201" s="3">
        <f t="shared" si="568"/>
        <v>3.5711889280789182E-4</v>
      </c>
      <c r="F18201" s="3">
        <f t="shared" si="569"/>
        <v>97.084009079042744</v>
      </c>
      <c r="G18201" t="s">
        <v>14473</v>
      </c>
    </row>
    <row r="18202" spans="1:7" x14ac:dyDescent="0.35">
      <c r="A18202" t="s">
        <v>3</v>
      </c>
      <c r="B18202" t="s">
        <v>4</v>
      </c>
      <c r="C18202" t="s">
        <v>2495</v>
      </c>
      <c r="D18202" s="2">
        <v>78898.02</v>
      </c>
      <c r="E18202" s="3">
        <f t="shared" si="568"/>
        <v>3.5711463810340341E-4</v>
      </c>
      <c r="F18202" s="3">
        <f t="shared" si="569"/>
        <v>97.08436619368085</v>
      </c>
      <c r="G18202" t="s">
        <v>14473</v>
      </c>
    </row>
    <row r="18203" spans="1:7" x14ac:dyDescent="0.35">
      <c r="A18203" t="s">
        <v>10</v>
      </c>
      <c r="B18203" t="s">
        <v>62</v>
      </c>
      <c r="C18203" t="s">
        <v>593</v>
      </c>
      <c r="D18203" s="2">
        <v>78885.119999999995</v>
      </c>
      <c r="E18203" s="3">
        <f t="shared" si="568"/>
        <v>3.570562490737226E-4</v>
      </c>
      <c r="F18203" s="3">
        <f t="shared" si="569"/>
        <v>97.084723249929922</v>
      </c>
      <c r="G18203" t="s">
        <v>14473</v>
      </c>
    </row>
    <row r="18204" spans="1:7" x14ac:dyDescent="0.35">
      <c r="A18204" t="s">
        <v>10</v>
      </c>
      <c r="B18204" t="s">
        <v>8</v>
      </c>
      <c r="C18204" t="s">
        <v>1992</v>
      </c>
      <c r="D18204" s="2">
        <v>78881.75</v>
      </c>
      <c r="E18204" s="3">
        <f t="shared" si="568"/>
        <v>3.570409955055037E-4</v>
      </c>
      <c r="F18204" s="3">
        <f t="shared" si="569"/>
        <v>97.085080290925433</v>
      </c>
      <c r="G18204" t="s">
        <v>14473</v>
      </c>
    </row>
    <row r="18205" spans="1:7" x14ac:dyDescent="0.35">
      <c r="A18205" t="s">
        <v>10</v>
      </c>
      <c r="B18205" t="s">
        <v>9</v>
      </c>
      <c r="C18205" t="s">
        <v>9086</v>
      </c>
      <c r="D18205" s="2">
        <v>78872.83</v>
      </c>
      <c r="E18205" s="3">
        <f t="shared" si="568"/>
        <v>3.5700062107567792E-4</v>
      </c>
      <c r="F18205" s="3">
        <f t="shared" si="569"/>
        <v>97.085437291546512</v>
      </c>
      <c r="G18205" t="s">
        <v>14480</v>
      </c>
    </row>
    <row r="18206" spans="1:7" x14ac:dyDescent="0.35">
      <c r="A18206" t="s">
        <v>10</v>
      </c>
      <c r="B18206" t="s">
        <v>9</v>
      </c>
      <c r="C18206" t="s">
        <v>2756</v>
      </c>
      <c r="D18206" s="2">
        <v>78865.600000000006</v>
      </c>
      <c r="E18206" s="3">
        <f t="shared" si="568"/>
        <v>3.5696789606136847E-4</v>
      </c>
      <c r="F18206" s="3">
        <f t="shared" si="569"/>
        <v>97.085794259442579</v>
      </c>
      <c r="G18206" t="s">
        <v>14473</v>
      </c>
    </row>
    <row r="18207" spans="1:7" x14ac:dyDescent="0.35">
      <c r="A18207" t="s">
        <v>3</v>
      </c>
      <c r="B18207" t="s">
        <v>180</v>
      </c>
      <c r="C18207" t="s">
        <v>2514</v>
      </c>
      <c r="D18207" s="2">
        <v>78857.34</v>
      </c>
      <c r="E18207" s="3">
        <f t="shared" si="568"/>
        <v>3.5693050897724727E-4</v>
      </c>
      <c r="F18207" s="3">
        <f t="shared" si="569"/>
        <v>97.086151189951551</v>
      </c>
      <c r="G18207" t="s">
        <v>14480</v>
      </c>
    </row>
    <row r="18208" spans="1:7" x14ac:dyDescent="0.35">
      <c r="A18208" t="s">
        <v>3</v>
      </c>
      <c r="B18208" t="s">
        <v>9</v>
      </c>
      <c r="C18208" t="s">
        <v>12863</v>
      </c>
      <c r="D18208" s="2">
        <v>78850.740000000005</v>
      </c>
      <c r="E18208" s="3">
        <f t="shared" si="568"/>
        <v>3.5690063552020135E-4</v>
      </c>
      <c r="F18208" s="3">
        <f t="shared" si="569"/>
        <v>97.086508090587074</v>
      </c>
      <c r="G18208" t="s">
        <v>14480</v>
      </c>
    </row>
    <row r="18209" spans="1:7" x14ac:dyDescent="0.35">
      <c r="A18209" t="s">
        <v>10</v>
      </c>
      <c r="B18209" t="s">
        <v>29</v>
      </c>
      <c r="C18209" t="s">
        <v>8611</v>
      </c>
      <c r="D18209" s="2">
        <v>78843.13</v>
      </c>
      <c r="E18209" s="3">
        <f t="shared" si="568"/>
        <v>3.568661905189711E-4</v>
      </c>
      <c r="F18209" s="3">
        <f t="shared" si="569"/>
        <v>97.086864956777589</v>
      </c>
      <c r="G18209" t="s">
        <v>14480</v>
      </c>
    </row>
    <row r="18210" spans="1:7" x14ac:dyDescent="0.35">
      <c r="A18210" t="s">
        <v>3</v>
      </c>
      <c r="B18210" t="s">
        <v>73</v>
      </c>
      <c r="C18210" s="8" t="s">
        <v>5504</v>
      </c>
      <c r="D18210" s="2">
        <v>78840.38</v>
      </c>
      <c r="E18210" s="3">
        <f t="shared" si="568"/>
        <v>3.568537432452019E-4</v>
      </c>
      <c r="F18210" s="3">
        <f t="shared" si="569"/>
        <v>97.08722181052083</v>
      </c>
      <c r="G18210" t="s">
        <v>14480</v>
      </c>
    </row>
    <row r="18211" spans="1:7" x14ac:dyDescent="0.35">
      <c r="A18211" t="s">
        <v>3</v>
      </c>
      <c r="B18211" t="s">
        <v>6</v>
      </c>
      <c r="C18211" t="s">
        <v>3396</v>
      </c>
      <c r="D18211" s="2">
        <v>78833.929999999993</v>
      </c>
      <c r="E18211" s="3">
        <f t="shared" si="568"/>
        <v>3.5682454873036144E-4</v>
      </c>
      <c r="F18211" s="3">
        <f t="shared" si="569"/>
        <v>97.087578635069562</v>
      </c>
      <c r="G18211" t="s">
        <v>14480</v>
      </c>
    </row>
    <row r="18212" spans="1:7" x14ac:dyDescent="0.35">
      <c r="A18212" t="s">
        <v>10</v>
      </c>
      <c r="B18212" t="s">
        <v>8</v>
      </c>
      <c r="C18212" t="s">
        <v>3073</v>
      </c>
      <c r="D18212" s="2">
        <v>78829.33</v>
      </c>
      <c r="E18212" s="3">
        <f t="shared" si="568"/>
        <v>3.5680372783605672E-4</v>
      </c>
      <c r="F18212" s="3">
        <f t="shared" si="569"/>
        <v>97.087935438797402</v>
      </c>
      <c r="G18212" t="s">
        <v>14480</v>
      </c>
    </row>
    <row r="18213" spans="1:7" x14ac:dyDescent="0.35">
      <c r="A18213" t="s">
        <v>10</v>
      </c>
      <c r="B18213" t="s">
        <v>45</v>
      </c>
      <c r="C18213" t="s">
        <v>6727</v>
      </c>
      <c r="D18213" s="2">
        <v>78823.259999999995</v>
      </c>
      <c r="E18213" s="3">
        <f t="shared" si="568"/>
        <v>3.5677625330813716E-4</v>
      </c>
      <c r="F18213" s="3">
        <f t="shared" si="569"/>
        <v>97.088292215050714</v>
      </c>
      <c r="G18213" t="s">
        <v>14473</v>
      </c>
    </row>
    <row r="18214" spans="1:7" x14ac:dyDescent="0.35">
      <c r="A18214" t="s">
        <v>3</v>
      </c>
      <c r="B18214" t="s">
        <v>62</v>
      </c>
      <c r="C18214" t="s">
        <v>6471</v>
      </c>
      <c r="D18214" s="2">
        <v>78817.7</v>
      </c>
      <c r="E18214" s="3">
        <f t="shared" si="568"/>
        <v>3.5675108718371661E-4</v>
      </c>
      <c r="F18214" s="3">
        <f t="shared" si="569"/>
        <v>97.088648966137896</v>
      </c>
      <c r="G18214" t="s">
        <v>14473</v>
      </c>
    </row>
    <row r="18215" spans="1:7" x14ac:dyDescent="0.35">
      <c r="A18215" t="s">
        <v>10</v>
      </c>
      <c r="B18215" t="s">
        <v>23</v>
      </c>
      <c r="C18215" t="s">
        <v>7190</v>
      </c>
      <c r="D18215" s="2">
        <v>78814.14</v>
      </c>
      <c r="E18215" s="3">
        <f t="shared" si="568"/>
        <v>3.5673497362203726E-4</v>
      </c>
      <c r="F18215" s="3">
        <f t="shared" si="569"/>
        <v>97.089005701111518</v>
      </c>
      <c r="G18215" t="s">
        <v>14480</v>
      </c>
    </row>
    <row r="18216" spans="1:7" x14ac:dyDescent="0.35">
      <c r="A18216" t="s">
        <v>3</v>
      </c>
      <c r="B18216" t="s">
        <v>73</v>
      </c>
      <c r="C18216" t="s">
        <v>4535</v>
      </c>
      <c r="D18216" s="2">
        <v>78805</v>
      </c>
      <c r="E18216" s="3">
        <f t="shared" si="568"/>
        <v>3.5669360341030999E-4</v>
      </c>
      <c r="F18216" s="3">
        <f t="shared" si="569"/>
        <v>97.089362394714925</v>
      </c>
      <c r="G18216" t="s">
        <v>14473</v>
      </c>
    </row>
    <row r="18217" spans="1:7" x14ac:dyDescent="0.35">
      <c r="A18217" t="s">
        <v>3</v>
      </c>
      <c r="B18217" t="s">
        <v>180</v>
      </c>
      <c r="C18217" t="s">
        <v>11885</v>
      </c>
      <c r="D18217" s="2">
        <v>78802.42</v>
      </c>
      <c r="E18217" s="3">
        <f t="shared" si="568"/>
        <v>3.5668192560437382E-4</v>
      </c>
      <c r="F18217" s="3">
        <f t="shared" si="569"/>
        <v>97.089719076640534</v>
      </c>
      <c r="G18217" t="s">
        <v>14480</v>
      </c>
    </row>
    <row r="18218" spans="1:7" x14ac:dyDescent="0.35">
      <c r="A18218" t="s">
        <v>3</v>
      </c>
      <c r="B18218" t="s">
        <v>9</v>
      </c>
      <c r="C18218" t="s">
        <v>5103</v>
      </c>
      <c r="D18218" s="2">
        <v>78801.77</v>
      </c>
      <c r="E18218" s="3">
        <f t="shared" si="568"/>
        <v>3.5667898352148293E-4</v>
      </c>
      <c r="F18218" s="3">
        <f t="shared" si="569"/>
        <v>97.090075755624056</v>
      </c>
      <c r="G18218" t="s">
        <v>14480</v>
      </c>
    </row>
    <row r="18219" spans="1:7" x14ac:dyDescent="0.35">
      <c r="A18219" t="s">
        <v>3</v>
      </c>
      <c r="B18219" t="s">
        <v>4</v>
      </c>
      <c r="C18219" t="s">
        <v>4799</v>
      </c>
      <c r="D18219" s="2">
        <v>78799.070000000007</v>
      </c>
      <c r="E18219" s="3">
        <f t="shared" si="568"/>
        <v>3.5666676256178233E-4</v>
      </c>
      <c r="F18219" s="3">
        <f t="shared" si="569"/>
        <v>97.090432422386613</v>
      </c>
      <c r="G18219" t="s">
        <v>14480</v>
      </c>
    </row>
    <row r="18220" spans="1:7" x14ac:dyDescent="0.35">
      <c r="A18220" t="s">
        <v>10</v>
      </c>
      <c r="B18220" t="s">
        <v>9</v>
      </c>
      <c r="C18220" t="s">
        <v>7567</v>
      </c>
      <c r="D18220" s="2">
        <v>78798.77</v>
      </c>
      <c r="E18220" s="3">
        <f t="shared" si="568"/>
        <v>3.5666540467737119E-4</v>
      </c>
      <c r="F18220" s="3">
        <f t="shared" si="569"/>
        <v>97.090789087791293</v>
      </c>
      <c r="G18220" t="s">
        <v>14473</v>
      </c>
    </row>
    <row r="18221" spans="1:7" x14ac:dyDescent="0.35">
      <c r="A18221" t="s">
        <v>10</v>
      </c>
      <c r="B18221" t="s">
        <v>13</v>
      </c>
      <c r="C18221" t="s">
        <v>648</v>
      </c>
      <c r="D18221" s="2">
        <v>78782.23</v>
      </c>
      <c r="E18221" s="3">
        <f t="shared" si="568"/>
        <v>3.5659053998350133E-4</v>
      </c>
      <c r="F18221" s="3">
        <f t="shared" si="569"/>
        <v>97.091145678331273</v>
      </c>
      <c r="G18221" t="s">
        <v>14473</v>
      </c>
    </row>
    <row r="18222" spans="1:7" x14ac:dyDescent="0.35">
      <c r="A18222" t="s">
        <v>10</v>
      </c>
      <c r="B18222" t="s">
        <v>33</v>
      </c>
      <c r="C18222" t="s">
        <v>3371</v>
      </c>
      <c r="D18222" s="2">
        <v>78779.3</v>
      </c>
      <c r="E18222" s="3">
        <f t="shared" si="568"/>
        <v>3.5657727797908551E-4</v>
      </c>
      <c r="F18222" s="3">
        <f t="shared" si="569"/>
        <v>97.091502255609257</v>
      </c>
      <c r="G18222" t="s">
        <v>14473</v>
      </c>
    </row>
    <row r="18223" spans="1:7" x14ac:dyDescent="0.35">
      <c r="A18223" t="s">
        <v>3</v>
      </c>
      <c r="B18223" t="s">
        <v>33</v>
      </c>
      <c r="C18223" t="s">
        <v>2748</v>
      </c>
      <c r="D18223" s="2">
        <v>78778</v>
      </c>
      <c r="E18223" s="3">
        <f t="shared" si="568"/>
        <v>3.5657139381330372E-4</v>
      </c>
      <c r="F18223" s="3">
        <f t="shared" si="569"/>
        <v>97.091858827003065</v>
      </c>
      <c r="G18223" t="s">
        <v>14473</v>
      </c>
    </row>
    <row r="18224" spans="1:7" x14ac:dyDescent="0.35">
      <c r="A18224" t="s">
        <v>10</v>
      </c>
      <c r="B18224" t="s">
        <v>76</v>
      </c>
      <c r="C18224" t="s">
        <v>4575</v>
      </c>
      <c r="D18224" s="2">
        <v>78776.59</v>
      </c>
      <c r="E18224" s="3">
        <f t="shared" si="568"/>
        <v>3.5656501175657113E-4</v>
      </c>
      <c r="F18224" s="3">
        <f t="shared" si="569"/>
        <v>97.092215392014822</v>
      </c>
      <c r="G18224" t="s">
        <v>14480</v>
      </c>
    </row>
    <row r="18225" spans="1:7" x14ac:dyDescent="0.35">
      <c r="A18225" t="s">
        <v>3</v>
      </c>
      <c r="B18225" t="s">
        <v>9</v>
      </c>
      <c r="C18225" t="s">
        <v>6330</v>
      </c>
      <c r="D18225" s="2">
        <v>78765.539999999994</v>
      </c>
      <c r="E18225" s="3">
        <f t="shared" si="568"/>
        <v>3.5651499634742595E-4</v>
      </c>
      <c r="F18225" s="3">
        <f t="shared" si="569"/>
        <v>97.092571907011163</v>
      </c>
      <c r="G18225" t="s">
        <v>14473</v>
      </c>
    </row>
    <row r="18226" spans="1:7" x14ac:dyDescent="0.35">
      <c r="A18226" t="s">
        <v>10</v>
      </c>
      <c r="B18226" t="s">
        <v>20</v>
      </c>
      <c r="C18226" s="8" t="s">
        <v>2224</v>
      </c>
      <c r="D18226" s="2">
        <v>78758.97</v>
      </c>
      <c r="E18226" s="3">
        <f t="shared" si="568"/>
        <v>3.5648525867882117E-4</v>
      </c>
      <c r="F18226" s="3">
        <f t="shared" si="569"/>
        <v>97.09292839226984</v>
      </c>
      <c r="G18226" t="s">
        <v>14480</v>
      </c>
    </row>
    <row r="18227" spans="1:7" x14ac:dyDescent="0.35">
      <c r="A18227" t="s">
        <v>3</v>
      </c>
      <c r="B18227" t="s">
        <v>29</v>
      </c>
      <c r="C18227" t="s">
        <v>2395</v>
      </c>
      <c r="D18227" s="2">
        <v>78751.09</v>
      </c>
      <c r="E18227" s="3">
        <f t="shared" si="568"/>
        <v>3.5644959158162082E-4</v>
      </c>
      <c r="F18227" s="3">
        <f t="shared" si="569"/>
        <v>97.093284841861418</v>
      </c>
      <c r="G18227" t="s">
        <v>14480</v>
      </c>
    </row>
    <row r="18228" spans="1:7" x14ac:dyDescent="0.35">
      <c r="A18228" t="s">
        <v>10</v>
      </c>
      <c r="B18228" t="s">
        <v>18</v>
      </c>
      <c r="C18228" t="s">
        <v>1012</v>
      </c>
      <c r="D18228" s="2">
        <v>78750</v>
      </c>
      <c r="E18228" s="3">
        <f t="shared" si="568"/>
        <v>3.5644465793492689E-4</v>
      </c>
      <c r="F18228" s="3">
        <f t="shared" si="569"/>
        <v>97.093641286519357</v>
      </c>
      <c r="G18228" t="s">
        <v>14480</v>
      </c>
    </row>
    <row r="18229" spans="1:7" x14ac:dyDescent="0.35">
      <c r="A18229" t="s">
        <v>3</v>
      </c>
      <c r="B18229" t="s">
        <v>9</v>
      </c>
      <c r="C18229" t="s">
        <v>613</v>
      </c>
      <c r="D18229" s="2">
        <v>78743.649999999994</v>
      </c>
      <c r="E18229" s="3">
        <f t="shared" si="568"/>
        <v>3.564159160482235E-4</v>
      </c>
      <c r="F18229" s="3">
        <f t="shared" si="569"/>
        <v>97.093997702435402</v>
      </c>
      <c r="G18229" t="s">
        <v>14473</v>
      </c>
    </row>
    <row r="18230" spans="1:7" x14ac:dyDescent="0.35">
      <c r="A18230" t="s">
        <v>3</v>
      </c>
      <c r="B18230" t="s">
        <v>8</v>
      </c>
      <c r="C18230" t="s">
        <v>13315</v>
      </c>
      <c r="D18230" s="2">
        <v>78742.64</v>
      </c>
      <c r="E18230" s="3">
        <f t="shared" si="568"/>
        <v>3.5641134450403923E-4</v>
      </c>
      <c r="F18230" s="3">
        <f t="shared" si="569"/>
        <v>97.0943541137799</v>
      </c>
      <c r="G18230" t="s">
        <v>14473</v>
      </c>
    </row>
    <row r="18231" spans="1:7" x14ac:dyDescent="0.35">
      <c r="A18231" t="s">
        <v>10</v>
      </c>
      <c r="B18231" t="s">
        <v>13</v>
      </c>
      <c r="C18231" t="s">
        <v>7696</v>
      </c>
      <c r="D18231" s="2">
        <v>78736.95</v>
      </c>
      <c r="E18231" s="3">
        <f t="shared" si="568"/>
        <v>3.5638558996304047E-4</v>
      </c>
      <c r="F18231" s="3">
        <f t="shared" si="569"/>
        <v>97.094710499369867</v>
      </c>
      <c r="G18231" t="s">
        <v>14480</v>
      </c>
    </row>
    <row r="18232" spans="1:7" x14ac:dyDescent="0.35">
      <c r="A18232" t="s">
        <v>3</v>
      </c>
      <c r="B18232" t="s">
        <v>9</v>
      </c>
      <c r="C18232" t="s">
        <v>4013</v>
      </c>
      <c r="D18232" s="2">
        <v>78725.929999999993</v>
      </c>
      <c r="E18232" s="3">
        <f t="shared" si="568"/>
        <v>3.5633571034233643E-4</v>
      </c>
      <c r="F18232" s="3">
        <f t="shared" si="569"/>
        <v>97.095066835080203</v>
      </c>
      <c r="G18232" t="s">
        <v>14480</v>
      </c>
    </row>
    <row r="18233" spans="1:7" x14ac:dyDescent="0.35">
      <c r="A18233" t="s">
        <v>10</v>
      </c>
      <c r="B18233" t="s">
        <v>22</v>
      </c>
      <c r="C18233" t="s">
        <v>533</v>
      </c>
      <c r="D18233" s="2">
        <v>78714</v>
      </c>
      <c r="E18233" s="3">
        <f t="shared" si="568"/>
        <v>3.5628171180558519E-4</v>
      </c>
      <c r="F18233" s="3">
        <f t="shared" si="569"/>
        <v>97.095423116792006</v>
      </c>
      <c r="G18233" t="s">
        <v>14473</v>
      </c>
    </row>
    <row r="18234" spans="1:7" x14ac:dyDescent="0.35">
      <c r="A18234" t="s">
        <v>10</v>
      </c>
      <c r="B18234" t="s">
        <v>9</v>
      </c>
      <c r="C18234" t="s">
        <v>8941</v>
      </c>
      <c r="D18234" s="2">
        <v>78712.509999999995</v>
      </c>
      <c r="E18234" s="3">
        <f t="shared" si="568"/>
        <v>3.5627496764634295E-4</v>
      </c>
      <c r="F18234" s="3">
        <f t="shared" si="569"/>
        <v>97.095779391759649</v>
      </c>
      <c r="G18234" t="s">
        <v>14480</v>
      </c>
    </row>
    <row r="18235" spans="1:7" x14ac:dyDescent="0.35">
      <c r="A18235" t="s">
        <v>10</v>
      </c>
      <c r="B18235" t="s">
        <v>218</v>
      </c>
      <c r="C18235" t="s">
        <v>11816</v>
      </c>
      <c r="D18235" s="2">
        <v>78711.399999999994</v>
      </c>
      <c r="E18235" s="3">
        <f t="shared" si="568"/>
        <v>3.5626994347402161E-4</v>
      </c>
      <c r="F18235" s="3">
        <f t="shared" si="569"/>
        <v>97.09613566170313</v>
      </c>
      <c r="G18235" t="s">
        <v>14473</v>
      </c>
    </row>
    <row r="18236" spans="1:7" x14ac:dyDescent="0.35">
      <c r="A18236" t="s">
        <v>10</v>
      </c>
      <c r="B18236" t="s">
        <v>13</v>
      </c>
      <c r="C18236" t="s">
        <v>3275</v>
      </c>
      <c r="D18236" s="2">
        <v>78710</v>
      </c>
      <c r="E18236" s="3">
        <f t="shared" si="568"/>
        <v>3.562636066801028E-4</v>
      </c>
      <c r="F18236" s="3">
        <f t="shared" si="569"/>
        <v>97.096491925309806</v>
      </c>
      <c r="G18236" t="s">
        <v>14473</v>
      </c>
    </row>
    <row r="18237" spans="1:7" x14ac:dyDescent="0.35">
      <c r="A18237" t="s">
        <v>10</v>
      </c>
      <c r="B18237" t="s">
        <v>13</v>
      </c>
      <c r="C18237" t="s">
        <v>2410</v>
      </c>
      <c r="D18237" s="2">
        <v>78702.42</v>
      </c>
      <c r="E18237" s="3">
        <f t="shared" si="568"/>
        <v>3.5622929746731359E-4</v>
      </c>
      <c r="F18237" s="3">
        <f t="shared" si="569"/>
        <v>97.096848154607272</v>
      </c>
      <c r="G18237" t="s">
        <v>14480</v>
      </c>
    </row>
    <row r="18238" spans="1:7" x14ac:dyDescent="0.35">
      <c r="A18238" t="s">
        <v>10</v>
      </c>
      <c r="B18238" t="s">
        <v>68</v>
      </c>
      <c r="C18238" t="s">
        <v>13867</v>
      </c>
      <c r="D18238" s="2">
        <v>78700</v>
      </c>
      <c r="E18238" s="3">
        <f t="shared" si="568"/>
        <v>3.5621834386639673E-4</v>
      </c>
      <c r="F18238" s="3">
        <f t="shared" si="569"/>
        <v>97.09720437295114</v>
      </c>
      <c r="G18238" t="s">
        <v>14473</v>
      </c>
    </row>
    <row r="18239" spans="1:7" x14ac:dyDescent="0.35">
      <c r="A18239" t="s">
        <v>3</v>
      </c>
      <c r="B18239" t="s">
        <v>13</v>
      </c>
      <c r="C18239" t="s">
        <v>11979</v>
      </c>
      <c r="D18239" s="2">
        <v>78696.5</v>
      </c>
      <c r="E18239" s="3">
        <f t="shared" si="568"/>
        <v>3.5620250188159961E-4</v>
      </c>
      <c r="F18239" s="3">
        <f t="shared" si="569"/>
        <v>97.097560575453016</v>
      </c>
      <c r="G18239" t="s">
        <v>14473</v>
      </c>
    </row>
    <row r="18240" spans="1:7" x14ac:dyDescent="0.35">
      <c r="A18240" t="s">
        <v>10</v>
      </c>
      <c r="B18240" t="s">
        <v>475</v>
      </c>
      <c r="C18240" t="s">
        <v>12430</v>
      </c>
      <c r="D18240" s="2">
        <v>78678.44</v>
      </c>
      <c r="E18240" s="3">
        <f t="shared" si="568"/>
        <v>3.5612075724004657E-4</v>
      </c>
      <c r="F18240" s="3">
        <f t="shared" si="569"/>
        <v>97.097916696210262</v>
      </c>
      <c r="G18240" t="s">
        <v>14473</v>
      </c>
    </row>
    <row r="18241" spans="1:7" x14ac:dyDescent="0.35">
      <c r="A18241" t="s">
        <v>10</v>
      </c>
      <c r="B18241" t="s">
        <v>13</v>
      </c>
      <c r="C18241" t="s">
        <v>5417</v>
      </c>
      <c r="D18241" s="2">
        <v>78660.320000000007</v>
      </c>
      <c r="E18241" s="3">
        <f t="shared" si="568"/>
        <v>3.560387410216113E-4</v>
      </c>
      <c r="F18241" s="3">
        <f t="shared" si="569"/>
        <v>97.09827273495128</v>
      </c>
      <c r="G18241" t="s">
        <v>14473</v>
      </c>
    </row>
    <row r="18242" spans="1:7" x14ac:dyDescent="0.35">
      <c r="A18242" t="s">
        <v>10</v>
      </c>
      <c r="B18242" t="s">
        <v>6</v>
      </c>
      <c r="C18242" t="s">
        <v>6777</v>
      </c>
      <c r="D18242" s="2">
        <v>78657</v>
      </c>
      <c r="E18242" s="3">
        <f t="shared" si="568"/>
        <v>3.5602371376746084E-4</v>
      </c>
      <c r="F18242" s="3">
        <f t="shared" si="569"/>
        <v>97.098628758665043</v>
      </c>
      <c r="G18242" t="s">
        <v>14480</v>
      </c>
    </row>
    <row r="18243" spans="1:7" x14ac:dyDescent="0.35">
      <c r="A18243" t="s">
        <v>3</v>
      </c>
      <c r="B18243" t="s">
        <v>6</v>
      </c>
      <c r="C18243" t="s">
        <v>7693</v>
      </c>
      <c r="D18243" s="2">
        <v>78644.539999999994</v>
      </c>
      <c r="E18243" s="3">
        <f t="shared" ref="E18243:E18306" si="570">(D18243/$D$29638)*100</f>
        <v>3.5596731630158313E-4</v>
      </c>
      <c r="F18243" s="3">
        <f t="shared" si="569"/>
        <v>97.098984725981339</v>
      </c>
      <c r="G18243" t="s">
        <v>14480</v>
      </c>
    </row>
    <row r="18244" spans="1:7" x14ac:dyDescent="0.35">
      <c r="A18244" t="s">
        <v>3</v>
      </c>
      <c r="B18244" t="s">
        <v>22</v>
      </c>
      <c r="C18244" t="s">
        <v>13260</v>
      </c>
      <c r="D18244" s="2">
        <v>78637.61</v>
      </c>
      <c r="E18244" s="3">
        <f t="shared" si="570"/>
        <v>3.5593594917168487E-4</v>
      </c>
      <c r="F18244" s="3">
        <f t="shared" ref="F18244:F18307" si="571">E18244+F18243</f>
        <v>97.099340661930512</v>
      </c>
      <c r="G18244" t="s">
        <v>14473</v>
      </c>
    </row>
    <row r="18245" spans="1:7" x14ac:dyDescent="0.35">
      <c r="A18245" t="s">
        <v>3</v>
      </c>
      <c r="B18245" t="s">
        <v>9</v>
      </c>
      <c r="C18245" t="s">
        <v>6391</v>
      </c>
      <c r="D18245" s="2">
        <v>78634.83</v>
      </c>
      <c r="E18245" s="3">
        <f t="shared" si="570"/>
        <v>3.5592336610947456E-4</v>
      </c>
      <c r="F18245" s="3">
        <f t="shared" si="571"/>
        <v>97.099696585296627</v>
      </c>
      <c r="G18245" t="s">
        <v>14480</v>
      </c>
    </row>
    <row r="18246" spans="1:7" x14ac:dyDescent="0.35">
      <c r="A18246" t="s">
        <v>10</v>
      </c>
      <c r="B18246" t="s">
        <v>9</v>
      </c>
      <c r="C18246" t="s">
        <v>1061</v>
      </c>
      <c r="D18246" s="2">
        <v>78630.19</v>
      </c>
      <c r="E18246" s="3">
        <f t="shared" si="570"/>
        <v>3.5590236416391501E-4</v>
      </c>
      <c r="F18246" s="3">
        <f t="shared" si="571"/>
        <v>97.10005248766079</v>
      </c>
      <c r="G18246" t="s">
        <v>14473</v>
      </c>
    </row>
    <row r="18247" spans="1:7" x14ac:dyDescent="0.35">
      <c r="A18247" t="s">
        <v>3</v>
      </c>
      <c r="B18247" t="s">
        <v>68</v>
      </c>
      <c r="C18247" t="s">
        <v>5638</v>
      </c>
      <c r="D18247" s="2">
        <v>78620</v>
      </c>
      <c r="E18247" s="3">
        <f t="shared" si="570"/>
        <v>3.558562413567486E-4</v>
      </c>
      <c r="F18247" s="3">
        <f t="shared" si="571"/>
        <v>97.100408343902146</v>
      </c>
      <c r="G18247" t="s">
        <v>14473</v>
      </c>
    </row>
    <row r="18248" spans="1:7" x14ac:dyDescent="0.35">
      <c r="A18248" t="s">
        <v>3</v>
      </c>
      <c r="B18248" t="s">
        <v>9</v>
      </c>
      <c r="C18248" t="s">
        <v>10587</v>
      </c>
      <c r="D18248" s="2">
        <v>78618.86</v>
      </c>
      <c r="E18248" s="3">
        <f t="shared" si="570"/>
        <v>3.5585108139598605E-4</v>
      </c>
      <c r="F18248" s="3">
        <f t="shared" si="571"/>
        <v>97.10076419498354</v>
      </c>
      <c r="G18248" t="s">
        <v>14480</v>
      </c>
    </row>
    <row r="18249" spans="1:7" x14ac:dyDescent="0.35">
      <c r="A18249" t="s">
        <v>10</v>
      </c>
      <c r="B18249" t="s">
        <v>180</v>
      </c>
      <c r="C18249" t="s">
        <v>6664</v>
      </c>
      <c r="D18249" s="2">
        <v>78613.05</v>
      </c>
      <c r="E18249" s="3">
        <f t="shared" si="570"/>
        <v>3.5582478370122287E-4</v>
      </c>
      <c r="F18249" s="3">
        <f t="shared" si="571"/>
        <v>97.101120019767237</v>
      </c>
      <c r="G18249" t="s">
        <v>14480</v>
      </c>
    </row>
    <row r="18250" spans="1:7" x14ac:dyDescent="0.35">
      <c r="A18250" t="s">
        <v>3</v>
      </c>
      <c r="B18250" t="s">
        <v>9</v>
      </c>
      <c r="C18250" t="s">
        <v>14454</v>
      </c>
      <c r="D18250" s="2">
        <v>78611.490000000005</v>
      </c>
      <c r="E18250" s="3">
        <f t="shared" si="570"/>
        <v>3.5581772270228476E-4</v>
      </c>
      <c r="F18250" s="3">
        <f t="shared" si="571"/>
        <v>97.101475837489943</v>
      </c>
      <c r="G18250" t="s">
        <v>14473</v>
      </c>
    </row>
    <row r="18251" spans="1:7" x14ac:dyDescent="0.35">
      <c r="A18251" t="s">
        <v>3</v>
      </c>
      <c r="B18251" t="s">
        <v>76</v>
      </c>
      <c r="C18251" t="s">
        <v>4645</v>
      </c>
      <c r="D18251" s="2">
        <v>78611.11</v>
      </c>
      <c r="E18251" s="3">
        <f t="shared" si="570"/>
        <v>3.5581600271536391E-4</v>
      </c>
      <c r="F18251" s="3">
        <f t="shared" si="571"/>
        <v>97.101831653492653</v>
      </c>
      <c r="G18251" t="s">
        <v>14473</v>
      </c>
    </row>
    <row r="18252" spans="1:7" x14ac:dyDescent="0.35">
      <c r="A18252" t="s">
        <v>10</v>
      </c>
      <c r="B18252" t="s">
        <v>8</v>
      </c>
      <c r="C18252" t="s">
        <v>11744</v>
      </c>
      <c r="D18252" s="2">
        <v>78610.539999999994</v>
      </c>
      <c r="E18252" s="3">
        <f t="shared" si="570"/>
        <v>3.5581342273498262E-4</v>
      </c>
      <c r="F18252" s="3">
        <f t="shared" si="571"/>
        <v>97.102187466915382</v>
      </c>
      <c r="G18252" t="s">
        <v>14473</v>
      </c>
    </row>
    <row r="18253" spans="1:7" x14ac:dyDescent="0.35">
      <c r="A18253" t="s">
        <v>3</v>
      </c>
      <c r="B18253" t="s">
        <v>8</v>
      </c>
      <c r="C18253" t="s">
        <v>648</v>
      </c>
      <c r="D18253" s="2">
        <v>78607.259999999995</v>
      </c>
      <c r="E18253" s="3">
        <f t="shared" si="570"/>
        <v>3.557985765320871E-4</v>
      </c>
      <c r="F18253" s="3">
        <f t="shared" si="571"/>
        <v>97.102543265491917</v>
      </c>
      <c r="G18253" t="s">
        <v>14473</v>
      </c>
    </row>
    <row r="18254" spans="1:7" x14ac:dyDescent="0.35">
      <c r="A18254" t="s">
        <v>3</v>
      </c>
      <c r="B18254" t="s">
        <v>6</v>
      </c>
      <c r="C18254" t="s">
        <v>3064</v>
      </c>
      <c r="D18254" s="2">
        <v>78597.679999999993</v>
      </c>
      <c r="E18254" s="3">
        <f t="shared" si="570"/>
        <v>3.5575521475655669E-4</v>
      </c>
      <c r="F18254" s="3">
        <f t="shared" si="571"/>
        <v>97.102899020706673</v>
      </c>
      <c r="G18254" t="s">
        <v>14473</v>
      </c>
    </row>
    <row r="18255" spans="1:7" x14ac:dyDescent="0.35">
      <c r="A18255" t="s">
        <v>3</v>
      </c>
      <c r="B18255" t="s">
        <v>9</v>
      </c>
      <c r="C18255" t="s">
        <v>8218</v>
      </c>
      <c r="D18255" s="2">
        <v>78594.47</v>
      </c>
      <c r="E18255" s="3">
        <f t="shared" si="570"/>
        <v>3.5574068539335709E-4</v>
      </c>
      <c r="F18255" s="3">
        <f t="shared" si="571"/>
        <v>97.103254761392066</v>
      </c>
      <c r="G18255" t="s">
        <v>14480</v>
      </c>
    </row>
    <row r="18256" spans="1:7" x14ac:dyDescent="0.35">
      <c r="A18256" t="s">
        <v>3</v>
      </c>
      <c r="B18256" t="s">
        <v>6</v>
      </c>
      <c r="C18256" t="s">
        <v>5811</v>
      </c>
      <c r="D18256" s="2">
        <v>78583.759999999995</v>
      </c>
      <c r="E18256" s="3">
        <f t="shared" si="570"/>
        <v>3.5569220891987793E-4</v>
      </c>
      <c r="F18256" s="3">
        <f t="shared" si="571"/>
        <v>97.103610453600979</v>
      </c>
      <c r="G18256" t="s">
        <v>14480</v>
      </c>
    </row>
    <row r="18257" spans="1:7" x14ac:dyDescent="0.35">
      <c r="A18257" t="s">
        <v>10</v>
      </c>
      <c r="B18257" t="s">
        <v>6</v>
      </c>
      <c r="C18257" t="s">
        <v>3540</v>
      </c>
      <c r="D18257" s="2">
        <v>78582.86</v>
      </c>
      <c r="E18257" s="3">
        <f t="shared" si="570"/>
        <v>3.556881352666444E-4</v>
      </c>
      <c r="F18257" s="3">
        <f t="shared" si="571"/>
        <v>97.103966141736251</v>
      </c>
      <c r="G18257" t="s">
        <v>14473</v>
      </c>
    </row>
    <row r="18258" spans="1:7" x14ac:dyDescent="0.35">
      <c r="A18258" t="s">
        <v>3</v>
      </c>
      <c r="B18258" t="s">
        <v>6</v>
      </c>
      <c r="C18258" t="s">
        <v>8455</v>
      </c>
      <c r="D18258" s="2">
        <v>78582.63</v>
      </c>
      <c r="E18258" s="3">
        <f t="shared" si="570"/>
        <v>3.5568709422192918E-4</v>
      </c>
      <c r="F18258" s="3">
        <f t="shared" si="571"/>
        <v>97.104321828830479</v>
      </c>
      <c r="G18258" t="s">
        <v>14473</v>
      </c>
    </row>
    <row r="18259" spans="1:7" x14ac:dyDescent="0.35">
      <c r="A18259" t="s">
        <v>3</v>
      </c>
      <c r="B18259" t="s">
        <v>16</v>
      </c>
      <c r="C18259" t="s">
        <v>718</v>
      </c>
      <c r="D18259" s="2">
        <v>78582.22</v>
      </c>
      <c r="E18259" s="3">
        <f t="shared" si="570"/>
        <v>3.5568523844656724E-4</v>
      </c>
      <c r="F18259" s="3">
        <f t="shared" si="571"/>
        <v>97.104677514068925</v>
      </c>
      <c r="G18259" t="s">
        <v>14473</v>
      </c>
    </row>
    <row r="18260" spans="1:7" x14ac:dyDescent="0.35">
      <c r="A18260" t="s">
        <v>3</v>
      </c>
      <c r="B18260" t="s">
        <v>9</v>
      </c>
      <c r="C18260" t="s">
        <v>8216</v>
      </c>
      <c r="D18260" s="2">
        <v>78576</v>
      </c>
      <c r="E18260" s="3">
        <f t="shared" si="570"/>
        <v>3.5565708497644206E-4</v>
      </c>
      <c r="F18260" s="3">
        <f t="shared" si="571"/>
        <v>97.105033171153906</v>
      </c>
      <c r="G18260" t="s">
        <v>14473</v>
      </c>
    </row>
    <row r="18261" spans="1:7" x14ac:dyDescent="0.35">
      <c r="A18261" t="s">
        <v>10</v>
      </c>
      <c r="B18261" t="s">
        <v>33</v>
      </c>
      <c r="C18261" t="s">
        <v>858</v>
      </c>
      <c r="D18261" s="2">
        <v>78569.63</v>
      </c>
      <c r="E18261" s="3">
        <f t="shared" si="570"/>
        <v>3.5562825256411137E-4</v>
      </c>
      <c r="F18261" s="3">
        <f t="shared" si="571"/>
        <v>97.10538879940647</v>
      </c>
      <c r="G18261" t="s">
        <v>14473</v>
      </c>
    </row>
    <row r="18262" spans="1:7" x14ac:dyDescent="0.35">
      <c r="A18262" t="s">
        <v>3</v>
      </c>
      <c r="B18262" t="s">
        <v>9</v>
      </c>
      <c r="C18262" t="s">
        <v>2548</v>
      </c>
      <c r="D18262" s="2">
        <v>78566.63</v>
      </c>
      <c r="E18262" s="3">
        <f t="shared" si="570"/>
        <v>3.5561467371999958E-4</v>
      </c>
      <c r="F18262" s="3">
        <f t="shared" si="571"/>
        <v>97.105744414080192</v>
      </c>
      <c r="G18262" t="s">
        <v>14480</v>
      </c>
    </row>
    <row r="18263" spans="1:7" x14ac:dyDescent="0.35">
      <c r="A18263" t="s">
        <v>10</v>
      </c>
      <c r="B18263" t="s">
        <v>499</v>
      </c>
      <c r="C18263" t="s">
        <v>6158</v>
      </c>
      <c r="D18263" s="2">
        <v>78563.710000000006</v>
      </c>
      <c r="E18263" s="3">
        <f t="shared" si="570"/>
        <v>3.5560145697839738E-4</v>
      </c>
      <c r="F18263" s="3">
        <f t="shared" si="571"/>
        <v>97.106100015537166</v>
      </c>
      <c r="G18263" t="s">
        <v>14473</v>
      </c>
    </row>
    <row r="18264" spans="1:7" x14ac:dyDescent="0.35">
      <c r="A18264" t="s">
        <v>10</v>
      </c>
      <c r="B18264" t="s">
        <v>9</v>
      </c>
      <c r="C18264" t="s">
        <v>2553</v>
      </c>
      <c r="D18264" s="2">
        <v>78558.27</v>
      </c>
      <c r="E18264" s="3">
        <f t="shared" si="570"/>
        <v>3.5557683400774131E-4</v>
      </c>
      <c r="F18264" s="3">
        <f t="shared" si="571"/>
        <v>97.106455592371177</v>
      </c>
      <c r="G18264" t="s">
        <v>14480</v>
      </c>
    </row>
    <row r="18265" spans="1:7" x14ac:dyDescent="0.35">
      <c r="A18265" t="s">
        <v>10</v>
      </c>
      <c r="B18265" t="s">
        <v>6</v>
      </c>
      <c r="C18265" t="s">
        <v>3371</v>
      </c>
      <c r="D18265" s="2">
        <v>78548.929999999993</v>
      </c>
      <c r="E18265" s="3">
        <f t="shared" si="570"/>
        <v>3.5553455853973986E-4</v>
      </c>
      <c r="F18265" s="3">
        <f t="shared" si="571"/>
        <v>97.106811126929713</v>
      </c>
      <c r="G18265" t="s">
        <v>14473</v>
      </c>
    </row>
    <row r="18266" spans="1:7" x14ac:dyDescent="0.35">
      <c r="A18266" t="s">
        <v>3</v>
      </c>
      <c r="B18266" t="s">
        <v>180</v>
      </c>
      <c r="C18266" t="s">
        <v>4505</v>
      </c>
      <c r="D18266" s="2">
        <v>78543.490000000005</v>
      </c>
      <c r="E18266" s="3">
        <f t="shared" si="570"/>
        <v>3.5550993556908385E-4</v>
      </c>
      <c r="F18266" s="3">
        <f t="shared" si="571"/>
        <v>97.107166636865287</v>
      </c>
      <c r="G18266" t="s">
        <v>14480</v>
      </c>
    </row>
    <row r="18267" spans="1:7" x14ac:dyDescent="0.35">
      <c r="A18267" t="s">
        <v>10</v>
      </c>
      <c r="B18267" t="s">
        <v>76</v>
      </c>
      <c r="C18267" t="s">
        <v>357</v>
      </c>
      <c r="D18267" s="2">
        <v>78522.27</v>
      </c>
      <c r="E18267" s="3">
        <f t="shared" si="570"/>
        <v>3.5541388787839961E-4</v>
      </c>
      <c r="F18267" s="3">
        <f t="shared" si="571"/>
        <v>97.107522050753161</v>
      </c>
      <c r="G18267" t="s">
        <v>14473</v>
      </c>
    </row>
    <row r="18268" spans="1:7" x14ac:dyDescent="0.35">
      <c r="A18268" t="s">
        <v>3</v>
      </c>
      <c r="B18268" t="s">
        <v>13</v>
      </c>
      <c r="C18268" t="s">
        <v>6027</v>
      </c>
      <c r="D18268" s="2">
        <v>78520.77</v>
      </c>
      <c r="E18268" s="3">
        <f t="shared" si="570"/>
        <v>3.5540709845634374E-4</v>
      </c>
      <c r="F18268" s="3">
        <f t="shared" si="571"/>
        <v>97.107877457851615</v>
      </c>
      <c r="G18268" t="s">
        <v>14473</v>
      </c>
    </row>
    <row r="18269" spans="1:7" x14ac:dyDescent="0.35">
      <c r="A18269" t="s">
        <v>3</v>
      </c>
      <c r="B18269" t="s">
        <v>9</v>
      </c>
      <c r="C18269" t="s">
        <v>310</v>
      </c>
      <c r="D18269" s="2">
        <v>78513.789999999994</v>
      </c>
      <c r="E18269" s="3">
        <f t="shared" si="570"/>
        <v>3.5537550501237687E-4</v>
      </c>
      <c r="F18269" s="3">
        <f t="shared" si="571"/>
        <v>97.108232833356624</v>
      </c>
      <c r="G18269" t="s">
        <v>14480</v>
      </c>
    </row>
    <row r="18270" spans="1:7" x14ac:dyDescent="0.35">
      <c r="A18270" t="s">
        <v>3</v>
      </c>
      <c r="B18270" t="s">
        <v>40</v>
      </c>
      <c r="C18270" t="s">
        <v>12579</v>
      </c>
      <c r="D18270" s="2">
        <v>78511.59</v>
      </c>
      <c r="E18270" s="3">
        <f t="shared" si="570"/>
        <v>3.553655471933616E-4</v>
      </c>
      <c r="F18270" s="3">
        <f t="shared" si="571"/>
        <v>97.108588198903817</v>
      </c>
      <c r="G18270" t="s">
        <v>14473</v>
      </c>
    </row>
    <row r="18271" spans="1:7" x14ac:dyDescent="0.35">
      <c r="A18271" t="s">
        <v>10</v>
      </c>
      <c r="B18271" t="s">
        <v>9</v>
      </c>
      <c r="C18271" t="s">
        <v>2968</v>
      </c>
      <c r="D18271" s="2">
        <v>78504.3</v>
      </c>
      <c r="E18271" s="3">
        <f t="shared" si="570"/>
        <v>3.553325506021699E-4</v>
      </c>
      <c r="F18271" s="3">
        <f t="shared" si="571"/>
        <v>97.108943531454415</v>
      </c>
      <c r="G18271" t="s">
        <v>14480</v>
      </c>
    </row>
    <row r="18272" spans="1:7" x14ac:dyDescent="0.35">
      <c r="A18272" t="s">
        <v>3</v>
      </c>
      <c r="B18272" t="s">
        <v>122</v>
      </c>
      <c r="C18272" t="s">
        <v>8805</v>
      </c>
      <c r="D18272" s="2">
        <v>78504.240000000005</v>
      </c>
      <c r="E18272" s="3">
        <f t="shared" si="570"/>
        <v>3.5533227902528766E-4</v>
      </c>
      <c r="F18272" s="3">
        <f t="shared" si="571"/>
        <v>97.109298863733443</v>
      </c>
      <c r="G18272" t="s">
        <v>14480</v>
      </c>
    </row>
    <row r="18273" spans="1:7" x14ac:dyDescent="0.35">
      <c r="A18273" t="s">
        <v>3</v>
      </c>
      <c r="B18273" t="s">
        <v>33</v>
      </c>
      <c r="C18273" s="8" t="s">
        <v>7046</v>
      </c>
      <c r="D18273" s="2">
        <v>78503.5</v>
      </c>
      <c r="E18273" s="3">
        <f t="shared" si="570"/>
        <v>3.5532892957707344E-4</v>
      </c>
      <c r="F18273" s="3">
        <f t="shared" si="571"/>
        <v>97.109654192663015</v>
      </c>
      <c r="G18273" t="s">
        <v>14480</v>
      </c>
    </row>
    <row r="18274" spans="1:7" x14ac:dyDescent="0.35">
      <c r="A18274" t="s">
        <v>3</v>
      </c>
      <c r="B18274" t="s">
        <v>516</v>
      </c>
      <c r="C18274" t="s">
        <v>5373</v>
      </c>
      <c r="D18274" s="2">
        <v>78503.399999999994</v>
      </c>
      <c r="E18274" s="3">
        <f t="shared" si="570"/>
        <v>3.5532847694893632E-4</v>
      </c>
      <c r="F18274" s="3">
        <f t="shared" si="571"/>
        <v>97.110009521139958</v>
      </c>
      <c r="G18274" t="s">
        <v>14473</v>
      </c>
    </row>
    <row r="18275" spans="1:7" x14ac:dyDescent="0.35">
      <c r="A18275" t="s">
        <v>3</v>
      </c>
      <c r="B18275" t="s">
        <v>9</v>
      </c>
      <c r="C18275" t="s">
        <v>14380</v>
      </c>
      <c r="D18275" s="2">
        <v>78502.19</v>
      </c>
      <c r="E18275" s="3">
        <f t="shared" si="570"/>
        <v>3.5532300014847796E-4</v>
      </c>
      <c r="F18275" s="3">
        <f t="shared" si="571"/>
        <v>97.110364844140108</v>
      </c>
      <c r="G18275" t="s">
        <v>14480</v>
      </c>
    </row>
    <row r="18276" spans="1:7" x14ac:dyDescent="0.35">
      <c r="A18276" t="s">
        <v>3</v>
      </c>
      <c r="B18276" t="s">
        <v>9</v>
      </c>
      <c r="C18276" s="8" t="s">
        <v>9367</v>
      </c>
      <c r="D18276" s="2">
        <v>78502.179999999993</v>
      </c>
      <c r="E18276" s="3">
        <f t="shared" si="570"/>
        <v>3.5532295488566418E-4</v>
      </c>
      <c r="F18276" s="3">
        <f t="shared" si="571"/>
        <v>97.110720167094996</v>
      </c>
      <c r="G18276" t="s">
        <v>14480</v>
      </c>
    </row>
    <row r="18277" spans="1:7" x14ac:dyDescent="0.35">
      <c r="A18277" t="s">
        <v>10</v>
      </c>
      <c r="B18277" t="s">
        <v>6</v>
      </c>
      <c r="C18277" t="s">
        <v>7754</v>
      </c>
      <c r="D18277" s="2">
        <v>78501.41</v>
      </c>
      <c r="E18277" s="3">
        <f t="shared" si="570"/>
        <v>3.5531946964900886E-4</v>
      </c>
      <c r="F18277" s="3">
        <f t="shared" si="571"/>
        <v>97.111075486564644</v>
      </c>
      <c r="G18277" t="s">
        <v>14480</v>
      </c>
    </row>
    <row r="18278" spans="1:7" x14ac:dyDescent="0.35">
      <c r="A18278" t="s">
        <v>3</v>
      </c>
      <c r="B18278" t="s">
        <v>9</v>
      </c>
      <c r="C18278" t="s">
        <v>5013</v>
      </c>
      <c r="D18278" s="2">
        <v>78493.8</v>
      </c>
      <c r="E18278" s="3">
        <f t="shared" si="570"/>
        <v>3.5528502464777861E-4</v>
      </c>
      <c r="F18278" s="3">
        <f t="shared" si="571"/>
        <v>97.111430771589298</v>
      </c>
      <c r="G18278" t="s">
        <v>14480</v>
      </c>
    </row>
    <row r="18279" spans="1:7" x14ac:dyDescent="0.35">
      <c r="A18279" t="s">
        <v>3</v>
      </c>
      <c r="B18279" t="s">
        <v>8</v>
      </c>
      <c r="C18279" t="s">
        <v>1319</v>
      </c>
      <c r="D18279" s="2">
        <v>78473.05</v>
      </c>
      <c r="E18279" s="3">
        <f t="shared" si="570"/>
        <v>3.551911043093386E-4</v>
      </c>
      <c r="F18279" s="3">
        <f t="shared" si="571"/>
        <v>97.111785962693602</v>
      </c>
      <c r="G18279" t="s">
        <v>14480</v>
      </c>
    </row>
    <row r="18280" spans="1:7" x14ac:dyDescent="0.35">
      <c r="A18280" t="s">
        <v>10</v>
      </c>
      <c r="B18280" t="s">
        <v>8</v>
      </c>
      <c r="C18280" t="s">
        <v>1546</v>
      </c>
      <c r="D18280" s="2">
        <v>78472.14</v>
      </c>
      <c r="E18280" s="3">
        <f t="shared" si="570"/>
        <v>3.5518698539329133E-4</v>
      </c>
      <c r="F18280" s="3">
        <f t="shared" si="571"/>
        <v>97.11214114967899</v>
      </c>
      <c r="G18280" t="s">
        <v>14473</v>
      </c>
    </row>
    <row r="18281" spans="1:7" x14ac:dyDescent="0.35">
      <c r="A18281" t="s">
        <v>3</v>
      </c>
      <c r="B18281" t="s">
        <v>52</v>
      </c>
      <c r="C18281" t="s">
        <v>1009</v>
      </c>
      <c r="D18281" s="2">
        <v>78471.460000000006</v>
      </c>
      <c r="E18281" s="3">
        <f t="shared" si="570"/>
        <v>3.5518390752195935E-4</v>
      </c>
      <c r="F18281" s="3">
        <f t="shared" si="571"/>
        <v>97.112496333586506</v>
      </c>
      <c r="G18281" t="s">
        <v>14473</v>
      </c>
    </row>
    <row r="18282" spans="1:7" x14ac:dyDescent="0.35">
      <c r="A18282" t="s">
        <v>10</v>
      </c>
      <c r="B18282" t="s">
        <v>40</v>
      </c>
      <c r="C18282" s="6" t="s">
        <v>6328</v>
      </c>
      <c r="D18282" s="2">
        <v>78468.52</v>
      </c>
      <c r="E18282" s="3">
        <f t="shared" si="570"/>
        <v>3.5517060025472974E-4</v>
      </c>
      <c r="F18282" s="3">
        <f t="shared" si="571"/>
        <v>97.112851504186764</v>
      </c>
      <c r="G18282" t="s">
        <v>14473</v>
      </c>
    </row>
    <row r="18283" spans="1:7" x14ac:dyDescent="0.35">
      <c r="A18283" t="s">
        <v>10</v>
      </c>
      <c r="B18283" t="s">
        <v>8</v>
      </c>
      <c r="C18283" s="8" t="s">
        <v>4604</v>
      </c>
      <c r="D18283" s="2">
        <v>78453.53</v>
      </c>
      <c r="E18283" s="3">
        <f t="shared" si="570"/>
        <v>3.5510275129698441E-4</v>
      </c>
      <c r="F18283" s="3">
        <f t="shared" si="571"/>
        <v>97.113206606938064</v>
      </c>
      <c r="G18283" t="s">
        <v>14480</v>
      </c>
    </row>
    <row r="18284" spans="1:7" x14ac:dyDescent="0.35">
      <c r="A18284" t="s">
        <v>3</v>
      </c>
      <c r="B18284" t="s">
        <v>6</v>
      </c>
      <c r="C18284" t="s">
        <v>5627</v>
      </c>
      <c r="D18284" s="2">
        <v>78448.27</v>
      </c>
      <c r="E18284" s="3">
        <f t="shared" si="570"/>
        <v>3.5507894305697506E-4</v>
      </c>
      <c r="F18284" s="3">
        <f t="shared" si="571"/>
        <v>97.113561685881123</v>
      </c>
      <c r="G18284" t="s">
        <v>14473</v>
      </c>
    </row>
    <row r="18285" spans="1:7" x14ac:dyDescent="0.35">
      <c r="A18285" t="s">
        <v>3</v>
      </c>
      <c r="B18285" t="s">
        <v>6</v>
      </c>
      <c r="C18285" t="s">
        <v>4470</v>
      </c>
      <c r="D18285" s="2">
        <v>78441.3</v>
      </c>
      <c r="E18285" s="3">
        <f t="shared" si="570"/>
        <v>3.5504739487582197E-4</v>
      </c>
      <c r="F18285" s="3">
        <f t="shared" si="571"/>
        <v>97.113916733276</v>
      </c>
      <c r="G18285" t="s">
        <v>14473</v>
      </c>
    </row>
    <row r="18286" spans="1:7" x14ac:dyDescent="0.35">
      <c r="A18286" t="s">
        <v>10</v>
      </c>
      <c r="B18286" t="s">
        <v>9</v>
      </c>
      <c r="C18286" t="s">
        <v>2969</v>
      </c>
      <c r="D18286" s="2">
        <v>78440.78</v>
      </c>
      <c r="E18286" s="3">
        <f t="shared" si="570"/>
        <v>3.5504504120950923E-4</v>
      </c>
      <c r="F18286" s="3">
        <f t="shared" si="571"/>
        <v>97.114271778317203</v>
      </c>
      <c r="G18286" t="s">
        <v>14480</v>
      </c>
    </row>
    <row r="18287" spans="1:7" x14ac:dyDescent="0.35">
      <c r="A18287" t="s">
        <v>10</v>
      </c>
      <c r="B18287" t="s">
        <v>9</v>
      </c>
      <c r="C18287" t="s">
        <v>6810</v>
      </c>
      <c r="D18287" s="2">
        <v>78439.62</v>
      </c>
      <c r="E18287" s="3">
        <f t="shared" si="570"/>
        <v>3.5503979072311928E-4</v>
      </c>
      <c r="F18287" s="3">
        <f t="shared" si="571"/>
        <v>97.114626818107922</v>
      </c>
      <c r="G18287" t="s">
        <v>14473</v>
      </c>
    </row>
    <row r="18288" spans="1:7" x14ac:dyDescent="0.35">
      <c r="A18288" t="s">
        <v>3</v>
      </c>
      <c r="B18288" t="s">
        <v>9</v>
      </c>
      <c r="C18288" t="s">
        <v>3500</v>
      </c>
      <c r="D18288" s="2">
        <v>78435.100000000006</v>
      </c>
      <c r="E18288" s="3">
        <f t="shared" si="570"/>
        <v>3.5501933193132426E-4</v>
      </c>
      <c r="F18288" s="3">
        <f t="shared" si="571"/>
        <v>97.114981837439856</v>
      </c>
      <c r="G18288" t="s">
        <v>14480</v>
      </c>
    </row>
    <row r="18289" spans="1:7" x14ac:dyDescent="0.35">
      <c r="A18289" t="s">
        <v>3</v>
      </c>
      <c r="B18289" t="s">
        <v>15</v>
      </c>
      <c r="C18289" t="s">
        <v>8202</v>
      </c>
      <c r="D18289" s="2">
        <v>78430.95</v>
      </c>
      <c r="E18289" s="3">
        <f t="shared" si="570"/>
        <v>3.5500054786363619E-4</v>
      </c>
      <c r="F18289" s="3">
        <f t="shared" si="571"/>
        <v>97.115336837987726</v>
      </c>
      <c r="G18289" t="s">
        <v>14473</v>
      </c>
    </row>
    <row r="18290" spans="1:7" x14ac:dyDescent="0.35">
      <c r="A18290" t="s">
        <v>3</v>
      </c>
      <c r="B18290" t="s">
        <v>6</v>
      </c>
      <c r="C18290" t="s">
        <v>10676</v>
      </c>
      <c r="D18290" s="2">
        <v>78418.899999999994</v>
      </c>
      <c r="E18290" s="3">
        <f t="shared" si="570"/>
        <v>3.5494600617312047E-4</v>
      </c>
      <c r="F18290" s="3">
        <f t="shared" si="571"/>
        <v>97.115691783993896</v>
      </c>
      <c r="G18290" t="s">
        <v>14473</v>
      </c>
    </row>
    <row r="18291" spans="1:7" x14ac:dyDescent="0.35">
      <c r="A18291" t="s">
        <v>10</v>
      </c>
      <c r="B18291" t="s">
        <v>8</v>
      </c>
      <c r="C18291" t="s">
        <v>2490</v>
      </c>
      <c r="D18291" s="2">
        <v>78417.25</v>
      </c>
      <c r="E18291" s="3">
        <f t="shared" si="570"/>
        <v>3.5493853780885893E-4</v>
      </c>
      <c r="F18291" s="3">
        <f t="shared" si="571"/>
        <v>97.116046722531706</v>
      </c>
      <c r="G18291" t="s">
        <v>14473</v>
      </c>
    </row>
    <row r="18292" spans="1:7" x14ac:dyDescent="0.35">
      <c r="A18292" t="s">
        <v>10</v>
      </c>
      <c r="B18292" t="s">
        <v>6</v>
      </c>
      <c r="C18292" t="s">
        <v>897</v>
      </c>
      <c r="D18292" s="2">
        <v>78411.960000000006</v>
      </c>
      <c r="E18292" s="3">
        <f t="shared" si="570"/>
        <v>3.5491459378040853E-4</v>
      </c>
      <c r="F18292" s="3">
        <f t="shared" si="571"/>
        <v>97.116401637125492</v>
      </c>
      <c r="G18292" t="s">
        <v>14480</v>
      </c>
    </row>
    <row r="18293" spans="1:7" x14ac:dyDescent="0.35">
      <c r="A18293" t="s">
        <v>10</v>
      </c>
      <c r="B18293" t="s">
        <v>95</v>
      </c>
      <c r="C18293" t="s">
        <v>5981</v>
      </c>
      <c r="D18293" s="2">
        <v>78409.36</v>
      </c>
      <c r="E18293" s="3">
        <f t="shared" si="570"/>
        <v>3.5490282544884489E-4</v>
      </c>
      <c r="F18293" s="3">
        <f t="shared" si="571"/>
        <v>97.116756539950941</v>
      </c>
      <c r="G18293" t="s">
        <v>14473</v>
      </c>
    </row>
    <row r="18294" spans="1:7" x14ac:dyDescent="0.35">
      <c r="A18294" t="s">
        <v>3</v>
      </c>
      <c r="B18294" t="s">
        <v>182</v>
      </c>
      <c r="C18294" t="s">
        <v>4840</v>
      </c>
      <c r="D18294" s="2">
        <v>78409.11</v>
      </c>
      <c r="E18294" s="3">
        <f t="shared" si="570"/>
        <v>3.5490169387850226E-4</v>
      </c>
      <c r="F18294" s="3">
        <f t="shared" si="571"/>
        <v>97.117111441644823</v>
      </c>
      <c r="G18294" t="s">
        <v>14473</v>
      </c>
    </row>
    <row r="18295" spans="1:7" x14ac:dyDescent="0.35">
      <c r="A18295" t="s">
        <v>3</v>
      </c>
      <c r="B18295" t="s">
        <v>9</v>
      </c>
      <c r="C18295" t="s">
        <v>1723</v>
      </c>
      <c r="D18295" s="2">
        <v>78407.570000000007</v>
      </c>
      <c r="E18295" s="3">
        <f t="shared" si="570"/>
        <v>3.5489472340519156E-4</v>
      </c>
      <c r="F18295" s="3">
        <f t="shared" si="571"/>
        <v>97.117466336368224</v>
      </c>
      <c r="G18295" t="s">
        <v>14473</v>
      </c>
    </row>
    <row r="18296" spans="1:7" x14ac:dyDescent="0.35">
      <c r="A18296" t="s">
        <v>10</v>
      </c>
      <c r="B18296" t="s">
        <v>13</v>
      </c>
      <c r="C18296" t="s">
        <v>4551</v>
      </c>
      <c r="D18296" s="2">
        <v>78406.8</v>
      </c>
      <c r="E18296" s="3">
        <f t="shared" si="570"/>
        <v>3.5489123816853619E-4</v>
      </c>
      <c r="F18296" s="3">
        <f t="shared" si="571"/>
        <v>97.117821227606399</v>
      </c>
      <c r="G18296" t="s">
        <v>14473</v>
      </c>
    </row>
    <row r="18297" spans="1:7" x14ac:dyDescent="0.35">
      <c r="A18297" t="s">
        <v>3</v>
      </c>
      <c r="B18297" t="s">
        <v>13</v>
      </c>
      <c r="C18297" t="s">
        <v>10158</v>
      </c>
      <c r="D18297" s="2">
        <v>78400</v>
      </c>
      <c r="E18297" s="3">
        <f t="shared" si="570"/>
        <v>3.5486045945521603E-4</v>
      </c>
      <c r="F18297" s="3">
        <f t="shared" si="571"/>
        <v>97.118176088065852</v>
      </c>
      <c r="G18297" t="s">
        <v>14473</v>
      </c>
    </row>
    <row r="18298" spans="1:7" x14ac:dyDescent="0.35">
      <c r="A18298" t="s">
        <v>10</v>
      </c>
      <c r="B18298" t="s">
        <v>9</v>
      </c>
      <c r="C18298" s="8" t="s">
        <v>9828</v>
      </c>
      <c r="D18298" s="2">
        <v>78393.039999999994</v>
      </c>
      <c r="E18298" s="3">
        <f t="shared" si="570"/>
        <v>3.5482895653687663E-4</v>
      </c>
      <c r="F18298" s="3">
        <f t="shared" si="571"/>
        <v>97.118530917022383</v>
      </c>
      <c r="G18298" t="s">
        <v>14480</v>
      </c>
    </row>
    <row r="18299" spans="1:7" x14ac:dyDescent="0.35">
      <c r="A18299" t="s">
        <v>3</v>
      </c>
      <c r="B18299" t="s">
        <v>9</v>
      </c>
      <c r="C18299" t="s">
        <v>11952</v>
      </c>
      <c r="D18299" s="2">
        <v>78390</v>
      </c>
      <c r="E18299" s="3">
        <f t="shared" si="570"/>
        <v>3.5481519664151007E-4</v>
      </c>
      <c r="F18299" s="3">
        <f t="shared" si="571"/>
        <v>97.118885732219027</v>
      </c>
      <c r="G18299" t="s">
        <v>14480</v>
      </c>
    </row>
    <row r="18300" spans="1:7" x14ac:dyDescent="0.35">
      <c r="A18300" t="s">
        <v>10</v>
      </c>
      <c r="B18300" t="s">
        <v>33</v>
      </c>
      <c r="C18300" t="s">
        <v>13091</v>
      </c>
      <c r="D18300" s="2">
        <v>78388.58</v>
      </c>
      <c r="E18300" s="3">
        <f t="shared" si="570"/>
        <v>3.548087693219638E-4</v>
      </c>
      <c r="F18300" s="3">
        <f t="shared" si="571"/>
        <v>97.119240540988343</v>
      </c>
      <c r="G18300" t="s">
        <v>14473</v>
      </c>
    </row>
    <row r="18301" spans="1:7" x14ac:dyDescent="0.35">
      <c r="A18301" t="s">
        <v>10</v>
      </c>
      <c r="B18301" t="s">
        <v>165</v>
      </c>
      <c r="C18301" t="s">
        <v>5441</v>
      </c>
      <c r="D18301" s="2">
        <v>78388.37</v>
      </c>
      <c r="E18301" s="3">
        <f t="shared" si="570"/>
        <v>3.5480781880287593E-4</v>
      </c>
      <c r="F18301" s="3">
        <f t="shared" si="571"/>
        <v>97.119595348807152</v>
      </c>
      <c r="G18301" t="s">
        <v>14473</v>
      </c>
    </row>
    <row r="18302" spans="1:7" x14ac:dyDescent="0.35">
      <c r="A18302" t="s">
        <v>3</v>
      </c>
      <c r="B18302" t="s">
        <v>40</v>
      </c>
      <c r="C18302" s="8" t="s">
        <v>2449</v>
      </c>
      <c r="D18302" s="2">
        <v>78384.009999999995</v>
      </c>
      <c r="E18302" s="3">
        <f t="shared" si="570"/>
        <v>3.5478808421610011E-4</v>
      </c>
      <c r="F18302" s="3">
        <f t="shared" si="571"/>
        <v>97.119950136891362</v>
      </c>
      <c r="G18302" t="s">
        <v>14480</v>
      </c>
    </row>
    <row r="18303" spans="1:7" x14ac:dyDescent="0.35">
      <c r="A18303" t="s">
        <v>3</v>
      </c>
      <c r="B18303" t="s">
        <v>32</v>
      </c>
      <c r="C18303" t="s">
        <v>14233</v>
      </c>
      <c r="D18303" s="2">
        <v>78372.5</v>
      </c>
      <c r="E18303" s="3">
        <f t="shared" si="570"/>
        <v>3.5473598671752448E-4</v>
      </c>
      <c r="F18303" s="3">
        <f t="shared" si="571"/>
        <v>97.12030487287808</v>
      </c>
      <c r="G18303" t="s">
        <v>14473</v>
      </c>
    </row>
    <row r="18304" spans="1:7" x14ac:dyDescent="0.35">
      <c r="A18304" t="s">
        <v>10</v>
      </c>
      <c r="B18304" t="s">
        <v>9</v>
      </c>
      <c r="C18304" t="s">
        <v>12014</v>
      </c>
      <c r="D18304" s="2">
        <v>78357.8</v>
      </c>
      <c r="E18304" s="3">
        <f t="shared" si="570"/>
        <v>3.5466945038137667E-4</v>
      </c>
      <c r="F18304" s="3">
        <f t="shared" si="571"/>
        <v>97.120659542328468</v>
      </c>
      <c r="G18304" t="s">
        <v>14480</v>
      </c>
    </row>
    <row r="18305" spans="1:7" x14ac:dyDescent="0.35">
      <c r="A18305" t="s">
        <v>10</v>
      </c>
      <c r="B18305" t="s">
        <v>103</v>
      </c>
      <c r="C18305" t="s">
        <v>8566</v>
      </c>
      <c r="D18305" s="2">
        <v>78354.240000000005</v>
      </c>
      <c r="E18305" s="3">
        <f t="shared" si="570"/>
        <v>3.5465333681969737E-4</v>
      </c>
      <c r="F18305" s="3">
        <f t="shared" si="571"/>
        <v>97.121014195665282</v>
      </c>
      <c r="G18305" t="s">
        <v>14473</v>
      </c>
    </row>
    <row r="18306" spans="1:7" x14ac:dyDescent="0.35">
      <c r="A18306" t="s">
        <v>10</v>
      </c>
      <c r="B18306" t="s">
        <v>6</v>
      </c>
      <c r="C18306" t="s">
        <v>10826</v>
      </c>
      <c r="D18306" s="2">
        <v>78349.42</v>
      </c>
      <c r="E18306" s="3">
        <f t="shared" si="570"/>
        <v>3.54631520143491E-4</v>
      </c>
      <c r="F18306" s="3">
        <f t="shared" si="571"/>
        <v>97.121368827185421</v>
      </c>
      <c r="G18306" t="s">
        <v>14473</v>
      </c>
    </row>
    <row r="18307" spans="1:7" x14ac:dyDescent="0.35">
      <c r="A18307" t="s">
        <v>10</v>
      </c>
      <c r="B18307" t="s">
        <v>22</v>
      </c>
      <c r="C18307" t="s">
        <v>10025</v>
      </c>
      <c r="D18307" s="2">
        <v>78347</v>
      </c>
      <c r="E18307" s="3">
        <f t="shared" ref="E18307:E18370" si="572">(D18307/$D$29638)*100</f>
        <v>3.5462056654257413E-4</v>
      </c>
      <c r="F18307" s="3">
        <f t="shared" si="571"/>
        <v>97.121723447751961</v>
      </c>
      <c r="G18307" t="s">
        <v>14473</v>
      </c>
    </row>
    <row r="18308" spans="1:7" x14ac:dyDescent="0.35">
      <c r="A18308" t="s">
        <v>3</v>
      </c>
      <c r="B18308" t="s">
        <v>76</v>
      </c>
      <c r="C18308" t="s">
        <v>11405</v>
      </c>
      <c r="D18308" s="2">
        <v>78340.899999999994</v>
      </c>
      <c r="E18308" s="3">
        <f t="shared" si="572"/>
        <v>3.5459295622621343E-4</v>
      </c>
      <c r="F18308" s="3">
        <f t="shared" ref="F18308:F18371" si="573">E18308+F18307</f>
        <v>97.122078040708189</v>
      </c>
      <c r="G18308" t="s">
        <v>14480</v>
      </c>
    </row>
    <row r="18309" spans="1:7" x14ac:dyDescent="0.35">
      <c r="A18309" t="s">
        <v>3</v>
      </c>
      <c r="B18309" t="s">
        <v>9</v>
      </c>
      <c r="C18309" t="s">
        <v>3503</v>
      </c>
      <c r="D18309" s="2">
        <v>78332</v>
      </c>
      <c r="E18309" s="3">
        <f t="shared" si="572"/>
        <v>3.5455267232201512E-4</v>
      </c>
      <c r="F18309" s="3">
        <f t="shared" si="573"/>
        <v>97.122432593380509</v>
      </c>
      <c r="G18309" t="s">
        <v>14473</v>
      </c>
    </row>
    <row r="18310" spans="1:7" x14ac:dyDescent="0.35">
      <c r="A18310" t="s">
        <v>3</v>
      </c>
      <c r="B18310" t="s">
        <v>36</v>
      </c>
      <c r="C18310" t="s">
        <v>12135</v>
      </c>
      <c r="D18310" s="2">
        <v>78327</v>
      </c>
      <c r="E18310" s="3">
        <f t="shared" si="572"/>
        <v>3.5453004091516214E-4</v>
      </c>
      <c r="F18310" s="3">
        <f t="shared" si="573"/>
        <v>97.122787123421418</v>
      </c>
      <c r="G18310" t="s">
        <v>14473</v>
      </c>
    </row>
    <row r="18311" spans="1:7" x14ac:dyDescent="0.35">
      <c r="A18311" t="s">
        <v>3</v>
      </c>
      <c r="B18311" t="s">
        <v>9</v>
      </c>
      <c r="C18311" s="6" t="s">
        <v>11098</v>
      </c>
      <c r="D18311" s="2">
        <v>78317.36</v>
      </c>
      <c r="E18311" s="3">
        <f t="shared" si="572"/>
        <v>3.5448640756274949E-4</v>
      </c>
      <c r="F18311" s="3">
        <f t="shared" si="573"/>
        <v>97.123141609828977</v>
      </c>
      <c r="G18311" t="s">
        <v>14473</v>
      </c>
    </row>
    <row r="18312" spans="1:7" x14ac:dyDescent="0.35">
      <c r="A18312" t="s">
        <v>3</v>
      </c>
      <c r="B18312" t="s">
        <v>9</v>
      </c>
      <c r="C18312" s="8" t="s">
        <v>9828</v>
      </c>
      <c r="D18312" s="2">
        <v>78316.94</v>
      </c>
      <c r="E18312" s="3">
        <f t="shared" si="572"/>
        <v>3.5448450652457387E-4</v>
      </c>
      <c r="F18312" s="3">
        <f t="shared" si="573"/>
        <v>97.123496094335508</v>
      </c>
      <c r="G18312" t="s">
        <v>14480</v>
      </c>
    </row>
    <row r="18313" spans="1:7" x14ac:dyDescent="0.35">
      <c r="A18313" t="s">
        <v>10</v>
      </c>
      <c r="B18313" t="s">
        <v>9</v>
      </c>
      <c r="C18313" t="s">
        <v>12037</v>
      </c>
      <c r="D18313" s="2">
        <v>78315.97</v>
      </c>
      <c r="E18313" s="3">
        <f t="shared" si="572"/>
        <v>3.5448011603164437E-4</v>
      </c>
      <c r="F18313" s="3">
        <f t="shared" si="573"/>
        <v>97.123850574451538</v>
      </c>
      <c r="G18313" t="s">
        <v>14480</v>
      </c>
    </row>
    <row r="18314" spans="1:7" x14ac:dyDescent="0.35">
      <c r="A18314" t="s">
        <v>10</v>
      </c>
      <c r="B18314" t="s">
        <v>4</v>
      </c>
      <c r="C18314" t="s">
        <v>4430</v>
      </c>
      <c r="D18314" s="2">
        <v>78298.3</v>
      </c>
      <c r="E18314" s="3">
        <f t="shared" si="572"/>
        <v>3.5440013663982581E-4</v>
      </c>
      <c r="F18314" s="3">
        <f t="shared" si="573"/>
        <v>97.124204974588181</v>
      </c>
      <c r="G18314" t="s">
        <v>14480</v>
      </c>
    </row>
    <row r="18315" spans="1:7" x14ac:dyDescent="0.35">
      <c r="A18315" t="s">
        <v>3</v>
      </c>
      <c r="B18315" t="s">
        <v>31</v>
      </c>
      <c r="C18315" t="s">
        <v>1854</v>
      </c>
      <c r="D18315" s="2">
        <v>78294.600000000006</v>
      </c>
      <c r="E18315" s="3">
        <f t="shared" si="572"/>
        <v>3.5438338939875461E-4</v>
      </c>
      <c r="F18315" s="3">
        <f t="shared" si="573"/>
        <v>97.124559357977574</v>
      </c>
      <c r="G18315" t="s">
        <v>14473</v>
      </c>
    </row>
    <row r="18316" spans="1:7" x14ac:dyDescent="0.35">
      <c r="A18316" t="s">
        <v>10</v>
      </c>
      <c r="B18316" t="s">
        <v>6</v>
      </c>
      <c r="C18316" t="s">
        <v>1940</v>
      </c>
      <c r="D18316" s="2">
        <v>78290.570000000007</v>
      </c>
      <c r="E18316" s="3">
        <f t="shared" si="572"/>
        <v>3.5436514848483108E-4</v>
      </c>
      <c r="F18316" s="3">
        <f t="shared" si="573"/>
        <v>97.124913723126056</v>
      </c>
      <c r="G18316" t="s">
        <v>14473</v>
      </c>
    </row>
    <row r="18317" spans="1:7" x14ac:dyDescent="0.35">
      <c r="A18317" t="s">
        <v>3</v>
      </c>
      <c r="B18317" t="s">
        <v>76</v>
      </c>
      <c r="C18317" t="s">
        <v>351</v>
      </c>
      <c r="D18317" s="2">
        <v>78287.23</v>
      </c>
      <c r="E18317" s="3">
        <f t="shared" si="572"/>
        <v>3.5435003070505321E-4</v>
      </c>
      <c r="F18317" s="3">
        <f t="shared" si="573"/>
        <v>97.125268073156761</v>
      </c>
      <c r="G18317" t="s">
        <v>14473</v>
      </c>
    </row>
    <row r="18318" spans="1:7" x14ac:dyDescent="0.35">
      <c r="A18318" t="s">
        <v>3</v>
      </c>
      <c r="B18318" t="s">
        <v>9</v>
      </c>
      <c r="C18318" t="s">
        <v>6924</v>
      </c>
      <c r="D18318" s="2">
        <v>78283</v>
      </c>
      <c r="E18318" s="3">
        <f t="shared" si="572"/>
        <v>3.543308845348556E-4</v>
      </c>
      <c r="F18318" s="3">
        <f t="shared" si="573"/>
        <v>97.125622404041295</v>
      </c>
      <c r="G18318" t="s">
        <v>14480</v>
      </c>
    </row>
    <row r="18319" spans="1:7" x14ac:dyDescent="0.35">
      <c r="A18319" t="s">
        <v>3</v>
      </c>
      <c r="B18319" t="s">
        <v>76</v>
      </c>
      <c r="C18319" t="s">
        <v>438</v>
      </c>
      <c r="D18319" s="2">
        <v>78282.009999999995</v>
      </c>
      <c r="E18319" s="3">
        <f t="shared" si="572"/>
        <v>3.5432640351629869E-4</v>
      </c>
      <c r="F18319" s="3">
        <f t="shared" si="573"/>
        <v>97.125976730444805</v>
      </c>
      <c r="G18319" t="s">
        <v>14480</v>
      </c>
    </row>
    <row r="18320" spans="1:7" x14ac:dyDescent="0.35">
      <c r="A18320" t="s">
        <v>3</v>
      </c>
      <c r="B18320" t="s">
        <v>40</v>
      </c>
      <c r="C18320" t="s">
        <v>5053</v>
      </c>
      <c r="D18320" s="2">
        <v>78280</v>
      </c>
      <c r="E18320" s="3">
        <f t="shared" si="572"/>
        <v>3.5431730569074381E-4</v>
      </c>
      <c r="F18320" s="3">
        <f t="shared" si="573"/>
        <v>97.126331047750497</v>
      </c>
      <c r="G18320" t="s">
        <v>14473</v>
      </c>
    </row>
    <row r="18321" spans="1:7" x14ac:dyDescent="0.35">
      <c r="A18321" t="s">
        <v>3</v>
      </c>
      <c r="B18321" t="s">
        <v>33</v>
      </c>
      <c r="C18321" t="s">
        <v>285</v>
      </c>
      <c r="D18321" s="2">
        <v>78273.69</v>
      </c>
      <c r="E18321" s="3">
        <f t="shared" si="572"/>
        <v>3.542887448552953E-4</v>
      </c>
      <c r="F18321" s="3">
        <f t="shared" si="573"/>
        <v>97.126685336495356</v>
      </c>
      <c r="G18321" t="s">
        <v>14480</v>
      </c>
    </row>
    <row r="18322" spans="1:7" x14ac:dyDescent="0.35">
      <c r="A18322" t="s">
        <v>3</v>
      </c>
      <c r="B18322" t="s">
        <v>9</v>
      </c>
      <c r="C18322" t="s">
        <v>4159</v>
      </c>
      <c r="D18322" s="2">
        <v>78267.11</v>
      </c>
      <c r="E18322" s="3">
        <f t="shared" si="572"/>
        <v>3.5425896192387674E-4</v>
      </c>
      <c r="F18322" s="3">
        <f t="shared" si="573"/>
        <v>97.127039595457276</v>
      </c>
      <c r="G18322" t="s">
        <v>14473</v>
      </c>
    </row>
    <row r="18323" spans="1:7" x14ac:dyDescent="0.35">
      <c r="A18323" t="s">
        <v>3</v>
      </c>
      <c r="B18323" t="s">
        <v>8</v>
      </c>
      <c r="C18323" s="8" t="s">
        <v>1224</v>
      </c>
      <c r="D18323" s="2">
        <v>78257.84</v>
      </c>
      <c r="E18323" s="3">
        <f t="shared" si="572"/>
        <v>3.5421700329557127E-4</v>
      </c>
      <c r="F18323" s="3">
        <f t="shared" si="573"/>
        <v>97.127393812460568</v>
      </c>
      <c r="G18323" t="s">
        <v>14480</v>
      </c>
    </row>
    <row r="18324" spans="1:7" x14ac:dyDescent="0.35">
      <c r="A18324" t="s">
        <v>10</v>
      </c>
      <c r="B18324" t="s">
        <v>23</v>
      </c>
      <c r="C18324" t="s">
        <v>2660</v>
      </c>
      <c r="D18324" s="2">
        <v>78257.279999999999</v>
      </c>
      <c r="E18324" s="3">
        <f t="shared" si="572"/>
        <v>3.542144685780037E-4</v>
      </c>
      <c r="F18324" s="3">
        <f t="shared" si="573"/>
        <v>97.12774802692914</v>
      </c>
      <c r="G18324" t="s">
        <v>14480</v>
      </c>
    </row>
    <row r="18325" spans="1:7" x14ac:dyDescent="0.35">
      <c r="A18325" t="s">
        <v>10</v>
      </c>
      <c r="B18325" t="s">
        <v>32</v>
      </c>
      <c r="C18325" t="s">
        <v>8562</v>
      </c>
      <c r="D18325" s="2">
        <v>78254.990000000005</v>
      </c>
      <c r="E18325" s="3">
        <f t="shared" si="572"/>
        <v>3.5420410339366505E-4</v>
      </c>
      <c r="F18325" s="3">
        <f t="shared" si="573"/>
        <v>97.128102231032528</v>
      </c>
      <c r="G18325" t="s">
        <v>14473</v>
      </c>
    </row>
    <row r="18326" spans="1:7" x14ac:dyDescent="0.35">
      <c r="A18326" t="s">
        <v>10</v>
      </c>
      <c r="B18326" t="s">
        <v>9</v>
      </c>
      <c r="C18326" t="s">
        <v>12469</v>
      </c>
      <c r="D18326" s="2">
        <v>78230.14</v>
      </c>
      <c r="E18326" s="3">
        <f t="shared" si="572"/>
        <v>3.5409162530160559E-4</v>
      </c>
      <c r="F18326" s="3">
        <f t="shared" si="573"/>
        <v>97.128456322657826</v>
      </c>
      <c r="G18326" t="s">
        <v>14480</v>
      </c>
    </row>
    <row r="18327" spans="1:7" x14ac:dyDescent="0.35">
      <c r="A18327" t="s">
        <v>3</v>
      </c>
      <c r="B18327" t="s">
        <v>8</v>
      </c>
      <c r="C18327" s="8" t="s">
        <v>10244</v>
      </c>
      <c r="D18327" s="2">
        <v>78226.490000000005</v>
      </c>
      <c r="E18327" s="3">
        <f t="shared" si="572"/>
        <v>3.540751043746029E-4</v>
      </c>
      <c r="F18327" s="3">
        <f t="shared" si="573"/>
        <v>97.128810397762194</v>
      </c>
      <c r="G18327" t="s">
        <v>14480</v>
      </c>
    </row>
    <row r="18328" spans="1:7" x14ac:dyDescent="0.35">
      <c r="A18328" t="s">
        <v>3</v>
      </c>
      <c r="B18328" t="s">
        <v>22</v>
      </c>
      <c r="C18328" t="s">
        <v>2369</v>
      </c>
      <c r="D18328" s="2">
        <v>78226.460000000006</v>
      </c>
      <c r="E18328" s="3">
        <f t="shared" si="572"/>
        <v>3.5407496858616181E-4</v>
      </c>
      <c r="F18328" s="3">
        <f t="shared" si="573"/>
        <v>97.129164472730778</v>
      </c>
      <c r="G18328" t="s">
        <v>14473</v>
      </c>
    </row>
    <row r="18329" spans="1:7" x14ac:dyDescent="0.35">
      <c r="A18329" t="s">
        <v>10</v>
      </c>
      <c r="B18329" t="s">
        <v>9</v>
      </c>
      <c r="C18329" t="s">
        <v>9645</v>
      </c>
      <c r="D18329" s="2">
        <v>78224.009999999995</v>
      </c>
      <c r="E18329" s="3">
        <f t="shared" si="572"/>
        <v>3.5406387919680379E-4</v>
      </c>
      <c r="F18329" s="3">
        <f t="shared" si="573"/>
        <v>97.129518536609979</v>
      </c>
      <c r="G18329" t="s">
        <v>14473</v>
      </c>
    </row>
    <row r="18330" spans="1:7" x14ac:dyDescent="0.35">
      <c r="A18330" t="s">
        <v>10</v>
      </c>
      <c r="B18330" t="s">
        <v>9</v>
      </c>
      <c r="C18330" t="s">
        <v>5555</v>
      </c>
      <c r="D18330" s="2">
        <v>78223.28</v>
      </c>
      <c r="E18330" s="3">
        <f t="shared" si="572"/>
        <v>3.5406057501140325E-4</v>
      </c>
      <c r="F18330" s="3">
        <f t="shared" si="573"/>
        <v>97.129872597184985</v>
      </c>
      <c r="G18330" t="s">
        <v>14480</v>
      </c>
    </row>
    <row r="18331" spans="1:7" x14ac:dyDescent="0.35">
      <c r="A18331" t="s">
        <v>3</v>
      </c>
      <c r="B18331" t="s">
        <v>22</v>
      </c>
      <c r="C18331" t="s">
        <v>5124</v>
      </c>
      <c r="D18331" s="2">
        <v>78221.52</v>
      </c>
      <c r="E18331" s="3">
        <f t="shared" si="572"/>
        <v>3.5405260875619101E-4</v>
      </c>
      <c r="F18331" s="3">
        <f t="shared" si="573"/>
        <v>97.130226649793741</v>
      </c>
      <c r="G18331" t="s">
        <v>14473</v>
      </c>
    </row>
    <row r="18332" spans="1:7" x14ac:dyDescent="0.35">
      <c r="A18332" t="s">
        <v>10</v>
      </c>
      <c r="B18332" t="s">
        <v>134</v>
      </c>
      <c r="C18332" t="s">
        <v>4102</v>
      </c>
      <c r="D18332" s="2">
        <v>78203.11</v>
      </c>
      <c r="E18332" s="3">
        <f t="shared" si="572"/>
        <v>3.5396927991615822E-4</v>
      </c>
      <c r="F18332" s="3">
        <f t="shared" si="573"/>
        <v>97.130580619073655</v>
      </c>
      <c r="G18332" t="s">
        <v>14480</v>
      </c>
    </row>
    <row r="18333" spans="1:7" x14ac:dyDescent="0.35">
      <c r="A18333" t="s">
        <v>10</v>
      </c>
      <c r="B18333" t="s">
        <v>32</v>
      </c>
      <c r="C18333" t="s">
        <v>363</v>
      </c>
      <c r="D18333" s="2">
        <v>78202</v>
      </c>
      <c r="E18333" s="3">
        <f t="shared" si="572"/>
        <v>3.5396425574383682E-4</v>
      </c>
      <c r="F18333" s="3">
        <f t="shared" si="573"/>
        <v>97.130934583329392</v>
      </c>
      <c r="G18333" t="s">
        <v>14473</v>
      </c>
    </row>
    <row r="18334" spans="1:7" x14ac:dyDescent="0.35">
      <c r="A18334" t="s">
        <v>3</v>
      </c>
      <c r="B18334" t="s">
        <v>6</v>
      </c>
      <c r="C18334" t="s">
        <v>3907</v>
      </c>
      <c r="D18334" s="2">
        <v>78200.97</v>
      </c>
      <c r="E18334" s="3">
        <f t="shared" si="572"/>
        <v>3.5395959367402513E-4</v>
      </c>
      <c r="F18334" s="3">
        <f t="shared" si="573"/>
        <v>97.131288542923059</v>
      </c>
      <c r="G18334" t="s">
        <v>14480</v>
      </c>
    </row>
    <row r="18335" spans="1:7" x14ac:dyDescent="0.35">
      <c r="A18335" t="s">
        <v>3</v>
      </c>
      <c r="B18335" t="s">
        <v>8</v>
      </c>
      <c r="C18335" t="s">
        <v>9735</v>
      </c>
      <c r="D18335" s="2">
        <v>78180.72</v>
      </c>
      <c r="E18335" s="3">
        <f t="shared" si="572"/>
        <v>3.5386793647627045E-4</v>
      </c>
      <c r="F18335" s="3">
        <f t="shared" si="573"/>
        <v>97.131642410859541</v>
      </c>
      <c r="G18335" t="s">
        <v>14473</v>
      </c>
    </row>
    <row r="18336" spans="1:7" x14ac:dyDescent="0.35">
      <c r="A18336" t="s">
        <v>10</v>
      </c>
      <c r="B18336" t="s">
        <v>76</v>
      </c>
      <c r="C18336" t="s">
        <v>3357</v>
      </c>
      <c r="D18336" s="2">
        <v>78180</v>
      </c>
      <c r="E18336" s="3">
        <f t="shared" si="572"/>
        <v>3.5386467755368358E-4</v>
      </c>
      <c r="F18336" s="3">
        <f t="shared" si="573"/>
        <v>97.131996275537091</v>
      </c>
      <c r="G18336" t="s">
        <v>14480</v>
      </c>
    </row>
    <row r="18337" spans="1:7" x14ac:dyDescent="0.35">
      <c r="A18337" t="s">
        <v>10</v>
      </c>
      <c r="B18337" t="s">
        <v>20</v>
      </c>
      <c r="C18337" t="s">
        <v>553</v>
      </c>
      <c r="D18337" s="2">
        <v>78177.16</v>
      </c>
      <c r="E18337" s="3">
        <f t="shared" si="572"/>
        <v>3.538518229145911E-4</v>
      </c>
      <c r="F18337" s="3">
        <f t="shared" si="573"/>
        <v>97.132350127359999</v>
      </c>
      <c r="G18337" t="s">
        <v>14480</v>
      </c>
    </row>
    <row r="18338" spans="1:7" x14ac:dyDescent="0.35">
      <c r="A18338" t="s">
        <v>3</v>
      </c>
      <c r="B18338" t="s">
        <v>8</v>
      </c>
      <c r="C18338" s="7" t="s">
        <v>6846</v>
      </c>
      <c r="D18338" s="2">
        <v>78162.100000000006</v>
      </c>
      <c r="E18338" s="3">
        <f t="shared" si="572"/>
        <v>3.5378365711714985E-4</v>
      </c>
      <c r="F18338" s="3">
        <f t="shared" si="573"/>
        <v>97.132703911017117</v>
      </c>
      <c r="G18338" t="s">
        <v>14480</v>
      </c>
    </row>
    <row r="18339" spans="1:7" x14ac:dyDescent="0.35">
      <c r="A18339" t="s">
        <v>10</v>
      </c>
      <c r="B18339" t="s">
        <v>18</v>
      </c>
      <c r="C18339" s="13" t="s">
        <v>5287</v>
      </c>
      <c r="D18339" s="2">
        <v>78157.58</v>
      </c>
      <c r="E18339" s="3">
        <f t="shared" si="572"/>
        <v>3.5376319832535467E-4</v>
      </c>
      <c r="F18339" s="3">
        <f t="shared" si="573"/>
        <v>97.133057674215436</v>
      </c>
      <c r="G18339" t="s">
        <v>14480</v>
      </c>
    </row>
    <row r="18340" spans="1:7" x14ac:dyDescent="0.35">
      <c r="A18340" t="s">
        <v>10</v>
      </c>
      <c r="B18340" t="s">
        <v>57</v>
      </c>
      <c r="C18340" t="s">
        <v>8251</v>
      </c>
      <c r="D18340" s="2">
        <v>78155.839999999997</v>
      </c>
      <c r="E18340" s="3">
        <f t="shared" si="572"/>
        <v>3.5375532259576979E-4</v>
      </c>
      <c r="F18340" s="3">
        <f t="shared" si="573"/>
        <v>97.133411429538029</v>
      </c>
      <c r="G18340" t="s">
        <v>14473</v>
      </c>
    </row>
    <row r="18341" spans="1:7" x14ac:dyDescent="0.35">
      <c r="A18341" t="s">
        <v>3</v>
      </c>
      <c r="B18341" t="s">
        <v>895</v>
      </c>
      <c r="C18341" t="s">
        <v>4224</v>
      </c>
      <c r="D18341" s="2">
        <v>78150.64</v>
      </c>
      <c r="E18341" s="3">
        <f t="shared" si="572"/>
        <v>3.5373178593264273E-4</v>
      </c>
      <c r="F18341" s="3">
        <f t="shared" si="573"/>
        <v>97.133765161323964</v>
      </c>
      <c r="G18341" t="s">
        <v>14473</v>
      </c>
    </row>
    <row r="18342" spans="1:7" x14ac:dyDescent="0.35">
      <c r="A18342" t="s">
        <v>3</v>
      </c>
      <c r="B18342" t="s">
        <v>9</v>
      </c>
      <c r="C18342" t="s">
        <v>5479</v>
      </c>
      <c r="D18342" s="2">
        <v>78149.460000000006</v>
      </c>
      <c r="E18342" s="3">
        <f t="shared" si="572"/>
        <v>3.5372644492062541E-4</v>
      </c>
      <c r="F18342" s="3">
        <f t="shared" si="573"/>
        <v>97.134118887768878</v>
      </c>
      <c r="G18342" t="s">
        <v>14480</v>
      </c>
    </row>
    <row r="18343" spans="1:7" x14ac:dyDescent="0.35">
      <c r="A18343" t="s">
        <v>3</v>
      </c>
      <c r="B18343" t="s">
        <v>6</v>
      </c>
      <c r="C18343" t="s">
        <v>12334</v>
      </c>
      <c r="D18343" s="2">
        <v>78138.14</v>
      </c>
      <c r="E18343" s="3">
        <f t="shared" si="572"/>
        <v>3.5367520741551019E-4</v>
      </c>
      <c r="F18343" s="3">
        <f t="shared" si="573"/>
        <v>97.134472562976299</v>
      </c>
      <c r="G18343" t="s">
        <v>14473</v>
      </c>
    </row>
    <row r="18344" spans="1:7" x14ac:dyDescent="0.35">
      <c r="A18344" t="s">
        <v>3</v>
      </c>
      <c r="B18344" t="s">
        <v>134</v>
      </c>
      <c r="C18344" s="7" t="s">
        <v>7223</v>
      </c>
      <c r="D18344" s="2">
        <v>78127.41</v>
      </c>
      <c r="E18344" s="3">
        <f t="shared" si="572"/>
        <v>3.5362664041640362E-4</v>
      </c>
      <c r="F18344" s="3">
        <f t="shared" si="573"/>
        <v>97.134826189616717</v>
      </c>
      <c r="G18344" t="s">
        <v>14480</v>
      </c>
    </row>
    <row r="18345" spans="1:7" x14ac:dyDescent="0.35">
      <c r="A18345" t="s">
        <v>3</v>
      </c>
      <c r="B18345" t="s">
        <v>16</v>
      </c>
      <c r="C18345" t="s">
        <v>2301</v>
      </c>
      <c r="D18345" s="2">
        <v>78115.81</v>
      </c>
      <c r="E18345" s="3">
        <f t="shared" si="572"/>
        <v>3.535741355525046E-4</v>
      </c>
      <c r="F18345" s="3">
        <f t="shared" si="573"/>
        <v>97.135179763752276</v>
      </c>
      <c r="G18345" t="s">
        <v>14473</v>
      </c>
    </row>
    <row r="18346" spans="1:7" x14ac:dyDescent="0.35">
      <c r="A18346" t="s">
        <v>3</v>
      </c>
      <c r="B18346" t="s">
        <v>32</v>
      </c>
      <c r="C18346" t="s">
        <v>3378</v>
      </c>
      <c r="D18346" s="2">
        <v>78111</v>
      </c>
      <c r="E18346" s="3">
        <f t="shared" si="572"/>
        <v>3.5355236413911202E-4</v>
      </c>
      <c r="F18346" s="3">
        <f t="shared" si="573"/>
        <v>97.135533316116422</v>
      </c>
      <c r="G18346" t="s">
        <v>14473</v>
      </c>
    </row>
    <row r="18347" spans="1:7" x14ac:dyDescent="0.35">
      <c r="A18347" t="s">
        <v>3</v>
      </c>
      <c r="B18347" t="s">
        <v>9</v>
      </c>
      <c r="C18347" t="s">
        <v>9823</v>
      </c>
      <c r="D18347" s="2">
        <v>78107.14</v>
      </c>
      <c r="E18347" s="3">
        <f t="shared" si="572"/>
        <v>3.5353489269302152E-4</v>
      </c>
      <c r="F18347" s="3">
        <f t="shared" si="573"/>
        <v>97.135886851009118</v>
      </c>
      <c r="G18347" t="s">
        <v>14473</v>
      </c>
    </row>
    <row r="18348" spans="1:7" x14ac:dyDescent="0.35">
      <c r="A18348" t="s">
        <v>10</v>
      </c>
      <c r="B18348" t="s">
        <v>8</v>
      </c>
      <c r="C18348" t="s">
        <v>2324</v>
      </c>
      <c r="D18348" s="2">
        <v>78106.47</v>
      </c>
      <c r="E18348" s="3">
        <f t="shared" si="572"/>
        <v>3.5353186008450321E-4</v>
      </c>
      <c r="F18348" s="3">
        <f t="shared" si="573"/>
        <v>97.136240382869204</v>
      </c>
      <c r="G18348" t="s">
        <v>14480</v>
      </c>
    </row>
    <row r="18349" spans="1:7" x14ac:dyDescent="0.35">
      <c r="A18349" t="s">
        <v>10</v>
      </c>
      <c r="B18349" t="s">
        <v>6</v>
      </c>
      <c r="C18349" t="s">
        <v>10292</v>
      </c>
      <c r="D18349" s="2">
        <v>78098.37</v>
      </c>
      <c r="E18349" s="3">
        <f t="shared" si="572"/>
        <v>3.5349519720540132E-4</v>
      </c>
      <c r="F18349" s="3">
        <f t="shared" si="573"/>
        <v>97.136593878066407</v>
      </c>
      <c r="G18349" t="s">
        <v>14480</v>
      </c>
    </row>
    <row r="18350" spans="1:7" x14ac:dyDescent="0.35">
      <c r="A18350" t="s">
        <v>10</v>
      </c>
      <c r="B18350" t="s">
        <v>9</v>
      </c>
      <c r="C18350" t="s">
        <v>9271</v>
      </c>
      <c r="D18350" s="2">
        <v>78098.350000000006</v>
      </c>
      <c r="E18350" s="3">
        <f t="shared" si="572"/>
        <v>3.534951066797739E-4</v>
      </c>
      <c r="F18350" s="3">
        <f t="shared" si="573"/>
        <v>97.136947373173086</v>
      </c>
      <c r="G18350" t="s">
        <v>14480</v>
      </c>
    </row>
    <row r="18351" spans="1:7" x14ac:dyDescent="0.35">
      <c r="A18351" t="s">
        <v>3</v>
      </c>
      <c r="B18351" t="s">
        <v>6</v>
      </c>
      <c r="C18351" s="8" t="s">
        <v>9977</v>
      </c>
      <c r="D18351" s="2">
        <v>78098.2</v>
      </c>
      <c r="E18351" s="3">
        <f t="shared" si="572"/>
        <v>3.5349442773756833E-4</v>
      </c>
      <c r="F18351" s="3">
        <f t="shared" si="573"/>
        <v>97.137300867600828</v>
      </c>
      <c r="G18351" t="s">
        <v>14480</v>
      </c>
    </row>
    <row r="18352" spans="1:7" x14ac:dyDescent="0.35">
      <c r="A18352" t="s">
        <v>10</v>
      </c>
      <c r="B18352" t="s">
        <v>6</v>
      </c>
      <c r="C18352" s="8" t="s">
        <v>884</v>
      </c>
      <c r="D18352" s="2">
        <v>78092.7</v>
      </c>
      <c r="E18352" s="3">
        <f t="shared" si="572"/>
        <v>3.5346953319002997E-4</v>
      </c>
      <c r="F18352" s="3">
        <f t="shared" si="573"/>
        <v>97.137654337134023</v>
      </c>
      <c r="G18352" t="s">
        <v>14480</v>
      </c>
    </row>
    <row r="18353" spans="1:7" x14ac:dyDescent="0.35">
      <c r="A18353" t="s">
        <v>10</v>
      </c>
      <c r="B18353" t="s">
        <v>9</v>
      </c>
      <c r="C18353" s="8" t="s">
        <v>7466</v>
      </c>
      <c r="D18353" s="2">
        <v>78083.86</v>
      </c>
      <c r="E18353" s="3">
        <f t="shared" si="572"/>
        <v>3.5342952086271385E-4</v>
      </c>
      <c r="F18353" s="3">
        <f t="shared" si="573"/>
        <v>97.13800776665488</v>
      </c>
      <c r="G18353" t="s">
        <v>14480</v>
      </c>
    </row>
    <row r="18354" spans="1:7" x14ac:dyDescent="0.35">
      <c r="A18354" t="s">
        <v>3</v>
      </c>
      <c r="B18354" t="s">
        <v>13</v>
      </c>
      <c r="C18354" t="s">
        <v>13044</v>
      </c>
      <c r="D18354" s="2">
        <v>78082.350000000006</v>
      </c>
      <c r="E18354" s="3">
        <f t="shared" si="572"/>
        <v>3.534226861778443E-4</v>
      </c>
      <c r="F18354" s="3">
        <f t="shared" si="573"/>
        <v>97.138361189341055</v>
      </c>
      <c r="G18354" t="s">
        <v>14473</v>
      </c>
    </row>
    <row r="18355" spans="1:7" x14ac:dyDescent="0.35">
      <c r="A18355" t="s">
        <v>3</v>
      </c>
      <c r="B18355" t="s">
        <v>8</v>
      </c>
      <c r="C18355" t="s">
        <v>741</v>
      </c>
      <c r="D18355" s="2">
        <v>78078.89</v>
      </c>
      <c r="E18355" s="3">
        <f t="shared" si="572"/>
        <v>3.5340702524430196E-4</v>
      </c>
      <c r="F18355" s="3">
        <f t="shared" si="573"/>
        <v>97.138714596366299</v>
      </c>
      <c r="G18355" t="s">
        <v>14480</v>
      </c>
    </row>
    <row r="18356" spans="1:7" x14ac:dyDescent="0.35">
      <c r="A18356" t="s">
        <v>3</v>
      </c>
      <c r="B18356" t="s">
        <v>15</v>
      </c>
      <c r="C18356" t="s">
        <v>1354</v>
      </c>
      <c r="D18356" s="2">
        <v>78075.03</v>
      </c>
      <c r="E18356" s="3">
        <f t="shared" si="572"/>
        <v>3.5338955379821146E-4</v>
      </c>
      <c r="F18356" s="3">
        <f t="shared" si="573"/>
        <v>97.139067985920093</v>
      </c>
      <c r="G18356" t="s">
        <v>14473</v>
      </c>
    </row>
    <row r="18357" spans="1:7" x14ac:dyDescent="0.35">
      <c r="A18357" t="s">
        <v>3</v>
      </c>
      <c r="B18357" t="s">
        <v>96</v>
      </c>
      <c r="C18357" t="s">
        <v>942</v>
      </c>
      <c r="D18357" s="2">
        <v>78072.929999999993</v>
      </c>
      <c r="E18357" s="3">
        <f t="shared" si="572"/>
        <v>3.5338004860733315E-4</v>
      </c>
      <c r="F18357" s="3">
        <f t="shared" si="573"/>
        <v>97.139421365968701</v>
      </c>
      <c r="G18357" t="s">
        <v>14480</v>
      </c>
    </row>
    <row r="18358" spans="1:7" x14ac:dyDescent="0.35">
      <c r="A18358" t="s">
        <v>10</v>
      </c>
      <c r="B18358" t="s">
        <v>6</v>
      </c>
      <c r="C18358" t="s">
        <v>10561</v>
      </c>
      <c r="D18358" s="2">
        <v>78069.600000000006</v>
      </c>
      <c r="E18358" s="3">
        <f t="shared" si="572"/>
        <v>3.5336497609036912E-4</v>
      </c>
      <c r="F18358" s="3">
        <f t="shared" si="573"/>
        <v>97.139774730944794</v>
      </c>
      <c r="G18358" t="s">
        <v>14473</v>
      </c>
    </row>
    <row r="18359" spans="1:7" x14ac:dyDescent="0.35">
      <c r="A18359" t="s">
        <v>10</v>
      </c>
      <c r="B18359" t="s">
        <v>9</v>
      </c>
      <c r="C18359" t="s">
        <v>13755</v>
      </c>
      <c r="D18359" s="2">
        <v>78069.039999999994</v>
      </c>
      <c r="E18359" s="3">
        <f t="shared" si="572"/>
        <v>3.5336244137280156E-4</v>
      </c>
      <c r="F18359" s="3">
        <f t="shared" si="573"/>
        <v>97.140128093386167</v>
      </c>
      <c r="G18359" t="s">
        <v>14473</v>
      </c>
    </row>
    <row r="18360" spans="1:7" x14ac:dyDescent="0.35">
      <c r="A18360" t="s">
        <v>10</v>
      </c>
      <c r="B18360" t="s">
        <v>29</v>
      </c>
      <c r="C18360" t="s">
        <v>8702</v>
      </c>
      <c r="D18360" s="2">
        <v>78068.72</v>
      </c>
      <c r="E18360" s="3">
        <f t="shared" si="572"/>
        <v>3.5336099296276295E-4</v>
      </c>
      <c r="F18360" s="3">
        <f t="shared" si="573"/>
        <v>97.140481454379128</v>
      </c>
      <c r="G18360" t="s">
        <v>14473</v>
      </c>
    </row>
    <row r="18361" spans="1:7" x14ac:dyDescent="0.35">
      <c r="A18361" t="s">
        <v>3</v>
      </c>
      <c r="B18361" t="s">
        <v>9</v>
      </c>
      <c r="C18361" t="s">
        <v>1131</v>
      </c>
      <c r="D18361" s="2">
        <v>78064.710000000006</v>
      </c>
      <c r="E18361" s="3">
        <f t="shared" si="572"/>
        <v>3.5334284257446688E-4</v>
      </c>
      <c r="F18361" s="3">
        <f t="shared" si="573"/>
        <v>97.1408347972217</v>
      </c>
      <c r="G18361" t="s">
        <v>14473</v>
      </c>
    </row>
    <row r="18362" spans="1:7" x14ac:dyDescent="0.35">
      <c r="A18362" t="s">
        <v>3</v>
      </c>
      <c r="B18362" t="s">
        <v>32</v>
      </c>
      <c r="C18362" t="s">
        <v>1062</v>
      </c>
      <c r="D18362" s="2">
        <v>78056.600000000006</v>
      </c>
      <c r="E18362" s="3">
        <f t="shared" si="572"/>
        <v>3.5330613443255125E-4</v>
      </c>
      <c r="F18362" s="3">
        <f t="shared" si="573"/>
        <v>97.141188103356129</v>
      </c>
      <c r="G18362" t="s">
        <v>14473</v>
      </c>
    </row>
    <row r="18363" spans="1:7" x14ac:dyDescent="0.35">
      <c r="A18363" t="s">
        <v>3</v>
      </c>
      <c r="B18363" t="s">
        <v>6</v>
      </c>
      <c r="C18363" s="8" t="s">
        <v>5605</v>
      </c>
      <c r="D18363" s="2">
        <v>78051.149999999994</v>
      </c>
      <c r="E18363" s="3">
        <f t="shared" si="572"/>
        <v>3.5328146619908145E-4</v>
      </c>
      <c r="F18363" s="3">
        <f t="shared" si="573"/>
        <v>97.141541384822332</v>
      </c>
      <c r="G18363" t="s">
        <v>14480</v>
      </c>
    </row>
    <row r="18364" spans="1:7" x14ac:dyDescent="0.35">
      <c r="A18364" t="s">
        <v>3</v>
      </c>
      <c r="B18364" t="s">
        <v>8</v>
      </c>
      <c r="C18364" t="s">
        <v>12648</v>
      </c>
      <c r="D18364" s="2">
        <v>78049.539999999994</v>
      </c>
      <c r="E18364" s="3">
        <f t="shared" si="572"/>
        <v>3.5327417888607478E-4</v>
      </c>
      <c r="F18364" s="3">
        <f t="shared" si="573"/>
        <v>97.141894659001224</v>
      </c>
      <c r="G18364" t="s">
        <v>14480</v>
      </c>
    </row>
    <row r="18365" spans="1:7" x14ac:dyDescent="0.35">
      <c r="A18365" t="s">
        <v>3</v>
      </c>
      <c r="B18365" t="s">
        <v>9</v>
      </c>
      <c r="C18365" t="s">
        <v>11842</v>
      </c>
      <c r="D18365" s="2">
        <v>78049.41</v>
      </c>
      <c r="E18365" s="3">
        <f t="shared" si="572"/>
        <v>3.5327359046949668E-4</v>
      </c>
      <c r="F18365" s="3">
        <f t="shared" si="573"/>
        <v>97.142247932591687</v>
      </c>
      <c r="G18365" t="s">
        <v>14473</v>
      </c>
    </row>
    <row r="18366" spans="1:7" x14ac:dyDescent="0.35">
      <c r="A18366" t="s">
        <v>3</v>
      </c>
      <c r="B18366" t="s">
        <v>182</v>
      </c>
      <c r="C18366" t="s">
        <v>5277</v>
      </c>
      <c r="D18366" s="2">
        <v>78031.78</v>
      </c>
      <c r="E18366" s="3">
        <f t="shared" si="572"/>
        <v>3.5319379212893289E-4</v>
      </c>
      <c r="F18366" s="3">
        <f t="shared" si="573"/>
        <v>97.142601126383809</v>
      </c>
      <c r="G18366" t="s">
        <v>14480</v>
      </c>
    </row>
    <row r="18367" spans="1:7" x14ac:dyDescent="0.35">
      <c r="A18367" t="s">
        <v>10</v>
      </c>
      <c r="B18367" t="s">
        <v>180</v>
      </c>
      <c r="C18367" t="s">
        <v>3568</v>
      </c>
      <c r="D18367" s="2">
        <v>78031.41</v>
      </c>
      <c r="E18367" s="3">
        <f t="shared" si="572"/>
        <v>3.5319211740482577E-4</v>
      </c>
      <c r="F18367" s="3">
        <f t="shared" si="573"/>
        <v>97.142954318501211</v>
      </c>
      <c r="G18367" t="s">
        <v>14480</v>
      </c>
    </row>
    <row r="18368" spans="1:7" x14ac:dyDescent="0.35">
      <c r="A18368" t="s">
        <v>3</v>
      </c>
      <c r="B18368" t="s">
        <v>9</v>
      </c>
      <c r="C18368" t="s">
        <v>2156</v>
      </c>
      <c r="D18368" s="2">
        <v>78030.259999999995</v>
      </c>
      <c r="E18368" s="3">
        <f t="shared" si="572"/>
        <v>3.5318691218124955E-4</v>
      </c>
      <c r="F18368" s="3">
        <f t="shared" si="573"/>
        <v>97.143307505413389</v>
      </c>
      <c r="G18368" t="s">
        <v>14480</v>
      </c>
    </row>
    <row r="18369" spans="1:7" x14ac:dyDescent="0.35">
      <c r="A18369" t="s">
        <v>3</v>
      </c>
      <c r="B18369" t="s">
        <v>22</v>
      </c>
      <c r="C18369" t="s">
        <v>14198</v>
      </c>
      <c r="D18369" s="2">
        <v>78026.19</v>
      </c>
      <c r="E18369" s="3">
        <f t="shared" si="572"/>
        <v>3.5316849021607124E-4</v>
      </c>
      <c r="F18369" s="3">
        <f t="shared" si="573"/>
        <v>97.143660673903611</v>
      </c>
      <c r="G18369" t="s">
        <v>14473</v>
      </c>
    </row>
    <row r="18370" spans="1:7" x14ac:dyDescent="0.35">
      <c r="A18370" t="s">
        <v>3</v>
      </c>
      <c r="B18370" t="s">
        <v>180</v>
      </c>
      <c r="C18370" t="s">
        <v>6362</v>
      </c>
      <c r="D18370" s="2">
        <v>78021.490000000005</v>
      </c>
      <c r="E18370" s="3">
        <f t="shared" si="572"/>
        <v>3.5314721669362946E-4</v>
      </c>
      <c r="F18370" s="3">
        <f t="shared" si="573"/>
        <v>97.144013821120311</v>
      </c>
      <c r="G18370" t="s">
        <v>14480</v>
      </c>
    </row>
    <row r="18371" spans="1:7" x14ac:dyDescent="0.35">
      <c r="A18371" t="s">
        <v>10</v>
      </c>
      <c r="B18371" t="s">
        <v>93</v>
      </c>
      <c r="C18371" t="s">
        <v>21</v>
      </c>
      <c r="D18371" s="2">
        <v>78001.929999999993</v>
      </c>
      <c r="E18371" s="3">
        <f t="shared" ref="E18371:E18434" si="574">(D18371/$D$29638)*100</f>
        <v>3.5305868263002039E-4</v>
      </c>
      <c r="F18371" s="3">
        <f t="shared" si="573"/>
        <v>97.144366879802945</v>
      </c>
      <c r="G18371" t="s">
        <v>14473</v>
      </c>
    </row>
    <row r="18372" spans="1:7" x14ac:dyDescent="0.35">
      <c r="A18372" t="s">
        <v>3</v>
      </c>
      <c r="B18372" t="s">
        <v>4</v>
      </c>
      <c r="C18372" t="s">
        <v>5980</v>
      </c>
      <c r="D18372" s="2">
        <v>78000</v>
      </c>
      <c r="E18372" s="3">
        <f t="shared" si="574"/>
        <v>3.5304994690697517E-4</v>
      </c>
      <c r="F18372" s="3">
        <f t="shared" ref="F18372:F18435" si="575">E18372+F18371</f>
        <v>97.144719929749854</v>
      </c>
      <c r="G18372" t="s">
        <v>14473</v>
      </c>
    </row>
    <row r="18373" spans="1:7" x14ac:dyDescent="0.35">
      <c r="A18373" t="s">
        <v>10</v>
      </c>
      <c r="B18373" t="s">
        <v>9</v>
      </c>
      <c r="C18373" t="s">
        <v>7892</v>
      </c>
      <c r="D18373" s="2">
        <v>77999.91</v>
      </c>
      <c r="E18373" s="3">
        <f t="shared" si="574"/>
        <v>3.5304953954165184E-4</v>
      </c>
      <c r="F18373" s="3">
        <f t="shared" si="575"/>
        <v>97.145072979289395</v>
      </c>
      <c r="G18373" t="s">
        <v>14480</v>
      </c>
    </row>
    <row r="18374" spans="1:7" x14ac:dyDescent="0.35">
      <c r="A18374" t="s">
        <v>10</v>
      </c>
      <c r="B18374" t="s">
        <v>9</v>
      </c>
      <c r="C18374" t="s">
        <v>3376</v>
      </c>
      <c r="D18374" s="2">
        <v>77998.34</v>
      </c>
      <c r="E18374" s="3">
        <f t="shared" si="574"/>
        <v>3.5304243327989999E-4</v>
      </c>
      <c r="F18374" s="3">
        <f t="shared" si="575"/>
        <v>97.14542602172267</v>
      </c>
      <c r="G18374" t="s">
        <v>14473</v>
      </c>
    </row>
    <row r="18375" spans="1:7" x14ac:dyDescent="0.35">
      <c r="A18375" t="s">
        <v>10</v>
      </c>
      <c r="B18375" t="s">
        <v>2350</v>
      </c>
      <c r="C18375" t="s">
        <v>5036</v>
      </c>
      <c r="D18375" s="2">
        <v>77996</v>
      </c>
      <c r="E18375" s="3">
        <f t="shared" si="574"/>
        <v>3.5303184178149278E-4</v>
      </c>
      <c r="F18375" s="3">
        <f t="shared" si="575"/>
        <v>97.145779053564453</v>
      </c>
      <c r="G18375" t="s">
        <v>14473</v>
      </c>
    </row>
    <row r="18376" spans="1:7" x14ac:dyDescent="0.35">
      <c r="A18376" t="s">
        <v>3</v>
      </c>
      <c r="B18376" t="s">
        <v>28</v>
      </c>
      <c r="C18376" s="8" t="s">
        <v>4576</v>
      </c>
      <c r="D18376" s="2">
        <v>77995.38</v>
      </c>
      <c r="E18376" s="3">
        <f t="shared" si="574"/>
        <v>3.5302903548704298E-4</v>
      </c>
      <c r="F18376" s="3">
        <f t="shared" si="575"/>
        <v>97.146132082599934</v>
      </c>
      <c r="G18376" t="s">
        <v>14480</v>
      </c>
    </row>
    <row r="18377" spans="1:7" x14ac:dyDescent="0.35">
      <c r="A18377" t="s">
        <v>3</v>
      </c>
      <c r="B18377" t="s">
        <v>9</v>
      </c>
      <c r="C18377" t="s">
        <v>8440</v>
      </c>
      <c r="D18377" s="2">
        <v>77989.78</v>
      </c>
      <c r="E18377" s="3">
        <f t="shared" si="574"/>
        <v>3.530036883113676E-4</v>
      </c>
      <c r="F18377" s="3">
        <f t="shared" si="575"/>
        <v>97.146485086288251</v>
      </c>
      <c r="G18377" t="s">
        <v>14480</v>
      </c>
    </row>
    <row r="18378" spans="1:7" x14ac:dyDescent="0.35">
      <c r="A18378" t="s">
        <v>3</v>
      </c>
      <c r="B18378" t="s">
        <v>9</v>
      </c>
      <c r="C18378" t="s">
        <v>12846</v>
      </c>
      <c r="D18378" s="2">
        <v>77986.91</v>
      </c>
      <c r="E18378" s="3">
        <f t="shared" si="574"/>
        <v>3.5299069788383402E-4</v>
      </c>
      <c r="F18378" s="3">
        <f t="shared" si="575"/>
        <v>97.146838076986128</v>
      </c>
      <c r="G18378" t="s">
        <v>14473</v>
      </c>
    </row>
    <row r="18379" spans="1:7" x14ac:dyDescent="0.35">
      <c r="A18379" t="s">
        <v>10</v>
      </c>
      <c r="B18379" t="s">
        <v>6</v>
      </c>
      <c r="C18379" t="s">
        <v>3121</v>
      </c>
      <c r="D18379" s="2">
        <v>77983.66</v>
      </c>
      <c r="E18379" s="3">
        <f t="shared" si="574"/>
        <v>3.5297598746937954E-4</v>
      </c>
      <c r="F18379" s="3">
        <f t="shared" si="575"/>
        <v>97.147191052973596</v>
      </c>
      <c r="G18379" t="s">
        <v>14473</v>
      </c>
    </row>
    <row r="18380" spans="1:7" x14ac:dyDescent="0.35">
      <c r="A18380" t="s">
        <v>3</v>
      </c>
      <c r="B18380" t="s">
        <v>8</v>
      </c>
      <c r="C18380" t="s">
        <v>5635</v>
      </c>
      <c r="D18380" s="2">
        <v>77982.36</v>
      </c>
      <c r="E18380" s="3">
        <f t="shared" si="574"/>
        <v>3.5297010330359775E-4</v>
      </c>
      <c r="F18380" s="3">
        <f t="shared" si="575"/>
        <v>97.147544023076904</v>
      </c>
      <c r="G18380" t="s">
        <v>14473</v>
      </c>
    </row>
    <row r="18381" spans="1:7" x14ac:dyDescent="0.35">
      <c r="A18381" t="s">
        <v>10</v>
      </c>
      <c r="B18381" t="s">
        <v>9</v>
      </c>
      <c r="C18381" t="s">
        <v>10195</v>
      </c>
      <c r="D18381" s="2">
        <v>77977.399999999994</v>
      </c>
      <c r="E18381" s="3">
        <f t="shared" si="574"/>
        <v>3.5294765294799954E-4</v>
      </c>
      <c r="F18381" s="3">
        <f t="shared" si="575"/>
        <v>97.147896970729846</v>
      </c>
      <c r="G18381" t="s">
        <v>14480</v>
      </c>
    </row>
    <row r="18382" spans="1:7" x14ac:dyDescent="0.35">
      <c r="A18382" t="s">
        <v>3</v>
      </c>
      <c r="B18382" t="s">
        <v>9</v>
      </c>
      <c r="C18382" t="s">
        <v>7432</v>
      </c>
      <c r="D18382" s="2">
        <v>77973.279999999999</v>
      </c>
      <c r="E18382" s="3">
        <f t="shared" si="574"/>
        <v>3.5292900466875267E-4</v>
      </c>
      <c r="F18382" s="3">
        <f t="shared" si="575"/>
        <v>97.148249899734509</v>
      </c>
      <c r="G18382" t="s">
        <v>14473</v>
      </c>
    </row>
    <row r="18383" spans="1:7" x14ac:dyDescent="0.35">
      <c r="A18383" t="s">
        <v>10</v>
      </c>
      <c r="B18383" t="s">
        <v>134</v>
      </c>
      <c r="C18383" t="s">
        <v>1352</v>
      </c>
      <c r="D18383" s="2">
        <v>77971.91</v>
      </c>
      <c r="E18383" s="3">
        <f t="shared" si="574"/>
        <v>3.5292280366327496E-4</v>
      </c>
      <c r="F18383" s="3">
        <f t="shared" si="575"/>
        <v>97.148602822538166</v>
      </c>
      <c r="G18383" t="s">
        <v>14480</v>
      </c>
    </row>
    <row r="18384" spans="1:7" x14ac:dyDescent="0.35">
      <c r="A18384" t="s">
        <v>3</v>
      </c>
      <c r="B18384" t="s">
        <v>6</v>
      </c>
      <c r="C18384" t="s">
        <v>6153</v>
      </c>
      <c r="D18384" s="2">
        <v>77971.87</v>
      </c>
      <c r="E18384" s="3">
        <f t="shared" si="574"/>
        <v>3.5292262261202013E-4</v>
      </c>
      <c r="F18384" s="3">
        <f t="shared" si="575"/>
        <v>97.148955745160777</v>
      </c>
      <c r="G18384" t="s">
        <v>14473</v>
      </c>
    </row>
    <row r="18385" spans="1:7" x14ac:dyDescent="0.35">
      <c r="A18385" t="s">
        <v>3</v>
      </c>
      <c r="B18385" t="s">
        <v>16</v>
      </c>
      <c r="C18385" s="7" t="s">
        <v>352</v>
      </c>
      <c r="D18385" s="2">
        <v>77971.62</v>
      </c>
      <c r="E18385" s="3">
        <f t="shared" si="574"/>
        <v>3.5292149104167744E-4</v>
      </c>
      <c r="F18385" s="3">
        <f t="shared" si="575"/>
        <v>97.14930866665182</v>
      </c>
      <c r="G18385" t="s">
        <v>14480</v>
      </c>
    </row>
    <row r="18386" spans="1:7" x14ac:dyDescent="0.35">
      <c r="A18386" t="s">
        <v>3</v>
      </c>
      <c r="B18386" t="s">
        <v>9</v>
      </c>
      <c r="C18386" t="s">
        <v>5709</v>
      </c>
      <c r="D18386" s="2">
        <v>77970.02</v>
      </c>
      <c r="E18386" s="3">
        <f t="shared" si="574"/>
        <v>3.5291424899148451E-4</v>
      </c>
      <c r="F18386" s="3">
        <f t="shared" si="575"/>
        <v>97.149661580900812</v>
      </c>
      <c r="G18386" t="s">
        <v>14480</v>
      </c>
    </row>
    <row r="18387" spans="1:7" x14ac:dyDescent="0.35">
      <c r="A18387" t="s">
        <v>10</v>
      </c>
      <c r="B18387" t="s">
        <v>9</v>
      </c>
      <c r="C18387" t="s">
        <v>2944</v>
      </c>
      <c r="D18387" s="2">
        <v>77967.210000000006</v>
      </c>
      <c r="E18387" s="3">
        <f t="shared" si="574"/>
        <v>3.5290153014083317E-4</v>
      </c>
      <c r="F18387" s="3">
        <f t="shared" si="575"/>
        <v>97.150014482430947</v>
      </c>
      <c r="G18387" t="s">
        <v>14473</v>
      </c>
    </row>
    <row r="18388" spans="1:7" x14ac:dyDescent="0.35">
      <c r="A18388" t="s">
        <v>10</v>
      </c>
      <c r="B18388" t="s">
        <v>180</v>
      </c>
      <c r="C18388" t="s">
        <v>3831</v>
      </c>
      <c r="D18388" s="2">
        <v>77963.649999999994</v>
      </c>
      <c r="E18388" s="3">
        <f t="shared" si="574"/>
        <v>3.5288541657915376E-4</v>
      </c>
      <c r="F18388" s="3">
        <f t="shared" si="575"/>
        <v>97.150367367847522</v>
      </c>
      <c r="G18388" t="s">
        <v>14480</v>
      </c>
    </row>
    <row r="18389" spans="1:7" x14ac:dyDescent="0.35">
      <c r="A18389" t="s">
        <v>10</v>
      </c>
      <c r="B18389" t="s">
        <v>8</v>
      </c>
      <c r="C18389" t="s">
        <v>1846</v>
      </c>
      <c r="D18389" s="2">
        <v>77951</v>
      </c>
      <c r="E18389" s="3">
        <f t="shared" si="574"/>
        <v>3.5282815911981565E-4</v>
      </c>
      <c r="F18389" s="3">
        <f t="shared" si="575"/>
        <v>97.150720196006645</v>
      </c>
      <c r="G18389" t="s">
        <v>14473</v>
      </c>
    </row>
    <row r="18390" spans="1:7" x14ac:dyDescent="0.35">
      <c r="A18390" t="s">
        <v>10</v>
      </c>
      <c r="B18390" t="s">
        <v>32</v>
      </c>
      <c r="C18390" t="s">
        <v>3792</v>
      </c>
      <c r="D18390" s="2">
        <v>77939.75</v>
      </c>
      <c r="E18390" s="3">
        <f t="shared" si="574"/>
        <v>3.5277723845439639E-4</v>
      </c>
      <c r="F18390" s="3">
        <f t="shared" si="575"/>
        <v>97.151072973245107</v>
      </c>
      <c r="G18390" t="s">
        <v>14473</v>
      </c>
    </row>
    <row r="18391" spans="1:7" x14ac:dyDescent="0.35">
      <c r="A18391" t="s">
        <v>3</v>
      </c>
      <c r="B18391" t="s">
        <v>76</v>
      </c>
      <c r="C18391" t="s">
        <v>682</v>
      </c>
      <c r="D18391" s="2">
        <v>77938.39</v>
      </c>
      <c r="E18391" s="3">
        <f t="shared" si="574"/>
        <v>3.5277108271173236E-4</v>
      </c>
      <c r="F18391" s="3">
        <f t="shared" si="575"/>
        <v>97.151425744327824</v>
      </c>
      <c r="G18391" t="s">
        <v>14480</v>
      </c>
    </row>
    <row r="18392" spans="1:7" x14ac:dyDescent="0.35">
      <c r="A18392" t="s">
        <v>10</v>
      </c>
      <c r="B18392" t="s">
        <v>8</v>
      </c>
      <c r="C18392" t="s">
        <v>2537</v>
      </c>
      <c r="D18392" s="2">
        <v>77925.119999999995</v>
      </c>
      <c r="E18392" s="3">
        <f t="shared" si="574"/>
        <v>3.527110189579445E-4</v>
      </c>
      <c r="F18392" s="3">
        <f t="shared" si="575"/>
        <v>97.151778455346786</v>
      </c>
      <c r="G18392" t="s">
        <v>14473</v>
      </c>
    </row>
    <row r="18393" spans="1:7" x14ac:dyDescent="0.35">
      <c r="A18393" t="s">
        <v>10</v>
      </c>
      <c r="B18393" t="s">
        <v>16</v>
      </c>
      <c r="C18393" s="13" t="s">
        <v>6653</v>
      </c>
      <c r="D18393" s="2">
        <v>77924.17</v>
      </c>
      <c r="E18393" s="3">
        <f t="shared" si="574"/>
        <v>3.5270671899064241E-4</v>
      </c>
      <c r="F18393" s="3">
        <f t="shared" si="575"/>
        <v>97.152131162065771</v>
      </c>
      <c r="G18393" t="s">
        <v>14480</v>
      </c>
    </row>
    <row r="18394" spans="1:7" x14ac:dyDescent="0.35">
      <c r="A18394" t="s">
        <v>10</v>
      </c>
      <c r="B18394" t="s">
        <v>6</v>
      </c>
      <c r="C18394" t="s">
        <v>1203</v>
      </c>
      <c r="D18394" s="2">
        <v>77906.78</v>
      </c>
      <c r="E18394" s="3">
        <f t="shared" si="574"/>
        <v>3.5262800695760763E-4</v>
      </c>
      <c r="F18394" s="3">
        <f t="shared" si="575"/>
        <v>97.152483790072722</v>
      </c>
      <c r="G18394" t="s">
        <v>14473</v>
      </c>
    </row>
    <row r="18395" spans="1:7" x14ac:dyDescent="0.35">
      <c r="A18395" t="s">
        <v>10</v>
      </c>
      <c r="B18395" t="s">
        <v>6</v>
      </c>
      <c r="C18395" t="s">
        <v>415</v>
      </c>
      <c r="D18395" s="2">
        <v>77902.48</v>
      </c>
      <c r="E18395" s="3">
        <f t="shared" si="574"/>
        <v>3.5260854394771404E-4</v>
      </c>
      <c r="F18395" s="3">
        <f t="shared" si="575"/>
        <v>97.152836398616671</v>
      </c>
      <c r="G18395" t="s">
        <v>14473</v>
      </c>
    </row>
    <row r="18396" spans="1:7" x14ac:dyDescent="0.35">
      <c r="A18396" t="s">
        <v>3</v>
      </c>
      <c r="B18396" t="s">
        <v>52</v>
      </c>
      <c r="C18396" t="s">
        <v>3785</v>
      </c>
      <c r="D18396" s="2">
        <v>77895.5</v>
      </c>
      <c r="E18396" s="3">
        <f t="shared" si="574"/>
        <v>3.5257695050374722E-4</v>
      </c>
      <c r="F18396" s="3">
        <f t="shared" si="575"/>
        <v>97.153188975567176</v>
      </c>
      <c r="G18396" t="s">
        <v>14473</v>
      </c>
    </row>
    <row r="18397" spans="1:7" x14ac:dyDescent="0.35">
      <c r="A18397" t="s">
        <v>3</v>
      </c>
      <c r="B18397" t="s">
        <v>6</v>
      </c>
      <c r="C18397" t="s">
        <v>12902</v>
      </c>
      <c r="D18397" s="2">
        <v>77890.539999999994</v>
      </c>
      <c r="E18397" s="3">
        <f t="shared" si="574"/>
        <v>3.5255450014814906E-4</v>
      </c>
      <c r="F18397" s="3">
        <f t="shared" si="575"/>
        <v>97.153541530067329</v>
      </c>
      <c r="G18397" t="s">
        <v>14480</v>
      </c>
    </row>
    <row r="18398" spans="1:7" x14ac:dyDescent="0.35">
      <c r="A18398" t="s">
        <v>10</v>
      </c>
      <c r="B18398" t="s">
        <v>180</v>
      </c>
      <c r="C18398" t="s">
        <v>9493</v>
      </c>
      <c r="D18398" s="2">
        <v>77889.66</v>
      </c>
      <c r="E18398" s="3">
        <f t="shared" si="574"/>
        <v>3.5255051702054295E-4</v>
      </c>
      <c r="F18398" s="3">
        <f t="shared" si="575"/>
        <v>97.153894080584351</v>
      </c>
      <c r="G18398" t="s">
        <v>14480</v>
      </c>
    </row>
    <row r="18399" spans="1:7" x14ac:dyDescent="0.35">
      <c r="A18399" t="s">
        <v>3</v>
      </c>
      <c r="B18399" t="s">
        <v>9</v>
      </c>
      <c r="C18399" t="s">
        <v>13161</v>
      </c>
      <c r="D18399" s="2">
        <v>77884.02</v>
      </c>
      <c r="E18399" s="3">
        <f t="shared" si="574"/>
        <v>3.5252498879361275E-4</v>
      </c>
      <c r="F18399" s="3">
        <f t="shared" si="575"/>
        <v>97.15424660557315</v>
      </c>
      <c r="G18399" t="s">
        <v>14480</v>
      </c>
    </row>
    <row r="18400" spans="1:7" x14ac:dyDescent="0.35">
      <c r="A18400" t="s">
        <v>3</v>
      </c>
      <c r="B18400" t="s">
        <v>8</v>
      </c>
      <c r="C18400" t="s">
        <v>11835</v>
      </c>
      <c r="D18400" s="2">
        <v>77883.360000000001</v>
      </c>
      <c r="E18400" s="3">
        <f t="shared" si="574"/>
        <v>3.5252200144790817E-4</v>
      </c>
      <c r="F18400" s="3">
        <f t="shared" si="575"/>
        <v>97.154599127574599</v>
      </c>
      <c r="G18400" t="s">
        <v>14480</v>
      </c>
    </row>
    <row r="18401" spans="1:7" x14ac:dyDescent="0.35">
      <c r="A18401" t="s">
        <v>3</v>
      </c>
      <c r="B18401" t="s">
        <v>18</v>
      </c>
      <c r="C18401" t="s">
        <v>1099</v>
      </c>
      <c r="D18401" s="2">
        <v>77882.48</v>
      </c>
      <c r="E18401" s="3">
        <f t="shared" si="574"/>
        <v>3.52518018320302E-4</v>
      </c>
      <c r="F18401" s="3">
        <f t="shared" si="575"/>
        <v>97.154951645592917</v>
      </c>
      <c r="G18401" t="s">
        <v>14473</v>
      </c>
    </row>
    <row r="18402" spans="1:7" x14ac:dyDescent="0.35">
      <c r="A18402" t="s">
        <v>3</v>
      </c>
      <c r="B18402" t="s">
        <v>6</v>
      </c>
      <c r="C18402" t="s">
        <v>13836</v>
      </c>
      <c r="D18402" s="2">
        <v>77881.5</v>
      </c>
      <c r="E18402" s="3">
        <f t="shared" si="574"/>
        <v>3.5251358256455881E-4</v>
      </c>
      <c r="F18402" s="3">
        <f t="shared" si="575"/>
        <v>97.155304159175486</v>
      </c>
      <c r="G18402" t="s">
        <v>14473</v>
      </c>
    </row>
    <row r="18403" spans="1:7" x14ac:dyDescent="0.35">
      <c r="A18403" t="s">
        <v>10</v>
      </c>
      <c r="B18403" t="s">
        <v>32</v>
      </c>
      <c r="C18403" s="7" t="s">
        <v>497</v>
      </c>
      <c r="D18403" s="2">
        <v>77873.2</v>
      </c>
      <c r="E18403" s="3">
        <f t="shared" si="574"/>
        <v>3.5247601442918279E-4</v>
      </c>
      <c r="F18403" s="3">
        <f t="shared" si="575"/>
        <v>97.155656635189914</v>
      </c>
      <c r="G18403" t="s">
        <v>14480</v>
      </c>
    </row>
    <row r="18404" spans="1:7" x14ac:dyDescent="0.35">
      <c r="A18404" t="s">
        <v>10</v>
      </c>
      <c r="B18404" t="s">
        <v>9</v>
      </c>
      <c r="C18404" t="s">
        <v>3399</v>
      </c>
      <c r="D18404" s="2">
        <v>77869.149999999994</v>
      </c>
      <c r="E18404" s="3">
        <f t="shared" si="574"/>
        <v>3.5245768298963184E-4</v>
      </c>
      <c r="F18404" s="3">
        <f t="shared" si="575"/>
        <v>97.156009092872907</v>
      </c>
      <c r="G18404" t="s">
        <v>14473</v>
      </c>
    </row>
    <row r="18405" spans="1:7" x14ac:dyDescent="0.35">
      <c r="A18405" t="s">
        <v>10</v>
      </c>
      <c r="B18405" t="s">
        <v>180</v>
      </c>
      <c r="C18405" t="s">
        <v>4997</v>
      </c>
      <c r="D18405" s="2">
        <v>77854.2</v>
      </c>
      <c r="E18405" s="3">
        <f t="shared" si="574"/>
        <v>3.5239001508314134E-4</v>
      </c>
      <c r="F18405" s="3">
        <f t="shared" si="575"/>
        <v>97.156361482887988</v>
      </c>
      <c r="G18405" t="s">
        <v>14480</v>
      </c>
    </row>
    <row r="18406" spans="1:7" x14ac:dyDescent="0.35">
      <c r="A18406" t="s">
        <v>10</v>
      </c>
      <c r="B18406" t="s">
        <v>73</v>
      </c>
      <c r="C18406" t="s">
        <v>12298</v>
      </c>
      <c r="D18406" s="2">
        <v>77852.84</v>
      </c>
      <c r="E18406" s="3">
        <f t="shared" si="574"/>
        <v>3.5238385934047736E-4</v>
      </c>
      <c r="F18406" s="3">
        <f t="shared" si="575"/>
        <v>97.156713866747324</v>
      </c>
      <c r="G18406" t="s">
        <v>14473</v>
      </c>
    </row>
    <row r="18407" spans="1:7" x14ac:dyDescent="0.35">
      <c r="A18407" t="s">
        <v>3</v>
      </c>
      <c r="B18407" t="s">
        <v>134</v>
      </c>
      <c r="C18407" t="s">
        <v>4439</v>
      </c>
      <c r="D18407" s="2">
        <v>77849.710000000006</v>
      </c>
      <c r="E18407" s="3">
        <f t="shared" si="574"/>
        <v>3.5236969207978736E-4</v>
      </c>
      <c r="F18407" s="3">
        <f t="shared" si="575"/>
        <v>97.157066236439405</v>
      </c>
      <c r="G18407" t="s">
        <v>14480</v>
      </c>
    </row>
    <row r="18408" spans="1:7" x14ac:dyDescent="0.35">
      <c r="A18408" t="s">
        <v>3</v>
      </c>
      <c r="B18408" t="s">
        <v>6</v>
      </c>
      <c r="C18408" t="s">
        <v>9067</v>
      </c>
      <c r="D18408" s="2">
        <v>77846.75</v>
      </c>
      <c r="E18408" s="3">
        <f t="shared" si="574"/>
        <v>3.5235629428693034E-4</v>
      </c>
      <c r="F18408" s="3">
        <f t="shared" si="575"/>
        <v>97.157418592733691</v>
      </c>
      <c r="G18408" t="s">
        <v>14473</v>
      </c>
    </row>
    <row r="18409" spans="1:7" x14ac:dyDescent="0.35">
      <c r="A18409" t="s">
        <v>10</v>
      </c>
      <c r="B18409" t="s">
        <v>8</v>
      </c>
      <c r="C18409" t="s">
        <v>1803</v>
      </c>
      <c r="D18409" s="2">
        <v>77845.86</v>
      </c>
      <c r="E18409" s="3">
        <f t="shared" si="574"/>
        <v>3.5235226589651054E-4</v>
      </c>
      <c r="F18409" s="3">
        <f t="shared" si="575"/>
        <v>97.157770944999584</v>
      </c>
      <c r="G18409" t="s">
        <v>14473</v>
      </c>
    </row>
    <row r="18410" spans="1:7" x14ac:dyDescent="0.35">
      <c r="A18410" t="s">
        <v>3</v>
      </c>
      <c r="B18410" t="s">
        <v>57</v>
      </c>
      <c r="C18410" t="s">
        <v>4557</v>
      </c>
      <c r="D18410" s="2">
        <v>77837.47</v>
      </c>
      <c r="E18410" s="3">
        <f t="shared" si="574"/>
        <v>3.5231429039581119E-4</v>
      </c>
      <c r="F18410" s="3">
        <f t="shared" si="575"/>
        <v>97.15812325928998</v>
      </c>
      <c r="G18410" t="s">
        <v>14473</v>
      </c>
    </row>
    <row r="18411" spans="1:7" x14ac:dyDescent="0.35">
      <c r="A18411" t="s">
        <v>10</v>
      </c>
      <c r="B18411" t="s">
        <v>29</v>
      </c>
      <c r="C18411" t="s">
        <v>4065</v>
      </c>
      <c r="D18411" s="2">
        <v>77823.820000000007</v>
      </c>
      <c r="E18411" s="3">
        <f t="shared" si="574"/>
        <v>3.5225250665510253E-4</v>
      </c>
      <c r="F18411" s="3">
        <f t="shared" si="575"/>
        <v>97.158475511796638</v>
      </c>
      <c r="G18411" t="s">
        <v>14473</v>
      </c>
    </row>
    <row r="18412" spans="1:7" x14ac:dyDescent="0.35">
      <c r="A18412" t="s">
        <v>10</v>
      </c>
      <c r="B18412" t="s">
        <v>6</v>
      </c>
      <c r="C18412" t="s">
        <v>7342</v>
      </c>
      <c r="D18412" s="2">
        <v>77810.559999999998</v>
      </c>
      <c r="E18412" s="3">
        <f t="shared" si="574"/>
        <v>3.5219248816412829E-4</v>
      </c>
      <c r="F18412" s="3">
        <f t="shared" si="575"/>
        <v>97.158827704284803</v>
      </c>
      <c r="G18412" t="s">
        <v>14473</v>
      </c>
    </row>
    <row r="18413" spans="1:7" x14ac:dyDescent="0.35">
      <c r="A18413" t="s">
        <v>3</v>
      </c>
      <c r="B18413" t="s">
        <v>8</v>
      </c>
      <c r="C18413" t="s">
        <v>14397</v>
      </c>
      <c r="D18413" s="2">
        <v>77805.3</v>
      </c>
      <c r="E18413" s="3">
        <f t="shared" si="574"/>
        <v>3.5216867992411894E-4</v>
      </c>
      <c r="F18413" s="3">
        <f t="shared" si="575"/>
        <v>97.159179872964728</v>
      </c>
      <c r="G18413" t="s">
        <v>14480</v>
      </c>
    </row>
    <row r="18414" spans="1:7" x14ac:dyDescent="0.35">
      <c r="A18414" t="s">
        <v>3</v>
      </c>
      <c r="B18414" t="s">
        <v>406</v>
      </c>
      <c r="C18414" t="s">
        <v>8552</v>
      </c>
      <c r="D18414" s="2">
        <v>77804</v>
      </c>
      <c r="E18414" s="3">
        <f t="shared" si="574"/>
        <v>3.5216279575833715E-4</v>
      </c>
      <c r="F18414" s="3">
        <f t="shared" si="575"/>
        <v>97.159532035760492</v>
      </c>
      <c r="G18414" t="s">
        <v>14473</v>
      </c>
    </row>
    <row r="18415" spans="1:7" x14ac:dyDescent="0.35">
      <c r="A18415" t="s">
        <v>3</v>
      </c>
      <c r="B18415" t="s">
        <v>35</v>
      </c>
      <c r="C18415" t="s">
        <v>5393</v>
      </c>
      <c r="D18415" s="2">
        <v>77801.2</v>
      </c>
      <c r="E18415" s="3">
        <f t="shared" si="574"/>
        <v>3.5215012217049943E-4</v>
      </c>
      <c r="F18415" s="3">
        <f t="shared" si="575"/>
        <v>97.15988418588266</v>
      </c>
      <c r="G18415" t="s">
        <v>14473</v>
      </c>
    </row>
    <row r="18416" spans="1:7" x14ac:dyDescent="0.35">
      <c r="A18416" t="s">
        <v>3</v>
      </c>
      <c r="B18416" t="s">
        <v>96</v>
      </c>
      <c r="C18416" s="8" t="s">
        <v>679</v>
      </c>
      <c r="D18416" s="2">
        <v>77797.02</v>
      </c>
      <c r="E18416" s="3">
        <f t="shared" si="574"/>
        <v>3.5213120231437033E-4</v>
      </c>
      <c r="F18416" s="3">
        <f t="shared" si="575"/>
        <v>97.16023631708498</v>
      </c>
      <c r="G18416" t="s">
        <v>14480</v>
      </c>
    </row>
    <row r="18417" spans="1:7" x14ac:dyDescent="0.35">
      <c r="A18417" t="s">
        <v>10</v>
      </c>
      <c r="B18417" t="s">
        <v>9</v>
      </c>
      <c r="C18417" t="s">
        <v>1660</v>
      </c>
      <c r="D18417" s="2">
        <v>77795.399999999994</v>
      </c>
      <c r="E18417" s="3">
        <f t="shared" si="574"/>
        <v>3.5212386973854993E-4</v>
      </c>
      <c r="F18417" s="3">
        <f t="shared" si="575"/>
        <v>97.160588440954712</v>
      </c>
      <c r="G18417" t="s">
        <v>14480</v>
      </c>
    </row>
    <row r="18418" spans="1:7" x14ac:dyDescent="0.35">
      <c r="A18418" t="s">
        <v>3</v>
      </c>
      <c r="B18418" t="s">
        <v>9</v>
      </c>
      <c r="C18418" t="s">
        <v>2736</v>
      </c>
      <c r="D18418" s="2">
        <v>77793.240000000005</v>
      </c>
      <c r="E18418" s="3">
        <f t="shared" si="574"/>
        <v>3.5211409297078948E-4</v>
      </c>
      <c r="F18418" s="3">
        <f t="shared" si="575"/>
        <v>97.160940555047688</v>
      </c>
      <c r="G18418" t="s">
        <v>14473</v>
      </c>
    </row>
    <row r="18419" spans="1:7" x14ac:dyDescent="0.35">
      <c r="A18419" t="s">
        <v>3</v>
      </c>
      <c r="B18419" t="s">
        <v>76</v>
      </c>
      <c r="C18419" t="s">
        <v>4575</v>
      </c>
      <c r="D18419" s="2">
        <v>77785.55</v>
      </c>
      <c r="E18419" s="3">
        <f t="shared" si="574"/>
        <v>3.5207928586704958E-4</v>
      </c>
      <c r="F18419" s="3">
        <f t="shared" si="575"/>
        <v>97.161292634333549</v>
      </c>
      <c r="G18419" t="s">
        <v>14480</v>
      </c>
    </row>
    <row r="18420" spans="1:7" x14ac:dyDescent="0.35">
      <c r="A18420" t="s">
        <v>3</v>
      </c>
      <c r="B18420" t="s">
        <v>8</v>
      </c>
      <c r="C18420" t="s">
        <v>8894</v>
      </c>
      <c r="D18420" s="2">
        <v>77784.53</v>
      </c>
      <c r="E18420" s="3">
        <f t="shared" si="574"/>
        <v>3.5207466906005152E-4</v>
      </c>
      <c r="F18420" s="3">
        <f t="shared" si="575"/>
        <v>97.161644709002616</v>
      </c>
      <c r="G18420" t="s">
        <v>14473</v>
      </c>
    </row>
    <row r="18421" spans="1:7" x14ac:dyDescent="0.35">
      <c r="A18421" t="s">
        <v>10</v>
      </c>
      <c r="B18421" t="s">
        <v>28</v>
      </c>
      <c r="C18421" t="s">
        <v>2780</v>
      </c>
      <c r="D18421" s="2">
        <v>77781.81</v>
      </c>
      <c r="E18421" s="3">
        <f t="shared" si="574"/>
        <v>3.5206235757472346E-4</v>
      </c>
      <c r="F18421" s="3">
        <f t="shared" si="575"/>
        <v>97.161996771360194</v>
      </c>
      <c r="G18421" t="s">
        <v>14480</v>
      </c>
    </row>
    <row r="18422" spans="1:7" x14ac:dyDescent="0.35">
      <c r="A18422" t="s">
        <v>10</v>
      </c>
      <c r="B18422" t="s">
        <v>18</v>
      </c>
      <c r="C18422" t="s">
        <v>5733</v>
      </c>
      <c r="D18422" s="2">
        <v>77778.850000000006</v>
      </c>
      <c r="E18422" s="3">
        <f t="shared" si="574"/>
        <v>3.5204895978186655E-4</v>
      </c>
      <c r="F18422" s="3">
        <f t="shared" si="575"/>
        <v>97.162348820319977</v>
      </c>
      <c r="G18422" t="s">
        <v>14473</v>
      </c>
    </row>
    <row r="18423" spans="1:7" x14ac:dyDescent="0.35">
      <c r="A18423" t="s">
        <v>3</v>
      </c>
      <c r="B18423" t="s">
        <v>180</v>
      </c>
      <c r="C18423" t="s">
        <v>7490</v>
      </c>
      <c r="D18423" s="2">
        <v>77776.52</v>
      </c>
      <c r="E18423" s="3">
        <f t="shared" si="574"/>
        <v>3.5203841354627301E-4</v>
      </c>
      <c r="F18423" s="3">
        <f t="shared" si="575"/>
        <v>97.16270085873353</v>
      </c>
      <c r="G18423" t="s">
        <v>14480</v>
      </c>
    </row>
    <row r="18424" spans="1:7" x14ac:dyDescent="0.35">
      <c r="A18424" t="s">
        <v>3</v>
      </c>
      <c r="B18424" t="s">
        <v>6</v>
      </c>
      <c r="C18424" t="s">
        <v>666</v>
      </c>
      <c r="D18424" s="2">
        <v>77770.38</v>
      </c>
      <c r="E18424" s="3">
        <f t="shared" si="574"/>
        <v>3.5201062217865748E-4</v>
      </c>
      <c r="F18424" s="3">
        <f t="shared" si="575"/>
        <v>97.16305286935571</v>
      </c>
      <c r="G18424" t="s">
        <v>14473</v>
      </c>
    </row>
    <row r="18425" spans="1:7" x14ac:dyDescent="0.35">
      <c r="A18425" t="s">
        <v>10</v>
      </c>
      <c r="B18425" t="s">
        <v>23</v>
      </c>
      <c r="C18425" t="s">
        <v>9724</v>
      </c>
      <c r="D18425" s="2">
        <v>77750.44</v>
      </c>
      <c r="E18425" s="3">
        <f t="shared" si="574"/>
        <v>3.5192036812812768E-4</v>
      </c>
      <c r="F18425" s="3">
        <f t="shared" si="575"/>
        <v>97.163404789723842</v>
      </c>
      <c r="G18425" t="s">
        <v>14480</v>
      </c>
    </row>
    <row r="18426" spans="1:7" x14ac:dyDescent="0.35">
      <c r="A18426" t="s">
        <v>3</v>
      </c>
      <c r="B18426" t="s">
        <v>32</v>
      </c>
      <c r="C18426" t="s">
        <v>2783</v>
      </c>
      <c r="D18426" s="2">
        <v>77746.67</v>
      </c>
      <c r="E18426" s="3">
        <f t="shared" si="574"/>
        <v>3.5190330404736051E-4</v>
      </c>
      <c r="F18426" s="3">
        <f t="shared" si="575"/>
        <v>97.163756693027892</v>
      </c>
      <c r="G18426" t="s">
        <v>14480</v>
      </c>
    </row>
    <row r="18427" spans="1:7" x14ac:dyDescent="0.35">
      <c r="A18427" t="s">
        <v>3</v>
      </c>
      <c r="B18427" t="s">
        <v>182</v>
      </c>
      <c r="C18427" t="s">
        <v>3034</v>
      </c>
      <c r="D18427" s="2">
        <v>77728.88</v>
      </c>
      <c r="E18427" s="3">
        <f t="shared" si="574"/>
        <v>3.5182278150177752E-4</v>
      </c>
      <c r="F18427" s="3">
        <f t="shared" si="575"/>
        <v>97.164108515809389</v>
      </c>
      <c r="G18427" t="s">
        <v>14473</v>
      </c>
    </row>
    <row r="18428" spans="1:7" x14ac:dyDescent="0.35">
      <c r="A18428" t="s">
        <v>10</v>
      </c>
      <c r="B18428" t="s">
        <v>28</v>
      </c>
      <c r="C18428" t="s">
        <v>9931</v>
      </c>
      <c r="D18428" s="2">
        <v>77727.259999999995</v>
      </c>
      <c r="E18428" s="3">
        <f t="shared" si="574"/>
        <v>3.5181544892595712E-4</v>
      </c>
      <c r="F18428" s="3">
        <f t="shared" si="575"/>
        <v>97.164460331258311</v>
      </c>
      <c r="G18428" t="s">
        <v>14473</v>
      </c>
    </row>
    <row r="18429" spans="1:7" x14ac:dyDescent="0.35">
      <c r="A18429" t="s">
        <v>10</v>
      </c>
      <c r="B18429" t="s">
        <v>13</v>
      </c>
      <c r="C18429" t="s">
        <v>3194</v>
      </c>
      <c r="D18429" s="2">
        <v>77726.47</v>
      </c>
      <c r="E18429" s="3">
        <f t="shared" si="574"/>
        <v>3.5181187316367434E-4</v>
      </c>
      <c r="F18429" s="3">
        <f t="shared" si="575"/>
        <v>97.164812143131471</v>
      </c>
      <c r="G18429" t="s">
        <v>14473</v>
      </c>
    </row>
    <row r="18430" spans="1:7" x14ac:dyDescent="0.35">
      <c r="A18430" t="s">
        <v>10</v>
      </c>
      <c r="B18430" t="s">
        <v>13</v>
      </c>
      <c r="C18430" t="s">
        <v>12610</v>
      </c>
      <c r="D18430" s="2">
        <v>77723.61</v>
      </c>
      <c r="E18430" s="3">
        <f t="shared" si="574"/>
        <v>3.5179892799895444E-4</v>
      </c>
      <c r="F18430" s="3">
        <f t="shared" si="575"/>
        <v>97.165163942059465</v>
      </c>
      <c r="G18430" t="s">
        <v>14480</v>
      </c>
    </row>
    <row r="18431" spans="1:7" x14ac:dyDescent="0.35">
      <c r="A18431" t="s">
        <v>3</v>
      </c>
      <c r="B18431" t="s">
        <v>6</v>
      </c>
      <c r="C18431" t="s">
        <v>11969</v>
      </c>
      <c r="D18431" s="2">
        <v>77720.27</v>
      </c>
      <c r="E18431" s="3">
        <f t="shared" si="574"/>
        <v>3.5178381021917662E-4</v>
      </c>
      <c r="F18431" s="3">
        <f t="shared" si="575"/>
        <v>97.165515725869682</v>
      </c>
      <c r="G18431" t="s">
        <v>14480</v>
      </c>
    </row>
    <row r="18432" spans="1:7" x14ac:dyDescent="0.35">
      <c r="A18432" t="s">
        <v>3</v>
      </c>
      <c r="B18432" t="s">
        <v>8</v>
      </c>
      <c r="C18432" t="s">
        <v>6329</v>
      </c>
      <c r="D18432" s="2">
        <v>77715.91</v>
      </c>
      <c r="E18432" s="3">
        <f t="shared" si="574"/>
        <v>3.517640756324008E-4</v>
      </c>
      <c r="F18432" s="3">
        <f t="shared" si="575"/>
        <v>97.165867489945313</v>
      </c>
      <c r="G18432" t="s">
        <v>14473</v>
      </c>
    </row>
    <row r="18433" spans="1:7" x14ac:dyDescent="0.35">
      <c r="A18433" t="s">
        <v>10</v>
      </c>
      <c r="B18433" t="s">
        <v>13</v>
      </c>
      <c r="C18433" t="s">
        <v>9263</v>
      </c>
      <c r="D18433" s="2">
        <v>77700.98</v>
      </c>
      <c r="E18433" s="3">
        <f t="shared" si="574"/>
        <v>3.5169649825153766E-4</v>
      </c>
      <c r="F18433" s="3">
        <f t="shared" si="575"/>
        <v>97.16621918644357</v>
      </c>
      <c r="G18433" t="s">
        <v>14473</v>
      </c>
    </row>
    <row r="18434" spans="1:7" x14ac:dyDescent="0.35">
      <c r="A18434" t="s">
        <v>10</v>
      </c>
      <c r="B18434" t="s">
        <v>106</v>
      </c>
      <c r="C18434" t="s">
        <v>2096</v>
      </c>
      <c r="D18434" s="2">
        <v>77700.72</v>
      </c>
      <c r="E18434" s="3">
        <f t="shared" si="574"/>
        <v>3.5169532141838134E-4</v>
      </c>
      <c r="F18434" s="3">
        <f t="shared" si="575"/>
        <v>97.166570881764983</v>
      </c>
      <c r="G18434" t="s">
        <v>14473</v>
      </c>
    </row>
    <row r="18435" spans="1:7" x14ac:dyDescent="0.35">
      <c r="A18435" t="s">
        <v>10</v>
      </c>
      <c r="B18435" t="s">
        <v>6</v>
      </c>
      <c r="C18435" t="s">
        <v>4699</v>
      </c>
      <c r="D18435" s="2">
        <v>77700.62</v>
      </c>
      <c r="E18435" s="3">
        <f t="shared" ref="E18435:E18498" si="576">(D18435/$D$29638)*100</f>
        <v>3.5169486879024428E-4</v>
      </c>
      <c r="F18435" s="3">
        <f t="shared" si="575"/>
        <v>97.166922576633766</v>
      </c>
      <c r="G18435" t="s">
        <v>14480</v>
      </c>
    </row>
    <row r="18436" spans="1:7" x14ac:dyDescent="0.35">
      <c r="A18436" t="s">
        <v>3</v>
      </c>
      <c r="B18436" t="s">
        <v>37</v>
      </c>
      <c r="C18436" t="s">
        <v>19</v>
      </c>
      <c r="D18436" s="2">
        <v>77690.03</v>
      </c>
      <c r="E18436" s="3">
        <f t="shared" si="576"/>
        <v>3.516469354705296E-4</v>
      </c>
      <c r="F18436" s="3">
        <f t="shared" ref="F18436:F18499" si="577">E18436+F18435</f>
        <v>97.167274223569237</v>
      </c>
      <c r="G18436" t="s">
        <v>14473</v>
      </c>
    </row>
    <row r="18437" spans="1:7" x14ac:dyDescent="0.35">
      <c r="A18437" t="s">
        <v>3</v>
      </c>
      <c r="B18437" t="s">
        <v>79</v>
      </c>
      <c r="C18437" s="8" t="s">
        <v>1565</v>
      </c>
      <c r="D18437" s="2">
        <v>77680.98</v>
      </c>
      <c r="E18437" s="3">
        <f t="shared" si="576"/>
        <v>3.5160597262412567E-4</v>
      </c>
      <c r="F18437" s="3">
        <f t="shared" si="577"/>
        <v>97.167625829541862</v>
      </c>
      <c r="G18437" t="s">
        <v>14480</v>
      </c>
    </row>
    <row r="18438" spans="1:7" x14ac:dyDescent="0.35">
      <c r="A18438" t="s">
        <v>10</v>
      </c>
      <c r="B18438" t="s">
        <v>13</v>
      </c>
      <c r="C18438" t="s">
        <v>2061</v>
      </c>
      <c r="D18438" s="2">
        <v>77679.009999999995</v>
      </c>
      <c r="E18438" s="3">
        <f t="shared" si="576"/>
        <v>3.5159705584982551E-4</v>
      </c>
      <c r="F18438" s="3">
        <f t="shared" si="577"/>
        <v>97.167977426597716</v>
      </c>
      <c r="G18438" t="s">
        <v>14473</v>
      </c>
    </row>
    <row r="18439" spans="1:7" x14ac:dyDescent="0.35">
      <c r="A18439" t="s">
        <v>10</v>
      </c>
      <c r="B18439" t="s">
        <v>33</v>
      </c>
      <c r="C18439" t="s">
        <v>13464</v>
      </c>
      <c r="D18439" s="2">
        <v>77654.210000000006</v>
      </c>
      <c r="E18439" s="3">
        <f t="shared" si="576"/>
        <v>3.5148480407183467E-4</v>
      </c>
      <c r="F18439" s="3">
        <f t="shared" si="577"/>
        <v>97.168328911401787</v>
      </c>
      <c r="G18439" t="s">
        <v>14473</v>
      </c>
    </row>
    <row r="18440" spans="1:7" x14ac:dyDescent="0.35">
      <c r="A18440" t="s">
        <v>10</v>
      </c>
      <c r="B18440" t="s">
        <v>9</v>
      </c>
      <c r="C18440" t="s">
        <v>12278</v>
      </c>
      <c r="D18440" s="2">
        <v>77648.570000000007</v>
      </c>
      <c r="E18440" s="3">
        <f t="shared" si="576"/>
        <v>3.5145927584490446E-4</v>
      </c>
      <c r="F18440" s="3">
        <f t="shared" si="577"/>
        <v>97.168680370677635</v>
      </c>
      <c r="G18440" t="s">
        <v>14480</v>
      </c>
    </row>
    <row r="18441" spans="1:7" x14ac:dyDescent="0.35">
      <c r="A18441" t="s">
        <v>3</v>
      </c>
      <c r="B18441" t="s">
        <v>9</v>
      </c>
      <c r="C18441" t="s">
        <v>9246</v>
      </c>
      <c r="D18441" s="2">
        <v>77638.570000000007</v>
      </c>
      <c r="E18441" s="3">
        <f t="shared" si="576"/>
        <v>3.5141401303119844E-4</v>
      </c>
      <c r="F18441" s="3">
        <f t="shared" si="577"/>
        <v>97.169031784690659</v>
      </c>
      <c r="G18441" t="s">
        <v>14480</v>
      </c>
    </row>
    <row r="18442" spans="1:7" x14ac:dyDescent="0.35">
      <c r="A18442" t="s">
        <v>10</v>
      </c>
      <c r="B18442" t="s">
        <v>6</v>
      </c>
      <c r="C18442" t="s">
        <v>3637</v>
      </c>
      <c r="D18442" s="2">
        <v>77634.509999999995</v>
      </c>
      <c r="E18442" s="3">
        <f t="shared" si="576"/>
        <v>3.5139563632883376E-4</v>
      </c>
      <c r="F18442" s="3">
        <f t="shared" si="577"/>
        <v>97.169383180326989</v>
      </c>
      <c r="G18442" t="s">
        <v>14480</v>
      </c>
    </row>
    <row r="18443" spans="1:7" x14ac:dyDescent="0.35">
      <c r="A18443" t="s">
        <v>3</v>
      </c>
      <c r="B18443" t="s">
        <v>9</v>
      </c>
      <c r="C18443" t="s">
        <v>9257</v>
      </c>
      <c r="D18443" s="2">
        <v>77625.88</v>
      </c>
      <c r="E18443" s="3">
        <f t="shared" si="576"/>
        <v>3.513565745206055E-4</v>
      </c>
      <c r="F18443" s="3">
        <f t="shared" si="577"/>
        <v>97.169734536901515</v>
      </c>
      <c r="G18443" t="s">
        <v>14480</v>
      </c>
    </row>
    <row r="18444" spans="1:7" x14ac:dyDescent="0.35">
      <c r="A18444" t="s">
        <v>10</v>
      </c>
      <c r="B18444" t="s">
        <v>8</v>
      </c>
      <c r="C18444" t="s">
        <v>9637</v>
      </c>
      <c r="D18444" s="2">
        <v>77623.67</v>
      </c>
      <c r="E18444" s="3">
        <f t="shared" si="576"/>
        <v>3.5134657143877645E-4</v>
      </c>
      <c r="F18444" s="3">
        <f t="shared" si="577"/>
        <v>97.17008588347295</v>
      </c>
      <c r="G18444" t="s">
        <v>14473</v>
      </c>
    </row>
    <row r="18445" spans="1:7" x14ac:dyDescent="0.35">
      <c r="A18445" t="s">
        <v>3</v>
      </c>
      <c r="B18445" t="s">
        <v>8</v>
      </c>
      <c r="C18445" t="s">
        <v>8714</v>
      </c>
      <c r="D18445" s="2">
        <v>77622.990000000005</v>
      </c>
      <c r="E18445" s="3">
        <f t="shared" si="576"/>
        <v>3.5134349356744446E-4</v>
      </c>
      <c r="F18445" s="3">
        <f t="shared" si="577"/>
        <v>97.170437226966513</v>
      </c>
      <c r="G18445" t="s">
        <v>14473</v>
      </c>
    </row>
    <row r="18446" spans="1:7" x14ac:dyDescent="0.35">
      <c r="A18446" t="s">
        <v>3</v>
      </c>
      <c r="B18446" t="s">
        <v>8</v>
      </c>
      <c r="C18446" t="s">
        <v>13426</v>
      </c>
      <c r="D18446" s="2">
        <v>77619.06</v>
      </c>
      <c r="E18446" s="3">
        <f t="shared" si="576"/>
        <v>3.5132570528165793E-4</v>
      </c>
      <c r="F18446" s="3">
        <f t="shared" si="577"/>
        <v>97.170788552671794</v>
      </c>
      <c r="G18446" t="s">
        <v>14473</v>
      </c>
    </row>
    <row r="18447" spans="1:7" x14ac:dyDescent="0.35">
      <c r="A18447" t="s">
        <v>10</v>
      </c>
      <c r="B18447" t="s">
        <v>9</v>
      </c>
      <c r="C18447" t="s">
        <v>10631</v>
      </c>
      <c r="D18447" s="2">
        <v>77612.95</v>
      </c>
      <c r="E18447" s="3">
        <f t="shared" si="576"/>
        <v>3.5129804970248355E-4</v>
      </c>
      <c r="F18447" s="3">
        <f t="shared" si="577"/>
        <v>97.171139850721502</v>
      </c>
      <c r="G18447" t="s">
        <v>14480</v>
      </c>
    </row>
    <row r="18448" spans="1:7" x14ac:dyDescent="0.35">
      <c r="A18448" t="s">
        <v>3</v>
      </c>
      <c r="B18448" t="s">
        <v>8</v>
      </c>
      <c r="C18448" t="s">
        <v>7942</v>
      </c>
      <c r="D18448" s="2">
        <v>77607</v>
      </c>
      <c r="E18448" s="3">
        <f t="shared" si="576"/>
        <v>3.5127111832832848E-4</v>
      </c>
      <c r="F18448" s="3">
        <f t="shared" si="577"/>
        <v>97.171491121839836</v>
      </c>
      <c r="G18448" t="s">
        <v>14473</v>
      </c>
    </row>
    <row r="18449" spans="1:7" x14ac:dyDescent="0.35">
      <c r="A18449" t="s">
        <v>10</v>
      </c>
      <c r="B18449" t="s">
        <v>9</v>
      </c>
      <c r="C18449" t="s">
        <v>2710</v>
      </c>
      <c r="D18449" s="2">
        <v>77590.34</v>
      </c>
      <c r="E18449" s="3">
        <f t="shared" si="576"/>
        <v>3.5119571048069424E-4</v>
      </c>
      <c r="F18449" s="3">
        <f t="shared" si="577"/>
        <v>97.171842317550315</v>
      </c>
      <c r="G18449" t="s">
        <v>14480</v>
      </c>
    </row>
    <row r="18450" spans="1:7" x14ac:dyDescent="0.35">
      <c r="A18450" t="s">
        <v>3</v>
      </c>
      <c r="B18450" t="s">
        <v>143</v>
      </c>
      <c r="C18450" t="s">
        <v>14058</v>
      </c>
      <c r="D18450" s="2">
        <v>77588.639999999999</v>
      </c>
      <c r="E18450" s="3">
        <f t="shared" si="576"/>
        <v>3.5118801580236425E-4</v>
      </c>
      <c r="F18450" s="3">
        <f t="shared" si="577"/>
        <v>97.172193505566113</v>
      </c>
      <c r="G18450" t="s">
        <v>14473</v>
      </c>
    </row>
    <row r="18451" spans="1:7" x14ac:dyDescent="0.35">
      <c r="A18451" t="s">
        <v>3</v>
      </c>
      <c r="B18451" t="s">
        <v>8</v>
      </c>
      <c r="C18451" t="s">
        <v>6743</v>
      </c>
      <c r="D18451" s="2">
        <v>77583.179999999993</v>
      </c>
      <c r="E18451" s="3">
        <f t="shared" si="576"/>
        <v>3.5116330230608071E-4</v>
      </c>
      <c r="F18451" s="3">
        <f t="shared" si="577"/>
        <v>97.172544668868426</v>
      </c>
      <c r="G18451" t="s">
        <v>14480</v>
      </c>
    </row>
    <row r="18452" spans="1:7" x14ac:dyDescent="0.35">
      <c r="A18452" t="s">
        <v>3</v>
      </c>
      <c r="B18452" t="s">
        <v>9</v>
      </c>
      <c r="C18452" t="s">
        <v>14023</v>
      </c>
      <c r="D18452" s="2">
        <v>77582.58</v>
      </c>
      <c r="E18452" s="3">
        <f t="shared" si="576"/>
        <v>3.5116058653725837E-4</v>
      </c>
      <c r="F18452" s="3">
        <f t="shared" si="577"/>
        <v>97.172895829454959</v>
      </c>
      <c r="G18452" t="s">
        <v>14473</v>
      </c>
    </row>
    <row r="18453" spans="1:7" x14ac:dyDescent="0.35">
      <c r="A18453" t="s">
        <v>10</v>
      </c>
      <c r="B18453" t="s">
        <v>83</v>
      </c>
      <c r="C18453" t="s">
        <v>10024</v>
      </c>
      <c r="D18453" s="2">
        <v>77578.37</v>
      </c>
      <c r="E18453" s="3">
        <f t="shared" si="576"/>
        <v>3.5114153089268817E-4</v>
      </c>
      <c r="F18453" s="3">
        <f t="shared" si="577"/>
        <v>97.173246970985858</v>
      </c>
      <c r="G18453" t="s">
        <v>14480</v>
      </c>
    </row>
    <row r="18454" spans="1:7" x14ac:dyDescent="0.35">
      <c r="A18454" t="s">
        <v>3</v>
      </c>
      <c r="B18454" t="s">
        <v>6</v>
      </c>
      <c r="C18454" t="s">
        <v>5843</v>
      </c>
      <c r="D18454" s="2">
        <v>77564.88</v>
      </c>
      <c r="E18454" s="3">
        <f t="shared" si="576"/>
        <v>3.5108047135699877E-4</v>
      </c>
      <c r="F18454" s="3">
        <f t="shared" si="577"/>
        <v>97.173598051457219</v>
      </c>
      <c r="G18454" t="s">
        <v>14473</v>
      </c>
    </row>
    <row r="18455" spans="1:7" x14ac:dyDescent="0.35">
      <c r="A18455" t="s">
        <v>3</v>
      </c>
      <c r="B18455" t="s">
        <v>29</v>
      </c>
      <c r="C18455" s="7" t="s">
        <v>1551</v>
      </c>
      <c r="D18455" s="2">
        <v>77561.13</v>
      </c>
      <c r="E18455" s="3">
        <f t="shared" si="576"/>
        <v>3.5106349780185896E-4</v>
      </c>
      <c r="F18455" s="3">
        <f t="shared" si="577"/>
        <v>97.173949114955022</v>
      </c>
      <c r="G18455" t="s">
        <v>14480</v>
      </c>
    </row>
    <row r="18456" spans="1:7" x14ac:dyDescent="0.35">
      <c r="A18456" t="s">
        <v>3</v>
      </c>
      <c r="B18456" t="s">
        <v>8</v>
      </c>
      <c r="C18456" t="s">
        <v>11706</v>
      </c>
      <c r="D18456" s="2">
        <v>77552.7</v>
      </c>
      <c r="E18456" s="3">
        <f t="shared" si="576"/>
        <v>3.5102534124990478E-4</v>
      </c>
      <c r="F18456" s="3">
        <f t="shared" si="577"/>
        <v>97.174300140296268</v>
      </c>
      <c r="G18456" t="s">
        <v>14480</v>
      </c>
    </row>
    <row r="18457" spans="1:7" x14ac:dyDescent="0.35">
      <c r="A18457" t="s">
        <v>3</v>
      </c>
      <c r="B18457" t="s">
        <v>29</v>
      </c>
      <c r="C18457" s="8" t="s">
        <v>937</v>
      </c>
      <c r="D18457" s="2">
        <v>77550.2</v>
      </c>
      <c r="E18457" s="3">
        <f t="shared" si="576"/>
        <v>3.5101402554647826E-4</v>
      </c>
      <c r="F18457" s="3">
        <f t="shared" si="577"/>
        <v>97.174651154321808</v>
      </c>
      <c r="G18457" t="s">
        <v>14480</v>
      </c>
    </row>
    <row r="18458" spans="1:7" x14ac:dyDescent="0.35">
      <c r="A18458" t="s">
        <v>10</v>
      </c>
      <c r="B18458" t="s">
        <v>9</v>
      </c>
      <c r="C18458" t="s">
        <v>13361</v>
      </c>
      <c r="D18458" s="2">
        <v>77548.539999999994</v>
      </c>
      <c r="E18458" s="3">
        <f t="shared" si="576"/>
        <v>3.5100651191940303E-4</v>
      </c>
      <c r="F18458" s="3">
        <f t="shared" si="577"/>
        <v>97.175002160833728</v>
      </c>
      <c r="G18458" t="s">
        <v>14480</v>
      </c>
    </row>
    <row r="18459" spans="1:7" x14ac:dyDescent="0.35">
      <c r="A18459" t="s">
        <v>10</v>
      </c>
      <c r="B18459" t="s">
        <v>29</v>
      </c>
      <c r="C18459" t="s">
        <v>12812</v>
      </c>
      <c r="D18459" s="2">
        <v>77545.789999999994</v>
      </c>
      <c r="E18459" s="3">
        <f t="shared" si="576"/>
        <v>3.5099406464563388E-4</v>
      </c>
      <c r="F18459" s="3">
        <f t="shared" si="577"/>
        <v>97.175353154898374</v>
      </c>
      <c r="G18459" t="s">
        <v>14473</v>
      </c>
    </row>
    <row r="18460" spans="1:7" x14ac:dyDescent="0.35">
      <c r="A18460" t="s">
        <v>3</v>
      </c>
      <c r="B18460" t="s">
        <v>9</v>
      </c>
      <c r="C18460" t="s">
        <v>1327</v>
      </c>
      <c r="D18460" s="2">
        <v>77541.13</v>
      </c>
      <c r="E18460" s="3">
        <f t="shared" si="576"/>
        <v>3.5097297217444692E-4</v>
      </c>
      <c r="F18460" s="3">
        <f t="shared" si="577"/>
        <v>97.175704127870546</v>
      </c>
      <c r="G18460" t="s">
        <v>14480</v>
      </c>
    </row>
    <row r="18461" spans="1:7" x14ac:dyDescent="0.35">
      <c r="A18461" t="s">
        <v>3</v>
      </c>
      <c r="B18461" t="s">
        <v>9</v>
      </c>
      <c r="C18461" t="s">
        <v>2512</v>
      </c>
      <c r="D18461" s="2">
        <v>77537.7</v>
      </c>
      <c r="E18461" s="3">
        <f t="shared" si="576"/>
        <v>3.5095744702934572E-4</v>
      </c>
      <c r="F18461" s="3">
        <f t="shared" si="577"/>
        <v>97.176055085317572</v>
      </c>
      <c r="G18461" t="s">
        <v>14480</v>
      </c>
    </row>
    <row r="18462" spans="1:7" x14ac:dyDescent="0.35">
      <c r="A18462" t="s">
        <v>3</v>
      </c>
      <c r="B18462" t="s">
        <v>6</v>
      </c>
      <c r="C18462" t="s">
        <v>2931</v>
      </c>
      <c r="D18462" s="2">
        <v>77527.7</v>
      </c>
      <c r="E18462" s="3">
        <f t="shared" si="576"/>
        <v>3.5091218421563975E-4</v>
      </c>
      <c r="F18462" s="3">
        <f t="shared" si="577"/>
        <v>97.176405997501789</v>
      </c>
      <c r="G18462" t="s">
        <v>14480</v>
      </c>
    </row>
    <row r="18463" spans="1:7" x14ac:dyDescent="0.35">
      <c r="A18463" t="s">
        <v>3</v>
      </c>
      <c r="B18463" t="s">
        <v>9</v>
      </c>
      <c r="C18463" t="s">
        <v>10659</v>
      </c>
      <c r="D18463" s="2">
        <v>77524.490000000005</v>
      </c>
      <c r="E18463" s="3">
        <f t="shared" si="576"/>
        <v>3.5089765485244015E-4</v>
      </c>
      <c r="F18463" s="3">
        <f t="shared" si="577"/>
        <v>97.176756895156643</v>
      </c>
      <c r="G18463" t="s">
        <v>14480</v>
      </c>
    </row>
    <row r="18464" spans="1:7" x14ac:dyDescent="0.35">
      <c r="A18464" t="s">
        <v>3</v>
      </c>
      <c r="B18464" t="s">
        <v>13</v>
      </c>
      <c r="C18464" t="s">
        <v>8545</v>
      </c>
      <c r="D18464" s="2">
        <v>77513</v>
      </c>
      <c r="E18464" s="3">
        <f t="shared" si="576"/>
        <v>3.5084564787949188E-4</v>
      </c>
      <c r="F18464" s="3">
        <f t="shared" si="577"/>
        <v>97.177107740804516</v>
      </c>
      <c r="G18464" t="s">
        <v>14473</v>
      </c>
    </row>
    <row r="18465" spans="1:7" x14ac:dyDescent="0.35">
      <c r="A18465" t="s">
        <v>3</v>
      </c>
      <c r="B18465" t="s">
        <v>33</v>
      </c>
      <c r="C18465" t="s">
        <v>87</v>
      </c>
      <c r="D18465" s="2">
        <v>77511.95</v>
      </c>
      <c r="E18465" s="3">
        <f t="shared" si="576"/>
        <v>3.5084089528405273E-4</v>
      </c>
      <c r="F18465" s="3">
        <f t="shared" si="577"/>
        <v>97.177458581699796</v>
      </c>
      <c r="G18465" t="s">
        <v>14473</v>
      </c>
    </row>
    <row r="18466" spans="1:7" x14ac:dyDescent="0.35">
      <c r="A18466" t="s">
        <v>10</v>
      </c>
      <c r="B18466" t="s">
        <v>6</v>
      </c>
      <c r="C18466" t="s">
        <v>7873</v>
      </c>
      <c r="D18466" s="2">
        <v>77503.7</v>
      </c>
      <c r="E18466" s="3">
        <f t="shared" si="576"/>
        <v>3.5080355346274526E-4</v>
      </c>
      <c r="F18466" s="3">
        <f t="shared" si="577"/>
        <v>97.177809385253255</v>
      </c>
      <c r="G18466" t="s">
        <v>14473</v>
      </c>
    </row>
    <row r="18467" spans="1:7" x14ac:dyDescent="0.35">
      <c r="A18467" t="s">
        <v>10</v>
      </c>
      <c r="B18467" t="s">
        <v>6</v>
      </c>
      <c r="C18467" t="s">
        <v>1887</v>
      </c>
      <c r="D18467" s="2">
        <v>77498.2</v>
      </c>
      <c r="E18467" s="3">
        <f t="shared" si="576"/>
        <v>3.5077865891520695E-4</v>
      </c>
      <c r="F18467" s="3">
        <f t="shared" si="577"/>
        <v>97.178160163912167</v>
      </c>
      <c r="G18467" t="s">
        <v>14480</v>
      </c>
    </row>
    <row r="18468" spans="1:7" x14ac:dyDescent="0.35">
      <c r="A18468" t="s">
        <v>3</v>
      </c>
      <c r="B18468" t="s">
        <v>36</v>
      </c>
      <c r="C18468" t="s">
        <v>4247</v>
      </c>
      <c r="D18468" s="2">
        <v>77491.86</v>
      </c>
      <c r="E18468" s="3">
        <f t="shared" si="576"/>
        <v>3.5074996229131735E-4</v>
      </c>
      <c r="F18468" s="3">
        <f t="shared" si="577"/>
        <v>97.178510913874462</v>
      </c>
      <c r="G18468" t="s">
        <v>14473</v>
      </c>
    </row>
    <row r="18469" spans="1:7" x14ac:dyDescent="0.35">
      <c r="A18469" t="s">
        <v>3</v>
      </c>
      <c r="B18469" t="s">
        <v>6</v>
      </c>
      <c r="C18469" t="s">
        <v>5892</v>
      </c>
      <c r="D18469" s="2">
        <v>77488.42</v>
      </c>
      <c r="E18469" s="3">
        <f t="shared" si="576"/>
        <v>3.5073439188340247E-4</v>
      </c>
      <c r="F18469" s="3">
        <f t="shared" si="577"/>
        <v>97.178861648266349</v>
      </c>
      <c r="G18469" t="s">
        <v>14473</v>
      </c>
    </row>
    <row r="18470" spans="1:7" x14ac:dyDescent="0.35">
      <c r="A18470" t="s">
        <v>3</v>
      </c>
      <c r="B18470" t="s">
        <v>9</v>
      </c>
      <c r="C18470" t="s">
        <v>14311</v>
      </c>
      <c r="D18470" s="2">
        <v>77487.3</v>
      </c>
      <c r="E18470" s="3">
        <f t="shared" si="576"/>
        <v>3.5072932244826745E-4</v>
      </c>
      <c r="F18470" s="3">
        <f t="shared" si="577"/>
        <v>97.179212377588797</v>
      </c>
      <c r="G18470" t="s">
        <v>14480</v>
      </c>
    </row>
    <row r="18471" spans="1:7" x14ac:dyDescent="0.35">
      <c r="A18471" t="s">
        <v>3</v>
      </c>
      <c r="B18471" t="s">
        <v>8</v>
      </c>
      <c r="C18471" s="8" t="s">
        <v>2118</v>
      </c>
      <c r="D18471" s="2">
        <v>77484.789999999994</v>
      </c>
      <c r="E18471" s="3">
        <f t="shared" si="576"/>
        <v>3.507179614820272E-4</v>
      </c>
      <c r="F18471" s="3">
        <f t="shared" si="577"/>
        <v>97.179563095550279</v>
      </c>
      <c r="G18471" t="s">
        <v>14480</v>
      </c>
    </row>
    <row r="18472" spans="1:7" x14ac:dyDescent="0.35">
      <c r="A18472" t="s">
        <v>10</v>
      </c>
      <c r="B18472" t="s">
        <v>9</v>
      </c>
      <c r="C18472" t="s">
        <v>5603</v>
      </c>
      <c r="D18472" s="2">
        <v>77475.44</v>
      </c>
      <c r="E18472" s="3">
        <f t="shared" si="576"/>
        <v>3.5067564075121207E-4</v>
      </c>
      <c r="F18472" s="3">
        <f t="shared" si="577"/>
        <v>97.179913771191025</v>
      </c>
      <c r="G18472" t="s">
        <v>14480</v>
      </c>
    </row>
    <row r="18473" spans="1:7" x14ac:dyDescent="0.35">
      <c r="A18473" t="s">
        <v>3</v>
      </c>
      <c r="B18473" t="s">
        <v>83</v>
      </c>
      <c r="C18473" t="s">
        <v>8510</v>
      </c>
      <c r="D18473" s="2">
        <v>77473.710000000006</v>
      </c>
      <c r="E18473" s="3">
        <f t="shared" si="576"/>
        <v>3.5066781028444093E-4</v>
      </c>
      <c r="F18473" s="3">
        <f t="shared" si="577"/>
        <v>97.180264439001306</v>
      </c>
      <c r="G18473" t="s">
        <v>14480</v>
      </c>
    </row>
    <row r="18474" spans="1:7" x14ac:dyDescent="0.35">
      <c r="A18474" t="s">
        <v>3</v>
      </c>
      <c r="B18474" t="s">
        <v>13</v>
      </c>
      <c r="C18474" s="7" t="s">
        <v>1551</v>
      </c>
      <c r="D18474" s="2">
        <v>77472.45</v>
      </c>
      <c r="E18474" s="3">
        <f t="shared" si="576"/>
        <v>3.5066210716991396E-4</v>
      </c>
      <c r="F18474" s="3">
        <f t="shared" si="577"/>
        <v>97.180615101108472</v>
      </c>
      <c r="G18474" t="s">
        <v>14480</v>
      </c>
    </row>
    <row r="18475" spans="1:7" x14ac:dyDescent="0.35">
      <c r="A18475" t="s">
        <v>3</v>
      </c>
      <c r="B18475" t="s">
        <v>9</v>
      </c>
      <c r="C18475" t="s">
        <v>8348</v>
      </c>
      <c r="D18475" s="2">
        <v>77471.83</v>
      </c>
      <c r="E18475" s="3">
        <f t="shared" si="576"/>
        <v>3.5065930087546421E-4</v>
      </c>
      <c r="F18475" s="3">
        <f t="shared" si="577"/>
        <v>97.18096576040935</v>
      </c>
      <c r="G18475" t="s">
        <v>14480</v>
      </c>
    </row>
    <row r="18476" spans="1:7" x14ac:dyDescent="0.35">
      <c r="A18476" t="s">
        <v>10</v>
      </c>
      <c r="B18476" t="s">
        <v>9</v>
      </c>
      <c r="C18476" t="s">
        <v>3333</v>
      </c>
      <c r="D18476" s="2">
        <v>77446.02</v>
      </c>
      <c r="E18476" s="3">
        <f t="shared" si="576"/>
        <v>3.5054247755328898E-4</v>
      </c>
      <c r="F18476" s="3">
        <f t="shared" si="577"/>
        <v>97.181316302886898</v>
      </c>
      <c r="G18476" t="s">
        <v>14480</v>
      </c>
    </row>
    <row r="18477" spans="1:7" x14ac:dyDescent="0.35">
      <c r="A18477" t="s">
        <v>10</v>
      </c>
      <c r="B18477" t="s">
        <v>29</v>
      </c>
      <c r="C18477" t="s">
        <v>590</v>
      </c>
      <c r="D18477" s="2">
        <v>77444.34</v>
      </c>
      <c r="E18477" s="3">
        <f t="shared" si="576"/>
        <v>3.5053487340058634E-4</v>
      </c>
      <c r="F18477" s="3">
        <f t="shared" si="577"/>
        <v>97.181666837760304</v>
      </c>
      <c r="G18477" t="s">
        <v>14473</v>
      </c>
    </row>
    <row r="18478" spans="1:7" x14ac:dyDescent="0.35">
      <c r="A18478" t="s">
        <v>3</v>
      </c>
      <c r="B18478" t="s">
        <v>9</v>
      </c>
      <c r="C18478" t="s">
        <v>3772</v>
      </c>
      <c r="D18478" s="2">
        <v>77421.72</v>
      </c>
      <c r="E18478" s="3">
        <f t="shared" si="576"/>
        <v>3.504324889159833E-4</v>
      </c>
      <c r="F18478" s="3">
        <f t="shared" si="577"/>
        <v>97.182017270249219</v>
      </c>
      <c r="G18478" t="s">
        <v>14473</v>
      </c>
    </row>
    <row r="18479" spans="1:7" x14ac:dyDescent="0.35">
      <c r="A18479" t="s">
        <v>3</v>
      </c>
      <c r="B18479" t="s">
        <v>29</v>
      </c>
      <c r="C18479" s="8" t="s">
        <v>5675</v>
      </c>
      <c r="D18479" s="2">
        <v>77417.259999999995</v>
      </c>
      <c r="E18479" s="3">
        <f t="shared" si="576"/>
        <v>3.5041230170107041E-4</v>
      </c>
      <c r="F18479" s="3">
        <f t="shared" si="577"/>
        <v>97.182367682550918</v>
      </c>
      <c r="G18479" t="s">
        <v>14480</v>
      </c>
    </row>
    <row r="18480" spans="1:7" x14ac:dyDescent="0.35">
      <c r="A18480" t="s">
        <v>3</v>
      </c>
      <c r="B18480" t="s">
        <v>9</v>
      </c>
      <c r="C18480" t="s">
        <v>8155</v>
      </c>
      <c r="D18480" s="2">
        <v>77412.5</v>
      </c>
      <c r="E18480" s="3">
        <f t="shared" si="576"/>
        <v>3.5039075660174633E-4</v>
      </c>
      <c r="F18480" s="3">
        <f t="shared" si="577"/>
        <v>97.182718073307527</v>
      </c>
      <c r="G18480" t="s">
        <v>14473</v>
      </c>
    </row>
    <row r="18481" spans="1:7" x14ac:dyDescent="0.35">
      <c r="A18481" t="s">
        <v>3</v>
      </c>
      <c r="B18481" t="s">
        <v>29</v>
      </c>
      <c r="C18481" t="s">
        <v>1943</v>
      </c>
      <c r="D18481" s="2">
        <v>77383.25</v>
      </c>
      <c r="E18481" s="3">
        <f t="shared" si="576"/>
        <v>3.5025836287165622E-4</v>
      </c>
      <c r="F18481" s="3">
        <f t="shared" si="577"/>
        <v>97.183068331670398</v>
      </c>
      <c r="G18481" t="s">
        <v>14473</v>
      </c>
    </row>
    <row r="18482" spans="1:7" x14ac:dyDescent="0.35">
      <c r="A18482" t="s">
        <v>10</v>
      </c>
      <c r="B18482" t="s">
        <v>6</v>
      </c>
      <c r="C18482" t="s">
        <v>762</v>
      </c>
      <c r="D18482" s="2">
        <v>77382.28</v>
      </c>
      <c r="E18482" s="3">
        <f t="shared" si="576"/>
        <v>3.5025397237872677E-4</v>
      </c>
      <c r="F18482" s="3">
        <f t="shared" si="577"/>
        <v>97.183418585642784</v>
      </c>
      <c r="G18482" t="s">
        <v>14473</v>
      </c>
    </row>
    <row r="18483" spans="1:7" x14ac:dyDescent="0.35">
      <c r="A18483" t="s">
        <v>10</v>
      </c>
      <c r="B18483" t="s">
        <v>594</v>
      </c>
      <c r="C18483" t="s">
        <v>12304</v>
      </c>
      <c r="D18483" s="2">
        <v>77380.78</v>
      </c>
      <c r="E18483" s="3">
        <f t="shared" si="576"/>
        <v>3.5024718295667085E-4</v>
      </c>
      <c r="F18483" s="3">
        <f t="shared" si="577"/>
        <v>97.183768832825734</v>
      </c>
      <c r="G18483" t="s">
        <v>14473</v>
      </c>
    </row>
    <row r="18484" spans="1:7" x14ac:dyDescent="0.35">
      <c r="A18484" t="s">
        <v>3</v>
      </c>
      <c r="B18484" t="s">
        <v>33</v>
      </c>
      <c r="C18484" t="s">
        <v>10455</v>
      </c>
      <c r="D18484" s="2">
        <v>77377.53</v>
      </c>
      <c r="E18484" s="3">
        <f t="shared" si="576"/>
        <v>3.5023247254221637E-4</v>
      </c>
      <c r="F18484" s="3">
        <f t="shared" si="577"/>
        <v>97.184119065298276</v>
      </c>
      <c r="G18484" t="s">
        <v>14480</v>
      </c>
    </row>
    <row r="18485" spans="1:7" x14ac:dyDescent="0.35">
      <c r="A18485" t="s">
        <v>10</v>
      </c>
      <c r="B18485" t="s">
        <v>8</v>
      </c>
      <c r="C18485" t="s">
        <v>1279</v>
      </c>
      <c r="D18485" s="2">
        <v>77365.399999999994</v>
      </c>
      <c r="E18485" s="3">
        <f t="shared" si="576"/>
        <v>3.5017756874919099E-4</v>
      </c>
      <c r="F18485" s="3">
        <f t="shared" si="577"/>
        <v>97.184469242867024</v>
      </c>
      <c r="G18485" t="s">
        <v>14473</v>
      </c>
    </row>
    <row r="18486" spans="1:7" x14ac:dyDescent="0.35">
      <c r="A18486" t="s">
        <v>3</v>
      </c>
      <c r="B18486" t="s">
        <v>28</v>
      </c>
      <c r="C18486" t="s">
        <v>11186</v>
      </c>
      <c r="D18486" s="2">
        <v>77365.3</v>
      </c>
      <c r="E18486" s="3">
        <f t="shared" si="576"/>
        <v>3.5017711612105393E-4</v>
      </c>
      <c r="F18486" s="3">
        <f t="shared" si="577"/>
        <v>97.184819419983143</v>
      </c>
      <c r="G18486" t="s">
        <v>14480</v>
      </c>
    </row>
    <row r="18487" spans="1:7" x14ac:dyDescent="0.35">
      <c r="A18487" t="s">
        <v>3</v>
      </c>
      <c r="B18487" t="s">
        <v>9</v>
      </c>
      <c r="C18487" t="s">
        <v>4119</v>
      </c>
      <c r="D18487" s="2">
        <v>77362.570000000007</v>
      </c>
      <c r="E18487" s="3">
        <f t="shared" si="576"/>
        <v>3.5016475937291224E-4</v>
      </c>
      <c r="F18487" s="3">
        <f t="shared" si="577"/>
        <v>97.185169584742511</v>
      </c>
      <c r="G18487" t="s">
        <v>14480</v>
      </c>
    </row>
    <row r="18488" spans="1:7" x14ac:dyDescent="0.35">
      <c r="A18488" t="s">
        <v>10</v>
      </c>
      <c r="B18488" t="s">
        <v>9</v>
      </c>
      <c r="C18488" t="s">
        <v>2455</v>
      </c>
      <c r="D18488" s="2">
        <v>77357.070000000007</v>
      </c>
      <c r="E18488" s="3">
        <f t="shared" si="576"/>
        <v>3.5013986482537393E-4</v>
      </c>
      <c r="F18488" s="3">
        <f t="shared" si="577"/>
        <v>97.185519724607332</v>
      </c>
      <c r="G18488" t="s">
        <v>14473</v>
      </c>
    </row>
    <row r="18489" spans="1:7" x14ac:dyDescent="0.35">
      <c r="A18489" t="s">
        <v>10</v>
      </c>
      <c r="B18489" t="s">
        <v>6</v>
      </c>
      <c r="C18489" t="s">
        <v>2726</v>
      </c>
      <c r="D18489" s="2">
        <v>77353.87</v>
      </c>
      <c r="E18489" s="3">
        <f t="shared" si="576"/>
        <v>3.5012538072498795E-4</v>
      </c>
      <c r="F18489" s="3">
        <f t="shared" si="577"/>
        <v>97.185869849988052</v>
      </c>
      <c r="G18489" t="s">
        <v>14480</v>
      </c>
    </row>
    <row r="18490" spans="1:7" x14ac:dyDescent="0.35">
      <c r="A18490" t="s">
        <v>3</v>
      </c>
      <c r="B18490" t="s">
        <v>11</v>
      </c>
      <c r="C18490" t="s">
        <v>1075</v>
      </c>
      <c r="D18490" s="2">
        <v>77352.039999999994</v>
      </c>
      <c r="E18490" s="3">
        <f t="shared" si="576"/>
        <v>3.5011709763007974E-4</v>
      </c>
      <c r="F18490" s="3">
        <f t="shared" si="577"/>
        <v>97.186219967085677</v>
      </c>
      <c r="G18490" t="s">
        <v>14473</v>
      </c>
    </row>
    <row r="18491" spans="1:7" x14ac:dyDescent="0.35">
      <c r="A18491" t="s">
        <v>3</v>
      </c>
      <c r="B18491" t="s">
        <v>57</v>
      </c>
      <c r="C18491" t="s">
        <v>12894</v>
      </c>
      <c r="D18491" s="2">
        <v>77351.42</v>
      </c>
      <c r="E18491" s="3">
        <f t="shared" si="576"/>
        <v>3.5011429133562999E-4</v>
      </c>
      <c r="F18491" s="3">
        <f t="shared" si="577"/>
        <v>97.186570081377013</v>
      </c>
      <c r="G18491" t="s">
        <v>14473</v>
      </c>
    </row>
    <row r="18492" spans="1:7" x14ac:dyDescent="0.35">
      <c r="A18492" t="s">
        <v>10</v>
      </c>
      <c r="B18492" t="s">
        <v>9</v>
      </c>
      <c r="C18492" t="s">
        <v>5882</v>
      </c>
      <c r="D18492" s="2">
        <v>77334.67</v>
      </c>
      <c r="E18492" s="3">
        <f t="shared" si="576"/>
        <v>3.5003847612267237E-4</v>
      </c>
      <c r="F18492" s="3">
        <f t="shared" si="577"/>
        <v>97.186920119853141</v>
      </c>
      <c r="G18492" t="s">
        <v>14480</v>
      </c>
    </row>
    <row r="18493" spans="1:7" x14ac:dyDescent="0.35">
      <c r="A18493" t="s">
        <v>3</v>
      </c>
      <c r="B18493" t="s">
        <v>35</v>
      </c>
      <c r="C18493" t="s">
        <v>131</v>
      </c>
      <c r="D18493" s="2">
        <v>77328.479999999996</v>
      </c>
      <c r="E18493" s="3">
        <f t="shared" si="576"/>
        <v>3.5001045844098834E-4</v>
      </c>
      <c r="F18493" s="3">
        <f t="shared" si="577"/>
        <v>97.187270130311589</v>
      </c>
      <c r="G18493" t="s">
        <v>14473</v>
      </c>
    </row>
    <row r="18494" spans="1:7" x14ac:dyDescent="0.35">
      <c r="A18494" t="s">
        <v>3</v>
      </c>
      <c r="B18494" t="s">
        <v>6</v>
      </c>
      <c r="C18494" t="s">
        <v>12275</v>
      </c>
      <c r="D18494" s="2">
        <v>77314.070000000007</v>
      </c>
      <c r="E18494" s="3">
        <f t="shared" si="576"/>
        <v>3.4994523472643799E-4</v>
      </c>
      <c r="F18494" s="3">
        <f t="shared" si="577"/>
        <v>97.18762007554632</v>
      </c>
      <c r="G18494" t="s">
        <v>14480</v>
      </c>
    </row>
    <row r="18495" spans="1:7" x14ac:dyDescent="0.35">
      <c r="A18495" t="s">
        <v>3</v>
      </c>
      <c r="B18495" t="s">
        <v>28</v>
      </c>
      <c r="C18495" t="s">
        <v>12316</v>
      </c>
      <c r="D18495" s="2">
        <v>77308</v>
      </c>
      <c r="E18495" s="3">
        <f t="shared" si="576"/>
        <v>3.4991776019851844E-4</v>
      </c>
      <c r="F18495" s="3">
        <f t="shared" si="577"/>
        <v>97.187969993306524</v>
      </c>
      <c r="G18495" t="s">
        <v>14473</v>
      </c>
    </row>
    <row r="18496" spans="1:7" x14ac:dyDescent="0.35">
      <c r="A18496" t="s">
        <v>10</v>
      </c>
      <c r="B18496" t="s">
        <v>200</v>
      </c>
      <c r="C18496" t="s">
        <v>9825</v>
      </c>
      <c r="D18496" s="2">
        <v>77305.81</v>
      </c>
      <c r="E18496" s="3">
        <f t="shared" si="576"/>
        <v>3.4990784764231679E-4</v>
      </c>
      <c r="F18496" s="3">
        <f t="shared" si="577"/>
        <v>97.188319901154159</v>
      </c>
      <c r="G18496" t="s">
        <v>14473</v>
      </c>
    </row>
    <row r="18497" spans="1:7" x14ac:dyDescent="0.35">
      <c r="A18497" t="s">
        <v>3</v>
      </c>
      <c r="B18497" t="s">
        <v>16</v>
      </c>
      <c r="C18497" t="s">
        <v>6207</v>
      </c>
      <c r="D18497" s="2">
        <v>77305.009999999995</v>
      </c>
      <c r="E18497" s="3">
        <f t="shared" si="576"/>
        <v>3.4990422661722033E-4</v>
      </c>
      <c r="F18497" s="3">
        <f t="shared" si="577"/>
        <v>97.188669805380783</v>
      </c>
      <c r="G18497" t="s">
        <v>14480</v>
      </c>
    </row>
    <row r="18498" spans="1:7" x14ac:dyDescent="0.35">
      <c r="A18498" t="s">
        <v>3</v>
      </c>
      <c r="B18498" t="s">
        <v>6</v>
      </c>
      <c r="C18498" t="s">
        <v>7013</v>
      </c>
      <c r="D18498" s="2">
        <v>77298</v>
      </c>
      <c r="E18498" s="3">
        <f t="shared" si="576"/>
        <v>3.4987249738481236E-4</v>
      </c>
      <c r="F18498" s="3">
        <f t="shared" si="577"/>
        <v>97.189019677878164</v>
      </c>
      <c r="G18498" t="s">
        <v>14473</v>
      </c>
    </row>
    <row r="18499" spans="1:7" x14ac:dyDescent="0.35">
      <c r="A18499" t="s">
        <v>10</v>
      </c>
      <c r="B18499" t="s">
        <v>29</v>
      </c>
      <c r="C18499" t="s">
        <v>13991</v>
      </c>
      <c r="D18499" s="2">
        <v>77295.789999999994</v>
      </c>
      <c r="E18499" s="3">
        <f t="shared" ref="E18499:E18562" si="578">(D18499/$D$29638)*100</f>
        <v>3.4986249430298336E-4</v>
      </c>
      <c r="F18499" s="3">
        <f t="shared" si="577"/>
        <v>97.189369540372468</v>
      </c>
      <c r="G18499" t="s">
        <v>14473</v>
      </c>
    </row>
    <row r="18500" spans="1:7" x14ac:dyDescent="0.35">
      <c r="A18500" t="s">
        <v>3</v>
      </c>
      <c r="B18500" t="s">
        <v>73</v>
      </c>
      <c r="C18500" t="s">
        <v>6216</v>
      </c>
      <c r="D18500" s="2">
        <v>77295.12</v>
      </c>
      <c r="E18500" s="3">
        <f t="shared" si="578"/>
        <v>3.4985946169446505E-4</v>
      </c>
      <c r="F18500" s="3">
        <f t="shared" ref="F18500:F18563" si="579">E18500+F18499</f>
        <v>97.189719399834161</v>
      </c>
      <c r="G18500" t="s">
        <v>14480</v>
      </c>
    </row>
    <row r="18501" spans="1:7" x14ac:dyDescent="0.35">
      <c r="A18501" t="s">
        <v>3</v>
      </c>
      <c r="B18501" t="s">
        <v>9</v>
      </c>
      <c r="C18501" t="s">
        <v>2219</v>
      </c>
      <c r="D18501" s="2">
        <v>77284.31</v>
      </c>
      <c r="E18501" s="3">
        <f t="shared" si="578"/>
        <v>3.4981053259284882E-4</v>
      </c>
      <c r="F18501" s="3">
        <f t="shared" si="579"/>
        <v>97.190069210366758</v>
      </c>
      <c r="G18501" t="s">
        <v>14480</v>
      </c>
    </row>
    <row r="18502" spans="1:7" x14ac:dyDescent="0.35">
      <c r="A18502" t="s">
        <v>10</v>
      </c>
      <c r="B18502" t="s">
        <v>9</v>
      </c>
      <c r="C18502" t="s">
        <v>10238</v>
      </c>
      <c r="D18502" s="2">
        <v>77275.19</v>
      </c>
      <c r="E18502" s="3">
        <f t="shared" si="578"/>
        <v>3.4976925290674897E-4</v>
      </c>
      <c r="F18502" s="3">
        <f t="shared" si="579"/>
        <v>97.190418979619665</v>
      </c>
      <c r="G18502" t="s">
        <v>14480</v>
      </c>
    </row>
    <row r="18503" spans="1:7" x14ac:dyDescent="0.35">
      <c r="A18503" t="s">
        <v>10</v>
      </c>
      <c r="B18503" t="s">
        <v>8</v>
      </c>
      <c r="C18503" t="s">
        <v>14343</v>
      </c>
      <c r="D18503" s="2">
        <v>77255.22</v>
      </c>
      <c r="E18503" s="3">
        <f t="shared" si="578"/>
        <v>3.4967886306777802E-4</v>
      </c>
      <c r="F18503" s="3">
        <f t="shared" si="579"/>
        <v>97.190768658482739</v>
      </c>
      <c r="G18503" t="s">
        <v>14473</v>
      </c>
    </row>
    <row r="18504" spans="1:7" x14ac:dyDescent="0.35">
      <c r="A18504" t="s">
        <v>3</v>
      </c>
      <c r="B18504" t="s">
        <v>6</v>
      </c>
      <c r="C18504" t="s">
        <v>723</v>
      </c>
      <c r="D18504" s="2">
        <v>77248.7</v>
      </c>
      <c r="E18504" s="3">
        <f t="shared" si="578"/>
        <v>3.496493517132417E-4</v>
      </c>
      <c r="F18504" s="3">
        <f t="shared" si="579"/>
        <v>97.191118307834458</v>
      </c>
      <c r="G18504" t="s">
        <v>14473</v>
      </c>
    </row>
    <row r="18505" spans="1:7" x14ac:dyDescent="0.35">
      <c r="A18505" t="s">
        <v>10</v>
      </c>
      <c r="B18505" t="s">
        <v>13</v>
      </c>
      <c r="C18505" t="s">
        <v>2931</v>
      </c>
      <c r="D18505" s="2">
        <v>77234.34</v>
      </c>
      <c r="E18505" s="3">
        <f t="shared" si="578"/>
        <v>3.4958435431275986E-4</v>
      </c>
      <c r="F18505" s="3">
        <f t="shared" si="579"/>
        <v>97.191467892188768</v>
      </c>
      <c r="G18505" t="s">
        <v>14480</v>
      </c>
    </row>
    <row r="18506" spans="1:7" x14ac:dyDescent="0.35">
      <c r="A18506" t="s">
        <v>10</v>
      </c>
      <c r="B18506" t="s">
        <v>9</v>
      </c>
      <c r="C18506" t="s">
        <v>2987</v>
      </c>
      <c r="D18506" s="2">
        <v>77230.460000000006</v>
      </c>
      <c r="E18506" s="3">
        <f t="shared" si="578"/>
        <v>3.4956679234104195E-4</v>
      </c>
      <c r="F18506" s="3">
        <f t="shared" si="579"/>
        <v>97.191817458981106</v>
      </c>
      <c r="G18506" t="s">
        <v>14473</v>
      </c>
    </row>
    <row r="18507" spans="1:7" x14ac:dyDescent="0.35">
      <c r="A18507" t="s">
        <v>3</v>
      </c>
      <c r="B18507" t="s">
        <v>8</v>
      </c>
      <c r="C18507" t="s">
        <v>2816</v>
      </c>
      <c r="D18507" s="2">
        <v>77227.100000000006</v>
      </c>
      <c r="E18507" s="3">
        <f t="shared" si="578"/>
        <v>3.4955158403563672E-4</v>
      </c>
      <c r="F18507" s="3">
        <f t="shared" si="579"/>
        <v>97.192167010565143</v>
      </c>
      <c r="G18507" t="s">
        <v>14480</v>
      </c>
    </row>
    <row r="18508" spans="1:7" x14ac:dyDescent="0.35">
      <c r="A18508" t="s">
        <v>10</v>
      </c>
      <c r="B18508" t="s">
        <v>29</v>
      </c>
      <c r="C18508" t="s">
        <v>7275</v>
      </c>
      <c r="D18508" s="2">
        <v>77225</v>
      </c>
      <c r="E18508" s="3">
        <f t="shared" si="578"/>
        <v>3.4954207884475846E-4</v>
      </c>
      <c r="F18508" s="3">
        <f t="shared" si="579"/>
        <v>97.192516552643994</v>
      </c>
      <c r="G18508" t="s">
        <v>14473</v>
      </c>
    </row>
    <row r="18509" spans="1:7" x14ac:dyDescent="0.35">
      <c r="A18509" t="s">
        <v>10</v>
      </c>
      <c r="B18509" t="s">
        <v>32</v>
      </c>
      <c r="C18509" t="s">
        <v>8033</v>
      </c>
      <c r="D18509" s="2">
        <v>77222.45</v>
      </c>
      <c r="E18509" s="3">
        <f t="shared" si="578"/>
        <v>3.4953053682726338E-4</v>
      </c>
      <c r="F18509" s="3">
        <f t="shared" si="579"/>
        <v>97.192866083180817</v>
      </c>
      <c r="G18509" t="s">
        <v>14473</v>
      </c>
    </row>
    <row r="18510" spans="1:7" x14ac:dyDescent="0.35">
      <c r="A18510" t="s">
        <v>3</v>
      </c>
      <c r="B18510" t="s">
        <v>13</v>
      </c>
      <c r="C18510" t="s">
        <v>652</v>
      </c>
      <c r="D18510" s="2">
        <v>77219.94</v>
      </c>
      <c r="E18510" s="3">
        <f t="shared" si="578"/>
        <v>3.4951917586102324E-4</v>
      </c>
      <c r="F18510" s="3">
        <f t="shared" si="579"/>
        <v>97.193215602356673</v>
      </c>
      <c r="G18510" t="s">
        <v>14480</v>
      </c>
    </row>
    <row r="18511" spans="1:7" x14ac:dyDescent="0.35">
      <c r="A18511" t="s">
        <v>10</v>
      </c>
      <c r="B18511" t="s">
        <v>9</v>
      </c>
      <c r="C18511" t="s">
        <v>9677</v>
      </c>
      <c r="D18511" s="2">
        <v>77209.100000000006</v>
      </c>
      <c r="E18511" s="3">
        <f t="shared" si="578"/>
        <v>3.4947011097096587E-4</v>
      </c>
      <c r="F18511" s="3">
        <f t="shared" si="579"/>
        <v>97.193565072467649</v>
      </c>
      <c r="G18511" t="s">
        <v>14480</v>
      </c>
    </row>
    <row r="18512" spans="1:7" x14ac:dyDescent="0.35">
      <c r="A18512" t="s">
        <v>3</v>
      </c>
      <c r="B18512" t="s">
        <v>180</v>
      </c>
      <c r="C18512" t="s">
        <v>8190</v>
      </c>
      <c r="D18512" s="2">
        <v>77204.25</v>
      </c>
      <c r="E18512" s="3">
        <f t="shared" si="578"/>
        <v>3.4944815850631846E-4</v>
      </c>
      <c r="F18512" s="3">
        <f t="shared" si="579"/>
        <v>97.193914520626151</v>
      </c>
      <c r="G18512" t="s">
        <v>14480</v>
      </c>
    </row>
    <row r="18513" spans="1:7" x14ac:dyDescent="0.35">
      <c r="A18513" t="s">
        <v>3</v>
      </c>
      <c r="B18513" t="s">
        <v>4</v>
      </c>
      <c r="C18513" s="13" t="s">
        <v>617</v>
      </c>
      <c r="D18513" s="2">
        <v>77203.520000000004</v>
      </c>
      <c r="E18513" s="3">
        <f t="shared" si="578"/>
        <v>3.4944485432091791E-4</v>
      </c>
      <c r="F18513" s="3">
        <f t="shared" si="579"/>
        <v>97.194263965480474</v>
      </c>
      <c r="G18513" t="s">
        <v>14480</v>
      </c>
    </row>
    <row r="18514" spans="1:7" x14ac:dyDescent="0.35">
      <c r="A18514" t="s">
        <v>10</v>
      </c>
      <c r="B18514" t="s">
        <v>8</v>
      </c>
      <c r="C18514" t="s">
        <v>648</v>
      </c>
      <c r="D18514" s="2">
        <v>77196.44</v>
      </c>
      <c r="E18514" s="3">
        <f t="shared" si="578"/>
        <v>3.4941280824881408E-4</v>
      </c>
      <c r="F18514" s="3">
        <f t="shared" si="579"/>
        <v>97.194613378288722</v>
      </c>
      <c r="G18514" t="s">
        <v>14473</v>
      </c>
    </row>
    <row r="18515" spans="1:7" x14ac:dyDescent="0.35">
      <c r="A18515" t="s">
        <v>10</v>
      </c>
      <c r="B18515" t="s">
        <v>9</v>
      </c>
      <c r="C18515" t="s">
        <v>12539</v>
      </c>
      <c r="D18515" s="2">
        <v>77190.12</v>
      </c>
      <c r="E18515" s="3">
        <f t="shared" si="578"/>
        <v>3.4938420215055178E-4</v>
      </c>
      <c r="F18515" s="3">
        <f t="shared" si="579"/>
        <v>97.194962762490874</v>
      </c>
      <c r="G18515" t="s">
        <v>14480</v>
      </c>
    </row>
    <row r="18516" spans="1:7" x14ac:dyDescent="0.35">
      <c r="A18516" t="s">
        <v>3</v>
      </c>
      <c r="B18516" t="s">
        <v>9</v>
      </c>
      <c r="C18516" t="s">
        <v>4038</v>
      </c>
      <c r="D18516" s="2">
        <v>77188.84</v>
      </c>
      <c r="E18516" s="3">
        <f t="shared" si="578"/>
        <v>3.493784085103974E-4</v>
      </c>
      <c r="F18516" s="3">
        <f t="shared" si="579"/>
        <v>97.195312140899389</v>
      </c>
      <c r="G18516" t="s">
        <v>14480</v>
      </c>
    </row>
    <row r="18517" spans="1:7" x14ac:dyDescent="0.35">
      <c r="A18517" t="s">
        <v>10</v>
      </c>
      <c r="B18517" t="s">
        <v>6</v>
      </c>
      <c r="C18517" t="s">
        <v>6669</v>
      </c>
      <c r="D18517" s="2">
        <v>77176.22</v>
      </c>
      <c r="E18517" s="3">
        <f t="shared" si="578"/>
        <v>3.4932128683950043E-4</v>
      </c>
      <c r="F18517" s="3">
        <f t="shared" si="579"/>
        <v>97.195661462186223</v>
      </c>
      <c r="G18517" t="s">
        <v>14480</v>
      </c>
    </row>
    <row r="18518" spans="1:7" x14ac:dyDescent="0.35">
      <c r="A18518" t="s">
        <v>3</v>
      </c>
      <c r="B18518" t="s">
        <v>6</v>
      </c>
      <c r="C18518" t="s">
        <v>2158</v>
      </c>
      <c r="D18518" s="2">
        <v>77175.97</v>
      </c>
      <c r="E18518" s="3">
        <f t="shared" si="578"/>
        <v>3.4932015526915785E-4</v>
      </c>
      <c r="F18518" s="3">
        <f t="shared" si="579"/>
        <v>97.196010782341489</v>
      </c>
      <c r="G18518" t="s">
        <v>14473</v>
      </c>
    </row>
    <row r="18519" spans="1:7" x14ac:dyDescent="0.35">
      <c r="A18519" t="s">
        <v>3</v>
      </c>
      <c r="B18519" t="s">
        <v>99</v>
      </c>
      <c r="C18519" t="s">
        <v>10504</v>
      </c>
      <c r="D18519" s="2">
        <v>77163.64</v>
      </c>
      <c r="E18519" s="3">
        <f t="shared" si="578"/>
        <v>3.4926434621985829E-4</v>
      </c>
      <c r="F18519" s="3">
        <f t="shared" si="579"/>
        <v>97.196360046687715</v>
      </c>
      <c r="G18519" t="s">
        <v>14480</v>
      </c>
    </row>
    <row r="18520" spans="1:7" x14ac:dyDescent="0.35">
      <c r="A18520" t="s">
        <v>10</v>
      </c>
      <c r="B18520" t="s">
        <v>9</v>
      </c>
      <c r="C18520" t="s">
        <v>408</v>
      </c>
      <c r="D18520" s="2">
        <v>77157</v>
      </c>
      <c r="E18520" s="3">
        <f t="shared" si="578"/>
        <v>3.4923429171155749E-4</v>
      </c>
      <c r="F18520" s="3">
        <f t="shared" si="579"/>
        <v>97.196709280979434</v>
      </c>
      <c r="G18520" t="s">
        <v>14473</v>
      </c>
    </row>
    <row r="18521" spans="1:7" x14ac:dyDescent="0.35">
      <c r="A18521" t="s">
        <v>3</v>
      </c>
      <c r="B18521" t="s">
        <v>33</v>
      </c>
      <c r="C18521" t="s">
        <v>11664</v>
      </c>
      <c r="D18521" s="2">
        <v>77152.539999999994</v>
      </c>
      <c r="E18521" s="3">
        <f t="shared" si="578"/>
        <v>3.4921410449664455E-4</v>
      </c>
      <c r="F18521" s="3">
        <f t="shared" si="579"/>
        <v>97.197058495083937</v>
      </c>
      <c r="G18521" t="s">
        <v>14473</v>
      </c>
    </row>
    <row r="18522" spans="1:7" x14ac:dyDescent="0.35">
      <c r="A18522" t="s">
        <v>3</v>
      </c>
      <c r="B18522" t="s">
        <v>8</v>
      </c>
      <c r="C18522" t="s">
        <v>2107</v>
      </c>
      <c r="D18522" s="2">
        <v>77151.94</v>
      </c>
      <c r="E18522" s="3">
        <f t="shared" si="578"/>
        <v>3.4921138872782227E-4</v>
      </c>
      <c r="F18522" s="3">
        <f t="shared" si="579"/>
        <v>97.19740770647266</v>
      </c>
      <c r="G18522" t="s">
        <v>14480</v>
      </c>
    </row>
    <row r="18523" spans="1:7" x14ac:dyDescent="0.35">
      <c r="A18523" t="s">
        <v>10</v>
      </c>
      <c r="B18523" t="s">
        <v>11</v>
      </c>
      <c r="C18523" t="s">
        <v>7433</v>
      </c>
      <c r="D18523" s="2">
        <v>77134.320000000007</v>
      </c>
      <c r="E18523" s="3">
        <f t="shared" si="578"/>
        <v>3.4913163565007227E-4</v>
      </c>
      <c r="F18523" s="3">
        <f t="shared" si="579"/>
        <v>97.197756838108305</v>
      </c>
      <c r="G18523" t="s">
        <v>14480</v>
      </c>
    </row>
    <row r="18524" spans="1:7" x14ac:dyDescent="0.35">
      <c r="A18524" t="s">
        <v>3</v>
      </c>
      <c r="B18524" t="s">
        <v>56</v>
      </c>
      <c r="C18524" t="s">
        <v>2175</v>
      </c>
      <c r="D18524" s="2">
        <v>77132.11</v>
      </c>
      <c r="E18524" s="3">
        <f t="shared" si="578"/>
        <v>3.4912163256824321E-4</v>
      </c>
      <c r="F18524" s="3">
        <f t="shared" si="579"/>
        <v>97.198105959740872</v>
      </c>
      <c r="G18524" t="s">
        <v>14473</v>
      </c>
    </row>
    <row r="18525" spans="1:7" x14ac:dyDescent="0.35">
      <c r="A18525" t="s">
        <v>10</v>
      </c>
      <c r="B18525" t="s">
        <v>9</v>
      </c>
      <c r="C18525" t="s">
        <v>545</v>
      </c>
      <c r="D18525" s="2">
        <v>77126.89</v>
      </c>
      <c r="E18525" s="3">
        <f t="shared" si="578"/>
        <v>3.4909800537948863E-4</v>
      </c>
      <c r="F18525" s="3">
        <f t="shared" si="579"/>
        <v>97.198455057746244</v>
      </c>
      <c r="G18525" t="s">
        <v>14473</v>
      </c>
    </row>
    <row r="18526" spans="1:7" x14ac:dyDescent="0.35">
      <c r="A18526" t="s">
        <v>10</v>
      </c>
      <c r="B18526" t="s">
        <v>22</v>
      </c>
      <c r="C18526" t="s">
        <v>10458</v>
      </c>
      <c r="D18526" s="2">
        <v>77122.34</v>
      </c>
      <c r="E18526" s="3">
        <f t="shared" si="578"/>
        <v>3.4907741079925241E-4</v>
      </c>
      <c r="F18526" s="3">
        <f t="shared" si="579"/>
        <v>97.198804135157047</v>
      </c>
      <c r="G18526" t="s">
        <v>14473</v>
      </c>
    </row>
    <row r="18527" spans="1:7" x14ac:dyDescent="0.35">
      <c r="A18527" t="s">
        <v>3</v>
      </c>
      <c r="B18527" t="s">
        <v>40</v>
      </c>
      <c r="C18527" t="s">
        <v>11493</v>
      </c>
      <c r="D18527" s="2">
        <v>77121.63</v>
      </c>
      <c r="E18527" s="3">
        <f t="shared" si="578"/>
        <v>3.4907419713947927E-4</v>
      </c>
      <c r="F18527" s="3">
        <f t="shared" si="579"/>
        <v>97.199153209354193</v>
      </c>
      <c r="G18527" t="s">
        <v>14473</v>
      </c>
    </row>
    <row r="18528" spans="1:7" x14ac:dyDescent="0.35">
      <c r="A18528" t="s">
        <v>10</v>
      </c>
      <c r="B18528" t="s">
        <v>9</v>
      </c>
      <c r="C18528" t="s">
        <v>8128</v>
      </c>
      <c r="D18528" s="2">
        <v>77120.47</v>
      </c>
      <c r="E18528" s="3">
        <f t="shared" si="578"/>
        <v>3.4906894665308937E-4</v>
      </c>
      <c r="F18528" s="3">
        <f t="shared" si="579"/>
        <v>97.199502278300841</v>
      </c>
      <c r="G18528" t="s">
        <v>14480</v>
      </c>
    </row>
    <row r="18529" spans="1:7" x14ac:dyDescent="0.35">
      <c r="A18529" t="s">
        <v>10</v>
      </c>
      <c r="B18529" t="s">
        <v>8</v>
      </c>
      <c r="C18529" t="s">
        <v>12090</v>
      </c>
      <c r="D18529" s="2">
        <v>77119</v>
      </c>
      <c r="E18529" s="3">
        <f t="shared" si="578"/>
        <v>3.490622930194746E-4</v>
      </c>
      <c r="F18529" s="3">
        <f t="shared" si="579"/>
        <v>97.199851340593867</v>
      </c>
      <c r="G18529" t="s">
        <v>14473</v>
      </c>
    </row>
    <row r="18530" spans="1:7" x14ac:dyDescent="0.35">
      <c r="A18530" t="s">
        <v>3</v>
      </c>
      <c r="B18530" t="s">
        <v>134</v>
      </c>
      <c r="C18530" t="s">
        <v>10523</v>
      </c>
      <c r="D18530" s="2">
        <v>77112.11</v>
      </c>
      <c r="E18530" s="3">
        <f t="shared" si="578"/>
        <v>3.4903110694083116E-4</v>
      </c>
      <c r="F18530" s="3">
        <f t="shared" si="579"/>
        <v>97.200200371700802</v>
      </c>
      <c r="G18530" t="s">
        <v>14480</v>
      </c>
    </row>
    <row r="18531" spans="1:7" x14ac:dyDescent="0.35">
      <c r="A18531" t="s">
        <v>3</v>
      </c>
      <c r="B18531" t="s">
        <v>9</v>
      </c>
      <c r="C18531" t="s">
        <v>8150</v>
      </c>
      <c r="D18531" s="2">
        <v>77105.740000000005</v>
      </c>
      <c r="E18531" s="3">
        <f t="shared" si="578"/>
        <v>3.4900227452850047E-4</v>
      </c>
      <c r="F18531" s="3">
        <f t="shared" si="579"/>
        <v>97.200549373975335</v>
      </c>
      <c r="G18531" t="s">
        <v>14480</v>
      </c>
    </row>
    <row r="18532" spans="1:7" x14ac:dyDescent="0.35">
      <c r="A18532" t="s">
        <v>10</v>
      </c>
      <c r="B18532" t="s">
        <v>96</v>
      </c>
      <c r="C18532" t="s">
        <v>3262</v>
      </c>
      <c r="D18532" s="2">
        <v>77098.350000000006</v>
      </c>
      <c r="E18532" s="3">
        <f t="shared" si="578"/>
        <v>3.4896882530917171E-4</v>
      </c>
      <c r="F18532" s="3">
        <f t="shared" si="579"/>
        <v>97.200898342800642</v>
      </c>
      <c r="G18532" t="s">
        <v>14473</v>
      </c>
    </row>
    <row r="18533" spans="1:7" x14ac:dyDescent="0.35">
      <c r="A18533" t="s">
        <v>3</v>
      </c>
      <c r="B18533" t="s">
        <v>32</v>
      </c>
      <c r="C18533" t="s">
        <v>8033</v>
      </c>
      <c r="D18533" s="2">
        <v>77096.039999999994</v>
      </c>
      <c r="E18533" s="3">
        <f t="shared" si="578"/>
        <v>3.4895836959920553E-4</v>
      </c>
      <c r="F18533" s="3">
        <f t="shared" si="579"/>
        <v>97.201247301170241</v>
      </c>
      <c r="G18533" t="s">
        <v>14473</v>
      </c>
    </row>
    <row r="18534" spans="1:7" x14ac:dyDescent="0.35">
      <c r="A18534" t="s">
        <v>3</v>
      </c>
      <c r="B18534" t="s">
        <v>9</v>
      </c>
      <c r="C18534" t="s">
        <v>6933</v>
      </c>
      <c r="D18534" s="2">
        <v>77092.47</v>
      </c>
      <c r="E18534" s="3">
        <f t="shared" si="578"/>
        <v>3.4894221077471255E-4</v>
      </c>
      <c r="F18534" s="3">
        <f t="shared" si="579"/>
        <v>97.201596243381019</v>
      </c>
      <c r="G18534" t="s">
        <v>14480</v>
      </c>
    </row>
    <row r="18535" spans="1:7" x14ac:dyDescent="0.35">
      <c r="A18535" t="s">
        <v>3</v>
      </c>
      <c r="B18535" t="s">
        <v>11</v>
      </c>
      <c r="C18535" t="s">
        <v>30</v>
      </c>
      <c r="D18535" s="2">
        <v>77091.95</v>
      </c>
      <c r="E18535" s="3">
        <f t="shared" si="578"/>
        <v>3.4893985710839981E-4</v>
      </c>
      <c r="F18535" s="3">
        <f t="shared" si="579"/>
        <v>97.201945183238124</v>
      </c>
      <c r="G18535" t="s">
        <v>14473</v>
      </c>
    </row>
    <row r="18536" spans="1:7" x14ac:dyDescent="0.35">
      <c r="A18536" t="s">
        <v>10</v>
      </c>
      <c r="B18536" t="s">
        <v>180</v>
      </c>
      <c r="C18536" t="s">
        <v>9696</v>
      </c>
      <c r="D18536" s="2">
        <v>77083.19</v>
      </c>
      <c r="E18536" s="3">
        <f t="shared" si="578"/>
        <v>3.4890020688359334E-4</v>
      </c>
      <c r="F18536" s="3">
        <f t="shared" si="579"/>
        <v>97.202294083445011</v>
      </c>
      <c r="G18536" t="s">
        <v>14480</v>
      </c>
    </row>
    <row r="18537" spans="1:7" x14ac:dyDescent="0.35">
      <c r="A18537" t="s">
        <v>3</v>
      </c>
      <c r="B18537" t="s">
        <v>9</v>
      </c>
      <c r="C18537" t="s">
        <v>12247</v>
      </c>
      <c r="D18537" s="2">
        <v>77073.429999999993</v>
      </c>
      <c r="E18537" s="3">
        <f t="shared" si="578"/>
        <v>3.4885603037741622E-4</v>
      </c>
      <c r="F18537" s="3">
        <f t="shared" si="579"/>
        <v>97.202642939475382</v>
      </c>
      <c r="G18537" t="s">
        <v>14480</v>
      </c>
    </row>
    <row r="18538" spans="1:7" x14ac:dyDescent="0.35">
      <c r="A18538" t="s">
        <v>10</v>
      </c>
      <c r="B18538" t="s">
        <v>29</v>
      </c>
      <c r="C18538" s="7" t="s">
        <v>1808</v>
      </c>
      <c r="D18538" s="2">
        <v>77072.490000000005</v>
      </c>
      <c r="E18538" s="3">
        <f t="shared" si="578"/>
        <v>3.4885177567292792E-4</v>
      </c>
      <c r="F18538" s="3">
        <f t="shared" si="579"/>
        <v>97.202991791251051</v>
      </c>
      <c r="G18538" t="s">
        <v>14480</v>
      </c>
    </row>
    <row r="18539" spans="1:7" x14ac:dyDescent="0.35">
      <c r="A18539" t="s">
        <v>10</v>
      </c>
      <c r="B18539" t="s">
        <v>9</v>
      </c>
      <c r="C18539" t="s">
        <v>10185</v>
      </c>
      <c r="D18539" s="2">
        <v>77072.240000000005</v>
      </c>
      <c r="E18539" s="3">
        <f t="shared" si="578"/>
        <v>3.4885064410258523E-4</v>
      </c>
      <c r="F18539" s="3">
        <f t="shared" si="579"/>
        <v>97.203340641895153</v>
      </c>
      <c r="G18539" t="s">
        <v>14480</v>
      </c>
    </row>
    <row r="18540" spans="1:7" x14ac:dyDescent="0.35">
      <c r="A18540" t="s">
        <v>3</v>
      </c>
      <c r="B18540" t="s">
        <v>6</v>
      </c>
      <c r="C18540" t="s">
        <v>9048</v>
      </c>
      <c r="D18540" s="2">
        <v>77071.87</v>
      </c>
      <c r="E18540" s="3">
        <f t="shared" si="578"/>
        <v>3.4884896937847811E-4</v>
      </c>
      <c r="F18540" s="3">
        <f t="shared" si="579"/>
        <v>97.203689490864534</v>
      </c>
      <c r="G18540" t="s">
        <v>14473</v>
      </c>
    </row>
    <row r="18541" spans="1:7" x14ac:dyDescent="0.35">
      <c r="A18541" t="s">
        <v>10</v>
      </c>
      <c r="B18541" t="s">
        <v>22</v>
      </c>
      <c r="C18541" t="s">
        <v>4632</v>
      </c>
      <c r="D18541" s="2">
        <v>77070.19</v>
      </c>
      <c r="E18541" s="3">
        <f t="shared" si="578"/>
        <v>3.4884136522577547E-4</v>
      </c>
      <c r="F18541" s="3">
        <f t="shared" si="579"/>
        <v>97.204038332229757</v>
      </c>
      <c r="G18541" t="s">
        <v>14473</v>
      </c>
    </row>
    <row r="18542" spans="1:7" x14ac:dyDescent="0.35">
      <c r="A18542" t="s">
        <v>10</v>
      </c>
      <c r="B18542" t="s">
        <v>9</v>
      </c>
      <c r="C18542" t="s">
        <v>2828</v>
      </c>
      <c r="D18542" s="2">
        <v>77068.92</v>
      </c>
      <c r="E18542" s="3">
        <f t="shared" si="578"/>
        <v>3.4883561684843483E-4</v>
      </c>
      <c r="F18542" s="3">
        <f t="shared" si="579"/>
        <v>97.204387167846605</v>
      </c>
      <c r="G18542" t="s">
        <v>14480</v>
      </c>
    </row>
    <row r="18543" spans="1:7" x14ac:dyDescent="0.35">
      <c r="A18543" t="s">
        <v>10</v>
      </c>
      <c r="B18543" t="s">
        <v>22</v>
      </c>
      <c r="C18543" t="s">
        <v>9600</v>
      </c>
      <c r="D18543" s="2">
        <v>77068.72</v>
      </c>
      <c r="E18543" s="3">
        <f t="shared" si="578"/>
        <v>3.488347115921607E-4</v>
      </c>
      <c r="F18543" s="3">
        <f t="shared" si="579"/>
        <v>97.204736002558192</v>
      </c>
      <c r="G18543" t="s">
        <v>14473</v>
      </c>
    </row>
    <row r="18544" spans="1:7" x14ac:dyDescent="0.35">
      <c r="A18544" t="s">
        <v>3</v>
      </c>
      <c r="B18544" t="s">
        <v>1478</v>
      </c>
      <c r="C18544" t="s">
        <v>1351</v>
      </c>
      <c r="D18544" s="2">
        <v>77064.94</v>
      </c>
      <c r="E18544" s="3">
        <f t="shared" si="578"/>
        <v>3.4881760224857985E-4</v>
      </c>
      <c r="F18544" s="3">
        <f t="shared" si="579"/>
        <v>97.205084820160437</v>
      </c>
      <c r="G18544" t="s">
        <v>14473</v>
      </c>
    </row>
    <row r="18545" spans="1:7" x14ac:dyDescent="0.35">
      <c r="A18545" t="s">
        <v>3</v>
      </c>
      <c r="B18545" t="s">
        <v>29</v>
      </c>
      <c r="C18545" s="8" t="s">
        <v>5216</v>
      </c>
      <c r="D18545" s="2">
        <v>77063.56</v>
      </c>
      <c r="E18545" s="3">
        <f t="shared" si="578"/>
        <v>3.4881135598028841E-4</v>
      </c>
      <c r="F18545" s="3">
        <f t="shared" si="579"/>
        <v>97.205433631516414</v>
      </c>
      <c r="G18545" t="s">
        <v>14480</v>
      </c>
    </row>
    <row r="18546" spans="1:7" x14ac:dyDescent="0.35">
      <c r="A18546" t="s">
        <v>10</v>
      </c>
      <c r="B18546" t="s">
        <v>6</v>
      </c>
      <c r="C18546" t="s">
        <v>3245</v>
      </c>
      <c r="D18546" s="2">
        <v>77061.399999999994</v>
      </c>
      <c r="E18546" s="3">
        <f t="shared" si="578"/>
        <v>3.4880157921252786E-4</v>
      </c>
      <c r="F18546" s="3">
        <f t="shared" si="579"/>
        <v>97.205782433095621</v>
      </c>
      <c r="G18546" t="s">
        <v>14480</v>
      </c>
    </row>
    <row r="18547" spans="1:7" x14ac:dyDescent="0.35">
      <c r="A18547" t="s">
        <v>3</v>
      </c>
      <c r="B18547" t="s">
        <v>15</v>
      </c>
      <c r="C18547" t="s">
        <v>4103</v>
      </c>
      <c r="D18547" s="2">
        <v>77050</v>
      </c>
      <c r="E18547" s="3">
        <f t="shared" si="578"/>
        <v>3.4874997960490303E-4</v>
      </c>
      <c r="F18547" s="3">
        <f t="shared" si="579"/>
        <v>97.206131183075229</v>
      </c>
      <c r="G18547" t="s">
        <v>14473</v>
      </c>
    </row>
    <row r="18548" spans="1:7" x14ac:dyDescent="0.35">
      <c r="A18548" t="s">
        <v>10</v>
      </c>
      <c r="B18548" t="s">
        <v>9</v>
      </c>
      <c r="C18548" t="s">
        <v>1381</v>
      </c>
      <c r="D18548" s="2">
        <v>77049.02</v>
      </c>
      <c r="E18548" s="3">
        <f t="shared" si="578"/>
        <v>3.487455438491599E-4</v>
      </c>
      <c r="F18548" s="3">
        <f t="shared" si="579"/>
        <v>97.206479928619075</v>
      </c>
      <c r="G18548" t="s">
        <v>14480</v>
      </c>
    </row>
    <row r="18549" spans="1:7" x14ac:dyDescent="0.35">
      <c r="A18549" t="s">
        <v>3</v>
      </c>
      <c r="B18549" t="s">
        <v>8</v>
      </c>
      <c r="C18549" t="s">
        <v>2717</v>
      </c>
      <c r="D18549" s="2">
        <v>77046.429999999993</v>
      </c>
      <c r="E18549" s="3">
        <f t="shared" si="578"/>
        <v>3.4873382078040994E-4</v>
      </c>
      <c r="F18549" s="3">
        <f t="shared" si="579"/>
        <v>97.206828662439861</v>
      </c>
      <c r="G18549" t="s">
        <v>14480</v>
      </c>
    </row>
    <row r="18550" spans="1:7" x14ac:dyDescent="0.35">
      <c r="A18550" t="s">
        <v>3</v>
      </c>
      <c r="B18550" t="s">
        <v>32</v>
      </c>
      <c r="C18550" t="s">
        <v>8088</v>
      </c>
      <c r="D18550" s="2">
        <v>77046.33</v>
      </c>
      <c r="E18550" s="3">
        <f t="shared" si="578"/>
        <v>3.4873336815227293E-4</v>
      </c>
      <c r="F18550" s="3">
        <f t="shared" si="579"/>
        <v>97.207177395808017</v>
      </c>
      <c r="G18550" t="s">
        <v>14480</v>
      </c>
    </row>
    <row r="18551" spans="1:7" x14ac:dyDescent="0.35">
      <c r="A18551" t="s">
        <v>10</v>
      </c>
      <c r="B18551" t="s">
        <v>6</v>
      </c>
      <c r="C18551" t="s">
        <v>6545</v>
      </c>
      <c r="D18551" s="2">
        <v>77037.08</v>
      </c>
      <c r="E18551" s="3">
        <f t="shared" si="578"/>
        <v>3.4869150004959487E-4</v>
      </c>
      <c r="F18551" s="3">
        <f t="shared" si="579"/>
        <v>97.207526087308068</v>
      </c>
      <c r="G18551" t="s">
        <v>14480</v>
      </c>
    </row>
    <row r="18552" spans="1:7" x14ac:dyDescent="0.35">
      <c r="A18552" t="s">
        <v>10</v>
      </c>
      <c r="B18552" t="s">
        <v>20</v>
      </c>
      <c r="C18552" t="s">
        <v>3016</v>
      </c>
      <c r="D18552" s="2">
        <v>77035.789999999994</v>
      </c>
      <c r="E18552" s="3">
        <f t="shared" si="578"/>
        <v>3.4868566114662676E-4</v>
      </c>
      <c r="F18552" s="3">
        <f t="shared" si="579"/>
        <v>97.20787477296922</v>
      </c>
      <c r="G18552" t="s">
        <v>14480</v>
      </c>
    </row>
    <row r="18553" spans="1:7" x14ac:dyDescent="0.35">
      <c r="A18553" t="s">
        <v>10</v>
      </c>
      <c r="B18553" t="s">
        <v>8</v>
      </c>
      <c r="C18553" s="8" t="s">
        <v>9399</v>
      </c>
      <c r="D18553" s="2">
        <v>77035</v>
      </c>
      <c r="E18553" s="3">
        <f t="shared" si="578"/>
        <v>3.4868208538434402E-4</v>
      </c>
      <c r="F18553" s="3">
        <f t="shared" si="579"/>
        <v>97.208223455054608</v>
      </c>
      <c r="G18553" t="s">
        <v>14480</v>
      </c>
    </row>
    <row r="18554" spans="1:7" x14ac:dyDescent="0.35">
      <c r="A18554" t="s">
        <v>3</v>
      </c>
      <c r="B18554" t="s">
        <v>22</v>
      </c>
      <c r="C18554" t="s">
        <v>10670</v>
      </c>
      <c r="D18554" s="2">
        <v>77027.740000000005</v>
      </c>
      <c r="E18554" s="3">
        <f t="shared" si="578"/>
        <v>3.4864922458159348E-4</v>
      </c>
      <c r="F18554" s="3">
        <f t="shared" si="579"/>
        <v>97.208572104279185</v>
      </c>
      <c r="G18554" t="s">
        <v>14480</v>
      </c>
    </row>
    <row r="18555" spans="1:7" x14ac:dyDescent="0.35">
      <c r="A18555" t="s">
        <v>3</v>
      </c>
      <c r="B18555" t="s">
        <v>9</v>
      </c>
      <c r="C18555" t="s">
        <v>11224</v>
      </c>
      <c r="D18555" s="2">
        <v>77023.399999999994</v>
      </c>
      <c r="E18555" s="3">
        <f t="shared" si="578"/>
        <v>3.4862958052044501E-4</v>
      </c>
      <c r="F18555" s="3">
        <f t="shared" si="579"/>
        <v>97.208920733859699</v>
      </c>
      <c r="G18555" t="s">
        <v>14480</v>
      </c>
    </row>
    <row r="18556" spans="1:7" x14ac:dyDescent="0.35">
      <c r="A18556" t="s">
        <v>3</v>
      </c>
      <c r="B18556" t="s">
        <v>73</v>
      </c>
      <c r="C18556" t="s">
        <v>807</v>
      </c>
      <c r="D18556" s="2">
        <v>77017.06</v>
      </c>
      <c r="E18556" s="3">
        <f t="shared" si="578"/>
        <v>3.4860088389655541E-4</v>
      </c>
      <c r="F18556" s="3">
        <f t="shared" si="579"/>
        <v>97.209269334743595</v>
      </c>
      <c r="G18556" t="s">
        <v>14480</v>
      </c>
    </row>
    <row r="18557" spans="1:7" x14ac:dyDescent="0.35">
      <c r="A18557" t="s">
        <v>3</v>
      </c>
      <c r="B18557" t="s">
        <v>6</v>
      </c>
      <c r="C18557" t="s">
        <v>9956</v>
      </c>
      <c r="D18557" s="2">
        <v>77004.740000000005</v>
      </c>
      <c r="E18557" s="3">
        <f t="shared" si="578"/>
        <v>3.4854512011006959E-4</v>
      </c>
      <c r="F18557" s="3">
        <f t="shared" si="579"/>
        <v>97.2096178798637</v>
      </c>
      <c r="G18557" t="s">
        <v>14480</v>
      </c>
    </row>
    <row r="18558" spans="1:7" x14ac:dyDescent="0.35">
      <c r="A18558" t="s">
        <v>3</v>
      </c>
      <c r="B18558" t="s">
        <v>4</v>
      </c>
      <c r="C18558" t="s">
        <v>6382</v>
      </c>
      <c r="D18558" s="2">
        <v>77000</v>
      </c>
      <c r="E18558" s="3">
        <f t="shared" si="578"/>
        <v>3.4852366553637292E-4</v>
      </c>
      <c r="F18558" s="3">
        <f t="shared" si="579"/>
        <v>97.209966403529236</v>
      </c>
      <c r="G18558" t="s">
        <v>14473</v>
      </c>
    </row>
    <row r="18559" spans="1:7" x14ac:dyDescent="0.35">
      <c r="A18559" t="s">
        <v>3</v>
      </c>
      <c r="B18559" t="s">
        <v>6</v>
      </c>
      <c r="C18559" t="s">
        <v>8964</v>
      </c>
      <c r="D18559" s="2">
        <v>77000</v>
      </c>
      <c r="E18559" s="3">
        <f t="shared" si="578"/>
        <v>3.4852366553637292E-4</v>
      </c>
      <c r="F18559" s="3">
        <f t="shared" si="579"/>
        <v>97.210314927194773</v>
      </c>
      <c r="G18559" t="s">
        <v>14480</v>
      </c>
    </row>
    <row r="18560" spans="1:7" x14ac:dyDescent="0.35">
      <c r="A18560" t="s">
        <v>10</v>
      </c>
      <c r="B18560" t="s">
        <v>22</v>
      </c>
      <c r="C18560" t="s">
        <v>11961</v>
      </c>
      <c r="D18560" s="2">
        <v>76999.360000000001</v>
      </c>
      <c r="E18560" s="3">
        <f t="shared" si="578"/>
        <v>3.4852076871629575E-4</v>
      </c>
      <c r="F18560" s="3">
        <f t="shared" si="579"/>
        <v>97.210663447963483</v>
      </c>
      <c r="G18560" t="s">
        <v>14480</v>
      </c>
    </row>
    <row r="18561" spans="1:7" x14ac:dyDescent="0.35">
      <c r="A18561" t="s">
        <v>3</v>
      </c>
      <c r="B18561" t="s">
        <v>6</v>
      </c>
      <c r="C18561" t="s">
        <v>5206</v>
      </c>
      <c r="D18561" s="2">
        <v>76997.070000000007</v>
      </c>
      <c r="E18561" s="3">
        <f t="shared" si="578"/>
        <v>3.485104035319571E-4</v>
      </c>
      <c r="F18561" s="3">
        <f t="shared" si="579"/>
        <v>97.21101195836701</v>
      </c>
      <c r="G18561" t="s">
        <v>14480</v>
      </c>
    </row>
    <row r="18562" spans="1:7" x14ac:dyDescent="0.35">
      <c r="A18562" t="s">
        <v>3</v>
      </c>
      <c r="B18562" t="s">
        <v>8</v>
      </c>
      <c r="C18562" t="s">
        <v>7260</v>
      </c>
      <c r="D18562" s="2">
        <v>76987.08</v>
      </c>
      <c r="E18562" s="3">
        <f t="shared" si="578"/>
        <v>3.4846518598106476E-4</v>
      </c>
      <c r="F18562" s="3">
        <f t="shared" si="579"/>
        <v>97.211360423552989</v>
      </c>
      <c r="G18562" t="s">
        <v>14480</v>
      </c>
    </row>
    <row r="18563" spans="1:7" x14ac:dyDescent="0.35">
      <c r="A18563" t="s">
        <v>10</v>
      </c>
      <c r="B18563" t="s">
        <v>9</v>
      </c>
      <c r="C18563" t="s">
        <v>2106</v>
      </c>
      <c r="D18563" s="2">
        <v>76977.509999999995</v>
      </c>
      <c r="E18563" s="3">
        <f t="shared" ref="E18563:E18626" si="580">(D18563/$D$29638)*100</f>
        <v>3.4842186946834803E-4</v>
      </c>
      <c r="F18563" s="3">
        <f t="shared" si="579"/>
        <v>97.211708845422464</v>
      </c>
      <c r="G18563" t="s">
        <v>14480</v>
      </c>
    </row>
    <row r="18564" spans="1:7" x14ac:dyDescent="0.35">
      <c r="A18564" t="s">
        <v>3</v>
      </c>
      <c r="B18564" t="s">
        <v>23</v>
      </c>
      <c r="C18564" t="s">
        <v>1278</v>
      </c>
      <c r="D18564" s="2">
        <v>76975</v>
      </c>
      <c r="E18564" s="3">
        <f t="shared" si="580"/>
        <v>3.4841050850210789E-4</v>
      </c>
      <c r="F18564" s="3">
        <f t="shared" ref="F18564:F18627" si="581">E18564+F18563</f>
        <v>97.212057255930972</v>
      </c>
      <c r="G18564" t="s">
        <v>14473</v>
      </c>
    </row>
    <row r="18565" spans="1:7" x14ac:dyDescent="0.35">
      <c r="A18565" t="s">
        <v>3</v>
      </c>
      <c r="B18565" t="s">
        <v>9</v>
      </c>
      <c r="C18565" t="s">
        <v>3868</v>
      </c>
      <c r="D18565" s="2">
        <v>76972.53</v>
      </c>
      <c r="E18565" s="3">
        <f t="shared" si="580"/>
        <v>3.4839932858712246E-4</v>
      </c>
      <c r="F18565" s="3">
        <f t="shared" si="581"/>
        <v>97.212405655259559</v>
      </c>
      <c r="G18565" t="s">
        <v>14480</v>
      </c>
    </row>
    <row r="18566" spans="1:7" x14ac:dyDescent="0.35">
      <c r="A18566" t="s">
        <v>3</v>
      </c>
      <c r="B18566" t="s">
        <v>9</v>
      </c>
      <c r="C18566" t="s">
        <v>10629</v>
      </c>
      <c r="D18566" s="2">
        <v>76969.279999999999</v>
      </c>
      <c r="E18566" s="3">
        <f t="shared" si="580"/>
        <v>3.4838461817266803E-4</v>
      </c>
      <c r="F18566" s="3">
        <f t="shared" si="581"/>
        <v>97.212754039877737</v>
      </c>
      <c r="G18566" t="s">
        <v>14480</v>
      </c>
    </row>
    <row r="18567" spans="1:7" x14ac:dyDescent="0.35">
      <c r="A18567" t="s">
        <v>3</v>
      </c>
      <c r="B18567" t="s">
        <v>20</v>
      </c>
      <c r="C18567" t="s">
        <v>1936</v>
      </c>
      <c r="D18567" s="2">
        <v>76969.100000000006</v>
      </c>
      <c r="E18567" s="3">
        <f t="shared" si="580"/>
        <v>3.4838380344202137E-4</v>
      </c>
      <c r="F18567" s="3">
        <f t="shared" si="581"/>
        <v>97.213102423681178</v>
      </c>
      <c r="G18567" t="s">
        <v>14473</v>
      </c>
    </row>
    <row r="18568" spans="1:7" x14ac:dyDescent="0.35">
      <c r="A18568" t="s">
        <v>10</v>
      </c>
      <c r="B18568" t="s">
        <v>386</v>
      </c>
      <c r="C18568" t="s">
        <v>3917</v>
      </c>
      <c r="D18568" s="2">
        <v>76963.63</v>
      </c>
      <c r="E18568" s="3">
        <f t="shared" si="580"/>
        <v>3.4835904468292415E-4</v>
      </c>
      <c r="F18568" s="3">
        <f t="shared" si="581"/>
        <v>97.213450782725857</v>
      </c>
      <c r="G18568" t="s">
        <v>14473</v>
      </c>
    </row>
    <row r="18569" spans="1:7" x14ac:dyDescent="0.35">
      <c r="A18569" t="s">
        <v>10</v>
      </c>
      <c r="B18569" t="s">
        <v>29</v>
      </c>
      <c r="C18569" t="s">
        <v>13992</v>
      </c>
      <c r="D18569" s="2">
        <v>76962.41</v>
      </c>
      <c r="E18569" s="3">
        <f t="shared" si="580"/>
        <v>3.4835352261965201E-4</v>
      </c>
      <c r="F18569" s="3">
        <f t="shared" si="581"/>
        <v>97.213799136248483</v>
      </c>
      <c r="G18569" t="s">
        <v>14480</v>
      </c>
    </row>
    <row r="18570" spans="1:7" x14ac:dyDescent="0.35">
      <c r="A18570" t="s">
        <v>3</v>
      </c>
      <c r="B18570" t="s">
        <v>6</v>
      </c>
      <c r="C18570" t="s">
        <v>6577</v>
      </c>
      <c r="D18570" s="2">
        <v>76956.600000000006</v>
      </c>
      <c r="E18570" s="3">
        <f t="shared" si="580"/>
        <v>3.4832722492488883E-4</v>
      </c>
      <c r="F18570" s="3">
        <f t="shared" si="581"/>
        <v>97.21414746347341</v>
      </c>
      <c r="G18570" t="s">
        <v>14480</v>
      </c>
    </row>
    <row r="18571" spans="1:7" x14ac:dyDescent="0.35">
      <c r="A18571" t="s">
        <v>10</v>
      </c>
      <c r="B18571" t="s">
        <v>9</v>
      </c>
      <c r="C18571" t="s">
        <v>7765</v>
      </c>
      <c r="D18571" s="2">
        <v>76954.19</v>
      </c>
      <c r="E18571" s="3">
        <f t="shared" si="580"/>
        <v>3.4831631658678564E-4</v>
      </c>
      <c r="F18571" s="3">
        <f t="shared" si="581"/>
        <v>97.214495779789999</v>
      </c>
      <c r="G18571" t="s">
        <v>14473</v>
      </c>
    </row>
    <row r="18572" spans="1:7" x14ac:dyDescent="0.35">
      <c r="A18572" t="s">
        <v>10</v>
      </c>
      <c r="B18572" t="s">
        <v>9</v>
      </c>
      <c r="C18572" t="s">
        <v>3593</v>
      </c>
      <c r="D18572" s="2">
        <v>76953.23</v>
      </c>
      <c r="E18572" s="3">
        <f t="shared" si="580"/>
        <v>3.4831197135666987E-4</v>
      </c>
      <c r="F18572" s="3">
        <f t="shared" si="581"/>
        <v>97.21484409176135</v>
      </c>
      <c r="G18572" t="s">
        <v>14480</v>
      </c>
    </row>
    <row r="18573" spans="1:7" x14ac:dyDescent="0.35">
      <c r="A18573" t="s">
        <v>10</v>
      </c>
      <c r="B18573" t="s">
        <v>55</v>
      </c>
      <c r="C18573" t="s">
        <v>5995</v>
      </c>
      <c r="D18573" s="2">
        <v>76942.100000000006</v>
      </c>
      <c r="E18573" s="3">
        <f t="shared" si="580"/>
        <v>3.4826159384501509E-4</v>
      </c>
      <c r="F18573" s="3">
        <f t="shared" si="581"/>
        <v>97.215192353355192</v>
      </c>
      <c r="G18573" t="s">
        <v>14473</v>
      </c>
    </row>
    <row r="18574" spans="1:7" x14ac:dyDescent="0.35">
      <c r="A18574" t="s">
        <v>10</v>
      </c>
      <c r="B18574" t="s">
        <v>9</v>
      </c>
      <c r="C18574" t="s">
        <v>10837</v>
      </c>
      <c r="D18574" s="2">
        <v>76934.02</v>
      </c>
      <c r="E18574" s="3">
        <f t="shared" si="580"/>
        <v>3.4822502149154061E-4</v>
      </c>
      <c r="F18574" s="3">
        <f t="shared" si="581"/>
        <v>97.215540578376689</v>
      </c>
      <c r="G18574" t="s">
        <v>14480</v>
      </c>
    </row>
    <row r="18575" spans="1:7" x14ac:dyDescent="0.35">
      <c r="A18575" t="s">
        <v>10</v>
      </c>
      <c r="B18575" t="s">
        <v>28</v>
      </c>
      <c r="C18575" t="s">
        <v>11351</v>
      </c>
      <c r="D18575" s="2">
        <v>76931.97</v>
      </c>
      <c r="E18575" s="3">
        <f t="shared" si="580"/>
        <v>3.4821574261473086E-4</v>
      </c>
      <c r="F18575" s="3">
        <f t="shared" si="581"/>
        <v>97.215888794119309</v>
      </c>
      <c r="G18575" t="s">
        <v>14473</v>
      </c>
    </row>
    <row r="18576" spans="1:7" x14ac:dyDescent="0.35">
      <c r="A18576" t="s">
        <v>10</v>
      </c>
      <c r="B18576" t="s">
        <v>55</v>
      </c>
      <c r="C18576" t="s">
        <v>708</v>
      </c>
      <c r="D18576" s="2">
        <v>76925.88</v>
      </c>
      <c r="E18576" s="3">
        <f t="shared" si="580"/>
        <v>3.4818817756118389E-4</v>
      </c>
      <c r="F18576" s="3">
        <f t="shared" si="581"/>
        <v>97.216236982296863</v>
      </c>
      <c r="G18576" t="s">
        <v>14480</v>
      </c>
    </row>
    <row r="18577" spans="1:7" x14ac:dyDescent="0.35">
      <c r="A18577" t="s">
        <v>10</v>
      </c>
      <c r="B18577" t="s">
        <v>28</v>
      </c>
      <c r="C18577" t="s">
        <v>6384</v>
      </c>
      <c r="D18577" s="2">
        <v>76924.87</v>
      </c>
      <c r="E18577" s="3">
        <f t="shared" si="580"/>
        <v>3.4818360601699956E-4</v>
      </c>
      <c r="F18577" s="3">
        <f t="shared" si="581"/>
        <v>97.216585165902885</v>
      </c>
      <c r="G18577" t="s">
        <v>14473</v>
      </c>
    </row>
    <row r="18578" spans="1:7" x14ac:dyDescent="0.35">
      <c r="A18578" t="s">
        <v>10</v>
      </c>
      <c r="B18578" t="s">
        <v>33</v>
      </c>
      <c r="C18578" t="s">
        <v>2978</v>
      </c>
      <c r="D18578" s="2">
        <v>76903.240000000005</v>
      </c>
      <c r="E18578" s="3">
        <f t="shared" si="580"/>
        <v>3.4808570255095349E-4</v>
      </c>
      <c r="F18578" s="3">
        <f t="shared" si="581"/>
        <v>97.21693325160544</v>
      </c>
      <c r="G18578" t="s">
        <v>14473</v>
      </c>
    </row>
    <row r="18579" spans="1:7" x14ac:dyDescent="0.35">
      <c r="A18579" t="s">
        <v>10</v>
      </c>
      <c r="B18579" t="s">
        <v>9</v>
      </c>
      <c r="C18579" t="s">
        <v>1413</v>
      </c>
      <c r="D18579" s="2">
        <v>76895.240000000005</v>
      </c>
      <c r="E18579" s="3">
        <f t="shared" si="580"/>
        <v>3.4804949229998866E-4</v>
      </c>
      <c r="F18579" s="3">
        <f t="shared" si="581"/>
        <v>97.217281301097742</v>
      </c>
      <c r="G18579" t="s">
        <v>14473</v>
      </c>
    </row>
    <row r="18580" spans="1:7" x14ac:dyDescent="0.35">
      <c r="A18580" t="s">
        <v>10</v>
      </c>
      <c r="B18580" t="s">
        <v>13</v>
      </c>
      <c r="C18580" s="8" t="s">
        <v>2079</v>
      </c>
      <c r="D18580" s="2">
        <v>76892.58</v>
      </c>
      <c r="E18580" s="3">
        <f t="shared" si="580"/>
        <v>3.4803745239154283E-4</v>
      </c>
      <c r="F18580" s="3">
        <f t="shared" si="581"/>
        <v>97.21762933855014</v>
      </c>
      <c r="G18580" t="s">
        <v>14480</v>
      </c>
    </row>
    <row r="18581" spans="1:7" x14ac:dyDescent="0.35">
      <c r="A18581" t="s">
        <v>3</v>
      </c>
      <c r="B18581" t="s">
        <v>11</v>
      </c>
      <c r="C18581" t="s">
        <v>1893</v>
      </c>
      <c r="D18581" s="2">
        <v>76889.7</v>
      </c>
      <c r="E18581" s="3">
        <f t="shared" si="580"/>
        <v>3.4802441670119552E-4</v>
      </c>
      <c r="F18581" s="3">
        <f t="shared" si="581"/>
        <v>97.217977362966835</v>
      </c>
      <c r="G18581" t="s">
        <v>14473</v>
      </c>
    </row>
    <row r="18582" spans="1:7" x14ac:dyDescent="0.35">
      <c r="A18582" t="s">
        <v>10</v>
      </c>
      <c r="B18582" t="s">
        <v>9</v>
      </c>
      <c r="C18582" t="s">
        <v>7259</v>
      </c>
      <c r="D18582" s="2">
        <v>76886.61</v>
      </c>
      <c r="E18582" s="3">
        <f t="shared" si="580"/>
        <v>3.4801043049176035E-4</v>
      </c>
      <c r="F18582" s="3">
        <f t="shared" si="581"/>
        <v>97.21832537339732</v>
      </c>
      <c r="G18582" t="s">
        <v>14480</v>
      </c>
    </row>
    <row r="18583" spans="1:7" x14ac:dyDescent="0.35">
      <c r="A18583" t="s">
        <v>3</v>
      </c>
      <c r="B18583" t="s">
        <v>13</v>
      </c>
      <c r="C18583" t="s">
        <v>10113</v>
      </c>
      <c r="D18583" s="2">
        <v>76876.350000000006</v>
      </c>
      <c r="E18583" s="3">
        <f t="shared" si="580"/>
        <v>3.4796399084489801E-4</v>
      </c>
      <c r="F18583" s="3">
        <f t="shared" si="581"/>
        <v>97.218673337388168</v>
      </c>
      <c r="G18583" t="s">
        <v>14480</v>
      </c>
    </row>
    <row r="18584" spans="1:7" x14ac:dyDescent="0.35">
      <c r="A18584" t="s">
        <v>3</v>
      </c>
      <c r="B18584" t="s">
        <v>6</v>
      </c>
      <c r="C18584" t="s">
        <v>247</v>
      </c>
      <c r="D18584" s="2">
        <v>76868.210000000006</v>
      </c>
      <c r="E18584" s="3">
        <f t="shared" si="580"/>
        <v>3.4792714691454129E-4</v>
      </c>
      <c r="F18584" s="3">
        <f t="shared" si="581"/>
        <v>97.219021264535087</v>
      </c>
      <c r="G18584" t="s">
        <v>14473</v>
      </c>
    </row>
    <row r="18585" spans="1:7" x14ac:dyDescent="0.35">
      <c r="A18585" t="s">
        <v>10</v>
      </c>
      <c r="B18585" t="s">
        <v>9</v>
      </c>
      <c r="C18585" t="s">
        <v>985</v>
      </c>
      <c r="D18585" s="2">
        <v>76858.740000000005</v>
      </c>
      <c r="E18585" s="3">
        <f t="shared" si="580"/>
        <v>3.4788428302996168E-4</v>
      </c>
      <c r="F18585" s="3">
        <f t="shared" si="581"/>
        <v>97.219369148818117</v>
      </c>
      <c r="G18585" t="s">
        <v>14473</v>
      </c>
    </row>
    <row r="18586" spans="1:7" x14ac:dyDescent="0.35">
      <c r="A18586" t="s">
        <v>10</v>
      </c>
      <c r="B18586" t="s">
        <v>32</v>
      </c>
      <c r="C18586" t="s">
        <v>1099</v>
      </c>
      <c r="D18586" s="2">
        <v>76858.490000000005</v>
      </c>
      <c r="E18586" s="3">
        <f t="shared" si="580"/>
        <v>3.4788315145961905E-4</v>
      </c>
      <c r="F18586" s="3">
        <f t="shared" si="581"/>
        <v>97.21971703196958</v>
      </c>
      <c r="G18586" t="s">
        <v>14473</v>
      </c>
    </row>
    <row r="18587" spans="1:7" x14ac:dyDescent="0.35">
      <c r="A18587" t="s">
        <v>10</v>
      </c>
      <c r="B18587" t="s">
        <v>40</v>
      </c>
      <c r="C18587" t="s">
        <v>7707</v>
      </c>
      <c r="D18587" s="2">
        <v>76857.539999999994</v>
      </c>
      <c r="E18587" s="3">
        <f t="shared" si="580"/>
        <v>3.478788514923169E-4</v>
      </c>
      <c r="F18587" s="3">
        <f t="shared" si="581"/>
        <v>97.220064910821065</v>
      </c>
      <c r="G18587" t="s">
        <v>14473</v>
      </c>
    </row>
    <row r="18588" spans="1:7" x14ac:dyDescent="0.35">
      <c r="A18588" t="s">
        <v>3</v>
      </c>
      <c r="B18588" t="s">
        <v>15</v>
      </c>
      <c r="C18588" s="13" t="s">
        <v>10571</v>
      </c>
      <c r="D18588" s="2">
        <v>76852.86</v>
      </c>
      <c r="E18588" s="3">
        <f t="shared" si="580"/>
        <v>3.4785766849550252E-4</v>
      </c>
      <c r="F18588" s="3">
        <f t="shared" si="581"/>
        <v>97.220412768489567</v>
      </c>
      <c r="G18588" t="s">
        <v>14480</v>
      </c>
    </row>
    <row r="18589" spans="1:7" x14ac:dyDescent="0.35">
      <c r="A18589" t="s">
        <v>10</v>
      </c>
      <c r="B18589" t="s">
        <v>83</v>
      </c>
      <c r="C18589" t="s">
        <v>11091</v>
      </c>
      <c r="D18589" s="2">
        <v>76842.710000000006</v>
      </c>
      <c r="E18589" s="3">
        <f t="shared" si="580"/>
        <v>3.4781172673959093E-4</v>
      </c>
      <c r="F18589" s="3">
        <f t="shared" si="581"/>
        <v>97.220760580216307</v>
      </c>
      <c r="G18589" t="s">
        <v>14480</v>
      </c>
    </row>
    <row r="18590" spans="1:7" x14ac:dyDescent="0.35">
      <c r="A18590" t="s">
        <v>10</v>
      </c>
      <c r="B18590" t="s">
        <v>1780</v>
      </c>
      <c r="C18590" t="s">
        <v>9579</v>
      </c>
      <c r="D18590" s="2">
        <v>76827.399999999994</v>
      </c>
      <c r="E18590" s="3">
        <f t="shared" si="580"/>
        <v>3.4774242937180694E-4</v>
      </c>
      <c r="F18590" s="3">
        <f t="shared" si="581"/>
        <v>97.221108322645676</v>
      </c>
      <c r="G18590" t="s">
        <v>14473</v>
      </c>
    </row>
    <row r="18591" spans="1:7" x14ac:dyDescent="0.35">
      <c r="A18591" t="s">
        <v>3</v>
      </c>
      <c r="B18591" t="s">
        <v>6</v>
      </c>
      <c r="C18591" s="8" t="s">
        <v>6388</v>
      </c>
      <c r="D18591" s="2">
        <v>76823.55</v>
      </c>
      <c r="E18591" s="3">
        <f t="shared" si="580"/>
        <v>3.4772500318853018E-4</v>
      </c>
      <c r="F18591" s="3">
        <f t="shared" si="581"/>
        <v>97.221456047648871</v>
      </c>
      <c r="G18591" t="s">
        <v>14480</v>
      </c>
    </row>
    <row r="18592" spans="1:7" x14ac:dyDescent="0.35">
      <c r="A18592" t="s">
        <v>10</v>
      </c>
      <c r="B18592" t="s">
        <v>57</v>
      </c>
      <c r="C18592" t="s">
        <v>6385</v>
      </c>
      <c r="D18592" s="2">
        <v>76814.55</v>
      </c>
      <c r="E18592" s="3">
        <f t="shared" si="580"/>
        <v>3.4768426665619475E-4</v>
      </c>
      <c r="F18592" s="3">
        <f t="shared" si="581"/>
        <v>97.221803731915529</v>
      </c>
      <c r="G18592" t="s">
        <v>14473</v>
      </c>
    </row>
    <row r="18593" spans="1:7" x14ac:dyDescent="0.35">
      <c r="A18593" t="s">
        <v>3</v>
      </c>
      <c r="B18593" t="s">
        <v>180</v>
      </c>
      <c r="C18593" t="s">
        <v>6497</v>
      </c>
      <c r="D18593" s="2">
        <v>76812.92</v>
      </c>
      <c r="E18593" s="3">
        <f t="shared" si="580"/>
        <v>3.4767688881756067E-4</v>
      </c>
      <c r="F18593" s="3">
        <f t="shared" si="581"/>
        <v>97.222151408804351</v>
      </c>
      <c r="G18593" t="s">
        <v>14480</v>
      </c>
    </row>
    <row r="18594" spans="1:7" x14ac:dyDescent="0.35">
      <c r="A18594" t="s">
        <v>10</v>
      </c>
      <c r="B18594" t="s">
        <v>122</v>
      </c>
      <c r="C18594" t="s">
        <v>2479</v>
      </c>
      <c r="D18594" s="2">
        <v>76811.759999999995</v>
      </c>
      <c r="E18594" s="3">
        <f t="shared" si="580"/>
        <v>3.4767163833117072E-4</v>
      </c>
      <c r="F18594" s="3">
        <f t="shared" si="581"/>
        <v>97.222499080442688</v>
      </c>
      <c r="G18594" t="s">
        <v>14480</v>
      </c>
    </row>
    <row r="18595" spans="1:7" x14ac:dyDescent="0.35">
      <c r="A18595" t="s">
        <v>3</v>
      </c>
      <c r="B18595" t="s">
        <v>96</v>
      </c>
      <c r="C18595" t="s">
        <v>8217</v>
      </c>
      <c r="D18595" s="2">
        <v>76808.53</v>
      </c>
      <c r="E18595" s="3">
        <f t="shared" si="580"/>
        <v>3.476570184423437E-4</v>
      </c>
      <c r="F18595" s="3">
        <f t="shared" si="581"/>
        <v>97.222846737461126</v>
      </c>
      <c r="G18595" t="s">
        <v>14473</v>
      </c>
    </row>
    <row r="18596" spans="1:7" x14ac:dyDescent="0.35">
      <c r="A18596" t="s">
        <v>3</v>
      </c>
      <c r="B18596" t="s">
        <v>8</v>
      </c>
      <c r="C18596" t="s">
        <v>3543</v>
      </c>
      <c r="D18596" s="2">
        <v>76800</v>
      </c>
      <c r="E18596" s="3">
        <f t="shared" si="580"/>
        <v>3.4761840926225251E-4</v>
      </c>
      <c r="F18596" s="3">
        <f t="shared" si="581"/>
        <v>97.22319435587039</v>
      </c>
      <c r="G18596" t="s">
        <v>14480</v>
      </c>
    </row>
    <row r="18597" spans="1:7" x14ac:dyDescent="0.35">
      <c r="A18597" t="s">
        <v>3</v>
      </c>
      <c r="B18597" t="s">
        <v>6</v>
      </c>
      <c r="C18597" s="8" t="s">
        <v>6026</v>
      </c>
      <c r="D18597" s="2">
        <v>76793.7</v>
      </c>
      <c r="E18597" s="3">
        <f t="shared" si="580"/>
        <v>3.4758989368961768E-4</v>
      </c>
      <c r="F18597" s="3">
        <f t="shared" si="581"/>
        <v>97.223541945764083</v>
      </c>
      <c r="G18597" t="s">
        <v>14480</v>
      </c>
    </row>
    <row r="18598" spans="1:7" x14ac:dyDescent="0.35">
      <c r="A18598" t="s">
        <v>3</v>
      </c>
      <c r="B18598" t="s">
        <v>9</v>
      </c>
      <c r="C18598" t="s">
        <v>875</v>
      </c>
      <c r="D18598" s="2">
        <v>76786.509999999995</v>
      </c>
      <c r="E18598" s="3">
        <f t="shared" si="580"/>
        <v>3.4755734972656305E-4</v>
      </c>
      <c r="F18598" s="3">
        <f t="shared" si="581"/>
        <v>97.22388950311381</v>
      </c>
      <c r="G18598" t="s">
        <v>14473</v>
      </c>
    </row>
    <row r="18599" spans="1:7" x14ac:dyDescent="0.35">
      <c r="A18599" t="s">
        <v>10</v>
      </c>
      <c r="B18599" t="s">
        <v>180</v>
      </c>
      <c r="C18599" t="s">
        <v>5762</v>
      </c>
      <c r="D18599" s="2">
        <v>76784.88</v>
      </c>
      <c r="E18599" s="3">
        <f t="shared" si="580"/>
        <v>3.4754997188792902E-4</v>
      </c>
      <c r="F18599" s="3">
        <f t="shared" si="581"/>
        <v>97.224237053085702</v>
      </c>
      <c r="G18599" t="s">
        <v>14480</v>
      </c>
    </row>
    <row r="18600" spans="1:7" x14ac:dyDescent="0.35">
      <c r="A18600" t="s">
        <v>10</v>
      </c>
      <c r="B18600" t="s">
        <v>6</v>
      </c>
      <c r="C18600" t="s">
        <v>5701</v>
      </c>
      <c r="D18600" s="2">
        <v>76773.7</v>
      </c>
      <c r="E18600" s="3">
        <f t="shared" si="580"/>
        <v>3.4749936806220563E-4</v>
      </c>
      <c r="F18600" s="3">
        <f t="shared" si="581"/>
        <v>97.224584552453763</v>
      </c>
      <c r="G18600" t="s">
        <v>14473</v>
      </c>
    </row>
    <row r="18601" spans="1:7" x14ac:dyDescent="0.35">
      <c r="A18601" t="s">
        <v>3</v>
      </c>
      <c r="B18601" t="s">
        <v>9</v>
      </c>
      <c r="C18601" t="s">
        <v>9798</v>
      </c>
      <c r="D18601" s="2">
        <v>76753.7</v>
      </c>
      <c r="E18601" s="3">
        <f t="shared" si="580"/>
        <v>3.4740884243479359E-4</v>
      </c>
      <c r="F18601" s="3">
        <f t="shared" si="581"/>
        <v>97.224931961296193</v>
      </c>
      <c r="G18601" t="s">
        <v>14473</v>
      </c>
    </row>
    <row r="18602" spans="1:7" x14ac:dyDescent="0.35">
      <c r="A18602" t="s">
        <v>10</v>
      </c>
      <c r="B18602" t="s">
        <v>122</v>
      </c>
      <c r="C18602" t="s">
        <v>2943</v>
      </c>
      <c r="D18602" s="2">
        <v>76745.39</v>
      </c>
      <c r="E18602" s="3">
        <f t="shared" si="580"/>
        <v>3.4737122903660388E-4</v>
      </c>
      <c r="F18602" s="3">
        <f t="shared" si="581"/>
        <v>97.225279332525233</v>
      </c>
      <c r="G18602" t="s">
        <v>14473</v>
      </c>
    </row>
    <row r="18603" spans="1:7" x14ac:dyDescent="0.35">
      <c r="A18603" t="s">
        <v>3</v>
      </c>
      <c r="B18603" t="s">
        <v>22</v>
      </c>
      <c r="C18603" t="s">
        <v>4632</v>
      </c>
      <c r="D18603" s="2">
        <v>76739.86</v>
      </c>
      <c r="E18603" s="3">
        <f t="shared" si="580"/>
        <v>3.4734619870062443E-4</v>
      </c>
      <c r="F18603" s="3">
        <f t="shared" si="581"/>
        <v>97.225626678723927</v>
      </c>
      <c r="G18603" t="s">
        <v>14473</v>
      </c>
    </row>
    <row r="18604" spans="1:7" x14ac:dyDescent="0.35">
      <c r="A18604" t="s">
        <v>10</v>
      </c>
      <c r="B18604" t="s">
        <v>180</v>
      </c>
      <c r="C18604" t="s">
        <v>8190</v>
      </c>
      <c r="D18604" s="2">
        <v>76731.520000000004</v>
      </c>
      <c r="E18604" s="3">
        <f t="shared" si="580"/>
        <v>3.4730844951399368E-4</v>
      </c>
      <c r="F18604" s="3">
        <f t="shared" si="581"/>
        <v>97.225973987173447</v>
      </c>
      <c r="G18604" t="s">
        <v>14480</v>
      </c>
    </row>
    <row r="18605" spans="1:7" x14ac:dyDescent="0.35">
      <c r="A18605" t="s">
        <v>10</v>
      </c>
      <c r="B18605" t="s">
        <v>22</v>
      </c>
      <c r="C18605" t="s">
        <v>5083</v>
      </c>
      <c r="D18605" s="2">
        <v>76720.83</v>
      </c>
      <c r="E18605" s="3">
        <f t="shared" si="580"/>
        <v>3.4726006356614189E-4</v>
      </c>
      <c r="F18605" s="3">
        <f t="shared" si="581"/>
        <v>97.22632124723701</v>
      </c>
      <c r="G18605" t="s">
        <v>14480</v>
      </c>
    </row>
    <row r="18606" spans="1:7" x14ac:dyDescent="0.35">
      <c r="A18606" t="s">
        <v>3</v>
      </c>
      <c r="B18606" t="s">
        <v>6</v>
      </c>
      <c r="C18606" t="s">
        <v>5907</v>
      </c>
      <c r="D18606" s="2">
        <v>76716.14</v>
      </c>
      <c r="E18606" s="3">
        <f t="shared" si="580"/>
        <v>3.4723883530651378E-4</v>
      </c>
      <c r="F18606" s="3">
        <f t="shared" si="581"/>
        <v>97.226668486072313</v>
      </c>
      <c r="G18606" t="s">
        <v>14473</v>
      </c>
    </row>
    <row r="18607" spans="1:7" x14ac:dyDescent="0.35">
      <c r="A18607" t="s">
        <v>3</v>
      </c>
      <c r="B18607" t="s">
        <v>9</v>
      </c>
      <c r="C18607" t="s">
        <v>584</v>
      </c>
      <c r="D18607" s="2">
        <v>76706.009999999995</v>
      </c>
      <c r="E18607" s="3">
        <f t="shared" si="580"/>
        <v>3.4719298407622954E-4</v>
      </c>
      <c r="F18607" s="3">
        <f t="shared" si="581"/>
        <v>97.227015679056393</v>
      </c>
      <c r="G18607" t="s">
        <v>14473</v>
      </c>
    </row>
    <row r="18608" spans="1:7" x14ac:dyDescent="0.35">
      <c r="A18608" t="s">
        <v>10</v>
      </c>
      <c r="B18608" t="s">
        <v>9</v>
      </c>
      <c r="C18608" t="s">
        <v>4230</v>
      </c>
      <c r="D18608" s="2">
        <v>76696.62</v>
      </c>
      <c r="E18608" s="3">
        <f t="shared" si="580"/>
        <v>3.4715048229415964E-4</v>
      </c>
      <c r="F18608" s="3">
        <f t="shared" si="581"/>
        <v>97.227362829538691</v>
      </c>
      <c r="G18608" t="s">
        <v>14480</v>
      </c>
    </row>
    <row r="18609" spans="1:7" x14ac:dyDescent="0.35">
      <c r="A18609" t="s">
        <v>10</v>
      </c>
      <c r="B18609" t="s">
        <v>8</v>
      </c>
      <c r="C18609" t="s">
        <v>6071</v>
      </c>
      <c r="D18609" s="2">
        <v>76688.59</v>
      </c>
      <c r="E18609" s="3">
        <f t="shared" si="580"/>
        <v>3.4711413625475367E-4</v>
      </c>
      <c r="F18609" s="3">
        <f t="shared" si="581"/>
        <v>97.227709943674952</v>
      </c>
      <c r="G18609" t="s">
        <v>14473</v>
      </c>
    </row>
    <row r="18610" spans="1:7" x14ac:dyDescent="0.35">
      <c r="A18610" t="s">
        <v>3</v>
      </c>
      <c r="B18610" t="s">
        <v>9</v>
      </c>
      <c r="C18610" t="s">
        <v>4514</v>
      </c>
      <c r="D18610" s="2">
        <v>76682.11</v>
      </c>
      <c r="E18610" s="3">
        <f t="shared" si="580"/>
        <v>3.4708480595147217E-4</v>
      </c>
      <c r="F18610" s="3">
        <f t="shared" si="581"/>
        <v>97.228057028480904</v>
      </c>
      <c r="G18610" t="s">
        <v>14480</v>
      </c>
    </row>
    <row r="18611" spans="1:7" x14ac:dyDescent="0.35">
      <c r="A18611" t="s">
        <v>10</v>
      </c>
      <c r="B18611" t="s">
        <v>681</v>
      </c>
      <c r="C18611" t="s">
        <v>2993</v>
      </c>
      <c r="D18611" s="2">
        <v>76681.97</v>
      </c>
      <c r="E18611" s="3">
        <f t="shared" si="580"/>
        <v>3.4708417227208028E-4</v>
      </c>
      <c r="F18611" s="3">
        <f t="shared" si="581"/>
        <v>97.22840411265318</v>
      </c>
      <c r="G18611" t="s">
        <v>14473</v>
      </c>
    </row>
    <row r="18612" spans="1:7" x14ac:dyDescent="0.35">
      <c r="A18612" t="s">
        <v>10</v>
      </c>
      <c r="B18612" t="s">
        <v>13</v>
      </c>
      <c r="C18612" t="s">
        <v>7680</v>
      </c>
      <c r="D18612" s="2">
        <v>76677.52</v>
      </c>
      <c r="E18612" s="3">
        <f t="shared" si="580"/>
        <v>3.4706403031998113E-4</v>
      </c>
      <c r="F18612" s="3">
        <f t="shared" si="581"/>
        <v>97.228751176683502</v>
      </c>
      <c r="G18612" t="s">
        <v>14473</v>
      </c>
    </row>
    <row r="18613" spans="1:7" x14ac:dyDescent="0.35">
      <c r="A18613" t="s">
        <v>10</v>
      </c>
      <c r="B18613" t="s">
        <v>29</v>
      </c>
      <c r="C18613" t="s">
        <v>10929</v>
      </c>
      <c r="D18613" s="2">
        <v>76673.600000000006</v>
      </c>
      <c r="E18613" s="3">
        <f t="shared" si="580"/>
        <v>3.4704628729700839E-4</v>
      </c>
      <c r="F18613" s="3">
        <f t="shared" si="581"/>
        <v>97.229098222970805</v>
      </c>
      <c r="G18613" t="s">
        <v>14473</v>
      </c>
    </row>
    <row r="18614" spans="1:7" x14ac:dyDescent="0.35">
      <c r="A18614" t="s">
        <v>10</v>
      </c>
      <c r="B18614" t="s">
        <v>9</v>
      </c>
      <c r="C18614" t="s">
        <v>2951</v>
      </c>
      <c r="D18614" s="2">
        <v>76673.240000000005</v>
      </c>
      <c r="E18614" s="3">
        <f t="shared" si="580"/>
        <v>3.4704465783571496E-4</v>
      </c>
      <c r="F18614" s="3">
        <f t="shared" si="581"/>
        <v>97.229445267628634</v>
      </c>
      <c r="G18614" t="s">
        <v>14473</v>
      </c>
    </row>
    <row r="18615" spans="1:7" x14ac:dyDescent="0.35">
      <c r="A18615" t="s">
        <v>10</v>
      </c>
      <c r="B18615" t="s">
        <v>6</v>
      </c>
      <c r="C18615" t="s">
        <v>8856</v>
      </c>
      <c r="D18615" s="2">
        <v>76672.509999999995</v>
      </c>
      <c r="E18615" s="3">
        <f t="shared" si="580"/>
        <v>3.4704135365031436E-4</v>
      </c>
      <c r="F18615" s="3">
        <f t="shared" si="581"/>
        <v>97.229792308982283</v>
      </c>
      <c r="G18615" t="s">
        <v>14480</v>
      </c>
    </row>
    <row r="18616" spans="1:7" x14ac:dyDescent="0.35">
      <c r="A18616" t="s">
        <v>10</v>
      </c>
      <c r="B18616" t="s">
        <v>76</v>
      </c>
      <c r="C18616" t="s">
        <v>5370</v>
      </c>
      <c r="D18616" s="2">
        <v>76672.009999999995</v>
      </c>
      <c r="E18616" s="3">
        <f t="shared" si="580"/>
        <v>3.4703909050962908E-4</v>
      </c>
      <c r="F18616" s="3">
        <f t="shared" si="581"/>
        <v>97.230139348072797</v>
      </c>
      <c r="G18616" t="s">
        <v>14473</v>
      </c>
    </row>
    <row r="18617" spans="1:7" x14ac:dyDescent="0.35">
      <c r="A18617" t="s">
        <v>10</v>
      </c>
      <c r="B18617" t="s">
        <v>6</v>
      </c>
      <c r="C18617" t="s">
        <v>277</v>
      </c>
      <c r="D18617" s="2">
        <v>76670.02</v>
      </c>
      <c r="E18617" s="3">
        <f t="shared" si="580"/>
        <v>3.4703008320970162E-4</v>
      </c>
      <c r="F18617" s="3">
        <f t="shared" si="581"/>
        <v>97.230486378156002</v>
      </c>
      <c r="G18617" t="s">
        <v>14473</v>
      </c>
    </row>
    <row r="18618" spans="1:7" x14ac:dyDescent="0.35">
      <c r="A18618" t="s">
        <v>10</v>
      </c>
      <c r="B18618" t="s">
        <v>9</v>
      </c>
      <c r="C18618" t="s">
        <v>1301</v>
      </c>
      <c r="D18618" s="2">
        <v>76651.67</v>
      </c>
      <c r="E18618" s="3">
        <f t="shared" si="580"/>
        <v>3.4694702594655107E-4</v>
      </c>
      <c r="F18618" s="3">
        <f t="shared" si="581"/>
        <v>97.230833325181948</v>
      </c>
      <c r="G18618" t="s">
        <v>14473</v>
      </c>
    </row>
    <row r="18619" spans="1:7" x14ac:dyDescent="0.35">
      <c r="A18619" t="s">
        <v>10</v>
      </c>
      <c r="B18619" t="s">
        <v>9</v>
      </c>
      <c r="C18619" t="s">
        <v>1521</v>
      </c>
      <c r="D18619" s="2">
        <v>76638.84</v>
      </c>
      <c r="E18619" s="3">
        <f t="shared" si="580"/>
        <v>3.4688895375656624E-4</v>
      </c>
      <c r="F18619" s="3">
        <f t="shared" si="581"/>
        <v>97.231180214135705</v>
      </c>
      <c r="G18619" t="s">
        <v>14480</v>
      </c>
    </row>
    <row r="18620" spans="1:7" x14ac:dyDescent="0.35">
      <c r="A18620" t="s">
        <v>3</v>
      </c>
      <c r="B18620" t="s">
        <v>180</v>
      </c>
      <c r="C18620" t="s">
        <v>10962</v>
      </c>
      <c r="D18620" s="2">
        <v>76634.320000000007</v>
      </c>
      <c r="E18620" s="3">
        <f t="shared" si="580"/>
        <v>3.4686849496477111E-4</v>
      </c>
      <c r="F18620" s="3">
        <f t="shared" si="581"/>
        <v>97.231527082630663</v>
      </c>
      <c r="G18620" t="s">
        <v>14480</v>
      </c>
    </row>
    <row r="18621" spans="1:7" x14ac:dyDescent="0.35">
      <c r="A18621" t="s">
        <v>3</v>
      </c>
      <c r="B18621" t="s">
        <v>180</v>
      </c>
      <c r="C18621" t="s">
        <v>13541</v>
      </c>
      <c r="D18621" s="2">
        <v>76627.570000000007</v>
      </c>
      <c r="E18621" s="3">
        <f t="shared" si="580"/>
        <v>3.4683794256551957E-4</v>
      </c>
      <c r="F18621" s="3">
        <f t="shared" si="581"/>
        <v>97.231873920573236</v>
      </c>
      <c r="G18621" t="s">
        <v>14480</v>
      </c>
    </row>
    <row r="18622" spans="1:7" x14ac:dyDescent="0.35">
      <c r="A18622" t="s">
        <v>10</v>
      </c>
      <c r="B18622" t="s">
        <v>8</v>
      </c>
      <c r="C18622" t="s">
        <v>10288</v>
      </c>
      <c r="D18622" s="2">
        <v>76625.100000000006</v>
      </c>
      <c r="E18622" s="3">
        <f t="shared" si="580"/>
        <v>3.468267626505342E-4</v>
      </c>
      <c r="F18622" s="3">
        <f t="shared" si="581"/>
        <v>97.232220747335887</v>
      </c>
      <c r="G18622" t="s">
        <v>14473</v>
      </c>
    </row>
    <row r="18623" spans="1:7" x14ac:dyDescent="0.35">
      <c r="A18623" t="s">
        <v>10</v>
      </c>
      <c r="B18623" t="s">
        <v>9</v>
      </c>
      <c r="C18623" t="s">
        <v>4144</v>
      </c>
      <c r="D18623" s="2">
        <v>76612.59</v>
      </c>
      <c r="E18623" s="3">
        <f t="shared" si="580"/>
        <v>3.4677013887058787E-4</v>
      </c>
      <c r="F18623" s="3">
        <f t="shared" si="581"/>
        <v>97.232567517474763</v>
      </c>
      <c r="G18623" t="s">
        <v>14473</v>
      </c>
    </row>
    <row r="18624" spans="1:7" x14ac:dyDescent="0.35">
      <c r="A18624" t="s">
        <v>10</v>
      </c>
      <c r="B18624" t="s">
        <v>134</v>
      </c>
      <c r="C18624" t="s">
        <v>10008</v>
      </c>
      <c r="D18624" s="2">
        <v>76609.649999999994</v>
      </c>
      <c r="E18624" s="3">
        <f t="shared" si="580"/>
        <v>3.4675683160335832E-4</v>
      </c>
      <c r="F18624" s="3">
        <f t="shared" si="581"/>
        <v>97.232914274306367</v>
      </c>
      <c r="G18624" t="s">
        <v>14480</v>
      </c>
    </row>
    <row r="18625" spans="1:7" x14ac:dyDescent="0.35">
      <c r="A18625" t="s">
        <v>10</v>
      </c>
      <c r="B18625" t="s">
        <v>8</v>
      </c>
      <c r="C18625" s="8" t="s">
        <v>2457</v>
      </c>
      <c r="D18625" s="2">
        <v>76604.75</v>
      </c>
      <c r="E18625" s="3">
        <f t="shared" si="580"/>
        <v>3.467346528246424E-4</v>
      </c>
      <c r="F18625" s="3">
        <f t="shared" si="581"/>
        <v>97.23326100895919</v>
      </c>
      <c r="G18625" t="s">
        <v>14480</v>
      </c>
    </row>
    <row r="18626" spans="1:7" x14ac:dyDescent="0.35">
      <c r="A18626" t="s">
        <v>10</v>
      </c>
      <c r="B18626" t="s">
        <v>2778</v>
      </c>
      <c r="C18626" t="s">
        <v>2779</v>
      </c>
      <c r="D18626" s="2">
        <v>76602.89</v>
      </c>
      <c r="E18626" s="3">
        <f t="shared" si="580"/>
        <v>3.467262339412931E-4</v>
      </c>
      <c r="F18626" s="3">
        <f t="shared" si="581"/>
        <v>97.233607735193132</v>
      </c>
      <c r="G18626" t="s">
        <v>14473</v>
      </c>
    </row>
    <row r="18627" spans="1:7" x14ac:dyDescent="0.35">
      <c r="A18627" t="s">
        <v>10</v>
      </c>
      <c r="B18627" t="s">
        <v>37</v>
      </c>
      <c r="C18627" s="7" t="s">
        <v>10099</v>
      </c>
      <c r="D18627" s="2">
        <v>76600.87</v>
      </c>
      <c r="E18627" s="3">
        <f t="shared" ref="E18627:E18690" si="582">(D18627/$D$29638)*100</f>
        <v>3.4671709085292443E-4</v>
      </c>
      <c r="F18627" s="3">
        <f t="shared" si="581"/>
        <v>97.233954452283982</v>
      </c>
      <c r="G18627" t="s">
        <v>14480</v>
      </c>
    </row>
    <row r="18628" spans="1:7" x14ac:dyDescent="0.35">
      <c r="A18628" t="s">
        <v>3</v>
      </c>
      <c r="B18628" t="s">
        <v>73</v>
      </c>
      <c r="C18628" t="s">
        <v>3816</v>
      </c>
      <c r="D18628" s="2">
        <v>76600</v>
      </c>
      <c r="E18628" s="3">
        <f t="shared" si="582"/>
        <v>3.46713152988132E-4</v>
      </c>
      <c r="F18628" s="3">
        <f t="shared" ref="F18628:F18691" si="583">E18628+F18627</f>
        <v>97.234301165436975</v>
      </c>
      <c r="G18628" t="s">
        <v>14480</v>
      </c>
    </row>
    <row r="18629" spans="1:7" x14ac:dyDescent="0.35">
      <c r="A18629" t="s">
        <v>10</v>
      </c>
      <c r="B18629" t="s">
        <v>8</v>
      </c>
      <c r="C18629" t="s">
        <v>3756</v>
      </c>
      <c r="D18629" s="2">
        <v>76591.759999999995</v>
      </c>
      <c r="E18629" s="3">
        <f t="shared" si="582"/>
        <v>3.4667585642963821E-4</v>
      </c>
      <c r="F18629" s="3">
        <f t="shared" si="583"/>
        <v>97.234647841293409</v>
      </c>
      <c r="G18629" t="s">
        <v>14480</v>
      </c>
    </row>
    <row r="18630" spans="1:7" x14ac:dyDescent="0.35">
      <c r="A18630" t="s">
        <v>10</v>
      </c>
      <c r="B18630" t="s">
        <v>6</v>
      </c>
      <c r="C18630" t="s">
        <v>100</v>
      </c>
      <c r="D18630" s="2">
        <v>76582.97</v>
      </c>
      <c r="E18630" s="3">
        <f t="shared" si="582"/>
        <v>3.466360704163907E-4</v>
      </c>
      <c r="F18630" s="3">
        <f t="shared" si="583"/>
        <v>97.234994477363827</v>
      </c>
      <c r="G18630" t="s">
        <v>14473</v>
      </c>
    </row>
    <row r="18631" spans="1:7" x14ac:dyDescent="0.35">
      <c r="A18631" t="s">
        <v>3</v>
      </c>
      <c r="B18631" t="s">
        <v>16</v>
      </c>
      <c r="C18631" t="s">
        <v>622</v>
      </c>
      <c r="D18631" s="2">
        <v>76578.05</v>
      </c>
      <c r="E18631" s="3">
        <f t="shared" si="582"/>
        <v>3.4661380111204732E-4</v>
      </c>
      <c r="F18631" s="3">
        <f t="shared" si="583"/>
        <v>97.235341091164941</v>
      </c>
      <c r="G18631" t="s">
        <v>14473</v>
      </c>
    </row>
    <row r="18632" spans="1:7" x14ac:dyDescent="0.35">
      <c r="A18632" t="s">
        <v>3</v>
      </c>
      <c r="B18632" t="s">
        <v>9</v>
      </c>
      <c r="C18632" t="s">
        <v>11772</v>
      </c>
      <c r="D18632" s="2">
        <v>76578.03</v>
      </c>
      <c r="E18632" s="3">
        <f t="shared" si="582"/>
        <v>3.466137105864199E-4</v>
      </c>
      <c r="F18632" s="3">
        <f t="shared" si="583"/>
        <v>97.235687704875531</v>
      </c>
      <c r="G18632" t="s">
        <v>14473</v>
      </c>
    </row>
    <row r="18633" spans="1:7" x14ac:dyDescent="0.35">
      <c r="A18633" t="s">
        <v>10</v>
      </c>
      <c r="B18633" t="s">
        <v>9</v>
      </c>
      <c r="C18633" t="s">
        <v>393</v>
      </c>
      <c r="D18633" s="2">
        <v>76572.94</v>
      </c>
      <c r="E18633" s="3">
        <f t="shared" si="582"/>
        <v>3.4659067181424353E-4</v>
      </c>
      <c r="F18633" s="3">
        <f t="shared" si="583"/>
        <v>97.236034295547341</v>
      </c>
      <c r="G18633" t="s">
        <v>14473</v>
      </c>
    </row>
    <row r="18634" spans="1:7" x14ac:dyDescent="0.35">
      <c r="A18634" t="s">
        <v>3</v>
      </c>
      <c r="B18634" t="s">
        <v>6</v>
      </c>
      <c r="C18634" t="s">
        <v>3266</v>
      </c>
      <c r="D18634" s="2">
        <v>76552.91</v>
      </c>
      <c r="E18634" s="3">
        <f t="shared" si="582"/>
        <v>3.4650001039839039E-4</v>
      </c>
      <c r="F18634" s="3">
        <f t="shared" si="583"/>
        <v>97.236380795557736</v>
      </c>
      <c r="G18634" t="s">
        <v>14473</v>
      </c>
    </row>
    <row r="18635" spans="1:7" x14ac:dyDescent="0.35">
      <c r="A18635" t="s">
        <v>10</v>
      </c>
      <c r="B18635" t="s">
        <v>180</v>
      </c>
      <c r="C18635" t="s">
        <v>6057</v>
      </c>
      <c r="D18635" s="2">
        <v>76532.649999999994</v>
      </c>
      <c r="E18635" s="3">
        <f t="shared" si="582"/>
        <v>3.4640830793782192E-4</v>
      </c>
      <c r="F18635" s="3">
        <f t="shared" si="583"/>
        <v>97.236727203865669</v>
      </c>
      <c r="G18635" t="s">
        <v>14480</v>
      </c>
    </row>
    <row r="18636" spans="1:7" x14ac:dyDescent="0.35">
      <c r="A18636" t="s">
        <v>10</v>
      </c>
      <c r="B18636" t="s">
        <v>6</v>
      </c>
      <c r="C18636" t="s">
        <v>961</v>
      </c>
      <c r="D18636" s="2">
        <v>76530.5</v>
      </c>
      <c r="E18636" s="3">
        <f t="shared" si="582"/>
        <v>3.4639857643287521E-4</v>
      </c>
      <c r="F18636" s="3">
        <f t="shared" si="583"/>
        <v>97.237073602442109</v>
      </c>
      <c r="G18636" t="s">
        <v>14473</v>
      </c>
    </row>
    <row r="18637" spans="1:7" x14ac:dyDescent="0.35">
      <c r="A18637" t="s">
        <v>10</v>
      </c>
      <c r="B18637" t="s">
        <v>6</v>
      </c>
      <c r="C18637" t="s">
        <v>2227</v>
      </c>
      <c r="D18637" s="2">
        <v>76526.64</v>
      </c>
      <c r="E18637" s="3">
        <f t="shared" si="582"/>
        <v>3.4638110498678466E-4</v>
      </c>
      <c r="F18637" s="3">
        <f t="shared" si="583"/>
        <v>97.237419983547099</v>
      </c>
      <c r="G18637" t="s">
        <v>14473</v>
      </c>
    </row>
    <row r="18638" spans="1:7" x14ac:dyDescent="0.35">
      <c r="A18638" t="s">
        <v>3</v>
      </c>
      <c r="B18638" t="s">
        <v>6</v>
      </c>
      <c r="C18638" t="s">
        <v>875</v>
      </c>
      <c r="D18638" s="2">
        <v>76523.41</v>
      </c>
      <c r="E18638" s="3">
        <f t="shared" si="582"/>
        <v>3.4636648509795765E-4</v>
      </c>
      <c r="F18638" s="3">
        <f t="shared" si="583"/>
        <v>97.237766350032203</v>
      </c>
      <c r="G18638" t="s">
        <v>14473</v>
      </c>
    </row>
    <row r="18639" spans="1:7" x14ac:dyDescent="0.35">
      <c r="A18639" t="s">
        <v>3</v>
      </c>
      <c r="B18639" t="s">
        <v>45</v>
      </c>
      <c r="C18639" t="s">
        <v>9630</v>
      </c>
      <c r="D18639" s="2">
        <v>76522.25</v>
      </c>
      <c r="E18639" s="3">
        <f t="shared" si="582"/>
        <v>3.4636123461156769E-4</v>
      </c>
      <c r="F18639" s="3">
        <f t="shared" si="583"/>
        <v>97.238112711266808</v>
      </c>
      <c r="G18639" t="s">
        <v>14480</v>
      </c>
    </row>
    <row r="18640" spans="1:7" x14ac:dyDescent="0.35">
      <c r="A18640" t="s">
        <v>10</v>
      </c>
      <c r="B18640" t="s">
        <v>6</v>
      </c>
      <c r="C18640" t="s">
        <v>10001</v>
      </c>
      <c r="D18640" s="2">
        <v>76516.27</v>
      </c>
      <c r="E18640" s="3">
        <f t="shared" si="582"/>
        <v>3.4633416744897153E-4</v>
      </c>
      <c r="F18640" s="3">
        <f t="shared" si="583"/>
        <v>97.238459045434254</v>
      </c>
      <c r="G18640" t="s">
        <v>14480</v>
      </c>
    </row>
    <row r="18641" spans="1:7" x14ac:dyDescent="0.35">
      <c r="A18641" t="s">
        <v>10</v>
      </c>
      <c r="B18641" t="s">
        <v>9</v>
      </c>
      <c r="C18641" t="s">
        <v>13779</v>
      </c>
      <c r="D18641" s="2">
        <v>76501.16</v>
      </c>
      <c r="E18641" s="3">
        <f t="shared" si="582"/>
        <v>3.4626577533746172E-4</v>
      </c>
      <c r="F18641" s="3">
        <f t="shared" si="583"/>
        <v>97.238805311209589</v>
      </c>
      <c r="G18641" t="s">
        <v>14480</v>
      </c>
    </row>
    <row r="18642" spans="1:7" x14ac:dyDescent="0.35">
      <c r="A18642" t="s">
        <v>3</v>
      </c>
      <c r="B18642" t="s">
        <v>9</v>
      </c>
      <c r="C18642" t="s">
        <v>13192</v>
      </c>
      <c r="D18642" s="2">
        <v>76500</v>
      </c>
      <c r="E18642" s="3">
        <f t="shared" si="582"/>
        <v>3.4626052485107182E-4</v>
      </c>
      <c r="F18642" s="3">
        <f t="shared" si="583"/>
        <v>97.239151571734439</v>
      </c>
      <c r="G18642" t="s">
        <v>14473</v>
      </c>
    </row>
    <row r="18643" spans="1:7" x14ac:dyDescent="0.35">
      <c r="A18643" t="s">
        <v>3</v>
      </c>
      <c r="B18643" t="s">
        <v>32</v>
      </c>
      <c r="C18643" t="s">
        <v>733</v>
      </c>
      <c r="D18643" s="2">
        <v>76496.899999999994</v>
      </c>
      <c r="E18643" s="3">
        <f t="shared" si="582"/>
        <v>3.4624649337882291E-4</v>
      </c>
      <c r="F18643" s="3">
        <f t="shared" si="583"/>
        <v>97.239497818227818</v>
      </c>
      <c r="G18643" t="s">
        <v>14480</v>
      </c>
    </row>
    <row r="18644" spans="1:7" x14ac:dyDescent="0.35">
      <c r="A18644" t="s">
        <v>3</v>
      </c>
      <c r="B18644" t="s">
        <v>6</v>
      </c>
      <c r="C18644" t="s">
        <v>4203</v>
      </c>
      <c r="D18644" s="2">
        <v>76496</v>
      </c>
      <c r="E18644" s="3">
        <f t="shared" si="582"/>
        <v>3.4624241972558938E-4</v>
      </c>
      <c r="F18644" s="3">
        <f t="shared" si="583"/>
        <v>97.239844060647542</v>
      </c>
      <c r="G18644" t="s">
        <v>14473</v>
      </c>
    </row>
    <row r="18645" spans="1:7" x14ac:dyDescent="0.35">
      <c r="A18645" t="s">
        <v>10</v>
      </c>
      <c r="B18645" t="s">
        <v>9</v>
      </c>
      <c r="C18645" t="s">
        <v>5219</v>
      </c>
      <c r="D18645" s="2">
        <v>76492.5</v>
      </c>
      <c r="E18645" s="3">
        <f t="shared" si="582"/>
        <v>3.4622657774079226E-4</v>
      </c>
      <c r="F18645" s="3">
        <f t="shared" si="583"/>
        <v>97.240190287225289</v>
      </c>
      <c r="G18645" t="s">
        <v>14473</v>
      </c>
    </row>
    <row r="18646" spans="1:7" x14ac:dyDescent="0.35">
      <c r="A18646" t="s">
        <v>10</v>
      </c>
      <c r="B18646" t="s">
        <v>9</v>
      </c>
      <c r="C18646" t="s">
        <v>14340</v>
      </c>
      <c r="D18646" s="2">
        <v>76487.600000000006</v>
      </c>
      <c r="E18646" s="3">
        <f t="shared" si="582"/>
        <v>3.4620439896207634E-4</v>
      </c>
      <c r="F18646" s="3">
        <f t="shared" si="583"/>
        <v>97.240536491624255</v>
      </c>
      <c r="G18646" t="s">
        <v>14473</v>
      </c>
    </row>
    <row r="18647" spans="1:7" x14ac:dyDescent="0.35">
      <c r="A18647" t="s">
        <v>3</v>
      </c>
      <c r="B18647" t="s">
        <v>9</v>
      </c>
      <c r="C18647" t="s">
        <v>3974</v>
      </c>
      <c r="D18647" s="2">
        <v>76486.75</v>
      </c>
      <c r="E18647" s="3">
        <f t="shared" si="582"/>
        <v>3.4620055162291132E-4</v>
      </c>
      <c r="F18647" s="3">
        <f t="shared" si="583"/>
        <v>97.240882692175873</v>
      </c>
      <c r="G18647" t="s">
        <v>14480</v>
      </c>
    </row>
    <row r="18648" spans="1:7" x14ac:dyDescent="0.35">
      <c r="A18648" t="s">
        <v>3</v>
      </c>
      <c r="B18648" t="s">
        <v>9</v>
      </c>
      <c r="C18648" t="s">
        <v>5603</v>
      </c>
      <c r="D18648" s="2">
        <v>76475.009999999995</v>
      </c>
      <c r="E18648" s="3">
        <f t="shared" si="582"/>
        <v>3.4614741307962041E-4</v>
      </c>
      <c r="F18648" s="3">
        <f t="shared" si="583"/>
        <v>97.241228839588956</v>
      </c>
      <c r="G18648" t="s">
        <v>14480</v>
      </c>
    </row>
    <row r="18649" spans="1:7" x14ac:dyDescent="0.35">
      <c r="A18649" t="s">
        <v>3</v>
      </c>
      <c r="B18649" t="s">
        <v>9</v>
      </c>
      <c r="C18649" t="s">
        <v>7147</v>
      </c>
      <c r="D18649" s="2">
        <v>76456.289999999994</v>
      </c>
      <c r="E18649" s="3">
        <f t="shared" si="582"/>
        <v>3.4606268109236275E-4</v>
      </c>
      <c r="F18649" s="3">
        <f t="shared" si="583"/>
        <v>97.241574902270045</v>
      </c>
      <c r="G18649" t="s">
        <v>14473</v>
      </c>
    </row>
    <row r="18650" spans="1:7" x14ac:dyDescent="0.35">
      <c r="A18650" t="s">
        <v>10</v>
      </c>
      <c r="B18650" t="s">
        <v>9</v>
      </c>
      <c r="C18650" s="8" t="s">
        <v>368</v>
      </c>
      <c r="D18650" s="2">
        <v>76446.7</v>
      </c>
      <c r="E18650" s="3">
        <f t="shared" si="582"/>
        <v>3.4601927405401872E-4</v>
      </c>
      <c r="F18650" s="3">
        <f t="shared" si="583"/>
        <v>97.241920921544093</v>
      </c>
      <c r="G18650" t="s">
        <v>14480</v>
      </c>
    </row>
    <row r="18651" spans="1:7" x14ac:dyDescent="0.35">
      <c r="A18651" t="s">
        <v>3</v>
      </c>
      <c r="B18651" t="s">
        <v>32</v>
      </c>
      <c r="C18651" t="s">
        <v>6132</v>
      </c>
      <c r="D18651" s="2">
        <v>76443.240000000005</v>
      </c>
      <c r="E18651" s="3">
        <f t="shared" si="582"/>
        <v>3.4600361312047643E-4</v>
      </c>
      <c r="F18651" s="3">
        <f t="shared" si="583"/>
        <v>97.24226692515721</v>
      </c>
      <c r="G18651" t="s">
        <v>14473</v>
      </c>
    </row>
    <row r="18652" spans="1:7" x14ac:dyDescent="0.35">
      <c r="A18652" t="s">
        <v>10</v>
      </c>
      <c r="B18652" t="s">
        <v>96</v>
      </c>
      <c r="C18652" t="s">
        <v>804</v>
      </c>
      <c r="D18652" s="2">
        <v>76441.45</v>
      </c>
      <c r="E18652" s="3">
        <f t="shared" si="582"/>
        <v>3.4599551107682304E-4</v>
      </c>
      <c r="F18652" s="3">
        <f t="shared" si="583"/>
        <v>97.242612920668293</v>
      </c>
      <c r="G18652" t="s">
        <v>14473</v>
      </c>
    </row>
    <row r="18653" spans="1:7" x14ac:dyDescent="0.35">
      <c r="A18653" t="s">
        <v>3</v>
      </c>
      <c r="B18653" t="s">
        <v>6</v>
      </c>
      <c r="C18653" t="s">
        <v>3023</v>
      </c>
      <c r="D18653" s="2">
        <v>76440.639999999999</v>
      </c>
      <c r="E18653" s="3">
        <f t="shared" si="582"/>
        <v>3.4599184478891284E-4</v>
      </c>
      <c r="F18653" s="3">
        <f t="shared" si="583"/>
        <v>97.242958912513089</v>
      </c>
      <c r="G18653" t="s">
        <v>14480</v>
      </c>
    </row>
    <row r="18654" spans="1:7" x14ac:dyDescent="0.35">
      <c r="A18654" t="s">
        <v>3</v>
      </c>
      <c r="B18654" t="s">
        <v>9</v>
      </c>
      <c r="C18654" t="s">
        <v>9992</v>
      </c>
      <c r="D18654" s="2">
        <v>76439.7</v>
      </c>
      <c r="E18654" s="3">
        <f t="shared" si="582"/>
        <v>3.4598759008442449E-4</v>
      </c>
      <c r="F18654" s="3">
        <f t="shared" si="583"/>
        <v>97.243304900103169</v>
      </c>
      <c r="G18654" t="s">
        <v>14480</v>
      </c>
    </row>
    <row r="18655" spans="1:7" x14ac:dyDescent="0.35">
      <c r="A18655" t="s">
        <v>10</v>
      </c>
      <c r="B18655" t="s">
        <v>9</v>
      </c>
      <c r="C18655" t="s">
        <v>1785</v>
      </c>
      <c r="D18655" s="2">
        <v>76437.42</v>
      </c>
      <c r="E18655" s="3">
        <f t="shared" si="582"/>
        <v>3.4597727016289951E-4</v>
      </c>
      <c r="F18655" s="3">
        <f t="shared" si="583"/>
        <v>97.243650877373327</v>
      </c>
      <c r="G18655" t="s">
        <v>14480</v>
      </c>
    </row>
    <row r="18656" spans="1:7" x14ac:dyDescent="0.35">
      <c r="A18656" t="s">
        <v>3</v>
      </c>
      <c r="B18656" t="s">
        <v>6</v>
      </c>
      <c r="C18656" t="s">
        <v>297</v>
      </c>
      <c r="D18656" s="2">
        <v>76429.41</v>
      </c>
      <c r="E18656" s="3">
        <f t="shared" si="582"/>
        <v>3.45941014649121E-4</v>
      </c>
      <c r="F18656" s="3">
        <f t="shared" si="583"/>
        <v>97.24399681838797</v>
      </c>
      <c r="G18656" t="s">
        <v>14480</v>
      </c>
    </row>
    <row r="18657" spans="1:7" x14ac:dyDescent="0.35">
      <c r="A18657" t="s">
        <v>10</v>
      </c>
      <c r="B18657" t="s">
        <v>9</v>
      </c>
      <c r="C18657" t="s">
        <v>7272</v>
      </c>
      <c r="D18657" s="2">
        <v>76423.58</v>
      </c>
      <c r="E18657" s="3">
        <f t="shared" si="582"/>
        <v>3.459146264287304E-4</v>
      </c>
      <c r="F18657" s="3">
        <f t="shared" si="583"/>
        <v>97.244342733014392</v>
      </c>
      <c r="G18657" t="s">
        <v>14473</v>
      </c>
    </row>
    <row r="18658" spans="1:7" x14ac:dyDescent="0.35">
      <c r="A18658" t="s">
        <v>10</v>
      </c>
      <c r="B18658" t="s">
        <v>9</v>
      </c>
      <c r="C18658" t="s">
        <v>5915</v>
      </c>
      <c r="D18658" s="2">
        <v>76415.02</v>
      </c>
      <c r="E18658" s="3">
        <f t="shared" si="582"/>
        <v>3.4587588146019806E-4</v>
      </c>
      <c r="F18658" s="3">
        <f t="shared" si="583"/>
        <v>97.244688608895856</v>
      </c>
      <c r="G18658" t="s">
        <v>14480</v>
      </c>
    </row>
    <row r="18659" spans="1:7" x14ac:dyDescent="0.35">
      <c r="A18659" t="s">
        <v>10</v>
      </c>
      <c r="B18659" t="s">
        <v>33</v>
      </c>
      <c r="C18659" t="s">
        <v>19</v>
      </c>
      <c r="D18659" s="2">
        <v>76414.73</v>
      </c>
      <c r="E18659" s="3">
        <f t="shared" si="582"/>
        <v>3.4587456883860055E-4</v>
      </c>
      <c r="F18659" s="3">
        <f t="shared" si="583"/>
        <v>97.245034483464693</v>
      </c>
      <c r="G18659" t="s">
        <v>14473</v>
      </c>
    </row>
    <row r="18660" spans="1:7" x14ac:dyDescent="0.35">
      <c r="A18660" t="s">
        <v>10</v>
      </c>
      <c r="B18660" t="s">
        <v>55</v>
      </c>
      <c r="C18660" s="8" t="s">
        <v>3463</v>
      </c>
      <c r="D18660" s="2">
        <v>76408.28</v>
      </c>
      <c r="E18660" s="3">
        <f t="shared" si="582"/>
        <v>3.4584537432376015E-4</v>
      </c>
      <c r="F18660" s="3">
        <f t="shared" si="583"/>
        <v>97.245380328839019</v>
      </c>
      <c r="G18660" t="s">
        <v>14480</v>
      </c>
    </row>
    <row r="18661" spans="1:7" x14ac:dyDescent="0.35">
      <c r="A18661" t="s">
        <v>10</v>
      </c>
      <c r="B18661" t="s">
        <v>18</v>
      </c>
      <c r="C18661" t="s">
        <v>752</v>
      </c>
      <c r="D18661" s="2">
        <v>76407.23</v>
      </c>
      <c r="E18661" s="3">
        <f t="shared" si="582"/>
        <v>3.4584062172832104E-4</v>
      </c>
      <c r="F18661" s="3">
        <f t="shared" si="583"/>
        <v>97.245726169460752</v>
      </c>
      <c r="G18661" t="s">
        <v>14473</v>
      </c>
    </row>
    <row r="18662" spans="1:7" x14ac:dyDescent="0.35">
      <c r="A18662" t="s">
        <v>10</v>
      </c>
      <c r="B18662" t="s">
        <v>6</v>
      </c>
      <c r="C18662" t="s">
        <v>5960</v>
      </c>
      <c r="D18662" s="2">
        <v>76400</v>
      </c>
      <c r="E18662" s="3">
        <f t="shared" si="582"/>
        <v>3.4580789671401159E-4</v>
      </c>
      <c r="F18662" s="3">
        <f t="shared" si="583"/>
        <v>97.24607197735746</v>
      </c>
      <c r="G18662" t="s">
        <v>14473</v>
      </c>
    </row>
    <row r="18663" spans="1:7" x14ac:dyDescent="0.35">
      <c r="A18663" t="s">
        <v>10</v>
      </c>
      <c r="B18663" t="s">
        <v>6</v>
      </c>
      <c r="C18663" t="s">
        <v>3555</v>
      </c>
      <c r="D18663" s="2">
        <v>76396.78</v>
      </c>
      <c r="E18663" s="3">
        <f t="shared" si="582"/>
        <v>3.4579332208799825E-4</v>
      </c>
      <c r="F18663" s="3">
        <f t="shared" si="583"/>
        <v>97.246417770679543</v>
      </c>
      <c r="G18663" t="s">
        <v>14473</v>
      </c>
    </row>
    <row r="18664" spans="1:7" x14ac:dyDescent="0.35">
      <c r="A18664" t="s">
        <v>10</v>
      </c>
      <c r="B18664" t="s">
        <v>9</v>
      </c>
      <c r="C18664" t="s">
        <v>9005</v>
      </c>
      <c r="D18664" s="2">
        <v>76396</v>
      </c>
      <c r="E18664" s="3">
        <f t="shared" si="582"/>
        <v>3.457897915885292E-4</v>
      </c>
      <c r="F18664" s="3">
        <f t="shared" si="583"/>
        <v>97.246763560471138</v>
      </c>
      <c r="G18664" t="s">
        <v>14473</v>
      </c>
    </row>
    <row r="18665" spans="1:7" x14ac:dyDescent="0.35">
      <c r="A18665" t="s">
        <v>10</v>
      </c>
      <c r="B18665" t="s">
        <v>8</v>
      </c>
      <c r="C18665" t="s">
        <v>1014</v>
      </c>
      <c r="D18665" s="2">
        <v>76385.31</v>
      </c>
      <c r="E18665" s="3">
        <f t="shared" si="582"/>
        <v>3.4574140564067746E-4</v>
      </c>
      <c r="F18665" s="3">
        <f t="shared" si="583"/>
        <v>97.247109301876776</v>
      </c>
      <c r="G18665" t="s">
        <v>14473</v>
      </c>
    </row>
    <row r="18666" spans="1:7" x14ac:dyDescent="0.35">
      <c r="A18666" t="s">
        <v>3</v>
      </c>
      <c r="B18666" t="s">
        <v>32</v>
      </c>
      <c r="C18666" t="s">
        <v>3937</v>
      </c>
      <c r="D18666" s="2">
        <v>76384.38</v>
      </c>
      <c r="E18666" s="3">
        <f t="shared" si="582"/>
        <v>3.4573719619900283E-4</v>
      </c>
      <c r="F18666" s="3">
        <f t="shared" si="583"/>
        <v>97.247455039072975</v>
      </c>
      <c r="G18666" t="s">
        <v>14473</v>
      </c>
    </row>
    <row r="18667" spans="1:7" x14ac:dyDescent="0.35">
      <c r="A18667" t="s">
        <v>10</v>
      </c>
      <c r="B18667" t="s">
        <v>29</v>
      </c>
      <c r="C18667" s="13" t="s">
        <v>1094</v>
      </c>
      <c r="D18667" s="2">
        <v>76381.179999999993</v>
      </c>
      <c r="E18667" s="3">
        <f t="shared" si="582"/>
        <v>3.457227120986168E-4</v>
      </c>
      <c r="F18667" s="3">
        <f t="shared" si="583"/>
        <v>97.247800761785072</v>
      </c>
      <c r="G18667" t="s">
        <v>14480</v>
      </c>
    </row>
    <row r="18668" spans="1:7" x14ac:dyDescent="0.35">
      <c r="A18668" t="s">
        <v>3</v>
      </c>
      <c r="B18668" t="s">
        <v>9</v>
      </c>
      <c r="C18668" t="s">
        <v>6645</v>
      </c>
      <c r="D18668" s="2">
        <v>76376.81</v>
      </c>
      <c r="E18668" s="3">
        <f t="shared" si="582"/>
        <v>3.457029322490273E-4</v>
      </c>
      <c r="F18668" s="3">
        <f t="shared" si="583"/>
        <v>97.248146464717323</v>
      </c>
      <c r="G18668" t="s">
        <v>14473</v>
      </c>
    </row>
    <row r="18669" spans="1:7" x14ac:dyDescent="0.35">
      <c r="A18669" t="s">
        <v>10</v>
      </c>
      <c r="B18669" t="s">
        <v>18</v>
      </c>
      <c r="C18669" t="s">
        <v>131</v>
      </c>
      <c r="D18669" s="2">
        <v>76373.45</v>
      </c>
      <c r="E18669" s="3">
        <f t="shared" si="582"/>
        <v>3.4568772394362208E-4</v>
      </c>
      <c r="F18669" s="3">
        <f t="shared" si="583"/>
        <v>97.248492152441273</v>
      </c>
      <c r="G18669" t="s">
        <v>14473</v>
      </c>
    </row>
    <row r="18670" spans="1:7" x14ac:dyDescent="0.35">
      <c r="A18670" t="s">
        <v>10</v>
      </c>
      <c r="B18670" t="s">
        <v>9</v>
      </c>
      <c r="C18670" t="s">
        <v>5381</v>
      </c>
      <c r="D18670" s="2">
        <v>76370.11</v>
      </c>
      <c r="E18670" s="3">
        <f t="shared" si="582"/>
        <v>3.4567260616384426E-4</v>
      </c>
      <c r="F18670" s="3">
        <f t="shared" si="583"/>
        <v>97.248837825047431</v>
      </c>
      <c r="G18670" t="s">
        <v>14480</v>
      </c>
    </row>
    <row r="18671" spans="1:7" x14ac:dyDescent="0.35">
      <c r="A18671" t="s">
        <v>3</v>
      </c>
      <c r="B18671" t="s">
        <v>6</v>
      </c>
      <c r="C18671" t="s">
        <v>8811</v>
      </c>
      <c r="D18671" s="2">
        <v>76366.3</v>
      </c>
      <c r="E18671" s="3">
        <f t="shared" si="582"/>
        <v>3.4565536103182227E-4</v>
      </c>
      <c r="F18671" s="3">
        <f t="shared" si="583"/>
        <v>97.249183480408462</v>
      </c>
      <c r="G18671" t="s">
        <v>14473</v>
      </c>
    </row>
    <row r="18672" spans="1:7" x14ac:dyDescent="0.35">
      <c r="A18672" t="s">
        <v>3</v>
      </c>
      <c r="B18672" t="s">
        <v>9</v>
      </c>
      <c r="C18672" t="s">
        <v>3339</v>
      </c>
      <c r="D18672" s="2">
        <v>76360.61</v>
      </c>
      <c r="E18672" s="3">
        <f t="shared" si="582"/>
        <v>3.4562960649082357E-4</v>
      </c>
      <c r="F18672" s="3">
        <f t="shared" si="583"/>
        <v>97.249529110014947</v>
      </c>
      <c r="G18672" t="s">
        <v>14480</v>
      </c>
    </row>
    <row r="18673" spans="1:7" x14ac:dyDescent="0.35">
      <c r="A18673" t="s">
        <v>3</v>
      </c>
      <c r="B18673" t="s">
        <v>6</v>
      </c>
      <c r="C18673" t="s">
        <v>11894</v>
      </c>
      <c r="D18673" s="2">
        <v>76360</v>
      </c>
      <c r="E18673" s="3">
        <f t="shared" si="582"/>
        <v>3.456268454591875E-4</v>
      </c>
      <c r="F18673" s="3">
        <f t="shared" si="583"/>
        <v>97.249874736860406</v>
      </c>
      <c r="G18673" t="s">
        <v>14473</v>
      </c>
    </row>
    <row r="18674" spans="1:7" x14ac:dyDescent="0.35">
      <c r="A18674" t="s">
        <v>10</v>
      </c>
      <c r="B18674" t="s">
        <v>29</v>
      </c>
      <c r="C18674" t="s">
        <v>3945</v>
      </c>
      <c r="D18674" s="2">
        <v>76357.67</v>
      </c>
      <c r="E18674" s="3">
        <f t="shared" si="582"/>
        <v>3.4561629922359396E-4</v>
      </c>
      <c r="F18674" s="3">
        <f t="shared" si="583"/>
        <v>97.250220353159634</v>
      </c>
      <c r="G18674" t="s">
        <v>14473</v>
      </c>
    </row>
    <row r="18675" spans="1:7" x14ac:dyDescent="0.35">
      <c r="A18675" t="s">
        <v>10</v>
      </c>
      <c r="B18675" t="s">
        <v>9</v>
      </c>
      <c r="C18675" t="s">
        <v>3524</v>
      </c>
      <c r="D18675" s="2">
        <v>76351.95</v>
      </c>
      <c r="E18675" s="3">
        <f t="shared" si="582"/>
        <v>3.4559040889415411E-4</v>
      </c>
      <c r="F18675" s="3">
        <f t="shared" si="583"/>
        <v>97.250565943568532</v>
      </c>
      <c r="G18675" t="s">
        <v>14480</v>
      </c>
    </row>
    <row r="18676" spans="1:7" x14ac:dyDescent="0.35">
      <c r="A18676" t="s">
        <v>3</v>
      </c>
      <c r="B18676" t="s">
        <v>6</v>
      </c>
      <c r="C18676" t="s">
        <v>4071</v>
      </c>
      <c r="D18676" s="2">
        <v>76351.320000000007</v>
      </c>
      <c r="E18676" s="3">
        <f t="shared" si="582"/>
        <v>3.4558755733689068E-4</v>
      </c>
      <c r="F18676" s="3">
        <f t="shared" si="583"/>
        <v>97.250911531125865</v>
      </c>
      <c r="G18676" t="s">
        <v>14480</v>
      </c>
    </row>
    <row r="18677" spans="1:7" x14ac:dyDescent="0.35">
      <c r="A18677" t="s">
        <v>3</v>
      </c>
      <c r="B18677" t="s">
        <v>38</v>
      </c>
      <c r="C18677" t="s">
        <v>2881</v>
      </c>
      <c r="D18677" s="2">
        <v>76346.86</v>
      </c>
      <c r="E18677" s="3">
        <f t="shared" si="582"/>
        <v>3.4556737012197779E-4</v>
      </c>
      <c r="F18677" s="3">
        <f t="shared" si="583"/>
        <v>97.251257098495984</v>
      </c>
      <c r="G18677" t="s">
        <v>14473</v>
      </c>
    </row>
    <row r="18678" spans="1:7" x14ac:dyDescent="0.35">
      <c r="A18678" t="s">
        <v>10</v>
      </c>
      <c r="B18678" t="s">
        <v>6</v>
      </c>
      <c r="C18678" t="s">
        <v>2054</v>
      </c>
      <c r="D18678" s="2">
        <v>76331.92</v>
      </c>
      <c r="E18678" s="3">
        <f t="shared" si="582"/>
        <v>3.4549974747830097E-4</v>
      </c>
      <c r="F18678" s="3">
        <f t="shared" si="583"/>
        <v>97.251602598243466</v>
      </c>
      <c r="G18678" t="s">
        <v>14473</v>
      </c>
    </row>
    <row r="18679" spans="1:7" x14ac:dyDescent="0.35">
      <c r="A18679" t="s">
        <v>3</v>
      </c>
      <c r="B18679" t="s">
        <v>180</v>
      </c>
      <c r="C18679" t="s">
        <v>10890</v>
      </c>
      <c r="D18679" s="2">
        <v>76329.23</v>
      </c>
      <c r="E18679" s="3">
        <f t="shared" si="582"/>
        <v>3.4548757178141405E-4</v>
      </c>
      <c r="F18679" s="3">
        <f t="shared" si="583"/>
        <v>97.251948085815243</v>
      </c>
      <c r="G18679" t="s">
        <v>14480</v>
      </c>
    </row>
    <row r="18680" spans="1:7" x14ac:dyDescent="0.35">
      <c r="A18680" t="s">
        <v>10</v>
      </c>
      <c r="B18680" t="s">
        <v>6</v>
      </c>
      <c r="C18680" t="s">
        <v>7714</v>
      </c>
      <c r="D18680" s="2">
        <v>76327.899999999994</v>
      </c>
      <c r="E18680" s="3">
        <f t="shared" si="582"/>
        <v>3.4548155182719111E-4</v>
      </c>
      <c r="F18680" s="3">
        <f t="shared" si="583"/>
        <v>97.252293567367076</v>
      </c>
      <c r="G18680" t="s">
        <v>14480</v>
      </c>
    </row>
    <row r="18681" spans="1:7" x14ac:dyDescent="0.35">
      <c r="A18681" t="s">
        <v>10</v>
      </c>
      <c r="B18681" t="s">
        <v>11</v>
      </c>
      <c r="C18681" t="s">
        <v>11519</v>
      </c>
      <c r="D18681" s="2">
        <v>76327.38</v>
      </c>
      <c r="E18681" s="3">
        <f t="shared" si="582"/>
        <v>3.4547919816087843E-4</v>
      </c>
      <c r="F18681" s="3">
        <f t="shared" si="583"/>
        <v>97.252639046565236</v>
      </c>
      <c r="G18681" t="s">
        <v>14480</v>
      </c>
    </row>
    <row r="18682" spans="1:7" x14ac:dyDescent="0.35">
      <c r="A18682" t="s">
        <v>3</v>
      </c>
      <c r="B18682" t="s">
        <v>6</v>
      </c>
      <c r="C18682" t="s">
        <v>2382</v>
      </c>
      <c r="D18682" s="2">
        <v>76325.850000000006</v>
      </c>
      <c r="E18682" s="3">
        <f t="shared" si="582"/>
        <v>3.4547227295038147E-4</v>
      </c>
      <c r="F18682" s="3">
        <f t="shared" si="583"/>
        <v>97.25298451883819</v>
      </c>
      <c r="G18682" t="s">
        <v>14473</v>
      </c>
    </row>
    <row r="18683" spans="1:7" x14ac:dyDescent="0.35">
      <c r="A18683" t="s">
        <v>3</v>
      </c>
      <c r="B18683" t="s">
        <v>6</v>
      </c>
      <c r="C18683" t="s">
        <v>1136</v>
      </c>
      <c r="D18683" s="2">
        <v>76321.3</v>
      </c>
      <c r="E18683" s="3">
        <f t="shared" si="582"/>
        <v>3.454516783701452E-4</v>
      </c>
      <c r="F18683" s="3">
        <f t="shared" si="583"/>
        <v>97.25332997051656</v>
      </c>
      <c r="G18683" t="s">
        <v>14480</v>
      </c>
    </row>
    <row r="18684" spans="1:7" x14ac:dyDescent="0.35">
      <c r="A18684" t="s">
        <v>10</v>
      </c>
      <c r="B18684" t="s">
        <v>9</v>
      </c>
      <c r="C18684" t="s">
        <v>10950</v>
      </c>
      <c r="D18684" s="2">
        <v>76320.539999999994</v>
      </c>
      <c r="E18684" s="3">
        <f t="shared" si="582"/>
        <v>3.454482383963035E-4</v>
      </c>
      <c r="F18684" s="3">
        <f t="shared" si="583"/>
        <v>97.253675418754952</v>
      </c>
      <c r="G18684" t="s">
        <v>14480</v>
      </c>
    </row>
    <row r="18685" spans="1:7" x14ac:dyDescent="0.35">
      <c r="A18685" t="s">
        <v>10</v>
      </c>
      <c r="B18685" t="s">
        <v>9</v>
      </c>
      <c r="C18685" t="s">
        <v>4577</v>
      </c>
      <c r="D18685" s="2">
        <v>76320.22</v>
      </c>
      <c r="E18685" s="3">
        <f t="shared" si="582"/>
        <v>3.4544678998626495E-4</v>
      </c>
      <c r="F18685" s="3">
        <f t="shared" si="583"/>
        <v>97.254020865544945</v>
      </c>
      <c r="G18685" t="s">
        <v>14480</v>
      </c>
    </row>
    <row r="18686" spans="1:7" x14ac:dyDescent="0.35">
      <c r="A18686" t="s">
        <v>10</v>
      </c>
      <c r="B18686" t="s">
        <v>32</v>
      </c>
      <c r="C18686" t="s">
        <v>3177</v>
      </c>
      <c r="D18686" s="2">
        <v>76319.240000000005</v>
      </c>
      <c r="E18686" s="3">
        <f t="shared" si="582"/>
        <v>3.4544235423052176E-4</v>
      </c>
      <c r="F18686" s="3">
        <f t="shared" si="583"/>
        <v>97.254366307899176</v>
      </c>
      <c r="G18686" t="s">
        <v>14473</v>
      </c>
    </row>
    <row r="18687" spans="1:7" x14ac:dyDescent="0.35">
      <c r="A18687" t="s">
        <v>3</v>
      </c>
      <c r="B18687" t="s">
        <v>9</v>
      </c>
      <c r="C18687" t="s">
        <v>3081</v>
      </c>
      <c r="D18687" s="2">
        <v>76316.899999999994</v>
      </c>
      <c r="E18687" s="3">
        <f t="shared" si="582"/>
        <v>3.4543176273211449E-4</v>
      </c>
      <c r="F18687" s="3">
        <f t="shared" si="583"/>
        <v>97.254711739661914</v>
      </c>
      <c r="G18687" t="s">
        <v>14473</v>
      </c>
    </row>
    <row r="18688" spans="1:7" x14ac:dyDescent="0.35">
      <c r="A18688" t="s">
        <v>3</v>
      </c>
      <c r="B18688" t="s">
        <v>9</v>
      </c>
      <c r="C18688" s="8" t="s">
        <v>13107</v>
      </c>
      <c r="D18688" s="2">
        <v>76312.45</v>
      </c>
      <c r="E18688" s="3">
        <f t="shared" si="582"/>
        <v>3.4541162078001534E-4</v>
      </c>
      <c r="F18688" s="3">
        <f t="shared" si="583"/>
        <v>97.255057151282699</v>
      </c>
      <c r="G18688" t="s">
        <v>14480</v>
      </c>
    </row>
    <row r="18689" spans="1:7" x14ac:dyDescent="0.35">
      <c r="A18689" t="s">
        <v>3</v>
      </c>
      <c r="B18689" t="s">
        <v>29</v>
      </c>
      <c r="C18689" t="s">
        <v>10883</v>
      </c>
      <c r="D18689" s="2">
        <v>76300</v>
      </c>
      <c r="E18689" s="3">
        <f t="shared" si="582"/>
        <v>3.4535526857695136E-4</v>
      </c>
      <c r="F18689" s="3">
        <f t="shared" si="583"/>
        <v>97.255402506551277</v>
      </c>
      <c r="G18689" t="s">
        <v>14473</v>
      </c>
    </row>
    <row r="18690" spans="1:7" x14ac:dyDescent="0.35">
      <c r="A18690" t="s">
        <v>3</v>
      </c>
      <c r="B18690" t="s">
        <v>37</v>
      </c>
      <c r="C18690" t="s">
        <v>10279</v>
      </c>
      <c r="D18690" s="2">
        <v>76291.69</v>
      </c>
      <c r="E18690" s="3">
        <f t="shared" si="582"/>
        <v>3.4531765517876165E-4</v>
      </c>
      <c r="F18690" s="3">
        <f t="shared" si="583"/>
        <v>97.255747824206452</v>
      </c>
      <c r="G18690" t="s">
        <v>14473</v>
      </c>
    </row>
    <row r="18691" spans="1:7" x14ac:dyDescent="0.35">
      <c r="A18691" t="s">
        <v>3</v>
      </c>
      <c r="B18691" t="s">
        <v>9</v>
      </c>
      <c r="C18691" t="s">
        <v>2421</v>
      </c>
      <c r="D18691" s="2">
        <v>76288</v>
      </c>
      <c r="E18691" s="3">
        <f t="shared" ref="E18691:E18754" si="584">(D18691/$D$29638)*100</f>
        <v>3.4530095320050414E-4</v>
      </c>
      <c r="F18691" s="3">
        <f t="shared" si="583"/>
        <v>97.256093125159651</v>
      </c>
      <c r="G18691" t="s">
        <v>14473</v>
      </c>
    </row>
    <row r="18692" spans="1:7" x14ac:dyDescent="0.35">
      <c r="A18692" t="s">
        <v>3</v>
      </c>
      <c r="B18692" t="s">
        <v>9</v>
      </c>
      <c r="C18692" t="s">
        <v>865</v>
      </c>
      <c r="D18692" s="2">
        <v>76286.820000000007</v>
      </c>
      <c r="E18692" s="3">
        <f t="shared" si="584"/>
        <v>3.4529561218848683E-4</v>
      </c>
      <c r="F18692" s="3">
        <f t="shared" ref="F18692:F18755" si="585">E18692+F18691</f>
        <v>97.256438420771843</v>
      </c>
      <c r="G18692" t="s">
        <v>14473</v>
      </c>
    </row>
    <row r="18693" spans="1:7" x14ac:dyDescent="0.35">
      <c r="A18693" t="s">
        <v>3</v>
      </c>
      <c r="B18693" t="s">
        <v>33</v>
      </c>
      <c r="C18693" t="s">
        <v>3371</v>
      </c>
      <c r="D18693" s="2">
        <v>76285.440000000002</v>
      </c>
      <c r="E18693" s="3">
        <f t="shared" si="584"/>
        <v>3.4528936592019538E-4</v>
      </c>
      <c r="F18693" s="3">
        <f t="shared" si="585"/>
        <v>97.256783710137768</v>
      </c>
      <c r="G18693" t="s">
        <v>14473</v>
      </c>
    </row>
    <row r="18694" spans="1:7" x14ac:dyDescent="0.35">
      <c r="A18694" t="s">
        <v>3</v>
      </c>
      <c r="B18694" t="s">
        <v>4</v>
      </c>
      <c r="C18694" t="s">
        <v>11740</v>
      </c>
      <c r="D18694" s="2">
        <v>76277.67</v>
      </c>
      <c r="E18694" s="3">
        <f t="shared" si="584"/>
        <v>3.4525419671394578E-4</v>
      </c>
      <c r="F18694" s="3">
        <f t="shared" si="585"/>
        <v>97.257128964334484</v>
      </c>
      <c r="G18694" t="s">
        <v>14473</v>
      </c>
    </row>
    <row r="18695" spans="1:7" x14ac:dyDescent="0.35">
      <c r="A18695" t="s">
        <v>10</v>
      </c>
      <c r="B18695" t="s">
        <v>122</v>
      </c>
      <c r="C18695" t="s">
        <v>6158</v>
      </c>
      <c r="D18695" s="2">
        <v>76275.56</v>
      </c>
      <c r="E18695" s="3">
        <f t="shared" si="584"/>
        <v>3.4524464626025384E-4</v>
      </c>
      <c r="F18695" s="3">
        <f t="shared" si="585"/>
        <v>97.257474208980739</v>
      </c>
      <c r="G18695" t="s">
        <v>14473</v>
      </c>
    </row>
    <row r="18696" spans="1:7" x14ac:dyDescent="0.35">
      <c r="A18696" t="s">
        <v>3</v>
      </c>
      <c r="B18696" t="s">
        <v>6</v>
      </c>
      <c r="C18696" t="s">
        <v>2673</v>
      </c>
      <c r="D18696" s="2">
        <v>76270.289999999994</v>
      </c>
      <c r="E18696" s="3">
        <f t="shared" si="584"/>
        <v>3.452207927574307E-4</v>
      </c>
      <c r="F18696" s="3">
        <f t="shared" si="585"/>
        <v>97.257819429773491</v>
      </c>
      <c r="G18696" t="s">
        <v>14480</v>
      </c>
    </row>
    <row r="18697" spans="1:7" x14ac:dyDescent="0.35">
      <c r="A18697" t="s">
        <v>10</v>
      </c>
      <c r="B18697" t="s">
        <v>29</v>
      </c>
      <c r="C18697" t="s">
        <v>8726</v>
      </c>
      <c r="D18697" s="2">
        <v>76264.320000000007</v>
      </c>
      <c r="E18697" s="3">
        <f t="shared" si="584"/>
        <v>3.4519377085764832E-4</v>
      </c>
      <c r="F18697" s="3">
        <f t="shared" si="585"/>
        <v>97.258164623544346</v>
      </c>
      <c r="G18697" t="s">
        <v>14473</v>
      </c>
    </row>
    <row r="18698" spans="1:7" x14ac:dyDescent="0.35">
      <c r="A18698" t="s">
        <v>3</v>
      </c>
      <c r="B18698" t="s">
        <v>55</v>
      </c>
      <c r="C18698" t="s">
        <v>9239</v>
      </c>
      <c r="D18698" s="2">
        <v>76262.22</v>
      </c>
      <c r="E18698" s="3">
        <f t="shared" si="584"/>
        <v>3.4518426566677E-4</v>
      </c>
      <c r="F18698" s="3">
        <f t="shared" si="585"/>
        <v>97.258509807810015</v>
      </c>
      <c r="G18698" t="s">
        <v>14480</v>
      </c>
    </row>
    <row r="18699" spans="1:7" x14ac:dyDescent="0.35">
      <c r="A18699" t="s">
        <v>3</v>
      </c>
      <c r="B18699" t="s">
        <v>9</v>
      </c>
      <c r="C18699" t="s">
        <v>13548</v>
      </c>
      <c r="D18699" s="2">
        <v>76257.89</v>
      </c>
      <c r="E18699" s="3">
        <f t="shared" si="584"/>
        <v>3.4516466686843533E-4</v>
      </c>
      <c r="F18699" s="3">
        <f t="shared" si="585"/>
        <v>97.258854972476882</v>
      </c>
      <c r="G18699" t="s">
        <v>14473</v>
      </c>
    </row>
    <row r="18700" spans="1:7" x14ac:dyDescent="0.35">
      <c r="A18700" t="s">
        <v>3</v>
      </c>
      <c r="B18700" t="s">
        <v>79</v>
      </c>
      <c r="C18700" t="s">
        <v>6525</v>
      </c>
      <c r="D18700" s="2">
        <v>76255.199999999997</v>
      </c>
      <c r="E18700" s="3">
        <f t="shared" si="584"/>
        <v>3.4515249117154836E-4</v>
      </c>
      <c r="F18700" s="3">
        <f t="shared" si="585"/>
        <v>97.259200124968061</v>
      </c>
      <c r="G18700" t="s">
        <v>14473</v>
      </c>
    </row>
    <row r="18701" spans="1:7" x14ac:dyDescent="0.35">
      <c r="A18701" t="s">
        <v>3</v>
      </c>
      <c r="B18701" t="s">
        <v>6</v>
      </c>
      <c r="C18701" t="s">
        <v>10111</v>
      </c>
      <c r="D18701" s="2">
        <v>76251.33</v>
      </c>
      <c r="E18701" s="3">
        <f t="shared" si="584"/>
        <v>3.4513497446264413E-4</v>
      </c>
      <c r="F18701" s="3">
        <f t="shared" si="585"/>
        <v>97.259545259942527</v>
      </c>
      <c r="G18701" t="s">
        <v>14473</v>
      </c>
    </row>
    <row r="18702" spans="1:7" x14ac:dyDescent="0.35">
      <c r="A18702" t="s">
        <v>10</v>
      </c>
      <c r="B18702" t="s">
        <v>29</v>
      </c>
      <c r="C18702" t="s">
        <v>5961</v>
      </c>
      <c r="D18702" s="2">
        <v>76244.91</v>
      </c>
      <c r="E18702" s="3">
        <f t="shared" si="584"/>
        <v>3.4510591573624493E-4</v>
      </c>
      <c r="F18702" s="3">
        <f t="shared" si="585"/>
        <v>97.259890365858269</v>
      </c>
      <c r="G18702" t="s">
        <v>14473</v>
      </c>
    </row>
    <row r="18703" spans="1:7" x14ac:dyDescent="0.35">
      <c r="A18703" t="s">
        <v>10</v>
      </c>
      <c r="B18703" t="s">
        <v>73</v>
      </c>
      <c r="C18703" t="s">
        <v>1022</v>
      </c>
      <c r="D18703" s="2">
        <v>76242.929999999993</v>
      </c>
      <c r="E18703" s="3">
        <f t="shared" si="584"/>
        <v>3.4509695369913109E-4</v>
      </c>
      <c r="F18703" s="3">
        <f t="shared" si="585"/>
        <v>97.260235462811963</v>
      </c>
      <c r="G18703" t="s">
        <v>14480</v>
      </c>
    </row>
    <row r="18704" spans="1:7" x14ac:dyDescent="0.35">
      <c r="A18704" t="s">
        <v>10</v>
      </c>
      <c r="B18704" t="s">
        <v>6</v>
      </c>
      <c r="C18704" s="8" t="s">
        <v>10145</v>
      </c>
      <c r="D18704" s="2">
        <v>76236.02</v>
      </c>
      <c r="E18704" s="3">
        <f t="shared" si="584"/>
        <v>3.4506567709486025E-4</v>
      </c>
      <c r="F18704" s="3">
        <f t="shared" si="585"/>
        <v>97.260580528489058</v>
      </c>
      <c r="G18704" t="s">
        <v>14480</v>
      </c>
    </row>
    <row r="18705" spans="1:7" x14ac:dyDescent="0.35">
      <c r="A18705" t="s">
        <v>3</v>
      </c>
      <c r="B18705" t="s">
        <v>8</v>
      </c>
      <c r="C18705" t="s">
        <v>9571</v>
      </c>
      <c r="D18705" s="2">
        <v>76225.22</v>
      </c>
      <c r="E18705" s="3">
        <f t="shared" si="584"/>
        <v>3.450167932560577E-4</v>
      </c>
      <c r="F18705" s="3">
        <f t="shared" si="585"/>
        <v>97.260925545282319</v>
      </c>
      <c r="G18705" t="s">
        <v>14473</v>
      </c>
    </row>
    <row r="18706" spans="1:7" x14ac:dyDescent="0.35">
      <c r="A18706" t="s">
        <v>3</v>
      </c>
      <c r="B18706" t="s">
        <v>195</v>
      </c>
      <c r="C18706" t="s">
        <v>14293</v>
      </c>
      <c r="D18706" s="2">
        <v>76223.520000000004</v>
      </c>
      <c r="E18706" s="3">
        <f t="shared" si="584"/>
        <v>3.450090985777277E-4</v>
      </c>
      <c r="F18706" s="3">
        <f t="shared" si="585"/>
        <v>97.2612705543809</v>
      </c>
      <c r="G18706" t="s">
        <v>14473</v>
      </c>
    </row>
    <row r="18707" spans="1:7" x14ac:dyDescent="0.35">
      <c r="A18707" t="s">
        <v>10</v>
      </c>
      <c r="B18707" t="s">
        <v>9</v>
      </c>
      <c r="C18707" t="s">
        <v>9170</v>
      </c>
      <c r="D18707" s="2">
        <v>76212</v>
      </c>
      <c r="E18707" s="3">
        <f t="shared" si="584"/>
        <v>3.4495695581633834E-4</v>
      </c>
      <c r="F18707" s="3">
        <f t="shared" si="585"/>
        <v>97.261615511336714</v>
      </c>
      <c r="G18707" t="s">
        <v>14473</v>
      </c>
    </row>
    <row r="18708" spans="1:7" x14ac:dyDescent="0.35">
      <c r="A18708" t="s">
        <v>10</v>
      </c>
      <c r="B18708" t="s">
        <v>93</v>
      </c>
      <c r="C18708" t="s">
        <v>1351</v>
      </c>
      <c r="D18708" s="2">
        <v>76211.45</v>
      </c>
      <c r="E18708" s="3">
        <f t="shared" si="584"/>
        <v>3.4495446636158451E-4</v>
      </c>
      <c r="F18708" s="3">
        <f t="shared" si="585"/>
        <v>97.261960465803071</v>
      </c>
      <c r="G18708" t="s">
        <v>14473</v>
      </c>
    </row>
    <row r="18709" spans="1:7" x14ac:dyDescent="0.35">
      <c r="A18709" t="s">
        <v>10</v>
      </c>
      <c r="B18709" t="s">
        <v>6</v>
      </c>
      <c r="C18709" t="s">
        <v>13984</v>
      </c>
      <c r="D18709" s="2">
        <v>76206.28</v>
      </c>
      <c r="E18709" s="3">
        <f t="shared" si="584"/>
        <v>3.4493106548689849E-4</v>
      </c>
      <c r="F18709" s="3">
        <f t="shared" si="585"/>
        <v>97.262305396868555</v>
      </c>
      <c r="G18709" t="s">
        <v>14473</v>
      </c>
    </row>
    <row r="18710" spans="1:7" x14ac:dyDescent="0.35">
      <c r="A18710" t="s">
        <v>3</v>
      </c>
      <c r="B18710" t="s">
        <v>16</v>
      </c>
      <c r="C18710" t="s">
        <v>1311</v>
      </c>
      <c r="D18710" s="2">
        <v>76199.39</v>
      </c>
      <c r="E18710" s="3">
        <f t="shared" si="584"/>
        <v>3.4489987940825506E-4</v>
      </c>
      <c r="F18710" s="3">
        <f t="shared" si="585"/>
        <v>97.262650296747964</v>
      </c>
      <c r="G18710" t="s">
        <v>14473</v>
      </c>
    </row>
    <row r="18711" spans="1:7" x14ac:dyDescent="0.35">
      <c r="A18711" t="s">
        <v>3</v>
      </c>
      <c r="B18711" t="s">
        <v>9</v>
      </c>
      <c r="C18711" t="s">
        <v>9669</v>
      </c>
      <c r="D18711" s="2">
        <v>76194.58</v>
      </c>
      <c r="E18711" s="3">
        <f t="shared" si="584"/>
        <v>3.4487810799486247E-4</v>
      </c>
      <c r="F18711" s="3">
        <f t="shared" si="585"/>
        <v>97.262995174855959</v>
      </c>
      <c r="G18711" t="s">
        <v>14473</v>
      </c>
    </row>
    <row r="18712" spans="1:7" x14ac:dyDescent="0.35">
      <c r="A18712" t="s">
        <v>10</v>
      </c>
      <c r="B18712" t="s">
        <v>27</v>
      </c>
      <c r="C18712" t="s">
        <v>2919</v>
      </c>
      <c r="D18712" s="2">
        <v>76193.48</v>
      </c>
      <c r="E18712" s="3">
        <f t="shared" si="584"/>
        <v>3.4487312908535481E-4</v>
      </c>
      <c r="F18712" s="3">
        <f t="shared" si="585"/>
        <v>97.263340047985039</v>
      </c>
      <c r="G18712" t="s">
        <v>14473</v>
      </c>
    </row>
    <row r="18713" spans="1:7" x14ac:dyDescent="0.35">
      <c r="A18713" t="s">
        <v>10</v>
      </c>
      <c r="B18713" t="s">
        <v>22</v>
      </c>
      <c r="C18713" t="s">
        <v>7134</v>
      </c>
      <c r="D18713" s="2">
        <v>76190.710000000006</v>
      </c>
      <c r="E18713" s="3">
        <f t="shared" si="584"/>
        <v>3.4486059128595829E-4</v>
      </c>
      <c r="F18713" s="3">
        <f t="shared" si="585"/>
        <v>97.263684908576323</v>
      </c>
      <c r="G18713" t="s">
        <v>14473</v>
      </c>
    </row>
    <row r="18714" spans="1:7" x14ac:dyDescent="0.35">
      <c r="A18714" t="s">
        <v>10</v>
      </c>
      <c r="B18714" t="s">
        <v>6</v>
      </c>
      <c r="C18714" t="s">
        <v>11607</v>
      </c>
      <c r="D18714" s="2">
        <v>76186.61</v>
      </c>
      <c r="E18714" s="3">
        <f t="shared" si="584"/>
        <v>3.4484203353233879E-4</v>
      </c>
      <c r="F18714" s="3">
        <f t="shared" si="585"/>
        <v>97.264029750609851</v>
      </c>
      <c r="G18714" t="s">
        <v>14480</v>
      </c>
    </row>
    <row r="18715" spans="1:7" x14ac:dyDescent="0.35">
      <c r="A18715" t="s">
        <v>3</v>
      </c>
      <c r="B18715" t="s">
        <v>2356</v>
      </c>
      <c r="C18715" s="8" t="s">
        <v>2449</v>
      </c>
      <c r="D18715" s="2">
        <v>76186.58</v>
      </c>
      <c r="E18715" s="3">
        <f t="shared" si="584"/>
        <v>3.4484189774389764E-4</v>
      </c>
      <c r="F18715" s="3">
        <f t="shared" si="585"/>
        <v>97.264374592507593</v>
      </c>
      <c r="G18715" t="s">
        <v>14480</v>
      </c>
    </row>
    <row r="18716" spans="1:7" x14ac:dyDescent="0.35">
      <c r="A18716" t="s">
        <v>3</v>
      </c>
      <c r="B18716" t="s">
        <v>3688</v>
      </c>
      <c r="C18716" t="s">
        <v>9627</v>
      </c>
      <c r="D18716" s="2">
        <v>76183.09</v>
      </c>
      <c r="E18716" s="3">
        <f t="shared" si="584"/>
        <v>3.448261010219142E-4</v>
      </c>
      <c r="F18716" s="3">
        <f t="shared" si="585"/>
        <v>97.264719418608621</v>
      </c>
      <c r="G18716" t="s">
        <v>14473</v>
      </c>
    </row>
    <row r="18717" spans="1:7" x14ac:dyDescent="0.35">
      <c r="A18717" t="s">
        <v>10</v>
      </c>
      <c r="B18717" t="s">
        <v>22</v>
      </c>
      <c r="C18717" t="s">
        <v>10954</v>
      </c>
      <c r="D18717" s="2">
        <v>76177.61</v>
      </c>
      <c r="E18717" s="3">
        <f t="shared" si="584"/>
        <v>3.4480129700000336E-4</v>
      </c>
      <c r="F18717" s="3">
        <f t="shared" si="585"/>
        <v>97.265064219905625</v>
      </c>
      <c r="G18717" t="s">
        <v>14473</v>
      </c>
    </row>
    <row r="18718" spans="1:7" x14ac:dyDescent="0.35">
      <c r="A18718" t="s">
        <v>10</v>
      </c>
      <c r="B18718" t="s">
        <v>55</v>
      </c>
      <c r="C18718" t="s">
        <v>4468</v>
      </c>
      <c r="D18718" s="2">
        <v>76176.91</v>
      </c>
      <c r="E18718" s="3">
        <f t="shared" si="584"/>
        <v>3.4479812860304396E-4</v>
      </c>
      <c r="F18718" s="3">
        <f t="shared" si="585"/>
        <v>97.265409018034234</v>
      </c>
      <c r="G18718" t="s">
        <v>14480</v>
      </c>
    </row>
    <row r="18719" spans="1:7" x14ac:dyDescent="0.35">
      <c r="A18719" t="s">
        <v>10</v>
      </c>
      <c r="B18719" t="s">
        <v>13</v>
      </c>
      <c r="C18719" t="s">
        <v>11866</v>
      </c>
      <c r="D18719" s="2">
        <v>76167.839999999997</v>
      </c>
      <c r="E18719" s="3">
        <f t="shared" si="584"/>
        <v>3.4475707523101256E-4</v>
      </c>
      <c r="F18719" s="3">
        <f t="shared" si="585"/>
        <v>97.265753775109459</v>
      </c>
      <c r="G18719" t="s">
        <v>14473</v>
      </c>
    </row>
    <row r="18720" spans="1:7" x14ac:dyDescent="0.35">
      <c r="A18720" t="s">
        <v>3</v>
      </c>
      <c r="B18720" t="s">
        <v>9</v>
      </c>
      <c r="C18720" t="s">
        <v>12278</v>
      </c>
      <c r="D18720" s="2">
        <v>76153.62</v>
      </c>
      <c r="E18720" s="3">
        <f t="shared" si="584"/>
        <v>3.4469271150992261E-4</v>
      </c>
      <c r="F18720" s="3">
        <f t="shared" si="585"/>
        <v>97.266098467820967</v>
      </c>
      <c r="G18720" t="s">
        <v>14480</v>
      </c>
    </row>
    <row r="18721" spans="1:7" x14ac:dyDescent="0.35">
      <c r="A18721" t="s">
        <v>10</v>
      </c>
      <c r="B18721" t="s">
        <v>6</v>
      </c>
      <c r="C18721" t="s">
        <v>5473</v>
      </c>
      <c r="D18721" s="2">
        <v>76151</v>
      </c>
      <c r="E18721" s="3">
        <f t="shared" si="584"/>
        <v>3.4468085265273161E-4</v>
      </c>
      <c r="F18721" s="3">
        <f t="shared" si="585"/>
        <v>97.266443148673616</v>
      </c>
      <c r="G18721" t="s">
        <v>14480</v>
      </c>
    </row>
    <row r="18722" spans="1:7" x14ac:dyDescent="0.35">
      <c r="A18722" t="s">
        <v>3</v>
      </c>
      <c r="B18722" t="s">
        <v>134</v>
      </c>
      <c r="C18722" t="s">
        <v>9073</v>
      </c>
      <c r="D18722" s="2">
        <v>76128.28</v>
      </c>
      <c r="E18722" s="3">
        <f t="shared" si="584"/>
        <v>3.4457801553999156E-4</v>
      </c>
      <c r="F18722" s="3">
        <f t="shared" si="585"/>
        <v>97.266787726689159</v>
      </c>
      <c r="G18722" t="s">
        <v>14480</v>
      </c>
    </row>
    <row r="18723" spans="1:7" x14ac:dyDescent="0.35">
      <c r="A18723" t="s">
        <v>3</v>
      </c>
      <c r="B18723" t="s">
        <v>8</v>
      </c>
      <c r="C18723" t="s">
        <v>1512</v>
      </c>
      <c r="D18723" s="2">
        <v>76126.490000000005</v>
      </c>
      <c r="E18723" s="3">
        <f t="shared" si="584"/>
        <v>3.4456991349633817E-4</v>
      </c>
      <c r="F18723" s="3">
        <f t="shared" si="585"/>
        <v>97.267132296602654</v>
      </c>
      <c r="G18723" t="s">
        <v>14473</v>
      </c>
    </row>
    <row r="18724" spans="1:7" x14ac:dyDescent="0.35">
      <c r="A18724" t="s">
        <v>10</v>
      </c>
      <c r="B18724" t="s">
        <v>29</v>
      </c>
      <c r="C18724" t="s">
        <v>5610</v>
      </c>
      <c r="D18724" s="2">
        <v>76105.509999999995</v>
      </c>
      <c r="E18724" s="3">
        <f t="shared" si="584"/>
        <v>3.4447495211318289E-4</v>
      </c>
      <c r="F18724" s="3">
        <f t="shared" si="585"/>
        <v>97.267476771554769</v>
      </c>
      <c r="G18724" t="s">
        <v>14473</v>
      </c>
    </row>
    <row r="18725" spans="1:7" x14ac:dyDescent="0.35">
      <c r="A18725" t="s">
        <v>10</v>
      </c>
      <c r="B18725" t="s">
        <v>62</v>
      </c>
      <c r="C18725" t="s">
        <v>4574</v>
      </c>
      <c r="D18725" s="2">
        <v>76099.58</v>
      </c>
      <c r="E18725" s="3">
        <f t="shared" si="584"/>
        <v>3.4444811126465528E-4</v>
      </c>
      <c r="F18725" s="3">
        <f t="shared" si="585"/>
        <v>97.267821219666033</v>
      </c>
      <c r="G18725" t="s">
        <v>14473</v>
      </c>
    </row>
    <row r="18726" spans="1:7" x14ac:dyDescent="0.35">
      <c r="A18726" t="s">
        <v>10</v>
      </c>
      <c r="B18726" t="s">
        <v>32</v>
      </c>
      <c r="C18726" t="s">
        <v>3010</v>
      </c>
      <c r="D18726" s="2">
        <v>76095.97</v>
      </c>
      <c r="E18726" s="3">
        <f t="shared" si="584"/>
        <v>3.4443177138890736E-4</v>
      </c>
      <c r="F18726" s="3">
        <f t="shared" si="585"/>
        <v>97.268165651437428</v>
      </c>
      <c r="G18726" t="s">
        <v>14473</v>
      </c>
    </row>
    <row r="18727" spans="1:7" x14ac:dyDescent="0.35">
      <c r="A18727" t="s">
        <v>3</v>
      </c>
      <c r="B18727" t="s">
        <v>29</v>
      </c>
      <c r="C18727" t="s">
        <v>4065</v>
      </c>
      <c r="D18727" s="2">
        <v>76094.64</v>
      </c>
      <c r="E18727" s="3">
        <f t="shared" si="584"/>
        <v>3.4442575143468448E-4</v>
      </c>
      <c r="F18727" s="3">
        <f t="shared" si="585"/>
        <v>97.268510077188864</v>
      </c>
      <c r="G18727" t="s">
        <v>14473</v>
      </c>
    </row>
    <row r="18728" spans="1:7" x14ac:dyDescent="0.35">
      <c r="A18728" t="s">
        <v>3</v>
      </c>
      <c r="B18728" t="s">
        <v>73</v>
      </c>
      <c r="C18728" t="s">
        <v>1612</v>
      </c>
      <c r="D18728" s="2">
        <v>76076.19</v>
      </c>
      <c r="E18728" s="3">
        <f t="shared" si="584"/>
        <v>3.4434224154339691E-4</v>
      </c>
      <c r="F18728" s="3">
        <f t="shared" si="585"/>
        <v>97.268854419430411</v>
      </c>
      <c r="G18728" t="s">
        <v>14480</v>
      </c>
    </row>
    <row r="18729" spans="1:7" x14ac:dyDescent="0.35">
      <c r="A18729" t="s">
        <v>10</v>
      </c>
      <c r="B18729" t="s">
        <v>32</v>
      </c>
      <c r="C18729" t="s">
        <v>1172</v>
      </c>
      <c r="D18729" s="2">
        <v>76070.63</v>
      </c>
      <c r="E18729" s="3">
        <f t="shared" si="584"/>
        <v>3.4431707541897631E-4</v>
      </c>
      <c r="F18729" s="3">
        <f t="shared" si="585"/>
        <v>97.269198736505828</v>
      </c>
      <c r="G18729" t="s">
        <v>14480</v>
      </c>
    </row>
    <row r="18730" spans="1:7" x14ac:dyDescent="0.35">
      <c r="A18730" t="s">
        <v>3</v>
      </c>
      <c r="B18730" t="s">
        <v>33</v>
      </c>
      <c r="C18730" t="s">
        <v>422</v>
      </c>
      <c r="D18730" s="2">
        <v>76057.440000000002</v>
      </c>
      <c r="E18730" s="3">
        <f t="shared" si="584"/>
        <v>3.4425737376769805E-4</v>
      </c>
      <c r="F18730" s="3">
        <f t="shared" si="585"/>
        <v>97.269542993879597</v>
      </c>
      <c r="G18730" t="s">
        <v>14473</v>
      </c>
    </row>
    <row r="18731" spans="1:7" x14ac:dyDescent="0.35">
      <c r="A18731" t="s">
        <v>10</v>
      </c>
      <c r="B18731" t="s">
        <v>4</v>
      </c>
      <c r="C18731" t="s">
        <v>151</v>
      </c>
      <c r="D18731" s="2">
        <v>76056</v>
      </c>
      <c r="E18731" s="3">
        <f t="shared" si="584"/>
        <v>3.4425085592252442E-4</v>
      </c>
      <c r="F18731" s="3">
        <f t="shared" si="585"/>
        <v>97.269887244735514</v>
      </c>
      <c r="G18731" t="s">
        <v>14473</v>
      </c>
    </row>
    <row r="18732" spans="1:7" x14ac:dyDescent="0.35">
      <c r="A18732" t="s">
        <v>3</v>
      </c>
      <c r="B18732" t="s">
        <v>6</v>
      </c>
      <c r="C18732" t="s">
        <v>9392</v>
      </c>
      <c r="D18732" s="2">
        <v>76052.12</v>
      </c>
      <c r="E18732" s="3">
        <f t="shared" si="584"/>
        <v>3.4423329395080645E-4</v>
      </c>
      <c r="F18732" s="3">
        <f t="shared" si="585"/>
        <v>97.270231478029459</v>
      </c>
      <c r="G18732" t="s">
        <v>14473</v>
      </c>
    </row>
    <row r="18733" spans="1:7" x14ac:dyDescent="0.35">
      <c r="A18733" t="s">
        <v>3</v>
      </c>
      <c r="B18733" t="s">
        <v>37</v>
      </c>
      <c r="C18733" t="s">
        <v>7391</v>
      </c>
      <c r="D18733" s="2">
        <v>76045.600000000006</v>
      </c>
      <c r="E18733" s="3">
        <f t="shared" si="584"/>
        <v>3.4420378259627019E-4</v>
      </c>
      <c r="F18733" s="3">
        <f t="shared" si="585"/>
        <v>97.270575681812062</v>
      </c>
      <c r="G18733" t="s">
        <v>14473</v>
      </c>
    </row>
    <row r="18734" spans="1:7" x14ac:dyDescent="0.35">
      <c r="A18734" t="s">
        <v>10</v>
      </c>
      <c r="B18734" t="s">
        <v>9</v>
      </c>
      <c r="C18734" t="s">
        <v>12572</v>
      </c>
      <c r="D18734" s="2">
        <v>76042.34</v>
      </c>
      <c r="E18734" s="3">
        <f t="shared" si="584"/>
        <v>3.4418902691900197E-4</v>
      </c>
      <c r="F18734" s="3">
        <f t="shared" si="585"/>
        <v>97.270919870838981</v>
      </c>
      <c r="G18734" t="s">
        <v>14480</v>
      </c>
    </row>
    <row r="18735" spans="1:7" x14ac:dyDescent="0.35">
      <c r="A18735" t="s">
        <v>3</v>
      </c>
      <c r="B18735" t="s">
        <v>180</v>
      </c>
      <c r="C18735" t="s">
        <v>8082</v>
      </c>
      <c r="D18735" s="2">
        <v>76035.87</v>
      </c>
      <c r="E18735" s="3">
        <f t="shared" si="584"/>
        <v>3.4415974187853416E-4</v>
      </c>
      <c r="F18735" s="3">
        <f t="shared" si="585"/>
        <v>97.271264030580866</v>
      </c>
      <c r="G18735" t="s">
        <v>14480</v>
      </c>
    </row>
    <row r="18736" spans="1:7" x14ac:dyDescent="0.35">
      <c r="A18736" t="s">
        <v>10</v>
      </c>
      <c r="B18736" t="s">
        <v>8</v>
      </c>
      <c r="C18736" t="s">
        <v>13455</v>
      </c>
      <c r="D18736" s="2">
        <v>76034</v>
      </c>
      <c r="E18736" s="3">
        <f t="shared" si="584"/>
        <v>3.4415127773237118E-4</v>
      </c>
      <c r="F18736" s="3">
        <f t="shared" si="585"/>
        <v>97.271608181858596</v>
      </c>
      <c r="G18736" t="s">
        <v>14473</v>
      </c>
    </row>
    <row r="18737" spans="1:7" x14ac:dyDescent="0.35">
      <c r="A18737" t="s">
        <v>3</v>
      </c>
      <c r="B18737" t="s">
        <v>15</v>
      </c>
      <c r="C18737" t="s">
        <v>12015</v>
      </c>
      <c r="D18737" s="2">
        <v>76031.89</v>
      </c>
      <c r="E18737" s="3">
        <f t="shared" si="584"/>
        <v>3.4414172727867919E-4</v>
      </c>
      <c r="F18737" s="3">
        <f t="shared" si="585"/>
        <v>97.271952323585879</v>
      </c>
      <c r="G18737" t="s">
        <v>14473</v>
      </c>
    </row>
    <row r="18738" spans="1:7" x14ac:dyDescent="0.35">
      <c r="A18738" t="s">
        <v>10</v>
      </c>
      <c r="B18738" t="s">
        <v>9</v>
      </c>
      <c r="C18738" s="8" t="s">
        <v>9036</v>
      </c>
      <c r="D18738" s="2">
        <v>76031.05</v>
      </c>
      <c r="E18738" s="3">
        <f t="shared" si="584"/>
        <v>3.4413792520232789E-4</v>
      </c>
      <c r="F18738" s="3">
        <f t="shared" si="585"/>
        <v>97.272296461511075</v>
      </c>
      <c r="G18738" t="s">
        <v>14480</v>
      </c>
    </row>
    <row r="18739" spans="1:7" x14ac:dyDescent="0.35">
      <c r="A18739" t="s">
        <v>10</v>
      </c>
      <c r="B18739" t="s">
        <v>23</v>
      </c>
      <c r="C18739" t="s">
        <v>8934</v>
      </c>
      <c r="D18739" s="2">
        <v>76028.649999999994</v>
      </c>
      <c r="E18739" s="3">
        <f t="shared" si="584"/>
        <v>3.4412706212703838E-4</v>
      </c>
      <c r="F18739" s="3">
        <f t="shared" si="585"/>
        <v>97.272640588573196</v>
      </c>
      <c r="G18739" t="s">
        <v>14480</v>
      </c>
    </row>
    <row r="18740" spans="1:7" x14ac:dyDescent="0.35">
      <c r="A18740" t="s">
        <v>10</v>
      </c>
      <c r="B18740" t="s">
        <v>76</v>
      </c>
      <c r="C18740" t="s">
        <v>5774</v>
      </c>
      <c r="D18740" s="2">
        <v>76019.789999999994</v>
      </c>
      <c r="E18740" s="3">
        <f t="shared" si="584"/>
        <v>3.4408695927409485E-4</v>
      </c>
      <c r="F18740" s="3">
        <f t="shared" si="585"/>
        <v>97.27298467553247</v>
      </c>
      <c r="G18740" t="s">
        <v>14480</v>
      </c>
    </row>
    <row r="18741" spans="1:7" x14ac:dyDescent="0.35">
      <c r="A18741" t="s">
        <v>10</v>
      </c>
      <c r="B18741" t="s">
        <v>122</v>
      </c>
      <c r="C18741" s="7" t="s">
        <v>2191</v>
      </c>
      <c r="D18741" s="2">
        <v>76016.94</v>
      </c>
      <c r="E18741" s="3">
        <f t="shared" si="584"/>
        <v>3.4407405937218868E-4</v>
      </c>
      <c r="F18741" s="3">
        <f t="shared" si="585"/>
        <v>97.27332874959184</v>
      </c>
      <c r="G18741" t="s">
        <v>14480</v>
      </c>
    </row>
    <row r="18742" spans="1:7" x14ac:dyDescent="0.35">
      <c r="A18742" t="s">
        <v>10</v>
      </c>
      <c r="B18742" t="s">
        <v>13</v>
      </c>
      <c r="C18742" s="8" t="s">
        <v>937</v>
      </c>
      <c r="D18742" s="2">
        <v>76016.460000000006</v>
      </c>
      <c r="E18742" s="3">
        <f t="shared" si="584"/>
        <v>3.4407188675713083E-4</v>
      </c>
      <c r="F18742" s="3">
        <f t="shared" si="585"/>
        <v>97.273672821478598</v>
      </c>
      <c r="G18742" t="s">
        <v>14480</v>
      </c>
    </row>
    <row r="18743" spans="1:7" x14ac:dyDescent="0.35">
      <c r="A18743" t="s">
        <v>3</v>
      </c>
      <c r="B18743" t="s">
        <v>1570</v>
      </c>
      <c r="C18743" t="s">
        <v>3074</v>
      </c>
      <c r="D18743" s="2">
        <v>76007.88</v>
      </c>
      <c r="E18743" s="3">
        <f t="shared" si="584"/>
        <v>3.4403305126297107E-4</v>
      </c>
      <c r="F18743" s="3">
        <f t="shared" si="585"/>
        <v>97.274016854529862</v>
      </c>
      <c r="G18743" t="s">
        <v>14473</v>
      </c>
    </row>
    <row r="18744" spans="1:7" x14ac:dyDescent="0.35">
      <c r="A18744" t="s">
        <v>10</v>
      </c>
      <c r="B18744" t="s">
        <v>22</v>
      </c>
      <c r="C18744" t="s">
        <v>12058</v>
      </c>
      <c r="D18744" s="2">
        <v>76000</v>
      </c>
      <c r="E18744" s="3">
        <f t="shared" si="584"/>
        <v>3.4399738416577067E-4</v>
      </c>
      <c r="F18744" s="3">
        <f t="shared" si="585"/>
        <v>97.274360851914025</v>
      </c>
      <c r="G18744" t="s">
        <v>14473</v>
      </c>
    </row>
    <row r="18745" spans="1:7" x14ac:dyDescent="0.35">
      <c r="A18745" t="s">
        <v>10</v>
      </c>
      <c r="B18745" t="s">
        <v>9</v>
      </c>
      <c r="C18745" t="s">
        <v>2036</v>
      </c>
      <c r="D18745" s="2">
        <v>75983.009999999995</v>
      </c>
      <c r="E18745" s="3">
        <f t="shared" si="584"/>
        <v>3.4392048264528409E-4</v>
      </c>
      <c r="F18745" s="3">
        <f t="shared" si="585"/>
        <v>97.274704772396674</v>
      </c>
      <c r="G18745" t="s">
        <v>14480</v>
      </c>
    </row>
    <row r="18746" spans="1:7" x14ac:dyDescent="0.35">
      <c r="A18746" t="s">
        <v>3</v>
      </c>
      <c r="B18746" t="s">
        <v>13</v>
      </c>
      <c r="C18746" t="s">
        <v>981</v>
      </c>
      <c r="D18746" s="2">
        <v>75982.06</v>
      </c>
      <c r="E18746" s="3">
        <f t="shared" si="584"/>
        <v>3.4391618267798205E-4</v>
      </c>
      <c r="F18746" s="3">
        <f t="shared" si="585"/>
        <v>97.275048688579346</v>
      </c>
      <c r="G18746" t="s">
        <v>14473</v>
      </c>
    </row>
    <row r="18747" spans="1:7" x14ac:dyDescent="0.35">
      <c r="A18747" t="s">
        <v>10</v>
      </c>
      <c r="B18747" t="s">
        <v>4</v>
      </c>
      <c r="C18747" t="s">
        <v>4799</v>
      </c>
      <c r="D18747" s="2">
        <v>75975.350000000006</v>
      </c>
      <c r="E18747" s="3">
        <f t="shared" si="584"/>
        <v>3.4388581132998539E-4</v>
      </c>
      <c r="F18747" s="3">
        <f t="shared" si="585"/>
        <v>97.275392574390679</v>
      </c>
      <c r="G18747" t="s">
        <v>14480</v>
      </c>
    </row>
    <row r="18748" spans="1:7" x14ac:dyDescent="0.35">
      <c r="A18748" t="s">
        <v>10</v>
      </c>
      <c r="B18748" t="s">
        <v>9</v>
      </c>
      <c r="C18748" t="s">
        <v>10171</v>
      </c>
      <c r="D18748" s="2">
        <v>75973.679999999993</v>
      </c>
      <c r="E18748" s="3">
        <f t="shared" si="584"/>
        <v>3.4387825244009638E-4</v>
      </c>
      <c r="F18748" s="3">
        <f t="shared" si="585"/>
        <v>97.275736452643116</v>
      </c>
      <c r="G18748" t="s">
        <v>14473</v>
      </c>
    </row>
    <row r="18749" spans="1:7" x14ac:dyDescent="0.35">
      <c r="A18749" t="s">
        <v>10</v>
      </c>
      <c r="B18749" t="s">
        <v>32</v>
      </c>
      <c r="C18749" t="s">
        <v>5850</v>
      </c>
      <c r="D18749" s="2">
        <v>75957.34</v>
      </c>
      <c r="E18749" s="3">
        <f t="shared" si="584"/>
        <v>3.4380429300250081E-4</v>
      </c>
      <c r="F18749" s="3">
        <f t="shared" si="585"/>
        <v>97.276080256936112</v>
      </c>
      <c r="G18749" t="s">
        <v>14480</v>
      </c>
    </row>
    <row r="18750" spans="1:7" x14ac:dyDescent="0.35">
      <c r="A18750" t="s">
        <v>3</v>
      </c>
      <c r="B18750" t="s">
        <v>9</v>
      </c>
      <c r="C18750" t="s">
        <v>5091</v>
      </c>
      <c r="D18750" s="2">
        <v>75955.929999999993</v>
      </c>
      <c r="E18750" s="3">
        <f t="shared" si="584"/>
        <v>3.4379791094576821E-4</v>
      </c>
      <c r="F18750" s="3">
        <f t="shared" si="585"/>
        <v>97.276424054847055</v>
      </c>
      <c r="G18750" t="s">
        <v>14473</v>
      </c>
    </row>
    <row r="18751" spans="1:7" x14ac:dyDescent="0.35">
      <c r="A18751" t="s">
        <v>10</v>
      </c>
      <c r="B18751" t="s">
        <v>6</v>
      </c>
      <c r="C18751" t="s">
        <v>7137</v>
      </c>
      <c r="D18751" s="2">
        <v>75948.86</v>
      </c>
      <c r="E18751" s="3">
        <f t="shared" si="584"/>
        <v>3.4376591013647812E-4</v>
      </c>
      <c r="F18751" s="3">
        <f t="shared" si="585"/>
        <v>97.276767820757186</v>
      </c>
      <c r="G18751" t="s">
        <v>14473</v>
      </c>
    </row>
    <row r="18752" spans="1:7" x14ac:dyDescent="0.35">
      <c r="A18752" t="s">
        <v>10</v>
      </c>
      <c r="B18752" t="s">
        <v>9</v>
      </c>
      <c r="C18752" t="s">
        <v>3024</v>
      </c>
      <c r="D18752" s="2">
        <v>75942.14</v>
      </c>
      <c r="E18752" s="3">
        <f t="shared" si="584"/>
        <v>3.4373549352566767E-4</v>
      </c>
      <c r="F18752" s="3">
        <f t="shared" si="585"/>
        <v>97.277111556250716</v>
      </c>
      <c r="G18752" t="s">
        <v>14480</v>
      </c>
    </row>
    <row r="18753" spans="1:7" x14ac:dyDescent="0.35">
      <c r="A18753" t="s">
        <v>10</v>
      </c>
      <c r="B18753" t="s">
        <v>18</v>
      </c>
      <c r="C18753" t="s">
        <v>4905</v>
      </c>
      <c r="D18753" s="2">
        <v>75935.899999999994</v>
      </c>
      <c r="E18753" s="3">
        <f t="shared" si="584"/>
        <v>3.4370724952991502E-4</v>
      </c>
      <c r="F18753" s="3">
        <f t="shared" si="585"/>
        <v>97.277455263500244</v>
      </c>
      <c r="G18753" t="s">
        <v>14473</v>
      </c>
    </row>
    <row r="18754" spans="1:7" x14ac:dyDescent="0.35">
      <c r="A18754" t="s">
        <v>3</v>
      </c>
      <c r="B18754" t="s">
        <v>29</v>
      </c>
      <c r="C18754" t="s">
        <v>8353</v>
      </c>
      <c r="D18754" s="2">
        <v>75935.899999999994</v>
      </c>
      <c r="E18754" s="3">
        <f t="shared" si="584"/>
        <v>3.4370724952991502E-4</v>
      </c>
      <c r="F18754" s="3">
        <f t="shared" si="585"/>
        <v>97.277798970749771</v>
      </c>
      <c r="G18754" t="s">
        <v>14473</v>
      </c>
    </row>
    <row r="18755" spans="1:7" x14ac:dyDescent="0.35">
      <c r="A18755" t="s">
        <v>10</v>
      </c>
      <c r="B18755" t="s">
        <v>22</v>
      </c>
      <c r="C18755" t="s">
        <v>1536</v>
      </c>
      <c r="D18755" s="2">
        <v>75931.899999999994</v>
      </c>
      <c r="E18755" s="3">
        <f t="shared" ref="E18755:E18818" si="586">(D18755/$D$29638)*100</f>
        <v>3.4368914440443263E-4</v>
      </c>
      <c r="F18755" s="3">
        <f t="shared" si="585"/>
        <v>97.278142659894172</v>
      </c>
      <c r="G18755" t="s">
        <v>14473</v>
      </c>
    </row>
    <row r="18756" spans="1:7" x14ac:dyDescent="0.35">
      <c r="A18756" t="s">
        <v>3</v>
      </c>
      <c r="B18756" t="s">
        <v>36</v>
      </c>
      <c r="C18756" t="s">
        <v>1073</v>
      </c>
      <c r="D18756" s="2">
        <v>75931.199999999997</v>
      </c>
      <c r="E18756" s="3">
        <f t="shared" si="586"/>
        <v>3.4368597600747323E-4</v>
      </c>
      <c r="F18756" s="3">
        <f t="shared" ref="F18756:F18819" si="587">E18756+F18755</f>
        <v>97.278486345870178</v>
      </c>
      <c r="G18756" t="s">
        <v>14473</v>
      </c>
    </row>
    <row r="18757" spans="1:7" x14ac:dyDescent="0.35">
      <c r="A18757" t="s">
        <v>3</v>
      </c>
      <c r="B18757" t="s">
        <v>22</v>
      </c>
      <c r="C18757" t="s">
        <v>2931</v>
      </c>
      <c r="D18757" s="2">
        <v>75922.12</v>
      </c>
      <c r="E18757" s="3">
        <f t="shared" si="586"/>
        <v>3.4364487737262815E-4</v>
      </c>
      <c r="F18757" s="3">
        <f t="shared" si="587"/>
        <v>97.278829990747553</v>
      </c>
      <c r="G18757" t="s">
        <v>14480</v>
      </c>
    </row>
    <row r="18758" spans="1:7" x14ac:dyDescent="0.35">
      <c r="A18758" t="s">
        <v>3</v>
      </c>
      <c r="B18758" t="s">
        <v>9</v>
      </c>
      <c r="C18758" t="s">
        <v>10425</v>
      </c>
      <c r="D18758" s="2">
        <v>75920.160000000003</v>
      </c>
      <c r="E18758" s="3">
        <f t="shared" si="586"/>
        <v>3.4363600586114179E-4</v>
      </c>
      <c r="F18758" s="3">
        <f t="shared" si="587"/>
        <v>97.279173626753419</v>
      </c>
      <c r="G18758" t="s">
        <v>14480</v>
      </c>
    </row>
    <row r="18759" spans="1:7" x14ac:dyDescent="0.35">
      <c r="A18759" t="s">
        <v>3</v>
      </c>
      <c r="B18759" t="s">
        <v>62</v>
      </c>
      <c r="C18759" t="s">
        <v>1643</v>
      </c>
      <c r="D18759" s="2">
        <v>75911.08</v>
      </c>
      <c r="E18759" s="3">
        <f t="shared" si="586"/>
        <v>3.4359490722629676E-4</v>
      </c>
      <c r="F18759" s="3">
        <f t="shared" si="587"/>
        <v>97.27951722166064</v>
      </c>
      <c r="G18759" t="s">
        <v>14480</v>
      </c>
    </row>
    <row r="18760" spans="1:7" x14ac:dyDescent="0.35">
      <c r="A18760" t="s">
        <v>3</v>
      </c>
      <c r="B18760" t="s">
        <v>13</v>
      </c>
      <c r="C18760" s="8" t="s">
        <v>6573</v>
      </c>
      <c r="D18760" s="2">
        <v>75903.539999999994</v>
      </c>
      <c r="E18760" s="3">
        <f t="shared" si="586"/>
        <v>3.4356077906476232E-4</v>
      </c>
      <c r="F18760" s="3">
        <f t="shared" si="587"/>
        <v>97.279860782439698</v>
      </c>
      <c r="G18760" t="s">
        <v>14480</v>
      </c>
    </row>
    <row r="18761" spans="1:7" x14ac:dyDescent="0.35">
      <c r="A18761" t="s">
        <v>10</v>
      </c>
      <c r="B18761" t="s">
        <v>9</v>
      </c>
      <c r="C18761" t="s">
        <v>5391</v>
      </c>
      <c r="D18761" s="2">
        <v>75898.36</v>
      </c>
      <c r="E18761" s="3">
        <f t="shared" si="586"/>
        <v>3.4353733292726268E-4</v>
      </c>
      <c r="F18761" s="3">
        <f t="shared" si="587"/>
        <v>97.280204319772622</v>
      </c>
      <c r="G18761" t="s">
        <v>14473</v>
      </c>
    </row>
    <row r="18762" spans="1:7" x14ac:dyDescent="0.35">
      <c r="A18762" t="s">
        <v>3</v>
      </c>
      <c r="B18762" t="s">
        <v>13</v>
      </c>
      <c r="C18762" t="s">
        <v>59</v>
      </c>
      <c r="D18762" s="2">
        <v>75895.47</v>
      </c>
      <c r="E18762" s="3">
        <f t="shared" si="586"/>
        <v>3.4352425197410163E-4</v>
      </c>
      <c r="F18762" s="3">
        <f t="shared" si="587"/>
        <v>97.280547844024596</v>
      </c>
      <c r="G18762" t="s">
        <v>14480</v>
      </c>
    </row>
    <row r="18763" spans="1:7" x14ac:dyDescent="0.35">
      <c r="A18763" t="s">
        <v>10</v>
      </c>
      <c r="B18763" t="s">
        <v>13</v>
      </c>
      <c r="C18763" t="s">
        <v>422</v>
      </c>
      <c r="D18763" s="2">
        <v>75892.740000000005</v>
      </c>
      <c r="E18763" s="3">
        <f t="shared" si="586"/>
        <v>3.4351189522595989E-4</v>
      </c>
      <c r="F18763" s="3">
        <f t="shared" si="587"/>
        <v>97.28089135591982</v>
      </c>
      <c r="G18763" t="s">
        <v>14473</v>
      </c>
    </row>
    <row r="18764" spans="1:7" x14ac:dyDescent="0.35">
      <c r="A18764" t="s">
        <v>10</v>
      </c>
      <c r="B18764" t="s">
        <v>13</v>
      </c>
      <c r="C18764" t="s">
        <v>2378</v>
      </c>
      <c r="D18764" s="2">
        <v>75880.27</v>
      </c>
      <c r="E18764" s="3">
        <f t="shared" si="586"/>
        <v>3.4345545249726849E-4</v>
      </c>
      <c r="F18764" s="3">
        <f t="shared" si="587"/>
        <v>97.281234811372315</v>
      </c>
      <c r="G18764" t="s">
        <v>14480</v>
      </c>
    </row>
    <row r="18765" spans="1:7" x14ac:dyDescent="0.35">
      <c r="A18765" t="s">
        <v>3</v>
      </c>
      <c r="B18765" t="s">
        <v>9</v>
      </c>
      <c r="C18765" t="s">
        <v>1009</v>
      </c>
      <c r="D18765" s="2">
        <v>75875.179999999993</v>
      </c>
      <c r="E18765" s="3">
        <f t="shared" si="586"/>
        <v>3.4343241372509207E-4</v>
      </c>
      <c r="F18765" s="3">
        <f t="shared" si="587"/>
        <v>97.281578243786043</v>
      </c>
      <c r="G18765" t="s">
        <v>14473</v>
      </c>
    </row>
    <row r="18766" spans="1:7" x14ac:dyDescent="0.35">
      <c r="A18766" t="s">
        <v>3</v>
      </c>
      <c r="B18766" t="s">
        <v>13</v>
      </c>
      <c r="C18766" s="8" t="s">
        <v>561</v>
      </c>
      <c r="D18766" s="2">
        <v>75875</v>
      </c>
      <c r="E18766" s="3">
        <f t="shared" si="586"/>
        <v>3.4343159899444541E-4</v>
      </c>
      <c r="F18766" s="3">
        <f t="shared" si="587"/>
        <v>97.281921675385036</v>
      </c>
      <c r="G18766" t="s">
        <v>14480</v>
      </c>
    </row>
    <row r="18767" spans="1:7" x14ac:dyDescent="0.35">
      <c r="A18767" t="s">
        <v>3</v>
      </c>
      <c r="B18767" t="s">
        <v>32</v>
      </c>
      <c r="C18767" s="7" t="s">
        <v>497</v>
      </c>
      <c r="D18767" s="2">
        <v>75865.539999999994</v>
      </c>
      <c r="E18767" s="3">
        <f t="shared" si="586"/>
        <v>3.4338878037267948E-4</v>
      </c>
      <c r="F18767" s="3">
        <f t="shared" si="587"/>
        <v>97.282265064165415</v>
      </c>
      <c r="G18767" t="s">
        <v>14480</v>
      </c>
    </row>
    <row r="18768" spans="1:7" x14ac:dyDescent="0.35">
      <c r="A18768" t="s">
        <v>3</v>
      </c>
      <c r="B18768" t="s">
        <v>9</v>
      </c>
      <c r="C18768" t="s">
        <v>12460</v>
      </c>
      <c r="D18768" s="2">
        <v>75864.25</v>
      </c>
      <c r="E18768" s="3">
        <f t="shared" si="586"/>
        <v>3.4338294146971142E-4</v>
      </c>
      <c r="F18768" s="3">
        <f t="shared" si="587"/>
        <v>97.282608447106881</v>
      </c>
      <c r="G18768" t="s">
        <v>14473</v>
      </c>
    </row>
    <row r="18769" spans="1:7" x14ac:dyDescent="0.35">
      <c r="A18769" t="s">
        <v>3</v>
      </c>
      <c r="B18769" t="s">
        <v>8</v>
      </c>
      <c r="C18769" t="s">
        <v>6834</v>
      </c>
      <c r="D18769" s="2">
        <v>75854.850000000006</v>
      </c>
      <c r="E18769" s="3">
        <f t="shared" si="586"/>
        <v>3.4334039442482779E-4</v>
      </c>
      <c r="F18769" s="3">
        <f t="shared" si="587"/>
        <v>97.282951787501304</v>
      </c>
      <c r="G18769" t="s">
        <v>14473</v>
      </c>
    </row>
    <row r="18770" spans="1:7" x14ac:dyDescent="0.35">
      <c r="A18770" t="s">
        <v>3</v>
      </c>
      <c r="B18770" t="s">
        <v>6</v>
      </c>
      <c r="C18770" t="s">
        <v>332</v>
      </c>
      <c r="D18770" s="2">
        <v>75853.67</v>
      </c>
      <c r="E18770" s="3">
        <f t="shared" si="586"/>
        <v>3.4333505341281042E-4</v>
      </c>
      <c r="F18770" s="3">
        <f t="shared" si="587"/>
        <v>97.283295122554719</v>
      </c>
      <c r="G18770" t="s">
        <v>14473</v>
      </c>
    </row>
    <row r="18771" spans="1:7" x14ac:dyDescent="0.35">
      <c r="A18771" t="s">
        <v>10</v>
      </c>
      <c r="B18771" t="s">
        <v>8</v>
      </c>
      <c r="C18771" t="s">
        <v>13544</v>
      </c>
      <c r="D18771" s="2">
        <v>75844.11</v>
      </c>
      <c r="E18771" s="3">
        <f t="shared" si="586"/>
        <v>3.4329178216290754E-4</v>
      </c>
      <c r="F18771" s="3">
        <f t="shared" si="587"/>
        <v>97.283638414336878</v>
      </c>
      <c r="G18771" t="s">
        <v>14473</v>
      </c>
    </row>
    <row r="18772" spans="1:7" x14ac:dyDescent="0.35">
      <c r="A18772" t="s">
        <v>3</v>
      </c>
      <c r="B18772" t="s">
        <v>18</v>
      </c>
      <c r="C18772" t="s">
        <v>2690</v>
      </c>
      <c r="D18772" s="2">
        <v>75843.259999999995</v>
      </c>
      <c r="E18772" s="3">
        <f t="shared" si="586"/>
        <v>3.4328793482374246E-4</v>
      </c>
      <c r="F18772" s="3">
        <f t="shared" si="587"/>
        <v>97.283981702271703</v>
      </c>
      <c r="G18772" t="s">
        <v>14473</v>
      </c>
    </row>
    <row r="18773" spans="1:7" x14ac:dyDescent="0.35">
      <c r="A18773" t="s">
        <v>10</v>
      </c>
      <c r="B18773" t="s">
        <v>9</v>
      </c>
      <c r="C18773" t="s">
        <v>770</v>
      </c>
      <c r="D18773" s="2">
        <v>75835.679999999993</v>
      </c>
      <c r="E18773" s="3">
        <f t="shared" si="586"/>
        <v>3.432536256109533E-4</v>
      </c>
      <c r="F18773" s="3">
        <f t="shared" si="587"/>
        <v>97.284324955897318</v>
      </c>
      <c r="G18773" t="s">
        <v>14480</v>
      </c>
    </row>
    <row r="18774" spans="1:7" x14ac:dyDescent="0.35">
      <c r="A18774" t="s">
        <v>10</v>
      </c>
      <c r="B18774" t="s">
        <v>6</v>
      </c>
      <c r="C18774" t="s">
        <v>13767</v>
      </c>
      <c r="D18774" s="2">
        <v>75827.34</v>
      </c>
      <c r="E18774" s="3">
        <f t="shared" si="586"/>
        <v>3.4321587642432251E-4</v>
      </c>
      <c r="F18774" s="3">
        <f t="shared" si="587"/>
        <v>97.284668171773745</v>
      </c>
      <c r="G18774" t="s">
        <v>14473</v>
      </c>
    </row>
    <row r="18775" spans="1:7" x14ac:dyDescent="0.35">
      <c r="A18775" t="s">
        <v>3</v>
      </c>
      <c r="B18775" t="s">
        <v>55</v>
      </c>
      <c r="C18775" t="s">
        <v>5238</v>
      </c>
      <c r="D18775" s="2">
        <v>75822.740000000005</v>
      </c>
      <c r="E18775" s="3">
        <f t="shared" si="586"/>
        <v>3.4319505553001778E-4</v>
      </c>
      <c r="F18775" s="3">
        <f t="shared" si="587"/>
        <v>97.285011366829281</v>
      </c>
      <c r="G18775" t="s">
        <v>14480</v>
      </c>
    </row>
    <row r="18776" spans="1:7" x14ac:dyDescent="0.35">
      <c r="A18776" t="s">
        <v>3</v>
      </c>
      <c r="B18776" t="s">
        <v>180</v>
      </c>
      <c r="C18776" t="s">
        <v>9018</v>
      </c>
      <c r="D18776" s="2">
        <v>75818.91</v>
      </c>
      <c r="E18776" s="3">
        <f t="shared" si="586"/>
        <v>3.4317771987236832E-4</v>
      </c>
      <c r="F18776" s="3">
        <f t="shared" si="587"/>
        <v>97.285354544549151</v>
      </c>
      <c r="G18776" t="s">
        <v>14480</v>
      </c>
    </row>
    <row r="18777" spans="1:7" x14ac:dyDescent="0.35">
      <c r="A18777" t="s">
        <v>10</v>
      </c>
      <c r="B18777" t="s">
        <v>18</v>
      </c>
      <c r="C18777" t="s">
        <v>4940</v>
      </c>
      <c r="D18777" s="2">
        <v>75813.64</v>
      </c>
      <c r="E18777" s="3">
        <f t="shared" si="586"/>
        <v>3.4315386636954524E-4</v>
      </c>
      <c r="F18777" s="3">
        <f t="shared" si="587"/>
        <v>97.285697698415518</v>
      </c>
      <c r="G18777" t="s">
        <v>14473</v>
      </c>
    </row>
    <row r="18778" spans="1:7" x14ac:dyDescent="0.35">
      <c r="A18778" t="s">
        <v>3</v>
      </c>
      <c r="B18778" t="s">
        <v>9</v>
      </c>
      <c r="C18778" t="s">
        <v>10933</v>
      </c>
      <c r="D18778" s="2">
        <v>75812.77</v>
      </c>
      <c r="E18778" s="3">
        <f t="shared" si="586"/>
        <v>3.4314992850475285E-4</v>
      </c>
      <c r="F18778" s="3">
        <f t="shared" si="587"/>
        <v>97.28604084834403</v>
      </c>
      <c r="G18778" t="s">
        <v>14480</v>
      </c>
    </row>
    <row r="18779" spans="1:7" x14ac:dyDescent="0.35">
      <c r="A18779" t="s">
        <v>3</v>
      </c>
      <c r="B18779" t="s">
        <v>9</v>
      </c>
      <c r="C18779" t="s">
        <v>12856</v>
      </c>
      <c r="D18779" s="2">
        <v>75807.600000000006</v>
      </c>
      <c r="E18779" s="3">
        <f t="shared" si="586"/>
        <v>3.4312652763006683E-4</v>
      </c>
      <c r="F18779" s="3">
        <f t="shared" si="587"/>
        <v>97.286383974871654</v>
      </c>
      <c r="G18779" t="s">
        <v>14480</v>
      </c>
    </row>
    <row r="18780" spans="1:7" x14ac:dyDescent="0.35">
      <c r="A18780" t="s">
        <v>10</v>
      </c>
      <c r="B18780" t="s">
        <v>36</v>
      </c>
      <c r="C18780" t="s">
        <v>4947</v>
      </c>
      <c r="D18780" s="2">
        <v>75800</v>
      </c>
      <c r="E18780" s="3">
        <f t="shared" si="586"/>
        <v>3.4309212789165021E-4</v>
      </c>
      <c r="F18780" s="3">
        <f t="shared" si="587"/>
        <v>97.286727066999546</v>
      </c>
      <c r="G18780" t="s">
        <v>14473</v>
      </c>
    </row>
    <row r="18781" spans="1:7" x14ac:dyDescent="0.35">
      <c r="A18781" t="s">
        <v>3</v>
      </c>
      <c r="B18781" t="s">
        <v>29</v>
      </c>
      <c r="C18781" t="s">
        <v>9313</v>
      </c>
      <c r="D18781" s="2">
        <v>75784.039999999994</v>
      </c>
      <c r="E18781" s="3">
        <f t="shared" si="586"/>
        <v>3.4301988844097537E-4</v>
      </c>
      <c r="F18781" s="3">
        <f t="shared" si="587"/>
        <v>97.287070086887994</v>
      </c>
      <c r="G18781" t="s">
        <v>14473</v>
      </c>
    </row>
    <row r="18782" spans="1:7" x14ac:dyDescent="0.35">
      <c r="A18782" t="s">
        <v>10</v>
      </c>
      <c r="B18782" t="s">
        <v>406</v>
      </c>
      <c r="C18782" t="s">
        <v>2355</v>
      </c>
      <c r="D18782" s="2">
        <v>75773.45</v>
      </c>
      <c r="E18782" s="3">
        <f t="shared" si="586"/>
        <v>3.4297195512126075E-4</v>
      </c>
      <c r="F18782" s="3">
        <f t="shared" si="587"/>
        <v>97.287413058843114</v>
      </c>
      <c r="G18782" t="s">
        <v>14473</v>
      </c>
    </row>
    <row r="18783" spans="1:7" x14ac:dyDescent="0.35">
      <c r="A18783" t="s">
        <v>10</v>
      </c>
      <c r="B18783" t="s">
        <v>9</v>
      </c>
      <c r="C18783" t="s">
        <v>11183</v>
      </c>
      <c r="D18783" s="2">
        <v>75767.34</v>
      </c>
      <c r="E18783" s="3">
        <f t="shared" si="586"/>
        <v>3.4294429954208637E-4</v>
      </c>
      <c r="F18783" s="3">
        <f t="shared" si="587"/>
        <v>97.287756003142661</v>
      </c>
      <c r="G18783" t="s">
        <v>14480</v>
      </c>
    </row>
    <row r="18784" spans="1:7" x14ac:dyDescent="0.35">
      <c r="A18784" t="s">
        <v>3</v>
      </c>
      <c r="B18784" t="s">
        <v>32</v>
      </c>
      <c r="C18784" t="s">
        <v>4564</v>
      </c>
      <c r="D18784" s="2">
        <v>75743.47</v>
      </c>
      <c r="E18784" s="3">
        <f t="shared" si="586"/>
        <v>3.4283625720577009E-4</v>
      </c>
      <c r="F18784" s="3">
        <f t="shared" si="587"/>
        <v>97.288098839399865</v>
      </c>
      <c r="G18784" t="s">
        <v>14473</v>
      </c>
    </row>
    <row r="18785" spans="1:7" x14ac:dyDescent="0.35">
      <c r="A18785" t="s">
        <v>3</v>
      </c>
      <c r="B18785" t="s">
        <v>9</v>
      </c>
      <c r="C18785" t="s">
        <v>13939</v>
      </c>
      <c r="D18785" s="2">
        <v>75701.11</v>
      </c>
      <c r="E18785" s="3">
        <f t="shared" si="586"/>
        <v>3.4264452392691137E-4</v>
      </c>
      <c r="F18785" s="3">
        <f t="shared" si="587"/>
        <v>97.288441483923791</v>
      </c>
      <c r="G18785" t="s">
        <v>14480</v>
      </c>
    </row>
    <row r="18786" spans="1:7" x14ac:dyDescent="0.35">
      <c r="A18786" t="s">
        <v>10</v>
      </c>
      <c r="B18786" t="s">
        <v>6</v>
      </c>
      <c r="C18786" t="s">
        <v>9392</v>
      </c>
      <c r="D18786" s="2">
        <v>75697.91</v>
      </c>
      <c r="E18786" s="3">
        <f t="shared" si="586"/>
        <v>3.426300398265255E-4</v>
      </c>
      <c r="F18786" s="3">
        <f t="shared" si="587"/>
        <v>97.288784113963615</v>
      </c>
      <c r="G18786" t="s">
        <v>14473</v>
      </c>
    </row>
    <row r="18787" spans="1:7" x14ac:dyDescent="0.35">
      <c r="A18787" t="s">
        <v>3</v>
      </c>
      <c r="B18787" t="s">
        <v>9</v>
      </c>
      <c r="C18787" s="8" t="s">
        <v>13546</v>
      </c>
      <c r="D18787" s="2">
        <v>75689.570000000007</v>
      </c>
      <c r="E18787" s="3">
        <f t="shared" si="586"/>
        <v>3.4259229063989465E-4</v>
      </c>
      <c r="F18787" s="3">
        <f t="shared" si="587"/>
        <v>97.289126706254251</v>
      </c>
      <c r="G18787" t="s">
        <v>14480</v>
      </c>
    </row>
    <row r="18788" spans="1:7" x14ac:dyDescent="0.35">
      <c r="A18788" t="s">
        <v>10</v>
      </c>
      <c r="B18788" t="s">
        <v>9</v>
      </c>
      <c r="C18788" t="s">
        <v>684</v>
      </c>
      <c r="D18788" s="2">
        <v>75674.84</v>
      </c>
      <c r="E18788" s="3">
        <f t="shared" si="586"/>
        <v>3.4252561851530564E-4</v>
      </c>
      <c r="F18788" s="3">
        <f t="shared" si="587"/>
        <v>97.289469231872772</v>
      </c>
      <c r="G18788" t="s">
        <v>14480</v>
      </c>
    </row>
    <row r="18789" spans="1:7" x14ac:dyDescent="0.35">
      <c r="A18789" t="s">
        <v>3</v>
      </c>
      <c r="B18789" t="s">
        <v>4</v>
      </c>
      <c r="C18789" t="s">
        <v>151</v>
      </c>
      <c r="D18789" s="2">
        <v>75671</v>
      </c>
      <c r="E18789" s="3">
        <f t="shared" si="586"/>
        <v>3.4250823759484256E-4</v>
      </c>
      <c r="F18789" s="3">
        <f t="shared" si="587"/>
        <v>97.289811740110366</v>
      </c>
      <c r="G18789" t="s">
        <v>14473</v>
      </c>
    </row>
    <row r="18790" spans="1:7" x14ac:dyDescent="0.35">
      <c r="A18790" t="s">
        <v>10</v>
      </c>
      <c r="B18790" t="s">
        <v>33</v>
      </c>
      <c r="C18790" t="s">
        <v>3851</v>
      </c>
      <c r="D18790" s="2">
        <v>75667.73</v>
      </c>
      <c r="E18790" s="3">
        <f t="shared" si="586"/>
        <v>3.4249343665476066E-4</v>
      </c>
      <c r="F18790" s="3">
        <f t="shared" si="587"/>
        <v>97.290154233547014</v>
      </c>
      <c r="G18790" t="s">
        <v>14480</v>
      </c>
    </row>
    <row r="18791" spans="1:7" x14ac:dyDescent="0.35">
      <c r="A18791" t="s">
        <v>3</v>
      </c>
      <c r="B18791" t="s">
        <v>9</v>
      </c>
      <c r="C18791" t="s">
        <v>14225</v>
      </c>
      <c r="D18791" s="2">
        <v>75662.58</v>
      </c>
      <c r="E18791" s="3">
        <f t="shared" si="586"/>
        <v>3.4247012630570211E-4</v>
      </c>
      <c r="F18791" s="3">
        <f t="shared" si="587"/>
        <v>97.290496703673313</v>
      </c>
      <c r="G18791" t="s">
        <v>14480</v>
      </c>
    </row>
    <row r="18792" spans="1:7" x14ac:dyDescent="0.35">
      <c r="A18792" t="s">
        <v>10</v>
      </c>
      <c r="B18792" t="s">
        <v>9</v>
      </c>
      <c r="C18792" t="s">
        <v>10906</v>
      </c>
      <c r="D18792" s="2">
        <v>75653.399999999994</v>
      </c>
      <c r="E18792" s="3">
        <f t="shared" si="586"/>
        <v>3.4242857504271991E-4</v>
      </c>
      <c r="F18792" s="3">
        <f t="shared" si="587"/>
        <v>97.290839132248351</v>
      </c>
      <c r="G18792" t="s">
        <v>14480</v>
      </c>
    </row>
    <row r="18793" spans="1:7" x14ac:dyDescent="0.35">
      <c r="A18793" t="s">
        <v>10</v>
      </c>
      <c r="B18793" t="s">
        <v>9</v>
      </c>
      <c r="C18793" t="s">
        <v>7</v>
      </c>
      <c r="D18793" s="2">
        <v>75651.81</v>
      </c>
      <c r="E18793" s="3">
        <f t="shared" si="586"/>
        <v>3.4242137825534066E-4</v>
      </c>
      <c r="F18793" s="3">
        <f t="shared" si="587"/>
        <v>97.2911815536266</v>
      </c>
      <c r="G18793" t="s">
        <v>14473</v>
      </c>
    </row>
    <row r="18794" spans="1:7" x14ac:dyDescent="0.35">
      <c r="A18794" t="s">
        <v>3</v>
      </c>
      <c r="B18794" t="s">
        <v>9</v>
      </c>
      <c r="C18794" t="s">
        <v>10678</v>
      </c>
      <c r="D18794" s="2">
        <v>75648.23</v>
      </c>
      <c r="E18794" s="3">
        <f t="shared" si="586"/>
        <v>3.4240517416803389E-4</v>
      </c>
      <c r="F18794" s="3">
        <f t="shared" si="587"/>
        <v>97.291523958800767</v>
      </c>
      <c r="G18794" t="s">
        <v>14473</v>
      </c>
    </row>
    <row r="18795" spans="1:7" x14ac:dyDescent="0.35">
      <c r="A18795" t="s">
        <v>10</v>
      </c>
      <c r="B18795" t="s">
        <v>57</v>
      </c>
      <c r="C18795" t="s">
        <v>12528</v>
      </c>
      <c r="D18795" s="2">
        <v>75646.210000000006</v>
      </c>
      <c r="E18795" s="3">
        <f t="shared" si="586"/>
        <v>3.4239603107966534E-4</v>
      </c>
      <c r="F18795" s="3">
        <f t="shared" si="587"/>
        <v>97.291866354831839</v>
      </c>
      <c r="G18795" t="s">
        <v>14480</v>
      </c>
    </row>
    <row r="18796" spans="1:7" x14ac:dyDescent="0.35">
      <c r="A18796" t="s">
        <v>3</v>
      </c>
      <c r="B18796" t="s">
        <v>122</v>
      </c>
      <c r="C18796" t="s">
        <v>1340</v>
      </c>
      <c r="D18796" s="2">
        <v>75645.759999999995</v>
      </c>
      <c r="E18796" s="3">
        <f t="shared" si="586"/>
        <v>3.4239399425304852E-4</v>
      </c>
      <c r="F18796" s="3">
        <f t="shared" si="587"/>
        <v>97.292208748826098</v>
      </c>
      <c r="G18796" t="s">
        <v>14480</v>
      </c>
    </row>
    <row r="18797" spans="1:7" x14ac:dyDescent="0.35">
      <c r="A18797" t="s">
        <v>3</v>
      </c>
      <c r="B18797" t="s">
        <v>31</v>
      </c>
      <c r="C18797" t="s">
        <v>517</v>
      </c>
      <c r="D18797" s="2">
        <v>75643.259999999995</v>
      </c>
      <c r="E18797" s="3">
        <f t="shared" si="586"/>
        <v>3.42382678549622E-4</v>
      </c>
      <c r="F18797" s="3">
        <f t="shared" si="587"/>
        <v>97.292551131504652</v>
      </c>
      <c r="G18797" t="s">
        <v>14473</v>
      </c>
    </row>
    <row r="18798" spans="1:7" x14ac:dyDescent="0.35">
      <c r="A18798" t="s">
        <v>10</v>
      </c>
      <c r="B18798" t="s">
        <v>13</v>
      </c>
      <c r="C18798" t="s">
        <v>3140</v>
      </c>
      <c r="D18798" s="2">
        <v>75635.14</v>
      </c>
      <c r="E18798" s="3">
        <f t="shared" si="586"/>
        <v>3.4234592514489274E-4</v>
      </c>
      <c r="F18798" s="3">
        <f t="shared" si="587"/>
        <v>97.2928934774298</v>
      </c>
      <c r="G18798" t="s">
        <v>14473</v>
      </c>
    </row>
    <row r="18799" spans="1:7" x14ac:dyDescent="0.35">
      <c r="A18799" t="s">
        <v>3</v>
      </c>
      <c r="B18799" t="s">
        <v>9</v>
      </c>
      <c r="C18799" t="s">
        <v>7948</v>
      </c>
      <c r="D18799" s="2">
        <v>75619.399999999994</v>
      </c>
      <c r="E18799" s="3">
        <f t="shared" si="586"/>
        <v>3.422746814761194E-4</v>
      </c>
      <c r="F18799" s="3">
        <f t="shared" si="587"/>
        <v>97.293235752111272</v>
      </c>
      <c r="G18799" t="s">
        <v>14473</v>
      </c>
    </row>
    <row r="18800" spans="1:7" x14ac:dyDescent="0.35">
      <c r="A18800" t="s">
        <v>10</v>
      </c>
      <c r="B18800" t="s">
        <v>55</v>
      </c>
      <c r="C18800" t="s">
        <v>13750</v>
      </c>
      <c r="D18800" s="2">
        <v>75617.740000000005</v>
      </c>
      <c r="E18800" s="3">
        <f t="shared" si="586"/>
        <v>3.4226716784904428E-4</v>
      </c>
      <c r="F18800" s="3">
        <f t="shared" si="587"/>
        <v>97.293578019279124</v>
      </c>
      <c r="G18800" t="s">
        <v>14480</v>
      </c>
    </row>
    <row r="18801" spans="1:7" x14ac:dyDescent="0.35">
      <c r="A18801" t="s">
        <v>3</v>
      </c>
      <c r="B18801" t="s">
        <v>8</v>
      </c>
      <c r="C18801" t="s">
        <v>10650</v>
      </c>
      <c r="D18801" s="2">
        <v>75611.539999999994</v>
      </c>
      <c r="E18801" s="3">
        <f t="shared" si="586"/>
        <v>3.4223910490454652E-4</v>
      </c>
      <c r="F18801" s="3">
        <f t="shared" si="587"/>
        <v>97.293920258384034</v>
      </c>
      <c r="G18801" t="s">
        <v>14473</v>
      </c>
    </row>
    <row r="18802" spans="1:7" x14ac:dyDescent="0.35">
      <c r="A18802" t="s">
        <v>3</v>
      </c>
      <c r="B18802" t="s">
        <v>36</v>
      </c>
      <c r="C18802" t="s">
        <v>4947</v>
      </c>
      <c r="D18802" s="2">
        <v>75610.2</v>
      </c>
      <c r="E18802" s="3">
        <f t="shared" si="586"/>
        <v>3.4223303968750995E-4</v>
      </c>
      <c r="F18802" s="3">
        <f t="shared" si="587"/>
        <v>97.294262491423723</v>
      </c>
      <c r="G18802" t="s">
        <v>14473</v>
      </c>
    </row>
    <row r="18803" spans="1:7" x14ac:dyDescent="0.35">
      <c r="A18803" t="s">
        <v>3</v>
      </c>
      <c r="B18803" t="s">
        <v>6</v>
      </c>
      <c r="C18803" t="s">
        <v>3080</v>
      </c>
      <c r="D18803" s="2">
        <v>75609.06</v>
      </c>
      <c r="E18803" s="3">
        <f t="shared" si="586"/>
        <v>3.4222787972674741E-4</v>
      </c>
      <c r="F18803" s="3">
        <f t="shared" si="587"/>
        <v>97.29460471930345</v>
      </c>
      <c r="G18803" t="s">
        <v>14480</v>
      </c>
    </row>
    <row r="18804" spans="1:7" x14ac:dyDescent="0.35">
      <c r="A18804" t="s">
        <v>10</v>
      </c>
      <c r="B18804" t="s">
        <v>6</v>
      </c>
      <c r="C18804" t="s">
        <v>3081</v>
      </c>
      <c r="D18804" s="2">
        <v>75607.759999999995</v>
      </c>
      <c r="E18804" s="3">
        <f t="shared" si="586"/>
        <v>3.4222199556096562E-4</v>
      </c>
      <c r="F18804" s="3">
        <f t="shared" si="587"/>
        <v>97.294946941299017</v>
      </c>
      <c r="G18804" t="s">
        <v>14473</v>
      </c>
    </row>
    <row r="18805" spans="1:7" x14ac:dyDescent="0.35">
      <c r="A18805" t="s">
        <v>10</v>
      </c>
      <c r="B18805" t="s">
        <v>166</v>
      </c>
      <c r="C18805" t="s">
        <v>8912</v>
      </c>
      <c r="D18805" s="2">
        <v>75607.5</v>
      </c>
      <c r="E18805" s="3">
        <f t="shared" si="586"/>
        <v>3.422208187278093E-4</v>
      </c>
      <c r="F18805" s="3">
        <f t="shared" si="587"/>
        <v>97.29528916211774</v>
      </c>
      <c r="G18805" t="s">
        <v>14473</v>
      </c>
    </row>
    <row r="18806" spans="1:7" x14ac:dyDescent="0.35">
      <c r="A18806" t="s">
        <v>10</v>
      </c>
      <c r="B18806" t="s">
        <v>13</v>
      </c>
      <c r="C18806" s="8" t="s">
        <v>793</v>
      </c>
      <c r="D18806" s="2">
        <v>75600.98</v>
      </c>
      <c r="E18806" s="3">
        <f t="shared" si="586"/>
        <v>3.4219130737327298E-4</v>
      </c>
      <c r="F18806" s="3">
        <f t="shared" si="587"/>
        <v>97.295631353425108</v>
      </c>
      <c r="G18806" t="s">
        <v>14480</v>
      </c>
    </row>
    <row r="18807" spans="1:7" x14ac:dyDescent="0.35">
      <c r="A18807" t="s">
        <v>3</v>
      </c>
      <c r="B18807" t="s">
        <v>76</v>
      </c>
      <c r="C18807" t="s">
        <v>10072</v>
      </c>
      <c r="D18807" s="2">
        <v>75593.56</v>
      </c>
      <c r="E18807" s="3">
        <f t="shared" si="586"/>
        <v>3.4215772236550308E-4</v>
      </c>
      <c r="F18807" s="3">
        <f t="shared" si="587"/>
        <v>97.29597351114748</v>
      </c>
      <c r="G18807" t="s">
        <v>14480</v>
      </c>
    </row>
    <row r="18808" spans="1:7" x14ac:dyDescent="0.35">
      <c r="A18808" t="s">
        <v>3</v>
      </c>
      <c r="B18808" t="s">
        <v>180</v>
      </c>
      <c r="C18808" t="s">
        <v>10247</v>
      </c>
      <c r="D18808" s="2">
        <v>75593.240000000005</v>
      </c>
      <c r="E18808" s="3">
        <f t="shared" si="586"/>
        <v>3.4215627395546452E-4</v>
      </c>
      <c r="F18808" s="3">
        <f t="shared" si="587"/>
        <v>97.296315667421439</v>
      </c>
      <c r="G18808" t="s">
        <v>14480</v>
      </c>
    </row>
    <row r="18809" spans="1:7" x14ac:dyDescent="0.35">
      <c r="A18809" t="s">
        <v>3</v>
      </c>
      <c r="B18809" t="s">
        <v>9</v>
      </c>
      <c r="C18809" t="s">
        <v>14344</v>
      </c>
      <c r="D18809" s="2">
        <v>75592.22</v>
      </c>
      <c r="E18809" s="3">
        <f t="shared" si="586"/>
        <v>3.4215165714846651E-4</v>
      </c>
      <c r="F18809" s="3">
        <f t="shared" si="587"/>
        <v>97.29665781907859</v>
      </c>
      <c r="G18809" t="s">
        <v>14480</v>
      </c>
    </row>
    <row r="18810" spans="1:7" x14ac:dyDescent="0.35">
      <c r="A18810" t="s">
        <v>10</v>
      </c>
      <c r="B18810" t="s">
        <v>8</v>
      </c>
      <c r="C18810" t="s">
        <v>13315</v>
      </c>
      <c r="D18810" s="2">
        <v>75591.06</v>
      </c>
      <c r="E18810" s="3">
        <f t="shared" si="586"/>
        <v>3.4214640666207661E-4</v>
      </c>
      <c r="F18810" s="3">
        <f t="shared" si="587"/>
        <v>97.296999965485256</v>
      </c>
      <c r="G18810" t="s">
        <v>14473</v>
      </c>
    </row>
    <row r="18811" spans="1:7" x14ac:dyDescent="0.35">
      <c r="A18811" t="s">
        <v>10</v>
      </c>
      <c r="B18811" t="s">
        <v>9</v>
      </c>
      <c r="C18811" t="s">
        <v>8681</v>
      </c>
      <c r="D18811" s="2">
        <v>75586.84</v>
      </c>
      <c r="E18811" s="3">
        <f t="shared" si="586"/>
        <v>3.4212730575469263E-4</v>
      </c>
      <c r="F18811" s="3">
        <f t="shared" si="587"/>
        <v>97.297342092791013</v>
      </c>
      <c r="G18811" t="s">
        <v>14480</v>
      </c>
    </row>
    <row r="18812" spans="1:7" x14ac:dyDescent="0.35">
      <c r="A18812" t="s">
        <v>10</v>
      </c>
      <c r="B18812" t="s">
        <v>9</v>
      </c>
      <c r="C18812" t="s">
        <v>2760</v>
      </c>
      <c r="D18812" s="2">
        <v>75585.600000000006</v>
      </c>
      <c r="E18812" s="3">
        <f t="shared" si="586"/>
        <v>3.4212169316579313E-4</v>
      </c>
      <c r="F18812" s="3">
        <f t="shared" si="587"/>
        <v>97.297684214484178</v>
      </c>
      <c r="G18812" t="s">
        <v>14473</v>
      </c>
    </row>
    <row r="18813" spans="1:7" x14ac:dyDescent="0.35">
      <c r="A18813" t="s">
        <v>3</v>
      </c>
      <c r="B18813" t="s">
        <v>40</v>
      </c>
      <c r="C18813" t="s">
        <v>11971</v>
      </c>
      <c r="D18813" s="2">
        <v>75578.62</v>
      </c>
      <c r="E18813" s="3">
        <f t="shared" si="586"/>
        <v>3.4209009972182631E-4</v>
      </c>
      <c r="F18813" s="3">
        <f t="shared" si="587"/>
        <v>97.2980263045839</v>
      </c>
      <c r="G18813" t="s">
        <v>14473</v>
      </c>
    </row>
    <row r="18814" spans="1:7" x14ac:dyDescent="0.35">
      <c r="A18814" t="s">
        <v>3</v>
      </c>
      <c r="B18814" t="s">
        <v>6</v>
      </c>
      <c r="C18814" t="s">
        <v>11926</v>
      </c>
      <c r="D18814" s="2">
        <v>75564.73</v>
      </c>
      <c r="E18814" s="3">
        <f t="shared" si="586"/>
        <v>3.4202722967358859E-4</v>
      </c>
      <c r="F18814" s="3">
        <f t="shared" si="587"/>
        <v>97.298368331813577</v>
      </c>
      <c r="G18814" t="s">
        <v>14480</v>
      </c>
    </row>
    <row r="18815" spans="1:7" x14ac:dyDescent="0.35">
      <c r="A18815" t="s">
        <v>3</v>
      </c>
      <c r="B18815" t="s">
        <v>9</v>
      </c>
      <c r="C18815" t="s">
        <v>5245</v>
      </c>
      <c r="D18815" s="2">
        <v>75553.710000000006</v>
      </c>
      <c r="E18815" s="3">
        <f t="shared" si="586"/>
        <v>3.4197735005288466E-4</v>
      </c>
      <c r="F18815" s="3">
        <f t="shared" si="587"/>
        <v>97.298710309163624</v>
      </c>
      <c r="G18815" t="s">
        <v>14473</v>
      </c>
    </row>
    <row r="18816" spans="1:7" x14ac:dyDescent="0.35">
      <c r="A18816" t="s">
        <v>3</v>
      </c>
      <c r="B18816" t="s">
        <v>13</v>
      </c>
      <c r="C18816" t="s">
        <v>13376</v>
      </c>
      <c r="D18816" s="2">
        <v>75547.23</v>
      </c>
      <c r="E18816" s="3">
        <f t="shared" si="586"/>
        <v>3.4194801974960312E-4</v>
      </c>
      <c r="F18816" s="3">
        <f t="shared" si="587"/>
        <v>97.299052257183376</v>
      </c>
      <c r="G18816" t="s">
        <v>14480</v>
      </c>
    </row>
    <row r="18817" spans="1:7" x14ac:dyDescent="0.35">
      <c r="A18817" t="s">
        <v>10</v>
      </c>
      <c r="B18817" t="s">
        <v>73</v>
      </c>
      <c r="C18817" t="s">
        <v>7738</v>
      </c>
      <c r="D18817" s="2">
        <v>75542</v>
      </c>
      <c r="E18817" s="3">
        <f t="shared" si="586"/>
        <v>3.4192434729803486E-4</v>
      </c>
      <c r="F18817" s="3">
        <f t="shared" si="587"/>
        <v>97.299394181530673</v>
      </c>
      <c r="G18817" t="s">
        <v>14480</v>
      </c>
    </row>
    <row r="18818" spans="1:7" x14ac:dyDescent="0.35">
      <c r="A18818" t="s">
        <v>10</v>
      </c>
      <c r="B18818" t="s">
        <v>33</v>
      </c>
      <c r="C18818" t="s">
        <v>2109</v>
      </c>
      <c r="D18818" s="2">
        <v>75536.31</v>
      </c>
      <c r="E18818" s="3">
        <f t="shared" si="586"/>
        <v>3.4189859275703609E-4</v>
      </c>
      <c r="F18818" s="3">
        <f t="shared" si="587"/>
        <v>97.299736080123424</v>
      </c>
      <c r="G18818" t="s">
        <v>14473</v>
      </c>
    </row>
    <row r="18819" spans="1:7" x14ac:dyDescent="0.35">
      <c r="A18819" t="s">
        <v>10</v>
      </c>
      <c r="B18819" t="s">
        <v>169</v>
      </c>
      <c r="C18819" t="s">
        <v>1649</v>
      </c>
      <c r="D18819" s="2">
        <v>75532.41</v>
      </c>
      <c r="E18819" s="3">
        <f t="shared" ref="E18819:E18882" si="588">(D18819/$D$29638)*100</f>
        <v>3.4188094025969083E-4</v>
      </c>
      <c r="F18819" s="3">
        <f t="shared" si="587"/>
        <v>97.300077961063678</v>
      </c>
      <c r="G18819" t="s">
        <v>14473</v>
      </c>
    </row>
    <row r="18820" spans="1:7" x14ac:dyDescent="0.35">
      <c r="A18820" t="s">
        <v>10</v>
      </c>
      <c r="B18820" t="s">
        <v>8</v>
      </c>
      <c r="C18820" t="s">
        <v>1027</v>
      </c>
      <c r="D18820" s="2">
        <v>75531.27</v>
      </c>
      <c r="E18820" s="3">
        <f t="shared" si="588"/>
        <v>3.4187578029892828E-4</v>
      </c>
      <c r="F18820" s="3">
        <f t="shared" ref="F18820:F18883" si="589">E18820+F18819</f>
        <v>97.300419836843972</v>
      </c>
      <c r="G18820" t="s">
        <v>14480</v>
      </c>
    </row>
    <row r="18821" spans="1:7" x14ac:dyDescent="0.35">
      <c r="A18821" t="s">
        <v>10</v>
      </c>
      <c r="B18821" t="s">
        <v>31</v>
      </c>
      <c r="C18821" t="s">
        <v>1333</v>
      </c>
      <c r="D18821" s="2">
        <v>75527.22</v>
      </c>
      <c r="E18821" s="3">
        <f t="shared" si="588"/>
        <v>3.4185744885937734E-4</v>
      </c>
      <c r="F18821" s="3">
        <f t="shared" si="589"/>
        <v>97.300761694292831</v>
      </c>
      <c r="G18821" t="s">
        <v>14473</v>
      </c>
    </row>
    <row r="18822" spans="1:7" x14ac:dyDescent="0.35">
      <c r="A18822" t="s">
        <v>10</v>
      </c>
      <c r="B18822" t="s">
        <v>9</v>
      </c>
      <c r="C18822" t="s">
        <v>13076</v>
      </c>
      <c r="D18822" s="2">
        <v>75525.710000000006</v>
      </c>
      <c r="E18822" s="3">
        <f t="shared" si="588"/>
        <v>3.4185061417450779E-4</v>
      </c>
      <c r="F18822" s="3">
        <f t="shared" si="589"/>
        <v>97.301103544907008</v>
      </c>
      <c r="G18822" t="s">
        <v>14480</v>
      </c>
    </row>
    <row r="18823" spans="1:7" x14ac:dyDescent="0.35">
      <c r="A18823" t="s">
        <v>10</v>
      </c>
      <c r="B18823" t="s">
        <v>478</v>
      </c>
      <c r="C18823" t="s">
        <v>13023</v>
      </c>
      <c r="D18823" s="2">
        <v>75515.98</v>
      </c>
      <c r="E18823" s="3">
        <f t="shared" si="588"/>
        <v>3.4180657345677176E-4</v>
      </c>
      <c r="F18823" s="3">
        <f t="shared" si="589"/>
        <v>97.301445351480467</v>
      </c>
      <c r="G18823" t="s">
        <v>14473</v>
      </c>
    </row>
    <row r="18824" spans="1:7" x14ac:dyDescent="0.35">
      <c r="A18824" t="s">
        <v>3</v>
      </c>
      <c r="B18824" t="s">
        <v>6</v>
      </c>
      <c r="C18824" t="s">
        <v>888</v>
      </c>
      <c r="D18824" s="2">
        <v>75508.800000000003</v>
      </c>
      <c r="E18824" s="3">
        <f t="shared" si="588"/>
        <v>3.4177407475653092E-4</v>
      </c>
      <c r="F18824" s="3">
        <f t="shared" si="589"/>
        <v>97.301787125555222</v>
      </c>
      <c r="G18824" t="s">
        <v>14473</v>
      </c>
    </row>
    <row r="18825" spans="1:7" x14ac:dyDescent="0.35">
      <c r="A18825" t="s">
        <v>10</v>
      </c>
      <c r="B18825" t="s">
        <v>33</v>
      </c>
      <c r="C18825" t="s">
        <v>1803</v>
      </c>
      <c r="D18825" s="2">
        <v>75504.14</v>
      </c>
      <c r="E18825" s="3">
        <f t="shared" si="588"/>
        <v>3.4175298228534385E-4</v>
      </c>
      <c r="F18825" s="3">
        <f t="shared" si="589"/>
        <v>97.302128878537502</v>
      </c>
      <c r="G18825" t="s">
        <v>14473</v>
      </c>
    </row>
    <row r="18826" spans="1:7" x14ac:dyDescent="0.35">
      <c r="A18826" t="s">
        <v>3</v>
      </c>
      <c r="B18826" t="s">
        <v>18</v>
      </c>
      <c r="C18826" t="s">
        <v>1067</v>
      </c>
      <c r="D18826" s="2">
        <v>75503.259999999995</v>
      </c>
      <c r="E18826" s="3">
        <f t="shared" si="588"/>
        <v>3.4174899915773773E-4</v>
      </c>
      <c r="F18826" s="3">
        <f t="shared" si="589"/>
        <v>97.302470627536664</v>
      </c>
      <c r="G18826" t="s">
        <v>14473</v>
      </c>
    </row>
    <row r="18827" spans="1:7" x14ac:dyDescent="0.35">
      <c r="A18827" t="s">
        <v>3</v>
      </c>
      <c r="B18827" t="s">
        <v>76</v>
      </c>
      <c r="C18827" t="s">
        <v>12965</v>
      </c>
      <c r="D18827" s="2">
        <v>75496.77</v>
      </c>
      <c r="E18827" s="3">
        <f t="shared" si="588"/>
        <v>3.4171962359164256E-4</v>
      </c>
      <c r="F18827" s="3">
        <f t="shared" si="589"/>
        <v>97.302812347160256</v>
      </c>
      <c r="G18827" t="s">
        <v>14480</v>
      </c>
    </row>
    <row r="18828" spans="1:7" x14ac:dyDescent="0.35">
      <c r="A18828" t="s">
        <v>10</v>
      </c>
      <c r="B18828" t="s">
        <v>13</v>
      </c>
      <c r="C18828" t="s">
        <v>3460</v>
      </c>
      <c r="D18828" s="2">
        <v>75488.44</v>
      </c>
      <c r="E18828" s="3">
        <f t="shared" si="588"/>
        <v>3.4168191966782544E-4</v>
      </c>
      <c r="F18828" s="3">
        <f t="shared" si="589"/>
        <v>97.30315402907992</v>
      </c>
      <c r="G18828" t="s">
        <v>14473</v>
      </c>
    </row>
    <row r="18829" spans="1:7" x14ac:dyDescent="0.35">
      <c r="A18829" t="s">
        <v>10</v>
      </c>
      <c r="B18829" t="s">
        <v>8</v>
      </c>
      <c r="C18829" t="s">
        <v>3267</v>
      </c>
      <c r="D18829" s="2">
        <v>75485.75</v>
      </c>
      <c r="E18829" s="3">
        <f t="shared" si="588"/>
        <v>3.4166974397093852E-4</v>
      </c>
      <c r="F18829" s="3">
        <f t="shared" si="589"/>
        <v>97.303495698823895</v>
      </c>
      <c r="G18829" t="s">
        <v>14473</v>
      </c>
    </row>
    <row r="18830" spans="1:7" x14ac:dyDescent="0.35">
      <c r="A18830" t="s">
        <v>10</v>
      </c>
      <c r="B18830" t="s">
        <v>9</v>
      </c>
      <c r="C18830" t="s">
        <v>2195</v>
      </c>
      <c r="D18830" s="2">
        <v>75485.3</v>
      </c>
      <c r="E18830" s="3">
        <f t="shared" si="588"/>
        <v>3.4166770714432176E-4</v>
      </c>
      <c r="F18830" s="3">
        <f t="shared" si="589"/>
        <v>97.303837366531042</v>
      </c>
      <c r="G18830" t="s">
        <v>14473</v>
      </c>
    </row>
    <row r="18831" spans="1:7" x14ac:dyDescent="0.35">
      <c r="A18831" t="s">
        <v>3</v>
      </c>
      <c r="B18831" t="s">
        <v>9</v>
      </c>
      <c r="C18831" t="s">
        <v>7410</v>
      </c>
      <c r="D18831" s="2">
        <v>75472.3</v>
      </c>
      <c r="E18831" s="3">
        <f t="shared" si="588"/>
        <v>3.4160886548650389E-4</v>
      </c>
      <c r="F18831" s="3">
        <f t="shared" si="589"/>
        <v>97.304178975396525</v>
      </c>
      <c r="G18831" t="s">
        <v>14473</v>
      </c>
    </row>
    <row r="18832" spans="1:7" x14ac:dyDescent="0.35">
      <c r="A18832" t="s">
        <v>3</v>
      </c>
      <c r="B18832" t="s">
        <v>28</v>
      </c>
      <c r="C18832" t="s">
        <v>11852</v>
      </c>
      <c r="D18832" s="2">
        <v>75470</v>
      </c>
      <c r="E18832" s="3">
        <f t="shared" si="588"/>
        <v>3.415984550393515E-4</v>
      </c>
      <c r="F18832" s="3">
        <f t="shared" si="589"/>
        <v>97.304520573851562</v>
      </c>
      <c r="G18832" t="s">
        <v>14473</v>
      </c>
    </row>
    <row r="18833" spans="1:7" x14ac:dyDescent="0.35">
      <c r="A18833" t="s">
        <v>10</v>
      </c>
      <c r="B18833" t="s">
        <v>48</v>
      </c>
      <c r="C18833" t="s">
        <v>10095</v>
      </c>
      <c r="D18833" s="2">
        <v>75460.33</v>
      </c>
      <c r="E18833" s="3">
        <f t="shared" si="588"/>
        <v>3.4155468589849776E-4</v>
      </c>
      <c r="F18833" s="3">
        <f t="shared" si="589"/>
        <v>97.304862128537465</v>
      </c>
      <c r="G18833" t="s">
        <v>14480</v>
      </c>
    </row>
    <row r="18834" spans="1:7" x14ac:dyDescent="0.35">
      <c r="A18834" t="s">
        <v>3</v>
      </c>
      <c r="B18834" t="s">
        <v>22</v>
      </c>
      <c r="C18834" t="s">
        <v>403</v>
      </c>
      <c r="D18834" s="2">
        <v>75456.91</v>
      </c>
      <c r="E18834" s="3">
        <f t="shared" si="588"/>
        <v>3.4153920601621035E-4</v>
      </c>
      <c r="F18834" s="3">
        <f t="shared" si="589"/>
        <v>97.305203667743484</v>
      </c>
      <c r="G18834" t="s">
        <v>14473</v>
      </c>
    </row>
    <row r="18835" spans="1:7" x14ac:dyDescent="0.35">
      <c r="A18835" t="s">
        <v>3</v>
      </c>
      <c r="B18835" t="s">
        <v>22</v>
      </c>
      <c r="C18835" t="s">
        <v>11797</v>
      </c>
      <c r="D18835" s="2">
        <v>75454.679999999993</v>
      </c>
      <c r="E18835" s="3">
        <f t="shared" si="588"/>
        <v>3.4152911240875383E-4</v>
      </c>
      <c r="F18835" s="3">
        <f t="shared" si="589"/>
        <v>97.305545196855888</v>
      </c>
      <c r="G18835" t="s">
        <v>14473</v>
      </c>
    </row>
    <row r="18836" spans="1:7" x14ac:dyDescent="0.35">
      <c r="A18836" t="s">
        <v>3</v>
      </c>
      <c r="B18836" t="s">
        <v>6</v>
      </c>
      <c r="C18836" t="s">
        <v>8127</v>
      </c>
      <c r="D18836" s="2">
        <v>75441.13</v>
      </c>
      <c r="E18836" s="3">
        <f t="shared" si="588"/>
        <v>3.4146778129618219E-4</v>
      </c>
      <c r="F18836" s="3">
        <f t="shared" si="589"/>
        <v>97.305886664637185</v>
      </c>
      <c r="G18836" t="s">
        <v>14480</v>
      </c>
    </row>
    <row r="18837" spans="1:7" x14ac:dyDescent="0.35">
      <c r="A18837" t="s">
        <v>3</v>
      </c>
      <c r="B18837" t="s">
        <v>8</v>
      </c>
      <c r="C18837" t="s">
        <v>3687</v>
      </c>
      <c r="D18837" s="2">
        <v>75429.19</v>
      </c>
      <c r="E18837" s="3">
        <f t="shared" si="588"/>
        <v>3.4141373749661721E-4</v>
      </c>
      <c r="F18837" s="3">
        <f t="shared" si="589"/>
        <v>97.306228078374687</v>
      </c>
      <c r="G18837" t="s">
        <v>14480</v>
      </c>
    </row>
    <row r="18838" spans="1:7" x14ac:dyDescent="0.35">
      <c r="A18838" t="s">
        <v>3</v>
      </c>
      <c r="B18838" t="s">
        <v>9</v>
      </c>
      <c r="C18838" t="s">
        <v>10546</v>
      </c>
      <c r="D18838" s="2">
        <v>75421.17</v>
      </c>
      <c r="E18838" s="3">
        <f t="shared" si="588"/>
        <v>3.4137743672002497E-4</v>
      </c>
      <c r="F18838" s="3">
        <f t="shared" si="589"/>
        <v>97.306569455811413</v>
      </c>
      <c r="G18838" t="s">
        <v>14473</v>
      </c>
    </row>
    <row r="18839" spans="1:7" x14ac:dyDescent="0.35">
      <c r="A18839" t="s">
        <v>10</v>
      </c>
      <c r="B18839" t="s">
        <v>9</v>
      </c>
      <c r="C18839" t="s">
        <v>3289</v>
      </c>
      <c r="D18839" s="2">
        <v>75413.95</v>
      </c>
      <c r="E18839" s="3">
        <f t="shared" si="588"/>
        <v>3.4134475696852924E-4</v>
      </c>
      <c r="F18839" s="3">
        <f t="shared" si="589"/>
        <v>97.306910800568389</v>
      </c>
      <c r="G18839" t="s">
        <v>14480</v>
      </c>
    </row>
    <row r="18840" spans="1:7" x14ac:dyDescent="0.35">
      <c r="A18840" t="s">
        <v>3</v>
      </c>
      <c r="B18840" t="s">
        <v>37</v>
      </c>
      <c r="C18840" t="s">
        <v>4596</v>
      </c>
      <c r="D18840" s="2">
        <v>75411.28</v>
      </c>
      <c r="E18840" s="3">
        <f t="shared" si="588"/>
        <v>3.4133267179726974E-4</v>
      </c>
      <c r="F18840" s="3">
        <f t="shared" si="589"/>
        <v>97.307252133240183</v>
      </c>
      <c r="G18840" t="s">
        <v>14473</v>
      </c>
    </row>
    <row r="18841" spans="1:7" x14ac:dyDescent="0.35">
      <c r="A18841" t="s">
        <v>10</v>
      </c>
      <c r="B18841" t="s">
        <v>6</v>
      </c>
      <c r="C18841" t="s">
        <v>6896</v>
      </c>
      <c r="D18841" s="2">
        <v>75406.59</v>
      </c>
      <c r="E18841" s="3">
        <f t="shared" si="588"/>
        <v>3.4131144353764158E-4</v>
      </c>
      <c r="F18841" s="3">
        <f t="shared" si="589"/>
        <v>97.307593444683718</v>
      </c>
      <c r="G18841" t="s">
        <v>14473</v>
      </c>
    </row>
    <row r="18842" spans="1:7" x14ac:dyDescent="0.35">
      <c r="A18842" t="s">
        <v>3</v>
      </c>
      <c r="B18842" t="s">
        <v>9</v>
      </c>
      <c r="C18842" t="s">
        <v>8128</v>
      </c>
      <c r="D18842" s="2">
        <v>75404.41</v>
      </c>
      <c r="E18842" s="3">
        <f t="shared" si="588"/>
        <v>3.4130157624425372E-4</v>
      </c>
      <c r="F18842" s="3">
        <f t="shared" si="589"/>
        <v>97.30793474625996</v>
      </c>
      <c r="G18842" t="s">
        <v>14480</v>
      </c>
    </row>
    <row r="18843" spans="1:7" x14ac:dyDescent="0.35">
      <c r="A18843" t="s">
        <v>3</v>
      </c>
      <c r="B18843" t="s">
        <v>28</v>
      </c>
      <c r="C18843" s="8" t="s">
        <v>2467</v>
      </c>
      <c r="D18843" s="2">
        <v>75400.59</v>
      </c>
      <c r="E18843" s="3">
        <f t="shared" si="588"/>
        <v>3.41284285849418E-4</v>
      </c>
      <c r="F18843" s="3">
        <f t="shared" si="589"/>
        <v>97.308276030545812</v>
      </c>
      <c r="G18843" t="s">
        <v>14480</v>
      </c>
    </row>
    <row r="18844" spans="1:7" x14ac:dyDescent="0.35">
      <c r="A18844" t="s">
        <v>10</v>
      </c>
      <c r="B18844" t="s">
        <v>18</v>
      </c>
      <c r="C18844" t="s">
        <v>12009</v>
      </c>
      <c r="D18844" s="2">
        <v>75400</v>
      </c>
      <c r="E18844" s="3">
        <f t="shared" si="588"/>
        <v>3.4128161534340934E-4</v>
      </c>
      <c r="F18844" s="3">
        <f t="shared" si="589"/>
        <v>97.308617312161161</v>
      </c>
      <c r="G18844" t="s">
        <v>14480</v>
      </c>
    </row>
    <row r="18845" spans="1:7" x14ac:dyDescent="0.35">
      <c r="A18845" t="s">
        <v>3</v>
      </c>
      <c r="B18845" t="s">
        <v>23</v>
      </c>
      <c r="C18845" t="s">
        <v>7190</v>
      </c>
      <c r="D18845" s="2">
        <v>75396.38</v>
      </c>
      <c r="E18845" s="3">
        <f t="shared" si="588"/>
        <v>3.412652302048478E-4</v>
      </c>
      <c r="F18845" s="3">
        <f t="shared" si="589"/>
        <v>97.308958577391365</v>
      </c>
      <c r="G18845" t="s">
        <v>14480</v>
      </c>
    </row>
    <row r="18846" spans="1:7" x14ac:dyDescent="0.35">
      <c r="A18846" t="s">
        <v>10</v>
      </c>
      <c r="B18846" t="s">
        <v>6</v>
      </c>
      <c r="C18846" t="s">
        <v>500</v>
      </c>
      <c r="D18846" s="2">
        <v>75391.45</v>
      </c>
      <c r="E18846" s="3">
        <f t="shared" si="588"/>
        <v>3.4124291563769068E-4</v>
      </c>
      <c r="F18846" s="3">
        <f t="shared" si="589"/>
        <v>97.309299820307004</v>
      </c>
      <c r="G18846" t="s">
        <v>14480</v>
      </c>
    </row>
    <row r="18847" spans="1:7" x14ac:dyDescent="0.35">
      <c r="A18847" t="s">
        <v>3</v>
      </c>
      <c r="B18847" t="s">
        <v>8</v>
      </c>
      <c r="C18847" t="s">
        <v>4807</v>
      </c>
      <c r="D18847" s="2">
        <v>75383.759999999995</v>
      </c>
      <c r="E18847" s="3">
        <f t="shared" si="588"/>
        <v>3.4120810853395072E-4</v>
      </c>
      <c r="F18847" s="3">
        <f t="shared" si="589"/>
        <v>97.309641028415541</v>
      </c>
      <c r="G18847" t="s">
        <v>14473</v>
      </c>
    </row>
    <row r="18848" spans="1:7" x14ac:dyDescent="0.35">
      <c r="A18848" t="s">
        <v>3</v>
      </c>
      <c r="B18848" t="s">
        <v>9</v>
      </c>
      <c r="C18848" t="s">
        <v>1848</v>
      </c>
      <c r="D18848" s="2">
        <v>75371.58</v>
      </c>
      <c r="E18848" s="3">
        <f t="shared" si="588"/>
        <v>3.4115297842685684E-4</v>
      </c>
      <c r="F18848" s="3">
        <f t="shared" si="589"/>
        <v>97.309982181393963</v>
      </c>
      <c r="G18848" t="s">
        <v>14473</v>
      </c>
    </row>
    <row r="18849" spans="1:7" x14ac:dyDescent="0.35">
      <c r="A18849" t="s">
        <v>10</v>
      </c>
      <c r="B18849" t="s">
        <v>29</v>
      </c>
      <c r="C18849" t="s">
        <v>3171</v>
      </c>
      <c r="D18849" s="2">
        <v>75349.460000000006</v>
      </c>
      <c r="E18849" s="3">
        <f t="shared" si="588"/>
        <v>3.4105285708293913E-4</v>
      </c>
      <c r="F18849" s="3">
        <f t="shared" si="589"/>
        <v>97.310323234251044</v>
      </c>
      <c r="G18849" t="s">
        <v>14473</v>
      </c>
    </row>
    <row r="18850" spans="1:7" x14ac:dyDescent="0.35">
      <c r="A18850" t="s">
        <v>10</v>
      </c>
      <c r="B18850" t="s">
        <v>9</v>
      </c>
      <c r="C18850" t="s">
        <v>7580</v>
      </c>
      <c r="D18850" s="2">
        <v>75343.289999999994</v>
      </c>
      <c r="E18850" s="3">
        <f t="shared" si="588"/>
        <v>3.4102492992688245E-4</v>
      </c>
      <c r="F18850" s="3">
        <f t="shared" si="589"/>
        <v>97.310664259180967</v>
      </c>
      <c r="G18850" t="s">
        <v>14480</v>
      </c>
    </row>
    <row r="18851" spans="1:7" x14ac:dyDescent="0.35">
      <c r="A18851" t="s">
        <v>10</v>
      </c>
      <c r="B18851" t="s">
        <v>9</v>
      </c>
      <c r="C18851" t="s">
        <v>4910</v>
      </c>
      <c r="D18851" s="2">
        <v>75342.16</v>
      </c>
      <c r="E18851" s="3">
        <f t="shared" si="588"/>
        <v>3.410198152289337E-4</v>
      </c>
      <c r="F18851" s="3">
        <f t="shared" si="589"/>
        <v>97.311005278996191</v>
      </c>
      <c r="G18851" t="s">
        <v>14480</v>
      </c>
    </row>
    <row r="18852" spans="1:7" x14ac:dyDescent="0.35">
      <c r="A18852" t="s">
        <v>10</v>
      </c>
      <c r="B18852" t="s">
        <v>76</v>
      </c>
      <c r="C18852" t="s">
        <v>10855</v>
      </c>
      <c r="D18852" s="2">
        <v>75339.39</v>
      </c>
      <c r="E18852" s="3">
        <f t="shared" si="588"/>
        <v>3.4100727742953713E-4</v>
      </c>
      <c r="F18852" s="3">
        <f t="shared" si="589"/>
        <v>97.311346286273618</v>
      </c>
      <c r="G18852" t="s">
        <v>14473</v>
      </c>
    </row>
    <row r="18853" spans="1:7" x14ac:dyDescent="0.35">
      <c r="A18853" t="s">
        <v>10</v>
      </c>
      <c r="B18853" t="s">
        <v>37</v>
      </c>
      <c r="C18853" t="s">
        <v>593</v>
      </c>
      <c r="D18853" s="2">
        <v>75333.45</v>
      </c>
      <c r="E18853" s="3">
        <f t="shared" si="588"/>
        <v>3.4098039131819573E-4</v>
      </c>
      <c r="F18853" s="3">
        <f t="shared" si="589"/>
        <v>97.311687266664933</v>
      </c>
      <c r="G18853" t="s">
        <v>14473</v>
      </c>
    </row>
    <row r="18854" spans="1:7" x14ac:dyDescent="0.35">
      <c r="A18854" t="s">
        <v>10</v>
      </c>
      <c r="B18854" t="s">
        <v>214</v>
      </c>
      <c r="C18854" t="s">
        <v>6470</v>
      </c>
      <c r="D18854" s="2">
        <v>75329</v>
      </c>
      <c r="E18854" s="3">
        <f t="shared" si="588"/>
        <v>3.4096024936609658E-4</v>
      </c>
      <c r="F18854" s="3">
        <f t="shared" si="589"/>
        <v>97.312028226914293</v>
      </c>
      <c r="G18854" t="s">
        <v>14473</v>
      </c>
    </row>
    <row r="18855" spans="1:7" x14ac:dyDescent="0.35">
      <c r="A18855" t="s">
        <v>10</v>
      </c>
      <c r="B18855" t="s">
        <v>22</v>
      </c>
      <c r="C18855" t="s">
        <v>3600</v>
      </c>
      <c r="D18855" s="2">
        <v>75327.199999999997</v>
      </c>
      <c r="E18855" s="3">
        <f t="shared" si="588"/>
        <v>3.4095210205962946E-4</v>
      </c>
      <c r="F18855" s="3">
        <f t="shared" si="589"/>
        <v>97.312369179016358</v>
      </c>
      <c r="G18855" t="s">
        <v>14473</v>
      </c>
    </row>
    <row r="18856" spans="1:7" x14ac:dyDescent="0.35">
      <c r="A18856" t="s">
        <v>3</v>
      </c>
      <c r="B18856" t="s">
        <v>6</v>
      </c>
      <c r="C18856" t="s">
        <v>1346</v>
      </c>
      <c r="D18856" s="2">
        <v>75327.09</v>
      </c>
      <c r="E18856" s="3">
        <f t="shared" si="588"/>
        <v>3.4095160416867872E-4</v>
      </c>
      <c r="F18856" s="3">
        <f t="shared" si="589"/>
        <v>97.31271013062053</v>
      </c>
      <c r="G18856" t="s">
        <v>14473</v>
      </c>
    </row>
    <row r="18857" spans="1:7" x14ac:dyDescent="0.35">
      <c r="A18857" t="s">
        <v>10</v>
      </c>
      <c r="B18857" t="s">
        <v>346</v>
      </c>
      <c r="C18857" t="s">
        <v>1311</v>
      </c>
      <c r="D18857" s="2">
        <v>75323.88</v>
      </c>
      <c r="E18857" s="3">
        <f t="shared" si="588"/>
        <v>3.4093707480547912E-4</v>
      </c>
      <c r="F18857" s="3">
        <f t="shared" si="589"/>
        <v>97.313051067695341</v>
      </c>
      <c r="G18857" t="s">
        <v>14473</v>
      </c>
    </row>
    <row r="18858" spans="1:7" x14ac:dyDescent="0.35">
      <c r="A18858" t="s">
        <v>10</v>
      </c>
      <c r="B18858" t="s">
        <v>6</v>
      </c>
      <c r="C18858" t="s">
        <v>7672</v>
      </c>
      <c r="D18858" s="2">
        <v>75321.22</v>
      </c>
      <c r="E18858" s="3">
        <f t="shared" si="588"/>
        <v>3.4092503489703329E-4</v>
      </c>
      <c r="F18858" s="3">
        <f t="shared" si="589"/>
        <v>97.313391992730232</v>
      </c>
      <c r="G18858" t="s">
        <v>14480</v>
      </c>
    </row>
    <row r="18859" spans="1:7" x14ac:dyDescent="0.35">
      <c r="A18859" t="s">
        <v>10</v>
      </c>
      <c r="B18859" t="s">
        <v>9</v>
      </c>
      <c r="C18859" t="s">
        <v>6097</v>
      </c>
      <c r="D18859" s="2">
        <v>75314.11</v>
      </c>
      <c r="E18859" s="3">
        <f t="shared" si="588"/>
        <v>3.4089285303648832E-4</v>
      </c>
      <c r="F18859" s="3">
        <f t="shared" si="589"/>
        <v>97.313732885583264</v>
      </c>
      <c r="G18859" t="s">
        <v>14480</v>
      </c>
    </row>
    <row r="18860" spans="1:7" x14ac:dyDescent="0.35">
      <c r="A18860" t="s">
        <v>10</v>
      </c>
      <c r="B18860" t="s">
        <v>6</v>
      </c>
      <c r="C18860" t="s">
        <v>6910</v>
      </c>
      <c r="D18860" s="2">
        <v>75307.23</v>
      </c>
      <c r="E18860" s="3">
        <f t="shared" si="588"/>
        <v>3.4086171222065851E-4</v>
      </c>
      <c r="F18860" s="3">
        <f t="shared" si="589"/>
        <v>97.314073747295481</v>
      </c>
      <c r="G18860" t="s">
        <v>14480</v>
      </c>
    </row>
    <row r="18861" spans="1:7" x14ac:dyDescent="0.35">
      <c r="A18861" t="s">
        <v>3</v>
      </c>
      <c r="B18861" t="s">
        <v>37</v>
      </c>
      <c r="C18861" t="s">
        <v>9926</v>
      </c>
      <c r="D18861" s="2">
        <v>75306.55</v>
      </c>
      <c r="E18861" s="3">
        <f t="shared" si="588"/>
        <v>3.4085863434932657E-4</v>
      </c>
      <c r="F18861" s="3">
        <f t="shared" si="589"/>
        <v>97.314414605929827</v>
      </c>
      <c r="G18861" t="s">
        <v>14473</v>
      </c>
    </row>
    <row r="18862" spans="1:7" x14ac:dyDescent="0.35">
      <c r="A18862" t="s">
        <v>10</v>
      </c>
      <c r="B18862" t="s">
        <v>15</v>
      </c>
      <c r="C18862" t="s">
        <v>8622</v>
      </c>
      <c r="D18862" s="2">
        <v>75305.08</v>
      </c>
      <c r="E18862" s="3">
        <f t="shared" si="588"/>
        <v>3.408519807157118E-4</v>
      </c>
      <c r="F18862" s="3">
        <f t="shared" si="589"/>
        <v>97.314755457910536</v>
      </c>
      <c r="G18862" t="s">
        <v>14480</v>
      </c>
    </row>
    <row r="18863" spans="1:7" x14ac:dyDescent="0.35">
      <c r="A18863" t="s">
        <v>3</v>
      </c>
      <c r="B18863" t="s">
        <v>11</v>
      </c>
      <c r="C18863" t="s">
        <v>5656</v>
      </c>
      <c r="D18863" s="2">
        <v>75279.16</v>
      </c>
      <c r="E18863" s="3">
        <f t="shared" si="588"/>
        <v>3.4073465950258577E-4</v>
      </c>
      <c r="F18863" s="3">
        <f t="shared" si="589"/>
        <v>97.315096192570039</v>
      </c>
      <c r="G18863" t="s">
        <v>14473</v>
      </c>
    </row>
    <row r="18864" spans="1:7" x14ac:dyDescent="0.35">
      <c r="A18864" t="s">
        <v>3</v>
      </c>
      <c r="B18864" t="s">
        <v>29</v>
      </c>
      <c r="C18864" t="s">
        <v>5172</v>
      </c>
      <c r="D18864" s="2">
        <v>75277.47</v>
      </c>
      <c r="E18864" s="3">
        <f t="shared" si="588"/>
        <v>3.4072701008706945E-4</v>
      </c>
      <c r="F18864" s="3">
        <f t="shared" si="589"/>
        <v>97.315436919580122</v>
      </c>
      <c r="G18864" t="s">
        <v>14473</v>
      </c>
    </row>
    <row r="18865" spans="1:7" x14ac:dyDescent="0.35">
      <c r="A18865" t="s">
        <v>10</v>
      </c>
      <c r="B18865" t="s">
        <v>32</v>
      </c>
      <c r="C18865" t="s">
        <v>8515</v>
      </c>
      <c r="D18865" s="2">
        <v>75274.77</v>
      </c>
      <c r="E18865" s="3">
        <f t="shared" si="588"/>
        <v>3.4071478912736886E-4</v>
      </c>
      <c r="F18865" s="3">
        <f t="shared" si="589"/>
        <v>97.315777634369255</v>
      </c>
      <c r="G18865" t="s">
        <v>14473</v>
      </c>
    </row>
    <row r="18866" spans="1:7" x14ac:dyDescent="0.35">
      <c r="A18866" t="s">
        <v>10</v>
      </c>
      <c r="B18866" t="s">
        <v>28</v>
      </c>
      <c r="C18866" t="s">
        <v>6429</v>
      </c>
      <c r="D18866" s="2">
        <v>75274.33</v>
      </c>
      <c r="E18866" s="3">
        <f t="shared" si="588"/>
        <v>3.4071279756356577E-4</v>
      </c>
      <c r="F18866" s="3">
        <f t="shared" si="589"/>
        <v>97.316118347166821</v>
      </c>
      <c r="G18866" t="s">
        <v>14473</v>
      </c>
    </row>
    <row r="18867" spans="1:7" x14ac:dyDescent="0.35">
      <c r="A18867" t="s">
        <v>3</v>
      </c>
      <c r="B18867" t="s">
        <v>8</v>
      </c>
      <c r="C18867" t="s">
        <v>4565</v>
      </c>
      <c r="D18867" s="2">
        <v>75270.11</v>
      </c>
      <c r="E18867" s="3">
        <f t="shared" si="588"/>
        <v>3.4069369665618184E-4</v>
      </c>
      <c r="F18867" s="3">
        <f t="shared" si="589"/>
        <v>97.316459040863478</v>
      </c>
      <c r="G18867" t="s">
        <v>14480</v>
      </c>
    </row>
    <row r="18868" spans="1:7" x14ac:dyDescent="0.35">
      <c r="A18868" t="s">
        <v>3</v>
      </c>
      <c r="B18868" t="s">
        <v>13</v>
      </c>
      <c r="C18868" t="s">
        <v>6537</v>
      </c>
      <c r="D18868" s="2">
        <v>75260</v>
      </c>
      <c r="E18868" s="3">
        <f t="shared" si="588"/>
        <v>3.4064793595152502E-4</v>
      </c>
      <c r="F18868" s="3">
        <f t="shared" si="589"/>
        <v>97.316799688799435</v>
      </c>
      <c r="G18868" t="s">
        <v>14473</v>
      </c>
    </row>
    <row r="18869" spans="1:7" x14ac:dyDescent="0.35">
      <c r="A18869" t="s">
        <v>10</v>
      </c>
      <c r="B18869" t="s">
        <v>29</v>
      </c>
      <c r="C18869" t="s">
        <v>892</v>
      </c>
      <c r="D18869" s="2">
        <v>75254.45</v>
      </c>
      <c r="E18869" s="3">
        <f t="shared" si="588"/>
        <v>3.4062281508991815E-4</v>
      </c>
      <c r="F18869" s="3">
        <f t="shared" si="589"/>
        <v>97.317140311614523</v>
      </c>
      <c r="G18869" t="s">
        <v>14480</v>
      </c>
    </row>
    <row r="18870" spans="1:7" x14ac:dyDescent="0.35">
      <c r="A18870" t="s">
        <v>3</v>
      </c>
      <c r="B18870" t="s">
        <v>37</v>
      </c>
      <c r="C18870" t="s">
        <v>204</v>
      </c>
      <c r="D18870" s="2">
        <v>75231.83</v>
      </c>
      <c r="E18870" s="3">
        <f t="shared" si="588"/>
        <v>3.4052043060531516E-4</v>
      </c>
      <c r="F18870" s="3">
        <f t="shared" si="589"/>
        <v>97.317480832045135</v>
      </c>
      <c r="G18870" t="s">
        <v>14480</v>
      </c>
    </row>
    <row r="18871" spans="1:7" x14ac:dyDescent="0.35">
      <c r="A18871" t="s">
        <v>3</v>
      </c>
      <c r="B18871" t="s">
        <v>22</v>
      </c>
      <c r="C18871" t="s">
        <v>1576</v>
      </c>
      <c r="D18871" s="2">
        <v>75226.19</v>
      </c>
      <c r="E18871" s="3">
        <f t="shared" si="588"/>
        <v>3.4049490237838496E-4</v>
      </c>
      <c r="F18871" s="3">
        <f t="shared" si="589"/>
        <v>97.317821326947509</v>
      </c>
      <c r="G18871" t="s">
        <v>14473</v>
      </c>
    </row>
    <row r="18872" spans="1:7" x14ac:dyDescent="0.35">
      <c r="A18872" t="s">
        <v>3</v>
      </c>
      <c r="B18872" t="s">
        <v>9</v>
      </c>
      <c r="C18872" t="s">
        <v>4519</v>
      </c>
      <c r="D18872" s="2">
        <v>75225.61</v>
      </c>
      <c r="E18872" s="3">
        <f t="shared" si="588"/>
        <v>3.4049227713519003E-4</v>
      </c>
      <c r="F18872" s="3">
        <f t="shared" si="589"/>
        <v>97.318161819224642</v>
      </c>
      <c r="G18872" t="s">
        <v>14473</v>
      </c>
    </row>
    <row r="18873" spans="1:7" x14ac:dyDescent="0.35">
      <c r="A18873" t="s">
        <v>3</v>
      </c>
      <c r="B18873" t="s">
        <v>9</v>
      </c>
      <c r="C18873" t="s">
        <v>684</v>
      </c>
      <c r="D18873" s="2">
        <v>75219.78</v>
      </c>
      <c r="E18873" s="3">
        <f t="shared" si="588"/>
        <v>3.4046588891479938E-4</v>
      </c>
      <c r="F18873" s="3">
        <f t="shared" si="589"/>
        <v>97.318502285113553</v>
      </c>
      <c r="G18873" t="s">
        <v>14480</v>
      </c>
    </row>
    <row r="18874" spans="1:7" x14ac:dyDescent="0.35">
      <c r="A18874" t="s">
        <v>10</v>
      </c>
      <c r="B18874" t="s">
        <v>739</v>
      </c>
      <c r="C18874" t="s">
        <v>12583</v>
      </c>
      <c r="D18874" s="2">
        <v>75217.2</v>
      </c>
      <c r="E18874" s="3">
        <f t="shared" si="588"/>
        <v>3.4045421110886326E-4</v>
      </c>
      <c r="F18874" s="3">
        <f t="shared" si="589"/>
        <v>97.318842739324666</v>
      </c>
      <c r="G18874" t="s">
        <v>14473</v>
      </c>
    </row>
    <row r="18875" spans="1:7" x14ac:dyDescent="0.35">
      <c r="A18875" t="s">
        <v>10</v>
      </c>
      <c r="B18875" t="s">
        <v>180</v>
      </c>
      <c r="C18875" t="s">
        <v>2931</v>
      </c>
      <c r="D18875" s="2">
        <v>75215.759999999995</v>
      </c>
      <c r="E18875" s="3">
        <f t="shared" si="588"/>
        <v>3.4044769326368953E-4</v>
      </c>
      <c r="F18875" s="3">
        <f t="shared" si="589"/>
        <v>97.319183187017927</v>
      </c>
      <c r="G18875" t="s">
        <v>14480</v>
      </c>
    </row>
    <row r="18876" spans="1:7" x14ac:dyDescent="0.35">
      <c r="A18876" t="s">
        <v>10</v>
      </c>
      <c r="B18876" t="s">
        <v>6</v>
      </c>
      <c r="C18876" t="s">
        <v>7314</v>
      </c>
      <c r="D18876" s="2">
        <v>75213</v>
      </c>
      <c r="E18876" s="3">
        <f t="shared" si="588"/>
        <v>3.4043520072710669E-4</v>
      </c>
      <c r="F18876" s="3">
        <f t="shared" si="589"/>
        <v>97.319523622218654</v>
      </c>
      <c r="G18876" t="s">
        <v>14473</v>
      </c>
    </row>
    <row r="18877" spans="1:7" x14ac:dyDescent="0.35">
      <c r="A18877" t="s">
        <v>10</v>
      </c>
      <c r="B18877" t="s">
        <v>9</v>
      </c>
      <c r="C18877" t="s">
        <v>8859</v>
      </c>
      <c r="D18877" s="2">
        <v>75208.679999999993</v>
      </c>
      <c r="E18877" s="3">
        <f t="shared" si="588"/>
        <v>3.404156471915857E-4</v>
      </c>
      <c r="F18877" s="3">
        <f t="shared" si="589"/>
        <v>97.319864037865841</v>
      </c>
      <c r="G18877" t="s">
        <v>14480</v>
      </c>
    </row>
    <row r="18878" spans="1:7" x14ac:dyDescent="0.35">
      <c r="A18878" t="s">
        <v>3</v>
      </c>
      <c r="B18878" t="s">
        <v>8</v>
      </c>
      <c r="C18878" t="s">
        <v>4556</v>
      </c>
      <c r="D18878" s="2">
        <v>75207.28</v>
      </c>
      <c r="E18878" s="3">
        <f t="shared" si="588"/>
        <v>3.4040931039766684E-4</v>
      </c>
      <c r="F18878" s="3">
        <f t="shared" si="589"/>
        <v>97.320204447176238</v>
      </c>
      <c r="G18878" t="s">
        <v>14473</v>
      </c>
    </row>
    <row r="18879" spans="1:7" x14ac:dyDescent="0.35">
      <c r="A18879" t="s">
        <v>3</v>
      </c>
      <c r="B18879" t="s">
        <v>9</v>
      </c>
      <c r="C18879" t="s">
        <v>13076</v>
      </c>
      <c r="D18879" s="2">
        <v>75206.350000000006</v>
      </c>
      <c r="E18879" s="3">
        <f t="shared" si="588"/>
        <v>3.4040510095599227E-4</v>
      </c>
      <c r="F18879" s="3">
        <f t="shared" si="589"/>
        <v>97.320544852277195</v>
      </c>
      <c r="G18879" t="s">
        <v>14480</v>
      </c>
    </row>
    <row r="18880" spans="1:7" x14ac:dyDescent="0.35">
      <c r="A18880" t="s">
        <v>10</v>
      </c>
      <c r="B18880" t="s">
        <v>36</v>
      </c>
      <c r="C18880" s="13" t="s">
        <v>145</v>
      </c>
      <c r="D18880" s="2">
        <v>75204.59</v>
      </c>
      <c r="E18880" s="3">
        <f t="shared" si="588"/>
        <v>3.4039713470077992E-4</v>
      </c>
      <c r="F18880" s="3">
        <f t="shared" si="589"/>
        <v>97.320885249411901</v>
      </c>
      <c r="G18880" t="s">
        <v>14480</v>
      </c>
    </row>
    <row r="18881" spans="1:7" x14ac:dyDescent="0.35">
      <c r="A18881" t="s">
        <v>10</v>
      </c>
      <c r="B18881" t="s">
        <v>8</v>
      </c>
      <c r="C18881" s="8" t="s">
        <v>1410</v>
      </c>
      <c r="D18881" s="2">
        <v>75202.990000000005</v>
      </c>
      <c r="E18881" s="3">
        <f t="shared" si="588"/>
        <v>3.4038989265058699E-4</v>
      </c>
      <c r="F18881" s="3">
        <f t="shared" si="589"/>
        <v>97.321225639304558</v>
      </c>
      <c r="G18881" t="s">
        <v>14480</v>
      </c>
    </row>
    <row r="18882" spans="1:7" x14ac:dyDescent="0.35">
      <c r="A18882" t="s">
        <v>3</v>
      </c>
      <c r="B18882" t="s">
        <v>37</v>
      </c>
      <c r="C18882" t="s">
        <v>1985</v>
      </c>
      <c r="D18882" s="2">
        <v>75187.990000000005</v>
      </c>
      <c r="E18882" s="3">
        <f t="shared" si="588"/>
        <v>3.4032199843002798E-4</v>
      </c>
      <c r="F18882" s="3">
        <f t="shared" si="589"/>
        <v>97.321565961302994</v>
      </c>
      <c r="G18882" t="s">
        <v>14473</v>
      </c>
    </row>
    <row r="18883" spans="1:7" x14ac:dyDescent="0.35">
      <c r="A18883" t="s">
        <v>10</v>
      </c>
      <c r="B18883" t="s">
        <v>15</v>
      </c>
      <c r="C18883" t="s">
        <v>1250</v>
      </c>
      <c r="D18883" s="2">
        <v>75185.63</v>
      </c>
      <c r="E18883" s="3">
        <f t="shared" ref="E18883:E18946" si="590">(D18883/$D$29638)*100</f>
        <v>3.4031131640599335E-4</v>
      </c>
      <c r="F18883" s="3">
        <f t="shared" si="589"/>
        <v>97.321906272619401</v>
      </c>
      <c r="G18883" t="s">
        <v>14480</v>
      </c>
    </row>
    <row r="18884" spans="1:7" x14ac:dyDescent="0.35">
      <c r="A18884" t="s">
        <v>10</v>
      </c>
      <c r="B18884" t="s">
        <v>29</v>
      </c>
      <c r="C18884" t="s">
        <v>1803</v>
      </c>
      <c r="D18884" s="2">
        <v>75182.240000000005</v>
      </c>
      <c r="E18884" s="3">
        <f t="shared" si="590"/>
        <v>3.4029597231214698E-4</v>
      </c>
      <c r="F18884" s="3">
        <f t="shared" ref="F18884:F18947" si="591">E18884+F18883</f>
        <v>97.322246568591709</v>
      </c>
      <c r="G18884" t="s">
        <v>14473</v>
      </c>
    </row>
    <row r="18885" spans="1:7" x14ac:dyDescent="0.35">
      <c r="A18885" t="s">
        <v>10</v>
      </c>
      <c r="B18885" t="s">
        <v>9</v>
      </c>
      <c r="C18885" t="s">
        <v>2168</v>
      </c>
      <c r="D18885" s="2">
        <v>75175.22</v>
      </c>
      <c r="E18885" s="3">
        <f t="shared" si="590"/>
        <v>3.4026419781692534E-4</v>
      </c>
      <c r="F18885" s="3">
        <f t="shared" si="591"/>
        <v>97.322586832789526</v>
      </c>
      <c r="G18885" t="s">
        <v>14473</v>
      </c>
    </row>
    <row r="18886" spans="1:7" x14ac:dyDescent="0.35">
      <c r="A18886" t="s">
        <v>10</v>
      </c>
      <c r="B18886" t="s">
        <v>45</v>
      </c>
      <c r="C18886" t="s">
        <v>1375</v>
      </c>
      <c r="D18886" s="2">
        <v>75168.56</v>
      </c>
      <c r="E18886" s="3">
        <f t="shared" si="590"/>
        <v>3.4023405278299713E-4</v>
      </c>
      <c r="F18886" s="3">
        <f t="shared" si="591"/>
        <v>97.322927066842311</v>
      </c>
      <c r="G18886" t="s">
        <v>14473</v>
      </c>
    </row>
    <row r="18887" spans="1:7" x14ac:dyDescent="0.35">
      <c r="A18887" t="s">
        <v>3</v>
      </c>
      <c r="B18887" t="s">
        <v>6</v>
      </c>
      <c r="C18887" s="8" t="s">
        <v>368</v>
      </c>
      <c r="D18887" s="2">
        <v>75159.31</v>
      </c>
      <c r="E18887" s="3">
        <f t="shared" si="590"/>
        <v>3.4019218468031906E-4</v>
      </c>
      <c r="F18887" s="3">
        <f t="shared" si="591"/>
        <v>97.323267259026991</v>
      </c>
      <c r="G18887" t="s">
        <v>14480</v>
      </c>
    </row>
    <row r="18888" spans="1:7" x14ac:dyDescent="0.35">
      <c r="A18888" t="s">
        <v>10</v>
      </c>
      <c r="B18888" t="s">
        <v>9</v>
      </c>
      <c r="C18888" t="s">
        <v>8821</v>
      </c>
      <c r="D18888" s="2">
        <v>75148.490000000005</v>
      </c>
      <c r="E18888" s="3">
        <f t="shared" si="590"/>
        <v>3.4014321031588916E-4</v>
      </c>
      <c r="F18888" s="3">
        <f t="shared" si="591"/>
        <v>97.3236074022373</v>
      </c>
      <c r="G18888" t="s">
        <v>14473</v>
      </c>
    </row>
    <row r="18889" spans="1:7" x14ac:dyDescent="0.35">
      <c r="A18889" t="s">
        <v>3</v>
      </c>
      <c r="B18889" t="s">
        <v>9</v>
      </c>
      <c r="C18889" t="s">
        <v>4005</v>
      </c>
      <c r="D18889" s="2">
        <v>75145.03</v>
      </c>
      <c r="E18889" s="3">
        <f t="shared" si="590"/>
        <v>3.4012754938234687E-4</v>
      </c>
      <c r="F18889" s="3">
        <f t="shared" si="591"/>
        <v>97.323947529786679</v>
      </c>
      <c r="G18889" t="s">
        <v>14480</v>
      </c>
    </row>
    <row r="18890" spans="1:7" x14ac:dyDescent="0.35">
      <c r="A18890" t="s">
        <v>3</v>
      </c>
      <c r="B18890" t="s">
        <v>166</v>
      </c>
      <c r="C18890" t="s">
        <v>1524</v>
      </c>
      <c r="D18890" s="2">
        <v>75144.67</v>
      </c>
      <c r="E18890" s="3">
        <f t="shared" si="590"/>
        <v>3.4012591992105344E-4</v>
      </c>
      <c r="F18890" s="3">
        <f t="shared" si="591"/>
        <v>97.324287655706598</v>
      </c>
      <c r="G18890" t="s">
        <v>14473</v>
      </c>
    </row>
    <row r="18891" spans="1:7" x14ac:dyDescent="0.35">
      <c r="A18891" t="s">
        <v>10</v>
      </c>
      <c r="B18891" t="s">
        <v>29</v>
      </c>
      <c r="C18891" t="s">
        <v>954</v>
      </c>
      <c r="D18891" s="2">
        <v>75142.67</v>
      </c>
      <c r="E18891" s="3">
        <f t="shared" si="590"/>
        <v>3.4011686735831224E-4</v>
      </c>
      <c r="F18891" s="3">
        <f t="shared" si="591"/>
        <v>97.324627772573962</v>
      </c>
      <c r="G18891" t="s">
        <v>14473</v>
      </c>
    </row>
    <row r="18892" spans="1:7" x14ac:dyDescent="0.35">
      <c r="A18892" t="s">
        <v>10</v>
      </c>
      <c r="B18892" t="s">
        <v>13</v>
      </c>
      <c r="C18892" s="8" t="s">
        <v>8283</v>
      </c>
      <c r="D18892" s="2">
        <v>75137.8</v>
      </c>
      <c r="E18892" s="3">
        <f t="shared" si="590"/>
        <v>3.4009482436803742E-4</v>
      </c>
      <c r="F18892" s="3">
        <f t="shared" si="591"/>
        <v>97.324967867398328</v>
      </c>
      <c r="G18892" t="s">
        <v>14480</v>
      </c>
    </row>
    <row r="18893" spans="1:7" x14ac:dyDescent="0.35">
      <c r="A18893" t="s">
        <v>10</v>
      </c>
      <c r="B18893" t="s">
        <v>6</v>
      </c>
      <c r="C18893" t="s">
        <v>847</v>
      </c>
      <c r="D18893" s="2">
        <v>75131.88</v>
      </c>
      <c r="E18893" s="3">
        <f t="shared" si="590"/>
        <v>3.4006802878232349E-4</v>
      </c>
      <c r="F18893" s="3">
        <f t="shared" si="591"/>
        <v>97.325307935427105</v>
      </c>
      <c r="G18893" t="s">
        <v>14473</v>
      </c>
    </row>
    <row r="18894" spans="1:7" x14ac:dyDescent="0.35">
      <c r="A18894" t="s">
        <v>3</v>
      </c>
      <c r="B18894" t="s">
        <v>28</v>
      </c>
      <c r="C18894" t="s">
        <v>807</v>
      </c>
      <c r="D18894" s="2">
        <v>75127.539999999994</v>
      </c>
      <c r="E18894" s="3">
        <f t="shared" si="590"/>
        <v>3.4004838472117502E-4</v>
      </c>
      <c r="F18894" s="3">
        <f t="shared" si="591"/>
        <v>97.32564798381182</v>
      </c>
      <c r="G18894" t="s">
        <v>14480</v>
      </c>
    </row>
    <row r="18895" spans="1:7" x14ac:dyDescent="0.35">
      <c r="A18895" t="s">
        <v>10</v>
      </c>
      <c r="B18895" t="s">
        <v>9</v>
      </c>
      <c r="C18895" t="s">
        <v>4660</v>
      </c>
      <c r="D18895" s="2">
        <v>75125.52</v>
      </c>
      <c r="E18895" s="3">
        <f t="shared" si="590"/>
        <v>3.4003924163280642E-4</v>
      </c>
      <c r="F18895" s="3">
        <f t="shared" si="591"/>
        <v>97.325988023053455</v>
      </c>
      <c r="G18895" t="s">
        <v>14480</v>
      </c>
    </row>
    <row r="18896" spans="1:7" x14ac:dyDescent="0.35">
      <c r="A18896" t="s">
        <v>10</v>
      </c>
      <c r="B18896" t="s">
        <v>35</v>
      </c>
      <c r="C18896" t="s">
        <v>10942</v>
      </c>
      <c r="D18896" s="2">
        <v>75121.63</v>
      </c>
      <c r="E18896" s="3">
        <f t="shared" si="590"/>
        <v>3.4002163439827483E-4</v>
      </c>
      <c r="F18896" s="3">
        <f t="shared" si="591"/>
        <v>97.326328044687855</v>
      </c>
      <c r="G18896" t="s">
        <v>14473</v>
      </c>
    </row>
    <row r="18897" spans="1:7" x14ac:dyDescent="0.35">
      <c r="A18897" t="s">
        <v>3</v>
      </c>
      <c r="B18897" t="s">
        <v>73</v>
      </c>
      <c r="C18897" t="s">
        <v>3197</v>
      </c>
      <c r="D18897" s="2">
        <v>75121.19</v>
      </c>
      <c r="E18897" s="3">
        <f t="shared" si="590"/>
        <v>3.4001964283447174E-4</v>
      </c>
      <c r="F18897" s="3">
        <f t="shared" si="591"/>
        <v>97.32666806433069</v>
      </c>
      <c r="G18897" t="s">
        <v>14480</v>
      </c>
    </row>
    <row r="18898" spans="1:7" x14ac:dyDescent="0.35">
      <c r="A18898" t="s">
        <v>10</v>
      </c>
      <c r="B18898" t="s">
        <v>6</v>
      </c>
      <c r="C18898" t="s">
        <v>13891</v>
      </c>
      <c r="D18898" s="2">
        <v>75120.600000000006</v>
      </c>
      <c r="E18898" s="3">
        <f t="shared" si="590"/>
        <v>3.4001697232846308E-4</v>
      </c>
      <c r="F18898" s="3">
        <f t="shared" si="591"/>
        <v>97.327008081303021</v>
      </c>
      <c r="G18898" t="s">
        <v>14480</v>
      </c>
    </row>
    <row r="18899" spans="1:7" x14ac:dyDescent="0.35">
      <c r="A18899" t="s">
        <v>10</v>
      </c>
      <c r="B18899" t="s">
        <v>9</v>
      </c>
      <c r="C18899" t="s">
        <v>10565</v>
      </c>
      <c r="D18899" s="2">
        <v>75117.509999999995</v>
      </c>
      <c r="E18899" s="3">
        <f t="shared" si="590"/>
        <v>3.4000298611902791E-4</v>
      </c>
      <c r="F18899" s="3">
        <f t="shared" si="591"/>
        <v>97.327348084289142</v>
      </c>
      <c r="G18899" t="s">
        <v>14480</v>
      </c>
    </row>
    <row r="18900" spans="1:7" x14ac:dyDescent="0.35">
      <c r="A18900" t="s">
        <v>3</v>
      </c>
      <c r="B18900" t="s">
        <v>166</v>
      </c>
      <c r="C18900" t="s">
        <v>2484</v>
      </c>
      <c r="D18900" s="2">
        <v>75115.240000000005</v>
      </c>
      <c r="E18900" s="3">
        <f t="shared" si="590"/>
        <v>3.3999271146031667E-4</v>
      </c>
      <c r="F18900" s="3">
        <f t="shared" si="591"/>
        <v>97.327688077000602</v>
      </c>
      <c r="G18900" t="s">
        <v>14473</v>
      </c>
    </row>
    <row r="18901" spans="1:7" x14ac:dyDescent="0.35">
      <c r="A18901" t="s">
        <v>3</v>
      </c>
      <c r="B18901" t="s">
        <v>27</v>
      </c>
      <c r="C18901" t="s">
        <v>21</v>
      </c>
      <c r="D18901" s="2">
        <v>75112.95</v>
      </c>
      <c r="E18901" s="3">
        <f t="shared" si="590"/>
        <v>3.3998234627597796E-4</v>
      </c>
      <c r="F18901" s="3">
        <f t="shared" si="591"/>
        <v>97.328028059346877</v>
      </c>
      <c r="G18901" t="s">
        <v>14473</v>
      </c>
    </row>
    <row r="18902" spans="1:7" x14ac:dyDescent="0.35">
      <c r="A18902" t="s">
        <v>3</v>
      </c>
      <c r="B18902" t="s">
        <v>965</v>
      </c>
      <c r="C18902" t="s">
        <v>11562</v>
      </c>
      <c r="D18902" s="2">
        <v>75107.899999999994</v>
      </c>
      <c r="E18902" s="3">
        <f t="shared" si="590"/>
        <v>3.3995948855505636E-4</v>
      </c>
      <c r="F18902" s="3">
        <f t="shared" si="591"/>
        <v>97.328368018835434</v>
      </c>
      <c r="G18902" t="s">
        <v>14473</v>
      </c>
    </row>
    <row r="18903" spans="1:7" x14ac:dyDescent="0.35">
      <c r="A18903" t="s">
        <v>3</v>
      </c>
      <c r="B18903" t="s">
        <v>13</v>
      </c>
      <c r="C18903" t="s">
        <v>1838</v>
      </c>
      <c r="D18903" s="2">
        <v>75104.42</v>
      </c>
      <c r="E18903" s="3">
        <f t="shared" si="590"/>
        <v>3.3994373709588671E-4</v>
      </c>
      <c r="F18903" s="3">
        <f t="shared" si="591"/>
        <v>97.328707962572523</v>
      </c>
      <c r="G18903" t="s">
        <v>14473</v>
      </c>
    </row>
    <row r="18904" spans="1:7" x14ac:dyDescent="0.35">
      <c r="A18904" t="s">
        <v>3</v>
      </c>
      <c r="B18904" t="s">
        <v>9</v>
      </c>
      <c r="C18904" s="8" t="s">
        <v>1293</v>
      </c>
      <c r="D18904" s="2">
        <v>75103.360000000001</v>
      </c>
      <c r="E18904" s="3">
        <f t="shared" si="590"/>
        <v>3.3993893923763387E-4</v>
      </c>
      <c r="F18904" s="3">
        <f t="shared" si="591"/>
        <v>97.329047901511757</v>
      </c>
      <c r="G18904" t="s">
        <v>14480</v>
      </c>
    </row>
    <row r="18905" spans="1:7" x14ac:dyDescent="0.35">
      <c r="A18905" t="s">
        <v>3</v>
      </c>
      <c r="B18905" t="s">
        <v>9</v>
      </c>
      <c r="C18905" t="s">
        <v>3674</v>
      </c>
      <c r="D18905" s="2">
        <v>75093.34</v>
      </c>
      <c r="E18905" s="3">
        <f t="shared" si="590"/>
        <v>3.3989358589830044E-4</v>
      </c>
      <c r="F18905" s="3">
        <f t="shared" si="591"/>
        <v>97.329387795097659</v>
      </c>
      <c r="G18905" t="s">
        <v>14480</v>
      </c>
    </row>
    <row r="18906" spans="1:7" x14ac:dyDescent="0.35">
      <c r="A18906" t="s">
        <v>10</v>
      </c>
      <c r="B18906" t="s">
        <v>180</v>
      </c>
      <c r="C18906" t="s">
        <v>6710</v>
      </c>
      <c r="D18906" s="2">
        <v>75078.36</v>
      </c>
      <c r="E18906" s="3">
        <f t="shared" si="590"/>
        <v>3.3982578220336884E-4</v>
      </c>
      <c r="F18906" s="3">
        <f t="shared" si="591"/>
        <v>97.329727620879865</v>
      </c>
      <c r="G18906" t="s">
        <v>14480</v>
      </c>
    </row>
    <row r="18907" spans="1:7" x14ac:dyDescent="0.35">
      <c r="A18907" t="s">
        <v>3</v>
      </c>
      <c r="B18907" t="s">
        <v>8</v>
      </c>
      <c r="C18907" t="s">
        <v>452</v>
      </c>
      <c r="D18907" s="2">
        <v>75067.55</v>
      </c>
      <c r="E18907" s="3">
        <f t="shared" si="590"/>
        <v>3.3977685310175262E-4</v>
      </c>
      <c r="F18907" s="3">
        <f t="shared" si="591"/>
        <v>97.330067397732961</v>
      </c>
      <c r="G18907" t="s">
        <v>14473</v>
      </c>
    </row>
    <row r="18908" spans="1:7" x14ac:dyDescent="0.35">
      <c r="A18908" t="s">
        <v>10</v>
      </c>
      <c r="B18908" t="s">
        <v>9</v>
      </c>
      <c r="C18908" t="s">
        <v>5709</v>
      </c>
      <c r="D18908" s="2">
        <v>75057.84</v>
      </c>
      <c r="E18908" s="3">
        <f t="shared" si="590"/>
        <v>3.3973290290964406E-4</v>
      </c>
      <c r="F18908" s="3">
        <f t="shared" si="591"/>
        <v>97.330407130635876</v>
      </c>
      <c r="G18908" t="s">
        <v>14480</v>
      </c>
    </row>
    <row r="18909" spans="1:7" x14ac:dyDescent="0.35">
      <c r="A18909" t="s">
        <v>10</v>
      </c>
      <c r="B18909" t="s">
        <v>9</v>
      </c>
      <c r="C18909" s="8" t="s">
        <v>7752</v>
      </c>
      <c r="D18909" s="2">
        <v>75053.649999999994</v>
      </c>
      <c r="E18909" s="3">
        <f t="shared" si="590"/>
        <v>3.3971393779070122E-4</v>
      </c>
      <c r="F18909" s="3">
        <f t="shared" si="591"/>
        <v>97.330746844573667</v>
      </c>
      <c r="G18909" t="s">
        <v>14480</v>
      </c>
    </row>
    <row r="18910" spans="1:7" x14ac:dyDescent="0.35">
      <c r="A18910" t="s">
        <v>10</v>
      </c>
      <c r="B18910" t="s">
        <v>27</v>
      </c>
      <c r="C18910" t="s">
        <v>1129</v>
      </c>
      <c r="D18910" s="2">
        <v>75033.8</v>
      </c>
      <c r="E18910" s="3">
        <f t="shared" si="590"/>
        <v>3.396240911054948E-4</v>
      </c>
      <c r="F18910" s="3">
        <f t="shared" si="591"/>
        <v>97.331086468664779</v>
      </c>
      <c r="G18910" t="s">
        <v>14473</v>
      </c>
    </row>
    <row r="18911" spans="1:7" x14ac:dyDescent="0.35">
      <c r="A18911" t="s">
        <v>10</v>
      </c>
      <c r="B18911" t="s">
        <v>2021</v>
      </c>
      <c r="C18911" t="s">
        <v>9732</v>
      </c>
      <c r="D18911" s="2">
        <v>75031.42</v>
      </c>
      <c r="E18911" s="3">
        <f t="shared" si="590"/>
        <v>3.3961331855583276E-4</v>
      </c>
      <c r="F18911" s="3">
        <f t="shared" si="591"/>
        <v>97.331426081983338</v>
      </c>
      <c r="G18911" t="s">
        <v>14480</v>
      </c>
    </row>
    <row r="18912" spans="1:7" x14ac:dyDescent="0.35">
      <c r="A18912" t="s">
        <v>10</v>
      </c>
      <c r="B18912" t="s">
        <v>139</v>
      </c>
      <c r="C18912" t="s">
        <v>707</v>
      </c>
      <c r="D18912" s="2">
        <v>75026.52</v>
      </c>
      <c r="E18912" s="3">
        <f t="shared" si="590"/>
        <v>3.3959113977711684E-4</v>
      </c>
      <c r="F18912" s="3">
        <f t="shared" si="591"/>
        <v>97.331765673123115</v>
      </c>
      <c r="G18912" t="s">
        <v>14480</v>
      </c>
    </row>
    <row r="18913" spans="1:7" x14ac:dyDescent="0.35">
      <c r="A18913" t="s">
        <v>10</v>
      </c>
      <c r="B18913" t="s">
        <v>9</v>
      </c>
      <c r="C18913" t="s">
        <v>5224</v>
      </c>
      <c r="D18913" s="2">
        <v>75021.38</v>
      </c>
      <c r="E18913" s="3">
        <f t="shared" si="590"/>
        <v>3.3956787469087196E-4</v>
      </c>
      <c r="F18913" s="3">
        <f t="shared" si="591"/>
        <v>97.332105240997805</v>
      </c>
      <c r="G18913" t="s">
        <v>14480</v>
      </c>
    </row>
    <row r="18914" spans="1:7" x14ac:dyDescent="0.35">
      <c r="A18914" t="s">
        <v>3</v>
      </c>
      <c r="B18914" t="s">
        <v>350</v>
      </c>
      <c r="C18914" t="s">
        <v>188</v>
      </c>
      <c r="D18914" s="2">
        <v>75017.600000000006</v>
      </c>
      <c r="E18914" s="3">
        <f t="shared" si="590"/>
        <v>3.3955076534729106E-4</v>
      </c>
      <c r="F18914" s="3">
        <f t="shared" si="591"/>
        <v>97.332444791763152</v>
      </c>
      <c r="G18914" t="s">
        <v>14473</v>
      </c>
    </row>
    <row r="18915" spans="1:7" x14ac:dyDescent="0.35">
      <c r="A18915" t="s">
        <v>3</v>
      </c>
      <c r="B18915" t="s">
        <v>9</v>
      </c>
      <c r="C18915" t="s">
        <v>1769</v>
      </c>
      <c r="D18915" s="2">
        <v>75005.39</v>
      </c>
      <c r="E18915" s="3">
        <f t="shared" si="590"/>
        <v>3.3949549945175598E-4</v>
      </c>
      <c r="F18915" s="3">
        <f t="shared" si="591"/>
        <v>97.332784287262598</v>
      </c>
      <c r="G18915" t="s">
        <v>14473</v>
      </c>
    </row>
    <row r="18916" spans="1:7" x14ac:dyDescent="0.35">
      <c r="A18916" t="s">
        <v>10</v>
      </c>
      <c r="B18916" t="s">
        <v>6</v>
      </c>
      <c r="C18916" t="s">
        <v>3956</v>
      </c>
      <c r="D18916" s="2">
        <v>75000</v>
      </c>
      <c r="E18916" s="3">
        <f t="shared" si="590"/>
        <v>3.3947110279516847E-4</v>
      </c>
      <c r="F18916" s="3">
        <f t="shared" si="591"/>
        <v>97.333123758365389</v>
      </c>
      <c r="G18916" t="s">
        <v>14480</v>
      </c>
    </row>
    <row r="18917" spans="1:7" x14ac:dyDescent="0.35">
      <c r="A18917" t="s">
        <v>3</v>
      </c>
      <c r="B18917" t="s">
        <v>8</v>
      </c>
      <c r="C18917" s="8" t="s">
        <v>4517</v>
      </c>
      <c r="D18917" s="2">
        <v>75000</v>
      </c>
      <c r="E18917" s="3">
        <f t="shared" si="590"/>
        <v>3.3947110279516847E-4</v>
      </c>
      <c r="F18917" s="3">
        <f t="shared" si="591"/>
        <v>97.33346322946818</v>
      </c>
      <c r="G18917" t="s">
        <v>14480</v>
      </c>
    </row>
    <row r="18918" spans="1:7" x14ac:dyDescent="0.35">
      <c r="A18918" t="s">
        <v>10</v>
      </c>
      <c r="B18918" t="s">
        <v>62</v>
      </c>
      <c r="C18918" t="s">
        <v>5182</v>
      </c>
      <c r="D18918" s="2">
        <v>75000</v>
      </c>
      <c r="E18918" s="3">
        <f t="shared" si="590"/>
        <v>3.3947110279516847E-4</v>
      </c>
      <c r="F18918" s="3">
        <f t="shared" si="591"/>
        <v>97.333802700570971</v>
      </c>
      <c r="G18918" t="s">
        <v>14473</v>
      </c>
    </row>
    <row r="18919" spans="1:7" x14ac:dyDescent="0.35">
      <c r="A18919" t="s">
        <v>10</v>
      </c>
      <c r="B18919" t="s">
        <v>22</v>
      </c>
      <c r="C18919" t="s">
        <v>5380</v>
      </c>
      <c r="D18919" s="2">
        <v>75000</v>
      </c>
      <c r="E18919" s="3">
        <f t="shared" si="590"/>
        <v>3.3947110279516847E-4</v>
      </c>
      <c r="F18919" s="3">
        <f t="shared" si="591"/>
        <v>97.334142171673761</v>
      </c>
      <c r="G18919" t="s">
        <v>14473</v>
      </c>
    </row>
    <row r="18920" spans="1:7" x14ac:dyDescent="0.35">
      <c r="A18920" t="s">
        <v>10</v>
      </c>
      <c r="B18920" t="s">
        <v>6</v>
      </c>
      <c r="C18920" t="s">
        <v>12562</v>
      </c>
      <c r="D18920" s="2">
        <v>75000</v>
      </c>
      <c r="E18920" s="3">
        <f t="shared" si="590"/>
        <v>3.3947110279516847E-4</v>
      </c>
      <c r="F18920" s="3">
        <f t="shared" si="591"/>
        <v>97.334481642776552</v>
      </c>
      <c r="G18920" t="s">
        <v>14473</v>
      </c>
    </row>
    <row r="18921" spans="1:7" x14ac:dyDescent="0.35">
      <c r="A18921" t="s">
        <v>3</v>
      </c>
      <c r="B18921" t="s">
        <v>9</v>
      </c>
      <c r="C18921" t="s">
        <v>3172</v>
      </c>
      <c r="D18921" s="2">
        <v>74997.83</v>
      </c>
      <c r="E18921" s="3">
        <f t="shared" si="590"/>
        <v>3.3946128076459424E-4</v>
      </c>
      <c r="F18921" s="3">
        <f t="shared" si="591"/>
        <v>97.334821104057312</v>
      </c>
      <c r="G18921" t="s">
        <v>14473</v>
      </c>
    </row>
    <row r="18922" spans="1:7" x14ac:dyDescent="0.35">
      <c r="A18922" t="s">
        <v>3</v>
      </c>
      <c r="B18922" t="s">
        <v>6</v>
      </c>
      <c r="C18922" t="s">
        <v>4148</v>
      </c>
      <c r="D18922" s="2">
        <v>74988.929999999993</v>
      </c>
      <c r="E18922" s="3">
        <f t="shared" si="590"/>
        <v>3.3942099686039582E-4</v>
      </c>
      <c r="F18922" s="3">
        <f t="shared" si="591"/>
        <v>97.335160525054178</v>
      </c>
      <c r="G18922" t="s">
        <v>14473</v>
      </c>
    </row>
    <row r="18923" spans="1:7" x14ac:dyDescent="0.35">
      <c r="A18923" t="s">
        <v>10</v>
      </c>
      <c r="B18923" t="s">
        <v>180</v>
      </c>
      <c r="C18923" t="s">
        <v>9802</v>
      </c>
      <c r="D18923" s="2">
        <v>74983.789999999994</v>
      </c>
      <c r="E18923" s="3">
        <f t="shared" si="590"/>
        <v>3.3939773177415095E-4</v>
      </c>
      <c r="F18923" s="3">
        <f t="shared" si="591"/>
        <v>97.335499922785957</v>
      </c>
      <c r="G18923" t="s">
        <v>14480</v>
      </c>
    </row>
    <row r="18924" spans="1:7" x14ac:dyDescent="0.35">
      <c r="A18924" t="s">
        <v>3</v>
      </c>
      <c r="B18924" t="s">
        <v>18</v>
      </c>
      <c r="C18924" t="s">
        <v>9796</v>
      </c>
      <c r="D18924" s="2">
        <v>74980.98</v>
      </c>
      <c r="E18924" s="3">
        <f t="shared" si="590"/>
        <v>3.3938501292349955E-4</v>
      </c>
      <c r="F18924" s="3">
        <f t="shared" si="591"/>
        <v>97.335839307798878</v>
      </c>
      <c r="G18924" t="s">
        <v>14473</v>
      </c>
    </row>
    <row r="18925" spans="1:7" x14ac:dyDescent="0.35">
      <c r="A18925" t="s">
        <v>3</v>
      </c>
      <c r="B18925" t="s">
        <v>6</v>
      </c>
      <c r="C18925" t="s">
        <v>3231</v>
      </c>
      <c r="D18925" s="2">
        <v>74980.78</v>
      </c>
      <c r="E18925" s="3">
        <f t="shared" si="590"/>
        <v>3.3938410766722542E-4</v>
      </c>
      <c r="F18925" s="3">
        <f t="shared" si="591"/>
        <v>97.336178691906539</v>
      </c>
      <c r="G18925" t="s">
        <v>14480</v>
      </c>
    </row>
    <row r="18926" spans="1:7" x14ac:dyDescent="0.35">
      <c r="A18926" t="s">
        <v>10</v>
      </c>
      <c r="B18926" t="s">
        <v>92</v>
      </c>
      <c r="C18926" t="s">
        <v>3230</v>
      </c>
      <c r="D18926" s="2">
        <v>74969.22</v>
      </c>
      <c r="E18926" s="3">
        <f t="shared" si="590"/>
        <v>3.3933178385458129E-4</v>
      </c>
      <c r="F18926" s="3">
        <f t="shared" si="591"/>
        <v>97.336518023690388</v>
      </c>
      <c r="G18926" t="s">
        <v>14473</v>
      </c>
    </row>
    <row r="18927" spans="1:7" x14ac:dyDescent="0.35">
      <c r="A18927" t="s">
        <v>3</v>
      </c>
      <c r="B18927" t="s">
        <v>200</v>
      </c>
      <c r="C18927" t="s">
        <v>131</v>
      </c>
      <c r="D18927" s="2">
        <v>74965.19</v>
      </c>
      <c r="E18927" s="3">
        <f t="shared" si="590"/>
        <v>3.3931354294065776E-4</v>
      </c>
      <c r="F18927" s="3">
        <f t="shared" si="591"/>
        <v>97.336857337233326</v>
      </c>
      <c r="G18927" t="s">
        <v>14473</v>
      </c>
    </row>
    <row r="18928" spans="1:7" x14ac:dyDescent="0.35">
      <c r="A18928" t="s">
        <v>3</v>
      </c>
      <c r="B18928" t="s">
        <v>9</v>
      </c>
      <c r="C18928" t="s">
        <v>4307</v>
      </c>
      <c r="D18928" s="2">
        <v>74948.44</v>
      </c>
      <c r="E18928" s="3">
        <f t="shared" si="590"/>
        <v>3.3923772772770019E-4</v>
      </c>
      <c r="F18928" s="3">
        <f t="shared" si="591"/>
        <v>97.337196574961055</v>
      </c>
      <c r="G18928" t="s">
        <v>14480</v>
      </c>
    </row>
    <row r="18929" spans="1:7" x14ac:dyDescent="0.35">
      <c r="A18929" t="s">
        <v>3</v>
      </c>
      <c r="B18929" t="s">
        <v>9</v>
      </c>
      <c r="C18929" t="s">
        <v>6237</v>
      </c>
      <c r="D18929" s="2">
        <v>74944.34</v>
      </c>
      <c r="E18929" s="3">
        <f t="shared" si="590"/>
        <v>3.3921916997408069E-4</v>
      </c>
      <c r="F18929" s="3">
        <f t="shared" si="591"/>
        <v>97.337535794131028</v>
      </c>
      <c r="G18929" t="s">
        <v>14480</v>
      </c>
    </row>
    <row r="18930" spans="1:7" x14ac:dyDescent="0.35">
      <c r="A18930" t="s">
        <v>10</v>
      </c>
      <c r="B18930" t="s">
        <v>22</v>
      </c>
      <c r="C18930" t="s">
        <v>3987</v>
      </c>
      <c r="D18930" s="2">
        <v>74930.5</v>
      </c>
      <c r="E18930" s="3">
        <f t="shared" si="590"/>
        <v>3.3915652623991158E-4</v>
      </c>
      <c r="F18930" s="3">
        <f t="shared" si="591"/>
        <v>97.337874950657266</v>
      </c>
      <c r="G18930" t="s">
        <v>14480</v>
      </c>
    </row>
    <row r="18931" spans="1:7" x14ac:dyDescent="0.35">
      <c r="A18931" t="s">
        <v>3</v>
      </c>
      <c r="B18931" t="s">
        <v>6</v>
      </c>
      <c r="C18931" t="s">
        <v>1364</v>
      </c>
      <c r="D18931" s="2">
        <v>74926.61</v>
      </c>
      <c r="E18931" s="3">
        <f t="shared" si="590"/>
        <v>3.3913891900537994E-4</v>
      </c>
      <c r="F18931" s="3">
        <f t="shared" si="591"/>
        <v>97.338214089576269</v>
      </c>
      <c r="G18931" t="s">
        <v>14473</v>
      </c>
    </row>
    <row r="18932" spans="1:7" x14ac:dyDescent="0.35">
      <c r="A18932" t="s">
        <v>10</v>
      </c>
      <c r="B18932" t="s">
        <v>8</v>
      </c>
      <c r="C18932" t="s">
        <v>9599</v>
      </c>
      <c r="D18932" s="2">
        <v>74925.100000000006</v>
      </c>
      <c r="E18932" s="3">
        <f t="shared" si="590"/>
        <v>3.3913208432051034E-4</v>
      </c>
      <c r="F18932" s="3">
        <f t="shared" si="591"/>
        <v>97.33855322166059</v>
      </c>
      <c r="G18932" t="s">
        <v>14480</v>
      </c>
    </row>
    <row r="18933" spans="1:7" x14ac:dyDescent="0.35">
      <c r="A18933" t="s">
        <v>10</v>
      </c>
      <c r="B18933" t="s">
        <v>33</v>
      </c>
      <c r="C18933" t="s">
        <v>5404</v>
      </c>
      <c r="D18933" s="2">
        <v>74925.03</v>
      </c>
      <c r="E18933" s="3">
        <f t="shared" si="590"/>
        <v>3.3913176748081442E-4</v>
      </c>
      <c r="F18933" s="3">
        <f t="shared" si="591"/>
        <v>97.338892353428065</v>
      </c>
      <c r="G18933" t="s">
        <v>14473</v>
      </c>
    </row>
    <row r="18934" spans="1:7" x14ac:dyDescent="0.35">
      <c r="A18934" t="s">
        <v>10</v>
      </c>
      <c r="B18934" t="s">
        <v>9</v>
      </c>
      <c r="C18934" t="s">
        <v>7500</v>
      </c>
      <c r="D18934" s="2">
        <v>74908.960000000006</v>
      </c>
      <c r="E18934" s="3">
        <f t="shared" si="590"/>
        <v>3.3905903013918884E-4</v>
      </c>
      <c r="F18934" s="3">
        <f t="shared" si="591"/>
        <v>97.339231412458204</v>
      </c>
      <c r="G18934" t="s">
        <v>14480</v>
      </c>
    </row>
    <row r="18935" spans="1:7" x14ac:dyDescent="0.35">
      <c r="A18935" t="s">
        <v>10</v>
      </c>
      <c r="B18935" t="s">
        <v>182</v>
      </c>
      <c r="C18935" t="s">
        <v>1426</v>
      </c>
      <c r="D18935" s="2">
        <v>74900.33</v>
      </c>
      <c r="E18935" s="3">
        <f t="shared" si="590"/>
        <v>3.3901996833096053E-4</v>
      </c>
      <c r="F18935" s="3">
        <f t="shared" si="591"/>
        <v>97.339570432426541</v>
      </c>
      <c r="G18935" t="s">
        <v>14473</v>
      </c>
    </row>
    <row r="18936" spans="1:7" x14ac:dyDescent="0.35">
      <c r="A18936" t="s">
        <v>10</v>
      </c>
      <c r="B18936" t="s">
        <v>180</v>
      </c>
      <c r="C18936" t="s">
        <v>1857</v>
      </c>
      <c r="D18936" s="2">
        <v>74898.289999999994</v>
      </c>
      <c r="E18936" s="3">
        <f t="shared" si="590"/>
        <v>3.3901073471696445E-4</v>
      </c>
      <c r="F18936" s="3">
        <f t="shared" si="591"/>
        <v>97.339909443161261</v>
      </c>
      <c r="G18936" t="s">
        <v>14480</v>
      </c>
    </row>
    <row r="18937" spans="1:7" x14ac:dyDescent="0.35">
      <c r="A18937" t="s">
        <v>3</v>
      </c>
      <c r="B18937" t="s">
        <v>8</v>
      </c>
      <c r="C18937" t="s">
        <v>7021</v>
      </c>
      <c r="D18937" s="2">
        <v>74894.83</v>
      </c>
      <c r="E18937" s="3">
        <f t="shared" si="590"/>
        <v>3.3899507378342222E-4</v>
      </c>
      <c r="F18937" s="3">
        <f t="shared" si="591"/>
        <v>97.340248438235051</v>
      </c>
      <c r="G18937" t="s">
        <v>14473</v>
      </c>
    </row>
    <row r="18938" spans="1:7" x14ac:dyDescent="0.35">
      <c r="A18938" t="s">
        <v>10</v>
      </c>
      <c r="B18938" t="s">
        <v>76</v>
      </c>
      <c r="C18938" t="s">
        <v>807</v>
      </c>
      <c r="D18938" s="2">
        <v>74885.25</v>
      </c>
      <c r="E18938" s="3">
        <f t="shared" si="590"/>
        <v>3.3895171200789181E-4</v>
      </c>
      <c r="F18938" s="3">
        <f t="shared" si="591"/>
        <v>97.340587389947061</v>
      </c>
      <c r="G18938" t="s">
        <v>14480</v>
      </c>
    </row>
    <row r="18939" spans="1:7" x14ac:dyDescent="0.35">
      <c r="A18939" t="s">
        <v>10</v>
      </c>
      <c r="B18939" t="s">
        <v>9</v>
      </c>
      <c r="C18939" t="s">
        <v>7299</v>
      </c>
      <c r="D18939" s="2">
        <v>74885.23</v>
      </c>
      <c r="E18939" s="3">
        <f t="shared" si="590"/>
        <v>3.389516214822644E-4</v>
      </c>
      <c r="F18939" s="3">
        <f t="shared" si="591"/>
        <v>97.340926341568547</v>
      </c>
      <c r="G18939" t="s">
        <v>14480</v>
      </c>
    </row>
    <row r="18940" spans="1:7" x14ac:dyDescent="0.35">
      <c r="A18940" t="s">
        <v>10</v>
      </c>
      <c r="B18940" t="s">
        <v>29</v>
      </c>
      <c r="C18940" t="s">
        <v>131</v>
      </c>
      <c r="D18940" s="2">
        <v>74879.77</v>
      </c>
      <c r="E18940" s="3">
        <f t="shared" si="590"/>
        <v>3.3892690798598097E-4</v>
      </c>
      <c r="F18940" s="3">
        <f t="shared" si="591"/>
        <v>97.341265268476533</v>
      </c>
      <c r="G18940" t="s">
        <v>14473</v>
      </c>
    </row>
    <row r="18941" spans="1:7" x14ac:dyDescent="0.35">
      <c r="A18941" t="s">
        <v>10</v>
      </c>
      <c r="B18941" t="s">
        <v>55</v>
      </c>
      <c r="C18941" s="7" t="s">
        <v>10481</v>
      </c>
      <c r="D18941" s="2">
        <v>74879.7</v>
      </c>
      <c r="E18941" s="3">
        <f t="shared" si="590"/>
        <v>3.3892659114628495E-4</v>
      </c>
      <c r="F18941" s="3">
        <f t="shared" si="591"/>
        <v>97.341604195067674</v>
      </c>
      <c r="G18941" t="s">
        <v>14480</v>
      </c>
    </row>
    <row r="18942" spans="1:7" x14ac:dyDescent="0.35">
      <c r="A18942" t="s">
        <v>10</v>
      </c>
      <c r="B18942" t="s">
        <v>23</v>
      </c>
      <c r="C18942" t="s">
        <v>4432</v>
      </c>
      <c r="D18942" s="2">
        <v>74877.25</v>
      </c>
      <c r="E18942" s="3">
        <f t="shared" si="590"/>
        <v>3.3891550175692699E-4</v>
      </c>
      <c r="F18942" s="3">
        <f t="shared" si="591"/>
        <v>97.341943110569431</v>
      </c>
      <c r="G18942" t="s">
        <v>14473</v>
      </c>
    </row>
    <row r="18943" spans="1:7" x14ac:dyDescent="0.35">
      <c r="A18943" t="s">
        <v>10</v>
      </c>
      <c r="B18943" t="s">
        <v>9</v>
      </c>
      <c r="C18943" t="s">
        <v>13101</v>
      </c>
      <c r="D18943" s="2">
        <v>74873.649999999994</v>
      </c>
      <c r="E18943" s="3">
        <f t="shared" si="590"/>
        <v>3.3889920714399286E-4</v>
      </c>
      <c r="F18943" s="3">
        <f t="shared" si="591"/>
        <v>97.342282009776582</v>
      </c>
      <c r="G18943" t="s">
        <v>14480</v>
      </c>
    </row>
    <row r="18944" spans="1:7" x14ac:dyDescent="0.35">
      <c r="A18944" t="s">
        <v>10</v>
      </c>
      <c r="B18944" t="s">
        <v>6</v>
      </c>
      <c r="C18944" s="8" t="s">
        <v>1628</v>
      </c>
      <c r="D18944" s="2">
        <v>74867.5</v>
      </c>
      <c r="E18944" s="3">
        <f t="shared" si="590"/>
        <v>3.3887137051356365E-4</v>
      </c>
      <c r="F18944" s="3">
        <f t="shared" si="591"/>
        <v>97.342620881147099</v>
      </c>
      <c r="G18944" t="s">
        <v>14480</v>
      </c>
    </row>
    <row r="18945" spans="1:7" x14ac:dyDescent="0.35">
      <c r="A18945" t="s">
        <v>3</v>
      </c>
      <c r="B18945" t="s">
        <v>6</v>
      </c>
      <c r="C18945" t="s">
        <v>14369</v>
      </c>
      <c r="D18945" s="2">
        <v>74864.72</v>
      </c>
      <c r="E18945" s="3">
        <f t="shared" si="590"/>
        <v>3.3885878745135335E-4</v>
      </c>
      <c r="F18945" s="3">
        <f t="shared" si="591"/>
        <v>97.342959739934557</v>
      </c>
      <c r="G18945" t="s">
        <v>14473</v>
      </c>
    </row>
    <row r="18946" spans="1:7" x14ac:dyDescent="0.35">
      <c r="A18946" t="s">
        <v>10</v>
      </c>
      <c r="B18946" t="s">
        <v>13</v>
      </c>
      <c r="C18946" t="s">
        <v>3978</v>
      </c>
      <c r="D18946" s="2">
        <v>74861.399999999994</v>
      </c>
      <c r="E18946" s="3">
        <f t="shared" si="590"/>
        <v>3.3884376019720295E-4</v>
      </c>
      <c r="F18946" s="3">
        <f t="shared" si="591"/>
        <v>97.343298583694761</v>
      </c>
      <c r="G18946" t="s">
        <v>14473</v>
      </c>
    </row>
    <row r="18947" spans="1:7" x14ac:dyDescent="0.35">
      <c r="A18947" t="s">
        <v>10</v>
      </c>
      <c r="B18947" t="s">
        <v>122</v>
      </c>
      <c r="C18947" t="s">
        <v>5166</v>
      </c>
      <c r="D18947" s="2">
        <v>74841.05</v>
      </c>
      <c r="E18947" s="3">
        <f t="shared" ref="E18947:E19010" si="592">(D18947/$D$29638)*100</f>
        <v>3.3875165037131126E-4</v>
      </c>
      <c r="F18947" s="3">
        <f t="shared" si="591"/>
        <v>97.343637335345136</v>
      </c>
      <c r="G18947" t="s">
        <v>14473</v>
      </c>
    </row>
    <row r="18948" spans="1:7" x14ac:dyDescent="0.35">
      <c r="A18948" t="s">
        <v>3</v>
      </c>
      <c r="B18948" t="s">
        <v>9</v>
      </c>
      <c r="C18948" t="s">
        <v>9752</v>
      </c>
      <c r="D18948" s="2">
        <v>74820.84</v>
      </c>
      <c r="E18948" s="3">
        <f t="shared" si="592"/>
        <v>3.3866017422481135E-4</v>
      </c>
      <c r="F18948" s="3">
        <f t="shared" ref="F18948:F19011" si="593">E18948+F18947</f>
        <v>97.343975995519358</v>
      </c>
      <c r="G18948" t="s">
        <v>14473</v>
      </c>
    </row>
    <row r="18949" spans="1:7" x14ac:dyDescent="0.35">
      <c r="A18949" t="s">
        <v>3</v>
      </c>
      <c r="B18949" t="s">
        <v>29</v>
      </c>
      <c r="C18949" t="s">
        <v>8940</v>
      </c>
      <c r="D18949" s="2">
        <v>74820.52</v>
      </c>
      <c r="E18949" s="3">
        <f t="shared" si="592"/>
        <v>3.386587258147728E-4</v>
      </c>
      <c r="F18949" s="3">
        <f t="shared" si="593"/>
        <v>97.344314654245167</v>
      </c>
      <c r="G18949" t="s">
        <v>14473</v>
      </c>
    </row>
    <row r="18950" spans="1:7" x14ac:dyDescent="0.35">
      <c r="A18950" t="s">
        <v>3</v>
      </c>
      <c r="B18950" t="s">
        <v>9</v>
      </c>
      <c r="C18950" t="s">
        <v>6945</v>
      </c>
      <c r="D18950" s="2">
        <v>74820.070000000007</v>
      </c>
      <c r="E18950" s="3">
        <f t="shared" si="592"/>
        <v>3.3865668898815603E-4</v>
      </c>
      <c r="F18950" s="3">
        <f t="shared" si="593"/>
        <v>97.344653310934149</v>
      </c>
      <c r="G18950" t="s">
        <v>14480</v>
      </c>
    </row>
    <row r="18951" spans="1:7" x14ac:dyDescent="0.35">
      <c r="A18951" t="s">
        <v>3</v>
      </c>
      <c r="B18951" t="s">
        <v>6</v>
      </c>
      <c r="C18951" t="s">
        <v>2969</v>
      </c>
      <c r="D18951" s="2">
        <v>74817.990000000005</v>
      </c>
      <c r="E18951" s="3">
        <f t="shared" si="592"/>
        <v>3.3864727432290513E-4</v>
      </c>
      <c r="F18951" s="3">
        <f t="shared" si="593"/>
        <v>97.344991958208468</v>
      </c>
      <c r="G18951" t="s">
        <v>14480</v>
      </c>
    </row>
    <row r="18952" spans="1:7" x14ac:dyDescent="0.35">
      <c r="A18952" t="s">
        <v>3</v>
      </c>
      <c r="B18952" t="s">
        <v>22</v>
      </c>
      <c r="C18952" s="13" t="s">
        <v>8734</v>
      </c>
      <c r="D18952" s="2">
        <v>74814.75</v>
      </c>
      <c r="E18952" s="3">
        <f t="shared" si="592"/>
        <v>3.3863260917126433E-4</v>
      </c>
      <c r="F18952" s="3">
        <f t="shared" si="593"/>
        <v>97.345330590817639</v>
      </c>
      <c r="G18952" t="s">
        <v>14480</v>
      </c>
    </row>
    <row r="18953" spans="1:7" x14ac:dyDescent="0.35">
      <c r="A18953" t="s">
        <v>10</v>
      </c>
      <c r="B18953" t="s">
        <v>6</v>
      </c>
      <c r="C18953" t="s">
        <v>1469</v>
      </c>
      <c r="D18953" s="2">
        <v>74803.06</v>
      </c>
      <c r="E18953" s="3">
        <f t="shared" si="592"/>
        <v>3.3857969694204204E-4</v>
      </c>
      <c r="F18953" s="3">
        <f t="shared" si="593"/>
        <v>97.345669170514583</v>
      </c>
      <c r="G18953" t="s">
        <v>14480</v>
      </c>
    </row>
    <row r="18954" spans="1:7" x14ac:dyDescent="0.35">
      <c r="A18954" t="s">
        <v>3</v>
      </c>
      <c r="B18954" t="s">
        <v>23</v>
      </c>
      <c r="C18954" t="s">
        <v>1700</v>
      </c>
      <c r="D18954" s="2">
        <v>74789.77</v>
      </c>
      <c r="E18954" s="3">
        <f t="shared" si="592"/>
        <v>3.3851954266262671E-4</v>
      </c>
      <c r="F18954" s="3">
        <f t="shared" si="593"/>
        <v>97.346007690057249</v>
      </c>
      <c r="G18954" t="s">
        <v>14480</v>
      </c>
    </row>
    <row r="18955" spans="1:7" x14ac:dyDescent="0.35">
      <c r="A18955" t="s">
        <v>10</v>
      </c>
      <c r="B18955" t="s">
        <v>55</v>
      </c>
      <c r="C18955" t="s">
        <v>7</v>
      </c>
      <c r="D18955" s="2">
        <v>74788.23</v>
      </c>
      <c r="E18955" s="3">
        <f t="shared" si="592"/>
        <v>3.3851257218931596E-4</v>
      </c>
      <c r="F18955" s="3">
        <f t="shared" si="593"/>
        <v>97.346346202629434</v>
      </c>
      <c r="G18955" t="s">
        <v>14473</v>
      </c>
    </row>
    <row r="18956" spans="1:7" x14ac:dyDescent="0.35">
      <c r="A18956" t="s">
        <v>10</v>
      </c>
      <c r="B18956" t="s">
        <v>6</v>
      </c>
      <c r="C18956" t="s">
        <v>4336</v>
      </c>
      <c r="D18956" s="2">
        <v>74779.86</v>
      </c>
      <c r="E18956" s="3">
        <f t="shared" si="592"/>
        <v>3.3847468721424407E-4</v>
      </c>
      <c r="F18956" s="3">
        <f t="shared" si="593"/>
        <v>97.346684677316645</v>
      </c>
      <c r="G18956" t="s">
        <v>14480</v>
      </c>
    </row>
    <row r="18957" spans="1:7" x14ac:dyDescent="0.35">
      <c r="A18957" t="s">
        <v>3</v>
      </c>
      <c r="B18957" t="s">
        <v>8</v>
      </c>
      <c r="C18957" s="8" t="s">
        <v>1321</v>
      </c>
      <c r="D18957" s="2">
        <v>74779.23</v>
      </c>
      <c r="E18957" s="3">
        <f t="shared" si="592"/>
        <v>3.3847183565698054E-4</v>
      </c>
      <c r="F18957" s="3">
        <f t="shared" si="593"/>
        <v>97.347023149152307</v>
      </c>
      <c r="G18957" t="s">
        <v>14480</v>
      </c>
    </row>
    <row r="18958" spans="1:7" x14ac:dyDescent="0.35">
      <c r="A18958" t="s">
        <v>3</v>
      </c>
      <c r="B18958" t="s">
        <v>76</v>
      </c>
      <c r="C18958" t="s">
        <v>8340</v>
      </c>
      <c r="D18958" s="2">
        <v>74775.399999999994</v>
      </c>
      <c r="E18958" s="3">
        <f t="shared" si="592"/>
        <v>3.3845449999933113E-4</v>
      </c>
      <c r="F18958" s="3">
        <f t="shared" si="593"/>
        <v>97.347361603652303</v>
      </c>
      <c r="G18958" t="s">
        <v>14480</v>
      </c>
    </row>
    <row r="18959" spans="1:7" x14ac:dyDescent="0.35">
      <c r="A18959" t="s">
        <v>10</v>
      </c>
      <c r="B18959" t="s">
        <v>9</v>
      </c>
      <c r="C18959" t="s">
        <v>8136</v>
      </c>
      <c r="D18959" s="2">
        <v>74771.05</v>
      </c>
      <c r="E18959" s="3">
        <f t="shared" si="592"/>
        <v>3.3843481067536904E-4</v>
      </c>
      <c r="F18959" s="3">
        <f t="shared" si="593"/>
        <v>97.347700038462975</v>
      </c>
      <c r="G18959" t="s">
        <v>14480</v>
      </c>
    </row>
    <row r="18960" spans="1:7" x14ac:dyDescent="0.35">
      <c r="A18960" t="s">
        <v>3</v>
      </c>
      <c r="B18960" t="s">
        <v>33</v>
      </c>
      <c r="C18960" s="7" t="s">
        <v>6797</v>
      </c>
      <c r="D18960" s="2">
        <v>74766.149999999994</v>
      </c>
      <c r="E18960" s="3">
        <f t="shared" si="592"/>
        <v>3.3841263189665312E-4</v>
      </c>
      <c r="F18960" s="3">
        <f t="shared" si="593"/>
        <v>97.348038451094865</v>
      </c>
      <c r="G18960" t="s">
        <v>14480</v>
      </c>
    </row>
    <row r="18961" spans="1:7" x14ac:dyDescent="0.35">
      <c r="A18961" t="s">
        <v>3</v>
      </c>
      <c r="B18961" t="s">
        <v>6</v>
      </c>
      <c r="C18961" t="s">
        <v>11739</v>
      </c>
      <c r="D18961" s="2">
        <v>74758.34</v>
      </c>
      <c r="E18961" s="3">
        <f t="shared" si="592"/>
        <v>3.3837728163914869E-4</v>
      </c>
      <c r="F18961" s="3">
        <f t="shared" si="593"/>
        <v>97.348376828376502</v>
      </c>
      <c r="G18961" t="s">
        <v>14480</v>
      </c>
    </row>
    <row r="18962" spans="1:7" x14ac:dyDescent="0.35">
      <c r="A18962" t="s">
        <v>3</v>
      </c>
      <c r="B18962" t="s">
        <v>22</v>
      </c>
      <c r="C18962" t="s">
        <v>12973</v>
      </c>
      <c r="D18962" s="2">
        <v>74736.17</v>
      </c>
      <c r="E18962" s="3">
        <f t="shared" si="592"/>
        <v>3.3827693398116241E-4</v>
      </c>
      <c r="F18962" s="3">
        <f t="shared" si="593"/>
        <v>97.34871510531049</v>
      </c>
      <c r="G18962" t="s">
        <v>14473</v>
      </c>
    </row>
    <row r="18963" spans="1:7" x14ac:dyDescent="0.35">
      <c r="A18963" t="s">
        <v>10</v>
      </c>
      <c r="B18963" t="s">
        <v>9</v>
      </c>
      <c r="C18963" t="s">
        <v>4943</v>
      </c>
      <c r="D18963" s="2">
        <v>74715.83</v>
      </c>
      <c r="E18963" s="3">
        <f t="shared" si="592"/>
        <v>3.381848694180844E-4</v>
      </c>
      <c r="F18963" s="3">
        <f t="shared" si="593"/>
        <v>97.34905329017991</v>
      </c>
      <c r="G18963" t="s">
        <v>14473</v>
      </c>
    </row>
    <row r="18964" spans="1:7" x14ac:dyDescent="0.35">
      <c r="A18964" t="s">
        <v>10</v>
      </c>
      <c r="B18964" t="s">
        <v>29</v>
      </c>
      <c r="C18964" t="s">
        <v>12601</v>
      </c>
      <c r="D18964" s="2">
        <v>74694.34</v>
      </c>
      <c r="E18964" s="3">
        <f t="shared" si="592"/>
        <v>3.3808759963143017E-4</v>
      </c>
      <c r="F18964" s="3">
        <f t="shared" si="593"/>
        <v>97.34939137777954</v>
      </c>
      <c r="G18964" t="s">
        <v>14473</v>
      </c>
    </row>
    <row r="18965" spans="1:7" x14ac:dyDescent="0.35">
      <c r="A18965" t="s">
        <v>10</v>
      </c>
      <c r="B18965" t="s">
        <v>262</v>
      </c>
      <c r="C18965" t="s">
        <v>1735</v>
      </c>
      <c r="D18965" s="2">
        <v>74693.91</v>
      </c>
      <c r="E18965" s="3">
        <f t="shared" si="592"/>
        <v>3.3808565333044081E-4</v>
      </c>
      <c r="F18965" s="3">
        <f t="shared" si="593"/>
        <v>97.349729463432865</v>
      </c>
      <c r="G18965" t="s">
        <v>14480</v>
      </c>
    </row>
    <row r="18966" spans="1:7" x14ac:dyDescent="0.35">
      <c r="A18966" t="s">
        <v>3</v>
      </c>
      <c r="B18966" t="s">
        <v>13</v>
      </c>
      <c r="C18966" s="7" t="s">
        <v>12632</v>
      </c>
      <c r="D18966" s="2">
        <v>74674.69</v>
      </c>
      <c r="E18966" s="3">
        <f t="shared" si="592"/>
        <v>3.3799865820249782E-4</v>
      </c>
      <c r="F18966" s="3">
        <f t="shared" si="593"/>
        <v>97.350067462091062</v>
      </c>
      <c r="G18966" t="s">
        <v>14480</v>
      </c>
    </row>
    <row r="18967" spans="1:7" x14ac:dyDescent="0.35">
      <c r="A18967" t="s">
        <v>10</v>
      </c>
      <c r="B18967" t="s">
        <v>16</v>
      </c>
      <c r="C18967" t="s">
        <v>8743</v>
      </c>
      <c r="D18967" s="2">
        <v>74674.11</v>
      </c>
      <c r="E18967" s="3">
        <f t="shared" si="592"/>
        <v>3.379960329593029E-4</v>
      </c>
      <c r="F18967" s="3">
        <f t="shared" si="593"/>
        <v>97.350405458124015</v>
      </c>
      <c r="G18967" t="s">
        <v>14480</v>
      </c>
    </row>
    <row r="18968" spans="1:7" x14ac:dyDescent="0.35">
      <c r="A18968" t="s">
        <v>3</v>
      </c>
      <c r="B18968" t="s">
        <v>9</v>
      </c>
      <c r="C18968" s="8" t="s">
        <v>358</v>
      </c>
      <c r="D18968" s="2">
        <v>74673</v>
      </c>
      <c r="E18968" s="3">
        <f t="shared" si="592"/>
        <v>3.379910087869815E-4</v>
      </c>
      <c r="F18968" s="3">
        <f t="shared" si="593"/>
        <v>97.350743449132807</v>
      </c>
      <c r="G18968" t="s">
        <v>14480</v>
      </c>
    </row>
    <row r="18969" spans="1:7" x14ac:dyDescent="0.35">
      <c r="A18969" t="s">
        <v>10</v>
      </c>
      <c r="B18969" t="s">
        <v>9</v>
      </c>
      <c r="C18969" t="s">
        <v>2170</v>
      </c>
      <c r="D18969" s="2">
        <v>74670.8</v>
      </c>
      <c r="E18969" s="3">
        <f t="shared" si="592"/>
        <v>3.3798105096796618E-4</v>
      </c>
      <c r="F18969" s="3">
        <f t="shared" si="593"/>
        <v>97.351081430183768</v>
      </c>
      <c r="G18969" t="s">
        <v>14480</v>
      </c>
    </row>
    <row r="18970" spans="1:7" x14ac:dyDescent="0.35">
      <c r="A18970" t="s">
        <v>3</v>
      </c>
      <c r="B18970" t="s">
        <v>9</v>
      </c>
      <c r="C18970" t="s">
        <v>13625</v>
      </c>
      <c r="D18970" s="2">
        <v>74646.09</v>
      </c>
      <c r="E18970" s="3">
        <f t="shared" si="592"/>
        <v>3.3786920655529855E-4</v>
      </c>
      <c r="F18970" s="3">
        <f t="shared" si="593"/>
        <v>97.351419299390329</v>
      </c>
      <c r="G18970" t="s">
        <v>14480</v>
      </c>
    </row>
    <row r="18971" spans="1:7" x14ac:dyDescent="0.35">
      <c r="A18971" t="s">
        <v>3</v>
      </c>
      <c r="B18971" t="s">
        <v>29</v>
      </c>
      <c r="C18971" t="s">
        <v>822</v>
      </c>
      <c r="D18971" s="2">
        <v>74645.19</v>
      </c>
      <c r="E18971" s="3">
        <f t="shared" si="592"/>
        <v>3.3786513290206508E-4</v>
      </c>
      <c r="F18971" s="3">
        <f t="shared" si="593"/>
        <v>97.351757164523235</v>
      </c>
      <c r="G18971" t="s">
        <v>14473</v>
      </c>
    </row>
    <row r="18972" spans="1:7" x14ac:dyDescent="0.35">
      <c r="A18972" t="s">
        <v>10</v>
      </c>
      <c r="B18972" t="s">
        <v>9</v>
      </c>
      <c r="C18972" t="s">
        <v>7147</v>
      </c>
      <c r="D18972" s="2">
        <v>74644.160000000003</v>
      </c>
      <c r="E18972" s="3">
        <f t="shared" si="592"/>
        <v>3.3786047083225333E-4</v>
      </c>
      <c r="F18972" s="3">
        <f t="shared" si="593"/>
        <v>97.352095024994071</v>
      </c>
      <c r="G18972" t="s">
        <v>14473</v>
      </c>
    </row>
    <row r="18973" spans="1:7" x14ac:dyDescent="0.35">
      <c r="A18973" t="s">
        <v>3</v>
      </c>
      <c r="B18973" t="s">
        <v>9</v>
      </c>
      <c r="C18973" t="s">
        <v>7945</v>
      </c>
      <c r="D18973" s="2">
        <v>74642.429999999993</v>
      </c>
      <c r="E18973" s="3">
        <f t="shared" si="592"/>
        <v>3.3785264036548219E-4</v>
      </c>
      <c r="F18973" s="3">
        <f t="shared" si="593"/>
        <v>97.352432877634442</v>
      </c>
      <c r="G18973" t="s">
        <v>14480</v>
      </c>
    </row>
    <row r="18974" spans="1:7" x14ac:dyDescent="0.35">
      <c r="A18974" t="s">
        <v>10</v>
      </c>
      <c r="B18974" t="s">
        <v>73</v>
      </c>
      <c r="C18974" t="s">
        <v>6564</v>
      </c>
      <c r="D18974" s="2">
        <v>74641.990000000005</v>
      </c>
      <c r="E18974" s="3">
        <f t="shared" si="592"/>
        <v>3.3785064880167916E-4</v>
      </c>
      <c r="F18974" s="3">
        <f t="shared" si="593"/>
        <v>97.352770728283247</v>
      </c>
      <c r="G18974" t="s">
        <v>14473</v>
      </c>
    </row>
    <row r="18975" spans="1:7" x14ac:dyDescent="0.35">
      <c r="A18975" t="s">
        <v>3</v>
      </c>
      <c r="B18975" t="s">
        <v>9</v>
      </c>
      <c r="C18975" t="s">
        <v>9554</v>
      </c>
      <c r="D18975" s="2">
        <v>74637.83</v>
      </c>
      <c r="E18975" s="3">
        <f t="shared" si="592"/>
        <v>3.3783181947117741E-4</v>
      </c>
      <c r="F18975" s="3">
        <f t="shared" si="593"/>
        <v>97.353108560102712</v>
      </c>
      <c r="G18975" t="s">
        <v>14473</v>
      </c>
    </row>
    <row r="18976" spans="1:7" x14ac:dyDescent="0.35">
      <c r="A18976" t="s">
        <v>3</v>
      </c>
      <c r="B18976" t="s">
        <v>6</v>
      </c>
      <c r="C18976" t="s">
        <v>8972</v>
      </c>
      <c r="D18976" s="2">
        <v>74632.710000000006</v>
      </c>
      <c r="E18976" s="3">
        <f t="shared" si="592"/>
        <v>3.3780864491056E-4</v>
      </c>
      <c r="F18976" s="3">
        <f t="shared" si="593"/>
        <v>97.353446368747626</v>
      </c>
      <c r="G18976" t="s">
        <v>14480</v>
      </c>
    </row>
    <row r="18977" spans="1:7" x14ac:dyDescent="0.35">
      <c r="A18977" t="s">
        <v>10</v>
      </c>
      <c r="B18977" t="s">
        <v>33</v>
      </c>
      <c r="C18977" t="s">
        <v>5636</v>
      </c>
      <c r="D18977" s="2">
        <v>74629.87</v>
      </c>
      <c r="E18977" s="3">
        <f t="shared" si="592"/>
        <v>3.3779579027146741E-4</v>
      </c>
      <c r="F18977" s="3">
        <f t="shared" si="593"/>
        <v>97.353784164537899</v>
      </c>
      <c r="G18977" t="s">
        <v>14473</v>
      </c>
    </row>
    <row r="18978" spans="1:7" x14ac:dyDescent="0.35">
      <c r="A18978" t="s">
        <v>10</v>
      </c>
      <c r="B18978" t="s">
        <v>8</v>
      </c>
      <c r="C18978" t="s">
        <v>5637</v>
      </c>
      <c r="D18978" s="2">
        <v>74622</v>
      </c>
      <c r="E18978" s="3">
        <f t="shared" si="592"/>
        <v>3.3776016843708079E-4</v>
      </c>
      <c r="F18978" s="3">
        <f t="shared" si="593"/>
        <v>97.354121924706334</v>
      </c>
      <c r="G18978" t="s">
        <v>14473</v>
      </c>
    </row>
    <row r="18979" spans="1:7" x14ac:dyDescent="0.35">
      <c r="A18979" t="s">
        <v>3</v>
      </c>
      <c r="B18979" t="s">
        <v>9</v>
      </c>
      <c r="C18979" t="s">
        <v>2170</v>
      </c>
      <c r="D18979" s="2">
        <v>74621.279999999999</v>
      </c>
      <c r="E18979" s="3">
        <f t="shared" si="592"/>
        <v>3.3775690951449397E-4</v>
      </c>
      <c r="F18979" s="3">
        <f t="shared" si="593"/>
        <v>97.35445968161585</v>
      </c>
      <c r="G18979" t="s">
        <v>14480</v>
      </c>
    </row>
    <row r="18980" spans="1:7" x14ac:dyDescent="0.35">
      <c r="A18980" t="s">
        <v>10</v>
      </c>
      <c r="B18980" t="s">
        <v>6</v>
      </c>
      <c r="C18980" s="8" t="s">
        <v>4521</v>
      </c>
      <c r="D18980" s="2">
        <v>74616.67</v>
      </c>
      <c r="E18980" s="3">
        <f t="shared" si="592"/>
        <v>3.3773604335737546E-4</v>
      </c>
      <c r="F18980" s="3">
        <f t="shared" si="593"/>
        <v>97.354797417659213</v>
      </c>
      <c r="G18980" t="s">
        <v>14480</v>
      </c>
    </row>
    <row r="18981" spans="1:7" x14ac:dyDescent="0.35">
      <c r="A18981" t="s">
        <v>10</v>
      </c>
      <c r="B18981" t="s">
        <v>22</v>
      </c>
      <c r="C18981" t="s">
        <v>4826</v>
      </c>
      <c r="D18981" s="2">
        <v>74605</v>
      </c>
      <c r="E18981" s="3">
        <f t="shared" si="592"/>
        <v>3.3768322165378053E-4</v>
      </c>
      <c r="F18981" s="3">
        <f t="shared" si="593"/>
        <v>97.355135100880872</v>
      </c>
      <c r="G18981" t="s">
        <v>14473</v>
      </c>
    </row>
    <row r="18982" spans="1:7" x14ac:dyDescent="0.35">
      <c r="A18982" t="s">
        <v>10</v>
      </c>
      <c r="B18982" t="s">
        <v>9</v>
      </c>
      <c r="C18982" t="s">
        <v>6200</v>
      </c>
      <c r="D18982" s="2">
        <v>74602.5</v>
      </c>
      <c r="E18982" s="3">
        <f t="shared" si="592"/>
        <v>3.3767190595035401E-4</v>
      </c>
      <c r="F18982" s="3">
        <f t="shared" si="593"/>
        <v>97.355472772786825</v>
      </c>
      <c r="G18982" t="s">
        <v>14473</v>
      </c>
    </row>
    <row r="18983" spans="1:7" x14ac:dyDescent="0.35">
      <c r="A18983" t="s">
        <v>10</v>
      </c>
      <c r="B18983" t="s">
        <v>180</v>
      </c>
      <c r="C18983" t="s">
        <v>8625</v>
      </c>
      <c r="D18983" s="2">
        <v>74593.62</v>
      </c>
      <c r="E18983" s="3">
        <f t="shared" si="592"/>
        <v>3.3763171257178307E-4</v>
      </c>
      <c r="F18983" s="3">
        <f t="shared" si="593"/>
        <v>97.355810404499394</v>
      </c>
      <c r="G18983" t="s">
        <v>14480</v>
      </c>
    </row>
    <row r="18984" spans="1:7" x14ac:dyDescent="0.35">
      <c r="A18984" t="s">
        <v>10</v>
      </c>
      <c r="B18984" t="s">
        <v>22</v>
      </c>
      <c r="C18984" t="s">
        <v>9410</v>
      </c>
      <c r="D18984" s="2">
        <v>74592.03</v>
      </c>
      <c r="E18984" s="3">
        <f t="shared" si="592"/>
        <v>3.3762451578440387E-4</v>
      </c>
      <c r="F18984" s="3">
        <f t="shared" si="593"/>
        <v>97.356148029015174</v>
      </c>
      <c r="G18984" t="s">
        <v>14473</v>
      </c>
    </row>
    <row r="18985" spans="1:7" x14ac:dyDescent="0.35">
      <c r="A18985" t="s">
        <v>3</v>
      </c>
      <c r="B18985" t="s">
        <v>8</v>
      </c>
      <c r="C18985" t="s">
        <v>1149</v>
      </c>
      <c r="D18985" s="2">
        <v>74586.37</v>
      </c>
      <c r="E18985" s="3">
        <f t="shared" si="592"/>
        <v>3.375988970318462E-4</v>
      </c>
      <c r="F18985" s="3">
        <f t="shared" si="593"/>
        <v>97.356485627912207</v>
      </c>
      <c r="G18985" t="s">
        <v>14473</v>
      </c>
    </row>
    <row r="18986" spans="1:7" x14ac:dyDescent="0.35">
      <c r="A18986" t="s">
        <v>3</v>
      </c>
      <c r="B18986" t="s">
        <v>38</v>
      </c>
      <c r="C18986" t="s">
        <v>8804</v>
      </c>
      <c r="D18986" s="2">
        <v>74580.72</v>
      </c>
      <c r="E18986" s="3">
        <f t="shared" si="592"/>
        <v>3.3757332354210232E-4</v>
      </c>
      <c r="F18986" s="3">
        <f t="shared" si="593"/>
        <v>97.356823201235756</v>
      </c>
      <c r="G18986" t="s">
        <v>14480</v>
      </c>
    </row>
    <row r="18987" spans="1:7" x14ac:dyDescent="0.35">
      <c r="A18987" t="s">
        <v>3</v>
      </c>
      <c r="B18987" t="s">
        <v>83</v>
      </c>
      <c r="C18987" t="s">
        <v>5673</v>
      </c>
      <c r="D18987" s="2">
        <v>74566.990000000005</v>
      </c>
      <c r="E18987" s="3">
        <f t="shared" si="592"/>
        <v>3.3751117769888401E-4</v>
      </c>
      <c r="F18987" s="3">
        <f t="shared" si="593"/>
        <v>97.35716071241346</v>
      </c>
      <c r="G18987" t="s">
        <v>14473</v>
      </c>
    </row>
    <row r="18988" spans="1:7" x14ac:dyDescent="0.35">
      <c r="A18988" t="s">
        <v>3</v>
      </c>
      <c r="B18988" t="s">
        <v>6</v>
      </c>
      <c r="C18988" s="8" t="s">
        <v>13370</v>
      </c>
      <c r="D18988" s="2">
        <v>74561.990000000005</v>
      </c>
      <c r="E18988" s="3">
        <f t="shared" si="592"/>
        <v>3.3748854629203097E-4</v>
      </c>
      <c r="F18988" s="3">
        <f t="shared" si="593"/>
        <v>97.357498200959753</v>
      </c>
      <c r="G18988" t="s">
        <v>14480</v>
      </c>
    </row>
    <row r="18989" spans="1:7" x14ac:dyDescent="0.35">
      <c r="A18989" t="s">
        <v>10</v>
      </c>
      <c r="B18989" t="s">
        <v>9</v>
      </c>
      <c r="C18989" t="s">
        <v>13139</v>
      </c>
      <c r="D18989" s="2">
        <v>74554.37</v>
      </c>
      <c r="E18989" s="3">
        <f t="shared" si="592"/>
        <v>3.3745405602798694E-4</v>
      </c>
      <c r="F18989" s="3">
        <f t="shared" si="593"/>
        <v>97.357835655015776</v>
      </c>
      <c r="G18989" t="s">
        <v>14473</v>
      </c>
    </row>
    <row r="18990" spans="1:7" x14ac:dyDescent="0.35">
      <c r="A18990" t="s">
        <v>10</v>
      </c>
      <c r="B18990" t="s">
        <v>9</v>
      </c>
      <c r="C18990" t="s">
        <v>6777</v>
      </c>
      <c r="D18990" s="2">
        <v>74536.100000000006</v>
      </c>
      <c r="E18990" s="3">
        <f t="shared" si="592"/>
        <v>3.3737136086734609E-4</v>
      </c>
      <c r="F18990" s="3">
        <f t="shared" si="593"/>
        <v>97.358173026376647</v>
      </c>
      <c r="G18990" t="s">
        <v>14480</v>
      </c>
    </row>
    <row r="18991" spans="1:7" x14ac:dyDescent="0.35">
      <c r="A18991" t="s">
        <v>3</v>
      </c>
      <c r="B18991" t="s">
        <v>18</v>
      </c>
      <c r="C18991" t="s">
        <v>12938</v>
      </c>
      <c r="D18991" s="2">
        <v>74531.570000000007</v>
      </c>
      <c r="E18991" s="3">
        <f t="shared" si="592"/>
        <v>3.3735085681273728E-4</v>
      </c>
      <c r="F18991" s="3">
        <f t="shared" si="593"/>
        <v>97.358510377233458</v>
      </c>
      <c r="G18991" t="s">
        <v>14473</v>
      </c>
    </row>
    <row r="18992" spans="1:7" x14ac:dyDescent="0.35">
      <c r="A18992" t="s">
        <v>3</v>
      </c>
      <c r="B18992" t="s">
        <v>8</v>
      </c>
      <c r="C18992" t="s">
        <v>2243</v>
      </c>
      <c r="D18992" s="2">
        <v>74530.75</v>
      </c>
      <c r="E18992" s="3">
        <f t="shared" si="592"/>
        <v>3.3734714526201335E-4</v>
      </c>
      <c r="F18992" s="3">
        <f t="shared" si="593"/>
        <v>97.35884772437872</v>
      </c>
      <c r="G18992" t="s">
        <v>14480</v>
      </c>
    </row>
    <row r="18993" spans="1:7" x14ac:dyDescent="0.35">
      <c r="A18993" t="s">
        <v>10</v>
      </c>
      <c r="B18993" t="s">
        <v>37</v>
      </c>
      <c r="C18993" t="s">
        <v>2111</v>
      </c>
      <c r="D18993" s="2">
        <v>74529.84</v>
      </c>
      <c r="E18993" s="3">
        <f t="shared" si="592"/>
        <v>3.3734302634596608E-4</v>
      </c>
      <c r="F18993" s="3">
        <f t="shared" si="593"/>
        <v>97.359185067405065</v>
      </c>
      <c r="G18993" t="s">
        <v>14473</v>
      </c>
    </row>
    <row r="18994" spans="1:7" x14ac:dyDescent="0.35">
      <c r="A18994" t="s">
        <v>3</v>
      </c>
      <c r="B18994" t="s">
        <v>22</v>
      </c>
      <c r="C18994" t="s">
        <v>12624</v>
      </c>
      <c r="D18994" s="2">
        <v>74528.17</v>
      </c>
      <c r="E18994" s="3">
        <f t="shared" si="592"/>
        <v>3.3733546745607718E-4</v>
      </c>
      <c r="F18994" s="3">
        <f t="shared" si="593"/>
        <v>97.359522402872514</v>
      </c>
      <c r="G18994" t="s">
        <v>14473</v>
      </c>
    </row>
    <row r="18995" spans="1:7" x14ac:dyDescent="0.35">
      <c r="A18995" t="s">
        <v>3</v>
      </c>
      <c r="B18995" t="s">
        <v>33</v>
      </c>
      <c r="C18995" t="s">
        <v>11770</v>
      </c>
      <c r="D18995" s="2">
        <v>74524.41</v>
      </c>
      <c r="E18995" s="3">
        <f t="shared" si="592"/>
        <v>3.3731844863812375E-4</v>
      </c>
      <c r="F18995" s="3">
        <f t="shared" si="593"/>
        <v>97.359859721321158</v>
      </c>
      <c r="G18995" t="s">
        <v>14473</v>
      </c>
    </row>
    <row r="18996" spans="1:7" x14ac:dyDescent="0.35">
      <c r="A18996" t="s">
        <v>3</v>
      </c>
      <c r="B18996" t="s">
        <v>33</v>
      </c>
      <c r="C18996" t="s">
        <v>11200</v>
      </c>
      <c r="D18996" s="2">
        <v>74512.94</v>
      </c>
      <c r="E18996" s="3">
        <f t="shared" si="592"/>
        <v>3.3726653219080295E-4</v>
      </c>
      <c r="F18996" s="3">
        <f t="shared" si="593"/>
        <v>97.360196987853342</v>
      </c>
      <c r="G18996" t="s">
        <v>14473</v>
      </c>
    </row>
    <row r="18997" spans="1:7" x14ac:dyDescent="0.35">
      <c r="A18997" t="s">
        <v>10</v>
      </c>
      <c r="B18997" t="s">
        <v>79</v>
      </c>
      <c r="C18997" t="s">
        <v>10268</v>
      </c>
      <c r="D18997" s="2">
        <v>74512.47</v>
      </c>
      <c r="E18997" s="3">
        <f t="shared" si="592"/>
        <v>3.3726440483855871E-4</v>
      </c>
      <c r="F18997" s="3">
        <f t="shared" si="593"/>
        <v>97.360534252258176</v>
      </c>
      <c r="G18997" t="s">
        <v>14473</v>
      </c>
    </row>
    <row r="18998" spans="1:7" x14ac:dyDescent="0.35">
      <c r="A18998" t="s">
        <v>10</v>
      </c>
      <c r="B18998" t="s">
        <v>9</v>
      </c>
      <c r="C18998" t="s">
        <v>10471</v>
      </c>
      <c r="D18998" s="2">
        <v>74504.38</v>
      </c>
      <c r="E18998" s="3">
        <f t="shared" si="592"/>
        <v>3.3722778722227055E-4</v>
      </c>
      <c r="F18998" s="3">
        <f t="shared" si="593"/>
        <v>97.360871480045404</v>
      </c>
      <c r="G18998" t="s">
        <v>14480</v>
      </c>
    </row>
    <row r="18999" spans="1:7" x14ac:dyDescent="0.35">
      <c r="A18999" t="s">
        <v>10</v>
      </c>
      <c r="B18999" t="s">
        <v>6</v>
      </c>
      <c r="C18999" t="s">
        <v>9814</v>
      </c>
      <c r="D18999" s="2">
        <v>74501.070000000007</v>
      </c>
      <c r="E18999" s="3">
        <f t="shared" si="592"/>
        <v>3.3721280523093389E-4</v>
      </c>
      <c r="F18999" s="3">
        <f t="shared" si="593"/>
        <v>97.361208692850639</v>
      </c>
      <c r="G18999" t="s">
        <v>14480</v>
      </c>
    </row>
    <row r="19000" spans="1:7" x14ac:dyDescent="0.35">
      <c r="A19000" t="s">
        <v>3</v>
      </c>
      <c r="B19000" t="s">
        <v>6</v>
      </c>
      <c r="C19000" t="s">
        <v>10898</v>
      </c>
      <c r="D19000" s="2">
        <v>74500</v>
      </c>
      <c r="E19000" s="3">
        <f t="shared" si="592"/>
        <v>3.3720796210986732E-4</v>
      </c>
      <c r="F19000" s="3">
        <f t="shared" si="593"/>
        <v>97.361545900812743</v>
      </c>
      <c r="G19000" t="s">
        <v>14473</v>
      </c>
    </row>
    <row r="19001" spans="1:7" x14ac:dyDescent="0.35">
      <c r="A19001" t="s">
        <v>10</v>
      </c>
      <c r="B19001" t="s">
        <v>23</v>
      </c>
      <c r="C19001" t="s">
        <v>9801</v>
      </c>
      <c r="D19001" s="2">
        <v>74500</v>
      </c>
      <c r="E19001" s="3">
        <f t="shared" si="592"/>
        <v>3.3720796210986732E-4</v>
      </c>
      <c r="F19001" s="3">
        <f t="shared" si="593"/>
        <v>97.361883108774848</v>
      </c>
      <c r="G19001" t="s">
        <v>14480</v>
      </c>
    </row>
    <row r="19002" spans="1:7" x14ac:dyDescent="0.35">
      <c r="A19002" t="s">
        <v>10</v>
      </c>
      <c r="B19002" t="s">
        <v>22</v>
      </c>
      <c r="C19002" t="s">
        <v>595</v>
      </c>
      <c r="D19002" s="2">
        <v>74496.06</v>
      </c>
      <c r="E19002" s="3">
        <f t="shared" si="592"/>
        <v>3.3719012856126712E-4</v>
      </c>
      <c r="F19002" s="3">
        <f t="shared" si="593"/>
        <v>97.362220298903409</v>
      </c>
      <c r="G19002" t="s">
        <v>14473</v>
      </c>
    </row>
    <row r="19003" spans="1:7" x14ac:dyDescent="0.35">
      <c r="A19003" t="s">
        <v>10</v>
      </c>
      <c r="B19003" t="s">
        <v>99</v>
      </c>
      <c r="C19003" t="s">
        <v>8331</v>
      </c>
      <c r="D19003" s="2">
        <v>74494.100000000006</v>
      </c>
      <c r="E19003" s="3">
        <f t="shared" si="592"/>
        <v>3.3718125704978075E-4</v>
      </c>
      <c r="F19003" s="3">
        <f t="shared" si="593"/>
        <v>97.362557480160461</v>
      </c>
      <c r="G19003" t="s">
        <v>14473</v>
      </c>
    </row>
    <row r="19004" spans="1:7" x14ac:dyDescent="0.35">
      <c r="A19004" t="s">
        <v>3</v>
      </c>
      <c r="B19004" t="s">
        <v>73</v>
      </c>
      <c r="C19004" t="s">
        <v>1536</v>
      </c>
      <c r="D19004" s="2">
        <v>74488.61</v>
      </c>
      <c r="E19004" s="3">
        <f t="shared" si="592"/>
        <v>3.3715640776505617E-4</v>
      </c>
      <c r="F19004" s="3">
        <f t="shared" si="593"/>
        <v>97.362894636568228</v>
      </c>
      <c r="G19004" t="s">
        <v>14473</v>
      </c>
    </row>
    <row r="19005" spans="1:7" x14ac:dyDescent="0.35">
      <c r="A19005" t="s">
        <v>10</v>
      </c>
      <c r="B19005" t="s">
        <v>9</v>
      </c>
      <c r="C19005" t="s">
        <v>8673</v>
      </c>
      <c r="D19005" s="2">
        <v>74485.429999999993</v>
      </c>
      <c r="E19005" s="3">
        <f t="shared" si="592"/>
        <v>3.3714201419029761E-4</v>
      </c>
      <c r="F19005" s="3">
        <f t="shared" si="593"/>
        <v>97.363231778582417</v>
      </c>
      <c r="G19005" t="s">
        <v>14480</v>
      </c>
    </row>
    <row r="19006" spans="1:7" x14ac:dyDescent="0.35">
      <c r="A19006" t="s">
        <v>3</v>
      </c>
      <c r="B19006" t="s">
        <v>8</v>
      </c>
      <c r="C19006" t="s">
        <v>5667</v>
      </c>
      <c r="D19006" s="2">
        <v>74478.789999999994</v>
      </c>
      <c r="E19006" s="3">
        <f t="shared" si="592"/>
        <v>3.3711195968199681E-4</v>
      </c>
      <c r="F19006" s="3">
        <f t="shared" si="593"/>
        <v>97.363568890542098</v>
      </c>
      <c r="G19006" t="s">
        <v>14473</v>
      </c>
    </row>
    <row r="19007" spans="1:7" x14ac:dyDescent="0.35">
      <c r="A19007" t="s">
        <v>3</v>
      </c>
      <c r="B19007" t="s">
        <v>180</v>
      </c>
      <c r="C19007" t="s">
        <v>10742</v>
      </c>
      <c r="D19007" s="2">
        <v>74477.53</v>
      </c>
      <c r="E19007" s="3">
        <f t="shared" si="592"/>
        <v>3.371062565674699E-4</v>
      </c>
      <c r="F19007" s="3">
        <f t="shared" si="593"/>
        <v>97.363905996798664</v>
      </c>
      <c r="G19007" t="s">
        <v>14480</v>
      </c>
    </row>
    <row r="19008" spans="1:7" x14ac:dyDescent="0.35">
      <c r="A19008" t="s">
        <v>10</v>
      </c>
      <c r="B19008" t="s">
        <v>76</v>
      </c>
      <c r="C19008" s="6" t="s">
        <v>3965</v>
      </c>
      <c r="D19008" s="2">
        <v>74467</v>
      </c>
      <c r="E19008" s="3">
        <f t="shared" si="592"/>
        <v>3.3705859482463746E-4</v>
      </c>
      <c r="F19008" s="3">
        <f t="shared" si="593"/>
        <v>97.364243055393487</v>
      </c>
      <c r="G19008" t="s">
        <v>14473</v>
      </c>
    </row>
    <row r="19009" spans="1:7" x14ac:dyDescent="0.35">
      <c r="A19009" t="s">
        <v>10</v>
      </c>
      <c r="B19009" t="s">
        <v>180</v>
      </c>
      <c r="C19009" t="s">
        <v>3306</v>
      </c>
      <c r="D19009" s="2">
        <v>74462.600000000006</v>
      </c>
      <c r="E19009" s="3">
        <f t="shared" si="592"/>
        <v>3.3703867918660681E-4</v>
      </c>
      <c r="F19009" s="3">
        <f t="shared" si="593"/>
        <v>97.364580094072679</v>
      </c>
      <c r="G19009" t="s">
        <v>14480</v>
      </c>
    </row>
    <row r="19010" spans="1:7" x14ac:dyDescent="0.35">
      <c r="A19010" t="s">
        <v>10</v>
      </c>
      <c r="B19010" t="s">
        <v>18</v>
      </c>
      <c r="C19010" t="s">
        <v>257</v>
      </c>
      <c r="D19010" s="2">
        <v>74460.789999999994</v>
      </c>
      <c r="E19010" s="3">
        <f t="shared" si="592"/>
        <v>3.3703048661732596E-4</v>
      </c>
      <c r="F19010" s="3">
        <f t="shared" si="593"/>
        <v>97.364917124559298</v>
      </c>
      <c r="G19010" t="s">
        <v>14473</v>
      </c>
    </row>
    <row r="19011" spans="1:7" x14ac:dyDescent="0.35">
      <c r="A19011" t="s">
        <v>3</v>
      </c>
      <c r="B19011" t="s">
        <v>9</v>
      </c>
      <c r="C19011" t="s">
        <v>13435</v>
      </c>
      <c r="D19011" s="2">
        <v>74452.41</v>
      </c>
      <c r="E19011" s="3">
        <f t="shared" ref="E19011:E19074" si="594">(D19011/$D$29638)*100</f>
        <v>3.3699255637944034E-4</v>
      </c>
      <c r="F19011" s="3">
        <f t="shared" si="593"/>
        <v>97.365254117115683</v>
      </c>
      <c r="G19011" t="s">
        <v>14480</v>
      </c>
    </row>
    <row r="19012" spans="1:7" x14ac:dyDescent="0.35">
      <c r="A19012" t="s">
        <v>3</v>
      </c>
      <c r="B19012" t="s">
        <v>977</v>
      </c>
      <c r="C19012" t="s">
        <v>14453</v>
      </c>
      <c r="D19012" s="2">
        <v>74450.55</v>
      </c>
      <c r="E19012" s="3">
        <f t="shared" si="594"/>
        <v>3.3698413749609104E-4</v>
      </c>
      <c r="F19012" s="3">
        <f t="shared" ref="F19012:F19075" si="595">E19012+F19011</f>
        <v>97.365591101253173</v>
      </c>
      <c r="G19012" t="s">
        <v>14473</v>
      </c>
    </row>
    <row r="19013" spans="1:7" x14ac:dyDescent="0.35">
      <c r="A19013" t="s">
        <v>3</v>
      </c>
      <c r="B19013" t="s">
        <v>67</v>
      </c>
      <c r="C19013" t="s">
        <v>11130</v>
      </c>
      <c r="D19013" s="2">
        <v>74436.14</v>
      </c>
      <c r="E19013" s="3">
        <f t="shared" si="594"/>
        <v>3.3691891378154068E-4</v>
      </c>
      <c r="F19013" s="3">
        <f t="shared" si="595"/>
        <v>97.365928020166962</v>
      </c>
      <c r="G19013" t="s">
        <v>14480</v>
      </c>
    </row>
    <row r="19014" spans="1:7" x14ac:dyDescent="0.35">
      <c r="A19014" t="s">
        <v>3</v>
      </c>
      <c r="B19014" t="s">
        <v>9</v>
      </c>
      <c r="C19014" t="s">
        <v>11198</v>
      </c>
      <c r="D19014" s="2">
        <v>74434.11</v>
      </c>
      <c r="E19014" s="3">
        <f t="shared" si="594"/>
        <v>3.3690972543035834E-4</v>
      </c>
      <c r="F19014" s="3">
        <f t="shared" si="595"/>
        <v>97.366264929892395</v>
      </c>
      <c r="G19014" t="s">
        <v>14480</v>
      </c>
    </row>
    <row r="19015" spans="1:7" x14ac:dyDescent="0.35">
      <c r="A19015" t="s">
        <v>10</v>
      </c>
      <c r="B19015" t="s">
        <v>9</v>
      </c>
      <c r="C19015" t="s">
        <v>403</v>
      </c>
      <c r="D19015" s="2">
        <v>74433.38</v>
      </c>
      <c r="E19015" s="3">
        <f t="shared" si="594"/>
        <v>3.3690642124495785E-4</v>
      </c>
      <c r="F19015" s="3">
        <f t="shared" si="595"/>
        <v>97.366601836313635</v>
      </c>
      <c r="G19015" t="s">
        <v>14473</v>
      </c>
    </row>
    <row r="19016" spans="1:7" x14ac:dyDescent="0.35">
      <c r="A19016" t="s">
        <v>10</v>
      </c>
      <c r="B19016" t="s">
        <v>32</v>
      </c>
      <c r="C19016" t="s">
        <v>2448</v>
      </c>
      <c r="D19016" s="2">
        <v>74431.77</v>
      </c>
      <c r="E19016" s="3">
        <f t="shared" si="594"/>
        <v>3.3689913393195113E-4</v>
      </c>
      <c r="F19016" s="3">
        <f t="shared" si="595"/>
        <v>97.366938735447562</v>
      </c>
      <c r="G19016" t="s">
        <v>14473</v>
      </c>
    </row>
    <row r="19017" spans="1:7" x14ac:dyDescent="0.35">
      <c r="A19017" t="s">
        <v>10</v>
      </c>
      <c r="B19017" t="s">
        <v>9</v>
      </c>
      <c r="C19017" t="s">
        <v>9335</v>
      </c>
      <c r="D19017" s="2">
        <v>74427.100000000006</v>
      </c>
      <c r="E19017" s="3">
        <f t="shared" si="594"/>
        <v>3.3687799619795043E-4</v>
      </c>
      <c r="F19017" s="3">
        <f t="shared" si="595"/>
        <v>97.367275613443766</v>
      </c>
      <c r="G19017" t="s">
        <v>14480</v>
      </c>
    </row>
    <row r="19018" spans="1:7" x14ac:dyDescent="0.35">
      <c r="A19018" t="s">
        <v>10</v>
      </c>
      <c r="B19018" t="s">
        <v>22</v>
      </c>
      <c r="C19018" t="s">
        <v>388</v>
      </c>
      <c r="D19018" s="2">
        <v>74422.94</v>
      </c>
      <c r="E19018" s="3">
        <f t="shared" si="594"/>
        <v>3.3685916686744874E-4</v>
      </c>
      <c r="F19018" s="3">
        <f t="shared" si="595"/>
        <v>97.367612472610631</v>
      </c>
      <c r="G19018" t="s">
        <v>14473</v>
      </c>
    </row>
    <row r="19019" spans="1:7" x14ac:dyDescent="0.35">
      <c r="A19019" t="s">
        <v>10</v>
      </c>
      <c r="B19019" t="s">
        <v>6</v>
      </c>
      <c r="C19019" t="s">
        <v>11573</v>
      </c>
      <c r="D19019" s="2">
        <v>74421.08</v>
      </c>
      <c r="E19019" s="3">
        <f t="shared" si="594"/>
        <v>3.3685074798409938E-4</v>
      </c>
      <c r="F19019" s="3">
        <f t="shared" si="595"/>
        <v>97.367949323358616</v>
      </c>
      <c r="G19019" t="s">
        <v>14473</v>
      </c>
    </row>
    <row r="19020" spans="1:7" x14ac:dyDescent="0.35">
      <c r="A19020" t="s">
        <v>10</v>
      </c>
      <c r="B19020" t="s">
        <v>8</v>
      </c>
      <c r="C19020" s="8" t="s">
        <v>3655</v>
      </c>
      <c r="D19020" s="2">
        <v>74417.69</v>
      </c>
      <c r="E19020" s="3">
        <f t="shared" si="594"/>
        <v>3.3683540389025307E-4</v>
      </c>
      <c r="F19020" s="3">
        <f t="shared" si="595"/>
        <v>97.368286158762501</v>
      </c>
      <c r="G19020" t="s">
        <v>14480</v>
      </c>
    </row>
    <row r="19021" spans="1:7" x14ac:dyDescent="0.35">
      <c r="A19021" t="s">
        <v>10</v>
      </c>
      <c r="B19021" t="s">
        <v>22</v>
      </c>
      <c r="C19021" s="8" t="s">
        <v>12290</v>
      </c>
      <c r="D19021" s="2">
        <v>74406.429999999993</v>
      </c>
      <c r="E19021" s="3">
        <f t="shared" si="594"/>
        <v>3.3678443796202002E-4</v>
      </c>
      <c r="F19021" s="3">
        <f t="shared" si="595"/>
        <v>97.368622943200464</v>
      </c>
      <c r="G19021" t="s">
        <v>14480</v>
      </c>
    </row>
    <row r="19022" spans="1:7" x14ac:dyDescent="0.35">
      <c r="A19022" t="s">
        <v>3</v>
      </c>
      <c r="B19022" t="s">
        <v>478</v>
      </c>
      <c r="C19022" t="s">
        <v>1311</v>
      </c>
      <c r="D19022" s="2">
        <v>74406.22</v>
      </c>
      <c r="E19022" s="3">
        <f t="shared" si="594"/>
        <v>3.3678348744293221E-4</v>
      </c>
      <c r="F19022" s="3">
        <f t="shared" si="595"/>
        <v>97.368959726687905</v>
      </c>
      <c r="G19022" t="s">
        <v>14473</v>
      </c>
    </row>
    <row r="19023" spans="1:7" x14ac:dyDescent="0.35">
      <c r="A19023" t="s">
        <v>3</v>
      </c>
      <c r="B19023" t="s">
        <v>9</v>
      </c>
      <c r="C19023" t="s">
        <v>10876</v>
      </c>
      <c r="D19023" s="2">
        <v>74405.960000000006</v>
      </c>
      <c r="E19023" s="3">
        <f t="shared" si="594"/>
        <v>3.367823106097759E-4</v>
      </c>
      <c r="F19023" s="3">
        <f t="shared" si="595"/>
        <v>97.369296508998517</v>
      </c>
      <c r="G19023" t="s">
        <v>14480</v>
      </c>
    </row>
    <row r="19024" spans="1:7" x14ac:dyDescent="0.35">
      <c r="A19024" t="s">
        <v>10</v>
      </c>
      <c r="B19024" t="s">
        <v>40</v>
      </c>
      <c r="C19024" t="s">
        <v>2795</v>
      </c>
      <c r="D19024" s="2">
        <v>74400.63</v>
      </c>
      <c r="E19024" s="3">
        <f t="shared" si="594"/>
        <v>3.3675818553007063E-4</v>
      </c>
      <c r="F19024" s="3">
        <f t="shared" si="595"/>
        <v>97.369633267184042</v>
      </c>
      <c r="G19024" t="s">
        <v>14473</v>
      </c>
    </row>
    <row r="19025" spans="1:7" x14ac:dyDescent="0.35">
      <c r="A19025" t="s">
        <v>10</v>
      </c>
      <c r="B19025" t="s">
        <v>32</v>
      </c>
      <c r="C19025" s="6" t="s">
        <v>3908</v>
      </c>
      <c r="D19025" s="2">
        <v>74399.61</v>
      </c>
      <c r="E19025" s="3">
        <f t="shared" si="594"/>
        <v>3.3675356872307256E-4</v>
      </c>
      <c r="F19025" s="3">
        <f t="shared" si="595"/>
        <v>97.36997002075276</v>
      </c>
      <c r="G19025" t="s">
        <v>14473</v>
      </c>
    </row>
    <row r="19026" spans="1:7" x14ac:dyDescent="0.35">
      <c r="A19026" t="s">
        <v>10</v>
      </c>
      <c r="B19026" t="s">
        <v>13</v>
      </c>
      <c r="C19026" t="s">
        <v>9506</v>
      </c>
      <c r="D19026" s="2">
        <v>74398.55</v>
      </c>
      <c r="E19026" s="3">
        <f t="shared" si="594"/>
        <v>3.3674877086481973E-4</v>
      </c>
      <c r="F19026" s="3">
        <f t="shared" si="595"/>
        <v>97.370306769523623</v>
      </c>
      <c r="G19026" t="s">
        <v>14473</v>
      </c>
    </row>
    <row r="19027" spans="1:7" x14ac:dyDescent="0.35">
      <c r="A19027" t="s">
        <v>3</v>
      </c>
      <c r="B19027" t="s">
        <v>9</v>
      </c>
      <c r="C19027" t="s">
        <v>9501</v>
      </c>
      <c r="D19027" s="2">
        <v>74394.87</v>
      </c>
      <c r="E19027" s="3">
        <f t="shared" si="594"/>
        <v>3.3673211414937589E-4</v>
      </c>
      <c r="F19027" s="3">
        <f t="shared" si="595"/>
        <v>97.370643501637772</v>
      </c>
      <c r="G19027" t="s">
        <v>14473</v>
      </c>
    </row>
    <row r="19028" spans="1:7" x14ac:dyDescent="0.35">
      <c r="A19028" t="s">
        <v>10</v>
      </c>
      <c r="B19028" t="s">
        <v>13</v>
      </c>
      <c r="C19028" t="s">
        <v>1939</v>
      </c>
      <c r="D19028" s="2">
        <v>74385.62</v>
      </c>
      <c r="E19028" s="3">
        <f t="shared" si="594"/>
        <v>3.3669024604669783E-4</v>
      </c>
      <c r="F19028" s="3">
        <f t="shared" si="595"/>
        <v>97.370980191883817</v>
      </c>
      <c r="G19028" t="s">
        <v>14473</v>
      </c>
    </row>
    <row r="19029" spans="1:7" x14ac:dyDescent="0.35">
      <c r="A19029" t="s">
        <v>10</v>
      </c>
      <c r="B19029" t="s">
        <v>6</v>
      </c>
      <c r="C19029" s="7" t="s">
        <v>449</v>
      </c>
      <c r="D19029" s="2">
        <v>74382.75</v>
      </c>
      <c r="E19029" s="3">
        <f t="shared" si="594"/>
        <v>3.366772556191642E-4</v>
      </c>
      <c r="F19029" s="3">
        <f t="shared" si="595"/>
        <v>97.371316869139434</v>
      </c>
      <c r="G19029" t="s">
        <v>14480</v>
      </c>
    </row>
    <row r="19030" spans="1:7" x14ac:dyDescent="0.35">
      <c r="A19030" t="s">
        <v>3</v>
      </c>
      <c r="B19030" t="s">
        <v>8</v>
      </c>
      <c r="C19030" t="s">
        <v>2663</v>
      </c>
      <c r="D19030" s="2">
        <v>74370.38</v>
      </c>
      <c r="E19030" s="3">
        <f t="shared" si="594"/>
        <v>3.3662126551860987E-4</v>
      </c>
      <c r="F19030" s="3">
        <f t="shared" si="595"/>
        <v>97.371653490404952</v>
      </c>
      <c r="G19030" t="s">
        <v>14473</v>
      </c>
    </row>
    <row r="19031" spans="1:7" x14ac:dyDescent="0.35">
      <c r="A19031" t="s">
        <v>10</v>
      </c>
      <c r="B19031" t="s">
        <v>73</v>
      </c>
      <c r="C19031" t="s">
        <v>3816</v>
      </c>
      <c r="D19031" s="2">
        <v>74370</v>
      </c>
      <c r="E19031" s="3">
        <f t="shared" si="594"/>
        <v>3.3661954553168902E-4</v>
      </c>
      <c r="F19031" s="3">
        <f t="shared" si="595"/>
        <v>97.371990109950488</v>
      </c>
      <c r="G19031" t="s">
        <v>14480</v>
      </c>
    </row>
    <row r="19032" spans="1:7" x14ac:dyDescent="0.35">
      <c r="A19032" t="s">
        <v>3</v>
      </c>
      <c r="B19032" t="s">
        <v>32</v>
      </c>
      <c r="C19032" t="s">
        <v>3167</v>
      </c>
      <c r="D19032" s="2">
        <v>74369.88</v>
      </c>
      <c r="E19032" s="3">
        <f t="shared" si="594"/>
        <v>3.366190023779246E-4</v>
      </c>
      <c r="F19032" s="3">
        <f t="shared" si="595"/>
        <v>97.372326728952871</v>
      </c>
      <c r="G19032" t="s">
        <v>14473</v>
      </c>
    </row>
    <row r="19033" spans="1:7" x14ac:dyDescent="0.35">
      <c r="A19033" t="s">
        <v>3</v>
      </c>
      <c r="B19033" t="s">
        <v>180</v>
      </c>
      <c r="C19033" t="s">
        <v>2518</v>
      </c>
      <c r="D19033" s="2">
        <v>74365.63</v>
      </c>
      <c r="E19033" s="3">
        <f t="shared" si="594"/>
        <v>3.3659976568209952E-4</v>
      </c>
      <c r="F19033" s="3">
        <f t="shared" si="595"/>
        <v>97.372663328718559</v>
      </c>
      <c r="G19033" t="s">
        <v>14480</v>
      </c>
    </row>
    <row r="19034" spans="1:7" x14ac:dyDescent="0.35">
      <c r="A19034" t="s">
        <v>3</v>
      </c>
      <c r="B19034" t="s">
        <v>182</v>
      </c>
      <c r="C19034" t="s">
        <v>167</v>
      </c>
      <c r="D19034" s="2">
        <v>74355.13</v>
      </c>
      <c r="E19034" s="3">
        <f t="shared" si="594"/>
        <v>3.3655223972770817E-4</v>
      </c>
      <c r="F19034" s="3">
        <f t="shared" si="595"/>
        <v>97.37299988095829</v>
      </c>
      <c r="G19034" t="s">
        <v>14473</v>
      </c>
    </row>
    <row r="19035" spans="1:7" x14ac:dyDescent="0.35">
      <c r="A19035" t="s">
        <v>10</v>
      </c>
      <c r="B19035" t="s">
        <v>37</v>
      </c>
      <c r="C19035" t="s">
        <v>21</v>
      </c>
      <c r="D19035" s="2">
        <v>74352.399999999994</v>
      </c>
      <c r="E19035" s="3">
        <f t="shared" si="594"/>
        <v>3.3653988297956643E-4</v>
      </c>
      <c r="F19035" s="3">
        <f t="shared" si="595"/>
        <v>97.37333642084127</v>
      </c>
      <c r="G19035" t="s">
        <v>14473</v>
      </c>
    </row>
    <row r="19036" spans="1:7" x14ac:dyDescent="0.35">
      <c r="A19036" t="s">
        <v>3</v>
      </c>
      <c r="B19036" t="s">
        <v>9</v>
      </c>
      <c r="C19036" t="s">
        <v>2085</v>
      </c>
      <c r="D19036" s="2">
        <v>74349.19</v>
      </c>
      <c r="E19036" s="3">
        <f t="shared" si="594"/>
        <v>3.3652535361636683E-4</v>
      </c>
      <c r="F19036" s="3">
        <f t="shared" si="595"/>
        <v>97.373672946194887</v>
      </c>
      <c r="G19036" t="s">
        <v>14473</v>
      </c>
    </row>
    <row r="19037" spans="1:7" x14ac:dyDescent="0.35">
      <c r="A19037" t="s">
        <v>3</v>
      </c>
      <c r="B19037" t="s">
        <v>139</v>
      </c>
      <c r="C19037" t="s">
        <v>501</v>
      </c>
      <c r="D19037" s="2">
        <v>74344.539999999994</v>
      </c>
      <c r="E19037" s="3">
        <f t="shared" si="594"/>
        <v>3.3650430640799344E-4</v>
      </c>
      <c r="F19037" s="3">
        <f t="shared" si="595"/>
        <v>97.374009450501291</v>
      </c>
      <c r="G19037" t="s">
        <v>14473</v>
      </c>
    </row>
    <row r="19038" spans="1:7" x14ac:dyDescent="0.35">
      <c r="A19038" t="s">
        <v>10</v>
      </c>
      <c r="B19038" t="s">
        <v>9</v>
      </c>
      <c r="C19038" t="s">
        <v>10189</v>
      </c>
      <c r="D19038" s="2">
        <v>74344.5</v>
      </c>
      <c r="E19038" s="3">
        <f t="shared" si="594"/>
        <v>3.3650412535673866E-4</v>
      </c>
      <c r="F19038" s="3">
        <f t="shared" si="595"/>
        <v>97.374345954626648</v>
      </c>
      <c r="G19038" t="s">
        <v>14480</v>
      </c>
    </row>
    <row r="19039" spans="1:7" x14ac:dyDescent="0.35">
      <c r="A19039" t="s">
        <v>3</v>
      </c>
      <c r="B19039" t="s">
        <v>40</v>
      </c>
      <c r="C19039" s="6" t="s">
        <v>11627</v>
      </c>
      <c r="D19039" s="2">
        <v>74333.31</v>
      </c>
      <c r="E19039" s="3">
        <f t="shared" si="594"/>
        <v>3.3645347626820165E-4</v>
      </c>
      <c r="F19039" s="3">
        <f t="shared" si="595"/>
        <v>97.374682408102913</v>
      </c>
      <c r="G19039" t="s">
        <v>14473</v>
      </c>
    </row>
    <row r="19040" spans="1:7" x14ac:dyDescent="0.35">
      <c r="A19040" t="s">
        <v>3</v>
      </c>
      <c r="B19040" t="s">
        <v>27</v>
      </c>
      <c r="C19040" t="s">
        <v>5659</v>
      </c>
      <c r="D19040" s="2">
        <v>74331.42</v>
      </c>
      <c r="E19040" s="3">
        <f t="shared" si="594"/>
        <v>3.364449215964112E-4</v>
      </c>
      <c r="F19040" s="3">
        <f t="shared" si="595"/>
        <v>97.375018853024514</v>
      </c>
      <c r="G19040" t="s">
        <v>14473</v>
      </c>
    </row>
    <row r="19041" spans="1:7" x14ac:dyDescent="0.35">
      <c r="A19041" t="s">
        <v>10</v>
      </c>
      <c r="B19041" t="s">
        <v>73</v>
      </c>
      <c r="C19041" t="s">
        <v>4584</v>
      </c>
      <c r="D19041" s="2">
        <v>74329.429999999993</v>
      </c>
      <c r="E19041" s="3">
        <f t="shared" si="594"/>
        <v>3.3643591429648368E-4</v>
      </c>
      <c r="F19041" s="3">
        <f t="shared" si="595"/>
        <v>97.375355288938806</v>
      </c>
      <c r="G19041" t="s">
        <v>14480</v>
      </c>
    </row>
    <row r="19042" spans="1:7" x14ac:dyDescent="0.35">
      <c r="A19042" t="s">
        <v>10</v>
      </c>
      <c r="B19042" t="s">
        <v>9</v>
      </c>
      <c r="C19042" s="8" t="s">
        <v>8671</v>
      </c>
      <c r="D19042" s="2">
        <v>74324.2</v>
      </c>
      <c r="E19042" s="3">
        <f t="shared" si="594"/>
        <v>3.3641224184491542E-4</v>
      </c>
      <c r="F19042" s="3">
        <f t="shared" si="595"/>
        <v>97.375691701180656</v>
      </c>
      <c r="G19042" t="s">
        <v>14480</v>
      </c>
    </row>
    <row r="19043" spans="1:7" x14ac:dyDescent="0.35">
      <c r="A19043" t="s">
        <v>10</v>
      </c>
      <c r="B19043" t="s">
        <v>8</v>
      </c>
      <c r="C19043" t="s">
        <v>4164</v>
      </c>
      <c r="D19043" s="2">
        <v>74320.61</v>
      </c>
      <c r="E19043" s="3">
        <f t="shared" si="594"/>
        <v>3.3639599249479497E-4</v>
      </c>
      <c r="F19043" s="3">
        <f t="shared" si="595"/>
        <v>97.376028097173148</v>
      </c>
      <c r="G19043" t="s">
        <v>14473</v>
      </c>
    </row>
    <row r="19044" spans="1:7" x14ac:dyDescent="0.35">
      <c r="A19044" t="s">
        <v>3</v>
      </c>
      <c r="B19044" t="s">
        <v>28</v>
      </c>
      <c r="C19044" s="11" t="s">
        <v>10722</v>
      </c>
      <c r="D19044" s="2">
        <v>74311.740000000005</v>
      </c>
      <c r="E19044" s="3">
        <f t="shared" si="594"/>
        <v>3.3635584437903776E-4</v>
      </c>
      <c r="F19044" s="3">
        <f t="shared" si="595"/>
        <v>97.37636445301753</v>
      </c>
      <c r="G19044" t="s">
        <v>14473</v>
      </c>
    </row>
    <row r="19045" spans="1:7" x14ac:dyDescent="0.35">
      <c r="A19045" t="s">
        <v>3</v>
      </c>
      <c r="B19045" t="s">
        <v>200</v>
      </c>
      <c r="C19045" t="s">
        <v>2395</v>
      </c>
      <c r="D19045" s="2">
        <v>74310.759999999995</v>
      </c>
      <c r="E19045" s="3">
        <f t="shared" si="594"/>
        <v>3.3635140862329452E-4</v>
      </c>
      <c r="F19045" s="3">
        <f t="shared" si="595"/>
        <v>97.37670080442615</v>
      </c>
      <c r="G19045" t="s">
        <v>14480</v>
      </c>
    </row>
    <row r="19046" spans="1:7" x14ac:dyDescent="0.35">
      <c r="A19046" t="s">
        <v>10</v>
      </c>
      <c r="B19046" t="s">
        <v>8</v>
      </c>
      <c r="C19046" t="s">
        <v>4793</v>
      </c>
      <c r="D19046" s="2">
        <v>74309.27</v>
      </c>
      <c r="E19046" s="3">
        <f t="shared" si="594"/>
        <v>3.3634466446405239E-4</v>
      </c>
      <c r="F19046" s="3">
        <f t="shared" si="595"/>
        <v>97.377037149090611</v>
      </c>
      <c r="G19046" t="s">
        <v>14480</v>
      </c>
    </row>
    <row r="19047" spans="1:7" x14ac:dyDescent="0.35">
      <c r="A19047" t="s">
        <v>3</v>
      </c>
      <c r="B19047" t="s">
        <v>40</v>
      </c>
      <c r="C19047" t="s">
        <v>4056</v>
      </c>
      <c r="D19047" s="2">
        <v>74307.350000000006</v>
      </c>
      <c r="E19047" s="3">
        <f t="shared" si="594"/>
        <v>3.3633597400382085E-4</v>
      </c>
      <c r="F19047" s="3">
        <f t="shared" si="595"/>
        <v>97.377373485064609</v>
      </c>
      <c r="G19047" t="s">
        <v>14480</v>
      </c>
    </row>
    <row r="19048" spans="1:7" x14ac:dyDescent="0.35">
      <c r="A19048" t="s">
        <v>10</v>
      </c>
      <c r="B19048" t="s">
        <v>22</v>
      </c>
      <c r="C19048" s="7" t="s">
        <v>4936</v>
      </c>
      <c r="D19048" s="2">
        <v>74283.89</v>
      </c>
      <c r="E19048" s="3">
        <f t="shared" si="594"/>
        <v>3.3622978744286646E-4</v>
      </c>
      <c r="F19048" s="3">
        <f t="shared" si="595"/>
        <v>97.377709714852045</v>
      </c>
      <c r="G19048" t="s">
        <v>14480</v>
      </c>
    </row>
    <row r="19049" spans="1:7" x14ac:dyDescent="0.35">
      <c r="A19049" t="s">
        <v>3</v>
      </c>
      <c r="B19049" t="s">
        <v>180</v>
      </c>
      <c r="C19049" t="s">
        <v>7036</v>
      </c>
      <c r="D19049" s="2">
        <v>74283.77</v>
      </c>
      <c r="E19049" s="3">
        <f t="shared" si="594"/>
        <v>3.3622924428910203E-4</v>
      </c>
      <c r="F19049" s="3">
        <f t="shared" si="595"/>
        <v>97.378045944096328</v>
      </c>
      <c r="G19049" t="s">
        <v>14480</v>
      </c>
    </row>
    <row r="19050" spans="1:7" x14ac:dyDescent="0.35">
      <c r="A19050" t="s">
        <v>3</v>
      </c>
      <c r="B19050" t="s">
        <v>8</v>
      </c>
      <c r="C19050" t="s">
        <v>6046</v>
      </c>
      <c r="D19050" s="2">
        <v>74282.8</v>
      </c>
      <c r="E19050" s="3">
        <f t="shared" si="594"/>
        <v>3.3622485379617253E-4</v>
      </c>
      <c r="F19050" s="3">
        <f t="shared" si="595"/>
        <v>97.378382168950125</v>
      </c>
      <c r="G19050" t="s">
        <v>14473</v>
      </c>
    </row>
    <row r="19051" spans="1:7" x14ac:dyDescent="0.35">
      <c r="A19051" t="s">
        <v>3</v>
      </c>
      <c r="B19051" t="s">
        <v>134</v>
      </c>
      <c r="C19051" t="s">
        <v>11355</v>
      </c>
      <c r="D19051" s="2">
        <v>74265.84</v>
      </c>
      <c r="E19051" s="3">
        <f t="shared" si="594"/>
        <v>3.361480880641271E-4</v>
      </c>
      <c r="F19051" s="3">
        <f t="shared" si="595"/>
        <v>97.378718317038192</v>
      </c>
      <c r="G19051" t="s">
        <v>14480</v>
      </c>
    </row>
    <row r="19052" spans="1:7" x14ac:dyDescent="0.35">
      <c r="A19052" t="s">
        <v>10</v>
      </c>
      <c r="B19052" t="s">
        <v>139</v>
      </c>
      <c r="C19052" t="s">
        <v>10433</v>
      </c>
      <c r="D19052" s="2">
        <v>74262.429999999993</v>
      </c>
      <c r="E19052" s="3">
        <f t="shared" si="594"/>
        <v>3.3613265344465331E-4</v>
      </c>
      <c r="F19052" s="3">
        <f t="shared" si="595"/>
        <v>97.379054449691637</v>
      </c>
      <c r="G19052" t="s">
        <v>14473</v>
      </c>
    </row>
    <row r="19053" spans="1:7" x14ac:dyDescent="0.35">
      <c r="A19053" t="s">
        <v>3</v>
      </c>
      <c r="B19053" t="s">
        <v>33</v>
      </c>
      <c r="C19053" t="s">
        <v>85</v>
      </c>
      <c r="D19053" s="2">
        <v>74262.16</v>
      </c>
      <c r="E19053" s="3">
        <f t="shared" si="594"/>
        <v>3.3613143134868332E-4</v>
      </c>
      <c r="F19053" s="3">
        <f t="shared" si="595"/>
        <v>97.379390581122991</v>
      </c>
      <c r="G19053" t="s">
        <v>14480</v>
      </c>
    </row>
    <row r="19054" spans="1:7" x14ac:dyDescent="0.35">
      <c r="A19054" t="s">
        <v>10</v>
      </c>
      <c r="B19054" t="s">
        <v>6</v>
      </c>
      <c r="C19054" t="s">
        <v>7425</v>
      </c>
      <c r="D19054" s="2">
        <v>74260.87</v>
      </c>
      <c r="E19054" s="3">
        <f t="shared" si="594"/>
        <v>3.3612559244571521E-4</v>
      </c>
      <c r="F19054" s="3">
        <f t="shared" si="595"/>
        <v>97.379726706715431</v>
      </c>
      <c r="G19054" t="s">
        <v>14473</v>
      </c>
    </row>
    <row r="19055" spans="1:7" x14ac:dyDescent="0.35">
      <c r="A19055" t="s">
        <v>3</v>
      </c>
      <c r="B19055" t="s">
        <v>8</v>
      </c>
      <c r="C19055" t="s">
        <v>1329</v>
      </c>
      <c r="D19055" s="2">
        <v>74257.460000000006</v>
      </c>
      <c r="E19055" s="3">
        <f t="shared" si="594"/>
        <v>3.3611015782624148E-4</v>
      </c>
      <c r="F19055" s="3">
        <f t="shared" si="595"/>
        <v>97.380062816873263</v>
      </c>
      <c r="G19055" t="s">
        <v>14473</v>
      </c>
    </row>
    <row r="19056" spans="1:7" x14ac:dyDescent="0.35">
      <c r="A19056" t="s">
        <v>10</v>
      </c>
      <c r="B19056" t="s">
        <v>9</v>
      </c>
      <c r="C19056" t="s">
        <v>4114</v>
      </c>
      <c r="D19056" s="2">
        <v>74257.41</v>
      </c>
      <c r="E19056" s="3">
        <f t="shared" si="594"/>
        <v>3.3610993151217292E-4</v>
      </c>
      <c r="F19056" s="3">
        <f t="shared" si="595"/>
        <v>97.380398926804773</v>
      </c>
      <c r="G19056" t="s">
        <v>14480</v>
      </c>
    </row>
    <row r="19057" spans="1:7" x14ac:dyDescent="0.35">
      <c r="A19057" t="s">
        <v>3</v>
      </c>
      <c r="B19057" t="s">
        <v>22</v>
      </c>
      <c r="C19057" t="s">
        <v>1075</v>
      </c>
      <c r="D19057" s="2">
        <v>74251.53</v>
      </c>
      <c r="E19057" s="3">
        <f t="shared" si="594"/>
        <v>3.3608331697771376E-4</v>
      </c>
      <c r="F19057" s="3">
        <f t="shared" si="595"/>
        <v>97.380735010121754</v>
      </c>
      <c r="G19057" t="s">
        <v>14473</v>
      </c>
    </row>
    <row r="19058" spans="1:7" x14ac:dyDescent="0.35">
      <c r="A19058" t="s">
        <v>3</v>
      </c>
      <c r="B19058" t="s">
        <v>18</v>
      </c>
      <c r="C19058" t="s">
        <v>4508</v>
      </c>
      <c r="D19058" s="2">
        <v>74245.73</v>
      </c>
      <c r="E19058" s="3">
        <f t="shared" si="594"/>
        <v>3.3605706454576425E-4</v>
      </c>
      <c r="F19058" s="3">
        <f t="shared" si="595"/>
        <v>97.381071067186298</v>
      </c>
      <c r="G19058" t="s">
        <v>14473</v>
      </c>
    </row>
    <row r="19059" spans="1:7" x14ac:dyDescent="0.35">
      <c r="A19059" t="s">
        <v>10</v>
      </c>
      <c r="B19059" t="s">
        <v>22</v>
      </c>
      <c r="C19059" t="s">
        <v>5819</v>
      </c>
      <c r="D19059" s="2">
        <v>74245</v>
      </c>
      <c r="E19059" s="3">
        <f t="shared" si="594"/>
        <v>3.3605376036036376E-4</v>
      </c>
      <c r="F19059" s="3">
        <f t="shared" si="595"/>
        <v>97.381407120946662</v>
      </c>
      <c r="G19059" t="s">
        <v>14473</v>
      </c>
    </row>
    <row r="19060" spans="1:7" x14ac:dyDescent="0.35">
      <c r="A19060" t="s">
        <v>10</v>
      </c>
      <c r="B19060" t="s">
        <v>32</v>
      </c>
      <c r="C19060" t="s">
        <v>595</v>
      </c>
      <c r="D19060" s="2">
        <v>74243.63</v>
      </c>
      <c r="E19060" s="3">
        <f t="shared" si="594"/>
        <v>3.3604755935488605E-4</v>
      </c>
      <c r="F19060" s="3">
        <f t="shared" si="595"/>
        <v>97.38174316850602</v>
      </c>
      <c r="G19060" t="s">
        <v>14473</v>
      </c>
    </row>
    <row r="19061" spans="1:7" x14ac:dyDescent="0.35">
      <c r="A19061" t="s">
        <v>3</v>
      </c>
      <c r="B19061" t="s">
        <v>6</v>
      </c>
      <c r="C19061" t="s">
        <v>1887</v>
      </c>
      <c r="D19061" s="2">
        <v>74241.37</v>
      </c>
      <c r="E19061" s="3">
        <f t="shared" si="594"/>
        <v>3.3603732995898843E-4</v>
      </c>
      <c r="F19061" s="3">
        <f t="shared" si="595"/>
        <v>97.382079205835979</v>
      </c>
      <c r="G19061" t="s">
        <v>14480</v>
      </c>
    </row>
    <row r="19062" spans="1:7" x14ac:dyDescent="0.35">
      <c r="A19062" t="s">
        <v>3</v>
      </c>
      <c r="B19062" t="s">
        <v>9</v>
      </c>
      <c r="C19062" t="s">
        <v>12485</v>
      </c>
      <c r="D19062" s="2">
        <v>74240</v>
      </c>
      <c r="E19062" s="3">
        <f t="shared" si="594"/>
        <v>3.3603112895351072E-4</v>
      </c>
      <c r="F19062" s="3">
        <f t="shared" si="595"/>
        <v>97.382415236964931</v>
      </c>
      <c r="G19062" t="s">
        <v>14473</v>
      </c>
    </row>
    <row r="19063" spans="1:7" x14ac:dyDescent="0.35">
      <c r="A19063" t="s">
        <v>10</v>
      </c>
      <c r="B19063" t="s">
        <v>27</v>
      </c>
      <c r="C19063" t="s">
        <v>433</v>
      </c>
      <c r="D19063" s="2">
        <v>74237.59</v>
      </c>
      <c r="E19063" s="3">
        <f t="shared" si="594"/>
        <v>3.3602022061540753E-4</v>
      </c>
      <c r="F19063" s="3">
        <f t="shared" si="595"/>
        <v>97.382751257185546</v>
      </c>
      <c r="G19063" t="s">
        <v>14473</v>
      </c>
    </row>
    <row r="19064" spans="1:7" x14ac:dyDescent="0.35">
      <c r="A19064" t="s">
        <v>3</v>
      </c>
      <c r="B19064" t="s">
        <v>9</v>
      </c>
      <c r="C19064" t="s">
        <v>3854</v>
      </c>
      <c r="D19064" s="2">
        <v>74237.19</v>
      </c>
      <c r="E19064" s="3">
        <f t="shared" si="594"/>
        <v>3.3601841010285938E-4</v>
      </c>
      <c r="F19064" s="3">
        <f t="shared" si="595"/>
        <v>97.383087275595656</v>
      </c>
      <c r="G19064" t="s">
        <v>14473</v>
      </c>
    </row>
    <row r="19065" spans="1:7" x14ac:dyDescent="0.35">
      <c r="A19065" t="s">
        <v>3</v>
      </c>
      <c r="B19065" t="s">
        <v>40</v>
      </c>
      <c r="C19065" s="6" t="s">
        <v>10808</v>
      </c>
      <c r="D19065" s="2">
        <v>74232.539999999994</v>
      </c>
      <c r="E19065" s="3">
        <f t="shared" si="594"/>
        <v>3.3599736289448604E-4</v>
      </c>
      <c r="F19065" s="3">
        <f t="shared" si="595"/>
        <v>97.383423272958552</v>
      </c>
      <c r="G19065" t="s">
        <v>14473</v>
      </c>
    </row>
    <row r="19066" spans="1:7" x14ac:dyDescent="0.35">
      <c r="A19066" t="s">
        <v>3</v>
      </c>
      <c r="B19066" t="s">
        <v>6</v>
      </c>
      <c r="C19066" t="s">
        <v>1990</v>
      </c>
      <c r="D19066" s="2">
        <v>74228.73</v>
      </c>
      <c r="E19066" s="3">
        <f t="shared" si="594"/>
        <v>3.35980117762464E-4</v>
      </c>
      <c r="F19066" s="3">
        <f t="shared" si="595"/>
        <v>97.38375925307632</v>
      </c>
      <c r="G19066" t="s">
        <v>14473</v>
      </c>
    </row>
    <row r="19067" spans="1:7" x14ac:dyDescent="0.35">
      <c r="A19067" t="s">
        <v>10</v>
      </c>
      <c r="B19067" t="s">
        <v>8</v>
      </c>
      <c r="C19067" t="s">
        <v>11403</v>
      </c>
      <c r="D19067" s="2">
        <v>74221.8</v>
      </c>
      <c r="E19067" s="3">
        <f t="shared" si="594"/>
        <v>3.3594875063256579E-4</v>
      </c>
      <c r="F19067" s="3">
        <f t="shared" si="595"/>
        <v>97.384095201826952</v>
      </c>
      <c r="G19067" t="s">
        <v>14480</v>
      </c>
    </row>
    <row r="19068" spans="1:7" x14ac:dyDescent="0.35">
      <c r="A19068" t="s">
        <v>3</v>
      </c>
      <c r="B19068" t="s">
        <v>9</v>
      </c>
      <c r="C19068" t="s">
        <v>10144</v>
      </c>
      <c r="D19068" s="2">
        <v>74221.649999999994</v>
      </c>
      <c r="E19068" s="3">
        <f t="shared" si="594"/>
        <v>3.3594807169036017E-4</v>
      </c>
      <c r="F19068" s="3">
        <f t="shared" si="595"/>
        <v>97.384431149898646</v>
      </c>
      <c r="G19068" t="s">
        <v>14480</v>
      </c>
    </row>
    <row r="19069" spans="1:7" x14ac:dyDescent="0.35">
      <c r="A19069" t="s">
        <v>3</v>
      </c>
      <c r="B19069" t="s">
        <v>40</v>
      </c>
      <c r="C19069" t="s">
        <v>8080</v>
      </c>
      <c r="D19069" s="2">
        <v>74219.070000000007</v>
      </c>
      <c r="E19069" s="3">
        <f t="shared" si="594"/>
        <v>3.3593639388442405E-4</v>
      </c>
      <c r="F19069" s="3">
        <f t="shared" si="595"/>
        <v>97.384767086292527</v>
      </c>
      <c r="G19069" t="s">
        <v>14473</v>
      </c>
    </row>
    <row r="19070" spans="1:7" x14ac:dyDescent="0.35">
      <c r="A19070" t="s">
        <v>10</v>
      </c>
      <c r="B19070" t="s">
        <v>6</v>
      </c>
      <c r="C19070" t="s">
        <v>7026</v>
      </c>
      <c r="D19070" s="2">
        <v>74212.72</v>
      </c>
      <c r="E19070" s="3">
        <f t="shared" si="594"/>
        <v>3.3590765199772071E-4</v>
      </c>
      <c r="F19070" s="3">
        <f t="shared" si="595"/>
        <v>97.385102993944528</v>
      </c>
      <c r="G19070" t="s">
        <v>14473</v>
      </c>
    </row>
    <row r="19071" spans="1:7" x14ac:dyDescent="0.35">
      <c r="A19071" t="s">
        <v>10</v>
      </c>
      <c r="B19071" t="s">
        <v>9</v>
      </c>
      <c r="C19071" t="s">
        <v>11304</v>
      </c>
      <c r="D19071" s="2">
        <v>74209.440000000002</v>
      </c>
      <c r="E19071" s="3">
        <f t="shared" si="594"/>
        <v>3.3589280579482514E-4</v>
      </c>
      <c r="F19071" s="3">
        <f t="shared" si="595"/>
        <v>97.385438886750322</v>
      </c>
      <c r="G19071" t="s">
        <v>14480</v>
      </c>
    </row>
    <row r="19072" spans="1:7" x14ac:dyDescent="0.35">
      <c r="A19072" t="s">
        <v>3</v>
      </c>
      <c r="B19072" t="s">
        <v>45</v>
      </c>
      <c r="C19072" s="7" t="s">
        <v>13468</v>
      </c>
      <c r="D19072" s="2">
        <v>74205.440000000002</v>
      </c>
      <c r="E19072" s="3">
        <f t="shared" si="594"/>
        <v>3.358747006693427E-4</v>
      </c>
      <c r="F19072" s="3">
        <f t="shared" si="595"/>
        <v>97.385774761450989</v>
      </c>
      <c r="G19072" t="s">
        <v>14480</v>
      </c>
    </row>
    <row r="19073" spans="1:7" x14ac:dyDescent="0.35">
      <c r="A19073" t="s">
        <v>3</v>
      </c>
      <c r="B19073" t="s">
        <v>15</v>
      </c>
      <c r="C19073" t="s">
        <v>4749</v>
      </c>
      <c r="D19073" s="2">
        <v>74202.39</v>
      </c>
      <c r="E19073" s="3">
        <f t="shared" si="594"/>
        <v>3.3586089551116235E-4</v>
      </c>
      <c r="F19073" s="3">
        <f t="shared" si="595"/>
        <v>97.386110622346507</v>
      </c>
      <c r="G19073" t="s">
        <v>14480</v>
      </c>
    </row>
    <row r="19074" spans="1:7" x14ac:dyDescent="0.35">
      <c r="A19074" t="s">
        <v>10</v>
      </c>
      <c r="B19074" t="s">
        <v>8</v>
      </c>
      <c r="C19074" s="7" t="s">
        <v>5282</v>
      </c>
      <c r="D19074" s="2">
        <v>74200</v>
      </c>
      <c r="E19074" s="3">
        <f t="shared" si="594"/>
        <v>3.3585007769868668E-4</v>
      </c>
      <c r="F19074" s="3">
        <f t="shared" si="595"/>
        <v>97.386446472424211</v>
      </c>
      <c r="G19074" t="s">
        <v>14480</v>
      </c>
    </row>
    <row r="19075" spans="1:7" x14ac:dyDescent="0.35">
      <c r="A19075" t="s">
        <v>3</v>
      </c>
      <c r="B19075" t="s">
        <v>9</v>
      </c>
      <c r="C19075" t="s">
        <v>3447</v>
      </c>
      <c r="D19075" s="2">
        <v>74198.34</v>
      </c>
      <c r="E19075" s="3">
        <f t="shared" ref="E19075:E19138" si="596">(D19075/$D$29638)*100</f>
        <v>3.3584256407161146E-4</v>
      </c>
      <c r="F19075" s="3">
        <f t="shared" si="595"/>
        <v>97.386782314988281</v>
      </c>
      <c r="G19075" t="s">
        <v>14480</v>
      </c>
    </row>
    <row r="19076" spans="1:7" x14ac:dyDescent="0.35">
      <c r="A19076" t="s">
        <v>10</v>
      </c>
      <c r="B19076" t="s">
        <v>15</v>
      </c>
      <c r="C19076" t="s">
        <v>10757</v>
      </c>
      <c r="D19076" s="2">
        <v>74193</v>
      </c>
      <c r="E19076" s="3">
        <f t="shared" si="596"/>
        <v>3.3581839372909245E-4</v>
      </c>
      <c r="F19076" s="3">
        <f t="shared" ref="F19076:F19139" si="597">E19076+F19075</f>
        <v>97.387118133382003</v>
      </c>
      <c r="G19076" t="s">
        <v>14473</v>
      </c>
    </row>
    <row r="19077" spans="1:7" x14ac:dyDescent="0.35">
      <c r="A19077" t="s">
        <v>3</v>
      </c>
      <c r="B19077" t="s">
        <v>4</v>
      </c>
      <c r="C19077" t="s">
        <v>446</v>
      </c>
      <c r="D19077" s="2">
        <v>74184.509999999995</v>
      </c>
      <c r="E19077" s="3">
        <f t="shared" si="596"/>
        <v>3.3577996560025603E-4</v>
      </c>
      <c r="F19077" s="3">
        <f t="shared" si="597"/>
        <v>97.387453913347599</v>
      </c>
      <c r="G19077" t="s">
        <v>14480</v>
      </c>
    </row>
    <row r="19078" spans="1:7" x14ac:dyDescent="0.35">
      <c r="A19078" t="s">
        <v>3</v>
      </c>
      <c r="B19078" t="s">
        <v>8</v>
      </c>
      <c r="C19078" t="s">
        <v>7952</v>
      </c>
      <c r="D19078" s="2">
        <v>74173.570000000007</v>
      </c>
      <c r="E19078" s="3">
        <f t="shared" si="596"/>
        <v>3.3573044808206165E-4</v>
      </c>
      <c r="F19078" s="3">
        <f t="shared" si="597"/>
        <v>97.387789643795685</v>
      </c>
      <c r="G19078" t="s">
        <v>14480</v>
      </c>
    </row>
    <row r="19079" spans="1:7" x14ac:dyDescent="0.35">
      <c r="A19079" t="s">
        <v>3</v>
      </c>
      <c r="B19079" t="s">
        <v>1610</v>
      </c>
      <c r="C19079" s="7" t="s">
        <v>2740</v>
      </c>
      <c r="D19079" s="2">
        <v>74172</v>
      </c>
      <c r="E19079" s="3">
        <f t="shared" si="596"/>
        <v>3.3572334182030981E-4</v>
      </c>
      <c r="F19079" s="3">
        <f t="shared" si="597"/>
        <v>97.388125367137505</v>
      </c>
      <c r="G19079" t="s">
        <v>14480</v>
      </c>
    </row>
    <row r="19080" spans="1:7" x14ac:dyDescent="0.35">
      <c r="A19080" t="s">
        <v>10</v>
      </c>
      <c r="B19080" t="s">
        <v>16</v>
      </c>
      <c r="C19080" t="s">
        <v>9969</v>
      </c>
      <c r="D19080" s="2">
        <v>74165.62</v>
      </c>
      <c r="E19080" s="3">
        <f t="shared" si="596"/>
        <v>3.3569446414516532E-4</v>
      </c>
      <c r="F19080" s="3">
        <f t="shared" si="597"/>
        <v>97.388461061601646</v>
      </c>
      <c r="G19080" t="s">
        <v>14473</v>
      </c>
    </row>
    <row r="19081" spans="1:7" x14ac:dyDescent="0.35">
      <c r="A19081" t="s">
        <v>10</v>
      </c>
      <c r="B19081" t="s">
        <v>6</v>
      </c>
      <c r="C19081" s="7" t="s">
        <v>3934</v>
      </c>
      <c r="D19081" s="2">
        <v>74159.33</v>
      </c>
      <c r="E19081" s="3">
        <f t="shared" si="596"/>
        <v>3.3566599383534423E-4</v>
      </c>
      <c r="F19081" s="3">
        <f t="shared" si="597"/>
        <v>97.388796727595476</v>
      </c>
      <c r="G19081" t="s">
        <v>14480</v>
      </c>
    </row>
    <row r="19082" spans="1:7" x14ac:dyDescent="0.35">
      <c r="A19082" t="s">
        <v>10</v>
      </c>
      <c r="B19082" t="s">
        <v>6</v>
      </c>
      <c r="C19082" t="s">
        <v>1946</v>
      </c>
      <c r="D19082" s="2">
        <v>74158.759999999995</v>
      </c>
      <c r="E19082" s="3">
        <f t="shared" si="596"/>
        <v>3.3566341385496298E-4</v>
      </c>
      <c r="F19082" s="3">
        <f t="shared" si="597"/>
        <v>97.389132391009326</v>
      </c>
      <c r="G19082" t="s">
        <v>14473</v>
      </c>
    </row>
    <row r="19083" spans="1:7" x14ac:dyDescent="0.35">
      <c r="A19083" t="s">
        <v>3</v>
      </c>
      <c r="B19083" t="s">
        <v>6</v>
      </c>
      <c r="C19083" s="8" t="s">
        <v>14069</v>
      </c>
      <c r="D19083" s="2">
        <v>74157.100000000006</v>
      </c>
      <c r="E19083" s="3">
        <f t="shared" si="596"/>
        <v>3.3565590022788781E-4</v>
      </c>
      <c r="F19083" s="3">
        <f t="shared" si="597"/>
        <v>97.389468046909556</v>
      </c>
      <c r="G19083" t="s">
        <v>14480</v>
      </c>
    </row>
    <row r="19084" spans="1:7" x14ac:dyDescent="0.35">
      <c r="A19084" t="s">
        <v>3</v>
      </c>
      <c r="B19084" t="s">
        <v>22</v>
      </c>
      <c r="C19084" t="s">
        <v>1299</v>
      </c>
      <c r="D19084" s="2">
        <v>74153.98</v>
      </c>
      <c r="E19084" s="3">
        <f t="shared" si="596"/>
        <v>3.3564177823001149E-4</v>
      </c>
      <c r="F19084" s="3">
        <f t="shared" si="597"/>
        <v>97.389803688687792</v>
      </c>
      <c r="G19084" t="s">
        <v>14473</v>
      </c>
    </row>
    <row r="19085" spans="1:7" x14ac:dyDescent="0.35">
      <c r="A19085" t="s">
        <v>10</v>
      </c>
      <c r="B19085" t="s">
        <v>33</v>
      </c>
      <c r="C19085" t="s">
        <v>8409</v>
      </c>
      <c r="D19085" s="2">
        <v>74137</v>
      </c>
      <c r="E19085" s="3">
        <f t="shared" si="596"/>
        <v>3.355649219723387E-4</v>
      </c>
      <c r="F19085" s="3">
        <f t="shared" si="597"/>
        <v>97.39013925360976</v>
      </c>
      <c r="G19085" t="s">
        <v>14473</v>
      </c>
    </row>
    <row r="19086" spans="1:7" x14ac:dyDescent="0.35">
      <c r="A19086" t="s">
        <v>10</v>
      </c>
      <c r="B19086" t="s">
        <v>6</v>
      </c>
      <c r="C19086" t="s">
        <v>3857</v>
      </c>
      <c r="D19086" s="2">
        <v>74130.73</v>
      </c>
      <c r="E19086" s="3">
        <f t="shared" si="596"/>
        <v>3.3553654218814501E-4</v>
      </c>
      <c r="F19086" s="3">
        <f t="shared" si="597"/>
        <v>97.390474790151941</v>
      </c>
      <c r="G19086" t="s">
        <v>14480</v>
      </c>
    </row>
    <row r="19087" spans="1:7" x14ac:dyDescent="0.35">
      <c r="A19087" t="s">
        <v>3</v>
      </c>
      <c r="B19087" t="s">
        <v>13</v>
      </c>
      <c r="C19087" t="s">
        <v>14132</v>
      </c>
      <c r="D19087" s="2">
        <v>74128.58</v>
      </c>
      <c r="E19087" s="3">
        <f t="shared" si="596"/>
        <v>3.3552681068319825E-4</v>
      </c>
      <c r="F19087" s="3">
        <f t="shared" si="597"/>
        <v>97.390810316962629</v>
      </c>
      <c r="G19087" t="s">
        <v>14473</v>
      </c>
    </row>
    <row r="19088" spans="1:7" x14ac:dyDescent="0.35">
      <c r="A19088" t="s">
        <v>3</v>
      </c>
      <c r="B19088" t="s">
        <v>32</v>
      </c>
      <c r="C19088" s="13" t="s">
        <v>1630</v>
      </c>
      <c r="D19088" s="2">
        <v>74121.98</v>
      </c>
      <c r="E19088" s="3">
        <f t="shared" si="596"/>
        <v>3.3549693722615222E-4</v>
      </c>
      <c r="F19088" s="3">
        <f t="shared" si="597"/>
        <v>97.391145813899854</v>
      </c>
      <c r="G19088" t="s">
        <v>14480</v>
      </c>
    </row>
    <row r="19089" spans="1:7" x14ac:dyDescent="0.35">
      <c r="A19089" t="s">
        <v>10</v>
      </c>
      <c r="B19089" t="s">
        <v>22</v>
      </c>
      <c r="C19089" t="s">
        <v>2210</v>
      </c>
      <c r="D19089" s="2">
        <v>74109.61</v>
      </c>
      <c r="E19089" s="3">
        <f t="shared" si="596"/>
        <v>3.3544094712559789E-4</v>
      </c>
      <c r="F19089" s="3">
        <f t="shared" si="597"/>
        <v>97.39148125484698</v>
      </c>
      <c r="G19089" t="s">
        <v>14473</v>
      </c>
    </row>
    <row r="19090" spans="1:7" x14ac:dyDescent="0.35">
      <c r="A19090" t="s">
        <v>3</v>
      </c>
      <c r="B19090" t="s">
        <v>18</v>
      </c>
      <c r="C19090" t="s">
        <v>4632</v>
      </c>
      <c r="D19090" s="2">
        <v>74104.649999999994</v>
      </c>
      <c r="E19090" s="3">
        <f t="shared" si="596"/>
        <v>3.3541849676999968E-4</v>
      </c>
      <c r="F19090" s="3">
        <f t="shared" si="597"/>
        <v>97.391816673343754</v>
      </c>
      <c r="G19090" t="s">
        <v>14473</v>
      </c>
    </row>
    <row r="19091" spans="1:7" x14ac:dyDescent="0.35">
      <c r="A19091" t="s">
        <v>3</v>
      </c>
      <c r="B19091" t="s">
        <v>4457</v>
      </c>
      <c r="C19091" t="s">
        <v>2826</v>
      </c>
      <c r="D19091" s="2">
        <v>74082.97</v>
      </c>
      <c r="E19091" s="3">
        <f t="shared" si="596"/>
        <v>3.3532036698988505E-4</v>
      </c>
      <c r="F19091" s="3">
        <f t="shared" si="597"/>
        <v>97.39215199371074</v>
      </c>
      <c r="G19091" t="s">
        <v>14473</v>
      </c>
    </row>
    <row r="19092" spans="1:7" x14ac:dyDescent="0.35">
      <c r="A19092" t="s">
        <v>3</v>
      </c>
      <c r="B19092" t="s">
        <v>9</v>
      </c>
      <c r="C19092" t="s">
        <v>8945</v>
      </c>
      <c r="D19092" s="2">
        <v>74070.179999999993</v>
      </c>
      <c r="E19092" s="3">
        <f t="shared" si="596"/>
        <v>3.3526247585115505E-4</v>
      </c>
      <c r="F19092" s="3">
        <f t="shared" si="597"/>
        <v>97.392487256186598</v>
      </c>
      <c r="G19092" t="s">
        <v>14480</v>
      </c>
    </row>
    <row r="19093" spans="1:7" x14ac:dyDescent="0.35">
      <c r="A19093" t="s">
        <v>3</v>
      </c>
      <c r="B19093" t="s">
        <v>180</v>
      </c>
      <c r="C19093" t="s">
        <v>5838</v>
      </c>
      <c r="D19093" s="2">
        <v>74069.81</v>
      </c>
      <c r="E19093" s="3">
        <f t="shared" si="596"/>
        <v>3.3526080112704793E-4</v>
      </c>
      <c r="F19093" s="3">
        <f t="shared" si="597"/>
        <v>97.392822516987721</v>
      </c>
      <c r="G19093" t="s">
        <v>14480</v>
      </c>
    </row>
    <row r="19094" spans="1:7" x14ac:dyDescent="0.35">
      <c r="A19094" t="s">
        <v>3</v>
      </c>
      <c r="B19094" t="s">
        <v>8</v>
      </c>
      <c r="C19094" t="s">
        <v>6944</v>
      </c>
      <c r="D19094" s="2">
        <v>74069.19</v>
      </c>
      <c r="E19094" s="3">
        <f t="shared" si="596"/>
        <v>3.3525799483259818E-4</v>
      </c>
      <c r="F19094" s="3">
        <f t="shared" si="597"/>
        <v>97.393157774982555</v>
      </c>
      <c r="G19094" t="s">
        <v>14480</v>
      </c>
    </row>
    <row r="19095" spans="1:7" x14ac:dyDescent="0.35">
      <c r="A19095" t="s">
        <v>3</v>
      </c>
      <c r="B19095" t="s">
        <v>13</v>
      </c>
      <c r="C19095" t="s">
        <v>3008</v>
      </c>
      <c r="D19095" s="2">
        <v>74066.039999999994</v>
      </c>
      <c r="E19095" s="3">
        <f t="shared" si="596"/>
        <v>3.3524373704628077E-4</v>
      </c>
      <c r="F19095" s="3">
        <f t="shared" si="597"/>
        <v>97.393493018719596</v>
      </c>
      <c r="G19095" t="s">
        <v>14473</v>
      </c>
    </row>
    <row r="19096" spans="1:7" x14ac:dyDescent="0.35">
      <c r="A19096" t="s">
        <v>10</v>
      </c>
      <c r="B19096" t="s">
        <v>9</v>
      </c>
      <c r="C19096" t="s">
        <v>11652</v>
      </c>
      <c r="D19096" s="2">
        <v>74058.73</v>
      </c>
      <c r="E19096" s="3">
        <f t="shared" si="596"/>
        <v>3.3521064992946161E-4</v>
      </c>
      <c r="F19096" s="3">
        <f t="shared" si="597"/>
        <v>97.393828229369532</v>
      </c>
      <c r="G19096" t="s">
        <v>14480</v>
      </c>
    </row>
    <row r="19097" spans="1:7" x14ac:dyDescent="0.35">
      <c r="A19097" t="s">
        <v>10</v>
      </c>
      <c r="B19097" t="s">
        <v>9</v>
      </c>
      <c r="C19097" t="s">
        <v>4816</v>
      </c>
      <c r="D19097" s="2">
        <v>74056.81</v>
      </c>
      <c r="E19097" s="3">
        <f t="shared" si="596"/>
        <v>3.3520195946923006E-4</v>
      </c>
      <c r="F19097" s="3">
        <f t="shared" si="597"/>
        <v>97.394163431329005</v>
      </c>
      <c r="G19097" t="s">
        <v>14480</v>
      </c>
    </row>
    <row r="19098" spans="1:7" x14ac:dyDescent="0.35">
      <c r="A19098" t="s">
        <v>10</v>
      </c>
      <c r="B19098" t="s">
        <v>6</v>
      </c>
      <c r="C19098" t="s">
        <v>12529</v>
      </c>
      <c r="D19098" s="2">
        <v>74042.8</v>
      </c>
      <c r="E19098" s="3">
        <f t="shared" si="596"/>
        <v>3.3513854626722797E-4</v>
      </c>
      <c r="F19098" s="3">
        <f t="shared" si="597"/>
        <v>97.394498569875267</v>
      </c>
      <c r="G19098" t="s">
        <v>14473</v>
      </c>
    </row>
    <row r="19099" spans="1:7" x14ac:dyDescent="0.35">
      <c r="A19099" t="s">
        <v>3</v>
      </c>
      <c r="B19099" t="s">
        <v>18</v>
      </c>
      <c r="C19099" t="s">
        <v>790</v>
      </c>
      <c r="D19099" s="2">
        <v>74035</v>
      </c>
      <c r="E19099" s="3">
        <f t="shared" si="596"/>
        <v>3.3510324127253727E-4</v>
      </c>
      <c r="F19099" s="3">
        <f t="shared" si="597"/>
        <v>97.394833673116537</v>
      </c>
      <c r="G19099" t="s">
        <v>14473</v>
      </c>
    </row>
    <row r="19100" spans="1:7" x14ac:dyDescent="0.35">
      <c r="A19100" t="s">
        <v>10</v>
      </c>
      <c r="B19100" t="s">
        <v>8</v>
      </c>
      <c r="C19100" t="s">
        <v>4698</v>
      </c>
      <c r="D19100" s="2">
        <v>74032.179999999993</v>
      </c>
      <c r="E19100" s="3">
        <f t="shared" si="596"/>
        <v>3.3509047715907215E-4</v>
      </c>
      <c r="F19100" s="3">
        <f t="shared" si="597"/>
        <v>97.395168763593702</v>
      </c>
      <c r="G19100" t="s">
        <v>14473</v>
      </c>
    </row>
    <row r="19101" spans="1:7" x14ac:dyDescent="0.35">
      <c r="A19101" t="s">
        <v>3</v>
      </c>
      <c r="B19101" t="s">
        <v>530</v>
      </c>
      <c r="C19101" t="s">
        <v>7374</v>
      </c>
      <c r="D19101" s="2">
        <v>74030.58</v>
      </c>
      <c r="E19101" s="3">
        <f t="shared" si="596"/>
        <v>3.3508323510887921E-4</v>
      </c>
      <c r="F19101" s="3">
        <f t="shared" si="597"/>
        <v>97.395503846828817</v>
      </c>
      <c r="G19101" t="s">
        <v>14473</v>
      </c>
    </row>
    <row r="19102" spans="1:7" x14ac:dyDescent="0.35">
      <c r="A19102" t="s">
        <v>3</v>
      </c>
      <c r="B19102" t="s">
        <v>6</v>
      </c>
      <c r="C19102" t="s">
        <v>6253</v>
      </c>
      <c r="D19102" s="2">
        <v>74029.38</v>
      </c>
      <c r="E19102" s="3">
        <f t="shared" si="596"/>
        <v>3.3507780357123454E-4</v>
      </c>
      <c r="F19102" s="3">
        <f t="shared" si="597"/>
        <v>97.395838924632386</v>
      </c>
      <c r="G19102" t="s">
        <v>14480</v>
      </c>
    </row>
    <row r="19103" spans="1:7" x14ac:dyDescent="0.35">
      <c r="A19103" t="s">
        <v>10</v>
      </c>
      <c r="B19103" t="s">
        <v>1478</v>
      </c>
      <c r="C19103" t="s">
        <v>4118</v>
      </c>
      <c r="D19103" s="2">
        <v>74028.649999999994</v>
      </c>
      <c r="E19103" s="3">
        <f t="shared" si="596"/>
        <v>3.3507449938583394E-4</v>
      </c>
      <c r="F19103" s="3">
        <f t="shared" si="597"/>
        <v>97.396173999131776</v>
      </c>
      <c r="G19103" t="s">
        <v>14473</v>
      </c>
    </row>
    <row r="19104" spans="1:7" x14ac:dyDescent="0.35">
      <c r="A19104" t="s">
        <v>10</v>
      </c>
      <c r="B19104" t="s">
        <v>9</v>
      </c>
      <c r="C19104" t="s">
        <v>4038</v>
      </c>
      <c r="D19104" s="2">
        <v>74028.42</v>
      </c>
      <c r="E19104" s="3">
        <f t="shared" si="596"/>
        <v>3.3507345834111872E-4</v>
      </c>
      <c r="F19104" s="3">
        <f t="shared" si="597"/>
        <v>97.396509072590121</v>
      </c>
      <c r="G19104" t="s">
        <v>14480</v>
      </c>
    </row>
    <row r="19105" spans="1:7" x14ac:dyDescent="0.35">
      <c r="A19105" t="s">
        <v>3</v>
      </c>
      <c r="B19105" t="s">
        <v>9</v>
      </c>
      <c r="C19105" t="s">
        <v>6867</v>
      </c>
      <c r="D19105" s="2">
        <v>74021.89</v>
      </c>
      <c r="E19105" s="3">
        <f t="shared" si="596"/>
        <v>3.3504390172376866E-4</v>
      </c>
      <c r="F19105" s="3">
        <f t="shared" si="597"/>
        <v>97.396844116491849</v>
      </c>
      <c r="G19105" t="s">
        <v>14473</v>
      </c>
    </row>
    <row r="19106" spans="1:7" x14ac:dyDescent="0.35">
      <c r="A19106" t="s">
        <v>3</v>
      </c>
      <c r="B19106" t="s">
        <v>9</v>
      </c>
      <c r="C19106" t="s">
        <v>3441</v>
      </c>
      <c r="D19106" s="2">
        <v>74018.570000000007</v>
      </c>
      <c r="E19106" s="3">
        <f t="shared" si="596"/>
        <v>3.3502887446961826E-4</v>
      </c>
      <c r="F19106" s="3">
        <f t="shared" si="597"/>
        <v>97.397179145366323</v>
      </c>
      <c r="G19106" t="s">
        <v>14473</v>
      </c>
    </row>
    <row r="19107" spans="1:7" x14ac:dyDescent="0.35">
      <c r="A19107" t="s">
        <v>10</v>
      </c>
      <c r="B19107" t="s">
        <v>134</v>
      </c>
      <c r="C19107" t="s">
        <v>3686</v>
      </c>
      <c r="D19107" s="2">
        <v>74013.929999999993</v>
      </c>
      <c r="E19107" s="3">
        <f t="shared" si="596"/>
        <v>3.3500787252405866E-4</v>
      </c>
      <c r="F19107" s="3">
        <f t="shared" si="597"/>
        <v>97.397514153238845</v>
      </c>
      <c r="G19107" t="s">
        <v>14473</v>
      </c>
    </row>
    <row r="19108" spans="1:7" x14ac:dyDescent="0.35">
      <c r="A19108" t="s">
        <v>3</v>
      </c>
      <c r="B19108" t="s">
        <v>27</v>
      </c>
      <c r="C19108" t="s">
        <v>1669</v>
      </c>
      <c r="D19108" s="2">
        <v>74011.11</v>
      </c>
      <c r="E19108" s="3">
        <f t="shared" si="596"/>
        <v>3.3499510841059359E-4</v>
      </c>
      <c r="F19108" s="3">
        <f t="shared" si="597"/>
        <v>97.397849148347262</v>
      </c>
      <c r="G19108" t="s">
        <v>14473</v>
      </c>
    </row>
    <row r="19109" spans="1:7" x14ac:dyDescent="0.35">
      <c r="A19109" t="s">
        <v>10</v>
      </c>
      <c r="B19109" t="s">
        <v>22</v>
      </c>
      <c r="C19109" t="s">
        <v>266</v>
      </c>
      <c r="D19109" s="2">
        <v>74007.63</v>
      </c>
      <c r="E19109" s="3">
        <f t="shared" si="596"/>
        <v>3.3497935695142394E-4</v>
      </c>
      <c r="F19109" s="3">
        <f t="shared" si="597"/>
        <v>97.398184127704212</v>
      </c>
      <c r="G19109" t="s">
        <v>14473</v>
      </c>
    </row>
    <row r="19110" spans="1:7" x14ac:dyDescent="0.35">
      <c r="A19110" t="s">
        <v>3</v>
      </c>
      <c r="B19110" t="s">
        <v>8</v>
      </c>
      <c r="C19110" t="s">
        <v>3437</v>
      </c>
      <c r="D19110" s="2">
        <v>74001.460000000006</v>
      </c>
      <c r="E19110" s="3">
        <f t="shared" si="596"/>
        <v>3.3495142979536732E-4</v>
      </c>
      <c r="F19110" s="3">
        <f t="shared" si="597"/>
        <v>97.398519079134005</v>
      </c>
      <c r="G19110" t="s">
        <v>14473</v>
      </c>
    </row>
    <row r="19111" spans="1:7" x14ac:dyDescent="0.35">
      <c r="A19111" t="s">
        <v>3</v>
      </c>
      <c r="B19111" t="s">
        <v>9</v>
      </c>
      <c r="C19111" t="s">
        <v>5617</v>
      </c>
      <c r="D19111" s="2">
        <v>74000</v>
      </c>
      <c r="E19111" s="3">
        <f t="shared" si="596"/>
        <v>3.3494482142456617E-4</v>
      </c>
      <c r="F19111" s="3">
        <f t="shared" si="597"/>
        <v>97.398854023955423</v>
      </c>
      <c r="G19111" t="s">
        <v>14473</v>
      </c>
    </row>
    <row r="19112" spans="1:7" x14ac:dyDescent="0.35">
      <c r="A19112" t="s">
        <v>10</v>
      </c>
      <c r="B19112" t="s">
        <v>8</v>
      </c>
      <c r="C19112" t="s">
        <v>9464</v>
      </c>
      <c r="D19112" s="2">
        <v>74000</v>
      </c>
      <c r="E19112" s="3">
        <f t="shared" si="596"/>
        <v>3.3494482142456617E-4</v>
      </c>
      <c r="F19112" s="3">
        <f t="shared" si="597"/>
        <v>97.399188968776841</v>
      </c>
      <c r="G19112" t="s">
        <v>14480</v>
      </c>
    </row>
    <row r="19113" spans="1:7" x14ac:dyDescent="0.35">
      <c r="A19113" t="s">
        <v>10</v>
      </c>
      <c r="B19113" t="s">
        <v>6</v>
      </c>
      <c r="C19113" t="s">
        <v>3237</v>
      </c>
      <c r="D19113" s="2">
        <v>73999.539999999994</v>
      </c>
      <c r="E19113" s="3">
        <f t="shared" si="596"/>
        <v>3.3494273933513567E-4</v>
      </c>
      <c r="F19113" s="3">
        <f t="shared" si="597"/>
        <v>97.39952391151617</v>
      </c>
      <c r="G19113" t="s">
        <v>14473</v>
      </c>
    </row>
    <row r="19114" spans="1:7" x14ac:dyDescent="0.35">
      <c r="A19114" t="s">
        <v>3</v>
      </c>
      <c r="B19114" t="s">
        <v>13</v>
      </c>
      <c r="C19114" t="s">
        <v>3646</v>
      </c>
      <c r="D19114" s="2">
        <v>73998.070000000007</v>
      </c>
      <c r="E19114" s="3">
        <f t="shared" si="596"/>
        <v>3.3493608570152095E-4</v>
      </c>
      <c r="F19114" s="3">
        <f t="shared" si="597"/>
        <v>97.399858847601877</v>
      </c>
      <c r="G19114" t="s">
        <v>14473</v>
      </c>
    </row>
    <row r="19115" spans="1:7" x14ac:dyDescent="0.35">
      <c r="A19115" t="s">
        <v>3</v>
      </c>
      <c r="B19115" t="s">
        <v>9</v>
      </c>
      <c r="C19115" t="s">
        <v>5508</v>
      </c>
      <c r="D19115" s="2">
        <v>73983.22</v>
      </c>
      <c r="E19115" s="3">
        <f t="shared" si="596"/>
        <v>3.3486887042316751E-4</v>
      </c>
      <c r="F19115" s="3">
        <f t="shared" si="597"/>
        <v>97.400193716472302</v>
      </c>
      <c r="G19115" t="s">
        <v>14473</v>
      </c>
    </row>
    <row r="19116" spans="1:7" x14ac:dyDescent="0.35">
      <c r="A19116" t="s">
        <v>3</v>
      </c>
      <c r="B19116" t="s">
        <v>62</v>
      </c>
      <c r="C19116" t="s">
        <v>12705</v>
      </c>
      <c r="D19116" s="2">
        <v>73979.740000000005</v>
      </c>
      <c r="E19116" s="3">
        <f t="shared" si="596"/>
        <v>3.3485311896399781E-4</v>
      </c>
      <c r="F19116" s="3">
        <f t="shared" si="597"/>
        <v>97.400528569591259</v>
      </c>
      <c r="G19116" t="s">
        <v>14480</v>
      </c>
    </row>
    <row r="19117" spans="1:7" x14ac:dyDescent="0.35">
      <c r="A19117" t="s">
        <v>3</v>
      </c>
      <c r="B19117" t="s">
        <v>9</v>
      </c>
      <c r="C19117" t="s">
        <v>4950</v>
      </c>
      <c r="D19117" s="2">
        <v>73979.12</v>
      </c>
      <c r="E19117" s="3">
        <f t="shared" si="596"/>
        <v>3.34850312669548E-4</v>
      </c>
      <c r="F19117" s="3">
        <f t="shared" si="597"/>
        <v>97.400863419903928</v>
      </c>
      <c r="G19117" t="s">
        <v>14473</v>
      </c>
    </row>
    <row r="19118" spans="1:7" x14ac:dyDescent="0.35">
      <c r="A19118" t="s">
        <v>3</v>
      </c>
      <c r="B19118" t="s">
        <v>6</v>
      </c>
      <c r="C19118" t="s">
        <v>1885</v>
      </c>
      <c r="D19118" s="2">
        <v>73969.97</v>
      </c>
      <c r="E19118" s="3">
        <f t="shared" si="596"/>
        <v>3.3480889719500701E-4</v>
      </c>
      <c r="F19118" s="3">
        <f t="shared" si="597"/>
        <v>97.401198228801121</v>
      </c>
      <c r="G19118" t="s">
        <v>14473</v>
      </c>
    </row>
    <row r="19119" spans="1:7" x14ac:dyDescent="0.35">
      <c r="A19119" t="s">
        <v>3</v>
      </c>
      <c r="B19119" t="s">
        <v>33</v>
      </c>
      <c r="C19119" t="s">
        <v>707</v>
      </c>
      <c r="D19119" s="2">
        <v>73966.8</v>
      </c>
      <c r="E19119" s="3">
        <f t="shared" si="596"/>
        <v>3.3479454888306223E-4</v>
      </c>
      <c r="F19119" s="3">
        <f t="shared" si="597"/>
        <v>97.401533023349998</v>
      </c>
      <c r="G19119" t="s">
        <v>14480</v>
      </c>
    </row>
    <row r="19120" spans="1:7" x14ac:dyDescent="0.35">
      <c r="A19120" t="s">
        <v>3</v>
      </c>
      <c r="B19120" t="s">
        <v>33</v>
      </c>
      <c r="C19120" t="s">
        <v>4245</v>
      </c>
      <c r="D19120" s="2">
        <v>73964.83</v>
      </c>
      <c r="E19120" s="3">
        <f t="shared" si="596"/>
        <v>3.3478563210876213E-4</v>
      </c>
      <c r="F19120" s="3">
        <f t="shared" si="597"/>
        <v>97.401867808982104</v>
      </c>
      <c r="G19120" t="s">
        <v>14473</v>
      </c>
    </row>
    <row r="19121" spans="1:7" x14ac:dyDescent="0.35">
      <c r="A19121" t="s">
        <v>3</v>
      </c>
      <c r="B19121" t="s">
        <v>73</v>
      </c>
      <c r="C19121" t="s">
        <v>1578</v>
      </c>
      <c r="D19121" s="2">
        <v>73953</v>
      </c>
      <c r="E19121" s="3">
        <f t="shared" si="596"/>
        <v>3.3473208620014784E-4</v>
      </c>
      <c r="F19121" s="3">
        <f t="shared" si="597"/>
        <v>97.402202541068306</v>
      </c>
      <c r="G19121" t="s">
        <v>14473</v>
      </c>
    </row>
    <row r="19122" spans="1:7" x14ac:dyDescent="0.35">
      <c r="A19122" t="s">
        <v>10</v>
      </c>
      <c r="B19122" t="s">
        <v>8</v>
      </c>
      <c r="C19122" s="8" t="s">
        <v>2705</v>
      </c>
      <c r="D19122" s="2">
        <v>73937.31</v>
      </c>
      <c r="E19122" s="3">
        <f t="shared" si="596"/>
        <v>3.3466106884544311E-4</v>
      </c>
      <c r="F19122" s="3">
        <f t="shared" si="597"/>
        <v>97.402537202137154</v>
      </c>
      <c r="G19122" t="s">
        <v>14480</v>
      </c>
    </row>
    <row r="19123" spans="1:7" x14ac:dyDescent="0.35">
      <c r="A19123" t="s">
        <v>3</v>
      </c>
      <c r="B19123" t="s">
        <v>23</v>
      </c>
      <c r="C19123" t="s">
        <v>8934</v>
      </c>
      <c r="D19123" s="2">
        <v>73936.63</v>
      </c>
      <c r="E19123" s="3">
        <f t="shared" si="596"/>
        <v>3.3465799097411118E-4</v>
      </c>
      <c r="F19123" s="3">
        <f t="shared" si="597"/>
        <v>97.40287186012813</v>
      </c>
      <c r="G19123" t="s">
        <v>14480</v>
      </c>
    </row>
    <row r="19124" spans="1:7" x14ac:dyDescent="0.35">
      <c r="A19124" t="s">
        <v>3</v>
      </c>
      <c r="B19124" t="s">
        <v>13</v>
      </c>
      <c r="C19124" t="s">
        <v>6202</v>
      </c>
      <c r="D19124" s="2">
        <v>73933.38</v>
      </c>
      <c r="E19124" s="3">
        <f t="shared" si="596"/>
        <v>3.346432805596567E-4</v>
      </c>
      <c r="F19124" s="3">
        <f t="shared" si="597"/>
        <v>97.403206503408683</v>
      </c>
      <c r="G19124" t="s">
        <v>14473</v>
      </c>
    </row>
    <row r="19125" spans="1:7" x14ac:dyDescent="0.35">
      <c r="A19125" t="s">
        <v>3</v>
      </c>
      <c r="B19125" t="s">
        <v>9</v>
      </c>
      <c r="C19125" t="s">
        <v>12235</v>
      </c>
      <c r="D19125" s="2">
        <v>73932.34</v>
      </c>
      <c r="E19125" s="3">
        <f t="shared" si="596"/>
        <v>3.3463857322703122E-4</v>
      </c>
      <c r="F19125" s="3">
        <f t="shared" si="597"/>
        <v>97.403541141981904</v>
      </c>
      <c r="G19125" t="s">
        <v>14480</v>
      </c>
    </row>
    <row r="19126" spans="1:7" x14ac:dyDescent="0.35">
      <c r="A19126" t="s">
        <v>10</v>
      </c>
      <c r="B19126" t="s">
        <v>38</v>
      </c>
      <c r="C19126" t="s">
        <v>2881</v>
      </c>
      <c r="D19126" s="2">
        <v>73928.91</v>
      </c>
      <c r="E19126" s="3">
        <f t="shared" si="596"/>
        <v>3.3462304808193008E-4</v>
      </c>
      <c r="F19126" s="3">
        <f t="shared" si="597"/>
        <v>97.40387576502998</v>
      </c>
      <c r="G19126" t="s">
        <v>14473</v>
      </c>
    </row>
    <row r="19127" spans="1:7" x14ac:dyDescent="0.35">
      <c r="A19127" t="s">
        <v>3</v>
      </c>
      <c r="B19127" t="s">
        <v>180</v>
      </c>
      <c r="C19127" t="s">
        <v>9493</v>
      </c>
      <c r="D19127" s="2">
        <v>73925.009999999995</v>
      </c>
      <c r="E19127" s="3">
        <f t="shared" si="596"/>
        <v>3.346053955845847E-4</v>
      </c>
      <c r="F19127" s="3">
        <f t="shared" si="597"/>
        <v>97.40421037042556</v>
      </c>
      <c r="G19127" t="s">
        <v>14480</v>
      </c>
    </row>
    <row r="19128" spans="1:7" x14ac:dyDescent="0.35">
      <c r="A19128" t="s">
        <v>3</v>
      </c>
      <c r="B19128" t="s">
        <v>9</v>
      </c>
      <c r="C19128" t="s">
        <v>1915</v>
      </c>
      <c r="D19128" s="2">
        <v>73915.899999999994</v>
      </c>
      <c r="E19128" s="3">
        <f t="shared" si="596"/>
        <v>3.3456416116129853E-4</v>
      </c>
      <c r="F19128" s="3">
        <f t="shared" si="597"/>
        <v>97.404544934586724</v>
      </c>
      <c r="G19128" t="s">
        <v>14480</v>
      </c>
    </row>
    <row r="19129" spans="1:7" x14ac:dyDescent="0.35">
      <c r="A19129" t="s">
        <v>10</v>
      </c>
      <c r="B19129" t="s">
        <v>13</v>
      </c>
      <c r="C19129" t="s">
        <v>908</v>
      </c>
      <c r="D19129" s="2">
        <v>73911.539999999994</v>
      </c>
      <c r="E19129" s="3">
        <f t="shared" si="596"/>
        <v>3.3454442657452271E-4</v>
      </c>
      <c r="F19129" s="3">
        <f t="shared" si="597"/>
        <v>97.404879479013303</v>
      </c>
      <c r="G19129" t="s">
        <v>14473</v>
      </c>
    </row>
    <row r="19130" spans="1:7" x14ac:dyDescent="0.35">
      <c r="A19130" t="s">
        <v>10</v>
      </c>
      <c r="B19130" t="s">
        <v>45</v>
      </c>
      <c r="C19130" t="s">
        <v>8461</v>
      </c>
      <c r="D19130" s="2">
        <v>73910.33</v>
      </c>
      <c r="E19130" s="3">
        <f t="shared" si="596"/>
        <v>3.345389497740643E-4</v>
      </c>
      <c r="F19130" s="3">
        <f t="shared" si="597"/>
        <v>97.405214017963075</v>
      </c>
      <c r="G19130" t="s">
        <v>14473</v>
      </c>
    </row>
    <row r="19131" spans="1:7" x14ac:dyDescent="0.35">
      <c r="A19131" t="s">
        <v>10</v>
      </c>
      <c r="B19131" t="s">
        <v>9</v>
      </c>
      <c r="C19131" t="s">
        <v>3555</v>
      </c>
      <c r="D19131" s="2">
        <v>73900.98</v>
      </c>
      <c r="E19131" s="3">
        <f t="shared" si="596"/>
        <v>3.3449662904324912E-4</v>
      </c>
      <c r="F19131" s="3">
        <f t="shared" si="597"/>
        <v>97.405548514592112</v>
      </c>
      <c r="G19131" t="s">
        <v>14473</v>
      </c>
    </row>
    <row r="19132" spans="1:7" x14ac:dyDescent="0.35">
      <c r="A19132" t="s">
        <v>10</v>
      </c>
      <c r="B19132" t="s">
        <v>6</v>
      </c>
      <c r="C19132" t="s">
        <v>11510</v>
      </c>
      <c r="D19132" s="2">
        <v>73896.789999999994</v>
      </c>
      <c r="E19132" s="3">
        <f t="shared" si="596"/>
        <v>3.3447766392430628E-4</v>
      </c>
      <c r="F19132" s="3">
        <f t="shared" si="597"/>
        <v>97.405882992256039</v>
      </c>
      <c r="G19132" t="s">
        <v>14473</v>
      </c>
    </row>
    <row r="19133" spans="1:7" x14ac:dyDescent="0.35">
      <c r="A19133" t="s">
        <v>3</v>
      </c>
      <c r="B19133" t="s">
        <v>76</v>
      </c>
      <c r="C19133" t="s">
        <v>7320</v>
      </c>
      <c r="D19133" s="2">
        <v>73889.34</v>
      </c>
      <c r="E19133" s="3">
        <f t="shared" si="596"/>
        <v>3.3444394312809534E-4</v>
      </c>
      <c r="F19133" s="3">
        <f t="shared" si="597"/>
        <v>97.406217436199171</v>
      </c>
      <c r="G19133" t="s">
        <v>14480</v>
      </c>
    </row>
    <row r="19134" spans="1:7" x14ac:dyDescent="0.35">
      <c r="A19134" t="s">
        <v>10</v>
      </c>
      <c r="B19134" t="s">
        <v>8</v>
      </c>
      <c r="C19134" t="s">
        <v>5565</v>
      </c>
      <c r="D19134" s="2">
        <v>73886.320000000007</v>
      </c>
      <c r="E19134" s="3">
        <f t="shared" si="596"/>
        <v>3.3443027375835619E-4</v>
      </c>
      <c r="F19134" s="3">
        <f t="shared" si="597"/>
        <v>97.406551866472924</v>
      </c>
      <c r="G19134" t="s">
        <v>14480</v>
      </c>
    </row>
    <row r="19135" spans="1:7" x14ac:dyDescent="0.35">
      <c r="A19135" t="s">
        <v>3</v>
      </c>
      <c r="B19135" t="s">
        <v>13</v>
      </c>
      <c r="C19135" t="s">
        <v>2703</v>
      </c>
      <c r="D19135" s="2">
        <v>73869.63</v>
      </c>
      <c r="E19135" s="3">
        <f t="shared" si="596"/>
        <v>3.3435473012228081E-4</v>
      </c>
      <c r="F19135" s="3">
        <f t="shared" si="597"/>
        <v>97.406886221203052</v>
      </c>
      <c r="G19135" t="s">
        <v>14473</v>
      </c>
    </row>
    <row r="19136" spans="1:7" x14ac:dyDescent="0.35">
      <c r="A19136" t="s">
        <v>3</v>
      </c>
      <c r="B19136" t="s">
        <v>9</v>
      </c>
      <c r="C19136" s="8" t="s">
        <v>7624</v>
      </c>
      <c r="D19136" s="2">
        <v>73863.679999999993</v>
      </c>
      <c r="E19136" s="3">
        <f t="shared" si="596"/>
        <v>3.3432779874812568E-4</v>
      </c>
      <c r="F19136" s="3">
        <f t="shared" si="597"/>
        <v>97.407220549001806</v>
      </c>
      <c r="G19136" t="s">
        <v>14480</v>
      </c>
    </row>
    <row r="19137" spans="1:7" x14ac:dyDescent="0.35">
      <c r="A19137" t="s">
        <v>3</v>
      </c>
      <c r="B19137" t="s">
        <v>9</v>
      </c>
      <c r="C19137" t="s">
        <v>4162</v>
      </c>
      <c r="D19137" s="2">
        <v>73853.33</v>
      </c>
      <c r="E19137" s="3">
        <f t="shared" si="596"/>
        <v>3.3428095173593995E-4</v>
      </c>
      <c r="F19137" s="3">
        <f t="shared" si="597"/>
        <v>97.40755482995354</v>
      </c>
      <c r="G19137" t="s">
        <v>14480</v>
      </c>
    </row>
    <row r="19138" spans="1:7" x14ac:dyDescent="0.35">
      <c r="A19138" t="s">
        <v>3</v>
      </c>
      <c r="B19138" t="s">
        <v>9</v>
      </c>
      <c r="C19138" t="s">
        <v>1483</v>
      </c>
      <c r="D19138" s="2">
        <v>73849.759999999995</v>
      </c>
      <c r="E19138" s="3">
        <f t="shared" si="596"/>
        <v>3.3426479291144692E-4</v>
      </c>
      <c r="F19138" s="3">
        <f t="shared" si="597"/>
        <v>97.407889094746452</v>
      </c>
      <c r="G19138" t="s">
        <v>14473</v>
      </c>
    </row>
    <row r="19139" spans="1:7" x14ac:dyDescent="0.35">
      <c r="A19139" t="s">
        <v>10</v>
      </c>
      <c r="B19139" t="s">
        <v>6</v>
      </c>
      <c r="C19139" t="s">
        <v>8220</v>
      </c>
      <c r="D19139" s="2">
        <v>73843.48</v>
      </c>
      <c r="E19139" s="3">
        <f t="shared" ref="E19139:E19202" si="598">(D19139/$D$29638)*100</f>
        <v>3.342363678644395E-4</v>
      </c>
      <c r="F19139" s="3">
        <f t="shared" si="597"/>
        <v>97.408223331114314</v>
      </c>
      <c r="G19139" t="s">
        <v>14480</v>
      </c>
    </row>
    <row r="19140" spans="1:7" x14ac:dyDescent="0.35">
      <c r="A19140" t="s">
        <v>10</v>
      </c>
      <c r="B19140" t="s">
        <v>9</v>
      </c>
      <c r="C19140" t="s">
        <v>13850</v>
      </c>
      <c r="D19140" s="2">
        <v>73838.19</v>
      </c>
      <c r="E19140" s="3">
        <f t="shared" si="598"/>
        <v>3.3421242383598906E-4</v>
      </c>
      <c r="F19140" s="3">
        <f t="shared" ref="F19140:F19203" si="599">E19140+F19139</f>
        <v>97.408557543538151</v>
      </c>
      <c r="G19140" t="s">
        <v>14480</v>
      </c>
    </row>
    <row r="19141" spans="1:7" x14ac:dyDescent="0.35">
      <c r="A19141" t="s">
        <v>3</v>
      </c>
      <c r="B19141" t="s">
        <v>182</v>
      </c>
      <c r="C19141" t="s">
        <v>10241</v>
      </c>
      <c r="D19141" s="2">
        <v>73835.38</v>
      </c>
      <c r="E19141" s="3">
        <f t="shared" si="598"/>
        <v>3.3419970498533766E-4</v>
      </c>
      <c r="F19141" s="3">
        <f t="shared" si="599"/>
        <v>97.408891743243132</v>
      </c>
      <c r="G19141" t="s">
        <v>14473</v>
      </c>
    </row>
    <row r="19142" spans="1:7" x14ac:dyDescent="0.35">
      <c r="A19142" t="s">
        <v>10</v>
      </c>
      <c r="B19142" t="s">
        <v>22</v>
      </c>
      <c r="C19142" t="s">
        <v>1524</v>
      </c>
      <c r="D19142" s="2">
        <v>73834.95</v>
      </c>
      <c r="E19142" s="3">
        <f t="shared" si="598"/>
        <v>3.3419775868434825E-4</v>
      </c>
      <c r="F19142" s="3">
        <f t="shared" si="599"/>
        <v>97.409225941001822</v>
      </c>
      <c r="G19142" t="s">
        <v>14473</v>
      </c>
    </row>
    <row r="19143" spans="1:7" x14ac:dyDescent="0.35">
      <c r="A19143" t="s">
        <v>10</v>
      </c>
      <c r="B19143" t="s">
        <v>6</v>
      </c>
      <c r="C19143" t="s">
        <v>666</v>
      </c>
      <c r="D19143" s="2">
        <v>73833.759999999995</v>
      </c>
      <c r="E19143" s="3">
        <f t="shared" si="598"/>
        <v>3.3419237240951726E-4</v>
      </c>
      <c r="F19143" s="3">
        <f t="shared" si="599"/>
        <v>97.409560133374228</v>
      </c>
      <c r="G19143" t="s">
        <v>14473</v>
      </c>
    </row>
    <row r="19144" spans="1:7" x14ac:dyDescent="0.35">
      <c r="A19144" t="s">
        <v>3</v>
      </c>
      <c r="B19144" t="s">
        <v>40</v>
      </c>
      <c r="C19144" s="6" t="s">
        <v>7804</v>
      </c>
      <c r="D19144" s="2">
        <v>73826.880000000005</v>
      </c>
      <c r="E19144" s="3">
        <f t="shared" si="598"/>
        <v>3.3416123159368756E-4</v>
      </c>
      <c r="F19144" s="3">
        <f t="shared" si="599"/>
        <v>97.40989429460582</v>
      </c>
      <c r="G19144" t="s">
        <v>14473</v>
      </c>
    </row>
    <row r="19145" spans="1:7" x14ac:dyDescent="0.35">
      <c r="A19145" t="s">
        <v>10</v>
      </c>
      <c r="B19145" t="s">
        <v>6</v>
      </c>
      <c r="C19145" t="s">
        <v>5142</v>
      </c>
      <c r="D19145" s="2">
        <v>73818.289999999994</v>
      </c>
      <c r="E19145" s="3">
        <f t="shared" si="598"/>
        <v>3.3412235083671402E-4</v>
      </c>
      <c r="F19145" s="3">
        <f t="shared" si="599"/>
        <v>97.410228416956656</v>
      </c>
      <c r="G19145" t="s">
        <v>14473</v>
      </c>
    </row>
    <row r="19146" spans="1:7" x14ac:dyDescent="0.35">
      <c r="A19146" t="s">
        <v>10</v>
      </c>
      <c r="B19146" t="s">
        <v>200</v>
      </c>
      <c r="C19146" t="s">
        <v>10553</v>
      </c>
      <c r="D19146" s="2">
        <v>73816.63</v>
      </c>
      <c r="E19146" s="3">
        <f t="shared" si="598"/>
        <v>3.341148372096389E-4</v>
      </c>
      <c r="F19146" s="3">
        <f t="shared" si="599"/>
        <v>97.410562531793872</v>
      </c>
      <c r="G19146" t="s">
        <v>14473</v>
      </c>
    </row>
    <row r="19147" spans="1:7" x14ac:dyDescent="0.35">
      <c r="A19147" t="s">
        <v>10</v>
      </c>
      <c r="B19147" t="s">
        <v>37</v>
      </c>
      <c r="C19147" t="s">
        <v>152</v>
      </c>
      <c r="D19147" s="2">
        <v>73797.56</v>
      </c>
      <c r="E19147" s="3">
        <f t="shared" si="598"/>
        <v>3.3402852102390143E-4</v>
      </c>
      <c r="F19147" s="3">
        <f t="shared" si="599"/>
        <v>97.410896560314896</v>
      </c>
      <c r="G19147" t="s">
        <v>14473</v>
      </c>
    </row>
    <row r="19148" spans="1:7" x14ac:dyDescent="0.35">
      <c r="A19148" t="s">
        <v>10</v>
      </c>
      <c r="B19148" t="s">
        <v>9</v>
      </c>
      <c r="C19148" t="s">
        <v>6651</v>
      </c>
      <c r="D19148" s="2">
        <v>73797.23</v>
      </c>
      <c r="E19148" s="3">
        <f t="shared" si="598"/>
        <v>3.3402702735104914E-4</v>
      </c>
      <c r="F19148" s="3">
        <f t="shared" si="599"/>
        <v>97.411230587342246</v>
      </c>
      <c r="G19148" t="s">
        <v>14480</v>
      </c>
    </row>
    <row r="19149" spans="1:7" x14ac:dyDescent="0.35">
      <c r="A19149" t="s">
        <v>3</v>
      </c>
      <c r="B19149" t="s">
        <v>9</v>
      </c>
      <c r="C19149" s="8" t="s">
        <v>6349</v>
      </c>
      <c r="D19149" s="2">
        <v>73795.600000000006</v>
      </c>
      <c r="E19149" s="3">
        <f t="shared" si="598"/>
        <v>3.3401964951241511E-4</v>
      </c>
      <c r="F19149" s="3">
        <f t="shared" si="599"/>
        <v>97.41156460699176</v>
      </c>
      <c r="G19149" t="s">
        <v>14480</v>
      </c>
    </row>
    <row r="19150" spans="1:7" x14ac:dyDescent="0.35">
      <c r="A19150" t="s">
        <v>10</v>
      </c>
      <c r="B19150" t="s">
        <v>11</v>
      </c>
      <c r="C19150" s="13" t="s">
        <v>5210</v>
      </c>
      <c r="D19150" s="2">
        <v>73786.92</v>
      </c>
      <c r="E19150" s="3">
        <f t="shared" si="598"/>
        <v>3.3398036139011824E-4</v>
      </c>
      <c r="F19150" s="3">
        <f t="shared" si="599"/>
        <v>97.41189858735315</v>
      </c>
      <c r="G19150" t="s">
        <v>14480</v>
      </c>
    </row>
    <row r="19151" spans="1:7" x14ac:dyDescent="0.35">
      <c r="A19151" t="s">
        <v>3</v>
      </c>
      <c r="B19151" t="s">
        <v>13</v>
      </c>
      <c r="C19151" t="s">
        <v>4873</v>
      </c>
      <c r="D19151" s="2">
        <v>73768.75</v>
      </c>
      <c r="E19151" s="3">
        <f t="shared" si="598"/>
        <v>3.338981188576144E-4</v>
      </c>
      <c r="F19151" s="3">
        <f t="shared" si="599"/>
        <v>97.412232485472003</v>
      </c>
      <c r="G19151" t="s">
        <v>14473</v>
      </c>
    </row>
    <row r="19152" spans="1:7" x14ac:dyDescent="0.35">
      <c r="A19152" t="s">
        <v>10</v>
      </c>
      <c r="B19152" t="s">
        <v>386</v>
      </c>
      <c r="C19152" t="s">
        <v>11935</v>
      </c>
      <c r="D19152" s="2">
        <v>73766</v>
      </c>
      <c r="E19152" s="3">
        <f t="shared" si="598"/>
        <v>3.3388567158384525E-4</v>
      </c>
      <c r="F19152" s="3">
        <f t="shared" si="599"/>
        <v>97.412566371143583</v>
      </c>
      <c r="G19152" t="s">
        <v>14473</v>
      </c>
    </row>
    <row r="19153" spans="1:7" x14ac:dyDescent="0.35">
      <c r="A19153" t="s">
        <v>3</v>
      </c>
      <c r="B19153" t="s">
        <v>8</v>
      </c>
      <c r="C19153" t="s">
        <v>13878</v>
      </c>
      <c r="D19153" s="2">
        <v>73755.839999999997</v>
      </c>
      <c r="E19153" s="3">
        <f t="shared" si="598"/>
        <v>3.3383968456511992E-4</v>
      </c>
      <c r="F19153" s="3">
        <f t="shared" si="599"/>
        <v>97.412900210828155</v>
      </c>
      <c r="G19153" t="s">
        <v>14480</v>
      </c>
    </row>
    <row r="19154" spans="1:7" x14ac:dyDescent="0.35">
      <c r="A19154" t="s">
        <v>10</v>
      </c>
      <c r="B19154" t="s">
        <v>23</v>
      </c>
      <c r="C19154" t="s">
        <v>283</v>
      </c>
      <c r="D19154" s="2">
        <v>73739.520000000004</v>
      </c>
      <c r="E19154" s="3">
        <f t="shared" si="598"/>
        <v>3.3376581565315176E-4</v>
      </c>
      <c r="F19154" s="3">
        <f t="shared" si="599"/>
        <v>97.413233976643809</v>
      </c>
      <c r="G19154" t="s">
        <v>14473</v>
      </c>
    </row>
    <row r="19155" spans="1:7" x14ac:dyDescent="0.35">
      <c r="A19155" t="s">
        <v>3</v>
      </c>
      <c r="B19155" t="s">
        <v>200</v>
      </c>
      <c r="C19155" t="s">
        <v>188</v>
      </c>
      <c r="D19155" s="2">
        <v>73725.81</v>
      </c>
      <c r="E19155" s="3">
        <f t="shared" si="598"/>
        <v>3.3370376033556076E-4</v>
      </c>
      <c r="F19155" s="3">
        <f t="shared" si="599"/>
        <v>97.413567680404142</v>
      </c>
      <c r="G19155" t="s">
        <v>14473</v>
      </c>
    </row>
    <row r="19156" spans="1:7" x14ac:dyDescent="0.35">
      <c r="A19156" t="s">
        <v>10</v>
      </c>
      <c r="B19156" t="s">
        <v>22</v>
      </c>
      <c r="C19156" t="s">
        <v>5680</v>
      </c>
      <c r="D19156" s="2">
        <v>73721.2</v>
      </c>
      <c r="E19156" s="3">
        <f t="shared" si="598"/>
        <v>3.3368289417844225E-4</v>
      </c>
      <c r="F19156" s="3">
        <f t="shared" si="599"/>
        <v>97.413901363298322</v>
      </c>
      <c r="G19156" t="s">
        <v>14473</v>
      </c>
    </row>
    <row r="19157" spans="1:7" x14ac:dyDescent="0.35">
      <c r="A19157" t="s">
        <v>3</v>
      </c>
      <c r="B19157" t="s">
        <v>6</v>
      </c>
      <c r="C19157" t="s">
        <v>2095</v>
      </c>
      <c r="D19157" s="2">
        <v>73718.66</v>
      </c>
      <c r="E19157" s="3">
        <f t="shared" si="598"/>
        <v>3.3367139742376101E-4</v>
      </c>
      <c r="F19157" s="3">
        <f t="shared" si="599"/>
        <v>97.41423503469575</v>
      </c>
      <c r="G19157" t="s">
        <v>14473</v>
      </c>
    </row>
    <row r="19158" spans="1:7" x14ac:dyDescent="0.35">
      <c r="A19158" t="s">
        <v>3</v>
      </c>
      <c r="B19158" t="s">
        <v>8</v>
      </c>
      <c r="C19158" t="s">
        <v>11813</v>
      </c>
      <c r="D19158" s="2">
        <v>73706.62</v>
      </c>
      <c r="E19158" s="3">
        <f t="shared" si="598"/>
        <v>3.3361690099605886E-4</v>
      </c>
      <c r="F19158" s="3">
        <f t="shared" si="599"/>
        <v>97.414568651596753</v>
      </c>
      <c r="G19158" t="s">
        <v>14480</v>
      </c>
    </row>
    <row r="19159" spans="1:7" x14ac:dyDescent="0.35">
      <c r="A19159" t="s">
        <v>10</v>
      </c>
      <c r="B19159" t="s">
        <v>8</v>
      </c>
      <c r="C19159" t="s">
        <v>305</v>
      </c>
      <c r="D19159" s="2">
        <v>73704.12</v>
      </c>
      <c r="E19159" s="3">
        <f t="shared" si="598"/>
        <v>3.336055852926324E-4</v>
      </c>
      <c r="F19159" s="3">
        <f t="shared" si="599"/>
        <v>97.41490225718205</v>
      </c>
      <c r="G19159" t="s">
        <v>14473</v>
      </c>
    </row>
    <row r="19160" spans="1:7" x14ac:dyDescent="0.35">
      <c r="A19160" t="s">
        <v>10</v>
      </c>
      <c r="B19160" t="s">
        <v>32</v>
      </c>
      <c r="C19160" s="7" t="s">
        <v>10648</v>
      </c>
      <c r="D19160" s="2">
        <v>73703.240000000005</v>
      </c>
      <c r="E19160" s="3">
        <f t="shared" si="598"/>
        <v>3.3360160216502628E-4</v>
      </c>
      <c r="F19160" s="3">
        <f t="shared" si="599"/>
        <v>97.415235858784214</v>
      </c>
      <c r="G19160" t="s">
        <v>14480</v>
      </c>
    </row>
    <row r="19161" spans="1:7" x14ac:dyDescent="0.35">
      <c r="A19161" t="s">
        <v>10</v>
      </c>
      <c r="B19161" t="s">
        <v>83</v>
      </c>
      <c r="C19161" t="s">
        <v>3691</v>
      </c>
      <c r="D19161" s="2">
        <v>73702.039999999994</v>
      </c>
      <c r="E19161" s="3">
        <f t="shared" si="598"/>
        <v>3.3359617062738155E-4</v>
      </c>
      <c r="F19161" s="3">
        <f t="shared" si="599"/>
        <v>97.415569454954849</v>
      </c>
      <c r="G19161" t="s">
        <v>14480</v>
      </c>
    </row>
    <row r="19162" spans="1:7" x14ac:dyDescent="0.35">
      <c r="A19162" t="s">
        <v>10</v>
      </c>
      <c r="B19162" t="s">
        <v>29</v>
      </c>
      <c r="C19162" t="s">
        <v>9395</v>
      </c>
      <c r="D19162" s="2">
        <v>73698.44</v>
      </c>
      <c r="E19162" s="3">
        <f t="shared" si="598"/>
        <v>3.3357987601444737E-4</v>
      </c>
      <c r="F19162" s="3">
        <f t="shared" si="599"/>
        <v>97.415903034830862</v>
      </c>
      <c r="G19162" t="s">
        <v>14473</v>
      </c>
    </row>
    <row r="19163" spans="1:7" x14ac:dyDescent="0.35">
      <c r="A19163" t="s">
        <v>10</v>
      </c>
      <c r="B19163" t="s">
        <v>134</v>
      </c>
      <c r="C19163" t="s">
        <v>7774</v>
      </c>
      <c r="D19163" s="2">
        <v>73696.210000000006</v>
      </c>
      <c r="E19163" s="3">
        <f t="shared" si="598"/>
        <v>3.3356978240699095E-4</v>
      </c>
      <c r="F19163" s="3">
        <f t="shared" si="599"/>
        <v>97.416236604613275</v>
      </c>
      <c r="G19163" t="s">
        <v>14480</v>
      </c>
    </row>
    <row r="19164" spans="1:7" x14ac:dyDescent="0.35">
      <c r="A19164" t="s">
        <v>3</v>
      </c>
      <c r="B19164" t="s">
        <v>36</v>
      </c>
      <c r="C19164" t="s">
        <v>12124</v>
      </c>
      <c r="D19164" s="2">
        <v>73688.08</v>
      </c>
      <c r="E19164" s="3">
        <f t="shared" si="598"/>
        <v>3.3353298373944797E-4</v>
      </c>
      <c r="F19164" s="3">
        <f t="shared" si="599"/>
        <v>97.41657013759702</v>
      </c>
      <c r="G19164" t="s">
        <v>14473</v>
      </c>
    </row>
    <row r="19165" spans="1:7" x14ac:dyDescent="0.35">
      <c r="A19165" t="s">
        <v>3</v>
      </c>
      <c r="B19165" t="s">
        <v>6</v>
      </c>
      <c r="C19165" t="s">
        <v>1833</v>
      </c>
      <c r="D19165" s="2">
        <v>73685</v>
      </c>
      <c r="E19165" s="3">
        <f t="shared" si="598"/>
        <v>3.3351904279282652E-4</v>
      </c>
      <c r="F19165" s="3">
        <f t="shared" si="599"/>
        <v>97.416903656639818</v>
      </c>
      <c r="G19165" t="s">
        <v>14473</v>
      </c>
    </row>
    <row r="19166" spans="1:7" x14ac:dyDescent="0.35">
      <c r="A19166" t="s">
        <v>3</v>
      </c>
      <c r="B19166" t="s">
        <v>6</v>
      </c>
      <c r="C19166" t="s">
        <v>1836</v>
      </c>
      <c r="D19166" s="2">
        <v>73678.490000000005</v>
      </c>
      <c r="E19166" s="3">
        <f t="shared" si="598"/>
        <v>3.3348957670110388E-4</v>
      </c>
      <c r="F19166" s="3">
        <f t="shared" si="599"/>
        <v>97.417237146216522</v>
      </c>
      <c r="G19166" t="s">
        <v>14480</v>
      </c>
    </row>
    <row r="19167" spans="1:7" x14ac:dyDescent="0.35">
      <c r="A19167" t="s">
        <v>10</v>
      </c>
      <c r="B19167" t="s">
        <v>9</v>
      </c>
      <c r="C19167" t="s">
        <v>8381</v>
      </c>
      <c r="D19167" s="2">
        <v>73668.73</v>
      </c>
      <c r="E19167" s="3">
        <f t="shared" si="598"/>
        <v>3.3344540019492676E-4</v>
      </c>
      <c r="F19167" s="3">
        <f t="shared" si="599"/>
        <v>97.417570591616723</v>
      </c>
      <c r="G19167" t="s">
        <v>14480</v>
      </c>
    </row>
    <row r="19168" spans="1:7" x14ac:dyDescent="0.35">
      <c r="A19168" t="s">
        <v>10</v>
      </c>
      <c r="B19168" t="s">
        <v>182</v>
      </c>
      <c r="C19168" t="s">
        <v>3034</v>
      </c>
      <c r="D19168" s="2">
        <v>73667.48</v>
      </c>
      <c r="E19168" s="3">
        <f t="shared" si="598"/>
        <v>3.3343974234321353E-4</v>
      </c>
      <c r="F19168" s="3">
        <f t="shared" si="599"/>
        <v>97.417904031359072</v>
      </c>
      <c r="G19168" t="s">
        <v>14473</v>
      </c>
    </row>
    <row r="19169" spans="1:7" x14ac:dyDescent="0.35">
      <c r="A19169" t="s">
        <v>3</v>
      </c>
      <c r="B19169" t="s">
        <v>9</v>
      </c>
      <c r="C19169" t="s">
        <v>7500</v>
      </c>
      <c r="D19169" s="2">
        <v>73666.81</v>
      </c>
      <c r="E19169" s="3">
        <f t="shared" si="598"/>
        <v>3.3343670973469522E-4</v>
      </c>
      <c r="F19169" s="3">
        <f t="shared" si="599"/>
        <v>97.41823746806881</v>
      </c>
      <c r="G19169" t="s">
        <v>14480</v>
      </c>
    </row>
    <row r="19170" spans="1:7" x14ac:dyDescent="0.35">
      <c r="A19170" t="s">
        <v>3</v>
      </c>
      <c r="B19170" t="s">
        <v>13</v>
      </c>
      <c r="C19170" t="s">
        <v>9843</v>
      </c>
      <c r="D19170" s="2">
        <v>73656.289999999994</v>
      </c>
      <c r="E19170" s="3">
        <f t="shared" si="598"/>
        <v>3.3338909325467646E-4</v>
      </c>
      <c r="F19170" s="3">
        <f t="shared" si="599"/>
        <v>97.418570857162067</v>
      </c>
      <c r="G19170" t="s">
        <v>14480</v>
      </c>
    </row>
    <row r="19171" spans="1:7" x14ac:dyDescent="0.35">
      <c r="A19171" t="s">
        <v>10</v>
      </c>
      <c r="B19171" t="s">
        <v>6</v>
      </c>
      <c r="C19171" t="s">
        <v>4309</v>
      </c>
      <c r="D19171" s="2">
        <v>73645.59</v>
      </c>
      <c r="E19171" s="3">
        <f t="shared" si="598"/>
        <v>3.3334066204401103E-4</v>
      </c>
      <c r="F19171" s="3">
        <f t="shared" si="599"/>
        <v>97.418904197824105</v>
      </c>
      <c r="G19171" t="s">
        <v>14480</v>
      </c>
    </row>
    <row r="19172" spans="1:7" x14ac:dyDescent="0.35">
      <c r="A19172" t="s">
        <v>10</v>
      </c>
      <c r="B19172" t="s">
        <v>122</v>
      </c>
      <c r="C19172" s="6" t="s">
        <v>6069</v>
      </c>
      <c r="D19172" s="2">
        <v>73641.710000000006</v>
      </c>
      <c r="E19172" s="3">
        <f t="shared" si="598"/>
        <v>3.3332310007229318E-4</v>
      </c>
      <c r="F19172" s="3">
        <f t="shared" si="599"/>
        <v>97.41923752092417</v>
      </c>
      <c r="G19172" t="s">
        <v>14473</v>
      </c>
    </row>
    <row r="19173" spans="1:7" x14ac:dyDescent="0.35">
      <c r="A19173" t="s">
        <v>3</v>
      </c>
      <c r="B19173" t="s">
        <v>6</v>
      </c>
      <c r="C19173" t="s">
        <v>2936</v>
      </c>
      <c r="D19173" s="2">
        <v>73622.27</v>
      </c>
      <c r="E19173" s="3">
        <f t="shared" si="598"/>
        <v>3.3323510916244864E-4</v>
      </c>
      <c r="F19173" s="3">
        <f t="shared" si="599"/>
        <v>97.419570756033337</v>
      </c>
      <c r="G19173" t="s">
        <v>14480</v>
      </c>
    </row>
    <row r="19174" spans="1:7" x14ac:dyDescent="0.35">
      <c r="A19174" t="s">
        <v>3</v>
      </c>
      <c r="B19174" t="s">
        <v>33</v>
      </c>
      <c r="C19174" t="s">
        <v>9927</v>
      </c>
      <c r="D19174" s="2">
        <v>73621.89</v>
      </c>
      <c r="E19174" s="3">
        <f t="shared" si="598"/>
        <v>3.332333891755278E-4</v>
      </c>
      <c r="F19174" s="3">
        <f t="shared" si="599"/>
        <v>97.419903989422508</v>
      </c>
      <c r="G19174" t="s">
        <v>14473</v>
      </c>
    </row>
    <row r="19175" spans="1:7" x14ac:dyDescent="0.35">
      <c r="A19175" t="s">
        <v>10</v>
      </c>
      <c r="B19175" t="s">
        <v>13</v>
      </c>
      <c r="C19175" t="s">
        <v>1266</v>
      </c>
      <c r="D19175" s="2">
        <v>73618.820000000007</v>
      </c>
      <c r="E19175" s="3">
        <f t="shared" si="598"/>
        <v>3.3321949349172003E-4</v>
      </c>
      <c r="F19175" s="3">
        <f t="shared" si="599"/>
        <v>97.420237208916006</v>
      </c>
      <c r="G19175" t="s">
        <v>14473</v>
      </c>
    </row>
    <row r="19176" spans="1:7" x14ac:dyDescent="0.35">
      <c r="A19176" t="s">
        <v>3</v>
      </c>
      <c r="B19176" t="s">
        <v>182</v>
      </c>
      <c r="C19176" t="s">
        <v>12615</v>
      </c>
      <c r="D19176" s="2">
        <v>73615.520000000004</v>
      </c>
      <c r="E19176" s="3">
        <f t="shared" si="598"/>
        <v>3.3320455676319705E-4</v>
      </c>
      <c r="F19176" s="3">
        <f t="shared" si="599"/>
        <v>97.420570413472774</v>
      </c>
      <c r="G19176" t="s">
        <v>14473</v>
      </c>
    </row>
    <row r="19177" spans="1:7" x14ac:dyDescent="0.35">
      <c r="A19177" t="s">
        <v>3</v>
      </c>
      <c r="B19177" t="s">
        <v>6</v>
      </c>
      <c r="C19177" s="8" t="s">
        <v>4658</v>
      </c>
      <c r="D19177" s="2">
        <v>73606.179999999993</v>
      </c>
      <c r="E19177" s="3">
        <f t="shared" si="598"/>
        <v>3.331622812951956E-4</v>
      </c>
      <c r="F19177" s="3">
        <f t="shared" si="599"/>
        <v>97.420903575754068</v>
      </c>
      <c r="G19177" t="s">
        <v>14480</v>
      </c>
    </row>
    <row r="19178" spans="1:7" x14ac:dyDescent="0.35">
      <c r="A19178" t="s">
        <v>3</v>
      </c>
      <c r="B19178" t="s">
        <v>76</v>
      </c>
      <c r="C19178" t="s">
        <v>479</v>
      </c>
      <c r="D19178" s="2">
        <v>73603.759999999995</v>
      </c>
      <c r="E19178" s="3">
        <f t="shared" si="598"/>
        <v>3.3315132769427873E-4</v>
      </c>
      <c r="F19178" s="3">
        <f t="shared" si="599"/>
        <v>97.421236727081762</v>
      </c>
      <c r="G19178" t="s">
        <v>14480</v>
      </c>
    </row>
    <row r="19179" spans="1:7" x14ac:dyDescent="0.35">
      <c r="A19179" t="s">
        <v>3</v>
      </c>
      <c r="B19179" t="s">
        <v>92</v>
      </c>
      <c r="C19179" s="8" t="s">
        <v>5639</v>
      </c>
      <c r="D19179" s="2">
        <v>73601.119999999995</v>
      </c>
      <c r="E19179" s="3">
        <f t="shared" si="598"/>
        <v>3.3313937831146037E-4</v>
      </c>
      <c r="F19179" s="3">
        <f t="shared" si="599"/>
        <v>97.421569866460075</v>
      </c>
      <c r="G19179" t="s">
        <v>14480</v>
      </c>
    </row>
    <row r="19180" spans="1:7" x14ac:dyDescent="0.35">
      <c r="A19180" t="s">
        <v>10</v>
      </c>
      <c r="B19180" t="s">
        <v>9</v>
      </c>
      <c r="C19180" t="s">
        <v>8472</v>
      </c>
      <c r="D19180" s="2">
        <v>73597.59</v>
      </c>
      <c r="E19180" s="3">
        <f t="shared" si="598"/>
        <v>3.3312340053822217E-4</v>
      </c>
      <c r="F19180" s="3">
        <f t="shared" si="599"/>
        <v>97.421902989860612</v>
      </c>
      <c r="G19180" t="s">
        <v>14480</v>
      </c>
    </row>
    <row r="19181" spans="1:7" x14ac:dyDescent="0.35">
      <c r="A19181" t="s">
        <v>10</v>
      </c>
      <c r="B19181" t="s">
        <v>28</v>
      </c>
      <c r="C19181" t="s">
        <v>3991</v>
      </c>
      <c r="D19181" s="2">
        <v>73590.25</v>
      </c>
      <c r="E19181" s="3">
        <f t="shared" si="598"/>
        <v>3.3309017763296191E-4</v>
      </c>
      <c r="F19181" s="3">
        <f t="shared" si="599"/>
        <v>97.422236080038246</v>
      </c>
      <c r="G19181" t="s">
        <v>14473</v>
      </c>
    </row>
    <row r="19182" spans="1:7" x14ac:dyDescent="0.35">
      <c r="A19182" t="s">
        <v>3</v>
      </c>
      <c r="B19182" t="s">
        <v>40</v>
      </c>
      <c r="C19182" t="s">
        <v>3900</v>
      </c>
      <c r="D19182" s="2">
        <v>73580.05</v>
      </c>
      <c r="E19182" s="3">
        <f t="shared" si="598"/>
        <v>3.3304400956298181E-4</v>
      </c>
      <c r="F19182" s="3">
        <f t="shared" si="599"/>
        <v>97.422569124047811</v>
      </c>
      <c r="G19182" t="s">
        <v>14480</v>
      </c>
    </row>
    <row r="19183" spans="1:7" x14ac:dyDescent="0.35">
      <c r="A19183" t="s">
        <v>10</v>
      </c>
      <c r="B19183" t="s">
        <v>180</v>
      </c>
      <c r="C19183" t="s">
        <v>14125</v>
      </c>
      <c r="D19183" s="2">
        <v>73575.039999999994</v>
      </c>
      <c r="E19183" s="3">
        <f t="shared" si="598"/>
        <v>3.3302133289331504E-4</v>
      </c>
      <c r="F19183" s="3">
        <f t="shared" si="599"/>
        <v>97.422902145380704</v>
      </c>
      <c r="G19183" t="s">
        <v>14480</v>
      </c>
    </row>
    <row r="19184" spans="1:7" x14ac:dyDescent="0.35">
      <c r="A19184" t="s">
        <v>3</v>
      </c>
      <c r="B19184" t="s">
        <v>8</v>
      </c>
      <c r="C19184" t="s">
        <v>5498</v>
      </c>
      <c r="D19184" s="2">
        <v>73574.789999999994</v>
      </c>
      <c r="E19184" s="3">
        <f t="shared" si="598"/>
        <v>3.3302020132297235E-4</v>
      </c>
      <c r="F19184" s="3">
        <f t="shared" si="599"/>
        <v>97.423235165582028</v>
      </c>
      <c r="G19184" t="s">
        <v>14473</v>
      </c>
    </row>
    <row r="19185" spans="1:7" x14ac:dyDescent="0.35">
      <c r="A19185" t="s">
        <v>10</v>
      </c>
      <c r="B19185" t="s">
        <v>8</v>
      </c>
      <c r="C19185" t="s">
        <v>6743</v>
      </c>
      <c r="D19185" s="2">
        <v>73571.820000000007</v>
      </c>
      <c r="E19185" s="3">
        <f t="shared" si="598"/>
        <v>3.3300675826730176E-4</v>
      </c>
      <c r="F19185" s="3">
        <f t="shared" si="599"/>
        <v>97.423568172340296</v>
      </c>
      <c r="G19185" t="s">
        <v>14480</v>
      </c>
    </row>
    <row r="19186" spans="1:7" x14ac:dyDescent="0.35">
      <c r="A19186" t="s">
        <v>3</v>
      </c>
      <c r="B19186" t="s">
        <v>6</v>
      </c>
      <c r="C19186" t="s">
        <v>1271</v>
      </c>
      <c r="D19186" s="2">
        <v>73552.479999999996</v>
      </c>
      <c r="E19186" s="3">
        <f t="shared" si="598"/>
        <v>3.3291921998559424E-4</v>
      </c>
      <c r="F19186" s="3">
        <f t="shared" si="599"/>
        <v>97.423901091560282</v>
      </c>
      <c r="G19186" t="s">
        <v>14473</v>
      </c>
    </row>
    <row r="19187" spans="1:7" x14ac:dyDescent="0.35">
      <c r="A19187" t="s">
        <v>10</v>
      </c>
      <c r="B19187" t="s">
        <v>180</v>
      </c>
      <c r="C19187" t="s">
        <v>4445</v>
      </c>
      <c r="D19187" s="2">
        <v>73547.44</v>
      </c>
      <c r="E19187" s="3">
        <f t="shared" si="598"/>
        <v>3.3289640752748643E-4</v>
      </c>
      <c r="F19187" s="3">
        <f t="shared" si="599"/>
        <v>97.42423398796781</v>
      </c>
      <c r="G19187" t="s">
        <v>14480</v>
      </c>
    </row>
    <row r="19188" spans="1:7" x14ac:dyDescent="0.35">
      <c r="A19188" t="s">
        <v>10</v>
      </c>
      <c r="B19188" t="s">
        <v>4</v>
      </c>
      <c r="C19188" t="s">
        <v>731</v>
      </c>
      <c r="D19188" s="2">
        <v>73545.78</v>
      </c>
      <c r="E19188" s="3">
        <f t="shared" si="598"/>
        <v>3.328888939004112E-4</v>
      </c>
      <c r="F19188" s="3">
        <f t="shared" si="599"/>
        <v>97.424566876861704</v>
      </c>
      <c r="G19188" t="s">
        <v>14473</v>
      </c>
    </row>
    <row r="19189" spans="1:7" x14ac:dyDescent="0.35">
      <c r="A19189" t="s">
        <v>3</v>
      </c>
      <c r="B19189" t="s">
        <v>6</v>
      </c>
      <c r="C19189" t="s">
        <v>9656</v>
      </c>
      <c r="D19189" s="2">
        <v>73541.39</v>
      </c>
      <c r="E19189" s="3">
        <f t="shared" si="598"/>
        <v>3.3286902352519429E-4</v>
      </c>
      <c r="F19189" s="3">
        <f t="shared" si="599"/>
        <v>97.424899745885227</v>
      </c>
      <c r="G19189" t="s">
        <v>14473</v>
      </c>
    </row>
    <row r="19190" spans="1:7" x14ac:dyDescent="0.35">
      <c r="A19190" t="s">
        <v>3</v>
      </c>
      <c r="B19190" t="s">
        <v>29</v>
      </c>
      <c r="C19190" t="s">
        <v>8726</v>
      </c>
      <c r="D19190" s="2">
        <v>73531.55</v>
      </c>
      <c r="E19190" s="3">
        <f t="shared" si="598"/>
        <v>3.3282448491650757E-4</v>
      </c>
      <c r="F19190" s="3">
        <f t="shared" si="599"/>
        <v>97.425232570370142</v>
      </c>
      <c r="G19190" t="s">
        <v>14473</v>
      </c>
    </row>
    <row r="19191" spans="1:7" x14ac:dyDescent="0.35">
      <c r="A19191" t="s">
        <v>3</v>
      </c>
      <c r="B19191" t="s">
        <v>9</v>
      </c>
      <c r="C19191" t="s">
        <v>5774</v>
      </c>
      <c r="D19191" s="2">
        <v>73529.91</v>
      </c>
      <c r="E19191" s="3">
        <f t="shared" si="598"/>
        <v>3.3281706181505981E-4</v>
      </c>
      <c r="F19191" s="3">
        <f t="shared" si="599"/>
        <v>97.425565387431959</v>
      </c>
      <c r="G19191" t="s">
        <v>14480</v>
      </c>
    </row>
    <row r="19192" spans="1:7" x14ac:dyDescent="0.35">
      <c r="A19192" t="s">
        <v>10</v>
      </c>
      <c r="B19192" t="s">
        <v>9</v>
      </c>
      <c r="C19192" t="s">
        <v>9268</v>
      </c>
      <c r="D19192" s="2">
        <v>73526.83</v>
      </c>
      <c r="E19192" s="3">
        <f t="shared" si="598"/>
        <v>3.3280312086843836E-4</v>
      </c>
      <c r="F19192" s="3">
        <f t="shared" si="599"/>
        <v>97.425898190552829</v>
      </c>
      <c r="G19192" t="s">
        <v>14480</v>
      </c>
    </row>
    <row r="19193" spans="1:7" x14ac:dyDescent="0.35">
      <c r="A19193" t="s">
        <v>3</v>
      </c>
      <c r="B19193" t="s">
        <v>9</v>
      </c>
      <c r="C19193" t="s">
        <v>12019</v>
      </c>
      <c r="D19193" s="2">
        <v>73525.399999999994</v>
      </c>
      <c r="E19193" s="3">
        <f t="shared" si="598"/>
        <v>3.3279664828607836E-4</v>
      </c>
      <c r="F19193" s="3">
        <f t="shared" si="599"/>
        <v>97.426230987201109</v>
      </c>
      <c r="G19193" t="s">
        <v>14473</v>
      </c>
    </row>
    <row r="19194" spans="1:7" x14ac:dyDescent="0.35">
      <c r="A19194" t="s">
        <v>3</v>
      </c>
      <c r="B19194" t="s">
        <v>20</v>
      </c>
      <c r="C19194" t="s">
        <v>91</v>
      </c>
      <c r="D19194" s="2">
        <v>73520.97</v>
      </c>
      <c r="E19194" s="3">
        <f t="shared" si="598"/>
        <v>3.3277659685960657E-4</v>
      </c>
      <c r="F19194" s="3">
        <f t="shared" si="599"/>
        <v>97.426563763797972</v>
      </c>
      <c r="G19194" t="s">
        <v>14473</v>
      </c>
    </row>
    <row r="19195" spans="1:7" x14ac:dyDescent="0.35">
      <c r="A19195" t="s">
        <v>3</v>
      </c>
      <c r="B19195" t="s">
        <v>37</v>
      </c>
      <c r="C19195" s="9" t="s">
        <v>6912</v>
      </c>
      <c r="D19195" s="2">
        <v>73514.2</v>
      </c>
      <c r="E19195" s="3">
        <f t="shared" si="598"/>
        <v>3.3274595393472761E-4</v>
      </c>
      <c r="F19195" s="3">
        <f t="shared" si="599"/>
        <v>97.426896509751913</v>
      </c>
      <c r="G19195" t="s">
        <v>14480</v>
      </c>
    </row>
    <row r="19196" spans="1:7" x14ac:dyDescent="0.35">
      <c r="A19196" t="s">
        <v>3</v>
      </c>
      <c r="B19196" t="s">
        <v>27</v>
      </c>
      <c r="C19196" t="s">
        <v>2691</v>
      </c>
      <c r="D19196" s="2">
        <v>73510.509999999995</v>
      </c>
      <c r="E19196" s="3">
        <f t="shared" si="598"/>
        <v>3.327292519564701E-4</v>
      </c>
      <c r="F19196" s="3">
        <f t="shared" si="599"/>
        <v>97.427229239003864</v>
      </c>
      <c r="G19196" t="s">
        <v>14473</v>
      </c>
    </row>
    <row r="19197" spans="1:7" x14ac:dyDescent="0.35">
      <c r="A19197" t="s">
        <v>10</v>
      </c>
      <c r="B19197" t="s">
        <v>6</v>
      </c>
      <c r="C19197" t="s">
        <v>12094</v>
      </c>
      <c r="D19197" s="2">
        <v>73503.320000000007</v>
      </c>
      <c r="E19197" s="3">
        <f t="shared" si="598"/>
        <v>3.3269670799341552E-4</v>
      </c>
      <c r="F19197" s="3">
        <f t="shared" si="599"/>
        <v>97.427561935711864</v>
      </c>
      <c r="G19197" t="s">
        <v>14480</v>
      </c>
    </row>
    <row r="19198" spans="1:7" x14ac:dyDescent="0.35">
      <c r="A19198" t="s">
        <v>3</v>
      </c>
      <c r="B19198" t="s">
        <v>6</v>
      </c>
      <c r="C19198" t="s">
        <v>13960</v>
      </c>
      <c r="D19198" s="2">
        <v>73497.58</v>
      </c>
      <c r="E19198" s="3">
        <f t="shared" si="598"/>
        <v>3.3267072713834826E-4</v>
      </c>
      <c r="F19198" s="3">
        <f t="shared" si="599"/>
        <v>97.427894606438997</v>
      </c>
      <c r="G19198" t="s">
        <v>14473</v>
      </c>
    </row>
    <row r="19199" spans="1:7" x14ac:dyDescent="0.35">
      <c r="A19199" t="s">
        <v>3</v>
      </c>
      <c r="B19199" t="s">
        <v>9</v>
      </c>
      <c r="C19199" t="s">
        <v>11227</v>
      </c>
      <c r="D19199" s="2">
        <v>73485.509999999995</v>
      </c>
      <c r="E19199" s="3">
        <f t="shared" si="598"/>
        <v>3.3261609492220501E-4</v>
      </c>
      <c r="F19199" s="3">
        <f t="shared" si="599"/>
        <v>97.42822722253392</v>
      </c>
      <c r="G19199" t="s">
        <v>14473</v>
      </c>
    </row>
    <row r="19200" spans="1:7" x14ac:dyDescent="0.35">
      <c r="A19200" t="s">
        <v>10</v>
      </c>
      <c r="B19200" t="s">
        <v>9</v>
      </c>
      <c r="C19200" t="s">
        <v>1798</v>
      </c>
      <c r="D19200" s="2">
        <v>73480.649999999994</v>
      </c>
      <c r="E19200" s="3">
        <f t="shared" si="598"/>
        <v>3.3259409719474387E-4</v>
      </c>
      <c r="F19200" s="3">
        <f t="shared" si="599"/>
        <v>97.428559816631108</v>
      </c>
      <c r="G19200" t="s">
        <v>14480</v>
      </c>
    </row>
    <row r="19201" spans="1:7" x14ac:dyDescent="0.35">
      <c r="A19201" t="s">
        <v>3</v>
      </c>
      <c r="B19201" t="s">
        <v>55</v>
      </c>
      <c r="C19201" t="s">
        <v>7944</v>
      </c>
      <c r="D19201" s="2">
        <v>73476.95</v>
      </c>
      <c r="E19201" s="3">
        <f t="shared" si="598"/>
        <v>3.3257734995367267E-4</v>
      </c>
      <c r="F19201" s="3">
        <f t="shared" si="599"/>
        <v>97.428892393981059</v>
      </c>
      <c r="G19201" t="s">
        <v>14473</v>
      </c>
    </row>
    <row r="19202" spans="1:7" x14ac:dyDescent="0.35">
      <c r="A19202" t="s">
        <v>10</v>
      </c>
      <c r="B19202" t="s">
        <v>6</v>
      </c>
      <c r="C19202" t="s">
        <v>780</v>
      </c>
      <c r="D19202" s="2">
        <v>73476.62</v>
      </c>
      <c r="E19202" s="3">
        <f t="shared" si="598"/>
        <v>3.3257585628082033E-4</v>
      </c>
      <c r="F19202" s="3">
        <f t="shared" si="599"/>
        <v>97.429224969837335</v>
      </c>
      <c r="G19202" t="s">
        <v>14480</v>
      </c>
    </row>
    <row r="19203" spans="1:7" x14ac:dyDescent="0.35">
      <c r="A19203" t="s">
        <v>3</v>
      </c>
      <c r="B19203" t="s">
        <v>8</v>
      </c>
      <c r="C19203" t="s">
        <v>9922</v>
      </c>
      <c r="D19203" s="2">
        <v>73466.89</v>
      </c>
      <c r="E19203" s="3">
        <f t="shared" ref="E19203:E19266" si="600">(D19203/$D$29638)*100</f>
        <v>3.3253181556308441E-4</v>
      </c>
      <c r="F19203" s="3">
        <f t="shared" si="599"/>
        <v>97.429557501652894</v>
      </c>
      <c r="G19203" t="s">
        <v>14473</v>
      </c>
    </row>
    <row r="19204" spans="1:7" x14ac:dyDescent="0.35">
      <c r="A19204" t="s">
        <v>3</v>
      </c>
      <c r="B19204" t="s">
        <v>200</v>
      </c>
      <c r="C19204" t="s">
        <v>987</v>
      </c>
      <c r="D19204" s="2">
        <v>73461.03</v>
      </c>
      <c r="E19204" s="3">
        <f t="shared" si="600"/>
        <v>3.3250529155425267E-4</v>
      </c>
      <c r="F19204" s="3">
        <f t="shared" ref="F19204:F19267" si="601">E19204+F19203</f>
        <v>97.429890006944447</v>
      </c>
      <c r="G19204" t="s">
        <v>14473</v>
      </c>
    </row>
    <row r="19205" spans="1:7" x14ac:dyDescent="0.35">
      <c r="A19205" t="s">
        <v>3</v>
      </c>
      <c r="B19205" t="s">
        <v>18</v>
      </c>
      <c r="C19205" t="s">
        <v>1428</v>
      </c>
      <c r="D19205" s="2">
        <v>73459.91</v>
      </c>
      <c r="E19205" s="3">
        <f t="shared" si="600"/>
        <v>3.3250022211911765E-4</v>
      </c>
      <c r="F19205" s="3">
        <f t="shared" si="601"/>
        <v>97.430222507166562</v>
      </c>
      <c r="G19205" t="s">
        <v>14473</v>
      </c>
    </row>
    <row r="19206" spans="1:7" x14ac:dyDescent="0.35">
      <c r="A19206" t="s">
        <v>3</v>
      </c>
      <c r="B19206" t="s">
        <v>9</v>
      </c>
      <c r="C19206" t="s">
        <v>4343</v>
      </c>
      <c r="D19206" s="2">
        <v>73457.47</v>
      </c>
      <c r="E19206" s="3">
        <f t="shared" si="600"/>
        <v>3.3248917799257337E-4</v>
      </c>
      <c r="F19206" s="3">
        <f t="shared" si="601"/>
        <v>97.430554996344554</v>
      </c>
      <c r="G19206" t="s">
        <v>14473</v>
      </c>
    </row>
    <row r="19207" spans="1:7" x14ac:dyDescent="0.35">
      <c r="A19207" t="s">
        <v>10</v>
      </c>
      <c r="B19207" t="s">
        <v>9</v>
      </c>
      <c r="C19207" t="s">
        <v>8244</v>
      </c>
      <c r="D19207" s="2">
        <v>73447.72</v>
      </c>
      <c r="E19207" s="3">
        <f t="shared" si="600"/>
        <v>3.3244504674920998E-4</v>
      </c>
      <c r="F19207" s="3">
        <f t="shared" si="601"/>
        <v>97.430887441391306</v>
      </c>
      <c r="G19207" t="s">
        <v>14473</v>
      </c>
    </row>
    <row r="19208" spans="1:7" x14ac:dyDescent="0.35">
      <c r="A19208" t="s">
        <v>3</v>
      </c>
      <c r="B19208" t="s">
        <v>22</v>
      </c>
      <c r="C19208" s="7" t="s">
        <v>14377</v>
      </c>
      <c r="D19208" s="2">
        <v>73446.94</v>
      </c>
      <c r="E19208" s="3">
        <f t="shared" si="600"/>
        <v>3.3244151624974092E-4</v>
      </c>
      <c r="F19208" s="3">
        <f t="shared" si="601"/>
        <v>97.431219882907556</v>
      </c>
      <c r="G19208" t="s">
        <v>14480</v>
      </c>
    </row>
    <row r="19209" spans="1:7" x14ac:dyDescent="0.35">
      <c r="A19209" t="s">
        <v>10</v>
      </c>
      <c r="B19209" t="s">
        <v>6</v>
      </c>
      <c r="C19209" t="s">
        <v>492</v>
      </c>
      <c r="D19209" s="2">
        <v>73433.789999999994</v>
      </c>
      <c r="E19209" s="3">
        <f t="shared" si="600"/>
        <v>3.3238199564971749E-4</v>
      </c>
      <c r="F19209" s="3">
        <f t="shared" si="601"/>
        <v>97.431552264903203</v>
      </c>
      <c r="G19209" t="s">
        <v>14480</v>
      </c>
    </row>
    <row r="19210" spans="1:7" x14ac:dyDescent="0.35">
      <c r="A19210" t="s">
        <v>10</v>
      </c>
      <c r="B19210" t="s">
        <v>33</v>
      </c>
      <c r="C19210" t="s">
        <v>6829</v>
      </c>
      <c r="D19210" s="2">
        <v>73431.75</v>
      </c>
      <c r="E19210" s="3">
        <f t="shared" si="600"/>
        <v>3.3237276203572147E-4</v>
      </c>
      <c r="F19210" s="3">
        <f t="shared" si="601"/>
        <v>97.431884637665235</v>
      </c>
      <c r="G19210" t="s">
        <v>14473</v>
      </c>
    </row>
    <row r="19211" spans="1:7" x14ac:dyDescent="0.35">
      <c r="A19211" t="s">
        <v>10</v>
      </c>
      <c r="B19211" t="s">
        <v>530</v>
      </c>
      <c r="C19211" t="s">
        <v>26</v>
      </c>
      <c r="D19211" s="2">
        <v>73431.14</v>
      </c>
      <c r="E19211" s="3">
        <f t="shared" si="600"/>
        <v>3.323700010040854E-4</v>
      </c>
      <c r="F19211" s="3">
        <f t="shared" si="601"/>
        <v>97.432217007666239</v>
      </c>
      <c r="G19211" t="s">
        <v>14473</v>
      </c>
    </row>
    <row r="19212" spans="1:7" x14ac:dyDescent="0.35">
      <c r="A19212" t="s">
        <v>3</v>
      </c>
      <c r="B19212" t="s">
        <v>9</v>
      </c>
      <c r="C19212" t="s">
        <v>232</v>
      </c>
      <c r="D19212" s="2">
        <v>73430.66</v>
      </c>
      <c r="E19212" s="3">
        <f t="shared" si="600"/>
        <v>3.3236782838902754E-4</v>
      </c>
      <c r="F19212" s="3">
        <f t="shared" si="601"/>
        <v>97.432549375494631</v>
      </c>
      <c r="G19212" t="s">
        <v>14473</v>
      </c>
    </row>
    <row r="19213" spans="1:7" x14ac:dyDescent="0.35">
      <c r="A19213" t="s">
        <v>10</v>
      </c>
      <c r="B19213" t="s">
        <v>73</v>
      </c>
      <c r="C19213" t="s">
        <v>8393</v>
      </c>
      <c r="D19213" s="2">
        <v>73423.179999999993</v>
      </c>
      <c r="E19213" s="3">
        <f t="shared" si="600"/>
        <v>3.3233397180437539E-4</v>
      </c>
      <c r="F19213" s="3">
        <f t="shared" si="601"/>
        <v>97.432881709466429</v>
      </c>
      <c r="G19213" t="s">
        <v>14473</v>
      </c>
    </row>
    <row r="19214" spans="1:7" x14ac:dyDescent="0.35">
      <c r="A19214" t="s">
        <v>3</v>
      </c>
      <c r="B19214" t="s">
        <v>9</v>
      </c>
      <c r="C19214" s="8" t="s">
        <v>11901</v>
      </c>
      <c r="D19214" s="2">
        <v>73419.5</v>
      </c>
      <c r="E19214" s="3">
        <f t="shared" si="600"/>
        <v>3.3231731508893161E-4</v>
      </c>
      <c r="F19214" s="3">
        <f t="shared" si="601"/>
        <v>97.433214026781513</v>
      </c>
      <c r="G19214" t="s">
        <v>14480</v>
      </c>
    </row>
    <row r="19215" spans="1:7" x14ac:dyDescent="0.35">
      <c r="A19215" t="s">
        <v>3</v>
      </c>
      <c r="B19215" t="s">
        <v>38</v>
      </c>
      <c r="C19215" t="s">
        <v>30</v>
      </c>
      <c r="D19215" s="2">
        <v>73417.679999999993</v>
      </c>
      <c r="E19215" s="3">
        <f t="shared" si="600"/>
        <v>3.3230907725683703E-4</v>
      </c>
      <c r="F19215" s="3">
        <f t="shared" si="601"/>
        <v>97.433546335858765</v>
      </c>
      <c r="G19215" t="s">
        <v>14473</v>
      </c>
    </row>
    <row r="19216" spans="1:7" x14ac:dyDescent="0.35">
      <c r="A19216" t="s">
        <v>10</v>
      </c>
      <c r="B19216" t="s">
        <v>9</v>
      </c>
      <c r="C19216" s="8" t="s">
        <v>1628</v>
      </c>
      <c r="D19216" s="2">
        <v>73415.8</v>
      </c>
      <c r="E19216" s="3">
        <f t="shared" si="600"/>
        <v>3.3230056784786042E-4</v>
      </c>
      <c r="F19216" s="3">
        <f t="shared" si="601"/>
        <v>97.433878636426613</v>
      </c>
      <c r="G19216" t="s">
        <v>14480</v>
      </c>
    </row>
    <row r="19217" spans="1:7" x14ac:dyDescent="0.35">
      <c r="A19217" t="s">
        <v>10</v>
      </c>
      <c r="B19217" t="s">
        <v>9</v>
      </c>
      <c r="C19217" t="s">
        <v>477</v>
      </c>
      <c r="D19217" s="2">
        <v>73403.100000000006</v>
      </c>
      <c r="E19217" s="3">
        <f t="shared" si="600"/>
        <v>3.3224308407445375E-4</v>
      </c>
      <c r="F19217" s="3">
        <f t="shared" si="601"/>
        <v>97.434210879510687</v>
      </c>
      <c r="G19217" t="s">
        <v>14480</v>
      </c>
    </row>
    <row r="19218" spans="1:7" x14ac:dyDescent="0.35">
      <c r="A19218" t="s">
        <v>3</v>
      </c>
      <c r="B19218" t="s">
        <v>22</v>
      </c>
      <c r="C19218" t="s">
        <v>2122</v>
      </c>
      <c r="D19218" s="2">
        <v>73402.820000000007</v>
      </c>
      <c r="E19218" s="3">
        <f t="shared" si="600"/>
        <v>3.3224181671566997E-4</v>
      </c>
      <c r="F19218" s="3">
        <f t="shared" si="601"/>
        <v>97.434543121327408</v>
      </c>
      <c r="G19218" t="s">
        <v>14480</v>
      </c>
    </row>
    <row r="19219" spans="1:7" x14ac:dyDescent="0.35">
      <c r="A19219" t="s">
        <v>10</v>
      </c>
      <c r="B19219" t="s">
        <v>23</v>
      </c>
      <c r="C19219" t="s">
        <v>13106</v>
      </c>
      <c r="D19219" s="2">
        <v>73397.78</v>
      </c>
      <c r="E19219" s="3">
        <f t="shared" si="600"/>
        <v>3.322190042575621E-4</v>
      </c>
      <c r="F19219" s="3">
        <f t="shared" si="601"/>
        <v>97.434875340331672</v>
      </c>
      <c r="G19219" t="s">
        <v>14480</v>
      </c>
    </row>
    <row r="19220" spans="1:7" x14ac:dyDescent="0.35">
      <c r="A19220" t="s">
        <v>3</v>
      </c>
      <c r="B19220" t="s">
        <v>13</v>
      </c>
      <c r="C19220" t="s">
        <v>4018</v>
      </c>
      <c r="D19220" s="2">
        <v>73396.800000000003</v>
      </c>
      <c r="E19220" s="3">
        <f t="shared" si="600"/>
        <v>3.3221456850181892E-4</v>
      </c>
      <c r="F19220" s="3">
        <f t="shared" si="601"/>
        <v>97.435207554900174</v>
      </c>
      <c r="G19220" t="s">
        <v>14473</v>
      </c>
    </row>
    <row r="19221" spans="1:7" x14ac:dyDescent="0.35">
      <c r="A19221" t="s">
        <v>3</v>
      </c>
      <c r="B19221" t="s">
        <v>6</v>
      </c>
      <c r="C19221" t="s">
        <v>11510</v>
      </c>
      <c r="D19221" s="2">
        <v>73395.7</v>
      </c>
      <c r="E19221" s="3">
        <f t="shared" si="600"/>
        <v>3.3220958959231126E-4</v>
      </c>
      <c r="F19221" s="3">
        <f t="shared" si="601"/>
        <v>97.435539764489761</v>
      </c>
      <c r="G19221" t="s">
        <v>14473</v>
      </c>
    </row>
    <row r="19222" spans="1:7" x14ac:dyDescent="0.35">
      <c r="A19222" t="s">
        <v>10</v>
      </c>
      <c r="B19222" t="s">
        <v>55</v>
      </c>
      <c r="C19222" t="s">
        <v>9513</v>
      </c>
      <c r="D19222" s="2">
        <v>73389.929999999993</v>
      </c>
      <c r="E19222" s="3">
        <f t="shared" si="600"/>
        <v>3.3218347294880284E-4</v>
      </c>
      <c r="F19222" s="3">
        <f t="shared" si="601"/>
        <v>97.43587194796271</v>
      </c>
      <c r="G19222" t="s">
        <v>14480</v>
      </c>
    </row>
    <row r="19223" spans="1:7" x14ac:dyDescent="0.35">
      <c r="A19223" t="s">
        <v>3</v>
      </c>
      <c r="B19223" t="s">
        <v>9</v>
      </c>
      <c r="C19223" t="s">
        <v>1489</v>
      </c>
      <c r="D19223" s="2">
        <v>73381.06</v>
      </c>
      <c r="E19223" s="3">
        <f t="shared" si="600"/>
        <v>3.3214332483304563E-4</v>
      </c>
      <c r="F19223" s="3">
        <f t="shared" si="601"/>
        <v>97.436204091287536</v>
      </c>
      <c r="G19223" t="s">
        <v>14480</v>
      </c>
    </row>
    <row r="19224" spans="1:7" x14ac:dyDescent="0.35">
      <c r="A19224" t="s">
        <v>10</v>
      </c>
      <c r="B19224" t="s">
        <v>9</v>
      </c>
      <c r="C19224" t="s">
        <v>1686</v>
      </c>
      <c r="D19224" s="2">
        <v>73376.97</v>
      </c>
      <c r="E19224" s="3">
        <f t="shared" si="600"/>
        <v>3.3212481234223986E-4</v>
      </c>
      <c r="F19224" s="3">
        <f t="shared" si="601"/>
        <v>97.436536216099881</v>
      </c>
      <c r="G19224" t="s">
        <v>14480</v>
      </c>
    </row>
    <row r="19225" spans="1:7" x14ac:dyDescent="0.35">
      <c r="A19225" t="s">
        <v>10</v>
      </c>
      <c r="B19225" t="s">
        <v>29</v>
      </c>
      <c r="C19225" t="s">
        <v>7825</v>
      </c>
      <c r="D19225" s="2">
        <v>73367.06</v>
      </c>
      <c r="E19225" s="3">
        <f t="shared" si="600"/>
        <v>3.3207995689385722E-4</v>
      </c>
      <c r="F19225" s="3">
        <f t="shared" si="601"/>
        <v>97.436868296056772</v>
      </c>
      <c r="G19225" t="s">
        <v>14473</v>
      </c>
    </row>
    <row r="19226" spans="1:7" x14ac:dyDescent="0.35">
      <c r="A19226" t="s">
        <v>3</v>
      </c>
      <c r="B19226" t="s">
        <v>262</v>
      </c>
      <c r="C19226" t="s">
        <v>188</v>
      </c>
      <c r="D19226" s="2">
        <v>73363.92</v>
      </c>
      <c r="E19226" s="3">
        <f t="shared" si="600"/>
        <v>3.3206574437035354E-4</v>
      </c>
      <c r="F19226" s="3">
        <f t="shared" si="601"/>
        <v>97.437200361801146</v>
      </c>
      <c r="G19226" t="s">
        <v>14473</v>
      </c>
    </row>
    <row r="19227" spans="1:7" x14ac:dyDescent="0.35">
      <c r="A19227" t="s">
        <v>10</v>
      </c>
      <c r="B19227" t="s">
        <v>76</v>
      </c>
      <c r="C19227" t="s">
        <v>1741</v>
      </c>
      <c r="D19227" s="2">
        <v>73361.87</v>
      </c>
      <c r="E19227" s="3">
        <f t="shared" si="600"/>
        <v>3.3205646549354378E-4</v>
      </c>
      <c r="F19227" s="3">
        <f t="shared" si="601"/>
        <v>97.437532418266642</v>
      </c>
      <c r="G19227" t="s">
        <v>14480</v>
      </c>
    </row>
    <row r="19228" spans="1:7" x14ac:dyDescent="0.35">
      <c r="A19228" t="s">
        <v>10</v>
      </c>
      <c r="B19228" t="s">
        <v>22</v>
      </c>
      <c r="C19228" t="s">
        <v>5759</v>
      </c>
      <c r="D19228" s="2">
        <v>73360.03</v>
      </c>
      <c r="E19228" s="3">
        <f t="shared" si="600"/>
        <v>3.3204813713582189E-4</v>
      </c>
      <c r="F19228" s="3">
        <f t="shared" si="601"/>
        <v>97.437864466403781</v>
      </c>
      <c r="G19228" t="s">
        <v>14473</v>
      </c>
    </row>
    <row r="19229" spans="1:7" x14ac:dyDescent="0.35">
      <c r="A19229" t="s">
        <v>10</v>
      </c>
      <c r="B19229" t="s">
        <v>9</v>
      </c>
      <c r="C19229" t="s">
        <v>2817</v>
      </c>
      <c r="D19229" s="2">
        <v>73346.09</v>
      </c>
      <c r="E19229" s="3">
        <f t="shared" si="600"/>
        <v>3.3198504077351567E-4</v>
      </c>
      <c r="F19229" s="3">
        <f t="shared" si="601"/>
        <v>97.438196451444554</v>
      </c>
      <c r="G19229" t="s">
        <v>14480</v>
      </c>
    </row>
    <row r="19230" spans="1:7" x14ac:dyDescent="0.35">
      <c r="A19230" t="s">
        <v>3</v>
      </c>
      <c r="B19230" t="s">
        <v>6</v>
      </c>
      <c r="C19230" t="s">
        <v>5070</v>
      </c>
      <c r="D19230" s="2">
        <v>73342.5</v>
      </c>
      <c r="E19230" s="3">
        <f t="shared" si="600"/>
        <v>3.3196879142339522E-4</v>
      </c>
      <c r="F19230" s="3">
        <f t="shared" si="601"/>
        <v>97.438528420235983</v>
      </c>
      <c r="G19230" t="s">
        <v>14480</v>
      </c>
    </row>
    <row r="19231" spans="1:7" x14ac:dyDescent="0.35">
      <c r="A19231" t="s">
        <v>3</v>
      </c>
      <c r="B19231" t="s">
        <v>386</v>
      </c>
      <c r="C19231" t="s">
        <v>8621</v>
      </c>
      <c r="D19231" s="2">
        <v>73337.69</v>
      </c>
      <c r="E19231" s="3">
        <f t="shared" si="600"/>
        <v>3.3194702001000263E-4</v>
      </c>
      <c r="F19231" s="3">
        <f t="shared" si="601"/>
        <v>97.438860367255998</v>
      </c>
      <c r="G19231" t="s">
        <v>14473</v>
      </c>
    </row>
    <row r="19232" spans="1:7" x14ac:dyDescent="0.35">
      <c r="A19232" t="s">
        <v>3</v>
      </c>
      <c r="B19232" t="s">
        <v>32</v>
      </c>
      <c r="C19232" t="s">
        <v>4508</v>
      </c>
      <c r="D19232" s="2">
        <v>73336.639999999999</v>
      </c>
      <c r="E19232" s="3">
        <f t="shared" si="600"/>
        <v>3.3194226741456348E-4</v>
      </c>
      <c r="F19232" s="3">
        <f t="shared" si="601"/>
        <v>97.439192309523406</v>
      </c>
      <c r="G19232" t="s">
        <v>14473</v>
      </c>
    </row>
    <row r="19233" spans="1:7" x14ac:dyDescent="0.35">
      <c r="A19233" t="s">
        <v>3</v>
      </c>
      <c r="B19233" t="s">
        <v>43</v>
      </c>
      <c r="C19233" t="s">
        <v>5246</v>
      </c>
      <c r="D19233" s="2">
        <v>73334.95</v>
      </c>
      <c r="E19233" s="3">
        <f t="shared" si="600"/>
        <v>3.3193461799904716E-4</v>
      </c>
      <c r="F19233" s="3">
        <f t="shared" si="601"/>
        <v>97.43952424414141</v>
      </c>
      <c r="G19233" t="s">
        <v>14473</v>
      </c>
    </row>
    <row r="19234" spans="1:7" x14ac:dyDescent="0.35">
      <c r="A19234" t="s">
        <v>3</v>
      </c>
      <c r="B19234" t="s">
        <v>18</v>
      </c>
      <c r="C19234" t="s">
        <v>87</v>
      </c>
      <c r="D19234" s="2">
        <v>73334.14</v>
      </c>
      <c r="E19234" s="3">
        <f t="shared" si="600"/>
        <v>3.3193095171113701E-4</v>
      </c>
      <c r="F19234" s="3">
        <f t="shared" si="601"/>
        <v>97.439856175093126</v>
      </c>
      <c r="G19234" t="s">
        <v>14473</v>
      </c>
    </row>
    <row r="19235" spans="1:7" x14ac:dyDescent="0.35">
      <c r="A19235" t="s">
        <v>3</v>
      </c>
      <c r="B19235" t="s">
        <v>6</v>
      </c>
      <c r="C19235" s="8" t="s">
        <v>12901</v>
      </c>
      <c r="D19235" s="2">
        <v>73327.13</v>
      </c>
      <c r="E19235" s="3">
        <f t="shared" si="600"/>
        <v>3.318992224787291E-4</v>
      </c>
      <c r="F19235" s="3">
        <f t="shared" si="601"/>
        <v>97.4401880743156</v>
      </c>
      <c r="G19235" t="s">
        <v>14480</v>
      </c>
    </row>
    <row r="19236" spans="1:7" x14ac:dyDescent="0.35">
      <c r="A19236" t="s">
        <v>3</v>
      </c>
      <c r="B19236" t="s">
        <v>22</v>
      </c>
      <c r="C19236" s="7" t="s">
        <v>993</v>
      </c>
      <c r="D19236" s="2">
        <v>73320</v>
      </c>
      <c r="E19236" s="3">
        <f t="shared" si="600"/>
        <v>3.3186695009255671E-4</v>
      </c>
      <c r="F19236" s="3">
        <f t="shared" si="601"/>
        <v>97.440519941265691</v>
      </c>
      <c r="G19236" t="s">
        <v>14480</v>
      </c>
    </row>
    <row r="19237" spans="1:7" x14ac:dyDescent="0.35">
      <c r="A19237" t="s">
        <v>10</v>
      </c>
      <c r="B19237" t="s">
        <v>16</v>
      </c>
      <c r="C19237" t="s">
        <v>1142</v>
      </c>
      <c r="D19237" s="2">
        <v>73313.039999999994</v>
      </c>
      <c r="E19237" s="3">
        <f t="shared" si="600"/>
        <v>3.3183544717421725E-4</v>
      </c>
      <c r="F19237" s="3">
        <f t="shared" si="601"/>
        <v>97.440851776712861</v>
      </c>
      <c r="G19237" t="s">
        <v>14473</v>
      </c>
    </row>
    <row r="19238" spans="1:7" x14ac:dyDescent="0.35">
      <c r="A19238" t="s">
        <v>10</v>
      </c>
      <c r="B19238" t="s">
        <v>9</v>
      </c>
      <c r="C19238" t="s">
        <v>64</v>
      </c>
      <c r="D19238" s="2">
        <v>73303.360000000001</v>
      </c>
      <c r="E19238" s="3">
        <f t="shared" si="600"/>
        <v>3.3179163277054983E-4</v>
      </c>
      <c r="F19238" s="3">
        <f t="shared" si="601"/>
        <v>97.441183568345636</v>
      </c>
      <c r="G19238" t="s">
        <v>14480</v>
      </c>
    </row>
    <row r="19239" spans="1:7" x14ac:dyDescent="0.35">
      <c r="A19239" t="s">
        <v>10</v>
      </c>
      <c r="B19239" t="s">
        <v>38</v>
      </c>
      <c r="C19239" t="s">
        <v>14082</v>
      </c>
      <c r="D19239" s="2">
        <v>73301.98</v>
      </c>
      <c r="E19239" s="3">
        <f t="shared" si="600"/>
        <v>3.3178538650225839E-4</v>
      </c>
      <c r="F19239" s="3">
        <f t="shared" si="601"/>
        <v>97.441515353732143</v>
      </c>
      <c r="G19239" t="s">
        <v>14473</v>
      </c>
    </row>
    <row r="19240" spans="1:7" x14ac:dyDescent="0.35">
      <c r="A19240" t="s">
        <v>10</v>
      </c>
      <c r="B19240" t="s">
        <v>6</v>
      </c>
      <c r="C19240" t="s">
        <v>12251</v>
      </c>
      <c r="D19240" s="2">
        <v>73293.81</v>
      </c>
      <c r="E19240" s="3">
        <f t="shared" si="600"/>
        <v>3.3174840678346058E-4</v>
      </c>
      <c r="F19240" s="3">
        <f t="shared" si="601"/>
        <v>97.441847102138922</v>
      </c>
      <c r="G19240" t="s">
        <v>14473</v>
      </c>
    </row>
    <row r="19241" spans="1:7" x14ac:dyDescent="0.35">
      <c r="A19241" t="s">
        <v>10</v>
      </c>
      <c r="B19241" t="s">
        <v>8</v>
      </c>
      <c r="C19241" t="s">
        <v>3101</v>
      </c>
      <c r="D19241" s="2">
        <v>73293.58</v>
      </c>
      <c r="E19241" s="3">
        <f t="shared" si="600"/>
        <v>3.3174736573874535E-4</v>
      </c>
      <c r="F19241" s="3">
        <f t="shared" si="601"/>
        <v>97.442178849504657</v>
      </c>
      <c r="G19241" t="s">
        <v>14480</v>
      </c>
    </row>
    <row r="19242" spans="1:7" x14ac:dyDescent="0.35">
      <c r="A19242" t="s">
        <v>10</v>
      </c>
      <c r="B19242" t="s">
        <v>6</v>
      </c>
      <c r="C19242" t="s">
        <v>3391</v>
      </c>
      <c r="D19242" s="2">
        <v>73292</v>
      </c>
      <c r="E19242" s="3">
        <f t="shared" si="600"/>
        <v>3.3174021421417983E-4</v>
      </c>
      <c r="F19242" s="3">
        <f t="shared" si="601"/>
        <v>97.442510589718864</v>
      </c>
      <c r="G19242" t="s">
        <v>14473</v>
      </c>
    </row>
    <row r="19243" spans="1:7" x14ac:dyDescent="0.35">
      <c r="A19243" t="s">
        <v>10</v>
      </c>
      <c r="B19243" t="s">
        <v>122</v>
      </c>
      <c r="C19243" t="s">
        <v>5948</v>
      </c>
      <c r="D19243" s="2">
        <v>73290.759999999995</v>
      </c>
      <c r="E19243" s="3">
        <f t="shared" si="600"/>
        <v>3.3173460162528028E-4</v>
      </c>
      <c r="F19243" s="3">
        <f t="shared" si="601"/>
        <v>97.442842324320495</v>
      </c>
      <c r="G19243" t="s">
        <v>14473</v>
      </c>
    </row>
    <row r="19244" spans="1:7" x14ac:dyDescent="0.35">
      <c r="A19244" t="s">
        <v>10</v>
      </c>
      <c r="B19244" t="s">
        <v>22</v>
      </c>
      <c r="C19244" t="s">
        <v>13924</v>
      </c>
      <c r="D19244" s="2">
        <v>73278.45</v>
      </c>
      <c r="E19244" s="3">
        <f t="shared" si="600"/>
        <v>3.3167888310160813E-4</v>
      </c>
      <c r="F19244" s="3">
        <f t="shared" si="601"/>
        <v>97.443174003203595</v>
      </c>
      <c r="G19244" t="s">
        <v>14473</v>
      </c>
    </row>
    <row r="19245" spans="1:7" x14ac:dyDescent="0.35">
      <c r="A19245" t="s">
        <v>10</v>
      </c>
      <c r="B19245" t="s">
        <v>22</v>
      </c>
      <c r="C19245" t="s">
        <v>603</v>
      </c>
      <c r="D19245" s="2">
        <v>73270.66</v>
      </c>
      <c r="E19245" s="3">
        <f t="shared" si="600"/>
        <v>3.3164362336973117E-4</v>
      </c>
      <c r="F19245" s="3">
        <f t="shared" si="601"/>
        <v>97.443505646826964</v>
      </c>
      <c r="G19245" t="s">
        <v>14473</v>
      </c>
    </row>
    <row r="19246" spans="1:7" x14ac:dyDescent="0.35">
      <c r="A19246" t="s">
        <v>10</v>
      </c>
      <c r="B19246" t="s">
        <v>15</v>
      </c>
      <c r="C19246" t="s">
        <v>6256</v>
      </c>
      <c r="D19246" s="2">
        <v>73270</v>
      </c>
      <c r="E19246" s="3">
        <f t="shared" si="600"/>
        <v>3.3164063602402654E-4</v>
      </c>
      <c r="F19246" s="3">
        <f t="shared" si="601"/>
        <v>97.443837287462983</v>
      </c>
      <c r="G19246" t="s">
        <v>14473</v>
      </c>
    </row>
    <row r="19247" spans="1:7" x14ac:dyDescent="0.35">
      <c r="A19247" t="s">
        <v>3</v>
      </c>
      <c r="B19247" t="s">
        <v>38</v>
      </c>
      <c r="C19247" t="s">
        <v>13627</v>
      </c>
      <c r="D19247" s="2">
        <v>73267.62</v>
      </c>
      <c r="E19247" s="3">
        <f t="shared" si="600"/>
        <v>3.316298634743645E-4</v>
      </c>
      <c r="F19247" s="3">
        <f t="shared" si="601"/>
        <v>97.444168917326465</v>
      </c>
      <c r="G19247" t="s">
        <v>14473</v>
      </c>
    </row>
    <row r="19248" spans="1:7" x14ac:dyDescent="0.35">
      <c r="A19248" t="s">
        <v>3</v>
      </c>
      <c r="B19248" t="s">
        <v>336</v>
      </c>
      <c r="C19248" t="s">
        <v>9185</v>
      </c>
      <c r="D19248" s="2">
        <v>73262.47</v>
      </c>
      <c r="E19248" s="3">
        <f t="shared" si="600"/>
        <v>3.3160655312530589E-4</v>
      </c>
      <c r="F19248" s="3">
        <f t="shared" si="601"/>
        <v>97.444500523879597</v>
      </c>
      <c r="G19248" t="s">
        <v>14473</v>
      </c>
    </row>
    <row r="19249" spans="1:7" x14ac:dyDescent="0.35">
      <c r="A19249" t="s">
        <v>3</v>
      </c>
      <c r="B19249" t="s">
        <v>9</v>
      </c>
      <c r="C19249" t="s">
        <v>5555</v>
      </c>
      <c r="D19249" s="2">
        <v>73261.679999999993</v>
      </c>
      <c r="E19249" s="3">
        <f t="shared" si="600"/>
        <v>3.316029773630231E-4</v>
      </c>
      <c r="F19249" s="3">
        <f t="shared" si="601"/>
        <v>97.444832126856966</v>
      </c>
      <c r="G19249" t="s">
        <v>14480</v>
      </c>
    </row>
    <row r="19250" spans="1:7" x14ac:dyDescent="0.35">
      <c r="A19250" t="s">
        <v>10</v>
      </c>
      <c r="B19250" t="s">
        <v>18</v>
      </c>
      <c r="C19250" t="s">
        <v>61</v>
      </c>
      <c r="D19250" s="2">
        <v>73253.8</v>
      </c>
      <c r="E19250" s="3">
        <f t="shared" si="600"/>
        <v>3.315673102658228E-4</v>
      </c>
      <c r="F19250" s="3">
        <f t="shared" si="601"/>
        <v>97.445163694167235</v>
      </c>
      <c r="G19250" t="s">
        <v>14473</v>
      </c>
    </row>
    <row r="19251" spans="1:7" x14ac:dyDescent="0.35">
      <c r="A19251" t="s">
        <v>3</v>
      </c>
      <c r="B19251" t="s">
        <v>6</v>
      </c>
      <c r="C19251" t="s">
        <v>1171</v>
      </c>
      <c r="D19251" s="2">
        <v>73251.78</v>
      </c>
      <c r="E19251" s="3">
        <f t="shared" si="600"/>
        <v>3.315581671774542E-4</v>
      </c>
      <c r="F19251" s="3">
        <f t="shared" si="601"/>
        <v>97.44549525233441</v>
      </c>
      <c r="G19251" t="s">
        <v>14480</v>
      </c>
    </row>
    <row r="19252" spans="1:7" x14ac:dyDescent="0.35">
      <c r="A19252" t="s">
        <v>10</v>
      </c>
      <c r="B19252" t="s">
        <v>8</v>
      </c>
      <c r="C19252" t="s">
        <v>4629</v>
      </c>
      <c r="D19252" s="2">
        <v>73251.16</v>
      </c>
      <c r="E19252" s="3">
        <f t="shared" si="600"/>
        <v>3.3155536088300445E-4</v>
      </c>
      <c r="F19252" s="3">
        <f t="shared" si="601"/>
        <v>97.445826807695298</v>
      </c>
      <c r="G19252" t="s">
        <v>14480</v>
      </c>
    </row>
    <row r="19253" spans="1:7" x14ac:dyDescent="0.35">
      <c r="A19253" t="s">
        <v>10</v>
      </c>
      <c r="B19253" t="s">
        <v>180</v>
      </c>
      <c r="C19253" t="s">
        <v>8527</v>
      </c>
      <c r="D19253" s="2">
        <v>73230.289999999994</v>
      </c>
      <c r="E19253" s="3">
        <f t="shared" si="600"/>
        <v>3.3146089739079991E-4</v>
      </c>
      <c r="F19253" s="3">
        <f t="shared" si="601"/>
        <v>97.446158268592683</v>
      </c>
      <c r="G19253" t="s">
        <v>14480</v>
      </c>
    </row>
    <row r="19254" spans="1:7" x14ac:dyDescent="0.35">
      <c r="A19254" t="s">
        <v>3</v>
      </c>
      <c r="B19254" t="s">
        <v>8</v>
      </c>
      <c r="C19254" t="s">
        <v>731</v>
      </c>
      <c r="D19254" s="2">
        <v>73229.149999999994</v>
      </c>
      <c r="E19254" s="3">
        <f t="shared" si="600"/>
        <v>3.3145573743003742E-4</v>
      </c>
      <c r="F19254" s="3">
        <f t="shared" si="601"/>
        <v>97.446489724330107</v>
      </c>
      <c r="G19254" t="s">
        <v>14473</v>
      </c>
    </row>
    <row r="19255" spans="1:7" x14ac:dyDescent="0.35">
      <c r="A19255" t="s">
        <v>3</v>
      </c>
      <c r="B19255" t="s">
        <v>37</v>
      </c>
      <c r="C19255" t="s">
        <v>575</v>
      </c>
      <c r="D19255" s="2">
        <v>73229.039999999994</v>
      </c>
      <c r="E19255" s="3">
        <f t="shared" si="600"/>
        <v>3.3145523953908668E-4</v>
      </c>
      <c r="F19255" s="3">
        <f t="shared" si="601"/>
        <v>97.446821179569639</v>
      </c>
      <c r="G19255" t="s">
        <v>14473</v>
      </c>
    </row>
    <row r="19256" spans="1:7" x14ac:dyDescent="0.35">
      <c r="A19256" t="s">
        <v>10</v>
      </c>
      <c r="B19256" t="s">
        <v>6</v>
      </c>
      <c r="C19256" t="s">
        <v>6124</v>
      </c>
      <c r="D19256" s="2">
        <v>73224.160000000003</v>
      </c>
      <c r="E19256" s="3">
        <f t="shared" si="600"/>
        <v>3.3143315128599817E-4</v>
      </c>
      <c r="F19256" s="3">
        <f t="shared" si="601"/>
        <v>97.447152612720927</v>
      </c>
      <c r="G19256" t="s">
        <v>14473</v>
      </c>
    </row>
    <row r="19257" spans="1:7" x14ac:dyDescent="0.35">
      <c r="A19257" t="s">
        <v>10</v>
      </c>
      <c r="B19257" t="s">
        <v>32</v>
      </c>
      <c r="C19257" t="s">
        <v>7824</v>
      </c>
      <c r="D19257" s="2">
        <v>73220.899999999994</v>
      </c>
      <c r="E19257" s="3">
        <f t="shared" si="600"/>
        <v>3.3141839560872996E-4</v>
      </c>
      <c r="F19257" s="3">
        <f t="shared" si="601"/>
        <v>97.447484031116531</v>
      </c>
      <c r="G19257" t="s">
        <v>14473</v>
      </c>
    </row>
    <row r="19258" spans="1:7" x14ac:dyDescent="0.35">
      <c r="A19258" t="s">
        <v>3</v>
      </c>
      <c r="B19258" t="s">
        <v>143</v>
      </c>
      <c r="C19258" t="s">
        <v>9412</v>
      </c>
      <c r="D19258" s="2">
        <v>73206.33</v>
      </c>
      <c r="E19258" s="3">
        <f t="shared" si="600"/>
        <v>3.3135244768916036E-4</v>
      </c>
      <c r="F19258" s="3">
        <f t="shared" si="601"/>
        <v>97.447815383564219</v>
      </c>
      <c r="G19258" t="s">
        <v>14473</v>
      </c>
    </row>
    <row r="19259" spans="1:7" x14ac:dyDescent="0.35">
      <c r="A19259" t="s">
        <v>3</v>
      </c>
      <c r="B19259" t="s">
        <v>40</v>
      </c>
      <c r="C19259" t="s">
        <v>501</v>
      </c>
      <c r="D19259" s="2">
        <v>73181.23</v>
      </c>
      <c r="E19259" s="3">
        <f t="shared" si="600"/>
        <v>3.3123883802675815E-4</v>
      </c>
      <c r="F19259" s="3">
        <f t="shared" si="601"/>
        <v>97.448146622402248</v>
      </c>
      <c r="G19259" t="s">
        <v>14473</v>
      </c>
    </row>
    <row r="19260" spans="1:7" x14ac:dyDescent="0.35">
      <c r="A19260" t="s">
        <v>3</v>
      </c>
      <c r="B19260" t="s">
        <v>29</v>
      </c>
      <c r="C19260" s="8" t="s">
        <v>8665</v>
      </c>
      <c r="D19260" s="2">
        <v>73180</v>
      </c>
      <c r="E19260" s="3">
        <f t="shared" si="600"/>
        <v>3.3123327070067233E-4</v>
      </c>
      <c r="F19260" s="3">
        <f t="shared" si="601"/>
        <v>97.448477855672948</v>
      </c>
      <c r="G19260" t="s">
        <v>14480</v>
      </c>
    </row>
    <row r="19261" spans="1:7" x14ac:dyDescent="0.35">
      <c r="A19261" t="s">
        <v>3</v>
      </c>
      <c r="B19261" t="s">
        <v>6</v>
      </c>
      <c r="C19261" t="s">
        <v>8352</v>
      </c>
      <c r="D19261" s="2">
        <v>73177.86</v>
      </c>
      <c r="E19261" s="3">
        <f t="shared" si="600"/>
        <v>3.312235844585393E-4</v>
      </c>
      <c r="F19261" s="3">
        <f t="shared" si="601"/>
        <v>97.448809079257401</v>
      </c>
      <c r="G19261" t="s">
        <v>14473</v>
      </c>
    </row>
    <row r="19262" spans="1:7" x14ac:dyDescent="0.35">
      <c r="A19262" t="s">
        <v>10</v>
      </c>
      <c r="B19262" t="s">
        <v>38</v>
      </c>
      <c r="C19262" t="s">
        <v>1556</v>
      </c>
      <c r="D19262" s="2">
        <v>73175.100000000006</v>
      </c>
      <c r="E19262" s="3">
        <f t="shared" si="600"/>
        <v>3.3121109192195647E-4</v>
      </c>
      <c r="F19262" s="3">
        <f t="shared" si="601"/>
        <v>97.44914029034932</v>
      </c>
      <c r="G19262" t="s">
        <v>14473</v>
      </c>
    </row>
    <row r="19263" spans="1:7" x14ac:dyDescent="0.35">
      <c r="A19263" t="s">
        <v>10</v>
      </c>
      <c r="B19263" t="s">
        <v>29</v>
      </c>
      <c r="C19263" t="s">
        <v>10020</v>
      </c>
      <c r="D19263" s="2">
        <v>73170</v>
      </c>
      <c r="E19263" s="3">
        <f t="shared" si="600"/>
        <v>3.3118800788696636E-4</v>
      </c>
      <c r="F19263" s="3">
        <f t="shared" si="601"/>
        <v>97.449471478357211</v>
      </c>
      <c r="G19263" t="s">
        <v>14473</v>
      </c>
    </row>
    <row r="19264" spans="1:7" x14ac:dyDescent="0.35">
      <c r="A19264" t="s">
        <v>3</v>
      </c>
      <c r="B19264" t="s">
        <v>1780</v>
      </c>
      <c r="C19264" t="s">
        <v>3241</v>
      </c>
      <c r="D19264" s="2">
        <v>73162.3</v>
      </c>
      <c r="E19264" s="3">
        <f t="shared" si="600"/>
        <v>3.3115315552041273E-4</v>
      </c>
      <c r="F19264" s="3">
        <f t="shared" si="601"/>
        <v>97.449802631512725</v>
      </c>
      <c r="G19264" t="s">
        <v>14473</v>
      </c>
    </row>
    <row r="19265" spans="1:7" x14ac:dyDescent="0.35">
      <c r="A19265" t="s">
        <v>10</v>
      </c>
      <c r="B19265" t="s">
        <v>9</v>
      </c>
      <c r="C19265" t="s">
        <v>4036</v>
      </c>
      <c r="D19265" s="2">
        <v>73138.94</v>
      </c>
      <c r="E19265" s="3">
        <f t="shared" si="600"/>
        <v>3.3104742158759546E-4</v>
      </c>
      <c r="F19265" s="3">
        <f t="shared" si="601"/>
        <v>97.450133678934307</v>
      </c>
      <c r="G19265" t="s">
        <v>14473</v>
      </c>
    </row>
    <row r="19266" spans="1:7" x14ac:dyDescent="0.35">
      <c r="A19266" t="s">
        <v>10</v>
      </c>
      <c r="B19266" t="s">
        <v>16</v>
      </c>
      <c r="C19266" t="s">
        <v>1882</v>
      </c>
      <c r="D19266" s="2">
        <v>73136.539999999994</v>
      </c>
      <c r="E19266" s="3">
        <f t="shared" si="600"/>
        <v>3.3103655851230595E-4</v>
      </c>
      <c r="F19266" s="3">
        <f t="shared" si="601"/>
        <v>97.450464715492814</v>
      </c>
      <c r="G19266" t="s">
        <v>14473</v>
      </c>
    </row>
    <row r="19267" spans="1:7" x14ac:dyDescent="0.35">
      <c r="A19267" t="s">
        <v>3</v>
      </c>
      <c r="B19267" t="s">
        <v>36</v>
      </c>
      <c r="C19267" s="8" t="s">
        <v>327</v>
      </c>
      <c r="D19267" s="2">
        <v>73127.48</v>
      </c>
      <c r="E19267" s="3">
        <f t="shared" ref="E19267:E19330" si="602">(D19267/$D$29638)*100</f>
        <v>3.3099555040308828E-4</v>
      </c>
      <c r="F19267" s="3">
        <f t="shared" si="601"/>
        <v>97.450795711043213</v>
      </c>
      <c r="G19267" t="s">
        <v>14480</v>
      </c>
    </row>
    <row r="19268" spans="1:7" x14ac:dyDescent="0.35">
      <c r="A19268" t="s">
        <v>10</v>
      </c>
      <c r="B19268" t="s">
        <v>9</v>
      </c>
      <c r="C19268" t="s">
        <v>10359</v>
      </c>
      <c r="D19268" s="2">
        <v>73124.14</v>
      </c>
      <c r="E19268" s="3">
        <f t="shared" si="602"/>
        <v>3.3098043262331053E-4</v>
      </c>
      <c r="F19268" s="3">
        <f t="shared" ref="F19268:F19331" si="603">E19268+F19267</f>
        <v>97.451126691475835</v>
      </c>
      <c r="G19268" t="s">
        <v>14480</v>
      </c>
    </row>
    <row r="19269" spans="1:7" x14ac:dyDescent="0.35">
      <c r="A19269" t="s">
        <v>3</v>
      </c>
      <c r="B19269" t="s">
        <v>6</v>
      </c>
      <c r="C19269" t="s">
        <v>9523</v>
      </c>
      <c r="D19269" s="2">
        <v>73120.25</v>
      </c>
      <c r="E19269" s="3">
        <f t="shared" si="602"/>
        <v>3.3096282538877888E-4</v>
      </c>
      <c r="F19269" s="3">
        <f t="shared" si="603"/>
        <v>97.451457654301223</v>
      </c>
      <c r="G19269" t="s">
        <v>14480</v>
      </c>
    </row>
    <row r="19270" spans="1:7" x14ac:dyDescent="0.35">
      <c r="A19270" t="s">
        <v>10</v>
      </c>
      <c r="B19270" t="s">
        <v>9</v>
      </c>
      <c r="C19270" t="s">
        <v>2786</v>
      </c>
      <c r="D19270" s="2">
        <v>73115.81</v>
      </c>
      <c r="E19270" s="3">
        <f t="shared" si="602"/>
        <v>3.3094272869949341E-4</v>
      </c>
      <c r="F19270" s="3">
        <f t="shared" si="603"/>
        <v>97.451788597029918</v>
      </c>
      <c r="G19270" t="s">
        <v>14473</v>
      </c>
    </row>
    <row r="19271" spans="1:7" x14ac:dyDescent="0.35">
      <c r="A19271" t="s">
        <v>3</v>
      </c>
      <c r="B19271" t="s">
        <v>8</v>
      </c>
      <c r="C19271" t="s">
        <v>5189</v>
      </c>
      <c r="D19271" s="2">
        <v>73100.47</v>
      </c>
      <c r="E19271" s="3">
        <f t="shared" si="602"/>
        <v>3.3087329554326833E-4</v>
      </c>
      <c r="F19271" s="3">
        <f t="shared" si="603"/>
        <v>97.452119470325457</v>
      </c>
      <c r="G19271" t="s">
        <v>14473</v>
      </c>
    </row>
    <row r="19272" spans="1:7" x14ac:dyDescent="0.35">
      <c r="A19272" t="s">
        <v>10</v>
      </c>
      <c r="B19272" t="s">
        <v>76</v>
      </c>
      <c r="C19272" t="s">
        <v>4742</v>
      </c>
      <c r="D19272" s="2">
        <v>73097.97</v>
      </c>
      <c r="E19272" s="3">
        <f t="shared" si="602"/>
        <v>3.3086197983984186E-4</v>
      </c>
      <c r="F19272" s="3">
        <f t="shared" si="603"/>
        <v>97.45245033230529</v>
      </c>
      <c r="G19272" t="s">
        <v>14473</v>
      </c>
    </row>
    <row r="19273" spans="1:7" x14ac:dyDescent="0.35">
      <c r="A19273" t="s">
        <v>3</v>
      </c>
      <c r="B19273" t="s">
        <v>55</v>
      </c>
      <c r="C19273" t="s">
        <v>13791</v>
      </c>
      <c r="D19273" s="2">
        <v>73097</v>
      </c>
      <c r="E19273" s="3">
        <f t="shared" si="602"/>
        <v>3.3085758934691236E-4</v>
      </c>
      <c r="F19273" s="3">
        <f t="shared" si="603"/>
        <v>97.452781189894637</v>
      </c>
      <c r="G19273" t="s">
        <v>14473</v>
      </c>
    </row>
    <row r="19274" spans="1:7" x14ac:dyDescent="0.35">
      <c r="A19274" t="s">
        <v>3</v>
      </c>
      <c r="B19274" t="s">
        <v>180</v>
      </c>
      <c r="C19274" s="6" t="s">
        <v>12402</v>
      </c>
      <c r="D19274" s="2">
        <v>73093.149999999994</v>
      </c>
      <c r="E19274" s="3">
        <f t="shared" si="602"/>
        <v>3.3084016316363554E-4</v>
      </c>
      <c r="F19274" s="3">
        <f t="shared" si="603"/>
        <v>97.453112030057795</v>
      </c>
      <c r="G19274" t="s">
        <v>14473</v>
      </c>
    </row>
    <row r="19275" spans="1:7" x14ac:dyDescent="0.35">
      <c r="A19275" t="s">
        <v>3</v>
      </c>
      <c r="B19275" t="s">
        <v>6</v>
      </c>
      <c r="C19275" t="s">
        <v>9781</v>
      </c>
      <c r="D19275" s="2">
        <v>73092.03</v>
      </c>
      <c r="E19275" s="3">
        <f t="shared" si="602"/>
        <v>3.3083509372850047E-4</v>
      </c>
      <c r="F19275" s="3">
        <f t="shared" si="603"/>
        <v>97.45344286515153</v>
      </c>
      <c r="G19275" t="s">
        <v>14473</v>
      </c>
    </row>
    <row r="19276" spans="1:7" x14ac:dyDescent="0.35">
      <c r="A19276" t="s">
        <v>3</v>
      </c>
      <c r="B19276" t="s">
        <v>6</v>
      </c>
      <c r="C19276" t="s">
        <v>3140</v>
      </c>
      <c r="D19276" s="2">
        <v>73083.5</v>
      </c>
      <c r="E19276" s="3">
        <f t="shared" si="602"/>
        <v>3.3079648454840922E-4</v>
      </c>
      <c r="F19276" s="3">
        <f t="shared" si="603"/>
        <v>97.453773661636077</v>
      </c>
      <c r="G19276" t="s">
        <v>14473</v>
      </c>
    </row>
    <row r="19277" spans="1:7" x14ac:dyDescent="0.35">
      <c r="A19277" t="s">
        <v>10</v>
      </c>
      <c r="B19277" t="s">
        <v>8</v>
      </c>
      <c r="C19277" t="s">
        <v>3094</v>
      </c>
      <c r="D19277" s="2">
        <v>73081</v>
      </c>
      <c r="E19277" s="3">
        <f t="shared" si="602"/>
        <v>3.307851688449827E-4</v>
      </c>
      <c r="F19277" s="3">
        <f t="shared" si="603"/>
        <v>97.454104446804919</v>
      </c>
      <c r="G19277" t="s">
        <v>14480</v>
      </c>
    </row>
    <row r="19278" spans="1:7" x14ac:dyDescent="0.35">
      <c r="A19278" t="s">
        <v>3</v>
      </c>
      <c r="B19278" t="s">
        <v>8</v>
      </c>
      <c r="C19278" s="8" t="s">
        <v>9113</v>
      </c>
      <c r="D19278" s="2">
        <v>73080</v>
      </c>
      <c r="E19278" s="3">
        <f t="shared" si="602"/>
        <v>3.307806425636121E-4</v>
      </c>
      <c r="F19278" s="3">
        <f t="shared" si="603"/>
        <v>97.454435227447476</v>
      </c>
      <c r="G19278" t="s">
        <v>14480</v>
      </c>
    </row>
    <row r="19279" spans="1:7" x14ac:dyDescent="0.35">
      <c r="A19279" t="s">
        <v>10</v>
      </c>
      <c r="B19279" t="s">
        <v>73</v>
      </c>
      <c r="C19279" t="s">
        <v>6216</v>
      </c>
      <c r="D19279" s="2">
        <v>73079.56</v>
      </c>
      <c r="E19279" s="3">
        <f t="shared" si="602"/>
        <v>3.3077865099980907E-4</v>
      </c>
      <c r="F19279" s="3">
        <f t="shared" si="603"/>
        <v>97.454766006098481</v>
      </c>
      <c r="G19279" t="s">
        <v>14480</v>
      </c>
    </row>
    <row r="19280" spans="1:7" x14ac:dyDescent="0.35">
      <c r="A19280" t="s">
        <v>3</v>
      </c>
      <c r="B19280" t="s">
        <v>134</v>
      </c>
      <c r="C19280" s="13" t="s">
        <v>610</v>
      </c>
      <c r="D19280" s="2">
        <v>73072.91</v>
      </c>
      <c r="E19280" s="3">
        <f t="shared" si="602"/>
        <v>3.3074855122869454E-4</v>
      </c>
      <c r="F19280" s="3">
        <f t="shared" si="603"/>
        <v>97.455096754649716</v>
      </c>
      <c r="G19280" t="s">
        <v>14480</v>
      </c>
    </row>
    <row r="19281" spans="1:7" x14ac:dyDescent="0.35">
      <c r="A19281" t="s">
        <v>10</v>
      </c>
      <c r="B19281" t="s">
        <v>9</v>
      </c>
      <c r="C19281" s="8" t="s">
        <v>13555</v>
      </c>
      <c r="D19281" s="2">
        <v>73071.240000000005</v>
      </c>
      <c r="E19281" s="3">
        <f t="shared" si="602"/>
        <v>3.3074099233880569E-4</v>
      </c>
      <c r="F19281" s="3">
        <f t="shared" si="603"/>
        <v>97.455427495642056</v>
      </c>
      <c r="G19281" t="s">
        <v>14480</v>
      </c>
    </row>
    <row r="19282" spans="1:7" x14ac:dyDescent="0.35">
      <c r="A19282" t="s">
        <v>10</v>
      </c>
      <c r="B19282" t="s">
        <v>9</v>
      </c>
      <c r="C19282" t="s">
        <v>5273</v>
      </c>
      <c r="D19282" s="2">
        <v>73062.34</v>
      </c>
      <c r="E19282" s="3">
        <f t="shared" si="602"/>
        <v>3.3070070843460727E-4</v>
      </c>
      <c r="F19282" s="3">
        <f t="shared" si="603"/>
        <v>97.455758196350487</v>
      </c>
      <c r="G19282" t="s">
        <v>14473</v>
      </c>
    </row>
    <row r="19283" spans="1:7" x14ac:dyDescent="0.35">
      <c r="A19283" t="s">
        <v>3</v>
      </c>
      <c r="B19283" t="s">
        <v>9</v>
      </c>
      <c r="C19283" t="s">
        <v>4030</v>
      </c>
      <c r="D19283" s="2">
        <v>73060.69</v>
      </c>
      <c r="E19283" s="3">
        <f t="shared" si="602"/>
        <v>3.3069324007034583E-4</v>
      </c>
      <c r="F19283" s="3">
        <f t="shared" si="603"/>
        <v>97.456088889590561</v>
      </c>
      <c r="G19283" t="s">
        <v>14480</v>
      </c>
    </row>
    <row r="19284" spans="1:7" x14ac:dyDescent="0.35">
      <c r="A19284" t="s">
        <v>10</v>
      </c>
      <c r="B19284" t="s">
        <v>8</v>
      </c>
      <c r="C19284" t="s">
        <v>11923</v>
      </c>
      <c r="D19284" s="2">
        <v>73060.02</v>
      </c>
      <c r="E19284" s="3">
        <f t="shared" si="602"/>
        <v>3.3069020746182747E-4</v>
      </c>
      <c r="F19284" s="3">
        <f t="shared" si="603"/>
        <v>97.456419579798023</v>
      </c>
      <c r="G19284" t="s">
        <v>14480</v>
      </c>
    </row>
    <row r="19285" spans="1:7" x14ac:dyDescent="0.35">
      <c r="A19285" t="s">
        <v>10</v>
      </c>
      <c r="B19285" t="s">
        <v>29</v>
      </c>
      <c r="C19285" t="s">
        <v>3783</v>
      </c>
      <c r="D19285" s="2">
        <v>73059.02</v>
      </c>
      <c r="E19285" s="3">
        <f t="shared" si="602"/>
        <v>3.3068568118045693E-4</v>
      </c>
      <c r="F19285" s="3">
        <f t="shared" si="603"/>
        <v>97.456750265479201</v>
      </c>
      <c r="G19285" t="s">
        <v>14480</v>
      </c>
    </row>
    <row r="19286" spans="1:7" x14ac:dyDescent="0.35">
      <c r="A19286" t="s">
        <v>3</v>
      </c>
      <c r="B19286" t="s">
        <v>22</v>
      </c>
      <c r="C19286" t="s">
        <v>7134</v>
      </c>
      <c r="D19286" s="2">
        <v>73051.360000000001</v>
      </c>
      <c r="E19286" s="3">
        <f t="shared" si="602"/>
        <v>3.3065100986515812E-4</v>
      </c>
      <c r="F19286" s="3">
        <f t="shared" si="603"/>
        <v>97.457080916489062</v>
      </c>
      <c r="G19286" t="s">
        <v>14473</v>
      </c>
    </row>
    <row r="19287" spans="1:7" x14ac:dyDescent="0.35">
      <c r="A19287" t="s">
        <v>10</v>
      </c>
      <c r="B19287" t="s">
        <v>6</v>
      </c>
      <c r="C19287" t="s">
        <v>542</v>
      </c>
      <c r="D19287" s="2">
        <v>73050.42</v>
      </c>
      <c r="E19287" s="3">
        <f t="shared" si="602"/>
        <v>3.3064675516066971E-4</v>
      </c>
      <c r="F19287" s="3">
        <f t="shared" si="603"/>
        <v>97.457411563244221</v>
      </c>
      <c r="G19287" t="s">
        <v>14480</v>
      </c>
    </row>
    <row r="19288" spans="1:7" x14ac:dyDescent="0.35">
      <c r="A19288" t="s">
        <v>10</v>
      </c>
      <c r="B19288" t="s">
        <v>9</v>
      </c>
      <c r="C19288" t="s">
        <v>5114</v>
      </c>
      <c r="D19288" s="2">
        <v>73050.259999999995</v>
      </c>
      <c r="E19288" s="3">
        <f t="shared" si="602"/>
        <v>3.306460309556504E-4</v>
      </c>
      <c r="F19288" s="3">
        <f t="shared" si="603"/>
        <v>97.457742209275182</v>
      </c>
      <c r="G19288" t="s">
        <v>14473</v>
      </c>
    </row>
    <row r="19289" spans="1:7" x14ac:dyDescent="0.35">
      <c r="A19289" t="s">
        <v>10</v>
      </c>
      <c r="B19289" t="s">
        <v>182</v>
      </c>
      <c r="C19289" t="s">
        <v>1481</v>
      </c>
      <c r="D19289" s="2">
        <v>73038.429999999993</v>
      </c>
      <c r="E19289" s="3">
        <f t="shared" si="602"/>
        <v>3.3059248504703617E-4</v>
      </c>
      <c r="F19289" s="3">
        <f t="shared" si="603"/>
        <v>97.458072801760224</v>
      </c>
      <c r="G19289" t="s">
        <v>14473</v>
      </c>
    </row>
    <row r="19290" spans="1:7" x14ac:dyDescent="0.35">
      <c r="A19290" t="s">
        <v>10</v>
      </c>
      <c r="B19290" t="s">
        <v>29</v>
      </c>
      <c r="C19290" t="s">
        <v>9313</v>
      </c>
      <c r="D19290" s="2">
        <v>73024.45</v>
      </c>
      <c r="E19290" s="3">
        <f t="shared" si="602"/>
        <v>3.3052920763347517E-4</v>
      </c>
      <c r="F19290" s="3">
        <f t="shared" si="603"/>
        <v>97.458403330967855</v>
      </c>
      <c r="G19290" t="s">
        <v>14473</v>
      </c>
    </row>
    <row r="19291" spans="1:7" x14ac:dyDescent="0.35">
      <c r="A19291" t="s">
        <v>10</v>
      </c>
      <c r="B19291" t="s">
        <v>6</v>
      </c>
      <c r="C19291" t="s">
        <v>5534</v>
      </c>
      <c r="D19291" s="2">
        <v>73013.100000000006</v>
      </c>
      <c r="E19291" s="3">
        <f t="shared" si="602"/>
        <v>3.3047783433991885E-4</v>
      </c>
      <c r="F19291" s="3">
        <f t="shared" si="603"/>
        <v>97.458733808802194</v>
      </c>
      <c r="G19291" t="s">
        <v>14480</v>
      </c>
    </row>
    <row r="19292" spans="1:7" x14ac:dyDescent="0.35">
      <c r="A19292" t="s">
        <v>3</v>
      </c>
      <c r="B19292" t="s">
        <v>76</v>
      </c>
      <c r="C19292" t="s">
        <v>4054</v>
      </c>
      <c r="D19292" s="2">
        <v>73012.88</v>
      </c>
      <c r="E19292" s="3">
        <f t="shared" si="602"/>
        <v>3.3047683855801731E-4</v>
      </c>
      <c r="F19292" s="3">
        <f t="shared" si="603"/>
        <v>97.45906428564075</v>
      </c>
      <c r="G19292" t="s">
        <v>14473</v>
      </c>
    </row>
    <row r="19293" spans="1:7" x14ac:dyDescent="0.35">
      <c r="A19293" t="s">
        <v>10</v>
      </c>
      <c r="B19293" t="s">
        <v>139</v>
      </c>
      <c r="C19293" t="s">
        <v>1342</v>
      </c>
      <c r="D19293" s="2">
        <v>73006.91</v>
      </c>
      <c r="E19293" s="3">
        <f t="shared" si="602"/>
        <v>3.3044981665823482E-4</v>
      </c>
      <c r="F19293" s="3">
        <f t="shared" si="603"/>
        <v>97.459394735457408</v>
      </c>
      <c r="G19293" t="s">
        <v>14480</v>
      </c>
    </row>
    <row r="19294" spans="1:7" x14ac:dyDescent="0.35">
      <c r="A19294" t="s">
        <v>3</v>
      </c>
      <c r="B19294" t="s">
        <v>9</v>
      </c>
      <c r="C19294" t="s">
        <v>12024</v>
      </c>
      <c r="D19294" s="2">
        <v>73006.38</v>
      </c>
      <c r="E19294" s="3">
        <f t="shared" si="602"/>
        <v>3.304474177291084E-4</v>
      </c>
      <c r="F19294" s="3">
        <f t="shared" si="603"/>
        <v>97.459725182875133</v>
      </c>
      <c r="G19294" t="s">
        <v>14473</v>
      </c>
    </row>
    <row r="19295" spans="1:7" x14ac:dyDescent="0.35">
      <c r="A19295" t="s">
        <v>3</v>
      </c>
      <c r="B19295" t="s">
        <v>62</v>
      </c>
      <c r="C19295" t="s">
        <v>8684</v>
      </c>
      <c r="D19295" s="2">
        <v>73000</v>
      </c>
      <c r="E19295" s="3">
        <f t="shared" si="602"/>
        <v>3.3041854005396397E-4</v>
      </c>
      <c r="F19295" s="3">
        <f t="shared" si="603"/>
        <v>97.460055601415192</v>
      </c>
      <c r="G19295" t="s">
        <v>14473</v>
      </c>
    </row>
    <row r="19296" spans="1:7" x14ac:dyDescent="0.35">
      <c r="A19296" t="s">
        <v>3</v>
      </c>
      <c r="B19296" t="s">
        <v>40</v>
      </c>
      <c r="C19296" s="8" t="s">
        <v>10449</v>
      </c>
      <c r="D19296" s="2">
        <v>73000</v>
      </c>
      <c r="E19296" s="3">
        <f t="shared" si="602"/>
        <v>3.3041854005396397E-4</v>
      </c>
      <c r="F19296" s="3">
        <f t="shared" si="603"/>
        <v>97.460386019955251</v>
      </c>
      <c r="G19296" t="s">
        <v>14480</v>
      </c>
    </row>
    <row r="19297" spans="1:7" x14ac:dyDescent="0.35">
      <c r="A19297" t="s">
        <v>3</v>
      </c>
      <c r="B19297" t="s">
        <v>99</v>
      </c>
      <c r="C19297" t="s">
        <v>2336</v>
      </c>
      <c r="D19297" s="2">
        <v>72987.67</v>
      </c>
      <c r="E19297" s="3">
        <f t="shared" si="602"/>
        <v>3.3036273100466441E-4</v>
      </c>
      <c r="F19297" s="3">
        <f t="shared" si="603"/>
        <v>97.460716382686257</v>
      </c>
      <c r="G19297" t="s">
        <v>14473</v>
      </c>
    </row>
    <row r="19298" spans="1:7" x14ac:dyDescent="0.35">
      <c r="A19298" t="s">
        <v>10</v>
      </c>
      <c r="B19298" t="s">
        <v>6</v>
      </c>
      <c r="C19298" t="s">
        <v>4617</v>
      </c>
      <c r="D19298" s="2">
        <v>72982.240000000005</v>
      </c>
      <c r="E19298" s="3">
        <f t="shared" si="602"/>
        <v>3.3033815329682208E-4</v>
      </c>
      <c r="F19298" s="3">
        <f t="shared" si="603"/>
        <v>97.461046720839548</v>
      </c>
      <c r="G19298" t="s">
        <v>14480</v>
      </c>
    </row>
    <row r="19299" spans="1:7" x14ac:dyDescent="0.35">
      <c r="A19299" t="s">
        <v>3</v>
      </c>
      <c r="B19299" t="s">
        <v>9</v>
      </c>
      <c r="C19299" t="s">
        <v>10179</v>
      </c>
      <c r="D19299" s="2">
        <v>72982.240000000005</v>
      </c>
      <c r="E19299" s="3">
        <f t="shared" si="602"/>
        <v>3.3033815329682208E-4</v>
      </c>
      <c r="F19299" s="3">
        <f t="shared" si="603"/>
        <v>97.461377058992838</v>
      </c>
      <c r="G19299" t="s">
        <v>14473</v>
      </c>
    </row>
    <row r="19300" spans="1:7" x14ac:dyDescent="0.35">
      <c r="A19300" t="s">
        <v>3</v>
      </c>
      <c r="B19300" t="s">
        <v>35</v>
      </c>
      <c r="C19300" t="s">
        <v>1498</v>
      </c>
      <c r="D19300" s="2">
        <v>72976.990000000005</v>
      </c>
      <c r="E19300" s="3">
        <f t="shared" si="602"/>
        <v>3.303143903196264E-4</v>
      </c>
      <c r="F19300" s="3">
        <f t="shared" si="603"/>
        <v>97.461707373383163</v>
      </c>
      <c r="G19300" t="s">
        <v>14473</v>
      </c>
    </row>
    <row r="19301" spans="1:7" x14ac:dyDescent="0.35">
      <c r="A19301" t="s">
        <v>10</v>
      </c>
      <c r="B19301" t="s">
        <v>8</v>
      </c>
      <c r="C19301" t="s">
        <v>446</v>
      </c>
      <c r="D19301" s="2">
        <v>72963.61</v>
      </c>
      <c r="E19301" s="3">
        <f t="shared" si="602"/>
        <v>3.3025382867488774E-4</v>
      </c>
      <c r="F19301" s="3">
        <f t="shared" si="603"/>
        <v>97.462037627211842</v>
      </c>
      <c r="G19301" t="s">
        <v>14480</v>
      </c>
    </row>
    <row r="19302" spans="1:7" x14ac:dyDescent="0.35">
      <c r="A19302" t="s">
        <v>10</v>
      </c>
      <c r="B19302" t="s">
        <v>6</v>
      </c>
      <c r="C19302" t="s">
        <v>1936</v>
      </c>
      <c r="D19302" s="2">
        <v>72959.88</v>
      </c>
      <c r="E19302" s="3">
        <f t="shared" si="602"/>
        <v>3.302369456453754E-4</v>
      </c>
      <c r="F19302" s="3">
        <f t="shared" si="603"/>
        <v>97.462367864157486</v>
      </c>
      <c r="G19302" t="s">
        <v>14473</v>
      </c>
    </row>
    <row r="19303" spans="1:7" x14ac:dyDescent="0.35">
      <c r="A19303" t="s">
        <v>10</v>
      </c>
      <c r="B19303" t="s">
        <v>67</v>
      </c>
      <c r="C19303" t="s">
        <v>30</v>
      </c>
      <c r="D19303" s="2">
        <v>72954.62</v>
      </c>
      <c r="E19303" s="3">
        <f t="shared" si="602"/>
        <v>3.3021313740536599E-4</v>
      </c>
      <c r="F19303" s="3">
        <f t="shared" si="603"/>
        <v>97.462698077294888</v>
      </c>
      <c r="G19303" t="s">
        <v>14473</v>
      </c>
    </row>
    <row r="19304" spans="1:7" x14ac:dyDescent="0.35">
      <c r="A19304" t="s">
        <v>10</v>
      </c>
      <c r="B19304" t="s">
        <v>29</v>
      </c>
      <c r="C19304" s="8" t="s">
        <v>5216</v>
      </c>
      <c r="D19304" s="2">
        <v>72949.5</v>
      </c>
      <c r="E19304" s="3">
        <f t="shared" si="602"/>
        <v>3.3018996284474853E-4</v>
      </c>
      <c r="F19304" s="3">
        <f t="shared" si="603"/>
        <v>97.463028267257727</v>
      </c>
      <c r="G19304" t="s">
        <v>14480</v>
      </c>
    </row>
    <row r="19305" spans="1:7" x14ac:dyDescent="0.35">
      <c r="A19305" t="s">
        <v>10</v>
      </c>
      <c r="B19305" t="s">
        <v>32</v>
      </c>
      <c r="C19305" t="s">
        <v>847</v>
      </c>
      <c r="D19305" s="2">
        <v>72948.55</v>
      </c>
      <c r="E19305" s="3">
        <f t="shared" si="602"/>
        <v>3.3018566287744644E-4</v>
      </c>
      <c r="F19305" s="3">
        <f t="shared" si="603"/>
        <v>97.463358452920602</v>
      </c>
      <c r="G19305" t="s">
        <v>14473</v>
      </c>
    </row>
    <row r="19306" spans="1:7" x14ac:dyDescent="0.35">
      <c r="A19306" t="s">
        <v>3</v>
      </c>
      <c r="B19306" t="s">
        <v>13</v>
      </c>
      <c r="C19306" t="s">
        <v>1906</v>
      </c>
      <c r="D19306" s="2">
        <v>72946.710000000006</v>
      </c>
      <c r="E19306" s="3">
        <f t="shared" si="602"/>
        <v>3.3017733451972455E-4</v>
      </c>
      <c r="F19306" s="3">
        <f t="shared" si="603"/>
        <v>97.46368863025512</v>
      </c>
      <c r="G19306" t="s">
        <v>14473</v>
      </c>
    </row>
    <row r="19307" spans="1:7" x14ac:dyDescent="0.35">
      <c r="A19307" t="s">
        <v>3</v>
      </c>
      <c r="B19307" t="s">
        <v>40</v>
      </c>
      <c r="C19307" s="6" t="s">
        <v>1206</v>
      </c>
      <c r="D19307" s="2">
        <v>72942.259999999995</v>
      </c>
      <c r="E19307" s="3">
        <f t="shared" si="602"/>
        <v>3.3015719256762534E-4</v>
      </c>
      <c r="F19307" s="3">
        <f t="shared" si="603"/>
        <v>97.464018787447685</v>
      </c>
      <c r="G19307" t="s">
        <v>14473</v>
      </c>
    </row>
    <row r="19308" spans="1:7" x14ac:dyDescent="0.35">
      <c r="A19308" t="s">
        <v>10</v>
      </c>
      <c r="B19308" t="s">
        <v>28</v>
      </c>
      <c r="C19308" s="11" t="s">
        <v>12910</v>
      </c>
      <c r="D19308" s="2">
        <v>72941.7</v>
      </c>
      <c r="E19308" s="3">
        <f t="shared" si="602"/>
        <v>3.3015465785005783E-4</v>
      </c>
      <c r="F19308" s="3">
        <f t="shared" si="603"/>
        <v>97.464348942105531</v>
      </c>
      <c r="G19308" t="s">
        <v>14473</v>
      </c>
    </row>
    <row r="19309" spans="1:7" x14ac:dyDescent="0.35">
      <c r="A19309" t="s">
        <v>3</v>
      </c>
      <c r="B19309" t="s">
        <v>6</v>
      </c>
      <c r="C19309" t="s">
        <v>5439</v>
      </c>
      <c r="D19309" s="2">
        <v>72939.61</v>
      </c>
      <c r="E19309" s="3">
        <f t="shared" si="602"/>
        <v>3.3014519792199331E-4</v>
      </c>
      <c r="F19309" s="3">
        <f t="shared" si="603"/>
        <v>97.464679087303452</v>
      </c>
      <c r="G19309" t="s">
        <v>14473</v>
      </c>
    </row>
    <row r="19310" spans="1:7" x14ac:dyDescent="0.35">
      <c r="A19310" t="s">
        <v>10</v>
      </c>
      <c r="B19310" t="s">
        <v>9</v>
      </c>
      <c r="C19310" t="s">
        <v>6183</v>
      </c>
      <c r="D19310" s="2">
        <v>72935.31</v>
      </c>
      <c r="E19310" s="3">
        <f t="shared" si="602"/>
        <v>3.3012573491209967E-4</v>
      </c>
      <c r="F19310" s="3">
        <f t="shared" si="603"/>
        <v>97.465009213038357</v>
      </c>
      <c r="G19310" t="s">
        <v>14480</v>
      </c>
    </row>
    <row r="19311" spans="1:7" x14ac:dyDescent="0.35">
      <c r="A19311" t="s">
        <v>3</v>
      </c>
      <c r="B19311" t="s">
        <v>8</v>
      </c>
      <c r="C19311" t="s">
        <v>9637</v>
      </c>
      <c r="D19311" s="2">
        <v>72931.87</v>
      </c>
      <c r="E19311" s="3">
        <f t="shared" si="602"/>
        <v>3.3011016450418479E-4</v>
      </c>
      <c r="F19311" s="3">
        <f t="shared" si="603"/>
        <v>97.465339323202855</v>
      </c>
      <c r="G19311" t="s">
        <v>14473</v>
      </c>
    </row>
    <row r="19312" spans="1:7" x14ac:dyDescent="0.35">
      <c r="A19312" t="s">
        <v>10</v>
      </c>
      <c r="B19312" t="s">
        <v>134</v>
      </c>
      <c r="C19312" t="s">
        <v>8732</v>
      </c>
      <c r="D19312" s="2">
        <v>72929.23</v>
      </c>
      <c r="E19312" s="3">
        <f t="shared" si="602"/>
        <v>3.3009821512136638E-4</v>
      </c>
      <c r="F19312" s="3">
        <f t="shared" si="603"/>
        <v>97.465669421417971</v>
      </c>
      <c r="G19312" t="s">
        <v>14480</v>
      </c>
    </row>
    <row r="19313" spans="1:7" x14ac:dyDescent="0.35">
      <c r="A19313" t="s">
        <v>10</v>
      </c>
      <c r="B19313" t="s">
        <v>6</v>
      </c>
      <c r="C19313" t="s">
        <v>6495</v>
      </c>
      <c r="D19313" s="2">
        <v>72925.02</v>
      </c>
      <c r="E19313" s="3">
        <f t="shared" si="602"/>
        <v>3.3007915947679618E-4</v>
      </c>
      <c r="F19313" s="3">
        <f t="shared" si="603"/>
        <v>97.465999500577453</v>
      </c>
      <c r="G19313" t="s">
        <v>14473</v>
      </c>
    </row>
    <row r="19314" spans="1:7" x14ac:dyDescent="0.35">
      <c r="A19314" t="s">
        <v>3</v>
      </c>
      <c r="B19314" t="s">
        <v>9</v>
      </c>
      <c r="C19314" t="s">
        <v>12339</v>
      </c>
      <c r="D19314" s="2">
        <v>72924.56</v>
      </c>
      <c r="E19314" s="3">
        <f t="shared" si="602"/>
        <v>3.3007707738736569E-4</v>
      </c>
      <c r="F19314" s="3">
        <f t="shared" si="603"/>
        <v>97.466329577654847</v>
      </c>
      <c r="G19314" t="s">
        <v>14480</v>
      </c>
    </row>
    <row r="19315" spans="1:7" x14ac:dyDescent="0.35">
      <c r="A19315" t="s">
        <v>3</v>
      </c>
      <c r="B19315" t="s">
        <v>9</v>
      </c>
      <c r="C19315" t="s">
        <v>14078</v>
      </c>
      <c r="D19315" s="2">
        <v>72922.2</v>
      </c>
      <c r="E19315" s="3">
        <f t="shared" si="602"/>
        <v>3.3006639536333111E-4</v>
      </c>
      <c r="F19315" s="3">
        <f t="shared" si="603"/>
        <v>97.46665964405021</v>
      </c>
      <c r="G19315" t="s">
        <v>14480</v>
      </c>
    </row>
    <row r="19316" spans="1:7" x14ac:dyDescent="0.35">
      <c r="A19316" t="s">
        <v>3</v>
      </c>
      <c r="B19316" t="s">
        <v>180</v>
      </c>
      <c r="C19316" t="s">
        <v>9710</v>
      </c>
      <c r="D19316" s="2">
        <v>72922.03</v>
      </c>
      <c r="E19316" s="3">
        <f t="shared" si="602"/>
        <v>3.3006562589549807E-4</v>
      </c>
      <c r="F19316" s="3">
        <f t="shared" si="603"/>
        <v>97.466989709676099</v>
      </c>
      <c r="G19316" t="s">
        <v>14480</v>
      </c>
    </row>
    <row r="19317" spans="1:7" x14ac:dyDescent="0.35">
      <c r="A19317" t="s">
        <v>10</v>
      </c>
      <c r="B19317" t="s">
        <v>9</v>
      </c>
      <c r="C19317" t="s">
        <v>1314</v>
      </c>
      <c r="D19317" s="2">
        <v>72912.13</v>
      </c>
      <c r="E19317" s="3">
        <f t="shared" si="602"/>
        <v>3.3002081570992912E-4</v>
      </c>
      <c r="F19317" s="3">
        <f t="shared" si="603"/>
        <v>97.467319730491809</v>
      </c>
      <c r="G19317" t="s">
        <v>14473</v>
      </c>
    </row>
    <row r="19318" spans="1:7" x14ac:dyDescent="0.35">
      <c r="A19318" t="s">
        <v>3</v>
      </c>
      <c r="B19318" t="s">
        <v>9</v>
      </c>
      <c r="C19318" t="s">
        <v>2316</v>
      </c>
      <c r="D19318" s="2">
        <v>72910</v>
      </c>
      <c r="E19318" s="3">
        <f t="shared" si="602"/>
        <v>3.3001117473060971E-4</v>
      </c>
      <c r="F19318" s="3">
        <f t="shared" si="603"/>
        <v>97.467649741666534</v>
      </c>
      <c r="G19318" t="s">
        <v>14473</v>
      </c>
    </row>
    <row r="19319" spans="1:7" x14ac:dyDescent="0.35">
      <c r="A19319" t="s">
        <v>3</v>
      </c>
      <c r="B19319" t="s">
        <v>8</v>
      </c>
      <c r="C19319" t="s">
        <v>1537</v>
      </c>
      <c r="D19319" s="2">
        <v>72909.69</v>
      </c>
      <c r="E19319" s="3">
        <f t="shared" si="602"/>
        <v>3.3000977158338489E-4</v>
      </c>
      <c r="F19319" s="3">
        <f t="shared" si="603"/>
        <v>97.467979751438122</v>
      </c>
      <c r="G19319" t="s">
        <v>14473</v>
      </c>
    </row>
    <row r="19320" spans="1:7" x14ac:dyDescent="0.35">
      <c r="A19320" t="s">
        <v>3</v>
      </c>
      <c r="B19320" t="s">
        <v>9</v>
      </c>
      <c r="C19320" s="8" t="s">
        <v>2387</v>
      </c>
      <c r="D19320" s="2">
        <v>72908.92</v>
      </c>
      <c r="E19320" s="3">
        <f t="shared" si="602"/>
        <v>3.3000628634672952E-4</v>
      </c>
      <c r="F19320" s="3">
        <f t="shared" si="603"/>
        <v>97.468309757724469</v>
      </c>
      <c r="G19320" t="s">
        <v>14480</v>
      </c>
    </row>
    <row r="19321" spans="1:7" x14ac:dyDescent="0.35">
      <c r="A19321" t="s">
        <v>3</v>
      </c>
      <c r="B19321" t="s">
        <v>29</v>
      </c>
      <c r="C19321" t="s">
        <v>9187</v>
      </c>
      <c r="D19321" s="2">
        <v>72902</v>
      </c>
      <c r="E19321" s="3">
        <f t="shared" si="602"/>
        <v>3.2997496447964493E-4</v>
      </c>
      <c r="F19321" s="3">
        <f t="shared" si="603"/>
        <v>97.468639732688956</v>
      </c>
      <c r="G19321" t="s">
        <v>14473</v>
      </c>
    </row>
    <row r="19322" spans="1:7" x14ac:dyDescent="0.35">
      <c r="A19322" t="s">
        <v>3</v>
      </c>
      <c r="B19322" t="s">
        <v>67</v>
      </c>
      <c r="C19322" t="s">
        <v>9004</v>
      </c>
      <c r="D19322" s="2">
        <v>72897.259999999995</v>
      </c>
      <c r="E19322" s="3">
        <f t="shared" si="602"/>
        <v>3.2995350990594821E-4</v>
      </c>
      <c r="F19322" s="3">
        <f t="shared" si="603"/>
        <v>97.468969686198861</v>
      </c>
      <c r="G19322" t="s">
        <v>14473</v>
      </c>
    </row>
    <row r="19323" spans="1:7" x14ac:dyDescent="0.35">
      <c r="A19323" t="s">
        <v>10</v>
      </c>
      <c r="B19323" t="s">
        <v>6</v>
      </c>
      <c r="C19323" t="s">
        <v>13475</v>
      </c>
      <c r="D19323" s="2">
        <v>72876.81</v>
      </c>
      <c r="E19323" s="3">
        <f t="shared" si="602"/>
        <v>3.298609474519194E-4</v>
      </c>
      <c r="F19323" s="3">
        <f t="shared" si="603"/>
        <v>97.469299547146306</v>
      </c>
      <c r="G19323" t="s">
        <v>14473</v>
      </c>
    </row>
    <row r="19324" spans="1:7" x14ac:dyDescent="0.35">
      <c r="A19324" t="s">
        <v>3</v>
      </c>
      <c r="B19324" t="s">
        <v>8</v>
      </c>
      <c r="C19324" t="s">
        <v>5702</v>
      </c>
      <c r="D19324" s="2">
        <v>72869.100000000006</v>
      </c>
      <c r="E19324" s="3">
        <f t="shared" si="602"/>
        <v>3.2982604982255214E-4</v>
      </c>
      <c r="F19324" s="3">
        <f t="shared" si="603"/>
        <v>97.469629373196128</v>
      </c>
      <c r="G19324" t="s">
        <v>14473</v>
      </c>
    </row>
    <row r="19325" spans="1:7" x14ac:dyDescent="0.35">
      <c r="A19325" t="s">
        <v>10</v>
      </c>
      <c r="B19325" t="s">
        <v>15</v>
      </c>
      <c r="C19325" t="s">
        <v>6194</v>
      </c>
      <c r="D19325" s="2">
        <v>72862.240000000005</v>
      </c>
      <c r="E19325" s="3">
        <f t="shared" si="602"/>
        <v>3.297949995323498E-4</v>
      </c>
      <c r="F19325" s="3">
        <f t="shared" si="603"/>
        <v>97.469959168195658</v>
      </c>
      <c r="G19325" t="s">
        <v>14473</v>
      </c>
    </row>
    <row r="19326" spans="1:7" x14ac:dyDescent="0.35">
      <c r="A19326" t="s">
        <v>3</v>
      </c>
      <c r="B19326" t="s">
        <v>28</v>
      </c>
      <c r="C19326" s="11" t="s">
        <v>10990</v>
      </c>
      <c r="D19326" s="2">
        <v>72860.47</v>
      </c>
      <c r="E19326" s="3">
        <f t="shared" si="602"/>
        <v>3.2978698801432383E-4</v>
      </c>
      <c r="F19326" s="3">
        <f t="shared" si="603"/>
        <v>97.470288955183676</v>
      </c>
      <c r="G19326" t="s">
        <v>14473</v>
      </c>
    </row>
    <row r="19327" spans="1:7" x14ac:dyDescent="0.35">
      <c r="A19327" t="s">
        <v>10</v>
      </c>
      <c r="B19327" t="s">
        <v>180</v>
      </c>
      <c r="C19327" t="s">
        <v>9730</v>
      </c>
      <c r="D19327" s="2">
        <v>72854</v>
      </c>
      <c r="E19327" s="3">
        <f t="shared" si="602"/>
        <v>3.2975770297385601E-4</v>
      </c>
      <c r="F19327" s="3">
        <f t="shared" si="603"/>
        <v>97.470618712886647</v>
      </c>
      <c r="G19327" t="s">
        <v>14480</v>
      </c>
    </row>
    <row r="19328" spans="1:7" x14ac:dyDescent="0.35">
      <c r="A19328" t="s">
        <v>10</v>
      </c>
      <c r="B19328" t="s">
        <v>76</v>
      </c>
      <c r="C19328" t="s">
        <v>3534</v>
      </c>
      <c r="D19328" s="2">
        <v>72843.34</v>
      </c>
      <c r="E19328" s="3">
        <f t="shared" si="602"/>
        <v>3.2970945281444536E-4</v>
      </c>
      <c r="F19328" s="3">
        <f t="shared" si="603"/>
        <v>97.470948422339461</v>
      </c>
      <c r="G19328" t="s">
        <v>14480</v>
      </c>
    </row>
    <row r="19329" spans="1:7" x14ac:dyDescent="0.35">
      <c r="A19329" t="s">
        <v>3</v>
      </c>
      <c r="B19329" t="s">
        <v>148</v>
      </c>
      <c r="C19329" t="s">
        <v>665</v>
      </c>
      <c r="D19329" s="2">
        <v>72842.61</v>
      </c>
      <c r="E19329" s="3">
        <f t="shared" si="602"/>
        <v>3.2970614862904487E-4</v>
      </c>
      <c r="F19329" s="3">
        <f t="shared" si="603"/>
        <v>97.471278128488095</v>
      </c>
      <c r="G19329" t="s">
        <v>14473</v>
      </c>
    </row>
    <row r="19330" spans="1:7" x14ac:dyDescent="0.35">
      <c r="A19330" t="s">
        <v>3</v>
      </c>
      <c r="B19330" t="s">
        <v>6</v>
      </c>
      <c r="C19330" t="s">
        <v>2743</v>
      </c>
      <c r="D19330" s="2">
        <v>72837.179999999993</v>
      </c>
      <c r="E19330" s="3">
        <f t="shared" si="602"/>
        <v>3.2968157092120248E-4</v>
      </c>
      <c r="F19330" s="3">
        <f t="shared" si="603"/>
        <v>97.471607810059012</v>
      </c>
      <c r="G19330" t="s">
        <v>14480</v>
      </c>
    </row>
    <row r="19331" spans="1:7" x14ac:dyDescent="0.35">
      <c r="A19331" t="s">
        <v>10</v>
      </c>
      <c r="B19331" t="s">
        <v>18</v>
      </c>
      <c r="C19331" s="7" t="s">
        <v>1976</v>
      </c>
      <c r="D19331" s="2">
        <v>72836.66</v>
      </c>
      <c r="E19331" s="3">
        <f t="shared" ref="E19331:E19394" si="604">(D19331/$D$29638)*100</f>
        <v>3.2967921725488979E-4</v>
      </c>
      <c r="F19331" s="3">
        <f t="shared" si="603"/>
        <v>97.471937489276272</v>
      </c>
      <c r="G19331" t="s">
        <v>14480</v>
      </c>
    </row>
    <row r="19332" spans="1:7" x14ac:dyDescent="0.35">
      <c r="A19332" t="s">
        <v>3</v>
      </c>
      <c r="B19332" t="s">
        <v>13</v>
      </c>
      <c r="C19332" t="s">
        <v>2302</v>
      </c>
      <c r="D19332" s="2">
        <v>72808.97</v>
      </c>
      <c r="E19332" s="3">
        <f t="shared" si="604"/>
        <v>3.2955388452373784E-4</v>
      </c>
      <c r="F19332" s="3">
        <f t="shared" ref="F19332:F19395" si="605">E19332+F19331</f>
        <v>97.472267043160798</v>
      </c>
      <c r="G19332" t="s">
        <v>14480</v>
      </c>
    </row>
    <row r="19333" spans="1:7" x14ac:dyDescent="0.35">
      <c r="A19333" t="s">
        <v>3</v>
      </c>
      <c r="B19333" t="s">
        <v>8</v>
      </c>
      <c r="C19333" t="s">
        <v>1923</v>
      </c>
      <c r="D19333" s="2">
        <v>72801.3</v>
      </c>
      <c r="E19333" s="3">
        <f t="shared" si="604"/>
        <v>3.295191679456253E-4</v>
      </c>
      <c r="F19333" s="3">
        <f t="shared" si="605"/>
        <v>97.472596562328746</v>
      </c>
      <c r="G19333" t="s">
        <v>14480</v>
      </c>
    </row>
    <row r="19334" spans="1:7" x14ac:dyDescent="0.35">
      <c r="A19334" t="s">
        <v>3</v>
      </c>
      <c r="B19334" t="s">
        <v>76</v>
      </c>
      <c r="C19334" t="s">
        <v>999</v>
      </c>
      <c r="D19334" s="2">
        <v>72795.7</v>
      </c>
      <c r="E19334" s="3">
        <f t="shared" si="604"/>
        <v>3.2949382076994993E-4</v>
      </c>
      <c r="F19334" s="3">
        <f t="shared" si="605"/>
        <v>97.472926056149518</v>
      </c>
      <c r="G19334" t="s">
        <v>14473</v>
      </c>
    </row>
    <row r="19335" spans="1:7" x14ac:dyDescent="0.35">
      <c r="A19335" t="s">
        <v>10</v>
      </c>
      <c r="B19335" t="s">
        <v>180</v>
      </c>
      <c r="C19335" t="s">
        <v>91</v>
      </c>
      <c r="D19335" s="2">
        <v>72792.679999999993</v>
      </c>
      <c r="E19335" s="3">
        <f t="shared" si="604"/>
        <v>3.2948015140021067E-4</v>
      </c>
      <c r="F19335" s="3">
        <f t="shared" si="605"/>
        <v>97.473255536300911</v>
      </c>
      <c r="G19335" t="s">
        <v>14473</v>
      </c>
    </row>
    <row r="19336" spans="1:7" x14ac:dyDescent="0.35">
      <c r="A19336" t="s">
        <v>10</v>
      </c>
      <c r="B19336" t="s">
        <v>6</v>
      </c>
      <c r="C19336" t="s">
        <v>8009</v>
      </c>
      <c r="D19336" s="2">
        <v>72792.350000000006</v>
      </c>
      <c r="E19336" s="3">
        <f t="shared" si="604"/>
        <v>3.2947865772735844E-4</v>
      </c>
      <c r="F19336" s="3">
        <f t="shared" si="605"/>
        <v>97.473585014958644</v>
      </c>
      <c r="G19336" t="s">
        <v>14473</v>
      </c>
    </row>
    <row r="19337" spans="1:7" x14ac:dyDescent="0.35">
      <c r="A19337" t="s">
        <v>3</v>
      </c>
      <c r="B19337" t="s">
        <v>11</v>
      </c>
      <c r="C19337" t="s">
        <v>288</v>
      </c>
      <c r="D19337" s="2">
        <v>72790.28</v>
      </c>
      <c r="E19337" s="3">
        <f t="shared" si="604"/>
        <v>3.2946928832492127E-4</v>
      </c>
      <c r="F19337" s="3">
        <f t="shared" si="605"/>
        <v>97.473914484246976</v>
      </c>
      <c r="G19337" t="s">
        <v>14473</v>
      </c>
    </row>
    <row r="19338" spans="1:7" x14ac:dyDescent="0.35">
      <c r="A19338" t="s">
        <v>10</v>
      </c>
      <c r="B19338" t="s">
        <v>8</v>
      </c>
      <c r="C19338" t="s">
        <v>5236</v>
      </c>
      <c r="D19338" s="2">
        <v>72787.95</v>
      </c>
      <c r="E19338" s="3">
        <f t="shared" si="604"/>
        <v>3.2945874208932773E-4</v>
      </c>
      <c r="F19338" s="3">
        <f t="shared" si="605"/>
        <v>97.474243942989062</v>
      </c>
      <c r="G19338" t="s">
        <v>14480</v>
      </c>
    </row>
    <row r="19339" spans="1:7" x14ac:dyDescent="0.35">
      <c r="A19339" t="s">
        <v>3</v>
      </c>
      <c r="B19339" t="s">
        <v>55</v>
      </c>
      <c r="C19339" s="8" t="s">
        <v>10988</v>
      </c>
      <c r="D19339" s="2">
        <v>72785.81</v>
      </c>
      <c r="E19339" s="3">
        <f t="shared" si="604"/>
        <v>3.2944905584719465E-4</v>
      </c>
      <c r="F19339" s="3">
        <f t="shared" si="605"/>
        <v>97.474573392044903</v>
      </c>
      <c r="G19339" t="s">
        <v>14480</v>
      </c>
    </row>
    <row r="19340" spans="1:7" x14ac:dyDescent="0.35">
      <c r="A19340" t="s">
        <v>3</v>
      </c>
      <c r="B19340" t="s">
        <v>39</v>
      </c>
      <c r="C19340" s="13" t="s">
        <v>11654</v>
      </c>
      <c r="D19340" s="2">
        <v>72776.34</v>
      </c>
      <c r="E19340" s="3">
        <f t="shared" si="604"/>
        <v>3.2940619196261504E-4</v>
      </c>
      <c r="F19340" s="3">
        <f t="shared" si="605"/>
        <v>97.474902798236869</v>
      </c>
      <c r="G19340" t="s">
        <v>14480</v>
      </c>
    </row>
    <row r="19341" spans="1:7" x14ac:dyDescent="0.35">
      <c r="A19341" t="s">
        <v>10</v>
      </c>
      <c r="B19341" t="s">
        <v>6</v>
      </c>
      <c r="C19341" t="s">
        <v>1833</v>
      </c>
      <c r="D19341" s="2">
        <v>72775.039999999994</v>
      </c>
      <c r="E19341" s="3">
        <f t="shared" si="604"/>
        <v>3.2940030779683325E-4</v>
      </c>
      <c r="F19341" s="3">
        <f t="shared" si="605"/>
        <v>97.47523219854466</v>
      </c>
      <c r="G19341" t="s">
        <v>14473</v>
      </c>
    </row>
    <row r="19342" spans="1:7" x14ac:dyDescent="0.35">
      <c r="A19342" t="s">
        <v>3</v>
      </c>
      <c r="B19342" t="s">
        <v>36</v>
      </c>
      <c r="C19342" t="s">
        <v>2016</v>
      </c>
      <c r="D19342" s="2">
        <v>72774.080000000002</v>
      </c>
      <c r="E19342" s="3">
        <f t="shared" si="604"/>
        <v>3.2939596256671748E-4</v>
      </c>
      <c r="F19342" s="3">
        <f t="shared" si="605"/>
        <v>97.475561594507226</v>
      </c>
      <c r="G19342" t="s">
        <v>14480</v>
      </c>
    </row>
    <row r="19343" spans="1:7" x14ac:dyDescent="0.35">
      <c r="A19343" t="s">
        <v>10</v>
      </c>
      <c r="B19343" t="s">
        <v>304</v>
      </c>
      <c r="C19343" t="s">
        <v>1334</v>
      </c>
      <c r="D19343" s="2">
        <v>72773.7</v>
      </c>
      <c r="E19343" s="3">
        <f t="shared" si="604"/>
        <v>3.2939424257979663E-4</v>
      </c>
      <c r="F19343" s="3">
        <f t="shared" si="605"/>
        <v>97.475890988749811</v>
      </c>
      <c r="G19343" t="s">
        <v>14473</v>
      </c>
    </row>
    <row r="19344" spans="1:7" x14ac:dyDescent="0.35">
      <c r="A19344" t="s">
        <v>3</v>
      </c>
      <c r="B19344" t="s">
        <v>8</v>
      </c>
      <c r="C19344" t="s">
        <v>2695</v>
      </c>
      <c r="D19344" s="2">
        <v>72771.27</v>
      </c>
      <c r="E19344" s="3">
        <f t="shared" si="604"/>
        <v>3.2938324371606614E-4</v>
      </c>
      <c r="F19344" s="3">
        <f t="shared" si="605"/>
        <v>97.47622037199352</v>
      </c>
      <c r="G19344" t="s">
        <v>14473</v>
      </c>
    </row>
    <row r="19345" spans="1:7" x14ac:dyDescent="0.35">
      <c r="A19345" t="s">
        <v>3</v>
      </c>
      <c r="B19345" t="s">
        <v>977</v>
      </c>
      <c r="C19345" t="s">
        <v>949</v>
      </c>
      <c r="D19345" s="2">
        <v>72760.350000000006</v>
      </c>
      <c r="E19345" s="3">
        <f t="shared" si="604"/>
        <v>3.2933381672349912E-4</v>
      </c>
      <c r="F19345" s="3">
        <f t="shared" si="605"/>
        <v>97.476549705810243</v>
      </c>
      <c r="G19345" t="s">
        <v>14473</v>
      </c>
    </row>
    <row r="19346" spans="1:7" x14ac:dyDescent="0.35">
      <c r="A19346" t="s">
        <v>3</v>
      </c>
      <c r="B19346" t="s">
        <v>68</v>
      </c>
      <c r="C19346" t="s">
        <v>11798</v>
      </c>
      <c r="D19346" s="2">
        <v>72755.899999999994</v>
      </c>
      <c r="E19346" s="3">
        <f t="shared" si="604"/>
        <v>3.2931367477139991E-4</v>
      </c>
      <c r="F19346" s="3">
        <f t="shared" si="605"/>
        <v>97.476879019485011</v>
      </c>
      <c r="G19346" t="s">
        <v>14473</v>
      </c>
    </row>
    <row r="19347" spans="1:7" x14ac:dyDescent="0.35">
      <c r="A19347" t="s">
        <v>3</v>
      </c>
      <c r="B19347" t="s">
        <v>9</v>
      </c>
      <c r="C19347" t="s">
        <v>12052</v>
      </c>
      <c r="D19347" s="2">
        <v>72755.23</v>
      </c>
      <c r="E19347" s="3">
        <f t="shared" si="604"/>
        <v>3.293106421628816E-4</v>
      </c>
      <c r="F19347" s="3">
        <f t="shared" si="605"/>
        <v>97.477208330127169</v>
      </c>
      <c r="G19347" t="s">
        <v>14473</v>
      </c>
    </row>
    <row r="19348" spans="1:7" x14ac:dyDescent="0.35">
      <c r="A19348" t="s">
        <v>3</v>
      </c>
      <c r="B19348" t="s">
        <v>38</v>
      </c>
      <c r="C19348" t="s">
        <v>248</v>
      </c>
      <c r="D19348" s="2">
        <v>72752.88</v>
      </c>
      <c r="E19348" s="3">
        <f t="shared" si="604"/>
        <v>3.2930000540166076E-4</v>
      </c>
      <c r="F19348" s="3">
        <f t="shared" si="605"/>
        <v>97.477537630132574</v>
      </c>
      <c r="G19348" t="s">
        <v>14473</v>
      </c>
    </row>
    <row r="19349" spans="1:7" x14ac:dyDescent="0.35">
      <c r="A19349" t="s">
        <v>10</v>
      </c>
      <c r="B19349" t="s">
        <v>38</v>
      </c>
      <c r="C19349" t="s">
        <v>480</v>
      </c>
      <c r="D19349" s="2">
        <v>72751.789999999994</v>
      </c>
      <c r="E19349" s="3">
        <f t="shared" si="604"/>
        <v>3.2929507175496678E-4</v>
      </c>
      <c r="F19349" s="3">
        <f t="shared" si="605"/>
        <v>97.477866925204324</v>
      </c>
      <c r="G19349" t="s">
        <v>14473</v>
      </c>
    </row>
    <row r="19350" spans="1:7" x14ac:dyDescent="0.35">
      <c r="A19350" t="s">
        <v>10</v>
      </c>
      <c r="B19350" t="s">
        <v>9</v>
      </c>
      <c r="C19350" t="s">
        <v>10491</v>
      </c>
      <c r="D19350" s="2">
        <v>72747.149999999994</v>
      </c>
      <c r="E19350" s="3">
        <f t="shared" si="604"/>
        <v>3.2927406980940712E-4</v>
      </c>
      <c r="F19350" s="3">
        <f t="shared" si="605"/>
        <v>97.478196199274137</v>
      </c>
      <c r="G19350" t="s">
        <v>14480</v>
      </c>
    </row>
    <row r="19351" spans="1:7" x14ac:dyDescent="0.35">
      <c r="A19351" t="s">
        <v>3</v>
      </c>
      <c r="B19351" t="s">
        <v>9</v>
      </c>
      <c r="C19351" s="8" t="s">
        <v>1782</v>
      </c>
      <c r="D19351" s="2">
        <v>72746.17</v>
      </c>
      <c r="E19351" s="3">
        <f t="shared" si="604"/>
        <v>3.2926963405366394E-4</v>
      </c>
      <c r="F19351" s="3">
        <f t="shared" si="605"/>
        <v>97.478525468908188</v>
      </c>
      <c r="G19351" t="s">
        <v>14480</v>
      </c>
    </row>
    <row r="19352" spans="1:7" x14ac:dyDescent="0.35">
      <c r="A19352" t="s">
        <v>3</v>
      </c>
      <c r="B19352" t="s">
        <v>478</v>
      </c>
      <c r="C19352" t="s">
        <v>2177</v>
      </c>
      <c r="D19352" s="2">
        <v>72743.009999999995</v>
      </c>
      <c r="E19352" s="3">
        <f t="shared" si="604"/>
        <v>3.2925533100453284E-4</v>
      </c>
      <c r="F19352" s="3">
        <f t="shared" si="605"/>
        <v>97.478854724239199</v>
      </c>
      <c r="G19352" t="s">
        <v>14473</v>
      </c>
    </row>
    <row r="19353" spans="1:7" x14ac:dyDescent="0.35">
      <c r="A19353" t="s">
        <v>3</v>
      </c>
      <c r="B19353" t="s">
        <v>9</v>
      </c>
      <c r="C19353" t="s">
        <v>9220</v>
      </c>
      <c r="D19353" s="2">
        <v>72741.91</v>
      </c>
      <c r="E19353" s="3">
        <f t="shared" si="604"/>
        <v>3.2925035209502523E-4</v>
      </c>
      <c r="F19353" s="3">
        <f t="shared" si="605"/>
        <v>97.479183974591294</v>
      </c>
      <c r="G19353" t="s">
        <v>14473</v>
      </c>
    </row>
    <row r="19354" spans="1:7" x14ac:dyDescent="0.35">
      <c r="A19354" t="s">
        <v>10</v>
      </c>
      <c r="B19354" t="s">
        <v>40</v>
      </c>
      <c r="C19354" s="8" t="s">
        <v>11076</v>
      </c>
      <c r="D19354" s="2">
        <v>72735.58</v>
      </c>
      <c r="E19354" s="3">
        <f t="shared" si="604"/>
        <v>3.2922170073394931E-4</v>
      </c>
      <c r="F19354" s="3">
        <f t="shared" si="605"/>
        <v>97.479513196292032</v>
      </c>
      <c r="G19354" t="s">
        <v>14480</v>
      </c>
    </row>
    <row r="19355" spans="1:7" x14ac:dyDescent="0.35">
      <c r="A19355" t="s">
        <v>3</v>
      </c>
      <c r="B19355" t="s">
        <v>524</v>
      </c>
      <c r="C19355" t="s">
        <v>6428</v>
      </c>
      <c r="D19355" s="2">
        <v>72729.73</v>
      </c>
      <c r="E19355" s="3">
        <f t="shared" si="604"/>
        <v>3.2919522198793125E-4</v>
      </c>
      <c r="F19355" s="3">
        <f t="shared" si="605"/>
        <v>97.479842391514026</v>
      </c>
      <c r="G19355" t="s">
        <v>14473</v>
      </c>
    </row>
    <row r="19356" spans="1:7" x14ac:dyDescent="0.35">
      <c r="A19356" t="s">
        <v>3</v>
      </c>
      <c r="B19356" t="s">
        <v>9</v>
      </c>
      <c r="C19356" t="s">
        <v>4924</v>
      </c>
      <c r="D19356" s="2">
        <v>72729.05</v>
      </c>
      <c r="E19356" s="3">
        <f t="shared" si="604"/>
        <v>3.2919214411659931E-4</v>
      </c>
      <c r="F19356" s="3">
        <f t="shared" si="605"/>
        <v>97.480171583658148</v>
      </c>
      <c r="G19356" t="s">
        <v>14480</v>
      </c>
    </row>
    <row r="19357" spans="1:7" x14ac:dyDescent="0.35">
      <c r="A19357" t="s">
        <v>3</v>
      </c>
      <c r="B19357" t="s">
        <v>8</v>
      </c>
      <c r="C19357" t="s">
        <v>2274</v>
      </c>
      <c r="D19357" s="2">
        <v>72703.320000000007</v>
      </c>
      <c r="E19357" s="3">
        <f t="shared" si="604"/>
        <v>3.2907568289693368E-4</v>
      </c>
      <c r="F19357" s="3">
        <f t="shared" si="605"/>
        <v>97.480500659341047</v>
      </c>
      <c r="G19357" t="s">
        <v>14473</v>
      </c>
    </row>
    <row r="19358" spans="1:7" x14ac:dyDescent="0.35">
      <c r="A19358" t="s">
        <v>3</v>
      </c>
      <c r="B19358" t="s">
        <v>11</v>
      </c>
      <c r="C19358" t="s">
        <v>10114</v>
      </c>
      <c r="D19358" s="2">
        <v>72700</v>
      </c>
      <c r="E19358" s="3">
        <f t="shared" si="604"/>
        <v>3.2906065564278328E-4</v>
      </c>
      <c r="F19358" s="3">
        <f t="shared" si="605"/>
        <v>97.480829719996692</v>
      </c>
      <c r="G19358" t="s">
        <v>14473</v>
      </c>
    </row>
    <row r="19359" spans="1:7" x14ac:dyDescent="0.35">
      <c r="A19359" t="s">
        <v>10</v>
      </c>
      <c r="B19359" t="s">
        <v>9</v>
      </c>
      <c r="C19359" t="s">
        <v>4424</v>
      </c>
      <c r="D19359" s="2">
        <v>72698.37</v>
      </c>
      <c r="E19359" s="3">
        <f t="shared" si="604"/>
        <v>3.2905327780414915E-4</v>
      </c>
      <c r="F19359" s="3">
        <f t="shared" si="605"/>
        <v>97.481158773274501</v>
      </c>
      <c r="G19359" t="s">
        <v>14480</v>
      </c>
    </row>
    <row r="19360" spans="1:7" x14ac:dyDescent="0.35">
      <c r="A19360" t="s">
        <v>10</v>
      </c>
      <c r="B19360" t="s">
        <v>122</v>
      </c>
      <c r="C19360" t="s">
        <v>821</v>
      </c>
      <c r="D19360" s="2">
        <v>72692.639999999999</v>
      </c>
      <c r="E19360" s="3">
        <f t="shared" si="604"/>
        <v>3.2902734221189567E-4</v>
      </c>
      <c r="F19360" s="3">
        <f t="shared" si="605"/>
        <v>97.481487800616719</v>
      </c>
      <c r="G19360" t="s">
        <v>14473</v>
      </c>
    </row>
    <row r="19361" spans="1:7" x14ac:dyDescent="0.35">
      <c r="A19361" t="s">
        <v>10</v>
      </c>
      <c r="B19361" t="s">
        <v>6</v>
      </c>
      <c r="C19361" s="8" t="s">
        <v>8038</v>
      </c>
      <c r="D19361" s="2">
        <v>72690.98</v>
      </c>
      <c r="E19361" s="3">
        <f t="shared" si="604"/>
        <v>3.2901982858482044E-4</v>
      </c>
      <c r="F19361" s="3">
        <f t="shared" si="605"/>
        <v>97.481816820445303</v>
      </c>
      <c r="G19361" t="s">
        <v>14480</v>
      </c>
    </row>
    <row r="19362" spans="1:7" x14ac:dyDescent="0.35">
      <c r="A19362" t="s">
        <v>10</v>
      </c>
      <c r="B19362" t="s">
        <v>122</v>
      </c>
      <c r="C19362" t="s">
        <v>11435</v>
      </c>
      <c r="D19362" s="2">
        <v>72672.19</v>
      </c>
      <c r="E19362" s="3">
        <f t="shared" si="604"/>
        <v>3.2893477975786686E-4</v>
      </c>
      <c r="F19362" s="3">
        <f t="shared" si="605"/>
        <v>97.482145755225062</v>
      </c>
      <c r="G19362" t="s">
        <v>14473</v>
      </c>
    </row>
    <row r="19363" spans="1:7" x14ac:dyDescent="0.35">
      <c r="A19363" t="s">
        <v>3</v>
      </c>
      <c r="B19363" t="s">
        <v>6</v>
      </c>
      <c r="C19363" t="s">
        <v>116</v>
      </c>
      <c r="D19363" s="2">
        <v>72669.84</v>
      </c>
      <c r="E19363" s="3">
        <f t="shared" si="604"/>
        <v>3.2892414299664591E-4</v>
      </c>
      <c r="F19363" s="3">
        <f t="shared" si="605"/>
        <v>97.482474679368053</v>
      </c>
      <c r="G19363" t="s">
        <v>14473</v>
      </c>
    </row>
    <row r="19364" spans="1:7" x14ac:dyDescent="0.35">
      <c r="A19364" t="s">
        <v>3</v>
      </c>
      <c r="B19364" t="s">
        <v>18</v>
      </c>
      <c r="C19364" t="s">
        <v>707</v>
      </c>
      <c r="D19364" s="2">
        <v>72669.06</v>
      </c>
      <c r="E19364" s="3">
        <f t="shared" si="604"/>
        <v>3.289206124971768E-4</v>
      </c>
      <c r="F19364" s="3">
        <f t="shared" si="605"/>
        <v>97.482803599980556</v>
      </c>
      <c r="G19364" t="s">
        <v>14480</v>
      </c>
    </row>
    <row r="19365" spans="1:7" x14ac:dyDescent="0.35">
      <c r="A19365" t="s">
        <v>3</v>
      </c>
      <c r="B19365" t="s">
        <v>9</v>
      </c>
      <c r="C19365" t="s">
        <v>4624</v>
      </c>
      <c r="D19365" s="2">
        <v>72664.91</v>
      </c>
      <c r="E19365" s="3">
        <f t="shared" si="604"/>
        <v>3.2890182842948884E-4</v>
      </c>
      <c r="F19365" s="3">
        <f t="shared" si="605"/>
        <v>97.483132501808981</v>
      </c>
      <c r="G19365" t="s">
        <v>14480</v>
      </c>
    </row>
    <row r="19366" spans="1:7" x14ac:dyDescent="0.35">
      <c r="A19366" t="s">
        <v>3</v>
      </c>
      <c r="B19366" t="s">
        <v>37</v>
      </c>
      <c r="C19366" t="s">
        <v>4907</v>
      </c>
      <c r="D19366" s="2">
        <v>72656.84</v>
      </c>
      <c r="E19366" s="3">
        <f t="shared" si="604"/>
        <v>3.2886530133882809E-4</v>
      </c>
      <c r="F19366" s="3">
        <f t="shared" si="605"/>
        <v>97.483461367110323</v>
      </c>
      <c r="G19366" t="s">
        <v>14473</v>
      </c>
    </row>
    <row r="19367" spans="1:7" x14ac:dyDescent="0.35">
      <c r="A19367" t="s">
        <v>3</v>
      </c>
      <c r="B19367" t="s">
        <v>55</v>
      </c>
      <c r="C19367" t="s">
        <v>10494</v>
      </c>
      <c r="D19367" s="2">
        <v>72654.559999999998</v>
      </c>
      <c r="E19367" s="3">
        <f t="shared" si="604"/>
        <v>3.2885498141730312E-4</v>
      </c>
      <c r="F19367" s="3">
        <f t="shared" si="605"/>
        <v>97.483790222091741</v>
      </c>
      <c r="G19367" t="s">
        <v>14473</v>
      </c>
    </row>
    <row r="19368" spans="1:7" x14ac:dyDescent="0.35">
      <c r="A19368" t="s">
        <v>3</v>
      </c>
      <c r="B19368" t="s">
        <v>6</v>
      </c>
      <c r="C19368" t="s">
        <v>423</v>
      </c>
      <c r="D19368" s="2">
        <v>72649.289999999994</v>
      </c>
      <c r="E19368" s="3">
        <f t="shared" si="604"/>
        <v>3.2883112791448003E-4</v>
      </c>
      <c r="F19368" s="3">
        <f t="shared" si="605"/>
        <v>97.484119053219658</v>
      </c>
      <c r="G19368" t="s">
        <v>14473</v>
      </c>
    </row>
    <row r="19369" spans="1:7" x14ac:dyDescent="0.35">
      <c r="A19369" t="s">
        <v>3</v>
      </c>
      <c r="B19369" t="s">
        <v>6</v>
      </c>
      <c r="C19369" t="s">
        <v>2818</v>
      </c>
      <c r="D19369" s="2">
        <v>72634.720000000001</v>
      </c>
      <c r="E19369" s="3">
        <f t="shared" si="604"/>
        <v>3.2876517999491032E-4</v>
      </c>
      <c r="F19369" s="3">
        <f t="shared" si="605"/>
        <v>97.484447818399659</v>
      </c>
      <c r="G19369" t="s">
        <v>14473</v>
      </c>
    </row>
    <row r="19370" spans="1:7" x14ac:dyDescent="0.35">
      <c r="A19370" t="s">
        <v>10</v>
      </c>
      <c r="B19370" t="s">
        <v>6</v>
      </c>
      <c r="C19370" t="s">
        <v>2947</v>
      </c>
      <c r="D19370" s="2">
        <v>72631.3</v>
      </c>
      <c r="E19370" s="3">
        <f t="shared" si="604"/>
        <v>3.2874970011262291E-4</v>
      </c>
      <c r="F19370" s="3">
        <f t="shared" si="605"/>
        <v>97.484776568099775</v>
      </c>
      <c r="G19370" t="s">
        <v>14473</v>
      </c>
    </row>
    <row r="19371" spans="1:7" x14ac:dyDescent="0.35">
      <c r="A19371" t="s">
        <v>3</v>
      </c>
      <c r="B19371" t="s">
        <v>6</v>
      </c>
      <c r="C19371" t="s">
        <v>5554</v>
      </c>
      <c r="D19371" s="2">
        <v>72629.19</v>
      </c>
      <c r="E19371" s="3">
        <f t="shared" si="604"/>
        <v>3.2874014965893092E-4</v>
      </c>
      <c r="F19371" s="3">
        <f t="shared" si="605"/>
        <v>97.48510530824943</v>
      </c>
      <c r="G19371" t="s">
        <v>14473</v>
      </c>
    </row>
    <row r="19372" spans="1:7" x14ac:dyDescent="0.35">
      <c r="A19372" t="s">
        <v>10</v>
      </c>
      <c r="B19372" t="s">
        <v>8</v>
      </c>
      <c r="C19372" t="s">
        <v>8936</v>
      </c>
      <c r="D19372" s="2">
        <v>72624.83</v>
      </c>
      <c r="E19372" s="3">
        <f t="shared" si="604"/>
        <v>3.287204150721551E-4</v>
      </c>
      <c r="F19372" s="3">
        <f t="shared" si="605"/>
        <v>97.4854340286645</v>
      </c>
      <c r="G19372" t="s">
        <v>14473</v>
      </c>
    </row>
    <row r="19373" spans="1:7" x14ac:dyDescent="0.35">
      <c r="A19373" t="s">
        <v>10</v>
      </c>
      <c r="B19373" t="s">
        <v>36</v>
      </c>
      <c r="C19373" t="s">
        <v>921</v>
      </c>
      <c r="D19373" s="2">
        <v>72608.11</v>
      </c>
      <c r="E19373" s="3">
        <f t="shared" si="604"/>
        <v>3.2864473564763862E-4</v>
      </c>
      <c r="F19373" s="3">
        <f t="shared" si="605"/>
        <v>97.485762673400146</v>
      </c>
      <c r="G19373" t="s">
        <v>14473</v>
      </c>
    </row>
    <row r="19374" spans="1:7" x14ac:dyDescent="0.35">
      <c r="A19374" t="s">
        <v>10</v>
      </c>
      <c r="B19374" t="s">
        <v>9</v>
      </c>
      <c r="C19374" t="s">
        <v>14047</v>
      </c>
      <c r="D19374" s="2">
        <v>72602.38</v>
      </c>
      <c r="E19374" s="3">
        <f t="shared" si="604"/>
        <v>3.2861880005538515E-4</v>
      </c>
      <c r="F19374" s="3">
        <f t="shared" si="605"/>
        <v>97.4860912922002</v>
      </c>
      <c r="G19374" t="s">
        <v>14473</v>
      </c>
    </row>
    <row r="19375" spans="1:7" x14ac:dyDescent="0.35">
      <c r="A19375" t="s">
        <v>10</v>
      </c>
      <c r="B19375" t="s">
        <v>8</v>
      </c>
      <c r="C19375" t="s">
        <v>109</v>
      </c>
      <c r="D19375" s="2">
        <v>72601.8</v>
      </c>
      <c r="E19375" s="3">
        <f t="shared" si="604"/>
        <v>3.2861617481219011E-4</v>
      </c>
      <c r="F19375" s="3">
        <f t="shared" si="605"/>
        <v>97.486419908375012</v>
      </c>
      <c r="G19375" t="s">
        <v>14473</v>
      </c>
    </row>
    <row r="19376" spans="1:7" x14ac:dyDescent="0.35">
      <c r="A19376" t="s">
        <v>3</v>
      </c>
      <c r="B19376" t="s">
        <v>180</v>
      </c>
      <c r="C19376" t="s">
        <v>12398</v>
      </c>
      <c r="D19376" s="2">
        <v>72601.42</v>
      </c>
      <c r="E19376" s="3">
        <f t="shared" si="604"/>
        <v>3.2861445482526927E-4</v>
      </c>
      <c r="F19376" s="3">
        <f t="shared" si="605"/>
        <v>97.486748522829842</v>
      </c>
      <c r="G19376" t="s">
        <v>14480</v>
      </c>
    </row>
    <row r="19377" spans="1:7" x14ac:dyDescent="0.35">
      <c r="A19377" t="s">
        <v>10</v>
      </c>
      <c r="B19377" t="s">
        <v>33</v>
      </c>
      <c r="C19377" t="s">
        <v>14339</v>
      </c>
      <c r="D19377" s="2">
        <v>72600.38</v>
      </c>
      <c r="E19377" s="3">
        <f t="shared" si="604"/>
        <v>3.286097474926439E-4</v>
      </c>
      <c r="F19377" s="3">
        <f t="shared" si="605"/>
        <v>97.48707713257734</v>
      </c>
      <c r="G19377" t="s">
        <v>14473</v>
      </c>
    </row>
    <row r="19378" spans="1:7" x14ac:dyDescent="0.35">
      <c r="A19378" t="s">
        <v>3</v>
      </c>
      <c r="B19378" t="s">
        <v>9</v>
      </c>
      <c r="C19378" s="8" t="s">
        <v>12668</v>
      </c>
      <c r="D19378" s="2">
        <v>72600</v>
      </c>
      <c r="E19378" s="3">
        <f t="shared" si="604"/>
        <v>3.2860802750572305E-4</v>
      </c>
      <c r="F19378" s="3">
        <f t="shared" si="605"/>
        <v>97.487405740604842</v>
      </c>
      <c r="G19378" t="s">
        <v>14480</v>
      </c>
    </row>
    <row r="19379" spans="1:7" x14ac:dyDescent="0.35">
      <c r="A19379" t="s">
        <v>10</v>
      </c>
      <c r="B19379" t="s">
        <v>40</v>
      </c>
      <c r="C19379" s="8" t="s">
        <v>2392</v>
      </c>
      <c r="D19379" s="2">
        <v>72597.75</v>
      </c>
      <c r="E19379" s="3">
        <f t="shared" si="604"/>
        <v>3.2859784337263922E-4</v>
      </c>
      <c r="F19379" s="3">
        <f t="shared" si="605"/>
        <v>97.48773433844822</v>
      </c>
      <c r="G19379" t="s">
        <v>14480</v>
      </c>
    </row>
    <row r="19380" spans="1:7" x14ac:dyDescent="0.35">
      <c r="A19380" t="s">
        <v>10</v>
      </c>
      <c r="B19380" t="s">
        <v>9</v>
      </c>
      <c r="C19380" s="8" t="s">
        <v>3891</v>
      </c>
      <c r="D19380" s="2">
        <v>72596.600000000006</v>
      </c>
      <c r="E19380" s="3">
        <f t="shared" si="604"/>
        <v>3.2859263814906305E-4</v>
      </c>
      <c r="F19380" s="3">
        <f t="shared" si="605"/>
        <v>97.488062931086375</v>
      </c>
      <c r="G19380" t="s">
        <v>14480</v>
      </c>
    </row>
    <row r="19381" spans="1:7" x14ac:dyDescent="0.35">
      <c r="A19381" t="s">
        <v>10</v>
      </c>
      <c r="B19381" t="s">
        <v>516</v>
      </c>
      <c r="C19381" t="s">
        <v>14407</v>
      </c>
      <c r="D19381" s="2">
        <v>72591.960000000006</v>
      </c>
      <c r="E19381" s="3">
        <f t="shared" si="604"/>
        <v>3.2857163620350345E-4</v>
      </c>
      <c r="F19381" s="3">
        <f t="shared" si="605"/>
        <v>97.488391502722578</v>
      </c>
      <c r="G19381" t="s">
        <v>14473</v>
      </c>
    </row>
    <row r="19382" spans="1:7" x14ac:dyDescent="0.35">
      <c r="A19382" t="s">
        <v>3</v>
      </c>
      <c r="B19382" t="s">
        <v>6</v>
      </c>
      <c r="C19382" t="s">
        <v>7296</v>
      </c>
      <c r="D19382" s="2">
        <v>72589.3</v>
      </c>
      <c r="E19382" s="3">
        <f t="shared" si="604"/>
        <v>3.2855959629505763E-4</v>
      </c>
      <c r="F19382" s="3">
        <f t="shared" si="605"/>
        <v>97.488720062318876</v>
      </c>
      <c r="G19382" t="s">
        <v>14473</v>
      </c>
    </row>
    <row r="19383" spans="1:7" x14ac:dyDescent="0.35">
      <c r="A19383" t="s">
        <v>3</v>
      </c>
      <c r="B19383" t="s">
        <v>895</v>
      </c>
      <c r="C19383" t="s">
        <v>1868</v>
      </c>
      <c r="D19383" s="2">
        <v>72584.92</v>
      </c>
      <c r="E19383" s="3">
        <f t="shared" si="604"/>
        <v>3.2853977118265434E-4</v>
      </c>
      <c r="F19383" s="3">
        <f t="shared" si="605"/>
        <v>97.489048602090065</v>
      </c>
      <c r="G19383" t="s">
        <v>14480</v>
      </c>
    </row>
    <row r="19384" spans="1:7" x14ac:dyDescent="0.35">
      <c r="A19384" t="s">
        <v>10</v>
      </c>
      <c r="B19384" t="s">
        <v>6</v>
      </c>
      <c r="C19384" t="s">
        <v>8648</v>
      </c>
      <c r="D19384" s="2">
        <v>72573.59</v>
      </c>
      <c r="E19384" s="3">
        <f t="shared" si="604"/>
        <v>3.2848848841472543E-4</v>
      </c>
      <c r="F19384" s="3">
        <f t="shared" si="605"/>
        <v>97.489377090578486</v>
      </c>
      <c r="G19384" t="s">
        <v>14473</v>
      </c>
    </row>
    <row r="19385" spans="1:7" x14ac:dyDescent="0.35">
      <c r="A19385" t="s">
        <v>3</v>
      </c>
      <c r="B19385" t="s">
        <v>9</v>
      </c>
      <c r="C19385" t="s">
        <v>7086</v>
      </c>
      <c r="D19385" s="2">
        <v>72568.88</v>
      </c>
      <c r="E19385" s="3">
        <f t="shared" si="604"/>
        <v>3.2846716962946991E-4</v>
      </c>
      <c r="F19385" s="3">
        <f t="shared" si="605"/>
        <v>97.48970555774811</v>
      </c>
      <c r="G19385" t="s">
        <v>14480</v>
      </c>
    </row>
    <row r="19386" spans="1:7" x14ac:dyDescent="0.35">
      <c r="A19386" t="s">
        <v>3</v>
      </c>
      <c r="B19386" t="s">
        <v>8</v>
      </c>
      <c r="C19386" t="s">
        <v>7443</v>
      </c>
      <c r="D19386" s="2">
        <v>72562.31</v>
      </c>
      <c r="E19386" s="3">
        <f t="shared" si="604"/>
        <v>3.2843743196086503E-4</v>
      </c>
      <c r="F19386" s="3">
        <f t="shared" si="605"/>
        <v>97.49003399518007</v>
      </c>
      <c r="G19386" t="s">
        <v>14473</v>
      </c>
    </row>
    <row r="19387" spans="1:7" x14ac:dyDescent="0.35">
      <c r="A19387" t="s">
        <v>10</v>
      </c>
      <c r="B19387" t="s">
        <v>35</v>
      </c>
      <c r="C19387" t="s">
        <v>3113</v>
      </c>
      <c r="D19387" s="2">
        <v>72532.17</v>
      </c>
      <c r="E19387" s="3">
        <f t="shared" si="604"/>
        <v>3.2830100984035507E-4</v>
      </c>
      <c r="F19387" s="3">
        <f t="shared" si="605"/>
        <v>97.490362296189915</v>
      </c>
      <c r="G19387" t="s">
        <v>14473</v>
      </c>
    </row>
    <row r="19388" spans="1:7" x14ac:dyDescent="0.35">
      <c r="A19388" t="s">
        <v>10</v>
      </c>
      <c r="B19388" t="s">
        <v>13</v>
      </c>
      <c r="C19388" t="s">
        <v>113</v>
      </c>
      <c r="D19388" s="2">
        <v>72519.3</v>
      </c>
      <c r="E19388" s="3">
        <f t="shared" si="604"/>
        <v>3.2824275659911546E-4</v>
      </c>
      <c r="F19388" s="3">
        <f t="shared" si="605"/>
        <v>97.490690538946509</v>
      </c>
      <c r="G19388" t="s">
        <v>14480</v>
      </c>
    </row>
    <row r="19389" spans="1:7" x14ac:dyDescent="0.35">
      <c r="A19389" t="s">
        <v>3</v>
      </c>
      <c r="B19389" t="s">
        <v>83</v>
      </c>
      <c r="C19389" t="s">
        <v>969</v>
      </c>
      <c r="D19389" s="2">
        <v>72519.100000000006</v>
      </c>
      <c r="E19389" s="3">
        <f t="shared" si="604"/>
        <v>3.2824185134284133E-4</v>
      </c>
      <c r="F19389" s="3">
        <f t="shared" si="605"/>
        <v>97.491018780797859</v>
      </c>
      <c r="G19389" t="s">
        <v>14473</v>
      </c>
    </row>
    <row r="19390" spans="1:7" x14ac:dyDescent="0.35">
      <c r="A19390" t="s">
        <v>10</v>
      </c>
      <c r="B19390" t="s">
        <v>9</v>
      </c>
      <c r="C19390" t="s">
        <v>10227</v>
      </c>
      <c r="D19390" s="2">
        <v>72514.64</v>
      </c>
      <c r="E19390" s="3">
        <f t="shared" si="604"/>
        <v>3.2822166412792845E-4</v>
      </c>
      <c r="F19390" s="3">
        <f t="shared" si="605"/>
        <v>97.491347002461993</v>
      </c>
      <c r="G19390" t="s">
        <v>14480</v>
      </c>
    </row>
    <row r="19391" spans="1:7" x14ac:dyDescent="0.35">
      <c r="A19391" t="s">
        <v>3</v>
      </c>
      <c r="B19391" t="s">
        <v>73</v>
      </c>
      <c r="C19391" t="s">
        <v>3958</v>
      </c>
      <c r="D19391" s="2">
        <v>72500.37</v>
      </c>
      <c r="E19391" s="3">
        <f t="shared" si="604"/>
        <v>3.2815707409276993E-4</v>
      </c>
      <c r="F19391" s="3">
        <f t="shared" si="605"/>
        <v>97.491675159536086</v>
      </c>
      <c r="G19391" t="s">
        <v>14473</v>
      </c>
    </row>
    <row r="19392" spans="1:7" x14ac:dyDescent="0.35">
      <c r="A19392" t="s">
        <v>3</v>
      </c>
      <c r="B19392" t="s">
        <v>9</v>
      </c>
      <c r="C19392" t="s">
        <v>6750</v>
      </c>
      <c r="D19392" s="2">
        <v>72498.78</v>
      </c>
      <c r="E19392" s="3">
        <f t="shared" si="604"/>
        <v>3.2814987730539068E-4</v>
      </c>
      <c r="F19392" s="3">
        <f t="shared" si="605"/>
        <v>97.492003309413391</v>
      </c>
      <c r="G19392" t="s">
        <v>14480</v>
      </c>
    </row>
    <row r="19393" spans="1:7" x14ac:dyDescent="0.35">
      <c r="A19393" t="s">
        <v>3</v>
      </c>
      <c r="B19393" t="s">
        <v>6</v>
      </c>
      <c r="C19393" t="s">
        <v>13149</v>
      </c>
      <c r="D19393" s="2">
        <v>72485.61</v>
      </c>
      <c r="E19393" s="3">
        <f t="shared" si="604"/>
        <v>3.2809026617973983E-4</v>
      </c>
      <c r="F19393" s="3">
        <f t="shared" si="605"/>
        <v>97.492331399679571</v>
      </c>
      <c r="G19393" t="s">
        <v>14473</v>
      </c>
    </row>
    <row r="19394" spans="1:7" x14ac:dyDescent="0.35">
      <c r="A19394" t="s">
        <v>3</v>
      </c>
      <c r="B19394" t="s">
        <v>20</v>
      </c>
      <c r="C19394" t="s">
        <v>4184</v>
      </c>
      <c r="D19394" s="2">
        <v>72483.210000000006</v>
      </c>
      <c r="E19394" s="3">
        <f t="shared" si="604"/>
        <v>3.2807940310445043E-4</v>
      </c>
      <c r="F19394" s="3">
        <f t="shared" si="605"/>
        <v>97.492659479082675</v>
      </c>
      <c r="G19394" t="s">
        <v>14473</v>
      </c>
    </row>
    <row r="19395" spans="1:7" x14ac:dyDescent="0.35">
      <c r="A19395" t="s">
        <v>3</v>
      </c>
      <c r="B19395" t="s">
        <v>6</v>
      </c>
      <c r="C19395" s="8" t="s">
        <v>2692</v>
      </c>
      <c r="D19395" s="2">
        <v>72480.52</v>
      </c>
      <c r="E19395" s="3">
        <f t="shared" ref="E19395:E19458" si="606">(D19395/$D$29638)*100</f>
        <v>3.2806722740756351E-4</v>
      </c>
      <c r="F19395" s="3">
        <f t="shared" si="605"/>
        <v>97.49298754631009</v>
      </c>
      <c r="G19395" t="s">
        <v>14480</v>
      </c>
    </row>
    <row r="19396" spans="1:7" x14ac:dyDescent="0.35">
      <c r="A19396" t="s">
        <v>3</v>
      </c>
      <c r="B19396" t="s">
        <v>6</v>
      </c>
      <c r="C19396" t="s">
        <v>1889</v>
      </c>
      <c r="D19396" s="2">
        <v>72466.11</v>
      </c>
      <c r="E19396" s="3">
        <f t="shared" si="606"/>
        <v>3.2800200369301311E-4</v>
      </c>
      <c r="F19396" s="3">
        <f t="shared" ref="F19396:F19459" si="607">E19396+F19395</f>
        <v>97.493315548313788</v>
      </c>
      <c r="G19396" t="s">
        <v>14473</v>
      </c>
    </row>
    <row r="19397" spans="1:7" x14ac:dyDescent="0.35">
      <c r="A19397" t="s">
        <v>3</v>
      </c>
      <c r="B19397" t="s">
        <v>6</v>
      </c>
      <c r="C19397" t="s">
        <v>3916</v>
      </c>
      <c r="D19397" s="2">
        <v>72463.149999999994</v>
      </c>
      <c r="E19397" s="3">
        <f t="shared" si="606"/>
        <v>3.2798860590015609E-4</v>
      </c>
      <c r="F19397" s="3">
        <f t="shared" si="607"/>
        <v>97.493643536919691</v>
      </c>
      <c r="G19397" t="s">
        <v>14473</v>
      </c>
    </row>
    <row r="19398" spans="1:7" x14ac:dyDescent="0.35">
      <c r="A19398" t="s">
        <v>3</v>
      </c>
      <c r="B19398" t="s">
        <v>4</v>
      </c>
      <c r="C19398" t="s">
        <v>11265</v>
      </c>
      <c r="D19398" s="2">
        <v>72457.83</v>
      </c>
      <c r="E19398" s="3">
        <f t="shared" si="606"/>
        <v>3.2796452608326455E-4</v>
      </c>
      <c r="F19398" s="3">
        <f t="shared" si="607"/>
        <v>97.49397150144577</v>
      </c>
      <c r="G19398" t="s">
        <v>14473</v>
      </c>
    </row>
    <row r="19399" spans="1:7" x14ac:dyDescent="0.35">
      <c r="A19399" t="s">
        <v>10</v>
      </c>
      <c r="B19399" t="s">
        <v>180</v>
      </c>
      <c r="C19399" t="s">
        <v>1167</v>
      </c>
      <c r="D19399" s="2">
        <v>72445.84</v>
      </c>
      <c r="E19399" s="3">
        <f t="shared" si="606"/>
        <v>3.2791025596963101E-4</v>
      </c>
      <c r="F19399" s="3">
        <f t="shared" si="607"/>
        <v>97.494299411701746</v>
      </c>
      <c r="G19399" t="s">
        <v>14480</v>
      </c>
    </row>
    <row r="19400" spans="1:7" x14ac:dyDescent="0.35">
      <c r="A19400" t="s">
        <v>3</v>
      </c>
      <c r="B19400" t="s">
        <v>6</v>
      </c>
      <c r="C19400" t="s">
        <v>10513</v>
      </c>
      <c r="D19400" s="2">
        <v>72439.55</v>
      </c>
      <c r="E19400" s="3">
        <f t="shared" si="606"/>
        <v>3.2788178565980997E-4</v>
      </c>
      <c r="F19400" s="3">
        <f t="shared" si="607"/>
        <v>97.494627293487412</v>
      </c>
      <c r="G19400" t="s">
        <v>14473</v>
      </c>
    </row>
    <row r="19401" spans="1:7" x14ac:dyDescent="0.35">
      <c r="A19401" t="s">
        <v>3</v>
      </c>
      <c r="B19401" t="s">
        <v>9</v>
      </c>
      <c r="C19401" t="s">
        <v>6084</v>
      </c>
      <c r="D19401" s="2">
        <v>72439.179999999993</v>
      </c>
      <c r="E19401" s="3">
        <f t="shared" si="606"/>
        <v>3.2788011093570275E-4</v>
      </c>
      <c r="F19401" s="3">
        <f t="shared" si="607"/>
        <v>97.494955173598342</v>
      </c>
      <c r="G19401" t="s">
        <v>14480</v>
      </c>
    </row>
    <row r="19402" spans="1:7" x14ac:dyDescent="0.35">
      <c r="A19402" t="s">
        <v>3</v>
      </c>
      <c r="B19402" t="s">
        <v>200</v>
      </c>
      <c r="C19402" t="s">
        <v>9011</v>
      </c>
      <c r="D19402" s="2">
        <v>72436.899999999994</v>
      </c>
      <c r="E19402" s="3">
        <f t="shared" si="606"/>
        <v>3.2786979101417777E-4</v>
      </c>
      <c r="F19402" s="3">
        <f t="shared" si="607"/>
        <v>97.49528304338935</v>
      </c>
      <c r="G19402" t="s">
        <v>14473</v>
      </c>
    </row>
    <row r="19403" spans="1:7" x14ac:dyDescent="0.35">
      <c r="A19403" t="s">
        <v>3</v>
      </c>
      <c r="B19403" t="s">
        <v>9</v>
      </c>
      <c r="C19403" t="s">
        <v>13072</v>
      </c>
      <c r="D19403" s="2">
        <v>72435.5</v>
      </c>
      <c r="E19403" s="3">
        <f t="shared" si="606"/>
        <v>3.2786345422025897E-4</v>
      </c>
      <c r="F19403" s="3">
        <f t="shared" si="607"/>
        <v>97.495610906843567</v>
      </c>
      <c r="G19403" t="s">
        <v>14473</v>
      </c>
    </row>
    <row r="19404" spans="1:7" x14ac:dyDescent="0.35">
      <c r="A19404" t="s">
        <v>3</v>
      </c>
      <c r="B19404" t="s">
        <v>32</v>
      </c>
      <c r="C19404" t="s">
        <v>10807</v>
      </c>
      <c r="D19404" s="2">
        <v>72400</v>
      </c>
      <c r="E19404" s="3">
        <f t="shared" si="606"/>
        <v>3.2770277123160259E-4</v>
      </c>
      <c r="F19404" s="3">
        <f t="shared" si="607"/>
        <v>97.495938609614797</v>
      </c>
      <c r="G19404" t="s">
        <v>14473</v>
      </c>
    </row>
    <row r="19405" spans="1:7" x14ac:dyDescent="0.35">
      <c r="A19405" t="s">
        <v>3</v>
      </c>
      <c r="B19405" t="s">
        <v>33</v>
      </c>
      <c r="C19405" s="7" t="s">
        <v>3123</v>
      </c>
      <c r="D19405" s="2">
        <v>72399.5</v>
      </c>
      <c r="E19405" s="3">
        <f t="shared" si="606"/>
        <v>3.2770050809091732E-4</v>
      </c>
      <c r="F19405" s="3">
        <f t="shared" si="607"/>
        <v>97.496266310122891</v>
      </c>
      <c r="G19405" t="s">
        <v>14480</v>
      </c>
    </row>
    <row r="19406" spans="1:7" x14ac:dyDescent="0.35">
      <c r="A19406" t="s">
        <v>3</v>
      </c>
      <c r="B19406" t="s">
        <v>29</v>
      </c>
      <c r="C19406" t="s">
        <v>6890</v>
      </c>
      <c r="D19406" s="2">
        <v>72397.64</v>
      </c>
      <c r="E19406" s="3">
        <f t="shared" si="606"/>
        <v>3.2769208920756796E-4</v>
      </c>
      <c r="F19406" s="3">
        <f t="shared" si="607"/>
        <v>97.496594002212092</v>
      </c>
      <c r="G19406" t="s">
        <v>14473</v>
      </c>
    </row>
    <row r="19407" spans="1:7" x14ac:dyDescent="0.35">
      <c r="A19407" t="s">
        <v>10</v>
      </c>
      <c r="B19407" t="s">
        <v>9</v>
      </c>
      <c r="C19407" t="s">
        <v>2814</v>
      </c>
      <c r="D19407" s="2">
        <v>72393.399999999994</v>
      </c>
      <c r="E19407" s="3">
        <f t="shared" si="606"/>
        <v>3.2767289777455662E-4</v>
      </c>
      <c r="F19407" s="3">
        <f t="shared" si="607"/>
        <v>97.49692167510986</v>
      </c>
      <c r="G19407" t="s">
        <v>14480</v>
      </c>
    </row>
    <row r="19408" spans="1:7" x14ac:dyDescent="0.35">
      <c r="A19408" t="s">
        <v>3</v>
      </c>
      <c r="B19408" t="s">
        <v>475</v>
      </c>
      <c r="C19408" t="s">
        <v>7560</v>
      </c>
      <c r="D19408" s="2">
        <v>72387</v>
      </c>
      <c r="E19408" s="3">
        <f t="shared" si="606"/>
        <v>3.2764392957378478E-4</v>
      </c>
      <c r="F19408" s="3">
        <f t="shared" si="607"/>
        <v>97.49724931903944</v>
      </c>
      <c r="G19408" t="s">
        <v>14473</v>
      </c>
    </row>
    <row r="19409" spans="1:7" x14ac:dyDescent="0.35">
      <c r="A19409" t="s">
        <v>10</v>
      </c>
      <c r="B19409" t="s">
        <v>22</v>
      </c>
      <c r="C19409" t="s">
        <v>2030</v>
      </c>
      <c r="D19409" s="2">
        <v>72371.259999999995</v>
      </c>
      <c r="E19409" s="3">
        <f t="shared" si="606"/>
        <v>3.2757268590501149E-4</v>
      </c>
      <c r="F19409" s="3">
        <f t="shared" si="607"/>
        <v>97.497576891725345</v>
      </c>
      <c r="G19409" t="s">
        <v>14480</v>
      </c>
    </row>
    <row r="19410" spans="1:7" x14ac:dyDescent="0.35">
      <c r="A19410" t="s">
        <v>3</v>
      </c>
      <c r="B19410" t="s">
        <v>55</v>
      </c>
      <c r="C19410" s="8" t="s">
        <v>1060</v>
      </c>
      <c r="D19410" s="2">
        <v>72371</v>
      </c>
      <c r="E19410" s="3">
        <f t="shared" si="606"/>
        <v>3.2757150907185512E-4</v>
      </c>
      <c r="F19410" s="3">
        <f t="shared" si="607"/>
        <v>97.49790446323442</v>
      </c>
      <c r="G19410" t="s">
        <v>14480</v>
      </c>
    </row>
    <row r="19411" spans="1:7" x14ac:dyDescent="0.35">
      <c r="A19411" t="s">
        <v>3</v>
      </c>
      <c r="B19411" t="s">
        <v>9</v>
      </c>
      <c r="C19411" t="s">
        <v>8223</v>
      </c>
      <c r="D19411" s="2">
        <v>72351.149999999994</v>
      </c>
      <c r="E19411" s="3">
        <f t="shared" si="606"/>
        <v>3.2748166238664864E-4</v>
      </c>
      <c r="F19411" s="3">
        <f t="shared" si="607"/>
        <v>97.498231944896801</v>
      </c>
      <c r="G19411" t="s">
        <v>14480</v>
      </c>
    </row>
    <row r="19412" spans="1:7" x14ac:dyDescent="0.35">
      <c r="A19412" t="s">
        <v>10</v>
      </c>
      <c r="B19412" t="s">
        <v>13</v>
      </c>
      <c r="C19412" t="s">
        <v>1828</v>
      </c>
      <c r="D19412" s="2">
        <v>72350.559999999998</v>
      </c>
      <c r="E19412" s="3">
        <f t="shared" si="606"/>
        <v>3.2747899188063998E-4</v>
      </c>
      <c r="F19412" s="3">
        <f t="shared" si="607"/>
        <v>97.498559423888679</v>
      </c>
      <c r="G19412" t="s">
        <v>14480</v>
      </c>
    </row>
    <row r="19413" spans="1:7" x14ac:dyDescent="0.35">
      <c r="A19413" t="s">
        <v>10</v>
      </c>
      <c r="B19413" t="s">
        <v>9</v>
      </c>
      <c r="C19413" t="s">
        <v>613</v>
      </c>
      <c r="D19413" s="2">
        <v>72348.27</v>
      </c>
      <c r="E19413" s="3">
        <f t="shared" si="606"/>
        <v>3.2746862669630133E-4</v>
      </c>
      <c r="F19413" s="3">
        <f t="shared" si="607"/>
        <v>97.498886892515372</v>
      </c>
      <c r="G19413" t="s">
        <v>14473</v>
      </c>
    </row>
    <row r="19414" spans="1:7" x14ac:dyDescent="0.35">
      <c r="A19414" t="s">
        <v>3</v>
      </c>
      <c r="B19414" t="s">
        <v>13</v>
      </c>
      <c r="C19414" t="s">
        <v>4020</v>
      </c>
      <c r="D19414" s="2">
        <v>72343.78</v>
      </c>
      <c r="E19414" s="3">
        <f t="shared" si="606"/>
        <v>3.2744830369294735E-4</v>
      </c>
      <c r="F19414" s="3">
        <f t="shared" si="607"/>
        <v>97.499214340819066</v>
      </c>
      <c r="G19414" t="s">
        <v>14480</v>
      </c>
    </row>
    <row r="19415" spans="1:7" x14ac:dyDescent="0.35">
      <c r="A19415" t="s">
        <v>3</v>
      </c>
      <c r="B19415" t="s">
        <v>6</v>
      </c>
      <c r="C19415" t="s">
        <v>11305</v>
      </c>
      <c r="D19415" s="2">
        <v>72343.149999999994</v>
      </c>
      <c r="E19415" s="3">
        <f t="shared" si="606"/>
        <v>3.2744545213568381E-4</v>
      </c>
      <c r="F19415" s="3">
        <f t="shared" si="607"/>
        <v>97.499541786271195</v>
      </c>
      <c r="G19415" t="s">
        <v>14480</v>
      </c>
    </row>
    <row r="19416" spans="1:7" x14ac:dyDescent="0.35">
      <c r="A19416" t="s">
        <v>10</v>
      </c>
      <c r="B19416" t="s">
        <v>32</v>
      </c>
      <c r="C19416" t="s">
        <v>707</v>
      </c>
      <c r="D19416" s="2">
        <v>72338.7</v>
      </c>
      <c r="E19416" s="3">
        <f t="shared" si="606"/>
        <v>3.2742531018358466E-4</v>
      </c>
      <c r="F19416" s="3">
        <f t="shared" si="607"/>
        <v>97.499869211581384</v>
      </c>
      <c r="G19416" t="s">
        <v>14480</v>
      </c>
    </row>
    <row r="19417" spans="1:7" x14ac:dyDescent="0.35">
      <c r="A19417" t="s">
        <v>3</v>
      </c>
      <c r="B19417" t="s">
        <v>180</v>
      </c>
      <c r="C19417" t="s">
        <v>7087</v>
      </c>
      <c r="D19417" s="2">
        <v>72336.5</v>
      </c>
      <c r="E19417" s="3">
        <f t="shared" si="606"/>
        <v>3.2741535236456939E-4</v>
      </c>
      <c r="F19417" s="3">
        <f t="shared" si="607"/>
        <v>97.500196626933743</v>
      </c>
      <c r="G19417" t="s">
        <v>14480</v>
      </c>
    </row>
    <row r="19418" spans="1:7" x14ac:dyDescent="0.35">
      <c r="A19418" t="s">
        <v>10</v>
      </c>
      <c r="B19418" t="s">
        <v>73</v>
      </c>
      <c r="C19418" t="s">
        <v>924</v>
      </c>
      <c r="D19418" s="2">
        <v>72334</v>
      </c>
      <c r="E19418" s="3">
        <f t="shared" si="606"/>
        <v>3.2740403666114287E-4</v>
      </c>
      <c r="F19418" s="3">
        <f t="shared" si="607"/>
        <v>97.500524030970411</v>
      </c>
      <c r="G19418" t="s">
        <v>14473</v>
      </c>
    </row>
    <row r="19419" spans="1:7" x14ac:dyDescent="0.35">
      <c r="A19419" t="s">
        <v>3</v>
      </c>
      <c r="B19419" t="s">
        <v>9</v>
      </c>
      <c r="C19419" t="s">
        <v>2595</v>
      </c>
      <c r="D19419" s="2">
        <v>72332.77</v>
      </c>
      <c r="E19419" s="3">
        <f t="shared" si="606"/>
        <v>3.27398469335057E-4</v>
      </c>
      <c r="F19419" s="3">
        <f t="shared" si="607"/>
        <v>97.500851429439749</v>
      </c>
      <c r="G19419" t="s">
        <v>14473</v>
      </c>
    </row>
    <row r="19420" spans="1:7" x14ac:dyDescent="0.35">
      <c r="A19420" t="s">
        <v>10</v>
      </c>
      <c r="B19420" t="s">
        <v>9</v>
      </c>
      <c r="C19420" t="s">
        <v>5676</v>
      </c>
      <c r="D19420" s="2">
        <v>72332.59</v>
      </c>
      <c r="E19420" s="3">
        <f t="shared" si="606"/>
        <v>3.2739765460441028E-4</v>
      </c>
      <c r="F19420" s="3">
        <f t="shared" si="607"/>
        <v>97.50117882709435</v>
      </c>
      <c r="G19420" t="s">
        <v>14480</v>
      </c>
    </row>
    <row r="19421" spans="1:7" x14ac:dyDescent="0.35">
      <c r="A19421" t="s">
        <v>10</v>
      </c>
      <c r="B19421" t="s">
        <v>55</v>
      </c>
      <c r="C19421" s="7" t="s">
        <v>13441</v>
      </c>
      <c r="D19421" s="2">
        <v>72329.47</v>
      </c>
      <c r="E19421" s="3">
        <f t="shared" si="606"/>
        <v>3.2738353260653406E-4</v>
      </c>
      <c r="F19421" s="3">
        <f t="shared" si="607"/>
        <v>97.501506210626957</v>
      </c>
      <c r="G19421" t="s">
        <v>14480</v>
      </c>
    </row>
    <row r="19422" spans="1:7" x14ac:dyDescent="0.35">
      <c r="A19422" t="s">
        <v>10</v>
      </c>
      <c r="B19422" t="s">
        <v>9</v>
      </c>
      <c r="C19422" t="s">
        <v>4819</v>
      </c>
      <c r="D19422" s="2">
        <v>72324.42</v>
      </c>
      <c r="E19422" s="3">
        <f t="shared" si="606"/>
        <v>3.2736067488561247E-4</v>
      </c>
      <c r="F19422" s="3">
        <f t="shared" si="607"/>
        <v>97.501833571301844</v>
      </c>
      <c r="G19422" t="s">
        <v>14473</v>
      </c>
    </row>
    <row r="19423" spans="1:7" x14ac:dyDescent="0.35">
      <c r="A19423" t="s">
        <v>3</v>
      </c>
      <c r="B19423" t="s">
        <v>13</v>
      </c>
      <c r="C19423" t="s">
        <v>1268</v>
      </c>
      <c r="D19423" s="2">
        <v>72321.72</v>
      </c>
      <c r="E19423" s="3">
        <f t="shared" si="606"/>
        <v>3.2734845392591182E-4</v>
      </c>
      <c r="F19423" s="3">
        <f t="shared" si="607"/>
        <v>97.502160919755767</v>
      </c>
      <c r="G19423" t="s">
        <v>14473</v>
      </c>
    </row>
    <row r="19424" spans="1:7" x14ac:dyDescent="0.35">
      <c r="A19424" t="s">
        <v>10</v>
      </c>
      <c r="B19424" t="s">
        <v>55</v>
      </c>
      <c r="C19424" t="s">
        <v>9856</v>
      </c>
      <c r="D19424" s="2">
        <v>72320.87</v>
      </c>
      <c r="E19424" s="3">
        <f t="shared" si="606"/>
        <v>3.2734460658674679E-4</v>
      </c>
      <c r="F19424" s="3">
        <f t="shared" si="607"/>
        <v>97.502488264362356</v>
      </c>
      <c r="G19424" t="s">
        <v>14480</v>
      </c>
    </row>
    <row r="19425" spans="1:7" x14ac:dyDescent="0.35">
      <c r="A19425" t="s">
        <v>10</v>
      </c>
      <c r="B19425" t="s">
        <v>6</v>
      </c>
      <c r="C19425" t="s">
        <v>3743</v>
      </c>
      <c r="D19425" s="2">
        <v>72318</v>
      </c>
      <c r="E19425" s="3">
        <f t="shared" si="606"/>
        <v>3.2733161615921321E-4</v>
      </c>
      <c r="F19425" s="3">
        <f t="shared" si="607"/>
        <v>97.502815595978518</v>
      </c>
      <c r="G19425" t="s">
        <v>14473</v>
      </c>
    </row>
    <row r="19426" spans="1:7" x14ac:dyDescent="0.35">
      <c r="A19426" t="s">
        <v>3</v>
      </c>
      <c r="B19426" t="s">
        <v>8</v>
      </c>
      <c r="C19426" t="s">
        <v>1437</v>
      </c>
      <c r="D19426" s="2">
        <v>72312.06</v>
      </c>
      <c r="E19426" s="3">
        <f t="shared" si="606"/>
        <v>3.2730473004787181E-4</v>
      </c>
      <c r="F19426" s="3">
        <f t="shared" si="607"/>
        <v>97.503142900708568</v>
      </c>
      <c r="G19426" t="s">
        <v>14473</v>
      </c>
    </row>
    <row r="19427" spans="1:7" x14ac:dyDescent="0.35">
      <c r="A19427" t="s">
        <v>10</v>
      </c>
      <c r="B19427" t="s">
        <v>9</v>
      </c>
      <c r="C19427" t="s">
        <v>10876</v>
      </c>
      <c r="D19427" s="2">
        <v>72311.460000000006</v>
      </c>
      <c r="E19427" s="3">
        <f t="shared" si="606"/>
        <v>3.2730201427904948E-4</v>
      </c>
      <c r="F19427" s="3">
        <f t="shared" si="607"/>
        <v>97.503470202722852</v>
      </c>
      <c r="G19427" t="s">
        <v>14480</v>
      </c>
    </row>
    <row r="19428" spans="1:7" x14ac:dyDescent="0.35">
      <c r="A19428" t="s">
        <v>3</v>
      </c>
      <c r="B19428" t="s">
        <v>9</v>
      </c>
      <c r="C19428" t="s">
        <v>13312</v>
      </c>
      <c r="D19428" s="2">
        <v>72311.240000000005</v>
      </c>
      <c r="E19428" s="3">
        <f t="shared" si="606"/>
        <v>3.2730101849714799E-4</v>
      </c>
      <c r="F19428" s="3">
        <f t="shared" si="607"/>
        <v>97.503797503741353</v>
      </c>
      <c r="G19428" t="s">
        <v>14480</v>
      </c>
    </row>
    <row r="19429" spans="1:7" x14ac:dyDescent="0.35">
      <c r="A19429" t="s">
        <v>3</v>
      </c>
      <c r="B19429" t="s">
        <v>187</v>
      </c>
      <c r="C19429" t="s">
        <v>8612</v>
      </c>
      <c r="D19429" s="2">
        <v>72311.179999999993</v>
      </c>
      <c r="E19429" s="3">
        <f t="shared" si="606"/>
        <v>3.2730074692026564E-4</v>
      </c>
      <c r="F19429" s="3">
        <f t="shared" si="607"/>
        <v>97.504124804488271</v>
      </c>
      <c r="G19429" t="s">
        <v>14473</v>
      </c>
    </row>
    <row r="19430" spans="1:7" x14ac:dyDescent="0.35">
      <c r="A19430" t="s">
        <v>3</v>
      </c>
      <c r="B19430" t="s">
        <v>13</v>
      </c>
      <c r="C19430" t="s">
        <v>5597</v>
      </c>
      <c r="D19430" s="2">
        <v>72311.009999999995</v>
      </c>
      <c r="E19430" s="3">
        <f t="shared" si="606"/>
        <v>3.2729997745243271E-4</v>
      </c>
      <c r="F19430" s="3">
        <f t="shared" si="607"/>
        <v>97.504452104465727</v>
      </c>
      <c r="G19430" t="s">
        <v>14480</v>
      </c>
    </row>
    <row r="19431" spans="1:7" x14ac:dyDescent="0.35">
      <c r="A19431" t="s">
        <v>10</v>
      </c>
      <c r="B19431" t="s">
        <v>9</v>
      </c>
      <c r="C19431" t="s">
        <v>6859</v>
      </c>
      <c r="D19431" s="2">
        <v>72309.62</v>
      </c>
      <c r="E19431" s="3">
        <f t="shared" si="606"/>
        <v>3.2729368592132753E-4</v>
      </c>
      <c r="F19431" s="3">
        <f t="shared" si="607"/>
        <v>97.504779398151655</v>
      </c>
      <c r="G19431" t="s">
        <v>14480</v>
      </c>
    </row>
    <row r="19432" spans="1:7" x14ac:dyDescent="0.35">
      <c r="A19432" t="s">
        <v>10</v>
      </c>
      <c r="B19432" t="s">
        <v>6</v>
      </c>
      <c r="C19432" t="s">
        <v>9034</v>
      </c>
      <c r="D19432" s="2">
        <v>72301.440000000002</v>
      </c>
      <c r="E19432" s="3">
        <f t="shared" si="606"/>
        <v>3.2725666093971604E-4</v>
      </c>
      <c r="F19432" s="3">
        <f t="shared" si="607"/>
        <v>97.505106654812593</v>
      </c>
      <c r="G19432" t="s">
        <v>14480</v>
      </c>
    </row>
    <row r="19433" spans="1:7" x14ac:dyDescent="0.35">
      <c r="A19433" t="s">
        <v>10</v>
      </c>
      <c r="B19433" t="s">
        <v>9</v>
      </c>
      <c r="C19433" t="s">
        <v>192</v>
      </c>
      <c r="D19433" s="2">
        <v>72298.95</v>
      </c>
      <c r="E19433" s="3">
        <f t="shared" si="606"/>
        <v>3.2724539049910326E-4</v>
      </c>
      <c r="F19433" s="3">
        <f t="shared" si="607"/>
        <v>97.505433900203087</v>
      </c>
      <c r="G19433" t="s">
        <v>14480</v>
      </c>
    </row>
    <row r="19434" spans="1:7" x14ac:dyDescent="0.35">
      <c r="A19434" t="s">
        <v>3</v>
      </c>
      <c r="B19434" t="s">
        <v>13</v>
      </c>
      <c r="C19434" t="s">
        <v>1999</v>
      </c>
      <c r="D19434" s="2">
        <v>72293.94</v>
      </c>
      <c r="E19434" s="3">
        <f t="shared" si="606"/>
        <v>3.2722271382943654E-4</v>
      </c>
      <c r="F19434" s="3">
        <f t="shared" si="607"/>
        <v>97.505761122916923</v>
      </c>
      <c r="G19434" t="s">
        <v>14473</v>
      </c>
    </row>
    <row r="19435" spans="1:7" x14ac:dyDescent="0.35">
      <c r="A19435" t="s">
        <v>3</v>
      </c>
      <c r="B19435" t="s">
        <v>29</v>
      </c>
      <c r="C19435" t="s">
        <v>1464</v>
      </c>
      <c r="D19435" s="2">
        <v>72293.539999999994</v>
      </c>
      <c r="E19435" s="3">
        <f t="shared" si="606"/>
        <v>3.2722090331688828E-4</v>
      </c>
      <c r="F19435" s="3">
        <f t="shared" si="607"/>
        <v>97.506088343820238</v>
      </c>
      <c r="G19435" t="s">
        <v>14473</v>
      </c>
    </row>
    <row r="19436" spans="1:7" x14ac:dyDescent="0.35">
      <c r="A19436" t="s">
        <v>10</v>
      </c>
      <c r="B19436" t="s">
        <v>6</v>
      </c>
      <c r="C19436" t="s">
        <v>8689</v>
      </c>
      <c r="D19436" s="2">
        <v>72288.17</v>
      </c>
      <c r="E19436" s="3">
        <f t="shared" si="606"/>
        <v>3.2719659718592818E-4</v>
      </c>
      <c r="F19436" s="3">
        <f t="shared" si="607"/>
        <v>97.506415540417422</v>
      </c>
      <c r="G19436" t="s">
        <v>14473</v>
      </c>
    </row>
    <row r="19437" spans="1:7" x14ac:dyDescent="0.35">
      <c r="A19437" t="s">
        <v>10</v>
      </c>
      <c r="B19437" t="s">
        <v>4</v>
      </c>
      <c r="C19437" t="s">
        <v>9528</v>
      </c>
      <c r="D19437" s="2">
        <v>72287.210000000006</v>
      </c>
      <c r="E19437" s="3">
        <f t="shared" si="606"/>
        <v>3.2719225195581241E-4</v>
      </c>
      <c r="F19437" s="3">
        <f t="shared" si="607"/>
        <v>97.50674273266938</v>
      </c>
      <c r="G19437" t="s">
        <v>14473</v>
      </c>
    </row>
    <row r="19438" spans="1:7" x14ac:dyDescent="0.35">
      <c r="A19438" t="s">
        <v>3</v>
      </c>
      <c r="B19438" t="s">
        <v>73</v>
      </c>
      <c r="C19438" t="s">
        <v>5425</v>
      </c>
      <c r="D19438" s="2">
        <v>72276</v>
      </c>
      <c r="E19438" s="3">
        <f t="shared" si="606"/>
        <v>3.2714151234164792E-4</v>
      </c>
      <c r="F19438" s="3">
        <f t="shared" si="607"/>
        <v>97.507069874181724</v>
      </c>
      <c r="G19438" t="s">
        <v>14480</v>
      </c>
    </row>
    <row r="19439" spans="1:7" x14ac:dyDescent="0.35">
      <c r="A19439" t="s">
        <v>10</v>
      </c>
      <c r="B19439" t="s">
        <v>9</v>
      </c>
      <c r="C19439" t="s">
        <v>6697</v>
      </c>
      <c r="D19439" s="2">
        <v>72272.86</v>
      </c>
      <c r="E19439" s="3">
        <f t="shared" si="606"/>
        <v>3.2712729981814424E-4</v>
      </c>
      <c r="F19439" s="3">
        <f t="shared" si="607"/>
        <v>97.507397001481536</v>
      </c>
      <c r="G19439" t="s">
        <v>14473</v>
      </c>
    </row>
    <row r="19440" spans="1:7" x14ac:dyDescent="0.35">
      <c r="A19440" t="s">
        <v>10</v>
      </c>
      <c r="B19440" t="s">
        <v>11</v>
      </c>
      <c r="C19440" t="s">
        <v>318</v>
      </c>
      <c r="D19440" s="2">
        <v>72263.320000000007</v>
      </c>
      <c r="E19440" s="3">
        <f t="shared" si="606"/>
        <v>3.2708411909386872E-4</v>
      </c>
      <c r="F19440" s="3">
        <f t="shared" si="607"/>
        <v>97.507724085600628</v>
      </c>
      <c r="G19440" t="s">
        <v>14473</v>
      </c>
    </row>
    <row r="19441" spans="1:7" x14ac:dyDescent="0.35">
      <c r="A19441" t="s">
        <v>10</v>
      </c>
      <c r="B19441" t="s">
        <v>9</v>
      </c>
      <c r="C19441" t="s">
        <v>2504</v>
      </c>
      <c r="D19441" s="2">
        <v>72261.990000000005</v>
      </c>
      <c r="E19441" s="3">
        <f t="shared" si="606"/>
        <v>3.2707809913964584E-4</v>
      </c>
      <c r="F19441" s="3">
        <f t="shared" si="607"/>
        <v>97.508051163699761</v>
      </c>
      <c r="G19441" t="s">
        <v>14473</v>
      </c>
    </row>
    <row r="19442" spans="1:7" x14ac:dyDescent="0.35">
      <c r="A19442" t="s">
        <v>10</v>
      </c>
      <c r="B19442" t="s">
        <v>13</v>
      </c>
      <c r="C19442" t="s">
        <v>1599</v>
      </c>
      <c r="D19442" s="2">
        <v>72250.3</v>
      </c>
      <c r="E19442" s="3">
        <f t="shared" si="606"/>
        <v>3.2702518691042344E-4</v>
      </c>
      <c r="F19442" s="3">
        <f t="shared" si="607"/>
        <v>97.508378188886667</v>
      </c>
      <c r="G19442" t="s">
        <v>14473</v>
      </c>
    </row>
    <row r="19443" spans="1:7" x14ac:dyDescent="0.35">
      <c r="A19443" t="s">
        <v>3</v>
      </c>
      <c r="B19443" t="s">
        <v>16</v>
      </c>
      <c r="C19443" t="s">
        <v>2285</v>
      </c>
      <c r="D19443" s="2">
        <v>72249.919999999998</v>
      </c>
      <c r="E19443" s="3">
        <f t="shared" si="606"/>
        <v>3.2702346692350259E-4</v>
      </c>
      <c r="F19443" s="3">
        <f t="shared" si="607"/>
        <v>97.50870521235359</v>
      </c>
      <c r="G19443" t="s">
        <v>14473</v>
      </c>
    </row>
    <row r="19444" spans="1:7" x14ac:dyDescent="0.35">
      <c r="A19444" t="s">
        <v>3</v>
      </c>
      <c r="B19444" t="s">
        <v>37</v>
      </c>
      <c r="C19444" t="s">
        <v>7393</v>
      </c>
      <c r="D19444" s="2">
        <v>72245.429999999993</v>
      </c>
      <c r="E19444" s="3">
        <f t="shared" si="606"/>
        <v>3.2700314392014856E-4</v>
      </c>
      <c r="F19444" s="3">
        <f t="shared" si="607"/>
        <v>97.509032215497513</v>
      </c>
      <c r="G19444" t="s">
        <v>14480</v>
      </c>
    </row>
    <row r="19445" spans="1:7" x14ac:dyDescent="0.35">
      <c r="A19445" t="s">
        <v>3</v>
      </c>
      <c r="B19445" t="s">
        <v>83</v>
      </c>
      <c r="C19445" t="s">
        <v>8015</v>
      </c>
      <c r="D19445" s="2">
        <v>72237</v>
      </c>
      <c r="E19445" s="3">
        <f t="shared" si="606"/>
        <v>3.2696498736819443E-4</v>
      </c>
      <c r="F19445" s="3">
        <f t="shared" si="607"/>
        <v>97.509359180484878</v>
      </c>
      <c r="G19445" t="s">
        <v>14473</v>
      </c>
    </row>
    <row r="19446" spans="1:7" x14ac:dyDescent="0.35">
      <c r="A19446" t="s">
        <v>3</v>
      </c>
      <c r="B19446" t="s">
        <v>9</v>
      </c>
      <c r="C19446" t="s">
        <v>1035</v>
      </c>
      <c r="D19446" s="2">
        <v>72228.14</v>
      </c>
      <c r="E19446" s="3">
        <f t="shared" si="606"/>
        <v>3.2692488451525089E-4</v>
      </c>
      <c r="F19446" s="3">
        <f t="shared" si="607"/>
        <v>97.509686105369397</v>
      </c>
      <c r="G19446" t="s">
        <v>14480</v>
      </c>
    </row>
    <row r="19447" spans="1:7" x14ac:dyDescent="0.35">
      <c r="A19447" t="s">
        <v>10</v>
      </c>
      <c r="B19447" t="s">
        <v>6</v>
      </c>
      <c r="C19447" t="s">
        <v>7364</v>
      </c>
      <c r="D19447" s="2">
        <v>72227.77</v>
      </c>
      <c r="E19447" s="3">
        <f t="shared" si="606"/>
        <v>3.2692320979114378E-4</v>
      </c>
      <c r="F19447" s="3">
        <f t="shared" si="607"/>
        <v>97.510013028579195</v>
      </c>
      <c r="G19447" t="s">
        <v>14480</v>
      </c>
    </row>
    <row r="19448" spans="1:7" x14ac:dyDescent="0.35">
      <c r="A19448" t="s">
        <v>3</v>
      </c>
      <c r="B19448" t="s">
        <v>143</v>
      </c>
      <c r="C19448" t="s">
        <v>9202</v>
      </c>
      <c r="D19448" s="2">
        <v>72225</v>
      </c>
      <c r="E19448" s="3">
        <f t="shared" si="606"/>
        <v>3.2691067199174721E-4</v>
      </c>
      <c r="F19448" s="3">
        <f t="shared" si="607"/>
        <v>97.510339939251182</v>
      </c>
      <c r="G19448" t="s">
        <v>14473</v>
      </c>
    </row>
    <row r="19449" spans="1:7" x14ac:dyDescent="0.35">
      <c r="A19449" t="s">
        <v>3</v>
      </c>
      <c r="B19449" t="s">
        <v>6</v>
      </c>
      <c r="C19449" t="s">
        <v>10076</v>
      </c>
      <c r="D19449" s="2">
        <v>72224.17</v>
      </c>
      <c r="E19449" s="3">
        <f t="shared" si="606"/>
        <v>3.269069151782096E-4</v>
      </c>
      <c r="F19449" s="3">
        <f t="shared" si="607"/>
        <v>97.510666846166359</v>
      </c>
      <c r="G19449" t="s">
        <v>14473</v>
      </c>
    </row>
    <row r="19450" spans="1:7" x14ac:dyDescent="0.35">
      <c r="A19450" t="s">
        <v>10</v>
      </c>
      <c r="B19450" t="s">
        <v>1541</v>
      </c>
      <c r="C19450" s="13" t="s">
        <v>13835</v>
      </c>
      <c r="D19450" s="2">
        <v>72219.19</v>
      </c>
      <c r="E19450" s="3">
        <f t="shared" si="606"/>
        <v>3.2688437429698403E-4</v>
      </c>
      <c r="F19450" s="3">
        <f t="shared" si="607"/>
        <v>97.510993730540662</v>
      </c>
      <c r="G19450" t="s">
        <v>14480</v>
      </c>
    </row>
    <row r="19451" spans="1:7" x14ac:dyDescent="0.35">
      <c r="A19451" t="s">
        <v>3</v>
      </c>
      <c r="B19451" t="s">
        <v>76</v>
      </c>
      <c r="C19451" t="s">
        <v>3357</v>
      </c>
      <c r="D19451" s="2">
        <v>72219</v>
      </c>
      <c r="E19451" s="3">
        <f t="shared" si="606"/>
        <v>3.2688351430352358E-4</v>
      </c>
      <c r="F19451" s="3">
        <f t="shared" si="607"/>
        <v>97.511320614054966</v>
      </c>
      <c r="G19451" t="s">
        <v>14480</v>
      </c>
    </row>
    <row r="19452" spans="1:7" x14ac:dyDescent="0.35">
      <c r="A19452" t="s">
        <v>3</v>
      </c>
      <c r="B19452" t="s">
        <v>62</v>
      </c>
      <c r="C19452" t="s">
        <v>635</v>
      </c>
      <c r="D19452" s="2">
        <v>72210.320000000007</v>
      </c>
      <c r="E19452" s="3">
        <f t="shared" si="606"/>
        <v>3.2684422618122681E-4</v>
      </c>
      <c r="F19452" s="3">
        <f t="shared" si="607"/>
        <v>97.511647458281146</v>
      </c>
      <c r="G19452" t="s">
        <v>14473</v>
      </c>
    </row>
    <row r="19453" spans="1:7" x14ac:dyDescent="0.35">
      <c r="A19453" t="s">
        <v>10</v>
      </c>
      <c r="B19453" t="s">
        <v>8</v>
      </c>
      <c r="C19453" t="s">
        <v>664</v>
      </c>
      <c r="D19453" s="2">
        <v>72208.28</v>
      </c>
      <c r="E19453" s="3">
        <f t="shared" si="606"/>
        <v>3.2683499256723074E-4</v>
      </c>
      <c r="F19453" s="3">
        <f t="shared" si="607"/>
        <v>97.51197429327371</v>
      </c>
      <c r="G19453" t="s">
        <v>14473</v>
      </c>
    </row>
    <row r="19454" spans="1:7" x14ac:dyDescent="0.35">
      <c r="A19454" t="s">
        <v>10</v>
      </c>
      <c r="B19454" t="s">
        <v>6</v>
      </c>
      <c r="C19454" t="s">
        <v>4405</v>
      </c>
      <c r="D19454" s="2">
        <v>72207.87</v>
      </c>
      <c r="E19454" s="3">
        <f t="shared" si="606"/>
        <v>3.268331367918688E-4</v>
      </c>
      <c r="F19454" s="3">
        <f t="shared" si="607"/>
        <v>97.512301126410506</v>
      </c>
      <c r="G19454" t="s">
        <v>14473</v>
      </c>
    </row>
    <row r="19455" spans="1:7" x14ac:dyDescent="0.35">
      <c r="A19455" t="s">
        <v>3</v>
      </c>
      <c r="B19455" t="s">
        <v>180</v>
      </c>
      <c r="C19455" t="s">
        <v>1326</v>
      </c>
      <c r="D19455" s="2">
        <v>72197</v>
      </c>
      <c r="E19455" s="3">
        <f t="shared" si="606"/>
        <v>3.2678393611337034E-4</v>
      </c>
      <c r="F19455" s="3">
        <f t="shared" si="607"/>
        <v>97.512627910346623</v>
      </c>
      <c r="G19455" t="s">
        <v>14480</v>
      </c>
    </row>
    <row r="19456" spans="1:7" x14ac:dyDescent="0.35">
      <c r="A19456" t="s">
        <v>3</v>
      </c>
      <c r="B19456" t="s">
        <v>9</v>
      </c>
      <c r="C19456" t="s">
        <v>2506</v>
      </c>
      <c r="D19456" s="2">
        <v>72188.09</v>
      </c>
      <c r="E19456" s="3">
        <f t="shared" si="606"/>
        <v>3.2674360694635824E-4</v>
      </c>
      <c r="F19456" s="3">
        <f t="shared" si="607"/>
        <v>97.512954653953571</v>
      </c>
      <c r="G19456" t="s">
        <v>14480</v>
      </c>
    </row>
    <row r="19457" spans="1:7" x14ac:dyDescent="0.35">
      <c r="A19457" t="s">
        <v>10</v>
      </c>
      <c r="B19457" t="s">
        <v>13</v>
      </c>
      <c r="C19457" t="s">
        <v>2270</v>
      </c>
      <c r="D19457" s="2">
        <v>72179.539999999994</v>
      </c>
      <c r="E19457" s="3">
        <f t="shared" si="606"/>
        <v>3.2670490724063964E-4</v>
      </c>
      <c r="F19457" s="3">
        <f t="shared" si="607"/>
        <v>97.513281358860809</v>
      </c>
      <c r="G19457" t="s">
        <v>14480</v>
      </c>
    </row>
    <row r="19458" spans="1:7" x14ac:dyDescent="0.35">
      <c r="A19458" t="s">
        <v>10</v>
      </c>
      <c r="B19458" t="s">
        <v>9</v>
      </c>
      <c r="C19458" s="8" t="s">
        <v>1782</v>
      </c>
      <c r="D19458" s="2">
        <v>72171.97</v>
      </c>
      <c r="E19458" s="3">
        <f t="shared" si="606"/>
        <v>3.2667064329066416E-4</v>
      </c>
      <c r="F19458" s="3">
        <f t="shared" si="607"/>
        <v>97.513608029504098</v>
      </c>
      <c r="G19458" t="s">
        <v>14480</v>
      </c>
    </row>
    <row r="19459" spans="1:7" x14ac:dyDescent="0.35">
      <c r="A19459" t="s">
        <v>3</v>
      </c>
      <c r="B19459" t="s">
        <v>6</v>
      </c>
      <c r="C19459" t="s">
        <v>2864</v>
      </c>
      <c r="D19459" s="2">
        <v>72171.17</v>
      </c>
      <c r="E19459" s="3">
        <f t="shared" ref="E19459:E19522" si="608">(D19459/$D$29638)*100</f>
        <v>3.2666702226556769E-4</v>
      </c>
      <c r="F19459" s="3">
        <f t="shared" si="607"/>
        <v>97.513934696526363</v>
      </c>
      <c r="G19459" t="s">
        <v>14473</v>
      </c>
    </row>
    <row r="19460" spans="1:7" x14ac:dyDescent="0.35">
      <c r="A19460" t="s">
        <v>3</v>
      </c>
      <c r="B19460" t="s">
        <v>92</v>
      </c>
      <c r="C19460" s="7" t="s">
        <v>497</v>
      </c>
      <c r="D19460" s="2">
        <v>72169.61</v>
      </c>
      <c r="E19460" s="3">
        <f t="shared" si="608"/>
        <v>3.2665996126662959E-4</v>
      </c>
      <c r="F19460" s="3">
        <f t="shared" ref="F19460:F19523" si="609">E19460+F19459</f>
        <v>97.514261356487623</v>
      </c>
      <c r="G19460" t="s">
        <v>14480</v>
      </c>
    </row>
    <row r="19461" spans="1:7" x14ac:dyDescent="0.35">
      <c r="A19461" t="s">
        <v>10</v>
      </c>
      <c r="B19461" t="s">
        <v>9</v>
      </c>
      <c r="C19461" t="s">
        <v>4722</v>
      </c>
      <c r="D19461" s="2">
        <v>72155.78</v>
      </c>
      <c r="E19461" s="3">
        <f t="shared" si="608"/>
        <v>3.2659736279527411E-4</v>
      </c>
      <c r="F19461" s="3">
        <f t="shared" si="609"/>
        <v>97.514587953850423</v>
      </c>
      <c r="G19461" t="s">
        <v>14480</v>
      </c>
    </row>
    <row r="19462" spans="1:7" x14ac:dyDescent="0.35">
      <c r="A19462" t="s">
        <v>3</v>
      </c>
      <c r="B19462" t="s">
        <v>8</v>
      </c>
      <c r="C19462" s="8" t="s">
        <v>3882</v>
      </c>
      <c r="D19462" s="2">
        <v>72149.899999999994</v>
      </c>
      <c r="E19462" s="3">
        <f t="shared" si="608"/>
        <v>3.2657074826081495E-4</v>
      </c>
      <c r="F19462" s="3">
        <f t="shared" si="609"/>
        <v>97.51491452459868</v>
      </c>
      <c r="G19462" t="s">
        <v>14480</v>
      </c>
    </row>
    <row r="19463" spans="1:7" x14ac:dyDescent="0.35">
      <c r="A19463" t="s">
        <v>3</v>
      </c>
      <c r="B19463" t="s">
        <v>22</v>
      </c>
      <c r="C19463" t="s">
        <v>3906</v>
      </c>
      <c r="D19463" s="2">
        <v>72137.990000000005</v>
      </c>
      <c r="E19463" s="3">
        <f t="shared" si="608"/>
        <v>3.2651684024969117E-4</v>
      </c>
      <c r="F19463" s="3">
        <f t="shared" si="609"/>
        <v>97.515241041438927</v>
      </c>
      <c r="G19463" t="s">
        <v>14473</v>
      </c>
    </row>
    <row r="19464" spans="1:7" x14ac:dyDescent="0.35">
      <c r="A19464" t="s">
        <v>3</v>
      </c>
      <c r="B19464" t="s">
        <v>180</v>
      </c>
      <c r="C19464" t="s">
        <v>1227</v>
      </c>
      <c r="D19464" s="2">
        <v>72129.070000000007</v>
      </c>
      <c r="E19464" s="3">
        <f t="shared" si="608"/>
        <v>3.264764658198654E-4</v>
      </c>
      <c r="F19464" s="3">
        <f t="shared" si="609"/>
        <v>97.515567517904742</v>
      </c>
      <c r="G19464" t="s">
        <v>14480</v>
      </c>
    </row>
    <row r="19465" spans="1:7" x14ac:dyDescent="0.35">
      <c r="A19465" t="s">
        <v>10</v>
      </c>
      <c r="B19465" t="s">
        <v>29</v>
      </c>
      <c r="C19465" t="s">
        <v>1522</v>
      </c>
      <c r="D19465" s="2">
        <v>72120.539999999994</v>
      </c>
      <c r="E19465" s="3">
        <f t="shared" si="608"/>
        <v>3.264378566397741E-4</v>
      </c>
      <c r="F19465" s="3">
        <f t="shared" si="609"/>
        <v>97.515893955761385</v>
      </c>
      <c r="G19465" t="s">
        <v>14473</v>
      </c>
    </row>
    <row r="19466" spans="1:7" x14ac:dyDescent="0.35">
      <c r="A19466" t="s">
        <v>10</v>
      </c>
      <c r="B19466" t="s">
        <v>32</v>
      </c>
      <c r="C19466" t="s">
        <v>2638</v>
      </c>
      <c r="D19466" s="2">
        <v>72116.899999999994</v>
      </c>
      <c r="E19466" s="3">
        <f t="shared" si="608"/>
        <v>3.2642138097558509E-4</v>
      </c>
      <c r="F19466" s="3">
        <f t="shared" si="609"/>
        <v>97.516220377142361</v>
      </c>
      <c r="G19466" t="s">
        <v>14473</v>
      </c>
    </row>
    <row r="19467" spans="1:7" x14ac:dyDescent="0.35">
      <c r="A19467" t="s">
        <v>3</v>
      </c>
      <c r="B19467" t="s">
        <v>8</v>
      </c>
      <c r="C19467" t="s">
        <v>1803</v>
      </c>
      <c r="D19467" s="2">
        <v>72104.009999999995</v>
      </c>
      <c r="E19467" s="3">
        <f t="shared" si="608"/>
        <v>3.2636303720871802E-4</v>
      </c>
      <c r="F19467" s="3">
        <f t="shared" si="609"/>
        <v>97.516546740179564</v>
      </c>
      <c r="G19467" t="s">
        <v>14473</v>
      </c>
    </row>
    <row r="19468" spans="1:7" x14ac:dyDescent="0.35">
      <c r="A19468" t="s">
        <v>3</v>
      </c>
      <c r="B19468" t="s">
        <v>9</v>
      </c>
      <c r="C19468" t="s">
        <v>6007</v>
      </c>
      <c r="D19468" s="2">
        <v>72079.929999999993</v>
      </c>
      <c r="E19468" s="3">
        <f t="shared" si="608"/>
        <v>3.2625404435331388E-4</v>
      </c>
      <c r="F19468" s="3">
        <f t="shared" si="609"/>
        <v>97.516872994223917</v>
      </c>
      <c r="G19468" t="s">
        <v>14480</v>
      </c>
    </row>
    <row r="19469" spans="1:7" x14ac:dyDescent="0.35">
      <c r="A19469" t="s">
        <v>10</v>
      </c>
      <c r="B19469" t="s">
        <v>6</v>
      </c>
      <c r="C19469" t="s">
        <v>3064</v>
      </c>
      <c r="D19469" s="2">
        <v>72064.27</v>
      </c>
      <c r="E19469" s="3">
        <f t="shared" si="608"/>
        <v>3.2618316278705035E-4</v>
      </c>
      <c r="F19469" s="3">
        <f t="shared" si="609"/>
        <v>97.517199177386701</v>
      </c>
      <c r="G19469" t="s">
        <v>14473</v>
      </c>
    </row>
    <row r="19470" spans="1:7" x14ac:dyDescent="0.35">
      <c r="A19470" t="s">
        <v>10</v>
      </c>
      <c r="B19470" t="s">
        <v>9</v>
      </c>
      <c r="C19470" t="s">
        <v>7365</v>
      </c>
      <c r="D19470" s="2">
        <v>72061.710000000006</v>
      </c>
      <c r="E19470" s="3">
        <f t="shared" si="608"/>
        <v>3.2617157550674159E-4</v>
      </c>
      <c r="F19470" s="3">
        <f t="shared" si="609"/>
        <v>97.517525348962209</v>
      </c>
      <c r="G19470" t="s">
        <v>14473</v>
      </c>
    </row>
    <row r="19471" spans="1:7" x14ac:dyDescent="0.35">
      <c r="A19471" t="s">
        <v>10</v>
      </c>
      <c r="B19471" t="s">
        <v>9</v>
      </c>
      <c r="C19471" t="s">
        <v>8900</v>
      </c>
      <c r="D19471" s="2">
        <v>72061.55</v>
      </c>
      <c r="E19471" s="3">
        <f t="shared" si="608"/>
        <v>3.2617085130172229E-4</v>
      </c>
      <c r="F19471" s="3">
        <f t="shared" si="609"/>
        <v>97.517851519813505</v>
      </c>
      <c r="G19471" t="s">
        <v>14480</v>
      </c>
    </row>
    <row r="19472" spans="1:7" x14ac:dyDescent="0.35">
      <c r="A19472" t="s">
        <v>10</v>
      </c>
      <c r="B19472" t="s">
        <v>22</v>
      </c>
      <c r="C19472" t="s">
        <v>1106</v>
      </c>
      <c r="D19472" s="2">
        <v>72060.460000000006</v>
      </c>
      <c r="E19472" s="3">
        <f t="shared" si="608"/>
        <v>3.2616591765502836E-4</v>
      </c>
      <c r="F19472" s="3">
        <f t="shared" si="609"/>
        <v>97.51817768573116</v>
      </c>
      <c r="G19472" t="s">
        <v>14473</v>
      </c>
    </row>
    <row r="19473" spans="1:7" x14ac:dyDescent="0.35">
      <c r="A19473" t="s">
        <v>10</v>
      </c>
      <c r="B19473" t="s">
        <v>37</v>
      </c>
      <c r="C19473" t="s">
        <v>10920</v>
      </c>
      <c r="D19473" s="2">
        <v>72057.22</v>
      </c>
      <c r="E19473" s="3">
        <f t="shared" si="608"/>
        <v>3.2615125250338756E-4</v>
      </c>
      <c r="F19473" s="3">
        <f t="shared" si="609"/>
        <v>97.518503836983669</v>
      </c>
      <c r="G19473" t="s">
        <v>14480</v>
      </c>
    </row>
    <row r="19474" spans="1:7" x14ac:dyDescent="0.35">
      <c r="A19474" t="s">
        <v>3</v>
      </c>
      <c r="B19474" t="s">
        <v>8</v>
      </c>
      <c r="C19474" t="s">
        <v>10214</v>
      </c>
      <c r="D19474" s="2">
        <v>72046.990000000005</v>
      </c>
      <c r="E19474" s="3">
        <f t="shared" si="608"/>
        <v>3.2610494864496631E-4</v>
      </c>
      <c r="F19474" s="3">
        <f t="shared" si="609"/>
        <v>97.51882994193231</v>
      </c>
      <c r="G19474" t="s">
        <v>14473</v>
      </c>
    </row>
    <row r="19475" spans="1:7" x14ac:dyDescent="0.35">
      <c r="A19475" t="s">
        <v>3</v>
      </c>
      <c r="B19475" t="s">
        <v>9</v>
      </c>
      <c r="C19475" t="s">
        <v>7389</v>
      </c>
      <c r="D19475" s="2">
        <v>72045.88</v>
      </c>
      <c r="E19475" s="3">
        <f t="shared" si="608"/>
        <v>3.2609992447264492E-4</v>
      </c>
      <c r="F19475" s="3">
        <f t="shared" si="609"/>
        <v>97.519156041856789</v>
      </c>
      <c r="G19475" t="s">
        <v>14480</v>
      </c>
    </row>
    <row r="19476" spans="1:7" x14ac:dyDescent="0.35">
      <c r="A19476" t="s">
        <v>10</v>
      </c>
      <c r="B19476" t="s">
        <v>1755</v>
      </c>
      <c r="C19476" s="8" t="s">
        <v>14346</v>
      </c>
      <c r="D19476" s="2">
        <v>72030.320000000007</v>
      </c>
      <c r="E19476" s="3">
        <f t="shared" si="608"/>
        <v>3.260294955345184E-4</v>
      </c>
      <c r="F19476" s="3">
        <f t="shared" si="609"/>
        <v>97.519482071352328</v>
      </c>
      <c r="G19476" t="s">
        <v>14480</v>
      </c>
    </row>
    <row r="19477" spans="1:7" x14ac:dyDescent="0.35">
      <c r="A19477" t="s">
        <v>3</v>
      </c>
      <c r="B19477" t="s">
        <v>143</v>
      </c>
      <c r="C19477" t="s">
        <v>11159</v>
      </c>
      <c r="D19477" s="2">
        <v>72030.22</v>
      </c>
      <c r="E19477" s="3">
        <f t="shared" si="608"/>
        <v>3.2602904290638133E-4</v>
      </c>
      <c r="F19477" s="3">
        <f t="shared" si="609"/>
        <v>97.519808100395238</v>
      </c>
      <c r="G19477" t="s">
        <v>14473</v>
      </c>
    </row>
    <row r="19478" spans="1:7" x14ac:dyDescent="0.35">
      <c r="A19478" t="s">
        <v>3</v>
      </c>
      <c r="B19478" t="s">
        <v>134</v>
      </c>
      <c r="C19478" t="s">
        <v>13271</v>
      </c>
      <c r="D19478" s="2">
        <v>72025.58</v>
      </c>
      <c r="E19478" s="3">
        <f t="shared" si="608"/>
        <v>3.2600804096082168E-4</v>
      </c>
      <c r="F19478" s="3">
        <f t="shared" si="609"/>
        <v>97.520134108436196</v>
      </c>
      <c r="G19478" t="s">
        <v>14480</v>
      </c>
    </row>
    <row r="19479" spans="1:7" x14ac:dyDescent="0.35">
      <c r="A19479" t="s">
        <v>3</v>
      </c>
      <c r="B19479" t="s">
        <v>22</v>
      </c>
      <c r="C19479" t="s">
        <v>2865</v>
      </c>
      <c r="D19479" s="2">
        <v>72023.38</v>
      </c>
      <c r="E19479" s="3">
        <f t="shared" si="608"/>
        <v>3.2599808314180641E-4</v>
      </c>
      <c r="F19479" s="3">
        <f t="shared" si="609"/>
        <v>97.520460106519337</v>
      </c>
      <c r="G19479" t="s">
        <v>14473</v>
      </c>
    </row>
    <row r="19480" spans="1:7" x14ac:dyDescent="0.35">
      <c r="A19480" t="s">
        <v>10</v>
      </c>
      <c r="B19480" t="s">
        <v>6</v>
      </c>
      <c r="C19480" t="s">
        <v>11899</v>
      </c>
      <c r="D19480" s="2">
        <v>72018.66</v>
      </c>
      <c r="E19480" s="3">
        <f t="shared" si="608"/>
        <v>3.2597671909373715E-4</v>
      </c>
      <c r="F19480" s="3">
        <f t="shared" si="609"/>
        <v>97.520786083238434</v>
      </c>
      <c r="G19480" t="s">
        <v>14473</v>
      </c>
    </row>
    <row r="19481" spans="1:7" x14ac:dyDescent="0.35">
      <c r="A19481" t="s">
        <v>3</v>
      </c>
      <c r="B19481" t="s">
        <v>139</v>
      </c>
      <c r="C19481" t="s">
        <v>1866</v>
      </c>
      <c r="D19481" s="2">
        <v>72014.39</v>
      </c>
      <c r="E19481" s="3">
        <f t="shared" si="608"/>
        <v>3.2595739187228466E-4</v>
      </c>
      <c r="F19481" s="3">
        <f t="shared" si="609"/>
        <v>97.5211120406303</v>
      </c>
      <c r="G19481" t="s">
        <v>14473</v>
      </c>
    </row>
    <row r="19482" spans="1:7" x14ac:dyDescent="0.35">
      <c r="A19482" t="s">
        <v>10</v>
      </c>
      <c r="B19482" t="s">
        <v>180</v>
      </c>
      <c r="C19482" t="s">
        <v>7356</v>
      </c>
      <c r="D19482" s="2">
        <v>72012.429999999993</v>
      </c>
      <c r="E19482" s="3">
        <f t="shared" si="608"/>
        <v>3.2594852036079824E-4</v>
      </c>
      <c r="F19482" s="3">
        <f t="shared" si="609"/>
        <v>97.521437989150655</v>
      </c>
      <c r="G19482" t="s">
        <v>14480</v>
      </c>
    </row>
    <row r="19483" spans="1:7" x14ac:dyDescent="0.35">
      <c r="A19483" t="s">
        <v>3</v>
      </c>
      <c r="B19483" t="s">
        <v>29</v>
      </c>
      <c r="C19483" t="s">
        <v>13131</v>
      </c>
      <c r="D19483" s="2">
        <v>72010.2</v>
      </c>
      <c r="E19483" s="3">
        <f t="shared" si="608"/>
        <v>3.2593842675334182E-4</v>
      </c>
      <c r="F19483" s="3">
        <f t="shared" si="609"/>
        <v>97.52176392757741</v>
      </c>
      <c r="G19483" t="s">
        <v>14473</v>
      </c>
    </row>
    <row r="19484" spans="1:7" x14ac:dyDescent="0.35">
      <c r="A19484" t="s">
        <v>10</v>
      </c>
      <c r="B19484" t="s">
        <v>35</v>
      </c>
      <c r="C19484" t="s">
        <v>321</v>
      </c>
      <c r="D19484" s="2">
        <v>72000</v>
      </c>
      <c r="E19484" s="3">
        <f t="shared" si="608"/>
        <v>3.2589225868336172E-4</v>
      </c>
      <c r="F19484" s="3">
        <f t="shared" si="609"/>
        <v>97.522089819836097</v>
      </c>
      <c r="G19484" t="s">
        <v>14473</v>
      </c>
    </row>
    <row r="19485" spans="1:7" x14ac:dyDescent="0.35">
      <c r="A19485" t="s">
        <v>10</v>
      </c>
      <c r="B19485" t="s">
        <v>6</v>
      </c>
      <c r="C19485" t="s">
        <v>5802</v>
      </c>
      <c r="D19485" s="2">
        <v>72000</v>
      </c>
      <c r="E19485" s="3">
        <f t="shared" si="608"/>
        <v>3.2589225868336172E-4</v>
      </c>
      <c r="F19485" s="3">
        <f t="shared" si="609"/>
        <v>97.522415712094784</v>
      </c>
      <c r="G19485" t="s">
        <v>14480</v>
      </c>
    </row>
    <row r="19486" spans="1:7" x14ac:dyDescent="0.35">
      <c r="A19486" t="s">
        <v>10</v>
      </c>
      <c r="B19486" t="s">
        <v>6</v>
      </c>
      <c r="C19486" t="s">
        <v>7128</v>
      </c>
      <c r="D19486" s="2">
        <v>72000</v>
      </c>
      <c r="E19486" s="3">
        <f t="shared" si="608"/>
        <v>3.2589225868336172E-4</v>
      </c>
      <c r="F19486" s="3">
        <f t="shared" si="609"/>
        <v>97.52274160435347</v>
      </c>
      <c r="G19486" t="s">
        <v>14473</v>
      </c>
    </row>
    <row r="19487" spans="1:7" x14ac:dyDescent="0.35">
      <c r="A19487" t="s">
        <v>10</v>
      </c>
      <c r="B19487" t="s">
        <v>22</v>
      </c>
      <c r="C19487" t="s">
        <v>8682</v>
      </c>
      <c r="D19487" s="2">
        <v>72000</v>
      </c>
      <c r="E19487" s="3">
        <f t="shared" si="608"/>
        <v>3.2589225868336172E-4</v>
      </c>
      <c r="F19487" s="3">
        <f t="shared" si="609"/>
        <v>97.523067496612157</v>
      </c>
      <c r="G19487" t="s">
        <v>14480</v>
      </c>
    </row>
    <row r="19488" spans="1:7" x14ac:dyDescent="0.35">
      <c r="A19488" t="s">
        <v>10</v>
      </c>
      <c r="B19488" t="s">
        <v>33</v>
      </c>
      <c r="C19488" t="s">
        <v>10608</v>
      </c>
      <c r="D19488" s="2">
        <v>72000</v>
      </c>
      <c r="E19488" s="3">
        <f t="shared" si="608"/>
        <v>3.2589225868336172E-4</v>
      </c>
      <c r="F19488" s="3">
        <f t="shared" si="609"/>
        <v>97.523393388870844</v>
      </c>
      <c r="G19488" t="s">
        <v>14473</v>
      </c>
    </row>
    <row r="19489" spans="1:7" x14ac:dyDescent="0.35">
      <c r="A19489" t="s">
        <v>3</v>
      </c>
      <c r="B19489" t="s">
        <v>83</v>
      </c>
      <c r="C19489" t="s">
        <v>10854</v>
      </c>
      <c r="D19489" s="2">
        <v>72000</v>
      </c>
      <c r="E19489" s="3">
        <f t="shared" si="608"/>
        <v>3.2589225868336172E-4</v>
      </c>
      <c r="F19489" s="3">
        <f t="shared" si="609"/>
        <v>97.52371928112953</v>
      </c>
      <c r="G19489" t="s">
        <v>14473</v>
      </c>
    </row>
    <row r="19490" spans="1:7" x14ac:dyDescent="0.35">
      <c r="A19490" t="s">
        <v>3</v>
      </c>
      <c r="B19490" t="s">
        <v>33</v>
      </c>
      <c r="C19490" t="s">
        <v>10608</v>
      </c>
      <c r="D19490" s="2">
        <v>72000</v>
      </c>
      <c r="E19490" s="3">
        <f t="shared" si="608"/>
        <v>3.2589225868336172E-4</v>
      </c>
      <c r="F19490" s="3">
        <f t="shared" si="609"/>
        <v>97.524045173388217</v>
      </c>
      <c r="G19490" t="s">
        <v>14473</v>
      </c>
    </row>
    <row r="19491" spans="1:7" x14ac:dyDescent="0.35">
      <c r="A19491" t="s">
        <v>10</v>
      </c>
      <c r="B19491" t="s">
        <v>6</v>
      </c>
      <c r="C19491" t="s">
        <v>6992</v>
      </c>
      <c r="D19491" s="2">
        <v>72000</v>
      </c>
      <c r="E19491" s="3">
        <f t="shared" si="608"/>
        <v>3.2589225868336172E-4</v>
      </c>
      <c r="F19491" s="3">
        <f t="shared" si="609"/>
        <v>97.524371065646903</v>
      </c>
      <c r="G19491" t="s">
        <v>14473</v>
      </c>
    </row>
    <row r="19492" spans="1:7" x14ac:dyDescent="0.35">
      <c r="A19492" t="s">
        <v>3</v>
      </c>
      <c r="B19492" t="s">
        <v>33</v>
      </c>
      <c r="C19492" t="s">
        <v>13661</v>
      </c>
      <c r="D19492" s="2">
        <v>72000</v>
      </c>
      <c r="E19492" s="3">
        <f t="shared" si="608"/>
        <v>3.2589225868336172E-4</v>
      </c>
      <c r="F19492" s="3">
        <f t="shared" si="609"/>
        <v>97.52469695790559</v>
      </c>
      <c r="G19492" t="s">
        <v>14473</v>
      </c>
    </row>
    <row r="19493" spans="1:7" x14ac:dyDescent="0.35">
      <c r="A19493" t="s">
        <v>3</v>
      </c>
      <c r="B19493" t="s">
        <v>33</v>
      </c>
      <c r="C19493" t="s">
        <v>4926</v>
      </c>
      <c r="D19493" s="2">
        <v>72000</v>
      </c>
      <c r="E19493" s="3">
        <f t="shared" si="608"/>
        <v>3.2589225868336172E-4</v>
      </c>
      <c r="F19493" s="3">
        <f t="shared" si="609"/>
        <v>97.525022850164277</v>
      </c>
      <c r="G19493" t="s">
        <v>14480</v>
      </c>
    </row>
    <row r="19494" spans="1:7" x14ac:dyDescent="0.35">
      <c r="A19494" t="s">
        <v>3</v>
      </c>
      <c r="B19494" t="s">
        <v>13</v>
      </c>
      <c r="C19494" t="s">
        <v>666</v>
      </c>
      <c r="D19494" s="2">
        <v>71997.06</v>
      </c>
      <c r="E19494" s="3">
        <f t="shared" si="608"/>
        <v>3.2587895141613212E-4</v>
      </c>
      <c r="F19494" s="3">
        <f t="shared" si="609"/>
        <v>97.525348729115692</v>
      </c>
      <c r="G19494" t="s">
        <v>14473</v>
      </c>
    </row>
    <row r="19495" spans="1:7" x14ac:dyDescent="0.35">
      <c r="A19495" t="s">
        <v>3</v>
      </c>
      <c r="B19495" t="s">
        <v>29</v>
      </c>
      <c r="C19495" t="s">
        <v>2115</v>
      </c>
      <c r="D19495" s="2">
        <v>71991.759999999995</v>
      </c>
      <c r="E19495" s="3">
        <f t="shared" si="608"/>
        <v>3.2585496212486794E-4</v>
      </c>
      <c r="F19495" s="3">
        <f t="shared" si="609"/>
        <v>97.525674584077819</v>
      </c>
      <c r="G19495" t="s">
        <v>14473</v>
      </c>
    </row>
    <row r="19496" spans="1:7" x14ac:dyDescent="0.35">
      <c r="A19496" t="s">
        <v>3</v>
      </c>
      <c r="B19496" t="s">
        <v>6</v>
      </c>
      <c r="C19496" s="8" t="s">
        <v>5414</v>
      </c>
      <c r="D19496" s="2">
        <v>71990.399999999994</v>
      </c>
      <c r="E19496" s="3">
        <f t="shared" si="608"/>
        <v>3.258488063822039E-4</v>
      </c>
      <c r="F19496" s="3">
        <f t="shared" si="609"/>
        <v>97.526000432884203</v>
      </c>
      <c r="G19496" t="s">
        <v>14480</v>
      </c>
    </row>
    <row r="19497" spans="1:7" x14ac:dyDescent="0.35">
      <c r="A19497" t="s">
        <v>10</v>
      </c>
      <c r="B19497" t="s">
        <v>134</v>
      </c>
      <c r="C19497" t="s">
        <v>12228</v>
      </c>
      <c r="D19497" s="2">
        <v>71989.52</v>
      </c>
      <c r="E19497" s="3">
        <f t="shared" si="608"/>
        <v>3.2584482325459779E-4</v>
      </c>
      <c r="F19497" s="3">
        <f t="shared" si="609"/>
        <v>97.526326277707454</v>
      </c>
      <c r="G19497" t="s">
        <v>14480</v>
      </c>
    </row>
    <row r="19498" spans="1:7" x14ac:dyDescent="0.35">
      <c r="A19498" t="s">
        <v>3</v>
      </c>
      <c r="B19498" t="s">
        <v>9</v>
      </c>
      <c r="C19498" t="s">
        <v>4921</v>
      </c>
      <c r="D19498" s="2">
        <v>71981.279999999999</v>
      </c>
      <c r="E19498" s="3">
        <f t="shared" si="608"/>
        <v>3.25807526696104E-4</v>
      </c>
      <c r="F19498" s="3">
        <f t="shared" si="609"/>
        <v>97.526652085234147</v>
      </c>
      <c r="G19498" t="s">
        <v>14480</v>
      </c>
    </row>
    <row r="19499" spans="1:7" x14ac:dyDescent="0.35">
      <c r="A19499" t="s">
        <v>10</v>
      </c>
      <c r="B19499" t="s">
        <v>27</v>
      </c>
      <c r="C19499" t="s">
        <v>3254</v>
      </c>
      <c r="D19499" s="2">
        <v>71980.460000000006</v>
      </c>
      <c r="E19499" s="3">
        <f t="shared" si="608"/>
        <v>3.2580381514538017E-4</v>
      </c>
      <c r="F19499" s="3">
        <f t="shared" si="609"/>
        <v>97.526977889049292</v>
      </c>
      <c r="G19499" t="s">
        <v>14473</v>
      </c>
    </row>
    <row r="19500" spans="1:7" x14ac:dyDescent="0.35">
      <c r="A19500" t="s">
        <v>10</v>
      </c>
      <c r="B19500" t="s">
        <v>9</v>
      </c>
      <c r="C19500" t="s">
        <v>3523</v>
      </c>
      <c r="D19500" s="2">
        <v>71970.92</v>
      </c>
      <c r="E19500" s="3">
        <f t="shared" si="608"/>
        <v>3.257606344211046E-4</v>
      </c>
      <c r="F19500" s="3">
        <f t="shared" si="609"/>
        <v>97.527303649683716</v>
      </c>
      <c r="G19500" t="s">
        <v>14473</v>
      </c>
    </row>
    <row r="19501" spans="1:7" x14ac:dyDescent="0.35">
      <c r="A19501" t="s">
        <v>10</v>
      </c>
      <c r="B19501" t="s">
        <v>8</v>
      </c>
      <c r="C19501" t="s">
        <v>4187</v>
      </c>
      <c r="D19501" s="2">
        <v>71969.14</v>
      </c>
      <c r="E19501" s="3">
        <f t="shared" si="608"/>
        <v>3.2575257764026489E-4</v>
      </c>
      <c r="F19501" s="3">
        <f t="shared" si="609"/>
        <v>97.527629402261354</v>
      </c>
      <c r="G19501" t="s">
        <v>14473</v>
      </c>
    </row>
    <row r="19502" spans="1:7" x14ac:dyDescent="0.35">
      <c r="A19502" t="s">
        <v>10</v>
      </c>
      <c r="B19502" t="s">
        <v>6</v>
      </c>
      <c r="C19502" t="s">
        <v>13635</v>
      </c>
      <c r="D19502" s="2">
        <v>71959.11</v>
      </c>
      <c r="E19502" s="3">
        <f t="shared" si="608"/>
        <v>3.2570717903811778E-4</v>
      </c>
      <c r="F19502" s="3">
        <f t="shared" si="609"/>
        <v>97.527955109440398</v>
      </c>
      <c r="G19502" t="s">
        <v>14473</v>
      </c>
    </row>
    <row r="19503" spans="1:7" x14ac:dyDescent="0.35">
      <c r="A19503" t="s">
        <v>3</v>
      </c>
      <c r="B19503" t="s">
        <v>16</v>
      </c>
      <c r="C19503" t="s">
        <v>12647</v>
      </c>
      <c r="D19503" s="2">
        <v>71948.39</v>
      </c>
      <c r="E19503" s="3">
        <f t="shared" si="608"/>
        <v>3.2565865730182489E-4</v>
      </c>
      <c r="F19503" s="3">
        <f t="shared" si="609"/>
        <v>97.528280768097702</v>
      </c>
      <c r="G19503" t="s">
        <v>14473</v>
      </c>
    </row>
    <row r="19504" spans="1:7" x14ac:dyDescent="0.35">
      <c r="A19504" t="s">
        <v>10</v>
      </c>
      <c r="B19504" t="s">
        <v>29</v>
      </c>
      <c r="C19504" t="s">
        <v>1204</v>
      </c>
      <c r="D19504" s="2">
        <v>71945.48</v>
      </c>
      <c r="E19504" s="3">
        <f t="shared" si="608"/>
        <v>3.2564548582303648E-4</v>
      </c>
      <c r="F19504" s="3">
        <f t="shared" si="609"/>
        <v>97.528606413583518</v>
      </c>
      <c r="G19504" t="s">
        <v>14473</v>
      </c>
    </row>
    <row r="19505" spans="1:7" x14ac:dyDescent="0.35">
      <c r="A19505" t="s">
        <v>10</v>
      </c>
      <c r="B19505" t="s">
        <v>8</v>
      </c>
      <c r="C19505" t="s">
        <v>6834</v>
      </c>
      <c r="D19505" s="2">
        <v>71937.81</v>
      </c>
      <c r="E19505" s="3">
        <f t="shared" si="608"/>
        <v>3.2561076924492394E-4</v>
      </c>
      <c r="F19505" s="3">
        <f t="shared" si="609"/>
        <v>97.528932024352756</v>
      </c>
      <c r="G19505" t="s">
        <v>14473</v>
      </c>
    </row>
    <row r="19506" spans="1:7" x14ac:dyDescent="0.35">
      <c r="A19506" t="s">
        <v>3</v>
      </c>
      <c r="B19506" t="s">
        <v>29</v>
      </c>
      <c r="C19506" s="8" t="s">
        <v>2467</v>
      </c>
      <c r="D19506" s="2">
        <v>71922.929999999993</v>
      </c>
      <c r="E19506" s="3">
        <f t="shared" si="608"/>
        <v>3.2554341817812936E-4</v>
      </c>
      <c r="F19506" s="3">
        <f t="shared" si="609"/>
        <v>97.529257567770927</v>
      </c>
      <c r="G19506" t="s">
        <v>14480</v>
      </c>
    </row>
    <row r="19507" spans="1:7" x14ac:dyDescent="0.35">
      <c r="A19507" t="s">
        <v>3</v>
      </c>
      <c r="B19507" t="s">
        <v>23</v>
      </c>
      <c r="C19507" t="s">
        <v>14016</v>
      </c>
      <c r="D19507" s="2">
        <v>71917.86</v>
      </c>
      <c r="E19507" s="3">
        <f t="shared" si="608"/>
        <v>3.2552046993158045E-4</v>
      </c>
      <c r="F19507" s="3">
        <f t="shared" si="609"/>
        <v>97.529583088240855</v>
      </c>
      <c r="G19507" t="s">
        <v>14480</v>
      </c>
    </row>
    <row r="19508" spans="1:7" x14ac:dyDescent="0.35">
      <c r="A19508" t="s">
        <v>10</v>
      </c>
      <c r="B19508" t="s">
        <v>6</v>
      </c>
      <c r="C19508" t="s">
        <v>1668</v>
      </c>
      <c r="D19508" s="2">
        <v>71915.8</v>
      </c>
      <c r="E19508" s="3">
        <f t="shared" si="608"/>
        <v>3.2551114579195702E-4</v>
      </c>
      <c r="F19508" s="3">
        <f t="shared" si="609"/>
        <v>97.529908599386644</v>
      </c>
      <c r="G19508" t="s">
        <v>14480</v>
      </c>
    </row>
    <row r="19509" spans="1:7" x14ac:dyDescent="0.35">
      <c r="A19509" t="s">
        <v>3</v>
      </c>
      <c r="B19509" t="s">
        <v>22</v>
      </c>
      <c r="C19509" t="s">
        <v>3417</v>
      </c>
      <c r="D19509" s="2">
        <v>71913.72</v>
      </c>
      <c r="E19509" s="3">
        <f t="shared" si="608"/>
        <v>3.2550173112670612E-4</v>
      </c>
      <c r="F19509" s="3">
        <f t="shared" si="609"/>
        <v>97.53023410111777</v>
      </c>
      <c r="G19509" t="s">
        <v>14473</v>
      </c>
    </row>
    <row r="19510" spans="1:7" x14ac:dyDescent="0.35">
      <c r="A19510" t="s">
        <v>10</v>
      </c>
      <c r="B19510" t="s">
        <v>6</v>
      </c>
      <c r="C19510" t="s">
        <v>11156</v>
      </c>
      <c r="D19510" s="2">
        <v>71905.259999999995</v>
      </c>
      <c r="E19510" s="3">
        <f t="shared" si="608"/>
        <v>3.2546343878631084E-4</v>
      </c>
      <c r="F19510" s="3">
        <f t="shared" si="609"/>
        <v>97.530559564556555</v>
      </c>
      <c r="G19510" t="s">
        <v>14473</v>
      </c>
    </row>
    <row r="19511" spans="1:7" x14ac:dyDescent="0.35">
      <c r="A19511" t="s">
        <v>10</v>
      </c>
      <c r="B19511" t="s">
        <v>180</v>
      </c>
      <c r="C19511" t="s">
        <v>8688</v>
      </c>
      <c r="D19511" s="2">
        <v>71905</v>
      </c>
      <c r="E19511" s="3">
        <f t="shared" si="608"/>
        <v>3.2546226195315453E-4</v>
      </c>
      <c r="F19511" s="3">
        <f t="shared" si="609"/>
        <v>97.53088502681851</v>
      </c>
      <c r="G19511" t="s">
        <v>14480</v>
      </c>
    </row>
    <row r="19512" spans="1:7" x14ac:dyDescent="0.35">
      <c r="A19512" t="s">
        <v>3</v>
      </c>
      <c r="B19512" t="s">
        <v>180</v>
      </c>
      <c r="C19512" t="s">
        <v>2931</v>
      </c>
      <c r="D19512" s="2">
        <v>71904.28</v>
      </c>
      <c r="E19512" s="3">
        <f t="shared" si="608"/>
        <v>3.2545900303056766E-4</v>
      </c>
      <c r="F19512" s="3">
        <f t="shared" si="609"/>
        <v>97.531210485821546</v>
      </c>
      <c r="G19512" t="s">
        <v>14480</v>
      </c>
    </row>
    <row r="19513" spans="1:7" x14ac:dyDescent="0.35">
      <c r="A19513" t="s">
        <v>10</v>
      </c>
      <c r="B19513" t="s">
        <v>6</v>
      </c>
      <c r="C19513" t="s">
        <v>1030</v>
      </c>
      <c r="D19513" s="2">
        <v>71897.67</v>
      </c>
      <c r="E19513" s="3">
        <f t="shared" si="608"/>
        <v>3.2542908431070796E-4</v>
      </c>
      <c r="F19513" s="3">
        <f t="shared" si="609"/>
        <v>97.531535914905859</v>
      </c>
      <c r="G19513" t="s">
        <v>14480</v>
      </c>
    </row>
    <row r="19514" spans="1:7" x14ac:dyDescent="0.35">
      <c r="A19514" t="s">
        <v>3</v>
      </c>
      <c r="B19514" t="s">
        <v>80</v>
      </c>
      <c r="C19514" t="s">
        <v>6012</v>
      </c>
      <c r="D19514" s="2">
        <v>71896.509999999995</v>
      </c>
      <c r="E19514" s="3">
        <f t="shared" si="608"/>
        <v>3.2542383382431805E-4</v>
      </c>
      <c r="F19514" s="3">
        <f t="shared" si="609"/>
        <v>97.531861338739688</v>
      </c>
      <c r="G19514" t="s">
        <v>14473</v>
      </c>
    </row>
    <row r="19515" spans="1:7" x14ac:dyDescent="0.35">
      <c r="A19515" t="s">
        <v>3</v>
      </c>
      <c r="B19515" t="s">
        <v>9</v>
      </c>
      <c r="C19515" t="s">
        <v>1156</v>
      </c>
      <c r="D19515" s="2">
        <v>71894.649999999994</v>
      </c>
      <c r="E19515" s="3">
        <f t="shared" si="608"/>
        <v>3.254154149409687E-4</v>
      </c>
      <c r="F19515" s="3">
        <f t="shared" si="609"/>
        <v>97.532186754154623</v>
      </c>
      <c r="G19515" t="s">
        <v>14473</v>
      </c>
    </row>
    <row r="19516" spans="1:7" x14ac:dyDescent="0.35">
      <c r="A19516" t="s">
        <v>3</v>
      </c>
      <c r="B19516" t="s">
        <v>6</v>
      </c>
      <c r="C19516" s="13" t="s">
        <v>6224</v>
      </c>
      <c r="D19516" s="2">
        <v>71893.679999999993</v>
      </c>
      <c r="E19516" s="3">
        <f t="shared" si="608"/>
        <v>3.2541102444803925E-4</v>
      </c>
      <c r="F19516" s="3">
        <f t="shared" si="609"/>
        <v>97.532512165179071</v>
      </c>
      <c r="G19516" t="s">
        <v>14480</v>
      </c>
    </row>
    <row r="19517" spans="1:7" x14ac:dyDescent="0.35">
      <c r="A19517" t="s">
        <v>3</v>
      </c>
      <c r="B19517" t="s">
        <v>31</v>
      </c>
      <c r="C19517" s="13" t="s">
        <v>6581</v>
      </c>
      <c r="D19517" s="2">
        <v>71891.63</v>
      </c>
      <c r="E19517" s="3">
        <f t="shared" si="608"/>
        <v>3.2540174557122955E-4</v>
      </c>
      <c r="F19517" s="3">
        <f t="shared" si="609"/>
        <v>97.532837566924641</v>
      </c>
      <c r="G19517" t="s">
        <v>14480</v>
      </c>
    </row>
    <row r="19518" spans="1:7" x14ac:dyDescent="0.35">
      <c r="A19518" t="s">
        <v>3</v>
      </c>
      <c r="B19518" t="s">
        <v>9</v>
      </c>
      <c r="C19518" t="s">
        <v>6903</v>
      </c>
      <c r="D19518" s="2">
        <v>71889.61</v>
      </c>
      <c r="E19518" s="3">
        <f t="shared" si="608"/>
        <v>3.2539260248286094E-4</v>
      </c>
      <c r="F19518" s="3">
        <f t="shared" si="609"/>
        <v>97.533162959527118</v>
      </c>
      <c r="G19518" t="s">
        <v>14473</v>
      </c>
    </row>
    <row r="19519" spans="1:7" x14ac:dyDescent="0.35">
      <c r="A19519" t="s">
        <v>3</v>
      </c>
      <c r="B19519" t="s">
        <v>6</v>
      </c>
      <c r="C19519" t="s">
        <v>8771</v>
      </c>
      <c r="D19519" s="2">
        <v>71883.789999999994</v>
      </c>
      <c r="E19519" s="3">
        <f t="shared" si="608"/>
        <v>3.2536625952528402E-4</v>
      </c>
      <c r="F19519" s="3">
        <f t="shared" si="609"/>
        <v>97.533488325786649</v>
      </c>
      <c r="G19519" t="s">
        <v>14473</v>
      </c>
    </row>
    <row r="19520" spans="1:7" x14ac:dyDescent="0.35">
      <c r="A19520" t="s">
        <v>3</v>
      </c>
      <c r="B19520" t="s">
        <v>29</v>
      </c>
      <c r="C19520" t="s">
        <v>2878</v>
      </c>
      <c r="D19520" s="2">
        <v>71879.289999999994</v>
      </c>
      <c r="E19520" s="3">
        <f t="shared" si="608"/>
        <v>3.2534589125911626E-4</v>
      </c>
      <c r="F19520" s="3">
        <f t="shared" si="609"/>
        <v>97.533813671677905</v>
      </c>
      <c r="G19520" t="s">
        <v>14480</v>
      </c>
    </row>
    <row r="19521" spans="1:7" x14ac:dyDescent="0.35">
      <c r="A19521" t="s">
        <v>10</v>
      </c>
      <c r="B19521" t="s">
        <v>22</v>
      </c>
      <c r="C19521" t="s">
        <v>6004</v>
      </c>
      <c r="D19521" s="2">
        <v>71879.23</v>
      </c>
      <c r="E19521" s="3">
        <f t="shared" si="608"/>
        <v>3.2534561968223402E-4</v>
      </c>
      <c r="F19521" s="3">
        <f t="shared" si="609"/>
        <v>97.534139017297591</v>
      </c>
      <c r="G19521" t="s">
        <v>14473</v>
      </c>
    </row>
    <row r="19522" spans="1:7" x14ac:dyDescent="0.35">
      <c r="A19522" t="s">
        <v>10</v>
      </c>
      <c r="B19522" t="s">
        <v>9</v>
      </c>
      <c r="C19522" t="s">
        <v>11389</v>
      </c>
      <c r="D19522" s="2">
        <v>71871.81</v>
      </c>
      <c r="E19522" s="3">
        <f t="shared" si="608"/>
        <v>3.2531203467446422E-4</v>
      </c>
      <c r="F19522" s="3">
        <f t="shared" si="609"/>
        <v>97.534464329332266</v>
      </c>
      <c r="G19522" t="s">
        <v>14473</v>
      </c>
    </row>
    <row r="19523" spans="1:7" x14ac:dyDescent="0.35">
      <c r="A19523" t="s">
        <v>3</v>
      </c>
      <c r="B19523" t="s">
        <v>18</v>
      </c>
      <c r="C19523" t="s">
        <v>593</v>
      </c>
      <c r="D19523" s="2">
        <v>71867.34</v>
      </c>
      <c r="E19523" s="3">
        <f t="shared" ref="E19523:E19586" si="610">(D19523/$D$29638)*100</f>
        <v>3.252918021967376E-4</v>
      </c>
      <c r="F19523" s="3">
        <f t="shared" si="609"/>
        <v>97.534789621134465</v>
      </c>
      <c r="G19523" t="s">
        <v>14473</v>
      </c>
    </row>
    <row r="19524" spans="1:7" x14ac:dyDescent="0.35">
      <c r="A19524" t="s">
        <v>3</v>
      </c>
      <c r="B19524" t="s">
        <v>6</v>
      </c>
      <c r="C19524" t="s">
        <v>8856</v>
      </c>
      <c r="D19524" s="2">
        <v>71864.78</v>
      </c>
      <c r="E19524" s="3">
        <f t="shared" si="610"/>
        <v>3.2528021491642884E-4</v>
      </c>
      <c r="F19524" s="3">
        <f t="shared" ref="F19524:F19587" si="611">E19524+F19523</f>
        <v>97.535114901349388</v>
      </c>
      <c r="G19524" t="s">
        <v>14480</v>
      </c>
    </row>
    <row r="19525" spans="1:7" x14ac:dyDescent="0.35">
      <c r="A19525" t="s">
        <v>10</v>
      </c>
      <c r="B19525" t="s">
        <v>9</v>
      </c>
      <c r="C19525" t="s">
        <v>10201</v>
      </c>
      <c r="D19525" s="2">
        <v>71864.429999999993</v>
      </c>
      <c r="E19525" s="3">
        <f t="shared" si="610"/>
        <v>3.2527863071794914E-4</v>
      </c>
      <c r="F19525" s="3">
        <f t="shared" si="611"/>
        <v>97.5354401799801</v>
      </c>
      <c r="G19525" t="s">
        <v>14480</v>
      </c>
    </row>
    <row r="19526" spans="1:7" x14ac:dyDescent="0.35">
      <c r="A19526" t="s">
        <v>3</v>
      </c>
      <c r="B19526" t="s">
        <v>8</v>
      </c>
      <c r="C19526" t="s">
        <v>14007</v>
      </c>
      <c r="D19526" s="2">
        <v>71856.2</v>
      </c>
      <c r="E19526" s="3">
        <f t="shared" si="610"/>
        <v>3.2524137942226909E-4</v>
      </c>
      <c r="F19526" s="3">
        <f t="shared" si="611"/>
        <v>97.535765421359528</v>
      </c>
      <c r="G19526" t="s">
        <v>14473</v>
      </c>
    </row>
    <row r="19527" spans="1:7" x14ac:dyDescent="0.35">
      <c r="A19527" t="s">
        <v>3</v>
      </c>
      <c r="B19527" t="s">
        <v>9</v>
      </c>
      <c r="C19527" t="s">
        <v>3185</v>
      </c>
      <c r="D19527" s="2">
        <v>71855.100000000006</v>
      </c>
      <c r="E19527" s="3">
        <f t="shared" si="610"/>
        <v>3.2523640051276148E-4</v>
      </c>
      <c r="F19527" s="3">
        <f t="shared" si="611"/>
        <v>97.536090657760042</v>
      </c>
      <c r="G19527" t="s">
        <v>14473</v>
      </c>
    </row>
    <row r="19528" spans="1:7" x14ac:dyDescent="0.35">
      <c r="A19528" t="s">
        <v>10</v>
      </c>
      <c r="B19528" t="s">
        <v>6</v>
      </c>
      <c r="C19528" t="s">
        <v>9088</v>
      </c>
      <c r="D19528" s="2">
        <v>71851.98</v>
      </c>
      <c r="E19528" s="3">
        <f t="shared" si="610"/>
        <v>3.2522227851488516E-4</v>
      </c>
      <c r="F19528" s="3">
        <f t="shared" si="611"/>
        <v>97.536415880038561</v>
      </c>
      <c r="G19528" t="s">
        <v>14473</v>
      </c>
    </row>
    <row r="19529" spans="1:7" x14ac:dyDescent="0.35">
      <c r="A19529" t="s">
        <v>10</v>
      </c>
      <c r="B19529" t="s">
        <v>13</v>
      </c>
      <c r="C19529" t="s">
        <v>10011</v>
      </c>
      <c r="D19529" s="2">
        <v>71850.09</v>
      </c>
      <c r="E19529" s="3">
        <f t="shared" si="610"/>
        <v>3.2521372384309471E-4</v>
      </c>
      <c r="F19529" s="3">
        <f t="shared" si="611"/>
        <v>97.536741093762402</v>
      </c>
      <c r="G19529" t="s">
        <v>14480</v>
      </c>
    </row>
    <row r="19530" spans="1:7" x14ac:dyDescent="0.35">
      <c r="A19530" t="s">
        <v>10</v>
      </c>
      <c r="B19530" t="s">
        <v>134</v>
      </c>
      <c r="C19530" t="s">
        <v>13188</v>
      </c>
      <c r="D19530" s="2">
        <v>71845.95</v>
      </c>
      <c r="E19530" s="3">
        <f t="shared" si="610"/>
        <v>3.2519498503822043E-4</v>
      </c>
      <c r="F19530" s="3">
        <f t="shared" si="611"/>
        <v>97.53706628874744</v>
      </c>
      <c r="G19530" t="s">
        <v>14480</v>
      </c>
    </row>
    <row r="19531" spans="1:7" x14ac:dyDescent="0.35">
      <c r="A19531" t="s">
        <v>3</v>
      </c>
      <c r="B19531" t="s">
        <v>200</v>
      </c>
      <c r="C19531" t="s">
        <v>1048</v>
      </c>
      <c r="D19531" s="2">
        <v>71845.63</v>
      </c>
      <c r="E19531" s="3">
        <f t="shared" si="610"/>
        <v>3.2519353662818182E-4</v>
      </c>
      <c r="F19531" s="3">
        <f t="shared" si="611"/>
        <v>97.537391482284065</v>
      </c>
      <c r="G19531" t="s">
        <v>14473</v>
      </c>
    </row>
    <row r="19532" spans="1:7" x14ac:dyDescent="0.35">
      <c r="A19532" t="s">
        <v>3</v>
      </c>
      <c r="B19532" t="s">
        <v>139</v>
      </c>
      <c r="C19532" t="s">
        <v>2298</v>
      </c>
      <c r="D19532" s="2">
        <v>71840.09</v>
      </c>
      <c r="E19532" s="3">
        <f t="shared" si="610"/>
        <v>3.2516846102938868E-4</v>
      </c>
      <c r="F19532" s="3">
        <f t="shared" si="611"/>
        <v>97.537716650745097</v>
      </c>
      <c r="G19532" t="s">
        <v>14480</v>
      </c>
    </row>
    <row r="19533" spans="1:7" x14ac:dyDescent="0.35">
      <c r="A19533" t="s">
        <v>10</v>
      </c>
      <c r="B19533" t="s">
        <v>22</v>
      </c>
      <c r="C19533" t="s">
        <v>347</v>
      </c>
      <c r="D19533" s="2">
        <v>71839.8</v>
      </c>
      <c r="E19533" s="3">
        <f t="shared" si="610"/>
        <v>3.2516714840779122E-4</v>
      </c>
      <c r="F19533" s="3">
        <f t="shared" si="611"/>
        <v>97.5380418178935</v>
      </c>
      <c r="G19533" t="s">
        <v>14473</v>
      </c>
    </row>
    <row r="19534" spans="1:7" x14ac:dyDescent="0.35">
      <c r="A19534" t="s">
        <v>3</v>
      </c>
      <c r="B19534" t="s">
        <v>9</v>
      </c>
      <c r="C19534" t="s">
        <v>12067</v>
      </c>
      <c r="D19534" s="2">
        <v>71837.8</v>
      </c>
      <c r="E19534" s="3">
        <f t="shared" si="610"/>
        <v>3.2515809584505003E-4</v>
      </c>
      <c r="F19534" s="3">
        <f t="shared" si="611"/>
        <v>97.538366975989348</v>
      </c>
      <c r="G19534" t="s">
        <v>14473</v>
      </c>
    </row>
    <row r="19535" spans="1:7" x14ac:dyDescent="0.35">
      <c r="A19535" t="s">
        <v>3</v>
      </c>
      <c r="B19535" t="s">
        <v>13</v>
      </c>
      <c r="C19535" t="s">
        <v>3395</v>
      </c>
      <c r="D19535" s="2">
        <v>71835.100000000006</v>
      </c>
      <c r="E19535" s="3">
        <f t="shared" si="610"/>
        <v>3.2514587488534943E-4</v>
      </c>
      <c r="F19535" s="3">
        <f t="shared" si="611"/>
        <v>97.53869212186423</v>
      </c>
      <c r="G19535" t="s">
        <v>14473</v>
      </c>
    </row>
    <row r="19536" spans="1:7" x14ac:dyDescent="0.35">
      <c r="A19536" t="s">
        <v>10</v>
      </c>
      <c r="B19536" t="s">
        <v>9</v>
      </c>
      <c r="C19536" t="s">
        <v>5630</v>
      </c>
      <c r="D19536" s="2">
        <v>71832.570000000007</v>
      </c>
      <c r="E19536" s="3">
        <f t="shared" si="610"/>
        <v>3.2513442339348182E-4</v>
      </c>
      <c r="F19536" s="3">
        <f t="shared" si="611"/>
        <v>97.539017256287622</v>
      </c>
      <c r="G19536" t="s">
        <v>14480</v>
      </c>
    </row>
    <row r="19537" spans="1:7" x14ac:dyDescent="0.35">
      <c r="A19537" t="s">
        <v>3</v>
      </c>
      <c r="B19537" t="s">
        <v>9</v>
      </c>
      <c r="C19537" t="s">
        <v>1950</v>
      </c>
      <c r="D19537" s="2">
        <v>71831.789999999994</v>
      </c>
      <c r="E19537" s="3">
        <f t="shared" si="610"/>
        <v>3.2513089289401266E-4</v>
      </c>
      <c r="F19537" s="3">
        <f t="shared" si="611"/>
        <v>97.539342387180511</v>
      </c>
      <c r="G19537" t="s">
        <v>14480</v>
      </c>
    </row>
    <row r="19538" spans="1:7" x14ac:dyDescent="0.35">
      <c r="A19538" t="s">
        <v>10</v>
      </c>
      <c r="B19538" t="s">
        <v>6</v>
      </c>
      <c r="C19538" s="8" t="s">
        <v>2646</v>
      </c>
      <c r="D19538" s="2">
        <v>71830</v>
      </c>
      <c r="E19538" s="3">
        <f t="shared" si="610"/>
        <v>3.2512279085035933E-4</v>
      </c>
      <c r="F19538" s="3">
        <f t="shared" si="611"/>
        <v>97.539667509971366</v>
      </c>
      <c r="G19538" t="s">
        <v>14480</v>
      </c>
    </row>
    <row r="19539" spans="1:7" x14ac:dyDescent="0.35">
      <c r="A19539" t="s">
        <v>3</v>
      </c>
      <c r="B19539" t="s">
        <v>6</v>
      </c>
      <c r="C19539" t="s">
        <v>7650</v>
      </c>
      <c r="D19539" s="2">
        <v>71829.289999999994</v>
      </c>
      <c r="E19539" s="3">
        <f t="shared" si="610"/>
        <v>3.2511957719058619E-4</v>
      </c>
      <c r="F19539" s="3">
        <f t="shared" si="611"/>
        <v>97.53999262954855</v>
      </c>
      <c r="G19539" t="s">
        <v>14473</v>
      </c>
    </row>
    <row r="19540" spans="1:7" x14ac:dyDescent="0.35">
      <c r="A19540" t="s">
        <v>10</v>
      </c>
      <c r="B19540" t="s">
        <v>32</v>
      </c>
      <c r="C19540" t="s">
        <v>7280</v>
      </c>
      <c r="D19540" s="2">
        <v>71828.350000000006</v>
      </c>
      <c r="E19540" s="3">
        <f t="shared" si="610"/>
        <v>3.2511532248609784E-4</v>
      </c>
      <c r="F19540" s="3">
        <f t="shared" si="611"/>
        <v>97.540317744871032</v>
      </c>
      <c r="G19540" t="s">
        <v>14480</v>
      </c>
    </row>
    <row r="19541" spans="1:7" x14ac:dyDescent="0.35">
      <c r="A19541" t="s">
        <v>10</v>
      </c>
      <c r="B19541" t="s">
        <v>9</v>
      </c>
      <c r="C19541" t="s">
        <v>5755</v>
      </c>
      <c r="D19541" s="2">
        <v>71814.039999999994</v>
      </c>
      <c r="E19541" s="3">
        <f t="shared" si="610"/>
        <v>3.250505513996845E-4</v>
      </c>
      <c r="F19541" s="3">
        <f t="shared" si="611"/>
        <v>97.540642795422428</v>
      </c>
      <c r="G19541" t="s">
        <v>14480</v>
      </c>
    </row>
    <row r="19542" spans="1:7" x14ac:dyDescent="0.35">
      <c r="A19542" t="s">
        <v>3</v>
      </c>
      <c r="B19542" t="s">
        <v>13</v>
      </c>
      <c r="C19542" t="s">
        <v>1669</v>
      </c>
      <c r="D19542" s="2">
        <v>71808.78</v>
      </c>
      <c r="E19542" s="3">
        <f t="shared" si="610"/>
        <v>3.2502674315967514E-4</v>
      </c>
      <c r="F19542" s="3">
        <f t="shared" si="611"/>
        <v>97.540967822165584</v>
      </c>
      <c r="G19542" t="s">
        <v>14473</v>
      </c>
    </row>
    <row r="19543" spans="1:7" x14ac:dyDescent="0.35">
      <c r="A19543" t="s">
        <v>3</v>
      </c>
      <c r="B19543" t="s">
        <v>9</v>
      </c>
      <c r="C19543" t="s">
        <v>8403</v>
      </c>
      <c r="D19543" s="2">
        <v>71808.36</v>
      </c>
      <c r="E19543" s="3">
        <f t="shared" si="610"/>
        <v>3.2502484212149947E-4</v>
      </c>
      <c r="F19543" s="3">
        <f t="shared" si="611"/>
        <v>97.541292847007711</v>
      </c>
      <c r="G19543" t="s">
        <v>14473</v>
      </c>
    </row>
    <row r="19544" spans="1:7" x14ac:dyDescent="0.35">
      <c r="A19544" t="s">
        <v>10</v>
      </c>
      <c r="B19544" t="s">
        <v>6</v>
      </c>
      <c r="C19544" t="s">
        <v>8447</v>
      </c>
      <c r="D19544" s="2">
        <v>71803.62</v>
      </c>
      <c r="E19544" s="3">
        <f t="shared" si="610"/>
        <v>3.250033875478028E-4</v>
      </c>
      <c r="F19544" s="3">
        <f t="shared" si="611"/>
        <v>97.541617850395255</v>
      </c>
      <c r="G19544" t="s">
        <v>14473</v>
      </c>
    </row>
    <row r="19545" spans="1:7" x14ac:dyDescent="0.35">
      <c r="A19545" t="s">
        <v>10</v>
      </c>
      <c r="B19545" t="s">
        <v>8</v>
      </c>
      <c r="C19545" t="s">
        <v>8825</v>
      </c>
      <c r="D19545" s="2">
        <v>71758.009999999995</v>
      </c>
      <c r="E19545" s="3">
        <f t="shared" si="610"/>
        <v>3.247969438544896E-4</v>
      </c>
      <c r="F19545" s="3">
        <f t="shared" si="611"/>
        <v>97.541942647339113</v>
      </c>
      <c r="G19545" t="s">
        <v>14480</v>
      </c>
    </row>
    <row r="19546" spans="1:7" x14ac:dyDescent="0.35">
      <c r="A19546" t="s">
        <v>10</v>
      </c>
      <c r="B19546" t="s">
        <v>6</v>
      </c>
      <c r="C19546" t="s">
        <v>13933</v>
      </c>
      <c r="D19546" s="2">
        <v>71751.95</v>
      </c>
      <c r="E19546" s="3">
        <f t="shared" si="610"/>
        <v>3.2476951458938383E-4</v>
      </c>
      <c r="F19546" s="3">
        <f t="shared" si="611"/>
        <v>97.542267416853704</v>
      </c>
      <c r="G19546" t="s">
        <v>14480</v>
      </c>
    </row>
    <row r="19547" spans="1:7" x14ac:dyDescent="0.35">
      <c r="A19547" t="s">
        <v>3</v>
      </c>
      <c r="B19547" t="s">
        <v>8</v>
      </c>
      <c r="C19547" t="s">
        <v>507</v>
      </c>
      <c r="D19547" s="2">
        <v>71750.02</v>
      </c>
      <c r="E19547" s="3">
        <f t="shared" si="610"/>
        <v>3.2476077886633856E-4</v>
      </c>
      <c r="F19547" s="3">
        <f t="shared" si="611"/>
        <v>97.542592177632571</v>
      </c>
      <c r="G19547" t="s">
        <v>14480</v>
      </c>
    </row>
    <row r="19548" spans="1:7" x14ac:dyDescent="0.35">
      <c r="A19548" t="s">
        <v>10</v>
      </c>
      <c r="B19548" t="s">
        <v>8</v>
      </c>
      <c r="C19548" t="s">
        <v>3711</v>
      </c>
      <c r="D19548" s="2">
        <v>71749.929999999993</v>
      </c>
      <c r="E19548" s="3">
        <f t="shared" si="610"/>
        <v>3.2476037150101517E-4</v>
      </c>
      <c r="F19548" s="3">
        <f t="shared" si="611"/>
        <v>97.542916938004069</v>
      </c>
      <c r="G19548" t="s">
        <v>14480</v>
      </c>
    </row>
    <row r="19549" spans="1:7" x14ac:dyDescent="0.35">
      <c r="A19549" t="s">
        <v>3</v>
      </c>
      <c r="B19549" t="s">
        <v>6</v>
      </c>
      <c r="C19549" t="s">
        <v>905</v>
      </c>
      <c r="D19549" s="2">
        <v>71746.850000000006</v>
      </c>
      <c r="E19549" s="3">
        <f t="shared" si="610"/>
        <v>3.2474643055439378E-4</v>
      </c>
      <c r="F19549" s="3">
        <f t="shared" si="611"/>
        <v>97.543241684434619</v>
      </c>
      <c r="G19549" t="s">
        <v>14473</v>
      </c>
    </row>
    <row r="19550" spans="1:7" x14ac:dyDescent="0.35">
      <c r="A19550" t="s">
        <v>10</v>
      </c>
      <c r="B19550" t="s">
        <v>13</v>
      </c>
      <c r="C19550" s="8" t="s">
        <v>561</v>
      </c>
      <c r="D19550" s="2">
        <v>71739</v>
      </c>
      <c r="E19550" s="3">
        <f t="shared" si="610"/>
        <v>3.2471089924563453E-4</v>
      </c>
      <c r="F19550" s="3">
        <f t="shared" si="611"/>
        <v>97.543566395333869</v>
      </c>
      <c r="G19550" t="s">
        <v>14480</v>
      </c>
    </row>
    <row r="19551" spans="1:7" x14ac:dyDescent="0.35">
      <c r="A19551" t="s">
        <v>3</v>
      </c>
      <c r="B19551" t="s">
        <v>22</v>
      </c>
      <c r="C19551" t="s">
        <v>243</v>
      </c>
      <c r="D19551" s="2">
        <v>71738.91</v>
      </c>
      <c r="E19551" s="3">
        <f t="shared" si="610"/>
        <v>3.2471049188031119E-4</v>
      </c>
      <c r="F19551" s="3">
        <f t="shared" si="611"/>
        <v>97.54389110582575</v>
      </c>
      <c r="G19551" t="s">
        <v>14480</v>
      </c>
    </row>
    <row r="19552" spans="1:7" x14ac:dyDescent="0.35">
      <c r="A19552" t="s">
        <v>3</v>
      </c>
      <c r="B19552" t="s">
        <v>6</v>
      </c>
      <c r="C19552" t="s">
        <v>13050</v>
      </c>
      <c r="D19552" s="2">
        <v>71734.649999999994</v>
      </c>
      <c r="E19552" s="3">
        <f t="shared" si="610"/>
        <v>3.2469120992167238E-4</v>
      </c>
      <c r="F19552" s="3">
        <f t="shared" si="611"/>
        <v>97.544215797035676</v>
      </c>
      <c r="G19552" t="s">
        <v>14473</v>
      </c>
    </row>
    <row r="19553" spans="1:7" x14ac:dyDescent="0.35">
      <c r="A19553" t="s">
        <v>10</v>
      </c>
      <c r="B19553" t="s">
        <v>32</v>
      </c>
      <c r="C19553" t="s">
        <v>4226</v>
      </c>
      <c r="D19553" s="2">
        <v>71731.429999999993</v>
      </c>
      <c r="E19553" s="3">
        <f t="shared" si="610"/>
        <v>3.24676635295659E-4</v>
      </c>
      <c r="F19553" s="3">
        <f t="shared" si="611"/>
        <v>97.544540473670978</v>
      </c>
      <c r="G19553" t="s">
        <v>14473</v>
      </c>
    </row>
    <row r="19554" spans="1:7" x14ac:dyDescent="0.35">
      <c r="A19554" t="s">
        <v>10</v>
      </c>
      <c r="B19554" t="s">
        <v>180</v>
      </c>
      <c r="C19554" t="s">
        <v>5886</v>
      </c>
      <c r="D19554" s="2">
        <v>71729.72</v>
      </c>
      <c r="E19554" s="3">
        <f t="shared" si="610"/>
        <v>3.2466889535451532E-4</v>
      </c>
      <c r="F19554" s="3">
        <f t="shared" si="611"/>
        <v>97.544865142566337</v>
      </c>
      <c r="G19554" t="s">
        <v>14480</v>
      </c>
    </row>
    <row r="19555" spans="1:7" x14ac:dyDescent="0.35">
      <c r="A19555" t="s">
        <v>3</v>
      </c>
      <c r="B19555" t="s">
        <v>22</v>
      </c>
      <c r="C19555" t="s">
        <v>11618</v>
      </c>
      <c r="D19555" s="2">
        <v>71722.53</v>
      </c>
      <c r="E19555" s="3">
        <f t="shared" si="610"/>
        <v>3.2463635139146069E-4</v>
      </c>
      <c r="F19555" s="3">
        <f t="shared" si="611"/>
        <v>97.545189778917731</v>
      </c>
      <c r="G19555" t="s">
        <v>14473</v>
      </c>
    </row>
    <row r="19556" spans="1:7" x14ac:dyDescent="0.35">
      <c r="A19556" t="s">
        <v>10</v>
      </c>
      <c r="B19556" t="s">
        <v>9</v>
      </c>
      <c r="C19556" t="s">
        <v>11179</v>
      </c>
      <c r="D19556" s="2">
        <v>71719.33</v>
      </c>
      <c r="E19556" s="3">
        <f t="shared" si="610"/>
        <v>3.2462186729107477E-4</v>
      </c>
      <c r="F19556" s="3">
        <f t="shared" si="611"/>
        <v>97.545514400785024</v>
      </c>
      <c r="G19556" t="s">
        <v>14480</v>
      </c>
    </row>
    <row r="19557" spans="1:7" x14ac:dyDescent="0.35">
      <c r="A19557" t="s">
        <v>10</v>
      </c>
      <c r="B19557" t="s">
        <v>6</v>
      </c>
      <c r="C19557" t="s">
        <v>13276</v>
      </c>
      <c r="D19557" s="2">
        <v>71714.25</v>
      </c>
      <c r="E19557" s="3">
        <f t="shared" si="610"/>
        <v>3.2459887378171213E-4</v>
      </c>
      <c r="F19557" s="3">
        <f t="shared" si="611"/>
        <v>97.545838999658812</v>
      </c>
      <c r="G19557" t="s">
        <v>14473</v>
      </c>
    </row>
    <row r="19558" spans="1:7" x14ac:dyDescent="0.35">
      <c r="A19558" t="s">
        <v>10</v>
      </c>
      <c r="B19558" t="s">
        <v>180</v>
      </c>
      <c r="C19558" t="s">
        <v>708</v>
      </c>
      <c r="D19558" s="2">
        <v>71712.02</v>
      </c>
      <c r="E19558" s="3">
        <f t="shared" si="610"/>
        <v>3.2458878017425566E-4</v>
      </c>
      <c r="F19558" s="3">
        <f t="shared" si="611"/>
        <v>97.546163588438986</v>
      </c>
      <c r="G19558" t="s">
        <v>14480</v>
      </c>
    </row>
    <row r="19559" spans="1:7" x14ac:dyDescent="0.35">
      <c r="A19559" t="s">
        <v>3</v>
      </c>
      <c r="B19559" t="s">
        <v>40</v>
      </c>
      <c r="C19559" t="s">
        <v>3076</v>
      </c>
      <c r="D19559" s="2">
        <v>71706.98</v>
      </c>
      <c r="E19559" s="3">
        <f t="shared" si="610"/>
        <v>3.245659677161478E-4</v>
      </c>
      <c r="F19559" s="3">
        <f t="shared" si="611"/>
        <v>97.546488154406703</v>
      </c>
      <c r="G19559" t="s">
        <v>14473</v>
      </c>
    </row>
    <row r="19560" spans="1:7" x14ac:dyDescent="0.35">
      <c r="A19560" t="s">
        <v>10</v>
      </c>
      <c r="B19560" t="s">
        <v>6</v>
      </c>
      <c r="C19560" t="s">
        <v>9674</v>
      </c>
      <c r="D19560" s="2">
        <v>71697.38</v>
      </c>
      <c r="E19560" s="3">
        <f t="shared" si="610"/>
        <v>3.2452251541499003E-4</v>
      </c>
      <c r="F19560" s="3">
        <f t="shared" si="611"/>
        <v>97.546812676922116</v>
      </c>
      <c r="G19560" t="s">
        <v>14480</v>
      </c>
    </row>
    <row r="19561" spans="1:7" x14ac:dyDescent="0.35">
      <c r="A19561" t="s">
        <v>10</v>
      </c>
      <c r="B19561" t="s">
        <v>6</v>
      </c>
      <c r="C19561" t="s">
        <v>4537</v>
      </c>
      <c r="D19561" s="2">
        <v>71697.009999999995</v>
      </c>
      <c r="E19561" s="3">
        <f t="shared" si="610"/>
        <v>3.2452084069088292E-4</v>
      </c>
      <c r="F19561" s="3">
        <f t="shared" si="611"/>
        <v>97.547137197762808</v>
      </c>
      <c r="G19561" t="s">
        <v>14473</v>
      </c>
    </row>
    <row r="19562" spans="1:7" x14ac:dyDescent="0.35">
      <c r="A19562" t="s">
        <v>10</v>
      </c>
      <c r="B19562" t="s">
        <v>22</v>
      </c>
      <c r="C19562" t="s">
        <v>531</v>
      </c>
      <c r="D19562" s="2">
        <v>71697.009999999995</v>
      </c>
      <c r="E19562" s="3">
        <f t="shared" si="610"/>
        <v>3.2452084069088292E-4</v>
      </c>
      <c r="F19562" s="3">
        <f t="shared" si="611"/>
        <v>97.5474617186035</v>
      </c>
      <c r="G19562" t="s">
        <v>14473</v>
      </c>
    </row>
    <row r="19563" spans="1:7" x14ac:dyDescent="0.35">
      <c r="A19563" t="s">
        <v>3</v>
      </c>
      <c r="B19563" t="s">
        <v>13</v>
      </c>
      <c r="C19563" t="s">
        <v>708</v>
      </c>
      <c r="D19563" s="2">
        <v>71678.73</v>
      </c>
      <c r="E19563" s="3">
        <f t="shared" si="610"/>
        <v>3.2443810026742828E-4</v>
      </c>
      <c r="F19563" s="3">
        <f t="shared" si="611"/>
        <v>97.547786156703765</v>
      </c>
      <c r="G19563" t="s">
        <v>14480</v>
      </c>
    </row>
    <row r="19564" spans="1:7" x14ac:dyDescent="0.35">
      <c r="A19564" t="s">
        <v>10</v>
      </c>
      <c r="B19564" t="s">
        <v>22</v>
      </c>
      <c r="C19564" t="s">
        <v>3105</v>
      </c>
      <c r="D19564" s="2">
        <v>71676.570000000007</v>
      </c>
      <c r="E19564" s="3">
        <f t="shared" si="610"/>
        <v>3.2442832349966784E-4</v>
      </c>
      <c r="F19564" s="3">
        <f t="shared" si="611"/>
        <v>97.54811058502726</v>
      </c>
      <c r="G19564" t="s">
        <v>14473</v>
      </c>
    </row>
    <row r="19565" spans="1:7" x14ac:dyDescent="0.35">
      <c r="A19565" t="s">
        <v>10</v>
      </c>
      <c r="B19565" t="s">
        <v>22</v>
      </c>
      <c r="C19565" t="s">
        <v>61</v>
      </c>
      <c r="D19565" s="2">
        <v>71665.119999999995</v>
      </c>
      <c r="E19565" s="3">
        <f t="shared" si="610"/>
        <v>3.243764975779744E-4</v>
      </c>
      <c r="F19565" s="3">
        <f t="shared" si="611"/>
        <v>97.548434961524833</v>
      </c>
      <c r="G19565" t="s">
        <v>14473</v>
      </c>
    </row>
    <row r="19566" spans="1:7" x14ac:dyDescent="0.35">
      <c r="A19566" t="s">
        <v>3</v>
      </c>
      <c r="B19566" t="s">
        <v>9</v>
      </c>
      <c r="C19566" t="s">
        <v>4980</v>
      </c>
      <c r="D19566" s="2">
        <v>71658.490000000005</v>
      </c>
      <c r="E19566" s="3">
        <f t="shared" si="610"/>
        <v>3.2434648833248739E-4</v>
      </c>
      <c r="F19566" s="3">
        <f t="shared" si="611"/>
        <v>97.54875930801316</v>
      </c>
      <c r="G19566" t="s">
        <v>14480</v>
      </c>
    </row>
    <row r="19567" spans="1:7" x14ac:dyDescent="0.35">
      <c r="A19567" t="s">
        <v>3</v>
      </c>
      <c r="B19567" t="s">
        <v>9</v>
      </c>
      <c r="C19567" t="s">
        <v>2246</v>
      </c>
      <c r="D19567" s="2">
        <v>71644.75</v>
      </c>
      <c r="E19567" s="3">
        <f t="shared" si="610"/>
        <v>3.2428429722645524E-4</v>
      </c>
      <c r="F19567" s="3">
        <f t="shared" si="611"/>
        <v>97.549083592310382</v>
      </c>
      <c r="G19567" t="s">
        <v>14480</v>
      </c>
    </row>
    <row r="19568" spans="1:7" x14ac:dyDescent="0.35">
      <c r="A19568" t="s">
        <v>3</v>
      </c>
      <c r="B19568" t="s">
        <v>16</v>
      </c>
      <c r="C19568" s="7" t="s">
        <v>8824</v>
      </c>
      <c r="D19568" s="2">
        <v>71643</v>
      </c>
      <c r="E19568" s="3">
        <f t="shared" si="610"/>
        <v>3.2427637623405674E-4</v>
      </c>
      <c r="F19568" s="3">
        <f t="shared" si="611"/>
        <v>97.549407868686615</v>
      </c>
      <c r="G19568" t="s">
        <v>14480</v>
      </c>
    </row>
    <row r="19569" spans="1:7" x14ac:dyDescent="0.35">
      <c r="A19569" t="s">
        <v>3</v>
      </c>
      <c r="B19569" t="s">
        <v>9</v>
      </c>
      <c r="C19569" s="8" t="s">
        <v>11069</v>
      </c>
      <c r="D19569" s="2">
        <v>71635.320000000007</v>
      </c>
      <c r="E19569" s="3">
        <f t="shared" si="610"/>
        <v>3.2424161439313052E-4</v>
      </c>
      <c r="F19569" s="3">
        <f t="shared" si="611"/>
        <v>97.549732110301008</v>
      </c>
      <c r="G19569" t="s">
        <v>14480</v>
      </c>
    </row>
    <row r="19570" spans="1:7" x14ac:dyDescent="0.35">
      <c r="A19570" t="s">
        <v>10</v>
      </c>
      <c r="B19570" t="s">
        <v>76</v>
      </c>
      <c r="C19570" t="s">
        <v>11000</v>
      </c>
      <c r="D19570" s="2">
        <v>71629.58</v>
      </c>
      <c r="E19570" s="3">
        <f t="shared" si="610"/>
        <v>3.242156335380632E-4</v>
      </c>
      <c r="F19570" s="3">
        <f t="shared" si="611"/>
        <v>97.550056325934548</v>
      </c>
      <c r="G19570" t="s">
        <v>14473</v>
      </c>
    </row>
    <row r="19571" spans="1:7" x14ac:dyDescent="0.35">
      <c r="A19571" t="s">
        <v>10</v>
      </c>
      <c r="B19571" t="s">
        <v>16</v>
      </c>
      <c r="C19571" s="7" t="s">
        <v>12048</v>
      </c>
      <c r="D19571" s="2">
        <v>71628.25</v>
      </c>
      <c r="E19571" s="3">
        <f t="shared" si="610"/>
        <v>3.2420961358384031E-4</v>
      </c>
      <c r="F19571" s="3">
        <f t="shared" si="611"/>
        <v>97.550380535548129</v>
      </c>
      <c r="G19571" t="s">
        <v>14480</v>
      </c>
    </row>
    <row r="19572" spans="1:7" x14ac:dyDescent="0.35">
      <c r="A19572" t="s">
        <v>10</v>
      </c>
      <c r="B19572" t="s">
        <v>16</v>
      </c>
      <c r="C19572" t="s">
        <v>9873</v>
      </c>
      <c r="D19572" s="2">
        <v>71614.320000000007</v>
      </c>
      <c r="E19572" s="3">
        <f t="shared" si="610"/>
        <v>3.2414656248434782E-4</v>
      </c>
      <c r="F19572" s="3">
        <f t="shared" si="611"/>
        <v>97.55070468211062</v>
      </c>
      <c r="G19572" t="s">
        <v>14473</v>
      </c>
    </row>
    <row r="19573" spans="1:7" x14ac:dyDescent="0.35">
      <c r="A19573" t="s">
        <v>3</v>
      </c>
      <c r="B19573" t="s">
        <v>8</v>
      </c>
      <c r="C19573" s="8" t="s">
        <v>4604</v>
      </c>
      <c r="D19573" s="2">
        <v>71611.899999999994</v>
      </c>
      <c r="E19573" s="3">
        <f t="shared" si="610"/>
        <v>3.2413560888343095E-4</v>
      </c>
      <c r="F19573" s="3">
        <f t="shared" si="611"/>
        <v>97.551028817719498</v>
      </c>
      <c r="G19573" t="s">
        <v>14480</v>
      </c>
    </row>
    <row r="19574" spans="1:7" x14ac:dyDescent="0.35">
      <c r="A19574" t="s">
        <v>3</v>
      </c>
      <c r="B19574" t="s">
        <v>28</v>
      </c>
      <c r="C19574" t="s">
        <v>1257</v>
      </c>
      <c r="D19574" s="2">
        <v>71611.320000000007</v>
      </c>
      <c r="E19574" s="3">
        <f t="shared" si="610"/>
        <v>3.2413298364023608E-4</v>
      </c>
      <c r="F19574" s="3">
        <f t="shared" si="611"/>
        <v>97.551352950703134</v>
      </c>
      <c r="G19574" t="s">
        <v>14473</v>
      </c>
    </row>
    <row r="19575" spans="1:7" x14ac:dyDescent="0.35">
      <c r="A19575" t="s">
        <v>3</v>
      </c>
      <c r="B19575" t="s">
        <v>13</v>
      </c>
      <c r="C19575" t="s">
        <v>1619</v>
      </c>
      <c r="D19575" s="2">
        <v>71606.600000000006</v>
      </c>
      <c r="E19575" s="3">
        <f t="shared" si="610"/>
        <v>3.2411161959216683E-4</v>
      </c>
      <c r="F19575" s="3">
        <f t="shared" si="611"/>
        <v>97.551677062322725</v>
      </c>
      <c r="G19575" t="s">
        <v>14473</v>
      </c>
    </row>
    <row r="19576" spans="1:7" x14ac:dyDescent="0.35">
      <c r="A19576" t="s">
        <v>3</v>
      </c>
      <c r="B19576" t="s">
        <v>9</v>
      </c>
      <c r="C19576" t="s">
        <v>10431</v>
      </c>
      <c r="D19576" s="2">
        <v>71602.759999999995</v>
      </c>
      <c r="E19576" s="3">
        <f t="shared" si="610"/>
        <v>3.2409423867170363E-4</v>
      </c>
      <c r="F19576" s="3">
        <f t="shared" si="611"/>
        <v>97.552001156561403</v>
      </c>
      <c r="G19576" t="s">
        <v>14480</v>
      </c>
    </row>
    <row r="19577" spans="1:7" x14ac:dyDescent="0.35">
      <c r="A19577" t="s">
        <v>3</v>
      </c>
      <c r="B19577" t="s">
        <v>8</v>
      </c>
      <c r="C19577" t="s">
        <v>1406</v>
      </c>
      <c r="D19577" s="2">
        <v>71601.8</v>
      </c>
      <c r="E19577" s="3">
        <f t="shared" si="610"/>
        <v>3.2408989344158792E-4</v>
      </c>
      <c r="F19577" s="3">
        <f t="shared" si="611"/>
        <v>97.552325246454842</v>
      </c>
      <c r="G19577" t="s">
        <v>14473</v>
      </c>
    </row>
    <row r="19578" spans="1:7" x14ac:dyDescent="0.35">
      <c r="A19578" t="s">
        <v>3</v>
      </c>
      <c r="B19578" t="s">
        <v>9</v>
      </c>
      <c r="C19578" t="s">
        <v>3318</v>
      </c>
      <c r="D19578" s="2">
        <v>71594.100000000006</v>
      </c>
      <c r="E19578" s="3">
        <f t="shared" si="610"/>
        <v>3.2405504107503428E-4</v>
      </c>
      <c r="F19578" s="3">
        <f t="shared" si="611"/>
        <v>97.552649301495919</v>
      </c>
      <c r="G19578" t="s">
        <v>14480</v>
      </c>
    </row>
    <row r="19579" spans="1:7" x14ac:dyDescent="0.35">
      <c r="A19579" t="s">
        <v>10</v>
      </c>
      <c r="B19579" t="s">
        <v>22</v>
      </c>
      <c r="C19579" t="s">
        <v>11144</v>
      </c>
      <c r="D19579" s="2">
        <v>71585.97</v>
      </c>
      <c r="E19579" s="3">
        <f t="shared" si="610"/>
        <v>3.2401824240749124E-4</v>
      </c>
      <c r="F19579" s="3">
        <f t="shared" si="611"/>
        <v>97.552973319738328</v>
      </c>
      <c r="G19579" t="s">
        <v>14473</v>
      </c>
    </row>
    <row r="19580" spans="1:7" x14ac:dyDescent="0.35">
      <c r="A19580" t="s">
        <v>3</v>
      </c>
      <c r="B19580" t="s">
        <v>55</v>
      </c>
      <c r="C19580" t="s">
        <v>377</v>
      </c>
      <c r="D19580" s="2">
        <v>71582.41</v>
      </c>
      <c r="E19580" s="3">
        <f t="shared" si="610"/>
        <v>3.2400212884581189E-4</v>
      </c>
      <c r="F19580" s="3">
        <f t="shared" si="611"/>
        <v>97.553297321867177</v>
      </c>
      <c r="G19580" t="s">
        <v>14473</v>
      </c>
    </row>
    <row r="19581" spans="1:7" x14ac:dyDescent="0.35">
      <c r="A19581" t="s">
        <v>10</v>
      </c>
      <c r="B19581" t="s">
        <v>6</v>
      </c>
      <c r="C19581" t="s">
        <v>11705</v>
      </c>
      <c r="D19581" s="2">
        <v>71576.100000000006</v>
      </c>
      <c r="E19581" s="3">
        <f t="shared" si="610"/>
        <v>3.2397356801036343E-4</v>
      </c>
      <c r="F19581" s="3">
        <f t="shared" si="611"/>
        <v>97.553621295435192</v>
      </c>
      <c r="G19581" t="s">
        <v>14473</v>
      </c>
    </row>
    <row r="19582" spans="1:7" x14ac:dyDescent="0.35">
      <c r="A19582" t="s">
        <v>10</v>
      </c>
      <c r="B19582" t="s">
        <v>8</v>
      </c>
      <c r="C19582" t="s">
        <v>153</v>
      </c>
      <c r="D19582" s="2">
        <v>71572.59</v>
      </c>
      <c r="E19582" s="3">
        <f t="shared" si="610"/>
        <v>3.2395768076275258E-4</v>
      </c>
      <c r="F19582" s="3">
        <f t="shared" si="611"/>
        <v>97.553945253115955</v>
      </c>
      <c r="G19582" t="s">
        <v>14480</v>
      </c>
    </row>
    <row r="19583" spans="1:7" x14ac:dyDescent="0.35">
      <c r="A19583" t="s">
        <v>3</v>
      </c>
      <c r="B19583" t="s">
        <v>6</v>
      </c>
      <c r="C19583" t="s">
        <v>9082</v>
      </c>
      <c r="D19583" s="2">
        <v>71570.789999999994</v>
      </c>
      <c r="E19583" s="3">
        <f t="shared" si="610"/>
        <v>3.2394953345628552E-4</v>
      </c>
      <c r="F19583" s="3">
        <f t="shared" si="611"/>
        <v>97.554269202649408</v>
      </c>
      <c r="G19583" t="s">
        <v>14473</v>
      </c>
    </row>
    <row r="19584" spans="1:7" x14ac:dyDescent="0.35">
      <c r="A19584" t="s">
        <v>3</v>
      </c>
      <c r="B19584" t="s">
        <v>13</v>
      </c>
      <c r="C19584" t="s">
        <v>7091</v>
      </c>
      <c r="D19584" s="2">
        <v>71569.91</v>
      </c>
      <c r="E19584" s="3">
        <f t="shared" si="610"/>
        <v>3.239455503286794E-4</v>
      </c>
      <c r="F19584" s="3">
        <f t="shared" si="611"/>
        <v>97.554593148199743</v>
      </c>
      <c r="G19584" t="s">
        <v>14473</v>
      </c>
    </row>
    <row r="19585" spans="1:7" x14ac:dyDescent="0.35">
      <c r="A19585" t="s">
        <v>3</v>
      </c>
      <c r="B19585" t="s">
        <v>29</v>
      </c>
      <c r="C19585" t="s">
        <v>2738</v>
      </c>
      <c r="D19585" s="2">
        <v>71565.14</v>
      </c>
      <c r="E19585" s="3">
        <f t="shared" si="610"/>
        <v>3.2392395996654158E-4</v>
      </c>
      <c r="F19585" s="3">
        <f t="shared" si="611"/>
        <v>97.554917072159711</v>
      </c>
      <c r="G19585" t="s">
        <v>14480</v>
      </c>
    </row>
    <row r="19586" spans="1:7" x14ac:dyDescent="0.35">
      <c r="A19586" t="s">
        <v>3</v>
      </c>
      <c r="B19586" t="s">
        <v>93</v>
      </c>
      <c r="C19586" t="s">
        <v>21</v>
      </c>
      <c r="D19586" s="2">
        <v>71562.19</v>
      </c>
      <c r="E19586" s="3">
        <f t="shared" si="610"/>
        <v>3.2391060743649835E-4</v>
      </c>
      <c r="F19586" s="3">
        <f t="shared" si="611"/>
        <v>97.555240982767145</v>
      </c>
      <c r="G19586" t="s">
        <v>14473</v>
      </c>
    </row>
    <row r="19587" spans="1:7" x14ac:dyDescent="0.35">
      <c r="A19587" t="s">
        <v>3</v>
      </c>
      <c r="B19587" t="s">
        <v>200</v>
      </c>
      <c r="C19587" t="s">
        <v>13096</v>
      </c>
      <c r="D19587" s="2">
        <v>71560.240000000005</v>
      </c>
      <c r="E19587" s="3">
        <f t="shared" ref="E19587:E19650" si="612">(D19587/$D$29638)*100</f>
        <v>3.2390178118782566E-4</v>
      </c>
      <c r="F19587" s="3">
        <f t="shared" si="611"/>
        <v>97.555564884548332</v>
      </c>
      <c r="G19587" t="s">
        <v>14473</v>
      </c>
    </row>
    <row r="19588" spans="1:7" x14ac:dyDescent="0.35">
      <c r="A19588" t="s">
        <v>3</v>
      </c>
      <c r="B19588" t="s">
        <v>9</v>
      </c>
      <c r="C19588" t="s">
        <v>1887</v>
      </c>
      <c r="D19588" s="2">
        <v>71558.94</v>
      </c>
      <c r="E19588" s="3">
        <f t="shared" si="612"/>
        <v>3.2389589702204387E-4</v>
      </c>
      <c r="F19588" s="3">
        <f t="shared" ref="F19588:F19651" si="613">E19588+F19587</f>
        <v>97.555888780445358</v>
      </c>
      <c r="G19588" t="s">
        <v>14480</v>
      </c>
    </row>
    <row r="19589" spans="1:7" x14ac:dyDescent="0.35">
      <c r="A19589" t="s">
        <v>3</v>
      </c>
      <c r="B19589" t="s">
        <v>8</v>
      </c>
      <c r="C19589" t="s">
        <v>907</v>
      </c>
      <c r="D19589" s="2">
        <v>71558.12</v>
      </c>
      <c r="E19589" s="3">
        <f t="shared" si="612"/>
        <v>3.2389218547131994E-4</v>
      </c>
      <c r="F19589" s="3">
        <f t="shared" si="613"/>
        <v>97.556212672630835</v>
      </c>
      <c r="G19589" t="s">
        <v>14473</v>
      </c>
    </row>
    <row r="19590" spans="1:7" x14ac:dyDescent="0.35">
      <c r="A19590" t="s">
        <v>3</v>
      </c>
      <c r="B19590" t="s">
        <v>32</v>
      </c>
      <c r="C19590" t="s">
        <v>5698</v>
      </c>
      <c r="D19590" s="2">
        <v>71557.070000000007</v>
      </c>
      <c r="E19590" s="3">
        <f t="shared" si="612"/>
        <v>3.2388743287588084E-4</v>
      </c>
      <c r="F19590" s="3">
        <f t="shared" si="613"/>
        <v>97.556536560063705</v>
      </c>
      <c r="G19590" t="s">
        <v>14473</v>
      </c>
    </row>
    <row r="19591" spans="1:7" x14ac:dyDescent="0.35">
      <c r="A19591" t="s">
        <v>10</v>
      </c>
      <c r="B19591" t="s">
        <v>9</v>
      </c>
      <c r="C19591" t="s">
        <v>5507</v>
      </c>
      <c r="D19591" s="2">
        <v>71550</v>
      </c>
      <c r="E19591" s="3">
        <f t="shared" si="612"/>
        <v>3.2385543206659068E-4</v>
      </c>
      <c r="F19591" s="3">
        <f t="shared" si="613"/>
        <v>97.556860415495777</v>
      </c>
      <c r="G19591" t="s">
        <v>14473</v>
      </c>
    </row>
    <row r="19592" spans="1:7" x14ac:dyDescent="0.35">
      <c r="A19592" t="s">
        <v>3</v>
      </c>
      <c r="B19592" t="s">
        <v>6</v>
      </c>
      <c r="C19592" t="s">
        <v>10399</v>
      </c>
      <c r="D19592" s="2">
        <v>71547.490000000005</v>
      </c>
      <c r="E19592" s="3">
        <f t="shared" si="612"/>
        <v>3.2384407110035054E-4</v>
      </c>
      <c r="F19592" s="3">
        <f t="shared" si="613"/>
        <v>97.557184259566881</v>
      </c>
      <c r="G19592" t="s">
        <v>14473</v>
      </c>
    </row>
    <row r="19593" spans="1:7" x14ac:dyDescent="0.35">
      <c r="A19593" t="s">
        <v>3</v>
      </c>
      <c r="B19593" t="s">
        <v>6</v>
      </c>
      <c r="C19593" s="8" t="s">
        <v>1636</v>
      </c>
      <c r="D19593" s="2">
        <v>71545</v>
      </c>
      <c r="E19593" s="3">
        <f t="shared" si="612"/>
        <v>3.238328006597377E-4</v>
      </c>
      <c r="F19593" s="3">
        <f t="shared" si="613"/>
        <v>97.557508092367542</v>
      </c>
      <c r="G19593" t="s">
        <v>14480</v>
      </c>
    </row>
    <row r="19594" spans="1:7" x14ac:dyDescent="0.35">
      <c r="A19594" t="s">
        <v>10</v>
      </c>
      <c r="B19594" t="s">
        <v>9</v>
      </c>
      <c r="C19594" t="s">
        <v>9467</v>
      </c>
      <c r="D19594" s="2">
        <v>71542</v>
      </c>
      <c r="E19594" s="3">
        <f t="shared" si="612"/>
        <v>3.2381922181562586E-4</v>
      </c>
      <c r="F19594" s="3">
        <f t="shared" si="613"/>
        <v>97.557831911589361</v>
      </c>
      <c r="G19594" t="s">
        <v>14480</v>
      </c>
    </row>
    <row r="19595" spans="1:7" x14ac:dyDescent="0.35">
      <c r="A19595" t="s">
        <v>3</v>
      </c>
      <c r="B19595" t="s">
        <v>18</v>
      </c>
      <c r="C19595" t="s">
        <v>5300</v>
      </c>
      <c r="D19595" s="2">
        <v>71536.160000000003</v>
      </c>
      <c r="E19595" s="3">
        <f t="shared" si="612"/>
        <v>3.2379278833242158E-4</v>
      </c>
      <c r="F19595" s="3">
        <f t="shared" si="613"/>
        <v>97.558155704377697</v>
      </c>
      <c r="G19595" t="s">
        <v>14480</v>
      </c>
    </row>
    <row r="19596" spans="1:7" x14ac:dyDescent="0.35">
      <c r="A19596" t="s">
        <v>10</v>
      </c>
      <c r="B19596" t="s">
        <v>8</v>
      </c>
      <c r="C19596" t="s">
        <v>8861</v>
      </c>
      <c r="D19596" s="2">
        <v>71535.91</v>
      </c>
      <c r="E19596" s="3">
        <f t="shared" si="612"/>
        <v>3.2379165676207894E-4</v>
      </c>
      <c r="F19596" s="3">
        <f t="shared" si="613"/>
        <v>97.558479496034465</v>
      </c>
      <c r="G19596" t="s">
        <v>14473</v>
      </c>
    </row>
    <row r="19597" spans="1:7" x14ac:dyDescent="0.35">
      <c r="A19597" t="s">
        <v>10</v>
      </c>
      <c r="B19597" t="s">
        <v>29</v>
      </c>
      <c r="C19597" t="s">
        <v>7531</v>
      </c>
      <c r="D19597" s="2">
        <v>71533.56</v>
      </c>
      <c r="E19597" s="3">
        <f t="shared" si="612"/>
        <v>3.2378102000085799E-4</v>
      </c>
      <c r="F19597" s="3">
        <f t="shared" si="613"/>
        <v>97.558803277054466</v>
      </c>
      <c r="G19597" t="s">
        <v>14473</v>
      </c>
    </row>
    <row r="19598" spans="1:7" x14ac:dyDescent="0.35">
      <c r="A19598" t="s">
        <v>3</v>
      </c>
      <c r="B19598" t="s">
        <v>516</v>
      </c>
      <c r="C19598" t="s">
        <v>1882</v>
      </c>
      <c r="D19598" s="2">
        <v>71528.97</v>
      </c>
      <c r="E19598" s="3">
        <f t="shared" si="612"/>
        <v>3.2376024436936695E-4</v>
      </c>
      <c r="F19598" s="3">
        <f t="shared" si="613"/>
        <v>97.559127037298836</v>
      </c>
      <c r="G19598" t="s">
        <v>14473</v>
      </c>
    </row>
    <row r="19599" spans="1:7" x14ac:dyDescent="0.35">
      <c r="A19599" t="s">
        <v>3</v>
      </c>
      <c r="B19599" t="s">
        <v>6</v>
      </c>
      <c r="C19599" t="s">
        <v>257</v>
      </c>
      <c r="D19599" s="2">
        <v>71528.89</v>
      </c>
      <c r="E19599" s="3">
        <f t="shared" si="612"/>
        <v>3.237598822668573E-4</v>
      </c>
      <c r="F19599" s="3">
        <f t="shared" si="613"/>
        <v>97.5594507971811</v>
      </c>
      <c r="G19599" t="s">
        <v>14473</v>
      </c>
    </row>
    <row r="19600" spans="1:7" x14ac:dyDescent="0.35">
      <c r="A19600" t="s">
        <v>3</v>
      </c>
      <c r="B19600" t="s">
        <v>13</v>
      </c>
      <c r="C19600" t="s">
        <v>1862</v>
      </c>
      <c r="D19600" s="2">
        <v>71525.399999999994</v>
      </c>
      <c r="E19600" s="3">
        <f t="shared" si="612"/>
        <v>3.2374408554487386E-4</v>
      </c>
      <c r="F19600" s="3">
        <f t="shared" si="613"/>
        <v>97.559774541266648</v>
      </c>
      <c r="G19600" t="s">
        <v>14473</v>
      </c>
    </row>
    <row r="19601" spans="1:7" x14ac:dyDescent="0.35">
      <c r="A19601" t="s">
        <v>10</v>
      </c>
      <c r="B19601" t="s">
        <v>819</v>
      </c>
      <c r="C19601" t="s">
        <v>13419</v>
      </c>
      <c r="D19601" s="2">
        <v>71523.27</v>
      </c>
      <c r="E19601" s="3">
        <f t="shared" si="612"/>
        <v>3.2373444456555451E-4</v>
      </c>
      <c r="F19601" s="3">
        <f t="shared" si="613"/>
        <v>97.560098275711212</v>
      </c>
      <c r="G19601" t="s">
        <v>14480</v>
      </c>
    </row>
    <row r="19602" spans="1:7" x14ac:dyDescent="0.35">
      <c r="A19602" t="s">
        <v>3</v>
      </c>
      <c r="B19602" t="s">
        <v>9</v>
      </c>
      <c r="C19602" t="s">
        <v>5185</v>
      </c>
      <c r="D19602" s="2">
        <v>71516.13</v>
      </c>
      <c r="E19602" s="3">
        <f t="shared" si="612"/>
        <v>3.2370212691656839E-4</v>
      </c>
      <c r="F19602" s="3">
        <f t="shared" si="613"/>
        <v>97.560421977838132</v>
      </c>
      <c r="G19602" t="s">
        <v>14473</v>
      </c>
    </row>
    <row r="19603" spans="1:7" x14ac:dyDescent="0.35">
      <c r="A19603" t="s">
        <v>10</v>
      </c>
      <c r="B19603" t="s">
        <v>9</v>
      </c>
      <c r="C19603" t="s">
        <v>7585</v>
      </c>
      <c r="D19603" s="2">
        <v>71512.800000000003</v>
      </c>
      <c r="E19603" s="3">
        <f t="shared" si="612"/>
        <v>3.2368705439960431E-4</v>
      </c>
      <c r="F19603" s="3">
        <f t="shared" si="613"/>
        <v>97.560745664892536</v>
      </c>
      <c r="G19603" t="s">
        <v>14480</v>
      </c>
    </row>
    <row r="19604" spans="1:7" x14ac:dyDescent="0.35">
      <c r="A19604" t="s">
        <v>3</v>
      </c>
      <c r="B19604" t="s">
        <v>8</v>
      </c>
      <c r="C19604" s="8" t="s">
        <v>5749</v>
      </c>
      <c r="D19604" s="2">
        <v>71509.56</v>
      </c>
      <c r="E19604" s="3">
        <f t="shared" si="612"/>
        <v>3.2367238924796351E-4</v>
      </c>
      <c r="F19604" s="3">
        <f t="shared" si="613"/>
        <v>97.561069337281779</v>
      </c>
      <c r="G19604" t="s">
        <v>14480</v>
      </c>
    </row>
    <row r="19605" spans="1:7" x14ac:dyDescent="0.35">
      <c r="A19605" t="s">
        <v>10</v>
      </c>
      <c r="B19605" t="s">
        <v>139</v>
      </c>
      <c r="C19605" t="s">
        <v>10344</v>
      </c>
      <c r="D19605" s="2">
        <v>71509.119999999995</v>
      </c>
      <c r="E19605" s="3">
        <f t="shared" si="612"/>
        <v>3.2367039768416047E-4</v>
      </c>
      <c r="F19605" s="3">
        <f t="shared" si="613"/>
        <v>97.56139300767947</v>
      </c>
      <c r="G19605" t="s">
        <v>14473</v>
      </c>
    </row>
    <row r="19606" spans="1:7" x14ac:dyDescent="0.35">
      <c r="A19606" t="s">
        <v>3</v>
      </c>
      <c r="B19606" t="s">
        <v>9</v>
      </c>
      <c r="C19606" t="s">
        <v>7773</v>
      </c>
      <c r="D19606" s="2">
        <v>71496.83</v>
      </c>
      <c r="E19606" s="3">
        <f t="shared" si="612"/>
        <v>3.236147696861158E-4</v>
      </c>
      <c r="F19606" s="3">
        <f t="shared" si="613"/>
        <v>97.561716622449154</v>
      </c>
      <c r="G19606" t="s">
        <v>14480</v>
      </c>
    </row>
    <row r="19607" spans="1:7" x14ac:dyDescent="0.35">
      <c r="A19607" t="s">
        <v>3</v>
      </c>
      <c r="B19607" t="s">
        <v>9</v>
      </c>
      <c r="C19607" t="s">
        <v>11203</v>
      </c>
      <c r="D19607" s="2">
        <v>71472.66</v>
      </c>
      <c r="E19607" s="3">
        <f t="shared" si="612"/>
        <v>3.2350536946538832E-4</v>
      </c>
      <c r="F19607" s="3">
        <f t="shared" si="613"/>
        <v>97.562040127818619</v>
      </c>
      <c r="G19607" t="s">
        <v>14473</v>
      </c>
    </row>
    <row r="19608" spans="1:7" x14ac:dyDescent="0.35">
      <c r="A19608" t="s">
        <v>10</v>
      </c>
      <c r="B19608" t="s">
        <v>27</v>
      </c>
      <c r="C19608" t="s">
        <v>21</v>
      </c>
      <c r="D19608" s="2">
        <v>71466.42</v>
      </c>
      <c r="E19608" s="3">
        <f t="shared" si="612"/>
        <v>3.2347712546963573E-4</v>
      </c>
      <c r="F19608" s="3">
        <f t="shared" si="613"/>
        <v>97.562363604944082</v>
      </c>
      <c r="G19608" t="s">
        <v>14473</v>
      </c>
    </row>
    <row r="19609" spans="1:7" x14ac:dyDescent="0.35">
      <c r="A19609" t="s">
        <v>10</v>
      </c>
      <c r="B19609" t="s">
        <v>6</v>
      </c>
      <c r="C19609" s="7" t="s">
        <v>7001</v>
      </c>
      <c r="D19609" s="2">
        <v>71443.199999999997</v>
      </c>
      <c r="E19609" s="3">
        <f t="shared" si="612"/>
        <v>3.2337202521621035E-4</v>
      </c>
      <c r="F19609" s="3">
        <f t="shared" si="613"/>
        <v>97.562686976969303</v>
      </c>
      <c r="G19609" t="s">
        <v>14480</v>
      </c>
    </row>
    <row r="19610" spans="1:7" x14ac:dyDescent="0.35">
      <c r="A19610" t="s">
        <v>10</v>
      </c>
      <c r="B19610" t="s">
        <v>29</v>
      </c>
      <c r="C19610" t="s">
        <v>1004</v>
      </c>
      <c r="D19610" s="2">
        <v>71433.59</v>
      </c>
      <c r="E19610" s="3">
        <f t="shared" si="612"/>
        <v>3.2332852765223886E-4</v>
      </c>
      <c r="F19610" s="3">
        <f t="shared" si="613"/>
        <v>97.56301030549696</v>
      </c>
      <c r="G19610" t="s">
        <v>14473</v>
      </c>
    </row>
    <row r="19611" spans="1:7" x14ac:dyDescent="0.35">
      <c r="A19611" t="s">
        <v>3</v>
      </c>
      <c r="B19611" t="s">
        <v>6</v>
      </c>
      <c r="C19611" t="s">
        <v>4914</v>
      </c>
      <c r="D19611" s="2">
        <v>71430.759999999995</v>
      </c>
      <c r="E19611" s="3">
        <f t="shared" si="612"/>
        <v>3.2331571827596005E-4</v>
      </c>
      <c r="F19611" s="3">
        <f t="shared" si="613"/>
        <v>97.563333621215236</v>
      </c>
      <c r="G19611" t="s">
        <v>14473</v>
      </c>
    </row>
    <row r="19612" spans="1:7" x14ac:dyDescent="0.35">
      <c r="A19612" t="s">
        <v>10</v>
      </c>
      <c r="B19612" t="s">
        <v>6</v>
      </c>
      <c r="C19612" t="s">
        <v>8409</v>
      </c>
      <c r="D19612" s="2">
        <v>71430</v>
      </c>
      <c r="E19612" s="3">
        <f t="shared" si="612"/>
        <v>3.2331227830211841E-4</v>
      </c>
      <c r="F19612" s="3">
        <f t="shared" si="613"/>
        <v>97.563656933493533</v>
      </c>
      <c r="G19612" t="s">
        <v>14473</v>
      </c>
    </row>
    <row r="19613" spans="1:7" x14ac:dyDescent="0.35">
      <c r="A19613" t="s">
        <v>3</v>
      </c>
      <c r="B19613" t="s">
        <v>180</v>
      </c>
      <c r="C19613" t="s">
        <v>7996</v>
      </c>
      <c r="D19613" s="2">
        <v>71429.14</v>
      </c>
      <c r="E19613" s="3">
        <f t="shared" si="612"/>
        <v>3.233083857001397E-4</v>
      </c>
      <c r="F19613" s="3">
        <f t="shared" si="613"/>
        <v>97.563980241879236</v>
      </c>
      <c r="G19613" t="s">
        <v>14480</v>
      </c>
    </row>
    <row r="19614" spans="1:7" x14ac:dyDescent="0.35">
      <c r="A19614" t="s">
        <v>3</v>
      </c>
      <c r="B19614" t="s">
        <v>9</v>
      </c>
      <c r="C19614" t="s">
        <v>1916</v>
      </c>
      <c r="D19614" s="2">
        <v>71405.679999999993</v>
      </c>
      <c r="E19614" s="3">
        <f t="shared" si="612"/>
        <v>3.2320219913918537E-4</v>
      </c>
      <c r="F19614" s="3">
        <f t="shared" si="613"/>
        <v>97.564303444078377</v>
      </c>
      <c r="G19614" t="s">
        <v>14473</v>
      </c>
    </row>
    <row r="19615" spans="1:7" x14ac:dyDescent="0.35">
      <c r="A19615" t="s">
        <v>3</v>
      </c>
      <c r="B19615" t="s">
        <v>8809</v>
      </c>
      <c r="C19615" t="s">
        <v>5493</v>
      </c>
      <c r="D19615" s="2">
        <v>71400.56</v>
      </c>
      <c r="E19615" s="3">
        <f t="shared" si="612"/>
        <v>3.2317902457856785E-4</v>
      </c>
      <c r="F19615" s="3">
        <f t="shared" si="613"/>
        <v>97.564626623102953</v>
      </c>
      <c r="G19615" t="s">
        <v>14473</v>
      </c>
    </row>
    <row r="19616" spans="1:7" x14ac:dyDescent="0.35">
      <c r="A19616" t="s">
        <v>3</v>
      </c>
      <c r="B19616" t="s">
        <v>28</v>
      </c>
      <c r="C19616" s="8" t="s">
        <v>11673</v>
      </c>
      <c r="D19616" s="2">
        <v>71394</v>
      </c>
      <c r="E19616" s="3">
        <f t="shared" si="612"/>
        <v>3.2314933217277676E-4</v>
      </c>
      <c r="F19616" s="3">
        <f t="shared" si="613"/>
        <v>97.564949772435128</v>
      </c>
      <c r="G19616" t="s">
        <v>14480</v>
      </c>
    </row>
    <row r="19617" spans="1:7" x14ac:dyDescent="0.35">
      <c r="A19617" t="s">
        <v>3</v>
      </c>
      <c r="B19617" t="s">
        <v>79</v>
      </c>
      <c r="C19617" t="s">
        <v>6881</v>
      </c>
      <c r="D19617" s="2">
        <v>71383.48</v>
      </c>
      <c r="E19617" s="3">
        <f t="shared" si="612"/>
        <v>3.23101715692758E-4</v>
      </c>
      <c r="F19617" s="3">
        <f t="shared" si="613"/>
        <v>97.565272874150821</v>
      </c>
      <c r="G19617" t="s">
        <v>14473</v>
      </c>
    </row>
    <row r="19618" spans="1:7" x14ac:dyDescent="0.35">
      <c r="A19618" t="s">
        <v>10</v>
      </c>
      <c r="B19618" t="s">
        <v>9</v>
      </c>
      <c r="C19618" t="s">
        <v>8748</v>
      </c>
      <c r="D19618" s="2">
        <v>71379.17</v>
      </c>
      <c r="E19618" s="3">
        <f t="shared" si="612"/>
        <v>3.2308220742005068E-4</v>
      </c>
      <c r="F19618" s="3">
        <f t="shared" si="613"/>
        <v>97.565595956358237</v>
      </c>
      <c r="G19618" t="s">
        <v>14480</v>
      </c>
    </row>
    <row r="19619" spans="1:7" x14ac:dyDescent="0.35">
      <c r="A19619" t="s">
        <v>3</v>
      </c>
      <c r="B19619" t="s">
        <v>40</v>
      </c>
      <c r="C19619" s="6" t="s">
        <v>5959</v>
      </c>
      <c r="D19619" s="2">
        <v>71375.55</v>
      </c>
      <c r="E19619" s="3">
        <f t="shared" si="612"/>
        <v>3.2306582228148914E-4</v>
      </c>
      <c r="F19619" s="3">
        <f t="shared" si="613"/>
        <v>97.565919022180523</v>
      </c>
      <c r="G19619" t="s">
        <v>14473</v>
      </c>
    </row>
    <row r="19620" spans="1:7" x14ac:dyDescent="0.35">
      <c r="A19620" t="s">
        <v>3</v>
      </c>
      <c r="B19620" t="s">
        <v>29</v>
      </c>
      <c r="C19620" t="s">
        <v>6423</v>
      </c>
      <c r="D19620" s="2">
        <v>71369.490000000005</v>
      </c>
      <c r="E19620" s="3">
        <f t="shared" si="612"/>
        <v>3.2303839301638332E-4</v>
      </c>
      <c r="F19620" s="3">
        <f t="shared" si="613"/>
        <v>97.566242060573543</v>
      </c>
      <c r="G19620" t="s">
        <v>14473</v>
      </c>
    </row>
    <row r="19621" spans="1:7" x14ac:dyDescent="0.35">
      <c r="A19621" t="s">
        <v>3</v>
      </c>
      <c r="B19621" t="s">
        <v>13</v>
      </c>
      <c r="C19621" t="s">
        <v>2689</v>
      </c>
      <c r="D19621" s="2">
        <v>71361.22</v>
      </c>
      <c r="E19621" s="3">
        <f t="shared" si="612"/>
        <v>3.2300096066944839E-4</v>
      </c>
      <c r="F19621" s="3">
        <f t="shared" si="613"/>
        <v>97.566565061534206</v>
      </c>
      <c r="G19621" t="s">
        <v>14473</v>
      </c>
    </row>
    <row r="19622" spans="1:7" x14ac:dyDescent="0.35">
      <c r="A19622" t="s">
        <v>3</v>
      </c>
      <c r="B19622" t="s">
        <v>11</v>
      </c>
      <c r="C19622" t="s">
        <v>13415</v>
      </c>
      <c r="D19622" s="2">
        <v>71356.52</v>
      </c>
      <c r="E19622" s="3">
        <f t="shared" si="612"/>
        <v>3.229796871470066E-4</v>
      </c>
      <c r="F19622" s="3">
        <f t="shared" si="613"/>
        <v>97.566888041221347</v>
      </c>
      <c r="G19622" t="s">
        <v>14473</v>
      </c>
    </row>
    <row r="19623" spans="1:7" x14ac:dyDescent="0.35">
      <c r="A19623" t="s">
        <v>3</v>
      </c>
      <c r="B19623" t="s">
        <v>62</v>
      </c>
      <c r="C19623" t="s">
        <v>1013</v>
      </c>
      <c r="D19623" s="2">
        <v>71354.92</v>
      </c>
      <c r="E19623" s="3">
        <f t="shared" si="612"/>
        <v>3.2297244509681361E-4</v>
      </c>
      <c r="F19623" s="3">
        <f t="shared" si="613"/>
        <v>97.567211013666437</v>
      </c>
      <c r="G19623" t="s">
        <v>14473</v>
      </c>
    </row>
    <row r="19624" spans="1:7" x14ac:dyDescent="0.35">
      <c r="A19624" t="s">
        <v>10</v>
      </c>
      <c r="B19624" t="s">
        <v>9</v>
      </c>
      <c r="C19624" t="s">
        <v>12235</v>
      </c>
      <c r="D19624" s="2">
        <v>71346.399999999994</v>
      </c>
      <c r="E19624" s="3">
        <f t="shared" si="612"/>
        <v>3.2293388117953604E-4</v>
      </c>
      <c r="F19624" s="3">
        <f t="shared" si="613"/>
        <v>97.567533947547616</v>
      </c>
      <c r="G19624" t="s">
        <v>14480</v>
      </c>
    </row>
    <row r="19625" spans="1:7" x14ac:dyDescent="0.35">
      <c r="A19625" t="s">
        <v>3</v>
      </c>
      <c r="B19625" t="s">
        <v>9</v>
      </c>
      <c r="C19625" t="s">
        <v>11648</v>
      </c>
      <c r="D19625" s="2">
        <v>71343.259999999995</v>
      </c>
      <c r="E19625" s="3">
        <f t="shared" si="612"/>
        <v>3.2291966865603236E-4</v>
      </c>
      <c r="F19625" s="3">
        <f t="shared" si="613"/>
        <v>97.567856867216278</v>
      </c>
      <c r="G19625" t="s">
        <v>14480</v>
      </c>
    </row>
    <row r="19626" spans="1:7" x14ac:dyDescent="0.35">
      <c r="A19626" t="s">
        <v>3</v>
      </c>
      <c r="B19626" t="s">
        <v>29</v>
      </c>
      <c r="C19626" t="s">
        <v>1311</v>
      </c>
      <c r="D19626" s="2">
        <v>71340.23</v>
      </c>
      <c r="E19626" s="3">
        <f t="shared" si="612"/>
        <v>3.2290595402347942E-4</v>
      </c>
      <c r="F19626" s="3">
        <f t="shared" si="613"/>
        <v>97.5681797731703</v>
      </c>
      <c r="G19626" t="s">
        <v>14473</v>
      </c>
    </row>
    <row r="19627" spans="1:7" x14ac:dyDescent="0.35">
      <c r="A19627" t="s">
        <v>3</v>
      </c>
      <c r="B19627" t="s">
        <v>9</v>
      </c>
      <c r="C19627" t="s">
        <v>14254</v>
      </c>
      <c r="D19627" s="2">
        <v>71332.69</v>
      </c>
      <c r="E19627" s="3">
        <f t="shared" si="612"/>
        <v>3.2287182586194515E-4</v>
      </c>
      <c r="F19627" s="3">
        <f t="shared" si="613"/>
        <v>97.568502644996158</v>
      </c>
      <c r="G19627" t="s">
        <v>14480</v>
      </c>
    </row>
    <row r="19628" spans="1:7" x14ac:dyDescent="0.35">
      <c r="A19628" t="s">
        <v>3</v>
      </c>
      <c r="B19628" t="s">
        <v>143</v>
      </c>
      <c r="C19628" t="s">
        <v>131</v>
      </c>
      <c r="D19628" s="2">
        <v>71329.75</v>
      </c>
      <c r="E19628" s="3">
        <f t="shared" si="612"/>
        <v>3.2285851859471554E-4</v>
      </c>
      <c r="F19628" s="3">
        <f t="shared" si="613"/>
        <v>97.568825503514759</v>
      </c>
      <c r="G19628" t="s">
        <v>14473</v>
      </c>
    </row>
    <row r="19629" spans="1:7" x14ac:dyDescent="0.35">
      <c r="A19629" t="s">
        <v>3</v>
      </c>
      <c r="B19629" t="s">
        <v>29</v>
      </c>
      <c r="C19629" t="s">
        <v>1196</v>
      </c>
      <c r="D19629" s="2">
        <v>71320.69</v>
      </c>
      <c r="E19629" s="3">
        <f t="shared" si="612"/>
        <v>3.2281751048549793E-4</v>
      </c>
      <c r="F19629" s="3">
        <f t="shared" si="613"/>
        <v>97.569148321025239</v>
      </c>
      <c r="G19629" t="s">
        <v>14473</v>
      </c>
    </row>
    <row r="19630" spans="1:7" x14ac:dyDescent="0.35">
      <c r="A19630" t="s">
        <v>10</v>
      </c>
      <c r="B19630" t="s">
        <v>9</v>
      </c>
      <c r="C19630" t="s">
        <v>5829</v>
      </c>
      <c r="D19630" s="2">
        <v>71316.460000000006</v>
      </c>
      <c r="E19630" s="3">
        <f t="shared" si="612"/>
        <v>3.2279836431530027E-4</v>
      </c>
      <c r="F19630" s="3">
        <f t="shared" si="613"/>
        <v>97.569471119389547</v>
      </c>
      <c r="G19630" t="s">
        <v>14480</v>
      </c>
    </row>
    <row r="19631" spans="1:7" x14ac:dyDescent="0.35">
      <c r="A19631" t="s">
        <v>3</v>
      </c>
      <c r="B19631" t="s">
        <v>8</v>
      </c>
      <c r="C19631" s="8" t="s">
        <v>4877</v>
      </c>
      <c r="D19631" s="2">
        <v>71311.19</v>
      </c>
      <c r="E19631" s="3">
        <f t="shared" si="612"/>
        <v>3.2277451081247718E-4</v>
      </c>
      <c r="F19631" s="3">
        <f t="shared" si="613"/>
        <v>97.569793893900354</v>
      </c>
      <c r="G19631" t="s">
        <v>14480</v>
      </c>
    </row>
    <row r="19632" spans="1:7" x14ac:dyDescent="0.35">
      <c r="A19632" t="s">
        <v>3</v>
      </c>
      <c r="B19632" t="s">
        <v>29</v>
      </c>
      <c r="C19632" t="s">
        <v>2070</v>
      </c>
      <c r="D19632" s="2">
        <v>71310</v>
      </c>
      <c r="E19632" s="3">
        <f t="shared" si="612"/>
        <v>3.2276912453764619E-4</v>
      </c>
      <c r="F19632" s="3">
        <f t="shared" si="613"/>
        <v>97.570116663024891</v>
      </c>
      <c r="G19632" t="s">
        <v>14473</v>
      </c>
    </row>
    <row r="19633" spans="1:7" x14ac:dyDescent="0.35">
      <c r="A19633" t="s">
        <v>10</v>
      </c>
      <c r="B19633" t="s">
        <v>9</v>
      </c>
      <c r="C19633" t="s">
        <v>13884</v>
      </c>
      <c r="D19633" s="2">
        <v>71307.92</v>
      </c>
      <c r="E19633" s="3">
        <f t="shared" si="612"/>
        <v>3.2275970987239529E-4</v>
      </c>
      <c r="F19633" s="3">
        <f t="shared" si="613"/>
        <v>97.570439422734765</v>
      </c>
      <c r="G19633" t="s">
        <v>14480</v>
      </c>
    </row>
    <row r="19634" spans="1:7" x14ac:dyDescent="0.35">
      <c r="A19634" t="s">
        <v>3</v>
      </c>
      <c r="B19634" t="s">
        <v>55</v>
      </c>
      <c r="C19634" t="s">
        <v>1949</v>
      </c>
      <c r="D19634" s="2">
        <v>71307.320000000007</v>
      </c>
      <c r="E19634" s="3">
        <f t="shared" si="612"/>
        <v>3.22756994103573E-4</v>
      </c>
      <c r="F19634" s="3">
        <f t="shared" si="613"/>
        <v>97.570762179728874</v>
      </c>
      <c r="G19634" t="s">
        <v>14473</v>
      </c>
    </row>
    <row r="19635" spans="1:7" x14ac:dyDescent="0.35">
      <c r="A19635" t="s">
        <v>3</v>
      </c>
      <c r="B19635" t="s">
        <v>6</v>
      </c>
      <c r="C19635" s="7" t="s">
        <v>10775</v>
      </c>
      <c r="D19635" s="2">
        <v>71307.240000000005</v>
      </c>
      <c r="E19635" s="3">
        <f t="shared" si="612"/>
        <v>3.2275663200106335E-4</v>
      </c>
      <c r="F19635" s="3">
        <f t="shared" si="613"/>
        <v>97.571084936360876</v>
      </c>
      <c r="G19635" t="s">
        <v>14480</v>
      </c>
    </row>
    <row r="19636" spans="1:7" x14ac:dyDescent="0.35">
      <c r="A19636" t="s">
        <v>3</v>
      </c>
      <c r="B19636" t="s">
        <v>40</v>
      </c>
      <c r="C19636" t="s">
        <v>10677</v>
      </c>
      <c r="D19636" s="2">
        <v>71300.03</v>
      </c>
      <c r="E19636" s="3">
        <f t="shared" si="612"/>
        <v>3.2272399751238126E-4</v>
      </c>
      <c r="F19636" s="3">
        <f t="shared" si="613"/>
        <v>97.571407660358389</v>
      </c>
      <c r="G19636" t="s">
        <v>14473</v>
      </c>
    </row>
    <row r="19637" spans="1:7" x14ac:dyDescent="0.35">
      <c r="A19637" t="s">
        <v>10</v>
      </c>
      <c r="B19637" t="s">
        <v>139</v>
      </c>
      <c r="C19637" t="s">
        <v>3803</v>
      </c>
      <c r="D19637" s="2">
        <v>71298.7</v>
      </c>
      <c r="E19637" s="3">
        <f t="shared" si="612"/>
        <v>3.2271797755815832E-4</v>
      </c>
      <c r="F19637" s="3">
        <f t="shared" si="613"/>
        <v>97.571730378335943</v>
      </c>
      <c r="G19637" t="s">
        <v>14480</v>
      </c>
    </row>
    <row r="19638" spans="1:7" x14ac:dyDescent="0.35">
      <c r="A19638" t="s">
        <v>3</v>
      </c>
      <c r="B19638" t="s">
        <v>36</v>
      </c>
      <c r="C19638" t="s">
        <v>5198</v>
      </c>
      <c r="D19638" s="2">
        <v>71298.02</v>
      </c>
      <c r="E19638" s="3">
        <f t="shared" si="612"/>
        <v>3.2271489968682638E-4</v>
      </c>
      <c r="F19638" s="3">
        <f t="shared" si="613"/>
        <v>97.572053093235624</v>
      </c>
      <c r="G19638" t="s">
        <v>14473</v>
      </c>
    </row>
    <row r="19639" spans="1:7" x14ac:dyDescent="0.35">
      <c r="A19639" t="s">
        <v>3</v>
      </c>
      <c r="B19639" t="s">
        <v>9</v>
      </c>
      <c r="C19639" t="s">
        <v>9421</v>
      </c>
      <c r="D19639" s="2">
        <v>71297.73</v>
      </c>
      <c r="E19639" s="3">
        <f t="shared" si="612"/>
        <v>3.2271358706522887E-4</v>
      </c>
      <c r="F19639" s="3">
        <f t="shared" si="613"/>
        <v>97.572375806822691</v>
      </c>
      <c r="G19639" t="s">
        <v>14480</v>
      </c>
    </row>
    <row r="19640" spans="1:7" x14ac:dyDescent="0.35">
      <c r="A19640" t="s">
        <v>10</v>
      </c>
      <c r="B19640" t="s">
        <v>18</v>
      </c>
      <c r="C19640" t="s">
        <v>347</v>
      </c>
      <c r="D19640" s="2">
        <v>71296.62</v>
      </c>
      <c r="E19640" s="3">
        <f t="shared" si="612"/>
        <v>3.2270856289290747E-4</v>
      </c>
      <c r="F19640" s="3">
        <f t="shared" si="613"/>
        <v>97.572698515385582</v>
      </c>
      <c r="G19640" t="s">
        <v>14473</v>
      </c>
    </row>
    <row r="19641" spans="1:7" x14ac:dyDescent="0.35">
      <c r="A19641" t="s">
        <v>10</v>
      </c>
      <c r="B19641" t="s">
        <v>6</v>
      </c>
      <c r="C19641" t="s">
        <v>5116</v>
      </c>
      <c r="D19641" s="2">
        <v>71295.64</v>
      </c>
      <c r="E19641" s="3">
        <f t="shared" si="612"/>
        <v>3.2270412713716429E-4</v>
      </c>
      <c r="F19641" s="3">
        <f t="shared" si="613"/>
        <v>97.573021219512725</v>
      </c>
      <c r="G19641" t="s">
        <v>14480</v>
      </c>
    </row>
    <row r="19642" spans="1:7" x14ac:dyDescent="0.35">
      <c r="A19642" t="s">
        <v>3</v>
      </c>
      <c r="B19642" t="s">
        <v>9</v>
      </c>
      <c r="C19642" t="s">
        <v>1142</v>
      </c>
      <c r="D19642" s="2">
        <v>71294.42</v>
      </c>
      <c r="E19642" s="3">
        <f t="shared" si="612"/>
        <v>3.2269860507389215E-4</v>
      </c>
      <c r="F19642" s="3">
        <f t="shared" si="613"/>
        <v>97.5733439181178</v>
      </c>
      <c r="G19642" t="s">
        <v>14473</v>
      </c>
    </row>
    <row r="19643" spans="1:7" x14ac:dyDescent="0.35">
      <c r="A19643" t="s">
        <v>3</v>
      </c>
      <c r="B19643" t="s">
        <v>55</v>
      </c>
      <c r="C19643" t="s">
        <v>3320</v>
      </c>
      <c r="D19643" s="2">
        <v>71292.210000000006</v>
      </c>
      <c r="E19643" s="3">
        <f t="shared" si="612"/>
        <v>3.226886019920632E-4</v>
      </c>
      <c r="F19643" s="3">
        <f t="shared" si="613"/>
        <v>97.573666606719797</v>
      </c>
      <c r="G19643" t="s">
        <v>14480</v>
      </c>
    </row>
    <row r="19644" spans="1:7" x14ac:dyDescent="0.35">
      <c r="A19644" t="s">
        <v>10</v>
      </c>
      <c r="B19644" t="s">
        <v>6</v>
      </c>
      <c r="C19644" t="s">
        <v>3907</v>
      </c>
      <c r="D19644" s="2">
        <v>71292.19</v>
      </c>
      <c r="E19644" s="3">
        <f t="shared" si="612"/>
        <v>3.2268851146643573E-4</v>
      </c>
      <c r="F19644" s="3">
        <f t="shared" si="613"/>
        <v>97.573989295231257</v>
      </c>
      <c r="G19644" t="s">
        <v>14480</v>
      </c>
    </row>
    <row r="19645" spans="1:7" x14ac:dyDescent="0.35">
      <c r="A19645" t="s">
        <v>3</v>
      </c>
      <c r="B19645" t="s">
        <v>13</v>
      </c>
      <c r="C19645" t="s">
        <v>6110</v>
      </c>
      <c r="D19645" s="2">
        <v>71275.17</v>
      </c>
      <c r="E19645" s="3">
        <f t="shared" si="612"/>
        <v>3.2261147415750806E-4</v>
      </c>
      <c r="F19645" s="3">
        <f t="shared" si="613"/>
        <v>97.574311906705418</v>
      </c>
      <c r="G19645" t="s">
        <v>14480</v>
      </c>
    </row>
    <row r="19646" spans="1:7" x14ac:dyDescent="0.35">
      <c r="A19646" t="s">
        <v>10</v>
      </c>
      <c r="B19646" t="s">
        <v>28</v>
      </c>
      <c r="C19646" t="s">
        <v>5923</v>
      </c>
      <c r="D19646" s="2">
        <v>71269.14</v>
      </c>
      <c r="E19646" s="3">
        <f t="shared" si="612"/>
        <v>3.2258418068084333E-4</v>
      </c>
      <c r="F19646" s="3">
        <f t="shared" si="613"/>
        <v>97.574634490886098</v>
      </c>
      <c r="G19646" t="s">
        <v>14473</v>
      </c>
    </row>
    <row r="19647" spans="1:7" x14ac:dyDescent="0.35">
      <c r="A19647" t="s">
        <v>3</v>
      </c>
      <c r="B19647" t="s">
        <v>13</v>
      </c>
      <c r="C19647" s="7" t="s">
        <v>66</v>
      </c>
      <c r="D19647" s="2">
        <v>71255.509999999995</v>
      </c>
      <c r="E19647" s="3">
        <f t="shared" si="612"/>
        <v>3.2252248746576204E-4</v>
      </c>
      <c r="F19647" s="3">
        <f t="shared" si="613"/>
        <v>97.574957013373563</v>
      </c>
      <c r="G19647" t="s">
        <v>14480</v>
      </c>
    </row>
    <row r="19648" spans="1:7" x14ac:dyDescent="0.35">
      <c r="A19648" t="s">
        <v>3</v>
      </c>
      <c r="B19648" t="s">
        <v>200</v>
      </c>
      <c r="C19648" t="s">
        <v>4065</v>
      </c>
      <c r="D19648" s="2">
        <v>71255.100000000006</v>
      </c>
      <c r="E19648" s="3">
        <f t="shared" si="612"/>
        <v>3.225206316904001E-4</v>
      </c>
      <c r="F19648" s="3">
        <f t="shared" si="613"/>
        <v>97.575279534005247</v>
      </c>
      <c r="G19648" t="s">
        <v>14473</v>
      </c>
    </row>
    <row r="19649" spans="1:7" x14ac:dyDescent="0.35">
      <c r="A19649" t="s">
        <v>10</v>
      </c>
      <c r="B19649" t="s">
        <v>9</v>
      </c>
      <c r="C19649" t="s">
        <v>1623</v>
      </c>
      <c r="D19649" s="2">
        <v>71251.929999999993</v>
      </c>
      <c r="E19649" s="3">
        <f t="shared" si="612"/>
        <v>3.2250628337845521E-4</v>
      </c>
      <c r="F19649" s="3">
        <f t="shared" si="613"/>
        <v>97.575602040288629</v>
      </c>
      <c r="G19649" t="s">
        <v>14473</v>
      </c>
    </row>
    <row r="19650" spans="1:7" x14ac:dyDescent="0.35">
      <c r="A19650" t="s">
        <v>3</v>
      </c>
      <c r="B19650" t="s">
        <v>8</v>
      </c>
      <c r="C19650" t="s">
        <v>5643</v>
      </c>
      <c r="D19650" s="2">
        <v>71245.7</v>
      </c>
      <c r="E19650" s="3">
        <f t="shared" si="612"/>
        <v>3.2247808464551641E-4</v>
      </c>
      <c r="F19650" s="3">
        <f t="shared" si="613"/>
        <v>97.57592451837327</v>
      </c>
      <c r="G19650" t="s">
        <v>14480</v>
      </c>
    </row>
    <row r="19651" spans="1:7" x14ac:dyDescent="0.35">
      <c r="A19651" t="s">
        <v>3</v>
      </c>
      <c r="B19651" t="s">
        <v>262</v>
      </c>
      <c r="C19651" t="s">
        <v>1735</v>
      </c>
      <c r="D19651" s="2">
        <v>71243.44</v>
      </c>
      <c r="E19651" s="3">
        <f t="shared" ref="E19651:E19714" si="614">(D19651/$D$29638)*100</f>
        <v>3.224678552496189E-4</v>
      </c>
      <c r="F19651" s="3">
        <f t="shared" si="613"/>
        <v>97.576246986228526</v>
      </c>
      <c r="G19651" t="s">
        <v>14480</v>
      </c>
    </row>
    <row r="19652" spans="1:7" x14ac:dyDescent="0.35">
      <c r="A19652" t="s">
        <v>10</v>
      </c>
      <c r="B19652" t="s">
        <v>9</v>
      </c>
      <c r="C19652" t="s">
        <v>7084</v>
      </c>
      <c r="D19652" s="2">
        <v>71224.66</v>
      </c>
      <c r="E19652" s="3">
        <f t="shared" si="614"/>
        <v>3.22382851685479E-4</v>
      </c>
      <c r="F19652" s="3">
        <f t="shared" ref="F19652:F19715" si="615">E19652+F19651</f>
        <v>97.576569369080218</v>
      </c>
      <c r="G19652" t="s">
        <v>14480</v>
      </c>
    </row>
    <row r="19653" spans="1:7" x14ac:dyDescent="0.35">
      <c r="A19653" t="s">
        <v>10</v>
      </c>
      <c r="B19653" t="s">
        <v>2461</v>
      </c>
      <c r="C19653" s="13" t="s">
        <v>10454</v>
      </c>
      <c r="D19653" s="2">
        <v>71218.759999999995</v>
      </c>
      <c r="E19653" s="3">
        <f t="shared" si="614"/>
        <v>3.2235614662539237E-4</v>
      </c>
      <c r="F19653" s="3">
        <f t="shared" si="615"/>
        <v>97.576891725226844</v>
      </c>
      <c r="G19653" t="s">
        <v>14480</v>
      </c>
    </row>
    <row r="19654" spans="1:7" x14ac:dyDescent="0.35">
      <c r="A19654" t="s">
        <v>10</v>
      </c>
      <c r="B19654" t="s">
        <v>9</v>
      </c>
      <c r="C19654" t="s">
        <v>13061</v>
      </c>
      <c r="D19654" s="2">
        <v>71207</v>
      </c>
      <c r="E19654" s="3">
        <f t="shared" si="614"/>
        <v>3.2230291755647416E-4</v>
      </c>
      <c r="F19654" s="3">
        <f t="shared" si="615"/>
        <v>97.577214028144397</v>
      </c>
      <c r="G19654" t="s">
        <v>14473</v>
      </c>
    </row>
    <row r="19655" spans="1:7" x14ac:dyDescent="0.35">
      <c r="A19655" t="s">
        <v>10</v>
      </c>
      <c r="B19655" t="s">
        <v>96</v>
      </c>
      <c r="C19655" t="s">
        <v>4535</v>
      </c>
      <c r="D19655" s="2">
        <v>71206.02</v>
      </c>
      <c r="E19655" s="3">
        <f t="shared" si="614"/>
        <v>3.2229848180073098E-4</v>
      </c>
      <c r="F19655" s="3">
        <f t="shared" si="615"/>
        <v>97.577536326626202</v>
      </c>
      <c r="G19655" t="s">
        <v>14473</v>
      </c>
    </row>
    <row r="19656" spans="1:7" x14ac:dyDescent="0.35">
      <c r="A19656" t="s">
        <v>3</v>
      </c>
      <c r="B19656" t="s">
        <v>18</v>
      </c>
      <c r="C19656" t="s">
        <v>12585</v>
      </c>
      <c r="D19656" s="2">
        <v>71204.92</v>
      </c>
      <c r="E19656" s="3">
        <f t="shared" si="614"/>
        <v>3.2229350289122326E-4</v>
      </c>
      <c r="F19656" s="3">
        <f t="shared" si="615"/>
        <v>97.577858620129092</v>
      </c>
      <c r="G19656" t="s">
        <v>14480</v>
      </c>
    </row>
    <row r="19657" spans="1:7" x14ac:dyDescent="0.35">
      <c r="A19657" t="s">
        <v>10</v>
      </c>
      <c r="B19657" t="s">
        <v>9</v>
      </c>
      <c r="C19657" t="s">
        <v>2249</v>
      </c>
      <c r="D19657" s="2">
        <v>71204.84</v>
      </c>
      <c r="E19657" s="3">
        <f t="shared" si="614"/>
        <v>3.2229314078871361E-4</v>
      </c>
      <c r="F19657" s="3">
        <f t="shared" si="615"/>
        <v>97.578180913269875</v>
      </c>
      <c r="G19657" t="s">
        <v>14473</v>
      </c>
    </row>
    <row r="19658" spans="1:7" x14ac:dyDescent="0.35">
      <c r="A19658" t="s">
        <v>3</v>
      </c>
      <c r="B19658" t="s">
        <v>13</v>
      </c>
      <c r="C19658" t="s">
        <v>7680</v>
      </c>
      <c r="D19658" s="2">
        <v>71204.55</v>
      </c>
      <c r="E19658" s="3">
        <f t="shared" si="614"/>
        <v>3.2229182816711615E-4</v>
      </c>
      <c r="F19658" s="3">
        <f t="shared" si="615"/>
        <v>97.578503205098045</v>
      </c>
      <c r="G19658" t="s">
        <v>14473</v>
      </c>
    </row>
    <row r="19659" spans="1:7" x14ac:dyDescent="0.35">
      <c r="A19659" t="s">
        <v>3</v>
      </c>
      <c r="B19659" t="s">
        <v>9</v>
      </c>
      <c r="C19659" t="s">
        <v>4660</v>
      </c>
      <c r="D19659" s="2">
        <v>71200.42</v>
      </c>
      <c r="E19659" s="3">
        <f t="shared" si="614"/>
        <v>3.2227313462505555E-4</v>
      </c>
      <c r="F19659" s="3">
        <f t="shared" si="615"/>
        <v>97.578825478232673</v>
      </c>
      <c r="G19659" t="s">
        <v>14480</v>
      </c>
    </row>
    <row r="19660" spans="1:7" x14ac:dyDescent="0.35">
      <c r="A19660" t="s">
        <v>3</v>
      </c>
      <c r="B19660" t="s">
        <v>68</v>
      </c>
      <c r="C19660" t="s">
        <v>1594</v>
      </c>
      <c r="D19660" s="2">
        <v>71200.06</v>
      </c>
      <c r="E19660" s="3">
        <f t="shared" si="614"/>
        <v>3.2227150516376212E-4</v>
      </c>
      <c r="F19660" s="3">
        <f t="shared" si="615"/>
        <v>97.579147749737842</v>
      </c>
      <c r="G19660" t="s">
        <v>14480</v>
      </c>
    </row>
    <row r="19661" spans="1:7" x14ac:dyDescent="0.35">
      <c r="A19661" t="s">
        <v>3</v>
      </c>
      <c r="B19661" t="s">
        <v>143</v>
      </c>
      <c r="C19661" t="s">
        <v>718</v>
      </c>
      <c r="D19661" s="2">
        <v>71195.899999999994</v>
      </c>
      <c r="E19661" s="3">
        <f t="shared" si="614"/>
        <v>3.2225267583326037E-4</v>
      </c>
      <c r="F19661" s="3">
        <f t="shared" si="615"/>
        <v>97.579470002413672</v>
      </c>
      <c r="G19661" t="s">
        <v>14473</v>
      </c>
    </row>
    <row r="19662" spans="1:7" x14ac:dyDescent="0.35">
      <c r="A19662" t="s">
        <v>10</v>
      </c>
      <c r="B19662" t="s">
        <v>6</v>
      </c>
      <c r="C19662" t="s">
        <v>14423</v>
      </c>
      <c r="D19662" s="2">
        <v>71193.429999999993</v>
      </c>
      <c r="E19662" s="3">
        <f t="shared" si="614"/>
        <v>3.2224149591827505E-4</v>
      </c>
      <c r="F19662" s="3">
        <f t="shared" si="615"/>
        <v>97.579792243909594</v>
      </c>
      <c r="G19662" t="s">
        <v>14480</v>
      </c>
    </row>
    <row r="19663" spans="1:7" x14ac:dyDescent="0.35">
      <c r="A19663" t="s">
        <v>3</v>
      </c>
      <c r="B19663" t="s">
        <v>4</v>
      </c>
      <c r="C19663" t="s">
        <v>4430</v>
      </c>
      <c r="D19663" s="2">
        <v>71192.84</v>
      </c>
      <c r="E19663" s="3">
        <f t="shared" si="614"/>
        <v>3.222388254122664E-4</v>
      </c>
      <c r="F19663" s="3">
        <f t="shared" si="615"/>
        <v>97.580114482735013</v>
      </c>
      <c r="G19663" t="s">
        <v>14480</v>
      </c>
    </row>
    <row r="19664" spans="1:7" x14ac:dyDescent="0.35">
      <c r="A19664" t="s">
        <v>10</v>
      </c>
      <c r="B19664" t="s">
        <v>8</v>
      </c>
      <c r="C19664" t="s">
        <v>13305</v>
      </c>
      <c r="D19664" s="2">
        <v>71177.5</v>
      </c>
      <c r="E19664" s="3">
        <f t="shared" si="614"/>
        <v>3.2216939225604137E-4</v>
      </c>
      <c r="F19664" s="3">
        <f t="shared" si="615"/>
        <v>97.580436652127275</v>
      </c>
      <c r="G19664" t="s">
        <v>14473</v>
      </c>
    </row>
    <row r="19665" spans="1:7" x14ac:dyDescent="0.35">
      <c r="A19665" t="s">
        <v>10</v>
      </c>
      <c r="B19665" t="s">
        <v>29</v>
      </c>
      <c r="C19665" t="s">
        <v>266</v>
      </c>
      <c r="D19665" s="2">
        <v>71175.37</v>
      </c>
      <c r="E19665" s="3">
        <f t="shared" si="614"/>
        <v>3.2215975127672196E-4</v>
      </c>
      <c r="F19665" s="3">
        <f t="shared" si="615"/>
        <v>97.580758811878553</v>
      </c>
      <c r="G19665" t="s">
        <v>14473</v>
      </c>
    </row>
    <row r="19666" spans="1:7" x14ac:dyDescent="0.35">
      <c r="A19666" t="s">
        <v>10</v>
      </c>
      <c r="B19666" t="s">
        <v>6</v>
      </c>
      <c r="C19666" t="s">
        <v>11201</v>
      </c>
      <c r="D19666" s="2">
        <v>71167.19</v>
      </c>
      <c r="E19666" s="3">
        <f t="shared" si="614"/>
        <v>3.2212272629511047E-4</v>
      </c>
      <c r="F19666" s="3">
        <f t="shared" si="615"/>
        <v>97.581080934604842</v>
      </c>
      <c r="G19666" t="s">
        <v>14480</v>
      </c>
    </row>
    <row r="19667" spans="1:7" x14ac:dyDescent="0.35">
      <c r="A19667" t="s">
        <v>3</v>
      </c>
      <c r="B19667" t="s">
        <v>122</v>
      </c>
      <c r="C19667" t="s">
        <v>1193</v>
      </c>
      <c r="D19667" s="2">
        <v>71166.28</v>
      </c>
      <c r="E19667" s="3">
        <f t="shared" si="614"/>
        <v>3.221186073790632E-4</v>
      </c>
      <c r="F19667" s="3">
        <f t="shared" si="615"/>
        <v>97.581403053212227</v>
      </c>
      <c r="G19667" t="s">
        <v>14473</v>
      </c>
    </row>
    <row r="19668" spans="1:7" x14ac:dyDescent="0.35">
      <c r="A19668" t="s">
        <v>3</v>
      </c>
      <c r="B19668" t="s">
        <v>8</v>
      </c>
      <c r="C19668" t="s">
        <v>7274</v>
      </c>
      <c r="D19668" s="2">
        <v>71166.009999999995</v>
      </c>
      <c r="E19668" s="3">
        <f t="shared" si="614"/>
        <v>3.221173852830931E-4</v>
      </c>
      <c r="F19668" s="3">
        <f t="shared" si="615"/>
        <v>97.581725170597508</v>
      </c>
      <c r="G19668" t="s">
        <v>14480</v>
      </c>
    </row>
    <row r="19669" spans="1:7" x14ac:dyDescent="0.35">
      <c r="A19669" t="s">
        <v>3</v>
      </c>
      <c r="B19669" t="s">
        <v>73</v>
      </c>
      <c r="C19669" t="s">
        <v>5495</v>
      </c>
      <c r="D19669" s="2">
        <v>71157.399999999994</v>
      </c>
      <c r="E19669" s="3">
        <f t="shared" si="614"/>
        <v>3.2207841400049226E-4</v>
      </c>
      <c r="F19669" s="3">
        <f t="shared" si="615"/>
        <v>97.582047249011509</v>
      </c>
      <c r="G19669" t="s">
        <v>14480</v>
      </c>
    </row>
    <row r="19670" spans="1:7" x14ac:dyDescent="0.35">
      <c r="A19670" t="s">
        <v>10</v>
      </c>
      <c r="B19670" t="s">
        <v>73</v>
      </c>
      <c r="C19670" t="s">
        <v>1344</v>
      </c>
      <c r="D19670" s="2">
        <v>71156.289999999994</v>
      </c>
      <c r="E19670" s="3">
        <f t="shared" si="614"/>
        <v>3.2207338982817086E-4</v>
      </c>
      <c r="F19670" s="3">
        <f t="shared" si="615"/>
        <v>97.582369322401334</v>
      </c>
      <c r="G19670" t="s">
        <v>14473</v>
      </c>
    </row>
    <row r="19671" spans="1:7" x14ac:dyDescent="0.35">
      <c r="A19671" t="s">
        <v>3</v>
      </c>
      <c r="B19671" t="s">
        <v>6</v>
      </c>
      <c r="C19671" t="s">
        <v>2345</v>
      </c>
      <c r="D19671" s="2">
        <v>71147.64</v>
      </c>
      <c r="E19671" s="3">
        <f t="shared" si="614"/>
        <v>3.2203423749431519E-4</v>
      </c>
      <c r="F19671" s="3">
        <f t="shared" si="615"/>
        <v>97.582691356638833</v>
      </c>
      <c r="G19671" t="s">
        <v>14473</v>
      </c>
    </row>
    <row r="19672" spans="1:7" x14ac:dyDescent="0.35">
      <c r="A19672" t="s">
        <v>10</v>
      </c>
      <c r="B19672" t="s">
        <v>6</v>
      </c>
      <c r="C19672" t="s">
        <v>3783</v>
      </c>
      <c r="D19672" s="2">
        <v>71145.259999999995</v>
      </c>
      <c r="E19672" s="3">
        <f t="shared" si="614"/>
        <v>3.2202346494465309E-4</v>
      </c>
      <c r="F19672" s="3">
        <f t="shared" si="615"/>
        <v>97.583013380103779</v>
      </c>
      <c r="G19672" t="s">
        <v>14480</v>
      </c>
    </row>
    <row r="19673" spans="1:7" x14ac:dyDescent="0.35">
      <c r="A19673" t="s">
        <v>3</v>
      </c>
      <c r="B19673" t="s">
        <v>22</v>
      </c>
      <c r="C19673" t="s">
        <v>3437</v>
      </c>
      <c r="D19673" s="2">
        <v>71140.100000000006</v>
      </c>
      <c r="E19673" s="3">
        <f t="shared" si="614"/>
        <v>3.2200010933278086E-4</v>
      </c>
      <c r="F19673" s="3">
        <f t="shared" si="615"/>
        <v>97.583335380213114</v>
      </c>
      <c r="G19673" t="s">
        <v>14473</v>
      </c>
    </row>
    <row r="19674" spans="1:7" x14ac:dyDescent="0.35">
      <c r="A19674" t="s">
        <v>3</v>
      </c>
      <c r="B19674" t="s">
        <v>9</v>
      </c>
      <c r="C19674" t="s">
        <v>10238</v>
      </c>
      <c r="D19674" s="2">
        <v>71139.97</v>
      </c>
      <c r="E19674" s="3">
        <f t="shared" si="614"/>
        <v>3.2199952091620265E-4</v>
      </c>
      <c r="F19674" s="3">
        <f t="shared" si="615"/>
        <v>97.583657379734035</v>
      </c>
      <c r="G19674" t="s">
        <v>14480</v>
      </c>
    </row>
    <row r="19675" spans="1:7" x14ac:dyDescent="0.35">
      <c r="A19675" t="s">
        <v>10</v>
      </c>
      <c r="B19675" t="s">
        <v>8</v>
      </c>
      <c r="C19675" t="s">
        <v>4055</v>
      </c>
      <c r="D19675" s="2">
        <v>71138.2</v>
      </c>
      <c r="E19675" s="3">
        <f t="shared" si="614"/>
        <v>3.2199150939817668E-4</v>
      </c>
      <c r="F19675" s="3">
        <f t="shared" si="615"/>
        <v>97.58397937124343</v>
      </c>
      <c r="G19675" t="s">
        <v>14480</v>
      </c>
    </row>
    <row r="19676" spans="1:7" x14ac:dyDescent="0.35">
      <c r="A19676" t="s">
        <v>3</v>
      </c>
      <c r="B19676" t="s">
        <v>9</v>
      </c>
      <c r="C19676" t="s">
        <v>6595</v>
      </c>
      <c r="D19676" s="2">
        <v>71137.14</v>
      </c>
      <c r="E19676" s="3">
        <f t="shared" si="614"/>
        <v>3.2198671153992384E-4</v>
      </c>
      <c r="F19676" s="3">
        <f t="shared" si="615"/>
        <v>97.584301357954971</v>
      </c>
      <c r="G19676" t="s">
        <v>14473</v>
      </c>
    </row>
    <row r="19677" spans="1:7" x14ac:dyDescent="0.35">
      <c r="A19677" t="s">
        <v>10</v>
      </c>
      <c r="B19677" t="s">
        <v>8</v>
      </c>
      <c r="C19677" t="s">
        <v>10166</v>
      </c>
      <c r="D19677" s="2">
        <v>71135.990000000005</v>
      </c>
      <c r="E19677" s="3">
        <f t="shared" si="614"/>
        <v>3.2198150631634767E-4</v>
      </c>
      <c r="F19677" s="3">
        <f t="shared" si="615"/>
        <v>97.584623339461288</v>
      </c>
      <c r="G19677" t="s">
        <v>14473</v>
      </c>
    </row>
    <row r="19678" spans="1:7" x14ac:dyDescent="0.35">
      <c r="A19678" t="s">
        <v>10</v>
      </c>
      <c r="B19678" t="s">
        <v>9</v>
      </c>
      <c r="C19678" t="s">
        <v>7468</v>
      </c>
      <c r="D19678" s="2">
        <v>71131</v>
      </c>
      <c r="E19678" s="3">
        <f t="shared" si="614"/>
        <v>3.2195892017230831E-4</v>
      </c>
      <c r="F19678" s="3">
        <f t="shared" si="615"/>
        <v>97.584945298381456</v>
      </c>
      <c r="G19678" t="s">
        <v>14473</v>
      </c>
    </row>
    <row r="19679" spans="1:7" x14ac:dyDescent="0.35">
      <c r="A19679" t="s">
        <v>3</v>
      </c>
      <c r="B19679" t="s">
        <v>9</v>
      </c>
      <c r="C19679" t="s">
        <v>8245</v>
      </c>
      <c r="D19679" s="2">
        <v>71126.89</v>
      </c>
      <c r="E19679" s="3">
        <f t="shared" si="614"/>
        <v>3.2194031715587518E-4</v>
      </c>
      <c r="F19679" s="3">
        <f t="shared" si="615"/>
        <v>97.585267238698606</v>
      </c>
      <c r="G19679" t="s">
        <v>14473</v>
      </c>
    </row>
    <row r="19680" spans="1:7" x14ac:dyDescent="0.35">
      <c r="A19680" t="s">
        <v>3</v>
      </c>
      <c r="B19680" t="s">
        <v>4994</v>
      </c>
      <c r="C19680" t="s">
        <v>1106</v>
      </c>
      <c r="D19680" s="2">
        <v>71120.800000000003</v>
      </c>
      <c r="E19680" s="3">
        <f t="shared" si="614"/>
        <v>3.2191275210232821E-4</v>
      </c>
      <c r="F19680" s="3">
        <f t="shared" si="615"/>
        <v>97.585589151450705</v>
      </c>
      <c r="G19680" t="s">
        <v>14473</v>
      </c>
    </row>
    <row r="19681" spans="1:7" x14ac:dyDescent="0.35">
      <c r="A19681" t="s">
        <v>3</v>
      </c>
      <c r="B19681" t="s">
        <v>103</v>
      </c>
      <c r="C19681" t="s">
        <v>7264</v>
      </c>
      <c r="D19681" s="2">
        <v>71111.87</v>
      </c>
      <c r="E19681" s="3">
        <f t="shared" si="614"/>
        <v>3.2187233240968871E-4</v>
      </c>
      <c r="F19681" s="3">
        <f t="shared" si="615"/>
        <v>97.585911023783112</v>
      </c>
      <c r="G19681" t="s">
        <v>14473</v>
      </c>
    </row>
    <row r="19682" spans="1:7" x14ac:dyDescent="0.35">
      <c r="A19682" t="s">
        <v>3</v>
      </c>
      <c r="B19682" t="s">
        <v>33</v>
      </c>
      <c r="C19682" t="s">
        <v>5550</v>
      </c>
      <c r="D19682" s="2">
        <v>71108.289999999994</v>
      </c>
      <c r="E19682" s="3">
        <f t="shared" si="614"/>
        <v>3.2185612832238194E-4</v>
      </c>
      <c r="F19682" s="3">
        <f t="shared" si="615"/>
        <v>97.586232879911435</v>
      </c>
      <c r="G19682" t="s">
        <v>14473</v>
      </c>
    </row>
    <row r="19683" spans="1:7" x14ac:dyDescent="0.35">
      <c r="A19683" t="s">
        <v>10</v>
      </c>
      <c r="B19683" t="s">
        <v>9</v>
      </c>
      <c r="C19683" t="s">
        <v>3902</v>
      </c>
      <c r="D19683" s="2">
        <v>71100.2</v>
      </c>
      <c r="E19683" s="3">
        <f t="shared" si="614"/>
        <v>3.2181951070609378E-4</v>
      </c>
      <c r="F19683" s="3">
        <f t="shared" si="615"/>
        <v>97.586554699422138</v>
      </c>
      <c r="G19683" t="s">
        <v>14473</v>
      </c>
    </row>
    <row r="19684" spans="1:7" x14ac:dyDescent="0.35">
      <c r="A19684" t="s">
        <v>3</v>
      </c>
      <c r="B19684" t="s">
        <v>8</v>
      </c>
      <c r="C19684" t="s">
        <v>1265</v>
      </c>
      <c r="D19684" s="2">
        <v>71097.58</v>
      </c>
      <c r="E19684" s="3">
        <f t="shared" si="614"/>
        <v>3.2180765184890283E-4</v>
      </c>
      <c r="F19684" s="3">
        <f t="shared" si="615"/>
        <v>97.586876507073981</v>
      </c>
      <c r="G19684" t="s">
        <v>14480</v>
      </c>
    </row>
    <row r="19685" spans="1:7" x14ac:dyDescent="0.35">
      <c r="A19685" t="s">
        <v>10</v>
      </c>
      <c r="B19685" t="s">
        <v>9</v>
      </c>
      <c r="C19685" t="s">
        <v>7974</v>
      </c>
      <c r="D19685" s="2">
        <v>71089.31</v>
      </c>
      <c r="E19685" s="3">
        <f t="shared" si="614"/>
        <v>3.217702195019679E-4</v>
      </c>
      <c r="F19685" s="3">
        <f t="shared" si="615"/>
        <v>97.587198277293481</v>
      </c>
      <c r="G19685" t="s">
        <v>14473</v>
      </c>
    </row>
    <row r="19686" spans="1:7" x14ac:dyDescent="0.35">
      <c r="A19686" t="s">
        <v>3</v>
      </c>
      <c r="B19686" t="s">
        <v>12650</v>
      </c>
      <c r="C19686" t="s">
        <v>12651</v>
      </c>
      <c r="D19686" s="2">
        <v>71085.5</v>
      </c>
      <c r="E19686" s="3">
        <f t="shared" si="614"/>
        <v>3.2175297436994597E-4</v>
      </c>
      <c r="F19686" s="3">
        <f t="shared" si="615"/>
        <v>97.587520030267854</v>
      </c>
      <c r="G19686" t="s">
        <v>14473</v>
      </c>
    </row>
    <row r="19687" spans="1:7" x14ac:dyDescent="0.35">
      <c r="A19687" t="s">
        <v>3</v>
      </c>
      <c r="B19687" t="s">
        <v>76</v>
      </c>
      <c r="C19687" s="6" t="s">
        <v>4277</v>
      </c>
      <c r="D19687" s="2">
        <v>71079.75</v>
      </c>
      <c r="E19687" s="3">
        <f t="shared" si="614"/>
        <v>3.2172694825206497E-4</v>
      </c>
      <c r="F19687" s="3">
        <f t="shared" si="615"/>
        <v>97.587841757216111</v>
      </c>
      <c r="G19687" t="s">
        <v>14473</v>
      </c>
    </row>
    <row r="19688" spans="1:7" x14ac:dyDescent="0.35">
      <c r="A19688" t="s">
        <v>10</v>
      </c>
      <c r="B19688" t="s">
        <v>6</v>
      </c>
      <c r="C19688" t="s">
        <v>8039</v>
      </c>
      <c r="D19688" s="2">
        <v>71071.92</v>
      </c>
      <c r="E19688" s="3">
        <f t="shared" si="614"/>
        <v>3.2169150746893312E-4</v>
      </c>
      <c r="F19688" s="3">
        <f t="shared" si="615"/>
        <v>97.588163448723577</v>
      </c>
      <c r="G19688" t="s">
        <v>14473</v>
      </c>
    </row>
    <row r="19689" spans="1:7" x14ac:dyDescent="0.35">
      <c r="A19689" t="s">
        <v>3</v>
      </c>
      <c r="B19689" t="s">
        <v>6</v>
      </c>
      <c r="C19689" s="8" t="s">
        <v>7277</v>
      </c>
      <c r="D19689" s="2">
        <v>71067.259999999995</v>
      </c>
      <c r="E19689" s="3">
        <f t="shared" si="614"/>
        <v>3.2167041499774616E-4</v>
      </c>
      <c r="F19689" s="3">
        <f t="shared" si="615"/>
        <v>97.588485119138568</v>
      </c>
      <c r="G19689" t="s">
        <v>14480</v>
      </c>
    </row>
    <row r="19690" spans="1:7" x14ac:dyDescent="0.35">
      <c r="A19690" t="s">
        <v>10</v>
      </c>
      <c r="B19690" t="s">
        <v>22</v>
      </c>
      <c r="C19690" s="7" t="s">
        <v>518</v>
      </c>
      <c r="D19690" s="2">
        <v>71066.3</v>
      </c>
      <c r="E19690" s="3">
        <f t="shared" si="614"/>
        <v>3.2166606976763039E-4</v>
      </c>
      <c r="F19690" s="3">
        <f t="shared" si="615"/>
        <v>97.588806785208334</v>
      </c>
      <c r="G19690" t="s">
        <v>14480</v>
      </c>
    </row>
    <row r="19691" spans="1:7" x14ac:dyDescent="0.35">
      <c r="A19691" t="s">
        <v>3</v>
      </c>
      <c r="B19691" t="s">
        <v>76</v>
      </c>
      <c r="C19691" t="s">
        <v>3380</v>
      </c>
      <c r="D19691" s="2">
        <v>71066</v>
      </c>
      <c r="E19691" s="3">
        <f t="shared" si="614"/>
        <v>3.2166471188321919E-4</v>
      </c>
      <c r="F19691" s="3">
        <f t="shared" si="615"/>
        <v>97.58912844992021</v>
      </c>
      <c r="G19691" t="s">
        <v>14473</v>
      </c>
    </row>
    <row r="19692" spans="1:7" x14ac:dyDescent="0.35">
      <c r="A19692" t="s">
        <v>10</v>
      </c>
      <c r="B19692" t="s">
        <v>6</v>
      </c>
      <c r="C19692" t="s">
        <v>11552</v>
      </c>
      <c r="D19692" s="2">
        <v>71063.37</v>
      </c>
      <c r="E19692" s="3">
        <f t="shared" si="614"/>
        <v>3.2165280776321451E-4</v>
      </c>
      <c r="F19692" s="3">
        <f t="shared" si="615"/>
        <v>97.58945010272798</v>
      </c>
      <c r="G19692" t="s">
        <v>14473</v>
      </c>
    </row>
    <row r="19693" spans="1:7" x14ac:dyDescent="0.35">
      <c r="A19693" t="s">
        <v>10</v>
      </c>
      <c r="B19693" t="s">
        <v>8</v>
      </c>
      <c r="C19693" t="s">
        <v>1149</v>
      </c>
      <c r="D19693" s="2">
        <v>71053.38</v>
      </c>
      <c r="E19693" s="3">
        <f t="shared" si="614"/>
        <v>3.2160759021232222E-4</v>
      </c>
      <c r="F19693" s="3">
        <f t="shared" si="615"/>
        <v>97.589771710318189</v>
      </c>
      <c r="G19693" t="s">
        <v>14473</v>
      </c>
    </row>
    <row r="19694" spans="1:7" x14ac:dyDescent="0.35">
      <c r="A19694" t="s">
        <v>10</v>
      </c>
      <c r="B19694" t="s">
        <v>8</v>
      </c>
      <c r="C19694" t="s">
        <v>13173</v>
      </c>
      <c r="D19694" s="2">
        <v>71052</v>
      </c>
      <c r="E19694" s="3">
        <f t="shared" si="614"/>
        <v>3.2160134394403078E-4</v>
      </c>
      <c r="F19694" s="3">
        <f t="shared" si="615"/>
        <v>97.59009331166213</v>
      </c>
      <c r="G19694" t="s">
        <v>14473</v>
      </c>
    </row>
    <row r="19695" spans="1:7" x14ac:dyDescent="0.35">
      <c r="A19695" t="s">
        <v>10</v>
      </c>
      <c r="B19695" t="s">
        <v>6</v>
      </c>
      <c r="C19695" t="s">
        <v>9523</v>
      </c>
      <c r="D19695" s="2">
        <v>71043.28</v>
      </c>
      <c r="E19695" s="3">
        <f t="shared" si="614"/>
        <v>3.2156187477047914E-4</v>
      </c>
      <c r="F19695" s="3">
        <f t="shared" si="615"/>
        <v>97.590414873536901</v>
      </c>
      <c r="G19695" t="s">
        <v>14480</v>
      </c>
    </row>
    <row r="19696" spans="1:7" x14ac:dyDescent="0.35">
      <c r="A19696" t="s">
        <v>3</v>
      </c>
      <c r="B19696" t="s">
        <v>73</v>
      </c>
      <c r="C19696" t="s">
        <v>9877</v>
      </c>
      <c r="D19696" s="2">
        <v>71034.61</v>
      </c>
      <c r="E19696" s="3">
        <f t="shared" si="614"/>
        <v>3.21522631910996E-4</v>
      </c>
      <c r="F19696" s="3">
        <f t="shared" si="615"/>
        <v>97.590736396168808</v>
      </c>
      <c r="G19696" t="s">
        <v>14480</v>
      </c>
    </row>
    <row r="19697" spans="1:7" x14ac:dyDescent="0.35">
      <c r="A19697" t="s">
        <v>10</v>
      </c>
      <c r="B19697" t="s">
        <v>8</v>
      </c>
      <c r="C19697" t="s">
        <v>4489</v>
      </c>
      <c r="D19697" s="2">
        <v>71022.31</v>
      </c>
      <c r="E19697" s="3">
        <f t="shared" si="614"/>
        <v>3.2146695865013759E-4</v>
      </c>
      <c r="F19697" s="3">
        <f t="shared" si="615"/>
        <v>97.59105786312746</v>
      </c>
      <c r="G19697" t="s">
        <v>14473</v>
      </c>
    </row>
    <row r="19698" spans="1:7" x14ac:dyDescent="0.35">
      <c r="A19698" t="s">
        <v>3</v>
      </c>
      <c r="B19698" t="s">
        <v>13</v>
      </c>
      <c r="C19698" t="s">
        <v>1881</v>
      </c>
      <c r="D19698" s="2">
        <v>71011.11</v>
      </c>
      <c r="E19698" s="3">
        <f t="shared" si="614"/>
        <v>3.2141626429878684E-4</v>
      </c>
      <c r="F19698" s="3">
        <f t="shared" si="615"/>
        <v>97.591379279391759</v>
      </c>
      <c r="G19698" t="s">
        <v>14473</v>
      </c>
    </row>
    <row r="19699" spans="1:7" x14ac:dyDescent="0.35">
      <c r="A19699" t="s">
        <v>3</v>
      </c>
      <c r="B19699" t="s">
        <v>76</v>
      </c>
      <c r="C19699" t="s">
        <v>7845</v>
      </c>
      <c r="D19699" s="2">
        <v>71010.350000000006</v>
      </c>
      <c r="E19699" s="3">
        <f t="shared" si="614"/>
        <v>3.214128243249452E-4</v>
      </c>
      <c r="F19699" s="3">
        <f t="shared" si="615"/>
        <v>97.591700692216079</v>
      </c>
      <c r="G19699" t="s">
        <v>14480</v>
      </c>
    </row>
    <row r="19700" spans="1:7" x14ac:dyDescent="0.35">
      <c r="A19700" t="s">
        <v>3</v>
      </c>
      <c r="B19700" t="s">
        <v>180</v>
      </c>
      <c r="C19700" t="s">
        <v>5006</v>
      </c>
      <c r="D19700" s="2">
        <v>71008.289999999994</v>
      </c>
      <c r="E19700" s="3">
        <f t="shared" si="614"/>
        <v>3.2140350018532171E-4</v>
      </c>
      <c r="F19700" s="3">
        <f t="shared" si="615"/>
        <v>97.59202209571626</v>
      </c>
      <c r="G19700" t="s">
        <v>14473</v>
      </c>
    </row>
    <row r="19701" spans="1:7" x14ac:dyDescent="0.35">
      <c r="A19701" t="s">
        <v>3</v>
      </c>
      <c r="B19701" t="s">
        <v>13</v>
      </c>
      <c r="C19701" t="s">
        <v>415</v>
      </c>
      <c r="D19701" s="2">
        <v>71007.02</v>
      </c>
      <c r="E19701" s="3">
        <f t="shared" si="614"/>
        <v>3.2139775180798106E-4</v>
      </c>
      <c r="F19701" s="3">
        <f t="shared" si="615"/>
        <v>97.592343493468064</v>
      </c>
      <c r="G19701" t="s">
        <v>14473</v>
      </c>
    </row>
    <row r="19702" spans="1:7" x14ac:dyDescent="0.35">
      <c r="A19702" t="s">
        <v>10</v>
      </c>
      <c r="B19702" t="s">
        <v>8</v>
      </c>
      <c r="C19702" t="s">
        <v>6259</v>
      </c>
      <c r="D19702" s="2">
        <v>71006.41</v>
      </c>
      <c r="E19702" s="3">
        <f t="shared" si="614"/>
        <v>3.2139499077634505E-4</v>
      </c>
      <c r="F19702" s="3">
        <f t="shared" si="615"/>
        <v>97.592664888458842</v>
      </c>
      <c r="G19702" t="s">
        <v>14473</v>
      </c>
    </row>
    <row r="19703" spans="1:7" x14ac:dyDescent="0.35">
      <c r="A19703" t="s">
        <v>10</v>
      </c>
      <c r="B19703" t="s">
        <v>40</v>
      </c>
      <c r="C19703" s="8" t="s">
        <v>13997</v>
      </c>
      <c r="D19703" s="2">
        <v>71000</v>
      </c>
      <c r="E19703" s="3">
        <f t="shared" si="614"/>
        <v>3.2136597731275942E-4</v>
      </c>
      <c r="F19703" s="3">
        <f t="shared" si="615"/>
        <v>97.592986254436155</v>
      </c>
      <c r="G19703" t="s">
        <v>14480</v>
      </c>
    </row>
    <row r="19704" spans="1:7" x14ac:dyDescent="0.35">
      <c r="A19704" t="s">
        <v>10</v>
      </c>
      <c r="B19704" t="s">
        <v>9</v>
      </c>
      <c r="C19704" s="8" t="s">
        <v>9443</v>
      </c>
      <c r="D19704" s="2">
        <v>70998.75</v>
      </c>
      <c r="E19704" s="3">
        <f t="shared" si="614"/>
        <v>3.2136031946104618E-4</v>
      </c>
      <c r="F19704" s="3">
        <f t="shared" si="615"/>
        <v>97.593307614755616</v>
      </c>
      <c r="G19704" t="s">
        <v>14480</v>
      </c>
    </row>
    <row r="19705" spans="1:7" x14ac:dyDescent="0.35">
      <c r="A19705" t="s">
        <v>10</v>
      </c>
      <c r="B19705" t="s">
        <v>52</v>
      </c>
      <c r="C19705" t="s">
        <v>3785</v>
      </c>
      <c r="D19705" s="2">
        <v>70997.5</v>
      </c>
      <c r="E19705" s="3">
        <f t="shared" si="614"/>
        <v>3.2135466160933295E-4</v>
      </c>
      <c r="F19705" s="3">
        <f t="shared" si="615"/>
        <v>97.593628969417225</v>
      </c>
      <c r="G19705" t="s">
        <v>14473</v>
      </c>
    </row>
    <row r="19706" spans="1:7" x14ac:dyDescent="0.35">
      <c r="A19706" t="s">
        <v>3</v>
      </c>
      <c r="B19706" t="s">
        <v>55</v>
      </c>
      <c r="C19706" t="s">
        <v>708</v>
      </c>
      <c r="D19706" s="2">
        <v>70993.84</v>
      </c>
      <c r="E19706" s="3">
        <f t="shared" si="614"/>
        <v>3.2133809541951653E-4</v>
      </c>
      <c r="F19706" s="3">
        <f t="shared" si="615"/>
        <v>97.593950307512642</v>
      </c>
      <c r="G19706" t="s">
        <v>14480</v>
      </c>
    </row>
    <row r="19707" spans="1:7" x14ac:dyDescent="0.35">
      <c r="A19707" t="s">
        <v>3</v>
      </c>
      <c r="B19707" t="s">
        <v>22</v>
      </c>
      <c r="C19707" t="s">
        <v>1536</v>
      </c>
      <c r="D19707" s="2">
        <v>70988.55</v>
      </c>
      <c r="E19707" s="3">
        <f t="shared" si="614"/>
        <v>3.2131415139106609E-4</v>
      </c>
      <c r="F19707" s="3">
        <f t="shared" si="615"/>
        <v>97.594271621664035</v>
      </c>
      <c r="G19707" t="s">
        <v>14473</v>
      </c>
    </row>
    <row r="19708" spans="1:7" x14ac:dyDescent="0.35">
      <c r="A19708" t="s">
        <v>10</v>
      </c>
      <c r="B19708" t="s">
        <v>33</v>
      </c>
      <c r="C19708" t="s">
        <v>4040</v>
      </c>
      <c r="D19708" s="2">
        <v>70983.06</v>
      </c>
      <c r="E19708" s="3">
        <f t="shared" si="614"/>
        <v>3.2128930210634146E-4</v>
      </c>
      <c r="F19708" s="3">
        <f t="shared" si="615"/>
        <v>97.594592910966142</v>
      </c>
      <c r="G19708" t="s">
        <v>14473</v>
      </c>
    </row>
    <row r="19709" spans="1:7" x14ac:dyDescent="0.35">
      <c r="A19709" t="s">
        <v>3</v>
      </c>
      <c r="B19709" t="s">
        <v>9</v>
      </c>
      <c r="C19709" t="s">
        <v>8184</v>
      </c>
      <c r="D19709" s="2">
        <v>70981.39</v>
      </c>
      <c r="E19709" s="3">
        <f t="shared" si="614"/>
        <v>3.2128174321645255E-4</v>
      </c>
      <c r="F19709" s="3">
        <f t="shared" si="615"/>
        <v>97.594914192709354</v>
      </c>
      <c r="G19709" t="s">
        <v>14480</v>
      </c>
    </row>
    <row r="19710" spans="1:7" x14ac:dyDescent="0.35">
      <c r="A19710" t="s">
        <v>3</v>
      </c>
      <c r="B19710" t="s">
        <v>6</v>
      </c>
      <c r="C19710" t="s">
        <v>521</v>
      </c>
      <c r="D19710" s="2">
        <v>70974.66</v>
      </c>
      <c r="E19710" s="3">
        <f t="shared" si="614"/>
        <v>3.2125128134282842E-4</v>
      </c>
      <c r="F19710" s="3">
        <f t="shared" si="615"/>
        <v>97.595235443990703</v>
      </c>
      <c r="G19710" t="s">
        <v>14473</v>
      </c>
    </row>
    <row r="19711" spans="1:7" x14ac:dyDescent="0.35">
      <c r="A19711" t="s">
        <v>10</v>
      </c>
      <c r="B19711" t="s">
        <v>23</v>
      </c>
      <c r="C19711" t="s">
        <v>90</v>
      </c>
      <c r="D19711" s="2">
        <v>70966.73</v>
      </c>
      <c r="E19711" s="3">
        <f t="shared" si="614"/>
        <v>3.2121538793155951E-4</v>
      </c>
      <c r="F19711" s="3">
        <f t="shared" si="615"/>
        <v>97.59555665937863</v>
      </c>
      <c r="G19711" t="s">
        <v>14473</v>
      </c>
    </row>
    <row r="19712" spans="1:7" x14ac:dyDescent="0.35">
      <c r="A19712" t="s">
        <v>3</v>
      </c>
      <c r="B19712" t="s">
        <v>122</v>
      </c>
      <c r="C19712" t="s">
        <v>8670</v>
      </c>
      <c r="D19712" s="2">
        <v>70963.73</v>
      </c>
      <c r="E19712" s="3">
        <f t="shared" si="614"/>
        <v>3.2120180908744766E-4</v>
      </c>
      <c r="F19712" s="3">
        <f t="shared" si="615"/>
        <v>97.595877861187716</v>
      </c>
      <c r="G19712" t="s">
        <v>14473</v>
      </c>
    </row>
    <row r="19713" spans="1:7" x14ac:dyDescent="0.35">
      <c r="A19713" t="s">
        <v>3</v>
      </c>
      <c r="B19713" t="s">
        <v>9</v>
      </c>
      <c r="C19713" t="s">
        <v>1423</v>
      </c>
      <c r="D19713" s="2">
        <v>70962.27</v>
      </c>
      <c r="E19713" s="3">
        <f t="shared" si="614"/>
        <v>3.2119520071664668E-4</v>
      </c>
      <c r="F19713" s="3">
        <f t="shared" si="615"/>
        <v>97.596199056388429</v>
      </c>
      <c r="G19713" t="s">
        <v>14480</v>
      </c>
    </row>
    <row r="19714" spans="1:7" x14ac:dyDescent="0.35">
      <c r="A19714" t="s">
        <v>3</v>
      </c>
      <c r="B19714" t="s">
        <v>37</v>
      </c>
      <c r="C19714" s="7" t="s">
        <v>352</v>
      </c>
      <c r="D19714" s="2">
        <v>70956</v>
      </c>
      <c r="E19714" s="3">
        <f t="shared" si="614"/>
        <v>3.2116682093245294E-4</v>
      </c>
      <c r="F19714" s="3">
        <f t="shared" si="615"/>
        <v>97.596520223209367</v>
      </c>
      <c r="G19714" t="s">
        <v>14480</v>
      </c>
    </row>
    <row r="19715" spans="1:7" x14ac:dyDescent="0.35">
      <c r="A19715" t="s">
        <v>10</v>
      </c>
      <c r="B19715" t="s">
        <v>33</v>
      </c>
      <c r="C19715" t="s">
        <v>6147</v>
      </c>
      <c r="D19715" s="2">
        <v>70945.740000000005</v>
      </c>
      <c r="E19715" s="3">
        <f t="shared" ref="E19715:E19778" si="616">(D19715/$D$29638)*100</f>
        <v>3.211203812855906E-4</v>
      </c>
      <c r="F19715" s="3">
        <f t="shared" si="615"/>
        <v>97.596841343590654</v>
      </c>
      <c r="G19715" t="s">
        <v>14473</v>
      </c>
    </row>
    <row r="19716" spans="1:7" x14ac:dyDescent="0.35">
      <c r="A19716" t="s">
        <v>10</v>
      </c>
      <c r="B19716" t="s">
        <v>9</v>
      </c>
      <c r="C19716" t="s">
        <v>12580</v>
      </c>
      <c r="D19716" s="2">
        <v>70931.8</v>
      </c>
      <c r="E19716" s="3">
        <f t="shared" si="616"/>
        <v>3.2105728492328443E-4</v>
      </c>
      <c r="F19716" s="3">
        <f t="shared" ref="F19716:F19779" si="617">E19716+F19715</f>
        <v>97.597162400875575</v>
      </c>
      <c r="G19716" t="s">
        <v>14473</v>
      </c>
    </row>
    <row r="19717" spans="1:7" x14ac:dyDescent="0.35">
      <c r="A19717" t="s">
        <v>10</v>
      </c>
      <c r="B19717" t="s">
        <v>9</v>
      </c>
      <c r="C19717" t="s">
        <v>8750</v>
      </c>
      <c r="D19717" s="2">
        <v>70929.600000000006</v>
      </c>
      <c r="E19717" s="3">
        <f t="shared" si="616"/>
        <v>3.210473271042691E-4</v>
      </c>
      <c r="F19717" s="3">
        <f t="shared" si="617"/>
        <v>97.597483448202681</v>
      </c>
      <c r="G19717" t="s">
        <v>14473</v>
      </c>
    </row>
    <row r="19718" spans="1:7" x14ac:dyDescent="0.35">
      <c r="A19718" t="s">
        <v>10</v>
      </c>
      <c r="B19718" t="s">
        <v>9</v>
      </c>
      <c r="C19718" t="s">
        <v>8150</v>
      </c>
      <c r="D19718" s="2">
        <v>70921.78</v>
      </c>
      <c r="E19718" s="3">
        <f t="shared" si="616"/>
        <v>3.2101193158395094E-4</v>
      </c>
      <c r="F19718" s="3">
        <f t="shared" si="617"/>
        <v>97.59780446013427</v>
      </c>
      <c r="G19718" t="s">
        <v>14480</v>
      </c>
    </row>
    <row r="19719" spans="1:7" x14ac:dyDescent="0.35">
      <c r="A19719" t="s">
        <v>10</v>
      </c>
      <c r="B19719" t="s">
        <v>92</v>
      </c>
      <c r="C19719" s="7" t="s">
        <v>497</v>
      </c>
      <c r="D19719" s="2">
        <v>70918.89</v>
      </c>
      <c r="E19719" s="3">
        <f t="shared" si="616"/>
        <v>3.2099885063078995E-4</v>
      </c>
      <c r="F19719" s="3">
        <f t="shared" si="617"/>
        <v>97.598125458984896</v>
      </c>
      <c r="G19719" t="s">
        <v>14480</v>
      </c>
    </row>
    <row r="19720" spans="1:7" x14ac:dyDescent="0.35">
      <c r="A19720" t="s">
        <v>3</v>
      </c>
      <c r="B19720" t="s">
        <v>67</v>
      </c>
      <c r="C19720" t="s">
        <v>12322</v>
      </c>
      <c r="D19720" s="2">
        <v>70909.899999999994</v>
      </c>
      <c r="E19720" s="3">
        <f t="shared" si="616"/>
        <v>3.2095815936126814E-4</v>
      </c>
      <c r="F19720" s="3">
        <f t="shared" si="617"/>
        <v>97.59844641714426</v>
      </c>
      <c r="G19720" t="s">
        <v>14480</v>
      </c>
    </row>
    <row r="19721" spans="1:7" x14ac:dyDescent="0.35">
      <c r="A19721" t="s">
        <v>3</v>
      </c>
      <c r="B19721" t="s">
        <v>31</v>
      </c>
      <c r="C19721" t="s">
        <v>1114</v>
      </c>
      <c r="D19721" s="2">
        <v>70906.69</v>
      </c>
      <c r="E19721" s="3">
        <f t="shared" si="616"/>
        <v>3.2094362999806854E-4</v>
      </c>
      <c r="F19721" s="3">
        <f t="shared" si="617"/>
        <v>97.598767360774261</v>
      </c>
      <c r="G19721" t="s">
        <v>14480</v>
      </c>
    </row>
    <row r="19722" spans="1:7" x14ac:dyDescent="0.35">
      <c r="A19722" t="s">
        <v>3</v>
      </c>
      <c r="B19722" t="s">
        <v>6</v>
      </c>
      <c r="C19722" t="s">
        <v>1405</v>
      </c>
      <c r="D19722" s="2">
        <v>70899.45</v>
      </c>
      <c r="E19722" s="3">
        <f t="shared" si="616"/>
        <v>3.2091085972094541E-4</v>
      </c>
      <c r="F19722" s="3">
        <f t="shared" si="617"/>
        <v>97.599088271633988</v>
      </c>
      <c r="G19722" t="s">
        <v>14473</v>
      </c>
    </row>
    <row r="19723" spans="1:7" x14ac:dyDescent="0.35">
      <c r="A19723" t="s">
        <v>10</v>
      </c>
      <c r="B19723" t="s">
        <v>9</v>
      </c>
      <c r="C19723" t="s">
        <v>9454</v>
      </c>
      <c r="D19723" s="2">
        <v>70899.240000000005</v>
      </c>
      <c r="E19723" s="3">
        <f t="shared" si="616"/>
        <v>3.209099092018576E-4</v>
      </c>
      <c r="F19723" s="3">
        <f t="shared" si="617"/>
        <v>97.599409181543194</v>
      </c>
      <c r="G19723" t="s">
        <v>14480</v>
      </c>
    </row>
    <row r="19724" spans="1:7" x14ac:dyDescent="0.35">
      <c r="A19724" t="s">
        <v>10</v>
      </c>
      <c r="B19724" t="s">
        <v>9</v>
      </c>
      <c r="C19724" t="s">
        <v>2338</v>
      </c>
      <c r="D19724" s="2">
        <v>70894.78</v>
      </c>
      <c r="E19724" s="3">
        <f t="shared" si="616"/>
        <v>3.2088972198694466E-4</v>
      </c>
      <c r="F19724" s="3">
        <f t="shared" si="617"/>
        <v>97.599730071265185</v>
      </c>
      <c r="G19724" t="s">
        <v>14480</v>
      </c>
    </row>
    <row r="19725" spans="1:7" x14ac:dyDescent="0.35">
      <c r="A19725" t="s">
        <v>3</v>
      </c>
      <c r="B19725" t="s">
        <v>979</v>
      </c>
      <c r="C19725" t="s">
        <v>2022</v>
      </c>
      <c r="D19725" s="2">
        <v>70893.929999999993</v>
      </c>
      <c r="E19725" s="3">
        <f t="shared" si="616"/>
        <v>3.2088587464777963E-4</v>
      </c>
      <c r="F19725" s="3">
        <f t="shared" si="617"/>
        <v>97.600050957139828</v>
      </c>
      <c r="G19725" t="s">
        <v>14473</v>
      </c>
    </row>
    <row r="19726" spans="1:7" x14ac:dyDescent="0.35">
      <c r="A19726" t="s">
        <v>10</v>
      </c>
      <c r="B19726" t="s">
        <v>3251</v>
      </c>
      <c r="C19726" t="s">
        <v>10500</v>
      </c>
      <c r="D19726" s="2">
        <v>70880</v>
      </c>
      <c r="E19726" s="3">
        <f t="shared" si="616"/>
        <v>3.208228235482872E-4</v>
      </c>
      <c r="F19726" s="3">
        <f t="shared" si="617"/>
        <v>97.600371779963382</v>
      </c>
      <c r="G19726" t="s">
        <v>14473</v>
      </c>
    </row>
    <row r="19727" spans="1:7" x14ac:dyDescent="0.35">
      <c r="A19727" t="s">
        <v>3</v>
      </c>
      <c r="B19727" t="s">
        <v>8</v>
      </c>
      <c r="C19727" t="s">
        <v>2140</v>
      </c>
      <c r="D19727" s="2">
        <v>70879.100000000006</v>
      </c>
      <c r="E19727" s="3">
        <f t="shared" si="616"/>
        <v>3.2081874989505366E-4</v>
      </c>
      <c r="F19727" s="3">
        <f t="shared" si="617"/>
        <v>97.60069259871328</v>
      </c>
      <c r="G19727" t="s">
        <v>14480</v>
      </c>
    </row>
    <row r="19728" spans="1:7" x14ac:dyDescent="0.35">
      <c r="A19728" t="s">
        <v>10</v>
      </c>
      <c r="B19728" t="s">
        <v>6</v>
      </c>
      <c r="C19728" t="s">
        <v>5140</v>
      </c>
      <c r="D19728" s="2">
        <v>70877.41</v>
      </c>
      <c r="E19728" s="3">
        <f t="shared" si="616"/>
        <v>3.2081110047953734E-4</v>
      </c>
      <c r="F19728" s="3">
        <f t="shared" si="617"/>
        <v>97.60101340981376</v>
      </c>
      <c r="G19728" t="s">
        <v>14473</v>
      </c>
    </row>
    <row r="19729" spans="1:7" x14ac:dyDescent="0.35">
      <c r="A19729" t="s">
        <v>10</v>
      </c>
      <c r="B19729" t="s">
        <v>8</v>
      </c>
      <c r="C19729" t="s">
        <v>3715</v>
      </c>
      <c r="D19729" s="2">
        <v>70876.92</v>
      </c>
      <c r="E19729" s="3">
        <f t="shared" si="616"/>
        <v>3.208088826016657E-4</v>
      </c>
      <c r="F19729" s="3">
        <f t="shared" si="617"/>
        <v>97.601334218696365</v>
      </c>
      <c r="G19729" t="s">
        <v>14473</v>
      </c>
    </row>
    <row r="19730" spans="1:7" x14ac:dyDescent="0.35">
      <c r="A19730" t="s">
        <v>3</v>
      </c>
      <c r="B19730" t="s">
        <v>40</v>
      </c>
      <c r="C19730" s="6" t="s">
        <v>11079</v>
      </c>
      <c r="D19730" s="2">
        <v>70876.81</v>
      </c>
      <c r="E19730" s="3">
        <f t="shared" si="616"/>
        <v>3.2080838471071495E-4</v>
      </c>
      <c r="F19730" s="3">
        <f t="shared" si="617"/>
        <v>97.60165502708108</v>
      </c>
      <c r="G19730" t="s">
        <v>14473</v>
      </c>
    </row>
    <row r="19731" spans="1:7" x14ac:dyDescent="0.35">
      <c r="A19731" t="s">
        <v>3</v>
      </c>
      <c r="B19731" t="s">
        <v>9</v>
      </c>
      <c r="C19731" t="s">
        <v>11360</v>
      </c>
      <c r="D19731" s="2">
        <v>70876.14</v>
      </c>
      <c r="E19731" s="3">
        <f t="shared" si="616"/>
        <v>3.2080535210219664E-4</v>
      </c>
      <c r="F19731" s="3">
        <f t="shared" si="617"/>
        <v>97.601975832433183</v>
      </c>
      <c r="G19731" t="s">
        <v>14480</v>
      </c>
    </row>
    <row r="19732" spans="1:7" x14ac:dyDescent="0.35">
      <c r="A19732" t="s">
        <v>3</v>
      </c>
      <c r="B19732" t="s">
        <v>9</v>
      </c>
      <c r="C19732" t="s">
        <v>10773</v>
      </c>
      <c r="D19732" s="2">
        <v>70870.59</v>
      </c>
      <c r="E19732" s="3">
        <f t="shared" si="616"/>
        <v>3.2078023124058983E-4</v>
      </c>
      <c r="F19732" s="3">
        <f t="shared" si="617"/>
        <v>97.602296612664418</v>
      </c>
      <c r="G19732" t="s">
        <v>14480</v>
      </c>
    </row>
    <row r="19733" spans="1:7" x14ac:dyDescent="0.35">
      <c r="A19733" t="s">
        <v>3</v>
      </c>
      <c r="B19733" t="s">
        <v>37</v>
      </c>
      <c r="C19733" t="s">
        <v>7947</v>
      </c>
      <c r="D19733" s="2">
        <v>70869.429999999993</v>
      </c>
      <c r="E19733" s="3">
        <f t="shared" si="616"/>
        <v>3.2077498075419987E-4</v>
      </c>
      <c r="F19733" s="3">
        <f t="shared" si="617"/>
        <v>97.602617387645168</v>
      </c>
      <c r="G19733" t="s">
        <v>14473</v>
      </c>
    </row>
    <row r="19734" spans="1:7" x14ac:dyDescent="0.35">
      <c r="A19734" t="s">
        <v>10</v>
      </c>
      <c r="B19734" t="s">
        <v>256</v>
      </c>
      <c r="C19734" t="s">
        <v>5934</v>
      </c>
      <c r="D19734" s="2">
        <v>70866.73</v>
      </c>
      <c r="E19734" s="3">
        <f t="shared" si="616"/>
        <v>3.2076275979449928E-4</v>
      </c>
      <c r="F19734" s="3">
        <f t="shared" si="617"/>
        <v>97.602938150404967</v>
      </c>
      <c r="G19734" t="s">
        <v>14480</v>
      </c>
    </row>
    <row r="19735" spans="1:7" x14ac:dyDescent="0.35">
      <c r="A19735" t="s">
        <v>10</v>
      </c>
      <c r="B19735" t="s">
        <v>6</v>
      </c>
      <c r="C19735" t="s">
        <v>12979</v>
      </c>
      <c r="D19735" s="2">
        <v>70865.600000000006</v>
      </c>
      <c r="E19735" s="3">
        <f t="shared" si="616"/>
        <v>3.2075764509655052E-4</v>
      </c>
      <c r="F19735" s="3">
        <f t="shared" si="617"/>
        <v>97.603258908050066</v>
      </c>
      <c r="G19735" t="s">
        <v>14480</v>
      </c>
    </row>
    <row r="19736" spans="1:7" x14ac:dyDescent="0.35">
      <c r="A19736" t="s">
        <v>3</v>
      </c>
      <c r="B19736" t="s">
        <v>8</v>
      </c>
      <c r="C19736" t="s">
        <v>1356</v>
      </c>
      <c r="D19736" s="2">
        <v>70860</v>
      </c>
      <c r="E19736" s="3">
        <f t="shared" si="616"/>
        <v>3.2073229792087515E-4</v>
      </c>
      <c r="F19736" s="3">
        <f t="shared" si="617"/>
        <v>97.603579640347988</v>
      </c>
      <c r="G19736" t="s">
        <v>14473</v>
      </c>
    </row>
    <row r="19737" spans="1:7" x14ac:dyDescent="0.35">
      <c r="A19737" t="s">
        <v>10</v>
      </c>
      <c r="B19737" t="s">
        <v>6</v>
      </c>
      <c r="C19737" t="s">
        <v>8952</v>
      </c>
      <c r="D19737" s="2">
        <v>70856.039999999994</v>
      </c>
      <c r="E19737" s="3">
        <f t="shared" si="616"/>
        <v>3.2071437384664753E-4</v>
      </c>
      <c r="F19737" s="3">
        <f t="shared" si="617"/>
        <v>97.60390035472183</v>
      </c>
      <c r="G19737" t="s">
        <v>14480</v>
      </c>
    </row>
    <row r="19738" spans="1:7" x14ac:dyDescent="0.35">
      <c r="A19738" t="s">
        <v>3</v>
      </c>
      <c r="B19738" t="s">
        <v>67</v>
      </c>
      <c r="C19738" t="s">
        <v>896</v>
      </c>
      <c r="D19738" s="2">
        <v>70855.259999999995</v>
      </c>
      <c r="E19738" s="3">
        <f t="shared" si="616"/>
        <v>3.2071084334717848E-4</v>
      </c>
      <c r="F19738" s="3">
        <f t="shared" si="617"/>
        <v>97.604221065565184</v>
      </c>
      <c r="G19738" t="s">
        <v>14473</v>
      </c>
    </row>
    <row r="19739" spans="1:7" x14ac:dyDescent="0.35">
      <c r="A19739" t="s">
        <v>10</v>
      </c>
      <c r="B19739" t="s">
        <v>134</v>
      </c>
      <c r="C19739" t="s">
        <v>7493</v>
      </c>
      <c r="D19739" s="2">
        <v>70851.25</v>
      </c>
      <c r="E19739" s="3">
        <f t="shared" si="616"/>
        <v>3.2069269295888236E-4</v>
      </c>
      <c r="F19739" s="3">
        <f t="shared" si="617"/>
        <v>97.604541758258136</v>
      </c>
      <c r="G19739" t="s">
        <v>14480</v>
      </c>
    </row>
    <row r="19740" spans="1:7" x14ac:dyDescent="0.35">
      <c r="A19740" t="s">
        <v>10</v>
      </c>
      <c r="B19740" t="s">
        <v>23</v>
      </c>
      <c r="C19740" t="s">
        <v>188</v>
      </c>
      <c r="D19740" s="2">
        <v>70847.09</v>
      </c>
      <c r="E19740" s="3">
        <f t="shared" si="616"/>
        <v>3.2067386362838067E-4</v>
      </c>
      <c r="F19740" s="3">
        <f t="shared" si="617"/>
        <v>97.604862432121763</v>
      </c>
      <c r="G19740" t="s">
        <v>14473</v>
      </c>
    </row>
    <row r="19741" spans="1:7" x14ac:dyDescent="0.35">
      <c r="A19741" t="s">
        <v>3</v>
      </c>
      <c r="B19741" t="s">
        <v>16</v>
      </c>
      <c r="C19741" t="s">
        <v>635</v>
      </c>
      <c r="D19741" s="2">
        <v>70838.87</v>
      </c>
      <c r="E19741" s="3">
        <f t="shared" si="616"/>
        <v>3.2063665759551429E-4</v>
      </c>
      <c r="F19741" s="3">
        <f t="shared" si="617"/>
        <v>97.605183068779354</v>
      </c>
      <c r="G19741" t="s">
        <v>14473</v>
      </c>
    </row>
    <row r="19742" spans="1:7" x14ac:dyDescent="0.35">
      <c r="A19742" t="s">
        <v>3</v>
      </c>
      <c r="B19742" t="s">
        <v>9</v>
      </c>
      <c r="C19742" t="s">
        <v>3939</v>
      </c>
      <c r="D19742" s="2">
        <v>70827.5</v>
      </c>
      <c r="E19742" s="3">
        <f t="shared" si="616"/>
        <v>3.2058519377633056E-4</v>
      </c>
      <c r="F19742" s="3">
        <f t="shared" si="617"/>
        <v>97.60550365397313</v>
      </c>
      <c r="G19742" t="s">
        <v>14480</v>
      </c>
    </row>
    <row r="19743" spans="1:7" x14ac:dyDescent="0.35">
      <c r="A19743" t="s">
        <v>10</v>
      </c>
      <c r="B19743" t="s">
        <v>122</v>
      </c>
      <c r="C19743" t="s">
        <v>8779</v>
      </c>
      <c r="D19743" s="2">
        <v>70824.59</v>
      </c>
      <c r="E19743" s="3">
        <f t="shared" si="616"/>
        <v>3.205720222975421E-4</v>
      </c>
      <c r="F19743" s="3">
        <f t="shared" si="617"/>
        <v>97.605824225995434</v>
      </c>
      <c r="G19743" t="s">
        <v>14473</v>
      </c>
    </row>
    <row r="19744" spans="1:7" x14ac:dyDescent="0.35">
      <c r="A19744" t="s">
        <v>3</v>
      </c>
      <c r="B19744" t="s">
        <v>29</v>
      </c>
      <c r="C19744" s="8" t="s">
        <v>2392</v>
      </c>
      <c r="D19744" s="2">
        <v>70822.84</v>
      </c>
      <c r="E19744" s="3">
        <f t="shared" si="616"/>
        <v>3.2056410130514354E-4</v>
      </c>
      <c r="F19744" s="3">
        <f t="shared" si="617"/>
        <v>97.606144790096735</v>
      </c>
      <c r="G19744" t="s">
        <v>14480</v>
      </c>
    </row>
    <row r="19745" spans="1:7" x14ac:dyDescent="0.35">
      <c r="A19745" t="s">
        <v>10</v>
      </c>
      <c r="B19745" t="s">
        <v>22</v>
      </c>
      <c r="C19745" t="s">
        <v>1656</v>
      </c>
      <c r="D19745" s="2">
        <v>70822.5</v>
      </c>
      <c r="E19745" s="3">
        <f t="shared" si="616"/>
        <v>3.2056256236947758E-4</v>
      </c>
      <c r="F19745" s="3">
        <f t="shared" si="617"/>
        <v>97.6064653526591</v>
      </c>
      <c r="G19745" t="s">
        <v>14473</v>
      </c>
    </row>
    <row r="19746" spans="1:7" x14ac:dyDescent="0.35">
      <c r="A19746" t="s">
        <v>3</v>
      </c>
      <c r="B19746" t="s">
        <v>6</v>
      </c>
      <c r="C19746" t="s">
        <v>5911</v>
      </c>
      <c r="D19746" s="2">
        <v>70817.33</v>
      </c>
      <c r="E19746" s="3">
        <f t="shared" si="616"/>
        <v>3.2053916149479155E-4</v>
      </c>
      <c r="F19746" s="3">
        <f t="shared" si="617"/>
        <v>97.606785891820593</v>
      </c>
      <c r="G19746" t="s">
        <v>14473</v>
      </c>
    </row>
    <row r="19747" spans="1:7" x14ac:dyDescent="0.35">
      <c r="A19747" t="s">
        <v>3</v>
      </c>
      <c r="B19747" t="s">
        <v>73</v>
      </c>
      <c r="C19747" t="s">
        <v>3584</v>
      </c>
      <c r="D19747" s="2">
        <v>70813.899999999994</v>
      </c>
      <c r="E19747" s="3">
        <f t="shared" si="616"/>
        <v>3.2052363634969036E-4</v>
      </c>
      <c r="F19747" s="3">
        <f t="shared" si="617"/>
        <v>97.60710641545694</v>
      </c>
      <c r="G19747" t="s">
        <v>14473</v>
      </c>
    </row>
    <row r="19748" spans="1:7" x14ac:dyDescent="0.35">
      <c r="A19748" t="s">
        <v>3</v>
      </c>
      <c r="B19748" t="s">
        <v>33</v>
      </c>
      <c r="C19748" t="s">
        <v>2109</v>
      </c>
      <c r="D19748" s="2">
        <v>70812.399999999994</v>
      </c>
      <c r="E19748" s="3">
        <f t="shared" si="616"/>
        <v>3.2051684692763443E-4</v>
      </c>
      <c r="F19748" s="3">
        <f t="shared" si="617"/>
        <v>97.607426932303866</v>
      </c>
      <c r="G19748" t="s">
        <v>14473</v>
      </c>
    </row>
    <row r="19749" spans="1:7" x14ac:dyDescent="0.35">
      <c r="A19749" t="s">
        <v>3</v>
      </c>
      <c r="B19749" t="s">
        <v>22</v>
      </c>
      <c r="C19749" t="s">
        <v>2210</v>
      </c>
      <c r="D19749" s="2">
        <v>70812.09</v>
      </c>
      <c r="E19749" s="3">
        <f t="shared" si="616"/>
        <v>3.2051544378040956E-4</v>
      </c>
      <c r="F19749" s="3">
        <f t="shared" si="617"/>
        <v>97.607747447747641</v>
      </c>
      <c r="G19749" t="s">
        <v>14473</v>
      </c>
    </row>
    <row r="19750" spans="1:7" x14ac:dyDescent="0.35">
      <c r="A19750" t="s">
        <v>10</v>
      </c>
      <c r="B19750" t="s">
        <v>32</v>
      </c>
      <c r="C19750" t="s">
        <v>5904</v>
      </c>
      <c r="D19750" s="2">
        <v>70805.75</v>
      </c>
      <c r="E19750" s="3">
        <f t="shared" si="616"/>
        <v>3.2048674715651996E-4</v>
      </c>
      <c r="F19750" s="3">
        <f t="shared" si="617"/>
        <v>97.608067934494798</v>
      </c>
      <c r="G19750" t="s">
        <v>14473</v>
      </c>
    </row>
    <row r="19751" spans="1:7" x14ac:dyDescent="0.35">
      <c r="A19751" t="s">
        <v>10</v>
      </c>
      <c r="B19751" t="s">
        <v>9</v>
      </c>
      <c r="C19751" t="s">
        <v>11377</v>
      </c>
      <c r="D19751" s="2">
        <v>70802.350000000006</v>
      </c>
      <c r="E19751" s="3">
        <f t="shared" si="616"/>
        <v>3.2047135779985996E-4</v>
      </c>
      <c r="F19751" s="3">
        <f t="shared" si="617"/>
        <v>97.608388405852594</v>
      </c>
      <c r="G19751" t="s">
        <v>14480</v>
      </c>
    </row>
    <row r="19752" spans="1:7" x14ac:dyDescent="0.35">
      <c r="A19752" t="s">
        <v>10</v>
      </c>
      <c r="B19752" t="s">
        <v>6</v>
      </c>
      <c r="C19752" s="8" t="s">
        <v>13370</v>
      </c>
      <c r="D19752" s="2">
        <v>70797.66</v>
      </c>
      <c r="E19752" s="3">
        <f t="shared" si="616"/>
        <v>3.2045012954023185E-4</v>
      </c>
      <c r="F19752" s="3">
        <f t="shared" si="617"/>
        <v>97.60870885598213</v>
      </c>
      <c r="G19752" t="s">
        <v>14480</v>
      </c>
    </row>
    <row r="19753" spans="1:7" x14ac:dyDescent="0.35">
      <c r="A19753" t="s">
        <v>10</v>
      </c>
      <c r="B19753" t="s">
        <v>36</v>
      </c>
      <c r="C19753" t="s">
        <v>14138</v>
      </c>
      <c r="D19753" s="2">
        <v>70794.78</v>
      </c>
      <c r="E19753" s="3">
        <f t="shared" si="616"/>
        <v>3.2043709384988443E-4</v>
      </c>
      <c r="F19753" s="3">
        <f t="shared" si="617"/>
        <v>97.609029293075977</v>
      </c>
      <c r="G19753" t="s">
        <v>14473</v>
      </c>
    </row>
    <row r="19754" spans="1:7" x14ac:dyDescent="0.35">
      <c r="A19754" t="s">
        <v>3</v>
      </c>
      <c r="B19754" t="s">
        <v>9</v>
      </c>
      <c r="C19754" t="s">
        <v>3815</v>
      </c>
      <c r="D19754" s="2">
        <v>70791.55</v>
      </c>
      <c r="E19754" s="3">
        <f t="shared" si="616"/>
        <v>3.2042247396105742E-4</v>
      </c>
      <c r="F19754" s="3">
        <f t="shared" si="617"/>
        <v>97.609349715549939</v>
      </c>
      <c r="G19754" t="s">
        <v>14480</v>
      </c>
    </row>
    <row r="19755" spans="1:7" x14ac:dyDescent="0.35">
      <c r="A19755" t="s">
        <v>3</v>
      </c>
      <c r="B19755" t="s">
        <v>9</v>
      </c>
      <c r="C19755" t="s">
        <v>13653</v>
      </c>
      <c r="D19755" s="2">
        <v>70789.710000000006</v>
      </c>
      <c r="E19755" s="3">
        <f t="shared" si="616"/>
        <v>3.2041414560333553E-4</v>
      </c>
      <c r="F19755" s="3">
        <f t="shared" si="617"/>
        <v>97.609670129695544</v>
      </c>
      <c r="G19755" t="s">
        <v>14480</v>
      </c>
    </row>
    <row r="19756" spans="1:7" x14ac:dyDescent="0.35">
      <c r="A19756" t="s">
        <v>10</v>
      </c>
      <c r="B19756" t="s">
        <v>76</v>
      </c>
      <c r="C19756" t="s">
        <v>8110</v>
      </c>
      <c r="D19756" s="2">
        <v>70784.58</v>
      </c>
      <c r="E19756" s="3">
        <f t="shared" si="616"/>
        <v>3.2039092577990433E-4</v>
      </c>
      <c r="F19756" s="3">
        <f t="shared" si="617"/>
        <v>97.609990520621324</v>
      </c>
      <c r="G19756" t="s">
        <v>14473</v>
      </c>
    </row>
    <row r="19757" spans="1:7" x14ac:dyDescent="0.35">
      <c r="A19757" t="s">
        <v>3</v>
      </c>
      <c r="B19757" t="s">
        <v>386</v>
      </c>
      <c r="C19757" t="s">
        <v>6271</v>
      </c>
      <c r="D19757" s="2">
        <v>70780.05</v>
      </c>
      <c r="E19757" s="3">
        <f t="shared" si="616"/>
        <v>3.2037042172529552E-4</v>
      </c>
      <c r="F19757" s="3">
        <f t="shared" si="617"/>
        <v>97.610310891043042</v>
      </c>
      <c r="G19757" t="s">
        <v>14473</v>
      </c>
    </row>
    <row r="19758" spans="1:7" x14ac:dyDescent="0.35">
      <c r="A19758" t="s">
        <v>10</v>
      </c>
      <c r="B19758" t="s">
        <v>6</v>
      </c>
      <c r="C19758" t="s">
        <v>8388</v>
      </c>
      <c r="D19758" s="2">
        <v>70771</v>
      </c>
      <c r="E19758" s="3">
        <f t="shared" si="616"/>
        <v>3.2032945887889154E-4</v>
      </c>
      <c r="F19758" s="3">
        <f t="shared" si="617"/>
        <v>97.610631220501915</v>
      </c>
      <c r="G19758" t="s">
        <v>14473</v>
      </c>
    </row>
    <row r="19759" spans="1:7" x14ac:dyDescent="0.35">
      <c r="A19759" t="s">
        <v>10</v>
      </c>
      <c r="B19759" t="s">
        <v>6</v>
      </c>
      <c r="C19759" t="s">
        <v>2743</v>
      </c>
      <c r="D19759" s="2">
        <v>70770.11</v>
      </c>
      <c r="E19759" s="3">
        <f t="shared" si="616"/>
        <v>3.2032543048847174E-4</v>
      </c>
      <c r="F19759" s="3">
        <f t="shared" si="617"/>
        <v>97.610951545932409</v>
      </c>
      <c r="G19759" t="s">
        <v>14480</v>
      </c>
    </row>
    <row r="19760" spans="1:7" x14ac:dyDescent="0.35">
      <c r="A19760" t="s">
        <v>3</v>
      </c>
      <c r="B19760" t="s">
        <v>22</v>
      </c>
      <c r="C19760" t="s">
        <v>278</v>
      </c>
      <c r="D19760" s="2">
        <v>70760.7</v>
      </c>
      <c r="E19760" s="3">
        <f t="shared" si="616"/>
        <v>3.2028283818077432E-4</v>
      </c>
      <c r="F19760" s="3">
        <f t="shared" si="617"/>
        <v>97.611271828770583</v>
      </c>
      <c r="G19760" t="s">
        <v>14473</v>
      </c>
    </row>
    <row r="19761" spans="1:7" x14ac:dyDescent="0.35">
      <c r="A19761" t="s">
        <v>3</v>
      </c>
      <c r="B19761" t="s">
        <v>9</v>
      </c>
      <c r="C19761" t="s">
        <v>4544</v>
      </c>
      <c r="D19761" s="2">
        <v>70756.62</v>
      </c>
      <c r="E19761" s="3">
        <f t="shared" si="616"/>
        <v>3.2026437095278228E-4</v>
      </c>
      <c r="F19761" s="3">
        <f t="shared" si="617"/>
        <v>97.611592093141539</v>
      </c>
      <c r="G19761" t="s">
        <v>14480</v>
      </c>
    </row>
    <row r="19762" spans="1:7" x14ac:dyDescent="0.35">
      <c r="A19762" t="s">
        <v>3</v>
      </c>
      <c r="B19762" t="s">
        <v>9</v>
      </c>
      <c r="C19762" s="8" t="s">
        <v>9951</v>
      </c>
      <c r="D19762" s="2">
        <v>70753</v>
      </c>
      <c r="E19762" s="3">
        <f t="shared" si="616"/>
        <v>3.2024798581422069E-4</v>
      </c>
      <c r="F19762" s="3">
        <f t="shared" si="617"/>
        <v>97.611912341127351</v>
      </c>
      <c r="G19762" t="s">
        <v>14480</v>
      </c>
    </row>
    <row r="19763" spans="1:7" x14ac:dyDescent="0.35">
      <c r="A19763" t="s">
        <v>3</v>
      </c>
      <c r="B19763" t="s">
        <v>9</v>
      </c>
      <c r="C19763" t="s">
        <v>4452</v>
      </c>
      <c r="D19763" s="2">
        <v>70747.17</v>
      </c>
      <c r="E19763" s="3">
        <f t="shared" si="616"/>
        <v>3.2022159759383009E-4</v>
      </c>
      <c r="F19763" s="3">
        <f t="shared" si="617"/>
        <v>97.612232562724941</v>
      </c>
      <c r="G19763" t="s">
        <v>14473</v>
      </c>
    </row>
    <row r="19764" spans="1:7" x14ac:dyDescent="0.35">
      <c r="A19764" t="s">
        <v>3</v>
      </c>
      <c r="B19764" t="s">
        <v>180</v>
      </c>
      <c r="C19764" t="s">
        <v>8254</v>
      </c>
      <c r="D19764" s="2">
        <v>70744.56</v>
      </c>
      <c r="E19764" s="3">
        <f t="shared" si="616"/>
        <v>3.2020978399945282E-4</v>
      </c>
      <c r="F19764" s="3">
        <f t="shared" si="617"/>
        <v>97.612552772508934</v>
      </c>
      <c r="G19764" t="s">
        <v>14480</v>
      </c>
    </row>
    <row r="19765" spans="1:7" x14ac:dyDescent="0.35">
      <c r="A19765" t="s">
        <v>10</v>
      </c>
      <c r="B19765" t="s">
        <v>18</v>
      </c>
      <c r="C19765" t="s">
        <v>102</v>
      </c>
      <c r="D19765" s="2">
        <v>70733.820000000007</v>
      </c>
      <c r="E19765" s="3">
        <f t="shared" si="616"/>
        <v>3.2016117173753257E-4</v>
      </c>
      <c r="F19765" s="3">
        <f t="shared" si="617"/>
        <v>97.612872933680677</v>
      </c>
      <c r="G19765" t="s">
        <v>14480</v>
      </c>
    </row>
    <row r="19766" spans="1:7" x14ac:dyDescent="0.35">
      <c r="A19766" t="s">
        <v>10</v>
      </c>
      <c r="B19766" t="s">
        <v>139</v>
      </c>
      <c r="C19766" t="s">
        <v>2717</v>
      </c>
      <c r="D19766" s="2">
        <v>70731.87</v>
      </c>
      <c r="E19766" s="3">
        <f t="shared" si="616"/>
        <v>3.2015234548885983E-4</v>
      </c>
      <c r="F19766" s="3">
        <f t="shared" si="617"/>
        <v>97.613193086026172</v>
      </c>
      <c r="G19766" t="s">
        <v>14480</v>
      </c>
    </row>
    <row r="19767" spans="1:7" x14ac:dyDescent="0.35">
      <c r="A19767" t="s">
        <v>10</v>
      </c>
      <c r="B19767" t="s">
        <v>6</v>
      </c>
      <c r="C19767" t="s">
        <v>4372</v>
      </c>
      <c r="D19767" s="2">
        <v>70730.460000000006</v>
      </c>
      <c r="E19767" s="3">
        <f t="shared" si="616"/>
        <v>3.2014596343212735E-4</v>
      </c>
      <c r="F19767" s="3">
        <f t="shared" si="617"/>
        <v>97.6135132319896</v>
      </c>
      <c r="G19767" t="s">
        <v>14480</v>
      </c>
    </row>
    <row r="19768" spans="1:7" x14ac:dyDescent="0.35">
      <c r="A19768" t="s">
        <v>10</v>
      </c>
      <c r="B19768" t="s">
        <v>22</v>
      </c>
      <c r="C19768" t="s">
        <v>4411</v>
      </c>
      <c r="D19768" s="2">
        <v>70730</v>
      </c>
      <c r="E19768" s="3">
        <f t="shared" si="616"/>
        <v>3.2014388134269685E-4</v>
      </c>
      <c r="F19768" s="3">
        <f t="shared" si="617"/>
        <v>97.613833375870939</v>
      </c>
      <c r="G19768" t="s">
        <v>14473</v>
      </c>
    </row>
    <row r="19769" spans="1:7" x14ac:dyDescent="0.35">
      <c r="A19769" t="s">
        <v>10</v>
      </c>
      <c r="B19769" t="s">
        <v>29</v>
      </c>
      <c r="C19769" t="s">
        <v>12868</v>
      </c>
      <c r="D19769" s="2">
        <v>70728.45</v>
      </c>
      <c r="E19769" s="3">
        <f t="shared" si="616"/>
        <v>3.2013686560657242E-4</v>
      </c>
      <c r="F19769" s="3">
        <f t="shared" si="617"/>
        <v>97.61415351273655</v>
      </c>
      <c r="G19769" t="s">
        <v>14473</v>
      </c>
    </row>
    <row r="19770" spans="1:7" x14ac:dyDescent="0.35">
      <c r="A19770" t="s">
        <v>3</v>
      </c>
      <c r="B19770" t="s">
        <v>18</v>
      </c>
      <c r="C19770" t="s">
        <v>5256</v>
      </c>
      <c r="D19770" s="2">
        <v>70727.95</v>
      </c>
      <c r="E19770" s="3">
        <f t="shared" si="616"/>
        <v>3.201346024658871E-4</v>
      </c>
      <c r="F19770" s="3">
        <f t="shared" si="617"/>
        <v>97.614473647339011</v>
      </c>
      <c r="G19770" t="s">
        <v>14473</v>
      </c>
    </row>
    <row r="19771" spans="1:7" x14ac:dyDescent="0.35">
      <c r="A19771" t="s">
        <v>10</v>
      </c>
      <c r="B19771" t="s">
        <v>8</v>
      </c>
      <c r="C19771" t="s">
        <v>5203</v>
      </c>
      <c r="D19771" s="2">
        <v>70725.94</v>
      </c>
      <c r="E19771" s="3">
        <f t="shared" si="616"/>
        <v>3.2012550464033222E-4</v>
      </c>
      <c r="F19771" s="3">
        <f t="shared" si="617"/>
        <v>97.614793772843655</v>
      </c>
      <c r="G19771" t="s">
        <v>14473</v>
      </c>
    </row>
    <row r="19772" spans="1:7" x14ac:dyDescent="0.35">
      <c r="A19772" t="s">
        <v>3</v>
      </c>
      <c r="B19772" t="s">
        <v>16</v>
      </c>
      <c r="C19772" t="s">
        <v>173</v>
      </c>
      <c r="D19772" s="2">
        <v>70710.19</v>
      </c>
      <c r="E19772" s="3">
        <f t="shared" si="616"/>
        <v>3.2005421570874525E-4</v>
      </c>
      <c r="F19772" s="3">
        <f t="shared" si="617"/>
        <v>97.615113827059361</v>
      </c>
      <c r="G19772" t="s">
        <v>14473</v>
      </c>
    </row>
    <row r="19773" spans="1:7" x14ac:dyDescent="0.35">
      <c r="A19773" t="s">
        <v>3</v>
      </c>
      <c r="B19773" t="s">
        <v>8</v>
      </c>
      <c r="C19773" t="s">
        <v>1429</v>
      </c>
      <c r="D19773" s="2">
        <v>70704</v>
      </c>
      <c r="E19773" s="3">
        <f t="shared" si="616"/>
        <v>3.2002619802706122E-4</v>
      </c>
      <c r="F19773" s="3">
        <f t="shared" si="617"/>
        <v>97.615433853257386</v>
      </c>
      <c r="G19773" t="s">
        <v>14473</v>
      </c>
    </row>
    <row r="19774" spans="1:7" x14ac:dyDescent="0.35">
      <c r="A19774" t="s">
        <v>3</v>
      </c>
      <c r="B19774" t="s">
        <v>9</v>
      </c>
      <c r="C19774" t="s">
        <v>10224</v>
      </c>
      <c r="D19774" s="2">
        <v>70701.27</v>
      </c>
      <c r="E19774" s="3">
        <f t="shared" si="616"/>
        <v>3.2001384127891948E-4</v>
      </c>
      <c r="F19774" s="3">
        <f t="shared" si="617"/>
        <v>97.615753867098661</v>
      </c>
      <c r="G19774" t="s">
        <v>14480</v>
      </c>
    </row>
    <row r="19775" spans="1:7" x14ac:dyDescent="0.35">
      <c r="A19775" t="s">
        <v>3</v>
      </c>
      <c r="B19775" t="s">
        <v>73</v>
      </c>
      <c r="C19775" s="8" t="s">
        <v>9020</v>
      </c>
      <c r="D19775" s="2">
        <v>70700</v>
      </c>
      <c r="E19775" s="3">
        <f t="shared" si="616"/>
        <v>3.2000809290157878E-4</v>
      </c>
      <c r="F19775" s="3">
        <f t="shared" si="617"/>
        <v>97.61607387519156</v>
      </c>
      <c r="G19775" t="s">
        <v>14480</v>
      </c>
    </row>
    <row r="19776" spans="1:7" x14ac:dyDescent="0.35">
      <c r="A19776" t="s">
        <v>3</v>
      </c>
      <c r="B19776" t="s">
        <v>99</v>
      </c>
      <c r="C19776" t="s">
        <v>9059</v>
      </c>
      <c r="D19776" s="2">
        <v>70698.16</v>
      </c>
      <c r="E19776" s="3">
        <f t="shared" si="616"/>
        <v>3.1999976454385689E-4</v>
      </c>
      <c r="F19776" s="3">
        <f t="shared" si="617"/>
        <v>97.616393874956103</v>
      </c>
      <c r="G19776" t="s">
        <v>14473</v>
      </c>
    </row>
    <row r="19777" spans="1:7" x14ac:dyDescent="0.35">
      <c r="A19777" t="s">
        <v>3</v>
      </c>
      <c r="B19777" t="s">
        <v>9</v>
      </c>
      <c r="C19777" t="s">
        <v>14034</v>
      </c>
      <c r="D19777" s="2">
        <v>70695.009999999995</v>
      </c>
      <c r="E19777" s="3">
        <f t="shared" si="616"/>
        <v>3.1998550675753942E-4</v>
      </c>
      <c r="F19777" s="3">
        <f t="shared" si="617"/>
        <v>97.616713860462866</v>
      </c>
      <c r="G19777" t="s">
        <v>14480</v>
      </c>
    </row>
    <row r="19778" spans="1:7" x14ac:dyDescent="0.35">
      <c r="A19778" t="s">
        <v>3</v>
      </c>
      <c r="B19778" t="s">
        <v>8</v>
      </c>
      <c r="C19778" t="s">
        <v>9394</v>
      </c>
      <c r="D19778" s="2">
        <v>70684.72</v>
      </c>
      <c r="E19778" s="3">
        <f t="shared" si="616"/>
        <v>3.1993893132223599E-4</v>
      </c>
      <c r="F19778" s="3">
        <f t="shared" si="617"/>
        <v>97.617033799394193</v>
      </c>
      <c r="G19778" t="s">
        <v>14480</v>
      </c>
    </row>
    <row r="19779" spans="1:7" x14ac:dyDescent="0.35">
      <c r="A19779" t="s">
        <v>3</v>
      </c>
      <c r="B19779" t="s">
        <v>516</v>
      </c>
      <c r="C19779" t="s">
        <v>689</v>
      </c>
      <c r="D19779" s="2">
        <v>70682.47</v>
      </c>
      <c r="E19779" s="3">
        <f t="shared" ref="E19779:E19842" si="618">(D19779/$D$29638)*100</f>
        <v>3.1992874718915211E-4</v>
      </c>
      <c r="F19779" s="3">
        <f t="shared" si="617"/>
        <v>97.617353728141381</v>
      </c>
      <c r="G19779" t="s">
        <v>14480</v>
      </c>
    </row>
    <row r="19780" spans="1:7" x14ac:dyDescent="0.35">
      <c r="A19780" t="s">
        <v>10</v>
      </c>
      <c r="B19780" t="s">
        <v>37</v>
      </c>
      <c r="C19780" t="s">
        <v>431</v>
      </c>
      <c r="D19780" s="2">
        <v>70674.080000000002</v>
      </c>
      <c r="E19780" s="3">
        <f t="shared" si="618"/>
        <v>3.1989077168845275E-4</v>
      </c>
      <c r="F19780" s="3">
        <f t="shared" ref="F19780:F19843" si="619">E19780+F19779</f>
        <v>97.617673618913074</v>
      </c>
      <c r="G19780" t="s">
        <v>14473</v>
      </c>
    </row>
    <row r="19781" spans="1:7" x14ac:dyDescent="0.35">
      <c r="A19781" t="s">
        <v>10</v>
      </c>
      <c r="B19781" t="s">
        <v>15</v>
      </c>
      <c r="C19781" t="s">
        <v>828</v>
      </c>
      <c r="D19781" s="2">
        <v>70667.69</v>
      </c>
      <c r="E19781" s="3">
        <f t="shared" si="618"/>
        <v>3.1986184875049464E-4</v>
      </c>
      <c r="F19781" s="3">
        <f t="shared" si="619"/>
        <v>97.617993480761825</v>
      </c>
      <c r="G19781" t="s">
        <v>14480</v>
      </c>
    </row>
    <row r="19782" spans="1:7" x14ac:dyDescent="0.35">
      <c r="A19782" t="s">
        <v>10</v>
      </c>
      <c r="B19782" t="s">
        <v>9</v>
      </c>
      <c r="C19782" t="s">
        <v>6946</v>
      </c>
      <c r="D19782" s="2">
        <v>70663.37</v>
      </c>
      <c r="E19782" s="3">
        <f t="shared" si="618"/>
        <v>3.1984229521497359E-4</v>
      </c>
      <c r="F19782" s="3">
        <f t="shared" si="619"/>
        <v>97.618313323057038</v>
      </c>
      <c r="G19782" t="s">
        <v>14480</v>
      </c>
    </row>
    <row r="19783" spans="1:7" x14ac:dyDescent="0.35">
      <c r="A19783" t="s">
        <v>3</v>
      </c>
      <c r="B19783" t="s">
        <v>8</v>
      </c>
      <c r="C19783" t="s">
        <v>1100</v>
      </c>
      <c r="D19783" s="2">
        <v>70661.75</v>
      </c>
      <c r="E19783" s="3">
        <f t="shared" si="618"/>
        <v>3.1983496263915325E-4</v>
      </c>
      <c r="F19783" s="3">
        <f t="shared" si="619"/>
        <v>97.618633158019676</v>
      </c>
      <c r="G19783" t="s">
        <v>14480</v>
      </c>
    </row>
    <row r="19784" spans="1:7" x14ac:dyDescent="0.35">
      <c r="A19784" t="s">
        <v>10</v>
      </c>
      <c r="B19784" t="s">
        <v>9</v>
      </c>
      <c r="C19784" t="s">
        <v>11637</v>
      </c>
      <c r="D19784" s="2">
        <v>70660.88</v>
      </c>
      <c r="E19784" s="3">
        <f t="shared" si="618"/>
        <v>3.1983102477436086E-4</v>
      </c>
      <c r="F19784" s="3">
        <f t="shared" si="619"/>
        <v>97.618952989044445</v>
      </c>
      <c r="G19784" t="s">
        <v>14480</v>
      </c>
    </row>
    <row r="19785" spans="1:7" x14ac:dyDescent="0.35">
      <c r="A19785" t="s">
        <v>3</v>
      </c>
      <c r="B19785" t="s">
        <v>594</v>
      </c>
      <c r="C19785" t="s">
        <v>131</v>
      </c>
      <c r="D19785" s="2">
        <v>70658.77</v>
      </c>
      <c r="E19785" s="3">
        <f t="shared" si="618"/>
        <v>3.1982147432066887E-4</v>
      </c>
      <c r="F19785" s="3">
        <f t="shared" si="619"/>
        <v>97.619272810518765</v>
      </c>
      <c r="G19785" t="s">
        <v>14473</v>
      </c>
    </row>
    <row r="19786" spans="1:7" x14ac:dyDescent="0.35">
      <c r="A19786" t="s">
        <v>3</v>
      </c>
      <c r="B19786" t="s">
        <v>6</v>
      </c>
      <c r="C19786" t="s">
        <v>8083</v>
      </c>
      <c r="D19786" s="2">
        <v>70657.3</v>
      </c>
      <c r="E19786" s="3">
        <f t="shared" si="618"/>
        <v>3.1981482068705409E-4</v>
      </c>
      <c r="F19786" s="3">
        <f t="shared" si="619"/>
        <v>97.61959262533945</v>
      </c>
      <c r="G19786" t="s">
        <v>14473</v>
      </c>
    </row>
    <row r="19787" spans="1:7" x14ac:dyDescent="0.35">
      <c r="A19787" t="s">
        <v>10</v>
      </c>
      <c r="B19787" t="s">
        <v>499</v>
      </c>
      <c r="C19787" t="s">
        <v>9983</v>
      </c>
      <c r="D19787" s="2">
        <v>70641.990000000005</v>
      </c>
      <c r="E19787" s="3">
        <f t="shared" si="618"/>
        <v>3.1974552331927016E-4</v>
      </c>
      <c r="F19787" s="3">
        <f t="shared" si="619"/>
        <v>97.619912370862764</v>
      </c>
      <c r="G19787" t="s">
        <v>14473</v>
      </c>
    </row>
    <row r="19788" spans="1:7" x14ac:dyDescent="0.35">
      <c r="A19788" t="s">
        <v>10</v>
      </c>
      <c r="B19788" t="s">
        <v>40</v>
      </c>
      <c r="C19788" t="s">
        <v>244</v>
      </c>
      <c r="D19788" s="2">
        <v>70641</v>
      </c>
      <c r="E19788" s="3">
        <f t="shared" si="618"/>
        <v>3.1974104230071324E-4</v>
      </c>
      <c r="F19788" s="3">
        <f t="shared" si="619"/>
        <v>97.620232111905068</v>
      </c>
      <c r="G19788" t="s">
        <v>14473</v>
      </c>
    </row>
    <row r="19789" spans="1:7" x14ac:dyDescent="0.35">
      <c r="A19789" t="s">
        <v>3</v>
      </c>
      <c r="B19789" t="s">
        <v>406</v>
      </c>
      <c r="C19789" t="s">
        <v>232</v>
      </c>
      <c r="D19789" s="2">
        <v>70641</v>
      </c>
      <c r="E19789" s="3">
        <f t="shared" si="618"/>
        <v>3.1974104230071324E-4</v>
      </c>
      <c r="F19789" s="3">
        <f t="shared" si="619"/>
        <v>97.620551852947372</v>
      </c>
      <c r="G19789" t="s">
        <v>14473</v>
      </c>
    </row>
    <row r="19790" spans="1:7" x14ac:dyDescent="0.35">
      <c r="A19790" t="s">
        <v>3</v>
      </c>
      <c r="B19790" t="s">
        <v>83</v>
      </c>
      <c r="C19790" t="s">
        <v>2420</v>
      </c>
      <c r="D19790" s="2">
        <v>70638.820000000007</v>
      </c>
      <c r="E19790" s="3">
        <f t="shared" si="618"/>
        <v>3.1973117500732538E-4</v>
      </c>
      <c r="F19790" s="3">
        <f t="shared" si="619"/>
        <v>97.620871584122384</v>
      </c>
      <c r="G19790" t="s">
        <v>14480</v>
      </c>
    </row>
    <row r="19791" spans="1:7" x14ac:dyDescent="0.35">
      <c r="A19791" t="s">
        <v>3</v>
      </c>
      <c r="B19791" t="s">
        <v>96</v>
      </c>
      <c r="C19791" t="s">
        <v>388</v>
      </c>
      <c r="D19791" s="2">
        <v>70632.7</v>
      </c>
      <c r="E19791" s="3">
        <f t="shared" si="618"/>
        <v>3.1970347416533721E-4</v>
      </c>
      <c r="F19791" s="3">
        <f t="shared" si="619"/>
        <v>97.621191287596545</v>
      </c>
      <c r="G19791" t="s">
        <v>14473</v>
      </c>
    </row>
    <row r="19792" spans="1:7" x14ac:dyDescent="0.35">
      <c r="A19792" t="s">
        <v>3</v>
      </c>
      <c r="B19792" t="s">
        <v>9</v>
      </c>
      <c r="C19792" t="s">
        <v>6874</v>
      </c>
      <c r="D19792" s="2">
        <v>70629.119999999995</v>
      </c>
      <c r="E19792" s="3">
        <f t="shared" si="618"/>
        <v>3.196872700780305E-4</v>
      </c>
      <c r="F19792" s="3">
        <f t="shared" si="619"/>
        <v>97.621510974866624</v>
      </c>
      <c r="G19792" t="s">
        <v>14473</v>
      </c>
    </row>
    <row r="19793" spans="1:7" x14ac:dyDescent="0.35">
      <c r="A19793" t="s">
        <v>3</v>
      </c>
      <c r="B19793" t="s">
        <v>29</v>
      </c>
      <c r="C19793" t="s">
        <v>10963</v>
      </c>
      <c r="D19793" s="2">
        <v>70629.08</v>
      </c>
      <c r="E19793" s="3">
        <f t="shared" si="618"/>
        <v>3.1968708902677567E-4</v>
      </c>
      <c r="F19793" s="3">
        <f t="shared" si="619"/>
        <v>97.621830661955656</v>
      </c>
      <c r="G19793" t="s">
        <v>14473</v>
      </c>
    </row>
    <row r="19794" spans="1:7" x14ac:dyDescent="0.35">
      <c r="A19794" t="s">
        <v>3</v>
      </c>
      <c r="B19794" t="s">
        <v>8</v>
      </c>
      <c r="C19794" t="s">
        <v>447</v>
      </c>
      <c r="D19794" s="2">
        <v>70624.47</v>
      </c>
      <c r="E19794" s="3">
        <f t="shared" si="618"/>
        <v>3.1966622286965722E-4</v>
      </c>
      <c r="F19794" s="3">
        <f t="shared" si="619"/>
        <v>97.62215032817852</v>
      </c>
      <c r="G19794" t="s">
        <v>14480</v>
      </c>
    </row>
    <row r="19795" spans="1:7" x14ac:dyDescent="0.35">
      <c r="A19795" t="s">
        <v>3</v>
      </c>
      <c r="B19795" t="s">
        <v>9</v>
      </c>
      <c r="C19795" t="s">
        <v>3831</v>
      </c>
      <c r="D19795" s="2">
        <v>70619.710000000006</v>
      </c>
      <c r="E19795" s="3">
        <f t="shared" si="618"/>
        <v>3.1964467777033313E-4</v>
      </c>
      <c r="F19795" s="3">
        <f t="shared" si="619"/>
        <v>97.622469972856294</v>
      </c>
      <c r="G19795" t="s">
        <v>14480</v>
      </c>
    </row>
    <row r="19796" spans="1:7" x14ac:dyDescent="0.35">
      <c r="A19796" t="s">
        <v>3</v>
      </c>
      <c r="B19796" t="s">
        <v>55</v>
      </c>
      <c r="C19796" t="s">
        <v>6443</v>
      </c>
      <c r="D19796" s="2">
        <v>70619.53</v>
      </c>
      <c r="E19796" s="3">
        <f t="shared" si="618"/>
        <v>3.1964386303968642E-4</v>
      </c>
      <c r="F19796" s="3">
        <f t="shared" si="619"/>
        <v>97.622789616719331</v>
      </c>
      <c r="G19796" t="s">
        <v>14480</v>
      </c>
    </row>
    <row r="19797" spans="1:7" x14ac:dyDescent="0.35">
      <c r="A19797" t="s">
        <v>10</v>
      </c>
      <c r="B19797" t="s">
        <v>6</v>
      </c>
      <c r="C19797" t="s">
        <v>7</v>
      </c>
      <c r="D19797" s="2">
        <v>70614.12</v>
      </c>
      <c r="E19797" s="3">
        <f t="shared" si="618"/>
        <v>3.1961937585747144E-4</v>
      </c>
      <c r="F19797" s="3">
        <f t="shared" si="619"/>
        <v>97.623109236095189</v>
      </c>
      <c r="G19797" t="s">
        <v>14473</v>
      </c>
    </row>
    <row r="19798" spans="1:7" x14ac:dyDescent="0.35">
      <c r="A19798" t="s">
        <v>3</v>
      </c>
      <c r="B19798" t="s">
        <v>6</v>
      </c>
      <c r="C19798" t="s">
        <v>155</v>
      </c>
      <c r="D19798" s="2">
        <v>70608.59</v>
      </c>
      <c r="E19798" s="3">
        <f t="shared" si="618"/>
        <v>3.1959434552149204E-4</v>
      </c>
      <c r="F19798" s="3">
        <f t="shared" si="619"/>
        <v>97.623428830440716</v>
      </c>
      <c r="G19798" t="s">
        <v>14473</v>
      </c>
    </row>
    <row r="19799" spans="1:7" x14ac:dyDescent="0.35">
      <c r="A19799" t="s">
        <v>3</v>
      </c>
      <c r="B19799" t="s">
        <v>9</v>
      </c>
      <c r="C19799" t="s">
        <v>971</v>
      </c>
      <c r="D19799" s="2">
        <v>70605.11</v>
      </c>
      <c r="E19799" s="3">
        <f t="shared" si="618"/>
        <v>3.1957859406232233E-4</v>
      </c>
      <c r="F19799" s="3">
        <f t="shared" si="619"/>
        <v>97.623748409034775</v>
      </c>
      <c r="G19799" t="s">
        <v>14473</v>
      </c>
    </row>
    <row r="19800" spans="1:7" x14ac:dyDescent="0.35">
      <c r="A19800" t="s">
        <v>10</v>
      </c>
      <c r="B19800" t="s">
        <v>9</v>
      </c>
      <c r="C19800" t="s">
        <v>6305</v>
      </c>
      <c r="D19800" s="2">
        <v>70601.69</v>
      </c>
      <c r="E19800" s="3">
        <f t="shared" si="618"/>
        <v>3.1956311418003487E-4</v>
      </c>
      <c r="F19800" s="3">
        <f t="shared" si="619"/>
        <v>97.62406797214895</v>
      </c>
      <c r="G19800" t="s">
        <v>14473</v>
      </c>
    </row>
    <row r="19801" spans="1:7" x14ac:dyDescent="0.35">
      <c r="A19801" t="s">
        <v>10</v>
      </c>
      <c r="B19801" t="s">
        <v>45</v>
      </c>
      <c r="C19801" t="s">
        <v>538</v>
      </c>
      <c r="D19801" s="2">
        <v>70593.89</v>
      </c>
      <c r="E19801" s="3">
        <f t="shared" si="618"/>
        <v>3.1952780918534417E-4</v>
      </c>
      <c r="F19801" s="3">
        <f t="shared" si="619"/>
        <v>97.624387499958132</v>
      </c>
      <c r="G19801" t="s">
        <v>14473</v>
      </c>
    </row>
    <row r="19802" spans="1:7" x14ac:dyDescent="0.35">
      <c r="A19802" t="s">
        <v>10</v>
      </c>
      <c r="B19802" t="s">
        <v>13</v>
      </c>
      <c r="C19802" t="s">
        <v>6886</v>
      </c>
      <c r="D19802" s="2">
        <v>70589</v>
      </c>
      <c r="E19802" s="3">
        <f t="shared" si="618"/>
        <v>3.1950567566944193E-4</v>
      </c>
      <c r="F19802" s="3">
        <f t="shared" si="619"/>
        <v>97.624707005633795</v>
      </c>
      <c r="G19802" t="s">
        <v>14473</v>
      </c>
    </row>
    <row r="19803" spans="1:7" x14ac:dyDescent="0.35">
      <c r="A19803" t="s">
        <v>3</v>
      </c>
      <c r="B19803" t="s">
        <v>6</v>
      </c>
      <c r="C19803" t="s">
        <v>12979</v>
      </c>
      <c r="D19803" s="2">
        <v>70588.070000000007</v>
      </c>
      <c r="E19803" s="3">
        <f t="shared" si="618"/>
        <v>3.1950146622776731E-4</v>
      </c>
      <c r="F19803" s="3">
        <f t="shared" si="619"/>
        <v>97.625026507100017</v>
      </c>
      <c r="G19803" t="s">
        <v>14480</v>
      </c>
    </row>
    <row r="19804" spans="1:7" x14ac:dyDescent="0.35">
      <c r="A19804" t="s">
        <v>10</v>
      </c>
      <c r="B19804" t="s">
        <v>55</v>
      </c>
      <c r="C19804" t="s">
        <v>1578</v>
      </c>
      <c r="D19804" s="2">
        <v>70585.990000000005</v>
      </c>
      <c r="E19804" s="3">
        <f t="shared" si="618"/>
        <v>3.1949205156251646E-4</v>
      </c>
      <c r="F19804" s="3">
        <f t="shared" si="619"/>
        <v>97.625345999151577</v>
      </c>
      <c r="G19804" t="s">
        <v>14473</v>
      </c>
    </row>
    <row r="19805" spans="1:7" x14ac:dyDescent="0.35">
      <c r="A19805" t="s">
        <v>10</v>
      </c>
      <c r="B19805" t="s">
        <v>29</v>
      </c>
      <c r="C19805" t="s">
        <v>11340</v>
      </c>
      <c r="D19805" s="2">
        <v>70580.59</v>
      </c>
      <c r="E19805" s="3">
        <f t="shared" si="618"/>
        <v>3.1946760964311516E-4</v>
      </c>
      <c r="F19805" s="3">
        <f t="shared" si="619"/>
        <v>97.62566546676122</v>
      </c>
      <c r="G19805" t="s">
        <v>14473</v>
      </c>
    </row>
    <row r="19806" spans="1:7" x14ac:dyDescent="0.35">
      <c r="A19806" t="s">
        <v>3</v>
      </c>
      <c r="B19806" t="s">
        <v>681</v>
      </c>
      <c r="C19806" t="s">
        <v>6126</v>
      </c>
      <c r="D19806" s="2">
        <v>70572.25</v>
      </c>
      <c r="E19806" s="3">
        <f t="shared" si="618"/>
        <v>3.1942986045648436E-4</v>
      </c>
      <c r="F19806" s="3">
        <f t="shared" si="619"/>
        <v>97.625984896621674</v>
      </c>
      <c r="G19806" t="s">
        <v>14473</v>
      </c>
    </row>
    <row r="19807" spans="1:7" x14ac:dyDescent="0.35">
      <c r="A19807" t="s">
        <v>3</v>
      </c>
      <c r="B19807" t="s">
        <v>180</v>
      </c>
      <c r="C19807" t="s">
        <v>2964</v>
      </c>
      <c r="D19807" s="2">
        <v>70565.17</v>
      </c>
      <c r="E19807" s="3">
        <f t="shared" si="618"/>
        <v>3.1939781438438048E-4</v>
      </c>
      <c r="F19807" s="3">
        <f t="shared" si="619"/>
        <v>97.626304294436054</v>
      </c>
      <c r="G19807" t="s">
        <v>14480</v>
      </c>
    </row>
    <row r="19808" spans="1:7" x14ac:dyDescent="0.35">
      <c r="A19808" t="s">
        <v>3</v>
      </c>
      <c r="B19808" t="s">
        <v>9</v>
      </c>
      <c r="C19808" t="s">
        <v>10524</v>
      </c>
      <c r="D19808" s="2">
        <v>70565.06</v>
      </c>
      <c r="E19808" s="3">
        <f t="shared" si="618"/>
        <v>3.1939731649342974E-4</v>
      </c>
      <c r="F19808" s="3">
        <f t="shared" si="619"/>
        <v>97.626623691752542</v>
      </c>
      <c r="G19808" t="s">
        <v>14473</v>
      </c>
    </row>
    <row r="19809" spans="1:7" x14ac:dyDescent="0.35">
      <c r="A19809" t="s">
        <v>3</v>
      </c>
      <c r="B19809" t="s">
        <v>180</v>
      </c>
      <c r="C19809" t="s">
        <v>1129</v>
      </c>
      <c r="D19809" s="2">
        <v>70563.289999999994</v>
      </c>
      <c r="E19809" s="3">
        <f t="shared" si="618"/>
        <v>3.1938930497540371E-4</v>
      </c>
      <c r="F19809" s="3">
        <f t="shared" si="619"/>
        <v>97.626943081057519</v>
      </c>
      <c r="G19809" t="s">
        <v>14473</v>
      </c>
    </row>
    <row r="19810" spans="1:7" x14ac:dyDescent="0.35">
      <c r="A19810" t="s">
        <v>10</v>
      </c>
      <c r="B19810" t="s">
        <v>20</v>
      </c>
      <c r="C19810" t="s">
        <v>1373</v>
      </c>
      <c r="D19810" s="2">
        <v>70561.679999999993</v>
      </c>
      <c r="E19810" s="3">
        <f t="shared" si="618"/>
        <v>3.1938201766239704E-4</v>
      </c>
      <c r="F19810" s="3">
        <f t="shared" si="619"/>
        <v>97.627262463075184</v>
      </c>
      <c r="G19810" t="s">
        <v>14480</v>
      </c>
    </row>
    <row r="19811" spans="1:7" x14ac:dyDescent="0.35">
      <c r="A19811" t="s">
        <v>3</v>
      </c>
      <c r="B19811" t="s">
        <v>6</v>
      </c>
      <c r="C19811" t="s">
        <v>4329</v>
      </c>
      <c r="D19811" s="2">
        <v>70551.31</v>
      </c>
      <c r="E19811" s="3">
        <f t="shared" si="618"/>
        <v>3.1933508012458396E-4</v>
      </c>
      <c r="F19811" s="3">
        <f t="shared" si="619"/>
        <v>97.627581798155305</v>
      </c>
      <c r="G19811" t="s">
        <v>14473</v>
      </c>
    </row>
    <row r="19812" spans="1:7" x14ac:dyDescent="0.35">
      <c r="A19812" t="s">
        <v>10</v>
      </c>
      <c r="B19812" t="s">
        <v>83</v>
      </c>
      <c r="C19812" t="s">
        <v>6102</v>
      </c>
      <c r="D19812" s="2">
        <v>70547.210000000006</v>
      </c>
      <c r="E19812" s="3">
        <f t="shared" si="618"/>
        <v>3.1931652237096451E-4</v>
      </c>
      <c r="F19812" s="3">
        <f t="shared" si="619"/>
        <v>97.62790111467767</v>
      </c>
      <c r="G19812" t="s">
        <v>14480</v>
      </c>
    </row>
    <row r="19813" spans="1:7" x14ac:dyDescent="0.35">
      <c r="A19813" t="s">
        <v>10</v>
      </c>
      <c r="B19813" t="s">
        <v>6</v>
      </c>
      <c r="C19813" t="s">
        <v>328</v>
      </c>
      <c r="D19813" s="2">
        <v>70532.929999999993</v>
      </c>
      <c r="E19813" s="3">
        <f t="shared" si="618"/>
        <v>3.1925188707299221E-4</v>
      </c>
      <c r="F19813" s="3">
        <f t="shared" si="619"/>
        <v>97.628220366564747</v>
      </c>
      <c r="G19813" t="s">
        <v>14473</v>
      </c>
    </row>
    <row r="19814" spans="1:7" x14ac:dyDescent="0.35">
      <c r="A19814" t="s">
        <v>10</v>
      </c>
      <c r="B19814" t="s">
        <v>16</v>
      </c>
      <c r="C19814" s="13" t="s">
        <v>1630</v>
      </c>
      <c r="D19814" s="2">
        <v>70531.81</v>
      </c>
      <c r="E19814" s="3">
        <f t="shared" si="618"/>
        <v>3.1924681763785719E-4</v>
      </c>
      <c r="F19814" s="3">
        <f t="shared" si="619"/>
        <v>97.628539613382387</v>
      </c>
      <c r="G19814" t="s">
        <v>14480</v>
      </c>
    </row>
    <row r="19815" spans="1:7" x14ac:dyDescent="0.35">
      <c r="A19815" t="s">
        <v>3</v>
      </c>
      <c r="B19815" t="s">
        <v>29</v>
      </c>
      <c r="C19815" t="s">
        <v>2319</v>
      </c>
      <c r="D19815" s="2">
        <v>70530</v>
      </c>
      <c r="E19815" s="3">
        <f t="shared" si="618"/>
        <v>3.1923862506857639E-4</v>
      </c>
      <c r="F19815" s="3">
        <f t="shared" si="619"/>
        <v>97.628858852007454</v>
      </c>
      <c r="G19815" t="s">
        <v>14473</v>
      </c>
    </row>
    <row r="19816" spans="1:7" x14ac:dyDescent="0.35">
      <c r="A19816" t="s">
        <v>3</v>
      </c>
      <c r="B19816" t="s">
        <v>6</v>
      </c>
      <c r="C19816" s="8" t="s">
        <v>5240</v>
      </c>
      <c r="D19816" s="2">
        <v>70525.100000000006</v>
      </c>
      <c r="E19816" s="3">
        <f t="shared" si="618"/>
        <v>3.1921644628986047E-4</v>
      </c>
      <c r="F19816" s="3">
        <f t="shared" si="619"/>
        <v>97.62917806845374</v>
      </c>
      <c r="G19816" t="s">
        <v>14480</v>
      </c>
    </row>
    <row r="19817" spans="1:7" x14ac:dyDescent="0.35">
      <c r="A19817" t="s">
        <v>3</v>
      </c>
      <c r="B19817" t="s">
        <v>36</v>
      </c>
      <c r="C19817" t="s">
        <v>3726</v>
      </c>
      <c r="D19817" s="2">
        <v>70517.91</v>
      </c>
      <c r="E19817" s="3">
        <f t="shared" si="618"/>
        <v>3.1918390232680584E-4</v>
      </c>
      <c r="F19817" s="3">
        <f t="shared" si="619"/>
        <v>97.62949725235606</v>
      </c>
      <c r="G19817" t="s">
        <v>14473</v>
      </c>
    </row>
    <row r="19818" spans="1:7" x14ac:dyDescent="0.35">
      <c r="A19818" t="s">
        <v>10</v>
      </c>
      <c r="B19818" t="s">
        <v>28</v>
      </c>
      <c r="C19818" s="11" t="s">
        <v>9391</v>
      </c>
      <c r="D19818" s="2">
        <v>70515.11</v>
      </c>
      <c r="E19818" s="3">
        <f t="shared" si="618"/>
        <v>3.1917122873896813E-4</v>
      </c>
      <c r="F19818" s="3">
        <f t="shared" si="619"/>
        <v>97.629816423584799</v>
      </c>
      <c r="G19818" t="s">
        <v>14473</v>
      </c>
    </row>
    <row r="19819" spans="1:7" x14ac:dyDescent="0.35">
      <c r="A19819" t="s">
        <v>3</v>
      </c>
      <c r="B19819" t="s">
        <v>6</v>
      </c>
      <c r="C19819" s="8" t="s">
        <v>9578</v>
      </c>
      <c r="D19819" s="2">
        <v>70511.179999999993</v>
      </c>
      <c r="E19819" s="3">
        <f t="shared" si="618"/>
        <v>3.191534404531816E-4</v>
      </c>
      <c r="F19819" s="3">
        <f t="shared" si="619"/>
        <v>97.630135577025257</v>
      </c>
      <c r="G19819" t="s">
        <v>14480</v>
      </c>
    </row>
    <row r="19820" spans="1:7" x14ac:dyDescent="0.35">
      <c r="A19820" t="s">
        <v>10</v>
      </c>
      <c r="B19820" t="s">
        <v>62</v>
      </c>
      <c r="C19820" t="s">
        <v>13633</v>
      </c>
      <c r="D19820" s="2">
        <v>70502.649999999994</v>
      </c>
      <c r="E19820" s="3">
        <f t="shared" si="618"/>
        <v>3.1911483127309041E-4</v>
      </c>
      <c r="F19820" s="3">
        <f t="shared" si="619"/>
        <v>97.630454691856528</v>
      </c>
      <c r="G19820" t="s">
        <v>14473</v>
      </c>
    </row>
    <row r="19821" spans="1:7" x14ac:dyDescent="0.35">
      <c r="A19821" t="s">
        <v>3</v>
      </c>
      <c r="B19821" t="s">
        <v>9</v>
      </c>
      <c r="C19821" t="s">
        <v>12105</v>
      </c>
      <c r="D19821" s="2">
        <v>70500</v>
      </c>
      <c r="E19821" s="3">
        <f t="shared" si="618"/>
        <v>3.1910283662745832E-4</v>
      </c>
      <c r="F19821" s="3">
        <f t="shared" si="619"/>
        <v>97.630773794693155</v>
      </c>
      <c r="G19821" t="s">
        <v>14473</v>
      </c>
    </row>
    <row r="19822" spans="1:7" x14ac:dyDescent="0.35">
      <c r="A19822" t="s">
        <v>10</v>
      </c>
      <c r="B19822" t="s">
        <v>33</v>
      </c>
      <c r="C19822" t="s">
        <v>347</v>
      </c>
      <c r="D19822" s="2">
        <v>70496.210000000006</v>
      </c>
      <c r="E19822" s="3">
        <f t="shared" si="618"/>
        <v>3.190856820210638E-4</v>
      </c>
      <c r="F19822" s="3">
        <f t="shared" si="619"/>
        <v>97.631092880375178</v>
      </c>
      <c r="G19822" t="s">
        <v>14473</v>
      </c>
    </row>
    <row r="19823" spans="1:7" x14ac:dyDescent="0.35">
      <c r="A19823" t="s">
        <v>3</v>
      </c>
      <c r="B19823" t="s">
        <v>13</v>
      </c>
      <c r="C19823" t="s">
        <v>9859</v>
      </c>
      <c r="D19823" s="2">
        <v>70496.11</v>
      </c>
      <c r="E19823" s="3">
        <f t="shared" si="618"/>
        <v>3.1908522939292668E-4</v>
      </c>
      <c r="F19823" s="3">
        <f t="shared" si="619"/>
        <v>97.63141196560457</v>
      </c>
      <c r="G19823" t="s">
        <v>14480</v>
      </c>
    </row>
    <row r="19824" spans="1:7" x14ac:dyDescent="0.35">
      <c r="A19824" t="s">
        <v>10</v>
      </c>
      <c r="B19824" t="s">
        <v>15</v>
      </c>
      <c r="C19824" t="s">
        <v>9964</v>
      </c>
      <c r="D19824" s="2">
        <v>70492.55</v>
      </c>
      <c r="E19824" s="3">
        <f t="shared" si="618"/>
        <v>3.1906911583124738E-4</v>
      </c>
      <c r="F19824" s="3">
        <f t="shared" si="619"/>
        <v>97.631731034720403</v>
      </c>
      <c r="G19824" t="s">
        <v>14473</v>
      </c>
    </row>
    <row r="19825" spans="1:7" x14ac:dyDescent="0.35">
      <c r="A19825" t="s">
        <v>3</v>
      </c>
      <c r="B19825" t="s">
        <v>29</v>
      </c>
      <c r="C19825" t="s">
        <v>11255</v>
      </c>
      <c r="D19825" s="2">
        <v>70482.62</v>
      </c>
      <c r="E19825" s="3">
        <f t="shared" si="618"/>
        <v>3.1902416985723727E-4</v>
      </c>
      <c r="F19825" s="3">
        <f t="shared" si="619"/>
        <v>97.632050058890258</v>
      </c>
      <c r="G19825" t="s">
        <v>14480</v>
      </c>
    </row>
    <row r="19826" spans="1:7" x14ac:dyDescent="0.35">
      <c r="A19826" t="s">
        <v>10</v>
      </c>
      <c r="B19826" t="s">
        <v>9</v>
      </c>
      <c r="C19826" t="s">
        <v>12453</v>
      </c>
      <c r="D19826" s="2">
        <v>70482.55</v>
      </c>
      <c r="E19826" s="3">
        <f t="shared" si="618"/>
        <v>3.1902385301754135E-4</v>
      </c>
      <c r="F19826" s="3">
        <f t="shared" si="619"/>
        <v>97.632369082743281</v>
      </c>
      <c r="G19826" t="s">
        <v>14480</v>
      </c>
    </row>
    <row r="19827" spans="1:7" x14ac:dyDescent="0.35">
      <c r="A19827" t="s">
        <v>10</v>
      </c>
      <c r="B19827" t="s">
        <v>6</v>
      </c>
      <c r="C19827" t="s">
        <v>759</v>
      </c>
      <c r="D19827" s="2">
        <v>70481.399999999994</v>
      </c>
      <c r="E19827" s="3">
        <f t="shared" si="618"/>
        <v>3.1901864779396508E-4</v>
      </c>
      <c r="F19827" s="3">
        <f t="shared" si="619"/>
        <v>97.632688101391082</v>
      </c>
      <c r="G19827" t="s">
        <v>14480</v>
      </c>
    </row>
    <row r="19828" spans="1:7" x14ac:dyDescent="0.35">
      <c r="A19828" t="s">
        <v>3</v>
      </c>
      <c r="B19828" t="s">
        <v>76</v>
      </c>
      <c r="C19828" t="s">
        <v>11000</v>
      </c>
      <c r="D19828" s="2">
        <v>70470.039999999994</v>
      </c>
      <c r="E19828" s="3">
        <f t="shared" si="618"/>
        <v>3.1896722923759502E-4</v>
      </c>
      <c r="F19828" s="3">
        <f t="shared" si="619"/>
        <v>97.633007068620316</v>
      </c>
      <c r="G19828" t="s">
        <v>14473</v>
      </c>
    </row>
    <row r="19829" spans="1:7" x14ac:dyDescent="0.35">
      <c r="A19829" t="s">
        <v>3</v>
      </c>
      <c r="B19829" t="s">
        <v>9</v>
      </c>
      <c r="C19829" t="s">
        <v>7284</v>
      </c>
      <c r="D19829" s="2">
        <v>70468.2</v>
      </c>
      <c r="E19829" s="3">
        <f t="shared" si="618"/>
        <v>3.1895890087987313E-4</v>
      </c>
      <c r="F19829" s="3">
        <f t="shared" si="619"/>
        <v>97.633326027521193</v>
      </c>
      <c r="G19829" t="s">
        <v>14480</v>
      </c>
    </row>
    <row r="19830" spans="1:7" x14ac:dyDescent="0.35">
      <c r="A19830" t="s">
        <v>10</v>
      </c>
      <c r="B19830" t="s">
        <v>9</v>
      </c>
      <c r="C19830" t="s">
        <v>5356</v>
      </c>
      <c r="D19830" s="2">
        <v>70460.800000000003</v>
      </c>
      <c r="E19830" s="3">
        <f t="shared" si="618"/>
        <v>3.1892540639773075E-4</v>
      </c>
      <c r="F19830" s="3">
        <f t="shared" si="619"/>
        <v>97.633644952927597</v>
      </c>
      <c r="G19830" t="s">
        <v>14480</v>
      </c>
    </row>
    <row r="19831" spans="1:7" x14ac:dyDescent="0.35">
      <c r="A19831" t="s">
        <v>3</v>
      </c>
      <c r="B19831" t="s">
        <v>32</v>
      </c>
      <c r="C19831" t="s">
        <v>14417</v>
      </c>
      <c r="D19831" s="2">
        <v>70455.759999999995</v>
      </c>
      <c r="E19831" s="3">
        <f t="shared" si="618"/>
        <v>3.1890259393962283E-4</v>
      </c>
      <c r="F19831" s="3">
        <f t="shared" si="619"/>
        <v>97.633963855521543</v>
      </c>
      <c r="G19831" t="s">
        <v>14473</v>
      </c>
    </row>
    <row r="19832" spans="1:7" x14ac:dyDescent="0.35">
      <c r="A19832" t="s">
        <v>3</v>
      </c>
      <c r="B19832" t="s">
        <v>9</v>
      </c>
      <c r="C19832" t="s">
        <v>6313</v>
      </c>
      <c r="D19832" s="2">
        <v>70450.69</v>
      </c>
      <c r="E19832" s="3">
        <f t="shared" si="618"/>
        <v>3.1887964569307393E-4</v>
      </c>
      <c r="F19832" s="3">
        <f t="shared" si="619"/>
        <v>97.634282735167233</v>
      </c>
      <c r="G19832" t="s">
        <v>14473</v>
      </c>
    </row>
    <row r="19833" spans="1:7" x14ac:dyDescent="0.35">
      <c r="A19833" t="s">
        <v>3</v>
      </c>
      <c r="B19833" t="s">
        <v>6</v>
      </c>
      <c r="C19833" t="s">
        <v>7364</v>
      </c>
      <c r="D19833" s="2">
        <v>70441.2</v>
      </c>
      <c r="E19833" s="3">
        <f t="shared" si="618"/>
        <v>3.1883669128286691E-4</v>
      </c>
      <c r="F19833" s="3">
        <f t="shared" si="619"/>
        <v>97.634601571858511</v>
      </c>
      <c r="G19833" t="s">
        <v>14480</v>
      </c>
    </row>
    <row r="19834" spans="1:7" x14ac:dyDescent="0.35">
      <c r="A19834" t="s">
        <v>3</v>
      </c>
      <c r="B19834" t="s">
        <v>9</v>
      </c>
      <c r="C19834" t="s">
        <v>8981</v>
      </c>
      <c r="D19834" s="2">
        <v>70440.38</v>
      </c>
      <c r="E19834" s="3">
        <f t="shared" si="618"/>
        <v>3.1883297973214303E-4</v>
      </c>
      <c r="F19834" s="3">
        <f t="shared" si="619"/>
        <v>97.63492040483824</v>
      </c>
      <c r="G19834" t="s">
        <v>14473</v>
      </c>
    </row>
    <row r="19835" spans="1:7" x14ac:dyDescent="0.35">
      <c r="A19835" t="s">
        <v>10</v>
      </c>
      <c r="B19835" t="s">
        <v>4</v>
      </c>
      <c r="C19835" t="s">
        <v>30</v>
      </c>
      <c r="D19835" s="2">
        <v>70435</v>
      </c>
      <c r="E19835" s="3">
        <f t="shared" si="618"/>
        <v>3.188086283383692E-4</v>
      </c>
      <c r="F19835" s="3">
        <f t="shared" si="619"/>
        <v>97.635239213466576</v>
      </c>
      <c r="G19835" t="s">
        <v>14473</v>
      </c>
    </row>
    <row r="19836" spans="1:7" x14ac:dyDescent="0.35">
      <c r="A19836" t="s">
        <v>3</v>
      </c>
      <c r="B19836" t="s">
        <v>22</v>
      </c>
      <c r="C19836" t="s">
        <v>6296</v>
      </c>
      <c r="D19836" s="2">
        <v>70424.23</v>
      </c>
      <c r="E19836" s="3">
        <f t="shared" si="618"/>
        <v>3.1875988028800775E-4</v>
      </c>
      <c r="F19836" s="3">
        <f t="shared" si="619"/>
        <v>97.635557973346863</v>
      </c>
      <c r="G19836" t="s">
        <v>14473</v>
      </c>
    </row>
    <row r="19837" spans="1:7" x14ac:dyDescent="0.35">
      <c r="A19837" t="s">
        <v>10</v>
      </c>
      <c r="B19837" t="s">
        <v>6</v>
      </c>
      <c r="C19837" t="s">
        <v>6071</v>
      </c>
      <c r="D19837" s="2">
        <v>70415.34</v>
      </c>
      <c r="E19837" s="3">
        <f t="shared" si="618"/>
        <v>3.1871964164662312E-4</v>
      </c>
      <c r="F19837" s="3">
        <f t="shared" si="619"/>
        <v>97.635876692988504</v>
      </c>
      <c r="G19837" t="s">
        <v>14473</v>
      </c>
    </row>
    <row r="19838" spans="1:7" x14ac:dyDescent="0.35">
      <c r="A19838" t="s">
        <v>10</v>
      </c>
      <c r="B19838" t="s">
        <v>29</v>
      </c>
      <c r="C19838" t="s">
        <v>1406</v>
      </c>
      <c r="D19838" s="2">
        <v>70414.570000000007</v>
      </c>
      <c r="E19838" s="3">
        <f t="shared" si="618"/>
        <v>3.187161564099678E-4</v>
      </c>
      <c r="F19838" s="3">
        <f t="shared" si="619"/>
        <v>97.636195409144918</v>
      </c>
      <c r="G19838" t="s">
        <v>14473</v>
      </c>
    </row>
    <row r="19839" spans="1:7" x14ac:dyDescent="0.35">
      <c r="A19839" t="s">
        <v>10</v>
      </c>
      <c r="B19839" t="s">
        <v>8</v>
      </c>
      <c r="C19839" t="s">
        <v>5244</v>
      </c>
      <c r="D19839" s="2">
        <v>70412.98</v>
      </c>
      <c r="E19839" s="3">
        <f t="shared" si="618"/>
        <v>3.1870895962258849E-4</v>
      </c>
      <c r="F19839" s="3">
        <f t="shared" si="619"/>
        <v>97.636514118104543</v>
      </c>
      <c r="G19839" t="s">
        <v>14473</v>
      </c>
    </row>
    <row r="19840" spans="1:7" x14ac:dyDescent="0.35">
      <c r="A19840" t="s">
        <v>10</v>
      </c>
      <c r="B19840" t="s">
        <v>62</v>
      </c>
      <c r="C19840" t="s">
        <v>5736</v>
      </c>
      <c r="D19840" s="2">
        <v>70408.98</v>
      </c>
      <c r="E19840" s="3">
        <f t="shared" si="618"/>
        <v>3.186908544971061E-4</v>
      </c>
      <c r="F19840" s="3">
        <f t="shared" si="619"/>
        <v>97.636832808959042</v>
      </c>
      <c r="G19840" t="s">
        <v>14473</v>
      </c>
    </row>
    <row r="19841" spans="1:7" x14ac:dyDescent="0.35">
      <c r="A19841" t="s">
        <v>10</v>
      </c>
      <c r="B19841" t="s">
        <v>6</v>
      </c>
      <c r="C19841" t="s">
        <v>12737</v>
      </c>
      <c r="D19841" s="2">
        <v>70408</v>
      </c>
      <c r="E19841" s="3">
        <f t="shared" si="618"/>
        <v>3.1868641874136292E-4</v>
      </c>
      <c r="F19841" s="3">
        <f t="shared" si="619"/>
        <v>97.637151495377779</v>
      </c>
      <c r="G19841" t="s">
        <v>14473</v>
      </c>
    </row>
    <row r="19842" spans="1:7" x14ac:dyDescent="0.35">
      <c r="A19842" t="s">
        <v>10</v>
      </c>
      <c r="B19842" t="s">
        <v>9</v>
      </c>
      <c r="C19842" t="s">
        <v>8083</v>
      </c>
      <c r="D19842" s="2">
        <v>70405.240000000005</v>
      </c>
      <c r="E19842" s="3">
        <f t="shared" si="618"/>
        <v>3.1867392620478008E-4</v>
      </c>
      <c r="F19842" s="3">
        <f t="shared" si="619"/>
        <v>97.637470169303981</v>
      </c>
      <c r="G19842" t="s">
        <v>14473</v>
      </c>
    </row>
    <row r="19843" spans="1:7" x14ac:dyDescent="0.35">
      <c r="A19843" t="s">
        <v>10</v>
      </c>
      <c r="B19843" t="s">
        <v>9</v>
      </c>
      <c r="C19843" t="s">
        <v>1598</v>
      </c>
      <c r="D19843" s="2">
        <v>70400.850000000006</v>
      </c>
      <c r="E19843" s="3">
        <f t="shared" ref="E19843:E19906" si="620">(D19843/$D$29638)*100</f>
        <v>3.1865405582956312E-4</v>
      </c>
      <c r="F19843" s="3">
        <f t="shared" si="619"/>
        <v>97.637788823359813</v>
      </c>
      <c r="G19843" t="s">
        <v>14480</v>
      </c>
    </row>
    <row r="19844" spans="1:7" x14ac:dyDescent="0.35">
      <c r="A19844" t="s">
        <v>3</v>
      </c>
      <c r="B19844" t="s">
        <v>32</v>
      </c>
      <c r="C19844" s="8" t="s">
        <v>884</v>
      </c>
      <c r="D19844" s="2">
        <v>70387.39</v>
      </c>
      <c r="E19844" s="3">
        <f t="shared" si="620"/>
        <v>3.185931320823148E-4</v>
      </c>
      <c r="F19844" s="3">
        <f t="shared" ref="F19844:F19907" si="621">E19844+F19843</f>
        <v>97.638107416491891</v>
      </c>
      <c r="G19844" t="s">
        <v>14480</v>
      </c>
    </row>
    <row r="19845" spans="1:7" x14ac:dyDescent="0.35">
      <c r="A19845" t="s">
        <v>10</v>
      </c>
      <c r="B19845" t="s">
        <v>9</v>
      </c>
      <c r="C19845" t="s">
        <v>3535</v>
      </c>
      <c r="D19845" s="2">
        <v>70384.3</v>
      </c>
      <c r="E19845" s="3">
        <f t="shared" si="620"/>
        <v>3.1857914587287968E-4</v>
      </c>
      <c r="F19845" s="3">
        <f t="shared" si="621"/>
        <v>97.63842599563776</v>
      </c>
      <c r="G19845" t="s">
        <v>14480</v>
      </c>
    </row>
    <row r="19846" spans="1:7" x14ac:dyDescent="0.35">
      <c r="A19846" t="s">
        <v>3</v>
      </c>
      <c r="B19846" t="s">
        <v>37</v>
      </c>
      <c r="C19846" t="s">
        <v>10582</v>
      </c>
      <c r="D19846" s="2">
        <v>70380.850000000006</v>
      </c>
      <c r="E19846" s="3">
        <f t="shared" si="620"/>
        <v>3.1856353020215107E-4</v>
      </c>
      <c r="F19846" s="3">
        <f t="shared" si="621"/>
        <v>97.638744559167961</v>
      </c>
      <c r="G19846" t="s">
        <v>14473</v>
      </c>
    </row>
    <row r="19847" spans="1:7" x14ac:dyDescent="0.35">
      <c r="A19847" t="s">
        <v>3</v>
      </c>
      <c r="B19847" t="s">
        <v>56</v>
      </c>
      <c r="C19847" t="s">
        <v>2900</v>
      </c>
      <c r="D19847" s="2">
        <v>70370.92</v>
      </c>
      <c r="E19847" s="3">
        <f t="shared" si="620"/>
        <v>3.1851858422814096E-4</v>
      </c>
      <c r="F19847" s="3">
        <f t="shared" si="621"/>
        <v>97.639063077752184</v>
      </c>
      <c r="G19847" t="s">
        <v>14480</v>
      </c>
    </row>
    <row r="19848" spans="1:7" x14ac:dyDescent="0.35">
      <c r="A19848" t="s">
        <v>10</v>
      </c>
      <c r="B19848" t="s">
        <v>27</v>
      </c>
      <c r="C19848" t="s">
        <v>1097</v>
      </c>
      <c r="D19848" s="2">
        <v>70362.64</v>
      </c>
      <c r="E19848" s="3">
        <f t="shared" si="620"/>
        <v>3.1848110661839241E-4</v>
      </c>
      <c r="F19848" s="3">
        <f t="shared" si="621"/>
        <v>97.639381558858801</v>
      </c>
      <c r="G19848" t="s">
        <v>14473</v>
      </c>
    </row>
    <row r="19849" spans="1:7" x14ac:dyDescent="0.35">
      <c r="A19849" t="s">
        <v>10</v>
      </c>
      <c r="B19849" t="s">
        <v>29</v>
      </c>
      <c r="C19849" t="s">
        <v>3479</v>
      </c>
      <c r="D19849" s="2">
        <v>70340.11</v>
      </c>
      <c r="E19849" s="3">
        <f t="shared" si="620"/>
        <v>3.1837912949911275E-4</v>
      </c>
      <c r="F19849" s="3">
        <f t="shared" si="621"/>
        <v>97.639699937988297</v>
      </c>
      <c r="G19849" t="s">
        <v>14473</v>
      </c>
    </row>
    <row r="19850" spans="1:7" x14ac:dyDescent="0.35">
      <c r="A19850" t="s">
        <v>10</v>
      </c>
      <c r="B19850" t="s">
        <v>180</v>
      </c>
      <c r="C19850" t="s">
        <v>8882</v>
      </c>
      <c r="D19850" s="2">
        <v>70323.320000000007</v>
      </c>
      <c r="E19850" s="3">
        <f t="shared" si="620"/>
        <v>3.1830313323490036E-4</v>
      </c>
      <c r="F19850" s="3">
        <f t="shared" si="621"/>
        <v>97.640018241121538</v>
      </c>
      <c r="G19850" t="s">
        <v>14480</v>
      </c>
    </row>
    <row r="19851" spans="1:7" x14ac:dyDescent="0.35">
      <c r="A19851" t="s">
        <v>3</v>
      </c>
      <c r="B19851" t="s">
        <v>143</v>
      </c>
      <c r="C19851" t="s">
        <v>3302</v>
      </c>
      <c r="D19851" s="2">
        <v>70321.600000000006</v>
      </c>
      <c r="E19851" s="3">
        <f t="shared" si="620"/>
        <v>3.1829534803094295E-4</v>
      </c>
      <c r="F19851" s="3">
        <f t="shared" si="621"/>
        <v>97.640336536469576</v>
      </c>
      <c r="G19851" t="s">
        <v>14473</v>
      </c>
    </row>
    <row r="19852" spans="1:7" x14ac:dyDescent="0.35">
      <c r="A19852" t="s">
        <v>3</v>
      </c>
      <c r="B19852" t="s">
        <v>180</v>
      </c>
      <c r="C19852" t="s">
        <v>8366</v>
      </c>
      <c r="D19852" s="2">
        <v>70319.59</v>
      </c>
      <c r="E19852" s="3">
        <f t="shared" si="620"/>
        <v>3.1828625020538797E-4</v>
      </c>
      <c r="F19852" s="3">
        <f t="shared" si="621"/>
        <v>97.640654822719782</v>
      </c>
      <c r="G19852" t="s">
        <v>14480</v>
      </c>
    </row>
    <row r="19853" spans="1:7" x14ac:dyDescent="0.35">
      <c r="A19853" t="s">
        <v>3</v>
      </c>
      <c r="B19853" t="s">
        <v>516</v>
      </c>
      <c r="C19853" s="6" t="s">
        <v>1183</v>
      </c>
      <c r="D19853" s="2">
        <v>70312.97</v>
      </c>
      <c r="E19853" s="3">
        <f t="shared" si="620"/>
        <v>3.1825628622271458E-4</v>
      </c>
      <c r="F19853" s="3">
        <f t="shared" si="621"/>
        <v>97.640973079006002</v>
      </c>
      <c r="G19853" t="s">
        <v>14473</v>
      </c>
    </row>
    <row r="19854" spans="1:7" x14ac:dyDescent="0.35">
      <c r="A19854" t="s">
        <v>3</v>
      </c>
      <c r="B19854" t="s">
        <v>9</v>
      </c>
      <c r="C19854" t="s">
        <v>914</v>
      </c>
      <c r="D19854" s="2">
        <v>70310.38</v>
      </c>
      <c r="E19854" s="3">
        <f t="shared" si="620"/>
        <v>3.1824456315396473E-4</v>
      </c>
      <c r="F19854" s="3">
        <f t="shared" si="621"/>
        <v>97.641291323569163</v>
      </c>
      <c r="G19854" t="s">
        <v>14473</v>
      </c>
    </row>
    <row r="19855" spans="1:7" x14ac:dyDescent="0.35">
      <c r="A19855" t="s">
        <v>3</v>
      </c>
      <c r="B19855" t="s">
        <v>23</v>
      </c>
      <c r="C19855" t="s">
        <v>11872</v>
      </c>
      <c r="D19855" s="2">
        <v>70300.59</v>
      </c>
      <c r="E19855" s="3">
        <f t="shared" si="620"/>
        <v>3.1820025085934652E-4</v>
      </c>
      <c r="F19855" s="3">
        <f t="shared" si="621"/>
        <v>97.641609523820023</v>
      </c>
      <c r="G19855" t="s">
        <v>14480</v>
      </c>
    </row>
    <row r="19856" spans="1:7" x14ac:dyDescent="0.35">
      <c r="A19856" t="s">
        <v>3</v>
      </c>
      <c r="B19856" t="s">
        <v>180</v>
      </c>
      <c r="C19856" t="s">
        <v>1114</v>
      </c>
      <c r="D19856" s="2">
        <v>70294.080000000002</v>
      </c>
      <c r="E19856" s="3">
        <f t="shared" si="620"/>
        <v>3.1817078476762393E-4</v>
      </c>
      <c r="F19856" s="3">
        <f t="shared" si="621"/>
        <v>97.641927694604789</v>
      </c>
      <c r="G19856" t="s">
        <v>14480</v>
      </c>
    </row>
    <row r="19857" spans="1:7" x14ac:dyDescent="0.35">
      <c r="A19857" t="s">
        <v>3</v>
      </c>
      <c r="B19857" t="s">
        <v>55</v>
      </c>
      <c r="C19857" t="s">
        <v>14350</v>
      </c>
      <c r="D19857" s="2">
        <v>70293.210000000006</v>
      </c>
      <c r="E19857" s="3">
        <f t="shared" si="620"/>
        <v>3.1816684690283154E-4</v>
      </c>
      <c r="F19857" s="3">
        <f t="shared" si="621"/>
        <v>97.642245861451698</v>
      </c>
      <c r="G19857" t="s">
        <v>14473</v>
      </c>
    </row>
    <row r="19858" spans="1:7" x14ac:dyDescent="0.35">
      <c r="A19858" t="s">
        <v>10</v>
      </c>
      <c r="B19858" t="s">
        <v>9</v>
      </c>
      <c r="C19858" t="s">
        <v>3437</v>
      </c>
      <c r="D19858" s="2">
        <v>70292.509999999995</v>
      </c>
      <c r="E19858" s="3">
        <f t="shared" si="620"/>
        <v>3.1816367850587209E-4</v>
      </c>
      <c r="F19858" s="3">
        <f t="shared" si="621"/>
        <v>97.642564025130199</v>
      </c>
      <c r="G19858" t="s">
        <v>14473</v>
      </c>
    </row>
    <row r="19859" spans="1:7" x14ac:dyDescent="0.35">
      <c r="A19859" t="s">
        <v>3</v>
      </c>
      <c r="B19859" t="s">
        <v>22</v>
      </c>
      <c r="C19859" t="s">
        <v>5380</v>
      </c>
      <c r="D19859" s="2">
        <v>70280</v>
      </c>
      <c r="E19859" s="3">
        <f t="shared" si="620"/>
        <v>3.1810705472592587E-4</v>
      </c>
      <c r="F19859" s="3">
        <f t="shared" si="621"/>
        <v>97.642882132184923</v>
      </c>
      <c r="G19859" t="s">
        <v>14473</v>
      </c>
    </row>
    <row r="19860" spans="1:7" x14ac:dyDescent="0.35">
      <c r="A19860" t="s">
        <v>3</v>
      </c>
      <c r="B19860" t="s">
        <v>9</v>
      </c>
      <c r="C19860" s="8" t="s">
        <v>10551</v>
      </c>
      <c r="D19860" s="2">
        <v>70277.41</v>
      </c>
      <c r="E19860" s="3">
        <f t="shared" si="620"/>
        <v>3.1809533165717602E-4</v>
      </c>
      <c r="F19860" s="3">
        <f t="shared" si="621"/>
        <v>97.643200227516573</v>
      </c>
      <c r="G19860" t="s">
        <v>14480</v>
      </c>
    </row>
    <row r="19861" spans="1:7" x14ac:dyDescent="0.35">
      <c r="A19861" t="s">
        <v>10</v>
      </c>
      <c r="B19861" t="s">
        <v>93</v>
      </c>
      <c r="C19861" t="s">
        <v>480</v>
      </c>
      <c r="D19861" s="2">
        <v>70270.27</v>
      </c>
      <c r="E19861" s="3">
        <f t="shared" si="620"/>
        <v>3.1806301400818989E-4</v>
      </c>
      <c r="F19861" s="3">
        <f t="shared" si="621"/>
        <v>97.643518290530579</v>
      </c>
      <c r="G19861" t="s">
        <v>14473</v>
      </c>
    </row>
    <row r="19862" spans="1:7" x14ac:dyDescent="0.35">
      <c r="A19862" t="s">
        <v>3</v>
      </c>
      <c r="B19862" t="s">
        <v>36</v>
      </c>
      <c r="C19862" t="s">
        <v>10885</v>
      </c>
      <c r="D19862" s="2">
        <v>70259.78</v>
      </c>
      <c r="E19862" s="3">
        <f t="shared" si="620"/>
        <v>3.1801553331661222E-4</v>
      </c>
      <c r="F19862" s="3">
        <f t="shared" si="621"/>
        <v>97.643836306063889</v>
      </c>
      <c r="G19862" t="s">
        <v>14473</v>
      </c>
    </row>
    <row r="19863" spans="1:7" x14ac:dyDescent="0.35">
      <c r="A19863" t="s">
        <v>10</v>
      </c>
      <c r="B19863" t="s">
        <v>9</v>
      </c>
      <c r="C19863" t="s">
        <v>11342</v>
      </c>
      <c r="D19863" s="2">
        <v>70259.63</v>
      </c>
      <c r="E19863" s="3">
        <f t="shared" si="620"/>
        <v>3.1801485437440671E-4</v>
      </c>
      <c r="F19863" s="3">
        <f t="shared" si="621"/>
        <v>97.644154320918261</v>
      </c>
      <c r="G19863" t="s">
        <v>14480</v>
      </c>
    </row>
    <row r="19864" spans="1:7" x14ac:dyDescent="0.35">
      <c r="A19864" t="s">
        <v>3</v>
      </c>
      <c r="B19864" t="s">
        <v>40</v>
      </c>
      <c r="C19864" t="s">
        <v>635</v>
      </c>
      <c r="D19864" s="2">
        <v>70251.78</v>
      </c>
      <c r="E19864" s="3">
        <f t="shared" si="620"/>
        <v>3.1797932306564745E-4</v>
      </c>
      <c r="F19864" s="3">
        <f t="shared" si="621"/>
        <v>97.644472300241333</v>
      </c>
      <c r="G19864" t="s">
        <v>14473</v>
      </c>
    </row>
    <row r="19865" spans="1:7" x14ac:dyDescent="0.35">
      <c r="A19865" t="s">
        <v>3</v>
      </c>
      <c r="B19865" t="s">
        <v>9</v>
      </c>
      <c r="C19865" t="s">
        <v>9132</v>
      </c>
      <c r="D19865" s="2">
        <v>70249.94</v>
      </c>
      <c r="E19865" s="3">
        <f t="shared" si="620"/>
        <v>3.1797099470792556E-4</v>
      </c>
      <c r="F19865" s="3">
        <f t="shared" si="621"/>
        <v>97.644790271236047</v>
      </c>
      <c r="G19865" t="s">
        <v>14480</v>
      </c>
    </row>
    <row r="19866" spans="1:7" x14ac:dyDescent="0.35">
      <c r="A19866" t="s">
        <v>3</v>
      </c>
      <c r="B19866" t="s">
        <v>13</v>
      </c>
      <c r="C19866" t="s">
        <v>6894</v>
      </c>
      <c r="D19866" s="2">
        <v>70249.759999999995</v>
      </c>
      <c r="E19866" s="3">
        <f t="shared" si="620"/>
        <v>3.1797017997727879E-4</v>
      </c>
      <c r="F19866" s="3">
        <f t="shared" si="621"/>
        <v>97.645108241416025</v>
      </c>
      <c r="G19866" t="s">
        <v>14473</v>
      </c>
    </row>
    <row r="19867" spans="1:7" x14ac:dyDescent="0.35">
      <c r="A19867" t="s">
        <v>10</v>
      </c>
      <c r="B19867" t="s">
        <v>15</v>
      </c>
      <c r="C19867" t="s">
        <v>517</v>
      </c>
      <c r="D19867" s="2">
        <v>70242.92</v>
      </c>
      <c r="E19867" s="3">
        <f t="shared" si="620"/>
        <v>3.1793922021270391E-4</v>
      </c>
      <c r="F19867" s="3">
        <f t="shared" si="621"/>
        <v>97.645426180636235</v>
      </c>
      <c r="G19867" t="s">
        <v>14473</v>
      </c>
    </row>
    <row r="19868" spans="1:7" x14ac:dyDescent="0.35">
      <c r="A19868" t="s">
        <v>3</v>
      </c>
      <c r="B19868" t="s">
        <v>180</v>
      </c>
      <c r="C19868" t="s">
        <v>14387</v>
      </c>
      <c r="D19868" s="2">
        <v>70236.75</v>
      </c>
      <c r="E19868" s="3">
        <f t="shared" si="620"/>
        <v>3.1791129305664729E-4</v>
      </c>
      <c r="F19868" s="3">
        <f t="shared" si="621"/>
        <v>97.645744091929288</v>
      </c>
      <c r="G19868" t="s">
        <v>14480</v>
      </c>
    </row>
    <row r="19869" spans="1:7" x14ac:dyDescent="0.35">
      <c r="A19869" t="s">
        <v>3</v>
      </c>
      <c r="B19869" t="s">
        <v>11</v>
      </c>
      <c r="C19869" t="s">
        <v>8288</v>
      </c>
      <c r="D19869" s="2">
        <v>70223.98</v>
      </c>
      <c r="E19869" s="3">
        <f t="shared" si="620"/>
        <v>3.1785349244354465E-4</v>
      </c>
      <c r="F19869" s="3">
        <f t="shared" si="621"/>
        <v>97.646061945421735</v>
      </c>
      <c r="G19869" t="s">
        <v>14473</v>
      </c>
    </row>
    <row r="19870" spans="1:7" x14ac:dyDescent="0.35">
      <c r="A19870" t="s">
        <v>10</v>
      </c>
      <c r="B19870" t="s">
        <v>8</v>
      </c>
      <c r="C19870" s="8" t="s">
        <v>5240</v>
      </c>
      <c r="D19870" s="2">
        <v>70221.09</v>
      </c>
      <c r="E19870" s="3">
        <f t="shared" si="620"/>
        <v>3.1784041149038366E-4</v>
      </c>
      <c r="F19870" s="3">
        <f t="shared" si="621"/>
        <v>97.646379785833219</v>
      </c>
      <c r="G19870" t="s">
        <v>14480</v>
      </c>
    </row>
    <row r="19871" spans="1:7" x14ac:dyDescent="0.35">
      <c r="A19871" t="s">
        <v>3</v>
      </c>
      <c r="B19871" t="s">
        <v>9</v>
      </c>
      <c r="C19871" t="s">
        <v>4414</v>
      </c>
      <c r="D19871" s="2">
        <v>70218.77</v>
      </c>
      <c r="E19871" s="3">
        <f t="shared" si="620"/>
        <v>3.1782991051760385E-4</v>
      </c>
      <c r="F19871" s="3">
        <f t="shared" si="621"/>
        <v>97.646697615743733</v>
      </c>
      <c r="G19871" t="s">
        <v>14480</v>
      </c>
    </row>
    <row r="19872" spans="1:7" x14ac:dyDescent="0.35">
      <c r="A19872" t="s">
        <v>10</v>
      </c>
      <c r="B19872" t="s">
        <v>180</v>
      </c>
      <c r="C19872" t="s">
        <v>11687</v>
      </c>
      <c r="D19872" s="2">
        <v>70213.570000000007</v>
      </c>
      <c r="E19872" s="3">
        <f t="shared" si="620"/>
        <v>3.1780637385447674E-4</v>
      </c>
      <c r="F19872" s="3">
        <f t="shared" si="621"/>
        <v>97.64701542211759</v>
      </c>
      <c r="G19872" t="s">
        <v>14480</v>
      </c>
    </row>
    <row r="19873" spans="1:7" x14ac:dyDescent="0.35">
      <c r="A19873" t="s">
        <v>3</v>
      </c>
      <c r="B19873" t="s">
        <v>22</v>
      </c>
      <c r="C19873" t="s">
        <v>5291</v>
      </c>
      <c r="D19873" s="2">
        <v>70206.36</v>
      </c>
      <c r="E19873" s="3">
        <f t="shared" si="620"/>
        <v>3.177737393657947E-4</v>
      </c>
      <c r="F19873" s="3">
        <f t="shared" si="621"/>
        <v>97.647333195856959</v>
      </c>
      <c r="G19873" t="s">
        <v>14473</v>
      </c>
    </row>
    <row r="19874" spans="1:7" x14ac:dyDescent="0.35">
      <c r="A19874" t="s">
        <v>3</v>
      </c>
      <c r="B19874" t="s">
        <v>180</v>
      </c>
      <c r="C19874" t="s">
        <v>7000</v>
      </c>
      <c r="D19874" s="2">
        <v>70206.05</v>
      </c>
      <c r="E19874" s="3">
        <f t="shared" si="620"/>
        <v>3.1777233621856982E-4</v>
      </c>
      <c r="F19874" s="3">
        <f t="shared" si="621"/>
        <v>97.647650968193176</v>
      </c>
      <c r="G19874" t="s">
        <v>14480</v>
      </c>
    </row>
    <row r="19875" spans="1:7" x14ac:dyDescent="0.35">
      <c r="A19875" t="s">
        <v>10</v>
      </c>
      <c r="B19875" t="s">
        <v>9</v>
      </c>
      <c r="C19875" t="s">
        <v>3995</v>
      </c>
      <c r="D19875" s="2">
        <v>70200.91</v>
      </c>
      <c r="E19875" s="3">
        <f t="shared" si="620"/>
        <v>3.1774907113232495E-4</v>
      </c>
      <c r="F19875" s="3">
        <f t="shared" si="621"/>
        <v>97.647968717264305</v>
      </c>
      <c r="G19875" t="s">
        <v>14473</v>
      </c>
    </row>
    <row r="19876" spans="1:7" x14ac:dyDescent="0.35">
      <c r="A19876" t="s">
        <v>3</v>
      </c>
      <c r="B19876" t="s">
        <v>73</v>
      </c>
      <c r="C19876" t="s">
        <v>9647</v>
      </c>
      <c r="D19876" s="2">
        <v>70200.039999999994</v>
      </c>
      <c r="E19876" s="3">
        <f t="shared" si="620"/>
        <v>3.1774513326753245E-4</v>
      </c>
      <c r="F19876" s="3">
        <f t="shared" si="621"/>
        <v>97.648286462397579</v>
      </c>
      <c r="G19876" t="s">
        <v>14480</v>
      </c>
    </row>
    <row r="19877" spans="1:7" x14ac:dyDescent="0.35">
      <c r="A19877" t="s">
        <v>10</v>
      </c>
      <c r="B19877" t="s">
        <v>8</v>
      </c>
      <c r="C19877" t="s">
        <v>1132</v>
      </c>
      <c r="D19877" s="2">
        <v>70200</v>
      </c>
      <c r="E19877" s="3">
        <f t="shared" si="620"/>
        <v>3.1774495221627768E-4</v>
      </c>
      <c r="F19877" s="3">
        <f t="shared" si="621"/>
        <v>97.648604207349791</v>
      </c>
      <c r="G19877" t="s">
        <v>14473</v>
      </c>
    </row>
    <row r="19878" spans="1:7" x14ac:dyDescent="0.35">
      <c r="A19878" t="s">
        <v>3</v>
      </c>
      <c r="B19878" t="s">
        <v>180</v>
      </c>
      <c r="C19878" t="s">
        <v>6277</v>
      </c>
      <c r="D19878" s="2">
        <v>70194.600000000006</v>
      </c>
      <c r="E19878" s="3">
        <f t="shared" si="620"/>
        <v>3.1772051029687644E-4</v>
      </c>
      <c r="F19878" s="3">
        <f t="shared" si="621"/>
        <v>97.648921927860087</v>
      </c>
      <c r="G19878" t="s">
        <v>14480</v>
      </c>
    </row>
    <row r="19879" spans="1:7" x14ac:dyDescent="0.35">
      <c r="A19879" t="s">
        <v>3</v>
      </c>
      <c r="B19879" t="s">
        <v>262</v>
      </c>
      <c r="C19879" t="s">
        <v>11723</v>
      </c>
      <c r="D19879" s="2">
        <v>70188.100000000006</v>
      </c>
      <c r="E19879" s="3">
        <f t="shared" si="620"/>
        <v>3.1769108946796753E-4</v>
      </c>
      <c r="F19879" s="3">
        <f t="shared" si="621"/>
        <v>97.649239618949551</v>
      </c>
      <c r="G19879" t="s">
        <v>14473</v>
      </c>
    </row>
    <row r="19880" spans="1:7" x14ac:dyDescent="0.35">
      <c r="A19880" t="s">
        <v>3</v>
      </c>
      <c r="B19880" t="s">
        <v>22</v>
      </c>
      <c r="C19880" s="11" t="s">
        <v>11185</v>
      </c>
      <c r="D19880" s="2">
        <v>70187.86</v>
      </c>
      <c r="E19880" s="3">
        <f t="shared" si="620"/>
        <v>3.1769000316043852E-4</v>
      </c>
      <c r="F19880" s="3">
        <f t="shared" si="621"/>
        <v>97.649557308952708</v>
      </c>
      <c r="G19880" t="s">
        <v>14473</v>
      </c>
    </row>
    <row r="19881" spans="1:7" x14ac:dyDescent="0.35">
      <c r="A19881" t="s">
        <v>10</v>
      </c>
      <c r="B19881" t="s">
        <v>386</v>
      </c>
      <c r="C19881" t="s">
        <v>9904</v>
      </c>
      <c r="D19881" s="2">
        <v>70185.240000000005</v>
      </c>
      <c r="E19881" s="3">
        <f t="shared" si="620"/>
        <v>3.1767814430324758E-4</v>
      </c>
      <c r="F19881" s="3">
        <f t="shared" si="621"/>
        <v>97.649874987097007</v>
      </c>
      <c r="G19881" t="s">
        <v>14473</v>
      </c>
    </row>
    <row r="19882" spans="1:7" x14ac:dyDescent="0.35">
      <c r="A19882" t="s">
        <v>3</v>
      </c>
      <c r="B19882" t="s">
        <v>45</v>
      </c>
      <c r="C19882" t="s">
        <v>8461</v>
      </c>
      <c r="D19882" s="2">
        <v>70178.22</v>
      </c>
      <c r="E19882" s="3">
        <f t="shared" si="620"/>
        <v>3.1764636980802593E-4</v>
      </c>
      <c r="F19882" s="3">
        <f t="shared" si="621"/>
        <v>97.650192633466816</v>
      </c>
      <c r="G19882" t="s">
        <v>14473</v>
      </c>
    </row>
    <row r="19883" spans="1:7" x14ac:dyDescent="0.35">
      <c r="A19883" t="s">
        <v>3</v>
      </c>
      <c r="B19883" t="s">
        <v>9</v>
      </c>
      <c r="C19883" t="s">
        <v>2552</v>
      </c>
      <c r="D19883" s="2">
        <v>70175.039999999994</v>
      </c>
      <c r="E19883" s="3">
        <f t="shared" si="620"/>
        <v>3.1763197623326737E-4</v>
      </c>
      <c r="F19883" s="3">
        <f t="shared" si="621"/>
        <v>97.650510265443046</v>
      </c>
      <c r="G19883" t="s">
        <v>14480</v>
      </c>
    </row>
    <row r="19884" spans="1:7" x14ac:dyDescent="0.35">
      <c r="A19884" t="s">
        <v>10</v>
      </c>
      <c r="B19884" t="s">
        <v>9</v>
      </c>
      <c r="C19884" t="s">
        <v>8614</v>
      </c>
      <c r="D19884" s="2">
        <v>70172.149999999994</v>
      </c>
      <c r="E19884" s="3">
        <f t="shared" si="620"/>
        <v>3.1761889528010638E-4</v>
      </c>
      <c r="F19884" s="3">
        <f t="shared" si="621"/>
        <v>97.650827884338327</v>
      </c>
      <c r="G19884" t="s">
        <v>14473</v>
      </c>
    </row>
    <row r="19885" spans="1:7" x14ac:dyDescent="0.35">
      <c r="A19885" t="s">
        <v>3</v>
      </c>
      <c r="B19885" t="s">
        <v>33</v>
      </c>
      <c r="C19885" s="8" t="s">
        <v>766</v>
      </c>
      <c r="D19885" s="2">
        <v>70146.22</v>
      </c>
      <c r="E19885" s="3">
        <f t="shared" si="620"/>
        <v>3.1750152880416667E-4</v>
      </c>
      <c r="F19885" s="3">
        <f t="shared" si="621"/>
        <v>97.651145385867125</v>
      </c>
      <c r="G19885" t="s">
        <v>14480</v>
      </c>
    </row>
    <row r="19886" spans="1:7" x14ac:dyDescent="0.35">
      <c r="A19886" t="s">
        <v>3</v>
      </c>
      <c r="B19886" t="s">
        <v>180</v>
      </c>
      <c r="C19886" t="s">
        <v>11075</v>
      </c>
      <c r="D19886" s="2">
        <v>70145.149999999994</v>
      </c>
      <c r="E19886" s="3">
        <f t="shared" si="620"/>
        <v>3.174966856831001E-4</v>
      </c>
      <c r="F19886" s="3">
        <f t="shared" si="621"/>
        <v>97.651462882552806</v>
      </c>
      <c r="G19886" t="s">
        <v>14480</v>
      </c>
    </row>
    <row r="19887" spans="1:7" x14ac:dyDescent="0.35">
      <c r="A19887" t="s">
        <v>3</v>
      </c>
      <c r="B19887" t="s">
        <v>9</v>
      </c>
      <c r="C19887" t="s">
        <v>2724</v>
      </c>
      <c r="D19887" s="2">
        <v>70144.759999999995</v>
      </c>
      <c r="E19887" s="3">
        <f t="shared" si="620"/>
        <v>3.1749492043336557E-4</v>
      </c>
      <c r="F19887" s="3">
        <f t="shared" si="621"/>
        <v>97.651780377473244</v>
      </c>
      <c r="G19887" t="s">
        <v>14480</v>
      </c>
    </row>
    <row r="19888" spans="1:7" x14ac:dyDescent="0.35">
      <c r="A19888" t="s">
        <v>3</v>
      </c>
      <c r="B19888" t="s">
        <v>18</v>
      </c>
      <c r="C19888" t="s">
        <v>3047</v>
      </c>
      <c r="D19888" s="2">
        <v>70144.56</v>
      </c>
      <c r="E19888" s="3">
        <f t="shared" si="620"/>
        <v>3.1749401517709144E-4</v>
      </c>
      <c r="F19888" s="3">
        <f t="shared" si="621"/>
        <v>97.652097871488422</v>
      </c>
      <c r="G19888" t="s">
        <v>14473</v>
      </c>
    </row>
    <row r="19889" spans="1:7" x14ac:dyDescent="0.35">
      <c r="A19889" t="s">
        <v>3</v>
      </c>
      <c r="B19889" t="s">
        <v>8</v>
      </c>
      <c r="C19889" t="s">
        <v>9615</v>
      </c>
      <c r="D19889" s="2">
        <v>70124.62</v>
      </c>
      <c r="E19889" s="3">
        <f t="shared" si="620"/>
        <v>3.1740376112656164E-4</v>
      </c>
      <c r="F19889" s="3">
        <f t="shared" si="621"/>
        <v>97.652415275249552</v>
      </c>
      <c r="G19889" t="s">
        <v>14473</v>
      </c>
    </row>
    <row r="19890" spans="1:7" x14ac:dyDescent="0.35">
      <c r="A19890" t="s">
        <v>3</v>
      </c>
      <c r="B19890" t="s">
        <v>9</v>
      </c>
      <c r="C19890" t="s">
        <v>13518</v>
      </c>
      <c r="D19890" s="2">
        <v>70124.12</v>
      </c>
      <c r="E19890" s="3">
        <f t="shared" si="620"/>
        <v>3.1740149798587631E-4</v>
      </c>
      <c r="F19890" s="3">
        <f t="shared" si="621"/>
        <v>97.652732676747533</v>
      </c>
      <c r="G19890" t="s">
        <v>14480</v>
      </c>
    </row>
    <row r="19891" spans="1:7" x14ac:dyDescent="0.35">
      <c r="A19891" t="s">
        <v>10</v>
      </c>
      <c r="B19891" t="s">
        <v>33</v>
      </c>
      <c r="C19891" t="s">
        <v>11267</v>
      </c>
      <c r="D19891" s="2">
        <v>70120.42</v>
      </c>
      <c r="E19891" s="3">
        <f t="shared" si="620"/>
        <v>3.1738475074480512E-4</v>
      </c>
      <c r="F19891" s="3">
        <f t="shared" si="621"/>
        <v>97.653050061498277</v>
      </c>
      <c r="G19891" t="s">
        <v>14473</v>
      </c>
    </row>
    <row r="19892" spans="1:7" x14ac:dyDescent="0.35">
      <c r="A19892" t="s">
        <v>10</v>
      </c>
      <c r="B19892" t="s">
        <v>20</v>
      </c>
      <c r="C19892" t="s">
        <v>1578</v>
      </c>
      <c r="D19892" s="2">
        <v>70116.3</v>
      </c>
      <c r="E19892" s="3">
        <f t="shared" si="620"/>
        <v>3.1736610246555825E-4</v>
      </c>
      <c r="F19892" s="3">
        <f t="shared" si="621"/>
        <v>97.653367427600742</v>
      </c>
      <c r="G19892" t="s">
        <v>14473</v>
      </c>
    </row>
    <row r="19893" spans="1:7" x14ac:dyDescent="0.35">
      <c r="A19893" t="s">
        <v>3</v>
      </c>
      <c r="B19893" t="s">
        <v>9</v>
      </c>
      <c r="C19893" t="s">
        <v>8943</v>
      </c>
      <c r="D19893" s="2">
        <v>70105</v>
      </c>
      <c r="E19893" s="3">
        <f t="shared" si="620"/>
        <v>3.1731495548607044E-4</v>
      </c>
      <c r="F19893" s="3">
        <f t="shared" si="621"/>
        <v>97.653684742556223</v>
      </c>
      <c r="G19893" t="s">
        <v>14480</v>
      </c>
    </row>
    <row r="19894" spans="1:7" x14ac:dyDescent="0.35">
      <c r="A19894" t="s">
        <v>3</v>
      </c>
      <c r="B19894" t="s">
        <v>139</v>
      </c>
      <c r="C19894" t="s">
        <v>5889</v>
      </c>
      <c r="D19894" s="2">
        <v>70099.100000000006</v>
      </c>
      <c r="E19894" s="3">
        <f t="shared" si="620"/>
        <v>3.1728825042598392E-4</v>
      </c>
      <c r="F19894" s="3">
        <f t="shared" si="621"/>
        <v>97.654002030806652</v>
      </c>
      <c r="G19894" t="s">
        <v>14473</v>
      </c>
    </row>
    <row r="19895" spans="1:7" x14ac:dyDescent="0.35">
      <c r="A19895" t="s">
        <v>3</v>
      </c>
      <c r="B19895" t="s">
        <v>55</v>
      </c>
      <c r="C19895" t="s">
        <v>5025</v>
      </c>
      <c r="D19895" s="2">
        <v>70094.53</v>
      </c>
      <c r="E19895" s="3">
        <f t="shared" si="620"/>
        <v>3.1726756532012023E-4</v>
      </c>
      <c r="F19895" s="3">
        <f t="shared" si="621"/>
        <v>97.654319298371973</v>
      </c>
      <c r="G19895" t="s">
        <v>14473</v>
      </c>
    </row>
    <row r="19896" spans="1:7" x14ac:dyDescent="0.35">
      <c r="A19896" t="s">
        <v>10</v>
      </c>
      <c r="B19896" t="s">
        <v>55</v>
      </c>
      <c r="C19896" t="s">
        <v>591</v>
      </c>
      <c r="D19896" s="2">
        <v>70088.03</v>
      </c>
      <c r="E19896" s="3">
        <f t="shared" si="620"/>
        <v>3.1723814449121133E-4</v>
      </c>
      <c r="F19896" s="3">
        <f t="shared" si="621"/>
        <v>97.654636536516463</v>
      </c>
      <c r="G19896" t="s">
        <v>14473</v>
      </c>
    </row>
    <row r="19897" spans="1:7" x14ac:dyDescent="0.35">
      <c r="A19897" t="s">
        <v>10</v>
      </c>
      <c r="B19897" t="s">
        <v>8</v>
      </c>
      <c r="C19897" t="s">
        <v>7659</v>
      </c>
      <c r="D19897" s="2">
        <v>70087.03</v>
      </c>
      <c r="E19897" s="3">
        <f t="shared" si="620"/>
        <v>3.1723361820984073E-4</v>
      </c>
      <c r="F19897" s="3">
        <f t="shared" si="621"/>
        <v>97.654953770134668</v>
      </c>
      <c r="G19897" t="s">
        <v>14473</v>
      </c>
    </row>
    <row r="19898" spans="1:7" x14ac:dyDescent="0.35">
      <c r="A19898" t="s">
        <v>10</v>
      </c>
      <c r="B19898" t="s">
        <v>20</v>
      </c>
      <c r="C19898" s="7" t="s">
        <v>1400</v>
      </c>
      <c r="D19898" s="2">
        <v>70080.789999999994</v>
      </c>
      <c r="E19898" s="3">
        <f t="shared" si="620"/>
        <v>3.1720537421408814E-4</v>
      </c>
      <c r="F19898" s="3">
        <f t="shared" si="621"/>
        <v>97.655270975508884</v>
      </c>
      <c r="G19898" t="s">
        <v>14480</v>
      </c>
    </row>
    <row r="19899" spans="1:7" x14ac:dyDescent="0.35">
      <c r="A19899" t="s">
        <v>3</v>
      </c>
      <c r="B19899" t="s">
        <v>29</v>
      </c>
      <c r="C19899" s="8" t="s">
        <v>3009</v>
      </c>
      <c r="D19899" s="2">
        <v>70076.490000000005</v>
      </c>
      <c r="E19899" s="3">
        <f t="shared" si="620"/>
        <v>3.1718591120419461E-4</v>
      </c>
      <c r="F19899" s="3">
        <f t="shared" si="621"/>
        <v>97.655588161420084</v>
      </c>
      <c r="G19899" t="s">
        <v>14480</v>
      </c>
    </row>
    <row r="19900" spans="1:7" x14ac:dyDescent="0.35">
      <c r="A19900" t="s">
        <v>3</v>
      </c>
      <c r="B19900" t="s">
        <v>33</v>
      </c>
      <c r="C19900" t="s">
        <v>2883</v>
      </c>
      <c r="D19900" s="2">
        <v>70074.720000000001</v>
      </c>
      <c r="E19900" s="3">
        <f t="shared" si="620"/>
        <v>3.1717789968616859E-4</v>
      </c>
      <c r="F19900" s="3">
        <f t="shared" si="621"/>
        <v>97.655905339319773</v>
      </c>
      <c r="G19900" t="s">
        <v>14473</v>
      </c>
    </row>
    <row r="19901" spans="1:7" x14ac:dyDescent="0.35">
      <c r="A19901" t="s">
        <v>3</v>
      </c>
      <c r="B19901" t="s">
        <v>13</v>
      </c>
      <c r="C19901" t="s">
        <v>7064</v>
      </c>
      <c r="D19901" s="2">
        <v>70074.429999999993</v>
      </c>
      <c r="E19901" s="3">
        <f t="shared" si="620"/>
        <v>3.1717658706457107E-4</v>
      </c>
      <c r="F19901" s="3">
        <f t="shared" si="621"/>
        <v>97.656222515906833</v>
      </c>
      <c r="G19901" t="s">
        <v>14473</v>
      </c>
    </row>
    <row r="19902" spans="1:7" x14ac:dyDescent="0.35">
      <c r="A19902" t="s">
        <v>10</v>
      </c>
      <c r="B19902" t="s">
        <v>6</v>
      </c>
      <c r="C19902" t="s">
        <v>3462</v>
      </c>
      <c r="D19902" s="2">
        <v>70067.88</v>
      </c>
      <c r="E19902" s="3">
        <f t="shared" si="620"/>
        <v>3.1714693992159371E-4</v>
      </c>
      <c r="F19902" s="3">
        <f t="shared" si="621"/>
        <v>97.656539662846754</v>
      </c>
      <c r="G19902" t="s">
        <v>14473</v>
      </c>
    </row>
    <row r="19903" spans="1:7" x14ac:dyDescent="0.35">
      <c r="A19903" t="s">
        <v>10</v>
      </c>
      <c r="B19903" t="s">
        <v>6</v>
      </c>
      <c r="C19903" t="s">
        <v>3351</v>
      </c>
      <c r="D19903" s="2">
        <v>70067.87</v>
      </c>
      <c r="E19903" s="3">
        <f t="shared" si="620"/>
        <v>3.1714689465877998E-4</v>
      </c>
      <c r="F19903" s="3">
        <f t="shared" si="621"/>
        <v>97.656856809741413</v>
      </c>
      <c r="G19903" t="s">
        <v>14480</v>
      </c>
    </row>
    <row r="19904" spans="1:7" x14ac:dyDescent="0.35">
      <c r="A19904" t="s">
        <v>10</v>
      </c>
      <c r="B19904" t="s">
        <v>22</v>
      </c>
      <c r="C19904" s="8" t="s">
        <v>3087</v>
      </c>
      <c r="D19904" s="2">
        <v>70066.92</v>
      </c>
      <c r="E19904" s="3">
        <f t="shared" si="620"/>
        <v>3.1714259469147794E-4</v>
      </c>
      <c r="F19904" s="3">
        <f t="shared" si="621"/>
        <v>97.657173952336109</v>
      </c>
      <c r="G19904" t="s">
        <v>14480</v>
      </c>
    </row>
    <row r="19905" spans="1:7" x14ac:dyDescent="0.35">
      <c r="A19905" t="s">
        <v>3</v>
      </c>
      <c r="B19905" t="s">
        <v>95</v>
      </c>
      <c r="C19905" t="s">
        <v>1773</v>
      </c>
      <c r="D19905" s="2">
        <v>70056.070000000007</v>
      </c>
      <c r="E19905" s="3">
        <f t="shared" si="620"/>
        <v>3.1709348453860695E-4</v>
      </c>
      <c r="F19905" s="3">
        <f t="shared" si="621"/>
        <v>97.657491045820649</v>
      </c>
      <c r="G19905" t="s">
        <v>14473</v>
      </c>
    </row>
    <row r="19906" spans="1:7" x14ac:dyDescent="0.35">
      <c r="A19906" t="s">
        <v>3</v>
      </c>
      <c r="B19906" t="s">
        <v>20</v>
      </c>
      <c r="C19906" t="s">
        <v>12831</v>
      </c>
      <c r="D19906" s="2">
        <v>70050.75</v>
      </c>
      <c r="E19906" s="3">
        <f t="shared" si="620"/>
        <v>3.1706940472171524E-4</v>
      </c>
      <c r="F19906" s="3">
        <f t="shared" si="621"/>
        <v>97.657808115225365</v>
      </c>
      <c r="G19906" t="s">
        <v>14473</v>
      </c>
    </row>
    <row r="19907" spans="1:7" x14ac:dyDescent="0.35">
      <c r="A19907" t="s">
        <v>10</v>
      </c>
      <c r="B19907" t="s">
        <v>9</v>
      </c>
      <c r="C19907" t="s">
        <v>9740</v>
      </c>
      <c r="D19907" s="2">
        <v>70050.509999999995</v>
      </c>
      <c r="E19907" s="3">
        <f t="shared" ref="E19907:E19970" si="622">(D19907/$D$29638)*100</f>
        <v>3.1706831841418634E-4</v>
      </c>
      <c r="F19907" s="3">
        <f t="shared" si="621"/>
        <v>97.658125183543774</v>
      </c>
      <c r="G19907" t="s">
        <v>14480</v>
      </c>
    </row>
    <row r="19908" spans="1:7" x14ac:dyDescent="0.35">
      <c r="A19908" t="s">
        <v>10</v>
      </c>
      <c r="B19908" t="s">
        <v>478</v>
      </c>
      <c r="C19908" t="s">
        <v>2177</v>
      </c>
      <c r="D19908" s="2">
        <v>70048.740000000005</v>
      </c>
      <c r="E19908" s="3">
        <f t="shared" si="622"/>
        <v>3.1706030689616037E-4</v>
      </c>
      <c r="F19908" s="3">
        <f t="shared" ref="F19908:F19971" si="623">E19908+F19907</f>
        <v>97.658442243850672</v>
      </c>
      <c r="G19908" t="s">
        <v>14473</v>
      </c>
    </row>
    <row r="19909" spans="1:7" x14ac:dyDescent="0.35">
      <c r="A19909" t="s">
        <v>10</v>
      </c>
      <c r="B19909" t="s">
        <v>9</v>
      </c>
      <c r="C19909" t="s">
        <v>4950</v>
      </c>
      <c r="D19909" s="2">
        <v>70042.33</v>
      </c>
      <c r="E19909" s="3">
        <f t="shared" si="622"/>
        <v>3.170312934325748E-4</v>
      </c>
      <c r="F19909" s="3">
        <f t="shared" si="623"/>
        <v>97.658759275144106</v>
      </c>
      <c r="G19909" t="s">
        <v>14473</v>
      </c>
    </row>
    <row r="19910" spans="1:7" x14ac:dyDescent="0.35">
      <c r="A19910" t="s">
        <v>3</v>
      </c>
      <c r="B19910" t="s">
        <v>6</v>
      </c>
      <c r="C19910" t="s">
        <v>1301</v>
      </c>
      <c r="D19910" s="2">
        <v>70034.149999999994</v>
      </c>
      <c r="E19910" s="3">
        <f t="shared" si="622"/>
        <v>3.1699426845096325E-4</v>
      </c>
      <c r="F19910" s="3">
        <f t="shared" si="623"/>
        <v>97.659076269412552</v>
      </c>
      <c r="G19910" t="s">
        <v>14473</v>
      </c>
    </row>
    <row r="19911" spans="1:7" x14ac:dyDescent="0.35">
      <c r="A19911" t="s">
        <v>3</v>
      </c>
      <c r="B19911" t="s">
        <v>40</v>
      </c>
      <c r="C19911" s="6" t="s">
        <v>5270</v>
      </c>
      <c r="D19911" s="2">
        <v>70028.11</v>
      </c>
      <c r="E19911" s="3">
        <f t="shared" si="622"/>
        <v>3.1696692971148484E-4</v>
      </c>
      <c r="F19911" s="3">
        <f t="shared" si="623"/>
        <v>97.659393236342268</v>
      </c>
      <c r="G19911" t="s">
        <v>14473</v>
      </c>
    </row>
    <row r="19912" spans="1:7" x14ac:dyDescent="0.35">
      <c r="A19912" t="s">
        <v>3</v>
      </c>
      <c r="B19912" t="s">
        <v>18</v>
      </c>
      <c r="C19912" t="s">
        <v>102</v>
      </c>
      <c r="D19912" s="2">
        <v>70023.759999999995</v>
      </c>
      <c r="E19912" s="3">
        <f t="shared" si="622"/>
        <v>3.169472403875227E-4</v>
      </c>
      <c r="F19912" s="3">
        <f t="shared" si="623"/>
        <v>97.659710183582661</v>
      </c>
      <c r="G19912" t="s">
        <v>14480</v>
      </c>
    </row>
    <row r="19913" spans="1:7" x14ac:dyDescent="0.35">
      <c r="A19913" t="s">
        <v>10</v>
      </c>
      <c r="B19913" t="s">
        <v>11</v>
      </c>
      <c r="C19913" t="s">
        <v>11515</v>
      </c>
      <c r="D19913" s="2">
        <v>70018.070000000007</v>
      </c>
      <c r="E19913" s="3">
        <f t="shared" si="622"/>
        <v>3.1692148584652399E-4</v>
      </c>
      <c r="F19913" s="3">
        <f t="shared" si="623"/>
        <v>97.660027105068508</v>
      </c>
      <c r="G19913" t="s">
        <v>14473</v>
      </c>
    </row>
    <row r="19914" spans="1:7" x14ac:dyDescent="0.35">
      <c r="A19914" t="s">
        <v>10</v>
      </c>
      <c r="B19914" t="s">
        <v>96</v>
      </c>
      <c r="C19914" t="s">
        <v>4625</v>
      </c>
      <c r="D19914" s="2">
        <v>70015.399999999994</v>
      </c>
      <c r="E19914" s="3">
        <f t="shared" si="622"/>
        <v>3.1690940067526444E-4</v>
      </c>
      <c r="F19914" s="3">
        <f t="shared" si="623"/>
        <v>97.660344014469189</v>
      </c>
      <c r="G19914" t="s">
        <v>14473</v>
      </c>
    </row>
    <row r="19915" spans="1:7" x14ac:dyDescent="0.35">
      <c r="A19915" t="s">
        <v>3</v>
      </c>
      <c r="B19915" t="s">
        <v>76</v>
      </c>
      <c r="C19915" t="s">
        <v>10998</v>
      </c>
      <c r="D19915" s="2">
        <v>70015.179999999993</v>
      </c>
      <c r="E19915" s="3">
        <f t="shared" si="622"/>
        <v>3.1690840489336295E-4</v>
      </c>
      <c r="F19915" s="3">
        <f t="shared" si="623"/>
        <v>97.660660922874087</v>
      </c>
      <c r="G19915" t="s">
        <v>14473</v>
      </c>
    </row>
    <row r="19916" spans="1:7" x14ac:dyDescent="0.35">
      <c r="A19916" t="s">
        <v>3</v>
      </c>
      <c r="B19916" t="s">
        <v>9</v>
      </c>
      <c r="C19916" s="8" t="s">
        <v>5815</v>
      </c>
      <c r="D19916" s="2">
        <v>70012.649999999994</v>
      </c>
      <c r="E19916" s="3">
        <f t="shared" si="622"/>
        <v>3.1689695340149528E-4</v>
      </c>
      <c r="F19916" s="3">
        <f t="shared" si="623"/>
        <v>97.660977819827494</v>
      </c>
      <c r="G19916" t="s">
        <v>14480</v>
      </c>
    </row>
    <row r="19917" spans="1:7" x14ac:dyDescent="0.35">
      <c r="A19917" t="s">
        <v>10</v>
      </c>
      <c r="B19917" t="s">
        <v>6</v>
      </c>
      <c r="C19917" t="s">
        <v>6088</v>
      </c>
      <c r="D19917" s="2">
        <v>70004.960000000006</v>
      </c>
      <c r="E19917" s="3">
        <f t="shared" si="622"/>
        <v>3.1686214629775543E-4</v>
      </c>
      <c r="F19917" s="3">
        <f t="shared" si="623"/>
        <v>97.661294681973786</v>
      </c>
      <c r="G19917" t="s">
        <v>14480</v>
      </c>
    </row>
    <row r="19918" spans="1:7" x14ac:dyDescent="0.35">
      <c r="A19918" t="s">
        <v>3</v>
      </c>
      <c r="B19918" t="s">
        <v>32</v>
      </c>
      <c r="C19918" t="s">
        <v>1330</v>
      </c>
      <c r="D19918" s="2">
        <v>70003.39</v>
      </c>
      <c r="E19918" s="3">
        <f t="shared" si="622"/>
        <v>3.1685504003600354E-4</v>
      </c>
      <c r="F19918" s="3">
        <f t="shared" si="623"/>
        <v>97.661611537013826</v>
      </c>
      <c r="G19918" t="s">
        <v>14473</v>
      </c>
    </row>
    <row r="19919" spans="1:7" x14ac:dyDescent="0.35">
      <c r="A19919" t="s">
        <v>3</v>
      </c>
      <c r="B19919" t="s">
        <v>126</v>
      </c>
      <c r="C19919" t="s">
        <v>2096</v>
      </c>
      <c r="D19919" s="2">
        <v>70002.25</v>
      </c>
      <c r="E19919" s="3">
        <f t="shared" si="622"/>
        <v>3.1684988007524105E-4</v>
      </c>
      <c r="F19919" s="3">
        <f t="shared" si="623"/>
        <v>97.661928386893905</v>
      </c>
      <c r="G19919" t="s">
        <v>14473</v>
      </c>
    </row>
    <row r="19920" spans="1:7" x14ac:dyDescent="0.35">
      <c r="A19920" t="s">
        <v>10</v>
      </c>
      <c r="B19920" t="s">
        <v>9</v>
      </c>
      <c r="C19920" t="s">
        <v>1564</v>
      </c>
      <c r="D19920" s="2">
        <v>70001.47</v>
      </c>
      <c r="E19920" s="3">
        <f t="shared" si="622"/>
        <v>3.16846349575772E-4</v>
      </c>
      <c r="F19920" s="3">
        <f t="shared" si="623"/>
        <v>97.662245233243482</v>
      </c>
      <c r="G19920" t="s">
        <v>14473</v>
      </c>
    </row>
    <row r="19921" spans="1:7" x14ac:dyDescent="0.35">
      <c r="A19921" t="s">
        <v>3</v>
      </c>
      <c r="B19921" t="s">
        <v>32</v>
      </c>
      <c r="C19921" t="s">
        <v>692</v>
      </c>
      <c r="D19921" s="2">
        <v>70000</v>
      </c>
      <c r="E19921" s="3">
        <f t="shared" si="622"/>
        <v>3.1683969594215722E-4</v>
      </c>
      <c r="F19921" s="3">
        <f t="shared" si="623"/>
        <v>97.662562072939423</v>
      </c>
      <c r="G19921" t="s">
        <v>14473</v>
      </c>
    </row>
    <row r="19922" spans="1:7" x14ac:dyDescent="0.35">
      <c r="A19922" t="s">
        <v>3</v>
      </c>
      <c r="B19922" t="s">
        <v>9</v>
      </c>
      <c r="C19922" t="s">
        <v>4851</v>
      </c>
      <c r="D19922" s="2">
        <v>70000</v>
      </c>
      <c r="E19922" s="3">
        <f t="shared" si="622"/>
        <v>3.1683969594215722E-4</v>
      </c>
      <c r="F19922" s="3">
        <f t="shared" si="623"/>
        <v>97.662878912635364</v>
      </c>
      <c r="G19922" t="s">
        <v>14473</v>
      </c>
    </row>
    <row r="19923" spans="1:7" x14ac:dyDescent="0.35">
      <c r="A19923" t="s">
        <v>10</v>
      </c>
      <c r="B19923" t="s">
        <v>499</v>
      </c>
      <c r="C19923" t="s">
        <v>1758</v>
      </c>
      <c r="D19923" s="2">
        <v>70000</v>
      </c>
      <c r="E19923" s="3">
        <f t="shared" si="622"/>
        <v>3.1683969594215722E-4</v>
      </c>
      <c r="F19923" s="3">
        <f t="shared" si="623"/>
        <v>97.663195752331305</v>
      </c>
      <c r="G19923" t="s">
        <v>14473</v>
      </c>
    </row>
    <row r="19924" spans="1:7" x14ac:dyDescent="0.35">
      <c r="A19924" t="s">
        <v>3</v>
      </c>
      <c r="B19924" t="s">
        <v>36</v>
      </c>
      <c r="C19924" t="s">
        <v>7502</v>
      </c>
      <c r="D19924" s="2">
        <v>70000</v>
      </c>
      <c r="E19924" s="3">
        <f t="shared" si="622"/>
        <v>3.1683969594215722E-4</v>
      </c>
      <c r="F19924" s="3">
        <f t="shared" si="623"/>
        <v>97.663512592027246</v>
      </c>
      <c r="G19924" t="s">
        <v>14480</v>
      </c>
    </row>
    <row r="19925" spans="1:7" x14ac:dyDescent="0.35">
      <c r="A19925" t="s">
        <v>3</v>
      </c>
      <c r="B19925" t="s">
        <v>180</v>
      </c>
      <c r="C19925" t="s">
        <v>3643</v>
      </c>
      <c r="D19925" s="2">
        <v>69999.72</v>
      </c>
      <c r="E19925" s="3">
        <f t="shared" si="622"/>
        <v>3.1683842858337344E-4</v>
      </c>
      <c r="F19925" s="3">
        <f t="shared" si="623"/>
        <v>97.663829430455834</v>
      </c>
      <c r="G19925" t="s">
        <v>14480</v>
      </c>
    </row>
    <row r="19926" spans="1:7" x14ac:dyDescent="0.35">
      <c r="A19926" t="s">
        <v>3</v>
      </c>
      <c r="B19926" t="s">
        <v>35</v>
      </c>
      <c r="C19926" t="s">
        <v>9651</v>
      </c>
      <c r="D19926" s="2">
        <v>69993.53</v>
      </c>
      <c r="E19926" s="3">
        <f t="shared" si="622"/>
        <v>3.1681041090168941E-4</v>
      </c>
      <c r="F19926" s="3">
        <f t="shared" si="623"/>
        <v>97.664146240866742</v>
      </c>
      <c r="G19926" t="s">
        <v>14473</v>
      </c>
    </row>
    <row r="19927" spans="1:7" x14ac:dyDescent="0.35">
      <c r="A19927" t="s">
        <v>3</v>
      </c>
      <c r="B19927" t="s">
        <v>9</v>
      </c>
      <c r="C19927" t="s">
        <v>460</v>
      </c>
      <c r="D19927" s="2">
        <v>69992.78</v>
      </c>
      <c r="E19927" s="3">
        <f t="shared" si="622"/>
        <v>3.1680701619066145E-4</v>
      </c>
      <c r="F19927" s="3">
        <f t="shared" si="623"/>
        <v>97.664463047882933</v>
      </c>
      <c r="G19927" t="s">
        <v>14480</v>
      </c>
    </row>
    <row r="19928" spans="1:7" x14ac:dyDescent="0.35">
      <c r="A19928" t="s">
        <v>3</v>
      </c>
      <c r="B19928" t="s">
        <v>9</v>
      </c>
      <c r="C19928" t="s">
        <v>968</v>
      </c>
      <c r="D19928" s="2">
        <v>69980.19</v>
      </c>
      <c r="E19928" s="3">
        <f t="shared" si="622"/>
        <v>3.1675003030820557E-4</v>
      </c>
      <c r="F19928" s="3">
        <f t="shared" si="623"/>
        <v>97.664779797913241</v>
      </c>
      <c r="G19928" t="s">
        <v>14473</v>
      </c>
    </row>
    <row r="19929" spans="1:7" x14ac:dyDescent="0.35">
      <c r="A19929" t="s">
        <v>10</v>
      </c>
      <c r="B19929" t="s">
        <v>9</v>
      </c>
      <c r="C19929" t="s">
        <v>9543</v>
      </c>
      <c r="D19929" s="2">
        <v>69968.25</v>
      </c>
      <c r="E19929" s="3">
        <f t="shared" si="622"/>
        <v>3.1669598650864059E-4</v>
      </c>
      <c r="F19929" s="3">
        <f t="shared" si="623"/>
        <v>97.665096493899753</v>
      </c>
      <c r="G19929" t="s">
        <v>14480</v>
      </c>
    </row>
    <row r="19930" spans="1:7" x14ac:dyDescent="0.35">
      <c r="A19930" t="s">
        <v>10</v>
      </c>
      <c r="B19930" t="s">
        <v>33</v>
      </c>
      <c r="C19930" t="s">
        <v>13642</v>
      </c>
      <c r="D19930" s="2">
        <v>69966.850000000006</v>
      </c>
      <c r="E19930" s="3">
        <f t="shared" si="622"/>
        <v>3.1668964971472179E-4</v>
      </c>
      <c r="F19930" s="3">
        <f t="shared" si="623"/>
        <v>97.665413183549461</v>
      </c>
      <c r="G19930" t="s">
        <v>14480</v>
      </c>
    </row>
    <row r="19931" spans="1:7" x14ac:dyDescent="0.35">
      <c r="A19931" t="s">
        <v>3</v>
      </c>
      <c r="B19931" t="s">
        <v>29</v>
      </c>
      <c r="C19931" t="s">
        <v>12789</v>
      </c>
      <c r="D19931" s="2">
        <v>69958.45</v>
      </c>
      <c r="E19931" s="3">
        <f t="shared" si="622"/>
        <v>3.1665162895120865E-4</v>
      </c>
      <c r="F19931" s="3">
        <f t="shared" si="623"/>
        <v>97.665729835178411</v>
      </c>
      <c r="G19931" t="s">
        <v>14473</v>
      </c>
    </row>
    <row r="19932" spans="1:7" x14ac:dyDescent="0.35">
      <c r="A19932" t="s">
        <v>3</v>
      </c>
      <c r="B19932" t="s">
        <v>6</v>
      </c>
      <c r="C19932" t="s">
        <v>11411</v>
      </c>
      <c r="D19932" s="2">
        <v>69957</v>
      </c>
      <c r="E19932" s="3">
        <f t="shared" si="622"/>
        <v>3.1664506584322128E-4</v>
      </c>
      <c r="F19932" s="3">
        <f t="shared" si="623"/>
        <v>97.666046480244248</v>
      </c>
      <c r="G19932" t="s">
        <v>14473</v>
      </c>
    </row>
    <row r="19933" spans="1:7" x14ac:dyDescent="0.35">
      <c r="A19933" t="s">
        <v>10</v>
      </c>
      <c r="B19933" t="s">
        <v>22</v>
      </c>
      <c r="C19933" t="s">
        <v>11797</v>
      </c>
      <c r="D19933" s="2">
        <v>69955.25</v>
      </c>
      <c r="E19933" s="3">
        <f t="shared" si="622"/>
        <v>3.1663714485082273E-4</v>
      </c>
      <c r="F19933" s="3">
        <f t="shared" si="623"/>
        <v>97.666363117389096</v>
      </c>
      <c r="G19933" t="s">
        <v>14473</v>
      </c>
    </row>
    <row r="19934" spans="1:7" x14ac:dyDescent="0.35">
      <c r="A19934" t="s">
        <v>10</v>
      </c>
      <c r="B19934" t="s">
        <v>9</v>
      </c>
      <c r="C19934" t="s">
        <v>9294</v>
      </c>
      <c r="D19934" s="2">
        <v>69948.36</v>
      </c>
      <c r="E19934" s="3">
        <f t="shared" si="622"/>
        <v>3.1660595877217935E-4</v>
      </c>
      <c r="F19934" s="3">
        <f t="shared" si="623"/>
        <v>97.666679723347869</v>
      </c>
      <c r="G19934" t="s">
        <v>14480</v>
      </c>
    </row>
    <row r="19935" spans="1:7" x14ac:dyDescent="0.35">
      <c r="A19935" t="s">
        <v>10</v>
      </c>
      <c r="B19935" t="s">
        <v>73</v>
      </c>
      <c r="C19935" t="s">
        <v>5136</v>
      </c>
      <c r="D19935" s="2">
        <v>69942.62</v>
      </c>
      <c r="E19935" s="3">
        <f t="shared" si="622"/>
        <v>3.1657997791711203E-4</v>
      </c>
      <c r="F19935" s="3">
        <f t="shared" si="623"/>
        <v>97.666996303325789</v>
      </c>
      <c r="G19935" t="s">
        <v>14473</v>
      </c>
    </row>
    <row r="19936" spans="1:7" x14ac:dyDescent="0.35">
      <c r="A19936" t="s">
        <v>3</v>
      </c>
      <c r="B19936" t="s">
        <v>9</v>
      </c>
      <c r="C19936" t="s">
        <v>2013</v>
      </c>
      <c r="D19936" s="2">
        <v>69939.5</v>
      </c>
      <c r="E19936" s="3">
        <f t="shared" si="622"/>
        <v>3.1656585591923576E-4</v>
      </c>
      <c r="F19936" s="3">
        <f t="shared" si="623"/>
        <v>97.667312869181714</v>
      </c>
      <c r="G19936" t="s">
        <v>14480</v>
      </c>
    </row>
    <row r="19937" spans="1:7" x14ac:dyDescent="0.35">
      <c r="A19937" t="s">
        <v>3</v>
      </c>
      <c r="B19937" t="s">
        <v>9</v>
      </c>
      <c r="C19937" t="s">
        <v>2821</v>
      </c>
      <c r="D19937" s="2">
        <v>69938.58</v>
      </c>
      <c r="E19937" s="3">
        <f t="shared" si="622"/>
        <v>3.1656169174037481E-4</v>
      </c>
      <c r="F19937" s="3">
        <f t="shared" si="623"/>
        <v>97.667629430873461</v>
      </c>
      <c r="G19937" t="s">
        <v>14480</v>
      </c>
    </row>
    <row r="19938" spans="1:7" x14ac:dyDescent="0.35">
      <c r="A19938" t="s">
        <v>3</v>
      </c>
      <c r="B19938" t="s">
        <v>16</v>
      </c>
      <c r="C19938" t="s">
        <v>885</v>
      </c>
      <c r="D19938" s="2">
        <v>69937.52</v>
      </c>
      <c r="E19938" s="3">
        <f t="shared" si="622"/>
        <v>3.1655689388212203E-4</v>
      </c>
      <c r="F19938" s="3">
        <f t="shared" si="623"/>
        <v>97.667945987767339</v>
      </c>
      <c r="G19938" t="s">
        <v>14473</v>
      </c>
    </row>
    <row r="19939" spans="1:7" x14ac:dyDescent="0.35">
      <c r="A19939" t="s">
        <v>3</v>
      </c>
      <c r="B19939" t="s">
        <v>106</v>
      </c>
      <c r="C19939" t="s">
        <v>2385</v>
      </c>
      <c r="D19939" s="2">
        <v>69927.94</v>
      </c>
      <c r="E19939" s="3">
        <f t="shared" si="622"/>
        <v>3.1651353210659163E-4</v>
      </c>
      <c r="F19939" s="3">
        <f t="shared" si="623"/>
        <v>97.668262501299452</v>
      </c>
      <c r="G19939" t="s">
        <v>14473</v>
      </c>
    </row>
    <row r="19940" spans="1:7" x14ac:dyDescent="0.35">
      <c r="A19940" t="s">
        <v>3</v>
      </c>
      <c r="B19940" t="s">
        <v>29</v>
      </c>
      <c r="C19940" s="8" t="s">
        <v>1116</v>
      </c>
      <c r="D19940" s="2">
        <v>69921.09</v>
      </c>
      <c r="E19940" s="3">
        <f t="shared" si="622"/>
        <v>3.1648252707920297E-4</v>
      </c>
      <c r="F19940" s="3">
        <f t="shared" si="623"/>
        <v>97.668578983826535</v>
      </c>
      <c r="G19940" t="s">
        <v>14480</v>
      </c>
    </row>
    <row r="19941" spans="1:7" x14ac:dyDescent="0.35">
      <c r="A19941" t="s">
        <v>3</v>
      </c>
      <c r="B19941" t="s">
        <v>6</v>
      </c>
      <c r="C19941" t="s">
        <v>8976</v>
      </c>
      <c r="D19941" s="2">
        <v>69920</v>
      </c>
      <c r="E19941" s="3">
        <f t="shared" si="622"/>
        <v>3.1647759343250904E-4</v>
      </c>
      <c r="F19941" s="3">
        <f t="shared" si="623"/>
        <v>97.668895461419964</v>
      </c>
      <c r="G19941" t="s">
        <v>14473</v>
      </c>
    </row>
    <row r="19942" spans="1:7" x14ac:dyDescent="0.35">
      <c r="A19942" t="s">
        <v>10</v>
      </c>
      <c r="B19942" t="s">
        <v>22</v>
      </c>
      <c r="C19942" t="s">
        <v>13183</v>
      </c>
      <c r="D19942" s="2">
        <v>69917.72</v>
      </c>
      <c r="E19942" s="3">
        <f t="shared" si="622"/>
        <v>3.1646727351098406E-4</v>
      </c>
      <c r="F19942" s="3">
        <f t="shared" si="623"/>
        <v>97.669211928693471</v>
      </c>
      <c r="G19942" t="s">
        <v>14473</v>
      </c>
    </row>
    <row r="19943" spans="1:7" x14ac:dyDescent="0.35">
      <c r="A19943" t="s">
        <v>10</v>
      </c>
      <c r="B19943" t="s">
        <v>13</v>
      </c>
      <c r="C19943" t="s">
        <v>944</v>
      </c>
      <c r="D19943" s="2">
        <v>69909.63</v>
      </c>
      <c r="E19943" s="3">
        <f t="shared" si="622"/>
        <v>3.164306558946959E-4</v>
      </c>
      <c r="F19943" s="3">
        <f t="shared" si="623"/>
        <v>97.669528359349371</v>
      </c>
      <c r="G19943" t="s">
        <v>14473</v>
      </c>
    </row>
    <row r="19944" spans="1:7" x14ac:dyDescent="0.35">
      <c r="A19944" t="s">
        <v>3</v>
      </c>
      <c r="B19944" t="s">
        <v>33</v>
      </c>
      <c r="C19944" t="s">
        <v>11066</v>
      </c>
      <c r="D19944" s="2">
        <v>69907</v>
      </c>
      <c r="E19944" s="3">
        <f t="shared" si="622"/>
        <v>3.1641875177469122E-4</v>
      </c>
      <c r="F19944" s="3">
        <f t="shared" si="623"/>
        <v>97.669844778101151</v>
      </c>
      <c r="G19944" t="s">
        <v>14473</v>
      </c>
    </row>
    <row r="19945" spans="1:7" x14ac:dyDescent="0.35">
      <c r="A19945" t="s">
        <v>3</v>
      </c>
      <c r="B19945" t="s">
        <v>29</v>
      </c>
      <c r="C19945" t="s">
        <v>2985</v>
      </c>
      <c r="D19945" s="2">
        <v>69903.27</v>
      </c>
      <c r="E19945" s="3">
        <f t="shared" si="622"/>
        <v>3.1640186874517883E-4</v>
      </c>
      <c r="F19945" s="3">
        <f t="shared" si="623"/>
        <v>97.670161179969895</v>
      </c>
      <c r="G19945" t="s">
        <v>14473</v>
      </c>
    </row>
    <row r="19946" spans="1:7" x14ac:dyDescent="0.35">
      <c r="A19946" t="s">
        <v>10</v>
      </c>
      <c r="B19946" t="s">
        <v>9</v>
      </c>
      <c r="C19946" t="s">
        <v>3734</v>
      </c>
      <c r="D19946" s="2">
        <v>69892.72</v>
      </c>
      <c r="E19946" s="3">
        <f t="shared" si="622"/>
        <v>3.1635411647671903E-4</v>
      </c>
      <c r="F19946" s="3">
        <f t="shared" si="623"/>
        <v>97.670477534086373</v>
      </c>
      <c r="G19946" t="s">
        <v>14480</v>
      </c>
    </row>
    <row r="19947" spans="1:7" x14ac:dyDescent="0.35">
      <c r="A19947" t="s">
        <v>10</v>
      </c>
      <c r="B19947" t="s">
        <v>28</v>
      </c>
      <c r="C19947" s="11" t="s">
        <v>7547</v>
      </c>
      <c r="D19947" s="2">
        <v>69892.22</v>
      </c>
      <c r="E19947" s="3">
        <f t="shared" si="622"/>
        <v>3.1635185333603371E-4</v>
      </c>
      <c r="F19947" s="3">
        <f t="shared" si="623"/>
        <v>97.670793885939716</v>
      </c>
      <c r="G19947" t="s">
        <v>14473</v>
      </c>
    </row>
    <row r="19948" spans="1:7" x14ac:dyDescent="0.35">
      <c r="A19948" t="s">
        <v>10</v>
      </c>
      <c r="B19948" t="s">
        <v>8</v>
      </c>
      <c r="C19948" t="s">
        <v>956</v>
      </c>
      <c r="D19948" s="2">
        <v>69886.960000000006</v>
      </c>
      <c r="E19948" s="3">
        <f t="shared" si="622"/>
        <v>3.1632804509602435E-4</v>
      </c>
      <c r="F19948" s="3">
        <f t="shared" si="623"/>
        <v>97.671110213984818</v>
      </c>
      <c r="G19948" t="s">
        <v>14473</v>
      </c>
    </row>
    <row r="19949" spans="1:7" x14ac:dyDescent="0.35">
      <c r="A19949" t="s">
        <v>10</v>
      </c>
      <c r="B19949" t="s">
        <v>20</v>
      </c>
      <c r="C19949" t="s">
        <v>2460</v>
      </c>
      <c r="D19949" s="2">
        <v>69866.41</v>
      </c>
      <c r="E19949" s="3">
        <f t="shared" si="622"/>
        <v>3.1623503001385847E-4</v>
      </c>
      <c r="F19949" s="3">
        <f t="shared" si="623"/>
        <v>97.671426449014831</v>
      </c>
      <c r="G19949" t="s">
        <v>14480</v>
      </c>
    </row>
    <row r="19950" spans="1:7" x14ac:dyDescent="0.35">
      <c r="A19950" t="s">
        <v>3</v>
      </c>
      <c r="B19950" t="s">
        <v>8</v>
      </c>
      <c r="C19950" t="s">
        <v>50</v>
      </c>
      <c r="D19950" s="2">
        <v>69858.679999999993</v>
      </c>
      <c r="E19950" s="3">
        <f t="shared" si="622"/>
        <v>3.1620004185886364E-4</v>
      </c>
      <c r="F19950" s="3">
        <f t="shared" si="623"/>
        <v>97.671742649056696</v>
      </c>
      <c r="G19950" t="s">
        <v>14473</v>
      </c>
    </row>
    <row r="19951" spans="1:7" x14ac:dyDescent="0.35">
      <c r="A19951" t="s">
        <v>10</v>
      </c>
      <c r="B19951" t="s">
        <v>32</v>
      </c>
      <c r="C19951" s="8" t="s">
        <v>1625</v>
      </c>
      <c r="D19951" s="2">
        <v>69851.41</v>
      </c>
      <c r="E19951" s="3">
        <f t="shared" si="622"/>
        <v>3.1616713579329947E-4</v>
      </c>
      <c r="F19951" s="3">
        <f t="shared" si="623"/>
        <v>97.672058816192489</v>
      </c>
      <c r="G19951" t="s">
        <v>14480</v>
      </c>
    </row>
    <row r="19952" spans="1:7" x14ac:dyDescent="0.35">
      <c r="A19952" t="s">
        <v>3</v>
      </c>
      <c r="B19952" t="s">
        <v>33</v>
      </c>
      <c r="C19952" t="s">
        <v>7758</v>
      </c>
      <c r="D19952" s="2">
        <v>69828.710000000006</v>
      </c>
      <c r="E19952" s="3">
        <f t="shared" si="622"/>
        <v>3.1606438920618677E-4</v>
      </c>
      <c r="F19952" s="3">
        <f t="shared" si="623"/>
        <v>97.6723748805817</v>
      </c>
      <c r="G19952" t="s">
        <v>14480</v>
      </c>
    </row>
    <row r="19953" spans="1:7" x14ac:dyDescent="0.35">
      <c r="A19953" t="s">
        <v>10</v>
      </c>
      <c r="B19953" t="s">
        <v>6</v>
      </c>
      <c r="C19953" t="s">
        <v>5754</v>
      </c>
      <c r="D19953" s="2">
        <v>69828.05</v>
      </c>
      <c r="E19953" s="3">
        <f t="shared" si="622"/>
        <v>3.160614018604822E-4</v>
      </c>
      <c r="F19953" s="3">
        <f t="shared" si="623"/>
        <v>97.672690941983561</v>
      </c>
      <c r="G19953" t="s">
        <v>14473</v>
      </c>
    </row>
    <row r="19954" spans="1:7" x14ac:dyDescent="0.35">
      <c r="A19954" t="s">
        <v>3</v>
      </c>
      <c r="B19954" t="s">
        <v>13</v>
      </c>
      <c r="C19954" s="13" t="s">
        <v>7761</v>
      </c>
      <c r="D19954" s="2">
        <v>69827.03</v>
      </c>
      <c r="E19954" s="3">
        <f t="shared" si="622"/>
        <v>3.1605678505348413E-4</v>
      </c>
      <c r="F19954" s="3">
        <f t="shared" si="623"/>
        <v>97.673006998768614</v>
      </c>
      <c r="G19954" t="s">
        <v>14480</v>
      </c>
    </row>
    <row r="19955" spans="1:7" x14ac:dyDescent="0.35">
      <c r="A19955" t="s">
        <v>10</v>
      </c>
      <c r="B19955" t="s">
        <v>13</v>
      </c>
      <c r="C19955" t="s">
        <v>464</v>
      </c>
      <c r="D19955" s="2">
        <v>69822.2</v>
      </c>
      <c r="E19955" s="3">
        <f t="shared" si="622"/>
        <v>3.1603492311446413E-4</v>
      </c>
      <c r="F19955" s="3">
        <f t="shared" si="623"/>
        <v>97.67332303369173</v>
      </c>
      <c r="G19955" t="s">
        <v>14473</v>
      </c>
    </row>
    <row r="19956" spans="1:7" x14ac:dyDescent="0.35">
      <c r="A19956" t="s">
        <v>10</v>
      </c>
      <c r="B19956" t="s">
        <v>35</v>
      </c>
      <c r="C19956" t="s">
        <v>5393</v>
      </c>
      <c r="D19956" s="2">
        <v>69816</v>
      </c>
      <c r="E19956" s="3">
        <f t="shared" si="622"/>
        <v>3.1600686016996642E-4</v>
      </c>
      <c r="F19956" s="3">
        <f t="shared" si="623"/>
        <v>97.673639040551905</v>
      </c>
      <c r="G19956" t="s">
        <v>14473</v>
      </c>
    </row>
    <row r="19957" spans="1:7" x14ac:dyDescent="0.35">
      <c r="A19957" t="s">
        <v>10</v>
      </c>
      <c r="B19957" t="s">
        <v>9</v>
      </c>
      <c r="C19957" t="s">
        <v>1803</v>
      </c>
      <c r="D19957" s="2">
        <v>69815.649999999994</v>
      </c>
      <c r="E19957" s="3">
        <f t="shared" si="622"/>
        <v>3.1600527597148666E-4</v>
      </c>
      <c r="F19957" s="3">
        <f t="shared" si="623"/>
        <v>97.673955045827881</v>
      </c>
      <c r="G19957" t="s">
        <v>14473</v>
      </c>
    </row>
    <row r="19958" spans="1:7" x14ac:dyDescent="0.35">
      <c r="A19958" t="s">
        <v>3</v>
      </c>
      <c r="B19958" t="s">
        <v>4</v>
      </c>
      <c r="C19958" t="s">
        <v>6319</v>
      </c>
      <c r="D19958" s="2">
        <v>69811.48</v>
      </c>
      <c r="E19958" s="3">
        <f t="shared" si="622"/>
        <v>3.1598640137817124E-4</v>
      </c>
      <c r="F19958" s="3">
        <f t="shared" si="623"/>
        <v>97.674271032229257</v>
      </c>
      <c r="G19958" t="s">
        <v>14480</v>
      </c>
    </row>
    <row r="19959" spans="1:7" x14ac:dyDescent="0.35">
      <c r="A19959" t="s">
        <v>10</v>
      </c>
      <c r="B19959" t="s">
        <v>9</v>
      </c>
      <c r="C19959" t="s">
        <v>7862</v>
      </c>
      <c r="D19959" s="2">
        <v>69802.78</v>
      </c>
      <c r="E19959" s="3">
        <f t="shared" si="622"/>
        <v>3.1594702273024706E-4</v>
      </c>
      <c r="F19959" s="3">
        <f t="shared" si="623"/>
        <v>97.674586979251984</v>
      </c>
      <c r="G19959" t="s">
        <v>14480</v>
      </c>
    </row>
    <row r="19960" spans="1:7" x14ac:dyDescent="0.35">
      <c r="A19960" t="s">
        <v>3</v>
      </c>
      <c r="B19960" t="s">
        <v>32</v>
      </c>
      <c r="C19960" t="s">
        <v>12504</v>
      </c>
      <c r="D19960" s="2">
        <v>69801.2</v>
      </c>
      <c r="E19960" s="3">
        <f t="shared" si="622"/>
        <v>3.1593987120568143E-4</v>
      </c>
      <c r="F19960" s="3">
        <f t="shared" si="623"/>
        <v>97.674902919123184</v>
      </c>
      <c r="G19960" t="s">
        <v>14480</v>
      </c>
    </row>
    <row r="19961" spans="1:7" x14ac:dyDescent="0.35">
      <c r="A19961" t="s">
        <v>3</v>
      </c>
      <c r="B19961" t="s">
        <v>9</v>
      </c>
      <c r="C19961" t="s">
        <v>8278</v>
      </c>
      <c r="D19961" s="2">
        <v>69800.36</v>
      </c>
      <c r="E19961" s="3">
        <f t="shared" si="622"/>
        <v>3.1593606912933014E-4</v>
      </c>
      <c r="F19961" s="3">
        <f t="shared" si="623"/>
        <v>97.675218855192313</v>
      </c>
      <c r="G19961" t="s">
        <v>14473</v>
      </c>
    </row>
    <row r="19962" spans="1:7" x14ac:dyDescent="0.35">
      <c r="A19962" t="s">
        <v>10</v>
      </c>
      <c r="B19962" t="s">
        <v>8</v>
      </c>
      <c r="C19962" t="s">
        <v>6886</v>
      </c>
      <c r="D19962" s="2">
        <v>69800</v>
      </c>
      <c r="E19962" s="3">
        <f t="shared" si="622"/>
        <v>3.1593443966803676E-4</v>
      </c>
      <c r="F19962" s="3">
        <f t="shared" si="623"/>
        <v>97.675534789631982</v>
      </c>
      <c r="G19962" t="s">
        <v>14473</v>
      </c>
    </row>
    <row r="19963" spans="1:7" x14ac:dyDescent="0.35">
      <c r="A19963" t="s">
        <v>3</v>
      </c>
      <c r="B19963" t="s">
        <v>6</v>
      </c>
      <c r="C19963" t="s">
        <v>12132</v>
      </c>
      <c r="D19963" s="2">
        <v>69791.100000000006</v>
      </c>
      <c r="E19963" s="3">
        <f t="shared" si="622"/>
        <v>3.1589415576383845E-4</v>
      </c>
      <c r="F19963" s="3">
        <f t="shared" si="623"/>
        <v>97.675850683787743</v>
      </c>
      <c r="G19963" t="s">
        <v>14473</v>
      </c>
    </row>
    <row r="19964" spans="1:7" x14ac:dyDescent="0.35">
      <c r="A19964" t="s">
        <v>10</v>
      </c>
      <c r="B19964" t="s">
        <v>8</v>
      </c>
      <c r="C19964" t="s">
        <v>220</v>
      </c>
      <c r="D19964" s="2">
        <v>69789.91</v>
      </c>
      <c r="E19964" s="3">
        <f t="shared" si="622"/>
        <v>3.1588876948900741E-4</v>
      </c>
      <c r="F19964" s="3">
        <f t="shared" si="623"/>
        <v>97.676166572557236</v>
      </c>
      <c r="G19964" t="s">
        <v>14480</v>
      </c>
    </row>
    <row r="19965" spans="1:7" x14ac:dyDescent="0.35">
      <c r="A19965" t="s">
        <v>3</v>
      </c>
      <c r="B19965" t="s">
        <v>6</v>
      </c>
      <c r="C19965" t="s">
        <v>7701</v>
      </c>
      <c r="D19965" s="2">
        <v>69778.38</v>
      </c>
      <c r="E19965" s="3">
        <f t="shared" si="622"/>
        <v>3.1583658146480437E-4</v>
      </c>
      <c r="F19965" s="3">
        <f t="shared" si="623"/>
        <v>97.6764824091387</v>
      </c>
      <c r="G19965" t="s">
        <v>14473</v>
      </c>
    </row>
    <row r="19966" spans="1:7" x14ac:dyDescent="0.35">
      <c r="A19966" t="s">
        <v>10</v>
      </c>
      <c r="B19966" t="s">
        <v>22</v>
      </c>
      <c r="C19966" t="s">
        <v>1773</v>
      </c>
      <c r="D19966" s="2">
        <v>69774.86</v>
      </c>
      <c r="E19966" s="3">
        <f t="shared" si="622"/>
        <v>3.1582064895437984E-4</v>
      </c>
      <c r="F19966" s="3">
        <f t="shared" si="623"/>
        <v>97.67679822978765</v>
      </c>
      <c r="G19966" t="s">
        <v>14473</v>
      </c>
    </row>
    <row r="19967" spans="1:7" x14ac:dyDescent="0.35">
      <c r="A19967" t="s">
        <v>3</v>
      </c>
      <c r="B19967" t="s">
        <v>9</v>
      </c>
      <c r="C19967" t="s">
        <v>2358</v>
      </c>
      <c r="D19967" s="2">
        <v>69772.62</v>
      </c>
      <c r="E19967" s="3">
        <f t="shared" si="622"/>
        <v>3.1581051008410969E-4</v>
      </c>
      <c r="F19967" s="3">
        <f t="shared" si="623"/>
        <v>97.677114040297738</v>
      </c>
      <c r="G19967" t="s">
        <v>14480</v>
      </c>
    </row>
    <row r="19968" spans="1:7" x14ac:dyDescent="0.35">
      <c r="A19968" t="s">
        <v>10</v>
      </c>
      <c r="B19968" t="s">
        <v>36</v>
      </c>
      <c r="C19968" t="s">
        <v>2806</v>
      </c>
      <c r="D19968" s="2">
        <v>69758.820000000007</v>
      </c>
      <c r="E19968" s="3">
        <f t="shared" si="622"/>
        <v>3.1574804740119541E-4</v>
      </c>
      <c r="F19968" s="3">
        <f t="shared" si="623"/>
        <v>97.677429788345137</v>
      </c>
      <c r="G19968" t="s">
        <v>14473</v>
      </c>
    </row>
    <row r="19969" spans="1:7" x14ac:dyDescent="0.35">
      <c r="A19969" t="s">
        <v>3</v>
      </c>
      <c r="B19969" t="s">
        <v>13</v>
      </c>
      <c r="C19969" t="s">
        <v>3248</v>
      </c>
      <c r="D19969" s="2">
        <v>69751.47</v>
      </c>
      <c r="E19969" s="3">
        <f t="shared" si="622"/>
        <v>3.1571477923312142E-4</v>
      </c>
      <c r="F19969" s="3">
        <f t="shared" si="623"/>
        <v>97.67774550312437</v>
      </c>
      <c r="G19969" t="s">
        <v>14473</v>
      </c>
    </row>
    <row r="19970" spans="1:7" x14ac:dyDescent="0.35">
      <c r="A19970" t="s">
        <v>3</v>
      </c>
      <c r="B19970" t="s">
        <v>9</v>
      </c>
      <c r="C19970" s="8" t="s">
        <v>5662</v>
      </c>
      <c r="D19970" s="2">
        <v>69743.86</v>
      </c>
      <c r="E19970" s="3">
        <f t="shared" si="622"/>
        <v>3.1568033423189112E-4</v>
      </c>
      <c r="F19970" s="3">
        <f t="shared" si="623"/>
        <v>97.678061183458595</v>
      </c>
      <c r="G19970" t="s">
        <v>14480</v>
      </c>
    </row>
    <row r="19971" spans="1:7" x14ac:dyDescent="0.35">
      <c r="A19971" t="s">
        <v>10</v>
      </c>
      <c r="B19971" t="s">
        <v>182</v>
      </c>
      <c r="C19971" t="s">
        <v>6754</v>
      </c>
      <c r="D19971" s="2">
        <v>69740.12</v>
      </c>
      <c r="E19971" s="3">
        <f t="shared" ref="E19971:E20034" si="624">(D19971/$D$29638)*100</f>
        <v>3.156634059395651E-4</v>
      </c>
      <c r="F19971" s="3">
        <f t="shared" si="623"/>
        <v>97.678376846864538</v>
      </c>
      <c r="G19971" t="s">
        <v>14480</v>
      </c>
    </row>
    <row r="19972" spans="1:7" x14ac:dyDescent="0.35">
      <c r="A19972" t="s">
        <v>3</v>
      </c>
      <c r="B19972" t="s">
        <v>200</v>
      </c>
      <c r="C19972" t="s">
        <v>19</v>
      </c>
      <c r="D19972" s="2">
        <v>69731.42</v>
      </c>
      <c r="E19972" s="3">
        <f t="shared" si="624"/>
        <v>3.1562402729164087E-4</v>
      </c>
      <c r="F19972" s="3">
        <f t="shared" ref="F19972:F20035" si="625">E19972+F19971</f>
        <v>97.678692470891832</v>
      </c>
      <c r="G19972" t="s">
        <v>14473</v>
      </c>
    </row>
    <row r="19973" spans="1:7" x14ac:dyDescent="0.35">
      <c r="A19973" t="s">
        <v>10</v>
      </c>
      <c r="B19973" t="s">
        <v>8</v>
      </c>
      <c r="C19973" t="s">
        <v>2053</v>
      </c>
      <c r="D19973" s="2">
        <v>69724.94</v>
      </c>
      <c r="E19973" s="3">
        <f t="shared" si="624"/>
        <v>3.1559469698835938E-4</v>
      </c>
      <c r="F19973" s="3">
        <f t="shared" si="625"/>
        <v>97.679008065588818</v>
      </c>
      <c r="G19973" t="s">
        <v>14480</v>
      </c>
    </row>
    <row r="19974" spans="1:7" x14ac:dyDescent="0.35">
      <c r="A19974" t="s">
        <v>3</v>
      </c>
      <c r="B19974" t="s">
        <v>6</v>
      </c>
      <c r="C19974" s="8" t="s">
        <v>1162</v>
      </c>
      <c r="D19974" s="2">
        <v>69723.05</v>
      </c>
      <c r="E19974" s="3">
        <f t="shared" si="624"/>
        <v>3.1558614231656893E-4</v>
      </c>
      <c r="F19974" s="3">
        <f t="shared" si="625"/>
        <v>97.679323651731139</v>
      </c>
      <c r="G19974" t="s">
        <v>14480</v>
      </c>
    </row>
    <row r="19975" spans="1:7" x14ac:dyDescent="0.35">
      <c r="A19975" t="s">
        <v>10</v>
      </c>
      <c r="B19975" t="s">
        <v>55</v>
      </c>
      <c r="C19975" t="s">
        <v>12106</v>
      </c>
      <c r="D19975" s="2">
        <v>69712.5</v>
      </c>
      <c r="E19975" s="3">
        <f t="shared" si="624"/>
        <v>3.1553839004810907E-4</v>
      </c>
      <c r="F19975" s="3">
        <f t="shared" si="625"/>
        <v>97.679639190121193</v>
      </c>
      <c r="G19975" t="s">
        <v>14473</v>
      </c>
    </row>
    <row r="19976" spans="1:7" x14ac:dyDescent="0.35">
      <c r="A19976" t="s">
        <v>3</v>
      </c>
      <c r="B19976" t="s">
        <v>33</v>
      </c>
      <c r="C19976" s="8" t="s">
        <v>2392</v>
      </c>
      <c r="D19976" s="2">
        <v>69708.399999999994</v>
      </c>
      <c r="E19976" s="3">
        <f t="shared" si="624"/>
        <v>3.1551983229448957E-4</v>
      </c>
      <c r="F19976" s="3">
        <f t="shared" si="625"/>
        <v>97.679954709953492</v>
      </c>
      <c r="G19976" t="s">
        <v>14480</v>
      </c>
    </row>
    <row r="19977" spans="1:7" x14ac:dyDescent="0.35">
      <c r="A19977" t="s">
        <v>10</v>
      </c>
      <c r="B19977" t="s">
        <v>20</v>
      </c>
      <c r="C19977" t="s">
        <v>2616</v>
      </c>
      <c r="D19977" s="2">
        <v>69706.7</v>
      </c>
      <c r="E19977" s="3">
        <f t="shared" si="624"/>
        <v>3.1551213761615951E-4</v>
      </c>
      <c r="F19977" s="3">
        <f t="shared" si="625"/>
        <v>97.68027022209111</v>
      </c>
      <c r="G19977" t="s">
        <v>14473</v>
      </c>
    </row>
    <row r="19978" spans="1:7" x14ac:dyDescent="0.35">
      <c r="A19978" t="s">
        <v>3</v>
      </c>
      <c r="B19978" t="s">
        <v>9</v>
      </c>
      <c r="C19978" t="s">
        <v>9653</v>
      </c>
      <c r="D19978" s="2">
        <v>69685</v>
      </c>
      <c r="E19978" s="3">
        <f t="shared" si="624"/>
        <v>3.1541391731041752E-4</v>
      </c>
      <c r="F19978" s="3">
        <f t="shared" si="625"/>
        <v>97.680585636008416</v>
      </c>
      <c r="G19978" t="s">
        <v>14473</v>
      </c>
    </row>
    <row r="19979" spans="1:7" x14ac:dyDescent="0.35">
      <c r="A19979" t="s">
        <v>3</v>
      </c>
      <c r="B19979" t="s">
        <v>15</v>
      </c>
      <c r="C19979" t="s">
        <v>5393</v>
      </c>
      <c r="D19979" s="2">
        <v>69678.31</v>
      </c>
      <c r="E19979" s="3">
        <f t="shared" si="624"/>
        <v>3.1538363648804817E-4</v>
      </c>
      <c r="F19979" s="3">
        <f t="shared" si="625"/>
        <v>97.680901019644907</v>
      </c>
      <c r="G19979" t="s">
        <v>14473</v>
      </c>
    </row>
    <row r="19980" spans="1:7" x14ac:dyDescent="0.35">
      <c r="A19980" t="s">
        <v>10</v>
      </c>
      <c r="B19980" t="s">
        <v>9</v>
      </c>
      <c r="C19980" t="s">
        <v>164</v>
      </c>
      <c r="D19980" s="2">
        <v>69678.13</v>
      </c>
      <c r="E19980" s="3">
        <f t="shared" si="624"/>
        <v>3.1538282175740145E-4</v>
      </c>
      <c r="F19980" s="3">
        <f t="shared" si="625"/>
        <v>97.68121640246666</v>
      </c>
      <c r="G19980" t="s">
        <v>14473</v>
      </c>
    </row>
    <row r="19981" spans="1:7" x14ac:dyDescent="0.35">
      <c r="A19981" t="s">
        <v>3</v>
      </c>
      <c r="B19981" t="s">
        <v>6</v>
      </c>
      <c r="C19981" t="s">
        <v>1940</v>
      </c>
      <c r="D19981" s="2">
        <v>69667.8</v>
      </c>
      <c r="E19981" s="3">
        <f t="shared" si="624"/>
        <v>3.1533606527084314E-4</v>
      </c>
      <c r="F19981" s="3">
        <f t="shared" si="625"/>
        <v>97.68153173853193</v>
      </c>
      <c r="G19981" t="s">
        <v>14473</v>
      </c>
    </row>
    <row r="19982" spans="1:7" x14ac:dyDescent="0.35">
      <c r="A19982" t="s">
        <v>3</v>
      </c>
      <c r="B19982" t="s">
        <v>92</v>
      </c>
      <c r="C19982" t="s">
        <v>3426</v>
      </c>
      <c r="D19982" s="2">
        <v>69664.37</v>
      </c>
      <c r="E19982" s="3">
        <f t="shared" si="624"/>
        <v>3.1532054012574194E-4</v>
      </c>
      <c r="F19982" s="3">
        <f t="shared" si="625"/>
        <v>97.681847059072055</v>
      </c>
      <c r="G19982" t="s">
        <v>14480</v>
      </c>
    </row>
    <row r="19983" spans="1:7" x14ac:dyDescent="0.35">
      <c r="A19983" t="s">
        <v>10</v>
      </c>
      <c r="B19983" t="s">
        <v>9</v>
      </c>
      <c r="C19983" t="s">
        <v>5178</v>
      </c>
      <c r="D19983" s="2">
        <v>69662.66</v>
      </c>
      <c r="E19983" s="3">
        <f t="shared" si="624"/>
        <v>3.1531280018459826E-4</v>
      </c>
      <c r="F19983" s="3">
        <f t="shared" si="625"/>
        <v>97.682162371872238</v>
      </c>
      <c r="G19983" t="s">
        <v>14480</v>
      </c>
    </row>
    <row r="19984" spans="1:7" x14ac:dyDescent="0.35">
      <c r="A19984" t="s">
        <v>10</v>
      </c>
      <c r="B19984" t="s">
        <v>8</v>
      </c>
      <c r="C19984" t="s">
        <v>5303</v>
      </c>
      <c r="D19984" s="2">
        <v>69661.84</v>
      </c>
      <c r="E19984" s="3">
        <f t="shared" si="624"/>
        <v>3.1530908863387433E-4</v>
      </c>
      <c r="F19984" s="3">
        <f t="shared" si="625"/>
        <v>97.682477680960872</v>
      </c>
      <c r="G19984" t="s">
        <v>14473</v>
      </c>
    </row>
    <row r="19985" spans="1:7" x14ac:dyDescent="0.35">
      <c r="A19985" t="s">
        <v>3</v>
      </c>
      <c r="B19985" t="s">
        <v>18</v>
      </c>
      <c r="C19985" t="s">
        <v>9905</v>
      </c>
      <c r="D19985" s="2">
        <v>69660.78</v>
      </c>
      <c r="E19985" s="3">
        <f t="shared" si="624"/>
        <v>3.1530429077562149E-4</v>
      </c>
      <c r="F19985" s="3">
        <f t="shared" si="625"/>
        <v>97.682792985251652</v>
      </c>
      <c r="G19985" t="s">
        <v>14473</v>
      </c>
    </row>
    <row r="19986" spans="1:7" x14ac:dyDescent="0.35">
      <c r="A19986" t="s">
        <v>10</v>
      </c>
      <c r="B19986" t="s">
        <v>9</v>
      </c>
      <c r="C19986" t="s">
        <v>98</v>
      </c>
      <c r="D19986" s="2">
        <v>69654.37</v>
      </c>
      <c r="E19986" s="3">
        <f t="shared" si="624"/>
        <v>3.1527527731203592E-4</v>
      </c>
      <c r="F19986" s="3">
        <f t="shared" si="625"/>
        <v>97.683108260528968</v>
      </c>
      <c r="G19986" t="s">
        <v>14473</v>
      </c>
    </row>
    <row r="19987" spans="1:7" x14ac:dyDescent="0.35">
      <c r="A19987" t="s">
        <v>3</v>
      </c>
      <c r="B19987" t="s">
        <v>5272</v>
      </c>
      <c r="C19987" t="s">
        <v>1334</v>
      </c>
      <c r="D19987" s="2">
        <v>69646.75</v>
      </c>
      <c r="E19987" s="3">
        <f t="shared" si="624"/>
        <v>3.1524078704799193E-4</v>
      </c>
      <c r="F19987" s="3">
        <f t="shared" si="625"/>
        <v>97.683423501316014</v>
      </c>
      <c r="G19987" t="s">
        <v>14473</v>
      </c>
    </row>
    <row r="19988" spans="1:7" x14ac:dyDescent="0.35">
      <c r="A19988" t="s">
        <v>10</v>
      </c>
      <c r="B19988" t="s">
        <v>6</v>
      </c>
      <c r="C19988" t="s">
        <v>142</v>
      </c>
      <c r="D19988" s="2">
        <v>69646.080000000002</v>
      </c>
      <c r="E19988" s="3">
        <f t="shared" si="624"/>
        <v>3.1523775443947368E-4</v>
      </c>
      <c r="F19988" s="3">
        <f t="shared" si="625"/>
        <v>97.683738739070449</v>
      </c>
      <c r="G19988" t="s">
        <v>14480</v>
      </c>
    </row>
    <row r="19989" spans="1:7" x14ac:dyDescent="0.35">
      <c r="A19989" t="s">
        <v>3</v>
      </c>
      <c r="B19989" t="s">
        <v>122</v>
      </c>
      <c r="C19989" s="6" t="s">
        <v>9901</v>
      </c>
      <c r="D19989" s="2">
        <v>69644.77</v>
      </c>
      <c r="E19989" s="3">
        <f t="shared" si="624"/>
        <v>3.1523182501087821E-4</v>
      </c>
      <c r="F19989" s="3">
        <f t="shared" si="625"/>
        <v>97.684053970895462</v>
      </c>
      <c r="G19989" t="s">
        <v>14473</v>
      </c>
    </row>
    <row r="19990" spans="1:7" x14ac:dyDescent="0.35">
      <c r="A19990" t="s">
        <v>10</v>
      </c>
      <c r="B19990" t="s">
        <v>9</v>
      </c>
      <c r="C19990" t="s">
        <v>12026</v>
      </c>
      <c r="D19990" s="2">
        <v>69641.53</v>
      </c>
      <c r="E19990" s="3">
        <f t="shared" si="624"/>
        <v>3.1521715985923746E-4</v>
      </c>
      <c r="F19990" s="3">
        <f t="shared" si="625"/>
        <v>97.684369188055328</v>
      </c>
      <c r="G19990" t="s">
        <v>14480</v>
      </c>
    </row>
    <row r="19991" spans="1:7" x14ac:dyDescent="0.35">
      <c r="A19991" t="s">
        <v>3</v>
      </c>
      <c r="B19991" t="s">
        <v>6</v>
      </c>
      <c r="C19991" t="s">
        <v>13681</v>
      </c>
      <c r="D19991" s="2">
        <v>69632.34</v>
      </c>
      <c r="E19991" s="3">
        <f t="shared" si="624"/>
        <v>3.1517556333344158E-4</v>
      </c>
      <c r="F19991" s="3">
        <f t="shared" si="625"/>
        <v>97.684684363618658</v>
      </c>
      <c r="G19991" t="s">
        <v>14480</v>
      </c>
    </row>
    <row r="19992" spans="1:7" x14ac:dyDescent="0.35">
      <c r="A19992" t="s">
        <v>3</v>
      </c>
      <c r="B19992" t="s">
        <v>9</v>
      </c>
      <c r="C19992" t="s">
        <v>3499</v>
      </c>
      <c r="D19992" s="2">
        <v>69626.899999999994</v>
      </c>
      <c r="E19992" s="3">
        <f t="shared" si="624"/>
        <v>3.1515094036278546E-4</v>
      </c>
      <c r="F19992" s="3">
        <f t="shared" si="625"/>
        <v>97.684999514559024</v>
      </c>
      <c r="G19992" t="s">
        <v>14480</v>
      </c>
    </row>
    <row r="19993" spans="1:7" x14ac:dyDescent="0.35">
      <c r="A19993" t="s">
        <v>3</v>
      </c>
      <c r="B19993" t="s">
        <v>304</v>
      </c>
      <c r="C19993" t="s">
        <v>1179</v>
      </c>
      <c r="D19993" s="2">
        <v>69626.66</v>
      </c>
      <c r="E19993" s="3">
        <f t="shared" si="624"/>
        <v>3.1514985405525656E-4</v>
      </c>
      <c r="F19993" s="3">
        <f t="shared" si="625"/>
        <v>97.685314664413085</v>
      </c>
      <c r="G19993" t="s">
        <v>14480</v>
      </c>
    </row>
    <row r="19994" spans="1:7" x14ac:dyDescent="0.35">
      <c r="A19994" t="s">
        <v>3</v>
      </c>
      <c r="B19994" t="s">
        <v>18</v>
      </c>
      <c r="C19994" t="s">
        <v>3760</v>
      </c>
      <c r="D19994" s="2">
        <v>69618.81</v>
      </c>
      <c r="E19994" s="3">
        <f t="shared" si="624"/>
        <v>3.151143227464973E-4</v>
      </c>
      <c r="F19994" s="3">
        <f t="shared" si="625"/>
        <v>97.68562977873583</v>
      </c>
      <c r="G19994" t="s">
        <v>14473</v>
      </c>
    </row>
    <row r="19995" spans="1:7" x14ac:dyDescent="0.35">
      <c r="A19995" t="s">
        <v>10</v>
      </c>
      <c r="B19995" t="s">
        <v>6</v>
      </c>
      <c r="C19995" t="s">
        <v>1271</v>
      </c>
      <c r="D19995" s="2">
        <v>69617.289999999994</v>
      </c>
      <c r="E19995" s="3">
        <f t="shared" si="624"/>
        <v>3.1510744279881402E-4</v>
      </c>
      <c r="F19995" s="3">
        <f t="shared" si="625"/>
        <v>97.685944886178632</v>
      </c>
      <c r="G19995" t="s">
        <v>14473</v>
      </c>
    </row>
    <row r="19996" spans="1:7" x14ac:dyDescent="0.35">
      <c r="A19996" t="s">
        <v>10</v>
      </c>
      <c r="B19996" t="s">
        <v>6</v>
      </c>
      <c r="C19996" t="s">
        <v>8871</v>
      </c>
      <c r="D19996" s="2">
        <v>69615.56</v>
      </c>
      <c r="E19996" s="3">
        <f t="shared" si="624"/>
        <v>3.1509961233204287E-4</v>
      </c>
      <c r="F19996" s="3">
        <f t="shared" si="625"/>
        <v>97.686259985790969</v>
      </c>
      <c r="G19996" t="s">
        <v>14473</v>
      </c>
    </row>
    <row r="19997" spans="1:7" x14ac:dyDescent="0.35">
      <c r="A19997" t="s">
        <v>3</v>
      </c>
      <c r="B19997" t="s">
        <v>9</v>
      </c>
      <c r="C19997" t="s">
        <v>14213</v>
      </c>
      <c r="D19997" s="2">
        <v>69607.87</v>
      </c>
      <c r="E19997" s="3">
        <f t="shared" si="624"/>
        <v>3.1506480522830297E-4</v>
      </c>
      <c r="F19997" s="3">
        <f t="shared" si="625"/>
        <v>97.68657505059619</v>
      </c>
      <c r="G19997" t="s">
        <v>14480</v>
      </c>
    </row>
    <row r="19998" spans="1:7" x14ac:dyDescent="0.35">
      <c r="A19998" t="s">
        <v>3</v>
      </c>
      <c r="B19998" t="s">
        <v>6</v>
      </c>
      <c r="C19998" t="s">
        <v>9068</v>
      </c>
      <c r="D19998" s="2">
        <v>69605</v>
      </c>
      <c r="E19998" s="3">
        <f t="shared" si="624"/>
        <v>3.1505181480076928E-4</v>
      </c>
      <c r="F19998" s="3">
        <f t="shared" si="625"/>
        <v>97.686890102410985</v>
      </c>
      <c r="G19998" t="s">
        <v>14473</v>
      </c>
    </row>
    <row r="19999" spans="1:7" x14ac:dyDescent="0.35">
      <c r="A19999" t="s">
        <v>3</v>
      </c>
      <c r="B19999" t="s">
        <v>57</v>
      </c>
      <c r="C19999" t="s">
        <v>6171</v>
      </c>
      <c r="D19999" s="2">
        <v>69600.990000000005</v>
      </c>
      <c r="E19999" s="3">
        <f t="shared" si="624"/>
        <v>3.1503366441247327E-4</v>
      </c>
      <c r="F19999" s="3">
        <f t="shared" si="625"/>
        <v>97.687205136075391</v>
      </c>
      <c r="G19999" t="s">
        <v>14473</v>
      </c>
    </row>
    <row r="20000" spans="1:7" x14ac:dyDescent="0.35">
      <c r="A20000" t="s">
        <v>3</v>
      </c>
      <c r="B20000" t="s">
        <v>9</v>
      </c>
      <c r="C20000" t="s">
        <v>11982</v>
      </c>
      <c r="D20000" s="2">
        <v>69591.789999999994</v>
      </c>
      <c r="E20000" s="3">
        <f t="shared" si="624"/>
        <v>3.1499202262386361E-4</v>
      </c>
      <c r="F20000" s="3">
        <f t="shared" si="625"/>
        <v>97.687520128098015</v>
      </c>
      <c r="G20000" t="s">
        <v>14480</v>
      </c>
    </row>
    <row r="20001" spans="1:7" x14ac:dyDescent="0.35">
      <c r="A20001" t="s">
        <v>3</v>
      </c>
      <c r="B20001" t="s">
        <v>32</v>
      </c>
      <c r="C20001" t="s">
        <v>10667</v>
      </c>
      <c r="D20001" s="2">
        <v>69588.7</v>
      </c>
      <c r="E20001" s="3">
        <f t="shared" si="624"/>
        <v>3.1497803641442848E-4</v>
      </c>
      <c r="F20001" s="3">
        <f t="shared" si="625"/>
        <v>97.687835106134429</v>
      </c>
      <c r="G20001" t="s">
        <v>14473</v>
      </c>
    </row>
    <row r="20002" spans="1:7" x14ac:dyDescent="0.35">
      <c r="A20002" t="s">
        <v>3</v>
      </c>
      <c r="B20002" t="s">
        <v>73</v>
      </c>
      <c r="C20002" t="s">
        <v>1773</v>
      </c>
      <c r="D20002" s="2">
        <v>69584.09</v>
      </c>
      <c r="E20002" s="3">
        <f t="shared" si="624"/>
        <v>3.1495717025731003E-4</v>
      </c>
      <c r="F20002" s="3">
        <f t="shared" si="625"/>
        <v>97.68815006330469</v>
      </c>
      <c r="G20002" t="s">
        <v>14473</v>
      </c>
    </row>
    <row r="20003" spans="1:7" x14ac:dyDescent="0.35">
      <c r="A20003" t="s">
        <v>10</v>
      </c>
      <c r="B20003" t="s">
        <v>3428</v>
      </c>
      <c r="C20003" t="s">
        <v>5058</v>
      </c>
      <c r="D20003" s="2">
        <v>69581.75</v>
      </c>
      <c r="E20003" s="3">
        <f t="shared" si="624"/>
        <v>3.1494657875890281E-4</v>
      </c>
      <c r="F20003" s="3">
        <f t="shared" si="625"/>
        <v>97.688465009883444</v>
      </c>
      <c r="G20003" t="s">
        <v>14473</v>
      </c>
    </row>
    <row r="20004" spans="1:7" x14ac:dyDescent="0.35">
      <c r="A20004" t="s">
        <v>10</v>
      </c>
      <c r="B20004" t="s">
        <v>9</v>
      </c>
      <c r="C20004" t="s">
        <v>8109</v>
      </c>
      <c r="D20004" s="2">
        <v>69579.94</v>
      </c>
      <c r="E20004" s="3">
        <f t="shared" si="624"/>
        <v>3.1493838618962201E-4</v>
      </c>
      <c r="F20004" s="3">
        <f t="shared" si="625"/>
        <v>97.688779948269641</v>
      </c>
      <c r="G20004" t="s">
        <v>14473</v>
      </c>
    </row>
    <row r="20005" spans="1:7" x14ac:dyDescent="0.35">
      <c r="A20005" t="s">
        <v>3</v>
      </c>
      <c r="B20005" t="s">
        <v>9</v>
      </c>
      <c r="C20005" t="s">
        <v>13361</v>
      </c>
      <c r="D20005" s="2">
        <v>69576.73</v>
      </c>
      <c r="E20005" s="3">
        <f t="shared" si="624"/>
        <v>3.1492385682642236E-4</v>
      </c>
      <c r="F20005" s="3">
        <f t="shared" si="625"/>
        <v>97.689094872126461</v>
      </c>
      <c r="G20005" t="s">
        <v>14480</v>
      </c>
    </row>
    <row r="20006" spans="1:7" x14ac:dyDescent="0.35">
      <c r="A20006" t="s">
        <v>10</v>
      </c>
      <c r="B20006" t="s">
        <v>9</v>
      </c>
      <c r="C20006" t="s">
        <v>3946</v>
      </c>
      <c r="D20006" s="2">
        <v>69575.839999999997</v>
      </c>
      <c r="E20006" s="3">
        <f t="shared" si="624"/>
        <v>3.1491982843600256E-4</v>
      </c>
      <c r="F20006" s="3">
        <f t="shared" si="625"/>
        <v>97.689409791954901</v>
      </c>
      <c r="G20006" t="s">
        <v>14480</v>
      </c>
    </row>
    <row r="20007" spans="1:7" x14ac:dyDescent="0.35">
      <c r="A20007" t="s">
        <v>10</v>
      </c>
      <c r="B20007" t="s">
        <v>73</v>
      </c>
      <c r="C20007" t="s">
        <v>5425</v>
      </c>
      <c r="D20007" s="2">
        <v>69575</v>
      </c>
      <c r="E20007" s="3">
        <f t="shared" si="624"/>
        <v>3.1491602635965127E-4</v>
      </c>
      <c r="F20007" s="3">
        <f t="shared" si="625"/>
        <v>97.689724707981256</v>
      </c>
      <c r="G20007" t="s">
        <v>14480</v>
      </c>
    </row>
    <row r="20008" spans="1:7" x14ac:dyDescent="0.35">
      <c r="A20008" t="s">
        <v>10</v>
      </c>
      <c r="B20008" t="s">
        <v>45</v>
      </c>
      <c r="C20008" t="s">
        <v>4724</v>
      </c>
      <c r="D20008" s="2">
        <v>69563.86</v>
      </c>
      <c r="E20008" s="3">
        <f t="shared" si="624"/>
        <v>3.1486560358518276E-4</v>
      </c>
      <c r="F20008" s="3">
        <f t="shared" si="625"/>
        <v>97.690039573584841</v>
      </c>
      <c r="G20008" t="s">
        <v>14473</v>
      </c>
    </row>
    <row r="20009" spans="1:7" x14ac:dyDescent="0.35">
      <c r="A20009" t="s">
        <v>3</v>
      </c>
      <c r="B20009" t="s">
        <v>180</v>
      </c>
      <c r="C20009" t="s">
        <v>4711</v>
      </c>
      <c r="D20009" s="2">
        <v>69563.81</v>
      </c>
      <c r="E20009" s="3">
        <f t="shared" si="624"/>
        <v>3.148653772711142E-4</v>
      </c>
      <c r="F20009" s="3">
        <f t="shared" si="625"/>
        <v>97.690354438962117</v>
      </c>
      <c r="G20009" t="s">
        <v>14480</v>
      </c>
    </row>
    <row r="20010" spans="1:7" x14ac:dyDescent="0.35">
      <c r="A20010" t="s">
        <v>10</v>
      </c>
      <c r="B20010" t="s">
        <v>6</v>
      </c>
      <c r="C20010" t="s">
        <v>543</v>
      </c>
      <c r="D20010" s="2">
        <v>69556.81</v>
      </c>
      <c r="E20010" s="3">
        <f t="shared" si="624"/>
        <v>3.1483369330152002E-4</v>
      </c>
      <c r="F20010" s="3">
        <f t="shared" si="625"/>
        <v>97.690669272655413</v>
      </c>
      <c r="G20010" t="s">
        <v>14473</v>
      </c>
    </row>
    <row r="20011" spans="1:7" x14ac:dyDescent="0.35">
      <c r="A20011" t="s">
        <v>10</v>
      </c>
      <c r="B20011" t="s">
        <v>8</v>
      </c>
      <c r="C20011" s="8" t="s">
        <v>1321</v>
      </c>
      <c r="D20011" s="2">
        <v>69554.460000000006</v>
      </c>
      <c r="E20011" s="3">
        <f t="shared" si="624"/>
        <v>3.1482305654029913E-4</v>
      </c>
      <c r="F20011" s="3">
        <f t="shared" si="625"/>
        <v>97.690984095711954</v>
      </c>
      <c r="G20011" t="s">
        <v>14480</v>
      </c>
    </row>
    <row r="20012" spans="1:7" x14ac:dyDescent="0.35">
      <c r="A20012" t="s">
        <v>10</v>
      </c>
      <c r="B20012" t="s">
        <v>9</v>
      </c>
      <c r="C20012" t="s">
        <v>13444</v>
      </c>
      <c r="D20012" s="2">
        <v>69552.87</v>
      </c>
      <c r="E20012" s="3">
        <f t="shared" si="624"/>
        <v>3.1481585975291982E-4</v>
      </c>
      <c r="F20012" s="3">
        <f t="shared" si="625"/>
        <v>97.691298911571707</v>
      </c>
      <c r="G20012" t="s">
        <v>14480</v>
      </c>
    </row>
    <row r="20013" spans="1:7" x14ac:dyDescent="0.35">
      <c r="A20013" t="s">
        <v>3</v>
      </c>
      <c r="B20013" t="s">
        <v>32</v>
      </c>
      <c r="C20013" t="s">
        <v>648</v>
      </c>
      <c r="D20013" s="2">
        <v>69550.539999999994</v>
      </c>
      <c r="E20013" s="3">
        <f t="shared" si="624"/>
        <v>3.1480531351732628E-4</v>
      </c>
      <c r="F20013" s="3">
        <f t="shared" si="625"/>
        <v>97.691613716885229</v>
      </c>
      <c r="G20013" t="s">
        <v>14473</v>
      </c>
    </row>
    <row r="20014" spans="1:7" x14ac:dyDescent="0.35">
      <c r="A20014" t="s">
        <v>10</v>
      </c>
      <c r="B20014" t="s">
        <v>180</v>
      </c>
      <c r="C20014" t="s">
        <v>12056</v>
      </c>
      <c r="D20014" s="2">
        <v>69544.210000000006</v>
      </c>
      <c r="E20014" s="3">
        <f t="shared" si="624"/>
        <v>3.1477666215625047E-4</v>
      </c>
      <c r="F20014" s="3">
        <f t="shared" si="625"/>
        <v>97.69192849354738</v>
      </c>
      <c r="G20014" t="s">
        <v>14480</v>
      </c>
    </row>
    <row r="20015" spans="1:7" x14ac:dyDescent="0.35">
      <c r="A20015" t="s">
        <v>10</v>
      </c>
      <c r="B20015" t="s">
        <v>36</v>
      </c>
      <c r="C20015" t="s">
        <v>1822</v>
      </c>
      <c r="D20015" s="2">
        <v>69541.100000000006</v>
      </c>
      <c r="E20015" s="3">
        <f t="shared" si="624"/>
        <v>3.1476258542118788E-4</v>
      </c>
      <c r="F20015" s="3">
        <f t="shared" si="625"/>
        <v>97.692243256132798</v>
      </c>
      <c r="G20015" t="s">
        <v>14473</v>
      </c>
    </row>
    <row r="20016" spans="1:7" x14ac:dyDescent="0.35">
      <c r="A20016" t="s">
        <v>3</v>
      </c>
      <c r="B20016" t="s">
        <v>37</v>
      </c>
      <c r="C20016" t="s">
        <v>1967</v>
      </c>
      <c r="D20016" s="2">
        <v>69534.009999999995</v>
      </c>
      <c r="E20016" s="3">
        <f t="shared" si="624"/>
        <v>3.1473049408627021E-4</v>
      </c>
      <c r="F20016" s="3">
        <f t="shared" si="625"/>
        <v>97.692557986626881</v>
      </c>
      <c r="G20016" t="s">
        <v>14473</v>
      </c>
    </row>
    <row r="20017" spans="1:7" x14ac:dyDescent="0.35">
      <c r="A20017" t="s">
        <v>10</v>
      </c>
      <c r="B20017" t="s">
        <v>40</v>
      </c>
      <c r="C20017" s="8" t="s">
        <v>1336</v>
      </c>
      <c r="D20017" s="2">
        <v>69530.77</v>
      </c>
      <c r="E20017" s="3">
        <f t="shared" si="624"/>
        <v>3.1471582893462951E-4</v>
      </c>
      <c r="F20017" s="3">
        <f t="shared" si="625"/>
        <v>97.692872702455816</v>
      </c>
      <c r="G20017" t="s">
        <v>14480</v>
      </c>
    </row>
    <row r="20018" spans="1:7" x14ac:dyDescent="0.35">
      <c r="A20018" t="s">
        <v>3</v>
      </c>
      <c r="B20018" t="s">
        <v>6</v>
      </c>
      <c r="C20018" t="s">
        <v>7362</v>
      </c>
      <c r="D20018" s="2">
        <v>69529.3</v>
      </c>
      <c r="E20018" s="3">
        <f t="shared" si="624"/>
        <v>3.1470917530101474E-4</v>
      </c>
      <c r="F20018" s="3">
        <f t="shared" si="625"/>
        <v>97.693187411631115</v>
      </c>
      <c r="G20018" t="s">
        <v>14473</v>
      </c>
    </row>
    <row r="20019" spans="1:7" x14ac:dyDescent="0.35">
      <c r="A20019" t="s">
        <v>3</v>
      </c>
      <c r="B20019" t="s">
        <v>6</v>
      </c>
      <c r="C20019" t="s">
        <v>1151</v>
      </c>
      <c r="D20019" s="2">
        <v>69521.679999999993</v>
      </c>
      <c r="E20019" s="3">
        <f t="shared" si="624"/>
        <v>3.146746850369707E-4</v>
      </c>
      <c r="F20019" s="3">
        <f t="shared" si="625"/>
        <v>97.693502086316158</v>
      </c>
      <c r="G20019" t="s">
        <v>14473</v>
      </c>
    </row>
    <row r="20020" spans="1:7" x14ac:dyDescent="0.35">
      <c r="A20020" t="s">
        <v>3</v>
      </c>
      <c r="B20020" t="s">
        <v>45</v>
      </c>
      <c r="C20020" t="s">
        <v>1351</v>
      </c>
      <c r="D20020" s="2">
        <v>69516.460000000006</v>
      </c>
      <c r="E20020" s="3">
        <f t="shared" si="624"/>
        <v>3.1465105784821623E-4</v>
      </c>
      <c r="F20020" s="3">
        <f t="shared" si="625"/>
        <v>97.693816737374007</v>
      </c>
      <c r="G20020" t="s">
        <v>14473</v>
      </c>
    </row>
    <row r="20021" spans="1:7" x14ac:dyDescent="0.35">
      <c r="A20021" t="s">
        <v>3</v>
      </c>
      <c r="B20021" t="s">
        <v>9</v>
      </c>
      <c r="C20021" t="s">
        <v>409</v>
      </c>
      <c r="D20021" s="2">
        <v>69512.3</v>
      </c>
      <c r="E20021" s="3">
        <f t="shared" si="624"/>
        <v>3.1463222851771454E-4</v>
      </c>
      <c r="F20021" s="3">
        <f t="shared" si="625"/>
        <v>97.69413136960253</v>
      </c>
      <c r="G20021" t="s">
        <v>14480</v>
      </c>
    </row>
    <row r="20022" spans="1:7" x14ac:dyDescent="0.35">
      <c r="A20022" t="s">
        <v>3</v>
      </c>
      <c r="B20022" t="s">
        <v>9</v>
      </c>
      <c r="C20022" t="s">
        <v>560</v>
      </c>
      <c r="D20022" s="2">
        <v>69507.5</v>
      </c>
      <c r="E20022" s="3">
        <f t="shared" si="624"/>
        <v>3.1461050236713563E-4</v>
      </c>
      <c r="F20022" s="3">
        <f t="shared" si="625"/>
        <v>97.694445980104902</v>
      </c>
      <c r="G20022" t="s">
        <v>14473</v>
      </c>
    </row>
    <row r="20023" spans="1:7" x14ac:dyDescent="0.35">
      <c r="A20023" t="s">
        <v>3</v>
      </c>
      <c r="B20023" t="s">
        <v>9</v>
      </c>
      <c r="C20023" t="s">
        <v>5609</v>
      </c>
      <c r="D20023" s="2">
        <v>69507.08</v>
      </c>
      <c r="E20023" s="3">
        <f t="shared" si="624"/>
        <v>3.1460860132895995E-4</v>
      </c>
      <c r="F20023" s="3">
        <f t="shared" si="625"/>
        <v>97.694760588706231</v>
      </c>
      <c r="G20023" t="s">
        <v>14473</v>
      </c>
    </row>
    <row r="20024" spans="1:7" x14ac:dyDescent="0.35">
      <c r="A20024" t="s">
        <v>3</v>
      </c>
      <c r="B20024" t="s">
        <v>15</v>
      </c>
      <c r="C20024" t="s">
        <v>30</v>
      </c>
      <c r="D20024" s="2">
        <v>69504.87</v>
      </c>
      <c r="E20024" s="3">
        <f t="shared" si="624"/>
        <v>3.145985982471309E-4</v>
      </c>
      <c r="F20024" s="3">
        <f t="shared" si="625"/>
        <v>97.695075187304482</v>
      </c>
      <c r="G20024" t="s">
        <v>14473</v>
      </c>
    </row>
    <row r="20025" spans="1:7" x14ac:dyDescent="0.35">
      <c r="A20025" t="s">
        <v>10</v>
      </c>
      <c r="B20025" t="s">
        <v>8</v>
      </c>
      <c r="C20025" t="s">
        <v>7388</v>
      </c>
      <c r="D20025" s="2">
        <v>69500</v>
      </c>
      <c r="E20025" s="3">
        <f t="shared" si="624"/>
        <v>3.1457655525685607E-4</v>
      </c>
      <c r="F20025" s="3">
        <f t="shared" si="625"/>
        <v>97.695389763859737</v>
      </c>
      <c r="G20025" t="s">
        <v>14473</v>
      </c>
    </row>
    <row r="20026" spans="1:7" x14ac:dyDescent="0.35">
      <c r="A20026" t="s">
        <v>3</v>
      </c>
      <c r="B20026" t="s">
        <v>6</v>
      </c>
      <c r="C20026" t="s">
        <v>1533</v>
      </c>
      <c r="D20026" s="2">
        <v>69495.47</v>
      </c>
      <c r="E20026" s="3">
        <f t="shared" si="624"/>
        <v>3.1455605120224726E-4</v>
      </c>
      <c r="F20026" s="3">
        <f t="shared" si="625"/>
        <v>97.695704319910945</v>
      </c>
      <c r="G20026" t="s">
        <v>14480</v>
      </c>
    </row>
    <row r="20027" spans="1:7" x14ac:dyDescent="0.35">
      <c r="A20027" t="s">
        <v>3</v>
      </c>
      <c r="B20027" t="s">
        <v>6</v>
      </c>
      <c r="C20027" t="s">
        <v>2826</v>
      </c>
      <c r="D20027" s="2">
        <v>69494.13</v>
      </c>
      <c r="E20027" s="3">
        <f t="shared" si="624"/>
        <v>3.145499859852107E-4</v>
      </c>
      <c r="F20027" s="3">
        <f t="shared" si="625"/>
        <v>97.696018869896932</v>
      </c>
      <c r="G20027" t="s">
        <v>14473</v>
      </c>
    </row>
    <row r="20028" spans="1:7" x14ac:dyDescent="0.35">
      <c r="A20028" t="s">
        <v>3</v>
      </c>
      <c r="B20028" t="s">
        <v>9</v>
      </c>
      <c r="C20028" t="s">
        <v>4282</v>
      </c>
      <c r="D20028" s="2">
        <v>69484.899999999994</v>
      </c>
      <c r="E20028" s="3">
        <f t="shared" si="624"/>
        <v>3.1450820840816E-4</v>
      </c>
      <c r="F20028" s="3">
        <f t="shared" si="625"/>
        <v>97.696333378105336</v>
      </c>
      <c r="G20028" t="s">
        <v>14480</v>
      </c>
    </row>
    <row r="20029" spans="1:7" x14ac:dyDescent="0.35">
      <c r="A20029" t="s">
        <v>3</v>
      </c>
      <c r="B20029" t="s">
        <v>6</v>
      </c>
      <c r="C20029" t="s">
        <v>1447</v>
      </c>
      <c r="D20029" s="2">
        <v>69484.52</v>
      </c>
      <c r="E20029" s="3">
        <f t="shared" si="624"/>
        <v>3.1450648842123915E-4</v>
      </c>
      <c r="F20029" s="3">
        <f t="shared" si="625"/>
        <v>97.696647884593759</v>
      </c>
      <c r="G20029" t="s">
        <v>14480</v>
      </c>
    </row>
    <row r="20030" spans="1:7" x14ac:dyDescent="0.35">
      <c r="A20030" t="s">
        <v>3</v>
      </c>
      <c r="B20030" t="s">
        <v>6</v>
      </c>
      <c r="C20030" t="s">
        <v>11029</v>
      </c>
      <c r="D20030" s="2">
        <v>69480.55</v>
      </c>
      <c r="E20030" s="3">
        <f t="shared" si="624"/>
        <v>3.1448851908419785E-4</v>
      </c>
      <c r="F20030" s="3">
        <f t="shared" si="625"/>
        <v>97.696962373112839</v>
      </c>
      <c r="G20030" t="s">
        <v>14473</v>
      </c>
    </row>
    <row r="20031" spans="1:7" x14ac:dyDescent="0.35">
      <c r="A20031" t="s">
        <v>3</v>
      </c>
      <c r="B20031" t="s">
        <v>6</v>
      </c>
      <c r="C20031" t="s">
        <v>5066</v>
      </c>
      <c r="D20031" s="2">
        <v>69479.960000000006</v>
      </c>
      <c r="E20031" s="3">
        <f t="shared" si="624"/>
        <v>3.1448584857818925E-4</v>
      </c>
      <c r="F20031" s="3">
        <f t="shared" si="625"/>
        <v>97.697276858961416</v>
      </c>
      <c r="G20031" t="s">
        <v>14480</v>
      </c>
    </row>
    <row r="20032" spans="1:7" x14ac:dyDescent="0.35">
      <c r="A20032" t="s">
        <v>3</v>
      </c>
      <c r="B20032" t="s">
        <v>6</v>
      </c>
      <c r="C20032" s="8" t="s">
        <v>13329</v>
      </c>
      <c r="D20032" s="2">
        <v>69477.210000000006</v>
      </c>
      <c r="E20032" s="3">
        <f t="shared" si="624"/>
        <v>3.144734013044201E-4</v>
      </c>
      <c r="F20032" s="3">
        <f t="shared" si="625"/>
        <v>97.69759133236272</v>
      </c>
      <c r="G20032" t="s">
        <v>14480</v>
      </c>
    </row>
    <row r="20033" spans="1:7" x14ac:dyDescent="0.35">
      <c r="A20033" t="s">
        <v>3</v>
      </c>
      <c r="B20033" t="s">
        <v>9</v>
      </c>
      <c r="C20033" t="s">
        <v>2973</v>
      </c>
      <c r="D20033" s="2">
        <v>69474.52</v>
      </c>
      <c r="E20033" s="3">
        <f t="shared" si="624"/>
        <v>3.1446122560753318E-4</v>
      </c>
      <c r="F20033" s="3">
        <f t="shared" si="625"/>
        <v>97.697905793588333</v>
      </c>
      <c r="G20033" t="s">
        <v>14480</v>
      </c>
    </row>
    <row r="20034" spans="1:7" x14ac:dyDescent="0.35">
      <c r="A20034" t="s">
        <v>3</v>
      </c>
      <c r="B20034" t="s">
        <v>22</v>
      </c>
      <c r="C20034" t="s">
        <v>2535</v>
      </c>
      <c r="D20034" s="2">
        <v>69469.649999999994</v>
      </c>
      <c r="E20034" s="3">
        <f t="shared" si="624"/>
        <v>3.1443918261725825E-4</v>
      </c>
      <c r="F20034" s="3">
        <f t="shared" si="625"/>
        <v>97.69822023277095</v>
      </c>
      <c r="G20034" t="s">
        <v>14480</v>
      </c>
    </row>
    <row r="20035" spans="1:7" x14ac:dyDescent="0.35">
      <c r="A20035" t="s">
        <v>3</v>
      </c>
      <c r="B20035" t="s">
        <v>13</v>
      </c>
      <c r="C20035" t="s">
        <v>12399</v>
      </c>
      <c r="D20035" s="2">
        <v>69456.240000000005</v>
      </c>
      <c r="E20035" s="3">
        <f t="shared" ref="E20035:E20098" si="626">(D20035/$D$29638)*100</f>
        <v>3.143784851840786E-4</v>
      </c>
      <c r="F20035" s="3">
        <f t="shared" si="625"/>
        <v>97.698534611256136</v>
      </c>
      <c r="G20035" t="s">
        <v>14480</v>
      </c>
    </row>
    <row r="20036" spans="1:7" x14ac:dyDescent="0.35">
      <c r="A20036" t="s">
        <v>10</v>
      </c>
      <c r="B20036" t="s">
        <v>29</v>
      </c>
      <c r="C20036" t="s">
        <v>7160</v>
      </c>
      <c r="D20036" s="2">
        <v>69454.649999999994</v>
      </c>
      <c r="E20036" s="3">
        <f t="shared" si="626"/>
        <v>3.1437128839669924E-4</v>
      </c>
      <c r="F20036" s="3">
        <f t="shared" ref="F20036:F20099" si="627">E20036+F20035</f>
        <v>97.698848982544533</v>
      </c>
      <c r="G20036" t="s">
        <v>14480</v>
      </c>
    </row>
    <row r="20037" spans="1:7" x14ac:dyDescent="0.35">
      <c r="A20037" t="s">
        <v>3</v>
      </c>
      <c r="B20037" t="s">
        <v>180</v>
      </c>
      <c r="C20037" t="s">
        <v>9283</v>
      </c>
      <c r="D20037" s="2">
        <v>69451.850000000006</v>
      </c>
      <c r="E20037" s="3">
        <f t="shared" si="626"/>
        <v>3.1435861480886163E-4</v>
      </c>
      <c r="F20037" s="3">
        <f t="shared" si="627"/>
        <v>97.699163341159348</v>
      </c>
      <c r="G20037" t="s">
        <v>14480</v>
      </c>
    </row>
    <row r="20038" spans="1:7" x14ac:dyDescent="0.35">
      <c r="A20038" t="s">
        <v>3</v>
      </c>
      <c r="B20038" t="s">
        <v>8</v>
      </c>
      <c r="C20038" t="s">
        <v>904</v>
      </c>
      <c r="D20038" s="2">
        <v>69449.17</v>
      </c>
      <c r="E20038" s="3">
        <f t="shared" si="626"/>
        <v>3.1434648437478834E-4</v>
      </c>
      <c r="F20038" s="3">
        <f t="shared" si="627"/>
        <v>97.699477687643721</v>
      </c>
      <c r="G20038" t="s">
        <v>14480</v>
      </c>
    </row>
    <row r="20039" spans="1:7" x14ac:dyDescent="0.35">
      <c r="A20039" t="s">
        <v>3</v>
      </c>
      <c r="B20039" t="s">
        <v>9</v>
      </c>
      <c r="C20039" t="s">
        <v>8120</v>
      </c>
      <c r="D20039" s="2">
        <v>69449.13</v>
      </c>
      <c r="E20039" s="3">
        <f t="shared" si="626"/>
        <v>3.1434630332353357E-4</v>
      </c>
      <c r="F20039" s="3">
        <f t="shared" si="627"/>
        <v>97.699792033947048</v>
      </c>
      <c r="G20039" t="s">
        <v>14480</v>
      </c>
    </row>
    <row r="20040" spans="1:7" x14ac:dyDescent="0.35">
      <c r="A20040" t="s">
        <v>3</v>
      </c>
      <c r="B20040" t="s">
        <v>180</v>
      </c>
      <c r="C20040" t="s">
        <v>9446</v>
      </c>
      <c r="D20040" s="2">
        <v>69437.95</v>
      </c>
      <c r="E20040" s="3">
        <f t="shared" si="626"/>
        <v>3.1429569949781018E-4</v>
      </c>
      <c r="F20040" s="3">
        <f t="shared" si="627"/>
        <v>97.700106329646545</v>
      </c>
      <c r="G20040" t="s">
        <v>14480</v>
      </c>
    </row>
    <row r="20041" spans="1:7" x14ac:dyDescent="0.35">
      <c r="A20041" t="s">
        <v>3</v>
      </c>
      <c r="B20041" t="s">
        <v>62</v>
      </c>
      <c r="C20041" t="s">
        <v>3019</v>
      </c>
      <c r="D20041" s="2">
        <v>69437.509999999995</v>
      </c>
      <c r="E20041" s="3">
        <f t="shared" si="626"/>
        <v>3.1429370793400715E-4</v>
      </c>
      <c r="F20041" s="3">
        <f t="shared" si="627"/>
        <v>97.700420623354475</v>
      </c>
      <c r="G20041" t="s">
        <v>14473</v>
      </c>
    </row>
    <row r="20042" spans="1:7" x14ac:dyDescent="0.35">
      <c r="A20042" t="s">
        <v>3</v>
      </c>
      <c r="B20042" t="s">
        <v>13</v>
      </c>
      <c r="C20042" t="s">
        <v>4527</v>
      </c>
      <c r="D20042" s="2">
        <v>69427.59</v>
      </c>
      <c r="E20042" s="3">
        <f t="shared" si="626"/>
        <v>3.1424880722281077E-4</v>
      </c>
      <c r="F20042" s="3">
        <f t="shared" si="627"/>
        <v>97.700734872161703</v>
      </c>
      <c r="G20042" t="s">
        <v>14473</v>
      </c>
    </row>
    <row r="20043" spans="1:7" x14ac:dyDescent="0.35">
      <c r="A20043" t="s">
        <v>3</v>
      </c>
      <c r="B20043" t="s">
        <v>8</v>
      </c>
      <c r="C20043" t="s">
        <v>153</v>
      </c>
      <c r="D20043" s="2">
        <v>69425.66</v>
      </c>
      <c r="E20043" s="3">
        <f t="shared" si="626"/>
        <v>3.1424007149976555E-4</v>
      </c>
      <c r="F20043" s="3">
        <f t="shared" si="627"/>
        <v>97.701049112233207</v>
      </c>
      <c r="G20043" t="s">
        <v>14480</v>
      </c>
    </row>
    <row r="20044" spans="1:7" x14ac:dyDescent="0.35">
      <c r="A20044" t="s">
        <v>3</v>
      </c>
      <c r="B20044" t="s">
        <v>9</v>
      </c>
      <c r="C20044" t="s">
        <v>3451</v>
      </c>
      <c r="D20044" s="2">
        <v>69418.58</v>
      </c>
      <c r="E20044" s="3">
        <f t="shared" si="626"/>
        <v>3.1420802542766167E-4</v>
      </c>
      <c r="F20044" s="3">
        <f t="shared" si="627"/>
        <v>97.701363320258636</v>
      </c>
      <c r="G20044" t="s">
        <v>14480</v>
      </c>
    </row>
    <row r="20045" spans="1:7" x14ac:dyDescent="0.35">
      <c r="A20045" t="s">
        <v>10</v>
      </c>
      <c r="B20045" t="s">
        <v>134</v>
      </c>
      <c r="C20045" t="s">
        <v>13271</v>
      </c>
      <c r="D20045" s="2">
        <v>69413.05</v>
      </c>
      <c r="E20045" s="3">
        <f t="shared" si="626"/>
        <v>3.1418299509168221E-4</v>
      </c>
      <c r="F20045" s="3">
        <f t="shared" si="627"/>
        <v>97.701677503253734</v>
      </c>
      <c r="G20045" t="s">
        <v>14480</v>
      </c>
    </row>
    <row r="20046" spans="1:7" x14ac:dyDescent="0.35">
      <c r="A20046" t="s">
        <v>10</v>
      </c>
      <c r="B20046" t="s">
        <v>6</v>
      </c>
      <c r="C20046" t="s">
        <v>2789</v>
      </c>
      <c r="D20046" s="2">
        <v>69411.27</v>
      </c>
      <c r="E20046" s="3">
        <f t="shared" si="626"/>
        <v>3.1417493831084256E-4</v>
      </c>
      <c r="F20046" s="3">
        <f t="shared" si="627"/>
        <v>97.701991678192044</v>
      </c>
      <c r="G20046" t="s">
        <v>14480</v>
      </c>
    </row>
    <row r="20047" spans="1:7" x14ac:dyDescent="0.35">
      <c r="A20047" t="s">
        <v>3</v>
      </c>
      <c r="B20047" t="s">
        <v>92</v>
      </c>
      <c r="C20047" t="s">
        <v>3212</v>
      </c>
      <c r="D20047" s="2">
        <v>69409.13</v>
      </c>
      <c r="E20047" s="3">
        <f t="shared" si="626"/>
        <v>3.1416525206870948E-4</v>
      </c>
      <c r="F20047" s="3">
        <f t="shared" si="627"/>
        <v>97.702305843444108</v>
      </c>
      <c r="G20047" t="s">
        <v>14473</v>
      </c>
    </row>
    <row r="20048" spans="1:7" x14ac:dyDescent="0.35">
      <c r="A20048" t="s">
        <v>3</v>
      </c>
      <c r="B20048" t="s">
        <v>6</v>
      </c>
      <c r="C20048" s="6" t="s">
        <v>5655</v>
      </c>
      <c r="D20048" s="2">
        <v>69408.44</v>
      </c>
      <c r="E20048" s="3">
        <f t="shared" si="626"/>
        <v>3.1416212893456376E-4</v>
      </c>
      <c r="F20048" s="3">
        <f t="shared" si="627"/>
        <v>97.702620005573038</v>
      </c>
      <c r="G20048" t="s">
        <v>14473</v>
      </c>
    </row>
    <row r="20049" spans="1:7" x14ac:dyDescent="0.35">
      <c r="A20049" t="s">
        <v>10</v>
      </c>
      <c r="B20049" t="s">
        <v>8</v>
      </c>
      <c r="C20049" t="s">
        <v>5469</v>
      </c>
      <c r="D20049" s="2">
        <v>69408.149999999994</v>
      </c>
      <c r="E20049" s="3">
        <f t="shared" si="626"/>
        <v>3.1416081631296624E-4</v>
      </c>
      <c r="F20049" s="3">
        <f t="shared" si="627"/>
        <v>97.702934166389355</v>
      </c>
      <c r="G20049" t="s">
        <v>14480</v>
      </c>
    </row>
    <row r="20050" spans="1:7" x14ac:dyDescent="0.35">
      <c r="A20050" t="s">
        <v>10</v>
      </c>
      <c r="B20050" t="s">
        <v>139</v>
      </c>
      <c r="C20050" t="s">
        <v>10669</v>
      </c>
      <c r="D20050" s="2">
        <v>69403.48</v>
      </c>
      <c r="E20050" s="3">
        <f t="shared" si="626"/>
        <v>3.1413967857896554E-4</v>
      </c>
      <c r="F20050" s="3">
        <f t="shared" si="627"/>
        <v>97.703248306067934</v>
      </c>
      <c r="G20050" t="s">
        <v>14473</v>
      </c>
    </row>
    <row r="20051" spans="1:7" x14ac:dyDescent="0.35">
      <c r="A20051" t="s">
        <v>3</v>
      </c>
      <c r="B20051" t="s">
        <v>139</v>
      </c>
      <c r="C20051" t="s">
        <v>784</v>
      </c>
      <c r="D20051" s="2">
        <v>69402.16</v>
      </c>
      <c r="E20051" s="3">
        <f t="shared" si="626"/>
        <v>3.1413370388755639E-4</v>
      </c>
      <c r="F20051" s="3">
        <f t="shared" si="627"/>
        <v>97.703562439771815</v>
      </c>
      <c r="G20051" t="s">
        <v>14473</v>
      </c>
    </row>
    <row r="20052" spans="1:7" x14ac:dyDescent="0.35">
      <c r="A20052" t="s">
        <v>3</v>
      </c>
      <c r="B20052" t="s">
        <v>33</v>
      </c>
      <c r="C20052" t="s">
        <v>13642</v>
      </c>
      <c r="D20052" s="2">
        <v>69398.929999999993</v>
      </c>
      <c r="E20052" s="3">
        <f t="shared" si="626"/>
        <v>3.1411908399872927E-4</v>
      </c>
      <c r="F20052" s="3">
        <f t="shared" si="627"/>
        <v>97.703876558855811</v>
      </c>
      <c r="G20052" t="s">
        <v>14480</v>
      </c>
    </row>
    <row r="20053" spans="1:7" x14ac:dyDescent="0.35">
      <c r="A20053" t="s">
        <v>3</v>
      </c>
      <c r="B20053" t="s">
        <v>28</v>
      </c>
      <c r="C20053" t="s">
        <v>420</v>
      </c>
      <c r="D20053" s="2">
        <v>69398.17</v>
      </c>
      <c r="E20053" s="3">
        <f t="shared" si="626"/>
        <v>3.1411564402488763E-4</v>
      </c>
      <c r="F20053" s="3">
        <f t="shared" si="627"/>
        <v>97.704190674499841</v>
      </c>
      <c r="G20053" t="s">
        <v>14480</v>
      </c>
    </row>
    <row r="20054" spans="1:7" x14ac:dyDescent="0.35">
      <c r="A20054" t="s">
        <v>10</v>
      </c>
      <c r="B20054" t="s">
        <v>8</v>
      </c>
      <c r="C20054" t="s">
        <v>12301</v>
      </c>
      <c r="D20054" s="2">
        <v>69392.070000000007</v>
      </c>
      <c r="E20054" s="3">
        <f t="shared" si="626"/>
        <v>3.1408803370852704E-4</v>
      </c>
      <c r="F20054" s="3">
        <f t="shared" si="627"/>
        <v>97.704504762533546</v>
      </c>
      <c r="G20054" t="s">
        <v>14480</v>
      </c>
    </row>
    <row r="20055" spans="1:7" x14ac:dyDescent="0.35">
      <c r="A20055" t="s">
        <v>3</v>
      </c>
      <c r="B20055" t="s">
        <v>9</v>
      </c>
      <c r="C20055" t="s">
        <v>9999</v>
      </c>
      <c r="D20055" s="2">
        <v>69384.66</v>
      </c>
      <c r="E20055" s="3">
        <f t="shared" si="626"/>
        <v>3.1405449396357081E-4</v>
      </c>
      <c r="F20055" s="3">
        <f t="shared" si="627"/>
        <v>97.704818817027515</v>
      </c>
      <c r="G20055" t="s">
        <v>14480</v>
      </c>
    </row>
    <row r="20056" spans="1:7" x14ac:dyDescent="0.35">
      <c r="A20056" t="s">
        <v>10</v>
      </c>
      <c r="B20056" t="s">
        <v>33</v>
      </c>
      <c r="C20056" s="8" t="s">
        <v>2333</v>
      </c>
      <c r="D20056" s="2">
        <v>69381.77</v>
      </c>
      <c r="E20056" s="3">
        <f t="shared" si="626"/>
        <v>3.1404141301040982E-4</v>
      </c>
      <c r="F20056" s="3">
        <f t="shared" si="627"/>
        <v>97.705132858440521</v>
      </c>
      <c r="G20056" t="s">
        <v>14480</v>
      </c>
    </row>
    <row r="20057" spans="1:7" x14ac:dyDescent="0.35">
      <c r="A20057" t="s">
        <v>10</v>
      </c>
      <c r="B20057" t="s">
        <v>9</v>
      </c>
      <c r="C20057" t="s">
        <v>7023</v>
      </c>
      <c r="D20057" s="2">
        <v>69378.03</v>
      </c>
      <c r="E20057" s="3">
        <f t="shared" si="626"/>
        <v>3.1402448471808369E-4</v>
      </c>
      <c r="F20057" s="3">
        <f t="shared" si="627"/>
        <v>97.705446882925244</v>
      </c>
      <c r="G20057" t="s">
        <v>14480</v>
      </c>
    </row>
    <row r="20058" spans="1:7" x14ac:dyDescent="0.35">
      <c r="A20058" t="s">
        <v>3</v>
      </c>
      <c r="B20058" t="s">
        <v>9</v>
      </c>
      <c r="C20058" s="8" t="s">
        <v>8760</v>
      </c>
      <c r="D20058" s="2">
        <v>69377.600000000006</v>
      </c>
      <c r="E20058" s="3">
        <f t="shared" si="626"/>
        <v>3.1402253841709439E-4</v>
      </c>
      <c r="F20058" s="3">
        <f t="shared" si="627"/>
        <v>97.705760905463663</v>
      </c>
      <c r="G20058" t="s">
        <v>14480</v>
      </c>
    </row>
    <row r="20059" spans="1:7" x14ac:dyDescent="0.35">
      <c r="A20059" t="s">
        <v>3</v>
      </c>
      <c r="B20059" t="s">
        <v>9</v>
      </c>
      <c r="C20059" t="s">
        <v>8821</v>
      </c>
      <c r="D20059" s="2">
        <v>69373.41</v>
      </c>
      <c r="E20059" s="3">
        <f t="shared" si="626"/>
        <v>3.1400357329815155E-4</v>
      </c>
      <c r="F20059" s="3">
        <f t="shared" si="627"/>
        <v>97.706074909036957</v>
      </c>
      <c r="G20059" t="s">
        <v>14473</v>
      </c>
    </row>
    <row r="20060" spans="1:7" x14ac:dyDescent="0.35">
      <c r="A20060" t="s">
        <v>10</v>
      </c>
      <c r="B20060" t="s">
        <v>16</v>
      </c>
      <c r="C20060" t="s">
        <v>3520</v>
      </c>
      <c r="D20060" s="2">
        <v>69373.289999999994</v>
      </c>
      <c r="E20060" s="3">
        <f t="shared" si="626"/>
        <v>3.1400303014438702E-4</v>
      </c>
      <c r="F20060" s="3">
        <f t="shared" si="627"/>
        <v>97.706388912067098</v>
      </c>
      <c r="G20060" t="s">
        <v>14480</v>
      </c>
    </row>
    <row r="20061" spans="1:7" x14ac:dyDescent="0.35">
      <c r="A20061" t="s">
        <v>3</v>
      </c>
      <c r="B20061" t="s">
        <v>649</v>
      </c>
      <c r="C20061" t="s">
        <v>11157</v>
      </c>
      <c r="D20061" s="2">
        <v>69371.210000000006</v>
      </c>
      <c r="E20061" s="3">
        <f t="shared" si="626"/>
        <v>3.1399361547913623E-4</v>
      </c>
      <c r="F20061" s="3">
        <f t="shared" si="627"/>
        <v>97.706702905682576</v>
      </c>
      <c r="G20061" t="s">
        <v>14480</v>
      </c>
    </row>
    <row r="20062" spans="1:7" x14ac:dyDescent="0.35">
      <c r="A20062" t="s">
        <v>3</v>
      </c>
      <c r="B20062" t="s">
        <v>6</v>
      </c>
      <c r="C20062" t="s">
        <v>3147</v>
      </c>
      <c r="D20062" s="2">
        <v>69367.42</v>
      </c>
      <c r="E20062" s="3">
        <f t="shared" si="626"/>
        <v>3.139764608727416E-4</v>
      </c>
      <c r="F20062" s="3">
        <f t="shared" si="627"/>
        <v>97.707016882143449</v>
      </c>
      <c r="G20062" t="s">
        <v>14480</v>
      </c>
    </row>
    <row r="20063" spans="1:7" x14ac:dyDescent="0.35">
      <c r="A20063" t="s">
        <v>10</v>
      </c>
      <c r="B20063" t="s">
        <v>6</v>
      </c>
      <c r="C20063" t="s">
        <v>1044</v>
      </c>
      <c r="D20063" s="2">
        <v>69366.55</v>
      </c>
      <c r="E20063" s="3">
        <f t="shared" si="626"/>
        <v>3.1397252300794921E-4</v>
      </c>
      <c r="F20063" s="3">
        <f t="shared" si="627"/>
        <v>97.707330854666452</v>
      </c>
      <c r="G20063" t="s">
        <v>14480</v>
      </c>
    </row>
    <row r="20064" spans="1:7" x14ac:dyDescent="0.35">
      <c r="A20064" t="s">
        <v>10</v>
      </c>
      <c r="B20064" t="s">
        <v>9</v>
      </c>
      <c r="C20064" t="s">
        <v>1171</v>
      </c>
      <c r="D20064" s="2">
        <v>69364.95</v>
      </c>
      <c r="E20064" s="3">
        <f t="shared" si="626"/>
        <v>3.1396528095775628E-4</v>
      </c>
      <c r="F20064" s="3">
        <f t="shared" si="627"/>
        <v>97.707644819947404</v>
      </c>
      <c r="G20064" t="s">
        <v>14480</v>
      </c>
    </row>
    <row r="20065" spans="1:7" x14ac:dyDescent="0.35">
      <c r="A20065" t="s">
        <v>3</v>
      </c>
      <c r="B20065" t="s">
        <v>22</v>
      </c>
      <c r="C20065" t="s">
        <v>1055</v>
      </c>
      <c r="D20065" s="2">
        <v>69363.39</v>
      </c>
      <c r="E20065" s="3">
        <f t="shared" si="626"/>
        <v>3.1395821995881812E-4</v>
      </c>
      <c r="F20065" s="3">
        <f t="shared" si="627"/>
        <v>97.707958778167367</v>
      </c>
      <c r="G20065" t="s">
        <v>14473</v>
      </c>
    </row>
    <row r="20066" spans="1:7" x14ac:dyDescent="0.35">
      <c r="A20066" t="s">
        <v>10</v>
      </c>
      <c r="B20066" t="s">
        <v>22</v>
      </c>
      <c r="C20066" t="s">
        <v>9098</v>
      </c>
      <c r="D20066" s="2">
        <v>69360.08</v>
      </c>
      <c r="E20066" s="3">
        <f t="shared" si="626"/>
        <v>3.1394323796748145E-4</v>
      </c>
      <c r="F20066" s="3">
        <f t="shared" si="627"/>
        <v>97.708272721405336</v>
      </c>
      <c r="G20066" t="s">
        <v>14480</v>
      </c>
    </row>
    <row r="20067" spans="1:7" x14ac:dyDescent="0.35">
      <c r="A20067" t="s">
        <v>3</v>
      </c>
      <c r="B20067" t="s">
        <v>13</v>
      </c>
      <c r="C20067" t="s">
        <v>13583</v>
      </c>
      <c r="D20067" s="2">
        <v>69346.14</v>
      </c>
      <c r="E20067" s="3">
        <f t="shared" si="626"/>
        <v>3.1388014160517523E-4</v>
      </c>
      <c r="F20067" s="3">
        <f t="shared" si="627"/>
        <v>97.708586601546941</v>
      </c>
      <c r="G20067" t="s">
        <v>14473</v>
      </c>
    </row>
    <row r="20068" spans="1:7" x14ac:dyDescent="0.35">
      <c r="A20068" t="s">
        <v>10</v>
      </c>
      <c r="B20068" t="s">
        <v>13</v>
      </c>
      <c r="C20068" t="s">
        <v>3131</v>
      </c>
      <c r="D20068" s="2">
        <v>69345.91</v>
      </c>
      <c r="E20068" s="3">
        <f t="shared" si="626"/>
        <v>3.1387910056046001E-4</v>
      </c>
      <c r="F20068" s="3">
        <f t="shared" si="627"/>
        <v>97.7089004806475</v>
      </c>
      <c r="G20068" t="s">
        <v>14473</v>
      </c>
    </row>
    <row r="20069" spans="1:7" x14ac:dyDescent="0.35">
      <c r="A20069" t="s">
        <v>10</v>
      </c>
      <c r="B20069" t="s">
        <v>29</v>
      </c>
      <c r="C20069" t="s">
        <v>11439</v>
      </c>
      <c r="D20069" s="2">
        <v>69341.69</v>
      </c>
      <c r="E20069" s="3">
        <f t="shared" si="626"/>
        <v>3.1385999965307602E-4</v>
      </c>
      <c r="F20069" s="3">
        <f t="shared" si="627"/>
        <v>97.709214340647151</v>
      </c>
      <c r="G20069" t="s">
        <v>14480</v>
      </c>
    </row>
    <row r="20070" spans="1:7" x14ac:dyDescent="0.35">
      <c r="A20070" t="s">
        <v>3</v>
      </c>
      <c r="B20070" t="s">
        <v>13</v>
      </c>
      <c r="C20070" s="8" t="s">
        <v>11606</v>
      </c>
      <c r="D20070" s="2">
        <v>69338.740000000005</v>
      </c>
      <c r="E20070" s="3">
        <f t="shared" si="626"/>
        <v>3.1384664712303279E-4</v>
      </c>
      <c r="F20070" s="3">
        <f t="shared" si="627"/>
        <v>97.709528187294268</v>
      </c>
      <c r="G20070" t="s">
        <v>14480</v>
      </c>
    </row>
    <row r="20071" spans="1:7" x14ac:dyDescent="0.35">
      <c r="A20071" t="s">
        <v>10</v>
      </c>
      <c r="B20071" t="s">
        <v>6</v>
      </c>
      <c r="C20071" t="s">
        <v>8714</v>
      </c>
      <c r="D20071" s="2">
        <v>69335.240000000005</v>
      </c>
      <c r="E20071" s="3">
        <f t="shared" si="626"/>
        <v>3.1383080513823567E-4</v>
      </c>
      <c r="F20071" s="3">
        <f t="shared" si="627"/>
        <v>97.709842018099408</v>
      </c>
      <c r="G20071" t="s">
        <v>14473</v>
      </c>
    </row>
    <row r="20072" spans="1:7" x14ac:dyDescent="0.35">
      <c r="A20072" t="s">
        <v>3</v>
      </c>
      <c r="B20072" t="s">
        <v>13</v>
      </c>
      <c r="C20072" t="s">
        <v>7956</v>
      </c>
      <c r="D20072" s="2">
        <v>69316.009999999995</v>
      </c>
      <c r="E20072" s="3">
        <f t="shared" si="626"/>
        <v>3.1374376474747895E-4</v>
      </c>
      <c r="F20072" s="3">
        <f t="shared" si="627"/>
        <v>97.710155761864158</v>
      </c>
      <c r="G20072" t="s">
        <v>14473</v>
      </c>
    </row>
    <row r="20073" spans="1:7" x14ac:dyDescent="0.35">
      <c r="A20073" t="s">
        <v>10</v>
      </c>
      <c r="B20073" t="s">
        <v>32</v>
      </c>
      <c r="C20073" t="s">
        <v>4120</v>
      </c>
      <c r="D20073" s="2">
        <v>69307.05</v>
      </c>
      <c r="E20073" s="3">
        <f t="shared" si="626"/>
        <v>3.137032092663984E-4</v>
      </c>
      <c r="F20073" s="3">
        <f t="shared" si="627"/>
        <v>97.71046946507343</v>
      </c>
      <c r="G20073" t="s">
        <v>14473</v>
      </c>
    </row>
    <row r="20074" spans="1:7" x14ac:dyDescent="0.35">
      <c r="A20074" t="s">
        <v>10</v>
      </c>
      <c r="B20074" t="s">
        <v>29</v>
      </c>
      <c r="C20074" t="s">
        <v>1923</v>
      </c>
      <c r="D20074" s="2">
        <v>69306.929999999993</v>
      </c>
      <c r="E20074" s="3">
        <f t="shared" si="626"/>
        <v>3.1370266611263387E-4</v>
      </c>
      <c r="F20074" s="3">
        <f t="shared" si="627"/>
        <v>97.71078316773955</v>
      </c>
      <c r="G20074" t="s">
        <v>14480</v>
      </c>
    </row>
    <row r="20075" spans="1:7" x14ac:dyDescent="0.35">
      <c r="A20075" t="s">
        <v>10</v>
      </c>
      <c r="B20075" t="s">
        <v>55</v>
      </c>
      <c r="C20075" t="s">
        <v>1100</v>
      </c>
      <c r="D20075" s="2">
        <v>69289.490000000005</v>
      </c>
      <c r="E20075" s="3">
        <f t="shared" si="626"/>
        <v>3.1362372776553064E-4</v>
      </c>
      <c r="F20075" s="3">
        <f t="shared" si="627"/>
        <v>97.711096791467313</v>
      </c>
      <c r="G20075" t="s">
        <v>14480</v>
      </c>
    </row>
    <row r="20076" spans="1:7" x14ac:dyDescent="0.35">
      <c r="A20076" t="s">
        <v>3</v>
      </c>
      <c r="B20076" t="s">
        <v>9</v>
      </c>
      <c r="C20076" t="s">
        <v>2813</v>
      </c>
      <c r="D20076" s="2">
        <v>69288.800000000003</v>
      </c>
      <c r="E20076" s="3">
        <f t="shared" si="626"/>
        <v>3.1362060463138486E-4</v>
      </c>
      <c r="F20076" s="3">
        <f t="shared" si="627"/>
        <v>97.711410412071942</v>
      </c>
      <c r="G20076" t="s">
        <v>14473</v>
      </c>
    </row>
    <row r="20077" spans="1:7" x14ac:dyDescent="0.35">
      <c r="A20077" t="s">
        <v>3</v>
      </c>
      <c r="B20077" t="s">
        <v>62</v>
      </c>
      <c r="C20077" s="8" t="s">
        <v>679</v>
      </c>
      <c r="D20077" s="2">
        <v>69288.149999999994</v>
      </c>
      <c r="E20077" s="3">
        <f t="shared" si="626"/>
        <v>3.1361766254849396E-4</v>
      </c>
      <c r="F20077" s="3">
        <f t="shared" si="627"/>
        <v>97.711724029734484</v>
      </c>
      <c r="G20077" t="s">
        <v>14480</v>
      </c>
    </row>
    <row r="20078" spans="1:7" x14ac:dyDescent="0.35">
      <c r="A20078" t="s">
        <v>10</v>
      </c>
      <c r="B20078" t="s">
        <v>9</v>
      </c>
      <c r="C20078" t="s">
        <v>2488</v>
      </c>
      <c r="D20078" s="2">
        <v>69277.740000000005</v>
      </c>
      <c r="E20078" s="3">
        <f t="shared" si="626"/>
        <v>3.1357054395942605E-4</v>
      </c>
      <c r="F20078" s="3">
        <f t="shared" si="627"/>
        <v>97.71203760027845</v>
      </c>
      <c r="G20078" t="s">
        <v>14480</v>
      </c>
    </row>
    <row r="20079" spans="1:7" x14ac:dyDescent="0.35">
      <c r="A20079" t="s">
        <v>10</v>
      </c>
      <c r="B20079" t="s">
        <v>9</v>
      </c>
      <c r="C20079" t="s">
        <v>4712</v>
      </c>
      <c r="D20079" s="2">
        <v>69275.48</v>
      </c>
      <c r="E20079" s="3">
        <f t="shared" si="626"/>
        <v>3.1356031456352844E-4</v>
      </c>
      <c r="F20079" s="3">
        <f t="shared" si="627"/>
        <v>97.712351160593016</v>
      </c>
      <c r="G20079" t="s">
        <v>14480</v>
      </c>
    </row>
    <row r="20080" spans="1:7" x14ac:dyDescent="0.35">
      <c r="A20080" t="s">
        <v>10</v>
      </c>
      <c r="B20080" t="s">
        <v>15</v>
      </c>
      <c r="C20080" t="s">
        <v>131</v>
      </c>
      <c r="D20080" s="2">
        <v>69265.53</v>
      </c>
      <c r="E20080" s="3">
        <f t="shared" si="626"/>
        <v>3.1351527806389097E-4</v>
      </c>
      <c r="F20080" s="3">
        <f t="shared" si="627"/>
        <v>97.712664675871082</v>
      </c>
      <c r="G20080" t="s">
        <v>14473</v>
      </c>
    </row>
    <row r="20081" spans="1:7" x14ac:dyDescent="0.35">
      <c r="A20081" t="s">
        <v>10</v>
      </c>
      <c r="B20081" t="s">
        <v>11</v>
      </c>
      <c r="C20081" t="s">
        <v>13415</v>
      </c>
      <c r="D20081" s="2">
        <v>69259.5</v>
      </c>
      <c r="E20081" s="3">
        <f t="shared" si="626"/>
        <v>3.1348798458722625E-4</v>
      </c>
      <c r="F20081" s="3">
        <f t="shared" si="627"/>
        <v>97.712978163855666</v>
      </c>
      <c r="G20081" t="s">
        <v>14473</v>
      </c>
    </row>
    <row r="20082" spans="1:7" x14ac:dyDescent="0.35">
      <c r="A20082" t="s">
        <v>3</v>
      </c>
      <c r="B20082" t="s">
        <v>9</v>
      </c>
      <c r="C20082" t="s">
        <v>11600</v>
      </c>
      <c r="D20082" s="2">
        <v>69257.86</v>
      </c>
      <c r="E20082" s="3">
        <f t="shared" si="626"/>
        <v>3.1348056148577849E-4</v>
      </c>
      <c r="F20082" s="3">
        <f t="shared" si="627"/>
        <v>97.713291644417154</v>
      </c>
      <c r="G20082" t="s">
        <v>14480</v>
      </c>
    </row>
    <row r="20083" spans="1:7" x14ac:dyDescent="0.35">
      <c r="A20083" t="s">
        <v>3</v>
      </c>
      <c r="B20083" t="s">
        <v>38</v>
      </c>
      <c r="C20083" t="s">
        <v>149</v>
      </c>
      <c r="D20083" s="2">
        <v>69257.679999999993</v>
      </c>
      <c r="E20083" s="3">
        <f t="shared" si="626"/>
        <v>3.1347974675513171E-4</v>
      </c>
      <c r="F20083" s="3">
        <f t="shared" si="627"/>
        <v>97.713605124163905</v>
      </c>
      <c r="G20083" t="s">
        <v>14473</v>
      </c>
    </row>
    <row r="20084" spans="1:7" x14ac:dyDescent="0.35">
      <c r="A20084" t="s">
        <v>10</v>
      </c>
      <c r="B20084" t="s">
        <v>8</v>
      </c>
      <c r="C20084" t="s">
        <v>10112</v>
      </c>
      <c r="D20084" s="2">
        <v>69252.19</v>
      </c>
      <c r="E20084" s="3">
        <f t="shared" si="626"/>
        <v>3.1345489747040714E-4</v>
      </c>
      <c r="F20084" s="3">
        <f t="shared" si="627"/>
        <v>97.713918579061371</v>
      </c>
      <c r="G20084" t="s">
        <v>14473</v>
      </c>
    </row>
    <row r="20085" spans="1:7" x14ac:dyDescent="0.35">
      <c r="A20085" t="s">
        <v>3</v>
      </c>
      <c r="B20085" t="s">
        <v>23</v>
      </c>
      <c r="C20085" t="s">
        <v>2216</v>
      </c>
      <c r="D20085" s="2">
        <v>69250.11</v>
      </c>
      <c r="E20085" s="3">
        <f t="shared" si="626"/>
        <v>3.1344548280515629E-4</v>
      </c>
      <c r="F20085" s="3">
        <f t="shared" si="627"/>
        <v>97.714232024544174</v>
      </c>
      <c r="G20085" t="s">
        <v>14480</v>
      </c>
    </row>
    <row r="20086" spans="1:7" x14ac:dyDescent="0.35">
      <c r="A20086" t="s">
        <v>10</v>
      </c>
      <c r="B20086" t="s">
        <v>9</v>
      </c>
      <c r="C20086" t="s">
        <v>6322</v>
      </c>
      <c r="D20086" s="2">
        <v>69237.039999999994</v>
      </c>
      <c r="E20086" s="3">
        <f t="shared" si="626"/>
        <v>3.1338632430764245E-4</v>
      </c>
      <c r="F20086" s="3">
        <f t="shared" si="627"/>
        <v>97.714545410868482</v>
      </c>
      <c r="G20086" t="s">
        <v>14480</v>
      </c>
    </row>
    <row r="20087" spans="1:7" x14ac:dyDescent="0.35">
      <c r="A20087" t="s">
        <v>3</v>
      </c>
      <c r="B20087" t="s">
        <v>6</v>
      </c>
      <c r="C20087" t="s">
        <v>14443</v>
      </c>
      <c r="D20087" s="2">
        <v>69235.86</v>
      </c>
      <c r="E20087" s="3">
        <f t="shared" si="626"/>
        <v>3.1338098329562519E-4</v>
      </c>
      <c r="F20087" s="3">
        <f t="shared" si="627"/>
        <v>97.714858791851782</v>
      </c>
      <c r="G20087" t="s">
        <v>14473</v>
      </c>
    </row>
    <row r="20088" spans="1:7" x14ac:dyDescent="0.35">
      <c r="A20088" t="s">
        <v>10</v>
      </c>
      <c r="B20088" t="s">
        <v>11</v>
      </c>
      <c r="C20088" t="s">
        <v>8435</v>
      </c>
      <c r="D20088" s="2">
        <v>69232.759999999995</v>
      </c>
      <c r="E20088" s="3">
        <f t="shared" si="626"/>
        <v>3.1336695182337634E-4</v>
      </c>
      <c r="F20088" s="3">
        <f t="shared" si="627"/>
        <v>97.715172158803611</v>
      </c>
      <c r="G20088" t="s">
        <v>14473</v>
      </c>
    </row>
    <row r="20089" spans="1:7" x14ac:dyDescent="0.35">
      <c r="A20089" t="s">
        <v>3</v>
      </c>
      <c r="B20089" t="s">
        <v>29</v>
      </c>
      <c r="C20089" t="s">
        <v>357</v>
      </c>
      <c r="D20089" s="2">
        <v>69230.62</v>
      </c>
      <c r="E20089" s="3">
        <f t="shared" si="626"/>
        <v>3.1335726558124325E-4</v>
      </c>
      <c r="F20089" s="3">
        <f t="shared" si="627"/>
        <v>97.715485516069194</v>
      </c>
      <c r="G20089" t="s">
        <v>14473</v>
      </c>
    </row>
    <row r="20090" spans="1:7" x14ac:dyDescent="0.35">
      <c r="A20090" t="s">
        <v>3</v>
      </c>
      <c r="B20090" t="s">
        <v>6</v>
      </c>
      <c r="C20090" t="s">
        <v>780</v>
      </c>
      <c r="D20090" s="2">
        <v>69228.149999999994</v>
      </c>
      <c r="E20090" s="3">
        <f t="shared" si="626"/>
        <v>3.1334608566625782E-4</v>
      </c>
      <c r="F20090" s="3">
        <f t="shared" si="627"/>
        <v>97.715798862154855</v>
      </c>
      <c r="G20090" t="s">
        <v>14480</v>
      </c>
    </row>
    <row r="20091" spans="1:7" x14ac:dyDescent="0.35">
      <c r="A20091" t="s">
        <v>3</v>
      </c>
      <c r="B20091" t="s">
        <v>40</v>
      </c>
      <c r="C20091" s="6" t="s">
        <v>10101</v>
      </c>
      <c r="D20091" s="2">
        <v>69222.070000000007</v>
      </c>
      <c r="E20091" s="3">
        <f t="shared" si="626"/>
        <v>3.1331856587552465E-4</v>
      </c>
      <c r="F20091" s="3">
        <f t="shared" si="627"/>
        <v>97.716112180720728</v>
      </c>
      <c r="G20091" t="s">
        <v>14473</v>
      </c>
    </row>
    <row r="20092" spans="1:7" x14ac:dyDescent="0.35">
      <c r="A20092" t="s">
        <v>10</v>
      </c>
      <c r="B20092" t="s">
        <v>55</v>
      </c>
      <c r="C20092" t="s">
        <v>3006</v>
      </c>
      <c r="D20092" s="2">
        <v>69200.45</v>
      </c>
      <c r="E20092" s="3">
        <f t="shared" si="626"/>
        <v>3.1322070767229214E-4</v>
      </c>
      <c r="F20092" s="3">
        <f t="shared" si="627"/>
        <v>97.716425401428396</v>
      </c>
      <c r="G20092" t="s">
        <v>14480</v>
      </c>
    </row>
    <row r="20093" spans="1:7" x14ac:dyDescent="0.35">
      <c r="A20093" t="s">
        <v>10</v>
      </c>
      <c r="B20093" t="s">
        <v>33</v>
      </c>
      <c r="C20093" s="8" t="s">
        <v>7046</v>
      </c>
      <c r="D20093" s="2">
        <v>69199.820000000007</v>
      </c>
      <c r="E20093" s="3">
        <f t="shared" si="626"/>
        <v>3.1321785611502872E-4</v>
      </c>
      <c r="F20093" s="3">
        <f t="shared" si="627"/>
        <v>97.716738619284513</v>
      </c>
      <c r="G20093" t="s">
        <v>14480</v>
      </c>
    </row>
    <row r="20094" spans="1:7" x14ac:dyDescent="0.35">
      <c r="A20094" t="s">
        <v>10</v>
      </c>
      <c r="B20094" t="s">
        <v>92</v>
      </c>
      <c r="C20094" s="8" t="s">
        <v>5639</v>
      </c>
      <c r="D20094" s="2">
        <v>69199.34</v>
      </c>
      <c r="E20094" s="3">
        <f t="shared" si="626"/>
        <v>3.132156834999708E-4</v>
      </c>
      <c r="F20094" s="3">
        <f t="shared" si="627"/>
        <v>97.717051834968018</v>
      </c>
      <c r="G20094" t="s">
        <v>14480</v>
      </c>
    </row>
    <row r="20095" spans="1:7" x14ac:dyDescent="0.35">
      <c r="A20095" t="s">
        <v>10</v>
      </c>
      <c r="B20095" t="s">
        <v>32</v>
      </c>
      <c r="C20095" t="s">
        <v>9414</v>
      </c>
      <c r="D20095" s="2">
        <v>69198.649999999994</v>
      </c>
      <c r="E20095" s="3">
        <f t="shared" si="626"/>
        <v>3.1321256036582508E-4</v>
      </c>
      <c r="F20095" s="3">
        <f t="shared" si="627"/>
        <v>97.717365047528389</v>
      </c>
      <c r="G20095" t="s">
        <v>14473</v>
      </c>
    </row>
    <row r="20096" spans="1:7" x14ac:dyDescent="0.35">
      <c r="A20096" t="s">
        <v>10</v>
      </c>
      <c r="B20096" t="s">
        <v>29</v>
      </c>
      <c r="C20096" s="8" t="s">
        <v>2467</v>
      </c>
      <c r="D20096" s="2">
        <v>69188.14</v>
      </c>
      <c r="E20096" s="3">
        <f t="shared" si="626"/>
        <v>3.1316498914862005E-4</v>
      </c>
      <c r="F20096" s="3">
        <f t="shared" si="627"/>
        <v>97.717678212517541</v>
      </c>
      <c r="G20096" t="s">
        <v>14480</v>
      </c>
    </row>
    <row r="20097" spans="1:7" x14ac:dyDescent="0.35">
      <c r="A20097" t="s">
        <v>10</v>
      </c>
      <c r="B20097" t="s">
        <v>40</v>
      </c>
      <c r="C20097" s="6" t="s">
        <v>13448</v>
      </c>
      <c r="D20097" s="2">
        <v>69171.61</v>
      </c>
      <c r="E20097" s="3">
        <f t="shared" si="626"/>
        <v>3.1309016971756398E-4</v>
      </c>
      <c r="F20097" s="3">
        <f t="shared" si="627"/>
        <v>97.717991302687253</v>
      </c>
      <c r="G20097" t="s">
        <v>14473</v>
      </c>
    </row>
    <row r="20098" spans="1:7" x14ac:dyDescent="0.35">
      <c r="A20098" t="s">
        <v>10</v>
      </c>
      <c r="B20098" t="s">
        <v>8</v>
      </c>
      <c r="C20098" t="s">
        <v>7279</v>
      </c>
      <c r="D20098" s="2">
        <v>69169.440000000002</v>
      </c>
      <c r="E20098" s="3">
        <f t="shared" si="626"/>
        <v>3.130803476869898E-4</v>
      </c>
      <c r="F20098" s="3">
        <f t="shared" si="627"/>
        <v>97.718304383034933</v>
      </c>
      <c r="G20098" t="s">
        <v>14473</v>
      </c>
    </row>
    <row r="20099" spans="1:7" x14ac:dyDescent="0.35">
      <c r="A20099" t="s">
        <v>3</v>
      </c>
      <c r="B20099" t="s">
        <v>6</v>
      </c>
      <c r="C20099" t="s">
        <v>500</v>
      </c>
      <c r="D20099" s="2">
        <v>69162.92</v>
      </c>
      <c r="E20099" s="3">
        <f t="shared" ref="E20099:E20162" si="628">(D20099/$D$29638)*100</f>
        <v>3.1305083633245348E-4</v>
      </c>
      <c r="F20099" s="3">
        <f t="shared" si="627"/>
        <v>97.718617433871259</v>
      </c>
      <c r="G20099" t="s">
        <v>14480</v>
      </c>
    </row>
    <row r="20100" spans="1:7" x14ac:dyDescent="0.35">
      <c r="A20100" t="s">
        <v>10</v>
      </c>
      <c r="B20100" t="s">
        <v>40</v>
      </c>
      <c r="C20100" t="s">
        <v>5053</v>
      </c>
      <c r="D20100" s="2">
        <v>69160</v>
      </c>
      <c r="E20100" s="3">
        <f t="shared" si="628"/>
        <v>3.1303761959085134E-4</v>
      </c>
      <c r="F20100" s="3">
        <f t="shared" ref="F20100:F20163" si="629">E20100+F20099</f>
        <v>97.71893047149085</v>
      </c>
      <c r="G20100" t="s">
        <v>14473</v>
      </c>
    </row>
    <row r="20101" spans="1:7" x14ac:dyDescent="0.35">
      <c r="A20101" t="s">
        <v>3</v>
      </c>
      <c r="B20101" t="s">
        <v>6</v>
      </c>
      <c r="C20101" t="s">
        <v>5553</v>
      </c>
      <c r="D20101" s="2">
        <v>69155.990000000005</v>
      </c>
      <c r="E20101" s="3">
        <f t="shared" si="628"/>
        <v>3.1301946920255522E-4</v>
      </c>
      <c r="F20101" s="3">
        <f t="shared" si="629"/>
        <v>97.719243490960054</v>
      </c>
      <c r="G20101" t="s">
        <v>14480</v>
      </c>
    </row>
    <row r="20102" spans="1:7" x14ac:dyDescent="0.35">
      <c r="A20102" t="s">
        <v>10</v>
      </c>
      <c r="B20102" t="s">
        <v>6</v>
      </c>
      <c r="C20102" t="s">
        <v>9137</v>
      </c>
      <c r="D20102" s="2">
        <v>69151.88</v>
      </c>
      <c r="E20102" s="3">
        <f t="shared" si="628"/>
        <v>3.1300086618612203E-4</v>
      </c>
      <c r="F20102" s="3">
        <f t="shared" si="629"/>
        <v>97.719556491826239</v>
      </c>
      <c r="G20102" t="s">
        <v>14473</v>
      </c>
    </row>
    <row r="20103" spans="1:7" x14ac:dyDescent="0.35">
      <c r="A20103" t="s">
        <v>10</v>
      </c>
      <c r="B20103" t="s">
        <v>139</v>
      </c>
      <c r="C20103" t="s">
        <v>1866</v>
      </c>
      <c r="D20103" s="2">
        <v>69146.42</v>
      </c>
      <c r="E20103" s="3">
        <f t="shared" si="628"/>
        <v>3.1297615268983855E-4</v>
      </c>
      <c r="F20103" s="3">
        <f t="shared" si="629"/>
        <v>97.719869467978924</v>
      </c>
      <c r="G20103" t="s">
        <v>14473</v>
      </c>
    </row>
    <row r="20104" spans="1:7" x14ac:dyDescent="0.35">
      <c r="A20104" t="s">
        <v>3</v>
      </c>
      <c r="B20104" t="s">
        <v>6254</v>
      </c>
      <c r="C20104" t="s">
        <v>2593</v>
      </c>
      <c r="D20104" s="2">
        <v>69144.73</v>
      </c>
      <c r="E20104" s="3">
        <f t="shared" si="628"/>
        <v>3.1296850327432223E-4</v>
      </c>
      <c r="F20104" s="3">
        <f t="shared" si="629"/>
        <v>97.720182436482204</v>
      </c>
      <c r="G20104" t="s">
        <v>14473</v>
      </c>
    </row>
    <row r="20105" spans="1:7" x14ac:dyDescent="0.35">
      <c r="A20105" t="s">
        <v>10</v>
      </c>
      <c r="B20105" t="s">
        <v>6</v>
      </c>
      <c r="C20105" t="s">
        <v>12829</v>
      </c>
      <c r="D20105" s="2">
        <v>69142.73</v>
      </c>
      <c r="E20105" s="3">
        <f t="shared" si="628"/>
        <v>3.1295945071158098E-4</v>
      </c>
      <c r="F20105" s="3">
        <f t="shared" si="629"/>
        <v>97.720495395932915</v>
      </c>
      <c r="G20105" t="s">
        <v>14473</v>
      </c>
    </row>
    <row r="20106" spans="1:7" x14ac:dyDescent="0.35">
      <c r="A20106" t="s">
        <v>3</v>
      </c>
      <c r="B20106" t="s">
        <v>808</v>
      </c>
      <c r="C20106" t="s">
        <v>2375</v>
      </c>
      <c r="D20106" s="2">
        <v>69140.87</v>
      </c>
      <c r="E20106" s="3">
        <f t="shared" si="628"/>
        <v>3.1295103182823168E-4</v>
      </c>
      <c r="F20106" s="3">
        <f t="shared" si="629"/>
        <v>97.720808346964745</v>
      </c>
      <c r="G20106" t="s">
        <v>14480</v>
      </c>
    </row>
    <row r="20107" spans="1:7" x14ac:dyDescent="0.35">
      <c r="A20107" t="s">
        <v>10</v>
      </c>
      <c r="B20107" t="s">
        <v>9</v>
      </c>
      <c r="C20107" t="s">
        <v>5801</v>
      </c>
      <c r="D20107" s="2">
        <v>69131.31</v>
      </c>
      <c r="E20107" s="3">
        <f t="shared" si="628"/>
        <v>3.1290776057832869E-4</v>
      </c>
      <c r="F20107" s="3">
        <f t="shared" si="629"/>
        <v>97.721121254725318</v>
      </c>
      <c r="G20107" t="s">
        <v>14480</v>
      </c>
    </row>
    <row r="20108" spans="1:7" x14ac:dyDescent="0.35">
      <c r="A20108" t="s">
        <v>3</v>
      </c>
      <c r="B20108" t="s">
        <v>79</v>
      </c>
      <c r="C20108" t="s">
        <v>4528</v>
      </c>
      <c r="D20108" s="2">
        <v>69131.259999999995</v>
      </c>
      <c r="E20108" s="3">
        <f t="shared" si="628"/>
        <v>3.1290753426426018E-4</v>
      </c>
      <c r="F20108" s="3">
        <f t="shared" si="629"/>
        <v>97.721434162259584</v>
      </c>
      <c r="G20108" t="s">
        <v>14473</v>
      </c>
    </row>
    <row r="20109" spans="1:7" x14ac:dyDescent="0.35">
      <c r="A20109" t="s">
        <v>3</v>
      </c>
      <c r="B20109" t="s">
        <v>37</v>
      </c>
      <c r="C20109" t="s">
        <v>3403</v>
      </c>
      <c r="D20109" s="2">
        <v>69113.789999999994</v>
      </c>
      <c r="E20109" s="3">
        <f t="shared" si="628"/>
        <v>3.128284601287158E-4</v>
      </c>
      <c r="F20109" s="3">
        <f t="shared" si="629"/>
        <v>97.721746990719708</v>
      </c>
      <c r="G20109" t="s">
        <v>14473</v>
      </c>
    </row>
    <row r="20110" spans="1:7" x14ac:dyDescent="0.35">
      <c r="A20110" t="s">
        <v>3</v>
      </c>
      <c r="B20110" t="s">
        <v>13</v>
      </c>
      <c r="C20110" t="s">
        <v>4966</v>
      </c>
      <c r="D20110" s="2">
        <v>69113.600000000006</v>
      </c>
      <c r="E20110" s="3">
        <f t="shared" si="628"/>
        <v>3.1282760013525541E-4</v>
      </c>
      <c r="F20110" s="3">
        <f t="shared" si="629"/>
        <v>97.722059818319849</v>
      </c>
      <c r="G20110" t="s">
        <v>14473</v>
      </c>
    </row>
    <row r="20111" spans="1:7" x14ac:dyDescent="0.35">
      <c r="A20111" t="s">
        <v>10</v>
      </c>
      <c r="B20111" t="s">
        <v>6</v>
      </c>
      <c r="C20111" t="s">
        <v>1318</v>
      </c>
      <c r="D20111" s="2">
        <v>69112.789999999994</v>
      </c>
      <c r="E20111" s="3">
        <f t="shared" si="628"/>
        <v>3.1282393384734515E-4</v>
      </c>
      <c r="F20111" s="3">
        <f t="shared" si="629"/>
        <v>97.722372642253703</v>
      </c>
      <c r="G20111" t="s">
        <v>14480</v>
      </c>
    </row>
    <row r="20112" spans="1:7" x14ac:dyDescent="0.35">
      <c r="A20112" t="s">
        <v>3</v>
      </c>
      <c r="B20112" t="s">
        <v>8</v>
      </c>
      <c r="C20112" t="s">
        <v>11300</v>
      </c>
      <c r="D20112" s="2">
        <v>69109.710000000006</v>
      </c>
      <c r="E20112" s="3">
        <f t="shared" si="628"/>
        <v>3.1280999290072376E-4</v>
      </c>
      <c r="F20112" s="3">
        <f t="shared" si="629"/>
        <v>97.722685452246608</v>
      </c>
      <c r="G20112" t="s">
        <v>14480</v>
      </c>
    </row>
    <row r="20113" spans="1:7" x14ac:dyDescent="0.35">
      <c r="A20113" t="s">
        <v>3</v>
      </c>
      <c r="B20113" t="s">
        <v>22</v>
      </c>
      <c r="C20113" t="s">
        <v>864</v>
      </c>
      <c r="D20113" s="2">
        <v>69108.12</v>
      </c>
      <c r="E20113" s="3">
        <f t="shared" si="628"/>
        <v>3.1280279611334446E-4</v>
      </c>
      <c r="F20113" s="3">
        <f t="shared" si="629"/>
        <v>97.722998255042725</v>
      </c>
      <c r="G20113" t="s">
        <v>14473</v>
      </c>
    </row>
    <row r="20114" spans="1:7" x14ac:dyDescent="0.35">
      <c r="A20114" t="s">
        <v>3</v>
      </c>
      <c r="B20114" t="s">
        <v>6</v>
      </c>
      <c r="C20114" s="8" t="s">
        <v>13715</v>
      </c>
      <c r="D20114" s="2">
        <v>69091.460000000006</v>
      </c>
      <c r="E20114" s="3">
        <f t="shared" si="628"/>
        <v>3.1272738826571028E-4</v>
      </c>
      <c r="F20114" s="3">
        <f t="shared" si="629"/>
        <v>97.723310982430988</v>
      </c>
      <c r="G20114" t="s">
        <v>14480</v>
      </c>
    </row>
    <row r="20115" spans="1:7" x14ac:dyDescent="0.35">
      <c r="A20115" t="s">
        <v>3</v>
      </c>
      <c r="B20115" t="s">
        <v>9</v>
      </c>
      <c r="C20115" t="s">
        <v>5372</v>
      </c>
      <c r="D20115" s="2">
        <v>69088.36</v>
      </c>
      <c r="E20115" s="3">
        <f t="shared" si="628"/>
        <v>3.1271335679346137E-4</v>
      </c>
      <c r="F20115" s="3">
        <f t="shared" si="629"/>
        <v>97.723623695787779</v>
      </c>
      <c r="G20115" t="s">
        <v>14480</v>
      </c>
    </row>
    <row r="20116" spans="1:7" x14ac:dyDescent="0.35">
      <c r="A20116" t="s">
        <v>10</v>
      </c>
      <c r="B20116" t="s">
        <v>22</v>
      </c>
      <c r="C20116" t="s">
        <v>3160</v>
      </c>
      <c r="D20116" s="2">
        <v>69078.94</v>
      </c>
      <c r="E20116" s="3">
        <f t="shared" si="628"/>
        <v>3.1267071922295032E-4</v>
      </c>
      <c r="F20116" s="3">
        <f t="shared" si="629"/>
        <v>97.723936366507004</v>
      </c>
      <c r="G20116" t="s">
        <v>14473</v>
      </c>
    </row>
    <row r="20117" spans="1:7" x14ac:dyDescent="0.35">
      <c r="A20117" t="s">
        <v>10</v>
      </c>
      <c r="B20117" t="s">
        <v>8</v>
      </c>
      <c r="C20117" t="s">
        <v>4480</v>
      </c>
      <c r="D20117" s="2">
        <v>69074.17</v>
      </c>
      <c r="E20117" s="3">
        <f t="shared" si="628"/>
        <v>3.1264912886081256E-4</v>
      </c>
      <c r="F20117" s="3">
        <f t="shared" si="629"/>
        <v>97.724249015635863</v>
      </c>
      <c r="G20117" t="s">
        <v>14480</v>
      </c>
    </row>
    <row r="20118" spans="1:7" x14ac:dyDescent="0.35">
      <c r="A20118" t="s">
        <v>10</v>
      </c>
      <c r="B20118" t="s">
        <v>40</v>
      </c>
      <c r="C20118" s="6" t="s">
        <v>8213</v>
      </c>
      <c r="D20118" s="2">
        <v>69070.259999999995</v>
      </c>
      <c r="E20118" s="3">
        <f t="shared" si="628"/>
        <v>3.1263143110065345E-4</v>
      </c>
      <c r="F20118" s="3">
        <f t="shared" si="629"/>
        <v>97.724561647066963</v>
      </c>
      <c r="G20118" t="s">
        <v>14473</v>
      </c>
    </row>
    <row r="20119" spans="1:7" x14ac:dyDescent="0.35">
      <c r="A20119" t="s">
        <v>10</v>
      </c>
      <c r="B20119" t="s">
        <v>73</v>
      </c>
      <c r="C20119" t="s">
        <v>8520</v>
      </c>
      <c r="D20119" s="2">
        <v>69043.5</v>
      </c>
      <c r="E20119" s="3">
        <f t="shared" si="628"/>
        <v>3.1251030781117618E-4</v>
      </c>
      <c r="F20119" s="3">
        <f t="shared" si="629"/>
        <v>97.724874157374771</v>
      </c>
      <c r="G20119" t="s">
        <v>14480</v>
      </c>
    </row>
    <row r="20120" spans="1:7" x14ac:dyDescent="0.35">
      <c r="A20120" t="s">
        <v>3</v>
      </c>
      <c r="B20120" t="s">
        <v>143</v>
      </c>
      <c r="C20120" t="s">
        <v>10486</v>
      </c>
      <c r="D20120" s="2">
        <v>69042.92</v>
      </c>
      <c r="E20120" s="3">
        <f t="shared" si="628"/>
        <v>3.125076825679812E-4</v>
      </c>
      <c r="F20120" s="3">
        <f t="shared" si="629"/>
        <v>97.725186665057336</v>
      </c>
      <c r="G20120" t="s">
        <v>14480</v>
      </c>
    </row>
    <row r="20121" spans="1:7" x14ac:dyDescent="0.35">
      <c r="A20121" t="s">
        <v>10</v>
      </c>
      <c r="B20121" t="s">
        <v>13</v>
      </c>
      <c r="C20121" t="s">
        <v>3198</v>
      </c>
      <c r="D20121" s="2">
        <v>69040</v>
      </c>
      <c r="E20121" s="3">
        <f t="shared" si="628"/>
        <v>3.1249446582637906E-4</v>
      </c>
      <c r="F20121" s="3">
        <f t="shared" si="629"/>
        <v>97.725499159523167</v>
      </c>
      <c r="G20121" t="s">
        <v>14473</v>
      </c>
    </row>
    <row r="20122" spans="1:7" x14ac:dyDescent="0.35">
      <c r="A20122" t="s">
        <v>10</v>
      </c>
      <c r="B20122" t="s">
        <v>9</v>
      </c>
      <c r="C20122" t="s">
        <v>2316</v>
      </c>
      <c r="D20122" s="2">
        <v>69039.86</v>
      </c>
      <c r="E20122" s="3">
        <f t="shared" si="628"/>
        <v>3.1249383214698717E-4</v>
      </c>
      <c r="F20122" s="3">
        <f t="shared" si="629"/>
        <v>97.725811653355308</v>
      </c>
      <c r="G20122" t="s">
        <v>14473</v>
      </c>
    </row>
    <row r="20123" spans="1:7" x14ac:dyDescent="0.35">
      <c r="A20123" t="s">
        <v>3</v>
      </c>
      <c r="B20123" t="s">
        <v>76</v>
      </c>
      <c r="C20123" t="s">
        <v>595</v>
      </c>
      <c r="D20123" s="2">
        <v>69036.98</v>
      </c>
      <c r="E20123" s="3">
        <f t="shared" si="628"/>
        <v>3.1248079645663981E-4</v>
      </c>
      <c r="F20123" s="3">
        <f t="shared" si="629"/>
        <v>97.72612413415176</v>
      </c>
      <c r="G20123" t="s">
        <v>14473</v>
      </c>
    </row>
    <row r="20124" spans="1:7" x14ac:dyDescent="0.35">
      <c r="A20124" t="s">
        <v>3</v>
      </c>
      <c r="B20124" t="s">
        <v>40</v>
      </c>
      <c r="C20124" s="8" t="s">
        <v>3099</v>
      </c>
      <c r="D20124" s="2">
        <v>69036.56</v>
      </c>
      <c r="E20124" s="3">
        <f t="shared" si="628"/>
        <v>3.1247889541846419E-4</v>
      </c>
      <c r="F20124" s="3">
        <f t="shared" si="629"/>
        <v>97.726436613047184</v>
      </c>
      <c r="G20124" t="s">
        <v>14480</v>
      </c>
    </row>
    <row r="20125" spans="1:7" x14ac:dyDescent="0.35">
      <c r="A20125" t="s">
        <v>10</v>
      </c>
      <c r="B20125" t="s">
        <v>20</v>
      </c>
      <c r="C20125" s="7" t="s">
        <v>2000</v>
      </c>
      <c r="D20125" s="2">
        <v>69035.88</v>
      </c>
      <c r="E20125" s="3">
        <f t="shared" si="628"/>
        <v>3.124758175471322E-4</v>
      </c>
      <c r="F20125" s="3">
        <f t="shared" si="629"/>
        <v>97.726749088864736</v>
      </c>
      <c r="G20125" t="s">
        <v>14480</v>
      </c>
    </row>
    <row r="20126" spans="1:7" x14ac:dyDescent="0.35">
      <c r="A20126" t="s">
        <v>3</v>
      </c>
      <c r="B20126" t="s">
        <v>13</v>
      </c>
      <c r="C20126" t="s">
        <v>12417</v>
      </c>
      <c r="D20126" s="2">
        <v>69031.48</v>
      </c>
      <c r="E20126" s="3">
        <f t="shared" si="628"/>
        <v>3.124559019091015E-4</v>
      </c>
      <c r="F20126" s="3">
        <f t="shared" si="629"/>
        <v>97.727061544766642</v>
      </c>
      <c r="G20126" t="s">
        <v>14480</v>
      </c>
    </row>
    <row r="20127" spans="1:7" x14ac:dyDescent="0.35">
      <c r="A20127" t="s">
        <v>3</v>
      </c>
      <c r="B20127" t="s">
        <v>8</v>
      </c>
      <c r="C20127" t="s">
        <v>2044</v>
      </c>
      <c r="D20127" s="2">
        <v>69031.42</v>
      </c>
      <c r="E20127" s="3">
        <f t="shared" si="628"/>
        <v>3.1245563033221926E-4</v>
      </c>
      <c r="F20127" s="3">
        <f t="shared" si="629"/>
        <v>97.727374000396978</v>
      </c>
      <c r="G20127" t="s">
        <v>14473</v>
      </c>
    </row>
    <row r="20128" spans="1:7" x14ac:dyDescent="0.35">
      <c r="A20128" t="s">
        <v>3</v>
      </c>
      <c r="B20128" t="s">
        <v>9</v>
      </c>
      <c r="C20128" t="s">
        <v>7745</v>
      </c>
      <c r="D20128" s="2">
        <v>69030.460000000006</v>
      </c>
      <c r="E20128" s="3">
        <f t="shared" si="628"/>
        <v>3.1245128510210354E-4</v>
      </c>
      <c r="F20128" s="3">
        <f t="shared" si="629"/>
        <v>97.727686451682075</v>
      </c>
      <c r="G20128" t="s">
        <v>14473</v>
      </c>
    </row>
    <row r="20129" spans="1:7" x14ac:dyDescent="0.35">
      <c r="A20129" t="s">
        <v>3</v>
      </c>
      <c r="B20129" t="s">
        <v>6</v>
      </c>
      <c r="C20129" t="s">
        <v>2054</v>
      </c>
      <c r="D20129" s="2">
        <v>69030.27</v>
      </c>
      <c r="E20129" s="3">
        <f t="shared" si="628"/>
        <v>3.1245042510864309E-4</v>
      </c>
      <c r="F20129" s="3">
        <f t="shared" si="629"/>
        <v>97.727998902107188</v>
      </c>
      <c r="G20129" t="s">
        <v>14473</v>
      </c>
    </row>
    <row r="20130" spans="1:7" x14ac:dyDescent="0.35">
      <c r="A20130" t="s">
        <v>10</v>
      </c>
      <c r="B20130" t="s">
        <v>18</v>
      </c>
      <c r="C20130" s="7" t="s">
        <v>4936</v>
      </c>
      <c r="D20130" s="2">
        <v>69024.5</v>
      </c>
      <c r="E20130" s="3">
        <f t="shared" si="628"/>
        <v>3.1242430846513473E-4</v>
      </c>
      <c r="F20130" s="3">
        <f t="shared" si="629"/>
        <v>97.72831132641565</v>
      </c>
      <c r="G20130" t="s">
        <v>14480</v>
      </c>
    </row>
    <row r="20131" spans="1:7" x14ac:dyDescent="0.35">
      <c r="A20131" t="s">
        <v>10</v>
      </c>
      <c r="B20131" t="s">
        <v>6</v>
      </c>
      <c r="C20131" t="s">
        <v>11350</v>
      </c>
      <c r="D20131" s="2">
        <v>69018.44</v>
      </c>
      <c r="E20131" s="3">
        <f t="shared" si="628"/>
        <v>3.1239687920002886E-4</v>
      </c>
      <c r="F20131" s="3">
        <f t="shared" si="629"/>
        <v>97.728623723294845</v>
      </c>
      <c r="G20131" t="s">
        <v>14473</v>
      </c>
    </row>
    <row r="20132" spans="1:7" x14ac:dyDescent="0.35">
      <c r="A20132" t="s">
        <v>3</v>
      </c>
      <c r="B20132" t="s">
        <v>6</v>
      </c>
      <c r="C20132" t="s">
        <v>13354</v>
      </c>
      <c r="D20132" s="2">
        <v>69016.09</v>
      </c>
      <c r="E20132" s="3">
        <f t="shared" si="628"/>
        <v>3.1238624243880796E-4</v>
      </c>
      <c r="F20132" s="3">
        <f t="shared" si="629"/>
        <v>97.728936109537287</v>
      </c>
      <c r="G20132" t="s">
        <v>14480</v>
      </c>
    </row>
    <row r="20133" spans="1:7" x14ac:dyDescent="0.35">
      <c r="A20133" t="s">
        <v>3</v>
      </c>
      <c r="B20133" t="s">
        <v>16</v>
      </c>
      <c r="C20133" t="s">
        <v>1769</v>
      </c>
      <c r="D20133" s="2">
        <v>69015.61</v>
      </c>
      <c r="E20133" s="3">
        <f t="shared" si="628"/>
        <v>3.1238406982375005E-4</v>
      </c>
      <c r="F20133" s="3">
        <f t="shared" si="629"/>
        <v>97.729248493607116</v>
      </c>
      <c r="G20133" t="s">
        <v>14473</v>
      </c>
    </row>
    <row r="20134" spans="1:7" x14ac:dyDescent="0.35">
      <c r="A20134" t="s">
        <v>3</v>
      </c>
      <c r="B20134" t="s">
        <v>9</v>
      </c>
      <c r="C20134" t="s">
        <v>4676</v>
      </c>
      <c r="D20134" s="2">
        <v>69015.28</v>
      </c>
      <c r="E20134" s="3">
        <f t="shared" si="628"/>
        <v>3.1238257615089776E-4</v>
      </c>
      <c r="F20134" s="3">
        <f t="shared" si="629"/>
        <v>97.729560876183271</v>
      </c>
      <c r="G20134" t="s">
        <v>14480</v>
      </c>
    </row>
    <row r="20135" spans="1:7" x14ac:dyDescent="0.35">
      <c r="A20135" t="s">
        <v>3</v>
      </c>
      <c r="B20135" t="s">
        <v>9</v>
      </c>
      <c r="C20135" t="s">
        <v>3028</v>
      </c>
      <c r="D20135" s="2">
        <v>69010.179999999993</v>
      </c>
      <c r="E20135" s="3">
        <f t="shared" si="628"/>
        <v>3.1235949211590766E-4</v>
      </c>
      <c r="F20135" s="3">
        <f t="shared" si="629"/>
        <v>97.729873235675385</v>
      </c>
      <c r="G20135" t="s">
        <v>14473</v>
      </c>
    </row>
    <row r="20136" spans="1:7" x14ac:dyDescent="0.35">
      <c r="A20136" t="s">
        <v>3</v>
      </c>
      <c r="B20136" t="s">
        <v>9</v>
      </c>
      <c r="C20136" t="s">
        <v>14303</v>
      </c>
      <c r="D20136" s="2">
        <v>69009.97</v>
      </c>
      <c r="E20136" s="3">
        <f t="shared" si="628"/>
        <v>3.1235854159681985E-4</v>
      </c>
      <c r="F20136" s="3">
        <f t="shared" si="629"/>
        <v>97.730185594216977</v>
      </c>
      <c r="G20136" t="s">
        <v>14480</v>
      </c>
    </row>
    <row r="20137" spans="1:7" x14ac:dyDescent="0.35">
      <c r="A20137" t="s">
        <v>3</v>
      </c>
      <c r="B20137" t="s">
        <v>20</v>
      </c>
      <c r="C20137" t="s">
        <v>4274</v>
      </c>
      <c r="D20137" s="2">
        <v>69008.899999999994</v>
      </c>
      <c r="E20137" s="3">
        <f t="shared" si="628"/>
        <v>3.1235369847575328E-4</v>
      </c>
      <c r="F20137" s="3">
        <f t="shared" si="629"/>
        <v>97.730497947915453</v>
      </c>
      <c r="G20137" t="s">
        <v>14480</v>
      </c>
    </row>
    <row r="20138" spans="1:7" x14ac:dyDescent="0.35">
      <c r="A20138" t="s">
        <v>10</v>
      </c>
      <c r="B20138" t="s">
        <v>9</v>
      </c>
      <c r="C20138" t="s">
        <v>8048</v>
      </c>
      <c r="D20138" s="2">
        <v>69000.31</v>
      </c>
      <c r="E20138" s="3">
        <f t="shared" si="628"/>
        <v>3.1231481771877985E-4</v>
      </c>
      <c r="F20138" s="3">
        <f t="shared" si="629"/>
        <v>97.730810262733172</v>
      </c>
      <c r="G20138" t="s">
        <v>14473</v>
      </c>
    </row>
    <row r="20139" spans="1:7" x14ac:dyDescent="0.35">
      <c r="A20139" t="s">
        <v>3</v>
      </c>
      <c r="B20139" t="s">
        <v>67</v>
      </c>
      <c r="C20139" t="s">
        <v>2005</v>
      </c>
      <c r="D20139" s="2">
        <v>69000</v>
      </c>
      <c r="E20139" s="3">
        <f t="shared" si="628"/>
        <v>3.1231341457155497E-4</v>
      </c>
      <c r="F20139" s="3">
        <f t="shared" si="629"/>
        <v>97.73112257614774</v>
      </c>
      <c r="G20139" t="s">
        <v>14473</v>
      </c>
    </row>
    <row r="20140" spans="1:7" x14ac:dyDescent="0.35">
      <c r="A20140" t="s">
        <v>3</v>
      </c>
      <c r="B20140" t="s">
        <v>251</v>
      </c>
      <c r="C20140" t="s">
        <v>4189</v>
      </c>
      <c r="D20140" s="2">
        <v>69000</v>
      </c>
      <c r="E20140" s="3">
        <f t="shared" si="628"/>
        <v>3.1231341457155497E-4</v>
      </c>
      <c r="F20140" s="3">
        <f t="shared" si="629"/>
        <v>97.731434889562308</v>
      </c>
      <c r="G20140" t="s">
        <v>14473</v>
      </c>
    </row>
    <row r="20141" spans="1:7" x14ac:dyDescent="0.35">
      <c r="A20141" t="s">
        <v>10</v>
      </c>
      <c r="B20141" t="s">
        <v>13</v>
      </c>
      <c r="C20141" t="s">
        <v>7044</v>
      </c>
      <c r="D20141" s="2">
        <v>68995.34</v>
      </c>
      <c r="E20141" s="3">
        <f t="shared" si="628"/>
        <v>3.1229232210036795E-4</v>
      </c>
      <c r="F20141" s="3">
        <f t="shared" si="629"/>
        <v>97.731747181884415</v>
      </c>
      <c r="G20141" t="s">
        <v>14473</v>
      </c>
    </row>
    <row r="20142" spans="1:7" x14ac:dyDescent="0.35">
      <c r="A20142" t="s">
        <v>10</v>
      </c>
      <c r="B20142" t="s">
        <v>55</v>
      </c>
      <c r="C20142" t="s">
        <v>11106</v>
      </c>
      <c r="D20142" s="2">
        <v>68986.25</v>
      </c>
      <c r="E20142" s="3">
        <f t="shared" si="628"/>
        <v>3.122511782027092E-4</v>
      </c>
      <c r="F20142" s="3">
        <f t="shared" si="629"/>
        <v>97.732059433062616</v>
      </c>
      <c r="G20142" t="s">
        <v>14473</v>
      </c>
    </row>
    <row r="20143" spans="1:7" x14ac:dyDescent="0.35">
      <c r="A20143" t="s">
        <v>3</v>
      </c>
      <c r="B20143" t="s">
        <v>6</v>
      </c>
      <c r="C20143" t="s">
        <v>4336</v>
      </c>
      <c r="D20143" s="2">
        <v>68982.990000000005</v>
      </c>
      <c r="E20143" s="3">
        <f t="shared" si="628"/>
        <v>3.1223642252544104E-4</v>
      </c>
      <c r="F20143" s="3">
        <f t="shared" si="629"/>
        <v>97.732371669485147</v>
      </c>
      <c r="G20143" t="s">
        <v>14480</v>
      </c>
    </row>
    <row r="20144" spans="1:7" x14ac:dyDescent="0.35">
      <c r="A20144" t="s">
        <v>10</v>
      </c>
      <c r="B20144" t="s">
        <v>8</v>
      </c>
      <c r="C20144" t="s">
        <v>6309</v>
      </c>
      <c r="D20144" s="2">
        <v>68965.649999999994</v>
      </c>
      <c r="E20144" s="3">
        <f t="shared" si="628"/>
        <v>3.1215793680647476E-4</v>
      </c>
      <c r="F20144" s="3">
        <f t="shared" si="629"/>
        <v>97.732683827421951</v>
      </c>
      <c r="G20144" t="s">
        <v>14473</v>
      </c>
    </row>
    <row r="20145" spans="1:7" x14ac:dyDescent="0.35">
      <c r="A20145" t="s">
        <v>3</v>
      </c>
      <c r="B20145" t="s">
        <v>6</v>
      </c>
      <c r="C20145" t="s">
        <v>6796</v>
      </c>
      <c r="D20145" s="2">
        <v>68962.87</v>
      </c>
      <c r="E20145" s="3">
        <f t="shared" si="628"/>
        <v>3.1214535374426446E-4</v>
      </c>
      <c r="F20145" s="3">
        <f t="shared" si="629"/>
        <v>97.732995972775697</v>
      </c>
      <c r="G20145" t="s">
        <v>14480</v>
      </c>
    </row>
    <row r="20146" spans="1:7" x14ac:dyDescent="0.35">
      <c r="A20146" t="s">
        <v>10</v>
      </c>
      <c r="B20146" t="s">
        <v>29</v>
      </c>
      <c r="C20146" t="s">
        <v>2507</v>
      </c>
      <c r="D20146" s="2">
        <v>68960.34</v>
      </c>
      <c r="E20146" s="3">
        <f t="shared" si="628"/>
        <v>3.1213390225239685E-4</v>
      </c>
      <c r="F20146" s="3">
        <f t="shared" si="629"/>
        <v>97.733308106677953</v>
      </c>
      <c r="G20146" t="s">
        <v>14480</v>
      </c>
    </row>
    <row r="20147" spans="1:7" x14ac:dyDescent="0.35">
      <c r="A20147" t="s">
        <v>10</v>
      </c>
      <c r="B20147" t="s">
        <v>22</v>
      </c>
      <c r="C20147" t="s">
        <v>4510</v>
      </c>
      <c r="D20147" s="2">
        <v>68950.14</v>
      </c>
      <c r="E20147" s="3">
        <f t="shared" si="628"/>
        <v>3.1208773418241675E-4</v>
      </c>
      <c r="F20147" s="3">
        <f t="shared" si="629"/>
        <v>97.73362019441214</v>
      </c>
      <c r="G20147" t="s">
        <v>14473</v>
      </c>
    </row>
    <row r="20148" spans="1:7" x14ac:dyDescent="0.35">
      <c r="A20148" t="s">
        <v>10</v>
      </c>
      <c r="B20148" t="s">
        <v>22</v>
      </c>
      <c r="C20148" t="s">
        <v>7558</v>
      </c>
      <c r="D20148" s="2">
        <v>68932.72</v>
      </c>
      <c r="E20148" s="3">
        <f t="shared" si="628"/>
        <v>3.1200888636094082E-4</v>
      </c>
      <c r="F20148" s="3">
        <f t="shared" si="629"/>
        <v>97.733932203298494</v>
      </c>
      <c r="G20148" t="s">
        <v>14480</v>
      </c>
    </row>
    <row r="20149" spans="1:7" x14ac:dyDescent="0.35">
      <c r="A20149" t="s">
        <v>10</v>
      </c>
      <c r="B20149" t="s">
        <v>40</v>
      </c>
      <c r="C20149" t="s">
        <v>635</v>
      </c>
      <c r="D20149" s="2">
        <v>68932.23</v>
      </c>
      <c r="E20149" s="3">
        <f t="shared" si="628"/>
        <v>3.1200666848306923E-4</v>
      </c>
      <c r="F20149" s="3">
        <f t="shared" si="629"/>
        <v>97.734244209966974</v>
      </c>
      <c r="G20149" t="s">
        <v>14473</v>
      </c>
    </row>
    <row r="20150" spans="1:7" x14ac:dyDescent="0.35">
      <c r="A20150" t="s">
        <v>3</v>
      </c>
      <c r="B20150" t="s">
        <v>6</v>
      </c>
      <c r="C20150" t="s">
        <v>14096</v>
      </c>
      <c r="D20150" s="2">
        <v>68928.149999999994</v>
      </c>
      <c r="E20150" s="3">
        <f t="shared" si="628"/>
        <v>3.1198820125507719E-4</v>
      </c>
      <c r="F20150" s="3">
        <f t="shared" si="629"/>
        <v>97.734556198168235</v>
      </c>
      <c r="G20150" t="s">
        <v>14473</v>
      </c>
    </row>
    <row r="20151" spans="1:7" x14ac:dyDescent="0.35">
      <c r="A20151" t="s">
        <v>3</v>
      </c>
      <c r="B20151" t="s">
        <v>8</v>
      </c>
      <c r="C20151" t="s">
        <v>11045</v>
      </c>
      <c r="D20151" s="2">
        <v>68925.899999999994</v>
      </c>
      <c r="E20151" s="3">
        <f t="shared" si="628"/>
        <v>3.1197801712199336E-4</v>
      </c>
      <c r="F20151" s="3">
        <f t="shared" si="629"/>
        <v>97.734868176185358</v>
      </c>
      <c r="G20151" t="s">
        <v>14480</v>
      </c>
    </row>
    <row r="20152" spans="1:7" x14ac:dyDescent="0.35">
      <c r="A20152" t="s">
        <v>10</v>
      </c>
      <c r="B20152" t="s">
        <v>9</v>
      </c>
      <c r="C20152" t="s">
        <v>1474</v>
      </c>
      <c r="D20152" s="2">
        <v>68925.53</v>
      </c>
      <c r="E20152" s="3">
        <f t="shared" si="628"/>
        <v>3.1197634239788619E-4</v>
      </c>
      <c r="F20152" s="3">
        <f t="shared" si="629"/>
        <v>97.735180152527761</v>
      </c>
      <c r="G20152" t="s">
        <v>14480</v>
      </c>
    </row>
    <row r="20153" spans="1:7" x14ac:dyDescent="0.35">
      <c r="A20153" t="s">
        <v>3</v>
      </c>
      <c r="B20153" t="s">
        <v>139</v>
      </c>
      <c r="C20153" t="s">
        <v>6985</v>
      </c>
      <c r="D20153" s="2">
        <v>68918.73</v>
      </c>
      <c r="E20153" s="3">
        <f t="shared" si="628"/>
        <v>3.1194556368456609E-4</v>
      </c>
      <c r="F20153" s="3">
        <f t="shared" si="629"/>
        <v>97.735492098091441</v>
      </c>
      <c r="G20153" t="s">
        <v>14480</v>
      </c>
    </row>
    <row r="20154" spans="1:7" x14ac:dyDescent="0.35">
      <c r="A20154" t="s">
        <v>10</v>
      </c>
      <c r="B20154" t="s">
        <v>6</v>
      </c>
      <c r="C20154" s="8" t="s">
        <v>4658</v>
      </c>
      <c r="D20154" s="2">
        <v>68917.179999999993</v>
      </c>
      <c r="E20154" s="3">
        <f t="shared" si="628"/>
        <v>3.1193854794844166E-4</v>
      </c>
      <c r="F20154" s="3">
        <f t="shared" si="629"/>
        <v>97.735804036639394</v>
      </c>
      <c r="G20154" t="s">
        <v>14480</v>
      </c>
    </row>
    <row r="20155" spans="1:7" x14ac:dyDescent="0.35">
      <c r="A20155" t="s">
        <v>10</v>
      </c>
      <c r="B20155" t="s">
        <v>92</v>
      </c>
      <c r="C20155" t="s">
        <v>831</v>
      </c>
      <c r="D20155" s="2">
        <v>68916.36</v>
      </c>
      <c r="E20155" s="3">
        <f t="shared" si="628"/>
        <v>3.1193483639771778E-4</v>
      </c>
      <c r="F20155" s="3">
        <f t="shared" si="629"/>
        <v>97.736115971475797</v>
      </c>
      <c r="G20155" t="s">
        <v>14473</v>
      </c>
    </row>
    <row r="20156" spans="1:7" x14ac:dyDescent="0.35">
      <c r="A20156" t="s">
        <v>10</v>
      </c>
      <c r="B20156" t="s">
        <v>18</v>
      </c>
      <c r="C20156" t="s">
        <v>3760</v>
      </c>
      <c r="D20156" s="2">
        <v>68913.78</v>
      </c>
      <c r="E20156" s="3">
        <f t="shared" si="628"/>
        <v>3.1192315859178161E-4</v>
      </c>
      <c r="F20156" s="3">
        <f t="shared" si="629"/>
        <v>97.736427894634389</v>
      </c>
      <c r="G20156" t="s">
        <v>14473</v>
      </c>
    </row>
    <row r="20157" spans="1:7" x14ac:dyDescent="0.35">
      <c r="A20157" t="s">
        <v>3</v>
      </c>
      <c r="B20157" t="s">
        <v>9</v>
      </c>
      <c r="C20157" t="s">
        <v>4565</v>
      </c>
      <c r="D20157" s="2">
        <v>68910.350000000006</v>
      </c>
      <c r="E20157" s="3">
        <f t="shared" si="628"/>
        <v>3.1190763344668052E-4</v>
      </c>
      <c r="F20157" s="3">
        <f t="shared" si="629"/>
        <v>97.736739802267834</v>
      </c>
      <c r="G20157" t="s">
        <v>14480</v>
      </c>
    </row>
    <row r="20158" spans="1:7" x14ac:dyDescent="0.35">
      <c r="A20158" t="s">
        <v>10</v>
      </c>
      <c r="B20158" t="s">
        <v>22</v>
      </c>
      <c r="C20158" s="8" t="s">
        <v>12881</v>
      </c>
      <c r="D20158" s="2">
        <v>68909.3</v>
      </c>
      <c r="E20158" s="3">
        <f t="shared" si="628"/>
        <v>3.1190288085124136E-4</v>
      </c>
      <c r="F20158" s="3">
        <f t="shared" si="629"/>
        <v>97.737051705148687</v>
      </c>
      <c r="G20158" t="s">
        <v>14480</v>
      </c>
    </row>
    <row r="20159" spans="1:7" x14ac:dyDescent="0.35">
      <c r="A20159" t="s">
        <v>10</v>
      </c>
      <c r="B20159" t="s">
        <v>28</v>
      </c>
      <c r="C20159" t="s">
        <v>1320</v>
      </c>
      <c r="D20159" s="2">
        <v>68907.789999999994</v>
      </c>
      <c r="E20159" s="3">
        <f t="shared" si="628"/>
        <v>3.1189604616637171E-4</v>
      </c>
      <c r="F20159" s="3">
        <f t="shared" si="629"/>
        <v>97.737363601194858</v>
      </c>
      <c r="G20159" t="s">
        <v>14473</v>
      </c>
    </row>
    <row r="20160" spans="1:7" x14ac:dyDescent="0.35">
      <c r="A20160" t="s">
        <v>3</v>
      </c>
      <c r="B20160" t="s">
        <v>76</v>
      </c>
      <c r="C20160" t="s">
        <v>10855</v>
      </c>
      <c r="D20160" s="2">
        <v>68905.679999999993</v>
      </c>
      <c r="E20160" s="3">
        <f t="shared" si="628"/>
        <v>3.1188649571267971E-4</v>
      </c>
      <c r="F20160" s="3">
        <f t="shared" si="629"/>
        <v>97.737675487690566</v>
      </c>
      <c r="G20160" t="s">
        <v>14473</v>
      </c>
    </row>
    <row r="20161" spans="1:7" x14ac:dyDescent="0.35">
      <c r="A20161" t="s">
        <v>10</v>
      </c>
      <c r="B20161" t="s">
        <v>200</v>
      </c>
      <c r="C20161" t="s">
        <v>4218</v>
      </c>
      <c r="D20161" s="2">
        <v>68900</v>
      </c>
      <c r="E20161" s="3">
        <f t="shared" si="628"/>
        <v>3.1186078643449474E-4</v>
      </c>
      <c r="F20161" s="3">
        <f t="shared" si="629"/>
        <v>97.737987348477006</v>
      </c>
      <c r="G20161" t="s">
        <v>14473</v>
      </c>
    </row>
    <row r="20162" spans="1:7" x14ac:dyDescent="0.35">
      <c r="A20162" t="s">
        <v>3</v>
      </c>
      <c r="B20162" t="s">
        <v>32</v>
      </c>
      <c r="C20162" t="s">
        <v>10477</v>
      </c>
      <c r="D20162" s="2">
        <v>68898.39</v>
      </c>
      <c r="E20162" s="3">
        <f t="shared" si="628"/>
        <v>3.1185349912148807E-4</v>
      </c>
      <c r="F20162" s="3">
        <f t="shared" si="629"/>
        <v>97.738299201976133</v>
      </c>
      <c r="G20162" t="s">
        <v>14480</v>
      </c>
    </row>
    <row r="20163" spans="1:7" x14ac:dyDescent="0.35">
      <c r="A20163" t="s">
        <v>10</v>
      </c>
      <c r="B20163" t="s">
        <v>6</v>
      </c>
      <c r="C20163" t="s">
        <v>4841</v>
      </c>
      <c r="D20163" s="2">
        <v>68892.600000000006</v>
      </c>
      <c r="E20163" s="3">
        <f t="shared" ref="E20163:E20226" si="630">(D20163/$D$29638)*100</f>
        <v>3.118272919523523E-4</v>
      </c>
      <c r="F20163" s="3">
        <f t="shared" si="629"/>
        <v>97.738611029268085</v>
      </c>
      <c r="G20163" t="s">
        <v>14473</v>
      </c>
    </row>
    <row r="20164" spans="1:7" x14ac:dyDescent="0.35">
      <c r="A20164" t="s">
        <v>3</v>
      </c>
      <c r="B20164" t="s">
        <v>28</v>
      </c>
      <c r="C20164" t="s">
        <v>1805</v>
      </c>
      <c r="D20164" s="2">
        <v>68871.539999999994</v>
      </c>
      <c r="E20164" s="3">
        <f t="shared" si="630"/>
        <v>3.1173196846668737E-4</v>
      </c>
      <c r="F20164" s="3">
        <f t="shared" ref="F20164:F20227" si="631">E20164+F20163</f>
        <v>97.738922761236552</v>
      </c>
      <c r="G20164" t="s">
        <v>14473</v>
      </c>
    </row>
    <row r="20165" spans="1:7" x14ac:dyDescent="0.35">
      <c r="A20165" t="s">
        <v>3</v>
      </c>
      <c r="B20165" t="s">
        <v>103</v>
      </c>
      <c r="C20165" t="s">
        <v>10183</v>
      </c>
      <c r="D20165" s="2">
        <v>68867.399999999994</v>
      </c>
      <c r="E20165" s="3">
        <f t="shared" si="630"/>
        <v>3.1171322966181309E-4</v>
      </c>
      <c r="F20165" s="3">
        <f t="shared" si="631"/>
        <v>97.739234474466215</v>
      </c>
      <c r="G20165" t="s">
        <v>14473</v>
      </c>
    </row>
    <row r="20166" spans="1:7" x14ac:dyDescent="0.35">
      <c r="A20166" t="s">
        <v>3</v>
      </c>
      <c r="B20166" t="s">
        <v>9</v>
      </c>
      <c r="C20166" s="8" t="s">
        <v>13127</v>
      </c>
      <c r="D20166" s="2">
        <v>68867</v>
      </c>
      <c r="E20166" s="3">
        <f t="shared" si="630"/>
        <v>3.1171141914926483E-4</v>
      </c>
      <c r="F20166" s="3">
        <f t="shared" si="631"/>
        <v>97.739546185885359</v>
      </c>
      <c r="G20166" t="s">
        <v>14480</v>
      </c>
    </row>
    <row r="20167" spans="1:7" x14ac:dyDescent="0.35">
      <c r="A20167" t="s">
        <v>10</v>
      </c>
      <c r="B20167" t="s">
        <v>6</v>
      </c>
      <c r="C20167" t="s">
        <v>10076</v>
      </c>
      <c r="D20167" s="2">
        <v>68846.67</v>
      </c>
      <c r="E20167" s="3">
        <f t="shared" si="630"/>
        <v>3.1161939984900049E-4</v>
      </c>
      <c r="F20167" s="3">
        <f t="shared" si="631"/>
        <v>97.739857805285212</v>
      </c>
      <c r="G20167" t="s">
        <v>14473</v>
      </c>
    </row>
    <row r="20168" spans="1:7" x14ac:dyDescent="0.35">
      <c r="A20168" t="s">
        <v>3</v>
      </c>
      <c r="B20168" t="s">
        <v>103</v>
      </c>
      <c r="C20168" s="7" t="s">
        <v>12893</v>
      </c>
      <c r="D20168" s="2">
        <v>68846.36</v>
      </c>
      <c r="E20168" s="3">
        <f t="shared" si="630"/>
        <v>3.1161799670177567E-4</v>
      </c>
      <c r="F20168" s="3">
        <f t="shared" si="631"/>
        <v>97.740169423281912</v>
      </c>
      <c r="G20168" t="s">
        <v>14480</v>
      </c>
    </row>
    <row r="20169" spans="1:7" x14ac:dyDescent="0.35">
      <c r="A20169" t="s">
        <v>3</v>
      </c>
      <c r="B20169" t="s">
        <v>67</v>
      </c>
      <c r="C20169" t="s">
        <v>11906</v>
      </c>
      <c r="D20169" s="2">
        <v>68843.570000000007</v>
      </c>
      <c r="E20169" s="3">
        <f t="shared" si="630"/>
        <v>3.1160536837675169E-4</v>
      </c>
      <c r="F20169" s="3">
        <f t="shared" si="631"/>
        <v>97.740481028650294</v>
      </c>
      <c r="G20169" t="s">
        <v>14473</v>
      </c>
    </row>
    <row r="20170" spans="1:7" x14ac:dyDescent="0.35">
      <c r="A20170" t="s">
        <v>3</v>
      </c>
      <c r="B20170" t="s">
        <v>23</v>
      </c>
      <c r="C20170" t="s">
        <v>13839</v>
      </c>
      <c r="D20170" s="2">
        <v>68841.39</v>
      </c>
      <c r="E20170" s="3">
        <f t="shared" si="630"/>
        <v>3.1159550108336373E-4</v>
      </c>
      <c r="F20170" s="3">
        <f t="shared" si="631"/>
        <v>97.740792624151382</v>
      </c>
      <c r="G20170" t="s">
        <v>14480</v>
      </c>
    </row>
    <row r="20171" spans="1:7" x14ac:dyDescent="0.35">
      <c r="A20171" t="s">
        <v>3</v>
      </c>
      <c r="B20171" t="s">
        <v>6</v>
      </c>
      <c r="C20171" t="s">
        <v>2150</v>
      </c>
      <c r="D20171" s="2">
        <v>68834.64</v>
      </c>
      <c r="E20171" s="3">
        <f t="shared" si="630"/>
        <v>3.1156494868411218E-4</v>
      </c>
      <c r="F20171" s="3">
        <f t="shared" si="631"/>
        <v>97.741104189100071</v>
      </c>
      <c r="G20171" t="s">
        <v>14473</v>
      </c>
    </row>
    <row r="20172" spans="1:7" x14ac:dyDescent="0.35">
      <c r="A20172" t="s">
        <v>3</v>
      </c>
      <c r="B20172" t="s">
        <v>22</v>
      </c>
      <c r="C20172" t="s">
        <v>1670</v>
      </c>
      <c r="D20172" s="2">
        <v>68833.279999999999</v>
      </c>
      <c r="E20172" s="3">
        <f t="shared" si="630"/>
        <v>3.1155879294144815E-4</v>
      </c>
      <c r="F20172" s="3">
        <f t="shared" si="631"/>
        <v>97.741415747893015</v>
      </c>
      <c r="G20172" t="s">
        <v>14473</v>
      </c>
    </row>
    <row r="20173" spans="1:7" x14ac:dyDescent="0.35">
      <c r="A20173" t="s">
        <v>3</v>
      </c>
      <c r="B20173" t="s">
        <v>6</v>
      </c>
      <c r="C20173" t="s">
        <v>274</v>
      </c>
      <c r="D20173" s="2">
        <v>68825.5</v>
      </c>
      <c r="E20173" s="3">
        <f t="shared" si="630"/>
        <v>3.1152357847238487E-4</v>
      </c>
      <c r="F20173" s="3">
        <f t="shared" si="631"/>
        <v>97.74172727147149</v>
      </c>
      <c r="G20173" t="s">
        <v>14473</v>
      </c>
    </row>
    <row r="20174" spans="1:7" x14ac:dyDescent="0.35">
      <c r="A20174" t="s">
        <v>10</v>
      </c>
      <c r="B20174" t="s">
        <v>9</v>
      </c>
      <c r="C20174" t="s">
        <v>9153</v>
      </c>
      <c r="D20174" s="2">
        <v>68811.210000000006</v>
      </c>
      <c r="E20174" s="3">
        <f t="shared" si="630"/>
        <v>3.1145889791159899E-4</v>
      </c>
      <c r="F20174" s="3">
        <f t="shared" si="631"/>
        <v>97.742038730369401</v>
      </c>
      <c r="G20174" t="s">
        <v>14480</v>
      </c>
    </row>
    <row r="20175" spans="1:7" x14ac:dyDescent="0.35">
      <c r="A20175" t="s">
        <v>10</v>
      </c>
      <c r="B20175" t="s">
        <v>29</v>
      </c>
      <c r="C20175" s="7" t="s">
        <v>1551</v>
      </c>
      <c r="D20175" s="2">
        <v>68811.100000000006</v>
      </c>
      <c r="E20175" s="3">
        <f t="shared" si="630"/>
        <v>3.1145840002064825E-4</v>
      </c>
      <c r="F20175" s="3">
        <f t="shared" si="631"/>
        <v>97.742350188769421</v>
      </c>
      <c r="G20175" t="s">
        <v>14480</v>
      </c>
    </row>
    <row r="20176" spans="1:7" x14ac:dyDescent="0.35">
      <c r="A20176" t="s">
        <v>10</v>
      </c>
      <c r="B20176" t="s">
        <v>4302</v>
      </c>
      <c r="C20176" t="s">
        <v>4303</v>
      </c>
      <c r="D20176" s="2">
        <v>68810.17</v>
      </c>
      <c r="E20176" s="3">
        <f t="shared" si="630"/>
        <v>3.1145419057897352E-4</v>
      </c>
      <c r="F20176" s="3">
        <f t="shared" si="631"/>
        <v>97.742661642960002</v>
      </c>
      <c r="G20176" t="s">
        <v>14473</v>
      </c>
    </row>
    <row r="20177" spans="1:7" x14ac:dyDescent="0.35">
      <c r="A20177" t="s">
        <v>3</v>
      </c>
      <c r="B20177" t="s">
        <v>9</v>
      </c>
      <c r="C20177" t="s">
        <v>10718</v>
      </c>
      <c r="D20177" s="2">
        <v>68804.070000000007</v>
      </c>
      <c r="E20177" s="3">
        <f t="shared" si="630"/>
        <v>3.1142658026261293E-4</v>
      </c>
      <c r="F20177" s="3">
        <f t="shared" si="631"/>
        <v>97.74297306954027</v>
      </c>
      <c r="G20177" t="s">
        <v>14480</v>
      </c>
    </row>
    <row r="20178" spans="1:7" x14ac:dyDescent="0.35">
      <c r="A20178" t="s">
        <v>10</v>
      </c>
      <c r="B20178" t="s">
        <v>9</v>
      </c>
      <c r="C20178" t="s">
        <v>5115</v>
      </c>
      <c r="D20178" s="2">
        <v>68803.600000000006</v>
      </c>
      <c r="E20178" s="3">
        <f t="shared" si="630"/>
        <v>3.1142445291036875E-4</v>
      </c>
      <c r="F20178" s="3">
        <f t="shared" si="631"/>
        <v>97.743284493993187</v>
      </c>
      <c r="G20178" t="s">
        <v>14480</v>
      </c>
    </row>
    <row r="20179" spans="1:7" x14ac:dyDescent="0.35">
      <c r="A20179" t="s">
        <v>3</v>
      </c>
      <c r="B20179" t="s">
        <v>9</v>
      </c>
      <c r="C20179" t="s">
        <v>5636</v>
      </c>
      <c r="D20179" s="2">
        <v>68799.399999999994</v>
      </c>
      <c r="E20179" s="3">
        <f t="shared" si="630"/>
        <v>3.1140544252861212E-4</v>
      </c>
      <c r="F20179" s="3">
        <f t="shared" si="631"/>
        <v>97.743595899435718</v>
      </c>
      <c r="G20179" t="s">
        <v>14473</v>
      </c>
    </row>
    <row r="20180" spans="1:7" x14ac:dyDescent="0.35">
      <c r="A20180" t="s">
        <v>10</v>
      </c>
      <c r="B20180" t="s">
        <v>9</v>
      </c>
      <c r="C20180" t="s">
        <v>8909</v>
      </c>
      <c r="D20180" s="2">
        <v>68795.12</v>
      </c>
      <c r="E20180" s="3">
        <f t="shared" si="630"/>
        <v>3.1138607004434595E-4</v>
      </c>
      <c r="F20180" s="3">
        <f t="shared" si="631"/>
        <v>97.743907285505756</v>
      </c>
      <c r="G20180" t="s">
        <v>14473</v>
      </c>
    </row>
    <row r="20181" spans="1:7" x14ac:dyDescent="0.35">
      <c r="A20181" t="s">
        <v>3</v>
      </c>
      <c r="B20181" t="s">
        <v>13</v>
      </c>
      <c r="C20181" t="s">
        <v>1719</v>
      </c>
      <c r="D20181" s="2">
        <v>68794.490000000005</v>
      </c>
      <c r="E20181" s="3">
        <f t="shared" si="630"/>
        <v>3.1138321848708252E-4</v>
      </c>
      <c r="F20181" s="3">
        <f t="shared" si="631"/>
        <v>97.744218668724244</v>
      </c>
      <c r="G20181" t="s">
        <v>14480</v>
      </c>
    </row>
    <row r="20182" spans="1:7" x14ac:dyDescent="0.35">
      <c r="A20182" t="s">
        <v>10</v>
      </c>
      <c r="B20182" t="s">
        <v>33</v>
      </c>
      <c r="C20182" t="s">
        <v>862</v>
      </c>
      <c r="D20182" s="2">
        <v>68792.429999999993</v>
      </c>
      <c r="E20182" s="3">
        <f t="shared" si="630"/>
        <v>3.1137389434745903E-4</v>
      </c>
      <c r="F20182" s="3">
        <f t="shared" si="631"/>
        <v>97.744530042618592</v>
      </c>
      <c r="G20182" t="s">
        <v>14473</v>
      </c>
    </row>
    <row r="20183" spans="1:7" x14ac:dyDescent="0.35">
      <c r="A20183" t="s">
        <v>10</v>
      </c>
      <c r="B20183" t="s">
        <v>23</v>
      </c>
      <c r="C20183" t="s">
        <v>876</v>
      </c>
      <c r="D20183" s="2">
        <v>68789.98</v>
      </c>
      <c r="E20183" s="3">
        <f t="shared" si="630"/>
        <v>3.1136280495810107E-4</v>
      </c>
      <c r="F20183" s="3">
        <f t="shared" si="631"/>
        <v>97.744841405423557</v>
      </c>
      <c r="G20183" t="s">
        <v>14473</v>
      </c>
    </row>
    <row r="20184" spans="1:7" x14ac:dyDescent="0.35">
      <c r="A20184" t="s">
        <v>10</v>
      </c>
      <c r="B20184" t="s">
        <v>9</v>
      </c>
      <c r="C20184" t="s">
        <v>6430</v>
      </c>
      <c r="D20184" s="2">
        <v>68787.039999999994</v>
      </c>
      <c r="E20184" s="3">
        <f t="shared" si="630"/>
        <v>3.1134949769087147E-4</v>
      </c>
      <c r="F20184" s="3">
        <f t="shared" si="631"/>
        <v>97.74515275492125</v>
      </c>
      <c r="G20184" t="s">
        <v>14480</v>
      </c>
    </row>
    <row r="20185" spans="1:7" x14ac:dyDescent="0.35">
      <c r="A20185" t="s">
        <v>3</v>
      </c>
      <c r="B20185" t="s">
        <v>200</v>
      </c>
      <c r="C20185" t="s">
        <v>12641</v>
      </c>
      <c r="D20185" s="2">
        <v>68786.429999999993</v>
      </c>
      <c r="E20185" s="3">
        <f t="shared" si="630"/>
        <v>3.113467366592354E-4</v>
      </c>
      <c r="F20185" s="3">
        <f t="shared" si="631"/>
        <v>97.745464101657916</v>
      </c>
      <c r="G20185" t="s">
        <v>14473</v>
      </c>
    </row>
    <row r="20186" spans="1:7" x14ac:dyDescent="0.35">
      <c r="A20186" t="s">
        <v>3</v>
      </c>
      <c r="B20186" t="s">
        <v>9</v>
      </c>
      <c r="C20186" t="s">
        <v>12709</v>
      </c>
      <c r="D20186" s="2">
        <v>68784.88</v>
      </c>
      <c r="E20186" s="3">
        <f t="shared" si="630"/>
        <v>3.1133972092311103E-4</v>
      </c>
      <c r="F20186" s="3">
        <f t="shared" si="631"/>
        <v>97.745775441378839</v>
      </c>
      <c r="G20186" t="s">
        <v>14480</v>
      </c>
    </row>
    <row r="20187" spans="1:7" x14ac:dyDescent="0.35">
      <c r="A20187" t="s">
        <v>3</v>
      </c>
      <c r="B20187" t="s">
        <v>9</v>
      </c>
      <c r="C20187" t="s">
        <v>7834</v>
      </c>
      <c r="D20187" s="2">
        <v>68784.600000000006</v>
      </c>
      <c r="E20187" s="3">
        <f t="shared" si="630"/>
        <v>3.113384535643273E-4</v>
      </c>
      <c r="F20187" s="3">
        <f t="shared" si="631"/>
        <v>97.74608677983241</v>
      </c>
      <c r="G20187" t="s">
        <v>14473</v>
      </c>
    </row>
    <row r="20188" spans="1:7" x14ac:dyDescent="0.35">
      <c r="A20188" t="s">
        <v>3</v>
      </c>
      <c r="B20188" t="s">
        <v>6</v>
      </c>
      <c r="C20188" t="s">
        <v>9817</v>
      </c>
      <c r="D20188" s="2">
        <v>68784.479999999996</v>
      </c>
      <c r="E20188" s="3">
        <f t="shared" si="630"/>
        <v>3.1133791041056277E-4</v>
      </c>
      <c r="F20188" s="3">
        <f t="shared" si="631"/>
        <v>97.746398117742814</v>
      </c>
      <c r="G20188" t="s">
        <v>14480</v>
      </c>
    </row>
    <row r="20189" spans="1:7" x14ac:dyDescent="0.35">
      <c r="A20189" t="s">
        <v>3</v>
      </c>
      <c r="B20189" t="s">
        <v>9</v>
      </c>
      <c r="C20189" t="s">
        <v>1686</v>
      </c>
      <c r="D20189" s="2">
        <v>68779.03</v>
      </c>
      <c r="E20189" s="3">
        <f t="shared" si="630"/>
        <v>3.1131324217709296E-4</v>
      </c>
      <c r="F20189" s="3">
        <f t="shared" si="631"/>
        <v>97.746709430984993</v>
      </c>
      <c r="G20189" t="s">
        <v>14480</v>
      </c>
    </row>
    <row r="20190" spans="1:7" x14ac:dyDescent="0.35">
      <c r="A20190" t="s">
        <v>10</v>
      </c>
      <c r="B20190" t="s">
        <v>37</v>
      </c>
      <c r="C20190" t="s">
        <v>7393</v>
      </c>
      <c r="D20190" s="2">
        <v>68776.83</v>
      </c>
      <c r="E20190" s="3">
        <f t="shared" si="630"/>
        <v>3.1130328435807764E-4</v>
      </c>
      <c r="F20190" s="3">
        <f t="shared" si="631"/>
        <v>97.747020734269356</v>
      </c>
      <c r="G20190" t="s">
        <v>14480</v>
      </c>
    </row>
    <row r="20191" spans="1:7" x14ac:dyDescent="0.35">
      <c r="A20191" t="s">
        <v>3</v>
      </c>
      <c r="B20191" t="s">
        <v>13</v>
      </c>
      <c r="C20191" t="s">
        <v>1172</v>
      </c>
      <c r="D20191" s="2">
        <v>68774.490000000005</v>
      </c>
      <c r="E20191" s="3">
        <f t="shared" si="630"/>
        <v>3.1129269285967048E-4</v>
      </c>
      <c r="F20191" s="3">
        <f t="shared" si="631"/>
        <v>97.747332026962212</v>
      </c>
      <c r="G20191" t="s">
        <v>14480</v>
      </c>
    </row>
    <row r="20192" spans="1:7" x14ac:dyDescent="0.35">
      <c r="A20192" t="s">
        <v>3</v>
      </c>
      <c r="B20192" t="s">
        <v>13</v>
      </c>
      <c r="C20192" t="s">
        <v>5767</v>
      </c>
      <c r="D20192" s="2">
        <v>68765.33</v>
      </c>
      <c r="E20192" s="3">
        <f t="shared" si="630"/>
        <v>3.1125123212231575E-4</v>
      </c>
      <c r="F20192" s="3">
        <f t="shared" si="631"/>
        <v>97.747643278194332</v>
      </c>
      <c r="G20192" t="s">
        <v>14473</v>
      </c>
    </row>
    <row r="20193" spans="1:7" x14ac:dyDescent="0.35">
      <c r="A20193" t="s">
        <v>3</v>
      </c>
      <c r="B20193" t="s">
        <v>9</v>
      </c>
      <c r="C20193" t="s">
        <v>11107</v>
      </c>
      <c r="D20193" s="2">
        <v>68764.539999999994</v>
      </c>
      <c r="E20193" s="3">
        <f t="shared" si="630"/>
        <v>3.112476563600329E-4</v>
      </c>
      <c r="F20193" s="3">
        <f t="shared" si="631"/>
        <v>97.747954525850687</v>
      </c>
      <c r="G20193" t="s">
        <v>14473</v>
      </c>
    </row>
    <row r="20194" spans="1:7" x14ac:dyDescent="0.35">
      <c r="A20194" t="s">
        <v>10</v>
      </c>
      <c r="B20194" t="s">
        <v>948</v>
      </c>
      <c r="C20194" s="7" t="s">
        <v>2191</v>
      </c>
      <c r="D20194" s="2">
        <v>68759</v>
      </c>
      <c r="E20194" s="3">
        <f t="shared" si="630"/>
        <v>3.1122258076123982E-4</v>
      </c>
      <c r="F20194" s="3">
        <f t="shared" si="631"/>
        <v>97.74826574843145</v>
      </c>
      <c r="G20194" t="s">
        <v>14480</v>
      </c>
    </row>
    <row r="20195" spans="1:7" x14ac:dyDescent="0.35">
      <c r="A20195" t="s">
        <v>10</v>
      </c>
      <c r="B20195" t="s">
        <v>22</v>
      </c>
      <c r="C20195" t="s">
        <v>1956</v>
      </c>
      <c r="D20195" s="2">
        <v>68757.08</v>
      </c>
      <c r="E20195" s="3">
        <f t="shared" si="630"/>
        <v>3.1121389030100828E-4</v>
      </c>
      <c r="F20195" s="3">
        <f t="shared" si="631"/>
        <v>97.748576962321749</v>
      </c>
      <c r="G20195" t="s">
        <v>14473</v>
      </c>
    </row>
    <row r="20196" spans="1:7" x14ac:dyDescent="0.35">
      <c r="A20196" t="s">
        <v>3</v>
      </c>
      <c r="B20196" t="s">
        <v>28</v>
      </c>
      <c r="C20196" s="11" t="s">
        <v>7915</v>
      </c>
      <c r="D20196" s="2">
        <v>68755.41</v>
      </c>
      <c r="E20196" s="3">
        <f t="shared" si="630"/>
        <v>3.1120633141111937E-4</v>
      </c>
      <c r="F20196" s="3">
        <f t="shared" si="631"/>
        <v>97.748888168653167</v>
      </c>
      <c r="G20196" t="s">
        <v>14473</v>
      </c>
    </row>
    <row r="20197" spans="1:7" x14ac:dyDescent="0.35">
      <c r="A20197" t="s">
        <v>3</v>
      </c>
      <c r="B20197" t="s">
        <v>97</v>
      </c>
      <c r="C20197" t="s">
        <v>5905</v>
      </c>
      <c r="D20197" s="2">
        <v>68754.48</v>
      </c>
      <c r="E20197" s="3">
        <f t="shared" si="630"/>
        <v>3.112021219694447E-4</v>
      </c>
      <c r="F20197" s="3">
        <f t="shared" si="631"/>
        <v>97.749199370775131</v>
      </c>
      <c r="G20197" t="s">
        <v>14480</v>
      </c>
    </row>
    <row r="20198" spans="1:7" x14ac:dyDescent="0.35">
      <c r="A20198" t="s">
        <v>10</v>
      </c>
      <c r="B20198" t="s">
        <v>9</v>
      </c>
      <c r="C20198" t="s">
        <v>5274</v>
      </c>
      <c r="D20198" s="2">
        <v>68753.960000000006</v>
      </c>
      <c r="E20198" s="3">
        <f t="shared" si="630"/>
        <v>3.1119976830313201E-4</v>
      </c>
      <c r="F20198" s="3">
        <f t="shared" si="631"/>
        <v>97.749510570543436</v>
      </c>
      <c r="G20198" t="s">
        <v>14480</v>
      </c>
    </row>
    <row r="20199" spans="1:7" x14ac:dyDescent="0.35">
      <c r="A20199" t="s">
        <v>10</v>
      </c>
      <c r="B20199" t="s">
        <v>9</v>
      </c>
      <c r="C20199" s="8" t="s">
        <v>5571</v>
      </c>
      <c r="D20199" s="2">
        <v>68752.78</v>
      </c>
      <c r="E20199" s="3">
        <f t="shared" si="630"/>
        <v>3.111944272911147E-4</v>
      </c>
      <c r="F20199" s="3">
        <f t="shared" si="631"/>
        <v>97.749821764970733</v>
      </c>
      <c r="G20199" t="s">
        <v>14480</v>
      </c>
    </row>
    <row r="20200" spans="1:7" x14ac:dyDescent="0.35">
      <c r="A20200" t="s">
        <v>3</v>
      </c>
      <c r="B20200" t="s">
        <v>9</v>
      </c>
      <c r="C20200" t="s">
        <v>7853</v>
      </c>
      <c r="D20200" s="2">
        <v>68752.52</v>
      </c>
      <c r="E20200" s="3">
        <f t="shared" si="630"/>
        <v>3.1119325045795833E-4</v>
      </c>
      <c r="F20200" s="3">
        <f t="shared" si="631"/>
        <v>97.750132958221187</v>
      </c>
      <c r="G20200" t="s">
        <v>14473</v>
      </c>
    </row>
    <row r="20201" spans="1:7" x14ac:dyDescent="0.35">
      <c r="A20201" t="s">
        <v>3</v>
      </c>
      <c r="B20201" t="s">
        <v>20</v>
      </c>
      <c r="C20201" t="s">
        <v>11788</v>
      </c>
      <c r="D20201" s="2">
        <v>68738.11</v>
      </c>
      <c r="E20201" s="3">
        <f t="shared" si="630"/>
        <v>3.1112802674340792E-4</v>
      </c>
      <c r="F20201" s="3">
        <f t="shared" si="631"/>
        <v>97.750444086247924</v>
      </c>
      <c r="G20201" t="s">
        <v>14473</v>
      </c>
    </row>
    <row r="20202" spans="1:7" x14ac:dyDescent="0.35">
      <c r="A20202" t="s">
        <v>3</v>
      </c>
      <c r="B20202" t="s">
        <v>38</v>
      </c>
      <c r="C20202" t="s">
        <v>6822</v>
      </c>
      <c r="D20202" s="2">
        <v>68734.83</v>
      </c>
      <c r="E20202" s="3">
        <f t="shared" si="630"/>
        <v>3.111131805405124E-4</v>
      </c>
      <c r="F20202" s="3">
        <f t="shared" si="631"/>
        <v>97.750755199428468</v>
      </c>
      <c r="G20202" t="s">
        <v>14473</v>
      </c>
    </row>
    <row r="20203" spans="1:7" x14ac:dyDescent="0.35">
      <c r="A20203" t="s">
        <v>10</v>
      </c>
      <c r="B20203" t="s">
        <v>95</v>
      </c>
      <c r="C20203" t="s">
        <v>11150</v>
      </c>
      <c r="D20203" s="2">
        <v>68732.47</v>
      </c>
      <c r="E20203" s="3">
        <f t="shared" si="630"/>
        <v>3.1110249851647772E-4</v>
      </c>
      <c r="F20203" s="3">
        <f t="shared" si="631"/>
        <v>97.751066301926983</v>
      </c>
      <c r="G20203" t="s">
        <v>14480</v>
      </c>
    </row>
    <row r="20204" spans="1:7" x14ac:dyDescent="0.35">
      <c r="A20204" t="s">
        <v>10</v>
      </c>
      <c r="B20204" t="s">
        <v>22</v>
      </c>
      <c r="C20204" t="s">
        <v>2042</v>
      </c>
      <c r="D20204" s="2">
        <v>68726.100000000006</v>
      </c>
      <c r="E20204" s="3">
        <f t="shared" si="630"/>
        <v>3.1107366610414703E-4</v>
      </c>
      <c r="F20204" s="3">
        <f t="shared" si="631"/>
        <v>97.75137737559308</v>
      </c>
      <c r="G20204" t="s">
        <v>14473</v>
      </c>
    </row>
    <row r="20205" spans="1:7" x14ac:dyDescent="0.35">
      <c r="A20205" t="s">
        <v>3</v>
      </c>
      <c r="B20205" t="s">
        <v>33</v>
      </c>
      <c r="C20205" t="s">
        <v>8266</v>
      </c>
      <c r="D20205" s="2">
        <v>68719.78</v>
      </c>
      <c r="E20205" s="3">
        <f t="shared" si="630"/>
        <v>3.1104506000588484E-4</v>
      </c>
      <c r="F20205" s="3">
        <f t="shared" si="631"/>
        <v>97.751688420653082</v>
      </c>
      <c r="G20205" t="s">
        <v>14473</v>
      </c>
    </row>
    <row r="20206" spans="1:7" x14ac:dyDescent="0.35">
      <c r="A20206" t="s">
        <v>10</v>
      </c>
      <c r="B20206" t="s">
        <v>95</v>
      </c>
      <c r="C20206" t="s">
        <v>1334</v>
      </c>
      <c r="D20206" s="2">
        <v>68711.740000000005</v>
      </c>
      <c r="E20206" s="3">
        <f t="shared" si="630"/>
        <v>3.1100866870366518E-4</v>
      </c>
      <c r="F20206" s="3">
        <f t="shared" si="631"/>
        <v>97.751999429321785</v>
      </c>
      <c r="G20206" t="s">
        <v>14473</v>
      </c>
    </row>
    <row r="20207" spans="1:7" x14ac:dyDescent="0.35">
      <c r="A20207" t="s">
        <v>3</v>
      </c>
      <c r="B20207" t="s">
        <v>6</v>
      </c>
      <c r="C20207" t="s">
        <v>10035</v>
      </c>
      <c r="D20207" s="2">
        <v>68708.88</v>
      </c>
      <c r="E20207" s="3">
        <f t="shared" si="630"/>
        <v>3.1099572353894523E-4</v>
      </c>
      <c r="F20207" s="3">
        <f t="shared" si="631"/>
        <v>97.752310425045323</v>
      </c>
      <c r="G20207" t="s">
        <v>14473</v>
      </c>
    </row>
    <row r="20208" spans="1:7" x14ac:dyDescent="0.35">
      <c r="A20208" t="s">
        <v>3</v>
      </c>
      <c r="B20208" t="s">
        <v>96</v>
      </c>
      <c r="C20208" t="s">
        <v>12887</v>
      </c>
      <c r="D20208" s="2">
        <v>68706.31</v>
      </c>
      <c r="E20208" s="3">
        <f t="shared" si="630"/>
        <v>3.1098409099582279E-4</v>
      </c>
      <c r="F20208" s="3">
        <f t="shared" si="631"/>
        <v>97.752621409136324</v>
      </c>
      <c r="G20208" t="s">
        <v>14473</v>
      </c>
    </row>
    <row r="20209" spans="1:7" x14ac:dyDescent="0.35">
      <c r="A20209" t="s">
        <v>3</v>
      </c>
      <c r="B20209" t="s">
        <v>122</v>
      </c>
      <c r="C20209" t="s">
        <v>11191</v>
      </c>
      <c r="D20209" s="2">
        <v>68704.17</v>
      </c>
      <c r="E20209" s="3">
        <f t="shared" si="630"/>
        <v>3.1097440475368965E-4</v>
      </c>
      <c r="F20209" s="3">
        <f t="shared" si="631"/>
        <v>97.752932383541079</v>
      </c>
      <c r="G20209" t="s">
        <v>14473</v>
      </c>
    </row>
    <row r="20210" spans="1:7" x14ac:dyDescent="0.35">
      <c r="A20210" t="s">
        <v>10</v>
      </c>
      <c r="B20210" t="s">
        <v>92</v>
      </c>
      <c r="C20210" t="s">
        <v>9313</v>
      </c>
      <c r="D20210" s="2">
        <v>68698.12</v>
      </c>
      <c r="E20210" s="3">
        <f t="shared" si="630"/>
        <v>3.1094702075139757E-4</v>
      </c>
      <c r="F20210" s="3">
        <f t="shared" si="631"/>
        <v>97.75324333056183</v>
      </c>
      <c r="G20210" t="s">
        <v>14473</v>
      </c>
    </row>
    <row r="20211" spans="1:7" x14ac:dyDescent="0.35">
      <c r="A20211" t="s">
        <v>3</v>
      </c>
      <c r="B20211" t="s">
        <v>8</v>
      </c>
      <c r="C20211" t="s">
        <v>11249</v>
      </c>
      <c r="D20211" s="2">
        <v>68695.44</v>
      </c>
      <c r="E20211" s="3">
        <f t="shared" si="630"/>
        <v>3.1093489031732438E-4</v>
      </c>
      <c r="F20211" s="3">
        <f t="shared" si="631"/>
        <v>97.753554265452152</v>
      </c>
      <c r="G20211" t="s">
        <v>14473</v>
      </c>
    </row>
    <row r="20212" spans="1:7" x14ac:dyDescent="0.35">
      <c r="A20212" t="s">
        <v>10</v>
      </c>
      <c r="B20212" t="s">
        <v>9</v>
      </c>
      <c r="C20212" t="s">
        <v>10677</v>
      </c>
      <c r="D20212" s="2">
        <v>68691.11</v>
      </c>
      <c r="E20212" s="3">
        <f t="shared" si="630"/>
        <v>3.1091529151898965E-4</v>
      </c>
      <c r="F20212" s="3">
        <f t="shared" si="631"/>
        <v>97.753865180743674</v>
      </c>
      <c r="G20212" t="s">
        <v>14473</v>
      </c>
    </row>
    <row r="20213" spans="1:7" x14ac:dyDescent="0.35">
      <c r="A20213" t="s">
        <v>10</v>
      </c>
      <c r="B20213" t="s">
        <v>23</v>
      </c>
      <c r="C20213" t="s">
        <v>9195</v>
      </c>
      <c r="D20213" s="2">
        <v>68683.820000000007</v>
      </c>
      <c r="E20213" s="3">
        <f t="shared" si="630"/>
        <v>3.1088229492779796E-4</v>
      </c>
      <c r="F20213" s="3">
        <f t="shared" si="631"/>
        <v>97.754176063038599</v>
      </c>
      <c r="G20213" t="s">
        <v>14480</v>
      </c>
    </row>
    <row r="20214" spans="1:7" x14ac:dyDescent="0.35">
      <c r="A20214" t="s">
        <v>3</v>
      </c>
      <c r="B20214" t="s">
        <v>13</v>
      </c>
      <c r="C20214" t="s">
        <v>8553</v>
      </c>
      <c r="D20214" s="2">
        <v>68678.080000000002</v>
      </c>
      <c r="E20214" s="3">
        <f t="shared" si="630"/>
        <v>3.1085631407273069E-4</v>
      </c>
      <c r="F20214" s="3">
        <f t="shared" si="631"/>
        <v>97.754486919352672</v>
      </c>
      <c r="G20214" t="s">
        <v>14480</v>
      </c>
    </row>
    <row r="20215" spans="1:7" x14ac:dyDescent="0.35">
      <c r="A20215" t="s">
        <v>3</v>
      </c>
      <c r="B20215" t="s">
        <v>180</v>
      </c>
      <c r="C20215" t="s">
        <v>5376</v>
      </c>
      <c r="D20215" s="2">
        <v>68671.91</v>
      </c>
      <c r="E20215" s="3">
        <f t="shared" si="630"/>
        <v>3.1082838691667407E-4</v>
      </c>
      <c r="F20215" s="3">
        <f t="shared" si="631"/>
        <v>97.754797747739588</v>
      </c>
      <c r="G20215" t="s">
        <v>14480</v>
      </c>
    </row>
    <row r="20216" spans="1:7" x14ac:dyDescent="0.35">
      <c r="A20216" t="s">
        <v>3</v>
      </c>
      <c r="B20216" t="s">
        <v>76</v>
      </c>
      <c r="C20216" t="s">
        <v>4742</v>
      </c>
      <c r="D20216" s="2">
        <v>68667.73</v>
      </c>
      <c r="E20216" s="3">
        <f t="shared" si="630"/>
        <v>3.1080946706054491E-4</v>
      </c>
      <c r="F20216" s="3">
        <f t="shared" si="631"/>
        <v>97.755108557206654</v>
      </c>
      <c r="G20216" t="s">
        <v>14473</v>
      </c>
    </row>
    <row r="20217" spans="1:7" x14ac:dyDescent="0.35">
      <c r="A20217" t="s">
        <v>10</v>
      </c>
      <c r="B20217" t="s">
        <v>36</v>
      </c>
      <c r="C20217" t="s">
        <v>5883</v>
      </c>
      <c r="D20217" s="2">
        <v>68666.399999999994</v>
      </c>
      <c r="E20217" s="3">
        <f t="shared" si="630"/>
        <v>3.1080344710632203E-4</v>
      </c>
      <c r="F20217" s="3">
        <f t="shared" si="631"/>
        <v>97.755419360653761</v>
      </c>
      <c r="G20217" t="s">
        <v>14473</v>
      </c>
    </row>
    <row r="20218" spans="1:7" x14ac:dyDescent="0.35">
      <c r="A20218" t="s">
        <v>3</v>
      </c>
      <c r="B20218" t="s">
        <v>55</v>
      </c>
      <c r="C20218" t="s">
        <v>13530</v>
      </c>
      <c r="D20218" s="2">
        <v>68647.09</v>
      </c>
      <c r="E20218" s="3">
        <f t="shared" si="630"/>
        <v>3.1071604461305571E-4</v>
      </c>
      <c r="F20218" s="3">
        <f t="shared" si="631"/>
        <v>97.75573007669837</v>
      </c>
      <c r="G20218" t="s">
        <v>14480</v>
      </c>
    </row>
    <row r="20219" spans="1:7" x14ac:dyDescent="0.35">
      <c r="A20219" t="s">
        <v>3</v>
      </c>
      <c r="B20219" t="s">
        <v>180</v>
      </c>
      <c r="C20219" t="s">
        <v>3612</v>
      </c>
      <c r="D20219" s="2">
        <v>68646.78</v>
      </c>
      <c r="E20219" s="3">
        <f t="shared" si="630"/>
        <v>3.1071464146583083E-4</v>
      </c>
      <c r="F20219" s="3">
        <f t="shared" si="631"/>
        <v>97.756040791339842</v>
      </c>
      <c r="G20219" t="s">
        <v>14480</v>
      </c>
    </row>
    <row r="20220" spans="1:7" x14ac:dyDescent="0.35">
      <c r="A20220" t="s">
        <v>3</v>
      </c>
      <c r="B20220" t="s">
        <v>180</v>
      </c>
      <c r="C20220" t="s">
        <v>9232</v>
      </c>
      <c r="D20220" s="2">
        <v>68642</v>
      </c>
      <c r="E20220" s="3">
        <f t="shared" si="630"/>
        <v>3.1069300584087934E-4</v>
      </c>
      <c r="F20220" s="3">
        <f t="shared" si="631"/>
        <v>97.756351484345686</v>
      </c>
      <c r="G20220" t="s">
        <v>14480</v>
      </c>
    </row>
    <row r="20221" spans="1:7" x14ac:dyDescent="0.35">
      <c r="A20221" t="s">
        <v>10</v>
      </c>
      <c r="B20221" t="s">
        <v>13</v>
      </c>
      <c r="C20221" t="s">
        <v>9064</v>
      </c>
      <c r="D20221" s="2">
        <v>68637.42</v>
      </c>
      <c r="E20221" s="3">
        <f t="shared" si="630"/>
        <v>3.1067227547220197E-4</v>
      </c>
      <c r="F20221" s="3">
        <f t="shared" si="631"/>
        <v>97.756662156621161</v>
      </c>
      <c r="G20221" t="s">
        <v>14473</v>
      </c>
    </row>
    <row r="20222" spans="1:7" x14ac:dyDescent="0.35">
      <c r="A20222" t="s">
        <v>10</v>
      </c>
      <c r="B20222" t="s">
        <v>6</v>
      </c>
      <c r="C20222" t="s">
        <v>1671</v>
      </c>
      <c r="D20222" s="2">
        <v>68634.36</v>
      </c>
      <c r="E20222" s="3">
        <f t="shared" si="630"/>
        <v>3.1065842505120794E-4</v>
      </c>
      <c r="F20222" s="3">
        <f t="shared" si="631"/>
        <v>97.756972815046211</v>
      </c>
      <c r="G20222" t="s">
        <v>14480</v>
      </c>
    </row>
    <row r="20223" spans="1:7" x14ac:dyDescent="0.35">
      <c r="A20223" t="s">
        <v>10</v>
      </c>
      <c r="B20223" t="s">
        <v>76</v>
      </c>
      <c r="C20223" t="s">
        <v>7570</v>
      </c>
      <c r="D20223" s="2">
        <v>68632.08</v>
      </c>
      <c r="E20223" s="3">
        <f t="shared" si="630"/>
        <v>3.1064810512968297E-4</v>
      </c>
      <c r="F20223" s="3">
        <f t="shared" si="631"/>
        <v>97.757283463151339</v>
      </c>
      <c r="G20223" t="s">
        <v>14480</v>
      </c>
    </row>
    <row r="20224" spans="1:7" x14ac:dyDescent="0.35">
      <c r="A20224" t="s">
        <v>3</v>
      </c>
      <c r="B20224" t="s">
        <v>32</v>
      </c>
      <c r="C20224" t="s">
        <v>3527</v>
      </c>
      <c r="D20224" s="2">
        <v>68629.119999999995</v>
      </c>
      <c r="E20224" s="3">
        <f t="shared" si="630"/>
        <v>3.1063470733682595E-4</v>
      </c>
      <c r="F20224" s="3">
        <f t="shared" si="631"/>
        <v>97.757594097858671</v>
      </c>
      <c r="G20224" t="s">
        <v>14480</v>
      </c>
    </row>
    <row r="20225" spans="1:7" x14ac:dyDescent="0.35">
      <c r="A20225" t="s">
        <v>3</v>
      </c>
      <c r="B20225" t="s">
        <v>8</v>
      </c>
      <c r="C20225" t="s">
        <v>10452</v>
      </c>
      <c r="D20225" s="2">
        <v>68619.83</v>
      </c>
      <c r="E20225" s="3">
        <f t="shared" si="630"/>
        <v>3.1059265818289311E-4</v>
      </c>
      <c r="F20225" s="3">
        <f t="shared" si="631"/>
        <v>97.757904690516852</v>
      </c>
      <c r="G20225" t="s">
        <v>14473</v>
      </c>
    </row>
    <row r="20226" spans="1:7" x14ac:dyDescent="0.35">
      <c r="A20226" t="s">
        <v>3</v>
      </c>
      <c r="B20226" t="s">
        <v>9</v>
      </c>
      <c r="C20226" t="s">
        <v>11382</v>
      </c>
      <c r="D20226" s="2">
        <v>68616.78</v>
      </c>
      <c r="E20226" s="3">
        <f t="shared" si="630"/>
        <v>3.1057885302471276E-4</v>
      </c>
      <c r="F20226" s="3">
        <f t="shared" si="631"/>
        <v>97.75821526936987</v>
      </c>
      <c r="G20226" t="s">
        <v>14480</v>
      </c>
    </row>
    <row r="20227" spans="1:7" x14ac:dyDescent="0.35">
      <c r="A20227" t="s">
        <v>3</v>
      </c>
      <c r="B20227" t="s">
        <v>15</v>
      </c>
      <c r="C20227" t="s">
        <v>6194</v>
      </c>
      <c r="D20227" s="2">
        <v>68611.289999999994</v>
      </c>
      <c r="E20227" s="3">
        <f t="shared" ref="E20227:E20290" si="632">(D20227/$D$29638)*100</f>
        <v>3.1055400373998813E-4</v>
      </c>
      <c r="F20227" s="3">
        <f t="shared" si="631"/>
        <v>97.758525823373617</v>
      </c>
      <c r="G20227" t="s">
        <v>14473</v>
      </c>
    </row>
    <row r="20228" spans="1:7" x14ac:dyDescent="0.35">
      <c r="A20228" t="s">
        <v>10</v>
      </c>
      <c r="B20228" t="s">
        <v>6</v>
      </c>
      <c r="C20228" s="7" t="s">
        <v>3893</v>
      </c>
      <c r="D20228" s="2">
        <v>68600</v>
      </c>
      <c r="E20228" s="3">
        <f t="shared" si="632"/>
        <v>3.1050290202331405E-4</v>
      </c>
      <c r="F20228" s="3">
        <f t="shared" ref="F20228:F20291" si="633">E20228+F20227</f>
        <v>97.758836326275642</v>
      </c>
      <c r="G20228" t="s">
        <v>14480</v>
      </c>
    </row>
    <row r="20229" spans="1:7" x14ac:dyDescent="0.35">
      <c r="A20229" t="s">
        <v>10</v>
      </c>
      <c r="B20229" t="s">
        <v>8</v>
      </c>
      <c r="C20229" t="s">
        <v>9783</v>
      </c>
      <c r="D20229" s="2">
        <v>68599.88</v>
      </c>
      <c r="E20229" s="3">
        <f t="shared" si="632"/>
        <v>3.1050235886954963E-4</v>
      </c>
      <c r="F20229" s="3">
        <f t="shared" si="633"/>
        <v>97.759146828634513</v>
      </c>
      <c r="G20229" t="s">
        <v>14480</v>
      </c>
    </row>
    <row r="20230" spans="1:7" x14ac:dyDescent="0.35">
      <c r="A20230" t="s">
        <v>3</v>
      </c>
      <c r="B20230" t="s">
        <v>6</v>
      </c>
      <c r="C20230" t="s">
        <v>8838</v>
      </c>
      <c r="D20230" s="2">
        <v>68599.5</v>
      </c>
      <c r="E20230" s="3">
        <f t="shared" si="632"/>
        <v>3.1050063888262878E-4</v>
      </c>
      <c r="F20230" s="3">
        <f t="shared" si="633"/>
        <v>97.759457329273403</v>
      </c>
      <c r="G20230" t="s">
        <v>14473</v>
      </c>
    </row>
    <row r="20231" spans="1:7" x14ac:dyDescent="0.35">
      <c r="A20231" t="s">
        <v>10</v>
      </c>
      <c r="B20231" t="s">
        <v>9</v>
      </c>
      <c r="C20231" t="s">
        <v>2960</v>
      </c>
      <c r="D20231" s="2">
        <v>68599.259999999995</v>
      </c>
      <c r="E20231" s="3">
        <f t="shared" si="632"/>
        <v>3.1049955257509982E-4</v>
      </c>
      <c r="F20231" s="3">
        <f t="shared" si="633"/>
        <v>97.759767828825971</v>
      </c>
      <c r="G20231" t="s">
        <v>14480</v>
      </c>
    </row>
    <row r="20232" spans="1:7" x14ac:dyDescent="0.35">
      <c r="A20232" t="s">
        <v>10</v>
      </c>
      <c r="B20232" t="s">
        <v>200</v>
      </c>
      <c r="C20232" t="s">
        <v>5384</v>
      </c>
      <c r="D20232" s="2">
        <v>68599.039999999994</v>
      </c>
      <c r="E20232" s="3">
        <f t="shared" si="632"/>
        <v>3.1049855679319823E-4</v>
      </c>
      <c r="F20232" s="3">
        <f t="shared" si="633"/>
        <v>97.760078327382772</v>
      </c>
      <c r="G20232" t="s">
        <v>14473</v>
      </c>
    </row>
    <row r="20233" spans="1:7" x14ac:dyDescent="0.35">
      <c r="A20233" t="s">
        <v>10</v>
      </c>
      <c r="B20233" t="s">
        <v>6</v>
      </c>
      <c r="C20233" t="s">
        <v>60</v>
      </c>
      <c r="D20233" s="2">
        <v>68576.210000000006</v>
      </c>
      <c r="E20233" s="3">
        <f t="shared" si="632"/>
        <v>3.1039522178950748E-4</v>
      </c>
      <c r="F20233" s="3">
        <f t="shared" si="633"/>
        <v>97.76038872260456</v>
      </c>
      <c r="G20233" t="s">
        <v>14473</v>
      </c>
    </row>
    <row r="20234" spans="1:7" x14ac:dyDescent="0.35">
      <c r="A20234" t="s">
        <v>10</v>
      </c>
      <c r="B20234" t="s">
        <v>6</v>
      </c>
      <c r="C20234" t="s">
        <v>3466</v>
      </c>
      <c r="D20234" s="2">
        <v>68570.92</v>
      </c>
      <c r="E20234" s="3">
        <f t="shared" si="632"/>
        <v>3.1037127776105693E-4</v>
      </c>
      <c r="F20234" s="3">
        <f t="shared" si="633"/>
        <v>97.760699093882323</v>
      </c>
      <c r="G20234" t="s">
        <v>14473</v>
      </c>
    </row>
    <row r="20235" spans="1:7" x14ac:dyDescent="0.35">
      <c r="A20235" t="s">
        <v>10</v>
      </c>
      <c r="B20235" t="s">
        <v>9</v>
      </c>
      <c r="C20235" t="s">
        <v>6645</v>
      </c>
      <c r="D20235" s="2">
        <v>68569.91</v>
      </c>
      <c r="E20235" s="3">
        <f t="shared" si="632"/>
        <v>3.1036670621687265E-4</v>
      </c>
      <c r="F20235" s="3">
        <f t="shared" si="633"/>
        <v>97.761009460588539</v>
      </c>
      <c r="G20235" t="s">
        <v>14473</v>
      </c>
    </row>
    <row r="20236" spans="1:7" x14ac:dyDescent="0.35">
      <c r="A20236" t="s">
        <v>3</v>
      </c>
      <c r="B20236" t="s">
        <v>6</v>
      </c>
      <c r="C20236" t="s">
        <v>11169</v>
      </c>
      <c r="D20236" s="2">
        <v>68568.570000000007</v>
      </c>
      <c r="E20236" s="3">
        <f t="shared" si="632"/>
        <v>3.1036064099983603E-4</v>
      </c>
      <c r="F20236" s="3">
        <f t="shared" si="633"/>
        <v>97.761319821229534</v>
      </c>
      <c r="G20236" t="s">
        <v>14480</v>
      </c>
    </row>
    <row r="20237" spans="1:7" x14ac:dyDescent="0.35">
      <c r="A20237" t="s">
        <v>10</v>
      </c>
      <c r="B20237" t="s">
        <v>134</v>
      </c>
      <c r="C20237" t="s">
        <v>10371</v>
      </c>
      <c r="D20237" s="2">
        <v>68555.44</v>
      </c>
      <c r="E20237" s="3">
        <f t="shared" si="632"/>
        <v>3.1030121092544006E-4</v>
      </c>
      <c r="F20237" s="3">
        <f t="shared" si="633"/>
        <v>97.761630122440465</v>
      </c>
      <c r="G20237" t="s">
        <v>14480</v>
      </c>
    </row>
    <row r="20238" spans="1:7" x14ac:dyDescent="0.35">
      <c r="A20238" t="s">
        <v>3</v>
      </c>
      <c r="B20238" t="s">
        <v>40</v>
      </c>
      <c r="C20238" s="8" t="s">
        <v>1462</v>
      </c>
      <c r="D20238" s="2">
        <v>68550.55</v>
      </c>
      <c r="E20238" s="3">
        <f t="shared" si="632"/>
        <v>3.1027907740953782E-4</v>
      </c>
      <c r="F20238" s="3">
        <f t="shared" si="633"/>
        <v>97.761940401517876</v>
      </c>
      <c r="G20238" t="s">
        <v>14480</v>
      </c>
    </row>
    <row r="20239" spans="1:7" x14ac:dyDescent="0.35">
      <c r="A20239" t="s">
        <v>10</v>
      </c>
      <c r="B20239" t="s">
        <v>9</v>
      </c>
      <c r="C20239" t="s">
        <v>2156</v>
      </c>
      <c r="D20239" s="2">
        <v>68531.66</v>
      </c>
      <c r="E20239" s="3">
        <f t="shared" si="632"/>
        <v>3.1019357595444712E-4</v>
      </c>
      <c r="F20239" s="3">
        <f t="shared" si="633"/>
        <v>97.762250595093832</v>
      </c>
      <c r="G20239" t="s">
        <v>14480</v>
      </c>
    </row>
    <row r="20240" spans="1:7" x14ac:dyDescent="0.35">
      <c r="A20240" t="s">
        <v>3</v>
      </c>
      <c r="B20240" t="s">
        <v>406</v>
      </c>
      <c r="C20240" t="s">
        <v>3075</v>
      </c>
      <c r="D20240" s="2">
        <v>68530.8</v>
      </c>
      <c r="E20240" s="3">
        <f t="shared" si="632"/>
        <v>3.1018968335246841E-4</v>
      </c>
      <c r="F20240" s="3">
        <f t="shared" si="633"/>
        <v>97.762560784777179</v>
      </c>
      <c r="G20240" t="s">
        <v>14473</v>
      </c>
    </row>
    <row r="20241" spans="1:7" x14ac:dyDescent="0.35">
      <c r="A20241" t="s">
        <v>3</v>
      </c>
      <c r="B20241" t="s">
        <v>9</v>
      </c>
      <c r="C20241" t="s">
        <v>14299</v>
      </c>
      <c r="D20241" s="2">
        <v>68530.080000000002</v>
      </c>
      <c r="E20241" s="3">
        <f t="shared" si="632"/>
        <v>3.1018642442988154E-4</v>
      </c>
      <c r="F20241" s="3">
        <f t="shared" si="633"/>
        <v>97.762870971201608</v>
      </c>
      <c r="G20241" t="s">
        <v>14480</v>
      </c>
    </row>
    <row r="20242" spans="1:7" x14ac:dyDescent="0.35">
      <c r="A20242" t="s">
        <v>3</v>
      </c>
      <c r="B20242" t="s">
        <v>6</v>
      </c>
      <c r="C20242" t="s">
        <v>8036</v>
      </c>
      <c r="D20242" s="2">
        <v>68528.479999999996</v>
      </c>
      <c r="E20242" s="3">
        <f t="shared" si="632"/>
        <v>3.1017918237968861E-4</v>
      </c>
      <c r="F20242" s="3">
        <f t="shared" si="633"/>
        <v>97.763181150383986</v>
      </c>
      <c r="G20242" t="s">
        <v>14480</v>
      </c>
    </row>
    <row r="20243" spans="1:7" x14ac:dyDescent="0.35">
      <c r="A20243" t="s">
        <v>3</v>
      </c>
      <c r="B20243" t="s">
        <v>8</v>
      </c>
      <c r="C20243" t="s">
        <v>1710</v>
      </c>
      <c r="D20243" s="2">
        <v>68519.03</v>
      </c>
      <c r="E20243" s="3">
        <f t="shared" si="632"/>
        <v>3.1013640902073636E-4</v>
      </c>
      <c r="F20243" s="3">
        <f t="shared" si="633"/>
        <v>97.763491286793013</v>
      </c>
      <c r="G20243" t="s">
        <v>14480</v>
      </c>
    </row>
    <row r="20244" spans="1:7" x14ac:dyDescent="0.35">
      <c r="A20244" t="s">
        <v>3</v>
      </c>
      <c r="B20244" t="s">
        <v>29</v>
      </c>
      <c r="C20244" t="s">
        <v>9892</v>
      </c>
      <c r="D20244" s="2">
        <v>68514.8</v>
      </c>
      <c r="E20244" s="3">
        <f t="shared" si="632"/>
        <v>3.1011726285053875E-4</v>
      </c>
      <c r="F20244" s="3">
        <f t="shared" si="633"/>
        <v>97.763801404055869</v>
      </c>
      <c r="G20244" t="s">
        <v>14473</v>
      </c>
    </row>
    <row r="20245" spans="1:7" x14ac:dyDescent="0.35">
      <c r="A20245" t="s">
        <v>10</v>
      </c>
      <c r="B20245" t="s">
        <v>76</v>
      </c>
      <c r="C20245" t="s">
        <v>1506</v>
      </c>
      <c r="D20245" s="2">
        <v>68508.100000000006</v>
      </c>
      <c r="E20245" s="3">
        <f t="shared" si="632"/>
        <v>3.1008693676535571E-4</v>
      </c>
      <c r="F20245" s="3">
        <f t="shared" si="633"/>
        <v>97.764111490992633</v>
      </c>
      <c r="G20245" t="s">
        <v>14473</v>
      </c>
    </row>
    <row r="20246" spans="1:7" x14ac:dyDescent="0.35">
      <c r="A20246" t="s">
        <v>3</v>
      </c>
      <c r="B20246" t="s">
        <v>2001</v>
      </c>
      <c r="C20246" t="s">
        <v>949</v>
      </c>
      <c r="D20246" s="2">
        <v>68507.179999999993</v>
      </c>
      <c r="E20246" s="3">
        <f t="shared" si="632"/>
        <v>3.1008277258649472E-4</v>
      </c>
      <c r="F20246" s="3">
        <f t="shared" si="633"/>
        <v>97.764421573765219</v>
      </c>
      <c r="G20246" t="s">
        <v>14473</v>
      </c>
    </row>
    <row r="20247" spans="1:7" x14ac:dyDescent="0.35">
      <c r="A20247" t="s">
        <v>3</v>
      </c>
      <c r="B20247" t="s">
        <v>22</v>
      </c>
      <c r="C20247" t="s">
        <v>4322</v>
      </c>
      <c r="D20247" s="2">
        <v>68506.929999999993</v>
      </c>
      <c r="E20247" s="3">
        <f t="shared" si="632"/>
        <v>3.1008164101615208E-4</v>
      </c>
      <c r="F20247" s="3">
        <f t="shared" si="633"/>
        <v>97.764731655406237</v>
      </c>
      <c r="G20247" t="s">
        <v>14473</v>
      </c>
    </row>
    <row r="20248" spans="1:7" x14ac:dyDescent="0.35">
      <c r="A20248" t="s">
        <v>3</v>
      </c>
      <c r="B20248" t="s">
        <v>62</v>
      </c>
      <c r="C20248" t="s">
        <v>371</v>
      </c>
      <c r="D20248" s="2">
        <v>68505.06</v>
      </c>
      <c r="E20248" s="3">
        <f t="shared" si="632"/>
        <v>3.100731768699891E-4</v>
      </c>
      <c r="F20248" s="3">
        <f t="shared" si="633"/>
        <v>97.765041728583114</v>
      </c>
      <c r="G20248" t="s">
        <v>14473</v>
      </c>
    </row>
    <row r="20249" spans="1:7" x14ac:dyDescent="0.35">
      <c r="A20249" t="s">
        <v>3</v>
      </c>
      <c r="B20249" t="s">
        <v>8</v>
      </c>
      <c r="C20249" t="s">
        <v>46</v>
      </c>
      <c r="D20249" s="2">
        <v>68502.34</v>
      </c>
      <c r="E20249" s="3">
        <f t="shared" si="632"/>
        <v>3.1006086538466103E-4</v>
      </c>
      <c r="F20249" s="3">
        <f t="shared" si="633"/>
        <v>97.765351789448502</v>
      </c>
      <c r="G20249" t="s">
        <v>14480</v>
      </c>
    </row>
    <row r="20250" spans="1:7" x14ac:dyDescent="0.35">
      <c r="A20250" t="s">
        <v>10</v>
      </c>
      <c r="B20250" t="s">
        <v>29</v>
      </c>
      <c r="C20250" t="s">
        <v>347</v>
      </c>
      <c r="D20250" s="2">
        <v>68500.47</v>
      </c>
      <c r="E20250" s="3">
        <f t="shared" si="632"/>
        <v>3.1005240123849805E-4</v>
      </c>
      <c r="F20250" s="3">
        <f t="shared" si="633"/>
        <v>97.765661841849735</v>
      </c>
      <c r="G20250" t="s">
        <v>14473</v>
      </c>
    </row>
    <row r="20251" spans="1:7" x14ac:dyDescent="0.35">
      <c r="A20251" t="s">
        <v>10</v>
      </c>
      <c r="B20251" t="s">
        <v>27</v>
      </c>
      <c r="C20251" t="s">
        <v>5706</v>
      </c>
      <c r="D20251" s="2">
        <v>68499.88</v>
      </c>
      <c r="E20251" s="3">
        <f t="shared" si="632"/>
        <v>3.100497307324894E-4</v>
      </c>
      <c r="F20251" s="3">
        <f t="shared" si="633"/>
        <v>97.765971891580463</v>
      </c>
      <c r="G20251" t="s">
        <v>14473</v>
      </c>
    </row>
    <row r="20252" spans="1:7" x14ac:dyDescent="0.35">
      <c r="A20252" t="s">
        <v>10</v>
      </c>
      <c r="B20252" t="s">
        <v>6</v>
      </c>
      <c r="C20252" s="7" t="s">
        <v>7329</v>
      </c>
      <c r="D20252" s="2">
        <v>68494.2</v>
      </c>
      <c r="E20252" s="3">
        <f t="shared" si="632"/>
        <v>3.1002402145430431E-4</v>
      </c>
      <c r="F20252" s="3">
        <f t="shared" si="633"/>
        <v>97.766281915601922</v>
      </c>
      <c r="G20252" t="s">
        <v>14480</v>
      </c>
    </row>
    <row r="20253" spans="1:7" x14ac:dyDescent="0.35">
      <c r="A20253" t="s">
        <v>3</v>
      </c>
      <c r="B20253" t="s">
        <v>6</v>
      </c>
      <c r="C20253" t="s">
        <v>7245</v>
      </c>
      <c r="D20253" s="2">
        <v>68493.350000000006</v>
      </c>
      <c r="E20253" s="3">
        <f t="shared" si="632"/>
        <v>3.1002017411513934E-4</v>
      </c>
      <c r="F20253" s="3">
        <f t="shared" si="633"/>
        <v>97.766591935776034</v>
      </c>
      <c r="G20253" t="s">
        <v>14480</v>
      </c>
    </row>
    <row r="20254" spans="1:7" x14ac:dyDescent="0.35">
      <c r="A20254" t="s">
        <v>10</v>
      </c>
      <c r="B20254" t="s">
        <v>180</v>
      </c>
      <c r="C20254" t="s">
        <v>3745</v>
      </c>
      <c r="D20254" s="2">
        <v>68491.41</v>
      </c>
      <c r="E20254" s="3">
        <f t="shared" si="632"/>
        <v>3.1001139312928039E-4</v>
      </c>
      <c r="F20254" s="3">
        <f t="shared" si="633"/>
        <v>97.76690194716916</v>
      </c>
      <c r="G20254" t="s">
        <v>14480</v>
      </c>
    </row>
    <row r="20255" spans="1:7" x14ac:dyDescent="0.35">
      <c r="A20255" t="s">
        <v>10</v>
      </c>
      <c r="B20255" t="s">
        <v>22</v>
      </c>
      <c r="C20255" t="s">
        <v>10394</v>
      </c>
      <c r="D20255" s="2">
        <v>68487.899999999994</v>
      </c>
      <c r="E20255" s="3">
        <f t="shared" si="632"/>
        <v>3.0999550588166954E-4</v>
      </c>
      <c r="F20255" s="3">
        <f t="shared" si="633"/>
        <v>97.767211942675047</v>
      </c>
      <c r="G20255" t="s">
        <v>14480</v>
      </c>
    </row>
    <row r="20256" spans="1:7" x14ac:dyDescent="0.35">
      <c r="A20256" t="s">
        <v>3</v>
      </c>
      <c r="B20256" t="s">
        <v>73</v>
      </c>
      <c r="C20256" t="s">
        <v>6559</v>
      </c>
      <c r="D20256" s="2">
        <v>68485.22</v>
      </c>
      <c r="E20256" s="3">
        <f t="shared" si="632"/>
        <v>3.099833754475963E-4</v>
      </c>
      <c r="F20256" s="3">
        <f t="shared" si="633"/>
        <v>97.767521926050492</v>
      </c>
      <c r="G20256" t="s">
        <v>14473</v>
      </c>
    </row>
    <row r="20257" spans="1:7" x14ac:dyDescent="0.35">
      <c r="A20257" t="s">
        <v>10</v>
      </c>
      <c r="B20257" t="s">
        <v>200</v>
      </c>
      <c r="C20257" t="s">
        <v>1931</v>
      </c>
      <c r="D20257" s="2">
        <v>68481.100000000006</v>
      </c>
      <c r="E20257" s="3">
        <f t="shared" si="632"/>
        <v>3.0996472716834949E-4</v>
      </c>
      <c r="F20257" s="3">
        <f t="shared" si="633"/>
        <v>97.767831890777657</v>
      </c>
      <c r="G20257" t="s">
        <v>14473</v>
      </c>
    </row>
    <row r="20258" spans="1:7" x14ac:dyDescent="0.35">
      <c r="A20258" t="s">
        <v>10</v>
      </c>
      <c r="B20258" t="s">
        <v>9</v>
      </c>
      <c r="C20258" t="s">
        <v>10819</v>
      </c>
      <c r="D20258" s="2">
        <v>68478.81</v>
      </c>
      <c r="E20258" s="3">
        <f t="shared" si="632"/>
        <v>3.0995436198401078E-4</v>
      </c>
      <c r="F20258" s="3">
        <f t="shared" si="633"/>
        <v>97.768141845139638</v>
      </c>
      <c r="G20258" t="s">
        <v>14473</v>
      </c>
    </row>
    <row r="20259" spans="1:7" x14ac:dyDescent="0.35">
      <c r="A20259" t="s">
        <v>10</v>
      </c>
      <c r="B20259" t="s">
        <v>28</v>
      </c>
      <c r="C20259" t="s">
        <v>7070</v>
      </c>
      <c r="D20259" s="2">
        <v>68472.710000000006</v>
      </c>
      <c r="E20259" s="3">
        <f t="shared" si="632"/>
        <v>3.0992675166765013E-4</v>
      </c>
      <c r="F20259" s="3">
        <f t="shared" si="633"/>
        <v>97.768451771891307</v>
      </c>
      <c r="G20259" t="s">
        <v>14480</v>
      </c>
    </row>
    <row r="20260" spans="1:7" x14ac:dyDescent="0.35">
      <c r="A20260" t="s">
        <v>10</v>
      </c>
      <c r="B20260" t="s">
        <v>40</v>
      </c>
      <c r="C20260" t="s">
        <v>7142</v>
      </c>
      <c r="D20260" s="2">
        <v>68469.7</v>
      </c>
      <c r="E20260" s="3">
        <f t="shared" si="632"/>
        <v>3.0991312756072456E-4</v>
      </c>
      <c r="F20260" s="3">
        <f t="shared" si="633"/>
        <v>97.768761685018873</v>
      </c>
      <c r="G20260" t="s">
        <v>14473</v>
      </c>
    </row>
    <row r="20261" spans="1:7" x14ac:dyDescent="0.35">
      <c r="A20261" t="s">
        <v>10</v>
      </c>
      <c r="B20261" t="s">
        <v>9</v>
      </c>
      <c r="C20261" t="s">
        <v>5949</v>
      </c>
      <c r="D20261" s="2">
        <v>68468.41</v>
      </c>
      <c r="E20261" s="3">
        <f t="shared" si="632"/>
        <v>3.0990728865775655E-4</v>
      </c>
      <c r="F20261" s="3">
        <f t="shared" si="633"/>
        <v>97.769071592307526</v>
      </c>
      <c r="G20261" t="s">
        <v>14480</v>
      </c>
    </row>
    <row r="20262" spans="1:7" x14ac:dyDescent="0.35">
      <c r="A20262" t="s">
        <v>10</v>
      </c>
      <c r="B20262" t="s">
        <v>40</v>
      </c>
      <c r="C20262" t="s">
        <v>10086</v>
      </c>
      <c r="D20262" s="2">
        <v>68468.149999999994</v>
      </c>
      <c r="E20262" s="3">
        <f t="shared" si="632"/>
        <v>3.0990611182460013E-4</v>
      </c>
      <c r="F20262" s="3">
        <f t="shared" si="633"/>
        <v>97.769381498419349</v>
      </c>
      <c r="G20262" t="s">
        <v>14480</v>
      </c>
    </row>
    <row r="20263" spans="1:7" x14ac:dyDescent="0.35">
      <c r="A20263" t="s">
        <v>3</v>
      </c>
      <c r="B20263" t="s">
        <v>8</v>
      </c>
      <c r="C20263" t="s">
        <v>6766</v>
      </c>
      <c r="D20263" s="2">
        <v>68463.399999999994</v>
      </c>
      <c r="E20263" s="3">
        <f t="shared" si="632"/>
        <v>3.0988461198808978E-4</v>
      </c>
      <c r="F20263" s="3">
        <f t="shared" si="633"/>
        <v>97.769691383031343</v>
      </c>
      <c r="G20263" t="s">
        <v>14473</v>
      </c>
    </row>
    <row r="20264" spans="1:7" x14ac:dyDescent="0.35">
      <c r="A20264" t="s">
        <v>3</v>
      </c>
      <c r="B20264" t="s">
        <v>27</v>
      </c>
      <c r="C20264" t="s">
        <v>2284</v>
      </c>
      <c r="D20264" s="2">
        <v>68461.960000000006</v>
      </c>
      <c r="E20264" s="3">
        <f t="shared" si="632"/>
        <v>3.0987809414291615E-4</v>
      </c>
      <c r="F20264" s="3">
        <f t="shared" si="633"/>
        <v>97.770001261125486</v>
      </c>
      <c r="G20264" t="s">
        <v>14473</v>
      </c>
    </row>
    <row r="20265" spans="1:7" x14ac:dyDescent="0.35">
      <c r="A20265" t="s">
        <v>10</v>
      </c>
      <c r="B20265" t="s">
        <v>6</v>
      </c>
      <c r="C20265" t="s">
        <v>261</v>
      </c>
      <c r="D20265" s="2">
        <v>68459.009999999995</v>
      </c>
      <c r="E20265" s="3">
        <f t="shared" si="632"/>
        <v>3.0986474161287281E-4</v>
      </c>
      <c r="F20265" s="3">
        <f t="shared" si="633"/>
        <v>97.770311125867096</v>
      </c>
      <c r="G20265" t="s">
        <v>14473</v>
      </c>
    </row>
    <row r="20266" spans="1:7" x14ac:dyDescent="0.35">
      <c r="A20266" t="s">
        <v>10</v>
      </c>
      <c r="B20266" t="s">
        <v>13</v>
      </c>
      <c r="C20266" t="s">
        <v>4656</v>
      </c>
      <c r="D20266" s="2">
        <v>68443.37</v>
      </c>
      <c r="E20266" s="3">
        <f t="shared" si="632"/>
        <v>3.0979395057223664E-4</v>
      </c>
      <c r="F20266" s="3">
        <f t="shared" si="633"/>
        <v>97.770620919817674</v>
      </c>
      <c r="G20266" t="s">
        <v>14480</v>
      </c>
    </row>
    <row r="20267" spans="1:7" x14ac:dyDescent="0.35">
      <c r="A20267" t="s">
        <v>10</v>
      </c>
      <c r="B20267" t="s">
        <v>76</v>
      </c>
      <c r="C20267" t="s">
        <v>8579</v>
      </c>
      <c r="D20267" s="2">
        <v>68436.259999999995</v>
      </c>
      <c r="E20267" s="3">
        <f t="shared" si="632"/>
        <v>3.0976176871169166E-4</v>
      </c>
      <c r="F20267" s="3">
        <f t="shared" si="633"/>
        <v>97.770930681586378</v>
      </c>
      <c r="G20267" t="s">
        <v>14480</v>
      </c>
    </row>
    <row r="20268" spans="1:7" x14ac:dyDescent="0.35">
      <c r="A20268" t="s">
        <v>10</v>
      </c>
      <c r="B20268" t="s">
        <v>6</v>
      </c>
      <c r="C20268" t="s">
        <v>1916</v>
      </c>
      <c r="D20268" s="2">
        <v>68434.149999999994</v>
      </c>
      <c r="E20268" s="3">
        <f t="shared" si="632"/>
        <v>3.0975221825799967E-4</v>
      </c>
      <c r="F20268" s="3">
        <f t="shared" si="633"/>
        <v>97.771240433804635</v>
      </c>
      <c r="G20268" t="s">
        <v>14473</v>
      </c>
    </row>
    <row r="20269" spans="1:7" x14ac:dyDescent="0.35">
      <c r="A20269" t="s">
        <v>3</v>
      </c>
      <c r="B20269" t="s">
        <v>37</v>
      </c>
      <c r="C20269" t="s">
        <v>10493</v>
      </c>
      <c r="D20269" s="2">
        <v>68432.179999999993</v>
      </c>
      <c r="E20269" s="3">
        <f t="shared" si="632"/>
        <v>3.0974330148369957E-4</v>
      </c>
      <c r="F20269" s="3">
        <f t="shared" si="633"/>
        <v>97.771550177106121</v>
      </c>
      <c r="G20269" t="s">
        <v>14473</v>
      </c>
    </row>
    <row r="20270" spans="1:7" x14ac:dyDescent="0.35">
      <c r="A20270" t="s">
        <v>10</v>
      </c>
      <c r="B20270" t="s">
        <v>55</v>
      </c>
      <c r="C20270" t="s">
        <v>5545</v>
      </c>
      <c r="D20270" s="2">
        <v>68430</v>
      </c>
      <c r="E20270" s="3">
        <f t="shared" si="632"/>
        <v>3.0973343419031171E-4</v>
      </c>
      <c r="F20270" s="3">
        <f t="shared" si="633"/>
        <v>97.771859910540314</v>
      </c>
      <c r="G20270" t="s">
        <v>14473</v>
      </c>
    </row>
    <row r="20271" spans="1:7" x14ac:dyDescent="0.35">
      <c r="A20271" t="s">
        <v>10</v>
      </c>
      <c r="B20271" t="s">
        <v>9</v>
      </c>
      <c r="C20271" t="s">
        <v>3236</v>
      </c>
      <c r="D20271" s="2">
        <v>68423.570000000007</v>
      </c>
      <c r="E20271" s="3">
        <f t="shared" si="632"/>
        <v>3.0970433020109878E-4</v>
      </c>
      <c r="F20271" s="3">
        <f t="shared" si="633"/>
        <v>97.772169614870521</v>
      </c>
      <c r="G20271" t="s">
        <v>14473</v>
      </c>
    </row>
    <row r="20272" spans="1:7" x14ac:dyDescent="0.35">
      <c r="A20272" t="s">
        <v>10</v>
      </c>
      <c r="B20272" t="s">
        <v>6</v>
      </c>
      <c r="C20272" s="8" t="s">
        <v>4576</v>
      </c>
      <c r="D20272" s="2">
        <v>68422.16</v>
      </c>
      <c r="E20272" s="3">
        <f t="shared" si="632"/>
        <v>3.0969794814436619E-4</v>
      </c>
      <c r="F20272" s="3">
        <f t="shared" si="633"/>
        <v>97.77247931281866</v>
      </c>
      <c r="G20272" t="s">
        <v>14480</v>
      </c>
    </row>
    <row r="20273" spans="1:7" x14ac:dyDescent="0.35">
      <c r="A20273" t="s">
        <v>3</v>
      </c>
      <c r="B20273" t="s">
        <v>29</v>
      </c>
      <c r="C20273" t="s">
        <v>11770</v>
      </c>
      <c r="D20273" s="2">
        <v>68419.61</v>
      </c>
      <c r="E20273" s="3">
        <f t="shared" si="632"/>
        <v>3.0968640612687116E-4</v>
      </c>
      <c r="F20273" s="3">
        <f t="shared" si="633"/>
        <v>97.772788999224787</v>
      </c>
      <c r="G20273" t="s">
        <v>14473</v>
      </c>
    </row>
    <row r="20274" spans="1:7" x14ac:dyDescent="0.35">
      <c r="A20274" t="s">
        <v>3</v>
      </c>
      <c r="B20274" t="s">
        <v>31</v>
      </c>
      <c r="C20274" t="s">
        <v>7045</v>
      </c>
      <c r="D20274" s="2">
        <v>68414.39</v>
      </c>
      <c r="E20274" s="3">
        <f t="shared" si="632"/>
        <v>3.0966277893811658E-4</v>
      </c>
      <c r="F20274" s="3">
        <f t="shared" si="633"/>
        <v>97.773098662003719</v>
      </c>
      <c r="G20274" t="s">
        <v>14473</v>
      </c>
    </row>
    <row r="20275" spans="1:7" x14ac:dyDescent="0.35">
      <c r="A20275" t="s">
        <v>3</v>
      </c>
      <c r="B20275" t="s">
        <v>6</v>
      </c>
      <c r="C20275" s="8" t="s">
        <v>6667</v>
      </c>
      <c r="D20275" s="2">
        <v>68409.009999999995</v>
      </c>
      <c r="E20275" s="3">
        <f t="shared" si="632"/>
        <v>3.0963842754434269E-4</v>
      </c>
      <c r="F20275" s="3">
        <f t="shared" si="633"/>
        <v>97.773408300431257</v>
      </c>
      <c r="G20275" t="s">
        <v>14480</v>
      </c>
    </row>
    <row r="20276" spans="1:7" x14ac:dyDescent="0.35">
      <c r="A20276" t="s">
        <v>10</v>
      </c>
      <c r="B20276" t="s">
        <v>73</v>
      </c>
      <c r="C20276" t="s">
        <v>476</v>
      </c>
      <c r="D20276" s="2">
        <v>68407.97</v>
      </c>
      <c r="E20276" s="3">
        <f t="shared" si="632"/>
        <v>3.0963372021171733E-4</v>
      </c>
      <c r="F20276" s="3">
        <f t="shared" si="633"/>
        <v>97.773717934151463</v>
      </c>
      <c r="G20276" t="s">
        <v>14480</v>
      </c>
    </row>
    <row r="20277" spans="1:7" x14ac:dyDescent="0.35">
      <c r="A20277" t="s">
        <v>3</v>
      </c>
      <c r="B20277" t="s">
        <v>180</v>
      </c>
      <c r="C20277" t="s">
        <v>4577</v>
      </c>
      <c r="D20277" s="2">
        <v>68400.23</v>
      </c>
      <c r="E20277" s="3">
        <f t="shared" si="632"/>
        <v>3.0959868679390887E-4</v>
      </c>
      <c r="F20277" s="3">
        <f t="shared" si="633"/>
        <v>97.774027532838261</v>
      </c>
      <c r="G20277" t="s">
        <v>14480</v>
      </c>
    </row>
    <row r="20278" spans="1:7" x14ac:dyDescent="0.35">
      <c r="A20278" t="s">
        <v>10</v>
      </c>
      <c r="B20278" t="s">
        <v>9</v>
      </c>
      <c r="C20278" t="s">
        <v>12130</v>
      </c>
      <c r="D20278" s="2">
        <v>68400.22</v>
      </c>
      <c r="E20278" s="3">
        <f t="shared" si="632"/>
        <v>3.0959864153109513E-4</v>
      </c>
      <c r="F20278" s="3">
        <f t="shared" si="633"/>
        <v>97.774337131479797</v>
      </c>
      <c r="G20278" t="s">
        <v>14480</v>
      </c>
    </row>
    <row r="20279" spans="1:7" x14ac:dyDescent="0.35">
      <c r="A20279" t="s">
        <v>10</v>
      </c>
      <c r="B20279" t="s">
        <v>9</v>
      </c>
      <c r="C20279" t="s">
        <v>11781</v>
      </c>
      <c r="D20279" s="2">
        <v>68398</v>
      </c>
      <c r="E20279" s="3">
        <f t="shared" si="632"/>
        <v>3.095885931864524E-4</v>
      </c>
      <c r="F20279" s="3">
        <f t="shared" si="633"/>
        <v>97.77464672007298</v>
      </c>
      <c r="G20279" t="s">
        <v>14473</v>
      </c>
    </row>
    <row r="20280" spans="1:7" x14ac:dyDescent="0.35">
      <c r="A20280" t="s">
        <v>3</v>
      </c>
      <c r="B20280" t="s">
        <v>9</v>
      </c>
      <c r="C20280" t="s">
        <v>10814</v>
      </c>
      <c r="D20280" s="2">
        <v>68382.12</v>
      </c>
      <c r="E20280" s="3">
        <f t="shared" si="632"/>
        <v>3.0951671583828722E-4</v>
      </c>
      <c r="F20280" s="3">
        <f t="shared" si="633"/>
        <v>97.774956236788825</v>
      </c>
      <c r="G20280" t="s">
        <v>14480</v>
      </c>
    </row>
    <row r="20281" spans="1:7" x14ac:dyDescent="0.35">
      <c r="A20281" t="s">
        <v>3</v>
      </c>
      <c r="B20281" t="s">
        <v>29</v>
      </c>
      <c r="C20281" t="s">
        <v>3945</v>
      </c>
      <c r="D20281" s="2">
        <v>68381.08</v>
      </c>
      <c r="E20281" s="3">
        <f t="shared" si="632"/>
        <v>3.0951200850566185E-4</v>
      </c>
      <c r="F20281" s="3">
        <f t="shared" si="633"/>
        <v>97.775265748797324</v>
      </c>
      <c r="G20281" t="s">
        <v>14473</v>
      </c>
    </row>
    <row r="20282" spans="1:7" x14ac:dyDescent="0.35">
      <c r="A20282" t="s">
        <v>10</v>
      </c>
      <c r="B20282" t="s">
        <v>36</v>
      </c>
      <c r="C20282" t="s">
        <v>351</v>
      </c>
      <c r="D20282" s="2">
        <v>68374</v>
      </c>
      <c r="E20282" s="3">
        <f t="shared" si="632"/>
        <v>3.0947996243355796E-4</v>
      </c>
      <c r="F20282" s="3">
        <f t="shared" si="633"/>
        <v>97.775575228759763</v>
      </c>
      <c r="G20282" t="s">
        <v>14473</v>
      </c>
    </row>
    <row r="20283" spans="1:7" x14ac:dyDescent="0.35">
      <c r="A20283" t="s">
        <v>3</v>
      </c>
      <c r="B20283" t="s">
        <v>13</v>
      </c>
      <c r="C20283" t="s">
        <v>5115</v>
      </c>
      <c r="D20283" s="2">
        <v>68365.36</v>
      </c>
      <c r="E20283" s="3">
        <f t="shared" si="632"/>
        <v>3.0944085536251592E-4</v>
      </c>
      <c r="F20283" s="3">
        <f t="shared" si="633"/>
        <v>97.775884669615124</v>
      </c>
      <c r="G20283" t="s">
        <v>14480</v>
      </c>
    </row>
    <row r="20284" spans="1:7" x14ac:dyDescent="0.35">
      <c r="A20284" t="s">
        <v>3</v>
      </c>
      <c r="B20284" t="s">
        <v>9</v>
      </c>
      <c r="C20284" s="13" t="s">
        <v>9099</v>
      </c>
      <c r="D20284" s="2">
        <v>68359.899999999994</v>
      </c>
      <c r="E20284" s="3">
        <f t="shared" si="632"/>
        <v>3.0941614186623243E-4</v>
      </c>
      <c r="F20284" s="3">
        <f t="shared" si="633"/>
        <v>97.776194085756984</v>
      </c>
      <c r="G20284" t="s">
        <v>14480</v>
      </c>
    </row>
    <row r="20285" spans="1:7" x14ac:dyDescent="0.35">
      <c r="A20285" t="s">
        <v>3</v>
      </c>
      <c r="B20285" t="s">
        <v>29</v>
      </c>
      <c r="C20285" t="s">
        <v>100</v>
      </c>
      <c r="D20285" s="2">
        <v>68353.95</v>
      </c>
      <c r="E20285" s="3">
        <f t="shared" si="632"/>
        <v>3.0938921049207736E-4</v>
      </c>
      <c r="F20285" s="3">
        <f t="shared" si="633"/>
        <v>97.77650347496747</v>
      </c>
      <c r="G20285" t="s">
        <v>14473</v>
      </c>
    </row>
    <row r="20286" spans="1:7" x14ac:dyDescent="0.35">
      <c r="A20286" t="s">
        <v>3</v>
      </c>
      <c r="B20286" t="s">
        <v>18</v>
      </c>
      <c r="C20286" s="7" t="s">
        <v>7600</v>
      </c>
      <c r="D20286" s="2">
        <v>68344.41</v>
      </c>
      <c r="E20286" s="3">
        <f t="shared" si="632"/>
        <v>3.0934602976780183E-4</v>
      </c>
      <c r="F20286" s="3">
        <f t="shared" si="633"/>
        <v>97.776812820997236</v>
      </c>
      <c r="G20286" t="s">
        <v>14480</v>
      </c>
    </row>
    <row r="20287" spans="1:7" x14ac:dyDescent="0.35">
      <c r="A20287" t="s">
        <v>10</v>
      </c>
      <c r="B20287" t="s">
        <v>6264</v>
      </c>
      <c r="C20287" t="s">
        <v>9698</v>
      </c>
      <c r="D20287" s="2">
        <v>68344.41</v>
      </c>
      <c r="E20287" s="3">
        <f t="shared" si="632"/>
        <v>3.0934602976780183E-4</v>
      </c>
      <c r="F20287" s="3">
        <f t="shared" si="633"/>
        <v>97.777122167027002</v>
      </c>
      <c r="G20287" t="s">
        <v>14473</v>
      </c>
    </row>
    <row r="20288" spans="1:7" x14ac:dyDescent="0.35">
      <c r="A20288" t="s">
        <v>3</v>
      </c>
      <c r="B20288" t="s">
        <v>139</v>
      </c>
      <c r="C20288" t="s">
        <v>4183</v>
      </c>
      <c r="D20288" s="2">
        <v>68342.820000000007</v>
      </c>
      <c r="E20288" s="3">
        <f t="shared" si="632"/>
        <v>3.0933883298042263E-4</v>
      </c>
      <c r="F20288" s="3">
        <f t="shared" si="633"/>
        <v>97.77743150585998</v>
      </c>
      <c r="G20288" t="s">
        <v>14473</v>
      </c>
    </row>
    <row r="20289" spans="1:7" x14ac:dyDescent="0.35">
      <c r="A20289" t="s">
        <v>3</v>
      </c>
      <c r="B20289" t="s">
        <v>9</v>
      </c>
      <c r="C20289" t="s">
        <v>1258</v>
      </c>
      <c r="D20289" s="2">
        <v>68340.33</v>
      </c>
      <c r="E20289" s="3">
        <f t="shared" si="632"/>
        <v>3.0932756253980979E-4</v>
      </c>
      <c r="F20289" s="3">
        <f t="shared" si="633"/>
        <v>97.777740833422513</v>
      </c>
      <c r="G20289" t="s">
        <v>14473</v>
      </c>
    </row>
    <row r="20290" spans="1:7" x14ac:dyDescent="0.35">
      <c r="A20290" t="s">
        <v>10</v>
      </c>
      <c r="B20290" t="s">
        <v>9</v>
      </c>
      <c r="C20290" t="s">
        <v>1705</v>
      </c>
      <c r="D20290" s="2">
        <v>68335.429999999993</v>
      </c>
      <c r="E20290" s="3">
        <f t="shared" si="632"/>
        <v>3.0930538376109382E-4</v>
      </c>
      <c r="F20290" s="3">
        <f t="shared" si="633"/>
        <v>97.778050138806279</v>
      </c>
      <c r="G20290" t="s">
        <v>14480</v>
      </c>
    </row>
    <row r="20291" spans="1:7" x14ac:dyDescent="0.35">
      <c r="A20291" t="s">
        <v>3</v>
      </c>
      <c r="B20291" t="s">
        <v>8</v>
      </c>
      <c r="C20291" t="s">
        <v>6367</v>
      </c>
      <c r="D20291" s="2">
        <v>68313.55</v>
      </c>
      <c r="E20291" s="3">
        <f t="shared" ref="E20291:E20354" si="634">(D20291/$D$29638)*100</f>
        <v>3.0920634872470506E-4</v>
      </c>
      <c r="F20291" s="3">
        <f t="shared" si="633"/>
        <v>97.77835934515501</v>
      </c>
      <c r="G20291" t="s">
        <v>14480</v>
      </c>
    </row>
    <row r="20292" spans="1:7" x14ac:dyDescent="0.35">
      <c r="A20292" t="s">
        <v>3</v>
      </c>
      <c r="B20292" t="s">
        <v>37</v>
      </c>
      <c r="C20292" t="s">
        <v>723</v>
      </c>
      <c r="D20292" s="2">
        <v>68308.97</v>
      </c>
      <c r="E20292" s="3">
        <f t="shared" si="634"/>
        <v>3.0918561835602769E-4</v>
      </c>
      <c r="F20292" s="3">
        <f t="shared" ref="F20292:F20355" si="635">E20292+F20291</f>
        <v>97.778668530773373</v>
      </c>
      <c r="G20292" t="s">
        <v>14473</v>
      </c>
    </row>
    <row r="20293" spans="1:7" x14ac:dyDescent="0.35">
      <c r="A20293" t="s">
        <v>3</v>
      </c>
      <c r="B20293" t="s">
        <v>20</v>
      </c>
      <c r="C20293" t="s">
        <v>5559</v>
      </c>
      <c r="D20293" s="2">
        <v>68301.58</v>
      </c>
      <c r="E20293" s="3">
        <f t="shared" si="634"/>
        <v>3.0915216913669899E-4</v>
      </c>
      <c r="F20293" s="3">
        <f t="shared" si="635"/>
        <v>97.778977682942511</v>
      </c>
      <c r="G20293" t="s">
        <v>14473</v>
      </c>
    </row>
    <row r="20294" spans="1:7" x14ac:dyDescent="0.35">
      <c r="A20294" t="s">
        <v>3</v>
      </c>
      <c r="B20294" t="s">
        <v>76</v>
      </c>
      <c r="C20294" t="s">
        <v>2130</v>
      </c>
      <c r="D20294" s="2">
        <v>68283.899999999994</v>
      </c>
      <c r="E20294" s="3">
        <f t="shared" si="634"/>
        <v>3.0907214448206669E-4</v>
      </c>
      <c r="F20294" s="3">
        <f t="shared" si="635"/>
        <v>97.779286755087</v>
      </c>
      <c r="G20294" t="s">
        <v>14480</v>
      </c>
    </row>
    <row r="20295" spans="1:7" x14ac:dyDescent="0.35">
      <c r="A20295" t="s">
        <v>3</v>
      </c>
      <c r="B20295" t="s">
        <v>20</v>
      </c>
      <c r="C20295" t="s">
        <v>8079</v>
      </c>
      <c r="D20295" s="2">
        <v>68282.710000000006</v>
      </c>
      <c r="E20295" s="3">
        <f t="shared" si="634"/>
        <v>3.090667582072357E-4</v>
      </c>
      <c r="F20295" s="3">
        <f t="shared" si="635"/>
        <v>97.779595821845206</v>
      </c>
      <c r="G20295" t="s">
        <v>14473</v>
      </c>
    </row>
    <row r="20296" spans="1:7" x14ac:dyDescent="0.35">
      <c r="A20296" t="s">
        <v>10</v>
      </c>
      <c r="B20296" t="s">
        <v>187</v>
      </c>
      <c r="C20296" t="s">
        <v>9694</v>
      </c>
      <c r="D20296" s="2">
        <v>68281.679999999993</v>
      </c>
      <c r="E20296" s="3">
        <f t="shared" si="634"/>
        <v>3.0906209613742395E-4</v>
      </c>
      <c r="F20296" s="3">
        <f t="shared" si="635"/>
        <v>97.779904883941342</v>
      </c>
      <c r="G20296" t="s">
        <v>14473</v>
      </c>
    </row>
    <row r="20297" spans="1:7" x14ac:dyDescent="0.35">
      <c r="A20297" t="s">
        <v>3</v>
      </c>
      <c r="B20297" t="s">
        <v>122</v>
      </c>
      <c r="C20297" t="s">
        <v>3228</v>
      </c>
      <c r="D20297" s="2">
        <v>68265.3</v>
      </c>
      <c r="E20297" s="3">
        <f t="shared" si="634"/>
        <v>3.089879556485735E-4</v>
      </c>
      <c r="F20297" s="3">
        <f t="shared" si="635"/>
        <v>97.78021387189699</v>
      </c>
      <c r="G20297" t="s">
        <v>14473</v>
      </c>
    </row>
    <row r="20298" spans="1:7" x14ac:dyDescent="0.35">
      <c r="A20298" t="s">
        <v>3</v>
      </c>
      <c r="B20298" t="s">
        <v>6</v>
      </c>
      <c r="C20298" t="s">
        <v>1131</v>
      </c>
      <c r="D20298" s="2">
        <v>68261.42</v>
      </c>
      <c r="E20298" s="3">
        <f t="shared" si="634"/>
        <v>3.0897039367685554E-4</v>
      </c>
      <c r="F20298" s="3">
        <f t="shared" si="635"/>
        <v>97.780522842290665</v>
      </c>
      <c r="G20298" t="s">
        <v>14473</v>
      </c>
    </row>
    <row r="20299" spans="1:7" x14ac:dyDescent="0.35">
      <c r="A20299" t="s">
        <v>3</v>
      </c>
      <c r="B20299" t="s">
        <v>52</v>
      </c>
      <c r="C20299" t="s">
        <v>5821</v>
      </c>
      <c r="D20299" s="2">
        <v>68260</v>
      </c>
      <c r="E20299" s="3">
        <f t="shared" si="634"/>
        <v>3.0896396635730932E-4</v>
      </c>
      <c r="F20299" s="3">
        <f t="shared" si="635"/>
        <v>97.780831806257027</v>
      </c>
      <c r="G20299" t="s">
        <v>14473</v>
      </c>
    </row>
    <row r="20300" spans="1:7" x14ac:dyDescent="0.35">
      <c r="A20300" t="s">
        <v>10</v>
      </c>
      <c r="B20300" t="s">
        <v>9</v>
      </c>
      <c r="C20300" t="s">
        <v>2539</v>
      </c>
      <c r="D20300" s="2">
        <v>68256.070000000007</v>
      </c>
      <c r="E20300" s="3">
        <f t="shared" si="634"/>
        <v>3.0894617807152285E-4</v>
      </c>
      <c r="F20300" s="3">
        <f t="shared" si="635"/>
        <v>97.781140752435093</v>
      </c>
      <c r="G20300" t="s">
        <v>14480</v>
      </c>
    </row>
    <row r="20301" spans="1:7" x14ac:dyDescent="0.35">
      <c r="A20301" t="s">
        <v>3</v>
      </c>
      <c r="B20301" t="s">
        <v>67</v>
      </c>
      <c r="C20301" t="s">
        <v>11312</v>
      </c>
      <c r="D20301" s="2">
        <v>68254.27</v>
      </c>
      <c r="E20301" s="3">
        <f t="shared" si="634"/>
        <v>3.0893803076505573E-4</v>
      </c>
      <c r="F20301" s="3">
        <f t="shared" si="635"/>
        <v>97.781449690465863</v>
      </c>
      <c r="G20301" t="s">
        <v>14473</v>
      </c>
    </row>
    <row r="20302" spans="1:7" x14ac:dyDescent="0.35">
      <c r="A20302" t="s">
        <v>3</v>
      </c>
      <c r="B20302" t="s">
        <v>6</v>
      </c>
      <c r="C20302" s="8" t="s">
        <v>4464</v>
      </c>
      <c r="D20302" s="2">
        <v>68244.97</v>
      </c>
      <c r="E20302" s="3">
        <f t="shared" si="634"/>
        <v>3.0889593634830917E-4</v>
      </c>
      <c r="F20302" s="3">
        <f t="shared" si="635"/>
        <v>97.781758586402205</v>
      </c>
      <c r="G20302" t="s">
        <v>14480</v>
      </c>
    </row>
    <row r="20303" spans="1:7" x14ac:dyDescent="0.35">
      <c r="A20303" t="s">
        <v>10</v>
      </c>
      <c r="B20303" t="s">
        <v>9</v>
      </c>
      <c r="C20303" t="s">
        <v>2084</v>
      </c>
      <c r="D20303" s="2">
        <v>68238.289999999994</v>
      </c>
      <c r="E20303" s="3">
        <f t="shared" si="634"/>
        <v>3.0886570078875349E-4</v>
      </c>
      <c r="F20303" s="3">
        <f t="shared" si="635"/>
        <v>97.782067452102993</v>
      </c>
      <c r="G20303" t="s">
        <v>14480</v>
      </c>
    </row>
    <row r="20304" spans="1:7" x14ac:dyDescent="0.35">
      <c r="A20304" t="s">
        <v>10</v>
      </c>
      <c r="B20304" t="s">
        <v>6</v>
      </c>
      <c r="C20304" s="8" t="s">
        <v>3409</v>
      </c>
      <c r="D20304" s="2">
        <v>68234.11</v>
      </c>
      <c r="E20304" s="3">
        <f t="shared" si="634"/>
        <v>3.0884678093262444E-4</v>
      </c>
      <c r="F20304" s="3">
        <f t="shared" si="635"/>
        <v>97.782376298883932</v>
      </c>
      <c r="G20304" t="s">
        <v>14480</v>
      </c>
    </row>
    <row r="20305" spans="1:7" x14ac:dyDescent="0.35">
      <c r="A20305" t="s">
        <v>3</v>
      </c>
      <c r="B20305" t="s">
        <v>9</v>
      </c>
      <c r="C20305" t="s">
        <v>6886</v>
      </c>
      <c r="D20305" s="2">
        <v>68234</v>
      </c>
      <c r="E20305" s="3">
        <f t="shared" si="634"/>
        <v>3.0884628304167364E-4</v>
      </c>
      <c r="F20305" s="3">
        <f t="shared" si="635"/>
        <v>97.78268514516698</v>
      </c>
      <c r="G20305" t="s">
        <v>14473</v>
      </c>
    </row>
    <row r="20306" spans="1:7" x14ac:dyDescent="0.35">
      <c r="A20306" t="s">
        <v>10</v>
      </c>
      <c r="B20306" t="s">
        <v>182</v>
      </c>
      <c r="C20306" s="7" t="s">
        <v>3277</v>
      </c>
      <c r="D20306" s="2">
        <v>68219.289999999994</v>
      </c>
      <c r="E20306" s="3">
        <f t="shared" si="634"/>
        <v>3.0877970144271204E-4</v>
      </c>
      <c r="F20306" s="3">
        <f t="shared" si="635"/>
        <v>97.782993924868421</v>
      </c>
      <c r="G20306" t="s">
        <v>14480</v>
      </c>
    </row>
    <row r="20307" spans="1:7" x14ac:dyDescent="0.35">
      <c r="A20307" t="s">
        <v>10</v>
      </c>
      <c r="B20307" t="s">
        <v>29</v>
      </c>
      <c r="C20307" t="s">
        <v>10866</v>
      </c>
      <c r="D20307" s="2">
        <v>68213.48</v>
      </c>
      <c r="E20307" s="3">
        <f t="shared" si="634"/>
        <v>3.0875340374794885E-4</v>
      </c>
      <c r="F20307" s="3">
        <f t="shared" si="635"/>
        <v>97.783302678272165</v>
      </c>
      <c r="G20307" t="s">
        <v>14473</v>
      </c>
    </row>
    <row r="20308" spans="1:7" x14ac:dyDescent="0.35">
      <c r="A20308" t="s">
        <v>10</v>
      </c>
      <c r="B20308" t="s">
        <v>32</v>
      </c>
      <c r="C20308" t="s">
        <v>3937</v>
      </c>
      <c r="D20308" s="2">
        <v>68213.37</v>
      </c>
      <c r="E20308" s="3">
        <f t="shared" si="634"/>
        <v>3.0875290585699811E-4</v>
      </c>
      <c r="F20308" s="3">
        <f t="shared" si="635"/>
        <v>97.783611431178016</v>
      </c>
      <c r="G20308" t="s">
        <v>14473</v>
      </c>
    </row>
    <row r="20309" spans="1:7" x14ac:dyDescent="0.35">
      <c r="A20309" t="s">
        <v>3</v>
      </c>
      <c r="B20309" t="s">
        <v>122</v>
      </c>
      <c r="C20309" t="s">
        <v>427</v>
      </c>
      <c r="D20309" s="2">
        <v>68204</v>
      </c>
      <c r="E20309" s="3">
        <f t="shared" si="634"/>
        <v>3.0871049460055557E-4</v>
      </c>
      <c r="F20309" s="3">
        <f t="shared" si="635"/>
        <v>97.783920141672624</v>
      </c>
      <c r="G20309" t="s">
        <v>14473</v>
      </c>
    </row>
    <row r="20310" spans="1:7" x14ac:dyDescent="0.35">
      <c r="A20310" t="s">
        <v>3</v>
      </c>
      <c r="B20310" t="s">
        <v>256</v>
      </c>
      <c r="C20310" t="s">
        <v>5934</v>
      </c>
      <c r="D20310" s="2">
        <v>68195.320000000007</v>
      </c>
      <c r="E20310" s="3">
        <f t="shared" si="634"/>
        <v>3.0867120647825881E-4</v>
      </c>
      <c r="F20310" s="3">
        <f t="shared" si="635"/>
        <v>97.784228812879107</v>
      </c>
      <c r="G20310" t="s">
        <v>14480</v>
      </c>
    </row>
    <row r="20311" spans="1:7" x14ac:dyDescent="0.35">
      <c r="A20311" t="s">
        <v>10</v>
      </c>
      <c r="B20311" t="s">
        <v>22</v>
      </c>
      <c r="C20311" t="s">
        <v>636</v>
      </c>
      <c r="D20311" s="2">
        <v>68191.17</v>
      </c>
      <c r="E20311" s="3">
        <f t="shared" si="634"/>
        <v>3.0865242241057074E-4</v>
      </c>
      <c r="F20311" s="3">
        <f t="shared" si="635"/>
        <v>97.784537465301511</v>
      </c>
      <c r="G20311" t="s">
        <v>14480</v>
      </c>
    </row>
    <row r="20312" spans="1:7" x14ac:dyDescent="0.35">
      <c r="A20312" t="s">
        <v>10</v>
      </c>
      <c r="B20312" t="s">
        <v>37</v>
      </c>
      <c r="C20312" t="s">
        <v>87</v>
      </c>
      <c r="D20312" s="2">
        <v>68188.63</v>
      </c>
      <c r="E20312" s="3">
        <f t="shared" si="634"/>
        <v>3.0864092565588945E-4</v>
      </c>
      <c r="F20312" s="3">
        <f t="shared" si="635"/>
        <v>97.784846106227164</v>
      </c>
      <c r="G20312" t="s">
        <v>14473</v>
      </c>
    </row>
    <row r="20313" spans="1:7" x14ac:dyDescent="0.35">
      <c r="A20313" t="s">
        <v>3</v>
      </c>
      <c r="B20313" t="s">
        <v>37</v>
      </c>
      <c r="C20313" t="s">
        <v>5279</v>
      </c>
      <c r="D20313" s="2">
        <v>68183.289999999994</v>
      </c>
      <c r="E20313" s="3">
        <f t="shared" si="634"/>
        <v>3.0861675531337039E-4</v>
      </c>
      <c r="F20313" s="3">
        <f t="shared" si="635"/>
        <v>97.785154722982483</v>
      </c>
      <c r="G20313" t="s">
        <v>14473</v>
      </c>
    </row>
    <row r="20314" spans="1:7" x14ac:dyDescent="0.35">
      <c r="A20314" t="s">
        <v>10</v>
      </c>
      <c r="B20314" t="s">
        <v>13</v>
      </c>
      <c r="C20314" t="s">
        <v>11202</v>
      </c>
      <c r="D20314" s="2">
        <v>68169.97</v>
      </c>
      <c r="E20314" s="3">
        <f t="shared" si="634"/>
        <v>3.0855646524551397E-4</v>
      </c>
      <c r="F20314" s="3">
        <f t="shared" si="635"/>
        <v>97.785463279447725</v>
      </c>
      <c r="G20314" t="s">
        <v>14473</v>
      </c>
    </row>
    <row r="20315" spans="1:7" x14ac:dyDescent="0.35">
      <c r="A20315" t="s">
        <v>10</v>
      </c>
      <c r="B20315" t="s">
        <v>9</v>
      </c>
      <c r="C20315" t="s">
        <v>6729</v>
      </c>
      <c r="D20315" s="2">
        <v>68167.12</v>
      </c>
      <c r="E20315" s="3">
        <f t="shared" si="634"/>
        <v>3.0854356534360775E-4</v>
      </c>
      <c r="F20315" s="3">
        <f t="shared" si="635"/>
        <v>97.785771823013064</v>
      </c>
      <c r="G20315" t="s">
        <v>14473</v>
      </c>
    </row>
    <row r="20316" spans="1:7" x14ac:dyDescent="0.35">
      <c r="A20316" t="s">
        <v>3</v>
      </c>
      <c r="B20316" t="s">
        <v>55</v>
      </c>
      <c r="C20316" t="s">
        <v>7267</v>
      </c>
      <c r="D20316" s="2">
        <v>68166.53</v>
      </c>
      <c r="E20316" s="3">
        <f t="shared" si="634"/>
        <v>3.0854089483759909E-4</v>
      </c>
      <c r="F20316" s="3">
        <f t="shared" si="635"/>
        <v>97.786080363907899</v>
      </c>
      <c r="G20316" t="s">
        <v>14473</v>
      </c>
    </row>
    <row r="20317" spans="1:7" x14ac:dyDescent="0.35">
      <c r="A20317" t="s">
        <v>3</v>
      </c>
      <c r="B20317" t="s">
        <v>32</v>
      </c>
      <c r="C20317" t="s">
        <v>3490</v>
      </c>
      <c r="D20317" s="2">
        <v>68161.070000000007</v>
      </c>
      <c r="E20317" s="3">
        <f t="shared" si="634"/>
        <v>3.0851618134131566E-4</v>
      </c>
      <c r="F20317" s="3">
        <f t="shared" si="635"/>
        <v>97.786388880089234</v>
      </c>
      <c r="G20317" t="s">
        <v>14473</v>
      </c>
    </row>
    <row r="20318" spans="1:7" x14ac:dyDescent="0.35">
      <c r="A20318" t="s">
        <v>3</v>
      </c>
      <c r="B20318" t="s">
        <v>182</v>
      </c>
      <c r="C20318" t="s">
        <v>593</v>
      </c>
      <c r="D20318" s="2">
        <v>68155.350000000006</v>
      </c>
      <c r="E20318" s="3">
        <f t="shared" si="634"/>
        <v>3.0849029101187581E-4</v>
      </c>
      <c r="F20318" s="3">
        <f t="shared" si="635"/>
        <v>97.786697370380253</v>
      </c>
      <c r="G20318" t="s">
        <v>14473</v>
      </c>
    </row>
    <row r="20319" spans="1:7" x14ac:dyDescent="0.35">
      <c r="A20319" t="s">
        <v>3</v>
      </c>
      <c r="B20319" t="s">
        <v>22</v>
      </c>
      <c r="C20319" t="s">
        <v>820</v>
      </c>
      <c r="D20319" s="2">
        <v>68154.44</v>
      </c>
      <c r="E20319" s="3">
        <f t="shared" si="634"/>
        <v>3.0848617209582854E-4</v>
      </c>
      <c r="F20319" s="3">
        <f t="shared" si="635"/>
        <v>97.787005856552355</v>
      </c>
      <c r="G20319" t="s">
        <v>14473</v>
      </c>
    </row>
    <row r="20320" spans="1:7" x14ac:dyDescent="0.35">
      <c r="A20320" t="s">
        <v>10</v>
      </c>
      <c r="B20320" t="s">
        <v>6</v>
      </c>
      <c r="C20320" t="s">
        <v>410</v>
      </c>
      <c r="D20320" s="2">
        <v>68148.06</v>
      </c>
      <c r="E20320" s="3">
        <f t="shared" si="634"/>
        <v>3.0845729442068406E-4</v>
      </c>
      <c r="F20320" s="3">
        <f t="shared" si="635"/>
        <v>97.787314313846778</v>
      </c>
      <c r="G20320" t="s">
        <v>14480</v>
      </c>
    </row>
    <row r="20321" spans="1:7" x14ac:dyDescent="0.35">
      <c r="A20321" t="s">
        <v>3</v>
      </c>
      <c r="B20321" t="s">
        <v>6</v>
      </c>
      <c r="C20321" t="s">
        <v>5416</v>
      </c>
      <c r="D20321" s="2">
        <v>68133.58</v>
      </c>
      <c r="E20321" s="3">
        <f t="shared" si="634"/>
        <v>3.0839175386643774E-4</v>
      </c>
      <c r="F20321" s="3">
        <f t="shared" si="635"/>
        <v>97.78762270560064</v>
      </c>
      <c r="G20321" t="s">
        <v>14473</v>
      </c>
    </row>
    <row r="20322" spans="1:7" x14ac:dyDescent="0.35">
      <c r="A20322" t="s">
        <v>3</v>
      </c>
      <c r="B20322" t="s">
        <v>8578</v>
      </c>
      <c r="C20322" t="s">
        <v>1936</v>
      </c>
      <c r="D20322" s="2">
        <v>68133.070000000007</v>
      </c>
      <c r="E20322" s="3">
        <f t="shared" si="634"/>
        <v>3.0838944546293878E-4</v>
      </c>
      <c r="F20322" s="3">
        <f t="shared" si="635"/>
        <v>97.787931095046105</v>
      </c>
      <c r="G20322" t="s">
        <v>14473</v>
      </c>
    </row>
    <row r="20323" spans="1:7" x14ac:dyDescent="0.35">
      <c r="A20323" t="s">
        <v>10</v>
      </c>
      <c r="B20323" t="s">
        <v>37</v>
      </c>
      <c r="C20323" t="s">
        <v>5279</v>
      </c>
      <c r="D20323" s="2">
        <v>68117.66</v>
      </c>
      <c r="E20323" s="3">
        <f t="shared" si="634"/>
        <v>3.0831969546701784E-4</v>
      </c>
      <c r="F20323" s="3">
        <f t="shared" si="635"/>
        <v>97.788239414741568</v>
      </c>
      <c r="G20323" t="s">
        <v>14473</v>
      </c>
    </row>
    <row r="20324" spans="1:7" x14ac:dyDescent="0.35">
      <c r="A20324" t="s">
        <v>10</v>
      </c>
      <c r="B20324" t="s">
        <v>9</v>
      </c>
      <c r="C20324" t="s">
        <v>9028</v>
      </c>
      <c r="D20324" s="2">
        <v>68111.19</v>
      </c>
      <c r="E20324" s="3">
        <f t="shared" si="634"/>
        <v>3.0829041042654997E-4</v>
      </c>
      <c r="F20324" s="3">
        <f t="shared" si="635"/>
        <v>97.788547705151998</v>
      </c>
      <c r="G20324" t="s">
        <v>14480</v>
      </c>
    </row>
    <row r="20325" spans="1:7" x14ac:dyDescent="0.35">
      <c r="A20325" t="s">
        <v>10</v>
      </c>
      <c r="B20325" t="s">
        <v>28</v>
      </c>
      <c r="C20325" t="s">
        <v>11852</v>
      </c>
      <c r="D20325" s="2">
        <v>68110</v>
      </c>
      <c r="E20325" s="3">
        <f t="shared" si="634"/>
        <v>3.0828502415171898E-4</v>
      </c>
      <c r="F20325" s="3">
        <f t="shared" si="635"/>
        <v>97.788855990176145</v>
      </c>
      <c r="G20325" t="s">
        <v>14473</v>
      </c>
    </row>
    <row r="20326" spans="1:7" x14ac:dyDescent="0.35">
      <c r="A20326" t="s">
        <v>10</v>
      </c>
      <c r="B20326" t="s">
        <v>6</v>
      </c>
      <c r="C20326" t="s">
        <v>1512</v>
      </c>
      <c r="D20326" s="2">
        <v>68108.259999999995</v>
      </c>
      <c r="E20326" s="3">
        <f t="shared" si="634"/>
        <v>3.082771484221341E-4</v>
      </c>
      <c r="F20326" s="3">
        <f t="shared" si="635"/>
        <v>97.789164267324566</v>
      </c>
      <c r="G20326" t="s">
        <v>14473</v>
      </c>
    </row>
    <row r="20327" spans="1:7" x14ac:dyDescent="0.35">
      <c r="A20327" t="s">
        <v>10</v>
      </c>
      <c r="B20327" t="s">
        <v>23</v>
      </c>
      <c r="C20327" t="s">
        <v>5510</v>
      </c>
      <c r="D20327" s="2">
        <v>68103.38</v>
      </c>
      <c r="E20327" s="3">
        <f t="shared" si="634"/>
        <v>3.0825506016904559E-4</v>
      </c>
      <c r="F20327" s="3">
        <f t="shared" si="635"/>
        <v>97.789472522384742</v>
      </c>
      <c r="G20327" t="s">
        <v>14473</v>
      </c>
    </row>
    <row r="20328" spans="1:7" x14ac:dyDescent="0.35">
      <c r="A20328" t="s">
        <v>3</v>
      </c>
      <c r="B20328" t="s">
        <v>6</v>
      </c>
      <c r="C20328" t="s">
        <v>2698</v>
      </c>
      <c r="D20328" s="2">
        <v>68098.679999999993</v>
      </c>
      <c r="E20328" s="3">
        <f t="shared" si="634"/>
        <v>3.0823378664660369E-4</v>
      </c>
      <c r="F20328" s="3">
        <f t="shared" si="635"/>
        <v>97.789780756171382</v>
      </c>
      <c r="G20328" t="s">
        <v>14473</v>
      </c>
    </row>
    <row r="20329" spans="1:7" x14ac:dyDescent="0.35">
      <c r="A20329" t="s">
        <v>3</v>
      </c>
      <c r="B20329" t="s">
        <v>9</v>
      </c>
      <c r="C20329" t="s">
        <v>12099</v>
      </c>
      <c r="D20329" s="2">
        <v>68092.81</v>
      </c>
      <c r="E20329" s="3">
        <f t="shared" si="634"/>
        <v>3.0820721737495827E-4</v>
      </c>
      <c r="F20329" s="3">
        <f t="shared" si="635"/>
        <v>97.790088963388754</v>
      </c>
      <c r="G20329" t="s">
        <v>14473</v>
      </c>
    </row>
    <row r="20330" spans="1:7" x14ac:dyDescent="0.35">
      <c r="A20330" t="s">
        <v>10</v>
      </c>
      <c r="B20330" t="s">
        <v>180</v>
      </c>
      <c r="C20330" t="s">
        <v>3622</v>
      </c>
      <c r="D20330" s="2">
        <v>68092.62</v>
      </c>
      <c r="E20330" s="3">
        <f t="shared" si="634"/>
        <v>3.0820635738149787E-4</v>
      </c>
      <c r="F20330" s="3">
        <f t="shared" si="635"/>
        <v>97.790397169746143</v>
      </c>
      <c r="G20330" t="s">
        <v>14480</v>
      </c>
    </row>
    <row r="20331" spans="1:7" x14ac:dyDescent="0.35">
      <c r="A20331" t="s">
        <v>3</v>
      </c>
      <c r="B20331" t="s">
        <v>6</v>
      </c>
      <c r="C20331" t="s">
        <v>9359</v>
      </c>
      <c r="D20331" s="2">
        <v>68091.570000000007</v>
      </c>
      <c r="E20331" s="3">
        <f t="shared" si="634"/>
        <v>3.0820160478605877E-4</v>
      </c>
      <c r="F20331" s="3">
        <f t="shared" si="635"/>
        <v>97.790705371350924</v>
      </c>
      <c r="G20331" t="s">
        <v>14473</v>
      </c>
    </row>
    <row r="20332" spans="1:7" x14ac:dyDescent="0.35">
      <c r="A20332" t="s">
        <v>3</v>
      </c>
      <c r="B20332" t="s">
        <v>200</v>
      </c>
      <c r="C20332" t="s">
        <v>8492</v>
      </c>
      <c r="D20332" s="2">
        <v>68090.899999999994</v>
      </c>
      <c r="E20332" s="3">
        <f t="shared" si="634"/>
        <v>3.0819857217754046E-4</v>
      </c>
      <c r="F20332" s="3">
        <f t="shared" si="635"/>
        <v>97.791013569923095</v>
      </c>
      <c r="G20332" t="s">
        <v>14473</v>
      </c>
    </row>
    <row r="20333" spans="1:7" x14ac:dyDescent="0.35">
      <c r="A20333" t="s">
        <v>10</v>
      </c>
      <c r="B20333" t="s">
        <v>9</v>
      </c>
      <c r="C20333" t="s">
        <v>6509</v>
      </c>
      <c r="D20333" s="2">
        <v>68078.63</v>
      </c>
      <c r="E20333" s="3">
        <f t="shared" si="634"/>
        <v>3.081430347051232E-4</v>
      </c>
      <c r="F20333" s="3">
        <f t="shared" si="635"/>
        <v>97.791321712957796</v>
      </c>
      <c r="G20333" t="s">
        <v>14480</v>
      </c>
    </row>
    <row r="20334" spans="1:7" x14ac:dyDescent="0.35">
      <c r="A20334" t="s">
        <v>3</v>
      </c>
      <c r="B20334" t="s">
        <v>9</v>
      </c>
      <c r="C20334" t="s">
        <v>1876</v>
      </c>
      <c r="D20334" s="2">
        <v>68077.399999999994</v>
      </c>
      <c r="E20334" s="3">
        <f t="shared" si="634"/>
        <v>3.0813746737903732E-4</v>
      </c>
      <c r="F20334" s="3">
        <f t="shared" si="635"/>
        <v>97.791629850425181</v>
      </c>
      <c r="G20334" t="s">
        <v>14473</v>
      </c>
    </row>
    <row r="20335" spans="1:7" x14ac:dyDescent="0.35">
      <c r="A20335" t="s">
        <v>3</v>
      </c>
      <c r="B20335" t="s">
        <v>8</v>
      </c>
      <c r="C20335" t="s">
        <v>2010</v>
      </c>
      <c r="D20335" s="2">
        <v>68076.240000000005</v>
      </c>
      <c r="E20335" s="3">
        <f t="shared" si="634"/>
        <v>3.0813221689264742E-4</v>
      </c>
      <c r="F20335" s="3">
        <f t="shared" si="635"/>
        <v>97.791937982642068</v>
      </c>
      <c r="G20335" t="s">
        <v>14480</v>
      </c>
    </row>
    <row r="20336" spans="1:7" x14ac:dyDescent="0.35">
      <c r="A20336" t="s">
        <v>10</v>
      </c>
      <c r="B20336" t="s">
        <v>35</v>
      </c>
      <c r="C20336" t="s">
        <v>2772</v>
      </c>
      <c r="D20336" s="2">
        <v>68075.33</v>
      </c>
      <c r="E20336" s="3">
        <f t="shared" si="634"/>
        <v>3.0812809797660016E-4</v>
      </c>
      <c r="F20336" s="3">
        <f t="shared" si="635"/>
        <v>97.792246110740038</v>
      </c>
      <c r="G20336" t="s">
        <v>14480</v>
      </c>
    </row>
    <row r="20337" spans="1:7" x14ac:dyDescent="0.35">
      <c r="A20337" t="s">
        <v>10</v>
      </c>
      <c r="B20337" t="s">
        <v>6</v>
      </c>
      <c r="C20337" t="s">
        <v>2962</v>
      </c>
      <c r="D20337" s="2">
        <v>68073.75</v>
      </c>
      <c r="E20337" s="3">
        <f t="shared" si="634"/>
        <v>3.0812094645203464E-4</v>
      </c>
      <c r="F20337" s="3">
        <f t="shared" si="635"/>
        <v>97.792554231686495</v>
      </c>
      <c r="G20337" t="s">
        <v>14473</v>
      </c>
    </row>
    <row r="20338" spans="1:7" x14ac:dyDescent="0.35">
      <c r="A20338" t="s">
        <v>10</v>
      </c>
      <c r="B20338" t="s">
        <v>8</v>
      </c>
      <c r="C20338" t="s">
        <v>3708</v>
      </c>
      <c r="D20338" s="2">
        <v>68065.119999999995</v>
      </c>
      <c r="E20338" s="3">
        <f t="shared" si="634"/>
        <v>3.0808188464380632E-4</v>
      </c>
      <c r="F20338" s="3">
        <f t="shared" si="635"/>
        <v>97.792862313571135</v>
      </c>
      <c r="G20338" t="s">
        <v>14480</v>
      </c>
    </row>
    <row r="20339" spans="1:7" x14ac:dyDescent="0.35">
      <c r="A20339" t="s">
        <v>3</v>
      </c>
      <c r="B20339" t="s">
        <v>32</v>
      </c>
      <c r="C20339" t="s">
        <v>10235</v>
      </c>
      <c r="D20339" s="2">
        <v>68059.08</v>
      </c>
      <c r="E20339" s="3">
        <f t="shared" si="634"/>
        <v>3.0805454590432792E-4</v>
      </c>
      <c r="F20339" s="3">
        <f t="shared" si="635"/>
        <v>97.793170368117046</v>
      </c>
      <c r="G20339" t="s">
        <v>14473</v>
      </c>
    </row>
    <row r="20340" spans="1:7" x14ac:dyDescent="0.35">
      <c r="A20340" t="s">
        <v>10</v>
      </c>
      <c r="B20340" t="s">
        <v>32</v>
      </c>
      <c r="C20340" t="s">
        <v>1062</v>
      </c>
      <c r="D20340" s="2">
        <v>68052.100000000006</v>
      </c>
      <c r="E20340" s="3">
        <f t="shared" si="634"/>
        <v>3.080229524603611E-4</v>
      </c>
      <c r="F20340" s="3">
        <f t="shared" si="635"/>
        <v>97.793478391069513</v>
      </c>
      <c r="G20340" t="s">
        <v>14473</v>
      </c>
    </row>
    <row r="20341" spans="1:7" x14ac:dyDescent="0.35">
      <c r="A20341" t="s">
        <v>3</v>
      </c>
      <c r="B20341" t="s">
        <v>180</v>
      </c>
      <c r="C20341" t="s">
        <v>11662</v>
      </c>
      <c r="D20341" s="2">
        <v>68050.22</v>
      </c>
      <c r="E20341" s="3">
        <f t="shared" si="634"/>
        <v>3.0801444305138438E-4</v>
      </c>
      <c r="F20341" s="3">
        <f t="shared" si="635"/>
        <v>97.793786405512563</v>
      </c>
      <c r="G20341" t="s">
        <v>14473</v>
      </c>
    </row>
    <row r="20342" spans="1:7" x14ac:dyDescent="0.35">
      <c r="A20342" t="s">
        <v>10</v>
      </c>
      <c r="B20342" t="s">
        <v>13</v>
      </c>
      <c r="C20342" t="s">
        <v>12283</v>
      </c>
      <c r="D20342" s="2">
        <v>68041.009999999995</v>
      </c>
      <c r="E20342" s="3">
        <f t="shared" si="634"/>
        <v>3.0797275599996109E-4</v>
      </c>
      <c r="F20342" s="3">
        <f t="shared" si="635"/>
        <v>97.794094378268568</v>
      </c>
      <c r="G20342" t="s">
        <v>14480</v>
      </c>
    </row>
    <row r="20343" spans="1:7" x14ac:dyDescent="0.35">
      <c r="A20343" t="s">
        <v>10</v>
      </c>
      <c r="B20343" t="s">
        <v>18</v>
      </c>
      <c r="C20343" t="s">
        <v>1298</v>
      </c>
      <c r="D20343" s="2">
        <v>68040.88</v>
      </c>
      <c r="E20343" s="3">
        <f t="shared" si="634"/>
        <v>3.0797216758338299E-4</v>
      </c>
      <c r="F20343" s="3">
        <f t="shared" si="635"/>
        <v>97.794402350436158</v>
      </c>
      <c r="G20343" t="s">
        <v>14473</v>
      </c>
    </row>
    <row r="20344" spans="1:7" x14ac:dyDescent="0.35">
      <c r="A20344" t="s">
        <v>3</v>
      </c>
      <c r="B20344" t="s">
        <v>37</v>
      </c>
      <c r="C20344" s="7" t="s">
        <v>9092</v>
      </c>
      <c r="D20344" s="2">
        <v>68030.5</v>
      </c>
      <c r="E20344" s="3">
        <f t="shared" si="634"/>
        <v>3.0792518478275606E-4</v>
      </c>
      <c r="F20344" s="3">
        <f t="shared" si="635"/>
        <v>97.794710275620943</v>
      </c>
      <c r="G20344" t="s">
        <v>14480</v>
      </c>
    </row>
    <row r="20345" spans="1:7" x14ac:dyDescent="0.35">
      <c r="A20345" t="s">
        <v>3</v>
      </c>
      <c r="B20345" t="s">
        <v>8</v>
      </c>
      <c r="C20345" t="s">
        <v>8497</v>
      </c>
      <c r="D20345" s="2">
        <v>68019.12</v>
      </c>
      <c r="E20345" s="3">
        <f t="shared" si="634"/>
        <v>3.078736757007586E-4</v>
      </c>
      <c r="F20345" s="3">
        <f t="shared" si="635"/>
        <v>97.795018149296638</v>
      </c>
      <c r="G20345" t="s">
        <v>14480</v>
      </c>
    </row>
    <row r="20346" spans="1:7" x14ac:dyDescent="0.35">
      <c r="A20346" t="s">
        <v>10</v>
      </c>
      <c r="B20346" t="s">
        <v>36</v>
      </c>
      <c r="C20346" t="s">
        <v>448</v>
      </c>
      <c r="D20346" s="2">
        <v>68003.5</v>
      </c>
      <c r="E20346" s="3">
        <f t="shared" si="634"/>
        <v>3.0780297518574978E-4</v>
      </c>
      <c r="F20346" s="3">
        <f t="shared" si="635"/>
        <v>97.795325952271824</v>
      </c>
      <c r="G20346" t="s">
        <v>14473</v>
      </c>
    </row>
    <row r="20347" spans="1:7" x14ac:dyDescent="0.35">
      <c r="A20347" t="s">
        <v>3</v>
      </c>
      <c r="B20347" t="s">
        <v>40</v>
      </c>
      <c r="C20347" t="s">
        <v>7142</v>
      </c>
      <c r="D20347" s="2">
        <v>68000.73</v>
      </c>
      <c r="E20347" s="3">
        <f t="shared" si="634"/>
        <v>3.0779043738635327E-4</v>
      </c>
      <c r="F20347" s="3">
        <f t="shared" si="635"/>
        <v>97.795633742709214</v>
      </c>
      <c r="G20347" t="s">
        <v>14473</v>
      </c>
    </row>
    <row r="20348" spans="1:7" x14ac:dyDescent="0.35">
      <c r="A20348" t="s">
        <v>3</v>
      </c>
      <c r="B20348" t="s">
        <v>33</v>
      </c>
      <c r="C20348" s="8" t="s">
        <v>4345</v>
      </c>
      <c r="D20348" s="2">
        <v>67997.64</v>
      </c>
      <c r="E20348" s="3">
        <f t="shared" si="634"/>
        <v>3.0777645117691809E-4</v>
      </c>
      <c r="F20348" s="3">
        <f t="shared" si="635"/>
        <v>97.795941519160394</v>
      </c>
      <c r="G20348" t="s">
        <v>14480</v>
      </c>
    </row>
    <row r="20349" spans="1:7" x14ac:dyDescent="0.35">
      <c r="A20349" t="s">
        <v>10</v>
      </c>
      <c r="B20349" t="s">
        <v>18</v>
      </c>
      <c r="C20349" t="s">
        <v>3047</v>
      </c>
      <c r="D20349" s="2">
        <v>67997.02</v>
      </c>
      <c r="E20349" s="3">
        <f t="shared" si="634"/>
        <v>3.0777364488246834E-4</v>
      </c>
      <c r="F20349" s="3">
        <f t="shared" si="635"/>
        <v>97.796249292805271</v>
      </c>
      <c r="G20349" t="s">
        <v>14473</v>
      </c>
    </row>
    <row r="20350" spans="1:7" x14ac:dyDescent="0.35">
      <c r="A20350" t="s">
        <v>10</v>
      </c>
      <c r="B20350" t="s">
        <v>180</v>
      </c>
      <c r="C20350" t="s">
        <v>6023</v>
      </c>
      <c r="D20350" s="2">
        <v>67992.39</v>
      </c>
      <c r="E20350" s="3">
        <f t="shared" si="634"/>
        <v>3.0775268819972242E-4</v>
      </c>
      <c r="F20350" s="3">
        <f t="shared" si="635"/>
        <v>97.796557045493472</v>
      </c>
      <c r="G20350" t="s">
        <v>14480</v>
      </c>
    </row>
    <row r="20351" spans="1:7" x14ac:dyDescent="0.35">
      <c r="A20351" t="s">
        <v>3</v>
      </c>
      <c r="B20351" t="s">
        <v>32</v>
      </c>
      <c r="C20351" t="s">
        <v>7376</v>
      </c>
      <c r="D20351" s="2">
        <v>67990.23</v>
      </c>
      <c r="E20351" s="3">
        <f t="shared" si="634"/>
        <v>3.0774291143196192E-4</v>
      </c>
      <c r="F20351" s="3">
        <f t="shared" si="635"/>
        <v>97.796864788404903</v>
      </c>
      <c r="G20351" t="s">
        <v>14480</v>
      </c>
    </row>
    <row r="20352" spans="1:7" x14ac:dyDescent="0.35">
      <c r="A20352" t="s">
        <v>10</v>
      </c>
      <c r="B20352" t="s">
        <v>6</v>
      </c>
      <c r="C20352" t="s">
        <v>851</v>
      </c>
      <c r="D20352" s="2">
        <v>67983.5</v>
      </c>
      <c r="E20352" s="3">
        <f t="shared" si="634"/>
        <v>3.0771244955833774E-4</v>
      </c>
      <c r="F20352" s="3">
        <f t="shared" si="635"/>
        <v>97.797172500854458</v>
      </c>
      <c r="G20352" t="s">
        <v>14473</v>
      </c>
    </row>
    <row r="20353" spans="1:7" x14ac:dyDescent="0.35">
      <c r="A20353" t="s">
        <v>10</v>
      </c>
      <c r="B20353" t="s">
        <v>37</v>
      </c>
      <c r="C20353" t="s">
        <v>8467</v>
      </c>
      <c r="D20353" s="2">
        <v>67971.86</v>
      </c>
      <c r="E20353" s="3">
        <f t="shared" si="634"/>
        <v>3.0765976364318396E-4</v>
      </c>
      <c r="F20353" s="3">
        <f t="shared" si="635"/>
        <v>97.797480160618107</v>
      </c>
      <c r="G20353" t="s">
        <v>14473</v>
      </c>
    </row>
    <row r="20354" spans="1:7" x14ac:dyDescent="0.35">
      <c r="A20354" t="s">
        <v>10</v>
      </c>
      <c r="B20354" t="s">
        <v>180</v>
      </c>
      <c r="C20354" t="s">
        <v>4380</v>
      </c>
      <c r="D20354" s="2">
        <v>67968.98</v>
      </c>
      <c r="E20354" s="3">
        <f t="shared" si="634"/>
        <v>3.0764672795283659E-4</v>
      </c>
      <c r="F20354" s="3">
        <f t="shared" si="635"/>
        <v>97.797787807346054</v>
      </c>
      <c r="G20354" t="s">
        <v>14473</v>
      </c>
    </row>
    <row r="20355" spans="1:7" x14ac:dyDescent="0.35">
      <c r="A20355" t="s">
        <v>10</v>
      </c>
      <c r="B20355" t="s">
        <v>134</v>
      </c>
      <c r="C20355" t="s">
        <v>1072</v>
      </c>
      <c r="D20355" s="2">
        <v>67965.039999999994</v>
      </c>
      <c r="E20355" s="3">
        <f t="shared" ref="E20355:E20418" si="636">(D20355/$D$29638)*100</f>
        <v>3.0762889440423644E-4</v>
      </c>
      <c r="F20355" s="3">
        <f t="shared" si="635"/>
        <v>97.798095436240459</v>
      </c>
      <c r="G20355" t="s">
        <v>14480</v>
      </c>
    </row>
    <row r="20356" spans="1:7" x14ac:dyDescent="0.35">
      <c r="A20356" t="s">
        <v>3</v>
      </c>
      <c r="B20356" t="s">
        <v>8</v>
      </c>
      <c r="C20356" t="s">
        <v>9599</v>
      </c>
      <c r="D20356" s="2">
        <v>67963.92</v>
      </c>
      <c r="E20356" s="3">
        <f t="shared" si="636"/>
        <v>3.0762382496910137E-4</v>
      </c>
      <c r="F20356" s="3">
        <f t="shared" ref="F20356:F20419" si="637">E20356+F20355</f>
        <v>97.798403060065425</v>
      </c>
      <c r="G20356" t="s">
        <v>14480</v>
      </c>
    </row>
    <row r="20357" spans="1:7" x14ac:dyDescent="0.35">
      <c r="A20357" t="s">
        <v>3</v>
      </c>
      <c r="B20357" t="s">
        <v>6</v>
      </c>
      <c r="C20357" t="s">
        <v>12803</v>
      </c>
      <c r="D20357" s="2">
        <v>67959.83</v>
      </c>
      <c r="E20357" s="3">
        <f t="shared" si="636"/>
        <v>3.0760531247829565E-4</v>
      </c>
      <c r="F20357" s="3">
        <f t="shared" si="637"/>
        <v>97.798710665377897</v>
      </c>
      <c r="G20357" t="s">
        <v>14480</v>
      </c>
    </row>
    <row r="20358" spans="1:7" x14ac:dyDescent="0.35">
      <c r="A20358" t="s">
        <v>10</v>
      </c>
      <c r="B20358" t="s">
        <v>9</v>
      </c>
      <c r="C20358" t="s">
        <v>1155</v>
      </c>
      <c r="D20358" s="2">
        <v>67957.39</v>
      </c>
      <c r="E20358" s="3">
        <f t="shared" si="636"/>
        <v>3.0759426835175137E-4</v>
      </c>
      <c r="F20358" s="3">
        <f t="shared" si="637"/>
        <v>97.799018259646246</v>
      </c>
      <c r="G20358" t="s">
        <v>14473</v>
      </c>
    </row>
    <row r="20359" spans="1:7" x14ac:dyDescent="0.35">
      <c r="A20359" t="s">
        <v>3</v>
      </c>
      <c r="B20359" t="s">
        <v>9</v>
      </c>
      <c r="C20359" t="s">
        <v>4152</v>
      </c>
      <c r="D20359" s="2">
        <v>67950</v>
      </c>
      <c r="E20359" s="3">
        <f t="shared" si="636"/>
        <v>3.0756081913242261E-4</v>
      </c>
      <c r="F20359" s="3">
        <f t="shared" si="637"/>
        <v>97.799325820465384</v>
      </c>
      <c r="G20359" t="s">
        <v>14480</v>
      </c>
    </row>
    <row r="20360" spans="1:7" x14ac:dyDescent="0.35">
      <c r="A20360" t="s">
        <v>3</v>
      </c>
      <c r="B20360" t="s">
        <v>29</v>
      </c>
      <c r="C20360" t="s">
        <v>11307</v>
      </c>
      <c r="D20360" s="2">
        <v>67949.899999999994</v>
      </c>
      <c r="E20360" s="3">
        <f t="shared" si="636"/>
        <v>3.0756036650428549E-4</v>
      </c>
      <c r="F20360" s="3">
        <f t="shared" si="637"/>
        <v>97.799633380831892</v>
      </c>
      <c r="G20360" t="s">
        <v>14473</v>
      </c>
    </row>
    <row r="20361" spans="1:7" x14ac:dyDescent="0.35">
      <c r="A20361" t="s">
        <v>3</v>
      </c>
      <c r="B20361" t="s">
        <v>9</v>
      </c>
      <c r="C20361" t="s">
        <v>7196</v>
      </c>
      <c r="D20361" s="2">
        <v>67948.53</v>
      </c>
      <c r="E20361" s="3">
        <f t="shared" si="636"/>
        <v>3.0755416549880783E-4</v>
      </c>
      <c r="F20361" s="3">
        <f t="shared" si="637"/>
        <v>97.799940934997394</v>
      </c>
      <c r="G20361" t="s">
        <v>14480</v>
      </c>
    </row>
    <row r="20362" spans="1:7" x14ac:dyDescent="0.35">
      <c r="A20362" t="s">
        <v>10</v>
      </c>
      <c r="B20362" t="s">
        <v>9</v>
      </c>
      <c r="C20362" t="s">
        <v>339</v>
      </c>
      <c r="D20362" s="2">
        <v>67946.45</v>
      </c>
      <c r="E20362" s="3">
        <f t="shared" si="636"/>
        <v>3.0754475083355699E-4</v>
      </c>
      <c r="F20362" s="3">
        <f t="shared" si="637"/>
        <v>97.800248479748234</v>
      </c>
      <c r="G20362" t="s">
        <v>14473</v>
      </c>
    </row>
    <row r="20363" spans="1:7" x14ac:dyDescent="0.35">
      <c r="A20363" t="s">
        <v>3</v>
      </c>
      <c r="B20363" t="s">
        <v>8</v>
      </c>
      <c r="C20363" t="s">
        <v>9797</v>
      </c>
      <c r="D20363" s="2">
        <v>67938.460000000006</v>
      </c>
      <c r="E20363" s="3">
        <f t="shared" si="636"/>
        <v>3.0750858584540589E-4</v>
      </c>
      <c r="F20363" s="3">
        <f t="shared" si="637"/>
        <v>97.800555988334082</v>
      </c>
      <c r="G20363" t="s">
        <v>14473</v>
      </c>
    </row>
    <row r="20364" spans="1:7" x14ac:dyDescent="0.35">
      <c r="A20364" t="s">
        <v>10</v>
      </c>
      <c r="B20364" t="s">
        <v>13</v>
      </c>
      <c r="C20364" t="s">
        <v>614</v>
      </c>
      <c r="D20364" s="2">
        <v>67933.05</v>
      </c>
      <c r="E20364" s="3">
        <f t="shared" si="636"/>
        <v>3.0748409866319091E-4</v>
      </c>
      <c r="F20364" s="3">
        <f t="shared" si="637"/>
        <v>97.800863472432752</v>
      </c>
      <c r="G20364" t="s">
        <v>14473</v>
      </c>
    </row>
    <row r="20365" spans="1:7" x14ac:dyDescent="0.35">
      <c r="A20365" t="s">
        <v>3</v>
      </c>
      <c r="B20365" t="s">
        <v>6</v>
      </c>
      <c r="C20365" t="s">
        <v>5300</v>
      </c>
      <c r="D20365" s="2">
        <v>67931.67</v>
      </c>
      <c r="E20365" s="3">
        <f t="shared" si="636"/>
        <v>3.0747785239489947E-4</v>
      </c>
      <c r="F20365" s="3">
        <f t="shared" si="637"/>
        <v>97.80117095028514</v>
      </c>
      <c r="G20365" t="s">
        <v>14480</v>
      </c>
    </row>
    <row r="20366" spans="1:7" x14ac:dyDescent="0.35">
      <c r="A20366" t="s">
        <v>3</v>
      </c>
      <c r="B20366" t="s">
        <v>8</v>
      </c>
      <c r="C20366" s="8" t="s">
        <v>1410</v>
      </c>
      <c r="D20366" s="2">
        <v>67931.570000000007</v>
      </c>
      <c r="E20366" s="3">
        <f t="shared" si="636"/>
        <v>3.0747739976676246E-4</v>
      </c>
      <c r="F20366" s="3">
        <f t="shared" si="637"/>
        <v>97.801478427684913</v>
      </c>
      <c r="G20366" t="s">
        <v>14480</v>
      </c>
    </row>
    <row r="20367" spans="1:7" x14ac:dyDescent="0.35">
      <c r="A20367" t="s">
        <v>3</v>
      </c>
      <c r="B20367" t="s">
        <v>180</v>
      </c>
      <c r="C20367" t="s">
        <v>2891</v>
      </c>
      <c r="D20367" s="2">
        <v>67930.81</v>
      </c>
      <c r="E20367" s="3">
        <f t="shared" si="636"/>
        <v>3.0747395979292076E-4</v>
      </c>
      <c r="F20367" s="3">
        <f t="shared" si="637"/>
        <v>97.801785901644706</v>
      </c>
      <c r="G20367" t="s">
        <v>14480</v>
      </c>
    </row>
    <row r="20368" spans="1:7" x14ac:dyDescent="0.35">
      <c r="A20368" t="s">
        <v>3</v>
      </c>
      <c r="B20368" t="s">
        <v>13</v>
      </c>
      <c r="C20368" t="s">
        <v>591</v>
      </c>
      <c r="D20368" s="2">
        <v>67924.259999999995</v>
      </c>
      <c r="E20368" s="3">
        <f t="shared" si="636"/>
        <v>3.0744431264994329E-4</v>
      </c>
      <c r="F20368" s="3">
        <f t="shared" si="637"/>
        <v>97.80209334595736</v>
      </c>
      <c r="G20368" t="s">
        <v>14473</v>
      </c>
    </row>
    <row r="20369" spans="1:7" x14ac:dyDescent="0.35">
      <c r="A20369" t="s">
        <v>3</v>
      </c>
      <c r="B20369" t="s">
        <v>8</v>
      </c>
      <c r="C20369" t="s">
        <v>5244</v>
      </c>
      <c r="D20369" s="2">
        <v>67899.7</v>
      </c>
      <c r="E20369" s="3">
        <f t="shared" si="636"/>
        <v>3.073331471794813E-4</v>
      </c>
      <c r="F20369" s="3">
        <f t="shared" si="637"/>
        <v>97.802400679104537</v>
      </c>
      <c r="G20369" t="s">
        <v>14473</v>
      </c>
    </row>
    <row r="20370" spans="1:7" x14ac:dyDescent="0.35">
      <c r="A20370" t="s">
        <v>3</v>
      </c>
      <c r="B20370" t="s">
        <v>40</v>
      </c>
      <c r="C20370" s="6" t="s">
        <v>6328</v>
      </c>
      <c r="D20370" s="2">
        <v>67898.070000000007</v>
      </c>
      <c r="E20370" s="3">
        <f t="shared" si="636"/>
        <v>3.0732576934084727E-4</v>
      </c>
      <c r="F20370" s="3">
        <f t="shared" si="637"/>
        <v>97.802708004873878</v>
      </c>
      <c r="G20370" t="s">
        <v>14473</v>
      </c>
    </row>
    <row r="20371" spans="1:7" x14ac:dyDescent="0.35">
      <c r="A20371" t="s">
        <v>3</v>
      </c>
      <c r="B20371" t="s">
        <v>143</v>
      </c>
      <c r="C20371" t="s">
        <v>4595</v>
      </c>
      <c r="D20371" s="2">
        <v>67894.25</v>
      </c>
      <c r="E20371" s="3">
        <f t="shared" si="636"/>
        <v>3.0730847894601149E-4</v>
      </c>
      <c r="F20371" s="3">
        <f t="shared" si="637"/>
        <v>97.80301531335283</v>
      </c>
      <c r="G20371" t="s">
        <v>14473</v>
      </c>
    </row>
    <row r="20372" spans="1:7" x14ac:dyDescent="0.35">
      <c r="A20372" t="s">
        <v>3</v>
      </c>
      <c r="B20372" t="s">
        <v>15</v>
      </c>
      <c r="C20372" t="s">
        <v>366</v>
      </c>
      <c r="D20372" s="2">
        <v>67891.16</v>
      </c>
      <c r="E20372" s="3">
        <f t="shared" si="636"/>
        <v>3.0729449273657637E-4</v>
      </c>
      <c r="F20372" s="3">
        <f t="shared" si="637"/>
        <v>97.803322607845573</v>
      </c>
      <c r="G20372" t="s">
        <v>14473</v>
      </c>
    </row>
    <row r="20373" spans="1:7" x14ac:dyDescent="0.35">
      <c r="A20373" t="s">
        <v>3</v>
      </c>
      <c r="B20373" t="s">
        <v>92</v>
      </c>
      <c r="C20373" t="s">
        <v>740</v>
      </c>
      <c r="D20373" s="2">
        <v>67890.67</v>
      </c>
      <c r="E20373" s="3">
        <f t="shared" si="636"/>
        <v>3.0729227485870478E-4</v>
      </c>
      <c r="F20373" s="3">
        <f t="shared" si="637"/>
        <v>97.803629900120427</v>
      </c>
      <c r="G20373" t="s">
        <v>14473</v>
      </c>
    </row>
    <row r="20374" spans="1:7" x14ac:dyDescent="0.35">
      <c r="A20374" t="s">
        <v>3</v>
      </c>
      <c r="B20374" t="s">
        <v>35</v>
      </c>
      <c r="C20374" s="8" t="s">
        <v>7591</v>
      </c>
      <c r="D20374" s="2">
        <v>67881.919999999998</v>
      </c>
      <c r="E20374" s="3">
        <f t="shared" si="636"/>
        <v>3.0725266989671199E-4</v>
      </c>
      <c r="F20374" s="3">
        <f t="shared" si="637"/>
        <v>97.803937152790326</v>
      </c>
      <c r="G20374" t="s">
        <v>14480</v>
      </c>
    </row>
    <row r="20375" spans="1:7" x14ac:dyDescent="0.35">
      <c r="A20375" t="s">
        <v>10</v>
      </c>
      <c r="B20375" t="s">
        <v>6</v>
      </c>
      <c r="C20375" s="8" t="s">
        <v>5193</v>
      </c>
      <c r="D20375" s="2">
        <v>67881.2</v>
      </c>
      <c r="E20375" s="3">
        <f t="shared" si="636"/>
        <v>3.0724941097412517E-4</v>
      </c>
      <c r="F20375" s="3">
        <f t="shared" si="637"/>
        <v>97.804244402201306</v>
      </c>
      <c r="G20375" t="s">
        <v>14480</v>
      </c>
    </row>
    <row r="20376" spans="1:7" x14ac:dyDescent="0.35">
      <c r="A20376" t="s">
        <v>3</v>
      </c>
      <c r="B20376" t="s">
        <v>8</v>
      </c>
      <c r="C20376" t="s">
        <v>12612</v>
      </c>
      <c r="D20376" s="2">
        <v>67866.41</v>
      </c>
      <c r="E20376" s="3">
        <f t="shared" si="636"/>
        <v>3.0718246727265397E-4</v>
      </c>
      <c r="F20376" s="3">
        <f t="shared" si="637"/>
        <v>97.804551584668573</v>
      </c>
      <c r="G20376" t="s">
        <v>14473</v>
      </c>
    </row>
    <row r="20377" spans="1:7" x14ac:dyDescent="0.35">
      <c r="A20377" t="s">
        <v>3</v>
      </c>
      <c r="B20377" t="s">
        <v>9</v>
      </c>
      <c r="C20377" t="s">
        <v>1868</v>
      </c>
      <c r="D20377" s="2">
        <v>67862.33</v>
      </c>
      <c r="E20377" s="3">
        <f t="shared" si="636"/>
        <v>3.0716400004466194E-4</v>
      </c>
      <c r="F20377" s="3">
        <f t="shared" si="637"/>
        <v>97.804858748668622</v>
      </c>
      <c r="G20377" t="s">
        <v>14480</v>
      </c>
    </row>
    <row r="20378" spans="1:7" x14ac:dyDescent="0.35">
      <c r="A20378" t="s">
        <v>10</v>
      </c>
      <c r="B20378" t="s">
        <v>6</v>
      </c>
      <c r="C20378" t="s">
        <v>12654</v>
      </c>
      <c r="D20378" s="2">
        <v>67855</v>
      </c>
      <c r="E20378" s="3">
        <f t="shared" si="636"/>
        <v>3.0713082240221541E-4</v>
      </c>
      <c r="F20378" s="3">
        <f t="shared" si="637"/>
        <v>97.805165879491028</v>
      </c>
      <c r="G20378" t="s">
        <v>14473</v>
      </c>
    </row>
    <row r="20379" spans="1:7" x14ac:dyDescent="0.35">
      <c r="A20379" t="s">
        <v>10</v>
      </c>
      <c r="B20379" t="s">
        <v>18</v>
      </c>
      <c r="C20379" t="s">
        <v>19</v>
      </c>
      <c r="D20379" s="2">
        <v>67853.320000000007</v>
      </c>
      <c r="E20379" s="3">
        <f t="shared" si="636"/>
        <v>3.0712321824951278E-4</v>
      </c>
      <c r="F20379" s="3">
        <f t="shared" si="637"/>
        <v>97.805473002709277</v>
      </c>
      <c r="G20379" t="s">
        <v>14473</v>
      </c>
    </row>
    <row r="20380" spans="1:7" x14ac:dyDescent="0.35">
      <c r="A20380" t="s">
        <v>10</v>
      </c>
      <c r="B20380" t="s">
        <v>9</v>
      </c>
      <c r="C20380" t="s">
        <v>865</v>
      </c>
      <c r="D20380" s="2">
        <v>67841.64</v>
      </c>
      <c r="E20380" s="3">
        <f t="shared" si="636"/>
        <v>3.0707035128310417E-4</v>
      </c>
      <c r="F20380" s="3">
        <f t="shared" si="637"/>
        <v>97.805780073060561</v>
      </c>
      <c r="G20380" t="s">
        <v>14473</v>
      </c>
    </row>
    <row r="20381" spans="1:7" x14ac:dyDescent="0.35">
      <c r="A20381" t="s">
        <v>3</v>
      </c>
      <c r="B20381" t="s">
        <v>4</v>
      </c>
      <c r="C20381" t="s">
        <v>10392</v>
      </c>
      <c r="D20381" s="2">
        <v>67833.41</v>
      </c>
      <c r="E20381" s="3">
        <f t="shared" si="636"/>
        <v>3.0703309998742411E-4</v>
      </c>
      <c r="F20381" s="3">
        <f t="shared" si="637"/>
        <v>97.806087106160547</v>
      </c>
      <c r="G20381" t="s">
        <v>14480</v>
      </c>
    </row>
    <row r="20382" spans="1:7" x14ac:dyDescent="0.35">
      <c r="A20382" t="s">
        <v>10</v>
      </c>
      <c r="B20382" t="s">
        <v>6</v>
      </c>
      <c r="C20382" t="s">
        <v>12031</v>
      </c>
      <c r="D20382" s="2">
        <v>67831</v>
      </c>
      <c r="E20382" s="3">
        <f t="shared" si="636"/>
        <v>3.0702219164932093E-4</v>
      </c>
      <c r="F20382" s="3">
        <f t="shared" si="637"/>
        <v>97.806394128352196</v>
      </c>
      <c r="G20382" t="s">
        <v>14480</v>
      </c>
    </row>
    <row r="20383" spans="1:7" x14ac:dyDescent="0.35">
      <c r="A20383" t="s">
        <v>3</v>
      </c>
      <c r="B20383" t="s">
        <v>23</v>
      </c>
      <c r="C20383" t="s">
        <v>10265</v>
      </c>
      <c r="D20383" s="2">
        <v>67818.429999999993</v>
      </c>
      <c r="E20383" s="3">
        <f t="shared" si="636"/>
        <v>3.0696529629249241E-4</v>
      </c>
      <c r="F20383" s="3">
        <f t="shared" si="637"/>
        <v>97.806701093648485</v>
      </c>
      <c r="G20383" t="s">
        <v>14480</v>
      </c>
    </row>
    <row r="20384" spans="1:7" x14ac:dyDescent="0.35">
      <c r="A20384" t="s">
        <v>3</v>
      </c>
      <c r="B20384" t="s">
        <v>23</v>
      </c>
      <c r="C20384" t="s">
        <v>14389</v>
      </c>
      <c r="D20384" s="2">
        <v>67818.429999999993</v>
      </c>
      <c r="E20384" s="3">
        <f t="shared" si="636"/>
        <v>3.0696529629249241E-4</v>
      </c>
      <c r="F20384" s="3">
        <f t="shared" si="637"/>
        <v>97.807008058944774</v>
      </c>
      <c r="G20384" t="s">
        <v>14480</v>
      </c>
    </row>
    <row r="20385" spans="1:7" x14ac:dyDescent="0.35">
      <c r="A20385" t="s">
        <v>10</v>
      </c>
      <c r="B20385" t="s">
        <v>32</v>
      </c>
      <c r="C20385" s="7" t="s">
        <v>6978</v>
      </c>
      <c r="D20385" s="2">
        <v>67818.009999999995</v>
      </c>
      <c r="E20385" s="3">
        <f t="shared" si="636"/>
        <v>3.0696339525431679E-4</v>
      </c>
      <c r="F20385" s="3">
        <f t="shared" si="637"/>
        <v>97.807315022340035</v>
      </c>
      <c r="G20385" t="s">
        <v>14480</v>
      </c>
    </row>
    <row r="20386" spans="1:7" x14ac:dyDescent="0.35">
      <c r="A20386" t="s">
        <v>3</v>
      </c>
      <c r="B20386" t="s">
        <v>9</v>
      </c>
      <c r="C20386" t="s">
        <v>1981</v>
      </c>
      <c r="D20386" s="2">
        <v>67817.97</v>
      </c>
      <c r="E20386" s="3">
        <f t="shared" si="636"/>
        <v>3.0696321420306202E-4</v>
      </c>
      <c r="F20386" s="3">
        <f t="shared" si="637"/>
        <v>97.807621985554235</v>
      </c>
      <c r="G20386" t="s">
        <v>14480</v>
      </c>
    </row>
    <row r="20387" spans="1:7" x14ac:dyDescent="0.35">
      <c r="A20387" t="s">
        <v>10</v>
      </c>
      <c r="B20387" t="s">
        <v>29</v>
      </c>
      <c r="C20387" t="s">
        <v>707</v>
      </c>
      <c r="D20387" s="2">
        <v>67817.02</v>
      </c>
      <c r="E20387" s="3">
        <f t="shared" si="636"/>
        <v>3.0695891423575993E-4</v>
      </c>
      <c r="F20387" s="3">
        <f t="shared" si="637"/>
        <v>97.807928944468472</v>
      </c>
      <c r="G20387" t="s">
        <v>14480</v>
      </c>
    </row>
    <row r="20388" spans="1:7" x14ac:dyDescent="0.35">
      <c r="A20388" t="s">
        <v>3</v>
      </c>
      <c r="B20388" t="s">
        <v>20</v>
      </c>
      <c r="C20388" t="s">
        <v>3510</v>
      </c>
      <c r="D20388" s="2">
        <v>67814.12</v>
      </c>
      <c r="E20388" s="3">
        <f t="shared" si="636"/>
        <v>3.0694578801978515E-4</v>
      </c>
      <c r="F20388" s="3">
        <f t="shared" si="637"/>
        <v>97.808235890256498</v>
      </c>
      <c r="G20388" t="s">
        <v>14473</v>
      </c>
    </row>
    <row r="20389" spans="1:7" x14ac:dyDescent="0.35">
      <c r="A20389" t="s">
        <v>3</v>
      </c>
      <c r="B20389" t="s">
        <v>6</v>
      </c>
      <c r="C20389" t="s">
        <v>13977</v>
      </c>
      <c r="D20389" s="2">
        <v>67813.78</v>
      </c>
      <c r="E20389" s="3">
        <f t="shared" si="636"/>
        <v>3.0694424908411918E-4</v>
      </c>
      <c r="F20389" s="3">
        <f t="shared" si="637"/>
        <v>97.808542834505587</v>
      </c>
      <c r="G20389" t="s">
        <v>14473</v>
      </c>
    </row>
    <row r="20390" spans="1:7" x14ac:dyDescent="0.35">
      <c r="A20390" t="s">
        <v>10</v>
      </c>
      <c r="B20390" t="s">
        <v>20</v>
      </c>
      <c r="C20390" t="s">
        <v>2057</v>
      </c>
      <c r="D20390" s="2">
        <v>67806.84</v>
      </c>
      <c r="E20390" s="3">
        <f t="shared" si="636"/>
        <v>3.0691283669140714E-4</v>
      </c>
      <c r="F20390" s="3">
        <f t="shared" si="637"/>
        <v>97.808849747342279</v>
      </c>
      <c r="G20390" t="s">
        <v>14480</v>
      </c>
    </row>
    <row r="20391" spans="1:7" x14ac:dyDescent="0.35">
      <c r="A20391" t="s">
        <v>3</v>
      </c>
      <c r="B20391" t="s">
        <v>4</v>
      </c>
      <c r="C20391" t="s">
        <v>10157</v>
      </c>
      <c r="D20391" s="2">
        <v>67803.460000000006</v>
      </c>
      <c r="E20391" s="3">
        <f t="shared" si="636"/>
        <v>3.0689753786037455E-4</v>
      </c>
      <c r="F20391" s="3">
        <f t="shared" si="637"/>
        <v>97.809156644880133</v>
      </c>
      <c r="G20391" t="s">
        <v>14480</v>
      </c>
    </row>
    <row r="20392" spans="1:7" x14ac:dyDescent="0.35">
      <c r="A20392" t="s">
        <v>3</v>
      </c>
      <c r="B20392" t="s">
        <v>9</v>
      </c>
      <c r="C20392" t="s">
        <v>13378</v>
      </c>
      <c r="D20392" s="2">
        <v>67792.570000000007</v>
      </c>
      <c r="E20392" s="3">
        <f t="shared" si="636"/>
        <v>3.0684824665624873E-4</v>
      </c>
      <c r="F20392" s="3">
        <f t="shared" si="637"/>
        <v>97.809463493126785</v>
      </c>
      <c r="G20392" t="s">
        <v>14473</v>
      </c>
    </row>
    <row r="20393" spans="1:7" x14ac:dyDescent="0.35">
      <c r="A20393" t="s">
        <v>10</v>
      </c>
      <c r="B20393" t="s">
        <v>6</v>
      </c>
      <c r="C20393" t="s">
        <v>7362</v>
      </c>
      <c r="D20393" s="2">
        <v>67792.36</v>
      </c>
      <c r="E20393" s="3">
        <f t="shared" si="636"/>
        <v>3.0684729613716087E-4</v>
      </c>
      <c r="F20393" s="3">
        <f t="shared" si="637"/>
        <v>97.809770340422915</v>
      </c>
      <c r="G20393" t="s">
        <v>14473</v>
      </c>
    </row>
    <row r="20394" spans="1:7" x14ac:dyDescent="0.35">
      <c r="A20394" t="s">
        <v>3</v>
      </c>
      <c r="B20394" t="s">
        <v>1415</v>
      </c>
      <c r="C20394" t="s">
        <v>6580</v>
      </c>
      <c r="D20394" s="2">
        <v>67790.880000000005</v>
      </c>
      <c r="E20394" s="3">
        <f t="shared" si="636"/>
        <v>3.0684059724073241E-4</v>
      </c>
      <c r="F20394" s="3">
        <f t="shared" si="637"/>
        <v>97.810077181020162</v>
      </c>
      <c r="G20394" t="s">
        <v>14480</v>
      </c>
    </row>
    <row r="20395" spans="1:7" x14ac:dyDescent="0.35">
      <c r="A20395" t="s">
        <v>10</v>
      </c>
      <c r="B20395" t="s">
        <v>18</v>
      </c>
      <c r="C20395" s="8" t="s">
        <v>1628</v>
      </c>
      <c r="D20395" s="2">
        <v>67789.460000000006</v>
      </c>
      <c r="E20395" s="3">
        <f t="shared" si="636"/>
        <v>3.0683416992118614E-4</v>
      </c>
      <c r="F20395" s="3">
        <f t="shared" si="637"/>
        <v>97.810384015190081</v>
      </c>
      <c r="G20395" t="s">
        <v>14480</v>
      </c>
    </row>
    <row r="20396" spans="1:7" x14ac:dyDescent="0.35">
      <c r="A20396" t="s">
        <v>3</v>
      </c>
      <c r="B20396" t="s">
        <v>9</v>
      </c>
      <c r="C20396" t="s">
        <v>2553</v>
      </c>
      <c r="D20396" s="2">
        <v>67787.31</v>
      </c>
      <c r="E20396" s="3">
        <f t="shared" si="636"/>
        <v>3.0682443841623932E-4</v>
      </c>
      <c r="F20396" s="3">
        <f t="shared" si="637"/>
        <v>97.810690839628492</v>
      </c>
      <c r="G20396" t="s">
        <v>14480</v>
      </c>
    </row>
    <row r="20397" spans="1:7" x14ac:dyDescent="0.35">
      <c r="A20397" t="s">
        <v>3</v>
      </c>
      <c r="B20397" t="s">
        <v>9</v>
      </c>
      <c r="C20397" t="s">
        <v>12832</v>
      </c>
      <c r="D20397" s="2">
        <v>67779.22</v>
      </c>
      <c r="E20397" s="3">
        <f t="shared" si="636"/>
        <v>3.0678782079995116E-4</v>
      </c>
      <c r="F20397" s="3">
        <f t="shared" si="637"/>
        <v>97.810997627449296</v>
      </c>
      <c r="G20397" t="s">
        <v>14473</v>
      </c>
    </row>
    <row r="20398" spans="1:7" x14ac:dyDescent="0.35">
      <c r="A20398" t="s">
        <v>10</v>
      </c>
      <c r="B20398" t="s">
        <v>68</v>
      </c>
      <c r="C20398" t="s">
        <v>14136</v>
      </c>
      <c r="D20398" s="2">
        <v>67775.44</v>
      </c>
      <c r="E20398" s="3">
        <f t="shared" si="636"/>
        <v>3.0677071145637032E-4</v>
      </c>
      <c r="F20398" s="3">
        <f t="shared" si="637"/>
        <v>97.811304398160758</v>
      </c>
      <c r="G20398" t="s">
        <v>14473</v>
      </c>
    </row>
    <row r="20399" spans="1:7" x14ac:dyDescent="0.35">
      <c r="A20399" t="s">
        <v>10</v>
      </c>
      <c r="B20399" t="s">
        <v>9</v>
      </c>
      <c r="C20399" t="s">
        <v>5328</v>
      </c>
      <c r="D20399" s="2">
        <v>67775.27</v>
      </c>
      <c r="E20399" s="3">
        <f t="shared" si="636"/>
        <v>3.0676994198853728E-4</v>
      </c>
      <c r="F20399" s="3">
        <f t="shared" si="637"/>
        <v>97.811611168102743</v>
      </c>
      <c r="G20399" t="s">
        <v>14480</v>
      </c>
    </row>
    <row r="20400" spans="1:7" x14ac:dyDescent="0.35">
      <c r="A20400" t="s">
        <v>3</v>
      </c>
      <c r="B20400" t="s">
        <v>8</v>
      </c>
      <c r="C20400" t="s">
        <v>2884</v>
      </c>
      <c r="D20400" s="2">
        <v>67770.97</v>
      </c>
      <c r="E20400" s="3">
        <f t="shared" si="636"/>
        <v>3.067504789786437E-4</v>
      </c>
      <c r="F20400" s="3">
        <f t="shared" si="637"/>
        <v>97.811917918581727</v>
      </c>
      <c r="G20400" t="s">
        <v>14480</v>
      </c>
    </row>
    <row r="20401" spans="1:7" x14ac:dyDescent="0.35">
      <c r="A20401" t="s">
        <v>10</v>
      </c>
      <c r="B20401" t="s">
        <v>9</v>
      </c>
      <c r="C20401" t="s">
        <v>2466</v>
      </c>
      <c r="D20401" s="2">
        <v>67760.800000000003</v>
      </c>
      <c r="E20401" s="3">
        <f t="shared" si="636"/>
        <v>3.0670444669710469E-4</v>
      </c>
      <c r="F20401" s="3">
        <f t="shared" si="637"/>
        <v>97.812224623028428</v>
      </c>
      <c r="G20401" t="s">
        <v>14473</v>
      </c>
    </row>
    <row r="20402" spans="1:7" x14ac:dyDescent="0.35">
      <c r="A20402" t="s">
        <v>10</v>
      </c>
      <c r="B20402" t="s">
        <v>6</v>
      </c>
      <c r="C20402" t="s">
        <v>10035</v>
      </c>
      <c r="D20402" s="2">
        <v>67745.820000000007</v>
      </c>
      <c r="E20402" s="3">
        <f t="shared" si="636"/>
        <v>3.0663664300217304E-4</v>
      </c>
      <c r="F20402" s="3">
        <f t="shared" si="637"/>
        <v>97.812531259671431</v>
      </c>
      <c r="G20402" t="s">
        <v>14473</v>
      </c>
    </row>
    <row r="20403" spans="1:7" x14ac:dyDescent="0.35">
      <c r="A20403" t="s">
        <v>3</v>
      </c>
      <c r="B20403" t="s">
        <v>478</v>
      </c>
      <c r="C20403" t="s">
        <v>5490</v>
      </c>
      <c r="D20403" s="2">
        <v>67744.83</v>
      </c>
      <c r="E20403" s="3">
        <f t="shared" si="636"/>
        <v>3.0663216198361618E-4</v>
      </c>
      <c r="F20403" s="3">
        <f t="shared" si="637"/>
        <v>97.812837891833411</v>
      </c>
      <c r="G20403" t="s">
        <v>14473</v>
      </c>
    </row>
    <row r="20404" spans="1:7" x14ac:dyDescent="0.35">
      <c r="A20404" t="s">
        <v>3</v>
      </c>
      <c r="B20404" t="s">
        <v>165</v>
      </c>
      <c r="C20404" t="s">
        <v>4974</v>
      </c>
      <c r="D20404" s="2">
        <v>67742.19</v>
      </c>
      <c r="E20404" s="3">
        <f t="shared" si="636"/>
        <v>3.0662021260079777E-4</v>
      </c>
      <c r="F20404" s="3">
        <f t="shared" si="637"/>
        <v>97.813144512046009</v>
      </c>
      <c r="G20404" t="s">
        <v>14473</v>
      </c>
    </row>
    <row r="20405" spans="1:7" x14ac:dyDescent="0.35">
      <c r="A20405" t="s">
        <v>3</v>
      </c>
      <c r="B20405" t="s">
        <v>9</v>
      </c>
      <c r="C20405" t="s">
        <v>3561</v>
      </c>
      <c r="D20405" s="2">
        <v>67740.070000000007</v>
      </c>
      <c r="E20405" s="3">
        <f t="shared" si="636"/>
        <v>3.066106168842921E-4</v>
      </c>
      <c r="F20405" s="3">
        <f t="shared" si="637"/>
        <v>97.813451122662897</v>
      </c>
      <c r="G20405" t="s">
        <v>14480</v>
      </c>
    </row>
    <row r="20406" spans="1:7" x14ac:dyDescent="0.35">
      <c r="A20406" t="s">
        <v>10</v>
      </c>
      <c r="B20406" t="s">
        <v>9</v>
      </c>
      <c r="C20406" t="s">
        <v>13966</v>
      </c>
      <c r="D20406" s="2">
        <v>67732.03</v>
      </c>
      <c r="E20406" s="3">
        <f t="shared" si="636"/>
        <v>3.0657422558207244E-4</v>
      </c>
      <c r="F20406" s="3">
        <f t="shared" si="637"/>
        <v>97.813757696888473</v>
      </c>
      <c r="G20406" t="s">
        <v>14480</v>
      </c>
    </row>
    <row r="20407" spans="1:7" x14ac:dyDescent="0.35">
      <c r="A20407" t="s">
        <v>3</v>
      </c>
      <c r="B20407" t="s">
        <v>9</v>
      </c>
      <c r="C20407" t="s">
        <v>13897</v>
      </c>
      <c r="D20407" s="2">
        <v>67720.259999999995</v>
      </c>
      <c r="E20407" s="3">
        <f t="shared" si="636"/>
        <v>3.0652095125034039E-4</v>
      </c>
      <c r="F20407" s="3">
        <f t="shared" si="637"/>
        <v>97.814064217839729</v>
      </c>
      <c r="G20407" t="s">
        <v>14480</v>
      </c>
    </row>
    <row r="20408" spans="1:7" x14ac:dyDescent="0.35">
      <c r="A20408" t="s">
        <v>10</v>
      </c>
      <c r="B20408" t="s">
        <v>9</v>
      </c>
      <c r="C20408" t="s">
        <v>6501</v>
      </c>
      <c r="D20408" s="2">
        <v>67718.880000000005</v>
      </c>
      <c r="E20408" s="3">
        <f t="shared" si="636"/>
        <v>3.0651470498204906E-4</v>
      </c>
      <c r="F20408" s="3">
        <f t="shared" si="637"/>
        <v>97.814370732544717</v>
      </c>
      <c r="G20408" t="s">
        <v>14480</v>
      </c>
    </row>
    <row r="20409" spans="1:7" x14ac:dyDescent="0.35">
      <c r="A20409" t="s">
        <v>10</v>
      </c>
      <c r="B20409" t="s">
        <v>9</v>
      </c>
      <c r="C20409" t="s">
        <v>9521</v>
      </c>
      <c r="D20409" s="2">
        <v>67717.710000000006</v>
      </c>
      <c r="E20409" s="3">
        <f t="shared" si="636"/>
        <v>3.0650940923284542E-4</v>
      </c>
      <c r="F20409" s="3">
        <f t="shared" si="637"/>
        <v>97.814677241953945</v>
      </c>
      <c r="G20409" t="s">
        <v>14473</v>
      </c>
    </row>
    <row r="20410" spans="1:7" x14ac:dyDescent="0.35">
      <c r="A20410" t="s">
        <v>10</v>
      </c>
      <c r="B20410" t="s">
        <v>8</v>
      </c>
      <c r="C20410" t="s">
        <v>8262</v>
      </c>
      <c r="D20410" s="2">
        <v>67710.350000000006</v>
      </c>
      <c r="E20410" s="3">
        <f t="shared" si="636"/>
        <v>3.0647609580195781E-4</v>
      </c>
      <c r="F20410" s="3">
        <f t="shared" si="637"/>
        <v>97.814983718049746</v>
      </c>
      <c r="G20410" t="s">
        <v>14480</v>
      </c>
    </row>
    <row r="20411" spans="1:7" x14ac:dyDescent="0.35">
      <c r="A20411" t="s">
        <v>10</v>
      </c>
      <c r="B20411" t="s">
        <v>8</v>
      </c>
      <c r="C20411" t="s">
        <v>5396</v>
      </c>
      <c r="D20411" s="2">
        <v>67704.600000000006</v>
      </c>
      <c r="E20411" s="3">
        <f t="shared" si="636"/>
        <v>3.0645006968407681E-4</v>
      </c>
      <c r="F20411" s="3">
        <f t="shared" si="637"/>
        <v>97.815290168119432</v>
      </c>
      <c r="G20411" t="s">
        <v>14480</v>
      </c>
    </row>
    <row r="20412" spans="1:7" x14ac:dyDescent="0.35">
      <c r="A20412" t="s">
        <v>10</v>
      </c>
      <c r="B20412" t="s">
        <v>23</v>
      </c>
      <c r="C20412" t="s">
        <v>3286</v>
      </c>
      <c r="D20412" s="2">
        <v>67702.240000000005</v>
      </c>
      <c r="E20412" s="3">
        <f t="shared" si="636"/>
        <v>3.0643938766004223E-4</v>
      </c>
      <c r="F20412" s="3">
        <f t="shared" si="637"/>
        <v>97.815596607507089</v>
      </c>
      <c r="G20412" t="s">
        <v>14480</v>
      </c>
    </row>
    <row r="20413" spans="1:7" x14ac:dyDescent="0.35">
      <c r="A20413" t="s">
        <v>10</v>
      </c>
      <c r="B20413" t="s">
        <v>35</v>
      </c>
      <c r="C20413" t="s">
        <v>7464</v>
      </c>
      <c r="D20413" s="2">
        <v>67701.100000000006</v>
      </c>
      <c r="E20413" s="3">
        <f t="shared" si="636"/>
        <v>3.0643422769927975E-4</v>
      </c>
      <c r="F20413" s="3">
        <f t="shared" si="637"/>
        <v>97.815903041734785</v>
      </c>
      <c r="G20413" t="s">
        <v>14473</v>
      </c>
    </row>
    <row r="20414" spans="1:7" x14ac:dyDescent="0.35">
      <c r="A20414" t="s">
        <v>10</v>
      </c>
      <c r="B20414" t="s">
        <v>9</v>
      </c>
      <c r="C20414" t="s">
        <v>586</v>
      </c>
      <c r="D20414" s="2">
        <v>67691.070000000007</v>
      </c>
      <c r="E20414" s="3">
        <f t="shared" si="636"/>
        <v>3.0638882909713258E-4</v>
      </c>
      <c r="F20414" s="3">
        <f t="shared" si="637"/>
        <v>97.816209430563887</v>
      </c>
      <c r="G20414" t="s">
        <v>14480</v>
      </c>
    </row>
    <row r="20415" spans="1:7" x14ac:dyDescent="0.35">
      <c r="A20415" t="s">
        <v>10</v>
      </c>
      <c r="B20415" t="s">
        <v>6</v>
      </c>
      <c r="C20415" t="s">
        <v>3179</v>
      </c>
      <c r="D20415" s="2">
        <v>67680.149999999994</v>
      </c>
      <c r="E20415" s="3">
        <f t="shared" si="636"/>
        <v>3.0633940210456556E-4</v>
      </c>
      <c r="F20415" s="3">
        <f t="shared" si="637"/>
        <v>97.816515769965989</v>
      </c>
      <c r="G20415" t="s">
        <v>14473</v>
      </c>
    </row>
    <row r="20416" spans="1:7" x14ac:dyDescent="0.35">
      <c r="A20416" t="s">
        <v>3</v>
      </c>
      <c r="B20416" t="s">
        <v>8</v>
      </c>
      <c r="C20416" t="s">
        <v>12344</v>
      </c>
      <c r="D20416" s="2">
        <v>67672.92</v>
      </c>
      <c r="E20416" s="3">
        <f t="shared" si="636"/>
        <v>3.0630667709025615E-4</v>
      </c>
      <c r="F20416" s="3">
        <f t="shared" si="637"/>
        <v>97.816822076643078</v>
      </c>
      <c r="G20416" t="s">
        <v>14473</v>
      </c>
    </row>
    <row r="20417" spans="1:7" x14ac:dyDescent="0.35">
      <c r="A20417" t="s">
        <v>3</v>
      </c>
      <c r="B20417" t="s">
        <v>180</v>
      </c>
      <c r="C20417" t="s">
        <v>5886</v>
      </c>
      <c r="D20417" s="2">
        <v>67669.119999999995</v>
      </c>
      <c r="E20417" s="3">
        <f t="shared" si="636"/>
        <v>3.0628947722104784E-4</v>
      </c>
      <c r="F20417" s="3">
        <f t="shared" si="637"/>
        <v>97.817128366120301</v>
      </c>
      <c r="G20417" t="s">
        <v>14480</v>
      </c>
    </row>
    <row r="20418" spans="1:7" x14ac:dyDescent="0.35">
      <c r="A20418" t="s">
        <v>3</v>
      </c>
      <c r="B20418" t="s">
        <v>9</v>
      </c>
      <c r="C20418" t="s">
        <v>9617</v>
      </c>
      <c r="D20418" s="2">
        <v>67651.460000000006</v>
      </c>
      <c r="E20418" s="3">
        <f t="shared" si="636"/>
        <v>3.0620954309204307E-4</v>
      </c>
      <c r="F20418" s="3">
        <f t="shared" si="637"/>
        <v>97.817434575663398</v>
      </c>
      <c r="G20418" t="s">
        <v>14480</v>
      </c>
    </row>
    <row r="20419" spans="1:7" x14ac:dyDescent="0.35">
      <c r="A20419" t="s">
        <v>10</v>
      </c>
      <c r="B20419" t="s">
        <v>180</v>
      </c>
      <c r="C20419" t="s">
        <v>2717</v>
      </c>
      <c r="D20419" s="2">
        <v>67650.86</v>
      </c>
      <c r="E20419" s="3">
        <f t="shared" ref="E20419:E20482" si="638">(D20419/$D$29638)*100</f>
        <v>3.0620682732322062E-4</v>
      </c>
      <c r="F20419" s="3">
        <f t="shared" si="637"/>
        <v>97.817740782490716</v>
      </c>
      <c r="G20419" t="s">
        <v>14480</v>
      </c>
    </row>
    <row r="20420" spans="1:7" x14ac:dyDescent="0.35">
      <c r="A20420" t="s">
        <v>3</v>
      </c>
      <c r="B20420" t="s">
        <v>62</v>
      </c>
      <c r="C20420" t="s">
        <v>13940</v>
      </c>
      <c r="D20420" s="2">
        <v>67642.759999999995</v>
      </c>
      <c r="E20420" s="3">
        <f t="shared" si="638"/>
        <v>3.0617016444411878E-4</v>
      </c>
      <c r="F20420" s="3">
        <f t="shared" ref="F20420:F20483" si="639">E20420+F20419</f>
        <v>97.818046952655166</v>
      </c>
      <c r="G20420" t="s">
        <v>14473</v>
      </c>
    </row>
    <row r="20421" spans="1:7" x14ac:dyDescent="0.35">
      <c r="A20421" t="s">
        <v>10</v>
      </c>
      <c r="B20421" t="s">
        <v>8</v>
      </c>
      <c r="C20421" t="s">
        <v>2410</v>
      </c>
      <c r="D20421" s="2">
        <v>67630.63</v>
      </c>
      <c r="E20421" s="3">
        <f t="shared" si="638"/>
        <v>3.0611526065109341E-4</v>
      </c>
      <c r="F20421" s="3">
        <f t="shared" si="639"/>
        <v>97.818353067915822</v>
      </c>
      <c r="G20421" t="s">
        <v>14480</v>
      </c>
    </row>
    <row r="20422" spans="1:7" x14ac:dyDescent="0.35">
      <c r="A20422" t="s">
        <v>3</v>
      </c>
      <c r="B20422" t="s">
        <v>9</v>
      </c>
      <c r="C20422" t="s">
        <v>9944</v>
      </c>
      <c r="D20422" s="2">
        <v>67612.81</v>
      </c>
      <c r="E20422" s="3">
        <f t="shared" si="638"/>
        <v>3.0603460231706922E-4</v>
      </c>
      <c r="F20422" s="3">
        <f t="shared" si="639"/>
        <v>97.81865910251814</v>
      </c>
      <c r="G20422" t="s">
        <v>14480</v>
      </c>
    </row>
    <row r="20423" spans="1:7" x14ac:dyDescent="0.35">
      <c r="A20423" t="s">
        <v>3</v>
      </c>
      <c r="B20423" t="s">
        <v>29</v>
      </c>
      <c r="C20423" t="s">
        <v>771</v>
      </c>
      <c r="D20423" s="2">
        <v>67606.22</v>
      </c>
      <c r="E20423" s="3">
        <f t="shared" si="638"/>
        <v>3.0600477412283698E-4</v>
      </c>
      <c r="F20423" s="3">
        <f t="shared" si="639"/>
        <v>97.818965107292257</v>
      </c>
      <c r="G20423" t="s">
        <v>14473</v>
      </c>
    </row>
    <row r="20424" spans="1:7" x14ac:dyDescent="0.35">
      <c r="A20424" t="s">
        <v>10</v>
      </c>
      <c r="B20424" t="s">
        <v>9</v>
      </c>
      <c r="C20424" t="s">
        <v>12672</v>
      </c>
      <c r="D20424" s="2">
        <v>67598.740000000005</v>
      </c>
      <c r="E20424" s="3">
        <f t="shared" si="638"/>
        <v>3.0597091753818489E-4</v>
      </c>
      <c r="F20424" s="3">
        <f t="shared" si="639"/>
        <v>97.819271078209795</v>
      </c>
      <c r="G20424" t="s">
        <v>14480</v>
      </c>
    </row>
    <row r="20425" spans="1:7" x14ac:dyDescent="0.35">
      <c r="A20425" t="s">
        <v>10</v>
      </c>
      <c r="B20425" t="s">
        <v>9</v>
      </c>
      <c r="C20425" t="s">
        <v>13640</v>
      </c>
      <c r="D20425" s="2">
        <v>67594.460000000006</v>
      </c>
      <c r="E20425" s="3">
        <f t="shared" si="638"/>
        <v>3.0595154505391872E-4</v>
      </c>
      <c r="F20425" s="3">
        <f t="shared" si="639"/>
        <v>97.819577029754853</v>
      </c>
      <c r="G20425" t="s">
        <v>14480</v>
      </c>
    </row>
    <row r="20426" spans="1:7" x14ac:dyDescent="0.35">
      <c r="A20426" t="s">
        <v>10</v>
      </c>
      <c r="B20426" t="s">
        <v>9</v>
      </c>
      <c r="C20426" t="s">
        <v>4924</v>
      </c>
      <c r="D20426" s="2">
        <v>67590.17</v>
      </c>
      <c r="E20426" s="3">
        <f t="shared" si="638"/>
        <v>3.0593212730683876E-4</v>
      </c>
      <c r="F20426" s="3">
        <f t="shared" si="639"/>
        <v>97.819882961882158</v>
      </c>
      <c r="G20426" t="s">
        <v>14480</v>
      </c>
    </row>
    <row r="20427" spans="1:7" x14ac:dyDescent="0.35">
      <c r="A20427" t="s">
        <v>3</v>
      </c>
      <c r="B20427" t="s">
        <v>13</v>
      </c>
      <c r="C20427" t="s">
        <v>7268</v>
      </c>
      <c r="D20427" s="2">
        <v>67580.47</v>
      </c>
      <c r="E20427" s="3">
        <f t="shared" si="638"/>
        <v>3.0588822237754399E-4</v>
      </c>
      <c r="F20427" s="3">
        <f t="shared" si="639"/>
        <v>97.820188850104529</v>
      </c>
      <c r="G20427" t="s">
        <v>14480</v>
      </c>
    </row>
    <row r="20428" spans="1:7" x14ac:dyDescent="0.35">
      <c r="A20428" t="s">
        <v>3</v>
      </c>
      <c r="B20428" t="s">
        <v>15</v>
      </c>
      <c r="C20428" s="7" t="s">
        <v>7839</v>
      </c>
      <c r="D20428" s="2">
        <v>67570.070000000007</v>
      </c>
      <c r="E20428" s="3">
        <f t="shared" si="638"/>
        <v>3.058411490512897E-4</v>
      </c>
      <c r="F20428" s="3">
        <f t="shared" si="639"/>
        <v>97.820494691253586</v>
      </c>
      <c r="G20428" t="s">
        <v>14480</v>
      </c>
    </row>
    <row r="20429" spans="1:7" x14ac:dyDescent="0.35">
      <c r="A20429" t="s">
        <v>10</v>
      </c>
      <c r="B20429" t="s">
        <v>29</v>
      </c>
      <c r="C20429" t="s">
        <v>8954</v>
      </c>
      <c r="D20429" s="2">
        <v>67567.27</v>
      </c>
      <c r="E20429" s="3">
        <f t="shared" si="638"/>
        <v>3.0582847546345204E-4</v>
      </c>
      <c r="F20429" s="3">
        <f t="shared" si="639"/>
        <v>97.820800519729048</v>
      </c>
      <c r="G20429" t="s">
        <v>14473</v>
      </c>
    </row>
    <row r="20430" spans="1:7" x14ac:dyDescent="0.35">
      <c r="A20430" t="s">
        <v>3</v>
      </c>
      <c r="B20430" t="s">
        <v>9</v>
      </c>
      <c r="C20430" t="s">
        <v>4892</v>
      </c>
      <c r="D20430" s="2">
        <v>67562.899999999994</v>
      </c>
      <c r="E20430" s="3">
        <f t="shared" si="638"/>
        <v>3.0580869561386249E-4</v>
      </c>
      <c r="F20430" s="3">
        <f t="shared" si="639"/>
        <v>97.821106328424662</v>
      </c>
      <c r="G20430" t="s">
        <v>14480</v>
      </c>
    </row>
    <row r="20431" spans="1:7" x14ac:dyDescent="0.35">
      <c r="A20431" t="s">
        <v>10</v>
      </c>
      <c r="B20431" t="s">
        <v>122</v>
      </c>
      <c r="C20431" t="s">
        <v>2717</v>
      </c>
      <c r="D20431" s="2">
        <v>67554.3</v>
      </c>
      <c r="E20431" s="3">
        <f t="shared" si="638"/>
        <v>3.0576976959407532E-4</v>
      </c>
      <c r="F20431" s="3">
        <f t="shared" si="639"/>
        <v>97.821412098194259</v>
      </c>
      <c r="G20431" t="s">
        <v>14480</v>
      </c>
    </row>
    <row r="20432" spans="1:7" x14ac:dyDescent="0.35">
      <c r="A20432" t="s">
        <v>10</v>
      </c>
      <c r="B20432" t="s">
        <v>13</v>
      </c>
      <c r="C20432" t="s">
        <v>5907</v>
      </c>
      <c r="D20432" s="2">
        <v>67552.69</v>
      </c>
      <c r="E20432" s="3">
        <f t="shared" si="638"/>
        <v>3.0576248228106866E-4</v>
      </c>
      <c r="F20432" s="3">
        <f t="shared" si="639"/>
        <v>97.821717860676543</v>
      </c>
      <c r="G20432" t="s">
        <v>14473</v>
      </c>
    </row>
    <row r="20433" spans="1:7" x14ac:dyDescent="0.35">
      <c r="A20433" t="s">
        <v>3</v>
      </c>
      <c r="B20433" t="s">
        <v>31</v>
      </c>
      <c r="C20433" t="s">
        <v>7440</v>
      </c>
      <c r="D20433" s="2">
        <v>67549.05</v>
      </c>
      <c r="E20433" s="3">
        <f t="shared" si="638"/>
        <v>3.0574600661687965E-4</v>
      </c>
      <c r="F20433" s="3">
        <f t="shared" si="639"/>
        <v>97.82202360668316</v>
      </c>
      <c r="G20433" t="s">
        <v>14473</v>
      </c>
    </row>
    <row r="20434" spans="1:7" x14ac:dyDescent="0.35">
      <c r="A20434" t="s">
        <v>3</v>
      </c>
      <c r="B20434" t="s">
        <v>6</v>
      </c>
      <c r="C20434" t="s">
        <v>8447</v>
      </c>
      <c r="D20434" s="2">
        <v>67542.899999999994</v>
      </c>
      <c r="E20434" s="3">
        <f t="shared" si="638"/>
        <v>3.0571816998645044E-4</v>
      </c>
      <c r="F20434" s="3">
        <f t="shared" si="639"/>
        <v>97.822329324853143</v>
      </c>
      <c r="G20434" t="s">
        <v>14473</v>
      </c>
    </row>
    <row r="20435" spans="1:7" x14ac:dyDescent="0.35">
      <c r="A20435" t="s">
        <v>3</v>
      </c>
      <c r="B20435" t="s">
        <v>23</v>
      </c>
      <c r="C20435" t="s">
        <v>4865</v>
      </c>
      <c r="D20435" s="2">
        <v>67537.399999999994</v>
      </c>
      <c r="E20435" s="3">
        <f t="shared" si="638"/>
        <v>3.0569327543891208E-4</v>
      </c>
      <c r="F20435" s="3">
        <f t="shared" si="639"/>
        <v>97.82263501812858</v>
      </c>
      <c r="G20435" t="s">
        <v>14480</v>
      </c>
    </row>
    <row r="20436" spans="1:7" x14ac:dyDescent="0.35">
      <c r="A20436" t="s">
        <v>10</v>
      </c>
      <c r="B20436" t="s">
        <v>143</v>
      </c>
      <c r="C20436" t="s">
        <v>4747</v>
      </c>
      <c r="D20436" s="2">
        <v>67530.45</v>
      </c>
      <c r="E20436" s="3">
        <f t="shared" si="638"/>
        <v>3.0566181778338646E-4</v>
      </c>
      <c r="F20436" s="3">
        <f t="shared" si="639"/>
        <v>97.822940679946356</v>
      </c>
      <c r="G20436" t="s">
        <v>14473</v>
      </c>
    </row>
    <row r="20437" spans="1:7" x14ac:dyDescent="0.35">
      <c r="A20437" t="s">
        <v>10</v>
      </c>
      <c r="B20437" t="s">
        <v>6</v>
      </c>
      <c r="C20437" t="s">
        <v>1965</v>
      </c>
      <c r="D20437" s="2">
        <v>67527.56</v>
      </c>
      <c r="E20437" s="3">
        <f t="shared" si="638"/>
        <v>3.0564873683022536E-4</v>
      </c>
      <c r="F20437" s="3">
        <f t="shared" si="639"/>
        <v>97.823246328683183</v>
      </c>
      <c r="G20437" t="s">
        <v>14473</v>
      </c>
    </row>
    <row r="20438" spans="1:7" x14ac:dyDescent="0.35">
      <c r="A20438" t="s">
        <v>10</v>
      </c>
      <c r="B20438" t="s">
        <v>6</v>
      </c>
      <c r="C20438" t="s">
        <v>8310</v>
      </c>
      <c r="D20438" s="2">
        <v>67525.279999999999</v>
      </c>
      <c r="E20438" s="3">
        <f t="shared" si="638"/>
        <v>3.0563841690870038E-4</v>
      </c>
      <c r="F20438" s="3">
        <f t="shared" si="639"/>
        <v>97.823551967100087</v>
      </c>
      <c r="G20438" t="s">
        <v>14480</v>
      </c>
    </row>
    <row r="20439" spans="1:7" x14ac:dyDescent="0.35">
      <c r="A20439" t="s">
        <v>10</v>
      </c>
      <c r="B20439" t="s">
        <v>20</v>
      </c>
      <c r="C20439" t="s">
        <v>9248</v>
      </c>
      <c r="D20439" s="2">
        <v>67519.199999999997</v>
      </c>
      <c r="E20439" s="3">
        <f t="shared" si="638"/>
        <v>3.0561089711796715E-4</v>
      </c>
      <c r="F20439" s="3">
        <f t="shared" si="639"/>
        <v>97.823857577997202</v>
      </c>
      <c r="G20439" t="s">
        <v>14473</v>
      </c>
    </row>
    <row r="20440" spans="1:7" x14ac:dyDescent="0.35">
      <c r="A20440" t="s">
        <v>3</v>
      </c>
      <c r="B20440" t="s">
        <v>180</v>
      </c>
      <c r="C20440" t="s">
        <v>13074</v>
      </c>
      <c r="D20440" s="2">
        <v>67512.210000000006</v>
      </c>
      <c r="E20440" s="3">
        <f t="shared" si="638"/>
        <v>3.0557925841118665E-4</v>
      </c>
      <c r="F20440" s="3">
        <f t="shared" si="639"/>
        <v>97.824163157255612</v>
      </c>
      <c r="G20440" t="s">
        <v>14480</v>
      </c>
    </row>
    <row r="20441" spans="1:7" x14ac:dyDescent="0.35">
      <c r="A20441" t="s">
        <v>10</v>
      </c>
      <c r="B20441" t="s">
        <v>9</v>
      </c>
      <c r="C20441" t="s">
        <v>5258</v>
      </c>
      <c r="D20441" s="2">
        <v>67512.09</v>
      </c>
      <c r="E20441" s="3">
        <f t="shared" si="638"/>
        <v>3.0557871525742212E-4</v>
      </c>
      <c r="F20441" s="3">
        <f t="shared" si="639"/>
        <v>97.824468735970868</v>
      </c>
      <c r="G20441" t="s">
        <v>14480</v>
      </c>
    </row>
    <row r="20442" spans="1:7" x14ac:dyDescent="0.35">
      <c r="A20442" t="s">
        <v>10</v>
      </c>
      <c r="B20442" t="s">
        <v>256</v>
      </c>
      <c r="C20442" t="s">
        <v>892</v>
      </c>
      <c r="D20442" s="2">
        <v>67505.240000000005</v>
      </c>
      <c r="E20442" s="3">
        <f t="shared" si="638"/>
        <v>3.0554771023003356E-4</v>
      </c>
      <c r="F20442" s="3">
        <f t="shared" si="639"/>
        <v>97.824774283681094</v>
      </c>
      <c r="G20442" t="s">
        <v>14480</v>
      </c>
    </row>
    <row r="20443" spans="1:7" x14ac:dyDescent="0.35">
      <c r="A20443" t="s">
        <v>3</v>
      </c>
      <c r="B20443" t="s">
        <v>9</v>
      </c>
      <c r="C20443" t="s">
        <v>10738</v>
      </c>
      <c r="D20443" s="2">
        <v>67502.91</v>
      </c>
      <c r="E20443" s="3">
        <f t="shared" si="638"/>
        <v>3.0553716399444008E-4</v>
      </c>
      <c r="F20443" s="3">
        <f t="shared" si="639"/>
        <v>97.82507982084509</v>
      </c>
      <c r="G20443" t="s">
        <v>14480</v>
      </c>
    </row>
    <row r="20444" spans="1:7" x14ac:dyDescent="0.35">
      <c r="A20444" t="s">
        <v>10</v>
      </c>
      <c r="B20444" t="s">
        <v>8</v>
      </c>
      <c r="C20444" t="s">
        <v>11643</v>
      </c>
      <c r="D20444" s="2">
        <v>67502.820000000007</v>
      </c>
      <c r="E20444" s="3">
        <f t="shared" si="638"/>
        <v>3.0553675662911675E-4</v>
      </c>
      <c r="F20444" s="3">
        <f t="shared" si="639"/>
        <v>97.825385357601718</v>
      </c>
      <c r="G20444" t="s">
        <v>14480</v>
      </c>
    </row>
    <row r="20445" spans="1:7" x14ac:dyDescent="0.35">
      <c r="A20445" t="s">
        <v>10</v>
      </c>
      <c r="B20445" t="s">
        <v>6</v>
      </c>
      <c r="C20445" t="s">
        <v>2555</v>
      </c>
      <c r="D20445" s="2">
        <v>67500.56</v>
      </c>
      <c r="E20445" s="3">
        <f t="shared" si="638"/>
        <v>3.0552652723321913E-4</v>
      </c>
      <c r="F20445" s="3">
        <f t="shared" si="639"/>
        <v>97.825690884128946</v>
      </c>
      <c r="G20445" t="s">
        <v>14480</v>
      </c>
    </row>
    <row r="20446" spans="1:7" x14ac:dyDescent="0.35">
      <c r="A20446" t="s">
        <v>3</v>
      </c>
      <c r="B20446" t="s">
        <v>516</v>
      </c>
      <c r="C20446" t="s">
        <v>5821</v>
      </c>
      <c r="D20446" s="2">
        <v>67487</v>
      </c>
      <c r="E20446" s="3">
        <f t="shared" si="638"/>
        <v>3.0546515085783376E-4</v>
      </c>
      <c r="F20446" s="3">
        <f t="shared" si="639"/>
        <v>97.825996349279805</v>
      </c>
      <c r="G20446" t="s">
        <v>14473</v>
      </c>
    </row>
    <row r="20447" spans="1:7" x14ac:dyDescent="0.35">
      <c r="A20447" t="s">
        <v>3</v>
      </c>
      <c r="B20447" t="s">
        <v>16</v>
      </c>
      <c r="C20447" t="s">
        <v>2978</v>
      </c>
      <c r="D20447" s="2">
        <v>67481.62</v>
      </c>
      <c r="E20447" s="3">
        <f t="shared" si="638"/>
        <v>3.0544079946405992E-4</v>
      </c>
      <c r="F20447" s="3">
        <f t="shared" si="639"/>
        <v>97.82630179007927</v>
      </c>
      <c r="G20447" t="s">
        <v>14473</v>
      </c>
    </row>
    <row r="20448" spans="1:7" x14ac:dyDescent="0.35">
      <c r="A20448" t="s">
        <v>3</v>
      </c>
      <c r="B20448" t="s">
        <v>365</v>
      </c>
      <c r="C20448" t="s">
        <v>10747</v>
      </c>
      <c r="D20448" s="2">
        <v>67477.84</v>
      </c>
      <c r="E20448" s="3">
        <f t="shared" si="638"/>
        <v>3.0542369012047903E-4</v>
      </c>
      <c r="F20448" s="3">
        <f t="shared" si="639"/>
        <v>97.826607213769393</v>
      </c>
      <c r="G20448" t="s">
        <v>14473</v>
      </c>
    </row>
    <row r="20449" spans="1:7" x14ac:dyDescent="0.35">
      <c r="A20449" t="s">
        <v>10</v>
      </c>
      <c r="B20449" t="s">
        <v>6</v>
      </c>
      <c r="C20449" s="8" t="s">
        <v>2118</v>
      </c>
      <c r="D20449" s="2">
        <v>67471.33</v>
      </c>
      <c r="E20449" s="3">
        <f t="shared" si="638"/>
        <v>3.0539422402875644E-4</v>
      </c>
      <c r="F20449" s="3">
        <f t="shared" si="639"/>
        <v>97.826912607993421</v>
      </c>
      <c r="G20449" t="s">
        <v>14480</v>
      </c>
    </row>
    <row r="20450" spans="1:7" x14ac:dyDescent="0.35">
      <c r="A20450" t="s">
        <v>3</v>
      </c>
      <c r="B20450" t="s">
        <v>200</v>
      </c>
      <c r="C20450" t="s">
        <v>7643</v>
      </c>
      <c r="D20450" s="2">
        <v>67444.929999999993</v>
      </c>
      <c r="E20450" s="3">
        <f t="shared" si="638"/>
        <v>3.052747302005725E-4</v>
      </c>
      <c r="F20450" s="3">
        <f t="shared" si="639"/>
        <v>97.827217882723616</v>
      </c>
      <c r="G20450" t="s">
        <v>14473</v>
      </c>
    </row>
    <row r="20451" spans="1:7" x14ac:dyDescent="0.35">
      <c r="A20451" t="s">
        <v>3</v>
      </c>
      <c r="B20451" t="s">
        <v>8</v>
      </c>
      <c r="C20451" t="s">
        <v>1374</v>
      </c>
      <c r="D20451" s="2">
        <v>67443.350000000006</v>
      </c>
      <c r="E20451" s="3">
        <f t="shared" si="638"/>
        <v>3.0526757867600703E-4</v>
      </c>
      <c r="F20451" s="3">
        <f t="shared" si="639"/>
        <v>97.827523150302298</v>
      </c>
      <c r="G20451" t="s">
        <v>14480</v>
      </c>
    </row>
    <row r="20452" spans="1:7" x14ac:dyDescent="0.35">
      <c r="A20452" t="s">
        <v>10</v>
      </c>
      <c r="B20452" t="s">
        <v>29</v>
      </c>
      <c r="C20452" t="s">
        <v>3402</v>
      </c>
      <c r="D20452" s="2">
        <v>67441.14</v>
      </c>
      <c r="E20452" s="3">
        <f t="shared" si="638"/>
        <v>3.0525757559417797E-4</v>
      </c>
      <c r="F20452" s="3">
        <f t="shared" si="639"/>
        <v>97.827828407877888</v>
      </c>
      <c r="G20452" t="s">
        <v>14473</v>
      </c>
    </row>
    <row r="20453" spans="1:7" x14ac:dyDescent="0.35">
      <c r="A20453" t="s">
        <v>3</v>
      </c>
      <c r="B20453" t="s">
        <v>11</v>
      </c>
      <c r="C20453" t="s">
        <v>9665</v>
      </c>
      <c r="D20453" s="2">
        <v>67440.27</v>
      </c>
      <c r="E20453" s="3">
        <f t="shared" si="638"/>
        <v>3.0525363772938553E-4</v>
      </c>
      <c r="F20453" s="3">
        <f t="shared" si="639"/>
        <v>97.828133661515622</v>
      </c>
      <c r="G20453" t="s">
        <v>14473</v>
      </c>
    </row>
    <row r="20454" spans="1:7" x14ac:dyDescent="0.35">
      <c r="A20454" t="s">
        <v>3</v>
      </c>
      <c r="B20454" t="s">
        <v>32</v>
      </c>
      <c r="C20454" s="8" t="s">
        <v>8332</v>
      </c>
      <c r="D20454" s="2">
        <v>67436.789999999994</v>
      </c>
      <c r="E20454" s="3">
        <f t="shared" si="638"/>
        <v>3.0523788627021583E-4</v>
      </c>
      <c r="F20454" s="3">
        <f t="shared" si="639"/>
        <v>97.828438899401888</v>
      </c>
      <c r="G20454" t="s">
        <v>14480</v>
      </c>
    </row>
    <row r="20455" spans="1:7" x14ac:dyDescent="0.35">
      <c r="A20455" t="s">
        <v>10</v>
      </c>
      <c r="B20455" t="s">
        <v>29</v>
      </c>
      <c r="C20455" s="13" t="s">
        <v>2991</v>
      </c>
      <c r="D20455" s="2">
        <v>67432.37</v>
      </c>
      <c r="E20455" s="3">
        <f t="shared" si="638"/>
        <v>3.0521788010655777E-4</v>
      </c>
      <c r="F20455" s="3">
        <f t="shared" si="639"/>
        <v>97.828744117282</v>
      </c>
      <c r="G20455" t="s">
        <v>14480</v>
      </c>
    </row>
    <row r="20456" spans="1:7" x14ac:dyDescent="0.35">
      <c r="A20456" t="s">
        <v>3</v>
      </c>
      <c r="B20456" t="s">
        <v>33</v>
      </c>
      <c r="C20456" t="s">
        <v>12655</v>
      </c>
      <c r="D20456" s="2">
        <v>67431.61</v>
      </c>
      <c r="E20456" s="3">
        <f t="shared" si="638"/>
        <v>3.0521444013271608E-4</v>
      </c>
      <c r="F20456" s="3">
        <f t="shared" si="639"/>
        <v>97.829049331722132</v>
      </c>
      <c r="G20456" t="s">
        <v>14473</v>
      </c>
    </row>
    <row r="20457" spans="1:7" x14ac:dyDescent="0.35">
      <c r="A20457" t="s">
        <v>3</v>
      </c>
      <c r="B20457" t="s">
        <v>294</v>
      </c>
      <c r="C20457" t="s">
        <v>11558</v>
      </c>
      <c r="D20457" s="2">
        <v>67431.38</v>
      </c>
      <c r="E20457" s="3">
        <f t="shared" si="638"/>
        <v>3.0521339908800091E-4</v>
      </c>
      <c r="F20457" s="3">
        <f t="shared" si="639"/>
        <v>97.82935454512122</v>
      </c>
      <c r="G20457" t="s">
        <v>14473</v>
      </c>
    </row>
    <row r="20458" spans="1:7" x14ac:dyDescent="0.35">
      <c r="A20458" t="s">
        <v>3</v>
      </c>
      <c r="B20458" t="s">
        <v>13</v>
      </c>
      <c r="C20458" t="s">
        <v>1510</v>
      </c>
      <c r="D20458" s="2">
        <v>67430.070000000007</v>
      </c>
      <c r="E20458" s="3">
        <f t="shared" si="638"/>
        <v>3.0520746965940538E-4</v>
      </c>
      <c r="F20458" s="3">
        <f t="shared" si="639"/>
        <v>97.829659752590885</v>
      </c>
      <c r="G20458" t="s">
        <v>14480</v>
      </c>
    </row>
    <row r="20459" spans="1:7" x14ac:dyDescent="0.35">
      <c r="A20459" t="s">
        <v>10</v>
      </c>
      <c r="B20459" t="s">
        <v>9</v>
      </c>
      <c r="C20459" t="s">
        <v>13911</v>
      </c>
      <c r="D20459" s="2">
        <v>67425.67</v>
      </c>
      <c r="E20459" s="3">
        <f t="shared" si="638"/>
        <v>3.0518755402137473E-4</v>
      </c>
      <c r="F20459" s="3">
        <f t="shared" si="639"/>
        <v>97.829964940144905</v>
      </c>
      <c r="G20459" t="s">
        <v>14473</v>
      </c>
    </row>
    <row r="20460" spans="1:7" x14ac:dyDescent="0.35">
      <c r="A20460" t="s">
        <v>3</v>
      </c>
      <c r="B20460" t="s">
        <v>6</v>
      </c>
      <c r="C20460" t="s">
        <v>2349</v>
      </c>
      <c r="D20460" s="2">
        <v>67418.7</v>
      </c>
      <c r="E20460" s="3">
        <f t="shared" si="638"/>
        <v>3.0515600584022159E-4</v>
      </c>
      <c r="F20460" s="3">
        <f t="shared" si="639"/>
        <v>97.830270096150741</v>
      </c>
      <c r="G20460" t="s">
        <v>14480</v>
      </c>
    </row>
    <row r="20461" spans="1:7" x14ac:dyDescent="0.35">
      <c r="A20461" t="s">
        <v>10</v>
      </c>
      <c r="B20461" t="s">
        <v>9</v>
      </c>
      <c r="C20461" t="s">
        <v>723</v>
      </c>
      <c r="D20461" s="2">
        <v>67415.23</v>
      </c>
      <c r="E20461" s="3">
        <f t="shared" si="638"/>
        <v>3.0514029964386562E-4</v>
      </c>
      <c r="F20461" s="3">
        <f t="shared" si="639"/>
        <v>97.830575236450386</v>
      </c>
      <c r="G20461" t="s">
        <v>14473</v>
      </c>
    </row>
    <row r="20462" spans="1:7" x14ac:dyDescent="0.35">
      <c r="A20462" t="s">
        <v>10</v>
      </c>
      <c r="B20462" t="s">
        <v>6</v>
      </c>
      <c r="C20462" t="s">
        <v>8328</v>
      </c>
      <c r="D20462" s="2">
        <v>67406.03</v>
      </c>
      <c r="E20462" s="3">
        <f t="shared" si="638"/>
        <v>3.0509865785525612E-4</v>
      </c>
      <c r="F20462" s="3">
        <f t="shared" si="639"/>
        <v>97.830880335108247</v>
      </c>
      <c r="G20462" t="s">
        <v>14480</v>
      </c>
    </row>
    <row r="20463" spans="1:7" x14ac:dyDescent="0.35">
      <c r="A20463" t="s">
        <v>10</v>
      </c>
      <c r="B20463" t="s">
        <v>83</v>
      </c>
      <c r="C20463" t="s">
        <v>8015</v>
      </c>
      <c r="D20463" s="2">
        <v>67400</v>
      </c>
      <c r="E20463" s="3">
        <f t="shared" si="638"/>
        <v>3.0507136437859134E-4</v>
      </c>
      <c r="F20463" s="3">
        <f t="shared" si="639"/>
        <v>97.831185406472628</v>
      </c>
      <c r="G20463" t="s">
        <v>14473</v>
      </c>
    </row>
    <row r="20464" spans="1:7" x14ac:dyDescent="0.35">
      <c r="A20464" t="s">
        <v>10</v>
      </c>
      <c r="B20464" t="s">
        <v>9</v>
      </c>
      <c r="C20464" t="s">
        <v>3595</v>
      </c>
      <c r="D20464" s="2">
        <v>67389.22</v>
      </c>
      <c r="E20464" s="3">
        <f t="shared" si="638"/>
        <v>3.0502257106541632E-4</v>
      </c>
      <c r="F20464" s="3">
        <f t="shared" si="639"/>
        <v>97.831490429043697</v>
      </c>
      <c r="G20464" t="s">
        <v>14473</v>
      </c>
    </row>
    <row r="20465" spans="1:7" x14ac:dyDescent="0.35">
      <c r="A20465" t="s">
        <v>3</v>
      </c>
      <c r="B20465" t="s">
        <v>6</v>
      </c>
      <c r="C20465" t="s">
        <v>11769</v>
      </c>
      <c r="D20465" s="2">
        <v>67386.559999999998</v>
      </c>
      <c r="E20465" s="3">
        <f t="shared" si="638"/>
        <v>3.0501053115697049E-4</v>
      </c>
      <c r="F20465" s="3">
        <f t="shared" si="639"/>
        <v>97.831795439574847</v>
      </c>
      <c r="G20465" t="s">
        <v>14480</v>
      </c>
    </row>
    <row r="20466" spans="1:7" x14ac:dyDescent="0.35">
      <c r="A20466" t="s">
        <v>3</v>
      </c>
      <c r="B20466" t="s">
        <v>6</v>
      </c>
      <c r="C20466" t="s">
        <v>3311</v>
      </c>
      <c r="D20466" s="2">
        <v>67382.539999999994</v>
      </c>
      <c r="E20466" s="3">
        <f t="shared" si="638"/>
        <v>3.0499233550586064E-4</v>
      </c>
      <c r="F20466" s="3">
        <f t="shared" si="639"/>
        <v>97.832100431910348</v>
      </c>
      <c r="G20466" t="s">
        <v>14473</v>
      </c>
    </row>
    <row r="20467" spans="1:7" x14ac:dyDescent="0.35">
      <c r="A20467" t="s">
        <v>3</v>
      </c>
      <c r="B20467" t="s">
        <v>180</v>
      </c>
      <c r="C20467" t="s">
        <v>11787</v>
      </c>
      <c r="D20467" s="2">
        <v>67370.23</v>
      </c>
      <c r="E20467" s="3">
        <f t="shared" si="638"/>
        <v>3.0493661698218855E-4</v>
      </c>
      <c r="F20467" s="3">
        <f t="shared" si="639"/>
        <v>97.832405368527333</v>
      </c>
      <c r="G20467" t="s">
        <v>14480</v>
      </c>
    </row>
    <row r="20468" spans="1:7" x14ac:dyDescent="0.35">
      <c r="A20468" t="s">
        <v>3</v>
      </c>
      <c r="B20468" t="s">
        <v>36</v>
      </c>
      <c r="C20468" s="11" t="s">
        <v>1175</v>
      </c>
      <c r="D20468" s="2">
        <v>67366.460000000006</v>
      </c>
      <c r="E20468" s="3">
        <f t="shared" si="638"/>
        <v>3.0491955290142138E-4</v>
      </c>
      <c r="F20468" s="3">
        <f t="shared" si="639"/>
        <v>97.832710288080236</v>
      </c>
      <c r="G20468" t="s">
        <v>14473</v>
      </c>
    </row>
    <row r="20469" spans="1:7" x14ac:dyDescent="0.35">
      <c r="A20469" t="s">
        <v>3</v>
      </c>
      <c r="B20469" t="s">
        <v>18</v>
      </c>
      <c r="C20469" t="s">
        <v>2800</v>
      </c>
      <c r="D20469" s="2">
        <v>67357.929999999993</v>
      </c>
      <c r="E20469" s="3">
        <f t="shared" si="638"/>
        <v>3.0488094372133008E-4</v>
      </c>
      <c r="F20469" s="3">
        <f t="shared" si="639"/>
        <v>97.833015169023952</v>
      </c>
      <c r="G20469" t="s">
        <v>14473</v>
      </c>
    </row>
    <row r="20470" spans="1:7" x14ac:dyDescent="0.35">
      <c r="A20470" t="s">
        <v>10</v>
      </c>
      <c r="B20470" t="s">
        <v>32</v>
      </c>
      <c r="C20470" t="s">
        <v>685</v>
      </c>
      <c r="D20470" s="2">
        <v>67355.679999999993</v>
      </c>
      <c r="E20470" s="3">
        <f t="shared" si="638"/>
        <v>3.0487075958824625E-4</v>
      </c>
      <c r="F20470" s="3">
        <f t="shared" si="639"/>
        <v>97.833320039783544</v>
      </c>
      <c r="G20470" t="s">
        <v>14480</v>
      </c>
    </row>
    <row r="20471" spans="1:7" x14ac:dyDescent="0.35">
      <c r="A20471" t="s">
        <v>3</v>
      </c>
      <c r="B20471" t="s">
        <v>22</v>
      </c>
      <c r="C20471" s="8" t="s">
        <v>6115</v>
      </c>
      <c r="D20471" s="2">
        <v>67354.53</v>
      </c>
      <c r="E20471" s="3">
        <f t="shared" si="638"/>
        <v>3.0486555436467008E-4</v>
      </c>
      <c r="F20471" s="3">
        <f t="shared" si="639"/>
        <v>97.833624905337913</v>
      </c>
      <c r="G20471" t="s">
        <v>14480</v>
      </c>
    </row>
    <row r="20472" spans="1:7" x14ac:dyDescent="0.35">
      <c r="A20472" t="s">
        <v>10</v>
      </c>
      <c r="B20472" t="s">
        <v>6</v>
      </c>
      <c r="C20472" t="s">
        <v>3059</v>
      </c>
      <c r="D20472" s="2">
        <v>67354.11</v>
      </c>
      <c r="E20472" s="3">
        <f t="shared" si="638"/>
        <v>3.0486365332649446E-4</v>
      </c>
      <c r="F20472" s="3">
        <f t="shared" si="639"/>
        <v>97.83392976899124</v>
      </c>
      <c r="G20472" t="s">
        <v>14480</v>
      </c>
    </row>
    <row r="20473" spans="1:7" x14ac:dyDescent="0.35">
      <c r="A20473" t="s">
        <v>3</v>
      </c>
      <c r="B20473" t="s">
        <v>28</v>
      </c>
      <c r="C20473" s="8" t="s">
        <v>3031</v>
      </c>
      <c r="D20473" s="2">
        <v>67352.179999999993</v>
      </c>
      <c r="E20473" s="3">
        <f t="shared" si="638"/>
        <v>3.0485491760344914E-4</v>
      </c>
      <c r="F20473" s="3">
        <f t="shared" si="639"/>
        <v>97.834234623908841</v>
      </c>
      <c r="G20473" t="s">
        <v>14480</v>
      </c>
    </row>
    <row r="20474" spans="1:7" x14ac:dyDescent="0.35">
      <c r="A20474" t="s">
        <v>3</v>
      </c>
      <c r="B20474" t="s">
        <v>8</v>
      </c>
      <c r="C20474" t="s">
        <v>4240</v>
      </c>
      <c r="D20474" s="2">
        <v>67341.25</v>
      </c>
      <c r="E20474" s="3">
        <f t="shared" si="638"/>
        <v>3.0480544534806849E-4</v>
      </c>
      <c r="F20474" s="3">
        <f t="shared" si="639"/>
        <v>97.834539429354194</v>
      </c>
      <c r="G20474" t="s">
        <v>14473</v>
      </c>
    </row>
    <row r="20475" spans="1:7" x14ac:dyDescent="0.35">
      <c r="A20475" t="s">
        <v>3</v>
      </c>
      <c r="B20475" t="s">
        <v>9</v>
      </c>
      <c r="C20475" t="s">
        <v>9470</v>
      </c>
      <c r="D20475" s="2">
        <v>67337.03</v>
      </c>
      <c r="E20475" s="3">
        <f t="shared" si="638"/>
        <v>3.0478634444068456E-4</v>
      </c>
      <c r="F20475" s="3">
        <f t="shared" si="639"/>
        <v>97.834844215698638</v>
      </c>
      <c r="G20475" t="s">
        <v>14480</v>
      </c>
    </row>
    <row r="20476" spans="1:7" x14ac:dyDescent="0.35">
      <c r="A20476" t="s">
        <v>3</v>
      </c>
      <c r="B20476" t="s">
        <v>96</v>
      </c>
      <c r="C20476" t="s">
        <v>9853</v>
      </c>
      <c r="D20476" s="2">
        <v>67337</v>
      </c>
      <c r="E20476" s="3">
        <f t="shared" si="638"/>
        <v>3.0478620865224341E-4</v>
      </c>
      <c r="F20476" s="3">
        <f t="shared" si="639"/>
        <v>97.835149001907297</v>
      </c>
      <c r="G20476" t="s">
        <v>14473</v>
      </c>
    </row>
    <row r="20477" spans="1:7" x14ac:dyDescent="0.35">
      <c r="A20477" t="s">
        <v>3</v>
      </c>
      <c r="B20477" t="s">
        <v>22</v>
      </c>
      <c r="C20477" t="s">
        <v>7049</v>
      </c>
      <c r="D20477" s="2">
        <v>67328</v>
      </c>
      <c r="E20477" s="3">
        <f t="shared" si="638"/>
        <v>3.0474547211990804E-4</v>
      </c>
      <c r="F20477" s="3">
        <f t="shared" si="639"/>
        <v>97.835453747379418</v>
      </c>
      <c r="G20477" t="s">
        <v>14473</v>
      </c>
    </row>
    <row r="20478" spans="1:7" x14ac:dyDescent="0.35">
      <c r="A20478" t="s">
        <v>10</v>
      </c>
      <c r="B20478" t="s">
        <v>6</v>
      </c>
      <c r="C20478" t="s">
        <v>2345</v>
      </c>
      <c r="D20478" s="2">
        <v>67324.929999999993</v>
      </c>
      <c r="E20478" s="3">
        <f t="shared" si="638"/>
        <v>3.0473157643610022E-4</v>
      </c>
      <c r="F20478" s="3">
        <f t="shared" si="639"/>
        <v>97.835758478955853</v>
      </c>
      <c r="G20478" t="s">
        <v>14473</v>
      </c>
    </row>
    <row r="20479" spans="1:7" x14ac:dyDescent="0.35">
      <c r="A20479" t="s">
        <v>3</v>
      </c>
      <c r="B20479" t="s">
        <v>180</v>
      </c>
      <c r="C20479" t="s">
        <v>2264</v>
      </c>
      <c r="D20479" s="2">
        <v>67319.58</v>
      </c>
      <c r="E20479" s="3">
        <f t="shared" si="638"/>
        <v>3.0470736083076754E-4</v>
      </c>
      <c r="F20479" s="3">
        <f t="shared" si="639"/>
        <v>97.836063186316679</v>
      </c>
      <c r="G20479" t="s">
        <v>14480</v>
      </c>
    </row>
    <row r="20480" spans="1:7" x14ac:dyDescent="0.35">
      <c r="A20480" t="s">
        <v>10</v>
      </c>
      <c r="B20480" t="s">
        <v>13</v>
      </c>
      <c r="C20480" t="s">
        <v>3953</v>
      </c>
      <c r="D20480" s="2">
        <v>67317.47</v>
      </c>
      <c r="E20480" s="3">
        <f t="shared" si="638"/>
        <v>3.0469781037707554E-4</v>
      </c>
      <c r="F20480" s="3">
        <f t="shared" si="639"/>
        <v>97.836367884127057</v>
      </c>
      <c r="G20480" t="s">
        <v>14480</v>
      </c>
    </row>
    <row r="20481" spans="1:7" x14ac:dyDescent="0.35">
      <c r="A20481" t="s">
        <v>3</v>
      </c>
      <c r="B20481" t="s">
        <v>9</v>
      </c>
      <c r="C20481" t="s">
        <v>13730</v>
      </c>
      <c r="D20481" s="2">
        <v>67317.38</v>
      </c>
      <c r="E20481" s="3">
        <f t="shared" si="638"/>
        <v>3.0469740301175221E-4</v>
      </c>
      <c r="F20481" s="3">
        <f t="shared" si="639"/>
        <v>97.836672581530067</v>
      </c>
      <c r="G20481" t="s">
        <v>14473</v>
      </c>
    </row>
    <row r="20482" spans="1:7" x14ac:dyDescent="0.35">
      <c r="A20482" t="s">
        <v>3</v>
      </c>
      <c r="B20482" t="s">
        <v>18</v>
      </c>
      <c r="C20482" t="s">
        <v>12731</v>
      </c>
      <c r="D20482" s="2">
        <v>67311.03</v>
      </c>
      <c r="E20482" s="3">
        <f t="shared" si="638"/>
        <v>3.0466866112504888E-4</v>
      </c>
      <c r="F20482" s="3">
        <f t="shared" si="639"/>
        <v>97.836977250191197</v>
      </c>
      <c r="G20482" t="s">
        <v>14473</v>
      </c>
    </row>
    <row r="20483" spans="1:7" x14ac:dyDescent="0.35">
      <c r="A20483" t="s">
        <v>10</v>
      </c>
      <c r="B20483" t="s">
        <v>18</v>
      </c>
      <c r="C20483" t="s">
        <v>7797</v>
      </c>
      <c r="D20483" s="2">
        <v>67305.919999999998</v>
      </c>
      <c r="E20483" s="3">
        <f t="shared" ref="E20483:E20546" si="640">(D20483/$D$29638)*100</f>
        <v>3.0464553182724509E-4</v>
      </c>
      <c r="F20483" s="3">
        <f t="shared" si="639"/>
        <v>97.837281895723024</v>
      </c>
      <c r="G20483" t="s">
        <v>14473</v>
      </c>
    </row>
    <row r="20484" spans="1:7" x14ac:dyDescent="0.35">
      <c r="A20484" t="s">
        <v>10</v>
      </c>
      <c r="B20484" t="s">
        <v>40</v>
      </c>
      <c r="C20484" t="s">
        <v>2902</v>
      </c>
      <c r="D20484" s="2">
        <v>67305.59</v>
      </c>
      <c r="E20484" s="3">
        <f t="shared" si="640"/>
        <v>3.046440381543928E-4</v>
      </c>
      <c r="F20484" s="3">
        <f t="shared" ref="F20484:F20547" si="641">E20484+F20483</f>
        <v>97.837586539761176</v>
      </c>
      <c r="G20484" t="s">
        <v>14473</v>
      </c>
    </row>
    <row r="20485" spans="1:7" x14ac:dyDescent="0.35">
      <c r="A20485" t="s">
        <v>3</v>
      </c>
      <c r="B20485" t="s">
        <v>6</v>
      </c>
      <c r="C20485" t="s">
        <v>13028</v>
      </c>
      <c r="D20485" s="2">
        <v>67304.83</v>
      </c>
      <c r="E20485" s="3">
        <f t="shared" si="640"/>
        <v>3.0464059818055116E-4</v>
      </c>
      <c r="F20485" s="3">
        <f t="shared" si="641"/>
        <v>97.83789118035935</v>
      </c>
      <c r="G20485" t="s">
        <v>14473</v>
      </c>
    </row>
    <row r="20486" spans="1:7" x14ac:dyDescent="0.35">
      <c r="A20486" t="s">
        <v>3</v>
      </c>
      <c r="B20486" t="s">
        <v>9</v>
      </c>
      <c r="C20486" t="s">
        <v>14449</v>
      </c>
      <c r="D20486" s="2">
        <v>67300.11</v>
      </c>
      <c r="E20486" s="3">
        <f t="shared" si="640"/>
        <v>3.0461923413248191E-4</v>
      </c>
      <c r="F20486" s="3">
        <f t="shared" si="641"/>
        <v>97.838195799593478</v>
      </c>
      <c r="G20486" t="s">
        <v>14480</v>
      </c>
    </row>
    <row r="20487" spans="1:7" x14ac:dyDescent="0.35">
      <c r="A20487" t="s">
        <v>3</v>
      </c>
      <c r="B20487" t="s">
        <v>9</v>
      </c>
      <c r="C20487" t="s">
        <v>3066</v>
      </c>
      <c r="D20487" s="2">
        <v>67300</v>
      </c>
      <c r="E20487" s="3">
        <f t="shared" si="640"/>
        <v>3.0461873624153116E-4</v>
      </c>
      <c r="F20487" s="3">
        <f t="shared" si="641"/>
        <v>97.838500418329716</v>
      </c>
      <c r="G20487" t="s">
        <v>14473</v>
      </c>
    </row>
    <row r="20488" spans="1:7" x14ac:dyDescent="0.35">
      <c r="A20488" t="s">
        <v>3</v>
      </c>
      <c r="B20488" t="s">
        <v>13</v>
      </c>
      <c r="C20488" t="s">
        <v>13729</v>
      </c>
      <c r="D20488" s="2">
        <v>67298.490000000005</v>
      </c>
      <c r="E20488" s="3">
        <f t="shared" si="640"/>
        <v>3.0461190155666156E-4</v>
      </c>
      <c r="F20488" s="3">
        <f t="shared" si="641"/>
        <v>97.838805030231271</v>
      </c>
      <c r="G20488" t="s">
        <v>14480</v>
      </c>
    </row>
    <row r="20489" spans="1:7" x14ac:dyDescent="0.35">
      <c r="A20489" t="s">
        <v>3</v>
      </c>
      <c r="B20489" t="s">
        <v>9</v>
      </c>
      <c r="C20489" t="s">
        <v>1376</v>
      </c>
      <c r="D20489" s="2">
        <v>67298.2</v>
      </c>
      <c r="E20489" s="3">
        <f t="shared" si="640"/>
        <v>3.0461058893506405E-4</v>
      </c>
      <c r="F20489" s="3">
        <f t="shared" si="641"/>
        <v>97.839109640820212</v>
      </c>
      <c r="G20489" t="s">
        <v>14480</v>
      </c>
    </row>
    <row r="20490" spans="1:7" x14ac:dyDescent="0.35">
      <c r="A20490" t="s">
        <v>3</v>
      </c>
      <c r="B20490" t="s">
        <v>9</v>
      </c>
      <c r="C20490" t="s">
        <v>13350</v>
      </c>
      <c r="D20490" s="2">
        <v>67276</v>
      </c>
      <c r="E20490" s="3">
        <f t="shared" si="640"/>
        <v>3.0451010548863673E-4</v>
      </c>
      <c r="F20490" s="3">
        <f t="shared" si="641"/>
        <v>97.839414150925705</v>
      </c>
      <c r="G20490" t="s">
        <v>14480</v>
      </c>
    </row>
    <row r="20491" spans="1:7" x14ac:dyDescent="0.35">
      <c r="A20491" t="s">
        <v>3</v>
      </c>
      <c r="B20491" t="s">
        <v>29</v>
      </c>
      <c r="C20491" t="s">
        <v>10417</v>
      </c>
      <c r="D20491" s="2">
        <v>67273.289999999994</v>
      </c>
      <c r="E20491" s="3">
        <f t="shared" si="640"/>
        <v>3.0449783926612229E-4</v>
      </c>
      <c r="F20491" s="3">
        <f t="shared" si="641"/>
        <v>97.839718648764972</v>
      </c>
      <c r="G20491" t="s">
        <v>14480</v>
      </c>
    </row>
    <row r="20492" spans="1:7" x14ac:dyDescent="0.35">
      <c r="A20492" t="s">
        <v>10</v>
      </c>
      <c r="B20492" t="s">
        <v>9</v>
      </c>
      <c r="C20492" t="s">
        <v>640</v>
      </c>
      <c r="D20492" s="2">
        <v>67271.360000000001</v>
      </c>
      <c r="E20492" s="3">
        <f t="shared" si="640"/>
        <v>3.0448910354307707E-4</v>
      </c>
      <c r="F20492" s="3">
        <f t="shared" si="641"/>
        <v>97.840023137868513</v>
      </c>
      <c r="G20492" t="s">
        <v>14480</v>
      </c>
    </row>
    <row r="20493" spans="1:7" x14ac:dyDescent="0.35">
      <c r="A20493" t="s">
        <v>3</v>
      </c>
      <c r="B20493" t="s">
        <v>180</v>
      </c>
      <c r="C20493" t="s">
        <v>8476</v>
      </c>
      <c r="D20493" s="2">
        <v>67269.149999999994</v>
      </c>
      <c r="E20493" s="3">
        <f t="shared" si="640"/>
        <v>3.0447910046124801E-4</v>
      </c>
      <c r="F20493" s="3">
        <f t="shared" si="641"/>
        <v>97.840327616968978</v>
      </c>
      <c r="G20493" t="s">
        <v>14480</v>
      </c>
    </row>
    <row r="20494" spans="1:7" x14ac:dyDescent="0.35">
      <c r="A20494" t="s">
        <v>10</v>
      </c>
      <c r="B20494" t="s">
        <v>32</v>
      </c>
      <c r="C20494" t="s">
        <v>6475</v>
      </c>
      <c r="D20494" s="2">
        <v>67268.14</v>
      </c>
      <c r="E20494" s="3">
        <f t="shared" si="640"/>
        <v>3.0447452891706374E-4</v>
      </c>
      <c r="F20494" s="3">
        <f t="shared" si="641"/>
        <v>97.840632091497895</v>
      </c>
      <c r="G20494" t="s">
        <v>14473</v>
      </c>
    </row>
    <row r="20495" spans="1:7" x14ac:dyDescent="0.35">
      <c r="A20495" t="s">
        <v>3</v>
      </c>
      <c r="B20495" t="s">
        <v>8</v>
      </c>
      <c r="C20495" t="s">
        <v>389</v>
      </c>
      <c r="D20495" s="2">
        <v>67266.95</v>
      </c>
      <c r="E20495" s="3">
        <f t="shared" si="640"/>
        <v>3.0446914264223269E-4</v>
      </c>
      <c r="F20495" s="3">
        <f t="shared" si="641"/>
        <v>97.840936560640543</v>
      </c>
      <c r="G20495" t="s">
        <v>14480</v>
      </c>
    </row>
    <row r="20496" spans="1:7" x14ac:dyDescent="0.35">
      <c r="A20496" t="s">
        <v>3</v>
      </c>
      <c r="B20496" t="s">
        <v>9</v>
      </c>
      <c r="C20496" t="s">
        <v>9154</v>
      </c>
      <c r="D20496" s="2">
        <v>67253.73</v>
      </c>
      <c r="E20496" s="3">
        <f t="shared" si="640"/>
        <v>3.0440930520251333E-4</v>
      </c>
      <c r="F20496" s="3">
        <f t="shared" si="641"/>
        <v>97.841240969945744</v>
      </c>
      <c r="G20496" t="s">
        <v>14480</v>
      </c>
    </row>
    <row r="20497" spans="1:7" x14ac:dyDescent="0.35">
      <c r="A20497" t="s">
        <v>10</v>
      </c>
      <c r="B20497" t="s">
        <v>73</v>
      </c>
      <c r="C20497" t="s">
        <v>2302</v>
      </c>
      <c r="D20497" s="2">
        <v>67245</v>
      </c>
      <c r="E20497" s="3">
        <f t="shared" si="640"/>
        <v>3.0436979076614801E-4</v>
      </c>
      <c r="F20497" s="3">
        <f t="shared" si="641"/>
        <v>97.841545339736513</v>
      </c>
      <c r="G20497" t="s">
        <v>14480</v>
      </c>
    </row>
    <row r="20498" spans="1:7" x14ac:dyDescent="0.35">
      <c r="A20498" t="s">
        <v>10</v>
      </c>
      <c r="B20498" t="s">
        <v>808</v>
      </c>
      <c r="C20498" t="s">
        <v>2375</v>
      </c>
      <c r="D20498" s="2">
        <v>67243.47</v>
      </c>
      <c r="E20498" s="3">
        <f t="shared" si="640"/>
        <v>3.0436286555565099E-4</v>
      </c>
      <c r="F20498" s="3">
        <f t="shared" si="641"/>
        <v>97.841849702602062</v>
      </c>
      <c r="G20498" t="s">
        <v>14480</v>
      </c>
    </row>
    <row r="20499" spans="1:7" x14ac:dyDescent="0.35">
      <c r="A20499" t="s">
        <v>3</v>
      </c>
      <c r="B20499" t="s">
        <v>23</v>
      </c>
      <c r="C20499" t="s">
        <v>12279</v>
      </c>
      <c r="D20499" s="2">
        <v>67240.63</v>
      </c>
      <c r="E20499" s="3">
        <f t="shared" si="640"/>
        <v>3.0435001091655851E-4</v>
      </c>
      <c r="F20499" s="3">
        <f t="shared" si="641"/>
        <v>97.842154052612983</v>
      </c>
      <c r="G20499" t="s">
        <v>14480</v>
      </c>
    </row>
    <row r="20500" spans="1:7" x14ac:dyDescent="0.35">
      <c r="A20500" t="s">
        <v>3</v>
      </c>
      <c r="B20500" t="s">
        <v>22</v>
      </c>
      <c r="C20500" t="s">
        <v>3214</v>
      </c>
      <c r="D20500" s="2">
        <v>67240</v>
      </c>
      <c r="E20500" s="3">
        <f t="shared" si="640"/>
        <v>3.0434715935929503E-4</v>
      </c>
      <c r="F20500" s="3">
        <f t="shared" si="641"/>
        <v>97.84245839977234</v>
      </c>
      <c r="G20500" t="s">
        <v>14473</v>
      </c>
    </row>
    <row r="20501" spans="1:7" x14ac:dyDescent="0.35">
      <c r="A20501" t="s">
        <v>3</v>
      </c>
      <c r="B20501" t="s">
        <v>6</v>
      </c>
      <c r="C20501" t="s">
        <v>5396</v>
      </c>
      <c r="D20501" s="2">
        <v>67233.210000000006</v>
      </c>
      <c r="E20501" s="3">
        <f t="shared" si="640"/>
        <v>3.0431642590878866E-4</v>
      </c>
      <c r="F20501" s="3">
        <f t="shared" si="641"/>
        <v>97.842762716198251</v>
      </c>
      <c r="G20501" t="s">
        <v>14480</v>
      </c>
    </row>
    <row r="20502" spans="1:7" x14ac:dyDescent="0.35">
      <c r="A20502" t="s">
        <v>10</v>
      </c>
      <c r="B20502" t="s">
        <v>9</v>
      </c>
      <c r="C20502" t="s">
        <v>11360</v>
      </c>
      <c r="D20502" s="2">
        <v>67218.679999999993</v>
      </c>
      <c r="E20502" s="3">
        <f t="shared" si="640"/>
        <v>3.0425065904047372E-4</v>
      </c>
      <c r="F20502" s="3">
        <f t="shared" si="641"/>
        <v>97.843066966857293</v>
      </c>
      <c r="G20502" t="s">
        <v>14480</v>
      </c>
    </row>
    <row r="20503" spans="1:7" x14ac:dyDescent="0.35">
      <c r="A20503" t="s">
        <v>3</v>
      </c>
      <c r="B20503" t="s">
        <v>29</v>
      </c>
      <c r="C20503" t="s">
        <v>5451</v>
      </c>
      <c r="D20503" s="2">
        <v>67206.899999999994</v>
      </c>
      <c r="E20503" s="3">
        <f t="shared" si="640"/>
        <v>3.0419733944592805E-4</v>
      </c>
      <c r="F20503" s="3">
        <f t="shared" si="641"/>
        <v>97.843371164196739</v>
      </c>
      <c r="G20503" t="s">
        <v>14473</v>
      </c>
    </row>
    <row r="20504" spans="1:7" x14ac:dyDescent="0.35">
      <c r="A20504" t="s">
        <v>10</v>
      </c>
      <c r="B20504" t="s">
        <v>36</v>
      </c>
      <c r="C20504" t="s">
        <v>4703</v>
      </c>
      <c r="D20504" s="2">
        <v>67206.81</v>
      </c>
      <c r="E20504" s="3">
        <f t="shared" si="640"/>
        <v>3.0419693208060471E-4</v>
      </c>
      <c r="F20504" s="3">
        <f t="shared" si="641"/>
        <v>97.843675361128817</v>
      </c>
      <c r="G20504" t="s">
        <v>14480</v>
      </c>
    </row>
    <row r="20505" spans="1:7" x14ac:dyDescent="0.35">
      <c r="A20505" t="s">
        <v>3</v>
      </c>
      <c r="B20505" t="s">
        <v>180</v>
      </c>
      <c r="C20505" t="s">
        <v>10057</v>
      </c>
      <c r="D20505" s="2">
        <v>67200</v>
      </c>
      <c r="E20505" s="3">
        <f t="shared" si="640"/>
        <v>3.0416610810447093E-4</v>
      </c>
      <c r="F20505" s="3">
        <f t="shared" si="641"/>
        <v>97.843979527236925</v>
      </c>
      <c r="G20505" t="s">
        <v>14480</v>
      </c>
    </row>
    <row r="20506" spans="1:7" x14ac:dyDescent="0.35">
      <c r="A20506" t="s">
        <v>3</v>
      </c>
      <c r="B20506" t="s">
        <v>180</v>
      </c>
      <c r="C20506" t="s">
        <v>13270</v>
      </c>
      <c r="D20506" s="2">
        <v>67192.67</v>
      </c>
      <c r="E20506" s="3">
        <f t="shared" si="640"/>
        <v>3.0413293046202441E-4</v>
      </c>
      <c r="F20506" s="3">
        <f t="shared" si="641"/>
        <v>97.844283660167392</v>
      </c>
      <c r="G20506" t="s">
        <v>14473</v>
      </c>
    </row>
    <row r="20507" spans="1:7" x14ac:dyDescent="0.35">
      <c r="A20507" t="s">
        <v>3</v>
      </c>
      <c r="B20507" t="s">
        <v>29</v>
      </c>
      <c r="C20507" t="s">
        <v>363</v>
      </c>
      <c r="D20507" s="2">
        <v>67190.5</v>
      </c>
      <c r="E20507" s="3">
        <f t="shared" si="640"/>
        <v>3.0412310843145018E-4</v>
      </c>
      <c r="F20507" s="3">
        <f t="shared" si="641"/>
        <v>97.844587783275827</v>
      </c>
      <c r="G20507" t="s">
        <v>14473</v>
      </c>
    </row>
    <row r="20508" spans="1:7" x14ac:dyDescent="0.35">
      <c r="A20508" t="s">
        <v>3</v>
      </c>
      <c r="B20508" t="s">
        <v>3117</v>
      </c>
      <c r="C20508" t="s">
        <v>13557</v>
      </c>
      <c r="D20508" s="2">
        <v>67187.8</v>
      </c>
      <c r="E20508" s="3">
        <f t="shared" si="640"/>
        <v>3.0411088747174959E-4</v>
      </c>
      <c r="F20508" s="3">
        <f t="shared" si="641"/>
        <v>97.844891894163297</v>
      </c>
      <c r="G20508" t="s">
        <v>14473</v>
      </c>
    </row>
    <row r="20509" spans="1:7" x14ac:dyDescent="0.35">
      <c r="A20509" t="s">
        <v>3</v>
      </c>
      <c r="B20509" t="s">
        <v>8</v>
      </c>
      <c r="C20509" t="s">
        <v>1992</v>
      </c>
      <c r="D20509" s="2">
        <v>67173.009999999995</v>
      </c>
      <c r="E20509" s="3">
        <f t="shared" si="640"/>
        <v>3.0404394377027833E-4</v>
      </c>
      <c r="F20509" s="3">
        <f t="shared" si="641"/>
        <v>97.845195938107068</v>
      </c>
      <c r="G20509" t="s">
        <v>14473</v>
      </c>
    </row>
    <row r="20510" spans="1:7" x14ac:dyDescent="0.35">
      <c r="A20510" t="s">
        <v>10</v>
      </c>
      <c r="B20510" t="s">
        <v>9</v>
      </c>
      <c r="C20510" t="s">
        <v>14071</v>
      </c>
      <c r="D20510" s="2">
        <v>67167.13</v>
      </c>
      <c r="E20510" s="3">
        <f t="shared" si="640"/>
        <v>3.0401732923581923E-4</v>
      </c>
      <c r="F20510" s="3">
        <f t="shared" si="641"/>
        <v>97.84549995543631</v>
      </c>
      <c r="G20510" t="s">
        <v>14480</v>
      </c>
    </row>
    <row r="20511" spans="1:7" x14ac:dyDescent="0.35">
      <c r="A20511" t="s">
        <v>10</v>
      </c>
      <c r="B20511" t="s">
        <v>134</v>
      </c>
      <c r="C20511" t="s">
        <v>13203</v>
      </c>
      <c r="D20511" s="2">
        <v>67160.92</v>
      </c>
      <c r="E20511" s="3">
        <f t="shared" si="640"/>
        <v>3.0398922102850779E-4</v>
      </c>
      <c r="F20511" s="3">
        <f t="shared" si="641"/>
        <v>97.845803944657334</v>
      </c>
      <c r="G20511" t="s">
        <v>14480</v>
      </c>
    </row>
    <row r="20512" spans="1:7" x14ac:dyDescent="0.35">
      <c r="A20512" t="s">
        <v>3</v>
      </c>
      <c r="B20512" t="s">
        <v>18</v>
      </c>
      <c r="C20512" t="s">
        <v>295</v>
      </c>
      <c r="D20512" s="2">
        <v>67152.72</v>
      </c>
      <c r="E20512" s="3">
        <f t="shared" si="640"/>
        <v>3.0395210552126883E-4</v>
      </c>
      <c r="F20512" s="3">
        <f t="shared" si="641"/>
        <v>97.846107896762859</v>
      </c>
      <c r="G20512" t="s">
        <v>14473</v>
      </c>
    </row>
    <row r="20513" spans="1:7" x14ac:dyDescent="0.35">
      <c r="A20513" t="s">
        <v>3</v>
      </c>
      <c r="B20513" t="s">
        <v>180</v>
      </c>
      <c r="C20513" t="s">
        <v>2610</v>
      </c>
      <c r="D20513" s="2">
        <v>67152.66</v>
      </c>
      <c r="E20513" s="3">
        <f t="shared" si="640"/>
        <v>3.0395183394438664E-4</v>
      </c>
      <c r="F20513" s="3">
        <f t="shared" si="641"/>
        <v>97.846411848596802</v>
      </c>
      <c r="G20513" t="s">
        <v>14473</v>
      </c>
    </row>
    <row r="20514" spans="1:7" x14ac:dyDescent="0.35">
      <c r="A20514" t="s">
        <v>3</v>
      </c>
      <c r="B20514" t="s">
        <v>18</v>
      </c>
      <c r="C20514" t="s">
        <v>716</v>
      </c>
      <c r="D20514" s="2">
        <v>67148.98</v>
      </c>
      <c r="E20514" s="3">
        <f t="shared" si="640"/>
        <v>3.0393517722894275E-4</v>
      </c>
      <c r="F20514" s="3">
        <f t="shared" si="641"/>
        <v>97.84671578377403</v>
      </c>
      <c r="G20514" t="s">
        <v>14473</v>
      </c>
    </row>
    <row r="20515" spans="1:7" x14ac:dyDescent="0.35">
      <c r="A20515" t="s">
        <v>3</v>
      </c>
      <c r="B20515" t="s">
        <v>13</v>
      </c>
      <c r="C20515" t="s">
        <v>2519</v>
      </c>
      <c r="D20515" s="2">
        <v>67144.789999999994</v>
      </c>
      <c r="E20515" s="3">
        <f t="shared" si="640"/>
        <v>3.0391621210999997E-4</v>
      </c>
      <c r="F20515" s="3">
        <f t="shared" si="641"/>
        <v>97.847019699986134</v>
      </c>
      <c r="G20515" t="s">
        <v>14473</v>
      </c>
    </row>
    <row r="20516" spans="1:7" x14ac:dyDescent="0.35">
      <c r="A20516" t="s">
        <v>3</v>
      </c>
      <c r="B20516" t="s">
        <v>9</v>
      </c>
      <c r="C20516" s="8" t="s">
        <v>12042</v>
      </c>
      <c r="D20516" s="2">
        <v>67136.84</v>
      </c>
      <c r="E20516" s="3">
        <f t="shared" si="640"/>
        <v>3.0388022817310365E-4</v>
      </c>
      <c r="F20516" s="3">
        <f t="shared" si="641"/>
        <v>97.847323580214308</v>
      </c>
      <c r="G20516" t="s">
        <v>14480</v>
      </c>
    </row>
    <row r="20517" spans="1:7" x14ac:dyDescent="0.35">
      <c r="A20517" t="s">
        <v>10</v>
      </c>
      <c r="B20517" t="s">
        <v>9</v>
      </c>
      <c r="C20517" t="s">
        <v>12638</v>
      </c>
      <c r="D20517" s="2">
        <v>67120.03</v>
      </c>
      <c r="E20517" s="3">
        <f t="shared" si="640"/>
        <v>3.0380414138326384E-4</v>
      </c>
      <c r="F20517" s="3">
        <f t="shared" si="641"/>
        <v>97.84762738435569</v>
      </c>
      <c r="G20517" t="s">
        <v>14473</v>
      </c>
    </row>
    <row r="20518" spans="1:7" x14ac:dyDescent="0.35">
      <c r="A20518" t="s">
        <v>10</v>
      </c>
      <c r="B20518" t="s">
        <v>8</v>
      </c>
      <c r="C20518" t="s">
        <v>1125</v>
      </c>
      <c r="D20518" s="2">
        <v>67119.509999999995</v>
      </c>
      <c r="E20518" s="3">
        <f t="shared" si="640"/>
        <v>3.038017877169511E-4</v>
      </c>
      <c r="F20518" s="3">
        <f t="shared" si="641"/>
        <v>97.847931186143413</v>
      </c>
      <c r="G20518" t="s">
        <v>14473</v>
      </c>
    </row>
    <row r="20519" spans="1:7" x14ac:dyDescent="0.35">
      <c r="A20519" t="s">
        <v>3</v>
      </c>
      <c r="B20519" t="s">
        <v>28</v>
      </c>
      <c r="C20519" t="s">
        <v>6462</v>
      </c>
      <c r="D20519" s="2">
        <v>67118.17</v>
      </c>
      <c r="E20519" s="3">
        <f t="shared" si="640"/>
        <v>3.0379572249991454E-4</v>
      </c>
      <c r="F20519" s="3">
        <f t="shared" si="641"/>
        <v>97.848234981865915</v>
      </c>
      <c r="G20519" t="s">
        <v>14473</v>
      </c>
    </row>
    <row r="20520" spans="1:7" x14ac:dyDescent="0.35">
      <c r="A20520" t="s">
        <v>3</v>
      </c>
      <c r="B20520" t="s">
        <v>83</v>
      </c>
      <c r="C20520" t="s">
        <v>891</v>
      </c>
      <c r="D20520" s="2">
        <v>67110.399999999994</v>
      </c>
      <c r="E20520" s="3">
        <f t="shared" si="640"/>
        <v>3.0376055329366493E-4</v>
      </c>
      <c r="F20520" s="3">
        <f t="shared" si="641"/>
        <v>97.848538742419208</v>
      </c>
      <c r="G20520" t="s">
        <v>14480</v>
      </c>
    </row>
    <row r="20521" spans="1:7" x14ac:dyDescent="0.35">
      <c r="A20521" t="s">
        <v>10</v>
      </c>
      <c r="B20521" t="s">
        <v>9</v>
      </c>
      <c r="C20521" t="s">
        <v>509</v>
      </c>
      <c r="D20521" s="2">
        <v>67097.98</v>
      </c>
      <c r="E20521" s="3">
        <f t="shared" si="640"/>
        <v>3.037043368790421E-4</v>
      </c>
      <c r="F20521" s="3">
        <f t="shared" si="641"/>
        <v>97.84884244675608</v>
      </c>
      <c r="G20521" t="s">
        <v>14473</v>
      </c>
    </row>
    <row r="20522" spans="1:7" x14ac:dyDescent="0.35">
      <c r="A20522" t="s">
        <v>3</v>
      </c>
      <c r="B20522" t="s">
        <v>13</v>
      </c>
      <c r="C20522" t="s">
        <v>13177</v>
      </c>
      <c r="D20522" s="2">
        <v>67093.960000000006</v>
      </c>
      <c r="E20522" s="3">
        <f t="shared" si="640"/>
        <v>3.036861412279323E-4</v>
      </c>
      <c r="F20522" s="3">
        <f t="shared" si="641"/>
        <v>97.849146132897303</v>
      </c>
      <c r="G20522" t="s">
        <v>14480</v>
      </c>
    </row>
    <row r="20523" spans="1:7" x14ac:dyDescent="0.35">
      <c r="A20523" t="s">
        <v>10</v>
      </c>
      <c r="B20523" t="s">
        <v>13</v>
      </c>
      <c r="C20523" t="s">
        <v>4873</v>
      </c>
      <c r="D20523" s="2">
        <v>67091.22</v>
      </c>
      <c r="E20523" s="3">
        <f t="shared" si="640"/>
        <v>3.0367373921697682E-4</v>
      </c>
      <c r="F20523" s="3">
        <f t="shared" si="641"/>
        <v>97.849449806636514</v>
      </c>
      <c r="G20523" t="s">
        <v>14473</v>
      </c>
    </row>
    <row r="20524" spans="1:7" x14ac:dyDescent="0.35">
      <c r="A20524" t="s">
        <v>10</v>
      </c>
      <c r="B20524" t="s">
        <v>180</v>
      </c>
      <c r="C20524" t="s">
        <v>7835</v>
      </c>
      <c r="D20524" s="2">
        <v>67086.039999999994</v>
      </c>
      <c r="E20524" s="3">
        <f t="shared" si="640"/>
        <v>3.0365029307947706E-4</v>
      </c>
      <c r="F20524" s="3">
        <f t="shared" si="641"/>
        <v>97.849753456929591</v>
      </c>
      <c r="G20524" t="s">
        <v>14480</v>
      </c>
    </row>
    <row r="20525" spans="1:7" x14ac:dyDescent="0.35">
      <c r="A20525" t="s">
        <v>10</v>
      </c>
      <c r="B20525" t="s">
        <v>29</v>
      </c>
      <c r="C20525" t="s">
        <v>2428</v>
      </c>
      <c r="D20525" s="2">
        <v>67072.77</v>
      </c>
      <c r="E20525" s="3">
        <f t="shared" si="640"/>
        <v>3.035902293256892E-4</v>
      </c>
      <c r="F20525" s="3">
        <f t="shared" si="641"/>
        <v>97.850057047158913</v>
      </c>
      <c r="G20525" t="s">
        <v>14473</v>
      </c>
    </row>
    <row r="20526" spans="1:7" x14ac:dyDescent="0.35">
      <c r="A20526" t="s">
        <v>10</v>
      </c>
      <c r="B20526" t="s">
        <v>67</v>
      </c>
      <c r="C20526" t="s">
        <v>9591</v>
      </c>
      <c r="D20526" s="2">
        <v>67062.09</v>
      </c>
      <c r="E20526" s="3">
        <f t="shared" si="640"/>
        <v>3.0354188864065114E-4</v>
      </c>
      <c r="F20526" s="3">
        <f t="shared" si="641"/>
        <v>97.850360589047554</v>
      </c>
      <c r="G20526" t="s">
        <v>14473</v>
      </c>
    </row>
    <row r="20527" spans="1:7" x14ac:dyDescent="0.35">
      <c r="A20527" t="s">
        <v>3</v>
      </c>
      <c r="B20527" t="s">
        <v>13</v>
      </c>
      <c r="C20527" t="s">
        <v>1756</v>
      </c>
      <c r="D20527" s="2">
        <v>67046.600000000006</v>
      </c>
      <c r="E20527" s="3">
        <f t="shared" si="640"/>
        <v>3.0347177654222054E-4</v>
      </c>
      <c r="F20527" s="3">
        <f t="shared" si="641"/>
        <v>97.850664060824101</v>
      </c>
      <c r="G20527" t="s">
        <v>14473</v>
      </c>
    </row>
    <row r="20528" spans="1:7" x14ac:dyDescent="0.35">
      <c r="A20528" t="s">
        <v>3</v>
      </c>
      <c r="B20528" t="s">
        <v>6</v>
      </c>
      <c r="C20528" t="s">
        <v>4132</v>
      </c>
      <c r="D20528" s="2">
        <v>67044.13</v>
      </c>
      <c r="E20528" s="3">
        <f t="shared" si="640"/>
        <v>3.0346059662723516E-4</v>
      </c>
      <c r="F20528" s="3">
        <f t="shared" si="641"/>
        <v>97.850967521420728</v>
      </c>
      <c r="G20528" t="s">
        <v>14473</v>
      </c>
    </row>
    <row r="20529" spans="1:7" x14ac:dyDescent="0.35">
      <c r="A20529" t="s">
        <v>10</v>
      </c>
      <c r="B20529" t="s">
        <v>8</v>
      </c>
      <c r="C20529" t="s">
        <v>1432</v>
      </c>
      <c r="D20529" s="2">
        <v>67040</v>
      </c>
      <c r="E20529" s="3">
        <f t="shared" si="640"/>
        <v>3.0344190308517456E-4</v>
      </c>
      <c r="F20529" s="3">
        <f t="shared" si="641"/>
        <v>97.851270963323813</v>
      </c>
      <c r="G20529" t="s">
        <v>14473</v>
      </c>
    </row>
    <row r="20530" spans="1:7" x14ac:dyDescent="0.35">
      <c r="A20530" t="s">
        <v>10</v>
      </c>
      <c r="B20530" t="s">
        <v>55</v>
      </c>
      <c r="C20530" t="s">
        <v>8232</v>
      </c>
      <c r="D20530" s="2">
        <v>67033.83</v>
      </c>
      <c r="E20530" s="3">
        <f t="shared" si="640"/>
        <v>3.0341397592911795E-4</v>
      </c>
      <c r="F20530" s="3">
        <f t="shared" si="641"/>
        <v>97.851574377299741</v>
      </c>
      <c r="G20530" t="s">
        <v>14473</v>
      </c>
    </row>
    <row r="20531" spans="1:7" x14ac:dyDescent="0.35">
      <c r="A20531" t="s">
        <v>3</v>
      </c>
      <c r="B20531" t="s">
        <v>18</v>
      </c>
      <c r="C20531" t="s">
        <v>1298</v>
      </c>
      <c r="D20531" s="2">
        <v>67032.800000000003</v>
      </c>
      <c r="E20531" s="3">
        <f t="shared" si="640"/>
        <v>3.0340931385930626E-4</v>
      </c>
      <c r="F20531" s="3">
        <f t="shared" si="641"/>
        <v>97.851877786613599</v>
      </c>
      <c r="G20531" t="s">
        <v>14473</v>
      </c>
    </row>
    <row r="20532" spans="1:7" x14ac:dyDescent="0.35">
      <c r="A20532" t="s">
        <v>10</v>
      </c>
      <c r="B20532" t="s">
        <v>9</v>
      </c>
      <c r="C20532" t="s">
        <v>4980</v>
      </c>
      <c r="D20532" s="2">
        <v>67029.23</v>
      </c>
      <c r="E20532" s="3">
        <f t="shared" si="640"/>
        <v>3.0339315503481317E-4</v>
      </c>
      <c r="F20532" s="3">
        <f t="shared" si="641"/>
        <v>97.852181179768635</v>
      </c>
      <c r="G20532" t="s">
        <v>14480</v>
      </c>
    </row>
    <row r="20533" spans="1:7" x14ac:dyDescent="0.35">
      <c r="A20533" t="s">
        <v>3</v>
      </c>
      <c r="B20533" t="s">
        <v>6</v>
      </c>
      <c r="C20533" t="s">
        <v>10137</v>
      </c>
      <c r="D20533" s="2">
        <v>67026.92</v>
      </c>
      <c r="E20533" s="3">
        <f t="shared" si="640"/>
        <v>3.033826993248471E-4</v>
      </c>
      <c r="F20533" s="3">
        <f t="shared" si="641"/>
        <v>97.852484562467964</v>
      </c>
      <c r="G20533" t="s">
        <v>14473</v>
      </c>
    </row>
    <row r="20534" spans="1:7" x14ac:dyDescent="0.35">
      <c r="A20534" t="s">
        <v>3</v>
      </c>
      <c r="B20534" t="s">
        <v>9</v>
      </c>
      <c r="C20534" s="8" t="s">
        <v>8030</v>
      </c>
      <c r="D20534" s="2">
        <v>67026.61</v>
      </c>
      <c r="E20534" s="3">
        <f t="shared" si="640"/>
        <v>3.0338129617762217E-4</v>
      </c>
      <c r="F20534" s="3">
        <f t="shared" si="641"/>
        <v>97.852787943764142</v>
      </c>
      <c r="G20534" t="s">
        <v>14480</v>
      </c>
    </row>
    <row r="20535" spans="1:7" x14ac:dyDescent="0.35">
      <c r="A20535" t="s">
        <v>3</v>
      </c>
      <c r="B20535" t="s">
        <v>22</v>
      </c>
      <c r="C20535" s="8" t="s">
        <v>2399</v>
      </c>
      <c r="D20535" s="2">
        <v>67026.5</v>
      </c>
      <c r="E20535" s="3">
        <f t="shared" si="640"/>
        <v>3.0338079828667143E-4</v>
      </c>
      <c r="F20535" s="3">
        <f t="shared" si="641"/>
        <v>97.853091324562428</v>
      </c>
      <c r="G20535" t="s">
        <v>14480</v>
      </c>
    </row>
    <row r="20536" spans="1:7" x14ac:dyDescent="0.35">
      <c r="A20536" t="s">
        <v>10</v>
      </c>
      <c r="B20536" t="s">
        <v>15</v>
      </c>
      <c r="C20536" t="s">
        <v>1550</v>
      </c>
      <c r="D20536" s="2">
        <v>67020.55</v>
      </c>
      <c r="E20536" s="3">
        <f t="shared" si="640"/>
        <v>3.033538669125164E-4</v>
      </c>
      <c r="F20536" s="3">
        <f t="shared" si="641"/>
        <v>97.853394678429339</v>
      </c>
      <c r="G20536" t="s">
        <v>14473</v>
      </c>
    </row>
    <row r="20537" spans="1:7" x14ac:dyDescent="0.35">
      <c r="A20537" t="s">
        <v>10</v>
      </c>
      <c r="B20537" t="s">
        <v>33</v>
      </c>
      <c r="C20537" t="s">
        <v>8879</v>
      </c>
      <c r="D20537" s="2">
        <v>67018.5</v>
      </c>
      <c r="E20537" s="3">
        <f t="shared" si="640"/>
        <v>3.033445880357066E-4</v>
      </c>
      <c r="F20537" s="3">
        <f t="shared" si="641"/>
        <v>97.853698023017373</v>
      </c>
      <c r="G20537" t="s">
        <v>14473</v>
      </c>
    </row>
    <row r="20538" spans="1:7" x14ac:dyDescent="0.35">
      <c r="A20538" t="s">
        <v>3</v>
      </c>
      <c r="B20538" t="s">
        <v>99</v>
      </c>
      <c r="C20538" t="s">
        <v>14168</v>
      </c>
      <c r="D20538" s="2">
        <v>67016.539999999994</v>
      </c>
      <c r="E20538" s="3">
        <f t="shared" si="640"/>
        <v>3.0333571652422017E-4</v>
      </c>
      <c r="F20538" s="3">
        <f t="shared" si="641"/>
        <v>97.854001358733896</v>
      </c>
      <c r="G20538" t="s">
        <v>14473</v>
      </c>
    </row>
    <row r="20539" spans="1:7" x14ac:dyDescent="0.35">
      <c r="A20539" t="s">
        <v>3</v>
      </c>
      <c r="B20539" t="s">
        <v>13</v>
      </c>
      <c r="C20539" t="s">
        <v>1988</v>
      </c>
      <c r="D20539" s="2">
        <v>67008.14</v>
      </c>
      <c r="E20539" s="3">
        <f t="shared" si="640"/>
        <v>3.0329769576070719E-4</v>
      </c>
      <c r="F20539" s="3">
        <f t="shared" si="641"/>
        <v>97.854304656429662</v>
      </c>
      <c r="G20539" t="s">
        <v>14473</v>
      </c>
    </row>
    <row r="20540" spans="1:7" x14ac:dyDescent="0.35">
      <c r="A20540" t="s">
        <v>10</v>
      </c>
      <c r="B20540" t="s">
        <v>62</v>
      </c>
      <c r="C20540" s="7" t="s">
        <v>3123</v>
      </c>
      <c r="D20540" s="2">
        <v>67007.25</v>
      </c>
      <c r="E20540" s="3">
        <f t="shared" si="640"/>
        <v>3.0329366737028734E-4</v>
      </c>
      <c r="F20540" s="3">
        <f t="shared" si="641"/>
        <v>97.854607950097034</v>
      </c>
      <c r="G20540" t="s">
        <v>14480</v>
      </c>
    </row>
    <row r="20541" spans="1:7" x14ac:dyDescent="0.35">
      <c r="A20541" t="s">
        <v>3</v>
      </c>
      <c r="B20541" t="s">
        <v>13</v>
      </c>
      <c r="C20541" t="s">
        <v>13731</v>
      </c>
      <c r="D20541" s="2">
        <v>67007.19</v>
      </c>
      <c r="E20541" s="3">
        <f t="shared" si="640"/>
        <v>3.032933957934051E-4</v>
      </c>
      <c r="F20541" s="3">
        <f t="shared" si="641"/>
        <v>97.854911243492822</v>
      </c>
      <c r="G20541" t="s">
        <v>14473</v>
      </c>
    </row>
    <row r="20542" spans="1:7" x14ac:dyDescent="0.35">
      <c r="A20542" t="s">
        <v>3</v>
      </c>
      <c r="B20542" t="s">
        <v>33</v>
      </c>
      <c r="C20542" s="8" t="s">
        <v>327</v>
      </c>
      <c r="D20542" s="2">
        <v>66987.47</v>
      </c>
      <c r="E20542" s="3">
        <f t="shared" si="640"/>
        <v>3.0320413752477684E-4</v>
      </c>
      <c r="F20542" s="3">
        <f t="shared" si="641"/>
        <v>97.855214447630345</v>
      </c>
      <c r="G20542" t="s">
        <v>14480</v>
      </c>
    </row>
    <row r="20543" spans="1:7" x14ac:dyDescent="0.35">
      <c r="A20543" t="s">
        <v>3</v>
      </c>
      <c r="B20543" t="s">
        <v>6</v>
      </c>
      <c r="C20543" s="8" t="s">
        <v>12811</v>
      </c>
      <c r="D20543" s="2">
        <v>66986.27</v>
      </c>
      <c r="E20543" s="3">
        <f t="shared" si="640"/>
        <v>3.0319870598713211E-4</v>
      </c>
      <c r="F20543" s="3">
        <f t="shared" si="641"/>
        <v>97.855517646336338</v>
      </c>
      <c r="G20543" t="s">
        <v>14480</v>
      </c>
    </row>
    <row r="20544" spans="1:7" x14ac:dyDescent="0.35">
      <c r="A20544" t="s">
        <v>3</v>
      </c>
      <c r="B20544" t="s">
        <v>16</v>
      </c>
      <c r="C20544" s="13" t="s">
        <v>6653</v>
      </c>
      <c r="D20544" s="2">
        <v>66981.73</v>
      </c>
      <c r="E20544" s="3">
        <f t="shared" si="640"/>
        <v>3.0317815666970957E-4</v>
      </c>
      <c r="F20544" s="3">
        <f t="shared" si="641"/>
        <v>97.855820824493009</v>
      </c>
      <c r="G20544" t="s">
        <v>14480</v>
      </c>
    </row>
    <row r="20545" spans="1:7" x14ac:dyDescent="0.35">
      <c r="A20545" t="s">
        <v>3</v>
      </c>
      <c r="B20545" t="s">
        <v>117</v>
      </c>
      <c r="C20545" s="13" t="s">
        <v>768</v>
      </c>
      <c r="D20545" s="2">
        <v>66980.56</v>
      </c>
      <c r="E20545" s="3">
        <f t="shared" si="640"/>
        <v>3.0317286092050594E-4</v>
      </c>
      <c r="F20545" s="3">
        <f t="shared" si="641"/>
        <v>97.856123997353933</v>
      </c>
      <c r="G20545" t="s">
        <v>14480</v>
      </c>
    </row>
    <row r="20546" spans="1:7" x14ac:dyDescent="0.35">
      <c r="A20546" t="s">
        <v>3</v>
      </c>
      <c r="B20546" t="s">
        <v>13</v>
      </c>
      <c r="C20546" t="s">
        <v>7976</v>
      </c>
      <c r="D20546" s="2">
        <v>66978</v>
      </c>
      <c r="E20546" s="3">
        <f t="shared" si="640"/>
        <v>3.0316127364019723E-4</v>
      </c>
      <c r="F20546" s="3">
        <f t="shared" si="641"/>
        <v>97.856427158627568</v>
      </c>
      <c r="G20546" t="s">
        <v>14473</v>
      </c>
    </row>
    <row r="20547" spans="1:7" x14ac:dyDescent="0.35">
      <c r="A20547" t="s">
        <v>10</v>
      </c>
      <c r="B20547" t="s">
        <v>20</v>
      </c>
      <c r="C20547" t="s">
        <v>2302</v>
      </c>
      <c r="D20547" s="2">
        <v>66977.899999999994</v>
      </c>
      <c r="E20547" s="3">
        <f t="shared" ref="E20547:E20610" si="642">(D20547/$D$29638)*100</f>
        <v>3.0316082101206011E-4</v>
      </c>
      <c r="F20547" s="3">
        <f t="shared" si="641"/>
        <v>97.856730319448573</v>
      </c>
      <c r="G20547" t="s">
        <v>14480</v>
      </c>
    </row>
    <row r="20548" spans="1:7" x14ac:dyDescent="0.35">
      <c r="A20548" t="s">
        <v>3</v>
      </c>
      <c r="B20548" t="s">
        <v>139</v>
      </c>
      <c r="C20548" t="s">
        <v>12969</v>
      </c>
      <c r="D20548" s="2">
        <v>66975.929999999993</v>
      </c>
      <c r="E20548" s="3">
        <f t="shared" si="642"/>
        <v>3.0315190423776007E-4</v>
      </c>
      <c r="F20548" s="3">
        <f t="shared" ref="F20548:F20611" si="643">E20548+F20547</f>
        <v>97.857033471352807</v>
      </c>
      <c r="G20548" t="s">
        <v>14473</v>
      </c>
    </row>
    <row r="20549" spans="1:7" x14ac:dyDescent="0.35">
      <c r="A20549" t="s">
        <v>3</v>
      </c>
      <c r="B20549" t="s">
        <v>23</v>
      </c>
      <c r="C20549" t="s">
        <v>283</v>
      </c>
      <c r="D20549" s="2">
        <v>66971.66</v>
      </c>
      <c r="E20549" s="3">
        <f t="shared" si="642"/>
        <v>3.0313257701630763E-4</v>
      </c>
      <c r="F20549" s="3">
        <f t="shared" si="643"/>
        <v>97.857336603929824</v>
      </c>
      <c r="G20549" t="s">
        <v>14473</v>
      </c>
    </row>
    <row r="20550" spans="1:7" x14ac:dyDescent="0.35">
      <c r="A20550" t="s">
        <v>3</v>
      </c>
      <c r="B20550" t="s">
        <v>9</v>
      </c>
      <c r="C20550" t="s">
        <v>1504</v>
      </c>
      <c r="D20550" s="2">
        <v>66970.05</v>
      </c>
      <c r="E20550" s="3">
        <f t="shared" si="642"/>
        <v>3.0312528970330096E-4</v>
      </c>
      <c r="F20550" s="3">
        <f t="shared" si="643"/>
        <v>97.857639729219528</v>
      </c>
      <c r="G20550" t="s">
        <v>14480</v>
      </c>
    </row>
    <row r="20551" spans="1:7" x14ac:dyDescent="0.35">
      <c r="A20551" t="s">
        <v>10</v>
      </c>
      <c r="B20551" t="s">
        <v>315</v>
      </c>
      <c r="C20551" t="s">
        <v>7444</v>
      </c>
      <c r="D20551" s="2">
        <v>66969.570000000007</v>
      </c>
      <c r="E20551" s="3">
        <f t="shared" si="642"/>
        <v>3.031231170882431E-4</v>
      </c>
      <c r="F20551" s="3">
        <f t="shared" si="643"/>
        <v>97.85794285233662</v>
      </c>
      <c r="G20551" t="s">
        <v>14480</v>
      </c>
    </row>
    <row r="20552" spans="1:7" x14ac:dyDescent="0.35">
      <c r="A20552" t="s">
        <v>3</v>
      </c>
      <c r="B20552" t="s">
        <v>941</v>
      </c>
      <c r="C20552" t="s">
        <v>2904</v>
      </c>
      <c r="D20552" s="2">
        <v>66966.97</v>
      </c>
      <c r="E20552" s="3">
        <f t="shared" si="642"/>
        <v>3.0311134875667952E-4</v>
      </c>
      <c r="F20552" s="3">
        <f t="shared" si="643"/>
        <v>97.858245963685377</v>
      </c>
      <c r="G20552" t="s">
        <v>14473</v>
      </c>
    </row>
    <row r="20553" spans="1:7" x14ac:dyDescent="0.35">
      <c r="A20553" t="s">
        <v>3</v>
      </c>
      <c r="B20553" t="s">
        <v>16</v>
      </c>
      <c r="C20553" t="s">
        <v>6858</v>
      </c>
      <c r="D20553" s="2">
        <v>66966.52</v>
      </c>
      <c r="E20553" s="3">
        <f t="shared" si="642"/>
        <v>3.0310931193006275E-4</v>
      </c>
      <c r="F20553" s="3">
        <f t="shared" si="643"/>
        <v>97.858549072997306</v>
      </c>
      <c r="G20553" t="s">
        <v>14473</v>
      </c>
    </row>
    <row r="20554" spans="1:7" x14ac:dyDescent="0.35">
      <c r="A20554" t="s">
        <v>10</v>
      </c>
      <c r="B20554" t="s">
        <v>143</v>
      </c>
      <c r="C20554" t="s">
        <v>2494</v>
      </c>
      <c r="D20554" s="2">
        <v>66965.86</v>
      </c>
      <c r="E20554" s="3">
        <f t="shared" si="642"/>
        <v>3.0310632458435812E-4</v>
      </c>
      <c r="F20554" s="3">
        <f t="shared" si="643"/>
        <v>97.858852179321886</v>
      </c>
      <c r="G20554" t="s">
        <v>14473</v>
      </c>
    </row>
    <row r="20555" spans="1:7" x14ac:dyDescent="0.35">
      <c r="A20555" t="s">
        <v>3</v>
      </c>
      <c r="B20555" t="s">
        <v>6</v>
      </c>
      <c r="C20555" t="s">
        <v>4863</v>
      </c>
      <c r="D20555" s="2">
        <v>66960.63</v>
      </c>
      <c r="E20555" s="3">
        <f t="shared" si="642"/>
        <v>3.0308265213278992E-4</v>
      </c>
      <c r="F20555" s="3">
        <f t="shared" si="643"/>
        <v>97.859155261974024</v>
      </c>
      <c r="G20555" t="s">
        <v>14480</v>
      </c>
    </row>
    <row r="20556" spans="1:7" x14ac:dyDescent="0.35">
      <c r="A20556" t="s">
        <v>10</v>
      </c>
      <c r="B20556" t="s">
        <v>9</v>
      </c>
      <c r="C20556" t="s">
        <v>1128</v>
      </c>
      <c r="D20556" s="2">
        <v>66958.42</v>
      </c>
      <c r="E20556" s="3">
        <f t="shared" si="642"/>
        <v>3.0307264905096081E-4</v>
      </c>
      <c r="F20556" s="3">
        <f t="shared" si="643"/>
        <v>97.859458334623071</v>
      </c>
      <c r="G20556" t="s">
        <v>14480</v>
      </c>
    </row>
    <row r="20557" spans="1:7" x14ac:dyDescent="0.35">
      <c r="A20557" t="s">
        <v>10</v>
      </c>
      <c r="B20557" t="s">
        <v>6</v>
      </c>
      <c r="C20557" t="s">
        <v>1923</v>
      </c>
      <c r="D20557" s="2">
        <v>66956.11</v>
      </c>
      <c r="E20557" s="3">
        <f t="shared" si="642"/>
        <v>3.0306219334099474E-4</v>
      </c>
      <c r="F20557" s="3">
        <f t="shared" si="643"/>
        <v>97.85976139681641</v>
      </c>
      <c r="G20557" t="s">
        <v>14480</v>
      </c>
    </row>
    <row r="20558" spans="1:7" x14ac:dyDescent="0.35">
      <c r="A20558" t="s">
        <v>3</v>
      </c>
      <c r="B20558" t="s">
        <v>22</v>
      </c>
      <c r="C20558" t="s">
        <v>7558</v>
      </c>
      <c r="D20558" s="2">
        <v>66955.179999999993</v>
      </c>
      <c r="E20558" s="3">
        <f t="shared" si="642"/>
        <v>3.0305798389932006E-4</v>
      </c>
      <c r="F20558" s="3">
        <f t="shared" si="643"/>
        <v>97.860064454800309</v>
      </c>
      <c r="G20558" t="s">
        <v>14480</v>
      </c>
    </row>
    <row r="20559" spans="1:7" x14ac:dyDescent="0.35">
      <c r="A20559" t="s">
        <v>3</v>
      </c>
      <c r="B20559" t="s">
        <v>32</v>
      </c>
      <c r="C20559" t="s">
        <v>6013</v>
      </c>
      <c r="D20559" s="2">
        <v>66943.91</v>
      </c>
      <c r="E20559" s="3">
        <f t="shared" si="642"/>
        <v>3.0300697270827339E-4</v>
      </c>
      <c r="F20559" s="3">
        <f t="shared" si="643"/>
        <v>97.860367461773023</v>
      </c>
      <c r="G20559" t="s">
        <v>14480</v>
      </c>
    </row>
    <row r="20560" spans="1:7" x14ac:dyDescent="0.35">
      <c r="A20560" t="s">
        <v>10</v>
      </c>
      <c r="B20560" t="s">
        <v>13</v>
      </c>
      <c r="C20560" t="s">
        <v>305</v>
      </c>
      <c r="D20560" s="2">
        <v>66940.55</v>
      </c>
      <c r="E20560" s="3">
        <f t="shared" si="642"/>
        <v>3.0299176440286816E-4</v>
      </c>
      <c r="F20560" s="3">
        <f t="shared" si="643"/>
        <v>97.860670453537423</v>
      </c>
      <c r="G20560" t="s">
        <v>14473</v>
      </c>
    </row>
    <row r="20561" spans="1:7" x14ac:dyDescent="0.35">
      <c r="A20561" t="s">
        <v>3</v>
      </c>
      <c r="B20561" t="s">
        <v>6</v>
      </c>
      <c r="C20561" t="s">
        <v>800</v>
      </c>
      <c r="D20561" s="2">
        <v>66940.149999999994</v>
      </c>
      <c r="E20561" s="3">
        <f t="shared" si="642"/>
        <v>3.029899538903199E-4</v>
      </c>
      <c r="F20561" s="3">
        <f t="shared" si="643"/>
        <v>97.860973443491318</v>
      </c>
      <c r="G20561" t="s">
        <v>14473</v>
      </c>
    </row>
    <row r="20562" spans="1:7" x14ac:dyDescent="0.35">
      <c r="A20562" t="s">
        <v>3</v>
      </c>
      <c r="B20562" t="s">
        <v>195</v>
      </c>
      <c r="C20562" s="7" t="s">
        <v>2191</v>
      </c>
      <c r="D20562" s="2">
        <v>66935</v>
      </c>
      <c r="E20562" s="3">
        <f t="shared" si="642"/>
        <v>3.0296664354126135E-4</v>
      </c>
      <c r="F20562" s="3">
        <f t="shared" si="643"/>
        <v>97.861276410134863</v>
      </c>
      <c r="G20562" t="s">
        <v>14480</v>
      </c>
    </row>
    <row r="20563" spans="1:7" x14ac:dyDescent="0.35">
      <c r="A20563" t="s">
        <v>10</v>
      </c>
      <c r="B20563" t="s">
        <v>29</v>
      </c>
      <c r="C20563" t="s">
        <v>1396</v>
      </c>
      <c r="D20563" s="2">
        <v>66934.850000000006</v>
      </c>
      <c r="E20563" s="3">
        <f t="shared" si="642"/>
        <v>3.0296596459905578E-4</v>
      </c>
      <c r="F20563" s="3">
        <f t="shared" si="643"/>
        <v>97.861579376099456</v>
      </c>
      <c r="G20563" t="s">
        <v>14480</v>
      </c>
    </row>
    <row r="20564" spans="1:7" x14ac:dyDescent="0.35">
      <c r="A20564" t="s">
        <v>10</v>
      </c>
      <c r="B20564" t="s">
        <v>143</v>
      </c>
      <c r="C20564" t="s">
        <v>5957</v>
      </c>
      <c r="D20564" s="2">
        <v>66931.820000000007</v>
      </c>
      <c r="E20564" s="3">
        <f t="shared" si="642"/>
        <v>3.0295224996650284E-4</v>
      </c>
      <c r="F20564" s="3">
        <f t="shared" si="643"/>
        <v>97.861882328349424</v>
      </c>
      <c r="G20564" t="s">
        <v>14473</v>
      </c>
    </row>
    <row r="20565" spans="1:7" x14ac:dyDescent="0.35">
      <c r="A20565" t="s">
        <v>3</v>
      </c>
      <c r="B20565" t="s">
        <v>18</v>
      </c>
      <c r="C20565" t="s">
        <v>1023</v>
      </c>
      <c r="D20565" s="2">
        <v>66926.960000000006</v>
      </c>
      <c r="E20565" s="3">
        <f t="shared" si="642"/>
        <v>3.0293025223904169E-4</v>
      </c>
      <c r="F20565" s="3">
        <f t="shared" si="643"/>
        <v>97.862185258601656</v>
      </c>
      <c r="G20565" t="s">
        <v>14473</v>
      </c>
    </row>
    <row r="20566" spans="1:7" x14ac:dyDescent="0.35">
      <c r="A20566" t="s">
        <v>10</v>
      </c>
      <c r="B20566" t="s">
        <v>8</v>
      </c>
      <c r="C20566" t="s">
        <v>12665</v>
      </c>
      <c r="D20566" s="2">
        <v>66914</v>
      </c>
      <c r="E20566" s="3">
        <f t="shared" si="642"/>
        <v>3.0287159163247865E-4</v>
      </c>
      <c r="F20566" s="3">
        <f t="shared" si="643"/>
        <v>97.862488130193285</v>
      </c>
      <c r="G20566" t="s">
        <v>14473</v>
      </c>
    </row>
    <row r="20567" spans="1:7" x14ac:dyDescent="0.35">
      <c r="A20567" t="s">
        <v>10</v>
      </c>
      <c r="B20567" t="s">
        <v>73</v>
      </c>
      <c r="C20567" t="s">
        <v>3632</v>
      </c>
      <c r="D20567" s="2">
        <v>66909.94</v>
      </c>
      <c r="E20567" s="3">
        <f t="shared" si="642"/>
        <v>3.0285321493011403E-4</v>
      </c>
      <c r="F20567" s="3">
        <f t="shared" si="643"/>
        <v>97.862790983408217</v>
      </c>
      <c r="G20567" t="s">
        <v>14473</v>
      </c>
    </row>
    <row r="20568" spans="1:7" x14ac:dyDescent="0.35">
      <c r="A20568" t="s">
        <v>3</v>
      </c>
      <c r="B20568" t="s">
        <v>8</v>
      </c>
      <c r="C20568" s="8" t="s">
        <v>2642</v>
      </c>
      <c r="D20568" s="2">
        <v>66897.37</v>
      </c>
      <c r="E20568" s="3">
        <f t="shared" si="642"/>
        <v>3.0279631957328556E-4</v>
      </c>
      <c r="F20568" s="3">
        <f t="shared" si="643"/>
        <v>97.863093779727791</v>
      </c>
      <c r="G20568" t="s">
        <v>14480</v>
      </c>
    </row>
    <row r="20569" spans="1:7" x14ac:dyDescent="0.35">
      <c r="A20569" t="s">
        <v>3</v>
      </c>
      <c r="B20569" t="s">
        <v>8</v>
      </c>
      <c r="C20569" t="s">
        <v>8322</v>
      </c>
      <c r="D20569" s="2">
        <v>66895.740000000005</v>
      </c>
      <c r="E20569" s="3">
        <f t="shared" si="642"/>
        <v>3.0278894173465154E-4</v>
      </c>
      <c r="F20569" s="3">
        <f t="shared" si="643"/>
        <v>97.863396568669529</v>
      </c>
      <c r="G20569" t="s">
        <v>14480</v>
      </c>
    </row>
    <row r="20570" spans="1:7" x14ac:dyDescent="0.35">
      <c r="A20570" t="s">
        <v>10</v>
      </c>
      <c r="B20570" t="s">
        <v>9</v>
      </c>
      <c r="C20570" t="s">
        <v>5127</v>
      </c>
      <c r="D20570" s="2">
        <v>66894.87</v>
      </c>
      <c r="E20570" s="3">
        <f t="shared" si="642"/>
        <v>3.0278500386985905E-4</v>
      </c>
      <c r="F20570" s="3">
        <f t="shared" si="643"/>
        <v>97.863699353673397</v>
      </c>
      <c r="G20570" t="s">
        <v>14473</v>
      </c>
    </row>
    <row r="20571" spans="1:7" x14ac:dyDescent="0.35">
      <c r="A20571" t="s">
        <v>3</v>
      </c>
      <c r="B20571" t="s">
        <v>9</v>
      </c>
      <c r="C20571" t="s">
        <v>9645</v>
      </c>
      <c r="D20571" s="2">
        <v>66888.759999999995</v>
      </c>
      <c r="E20571" s="3">
        <f t="shared" si="642"/>
        <v>3.0275734829068461E-4</v>
      </c>
      <c r="F20571" s="3">
        <f t="shared" si="643"/>
        <v>97.864002111021691</v>
      </c>
      <c r="G20571" t="s">
        <v>14473</v>
      </c>
    </row>
    <row r="20572" spans="1:7" x14ac:dyDescent="0.35">
      <c r="A20572" t="s">
        <v>3</v>
      </c>
      <c r="B20572" t="s">
        <v>122</v>
      </c>
      <c r="C20572" t="s">
        <v>9622</v>
      </c>
      <c r="D20572" s="2">
        <v>66883.179999999993</v>
      </c>
      <c r="E20572" s="3">
        <f t="shared" si="642"/>
        <v>3.027320916406367E-4</v>
      </c>
      <c r="F20572" s="3">
        <f t="shared" si="643"/>
        <v>97.864304843113331</v>
      </c>
      <c r="G20572" t="s">
        <v>14473</v>
      </c>
    </row>
    <row r="20573" spans="1:7" x14ac:dyDescent="0.35">
      <c r="A20573" t="s">
        <v>3</v>
      </c>
      <c r="B20573" t="s">
        <v>29</v>
      </c>
      <c r="C20573" s="8" t="s">
        <v>7931</v>
      </c>
      <c r="D20573" s="2">
        <v>66877.67</v>
      </c>
      <c r="E20573" s="3">
        <f t="shared" si="642"/>
        <v>3.0270715183028471E-4</v>
      </c>
      <c r="F20573" s="3">
        <f t="shared" si="643"/>
        <v>97.864607550265163</v>
      </c>
      <c r="G20573" t="s">
        <v>14480</v>
      </c>
    </row>
    <row r="20574" spans="1:7" x14ac:dyDescent="0.35">
      <c r="A20574" t="s">
        <v>10</v>
      </c>
      <c r="B20574" t="s">
        <v>6</v>
      </c>
      <c r="C20574" t="s">
        <v>11486</v>
      </c>
      <c r="D20574" s="2">
        <v>66875.56</v>
      </c>
      <c r="E20574" s="3">
        <f t="shared" si="642"/>
        <v>3.0269760137659272E-4</v>
      </c>
      <c r="F20574" s="3">
        <f t="shared" si="643"/>
        <v>97.864910247866533</v>
      </c>
      <c r="G20574" t="s">
        <v>14480</v>
      </c>
    </row>
    <row r="20575" spans="1:7" x14ac:dyDescent="0.35">
      <c r="A20575" t="s">
        <v>10</v>
      </c>
      <c r="B20575" t="s">
        <v>23</v>
      </c>
      <c r="C20575" t="s">
        <v>4673</v>
      </c>
      <c r="D20575" s="2">
        <v>66862.929999999993</v>
      </c>
      <c r="E20575" s="3">
        <f t="shared" si="642"/>
        <v>3.0264043444288197E-4</v>
      </c>
      <c r="F20575" s="3">
        <f t="shared" si="643"/>
        <v>97.865212888300974</v>
      </c>
      <c r="G20575" t="s">
        <v>14480</v>
      </c>
    </row>
    <row r="20576" spans="1:7" x14ac:dyDescent="0.35">
      <c r="A20576" t="s">
        <v>3</v>
      </c>
      <c r="B20576" t="s">
        <v>15</v>
      </c>
      <c r="C20576" t="s">
        <v>517</v>
      </c>
      <c r="D20576" s="2">
        <v>66861.75</v>
      </c>
      <c r="E20576" s="3">
        <f t="shared" si="642"/>
        <v>3.0263509343086471E-4</v>
      </c>
      <c r="F20576" s="3">
        <f t="shared" si="643"/>
        <v>97.865515523394407</v>
      </c>
      <c r="G20576" t="s">
        <v>14473</v>
      </c>
    </row>
    <row r="20577" spans="1:7" x14ac:dyDescent="0.35">
      <c r="A20577" t="s">
        <v>10</v>
      </c>
      <c r="B20577" t="s">
        <v>9</v>
      </c>
      <c r="C20577" t="s">
        <v>2372</v>
      </c>
      <c r="D20577" s="2">
        <v>66859.13</v>
      </c>
      <c r="E20577" s="3">
        <f t="shared" si="642"/>
        <v>3.0262323457367376E-4</v>
      </c>
      <c r="F20577" s="3">
        <f t="shared" si="643"/>
        <v>97.865818146628982</v>
      </c>
      <c r="G20577" t="s">
        <v>14480</v>
      </c>
    </row>
    <row r="20578" spans="1:7" x14ac:dyDescent="0.35">
      <c r="A20578" t="s">
        <v>3</v>
      </c>
      <c r="B20578" t="s">
        <v>9</v>
      </c>
      <c r="C20578" t="s">
        <v>10285</v>
      </c>
      <c r="D20578" s="2">
        <v>66855.42</v>
      </c>
      <c r="E20578" s="3">
        <f t="shared" si="642"/>
        <v>3.0260644206978878E-4</v>
      </c>
      <c r="F20578" s="3">
        <f t="shared" si="643"/>
        <v>97.866120753071058</v>
      </c>
      <c r="G20578" t="s">
        <v>14473</v>
      </c>
    </row>
    <row r="20579" spans="1:7" x14ac:dyDescent="0.35">
      <c r="A20579" t="s">
        <v>10</v>
      </c>
      <c r="B20579" t="s">
        <v>37</v>
      </c>
      <c r="C20579" t="s">
        <v>335</v>
      </c>
      <c r="D20579" s="2">
        <v>66853.48</v>
      </c>
      <c r="E20579" s="3">
        <f t="shared" si="642"/>
        <v>3.0259766108392983E-4</v>
      </c>
      <c r="F20579" s="3">
        <f t="shared" si="643"/>
        <v>97.866423350732148</v>
      </c>
      <c r="G20579" t="s">
        <v>14480</v>
      </c>
    </row>
    <row r="20580" spans="1:7" x14ac:dyDescent="0.35">
      <c r="A20580" t="s">
        <v>3</v>
      </c>
      <c r="B20580" t="s">
        <v>8</v>
      </c>
      <c r="C20580" t="s">
        <v>1828</v>
      </c>
      <c r="D20580" s="2">
        <v>66852.36</v>
      </c>
      <c r="E20580" s="3">
        <f t="shared" si="642"/>
        <v>3.0259259164879475E-4</v>
      </c>
      <c r="F20580" s="3">
        <f t="shared" si="643"/>
        <v>97.8667259433238</v>
      </c>
      <c r="G20580" t="s">
        <v>14480</v>
      </c>
    </row>
    <row r="20581" spans="1:7" x14ac:dyDescent="0.35">
      <c r="A20581" t="s">
        <v>10</v>
      </c>
      <c r="B20581" t="s">
        <v>13</v>
      </c>
      <c r="C20581" t="s">
        <v>11124</v>
      </c>
      <c r="D20581" s="2">
        <v>66851.75</v>
      </c>
      <c r="E20581" s="3">
        <f t="shared" si="642"/>
        <v>3.0258983061715868E-4</v>
      </c>
      <c r="F20581" s="3">
        <f t="shared" si="643"/>
        <v>97.867028533154411</v>
      </c>
      <c r="G20581" t="s">
        <v>14480</v>
      </c>
    </row>
    <row r="20582" spans="1:7" x14ac:dyDescent="0.35">
      <c r="A20582" t="s">
        <v>10</v>
      </c>
      <c r="B20582" t="s">
        <v>40</v>
      </c>
      <c r="C20582" t="s">
        <v>8080</v>
      </c>
      <c r="D20582" s="2">
        <v>66849.440000000002</v>
      </c>
      <c r="E20582" s="3">
        <f t="shared" si="642"/>
        <v>3.0257937490719262E-4</v>
      </c>
      <c r="F20582" s="3">
        <f t="shared" si="643"/>
        <v>97.867331112529314</v>
      </c>
      <c r="G20582" t="s">
        <v>14473</v>
      </c>
    </row>
    <row r="20583" spans="1:7" x14ac:dyDescent="0.35">
      <c r="A20583" t="s">
        <v>10</v>
      </c>
      <c r="B20583" t="s">
        <v>134</v>
      </c>
      <c r="C20583" s="7" t="s">
        <v>7223</v>
      </c>
      <c r="D20583" s="2">
        <v>66832.479999999996</v>
      </c>
      <c r="E20583" s="3">
        <f t="shared" si="642"/>
        <v>3.0250260917514719E-4</v>
      </c>
      <c r="F20583" s="3">
        <f t="shared" si="643"/>
        <v>97.867633615138487</v>
      </c>
      <c r="G20583" t="s">
        <v>14480</v>
      </c>
    </row>
    <row r="20584" spans="1:7" x14ac:dyDescent="0.35">
      <c r="A20584" t="s">
        <v>3</v>
      </c>
      <c r="B20584" t="s">
        <v>200</v>
      </c>
      <c r="C20584" t="s">
        <v>7305</v>
      </c>
      <c r="D20584" s="2">
        <v>66830.94</v>
      </c>
      <c r="E20584" s="3">
        <f t="shared" si="642"/>
        <v>3.0249563870183649E-4</v>
      </c>
      <c r="F20584" s="3">
        <f t="shared" si="643"/>
        <v>97.867936110777194</v>
      </c>
      <c r="G20584" t="s">
        <v>14480</v>
      </c>
    </row>
    <row r="20585" spans="1:7" x14ac:dyDescent="0.35">
      <c r="A20585" t="s">
        <v>3</v>
      </c>
      <c r="B20585" t="s">
        <v>32</v>
      </c>
      <c r="C20585" t="s">
        <v>61</v>
      </c>
      <c r="D20585" s="2">
        <v>66827.38</v>
      </c>
      <c r="E20585" s="3">
        <f t="shared" si="642"/>
        <v>3.0247952514015714E-4</v>
      </c>
      <c r="F20585" s="3">
        <f t="shared" si="643"/>
        <v>97.86823859030234</v>
      </c>
      <c r="G20585" t="s">
        <v>14473</v>
      </c>
    </row>
    <row r="20586" spans="1:7" x14ac:dyDescent="0.35">
      <c r="A20586" t="s">
        <v>10</v>
      </c>
      <c r="B20586" t="s">
        <v>4</v>
      </c>
      <c r="C20586" t="s">
        <v>2903</v>
      </c>
      <c r="D20586" s="2">
        <v>66819.77</v>
      </c>
      <c r="E20586" s="3">
        <f t="shared" si="642"/>
        <v>3.0244508013892683E-4</v>
      </c>
      <c r="F20586" s="3">
        <f t="shared" si="643"/>
        <v>97.868541035382478</v>
      </c>
      <c r="G20586" t="s">
        <v>14473</v>
      </c>
    </row>
    <row r="20587" spans="1:7" x14ac:dyDescent="0.35">
      <c r="A20587" t="s">
        <v>10</v>
      </c>
      <c r="B20587" t="s">
        <v>99</v>
      </c>
      <c r="C20587" t="s">
        <v>6424</v>
      </c>
      <c r="D20587" s="2">
        <v>66807.73</v>
      </c>
      <c r="E20587" s="3">
        <f t="shared" si="642"/>
        <v>3.0239058371122474E-4</v>
      </c>
      <c r="F20587" s="3">
        <f t="shared" si="643"/>
        <v>97.86884342596619</v>
      </c>
      <c r="G20587" t="s">
        <v>14473</v>
      </c>
    </row>
    <row r="20588" spans="1:7" x14ac:dyDescent="0.35">
      <c r="A20588" t="s">
        <v>3</v>
      </c>
      <c r="B20588" t="s">
        <v>29</v>
      </c>
      <c r="C20588" t="s">
        <v>1582</v>
      </c>
      <c r="D20588" s="2">
        <v>66807.539999999994</v>
      </c>
      <c r="E20588" s="3">
        <f t="shared" si="642"/>
        <v>3.0238972371776434E-4</v>
      </c>
      <c r="F20588" s="3">
        <f t="shared" si="643"/>
        <v>97.869145815689905</v>
      </c>
      <c r="G20588" t="s">
        <v>14480</v>
      </c>
    </row>
    <row r="20589" spans="1:7" x14ac:dyDescent="0.35">
      <c r="A20589" t="s">
        <v>10</v>
      </c>
      <c r="B20589" t="s">
        <v>9</v>
      </c>
      <c r="C20589" t="s">
        <v>7811</v>
      </c>
      <c r="D20589" s="2">
        <v>66806.61</v>
      </c>
      <c r="E20589" s="3">
        <f t="shared" si="642"/>
        <v>3.0238551427608972E-4</v>
      </c>
      <c r="F20589" s="3">
        <f t="shared" si="643"/>
        <v>97.869448201204179</v>
      </c>
      <c r="G20589" t="s">
        <v>14473</v>
      </c>
    </row>
    <row r="20590" spans="1:7" x14ac:dyDescent="0.35">
      <c r="A20590" t="s">
        <v>10</v>
      </c>
      <c r="B20590" t="s">
        <v>22</v>
      </c>
      <c r="C20590" s="8" t="s">
        <v>11069</v>
      </c>
      <c r="D20590" s="2">
        <v>66797.5</v>
      </c>
      <c r="E20590" s="3">
        <f t="shared" si="642"/>
        <v>3.0234427985280349E-4</v>
      </c>
      <c r="F20590" s="3">
        <f t="shared" si="643"/>
        <v>97.869750545484038</v>
      </c>
      <c r="G20590" t="s">
        <v>14480</v>
      </c>
    </row>
    <row r="20591" spans="1:7" x14ac:dyDescent="0.35">
      <c r="A20591" t="s">
        <v>3</v>
      </c>
      <c r="B20591" t="s">
        <v>96</v>
      </c>
      <c r="C20591" t="s">
        <v>11330</v>
      </c>
      <c r="D20591" s="2">
        <v>66792.639999999999</v>
      </c>
      <c r="E20591" s="3">
        <f t="shared" si="642"/>
        <v>3.023222821253424E-4</v>
      </c>
      <c r="F20591" s="3">
        <f t="shared" si="643"/>
        <v>97.870052867766162</v>
      </c>
      <c r="G20591" t="s">
        <v>14480</v>
      </c>
    </row>
    <row r="20592" spans="1:7" x14ac:dyDescent="0.35">
      <c r="A20592" t="s">
        <v>3</v>
      </c>
      <c r="B20592" t="s">
        <v>9</v>
      </c>
      <c r="C20592" t="s">
        <v>2422</v>
      </c>
      <c r="D20592" s="2">
        <v>66782.86</v>
      </c>
      <c r="E20592" s="3">
        <f t="shared" si="642"/>
        <v>3.0227801509353792E-4</v>
      </c>
      <c r="F20592" s="3">
        <f t="shared" si="643"/>
        <v>97.870355145781261</v>
      </c>
      <c r="G20592" t="s">
        <v>14480</v>
      </c>
    </row>
    <row r="20593" spans="1:7" x14ac:dyDescent="0.35">
      <c r="A20593" t="s">
        <v>3</v>
      </c>
      <c r="B20593" t="s">
        <v>8</v>
      </c>
      <c r="C20593" t="s">
        <v>5403</v>
      </c>
      <c r="D20593" s="2">
        <v>66769.88</v>
      </c>
      <c r="E20593" s="3">
        <f t="shared" si="642"/>
        <v>3.0221926396134752E-4</v>
      </c>
      <c r="F20593" s="3">
        <f t="shared" si="643"/>
        <v>97.870657365045219</v>
      </c>
      <c r="G20593" t="s">
        <v>14480</v>
      </c>
    </row>
    <row r="20594" spans="1:7" x14ac:dyDescent="0.35">
      <c r="A20594" t="s">
        <v>10</v>
      </c>
      <c r="B20594" t="s">
        <v>9</v>
      </c>
      <c r="C20594" t="s">
        <v>8114</v>
      </c>
      <c r="D20594" s="2">
        <v>66766.080000000002</v>
      </c>
      <c r="E20594" s="3">
        <f t="shared" si="642"/>
        <v>3.0220206409213921E-4</v>
      </c>
      <c r="F20594" s="3">
        <f t="shared" si="643"/>
        <v>97.87095956710931</v>
      </c>
      <c r="G20594" t="s">
        <v>14480</v>
      </c>
    </row>
    <row r="20595" spans="1:7" x14ac:dyDescent="0.35">
      <c r="A20595" t="s">
        <v>3</v>
      </c>
      <c r="B20595" t="s">
        <v>180</v>
      </c>
      <c r="C20595" t="s">
        <v>2717</v>
      </c>
      <c r="D20595" s="2">
        <v>66761.73</v>
      </c>
      <c r="E20595" s="3">
        <f t="shared" si="642"/>
        <v>3.0218237476817706E-4</v>
      </c>
      <c r="F20595" s="3">
        <f t="shared" si="643"/>
        <v>97.871261749484077</v>
      </c>
      <c r="G20595" t="s">
        <v>14480</v>
      </c>
    </row>
    <row r="20596" spans="1:7" x14ac:dyDescent="0.35">
      <c r="A20596" t="s">
        <v>10</v>
      </c>
      <c r="B20596" t="s">
        <v>29</v>
      </c>
      <c r="C20596" t="s">
        <v>5946</v>
      </c>
      <c r="D20596" s="2">
        <v>66751.66</v>
      </c>
      <c r="E20596" s="3">
        <f t="shared" si="642"/>
        <v>3.0213679511477512E-4</v>
      </c>
      <c r="F20596" s="3">
        <f t="shared" si="643"/>
        <v>97.871563886279191</v>
      </c>
      <c r="G20596" t="s">
        <v>14473</v>
      </c>
    </row>
    <row r="20597" spans="1:7" x14ac:dyDescent="0.35">
      <c r="A20597" t="s">
        <v>10</v>
      </c>
      <c r="B20597" t="s">
        <v>180</v>
      </c>
      <c r="C20597" t="s">
        <v>10137</v>
      </c>
      <c r="D20597" s="2">
        <v>66748</v>
      </c>
      <c r="E20597" s="3">
        <f t="shared" si="642"/>
        <v>3.021202289249587E-4</v>
      </c>
      <c r="F20597" s="3">
        <f t="shared" si="643"/>
        <v>97.871866006508114</v>
      </c>
      <c r="G20597" t="s">
        <v>14473</v>
      </c>
    </row>
    <row r="20598" spans="1:7" x14ac:dyDescent="0.35">
      <c r="A20598" t="s">
        <v>10</v>
      </c>
      <c r="B20598" t="s">
        <v>40</v>
      </c>
      <c r="C20598" s="6" t="s">
        <v>3338</v>
      </c>
      <c r="D20598" s="2">
        <v>66747.259999999995</v>
      </c>
      <c r="E20598" s="3">
        <f t="shared" si="642"/>
        <v>3.0211687947674447E-4</v>
      </c>
      <c r="F20598" s="3">
        <f t="shared" si="643"/>
        <v>97.872168123387596</v>
      </c>
      <c r="G20598" t="s">
        <v>14473</v>
      </c>
    </row>
    <row r="20599" spans="1:7" x14ac:dyDescent="0.35">
      <c r="A20599" t="s">
        <v>10</v>
      </c>
      <c r="B20599" t="s">
        <v>180</v>
      </c>
      <c r="C20599" t="s">
        <v>8366</v>
      </c>
      <c r="D20599" s="2">
        <v>66738.13</v>
      </c>
      <c r="E20599" s="3">
        <f t="shared" si="642"/>
        <v>3.0207555452783089E-4</v>
      </c>
      <c r="F20599" s="3">
        <f t="shared" si="643"/>
        <v>97.872470198942125</v>
      </c>
      <c r="G20599" t="s">
        <v>14480</v>
      </c>
    </row>
    <row r="20600" spans="1:7" x14ac:dyDescent="0.35">
      <c r="A20600" t="s">
        <v>3</v>
      </c>
      <c r="B20600" t="s">
        <v>37</v>
      </c>
      <c r="C20600" t="s">
        <v>7240</v>
      </c>
      <c r="D20600" s="2">
        <v>66735.820000000007</v>
      </c>
      <c r="E20600" s="3">
        <f t="shared" si="642"/>
        <v>3.0206509881786482E-4</v>
      </c>
      <c r="F20600" s="3">
        <f t="shared" si="643"/>
        <v>97.872772264040947</v>
      </c>
      <c r="G20600" t="s">
        <v>14473</v>
      </c>
    </row>
    <row r="20601" spans="1:7" x14ac:dyDescent="0.35">
      <c r="A20601" t="s">
        <v>10</v>
      </c>
      <c r="B20601" t="s">
        <v>9</v>
      </c>
      <c r="C20601" t="s">
        <v>8186</v>
      </c>
      <c r="D20601" s="2">
        <v>66733.87</v>
      </c>
      <c r="E20601" s="3">
        <f t="shared" si="642"/>
        <v>3.0205627256919208E-4</v>
      </c>
      <c r="F20601" s="3">
        <f t="shared" si="643"/>
        <v>97.873074320313521</v>
      </c>
      <c r="G20601" t="s">
        <v>14473</v>
      </c>
    </row>
    <row r="20602" spans="1:7" x14ac:dyDescent="0.35">
      <c r="A20602" t="s">
        <v>3</v>
      </c>
      <c r="B20602" t="s">
        <v>9</v>
      </c>
      <c r="C20602" t="s">
        <v>9434</v>
      </c>
      <c r="D20602" s="2">
        <v>66731.28</v>
      </c>
      <c r="E20602" s="3">
        <f t="shared" si="642"/>
        <v>3.0204454950044223E-4</v>
      </c>
      <c r="F20602" s="3">
        <f t="shared" si="643"/>
        <v>97.87337636486302</v>
      </c>
      <c r="G20602" t="s">
        <v>14480</v>
      </c>
    </row>
    <row r="20603" spans="1:7" x14ac:dyDescent="0.35">
      <c r="A20603" t="s">
        <v>10</v>
      </c>
      <c r="B20603" t="s">
        <v>28</v>
      </c>
      <c r="C20603" t="s">
        <v>12163</v>
      </c>
      <c r="D20603" s="2">
        <v>66730.48</v>
      </c>
      <c r="E20603" s="3">
        <f t="shared" si="642"/>
        <v>3.0204092847534576E-4</v>
      </c>
      <c r="F20603" s="3">
        <f t="shared" si="643"/>
        <v>97.873678405791495</v>
      </c>
      <c r="G20603" t="s">
        <v>14473</v>
      </c>
    </row>
    <row r="20604" spans="1:7" x14ac:dyDescent="0.35">
      <c r="A20604" t="s">
        <v>10</v>
      </c>
      <c r="B20604" t="s">
        <v>9</v>
      </c>
      <c r="C20604" t="s">
        <v>6173</v>
      </c>
      <c r="D20604" s="2">
        <v>66727.55</v>
      </c>
      <c r="E20604" s="3">
        <f t="shared" si="642"/>
        <v>3.0202766647092994E-4</v>
      </c>
      <c r="F20604" s="3">
        <f t="shared" si="643"/>
        <v>97.873980433457959</v>
      </c>
      <c r="G20604" t="s">
        <v>14480</v>
      </c>
    </row>
    <row r="20605" spans="1:7" x14ac:dyDescent="0.35">
      <c r="A20605" t="s">
        <v>3</v>
      </c>
      <c r="B20605" t="s">
        <v>6</v>
      </c>
      <c r="C20605" t="s">
        <v>9057</v>
      </c>
      <c r="D20605" s="2">
        <v>66721</v>
      </c>
      <c r="E20605" s="3">
        <f t="shared" si="642"/>
        <v>3.0199801932795248E-4</v>
      </c>
      <c r="F20605" s="3">
        <f t="shared" si="643"/>
        <v>97.874282431477283</v>
      </c>
      <c r="G20605" t="s">
        <v>14473</v>
      </c>
    </row>
    <row r="20606" spans="1:7" x14ac:dyDescent="0.35">
      <c r="A20606" t="s">
        <v>10</v>
      </c>
      <c r="B20606" t="s">
        <v>8</v>
      </c>
      <c r="C20606" t="s">
        <v>6011</v>
      </c>
      <c r="D20606" s="2">
        <v>66710.820000000007</v>
      </c>
      <c r="E20606" s="3">
        <f t="shared" si="642"/>
        <v>3.0195194178359974E-4</v>
      </c>
      <c r="F20606" s="3">
        <f t="shared" si="643"/>
        <v>97.874584383419062</v>
      </c>
      <c r="G20606" t="s">
        <v>14480</v>
      </c>
    </row>
    <row r="20607" spans="1:7" x14ac:dyDescent="0.35">
      <c r="A20607" t="s">
        <v>10</v>
      </c>
      <c r="B20607" t="s">
        <v>9</v>
      </c>
      <c r="C20607" t="s">
        <v>5725</v>
      </c>
      <c r="D20607" s="2">
        <v>66710.320000000007</v>
      </c>
      <c r="E20607" s="3">
        <f t="shared" si="642"/>
        <v>3.0194967864291447E-4</v>
      </c>
      <c r="F20607" s="3">
        <f t="shared" si="643"/>
        <v>97.874886333097706</v>
      </c>
      <c r="G20607" t="s">
        <v>14480</v>
      </c>
    </row>
    <row r="20608" spans="1:7" x14ac:dyDescent="0.35">
      <c r="A20608" t="s">
        <v>10</v>
      </c>
      <c r="B20608" t="s">
        <v>9</v>
      </c>
      <c r="C20608" t="s">
        <v>10304</v>
      </c>
      <c r="D20608" s="2">
        <v>66709.3</v>
      </c>
      <c r="E20608" s="3">
        <f t="shared" si="642"/>
        <v>3.019450618359164E-4</v>
      </c>
      <c r="F20608" s="3">
        <f t="shared" si="643"/>
        <v>97.875188278159541</v>
      </c>
      <c r="G20608" t="s">
        <v>14480</v>
      </c>
    </row>
    <row r="20609" spans="1:7" x14ac:dyDescent="0.35">
      <c r="A20609" t="s">
        <v>10</v>
      </c>
      <c r="B20609" t="s">
        <v>13</v>
      </c>
      <c r="C20609" t="s">
        <v>7101</v>
      </c>
      <c r="D20609" s="2">
        <v>66701.53</v>
      </c>
      <c r="E20609" s="3">
        <f t="shared" si="642"/>
        <v>3.019098926296668E-4</v>
      </c>
      <c r="F20609" s="3">
        <f t="shared" si="643"/>
        <v>97.875490188052169</v>
      </c>
      <c r="G20609" t="s">
        <v>14473</v>
      </c>
    </row>
    <row r="20610" spans="1:7" x14ac:dyDescent="0.35">
      <c r="A20610" t="s">
        <v>10</v>
      </c>
      <c r="B20610" t="s">
        <v>35</v>
      </c>
      <c r="C20610" t="s">
        <v>2593</v>
      </c>
      <c r="D20610" s="2">
        <v>66700</v>
      </c>
      <c r="E20610" s="3">
        <f t="shared" si="642"/>
        <v>3.0190296741916978E-4</v>
      </c>
      <c r="F20610" s="3">
        <f t="shared" si="643"/>
        <v>97.875792091019591</v>
      </c>
      <c r="G20610" t="s">
        <v>14473</v>
      </c>
    </row>
    <row r="20611" spans="1:7" x14ac:dyDescent="0.35">
      <c r="A20611" t="s">
        <v>3</v>
      </c>
      <c r="B20611" t="s">
        <v>9</v>
      </c>
      <c r="C20611" t="s">
        <v>1673</v>
      </c>
      <c r="D20611" s="2">
        <v>66693.22</v>
      </c>
      <c r="E20611" s="3">
        <f t="shared" ref="E20611:E20674" si="644">(D20611/$D$29638)*100</f>
        <v>3.0187227923147709E-4</v>
      </c>
      <c r="F20611" s="3">
        <f t="shared" si="643"/>
        <v>97.876093963298828</v>
      </c>
      <c r="G20611" t="s">
        <v>14480</v>
      </c>
    </row>
    <row r="20612" spans="1:7" x14ac:dyDescent="0.35">
      <c r="A20612" t="s">
        <v>3</v>
      </c>
      <c r="B20612" t="s">
        <v>6</v>
      </c>
      <c r="C20612" s="8" t="s">
        <v>6966</v>
      </c>
      <c r="D20612" s="2">
        <v>66689.86</v>
      </c>
      <c r="E20612" s="3">
        <f t="shared" si="644"/>
        <v>3.0185707092607192E-4</v>
      </c>
      <c r="F20612" s="3">
        <f t="shared" ref="F20612:F20675" si="645">E20612+F20611</f>
        <v>97.876395820369751</v>
      </c>
      <c r="G20612" t="s">
        <v>14480</v>
      </c>
    </row>
    <row r="20613" spans="1:7" x14ac:dyDescent="0.35">
      <c r="A20613" t="s">
        <v>3</v>
      </c>
      <c r="B20613" t="s">
        <v>9</v>
      </c>
      <c r="C20613" t="s">
        <v>9982</v>
      </c>
      <c r="D20613" s="2">
        <v>66688.81</v>
      </c>
      <c r="E20613" s="3">
        <f t="shared" si="644"/>
        <v>3.0185231833063276E-4</v>
      </c>
      <c r="F20613" s="3">
        <f t="shared" si="645"/>
        <v>97.876697672688081</v>
      </c>
      <c r="G20613" t="s">
        <v>14480</v>
      </c>
    </row>
    <row r="20614" spans="1:7" x14ac:dyDescent="0.35">
      <c r="A20614" t="s">
        <v>10</v>
      </c>
      <c r="B20614" t="s">
        <v>6</v>
      </c>
      <c r="C20614" s="8" t="s">
        <v>14069</v>
      </c>
      <c r="D20614" s="2">
        <v>66688.55</v>
      </c>
      <c r="E20614" s="3">
        <f t="shared" si="644"/>
        <v>3.0185114149747645E-4</v>
      </c>
      <c r="F20614" s="3">
        <f t="shared" si="645"/>
        <v>97.876999523829582</v>
      </c>
      <c r="G20614" t="s">
        <v>14480</v>
      </c>
    </row>
    <row r="20615" spans="1:7" x14ac:dyDescent="0.35">
      <c r="A20615" t="s">
        <v>3</v>
      </c>
      <c r="B20615" t="s">
        <v>218</v>
      </c>
      <c r="C20615" t="s">
        <v>3963</v>
      </c>
      <c r="D20615" s="2">
        <v>66688</v>
      </c>
      <c r="E20615" s="3">
        <f t="shared" si="644"/>
        <v>3.0184865204272256E-4</v>
      </c>
      <c r="F20615" s="3">
        <f t="shared" si="645"/>
        <v>97.877301372481625</v>
      </c>
      <c r="G20615" t="s">
        <v>14480</v>
      </c>
    </row>
    <row r="20616" spans="1:7" x14ac:dyDescent="0.35">
      <c r="A20616" t="s">
        <v>3</v>
      </c>
      <c r="B20616" t="s">
        <v>9</v>
      </c>
      <c r="C20616" t="s">
        <v>5506</v>
      </c>
      <c r="D20616" s="2">
        <v>66687.47</v>
      </c>
      <c r="E20616" s="3">
        <f t="shared" si="644"/>
        <v>3.0184625311359615E-4</v>
      </c>
      <c r="F20616" s="3">
        <f t="shared" si="645"/>
        <v>97.877603218734734</v>
      </c>
      <c r="G20616" t="s">
        <v>14480</v>
      </c>
    </row>
    <row r="20617" spans="1:7" x14ac:dyDescent="0.35">
      <c r="A20617" t="s">
        <v>10</v>
      </c>
      <c r="B20617" t="s">
        <v>16</v>
      </c>
      <c r="C20617" t="s">
        <v>3355</v>
      </c>
      <c r="D20617" s="2">
        <v>66682</v>
      </c>
      <c r="E20617" s="3">
        <f t="shared" si="644"/>
        <v>3.0182149435449898E-4</v>
      </c>
      <c r="F20617" s="3">
        <f t="shared" si="645"/>
        <v>97.877905040229095</v>
      </c>
      <c r="G20617" t="s">
        <v>14473</v>
      </c>
    </row>
    <row r="20618" spans="1:7" x14ac:dyDescent="0.35">
      <c r="A20618" t="s">
        <v>10</v>
      </c>
      <c r="B20618" t="s">
        <v>6</v>
      </c>
      <c r="C20618" s="8" t="s">
        <v>7218</v>
      </c>
      <c r="D20618" s="2">
        <v>66671.960000000006</v>
      </c>
      <c r="E20618" s="3">
        <f t="shared" si="644"/>
        <v>3.0177605048953813E-4</v>
      </c>
      <c r="F20618" s="3">
        <f t="shared" si="645"/>
        <v>97.878206816279587</v>
      </c>
      <c r="G20618" t="s">
        <v>14480</v>
      </c>
    </row>
    <row r="20619" spans="1:7" x14ac:dyDescent="0.35">
      <c r="A20619" t="s">
        <v>3</v>
      </c>
      <c r="B20619" t="s">
        <v>8</v>
      </c>
      <c r="C20619" s="8" t="s">
        <v>4175</v>
      </c>
      <c r="D20619" s="2">
        <v>66663.41</v>
      </c>
      <c r="E20619" s="3">
        <f t="shared" si="644"/>
        <v>3.0173735078381947E-4</v>
      </c>
      <c r="F20619" s="3">
        <f t="shared" si="645"/>
        <v>97.878508553630368</v>
      </c>
      <c r="G20619" t="s">
        <v>14480</v>
      </c>
    </row>
    <row r="20620" spans="1:7" x14ac:dyDescent="0.35">
      <c r="A20620" t="s">
        <v>3</v>
      </c>
      <c r="B20620" t="s">
        <v>15</v>
      </c>
      <c r="C20620" t="s">
        <v>175</v>
      </c>
      <c r="D20620" s="2">
        <v>66662.289999999994</v>
      </c>
      <c r="E20620" s="3">
        <f t="shared" si="644"/>
        <v>3.0173228134868434E-4</v>
      </c>
      <c r="F20620" s="3">
        <f t="shared" si="645"/>
        <v>97.878810285911712</v>
      </c>
      <c r="G20620" t="s">
        <v>14473</v>
      </c>
    </row>
    <row r="20621" spans="1:7" x14ac:dyDescent="0.35">
      <c r="A20621" t="s">
        <v>3</v>
      </c>
      <c r="B20621" t="s">
        <v>148</v>
      </c>
      <c r="C20621" t="s">
        <v>7737</v>
      </c>
      <c r="D20621" s="2">
        <v>66660.240000000005</v>
      </c>
      <c r="E20621" s="3">
        <f t="shared" si="644"/>
        <v>3.0172300247187464E-4</v>
      </c>
      <c r="F20621" s="3">
        <f t="shared" si="645"/>
        <v>97.879112008914177</v>
      </c>
      <c r="G20621" t="s">
        <v>14473</v>
      </c>
    </row>
    <row r="20622" spans="1:7" x14ac:dyDescent="0.35">
      <c r="A20622" t="s">
        <v>3</v>
      </c>
      <c r="B20622" t="s">
        <v>6</v>
      </c>
      <c r="C20622" t="s">
        <v>2348</v>
      </c>
      <c r="D20622" s="2">
        <v>66656.12</v>
      </c>
      <c r="E20622" s="3">
        <f t="shared" si="644"/>
        <v>3.0170435419262773E-4</v>
      </c>
      <c r="F20622" s="3">
        <f t="shared" si="645"/>
        <v>97.879413713268363</v>
      </c>
      <c r="G20622" t="s">
        <v>14473</v>
      </c>
    </row>
    <row r="20623" spans="1:7" x14ac:dyDescent="0.35">
      <c r="A20623" t="s">
        <v>10</v>
      </c>
      <c r="B20623" t="s">
        <v>9</v>
      </c>
      <c r="C20623" t="s">
        <v>11772</v>
      </c>
      <c r="D20623" s="2">
        <v>66655.929999999993</v>
      </c>
      <c r="E20623" s="3">
        <f t="shared" si="644"/>
        <v>3.0170349419916733E-4</v>
      </c>
      <c r="F20623" s="3">
        <f t="shared" si="645"/>
        <v>97.879715416762565</v>
      </c>
      <c r="G20623" t="s">
        <v>14473</v>
      </c>
    </row>
    <row r="20624" spans="1:7" x14ac:dyDescent="0.35">
      <c r="A20624" t="s">
        <v>10</v>
      </c>
      <c r="B20624" t="s">
        <v>9</v>
      </c>
      <c r="C20624" t="s">
        <v>14260</v>
      </c>
      <c r="D20624" s="2">
        <v>66655.929999999993</v>
      </c>
      <c r="E20624" s="3">
        <f t="shared" si="644"/>
        <v>3.0170349419916733E-4</v>
      </c>
      <c r="F20624" s="3">
        <f t="shared" si="645"/>
        <v>97.880017120256767</v>
      </c>
      <c r="G20624" t="s">
        <v>14473</v>
      </c>
    </row>
    <row r="20625" spans="1:7" x14ac:dyDescent="0.35">
      <c r="A20625" t="s">
        <v>10</v>
      </c>
      <c r="B20625" t="s">
        <v>200</v>
      </c>
      <c r="C20625" s="11" t="s">
        <v>14281</v>
      </c>
      <c r="D20625" s="2">
        <v>66652.320000000007</v>
      </c>
      <c r="E20625" s="3">
        <f t="shared" si="644"/>
        <v>3.0168715432341952E-4</v>
      </c>
      <c r="F20625" s="3">
        <f t="shared" si="645"/>
        <v>97.880318807411086</v>
      </c>
      <c r="G20625" t="s">
        <v>14473</v>
      </c>
    </row>
    <row r="20626" spans="1:7" x14ac:dyDescent="0.35">
      <c r="A20626" t="s">
        <v>3</v>
      </c>
      <c r="B20626" t="s">
        <v>9</v>
      </c>
      <c r="C20626" t="s">
        <v>734</v>
      </c>
      <c r="D20626" s="2">
        <v>66651.64</v>
      </c>
      <c r="E20626" s="3">
        <f t="shared" si="644"/>
        <v>3.0168407645208748E-4</v>
      </c>
      <c r="F20626" s="3">
        <f t="shared" si="645"/>
        <v>97.880620491487534</v>
      </c>
      <c r="G20626" t="s">
        <v>14480</v>
      </c>
    </row>
    <row r="20627" spans="1:7" x14ac:dyDescent="0.35">
      <c r="A20627" t="s">
        <v>3</v>
      </c>
      <c r="B20627" t="s">
        <v>13</v>
      </c>
      <c r="C20627" t="s">
        <v>2701</v>
      </c>
      <c r="D20627" s="2">
        <v>66644.33</v>
      </c>
      <c r="E20627" s="3">
        <f t="shared" si="644"/>
        <v>3.0165098933526837E-4</v>
      </c>
      <c r="F20627" s="3">
        <f t="shared" si="645"/>
        <v>97.880922142476862</v>
      </c>
      <c r="G20627" t="s">
        <v>14473</v>
      </c>
    </row>
    <row r="20628" spans="1:7" x14ac:dyDescent="0.35">
      <c r="A20628" t="s">
        <v>3</v>
      </c>
      <c r="B20628" t="s">
        <v>9</v>
      </c>
      <c r="C20628" t="s">
        <v>714</v>
      </c>
      <c r="D20628" s="2">
        <v>66640.63</v>
      </c>
      <c r="E20628" s="3">
        <f t="shared" si="644"/>
        <v>3.0163424209419718E-4</v>
      </c>
      <c r="F20628" s="3">
        <f t="shared" si="645"/>
        <v>97.881223776718954</v>
      </c>
      <c r="G20628" t="s">
        <v>14480</v>
      </c>
    </row>
    <row r="20629" spans="1:7" x14ac:dyDescent="0.35">
      <c r="A20629" t="s">
        <v>3</v>
      </c>
      <c r="B20629" t="s">
        <v>4</v>
      </c>
      <c r="C20629" t="s">
        <v>3167</v>
      </c>
      <c r="D20629" s="2">
        <v>66640.02</v>
      </c>
      <c r="E20629" s="3">
        <f t="shared" si="644"/>
        <v>3.0163148106256111E-4</v>
      </c>
      <c r="F20629" s="3">
        <f t="shared" si="645"/>
        <v>97.881525408200019</v>
      </c>
      <c r="G20629" t="s">
        <v>14473</v>
      </c>
    </row>
    <row r="20630" spans="1:7" x14ac:dyDescent="0.35">
      <c r="A20630" t="s">
        <v>10</v>
      </c>
      <c r="B20630" t="s">
        <v>9</v>
      </c>
      <c r="C20630" t="s">
        <v>10033</v>
      </c>
      <c r="D20630" s="2">
        <v>66637.960000000006</v>
      </c>
      <c r="E20630" s="3">
        <f t="shared" si="644"/>
        <v>3.0162215692293768E-4</v>
      </c>
      <c r="F20630" s="3">
        <f t="shared" si="645"/>
        <v>97.881827030356945</v>
      </c>
      <c r="G20630" t="s">
        <v>14480</v>
      </c>
    </row>
    <row r="20631" spans="1:7" x14ac:dyDescent="0.35">
      <c r="A20631" t="s">
        <v>3</v>
      </c>
      <c r="B20631" t="s">
        <v>16</v>
      </c>
      <c r="C20631" t="s">
        <v>19</v>
      </c>
      <c r="D20631" s="2">
        <v>66635.320000000007</v>
      </c>
      <c r="E20631" s="3">
        <f t="shared" si="644"/>
        <v>3.0161020754011927E-4</v>
      </c>
      <c r="F20631" s="3">
        <f t="shared" si="645"/>
        <v>97.882128640564488</v>
      </c>
      <c r="G20631" t="s">
        <v>14473</v>
      </c>
    </row>
    <row r="20632" spans="1:7" x14ac:dyDescent="0.35">
      <c r="A20632" t="s">
        <v>10</v>
      </c>
      <c r="B20632" t="s">
        <v>22</v>
      </c>
      <c r="C20632" t="s">
        <v>7280</v>
      </c>
      <c r="D20632" s="2">
        <v>66634.2</v>
      </c>
      <c r="E20632" s="3">
        <f t="shared" si="644"/>
        <v>3.0160513810498414E-4</v>
      </c>
      <c r="F20632" s="3">
        <f t="shared" si="645"/>
        <v>97.882430245702594</v>
      </c>
      <c r="G20632" t="s">
        <v>14480</v>
      </c>
    </row>
    <row r="20633" spans="1:7" x14ac:dyDescent="0.35">
      <c r="A20633" t="s">
        <v>10</v>
      </c>
      <c r="B20633" t="s">
        <v>6</v>
      </c>
      <c r="C20633" t="s">
        <v>7442</v>
      </c>
      <c r="D20633" s="2">
        <v>66630</v>
      </c>
      <c r="E20633" s="3">
        <f t="shared" si="644"/>
        <v>3.0158612772322767E-4</v>
      </c>
      <c r="F20633" s="3">
        <f t="shared" si="645"/>
        <v>97.882731831830313</v>
      </c>
      <c r="G20633" t="s">
        <v>14473</v>
      </c>
    </row>
    <row r="20634" spans="1:7" x14ac:dyDescent="0.35">
      <c r="A20634" t="s">
        <v>3</v>
      </c>
      <c r="B20634" t="s">
        <v>9</v>
      </c>
      <c r="C20634" t="s">
        <v>100</v>
      </c>
      <c r="D20634" s="2">
        <v>66626.89</v>
      </c>
      <c r="E20634" s="3">
        <f t="shared" si="644"/>
        <v>3.0157205098816508E-4</v>
      </c>
      <c r="F20634" s="3">
        <f t="shared" si="645"/>
        <v>97.883033403881299</v>
      </c>
      <c r="G20634" t="s">
        <v>14473</v>
      </c>
    </row>
    <row r="20635" spans="1:7" x14ac:dyDescent="0.35">
      <c r="A20635" t="s">
        <v>10</v>
      </c>
      <c r="B20635" t="s">
        <v>6</v>
      </c>
      <c r="C20635" t="s">
        <v>5919</v>
      </c>
      <c r="D20635" s="2">
        <v>66626.820000000007</v>
      </c>
      <c r="E20635" s="3">
        <f t="shared" si="644"/>
        <v>3.0157173414846917E-4</v>
      </c>
      <c r="F20635" s="3">
        <f t="shared" si="645"/>
        <v>97.883334975615455</v>
      </c>
      <c r="G20635" t="s">
        <v>14480</v>
      </c>
    </row>
    <row r="20636" spans="1:7" x14ac:dyDescent="0.35">
      <c r="A20636" t="s">
        <v>3</v>
      </c>
      <c r="B20636" t="s">
        <v>22</v>
      </c>
      <c r="C20636" t="s">
        <v>1940</v>
      </c>
      <c r="D20636" s="2">
        <v>66626.11</v>
      </c>
      <c r="E20636" s="3">
        <f t="shared" si="644"/>
        <v>3.0156852048869598E-4</v>
      </c>
      <c r="F20636" s="3">
        <f t="shared" si="645"/>
        <v>97.883636544135939</v>
      </c>
      <c r="G20636" t="s">
        <v>14473</v>
      </c>
    </row>
    <row r="20637" spans="1:7" x14ac:dyDescent="0.35">
      <c r="A20637" t="s">
        <v>10</v>
      </c>
      <c r="B20637" t="s">
        <v>139</v>
      </c>
      <c r="C20637" t="s">
        <v>909</v>
      </c>
      <c r="D20637" s="2">
        <v>66625.990000000005</v>
      </c>
      <c r="E20637" s="3">
        <f t="shared" si="644"/>
        <v>3.0156797733493155E-4</v>
      </c>
      <c r="F20637" s="3">
        <f t="shared" si="645"/>
        <v>97.88393811211327</v>
      </c>
      <c r="G20637" t="s">
        <v>14473</v>
      </c>
    </row>
    <row r="20638" spans="1:7" x14ac:dyDescent="0.35">
      <c r="A20638" t="s">
        <v>10</v>
      </c>
      <c r="B20638" t="s">
        <v>28</v>
      </c>
      <c r="C20638" s="8" t="s">
        <v>11673</v>
      </c>
      <c r="D20638" s="2">
        <v>66625</v>
      </c>
      <c r="E20638" s="3">
        <f t="shared" si="644"/>
        <v>3.0156349631637464E-4</v>
      </c>
      <c r="F20638" s="3">
        <f t="shared" si="645"/>
        <v>97.884239675609592</v>
      </c>
      <c r="G20638" t="s">
        <v>14480</v>
      </c>
    </row>
    <row r="20639" spans="1:7" x14ac:dyDescent="0.35">
      <c r="A20639" t="s">
        <v>3</v>
      </c>
      <c r="B20639" t="s">
        <v>22</v>
      </c>
      <c r="C20639" t="s">
        <v>9504</v>
      </c>
      <c r="D20639" s="2">
        <v>66616.179999999993</v>
      </c>
      <c r="E20639" s="3">
        <f t="shared" si="644"/>
        <v>3.0152357451468587E-4</v>
      </c>
      <c r="F20639" s="3">
        <f t="shared" si="645"/>
        <v>97.884541199184113</v>
      </c>
      <c r="G20639" t="s">
        <v>14473</v>
      </c>
    </row>
    <row r="20640" spans="1:7" x14ac:dyDescent="0.35">
      <c r="A20640" t="s">
        <v>10</v>
      </c>
      <c r="B20640" t="s">
        <v>13</v>
      </c>
      <c r="C20640" t="s">
        <v>7441</v>
      </c>
      <c r="D20640" s="2">
        <v>66611.100000000006</v>
      </c>
      <c r="E20640" s="3">
        <f t="shared" si="644"/>
        <v>3.0150058100532329E-4</v>
      </c>
      <c r="F20640" s="3">
        <f t="shared" si="645"/>
        <v>97.884842699765116</v>
      </c>
      <c r="G20640" t="s">
        <v>14473</v>
      </c>
    </row>
    <row r="20641" spans="1:7" x14ac:dyDescent="0.35">
      <c r="A20641" t="s">
        <v>3</v>
      </c>
      <c r="B20641" t="s">
        <v>6</v>
      </c>
      <c r="C20641" t="s">
        <v>4094</v>
      </c>
      <c r="D20641" s="2">
        <v>66608.06</v>
      </c>
      <c r="E20641" s="3">
        <f t="shared" si="644"/>
        <v>3.0148682110995662E-4</v>
      </c>
      <c r="F20641" s="3">
        <f t="shared" si="645"/>
        <v>97.885144186586231</v>
      </c>
      <c r="G20641" t="s">
        <v>14473</v>
      </c>
    </row>
    <row r="20642" spans="1:7" x14ac:dyDescent="0.35">
      <c r="A20642" t="s">
        <v>10</v>
      </c>
      <c r="B20642" t="s">
        <v>9</v>
      </c>
      <c r="C20642" t="s">
        <v>6793</v>
      </c>
      <c r="D20642" s="2">
        <v>66597.98</v>
      </c>
      <c r="E20642" s="3">
        <f t="shared" si="644"/>
        <v>3.0144119619374094E-4</v>
      </c>
      <c r="F20642" s="3">
        <f t="shared" si="645"/>
        <v>97.885445627782431</v>
      </c>
      <c r="G20642" t="s">
        <v>14480</v>
      </c>
    </row>
    <row r="20643" spans="1:7" x14ac:dyDescent="0.35">
      <c r="A20643" t="s">
        <v>3</v>
      </c>
      <c r="B20643" t="s">
        <v>9</v>
      </c>
      <c r="C20643" t="s">
        <v>9876</v>
      </c>
      <c r="D20643" s="2">
        <v>66588.039999999994</v>
      </c>
      <c r="E20643" s="3">
        <f t="shared" si="644"/>
        <v>3.0139620495691716E-4</v>
      </c>
      <c r="F20643" s="3">
        <f t="shared" si="645"/>
        <v>97.885747023987392</v>
      </c>
      <c r="G20643" t="s">
        <v>14480</v>
      </c>
    </row>
    <row r="20644" spans="1:7" x14ac:dyDescent="0.35">
      <c r="A20644" t="s">
        <v>10</v>
      </c>
      <c r="B20644" t="s">
        <v>6</v>
      </c>
      <c r="C20644" t="s">
        <v>8527</v>
      </c>
      <c r="D20644" s="2">
        <v>66584</v>
      </c>
      <c r="E20644" s="3">
        <f t="shared" si="644"/>
        <v>3.0137791878017995E-4</v>
      </c>
      <c r="F20644" s="3">
        <f t="shared" si="645"/>
        <v>97.886048401906166</v>
      </c>
      <c r="G20644" t="s">
        <v>14480</v>
      </c>
    </row>
    <row r="20645" spans="1:7" x14ac:dyDescent="0.35">
      <c r="A20645" t="s">
        <v>3</v>
      </c>
      <c r="B20645" t="s">
        <v>9</v>
      </c>
      <c r="C20645" t="s">
        <v>8114</v>
      </c>
      <c r="D20645" s="2">
        <v>66582.289999999994</v>
      </c>
      <c r="E20645" s="3">
        <f t="shared" si="644"/>
        <v>3.0137017883903616E-4</v>
      </c>
      <c r="F20645" s="3">
        <f t="shared" si="645"/>
        <v>97.886349772085012</v>
      </c>
      <c r="G20645" t="s">
        <v>14480</v>
      </c>
    </row>
    <row r="20646" spans="1:7" x14ac:dyDescent="0.35">
      <c r="A20646" t="s">
        <v>10</v>
      </c>
      <c r="B20646" t="s">
        <v>4</v>
      </c>
      <c r="C20646" t="s">
        <v>120</v>
      </c>
      <c r="D20646" s="2">
        <v>66580.59</v>
      </c>
      <c r="E20646" s="3">
        <f t="shared" si="644"/>
        <v>3.0136248416070616E-4</v>
      </c>
      <c r="F20646" s="3">
        <f t="shared" si="645"/>
        <v>97.886651134569178</v>
      </c>
      <c r="G20646" t="s">
        <v>14480</v>
      </c>
    </row>
    <row r="20647" spans="1:7" x14ac:dyDescent="0.35">
      <c r="A20647" t="s">
        <v>10</v>
      </c>
      <c r="B20647" t="s">
        <v>18</v>
      </c>
      <c r="C20647" t="s">
        <v>2402</v>
      </c>
      <c r="D20647" s="2">
        <v>66577.72</v>
      </c>
      <c r="E20647" s="3">
        <f t="shared" si="644"/>
        <v>3.0134949373317253E-4</v>
      </c>
      <c r="F20647" s="3">
        <f t="shared" si="645"/>
        <v>97.886952484062917</v>
      </c>
      <c r="G20647" t="s">
        <v>14473</v>
      </c>
    </row>
    <row r="20648" spans="1:7" x14ac:dyDescent="0.35">
      <c r="A20648" t="s">
        <v>3</v>
      </c>
      <c r="B20648" t="s">
        <v>9</v>
      </c>
      <c r="C20648" t="s">
        <v>10968</v>
      </c>
      <c r="D20648" s="2">
        <v>66570</v>
      </c>
      <c r="E20648" s="3">
        <f t="shared" si="644"/>
        <v>3.0131455084099154E-4</v>
      </c>
      <c r="F20648" s="3">
        <f t="shared" si="645"/>
        <v>97.887253798613756</v>
      </c>
      <c r="G20648" t="s">
        <v>14473</v>
      </c>
    </row>
    <row r="20649" spans="1:7" x14ac:dyDescent="0.35">
      <c r="A20649" t="s">
        <v>10</v>
      </c>
      <c r="B20649" t="s">
        <v>6</v>
      </c>
      <c r="C20649" t="s">
        <v>2679</v>
      </c>
      <c r="D20649" s="2">
        <v>66567.94</v>
      </c>
      <c r="E20649" s="3">
        <f t="shared" si="644"/>
        <v>3.0130522670136805E-4</v>
      </c>
      <c r="F20649" s="3">
        <f t="shared" si="645"/>
        <v>97.887555103840455</v>
      </c>
      <c r="G20649" t="s">
        <v>14480</v>
      </c>
    </row>
    <row r="20650" spans="1:7" x14ac:dyDescent="0.35">
      <c r="A20650" t="s">
        <v>10</v>
      </c>
      <c r="B20650" t="s">
        <v>9</v>
      </c>
      <c r="C20650" t="s">
        <v>13871</v>
      </c>
      <c r="D20650" s="2">
        <v>66559.740000000005</v>
      </c>
      <c r="E20650" s="3">
        <f t="shared" si="644"/>
        <v>3.0126811119412914E-4</v>
      </c>
      <c r="F20650" s="3">
        <f t="shared" si="645"/>
        <v>97.887856371951656</v>
      </c>
      <c r="G20650" t="s">
        <v>14480</v>
      </c>
    </row>
    <row r="20651" spans="1:7" x14ac:dyDescent="0.35">
      <c r="A20651" t="s">
        <v>3</v>
      </c>
      <c r="B20651" t="s">
        <v>37</v>
      </c>
      <c r="C20651" t="s">
        <v>12174</v>
      </c>
      <c r="D20651" s="2">
        <v>66553.279999999999</v>
      </c>
      <c r="E20651" s="3">
        <f t="shared" si="644"/>
        <v>3.0123887141647501E-4</v>
      </c>
      <c r="F20651" s="3">
        <f t="shared" si="645"/>
        <v>97.888157610823072</v>
      </c>
      <c r="G20651" t="s">
        <v>14473</v>
      </c>
    </row>
    <row r="20652" spans="1:7" x14ac:dyDescent="0.35">
      <c r="A20652" t="s">
        <v>10</v>
      </c>
      <c r="B20652" t="s">
        <v>9</v>
      </c>
      <c r="C20652" t="s">
        <v>4514</v>
      </c>
      <c r="D20652" s="2">
        <v>66551.48</v>
      </c>
      <c r="E20652" s="3">
        <f t="shared" si="644"/>
        <v>3.0123072411000794E-4</v>
      </c>
      <c r="F20652" s="3">
        <f t="shared" si="645"/>
        <v>97.888458841547177</v>
      </c>
      <c r="G20652" t="s">
        <v>14480</v>
      </c>
    </row>
    <row r="20653" spans="1:7" x14ac:dyDescent="0.35">
      <c r="A20653" t="s">
        <v>10</v>
      </c>
      <c r="B20653" t="s">
        <v>9</v>
      </c>
      <c r="C20653" t="s">
        <v>10695</v>
      </c>
      <c r="D20653" s="2">
        <v>66525.34</v>
      </c>
      <c r="E20653" s="3">
        <f t="shared" si="644"/>
        <v>3.0111240711498037E-4</v>
      </c>
      <c r="F20653" s="3">
        <f t="shared" si="645"/>
        <v>97.888759953954292</v>
      </c>
      <c r="G20653" t="s">
        <v>14473</v>
      </c>
    </row>
    <row r="20654" spans="1:7" x14ac:dyDescent="0.35">
      <c r="A20654" t="s">
        <v>3</v>
      </c>
      <c r="B20654" t="s">
        <v>38</v>
      </c>
      <c r="C20654" s="7" t="s">
        <v>8230</v>
      </c>
      <c r="D20654" s="2">
        <v>66525.279999999999</v>
      </c>
      <c r="E20654" s="3">
        <f t="shared" si="644"/>
        <v>3.0111213553809819E-4</v>
      </c>
      <c r="F20654" s="3">
        <f t="shared" si="645"/>
        <v>97.889061066089823</v>
      </c>
      <c r="G20654" t="s">
        <v>14480</v>
      </c>
    </row>
    <row r="20655" spans="1:7" x14ac:dyDescent="0.35">
      <c r="A20655" t="s">
        <v>3</v>
      </c>
      <c r="B20655" t="s">
        <v>8</v>
      </c>
      <c r="C20655" s="13" t="s">
        <v>9569</v>
      </c>
      <c r="D20655" s="2">
        <v>66524.42</v>
      </c>
      <c r="E20655" s="3">
        <f t="shared" si="644"/>
        <v>3.0110824293611943E-4</v>
      </c>
      <c r="F20655" s="3">
        <f t="shared" si="645"/>
        <v>97.88936217433276</v>
      </c>
      <c r="G20655" t="s">
        <v>14480</v>
      </c>
    </row>
    <row r="20656" spans="1:7" x14ac:dyDescent="0.35">
      <c r="A20656" t="s">
        <v>10</v>
      </c>
      <c r="B20656" t="s">
        <v>97</v>
      </c>
      <c r="C20656" t="s">
        <v>12480</v>
      </c>
      <c r="D20656" s="2">
        <v>66515.600000000006</v>
      </c>
      <c r="E20656" s="3">
        <f t="shared" si="644"/>
        <v>3.0106832113443077E-4</v>
      </c>
      <c r="F20656" s="3">
        <f t="shared" si="645"/>
        <v>97.889663242653896</v>
      </c>
      <c r="G20656" t="s">
        <v>14473</v>
      </c>
    </row>
    <row r="20657" spans="1:7" x14ac:dyDescent="0.35">
      <c r="A20657" t="s">
        <v>3</v>
      </c>
      <c r="B20657" t="s">
        <v>8</v>
      </c>
      <c r="C20657" s="8" t="s">
        <v>8199</v>
      </c>
      <c r="D20657" s="2">
        <v>66514.03</v>
      </c>
      <c r="E20657" s="3">
        <f t="shared" si="644"/>
        <v>3.0106121487267893E-4</v>
      </c>
      <c r="F20657" s="3">
        <f t="shared" si="645"/>
        <v>97.889964303868766</v>
      </c>
      <c r="G20657" t="s">
        <v>14480</v>
      </c>
    </row>
    <row r="20658" spans="1:7" x14ac:dyDescent="0.35">
      <c r="A20658" t="s">
        <v>10</v>
      </c>
      <c r="B20658" t="s">
        <v>9</v>
      </c>
      <c r="C20658" t="s">
        <v>1894</v>
      </c>
      <c r="D20658" s="2">
        <v>66508.55</v>
      </c>
      <c r="E20658" s="3">
        <f t="shared" si="644"/>
        <v>3.0103641085076798E-4</v>
      </c>
      <c r="F20658" s="3">
        <f t="shared" si="645"/>
        <v>97.890265340279612</v>
      </c>
      <c r="G20658" t="s">
        <v>14480</v>
      </c>
    </row>
    <row r="20659" spans="1:7" x14ac:dyDescent="0.35">
      <c r="A20659" t="s">
        <v>10</v>
      </c>
      <c r="B20659" t="s">
        <v>32</v>
      </c>
      <c r="C20659" t="s">
        <v>1319</v>
      </c>
      <c r="D20659" s="2">
        <v>66507.53</v>
      </c>
      <c r="E20659" s="3">
        <f t="shared" si="644"/>
        <v>3.0103179404376997E-4</v>
      </c>
      <c r="F20659" s="3">
        <f t="shared" si="645"/>
        <v>97.89056637207365</v>
      </c>
      <c r="G20659" t="s">
        <v>14480</v>
      </c>
    </row>
    <row r="20660" spans="1:7" x14ac:dyDescent="0.35">
      <c r="A20660" t="s">
        <v>3</v>
      </c>
      <c r="B20660" t="s">
        <v>1570</v>
      </c>
      <c r="C20660" t="s">
        <v>10801</v>
      </c>
      <c r="D20660" s="2">
        <v>66504.179999999993</v>
      </c>
      <c r="E20660" s="3">
        <f t="shared" si="644"/>
        <v>3.0101663100117842E-4</v>
      </c>
      <c r="F20660" s="3">
        <f t="shared" si="645"/>
        <v>97.890867388704649</v>
      </c>
      <c r="G20660" t="s">
        <v>14473</v>
      </c>
    </row>
    <row r="20661" spans="1:7" x14ac:dyDescent="0.35">
      <c r="A20661" t="s">
        <v>10</v>
      </c>
      <c r="B20661" t="s">
        <v>182</v>
      </c>
      <c r="C20661" t="s">
        <v>4840</v>
      </c>
      <c r="D20661" s="2">
        <v>66502.5</v>
      </c>
      <c r="E20661" s="3">
        <f t="shared" si="644"/>
        <v>3.0100902684847589E-4</v>
      </c>
      <c r="F20661" s="3">
        <f t="shared" si="645"/>
        <v>97.891168397731491</v>
      </c>
      <c r="G20661" t="s">
        <v>14473</v>
      </c>
    </row>
    <row r="20662" spans="1:7" x14ac:dyDescent="0.35">
      <c r="A20662" t="s">
        <v>3</v>
      </c>
      <c r="B20662" t="s">
        <v>13</v>
      </c>
      <c r="C20662" t="s">
        <v>6327</v>
      </c>
      <c r="D20662" s="2">
        <v>66501.86</v>
      </c>
      <c r="E20662" s="3">
        <f t="shared" si="644"/>
        <v>3.0100613002839868E-4</v>
      </c>
      <c r="F20662" s="3">
        <f t="shared" si="645"/>
        <v>97.891469403861521</v>
      </c>
      <c r="G20662" t="s">
        <v>14473</v>
      </c>
    </row>
    <row r="20663" spans="1:7" x14ac:dyDescent="0.35">
      <c r="A20663" t="s">
        <v>3</v>
      </c>
      <c r="B20663" t="s">
        <v>18</v>
      </c>
      <c r="C20663" t="s">
        <v>3960</v>
      </c>
      <c r="D20663" s="2">
        <v>66501.59</v>
      </c>
      <c r="E20663" s="3">
        <f t="shared" si="644"/>
        <v>3.0100490793242857E-4</v>
      </c>
      <c r="F20663" s="3">
        <f t="shared" si="645"/>
        <v>97.89177040876946</v>
      </c>
      <c r="G20663" t="s">
        <v>14473</v>
      </c>
    </row>
    <row r="20664" spans="1:7" x14ac:dyDescent="0.35">
      <c r="A20664" t="s">
        <v>3</v>
      </c>
      <c r="B20664" t="s">
        <v>9</v>
      </c>
      <c r="C20664" t="s">
        <v>2688</v>
      </c>
      <c r="D20664" s="2">
        <v>66499.899999999994</v>
      </c>
      <c r="E20664" s="3">
        <f t="shared" si="644"/>
        <v>3.0099725851691225E-4</v>
      </c>
      <c r="F20664" s="3">
        <f t="shared" si="645"/>
        <v>97.892071406027981</v>
      </c>
      <c r="G20664" t="s">
        <v>14480</v>
      </c>
    </row>
    <row r="20665" spans="1:7" x14ac:dyDescent="0.35">
      <c r="A20665" t="s">
        <v>3</v>
      </c>
      <c r="B20665" t="s">
        <v>8</v>
      </c>
      <c r="C20665" t="s">
        <v>13621</v>
      </c>
      <c r="D20665" s="2">
        <v>66495.77</v>
      </c>
      <c r="E20665" s="3">
        <f t="shared" si="644"/>
        <v>3.0097856497485176E-4</v>
      </c>
      <c r="F20665" s="3">
        <f t="shared" si="645"/>
        <v>97.89237238459296</v>
      </c>
      <c r="G20665" t="s">
        <v>14473</v>
      </c>
    </row>
    <row r="20666" spans="1:7" x14ac:dyDescent="0.35">
      <c r="A20666" t="s">
        <v>10</v>
      </c>
      <c r="B20666" t="s">
        <v>55</v>
      </c>
      <c r="C20666" t="s">
        <v>11192</v>
      </c>
      <c r="D20666" s="2">
        <v>66492.95</v>
      </c>
      <c r="E20666" s="3">
        <f t="shared" si="644"/>
        <v>3.0096580086138658E-4</v>
      </c>
      <c r="F20666" s="3">
        <f t="shared" si="645"/>
        <v>97.892673350393821</v>
      </c>
      <c r="G20666" t="s">
        <v>14480</v>
      </c>
    </row>
    <row r="20667" spans="1:7" x14ac:dyDescent="0.35">
      <c r="A20667" t="s">
        <v>3</v>
      </c>
      <c r="B20667" t="s">
        <v>79</v>
      </c>
      <c r="C20667" t="s">
        <v>3579</v>
      </c>
      <c r="D20667" s="2">
        <v>66488.59</v>
      </c>
      <c r="E20667" s="3">
        <f t="shared" si="644"/>
        <v>3.0094606627461076E-4</v>
      </c>
      <c r="F20667" s="3">
        <f t="shared" si="645"/>
        <v>97.892974296460096</v>
      </c>
      <c r="G20667" t="s">
        <v>14480</v>
      </c>
    </row>
    <row r="20668" spans="1:7" x14ac:dyDescent="0.35">
      <c r="A20668" t="s">
        <v>3</v>
      </c>
      <c r="B20668" t="s">
        <v>11</v>
      </c>
      <c r="C20668" t="s">
        <v>646</v>
      </c>
      <c r="D20668" s="2">
        <v>66487.839999999997</v>
      </c>
      <c r="E20668" s="3">
        <f t="shared" si="644"/>
        <v>3.009426715635828E-4</v>
      </c>
      <c r="F20668" s="3">
        <f t="shared" si="645"/>
        <v>97.893275239131654</v>
      </c>
      <c r="G20668" t="s">
        <v>14473</v>
      </c>
    </row>
    <row r="20669" spans="1:7" x14ac:dyDescent="0.35">
      <c r="A20669" t="s">
        <v>3</v>
      </c>
      <c r="B20669" t="s">
        <v>516</v>
      </c>
      <c r="C20669" t="s">
        <v>188</v>
      </c>
      <c r="D20669" s="2">
        <v>66486.19</v>
      </c>
      <c r="E20669" s="3">
        <f t="shared" si="644"/>
        <v>3.0093520319932136E-4</v>
      </c>
      <c r="F20669" s="3">
        <f t="shared" si="645"/>
        <v>97.893576174334854</v>
      </c>
      <c r="G20669" t="s">
        <v>14473</v>
      </c>
    </row>
    <row r="20670" spans="1:7" x14ac:dyDescent="0.35">
      <c r="A20670" t="s">
        <v>3</v>
      </c>
      <c r="B20670" t="s">
        <v>8</v>
      </c>
      <c r="C20670" t="s">
        <v>4035</v>
      </c>
      <c r="D20670" s="2">
        <v>66486.12</v>
      </c>
      <c r="E20670" s="3">
        <f t="shared" si="644"/>
        <v>3.0093488635962539E-4</v>
      </c>
      <c r="F20670" s="3">
        <f t="shared" si="645"/>
        <v>97.893877109221208</v>
      </c>
      <c r="G20670" t="s">
        <v>14473</v>
      </c>
    </row>
    <row r="20671" spans="1:7" x14ac:dyDescent="0.35">
      <c r="A20671" t="s">
        <v>10</v>
      </c>
      <c r="B20671" t="s">
        <v>180</v>
      </c>
      <c r="C20671" t="s">
        <v>4439</v>
      </c>
      <c r="D20671" s="2">
        <v>66484.639999999999</v>
      </c>
      <c r="E20671" s="3">
        <f t="shared" si="644"/>
        <v>3.0092818746319688E-4</v>
      </c>
      <c r="F20671" s="3">
        <f t="shared" si="645"/>
        <v>97.894178037408665</v>
      </c>
      <c r="G20671" t="s">
        <v>14480</v>
      </c>
    </row>
    <row r="20672" spans="1:7" x14ac:dyDescent="0.35">
      <c r="A20672" t="s">
        <v>3</v>
      </c>
      <c r="B20672" t="s">
        <v>62</v>
      </c>
      <c r="C20672" t="s">
        <v>517</v>
      </c>
      <c r="D20672" s="2">
        <v>66481.009999999995</v>
      </c>
      <c r="E20672" s="3">
        <f t="shared" si="644"/>
        <v>3.009117570618216E-4</v>
      </c>
      <c r="F20672" s="3">
        <f t="shared" si="645"/>
        <v>97.89447894916573</v>
      </c>
      <c r="G20672" t="s">
        <v>14473</v>
      </c>
    </row>
    <row r="20673" spans="1:7" x14ac:dyDescent="0.35">
      <c r="A20673" t="s">
        <v>3</v>
      </c>
      <c r="B20673" t="s">
        <v>6</v>
      </c>
      <c r="C20673" t="s">
        <v>1879</v>
      </c>
      <c r="D20673" s="2">
        <v>66479.13</v>
      </c>
      <c r="E20673" s="3">
        <f t="shared" si="644"/>
        <v>3.0090324765284489E-4</v>
      </c>
      <c r="F20673" s="3">
        <f t="shared" si="645"/>
        <v>97.894779852413379</v>
      </c>
      <c r="G20673" t="s">
        <v>14480</v>
      </c>
    </row>
    <row r="20674" spans="1:7" x14ac:dyDescent="0.35">
      <c r="A20674" t="s">
        <v>3</v>
      </c>
      <c r="B20674" t="s">
        <v>18</v>
      </c>
      <c r="C20674" t="s">
        <v>10639</v>
      </c>
      <c r="D20674" s="2">
        <v>66477.98</v>
      </c>
      <c r="E20674" s="3">
        <f t="shared" si="644"/>
        <v>3.0089804242926867E-4</v>
      </c>
      <c r="F20674" s="3">
        <f t="shared" si="645"/>
        <v>97.895080750455804</v>
      </c>
      <c r="G20674" t="s">
        <v>14473</v>
      </c>
    </row>
    <row r="20675" spans="1:7" x14ac:dyDescent="0.35">
      <c r="A20675" t="s">
        <v>3</v>
      </c>
      <c r="B20675" t="s">
        <v>22</v>
      </c>
      <c r="C20675" t="s">
        <v>983</v>
      </c>
      <c r="D20675" s="2">
        <v>66471.47</v>
      </c>
      <c r="E20675" s="3">
        <f t="shared" ref="E20675:E20738" si="646">(D20675/$D$29638)*100</f>
        <v>3.0086857633754608E-4</v>
      </c>
      <c r="F20675" s="3">
        <f t="shared" si="645"/>
        <v>97.895381619032136</v>
      </c>
      <c r="G20675" t="s">
        <v>14473</v>
      </c>
    </row>
    <row r="20676" spans="1:7" x14ac:dyDescent="0.35">
      <c r="A20676" t="s">
        <v>10</v>
      </c>
      <c r="B20676" t="s">
        <v>9</v>
      </c>
      <c r="C20676" t="s">
        <v>367</v>
      </c>
      <c r="D20676" s="2">
        <v>66470.039999999994</v>
      </c>
      <c r="E20676" s="3">
        <f t="shared" si="646"/>
        <v>3.0086210375518608E-4</v>
      </c>
      <c r="F20676" s="3">
        <f t="shared" ref="F20676:F20739" si="647">E20676+F20675</f>
        <v>97.895682481135893</v>
      </c>
      <c r="G20676" t="s">
        <v>14480</v>
      </c>
    </row>
    <row r="20677" spans="1:7" x14ac:dyDescent="0.35">
      <c r="A20677" t="s">
        <v>3</v>
      </c>
      <c r="B20677" t="s">
        <v>8</v>
      </c>
      <c r="C20677" t="s">
        <v>1596</v>
      </c>
      <c r="D20677" s="2">
        <v>66465</v>
      </c>
      <c r="E20677" s="3">
        <f t="shared" si="646"/>
        <v>3.0083929129707827E-4</v>
      </c>
      <c r="F20677" s="3">
        <f t="shared" si="647"/>
        <v>97.895983320427192</v>
      </c>
      <c r="G20677" t="s">
        <v>14473</v>
      </c>
    </row>
    <row r="20678" spans="1:7" x14ac:dyDescent="0.35">
      <c r="A20678" t="s">
        <v>10</v>
      </c>
      <c r="B20678" t="s">
        <v>20</v>
      </c>
      <c r="C20678" t="s">
        <v>446</v>
      </c>
      <c r="D20678" s="2">
        <v>66461.53</v>
      </c>
      <c r="E20678" s="3">
        <f t="shared" si="646"/>
        <v>3.0082358510072224E-4</v>
      </c>
      <c r="F20678" s="3">
        <f t="shared" si="647"/>
        <v>97.896284144012299</v>
      </c>
      <c r="G20678" t="s">
        <v>14480</v>
      </c>
    </row>
    <row r="20679" spans="1:7" x14ac:dyDescent="0.35">
      <c r="A20679" t="s">
        <v>10</v>
      </c>
      <c r="B20679" t="s">
        <v>9</v>
      </c>
      <c r="C20679" t="s">
        <v>11665</v>
      </c>
      <c r="D20679" s="2">
        <v>66456.13</v>
      </c>
      <c r="E20679" s="3">
        <f t="shared" si="646"/>
        <v>3.0079914318132105E-4</v>
      </c>
      <c r="F20679" s="3">
        <f t="shared" si="647"/>
        <v>97.896584943155474</v>
      </c>
      <c r="G20679" t="s">
        <v>14480</v>
      </c>
    </row>
    <row r="20680" spans="1:7" x14ac:dyDescent="0.35">
      <c r="A20680" t="s">
        <v>10</v>
      </c>
      <c r="B20680" t="s">
        <v>9</v>
      </c>
      <c r="C20680" t="s">
        <v>242</v>
      </c>
      <c r="D20680" s="2">
        <v>66451.839999999997</v>
      </c>
      <c r="E20680" s="3">
        <f t="shared" si="646"/>
        <v>3.0077972543424109E-4</v>
      </c>
      <c r="F20680" s="3">
        <f t="shared" si="647"/>
        <v>97.89688572288091</v>
      </c>
      <c r="G20680" t="s">
        <v>14473</v>
      </c>
    </row>
    <row r="20681" spans="1:7" x14ac:dyDescent="0.35">
      <c r="A20681" t="s">
        <v>10</v>
      </c>
      <c r="B20681" t="s">
        <v>73</v>
      </c>
      <c r="C20681" t="s">
        <v>748</v>
      </c>
      <c r="D20681" s="2">
        <v>66451.490000000005</v>
      </c>
      <c r="E20681" s="3">
        <f t="shared" si="646"/>
        <v>3.0077814123576145E-4</v>
      </c>
      <c r="F20681" s="3">
        <f t="shared" si="647"/>
        <v>97.897186501022148</v>
      </c>
      <c r="G20681" t="s">
        <v>14473</v>
      </c>
    </row>
    <row r="20682" spans="1:7" x14ac:dyDescent="0.35">
      <c r="A20682" t="s">
        <v>10</v>
      </c>
      <c r="B20682" t="s">
        <v>6</v>
      </c>
      <c r="C20682" s="8" t="s">
        <v>11915</v>
      </c>
      <c r="D20682" s="2">
        <v>66450.42</v>
      </c>
      <c r="E20682" s="3">
        <f t="shared" si="646"/>
        <v>3.0077329811469488E-4</v>
      </c>
      <c r="F20682" s="3">
        <f t="shared" si="647"/>
        <v>97.89748727432027</v>
      </c>
      <c r="G20682" t="s">
        <v>14480</v>
      </c>
    </row>
    <row r="20683" spans="1:7" x14ac:dyDescent="0.35">
      <c r="A20683" t="s">
        <v>10</v>
      </c>
      <c r="B20683" t="s">
        <v>9</v>
      </c>
      <c r="C20683" t="s">
        <v>8428</v>
      </c>
      <c r="D20683" s="2">
        <v>66450.16</v>
      </c>
      <c r="E20683" s="3">
        <f t="shared" si="646"/>
        <v>3.0077212128153856E-4</v>
      </c>
      <c r="F20683" s="3">
        <f t="shared" si="647"/>
        <v>97.897788046441548</v>
      </c>
      <c r="G20683" t="s">
        <v>14480</v>
      </c>
    </row>
    <row r="20684" spans="1:7" x14ac:dyDescent="0.35">
      <c r="A20684" t="s">
        <v>10</v>
      </c>
      <c r="B20684" t="s">
        <v>92</v>
      </c>
      <c r="C20684" t="s">
        <v>13180</v>
      </c>
      <c r="D20684" s="2">
        <v>66437.820000000007</v>
      </c>
      <c r="E20684" s="3">
        <f t="shared" si="646"/>
        <v>3.0071626696942533E-4</v>
      </c>
      <c r="F20684" s="3">
        <f t="shared" si="647"/>
        <v>97.898088762708511</v>
      </c>
      <c r="G20684" t="s">
        <v>14473</v>
      </c>
    </row>
    <row r="20685" spans="1:7" x14ac:dyDescent="0.35">
      <c r="A20685" t="s">
        <v>10</v>
      </c>
      <c r="B20685" t="s">
        <v>22</v>
      </c>
      <c r="C20685" t="s">
        <v>8841</v>
      </c>
      <c r="D20685" s="2">
        <v>66433.8</v>
      </c>
      <c r="E20685" s="3">
        <f t="shared" si="646"/>
        <v>3.0069807131831547E-4</v>
      </c>
      <c r="F20685" s="3">
        <f t="shared" si="647"/>
        <v>97.898389460779825</v>
      </c>
      <c r="G20685" t="s">
        <v>14480</v>
      </c>
    </row>
    <row r="20686" spans="1:7" x14ac:dyDescent="0.35">
      <c r="A20686" t="s">
        <v>10</v>
      </c>
      <c r="B20686" t="s">
        <v>8</v>
      </c>
      <c r="C20686" t="s">
        <v>1814</v>
      </c>
      <c r="D20686" s="2">
        <v>66433.429999999993</v>
      </c>
      <c r="E20686" s="3">
        <f t="shared" si="646"/>
        <v>3.0069639659420836E-4</v>
      </c>
      <c r="F20686" s="3">
        <f t="shared" si="647"/>
        <v>97.898690157176418</v>
      </c>
      <c r="G20686" t="s">
        <v>14473</v>
      </c>
    </row>
    <row r="20687" spans="1:7" x14ac:dyDescent="0.35">
      <c r="A20687" t="s">
        <v>10</v>
      </c>
      <c r="B20687" t="s">
        <v>76</v>
      </c>
      <c r="C20687" t="s">
        <v>328</v>
      </c>
      <c r="D20687" s="2">
        <v>66433.39</v>
      </c>
      <c r="E20687" s="3">
        <f t="shared" si="646"/>
        <v>3.0069621554295353E-4</v>
      </c>
      <c r="F20687" s="3">
        <f t="shared" si="647"/>
        <v>97.898990853391965</v>
      </c>
      <c r="G20687" t="s">
        <v>14473</v>
      </c>
    </row>
    <row r="20688" spans="1:7" x14ac:dyDescent="0.35">
      <c r="A20688" t="s">
        <v>3</v>
      </c>
      <c r="B20688" t="s">
        <v>6</v>
      </c>
      <c r="C20688" t="s">
        <v>2522</v>
      </c>
      <c r="D20688" s="2">
        <v>66431.38</v>
      </c>
      <c r="E20688" s="3">
        <f t="shared" si="646"/>
        <v>3.0068711771739866E-4</v>
      </c>
      <c r="F20688" s="3">
        <f t="shared" si="647"/>
        <v>97.89929154050968</v>
      </c>
      <c r="G20688" t="s">
        <v>14480</v>
      </c>
    </row>
    <row r="20689" spans="1:7" x14ac:dyDescent="0.35">
      <c r="A20689" t="s">
        <v>10</v>
      </c>
      <c r="B20689" t="s">
        <v>9</v>
      </c>
      <c r="C20689" t="s">
        <v>6925</v>
      </c>
      <c r="D20689" s="2">
        <v>66426.69</v>
      </c>
      <c r="E20689" s="3">
        <f t="shared" si="646"/>
        <v>3.0066588945777049E-4</v>
      </c>
      <c r="F20689" s="3">
        <f t="shared" si="647"/>
        <v>97.899592206399134</v>
      </c>
      <c r="G20689" t="s">
        <v>14480</v>
      </c>
    </row>
    <row r="20690" spans="1:7" x14ac:dyDescent="0.35">
      <c r="A20690" t="s">
        <v>10</v>
      </c>
      <c r="B20690" t="s">
        <v>40</v>
      </c>
      <c r="C20690" s="6" t="s">
        <v>5319</v>
      </c>
      <c r="D20690" s="2">
        <v>66422.210000000006</v>
      </c>
      <c r="E20690" s="3">
        <f t="shared" si="646"/>
        <v>3.0064561171723025E-4</v>
      </c>
      <c r="F20690" s="3">
        <f t="shared" si="647"/>
        <v>97.899892852010851</v>
      </c>
      <c r="G20690" t="s">
        <v>14473</v>
      </c>
    </row>
    <row r="20691" spans="1:7" x14ac:dyDescent="0.35">
      <c r="A20691" t="s">
        <v>10</v>
      </c>
      <c r="B20691" t="s">
        <v>6</v>
      </c>
      <c r="C20691" t="s">
        <v>6770</v>
      </c>
      <c r="D20691" s="2">
        <v>66418</v>
      </c>
      <c r="E20691" s="3">
        <f t="shared" si="646"/>
        <v>3.0062655607265994E-4</v>
      </c>
      <c r="F20691" s="3">
        <f t="shared" si="647"/>
        <v>97.900193478566919</v>
      </c>
      <c r="G20691" t="s">
        <v>14473</v>
      </c>
    </row>
    <row r="20692" spans="1:7" x14ac:dyDescent="0.35">
      <c r="A20692" t="s">
        <v>10</v>
      </c>
      <c r="B20692" t="s">
        <v>9</v>
      </c>
      <c r="C20692" t="s">
        <v>8359</v>
      </c>
      <c r="D20692" s="2">
        <v>66412</v>
      </c>
      <c r="E20692" s="3">
        <f t="shared" si="646"/>
        <v>3.0059939838443636E-4</v>
      </c>
      <c r="F20692" s="3">
        <f t="shared" si="647"/>
        <v>97.900494077965305</v>
      </c>
      <c r="G20692" t="s">
        <v>14480</v>
      </c>
    </row>
    <row r="20693" spans="1:7" x14ac:dyDescent="0.35">
      <c r="A20693" t="s">
        <v>10</v>
      </c>
      <c r="B20693" t="s">
        <v>6</v>
      </c>
      <c r="C20693" t="s">
        <v>8904</v>
      </c>
      <c r="D20693" s="2">
        <v>66406</v>
      </c>
      <c r="E20693" s="3">
        <f t="shared" si="646"/>
        <v>3.0057224069621273E-4</v>
      </c>
      <c r="F20693" s="3">
        <f t="shared" si="647"/>
        <v>97.900794650205995</v>
      </c>
      <c r="G20693" t="s">
        <v>14473</v>
      </c>
    </row>
    <row r="20694" spans="1:7" x14ac:dyDescent="0.35">
      <c r="A20694" t="s">
        <v>3</v>
      </c>
      <c r="B20694" t="s">
        <v>13</v>
      </c>
      <c r="C20694" t="s">
        <v>1595</v>
      </c>
      <c r="D20694" s="2">
        <v>66400.240000000005</v>
      </c>
      <c r="E20694" s="3">
        <f t="shared" si="646"/>
        <v>3.005461693155181E-4</v>
      </c>
      <c r="F20694" s="3">
        <f t="shared" si="647"/>
        <v>97.901095196375309</v>
      </c>
      <c r="G20694" t="s">
        <v>14473</v>
      </c>
    </row>
    <row r="20695" spans="1:7" x14ac:dyDescent="0.35">
      <c r="A20695" t="s">
        <v>3</v>
      </c>
      <c r="B20695" t="s">
        <v>182</v>
      </c>
      <c r="C20695" t="s">
        <v>3335</v>
      </c>
      <c r="D20695" s="2">
        <v>66400</v>
      </c>
      <c r="E20695" s="3">
        <f t="shared" si="646"/>
        <v>3.0054508300798914E-4</v>
      </c>
      <c r="F20695" s="3">
        <f t="shared" si="647"/>
        <v>97.901395741458316</v>
      </c>
      <c r="G20695" t="s">
        <v>14473</v>
      </c>
    </row>
    <row r="20696" spans="1:7" x14ac:dyDescent="0.35">
      <c r="A20696" t="s">
        <v>10</v>
      </c>
      <c r="B20696" t="s">
        <v>9</v>
      </c>
      <c r="C20696" s="8" t="s">
        <v>6688</v>
      </c>
      <c r="D20696" s="2">
        <v>66396</v>
      </c>
      <c r="E20696" s="3">
        <f t="shared" si="646"/>
        <v>3.005269778825067E-4</v>
      </c>
      <c r="F20696" s="3">
        <f t="shared" si="647"/>
        <v>97.901696268436197</v>
      </c>
      <c r="G20696" t="s">
        <v>14480</v>
      </c>
    </row>
    <row r="20697" spans="1:7" x14ac:dyDescent="0.35">
      <c r="A20697" t="s">
        <v>3</v>
      </c>
      <c r="B20697" t="s">
        <v>22</v>
      </c>
      <c r="C20697" t="s">
        <v>7139</v>
      </c>
      <c r="D20697" s="2">
        <v>66395.759999999995</v>
      </c>
      <c r="E20697" s="3">
        <f t="shared" si="646"/>
        <v>3.0052589157497775E-4</v>
      </c>
      <c r="F20697" s="3">
        <f t="shared" si="647"/>
        <v>97.901996794327772</v>
      </c>
      <c r="G20697" t="s">
        <v>14473</v>
      </c>
    </row>
    <row r="20698" spans="1:7" x14ac:dyDescent="0.35">
      <c r="A20698" t="s">
        <v>10</v>
      </c>
      <c r="B20698" t="s">
        <v>9</v>
      </c>
      <c r="C20698" t="s">
        <v>6025</v>
      </c>
      <c r="D20698" s="2">
        <v>66395.25</v>
      </c>
      <c r="E20698" s="3">
        <f t="shared" si="646"/>
        <v>3.0052358317147874E-4</v>
      </c>
      <c r="F20698" s="3">
        <f t="shared" si="647"/>
        <v>97.90229731791095</v>
      </c>
      <c r="G20698" t="s">
        <v>14480</v>
      </c>
    </row>
    <row r="20699" spans="1:7" x14ac:dyDescent="0.35">
      <c r="A20699" t="s">
        <v>10</v>
      </c>
      <c r="B20699" t="s">
        <v>182</v>
      </c>
      <c r="C20699" t="s">
        <v>1665</v>
      </c>
      <c r="D20699" s="2">
        <v>66383.25</v>
      </c>
      <c r="E20699" s="3">
        <f t="shared" si="646"/>
        <v>3.0046926779503152E-4</v>
      </c>
      <c r="F20699" s="3">
        <f t="shared" si="647"/>
        <v>97.902597787178749</v>
      </c>
      <c r="G20699" t="s">
        <v>14473</v>
      </c>
    </row>
    <row r="20700" spans="1:7" x14ac:dyDescent="0.35">
      <c r="A20700" t="s">
        <v>3</v>
      </c>
      <c r="B20700" t="s">
        <v>56</v>
      </c>
      <c r="C20700" t="s">
        <v>11015</v>
      </c>
      <c r="D20700" s="2">
        <v>66372.19</v>
      </c>
      <c r="E20700" s="3">
        <f t="shared" si="646"/>
        <v>3.0041920712307267E-4</v>
      </c>
      <c r="F20700" s="3">
        <f t="shared" si="647"/>
        <v>97.902898206385871</v>
      </c>
      <c r="G20700" t="s">
        <v>14473</v>
      </c>
    </row>
    <row r="20701" spans="1:7" x14ac:dyDescent="0.35">
      <c r="A20701" t="s">
        <v>10</v>
      </c>
      <c r="B20701" t="s">
        <v>6</v>
      </c>
      <c r="C20701" t="s">
        <v>3936</v>
      </c>
      <c r="D20701" s="2">
        <v>66361.88</v>
      </c>
      <c r="E20701" s="3">
        <f t="shared" si="646"/>
        <v>3.0037254116214177E-4</v>
      </c>
      <c r="F20701" s="3">
        <f t="shared" si="647"/>
        <v>97.903198578927032</v>
      </c>
      <c r="G20701" t="s">
        <v>14473</v>
      </c>
    </row>
    <row r="20702" spans="1:7" x14ac:dyDescent="0.35">
      <c r="A20702" t="s">
        <v>10</v>
      </c>
      <c r="B20702" t="s">
        <v>13</v>
      </c>
      <c r="C20702" t="s">
        <v>13854</v>
      </c>
      <c r="D20702" s="2">
        <v>66360</v>
      </c>
      <c r="E20702" s="3">
        <f t="shared" si="646"/>
        <v>3.0036403175316505E-4</v>
      </c>
      <c r="F20702" s="3">
        <f t="shared" si="647"/>
        <v>97.903498942958791</v>
      </c>
      <c r="G20702" t="s">
        <v>14473</v>
      </c>
    </row>
    <row r="20703" spans="1:7" x14ac:dyDescent="0.35">
      <c r="A20703" t="s">
        <v>10</v>
      </c>
      <c r="B20703" t="s">
        <v>9</v>
      </c>
      <c r="C20703" t="s">
        <v>8233</v>
      </c>
      <c r="D20703" s="2">
        <v>66337.899999999994</v>
      </c>
      <c r="E20703" s="3">
        <f t="shared" si="646"/>
        <v>3.0026400093487469E-4</v>
      </c>
      <c r="F20703" s="3">
        <f t="shared" si="647"/>
        <v>97.903799206959732</v>
      </c>
      <c r="G20703" t="s">
        <v>14473</v>
      </c>
    </row>
    <row r="20704" spans="1:7" x14ac:dyDescent="0.35">
      <c r="A20704" t="s">
        <v>10</v>
      </c>
      <c r="B20704" t="s">
        <v>8</v>
      </c>
      <c r="C20704" t="s">
        <v>181</v>
      </c>
      <c r="D20704" s="2">
        <v>66337.06</v>
      </c>
      <c r="E20704" s="3">
        <f t="shared" si="646"/>
        <v>3.002601988585234E-4</v>
      </c>
      <c r="F20704" s="3">
        <f t="shared" si="647"/>
        <v>97.904099467158588</v>
      </c>
      <c r="G20704" t="s">
        <v>14480</v>
      </c>
    </row>
    <row r="20705" spans="1:7" x14ac:dyDescent="0.35">
      <c r="A20705" t="s">
        <v>10</v>
      </c>
      <c r="B20705" t="s">
        <v>76</v>
      </c>
      <c r="C20705" t="s">
        <v>12634</v>
      </c>
      <c r="D20705" s="2">
        <v>66332.66</v>
      </c>
      <c r="E20705" s="3">
        <f t="shared" si="646"/>
        <v>3.0024028322049275E-4</v>
      </c>
      <c r="F20705" s="3">
        <f t="shared" si="647"/>
        <v>97.904399707441812</v>
      </c>
      <c r="G20705" t="s">
        <v>14480</v>
      </c>
    </row>
    <row r="20706" spans="1:7" x14ac:dyDescent="0.35">
      <c r="A20706" t="s">
        <v>10</v>
      </c>
      <c r="B20706" t="s">
        <v>29</v>
      </c>
      <c r="C20706" t="s">
        <v>6112</v>
      </c>
      <c r="D20706" s="2">
        <v>66326</v>
      </c>
      <c r="E20706" s="3">
        <f t="shared" si="646"/>
        <v>3.0021013818656454E-4</v>
      </c>
      <c r="F20706" s="3">
        <f t="shared" si="647"/>
        <v>97.904699917580004</v>
      </c>
      <c r="G20706" t="s">
        <v>14473</v>
      </c>
    </row>
    <row r="20707" spans="1:7" x14ac:dyDescent="0.35">
      <c r="A20707" t="s">
        <v>10</v>
      </c>
      <c r="B20707" t="s">
        <v>32</v>
      </c>
      <c r="C20707" t="s">
        <v>2781</v>
      </c>
      <c r="D20707" s="2">
        <v>66315.94</v>
      </c>
      <c r="E20707" s="3">
        <f t="shared" si="646"/>
        <v>3.0016460379597633E-4</v>
      </c>
      <c r="F20707" s="3">
        <f t="shared" si="647"/>
        <v>97.905000082183804</v>
      </c>
      <c r="G20707" t="s">
        <v>14480</v>
      </c>
    </row>
    <row r="20708" spans="1:7" x14ac:dyDescent="0.35">
      <c r="A20708" t="s">
        <v>10</v>
      </c>
      <c r="B20708" t="s">
        <v>180</v>
      </c>
      <c r="C20708" t="s">
        <v>3151</v>
      </c>
      <c r="D20708" s="2">
        <v>66311.86</v>
      </c>
      <c r="E20708" s="3">
        <f t="shared" si="646"/>
        <v>3.0014613656798424E-4</v>
      </c>
      <c r="F20708" s="3">
        <f t="shared" si="647"/>
        <v>97.905300228320371</v>
      </c>
      <c r="G20708" t="s">
        <v>14480</v>
      </c>
    </row>
    <row r="20709" spans="1:7" x14ac:dyDescent="0.35">
      <c r="A20709" t="s">
        <v>3</v>
      </c>
      <c r="B20709" t="s">
        <v>15</v>
      </c>
      <c r="C20709" t="s">
        <v>10847</v>
      </c>
      <c r="D20709" s="2">
        <v>66310.92</v>
      </c>
      <c r="E20709" s="3">
        <f t="shared" si="646"/>
        <v>3.0014188186349588E-4</v>
      </c>
      <c r="F20709" s="3">
        <f t="shared" si="647"/>
        <v>97.905600370202237</v>
      </c>
      <c r="G20709" t="s">
        <v>14473</v>
      </c>
    </row>
    <row r="20710" spans="1:7" x14ac:dyDescent="0.35">
      <c r="A20710" t="s">
        <v>3</v>
      </c>
      <c r="B20710" t="s">
        <v>122</v>
      </c>
      <c r="C20710" t="s">
        <v>1310</v>
      </c>
      <c r="D20710" s="2">
        <v>66305.48</v>
      </c>
      <c r="E20710" s="3">
        <f t="shared" si="646"/>
        <v>3.0011725889283981E-4</v>
      </c>
      <c r="F20710" s="3">
        <f t="shared" si="647"/>
        <v>97.905900487461125</v>
      </c>
      <c r="G20710" t="s">
        <v>14473</v>
      </c>
    </row>
    <row r="20711" spans="1:7" x14ac:dyDescent="0.35">
      <c r="A20711" t="s">
        <v>3</v>
      </c>
      <c r="B20711" t="s">
        <v>9</v>
      </c>
      <c r="C20711" t="s">
        <v>5468</v>
      </c>
      <c r="D20711" s="2">
        <v>66304.83</v>
      </c>
      <c r="E20711" s="3">
        <f t="shared" si="646"/>
        <v>3.0011431680994891E-4</v>
      </c>
      <c r="F20711" s="3">
        <f t="shared" si="647"/>
        <v>97.90620060177794</v>
      </c>
      <c r="G20711" t="s">
        <v>14473</v>
      </c>
    </row>
    <row r="20712" spans="1:7" x14ac:dyDescent="0.35">
      <c r="A20712" t="s">
        <v>10</v>
      </c>
      <c r="B20712" t="s">
        <v>9</v>
      </c>
      <c r="C20712" t="s">
        <v>6942</v>
      </c>
      <c r="D20712" s="2">
        <v>66304</v>
      </c>
      <c r="E20712" s="3">
        <f t="shared" si="646"/>
        <v>3.001105599964113E-4</v>
      </c>
      <c r="F20712" s="3">
        <f t="shared" si="647"/>
        <v>97.90650071233793</v>
      </c>
      <c r="G20712" t="s">
        <v>14473</v>
      </c>
    </row>
    <row r="20713" spans="1:7" x14ac:dyDescent="0.35">
      <c r="A20713" t="s">
        <v>3</v>
      </c>
      <c r="B20713" t="s">
        <v>9</v>
      </c>
      <c r="C20713" t="s">
        <v>938</v>
      </c>
      <c r="D20713" s="2">
        <v>66303.97</v>
      </c>
      <c r="E20713" s="3">
        <f t="shared" si="646"/>
        <v>3.0011042420797021E-4</v>
      </c>
      <c r="F20713" s="3">
        <f t="shared" si="647"/>
        <v>97.906800822762136</v>
      </c>
      <c r="G20713" t="s">
        <v>14480</v>
      </c>
    </row>
    <row r="20714" spans="1:7" x14ac:dyDescent="0.35">
      <c r="A20714" t="s">
        <v>10</v>
      </c>
      <c r="B20714" t="s">
        <v>9</v>
      </c>
      <c r="C20714" t="s">
        <v>818</v>
      </c>
      <c r="D20714" s="2">
        <v>66302.19</v>
      </c>
      <c r="E20714" s="3">
        <f t="shared" si="646"/>
        <v>3.0010236742713056E-4</v>
      </c>
      <c r="F20714" s="3">
        <f t="shared" si="647"/>
        <v>97.907100925129569</v>
      </c>
      <c r="G20714" t="s">
        <v>14473</v>
      </c>
    </row>
    <row r="20715" spans="1:7" x14ac:dyDescent="0.35">
      <c r="A20715" t="s">
        <v>10</v>
      </c>
      <c r="B20715" t="s">
        <v>40</v>
      </c>
      <c r="C20715" t="s">
        <v>12867</v>
      </c>
      <c r="D20715" s="2">
        <v>66300.539999999994</v>
      </c>
      <c r="E20715" s="3">
        <f t="shared" si="646"/>
        <v>3.0009489906286901E-4</v>
      </c>
      <c r="F20715" s="3">
        <f t="shared" si="647"/>
        <v>97.90740102002863</v>
      </c>
      <c r="G20715" t="s">
        <v>14473</v>
      </c>
    </row>
    <row r="20716" spans="1:7" x14ac:dyDescent="0.35">
      <c r="A20716" t="s">
        <v>10</v>
      </c>
      <c r="B20716" t="s">
        <v>6</v>
      </c>
      <c r="C20716" t="s">
        <v>9488</v>
      </c>
      <c r="D20716" s="2">
        <v>66295.12</v>
      </c>
      <c r="E20716" s="3">
        <f t="shared" si="646"/>
        <v>3.000703666178403E-4</v>
      </c>
      <c r="F20716" s="3">
        <f t="shared" si="647"/>
        <v>97.90770109039525</v>
      </c>
      <c r="G20716" t="s">
        <v>14473</v>
      </c>
    </row>
    <row r="20717" spans="1:7" x14ac:dyDescent="0.35">
      <c r="A20717" t="s">
        <v>3</v>
      </c>
      <c r="B20717" t="s">
        <v>29</v>
      </c>
      <c r="C20717" t="s">
        <v>10104</v>
      </c>
      <c r="D20717" s="2">
        <v>66291.320000000007</v>
      </c>
      <c r="E20717" s="3">
        <f t="shared" si="646"/>
        <v>3.000531667486321E-4</v>
      </c>
      <c r="F20717" s="3">
        <f t="shared" si="647"/>
        <v>97.908001143562004</v>
      </c>
      <c r="G20717" t="s">
        <v>14473</v>
      </c>
    </row>
    <row r="20718" spans="1:7" x14ac:dyDescent="0.35">
      <c r="A20718" t="s">
        <v>10</v>
      </c>
      <c r="B20718" t="s">
        <v>8</v>
      </c>
      <c r="C20718" s="7" t="s">
        <v>4965</v>
      </c>
      <c r="D20718" s="2">
        <v>66286.8</v>
      </c>
      <c r="E20718" s="3">
        <f t="shared" si="646"/>
        <v>3.0003270795683697E-4</v>
      </c>
      <c r="F20718" s="3">
        <f t="shared" si="647"/>
        <v>97.908301176269958</v>
      </c>
      <c r="G20718" t="s">
        <v>14480</v>
      </c>
    </row>
    <row r="20719" spans="1:7" x14ac:dyDescent="0.35">
      <c r="A20719" t="s">
        <v>3</v>
      </c>
      <c r="B20719" t="s">
        <v>6</v>
      </c>
      <c r="C20719" t="s">
        <v>3532</v>
      </c>
      <c r="D20719" s="2">
        <v>66286.77</v>
      </c>
      <c r="E20719" s="3">
        <f t="shared" si="646"/>
        <v>3.0003257216839588E-4</v>
      </c>
      <c r="F20719" s="3">
        <f t="shared" si="647"/>
        <v>97.908601208842128</v>
      </c>
      <c r="G20719" t="s">
        <v>14480</v>
      </c>
    </row>
    <row r="20720" spans="1:7" x14ac:dyDescent="0.35">
      <c r="A20720" t="s">
        <v>3</v>
      </c>
      <c r="B20720" t="s">
        <v>67</v>
      </c>
      <c r="C20720" t="s">
        <v>422</v>
      </c>
      <c r="D20720" s="2">
        <v>66285.39</v>
      </c>
      <c r="E20720" s="3">
        <f t="shared" si="646"/>
        <v>3.0002632590010443E-4</v>
      </c>
      <c r="F20720" s="3">
        <f t="shared" si="647"/>
        <v>97.908901235168031</v>
      </c>
      <c r="G20720" t="s">
        <v>14473</v>
      </c>
    </row>
    <row r="20721" spans="1:7" x14ac:dyDescent="0.35">
      <c r="A20721" t="s">
        <v>10</v>
      </c>
      <c r="B20721" t="s">
        <v>68</v>
      </c>
      <c r="C20721" t="s">
        <v>782</v>
      </c>
      <c r="D20721" s="2">
        <v>66285.31</v>
      </c>
      <c r="E20721" s="3">
        <f t="shared" si="646"/>
        <v>3.0002596379759473E-4</v>
      </c>
      <c r="F20721" s="3">
        <f t="shared" si="647"/>
        <v>97.909201261131827</v>
      </c>
      <c r="G20721" t="s">
        <v>14473</v>
      </c>
    </row>
    <row r="20722" spans="1:7" x14ac:dyDescent="0.35">
      <c r="A20722" t="s">
        <v>10</v>
      </c>
      <c r="B20722" t="s">
        <v>9</v>
      </c>
      <c r="C20722" t="s">
        <v>7903</v>
      </c>
      <c r="D20722" s="2">
        <v>66284.11</v>
      </c>
      <c r="E20722" s="3">
        <f t="shared" si="646"/>
        <v>3.0002053225995005E-4</v>
      </c>
      <c r="F20722" s="3">
        <f t="shared" si="647"/>
        <v>97.909501281664092</v>
      </c>
      <c r="G20722" t="s">
        <v>14480</v>
      </c>
    </row>
    <row r="20723" spans="1:7" x14ac:dyDescent="0.35">
      <c r="A20723" t="s">
        <v>3</v>
      </c>
      <c r="B20723" t="s">
        <v>76</v>
      </c>
      <c r="C20723" t="s">
        <v>6604</v>
      </c>
      <c r="D20723" s="2">
        <v>66282.679999999993</v>
      </c>
      <c r="E20723" s="3">
        <f t="shared" si="646"/>
        <v>3.0001405967759005E-4</v>
      </c>
      <c r="F20723" s="3">
        <f t="shared" si="647"/>
        <v>97.909801295723767</v>
      </c>
      <c r="G20723" t="s">
        <v>14473</v>
      </c>
    </row>
    <row r="20724" spans="1:7" x14ac:dyDescent="0.35">
      <c r="A20724" t="s">
        <v>3</v>
      </c>
      <c r="B20724" t="s">
        <v>9</v>
      </c>
      <c r="C20724" t="s">
        <v>6700</v>
      </c>
      <c r="D20724" s="2">
        <v>66280.97</v>
      </c>
      <c r="E20724" s="3">
        <f t="shared" si="646"/>
        <v>3.0000631973644637E-4</v>
      </c>
      <c r="F20724" s="3">
        <f t="shared" si="647"/>
        <v>97.9101013020435</v>
      </c>
      <c r="G20724" t="s">
        <v>14473</v>
      </c>
    </row>
    <row r="20725" spans="1:7" x14ac:dyDescent="0.35">
      <c r="A20725" t="s">
        <v>3</v>
      </c>
      <c r="B20725" t="s">
        <v>6</v>
      </c>
      <c r="C20725" t="s">
        <v>1486</v>
      </c>
      <c r="D20725" s="2">
        <v>66279.5</v>
      </c>
      <c r="E20725" s="3">
        <f t="shared" si="646"/>
        <v>2.9999966610283154E-4</v>
      </c>
      <c r="F20725" s="3">
        <f t="shared" si="647"/>
        <v>97.910401301709598</v>
      </c>
      <c r="G20725" t="s">
        <v>14473</v>
      </c>
    </row>
    <row r="20726" spans="1:7" x14ac:dyDescent="0.35">
      <c r="A20726" t="s">
        <v>10</v>
      </c>
      <c r="B20726" t="s">
        <v>99</v>
      </c>
      <c r="C20726" t="s">
        <v>1983</v>
      </c>
      <c r="D20726" s="2">
        <v>66277.850000000006</v>
      </c>
      <c r="E20726" s="3">
        <f t="shared" si="646"/>
        <v>2.999921977385701E-4</v>
      </c>
      <c r="F20726" s="3">
        <f t="shared" si="647"/>
        <v>97.910701293907337</v>
      </c>
      <c r="G20726" t="s">
        <v>14480</v>
      </c>
    </row>
    <row r="20727" spans="1:7" x14ac:dyDescent="0.35">
      <c r="A20727" t="s">
        <v>3</v>
      </c>
      <c r="B20727" t="s">
        <v>40</v>
      </c>
      <c r="C20727" t="s">
        <v>3197</v>
      </c>
      <c r="D20727" s="2">
        <v>66274.509999999995</v>
      </c>
      <c r="E20727" s="3">
        <f t="shared" si="646"/>
        <v>2.9997707995879224E-4</v>
      </c>
      <c r="F20727" s="3">
        <f t="shared" si="647"/>
        <v>97.911001270987299</v>
      </c>
      <c r="G20727" t="s">
        <v>14480</v>
      </c>
    </row>
    <row r="20728" spans="1:7" x14ac:dyDescent="0.35">
      <c r="A20728" t="s">
        <v>10</v>
      </c>
      <c r="B20728" t="s">
        <v>8</v>
      </c>
      <c r="C20728" s="13" t="s">
        <v>9569</v>
      </c>
      <c r="D20728" s="2">
        <v>66271.95</v>
      </c>
      <c r="E20728" s="3">
        <f t="shared" si="646"/>
        <v>2.9996549267848348E-4</v>
      </c>
      <c r="F20728" s="3">
        <f t="shared" si="647"/>
        <v>97.911301236479972</v>
      </c>
      <c r="G20728" t="s">
        <v>14480</v>
      </c>
    </row>
    <row r="20729" spans="1:7" x14ac:dyDescent="0.35">
      <c r="A20729" t="s">
        <v>10</v>
      </c>
      <c r="B20729" t="s">
        <v>8</v>
      </c>
      <c r="C20729" t="s">
        <v>2044</v>
      </c>
      <c r="D20729" s="2">
        <v>66261.36</v>
      </c>
      <c r="E20729" s="3">
        <f t="shared" si="646"/>
        <v>2.9991755935876885E-4</v>
      </c>
      <c r="F20729" s="3">
        <f t="shared" si="647"/>
        <v>97.911601154039332</v>
      </c>
      <c r="G20729" t="s">
        <v>14473</v>
      </c>
    </row>
    <row r="20730" spans="1:7" x14ac:dyDescent="0.35">
      <c r="A20730" t="s">
        <v>3</v>
      </c>
      <c r="B20730" t="s">
        <v>2563</v>
      </c>
      <c r="C20730" t="s">
        <v>10634</v>
      </c>
      <c r="D20730" s="2">
        <v>66259.61</v>
      </c>
      <c r="E20730" s="3">
        <f t="shared" si="646"/>
        <v>2.9990963836637029E-4</v>
      </c>
      <c r="F20730" s="3">
        <f t="shared" si="647"/>
        <v>97.911901063677703</v>
      </c>
      <c r="G20730" t="s">
        <v>14473</v>
      </c>
    </row>
    <row r="20731" spans="1:7" x14ac:dyDescent="0.35">
      <c r="A20731" t="s">
        <v>10</v>
      </c>
      <c r="B20731" t="s">
        <v>22</v>
      </c>
      <c r="C20731" t="s">
        <v>658</v>
      </c>
      <c r="D20731" s="2">
        <v>66253.36</v>
      </c>
      <c r="E20731" s="3">
        <f t="shared" si="646"/>
        <v>2.9988134910780402E-4</v>
      </c>
      <c r="F20731" s="3">
        <f t="shared" si="647"/>
        <v>97.912200945026811</v>
      </c>
      <c r="G20731" t="s">
        <v>14473</v>
      </c>
    </row>
    <row r="20732" spans="1:7" x14ac:dyDescent="0.35">
      <c r="A20732" t="s">
        <v>10</v>
      </c>
      <c r="B20732" t="s">
        <v>9</v>
      </c>
      <c r="C20732" t="s">
        <v>6867</v>
      </c>
      <c r="D20732" s="2">
        <v>66249.91</v>
      </c>
      <c r="E20732" s="3">
        <f t="shared" si="646"/>
        <v>2.9986573343707547E-4</v>
      </c>
      <c r="F20732" s="3">
        <f t="shared" si="647"/>
        <v>97.91250081076025</v>
      </c>
      <c r="G20732" t="s">
        <v>14473</v>
      </c>
    </row>
    <row r="20733" spans="1:7" x14ac:dyDescent="0.35">
      <c r="A20733" t="s">
        <v>3</v>
      </c>
      <c r="B20733" t="s">
        <v>180</v>
      </c>
      <c r="C20733" t="s">
        <v>13499</v>
      </c>
      <c r="D20733" s="2">
        <v>66248.960000000006</v>
      </c>
      <c r="E20733" s="3">
        <f t="shared" si="646"/>
        <v>2.9986143346977338E-4</v>
      </c>
      <c r="F20733" s="3">
        <f t="shared" si="647"/>
        <v>97.912800672193725</v>
      </c>
      <c r="G20733" t="s">
        <v>14480</v>
      </c>
    </row>
    <row r="20734" spans="1:7" x14ac:dyDescent="0.35">
      <c r="A20734" t="s">
        <v>3</v>
      </c>
      <c r="B20734" t="s">
        <v>4</v>
      </c>
      <c r="C20734" t="s">
        <v>7308</v>
      </c>
      <c r="D20734" s="2">
        <v>66248.89</v>
      </c>
      <c r="E20734" s="3">
        <f t="shared" si="646"/>
        <v>2.998611166300774E-4</v>
      </c>
      <c r="F20734" s="3">
        <f t="shared" si="647"/>
        <v>97.913100533310356</v>
      </c>
      <c r="G20734" t="s">
        <v>14473</v>
      </c>
    </row>
    <row r="20735" spans="1:7" x14ac:dyDescent="0.35">
      <c r="A20735" t="s">
        <v>10</v>
      </c>
      <c r="B20735" t="s">
        <v>11</v>
      </c>
      <c r="C20735" t="s">
        <v>6131</v>
      </c>
      <c r="D20735" s="2">
        <v>66243.83</v>
      </c>
      <c r="E20735" s="3">
        <f t="shared" si="646"/>
        <v>2.9983821364634218E-4</v>
      </c>
      <c r="F20735" s="3">
        <f t="shared" si="647"/>
        <v>97.913400371524006</v>
      </c>
      <c r="G20735" t="s">
        <v>14473</v>
      </c>
    </row>
    <row r="20736" spans="1:7" x14ac:dyDescent="0.35">
      <c r="A20736" t="s">
        <v>3</v>
      </c>
      <c r="B20736" t="s">
        <v>8</v>
      </c>
      <c r="C20736" t="s">
        <v>5049</v>
      </c>
      <c r="D20736" s="2">
        <v>66233.45</v>
      </c>
      <c r="E20736" s="3">
        <f t="shared" si="646"/>
        <v>2.9979123084571531E-4</v>
      </c>
      <c r="F20736" s="3">
        <f t="shared" si="647"/>
        <v>97.91370016275485</v>
      </c>
      <c r="G20736" t="s">
        <v>14480</v>
      </c>
    </row>
    <row r="20737" spans="1:7" x14ac:dyDescent="0.35">
      <c r="A20737" t="s">
        <v>10</v>
      </c>
      <c r="B20737" t="s">
        <v>8</v>
      </c>
      <c r="C20737" t="s">
        <v>4314</v>
      </c>
      <c r="D20737" s="2">
        <v>66232.14</v>
      </c>
      <c r="E20737" s="3">
        <f t="shared" si="646"/>
        <v>2.9978530141711984E-4</v>
      </c>
      <c r="F20737" s="3">
        <f t="shared" si="647"/>
        <v>97.913999948056272</v>
      </c>
      <c r="G20737" t="s">
        <v>14480</v>
      </c>
    </row>
    <row r="20738" spans="1:7" x14ac:dyDescent="0.35">
      <c r="A20738" t="s">
        <v>3</v>
      </c>
      <c r="B20738" t="s">
        <v>9</v>
      </c>
      <c r="C20738" t="s">
        <v>1546</v>
      </c>
      <c r="D20738" s="2">
        <v>66221.320000000007</v>
      </c>
      <c r="E20738" s="3">
        <f t="shared" si="646"/>
        <v>2.9973632705268999E-4</v>
      </c>
      <c r="F20738" s="3">
        <f t="shared" si="647"/>
        <v>97.914299684383323</v>
      </c>
      <c r="G20738" t="s">
        <v>14473</v>
      </c>
    </row>
    <row r="20739" spans="1:7" x14ac:dyDescent="0.35">
      <c r="A20739" t="s">
        <v>3</v>
      </c>
      <c r="B20739" t="s">
        <v>13</v>
      </c>
      <c r="C20739" t="s">
        <v>3198</v>
      </c>
      <c r="D20739" s="2">
        <v>66220</v>
      </c>
      <c r="E20739" s="3">
        <f t="shared" ref="E20739:E20802" si="648">(D20739/$D$29638)*100</f>
        <v>2.9973035236128067E-4</v>
      </c>
      <c r="F20739" s="3">
        <f t="shared" si="647"/>
        <v>97.91459941473569</v>
      </c>
      <c r="G20739" t="s">
        <v>14473</v>
      </c>
    </row>
    <row r="20740" spans="1:7" x14ac:dyDescent="0.35">
      <c r="A20740" t="s">
        <v>10</v>
      </c>
      <c r="B20740" t="s">
        <v>6</v>
      </c>
      <c r="C20740" t="s">
        <v>5943</v>
      </c>
      <c r="D20740" s="2">
        <v>66214.759999999995</v>
      </c>
      <c r="E20740" s="3">
        <f t="shared" si="648"/>
        <v>2.9970663464689873E-4</v>
      </c>
      <c r="F20740" s="3">
        <f t="shared" ref="F20740:F20803" si="649">E20740+F20739</f>
        <v>97.91489912137034</v>
      </c>
      <c r="G20740" t="s">
        <v>14473</v>
      </c>
    </row>
    <row r="20741" spans="1:7" x14ac:dyDescent="0.35">
      <c r="A20741" t="s">
        <v>10</v>
      </c>
      <c r="B20741" t="s">
        <v>8</v>
      </c>
      <c r="C20741" s="8" t="s">
        <v>1782</v>
      </c>
      <c r="D20741" s="2">
        <v>66213.64</v>
      </c>
      <c r="E20741" s="3">
        <f t="shared" si="648"/>
        <v>2.9970156521176371E-4</v>
      </c>
      <c r="F20741" s="3">
        <f t="shared" si="649"/>
        <v>97.915198822935551</v>
      </c>
      <c r="G20741" t="s">
        <v>14480</v>
      </c>
    </row>
    <row r="20742" spans="1:7" x14ac:dyDescent="0.35">
      <c r="A20742" t="s">
        <v>10</v>
      </c>
      <c r="B20742" t="s">
        <v>8</v>
      </c>
      <c r="C20742" t="s">
        <v>8979</v>
      </c>
      <c r="D20742" s="2">
        <v>66212.3</v>
      </c>
      <c r="E20742" s="3">
        <f t="shared" si="648"/>
        <v>2.996954999947271E-4</v>
      </c>
      <c r="F20742" s="3">
        <f t="shared" si="649"/>
        <v>97.915498518435541</v>
      </c>
      <c r="G20742" t="s">
        <v>14473</v>
      </c>
    </row>
    <row r="20743" spans="1:7" x14ac:dyDescent="0.35">
      <c r="A20743" t="s">
        <v>10</v>
      </c>
      <c r="B20743" t="s">
        <v>8</v>
      </c>
      <c r="C20743" t="s">
        <v>11524</v>
      </c>
      <c r="D20743" s="2">
        <v>66207.100000000006</v>
      </c>
      <c r="E20743" s="3">
        <f t="shared" si="648"/>
        <v>2.9967196333159998E-4</v>
      </c>
      <c r="F20743" s="3">
        <f t="shared" si="649"/>
        <v>97.915798190398874</v>
      </c>
      <c r="G20743" t="s">
        <v>14473</v>
      </c>
    </row>
    <row r="20744" spans="1:7" x14ac:dyDescent="0.35">
      <c r="A20744" t="s">
        <v>10</v>
      </c>
      <c r="B20744" t="s">
        <v>33</v>
      </c>
      <c r="C20744" s="7" t="s">
        <v>11318</v>
      </c>
      <c r="D20744" s="2">
        <v>66206.42</v>
      </c>
      <c r="E20744" s="3">
        <f t="shared" si="648"/>
        <v>2.9966888546026794E-4</v>
      </c>
      <c r="F20744" s="3">
        <f t="shared" si="649"/>
        <v>97.916097859284335</v>
      </c>
      <c r="G20744" t="s">
        <v>14480</v>
      </c>
    </row>
    <row r="20745" spans="1:7" x14ac:dyDescent="0.35">
      <c r="A20745" t="s">
        <v>3</v>
      </c>
      <c r="B20745" t="s">
        <v>36</v>
      </c>
      <c r="C20745" t="s">
        <v>8096</v>
      </c>
      <c r="D20745" s="2">
        <v>66202.559999999998</v>
      </c>
      <c r="E20745" s="3">
        <f t="shared" si="648"/>
        <v>2.9965141401417739E-4</v>
      </c>
      <c r="F20745" s="3">
        <f t="shared" si="649"/>
        <v>97.916397510698346</v>
      </c>
      <c r="G20745" t="s">
        <v>14473</v>
      </c>
    </row>
    <row r="20746" spans="1:7" x14ac:dyDescent="0.35">
      <c r="A20746" t="s">
        <v>10</v>
      </c>
      <c r="B20746" t="s">
        <v>9</v>
      </c>
      <c r="C20746" t="s">
        <v>13141</v>
      </c>
      <c r="D20746" s="2">
        <v>66200.009999999995</v>
      </c>
      <c r="E20746" s="3">
        <f t="shared" si="648"/>
        <v>2.9963987199668236E-4</v>
      </c>
      <c r="F20746" s="3">
        <f t="shared" si="649"/>
        <v>97.916697150570343</v>
      </c>
      <c r="G20746" t="s">
        <v>14480</v>
      </c>
    </row>
    <row r="20747" spans="1:7" x14ac:dyDescent="0.35">
      <c r="A20747" t="s">
        <v>10</v>
      </c>
      <c r="B20747" t="s">
        <v>9</v>
      </c>
      <c r="C20747" t="s">
        <v>12067</v>
      </c>
      <c r="D20747" s="2">
        <v>66195.789999999994</v>
      </c>
      <c r="E20747" s="3">
        <f t="shared" si="648"/>
        <v>2.9962077108929843E-4</v>
      </c>
      <c r="F20747" s="3">
        <f t="shared" si="649"/>
        <v>97.916996771341431</v>
      </c>
      <c r="G20747" t="s">
        <v>14473</v>
      </c>
    </row>
    <row r="20748" spans="1:7" x14ac:dyDescent="0.35">
      <c r="A20748" t="s">
        <v>3</v>
      </c>
      <c r="B20748" t="s">
        <v>13</v>
      </c>
      <c r="C20748" t="s">
        <v>1847</v>
      </c>
      <c r="D20748" s="2">
        <v>66193.2</v>
      </c>
      <c r="E20748" s="3">
        <f t="shared" si="648"/>
        <v>2.9960904802054858E-4</v>
      </c>
      <c r="F20748" s="3">
        <f t="shared" si="649"/>
        <v>97.917296380389445</v>
      </c>
      <c r="G20748" t="s">
        <v>14473</v>
      </c>
    </row>
    <row r="20749" spans="1:7" x14ac:dyDescent="0.35">
      <c r="A20749" t="s">
        <v>3</v>
      </c>
      <c r="B20749" t="s">
        <v>9</v>
      </c>
      <c r="C20749" t="s">
        <v>6095</v>
      </c>
      <c r="D20749" s="2">
        <v>66187.95</v>
      </c>
      <c r="E20749" s="3">
        <f t="shared" si="648"/>
        <v>2.9958528504335291E-4</v>
      </c>
      <c r="F20749" s="3">
        <f t="shared" si="649"/>
        <v>97.917595965674494</v>
      </c>
      <c r="G20749" t="s">
        <v>14480</v>
      </c>
    </row>
    <row r="20750" spans="1:7" x14ac:dyDescent="0.35">
      <c r="A20750" t="s">
        <v>3</v>
      </c>
      <c r="B20750" t="s">
        <v>22</v>
      </c>
      <c r="C20750" t="s">
        <v>8682</v>
      </c>
      <c r="D20750" s="2">
        <v>66180</v>
      </c>
      <c r="E20750" s="3">
        <f t="shared" si="648"/>
        <v>2.9954930110645664E-4</v>
      </c>
      <c r="F20750" s="3">
        <f t="shared" si="649"/>
        <v>97.917895514975598</v>
      </c>
      <c r="G20750" t="s">
        <v>14480</v>
      </c>
    </row>
    <row r="20751" spans="1:7" x14ac:dyDescent="0.35">
      <c r="A20751" t="s">
        <v>10</v>
      </c>
      <c r="B20751" t="s">
        <v>67</v>
      </c>
      <c r="C20751" t="s">
        <v>11130</v>
      </c>
      <c r="D20751" s="2">
        <v>66179.86</v>
      </c>
      <c r="E20751" s="3">
        <f t="shared" si="648"/>
        <v>2.9954866742706475E-4</v>
      </c>
      <c r="F20751" s="3">
        <f t="shared" si="649"/>
        <v>97.918195063643026</v>
      </c>
      <c r="G20751" t="s">
        <v>14480</v>
      </c>
    </row>
    <row r="20752" spans="1:7" x14ac:dyDescent="0.35">
      <c r="A20752" t="s">
        <v>10</v>
      </c>
      <c r="B20752" t="s">
        <v>92</v>
      </c>
      <c r="C20752" t="s">
        <v>4619</v>
      </c>
      <c r="D20752" s="2">
        <v>66174.259999999995</v>
      </c>
      <c r="E20752" s="3">
        <f t="shared" si="648"/>
        <v>2.9952332025138937E-4</v>
      </c>
      <c r="F20752" s="3">
        <f t="shared" si="649"/>
        <v>97.918494586963277</v>
      </c>
      <c r="G20752" t="s">
        <v>14473</v>
      </c>
    </row>
    <row r="20753" spans="1:7" x14ac:dyDescent="0.35">
      <c r="A20753" t="s">
        <v>10</v>
      </c>
      <c r="B20753" t="s">
        <v>6</v>
      </c>
      <c r="C20753" t="s">
        <v>10267</v>
      </c>
      <c r="D20753" s="2">
        <v>66173.289999999994</v>
      </c>
      <c r="E20753" s="3">
        <f t="shared" si="648"/>
        <v>2.9951892975845987E-4</v>
      </c>
      <c r="F20753" s="3">
        <f t="shared" si="649"/>
        <v>97.918794105893042</v>
      </c>
      <c r="G20753" t="s">
        <v>14480</v>
      </c>
    </row>
    <row r="20754" spans="1:7" x14ac:dyDescent="0.35">
      <c r="A20754" t="s">
        <v>3</v>
      </c>
      <c r="B20754" t="s">
        <v>8</v>
      </c>
      <c r="C20754" t="s">
        <v>5920</v>
      </c>
      <c r="D20754" s="2">
        <v>66162.97</v>
      </c>
      <c r="E20754" s="3">
        <f t="shared" si="648"/>
        <v>2.9947221853471529E-4</v>
      </c>
      <c r="F20754" s="3">
        <f t="shared" si="649"/>
        <v>97.919093578111571</v>
      </c>
      <c r="G20754" t="s">
        <v>14473</v>
      </c>
    </row>
    <row r="20755" spans="1:7" x14ac:dyDescent="0.35">
      <c r="A20755" t="s">
        <v>10</v>
      </c>
      <c r="B20755" t="s">
        <v>96</v>
      </c>
      <c r="C20755" t="s">
        <v>8573</v>
      </c>
      <c r="D20755" s="2">
        <v>66161.490000000005</v>
      </c>
      <c r="E20755" s="3">
        <f t="shared" si="648"/>
        <v>2.9946551963828683E-4</v>
      </c>
      <c r="F20755" s="3">
        <f t="shared" si="649"/>
        <v>97.919393043631203</v>
      </c>
      <c r="G20755" t="s">
        <v>14473</v>
      </c>
    </row>
    <row r="20756" spans="1:7" x14ac:dyDescent="0.35">
      <c r="A20756" t="s">
        <v>3</v>
      </c>
      <c r="B20756" t="s">
        <v>9</v>
      </c>
      <c r="C20756" t="s">
        <v>10233</v>
      </c>
      <c r="D20756" s="2">
        <v>66160.08</v>
      </c>
      <c r="E20756" s="3">
        <f t="shared" si="648"/>
        <v>2.9945913758155424E-4</v>
      </c>
      <c r="F20756" s="3">
        <f t="shared" si="649"/>
        <v>97.919692502768783</v>
      </c>
      <c r="G20756" t="s">
        <v>14480</v>
      </c>
    </row>
    <row r="20757" spans="1:7" x14ac:dyDescent="0.35">
      <c r="A20757" t="s">
        <v>10</v>
      </c>
      <c r="B20757" t="s">
        <v>106</v>
      </c>
      <c r="C20757" t="s">
        <v>2228</v>
      </c>
      <c r="D20757" s="2">
        <v>66158.7</v>
      </c>
      <c r="E20757" s="3">
        <f t="shared" si="648"/>
        <v>2.994528913132628E-4</v>
      </c>
      <c r="F20757" s="3">
        <f t="shared" si="649"/>
        <v>97.919991955660095</v>
      </c>
      <c r="G20757" t="s">
        <v>14473</v>
      </c>
    </row>
    <row r="20758" spans="1:7" x14ac:dyDescent="0.35">
      <c r="A20758" t="s">
        <v>3</v>
      </c>
      <c r="B20758" t="s">
        <v>6</v>
      </c>
      <c r="C20758" t="s">
        <v>2289</v>
      </c>
      <c r="D20758" s="2">
        <v>66156.33</v>
      </c>
      <c r="E20758" s="3">
        <f t="shared" si="648"/>
        <v>2.9944216402641449E-4</v>
      </c>
      <c r="F20758" s="3">
        <f t="shared" si="649"/>
        <v>97.920291397824116</v>
      </c>
      <c r="G20758" t="s">
        <v>14473</v>
      </c>
    </row>
    <row r="20759" spans="1:7" x14ac:dyDescent="0.35">
      <c r="A20759" t="s">
        <v>10</v>
      </c>
      <c r="B20759" t="s">
        <v>32</v>
      </c>
      <c r="C20759" t="s">
        <v>3097</v>
      </c>
      <c r="D20759" s="2">
        <v>66154.11</v>
      </c>
      <c r="E20759" s="3">
        <f t="shared" si="648"/>
        <v>2.9943211568177175E-4</v>
      </c>
      <c r="F20759" s="3">
        <f t="shared" si="649"/>
        <v>97.920590829939798</v>
      </c>
      <c r="G20759" t="s">
        <v>14473</v>
      </c>
    </row>
    <row r="20760" spans="1:7" x14ac:dyDescent="0.35">
      <c r="A20760" t="s">
        <v>10</v>
      </c>
      <c r="B20760" t="s">
        <v>18</v>
      </c>
      <c r="C20760" t="s">
        <v>12585</v>
      </c>
      <c r="D20760" s="2">
        <v>66149.710000000006</v>
      </c>
      <c r="E20760" s="3">
        <f t="shared" si="648"/>
        <v>2.9941220004374111E-4</v>
      </c>
      <c r="F20760" s="3">
        <f t="shared" si="649"/>
        <v>97.920890242139848</v>
      </c>
      <c r="G20760" t="s">
        <v>14480</v>
      </c>
    </row>
    <row r="20761" spans="1:7" x14ac:dyDescent="0.35">
      <c r="A20761" t="s">
        <v>10</v>
      </c>
      <c r="B20761" t="s">
        <v>32</v>
      </c>
      <c r="C20761" t="s">
        <v>6132</v>
      </c>
      <c r="D20761" s="2">
        <v>66144.61</v>
      </c>
      <c r="E20761" s="3">
        <f t="shared" si="648"/>
        <v>2.9938911600875106E-4</v>
      </c>
      <c r="F20761" s="3">
        <f t="shared" si="649"/>
        <v>97.921189631255857</v>
      </c>
      <c r="G20761" t="s">
        <v>14473</v>
      </c>
    </row>
    <row r="20762" spans="1:7" x14ac:dyDescent="0.35">
      <c r="A20762" t="s">
        <v>3</v>
      </c>
      <c r="B20762" t="s">
        <v>23</v>
      </c>
      <c r="C20762" t="s">
        <v>12001</v>
      </c>
      <c r="D20762" s="2">
        <v>66144.5</v>
      </c>
      <c r="E20762" s="3">
        <f t="shared" si="648"/>
        <v>2.9938861811780026E-4</v>
      </c>
      <c r="F20762" s="3">
        <f t="shared" si="649"/>
        <v>97.921489019873974</v>
      </c>
      <c r="G20762" t="s">
        <v>14480</v>
      </c>
    </row>
    <row r="20763" spans="1:7" x14ac:dyDescent="0.35">
      <c r="A20763" t="s">
        <v>10</v>
      </c>
      <c r="B20763" t="s">
        <v>9</v>
      </c>
      <c r="C20763" t="s">
        <v>10659</v>
      </c>
      <c r="D20763" s="2">
        <v>66137.539999999994</v>
      </c>
      <c r="E20763" s="3">
        <f t="shared" si="648"/>
        <v>2.993571151994608E-4</v>
      </c>
      <c r="F20763" s="3">
        <f t="shared" si="649"/>
        <v>97.92178837698917</v>
      </c>
      <c r="G20763" t="s">
        <v>14480</v>
      </c>
    </row>
    <row r="20764" spans="1:7" x14ac:dyDescent="0.35">
      <c r="A20764" t="s">
        <v>10</v>
      </c>
      <c r="B20764" t="s">
        <v>32</v>
      </c>
      <c r="C20764" t="s">
        <v>5106</v>
      </c>
      <c r="D20764" s="2">
        <v>66129.91</v>
      </c>
      <c r="E20764" s="3">
        <f t="shared" si="648"/>
        <v>2.9932257967260319E-4</v>
      </c>
      <c r="F20764" s="3">
        <f t="shared" si="649"/>
        <v>97.922087699568849</v>
      </c>
      <c r="G20764" t="s">
        <v>14480</v>
      </c>
    </row>
    <row r="20765" spans="1:7" x14ac:dyDescent="0.35">
      <c r="A20765" t="s">
        <v>10</v>
      </c>
      <c r="B20765" t="s">
        <v>37</v>
      </c>
      <c r="C20765" t="s">
        <v>203</v>
      </c>
      <c r="D20765" s="2">
        <v>66124.22</v>
      </c>
      <c r="E20765" s="3">
        <f t="shared" si="648"/>
        <v>2.9929682513160448E-4</v>
      </c>
      <c r="F20765" s="3">
        <f t="shared" si="649"/>
        <v>97.922386996393982</v>
      </c>
      <c r="G20765" t="s">
        <v>14473</v>
      </c>
    </row>
    <row r="20766" spans="1:7" x14ac:dyDescent="0.35">
      <c r="A20766" t="s">
        <v>10</v>
      </c>
      <c r="B20766" t="s">
        <v>478</v>
      </c>
      <c r="C20766" t="s">
        <v>11645</v>
      </c>
      <c r="D20766" s="2">
        <v>66122.710000000006</v>
      </c>
      <c r="E20766" s="3">
        <f t="shared" si="648"/>
        <v>2.9928999044673488E-4</v>
      </c>
      <c r="F20766" s="3">
        <f t="shared" si="649"/>
        <v>97.922686286384433</v>
      </c>
      <c r="G20766" t="s">
        <v>14473</v>
      </c>
    </row>
    <row r="20767" spans="1:7" x14ac:dyDescent="0.35">
      <c r="A20767" t="s">
        <v>10</v>
      </c>
      <c r="B20767" t="s">
        <v>9</v>
      </c>
      <c r="C20767" t="s">
        <v>911</v>
      </c>
      <c r="D20767" s="2">
        <v>66119.16</v>
      </c>
      <c r="E20767" s="3">
        <f t="shared" si="648"/>
        <v>2.9927392214786921E-4</v>
      </c>
      <c r="F20767" s="3">
        <f t="shared" si="649"/>
        <v>97.922985560306586</v>
      </c>
      <c r="G20767" t="s">
        <v>14480</v>
      </c>
    </row>
    <row r="20768" spans="1:7" x14ac:dyDescent="0.35">
      <c r="A20768" t="s">
        <v>3</v>
      </c>
      <c r="B20768" t="s">
        <v>9</v>
      </c>
      <c r="C20768" t="s">
        <v>12964</v>
      </c>
      <c r="D20768" s="2">
        <v>66117.78</v>
      </c>
      <c r="E20768" s="3">
        <f t="shared" si="648"/>
        <v>2.9926767587957776E-4</v>
      </c>
      <c r="F20768" s="3">
        <f t="shared" si="649"/>
        <v>97.923284827982471</v>
      </c>
      <c r="G20768" t="s">
        <v>14473</v>
      </c>
    </row>
    <row r="20769" spans="1:7" x14ac:dyDescent="0.35">
      <c r="A20769" t="s">
        <v>10</v>
      </c>
      <c r="B20769" t="s">
        <v>13</v>
      </c>
      <c r="C20769" t="s">
        <v>1013</v>
      </c>
      <c r="D20769" s="2">
        <v>66115.509999999995</v>
      </c>
      <c r="E20769" s="3">
        <f t="shared" si="648"/>
        <v>2.9925740122086647E-4</v>
      </c>
      <c r="F20769" s="3">
        <f t="shared" si="649"/>
        <v>97.923584085383695</v>
      </c>
      <c r="G20769" t="s">
        <v>14473</v>
      </c>
    </row>
    <row r="20770" spans="1:7" x14ac:dyDescent="0.35">
      <c r="A20770" t="s">
        <v>10</v>
      </c>
      <c r="B20770" t="s">
        <v>5679</v>
      </c>
      <c r="C20770" t="s">
        <v>4888</v>
      </c>
      <c r="D20770" s="2">
        <v>66109.67</v>
      </c>
      <c r="E20770" s="3">
        <f t="shared" si="648"/>
        <v>2.9923096773766219E-4</v>
      </c>
      <c r="F20770" s="3">
        <f t="shared" si="649"/>
        <v>97.923883316351436</v>
      </c>
      <c r="G20770" t="s">
        <v>14473</v>
      </c>
    </row>
    <row r="20771" spans="1:7" x14ac:dyDescent="0.35">
      <c r="A20771" t="s">
        <v>10</v>
      </c>
      <c r="B20771" t="s">
        <v>16</v>
      </c>
      <c r="C20771" s="7" t="s">
        <v>8824</v>
      </c>
      <c r="D20771" s="2">
        <v>66104.800000000003</v>
      </c>
      <c r="E20771" s="3">
        <f t="shared" si="648"/>
        <v>2.9920892474738736E-4</v>
      </c>
      <c r="F20771" s="3">
        <f t="shared" si="649"/>
        <v>97.92418252527618</v>
      </c>
      <c r="G20771" t="s">
        <v>14480</v>
      </c>
    </row>
    <row r="20772" spans="1:7" x14ac:dyDescent="0.35">
      <c r="A20772" t="s">
        <v>10</v>
      </c>
      <c r="B20772" t="s">
        <v>9</v>
      </c>
      <c r="C20772" t="s">
        <v>632</v>
      </c>
      <c r="D20772" s="2">
        <v>66100.149999999994</v>
      </c>
      <c r="E20772" s="3">
        <f t="shared" si="648"/>
        <v>2.9918787753901402E-4</v>
      </c>
      <c r="F20772" s="3">
        <f t="shared" si="649"/>
        <v>97.924481713153725</v>
      </c>
      <c r="G20772" t="s">
        <v>14480</v>
      </c>
    </row>
    <row r="20773" spans="1:7" x14ac:dyDescent="0.35">
      <c r="A20773" t="s">
        <v>10</v>
      </c>
      <c r="B20773" t="s">
        <v>32</v>
      </c>
      <c r="C20773" t="s">
        <v>1330</v>
      </c>
      <c r="D20773" s="2">
        <v>66099.23</v>
      </c>
      <c r="E20773" s="3">
        <f t="shared" si="648"/>
        <v>2.9918371336015308E-4</v>
      </c>
      <c r="F20773" s="3">
        <f t="shared" si="649"/>
        <v>97.924780896867091</v>
      </c>
      <c r="G20773" t="s">
        <v>14473</v>
      </c>
    </row>
    <row r="20774" spans="1:7" x14ac:dyDescent="0.35">
      <c r="A20774" t="s">
        <v>10</v>
      </c>
      <c r="B20774" t="s">
        <v>6</v>
      </c>
      <c r="C20774" t="s">
        <v>3273</v>
      </c>
      <c r="D20774" s="2">
        <v>66094.2</v>
      </c>
      <c r="E20774" s="3">
        <f t="shared" si="648"/>
        <v>2.9916094616485895E-4</v>
      </c>
      <c r="F20774" s="3">
        <f t="shared" si="649"/>
        <v>97.925080057813261</v>
      </c>
      <c r="G20774" t="s">
        <v>14473</v>
      </c>
    </row>
    <row r="20775" spans="1:7" x14ac:dyDescent="0.35">
      <c r="A20775" t="s">
        <v>3</v>
      </c>
      <c r="B20775" t="s">
        <v>8</v>
      </c>
      <c r="C20775" t="s">
        <v>10273</v>
      </c>
      <c r="D20775" s="2">
        <v>66094.070000000007</v>
      </c>
      <c r="E20775" s="3">
        <f t="shared" si="648"/>
        <v>2.9916035774828079E-4</v>
      </c>
      <c r="F20775" s="3">
        <f t="shared" si="649"/>
        <v>97.925379218171003</v>
      </c>
      <c r="G20775" t="s">
        <v>14480</v>
      </c>
    </row>
    <row r="20776" spans="1:7" x14ac:dyDescent="0.35">
      <c r="A20776" t="s">
        <v>3</v>
      </c>
      <c r="B20776" t="s">
        <v>406</v>
      </c>
      <c r="C20776" t="s">
        <v>4098</v>
      </c>
      <c r="D20776" s="2">
        <v>66093.53</v>
      </c>
      <c r="E20776" s="3">
        <f t="shared" si="648"/>
        <v>2.9915791355634064E-4</v>
      </c>
      <c r="F20776" s="3">
        <f t="shared" si="649"/>
        <v>97.925678376084562</v>
      </c>
      <c r="G20776" t="s">
        <v>14480</v>
      </c>
    </row>
    <row r="20777" spans="1:7" x14ac:dyDescent="0.35">
      <c r="A20777" t="s">
        <v>3</v>
      </c>
      <c r="B20777" t="s">
        <v>6</v>
      </c>
      <c r="C20777" t="s">
        <v>8648</v>
      </c>
      <c r="D20777" s="2">
        <v>66085.490000000005</v>
      </c>
      <c r="E20777" s="3">
        <f t="shared" si="648"/>
        <v>2.9912152225412104E-4</v>
      </c>
      <c r="F20777" s="3">
        <f t="shared" si="649"/>
        <v>97.925977497606823</v>
      </c>
      <c r="G20777" t="s">
        <v>14473</v>
      </c>
    </row>
    <row r="20778" spans="1:7" x14ac:dyDescent="0.35">
      <c r="A20778" t="s">
        <v>10</v>
      </c>
      <c r="B20778" t="s">
        <v>62</v>
      </c>
      <c r="C20778" t="s">
        <v>4764</v>
      </c>
      <c r="D20778" s="2">
        <v>66085.17</v>
      </c>
      <c r="E20778" s="3">
        <f t="shared" si="648"/>
        <v>2.9912007384408243E-4</v>
      </c>
      <c r="F20778" s="3">
        <f t="shared" si="649"/>
        <v>97.926276617680671</v>
      </c>
      <c r="G20778" t="s">
        <v>14473</v>
      </c>
    </row>
    <row r="20779" spans="1:7" x14ac:dyDescent="0.35">
      <c r="A20779" t="s">
        <v>10</v>
      </c>
      <c r="B20779" t="s">
        <v>9</v>
      </c>
      <c r="C20779" t="s">
        <v>4135</v>
      </c>
      <c r="D20779" s="2">
        <v>66083.28</v>
      </c>
      <c r="E20779" s="3">
        <f t="shared" si="648"/>
        <v>2.9911151917229198E-4</v>
      </c>
      <c r="F20779" s="3">
        <f t="shared" si="649"/>
        <v>97.92657572919984</v>
      </c>
      <c r="G20779" t="s">
        <v>14480</v>
      </c>
    </row>
    <row r="20780" spans="1:7" x14ac:dyDescent="0.35">
      <c r="A20780" t="s">
        <v>10</v>
      </c>
      <c r="B20780" t="s">
        <v>23</v>
      </c>
      <c r="C20780" t="s">
        <v>4734</v>
      </c>
      <c r="D20780" s="2">
        <v>66081.73</v>
      </c>
      <c r="E20780" s="3">
        <f t="shared" si="648"/>
        <v>2.9910450343616755E-4</v>
      </c>
      <c r="F20780" s="3">
        <f t="shared" si="649"/>
        <v>97.92687483370328</v>
      </c>
      <c r="G20780" t="s">
        <v>14473</v>
      </c>
    </row>
    <row r="20781" spans="1:7" x14ac:dyDescent="0.35">
      <c r="A20781" t="s">
        <v>10</v>
      </c>
      <c r="B20781" t="s">
        <v>6</v>
      </c>
      <c r="C20781" t="s">
        <v>12132</v>
      </c>
      <c r="D20781" s="2">
        <v>66081</v>
      </c>
      <c r="E20781" s="3">
        <f t="shared" si="648"/>
        <v>2.99101199250767E-4</v>
      </c>
      <c r="F20781" s="3">
        <f t="shared" si="649"/>
        <v>97.927173934902527</v>
      </c>
      <c r="G20781" t="s">
        <v>14473</v>
      </c>
    </row>
    <row r="20782" spans="1:7" x14ac:dyDescent="0.35">
      <c r="A20782" t="s">
        <v>3</v>
      </c>
      <c r="B20782" t="s">
        <v>62</v>
      </c>
      <c r="C20782" t="s">
        <v>10375</v>
      </c>
      <c r="D20782" s="2">
        <v>66076.37</v>
      </c>
      <c r="E20782" s="3">
        <f t="shared" si="648"/>
        <v>2.9908024256802113E-4</v>
      </c>
      <c r="F20782" s="3">
        <f t="shared" si="649"/>
        <v>97.927473015145097</v>
      </c>
      <c r="G20782" t="s">
        <v>14473</v>
      </c>
    </row>
    <row r="20783" spans="1:7" x14ac:dyDescent="0.35">
      <c r="A20783" t="s">
        <v>3</v>
      </c>
      <c r="B20783" t="s">
        <v>9</v>
      </c>
      <c r="C20783" s="8" t="s">
        <v>2457</v>
      </c>
      <c r="D20783" s="2">
        <v>66070.77</v>
      </c>
      <c r="E20783" s="3">
        <f t="shared" si="648"/>
        <v>2.9905489539234576E-4</v>
      </c>
      <c r="F20783" s="3">
        <f t="shared" si="649"/>
        <v>97.92777207004049</v>
      </c>
      <c r="G20783" t="s">
        <v>14480</v>
      </c>
    </row>
    <row r="20784" spans="1:7" x14ac:dyDescent="0.35">
      <c r="A20784" t="s">
        <v>3</v>
      </c>
      <c r="B20784" t="s">
        <v>8</v>
      </c>
      <c r="C20784" t="s">
        <v>1580</v>
      </c>
      <c r="D20784" s="2">
        <v>66070.679999999993</v>
      </c>
      <c r="E20784" s="3">
        <f t="shared" si="648"/>
        <v>2.9905448802702237E-4</v>
      </c>
      <c r="F20784" s="3">
        <f t="shared" si="649"/>
        <v>97.928071124528515</v>
      </c>
      <c r="G20784" t="s">
        <v>14473</v>
      </c>
    </row>
    <row r="20785" spans="1:7" x14ac:dyDescent="0.35">
      <c r="A20785" t="s">
        <v>3</v>
      </c>
      <c r="B20785" t="s">
        <v>13</v>
      </c>
      <c r="C20785" t="s">
        <v>12820</v>
      </c>
      <c r="D20785" s="2">
        <v>66062</v>
      </c>
      <c r="E20785" s="3">
        <f t="shared" si="648"/>
        <v>2.9901519990472555E-4</v>
      </c>
      <c r="F20785" s="3">
        <f t="shared" si="649"/>
        <v>97.928370139728415</v>
      </c>
      <c r="G20785" t="s">
        <v>14473</v>
      </c>
    </row>
    <row r="20786" spans="1:7" x14ac:dyDescent="0.35">
      <c r="A20786" t="s">
        <v>3</v>
      </c>
      <c r="B20786" t="s">
        <v>180</v>
      </c>
      <c r="C20786" t="s">
        <v>708</v>
      </c>
      <c r="D20786" s="2">
        <v>66061.77</v>
      </c>
      <c r="E20786" s="3">
        <f t="shared" si="648"/>
        <v>2.9901415886001033E-4</v>
      </c>
      <c r="F20786" s="3">
        <f t="shared" si="649"/>
        <v>97.92866915388727</v>
      </c>
      <c r="G20786" t="s">
        <v>14480</v>
      </c>
    </row>
    <row r="20787" spans="1:7" x14ac:dyDescent="0.35">
      <c r="A20787" t="s">
        <v>10</v>
      </c>
      <c r="B20787" t="s">
        <v>6</v>
      </c>
      <c r="C20787" t="s">
        <v>7176</v>
      </c>
      <c r="D20787" s="2">
        <v>66061.27</v>
      </c>
      <c r="E20787" s="3">
        <f t="shared" si="648"/>
        <v>2.9901189571932506E-4</v>
      </c>
      <c r="F20787" s="3">
        <f t="shared" si="649"/>
        <v>97.92896816578299</v>
      </c>
      <c r="G20787" t="s">
        <v>14480</v>
      </c>
    </row>
    <row r="20788" spans="1:7" x14ac:dyDescent="0.35">
      <c r="A20788" t="s">
        <v>3</v>
      </c>
      <c r="B20788" t="s">
        <v>180</v>
      </c>
      <c r="C20788" t="s">
        <v>9435</v>
      </c>
      <c r="D20788" s="2">
        <v>66058.38</v>
      </c>
      <c r="E20788" s="3">
        <f t="shared" si="648"/>
        <v>2.9899881476616401E-4</v>
      </c>
      <c r="F20788" s="3">
        <f t="shared" si="649"/>
        <v>97.929267164597761</v>
      </c>
      <c r="G20788" t="s">
        <v>14480</v>
      </c>
    </row>
    <row r="20789" spans="1:7" x14ac:dyDescent="0.35">
      <c r="A20789" t="s">
        <v>10</v>
      </c>
      <c r="B20789" t="s">
        <v>29</v>
      </c>
      <c r="C20789" t="s">
        <v>2818</v>
      </c>
      <c r="D20789" s="2">
        <v>66052.509999999995</v>
      </c>
      <c r="E20789" s="3">
        <f t="shared" si="648"/>
        <v>2.9897224549451854E-4</v>
      </c>
      <c r="F20789" s="3">
        <f t="shared" si="649"/>
        <v>97.929566136843249</v>
      </c>
      <c r="G20789" t="s">
        <v>14473</v>
      </c>
    </row>
    <row r="20790" spans="1:7" x14ac:dyDescent="0.35">
      <c r="A20790" t="s">
        <v>3</v>
      </c>
      <c r="B20790" t="s">
        <v>55</v>
      </c>
      <c r="C20790" t="s">
        <v>12106</v>
      </c>
      <c r="D20790" s="2">
        <v>66049.259999999995</v>
      </c>
      <c r="E20790" s="3">
        <f t="shared" si="648"/>
        <v>2.9895753508006411E-4</v>
      </c>
      <c r="F20790" s="3">
        <f t="shared" si="649"/>
        <v>97.929865094378329</v>
      </c>
      <c r="G20790" t="s">
        <v>14473</v>
      </c>
    </row>
    <row r="20791" spans="1:7" x14ac:dyDescent="0.35">
      <c r="A20791" t="s">
        <v>3</v>
      </c>
      <c r="B20791" t="s">
        <v>6</v>
      </c>
      <c r="C20791" t="s">
        <v>4916</v>
      </c>
      <c r="D20791" s="2">
        <v>66048.09</v>
      </c>
      <c r="E20791" s="3">
        <f t="shared" si="648"/>
        <v>2.9895223933086048E-4</v>
      </c>
      <c r="F20791" s="3">
        <f t="shared" si="649"/>
        <v>97.930164046617662</v>
      </c>
      <c r="G20791" t="s">
        <v>14473</v>
      </c>
    </row>
    <row r="20792" spans="1:7" x14ac:dyDescent="0.35">
      <c r="A20792" t="s">
        <v>10</v>
      </c>
      <c r="B20792" t="s">
        <v>37</v>
      </c>
      <c r="C20792" t="s">
        <v>3403</v>
      </c>
      <c r="D20792" s="2">
        <v>66047.5</v>
      </c>
      <c r="E20792" s="3">
        <f t="shared" si="648"/>
        <v>2.9894956882485182E-4</v>
      </c>
      <c r="F20792" s="3">
        <f t="shared" si="649"/>
        <v>97.930462996186492</v>
      </c>
      <c r="G20792" t="s">
        <v>14473</v>
      </c>
    </row>
    <row r="20793" spans="1:7" x14ac:dyDescent="0.35">
      <c r="A20793" t="s">
        <v>10</v>
      </c>
      <c r="B20793" t="s">
        <v>180</v>
      </c>
      <c r="C20793" t="s">
        <v>9296</v>
      </c>
      <c r="D20793" s="2">
        <v>66036.02</v>
      </c>
      <c r="E20793" s="3">
        <f t="shared" si="648"/>
        <v>2.9889760711471734E-4</v>
      </c>
      <c r="F20793" s="3">
        <f t="shared" si="649"/>
        <v>97.930761893793601</v>
      </c>
      <c r="G20793" t="s">
        <v>14480</v>
      </c>
    </row>
    <row r="20794" spans="1:7" x14ac:dyDescent="0.35">
      <c r="A20794" t="s">
        <v>3</v>
      </c>
      <c r="B20794" t="s">
        <v>13</v>
      </c>
      <c r="C20794" t="s">
        <v>3906</v>
      </c>
      <c r="D20794" s="2">
        <v>66025.399999999994</v>
      </c>
      <c r="E20794" s="3">
        <f t="shared" si="648"/>
        <v>2.9884953800656151E-4</v>
      </c>
      <c r="F20794" s="3">
        <f t="shared" si="649"/>
        <v>97.931060743331614</v>
      </c>
      <c r="G20794" t="s">
        <v>14473</v>
      </c>
    </row>
    <row r="20795" spans="1:7" x14ac:dyDescent="0.35">
      <c r="A20795" t="s">
        <v>10</v>
      </c>
      <c r="B20795" t="s">
        <v>9</v>
      </c>
      <c r="C20795" t="s">
        <v>2322</v>
      </c>
      <c r="D20795" s="2">
        <v>66006.600000000006</v>
      </c>
      <c r="E20795" s="3">
        <f t="shared" si="648"/>
        <v>2.9876444391679425E-4</v>
      </c>
      <c r="F20795" s="3">
        <f t="shared" si="649"/>
        <v>97.931359507775525</v>
      </c>
      <c r="G20795" t="s">
        <v>14480</v>
      </c>
    </row>
    <row r="20796" spans="1:7" x14ac:dyDescent="0.35">
      <c r="A20796" t="s">
        <v>10</v>
      </c>
      <c r="B20796" t="s">
        <v>9</v>
      </c>
      <c r="C20796" t="s">
        <v>2724</v>
      </c>
      <c r="D20796" s="2">
        <v>66001.289999999994</v>
      </c>
      <c r="E20796" s="3">
        <f t="shared" si="648"/>
        <v>2.9874040936271628E-4</v>
      </c>
      <c r="F20796" s="3">
        <f t="shared" si="649"/>
        <v>97.931658248184888</v>
      </c>
      <c r="G20796" t="s">
        <v>14480</v>
      </c>
    </row>
    <row r="20797" spans="1:7" x14ac:dyDescent="0.35">
      <c r="A20797" t="s">
        <v>10</v>
      </c>
      <c r="B20797" t="s">
        <v>9</v>
      </c>
      <c r="C20797" t="s">
        <v>10338</v>
      </c>
      <c r="D20797" s="2">
        <v>66000.75</v>
      </c>
      <c r="E20797" s="3">
        <f t="shared" si="648"/>
        <v>2.9873796517077618E-4</v>
      </c>
      <c r="F20797" s="3">
        <f t="shared" si="649"/>
        <v>97.931956986150055</v>
      </c>
      <c r="G20797" t="s">
        <v>14473</v>
      </c>
    </row>
    <row r="20798" spans="1:7" x14ac:dyDescent="0.35">
      <c r="A20798" t="s">
        <v>3</v>
      </c>
      <c r="B20798" t="s">
        <v>23</v>
      </c>
      <c r="C20798" t="s">
        <v>12129</v>
      </c>
      <c r="D20798" s="2">
        <v>66000</v>
      </c>
      <c r="E20798" s="3">
        <f t="shared" si="648"/>
        <v>2.9873457045974822E-4</v>
      </c>
      <c r="F20798" s="3">
        <f t="shared" si="649"/>
        <v>97.932255720720519</v>
      </c>
      <c r="G20798" t="s">
        <v>14480</v>
      </c>
    </row>
    <row r="20799" spans="1:7" x14ac:dyDescent="0.35">
      <c r="A20799" t="s">
        <v>3</v>
      </c>
      <c r="B20799" t="s">
        <v>4</v>
      </c>
      <c r="C20799" t="s">
        <v>13285</v>
      </c>
      <c r="D20799" s="2">
        <v>66000</v>
      </c>
      <c r="E20799" s="3">
        <f t="shared" si="648"/>
        <v>2.9873457045974822E-4</v>
      </c>
      <c r="F20799" s="3">
        <f t="shared" si="649"/>
        <v>97.932554455290983</v>
      </c>
      <c r="G20799" t="s">
        <v>14480</v>
      </c>
    </row>
    <row r="20800" spans="1:7" x14ac:dyDescent="0.35">
      <c r="A20800" t="s">
        <v>3</v>
      </c>
      <c r="B20800" t="s">
        <v>36</v>
      </c>
      <c r="C20800" t="s">
        <v>1575</v>
      </c>
      <c r="D20800" s="2">
        <v>66000</v>
      </c>
      <c r="E20800" s="3">
        <f t="shared" si="648"/>
        <v>2.9873457045974822E-4</v>
      </c>
      <c r="F20800" s="3">
        <f t="shared" si="649"/>
        <v>97.932853189861447</v>
      </c>
      <c r="G20800" t="s">
        <v>14473</v>
      </c>
    </row>
    <row r="20801" spans="1:7" x14ac:dyDescent="0.35">
      <c r="A20801" t="s">
        <v>10</v>
      </c>
      <c r="B20801" t="s">
        <v>29</v>
      </c>
      <c r="C20801" t="s">
        <v>13335</v>
      </c>
      <c r="D20801" s="2">
        <v>66000</v>
      </c>
      <c r="E20801" s="3">
        <f t="shared" si="648"/>
        <v>2.9873457045974822E-4</v>
      </c>
      <c r="F20801" s="3">
        <f t="shared" si="649"/>
        <v>97.933151924431911</v>
      </c>
      <c r="G20801" t="s">
        <v>14473</v>
      </c>
    </row>
    <row r="20802" spans="1:7" x14ac:dyDescent="0.35">
      <c r="A20802" t="s">
        <v>10</v>
      </c>
      <c r="B20802" t="s">
        <v>6</v>
      </c>
      <c r="C20802" t="s">
        <v>7876</v>
      </c>
      <c r="D20802" s="2">
        <v>65997</v>
      </c>
      <c r="E20802" s="3">
        <f t="shared" si="648"/>
        <v>2.9872099161563643E-4</v>
      </c>
      <c r="F20802" s="3">
        <f t="shared" si="649"/>
        <v>97.93345064542352</v>
      </c>
      <c r="G20802" t="s">
        <v>14480</v>
      </c>
    </row>
    <row r="20803" spans="1:7" x14ac:dyDescent="0.35">
      <c r="A20803" t="s">
        <v>3</v>
      </c>
      <c r="B20803" t="s">
        <v>103</v>
      </c>
      <c r="C20803" t="s">
        <v>61</v>
      </c>
      <c r="D20803" s="2">
        <v>65991.55</v>
      </c>
      <c r="E20803" s="3">
        <f t="shared" ref="E20803:E20866" si="650">(D20803/$D$29638)*100</f>
        <v>2.9869632338216663E-4</v>
      </c>
      <c r="F20803" s="3">
        <f t="shared" si="649"/>
        <v>97.933749341746903</v>
      </c>
      <c r="G20803" t="s">
        <v>14473</v>
      </c>
    </row>
    <row r="20804" spans="1:7" x14ac:dyDescent="0.35">
      <c r="A20804" t="s">
        <v>10</v>
      </c>
      <c r="B20804" t="s">
        <v>9</v>
      </c>
      <c r="C20804" t="s">
        <v>2241</v>
      </c>
      <c r="D20804" s="2">
        <v>65987.95</v>
      </c>
      <c r="E20804" s="3">
        <f t="shared" si="650"/>
        <v>2.986800287692325E-4</v>
      </c>
      <c r="F20804" s="3">
        <f t="shared" ref="F20804:F20867" si="651">E20804+F20803</f>
        <v>97.934048021775666</v>
      </c>
      <c r="G20804" t="s">
        <v>14480</v>
      </c>
    </row>
    <row r="20805" spans="1:7" x14ac:dyDescent="0.35">
      <c r="A20805" t="s">
        <v>3</v>
      </c>
      <c r="B20805" t="s">
        <v>22</v>
      </c>
      <c r="C20805" t="s">
        <v>1948</v>
      </c>
      <c r="D20805" s="2">
        <v>65982.720000000001</v>
      </c>
      <c r="E20805" s="3">
        <f t="shared" si="650"/>
        <v>2.9865635631766424E-4</v>
      </c>
      <c r="F20805" s="3">
        <f t="shared" si="651"/>
        <v>97.934346678131988</v>
      </c>
      <c r="G20805" t="s">
        <v>14473</v>
      </c>
    </row>
    <row r="20806" spans="1:7" x14ac:dyDescent="0.35">
      <c r="A20806" t="s">
        <v>3</v>
      </c>
      <c r="B20806" t="s">
        <v>9</v>
      </c>
      <c r="C20806" t="s">
        <v>14025</v>
      </c>
      <c r="D20806" s="2">
        <v>65981.59</v>
      </c>
      <c r="E20806" s="3">
        <f t="shared" si="650"/>
        <v>2.9865124161971543E-4</v>
      </c>
      <c r="F20806" s="3">
        <f t="shared" si="651"/>
        <v>97.934645329373609</v>
      </c>
      <c r="G20806" t="s">
        <v>14480</v>
      </c>
    </row>
    <row r="20807" spans="1:7" x14ac:dyDescent="0.35">
      <c r="A20807" t="s">
        <v>10</v>
      </c>
      <c r="B20807" t="s">
        <v>23</v>
      </c>
      <c r="C20807" t="s">
        <v>13659</v>
      </c>
      <c r="D20807" s="2">
        <v>65974.62</v>
      </c>
      <c r="E20807" s="3">
        <f t="shared" si="650"/>
        <v>2.9861969343856229E-4</v>
      </c>
      <c r="F20807" s="3">
        <f t="shared" si="651"/>
        <v>97.934943949067048</v>
      </c>
      <c r="G20807" t="s">
        <v>14480</v>
      </c>
    </row>
    <row r="20808" spans="1:7" x14ac:dyDescent="0.35">
      <c r="A20808" t="s">
        <v>10</v>
      </c>
      <c r="B20808" t="s">
        <v>13</v>
      </c>
      <c r="C20808" t="s">
        <v>11031</v>
      </c>
      <c r="D20808" s="2">
        <v>65966.5</v>
      </c>
      <c r="E20808" s="3">
        <f t="shared" si="650"/>
        <v>2.9858294003383304E-4</v>
      </c>
      <c r="F20808" s="3">
        <f t="shared" si="651"/>
        <v>97.935242532007081</v>
      </c>
      <c r="G20808" t="s">
        <v>14473</v>
      </c>
    </row>
    <row r="20809" spans="1:7" x14ac:dyDescent="0.35">
      <c r="A20809" t="s">
        <v>3</v>
      </c>
      <c r="B20809" t="s">
        <v>6</v>
      </c>
      <c r="C20809" t="s">
        <v>14276</v>
      </c>
      <c r="D20809" s="2">
        <v>65964.98</v>
      </c>
      <c r="E20809" s="3">
        <f t="shared" si="650"/>
        <v>2.985760600861497E-4</v>
      </c>
      <c r="F20809" s="3">
        <f t="shared" si="651"/>
        <v>97.93554110806717</v>
      </c>
      <c r="G20809" t="s">
        <v>14480</v>
      </c>
    </row>
    <row r="20810" spans="1:7" x14ac:dyDescent="0.35">
      <c r="A20810" t="s">
        <v>3</v>
      </c>
      <c r="B20810" t="s">
        <v>180</v>
      </c>
      <c r="C20810" t="s">
        <v>7907</v>
      </c>
      <c r="D20810" s="2">
        <v>65964.88</v>
      </c>
      <c r="E20810" s="3">
        <f t="shared" si="650"/>
        <v>2.9857560745801269E-4</v>
      </c>
      <c r="F20810" s="3">
        <f t="shared" si="651"/>
        <v>97.935839683674629</v>
      </c>
      <c r="G20810" t="s">
        <v>14480</v>
      </c>
    </row>
    <row r="20811" spans="1:7" x14ac:dyDescent="0.35">
      <c r="A20811" t="s">
        <v>3</v>
      </c>
      <c r="B20811" t="s">
        <v>9</v>
      </c>
      <c r="C20811" s="8" t="s">
        <v>4299</v>
      </c>
      <c r="D20811" s="2">
        <v>65957.490000000005</v>
      </c>
      <c r="E20811" s="3">
        <f t="shared" si="650"/>
        <v>2.9854215823868393E-4</v>
      </c>
      <c r="F20811" s="3">
        <f t="shared" si="651"/>
        <v>97.936138225832863</v>
      </c>
      <c r="G20811" t="s">
        <v>14480</v>
      </c>
    </row>
    <row r="20812" spans="1:7" x14ac:dyDescent="0.35">
      <c r="A20812" t="s">
        <v>3</v>
      </c>
      <c r="B20812" t="s">
        <v>53</v>
      </c>
      <c r="C20812" t="s">
        <v>14181</v>
      </c>
      <c r="D20812" s="2">
        <v>65956.73</v>
      </c>
      <c r="E20812" s="3">
        <f t="shared" si="650"/>
        <v>2.9853871826484224E-4</v>
      </c>
      <c r="F20812" s="3">
        <f t="shared" si="651"/>
        <v>97.936436764551132</v>
      </c>
      <c r="G20812" t="s">
        <v>14473</v>
      </c>
    </row>
    <row r="20813" spans="1:7" x14ac:dyDescent="0.35">
      <c r="A20813" t="s">
        <v>10</v>
      </c>
      <c r="B20813" t="s">
        <v>39</v>
      </c>
      <c r="C20813" t="s">
        <v>2636</v>
      </c>
      <c r="D20813" s="2">
        <v>65955.179999999993</v>
      </c>
      <c r="E20813" s="3">
        <f t="shared" si="650"/>
        <v>2.9853170252871781E-4</v>
      </c>
      <c r="F20813" s="3">
        <f t="shared" si="651"/>
        <v>97.936735296253659</v>
      </c>
      <c r="G20813" t="s">
        <v>14473</v>
      </c>
    </row>
    <row r="20814" spans="1:7" x14ac:dyDescent="0.35">
      <c r="A20814" t="s">
        <v>3</v>
      </c>
      <c r="B20814" t="s">
        <v>9</v>
      </c>
      <c r="C20814" t="s">
        <v>1793</v>
      </c>
      <c r="D20814" s="2">
        <v>65952.740000000005</v>
      </c>
      <c r="E20814" s="3">
        <f t="shared" si="650"/>
        <v>2.9852065840217358E-4</v>
      </c>
      <c r="F20814" s="3">
        <f t="shared" si="651"/>
        <v>97.937033816912063</v>
      </c>
      <c r="G20814" t="s">
        <v>14480</v>
      </c>
    </row>
    <row r="20815" spans="1:7" x14ac:dyDescent="0.35">
      <c r="A20815" t="s">
        <v>10</v>
      </c>
      <c r="B20815" t="s">
        <v>28</v>
      </c>
      <c r="C20815" t="s">
        <v>2717</v>
      </c>
      <c r="D20815" s="2">
        <v>65947.19</v>
      </c>
      <c r="E20815" s="3">
        <f t="shared" si="650"/>
        <v>2.9849553754056671E-4</v>
      </c>
      <c r="F20815" s="3">
        <f t="shared" si="651"/>
        <v>97.937332312449598</v>
      </c>
      <c r="G20815" t="s">
        <v>14480</v>
      </c>
    </row>
    <row r="20816" spans="1:7" x14ac:dyDescent="0.35">
      <c r="A20816" t="s">
        <v>10</v>
      </c>
      <c r="B20816" t="s">
        <v>33</v>
      </c>
      <c r="C20816" t="s">
        <v>2567</v>
      </c>
      <c r="D20816" s="2">
        <v>65940</v>
      </c>
      <c r="E20816" s="3">
        <f t="shared" si="650"/>
        <v>2.9846299357751208E-4</v>
      </c>
      <c r="F20816" s="3">
        <f t="shared" si="651"/>
        <v>97.937630775443182</v>
      </c>
      <c r="G20816" t="s">
        <v>14473</v>
      </c>
    </row>
    <row r="20817" spans="1:7" x14ac:dyDescent="0.35">
      <c r="A20817" t="s">
        <v>3</v>
      </c>
      <c r="B20817" t="s">
        <v>6</v>
      </c>
      <c r="C20817" s="7" t="s">
        <v>11774</v>
      </c>
      <c r="D20817" s="2">
        <v>65938.789999999994</v>
      </c>
      <c r="E20817" s="3">
        <f t="shared" si="650"/>
        <v>2.9845751677705362E-4</v>
      </c>
      <c r="F20817" s="3">
        <f t="shared" si="651"/>
        <v>97.937929232959959</v>
      </c>
      <c r="G20817" t="s">
        <v>14480</v>
      </c>
    </row>
    <row r="20818" spans="1:7" x14ac:dyDescent="0.35">
      <c r="A20818" t="s">
        <v>10</v>
      </c>
      <c r="B20818" t="s">
        <v>9</v>
      </c>
      <c r="C20818" t="s">
        <v>2348</v>
      </c>
      <c r="D20818" s="2">
        <v>65937.61</v>
      </c>
      <c r="E20818" s="3">
        <f t="shared" si="650"/>
        <v>2.9845217576503631E-4</v>
      </c>
      <c r="F20818" s="3">
        <f t="shared" si="651"/>
        <v>97.938227685135729</v>
      </c>
      <c r="G20818" t="s">
        <v>14473</v>
      </c>
    </row>
    <row r="20819" spans="1:7" x14ac:dyDescent="0.35">
      <c r="A20819" t="s">
        <v>3</v>
      </c>
      <c r="B20819" t="s">
        <v>33</v>
      </c>
      <c r="C20819" t="s">
        <v>13091</v>
      </c>
      <c r="D20819" s="2">
        <v>65932.429999999993</v>
      </c>
      <c r="E20819" s="3">
        <f t="shared" si="650"/>
        <v>2.9842872962753661E-4</v>
      </c>
      <c r="F20819" s="3">
        <f t="shared" si="651"/>
        <v>97.93852611386535</v>
      </c>
      <c r="G20819" t="s">
        <v>14473</v>
      </c>
    </row>
    <row r="20820" spans="1:7" x14ac:dyDescent="0.35">
      <c r="A20820" t="s">
        <v>3</v>
      </c>
      <c r="B20820" t="s">
        <v>9</v>
      </c>
      <c r="C20820" t="s">
        <v>2287</v>
      </c>
      <c r="D20820" s="2">
        <v>65930.94</v>
      </c>
      <c r="E20820" s="3">
        <f t="shared" si="650"/>
        <v>2.9842198546829442E-4</v>
      </c>
      <c r="F20820" s="3">
        <f t="shared" si="651"/>
        <v>97.938824535850813</v>
      </c>
      <c r="G20820" t="s">
        <v>14480</v>
      </c>
    </row>
    <row r="20821" spans="1:7" x14ac:dyDescent="0.35">
      <c r="A20821" t="s">
        <v>3</v>
      </c>
      <c r="B20821" t="s">
        <v>29</v>
      </c>
      <c r="C20821" t="s">
        <v>11292</v>
      </c>
      <c r="D20821" s="2">
        <v>65927.39</v>
      </c>
      <c r="E20821" s="3">
        <f t="shared" si="650"/>
        <v>2.984059171694288E-4</v>
      </c>
      <c r="F20821" s="3">
        <f t="shared" si="651"/>
        <v>97.939122941767977</v>
      </c>
      <c r="G20821" t="s">
        <v>14473</v>
      </c>
    </row>
    <row r="20822" spans="1:7" x14ac:dyDescent="0.35">
      <c r="A20822" t="s">
        <v>3</v>
      </c>
      <c r="B20822" t="s">
        <v>32</v>
      </c>
      <c r="C20822" s="8" t="s">
        <v>13608</v>
      </c>
      <c r="D20822" s="2">
        <v>65925.47</v>
      </c>
      <c r="E20822" s="3">
        <f t="shared" si="650"/>
        <v>2.9839722670919726E-4</v>
      </c>
      <c r="F20822" s="3">
        <f t="shared" si="651"/>
        <v>97.939421338994691</v>
      </c>
      <c r="G20822" t="s">
        <v>14480</v>
      </c>
    </row>
    <row r="20823" spans="1:7" x14ac:dyDescent="0.35">
      <c r="A20823" t="s">
        <v>3</v>
      </c>
      <c r="B20823" t="s">
        <v>139</v>
      </c>
      <c r="C20823" t="s">
        <v>12422</v>
      </c>
      <c r="D20823" s="2">
        <v>65924.149999999994</v>
      </c>
      <c r="E20823" s="3">
        <f t="shared" si="650"/>
        <v>2.9839125201778805E-4</v>
      </c>
      <c r="F20823" s="3">
        <f t="shared" si="651"/>
        <v>97.939719730246708</v>
      </c>
      <c r="G20823" t="s">
        <v>14473</v>
      </c>
    </row>
    <row r="20824" spans="1:7" x14ac:dyDescent="0.35">
      <c r="A20824" t="s">
        <v>10</v>
      </c>
      <c r="B20824" t="s">
        <v>33</v>
      </c>
      <c r="C20824" t="s">
        <v>11711</v>
      </c>
      <c r="D20824" s="2">
        <v>65923.62</v>
      </c>
      <c r="E20824" s="3">
        <f t="shared" si="650"/>
        <v>2.9838885308866163E-4</v>
      </c>
      <c r="F20824" s="3">
        <f t="shared" si="651"/>
        <v>97.94001811909979</v>
      </c>
      <c r="G20824" t="s">
        <v>14473</v>
      </c>
    </row>
    <row r="20825" spans="1:7" x14ac:dyDescent="0.35">
      <c r="A20825" t="s">
        <v>10</v>
      </c>
      <c r="B20825" t="s">
        <v>8</v>
      </c>
      <c r="C20825" t="s">
        <v>6592</v>
      </c>
      <c r="D20825" s="2">
        <v>65921.33</v>
      </c>
      <c r="E20825" s="3">
        <f t="shared" si="650"/>
        <v>2.9837848790432298E-4</v>
      </c>
      <c r="F20825" s="3">
        <f t="shared" si="651"/>
        <v>97.940316497587688</v>
      </c>
      <c r="G20825" t="s">
        <v>14480</v>
      </c>
    </row>
    <row r="20826" spans="1:7" x14ac:dyDescent="0.35">
      <c r="A20826" t="s">
        <v>3</v>
      </c>
      <c r="B20826" t="s">
        <v>13</v>
      </c>
      <c r="C20826" s="8" t="s">
        <v>3433</v>
      </c>
      <c r="D20826" s="2">
        <v>65916.600000000006</v>
      </c>
      <c r="E20826" s="3">
        <f t="shared" si="650"/>
        <v>2.9835707859343999E-4</v>
      </c>
      <c r="F20826" s="3">
        <f t="shared" si="651"/>
        <v>97.940614854666279</v>
      </c>
      <c r="G20826" t="s">
        <v>14480</v>
      </c>
    </row>
    <row r="20827" spans="1:7" x14ac:dyDescent="0.35">
      <c r="A20827" t="s">
        <v>10</v>
      </c>
      <c r="B20827" t="s">
        <v>8</v>
      </c>
      <c r="C20827" t="s">
        <v>1386</v>
      </c>
      <c r="D20827" s="2">
        <v>65907.520000000004</v>
      </c>
      <c r="E20827" s="3">
        <f t="shared" si="650"/>
        <v>2.9831597995859496E-4</v>
      </c>
      <c r="F20827" s="3">
        <f t="shared" si="651"/>
        <v>97.94091317064624</v>
      </c>
      <c r="G20827" t="s">
        <v>14473</v>
      </c>
    </row>
    <row r="20828" spans="1:7" x14ac:dyDescent="0.35">
      <c r="A20828" t="s">
        <v>3</v>
      </c>
      <c r="B20828" t="s">
        <v>13</v>
      </c>
      <c r="C20828" t="s">
        <v>2141</v>
      </c>
      <c r="D20828" s="2">
        <v>65902.06</v>
      </c>
      <c r="E20828" s="3">
        <f t="shared" si="650"/>
        <v>2.9829126646231142E-4</v>
      </c>
      <c r="F20828" s="3">
        <f t="shared" si="651"/>
        <v>97.941211461912701</v>
      </c>
      <c r="G20828" t="s">
        <v>14480</v>
      </c>
    </row>
    <row r="20829" spans="1:7" x14ac:dyDescent="0.35">
      <c r="A20829" t="s">
        <v>10</v>
      </c>
      <c r="B20829" t="s">
        <v>6</v>
      </c>
      <c r="C20829" s="8" t="s">
        <v>1033</v>
      </c>
      <c r="D20829" s="2">
        <v>65897.33</v>
      </c>
      <c r="E20829" s="3">
        <f t="shared" si="650"/>
        <v>2.9826985715142854E-4</v>
      </c>
      <c r="F20829" s="3">
        <f t="shared" si="651"/>
        <v>97.941509731769855</v>
      </c>
      <c r="G20829" t="s">
        <v>14480</v>
      </c>
    </row>
    <row r="20830" spans="1:7" x14ac:dyDescent="0.35">
      <c r="A20830" t="s">
        <v>10</v>
      </c>
      <c r="B20830" t="s">
        <v>9</v>
      </c>
      <c r="C20830" t="s">
        <v>925</v>
      </c>
      <c r="D20830" s="2">
        <v>65895.460000000006</v>
      </c>
      <c r="E20830" s="3">
        <f t="shared" si="650"/>
        <v>2.9826139300526551E-4</v>
      </c>
      <c r="F20830" s="3">
        <f t="shared" si="651"/>
        <v>97.941807993162854</v>
      </c>
      <c r="G20830" t="s">
        <v>14473</v>
      </c>
    </row>
    <row r="20831" spans="1:7" x14ac:dyDescent="0.35">
      <c r="A20831" t="s">
        <v>10</v>
      </c>
      <c r="B20831" t="s">
        <v>13</v>
      </c>
      <c r="C20831" t="s">
        <v>925</v>
      </c>
      <c r="D20831" s="2">
        <v>65895.460000000006</v>
      </c>
      <c r="E20831" s="3">
        <f t="shared" si="650"/>
        <v>2.9826139300526551E-4</v>
      </c>
      <c r="F20831" s="3">
        <f t="shared" si="651"/>
        <v>97.942106254555853</v>
      </c>
      <c r="G20831" t="s">
        <v>14473</v>
      </c>
    </row>
    <row r="20832" spans="1:7" x14ac:dyDescent="0.35">
      <c r="A20832" t="s">
        <v>10</v>
      </c>
      <c r="B20832" t="s">
        <v>97</v>
      </c>
      <c r="C20832" t="s">
        <v>3807</v>
      </c>
      <c r="D20832" s="2">
        <v>65893.899999999994</v>
      </c>
      <c r="E20832" s="3">
        <f t="shared" si="650"/>
        <v>2.9825433200632735E-4</v>
      </c>
      <c r="F20832" s="3">
        <f t="shared" si="651"/>
        <v>97.942404508887861</v>
      </c>
      <c r="G20832" t="s">
        <v>14473</v>
      </c>
    </row>
    <row r="20833" spans="1:7" x14ac:dyDescent="0.35">
      <c r="A20833" t="s">
        <v>3</v>
      </c>
      <c r="B20833" t="s">
        <v>13</v>
      </c>
      <c r="C20833" t="s">
        <v>1860</v>
      </c>
      <c r="D20833" s="2">
        <v>65892.320000000007</v>
      </c>
      <c r="E20833" s="3">
        <f t="shared" si="650"/>
        <v>2.9824718048176183E-4</v>
      </c>
      <c r="F20833" s="3">
        <f t="shared" si="651"/>
        <v>97.942702756068343</v>
      </c>
      <c r="G20833" t="s">
        <v>14480</v>
      </c>
    </row>
    <row r="20834" spans="1:7" x14ac:dyDescent="0.35">
      <c r="A20834" t="s">
        <v>3</v>
      </c>
      <c r="B20834" t="s">
        <v>28</v>
      </c>
      <c r="C20834" t="s">
        <v>10515</v>
      </c>
      <c r="D20834" s="2">
        <v>65881.960000000006</v>
      </c>
      <c r="E20834" s="3">
        <f t="shared" si="650"/>
        <v>2.9820028820676237E-4</v>
      </c>
      <c r="F20834" s="3">
        <f t="shared" si="651"/>
        <v>97.943000956356556</v>
      </c>
      <c r="G20834" t="s">
        <v>14473</v>
      </c>
    </row>
    <row r="20835" spans="1:7" x14ac:dyDescent="0.35">
      <c r="A20835" t="s">
        <v>3</v>
      </c>
      <c r="B20835" t="s">
        <v>55</v>
      </c>
      <c r="C20835" t="s">
        <v>11226</v>
      </c>
      <c r="D20835" s="2">
        <v>65881.960000000006</v>
      </c>
      <c r="E20835" s="3">
        <f t="shared" si="650"/>
        <v>2.9820028820676237E-4</v>
      </c>
      <c r="F20835" s="3">
        <f t="shared" si="651"/>
        <v>97.94329915664477</v>
      </c>
      <c r="G20835" t="s">
        <v>14480</v>
      </c>
    </row>
    <row r="20836" spans="1:7" x14ac:dyDescent="0.35">
      <c r="A20836" t="s">
        <v>3</v>
      </c>
      <c r="B20836" t="s">
        <v>182</v>
      </c>
      <c r="C20836" t="s">
        <v>3166</v>
      </c>
      <c r="D20836" s="2">
        <v>65879.5</v>
      </c>
      <c r="E20836" s="3">
        <f t="shared" si="650"/>
        <v>2.9818915355459062E-4</v>
      </c>
      <c r="F20836" s="3">
        <f t="shared" si="651"/>
        <v>97.943597345798324</v>
      </c>
      <c r="G20836" t="s">
        <v>14473</v>
      </c>
    </row>
    <row r="20837" spans="1:7" x14ac:dyDescent="0.35">
      <c r="A20837" t="s">
        <v>10</v>
      </c>
      <c r="B20837" t="s">
        <v>180</v>
      </c>
      <c r="C20837" s="7" t="s">
        <v>3872</v>
      </c>
      <c r="D20837" s="2">
        <v>65875.179999999993</v>
      </c>
      <c r="E20837" s="3">
        <f t="shared" si="650"/>
        <v>2.9816960001906962E-4</v>
      </c>
      <c r="F20837" s="3">
        <f t="shared" si="651"/>
        <v>97.943895515398339</v>
      </c>
      <c r="G20837" t="s">
        <v>14480</v>
      </c>
    </row>
    <row r="20838" spans="1:7" x14ac:dyDescent="0.35">
      <c r="A20838" t="s">
        <v>3</v>
      </c>
      <c r="B20838" t="s">
        <v>180</v>
      </c>
      <c r="C20838" t="s">
        <v>8134</v>
      </c>
      <c r="D20838" s="2">
        <v>65873.789999999994</v>
      </c>
      <c r="E20838" s="3">
        <f t="shared" si="650"/>
        <v>2.9816330848796445E-4</v>
      </c>
      <c r="F20838" s="3">
        <f t="shared" si="651"/>
        <v>97.944193678706824</v>
      </c>
      <c r="G20838" t="s">
        <v>14480</v>
      </c>
    </row>
    <row r="20839" spans="1:7" x14ac:dyDescent="0.35">
      <c r="A20839" t="s">
        <v>10</v>
      </c>
      <c r="B20839" t="s">
        <v>6</v>
      </c>
      <c r="C20839" t="s">
        <v>6620</v>
      </c>
      <c r="D20839" s="2">
        <v>65869.53</v>
      </c>
      <c r="E20839" s="3">
        <f t="shared" si="650"/>
        <v>2.9814402652932574E-4</v>
      </c>
      <c r="F20839" s="3">
        <f t="shared" si="651"/>
        <v>97.944491822733355</v>
      </c>
      <c r="G20839" t="s">
        <v>14473</v>
      </c>
    </row>
    <row r="20840" spans="1:7" x14ac:dyDescent="0.35">
      <c r="A20840" t="s">
        <v>10</v>
      </c>
      <c r="B20840" t="s">
        <v>8</v>
      </c>
      <c r="C20840" t="s">
        <v>7515</v>
      </c>
      <c r="D20840" s="2">
        <v>65861.63</v>
      </c>
      <c r="E20840" s="3">
        <f t="shared" si="650"/>
        <v>2.9810826890649798E-4</v>
      </c>
      <c r="F20840" s="3">
        <f t="shared" si="651"/>
        <v>97.944789931002262</v>
      </c>
      <c r="G20840" t="s">
        <v>14473</v>
      </c>
    </row>
    <row r="20841" spans="1:7" x14ac:dyDescent="0.35">
      <c r="A20841" t="s">
        <v>10</v>
      </c>
      <c r="B20841" t="s">
        <v>13</v>
      </c>
      <c r="C20841" t="s">
        <v>1532</v>
      </c>
      <c r="D20841" s="2">
        <v>65857.7</v>
      </c>
      <c r="E20841" s="3">
        <f t="shared" si="650"/>
        <v>2.9809048062071151E-4</v>
      </c>
      <c r="F20841" s="3">
        <f t="shared" si="651"/>
        <v>97.945088021482889</v>
      </c>
      <c r="G20841" t="s">
        <v>14473</v>
      </c>
    </row>
    <row r="20842" spans="1:7" x14ac:dyDescent="0.35">
      <c r="A20842" t="s">
        <v>10</v>
      </c>
      <c r="B20842" t="s">
        <v>9</v>
      </c>
      <c r="C20842" t="s">
        <v>11139</v>
      </c>
      <c r="D20842" s="2">
        <v>65855.81</v>
      </c>
      <c r="E20842" s="3">
        <f t="shared" si="650"/>
        <v>2.9808192594892106E-4</v>
      </c>
      <c r="F20842" s="3">
        <f t="shared" si="651"/>
        <v>97.945386103408836</v>
      </c>
      <c r="G20842" t="s">
        <v>14473</v>
      </c>
    </row>
    <row r="20843" spans="1:7" x14ac:dyDescent="0.35">
      <c r="A20843" t="s">
        <v>3</v>
      </c>
      <c r="B20843" t="s">
        <v>9</v>
      </c>
      <c r="C20843" t="s">
        <v>8681</v>
      </c>
      <c r="D20843" s="2">
        <v>65855.02</v>
      </c>
      <c r="E20843" s="3">
        <f t="shared" si="650"/>
        <v>2.9807835018663833E-4</v>
      </c>
      <c r="F20843" s="3">
        <f t="shared" si="651"/>
        <v>97.94568418175902</v>
      </c>
      <c r="G20843" t="s">
        <v>14480</v>
      </c>
    </row>
    <row r="20844" spans="1:7" x14ac:dyDescent="0.35">
      <c r="A20844" t="s">
        <v>10</v>
      </c>
      <c r="B20844" t="s">
        <v>67</v>
      </c>
      <c r="C20844" t="s">
        <v>7155</v>
      </c>
      <c r="D20844" s="2">
        <v>65851.63</v>
      </c>
      <c r="E20844" s="3">
        <f t="shared" si="650"/>
        <v>2.9806300609279201E-4</v>
      </c>
      <c r="F20844" s="3">
        <f t="shared" si="651"/>
        <v>97.945982244765119</v>
      </c>
      <c r="G20844" t="s">
        <v>14473</v>
      </c>
    </row>
    <row r="20845" spans="1:7" x14ac:dyDescent="0.35">
      <c r="A20845" t="s">
        <v>10</v>
      </c>
      <c r="B20845" t="s">
        <v>22</v>
      </c>
      <c r="C20845" t="s">
        <v>4932</v>
      </c>
      <c r="D20845" s="2">
        <v>65843.3</v>
      </c>
      <c r="E20845" s="3">
        <f t="shared" si="650"/>
        <v>2.9802530216897484E-4</v>
      </c>
      <c r="F20845" s="3">
        <f t="shared" si="651"/>
        <v>97.946280270067291</v>
      </c>
      <c r="G20845" t="s">
        <v>14473</v>
      </c>
    </row>
    <row r="20846" spans="1:7" x14ac:dyDescent="0.35">
      <c r="A20846" t="s">
        <v>10</v>
      </c>
      <c r="B20846" t="s">
        <v>9</v>
      </c>
      <c r="C20846" t="s">
        <v>12571</v>
      </c>
      <c r="D20846" s="2">
        <v>65838.539999999994</v>
      </c>
      <c r="E20846" s="3">
        <f t="shared" si="650"/>
        <v>2.9800375706965076E-4</v>
      </c>
      <c r="F20846" s="3">
        <f t="shared" si="651"/>
        <v>97.946578273824358</v>
      </c>
      <c r="G20846" t="s">
        <v>14473</v>
      </c>
    </row>
    <row r="20847" spans="1:7" x14ac:dyDescent="0.35">
      <c r="A20847" t="s">
        <v>10</v>
      </c>
      <c r="B20847" t="s">
        <v>20</v>
      </c>
      <c r="C20847" t="s">
        <v>8079</v>
      </c>
      <c r="D20847" s="2">
        <v>65830.92</v>
      </c>
      <c r="E20847" s="3">
        <f t="shared" si="650"/>
        <v>2.9796926680560678E-4</v>
      </c>
      <c r="F20847" s="3">
        <f t="shared" si="651"/>
        <v>97.946876243091168</v>
      </c>
      <c r="G20847" t="s">
        <v>14473</v>
      </c>
    </row>
    <row r="20848" spans="1:7" x14ac:dyDescent="0.35">
      <c r="A20848" t="s">
        <v>10</v>
      </c>
      <c r="B20848" t="s">
        <v>40</v>
      </c>
      <c r="C20848" t="s">
        <v>11971</v>
      </c>
      <c r="D20848" s="2">
        <v>65827.039999999994</v>
      </c>
      <c r="E20848" s="3">
        <f t="shared" si="650"/>
        <v>2.9795170483388881E-4</v>
      </c>
      <c r="F20848" s="3">
        <f t="shared" si="651"/>
        <v>97.947174194796006</v>
      </c>
      <c r="G20848" t="s">
        <v>14473</v>
      </c>
    </row>
    <row r="20849" spans="1:7" x14ac:dyDescent="0.35">
      <c r="A20849" t="s">
        <v>3</v>
      </c>
      <c r="B20849" t="s">
        <v>38</v>
      </c>
      <c r="C20849" t="s">
        <v>12140</v>
      </c>
      <c r="D20849" s="2">
        <v>65820.7</v>
      </c>
      <c r="E20849" s="3">
        <f t="shared" si="650"/>
        <v>2.9792300820999921E-4</v>
      </c>
      <c r="F20849" s="3">
        <f t="shared" si="651"/>
        <v>97.94747211780421</v>
      </c>
      <c r="G20849" t="s">
        <v>14473</v>
      </c>
    </row>
    <row r="20850" spans="1:7" x14ac:dyDescent="0.35">
      <c r="A20850" t="s">
        <v>10</v>
      </c>
      <c r="B20850" t="s">
        <v>9</v>
      </c>
      <c r="C20850" t="s">
        <v>11423</v>
      </c>
      <c r="D20850" s="2">
        <v>65806.27</v>
      </c>
      <c r="E20850" s="3">
        <f t="shared" si="650"/>
        <v>2.978576939698215E-4</v>
      </c>
      <c r="F20850" s="3">
        <f t="shared" si="651"/>
        <v>97.947769975498176</v>
      </c>
      <c r="G20850" t="s">
        <v>14480</v>
      </c>
    </row>
    <row r="20851" spans="1:7" x14ac:dyDescent="0.35">
      <c r="A20851" t="s">
        <v>3</v>
      </c>
      <c r="B20851" t="s">
        <v>13</v>
      </c>
      <c r="C20851" s="8" t="s">
        <v>3124</v>
      </c>
      <c r="D20851" s="2">
        <v>65806.039999999994</v>
      </c>
      <c r="E20851" s="3">
        <f t="shared" si="650"/>
        <v>2.9785665292510622E-4</v>
      </c>
      <c r="F20851" s="3">
        <f t="shared" si="651"/>
        <v>97.948067832151096</v>
      </c>
      <c r="G20851" t="s">
        <v>14480</v>
      </c>
    </row>
    <row r="20852" spans="1:7" x14ac:dyDescent="0.35">
      <c r="A20852" t="s">
        <v>3</v>
      </c>
      <c r="B20852" t="s">
        <v>29</v>
      </c>
      <c r="C20852" s="8" t="s">
        <v>10672</v>
      </c>
      <c r="D20852" s="2">
        <v>65795.070000000007</v>
      </c>
      <c r="E20852" s="3">
        <f t="shared" si="650"/>
        <v>2.9780699961847075E-4</v>
      </c>
      <c r="F20852" s="3">
        <f t="shared" si="651"/>
        <v>97.948365639150708</v>
      </c>
      <c r="G20852" t="s">
        <v>14480</v>
      </c>
    </row>
    <row r="20853" spans="1:7" x14ac:dyDescent="0.35">
      <c r="A20853" t="s">
        <v>3</v>
      </c>
      <c r="B20853" t="s">
        <v>6</v>
      </c>
      <c r="C20853" t="s">
        <v>8871</v>
      </c>
      <c r="D20853" s="2">
        <v>65781.960000000006</v>
      </c>
      <c r="E20853" s="3">
        <f t="shared" si="650"/>
        <v>2.9774766006970214E-4</v>
      </c>
      <c r="F20853" s="3">
        <f t="shared" si="651"/>
        <v>97.948663386810779</v>
      </c>
      <c r="G20853" t="s">
        <v>14473</v>
      </c>
    </row>
    <row r="20854" spans="1:7" x14ac:dyDescent="0.35">
      <c r="A20854" t="s">
        <v>3</v>
      </c>
      <c r="B20854" t="s">
        <v>8</v>
      </c>
      <c r="C20854" t="s">
        <v>12613</v>
      </c>
      <c r="D20854" s="2">
        <v>65780.39</v>
      </c>
      <c r="E20854" s="3">
        <f t="shared" si="650"/>
        <v>2.9774055380795024E-4</v>
      </c>
      <c r="F20854" s="3">
        <f t="shared" si="651"/>
        <v>97.948961127364583</v>
      </c>
      <c r="G20854" t="s">
        <v>14473</v>
      </c>
    </row>
    <row r="20855" spans="1:7" x14ac:dyDescent="0.35">
      <c r="A20855" t="s">
        <v>10</v>
      </c>
      <c r="B20855" t="s">
        <v>9</v>
      </c>
      <c r="C20855" s="8" t="s">
        <v>9750</v>
      </c>
      <c r="D20855" s="2">
        <v>65780</v>
      </c>
      <c r="E20855" s="3">
        <f t="shared" si="650"/>
        <v>2.9773878855821572E-4</v>
      </c>
      <c r="F20855" s="3">
        <f t="shared" si="651"/>
        <v>97.949258866153144</v>
      </c>
      <c r="G20855" t="s">
        <v>14480</v>
      </c>
    </row>
    <row r="20856" spans="1:7" x14ac:dyDescent="0.35">
      <c r="A20856" t="s">
        <v>3</v>
      </c>
      <c r="B20856" t="s">
        <v>23</v>
      </c>
      <c r="C20856" t="s">
        <v>682</v>
      </c>
      <c r="D20856" s="2">
        <v>65778.63</v>
      </c>
      <c r="E20856" s="3">
        <f t="shared" si="650"/>
        <v>2.97732587552738E-4</v>
      </c>
      <c r="F20856" s="3">
        <f t="shared" si="651"/>
        <v>97.949556598740699</v>
      </c>
      <c r="G20856" t="s">
        <v>14480</v>
      </c>
    </row>
    <row r="20857" spans="1:7" x14ac:dyDescent="0.35">
      <c r="A20857" t="s">
        <v>10</v>
      </c>
      <c r="B20857" t="s">
        <v>9</v>
      </c>
      <c r="C20857" t="s">
        <v>3451</v>
      </c>
      <c r="D20857" s="2">
        <v>65775.600000000006</v>
      </c>
      <c r="E20857" s="3">
        <f t="shared" si="650"/>
        <v>2.9771887292018512E-4</v>
      </c>
      <c r="F20857" s="3">
        <f t="shared" si="651"/>
        <v>97.949854317613614</v>
      </c>
      <c r="G20857" t="s">
        <v>14480</v>
      </c>
    </row>
    <row r="20858" spans="1:7" x14ac:dyDescent="0.35">
      <c r="A20858" t="s">
        <v>3</v>
      </c>
      <c r="B20858" t="s">
        <v>180</v>
      </c>
      <c r="C20858" t="s">
        <v>476</v>
      </c>
      <c r="D20858" s="2">
        <v>65773.81</v>
      </c>
      <c r="E20858" s="3">
        <f t="shared" si="650"/>
        <v>2.9771077087653168E-4</v>
      </c>
      <c r="F20858" s="3">
        <f t="shared" si="651"/>
        <v>97.950152028384494</v>
      </c>
      <c r="G20858" t="s">
        <v>14480</v>
      </c>
    </row>
    <row r="20859" spans="1:7" x14ac:dyDescent="0.35">
      <c r="A20859" t="s">
        <v>10</v>
      </c>
      <c r="B20859" t="s">
        <v>23</v>
      </c>
      <c r="C20859" t="s">
        <v>12001</v>
      </c>
      <c r="D20859" s="2">
        <v>65770.75</v>
      </c>
      <c r="E20859" s="3">
        <f t="shared" si="650"/>
        <v>2.9769692045553765E-4</v>
      </c>
      <c r="F20859" s="3">
        <f t="shared" si="651"/>
        <v>97.950449725304949</v>
      </c>
      <c r="G20859" t="s">
        <v>14480</v>
      </c>
    </row>
    <row r="20860" spans="1:7" x14ac:dyDescent="0.35">
      <c r="A20860" t="s">
        <v>10</v>
      </c>
      <c r="B20860" t="s">
        <v>9</v>
      </c>
      <c r="C20860" t="s">
        <v>1428</v>
      </c>
      <c r="D20860" s="2">
        <v>65769.45</v>
      </c>
      <c r="E20860" s="3">
        <f t="shared" si="650"/>
        <v>2.9769103628975586E-4</v>
      </c>
      <c r="F20860" s="3">
        <f t="shared" si="651"/>
        <v>97.950747416341244</v>
      </c>
      <c r="G20860" t="s">
        <v>14473</v>
      </c>
    </row>
    <row r="20861" spans="1:7" x14ac:dyDescent="0.35">
      <c r="A20861" t="s">
        <v>10</v>
      </c>
      <c r="B20861" t="s">
        <v>73</v>
      </c>
      <c r="C20861" t="s">
        <v>1669</v>
      </c>
      <c r="D20861" s="2">
        <v>65752.86</v>
      </c>
      <c r="E20861" s="3">
        <f t="shared" si="650"/>
        <v>2.976159452818176E-4</v>
      </c>
      <c r="F20861" s="3">
        <f t="shared" si="651"/>
        <v>97.95104503228653</v>
      </c>
      <c r="G20861" t="s">
        <v>14473</v>
      </c>
    </row>
    <row r="20862" spans="1:7" x14ac:dyDescent="0.35">
      <c r="A20862" t="s">
        <v>3</v>
      </c>
      <c r="B20862" t="s">
        <v>36</v>
      </c>
      <c r="C20862" t="s">
        <v>1014</v>
      </c>
      <c r="D20862" s="2">
        <v>65752.75</v>
      </c>
      <c r="E20862" s="3">
        <f t="shared" si="650"/>
        <v>2.976154473908668E-4</v>
      </c>
      <c r="F20862" s="3">
        <f t="shared" si="651"/>
        <v>97.951342647733924</v>
      </c>
      <c r="G20862" t="s">
        <v>14473</v>
      </c>
    </row>
    <row r="20863" spans="1:7" x14ac:dyDescent="0.35">
      <c r="A20863" t="s">
        <v>10</v>
      </c>
      <c r="B20863" t="s">
        <v>180</v>
      </c>
      <c r="C20863" t="s">
        <v>10628</v>
      </c>
      <c r="D20863" s="2">
        <v>65746.820000000007</v>
      </c>
      <c r="E20863" s="3">
        <f t="shared" si="650"/>
        <v>2.9758860654233919E-4</v>
      </c>
      <c r="F20863" s="3">
        <f t="shared" si="651"/>
        <v>97.951640236340467</v>
      </c>
      <c r="G20863" t="s">
        <v>14480</v>
      </c>
    </row>
    <row r="20864" spans="1:7" x14ac:dyDescent="0.35">
      <c r="A20864" t="s">
        <v>10</v>
      </c>
      <c r="B20864" t="s">
        <v>9</v>
      </c>
      <c r="C20864" t="s">
        <v>5422</v>
      </c>
      <c r="D20864" s="2">
        <v>65736</v>
      </c>
      <c r="E20864" s="3">
        <f t="shared" si="650"/>
        <v>2.9753963217790924E-4</v>
      </c>
      <c r="F20864" s="3">
        <f t="shared" si="651"/>
        <v>97.951937775972638</v>
      </c>
      <c r="G20864" t="s">
        <v>14473</v>
      </c>
    </row>
    <row r="20865" spans="1:7" x14ac:dyDescent="0.35">
      <c r="A20865" t="s">
        <v>10</v>
      </c>
      <c r="B20865" t="s">
        <v>6</v>
      </c>
      <c r="C20865" s="8" t="s">
        <v>364</v>
      </c>
      <c r="D20865" s="2">
        <v>65735.81</v>
      </c>
      <c r="E20865" s="3">
        <f t="shared" si="650"/>
        <v>2.9753877218444884E-4</v>
      </c>
      <c r="F20865" s="3">
        <f t="shared" si="651"/>
        <v>97.952235314744826</v>
      </c>
      <c r="G20865" t="s">
        <v>14480</v>
      </c>
    </row>
    <row r="20866" spans="1:7" x14ac:dyDescent="0.35">
      <c r="A20866" t="s">
        <v>10</v>
      </c>
      <c r="B20866" t="s">
        <v>99</v>
      </c>
      <c r="C20866" t="s">
        <v>1623</v>
      </c>
      <c r="D20866" s="2">
        <v>65727</v>
      </c>
      <c r="E20866" s="3">
        <f t="shared" si="650"/>
        <v>2.9749889564557381E-4</v>
      </c>
      <c r="F20866" s="3">
        <f t="shared" si="651"/>
        <v>97.952532813640474</v>
      </c>
      <c r="G20866" t="s">
        <v>14473</v>
      </c>
    </row>
    <row r="20867" spans="1:7" x14ac:dyDescent="0.35">
      <c r="A20867" t="s">
        <v>10</v>
      </c>
      <c r="B20867" t="s">
        <v>251</v>
      </c>
      <c r="C20867" t="s">
        <v>131</v>
      </c>
      <c r="D20867" s="2">
        <v>65724.100000000006</v>
      </c>
      <c r="E20867" s="3">
        <f t="shared" ref="E20867:E20930" si="652">(D20867/$D$29638)*100</f>
        <v>2.9748576942959908E-4</v>
      </c>
      <c r="F20867" s="3">
        <f t="shared" si="651"/>
        <v>97.952830299409896</v>
      </c>
      <c r="G20867" t="s">
        <v>14473</v>
      </c>
    </row>
    <row r="20868" spans="1:7" x14ac:dyDescent="0.35">
      <c r="A20868" t="s">
        <v>10</v>
      </c>
      <c r="B20868" t="s">
        <v>9</v>
      </c>
      <c r="C20868" t="s">
        <v>774</v>
      </c>
      <c r="D20868" s="2">
        <v>65723.98</v>
      </c>
      <c r="E20868" s="3">
        <f t="shared" si="652"/>
        <v>2.9748522627583455E-4</v>
      </c>
      <c r="F20868" s="3">
        <f t="shared" ref="F20868:F20931" si="653">E20868+F20867</f>
        <v>97.953127784636166</v>
      </c>
      <c r="G20868" t="s">
        <v>14473</v>
      </c>
    </row>
    <row r="20869" spans="1:7" x14ac:dyDescent="0.35">
      <c r="A20869" t="s">
        <v>3</v>
      </c>
      <c r="B20869" t="s">
        <v>36</v>
      </c>
      <c r="C20869" t="s">
        <v>1882</v>
      </c>
      <c r="D20869" s="2">
        <v>65716.97</v>
      </c>
      <c r="E20869" s="3">
        <f t="shared" si="652"/>
        <v>2.9745349704342664E-4</v>
      </c>
      <c r="F20869" s="3">
        <f t="shared" si="653"/>
        <v>97.953425238133207</v>
      </c>
      <c r="G20869" t="s">
        <v>14473</v>
      </c>
    </row>
    <row r="20870" spans="1:7" x14ac:dyDescent="0.35">
      <c r="A20870" t="s">
        <v>3</v>
      </c>
      <c r="B20870" t="s">
        <v>478</v>
      </c>
      <c r="C20870" t="s">
        <v>1297</v>
      </c>
      <c r="D20870" s="2">
        <v>65716.23</v>
      </c>
      <c r="E20870" s="3">
        <f t="shared" si="652"/>
        <v>2.9745014759521241E-4</v>
      </c>
      <c r="F20870" s="3">
        <f t="shared" si="653"/>
        <v>97.953722688280806</v>
      </c>
      <c r="G20870" t="s">
        <v>14473</v>
      </c>
    </row>
    <row r="20871" spans="1:7" x14ac:dyDescent="0.35">
      <c r="A20871" t="s">
        <v>3</v>
      </c>
      <c r="B20871" t="s">
        <v>40</v>
      </c>
      <c r="C20871" t="s">
        <v>5813</v>
      </c>
      <c r="D20871" s="2">
        <v>65712.259999999995</v>
      </c>
      <c r="E20871" s="3">
        <f t="shared" si="652"/>
        <v>2.9743217825817112E-4</v>
      </c>
      <c r="F20871" s="3">
        <f t="shared" si="653"/>
        <v>97.954020120459063</v>
      </c>
      <c r="G20871" t="s">
        <v>14473</v>
      </c>
    </row>
    <row r="20872" spans="1:7" x14ac:dyDescent="0.35">
      <c r="A20872" t="s">
        <v>3</v>
      </c>
      <c r="B20872" t="s">
        <v>6</v>
      </c>
      <c r="C20872" t="s">
        <v>5938</v>
      </c>
      <c r="D20872" s="2">
        <v>65699.3</v>
      </c>
      <c r="E20872" s="3">
        <f t="shared" si="652"/>
        <v>2.9737351765160818E-4</v>
      </c>
      <c r="F20872" s="3">
        <f t="shared" si="653"/>
        <v>97.954317493976717</v>
      </c>
      <c r="G20872" t="s">
        <v>14480</v>
      </c>
    </row>
    <row r="20873" spans="1:7" x14ac:dyDescent="0.35">
      <c r="A20873" t="s">
        <v>3</v>
      </c>
      <c r="B20873" t="s">
        <v>96</v>
      </c>
      <c r="C20873" t="s">
        <v>14318</v>
      </c>
      <c r="D20873" s="2">
        <v>65697.509999999995</v>
      </c>
      <c r="E20873" s="3">
        <f t="shared" si="652"/>
        <v>2.9736541560795469E-4</v>
      </c>
      <c r="F20873" s="3">
        <f t="shared" si="653"/>
        <v>97.954614859392322</v>
      </c>
      <c r="G20873" t="s">
        <v>14473</v>
      </c>
    </row>
    <row r="20874" spans="1:7" x14ac:dyDescent="0.35">
      <c r="A20874" t="s">
        <v>10</v>
      </c>
      <c r="B20874" t="s">
        <v>18</v>
      </c>
      <c r="C20874" t="s">
        <v>2070</v>
      </c>
      <c r="D20874" s="2">
        <v>65696.3</v>
      </c>
      <c r="E20874" s="3">
        <f t="shared" si="652"/>
        <v>2.9735993880749634E-4</v>
      </c>
      <c r="F20874" s="3">
        <f t="shared" si="653"/>
        <v>97.954912219331135</v>
      </c>
      <c r="G20874" t="s">
        <v>14473</v>
      </c>
    </row>
    <row r="20875" spans="1:7" x14ac:dyDescent="0.35">
      <c r="A20875" t="s">
        <v>10</v>
      </c>
      <c r="B20875" t="s">
        <v>9</v>
      </c>
      <c r="C20875" t="s">
        <v>91</v>
      </c>
      <c r="D20875" s="2">
        <v>65687.44</v>
      </c>
      <c r="E20875" s="3">
        <f t="shared" si="652"/>
        <v>2.973198359545528E-4</v>
      </c>
      <c r="F20875" s="3">
        <f t="shared" si="653"/>
        <v>97.955209539167086</v>
      </c>
      <c r="G20875" t="s">
        <v>14473</v>
      </c>
    </row>
    <row r="20876" spans="1:7" x14ac:dyDescent="0.35">
      <c r="A20876" t="s">
        <v>10</v>
      </c>
      <c r="B20876" t="s">
        <v>83</v>
      </c>
      <c r="C20876" t="s">
        <v>188</v>
      </c>
      <c r="D20876" s="2">
        <v>65683.839999999997</v>
      </c>
      <c r="E20876" s="3">
        <f t="shared" si="652"/>
        <v>2.9730354134161862E-4</v>
      </c>
      <c r="F20876" s="3">
        <f t="shared" si="653"/>
        <v>97.955506842708431</v>
      </c>
      <c r="G20876" t="s">
        <v>14473</v>
      </c>
    </row>
    <row r="20877" spans="1:7" x14ac:dyDescent="0.35">
      <c r="A20877" t="s">
        <v>3</v>
      </c>
      <c r="B20877" t="s">
        <v>36</v>
      </c>
      <c r="C20877" t="s">
        <v>12359</v>
      </c>
      <c r="D20877" s="2">
        <v>65680.05</v>
      </c>
      <c r="E20877" s="3">
        <f t="shared" si="652"/>
        <v>2.9728638673522404E-4</v>
      </c>
      <c r="F20877" s="3">
        <f t="shared" si="653"/>
        <v>97.955804129095171</v>
      </c>
      <c r="G20877" t="s">
        <v>14473</v>
      </c>
    </row>
    <row r="20878" spans="1:7" x14ac:dyDescent="0.35">
      <c r="A20878" t="s">
        <v>3</v>
      </c>
      <c r="B20878" t="s">
        <v>9</v>
      </c>
      <c r="C20878" t="s">
        <v>5507</v>
      </c>
      <c r="D20878" s="2">
        <v>65680</v>
      </c>
      <c r="E20878" s="3">
        <f t="shared" si="652"/>
        <v>2.9728616042115548E-4</v>
      </c>
      <c r="F20878" s="3">
        <f t="shared" si="653"/>
        <v>97.956101415255588</v>
      </c>
      <c r="G20878" t="s">
        <v>14473</v>
      </c>
    </row>
    <row r="20879" spans="1:7" x14ac:dyDescent="0.35">
      <c r="A20879" t="s">
        <v>3</v>
      </c>
      <c r="B20879" t="s">
        <v>9</v>
      </c>
      <c r="C20879" t="s">
        <v>3437</v>
      </c>
      <c r="D20879" s="2">
        <v>65678.789999999994</v>
      </c>
      <c r="E20879" s="3">
        <f t="shared" si="652"/>
        <v>2.9728068362069702E-4</v>
      </c>
      <c r="F20879" s="3">
        <f t="shared" si="653"/>
        <v>97.956398695939214</v>
      </c>
      <c r="G20879" t="s">
        <v>14473</v>
      </c>
    </row>
    <row r="20880" spans="1:7" x14ac:dyDescent="0.35">
      <c r="A20880" t="s">
        <v>3</v>
      </c>
      <c r="B20880" t="s">
        <v>33</v>
      </c>
      <c r="C20880" t="s">
        <v>9519</v>
      </c>
      <c r="D20880" s="2">
        <v>65677.25</v>
      </c>
      <c r="E20880" s="3">
        <f t="shared" si="652"/>
        <v>2.9727371314738633E-4</v>
      </c>
      <c r="F20880" s="3">
        <f t="shared" si="653"/>
        <v>97.956695969652358</v>
      </c>
      <c r="G20880" t="s">
        <v>14473</v>
      </c>
    </row>
    <row r="20881" spans="1:7" x14ac:dyDescent="0.35">
      <c r="A20881" t="s">
        <v>3</v>
      </c>
      <c r="B20881" t="s">
        <v>134</v>
      </c>
      <c r="C20881" t="s">
        <v>13531</v>
      </c>
      <c r="D20881" s="2">
        <v>65675</v>
      </c>
      <c r="E20881" s="3">
        <f t="shared" si="652"/>
        <v>2.972635290143025E-4</v>
      </c>
      <c r="F20881" s="3">
        <f t="shared" si="653"/>
        <v>97.956993233181379</v>
      </c>
      <c r="G20881" t="s">
        <v>14473</v>
      </c>
    </row>
    <row r="20882" spans="1:7" x14ac:dyDescent="0.35">
      <c r="A20882" t="s">
        <v>3</v>
      </c>
      <c r="B20882" t="s">
        <v>8</v>
      </c>
      <c r="C20882" t="s">
        <v>9152</v>
      </c>
      <c r="D20882" s="2">
        <v>65674.52</v>
      </c>
      <c r="E20882" s="3">
        <f t="shared" si="652"/>
        <v>2.9726135639924464E-4</v>
      </c>
      <c r="F20882" s="3">
        <f t="shared" si="653"/>
        <v>97.957290494537773</v>
      </c>
      <c r="G20882" t="s">
        <v>14480</v>
      </c>
    </row>
    <row r="20883" spans="1:7" x14ac:dyDescent="0.35">
      <c r="A20883" t="s">
        <v>3</v>
      </c>
      <c r="B20883" t="s">
        <v>8</v>
      </c>
      <c r="C20883" s="7" t="s">
        <v>9138</v>
      </c>
      <c r="D20883" s="2">
        <v>65670</v>
      </c>
      <c r="E20883" s="3">
        <f t="shared" si="652"/>
        <v>2.9724089760744952E-4</v>
      </c>
      <c r="F20883" s="3">
        <f t="shared" si="653"/>
        <v>97.957587735435382</v>
      </c>
      <c r="G20883" t="s">
        <v>14480</v>
      </c>
    </row>
    <row r="20884" spans="1:7" x14ac:dyDescent="0.35">
      <c r="A20884" t="s">
        <v>10</v>
      </c>
      <c r="B20884" t="s">
        <v>9</v>
      </c>
      <c r="C20884" s="8" t="s">
        <v>349</v>
      </c>
      <c r="D20884" s="2">
        <v>65663.679999999993</v>
      </c>
      <c r="E20884" s="3">
        <f t="shared" si="652"/>
        <v>2.9721229150918722E-4</v>
      </c>
      <c r="F20884" s="3">
        <f t="shared" si="653"/>
        <v>97.957884947726896</v>
      </c>
      <c r="G20884" t="s">
        <v>14480</v>
      </c>
    </row>
    <row r="20885" spans="1:7" x14ac:dyDescent="0.35">
      <c r="A20885" t="s">
        <v>10</v>
      </c>
      <c r="B20885" t="s">
        <v>6</v>
      </c>
      <c r="C20885" t="s">
        <v>12266</v>
      </c>
      <c r="D20885" s="2">
        <v>65655.66</v>
      </c>
      <c r="E20885" s="3">
        <f t="shared" si="652"/>
        <v>2.9717599073259503E-4</v>
      </c>
      <c r="F20885" s="3">
        <f t="shared" si="653"/>
        <v>97.958182123717634</v>
      </c>
      <c r="G20885" t="s">
        <v>14473</v>
      </c>
    </row>
    <row r="20886" spans="1:7" x14ac:dyDescent="0.35">
      <c r="A20886" t="s">
        <v>3</v>
      </c>
      <c r="B20886" t="s">
        <v>9</v>
      </c>
      <c r="C20886" s="8" t="s">
        <v>6167</v>
      </c>
      <c r="D20886" s="2">
        <v>65650.62</v>
      </c>
      <c r="E20886" s="3">
        <f t="shared" si="652"/>
        <v>2.9715317827448722E-4</v>
      </c>
      <c r="F20886" s="3">
        <f t="shared" si="653"/>
        <v>97.958479276895915</v>
      </c>
      <c r="G20886" t="s">
        <v>14480</v>
      </c>
    </row>
    <row r="20887" spans="1:7" x14ac:dyDescent="0.35">
      <c r="A20887" t="s">
        <v>3</v>
      </c>
      <c r="B20887" t="s">
        <v>6</v>
      </c>
      <c r="C20887" t="s">
        <v>6733</v>
      </c>
      <c r="D20887" s="2">
        <v>65641.66</v>
      </c>
      <c r="E20887" s="3">
        <f t="shared" si="652"/>
        <v>2.9711262279340662E-4</v>
      </c>
      <c r="F20887" s="3">
        <f t="shared" si="653"/>
        <v>97.958776389518704</v>
      </c>
      <c r="G20887" t="s">
        <v>14473</v>
      </c>
    </row>
    <row r="20888" spans="1:7" x14ac:dyDescent="0.35">
      <c r="A20888" t="s">
        <v>3</v>
      </c>
      <c r="B20888" t="s">
        <v>166</v>
      </c>
      <c r="C20888" t="s">
        <v>1937</v>
      </c>
      <c r="D20888" s="2">
        <v>65640.149999999994</v>
      </c>
      <c r="E20888" s="3">
        <f t="shared" si="652"/>
        <v>2.9710578810853696E-4</v>
      </c>
      <c r="F20888" s="3">
        <f t="shared" si="653"/>
        <v>97.959073495306811</v>
      </c>
      <c r="G20888" t="s">
        <v>14473</v>
      </c>
    </row>
    <row r="20889" spans="1:7" x14ac:dyDescent="0.35">
      <c r="A20889" t="s">
        <v>3</v>
      </c>
      <c r="B20889" t="s">
        <v>8</v>
      </c>
      <c r="C20889" t="s">
        <v>3499</v>
      </c>
      <c r="D20889" s="2">
        <v>65633.75</v>
      </c>
      <c r="E20889" s="3">
        <f t="shared" si="652"/>
        <v>2.9707681990776518E-4</v>
      </c>
      <c r="F20889" s="3">
        <f t="shared" si="653"/>
        <v>97.959370572126716</v>
      </c>
      <c r="G20889" t="s">
        <v>14480</v>
      </c>
    </row>
    <row r="20890" spans="1:7" x14ac:dyDescent="0.35">
      <c r="A20890" t="s">
        <v>3</v>
      </c>
      <c r="B20890" t="s">
        <v>9</v>
      </c>
      <c r="C20890" t="s">
        <v>13774</v>
      </c>
      <c r="D20890" s="2">
        <v>65633.69</v>
      </c>
      <c r="E20890" s="3">
        <f t="shared" si="652"/>
        <v>2.9707654833088294E-4</v>
      </c>
      <c r="F20890" s="3">
        <f t="shared" si="653"/>
        <v>97.959667648675051</v>
      </c>
      <c r="G20890" t="s">
        <v>14480</v>
      </c>
    </row>
    <row r="20891" spans="1:7" x14ac:dyDescent="0.35">
      <c r="A20891" t="s">
        <v>10</v>
      </c>
      <c r="B20891" t="s">
        <v>6</v>
      </c>
      <c r="C20891" s="8" t="s">
        <v>7749</v>
      </c>
      <c r="D20891" s="2">
        <v>65633.2</v>
      </c>
      <c r="E20891" s="3">
        <f t="shared" si="652"/>
        <v>2.9707433045301134E-4</v>
      </c>
      <c r="F20891" s="3">
        <f t="shared" si="653"/>
        <v>97.959964723005498</v>
      </c>
      <c r="G20891" t="s">
        <v>14480</v>
      </c>
    </row>
    <row r="20892" spans="1:7" x14ac:dyDescent="0.35">
      <c r="A20892" t="s">
        <v>3</v>
      </c>
      <c r="B20892" t="s">
        <v>8</v>
      </c>
      <c r="C20892" t="s">
        <v>8347</v>
      </c>
      <c r="D20892" s="2">
        <v>65620</v>
      </c>
      <c r="E20892" s="3">
        <f t="shared" si="652"/>
        <v>2.9701458353891935E-4</v>
      </c>
      <c r="F20892" s="3">
        <f t="shared" si="653"/>
        <v>97.960261737589036</v>
      </c>
      <c r="G20892" t="s">
        <v>14473</v>
      </c>
    </row>
    <row r="20893" spans="1:7" x14ac:dyDescent="0.35">
      <c r="A20893" t="s">
        <v>3</v>
      </c>
      <c r="B20893" t="s">
        <v>9</v>
      </c>
      <c r="C20893" t="s">
        <v>8048</v>
      </c>
      <c r="D20893" s="2">
        <v>65615.509999999995</v>
      </c>
      <c r="E20893" s="3">
        <f t="shared" si="652"/>
        <v>2.9699426053556537E-4</v>
      </c>
      <c r="F20893" s="3">
        <f t="shared" si="653"/>
        <v>97.960558731849574</v>
      </c>
      <c r="G20893" t="s">
        <v>14473</v>
      </c>
    </row>
    <row r="20894" spans="1:7" x14ac:dyDescent="0.35">
      <c r="A20894" t="s">
        <v>10</v>
      </c>
      <c r="B20894" t="s">
        <v>32</v>
      </c>
      <c r="C20894" t="s">
        <v>4585</v>
      </c>
      <c r="D20894" s="2">
        <v>65615.5</v>
      </c>
      <c r="E20894" s="3">
        <f t="shared" si="652"/>
        <v>2.9699421527275169E-4</v>
      </c>
      <c r="F20894" s="3">
        <f t="shared" si="653"/>
        <v>97.96085572606485</v>
      </c>
      <c r="G20894" t="s">
        <v>14480</v>
      </c>
    </row>
    <row r="20895" spans="1:7" x14ac:dyDescent="0.35">
      <c r="A20895" t="s">
        <v>3</v>
      </c>
      <c r="B20895" t="s">
        <v>73</v>
      </c>
      <c r="C20895" t="s">
        <v>4775</v>
      </c>
      <c r="D20895" s="2">
        <v>65608.37</v>
      </c>
      <c r="E20895" s="3">
        <f t="shared" si="652"/>
        <v>2.9696194288657924E-4</v>
      </c>
      <c r="F20895" s="3">
        <f t="shared" si="653"/>
        <v>97.961152688007729</v>
      </c>
      <c r="G20895" t="s">
        <v>14480</v>
      </c>
    </row>
    <row r="20896" spans="1:7" x14ac:dyDescent="0.35">
      <c r="A20896" t="s">
        <v>3</v>
      </c>
      <c r="B20896" t="s">
        <v>9</v>
      </c>
      <c r="C20896" t="s">
        <v>11893</v>
      </c>
      <c r="D20896" s="2">
        <v>65604.149999999994</v>
      </c>
      <c r="E20896" s="3">
        <f t="shared" si="652"/>
        <v>2.9694284197919531E-4</v>
      </c>
      <c r="F20896" s="3">
        <f t="shared" si="653"/>
        <v>97.961449630849714</v>
      </c>
      <c r="G20896" t="s">
        <v>14480</v>
      </c>
    </row>
    <row r="20897" spans="1:7" x14ac:dyDescent="0.35">
      <c r="A20897" t="s">
        <v>10</v>
      </c>
      <c r="B20897" t="s">
        <v>62</v>
      </c>
      <c r="C20897" t="s">
        <v>13201</v>
      </c>
      <c r="D20897" s="2">
        <v>65603.64</v>
      </c>
      <c r="E20897" s="3">
        <f t="shared" si="652"/>
        <v>2.9694053357569631E-4</v>
      </c>
      <c r="F20897" s="3">
        <f t="shared" si="653"/>
        <v>97.961746571383287</v>
      </c>
      <c r="G20897" t="s">
        <v>14473</v>
      </c>
    </row>
    <row r="20898" spans="1:7" x14ac:dyDescent="0.35">
      <c r="A20898" t="s">
        <v>10</v>
      </c>
      <c r="B20898" t="s">
        <v>9</v>
      </c>
      <c r="C20898" t="s">
        <v>10607</v>
      </c>
      <c r="D20898" s="2">
        <v>65602.77</v>
      </c>
      <c r="E20898" s="3">
        <f t="shared" si="652"/>
        <v>2.9693659571090387E-4</v>
      </c>
      <c r="F20898" s="3">
        <f t="shared" si="653"/>
        <v>97.962043507979004</v>
      </c>
      <c r="G20898" t="s">
        <v>14480</v>
      </c>
    </row>
    <row r="20899" spans="1:7" x14ac:dyDescent="0.35">
      <c r="A20899" t="s">
        <v>3</v>
      </c>
      <c r="B20899" t="s">
        <v>62</v>
      </c>
      <c r="C20899" t="s">
        <v>5182</v>
      </c>
      <c r="D20899" s="2">
        <v>65600</v>
      </c>
      <c r="E20899" s="3">
        <f t="shared" si="652"/>
        <v>2.9692405791150735E-4</v>
      </c>
      <c r="F20899" s="3">
        <f t="shared" si="653"/>
        <v>97.96234043203691</v>
      </c>
      <c r="G20899" t="s">
        <v>14473</v>
      </c>
    </row>
    <row r="20900" spans="1:7" x14ac:dyDescent="0.35">
      <c r="A20900" t="s">
        <v>3</v>
      </c>
      <c r="B20900" t="s">
        <v>6</v>
      </c>
      <c r="C20900" t="s">
        <v>10707</v>
      </c>
      <c r="D20900" s="2">
        <v>65598.98</v>
      </c>
      <c r="E20900" s="3">
        <f t="shared" si="652"/>
        <v>2.9691944110450929E-4</v>
      </c>
      <c r="F20900" s="3">
        <f t="shared" si="653"/>
        <v>97.962637351478008</v>
      </c>
      <c r="G20900" t="s">
        <v>14473</v>
      </c>
    </row>
    <row r="20901" spans="1:7" x14ac:dyDescent="0.35">
      <c r="A20901" t="s">
        <v>10</v>
      </c>
      <c r="B20901" t="s">
        <v>33</v>
      </c>
      <c r="C20901" t="s">
        <v>3034</v>
      </c>
      <c r="D20901" s="2">
        <v>65598.06</v>
      </c>
      <c r="E20901" s="3">
        <f t="shared" si="652"/>
        <v>2.9691527692564835E-4</v>
      </c>
      <c r="F20901" s="3">
        <f t="shared" si="653"/>
        <v>97.962934266754928</v>
      </c>
      <c r="G20901" t="s">
        <v>14473</v>
      </c>
    </row>
    <row r="20902" spans="1:7" x14ac:dyDescent="0.35">
      <c r="A20902" t="s">
        <v>3</v>
      </c>
      <c r="B20902" t="s">
        <v>9</v>
      </c>
      <c r="C20902" t="s">
        <v>2488</v>
      </c>
      <c r="D20902" s="2">
        <v>65592.649999999994</v>
      </c>
      <c r="E20902" s="3">
        <f t="shared" si="652"/>
        <v>2.9689078974343337E-4</v>
      </c>
      <c r="F20902" s="3">
        <f t="shared" si="653"/>
        <v>97.963231157544669</v>
      </c>
      <c r="G20902" t="s">
        <v>14480</v>
      </c>
    </row>
    <row r="20903" spans="1:7" x14ac:dyDescent="0.35">
      <c r="A20903" t="s">
        <v>10</v>
      </c>
      <c r="B20903" t="s">
        <v>979</v>
      </c>
      <c r="C20903" t="s">
        <v>2653</v>
      </c>
      <c r="D20903" s="2">
        <v>65575.48</v>
      </c>
      <c r="E20903" s="3">
        <f t="shared" si="652"/>
        <v>2.9681307349230013E-4</v>
      </c>
      <c r="F20903" s="3">
        <f t="shared" si="653"/>
        <v>97.963527970618159</v>
      </c>
      <c r="G20903" t="s">
        <v>14473</v>
      </c>
    </row>
    <row r="20904" spans="1:7" x14ac:dyDescent="0.35">
      <c r="A20904" t="s">
        <v>3</v>
      </c>
      <c r="B20904" t="s">
        <v>9</v>
      </c>
      <c r="C20904" t="s">
        <v>4433</v>
      </c>
      <c r="D20904" s="2">
        <v>65574.44</v>
      </c>
      <c r="E20904" s="3">
        <f t="shared" si="652"/>
        <v>2.9680836615967476E-4</v>
      </c>
      <c r="F20904" s="3">
        <f t="shared" si="653"/>
        <v>97.963824778984318</v>
      </c>
      <c r="G20904" t="s">
        <v>14480</v>
      </c>
    </row>
    <row r="20905" spans="1:7" x14ac:dyDescent="0.35">
      <c r="A20905" t="s">
        <v>10</v>
      </c>
      <c r="B20905" t="s">
        <v>6</v>
      </c>
      <c r="C20905" t="s">
        <v>8838</v>
      </c>
      <c r="D20905" s="2">
        <v>65572</v>
      </c>
      <c r="E20905" s="3">
        <f t="shared" si="652"/>
        <v>2.9679732203313048E-4</v>
      </c>
      <c r="F20905" s="3">
        <f t="shared" si="653"/>
        <v>97.964121576306354</v>
      </c>
      <c r="G20905" t="s">
        <v>14473</v>
      </c>
    </row>
    <row r="20906" spans="1:7" x14ac:dyDescent="0.35">
      <c r="A20906" t="s">
        <v>10</v>
      </c>
      <c r="B20906" t="s">
        <v>9</v>
      </c>
      <c r="C20906" t="s">
        <v>6572</v>
      </c>
      <c r="D20906" s="2">
        <v>65562.63</v>
      </c>
      <c r="E20906" s="3">
        <f t="shared" si="652"/>
        <v>2.9675491077668794E-4</v>
      </c>
      <c r="F20906" s="3">
        <f t="shared" si="653"/>
        <v>97.964418331217132</v>
      </c>
      <c r="G20906" t="s">
        <v>14480</v>
      </c>
    </row>
    <row r="20907" spans="1:7" x14ac:dyDescent="0.35">
      <c r="A20907" t="s">
        <v>10</v>
      </c>
      <c r="B20907" t="s">
        <v>9</v>
      </c>
      <c r="C20907" t="s">
        <v>9727</v>
      </c>
      <c r="D20907" s="2">
        <v>65550.62</v>
      </c>
      <c r="E20907" s="3">
        <f t="shared" si="652"/>
        <v>2.9670055013742699E-4</v>
      </c>
      <c r="F20907" s="3">
        <f t="shared" si="653"/>
        <v>97.96471503176727</v>
      </c>
      <c r="G20907" t="s">
        <v>14480</v>
      </c>
    </row>
    <row r="20908" spans="1:7" x14ac:dyDescent="0.35">
      <c r="A20908" t="s">
        <v>3</v>
      </c>
      <c r="B20908" t="s">
        <v>9</v>
      </c>
      <c r="C20908" t="s">
        <v>3266</v>
      </c>
      <c r="D20908" s="2">
        <v>65548.58</v>
      </c>
      <c r="E20908" s="3">
        <f t="shared" si="652"/>
        <v>2.9669131652343097E-4</v>
      </c>
      <c r="F20908" s="3">
        <f t="shared" si="653"/>
        <v>97.965011723083791</v>
      </c>
      <c r="G20908" t="s">
        <v>14473</v>
      </c>
    </row>
    <row r="20909" spans="1:7" x14ac:dyDescent="0.35">
      <c r="A20909" t="s">
        <v>10</v>
      </c>
      <c r="B20909" t="s">
        <v>6</v>
      </c>
      <c r="C20909" t="s">
        <v>2837</v>
      </c>
      <c r="D20909" s="2">
        <v>65541.84</v>
      </c>
      <c r="E20909" s="3">
        <f t="shared" si="652"/>
        <v>2.9666080938699311E-4</v>
      </c>
      <c r="F20909" s="3">
        <f t="shared" si="653"/>
        <v>97.965308383893174</v>
      </c>
      <c r="G20909" t="s">
        <v>14480</v>
      </c>
    </row>
    <row r="20910" spans="1:7" x14ac:dyDescent="0.35">
      <c r="A20910" t="s">
        <v>3</v>
      </c>
      <c r="B20910" t="s">
        <v>122</v>
      </c>
      <c r="C20910" t="s">
        <v>2248</v>
      </c>
      <c r="D20910" s="2">
        <v>65540.460000000006</v>
      </c>
      <c r="E20910" s="3">
        <f t="shared" si="652"/>
        <v>2.9665456311870172E-4</v>
      </c>
      <c r="F20910" s="3">
        <f t="shared" si="653"/>
        <v>97.965605038456289</v>
      </c>
      <c r="G20910" t="s">
        <v>14473</v>
      </c>
    </row>
    <row r="20911" spans="1:7" x14ac:dyDescent="0.35">
      <c r="A20911" t="s">
        <v>3</v>
      </c>
      <c r="B20911" t="s">
        <v>55</v>
      </c>
      <c r="C20911" t="s">
        <v>13704</v>
      </c>
      <c r="D20911" s="2">
        <v>65531.519999999997</v>
      </c>
      <c r="E20911" s="3">
        <f t="shared" si="652"/>
        <v>2.9661409816324847E-4</v>
      </c>
      <c r="F20911" s="3">
        <f t="shared" si="653"/>
        <v>97.96590165255445</v>
      </c>
      <c r="G20911" t="s">
        <v>14473</v>
      </c>
    </row>
    <row r="20912" spans="1:7" x14ac:dyDescent="0.35">
      <c r="A20912" t="s">
        <v>3</v>
      </c>
      <c r="B20912" t="s">
        <v>180</v>
      </c>
      <c r="C20912" t="s">
        <v>5762</v>
      </c>
      <c r="D20912" s="2">
        <v>65526.37</v>
      </c>
      <c r="E20912" s="3">
        <f t="shared" si="652"/>
        <v>2.9659078781418992E-4</v>
      </c>
      <c r="F20912" s="3">
        <f t="shared" si="653"/>
        <v>97.966198243342262</v>
      </c>
      <c r="G20912" t="s">
        <v>14480</v>
      </c>
    </row>
    <row r="20913" spans="1:7" x14ac:dyDescent="0.35">
      <c r="A20913" t="s">
        <v>10</v>
      </c>
      <c r="B20913" t="s">
        <v>9</v>
      </c>
      <c r="C20913" t="s">
        <v>2997</v>
      </c>
      <c r="D20913" s="2">
        <v>65524.1</v>
      </c>
      <c r="E20913" s="3">
        <f t="shared" si="652"/>
        <v>2.9658051315547857E-4</v>
      </c>
      <c r="F20913" s="3">
        <f t="shared" si="653"/>
        <v>97.966494823855413</v>
      </c>
      <c r="G20913" t="s">
        <v>14480</v>
      </c>
    </row>
    <row r="20914" spans="1:7" x14ac:dyDescent="0.35">
      <c r="A20914" t="s">
        <v>10</v>
      </c>
      <c r="B20914" t="s">
        <v>22</v>
      </c>
      <c r="C20914" t="s">
        <v>5148</v>
      </c>
      <c r="D20914" s="2">
        <v>65521.45</v>
      </c>
      <c r="E20914" s="3">
        <f t="shared" si="652"/>
        <v>2.9656851850984653E-4</v>
      </c>
      <c r="F20914" s="3">
        <f t="shared" si="653"/>
        <v>97.966791392373921</v>
      </c>
      <c r="G20914" t="s">
        <v>14473</v>
      </c>
    </row>
    <row r="20915" spans="1:7" x14ac:dyDescent="0.35">
      <c r="A20915" t="s">
        <v>10</v>
      </c>
      <c r="B20915" t="s">
        <v>8</v>
      </c>
      <c r="C20915" t="s">
        <v>8039</v>
      </c>
      <c r="D20915" s="2">
        <v>65521.120000000003</v>
      </c>
      <c r="E20915" s="3">
        <f t="shared" si="652"/>
        <v>2.9656702483699425E-4</v>
      </c>
      <c r="F20915" s="3">
        <f t="shared" si="653"/>
        <v>97.967087959398754</v>
      </c>
      <c r="G20915" t="s">
        <v>14473</v>
      </c>
    </row>
    <row r="20916" spans="1:7" x14ac:dyDescent="0.35">
      <c r="A20916" t="s">
        <v>3</v>
      </c>
      <c r="B20916" t="s">
        <v>5349</v>
      </c>
      <c r="C20916" t="s">
        <v>9124</v>
      </c>
      <c r="D20916" s="2">
        <v>65518.84</v>
      </c>
      <c r="E20916" s="3">
        <f t="shared" si="652"/>
        <v>2.9655670491546922E-4</v>
      </c>
      <c r="F20916" s="3">
        <f t="shared" si="653"/>
        <v>97.967384516103664</v>
      </c>
      <c r="G20916" t="s">
        <v>14473</v>
      </c>
    </row>
    <row r="20917" spans="1:7" x14ac:dyDescent="0.35">
      <c r="A20917" t="s">
        <v>10</v>
      </c>
      <c r="B20917" t="s">
        <v>73</v>
      </c>
      <c r="C20917" t="s">
        <v>5997</v>
      </c>
      <c r="D20917" s="2">
        <v>65516.69</v>
      </c>
      <c r="E20917" s="3">
        <f t="shared" si="652"/>
        <v>2.9654697341052245E-4</v>
      </c>
      <c r="F20917" s="3">
        <f t="shared" si="653"/>
        <v>97.96768106307708</v>
      </c>
      <c r="G20917" t="s">
        <v>14473</v>
      </c>
    </row>
    <row r="20918" spans="1:7" x14ac:dyDescent="0.35">
      <c r="A20918" t="s">
        <v>10</v>
      </c>
      <c r="B20918" t="s">
        <v>180</v>
      </c>
      <c r="C20918" t="s">
        <v>6776</v>
      </c>
      <c r="D20918" s="2">
        <v>65514.49</v>
      </c>
      <c r="E20918" s="3">
        <f t="shared" si="652"/>
        <v>2.9653701559150713E-4</v>
      </c>
      <c r="F20918" s="3">
        <f t="shared" si="653"/>
        <v>97.967977600092667</v>
      </c>
      <c r="G20918" t="s">
        <v>14480</v>
      </c>
    </row>
    <row r="20919" spans="1:7" x14ac:dyDescent="0.35">
      <c r="A20919" t="s">
        <v>10</v>
      </c>
      <c r="B20919" t="s">
        <v>180</v>
      </c>
      <c r="C20919" t="s">
        <v>7446</v>
      </c>
      <c r="D20919" s="2">
        <v>65512.22</v>
      </c>
      <c r="E20919" s="3">
        <f t="shared" si="652"/>
        <v>2.9652674093279583E-4</v>
      </c>
      <c r="F20919" s="3">
        <f t="shared" si="653"/>
        <v>97.968274126833606</v>
      </c>
      <c r="G20919" t="s">
        <v>14480</v>
      </c>
    </row>
    <row r="20920" spans="1:7" x14ac:dyDescent="0.35">
      <c r="A20920" t="s">
        <v>3</v>
      </c>
      <c r="B20920" t="s">
        <v>9</v>
      </c>
      <c r="C20920" t="s">
        <v>8745</v>
      </c>
      <c r="D20920" s="2">
        <v>65503.24</v>
      </c>
      <c r="E20920" s="3">
        <f t="shared" si="652"/>
        <v>2.9648609492608782E-4</v>
      </c>
      <c r="F20920" s="3">
        <f t="shared" si="653"/>
        <v>97.968570612928531</v>
      </c>
      <c r="G20920" t="s">
        <v>14473</v>
      </c>
    </row>
    <row r="20921" spans="1:7" x14ac:dyDescent="0.35">
      <c r="A20921" t="s">
        <v>3</v>
      </c>
      <c r="B20921" t="s">
        <v>13</v>
      </c>
      <c r="C20921" t="s">
        <v>857</v>
      </c>
      <c r="D20921" s="2">
        <v>65501.16</v>
      </c>
      <c r="E20921" s="3">
        <f t="shared" si="652"/>
        <v>2.9647668026083703E-4</v>
      </c>
      <c r="F20921" s="3">
        <f t="shared" si="653"/>
        <v>97.968867089608793</v>
      </c>
      <c r="G20921" t="s">
        <v>14480</v>
      </c>
    </row>
    <row r="20922" spans="1:7" x14ac:dyDescent="0.35">
      <c r="A20922" t="s">
        <v>10</v>
      </c>
      <c r="B20922" t="s">
        <v>139</v>
      </c>
      <c r="C20922" s="6" t="s">
        <v>601</v>
      </c>
      <c r="D20922" s="2">
        <v>65499.99</v>
      </c>
      <c r="E20922" s="3">
        <f t="shared" si="652"/>
        <v>2.9647138451163339E-4</v>
      </c>
      <c r="F20922" s="3">
        <f t="shared" si="653"/>
        <v>97.969163560993309</v>
      </c>
      <c r="G20922" t="s">
        <v>14473</v>
      </c>
    </row>
    <row r="20923" spans="1:7" x14ac:dyDescent="0.35">
      <c r="A20923" t="s">
        <v>3</v>
      </c>
      <c r="B20923" t="s">
        <v>9</v>
      </c>
      <c r="C20923" t="s">
        <v>3508</v>
      </c>
      <c r="D20923" s="2">
        <v>65491.72</v>
      </c>
      <c r="E20923" s="3">
        <f t="shared" si="652"/>
        <v>2.9643395216469851E-4</v>
      </c>
      <c r="F20923" s="3">
        <f t="shared" si="653"/>
        <v>97.969459994945467</v>
      </c>
      <c r="G20923" t="s">
        <v>14480</v>
      </c>
    </row>
    <row r="20924" spans="1:7" x14ac:dyDescent="0.35">
      <c r="A20924" t="s">
        <v>10</v>
      </c>
      <c r="B20924" t="s">
        <v>9</v>
      </c>
      <c r="C20924" t="s">
        <v>3573</v>
      </c>
      <c r="D20924" s="2">
        <v>65482.55</v>
      </c>
      <c r="E20924" s="3">
        <f t="shared" si="652"/>
        <v>2.963924461645301E-4</v>
      </c>
      <c r="F20924" s="3">
        <f t="shared" si="653"/>
        <v>97.969756387391627</v>
      </c>
      <c r="G20924" t="s">
        <v>14480</v>
      </c>
    </row>
    <row r="20925" spans="1:7" x14ac:dyDescent="0.35">
      <c r="A20925" t="s">
        <v>3</v>
      </c>
      <c r="B20925" t="s">
        <v>6</v>
      </c>
      <c r="C20925" t="s">
        <v>109</v>
      </c>
      <c r="D20925" s="2">
        <v>65478.52</v>
      </c>
      <c r="E20925" s="3">
        <f t="shared" si="652"/>
        <v>2.9637420525060657E-4</v>
      </c>
      <c r="F20925" s="3">
        <f t="shared" si="653"/>
        <v>97.970052761596875</v>
      </c>
      <c r="G20925" t="s">
        <v>14473</v>
      </c>
    </row>
    <row r="20926" spans="1:7" x14ac:dyDescent="0.35">
      <c r="A20926" t="s">
        <v>10</v>
      </c>
      <c r="B20926" t="s">
        <v>139</v>
      </c>
      <c r="C20926" t="s">
        <v>2890</v>
      </c>
      <c r="D20926" s="2">
        <v>65475.8</v>
      </c>
      <c r="E20926" s="3">
        <f t="shared" si="652"/>
        <v>2.9636189376527851E-4</v>
      </c>
      <c r="F20926" s="3">
        <f t="shared" si="653"/>
        <v>97.970349123490635</v>
      </c>
      <c r="G20926" t="s">
        <v>14473</v>
      </c>
    </row>
    <row r="20927" spans="1:7" x14ac:dyDescent="0.35">
      <c r="A20927" t="s">
        <v>10</v>
      </c>
      <c r="B20927" t="s">
        <v>9</v>
      </c>
      <c r="C20927" t="s">
        <v>6847</v>
      </c>
      <c r="D20927" s="2">
        <v>65474.879999999997</v>
      </c>
      <c r="E20927" s="3">
        <f t="shared" si="652"/>
        <v>2.9635772958641756E-4</v>
      </c>
      <c r="F20927" s="3">
        <f t="shared" si="653"/>
        <v>97.970645481220217</v>
      </c>
      <c r="G20927" t="s">
        <v>14480</v>
      </c>
    </row>
    <row r="20928" spans="1:7" x14ac:dyDescent="0.35">
      <c r="A20928" t="s">
        <v>3</v>
      </c>
      <c r="B20928" t="s">
        <v>37</v>
      </c>
      <c r="C20928" t="s">
        <v>14465</v>
      </c>
      <c r="D20928" s="2">
        <v>65472.61</v>
      </c>
      <c r="E20928" s="3">
        <f t="shared" si="652"/>
        <v>2.9634745492770632E-4</v>
      </c>
      <c r="F20928" s="3">
        <f t="shared" si="653"/>
        <v>97.970941828675151</v>
      </c>
      <c r="G20928" t="s">
        <v>14473</v>
      </c>
    </row>
    <row r="20929" spans="1:7" x14ac:dyDescent="0.35">
      <c r="A20929" t="s">
        <v>3</v>
      </c>
      <c r="B20929" t="s">
        <v>9</v>
      </c>
      <c r="C20929" t="s">
        <v>12539</v>
      </c>
      <c r="D20929" s="2">
        <v>65472</v>
      </c>
      <c r="E20929" s="3">
        <f t="shared" si="652"/>
        <v>2.9634469389607025E-4</v>
      </c>
      <c r="F20929" s="3">
        <f t="shared" si="653"/>
        <v>97.971238173369045</v>
      </c>
      <c r="G20929" t="s">
        <v>14480</v>
      </c>
    </row>
    <row r="20930" spans="1:7" x14ac:dyDescent="0.35">
      <c r="A20930" t="s">
        <v>3</v>
      </c>
      <c r="B20930" t="s">
        <v>979</v>
      </c>
      <c r="C20930" t="s">
        <v>2653</v>
      </c>
      <c r="D20930" s="2">
        <v>65470.48</v>
      </c>
      <c r="E20930" s="3">
        <f t="shared" si="652"/>
        <v>2.9633781394838697E-4</v>
      </c>
      <c r="F20930" s="3">
        <f t="shared" si="653"/>
        <v>97.971534511182995</v>
      </c>
      <c r="G20930" t="s">
        <v>14473</v>
      </c>
    </row>
    <row r="20931" spans="1:7" x14ac:dyDescent="0.35">
      <c r="A20931" t="s">
        <v>3</v>
      </c>
      <c r="B20931" t="s">
        <v>6</v>
      </c>
      <c r="C20931" s="8" t="s">
        <v>7248</v>
      </c>
      <c r="D20931" s="2">
        <v>65467.34</v>
      </c>
      <c r="E20931" s="3">
        <f t="shared" ref="E20931:E20994" si="654">(D20931/$D$29638)*100</f>
        <v>2.9632360142488323E-4</v>
      </c>
      <c r="F20931" s="3">
        <f t="shared" si="653"/>
        <v>97.971830834784413</v>
      </c>
      <c r="G20931" t="s">
        <v>14480</v>
      </c>
    </row>
    <row r="20932" spans="1:7" x14ac:dyDescent="0.35">
      <c r="A20932" t="s">
        <v>3</v>
      </c>
      <c r="B20932" t="s">
        <v>33</v>
      </c>
      <c r="C20932" t="s">
        <v>1048</v>
      </c>
      <c r="D20932" s="2">
        <v>65459.45</v>
      </c>
      <c r="E20932" s="3">
        <f t="shared" si="654"/>
        <v>2.9628788906486915E-4</v>
      </c>
      <c r="F20932" s="3">
        <f t="shared" ref="F20932:F20995" si="655">E20932+F20931</f>
        <v>97.972127122673484</v>
      </c>
      <c r="G20932" t="s">
        <v>14473</v>
      </c>
    </row>
    <row r="20933" spans="1:7" x14ac:dyDescent="0.35">
      <c r="A20933" t="s">
        <v>10</v>
      </c>
      <c r="B20933" t="s">
        <v>18</v>
      </c>
      <c r="C20933" t="s">
        <v>1191</v>
      </c>
      <c r="D20933" s="2">
        <v>65454.68</v>
      </c>
      <c r="E20933" s="3">
        <f t="shared" si="654"/>
        <v>2.9626629870273139E-4</v>
      </c>
      <c r="F20933" s="3">
        <f t="shared" si="655"/>
        <v>97.972423388972189</v>
      </c>
      <c r="G20933" t="s">
        <v>14480</v>
      </c>
    </row>
    <row r="20934" spans="1:7" x14ac:dyDescent="0.35">
      <c r="A20934" t="s">
        <v>3</v>
      </c>
      <c r="B20934" t="s">
        <v>28</v>
      </c>
      <c r="C20934" t="s">
        <v>3176</v>
      </c>
      <c r="D20934" s="2">
        <v>65453.81</v>
      </c>
      <c r="E20934" s="3">
        <f t="shared" si="654"/>
        <v>2.96262360837939E-4</v>
      </c>
      <c r="F20934" s="3">
        <f t="shared" si="655"/>
        <v>97.972719651333023</v>
      </c>
      <c r="G20934" t="s">
        <v>14480</v>
      </c>
    </row>
    <row r="20935" spans="1:7" x14ac:dyDescent="0.35">
      <c r="A20935" t="s">
        <v>10</v>
      </c>
      <c r="B20935" t="s">
        <v>13</v>
      </c>
      <c r="C20935" t="s">
        <v>46</v>
      </c>
      <c r="D20935" s="2">
        <v>65448.71</v>
      </c>
      <c r="E20935" s="3">
        <f t="shared" si="654"/>
        <v>2.9623927680294895E-4</v>
      </c>
      <c r="F20935" s="3">
        <f t="shared" si="655"/>
        <v>97.97301589060983</v>
      </c>
      <c r="G20935" t="s">
        <v>14480</v>
      </c>
    </row>
    <row r="20936" spans="1:7" x14ac:dyDescent="0.35">
      <c r="A20936" t="s">
        <v>3</v>
      </c>
      <c r="B20936" t="s">
        <v>139</v>
      </c>
      <c r="C20936" t="s">
        <v>13600</v>
      </c>
      <c r="D20936" s="2">
        <v>65448.26</v>
      </c>
      <c r="E20936" s="3">
        <f t="shared" si="654"/>
        <v>2.9623723997633218E-4</v>
      </c>
      <c r="F20936" s="3">
        <f t="shared" si="655"/>
        <v>97.973312127849809</v>
      </c>
      <c r="G20936" t="s">
        <v>14480</v>
      </c>
    </row>
    <row r="20937" spans="1:7" x14ac:dyDescent="0.35">
      <c r="A20937" t="s">
        <v>10</v>
      </c>
      <c r="B20937" t="s">
        <v>13</v>
      </c>
      <c r="C20937" s="7" t="s">
        <v>395</v>
      </c>
      <c r="D20937" s="2">
        <v>65446.9</v>
      </c>
      <c r="E20937" s="3">
        <f t="shared" si="654"/>
        <v>2.9623108423366815E-4</v>
      </c>
      <c r="F20937" s="3">
        <f t="shared" si="655"/>
        <v>97.973608358934044</v>
      </c>
      <c r="G20937" t="s">
        <v>14480</v>
      </c>
    </row>
    <row r="20938" spans="1:7" x14ac:dyDescent="0.35">
      <c r="A20938" t="s">
        <v>10</v>
      </c>
      <c r="B20938" t="s">
        <v>33</v>
      </c>
      <c r="C20938" t="s">
        <v>707</v>
      </c>
      <c r="D20938" s="2">
        <v>65439.21</v>
      </c>
      <c r="E20938" s="3">
        <f t="shared" si="654"/>
        <v>2.961962771299282E-4</v>
      </c>
      <c r="F20938" s="3">
        <f t="shared" si="655"/>
        <v>97.973904555211178</v>
      </c>
      <c r="G20938" t="s">
        <v>14480</v>
      </c>
    </row>
    <row r="20939" spans="1:7" x14ac:dyDescent="0.35">
      <c r="A20939" t="s">
        <v>3</v>
      </c>
      <c r="B20939" t="s">
        <v>13</v>
      </c>
      <c r="C20939" t="s">
        <v>12040</v>
      </c>
      <c r="D20939" s="2">
        <v>65437.94</v>
      </c>
      <c r="E20939" s="3">
        <f t="shared" si="654"/>
        <v>2.9619052875258755E-4</v>
      </c>
      <c r="F20939" s="3">
        <f t="shared" si="655"/>
        <v>97.974200745739935</v>
      </c>
      <c r="G20939" t="s">
        <v>14473</v>
      </c>
    </row>
    <row r="20940" spans="1:7" x14ac:dyDescent="0.35">
      <c r="A20940" t="s">
        <v>3</v>
      </c>
      <c r="B20940" t="s">
        <v>9</v>
      </c>
      <c r="C20940" s="13" t="s">
        <v>6224</v>
      </c>
      <c r="D20940" s="2">
        <v>65437.83</v>
      </c>
      <c r="E20940" s="3">
        <f t="shared" si="654"/>
        <v>2.9619003086163681E-4</v>
      </c>
      <c r="F20940" s="3">
        <f t="shared" si="655"/>
        <v>97.974496935770802</v>
      </c>
      <c r="G20940" t="s">
        <v>14480</v>
      </c>
    </row>
    <row r="20941" spans="1:7" x14ac:dyDescent="0.35">
      <c r="A20941" t="s">
        <v>10</v>
      </c>
      <c r="B20941" t="s">
        <v>9</v>
      </c>
      <c r="C20941" t="s">
        <v>11081</v>
      </c>
      <c r="D20941" s="2">
        <v>65432.17</v>
      </c>
      <c r="E20941" s="3">
        <f t="shared" si="654"/>
        <v>2.9616441210907914E-4</v>
      </c>
      <c r="F20941" s="3">
        <f t="shared" si="655"/>
        <v>97.974793100182907</v>
      </c>
      <c r="G20941" t="s">
        <v>14473</v>
      </c>
    </row>
    <row r="20942" spans="1:7" x14ac:dyDescent="0.35">
      <c r="A20942" t="s">
        <v>3</v>
      </c>
      <c r="B20942" t="s">
        <v>37</v>
      </c>
      <c r="C20942" t="s">
        <v>13494</v>
      </c>
      <c r="D20942" s="2">
        <v>65429.42</v>
      </c>
      <c r="E20942" s="3">
        <f t="shared" si="654"/>
        <v>2.9615196483530999E-4</v>
      </c>
      <c r="F20942" s="3">
        <f t="shared" si="655"/>
        <v>97.97508925214774</v>
      </c>
      <c r="G20942" t="s">
        <v>14473</v>
      </c>
    </row>
    <row r="20943" spans="1:7" x14ac:dyDescent="0.35">
      <c r="A20943" t="s">
        <v>3</v>
      </c>
      <c r="B20943" t="s">
        <v>9</v>
      </c>
      <c r="C20943" t="s">
        <v>11419</v>
      </c>
      <c r="D20943" s="2">
        <v>65422.14</v>
      </c>
      <c r="E20943" s="3">
        <f t="shared" si="654"/>
        <v>2.9611901350693197E-4</v>
      </c>
      <c r="F20943" s="3">
        <f t="shared" si="655"/>
        <v>97.975385371161252</v>
      </c>
      <c r="G20943" t="s">
        <v>14480</v>
      </c>
    </row>
    <row r="20944" spans="1:7" x14ac:dyDescent="0.35">
      <c r="A20944" t="s">
        <v>10</v>
      </c>
      <c r="B20944" t="s">
        <v>6</v>
      </c>
      <c r="C20944" t="s">
        <v>1720</v>
      </c>
      <c r="D20944" s="2">
        <v>65421.63</v>
      </c>
      <c r="E20944" s="3">
        <f t="shared" si="654"/>
        <v>2.9611670510343302E-4</v>
      </c>
      <c r="F20944" s="3">
        <f t="shared" si="655"/>
        <v>97.975681487866353</v>
      </c>
      <c r="G20944" t="s">
        <v>14480</v>
      </c>
    </row>
    <row r="20945" spans="1:7" x14ac:dyDescent="0.35">
      <c r="A20945" t="s">
        <v>3</v>
      </c>
      <c r="B20945" t="s">
        <v>6</v>
      </c>
      <c r="C20945" t="s">
        <v>759</v>
      </c>
      <c r="D20945" s="2">
        <v>65414.77</v>
      </c>
      <c r="E20945" s="3">
        <f t="shared" si="654"/>
        <v>2.9608565481323068E-4</v>
      </c>
      <c r="F20945" s="3">
        <f t="shared" si="655"/>
        <v>97.975977573521163</v>
      </c>
      <c r="G20945" t="s">
        <v>14480</v>
      </c>
    </row>
    <row r="20946" spans="1:7" x14ac:dyDescent="0.35">
      <c r="A20946" t="s">
        <v>3</v>
      </c>
      <c r="B20946" t="s">
        <v>13</v>
      </c>
      <c r="C20946" t="s">
        <v>923</v>
      </c>
      <c r="D20946" s="2">
        <v>65414.61</v>
      </c>
      <c r="E20946" s="3">
        <f t="shared" si="654"/>
        <v>2.9608493060821137E-4</v>
      </c>
      <c r="F20946" s="3">
        <f t="shared" si="655"/>
        <v>97.976273658451774</v>
      </c>
      <c r="G20946" t="s">
        <v>14473</v>
      </c>
    </row>
    <row r="20947" spans="1:7" x14ac:dyDescent="0.35">
      <c r="A20947" t="s">
        <v>10</v>
      </c>
      <c r="B20947" t="s">
        <v>8</v>
      </c>
      <c r="C20947" t="s">
        <v>2497</v>
      </c>
      <c r="D20947" s="2">
        <v>65413.67</v>
      </c>
      <c r="E20947" s="3">
        <f t="shared" si="654"/>
        <v>2.9608067590372302E-4</v>
      </c>
      <c r="F20947" s="3">
        <f t="shared" si="655"/>
        <v>97.976569739127683</v>
      </c>
      <c r="G20947" t="s">
        <v>14473</v>
      </c>
    </row>
    <row r="20948" spans="1:7" x14ac:dyDescent="0.35">
      <c r="A20948" t="s">
        <v>3</v>
      </c>
      <c r="B20948" t="s">
        <v>9</v>
      </c>
      <c r="C20948" s="8" t="s">
        <v>199</v>
      </c>
      <c r="D20948" s="2">
        <v>65406</v>
      </c>
      <c r="E20948" s="3">
        <f t="shared" si="654"/>
        <v>2.9604595932561048E-4</v>
      </c>
      <c r="F20948" s="3">
        <f t="shared" si="655"/>
        <v>97.976865785087014</v>
      </c>
      <c r="G20948" t="s">
        <v>14480</v>
      </c>
    </row>
    <row r="20949" spans="1:7" x14ac:dyDescent="0.35">
      <c r="A20949" t="s">
        <v>3</v>
      </c>
      <c r="B20949" t="s">
        <v>8</v>
      </c>
      <c r="C20949" t="s">
        <v>7912</v>
      </c>
      <c r="D20949" s="2">
        <v>65402.7</v>
      </c>
      <c r="E20949" s="3">
        <f t="shared" si="654"/>
        <v>2.9603102259708749E-4</v>
      </c>
      <c r="F20949" s="3">
        <f t="shared" si="655"/>
        <v>97.977161816109614</v>
      </c>
      <c r="G20949" t="s">
        <v>14473</v>
      </c>
    </row>
    <row r="20950" spans="1:7" x14ac:dyDescent="0.35">
      <c r="A20950" t="s">
        <v>3</v>
      </c>
      <c r="B20950" t="s">
        <v>22</v>
      </c>
      <c r="C20950" t="s">
        <v>11541</v>
      </c>
      <c r="D20950" s="2">
        <v>65401</v>
      </c>
      <c r="E20950" s="3">
        <f t="shared" si="654"/>
        <v>2.9602332791875749E-4</v>
      </c>
      <c r="F20950" s="3">
        <f t="shared" si="655"/>
        <v>97.977457839437534</v>
      </c>
      <c r="G20950" t="s">
        <v>14473</v>
      </c>
    </row>
    <row r="20951" spans="1:7" x14ac:dyDescent="0.35">
      <c r="A20951" t="s">
        <v>3</v>
      </c>
      <c r="B20951" t="s">
        <v>134</v>
      </c>
      <c r="C20951" t="s">
        <v>135</v>
      </c>
      <c r="D20951" s="2">
        <v>65387.96</v>
      </c>
      <c r="E20951" s="3">
        <f t="shared" si="654"/>
        <v>2.9596430520968485E-4</v>
      </c>
      <c r="F20951" s="3">
        <f t="shared" si="655"/>
        <v>97.977753803742743</v>
      </c>
      <c r="G20951" t="s">
        <v>14480</v>
      </c>
    </row>
    <row r="20952" spans="1:7" x14ac:dyDescent="0.35">
      <c r="A20952" t="s">
        <v>10</v>
      </c>
      <c r="B20952" t="s">
        <v>13</v>
      </c>
      <c r="C20952" t="s">
        <v>3592</v>
      </c>
      <c r="D20952" s="2">
        <v>65385.77</v>
      </c>
      <c r="E20952" s="3">
        <f t="shared" si="654"/>
        <v>2.9595439265348321E-4</v>
      </c>
      <c r="F20952" s="3">
        <f t="shared" si="655"/>
        <v>97.978049758135398</v>
      </c>
      <c r="G20952" t="s">
        <v>14480</v>
      </c>
    </row>
    <row r="20953" spans="1:7" x14ac:dyDescent="0.35">
      <c r="A20953" t="s">
        <v>10</v>
      </c>
      <c r="B20953" t="s">
        <v>8</v>
      </c>
      <c r="C20953" t="s">
        <v>10300</v>
      </c>
      <c r="D20953" s="2">
        <v>65379.32</v>
      </c>
      <c r="E20953" s="3">
        <f t="shared" si="654"/>
        <v>2.9592519813864281E-4</v>
      </c>
      <c r="F20953" s="3">
        <f t="shared" si="655"/>
        <v>97.978345683333544</v>
      </c>
      <c r="G20953" t="s">
        <v>14480</v>
      </c>
    </row>
    <row r="20954" spans="1:7" x14ac:dyDescent="0.35">
      <c r="A20954" t="s">
        <v>10</v>
      </c>
      <c r="B20954" t="s">
        <v>8</v>
      </c>
      <c r="C20954" t="s">
        <v>7443</v>
      </c>
      <c r="D20954" s="2">
        <v>65377.47</v>
      </c>
      <c r="E20954" s="3">
        <f t="shared" si="654"/>
        <v>2.9591682451810724E-4</v>
      </c>
      <c r="F20954" s="3">
        <f t="shared" si="655"/>
        <v>97.978641600158056</v>
      </c>
      <c r="G20954" t="s">
        <v>14473</v>
      </c>
    </row>
    <row r="20955" spans="1:7" x14ac:dyDescent="0.35">
      <c r="A20955" t="s">
        <v>10</v>
      </c>
      <c r="B20955" t="s">
        <v>13</v>
      </c>
      <c r="C20955" t="s">
        <v>257</v>
      </c>
      <c r="D20955" s="2">
        <v>65377.24</v>
      </c>
      <c r="E20955" s="3">
        <f t="shared" si="654"/>
        <v>2.9591578347339196E-4</v>
      </c>
      <c r="F20955" s="3">
        <f t="shared" si="655"/>
        <v>97.978937515941524</v>
      </c>
      <c r="G20955" t="s">
        <v>14473</v>
      </c>
    </row>
    <row r="20956" spans="1:7" x14ac:dyDescent="0.35">
      <c r="A20956" t="s">
        <v>3</v>
      </c>
      <c r="B20956" t="s">
        <v>6</v>
      </c>
      <c r="C20956" t="s">
        <v>1479</v>
      </c>
      <c r="D20956" s="2">
        <v>65372.24</v>
      </c>
      <c r="E20956" s="3">
        <f t="shared" si="654"/>
        <v>2.9589315206653892E-4</v>
      </c>
      <c r="F20956" s="3">
        <f t="shared" si="655"/>
        <v>97.979233409093595</v>
      </c>
      <c r="G20956" t="s">
        <v>14473</v>
      </c>
    </row>
    <row r="20957" spans="1:7" x14ac:dyDescent="0.35">
      <c r="A20957" t="s">
        <v>10</v>
      </c>
      <c r="B20957" t="s">
        <v>9</v>
      </c>
      <c r="C20957" t="s">
        <v>557</v>
      </c>
      <c r="D20957" s="2">
        <v>65367.57</v>
      </c>
      <c r="E20957" s="3">
        <f t="shared" si="654"/>
        <v>2.9587201433253822E-4</v>
      </c>
      <c r="F20957" s="3">
        <f t="shared" si="655"/>
        <v>97.979529281107929</v>
      </c>
      <c r="G20957" t="s">
        <v>14473</v>
      </c>
    </row>
    <row r="20958" spans="1:7" x14ac:dyDescent="0.35">
      <c r="A20958" t="s">
        <v>3</v>
      </c>
      <c r="B20958" t="s">
        <v>23</v>
      </c>
      <c r="C20958" t="s">
        <v>188</v>
      </c>
      <c r="D20958" s="2">
        <v>65364.01</v>
      </c>
      <c r="E20958" s="3">
        <f t="shared" si="654"/>
        <v>2.9585590077085892E-4</v>
      </c>
      <c r="F20958" s="3">
        <f t="shared" si="655"/>
        <v>97.979825137008703</v>
      </c>
      <c r="G20958" t="s">
        <v>14473</v>
      </c>
    </row>
    <row r="20959" spans="1:7" x14ac:dyDescent="0.35">
      <c r="A20959" t="s">
        <v>10</v>
      </c>
      <c r="B20959" t="s">
        <v>169</v>
      </c>
      <c r="C20959" s="6" t="s">
        <v>11867</v>
      </c>
      <c r="D20959" s="2">
        <v>65363.73</v>
      </c>
      <c r="E20959" s="3">
        <f t="shared" si="654"/>
        <v>2.9585463341207514E-4</v>
      </c>
      <c r="F20959" s="3">
        <f t="shared" si="655"/>
        <v>97.98012099164211</v>
      </c>
      <c r="G20959" t="s">
        <v>14473</v>
      </c>
    </row>
    <row r="20960" spans="1:7" x14ac:dyDescent="0.35">
      <c r="A20960" t="s">
        <v>3</v>
      </c>
      <c r="B20960" t="s">
        <v>9</v>
      </c>
      <c r="C20960" t="s">
        <v>8133</v>
      </c>
      <c r="D20960" s="2">
        <v>65361.05</v>
      </c>
      <c r="E20960" s="3">
        <f t="shared" si="654"/>
        <v>2.9584250297800196E-4</v>
      </c>
      <c r="F20960" s="3">
        <f t="shared" si="655"/>
        <v>97.980416834145089</v>
      </c>
      <c r="G20960" t="s">
        <v>14480</v>
      </c>
    </row>
    <row r="20961" spans="1:7" x14ac:dyDescent="0.35">
      <c r="A20961" t="s">
        <v>3</v>
      </c>
      <c r="B20961" t="s">
        <v>28</v>
      </c>
      <c r="C20961" s="11" t="s">
        <v>4266</v>
      </c>
      <c r="D20961" s="2">
        <v>65360</v>
      </c>
      <c r="E20961" s="3">
        <f t="shared" si="654"/>
        <v>2.9583775038256275E-4</v>
      </c>
      <c r="F20961" s="3">
        <f t="shared" si="655"/>
        <v>97.980712671895475</v>
      </c>
      <c r="G20961" t="s">
        <v>14473</v>
      </c>
    </row>
    <row r="20962" spans="1:7" x14ac:dyDescent="0.35">
      <c r="A20962" t="s">
        <v>3</v>
      </c>
      <c r="B20962" t="s">
        <v>9</v>
      </c>
      <c r="C20962" t="s">
        <v>8238</v>
      </c>
      <c r="D20962" s="2">
        <v>65359.35</v>
      </c>
      <c r="E20962" s="3">
        <f t="shared" si="654"/>
        <v>2.9583480829967185E-4</v>
      </c>
      <c r="F20962" s="3">
        <f t="shared" si="655"/>
        <v>97.981008506703773</v>
      </c>
      <c r="G20962" t="s">
        <v>14480</v>
      </c>
    </row>
    <row r="20963" spans="1:7" x14ac:dyDescent="0.35">
      <c r="A20963" t="s">
        <v>3</v>
      </c>
      <c r="B20963" t="s">
        <v>350</v>
      </c>
      <c r="C20963" t="s">
        <v>7349</v>
      </c>
      <c r="D20963" s="2">
        <v>65349.31</v>
      </c>
      <c r="E20963" s="3">
        <f t="shared" si="654"/>
        <v>2.95789364434711E-4</v>
      </c>
      <c r="F20963" s="3">
        <f t="shared" si="655"/>
        <v>97.981304296068203</v>
      </c>
      <c r="G20963" t="s">
        <v>14473</v>
      </c>
    </row>
    <row r="20964" spans="1:7" x14ac:dyDescent="0.35">
      <c r="A20964" t="s">
        <v>10</v>
      </c>
      <c r="B20964" t="s">
        <v>8</v>
      </c>
      <c r="C20964" t="s">
        <v>4706</v>
      </c>
      <c r="D20964" s="2">
        <v>65341</v>
      </c>
      <c r="E20964" s="3">
        <f t="shared" si="654"/>
        <v>2.9575175103652135E-4</v>
      </c>
      <c r="F20964" s="3">
        <f t="shared" si="655"/>
        <v>97.981600047819242</v>
      </c>
      <c r="G20964" t="s">
        <v>14473</v>
      </c>
    </row>
    <row r="20965" spans="1:7" x14ac:dyDescent="0.35">
      <c r="A20965" t="s">
        <v>10</v>
      </c>
      <c r="B20965" t="s">
        <v>8</v>
      </c>
      <c r="C20965" t="s">
        <v>10708</v>
      </c>
      <c r="D20965" s="2">
        <v>65333.72</v>
      </c>
      <c r="E20965" s="3">
        <f t="shared" si="654"/>
        <v>2.9571879970814334E-4</v>
      </c>
      <c r="F20965" s="3">
        <f t="shared" si="655"/>
        <v>97.981895766618948</v>
      </c>
      <c r="G20965" t="s">
        <v>14480</v>
      </c>
    </row>
    <row r="20966" spans="1:7" x14ac:dyDescent="0.35">
      <c r="A20966" t="s">
        <v>3</v>
      </c>
      <c r="B20966" t="s">
        <v>9</v>
      </c>
      <c r="C20966" t="s">
        <v>14106</v>
      </c>
      <c r="D20966" s="2">
        <v>65330.41</v>
      </c>
      <c r="E20966" s="3">
        <f t="shared" si="654"/>
        <v>2.9570381771680667E-4</v>
      </c>
      <c r="F20966" s="3">
        <f t="shared" si="655"/>
        <v>97.982191470436661</v>
      </c>
      <c r="G20966" t="s">
        <v>14473</v>
      </c>
    </row>
    <row r="20967" spans="1:7" x14ac:dyDescent="0.35">
      <c r="A20967" t="s">
        <v>10</v>
      </c>
      <c r="B20967" t="s">
        <v>6</v>
      </c>
      <c r="C20967" t="s">
        <v>9291</v>
      </c>
      <c r="D20967" s="2">
        <v>65329</v>
      </c>
      <c r="E20967" s="3">
        <f t="shared" si="654"/>
        <v>2.9569743566007414E-4</v>
      </c>
      <c r="F20967" s="3">
        <f t="shared" si="655"/>
        <v>97.982487167872321</v>
      </c>
      <c r="G20967" t="s">
        <v>14473</v>
      </c>
    </row>
    <row r="20968" spans="1:7" x14ac:dyDescent="0.35">
      <c r="A20968" t="s">
        <v>10</v>
      </c>
      <c r="B20968" t="s">
        <v>9</v>
      </c>
      <c r="C20968" t="s">
        <v>6303</v>
      </c>
      <c r="D20968" s="2">
        <v>65326.96</v>
      </c>
      <c r="E20968" s="3">
        <f t="shared" si="654"/>
        <v>2.9568820204607806E-4</v>
      </c>
      <c r="F20968" s="3">
        <f t="shared" si="655"/>
        <v>97.982782856074365</v>
      </c>
      <c r="G20968" t="s">
        <v>14480</v>
      </c>
    </row>
    <row r="20969" spans="1:7" x14ac:dyDescent="0.35">
      <c r="A20969" t="s">
        <v>3</v>
      </c>
      <c r="B20969" t="s">
        <v>55</v>
      </c>
      <c r="C20969" t="s">
        <v>5584</v>
      </c>
      <c r="D20969" s="2">
        <v>65326.84</v>
      </c>
      <c r="E20969" s="3">
        <f t="shared" si="654"/>
        <v>2.9568765889231364E-4</v>
      </c>
      <c r="F20969" s="3">
        <f t="shared" si="655"/>
        <v>97.983078543733257</v>
      </c>
      <c r="G20969" t="s">
        <v>14480</v>
      </c>
    </row>
    <row r="20970" spans="1:7" x14ac:dyDescent="0.35">
      <c r="A20970" t="s">
        <v>3</v>
      </c>
      <c r="B20970" t="s">
        <v>9</v>
      </c>
      <c r="C20970" t="s">
        <v>14385</v>
      </c>
      <c r="D20970" s="2">
        <v>65324.93</v>
      </c>
      <c r="E20970" s="3">
        <f t="shared" si="654"/>
        <v>2.9567901369489578E-4</v>
      </c>
      <c r="F20970" s="3">
        <f t="shared" si="655"/>
        <v>97.983374222746946</v>
      </c>
      <c r="G20970" t="s">
        <v>14480</v>
      </c>
    </row>
    <row r="20971" spans="1:7" x14ac:dyDescent="0.35">
      <c r="A20971" t="s">
        <v>10</v>
      </c>
      <c r="B20971" t="s">
        <v>9</v>
      </c>
      <c r="C20971" t="s">
        <v>1916</v>
      </c>
      <c r="D20971" s="2">
        <v>65322.65</v>
      </c>
      <c r="E20971" s="3">
        <f t="shared" si="654"/>
        <v>2.956686937733708E-4</v>
      </c>
      <c r="F20971" s="3">
        <f t="shared" si="655"/>
        <v>97.983669891440712</v>
      </c>
      <c r="G20971" t="s">
        <v>14473</v>
      </c>
    </row>
    <row r="20972" spans="1:7" x14ac:dyDescent="0.35">
      <c r="A20972" t="s">
        <v>10</v>
      </c>
      <c r="B20972" t="s">
        <v>9</v>
      </c>
      <c r="C20972" t="s">
        <v>5990</v>
      </c>
      <c r="D20972" s="2">
        <v>65318.76</v>
      </c>
      <c r="E20972" s="3">
        <f t="shared" si="654"/>
        <v>2.9565108653883916E-4</v>
      </c>
      <c r="F20972" s="3">
        <f t="shared" si="655"/>
        <v>97.983965542527244</v>
      </c>
      <c r="G20972" t="s">
        <v>14480</v>
      </c>
    </row>
    <row r="20973" spans="1:7" x14ac:dyDescent="0.35">
      <c r="A20973" t="s">
        <v>10</v>
      </c>
      <c r="B20973" t="s">
        <v>9</v>
      </c>
      <c r="C20973" t="s">
        <v>3590</v>
      </c>
      <c r="D20973" s="2">
        <v>65318.39</v>
      </c>
      <c r="E20973" s="3">
        <f t="shared" si="654"/>
        <v>2.9564941181473204E-4</v>
      </c>
      <c r="F20973" s="3">
        <f t="shared" si="655"/>
        <v>97.984261191939055</v>
      </c>
      <c r="G20973" t="s">
        <v>14473</v>
      </c>
    </row>
    <row r="20974" spans="1:7" x14ac:dyDescent="0.35">
      <c r="A20974" t="s">
        <v>10</v>
      </c>
      <c r="B20974" t="s">
        <v>8</v>
      </c>
      <c r="C20974" s="8" t="s">
        <v>4670</v>
      </c>
      <c r="D20974" s="2">
        <v>65318.14</v>
      </c>
      <c r="E20974" s="3">
        <f t="shared" si="654"/>
        <v>2.9564828024438935E-4</v>
      </c>
      <c r="F20974" s="3">
        <f t="shared" si="655"/>
        <v>97.984556840219298</v>
      </c>
      <c r="G20974" t="s">
        <v>14480</v>
      </c>
    </row>
    <row r="20975" spans="1:7" x14ac:dyDescent="0.35">
      <c r="A20975" t="s">
        <v>10</v>
      </c>
      <c r="B20975" t="s">
        <v>32</v>
      </c>
      <c r="C20975" s="7" t="s">
        <v>1551</v>
      </c>
      <c r="D20975" s="2">
        <v>65297.04</v>
      </c>
      <c r="E20975" s="3">
        <f t="shared" si="654"/>
        <v>2.9555277570746964E-4</v>
      </c>
      <c r="F20975" s="3">
        <f t="shared" si="655"/>
        <v>97.984852392995009</v>
      </c>
      <c r="G20975" t="s">
        <v>14480</v>
      </c>
    </row>
    <row r="20976" spans="1:7" x14ac:dyDescent="0.35">
      <c r="A20976" t="s">
        <v>3</v>
      </c>
      <c r="B20976" t="s">
        <v>9</v>
      </c>
      <c r="C20976" t="s">
        <v>10355</v>
      </c>
      <c r="D20976" s="2">
        <v>65294.68</v>
      </c>
      <c r="E20976" s="3">
        <f t="shared" si="654"/>
        <v>2.9554209368343507E-4</v>
      </c>
      <c r="F20976" s="3">
        <f t="shared" si="655"/>
        <v>97.98514793508869</v>
      </c>
      <c r="G20976" t="s">
        <v>14480</v>
      </c>
    </row>
    <row r="20977" spans="1:7" x14ac:dyDescent="0.35">
      <c r="A20977" t="s">
        <v>3</v>
      </c>
      <c r="B20977" t="s">
        <v>55</v>
      </c>
      <c r="C20977" t="s">
        <v>13112</v>
      </c>
      <c r="D20977" s="2">
        <v>65293.69</v>
      </c>
      <c r="E20977" s="3">
        <f t="shared" si="654"/>
        <v>2.9553761266487815E-4</v>
      </c>
      <c r="F20977" s="3">
        <f t="shared" si="655"/>
        <v>97.985443472701348</v>
      </c>
      <c r="G20977" t="s">
        <v>14473</v>
      </c>
    </row>
    <row r="20978" spans="1:7" x14ac:dyDescent="0.35">
      <c r="A20978" t="s">
        <v>10</v>
      </c>
      <c r="B20978" t="s">
        <v>22</v>
      </c>
      <c r="C20978" t="s">
        <v>945</v>
      </c>
      <c r="D20978" s="2">
        <v>65292.21</v>
      </c>
      <c r="E20978" s="3">
        <f t="shared" si="654"/>
        <v>2.9553091376844964E-4</v>
      </c>
      <c r="F20978" s="3">
        <f t="shared" si="655"/>
        <v>97.985739003615123</v>
      </c>
      <c r="G20978" t="s">
        <v>14473</v>
      </c>
    </row>
    <row r="20979" spans="1:7" x14ac:dyDescent="0.35">
      <c r="A20979" t="s">
        <v>3</v>
      </c>
      <c r="B20979" t="s">
        <v>6</v>
      </c>
      <c r="C20979" s="8" t="s">
        <v>10704</v>
      </c>
      <c r="D20979" s="2">
        <v>65290.43</v>
      </c>
      <c r="E20979" s="3">
        <f t="shared" si="654"/>
        <v>2.9552285698760999E-4</v>
      </c>
      <c r="F20979" s="3">
        <f t="shared" si="655"/>
        <v>97.98603452647211</v>
      </c>
      <c r="G20979" t="s">
        <v>14480</v>
      </c>
    </row>
    <row r="20980" spans="1:7" x14ac:dyDescent="0.35">
      <c r="A20980" t="s">
        <v>10</v>
      </c>
      <c r="B20980" t="s">
        <v>8</v>
      </c>
      <c r="C20980" t="s">
        <v>8020</v>
      </c>
      <c r="D20980" s="2">
        <v>65290.41</v>
      </c>
      <c r="E20980" s="3">
        <f t="shared" si="654"/>
        <v>2.9552276646198258E-4</v>
      </c>
      <c r="F20980" s="3">
        <f t="shared" si="655"/>
        <v>97.986330049238575</v>
      </c>
      <c r="G20980" t="s">
        <v>14473</v>
      </c>
    </row>
    <row r="20981" spans="1:7" x14ac:dyDescent="0.35">
      <c r="A20981" t="s">
        <v>3</v>
      </c>
      <c r="B20981" t="s">
        <v>9</v>
      </c>
      <c r="C20981" t="s">
        <v>10444</v>
      </c>
      <c r="D20981" s="2">
        <v>65289.87</v>
      </c>
      <c r="E20981" s="3">
        <f t="shared" si="654"/>
        <v>2.9552032227004248E-4</v>
      </c>
      <c r="F20981" s="3">
        <f t="shared" si="655"/>
        <v>97.986625569560843</v>
      </c>
      <c r="G20981" t="s">
        <v>14473</v>
      </c>
    </row>
    <row r="20982" spans="1:7" x14ac:dyDescent="0.35">
      <c r="A20982" t="s">
        <v>10</v>
      </c>
      <c r="B20982" t="s">
        <v>139</v>
      </c>
      <c r="C20982" t="s">
        <v>784</v>
      </c>
      <c r="D20982" s="2">
        <v>65277.8</v>
      </c>
      <c r="E20982" s="3">
        <f t="shared" si="654"/>
        <v>2.9546569005389929E-4</v>
      </c>
      <c r="F20982" s="3">
        <f t="shared" si="655"/>
        <v>97.986921035250901</v>
      </c>
      <c r="G20982" t="s">
        <v>14473</v>
      </c>
    </row>
    <row r="20983" spans="1:7" x14ac:dyDescent="0.35">
      <c r="A20983" t="s">
        <v>3</v>
      </c>
      <c r="B20983" t="s">
        <v>294</v>
      </c>
      <c r="C20983" t="s">
        <v>7768</v>
      </c>
      <c r="D20983" s="2">
        <v>65275.49</v>
      </c>
      <c r="E20983" s="3">
        <f t="shared" si="654"/>
        <v>2.9545523434393317E-4</v>
      </c>
      <c r="F20983" s="3">
        <f t="shared" si="655"/>
        <v>97.987216490485253</v>
      </c>
      <c r="G20983" t="s">
        <v>14473</v>
      </c>
    </row>
    <row r="20984" spans="1:7" x14ac:dyDescent="0.35">
      <c r="A20984" t="s">
        <v>3</v>
      </c>
      <c r="B20984" t="s">
        <v>32</v>
      </c>
      <c r="C20984" t="s">
        <v>2649</v>
      </c>
      <c r="D20984" s="2">
        <v>65271.41</v>
      </c>
      <c r="E20984" s="3">
        <f t="shared" si="654"/>
        <v>2.9543676711594113E-4</v>
      </c>
      <c r="F20984" s="3">
        <f t="shared" si="655"/>
        <v>97.98751192725237</v>
      </c>
      <c r="G20984" t="s">
        <v>14473</v>
      </c>
    </row>
    <row r="20985" spans="1:7" x14ac:dyDescent="0.35">
      <c r="A20985" t="s">
        <v>3</v>
      </c>
      <c r="B20985" t="s">
        <v>22</v>
      </c>
      <c r="C20985" t="s">
        <v>4335</v>
      </c>
      <c r="D20985" s="2">
        <v>65262.39</v>
      </c>
      <c r="E20985" s="3">
        <f t="shared" si="654"/>
        <v>2.9539594005797829E-4</v>
      </c>
      <c r="F20985" s="3">
        <f t="shared" si="655"/>
        <v>97.987807323192428</v>
      </c>
      <c r="G20985" t="s">
        <v>14480</v>
      </c>
    </row>
    <row r="20986" spans="1:7" x14ac:dyDescent="0.35">
      <c r="A20986" t="s">
        <v>10</v>
      </c>
      <c r="B20986" t="s">
        <v>6</v>
      </c>
      <c r="C20986" t="s">
        <v>8169</v>
      </c>
      <c r="D20986" s="2">
        <v>65261.73</v>
      </c>
      <c r="E20986" s="3">
        <f t="shared" si="654"/>
        <v>2.9539295271227372E-4</v>
      </c>
      <c r="F20986" s="3">
        <f t="shared" si="655"/>
        <v>97.988102716145136</v>
      </c>
      <c r="G20986" t="s">
        <v>14480</v>
      </c>
    </row>
    <row r="20987" spans="1:7" x14ac:dyDescent="0.35">
      <c r="A20987" t="s">
        <v>3</v>
      </c>
      <c r="B20987" t="s">
        <v>8</v>
      </c>
      <c r="C20987" t="s">
        <v>374</v>
      </c>
      <c r="D20987" s="2">
        <v>65254.19</v>
      </c>
      <c r="E20987" s="3">
        <f t="shared" si="654"/>
        <v>2.9535882455073939E-4</v>
      </c>
      <c r="F20987" s="3">
        <f t="shared" si="655"/>
        <v>97.98839807496968</v>
      </c>
      <c r="G20987" t="s">
        <v>14473</v>
      </c>
    </row>
    <row r="20988" spans="1:7" x14ac:dyDescent="0.35">
      <c r="A20988" t="s">
        <v>10</v>
      </c>
      <c r="B20988" t="s">
        <v>8</v>
      </c>
      <c r="C20988" t="s">
        <v>8585</v>
      </c>
      <c r="D20988" s="2">
        <v>65249.760000000002</v>
      </c>
      <c r="E20988" s="3">
        <f t="shared" si="654"/>
        <v>2.9533877312426765E-4</v>
      </c>
      <c r="F20988" s="3">
        <f t="shared" si="655"/>
        <v>97.988693413742809</v>
      </c>
      <c r="G20988" t="s">
        <v>14480</v>
      </c>
    </row>
    <row r="20989" spans="1:7" x14ac:dyDescent="0.35">
      <c r="A20989" t="s">
        <v>10</v>
      </c>
      <c r="B20989" t="s">
        <v>9</v>
      </c>
      <c r="C20989" t="s">
        <v>2861</v>
      </c>
      <c r="D20989" s="2">
        <v>65246.81</v>
      </c>
      <c r="E20989" s="3">
        <f t="shared" si="654"/>
        <v>2.9532542059422431E-4</v>
      </c>
      <c r="F20989" s="3">
        <f t="shared" si="655"/>
        <v>97.988988739163403</v>
      </c>
      <c r="G20989" t="s">
        <v>14480</v>
      </c>
    </row>
    <row r="20990" spans="1:7" x14ac:dyDescent="0.35">
      <c r="A20990" t="s">
        <v>10</v>
      </c>
      <c r="B20990" t="s">
        <v>13</v>
      </c>
      <c r="C20990" t="s">
        <v>7797</v>
      </c>
      <c r="D20990" s="2">
        <v>65241.77</v>
      </c>
      <c r="E20990" s="3">
        <f t="shared" si="654"/>
        <v>2.9530260813611644E-4</v>
      </c>
      <c r="F20990" s="3">
        <f t="shared" si="655"/>
        <v>97.989284041771541</v>
      </c>
      <c r="G20990" t="s">
        <v>14473</v>
      </c>
    </row>
    <row r="20991" spans="1:7" x14ac:dyDescent="0.35">
      <c r="A20991" t="s">
        <v>10</v>
      </c>
      <c r="B20991" t="s">
        <v>20</v>
      </c>
      <c r="C20991" t="s">
        <v>11348</v>
      </c>
      <c r="D20991" s="2">
        <v>65239.44</v>
      </c>
      <c r="E20991" s="3">
        <f t="shared" si="654"/>
        <v>2.9529206190052301E-4</v>
      </c>
      <c r="F20991" s="3">
        <f t="shared" si="655"/>
        <v>97.989579333833447</v>
      </c>
      <c r="G20991" t="s">
        <v>14473</v>
      </c>
    </row>
    <row r="20992" spans="1:7" x14ac:dyDescent="0.35">
      <c r="A20992" t="s">
        <v>10</v>
      </c>
      <c r="B20992" t="s">
        <v>29</v>
      </c>
      <c r="C20992" t="s">
        <v>12152</v>
      </c>
      <c r="D20992" s="2">
        <v>65232.95</v>
      </c>
      <c r="E20992" s="3">
        <f t="shared" si="654"/>
        <v>2.9526268633442773E-4</v>
      </c>
      <c r="F20992" s="3">
        <f t="shared" si="655"/>
        <v>97.989874596519783</v>
      </c>
      <c r="G20992" t="s">
        <v>14473</v>
      </c>
    </row>
    <row r="20993" spans="1:7" x14ac:dyDescent="0.35">
      <c r="A20993" t="s">
        <v>3</v>
      </c>
      <c r="B20993" t="s">
        <v>106</v>
      </c>
      <c r="C20993" t="s">
        <v>1189</v>
      </c>
      <c r="D20993" s="2">
        <v>65232.59</v>
      </c>
      <c r="E20993" s="3">
        <f t="shared" si="654"/>
        <v>2.9526105687313435E-4</v>
      </c>
      <c r="F20993" s="3">
        <f t="shared" si="655"/>
        <v>97.99016985757666</v>
      </c>
      <c r="G20993" t="s">
        <v>14473</v>
      </c>
    </row>
    <row r="20994" spans="1:7" x14ac:dyDescent="0.35">
      <c r="A20994" t="s">
        <v>10</v>
      </c>
      <c r="B20994" t="s">
        <v>9</v>
      </c>
      <c r="C20994" t="s">
        <v>72</v>
      </c>
      <c r="D20994" s="2">
        <v>65227</v>
      </c>
      <c r="E20994" s="3">
        <f t="shared" si="654"/>
        <v>2.9523575496027271E-4</v>
      </c>
      <c r="F20994" s="3">
        <f t="shared" si="655"/>
        <v>97.990465093331622</v>
      </c>
      <c r="G20994" t="s">
        <v>14473</v>
      </c>
    </row>
    <row r="20995" spans="1:7" x14ac:dyDescent="0.35">
      <c r="A20995" t="s">
        <v>3</v>
      </c>
      <c r="B20995" t="s">
        <v>33</v>
      </c>
      <c r="C20995" t="s">
        <v>2567</v>
      </c>
      <c r="D20995" s="2">
        <v>65220</v>
      </c>
      <c r="E20995" s="3">
        <f t="shared" ref="E20995:E21058" si="656">(D20995/$D$29638)*100</f>
        <v>2.9520407099067848E-4</v>
      </c>
      <c r="F20995" s="3">
        <f t="shared" si="655"/>
        <v>97.990760297402616</v>
      </c>
      <c r="G20995" t="s">
        <v>14473</v>
      </c>
    </row>
    <row r="20996" spans="1:7" x14ac:dyDescent="0.35">
      <c r="A20996" t="s">
        <v>3</v>
      </c>
      <c r="B20996" t="s">
        <v>9</v>
      </c>
      <c r="C20996" t="s">
        <v>5394</v>
      </c>
      <c r="D20996" s="2">
        <v>65214.31</v>
      </c>
      <c r="E20996" s="3">
        <f t="shared" si="656"/>
        <v>2.9517831644967972E-4</v>
      </c>
      <c r="F20996" s="3">
        <f t="shared" ref="F20996:F21059" si="657">E20996+F20995</f>
        <v>97.991055475719065</v>
      </c>
      <c r="G20996" t="s">
        <v>14473</v>
      </c>
    </row>
    <row r="20997" spans="1:7" x14ac:dyDescent="0.35">
      <c r="A20997" t="s">
        <v>3</v>
      </c>
      <c r="B20997" t="s">
        <v>6</v>
      </c>
      <c r="C20997" t="s">
        <v>7419</v>
      </c>
      <c r="D20997" s="2">
        <v>65214.29</v>
      </c>
      <c r="E20997" s="3">
        <f t="shared" si="656"/>
        <v>2.9517822592405236E-4</v>
      </c>
      <c r="F20997" s="3">
        <f t="shared" si="657"/>
        <v>97.991350653944991</v>
      </c>
      <c r="G20997" t="s">
        <v>14480</v>
      </c>
    </row>
    <row r="20998" spans="1:7" x14ac:dyDescent="0.35">
      <c r="A20998" t="s">
        <v>10</v>
      </c>
      <c r="B20998" t="s">
        <v>9</v>
      </c>
      <c r="C20998" t="s">
        <v>3142</v>
      </c>
      <c r="D20998" s="2">
        <v>65208.27</v>
      </c>
      <c r="E20998" s="3">
        <f t="shared" si="656"/>
        <v>2.9515097771020131E-4</v>
      </c>
      <c r="F20998" s="3">
        <f t="shared" si="657"/>
        <v>97.991645804922697</v>
      </c>
      <c r="G20998" t="s">
        <v>14480</v>
      </c>
    </row>
    <row r="20999" spans="1:7" x14ac:dyDescent="0.35">
      <c r="A20999" t="s">
        <v>10</v>
      </c>
      <c r="B20999" t="s">
        <v>33</v>
      </c>
      <c r="C20999" s="7" t="s">
        <v>4936</v>
      </c>
      <c r="D20999" s="2">
        <v>65202</v>
      </c>
      <c r="E20999" s="3">
        <f t="shared" si="656"/>
        <v>2.9512259792600763E-4</v>
      </c>
      <c r="F20999" s="3">
        <f t="shared" si="657"/>
        <v>97.991940927520631</v>
      </c>
      <c r="G20999" t="s">
        <v>14480</v>
      </c>
    </row>
    <row r="21000" spans="1:7" x14ac:dyDescent="0.35">
      <c r="A21000" t="s">
        <v>3</v>
      </c>
      <c r="B21000" t="s">
        <v>16</v>
      </c>
      <c r="C21000" t="s">
        <v>34</v>
      </c>
      <c r="D21000" s="2">
        <v>65200.69</v>
      </c>
      <c r="E21000" s="3">
        <f t="shared" si="656"/>
        <v>2.9511666849741216E-4</v>
      </c>
      <c r="F21000" s="3">
        <f t="shared" si="657"/>
        <v>97.992236044189127</v>
      </c>
      <c r="G21000" t="s">
        <v>14473</v>
      </c>
    </row>
    <row r="21001" spans="1:7" x14ac:dyDescent="0.35">
      <c r="A21001" t="s">
        <v>10</v>
      </c>
      <c r="B21001" t="s">
        <v>9</v>
      </c>
      <c r="C21001" s="8" t="s">
        <v>9951</v>
      </c>
      <c r="D21001" s="2">
        <v>65197.11</v>
      </c>
      <c r="E21001" s="3">
        <f t="shared" si="656"/>
        <v>2.9510046441010539E-4</v>
      </c>
      <c r="F21001" s="3">
        <f t="shared" si="657"/>
        <v>97.99253114465354</v>
      </c>
      <c r="G21001" t="s">
        <v>14480</v>
      </c>
    </row>
    <row r="21002" spans="1:7" x14ac:dyDescent="0.35">
      <c r="A21002" t="s">
        <v>3</v>
      </c>
      <c r="B21002" t="s">
        <v>9</v>
      </c>
      <c r="C21002" t="s">
        <v>10613</v>
      </c>
      <c r="D21002" s="2">
        <v>65193.5</v>
      </c>
      <c r="E21002" s="3">
        <f t="shared" si="656"/>
        <v>2.9508412453435747E-4</v>
      </c>
      <c r="F21002" s="3">
        <f t="shared" si="657"/>
        <v>97.992826228778071</v>
      </c>
      <c r="G21002" t="s">
        <v>14473</v>
      </c>
    </row>
    <row r="21003" spans="1:7" x14ac:dyDescent="0.35">
      <c r="A21003" t="s">
        <v>10</v>
      </c>
      <c r="B21003" t="s">
        <v>977</v>
      </c>
      <c r="C21003" t="s">
        <v>2670</v>
      </c>
      <c r="D21003" s="2">
        <v>65189.440000000002</v>
      </c>
      <c r="E21003" s="3">
        <f t="shared" si="656"/>
        <v>2.9506574783199285E-4</v>
      </c>
      <c r="F21003" s="3">
        <f t="shared" si="657"/>
        <v>97.993121294525906</v>
      </c>
      <c r="G21003" t="s">
        <v>14473</v>
      </c>
    </row>
    <row r="21004" spans="1:7" x14ac:dyDescent="0.35">
      <c r="A21004" t="s">
        <v>3</v>
      </c>
      <c r="B21004" t="s">
        <v>8</v>
      </c>
      <c r="C21004" s="8" t="s">
        <v>8078</v>
      </c>
      <c r="D21004" s="2">
        <v>65185.41</v>
      </c>
      <c r="E21004" s="3">
        <f t="shared" si="656"/>
        <v>2.9504750691806937E-4</v>
      </c>
      <c r="F21004" s="3">
        <f t="shared" si="657"/>
        <v>97.99341634203283</v>
      </c>
      <c r="G21004" t="s">
        <v>14480</v>
      </c>
    </row>
    <row r="21005" spans="1:7" x14ac:dyDescent="0.35">
      <c r="A21005" t="s">
        <v>10</v>
      </c>
      <c r="B21005" t="s">
        <v>9</v>
      </c>
      <c r="C21005" t="s">
        <v>12342</v>
      </c>
      <c r="D21005" s="2">
        <v>65183.06</v>
      </c>
      <c r="E21005" s="3">
        <f t="shared" si="656"/>
        <v>2.9503687015684842E-4</v>
      </c>
      <c r="F21005" s="3">
        <f t="shared" si="657"/>
        <v>97.993711378902987</v>
      </c>
      <c r="G21005" t="s">
        <v>14480</v>
      </c>
    </row>
    <row r="21006" spans="1:7" x14ac:dyDescent="0.35">
      <c r="A21006" t="s">
        <v>10</v>
      </c>
      <c r="B21006" t="s">
        <v>122</v>
      </c>
      <c r="C21006" t="s">
        <v>745</v>
      </c>
      <c r="D21006" s="2">
        <v>65170.06</v>
      </c>
      <c r="E21006" s="3">
        <f t="shared" si="656"/>
        <v>2.949780284990306E-4</v>
      </c>
      <c r="F21006" s="3">
        <f t="shared" si="657"/>
        <v>97.994006356931479</v>
      </c>
      <c r="G21006" t="s">
        <v>14473</v>
      </c>
    </row>
    <row r="21007" spans="1:7" x14ac:dyDescent="0.35">
      <c r="A21007" t="s">
        <v>10</v>
      </c>
      <c r="B21007" t="s">
        <v>6</v>
      </c>
      <c r="C21007" t="s">
        <v>7014</v>
      </c>
      <c r="D21007" s="2">
        <v>65168.65</v>
      </c>
      <c r="E21007" s="3">
        <f t="shared" si="656"/>
        <v>2.9497164644229807E-4</v>
      </c>
      <c r="F21007" s="3">
        <f t="shared" si="657"/>
        <v>97.994301328577919</v>
      </c>
      <c r="G21007" t="s">
        <v>14480</v>
      </c>
    </row>
    <row r="21008" spans="1:7" x14ac:dyDescent="0.35">
      <c r="A21008" t="s">
        <v>10</v>
      </c>
      <c r="B21008" t="s">
        <v>9</v>
      </c>
      <c r="C21008" t="s">
        <v>13493</v>
      </c>
      <c r="D21008" s="2">
        <v>65164.55</v>
      </c>
      <c r="E21008" s="3">
        <f t="shared" si="656"/>
        <v>2.9495308868867856E-4</v>
      </c>
      <c r="F21008" s="3">
        <f t="shared" si="657"/>
        <v>97.994596281666603</v>
      </c>
      <c r="G21008" t="s">
        <v>14473</v>
      </c>
    </row>
    <row r="21009" spans="1:7" x14ac:dyDescent="0.35">
      <c r="A21009" t="s">
        <v>3</v>
      </c>
      <c r="B21009" t="s">
        <v>9</v>
      </c>
      <c r="C21009" t="s">
        <v>9007</v>
      </c>
      <c r="D21009" s="2">
        <v>65160</v>
      </c>
      <c r="E21009" s="3">
        <f t="shared" si="656"/>
        <v>2.9493249410844234E-4</v>
      </c>
      <c r="F21009" s="3">
        <f t="shared" si="657"/>
        <v>97.994891214160717</v>
      </c>
      <c r="G21009" t="s">
        <v>14473</v>
      </c>
    </row>
    <row r="21010" spans="1:7" x14ac:dyDescent="0.35">
      <c r="A21010" t="s">
        <v>3</v>
      </c>
      <c r="B21010" t="s">
        <v>13</v>
      </c>
      <c r="C21010" s="8" t="s">
        <v>5223</v>
      </c>
      <c r="D21010" s="2">
        <v>65157.1</v>
      </c>
      <c r="E21010" s="3">
        <f t="shared" si="656"/>
        <v>2.9491936789246762E-4</v>
      </c>
      <c r="F21010" s="3">
        <f t="shared" si="657"/>
        <v>97.995186133528605</v>
      </c>
      <c r="G21010" t="s">
        <v>14480</v>
      </c>
    </row>
    <row r="21011" spans="1:7" x14ac:dyDescent="0.35">
      <c r="A21011" t="s">
        <v>10</v>
      </c>
      <c r="B21011" t="s">
        <v>9</v>
      </c>
      <c r="C21011" t="s">
        <v>3365</v>
      </c>
      <c r="D21011" s="2">
        <v>65149.2</v>
      </c>
      <c r="E21011" s="3">
        <f t="shared" si="656"/>
        <v>2.948836102696398E-4</v>
      </c>
      <c r="F21011" s="3">
        <f t="shared" si="657"/>
        <v>97.995481017138871</v>
      </c>
      <c r="G21011" t="s">
        <v>14480</v>
      </c>
    </row>
    <row r="21012" spans="1:7" x14ac:dyDescent="0.35">
      <c r="A21012" t="s">
        <v>10</v>
      </c>
      <c r="B21012" t="s">
        <v>6</v>
      </c>
      <c r="C21012" s="8" t="s">
        <v>8692</v>
      </c>
      <c r="D21012" s="2">
        <v>65146.09</v>
      </c>
      <c r="E21012" s="3">
        <f t="shared" si="656"/>
        <v>2.9486953353457721E-4</v>
      </c>
      <c r="F21012" s="3">
        <f t="shared" si="657"/>
        <v>97.995775886672405</v>
      </c>
      <c r="G21012" t="s">
        <v>14480</v>
      </c>
    </row>
    <row r="21013" spans="1:7" x14ac:dyDescent="0.35">
      <c r="A21013" t="s">
        <v>3</v>
      </c>
      <c r="B21013" t="s">
        <v>8</v>
      </c>
      <c r="C21013" t="s">
        <v>11514</v>
      </c>
      <c r="D21013" s="2">
        <v>65145.63</v>
      </c>
      <c r="E21013" s="3">
        <f t="shared" si="656"/>
        <v>2.9486745144514676E-4</v>
      </c>
      <c r="F21013" s="3">
        <f t="shared" si="657"/>
        <v>97.996070754123849</v>
      </c>
      <c r="G21013" t="s">
        <v>14473</v>
      </c>
    </row>
    <row r="21014" spans="1:7" x14ac:dyDescent="0.35">
      <c r="A21014" t="s">
        <v>3</v>
      </c>
      <c r="B21014" t="s">
        <v>6</v>
      </c>
      <c r="C21014" t="s">
        <v>551</v>
      </c>
      <c r="D21014" s="2">
        <v>65138.67</v>
      </c>
      <c r="E21014" s="3">
        <f t="shared" si="656"/>
        <v>2.9483594852680741E-4</v>
      </c>
      <c r="F21014" s="3">
        <f t="shared" si="657"/>
        <v>97.996365590072372</v>
      </c>
      <c r="G21014" t="s">
        <v>14480</v>
      </c>
    </row>
    <row r="21015" spans="1:7" x14ac:dyDescent="0.35">
      <c r="A21015" t="s">
        <v>10</v>
      </c>
      <c r="B21015" t="s">
        <v>23</v>
      </c>
      <c r="C21015" t="s">
        <v>3986</v>
      </c>
      <c r="D21015" s="2">
        <v>65138.45</v>
      </c>
      <c r="E21015" s="3">
        <f t="shared" si="656"/>
        <v>2.9483495274490581E-4</v>
      </c>
      <c r="F21015" s="3">
        <f t="shared" si="657"/>
        <v>97.996660425025112</v>
      </c>
      <c r="G21015" t="s">
        <v>14480</v>
      </c>
    </row>
    <row r="21016" spans="1:7" x14ac:dyDescent="0.35">
      <c r="A21016" t="s">
        <v>10</v>
      </c>
      <c r="B21016" t="s">
        <v>8</v>
      </c>
      <c r="C21016" t="s">
        <v>2511</v>
      </c>
      <c r="D21016" s="2">
        <v>65135.86</v>
      </c>
      <c r="E21016" s="3">
        <f t="shared" si="656"/>
        <v>2.9482322967615602E-4</v>
      </c>
      <c r="F21016" s="3">
        <f t="shared" si="657"/>
        <v>97.996955248254793</v>
      </c>
      <c r="G21016" t="s">
        <v>14473</v>
      </c>
    </row>
    <row r="21017" spans="1:7" x14ac:dyDescent="0.35">
      <c r="A21017" t="s">
        <v>3</v>
      </c>
      <c r="B21017" t="s">
        <v>562</v>
      </c>
      <c r="C21017" t="s">
        <v>2034</v>
      </c>
      <c r="D21017" s="2">
        <v>65121.34</v>
      </c>
      <c r="E21017" s="3">
        <f t="shared" si="656"/>
        <v>2.9475750807065487E-4</v>
      </c>
      <c r="F21017" s="3">
        <f t="shared" si="657"/>
        <v>97.997250005762865</v>
      </c>
      <c r="G21017" t="s">
        <v>14480</v>
      </c>
    </row>
    <row r="21018" spans="1:7" x14ac:dyDescent="0.35">
      <c r="A21018" t="s">
        <v>10</v>
      </c>
      <c r="B21018" t="s">
        <v>9</v>
      </c>
      <c r="C21018" t="s">
        <v>5816</v>
      </c>
      <c r="D21018" s="2">
        <v>65119.94</v>
      </c>
      <c r="E21018" s="3">
        <f t="shared" si="656"/>
        <v>2.9475117127673601E-4</v>
      </c>
      <c r="F21018" s="3">
        <f t="shared" si="657"/>
        <v>97.997544756934147</v>
      </c>
      <c r="G21018" t="s">
        <v>14473</v>
      </c>
    </row>
    <row r="21019" spans="1:7" x14ac:dyDescent="0.35">
      <c r="A21019" t="s">
        <v>10</v>
      </c>
      <c r="B21019" t="s">
        <v>9</v>
      </c>
      <c r="C21019" t="s">
        <v>2631</v>
      </c>
      <c r="D21019" s="2">
        <v>65117.81</v>
      </c>
      <c r="E21019" s="3">
        <f t="shared" si="656"/>
        <v>2.947415302974166E-4</v>
      </c>
      <c r="F21019" s="3">
        <f t="shared" si="657"/>
        <v>97.997839498464444</v>
      </c>
      <c r="G21019" t="s">
        <v>14480</v>
      </c>
    </row>
    <row r="21020" spans="1:7" x14ac:dyDescent="0.35">
      <c r="A21020" t="s">
        <v>3</v>
      </c>
      <c r="B21020" t="s">
        <v>8</v>
      </c>
      <c r="C21020" t="s">
        <v>991</v>
      </c>
      <c r="D21020" s="2">
        <v>65115.56</v>
      </c>
      <c r="E21020" s="3">
        <f t="shared" si="656"/>
        <v>2.9473134616433277E-4</v>
      </c>
      <c r="F21020" s="3">
        <f t="shared" si="657"/>
        <v>97.998134229810603</v>
      </c>
      <c r="G21020" t="s">
        <v>14473</v>
      </c>
    </row>
    <row r="21021" spans="1:7" x14ac:dyDescent="0.35">
      <c r="A21021" t="s">
        <v>3</v>
      </c>
      <c r="B21021" t="s">
        <v>6</v>
      </c>
      <c r="C21021" s="8" t="s">
        <v>2157</v>
      </c>
      <c r="D21021" s="2">
        <v>65114.87</v>
      </c>
      <c r="E21021" s="3">
        <f t="shared" si="656"/>
        <v>2.9472822303018705E-4</v>
      </c>
      <c r="F21021" s="3">
        <f t="shared" si="657"/>
        <v>97.998428958033628</v>
      </c>
      <c r="G21021" t="s">
        <v>14480</v>
      </c>
    </row>
    <row r="21022" spans="1:7" x14ac:dyDescent="0.35">
      <c r="A21022" t="s">
        <v>10</v>
      </c>
      <c r="B21022" t="s">
        <v>76</v>
      </c>
      <c r="C21022" t="s">
        <v>2060</v>
      </c>
      <c r="D21022" s="2">
        <v>65098.080000000002</v>
      </c>
      <c r="E21022" s="3">
        <f t="shared" si="656"/>
        <v>2.9465222676597466E-4</v>
      </c>
      <c r="F21022" s="3">
        <f t="shared" si="657"/>
        <v>97.998723610260399</v>
      </c>
      <c r="G21022" t="s">
        <v>14473</v>
      </c>
    </row>
    <row r="21023" spans="1:7" x14ac:dyDescent="0.35">
      <c r="A21023" t="s">
        <v>10</v>
      </c>
      <c r="B21023" t="s">
        <v>9</v>
      </c>
      <c r="C21023" t="s">
        <v>10068</v>
      </c>
      <c r="D21023" s="2">
        <v>65089.120000000003</v>
      </c>
      <c r="E21023" s="3">
        <f t="shared" si="656"/>
        <v>2.9461167128489406E-4</v>
      </c>
      <c r="F21023" s="3">
        <f t="shared" si="657"/>
        <v>97.999018221931678</v>
      </c>
      <c r="G21023" t="s">
        <v>14480</v>
      </c>
    </row>
    <row r="21024" spans="1:7" x14ac:dyDescent="0.35">
      <c r="A21024" t="s">
        <v>3</v>
      </c>
      <c r="B21024" t="s">
        <v>8</v>
      </c>
      <c r="C21024" s="8" t="s">
        <v>7402</v>
      </c>
      <c r="D21024" s="2">
        <v>65084</v>
      </c>
      <c r="E21024" s="3">
        <f t="shared" si="656"/>
        <v>2.945884967242766E-4</v>
      </c>
      <c r="F21024" s="3">
        <f t="shared" si="657"/>
        <v>97.999312810428407</v>
      </c>
      <c r="G21024" t="s">
        <v>14480</v>
      </c>
    </row>
    <row r="21025" spans="1:7" x14ac:dyDescent="0.35">
      <c r="A21025" t="s">
        <v>3</v>
      </c>
      <c r="B21025" t="s">
        <v>23</v>
      </c>
      <c r="C21025" t="s">
        <v>6600</v>
      </c>
      <c r="D21025" s="2">
        <v>65081.88</v>
      </c>
      <c r="E21025" s="3">
        <f t="shared" si="656"/>
        <v>2.9457890100777087E-4</v>
      </c>
      <c r="F21025" s="3">
        <f t="shared" si="657"/>
        <v>97.999607389329412</v>
      </c>
      <c r="G21025" t="s">
        <v>14480</v>
      </c>
    </row>
    <row r="21026" spans="1:7" x14ac:dyDescent="0.35">
      <c r="A21026" t="s">
        <v>10</v>
      </c>
      <c r="B21026" t="s">
        <v>9</v>
      </c>
      <c r="C21026" t="s">
        <v>4587</v>
      </c>
      <c r="D21026" s="2">
        <v>65071.22</v>
      </c>
      <c r="E21026" s="3">
        <f t="shared" si="656"/>
        <v>2.9453065084836027E-4</v>
      </c>
      <c r="F21026" s="3">
        <f t="shared" si="657"/>
        <v>97.99990191998026</v>
      </c>
      <c r="G21026" t="s">
        <v>14480</v>
      </c>
    </row>
    <row r="21027" spans="1:7" x14ac:dyDescent="0.35">
      <c r="A21027" t="s">
        <v>10</v>
      </c>
      <c r="B21027" t="s">
        <v>106</v>
      </c>
      <c r="C21027" t="s">
        <v>14325</v>
      </c>
      <c r="D21027" s="2">
        <v>65067.29</v>
      </c>
      <c r="E21027" s="3">
        <f t="shared" si="656"/>
        <v>2.945128625625738E-4</v>
      </c>
      <c r="F21027" s="3">
        <f t="shared" si="657"/>
        <v>98.000196432842827</v>
      </c>
      <c r="G21027" t="s">
        <v>14473</v>
      </c>
    </row>
    <row r="21028" spans="1:7" x14ac:dyDescent="0.35">
      <c r="A21028" t="s">
        <v>3</v>
      </c>
      <c r="B21028" t="s">
        <v>9</v>
      </c>
      <c r="C21028" t="s">
        <v>2178</v>
      </c>
      <c r="D21028" s="2">
        <v>65063.25</v>
      </c>
      <c r="E21028" s="3">
        <f t="shared" si="656"/>
        <v>2.9449457638583659E-4</v>
      </c>
      <c r="F21028" s="3">
        <f t="shared" si="657"/>
        <v>98.000490927419207</v>
      </c>
      <c r="G21028" t="s">
        <v>14473</v>
      </c>
    </row>
    <row r="21029" spans="1:7" x14ac:dyDescent="0.35">
      <c r="A21029" t="s">
        <v>3</v>
      </c>
      <c r="B21029" t="s">
        <v>9</v>
      </c>
      <c r="C21029" t="s">
        <v>3147</v>
      </c>
      <c r="D21029" s="2">
        <v>65062.22</v>
      </c>
      <c r="E21029" s="3">
        <f t="shared" si="656"/>
        <v>2.9448991431602485E-4</v>
      </c>
      <c r="F21029" s="3">
        <f t="shared" si="657"/>
        <v>98.000785417333518</v>
      </c>
      <c r="G21029" t="s">
        <v>14480</v>
      </c>
    </row>
    <row r="21030" spans="1:7" x14ac:dyDescent="0.35">
      <c r="A21030" t="s">
        <v>10</v>
      </c>
      <c r="B21030" t="s">
        <v>6</v>
      </c>
      <c r="C21030" s="8" t="s">
        <v>368</v>
      </c>
      <c r="D21030" s="2">
        <v>65061.14</v>
      </c>
      <c r="E21030" s="3">
        <f t="shared" si="656"/>
        <v>2.944850259321446E-4</v>
      </c>
      <c r="F21030" s="3">
        <f t="shared" si="657"/>
        <v>98.00107990235945</v>
      </c>
      <c r="G21030" t="s">
        <v>14480</v>
      </c>
    </row>
    <row r="21031" spans="1:7" x14ac:dyDescent="0.35">
      <c r="A21031" t="s">
        <v>3</v>
      </c>
      <c r="B21031" t="s">
        <v>9</v>
      </c>
      <c r="C21031" t="s">
        <v>1420</v>
      </c>
      <c r="D21031" s="2">
        <v>65060.13</v>
      </c>
      <c r="E21031" s="3">
        <f t="shared" si="656"/>
        <v>2.9448045438796027E-4</v>
      </c>
      <c r="F21031" s="3">
        <f t="shared" si="657"/>
        <v>98.001374382813836</v>
      </c>
      <c r="G21031" t="s">
        <v>14473</v>
      </c>
    </row>
    <row r="21032" spans="1:7" x14ac:dyDescent="0.35">
      <c r="A21032" t="s">
        <v>10</v>
      </c>
      <c r="B21032" t="s">
        <v>9</v>
      </c>
      <c r="C21032" t="s">
        <v>7039</v>
      </c>
      <c r="D21032" s="2">
        <v>65058.31</v>
      </c>
      <c r="E21032" s="3">
        <f t="shared" si="656"/>
        <v>2.9447221655586579E-4</v>
      </c>
      <c r="F21032" s="3">
        <f t="shared" si="657"/>
        <v>98.001668855030388</v>
      </c>
      <c r="G21032" t="s">
        <v>14480</v>
      </c>
    </row>
    <row r="21033" spans="1:7" x14ac:dyDescent="0.35">
      <c r="A21033" t="s">
        <v>3</v>
      </c>
      <c r="B21033" t="s">
        <v>9</v>
      </c>
      <c r="C21033" t="s">
        <v>7344</v>
      </c>
      <c r="D21033" s="2">
        <v>65055.68</v>
      </c>
      <c r="E21033" s="3">
        <f t="shared" si="656"/>
        <v>2.9446031243586111E-4</v>
      </c>
      <c r="F21033" s="3">
        <f t="shared" si="657"/>
        <v>98.00196331534282</v>
      </c>
      <c r="G21033" t="s">
        <v>14480</v>
      </c>
    </row>
    <row r="21034" spans="1:7" x14ac:dyDescent="0.35">
      <c r="A21034" t="s">
        <v>3</v>
      </c>
      <c r="B21034" t="s">
        <v>8</v>
      </c>
      <c r="C21034" t="s">
        <v>4282</v>
      </c>
      <c r="D21034" s="2">
        <v>65038.12</v>
      </c>
      <c r="E21034" s="3">
        <f t="shared" si="656"/>
        <v>2.9438083093499335E-4</v>
      </c>
      <c r="F21034" s="3">
        <f t="shared" si="657"/>
        <v>98.002257696173757</v>
      </c>
      <c r="G21034" t="s">
        <v>14480</v>
      </c>
    </row>
    <row r="21035" spans="1:7" x14ac:dyDescent="0.35">
      <c r="A21035" t="s">
        <v>3</v>
      </c>
      <c r="B21035" t="s">
        <v>9</v>
      </c>
      <c r="C21035" t="s">
        <v>6188</v>
      </c>
      <c r="D21035" s="2">
        <v>65036.73</v>
      </c>
      <c r="E21035" s="3">
        <f t="shared" si="656"/>
        <v>2.9437453940388823E-4</v>
      </c>
      <c r="F21035" s="3">
        <f t="shared" si="657"/>
        <v>98.002552070713165</v>
      </c>
      <c r="G21035" t="s">
        <v>14473</v>
      </c>
    </row>
    <row r="21036" spans="1:7" x14ac:dyDescent="0.35">
      <c r="A21036" t="s">
        <v>3</v>
      </c>
      <c r="B21036" t="s">
        <v>6</v>
      </c>
      <c r="C21036" t="s">
        <v>13338</v>
      </c>
      <c r="D21036" s="2">
        <v>65032.58</v>
      </c>
      <c r="E21036" s="3">
        <f t="shared" si="656"/>
        <v>2.9435575533620021E-4</v>
      </c>
      <c r="F21036" s="3">
        <f t="shared" si="657"/>
        <v>98.002846426468494</v>
      </c>
      <c r="G21036" t="s">
        <v>14473</v>
      </c>
    </row>
    <row r="21037" spans="1:7" x14ac:dyDescent="0.35">
      <c r="A21037" t="s">
        <v>10</v>
      </c>
      <c r="B21037" t="s">
        <v>8</v>
      </c>
      <c r="C21037" t="s">
        <v>781</v>
      </c>
      <c r="D21037" s="2">
        <v>65016.91</v>
      </c>
      <c r="E21037" s="3">
        <f t="shared" si="656"/>
        <v>2.942848285071229E-4</v>
      </c>
      <c r="F21037" s="3">
        <f t="shared" si="657"/>
        <v>98.003140711297007</v>
      </c>
      <c r="G21037" t="s">
        <v>14473</v>
      </c>
    </row>
    <row r="21038" spans="1:7" x14ac:dyDescent="0.35">
      <c r="A21038" t="s">
        <v>3</v>
      </c>
      <c r="B21038" t="s">
        <v>29</v>
      </c>
      <c r="C21038" t="s">
        <v>11683</v>
      </c>
      <c r="D21038" s="2">
        <v>65015.14</v>
      </c>
      <c r="E21038" s="3">
        <f t="shared" si="656"/>
        <v>2.9427681698909693E-4</v>
      </c>
      <c r="F21038" s="3">
        <f t="shared" si="657"/>
        <v>98.003434988113995</v>
      </c>
      <c r="G21038" t="s">
        <v>14473</v>
      </c>
    </row>
    <row r="21039" spans="1:7" x14ac:dyDescent="0.35">
      <c r="A21039" t="s">
        <v>10</v>
      </c>
      <c r="B21039" t="s">
        <v>9</v>
      </c>
      <c r="C21039" t="s">
        <v>13308</v>
      </c>
      <c r="D21039" s="2">
        <v>65014.54</v>
      </c>
      <c r="E21039" s="3">
        <f t="shared" si="656"/>
        <v>2.9427410122027453E-4</v>
      </c>
      <c r="F21039" s="3">
        <f t="shared" si="657"/>
        <v>98.003729262215217</v>
      </c>
      <c r="G21039" t="s">
        <v>14473</v>
      </c>
    </row>
    <row r="21040" spans="1:7" x14ac:dyDescent="0.35">
      <c r="A21040" t="s">
        <v>3</v>
      </c>
      <c r="B21040" t="s">
        <v>6</v>
      </c>
      <c r="C21040" t="s">
        <v>9518</v>
      </c>
      <c r="D21040" s="2">
        <v>65013.02</v>
      </c>
      <c r="E21040" s="3">
        <f t="shared" si="656"/>
        <v>2.942672212725912E-4</v>
      </c>
      <c r="F21040" s="3">
        <f t="shared" si="657"/>
        <v>98.004023529436495</v>
      </c>
      <c r="G21040" t="s">
        <v>14473</v>
      </c>
    </row>
    <row r="21041" spans="1:7" x14ac:dyDescent="0.35">
      <c r="A21041" t="s">
        <v>10</v>
      </c>
      <c r="B21041" t="s">
        <v>6</v>
      </c>
      <c r="C21041" t="s">
        <v>14207</v>
      </c>
      <c r="D21041" s="2">
        <v>65013</v>
      </c>
      <c r="E21041" s="3">
        <f t="shared" si="656"/>
        <v>2.9426713074696384E-4</v>
      </c>
      <c r="F21041" s="3">
        <f t="shared" si="657"/>
        <v>98.004317796567236</v>
      </c>
      <c r="G21041" t="s">
        <v>14480</v>
      </c>
    </row>
    <row r="21042" spans="1:7" x14ac:dyDescent="0.35">
      <c r="A21042" t="s">
        <v>10</v>
      </c>
      <c r="B21042" t="s">
        <v>13</v>
      </c>
      <c r="C21042" t="s">
        <v>11425</v>
      </c>
      <c r="D21042" s="2">
        <v>65008.45</v>
      </c>
      <c r="E21042" s="3">
        <f t="shared" si="656"/>
        <v>2.9424653616672757E-4</v>
      </c>
      <c r="F21042" s="3">
        <f t="shared" si="657"/>
        <v>98.004612043103407</v>
      </c>
      <c r="G21042" t="s">
        <v>14480</v>
      </c>
    </row>
    <row r="21043" spans="1:7" x14ac:dyDescent="0.35">
      <c r="A21043" t="s">
        <v>3</v>
      </c>
      <c r="B21043" t="s">
        <v>13</v>
      </c>
      <c r="C21043" t="s">
        <v>2794</v>
      </c>
      <c r="D21043" s="2">
        <v>65004.7</v>
      </c>
      <c r="E21043" s="3">
        <f t="shared" si="656"/>
        <v>2.9422956261158782E-4</v>
      </c>
      <c r="F21043" s="3">
        <f t="shared" si="657"/>
        <v>98.00490627266602</v>
      </c>
      <c r="G21043" t="s">
        <v>14473</v>
      </c>
    </row>
    <row r="21044" spans="1:7" x14ac:dyDescent="0.35">
      <c r="A21044" t="s">
        <v>3</v>
      </c>
      <c r="B21044" t="s">
        <v>9</v>
      </c>
      <c r="C21044" t="s">
        <v>7207</v>
      </c>
      <c r="D21044" s="2">
        <v>65004.5</v>
      </c>
      <c r="E21044" s="3">
        <f t="shared" si="656"/>
        <v>2.9422865735531369E-4</v>
      </c>
      <c r="F21044" s="3">
        <f t="shared" si="657"/>
        <v>98.005200501323372</v>
      </c>
      <c r="G21044" t="s">
        <v>14473</v>
      </c>
    </row>
    <row r="21045" spans="1:7" x14ac:dyDescent="0.35">
      <c r="A21045" t="s">
        <v>10</v>
      </c>
      <c r="B21045" t="s">
        <v>8</v>
      </c>
      <c r="C21045" t="s">
        <v>1596</v>
      </c>
      <c r="D21045" s="2">
        <v>65002.3</v>
      </c>
      <c r="E21045" s="3">
        <f t="shared" si="656"/>
        <v>2.9421869953629836E-4</v>
      </c>
      <c r="F21045" s="3">
        <f t="shared" si="657"/>
        <v>98.005494720022909</v>
      </c>
      <c r="G21045" t="s">
        <v>14473</v>
      </c>
    </row>
    <row r="21046" spans="1:7" x14ac:dyDescent="0.35">
      <c r="A21046" t="s">
        <v>3</v>
      </c>
      <c r="B21046" t="s">
        <v>9</v>
      </c>
      <c r="C21046" t="s">
        <v>1066</v>
      </c>
      <c r="D21046" s="2">
        <v>65001.73</v>
      </c>
      <c r="E21046" s="3">
        <f t="shared" si="656"/>
        <v>2.9421611955591712E-4</v>
      </c>
      <c r="F21046" s="3">
        <f t="shared" si="657"/>
        <v>98.005788936142466</v>
      </c>
      <c r="G21046" t="s">
        <v>14480</v>
      </c>
    </row>
    <row r="21047" spans="1:7" x14ac:dyDescent="0.35">
      <c r="A21047" t="s">
        <v>10</v>
      </c>
      <c r="B21047" t="s">
        <v>29</v>
      </c>
      <c r="C21047" s="8" t="s">
        <v>9575</v>
      </c>
      <c r="D21047" s="2">
        <v>65000</v>
      </c>
      <c r="E21047" s="3">
        <f t="shared" si="656"/>
        <v>2.9420828908914597E-4</v>
      </c>
      <c r="F21047" s="3">
        <f t="shared" si="657"/>
        <v>98.006083144431557</v>
      </c>
      <c r="G21047" t="s">
        <v>14480</v>
      </c>
    </row>
    <row r="21048" spans="1:7" x14ac:dyDescent="0.35">
      <c r="A21048" t="s">
        <v>3</v>
      </c>
      <c r="B21048" t="s">
        <v>8</v>
      </c>
      <c r="C21048" t="s">
        <v>14190</v>
      </c>
      <c r="D21048" s="2">
        <v>65000</v>
      </c>
      <c r="E21048" s="3">
        <f t="shared" si="656"/>
        <v>2.9420828908914597E-4</v>
      </c>
      <c r="F21048" s="3">
        <f t="shared" si="657"/>
        <v>98.006377352720648</v>
      </c>
      <c r="G21048" t="s">
        <v>14473</v>
      </c>
    </row>
    <row r="21049" spans="1:7" x14ac:dyDescent="0.35">
      <c r="A21049" t="s">
        <v>10</v>
      </c>
      <c r="B21049" t="s">
        <v>9</v>
      </c>
      <c r="C21049" t="s">
        <v>13722</v>
      </c>
      <c r="D21049" s="2">
        <v>64996.53</v>
      </c>
      <c r="E21049" s="3">
        <f t="shared" si="656"/>
        <v>2.9419258289279E-4</v>
      </c>
      <c r="F21049" s="3">
        <f t="shared" si="657"/>
        <v>98.006671545303547</v>
      </c>
      <c r="G21049" t="s">
        <v>14480</v>
      </c>
    </row>
    <row r="21050" spans="1:7" x14ac:dyDescent="0.35">
      <c r="A21050" t="s">
        <v>10</v>
      </c>
      <c r="B21050" t="s">
        <v>9</v>
      </c>
      <c r="C21050" t="s">
        <v>8705</v>
      </c>
      <c r="D21050" s="2">
        <v>64995.18</v>
      </c>
      <c r="E21050" s="3">
        <f t="shared" si="656"/>
        <v>2.9418647241293965E-4</v>
      </c>
      <c r="F21050" s="3">
        <f t="shared" si="657"/>
        <v>98.006965731775963</v>
      </c>
      <c r="G21050" t="s">
        <v>14480</v>
      </c>
    </row>
    <row r="21051" spans="1:7" x14ac:dyDescent="0.35">
      <c r="A21051" t="s">
        <v>10</v>
      </c>
      <c r="B21051" t="s">
        <v>73</v>
      </c>
      <c r="C21051" t="s">
        <v>3584</v>
      </c>
      <c r="D21051" s="2">
        <v>64995.11</v>
      </c>
      <c r="E21051" s="3">
        <f t="shared" si="656"/>
        <v>2.9418615557324373E-4</v>
      </c>
      <c r="F21051" s="3">
        <f t="shared" si="657"/>
        <v>98.007259917931535</v>
      </c>
      <c r="G21051" t="s">
        <v>14473</v>
      </c>
    </row>
    <row r="21052" spans="1:7" x14ac:dyDescent="0.35">
      <c r="A21052" t="s">
        <v>10</v>
      </c>
      <c r="B21052" t="s">
        <v>33</v>
      </c>
      <c r="C21052" t="s">
        <v>1142</v>
      </c>
      <c r="D21052" s="2">
        <v>64992.21</v>
      </c>
      <c r="E21052" s="3">
        <f t="shared" si="656"/>
        <v>2.9417302935726901E-4</v>
      </c>
      <c r="F21052" s="3">
        <f t="shared" si="657"/>
        <v>98.007554090960895</v>
      </c>
      <c r="G21052" t="s">
        <v>14473</v>
      </c>
    </row>
    <row r="21053" spans="1:7" x14ac:dyDescent="0.35">
      <c r="A21053" t="s">
        <v>3</v>
      </c>
      <c r="B21053" t="s">
        <v>73</v>
      </c>
      <c r="C21053" t="s">
        <v>4982</v>
      </c>
      <c r="D21053" s="2">
        <v>64990.76</v>
      </c>
      <c r="E21053" s="3">
        <f t="shared" si="656"/>
        <v>2.9416646624928159E-4</v>
      </c>
      <c r="F21053" s="3">
        <f t="shared" si="657"/>
        <v>98.007848257427142</v>
      </c>
      <c r="G21053" t="s">
        <v>14473</v>
      </c>
    </row>
    <row r="21054" spans="1:7" x14ac:dyDescent="0.35">
      <c r="A21054" t="s">
        <v>3</v>
      </c>
      <c r="B21054" t="s">
        <v>18</v>
      </c>
      <c r="C21054" s="13" t="s">
        <v>1819</v>
      </c>
      <c r="D21054" s="2">
        <v>64969.7</v>
      </c>
      <c r="E21054" s="3">
        <f t="shared" si="656"/>
        <v>2.9407114276361671E-4</v>
      </c>
      <c r="F21054" s="3">
        <f t="shared" si="657"/>
        <v>98.008142328569903</v>
      </c>
      <c r="G21054" t="s">
        <v>14480</v>
      </c>
    </row>
    <row r="21055" spans="1:7" x14ac:dyDescent="0.35">
      <c r="A21055" t="s">
        <v>3</v>
      </c>
      <c r="B21055" t="s">
        <v>143</v>
      </c>
      <c r="C21055" s="7" t="s">
        <v>6051</v>
      </c>
      <c r="D21055" s="2">
        <v>64964.5</v>
      </c>
      <c r="E21055" s="3">
        <f t="shared" si="656"/>
        <v>2.9404760610048965E-4</v>
      </c>
      <c r="F21055" s="3">
        <f t="shared" si="657"/>
        <v>98.008436376176007</v>
      </c>
      <c r="G21055" t="s">
        <v>14480</v>
      </c>
    </row>
    <row r="21056" spans="1:7" x14ac:dyDescent="0.35">
      <c r="A21056" t="s">
        <v>10</v>
      </c>
      <c r="B21056" t="s">
        <v>9</v>
      </c>
      <c r="C21056" t="s">
        <v>3101</v>
      </c>
      <c r="D21056" s="2">
        <v>64962.82</v>
      </c>
      <c r="E21056" s="3">
        <f t="shared" si="656"/>
        <v>2.9404000194778695E-4</v>
      </c>
      <c r="F21056" s="3">
        <f t="shared" si="657"/>
        <v>98.008730416177954</v>
      </c>
      <c r="G21056" t="s">
        <v>14480</v>
      </c>
    </row>
    <row r="21057" spans="1:7" x14ac:dyDescent="0.35">
      <c r="A21057" t="s">
        <v>10</v>
      </c>
      <c r="B21057" t="s">
        <v>6</v>
      </c>
      <c r="C21057" t="s">
        <v>1027</v>
      </c>
      <c r="D21057" s="2">
        <v>64949.65</v>
      </c>
      <c r="E21057" s="3">
        <f t="shared" si="656"/>
        <v>2.9398039082213616E-4</v>
      </c>
      <c r="F21057" s="3">
        <f t="shared" si="657"/>
        <v>98.009024396568776</v>
      </c>
      <c r="G21057" t="s">
        <v>14480</v>
      </c>
    </row>
    <row r="21058" spans="1:7" x14ac:dyDescent="0.35">
      <c r="A21058" t="s">
        <v>3</v>
      </c>
      <c r="B21058" t="s">
        <v>73</v>
      </c>
      <c r="C21058" t="s">
        <v>2914</v>
      </c>
      <c r="D21058" s="2">
        <v>64945.14</v>
      </c>
      <c r="E21058" s="3">
        <f t="shared" si="656"/>
        <v>2.9395997729315476E-4</v>
      </c>
      <c r="F21058" s="3">
        <f t="shared" si="657"/>
        <v>98.009318356546075</v>
      </c>
      <c r="G21058" t="s">
        <v>14473</v>
      </c>
    </row>
    <row r="21059" spans="1:7" x14ac:dyDescent="0.35">
      <c r="A21059" t="s">
        <v>3</v>
      </c>
      <c r="B21059" t="s">
        <v>11</v>
      </c>
      <c r="C21059" t="s">
        <v>6823</v>
      </c>
      <c r="D21059" s="2">
        <v>64931.07</v>
      </c>
      <c r="E21059" s="3">
        <f t="shared" ref="E21059:E21122" si="658">(D21059/$D$29638)*100</f>
        <v>2.9389629251427038E-4</v>
      </c>
      <c r="F21059" s="3">
        <f t="shared" si="657"/>
        <v>98.009612252838593</v>
      </c>
      <c r="G21059" t="s">
        <v>14480</v>
      </c>
    </row>
    <row r="21060" spans="1:7" x14ac:dyDescent="0.35">
      <c r="A21060" t="s">
        <v>3</v>
      </c>
      <c r="B21060" t="s">
        <v>8</v>
      </c>
      <c r="C21060" t="s">
        <v>10373</v>
      </c>
      <c r="D21060" s="2">
        <v>64930.48</v>
      </c>
      <c r="E21060" s="3">
        <f t="shared" si="658"/>
        <v>2.9389362200826172E-4</v>
      </c>
      <c r="F21060" s="3">
        <f t="shared" ref="F21060:F21123" si="659">E21060+F21059</f>
        <v>98.009906146460608</v>
      </c>
      <c r="G21060" t="s">
        <v>14473</v>
      </c>
    </row>
    <row r="21061" spans="1:7" x14ac:dyDescent="0.35">
      <c r="A21061" t="s">
        <v>3</v>
      </c>
      <c r="B21061" t="s">
        <v>55</v>
      </c>
      <c r="C21061" s="8" t="s">
        <v>3463</v>
      </c>
      <c r="D21061" s="2">
        <v>64929.31</v>
      </c>
      <c r="E21061" s="3">
        <f t="shared" si="658"/>
        <v>2.9388832625905809E-4</v>
      </c>
      <c r="F21061" s="3">
        <f t="shared" si="659"/>
        <v>98.010200034786862</v>
      </c>
      <c r="G21061" t="s">
        <v>14480</v>
      </c>
    </row>
    <row r="21062" spans="1:7" x14ac:dyDescent="0.35">
      <c r="A21062" t="s">
        <v>3</v>
      </c>
      <c r="B21062" t="s">
        <v>33</v>
      </c>
      <c r="C21062" t="s">
        <v>1239</v>
      </c>
      <c r="D21062" s="2">
        <v>64928.06</v>
      </c>
      <c r="E21062" s="3">
        <f t="shared" si="658"/>
        <v>2.9388266840734486E-4</v>
      </c>
      <c r="F21062" s="3">
        <f t="shared" si="659"/>
        <v>98.010493917455264</v>
      </c>
      <c r="G21062" t="s">
        <v>14473</v>
      </c>
    </row>
    <row r="21063" spans="1:7" x14ac:dyDescent="0.35">
      <c r="A21063" t="s">
        <v>3</v>
      </c>
      <c r="B21063" t="s">
        <v>23</v>
      </c>
      <c r="C21063" t="s">
        <v>4603</v>
      </c>
      <c r="D21063" s="2">
        <v>64920</v>
      </c>
      <c r="E21063" s="3">
        <f t="shared" si="658"/>
        <v>2.9384618657949779E-4</v>
      </c>
      <c r="F21063" s="3">
        <f t="shared" si="659"/>
        <v>98.010787763641844</v>
      </c>
      <c r="G21063" t="s">
        <v>14480</v>
      </c>
    </row>
    <row r="21064" spans="1:7" x14ac:dyDescent="0.35">
      <c r="A21064" t="s">
        <v>3</v>
      </c>
      <c r="B21064" t="s">
        <v>9</v>
      </c>
      <c r="C21064" t="s">
        <v>8830</v>
      </c>
      <c r="D21064" s="2">
        <v>64919.79</v>
      </c>
      <c r="E21064" s="3">
        <f t="shared" si="658"/>
        <v>2.9384523606040998E-4</v>
      </c>
      <c r="F21064" s="3">
        <f t="shared" si="659"/>
        <v>98.011081608877902</v>
      </c>
      <c r="G21064" t="s">
        <v>14480</v>
      </c>
    </row>
    <row r="21065" spans="1:7" x14ac:dyDescent="0.35">
      <c r="A21065" t="s">
        <v>3</v>
      </c>
      <c r="B21065" t="s">
        <v>134</v>
      </c>
      <c r="C21065" t="s">
        <v>2267</v>
      </c>
      <c r="D21065" s="2">
        <v>64909.8</v>
      </c>
      <c r="E21065" s="3">
        <f t="shared" si="658"/>
        <v>2.9380001850951769E-4</v>
      </c>
      <c r="F21065" s="3">
        <f t="shared" si="659"/>
        <v>98.011375408896413</v>
      </c>
      <c r="G21065" t="s">
        <v>14480</v>
      </c>
    </row>
    <row r="21066" spans="1:7" x14ac:dyDescent="0.35">
      <c r="A21066" t="s">
        <v>10</v>
      </c>
      <c r="B21066" t="s">
        <v>33</v>
      </c>
      <c r="C21066" t="s">
        <v>863</v>
      </c>
      <c r="D21066" s="2">
        <v>64909.36</v>
      </c>
      <c r="E21066" s="3">
        <f t="shared" si="658"/>
        <v>2.937980269457146E-4</v>
      </c>
      <c r="F21066" s="3">
        <f t="shared" si="659"/>
        <v>98.011669206923358</v>
      </c>
      <c r="G21066" t="s">
        <v>14473</v>
      </c>
    </row>
    <row r="21067" spans="1:7" x14ac:dyDescent="0.35">
      <c r="A21067" t="s">
        <v>3</v>
      </c>
      <c r="B21067" t="s">
        <v>92</v>
      </c>
      <c r="C21067" t="s">
        <v>2311</v>
      </c>
      <c r="D21067" s="2">
        <v>64909.17</v>
      </c>
      <c r="E21067" s="3">
        <f t="shared" si="658"/>
        <v>2.9379716695225415E-4</v>
      </c>
      <c r="F21067" s="3">
        <f t="shared" si="659"/>
        <v>98.011963004090305</v>
      </c>
      <c r="G21067" t="s">
        <v>14480</v>
      </c>
    </row>
    <row r="21068" spans="1:7" x14ac:dyDescent="0.35">
      <c r="A21068" t="s">
        <v>3</v>
      </c>
      <c r="B21068" t="s">
        <v>9</v>
      </c>
      <c r="C21068" t="s">
        <v>6551</v>
      </c>
      <c r="D21068" s="2">
        <v>64907.34</v>
      </c>
      <c r="E21068" s="3">
        <f t="shared" si="658"/>
        <v>2.93788883857346E-4</v>
      </c>
      <c r="F21068" s="3">
        <f t="shared" si="659"/>
        <v>98.012256792974156</v>
      </c>
      <c r="G21068" t="s">
        <v>14473</v>
      </c>
    </row>
    <row r="21069" spans="1:7" x14ac:dyDescent="0.35">
      <c r="A21069" t="s">
        <v>3</v>
      </c>
      <c r="B21069" t="s">
        <v>6</v>
      </c>
      <c r="C21069" t="s">
        <v>11319</v>
      </c>
      <c r="D21069" s="2">
        <v>64904.5</v>
      </c>
      <c r="E21069" s="3">
        <f t="shared" si="658"/>
        <v>2.9377602921825345E-4</v>
      </c>
      <c r="F21069" s="3">
        <f t="shared" si="659"/>
        <v>98.01255056900338</v>
      </c>
      <c r="G21069" t="s">
        <v>14473</v>
      </c>
    </row>
    <row r="21070" spans="1:7" x14ac:dyDescent="0.35">
      <c r="A21070" t="s">
        <v>10</v>
      </c>
      <c r="B21070" t="s">
        <v>74</v>
      </c>
      <c r="C21070" t="s">
        <v>4011</v>
      </c>
      <c r="D21070" s="2">
        <v>64902.7</v>
      </c>
      <c r="E21070" s="3">
        <f t="shared" si="658"/>
        <v>2.9376788191178634E-4</v>
      </c>
      <c r="F21070" s="3">
        <f t="shared" si="659"/>
        <v>98.012844336885294</v>
      </c>
      <c r="G21070" t="s">
        <v>14473</v>
      </c>
    </row>
    <row r="21071" spans="1:7" x14ac:dyDescent="0.35">
      <c r="A21071" t="s">
        <v>10</v>
      </c>
      <c r="B21071" t="s">
        <v>29</v>
      </c>
      <c r="C21071" t="s">
        <v>10966</v>
      </c>
      <c r="D21071" s="2">
        <v>64900.21</v>
      </c>
      <c r="E21071" s="3">
        <f t="shared" si="658"/>
        <v>2.9375661147117355E-4</v>
      </c>
      <c r="F21071" s="3">
        <f t="shared" si="659"/>
        <v>98.013138093496764</v>
      </c>
      <c r="G21071" t="s">
        <v>14473</v>
      </c>
    </row>
    <row r="21072" spans="1:7" x14ac:dyDescent="0.35">
      <c r="A21072" t="s">
        <v>3</v>
      </c>
      <c r="B21072" t="s">
        <v>143</v>
      </c>
      <c r="C21072" t="s">
        <v>932</v>
      </c>
      <c r="D21072" s="2">
        <v>64900</v>
      </c>
      <c r="E21072" s="3">
        <f t="shared" si="658"/>
        <v>2.9375566095208574E-4</v>
      </c>
      <c r="F21072" s="3">
        <f t="shared" si="659"/>
        <v>98.013431849157712</v>
      </c>
      <c r="G21072" t="s">
        <v>14473</v>
      </c>
    </row>
    <row r="21073" spans="1:7" x14ac:dyDescent="0.35">
      <c r="A21073" t="s">
        <v>3</v>
      </c>
      <c r="B21073" t="s">
        <v>29</v>
      </c>
      <c r="C21073" t="s">
        <v>2757</v>
      </c>
      <c r="D21073" s="2">
        <v>64899.94</v>
      </c>
      <c r="E21073" s="3">
        <f t="shared" si="658"/>
        <v>2.937553893752035E-4</v>
      </c>
      <c r="F21073" s="3">
        <f t="shared" si="659"/>
        <v>98.013725604547091</v>
      </c>
      <c r="G21073" t="s">
        <v>14473</v>
      </c>
    </row>
    <row r="21074" spans="1:7" x14ac:dyDescent="0.35">
      <c r="A21074" t="s">
        <v>3</v>
      </c>
      <c r="B21074" t="s">
        <v>55</v>
      </c>
      <c r="C21074" s="6" t="s">
        <v>12063</v>
      </c>
      <c r="D21074" s="2">
        <v>64893.39</v>
      </c>
      <c r="E21074" s="3">
        <f t="shared" si="658"/>
        <v>2.9372574223222604E-4</v>
      </c>
      <c r="F21074" s="3">
        <f t="shared" si="659"/>
        <v>98.014019330289329</v>
      </c>
      <c r="G21074" t="s">
        <v>14473</v>
      </c>
    </row>
    <row r="21075" spans="1:7" x14ac:dyDescent="0.35">
      <c r="A21075" t="s">
        <v>3</v>
      </c>
      <c r="B21075" t="s">
        <v>9</v>
      </c>
      <c r="C21075" t="s">
        <v>10958</v>
      </c>
      <c r="D21075" s="2">
        <v>64891.1</v>
      </c>
      <c r="E21075" s="3">
        <f t="shared" si="658"/>
        <v>2.9371537704788738E-4</v>
      </c>
      <c r="F21075" s="3">
        <f t="shared" si="659"/>
        <v>98.014313045666384</v>
      </c>
      <c r="G21075" t="s">
        <v>14473</v>
      </c>
    </row>
    <row r="21076" spans="1:7" x14ac:dyDescent="0.35">
      <c r="A21076" t="s">
        <v>10</v>
      </c>
      <c r="B21076" t="s">
        <v>139</v>
      </c>
      <c r="C21076" t="s">
        <v>5022</v>
      </c>
      <c r="D21076" s="2">
        <v>64890</v>
      </c>
      <c r="E21076" s="3">
        <f t="shared" si="658"/>
        <v>2.9371039813837972E-4</v>
      </c>
      <c r="F21076" s="3">
        <f t="shared" si="659"/>
        <v>98.014606756064524</v>
      </c>
      <c r="G21076" t="s">
        <v>14473</v>
      </c>
    </row>
    <row r="21077" spans="1:7" x14ac:dyDescent="0.35">
      <c r="A21077" t="s">
        <v>3</v>
      </c>
      <c r="B21077" t="s">
        <v>29</v>
      </c>
      <c r="C21077" t="s">
        <v>11496</v>
      </c>
      <c r="D21077" s="2">
        <v>64885.64</v>
      </c>
      <c r="E21077" s="3">
        <f t="shared" si="658"/>
        <v>2.936906635516039E-4</v>
      </c>
      <c r="F21077" s="3">
        <f t="shared" si="659"/>
        <v>98.014900446728078</v>
      </c>
      <c r="G21077" t="s">
        <v>14473</v>
      </c>
    </row>
    <row r="21078" spans="1:7" x14ac:dyDescent="0.35">
      <c r="A21078" t="s">
        <v>3</v>
      </c>
      <c r="B21078" t="s">
        <v>8</v>
      </c>
      <c r="C21078" t="s">
        <v>7747</v>
      </c>
      <c r="D21078" s="2">
        <v>64874.89</v>
      </c>
      <c r="E21078" s="3">
        <f t="shared" si="658"/>
        <v>2.9364200602686997E-4</v>
      </c>
      <c r="F21078" s="3">
        <f t="shared" si="659"/>
        <v>98.015194088734106</v>
      </c>
      <c r="G21078" t="s">
        <v>14473</v>
      </c>
    </row>
    <row r="21079" spans="1:7" x14ac:dyDescent="0.35">
      <c r="A21079" t="s">
        <v>3</v>
      </c>
      <c r="B21079" t="s">
        <v>4</v>
      </c>
      <c r="C21079" t="s">
        <v>4813</v>
      </c>
      <c r="D21079" s="2">
        <v>64866.57</v>
      </c>
      <c r="E21079" s="3">
        <f t="shared" si="658"/>
        <v>2.9360434736586653E-4</v>
      </c>
      <c r="F21079" s="3">
        <f t="shared" si="659"/>
        <v>98.015487693081468</v>
      </c>
      <c r="G21079" t="s">
        <v>14480</v>
      </c>
    </row>
    <row r="21080" spans="1:7" x14ac:dyDescent="0.35">
      <c r="A21080" t="s">
        <v>3</v>
      </c>
      <c r="B21080" t="s">
        <v>9</v>
      </c>
      <c r="C21080" t="s">
        <v>7040</v>
      </c>
      <c r="D21080" s="2">
        <v>64866.54</v>
      </c>
      <c r="E21080" s="3">
        <f t="shared" si="658"/>
        <v>2.9360421157742544E-4</v>
      </c>
      <c r="F21080" s="3">
        <f t="shared" si="659"/>
        <v>98.015781297293046</v>
      </c>
      <c r="G21080" t="s">
        <v>14480</v>
      </c>
    </row>
    <row r="21081" spans="1:7" x14ac:dyDescent="0.35">
      <c r="A21081" t="s">
        <v>10</v>
      </c>
      <c r="B21081" t="s">
        <v>23</v>
      </c>
      <c r="C21081" t="s">
        <v>1996</v>
      </c>
      <c r="D21081" s="2">
        <v>64865.54</v>
      </c>
      <c r="E21081" s="3">
        <f t="shared" si="658"/>
        <v>2.9359968529605479E-4</v>
      </c>
      <c r="F21081" s="3">
        <f t="shared" si="659"/>
        <v>98.016074896978338</v>
      </c>
      <c r="G21081" t="s">
        <v>14473</v>
      </c>
    </row>
    <row r="21082" spans="1:7" x14ac:dyDescent="0.35">
      <c r="A21082" t="s">
        <v>10</v>
      </c>
      <c r="B21082" t="s">
        <v>76</v>
      </c>
      <c r="C21082" t="s">
        <v>1422</v>
      </c>
      <c r="D21082" s="2">
        <v>64863.360000000001</v>
      </c>
      <c r="E21082" s="3">
        <f t="shared" si="658"/>
        <v>2.9358981800266687E-4</v>
      </c>
      <c r="F21082" s="3">
        <f t="shared" si="659"/>
        <v>98.016368486796338</v>
      </c>
      <c r="G21082" t="s">
        <v>14473</v>
      </c>
    </row>
    <row r="21083" spans="1:7" x14ac:dyDescent="0.35">
      <c r="A21083" t="s">
        <v>10</v>
      </c>
      <c r="B21083" t="s">
        <v>8</v>
      </c>
      <c r="C21083" t="s">
        <v>5899</v>
      </c>
      <c r="D21083" s="2">
        <v>64861</v>
      </c>
      <c r="E21083" s="3">
        <f t="shared" si="658"/>
        <v>2.9357913597863225E-4</v>
      </c>
      <c r="F21083" s="3">
        <f t="shared" si="659"/>
        <v>98.016662065932323</v>
      </c>
      <c r="G21083" t="s">
        <v>14473</v>
      </c>
    </row>
    <row r="21084" spans="1:7" x14ac:dyDescent="0.35">
      <c r="A21084" t="s">
        <v>3</v>
      </c>
      <c r="B21084" t="s">
        <v>8</v>
      </c>
      <c r="C21084" t="s">
        <v>4990</v>
      </c>
      <c r="D21084" s="2">
        <v>64858.8</v>
      </c>
      <c r="E21084" s="3">
        <f t="shared" si="658"/>
        <v>2.9356917815961698E-4</v>
      </c>
      <c r="F21084" s="3">
        <f t="shared" si="659"/>
        <v>98.016955635110477</v>
      </c>
      <c r="G21084" t="s">
        <v>14480</v>
      </c>
    </row>
    <row r="21085" spans="1:7" x14ac:dyDescent="0.35">
      <c r="A21085" t="s">
        <v>10</v>
      </c>
      <c r="B21085" t="s">
        <v>9</v>
      </c>
      <c r="C21085" t="s">
        <v>8091</v>
      </c>
      <c r="D21085" s="2">
        <v>64851.26</v>
      </c>
      <c r="E21085" s="3">
        <f t="shared" si="658"/>
        <v>2.9353504999808259E-4</v>
      </c>
      <c r="F21085" s="3">
        <f t="shared" si="659"/>
        <v>98.017249170160468</v>
      </c>
      <c r="G21085" t="s">
        <v>14480</v>
      </c>
    </row>
    <row r="21086" spans="1:7" x14ac:dyDescent="0.35">
      <c r="A21086" t="s">
        <v>10</v>
      </c>
      <c r="B21086" t="s">
        <v>8</v>
      </c>
      <c r="C21086" t="s">
        <v>6082</v>
      </c>
      <c r="D21086" s="2">
        <v>64842.9</v>
      </c>
      <c r="E21086" s="3">
        <f t="shared" si="658"/>
        <v>2.9349721028582438E-4</v>
      </c>
      <c r="F21086" s="3">
        <f t="shared" si="659"/>
        <v>98.017542667370748</v>
      </c>
      <c r="G21086" t="s">
        <v>14480</v>
      </c>
    </row>
    <row r="21087" spans="1:7" x14ac:dyDescent="0.35">
      <c r="A21087" t="s">
        <v>3</v>
      </c>
      <c r="B21087" t="s">
        <v>6</v>
      </c>
      <c r="C21087" t="s">
        <v>1229</v>
      </c>
      <c r="D21087" s="2">
        <v>64842.18</v>
      </c>
      <c r="E21087" s="3">
        <f t="shared" si="658"/>
        <v>2.9349395136323757E-4</v>
      </c>
      <c r="F21087" s="3">
        <f t="shared" si="659"/>
        <v>98.017836161322109</v>
      </c>
      <c r="G21087" t="s">
        <v>14473</v>
      </c>
    </row>
    <row r="21088" spans="1:7" x14ac:dyDescent="0.35">
      <c r="A21088" t="s">
        <v>10</v>
      </c>
      <c r="B21088" t="s">
        <v>6</v>
      </c>
      <c r="C21088" s="7" t="s">
        <v>1808</v>
      </c>
      <c r="D21088" s="2">
        <v>64836.49</v>
      </c>
      <c r="E21088" s="3">
        <f t="shared" si="658"/>
        <v>2.9346819682223881E-4</v>
      </c>
      <c r="F21088" s="3">
        <f t="shared" si="659"/>
        <v>98.018129629518924</v>
      </c>
      <c r="G21088" t="s">
        <v>14480</v>
      </c>
    </row>
    <row r="21089" spans="1:7" x14ac:dyDescent="0.35">
      <c r="A21089" t="s">
        <v>10</v>
      </c>
      <c r="B21089" t="s">
        <v>13</v>
      </c>
      <c r="C21089" t="s">
        <v>1045</v>
      </c>
      <c r="D21089" s="2">
        <v>64836.11</v>
      </c>
      <c r="E21089" s="3">
        <f t="shared" si="658"/>
        <v>2.9346647683531796E-4</v>
      </c>
      <c r="F21089" s="3">
        <f t="shared" si="659"/>
        <v>98.018423095995757</v>
      </c>
      <c r="G21089" t="s">
        <v>14480</v>
      </c>
    </row>
    <row r="21090" spans="1:7" x14ac:dyDescent="0.35">
      <c r="A21090" t="s">
        <v>3</v>
      </c>
      <c r="B21090" t="s">
        <v>6</v>
      </c>
      <c r="C21090" t="s">
        <v>1991</v>
      </c>
      <c r="D21090" s="2">
        <v>64835.61</v>
      </c>
      <c r="E21090" s="3">
        <f t="shared" si="658"/>
        <v>2.9346421369463264E-4</v>
      </c>
      <c r="F21090" s="3">
        <f t="shared" si="659"/>
        <v>98.018716560209455</v>
      </c>
      <c r="G21090" t="s">
        <v>14473</v>
      </c>
    </row>
    <row r="21091" spans="1:7" x14ac:dyDescent="0.35">
      <c r="A21091" t="s">
        <v>10</v>
      </c>
      <c r="B21091" t="s">
        <v>6</v>
      </c>
      <c r="C21091" t="s">
        <v>11182</v>
      </c>
      <c r="D21091" s="2">
        <v>64835.17</v>
      </c>
      <c r="E21091" s="3">
        <f t="shared" si="658"/>
        <v>2.934622221308296E-4</v>
      </c>
      <c r="F21091" s="3">
        <f t="shared" si="659"/>
        <v>98.019010022431587</v>
      </c>
      <c r="G21091" t="s">
        <v>14473</v>
      </c>
    </row>
    <row r="21092" spans="1:7" x14ac:dyDescent="0.35">
      <c r="A21092" t="s">
        <v>10</v>
      </c>
      <c r="B21092" t="s">
        <v>134</v>
      </c>
      <c r="C21092" t="s">
        <v>9961</v>
      </c>
      <c r="D21092" s="2">
        <v>64835.09</v>
      </c>
      <c r="E21092" s="3">
        <f t="shared" si="658"/>
        <v>2.9346186002831995E-4</v>
      </c>
      <c r="F21092" s="3">
        <f t="shared" si="659"/>
        <v>98.019303484291612</v>
      </c>
      <c r="G21092" t="s">
        <v>14480</v>
      </c>
    </row>
    <row r="21093" spans="1:7" x14ac:dyDescent="0.35">
      <c r="A21093" t="s">
        <v>10</v>
      </c>
      <c r="B21093" t="s">
        <v>9</v>
      </c>
      <c r="C21093" t="s">
        <v>399</v>
      </c>
      <c r="D21093" s="2">
        <v>64833.19</v>
      </c>
      <c r="E21093" s="3">
        <f t="shared" si="658"/>
        <v>2.9345326009371582E-4</v>
      </c>
      <c r="F21093" s="3">
        <f t="shared" si="659"/>
        <v>98.019596937551711</v>
      </c>
      <c r="G21093" t="s">
        <v>14480</v>
      </c>
    </row>
    <row r="21094" spans="1:7" x14ac:dyDescent="0.35">
      <c r="A21094" t="s">
        <v>3</v>
      </c>
      <c r="B21094" t="s">
        <v>9</v>
      </c>
      <c r="C21094" t="s">
        <v>242</v>
      </c>
      <c r="D21094" s="2">
        <v>64830.74</v>
      </c>
      <c r="E21094" s="3">
        <f t="shared" si="658"/>
        <v>2.9344217070435786E-4</v>
      </c>
      <c r="F21094" s="3">
        <f t="shared" si="659"/>
        <v>98.019890379722412</v>
      </c>
      <c r="G21094" t="s">
        <v>14473</v>
      </c>
    </row>
    <row r="21095" spans="1:7" x14ac:dyDescent="0.35">
      <c r="A21095" t="s">
        <v>3</v>
      </c>
      <c r="B21095" t="s">
        <v>6</v>
      </c>
      <c r="C21095" t="s">
        <v>1199</v>
      </c>
      <c r="D21095" s="2">
        <v>64826.33</v>
      </c>
      <c r="E21095" s="3">
        <f t="shared" si="658"/>
        <v>2.9342220980351348E-4</v>
      </c>
      <c r="F21095" s="3">
        <f t="shared" si="659"/>
        <v>98.02018380193222</v>
      </c>
      <c r="G21095" t="s">
        <v>14480</v>
      </c>
    </row>
    <row r="21096" spans="1:7" x14ac:dyDescent="0.35">
      <c r="A21096" t="s">
        <v>10</v>
      </c>
      <c r="B21096" t="s">
        <v>166</v>
      </c>
      <c r="C21096" t="s">
        <v>1256</v>
      </c>
      <c r="D21096" s="2">
        <v>64823.78</v>
      </c>
      <c r="E21096" s="3">
        <f t="shared" si="658"/>
        <v>2.9341066778601846E-4</v>
      </c>
      <c r="F21096" s="3">
        <f t="shared" si="659"/>
        <v>98.020477212599999</v>
      </c>
      <c r="G21096" t="s">
        <v>14473</v>
      </c>
    </row>
    <row r="21097" spans="1:7" x14ac:dyDescent="0.35">
      <c r="A21097" t="s">
        <v>3</v>
      </c>
      <c r="B21097" t="s">
        <v>20</v>
      </c>
      <c r="C21097" t="s">
        <v>1114</v>
      </c>
      <c r="D21097" s="2">
        <v>64822.98</v>
      </c>
      <c r="E21097" s="3">
        <f t="shared" si="658"/>
        <v>2.9340704676092199E-4</v>
      </c>
      <c r="F21097" s="3">
        <f t="shared" si="659"/>
        <v>98.020770619646754</v>
      </c>
      <c r="G21097" t="s">
        <v>14480</v>
      </c>
    </row>
    <row r="21098" spans="1:7" x14ac:dyDescent="0.35">
      <c r="A21098" t="s">
        <v>10</v>
      </c>
      <c r="B21098" t="s">
        <v>29</v>
      </c>
      <c r="C21098" t="s">
        <v>635</v>
      </c>
      <c r="D21098" s="2">
        <v>64817.45</v>
      </c>
      <c r="E21098" s="3">
        <f t="shared" si="658"/>
        <v>2.9338201642494253E-4</v>
      </c>
      <c r="F21098" s="3">
        <f t="shared" si="659"/>
        <v>98.021064001663177</v>
      </c>
      <c r="G21098" t="s">
        <v>14473</v>
      </c>
    </row>
    <row r="21099" spans="1:7" x14ac:dyDescent="0.35">
      <c r="A21099" t="s">
        <v>3</v>
      </c>
      <c r="B21099" t="s">
        <v>9</v>
      </c>
      <c r="C21099" t="s">
        <v>6719</v>
      </c>
      <c r="D21099" s="2">
        <v>64816.45</v>
      </c>
      <c r="E21099" s="3">
        <f t="shared" si="658"/>
        <v>2.9337749014357194E-4</v>
      </c>
      <c r="F21099" s="3">
        <f t="shared" si="659"/>
        <v>98.021357379153315</v>
      </c>
      <c r="G21099" t="s">
        <v>14480</v>
      </c>
    </row>
    <row r="21100" spans="1:7" x14ac:dyDescent="0.35">
      <c r="A21100" t="s">
        <v>10</v>
      </c>
      <c r="B21100" t="s">
        <v>9</v>
      </c>
      <c r="C21100" t="s">
        <v>442</v>
      </c>
      <c r="D21100" s="2">
        <v>64816.29</v>
      </c>
      <c r="E21100" s="3">
        <f t="shared" si="658"/>
        <v>2.9337676593855263E-4</v>
      </c>
      <c r="F21100" s="3">
        <f t="shared" si="659"/>
        <v>98.021650755919254</v>
      </c>
      <c r="G21100" t="s">
        <v>14480</v>
      </c>
    </row>
    <row r="21101" spans="1:7" x14ac:dyDescent="0.35">
      <c r="A21101" t="s">
        <v>3</v>
      </c>
      <c r="B21101" t="s">
        <v>13</v>
      </c>
      <c r="C21101" t="s">
        <v>2469</v>
      </c>
      <c r="D21101" s="2">
        <v>64813.440000000002</v>
      </c>
      <c r="E21101" s="3">
        <f t="shared" si="658"/>
        <v>2.9336386603664641E-4</v>
      </c>
      <c r="F21101" s="3">
        <f t="shared" si="659"/>
        <v>98.021944119785289</v>
      </c>
      <c r="G21101" t="s">
        <v>14473</v>
      </c>
    </row>
    <row r="21102" spans="1:7" x14ac:dyDescent="0.35">
      <c r="A21102" t="s">
        <v>3</v>
      </c>
      <c r="B21102" t="s">
        <v>180</v>
      </c>
      <c r="C21102" t="s">
        <v>3544</v>
      </c>
      <c r="D21102" s="2">
        <v>64811.97</v>
      </c>
      <c r="E21102" s="3">
        <f t="shared" si="658"/>
        <v>2.9335721240303164E-4</v>
      </c>
      <c r="F21102" s="3">
        <f t="shared" si="659"/>
        <v>98.022237476997688</v>
      </c>
      <c r="G21102" t="s">
        <v>14473</v>
      </c>
    </row>
    <row r="21103" spans="1:7" x14ac:dyDescent="0.35">
      <c r="A21103" t="s">
        <v>10</v>
      </c>
      <c r="B21103" t="s">
        <v>13</v>
      </c>
      <c r="C21103" t="s">
        <v>4611</v>
      </c>
      <c r="D21103" s="2">
        <v>64805.63</v>
      </c>
      <c r="E21103" s="3">
        <f t="shared" si="658"/>
        <v>2.9332851577914198E-4</v>
      </c>
      <c r="F21103" s="3">
        <f t="shared" si="659"/>
        <v>98.022530805513469</v>
      </c>
      <c r="G21103" t="s">
        <v>14480</v>
      </c>
    </row>
    <row r="21104" spans="1:7" x14ac:dyDescent="0.35">
      <c r="A21104" t="s">
        <v>10</v>
      </c>
      <c r="B21104" t="s">
        <v>29</v>
      </c>
      <c r="C21104" t="s">
        <v>1099</v>
      </c>
      <c r="D21104" s="2">
        <v>64803.31</v>
      </c>
      <c r="E21104" s="3">
        <f t="shared" si="658"/>
        <v>2.9331801480636218E-4</v>
      </c>
      <c r="F21104" s="3">
        <f t="shared" si="659"/>
        <v>98.022824123528281</v>
      </c>
      <c r="G21104" t="s">
        <v>14473</v>
      </c>
    </row>
    <row r="21105" spans="1:7" x14ac:dyDescent="0.35">
      <c r="A21105" t="s">
        <v>10</v>
      </c>
      <c r="B21105" t="s">
        <v>8</v>
      </c>
      <c r="C21105" t="s">
        <v>452</v>
      </c>
      <c r="D21105" s="2">
        <v>64799.05</v>
      </c>
      <c r="E21105" s="3">
        <f t="shared" si="658"/>
        <v>2.9329873284772347E-4</v>
      </c>
      <c r="F21105" s="3">
        <f t="shared" si="659"/>
        <v>98.023117422261123</v>
      </c>
      <c r="G21105" t="s">
        <v>14473</v>
      </c>
    </row>
    <row r="21106" spans="1:7" x14ac:dyDescent="0.35">
      <c r="A21106" t="s">
        <v>3</v>
      </c>
      <c r="B21106" t="s">
        <v>28</v>
      </c>
      <c r="C21106" t="s">
        <v>12777</v>
      </c>
      <c r="D21106" s="2">
        <v>64782.91</v>
      </c>
      <c r="E21106" s="3">
        <f t="shared" si="658"/>
        <v>2.9322567866640198E-4</v>
      </c>
      <c r="F21106" s="3">
        <f t="shared" si="659"/>
        <v>98.023410647939784</v>
      </c>
      <c r="G21106" t="s">
        <v>14480</v>
      </c>
    </row>
    <row r="21107" spans="1:7" x14ac:dyDescent="0.35">
      <c r="A21107" t="s">
        <v>10</v>
      </c>
      <c r="B21107" t="s">
        <v>8</v>
      </c>
      <c r="C21107" t="s">
        <v>593</v>
      </c>
      <c r="D21107" s="2">
        <v>64782.78</v>
      </c>
      <c r="E21107" s="3">
        <f t="shared" si="658"/>
        <v>2.9322509024982377E-4</v>
      </c>
      <c r="F21107" s="3">
        <f t="shared" si="659"/>
        <v>98.02370387303003</v>
      </c>
      <c r="G21107" t="s">
        <v>14473</v>
      </c>
    </row>
    <row r="21108" spans="1:7" x14ac:dyDescent="0.35">
      <c r="A21108" t="s">
        <v>3</v>
      </c>
      <c r="B21108" t="s">
        <v>55</v>
      </c>
      <c r="C21108" t="s">
        <v>1194</v>
      </c>
      <c r="D21108" s="2">
        <v>64782.75</v>
      </c>
      <c r="E21108" s="3">
        <f t="shared" si="658"/>
        <v>2.9322495446138262E-4</v>
      </c>
      <c r="F21108" s="3">
        <f t="shared" si="659"/>
        <v>98.023997097984491</v>
      </c>
      <c r="G21108" t="s">
        <v>14473</v>
      </c>
    </row>
    <row r="21109" spans="1:7" x14ac:dyDescent="0.35">
      <c r="A21109" t="s">
        <v>3</v>
      </c>
      <c r="B21109" t="s">
        <v>6</v>
      </c>
      <c r="C21109" t="s">
        <v>8063</v>
      </c>
      <c r="D21109" s="2">
        <v>64776.480000000003</v>
      </c>
      <c r="E21109" s="3">
        <f t="shared" si="658"/>
        <v>2.9319657467718899E-4</v>
      </c>
      <c r="F21109" s="3">
        <f t="shared" si="659"/>
        <v>98.024290294559165</v>
      </c>
      <c r="G21109" t="s">
        <v>14473</v>
      </c>
    </row>
    <row r="21110" spans="1:7" x14ac:dyDescent="0.35">
      <c r="A21110" t="s">
        <v>10</v>
      </c>
      <c r="B21110" t="s">
        <v>16</v>
      </c>
      <c r="C21110" t="s">
        <v>13121</v>
      </c>
      <c r="D21110" s="2">
        <v>64767.73</v>
      </c>
      <c r="E21110" s="3">
        <f t="shared" si="658"/>
        <v>2.931569697151962E-4</v>
      </c>
      <c r="F21110" s="3">
        <f t="shared" si="659"/>
        <v>98.024583451528883</v>
      </c>
      <c r="G21110" t="s">
        <v>14473</v>
      </c>
    </row>
    <row r="21111" spans="1:7" x14ac:dyDescent="0.35">
      <c r="A21111" t="s">
        <v>10</v>
      </c>
      <c r="B21111" t="s">
        <v>29</v>
      </c>
      <c r="C21111" t="s">
        <v>414</v>
      </c>
      <c r="D21111" s="2">
        <v>64764.160000000003</v>
      </c>
      <c r="E21111" s="3">
        <f t="shared" si="658"/>
        <v>2.9314081089070317E-4</v>
      </c>
      <c r="F21111" s="3">
        <f t="shared" si="659"/>
        <v>98.02487659233978</v>
      </c>
      <c r="G21111" t="s">
        <v>14480</v>
      </c>
    </row>
    <row r="21112" spans="1:7" x14ac:dyDescent="0.35">
      <c r="A21112" t="s">
        <v>3</v>
      </c>
      <c r="B21112" t="s">
        <v>15</v>
      </c>
      <c r="C21112" t="s">
        <v>11622</v>
      </c>
      <c r="D21112" s="2">
        <v>64761.96</v>
      </c>
      <c r="E21112" s="3">
        <f t="shared" si="658"/>
        <v>2.9313085307168784E-4</v>
      </c>
      <c r="F21112" s="3">
        <f t="shared" si="659"/>
        <v>98.025169723192846</v>
      </c>
      <c r="G21112" t="s">
        <v>14473</v>
      </c>
    </row>
    <row r="21113" spans="1:7" x14ac:dyDescent="0.35">
      <c r="A21113" t="s">
        <v>10</v>
      </c>
      <c r="B21113" t="s">
        <v>9</v>
      </c>
      <c r="C21113" t="s">
        <v>2751</v>
      </c>
      <c r="D21113" s="2">
        <v>64761.82</v>
      </c>
      <c r="E21113" s="3">
        <f t="shared" si="658"/>
        <v>2.9313021939229595E-4</v>
      </c>
      <c r="F21113" s="3">
        <f t="shared" si="659"/>
        <v>98.025462853412236</v>
      </c>
      <c r="G21113" t="s">
        <v>14480</v>
      </c>
    </row>
    <row r="21114" spans="1:7" x14ac:dyDescent="0.35">
      <c r="A21114" t="s">
        <v>3</v>
      </c>
      <c r="B21114" t="s">
        <v>28</v>
      </c>
      <c r="C21114" t="s">
        <v>5923</v>
      </c>
      <c r="D21114" s="2">
        <v>64761.51</v>
      </c>
      <c r="E21114" s="3">
        <f t="shared" si="658"/>
        <v>2.9312881624507108E-4</v>
      </c>
      <c r="F21114" s="3">
        <f t="shared" si="659"/>
        <v>98.025755982228475</v>
      </c>
      <c r="G21114" t="s">
        <v>14473</v>
      </c>
    </row>
    <row r="21115" spans="1:7" x14ac:dyDescent="0.35">
      <c r="A21115" t="s">
        <v>3</v>
      </c>
      <c r="B21115" t="s">
        <v>6</v>
      </c>
      <c r="C21115" s="8" t="s">
        <v>6668</v>
      </c>
      <c r="D21115" s="2">
        <v>64757.19</v>
      </c>
      <c r="E21115" s="3">
        <f t="shared" si="658"/>
        <v>2.9310926270955008E-4</v>
      </c>
      <c r="F21115" s="3">
        <f t="shared" si="659"/>
        <v>98.026049091491188</v>
      </c>
      <c r="G21115" t="s">
        <v>14480</v>
      </c>
    </row>
    <row r="21116" spans="1:7" x14ac:dyDescent="0.35">
      <c r="A21116" t="s">
        <v>3</v>
      </c>
      <c r="B21116" t="s">
        <v>6</v>
      </c>
      <c r="C21116" t="s">
        <v>8959</v>
      </c>
      <c r="D21116" s="2">
        <v>64755.83</v>
      </c>
      <c r="E21116" s="3">
        <f t="shared" si="658"/>
        <v>2.9310310696688605E-4</v>
      </c>
      <c r="F21116" s="3">
        <f t="shared" si="659"/>
        <v>98.026342194598158</v>
      </c>
      <c r="G21116" t="s">
        <v>14473</v>
      </c>
    </row>
    <row r="21117" spans="1:7" x14ac:dyDescent="0.35">
      <c r="A21117" t="s">
        <v>10</v>
      </c>
      <c r="B21117" t="s">
        <v>9</v>
      </c>
      <c r="C21117" t="s">
        <v>5751</v>
      </c>
      <c r="D21117" s="2">
        <v>64755.1</v>
      </c>
      <c r="E21117" s="3">
        <f t="shared" si="658"/>
        <v>2.9309980278148545E-4</v>
      </c>
      <c r="F21117" s="3">
        <f t="shared" si="659"/>
        <v>98.026635294400933</v>
      </c>
      <c r="G21117" t="s">
        <v>14480</v>
      </c>
    </row>
    <row r="21118" spans="1:7" x14ac:dyDescent="0.35">
      <c r="A21118" t="s">
        <v>3</v>
      </c>
      <c r="B21118" t="s">
        <v>122</v>
      </c>
      <c r="C21118" t="s">
        <v>745</v>
      </c>
      <c r="D21118" s="2">
        <v>64754.13</v>
      </c>
      <c r="E21118" s="3">
        <f t="shared" si="658"/>
        <v>2.93095412288556E-4</v>
      </c>
      <c r="F21118" s="3">
        <f t="shared" si="659"/>
        <v>98.026928389813222</v>
      </c>
      <c r="G21118" t="s">
        <v>14473</v>
      </c>
    </row>
    <row r="21119" spans="1:7" x14ac:dyDescent="0.35">
      <c r="A21119" t="s">
        <v>10</v>
      </c>
      <c r="B21119" t="s">
        <v>134</v>
      </c>
      <c r="C21119" t="s">
        <v>982</v>
      </c>
      <c r="D21119" s="2">
        <v>64752.7</v>
      </c>
      <c r="E21119" s="3">
        <f t="shared" si="658"/>
        <v>2.9308893970619605E-4</v>
      </c>
      <c r="F21119" s="3">
        <f t="shared" si="659"/>
        <v>98.027221478752921</v>
      </c>
      <c r="G21119" t="s">
        <v>14473</v>
      </c>
    </row>
    <row r="21120" spans="1:7" x14ac:dyDescent="0.35">
      <c r="A21120" t="s">
        <v>3</v>
      </c>
      <c r="B21120" t="s">
        <v>9</v>
      </c>
      <c r="C21120" t="s">
        <v>9294</v>
      </c>
      <c r="D21120" s="2">
        <v>64749.52</v>
      </c>
      <c r="E21120" s="3">
        <f t="shared" si="658"/>
        <v>2.9307454613143754E-4</v>
      </c>
      <c r="F21120" s="3">
        <f t="shared" si="659"/>
        <v>98.027514553299056</v>
      </c>
      <c r="G21120" t="s">
        <v>14480</v>
      </c>
    </row>
    <row r="21121" spans="1:7" x14ac:dyDescent="0.35">
      <c r="A21121" t="s">
        <v>3</v>
      </c>
      <c r="B21121" t="s">
        <v>8</v>
      </c>
      <c r="C21121" t="s">
        <v>6879</v>
      </c>
      <c r="D21121" s="2">
        <v>64749</v>
      </c>
      <c r="E21121" s="3">
        <f t="shared" si="658"/>
        <v>2.930721924651248E-4</v>
      </c>
      <c r="F21121" s="3">
        <f t="shared" si="659"/>
        <v>98.027807625491519</v>
      </c>
      <c r="G21121" t="s">
        <v>14473</v>
      </c>
    </row>
    <row r="21122" spans="1:7" x14ac:dyDescent="0.35">
      <c r="A21122" t="s">
        <v>3</v>
      </c>
      <c r="B21122" t="s">
        <v>33</v>
      </c>
      <c r="C21122" t="s">
        <v>5462</v>
      </c>
      <c r="D21122" s="2">
        <v>64732.13</v>
      </c>
      <c r="E21122" s="3">
        <f t="shared" si="658"/>
        <v>2.9299583409840276E-4</v>
      </c>
      <c r="F21122" s="3">
        <f t="shared" si="659"/>
        <v>98.028100621325621</v>
      </c>
      <c r="G21122" t="s">
        <v>14480</v>
      </c>
    </row>
    <row r="21123" spans="1:7" x14ac:dyDescent="0.35">
      <c r="A21123" t="s">
        <v>10</v>
      </c>
      <c r="B21123" t="s">
        <v>40</v>
      </c>
      <c r="C21123" t="s">
        <v>1779</v>
      </c>
      <c r="D21123" s="2">
        <v>64724</v>
      </c>
      <c r="E21123" s="3">
        <f t="shared" ref="E21123:E21186" si="660">(D21123/$D$29638)*100</f>
        <v>2.9295903543085977E-4</v>
      </c>
      <c r="F21123" s="3">
        <f t="shared" si="659"/>
        <v>98.028393580361055</v>
      </c>
      <c r="G21123" t="s">
        <v>14473</v>
      </c>
    </row>
    <row r="21124" spans="1:7" x14ac:dyDescent="0.35">
      <c r="A21124" t="s">
        <v>10</v>
      </c>
      <c r="B21124" t="s">
        <v>62</v>
      </c>
      <c r="C21124" t="s">
        <v>1560</v>
      </c>
      <c r="D21124" s="2">
        <v>64722.080000000002</v>
      </c>
      <c r="E21124" s="3">
        <f t="shared" si="660"/>
        <v>2.9295034497062823E-4</v>
      </c>
      <c r="F21124" s="3">
        <f t="shared" ref="F21124:F21187" si="661">E21124+F21123</f>
        <v>98.028686530706025</v>
      </c>
      <c r="G21124" t="s">
        <v>14473</v>
      </c>
    </row>
    <row r="21125" spans="1:7" x14ac:dyDescent="0.35">
      <c r="A21125" t="s">
        <v>10</v>
      </c>
      <c r="B21125" t="s">
        <v>200</v>
      </c>
      <c r="C21125" t="s">
        <v>1056</v>
      </c>
      <c r="D21125" s="2">
        <v>64717.4</v>
      </c>
      <c r="E21125" s="3">
        <f t="shared" si="660"/>
        <v>2.929291619738138E-4</v>
      </c>
      <c r="F21125" s="3">
        <f t="shared" si="661"/>
        <v>98.028979459867998</v>
      </c>
      <c r="G21125" t="s">
        <v>14480</v>
      </c>
    </row>
    <row r="21126" spans="1:7" x14ac:dyDescent="0.35">
      <c r="A21126" t="s">
        <v>10</v>
      </c>
      <c r="B21126" t="s">
        <v>8</v>
      </c>
      <c r="C21126" t="s">
        <v>10897</v>
      </c>
      <c r="D21126" s="2">
        <v>64700.79</v>
      </c>
      <c r="E21126" s="3">
        <f t="shared" si="660"/>
        <v>2.9285398044024807E-4</v>
      </c>
      <c r="F21126" s="3">
        <f t="shared" si="661"/>
        <v>98.029272313848438</v>
      </c>
      <c r="G21126" t="s">
        <v>14480</v>
      </c>
    </row>
    <row r="21127" spans="1:7" x14ac:dyDescent="0.35">
      <c r="A21127" t="s">
        <v>10</v>
      </c>
      <c r="B21127" t="s">
        <v>6</v>
      </c>
      <c r="C21127" t="s">
        <v>13304</v>
      </c>
      <c r="D21127" s="2">
        <v>64694.2</v>
      </c>
      <c r="E21127" s="3">
        <f t="shared" si="660"/>
        <v>2.9282415224601583E-4</v>
      </c>
      <c r="F21127" s="3">
        <f t="shared" si="661"/>
        <v>98.029565138000677</v>
      </c>
      <c r="G21127" t="s">
        <v>14473</v>
      </c>
    </row>
    <row r="21128" spans="1:7" x14ac:dyDescent="0.35">
      <c r="A21128" t="s">
        <v>10</v>
      </c>
      <c r="B21128" t="s">
        <v>9</v>
      </c>
      <c r="C21128" t="s">
        <v>5842</v>
      </c>
      <c r="D21128" s="2">
        <v>64693.73</v>
      </c>
      <c r="E21128" s="3">
        <f t="shared" si="660"/>
        <v>2.928220248937716E-4</v>
      </c>
      <c r="F21128" s="3">
        <f t="shared" si="661"/>
        <v>98.029857960025566</v>
      </c>
      <c r="G21128" t="s">
        <v>14480</v>
      </c>
    </row>
    <row r="21129" spans="1:7" x14ac:dyDescent="0.35">
      <c r="A21129" t="s">
        <v>3</v>
      </c>
      <c r="B21129" t="s">
        <v>8</v>
      </c>
      <c r="C21129" s="8" t="s">
        <v>6560</v>
      </c>
      <c r="D21129" s="2">
        <v>64678.7</v>
      </c>
      <c r="E21129" s="3">
        <f t="shared" si="660"/>
        <v>2.927539948847715E-4</v>
      </c>
      <c r="F21129" s="3">
        <f t="shared" si="661"/>
        <v>98.030150714020451</v>
      </c>
      <c r="G21129" t="s">
        <v>14480</v>
      </c>
    </row>
    <row r="21130" spans="1:7" x14ac:dyDescent="0.35">
      <c r="A21130" t="s">
        <v>10</v>
      </c>
      <c r="B21130" t="s">
        <v>32</v>
      </c>
      <c r="C21130" t="s">
        <v>11794</v>
      </c>
      <c r="D21130" s="2">
        <v>64676.59</v>
      </c>
      <c r="E21130" s="3">
        <f t="shared" si="660"/>
        <v>2.927444444310795E-4</v>
      </c>
      <c r="F21130" s="3">
        <f t="shared" si="661"/>
        <v>98.030443458464887</v>
      </c>
      <c r="G21130" t="s">
        <v>14473</v>
      </c>
    </row>
    <row r="21131" spans="1:7" x14ac:dyDescent="0.35">
      <c r="A21131" t="s">
        <v>10</v>
      </c>
      <c r="B21131" t="s">
        <v>200</v>
      </c>
      <c r="C21131" t="s">
        <v>863</v>
      </c>
      <c r="D21131" s="2">
        <v>64673.3</v>
      </c>
      <c r="E21131" s="3">
        <f t="shared" si="660"/>
        <v>2.9272955296537025E-4</v>
      </c>
      <c r="F21131" s="3">
        <f t="shared" si="661"/>
        <v>98.030736188017855</v>
      </c>
      <c r="G21131" t="s">
        <v>14473</v>
      </c>
    </row>
    <row r="21132" spans="1:7" x14ac:dyDescent="0.35">
      <c r="A21132" t="s">
        <v>3</v>
      </c>
      <c r="B21132" t="s">
        <v>8</v>
      </c>
      <c r="C21132" t="s">
        <v>6082</v>
      </c>
      <c r="D21132" s="2">
        <v>64670.51</v>
      </c>
      <c r="E21132" s="3">
        <f t="shared" si="660"/>
        <v>2.9271692464034627E-4</v>
      </c>
      <c r="F21132" s="3">
        <f t="shared" si="661"/>
        <v>98.031028904942488</v>
      </c>
      <c r="G21132" t="s">
        <v>14480</v>
      </c>
    </row>
    <row r="21133" spans="1:7" x14ac:dyDescent="0.35">
      <c r="A21133" t="s">
        <v>3</v>
      </c>
      <c r="B21133" t="s">
        <v>37</v>
      </c>
      <c r="C21133" t="s">
        <v>14396</v>
      </c>
      <c r="D21133" s="2">
        <v>64665.74</v>
      </c>
      <c r="E21133" s="3">
        <f t="shared" si="660"/>
        <v>2.9269533427820846E-4</v>
      </c>
      <c r="F21133" s="3">
        <f t="shared" si="661"/>
        <v>98.031321600276769</v>
      </c>
      <c r="G21133" t="s">
        <v>14473</v>
      </c>
    </row>
    <row r="21134" spans="1:7" x14ac:dyDescent="0.35">
      <c r="A21134" t="s">
        <v>3</v>
      </c>
      <c r="B21134" t="s">
        <v>180</v>
      </c>
      <c r="C21134" t="s">
        <v>9910</v>
      </c>
      <c r="D21134" s="2">
        <v>64665.5</v>
      </c>
      <c r="E21134" s="3">
        <f t="shared" si="660"/>
        <v>2.926942479706795E-4</v>
      </c>
      <c r="F21134" s="3">
        <f t="shared" si="661"/>
        <v>98.031614294524744</v>
      </c>
      <c r="G21134" t="s">
        <v>14473</v>
      </c>
    </row>
    <row r="21135" spans="1:7" x14ac:dyDescent="0.35">
      <c r="A21135" t="s">
        <v>3</v>
      </c>
      <c r="B21135" t="s">
        <v>143</v>
      </c>
      <c r="C21135" s="7" t="s">
        <v>449</v>
      </c>
      <c r="D21135" s="2">
        <v>64662</v>
      </c>
      <c r="E21135" s="3">
        <f t="shared" si="660"/>
        <v>2.9267840598588238E-4</v>
      </c>
      <c r="F21135" s="3">
        <f t="shared" si="661"/>
        <v>98.031906972930727</v>
      </c>
      <c r="G21135" t="s">
        <v>14480</v>
      </c>
    </row>
    <row r="21136" spans="1:7" x14ac:dyDescent="0.35">
      <c r="A21136" t="s">
        <v>10</v>
      </c>
      <c r="B21136" t="s">
        <v>76</v>
      </c>
      <c r="C21136" t="s">
        <v>13073</v>
      </c>
      <c r="D21136" s="2">
        <v>64659.4</v>
      </c>
      <c r="E21136" s="3">
        <f t="shared" si="660"/>
        <v>2.9266663765431885E-4</v>
      </c>
      <c r="F21136" s="3">
        <f t="shared" si="661"/>
        <v>98.032199639568375</v>
      </c>
      <c r="G21136" t="s">
        <v>14480</v>
      </c>
    </row>
    <row r="21137" spans="1:7" x14ac:dyDescent="0.35">
      <c r="A21137" t="s">
        <v>3</v>
      </c>
      <c r="B21137" t="s">
        <v>6</v>
      </c>
      <c r="C21137" t="s">
        <v>3494</v>
      </c>
      <c r="D21137" s="2">
        <v>64658.28</v>
      </c>
      <c r="E21137" s="3">
        <f t="shared" si="660"/>
        <v>2.9266156821918378E-4</v>
      </c>
      <c r="F21137" s="3">
        <f t="shared" si="661"/>
        <v>98.0324923011366</v>
      </c>
      <c r="G21137" t="s">
        <v>14480</v>
      </c>
    </row>
    <row r="21138" spans="1:7" x14ac:dyDescent="0.35">
      <c r="A21138" t="s">
        <v>3</v>
      </c>
      <c r="B21138" t="s">
        <v>16</v>
      </c>
      <c r="C21138" t="s">
        <v>7401</v>
      </c>
      <c r="D21138" s="2">
        <v>64650</v>
      </c>
      <c r="E21138" s="3">
        <f t="shared" si="660"/>
        <v>2.9262409060943517E-4</v>
      </c>
      <c r="F21138" s="3">
        <f t="shared" si="661"/>
        <v>98.032784925227205</v>
      </c>
      <c r="G21138" t="s">
        <v>14473</v>
      </c>
    </row>
    <row r="21139" spans="1:7" x14ac:dyDescent="0.35">
      <c r="A21139" t="s">
        <v>10</v>
      </c>
      <c r="B21139" t="s">
        <v>8</v>
      </c>
      <c r="C21139" t="s">
        <v>2065</v>
      </c>
      <c r="D21139" s="2">
        <v>64648.88</v>
      </c>
      <c r="E21139" s="3">
        <f t="shared" si="660"/>
        <v>2.9261902117430009E-4</v>
      </c>
      <c r="F21139" s="3">
        <f t="shared" si="661"/>
        <v>98.033077544248385</v>
      </c>
      <c r="G21139" t="s">
        <v>14473</v>
      </c>
    </row>
    <row r="21140" spans="1:7" x14ac:dyDescent="0.35">
      <c r="A21140" t="s">
        <v>3</v>
      </c>
      <c r="B21140" t="s">
        <v>11</v>
      </c>
      <c r="C21140" s="8" t="s">
        <v>1063</v>
      </c>
      <c r="D21140" s="2">
        <v>64646.93</v>
      </c>
      <c r="E21140" s="3">
        <f t="shared" si="660"/>
        <v>2.9261019492562746E-4</v>
      </c>
      <c r="F21140" s="3">
        <f t="shared" si="661"/>
        <v>98.033370154443304</v>
      </c>
      <c r="G21140" t="s">
        <v>14480</v>
      </c>
    </row>
    <row r="21141" spans="1:7" x14ac:dyDescent="0.35">
      <c r="A21141" t="s">
        <v>10</v>
      </c>
      <c r="B21141" t="s">
        <v>9</v>
      </c>
      <c r="C21141" t="s">
        <v>486</v>
      </c>
      <c r="D21141" s="2">
        <v>64645.62</v>
      </c>
      <c r="E21141" s="3">
        <f t="shared" si="660"/>
        <v>2.9260426549703199E-4</v>
      </c>
      <c r="F21141" s="3">
        <f t="shared" si="661"/>
        <v>98.0336627587088</v>
      </c>
      <c r="G21141" t="s">
        <v>14473</v>
      </c>
    </row>
    <row r="21142" spans="1:7" x14ac:dyDescent="0.35">
      <c r="A21142" t="s">
        <v>10</v>
      </c>
      <c r="B21142" t="s">
        <v>20</v>
      </c>
      <c r="C21142" t="s">
        <v>11218</v>
      </c>
      <c r="D21142" s="2">
        <v>64644.22</v>
      </c>
      <c r="E21142" s="3">
        <f t="shared" si="660"/>
        <v>2.9259792870311313E-4</v>
      </c>
      <c r="F21142" s="3">
        <f t="shared" si="661"/>
        <v>98.033955356637506</v>
      </c>
      <c r="G21142" t="s">
        <v>14473</v>
      </c>
    </row>
    <row r="21143" spans="1:7" x14ac:dyDescent="0.35">
      <c r="A21143" t="s">
        <v>3</v>
      </c>
      <c r="B21143" t="s">
        <v>55</v>
      </c>
      <c r="C21143" t="s">
        <v>3276</v>
      </c>
      <c r="D21143" s="2">
        <v>64634.239999999998</v>
      </c>
      <c r="E21143" s="3">
        <f t="shared" si="660"/>
        <v>2.9255275641503446E-4</v>
      </c>
      <c r="F21143" s="3">
        <f t="shared" si="661"/>
        <v>98.034247909393926</v>
      </c>
      <c r="G21143" t="s">
        <v>14480</v>
      </c>
    </row>
    <row r="21144" spans="1:7" x14ac:dyDescent="0.35">
      <c r="A21144" t="s">
        <v>3</v>
      </c>
      <c r="B21144" t="s">
        <v>9</v>
      </c>
      <c r="C21144" t="s">
        <v>4296</v>
      </c>
      <c r="D21144" s="2">
        <v>64633.58</v>
      </c>
      <c r="E21144" s="3">
        <f t="shared" si="660"/>
        <v>2.9254976906932989E-4</v>
      </c>
      <c r="F21144" s="3">
        <f t="shared" si="661"/>
        <v>98.034540459162997</v>
      </c>
      <c r="G21144" t="s">
        <v>14480</v>
      </c>
    </row>
    <row r="21145" spans="1:7" x14ac:dyDescent="0.35">
      <c r="A21145" t="s">
        <v>3</v>
      </c>
      <c r="B21145" t="s">
        <v>22</v>
      </c>
      <c r="C21145" t="s">
        <v>1027</v>
      </c>
      <c r="D21145" s="2">
        <v>64632.2</v>
      </c>
      <c r="E21145" s="3">
        <f t="shared" si="660"/>
        <v>2.9254352280103844E-4</v>
      </c>
      <c r="F21145" s="3">
        <f t="shared" si="661"/>
        <v>98.034833002685801</v>
      </c>
      <c r="G21145" t="s">
        <v>14480</v>
      </c>
    </row>
    <row r="21146" spans="1:7" x14ac:dyDescent="0.35">
      <c r="A21146" t="s">
        <v>3</v>
      </c>
      <c r="B21146" t="s">
        <v>29</v>
      </c>
      <c r="C21146" s="8" t="s">
        <v>5827</v>
      </c>
      <c r="D21146" s="2">
        <v>64631.58</v>
      </c>
      <c r="E21146" s="3">
        <f t="shared" si="660"/>
        <v>2.9254071650658869E-4</v>
      </c>
      <c r="F21146" s="3">
        <f t="shared" si="661"/>
        <v>98.035125543402302</v>
      </c>
      <c r="G21146" t="s">
        <v>14480</v>
      </c>
    </row>
    <row r="21147" spans="1:7" x14ac:dyDescent="0.35">
      <c r="A21147" t="s">
        <v>3</v>
      </c>
      <c r="B21147" t="s">
        <v>33</v>
      </c>
      <c r="C21147" t="s">
        <v>46</v>
      </c>
      <c r="D21147" s="2">
        <v>64627.51</v>
      </c>
      <c r="E21147" s="3">
        <f t="shared" si="660"/>
        <v>2.9252229454141033E-4</v>
      </c>
      <c r="F21147" s="3">
        <f t="shared" si="661"/>
        <v>98.035418065696845</v>
      </c>
      <c r="G21147" t="s">
        <v>14480</v>
      </c>
    </row>
    <row r="21148" spans="1:7" x14ac:dyDescent="0.35">
      <c r="A21148" t="s">
        <v>3</v>
      </c>
      <c r="B21148" t="s">
        <v>32</v>
      </c>
      <c r="C21148" t="s">
        <v>7294</v>
      </c>
      <c r="D21148" s="2">
        <v>64626.31</v>
      </c>
      <c r="E21148" s="3">
        <f t="shared" si="660"/>
        <v>2.9251686300376561E-4</v>
      </c>
      <c r="F21148" s="3">
        <f t="shared" si="661"/>
        <v>98.035710582559844</v>
      </c>
      <c r="G21148" t="s">
        <v>14480</v>
      </c>
    </row>
    <row r="21149" spans="1:7" x14ac:dyDescent="0.35">
      <c r="A21149" t="s">
        <v>3</v>
      </c>
      <c r="B21149" t="s">
        <v>6</v>
      </c>
      <c r="C21149" s="8" t="s">
        <v>11138</v>
      </c>
      <c r="D21149" s="2">
        <v>64612.34</v>
      </c>
      <c r="E21149" s="3">
        <f t="shared" si="660"/>
        <v>2.9245363085301829E-4</v>
      </c>
      <c r="F21149" s="3">
        <f t="shared" si="661"/>
        <v>98.036003036190692</v>
      </c>
      <c r="G21149" t="s">
        <v>14480</v>
      </c>
    </row>
    <row r="21150" spans="1:7" x14ac:dyDescent="0.35">
      <c r="A21150" t="s">
        <v>3</v>
      </c>
      <c r="B21150" t="s">
        <v>9</v>
      </c>
      <c r="C21150" t="s">
        <v>4087</v>
      </c>
      <c r="D21150" s="2">
        <v>64601.24</v>
      </c>
      <c r="E21150" s="3">
        <f t="shared" si="660"/>
        <v>2.924033891298046E-4</v>
      </c>
      <c r="F21150" s="3">
        <f t="shared" si="661"/>
        <v>98.036295439579817</v>
      </c>
      <c r="G21150" t="s">
        <v>14480</v>
      </c>
    </row>
    <row r="21151" spans="1:7" x14ac:dyDescent="0.35">
      <c r="A21151" t="s">
        <v>10</v>
      </c>
      <c r="B21151" t="s">
        <v>165</v>
      </c>
      <c r="C21151" t="s">
        <v>13946</v>
      </c>
      <c r="D21151" s="2">
        <v>64600.29</v>
      </c>
      <c r="E21151" s="3">
        <f t="shared" si="660"/>
        <v>2.9239908916250257E-4</v>
      </c>
      <c r="F21151" s="3">
        <f t="shared" si="661"/>
        <v>98.036587838668979</v>
      </c>
      <c r="G21151" t="s">
        <v>14473</v>
      </c>
    </row>
    <row r="21152" spans="1:7" x14ac:dyDescent="0.35">
      <c r="A21152" t="s">
        <v>10</v>
      </c>
      <c r="B21152" t="s">
        <v>4</v>
      </c>
      <c r="C21152" t="s">
        <v>12437</v>
      </c>
      <c r="D21152" s="2">
        <v>64600</v>
      </c>
      <c r="E21152" s="3">
        <f t="shared" si="660"/>
        <v>2.923977765409051E-4</v>
      </c>
      <c r="F21152" s="3">
        <f t="shared" si="661"/>
        <v>98.036880236445526</v>
      </c>
      <c r="G21152" t="s">
        <v>14480</v>
      </c>
    </row>
    <row r="21153" spans="1:7" x14ac:dyDescent="0.35">
      <c r="A21153" t="s">
        <v>3</v>
      </c>
      <c r="B21153" t="s">
        <v>22</v>
      </c>
      <c r="C21153" t="s">
        <v>13371</v>
      </c>
      <c r="D21153" s="2">
        <v>64589.77</v>
      </c>
      <c r="E21153" s="3">
        <f t="shared" si="660"/>
        <v>2.923514726824838E-4</v>
      </c>
      <c r="F21153" s="3">
        <f t="shared" si="661"/>
        <v>98.037172587918207</v>
      </c>
      <c r="G21153" t="s">
        <v>14473</v>
      </c>
    </row>
    <row r="21154" spans="1:7" x14ac:dyDescent="0.35">
      <c r="A21154" t="s">
        <v>3</v>
      </c>
      <c r="B21154" t="s">
        <v>92</v>
      </c>
      <c r="C21154" t="s">
        <v>5320</v>
      </c>
      <c r="D21154" s="2">
        <v>64588.76</v>
      </c>
      <c r="E21154" s="3">
        <f t="shared" si="660"/>
        <v>2.9234690113829953E-4</v>
      </c>
      <c r="F21154" s="3">
        <f t="shared" si="661"/>
        <v>98.03746493481934</v>
      </c>
      <c r="G21154" t="s">
        <v>14473</v>
      </c>
    </row>
    <row r="21155" spans="1:7" x14ac:dyDescent="0.35">
      <c r="A21155" t="s">
        <v>10</v>
      </c>
      <c r="B21155" t="s">
        <v>8</v>
      </c>
      <c r="C21155" t="s">
        <v>1156</v>
      </c>
      <c r="D21155" s="2">
        <v>64584.66</v>
      </c>
      <c r="E21155" s="3">
        <f t="shared" si="660"/>
        <v>2.9232834338468002E-4</v>
      </c>
      <c r="F21155" s="3">
        <f t="shared" si="661"/>
        <v>98.037757263162732</v>
      </c>
      <c r="G21155" t="s">
        <v>14473</v>
      </c>
    </row>
    <row r="21156" spans="1:7" x14ac:dyDescent="0.35">
      <c r="A21156" t="s">
        <v>3</v>
      </c>
      <c r="B21156" t="s">
        <v>11</v>
      </c>
      <c r="C21156" t="s">
        <v>3569</v>
      </c>
      <c r="D21156" s="2">
        <v>64580.73</v>
      </c>
      <c r="E21156" s="3">
        <f t="shared" si="660"/>
        <v>2.9231055509889361E-4</v>
      </c>
      <c r="F21156" s="3">
        <f t="shared" si="661"/>
        <v>98.038049573717828</v>
      </c>
      <c r="G21156" t="s">
        <v>14473</v>
      </c>
    </row>
    <row r="21157" spans="1:7" x14ac:dyDescent="0.35">
      <c r="A21157" t="s">
        <v>3</v>
      </c>
      <c r="B21157" t="s">
        <v>6</v>
      </c>
      <c r="C21157" t="s">
        <v>4186</v>
      </c>
      <c r="D21157" s="2">
        <v>64567.82</v>
      </c>
      <c r="E21157" s="3">
        <f t="shared" si="660"/>
        <v>2.9225212080639912E-4</v>
      </c>
      <c r="F21157" s="3">
        <f t="shared" si="661"/>
        <v>98.038341825838629</v>
      </c>
      <c r="G21157" t="s">
        <v>14473</v>
      </c>
    </row>
    <row r="21158" spans="1:7" x14ac:dyDescent="0.35">
      <c r="A21158" t="s">
        <v>10</v>
      </c>
      <c r="B21158" t="s">
        <v>99</v>
      </c>
      <c r="C21158" t="s">
        <v>1890</v>
      </c>
      <c r="D21158" s="2">
        <v>64563.7</v>
      </c>
      <c r="E21158" s="3">
        <f t="shared" si="660"/>
        <v>2.922334725271522E-4</v>
      </c>
      <c r="F21158" s="3">
        <f t="shared" si="661"/>
        <v>98.03863405931115</v>
      </c>
      <c r="G21158" t="s">
        <v>14480</v>
      </c>
    </row>
    <row r="21159" spans="1:7" x14ac:dyDescent="0.35">
      <c r="A21159" t="s">
        <v>10</v>
      </c>
      <c r="B21159" t="s">
        <v>9</v>
      </c>
      <c r="C21159" t="s">
        <v>6310</v>
      </c>
      <c r="D21159" s="2">
        <v>64561.91</v>
      </c>
      <c r="E21159" s="3">
        <f t="shared" si="660"/>
        <v>2.9222537048349887E-4</v>
      </c>
      <c r="F21159" s="3">
        <f t="shared" si="661"/>
        <v>98.038926284681637</v>
      </c>
      <c r="G21159" t="s">
        <v>14480</v>
      </c>
    </row>
    <row r="21160" spans="1:7" x14ac:dyDescent="0.35">
      <c r="A21160" t="s">
        <v>10</v>
      </c>
      <c r="B21160" t="s">
        <v>36</v>
      </c>
      <c r="C21160" t="s">
        <v>1014</v>
      </c>
      <c r="D21160" s="2">
        <v>64558.27</v>
      </c>
      <c r="E21160" s="3">
        <f t="shared" si="660"/>
        <v>2.9220889481930981E-4</v>
      </c>
      <c r="F21160" s="3">
        <f t="shared" si="661"/>
        <v>98.039218493576456</v>
      </c>
      <c r="G21160" t="s">
        <v>14473</v>
      </c>
    </row>
    <row r="21161" spans="1:7" x14ac:dyDescent="0.35">
      <c r="A21161" t="s">
        <v>10</v>
      </c>
      <c r="B21161" t="s">
        <v>9</v>
      </c>
      <c r="C21161" t="s">
        <v>8970</v>
      </c>
      <c r="D21161" s="2">
        <v>64555.33</v>
      </c>
      <c r="E21161" s="3">
        <f t="shared" si="660"/>
        <v>2.9219558755208026E-4</v>
      </c>
      <c r="F21161" s="3">
        <f t="shared" si="661"/>
        <v>98.039510689164004</v>
      </c>
      <c r="G21161" t="s">
        <v>14480</v>
      </c>
    </row>
    <row r="21162" spans="1:7" x14ac:dyDescent="0.35">
      <c r="A21162" t="s">
        <v>3</v>
      </c>
      <c r="B21162" t="s">
        <v>6</v>
      </c>
      <c r="C21162" t="s">
        <v>11448</v>
      </c>
      <c r="D21162" s="2">
        <v>64553.08</v>
      </c>
      <c r="E21162" s="3">
        <f t="shared" si="660"/>
        <v>2.9218540341899643E-4</v>
      </c>
      <c r="F21162" s="3">
        <f t="shared" si="661"/>
        <v>98.039802874567428</v>
      </c>
      <c r="G21162" t="s">
        <v>14480</v>
      </c>
    </row>
    <row r="21163" spans="1:7" x14ac:dyDescent="0.35">
      <c r="A21163" t="s">
        <v>10</v>
      </c>
      <c r="B21163" t="s">
        <v>33</v>
      </c>
      <c r="C21163" t="s">
        <v>4636</v>
      </c>
      <c r="D21163" s="2">
        <v>64552.12</v>
      </c>
      <c r="E21163" s="3">
        <f t="shared" si="660"/>
        <v>2.9218105818888066E-4</v>
      </c>
      <c r="F21163" s="3">
        <f t="shared" si="661"/>
        <v>98.040095055625613</v>
      </c>
      <c r="G21163" t="s">
        <v>14473</v>
      </c>
    </row>
    <row r="21164" spans="1:7" x14ac:dyDescent="0.35">
      <c r="A21164" t="s">
        <v>3</v>
      </c>
      <c r="B21164" t="s">
        <v>40</v>
      </c>
      <c r="C21164" s="8" t="s">
        <v>14301</v>
      </c>
      <c r="D21164" s="2">
        <v>64549.75</v>
      </c>
      <c r="E21164" s="3">
        <f t="shared" si="660"/>
        <v>2.921703309020323E-4</v>
      </c>
      <c r="F21164" s="3">
        <f t="shared" si="661"/>
        <v>98.040387225956522</v>
      </c>
      <c r="G21164" t="s">
        <v>14480</v>
      </c>
    </row>
    <row r="21165" spans="1:7" x14ac:dyDescent="0.35">
      <c r="A21165" t="s">
        <v>10</v>
      </c>
      <c r="B21165" t="s">
        <v>27</v>
      </c>
      <c r="C21165" t="s">
        <v>5285</v>
      </c>
      <c r="D21165" s="2">
        <v>64546.28</v>
      </c>
      <c r="E21165" s="3">
        <f t="shared" si="660"/>
        <v>2.9215462470567633E-4</v>
      </c>
      <c r="F21165" s="3">
        <f t="shared" si="661"/>
        <v>98.040679380581224</v>
      </c>
      <c r="G21165" t="s">
        <v>14473</v>
      </c>
    </row>
    <row r="21166" spans="1:7" x14ac:dyDescent="0.35">
      <c r="A21166" t="s">
        <v>3</v>
      </c>
      <c r="B21166" t="s">
        <v>56</v>
      </c>
      <c r="C21166" t="s">
        <v>7904</v>
      </c>
      <c r="D21166" s="2">
        <v>64541</v>
      </c>
      <c r="E21166" s="3">
        <f t="shared" si="660"/>
        <v>2.9213072594003956E-4</v>
      </c>
      <c r="F21166" s="3">
        <f t="shared" si="661"/>
        <v>98.040971511307163</v>
      </c>
      <c r="G21166" t="s">
        <v>14473</v>
      </c>
    </row>
    <row r="21167" spans="1:7" x14ac:dyDescent="0.35">
      <c r="A21167" t="s">
        <v>10</v>
      </c>
      <c r="B21167" t="s">
        <v>9</v>
      </c>
      <c r="C21167" t="s">
        <v>4458</v>
      </c>
      <c r="D21167" s="2">
        <v>64538.59</v>
      </c>
      <c r="E21167" s="3">
        <f t="shared" si="660"/>
        <v>2.9211981760193638E-4</v>
      </c>
      <c r="F21167" s="3">
        <f t="shared" si="661"/>
        <v>98.041263631124764</v>
      </c>
      <c r="G21167" t="s">
        <v>14480</v>
      </c>
    </row>
    <row r="21168" spans="1:7" x14ac:dyDescent="0.35">
      <c r="A21168" t="s">
        <v>3</v>
      </c>
      <c r="B21168" t="s">
        <v>73</v>
      </c>
      <c r="C21168" t="s">
        <v>1910</v>
      </c>
      <c r="D21168" s="2">
        <v>64535.199999999997</v>
      </c>
      <c r="E21168" s="3">
        <f t="shared" si="660"/>
        <v>2.9210447350809006E-4</v>
      </c>
      <c r="F21168" s="3">
        <f t="shared" si="661"/>
        <v>98.041555735598266</v>
      </c>
      <c r="G21168" t="s">
        <v>14473</v>
      </c>
    </row>
    <row r="21169" spans="1:7" x14ac:dyDescent="0.35">
      <c r="A21169" t="s">
        <v>10</v>
      </c>
      <c r="B21169" t="s">
        <v>6</v>
      </c>
      <c r="C21169" t="s">
        <v>2761</v>
      </c>
      <c r="D21169" s="2">
        <v>64521.99</v>
      </c>
      <c r="E21169" s="3">
        <f t="shared" si="660"/>
        <v>2.9204468133118438E-4</v>
      </c>
      <c r="F21169" s="3">
        <f t="shared" si="661"/>
        <v>98.041847780279596</v>
      </c>
      <c r="G21169" t="s">
        <v>14473</v>
      </c>
    </row>
    <row r="21170" spans="1:7" x14ac:dyDescent="0.35">
      <c r="A21170" t="s">
        <v>3</v>
      </c>
      <c r="B21170" t="s">
        <v>180</v>
      </c>
      <c r="C21170" t="s">
        <v>6676</v>
      </c>
      <c r="D21170" s="2">
        <v>64517.599999999999</v>
      </c>
      <c r="E21170" s="3">
        <f t="shared" si="660"/>
        <v>2.9202481095596747E-4</v>
      </c>
      <c r="F21170" s="3">
        <f t="shared" si="661"/>
        <v>98.042139805090557</v>
      </c>
      <c r="G21170" t="s">
        <v>14480</v>
      </c>
    </row>
    <row r="21171" spans="1:7" x14ac:dyDescent="0.35">
      <c r="A21171" t="s">
        <v>10</v>
      </c>
      <c r="B21171" t="s">
        <v>40</v>
      </c>
      <c r="C21171" t="s">
        <v>12579</v>
      </c>
      <c r="D21171" s="2">
        <v>64517.56</v>
      </c>
      <c r="E21171" s="3">
        <f t="shared" si="660"/>
        <v>2.9202462990471264E-4</v>
      </c>
      <c r="F21171" s="3">
        <f t="shared" si="661"/>
        <v>98.042431829720456</v>
      </c>
      <c r="G21171" t="s">
        <v>14473</v>
      </c>
    </row>
    <row r="21172" spans="1:7" x14ac:dyDescent="0.35">
      <c r="A21172" t="s">
        <v>10</v>
      </c>
      <c r="B21172" t="s">
        <v>8</v>
      </c>
      <c r="C21172" t="s">
        <v>14376</v>
      </c>
      <c r="D21172" s="2">
        <v>64515.33</v>
      </c>
      <c r="E21172" s="3">
        <f t="shared" si="660"/>
        <v>2.9201453629725617E-4</v>
      </c>
      <c r="F21172" s="3">
        <f t="shared" si="661"/>
        <v>98.042723844256756</v>
      </c>
      <c r="G21172" t="s">
        <v>14473</v>
      </c>
    </row>
    <row r="21173" spans="1:7" x14ac:dyDescent="0.35">
      <c r="A21173" t="s">
        <v>3</v>
      </c>
      <c r="B21173" t="s">
        <v>13</v>
      </c>
      <c r="C21173" t="s">
        <v>1389</v>
      </c>
      <c r="D21173" s="2">
        <v>64508</v>
      </c>
      <c r="E21173" s="3">
        <f t="shared" si="660"/>
        <v>2.9198135865480965E-4</v>
      </c>
      <c r="F21173" s="3">
        <f t="shared" si="661"/>
        <v>98.043015825615413</v>
      </c>
      <c r="G21173" t="s">
        <v>14473</v>
      </c>
    </row>
    <row r="21174" spans="1:7" x14ac:dyDescent="0.35">
      <c r="A21174" t="s">
        <v>10</v>
      </c>
      <c r="B21174" t="s">
        <v>18</v>
      </c>
      <c r="C21174" t="s">
        <v>9084</v>
      </c>
      <c r="D21174" s="2">
        <v>64501.66</v>
      </c>
      <c r="E21174" s="3">
        <f t="shared" si="660"/>
        <v>2.9195266203092005E-4</v>
      </c>
      <c r="F21174" s="3">
        <f t="shared" si="661"/>
        <v>98.043307778277438</v>
      </c>
      <c r="G21174" t="s">
        <v>14480</v>
      </c>
    </row>
    <row r="21175" spans="1:7" x14ac:dyDescent="0.35">
      <c r="A21175" t="s">
        <v>3</v>
      </c>
      <c r="B21175" t="s">
        <v>9</v>
      </c>
      <c r="C21175" t="s">
        <v>10123</v>
      </c>
      <c r="D21175" s="2">
        <v>64490.43</v>
      </c>
      <c r="E21175" s="3">
        <f t="shared" si="660"/>
        <v>2.9190183189112815E-4</v>
      </c>
      <c r="F21175" s="3">
        <f t="shared" si="661"/>
        <v>98.043599680109324</v>
      </c>
      <c r="G21175" t="s">
        <v>14480</v>
      </c>
    </row>
    <row r="21176" spans="1:7" x14ac:dyDescent="0.35">
      <c r="A21176" t="s">
        <v>3</v>
      </c>
      <c r="B21176" t="s">
        <v>13</v>
      </c>
      <c r="C21176" s="8" t="s">
        <v>8030</v>
      </c>
      <c r="D21176" s="2">
        <v>64486.9</v>
      </c>
      <c r="E21176" s="3">
        <f t="shared" si="660"/>
        <v>2.9188585411789E-4</v>
      </c>
      <c r="F21176" s="3">
        <f t="shared" si="661"/>
        <v>98.043891565963449</v>
      </c>
      <c r="G21176" t="s">
        <v>14480</v>
      </c>
    </row>
    <row r="21177" spans="1:7" x14ac:dyDescent="0.35">
      <c r="A21177" t="s">
        <v>10</v>
      </c>
      <c r="B21177" t="s">
        <v>6</v>
      </c>
      <c r="C21177" s="8" t="s">
        <v>1162</v>
      </c>
      <c r="D21177" s="2">
        <v>64484.29</v>
      </c>
      <c r="E21177" s="3">
        <f t="shared" si="660"/>
        <v>2.9187404052351273E-4</v>
      </c>
      <c r="F21177" s="3">
        <f t="shared" si="661"/>
        <v>98.044183440003977</v>
      </c>
      <c r="G21177" t="s">
        <v>14480</v>
      </c>
    </row>
    <row r="21178" spans="1:7" x14ac:dyDescent="0.35">
      <c r="A21178" t="s">
        <v>10</v>
      </c>
      <c r="B21178" t="s">
        <v>18</v>
      </c>
      <c r="C21178" t="s">
        <v>9905</v>
      </c>
      <c r="D21178" s="2">
        <v>64483.24</v>
      </c>
      <c r="E21178" s="3">
        <f t="shared" si="660"/>
        <v>2.9186928792807358E-4</v>
      </c>
      <c r="F21178" s="3">
        <f t="shared" si="661"/>
        <v>98.044475309291911</v>
      </c>
      <c r="G21178" t="s">
        <v>14473</v>
      </c>
    </row>
    <row r="21179" spans="1:7" x14ac:dyDescent="0.35">
      <c r="A21179" t="s">
        <v>10</v>
      </c>
      <c r="B21179" t="s">
        <v>9</v>
      </c>
      <c r="C21179" t="s">
        <v>2447</v>
      </c>
      <c r="D21179" s="2">
        <v>64478.879999999997</v>
      </c>
      <c r="E21179" s="3">
        <f t="shared" si="660"/>
        <v>2.918495533412977E-4</v>
      </c>
      <c r="F21179" s="3">
        <f t="shared" si="661"/>
        <v>98.044767158845247</v>
      </c>
      <c r="G21179" t="s">
        <v>14473</v>
      </c>
    </row>
    <row r="21180" spans="1:7" x14ac:dyDescent="0.35">
      <c r="A21180" t="s">
        <v>10</v>
      </c>
      <c r="B21180" t="s">
        <v>73</v>
      </c>
      <c r="C21180" t="s">
        <v>1910</v>
      </c>
      <c r="D21180" s="2">
        <v>64476.24</v>
      </c>
      <c r="E21180" s="3">
        <f t="shared" si="660"/>
        <v>2.9183760395847934E-4</v>
      </c>
      <c r="F21180" s="3">
        <f t="shared" si="661"/>
        <v>98.0450589964492</v>
      </c>
      <c r="G21180" t="s">
        <v>14473</v>
      </c>
    </row>
    <row r="21181" spans="1:7" x14ac:dyDescent="0.35">
      <c r="A21181" t="s">
        <v>10</v>
      </c>
      <c r="B21181" t="s">
        <v>16</v>
      </c>
      <c r="C21181" t="s">
        <v>591</v>
      </c>
      <c r="D21181" s="2">
        <v>64472.4</v>
      </c>
      <c r="E21181" s="3">
        <f t="shared" si="660"/>
        <v>2.9182022303801626E-4</v>
      </c>
      <c r="F21181" s="3">
        <f t="shared" si="661"/>
        <v>98.04535081667224</v>
      </c>
      <c r="G21181" t="s">
        <v>14473</v>
      </c>
    </row>
    <row r="21182" spans="1:7" x14ac:dyDescent="0.35">
      <c r="A21182" t="s">
        <v>10</v>
      </c>
      <c r="B21182" t="s">
        <v>13</v>
      </c>
      <c r="C21182" t="s">
        <v>2703</v>
      </c>
      <c r="D21182" s="2">
        <v>64471.19</v>
      </c>
      <c r="E21182" s="3">
        <f t="shared" si="660"/>
        <v>2.9181474623755785E-4</v>
      </c>
      <c r="F21182" s="3">
        <f t="shared" si="661"/>
        <v>98.045642631418474</v>
      </c>
      <c r="G21182" t="s">
        <v>14473</v>
      </c>
    </row>
    <row r="21183" spans="1:7" x14ac:dyDescent="0.35">
      <c r="A21183" t="s">
        <v>10</v>
      </c>
      <c r="B21183" t="s">
        <v>4</v>
      </c>
      <c r="C21183" t="s">
        <v>112</v>
      </c>
      <c r="D21183" s="2">
        <v>64467.4</v>
      </c>
      <c r="E21183" s="3">
        <f t="shared" si="660"/>
        <v>2.9179759163116322E-4</v>
      </c>
      <c r="F21183" s="3">
        <f t="shared" si="661"/>
        <v>98.045934429010103</v>
      </c>
      <c r="G21183" t="s">
        <v>14473</v>
      </c>
    </row>
    <row r="21184" spans="1:7" x14ac:dyDescent="0.35">
      <c r="A21184" t="s">
        <v>3</v>
      </c>
      <c r="B21184" t="s">
        <v>180</v>
      </c>
      <c r="C21184" t="s">
        <v>2212</v>
      </c>
      <c r="D21184" s="2">
        <v>64462.8</v>
      </c>
      <c r="E21184" s="3">
        <f t="shared" si="660"/>
        <v>2.917767707368585E-4</v>
      </c>
      <c r="F21184" s="3">
        <f t="shared" si="661"/>
        <v>98.04622620578084</v>
      </c>
      <c r="G21184" t="s">
        <v>14473</v>
      </c>
    </row>
    <row r="21185" spans="1:7" x14ac:dyDescent="0.35">
      <c r="A21185" t="s">
        <v>3</v>
      </c>
      <c r="B21185" t="s">
        <v>9</v>
      </c>
      <c r="C21185" t="s">
        <v>4058</v>
      </c>
      <c r="D21185" s="2">
        <v>64461.74</v>
      </c>
      <c r="E21185" s="3">
        <f t="shared" si="660"/>
        <v>2.9177197287860561E-4</v>
      </c>
      <c r="F21185" s="3">
        <f t="shared" si="661"/>
        <v>98.046517977753723</v>
      </c>
      <c r="G21185" t="s">
        <v>14473</v>
      </c>
    </row>
    <row r="21186" spans="1:7" x14ac:dyDescent="0.35">
      <c r="A21186" t="s">
        <v>3</v>
      </c>
      <c r="B21186" t="s">
        <v>8</v>
      </c>
      <c r="C21186" t="s">
        <v>8478</v>
      </c>
      <c r="D21186" s="2">
        <v>64461.71</v>
      </c>
      <c r="E21186" s="3">
        <f t="shared" si="660"/>
        <v>2.9177183709016451E-4</v>
      </c>
      <c r="F21186" s="3">
        <f t="shared" si="661"/>
        <v>98.046809749590807</v>
      </c>
      <c r="G21186" t="s">
        <v>14473</v>
      </c>
    </row>
    <row r="21187" spans="1:7" x14ac:dyDescent="0.35">
      <c r="A21187" t="s">
        <v>3</v>
      </c>
      <c r="B21187" t="s">
        <v>9</v>
      </c>
      <c r="C21187" t="s">
        <v>9812</v>
      </c>
      <c r="D21187" s="2">
        <v>64461.01</v>
      </c>
      <c r="E21187" s="3">
        <f t="shared" ref="E21187:E21250" si="662">(D21187/$D$29638)*100</f>
        <v>2.9176866869320506E-4</v>
      </c>
      <c r="F21187" s="3">
        <f t="shared" si="661"/>
        <v>98.047101518259495</v>
      </c>
      <c r="G21187" t="s">
        <v>14480</v>
      </c>
    </row>
    <row r="21188" spans="1:7" x14ac:dyDescent="0.35">
      <c r="A21188" t="s">
        <v>3</v>
      </c>
      <c r="B21188" t="s">
        <v>739</v>
      </c>
      <c r="C21188" t="s">
        <v>1413</v>
      </c>
      <c r="D21188" s="2">
        <v>64460</v>
      </c>
      <c r="E21188" s="3">
        <f t="shared" si="662"/>
        <v>2.9176409714902073E-4</v>
      </c>
      <c r="F21188" s="3">
        <f t="shared" ref="F21188:F21251" si="663">E21188+F21187</f>
        <v>98.047393282356651</v>
      </c>
      <c r="G21188" t="s">
        <v>14473</v>
      </c>
    </row>
    <row r="21189" spans="1:7" x14ac:dyDescent="0.35">
      <c r="A21189" t="s">
        <v>3</v>
      </c>
      <c r="B21189" t="s">
        <v>57</v>
      </c>
      <c r="C21189" t="s">
        <v>517</v>
      </c>
      <c r="D21189" s="2">
        <v>64458.34</v>
      </c>
      <c r="E21189" s="3">
        <f t="shared" si="662"/>
        <v>2.9175658352194556E-4</v>
      </c>
      <c r="F21189" s="3">
        <f t="shared" si="663"/>
        <v>98.047685038940173</v>
      </c>
      <c r="G21189" t="s">
        <v>14473</v>
      </c>
    </row>
    <row r="21190" spans="1:7" x14ac:dyDescent="0.35">
      <c r="A21190" t="s">
        <v>10</v>
      </c>
      <c r="B21190" t="s">
        <v>9</v>
      </c>
      <c r="C21190" s="8" t="s">
        <v>11660</v>
      </c>
      <c r="D21190" s="2">
        <v>64453.83</v>
      </c>
      <c r="E21190" s="3">
        <f t="shared" si="662"/>
        <v>2.9173616999296416E-4</v>
      </c>
      <c r="F21190" s="3">
        <f t="shared" si="663"/>
        <v>98.047976775110172</v>
      </c>
      <c r="G21190" t="s">
        <v>14480</v>
      </c>
    </row>
    <row r="21191" spans="1:7" x14ac:dyDescent="0.35">
      <c r="A21191" t="s">
        <v>3</v>
      </c>
      <c r="B21191" t="s">
        <v>80</v>
      </c>
      <c r="C21191" t="s">
        <v>1154</v>
      </c>
      <c r="D21191" s="2">
        <v>64453.760000000002</v>
      </c>
      <c r="E21191" s="3">
        <f t="shared" si="662"/>
        <v>2.9173585315326824E-4</v>
      </c>
      <c r="F21191" s="3">
        <f t="shared" si="663"/>
        <v>98.048268510963325</v>
      </c>
      <c r="G21191" t="s">
        <v>14473</v>
      </c>
    </row>
    <row r="21192" spans="1:7" x14ac:dyDescent="0.35">
      <c r="A21192" t="s">
        <v>3</v>
      </c>
      <c r="B21192" t="s">
        <v>95</v>
      </c>
      <c r="C21192" t="s">
        <v>9054</v>
      </c>
      <c r="D21192" s="2">
        <v>64453.29</v>
      </c>
      <c r="E21192" s="3">
        <f t="shared" si="662"/>
        <v>2.9173372580102407E-4</v>
      </c>
      <c r="F21192" s="3">
        <f t="shared" si="663"/>
        <v>98.048560244689128</v>
      </c>
      <c r="G21192" t="s">
        <v>14473</v>
      </c>
    </row>
    <row r="21193" spans="1:7" x14ac:dyDescent="0.35">
      <c r="A21193" t="s">
        <v>3</v>
      </c>
      <c r="B21193" t="s">
        <v>499</v>
      </c>
      <c r="C21193" t="s">
        <v>9983</v>
      </c>
      <c r="D21193" s="2">
        <v>64452.85</v>
      </c>
      <c r="E21193" s="3">
        <f t="shared" si="662"/>
        <v>2.9173173423722098E-4</v>
      </c>
      <c r="F21193" s="3">
        <f t="shared" si="663"/>
        <v>98.048851976423364</v>
      </c>
      <c r="G21193" t="s">
        <v>14473</v>
      </c>
    </row>
    <row r="21194" spans="1:7" x14ac:dyDescent="0.35">
      <c r="A21194" t="s">
        <v>3</v>
      </c>
      <c r="B21194" t="s">
        <v>8</v>
      </c>
      <c r="C21194" t="s">
        <v>1311</v>
      </c>
      <c r="D21194" s="2">
        <v>64451.39</v>
      </c>
      <c r="E21194" s="3">
        <f t="shared" si="662"/>
        <v>2.9172512586641988E-4</v>
      </c>
      <c r="F21194" s="3">
        <f t="shared" si="663"/>
        <v>98.049143701549227</v>
      </c>
      <c r="G21194" t="s">
        <v>14473</v>
      </c>
    </row>
    <row r="21195" spans="1:7" x14ac:dyDescent="0.35">
      <c r="A21195" t="s">
        <v>3</v>
      </c>
      <c r="B21195" t="s">
        <v>9</v>
      </c>
      <c r="C21195" t="s">
        <v>3216</v>
      </c>
      <c r="D21195" s="2">
        <v>64450.73</v>
      </c>
      <c r="E21195" s="3">
        <f t="shared" si="662"/>
        <v>2.9172213852071531E-4</v>
      </c>
      <c r="F21195" s="3">
        <f t="shared" si="663"/>
        <v>98.049435423687754</v>
      </c>
      <c r="G21195" t="s">
        <v>14473</v>
      </c>
    </row>
    <row r="21196" spans="1:7" x14ac:dyDescent="0.35">
      <c r="A21196" t="s">
        <v>10</v>
      </c>
      <c r="B21196" t="s">
        <v>22</v>
      </c>
      <c r="C21196" t="s">
        <v>1250</v>
      </c>
      <c r="D21196" s="2">
        <v>64450.17</v>
      </c>
      <c r="E21196" s="3">
        <f t="shared" si="662"/>
        <v>2.9171960380314774E-4</v>
      </c>
      <c r="F21196" s="3">
        <f t="shared" si="663"/>
        <v>98.049727143291562</v>
      </c>
      <c r="G21196" t="s">
        <v>14480</v>
      </c>
    </row>
    <row r="21197" spans="1:7" x14ac:dyDescent="0.35">
      <c r="A21197" t="s">
        <v>3</v>
      </c>
      <c r="B21197" t="s">
        <v>73</v>
      </c>
      <c r="C21197" s="8" t="s">
        <v>7471</v>
      </c>
      <c r="D21197" s="2">
        <v>64447.25</v>
      </c>
      <c r="E21197" s="3">
        <f t="shared" si="662"/>
        <v>2.917063870615456E-4</v>
      </c>
      <c r="F21197" s="3">
        <f t="shared" si="663"/>
        <v>98.050018849678622</v>
      </c>
      <c r="G21197" t="s">
        <v>14480</v>
      </c>
    </row>
    <row r="21198" spans="1:7" x14ac:dyDescent="0.35">
      <c r="A21198" t="s">
        <v>3</v>
      </c>
      <c r="B21198" t="s">
        <v>57</v>
      </c>
      <c r="C21198" t="s">
        <v>3623</v>
      </c>
      <c r="D21198" s="2">
        <v>64434.98</v>
      </c>
      <c r="E21198" s="3">
        <f t="shared" si="662"/>
        <v>2.9165084958912834E-4</v>
      </c>
      <c r="F21198" s="3">
        <f t="shared" si="663"/>
        <v>98.050310500528212</v>
      </c>
      <c r="G21198" t="s">
        <v>14473</v>
      </c>
    </row>
    <row r="21199" spans="1:7" x14ac:dyDescent="0.35">
      <c r="A21199" t="s">
        <v>3</v>
      </c>
      <c r="B21199" t="s">
        <v>9</v>
      </c>
      <c r="C21199" t="s">
        <v>7672</v>
      </c>
      <c r="D21199" s="2">
        <v>64432.92</v>
      </c>
      <c r="E21199" s="3">
        <f t="shared" si="662"/>
        <v>2.9164152544950485E-4</v>
      </c>
      <c r="F21199" s="3">
        <f t="shared" si="663"/>
        <v>98.050602142053663</v>
      </c>
      <c r="G21199" t="s">
        <v>14480</v>
      </c>
    </row>
    <row r="21200" spans="1:7" x14ac:dyDescent="0.35">
      <c r="A21200" t="s">
        <v>10</v>
      </c>
      <c r="B21200" t="s">
        <v>9</v>
      </c>
      <c r="C21200" t="s">
        <v>13067</v>
      </c>
      <c r="D21200" s="2">
        <v>64429.38</v>
      </c>
      <c r="E21200" s="3">
        <f t="shared" si="662"/>
        <v>2.9162550241345291E-4</v>
      </c>
      <c r="F21200" s="3">
        <f t="shared" si="663"/>
        <v>98.050893767556076</v>
      </c>
      <c r="G21200" t="s">
        <v>14473</v>
      </c>
    </row>
    <row r="21201" spans="1:7" x14ac:dyDescent="0.35">
      <c r="A21201" t="s">
        <v>3</v>
      </c>
      <c r="B21201" t="s">
        <v>22</v>
      </c>
      <c r="C21201" t="s">
        <v>285</v>
      </c>
      <c r="D21201" s="2">
        <v>64426.97</v>
      </c>
      <c r="E21201" s="3">
        <f t="shared" si="662"/>
        <v>2.9161459407534978E-4</v>
      </c>
      <c r="F21201" s="3">
        <f t="shared" si="663"/>
        <v>98.051185382150152</v>
      </c>
      <c r="G21201" t="s">
        <v>14480</v>
      </c>
    </row>
    <row r="21202" spans="1:7" x14ac:dyDescent="0.35">
      <c r="A21202" t="s">
        <v>3</v>
      </c>
      <c r="B21202" t="s">
        <v>73</v>
      </c>
      <c r="C21202" t="s">
        <v>8317</v>
      </c>
      <c r="D21202" s="2">
        <v>64421.55</v>
      </c>
      <c r="E21202" s="3">
        <f t="shared" si="662"/>
        <v>2.9159006163032112E-4</v>
      </c>
      <c r="F21202" s="3">
        <f t="shared" si="663"/>
        <v>98.051476972211788</v>
      </c>
      <c r="G21202" t="s">
        <v>14480</v>
      </c>
    </row>
    <row r="21203" spans="1:7" x14ac:dyDescent="0.35">
      <c r="A21203" t="s">
        <v>10</v>
      </c>
      <c r="B21203" t="s">
        <v>9</v>
      </c>
      <c r="C21203" t="s">
        <v>4639</v>
      </c>
      <c r="D21203" s="2">
        <v>64419.38</v>
      </c>
      <c r="E21203" s="3">
        <f t="shared" si="662"/>
        <v>2.9158023959974689E-4</v>
      </c>
      <c r="F21203" s="3">
        <f t="shared" si="663"/>
        <v>98.051768552451392</v>
      </c>
      <c r="G21203" t="s">
        <v>14480</v>
      </c>
    </row>
    <row r="21204" spans="1:7" x14ac:dyDescent="0.35">
      <c r="A21204" t="s">
        <v>10</v>
      </c>
      <c r="B21204" t="s">
        <v>9</v>
      </c>
      <c r="C21204" t="s">
        <v>10587</v>
      </c>
      <c r="D21204" s="2">
        <v>64415.7</v>
      </c>
      <c r="E21204" s="3">
        <f t="shared" si="662"/>
        <v>2.9156358288430305E-4</v>
      </c>
      <c r="F21204" s="3">
        <f t="shared" si="663"/>
        <v>98.052060116034284</v>
      </c>
      <c r="G21204" t="s">
        <v>14480</v>
      </c>
    </row>
    <row r="21205" spans="1:7" x14ac:dyDescent="0.35">
      <c r="A21205" t="s">
        <v>10</v>
      </c>
      <c r="B21205" t="s">
        <v>8</v>
      </c>
      <c r="C21205" t="s">
        <v>2587</v>
      </c>
      <c r="D21205" s="2">
        <v>64414</v>
      </c>
      <c r="E21205" s="3">
        <f t="shared" si="662"/>
        <v>2.9155588820597305E-4</v>
      </c>
      <c r="F21205" s="3">
        <f t="shared" si="663"/>
        <v>98.052351671922494</v>
      </c>
      <c r="G21205" t="s">
        <v>14473</v>
      </c>
    </row>
    <row r="21206" spans="1:7" x14ac:dyDescent="0.35">
      <c r="A21206" t="s">
        <v>3</v>
      </c>
      <c r="B21206" t="s">
        <v>13</v>
      </c>
      <c r="C21206" t="s">
        <v>5805</v>
      </c>
      <c r="D21206" s="2">
        <v>64413.3</v>
      </c>
      <c r="E21206" s="3">
        <f t="shared" si="662"/>
        <v>2.9155271980901365E-4</v>
      </c>
      <c r="F21206" s="3">
        <f t="shared" si="663"/>
        <v>98.05264322464231</v>
      </c>
      <c r="G21206" t="s">
        <v>14473</v>
      </c>
    </row>
    <row r="21207" spans="1:7" x14ac:dyDescent="0.35">
      <c r="A21207" t="s">
        <v>3</v>
      </c>
      <c r="B21207" t="s">
        <v>96</v>
      </c>
      <c r="C21207" t="s">
        <v>10004</v>
      </c>
      <c r="D21207" s="2">
        <v>64409.37</v>
      </c>
      <c r="E21207" s="3">
        <f t="shared" si="662"/>
        <v>2.9153493152322718E-4</v>
      </c>
      <c r="F21207" s="3">
        <f t="shared" si="663"/>
        <v>98.05293475957383</v>
      </c>
      <c r="G21207" t="s">
        <v>14473</v>
      </c>
    </row>
    <row r="21208" spans="1:7" x14ac:dyDescent="0.35">
      <c r="A21208" t="s">
        <v>3</v>
      </c>
      <c r="B21208" t="s">
        <v>16</v>
      </c>
      <c r="C21208" t="s">
        <v>1250</v>
      </c>
      <c r="D21208" s="2">
        <v>64405.62</v>
      </c>
      <c r="E21208" s="3">
        <f t="shared" si="662"/>
        <v>2.9151795796808743E-4</v>
      </c>
      <c r="F21208" s="3">
        <f t="shared" si="663"/>
        <v>98.053226277531792</v>
      </c>
      <c r="G21208" t="s">
        <v>14480</v>
      </c>
    </row>
    <row r="21209" spans="1:7" x14ac:dyDescent="0.35">
      <c r="A21209" t="s">
        <v>10</v>
      </c>
      <c r="B21209" t="s">
        <v>9</v>
      </c>
      <c r="C21209" s="8" t="s">
        <v>6359</v>
      </c>
      <c r="D21209" s="2">
        <v>64403.67</v>
      </c>
      <c r="E21209" s="3">
        <f t="shared" si="662"/>
        <v>2.9150913171941469E-4</v>
      </c>
      <c r="F21209" s="3">
        <f t="shared" si="663"/>
        <v>98.053517786663505</v>
      </c>
      <c r="G21209" t="s">
        <v>14480</v>
      </c>
    </row>
    <row r="21210" spans="1:7" x14ac:dyDescent="0.35">
      <c r="A21210" t="s">
        <v>10</v>
      </c>
      <c r="B21210" t="s">
        <v>15</v>
      </c>
      <c r="C21210" s="13" t="s">
        <v>10571</v>
      </c>
      <c r="D21210" s="2">
        <v>64402.61</v>
      </c>
      <c r="E21210" s="3">
        <f t="shared" si="662"/>
        <v>2.9150433386116191E-4</v>
      </c>
      <c r="F21210" s="3">
        <f t="shared" si="663"/>
        <v>98.053809290997364</v>
      </c>
      <c r="G21210" t="s">
        <v>14480</v>
      </c>
    </row>
    <row r="21211" spans="1:7" x14ac:dyDescent="0.35">
      <c r="A21211" t="s">
        <v>10</v>
      </c>
      <c r="B21211" t="s">
        <v>9</v>
      </c>
      <c r="C21211" t="s">
        <v>6996</v>
      </c>
      <c r="D21211" s="2">
        <v>64400.95</v>
      </c>
      <c r="E21211" s="3">
        <f t="shared" si="662"/>
        <v>2.9149682023408668E-4</v>
      </c>
      <c r="F21211" s="3">
        <f t="shared" si="663"/>
        <v>98.054100787817603</v>
      </c>
      <c r="G21211" t="s">
        <v>14480</v>
      </c>
    </row>
    <row r="21212" spans="1:7" x14ac:dyDescent="0.35">
      <c r="A21212" t="s">
        <v>3</v>
      </c>
      <c r="B21212" t="s">
        <v>9</v>
      </c>
      <c r="C21212" t="s">
        <v>14018</v>
      </c>
      <c r="D21212" s="2">
        <v>64389.43</v>
      </c>
      <c r="E21212" s="3">
        <f t="shared" si="662"/>
        <v>2.9144467747269738E-4</v>
      </c>
      <c r="F21212" s="3">
        <f t="shared" si="663"/>
        <v>98.054392232495076</v>
      </c>
      <c r="G21212" t="s">
        <v>14473</v>
      </c>
    </row>
    <row r="21213" spans="1:7" x14ac:dyDescent="0.35">
      <c r="A21213" t="s">
        <v>3</v>
      </c>
      <c r="B21213" t="s">
        <v>62</v>
      </c>
      <c r="C21213" t="s">
        <v>4764</v>
      </c>
      <c r="D21213" s="2">
        <v>64374.32</v>
      </c>
      <c r="E21213" s="3">
        <f t="shared" si="662"/>
        <v>2.9137628536118757E-4</v>
      </c>
      <c r="F21213" s="3">
        <f t="shared" si="663"/>
        <v>98.054683608780437</v>
      </c>
      <c r="G21213" t="s">
        <v>14473</v>
      </c>
    </row>
    <row r="21214" spans="1:7" x14ac:dyDescent="0.35">
      <c r="A21214" t="s">
        <v>10</v>
      </c>
      <c r="B21214" t="s">
        <v>32</v>
      </c>
      <c r="C21214" t="s">
        <v>13004</v>
      </c>
      <c r="D21214" s="2">
        <v>64371.86</v>
      </c>
      <c r="E21214" s="3">
        <f t="shared" si="662"/>
        <v>2.9136515070901588E-4</v>
      </c>
      <c r="F21214" s="3">
        <f t="shared" si="663"/>
        <v>98.054974973931152</v>
      </c>
      <c r="G21214" t="s">
        <v>14473</v>
      </c>
    </row>
    <row r="21215" spans="1:7" x14ac:dyDescent="0.35">
      <c r="A21215" t="s">
        <v>3</v>
      </c>
      <c r="B21215" t="s">
        <v>22</v>
      </c>
      <c r="C21215" t="s">
        <v>8841</v>
      </c>
      <c r="D21215" s="2">
        <v>64371</v>
      </c>
      <c r="E21215" s="3">
        <f t="shared" si="662"/>
        <v>2.9136125810703717E-4</v>
      </c>
      <c r="F21215" s="3">
        <f t="shared" si="663"/>
        <v>98.055266335189259</v>
      </c>
      <c r="G21215" t="s">
        <v>14480</v>
      </c>
    </row>
    <row r="21216" spans="1:7" x14ac:dyDescent="0.35">
      <c r="A21216" t="s">
        <v>10</v>
      </c>
      <c r="B21216" t="s">
        <v>9</v>
      </c>
      <c r="C21216" t="s">
        <v>10524</v>
      </c>
      <c r="D21216" s="2">
        <v>64369.38</v>
      </c>
      <c r="E21216" s="3">
        <f t="shared" si="662"/>
        <v>2.9135392553121683E-4</v>
      </c>
      <c r="F21216" s="3">
        <f t="shared" si="663"/>
        <v>98.055557689114792</v>
      </c>
      <c r="G21216" t="s">
        <v>14473</v>
      </c>
    </row>
    <row r="21217" spans="1:7" x14ac:dyDescent="0.35">
      <c r="A21217" t="s">
        <v>10</v>
      </c>
      <c r="B21217" t="s">
        <v>97</v>
      </c>
      <c r="C21217" t="s">
        <v>5905</v>
      </c>
      <c r="D21217" s="2">
        <v>64362.7</v>
      </c>
      <c r="E21217" s="3">
        <f t="shared" si="662"/>
        <v>2.9132368997166115E-4</v>
      </c>
      <c r="F21217" s="3">
        <f t="shared" si="663"/>
        <v>98.055849012804771</v>
      </c>
      <c r="G21217" t="s">
        <v>14480</v>
      </c>
    </row>
    <row r="21218" spans="1:7" x14ac:dyDescent="0.35">
      <c r="A21218" t="s">
        <v>10</v>
      </c>
      <c r="B21218" t="s">
        <v>20</v>
      </c>
      <c r="C21218" t="s">
        <v>498</v>
      </c>
      <c r="D21218" s="2">
        <v>64362</v>
      </c>
      <c r="E21218" s="3">
        <f t="shared" si="662"/>
        <v>2.9132052157470175E-4</v>
      </c>
      <c r="F21218" s="3">
        <f t="shared" si="663"/>
        <v>98.05614033332634</v>
      </c>
      <c r="G21218" t="s">
        <v>14473</v>
      </c>
    </row>
    <row r="21219" spans="1:7" x14ac:dyDescent="0.35">
      <c r="A21219" t="s">
        <v>3</v>
      </c>
      <c r="B21219" t="s">
        <v>29</v>
      </c>
      <c r="C21219" t="s">
        <v>8577</v>
      </c>
      <c r="D21219" s="2">
        <v>64355.06</v>
      </c>
      <c r="E21219" s="3">
        <f t="shared" si="662"/>
        <v>2.9128910918198975E-4</v>
      </c>
      <c r="F21219" s="3">
        <f t="shared" si="663"/>
        <v>98.056431622435525</v>
      </c>
      <c r="G21219" t="s">
        <v>14480</v>
      </c>
    </row>
    <row r="21220" spans="1:7" x14ac:dyDescent="0.35">
      <c r="A21220" t="s">
        <v>10</v>
      </c>
      <c r="B21220" t="s">
        <v>13</v>
      </c>
      <c r="C21220" t="s">
        <v>1716</v>
      </c>
      <c r="D21220" s="2">
        <v>64352.22</v>
      </c>
      <c r="E21220" s="3">
        <f t="shared" si="662"/>
        <v>2.9127625454289727E-4</v>
      </c>
      <c r="F21220" s="3">
        <f t="shared" si="663"/>
        <v>98.056722898690069</v>
      </c>
      <c r="G21220" t="s">
        <v>14473</v>
      </c>
    </row>
    <row r="21221" spans="1:7" x14ac:dyDescent="0.35">
      <c r="A21221" t="s">
        <v>10</v>
      </c>
      <c r="B21221" t="s">
        <v>55</v>
      </c>
      <c r="C21221" t="s">
        <v>10723</v>
      </c>
      <c r="D21221" s="2">
        <v>64348.72</v>
      </c>
      <c r="E21221" s="3">
        <f t="shared" si="662"/>
        <v>2.9126041255810015E-4</v>
      </c>
      <c r="F21221" s="3">
        <f t="shared" si="663"/>
        <v>98.057014159102621</v>
      </c>
      <c r="G21221" t="s">
        <v>14473</v>
      </c>
    </row>
    <row r="21222" spans="1:7" x14ac:dyDescent="0.35">
      <c r="A21222" t="s">
        <v>10</v>
      </c>
      <c r="B21222" t="s">
        <v>23</v>
      </c>
      <c r="C21222" t="s">
        <v>1278</v>
      </c>
      <c r="D21222" s="2">
        <v>64345</v>
      </c>
      <c r="E21222" s="3">
        <f t="shared" si="662"/>
        <v>2.9124357479140149E-4</v>
      </c>
      <c r="F21222" s="3">
        <f t="shared" si="663"/>
        <v>98.057305402677414</v>
      </c>
      <c r="G21222" t="s">
        <v>14473</v>
      </c>
    </row>
    <row r="21223" spans="1:7" x14ac:dyDescent="0.35">
      <c r="A21223" t="s">
        <v>3</v>
      </c>
      <c r="B21223" t="s">
        <v>9</v>
      </c>
      <c r="C21223" t="s">
        <v>10657</v>
      </c>
      <c r="D21223" s="2">
        <v>64343.37</v>
      </c>
      <c r="E21223" s="3">
        <f t="shared" si="662"/>
        <v>2.9123619695276741E-4</v>
      </c>
      <c r="F21223" s="3">
        <f t="shared" si="663"/>
        <v>98.057596638874372</v>
      </c>
      <c r="G21223" t="s">
        <v>14480</v>
      </c>
    </row>
    <row r="21224" spans="1:7" x14ac:dyDescent="0.35">
      <c r="A21224" t="s">
        <v>3</v>
      </c>
      <c r="B21224" t="s">
        <v>28</v>
      </c>
      <c r="C21224" s="11" t="s">
        <v>8641</v>
      </c>
      <c r="D21224" s="2">
        <v>64338.38</v>
      </c>
      <c r="E21224" s="3">
        <f t="shared" si="662"/>
        <v>2.9121361080872811E-4</v>
      </c>
      <c r="F21224" s="3">
        <f t="shared" si="663"/>
        <v>98.05788785248518</v>
      </c>
      <c r="G21224" t="s">
        <v>14473</v>
      </c>
    </row>
    <row r="21225" spans="1:7" x14ac:dyDescent="0.35">
      <c r="A21225" t="s">
        <v>10</v>
      </c>
      <c r="B21225" t="s">
        <v>31</v>
      </c>
      <c r="C21225" t="s">
        <v>1854</v>
      </c>
      <c r="D21225" s="2">
        <v>64335.48</v>
      </c>
      <c r="E21225" s="3">
        <f t="shared" si="662"/>
        <v>2.9120048459275338E-4</v>
      </c>
      <c r="F21225" s="3">
        <f t="shared" si="663"/>
        <v>98.058179052969777</v>
      </c>
      <c r="G21225" t="s">
        <v>14473</v>
      </c>
    </row>
    <row r="21226" spans="1:7" x14ac:dyDescent="0.35">
      <c r="A21226" t="s">
        <v>3</v>
      </c>
      <c r="B21226" t="s">
        <v>18</v>
      </c>
      <c r="C21226" t="s">
        <v>3712</v>
      </c>
      <c r="D21226" s="2">
        <v>64328.62</v>
      </c>
      <c r="E21226" s="3">
        <f t="shared" si="662"/>
        <v>2.9116943430255104E-4</v>
      </c>
      <c r="F21226" s="3">
        <f t="shared" si="663"/>
        <v>98.058470222404083</v>
      </c>
      <c r="G21226" t="s">
        <v>14473</v>
      </c>
    </row>
    <row r="21227" spans="1:7" x14ac:dyDescent="0.35">
      <c r="A21227" t="s">
        <v>3</v>
      </c>
      <c r="B21227" t="s">
        <v>139</v>
      </c>
      <c r="C21227" t="s">
        <v>2702</v>
      </c>
      <c r="D21227" s="2">
        <v>64325.39</v>
      </c>
      <c r="E21227" s="3">
        <f t="shared" si="662"/>
        <v>2.9115481441372397E-4</v>
      </c>
      <c r="F21227" s="3">
        <f t="shared" si="663"/>
        <v>98.058761377218502</v>
      </c>
      <c r="G21227" t="s">
        <v>14473</v>
      </c>
    </row>
    <row r="21228" spans="1:7" x14ac:dyDescent="0.35">
      <c r="A21228" t="s">
        <v>10</v>
      </c>
      <c r="B21228" t="s">
        <v>33</v>
      </c>
      <c r="C21228" t="s">
        <v>13358</v>
      </c>
      <c r="D21228" s="2">
        <v>64319.34</v>
      </c>
      <c r="E21228" s="3">
        <f t="shared" si="662"/>
        <v>2.9112743041143183E-4</v>
      </c>
      <c r="F21228" s="3">
        <f t="shared" si="663"/>
        <v>98.059052504648918</v>
      </c>
      <c r="G21228" t="s">
        <v>14473</v>
      </c>
    </row>
    <row r="21229" spans="1:7" x14ac:dyDescent="0.35">
      <c r="A21229" t="s">
        <v>10</v>
      </c>
      <c r="B21229" t="s">
        <v>9</v>
      </c>
      <c r="C21229" t="s">
        <v>13492</v>
      </c>
      <c r="D21229" s="2">
        <v>64311</v>
      </c>
      <c r="E21229" s="3">
        <f t="shared" si="662"/>
        <v>2.9108968122480103E-4</v>
      </c>
      <c r="F21229" s="3">
        <f t="shared" si="663"/>
        <v>98.059343594330144</v>
      </c>
      <c r="G21229" t="s">
        <v>14473</v>
      </c>
    </row>
    <row r="21230" spans="1:7" x14ac:dyDescent="0.35">
      <c r="A21230" t="s">
        <v>3</v>
      </c>
      <c r="B21230" t="s">
        <v>9</v>
      </c>
      <c r="C21230" t="s">
        <v>5447</v>
      </c>
      <c r="D21230" s="2">
        <v>64310.64</v>
      </c>
      <c r="E21230" s="3">
        <f t="shared" si="662"/>
        <v>2.910880517635076E-4</v>
      </c>
      <c r="F21230" s="3">
        <f t="shared" si="663"/>
        <v>98.059634682381912</v>
      </c>
      <c r="G21230" t="s">
        <v>14480</v>
      </c>
    </row>
    <row r="21231" spans="1:7" x14ac:dyDescent="0.35">
      <c r="A21231" t="s">
        <v>3</v>
      </c>
      <c r="B21231" t="s">
        <v>9</v>
      </c>
      <c r="C21231" t="s">
        <v>8527</v>
      </c>
      <c r="D21231" s="2">
        <v>64309.760000000002</v>
      </c>
      <c r="E21231" s="3">
        <f t="shared" si="662"/>
        <v>2.9108406863590148E-4</v>
      </c>
      <c r="F21231" s="3">
        <f t="shared" si="663"/>
        <v>98.059925766450547</v>
      </c>
      <c r="G21231" t="s">
        <v>14480</v>
      </c>
    </row>
    <row r="21232" spans="1:7" x14ac:dyDescent="0.35">
      <c r="A21232" t="s">
        <v>10</v>
      </c>
      <c r="B21232" t="s">
        <v>28</v>
      </c>
      <c r="C21232" t="s">
        <v>3679</v>
      </c>
      <c r="D21232" s="2">
        <v>64309.36</v>
      </c>
      <c r="E21232" s="3">
        <f t="shared" si="662"/>
        <v>2.9108225812335322E-4</v>
      </c>
      <c r="F21232" s="3">
        <f t="shared" si="663"/>
        <v>98.060216848708677</v>
      </c>
      <c r="G21232" t="s">
        <v>14473</v>
      </c>
    </row>
    <row r="21233" spans="1:7" x14ac:dyDescent="0.35">
      <c r="A21233" t="s">
        <v>10</v>
      </c>
      <c r="B21233" t="s">
        <v>80</v>
      </c>
      <c r="C21233" t="s">
        <v>1482</v>
      </c>
      <c r="D21233" s="2">
        <v>64309.23</v>
      </c>
      <c r="E21233" s="3">
        <f t="shared" si="662"/>
        <v>2.9108166970677506E-4</v>
      </c>
      <c r="F21233" s="3">
        <f t="shared" si="663"/>
        <v>98.060507930378378</v>
      </c>
      <c r="G21233" t="s">
        <v>14473</v>
      </c>
    </row>
    <row r="21234" spans="1:7" x14ac:dyDescent="0.35">
      <c r="A21234" t="s">
        <v>3</v>
      </c>
      <c r="B21234" t="s">
        <v>13</v>
      </c>
      <c r="C21234" s="8" t="s">
        <v>1737</v>
      </c>
      <c r="D21234" s="2">
        <v>64302.32</v>
      </c>
      <c r="E21234" s="3">
        <f t="shared" si="662"/>
        <v>2.9105039310250422E-4</v>
      </c>
      <c r="F21234" s="3">
        <f t="shared" si="663"/>
        <v>98.06079898077148</v>
      </c>
      <c r="G21234" t="s">
        <v>14480</v>
      </c>
    </row>
    <row r="21235" spans="1:7" x14ac:dyDescent="0.35">
      <c r="A21235" t="s">
        <v>10</v>
      </c>
      <c r="B21235" t="s">
        <v>6</v>
      </c>
      <c r="C21235" t="s">
        <v>13921</v>
      </c>
      <c r="D21235" s="2">
        <v>64300</v>
      </c>
      <c r="E21235" s="3">
        <f t="shared" si="662"/>
        <v>2.9103989212972441E-4</v>
      </c>
      <c r="F21235" s="3">
        <f t="shared" si="663"/>
        <v>98.061090020663613</v>
      </c>
      <c r="G21235" t="s">
        <v>14473</v>
      </c>
    </row>
    <row r="21236" spans="1:7" x14ac:dyDescent="0.35">
      <c r="A21236" t="s">
        <v>3</v>
      </c>
      <c r="B21236" t="s">
        <v>9</v>
      </c>
      <c r="C21236" t="s">
        <v>168</v>
      </c>
      <c r="D21236" s="2">
        <v>64295.61</v>
      </c>
      <c r="E21236" s="3">
        <f t="shared" si="662"/>
        <v>2.9102002175450745E-4</v>
      </c>
      <c r="F21236" s="3">
        <f t="shared" si="663"/>
        <v>98.061381040685362</v>
      </c>
      <c r="G21236" t="s">
        <v>14480</v>
      </c>
    </row>
    <row r="21237" spans="1:7" x14ac:dyDescent="0.35">
      <c r="A21237" t="s">
        <v>10</v>
      </c>
      <c r="B21237" t="s">
        <v>16</v>
      </c>
      <c r="C21237" t="s">
        <v>7678</v>
      </c>
      <c r="D21237" s="2">
        <v>64262.97</v>
      </c>
      <c r="E21237" s="3">
        <f t="shared" si="662"/>
        <v>2.9087228393057102E-4</v>
      </c>
      <c r="F21237" s="3">
        <f t="shared" si="663"/>
        <v>98.061671912969288</v>
      </c>
      <c r="G21237" t="s">
        <v>14473</v>
      </c>
    </row>
    <row r="21238" spans="1:7" x14ac:dyDescent="0.35">
      <c r="A21238" t="s">
        <v>3</v>
      </c>
      <c r="B21238" t="s">
        <v>9</v>
      </c>
      <c r="C21238" t="s">
        <v>8083</v>
      </c>
      <c r="D21238" s="2">
        <v>64262.92</v>
      </c>
      <c r="E21238" s="3">
        <f t="shared" si="662"/>
        <v>2.9087205761650246E-4</v>
      </c>
      <c r="F21238" s="3">
        <f t="shared" si="663"/>
        <v>98.061962785026907</v>
      </c>
      <c r="G21238" t="s">
        <v>14473</v>
      </c>
    </row>
    <row r="21239" spans="1:7" x14ac:dyDescent="0.35">
      <c r="A21239" t="s">
        <v>10</v>
      </c>
      <c r="B21239" t="s">
        <v>22</v>
      </c>
      <c r="C21239" t="s">
        <v>1086</v>
      </c>
      <c r="D21239" s="2">
        <v>64257.8</v>
      </c>
      <c r="E21239" s="3">
        <f t="shared" si="662"/>
        <v>2.90848883055885E-4</v>
      </c>
      <c r="F21239" s="3">
        <f t="shared" si="663"/>
        <v>98.062253633909961</v>
      </c>
      <c r="G21239" t="s">
        <v>14473</v>
      </c>
    </row>
    <row r="21240" spans="1:7" x14ac:dyDescent="0.35">
      <c r="A21240" t="s">
        <v>3</v>
      </c>
      <c r="B21240" t="s">
        <v>18</v>
      </c>
      <c r="C21240" t="s">
        <v>9084</v>
      </c>
      <c r="D21240" s="2">
        <v>64254.18</v>
      </c>
      <c r="E21240" s="3">
        <f t="shared" si="662"/>
        <v>2.908324979173234E-4</v>
      </c>
      <c r="F21240" s="3">
        <f t="shared" si="663"/>
        <v>98.062544466407871</v>
      </c>
      <c r="G21240" t="s">
        <v>14480</v>
      </c>
    </row>
    <row r="21241" spans="1:7" x14ac:dyDescent="0.35">
      <c r="A21241" t="s">
        <v>3</v>
      </c>
      <c r="B21241" t="s">
        <v>9</v>
      </c>
      <c r="C21241" t="s">
        <v>2510</v>
      </c>
      <c r="D21241" s="2">
        <v>64250.15</v>
      </c>
      <c r="E21241" s="3">
        <f t="shared" si="662"/>
        <v>2.9081425700339987E-4</v>
      </c>
      <c r="F21241" s="3">
        <f t="shared" si="663"/>
        <v>98.062835280664871</v>
      </c>
      <c r="G21241" t="s">
        <v>14473</v>
      </c>
    </row>
    <row r="21242" spans="1:7" x14ac:dyDescent="0.35">
      <c r="A21242" t="s">
        <v>3</v>
      </c>
      <c r="B21242" t="s">
        <v>15</v>
      </c>
      <c r="C21242" s="7" t="s">
        <v>352</v>
      </c>
      <c r="D21242" s="2">
        <v>64249.96</v>
      </c>
      <c r="E21242" s="3">
        <f t="shared" si="662"/>
        <v>2.9081339700993947E-4</v>
      </c>
      <c r="F21242" s="3">
        <f t="shared" si="663"/>
        <v>98.063126094061886</v>
      </c>
      <c r="G21242" t="s">
        <v>14480</v>
      </c>
    </row>
    <row r="21243" spans="1:7" x14ac:dyDescent="0.35">
      <c r="A21243" t="s">
        <v>3</v>
      </c>
      <c r="B21243" t="s">
        <v>8</v>
      </c>
      <c r="C21243" t="s">
        <v>13244</v>
      </c>
      <c r="D21243" s="2">
        <v>64235.96</v>
      </c>
      <c r="E21243" s="3">
        <f t="shared" si="662"/>
        <v>2.9075002907075101E-4</v>
      </c>
      <c r="F21243" s="3">
        <f t="shared" si="663"/>
        <v>98.063416844090952</v>
      </c>
      <c r="G21243" t="s">
        <v>14480</v>
      </c>
    </row>
    <row r="21244" spans="1:7" x14ac:dyDescent="0.35">
      <c r="A21244" t="s">
        <v>10</v>
      </c>
      <c r="B21244" t="s">
        <v>40</v>
      </c>
      <c r="C21244" t="s">
        <v>7905</v>
      </c>
      <c r="D21244" s="2">
        <v>64231.199999999997</v>
      </c>
      <c r="E21244" s="3">
        <f t="shared" si="662"/>
        <v>2.9072848397142698E-4</v>
      </c>
      <c r="F21244" s="3">
        <f t="shared" si="663"/>
        <v>98.063707572574927</v>
      </c>
      <c r="G21244" t="s">
        <v>14473</v>
      </c>
    </row>
    <row r="21245" spans="1:7" x14ac:dyDescent="0.35">
      <c r="A21245" t="s">
        <v>3</v>
      </c>
      <c r="B21245" t="s">
        <v>55</v>
      </c>
      <c r="C21245" t="s">
        <v>1578</v>
      </c>
      <c r="D21245" s="2">
        <v>64231.13</v>
      </c>
      <c r="E21245" s="3">
        <f t="shared" si="662"/>
        <v>2.9072816713173101E-4</v>
      </c>
      <c r="F21245" s="3">
        <f t="shared" si="663"/>
        <v>98.063998300742057</v>
      </c>
      <c r="G21245" t="s">
        <v>14473</v>
      </c>
    </row>
    <row r="21246" spans="1:7" x14ac:dyDescent="0.35">
      <c r="A21246" t="s">
        <v>3</v>
      </c>
      <c r="B21246" t="s">
        <v>8</v>
      </c>
      <c r="C21246" t="s">
        <v>2454</v>
      </c>
      <c r="D21246" s="2">
        <v>64222.5</v>
      </c>
      <c r="E21246" s="3">
        <f t="shared" si="662"/>
        <v>2.9068910532350269E-4</v>
      </c>
      <c r="F21246" s="3">
        <f t="shared" si="663"/>
        <v>98.064288989847384</v>
      </c>
      <c r="G21246" t="s">
        <v>14480</v>
      </c>
    </row>
    <row r="21247" spans="1:7" x14ac:dyDescent="0.35">
      <c r="A21247" t="s">
        <v>10</v>
      </c>
      <c r="B21247" t="s">
        <v>6</v>
      </c>
      <c r="C21247" t="s">
        <v>9281</v>
      </c>
      <c r="D21247" s="2">
        <v>64221.18</v>
      </c>
      <c r="E21247" s="3">
        <f t="shared" si="662"/>
        <v>2.9068313063209354E-4</v>
      </c>
      <c r="F21247" s="3">
        <f t="shared" si="663"/>
        <v>98.064579672978013</v>
      </c>
      <c r="G21247" t="s">
        <v>14473</v>
      </c>
    </row>
    <row r="21248" spans="1:7" x14ac:dyDescent="0.35">
      <c r="A21248" t="s">
        <v>3</v>
      </c>
      <c r="B21248" t="s">
        <v>8</v>
      </c>
      <c r="C21248" t="s">
        <v>476</v>
      </c>
      <c r="D21248" s="2">
        <v>64216.09</v>
      </c>
      <c r="E21248" s="3">
        <f t="shared" si="662"/>
        <v>2.9066009185991717E-4</v>
      </c>
      <c r="F21248" s="3">
        <f t="shared" si="663"/>
        <v>98.064870333069877</v>
      </c>
      <c r="G21248" t="s">
        <v>14480</v>
      </c>
    </row>
    <row r="21249" spans="1:7" x14ac:dyDescent="0.35">
      <c r="A21249" t="s">
        <v>10</v>
      </c>
      <c r="B21249" t="s">
        <v>29</v>
      </c>
      <c r="C21249" t="s">
        <v>553</v>
      </c>
      <c r="D21249" s="2">
        <v>64214.6</v>
      </c>
      <c r="E21249" s="3">
        <f t="shared" si="662"/>
        <v>2.9065334770067498E-4</v>
      </c>
      <c r="F21249" s="3">
        <f t="shared" si="663"/>
        <v>98.065160986417581</v>
      </c>
      <c r="G21249" t="s">
        <v>14480</v>
      </c>
    </row>
    <row r="21250" spans="1:7" x14ac:dyDescent="0.35">
      <c r="A21250" t="s">
        <v>3</v>
      </c>
      <c r="B21250" t="s">
        <v>37</v>
      </c>
      <c r="C21250" t="s">
        <v>4547</v>
      </c>
      <c r="D21250" s="2">
        <v>64208.41</v>
      </c>
      <c r="E21250" s="3">
        <f t="shared" si="662"/>
        <v>2.9062533001899095E-4</v>
      </c>
      <c r="F21250" s="3">
        <f t="shared" si="663"/>
        <v>98.065451611747605</v>
      </c>
      <c r="G21250" t="s">
        <v>14473</v>
      </c>
    </row>
    <row r="21251" spans="1:7" x14ac:dyDescent="0.35">
      <c r="A21251" t="s">
        <v>10</v>
      </c>
      <c r="B21251" t="s">
        <v>55</v>
      </c>
      <c r="C21251" t="s">
        <v>5031</v>
      </c>
      <c r="D21251" s="2">
        <v>64199.67</v>
      </c>
      <c r="E21251" s="3">
        <f t="shared" ref="E21251:E21314" si="664">(D21251/$D$29638)*100</f>
        <v>2.905857703198119E-4</v>
      </c>
      <c r="F21251" s="3">
        <f t="shared" si="663"/>
        <v>98.06574219751792</v>
      </c>
      <c r="G21251" t="s">
        <v>14473</v>
      </c>
    </row>
    <row r="21252" spans="1:7" x14ac:dyDescent="0.35">
      <c r="A21252" t="s">
        <v>10</v>
      </c>
      <c r="B21252" t="s">
        <v>76</v>
      </c>
      <c r="C21252" t="s">
        <v>12066</v>
      </c>
      <c r="D21252" s="2">
        <v>64197</v>
      </c>
      <c r="E21252" s="3">
        <f t="shared" si="664"/>
        <v>2.9057368514855239E-4</v>
      </c>
      <c r="F21252" s="3">
        <f t="shared" ref="F21252:F21315" si="665">E21252+F21251</f>
        <v>98.066032771203069</v>
      </c>
      <c r="G21252" t="s">
        <v>14473</v>
      </c>
    </row>
    <row r="21253" spans="1:7" x14ac:dyDescent="0.35">
      <c r="A21253" t="s">
        <v>3</v>
      </c>
      <c r="B21253" t="s">
        <v>13</v>
      </c>
      <c r="C21253" t="s">
        <v>2628</v>
      </c>
      <c r="D21253" s="2">
        <v>64195</v>
      </c>
      <c r="E21253" s="3">
        <f t="shared" si="664"/>
        <v>2.9056463258581114E-4</v>
      </c>
      <c r="F21253" s="3">
        <f t="shared" si="665"/>
        <v>98.066323335835662</v>
      </c>
      <c r="G21253" t="s">
        <v>14473</v>
      </c>
    </row>
    <row r="21254" spans="1:7" x14ac:dyDescent="0.35">
      <c r="A21254" t="s">
        <v>10</v>
      </c>
      <c r="B21254" t="s">
        <v>13</v>
      </c>
      <c r="C21254" t="s">
        <v>11818</v>
      </c>
      <c r="D21254" s="2">
        <v>64191.19</v>
      </c>
      <c r="E21254" s="3">
        <f t="shared" si="664"/>
        <v>2.9054738745378921E-4</v>
      </c>
      <c r="F21254" s="3">
        <f t="shared" si="665"/>
        <v>98.066613883223113</v>
      </c>
      <c r="G21254" t="s">
        <v>14473</v>
      </c>
    </row>
    <row r="21255" spans="1:7" x14ac:dyDescent="0.35">
      <c r="A21255" t="s">
        <v>10</v>
      </c>
      <c r="B21255" t="s">
        <v>23</v>
      </c>
      <c r="C21255" t="s">
        <v>12065</v>
      </c>
      <c r="D21255" s="2">
        <v>64179.519999999997</v>
      </c>
      <c r="E21255" s="3">
        <f t="shared" si="664"/>
        <v>2.9049456575019422E-4</v>
      </c>
      <c r="F21255" s="3">
        <f t="shared" si="665"/>
        <v>98.066904377788859</v>
      </c>
      <c r="G21255" t="s">
        <v>14480</v>
      </c>
    </row>
    <row r="21256" spans="1:7" x14ac:dyDescent="0.35">
      <c r="A21256" t="s">
        <v>10</v>
      </c>
      <c r="B21256" t="s">
        <v>29</v>
      </c>
      <c r="C21256" s="8" t="s">
        <v>12997</v>
      </c>
      <c r="D21256" s="2">
        <v>64172.65</v>
      </c>
      <c r="E21256" s="3">
        <f t="shared" si="664"/>
        <v>2.9046347019717826E-4</v>
      </c>
      <c r="F21256" s="3">
        <f t="shared" si="665"/>
        <v>98.067194841259052</v>
      </c>
      <c r="G21256" t="s">
        <v>14480</v>
      </c>
    </row>
    <row r="21257" spans="1:7" x14ac:dyDescent="0.35">
      <c r="A21257" t="s">
        <v>3</v>
      </c>
      <c r="B21257" t="s">
        <v>8</v>
      </c>
      <c r="C21257" t="s">
        <v>5899</v>
      </c>
      <c r="D21257" s="2">
        <v>64171.5</v>
      </c>
      <c r="E21257" s="3">
        <f t="shared" si="664"/>
        <v>2.9045826497360204E-4</v>
      </c>
      <c r="F21257" s="3">
        <f t="shared" si="665"/>
        <v>98.067485299524023</v>
      </c>
      <c r="G21257" t="s">
        <v>14473</v>
      </c>
    </row>
    <row r="21258" spans="1:7" x14ac:dyDescent="0.35">
      <c r="A21258" t="s">
        <v>3</v>
      </c>
      <c r="B21258" t="s">
        <v>9</v>
      </c>
      <c r="C21258" t="s">
        <v>9242</v>
      </c>
      <c r="D21258" s="2">
        <v>64170.3</v>
      </c>
      <c r="E21258" s="3">
        <f t="shared" si="664"/>
        <v>2.9045283343595731E-4</v>
      </c>
      <c r="F21258" s="3">
        <f t="shared" si="665"/>
        <v>98.067775752357463</v>
      </c>
      <c r="G21258" t="s">
        <v>14473</v>
      </c>
    </row>
    <row r="21259" spans="1:7" x14ac:dyDescent="0.35">
      <c r="A21259" t="s">
        <v>3</v>
      </c>
      <c r="B21259" t="s">
        <v>37</v>
      </c>
      <c r="C21259" t="s">
        <v>1222</v>
      </c>
      <c r="D21259" s="2">
        <v>64166.85</v>
      </c>
      <c r="E21259" s="3">
        <f t="shared" si="664"/>
        <v>2.904372177652287E-4</v>
      </c>
      <c r="F21259" s="3">
        <f t="shared" si="665"/>
        <v>98.068066189575234</v>
      </c>
      <c r="G21259" t="s">
        <v>14473</v>
      </c>
    </row>
    <row r="21260" spans="1:7" x14ac:dyDescent="0.35">
      <c r="A21260" t="s">
        <v>10</v>
      </c>
      <c r="B21260" t="s">
        <v>29</v>
      </c>
      <c r="C21260" t="s">
        <v>4816</v>
      </c>
      <c r="D21260" s="2">
        <v>64166.62</v>
      </c>
      <c r="E21260" s="3">
        <f t="shared" si="664"/>
        <v>2.9043617672051348E-4</v>
      </c>
      <c r="F21260" s="3">
        <f t="shared" si="665"/>
        <v>98.06835662575196</v>
      </c>
      <c r="G21260" t="s">
        <v>14480</v>
      </c>
    </row>
    <row r="21261" spans="1:7" x14ac:dyDescent="0.35">
      <c r="A21261" t="s">
        <v>3</v>
      </c>
      <c r="B21261" t="s">
        <v>9</v>
      </c>
      <c r="C21261" t="s">
        <v>11682</v>
      </c>
      <c r="D21261" s="2">
        <v>64166</v>
      </c>
      <c r="E21261" s="3">
        <f t="shared" si="664"/>
        <v>2.9043337042606373E-4</v>
      </c>
      <c r="F21261" s="3">
        <f t="shared" si="665"/>
        <v>98.068647059122384</v>
      </c>
      <c r="G21261" t="s">
        <v>14473</v>
      </c>
    </row>
    <row r="21262" spans="1:7" x14ac:dyDescent="0.35">
      <c r="A21262" t="s">
        <v>10</v>
      </c>
      <c r="B21262" t="s">
        <v>33</v>
      </c>
      <c r="C21262" t="s">
        <v>5</v>
      </c>
      <c r="D21262" s="2">
        <v>64160.27</v>
      </c>
      <c r="E21262" s="3">
        <f t="shared" si="664"/>
        <v>2.9040743483381014E-4</v>
      </c>
      <c r="F21262" s="3">
        <f t="shared" si="665"/>
        <v>98.068937466557216</v>
      </c>
      <c r="G21262" t="s">
        <v>14473</v>
      </c>
    </row>
    <row r="21263" spans="1:7" x14ac:dyDescent="0.35">
      <c r="A21263" t="s">
        <v>3</v>
      </c>
      <c r="B21263" t="s">
        <v>200</v>
      </c>
      <c r="C21263" t="s">
        <v>10553</v>
      </c>
      <c r="D21263" s="2">
        <v>64152.61</v>
      </c>
      <c r="E21263" s="3">
        <f t="shared" si="664"/>
        <v>2.9037276351851133E-4</v>
      </c>
      <c r="F21263" s="3">
        <f t="shared" si="665"/>
        <v>98.069227839320732</v>
      </c>
      <c r="G21263" t="s">
        <v>14473</v>
      </c>
    </row>
    <row r="21264" spans="1:7" x14ac:dyDescent="0.35">
      <c r="A21264" t="s">
        <v>3</v>
      </c>
      <c r="B21264" t="s">
        <v>33</v>
      </c>
      <c r="C21264" s="7" t="s">
        <v>11836</v>
      </c>
      <c r="D21264" s="2">
        <v>64145.66</v>
      </c>
      <c r="E21264" s="3">
        <f t="shared" si="664"/>
        <v>2.9034130586298566E-4</v>
      </c>
      <c r="F21264" s="3">
        <f t="shared" si="665"/>
        <v>98.069518180626588</v>
      </c>
      <c r="G21264" t="s">
        <v>14480</v>
      </c>
    </row>
    <row r="21265" spans="1:7" x14ac:dyDescent="0.35">
      <c r="A21265" t="s">
        <v>10</v>
      </c>
      <c r="B21265" t="s">
        <v>6</v>
      </c>
      <c r="C21265" t="s">
        <v>8811</v>
      </c>
      <c r="D21265" s="2">
        <v>64145.47</v>
      </c>
      <c r="E21265" s="3">
        <f t="shared" si="664"/>
        <v>2.9034044586952526E-4</v>
      </c>
      <c r="F21265" s="3">
        <f t="shared" si="665"/>
        <v>98.06980852107246</v>
      </c>
      <c r="G21265" t="s">
        <v>14473</v>
      </c>
    </row>
    <row r="21266" spans="1:7" x14ac:dyDescent="0.35">
      <c r="A21266" t="s">
        <v>3</v>
      </c>
      <c r="B21266" t="s">
        <v>9</v>
      </c>
      <c r="C21266" t="s">
        <v>10304</v>
      </c>
      <c r="D21266" s="2">
        <v>64144.63</v>
      </c>
      <c r="E21266" s="3">
        <f t="shared" si="664"/>
        <v>2.9033664379317392E-4</v>
      </c>
      <c r="F21266" s="3">
        <f t="shared" si="665"/>
        <v>98.070098857716246</v>
      </c>
      <c r="G21266" t="s">
        <v>14480</v>
      </c>
    </row>
    <row r="21267" spans="1:7" x14ac:dyDescent="0.35">
      <c r="A21267" t="s">
        <v>3</v>
      </c>
      <c r="B21267" t="s">
        <v>9</v>
      </c>
      <c r="C21267" t="s">
        <v>4444</v>
      </c>
      <c r="D21267" s="2">
        <v>64142</v>
      </c>
      <c r="E21267" s="3">
        <f t="shared" si="664"/>
        <v>2.9032473967316924E-4</v>
      </c>
      <c r="F21267" s="3">
        <f t="shared" si="665"/>
        <v>98.070389182455926</v>
      </c>
      <c r="G21267" t="s">
        <v>14480</v>
      </c>
    </row>
    <row r="21268" spans="1:7" x14ac:dyDescent="0.35">
      <c r="A21268" t="s">
        <v>10</v>
      </c>
      <c r="B21268" t="s">
        <v>20</v>
      </c>
      <c r="C21268" t="s">
        <v>5885</v>
      </c>
      <c r="D21268" s="2">
        <v>64141.89</v>
      </c>
      <c r="E21268" s="3">
        <f t="shared" si="664"/>
        <v>2.9032424178221849E-4</v>
      </c>
      <c r="F21268" s="3">
        <f t="shared" si="665"/>
        <v>98.070679506697715</v>
      </c>
      <c r="G21268" t="s">
        <v>14480</v>
      </c>
    </row>
    <row r="21269" spans="1:7" x14ac:dyDescent="0.35">
      <c r="A21269" t="s">
        <v>3</v>
      </c>
      <c r="B21269" t="s">
        <v>9</v>
      </c>
      <c r="C21269" t="s">
        <v>4987</v>
      </c>
      <c r="D21269" s="2">
        <v>64141.69</v>
      </c>
      <c r="E21269" s="3">
        <f t="shared" si="664"/>
        <v>2.9032333652594436E-4</v>
      </c>
      <c r="F21269" s="3">
        <f t="shared" si="665"/>
        <v>98.070969830034244</v>
      </c>
      <c r="G21269" t="s">
        <v>14480</v>
      </c>
    </row>
    <row r="21270" spans="1:7" x14ac:dyDescent="0.35">
      <c r="A21270" t="s">
        <v>10</v>
      </c>
      <c r="B21270" t="s">
        <v>6</v>
      </c>
      <c r="C21270" t="s">
        <v>1413</v>
      </c>
      <c r="D21270" s="2">
        <v>64138.13</v>
      </c>
      <c r="E21270" s="3">
        <f t="shared" si="664"/>
        <v>2.9030722296426501E-4</v>
      </c>
      <c r="F21270" s="3">
        <f t="shared" si="665"/>
        <v>98.071260137257212</v>
      </c>
      <c r="G21270" t="s">
        <v>14473</v>
      </c>
    </row>
    <row r="21271" spans="1:7" x14ac:dyDescent="0.35">
      <c r="A21271" t="s">
        <v>3</v>
      </c>
      <c r="B21271" t="s">
        <v>11</v>
      </c>
      <c r="C21271" t="s">
        <v>287</v>
      </c>
      <c r="D21271" s="2">
        <v>64136.62</v>
      </c>
      <c r="E21271" s="3">
        <f t="shared" si="664"/>
        <v>2.9030038827939546E-4</v>
      </c>
      <c r="F21271" s="3">
        <f t="shared" si="665"/>
        <v>98.071550437645499</v>
      </c>
      <c r="G21271" t="s">
        <v>14480</v>
      </c>
    </row>
    <row r="21272" spans="1:7" x14ac:dyDescent="0.35">
      <c r="A21272" t="s">
        <v>3</v>
      </c>
      <c r="B21272" t="s">
        <v>76</v>
      </c>
      <c r="C21272" t="s">
        <v>9427</v>
      </c>
      <c r="D21272" s="2">
        <v>64127.79</v>
      </c>
      <c r="E21272" s="3">
        <f t="shared" si="664"/>
        <v>2.9026042121489302E-4</v>
      </c>
      <c r="F21272" s="3">
        <f t="shared" si="665"/>
        <v>98.071840698066708</v>
      </c>
      <c r="G21272" t="s">
        <v>14480</v>
      </c>
    </row>
    <row r="21273" spans="1:7" x14ac:dyDescent="0.35">
      <c r="A21273" t="s">
        <v>3</v>
      </c>
      <c r="B21273" t="s">
        <v>6</v>
      </c>
      <c r="C21273" t="s">
        <v>2088</v>
      </c>
      <c r="D21273" s="2">
        <v>64125.35</v>
      </c>
      <c r="E21273" s="3">
        <f t="shared" si="664"/>
        <v>2.9024937708834874E-4</v>
      </c>
      <c r="F21273" s="3">
        <f t="shared" si="665"/>
        <v>98.072130947443796</v>
      </c>
      <c r="G21273" t="s">
        <v>14473</v>
      </c>
    </row>
    <row r="21274" spans="1:7" x14ac:dyDescent="0.35">
      <c r="A21274" t="s">
        <v>10</v>
      </c>
      <c r="B21274" t="s">
        <v>9</v>
      </c>
      <c r="C21274" t="s">
        <v>13522</v>
      </c>
      <c r="D21274" s="2">
        <v>64118.33</v>
      </c>
      <c r="E21274" s="3">
        <f t="shared" si="664"/>
        <v>2.9021760259312709E-4</v>
      </c>
      <c r="F21274" s="3">
        <f t="shared" si="665"/>
        <v>98.072421165046393</v>
      </c>
      <c r="G21274" t="s">
        <v>14480</v>
      </c>
    </row>
    <row r="21275" spans="1:7" x14ac:dyDescent="0.35">
      <c r="A21275" t="s">
        <v>10</v>
      </c>
      <c r="B21275" t="s">
        <v>13</v>
      </c>
      <c r="C21275" s="8" t="s">
        <v>4771</v>
      </c>
      <c r="D21275" s="2">
        <v>64114.31</v>
      </c>
      <c r="E21275" s="3">
        <f t="shared" si="664"/>
        <v>2.9019940694201729E-4</v>
      </c>
      <c r="F21275" s="3">
        <f t="shared" si="665"/>
        <v>98.07271136445334</v>
      </c>
      <c r="G21275" t="s">
        <v>14480</v>
      </c>
    </row>
    <row r="21276" spans="1:7" x14ac:dyDescent="0.35">
      <c r="A21276" t="s">
        <v>10</v>
      </c>
      <c r="B21276" t="s">
        <v>29</v>
      </c>
      <c r="C21276" t="s">
        <v>2183</v>
      </c>
      <c r="D21276" s="2">
        <v>64112.91</v>
      </c>
      <c r="E21276" s="3">
        <f t="shared" si="664"/>
        <v>2.9019307014809849E-4</v>
      </c>
      <c r="F21276" s="3">
        <f t="shared" si="665"/>
        <v>98.073001557523483</v>
      </c>
      <c r="G21276" t="s">
        <v>14473</v>
      </c>
    </row>
    <row r="21277" spans="1:7" x14ac:dyDescent="0.35">
      <c r="A21277" t="s">
        <v>3</v>
      </c>
      <c r="B21277" t="s">
        <v>180</v>
      </c>
      <c r="C21277" t="s">
        <v>10001</v>
      </c>
      <c r="D21277" s="2">
        <v>64110.92</v>
      </c>
      <c r="E21277" s="3">
        <f t="shared" si="664"/>
        <v>2.9018406284817092E-4</v>
      </c>
      <c r="F21277" s="3">
        <f t="shared" si="665"/>
        <v>98.073291741586331</v>
      </c>
      <c r="G21277" t="s">
        <v>14480</v>
      </c>
    </row>
    <row r="21278" spans="1:7" x14ac:dyDescent="0.35">
      <c r="A21278" t="s">
        <v>10</v>
      </c>
      <c r="B21278" t="s">
        <v>99</v>
      </c>
      <c r="C21278" t="s">
        <v>836</v>
      </c>
      <c r="D21278" s="2">
        <v>64092.2</v>
      </c>
      <c r="E21278" s="3">
        <f t="shared" si="664"/>
        <v>2.9009933086091325E-4</v>
      </c>
      <c r="F21278" s="3">
        <f t="shared" si="665"/>
        <v>98.073581840917186</v>
      </c>
      <c r="G21278" t="s">
        <v>14473</v>
      </c>
    </row>
    <row r="21279" spans="1:7" x14ac:dyDescent="0.35">
      <c r="A21279" t="s">
        <v>3</v>
      </c>
      <c r="B21279" t="s">
        <v>9</v>
      </c>
      <c r="C21279" t="s">
        <v>6332</v>
      </c>
      <c r="D21279" s="2">
        <v>64086.61</v>
      </c>
      <c r="E21279" s="3">
        <f t="shared" si="664"/>
        <v>2.9007402894805156E-4</v>
      </c>
      <c r="F21279" s="3">
        <f t="shared" si="665"/>
        <v>98.073871914946139</v>
      </c>
      <c r="G21279" t="s">
        <v>14480</v>
      </c>
    </row>
    <row r="21280" spans="1:7" x14ac:dyDescent="0.35">
      <c r="A21280" t="s">
        <v>3</v>
      </c>
      <c r="B21280" t="s">
        <v>8</v>
      </c>
      <c r="C21280" t="s">
        <v>6309</v>
      </c>
      <c r="D21280" s="2">
        <v>64084.28</v>
      </c>
      <c r="E21280" s="3">
        <f t="shared" si="664"/>
        <v>2.9006348271245808E-4</v>
      </c>
      <c r="F21280" s="3">
        <f t="shared" si="665"/>
        <v>98.074161978428847</v>
      </c>
      <c r="G21280" t="s">
        <v>14473</v>
      </c>
    </row>
    <row r="21281" spans="1:7" x14ac:dyDescent="0.35">
      <c r="A21281" t="s">
        <v>3</v>
      </c>
      <c r="B21281" t="s">
        <v>143</v>
      </c>
      <c r="C21281" s="6" t="s">
        <v>11333</v>
      </c>
      <c r="D21281" s="2">
        <v>64082.65</v>
      </c>
      <c r="E21281" s="3">
        <f t="shared" si="664"/>
        <v>2.90056104873824E-4</v>
      </c>
      <c r="F21281" s="3">
        <f t="shared" si="665"/>
        <v>98.074452034533721</v>
      </c>
      <c r="G21281" t="s">
        <v>14473</v>
      </c>
    </row>
    <row r="21282" spans="1:7" x14ac:dyDescent="0.35">
      <c r="A21282" t="s">
        <v>10</v>
      </c>
      <c r="B21282" t="s">
        <v>73</v>
      </c>
      <c r="C21282" t="s">
        <v>3470</v>
      </c>
      <c r="D21282" s="2">
        <v>64078.45</v>
      </c>
      <c r="E21282" s="3">
        <f t="shared" si="664"/>
        <v>2.9003709449206748E-4</v>
      </c>
      <c r="F21282" s="3">
        <f t="shared" si="665"/>
        <v>98.074742071628208</v>
      </c>
      <c r="G21282" t="s">
        <v>14480</v>
      </c>
    </row>
    <row r="21283" spans="1:7" x14ac:dyDescent="0.35">
      <c r="A21283" t="s">
        <v>10</v>
      </c>
      <c r="B21283" t="s">
        <v>79</v>
      </c>
      <c r="C21283" t="s">
        <v>3579</v>
      </c>
      <c r="D21283" s="2">
        <v>64077.83</v>
      </c>
      <c r="E21283" s="3">
        <f t="shared" si="664"/>
        <v>2.9003428819761773E-4</v>
      </c>
      <c r="F21283" s="3">
        <f t="shared" si="665"/>
        <v>98.075032105916407</v>
      </c>
      <c r="G21283" t="s">
        <v>14480</v>
      </c>
    </row>
    <row r="21284" spans="1:7" x14ac:dyDescent="0.35">
      <c r="A21284" t="s">
        <v>3</v>
      </c>
      <c r="B21284" t="s">
        <v>9</v>
      </c>
      <c r="C21284" t="s">
        <v>6502</v>
      </c>
      <c r="D21284" s="2">
        <v>64073.35</v>
      </c>
      <c r="E21284" s="3">
        <f t="shared" si="664"/>
        <v>2.9001401045707743E-4</v>
      </c>
      <c r="F21284" s="3">
        <f t="shared" si="665"/>
        <v>98.075322119926867</v>
      </c>
      <c r="G21284" t="s">
        <v>14480</v>
      </c>
    </row>
    <row r="21285" spans="1:7" x14ac:dyDescent="0.35">
      <c r="A21285" t="s">
        <v>10</v>
      </c>
      <c r="B21285" t="s">
        <v>180</v>
      </c>
      <c r="C21285" t="s">
        <v>5213</v>
      </c>
      <c r="D21285" s="2">
        <v>64068.12</v>
      </c>
      <c r="E21285" s="3">
        <f t="shared" si="664"/>
        <v>2.8999033800550917E-4</v>
      </c>
      <c r="F21285" s="3">
        <f t="shared" si="665"/>
        <v>98.075612110264871</v>
      </c>
      <c r="G21285" t="s">
        <v>14480</v>
      </c>
    </row>
    <row r="21286" spans="1:7" x14ac:dyDescent="0.35">
      <c r="A21286" t="s">
        <v>10</v>
      </c>
      <c r="B21286" t="s">
        <v>22</v>
      </c>
      <c r="C21286" t="s">
        <v>383</v>
      </c>
      <c r="D21286" s="2">
        <v>64059.94</v>
      </c>
      <c r="E21286" s="3">
        <f t="shared" si="664"/>
        <v>2.8995331302389762E-4</v>
      </c>
      <c r="F21286" s="3">
        <f t="shared" si="665"/>
        <v>98.0759020635779</v>
      </c>
      <c r="G21286" t="s">
        <v>14473</v>
      </c>
    </row>
    <row r="21287" spans="1:7" x14ac:dyDescent="0.35">
      <c r="A21287" t="s">
        <v>3</v>
      </c>
      <c r="B21287" t="s">
        <v>73</v>
      </c>
      <c r="C21287" t="s">
        <v>3703</v>
      </c>
      <c r="D21287" s="2">
        <v>64035.839999999997</v>
      </c>
      <c r="E21287" s="3">
        <f t="shared" si="664"/>
        <v>2.8984422964286612E-4</v>
      </c>
      <c r="F21287" s="3">
        <f t="shared" si="665"/>
        <v>98.076191907807541</v>
      </c>
      <c r="G21287" t="s">
        <v>14473</v>
      </c>
    </row>
    <row r="21288" spans="1:7" x14ac:dyDescent="0.35">
      <c r="A21288" t="s">
        <v>3</v>
      </c>
      <c r="B21288" t="s">
        <v>4</v>
      </c>
      <c r="C21288" t="s">
        <v>587</v>
      </c>
      <c r="D21288" s="2">
        <v>64012.19</v>
      </c>
      <c r="E21288" s="3">
        <f t="shared" si="664"/>
        <v>2.8973718308845139E-4</v>
      </c>
      <c r="F21288" s="3">
        <f t="shared" si="665"/>
        <v>98.076481644990636</v>
      </c>
      <c r="G21288" t="s">
        <v>14480</v>
      </c>
    </row>
    <row r="21289" spans="1:7" x14ac:dyDescent="0.35">
      <c r="A21289" t="s">
        <v>3</v>
      </c>
      <c r="B21289" t="s">
        <v>139</v>
      </c>
      <c r="C21289" t="s">
        <v>8873</v>
      </c>
      <c r="D21289" s="2">
        <v>64011.73</v>
      </c>
      <c r="E21289" s="3">
        <f t="shared" si="664"/>
        <v>2.8973510099902089E-4</v>
      </c>
      <c r="F21289" s="3">
        <f t="shared" si="665"/>
        <v>98.076771380091628</v>
      </c>
      <c r="G21289" t="s">
        <v>14480</v>
      </c>
    </row>
    <row r="21290" spans="1:7" x14ac:dyDescent="0.35">
      <c r="A21290" t="s">
        <v>3</v>
      </c>
      <c r="B21290" t="s">
        <v>35</v>
      </c>
      <c r="C21290" s="8" t="s">
        <v>679</v>
      </c>
      <c r="D21290" s="2">
        <v>64010.61</v>
      </c>
      <c r="E21290" s="3">
        <f t="shared" si="664"/>
        <v>2.8973003156388582E-4</v>
      </c>
      <c r="F21290" s="3">
        <f t="shared" si="665"/>
        <v>98.077061110123196</v>
      </c>
      <c r="G21290" t="s">
        <v>14480</v>
      </c>
    </row>
    <row r="21291" spans="1:7" x14ac:dyDescent="0.35">
      <c r="A21291" t="s">
        <v>10</v>
      </c>
      <c r="B21291" t="s">
        <v>76</v>
      </c>
      <c r="C21291" t="s">
        <v>8739</v>
      </c>
      <c r="D21291" s="2">
        <v>64009.93</v>
      </c>
      <c r="E21291" s="3">
        <f t="shared" si="664"/>
        <v>2.8972695369255383E-4</v>
      </c>
      <c r="F21291" s="3">
        <f t="shared" si="665"/>
        <v>98.077350837076892</v>
      </c>
      <c r="G21291" t="s">
        <v>14473</v>
      </c>
    </row>
    <row r="21292" spans="1:7" x14ac:dyDescent="0.35">
      <c r="A21292" t="s">
        <v>3</v>
      </c>
      <c r="B21292" t="s">
        <v>134</v>
      </c>
      <c r="C21292" t="s">
        <v>118</v>
      </c>
      <c r="D21292" s="2">
        <v>64009.07</v>
      </c>
      <c r="E21292" s="3">
        <f t="shared" si="664"/>
        <v>2.8972306109057507E-4</v>
      </c>
      <c r="F21292" s="3">
        <f t="shared" si="665"/>
        <v>98.077640560137979</v>
      </c>
      <c r="G21292" t="s">
        <v>14480</v>
      </c>
    </row>
    <row r="21293" spans="1:7" x14ac:dyDescent="0.35">
      <c r="A21293" t="s">
        <v>3</v>
      </c>
      <c r="B21293" t="s">
        <v>6</v>
      </c>
      <c r="C21293" s="8" t="s">
        <v>749</v>
      </c>
      <c r="D21293" s="2">
        <v>64008.36</v>
      </c>
      <c r="E21293" s="3">
        <f t="shared" si="664"/>
        <v>2.8971984743080199E-4</v>
      </c>
      <c r="F21293" s="3">
        <f t="shared" si="665"/>
        <v>98.077930279985409</v>
      </c>
      <c r="G21293" t="s">
        <v>14480</v>
      </c>
    </row>
    <row r="21294" spans="1:7" x14ac:dyDescent="0.35">
      <c r="A21294" t="s">
        <v>10</v>
      </c>
      <c r="B21294" t="s">
        <v>6</v>
      </c>
      <c r="C21294" t="s">
        <v>933</v>
      </c>
      <c r="D21294" s="2">
        <v>64006.1</v>
      </c>
      <c r="E21294" s="3">
        <f t="shared" si="664"/>
        <v>2.8970961803490437E-4</v>
      </c>
      <c r="F21294" s="3">
        <f t="shared" si="665"/>
        <v>98.07821998960344</v>
      </c>
      <c r="G21294" t="s">
        <v>14473</v>
      </c>
    </row>
    <row r="21295" spans="1:7" x14ac:dyDescent="0.35">
      <c r="A21295" t="s">
        <v>3</v>
      </c>
      <c r="B21295" t="s">
        <v>365</v>
      </c>
      <c r="C21295" t="s">
        <v>305</v>
      </c>
      <c r="D21295" s="2">
        <v>64004.89</v>
      </c>
      <c r="E21295" s="3">
        <f t="shared" si="664"/>
        <v>2.8970414123444596E-4</v>
      </c>
      <c r="F21295" s="3">
        <f t="shared" si="665"/>
        <v>98.078509693744678</v>
      </c>
      <c r="G21295" t="s">
        <v>14473</v>
      </c>
    </row>
    <row r="21296" spans="1:7" x14ac:dyDescent="0.35">
      <c r="A21296" t="s">
        <v>3</v>
      </c>
      <c r="B21296" t="s">
        <v>67</v>
      </c>
      <c r="C21296" t="s">
        <v>8850</v>
      </c>
      <c r="D21296" s="2">
        <v>64000</v>
      </c>
      <c r="E21296" s="3">
        <f t="shared" si="664"/>
        <v>2.8968200771854372E-4</v>
      </c>
      <c r="F21296" s="3">
        <f t="shared" si="665"/>
        <v>98.078799375752396</v>
      </c>
      <c r="G21296" t="s">
        <v>14473</v>
      </c>
    </row>
    <row r="21297" spans="1:7" x14ac:dyDescent="0.35">
      <c r="A21297" t="s">
        <v>10</v>
      </c>
      <c r="B21297" t="s">
        <v>4</v>
      </c>
      <c r="C21297" t="s">
        <v>866</v>
      </c>
      <c r="D21297" s="2">
        <v>63992.81</v>
      </c>
      <c r="E21297" s="3">
        <f t="shared" si="664"/>
        <v>2.8964946375548909E-4</v>
      </c>
      <c r="F21297" s="3">
        <f t="shared" si="665"/>
        <v>98.079089025216149</v>
      </c>
      <c r="G21297" t="s">
        <v>14480</v>
      </c>
    </row>
    <row r="21298" spans="1:7" x14ac:dyDescent="0.35">
      <c r="A21298" t="s">
        <v>10</v>
      </c>
      <c r="B21298" t="s">
        <v>45</v>
      </c>
      <c r="C21298" t="s">
        <v>12436</v>
      </c>
      <c r="D21298" s="2">
        <v>63984</v>
      </c>
      <c r="E21298" s="3">
        <f t="shared" si="664"/>
        <v>2.8960958721661406E-4</v>
      </c>
      <c r="F21298" s="3">
        <f t="shared" si="665"/>
        <v>98.079378634803362</v>
      </c>
      <c r="G21298" t="s">
        <v>14473</v>
      </c>
    </row>
    <row r="21299" spans="1:7" x14ac:dyDescent="0.35">
      <c r="A21299" t="s">
        <v>3</v>
      </c>
      <c r="B21299" t="s">
        <v>256</v>
      </c>
      <c r="C21299" t="s">
        <v>14192</v>
      </c>
      <c r="D21299" s="2">
        <v>63983.33</v>
      </c>
      <c r="E21299" s="3">
        <f t="shared" si="664"/>
        <v>2.8960655460809581E-4</v>
      </c>
      <c r="F21299" s="3">
        <f t="shared" si="665"/>
        <v>98.079668241357965</v>
      </c>
      <c r="G21299" t="s">
        <v>14473</v>
      </c>
    </row>
    <row r="21300" spans="1:7" x14ac:dyDescent="0.35">
      <c r="A21300" t="s">
        <v>3</v>
      </c>
      <c r="B21300" t="s">
        <v>29</v>
      </c>
      <c r="C21300" t="s">
        <v>10929</v>
      </c>
      <c r="D21300" s="2">
        <v>63980.84</v>
      </c>
      <c r="E21300" s="3">
        <f t="shared" si="664"/>
        <v>2.8959528416748297E-4</v>
      </c>
      <c r="F21300" s="3">
        <f t="shared" si="665"/>
        <v>98.079957836642137</v>
      </c>
      <c r="G21300" t="s">
        <v>14473</v>
      </c>
    </row>
    <row r="21301" spans="1:7" x14ac:dyDescent="0.35">
      <c r="A21301" t="s">
        <v>10</v>
      </c>
      <c r="B21301" t="s">
        <v>73</v>
      </c>
      <c r="C21301" t="s">
        <v>3604</v>
      </c>
      <c r="D21301" s="2">
        <v>63977.47</v>
      </c>
      <c r="E21301" s="3">
        <f t="shared" si="664"/>
        <v>2.8958003059926406E-4</v>
      </c>
      <c r="F21301" s="3">
        <f t="shared" si="665"/>
        <v>98.080247416672734</v>
      </c>
      <c r="G21301" t="s">
        <v>14480</v>
      </c>
    </row>
    <row r="21302" spans="1:7" x14ac:dyDescent="0.35">
      <c r="A21302" t="s">
        <v>3</v>
      </c>
      <c r="B21302" t="s">
        <v>40</v>
      </c>
      <c r="C21302" t="s">
        <v>498</v>
      </c>
      <c r="D21302" s="2">
        <v>63976.3</v>
      </c>
      <c r="E21302" s="3">
        <f t="shared" si="664"/>
        <v>2.8957473485006048E-4</v>
      </c>
      <c r="F21302" s="3">
        <f t="shared" si="665"/>
        <v>98.080536991407584</v>
      </c>
      <c r="G21302" t="s">
        <v>14473</v>
      </c>
    </row>
    <row r="21303" spans="1:7" x14ac:dyDescent="0.35">
      <c r="A21303" t="s">
        <v>10</v>
      </c>
      <c r="B21303" t="s">
        <v>8</v>
      </c>
      <c r="C21303" t="s">
        <v>1469</v>
      </c>
      <c r="D21303" s="2">
        <v>63976.15</v>
      </c>
      <c r="E21303" s="3">
        <f t="shared" si="664"/>
        <v>2.8957405590785486E-4</v>
      </c>
      <c r="F21303" s="3">
        <f t="shared" si="665"/>
        <v>98.080826565463497</v>
      </c>
      <c r="G21303" t="s">
        <v>14480</v>
      </c>
    </row>
    <row r="21304" spans="1:7" x14ac:dyDescent="0.35">
      <c r="A21304" t="s">
        <v>10</v>
      </c>
      <c r="B21304" t="s">
        <v>8</v>
      </c>
      <c r="C21304" t="s">
        <v>830</v>
      </c>
      <c r="D21304" s="2">
        <v>63975.58</v>
      </c>
      <c r="E21304" s="3">
        <f t="shared" si="664"/>
        <v>2.8957147592747362E-4</v>
      </c>
      <c r="F21304" s="3">
        <f t="shared" si="665"/>
        <v>98.081116136939428</v>
      </c>
      <c r="G21304" t="s">
        <v>14473</v>
      </c>
    </row>
    <row r="21305" spans="1:7" x14ac:dyDescent="0.35">
      <c r="A21305" t="s">
        <v>10</v>
      </c>
      <c r="B21305" t="s">
        <v>6</v>
      </c>
      <c r="C21305" t="s">
        <v>4415</v>
      </c>
      <c r="D21305" s="2">
        <v>63974.75</v>
      </c>
      <c r="E21305" s="3">
        <f t="shared" si="664"/>
        <v>2.89567719113936E-4</v>
      </c>
      <c r="F21305" s="3">
        <f t="shared" si="665"/>
        <v>98.081405704658536</v>
      </c>
      <c r="G21305" t="s">
        <v>14473</v>
      </c>
    </row>
    <row r="21306" spans="1:7" x14ac:dyDescent="0.35">
      <c r="A21306" t="s">
        <v>10</v>
      </c>
      <c r="B21306" t="s">
        <v>9</v>
      </c>
      <c r="C21306" t="s">
        <v>11308</v>
      </c>
      <c r="D21306" s="2">
        <v>63972.63</v>
      </c>
      <c r="E21306" s="3">
        <f t="shared" si="664"/>
        <v>2.8955812339743033E-4</v>
      </c>
      <c r="F21306" s="3">
        <f t="shared" si="665"/>
        <v>98.081695262781935</v>
      </c>
      <c r="G21306" t="s">
        <v>14480</v>
      </c>
    </row>
    <row r="21307" spans="1:7" x14ac:dyDescent="0.35">
      <c r="A21307" t="s">
        <v>3</v>
      </c>
      <c r="B21307" t="s">
        <v>200</v>
      </c>
      <c r="C21307" s="13" t="s">
        <v>3749</v>
      </c>
      <c r="D21307" s="2">
        <v>63967.17</v>
      </c>
      <c r="E21307" s="3">
        <f t="shared" si="664"/>
        <v>2.8953340990114685E-4</v>
      </c>
      <c r="F21307" s="3">
        <f t="shared" si="665"/>
        <v>98.081984796191833</v>
      </c>
      <c r="G21307" t="s">
        <v>14480</v>
      </c>
    </row>
    <row r="21308" spans="1:7" x14ac:dyDescent="0.35">
      <c r="A21308" t="s">
        <v>3</v>
      </c>
      <c r="B21308" t="s">
        <v>73</v>
      </c>
      <c r="C21308" t="s">
        <v>11042</v>
      </c>
      <c r="D21308" s="2">
        <v>63948.38</v>
      </c>
      <c r="E21308" s="3">
        <f t="shared" si="664"/>
        <v>2.8944836107419321E-4</v>
      </c>
      <c r="F21308" s="3">
        <f t="shared" si="665"/>
        <v>98.082274244552906</v>
      </c>
      <c r="G21308" t="s">
        <v>14473</v>
      </c>
    </row>
    <row r="21309" spans="1:7" x14ac:dyDescent="0.35">
      <c r="A21309" t="s">
        <v>3</v>
      </c>
      <c r="B21309" t="s">
        <v>73</v>
      </c>
      <c r="C21309" t="s">
        <v>8914</v>
      </c>
      <c r="D21309" s="2">
        <v>63944.21</v>
      </c>
      <c r="E21309" s="3">
        <f t="shared" si="664"/>
        <v>2.8942948648087784E-4</v>
      </c>
      <c r="F21309" s="3">
        <f t="shared" si="665"/>
        <v>98.082563674039392</v>
      </c>
      <c r="G21309" t="s">
        <v>14480</v>
      </c>
    </row>
    <row r="21310" spans="1:7" x14ac:dyDescent="0.35">
      <c r="A21310" t="s">
        <v>10</v>
      </c>
      <c r="B21310" t="s">
        <v>9</v>
      </c>
      <c r="C21310" t="s">
        <v>1380</v>
      </c>
      <c r="D21310" s="2">
        <v>63934.74</v>
      </c>
      <c r="E21310" s="3">
        <f t="shared" si="664"/>
        <v>2.8938662259629823E-4</v>
      </c>
      <c r="F21310" s="3">
        <f t="shared" si="665"/>
        <v>98.082853060661989</v>
      </c>
      <c r="G21310" t="s">
        <v>14473</v>
      </c>
    </row>
    <row r="21311" spans="1:7" x14ac:dyDescent="0.35">
      <c r="A21311" t="s">
        <v>10</v>
      </c>
      <c r="B21311" t="s">
        <v>8</v>
      </c>
      <c r="C21311" t="s">
        <v>2240</v>
      </c>
      <c r="D21311" s="2">
        <v>63934.400000000001</v>
      </c>
      <c r="E21311" s="3">
        <f t="shared" si="664"/>
        <v>2.8938508366063221E-4</v>
      </c>
      <c r="F21311" s="3">
        <f t="shared" si="665"/>
        <v>98.083142445745651</v>
      </c>
      <c r="G21311" t="s">
        <v>14473</v>
      </c>
    </row>
    <row r="21312" spans="1:7" x14ac:dyDescent="0.35">
      <c r="A21312" t="s">
        <v>3</v>
      </c>
      <c r="B21312" t="s">
        <v>9</v>
      </c>
      <c r="C21312" t="s">
        <v>8192</v>
      </c>
      <c r="D21312" s="2">
        <v>63933.52</v>
      </c>
      <c r="E21312" s="3">
        <f t="shared" si="664"/>
        <v>2.8938110053302609E-4</v>
      </c>
      <c r="F21312" s="3">
        <f t="shared" si="665"/>
        <v>98.08343182684618</v>
      </c>
      <c r="G21312" t="s">
        <v>14480</v>
      </c>
    </row>
    <row r="21313" spans="1:7" x14ac:dyDescent="0.35">
      <c r="A21313" t="s">
        <v>10</v>
      </c>
      <c r="B21313" t="s">
        <v>22</v>
      </c>
      <c r="C21313" t="s">
        <v>3906</v>
      </c>
      <c r="D21313" s="2">
        <v>63932.94</v>
      </c>
      <c r="E21313" s="3">
        <f t="shared" si="664"/>
        <v>2.8937847528983117E-4</v>
      </c>
      <c r="F21313" s="3">
        <f t="shared" si="665"/>
        <v>98.083721205321467</v>
      </c>
      <c r="G21313" t="s">
        <v>14473</v>
      </c>
    </row>
    <row r="21314" spans="1:7" x14ac:dyDescent="0.35">
      <c r="A21314" t="s">
        <v>10</v>
      </c>
      <c r="B21314" t="s">
        <v>16</v>
      </c>
      <c r="C21314" t="s">
        <v>622</v>
      </c>
      <c r="D21314" s="2">
        <v>63932.51</v>
      </c>
      <c r="E21314" s="3">
        <f t="shared" si="664"/>
        <v>2.8937652898884181E-4</v>
      </c>
      <c r="F21314" s="3">
        <f t="shared" si="665"/>
        <v>98.08401058185045</v>
      </c>
      <c r="G21314" t="s">
        <v>14473</v>
      </c>
    </row>
    <row r="21315" spans="1:7" x14ac:dyDescent="0.35">
      <c r="A21315" t="s">
        <v>3</v>
      </c>
      <c r="B21315" t="s">
        <v>9</v>
      </c>
      <c r="C21315" t="s">
        <v>538</v>
      </c>
      <c r="D21315" s="2">
        <v>63931.4</v>
      </c>
      <c r="E21315" s="3">
        <f t="shared" ref="E21315:E21378" si="666">(D21315/$D$29638)*100</f>
        <v>2.8937150481652042E-4</v>
      </c>
      <c r="F21315" s="3">
        <f t="shared" si="665"/>
        <v>98.08429995335527</v>
      </c>
      <c r="G21315" t="s">
        <v>14473</v>
      </c>
    </row>
    <row r="21316" spans="1:7" x14ac:dyDescent="0.35">
      <c r="A21316" t="s">
        <v>10</v>
      </c>
      <c r="B21316" t="s">
        <v>76</v>
      </c>
      <c r="C21316" t="s">
        <v>2130</v>
      </c>
      <c r="D21316" s="2">
        <v>63930.3</v>
      </c>
      <c r="E21316" s="3">
        <f t="shared" si="666"/>
        <v>2.8936652590701276E-4</v>
      </c>
      <c r="F21316" s="3">
        <f t="shared" ref="F21316:F21379" si="667">E21316+F21315</f>
        <v>98.084589319881175</v>
      </c>
      <c r="G21316" t="s">
        <v>14480</v>
      </c>
    </row>
    <row r="21317" spans="1:7" x14ac:dyDescent="0.35">
      <c r="A21317" t="s">
        <v>3</v>
      </c>
      <c r="B21317" t="s">
        <v>9</v>
      </c>
      <c r="C21317" t="s">
        <v>12957</v>
      </c>
      <c r="D21317" s="2">
        <v>63923.79</v>
      </c>
      <c r="E21317" s="3">
        <f t="shared" si="666"/>
        <v>2.8933705981529012E-4</v>
      </c>
      <c r="F21317" s="3">
        <f t="shared" si="667"/>
        <v>98.084878656940987</v>
      </c>
      <c r="G21317" t="s">
        <v>14480</v>
      </c>
    </row>
    <row r="21318" spans="1:7" x14ac:dyDescent="0.35">
      <c r="A21318" t="s">
        <v>10</v>
      </c>
      <c r="B21318" t="s">
        <v>6</v>
      </c>
      <c r="C21318" t="s">
        <v>44</v>
      </c>
      <c r="D21318" s="2">
        <v>63922.82</v>
      </c>
      <c r="E21318" s="3">
        <f t="shared" si="666"/>
        <v>2.8933266932236067E-4</v>
      </c>
      <c r="F21318" s="3">
        <f t="shared" si="667"/>
        <v>98.085167989610312</v>
      </c>
      <c r="G21318" t="s">
        <v>14480</v>
      </c>
    </row>
    <row r="21319" spans="1:7" x14ac:dyDescent="0.35">
      <c r="A21319" t="s">
        <v>10</v>
      </c>
      <c r="B21319" t="s">
        <v>37</v>
      </c>
      <c r="C21319" t="s">
        <v>2978</v>
      </c>
      <c r="D21319" s="2">
        <v>63922.2</v>
      </c>
      <c r="E21319" s="3">
        <f t="shared" si="666"/>
        <v>2.8932986302791086E-4</v>
      </c>
      <c r="F21319" s="3">
        <f t="shared" si="667"/>
        <v>98.085457319473335</v>
      </c>
      <c r="G21319" t="s">
        <v>14473</v>
      </c>
    </row>
    <row r="21320" spans="1:7" x14ac:dyDescent="0.35">
      <c r="A21320" t="s">
        <v>3</v>
      </c>
      <c r="B21320" t="s">
        <v>9</v>
      </c>
      <c r="C21320" t="s">
        <v>6093</v>
      </c>
      <c r="D21320" s="2">
        <v>63920.1</v>
      </c>
      <c r="E21320" s="3">
        <f t="shared" si="666"/>
        <v>2.893203578370326E-4</v>
      </c>
      <c r="F21320" s="3">
        <f t="shared" si="667"/>
        <v>98.085746639831171</v>
      </c>
      <c r="G21320" t="s">
        <v>14473</v>
      </c>
    </row>
    <row r="21321" spans="1:7" x14ac:dyDescent="0.35">
      <c r="A21321" t="s">
        <v>3</v>
      </c>
      <c r="B21321" t="s">
        <v>13</v>
      </c>
      <c r="C21321" t="s">
        <v>1395</v>
      </c>
      <c r="D21321" s="2">
        <v>63911.58</v>
      </c>
      <c r="E21321" s="3">
        <f t="shared" si="666"/>
        <v>2.8928179391975509E-4</v>
      </c>
      <c r="F21321" s="3">
        <f t="shared" si="667"/>
        <v>98.086035921625097</v>
      </c>
      <c r="G21321" t="s">
        <v>14473</v>
      </c>
    </row>
    <row r="21322" spans="1:7" x14ac:dyDescent="0.35">
      <c r="A21322" t="s">
        <v>10</v>
      </c>
      <c r="B21322" t="s">
        <v>9</v>
      </c>
      <c r="C21322" t="s">
        <v>11125</v>
      </c>
      <c r="D21322" s="2">
        <v>63910.77</v>
      </c>
      <c r="E21322" s="3">
        <f t="shared" si="666"/>
        <v>2.8927812763184489E-4</v>
      </c>
      <c r="F21322" s="3">
        <f t="shared" si="667"/>
        <v>98.086325199752736</v>
      </c>
      <c r="G21322" t="s">
        <v>14480</v>
      </c>
    </row>
    <row r="21323" spans="1:7" x14ac:dyDescent="0.35">
      <c r="A21323" t="s">
        <v>3</v>
      </c>
      <c r="B21323" t="s">
        <v>180</v>
      </c>
      <c r="C21323" t="s">
        <v>1704</v>
      </c>
      <c r="D21323" s="2">
        <v>63904</v>
      </c>
      <c r="E21323" s="3">
        <f t="shared" si="666"/>
        <v>2.8924748470696593E-4</v>
      </c>
      <c r="F21323" s="3">
        <f t="shared" si="667"/>
        <v>98.086614447237437</v>
      </c>
      <c r="G21323" t="s">
        <v>14473</v>
      </c>
    </row>
    <row r="21324" spans="1:7" x14ac:dyDescent="0.35">
      <c r="A21324" t="s">
        <v>3</v>
      </c>
      <c r="B21324" t="s">
        <v>180</v>
      </c>
      <c r="C21324" t="s">
        <v>14040</v>
      </c>
      <c r="D21324" s="2">
        <v>63903.64</v>
      </c>
      <c r="E21324" s="3">
        <f t="shared" si="666"/>
        <v>2.892458552456725E-4</v>
      </c>
      <c r="F21324" s="3">
        <f t="shared" si="667"/>
        <v>98.08690369309268</v>
      </c>
      <c r="G21324" t="s">
        <v>14480</v>
      </c>
    </row>
    <row r="21325" spans="1:7" x14ac:dyDescent="0.35">
      <c r="A21325" t="s">
        <v>10</v>
      </c>
      <c r="B21325" t="s">
        <v>22</v>
      </c>
      <c r="C21325" s="7" t="s">
        <v>993</v>
      </c>
      <c r="D21325" s="2">
        <v>63900</v>
      </c>
      <c r="E21325" s="3">
        <f t="shared" si="666"/>
        <v>2.8922937958148349E-4</v>
      </c>
      <c r="F21325" s="3">
        <f t="shared" si="667"/>
        <v>98.087192922472255</v>
      </c>
      <c r="G21325" t="s">
        <v>14480</v>
      </c>
    </row>
    <row r="21326" spans="1:7" x14ac:dyDescent="0.35">
      <c r="A21326" t="s">
        <v>10</v>
      </c>
      <c r="B21326" t="s">
        <v>6</v>
      </c>
      <c r="C21326" s="8" t="s">
        <v>9236</v>
      </c>
      <c r="D21326" s="2">
        <v>63897.9</v>
      </c>
      <c r="E21326" s="3">
        <f t="shared" si="666"/>
        <v>2.8921987439060523E-4</v>
      </c>
      <c r="F21326" s="3">
        <f t="shared" si="667"/>
        <v>98.087482142346644</v>
      </c>
      <c r="G21326" t="s">
        <v>14480</v>
      </c>
    </row>
    <row r="21327" spans="1:7" x14ac:dyDescent="0.35">
      <c r="A21327" t="s">
        <v>3</v>
      </c>
      <c r="B21327" t="s">
        <v>8</v>
      </c>
      <c r="C21327" t="s">
        <v>275</v>
      </c>
      <c r="D21327" s="2">
        <v>63897.47</v>
      </c>
      <c r="E21327" s="3">
        <f t="shared" si="666"/>
        <v>2.8921792808961588E-4</v>
      </c>
      <c r="F21327" s="3">
        <f t="shared" si="667"/>
        <v>98.087771360274729</v>
      </c>
      <c r="G21327" t="s">
        <v>14473</v>
      </c>
    </row>
    <row r="21328" spans="1:7" x14ac:dyDescent="0.35">
      <c r="A21328" t="s">
        <v>3</v>
      </c>
      <c r="B21328" t="s">
        <v>15</v>
      </c>
      <c r="C21328" t="s">
        <v>5598</v>
      </c>
      <c r="D21328" s="2">
        <v>63896.2</v>
      </c>
      <c r="E21328" s="3">
        <f t="shared" si="666"/>
        <v>2.8921217971227518E-4</v>
      </c>
      <c r="F21328" s="3">
        <f t="shared" si="667"/>
        <v>98.088060572454438</v>
      </c>
      <c r="G21328" t="s">
        <v>14473</v>
      </c>
    </row>
    <row r="21329" spans="1:7" x14ac:dyDescent="0.35">
      <c r="A21329" t="s">
        <v>10</v>
      </c>
      <c r="B21329" t="s">
        <v>6</v>
      </c>
      <c r="C21329" t="s">
        <v>13377</v>
      </c>
      <c r="D21329" s="2">
        <v>63895.8</v>
      </c>
      <c r="E21329" s="3">
        <f t="shared" si="666"/>
        <v>2.8921036919972703E-4</v>
      </c>
      <c r="F21329" s="3">
        <f t="shared" si="667"/>
        <v>98.088349782823641</v>
      </c>
      <c r="G21329" t="s">
        <v>14473</v>
      </c>
    </row>
    <row r="21330" spans="1:7" x14ac:dyDescent="0.35">
      <c r="A21330" t="s">
        <v>10</v>
      </c>
      <c r="B21330" t="s">
        <v>8</v>
      </c>
      <c r="C21330" s="8" t="s">
        <v>9500</v>
      </c>
      <c r="D21330" s="2">
        <v>63895</v>
      </c>
      <c r="E21330" s="3">
        <f t="shared" si="666"/>
        <v>2.8920674817463051E-4</v>
      </c>
      <c r="F21330" s="3">
        <f t="shared" si="667"/>
        <v>98.08863898957182</v>
      </c>
      <c r="G21330" t="s">
        <v>14480</v>
      </c>
    </row>
    <row r="21331" spans="1:7" x14ac:dyDescent="0.35">
      <c r="A21331" t="s">
        <v>3</v>
      </c>
      <c r="B21331" t="s">
        <v>13</v>
      </c>
      <c r="C21331" t="s">
        <v>2108</v>
      </c>
      <c r="D21331" s="2">
        <v>63893.54</v>
      </c>
      <c r="E21331" s="3">
        <f t="shared" si="666"/>
        <v>2.8920013980382941E-4</v>
      </c>
      <c r="F21331" s="3">
        <f t="shared" si="667"/>
        <v>98.088928189711623</v>
      </c>
      <c r="G21331" t="s">
        <v>14473</v>
      </c>
    </row>
    <row r="21332" spans="1:7" x14ac:dyDescent="0.35">
      <c r="A21332" t="s">
        <v>3</v>
      </c>
      <c r="B21332" t="s">
        <v>76</v>
      </c>
      <c r="C21332" t="s">
        <v>2060</v>
      </c>
      <c r="D21332" s="2">
        <v>63890.49</v>
      </c>
      <c r="E21332" s="3">
        <f t="shared" si="666"/>
        <v>2.8918633464564906E-4</v>
      </c>
      <c r="F21332" s="3">
        <f t="shared" si="667"/>
        <v>98.089217376046264</v>
      </c>
      <c r="G21332" t="s">
        <v>14473</v>
      </c>
    </row>
    <row r="21333" spans="1:7" x14ac:dyDescent="0.35">
      <c r="A21333" t="s">
        <v>3</v>
      </c>
      <c r="B21333" t="s">
        <v>6</v>
      </c>
      <c r="C21333" s="8" t="s">
        <v>12833</v>
      </c>
      <c r="D21333" s="2">
        <v>63886.06</v>
      </c>
      <c r="E21333" s="3">
        <f t="shared" si="666"/>
        <v>2.8916628321917732E-4</v>
      </c>
      <c r="F21333" s="3">
        <f t="shared" si="667"/>
        <v>98.089506542329488</v>
      </c>
      <c r="G21333" t="s">
        <v>14480</v>
      </c>
    </row>
    <row r="21334" spans="1:7" x14ac:dyDescent="0.35">
      <c r="A21334" t="s">
        <v>10</v>
      </c>
      <c r="B21334" t="s">
        <v>9</v>
      </c>
      <c r="C21334" t="s">
        <v>3172</v>
      </c>
      <c r="D21334" s="2">
        <v>63879.82</v>
      </c>
      <c r="E21334" s="3">
        <f t="shared" si="666"/>
        <v>2.8913803922342473E-4</v>
      </c>
      <c r="F21334" s="3">
        <f t="shared" si="667"/>
        <v>98.089795680368709</v>
      </c>
      <c r="G21334" t="s">
        <v>14473</v>
      </c>
    </row>
    <row r="21335" spans="1:7" x14ac:dyDescent="0.35">
      <c r="A21335" t="s">
        <v>3</v>
      </c>
      <c r="B21335" t="s">
        <v>406</v>
      </c>
      <c r="C21335" t="s">
        <v>4308</v>
      </c>
      <c r="D21335" s="2">
        <v>63878</v>
      </c>
      <c r="E21335" s="3">
        <f t="shared" si="666"/>
        <v>2.8912980139133025E-4</v>
      </c>
      <c r="F21335" s="3">
        <f t="shared" si="667"/>
        <v>98.090084810170097</v>
      </c>
      <c r="G21335" t="s">
        <v>14473</v>
      </c>
    </row>
    <row r="21336" spans="1:7" x14ac:dyDescent="0.35">
      <c r="A21336" t="s">
        <v>10</v>
      </c>
      <c r="B21336" t="s">
        <v>6</v>
      </c>
      <c r="C21336" t="s">
        <v>12396</v>
      </c>
      <c r="D21336" s="2">
        <v>63872.03</v>
      </c>
      <c r="E21336" s="3">
        <f t="shared" si="666"/>
        <v>2.8910277949154776E-4</v>
      </c>
      <c r="F21336" s="3">
        <f t="shared" si="667"/>
        <v>98.090373912949588</v>
      </c>
      <c r="G21336" t="s">
        <v>14473</v>
      </c>
    </row>
    <row r="21337" spans="1:7" x14ac:dyDescent="0.35">
      <c r="A21337" t="s">
        <v>3</v>
      </c>
      <c r="B21337" t="s">
        <v>13</v>
      </c>
      <c r="C21337" t="s">
        <v>2668</v>
      </c>
      <c r="D21337" s="2">
        <v>63868.56</v>
      </c>
      <c r="E21337" s="3">
        <f t="shared" si="666"/>
        <v>2.8908707329519174E-4</v>
      </c>
      <c r="F21337" s="3">
        <f t="shared" si="667"/>
        <v>98.090663000022886</v>
      </c>
      <c r="G21337" t="s">
        <v>14473</v>
      </c>
    </row>
    <row r="21338" spans="1:7" x14ac:dyDescent="0.35">
      <c r="A21338" t="s">
        <v>3</v>
      </c>
      <c r="B21338" t="s">
        <v>9</v>
      </c>
      <c r="C21338" s="8" t="s">
        <v>5757</v>
      </c>
      <c r="D21338" s="2">
        <v>63868.12</v>
      </c>
      <c r="E21338" s="3">
        <f t="shared" si="666"/>
        <v>2.8908508173138871E-4</v>
      </c>
      <c r="F21338" s="3">
        <f t="shared" si="667"/>
        <v>98.090952085104618</v>
      </c>
      <c r="G21338" t="s">
        <v>14480</v>
      </c>
    </row>
    <row r="21339" spans="1:7" x14ac:dyDescent="0.35">
      <c r="A21339" t="s">
        <v>3</v>
      </c>
      <c r="B21339" t="s">
        <v>8</v>
      </c>
      <c r="C21339" s="7" t="s">
        <v>352</v>
      </c>
      <c r="D21339" s="2">
        <v>63866.05</v>
      </c>
      <c r="E21339" s="3">
        <f t="shared" si="666"/>
        <v>2.8907571232895159E-4</v>
      </c>
      <c r="F21339" s="3">
        <f t="shared" si="667"/>
        <v>98.091241160816949</v>
      </c>
      <c r="G21339" t="s">
        <v>14480</v>
      </c>
    </row>
    <row r="21340" spans="1:7" x14ac:dyDescent="0.35">
      <c r="A21340" t="s">
        <v>10</v>
      </c>
      <c r="B21340" t="s">
        <v>33</v>
      </c>
      <c r="C21340" t="s">
        <v>2137</v>
      </c>
      <c r="D21340" s="2">
        <v>63864.18</v>
      </c>
      <c r="E21340" s="3">
        <f t="shared" si="666"/>
        <v>2.8906724818278856E-4</v>
      </c>
      <c r="F21340" s="3">
        <f t="shared" si="667"/>
        <v>98.091530228065139</v>
      </c>
      <c r="G21340" t="s">
        <v>14473</v>
      </c>
    </row>
    <row r="21341" spans="1:7" x14ac:dyDescent="0.35">
      <c r="A21341" t="s">
        <v>10</v>
      </c>
      <c r="B21341" t="s">
        <v>6</v>
      </c>
      <c r="C21341" t="s">
        <v>11005</v>
      </c>
      <c r="D21341" s="2">
        <v>63861.67</v>
      </c>
      <c r="E21341" s="3">
        <f t="shared" si="666"/>
        <v>2.8905588721654836E-4</v>
      </c>
      <c r="F21341" s="3">
        <f t="shared" si="667"/>
        <v>98.091819283952361</v>
      </c>
      <c r="G21341" t="s">
        <v>14480</v>
      </c>
    </row>
    <row r="21342" spans="1:7" x14ac:dyDescent="0.35">
      <c r="A21342" t="s">
        <v>10</v>
      </c>
      <c r="B21342" t="s">
        <v>9</v>
      </c>
      <c r="C21342" t="s">
        <v>14166</v>
      </c>
      <c r="D21342" s="2">
        <v>63859.94</v>
      </c>
      <c r="E21342" s="3">
        <f t="shared" si="666"/>
        <v>2.8904805674977721E-4</v>
      </c>
      <c r="F21342" s="3">
        <f t="shared" si="667"/>
        <v>98.092108332009104</v>
      </c>
      <c r="G21342" t="s">
        <v>14480</v>
      </c>
    </row>
    <row r="21343" spans="1:7" x14ac:dyDescent="0.35">
      <c r="A21343" t="s">
        <v>3</v>
      </c>
      <c r="B21343" t="s">
        <v>40</v>
      </c>
      <c r="C21343" t="s">
        <v>400</v>
      </c>
      <c r="D21343" s="2">
        <v>63854</v>
      </c>
      <c r="E21343" s="3">
        <f t="shared" si="666"/>
        <v>2.8902117063843576E-4</v>
      </c>
      <c r="F21343" s="3">
        <f t="shared" si="667"/>
        <v>98.092397353179749</v>
      </c>
      <c r="G21343" t="s">
        <v>14473</v>
      </c>
    </row>
    <row r="21344" spans="1:7" x14ac:dyDescent="0.35">
      <c r="A21344" t="s">
        <v>10</v>
      </c>
      <c r="B21344" t="s">
        <v>915</v>
      </c>
      <c r="C21344" t="s">
        <v>4896</v>
      </c>
      <c r="D21344" s="2">
        <v>63848.28</v>
      </c>
      <c r="E21344" s="3">
        <f t="shared" si="666"/>
        <v>2.8899528030899597E-4</v>
      </c>
      <c r="F21344" s="3">
        <f t="shared" si="667"/>
        <v>98.092686348460063</v>
      </c>
      <c r="G21344" t="s">
        <v>14473</v>
      </c>
    </row>
    <row r="21345" spans="1:7" x14ac:dyDescent="0.35">
      <c r="A21345" t="s">
        <v>3</v>
      </c>
      <c r="B21345" t="s">
        <v>99</v>
      </c>
      <c r="C21345" t="s">
        <v>1623</v>
      </c>
      <c r="D21345" s="2">
        <v>63843.6</v>
      </c>
      <c r="E21345" s="3">
        <f t="shared" si="666"/>
        <v>2.8897409731218154E-4</v>
      </c>
      <c r="F21345" s="3">
        <f t="shared" si="667"/>
        <v>98.092975322557379</v>
      </c>
      <c r="G21345" t="s">
        <v>14473</v>
      </c>
    </row>
    <row r="21346" spans="1:7" x14ac:dyDescent="0.35">
      <c r="A21346" t="s">
        <v>3</v>
      </c>
      <c r="B21346" t="s">
        <v>73</v>
      </c>
      <c r="C21346" t="s">
        <v>12496</v>
      </c>
      <c r="D21346" s="2">
        <v>63839.98</v>
      </c>
      <c r="E21346" s="3">
        <f t="shared" si="666"/>
        <v>2.8895771217361999E-4</v>
      </c>
      <c r="F21346" s="3">
        <f t="shared" si="667"/>
        <v>98.093264280269551</v>
      </c>
      <c r="G21346" t="s">
        <v>14480</v>
      </c>
    </row>
    <row r="21347" spans="1:7" x14ac:dyDescent="0.35">
      <c r="A21347" t="s">
        <v>3</v>
      </c>
      <c r="B21347" t="s">
        <v>9</v>
      </c>
      <c r="C21347" t="s">
        <v>318</v>
      </c>
      <c r="D21347" s="2">
        <v>63839.56</v>
      </c>
      <c r="E21347" s="3">
        <f t="shared" si="666"/>
        <v>2.8895581113544432E-4</v>
      </c>
      <c r="F21347" s="3">
        <f t="shared" si="667"/>
        <v>98.09355323608068</v>
      </c>
      <c r="G21347" t="s">
        <v>14473</v>
      </c>
    </row>
    <row r="21348" spans="1:7" x14ac:dyDescent="0.35">
      <c r="A21348" t="s">
        <v>10</v>
      </c>
      <c r="B21348" t="s">
        <v>22</v>
      </c>
      <c r="C21348" t="s">
        <v>172</v>
      </c>
      <c r="D21348" s="2">
        <v>63839.03</v>
      </c>
      <c r="E21348" s="3">
        <f t="shared" si="666"/>
        <v>2.889534122063179E-4</v>
      </c>
      <c r="F21348" s="3">
        <f t="shared" si="667"/>
        <v>98.093842189492889</v>
      </c>
      <c r="G21348" t="s">
        <v>14473</v>
      </c>
    </row>
    <row r="21349" spans="1:7" x14ac:dyDescent="0.35">
      <c r="A21349" t="s">
        <v>10</v>
      </c>
      <c r="B21349" t="s">
        <v>8</v>
      </c>
      <c r="C21349" t="s">
        <v>2884</v>
      </c>
      <c r="D21349" s="2">
        <v>63830.12</v>
      </c>
      <c r="E21349" s="3">
        <f t="shared" si="666"/>
        <v>2.8891308303930581E-4</v>
      </c>
      <c r="F21349" s="3">
        <f t="shared" si="667"/>
        <v>98.094131102575929</v>
      </c>
      <c r="G21349" t="s">
        <v>14480</v>
      </c>
    </row>
    <row r="21350" spans="1:7" x14ac:dyDescent="0.35">
      <c r="A21350" t="s">
        <v>10</v>
      </c>
      <c r="B21350" t="s">
        <v>9</v>
      </c>
      <c r="C21350" t="s">
        <v>9659</v>
      </c>
      <c r="D21350" s="2">
        <v>63827.65</v>
      </c>
      <c r="E21350" s="3">
        <f t="shared" si="666"/>
        <v>2.8890190312432049E-4</v>
      </c>
      <c r="F21350" s="3">
        <f t="shared" si="667"/>
        <v>98.094420004479048</v>
      </c>
      <c r="G21350" t="s">
        <v>14480</v>
      </c>
    </row>
    <row r="21351" spans="1:7" x14ac:dyDescent="0.35">
      <c r="A21351" t="s">
        <v>3</v>
      </c>
      <c r="B21351" t="s">
        <v>16</v>
      </c>
      <c r="C21351" t="s">
        <v>5064</v>
      </c>
      <c r="D21351" s="2">
        <v>63822.48</v>
      </c>
      <c r="E21351" s="3">
        <f t="shared" si="666"/>
        <v>2.8887850224963441E-4</v>
      </c>
      <c r="F21351" s="3">
        <f t="shared" si="667"/>
        <v>98.094708882981294</v>
      </c>
      <c r="G21351" t="s">
        <v>14473</v>
      </c>
    </row>
    <row r="21352" spans="1:7" x14ac:dyDescent="0.35">
      <c r="A21352" t="s">
        <v>3</v>
      </c>
      <c r="B21352" t="s">
        <v>6</v>
      </c>
      <c r="C21352" t="s">
        <v>5943</v>
      </c>
      <c r="D21352" s="2">
        <v>63821.18</v>
      </c>
      <c r="E21352" s="3">
        <f t="shared" si="666"/>
        <v>2.8887261808385262E-4</v>
      </c>
      <c r="F21352" s="3">
        <f t="shared" si="667"/>
        <v>98.09499775559938</v>
      </c>
      <c r="G21352" t="s">
        <v>14473</v>
      </c>
    </row>
    <row r="21353" spans="1:7" x14ac:dyDescent="0.35">
      <c r="A21353" t="s">
        <v>10</v>
      </c>
      <c r="B21353" t="s">
        <v>16</v>
      </c>
      <c r="C21353" t="s">
        <v>109</v>
      </c>
      <c r="D21353" s="2">
        <v>63813.08</v>
      </c>
      <c r="E21353" s="3">
        <f t="shared" si="666"/>
        <v>2.8883595520475073E-4</v>
      </c>
      <c r="F21353" s="3">
        <f t="shared" si="667"/>
        <v>98.095286591554583</v>
      </c>
      <c r="G21353" t="s">
        <v>14473</v>
      </c>
    </row>
    <row r="21354" spans="1:7" x14ac:dyDescent="0.35">
      <c r="A21354" t="s">
        <v>10</v>
      </c>
      <c r="B21354" t="s">
        <v>9</v>
      </c>
      <c r="C21354" t="s">
        <v>5800</v>
      </c>
      <c r="D21354" s="2">
        <v>63803.23</v>
      </c>
      <c r="E21354" s="3">
        <f t="shared" si="666"/>
        <v>2.8879137133325038E-4</v>
      </c>
      <c r="F21354" s="3">
        <f t="shared" si="667"/>
        <v>98.095575382925915</v>
      </c>
      <c r="G21354" t="s">
        <v>14480</v>
      </c>
    </row>
    <row r="21355" spans="1:7" x14ac:dyDescent="0.35">
      <c r="A21355" t="s">
        <v>3</v>
      </c>
      <c r="B21355" t="s">
        <v>68</v>
      </c>
      <c r="C21355" t="s">
        <v>7317</v>
      </c>
      <c r="D21355" s="2">
        <v>63799.7</v>
      </c>
      <c r="E21355" s="3">
        <f t="shared" si="666"/>
        <v>2.8877539356001207E-4</v>
      </c>
      <c r="F21355" s="3">
        <f t="shared" si="667"/>
        <v>98.095864158319472</v>
      </c>
      <c r="G21355" t="s">
        <v>14480</v>
      </c>
    </row>
    <row r="21356" spans="1:7" x14ac:dyDescent="0.35">
      <c r="A21356" t="s">
        <v>3</v>
      </c>
      <c r="B21356" t="s">
        <v>8</v>
      </c>
      <c r="C21356" t="s">
        <v>1181</v>
      </c>
      <c r="D21356" s="2">
        <v>63798.16</v>
      </c>
      <c r="E21356" s="3">
        <f t="shared" si="666"/>
        <v>2.8876842308670143E-4</v>
      </c>
      <c r="F21356" s="3">
        <f t="shared" si="667"/>
        <v>98.096152926742562</v>
      </c>
      <c r="G21356" t="s">
        <v>14473</v>
      </c>
    </row>
    <row r="21357" spans="1:7" x14ac:dyDescent="0.35">
      <c r="A21357" t="s">
        <v>3</v>
      </c>
      <c r="B21357" t="s">
        <v>9</v>
      </c>
      <c r="C21357" s="8" t="s">
        <v>3935</v>
      </c>
      <c r="D21357" s="2">
        <v>63790.45</v>
      </c>
      <c r="E21357" s="3">
        <f t="shared" si="666"/>
        <v>2.88733525457334E-4</v>
      </c>
      <c r="F21357" s="3">
        <f t="shared" si="667"/>
        <v>98.096441660268013</v>
      </c>
      <c r="G21357" t="s">
        <v>14480</v>
      </c>
    </row>
    <row r="21358" spans="1:7" x14ac:dyDescent="0.35">
      <c r="A21358" t="s">
        <v>3</v>
      </c>
      <c r="B21358" t="s">
        <v>29</v>
      </c>
      <c r="C21358" t="s">
        <v>7673</v>
      </c>
      <c r="D21358" s="2">
        <v>63787.17</v>
      </c>
      <c r="E21358" s="3">
        <f t="shared" si="666"/>
        <v>2.8871867925443849E-4</v>
      </c>
      <c r="F21358" s="3">
        <f t="shared" si="667"/>
        <v>98.096730378947271</v>
      </c>
      <c r="G21358" t="s">
        <v>14473</v>
      </c>
    </row>
    <row r="21359" spans="1:7" x14ac:dyDescent="0.35">
      <c r="A21359" t="s">
        <v>3</v>
      </c>
      <c r="B21359" t="s">
        <v>20</v>
      </c>
      <c r="C21359" t="s">
        <v>4963</v>
      </c>
      <c r="D21359" s="2">
        <v>63782.29</v>
      </c>
      <c r="E21359" s="3">
        <f t="shared" si="666"/>
        <v>2.8869659100134993E-4</v>
      </c>
      <c r="F21359" s="3">
        <f t="shared" si="667"/>
        <v>98.09701907553827</v>
      </c>
      <c r="G21359" t="s">
        <v>14480</v>
      </c>
    </row>
    <row r="21360" spans="1:7" x14ac:dyDescent="0.35">
      <c r="A21360" t="s">
        <v>10</v>
      </c>
      <c r="B21360" t="s">
        <v>9</v>
      </c>
      <c r="C21360" t="s">
        <v>5966</v>
      </c>
      <c r="D21360" s="2">
        <v>63778.78</v>
      </c>
      <c r="E21360" s="3">
        <f t="shared" si="666"/>
        <v>2.8868070375373913E-4</v>
      </c>
      <c r="F21360" s="3">
        <f t="shared" si="667"/>
        <v>98.097307756242017</v>
      </c>
      <c r="G21360" t="s">
        <v>14480</v>
      </c>
    </row>
    <row r="21361" spans="1:7" x14ac:dyDescent="0.35">
      <c r="A21361" t="s">
        <v>3</v>
      </c>
      <c r="B21361" t="s">
        <v>20</v>
      </c>
      <c r="C21361" t="s">
        <v>1612</v>
      </c>
      <c r="D21361" s="2">
        <v>63761.56</v>
      </c>
      <c r="E21361" s="3">
        <f t="shared" si="666"/>
        <v>2.8860276118853733E-4</v>
      </c>
      <c r="F21361" s="3">
        <f t="shared" si="667"/>
        <v>98.097596359003205</v>
      </c>
      <c r="G21361" t="s">
        <v>14480</v>
      </c>
    </row>
    <row r="21362" spans="1:7" x14ac:dyDescent="0.35">
      <c r="A21362" t="s">
        <v>3</v>
      </c>
      <c r="B21362" t="s">
        <v>180</v>
      </c>
      <c r="C21362" t="s">
        <v>1191</v>
      </c>
      <c r="D21362" s="2">
        <v>63759.58</v>
      </c>
      <c r="E21362" s="3">
        <f t="shared" si="666"/>
        <v>2.8859379915142355E-4</v>
      </c>
      <c r="F21362" s="3">
        <f t="shared" si="667"/>
        <v>98.09788495280236</v>
      </c>
      <c r="G21362" t="s">
        <v>14480</v>
      </c>
    </row>
    <row r="21363" spans="1:7" x14ac:dyDescent="0.35">
      <c r="A21363" t="s">
        <v>3</v>
      </c>
      <c r="B21363" t="s">
        <v>180</v>
      </c>
      <c r="C21363" s="7" t="s">
        <v>6623</v>
      </c>
      <c r="D21363" s="2">
        <v>63750</v>
      </c>
      <c r="E21363" s="3">
        <f t="shared" si="666"/>
        <v>2.8855043737589315E-4</v>
      </c>
      <c r="F21363" s="3">
        <f t="shared" si="667"/>
        <v>98.098173503239735</v>
      </c>
      <c r="G21363" t="s">
        <v>14480</v>
      </c>
    </row>
    <row r="21364" spans="1:7" x14ac:dyDescent="0.35">
      <c r="A21364" t="s">
        <v>10</v>
      </c>
      <c r="B21364" t="s">
        <v>73</v>
      </c>
      <c r="C21364" t="s">
        <v>13554</v>
      </c>
      <c r="D21364" s="2">
        <v>63747.75</v>
      </c>
      <c r="E21364" s="3">
        <f t="shared" si="666"/>
        <v>2.8854025324280932E-4</v>
      </c>
      <c r="F21364" s="3">
        <f t="shared" si="667"/>
        <v>98.098462043492972</v>
      </c>
      <c r="G21364" t="s">
        <v>14480</v>
      </c>
    </row>
    <row r="21365" spans="1:7" x14ac:dyDescent="0.35">
      <c r="A21365" t="s">
        <v>3</v>
      </c>
      <c r="B21365" t="s">
        <v>9</v>
      </c>
      <c r="C21365" t="s">
        <v>2204</v>
      </c>
      <c r="D21365" s="2">
        <v>63747.5</v>
      </c>
      <c r="E21365" s="3">
        <f t="shared" si="666"/>
        <v>2.8853912167246668E-4</v>
      </c>
      <c r="F21365" s="3">
        <f t="shared" si="667"/>
        <v>98.098750582614642</v>
      </c>
      <c r="G21365" t="s">
        <v>14473</v>
      </c>
    </row>
    <row r="21366" spans="1:7" x14ac:dyDescent="0.35">
      <c r="A21366" t="s">
        <v>3</v>
      </c>
      <c r="B21366" t="s">
        <v>9</v>
      </c>
      <c r="C21366" t="s">
        <v>5096</v>
      </c>
      <c r="D21366" s="2">
        <v>63747.18</v>
      </c>
      <c r="E21366" s="3">
        <f t="shared" si="666"/>
        <v>2.8853767326242807E-4</v>
      </c>
      <c r="F21366" s="3">
        <f t="shared" si="667"/>
        <v>98.099039120287898</v>
      </c>
      <c r="G21366" t="s">
        <v>14473</v>
      </c>
    </row>
    <row r="21367" spans="1:7" x14ac:dyDescent="0.35">
      <c r="A21367" t="s">
        <v>10</v>
      </c>
      <c r="B21367" t="s">
        <v>9</v>
      </c>
      <c r="C21367" t="s">
        <v>10698</v>
      </c>
      <c r="D21367" s="2">
        <v>63744.28</v>
      </c>
      <c r="E21367" s="3">
        <f t="shared" si="666"/>
        <v>2.8852454704645329E-4</v>
      </c>
      <c r="F21367" s="3">
        <f t="shared" si="667"/>
        <v>98.099327644834943</v>
      </c>
      <c r="G21367" t="s">
        <v>14473</v>
      </c>
    </row>
    <row r="21368" spans="1:7" x14ac:dyDescent="0.35">
      <c r="A21368" t="s">
        <v>10</v>
      </c>
      <c r="B21368" t="s">
        <v>27</v>
      </c>
      <c r="C21368" t="s">
        <v>1351</v>
      </c>
      <c r="D21368" s="2">
        <v>63734.53</v>
      </c>
      <c r="E21368" s="3">
        <f t="shared" si="666"/>
        <v>2.8848041580308996E-4</v>
      </c>
      <c r="F21368" s="3">
        <f t="shared" si="667"/>
        <v>98.099616125250748</v>
      </c>
      <c r="G21368" t="s">
        <v>14473</v>
      </c>
    </row>
    <row r="21369" spans="1:7" x14ac:dyDescent="0.35">
      <c r="A21369" t="s">
        <v>10</v>
      </c>
      <c r="B21369" t="s">
        <v>9</v>
      </c>
      <c r="C21369" t="s">
        <v>14173</v>
      </c>
      <c r="D21369" s="2">
        <v>63732.31</v>
      </c>
      <c r="E21369" s="3">
        <f t="shared" si="666"/>
        <v>2.8847036745844722E-4</v>
      </c>
      <c r="F21369" s="3">
        <f t="shared" si="667"/>
        <v>98.099904595618213</v>
      </c>
      <c r="G21369" t="s">
        <v>14473</v>
      </c>
    </row>
    <row r="21370" spans="1:7" x14ac:dyDescent="0.35">
      <c r="A21370" t="s">
        <v>10</v>
      </c>
      <c r="B21370" t="s">
        <v>22</v>
      </c>
      <c r="C21370" t="s">
        <v>2227</v>
      </c>
      <c r="D21370" s="2">
        <v>63731.02</v>
      </c>
      <c r="E21370" s="3">
        <f t="shared" si="666"/>
        <v>2.8846452855547916E-4</v>
      </c>
      <c r="F21370" s="3">
        <f t="shared" si="667"/>
        <v>98.100193060146765</v>
      </c>
      <c r="G21370" t="s">
        <v>14473</v>
      </c>
    </row>
    <row r="21371" spans="1:7" x14ac:dyDescent="0.35">
      <c r="A21371" t="s">
        <v>10</v>
      </c>
      <c r="B21371" t="s">
        <v>73</v>
      </c>
      <c r="C21371" t="s">
        <v>8914</v>
      </c>
      <c r="D21371" s="2">
        <v>63725.5</v>
      </c>
      <c r="E21371" s="3">
        <f t="shared" si="666"/>
        <v>2.8843954348231344E-4</v>
      </c>
      <c r="F21371" s="3">
        <f t="shared" si="667"/>
        <v>98.100481499690247</v>
      </c>
      <c r="G21371" t="s">
        <v>14480</v>
      </c>
    </row>
    <row r="21372" spans="1:7" x14ac:dyDescent="0.35">
      <c r="A21372" t="s">
        <v>3</v>
      </c>
      <c r="B21372" t="s">
        <v>76</v>
      </c>
      <c r="C21372" t="s">
        <v>1114</v>
      </c>
      <c r="D21372" s="2">
        <v>63724.09</v>
      </c>
      <c r="E21372" s="3">
        <f t="shared" si="666"/>
        <v>2.8843316142558085E-4</v>
      </c>
      <c r="F21372" s="3">
        <f t="shared" si="667"/>
        <v>98.100769932851676</v>
      </c>
      <c r="G21372" t="s">
        <v>14480</v>
      </c>
    </row>
    <row r="21373" spans="1:7" x14ac:dyDescent="0.35">
      <c r="A21373" t="s">
        <v>10</v>
      </c>
      <c r="B21373" t="s">
        <v>22</v>
      </c>
      <c r="C21373" t="s">
        <v>2833</v>
      </c>
      <c r="D21373" s="2">
        <v>63718.49</v>
      </c>
      <c r="E21373" s="3">
        <f t="shared" si="666"/>
        <v>2.8840781424990553E-4</v>
      </c>
      <c r="F21373" s="3">
        <f t="shared" si="667"/>
        <v>98.101058340665929</v>
      </c>
      <c r="G21373" t="s">
        <v>14473</v>
      </c>
    </row>
    <row r="21374" spans="1:7" x14ac:dyDescent="0.35">
      <c r="A21374" t="s">
        <v>3</v>
      </c>
      <c r="B21374" t="s">
        <v>29</v>
      </c>
      <c r="C21374" t="s">
        <v>6394</v>
      </c>
      <c r="D21374" s="2">
        <v>63711.4</v>
      </c>
      <c r="E21374" s="3">
        <f t="shared" si="666"/>
        <v>2.8837572291498797E-4</v>
      </c>
      <c r="F21374" s="3">
        <f t="shared" si="667"/>
        <v>98.101346716388846</v>
      </c>
      <c r="G21374" t="s">
        <v>14480</v>
      </c>
    </row>
    <row r="21375" spans="1:7" x14ac:dyDescent="0.35">
      <c r="A21375" t="s">
        <v>3</v>
      </c>
      <c r="B21375" t="s">
        <v>76</v>
      </c>
      <c r="C21375" t="s">
        <v>5300</v>
      </c>
      <c r="D21375" s="2">
        <v>63708.19</v>
      </c>
      <c r="E21375" s="3">
        <f t="shared" si="666"/>
        <v>2.8836119355178831E-4</v>
      </c>
      <c r="F21375" s="3">
        <f t="shared" si="667"/>
        <v>98.101635077582401</v>
      </c>
      <c r="G21375" t="s">
        <v>14480</v>
      </c>
    </row>
    <row r="21376" spans="1:7" x14ac:dyDescent="0.35">
      <c r="A21376" t="s">
        <v>10</v>
      </c>
      <c r="B21376" t="s">
        <v>6</v>
      </c>
      <c r="C21376" t="s">
        <v>13590</v>
      </c>
      <c r="D21376" s="2">
        <v>63703.16</v>
      </c>
      <c r="E21376" s="3">
        <f t="shared" si="666"/>
        <v>2.8833842635649418E-4</v>
      </c>
      <c r="F21376" s="3">
        <f t="shared" si="667"/>
        <v>98.101923416008759</v>
      </c>
      <c r="G21376" t="s">
        <v>14473</v>
      </c>
    </row>
    <row r="21377" spans="1:7" x14ac:dyDescent="0.35">
      <c r="A21377" t="s">
        <v>10</v>
      </c>
      <c r="B21377" t="s">
        <v>9</v>
      </c>
      <c r="C21377" t="s">
        <v>4159</v>
      </c>
      <c r="D21377" s="2">
        <v>63702.73</v>
      </c>
      <c r="E21377" s="3">
        <f t="shared" si="666"/>
        <v>2.8833648005550477E-4</v>
      </c>
      <c r="F21377" s="3">
        <f t="shared" si="667"/>
        <v>98.102211752488813</v>
      </c>
      <c r="G21377" t="s">
        <v>14473</v>
      </c>
    </row>
    <row r="21378" spans="1:7" x14ac:dyDescent="0.35">
      <c r="A21378" t="s">
        <v>3</v>
      </c>
      <c r="B21378" t="s">
        <v>9</v>
      </c>
      <c r="C21378" s="8" t="s">
        <v>349</v>
      </c>
      <c r="D21378" s="2">
        <v>63700.07</v>
      </c>
      <c r="E21378" s="3">
        <f t="shared" si="666"/>
        <v>2.88324440147059E-4</v>
      </c>
      <c r="F21378" s="3">
        <f t="shared" si="667"/>
        <v>98.102500076928962</v>
      </c>
      <c r="G21378" t="s">
        <v>14480</v>
      </c>
    </row>
    <row r="21379" spans="1:7" x14ac:dyDescent="0.35">
      <c r="A21379" t="s">
        <v>3</v>
      </c>
      <c r="B21379" t="s">
        <v>9</v>
      </c>
      <c r="C21379" t="s">
        <v>7141</v>
      </c>
      <c r="D21379" s="2">
        <v>63700</v>
      </c>
      <c r="E21379" s="3">
        <f t="shared" ref="E21379:E21442" si="668">(D21379/$D$29638)*100</f>
        <v>2.8832412330736309E-4</v>
      </c>
      <c r="F21379" s="3">
        <f t="shared" si="667"/>
        <v>98.102788401052265</v>
      </c>
      <c r="G21379" t="s">
        <v>14473</v>
      </c>
    </row>
    <row r="21380" spans="1:7" x14ac:dyDescent="0.35">
      <c r="A21380" t="s">
        <v>10</v>
      </c>
      <c r="B21380" t="s">
        <v>6</v>
      </c>
      <c r="C21380" t="s">
        <v>7528</v>
      </c>
      <c r="D21380" s="2">
        <v>63699.98</v>
      </c>
      <c r="E21380" s="3">
        <f t="shared" si="668"/>
        <v>2.8832403278173567E-4</v>
      </c>
      <c r="F21380" s="3">
        <f t="shared" ref="F21380:F21443" si="669">E21380+F21379</f>
        <v>98.103076725085046</v>
      </c>
      <c r="G21380" t="s">
        <v>14473</v>
      </c>
    </row>
    <row r="21381" spans="1:7" x14ac:dyDescent="0.35">
      <c r="A21381" t="s">
        <v>3</v>
      </c>
      <c r="B21381" t="s">
        <v>9</v>
      </c>
      <c r="C21381" t="s">
        <v>6877</v>
      </c>
      <c r="D21381" s="2">
        <v>63698.76</v>
      </c>
      <c r="E21381" s="3">
        <f t="shared" si="668"/>
        <v>2.8831851071846348E-4</v>
      </c>
      <c r="F21381" s="3">
        <f t="shared" si="669"/>
        <v>98.103365043595758</v>
      </c>
      <c r="G21381" t="s">
        <v>14480</v>
      </c>
    </row>
    <row r="21382" spans="1:7" x14ac:dyDescent="0.35">
      <c r="A21382" t="s">
        <v>3</v>
      </c>
      <c r="B21382" t="s">
        <v>22</v>
      </c>
      <c r="C21382" t="s">
        <v>5147</v>
      </c>
      <c r="D21382" s="2">
        <v>63695.35</v>
      </c>
      <c r="E21382" s="3">
        <f t="shared" si="668"/>
        <v>2.8830307609898975E-4</v>
      </c>
      <c r="F21382" s="3">
        <f t="shared" si="669"/>
        <v>98.103653346671862</v>
      </c>
      <c r="G21382" t="s">
        <v>14480</v>
      </c>
    </row>
    <row r="21383" spans="1:7" x14ac:dyDescent="0.35">
      <c r="A21383" t="s">
        <v>3</v>
      </c>
      <c r="B21383" t="s">
        <v>9</v>
      </c>
      <c r="C21383" t="s">
        <v>2116</v>
      </c>
      <c r="D21383" s="2">
        <v>63694.59</v>
      </c>
      <c r="E21383" s="3">
        <f t="shared" si="668"/>
        <v>2.8829963612514805E-4</v>
      </c>
      <c r="F21383" s="3">
        <f t="shared" si="669"/>
        <v>98.103941646307987</v>
      </c>
      <c r="G21383" t="s">
        <v>14473</v>
      </c>
    </row>
    <row r="21384" spans="1:7" x14ac:dyDescent="0.35">
      <c r="A21384" t="s">
        <v>10</v>
      </c>
      <c r="B21384" t="s">
        <v>9</v>
      </c>
      <c r="C21384" t="s">
        <v>9301</v>
      </c>
      <c r="D21384" s="2">
        <v>63691.77</v>
      </c>
      <c r="E21384" s="3">
        <f t="shared" si="668"/>
        <v>2.8828687201168298E-4</v>
      </c>
      <c r="F21384" s="3">
        <f t="shared" si="669"/>
        <v>98.104229933179994</v>
      </c>
      <c r="G21384" t="s">
        <v>14473</v>
      </c>
    </row>
    <row r="21385" spans="1:7" x14ac:dyDescent="0.35">
      <c r="A21385" t="s">
        <v>10</v>
      </c>
      <c r="B21385" t="s">
        <v>9</v>
      </c>
      <c r="C21385" t="s">
        <v>409</v>
      </c>
      <c r="D21385" s="2">
        <v>63691.21</v>
      </c>
      <c r="E21385" s="3">
        <f t="shared" si="668"/>
        <v>2.8828433729411547E-4</v>
      </c>
      <c r="F21385" s="3">
        <f t="shared" si="669"/>
        <v>98.104518217517281</v>
      </c>
      <c r="G21385" t="s">
        <v>14480</v>
      </c>
    </row>
    <row r="21386" spans="1:7" x14ac:dyDescent="0.35">
      <c r="A21386" t="s">
        <v>3</v>
      </c>
      <c r="B21386" t="s">
        <v>9</v>
      </c>
      <c r="C21386" t="s">
        <v>9338</v>
      </c>
      <c r="D21386" s="2">
        <v>63685.19</v>
      </c>
      <c r="E21386" s="3">
        <f t="shared" si="668"/>
        <v>2.8825708908026442E-4</v>
      </c>
      <c r="F21386" s="3">
        <f t="shared" si="669"/>
        <v>98.104806474606363</v>
      </c>
      <c r="G21386" t="s">
        <v>14480</v>
      </c>
    </row>
    <row r="21387" spans="1:7" x14ac:dyDescent="0.35">
      <c r="A21387" t="s">
        <v>3</v>
      </c>
      <c r="B21387" t="s">
        <v>76</v>
      </c>
      <c r="C21387" t="s">
        <v>10510</v>
      </c>
      <c r="D21387" s="2">
        <v>63678.879999999997</v>
      </c>
      <c r="E21387" s="3">
        <f t="shared" si="668"/>
        <v>2.8822852824481591E-4</v>
      </c>
      <c r="F21387" s="3">
        <f t="shared" si="669"/>
        <v>98.105094703134611</v>
      </c>
      <c r="G21387" t="s">
        <v>14473</v>
      </c>
    </row>
    <row r="21388" spans="1:7" x14ac:dyDescent="0.35">
      <c r="A21388" t="s">
        <v>10</v>
      </c>
      <c r="B21388" t="s">
        <v>33</v>
      </c>
      <c r="C21388" t="s">
        <v>1661</v>
      </c>
      <c r="D21388" s="2">
        <v>63674.53</v>
      </c>
      <c r="E21388" s="3">
        <f t="shared" si="668"/>
        <v>2.8820883892085382E-4</v>
      </c>
      <c r="F21388" s="3">
        <f t="shared" si="669"/>
        <v>98.105382911973535</v>
      </c>
      <c r="G21388" t="s">
        <v>14473</v>
      </c>
    </row>
    <row r="21389" spans="1:7" x14ac:dyDescent="0.35">
      <c r="A21389" t="s">
        <v>3</v>
      </c>
      <c r="B21389" t="s">
        <v>22</v>
      </c>
      <c r="C21389" t="s">
        <v>1250</v>
      </c>
      <c r="D21389" s="2">
        <v>63664.3</v>
      </c>
      <c r="E21389" s="3">
        <f t="shared" si="668"/>
        <v>2.8816253506243258E-4</v>
      </c>
      <c r="F21389" s="3">
        <f t="shared" si="669"/>
        <v>98.105671074508592</v>
      </c>
      <c r="G21389" t="s">
        <v>14480</v>
      </c>
    </row>
    <row r="21390" spans="1:7" x14ac:dyDescent="0.35">
      <c r="A21390" t="s">
        <v>10</v>
      </c>
      <c r="B21390" t="s">
        <v>180</v>
      </c>
      <c r="C21390" t="s">
        <v>10275</v>
      </c>
      <c r="D21390" s="2">
        <v>63663.37</v>
      </c>
      <c r="E21390" s="3">
        <f t="shared" si="668"/>
        <v>2.8815832562075795E-4</v>
      </c>
      <c r="F21390" s="3">
        <f t="shared" si="669"/>
        <v>98.105959232834209</v>
      </c>
      <c r="G21390" t="s">
        <v>14480</v>
      </c>
    </row>
    <row r="21391" spans="1:7" x14ac:dyDescent="0.35">
      <c r="A21391" t="s">
        <v>3</v>
      </c>
      <c r="B21391" t="s">
        <v>180</v>
      </c>
      <c r="C21391" t="s">
        <v>12476</v>
      </c>
      <c r="D21391" s="2">
        <v>63661.93</v>
      </c>
      <c r="E21391" s="3">
        <f t="shared" si="668"/>
        <v>2.8815180777558421E-4</v>
      </c>
      <c r="F21391" s="3">
        <f t="shared" si="669"/>
        <v>98.106247384641989</v>
      </c>
      <c r="G21391" t="s">
        <v>14480</v>
      </c>
    </row>
    <row r="21392" spans="1:7" x14ac:dyDescent="0.35">
      <c r="A21392" t="s">
        <v>3</v>
      </c>
      <c r="B21392" t="s">
        <v>13</v>
      </c>
      <c r="C21392" t="s">
        <v>14244</v>
      </c>
      <c r="D21392" s="2">
        <v>63657</v>
      </c>
      <c r="E21392" s="3">
        <f t="shared" si="668"/>
        <v>2.881294932084272E-4</v>
      </c>
      <c r="F21392" s="3">
        <f t="shared" si="669"/>
        <v>98.106535514135203</v>
      </c>
      <c r="G21392" t="s">
        <v>14473</v>
      </c>
    </row>
    <row r="21393" spans="1:7" x14ac:dyDescent="0.35">
      <c r="A21393" t="s">
        <v>3</v>
      </c>
      <c r="B21393" t="s">
        <v>180</v>
      </c>
      <c r="C21393" t="s">
        <v>514</v>
      </c>
      <c r="D21393" s="2">
        <v>63655.33</v>
      </c>
      <c r="E21393" s="3">
        <f t="shared" si="668"/>
        <v>2.8812193431853824E-4</v>
      </c>
      <c r="F21393" s="3">
        <f t="shared" si="669"/>
        <v>98.106823636069521</v>
      </c>
      <c r="G21393" t="s">
        <v>14480</v>
      </c>
    </row>
    <row r="21394" spans="1:7" x14ac:dyDescent="0.35">
      <c r="A21394" t="s">
        <v>3</v>
      </c>
      <c r="B21394" t="s">
        <v>62</v>
      </c>
      <c r="C21394" t="s">
        <v>3209</v>
      </c>
      <c r="D21394" s="2">
        <v>63649.55</v>
      </c>
      <c r="E21394" s="3">
        <f t="shared" si="668"/>
        <v>2.880957724122162E-4</v>
      </c>
      <c r="F21394" s="3">
        <f t="shared" si="669"/>
        <v>98.10711173184194</v>
      </c>
      <c r="G21394" t="s">
        <v>14473</v>
      </c>
    </row>
    <row r="21395" spans="1:7" x14ac:dyDescent="0.35">
      <c r="A21395" t="s">
        <v>10</v>
      </c>
      <c r="B21395" t="s">
        <v>122</v>
      </c>
      <c r="C21395" t="s">
        <v>13775</v>
      </c>
      <c r="D21395" s="2">
        <v>63643.53</v>
      </c>
      <c r="E21395" s="3">
        <f t="shared" si="668"/>
        <v>2.8806852419836516E-4</v>
      </c>
      <c r="F21395" s="3">
        <f t="shared" si="669"/>
        <v>98.107399800366139</v>
      </c>
      <c r="G21395" t="s">
        <v>14473</v>
      </c>
    </row>
    <row r="21396" spans="1:7" x14ac:dyDescent="0.35">
      <c r="A21396" t="s">
        <v>10</v>
      </c>
      <c r="B21396" t="s">
        <v>9</v>
      </c>
      <c r="C21396" t="s">
        <v>4559</v>
      </c>
      <c r="D21396" s="2">
        <v>63640.26</v>
      </c>
      <c r="E21396" s="3">
        <f t="shared" si="668"/>
        <v>2.8805372325828332E-4</v>
      </c>
      <c r="F21396" s="3">
        <f t="shared" si="669"/>
        <v>98.107687854089392</v>
      </c>
      <c r="G21396" t="s">
        <v>14473</v>
      </c>
    </row>
    <row r="21397" spans="1:7" x14ac:dyDescent="0.35">
      <c r="A21397" t="s">
        <v>3</v>
      </c>
      <c r="B21397" t="s">
        <v>9</v>
      </c>
      <c r="C21397" t="s">
        <v>50</v>
      </c>
      <c r="D21397" s="2">
        <v>63639.51</v>
      </c>
      <c r="E21397" s="3">
        <f t="shared" si="668"/>
        <v>2.8805032854725536E-4</v>
      </c>
      <c r="F21397" s="3">
        <f t="shared" si="669"/>
        <v>98.107975904417941</v>
      </c>
      <c r="G21397" t="s">
        <v>14473</v>
      </c>
    </row>
    <row r="21398" spans="1:7" x14ac:dyDescent="0.35">
      <c r="A21398" t="s">
        <v>3</v>
      </c>
      <c r="B21398" t="s">
        <v>9</v>
      </c>
      <c r="C21398" t="s">
        <v>4101</v>
      </c>
      <c r="D21398" s="2">
        <v>63637.53</v>
      </c>
      <c r="E21398" s="3">
        <f t="shared" si="668"/>
        <v>2.8804136651014152E-4</v>
      </c>
      <c r="F21398" s="3">
        <f t="shared" si="669"/>
        <v>98.108263945784458</v>
      </c>
      <c r="G21398" t="s">
        <v>14473</v>
      </c>
    </row>
    <row r="21399" spans="1:7" x14ac:dyDescent="0.35">
      <c r="A21399" t="s">
        <v>10</v>
      </c>
      <c r="B21399" t="s">
        <v>8</v>
      </c>
      <c r="C21399" t="s">
        <v>12506</v>
      </c>
      <c r="D21399" s="2">
        <v>63634</v>
      </c>
      <c r="E21399" s="3">
        <f t="shared" si="668"/>
        <v>2.8802538873690331E-4</v>
      </c>
      <c r="F21399" s="3">
        <f t="shared" si="669"/>
        <v>98.108551971173199</v>
      </c>
      <c r="G21399" t="s">
        <v>14473</v>
      </c>
    </row>
    <row r="21400" spans="1:7" x14ac:dyDescent="0.35">
      <c r="A21400" t="s">
        <v>3</v>
      </c>
      <c r="B21400" t="s">
        <v>29</v>
      </c>
      <c r="C21400" t="s">
        <v>1319</v>
      </c>
      <c r="D21400" s="2">
        <v>63614.87</v>
      </c>
      <c r="E21400" s="3">
        <f t="shared" si="668"/>
        <v>2.879388009742837E-4</v>
      </c>
      <c r="F21400" s="3">
        <f t="shared" si="669"/>
        <v>98.108839909974179</v>
      </c>
      <c r="G21400" t="s">
        <v>14480</v>
      </c>
    </row>
    <row r="21401" spans="1:7" x14ac:dyDescent="0.35">
      <c r="A21401" t="s">
        <v>10</v>
      </c>
      <c r="B21401" t="s">
        <v>33</v>
      </c>
      <c r="C21401" t="s">
        <v>2806</v>
      </c>
      <c r="D21401" s="2">
        <v>63606.73</v>
      </c>
      <c r="E21401" s="3">
        <f t="shared" si="668"/>
        <v>2.8790195704392698E-4</v>
      </c>
      <c r="F21401" s="3">
        <f t="shared" si="669"/>
        <v>98.109127811931216</v>
      </c>
      <c r="G21401" t="s">
        <v>14473</v>
      </c>
    </row>
    <row r="21402" spans="1:7" x14ac:dyDescent="0.35">
      <c r="A21402" t="s">
        <v>3</v>
      </c>
      <c r="B21402" t="s">
        <v>6</v>
      </c>
      <c r="C21402" t="s">
        <v>9834</v>
      </c>
      <c r="D21402" s="2">
        <v>63601.96</v>
      </c>
      <c r="E21402" s="3">
        <f t="shared" si="668"/>
        <v>2.8788036668178922E-4</v>
      </c>
      <c r="F21402" s="3">
        <f t="shared" si="669"/>
        <v>98.109415692297901</v>
      </c>
      <c r="G21402" t="s">
        <v>14480</v>
      </c>
    </row>
    <row r="21403" spans="1:7" x14ac:dyDescent="0.35">
      <c r="A21403" t="s">
        <v>3</v>
      </c>
      <c r="B21403" t="s">
        <v>8</v>
      </c>
      <c r="C21403" s="8" t="s">
        <v>12909</v>
      </c>
      <c r="D21403" s="2">
        <v>63600</v>
      </c>
      <c r="E21403" s="3">
        <f t="shared" si="668"/>
        <v>2.878714951703028E-4</v>
      </c>
      <c r="F21403" s="3">
        <f t="shared" si="669"/>
        <v>98.109703563793076</v>
      </c>
      <c r="G21403" t="s">
        <v>14480</v>
      </c>
    </row>
    <row r="21404" spans="1:7" x14ac:dyDescent="0.35">
      <c r="A21404" t="s">
        <v>3</v>
      </c>
      <c r="B21404" t="s">
        <v>6</v>
      </c>
      <c r="C21404" t="s">
        <v>6770</v>
      </c>
      <c r="D21404" s="2">
        <v>63597</v>
      </c>
      <c r="E21404" s="3">
        <f t="shared" si="668"/>
        <v>2.8785791632619106E-4</v>
      </c>
      <c r="F21404" s="3">
        <f t="shared" si="669"/>
        <v>98.109991421709395</v>
      </c>
      <c r="G21404" t="s">
        <v>14473</v>
      </c>
    </row>
    <row r="21405" spans="1:7" x14ac:dyDescent="0.35">
      <c r="A21405" t="s">
        <v>10</v>
      </c>
      <c r="B21405" t="s">
        <v>9</v>
      </c>
      <c r="C21405" t="s">
        <v>11945</v>
      </c>
      <c r="D21405" s="2">
        <v>63591.49</v>
      </c>
      <c r="E21405" s="3">
        <f t="shared" si="668"/>
        <v>2.8783297651583902E-4</v>
      </c>
      <c r="F21405" s="3">
        <f t="shared" si="669"/>
        <v>98.110279254685906</v>
      </c>
      <c r="G21405" t="s">
        <v>14480</v>
      </c>
    </row>
    <row r="21406" spans="1:7" x14ac:dyDescent="0.35">
      <c r="A21406" t="s">
        <v>3</v>
      </c>
      <c r="B21406" t="s">
        <v>9</v>
      </c>
      <c r="C21406" t="s">
        <v>1783</v>
      </c>
      <c r="D21406" s="2">
        <v>63590.1</v>
      </c>
      <c r="E21406" s="3">
        <f t="shared" si="668"/>
        <v>2.8782668498473384E-4</v>
      </c>
      <c r="F21406" s="3">
        <f t="shared" si="669"/>
        <v>98.110567081370888</v>
      </c>
      <c r="G21406" t="s">
        <v>14473</v>
      </c>
    </row>
    <row r="21407" spans="1:7" x14ac:dyDescent="0.35">
      <c r="A21407" t="s">
        <v>3</v>
      </c>
      <c r="B21407" t="s">
        <v>76</v>
      </c>
      <c r="C21407" t="s">
        <v>1422</v>
      </c>
      <c r="D21407" s="2">
        <v>63586.71</v>
      </c>
      <c r="E21407" s="3">
        <f t="shared" si="668"/>
        <v>2.8781134089088753E-4</v>
      </c>
      <c r="F21407" s="3">
        <f t="shared" si="669"/>
        <v>98.110854892711785</v>
      </c>
      <c r="G21407" t="s">
        <v>14473</v>
      </c>
    </row>
    <row r="21408" spans="1:7" x14ac:dyDescent="0.35">
      <c r="A21408" t="s">
        <v>3</v>
      </c>
      <c r="B21408" t="s">
        <v>37</v>
      </c>
      <c r="C21408" t="s">
        <v>1669</v>
      </c>
      <c r="D21408" s="2">
        <v>63578.15</v>
      </c>
      <c r="E21408" s="3">
        <f t="shared" si="668"/>
        <v>2.8777259592235519E-4</v>
      </c>
      <c r="F21408" s="3">
        <f t="shared" si="669"/>
        <v>98.11114266530771</v>
      </c>
      <c r="G21408" t="s">
        <v>14473</v>
      </c>
    </row>
    <row r="21409" spans="1:7" x14ac:dyDescent="0.35">
      <c r="A21409" t="s">
        <v>3</v>
      </c>
      <c r="B21409" t="s">
        <v>55</v>
      </c>
      <c r="C21409" s="8" t="s">
        <v>766</v>
      </c>
      <c r="D21409" s="2">
        <v>63573.68</v>
      </c>
      <c r="E21409" s="3">
        <f t="shared" si="668"/>
        <v>2.8775236344462862E-4</v>
      </c>
      <c r="F21409" s="3">
        <f t="shared" si="669"/>
        <v>98.111430417671158</v>
      </c>
      <c r="G21409" t="s">
        <v>14480</v>
      </c>
    </row>
    <row r="21410" spans="1:7" x14ac:dyDescent="0.35">
      <c r="A21410" t="s">
        <v>3</v>
      </c>
      <c r="B21410" t="s">
        <v>9</v>
      </c>
      <c r="C21410" s="8" t="s">
        <v>10969</v>
      </c>
      <c r="D21410" s="2">
        <v>63571.41</v>
      </c>
      <c r="E21410" s="3">
        <f t="shared" si="668"/>
        <v>2.8774208878591732E-4</v>
      </c>
      <c r="F21410" s="3">
        <f t="shared" si="669"/>
        <v>98.111718159759945</v>
      </c>
      <c r="G21410" t="s">
        <v>14480</v>
      </c>
    </row>
    <row r="21411" spans="1:7" x14ac:dyDescent="0.35">
      <c r="A21411" t="s">
        <v>10</v>
      </c>
      <c r="B21411" t="s">
        <v>73</v>
      </c>
      <c r="C21411" t="s">
        <v>10163</v>
      </c>
      <c r="D21411" s="2">
        <v>63564.21</v>
      </c>
      <c r="E21411" s="3">
        <f t="shared" si="668"/>
        <v>2.8770949956004896E-4</v>
      </c>
      <c r="F21411" s="3">
        <f t="shared" si="669"/>
        <v>98.112005869259505</v>
      </c>
      <c r="G21411" t="s">
        <v>14480</v>
      </c>
    </row>
    <row r="21412" spans="1:7" x14ac:dyDescent="0.35">
      <c r="A21412" t="s">
        <v>3</v>
      </c>
      <c r="B21412" t="s">
        <v>29</v>
      </c>
      <c r="C21412" t="s">
        <v>9980</v>
      </c>
      <c r="D21412" s="2">
        <v>63561.39</v>
      </c>
      <c r="E21412" s="3">
        <f t="shared" si="668"/>
        <v>2.8769673544658389E-4</v>
      </c>
      <c r="F21412" s="3">
        <f t="shared" si="669"/>
        <v>98.112293565994946</v>
      </c>
      <c r="G21412" t="s">
        <v>14473</v>
      </c>
    </row>
    <row r="21413" spans="1:7" x14ac:dyDescent="0.35">
      <c r="A21413" t="s">
        <v>10</v>
      </c>
      <c r="B21413" t="s">
        <v>33</v>
      </c>
      <c r="C21413" t="s">
        <v>13179</v>
      </c>
      <c r="D21413" s="2">
        <v>63557.919999999998</v>
      </c>
      <c r="E21413" s="3">
        <f t="shared" si="668"/>
        <v>2.8768102925022786E-4</v>
      </c>
      <c r="F21413" s="3">
        <f t="shared" si="669"/>
        <v>98.112581247024195</v>
      </c>
      <c r="G21413" t="s">
        <v>14473</v>
      </c>
    </row>
    <row r="21414" spans="1:7" x14ac:dyDescent="0.35">
      <c r="A21414" t="s">
        <v>3</v>
      </c>
      <c r="B21414" t="s">
        <v>37</v>
      </c>
      <c r="C21414" t="s">
        <v>3191</v>
      </c>
      <c r="D21414" s="2">
        <v>63556.2</v>
      </c>
      <c r="E21414" s="3">
        <f t="shared" si="668"/>
        <v>2.8767324404627045E-4</v>
      </c>
      <c r="F21414" s="3">
        <f t="shared" si="669"/>
        <v>98.112868920268241</v>
      </c>
      <c r="G21414" t="s">
        <v>14473</v>
      </c>
    </row>
    <row r="21415" spans="1:7" x14ac:dyDescent="0.35">
      <c r="A21415" t="s">
        <v>3</v>
      </c>
      <c r="B21415" t="s">
        <v>32</v>
      </c>
      <c r="C21415" t="s">
        <v>2331</v>
      </c>
      <c r="D21415" s="2">
        <v>63554.48</v>
      </c>
      <c r="E21415" s="3">
        <f t="shared" si="668"/>
        <v>2.8766545884231304E-4</v>
      </c>
      <c r="F21415" s="3">
        <f t="shared" si="669"/>
        <v>98.113156585727083</v>
      </c>
      <c r="G21415" t="s">
        <v>14480</v>
      </c>
    </row>
    <row r="21416" spans="1:7" x14ac:dyDescent="0.35">
      <c r="A21416" t="s">
        <v>3</v>
      </c>
      <c r="B21416" t="s">
        <v>8</v>
      </c>
      <c r="C21416" t="s">
        <v>14165</v>
      </c>
      <c r="D21416" s="2">
        <v>63551.48</v>
      </c>
      <c r="E21416" s="3">
        <f t="shared" si="668"/>
        <v>2.8765187999820125E-4</v>
      </c>
      <c r="F21416" s="3">
        <f t="shared" si="669"/>
        <v>98.113444237607084</v>
      </c>
      <c r="G21416" t="s">
        <v>14473</v>
      </c>
    </row>
    <row r="21417" spans="1:7" x14ac:dyDescent="0.35">
      <c r="A21417" t="s">
        <v>3</v>
      </c>
      <c r="B21417" t="s">
        <v>9</v>
      </c>
      <c r="C21417" t="s">
        <v>7437</v>
      </c>
      <c r="D21417" s="2">
        <v>63542.37</v>
      </c>
      <c r="E21417" s="3">
        <f t="shared" si="668"/>
        <v>2.8761064557491502E-4</v>
      </c>
      <c r="F21417" s="3">
        <f t="shared" si="669"/>
        <v>98.113731848252655</v>
      </c>
      <c r="G21417" t="s">
        <v>14480</v>
      </c>
    </row>
    <row r="21418" spans="1:7" x14ac:dyDescent="0.35">
      <c r="A21418" t="s">
        <v>3</v>
      </c>
      <c r="B21418" t="s">
        <v>9</v>
      </c>
      <c r="C21418" t="s">
        <v>2879</v>
      </c>
      <c r="D21418" s="2">
        <v>63540.69</v>
      </c>
      <c r="E21418" s="3">
        <f t="shared" si="668"/>
        <v>2.8760304142221244E-4</v>
      </c>
      <c r="F21418" s="3">
        <f t="shared" si="669"/>
        <v>98.114019451294084</v>
      </c>
      <c r="G21418" t="s">
        <v>14473</v>
      </c>
    </row>
    <row r="21419" spans="1:7" x14ac:dyDescent="0.35">
      <c r="A21419" t="s">
        <v>10</v>
      </c>
      <c r="B21419" t="s">
        <v>8</v>
      </c>
      <c r="C21419" t="s">
        <v>2962</v>
      </c>
      <c r="D21419" s="2">
        <v>63539.79</v>
      </c>
      <c r="E21419" s="3">
        <f t="shared" si="668"/>
        <v>2.8759896776897885E-4</v>
      </c>
      <c r="F21419" s="3">
        <f t="shared" si="669"/>
        <v>98.114307050261857</v>
      </c>
      <c r="G21419" t="s">
        <v>14473</v>
      </c>
    </row>
    <row r="21420" spans="1:7" x14ac:dyDescent="0.35">
      <c r="A21420" t="s">
        <v>10</v>
      </c>
      <c r="B21420" t="s">
        <v>6</v>
      </c>
      <c r="C21420" t="s">
        <v>11612</v>
      </c>
      <c r="D21420" s="2">
        <v>63537.4</v>
      </c>
      <c r="E21420" s="3">
        <f t="shared" si="668"/>
        <v>2.8758814995650313E-4</v>
      </c>
      <c r="F21420" s="3">
        <f t="shared" si="669"/>
        <v>98.114594638411816</v>
      </c>
      <c r="G21420" t="s">
        <v>14473</v>
      </c>
    </row>
    <row r="21421" spans="1:7" x14ac:dyDescent="0.35">
      <c r="A21421" t="s">
        <v>3</v>
      </c>
      <c r="B21421" t="s">
        <v>8</v>
      </c>
      <c r="C21421" t="s">
        <v>3745</v>
      </c>
      <c r="D21421" s="2">
        <v>63536.98</v>
      </c>
      <c r="E21421" s="3">
        <f t="shared" si="668"/>
        <v>2.8758624891832751E-4</v>
      </c>
      <c r="F21421" s="3">
        <f t="shared" si="669"/>
        <v>98.114882224660732</v>
      </c>
      <c r="G21421" t="s">
        <v>14480</v>
      </c>
    </row>
    <row r="21422" spans="1:7" x14ac:dyDescent="0.35">
      <c r="A21422" t="s">
        <v>3</v>
      </c>
      <c r="B21422" t="s">
        <v>29</v>
      </c>
      <c r="C21422" t="s">
        <v>12206</v>
      </c>
      <c r="D21422" s="2">
        <v>63534.51</v>
      </c>
      <c r="E21422" s="3">
        <f t="shared" si="668"/>
        <v>2.8757506900334209E-4</v>
      </c>
      <c r="F21422" s="3">
        <f t="shared" si="669"/>
        <v>98.115169799729742</v>
      </c>
      <c r="G21422" t="s">
        <v>14473</v>
      </c>
    </row>
    <row r="21423" spans="1:7" x14ac:dyDescent="0.35">
      <c r="A21423" t="s">
        <v>10</v>
      </c>
      <c r="B21423" t="s">
        <v>9</v>
      </c>
      <c r="C21423" s="7" t="s">
        <v>11437</v>
      </c>
      <c r="D21423" s="2">
        <v>63532.93</v>
      </c>
      <c r="E21423" s="3">
        <f t="shared" si="668"/>
        <v>2.8756791747877657E-4</v>
      </c>
      <c r="F21423" s="3">
        <f t="shared" si="669"/>
        <v>98.115457367647224</v>
      </c>
      <c r="G21423" t="s">
        <v>14480</v>
      </c>
    </row>
    <row r="21424" spans="1:7" x14ac:dyDescent="0.35">
      <c r="A21424" t="s">
        <v>3</v>
      </c>
      <c r="B21424" t="s">
        <v>6</v>
      </c>
      <c r="C21424" t="s">
        <v>10903</v>
      </c>
      <c r="D21424" s="2">
        <v>63530.95</v>
      </c>
      <c r="E21424" s="3">
        <f t="shared" si="668"/>
        <v>2.8755895544166273E-4</v>
      </c>
      <c r="F21424" s="3">
        <f t="shared" si="669"/>
        <v>98.115744926602659</v>
      </c>
      <c r="G21424" t="s">
        <v>14473</v>
      </c>
    </row>
    <row r="21425" spans="1:7" x14ac:dyDescent="0.35">
      <c r="A21425" t="s">
        <v>10</v>
      </c>
      <c r="B21425" t="s">
        <v>16</v>
      </c>
      <c r="C21425" t="s">
        <v>335</v>
      </c>
      <c r="D21425" s="2">
        <v>63528.14</v>
      </c>
      <c r="E21425" s="3">
        <f t="shared" si="668"/>
        <v>2.8754623659101134E-4</v>
      </c>
      <c r="F21425" s="3">
        <f t="shared" si="669"/>
        <v>98.116032472839251</v>
      </c>
      <c r="G21425" t="s">
        <v>14480</v>
      </c>
    </row>
    <row r="21426" spans="1:7" x14ac:dyDescent="0.35">
      <c r="A21426" t="s">
        <v>3</v>
      </c>
      <c r="B21426" t="s">
        <v>29</v>
      </c>
      <c r="C21426" t="s">
        <v>1062</v>
      </c>
      <c r="D21426" s="2">
        <v>63526.73</v>
      </c>
      <c r="E21426" s="3">
        <f t="shared" si="668"/>
        <v>2.875398545342788E-4</v>
      </c>
      <c r="F21426" s="3">
        <f t="shared" si="669"/>
        <v>98.116320012693791</v>
      </c>
      <c r="G21426" t="s">
        <v>14473</v>
      </c>
    </row>
    <row r="21427" spans="1:7" x14ac:dyDescent="0.35">
      <c r="A21427" t="s">
        <v>3</v>
      </c>
      <c r="B21427" t="s">
        <v>180</v>
      </c>
      <c r="C21427" t="s">
        <v>8370</v>
      </c>
      <c r="D21427" s="2">
        <v>63510.09</v>
      </c>
      <c r="E21427" s="3">
        <f t="shared" si="668"/>
        <v>2.8746453721227198E-4</v>
      </c>
      <c r="F21427" s="3">
        <f t="shared" si="669"/>
        <v>98.116607477231</v>
      </c>
      <c r="G21427" t="s">
        <v>14480</v>
      </c>
    </row>
    <row r="21428" spans="1:7" x14ac:dyDescent="0.35">
      <c r="A21428" t="s">
        <v>10</v>
      </c>
      <c r="B21428" t="s">
        <v>6</v>
      </c>
      <c r="C21428" t="s">
        <v>870</v>
      </c>
      <c r="D21428" s="2">
        <v>63508.18</v>
      </c>
      <c r="E21428" s="3">
        <f t="shared" si="668"/>
        <v>2.8745589201485412E-4</v>
      </c>
      <c r="F21428" s="3">
        <f t="shared" si="669"/>
        <v>98.116894933123021</v>
      </c>
      <c r="G21428" t="s">
        <v>14480</v>
      </c>
    </row>
    <row r="21429" spans="1:7" x14ac:dyDescent="0.35">
      <c r="A21429" t="s">
        <v>3</v>
      </c>
      <c r="B21429" t="s">
        <v>9</v>
      </c>
      <c r="C21429" t="s">
        <v>2665</v>
      </c>
      <c r="D21429" s="2">
        <v>63502.5</v>
      </c>
      <c r="E21429" s="3">
        <f t="shared" si="668"/>
        <v>2.8743018273666914E-4</v>
      </c>
      <c r="F21429" s="3">
        <f t="shared" si="669"/>
        <v>98.117182363305758</v>
      </c>
      <c r="G21429" t="s">
        <v>14480</v>
      </c>
    </row>
    <row r="21430" spans="1:7" x14ac:dyDescent="0.35">
      <c r="A21430" t="s">
        <v>3</v>
      </c>
      <c r="B21430" t="s">
        <v>8</v>
      </c>
      <c r="C21430" t="s">
        <v>2687</v>
      </c>
      <c r="D21430" s="2">
        <v>63502.5</v>
      </c>
      <c r="E21430" s="3">
        <f t="shared" si="668"/>
        <v>2.8743018273666914E-4</v>
      </c>
      <c r="F21430" s="3">
        <f t="shared" si="669"/>
        <v>98.117469793488496</v>
      </c>
      <c r="G21430" t="s">
        <v>14473</v>
      </c>
    </row>
    <row r="21431" spans="1:7" x14ac:dyDescent="0.35">
      <c r="A21431" t="s">
        <v>3</v>
      </c>
      <c r="B21431" t="s">
        <v>9</v>
      </c>
      <c r="C21431" t="s">
        <v>2372</v>
      </c>
      <c r="D21431" s="2">
        <v>63501.57</v>
      </c>
      <c r="E21431" s="3">
        <f t="shared" si="668"/>
        <v>2.8742597329499447E-4</v>
      </c>
      <c r="F21431" s="3">
        <f t="shared" si="669"/>
        <v>98.117757219461794</v>
      </c>
      <c r="G21431" t="s">
        <v>14480</v>
      </c>
    </row>
    <row r="21432" spans="1:7" x14ac:dyDescent="0.35">
      <c r="A21432" t="s">
        <v>10</v>
      </c>
      <c r="B21432" t="s">
        <v>8</v>
      </c>
      <c r="C21432" t="s">
        <v>6329</v>
      </c>
      <c r="D21432" s="2">
        <v>63501.5</v>
      </c>
      <c r="E21432" s="3">
        <f t="shared" si="668"/>
        <v>2.8742565645529849E-4</v>
      </c>
      <c r="F21432" s="3">
        <f t="shared" si="669"/>
        <v>98.118044645118246</v>
      </c>
      <c r="G21432" t="s">
        <v>14473</v>
      </c>
    </row>
    <row r="21433" spans="1:7" x14ac:dyDescent="0.35">
      <c r="A21433" t="s">
        <v>10</v>
      </c>
      <c r="B21433" t="s">
        <v>516</v>
      </c>
      <c r="C21433" t="s">
        <v>4970</v>
      </c>
      <c r="D21433" s="2">
        <v>63500</v>
      </c>
      <c r="E21433" s="3">
        <f t="shared" si="668"/>
        <v>2.8741886703324262E-4</v>
      </c>
      <c r="F21433" s="3">
        <f t="shared" si="669"/>
        <v>98.118332063985278</v>
      </c>
      <c r="G21433" t="s">
        <v>14473</v>
      </c>
    </row>
    <row r="21434" spans="1:7" x14ac:dyDescent="0.35">
      <c r="A21434" t="s">
        <v>10</v>
      </c>
      <c r="B21434" t="s">
        <v>8</v>
      </c>
      <c r="C21434" t="s">
        <v>4447</v>
      </c>
      <c r="D21434" s="2">
        <v>63499.53</v>
      </c>
      <c r="E21434" s="3">
        <f t="shared" si="668"/>
        <v>2.8741673968099845E-4</v>
      </c>
      <c r="F21434" s="3">
        <f t="shared" si="669"/>
        <v>98.118619480724959</v>
      </c>
      <c r="G21434" t="s">
        <v>14473</v>
      </c>
    </row>
    <row r="21435" spans="1:7" x14ac:dyDescent="0.35">
      <c r="A21435" t="s">
        <v>3</v>
      </c>
      <c r="B21435" t="s">
        <v>134</v>
      </c>
      <c r="C21435" t="s">
        <v>4355</v>
      </c>
      <c r="D21435" s="2">
        <v>63498.64</v>
      </c>
      <c r="E21435" s="3">
        <f t="shared" si="668"/>
        <v>2.8741271129057859E-4</v>
      </c>
      <c r="F21435" s="3">
        <f t="shared" si="669"/>
        <v>98.118906893436247</v>
      </c>
      <c r="G21435" t="s">
        <v>14480</v>
      </c>
    </row>
    <row r="21436" spans="1:7" x14ac:dyDescent="0.35">
      <c r="A21436" t="s">
        <v>3</v>
      </c>
      <c r="B21436" t="s">
        <v>9</v>
      </c>
      <c r="C21436" t="s">
        <v>13340</v>
      </c>
      <c r="D21436" s="2">
        <v>63485.68</v>
      </c>
      <c r="E21436" s="3">
        <f t="shared" si="668"/>
        <v>2.8735405068401555E-4</v>
      </c>
      <c r="F21436" s="3">
        <f t="shared" si="669"/>
        <v>98.119194247486931</v>
      </c>
      <c r="G21436" t="s">
        <v>14480</v>
      </c>
    </row>
    <row r="21437" spans="1:7" x14ac:dyDescent="0.35">
      <c r="A21437" t="s">
        <v>3</v>
      </c>
      <c r="B21437" t="s">
        <v>9</v>
      </c>
      <c r="C21437" t="s">
        <v>8081</v>
      </c>
      <c r="D21437" s="2">
        <v>63481.4</v>
      </c>
      <c r="E21437" s="3">
        <f t="shared" si="668"/>
        <v>2.8733467819974944E-4</v>
      </c>
      <c r="F21437" s="3">
        <f t="shared" si="669"/>
        <v>98.119481582165136</v>
      </c>
      <c r="G21437" t="s">
        <v>14473</v>
      </c>
    </row>
    <row r="21438" spans="1:7" x14ac:dyDescent="0.35">
      <c r="A21438" t="s">
        <v>3</v>
      </c>
      <c r="B21438" t="s">
        <v>74</v>
      </c>
      <c r="C21438" t="s">
        <v>4011</v>
      </c>
      <c r="D21438" s="2">
        <v>63477.75</v>
      </c>
      <c r="E21438" s="3">
        <f t="shared" si="668"/>
        <v>2.8731815727274669E-4</v>
      </c>
      <c r="F21438" s="3">
        <f t="shared" si="669"/>
        <v>98.119768900322413</v>
      </c>
      <c r="G21438" t="s">
        <v>14473</v>
      </c>
    </row>
    <row r="21439" spans="1:7" x14ac:dyDescent="0.35">
      <c r="A21439" t="s">
        <v>3</v>
      </c>
      <c r="B21439" t="s">
        <v>35</v>
      </c>
      <c r="C21439" t="s">
        <v>14000</v>
      </c>
      <c r="D21439" s="2">
        <v>63476.86</v>
      </c>
      <c r="E21439" s="3">
        <f t="shared" si="668"/>
        <v>2.873141288823269E-4</v>
      </c>
      <c r="F21439" s="3">
        <f t="shared" si="669"/>
        <v>98.120056214451296</v>
      </c>
      <c r="G21439" t="s">
        <v>14473</v>
      </c>
    </row>
    <row r="21440" spans="1:7" x14ac:dyDescent="0.35">
      <c r="A21440" t="s">
        <v>3</v>
      </c>
      <c r="B21440" t="s">
        <v>29</v>
      </c>
      <c r="C21440" t="s">
        <v>593</v>
      </c>
      <c r="D21440" s="2">
        <v>63473.15</v>
      </c>
      <c r="E21440" s="3">
        <f t="shared" si="668"/>
        <v>2.8729733637844192E-4</v>
      </c>
      <c r="F21440" s="3">
        <f t="shared" si="669"/>
        <v>98.120343511787681</v>
      </c>
      <c r="G21440" t="s">
        <v>14473</v>
      </c>
    </row>
    <row r="21441" spans="1:7" x14ac:dyDescent="0.35">
      <c r="A21441" t="s">
        <v>3</v>
      </c>
      <c r="B21441" t="s">
        <v>4</v>
      </c>
      <c r="C21441" t="s">
        <v>120</v>
      </c>
      <c r="D21441" s="2">
        <v>63461.53</v>
      </c>
      <c r="E21441" s="3">
        <f t="shared" si="668"/>
        <v>2.8724474098891549E-4</v>
      </c>
      <c r="F21441" s="3">
        <f t="shared" si="669"/>
        <v>98.120630756528669</v>
      </c>
      <c r="G21441" t="s">
        <v>14480</v>
      </c>
    </row>
    <row r="21442" spans="1:7" x14ac:dyDescent="0.35">
      <c r="A21442" t="s">
        <v>10</v>
      </c>
      <c r="B21442" t="s">
        <v>6</v>
      </c>
      <c r="C21442" t="s">
        <v>4863</v>
      </c>
      <c r="D21442" s="2">
        <v>63456.95</v>
      </c>
      <c r="E21442" s="3">
        <f t="shared" si="668"/>
        <v>2.8722401062023818E-4</v>
      </c>
      <c r="F21442" s="3">
        <f t="shared" si="669"/>
        <v>98.120917980539289</v>
      </c>
      <c r="G21442" t="s">
        <v>14480</v>
      </c>
    </row>
    <row r="21443" spans="1:7" x14ac:dyDescent="0.35">
      <c r="A21443" t="s">
        <v>10</v>
      </c>
      <c r="B21443" t="s">
        <v>9</v>
      </c>
      <c r="C21443" t="s">
        <v>1800</v>
      </c>
      <c r="D21443" s="2">
        <v>63453.91</v>
      </c>
      <c r="E21443" s="3">
        <f t="shared" ref="E21443:E21506" si="670">(D21443/$D$29638)*100</f>
        <v>2.8721025072487157E-4</v>
      </c>
      <c r="F21443" s="3">
        <f t="shared" si="669"/>
        <v>98.121205190790008</v>
      </c>
      <c r="G21443" t="s">
        <v>14473</v>
      </c>
    </row>
    <row r="21444" spans="1:7" x14ac:dyDescent="0.35">
      <c r="A21444" t="s">
        <v>3</v>
      </c>
      <c r="B21444" t="s">
        <v>9</v>
      </c>
      <c r="C21444" t="s">
        <v>11513</v>
      </c>
      <c r="D21444" s="2">
        <v>63453.5</v>
      </c>
      <c r="E21444" s="3">
        <f t="shared" si="670"/>
        <v>2.8720839494950957E-4</v>
      </c>
      <c r="F21444" s="3">
        <f t="shared" ref="F21444:F21507" si="671">E21444+F21443</f>
        <v>98.121492399184959</v>
      </c>
      <c r="G21444" t="s">
        <v>14473</v>
      </c>
    </row>
    <row r="21445" spans="1:7" x14ac:dyDescent="0.35">
      <c r="A21445" t="s">
        <v>3</v>
      </c>
      <c r="B21445" t="s">
        <v>251</v>
      </c>
      <c r="C21445" t="s">
        <v>8660</v>
      </c>
      <c r="D21445" s="2">
        <v>63452.01</v>
      </c>
      <c r="E21445" s="3">
        <f t="shared" si="670"/>
        <v>2.8720165079026744E-4</v>
      </c>
      <c r="F21445" s="3">
        <f t="shared" si="671"/>
        <v>98.121779600835751</v>
      </c>
      <c r="G21445" t="s">
        <v>14473</v>
      </c>
    </row>
    <row r="21446" spans="1:7" x14ac:dyDescent="0.35">
      <c r="A21446" t="s">
        <v>3</v>
      </c>
      <c r="B21446" t="s">
        <v>530</v>
      </c>
      <c r="C21446" t="s">
        <v>1560</v>
      </c>
      <c r="D21446" s="2">
        <v>63442.1</v>
      </c>
      <c r="E21446" s="3">
        <f t="shared" si="670"/>
        <v>2.8715679534188475E-4</v>
      </c>
      <c r="F21446" s="3">
        <f t="shared" si="671"/>
        <v>98.122066757631089</v>
      </c>
      <c r="G21446" t="s">
        <v>14473</v>
      </c>
    </row>
    <row r="21447" spans="1:7" x14ac:dyDescent="0.35">
      <c r="A21447" t="s">
        <v>3</v>
      </c>
      <c r="B21447" t="s">
        <v>45</v>
      </c>
      <c r="C21447" t="s">
        <v>12436</v>
      </c>
      <c r="D21447" s="2">
        <v>63436</v>
      </c>
      <c r="E21447" s="3">
        <f t="shared" si="670"/>
        <v>2.8712918502552404E-4</v>
      </c>
      <c r="F21447" s="3">
        <f t="shared" si="671"/>
        <v>98.122353886816114</v>
      </c>
      <c r="G21447" t="s">
        <v>14473</v>
      </c>
    </row>
    <row r="21448" spans="1:7" x14ac:dyDescent="0.35">
      <c r="A21448" t="s">
        <v>3</v>
      </c>
      <c r="B21448" t="s">
        <v>32</v>
      </c>
      <c r="C21448" t="s">
        <v>595</v>
      </c>
      <c r="D21448" s="2">
        <v>63434.17</v>
      </c>
      <c r="E21448" s="3">
        <f t="shared" si="670"/>
        <v>2.8712090193061589E-4</v>
      </c>
      <c r="F21448" s="3">
        <f t="shared" si="671"/>
        <v>98.122641007718045</v>
      </c>
      <c r="G21448" t="s">
        <v>14473</v>
      </c>
    </row>
    <row r="21449" spans="1:7" x14ac:dyDescent="0.35">
      <c r="A21449" t="s">
        <v>10</v>
      </c>
      <c r="B21449" t="s">
        <v>9</v>
      </c>
      <c r="C21449" t="s">
        <v>2813</v>
      </c>
      <c r="D21449" s="2">
        <v>63433.18</v>
      </c>
      <c r="E21449" s="3">
        <f t="shared" si="670"/>
        <v>2.8711642091205897E-4</v>
      </c>
      <c r="F21449" s="3">
        <f t="shared" si="671"/>
        <v>98.122928124138951</v>
      </c>
      <c r="G21449" t="s">
        <v>14473</v>
      </c>
    </row>
    <row r="21450" spans="1:7" x14ac:dyDescent="0.35">
      <c r="A21450" t="s">
        <v>3</v>
      </c>
      <c r="B21450" t="s">
        <v>13</v>
      </c>
      <c r="C21450" t="s">
        <v>745</v>
      </c>
      <c r="D21450" s="2">
        <v>63433.1</v>
      </c>
      <c r="E21450" s="3">
        <f t="shared" si="670"/>
        <v>2.8711605880954932E-4</v>
      </c>
      <c r="F21450" s="3">
        <f t="shared" si="671"/>
        <v>98.123215240197766</v>
      </c>
      <c r="G21450" t="s">
        <v>14473</v>
      </c>
    </row>
    <row r="21451" spans="1:7" x14ac:dyDescent="0.35">
      <c r="A21451" t="s">
        <v>3</v>
      </c>
      <c r="B21451" t="s">
        <v>180</v>
      </c>
      <c r="C21451" t="s">
        <v>2087</v>
      </c>
      <c r="D21451" s="2">
        <v>63424.49</v>
      </c>
      <c r="E21451" s="3">
        <f t="shared" si="670"/>
        <v>2.8707708752694842E-4</v>
      </c>
      <c r="F21451" s="3">
        <f t="shared" si="671"/>
        <v>98.123502317285286</v>
      </c>
      <c r="G21451" t="s">
        <v>14480</v>
      </c>
    </row>
    <row r="21452" spans="1:7" x14ac:dyDescent="0.35">
      <c r="A21452" t="s">
        <v>10</v>
      </c>
      <c r="B21452" t="s">
        <v>8</v>
      </c>
      <c r="C21452" t="s">
        <v>991</v>
      </c>
      <c r="D21452" s="2">
        <v>63422.45</v>
      </c>
      <c r="E21452" s="3">
        <f t="shared" si="670"/>
        <v>2.870678539129524E-4</v>
      </c>
      <c r="F21452" s="3">
        <f t="shared" si="671"/>
        <v>98.123789385139204</v>
      </c>
      <c r="G21452" t="s">
        <v>14473</v>
      </c>
    </row>
    <row r="21453" spans="1:7" x14ac:dyDescent="0.35">
      <c r="A21453" t="s">
        <v>3</v>
      </c>
      <c r="B21453" t="s">
        <v>180</v>
      </c>
      <c r="C21453" t="s">
        <v>1598</v>
      </c>
      <c r="D21453" s="2">
        <v>63417.15</v>
      </c>
      <c r="E21453" s="3">
        <f t="shared" si="670"/>
        <v>2.8704386462168822E-4</v>
      </c>
      <c r="F21453" s="3">
        <f t="shared" si="671"/>
        <v>98.124076429003821</v>
      </c>
      <c r="G21453" t="s">
        <v>14480</v>
      </c>
    </row>
    <row r="21454" spans="1:7" x14ac:dyDescent="0.35">
      <c r="A21454" t="s">
        <v>3</v>
      </c>
      <c r="B21454" t="s">
        <v>73</v>
      </c>
      <c r="C21454" t="s">
        <v>4751</v>
      </c>
      <c r="D21454" s="2">
        <v>63416.98</v>
      </c>
      <c r="E21454" s="3">
        <f t="shared" si="670"/>
        <v>2.8704309515385524E-4</v>
      </c>
      <c r="F21454" s="3">
        <f t="shared" si="671"/>
        <v>98.124363472098977</v>
      </c>
      <c r="G21454" t="s">
        <v>14473</v>
      </c>
    </row>
    <row r="21455" spans="1:7" x14ac:dyDescent="0.35">
      <c r="A21455" t="s">
        <v>3</v>
      </c>
      <c r="B21455" t="s">
        <v>8</v>
      </c>
      <c r="C21455" t="s">
        <v>237</v>
      </c>
      <c r="D21455" s="2">
        <v>63412.34</v>
      </c>
      <c r="E21455" s="3">
        <f t="shared" si="670"/>
        <v>2.8702209320829563E-4</v>
      </c>
      <c r="F21455" s="3">
        <f t="shared" si="671"/>
        <v>98.124650494192181</v>
      </c>
      <c r="G21455" t="s">
        <v>14473</v>
      </c>
    </row>
    <row r="21456" spans="1:7" x14ac:dyDescent="0.35">
      <c r="A21456" t="s">
        <v>3</v>
      </c>
      <c r="B21456" t="s">
        <v>9</v>
      </c>
      <c r="C21456" t="s">
        <v>9339</v>
      </c>
      <c r="D21456" s="2">
        <v>63412.13</v>
      </c>
      <c r="E21456" s="3">
        <f t="shared" si="670"/>
        <v>2.8702114268920782E-4</v>
      </c>
      <c r="F21456" s="3">
        <f t="shared" si="671"/>
        <v>98.124937515334864</v>
      </c>
      <c r="G21456" t="s">
        <v>14473</v>
      </c>
    </row>
    <row r="21457" spans="1:7" x14ac:dyDescent="0.35">
      <c r="A21457" t="s">
        <v>10</v>
      </c>
      <c r="B21457" t="s">
        <v>9</v>
      </c>
      <c r="C21457" t="s">
        <v>12455</v>
      </c>
      <c r="D21457" s="2">
        <v>63410.78</v>
      </c>
      <c r="E21457" s="3">
        <f t="shared" si="670"/>
        <v>2.8701503220935747E-4</v>
      </c>
      <c r="F21457" s="3">
        <f t="shared" si="671"/>
        <v>98.125224530367078</v>
      </c>
      <c r="G21457" t="s">
        <v>14473</v>
      </c>
    </row>
    <row r="21458" spans="1:7" x14ac:dyDescent="0.35">
      <c r="A21458" t="s">
        <v>3</v>
      </c>
      <c r="B21458" t="s">
        <v>9</v>
      </c>
      <c r="C21458" t="s">
        <v>7322</v>
      </c>
      <c r="D21458" s="2">
        <v>63403.199999999997</v>
      </c>
      <c r="E21458" s="3">
        <f t="shared" si="670"/>
        <v>2.8698072299656832E-4</v>
      </c>
      <c r="F21458" s="3">
        <f t="shared" si="671"/>
        <v>98.125511511090068</v>
      </c>
      <c r="G21458" t="s">
        <v>14480</v>
      </c>
    </row>
    <row r="21459" spans="1:7" x14ac:dyDescent="0.35">
      <c r="A21459" t="s">
        <v>10</v>
      </c>
      <c r="B21459" t="s">
        <v>8</v>
      </c>
      <c r="C21459" s="8" t="s">
        <v>9226</v>
      </c>
      <c r="D21459" s="2">
        <v>63399.38</v>
      </c>
      <c r="E21459" s="3">
        <f t="shared" si="670"/>
        <v>2.8696343260173259E-4</v>
      </c>
      <c r="F21459" s="3">
        <f t="shared" si="671"/>
        <v>98.125798474522668</v>
      </c>
      <c r="G21459" t="s">
        <v>14480</v>
      </c>
    </row>
    <row r="21460" spans="1:7" x14ac:dyDescent="0.35">
      <c r="A21460" t="s">
        <v>10</v>
      </c>
      <c r="B21460" t="s">
        <v>200</v>
      </c>
      <c r="C21460" t="s">
        <v>4195</v>
      </c>
      <c r="D21460" s="2">
        <v>63397.78</v>
      </c>
      <c r="E21460" s="3">
        <f t="shared" si="670"/>
        <v>2.8695619055153966E-4</v>
      </c>
      <c r="F21460" s="3">
        <f t="shared" si="671"/>
        <v>98.126085430713218</v>
      </c>
      <c r="G21460" t="s">
        <v>14473</v>
      </c>
    </row>
    <row r="21461" spans="1:7" x14ac:dyDescent="0.35">
      <c r="A21461" t="s">
        <v>3</v>
      </c>
      <c r="B21461" t="s">
        <v>6</v>
      </c>
      <c r="C21461" t="s">
        <v>13665</v>
      </c>
      <c r="D21461" s="2">
        <v>63396.35</v>
      </c>
      <c r="E21461" s="3">
        <f t="shared" si="670"/>
        <v>2.8694971796917965E-4</v>
      </c>
      <c r="F21461" s="3">
        <f t="shared" si="671"/>
        <v>98.126372380431192</v>
      </c>
      <c r="G21461" t="s">
        <v>14473</v>
      </c>
    </row>
    <row r="21462" spans="1:7" x14ac:dyDescent="0.35">
      <c r="A21462" t="s">
        <v>3</v>
      </c>
      <c r="B21462" t="s">
        <v>9</v>
      </c>
      <c r="C21462" t="s">
        <v>138</v>
      </c>
      <c r="D21462" s="2">
        <v>63392.57</v>
      </c>
      <c r="E21462" s="3">
        <f t="shared" si="670"/>
        <v>2.8693260862559881E-4</v>
      </c>
      <c r="F21462" s="3">
        <f t="shared" si="671"/>
        <v>98.126659313039823</v>
      </c>
      <c r="G21462" t="s">
        <v>14473</v>
      </c>
    </row>
    <row r="21463" spans="1:7" x14ac:dyDescent="0.35">
      <c r="A21463" t="s">
        <v>10</v>
      </c>
      <c r="B21463" t="s">
        <v>40</v>
      </c>
      <c r="C21463" s="6" t="s">
        <v>11627</v>
      </c>
      <c r="D21463" s="2">
        <v>63381.69</v>
      </c>
      <c r="E21463" s="3">
        <f t="shared" si="670"/>
        <v>2.8688336268428667E-4</v>
      </c>
      <c r="F21463" s="3">
        <f t="shared" si="671"/>
        <v>98.126946196402514</v>
      </c>
      <c r="G21463" t="s">
        <v>14473</v>
      </c>
    </row>
    <row r="21464" spans="1:7" x14ac:dyDescent="0.35">
      <c r="A21464" t="s">
        <v>10</v>
      </c>
      <c r="B21464" t="s">
        <v>9</v>
      </c>
      <c r="C21464" t="s">
        <v>7332</v>
      </c>
      <c r="D21464" s="2">
        <v>63379.51</v>
      </c>
      <c r="E21464" s="3">
        <f t="shared" si="670"/>
        <v>2.8687349539089876E-4</v>
      </c>
      <c r="F21464" s="3">
        <f t="shared" si="671"/>
        <v>98.127233069897912</v>
      </c>
      <c r="G21464" t="s">
        <v>14480</v>
      </c>
    </row>
    <row r="21465" spans="1:7" x14ac:dyDescent="0.35">
      <c r="A21465" t="s">
        <v>3</v>
      </c>
      <c r="B21465" t="s">
        <v>18</v>
      </c>
      <c r="C21465" t="s">
        <v>3631</v>
      </c>
      <c r="D21465" s="2">
        <v>63377.15</v>
      </c>
      <c r="E21465" s="3">
        <f t="shared" si="670"/>
        <v>2.8686281336686413E-4</v>
      </c>
      <c r="F21465" s="3">
        <f t="shared" si="671"/>
        <v>98.12751993271128</v>
      </c>
      <c r="G21465" t="s">
        <v>14473</v>
      </c>
    </row>
    <row r="21466" spans="1:7" x14ac:dyDescent="0.35">
      <c r="A21466" t="s">
        <v>10</v>
      </c>
      <c r="B21466" t="s">
        <v>13</v>
      </c>
      <c r="C21466" t="s">
        <v>8553</v>
      </c>
      <c r="D21466" s="2">
        <v>63364.41</v>
      </c>
      <c r="E21466" s="3">
        <f t="shared" si="670"/>
        <v>2.8680514854220268E-4</v>
      </c>
      <c r="F21466" s="3">
        <f t="shared" si="671"/>
        <v>98.127806737859828</v>
      </c>
      <c r="G21466" t="s">
        <v>14480</v>
      </c>
    </row>
    <row r="21467" spans="1:7" x14ac:dyDescent="0.35">
      <c r="A21467" t="s">
        <v>10</v>
      </c>
      <c r="B21467" t="s">
        <v>29</v>
      </c>
      <c r="C21467" s="7" t="s">
        <v>12020</v>
      </c>
      <c r="D21467" s="2">
        <v>63360.74</v>
      </c>
      <c r="E21467" s="3">
        <f t="shared" si="670"/>
        <v>2.8678853708957253E-4</v>
      </c>
      <c r="F21467" s="3">
        <f t="shared" si="671"/>
        <v>98.128093526396924</v>
      </c>
      <c r="G21467" t="s">
        <v>14480</v>
      </c>
    </row>
    <row r="21468" spans="1:7" x14ac:dyDescent="0.35">
      <c r="A21468" t="s">
        <v>10</v>
      </c>
      <c r="B21468" t="s">
        <v>9</v>
      </c>
      <c r="C21468" t="s">
        <v>986</v>
      </c>
      <c r="D21468" s="2">
        <v>63360</v>
      </c>
      <c r="E21468" s="3">
        <f t="shared" si="670"/>
        <v>2.867851876413583E-4</v>
      </c>
      <c r="F21468" s="3">
        <f t="shared" si="671"/>
        <v>98.128380311584564</v>
      </c>
      <c r="G21468" t="s">
        <v>14473</v>
      </c>
    </row>
    <row r="21469" spans="1:7" x14ac:dyDescent="0.35">
      <c r="A21469" t="s">
        <v>10</v>
      </c>
      <c r="B21469" t="s">
        <v>9</v>
      </c>
      <c r="C21469" s="8" t="s">
        <v>6210</v>
      </c>
      <c r="D21469" s="2">
        <v>63352.03</v>
      </c>
      <c r="E21469" s="3">
        <f t="shared" si="670"/>
        <v>2.8674911317883462E-4</v>
      </c>
      <c r="F21469" s="3">
        <f t="shared" si="671"/>
        <v>98.128667060697737</v>
      </c>
      <c r="G21469" t="s">
        <v>14480</v>
      </c>
    </row>
    <row r="21470" spans="1:7" x14ac:dyDescent="0.35">
      <c r="A21470" t="s">
        <v>3</v>
      </c>
      <c r="B21470" t="s">
        <v>765</v>
      </c>
      <c r="C21470" t="s">
        <v>5104</v>
      </c>
      <c r="D21470" s="2">
        <v>63345.91</v>
      </c>
      <c r="E21470" s="3">
        <f t="shared" si="670"/>
        <v>2.8672141233684651E-4</v>
      </c>
      <c r="F21470" s="3">
        <f t="shared" si="671"/>
        <v>98.128953782110074</v>
      </c>
      <c r="G21470" t="s">
        <v>14473</v>
      </c>
    </row>
    <row r="21471" spans="1:7" x14ac:dyDescent="0.35">
      <c r="A21471" t="s">
        <v>10</v>
      </c>
      <c r="B21471" t="s">
        <v>9</v>
      </c>
      <c r="C21471" t="s">
        <v>2490</v>
      </c>
      <c r="D21471" s="2">
        <v>63344.73</v>
      </c>
      <c r="E21471" s="3">
        <f t="shared" si="670"/>
        <v>2.8671607132482919E-4</v>
      </c>
      <c r="F21471" s="3">
        <f t="shared" si="671"/>
        <v>98.129240498181403</v>
      </c>
      <c r="G21471" t="s">
        <v>14473</v>
      </c>
    </row>
    <row r="21472" spans="1:7" x14ac:dyDescent="0.35">
      <c r="A21472" t="s">
        <v>10</v>
      </c>
      <c r="B21472" t="s">
        <v>23</v>
      </c>
      <c r="C21472" t="s">
        <v>4141</v>
      </c>
      <c r="D21472" s="2">
        <v>63340</v>
      </c>
      <c r="E21472" s="3">
        <f t="shared" si="670"/>
        <v>2.8669466201394626E-4</v>
      </c>
      <c r="F21472" s="3">
        <f t="shared" si="671"/>
        <v>98.129527192843412</v>
      </c>
      <c r="G21472" t="s">
        <v>14473</v>
      </c>
    </row>
    <row r="21473" spans="1:7" x14ac:dyDescent="0.35">
      <c r="A21473" t="s">
        <v>3</v>
      </c>
      <c r="B21473" t="s">
        <v>180</v>
      </c>
      <c r="C21473" t="s">
        <v>14195</v>
      </c>
      <c r="D21473" s="2">
        <v>63339.08</v>
      </c>
      <c r="E21473" s="3">
        <f t="shared" si="670"/>
        <v>2.8669049783508531E-4</v>
      </c>
      <c r="F21473" s="3">
        <f t="shared" si="671"/>
        <v>98.129813883341242</v>
      </c>
      <c r="G21473" t="s">
        <v>14480</v>
      </c>
    </row>
    <row r="21474" spans="1:7" x14ac:dyDescent="0.35">
      <c r="A21474" t="s">
        <v>10</v>
      </c>
      <c r="B21474" t="s">
        <v>6</v>
      </c>
      <c r="C21474" s="7" t="s">
        <v>352</v>
      </c>
      <c r="D21474" s="2">
        <v>63338.37</v>
      </c>
      <c r="E21474" s="3">
        <f t="shared" si="670"/>
        <v>2.8668728417531218E-4</v>
      </c>
      <c r="F21474" s="3">
        <f t="shared" si="671"/>
        <v>98.130100570625416</v>
      </c>
      <c r="G21474" t="s">
        <v>14480</v>
      </c>
    </row>
    <row r="21475" spans="1:7" x14ac:dyDescent="0.35">
      <c r="A21475" t="s">
        <v>3</v>
      </c>
      <c r="B21475" t="s">
        <v>9</v>
      </c>
      <c r="C21475" t="s">
        <v>5826</v>
      </c>
      <c r="D21475" s="2">
        <v>63338.23</v>
      </c>
      <c r="E21475" s="3">
        <f t="shared" si="670"/>
        <v>2.8668665049592028E-4</v>
      </c>
      <c r="F21475" s="3">
        <f t="shared" si="671"/>
        <v>98.130387257275913</v>
      </c>
      <c r="G21475" t="s">
        <v>14480</v>
      </c>
    </row>
    <row r="21476" spans="1:7" x14ac:dyDescent="0.35">
      <c r="A21476" t="s">
        <v>10</v>
      </c>
      <c r="B21476" t="s">
        <v>29</v>
      </c>
      <c r="C21476" t="s">
        <v>12913</v>
      </c>
      <c r="D21476" s="2">
        <v>63335</v>
      </c>
      <c r="E21476" s="3">
        <f t="shared" si="670"/>
        <v>2.8667203060709322E-4</v>
      </c>
      <c r="F21476" s="3">
        <f t="shared" si="671"/>
        <v>98.130673929306525</v>
      </c>
      <c r="G21476" t="s">
        <v>14480</v>
      </c>
    </row>
    <row r="21477" spans="1:7" x14ac:dyDescent="0.35">
      <c r="A21477" t="s">
        <v>3</v>
      </c>
      <c r="B21477" t="s">
        <v>15</v>
      </c>
      <c r="C21477" t="s">
        <v>1250</v>
      </c>
      <c r="D21477" s="2">
        <v>63333.64</v>
      </c>
      <c r="E21477" s="3">
        <f t="shared" si="670"/>
        <v>2.8666587486442919E-4</v>
      </c>
      <c r="F21477" s="3">
        <f t="shared" si="671"/>
        <v>98.130960595181392</v>
      </c>
      <c r="G21477" t="s">
        <v>14480</v>
      </c>
    </row>
    <row r="21478" spans="1:7" x14ac:dyDescent="0.35">
      <c r="A21478" t="s">
        <v>3</v>
      </c>
      <c r="B21478" t="s">
        <v>16</v>
      </c>
      <c r="C21478" t="s">
        <v>898</v>
      </c>
      <c r="D21478" s="2">
        <v>63332.73</v>
      </c>
      <c r="E21478" s="3">
        <f t="shared" si="670"/>
        <v>2.8666175594838197E-4</v>
      </c>
      <c r="F21478" s="3">
        <f t="shared" si="671"/>
        <v>98.131247256937343</v>
      </c>
      <c r="G21478" t="s">
        <v>14473</v>
      </c>
    </row>
    <row r="21479" spans="1:7" x14ac:dyDescent="0.35">
      <c r="A21479" t="s">
        <v>3</v>
      </c>
      <c r="B21479" t="s">
        <v>6</v>
      </c>
      <c r="C21479" t="s">
        <v>1546</v>
      </c>
      <c r="D21479" s="2">
        <v>63325.04</v>
      </c>
      <c r="E21479" s="3">
        <f t="shared" si="670"/>
        <v>2.8662694884464207E-4</v>
      </c>
      <c r="F21479" s="3">
        <f t="shared" si="671"/>
        <v>98.131533883886192</v>
      </c>
      <c r="G21479" t="s">
        <v>14473</v>
      </c>
    </row>
    <row r="21480" spans="1:7" x14ac:dyDescent="0.35">
      <c r="A21480" t="s">
        <v>3</v>
      </c>
      <c r="B21480" t="s">
        <v>9</v>
      </c>
      <c r="C21480" t="s">
        <v>9369</v>
      </c>
      <c r="D21480" s="2">
        <v>63308.68</v>
      </c>
      <c r="E21480" s="3">
        <f t="shared" si="670"/>
        <v>2.8655289888141898E-4</v>
      </c>
      <c r="F21480" s="3">
        <f t="shared" si="671"/>
        <v>98.131820436785077</v>
      </c>
      <c r="G21480" t="s">
        <v>14480</v>
      </c>
    </row>
    <row r="21481" spans="1:7" x14ac:dyDescent="0.35">
      <c r="A21481" t="s">
        <v>3</v>
      </c>
      <c r="B21481" t="s">
        <v>6</v>
      </c>
      <c r="C21481" t="s">
        <v>1335</v>
      </c>
      <c r="D21481" s="2">
        <v>63301.85</v>
      </c>
      <c r="E21481" s="3">
        <f t="shared" si="670"/>
        <v>2.8652198437965773E-4</v>
      </c>
      <c r="F21481" s="3">
        <f t="shared" si="671"/>
        <v>98.132106958769455</v>
      </c>
      <c r="G21481" t="s">
        <v>14480</v>
      </c>
    </row>
    <row r="21482" spans="1:7" x14ac:dyDescent="0.35">
      <c r="A21482" t="s">
        <v>10</v>
      </c>
      <c r="B21482" t="s">
        <v>33</v>
      </c>
      <c r="C21482" t="s">
        <v>2831</v>
      </c>
      <c r="D21482" s="2">
        <v>63300</v>
      </c>
      <c r="E21482" s="3">
        <f t="shared" si="670"/>
        <v>2.8651361075912216E-4</v>
      </c>
      <c r="F21482" s="3">
        <f t="shared" si="671"/>
        <v>98.132393472380215</v>
      </c>
      <c r="G21482" t="s">
        <v>14473</v>
      </c>
    </row>
    <row r="21483" spans="1:7" x14ac:dyDescent="0.35">
      <c r="A21483" t="s">
        <v>3</v>
      </c>
      <c r="B21483" t="s">
        <v>9</v>
      </c>
      <c r="C21483" t="s">
        <v>13740</v>
      </c>
      <c r="D21483" s="2">
        <v>63289.99</v>
      </c>
      <c r="E21483" s="3">
        <f t="shared" si="670"/>
        <v>2.8646830268260241E-4</v>
      </c>
      <c r="F21483" s="3">
        <f t="shared" si="671"/>
        <v>98.132679940682891</v>
      </c>
      <c r="G21483" t="s">
        <v>14480</v>
      </c>
    </row>
    <row r="21484" spans="1:7" x14ac:dyDescent="0.35">
      <c r="A21484" t="s">
        <v>3</v>
      </c>
      <c r="B21484" t="s">
        <v>180</v>
      </c>
      <c r="C21484" t="s">
        <v>1664</v>
      </c>
      <c r="D21484" s="2">
        <v>63289.86</v>
      </c>
      <c r="E21484" s="3">
        <f t="shared" si="670"/>
        <v>2.8646771426602425E-4</v>
      </c>
      <c r="F21484" s="3">
        <f t="shared" si="671"/>
        <v>98.132966408397152</v>
      </c>
      <c r="G21484" t="s">
        <v>14480</v>
      </c>
    </row>
    <row r="21485" spans="1:7" x14ac:dyDescent="0.35">
      <c r="A21485" t="s">
        <v>3</v>
      </c>
      <c r="B21485" t="s">
        <v>9</v>
      </c>
      <c r="C21485" t="s">
        <v>6034</v>
      </c>
      <c r="D21485" s="2">
        <v>63287.17</v>
      </c>
      <c r="E21485" s="3">
        <f t="shared" si="670"/>
        <v>2.8645553856913733E-4</v>
      </c>
      <c r="F21485" s="3">
        <f t="shared" si="671"/>
        <v>98.133252863935724</v>
      </c>
      <c r="G21485" t="s">
        <v>14480</v>
      </c>
    </row>
    <row r="21486" spans="1:7" x14ac:dyDescent="0.35">
      <c r="A21486" t="s">
        <v>10</v>
      </c>
      <c r="B21486" t="s">
        <v>9</v>
      </c>
      <c r="C21486" t="s">
        <v>11128</v>
      </c>
      <c r="D21486" s="2">
        <v>63277.73</v>
      </c>
      <c r="E21486" s="3">
        <f t="shared" si="670"/>
        <v>2.8641281047299888E-4</v>
      </c>
      <c r="F21486" s="3">
        <f t="shared" si="671"/>
        <v>98.133539276746191</v>
      </c>
      <c r="G21486" t="s">
        <v>14480</v>
      </c>
    </row>
    <row r="21487" spans="1:7" x14ac:dyDescent="0.35">
      <c r="A21487" t="s">
        <v>3</v>
      </c>
      <c r="B21487" t="s">
        <v>6</v>
      </c>
      <c r="C21487" t="s">
        <v>3081</v>
      </c>
      <c r="D21487" s="2">
        <v>63275.83</v>
      </c>
      <c r="E21487" s="3">
        <f t="shared" si="670"/>
        <v>2.8640421053839469E-4</v>
      </c>
      <c r="F21487" s="3">
        <f t="shared" si="671"/>
        <v>98.133825680956733</v>
      </c>
      <c r="G21487" t="s">
        <v>14473</v>
      </c>
    </row>
    <row r="21488" spans="1:7" x14ac:dyDescent="0.35">
      <c r="A21488" t="s">
        <v>3</v>
      </c>
      <c r="B21488" t="s">
        <v>37</v>
      </c>
      <c r="C21488" t="s">
        <v>5772</v>
      </c>
      <c r="D21488" s="2">
        <v>63264.12</v>
      </c>
      <c r="E21488" s="3">
        <f t="shared" si="670"/>
        <v>2.8635120778354494E-4</v>
      </c>
      <c r="F21488" s="3">
        <f t="shared" si="671"/>
        <v>98.134112032164509</v>
      </c>
      <c r="G21488" t="s">
        <v>14480</v>
      </c>
    </row>
    <row r="21489" spans="1:7" x14ac:dyDescent="0.35">
      <c r="A21489" t="s">
        <v>3</v>
      </c>
      <c r="B21489" t="s">
        <v>180</v>
      </c>
      <c r="C21489" t="s">
        <v>10545</v>
      </c>
      <c r="D21489" s="2">
        <v>63263.65</v>
      </c>
      <c r="E21489" s="3">
        <f t="shared" si="670"/>
        <v>2.8634908043130076E-4</v>
      </c>
      <c r="F21489" s="3">
        <f t="shared" si="671"/>
        <v>98.134398381244935</v>
      </c>
      <c r="G21489" t="s">
        <v>14480</v>
      </c>
    </row>
    <row r="21490" spans="1:7" x14ac:dyDescent="0.35">
      <c r="A21490" t="s">
        <v>3</v>
      </c>
      <c r="B21490" t="s">
        <v>29</v>
      </c>
      <c r="C21490" t="s">
        <v>883</v>
      </c>
      <c r="D21490" s="2">
        <v>63259.56</v>
      </c>
      <c r="E21490" s="3">
        <f t="shared" si="670"/>
        <v>2.8633056794049499E-4</v>
      </c>
      <c r="F21490" s="3">
        <f t="shared" si="671"/>
        <v>98.134684711812881</v>
      </c>
      <c r="G21490" t="s">
        <v>14473</v>
      </c>
    </row>
    <row r="21491" spans="1:7" x14ac:dyDescent="0.35">
      <c r="A21491" t="s">
        <v>10</v>
      </c>
      <c r="B21491" t="s">
        <v>13</v>
      </c>
      <c r="C21491" t="s">
        <v>7420</v>
      </c>
      <c r="D21491" s="2">
        <v>63255.53</v>
      </c>
      <c r="E21491" s="3">
        <f t="shared" si="670"/>
        <v>2.8631232702657145E-4</v>
      </c>
      <c r="F21491" s="3">
        <f t="shared" si="671"/>
        <v>98.134971024139901</v>
      </c>
      <c r="G21491" t="s">
        <v>14473</v>
      </c>
    </row>
    <row r="21492" spans="1:7" x14ac:dyDescent="0.35">
      <c r="A21492" t="s">
        <v>10</v>
      </c>
      <c r="B21492" t="s">
        <v>38</v>
      </c>
      <c r="C21492" s="11" t="s">
        <v>9347</v>
      </c>
      <c r="D21492" s="2">
        <v>63254.59</v>
      </c>
      <c r="E21492" s="3">
        <f t="shared" si="670"/>
        <v>2.8630807232208309E-4</v>
      </c>
      <c r="F21492" s="3">
        <f t="shared" si="671"/>
        <v>98.13525733221222</v>
      </c>
      <c r="G21492" t="s">
        <v>14473</v>
      </c>
    </row>
    <row r="21493" spans="1:7" x14ac:dyDescent="0.35">
      <c r="A21493" t="s">
        <v>10</v>
      </c>
      <c r="B21493" t="s">
        <v>36</v>
      </c>
      <c r="C21493" t="s">
        <v>12753</v>
      </c>
      <c r="D21493" s="2">
        <v>63243.77</v>
      </c>
      <c r="E21493" s="3">
        <f t="shared" si="670"/>
        <v>2.8625909795765319E-4</v>
      </c>
      <c r="F21493" s="3">
        <f t="shared" si="671"/>
        <v>98.135543591310181</v>
      </c>
      <c r="G21493" t="s">
        <v>14473</v>
      </c>
    </row>
    <row r="21494" spans="1:7" x14ac:dyDescent="0.35">
      <c r="A21494" t="s">
        <v>3</v>
      </c>
      <c r="B21494" t="s">
        <v>8578</v>
      </c>
      <c r="C21494" s="7" t="s">
        <v>13416</v>
      </c>
      <c r="D21494" s="2">
        <v>63242.84</v>
      </c>
      <c r="E21494" s="3">
        <f t="shared" si="670"/>
        <v>2.8625488851597851E-4</v>
      </c>
      <c r="F21494" s="3">
        <f t="shared" si="671"/>
        <v>98.135829846198703</v>
      </c>
      <c r="G21494" t="s">
        <v>14480</v>
      </c>
    </row>
    <row r="21495" spans="1:7" x14ac:dyDescent="0.35">
      <c r="A21495" t="s">
        <v>10</v>
      </c>
      <c r="B21495" t="s">
        <v>9</v>
      </c>
      <c r="C21495" t="s">
        <v>2485</v>
      </c>
      <c r="D21495" s="2">
        <v>63242.48</v>
      </c>
      <c r="E21495" s="3">
        <f t="shared" si="670"/>
        <v>2.8625325905468513E-4</v>
      </c>
      <c r="F21495" s="3">
        <f t="shared" si="671"/>
        <v>98.136116099457752</v>
      </c>
      <c r="G21495" t="s">
        <v>14480</v>
      </c>
    </row>
    <row r="21496" spans="1:7" x14ac:dyDescent="0.35">
      <c r="A21496" t="s">
        <v>3</v>
      </c>
      <c r="B21496" t="s">
        <v>40</v>
      </c>
      <c r="C21496" s="6" t="s">
        <v>14300</v>
      </c>
      <c r="D21496" s="2">
        <v>63240.14</v>
      </c>
      <c r="E21496" s="3">
        <f t="shared" si="670"/>
        <v>2.8624266755627792E-4</v>
      </c>
      <c r="F21496" s="3">
        <f t="shared" si="671"/>
        <v>98.136402342125308</v>
      </c>
      <c r="G21496" t="s">
        <v>14473</v>
      </c>
    </row>
    <row r="21497" spans="1:7" x14ac:dyDescent="0.35">
      <c r="A21497" t="s">
        <v>10</v>
      </c>
      <c r="B21497" t="s">
        <v>29</v>
      </c>
      <c r="C21497" t="s">
        <v>3003</v>
      </c>
      <c r="D21497" s="2">
        <v>63238.11</v>
      </c>
      <c r="E21497" s="3">
        <f t="shared" si="670"/>
        <v>2.8623347920509558E-4</v>
      </c>
      <c r="F21497" s="3">
        <f t="shared" si="671"/>
        <v>98.136688575604509</v>
      </c>
      <c r="G21497" t="s">
        <v>14473</v>
      </c>
    </row>
    <row r="21498" spans="1:7" x14ac:dyDescent="0.35">
      <c r="A21498" t="s">
        <v>3</v>
      </c>
      <c r="B21498" t="s">
        <v>9</v>
      </c>
      <c r="C21498" t="s">
        <v>137</v>
      </c>
      <c r="D21498" s="2">
        <v>63209.07</v>
      </c>
      <c r="E21498" s="3">
        <f t="shared" si="670"/>
        <v>2.8610203599409328E-4</v>
      </c>
      <c r="F21498" s="3">
        <f t="shared" si="671"/>
        <v>98.136974677640509</v>
      </c>
      <c r="G21498" t="s">
        <v>14480</v>
      </c>
    </row>
    <row r="21499" spans="1:7" x14ac:dyDescent="0.35">
      <c r="A21499" t="s">
        <v>3</v>
      </c>
      <c r="B21499" t="s">
        <v>941</v>
      </c>
      <c r="C21499" s="7" t="s">
        <v>13236</v>
      </c>
      <c r="D21499" s="2">
        <v>63205.68</v>
      </c>
      <c r="E21499" s="3">
        <f t="shared" si="670"/>
        <v>2.8608669190024696E-4</v>
      </c>
      <c r="F21499" s="3">
        <f t="shared" si="671"/>
        <v>98.13726076433241</v>
      </c>
      <c r="G21499" t="s">
        <v>14480</v>
      </c>
    </row>
    <row r="21500" spans="1:7" x14ac:dyDescent="0.35">
      <c r="A21500" t="s">
        <v>10</v>
      </c>
      <c r="B21500" t="s">
        <v>57</v>
      </c>
      <c r="C21500" t="s">
        <v>5841</v>
      </c>
      <c r="D21500" s="2">
        <v>63205.36</v>
      </c>
      <c r="E21500" s="3">
        <f t="shared" si="670"/>
        <v>2.8608524349020835E-4</v>
      </c>
      <c r="F21500" s="3">
        <f t="shared" si="671"/>
        <v>98.137546849575898</v>
      </c>
      <c r="G21500" t="s">
        <v>14480</v>
      </c>
    </row>
    <row r="21501" spans="1:7" x14ac:dyDescent="0.35">
      <c r="A21501" t="s">
        <v>3</v>
      </c>
      <c r="B21501" t="s">
        <v>6</v>
      </c>
      <c r="C21501" t="s">
        <v>6620</v>
      </c>
      <c r="D21501" s="2">
        <v>63200.5</v>
      </c>
      <c r="E21501" s="3">
        <f t="shared" si="670"/>
        <v>2.8606324576274726E-4</v>
      </c>
      <c r="F21501" s="3">
        <f t="shared" si="671"/>
        <v>98.137832912821665</v>
      </c>
      <c r="G21501" t="s">
        <v>14473</v>
      </c>
    </row>
    <row r="21502" spans="1:7" x14ac:dyDescent="0.35">
      <c r="A21502" t="s">
        <v>3</v>
      </c>
      <c r="B21502" t="s">
        <v>52</v>
      </c>
      <c r="C21502" t="s">
        <v>203</v>
      </c>
      <c r="D21502" s="2">
        <v>63182.07</v>
      </c>
      <c r="E21502" s="3">
        <f t="shared" si="670"/>
        <v>2.8597982639708705E-4</v>
      </c>
      <c r="F21502" s="3">
        <f t="shared" si="671"/>
        <v>98.138118892648066</v>
      </c>
      <c r="G21502" t="s">
        <v>14473</v>
      </c>
    </row>
    <row r="21503" spans="1:7" x14ac:dyDescent="0.35">
      <c r="A21503" t="s">
        <v>10</v>
      </c>
      <c r="B21503" t="s">
        <v>32</v>
      </c>
      <c r="C21503" t="s">
        <v>1537</v>
      </c>
      <c r="D21503" s="2">
        <v>63178.43</v>
      </c>
      <c r="E21503" s="3">
        <f t="shared" si="670"/>
        <v>2.8596335073289805E-4</v>
      </c>
      <c r="F21503" s="3">
        <f t="shared" si="671"/>
        <v>98.1384048559988</v>
      </c>
      <c r="G21503" t="s">
        <v>14473</v>
      </c>
    </row>
    <row r="21504" spans="1:7" x14ac:dyDescent="0.35">
      <c r="A21504" t="s">
        <v>3</v>
      </c>
      <c r="B21504" t="s">
        <v>8</v>
      </c>
      <c r="C21504" t="s">
        <v>3558</v>
      </c>
      <c r="D21504" s="2">
        <v>63175</v>
      </c>
      <c r="E21504" s="3">
        <f t="shared" si="670"/>
        <v>2.8594782558779685E-4</v>
      </c>
      <c r="F21504" s="3">
        <f t="shared" si="671"/>
        <v>98.138690803824389</v>
      </c>
      <c r="G21504" t="s">
        <v>14473</v>
      </c>
    </row>
    <row r="21505" spans="1:7" x14ac:dyDescent="0.35">
      <c r="A21505" t="s">
        <v>10</v>
      </c>
      <c r="B21505" t="s">
        <v>13</v>
      </c>
      <c r="C21505" t="s">
        <v>1803</v>
      </c>
      <c r="D21505" s="2">
        <v>63168.11</v>
      </c>
      <c r="E21505" s="3">
        <f t="shared" si="670"/>
        <v>2.8591663950915347E-4</v>
      </c>
      <c r="F21505" s="3">
        <f t="shared" si="671"/>
        <v>98.138976720463901</v>
      </c>
      <c r="G21505" t="s">
        <v>14473</v>
      </c>
    </row>
    <row r="21506" spans="1:7" x14ac:dyDescent="0.35">
      <c r="A21506" t="s">
        <v>10</v>
      </c>
      <c r="B21506" t="s">
        <v>9</v>
      </c>
      <c r="C21506" t="s">
        <v>597</v>
      </c>
      <c r="D21506" s="2">
        <v>63167.48</v>
      </c>
      <c r="E21506" s="3">
        <f t="shared" si="670"/>
        <v>2.8591378795188999E-4</v>
      </c>
      <c r="F21506" s="3">
        <f t="shared" si="671"/>
        <v>98.13926263425185</v>
      </c>
      <c r="G21506" t="s">
        <v>14480</v>
      </c>
    </row>
    <row r="21507" spans="1:7" x14ac:dyDescent="0.35">
      <c r="A21507" t="s">
        <v>10</v>
      </c>
      <c r="B21507" t="s">
        <v>9</v>
      </c>
      <c r="C21507" t="s">
        <v>2246</v>
      </c>
      <c r="D21507" s="2">
        <v>63163.59</v>
      </c>
      <c r="E21507" s="3">
        <f t="shared" ref="E21507:E21570" si="672">(D21507/$D$29638)*100</f>
        <v>2.8589618071735829E-4</v>
      </c>
      <c r="F21507" s="3">
        <f t="shared" si="671"/>
        <v>98.139548530432563</v>
      </c>
      <c r="G21507" t="s">
        <v>14480</v>
      </c>
    </row>
    <row r="21508" spans="1:7" x14ac:dyDescent="0.35">
      <c r="A21508" t="s">
        <v>3</v>
      </c>
      <c r="B21508" t="s">
        <v>2356</v>
      </c>
      <c r="C21508" t="s">
        <v>167</v>
      </c>
      <c r="D21508" s="2">
        <v>63163.25</v>
      </c>
      <c r="E21508" s="3">
        <f t="shared" si="672"/>
        <v>2.8589464178169232E-4</v>
      </c>
      <c r="F21508" s="3">
        <f t="shared" ref="F21508:F21571" si="673">E21508+F21507</f>
        <v>98.139834425074341</v>
      </c>
      <c r="G21508" t="s">
        <v>14473</v>
      </c>
    </row>
    <row r="21509" spans="1:7" x14ac:dyDescent="0.35">
      <c r="A21509" t="s">
        <v>3</v>
      </c>
      <c r="B21509" t="s">
        <v>6</v>
      </c>
      <c r="C21509" t="s">
        <v>13505</v>
      </c>
      <c r="D21509" s="2">
        <v>63162.62</v>
      </c>
      <c r="E21509" s="3">
        <f t="shared" si="672"/>
        <v>2.8589179022442884E-4</v>
      </c>
      <c r="F21509" s="3">
        <f t="shared" si="673"/>
        <v>98.140120316864568</v>
      </c>
      <c r="G21509" t="s">
        <v>14480</v>
      </c>
    </row>
    <row r="21510" spans="1:7" x14ac:dyDescent="0.35">
      <c r="A21510" t="s">
        <v>10</v>
      </c>
      <c r="B21510" t="s">
        <v>29</v>
      </c>
      <c r="C21510" s="6" t="s">
        <v>10672</v>
      </c>
      <c r="D21510" s="2">
        <v>63162.09</v>
      </c>
      <c r="E21510" s="3">
        <f t="shared" si="672"/>
        <v>2.8588939129530242E-4</v>
      </c>
      <c r="F21510" s="3">
        <f t="shared" si="673"/>
        <v>98.140406206255861</v>
      </c>
      <c r="G21510" t="s">
        <v>14473</v>
      </c>
    </row>
    <row r="21511" spans="1:7" x14ac:dyDescent="0.35">
      <c r="A21511" t="s">
        <v>3</v>
      </c>
      <c r="B21511" t="s">
        <v>56</v>
      </c>
      <c r="C21511" t="s">
        <v>2603</v>
      </c>
      <c r="D21511" s="2">
        <v>63162.06</v>
      </c>
      <c r="E21511" s="3">
        <f t="shared" si="672"/>
        <v>2.8588925550686127E-4</v>
      </c>
      <c r="F21511" s="3">
        <f t="shared" si="673"/>
        <v>98.140692095511369</v>
      </c>
      <c r="G21511" t="s">
        <v>14473</v>
      </c>
    </row>
    <row r="21512" spans="1:7" x14ac:dyDescent="0.35">
      <c r="A21512" t="s">
        <v>3</v>
      </c>
      <c r="B21512" t="s">
        <v>28</v>
      </c>
      <c r="C21512" t="s">
        <v>3941</v>
      </c>
      <c r="D21512" s="2">
        <v>63161.34</v>
      </c>
      <c r="E21512" s="3">
        <f t="shared" si="672"/>
        <v>2.8588599658427441E-4</v>
      </c>
      <c r="F21512" s="3">
        <f t="shared" si="673"/>
        <v>98.140977981507959</v>
      </c>
      <c r="G21512" t="s">
        <v>14473</v>
      </c>
    </row>
    <row r="21513" spans="1:7" x14ac:dyDescent="0.35">
      <c r="A21513" t="s">
        <v>10</v>
      </c>
      <c r="B21513" t="s">
        <v>6</v>
      </c>
      <c r="C21513" t="s">
        <v>11969</v>
      </c>
      <c r="D21513" s="2">
        <v>63155.19</v>
      </c>
      <c r="E21513" s="3">
        <f t="shared" si="672"/>
        <v>2.8585815995384525E-4</v>
      </c>
      <c r="F21513" s="3">
        <f t="shared" si="673"/>
        <v>98.141263839667914</v>
      </c>
      <c r="G21513" t="s">
        <v>14480</v>
      </c>
    </row>
    <row r="21514" spans="1:7" x14ac:dyDescent="0.35">
      <c r="A21514" t="s">
        <v>3</v>
      </c>
      <c r="B21514" t="s">
        <v>29</v>
      </c>
      <c r="C21514" t="s">
        <v>1390</v>
      </c>
      <c r="D21514" s="2">
        <v>63154.47</v>
      </c>
      <c r="E21514" s="3">
        <f t="shared" si="672"/>
        <v>2.8585490103125844E-4</v>
      </c>
      <c r="F21514" s="3">
        <f t="shared" si="673"/>
        <v>98.141549694568951</v>
      </c>
      <c r="G21514" t="s">
        <v>14473</v>
      </c>
    </row>
    <row r="21515" spans="1:7" x14ac:dyDescent="0.35">
      <c r="A21515" t="s">
        <v>10</v>
      </c>
      <c r="B21515" t="s">
        <v>8</v>
      </c>
      <c r="C21515" t="s">
        <v>892</v>
      </c>
      <c r="D21515" s="2">
        <v>63153.32</v>
      </c>
      <c r="E21515" s="3">
        <f t="shared" si="672"/>
        <v>2.8584969580768222E-4</v>
      </c>
      <c r="F21515" s="3">
        <f t="shared" si="673"/>
        <v>98.141835544264765</v>
      </c>
      <c r="G21515" t="s">
        <v>14480</v>
      </c>
    </row>
    <row r="21516" spans="1:7" x14ac:dyDescent="0.35">
      <c r="A21516" t="s">
        <v>3</v>
      </c>
      <c r="B21516" t="s">
        <v>13</v>
      </c>
      <c r="C21516" t="s">
        <v>2718</v>
      </c>
      <c r="D21516" s="2">
        <v>63146.11</v>
      </c>
      <c r="E21516" s="3">
        <f t="shared" si="672"/>
        <v>2.8581706131900018E-4</v>
      </c>
      <c r="F21516" s="3">
        <f t="shared" si="673"/>
        <v>98.14212136132609</v>
      </c>
      <c r="G21516" t="s">
        <v>14480</v>
      </c>
    </row>
    <row r="21517" spans="1:7" x14ac:dyDescent="0.35">
      <c r="A21517" t="s">
        <v>10</v>
      </c>
      <c r="B21517" t="s">
        <v>29</v>
      </c>
      <c r="C21517" t="s">
        <v>13054</v>
      </c>
      <c r="D21517" s="2">
        <v>63144.95</v>
      </c>
      <c r="E21517" s="3">
        <f t="shared" si="672"/>
        <v>2.8581181083261027E-4</v>
      </c>
      <c r="F21517" s="3">
        <f t="shared" si="673"/>
        <v>98.142407173136917</v>
      </c>
      <c r="G21517" t="s">
        <v>14480</v>
      </c>
    </row>
    <row r="21518" spans="1:7" x14ac:dyDescent="0.35">
      <c r="A21518" t="s">
        <v>10</v>
      </c>
      <c r="B21518" t="s">
        <v>37</v>
      </c>
      <c r="C21518" t="s">
        <v>19</v>
      </c>
      <c r="D21518" s="2">
        <v>63140.61</v>
      </c>
      <c r="E21518" s="3">
        <f t="shared" si="672"/>
        <v>2.8579216677146187E-4</v>
      </c>
      <c r="F21518" s="3">
        <f t="shared" si="673"/>
        <v>98.142692965303695</v>
      </c>
      <c r="G21518" t="s">
        <v>14473</v>
      </c>
    </row>
    <row r="21519" spans="1:7" x14ac:dyDescent="0.35">
      <c r="A21519" t="s">
        <v>3</v>
      </c>
      <c r="B21519" t="s">
        <v>16</v>
      </c>
      <c r="C21519" t="s">
        <v>5846</v>
      </c>
      <c r="D21519" s="2">
        <v>63140.37</v>
      </c>
      <c r="E21519" s="3">
        <f t="shared" si="672"/>
        <v>2.8579108046393296E-4</v>
      </c>
      <c r="F21519" s="3">
        <f t="shared" si="673"/>
        <v>98.142978756384153</v>
      </c>
      <c r="G21519" t="s">
        <v>14473</v>
      </c>
    </row>
    <row r="21520" spans="1:7" x14ac:dyDescent="0.35">
      <c r="A21520" t="s">
        <v>10</v>
      </c>
      <c r="B21520" t="s">
        <v>39</v>
      </c>
      <c r="C21520" t="s">
        <v>863</v>
      </c>
      <c r="D21520" s="2">
        <v>63135.3</v>
      </c>
      <c r="E21520" s="3">
        <f t="shared" si="672"/>
        <v>2.8576813221738401E-4</v>
      </c>
      <c r="F21520" s="3">
        <f t="shared" si="673"/>
        <v>98.143264524516368</v>
      </c>
      <c r="G21520" t="s">
        <v>14473</v>
      </c>
    </row>
    <row r="21521" spans="1:7" x14ac:dyDescent="0.35">
      <c r="A21521" t="s">
        <v>10</v>
      </c>
      <c r="B21521" t="s">
        <v>9</v>
      </c>
      <c r="C21521" t="s">
        <v>9481</v>
      </c>
      <c r="D21521" s="2">
        <v>63134.400000000001</v>
      </c>
      <c r="E21521" s="3">
        <f t="shared" si="672"/>
        <v>2.8576405856415042E-4</v>
      </c>
      <c r="F21521" s="3">
        <f t="shared" si="673"/>
        <v>98.143550288574929</v>
      </c>
      <c r="G21521" t="s">
        <v>14480</v>
      </c>
    </row>
    <row r="21522" spans="1:7" x14ac:dyDescent="0.35">
      <c r="A21522" t="s">
        <v>3</v>
      </c>
      <c r="B21522" t="s">
        <v>29</v>
      </c>
      <c r="C21522" t="s">
        <v>5543</v>
      </c>
      <c r="D21522" s="2">
        <v>63131.49</v>
      </c>
      <c r="E21522" s="3">
        <f t="shared" si="672"/>
        <v>2.8575088708536196E-4</v>
      </c>
      <c r="F21522" s="3">
        <f t="shared" si="673"/>
        <v>98.143836039462016</v>
      </c>
      <c r="G21522" t="s">
        <v>14473</v>
      </c>
    </row>
    <row r="21523" spans="1:7" x14ac:dyDescent="0.35">
      <c r="A21523" t="s">
        <v>10</v>
      </c>
      <c r="B21523" t="s">
        <v>13</v>
      </c>
      <c r="C21523" t="s">
        <v>2568</v>
      </c>
      <c r="D21523" s="2">
        <v>63119.82</v>
      </c>
      <c r="E21523" s="3">
        <f t="shared" si="672"/>
        <v>2.8569806538176703E-4</v>
      </c>
      <c r="F21523" s="3">
        <f t="shared" si="673"/>
        <v>98.144121737527399</v>
      </c>
      <c r="G21523" t="s">
        <v>14480</v>
      </c>
    </row>
    <row r="21524" spans="1:7" x14ac:dyDescent="0.35">
      <c r="A21524" t="s">
        <v>3</v>
      </c>
      <c r="B21524" t="s">
        <v>8</v>
      </c>
      <c r="C21524" t="s">
        <v>13311</v>
      </c>
      <c r="D21524" s="2">
        <v>63114.53</v>
      </c>
      <c r="E21524" s="3">
        <f t="shared" si="672"/>
        <v>2.8567412135331659E-4</v>
      </c>
      <c r="F21524" s="3">
        <f t="shared" si="673"/>
        <v>98.144407411648757</v>
      </c>
      <c r="G21524" t="s">
        <v>14480</v>
      </c>
    </row>
    <row r="21525" spans="1:7" x14ac:dyDescent="0.35">
      <c r="A21525" t="s">
        <v>10</v>
      </c>
      <c r="B21525" t="s">
        <v>9</v>
      </c>
      <c r="C21525" t="s">
        <v>6825</v>
      </c>
      <c r="D21525" s="2">
        <v>63111.45</v>
      </c>
      <c r="E21525" s="3">
        <f t="shared" si="672"/>
        <v>2.8566018040669509E-4</v>
      </c>
      <c r="F21525" s="3">
        <f t="shared" si="673"/>
        <v>98.144693071829167</v>
      </c>
      <c r="G21525" t="s">
        <v>14480</v>
      </c>
    </row>
    <row r="21526" spans="1:7" x14ac:dyDescent="0.35">
      <c r="A21526" t="s">
        <v>10</v>
      </c>
      <c r="B21526" t="s">
        <v>55</v>
      </c>
      <c r="C21526" s="8" t="s">
        <v>1063</v>
      </c>
      <c r="D21526" s="2">
        <v>63109.120000000003</v>
      </c>
      <c r="E21526" s="3">
        <f t="shared" si="672"/>
        <v>2.8564963417110161E-4</v>
      </c>
      <c r="F21526" s="3">
        <f t="shared" si="673"/>
        <v>98.144978721463332</v>
      </c>
      <c r="G21526" t="s">
        <v>14480</v>
      </c>
    </row>
    <row r="21527" spans="1:7" x14ac:dyDescent="0.35">
      <c r="A21527" t="s">
        <v>10</v>
      </c>
      <c r="B21527" t="s">
        <v>8</v>
      </c>
      <c r="C21527" t="s">
        <v>3436</v>
      </c>
      <c r="D21527" s="2">
        <v>63108.160000000003</v>
      </c>
      <c r="E21527" s="3">
        <f t="shared" si="672"/>
        <v>2.8564528894098584E-4</v>
      </c>
      <c r="F21527" s="3">
        <f t="shared" si="673"/>
        <v>98.145264366752272</v>
      </c>
      <c r="G21527" t="s">
        <v>14480</v>
      </c>
    </row>
    <row r="21528" spans="1:7" x14ac:dyDescent="0.35">
      <c r="A21528" t="s">
        <v>10</v>
      </c>
      <c r="B21528" t="s">
        <v>9</v>
      </c>
      <c r="C21528" t="s">
        <v>1341</v>
      </c>
      <c r="D21528" s="2">
        <v>63106.9</v>
      </c>
      <c r="E21528" s="3">
        <f t="shared" si="672"/>
        <v>2.8563958582645887E-4</v>
      </c>
      <c r="F21528" s="3">
        <f t="shared" si="673"/>
        <v>98.145550006338098</v>
      </c>
      <c r="G21528" t="s">
        <v>14480</v>
      </c>
    </row>
    <row r="21529" spans="1:7" x14ac:dyDescent="0.35">
      <c r="A21529" t="s">
        <v>3</v>
      </c>
      <c r="B21529" t="s">
        <v>4</v>
      </c>
      <c r="C21529" t="s">
        <v>1250</v>
      </c>
      <c r="D21529" s="2">
        <v>63105.03</v>
      </c>
      <c r="E21529" s="3">
        <f t="shared" si="672"/>
        <v>2.8563112168029583E-4</v>
      </c>
      <c r="F21529" s="3">
        <f t="shared" si="673"/>
        <v>98.145835637459783</v>
      </c>
      <c r="G21529" t="s">
        <v>14480</v>
      </c>
    </row>
    <row r="21530" spans="1:7" x14ac:dyDescent="0.35">
      <c r="A21530" t="s">
        <v>3</v>
      </c>
      <c r="B21530" t="s">
        <v>83</v>
      </c>
      <c r="C21530" t="s">
        <v>188</v>
      </c>
      <c r="D21530" s="2">
        <v>63095.519999999997</v>
      </c>
      <c r="E21530" s="3">
        <f t="shared" si="672"/>
        <v>2.855880767444614E-4</v>
      </c>
      <c r="F21530" s="3">
        <f t="shared" si="673"/>
        <v>98.146121225536533</v>
      </c>
      <c r="G21530" t="s">
        <v>14473</v>
      </c>
    </row>
    <row r="21531" spans="1:7" x14ac:dyDescent="0.35">
      <c r="A21531" t="s">
        <v>3</v>
      </c>
      <c r="B21531" t="s">
        <v>33</v>
      </c>
      <c r="C21531" t="s">
        <v>3746</v>
      </c>
      <c r="D21531" s="2">
        <v>63094.52</v>
      </c>
      <c r="E21531" s="3">
        <f t="shared" si="672"/>
        <v>2.8558355046309081E-4</v>
      </c>
      <c r="F21531" s="3">
        <f t="shared" si="673"/>
        <v>98.146406809086997</v>
      </c>
      <c r="G21531" t="s">
        <v>14473</v>
      </c>
    </row>
    <row r="21532" spans="1:7" x14ac:dyDescent="0.35">
      <c r="A21532" t="s">
        <v>10</v>
      </c>
      <c r="B21532" t="s">
        <v>23</v>
      </c>
      <c r="C21532" s="11" t="s">
        <v>1175</v>
      </c>
      <c r="D21532" s="2">
        <v>63085.88</v>
      </c>
      <c r="E21532" s="3">
        <f t="shared" si="672"/>
        <v>2.8554444339204881E-4</v>
      </c>
      <c r="F21532" s="3">
        <f t="shared" si="673"/>
        <v>98.146692353530383</v>
      </c>
      <c r="G21532" t="s">
        <v>14473</v>
      </c>
    </row>
    <row r="21533" spans="1:7" x14ac:dyDescent="0.35">
      <c r="A21533" t="s">
        <v>3</v>
      </c>
      <c r="B21533" t="s">
        <v>29</v>
      </c>
      <c r="C21533" t="s">
        <v>11560</v>
      </c>
      <c r="D21533" s="2">
        <v>63084.97</v>
      </c>
      <c r="E21533" s="3">
        <f t="shared" si="672"/>
        <v>2.8554032447600155E-4</v>
      </c>
      <c r="F21533" s="3">
        <f t="shared" si="673"/>
        <v>98.146977893854853</v>
      </c>
      <c r="G21533" t="s">
        <v>14473</v>
      </c>
    </row>
    <row r="21534" spans="1:7" x14ac:dyDescent="0.35">
      <c r="A21534" t="s">
        <v>3</v>
      </c>
      <c r="B21534" t="s">
        <v>6</v>
      </c>
      <c r="C21534" t="s">
        <v>4213</v>
      </c>
      <c r="D21534" s="2">
        <v>63077.65</v>
      </c>
      <c r="E21534" s="3">
        <f t="shared" si="672"/>
        <v>2.8550719209636876E-4</v>
      </c>
      <c r="F21534" s="3">
        <f t="shared" si="673"/>
        <v>98.147263401046956</v>
      </c>
      <c r="G21534" t="s">
        <v>14473</v>
      </c>
    </row>
    <row r="21535" spans="1:7" x14ac:dyDescent="0.35">
      <c r="A21535" t="s">
        <v>3</v>
      </c>
      <c r="B21535" t="s">
        <v>29</v>
      </c>
      <c r="C21535" t="s">
        <v>1001</v>
      </c>
      <c r="D21535" s="2">
        <v>63068.9</v>
      </c>
      <c r="E21535" s="3">
        <f t="shared" si="672"/>
        <v>2.8546758713437603E-4</v>
      </c>
      <c r="F21535" s="3">
        <f t="shared" si="673"/>
        <v>98.14754886863409</v>
      </c>
      <c r="G21535" t="s">
        <v>14473</v>
      </c>
    </row>
    <row r="21536" spans="1:7" x14ac:dyDescent="0.35">
      <c r="A21536" t="s">
        <v>10</v>
      </c>
      <c r="B21536" t="s">
        <v>13</v>
      </c>
      <c r="C21536" t="s">
        <v>9664</v>
      </c>
      <c r="D21536" s="2">
        <v>63051.25</v>
      </c>
      <c r="E21536" s="3">
        <f t="shared" si="672"/>
        <v>2.8538769826818482E-4</v>
      </c>
      <c r="F21536" s="3">
        <f t="shared" si="673"/>
        <v>98.147834256332359</v>
      </c>
      <c r="G21536" t="s">
        <v>14480</v>
      </c>
    </row>
    <row r="21537" spans="1:7" x14ac:dyDescent="0.35">
      <c r="A21537" t="s">
        <v>3</v>
      </c>
      <c r="B21537" t="s">
        <v>8</v>
      </c>
      <c r="C21537" t="s">
        <v>2024</v>
      </c>
      <c r="D21537" s="2">
        <v>63042.18</v>
      </c>
      <c r="E21537" s="3">
        <f t="shared" si="672"/>
        <v>2.8534664489615348E-4</v>
      </c>
      <c r="F21537" s="3">
        <f t="shared" si="673"/>
        <v>98.14811960297726</v>
      </c>
      <c r="G21537" t="s">
        <v>14473</v>
      </c>
    </row>
    <row r="21538" spans="1:7" x14ac:dyDescent="0.35">
      <c r="A21538" t="s">
        <v>3</v>
      </c>
      <c r="B21538" t="s">
        <v>8</v>
      </c>
      <c r="C21538" t="s">
        <v>7210</v>
      </c>
      <c r="D21538" s="2">
        <v>63037.87</v>
      </c>
      <c r="E21538" s="3">
        <f t="shared" si="672"/>
        <v>2.8532713662344621E-4</v>
      </c>
      <c r="F21538" s="3">
        <f t="shared" si="673"/>
        <v>98.148404930113884</v>
      </c>
      <c r="G21538" t="s">
        <v>14480</v>
      </c>
    </row>
    <row r="21539" spans="1:7" x14ac:dyDescent="0.35">
      <c r="A21539" t="s">
        <v>3</v>
      </c>
      <c r="B21539" t="s">
        <v>134</v>
      </c>
      <c r="C21539" t="s">
        <v>6015</v>
      </c>
      <c r="D21539" s="2">
        <v>63033.64</v>
      </c>
      <c r="E21539" s="3">
        <f t="shared" si="672"/>
        <v>2.8530799045324855E-4</v>
      </c>
      <c r="F21539" s="3">
        <f t="shared" si="673"/>
        <v>98.148690238104336</v>
      </c>
      <c r="G21539" t="s">
        <v>14480</v>
      </c>
    </row>
    <row r="21540" spans="1:7" x14ac:dyDescent="0.35">
      <c r="A21540" t="s">
        <v>3</v>
      </c>
      <c r="B21540" t="s">
        <v>9</v>
      </c>
      <c r="C21540" s="8" t="s">
        <v>368</v>
      </c>
      <c r="D21540" s="2">
        <v>63032.3</v>
      </c>
      <c r="E21540" s="3">
        <f t="shared" si="672"/>
        <v>2.8530192523621198E-4</v>
      </c>
      <c r="F21540" s="3">
        <f t="shared" si="673"/>
        <v>98.148975540029568</v>
      </c>
      <c r="G21540" t="s">
        <v>14480</v>
      </c>
    </row>
    <row r="21541" spans="1:7" x14ac:dyDescent="0.35">
      <c r="A21541" t="s">
        <v>3</v>
      </c>
      <c r="B21541" t="s">
        <v>9</v>
      </c>
      <c r="C21541" t="s">
        <v>1071</v>
      </c>
      <c r="D21541" s="2">
        <v>63032</v>
      </c>
      <c r="E21541" s="3">
        <f t="shared" si="672"/>
        <v>2.8530056735180074E-4</v>
      </c>
      <c r="F21541" s="3">
        <f t="shared" si="673"/>
        <v>98.149260840596924</v>
      </c>
      <c r="G21541" t="s">
        <v>14473</v>
      </c>
    </row>
    <row r="21542" spans="1:7" x14ac:dyDescent="0.35">
      <c r="A21542" t="s">
        <v>3</v>
      </c>
      <c r="B21542" t="s">
        <v>13</v>
      </c>
      <c r="C21542" t="s">
        <v>5666</v>
      </c>
      <c r="D21542" s="2">
        <v>63023.18</v>
      </c>
      <c r="E21542" s="3">
        <f t="shared" si="672"/>
        <v>2.8526064555011208E-4</v>
      </c>
      <c r="F21542" s="3">
        <f t="shared" si="673"/>
        <v>98.149546101242478</v>
      </c>
      <c r="G21542" t="s">
        <v>14480</v>
      </c>
    </row>
    <row r="21543" spans="1:7" x14ac:dyDescent="0.35">
      <c r="A21543" t="s">
        <v>3</v>
      </c>
      <c r="B21543" t="s">
        <v>16</v>
      </c>
      <c r="C21543" t="s">
        <v>4967</v>
      </c>
      <c r="D21543" s="2">
        <v>63016.6</v>
      </c>
      <c r="E21543" s="3">
        <f t="shared" si="672"/>
        <v>2.8523086261869347E-4</v>
      </c>
      <c r="F21543" s="3">
        <f t="shared" si="673"/>
        <v>98.149831332105094</v>
      </c>
      <c r="G21543" t="s">
        <v>14480</v>
      </c>
    </row>
    <row r="21544" spans="1:7" x14ac:dyDescent="0.35">
      <c r="A21544" t="s">
        <v>3</v>
      </c>
      <c r="B21544" t="s">
        <v>55</v>
      </c>
      <c r="C21544" t="s">
        <v>278</v>
      </c>
      <c r="D21544" s="2">
        <v>63013.06</v>
      </c>
      <c r="E21544" s="3">
        <f t="shared" si="672"/>
        <v>2.8521483958264153E-4</v>
      </c>
      <c r="F21544" s="3">
        <f t="shared" si="673"/>
        <v>98.150116546944673</v>
      </c>
      <c r="G21544" t="s">
        <v>14473</v>
      </c>
    </row>
    <row r="21545" spans="1:7" x14ac:dyDescent="0.35">
      <c r="A21545" t="s">
        <v>10</v>
      </c>
      <c r="B21545" t="s">
        <v>9</v>
      </c>
      <c r="C21545" t="s">
        <v>9686</v>
      </c>
      <c r="D21545" s="2">
        <v>63011.46</v>
      </c>
      <c r="E21545" s="3">
        <f t="shared" si="672"/>
        <v>2.8520759753244859E-4</v>
      </c>
      <c r="F21545" s="3">
        <f t="shared" si="673"/>
        <v>98.150401754542202</v>
      </c>
      <c r="G21545" t="s">
        <v>14473</v>
      </c>
    </row>
    <row r="21546" spans="1:7" x14ac:dyDescent="0.35">
      <c r="A21546" t="s">
        <v>3</v>
      </c>
      <c r="B21546" t="s">
        <v>29</v>
      </c>
      <c r="C21546" t="s">
        <v>794</v>
      </c>
      <c r="D21546" s="2">
        <v>63010.720000000001</v>
      </c>
      <c r="E21546" s="3">
        <f t="shared" si="672"/>
        <v>2.8520424808423436E-4</v>
      </c>
      <c r="F21546" s="3">
        <f t="shared" si="673"/>
        <v>98.150686958790288</v>
      </c>
      <c r="G21546" t="s">
        <v>14473</v>
      </c>
    </row>
    <row r="21547" spans="1:7" x14ac:dyDescent="0.35">
      <c r="A21547" t="s">
        <v>3</v>
      </c>
      <c r="B21547" t="s">
        <v>9</v>
      </c>
      <c r="C21547" s="8" t="s">
        <v>11043</v>
      </c>
      <c r="D21547" s="2">
        <v>63010</v>
      </c>
      <c r="E21547" s="3">
        <f t="shared" si="672"/>
        <v>2.852009891616475E-4</v>
      </c>
      <c r="F21547" s="3">
        <f t="shared" si="673"/>
        <v>98.150972159779457</v>
      </c>
      <c r="G21547" t="s">
        <v>14480</v>
      </c>
    </row>
    <row r="21548" spans="1:7" x14ac:dyDescent="0.35">
      <c r="A21548" t="s">
        <v>3</v>
      </c>
      <c r="B21548" t="s">
        <v>18</v>
      </c>
      <c r="C21548" t="s">
        <v>2509</v>
      </c>
      <c r="D21548" s="2">
        <v>63000</v>
      </c>
      <c r="E21548" s="3">
        <f t="shared" si="672"/>
        <v>2.8515572634794147E-4</v>
      </c>
      <c r="F21548" s="3">
        <f t="shared" si="673"/>
        <v>98.151257315505802</v>
      </c>
      <c r="G21548" t="s">
        <v>14473</v>
      </c>
    </row>
    <row r="21549" spans="1:7" x14ac:dyDescent="0.35">
      <c r="A21549" t="s">
        <v>10</v>
      </c>
      <c r="B21549" t="s">
        <v>22</v>
      </c>
      <c r="C21549" t="s">
        <v>1769</v>
      </c>
      <c r="D21549" s="2">
        <v>63000</v>
      </c>
      <c r="E21549" s="3">
        <f t="shared" si="672"/>
        <v>2.8515572634794147E-4</v>
      </c>
      <c r="F21549" s="3">
        <f t="shared" si="673"/>
        <v>98.151542471232148</v>
      </c>
      <c r="G21549" t="s">
        <v>14473</v>
      </c>
    </row>
    <row r="21550" spans="1:7" x14ac:dyDescent="0.35">
      <c r="A21550" t="s">
        <v>10</v>
      </c>
      <c r="B21550" t="s">
        <v>13</v>
      </c>
      <c r="C21550" t="s">
        <v>10971</v>
      </c>
      <c r="D21550" s="2">
        <v>62998.51</v>
      </c>
      <c r="E21550" s="3">
        <f t="shared" si="672"/>
        <v>2.8514898218869928E-4</v>
      </c>
      <c r="F21550" s="3">
        <f t="shared" si="673"/>
        <v>98.151827620214334</v>
      </c>
      <c r="G21550" t="s">
        <v>14480</v>
      </c>
    </row>
    <row r="21551" spans="1:7" x14ac:dyDescent="0.35">
      <c r="A21551" t="s">
        <v>10</v>
      </c>
      <c r="B21551" t="s">
        <v>139</v>
      </c>
      <c r="C21551" t="s">
        <v>2702</v>
      </c>
      <c r="D21551" s="2">
        <v>62994.51</v>
      </c>
      <c r="E21551" s="3">
        <f t="shared" si="672"/>
        <v>2.851308770632169E-4</v>
      </c>
      <c r="F21551" s="3">
        <f t="shared" si="673"/>
        <v>98.152112751091394</v>
      </c>
      <c r="G21551" t="s">
        <v>14473</v>
      </c>
    </row>
    <row r="21552" spans="1:7" x14ac:dyDescent="0.35">
      <c r="A21552" t="s">
        <v>3</v>
      </c>
      <c r="B21552" t="s">
        <v>36</v>
      </c>
      <c r="C21552" t="s">
        <v>9284</v>
      </c>
      <c r="D21552" s="2">
        <v>62992.46</v>
      </c>
      <c r="E21552" s="3">
        <f t="shared" si="672"/>
        <v>2.8512159818640714E-4</v>
      </c>
      <c r="F21552" s="3">
        <f t="shared" si="673"/>
        <v>98.152397872689576</v>
      </c>
      <c r="G21552" t="s">
        <v>14473</v>
      </c>
    </row>
    <row r="21553" spans="1:7" x14ac:dyDescent="0.35">
      <c r="A21553" t="s">
        <v>3</v>
      </c>
      <c r="B21553" t="s">
        <v>37</v>
      </c>
      <c r="C21553" t="s">
        <v>2334</v>
      </c>
      <c r="D21553" s="2">
        <v>62987.82</v>
      </c>
      <c r="E21553" s="3">
        <f t="shared" si="672"/>
        <v>2.8510059624084754E-4</v>
      </c>
      <c r="F21553" s="3">
        <f t="shared" si="673"/>
        <v>98.15268297328582</v>
      </c>
      <c r="G21553" t="s">
        <v>14480</v>
      </c>
    </row>
    <row r="21554" spans="1:7" x14ac:dyDescent="0.35">
      <c r="A21554" t="s">
        <v>3</v>
      </c>
      <c r="B21554" t="s">
        <v>99</v>
      </c>
      <c r="C21554" t="s">
        <v>708</v>
      </c>
      <c r="D21554" s="2">
        <v>62987.82</v>
      </c>
      <c r="E21554" s="3">
        <f t="shared" si="672"/>
        <v>2.8510059624084754E-4</v>
      </c>
      <c r="F21554" s="3">
        <f t="shared" si="673"/>
        <v>98.152968073882064</v>
      </c>
      <c r="G21554" t="s">
        <v>14480</v>
      </c>
    </row>
    <row r="21555" spans="1:7" x14ac:dyDescent="0.35">
      <c r="A21555" t="s">
        <v>10</v>
      </c>
      <c r="B21555" t="s">
        <v>55</v>
      </c>
      <c r="C21555" s="6" t="s">
        <v>7067</v>
      </c>
      <c r="D21555" s="2">
        <v>62980.21</v>
      </c>
      <c r="E21555" s="3">
        <f t="shared" si="672"/>
        <v>2.8506615123961729E-4</v>
      </c>
      <c r="F21555" s="3">
        <f t="shared" si="673"/>
        <v>98.1532531400333</v>
      </c>
      <c r="G21555" t="s">
        <v>14473</v>
      </c>
    </row>
    <row r="21556" spans="1:7" x14ac:dyDescent="0.35">
      <c r="A21556" t="s">
        <v>3</v>
      </c>
      <c r="B21556" t="s">
        <v>29</v>
      </c>
      <c r="C21556" t="s">
        <v>3348</v>
      </c>
      <c r="D21556" s="2">
        <v>62975.85</v>
      </c>
      <c r="E21556" s="3">
        <f t="shared" si="672"/>
        <v>2.8504641665284141E-4</v>
      </c>
      <c r="F21556" s="3">
        <f t="shared" si="673"/>
        <v>98.15353818644995</v>
      </c>
      <c r="G21556" t="s">
        <v>14473</v>
      </c>
    </row>
    <row r="21557" spans="1:7" x14ac:dyDescent="0.35">
      <c r="A21557" t="s">
        <v>10</v>
      </c>
      <c r="B21557" t="s">
        <v>6</v>
      </c>
      <c r="C21557" t="s">
        <v>1131</v>
      </c>
      <c r="D21557" s="2">
        <v>62975.03</v>
      </c>
      <c r="E21557" s="3">
        <f t="shared" si="672"/>
        <v>2.8504270510211759E-4</v>
      </c>
      <c r="F21557" s="3">
        <f t="shared" si="673"/>
        <v>98.153823229155051</v>
      </c>
      <c r="G21557" t="s">
        <v>14473</v>
      </c>
    </row>
    <row r="21558" spans="1:7" x14ac:dyDescent="0.35">
      <c r="A21558" t="s">
        <v>10</v>
      </c>
      <c r="B21558" t="s">
        <v>13</v>
      </c>
      <c r="C21558" s="8" t="s">
        <v>554</v>
      </c>
      <c r="D21558" s="2">
        <v>62973.68</v>
      </c>
      <c r="E21558" s="3">
        <f t="shared" si="672"/>
        <v>2.8503659462226724E-4</v>
      </c>
      <c r="F21558" s="3">
        <f t="shared" si="673"/>
        <v>98.15410826574967</v>
      </c>
      <c r="G21558" t="s">
        <v>14480</v>
      </c>
    </row>
    <row r="21559" spans="1:7" x14ac:dyDescent="0.35">
      <c r="A21559" t="s">
        <v>10</v>
      </c>
      <c r="B21559" t="s">
        <v>143</v>
      </c>
      <c r="C21559" t="s">
        <v>1645</v>
      </c>
      <c r="D21559" s="2">
        <v>62972.42</v>
      </c>
      <c r="E21559" s="3">
        <f t="shared" si="672"/>
        <v>2.8503089150774027E-4</v>
      </c>
      <c r="F21559" s="3">
        <f t="shared" si="673"/>
        <v>98.154393296641175</v>
      </c>
      <c r="G21559" t="s">
        <v>14473</v>
      </c>
    </row>
    <row r="21560" spans="1:7" x14ac:dyDescent="0.35">
      <c r="A21560" t="s">
        <v>10</v>
      </c>
      <c r="B21560" t="s">
        <v>13</v>
      </c>
      <c r="C21560" t="s">
        <v>2426</v>
      </c>
      <c r="D21560" s="2">
        <v>62971.6</v>
      </c>
      <c r="E21560" s="3">
        <f t="shared" si="672"/>
        <v>2.8502717995701639E-4</v>
      </c>
      <c r="F21560" s="3">
        <f t="shared" si="673"/>
        <v>98.15467832382113</v>
      </c>
      <c r="G21560" t="s">
        <v>14473</v>
      </c>
    </row>
    <row r="21561" spans="1:7" x14ac:dyDescent="0.35">
      <c r="A21561" t="s">
        <v>10</v>
      </c>
      <c r="B21561" t="s">
        <v>36</v>
      </c>
      <c r="C21561" t="s">
        <v>3395</v>
      </c>
      <c r="D21561" s="2">
        <v>62968</v>
      </c>
      <c r="E21561" s="3">
        <f t="shared" si="672"/>
        <v>2.8501088534408221E-4</v>
      </c>
      <c r="F21561" s="3">
        <f t="shared" si="673"/>
        <v>98.15496333470648</v>
      </c>
      <c r="G21561" t="s">
        <v>14473</v>
      </c>
    </row>
    <row r="21562" spans="1:7" x14ac:dyDescent="0.35">
      <c r="A21562" t="s">
        <v>3</v>
      </c>
      <c r="B21562" t="s">
        <v>20</v>
      </c>
      <c r="C21562" t="s">
        <v>3016</v>
      </c>
      <c r="D21562" s="2">
        <v>62965.82</v>
      </c>
      <c r="E21562" s="3">
        <f t="shared" si="672"/>
        <v>2.850010180506943E-4</v>
      </c>
      <c r="F21562" s="3">
        <f t="shared" si="673"/>
        <v>98.155248335724536</v>
      </c>
      <c r="G21562" t="s">
        <v>14480</v>
      </c>
    </row>
    <row r="21563" spans="1:7" x14ac:dyDescent="0.35">
      <c r="A21563" t="s">
        <v>3</v>
      </c>
      <c r="B21563" t="s">
        <v>13</v>
      </c>
      <c r="C21563" t="s">
        <v>14333</v>
      </c>
      <c r="D21563" s="2">
        <v>62954.15</v>
      </c>
      <c r="E21563" s="3">
        <f t="shared" si="672"/>
        <v>2.8494819634709937E-4</v>
      </c>
      <c r="F21563" s="3">
        <f t="shared" si="673"/>
        <v>98.155533283920889</v>
      </c>
      <c r="G21563" t="s">
        <v>14480</v>
      </c>
    </row>
    <row r="21564" spans="1:7" x14ac:dyDescent="0.35">
      <c r="A21564" t="s">
        <v>3</v>
      </c>
      <c r="B21564" t="s">
        <v>8</v>
      </c>
      <c r="C21564" s="8" t="s">
        <v>8275</v>
      </c>
      <c r="D21564" s="2">
        <v>62949.05</v>
      </c>
      <c r="E21564" s="3">
        <f t="shared" si="672"/>
        <v>2.8492511231210932E-4</v>
      </c>
      <c r="F21564" s="3">
        <f t="shared" si="673"/>
        <v>98.1558182090332</v>
      </c>
      <c r="G21564" t="s">
        <v>14480</v>
      </c>
    </row>
    <row r="21565" spans="1:7" x14ac:dyDescent="0.35">
      <c r="A21565" t="s">
        <v>10</v>
      </c>
      <c r="B21565" t="s">
        <v>6</v>
      </c>
      <c r="C21565" t="s">
        <v>4954</v>
      </c>
      <c r="D21565" s="2">
        <v>62947.6</v>
      </c>
      <c r="E21565" s="3">
        <f t="shared" si="672"/>
        <v>2.849185492041219E-4</v>
      </c>
      <c r="F21565" s="3">
        <f t="shared" si="673"/>
        <v>98.156103127582398</v>
      </c>
      <c r="G21565" t="s">
        <v>14473</v>
      </c>
    </row>
    <row r="21566" spans="1:7" x14ac:dyDescent="0.35">
      <c r="A21566" t="s">
        <v>10</v>
      </c>
      <c r="B21566" t="s">
        <v>55</v>
      </c>
      <c r="C21566" t="s">
        <v>13112</v>
      </c>
      <c r="D21566" s="2">
        <v>62942.92</v>
      </c>
      <c r="E21566" s="3">
        <f t="shared" si="672"/>
        <v>2.8489736620730747E-4</v>
      </c>
      <c r="F21566" s="3">
        <f t="shared" si="673"/>
        <v>98.156388024948612</v>
      </c>
      <c r="G21566" t="s">
        <v>14473</v>
      </c>
    </row>
    <row r="21567" spans="1:7" x14ac:dyDescent="0.35">
      <c r="A21567" t="s">
        <v>10</v>
      </c>
      <c r="B21567" t="s">
        <v>28</v>
      </c>
      <c r="C21567" t="s">
        <v>5580</v>
      </c>
      <c r="D21567" s="2">
        <v>62938.41</v>
      </c>
      <c r="E21567" s="3">
        <f t="shared" si="672"/>
        <v>2.8487695267832608E-4</v>
      </c>
      <c r="F21567" s="3">
        <f t="shared" si="673"/>
        <v>98.156672901901288</v>
      </c>
      <c r="G21567" t="s">
        <v>14473</v>
      </c>
    </row>
    <row r="21568" spans="1:7" x14ac:dyDescent="0.35">
      <c r="A21568" t="s">
        <v>3</v>
      </c>
      <c r="B21568" t="s">
        <v>9</v>
      </c>
      <c r="C21568" s="8" t="s">
        <v>6688</v>
      </c>
      <c r="D21568" s="2">
        <v>62936</v>
      </c>
      <c r="E21568" s="3">
        <f t="shared" si="672"/>
        <v>2.8486604434022295E-4</v>
      </c>
      <c r="F21568" s="3">
        <f t="shared" si="673"/>
        <v>98.156957767945627</v>
      </c>
      <c r="G21568" t="s">
        <v>14480</v>
      </c>
    </row>
    <row r="21569" spans="1:7" x14ac:dyDescent="0.35">
      <c r="A21569" t="s">
        <v>3</v>
      </c>
      <c r="B21569" t="s">
        <v>9</v>
      </c>
      <c r="C21569" t="s">
        <v>7153</v>
      </c>
      <c r="D21569" s="2">
        <v>62935.03</v>
      </c>
      <c r="E21569" s="3">
        <f t="shared" si="672"/>
        <v>2.8486165384729344E-4</v>
      </c>
      <c r="F21569" s="3">
        <f t="shared" si="673"/>
        <v>98.15724262959948</v>
      </c>
      <c r="G21569" t="s">
        <v>14480</v>
      </c>
    </row>
    <row r="21570" spans="1:7" x14ac:dyDescent="0.35">
      <c r="A21570" t="s">
        <v>10</v>
      </c>
      <c r="B21570" t="s">
        <v>29</v>
      </c>
      <c r="C21570" s="8" t="s">
        <v>6288</v>
      </c>
      <c r="D21570" s="2">
        <v>62933.31</v>
      </c>
      <c r="E21570" s="3">
        <f t="shared" si="672"/>
        <v>2.8485386864333603E-4</v>
      </c>
      <c r="F21570" s="3">
        <f t="shared" si="673"/>
        <v>98.15752748346813</v>
      </c>
      <c r="G21570" t="s">
        <v>14480</v>
      </c>
    </row>
    <row r="21571" spans="1:7" x14ac:dyDescent="0.35">
      <c r="A21571" t="s">
        <v>3</v>
      </c>
      <c r="B21571" t="s">
        <v>2627</v>
      </c>
      <c r="C21571" t="s">
        <v>6434</v>
      </c>
      <c r="D21571" s="2">
        <v>62928.67</v>
      </c>
      <c r="E21571" s="3">
        <f t="shared" ref="E21571:E21634" si="674">(D21571/$D$29638)*100</f>
        <v>2.8483286669777643E-4</v>
      </c>
      <c r="F21571" s="3">
        <f t="shared" si="673"/>
        <v>98.157812316334827</v>
      </c>
      <c r="G21571" t="s">
        <v>14473</v>
      </c>
    </row>
    <row r="21572" spans="1:7" x14ac:dyDescent="0.35">
      <c r="A21572" t="s">
        <v>10</v>
      </c>
      <c r="B21572" t="s">
        <v>36</v>
      </c>
      <c r="C21572" t="s">
        <v>8468</v>
      </c>
      <c r="D21572" s="2">
        <v>62926.92</v>
      </c>
      <c r="E21572" s="3">
        <f t="shared" si="674"/>
        <v>2.8482494570537787E-4</v>
      </c>
      <c r="F21572" s="3">
        <f t="shared" ref="F21572:F21635" si="675">E21572+F21571</f>
        <v>98.158097141280535</v>
      </c>
      <c r="G21572" t="s">
        <v>14473</v>
      </c>
    </row>
    <row r="21573" spans="1:7" x14ac:dyDescent="0.35">
      <c r="A21573" t="s">
        <v>3</v>
      </c>
      <c r="B21573" t="s">
        <v>6</v>
      </c>
      <c r="C21573" t="s">
        <v>12094</v>
      </c>
      <c r="D21573" s="2">
        <v>62919.49</v>
      </c>
      <c r="E21573" s="3">
        <f t="shared" si="674"/>
        <v>2.8479131543479428E-4</v>
      </c>
      <c r="F21573" s="3">
        <f t="shared" si="675"/>
        <v>98.158381932595972</v>
      </c>
      <c r="G21573" t="s">
        <v>14480</v>
      </c>
    </row>
    <row r="21574" spans="1:7" x14ac:dyDescent="0.35">
      <c r="A21574" t="s">
        <v>3</v>
      </c>
      <c r="B21574" t="s">
        <v>134</v>
      </c>
      <c r="C21574" t="s">
        <v>7174</v>
      </c>
      <c r="D21574" s="2">
        <v>62915.42</v>
      </c>
      <c r="E21574" s="3">
        <f t="shared" si="674"/>
        <v>2.8477289346961592E-4</v>
      </c>
      <c r="F21574" s="3">
        <f t="shared" si="675"/>
        <v>98.158666705489438</v>
      </c>
      <c r="G21574" t="s">
        <v>14480</v>
      </c>
    </row>
    <row r="21575" spans="1:7" x14ac:dyDescent="0.35">
      <c r="A21575" t="s">
        <v>3</v>
      </c>
      <c r="B21575" t="s">
        <v>83</v>
      </c>
      <c r="C21575" t="s">
        <v>3808</v>
      </c>
      <c r="D21575" s="2">
        <v>62913.120000000003</v>
      </c>
      <c r="E21575" s="3">
        <f t="shared" si="674"/>
        <v>2.8476248302246359E-4</v>
      </c>
      <c r="F21575" s="3">
        <f t="shared" si="675"/>
        <v>98.158951467972457</v>
      </c>
      <c r="G21575" t="s">
        <v>14473</v>
      </c>
    </row>
    <row r="21576" spans="1:7" x14ac:dyDescent="0.35">
      <c r="A21576" t="s">
        <v>3</v>
      </c>
      <c r="B21576" t="s">
        <v>36</v>
      </c>
      <c r="C21576" t="s">
        <v>5229</v>
      </c>
      <c r="D21576" s="2">
        <v>62912.94</v>
      </c>
      <c r="E21576" s="3">
        <f t="shared" si="674"/>
        <v>2.8476166829181687E-4</v>
      </c>
      <c r="F21576" s="3">
        <f t="shared" si="675"/>
        <v>98.159236229640754</v>
      </c>
      <c r="G21576" t="s">
        <v>14480</v>
      </c>
    </row>
    <row r="21577" spans="1:7" x14ac:dyDescent="0.35">
      <c r="A21577" t="s">
        <v>3</v>
      </c>
      <c r="B21577" t="s">
        <v>32</v>
      </c>
      <c r="C21577" t="s">
        <v>1188</v>
      </c>
      <c r="D21577" s="2">
        <v>62902.18</v>
      </c>
      <c r="E21577" s="3">
        <f t="shared" si="674"/>
        <v>2.8471296550426915E-4</v>
      </c>
      <c r="F21577" s="3">
        <f t="shared" si="675"/>
        <v>98.159520942606264</v>
      </c>
      <c r="G21577" t="s">
        <v>14473</v>
      </c>
    </row>
    <row r="21578" spans="1:7" x14ac:dyDescent="0.35">
      <c r="A21578" t="s">
        <v>3</v>
      </c>
      <c r="B21578" t="s">
        <v>13</v>
      </c>
      <c r="C21578" t="s">
        <v>318</v>
      </c>
      <c r="D21578" s="2">
        <v>62882.73</v>
      </c>
      <c r="E21578" s="3">
        <f t="shared" si="674"/>
        <v>2.8462492933161099E-4</v>
      </c>
      <c r="F21578" s="3">
        <f t="shared" si="675"/>
        <v>98.159805567535599</v>
      </c>
      <c r="G21578" t="s">
        <v>14473</v>
      </c>
    </row>
    <row r="21579" spans="1:7" x14ac:dyDescent="0.35">
      <c r="A21579" t="s">
        <v>3</v>
      </c>
      <c r="B21579" t="s">
        <v>6</v>
      </c>
      <c r="C21579" s="8" t="s">
        <v>2646</v>
      </c>
      <c r="D21579" s="2">
        <v>62880</v>
      </c>
      <c r="E21579" s="3">
        <f t="shared" si="674"/>
        <v>2.8461257258346925E-4</v>
      </c>
      <c r="F21579" s="3">
        <f t="shared" si="675"/>
        <v>98.160090180108185</v>
      </c>
      <c r="G21579" t="s">
        <v>14480</v>
      </c>
    </row>
    <row r="21580" spans="1:7" x14ac:dyDescent="0.35">
      <c r="A21580" t="s">
        <v>3</v>
      </c>
      <c r="B21580" t="s">
        <v>9</v>
      </c>
      <c r="C21580" t="s">
        <v>10819</v>
      </c>
      <c r="D21580" s="2">
        <v>62879.71</v>
      </c>
      <c r="E21580" s="3">
        <f t="shared" si="674"/>
        <v>2.8461125996187173E-4</v>
      </c>
      <c r="F21580" s="3">
        <f t="shared" si="675"/>
        <v>98.160374791368142</v>
      </c>
      <c r="G21580" t="s">
        <v>14473</v>
      </c>
    </row>
    <row r="21581" spans="1:7" x14ac:dyDescent="0.35">
      <c r="A21581" t="s">
        <v>3</v>
      </c>
      <c r="B21581" t="s">
        <v>33</v>
      </c>
      <c r="C21581" t="s">
        <v>2897</v>
      </c>
      <c r="D21581" s="2">
        <v>62877.81</v>
      </c>
      <c r="E21581" s="3">
        <f t="shared" si="674"/>
        <v>2.8460266002726761E-4</v>
      </c>
      <c r="F21581" s="3">
        <f t="shared" si="675"/>
        <v>98.160659394028173</v>
      </c>
      <c r="G21581" t="s">
        <v>14473</v>
      </c>
    </row>
    <row r="21582" spans="1:7" x14ac:dyDescent="0.35">
      <c r="A21582" t="s">
        <v>10</v>
      </c>
      <c r="B21582" t="s">
        <v>6</v>
      </c>
      <c r="C21582" s="8" t="s">
        <v>11138</v>
      </c>
      <c r="D21582" s="2">
        <v>62873.62</v>
      </c>
      <c r="E21582" s="3">
        <f t="shared" si="674"/>
        <v>2.8458369490832477E-4</v>
      </c>
      <c r="F21582" s="3">
        <f t="shared" si="675"/>
        <v>98.160943977723079</v>
      </c>
      <c r="G21582" t="s">
        <v>14480</v>
      </c>
    </row>
    <row r="21583" spans="1:7" x14ac:dyDescent="0.35">
      <c r="A21583" t="s">
        <v>10</v>
      </c>
      <c r="B21583" t="s">
        <v>6264</v>
      </c>
      <c r="C21583" t="s">
        <v>13497</v>
      </c>
      <c r="D21583" s="2">
        <v>62871</v>
      </c>
      <c r="E21583" s="3">
        <f t="shared" si="674"/>
        <v>2.8457183605113377E-4</v>
      </c>
      <c r="F21583" s="3">
        <f t="shared" si="675"/>
        <v>98.161228549559127</v>
      </c>
      <c r="G21583" t="s">
        <v>14480</v>
      </c>
    </row>
    <row r="21584" spans="1:7" x14ac:dyDescent="0.35">
      <c r="A21584" t="s">
        <v>3</v>
      </c>
      <c r="B21584" t="s">
        <v>180</v>
      </c>
      <c r="C21584" t="s">
        <v>13157</v>
      </c>
      <c r="D21584" s="2">
        <v>62864.28</v>
      </c>
      <c r="E21584" s="3">
        <f t="shared" si="674"/>
        <v>2.8454141944032332E-4</v>
      </c>
      <c r="F21584" s="3">
        <f t="shared" si="675"/>
        <v>98.161513090978573</v>
      </c>
      <c r="G21584" t="s">
        <v>14480</v>
      </c>
    </row>
    <row r="21585" spans="1:7" x14ac:dyDescent="0.35">
      <c r="A21585" t="s">
        <v>10</v>
      </c>
      <c r="B21585" t="s">
        <v>9</v>
      </c>
      <c r="C21585" t="s">
        <v>13077</v>
      </c>
      <c r="D21585" s="2">
        <v>62860.02</v>
      </c>
      <c r="E21585" s="3">
        <f t="shared" si="674"/>
        <v>2.8452213748168456E-4</v>
      </c>
      <c r="F21585" s="3">
        <f t="shared" si="675"/>
        <v>98.16179761311605</v>
      </c>
      <c r="G21585" t="s">
        <v>14473</v>
      </c>
    </row>
    <row r="21586" spans="1:7" x14ac:dyDescent="0.35">
      <c r="A21586" t="s">
        <v>3</v>
      </c>
      <c r="B21586" t="s">
        <v>8</v>
      </c>
      <c r="C21586" t="s">
        <v>1860</v>
      </c>
      <c r="D21586" s="2">
        <v>62854.28</v>
      </c>
      <c r="E21586" s="3">
        <f t="shared" si="674"/>
        <v>2.8449615662661735E-4</v>
      </c>
      <c r="F21586" s="3">
        <f t="shared" si="675"/>
        <v>98.162082109272674</v>
      </c>
      <c r="G21586" t="s">
        <v>14480</v>
      </c>
    </row>
    <row r="21587" spans="1:7" x14ac:dyDescent="0.35">
      <c r="A21587" t="s">
        <v>10</v>
      </c>
      <c r="B21587" t="s">
        <v>6</v>
      </c>
      <c r="C21587" t="s">
        <v>8127</v>
      </c>
      <c r="D21587" s="2">
        <v>62849.71</v>
      </c>
      <c r="E21587" s="3">
        <f t="shared" si="674"/>
        <v>2.8447547152075367E-4</v>
      </c>
      <c r="F21587" s="3">
        <f t="shared" si="675"/>
        <v>98.162366584744191</v>
      </c>
      <c r="G21587" t="s">
        <v>14480</v>
      </c>
    </row>
    <row r="21588" spans="1:7" x14ac:dyDescent="0.35">
      <c r="A21588" t="s">
        <v>3</v>
      </c>
      <c r="B21588" t="s">
        <v>15</v>
      </c>
      <c r="C21588" t="s">
        <v>4874</v>
      </c>
      <c r="D21588" s="2">
        <v>62837.66</v>
      </c>
      <c r="E21588" s="3">
        <f t="shared" si="674"/>
        <v>2.8442092983023794E-4</v>
      </c>
      <c r="F21588" s="3">
        <f t="shared" si="675"/>
        <v>98.162651005674022</v>
      </c>
      <c r="G21588" t="s">
        <v>14473</v>
      </c>
    </row>
    <row r="21589" spans="1:7" x14ac:dyDescent="0.35">
      <c r="A21589" t="s">
        <v>10</v>
      </c>
      <c r="B21589" t="s">
        <v>9</v>
      </c>
      <c r="C21589" t="s">
        <v>13404</v>
      </c>
      <c r="D21589" s="2">
        <v>62837.36</v>
      </c>
      <c r="E21589" s="3">
        <f t="shared" si="674"/>
        <v>2.8441957194582675E-4</v>
      </c>
      <c r="F21589" s="3">
        <f t="shared" si="675"/>
        <v>98.162935425245962</v>
      </c>
      <c r="G21589" t="s">
        <v>14473</v>
      </c>
    </row>
    <row r="21590" spans="1:7" x14ac:dyDescent="0.35">
      <c r="A21590" t="s">
        <v>10</v>
      </c>
      <c r="B21590" t="s">
        <v>8</v>
      </c>
      <c r="C21590" s="7" t="s">
        <v>4848</v>
      </c>
      <c r="D21590" s="2">
        <v>62818.43</v>
      </c>
      <c r="E21590" s="3">
        <f t="shared" si="674"/>
        <v>2.8433388943948127E-4</v>
      </c>
      <c r="F21590" s="3">
        <f t="shared" si="675"/>
        <v>98.163219759135401</v>
      </c>
      <c r="G21590" t="s">
        <v>14480</v>
      </c>
    </row>
    <row r="21591" spans="1:7" x14ac:dyDescent="0.35">
      <c r="A21591" t="s">
        <v>3</v>
      </c>
      <c r="B21591" t="s">
        <v>9</v>
      </c>
      <c r="C21591" t="s">
        <v>3790</v>
      </c>
      <c r="D21591" s="2">
        <v>62817.05</v>
      </c>
      <c r="E21591" s="3">
        <f t="shared" si="674"/>
        <v>2.8432764317118983E-4</v>
      </c>
      <c r="F21591" s="3">
        <f t="shared" si="675"/>
        <v>98.163504086778573</v>
      </c>
      <c r="G21591" t="s">
        <v>14480</v>
      </c>
    </row>
    <row r="21592" spans="1:7" x14ac:dyDescent="0.35">
      <c r="A21592" t="s">
        <v>10</v>
      </c>
      <c r="B21592" t="s">
        <v>11</v>
      </c>
      <c r="C21592" t="s">
        <v>2346</v>
      </c>
      <c r="D21592" s="2">
        <v>62813.77</v>
      </c>
      <c r="E21592" s="3">
        <f t="shared" si="674"/>
        <v>2.843127969682942E-4</v>
      </c>
      <c r="F21592" s="3">
        <f t="shared" si="675"/>
        <v>98.163788399575537</v>
      </c>
      <c r="G21592" t="s">
        <v>14473</v>
      </c>
    </row>
    <row r="21593" spans="1:7" x14ac:dyDescent="0.35">
      <c r="A21593" t="s">
        <v>10</v>
      </c>
      <c r="B21593" t="s">
        <v>8</v>
      </c>
      <c r="C21593" t="s">
        <v>2833</v>
      </c>
      <c r="D21593" s="2">
        <v>62812.67</v>
      </c>
      <c r="E21593" s="3">
        <f t="shared" si="674"/>
        <v>2.8430781805878654E-4</v>
      </c>
      <c r="F21593" s="3">
        <f t="shared" si="675"/>
        <v>98.164072707393601</v>
      </c>
      <c r="G21593" t="s">
        <v>14473</v>
      </c>
    </row>
    <row r="21594" spans="1:7" x14ac:dyDescent="0.35">
      <c r="A21594" t="s">
        <v>10</v>
      </c>
      <c r="B21594" t="s">
        <v>13</v>
      </c>
      <c r="C21594" t="s">
        <v>1595</v>
      </c>
      <c r="D21594" s="2">
        <v>62808.02</v>
      </c>
      <c r="E21594" s="3">
        <f t="shared" si="674"/>
        <v>2.8428677085041325E-4</v>
      </c>
      <c r="F21594" s="3">
        <f t="shared" si="675"/>
        <v>98.16435699416445</v>
      </c>
      <c r="G21594" t="s">
        <v>14473</v>
      </c>
    </row>
    <row r="21595" spans="1:7" x14ac:dyDescent="0.35">
      <c r="A21595" t="s">
        <v>10</v>
      </c>
      <c r="B21595" t="s">
        <v>8</v>
      </c>
      <c r="C21595" t="s">
        <v>1036</v>
      </c>
      <c r="D21595" s="2">
        <v>62804</v>
      </c>
      <c r="E21595" s="3">
        <f t="shared" si="674"/>
        <v>2.8426857519930345E-4</v>
      </c>
      <c r="F21595" s="3">
        <f t="shared" si="675"/>
        <v>98.16464126273965</v>
      </c>
      <c r="G21595" t="s">
        <v>14473</v>
      </c>
    </row>
    <row r="21596" spans="1:7" x14ac:dyDescent="0.35">
      <c r="A21596" t="s">
        <v>10</v>
      </c>
      <c r="B21596" t="s">
        <v>9</v>
      </c>
      <c r="C21596" t="s">
        <v>7284</v>
      </c>
      <c r="D21596" s="2">
        <v>62800.15</v>
      </c>
      <c r="E21596" s="3">
        <f t="shared" si="674"/>
        <v>2.8425114901602664E-4</v>
      </c>
      <c r="F21596" s="3">
        <f t="shared" si="675"/>
        <v>98.164925513888662</v>
      </c>
      <c r="G21596" t="s">
        <v>14480</v>
      </c>
    </row>
    <row r="21597" spans="1:7" x14ac:dyDescent="0.35">
      <c r="A21597" t="s">
        <v>10</v>
      </c>
      <c r="B21597" t="s">
        <v>76</v>
      </c>
      <c r="C21597" t="s">
        <v>8175</v>
      </c>
      <c r="D21597" s="2">
        <v>62798.89</v>
      </c>
      <c r="E21597" s="3">
        <f t="shared" si="674"/>
        <v>2.8424544590149967E-4</v>
      </c>
      <c r="F21597" s="3">
        <f t="shared" si="675"/>
        <v>98.165209759334559</v>
      </c>
      <c r="G21597" t="s">
        <v>14480</v>
      </c>
    </row>
    <row r="21598" spans="1:7" x14ac:dyDescent="0.35">
      <c r="A21598" t="s">
        <v>3</v>
      </c>
      <c r="B21598" t="s">
        <v>40</v>
      </c>
      <c r="C21598" t="s">
        <v>14108</v>
      </c>
      <c r="D21598" s="2">
        <v>62798</v>
      </c>
      <c r="E21598" s="3">
        <f t="shared" si="674"/>
        <v>2.8424141751107982E-4</v>
      </c>
      <c r="F21598" s="3">
        <f t="shared" si="675"/>
        <v>98.165494000752076</v>
      </c>
      <c r="G21598" t="s">
        <v>14473</v>
      </c>
    </row>
    <row r="21599" spans="1:7" x14ac:dyDescent="0.35">
      <c r="A21599" t="s">
        <v>3</v>
      </c>
      <c r="B21599" t="s">
        <v>180</v>
      </c>
      <c r="C21599" t="s">
        <v>4638</v>
      </c>
      <c r="D21599" s="2">
        <v>62779.27</v>
      </c>
      <c r="E21599" s="3">
        <f t="shared" si="674"/>
        <v>2.8415664026100842E-4</v>
      </c>
      <c r="F21599" s="3">
        <f t="shared" si="675"/>
        <v>98.165778157392339</v>
      </c>
      <c r="G21599" t="s">
        <v>14480</v>
      </c>
    </row>
    <row r="21600" spans="1:7" x14ac:dyDescent="0.35">
      <c r="A21600" t="s">
        <v>10</v>
      </c>
      <c r="B21600" t="s">
        <v>13</v>
      </c>
      <c r="C21600" t="s">
        <v>5874</v>
      </c>
      <c r="D21600" s="2">
        <v>62778.1</v>
      </c>
      <c r="E21600" s="3">
        <f t="shared" si="674"/>
        <v>2.8415134451180489E-4</v>
      </c>
      <c r="F21600" s="3">
        <f t="shared" si="675"/>
        <v>98.166062308736855</v>
      </c>
      <c r="G21600" t="s">
        <v>14473</v>
      </c>
    </row>
    <row r="21601" spans="1:7" x14ac:dyDescent="0.35">
      <c r="A21601" t="s">
        <v>3</v>
      </c>
      <c r="B21601" t="s">
        <v>40</v>
      </c>
      <c r="C21601" t="s">
        <v>2848</v>
      </c>
      <c r="D21601" s="2">
        <v>62771.34</v>
      </c>
      <c r="E21601" s="3">
        <f t="shared" si="674"/>
        <v>2.8412074684973956E-4</v>
      </c>
      <c r="F21601" s="3">
        <f t="shared" si="675"/>
        <v>98.16634642948371</v>
      </c>
      <c r="G21601" t="s">
        <v>14473</v>
      </c>
    </row>
    <row r="21602" spans="1:7" x14ac:dyDescent="0.35">
      <c r="A21602" t="s">
        <v>10</v>
      </c>
      <c r="B21602" t="s">
        <v>22</v>
      </c>
      <c r="C21602" t="s">
        <v>13532</v>
      </c>
      <c r="D21602" s="2">
        <v>62770.59</v>
      </c>
      <c r="E21602" s="3">
        <f t="shared" si="674"/>
        <v>2.841173521387116E-4</v>
      </c>
      <c r="F21602" s="3">
        <f t="shared" si="675"/>
        <v>98.166630546835847</v>
      </c>
      <c r="G21602" t="s">
        <v>14473</v>
      </c>
    </row>
    <row r="21603" spans="1:7" x14ac:dyDescent="0.35">
      <c r="A21603" t="s">
        <v>3</v>
      </c>
      <c r="B21603" t="s">
        <v>36</v>
      </c>
      <c r="C21603" t="s">
        <v>11572</v>
      </c>
      <c r="D21603" s="2">
        <v>62766.1</v>
      </c>
      <c r="E21603" s="3">
        <f t="shared" si="674"/>
        <v>2.8409702913535762E-4</v>
      </c>
      <c r="F21603" s="3">
        <f t="shared" si="675"/>
        <v>98.166914643864985</v>
      </c>
      <c r="G21603" t="s">
        <v>14473</v>
      </c>
    </row>
    <row r="21604" spans="1:7" x14ac:dyDescent="0.35">
      <c r="A21604" t="s">
        <v>3</v>
      </c>
      <c r="B21604" t="s">
        <v>6</v>
      </c>
      <c r="C21604" t="s">
        <v>1490</v>
      </c>
      <c r="D21604" s="2">
        <v>62763.79</v>
      </c>
      <c r="E21604" s="3">
        <f t="shared" si="674"/>
        <v>2.8408657342539155E-4</v>
      </c>
      <c r="F21604" s="3">
        <f t="shared" si="675"/>
        <v>98.167198730438415</v>
      </c>
      <c r="G21604" t="s">
        <v>14473</v>
      </c>
    </row>
    <row r="21605" spans="1:7" x14ac:dyDescent="0.35">
      <c r="A21605" t="s">
        <v>3</v>
      </c>
      <c r="B21605" t="s">
        <v>1945</v>
      </c>
      <c r="C21605" t="s">
        <v>6569</v>
      </c>
      <c r="D21605" s="2">
        <v>62763.35</v>
      </c>
      <c r="E21605" s="3">
        <f t="shared" si="674"/>
        <v>2.8408458186158847E-4</v>
      </c>
      <c r="F21605" s="3">
        <f t="shared" si="675"/>
        <v>98.167482815020279</v>
      </c>
      <c r="G21605" t="s">
        <v>14480</v>
      </c>
    </row>
    <row r="21606" spans="1:7" x14ac:dyDescent="0.35">
      <c r="A21606" t="s">
        <v>3</v>
      </c>
      <c r="B21606" t="s">
        <v>20</v>
      </c>
      <c r="C21606" t="s">
        <v>3418</v>
      </c>
      <c r="D21606" s="2">
        <v>62763.22</v>
      </c>
      <c r="E21606" s="3">
        <f t="shared" si="674"/>
        <v>2.8408399344501031E-4</v>
      </c>
      <c r="F21606" s="3">
        <f t="shared" si="675"/>
        <v>98.167766899013728</v>
      </c>
      <c r="G21606" t="s">
        <v>14473</v>
      </c>
    </row>
    <row r="21607" spans="1:7" x14ac:dyDescent="0.35">
      <c r="A21607" t="s">
        <v>3</v>
      </c>
      <c r="B21607" t="s">
        <v>9</v>
      </c>
      <c r="C21607" t="s">
        <v>12663</v>
      </c>
      <c r="D21607" s="2">
        <v>62762.18</v>
      </c>
      <c r="E21607" s="3">
        <f t="shared" si="674"/>
        <v>2.8407928611238488E-4</v>
      </c>
      <c r="F21607" s="3">
        <f t="shared" si="675"/>
        <v>98.168050978299846</v>
      </c>
      <c r="G21607" t="s">
        <v>14480</v>
      </c>
    </row>
    <row r="21608" spans="1:7" x14ac:dyDescent="0.35">
      <c r="A21608" t="s">
        <v>10</v>
      </c>
      <c r="B21608" t="s">
        <v>9</v>
      </c>
      <c r="C21608" t="s">
        <v>12670</v>
      </c>
      <c r="D21608" s="2">
        <v>62758.92</v>
      </c>
      <c r="E21608" s="3">
        <f t="shared" si="674"/>
        <v>2.8406453043511667E-4</v>
      </c>
      <c r="F21608" s="3">
        <f t="shared" si="675"/>
        <v>98.168335042830279</v>
      </c>
      <c r="G21608" t="s">
        <v>14473</v>
      </c>
    </row>
    <row r="21609" spans="1:7" x14ac:dyDescent="0.35">
      <c r="A21609" t="s">
        <v>3</v>
      </c>
      <c r="B21609" t="s">
        <v>180</v>
      </c>
      <c r="C21609" t="s">
        <v>8395</v>
      </c>
      <c r="D21609" s="2">
        <v>62755.96</v>
      </c>
      <c r="E21609" s="3">
        <f t="shared" si="674"/>
        <v>2.8405113264225971E-4</v>
      </c>
      <c r="F21609" s="3">
        <f t="shared" si="675"/>
        <v>98.168619093962917</v>
      </c>
      <c r="G21609" t="s">
        <v>14480</v>
      </c>
    </row>
    <row r="21610" spans="1:7" x14ac:dyDescent="0.35">
      <c r="A21610" t="s">
        <v>3</v>
      </c>
      <c r="B21610" t="s">
        <v>28</v>
      </c>
      <c r="C21610" t="s">
        <v>5777</v>
      </c>
      <c r="D21610" s="2">
        <v>62754.76</v>
      </c>
      <c r="E21610" s="3">
        <f t="shared" si="674"/>
        <v>2.8404570110461498E-4</v>
      </c>
      <c r="F21610" s="3">
        <f t="shared" si="675"/>
        <v>98.168903139664025</v>
      </c>
      <c r="G21610" t="s">
        <v>14480</v>
      </c>
    </row>
    <row r="21611" spans="1:7" x14ac:dyDescent="0.35">
      <c r="A21611" t="s">
        <v>3</v>
      </c>
      <c r="B21611" t="s">
        <v>9</v>
      </c>
      <c r="C21611" t="s">
        <v>361</v>
      </c>
      <c r="D21611" s="2">
        <v>62746.63</v>
      </c>
      <c r="E21611" s="3">
        <f t="shared" si="674"/>
        <v>2.8400890243707199E-4</v>
      </c>
      <c r="F21611" s="3">
        <f t="shared" si="675"/>
        <v>98.169187148566465</v>
      </c>
      <c r="G21611" t="s">
        <v>14480</v>
      </c>
    </row>
    <row r="21612" spans="1:7" x14ac:dyDescent="0.35">
      <c r="A21612" t="s">
        <v>10</v>
      </c>
      <c r="B21612" t="s">
        <v>6</v>
      </c>
      <c r="C21612" t="s">
        <v>1991</v>
      </c>
      <c r="D21612" s="2">
        <v>62727.12</v>
      </c>
      <c r="E21612" s="3">
        <f t="shared" si="674"/>
        <v>2.8392059468753154E-4</v>
      </c>
      <c r="F21612" s="3">
        <f t="shared" si="675"/>
        <v>98.169471069161148</v>
      </c>
      <c r="G21612" t="s">
        <v>14473</v>
      </c>
    </row>
    <row r="21613" spans="1:7" x14ac:dyDescent="0.35">
      <c r="A21613" t="s">
        <v>10</v>
      </c>
      <c r="B21613" t="s">
        <v>73</v>
      </c>
      <c r="C21613" t="s">
        <v>10319</v>
      </c>
      <c r="D21613" s="2">
        <v>62727</v>
      </c>
      <c r="E21613" s="3">
        <f t="shared" si="674"/>
        <v>2.8392005153376706E-4</v>
      </c>
      <c r="F21613" s="3">
        <f t="shared" si="675"/>
        <v>98.169754989212677</v>
      </c>
      <c r="G21613" t="s">
        <v>14473</v>
      </c>
    </row>
    <row r="21614" spans="1:7" x14ac:dyDescent="0.35">
      <c r="A21614" t="s">
        <v>3</v>
      </c>
      <c r="B21614" t="s">
        <v>45</v>
      </c>
      <c r="C21614" t="s">
        <v>8222</v>
      </c>
      <c r="D21614" s="2">
        <v>62726.69</v>
      </c>
      <c r="E21614" s="3">
        <f t="shared" si="674"/>
        <v>2.8391864838654219E-4</v>
      </c>
      <c r="F21614" s="3">
        <f t="shared" si="675"/>
        <v>98.17003890786107</v>
      </c>
      <c r="G21614" t="s">
        <v>14473</v>
      </c>
    </row>
    <row r="21615" spans="1:7" x14ac:dyDescent="0.35">
      <c r="A21615" t="s">
        <v>10</v>
      </c>
      <c r="B21615" t="s">
        <v>180</v>
      </c>
      <c r="C21615" t="s">
        <v>7242</v>
      </c>
      <c r="D21615" s="2">
        <v>62724.88</v>
      </c>
      <c r="E21615" s="3">
        <f t="shared" si="674"/>
        <v>2.8391045581726139E-4</v>
      </c>
      <c r="F21615" s="3">
        <f t="shared" si="675"/>
        <v>98.17032281831689</v>
      </c>
      <c r="G21615" t="s">
        <v>14480</v>
      </c>
    </row>
    <row r="21616" spans="1:7" x14ac:dyDescent="0.35">
      <c r="A21616" t="s">
        <v>3</v>
      </c>
      <c r="B21616" t="s">
        <v>9</v>
      </c>
      <c r="C21616" t="s">
        <v>10609</v>
      </c>
      <c r="D21616" s="2">
        <v>62714.84</v>
      </c>
      <c r="E21616" s="3">
        <f t="shared" si="674"/>
        <v>2.8386501195230054E-4</v>
      </c>
      <c r="F21616" s="3">
        <f t="shared" si="675"/>
        <v>98.170606683328842</v>
      </c>
      <c r="G21616" t="s">
        <v>14480</v>
      </c>
    </row>
    <row r="21617" spans="1:7" x14ac:dyDescent="0.35">
      <c r="A21617" t="s">
        <v>3</v>
      </c>
      <c r="B21617" t="s">
        <v>9</v>
      </c>
      <c r="C21617" t="s">
        <v>4600</v>
      </c>
      <c r="D21617" s="2">
        <v>62713.22</v>
      </c>
      <c r="E21617" s="3">
        <f t="shared" si="674"/>
        <v>2.8385767937648019E-4</v>
      </c>
      <c r="F21617" s="3">
        <f t="shared" si="675"/>
        <v>98.17089054100822</v>
      </c>
      <c r="G21617" t="s">
        <v>14480</v>
      </c>
    </row>
    <row r="21618" spans="1:7" x14ac:dyDescent="0.35">
      <c r="A21618" t="s">
        <v>10</v>
      </c>
      <c r="B21618" t="s">
        <v>180</v>
      </c>
      <c r="C21618" t="s">
        <v>1669</v>
      </c>
      <c r="D21618" s="2">
        <v>62710.94</v>
      </c>
      <c r="E21618" s="3">
        <f t="shared" si="674"/>
        <v>2.8384735945495522E-4</v>
      </c>
      <c r="F21618" s="3">
        <f t="shared" si="675"/>
        <v>98.171174388367675</v>
      </c>
      <c r="G21618" t="s">
        <v>14473</v>
      </c>
    </row>
    <row r="21619" spans="1:7" x14ac:dyDescent="0.35">
      <c r="A21619" t="s">
        <v>10</v>
      </c>
      <c r="B21619" t="s">
        <v>134</v>
      </c>
      <c r="C21619" t="s">
        <v>7709</v>
      </c>
      <c r="D21619" s="2">
        <v>62708.84</v>
      </c>
      <c r="E21619" s="3">
        <f t="shared" si="674"/>
        <v>2.838378542640769E-4</v>
      </c>
      <c r="F21619" s="3">
        <f t="shared" si="675"/>
        <v>98.171458226221944</v>
      </c>
      <c r="G21619" t="s">
        <v>14480</v>
      </c>
    </row>
    <row r="21620" spans="1:7" x14ac:dyDescent="0.35">
      <c r="A21620" t="s">
        <v>10</v>
      </c>
      <c r="B21620" t="s">
        <v>76</v>
      </c>
      <c r="C21620" t="s">
        <v>9166</v>
      </c>
      <c r="D21620" s="2">
        <v>62695.4</v>
      </c>
      <c r="E21620" s="3">
        <f t="shared" si="674"/>
        <v>2.8377702104245606E-4</v>
      </c>
      <c r="F21620" s="3">
        <f t="shared" si="675"/>
        <v>98.171742003242983</v>
      </c>
      <c r="G21620" t="s">
        <v>14480</v>
      </c>
    </row>
    <row r="21621" spans="1:7" x14ac:dyDescent="0.35">
      <c r="A21621" t="s">
        <v>3</v>
      </c>
      <c r="B21621" t="s">
        <v>40</v>
      </c>
      <c r="C21621" s="6" t="s">
        <v>13448</v>
      </c>
      <c r="D21621" s="2">
        <v>62695.21</v>
      </c>
      <c r="E21621" s="3">
        <f t="shared" si="674"/>
        <v>2.8377616104899561E-4</v>
      </c>
      <c r="F21621" s="3">
        <f t="shared" si="675"/>
        <v>98.172025779404038</v>
      </c>
      <c r="G21621" t="s">
        <v>14473</v>
      </c>
    </row>
    <row r="21622" spans="1:7" x14ac:dyDescent="0.35">
      <c r="A21622" t="s">
        <v>3</v>
      </c>
      <c r="B21622" t="s">
        <v>18</v>
      </c>
      <c r="C21622" t="s">
        <v>100</v>
      </c>
      <c r="D21622" s="2">
        <v>62690.83</v>
      </c>
      <c r="E21622" s="3">
        <f t="shared" si="674"/>
        <v>2.8375633593659243E-4</v>
      </c>
      <c r="F21622" s="3">
        <f t="shared" si="675"/>
        <v>98.17230953573997</v>
      </c>
      <c r="G21622" t="s">
        <v>14473</v>
      </c>
    </row>
    <row r="21623" spans="1:7" x14ac:dyDescent="0.35">
      <c r="A21623" t="s">
        <v>10</v>
      </c>
      <c r="B21623" t="s">
        <v>3270</v>
      </c>
      <c r="C21623" t="s">
        <v>3271</v>
      </c>
      <c r="D21623" s="2">
        <v>62687.51</v>
      </c>
      <c r="E21623" s="3">
        <f t="shared" si="674"/>
        <v>2.8374130868244203E-4</v>
      </c>
      <c r="F21623" s="3">
        <f t="shared" si="675"/>
        <v>98.172593277048648</v>
      </c>
      <c r="G21623" t="s">
        <v>14473</v>
      </c>
    </row>
    <row r="21624" spans="1:7" x14ac:dyDescent="0.35">
      <c r="A21624" t="s">
        <v>10</v>
      </c>
      <c r="B21624" t="s">
        <v>22</v>
      </c>
      <c r="C21624" t="s">
        <v>5124</v>
      </c>
      <c r="D21624" s="2">
        <v>62683.33</v>
      </c>
      <c r="E21624" s="3">
        <f t="shared" si="674"/>
        <v>2.8372238882631287E-4</v>
      </c>
      <c r="F21624" s="3">
        <f t="shared" si="675"/>
        <v>98.172876999437477</v>
      </c>
      <c r="G21624" t="s">
        <v>14473</v>
      </c>
    </row>
    <row r="21625" spans="1:7" x14ac:dyDescent="0.35">
      <c r="A21625" t="s">
        <v>3</v>
      </c>
      <c r="B21625" t="s">
        <v>9</v>
      </c>
      <c r="C21625" t="s">
        <v>8762</v>
      </c>
      <c r="D21625" s="2">
        <v>62679.88</v>
      </c>
      <c r="E21625" s="3">
        <f t="shared" si="674"/>
        <v>2.8370677315558426E-4</v>
      </c>
      <c r="F21625" s="3">
        <f t="shared" si="675"/>
        <v>98.173160706210638</v>
      </c>
      <c r="G21625" t="s">
        <v>14473</v>
      </c>
    </row>
    <row r="21626" spans="1:7" x14ac:dyDescent="0.35">
      <c r="A21626" t="s">
        <v>10</v>
      </c>
      <c r="B21626" t="s">
        <v>45</v>
      </c>
      <c r="C21626" t="s">
        <v>8429</v>
      </c>
      <c r="D21626" s="2">
        <v>62674.5</v>
      </c>
      <c r="E21626" s="3">
        <f t="shared" si="674"/>
        <v>2.8368242176181048E-4</v>
      </c>
      <c r="F21626" s="3">
        <f t="shared" si="675"/>
        <v>98.173444388632404</v>
      </c>
      <c r="G21626" t="s">
        <v>14473</v>
      </c>
    </row>
    <row r="21627" spans="1:7" x14ac:dyDescent="0.35">
      <c r="A21627" t="s">
        <v>3</v>
      </c>
      <c r="B21627" t="s">
        <v>56</v>
      </c>
      <c r="C21627" t="s">
        <v>12241</v>
      </c>
      <c r="D21627" s="2">
        <v>62668.87</v>
      </c>
      <c r="E21627" s="3">
        <f t="shared" si="674"/>
        <v>2.8365693879769401E-4</v>
      </c>
      <c r="F21627" s="3">
        <f t="shared" si="675"/>
        <v>98.173728045571195</v>
      </c>
      <c r="G21627" t="s">
        <v>14473</v>
      </c>
    </row>
    <row r="21628" spans="1:7" x14ac:dyDescent="0.35">
      <c r="A21628" t="s">
        <v>3</v>
      </c>
      <c r="B21628" t="s">
        <v>6</v>
      </c>
      <c r="C21628" t="s">
        <v>7002</v>
      </c>
      <c r="D21628" s="2">
        <v>62666.9</v>
      </c>
      <c r="E21628" s="3">
        <f t="shared" si="674"/>
        <v>2.8364802202339386E-4</v>
      </c>
      <c r="F21628" s="3">
        <f t="shared" si="675"/>
        <v>98.174011693593215</v>
      </c>
      <c r="G21628" t="s">
        <v>14473</v>
      </c>
    </row>
    <row r="21629" spans="1:7" x14ac:dyDescent="0.35">
      <c r="A21629" t="s">
        <v>3</v>
      </c>
      <c r="B21629" t="s">
        <v>37</v>
      </c>
      <c r="C21629" t="s">
        <v>14123</v>
      </c>
      <c r="D21629" s="2">
        <v>62664.92</v>
      </c>
      <c r="E21629" s="3">
        <f t="shared" si="674"/>
        <v>2.8363905998628008E-4</v>
      </c>
      <c r="F21629" s="3">
        <f t="shared" si="675"/>
        <v>98.174295332653202</v>
      </c>
      <c r="G21629" t="s">
        <v>14473</v>
      </c>
    </row>
    <row r="21630" spans="1:7" x14ac:dyDescent="0.35">
      <c r="A21630" t="s">
        <v>3</v>
      </c>
      <c r="B21630" t="s">
        <v>9</v>
      </c>
      <c r="C21630" t="s">
        <v>1095</v>
      </c>
      <c r="D21630" s="2">
        <v>62664.49</v>
      </c>
      <c r="E21630" s="3">
        <f t="shared" si="674"/>
        <v>2.8363711368529072E-4</v>
      </c>
      <c r="F21630" s="3">
        <f t="shared" si="675"/>
        <v>98.174578969766884</v>
      </c>
      <c r="G21630" t="s">
        <v>14480</v>
      </c>
    </row>
    <row r="21631" spans="1:7" x14ac:dyDescent="0.35">
      <c r="A21631" t="s">
        <v>3</v>
      </c>
      <c r="B21631" t="s">
        <v>28</v>
      </c>
      <c r="C21631" t="s">
        <v>6284</v>
      </c>
      <c r="D21631" s="2">
        <v>62657.08</v>
      </c>
      <c r="E21631" s="3">
        <f t="shared" si="674"/>
        <v>2.836035739403346E-4</v>
      </c>
      <c r="F21631" s="3">
        <f t="shared" si="675"/>
        <v>98.174862573340818</v>
      </c>
      <c r="G21631" t="s">
        <v>14473</v>
      </c>
    </row>
    <row r="21632" spans="1:7" x14ac:dyDescent="0.35">
      <c r="A21632" t="s">
        <v>3</v>
      </c>
      <c r="B21632" t="s">
        <v>482</v>
      </c>
      <c r="C21632" t="s">
        <v>1623</v>
      </c>
      <c r="D21632" s="2">
        <v>62650.76</v>
      </c>
      <c r="E21632" s="3">
        <f t="shared" si="674"/>
        <v>2.8357496784207236E-4</v>
      </c>
      <c r="F21632" s="3">
        <f t="shared" si="675"/>
        <v>98.175146148308656</v>
      </c>
      <c r="G21632" t="s">
        <v>14473</v>
      </c>
    </row>
    <row r="21633" spans="1:7" x14ac:dyDescent="0.35">
      <c r="A21633" t="s">
        <v>10</v>
      </c>
      <c r="B21633" t="s">
        <v>9</v>
      </c>
      <c r="C21633" t="s">
        <v>9996</v>
      </c>
      <c r="D21633" s="2">
        <v>62649.62</v>
      </c>
      <c r="E21633" s="3">
        <f t="shared" si="674"/>
        <v>2.8356980788130987E-4</v>
      </c>
      <c r="F21633" s="3">
        <f t="shared" si="675"/>
        <v>98.175429718116533</v>
      </c>
      <c r="G21633" t="s">
        <v>14480</v>
      </c>
    </row>
    <row r="21634" spans="1:7" x14ac:dyDescent="0.35">
      <c r="A21634" t="s">
        <v>10</v>
      </c>
      <c r="B21634" t="s">
        <v>15</v>
      </c>
      <c r="C21634" s="13" t="s">
        <v>11528</v>
      </c>
      <c r="D21634" s="2">
        <v>62646.5</v>
      </c>
      <c r="E21634" s="3">
        <f t="shared" si="674"/>
        <v>2.835556858834336E-4</v>
      </c>
      <c r="F21634" s="3">
        <f t="shared" si="675"/>
        <v>98.175713273802415</v>
      </c>
      <c r="G21634" t="s">
        <v>14480</v>
      </c>
    </row>
    <row r="21635" spans="1:7" x14ac:dyDescent="0.35">
      <c r="A21635" t="s">
        <v>3</v>
      </c>
      <c r="B21635" t="s">
        <v>9</v>
      </c>
      <c r="C21635" t="s">
        <v>4985</v>
      </c>
      <c r="D21635" s="2">
        <v>62641.36</v>
      </c>
      <c r="E21635" s="3">
        <f t="shared" ref="E21635:E21698" si="676">(D21635/$D$29638)*100</f>
        <v>2.8353242079718867E-4</v>
      </c>
      <c r="F21635" s="3">
        <f t="shared" si="675"/>
        <v>98.17599680622321</v>
      </c>
      <c r="G21635" t="s">
        <v>14473</v>
      </c>
    </row>
    <row r="21636" spans="1:7" x14ac:dyDescent="0.35">
      <c r="A21636" t="s">
        <v>3</v>
      </c>
      <c r="B21636" t="s">
        <v>22</v>
      </c>
      <c r="C21636" t="s">
        <v>1524</v>
      </c>
      <c r="D21636" s="2">
        <v>62631.57</v>
      </c>
      <c r="E21636" s="3">
        <f t="shared" si="676"/>
        <v>2.8348810850257052E-4</v>
      </c>
      <c r="F21636" s="3">
        <f t="shared" ref="F21636:F21699" si="677">E21636+F21635</f>
        <v>98.176280294331718</v>
      </c>
      <c r="G21636" t="s">
        <v>14473</v>
      </c>
    </row>
    <row r="21637" spans="1:7" x14ac:dyDescent="0.35">
      <c r="A21637" t="s">
        <v>10</v>
      </c>
      <c r="B21637" t="s">
        <v>134</v>
      </c>
      <c r="C21637" t="s">
        <v>11494</v>
      </c>
      <c r="D21637" s="2">
        <v>62626.06</v>
      </c>
      <c r="E21637" s="3">
        <f t="shared" si="676"/>
        <v>2.8346316869221847E-4</v>
      </c>
      <c r="F21637" s="3">
        <f t="shared" si="677"/>
        <v>98.176563757500404</v>
      </c>
      <c r="G21637" t="s">
        <v>14473</v>
      </c>
    </row>
    <row r="21638" spans="1:7" x14ac:dyDescent="0.35">
      <c r="A21638" t="s">
        <v>10</v>
      </c>
      <c r="B21638" t="s">
        <v>29</v>
      </c>
      <c r="C21638" s="8" t="s">
        <v>4877</v>
      </c>
      <c r="D21638" s="2">
        <v>62625.46</v>
      </c>
      <c r="E21638" s="3">
        <f t="shared" si="676"/>
        <v>2.8346045292339614E-4</v>
      </c>
      <c r="F21638" s="3">
        <f t="shared" si="677"/>
        <v>98.176847217953323</v>
      </c>
      <c r="G21638" t="s">
        <v>14480</v>
      </c>
    </row>
    <row r="21639" spans="1:7" x14ac:dyDescent="0.35">
      <c r="A21639" t="s">
        <v>10</v>
      </c>
      <c r="B21639" t="s">
        <v>122</v>
      </c>
      <c r="C21639" t="s">
        <v>2626</v>
      </c>
      <c r="D21639" s="2">
        <v>62624.87</v>
      </c>
      <c r="E21639" s="3">
        <f t="shared" si="676"/>
        <v>2.8345778241738748E-4</v>
      </c>
      <c r="F21639" s="3">
        <f t="shared" si="677"/>
        <v>98.177130675735739</v>
      </c>
      <c r="G21639" t="s">
        <v>14473</v>
      </c>
    </row>
    <row r="21640" spans="1:7" x14ac:dyDescent="0.35">
      <c r="A21640" t="s">
        <v>10</v>
      </c>
      <c r="B21640" t="s">
        <v>8</v>
      </c>
      <c r="C21640" t="s">
        <v>332</v>
      </c>
      <c r="D21640" s="2">
        <v>62622.19</v>
      </c>
      <c r="E21640" s="3">
        <f t="shared" si="676"/>
        <v>2.8344565198331424E-4</v>
      </c>
      <c r="F21640" s="3">
        <f t="shared" si="677"/>
        <v>98.177414121387727</v>
      </c>
      <c r="G21640" t="s">
        <v>14473</v>
      </c>
    </row>
    <row r="21641" spans="1:7" x14ac:dyDescent="0.35">
      <c r="A21641" t="s">
        <v>3</v>
      </c>
      <c r="B21641" t="s">
        <v>73</v>
      </c>
      <c r="C21641" t="s">
        <v>1677</v>
      </c>
      <c r="D21641" s="2">
        <v>62620.99</v>
      </c>
      <c r="E21641" s="3">
        <f t="shared" si="676"/>
        <v>2.8344022044566951E-4</v>
      </c>
      <c r="F21641" s="3">
        <f t="shared" si="677"/>
        <v>98.17769756160817</v>
      </c>
      <c r="G21641" t="s">
        <v>14473</v>
      </c>
    </row>
    <row r="21642" spans="1:7" x14ac:dyDescent="0.35">
      <c r="A21642" t="s">
        <v>3</v>
      </c>
      <c r="B21642" t="s">
        <v>27</v>
      </c>
      <c r="C21642" t="s">
        <v>995</v>
      </c>
      <c r="D21642" s="2">
        <v>62618.71</v>
      </c>
      <c r="E21642" s="3">
        <f t="shared" si="676"/>
        <v>2.8342990052414459E-4</v>
      </c>
      <c r="F21642" s="3">
        <f t="shared" si="677"/>
        <v>98.17798099150869</v>
      </c>
      <c r="G21642" t="s">
        <v>14473</v>
      </c>
    </row>
    <row r="21643" spans="1:7" x14ac:dyDescent="0.35">
      <c r="A21643" t="s">
        <v>3</v>
      </c>
      <c r="B21643" t="s">
        <v>13</v>
      </c>
      <c r="C21643" t="s">
        <v>11866</v>
      </c>
      <c r="D21643" s="2">
        <v>62618.35</v>
      </c>
      <c r="E21643" s="3">
        <f t="shared" si="676"/>
        <v>2.8342827106285116E-4</v>
      </c>
      <c r="F21643" s="3">
        <f t="shared" si="677"/>
        <v>98.178264419779751</v>
      </c>
      <c r="G21643" t="s">
        <v>14473</v>
      </c>
    </row>
    <row r="21644" spans="1:7" x14ac:dyDescent="0.35">
      <c r="A21644" t="s">
        <v>3</v>
      </c>
      <c r="B21644" t="s">
        <v>9</v>
      </c>
      <c r="C21644" t="s">
        <v>13137</v>
      </c>
      <c r="D21644" s="2">
        <v>62616.59</v>
      </c>
      <c r="E21644" s="3">
        <f t="shared" si="676"/>
        <v>2.8342030480763887E-4</v>
      </c>
      <c r="F21644" s="3">
        <f t="shared" si="677"/>
        <v>98.178547840084562</v>
      </c>
      <c r="G21644" t="s">
        <v>14480</v>
      </c>
    </row>
    <row r="21645" spans="1:7" x14ac:dyDescent="0.35">
      <c r="A21645" t="s">
        <v>3</v>
      </c>
      <c r="B21645" t="s">
        <v>195</v>
      </c>
      <c r="C21645" t="s">
        <v>9601</v>
      </c>
      <c r="D21645" s="2">
        <v>62615.86</v>
      </c>
      <c r="E21645" s="3">
        <f t="shared" si="676"/>
        <v>2.8341700062223837E-4</v>
      </c>
      <c r="F21645" s="3">
        <f t="shared" si="677"/>
        <v>98.178831257085179</v>
      </c>
      <c r="G21645" t="s">
        <v>14473</v>
      </c>
    </row>
    <row r="21646" spans="1:7" x14ac:dyDescent="0.35">
      <c r="A21646" t="s">
        <v>10</v>
      </c>
      <c r="B21646" t="s">
        <v>20</v>
      </c>
      <c r="C21646" t="s">
        <v>9736</v>
      </c>
      <c r="D21646" s="2">
        <v>62605.68</v>
      </c>
      <c r="E21646" s="3">
        <f t="shared" si="676"/>
        <v>2.8337092307788558E-4</v>
      </c>
      <c r="F21646" s="3">
        <f t="shared" si="677"/>
        <v>98.17911462800825</v>
      </c>
      <c r="G21646" t="s">
        <v>14480</v>
      </c>
    </row>
    <row r="21647" spans="1:7" x14ac:dyDescent="0.35">
      <c r="A21647" t="s">
        <v>3</v>
      </c>
      <c r="B21647" t="s">
        <v>9</v>
      </c>
      <c r="C21647" s="8" t="s">
        <v>4877</v>
      </c>
      <c r="D21647" s="2">
        <v>62603.11</v>
      </c>
      <c r="E21647" s="3">
        <f t="shared" si="676"/>
        <v>2.8335929053476314E-4</v>
      </c>
      <c r="F21647" s="3">
        <f t="shared" si="677"/>
        <v>98.179397987298785</v>
      </c>
      <c r="G21647" t="s">
        <v>14480</v>
      </c>
    </row>
    <row r="21648" spans="1:7" x14ac:dyDescent="0.35">
      <c r="A21648" t="s">
        <v>3</v>
      </c>
      <c r="B21648" t="s">
        <v>28</v>
      </c>
      <c r="C21648" t="s">
        <v>1642</v>
      </c>
      <c r="D21648" s="2">
        <v>62599.519999999997</v>
      </c>
      <c r="E21648" s="3">
        <f t="shared" si="676"/>
        <v>2.8334304118464269E-4</v>
      </c>
      <c r="F21648" s="3">
        <f t="shared" si="677"/>
        <v>98.179681330339974</v>
      </c>
      <c r="G21648" t="s">
        <v>14473</v>
      </c>
    </row>
    <row r="21649" spans="1:7" x14ac:dyDescent="0.35">
      <c r="A21649" t="s">
        <v>3</v>
      </c>
      <c r="B21649" t="s">
        <v>9</v>
      </c>
      <c r="C21649" t="s">
        <v>4650</v>
      </c>
      <c r="D21649" s="2">
        <v>62598.02</v>
      </c>
      <c r="E21649" s="3">
        <f t="shared" si="676"/>
        <v>2.8333625176258677E-4</v>
      </c>
      <c r="F21649" s="3">
        <f t="shared" si="677"/>
        <v>98.179964666591744</v>
      </c>
      <c r="G21649" t="s">
        <v>14480</v>
      </c>
    </row>
    <row r="21650" spans="1:7" x14ac:dyDescent="0.35">
      <c r="A21650" t="s">
        <v>10</v>
      </c>
      <c r="B21650" t="s">
        <v>68</v>
      </c>
      <c r="C21650" t="s">
        <v>351</v>
      </c>
      <c r="D21650" s="2">
        <v>62594.66</v>
      </c>
      <c r="E21650" s="3">
        <f t="shared" si="676"/>
        <v>2.833210434571816E-4</v>
      </c>
      <c r="F21650" s="3">
        <f t="shared" si="677"/>
        <v>98.180247987635198</v>
      </c>
      <c r="G21650" t="s">
        <v>14473</v>
      </c>
    </row>
    <row r="21651" spans="1:7" x14ac:dyDescent="0.35">
      <c r="A21651" t="s">
        <v>3</v>
      </c>
      <c r="B21651" t="s">
        <v>29</v>
      </c>
      <c r="C21651" t="s">
        <v>10966</v>
      </c>
      <c r="D21651" s="2">
        <v>62592.44</v>
      </c>
      <c r="E21651" s="3">
        <f t="shared" si="676"/>
        <v>2.8331099511253886E-4</v>
      </c>
      <c r="F21651" s="3">
        <f t="shared" si="677"/>
        <v>98.180531298630314</v>
      </c>
      <c r="G21651" t="s">
        <v>14473</v>
      </c>
    </row>
    <row r="21652" spans="1:7" x14ac:dyDescent="0.35">
      <c r="A21652" t="s">
        <v>3</v>
      </c>
      <c r="B21652" t="s">
        <v>13</v>
      </c>
      <c r="C21652" t="s">
        <v>3523</v>
      </c>
      <c r="D21652" s="2">
        <v>62591.43</v>
      </c>
      <c r="E21652" s="3">
        <f t="shared" si="676"/>
        <v>2.8330642356835453E-4</v>
      </c>
      <c r="F21652" s="3">
        <f t="shared" si="677"/>
        <v>98.180814605053882</v>
      </c>
      <c r="G21652" t="s">
        <v>14473</v>
      </c>
    </row>
    <row r="21653" spans="1:7" x14ac:dyDescent="0.35">
      <c r="A21653" t="s">
        <v>3</v>
      </c>
      <c r="B21653" t="s">
        <v>6</v>
      </c>
      <c r="C21653" t="s">
        <v>4369</v>
      </c>
      <c r="D21653" s="2">
        <v>62589.18</v>
      </c>
      <c r="E21653" s="3">
        <f t="shared" si="676"/>
        <v>2.8329623943527065E-4</v>
      </c>
      <c r="F21653" s="3">
        <f t="shared" si="677"/>
        <v>98.181097901293313</v>
      </c>
      <c r="G21653" t="s">
        <v>14473</v>
      </c>
    </row>
    <row r="21654" spans="1:7" x14ac:dyDescent="0.35">
      <c r="A21654" t="s">
        <v>10</v>
      </c>
      <c r="B21654" t="s">
        <v>6</v>
      </c>
      <c r="C21654" t="s">
        <v>2512</v>
      </c>
      <c r="D21654" s="2">
        <v>62587.78</v>
      </c>
      <c r="E21654" s="3">
        <f t="shared" si="676"/>
        <v>2.8328990264135179E-4</v>
      </c>
      <c r="F21654" s="3">
        <f t="shared" si="677"/>
        <v>98.181381191195953</v>
      </c>
      <c r="G21654" t="s">
        <v>14480</v>
      </c>
    </row>
    <row r="21655" spans="1:7" x14ac:dyDescent="0.35">
      <c r="A21655" t="s">
        <v>3</v>
      </c>
      <c r="B21655" t="s">
        <v>9</v>
      </c>
      <c r="C21655" t="s">
        <v>1145</v>
      </c>
      <c r="D21655" s="2">
        <v>62573.59</v>
      </c>
      <c r="E21655" s="3">
        <f t="shared" si="676"/>
        <v>2.8322567470870293E-4</v>
      </c>
      <c r="F21655" s="3">
        <f t="shared" si="677"/>
        <v>98.18166441687066</v>
      </c>
      <c r="G21655" t="s">
        <v>14473</v>
      </c>
    </row>
    <row r="21656" spans="1:7" x14ac:dyDescent="0.35">
      <c r="A21656" t="s">
        <v>3</v>
      </c>
      <c r="B21656" t="s">
        <v>180</v>
      </c>
      <c r="C21656" t="s">
        <v>7446</v>
      </c>
      <c r="D21656" s="2">
        <v>62571.22</v>
      </c>
      <c r="E21656" s="3">
        <f t="shared" si="676"/>
        <v>2.8321494742185462E-4</v>
      </c>
      <c r="F21656" s="3">
        <f t="shared" si="677"/>
        <v>98.181947631818076</v>
      </c>
      <c r="G21656" t="s">
        <v>14480</v>
      </c>
    </row>
    <row r="21657" spans="1:7" x14ac:dyDescent="0.35">
      <c r="A21657" t="s">
        <v>3</v>
      </c>
      <c r="B21657" t="s">
        <v>13</v>
      </c>
      <c r="C21657" t="s">
        <v>5372</v>
      </c>
      <c r="D21657" s="2">
        <v>62571.08</v>
      </c>
      <c r="E21657" s="3">
        <f t="shared" si="676"/>
        <v>2.8321431374246278E-4</v>
      </c>
      <c r="F21657" s="3">
        <f t="shared" si="677"/>
        <v>98.182230846131816</v>
      </c>
      <c r="G21657" t="s">
        <v>14480</v>
      </c>
    </row>
    <row r="21658" spans="1:7" x14ac:dyDescent="0.35">
      <c r="A21658" t="s">
        <v>10</v>
      </c>
      <c r="B21658" t="s">
        <v>28</v>
      </c>
      <c r="C21658" t="s">
        <v>420</v>
      </c>
      <c r="D21658" s="2">
        <v>62566.52</v>
      </c>
      <c r="E21658" s="3">
        <f t="shared" si="676"/>
        <v>2.8319367389941283E-4</v>
      </c>
      <c r="F21658" s="3">
        <f t="shared" si="677"/>
        <v>98.18251403980571</v>
      </c>
      <c r="G21658" t="s">
        <v>14480</v>
      </c>
    </row>
    <row r="21659" spans="1:7" x14ac:dyDescent="0.35">
      <c r="A21659" t="s">
        <v>10</v>
      </c>
      <c r="B21659" t="s">
        <v>37</v>
      </c>
      <c r="C21659" t="s">
        <v>116</v>
      </c>
      <c r="D21659" s="2">
        <v>62566.13</v>
      </c>
      <c r="E21659" s="3">
        <f t="shared" si="676"/>
        <v>2.8319190864967825E-4</v>
      </c>
      <c r="F21659" s="3">
        <f t="shared" si="677"/>
        <v>98.18279723171436</v>
      </c>
      <c r="G21659" t="s">
        <v>14473</v>
      </c>
    </row>
    <row r="21660" spans="1:7" x14ac:dyDescent="0.35">
      <c r="A21660" t="s">
        <v>10</v>
      </c>
      <c r="B21660" t="s">
        <v>9</v>
      </c>
      <c r="C21660" t="s">
        <v>2085</v>
      </c>
      <c r="D21660" s="2">
        <v>62562.06</v>
      </c>
      <c r="E21660" s="3">
        <f t="shared" si="676"/>
        <v>2.8317348668449995E-4</v>
      </c>
      <c r="F21660" s="3">
        <f t="shared" si="677"/>
        <v>98.183080405201039</v>
      </c>
      <c r="G21660" t="s">
        <v>14473</v>
      </c>
    </row>
    <row r="21661" spans="1:7" x14ac:dyDescent="0.35">
      <c r="A21661" t="s">
        <v>3</v>
      </c>
      <c r="B21661" t="s">
        <v>32</v>
      </c>
      <c r="C21661" t="s">
        <v>9886</v>
      </c>
      <c r="D21661" s="2">
        <v>62558.46</v>
      </c>
      <c r="E21661" s="3">
        <f t="shared" si="676"/>
        <v>2.8315719207156576E-4</v>
      </c>
      <c r="F21661" s="3">
        <f t="shared" si="677"/>
        <v>98.183363562393112</v>
      </c>
      <c r="G21661" t="s">
        <v>14480</v>
      </c>
    </row>
    <row r="21662" spans="1:7" x14ac:dyDescent="0.35">
      <c r="A21662" t="s">
        <v>10</v>
      </c>
      <c r="B21662" t="s">
        <v>73</v>
      </c>
      <c r="C21662" t="s">
        <v>1612</v>
      </c>
      <c r="D21662" s="2">
        <v>62557.279999999999</v>
      </c>
      <c r="E21662" s="3">
        <f t="shared" si="676"/>
        <v>2.8315185105954845E-4</v>
      </c>
      <c r="F21662" s="3">
        <f t="shared" si="677"/>
        <v>98.183646714244176</v>
      </c>
      <c r="G21662" t="s">
        <v>14480</v>
      </c>
    </row>
    <row r="21663" spans="1:7" x14ac:dyDescent="0.35">
      <c r="A21663" t="s">
        <v>3</v>
      </c>
      <c r="B21663" t="s">
        <v>9</v>
      </c>
      <c r="C21663" t="s">
        <v>12166</v>
      </c>
      <c r="D21663" s="2">
        <v>62556.36</v>
      </c>
      <c r="E21663" s="3">
        <f t="shared" si="676"/>
        <v>2.8314768688068751E-4</v>
      </c>
      <c r="F21663" s="3">
        <f t="shared" si="677"/>
        <v>98.183929861931063</v>
      </c>
      <c r="G21663" t="s">
        <v>14480</v>
      </c>
    </row>
    <row r="21664" spans="1:7" x14ac:dyDescent="0.35">
      <c r="A21664" t="s">
        <v>10</v>
      </c>
      <c r="B21664" t="s">
        <v>180</v>
      </c>
      <c r="C21664" t="s">
        <v>9700</v>
      </c>
      <c r="D21664" s="2">
        <v>62556.2</v>
      </c>
      <c r="E21664" s="3">
        <f t="shared" si="676"/>
        <v>2.831469626756682E-4</v>
      </c>
      <c r="F21664" s="3">
        <f t="shared" si="677"/>
        <v>98.184213008893735</v>
      </c>
      <c r="G21664" t="s">
        <v>14480</v>
      </c>
    </row>
    <row r="21665" spans="1:7" x14ac:dyDescent="0.35">
      <c r="A21665" t="s">
        <v>3</v>
      </c>
      <c r="B21665" t="s">
        <v>9</v>
      </c>
      <c r="C21665" t="s">
        <v>11637</v>
      </c>
      <c r="D21665" s="2">
        <v>62556.14</v>
      </c>
      <c r="E21665" s="3">
        <f t="shared" si="676"/>
        <v>2.8314669109878596E-4</v>
      </c>
      <c r="F21665" s="3">
        <f t="shared" si="677"/>
        <v>98.184496155584839</v>
      </c>
      <c r="G21665" t="s">
        <v>14480</v>
      </c>
    </row>
    <row r="21666" spans="1:7" x14ac:dyDescent="0.35">
      <c r="A21666" t="s">
        <v>3</v>
      </c>
      <c r="B21666" t="s">
        <v>15</v>
      </c>
      <c r="C21666" t="s">
        <v>1550</v>
      </c>
      <c r="D21666" s="2">
        <v>62551.13</v>
      </c>
      <c r="E21666" s="3">
        <f t="shared" si="676"/>
        <v>2.8312401442911924E-4</v>
      </c>
      <c r="F21666" s="3">
        <f t="shared" si="677"/>
        <v>98.184779279599269</v>
      </c>
      <c r="G21666" t="s">
        <v>14473</v>
      </c>
    </row>
    <row r="21667" spans="1:7" x14ac:dyDescent="0.35">
      <c r="A21667" t="s">
        <v>10</v>
      </c>
      <c r="B21667" t="s">
        <v>13</v>
      </c>
      <c r="C21667" t="s">
        <v>3049</v>
      </c>
      <c r="D21667" s="2">
        <v>62549.35</v>
      </c>
      <c r="E21667" s="3">
        <f t="shared" si="676"/>
        <v>2.8311595764827954E-4</v>
      </c>
      <c r="F21667" s="3">
        <f t="shared" si="677"/>
        <v>98.185062395556912</v>
      </c>
      <c r="G21667" t="s">
        <v>14480</v>
      </c>
    </row>
    <row r="21668" spans="1:7" x14ac:dyDescent="0.35">
      <c r="A21668" t="s">
        <v>3</v>
      </c>
      <c r="B21668" t="s">
        <v>9</v>
      </c>
      <c r="C21668" s="8" t="s">
        <v>7094</v>
      </c>
      <c r="D21668" s="2">
        <v>62544</v>
      </c>
      <c r="E21668" s="3">
        <f t="shared" si="676"/>
        <v>2.8309174204294685E-4</v>
      </c>
      <c r="F21668" s="3">
        <f t="shared" si="677"/>
        <v>98.18534548729896</v>
      </c>
      <c r="G21668" t="s">
        <v>14480</v>
      </c>
    </row>
    <row r="21669" spans="1:7" x14ac:dyDescent="0.35">
      <c r="A21669" t="s">
        <v>3</v>
      </c>
      <c r="B21669" t="s">
        <v>180</v>
      </c>
      <c r="C21669" t="s">
        <v>5143</v>
      </c>
      <c r="D21669" s="2">
        <v>62536.33</v>
      </c>
      <c r="E21669" s="3">
        <f t="shared" si="676"/>
        <v>2.8305702546483437E-4</v>
      </c>
      <c r="F21669" s="3">
        <f t="shared" si="677"/>
        <v>98.18562854432443</v>
      </c>
      <c r="G21669" t="s">
        <v>14480</v>
      </c>
    </row>
    <row r="21670" spans="1:7" x14ac:dyDescent="0.35">
      <c r="A21670" t="s">
        <v>3</v>
      </c>
      <c r="B21670" t="s">
        <v>18</v>
      </c>
      <c r="C21670" s="7" t="s">
        <v>12813</v>
      </c>
      <c r="D21670" s="2">
        <v>62525.16</v>
      </c>
      <c r="E21670" s="3">
        <f t="shared" si="676"/>
        <v>2.8300646690192476E-4</v>
      </c>
      <c r="F21670" s="3">
        <f t="shared" si="677"/>
        <v>98.185911550791332</v>
      </c>
      <c r="G21670" t="s">
        <v>14480</v>
      </c>
    </row>
    <row r="21671" spans="1:7" x14ac:dyDescent="0.35">
      <c r="A21671" t="s">
        <v>3</v>
      </c>
      <c r="B21671" t="s">
        <v>8</v>
      </c>
      <c r="C21671" t="s">
        <v>9441</v>
      </c>
      <c r="D21671" s="2">
        <v>62513.89</v>
      </c>
      <c r="E21671" s="3">
        <f t="shared" si="676"/>
        <v>2.8295545571087804E-4</v>
      </c>
      <c r="F21671" s="3">
        <f t="shared" si="677"/>
        <v>98.186194506247048</v>
      </c>
      <c r="G21671" t="s">
        <v>14473</v>
      </c>
    </row>
    <row r="21672" spans="1:7" x14ac:dyDescent="0.35">
      <c r="A21672" t="s">
        <v>10</v>
      </c>
      <c r="B21672" t="s">
        <v>92</v>
      </c>
      <c r="C21672" t="s">
        <v>4274</v>
      </c>
      <c r="D21672" s="2">
        <v>62510</v>
      </c>
      <c r="E21672" s="3">
        <f t="shared" si="676"/>
        <v>2.8293784847634634E-4</v>
      </c>
      <c r="F21672" s="3">
        <f t="shared" si="677"/>
        <v>98.18647744409553</v>
      </c>
      <c r="G21672" t="s">
        <v>14480</v>
      </c>
    </row>
    <row r="21673" spans="1:7" x14ac:dyDescent="0.35">
      <c r="A21673" t="s">
        <v>3</v>
      </c>
      <c r="B21673" t="s">
        <v>9</v>
      </c>
      <c r="C21673" t="s">
        <v>11995</v>
      </c>
      <c r="D21673" s="2">
        <v>62509.65</v>
      </c>
      <c r="E21673" s="3">
        <f t="shared" si="676"/>
        <v>2.829362642778667E-4</v>
      </c>
      <c r="F21673" s="3">
        <f t="shared" si="677"/>
        <v>98.186760380359814</v>
      </c>
      <c r="G21673" t="s">
        <v>14480</v>
      </c>
    </row>
    <row r="21674" spans="1:7" x14ac:dyDescent="0.35">
      <c r="A21674" t="s">
        <v>3</v>
      </c>
      <c r="B21674" t="s">
        <v>9</v>
      </c>
      <c r="C21674" t="s">
        <v>10437</v>
      </c>
      <c r="D21674" s="2">
        <v>62509.43</v>
      </c>
      <c r="E21674" s="3">
        <f t="shared" si="676"/>
        <v>2.8293526849596515E-4</v>
      </c>
      <c r="F21674" s="3">
        <f t="shared" si="677"/>
        <v>98.187043315628316</v>
      </c>
      <c r="G21674" t="s">
        <v>14480</v>
      </c>
    </row>
    <row r="21675" spans="1:7" x14ac:dyDescent="0.35">
      <c r="A21675" t="s">
        <v>10</v>
      </c>
      <c r="B21675" t="s">
        <v>13</v>
      </c>
      <c r="C21675" s="13" t="s">
        <v>1094</v>
      </c>
      <c r="D21675" s="2">
        <v>62503.9</v>
      </c>
      <c r="E21675" s="3">
        <f t="shared" si="676"/>
        <v>2.829102381599857E-4</v>
      </c>
      <c r="F21675" s="3">
        <f t="shared" si="677"/>
        <v>98.187326225866471</v>
      </c>
      <c r="G21675" t="s">
        <v>14480</v>
      </c>
    </row>
    <row r="21676" spans="1:7" x14ac:dyDescent="0.35">
      <c r="A21676" t="s">
        <v>10</v>
      </c>
      <c r="B21676" t="s">
        <v>200</v>
      </c>
      <c r="C21676" t="s">
        <v>6582</v>
      </c>
      <c r="D21676" s="2">
        <v>62500</v>
      </c>
      <c r="E21676" s="3">
        <f t="shared" si="676"/>
        <v>2.8289258566264037E-4</v>
      </c>
      <c r="F21676" s="3">
        <f t="shared" si="677"/>
        <v>98.18760911845213</v>
      </c>
      <c r="G21676" t="s">
        <v>14473</v>
      </c>
    </row>
    <row r="21677" spans="1:7" x14ac:dyDescent="0.35">
      <c r="A21677" t="s">
        <v>10</v>
      </c>
      <c r="B21677" t="s">
        <v>76</v>
      </c>
      <c r="C21677" t="s">
        <v>3783</v>
      </c>
      <c r="D21677" s="2">
        <v>62499.63</v>
      </c>
      <c r="E21677" s="3">
        <f t="shared" si="676"/>
        <v>2.8289091093853321E-4</v>
      </c>
      <c r="F21677" s="3">
        <f t="shared" si="677"/>
        <v>98.187892009363068</v>
      </c>
      <c r="G21677" t="s">
        <v>14480</v>
      </c>
    </row>
    <row r="21678" spans="1:7" x14ac:dyDescent="0.35">
      <c r="A21678" t="s">
        <v>10</v>
      </c>
      <c r="B21678" t="s">
        <v>3033</v>
      </c>
      <c r="C21678" t="s">
        <v>14444</v>
      </c>
      <c r="D21678" s="2">
        <v>62497.09</v>
      </c>
      <c r="E21678" s="3">
        <f t="shared" si="676"/>
        <v>2.8287941418385192E-4</v>
      </c>
      <c r="F21678" s="3">
        <f t="shared" si="677"/>
        <v>98.188174888777255</v>
      </c>
      <c r="G21678" t="s">
        <v>14473</v>
      </c>
    </row>
    <row r="21679" spans="1:7" x14ac:dyDescent="0.35">
      <c r="A21679" t="s">
        <v>3</v>
      </c>
      <c r="B21679" t="s">
        <v>15</v>
      </c>
      <c r="C21679" s="6" t="s">
        <v>601</v>
      </c>
      <c r="D21679" s="2">
        <v>62496.81</v>
      </c>
      <c r="E21679" s="3">
        <f t="shared" si="676"/>
        <v>2.8287814682506813E-4</v>
      </c>
      <c r="F21679" s="3">
        <f t="shared" si="677"/>
        <v>98.188457766924074</v>
      </c>
      <c r="G21679" t="s">
        <v>14473</v>
      </c>
    </row>
    <row r="21680" spans="1:7" x14ac:dyDescent="0.35">
      <c r="A21680" t="s">
        <v>10</v>
      </c>
      <c r="B21680" t="s">
        <v>6</v>
      </c>
      <c r="C21680" t="s">
        <v>13083</v>
      </c>
      <c r="D21680" s="2">
        <v>62495.81</v>
      </c>
      <c r="E21680" s="3">
        <f t="shared" si="676"/>
        <v>2.8287362054369754E-4</v>
      </c>
      <c r="F21680" s="3">
        <f t="shared" si="677"/>
        <v>98.188740640544623</v>
      </c>
      <c r="G21680" t="s">
        <v>14480</v>
      </c>
    </row>
    <row r="21681" spans="1:7" x14ac:dyDescent="0.35">
      <c r="A21681" t="s">
        <v>3</v>
      </c>
      <c r="B21681" t="s">
        <v>134</v>
      </c>
      <c r="C21681" t="s">
        <v>3840</v>
      </c>
      <c r="D21681" s="2">
        <v>62491.9</v>
      </c>
      <c r="E21681" s="3">
        <f t="shared" si="676"/>
        <v>2.8285592278353848E-4</v>
      </c>
      <c r="F21681" s="3">
        <f t="shared" si="677"/>
        <v>98.189023496467399</v>
      </c>
      <c r="G21681" t="s">
        <v>14480</v>
      </c>
    </row>
    <row r="21682" spans="1:7" x14ac:dyDescent="0.35">
      <c r="A21682" t="s">
        <v>10</v>
      </c>
      <c r="B21682" t="s">
        <v>9</v>
      </c>
      <c r="C21682" t="s">
        <v>4700</v>
      </c>
      <c r="D21682" s="2">
        <v>62485.83</v>
      </c>
      <c r="E21682" s="3">
        <f t="shared" si="676"/>
        <v>2.8282844825561893E-4</v>
      </c>
      <c r="F21682" s="3">
        <f t="shared" si="677"/>
        <v>98.189306324915648</v>
      </c>
      <c r="G21682" t="s">
        <v>14480</v>
      </c>
    </row>
    <row r="21683" spans="1:7" x14ac:dyDescent="0.35">
      <c r="A21683" t="s">
        <v>3</v>
      </c>
      <c r="B21683" t="s">
        <v>4</v>
      </c>
      <c r="C21683" t="s">
        <v>5908</v>
      </c>
      <c r="D21683" s="2">
        <v>62485.5</v>
      </c>
      <c r="E21683" s="3">
        <f t="shared" si="676"/>
        <v>2.8282695458276664E-4</v>
      </c>
      <c r="F21683" s="3">
        <f t="shared" si="677"/>
        <v>98.189589151870237</v>
      </c>
      <c r="G21683" t="s">
        <v>14480</v>
      </c>
    </row>
    <row r="21684" spans="1:7" x14ac:dyDescent="0.35">
      <c r="A21684" t="s">
        <v>3</v>
      </c>
      <c r="B21684" t="s">
        <v>9</v>
      </c>
      <c r="C21684" t="s">
        <v>2528</v>
      </c>
      <c r="D21684" s="2">
        <v>62482.85</v>
      </c>
      <c r="E21684" s="3">
        <f t="shared" si="676"/>
        <v>2.8281495993713455E-4</v>
      </c>
      <c r="F21684" s="3">
        <f t="shared" si="677"/>
        <v>98.189871966830168</v>
      </c>
      <c r="G21684" t="s">
        <v>14473</v>
      </c>
    </row>
    <row r="21685" spans="1:7" x14ac:dyDescent="0.35">
      <c r="A21685" t="s">
        <v>3</v>
      </c>
      <c r="B21685" t="s">
        <v>9</v>
      </c>
      <c r="C21685" t="s">
        <v>6371</v>
      </c>
      <c r="D21685" s="2">
        <v>62478.86</v>
      </c>
      <c r="E21685" s="3">
        <f t="shared" si="676"/>
        <v>2.8279690007446584E-4</v>
      </c>
      <c r="F21685" s="3">
        <f t="shared" si="677"/>
        <v>98.190154763730249</v>
      </c>
      <c r="G21685" t="s">
        <v>14480</v>
      </c>
    </row>
    <row r="21686" spans="1:7" x14ac:dyDescent="0.35">
      <c r="A21686" t="s">
        <v>10</v>
      </c>
      <c r="B21686" t="s">
        <v>516</v>
      </c>
      <c r="C21686" t="s">
        <v>5821</v>
      </c>
      <c r="D21686" s="2">
        <v>62472</v>
      </c>
      <c r="E21686" s="3">
        <f t="shared" si="676"/>
        <v>2.827658497842635E-4</v>
      </c>
      <c r="F21686" s="3">
        <f t="shared" si="677"/>
        <v>98.190437529580038</v>
      </c>
      <c r="G21686" t="s">
        <v>14473</v>
      </c>
    </row>
    <row r="21687" spans="1:7" x14ac:dyDescent="0.35">
      <c r="A21687" t="s">
        <v>10</v>
      </c>
      <c r="B21687" t="s">
        <v>13</v>
      </c>
      <c r="C21687" t="s">
        <v>8820</v>
      </c>
      <c r="D21687" s="2">
        <v>62466.78</v>
      </c>
      <c r="E21687" s="3">
        <f t="shared" si="676"/>
        <v>2.8274222259550897E-4</v>
      </c>
      <c r="F21687" s="3">
        <f t="shared" si="677"/>
        <v>98.190720271802633</v>
      </c>
      <c r="G21687" t="s">
        <v>14473</v>
      </c>
    </row>
    <row r="21688" spans="1:7" x14ac:dyDescent="0.35">
      <c r="A21688" t="s">
        <v>10</v>
      </c>
      <c r="B21688" t="s">
        <v>36</v>
      </c>
      <c r="C21688" t="s">
        <v>1757</v>
      </c>
      <c r="D21688" s="2">
        <v>62459.75</v>
      </c>
      <c r="E21688" s="3">
        <f t="shared" si="676"/>
        <v>2.8271040283747359E-4</v>
      </c>
      <c r="F21688" s="3">
        <f t="shared" si="677"/>
        <v>98.191002982205475</v>
      </c>
      <c r="G21688" t="s">
        <v>14473</v>
      </c>
    </row>
    <row r="21689" spans="1:7" x14ac:dyDescent="0.35">
      <c r="A21689" t="s">
        <v>10</v>
      </c>
      <c r="B21689" t="s">
        <v>1570</v>
      </c>
      <c r="C21689" t="s">
        <v>11162</v>
      </c>
      <c r="D21689" s="2">
        <v>62448.4</v>
      </c>
      <c r="E21689" s="3">
        <f t="shared" si="676"/>
        <v>2.8265902954391727E-4</v>
      </c>
      <c r="F21689" s="3">
        <f t="shared" si="677"/>
        <v>98.191285641235012</v>
      </c>
      <c r="G21689" t="s">
        <v>14473</v>
      </c>
    </row>
    <row r="21690" spans="1:7" x14ac:dyDescent="0.35">
      <c r="A21690" t="s">
        <v>3</v>
      </c>
      <c r="B21690" t="s">
        <v>9</v>
      </c>
      <c r="C21690" s="8" t="s">
        <v>12336</v>
      </c>
      <c r="D21690" s="2">
        <v>62440</v>
      </c>
      <c r="E21690" s="3">
        <f t="shared" si="676"/>
        <v>2.8262100878040424E-4</v>
      </c>
      <c r="F21690" s="3">
        <f t="shared" si="677"/>
        <v>98.191568262243791</v>
      </c>
      <c r="G21690" t="s">
        <v>14480</v>
      </c>
    </row>
    <row r="21691" spans="1:7" x14ac:dyDescent="0.35">
      <c r="A21691" t="s">
        <v>3</v>
      </c>
      <c r="B21691" t="s">
        <v>8</v>
      </c>
      <c r="C21691" t="s">
        <v>1845</v>
      </c>
      <c r="D21691" s="2">
        <v>62438.96</v>
      </c>
      <c r="E21691" s="3">
        <f t="shared" si="676"/>
        <v>2.8261630144777881E-4</v>
      </c>
      <c r="F21691" s="3">
        <f t="shared" si="677"/>
        <v>98.191850878545239</v>
      </c>
      <c r="G21691" t="s">
        <v>14473</v>
      </c>
    </row>
    <row r="21692" spans="1:7" x14ac:dyDescent="0.35">
      <c r="A21692" t="s">
        <v>10</v>
      </c>
      <c r="B21692" t="s">
        <v>9</v>
      </c>
      <c r="C21692" t="s">
        <v>3802</v>
      </c>
      <c r="D21692" s="2">
        <v>62433.75</v>
      </c>
      <c r="E21692" s="3">
        <f t="shared" si="676"/>
        <v>2.8259271952183797E-4</v>
      </c>
      <c r="F21692" s="3">
        <f t="shared" si="677"/>
        <v>98.192133471264768</v>
      </c>
      <c r="G21692" t="s">
        <v>14480</v>
      </c>
    </row>
    <row r="21693" spans="1:7" x14ac:dyDescent="0.35">
      <c r="A21693" t="s">
        <v>10</v>
      </c>
      <c r="B21693" t="s">
        <v>22</v>
      </c>
      <c r="C21693" t="s">
        <v>1299</v>
      </c>
      <c r="D21693" s="2">
        <v>62422.06</v>
      </c>
      <c r="E21693" s="3">
        <f t="shared" si="676"/>
        <v>2.8253980729261562E-4</v>
      </c>
      <c r="F21693" s="3">
        <f t="shared" si="677"/>
        <v>98.192416011072055</v>
      </c>
      <c r="G21693" t="s">
        <v>14473</v>
      </c>
    </row>
    <row r="21694" spans="1:7" x14ac:dyDescent="0.35">
      <c r="A21694" t="s">
        <v>10</v>
      </c>
      <c r="B21694" t="s">
        <v>9</v>
      </c>
      <c r="C21694" t="s">
        <v>7462</v>
      </c>
      <c r="D21694" s="2">
        <v>62419.32</v>
      </c>
      <c r="E21694" s="3">
        <f t="shared" si="676"/>
        <v>2.825274052816602E-4</v>
      </c>
      <c r="F21694" s="3">
        <f t="shared" si="677"/>
        <v>98.19269853847733</v>
      </c>
      <c r="G21694" t="s">
        <v>14480</v>
      </c>
    </row>
    <row r="21695" spans="1:7" x14ac:dyDescent="0.35">
      <c r="A21695" t="s">
        <v>3</v>
      </c>
      <c r="B21695" t="s">
        <v>28</v>
      </c>
      <c r="C21695" s="8" t="s">
        <v>10588</v>
      </c>
      <c r="D21695" s="2">
        <v>62416.14</v>
      </c>
      <c r="E21695" s="3">
        <f t="shared" si="676"/>
        <v>2.8251301170690164E-4</v>
      </c>
      <c r="F21695" s="3">
        <f t="shared" si="677"/>
        <v>98.192981051489042</v>
      </c>
      <c r="G21695" t="s">
        <v>14480</v>
      </c>
    </row>
    <row r="21696" spans="1:7" x14ac:dyDescent="0.35">
      <c r="A21696" t="s">
        <v>3</v>
      </c>
      <c r="B21696" t="s">
        <v>8</v>
      </c>
      <c r="C21696" t="s">
        <v>13593</v>
      </c>
      <c r="D21696" s="2">
        <v>62415</v>
      </c>
      <c r="E21696" s="3">
        <f t="shared" si="676"/>
        <v>2.8250785174613915E-4</v>
      </c>
      <c r="F21696" s="3">
        <f t="shared" si="677"/>
        <v>98.193263559340792</v>
      </c>
      <c r="G21696" t="s">
        <v>14473</v>
      </c>
    </row>
    <row r="21697" spans="1:7" x14ac:dyDescent="0.35">
      <c r="A21697" t="s">
        <v>10</v>
      </c>
      <c r="B21697" t="s">
        <v>6</v>
      </c>
      <c r="C21697" t="s">
        <v>8319</v>
      </c>
      <c r="D21697" s="2">
        <v>62406.34</v>
      </c>
      <c r="E21697" s="3">
        <f t="shared" si="676"/>
        <v>2.8246865414946975E-4</v>
      </c>
      <c r="F21697" s="3">
        <f t="shared" si="677"/>
        <v>98.193546027994941</v>
      </c>
      <c r="G21697" t="s">
        <v>14480</v>
      </c>
    </row>
    <row r="21698" spans="1:7" x14ac:dyDescent="0.35">
      <c r="A21698" t="s">
        <v>3</v>
      </c>
      <c r="B21698" t="s">
        <v>9</v>
      </c>
      <c r="C21698" t="s">
        <v>10960</v>
      </c>
      <c r="D21698" s="2">
        <v>62401.39</v>
      </c>
      <c r="E21698" s="3">
        <f t="shared" si="676"/>
        <v>2.8244624905668527E-4</v>
      </c>
      <c r="F21698" s="3">
        <f t="shared" si="677"/>
        <v>98.193828474244</v>
      </c>
      <c r="G21698" t="s">
        <v>14473</v>
      </c>
    </row>
    <row r="21699" spans="1:7" x14ac:dyDescent="0.35">
      <c r="A21699" t="s">
        <v>3</v>
      </c>
      <c r="B21699" t="s">
        <v>9</v>
      </c>
      <c r="C21699" t="s">
        <v>4588</v>
      </c>
      <c r="D21699" s="2">
        <v>62401.05</v>
      </c>
      <c r="E21699" s="3">
        <f t="shared" ref="E21699:E21762" si="678">(D21699/$D$29638)*100</f>
        <v>2.824447101210193E-4</v>
      </c>
      <c r="F21699" s="3">
        <f t="shared" si="677"/>
        <v>98.194110918954124</v>
      </c>
      <c r="G21699" t="s">
        <v>14473</v>
      </c>
    </row>
    <row r="21700" spans="1:7" x14ac:dyDescent="0.35">
      <c r="A21700" t="s">
        <v>3</v>
      </c>
      <c r="B21700" t="s">
        <v>8</v>
      </c>
      <c r="C21700" t="s">
        <v>7884</v>
      </c>
      <c r="D21700" s="2">
        <v>62400</v>
      </c>
      <c r="E21700" s="3">
        <f t="shared" si="678"/>
        <v>2.8243995752558014E-4</v>
      </c>
      <c r="F21700" s="3">
        <f t="shared" ref="F21700:F21763" si="679">E21700+F21699</f>
        <v>98.194393358911654</v>
      </c>
      <c r="G21700" t="s">
        <v>14473</v>
      </c>
    </row>
    <row r="21701" spans="1:7" x14ac:dyDescent="0.35">
      <c r="A21701" t="s">
        <v>3</v>
      </c>
      <c r="B21701" t="s">
        <v>8</v>
      </c>
      <c r="C21701" t="s">
        <v>10049</v>
      </c>
      <c r="D21701" s="2">
        <v>62400</v>
      </c>
      <c r="E21701" s="3">
        <f t="shared" si="678"/>
        <v>2.8243995752558014E-4</v>
      </c>
      <c r="F21701" s="3">
        <f t="shared" si="679"/>
        <v>98.194675798869184</v>
      </c>
      <c r="G21701" t="s">
        <v>14473</v>
      </c>
    </row>
    <row r="21702" spans="1:7" x14ac:dyDescent="0.35">
      <c r="A21702" t="s">
        <v>10</v>
      </c>
      <c r="B21702" t="s">
        <v>9</v>
      </c>
      <c r="C21702" t="s">
        <v>11731</v>
      </c>
      <c r="D21702" s="2">
        <v>62398.16</v>
      </c>
      <c r="E21702" s="3">
        <f t="shared" si="678"/>
        <v>2.8243162916785825E-4</v>
      </c>
      <c r="F21702" s="3">
        <f t="shared" si="679"/>
        <v>98.194958230498358</v>
      </c>
      <c r="G21702" t="s">
        <v>14480</v>
      </c>
    </row>
    <row r="21703" spans="1:7" x14ac:dyDescent="0.35">
      <c r="A21703" t="s">
        <v>10</v>
      </c>
      <c r="B21703" t="s">
        <v>1020</v>
      </c>
      <c r="C21703" t="s">
        <v>7063</v>
      </c>
      <c r="D21703" s="2">
        <v>62391.07</v>
      </c>
      <c r="E21703" s="3">
        <f t="shared" si="678"/>
        <v>2.8239953783294069E-4</v>
      </c>
      <c r="F21703" s="3">
        <f t="shared" si="679"/>
        <v>98.195240630036196</v>
      </c>
      <c r="G21703" t="s">
        <v>14473</v>
      </c>
    </row>
    <row r="21704" spans="1:7" x14ac:dyDescent="0.35">
      <c r="A21704" t="s">
        <v>3</v>
      </c>
      <c r="B21704" t="s">
        <v>304</v>
      </c>
      <c r="C21704" t="s">
        <v>1297</v>
      </c>
      <c r="D21704" s="2">
        <v>62384.41</v>
      </c>
      <c r="E21704" s="3">
        <f t="shared" si="678"/>
        <v>2.8236939279901248E-4</v>
      </c>
      <c r="F21704" s="3">
        <f t="shared" si="679"/>
        <v>98.195522999428988</v>
      </c>
      <c r="G21704" t="s">
        <v>14473</v>
      </c>
    </row>
    <row r="21705" spans="1:7" x14ac:dyDescent="0.35">
      <c r="A21705" t="s">
        <v>10</v>
      </c>
      <c r="B21705" t="s">
        <v>40</v>
      </c>
      <c r="C21705" t="s">
        <v>3796</v>
      </c>
      <c r="D21705" s="2">
        <v>62381.15</v>
      </c>
      <c r="E21705" s="3">
        <f t="shared" si="678"/>
        <v>2.8235463712174432E-4</v>
      </c>
      <c r="F21705" s="3">
        <f t="shared" si="679"/>
        <v>98.19580535406611</v>
      </c>
      <c r="G21705" t="s">
        <v>14480</v>
      </c>
    </row>
    <row r="21706" spans="1:7" x14ac:dyDescent="0.35">
      <c r="A21706" t="s">
        <v>10</v>
      </c>
      <c r="B21706" t="s">
        <v>9</v>
      </c>
      <c r="C21706" t="s">
        <v>9339</v>
      </c>
      <c r="D21706" s="2">
        <v>62380.69</v>
      </c>
      <c r="E21706" s="3">
        <f t="shared" si="678"/>
        <v>2.8235255503231382E-4</v>
      </c>
      <c r="F21706" s="3">
        <f t="shared" si="679"/>
        <v>98.196087706621142</v>
      </c>
      <c r="G21706" t="s">
        <v>14473</v>
      </c>
    </row>
    <row r="21707" spans="1:7" x14ac:dyDescent="0.35">
      <c r="A21707" t="s">
        <v>3</v>
      </c>
      <c r="B21707" t="s">
        <v>28</v>
      </c>
      <c r="C21707" t="s">
        <v>5664</v>
      </c>
      <c r="D21707" s="2">
        <v>62375.83</v>
      </c>
      <c r="E21707" s="3">
        <f t="shared" si="678"/>
        <v>2.8233055730485267E-4</v>
      </c>
      <c r="F21707" s="3">
        <f t="shared" si="679"/>
        <v>98.196370037178454</v>
      </c>
      <c r="G21707" t="s">
        <v>14473</v>
      </c>
    </row>
    <row r="21708" spans="1:7" x14ac:dyDescent="0.35">
      <c r="A21708" t="s">
        <v>3</v>
      </c>
      <c r="B21708" t="s">
        <v>6</v>
      </c>
      <c r="C21708" t="s">
        <v>4867</v>
      </c>
      <c r="D21708" s="2">
        <v>62371.6</v>
      </c>
      <c r="E21708" s="3">
        <f t="shared" si="678"/>
        <v>2.8231141113465501E-4</v>
      </c>
      <c r="F21708" s="3">
        <f t="shared" si="679"/>
        <v>98.196652348589595</v>
      </c>
      <c r="G21708" t="s">
        <v>14473</v>
      </c>
    </row>
    <row r="21709" spans="1:7" x14ac:dyDescent="0.35">
      <c r="A21709" t="s">
        <v>3</v>
      </c>
      <c r="B21709" t="s">
        <v>9</v>
      </c>
      <c r="C21709" t="s">
        <v>12896</v>
      </c>
      <c r="D21709" s="2">
        <v>62370.64</v>
      </c>
      <c r="E21709" s="3">
        <f t="shared" si="678"/>
        <v>2.8230706590453924E-4</v>
      </c>
      <c r="F21709" s="3">
        <f t="shared" si="679"/>
        <v>98.196934655655497</v>
      </c>
      <c r="G21709" t="s">
        <v>14480</v>
      </c>
    </row>
    <row r="21710" spans="1:7" x14ac:dyDescent="0.35">
      <c r="A21710" t="s">
        <v>3</v>
      </c>
      <c r="B21710" t="s">
        <v>16</v>
      </c>
      <c r="C21710" t="s">
        <v>161</v>
      </c>
      <c r="D21710" s="2">
        <v>62369.52</v>
      </c>
      <c r="E21710" s="3">
        <f t="shared" si="678"/>
        <v>2.8230199646940416E-4</v>
      </c>
      <c r="F21710" s="3">
        <f t="shared" si="679"/>
        <v>98.19721695765196</v>
      </c>
      <c r="G21710" t="s">
        <v>14473</v>
      </c>
    </row>
    <row r="21711" spans="1:7" x14ac:dyDescent="0.35">
      <c r="A21711" t="s">
        <v>10</v>
      </c>
      <c r="B21711" t="s">
        <v>22</v>
      </c>
      <c r="C21711" t="s">
        <v>7932</v>
      </c>
      <c r="D21711" s="2">
        <v>62365</v>
      </c>
      <c r="E21711" s="3">
        <f t="shared" si="678"/>
        <v>2.8228153767760909E-4</v>
      </c>
      <c r="F21711" s="3">
        <f t="shared" si="679"/>
        <v>98.197499239189639</v>
      </c>
      <c r="G21711" t="s">
        <v>14473</v>
      </c>
    </row>
    <row r="21712" spans="1:7" x14ac:dyDescent="0.35">
      <c r="A21712" t="s">
        <v>3</v>
      </c>
      <c r="B21712" t="s">
        <v>20</v>
      </c>
      <c r="C21712" t="s">
        <v>5219</v>
      </c>
      <c r="D21712" s="2">
        <v>62360</v>
      </c>
      <c r="E21712" s="3">
        <f t="shared" si="678"/>
        <v>2.8225890627075605E-4</v>
      </c>
      <c r="F21712" s="3">
        <f t="shared" si="679"/>
        <v>98.197781498095907</v>
      </c>
      <c r="G21712" t="s">
        <v>14473</v>
      </c>
    </row>
    <row r="21713" spans="1:7" x14ac:dyDescent="0.35">
      <c r="A21713" t="s">
        <v>10</v>
      </c>
      <c r="B21713" t="s">
        <v>6</v>
      </c>
      <c r="C21713" s="8" t="s">
        <v>9977</v>
      </c>
      <c r="D21713" s="2">
        <v>62358.12</v>
      </c>
      <c r="E21713" s="3">
        <f t="shared" si="678"/>
        <v>2.8225039686177934E-4</v>
      </c>
      <c r="F21713" s="3">
        <f t="shared" si="679"/>
        <v>98.198063748492771</v>
      </c>
      <c r="G21713" t="s">
        <v>14480</v>
      </c>
    </row>
    <row r="21714" spans="1:7" x14ac:dyDescent="0.35">
      <c r="A21714" t="s">
        <v>3</v>
      </c>
      <c r="B21714" t="s">
        <v>6</v>
      </c>
      <c r="C21714" s="8" t="s">
        <v>2569</v>
      </c>
      <c r="D21714" s="2">
        <v>62357.2</v>
      </c>
      <c r="E21714" s="3">
        <f t="shared" si="678"/>
        <v>2.8224623268291834E-4</v>
      </c>
      <c r="F21714" s="3">
        <f t="shared" si="679"/>
        <v>98.198345994725457</v>
      </c>
      <c r="G21714" t="s">
        <v>14480</v>
      </c>
    </row>
    <row r="21715" spans="1:7" x14ac:dyDescent="0.35">
      <c r="A21715" t="s">
        <v>3</v>
      </c>
      <c r="B21715" t="s">
        <v>6</v>
      </c>
      <c r="C21715" t="s">
        <v>1172</v>
      </c>
      <c r="D21715" s="2">
        <v>62355.91</v>
      </c>
      <c r="E21715" s="3">
        <f t="shared" si="678"/>
        <v>2.8224039377995028E-4</v>
      </c>
      <c r="F21715" s="3">
        <f t="shared" si="679"/>
        <v>98.198628235119244</v>
      </c>
      <c r="G21715" t="s">
        <v>14480</v>
      </c>
    </row>
    <row r="21716" spans="1:7" x14ac:dyDescent="0.35">
      <c r="A21716" t="s">
        <v>10</v>
      </c>
      <c r="B21716" t="s">
        <v>9</v>
      </c>
      <c r="C21716" t="s">
        <v>12441</v>
      </c>
      <c r="D21716" s="2">
        <v>62350.93</v>
      </c>
      <c r="E21716" s="3">
        <f t="shared" si="678"/>
        <v>2.8221785289872471E-4</v>
      </c>
      <c r="F21716" s="3">
        <f t="shared" si="679"/>
        <v>98.198910452972143</v>
      </c>
      <c r="G21716" t="s">
        <v>14480</v>
      </c>
    </row>
    <row r="21717" spans="1:7" x14ac:dyDescent="0.35">
      <c r="A21717" t="s">
        <v>3</v>
      </c>
      <c r="B21717" t="s">
        <v>18</v>
      </c>
      <c r="C21717" t="s">
        <v>3486</v>
      </c>
      <c r="D21717" s="2">
        <v>62350.26</v>
      </c>
      <c r="E21717" s="3">
        <f t="shared" si="678"/>
        <v>2.822148202902064E-4</v>
      </c>
      <c r="F21717" s="3">
        <f t="shared" si="679"/>
        <v>98.199192667792431</v>
      </c>
      <c r="G21717" t="s">
        <v>14473</v>
      </c>
    </row>
    <row r="21718" spans="1:7" x14ac:dyDescent="0.35">
      <c r="A21718" t="s">
        <v>10</v>
      </c>
      <c r="B21718" t="s">
        <v>9</v>
      </c>
      <c r="C21718" t="s">
        <v>847</v>
      </c>
      <c r="D21718" s="2">
        <v>62348.9</v>
      </c>
      <c r="E21718" s="3">
        <f t="shared" si="678"/>
        <v>2.8220866454754237E-4</v>
      </c>
      <c r="F21718" s="3">
        <f t="shared" si="679"/>
        <v>98.199474876456975</v>
      </c>
      <c r="G21718" t="s">
        <v>14473</v>
      </c>
    </row>
    <row r="21719" spans="1:7" x14ac:dyDescent="0.35">
      <c r="A21719" t="s">
        <v>3</v>
      </c>
      <c r="B21719" t="s">
        <v>23</v>
      </c>
      <c r="C21719" t="s">
        <v>9323</v>
      </c>
      <c r="D21719" s="2">
        <v>62346.89</v>
      </c>
      <c r="E21719" s="3">
        <f t="shared" si="678"/>
        <v>2.8219956672198744E-4</v>
      </c>
      <c r="F21719" s="3">
        <f t="shared" si="679"/>
        <v>98.199757076023701</v>
      </c>
      <c r="G21719" t="s">
        <v>14480</v>
      </c>
    </row>
    <row r="21720" spans="1:7" x14ac:dyDescent="0.35">
      <c r="A21720" t="s">
        <v>3</v>
      </c>
      <c r="B21720" t="s">
        <v>134</v>
      </c>
      <c r="C21720" t="s">
        <v>3966</v>
      </c>
      <c r="D21720" s="2">
        <v>62341.74</v>
      </c>
      <c r="E21720" s="3">
        <f t="shared" si="678"/>
        <v>2.8217625637292888E-4</v>
      </c>
      <c r="F21720" s="3">
        <f t="shared" si="679"/>
        <v>98.200039252280078</v>
      </c>
      <c r="G21720" t="s">
        <v>14480</v>
      </c>
    </row>
    <row r="21721" spans="1:7" x14ac:dyDescent="0.35">
      <c r="A21721" t="s">
        <v>10</v>
      </c>
      <c r="B21721" t="s">
        <v>9</v>
      </c>
      <c r="C21721" t="s">
        <v>12131</v>
      </c>
      <c r="D21721" s="2">
        <v>62340.26</v>
      </c>
      <c r="E21721" s="3">
        <f t="shared" si="678"/>
        <v>2.8216955747650038E-4</v>
      </c>
      <c r="F21721" s="3">
        <f t="shared" si="679"/>
        <v>98.200321421837558</v>
      </c>
      <c r="G21721" t="s">
        <v>14473</v>
      </c>
    </row>
    <row r="21722" spans="1:7" x14ac:dyDescent="0.35">
      <c r="A21722" t="s">
        <v>10</v>
      </c>
      <c r="B21722" t="s">
        <v>180</v>
      </c>
      <c r="C21722" t="s">
        <v>10448</v>
      </c>
      <c r="D21722" s="2">
        <v>62331.82</v>
      </c>
      <c r="E21722" s="3">
        <f t="shared" si="678"/>
        <v>2.8213135566173246E-4</v>
      </c>
      <c r="F21722" s="3">
        <f t="shared" si="679"/>
        <v>98.200603553193218</v>
      </c>
      <c r="G21722" t="s">
        <v>14480</v>
      </c>
    </row>
    <row r="21723" spans="1:7" x14ac:dyDescent="0.35">
      <c r="A21723" t="s">
        <v>10</v>
      </c>
      <c r="B21723" t="s">
        <v>13</v>
      </c>
      <c r="C21723" t="s">
        <v>4990</v>
      </c>
      <c r="D21723" s="2">
        <v>62329.68</v>
      </c>
      <c r="E21723" s="3">
        <f t="shared" si="678"/>
        <v>2.8212166941959943E-4</v>
      </c>
      <c r="F21723" s="3">
        <f t="shared" si="679"/>
        <v>98.200885674862633</v>
      </c>
      <c r="G21723" t="s">
        <v>14480</v>
      </c>
    </row>
    <row r="21724" spans="1:7" x14ac:dyDescent="0.35">
      <c r="A21724" t="s">
        <v>10</v>
      </c>
      <c r="B21724" t="s">
        <v>9</v>
      </c>
      <c r="C21724" t="s">
        <v>4433</v>
      </c>
      <c r="D21724" s="2">
        <v>62322.58</v>
      </c>
      <c r="E21724" s="3">
        <f t="shared" si="678"/>
        <v>2.8208953282186813E-4</v>
      </c>
      <c r="F21724" s="3">
        <f t="shared" si="679"/>
        <v>98.20116776439545</v>
      </c>
      <c r="G21724" t="s">
        <v>14480</v>
      </c>
    </row>
    <row r="21725" spans="1:7" x14ac:dyDescent="0.35">
      <c r="A21725" t="s">
        <v>3</v>
      </c>
      <c r="B21725" t="s">
        <v>9</v>
      </c>
      <c r="C21725" t="s">
        <v>10745</v>
      </c>
      <c r="D21725" s="2">
        <v>62322.32</v>
      </c>
      <c r="E21725" s="3">
        <f t="shared" si="678"/>
        <v>2.8208835598871176E-4</v>
      </c>
      <c r="F21725" s="3">
        <f t="shared" si="679"/>
        <v>98.201449852751438</v>
      </c>
      <c r="G21725" t="s">
        <v>14480</v>
      </c>
    </row>
    <row r="21726" spans="1:7" x14ac:dyDescent="0.35">
      <c r="A21726" t="s">
        <v>3</v>
      </c>
      <c r="B21726" t="s">
        <v>6</v>
      </c>
      <c r="C21726" t="s">
        <v>2151</v>
      </c>
      <c r="D21726" s="2">
        <v>62321</v>
      </c>
      <c r="E21726" s="3">
        <f t="shared" si="678"/>
        <v>2.8208238129730256E-4</v>
      </c>
      <c r="F21726" s="3">
        <f t="shared" si="679"/>
        <v>98.201731935132742</v>
      </c>
      <c r="G21726" t="s">
        <v>14473</v>
      </c>
    </row>
    <row r="21727" spans="1:7" x14ac:dyDescent="0.35">
      <c r="A21727" t="s">
        <v>10</v>
      </c>
      <c r="B21727" t="s">
        <v>23</v>
      </c>
      <c r="C21727" t="s">
        <v>6931</v>
      </c>
      <c r="D21727" s="2">
        <v>62319.94</v>
      </c>
      <c r="E21727" s="3">
        <f t="shared" si="678"/>
        <v>2.8207758343904972E-4</v>
      </c>
      <c r="F21727" s="3">
        <f t="shared" si="679"/>
        <v>98.202014012716177</v>
      </c>
      <c r="G21727" t="s">
        <v>14473</v>
      </c>
    </row>
    <row r="21728" spans="1:7" x14ac:dyDescent="0.35">
      <c r="A21728" t="s">
        <v>10</v>
      </c>
      <c r="B21728" t="s">
        <v>9</v>
      </c>
      <c r="C21728" t="s">
        <v>10735</v>
      </c>
      <c r="D21728" s="2">
        <v>62317.81</v>
      </c>
      <c r="E21728" s="3">
        <f t="shared" si="678"/>
        <v>2.8206794245973032E-4</v>
      </c>
      <c r="F21728" s="3">
        <f t="shared" si="679"/>
        <v>98.202296080658641</v>
      </c>
      <c r="G21728" t="s">
        <v>14473</v>
      </c>
    </row>
    <row r="21729" spans="1:7" x14ac:dyDescent="0.35">
      <c r="A21729" t="s">
        <v>3</v>
      </c>
      <c r="B21729" t="s">
        <v>9</v>
      </c>
      <c r="C21729" t="s">
        <v>7478</v>
      </c>
      <c r="D21729" s="2">
        <v>62316.47</v>
      </c>
      <c r="E21729" s="3">
        <f t="shared" si="678"/>
        <v>2.8206187724269375E-4</v>
      </c>
      <c r="F21729" s="3">
        <f t="shared" si="679"/>
        <v>98.202578142535884</v>
      </c>
      <c r="G21729" t="s">
        <v>14473</v>
      </c>
    </row>
    <row r="21730" spans="1:7" x14ac:dyDescent="0.35">
      <c r="A21730" t="s">
        <v>10</v>
      </c>
      <c r="B21730" t="s">
        <v>32</v>
      </c>
      <c r="C21730" t="s">
        <v>2978</v>
      </c>
      <c r="D21730" s="2">
        <v>62315.92</v>
      </c>
      <c r="E21730" s="3">
        <f t="shared" si="678"/>
        <v>2.8205938778793987E-4</v>
      </c>
      <c r="F21730" s="3">
        <f t="shared" si="679"/>
        <v>98.20286020192367</v>
      </c>
      <c r="G21730" t="s">
        <v>14473</v>
      </c>
    </row>
    <row r="21731" spans="1:7" x14ac:dyDescent="0.35">
      <c r="A21731" t="s">
        <v>3</v>
      </c>
      <c r="B21731" t="s">
        <v>9</v>
      </c>
      <c r="C21731" t="s">
        <v>6556</v>
      </c>
      <c r="D21731" s="2">
        <v>62301.84</v>
      </c>
      <c r="E21731" s="3">
        <f t="shared" si="678"/>
        <v>2.819956577462418E-4</v>
      </c>
      <c r="F21731" s="3">
        <f t="shared" si="679"/>
        <v>98.203142197581414</v>
      </c>
      <c r="G21731" t="s">
        <v>14480</v>
      </c>
    </row>
    <row r="21732" spans="1:7" x14ac:dyDescent="0.35">
      <c r="A21732" t="s">
        <v>10</v>
      </c>
      <c r="B21732" t="s">
        <v>143</v>
      </c>
      <c r="C21732" t="s">
        <v>149</v>
      </c>
      <c r="D21732" s="2">
        <v>62289.13</v>
      </c>
      <c r="E21732" s="3">
        <f t="shared" si="678"/>
        <v>2.8193812871002145E-4</v>
      </c>
      <c r="F21732" s="3">
        <f t="shared" si="679"/>
        <v>98.203424135710122</v>
      </c>
      <c r="G21732" t="s">
        <v>14473</v>
      </c>
    </row>
    <row r="21733" spans="1:7" x14ac:dyDescent="0.35">
      <c r="A21733" t="s">
        <v>3</v>
      </c>
      <c r="B21733" t="s">
        <v>948</v>
      </c>
      <c r="C21733" t="s">
        <v>1056</v>
      </c>
      <c r="D21733" s="2">
        <v>62283</v>
      </c>
      <c r="E21733" s="3">
        <f t="shared" si="678"/>
        <v>2.8191038260521966E-4</v>
      </c>
      <c r="F21733" s="3">
        <f t="shared" si="679"/>
        <v>98.203706046092734</v>
      </c>
      <c r="G21733" t="s">
        <v>14480</v>
      </c>
    </row>
    <row r="21734" spans="1:7" x14ac:dyDescent="0.35">
      <c r="A21734" t="s">
        <v>3</v>
      </c>
      <c r="B21734" t="s">
        <v>6</v>
      </c>
      <c r="C21734" t="s">
        <v>10596</v>
      </c>
      <c r="D21734" s="2">
        <v>62281.599999999999</v>
      </c>
      <c r="E21734" s="3">
        <f t="shared" si="678"/>
        <v>2.819040458113008E-4</v>
      </c>
      <c r="F21734" s="3">
        <f t="shared" si="679"/>
        <v>98.20398795013854</v>
      </c>
      <c r="G21734" t="s">
        <v>14480</v>
      </c>
    </row>
    <row r="21735" spans="1:7" x14ac:dyDescent="0.35">
      <c r="A21735" t="s">
        <v>10</v>
      </c>
      <c r="B21735" t="s">
        <v>6</v>
      </c>
      <c r="C21735" t="s">
        <v>2061</v>
      </c>
      <c r="D21735" s="2">
        <v>62281.07</v>
      </c>
      <c r="E21735" s="3">
        <f t="shared" si="678"/>
        <v>2.8190164688217438E-4</v>
      </c>
      <c r="F21735" s="3">
        <f t="shared" si="679"/>
        <v>98.204269851785426</v>
      </c>
      <c r="G21735" t="s">
        <v>14473</v>
      </c>
    </row>
    <row r="21736" spans="1:7" x14ac:dyDescent="0.35">
      <c r="A21736" t="s">
        <v>3</v>
      </c>
      <c r="B21736" t="s">
        <v>6</v>
      </c>
      <c r="C21736" t="s">
        <v>933</v>
      </c>
      <c r="D21736" s="2">
        <v>62278</v>
      </c>
      <c r="E21736" s="3">
        <f t="shared" si="678"/>
        <v>2.8188775119836667E-4</v>
      </c>
      <c r="F21736" s="3">
        <f t="shared" si="679"/>
        <v>98.204551739536626</v>
      </c>
      <c r="G21736" t="s">
        <v>14473</v>
      </c>
    </row>
    <row r="21737" spans="1:7" x14ac:dyDescent="0.35">
      <c r="A21737" t="s">
        <v>10</v>
      </c>
      <c r="B21737" t="s">
        <v>13</v>
      </c>
      <c r="C21737" t="s">
        <v>6934</v>
      </c>
      <c r="D21737" s="2">
        <v>62272</v>
      </c>
      <c r="E21737" s="3">
        <f t="shared" si="678"/>
        <v>2.8186059351014304E-4</v>
      </c>
      <c r="F21737" s="3">
        <f t="shared" si="679"/>
        <v>98.204833600130129</v>
      </c>
      <c r="G21737" t="s">
        <v>14473</v>
      </c>
    </row>
    <row r="21738" spans="1:7" x14ac:dyDescent="0.35">
      <c r="A21738" t="s">
        <v>3</v>
      </c>
      <c r="B21738" t="s">
        <v>27</v>
      </c>
      <c r="C21738" t="s">
        <v>2919</v>
      </c>
      <c r="D21738" s="2">
        <v>62270.73</v>
      </c>
      <c r="E21738" s="3">
        <f t="shared" si="678"/>
        <v>2.8185484513280239E-4</v>
      </c>
      <c r="F21738" s="3">
        <f t="shared" si="679"/>
        <v>98.205115454975257</v>
      </c>
      <c r="G21738" t="s">
        <v>14473</v>
      </c>
    </row>
    <row r="21739" spans="1:7" x14ac:dyDescent="0.35">
      <c r="A21739" t="s">
        <v>3</v>
      </c>
      <c r="B21739" t="s">
        <v>22</v>
      </c>
      <c r="C21739" t="s">
        <v>2302</v>
      </c>
      <c r="D21739" s="2">
        <v>62264.98</v>
      </c>
      <c r="E21739" s="3">
        <f t="shared" si="678"/>
        <v>2.8182881901492145E-4</v>
      </c>
      <c r="F21739" s="3">
        <f t="shared" si="679"/>
        <v>98.205397283794269</v>
      </c>
      <c r="G21739" t="s">
        <v>14480</v>
      </c>
    </row>
    <row r="21740" spans="1:7" x14ac:dyDescent="0.35">
      <c r="A21740" t="s">
        <v>3</v>
      </c>
      <c r="B21740" t="s">
        <v>6</v>
      </c>
      <c r="C21740" t="s">
        <v>5470</v>
      </c>
      <c r="D21740" s="2">
        <v>62261.55</v>
      </c>
      <c r="E21740" s="3">
        <f t="shared" si="678"/>
        <v>2.818132938698203E-4</v>
      </c>
      <c r="F21740" s="3">
        <f t="shared" si="679"/>
        <v>98.205679097088137</v>
      </c>
      <c r="G21740" t="s">
        <v>14480</v>
      </c>
    </row>
    <row r="21741" spans="1:7" x14ac:dyDescent="0.35">
      <c r="A21741" t="s">
        <v>10</v>
      </c>
      <c r="B21741" t="s">
        <v>29</v>
      </c>
      <c r="C21741" t="s">
        <v>1501</v>
      </c>
      <c r="D21741" s="2">
        <v>62261.08</v>
      </c>
      <c r="E21741" s="3">
        <f t="shared" si="678"/>
        <v>2.8181116651757607E-4</v>
      </c>
      <c r="F21741" s="3">
        <f t="shared" si="679"/>
        <v>98.205960908254653</v>
      </c>
      <c r="G21741" t="s">
        <v>14480</v>
      </c>
    </row>
    <row r="21742" spans="1:7" x14ac:dyDescent="0.35">
      <c r="A21742" t="s">
        <v>3</v>
      </c>
      <c r="B21742" t="s">
        <v>8</v>
      </c>
      <c r="C21742" t="s">
        <v>2822</v>
      </c>
      <c r="D21742" s="2">
        <v>62255.26</v>
      </c>
      <c r="E21742" s="3">
        <f t="shared" si="678"/>
        <v>2.8178482355999915E-4</v>
      </c>
      <c r="F21742" s="3">
        <f t="shared" si="679"/>
        <v>98.20624269307821</v>
      </c>
      <c r="G21742" t="s">
        <v>14480</v>
      </c>
    </row>
    <row r="21743" spans="1:7" x14ac:dyDescent="0.35">
      <c r="A21743" t="s">
        <v>10</v>
      </c>
      <c r="B21743" t="s">
        <v>6</v>
      </c>
      <c r="C21743" t="s">
        <v>7002</v>
      </c>
      <c r="D21743" s="2">
        <v>62251.42</v>
      </c>
      <c r="E21743" s="3">
        <f t="shared" si="678"/>
        <v>2.8176744263953607E-4</v>
      </c>
      <c r="F21743" s="3">
        <f t="shared" si="679"/>
        <v>98.206524460520853</v>
      </c>
      <c r="G21743" t="s">
        <v>14473</v>
      </c>
    </row>
    <row r="21744" spans="1:7" x14ac:dyDescent="0.35">
      <c r="A21744" t="s">
        <v>3</v>
      </c>
      <c r="B21744" t="s">
        <v>8</v>
      </c>
      <c r="C21744" t="s">
        <v>647</v>
      </c>
      <c r="D21744" s="2">
        <v>62245.4</v>
      </c>
      <c r="E21744" s="3">
        <f t="shared" si="678"/>
        <v>2.8174019442568502E-4</v>
      </c>
      <c r="F21744" s="3">
        <f t="shared" si="679"/>
        <v>98.206806200715278</v>
      </c>
      <c r="G21744" t="s">
        <v>14473</v>
      </c>
    </row>
    <row r="21745" spans="1:7" x14ac:dyDescent="0.35">
      <c r="A21745" t="s">
        <v>10</v>
      </c>
      <c r="B21745" t="s">
        <v>294</v>
      </c>
      <c r="C21745" t="s">
        <v>11558</v>
      </c>
      <c r="D21745" s="2">
        <v>62241.98</v>
      </c>
      <c r="E21745" s="3">
        <f t="shared" si="678"/>
        <v>2.8172471454339756E-4</v>
      </c>
      <c r="F21745" s="3">
        <f t="shared" si="679"/>
        <v>98.207087925429818</v>
      </c>
      <c r="G21745" t="s">
        <v>14473</v>
      </c>
    </row>
    <row r="21746" spans="1:7" x14ac:dyDescent="0.35">
      <c r="A21746" t="s">
        <v>3</v>
      </c>
      <c r="B21746" t="s">
        <v>6</v>
      </c>
      <c r="C21746" t="s">
        <v>1923</v>
      </c>
      <c r="D21746" s="2">
        <v>62240.29</v>
      </c>
      <c r="E21746" s="3">
        <f t="shared" si="678"/>
        <v>2.8171706512788124E-4</v>
      </c>
      <c r="F21746" s="3">
        <f t="shared" si="679"/>
        <v>98.207369642494939</v>
      </c>
      <c r="G21746" t="s">
        <v>14480</v>
      </c>
    </row>
    <row r="21747" spans="1:7" x14ac:dyDescent="0.35">
      <c r="A21747" t="s">
        <v>10</v>
      </c>
      <c r="B21747" t="s">
        <v>9</v>
      </c>
      <c r="C21747" t="s">
        <v>6611</v>
      </c>
      <c r="D21747" s="2">
        <v>62239.93</v>
      </c>
      <c r="E21747" s="3">
        <f t="shared" si="678"/>
        <v>2.8171543566658786E-4</v>
      </c>
      <c r="F21747" s="3">
        <f t="shared" si="679"/>
        <v>98.207651357930601</v>
      </c>
      <c r="G21747" t="s">
        <v>14473</v>
      </c>
    </row>
    <row r="21748" spans="1:7" x14ac:dyDescent="0.35">
      <c r="A21748" t="s">
        <v>3</v>
      </c>
      <c r="B21748" t="s">
        <v>28</v>
      </c>
      <c r="C21748" s="8" t="s">
        <v>8526</v>
      </c>
      <c r="D21748" s="2">
        <v>62239.4</v>
      </c>
      <c r="E21748" s="3">
        <f t="shared" si="678"/>
        <v>2.8171303673746144E-4</v>
      </c>
      <c r="F21748" s="3">
        <f t="shared" si="679"/>
        <v>98.207933070967343</v>
      </c>
      <c r="G21748" t="s">
        <v>14480</v>
      </c>
    </row>
    <row r="21749" spans="1:7" x14ac:dyDescent="0.35">
      <c r="A21749" t="s">
        <v>3</v>
      </c>
      <c r="B21749" t="s">
        <v>55</v>
      </c>
      <c r="C21749" t="s">
        <v>1704</v>
      </c>
      <c r="D21749" s="2">
        <v>62232.66</v>
      </c>
      <c r="E21749" s="3">
        <f t="shared" si="678"/>
        <v>2.8168252960102358E-4</v>
      </c>
      <c r="F21749" s="3">
        <f t="shared" si="679"/>
        <v>98.208214753496947</v>
      </c>
      <c r="G21749" t="s">
        <v>14473</v>
      </c>
    </row>
    <row r="21750" spans="1:7" x14ac:dyDescent="0.35">
      <c r="A21750" t="s">
        <v>3</v>
      </c>
      <c r="B21750" t="s">
        <v>9</v>
      </c>
      <c r="C21750" t="s">
        <v>8832</v>
      </c>
      <c r="D21750" s="2">
        <v>62230.49</v>
      </c>
      <c r="E21750" s="3">
        <f t="shared" si="678"/>
        <v>2.8167270757044934E-4</v>
      </c>
      <c r="F21750" s="3">
        <f t="shared" si="679"/>
        <v>98.208496426204519</v>
      </c>
      <c r="G21750" t="s">
        <v>14473</v>
      </c>
    </row>
    <row r="21751" spans="1:7" x14ac:dyDescent="0.35">
      <c r="A21751" t="s">
        <v>10</v>
      </c>
      <c r="B21751" t="s">
        <v>9</v>
      </c>
      <c r="C21751" t="s">
        <v>848</v>
      </c>
      <c r="D21751" s="2">
        <v>62222.94</v>
      </c>
      <c r="E21751" s="3">
        <f t="shared" si="678"/>
        <v>2.8163853414610134E-4</v>
      </c>
      <c r="F21751" s="3">
        <f t="shared" si="679"/>
        <v>98.208778064738667</v>
      </c>
      <c r="G21751" t="s">
        <v>14473</v>
      </c>
    </row>
    <row r="21752" spans="1:7" x14ac:dyDescent="0.35">
      <c r="A21752" t="s">
        <v>3</v>
      </c>
      <c r="B21752" t="s">
        <v>6</v>
      </c>
      <c r="C21752" s="13" t="s">
        <v>1791</v>
      </c>
      <c r="D21752" s="2">
        <v>62215.07</v>
      </c>
      <c r="E21752" s="3">
        <f t="shared" si="678"/>
        <v>2.8160291231171466E-4</v>
      </c>
      <c r="F21752" s="3">
        <f t="shared" si="679"/>
        <v>98.209059667650976</v>
      </c>
      <c r="G21752" t="s">
        <v>14480</v>
      </c>
    </row>
    <row r="21753" spans="1:7" x14ac:dyDescent="0.35">
      <c r="A21753" t="s">
        <v>3</v>
      </c>
      <c r="B21753" t="s">
        <v>6</v>
      </c>
      <c r="C21753" t="s">
        <v>14207</v>
      </c>
      <c r="D21753" s="2">
        <v>62212.72</v>
      </c>
      <c r="E21753" s="3">
        <f t="shared" si="678"/>
        <v>2.8159227555049377E-4</v>
      </c>
      <c r="F21753" s="3">
        <f t="shared" si="679"/>
        <v>98.209341259926532</v>
      </c>
      <c r="G21753" t="s">
        <v>14480</v>
      </c>
    </row>
    <row r="21754" spans="1:7" x14ac:dyDescent="0.35">
      <c r="A21754" t="s">
        <v>3</v>
      </c>
      <c r="B21754" t="s">
        <v>29</v>
      </c>
      <c r="C21754" t="s">
        <v>637</v>
      </c>
      <c r="D21754" s="2">
        <v>62210.91</v>
      </c>
      <c r="E21754" s="3">
        <f t="shared" si="678"/>
        <v>2.8158408298121297E-4</v>
      </c>
      <c r="F21754" s="3">
        <f t="shared" si="679"/>
        <v>98.209622844009516</v>
      </c>
      <c r="G21754" t="s">
        <v>14473</v>
      </c>
    </row>
    <row r="21755" spans="1:7" x14ac:dyDescent="0.35">
      <c r="A21755" t="s">
        <v>3</v>
      </c>
      <c r="B21755" t="s">
        <v>6</v>
      </c>
      <c r="C21755" t="s">
        <v>5645</v>
      </c>
      <c r="D21755" s="2">
        <v>62206.68</v>
      </c>
      <c r="E21755" s="3">
        <f t="shared" si="678"/>
        <v>2.8156493681101531E-4</v>
      </c>
      <c r="F21755" s="3">
        <f t="shared" si="679"/>
        <v>98.209904408946329</v>
      </c>
      <c r="G21755" t="s">
        <v>14473</v>
      </c>
    </row>
    <row r="21756" spans="1:7" x14ac:dyDescent="0.35">
      <c r="A21756" t="s">
        <v>3</v>
      </c>
      <c r="B21756" t="s">
        <v>79</v>
      </c>
      <c r="C21756" t="s">
        <v>11365</v>
      </c>
      <c r="D21756" s="2">
        <v>62200.95</v>
      </c>
      <c r="E21756" s="3">
        <f t="shared" si="678"/>
        <v>2.8153900121876172E-4</v>
      </c>
      <c r="F21756" s="3">
        <f t="shared" si="679"/>
        <v>98.210185947947551</v>
      </c>
      <c r="G21756" t="s">
        <v>14473</v>
      </c>
    </row>
    <row r="21757" spans="1:7" x14ac:dyDescent="0.35">
      <c r="A21757" t="s">
        <v>10</v>
      </c>
      <c r="B21757" t="s">
        <v>8</v>
      </c>
      <c r="C21757" t="s">
        <v>7952</v>
      </c>
      <c r="D21757" s="2">
        <v>62192.75</v>
      </c>
      <c r="E21757" s="3">
        <f t="shared" si="678"/>
        <v>2.8150188571152282E-4</v>
      </c>
      <c r="F21757" s="3">
        <f t="shared" si="679"/>
        <v>98.21046744983326</v>
      </c>
      <c r="G21757" t="s">
        <v>14480</v>
      </c>
    </row>
    <row r="21758" spans="1:7" x14ac:dyDescent="0.35">
      <c r="A21758" t="s">
        <v>3</v>
      </c>
      <c r="B21758" t="s">
        <v>23</v>
      </c>
      <c r="C21758" t="s">
        <v>1512</v>
      </c>
      <c r="D21758" s="2">
        <v>62187.49</v>
      </c>
      <c r="E21758" s="3">
        <f t="shared" si="678"/>
        <v>2.8147807747151341E-4</v>
      </c>
      <c r="F21758" s="3">
        <f t="shared" si="679"/>
        <v>98.210748927910728</v>
      </c>
      <c r="G21758" t="s">
        <v>14473</v>
      </c>
    </row>
    <row r="21759" spans="1:7" x14ac:dyDescent="0.35">
      <c r="A21759" t="s">
        <v>10</v>
      </c>
      <c r="B21759" t="s">
        <v>6</v>
      </c>
      <c r="C21759" t="s">
        <v>11423</v>
      </c>
      <c r="D21759" s="2">
        <v>62182.37</v>
      </c>
      <c r="E21759" s="3">
        <f t="shared" si="678"/>
        <v>2.81454902910896E-4</v>
      </c>
      <c r="F21759" s="3">
        <f t="shared" si="679"/>
        <v>98.211030382813632</v>
      </c>
      <c r="G21759" t="s">
        <v>14480</v>
      </c>
    </row>
    <row r="21760" spans="1:7" x14ac:dyDescent="0.35">
      <c r="A21760" t="s">
        <v>3</v>
      </c>
      <c r="B21760" t="s">
        <v>8</v>
      </c>
      <c r="C21760" t="s">
        <v>1139</v>
      </c>
      <c r="D21760" s="2">
        <v>62179.54</v>
      </c>
      <c r="E21760" s="3">
        <f t="shared" si="678"/>
        <v>2.8144209353461719E-4</v>
      </c>
      <c r="F21760" s="3">
        <f t="shared" si="679"/>
        <v>98.21131182490717</v>
      </c>
      <c r="G21760" t="s">
        <v>14473</v>
      </c>
    </row>
    <row r="21761" spans="1:7" x14ac:dyDescent="0.35">
      <c r="A21761" t="s">
        <v>10</v>
      </c>
      <c r="B21761" t="s">
        <v>8</v>
      </c>
      <c r="C21761" t="s">
        <v>2900</v>
      </c>
      <c r="D21761" s="2">
        <v>62175.58</v>
      </c>
      <c r="E21761" s="3">
        <f t="shared" si="678"/>
        <v>2.8142416946038958E-4</v>
      </c>
      <c r="F21761" s="3">
        <f t="shared" si="679"/>
        <v>98.211593249076628</v>
      </c>
      <c r="G21761" t="s">
        <v>14480</v>
      </c>
    </row>
    <row r="21762" spans="1:7" x14ac:dyDescent="0.35">
      <c r="A21762" t="s">
        <v>3</v>
      </c>
      <c r="B21762" t="s">
        <v>6</v>
      </c>
      <c r="C21762" t="s">
        <v>10202</v>
      </c>
      <c r="D21762" s="2">
        <v>62174.080000000002</v>
      </c>
      <c r="E21762" s="3">
        <f t="shared" si="678"/>
        <v>2.8141738003833371E-4</v>
      </c>
      <c r="F21762" s="3">
        <f t="shared" si="679"/>
        <v>98.211874666456666</v>
      </c>
      <c r="G21762" t="s">
        <v>14473</v>
      </c>
    </row>
    <row r="21763" spans="1:7" x14ac:dyDescent="0.35">
      <c r="A21763" t="s">
        <v>3</v>
      </c>
      <c r="B21763" t="s">
        <v>6</v>
      </c>
      <c r="C21763" t="s">
        <v>9611</v>
      </c>
      <c r="D21763" s="2">
        <v>62168.57</v>
      </c>
      <c r="E21763" s="3">
        <f t="shared" ref="E21763:E21826" si="680">(D21763/$D$29638)*100</f>
        <v>2.8139244022798166E-4</v>
      </c>
      <c r="F21763" s="3">
        <f t="shared" si="679"/>
        <v>98.212156058896895</v>
      </c>
      <c r="G21763" t="s">
        <v>14473</v>
      </c>
    </row>
    <row r="21764" spans="1:7" x14ac:dyDescent="0.35">
      <c r="A21764" t="s">
        <v>10</v>
      </c>
      <c r="B21764" t="s">
        <v>9</v>
      </c>
      <c r="C21764" t="s">
        <v>8981</v>
      </c>
      <c r="D21764" s="2">
        <v>62161.13</v>
      </c>
      <c r="E21764" s="3">
        <f t="shared" si="680"/>
        <v>2.813587646945844E-4</v>
      </c>
      <c r="F21764" s="3">
        <f t="shared" ref="F21764:F21827" si="681">E21764+F21763</f>
        <v>98.21243741766159</v>
      </c>
      <c r="G21764" t="s">
        <v>14473</v>
      </c>
    </row>
    <row r="21765" spans="1:7" x14ac:dyDescent="0.35">
      <c r="A21765" t="s">
        <v>3</v>
      </c>
      <c r="B21765" t="s">
        <v>134</v>
      </c>
      <c r="C21765" t="s">
        <v>3435</v>
      </c>
      <c r="D21765" s="2">
        <v>62158.39</v>
      </c>
      <c r="E21765" s="3">
        <f t="shared" si="680"/>
        <v>2.8134636268362892E-4</v>
      </c>
      <c r="F21765" s="3">
        <f t="shared" si="681"/>
        <v>98.212718764024274</v>
      </c>
      <c r="G21765" t="s">
        <v>14473</v>
      </c>
    </row>
    <row r="21766" spans="1:7" x14ac:dyDescent="0.35">
      <c r="A21766" t="s">
        <v>3</v>
      </c>
      <c r="B21766" t="s">
        <v>29</v>
      </c>
      <c r="C21766" t="s">
        <v>582</v>
      </c>
      <c r="D21766" s="2">
        <v>62156.69</v>
      </c>
      <c r="E21766" s="3">
        <f t="shared" si="680"/>
        <v>2.8133866800529893E-4</v>
      </c>
      <c r="F21766" s="3">
        <f t="shared" si="681"/>
        <v>98.213000102692277</v>
      </c>
      <c r="G21766" t="s">
        <v>14473</v>
      </c>
    </row>
    <row r="21767" spans="1:7" x14ac:dyDescent="0.35">
      <c r="A21767" t="s">
        <v>3</v>
      </c>
      <c r="B21767" t="s">
        <v>20</v>
      </c>
      <c r="C21767" t="s">
        <v>635</v>
      </c>
      <c r="D21767" s="2">
        <v>62156.66</v>
      </c>
      <c r="E21767" s="3">
        <f t="shared" si="680"/>
        <v>2.8133853221685783E-4</v>
      </c>
      <c r="F21767" s="3">
        <f t="shared" si="681"/>
        <v>98.213281441224495</v>
      </c>
      <c r="G21767" t="s">
        <v>14473</v>
      </c>
    </row>
    <row r="21768" spans="1:7" x14ac:dyDescent="0.35">
      <c r="A21768" t="s">
        <v>10</v>
      </c>
      <c r="B21768" t="s">
        <v>9</v>
      </c>
      <c r="C21768" t="s">
        <v>11028</v>
      </c>
      <c r="D21768" s="2">
        <v>62154.44</v>
      </c>
      <c r="E21768" s="3">
        <f t="shared" si="680"/>
        <v>2.813284838722151E-4</v>
      </c>
      <c r="F21768" s="3">
        <f t="shared" si="681"/>
        <v>98.213562769708361</v>
      </c>
      <c r="G21768" t="s">
        <v>14473</v>
      </c>
    </row>
    <row r="21769" spans="1:7" x14ac:dyDescent="0.35">
      <c r="A21769" t="s">
        <v>10</v>
      </c>
      <c r="B21769" t="s">
        <v>6</v>
      </c>
      <c r="C21769" t="s">
        <v>7410</v>
      </c>
      <c r="D21769" s="2">
        <v>62151.3</v>
      </c>
      <c r="E21769" s="3">
        <f t="shared" si="680"/>
        <v>2.8131427134871136E-4</v>
      </c>
      <c r="F21769" s="3">
        <f t="shared" si="681"/>
        <v>98.213844083979708</v>
      </c>
      <c r="G21769" t="s">
        <v>14473</v>
      </c>
    </row>
    <row r="21770" spans="1:7" x14ac:dyDescent="0.35">
      <c r="A21770" t="s">
        <v>3</v>
      </c>
      <c r="B21770" t="s">
        <v>9</v>
      </c>
      <c r="C21770" t="s">
        <v>6605</v>
      </c>
      <c r="D21770" s="2">
        <v>62150.36</v>
      </c>
      <c r="E21770" s="3">
        <f t="shared" si="680"/>
        <v>2.81310016644223E-4</v>
      </c>
      <c r="F21770" s="3">
        <f t="shared" si="681"/>
        <v>98.214125393996355</v>
      </c>
      <c r="G21770" t="s">
        <v>14473</v>
      </c>
    </row>
    <row r="21771" spans="1:7" x14ac:dyDescent="0.35">
      <c r="A21771" t="s">
        <v>3</v>
      </c>
      <c r="B21771" t="s">
        <v>29</v>
      </c>
      <c r="C21771" t="s">
        <v>10709</v>
      </c>
      <c r="D21771" s="2">
        <v>62150.2</v>
      </c>
      <c r="E21771" s="3">
        <f t="shared" si="680"/>
        <v>2.813092924392037E-4</v>
      </c>
      <c r="F21771" s="3">
        <f t="shared" si="681"/>
        <v>98.214406703288788</v>
      </c>
      <c r="G21771" t="s">
        <v>14473</v>
      </c>
    </row>
    <row r="21772" spans="1:7" x14ac:dyDescent="0.35">
      <c r="A21772" t="s">
        <v>3</v>
      </c>
      <c r="B21772" t="s">
        <v>9</v>
      </c>
      <c r="C21772" t="s">
        <v>7286</v>
      </c>
      <c r="D21772" s="2">
        <v>62144.82</v>
      </c>
      <c r="E21772" s="3">
        <f t="shared" si="680"/>
        <v>2.8128494104542987E-4</v>
      </c>
      <c r="F21772" s="3">
        <f t="shared" si="681"/>
        <v>98.214687988229826</v>
      </c>
      <c r="G21772" t="s">
        <v>14480</v>
      </c>
    </row>
    <row r="21773" spans="1:7" x14ac:dyDescent="0.35">
      <c r="A21773" t="s">
        <v>10</v>
      </c>
      <c r="B21773" t="s">
        <v>253</v>
      </c>
      <c r="C21773" t="s">
        <v>13644</v>
      </c>
      <c r="D21773" s="2">
        <v>62143.54</v>
      </c>
      <c r="E21773" s="3">
        <f t="shared" si="680"/>
        <v>2.8127914740527549E-4</v>
      </c>
      <c r="F21773" s="3">
        <f t="shared" si="681"/>
        <v>98.214969267377228</v>
      </c>
      <c r="G21773" t="s">
        <v>14473</v>
      </c>
    </row>
    <row r="21774" spans="1:7" x14ac:dyDescent="0.35">
      <c r="A21774" t="s">
        <v>10</v>
      </c>
      <c r="B21774" t="s">
        <v>180</v>
      </c>
      <c r="C21774" t="s">
        <v>7962</v>
      </c>
      <c r="D21774" s="2">
        <v>62143.45</v>
      </c>
      <c r="E21774" s="3">
        <f t="shared" si="680"/>
        <v>2.8127874003995216E-4</v>
      </c>
      <c r="F21774" s="3">
        <f t="shared" si="681"/>
        <v>98.215250546117261</v>
      </c>
      <c r="G21774" t="s">
        <v>14480</v>
      </c>
    </row>
    <row r="21775" spans="1:7" x14ac:dyDescent="0.35">
      <c r="A21775" t="s">
        <v>10</v>
      </c>
      <c r="B21775" t="s">
        <v>22</v>
      </c>
      <c r="C21775" t="s">
        <v>8763</v>
      </c>
      <c r="D21775" s="2">
        <v>62142.879999999997</v>
      </c>
      <c r="E21775" s="3">
        <f t="shared" si="680"/>
        <v>2.8127616005957091E-4</v>
      </c>
      <c r="F21775" s="3">
        <f t="shared" si="681"/>
        <v>98.215531822277327</v>
      </c>
      <c r="G21775" t="s">
        <v>14473</v>
      </c>
    </row>
    <row r="21776" spans="1:7" x14ac:dyDescent="0.35">
      <c r="A21776" t="s">
        <v>3</v>
      </c>
      <c r="B21776" t="s">
        <v>9</v>
      </c>
      <c r="C21776" t="s">
        <v>12995</v>
      </c>
      <c r="D21776" s="2">
        <v>62142.41</v>
      </c>
      <c r="E21776" s="3">
        <f t="shared" si="680"/>
        <v>2.8127403270732673E-4</v>
      </c>
      <c r="F21776" s="3">
        <f t="shared" si="681"/>
        <v>98.215813096310029</v>
      </c>
      <c r="G21776" t="s">
        <v>14473</v>
      </c>
    </row>
    <row r="21777" spans="1:7" x14ac:dyDescent="0.35">
      <c r="A21777" t="s">
        <v>3</v>
      </c>
      <c r="B21777" t="s">
        <v>18</v>
      </c>
      <c r="C21777" t="s">
        <v>131</v>
      </c>
      <c r="D21777" s="2">
        <v>62141.15</v>
      </c>
      <c r="E21777" s="3">
        <f t="shared" si="680"/>
        <v>2.8126832959279977E-4</v>
      </c>
      <c r="F21777" s="3">
        <f t="shared" si="681"/>
        <v>98.216094364639616</v>
      </c>
      <c r="G21777" t="s">
        <v>14473</v>
      </c>
    </row>
    <row r="21778" spans="1:7" x14ac:dyDescent="0.35">
      <c r="A21778" t="s">
        <v>10</v>
      </c>
      <c r="B21778" t="s">
        <v>13</v>
      </c>
      <c r="C21778" t="s">
        <v>491</v>
      </c>
      <c r="D21778" s="2">
        <v>62133.01</v>
      </c>
      <c r="E21778" s="3">
        <f t="shared" si="680"/>
        <v>2.8123148566244305E-4</v>
      </c>
      <c r="F21778" s="3">
        <f t="shared" si="681"/>
        <v>98.216375596125275</v>
      </c>
      <c r="G21778" t="s">
        <v>14473</v>
      </c>
    </row>
    <row r="21779" spans="1:7" x14ac:dyDescent="0.35">
      <c r="A21779" t="s">
        <v>10</v>
      </c>
      <c r="B21779" t="s">
        <v>6</v>
      </c>
      <c r="C21779" t="s">
        <v>10066</v>
      </c>
      <c r="D21779" s="2">
        <v>62130.97</v>
      </c>
      <c r="E21779" s="3">
        <f t="shared" si="680"/>
        <v>2.8122225204844703E-4</v>
      </c>
      <c r="F21779" s="3">
        <f t="shared" si="681"/>
        <v>98.216656818377317</v>
      </c>
      <c r="G21779" t="s">
        <v>14480</v>
      </c>
    </row>
    <row r="21780" spans="1:7" x14ac:dyDescent="0.35">
      <c r="A21780" t="s">
        <v>10</v>
      </c>
      <c r="B21780" t="s">
        <v>122</v>
      </c>
      <c r="C21780" t="s">
        <v>102</v>
      </c>
      <c r="D21780" s="2">
        <v>62123.55</v>
      </c>
      <c r="E21780" s="3">
        <f t="shared" si="680"/>
        <v>2.8118866704067717E-4</v>
      </c>
      <c r="F21780" s="3">
        <f t="shared" si="681"/>
        <v>98.216938007044362</v>
      </c>
      <c r="G21780" t="s">
        <v>14480</v>
      </c>
    </row>
    <row r="21781" spans="1:7" x14ac:dyDescent="0.35">
      <c r="A21781" t="s">
        <v>3</v>
      </c>
      <c r="B21781" t="s">
        <v>9</v>
      </c>
      <c r="C21781" t="s">
        <v>5963</v>
      </c>
      <c r="D21781" s="2">
        <v>62123.28</v>
      </c>
      <c r="E21781" s="3">
        <f t="shared" si="680"/>
        <v>2.8118744494470707E-4</v>
      </c>
      <c r="F21781" s="3">
        <f t="shared" si="681"/>
        <v>98.217219194489303</v>
      </c>
      <c r="G21781" t="s">
        <v>14480</v>
      </c>
    </row>
    <row r="21782" spans="1:7" x14ac:dyDescent="0.35">
      <c r="A21782" t="s">
        <v>10</v>
      </c>
      <c r="B21782" t="s">
        <v>55</v>
      </c>
      <c r="C21782" t="s">
        <v>9141</v>
      </c>
      <c r="D21782" s="2">
        <v>62121.66</v>
      </c>
      <c r="E21782" s="3">
        <f t="shared" si="680"/>
        <v>2.8118011236888673E-4</v>
      </c>
      <c r="F21782" s="3">
        <f t="shared" si="681"/>
        <v>98.21750037460167</v>
      </c>
      <c r="G21782" t="s">
        <v>14480</v>
      </c>
    </row>
    <row r="21783" spans="1:7" x14ac:dyDescent="0.35">
      <c r="A21783" t="s">
        <v>10</v>
      </c>
      <c r="B21783" t="s">
        <v>6</v>
      </c>
      <c r="C21783" t="s">
        <v>6282</v>
      </c>
      <c r="D21783" s="2">
        <v>62118.77</v>
      </c>
      <c r="E21783" s="3">
        <f t="shared" si="680"/>
        <v>2.8116703141572568E-4</v>
      </c>
      <c r="F21783" s="3">
        <f t="shared" si="681"/>
        <v>98.217781541633087</v>
      </c>
      <c r="G21783" t="s">
        <v>14480</v>
      </c>
    </row>
    <row r="21784" spans="1:7" x14ac:dyDescent="0.35">
      <c r="A21784" t="s">
        <v>3</v>
      </c>
      <c r="B21784" t="s">
        <v>9</v>
      </c>
      <c r="C21784" t="s">
        <v>5996</v>
      </c>
      <c r="D21784" s="2">
        <v>62116.7</v>
      </c>
      <c r="E21784" s="3">
        <f t="shared" si="680"/>
        <v>2.8115766201328851E-4</v>
      </c>
      <c r="F21784" s="3">
        <f t="shared" si="681"/>
        <v>98.218062699295103</v>
      </c>
      <c r="G21784" t="s">
        <v>14480</v>
      </c>
    </row>
    <row r="21785" spans="1:7" x14ac:dyDescent="0.35">
      <c r="A21785" t="s">
        <v>3</v>
      </c>
      <c r="B21785" t="s">
        <v>8</v>
      </c>
      <c r="C21785" t="s">
        <v>7532</v>
      </c>
      <c r="D21785" s="2">
        <v>62111.76</v>
      </c>
      <c r="E21785" s="3">
        <f t="shared" si="680"/>
        <v>2.8113530218331777E-4</v>
      </c>
      <c r="F21785" s="3">
        <f t="shared" si="681"/>
        <v>98.218343834597292</v>
      </c>
      <c r="G21785" t="s">
        <v>14480</v>
      </c>
    </row>
    <row r="21786" spans="1:7" x14ac:dyDescent="0.35">
      <c r="A21786" t="s">
        <v>3</v>
      </c>
      <c r="B21786" t="s">
        <v>9</v>
      </c>
      <c r="C21786" t="s">
        <v>10476</v>
      </c>
      <c r="D21786" s="2">
        <v>62101.440000000002</v>
      </c>
      <c r="E21786" s="3">
        <f t="shared" si="680"/>
        <v>2.8108859095957314E-4</v>
      </c>
      <c r="F21786" s="3">
        <f t="shared" si="681"/>
        <v>98.218624923188244</v>
      </c>
      <c r="G21786" t="s">
        <v>14480</v>
      </c>
    </row>
    <row r="21787" spans="1:7" x14ac:dyDescent="0.35">
      <c r="A21787" t="s">
        <v>3</v>
      </c>
      <c r="B21787" t="s">
        <v>475</v>
      </c>
      <c r="C21787" t="s">
        <v>3539</v>
      </c>
      <c r="D21787" s="2">
        <v>62100</v>
      </c>
      <c r="E21787" s="3">
        <f t="shared" si="680"/>
        <v>2.8108207311439945E-4</v>
      </c>
      <c r="F21787" s="3">
        <f t="shared" si="681"/>
        <v>98.21890600526136</v>
      </c>
      <c r="G21787" t="s">
        <v>14473</v>
      </c>
    </row>
    <row r="21788" spans="1:7" x14ac:dyDescent="0.35">
      <c r="A21788" t="s">
        <v>3</v>
      </c>
      <c r="B21788" t="s">
        <v>9</v>
      </c>
      <c r="C21788" t="s">
        <v>3951</v>
      </c>
      <c r="D21788" s="2">
        <v>62093.22</v>
      </c>
      <c r="E21788" s="3">
        <f t="shared" si="680"/>
        <v>2.8105138492670682E-4</v>
      </c>
      <c r="F21788" s="3">
        <f t="shared" si="681"/>
        <v>98.219187056646291</v>
      </c>
      <c r="G21788" t="s">
        <v>14473</v>
      </c>
    </row>
    <row r="21789" spans="1:7" x14ac:dyDescent="0.35">
      <c r="A21789" t="s">
        <v>3</v>
      </c>
      <c r="B21789" t="s">
        <v>6</v>
      </c>
      <c r="C21789" t="s">
        <v>12626</v>
      </c>
      <c r="D21789" s="2">
        <v>62091.54</v>
      </c>
      <c r="E21789" s="3">
        <f t="shared" si="680"/>
        <v>2.8104378077400418E-4</v>
      </c>
      <c r="F21789" s="3">
        <f t="shared" si="681"/>
        <v>98.219468100427065</v>
      </c>
      <c r="G21789" t="s">
        <v>14473</v>
      </c>
    </row>
    <row r="21790" spans="1:7" x14ac:dyDescent="0.35">
      <c r="A21790" t="s">
        <v>10</v>
      </c>
      <c r="B21790" t="s">
        <v>55</v>
      </c>
      <c r="C21790" t="s">
        <v>476</v>
      </c>
      <c r="D21790" s="2">
        <v>62090.44</v>
      </c>
      <c r="E21790" s="3">
        <f t="shared" si="680"/>
        <v>2.8103880186449652E-4</v>
      </c>
      <c r="F21790" s="3">
        <f t="shared" si="681"/>
        <v>98.219749139228924</v>
      </c>
      <c r="G21790" t="s">
        <v>14480</v>
      </c>
    </row>
    <row r="21791" spans="1:7" x14ac:dyDescent="0.35">
      <c r="A21791" t="s">
        <v>10</v>
      </c>
      <c r="B21791" t="s">
        <v>9</v>
      </c>
      <c r="C21791" t="s">
        <v>6659</v>
      </c>
      <c r="D21791" s="2">
        <v>62089.09</v>
      </c>
      <c r="E21791" s="3">
        <f t="shared" si="680"/>
        <v>2.8103269138464616E-4</v>
      </c>
      <c r="F21791" s="3">
        <f t="shared" si="681"/>
        <v>98.220030171920314</v>
      </c>
      <c r="G21791" t="s">
        <v>14480</v>
      </c>
    </row>
    <row r="21792" spans="1:7" x14ac:dyDescent="0.35">
      <c r="A21792" t="s">
        <v>3</v>
      </c>
      <c r="B21792" t="s">
        <v>56</v>
      </c>
      <c r="C21792" t="s">
        <v>1437</v>
      </c>
      <c r="D21792" s="2">
        <v>62080.01</v>
      </c>
      <c r="E21792" s="3">
        <f t="shared" si="680"/>
        <v>2.8099159274980114E-4</v>
      </c>
      <c r="F21792" s="3">
        <f t="shared" si="681"/>
        <v>98.22031116351306</v>
      </c>
      <c r="G21792" t="s">
        <v>14473</v>
      </c>
    </row>
    <row r="21793" spans="1:7" x14ac:dyDescent="0.35">
      <c r="A21793" t="s">
        <v>3</v>
      </c>
      <c r="B21793" t="s">
        <v>76</v>
      </c>
      <c r="C21793" t="s">
        <v>3389</v>
      </c>
      <c r="D21793" s="2">
        <v>62079.06</v>
      </c>
      <c r="E21793" s="3">
        <f t="shared" si="680"/>
        <v>2.8098729278249905E-4</v>
      </c>
      <c r="F21793" s="3">
        <f t="shared" si="681"/>
        <v>98.220592150805842</v>
      </c>
      <c r="G21793" t="s">
        <v>14480</v>
      </c>
    </row>
    <row r="21794" spans="1:7" x14ac:dyDescent="0.35">
      <c r="A21794" t="s">
        <v>10</v>
      </c>
      <c r="B21794" t="s">
        <v>96</v>
      </c>
      <c r="C21794" t="s">
        <v>9853</v>
      </c>
      <c r="D21794" s="2">
        <v>62075</v>
      </c>
      <c r="E21794" s="3">
        <f t="shared" si="680"/>
        <v>2.8096891608013442E-4</v>
      </c>
      <c r="F21794" s="3">
        <f t="shared" si="681"/>
        <v>98.220873119721929</v>
      </c>
      <c r="G21794" t="s">
        <v>14473</v>
      </c>
    </row>
    <row r="21795" spans="1:7" x14ac:dyDescent="0.35">
      <c r="A21795" t="s">
        <v>10</v>
      </c>
      <c r="B21795" t="s">
        <v>8</v>
      </c>
      <c r="C21795" t="s">
        <v>778</v>
      </c>
      <c r="D21795" s="2">
        <v>62073.7</v>
      </c>
      <c r="E21795" s="3">
        <f t="shared" si="680"/>
        <v>2.8096303191435263E-4</v>
      </c>
      <c r="F21795" s="3">
        <f t="shared" si="681"/>
        <v>98.221154082753841</v>
      </c>
      <c r="G21795" t="s">
        <v>14473</v>
      </c>
    </row>
    <row r="21796" spans="1:7" x14ac:dyDescent="0.35">
      <c r="A21796" t="s">
        <v>3</v>
      </c>
      <c r="B21796" t="s">
        <v>9</v>
      </c>
      <c r="C21796" t="s">
        <v>9692</v>
      </c>
      <c r="D21796" s="2">
        <v>62072</v>
      </c>
      <c r="E21796" s="3">
        <f t="shared" si="680"/>
        <v>2.8095533723602263E-4</v>
      </c>
      <c r="F21796" s="3">
        <f t="shared" si="681"/>
        <v>98.221435038091073</v>
      </c>
      <c r="G21796" t="s">
        <v>14480</v>
      </c>
    </row>
    <row r="21797" spans="1:7" x14ac:dyDescent="0.35">
      <c r="A21797" t="s">
        <v>10</v>
      </c>
      <c r="B21797" t="s">
        <v>76</v>
      </c>
      <c r="C21797" t="s">
        <v>9427</v>
      </c>
      <c r="D21797" s="2">
        <v>62063.86</v>
      </c>
      <c r="E21797" s="3">
        <f t="shared" si="680"/>
        <v>2.8091849330566591E-4</v>
      </c>
      <c r="F21797" s="3">
        <f t="shared" si="681"/>
        <v>98.221715956584376</v>
      </c>
      <c r="G21797" t="s">
        <v>14480</v>
      </c>
    </row>
    <row r="21798" spans="1:7" x14ac:dyDescent="0.35">
      <c r="A21798" t="s">
        <v>10</v>
      </c>
      <c r="B21798" t="s">
        <v>6</v>
      </c>
      <c r="C21798" s="8" t="s">
        <v>6966</v>
      </c>
      <c r="D21798" s="2">
        <v>62056.639999999999</v>
      </c>
      <c r="E21798" s="3">
        <f t="shared" si="680"/>
        <v>2.8088581355417014E-4</v>
      </c>
      <c r="F21798" s="3">
        <f t="shared" si="681"/>
        <v>98.221996842397928</v>
      </c>
      <c r="G21798" t="s">
        <v>14480</v>
      </c>
    </row>
    <row r="21799" spans="1:7" x14ac:dyDescent="0.35">
      <c r="A21799" t="s">
        <v>3</v>
      </c>
      <c r="B21799" t="s">
        <v>122</v>
      </c>
      <c r="C21799" s="8" t="s">
        <v>455</v>
      </c>
      <c r="D21799" s="2">
        <v>62055.96</v>
      </c>
      <c r="E21799" s="3">
        <f t="shared" si="680"/>
        <v>2.8088273568283815E-4</v>
      </c>
      <c r="F21799" s="3">
        <f t="shared" si="681"/>
        <v>98.222277725133608</v>
      </c>
      <c r="G21799" t="s">
        <v>14480</v>
      </c>
    </row>
    <row r="21800" spans="1:7" x14ac:dyDescent="0.35">
      <c r="A21800" t="s">
        <v>10</v>
      </c>
      <c r="B21800" t="s">
        <v>8</v>
      </c>
      <c r="C21800" t="s">
        <v>6046</v>
      </c>
      <c r="D21800" s="2">
        <v>62055.9</v>
      </c>
      <c r="E21800" s="3">
        <f t="shared" si="680"/>
        <v>2.8088246410595591E-4</v>
      </c>
      <c r="F21800" s="3">
        <f t="shared" si="681"/>
        <v>98.222558607597719</v>
      </c>
      <c r="G21800" t="s">
        <v>14473</v>
      </c>
    </row>
    <row r="21801" spans="1:7" x14ac:dyDescent="0.35">
      <c r="A21801" t="s">
        <v>3</v>
      </c>
      <c r="B21801" t="s">
        <v>20</v>
      </c>
      <c r="C21801" t="s">
        <v>5885</v>
      </c>
      <c r="D21801" s="2">
        <v>62053.67</v>
      </c>
      <c r="E21801" s="3">
        <f t="shared" si="680"/>
        <v>2.8087237049849944E-4</v>
      </c>
      <c r="F21801" s="3">
        <f t="shared" si="681"/>
        <v>98.222839479968215</v>
      </c>
      <c r="G21801" t="s">
        <v>14480</v>
      </c>
    </row>
    <row r="21802" spans="1:7" x14ac:dyDescent="0.35">
      <c r="A21802" t="s">
        <v>10</v>
      </c>
      <c r="B21802" t="s">
        <v>83</v>
      </c>
      <c r="C21802" t="s">
        <v>9908</v>
      </c>
      <c r="D21802" s="2">
        <v>62045.2</v>
      </c>
      <c r="E21802" s="3">
        <f t="shared" si="680"/>
        <v>2.8083403289529043E-4</v>
      </c>
      <c r="F21802" s="3">
        <f t="shared" si="681"/>
        <v>98.223120314001108</v>
      </c>
      <c r="G21802" t="s">
        <v>14480</v>
      </c>
    </row>
    <row r="21803" spans="1:7" x14ac:dyDescent="0.35">
      <c r="A21803" t="s">
        <v>3</v>
      </c>
      <c r="B21803" t="s">
        <v>76</v>
      </c>
      <c r="C21803" t="s">
        <v>950</v>
      </c>
      <c r="D21803" s="2">
        <v>62040.69</v>
      </c>
      <c r="E21803" s="3">
        <f t="shared" si="680"/>
        <v>2.8081361936630904E-4</v>
      </c>
      <c r="F21803" s="3">
        <f t="shared" si="681"/>
        <v>98.223401127620477</v>
      </c>
      <c r="G21803" t="s">
        <v>14473</v>
      </c>
    </row>
    <row r="21804" spans="1:7" x14ac:dyDescent="0.35">
      <c r="A21804" t="s">
        <v>3</v>
      </c>
      <c r="B21804" t="s">
        <v>11</v>
      </c>
      <c r="C21804" t="s">
        <v>1067</v>
      </c>
      <c r="D21804" s="2">
        <v>62034.94</v>
      </c>
      <c r="E21804" s="3">
        <f t="shared" si="680"/>
        <v>2.8078759324842809E-4</v>
      </c>
      <c r="F21804" s="3">
        <f t="shared" si="681"/>
        <v>98.223681915213731</v>
      </c>
      <c r="G21804" t="s">
        <v>14473</v>
      </c>
    </row>
    <row r="21805" spans="1:7" x14ac:dyDescent="0.35">
      <c r="A21805" t="s">
        <v>10</v>
      </c>
      <c r="B21805" t="s">
        <v>32</v>
      </c>
      <c r="C21805" s="7" t="s">
        <v>7626</v>
      </c>
      <c r="D21805" s="2">
        <v>62033.33</v>
      </c>
      <c r="E21805" s="3">
        <f t="shared" si="680"/>
        <v>2.8078030593542142E-4</v>
      </c>
      <c r="F21805" s="3">
        <f t="shared" si="681"/>
        <v>98.22396269551966</v>
      </c>
      <c r="G21805" t="s">
        <v>14480</v>
      </c>
    </row>
    <row r="21806" spans="1:7" x14ac:dyDescent="0.35">
      <c r="A21806" t="s">
        <v>10</v>
      </c>
      <c r="B21806" t="s">
        <v>6</v>
      </c>
      <c r="C21806" t="s">
        <v>1990</v>
      </c>
      <c r="D21806" s="2">
        <v>62028.13</v>
      </c>
      <c r="E21806" s="3">
        <f t="shared" si="680"/>
        <v>2.8075676927229426E-4</v>
      </c>
      <c r="F21806" s="3">
        <f t="shared" si="681"/>
        <v>98.224243452288931</v>
      </c>
      <c r="G21806" t="s">
        <v>14473</v>
      </c>
    </row>
    <row r="21807" spans="1:7" x14ac:dyDescent="0.35">
      <c r="A21807" t="s">
        <v>10</v>
      </c>
      <c r="B21807" t="s">
        <v>9</v>
      </c>
      <c r="C21807" t="s">
        <v>13582</v>
      </c>
      <c r="D21807" s="2">
        <v>62021.81</v>
      </c>
      <c r="E21807" s="3">
        <f t="shared" si="680"/>
        <v>2.8072816317403207E-4</v>
      </c>
      <c r="F21807" s="3">
        <f t="shared" si="681"/>
        <v>98.224524180452107</v>
      </c>
      <c r="G21807" t="s">
        <v>14480</v>
      </c>
    </row>
    <row r="21808" spans="1:7" x14ac:dyDescent="0.35">
      <c r="A21808" t="s">
        <v>3</v>
      </c>
      <c r="B21808" t="s">
        <v>36</v>
      </c>
      <c r="C21808" t="s">
        <v>2247</v>
      </c>
      <c r="D21808" s="2">
        <v>62015.17</v>
      </c>
      <c r="E21808" s="3">
        <f t="shared" si="680"/>
        <v>2.8069810866573127E-4</v>
      </c>
      <c r="F21808" s="3">
        <f t="shared" si="681"/>
        <v>98.224804878560775</v>
      </c>
      <c r="G21808" t="s">
        <v>14473</v>
      </c>
    </row>
    <row r="21809" spans="1:7" x14ac:dyDescent="0.35">
      <c r="A21809" t="s">
        <v>10</v>
      </c>
      <c r="B21809" t="s">
        <v>6</v>
      </c>
      <c r="C21809" t="s">
        <v>7231</v>
      </c>
      <c r="D21809" s="2">
        <v>62014.36</v>
      </c>
      <c r="E21809" s="3">
        <f t="shared" si="680"/>
        <v>2.8069444237782107E-4</v>
      </c>
      <c r="F21809" s="3">
        <f t="shared" si="681"/>
        <v>98.225085573003156</v>
      </c>
      <c r="G21809" t="s">
        <v>14473</v>
      </c>
    </row>
    <row r="21810" spans="1:7" x14ac:dyDescent="0.35">
      <c r="A21810" t="s">
        <v>10</v>
      </c>
      <c r="B21810" t="s">
        <v>9</v>
      </c>
      <c r="C21810" s="8" t="s">
        <v>6948</v>
      </c>
      <c r="D21810" s="2">
        <v>62014</v>
      </c>
      <c r="E21810" s="3">
        <f t="shared" si="680"/>
        <v>2.8069281291652769E-4</v>
      </c>
      <c r="F21810" s="3">
        <f t="shared" si="681"/>
        <v>98.225366265816078</v>
      </c>
      <c r="G21810" t="s">
        <v>14480</v>
      </c>
    </row>
    <row r="21811" spans="1:7" x14ac:dyDescent="0.35">
      <c r="A21811" t="s">
        <v>10</v>
      </c>
      <c r="B21811" t="s">
        <v>38</v>
      </c>
      <c r="C21811" t="s">
        <v>4073</v>
      </c>
      <c r="D21811" s="2">
        <v>62012.5</v>
      </c>
      <c r="E21811" s="3">
        <f t="shared" si="680"/>
        <v>2.8068602349447176E-4</v>
      </c>
      <c r="F21811" s="3">
        <f t="shared" si="681"/>
        <v>98.225646951839579</v>
      </c>
      <c r="G21811" t="s">
        <v>14473</v>
      </c>
    </row>
    <row r="21812" spans="1:7" x14ac:dyDescent="0.35">
      <c r="A21812" t="s">
        <v>10</v>
      </c>
      <c r="B21812" t="s">
        <v>13</v>
      </c>
      <c r="C21812" s="8" t="s">
        <v>9787</v>
      </c>
      <c r="D21812" s="2">
        <v>62011.9</v>
      </c>
      <c r="E21812" s="3">
        <f t="shared" si="680"/>
        <v>2.8068330772564943E-4</v>
      </c>
      <c r="F21812" s="3">
        <f t="shared" si="681"/>
        <v>98.225927635147301</v>
      </c>
      <c r="G21812" t="s">
        <v>14480</v>
      </c>
    </row>
    <row r="21813" spans="1:7" x14ac:dyDescent="0.35">
      <c r="A21813" t="s">
        <v>10</v>
      </c>
      <c r="B21813" t="s">
        <v>22</v>
      </c>
      <c r="C21813" t="s">
        <v>6520</v>
      </c>
      <c r="D21813" s="2">
        <v>62011.12</v>
      </c>
      <c r="E21813" s="3">
        <f t="shared" si="680"/>
        <v>2.8067977722618032E-4</v>
      </c>
      <c r="F21813" s="3">
        <f t="shared" si="681"/>
        <v>98.22620831492452</v>
      </c>
      <c r="G21813" t="s">
        <v>14480</v>
      </c>
    </row>
    <row r="21814" spans="1:7" x14ac:dyDescent="0.35">
      <c r="A21814" t="s">
        <v>3</v>
      </c>
      <c r="B21814" t="s">
        <v>73</v>
      </c>
      <c r="C21814" t="s">
        <v>12805</v>
      </c>
      <c r="D21814" s="2">
        <v>62007.8</v>
      </c>
      <c r="E21814" s="3">
        <f t="shared" si="680"/>
        <v>2.8066474997202992E-4</v>
      </c>
      <c r="F21814" s="3">
        <f t="shared" si="681"/>
        <v>98.226488979674485</v>
      </c>
      <c r="G21814" t="s">
        <v>14480</v>
      </c>
    </row>
    <row r="21815" spans="1:7" x14ac:dyDescent="0.35">
      <c r="A21815" t="s">
        <v>10</v>
      </c>
      <c r="B21815" t="s">
        <v>406</v>
      </c>
      <c r="C21815" t="s">
        <v>7623</v>
      </c>
      <c r="D21815" s="2">
        <v>62007.5</v>
      </c>
      <c r="E21815" s="3">
        <f t="shared" si="680"/>
        <v>2.8066339208761878E-4</v>
      </c>
      <c r="F21815" s="3">
        <f t="shared" si="681"/>
        <v>98.226769643066575</v>
      </c>
      <c r="G21815" t="s">
        <v>14473</v>
      </c>
    </row>
    <row r="21816" spans="1:7" x14ac:dyDescent="0.35">
      <c r="A21816" t="s">
        <v>3</v>
      </c>
      <c r="B21816" t="s">
        <v>4</v>
      </c>
      <c r="C21816" s="7" t="s">
        <v>4088</v>
      </c>
      <c r="D21816" s="2">
        <v>62004.800000000003</v>
      </c>
      <c r="E21816" s="3">
        <f t="shared" si="680"/>
        <v>2.8065117112791819E-4</v>
      </c>
      <c r="F21816" s="3">
        <f t="shared" si="681"/>
        <v>98.227050294237699</v>
      </c>
      <c r="G21816" t="s">
        <v>14480</v>
      </c>
    </row>
    <row r="21817" spans="1:7" x14ac:dyDescent="0.35">
      <c r="A21817" t="s">
        <v>10</v>
      </c>
      <c r="B21817" t="s">
        <v>9</v>
      </c>
      <c r="C21817" t="s">
        <v>7965</v>
      </c>
      <c r="D21817" s="2">
        <v>62002.83</v>
      </c>
      <c r="E21817" s="3">
        <f t="shared" si="680"/>
        <v>2.8064225435361803E-4</v>
      </c>
      <c r="F21817" s="3">
        <f t="shared" si="681"/>
        <v>98.227330936492052</v>
      </c>
      <c r="G21817" t="s">
        <v>14473</v>
      </c>
    </row>
    <row r="21818" spans="1:7" x14ac:dyDescent="0.35">
      <c r="A21818" t="s">
        <v>3</v>
      </c>
      <c r="B21818" t="s">
        <v>11</v>
      </c>
      <c r="C21818" t="s">
        <v>12718</v>
      </c>
      <c r="D21818" s="2">
        <v>61998.82</v>
      </c>
      <c r="E21818" s="3">
        <f t="shared" si="680"/>
        <v>2.8062410396532191E-4</v>
      </c>
      <c r="F21818" s="3">
        <f t="shared" si="681"/>
        <v>98.227611560596017</v>
      </c>
      <c r="G21818" t="s">
        <v>14473</v>
      </c>
    </row>
    <row r="21819" spans="1:7" x14ac:dyDescent="0.35">
      <c r="A21819" t="s">
        <v>10</v>
      </c>
      <c r="B21819" t="s">
        <v>134</v>
      </c>
      <c r="C21819" t="s">
        <v>12821</v>
      </c>
      <c r="D21819" s="2">
        <v>61996.71</v>
      </c>
      <c r="E21819" s="3">
        <f t="shared" si="680"/>
        <v>2.8061455351162997E-4</v>
      </c>
      <c r="F21819" s="3">
        <f t="shared" si="681"/>
        <v>98.227892175149535</v>
      </c>
      <c r="G21819" t="s">
        <v>14480</v>
      </c>
    </row>
    <row r="21820" spans="1:7" x14ac:dyDescent="0.35">
      <c r="A21820" t="s">
        <v>10</v>
      </c>
      <c r="B21820" t="s">
        <v>9</v>
      </c>
      <c r="C21820" t="s">
        <v>13483</v>
      </c>
      <c r="D21820" s="2">
        <v>61993.41</v>
      </c>
      <c r="E21820" s="3">
        <f t="shared" si="680"/>
        <v>2.8059961678310698E-4</v>
      </c>
      <c r="F21820" s="3">
        <f t="shared" si="681"/>
        <v>98.228172774766321</v>
      </c>
      <c r="G21820" t="s">
        <v>14473</v>
      </c>
    </row>
    <row r="21821" spans="1:7" x14ac:dyDescent="0.35">
      <c r="A21821" t="s">
        <v>3</v>
      </c>
      <c r="B21821" t="s">
        <v>9</v>
      </c>
      <c r="C21821" t="s">
        <v>1005</v>
      </c>
      <c r="D21821" s="2">
        <v>61989.93</v>
      </c>
      <c r="E21821" s="3">
        <f t="shared" si="680"/>
        <v>2.8058386532393728E-4</v>
      </c>
      <c r="F21821" s="3">
        <f t="shared" si="681"/>
        <v>98.22845335863164</v>
      </c>
      <c r="G21821" t="s">
        <v>14480</v>
      </c>
    </row>
    <row r="21822" spans="1:7" x14ac:dyDescent="0.35">
      <c r="A21822" t="s">
        <v>10</v>
      </c>
      <c r="B21822" t="s">
        <v>8</v>
      </c>
      <c r="C21822" t="s">
        <v>11200</v>
      </c>
      <c r="D21822" s="2">
        <v>61988.18</v>
      </c>
      <c r="E21822" s="3">
        <f t="shared" si="680"/>
        <v>2.8057594433153872E-4</v>
      </c>
      <c r="F21822" s="3">
        <f t="shared" si="681"/>
        <v>98.22873393457597</v>
      </c>
      <c r="G21822" t="s">
        <v>14473</v>
      </c>
    </row>
    <row r="21823" spans="1:7" x14ac:dyDescent="0.35">
      <c r="A21823" t="s">
        <v>3</v>
      </c>
      <c r="B21823" t="s">
        <v>9</v>
      </c>
      <c r="C21823" t="s">
        <v>854</v>
      </c>
      <c r="D21823" s="2">
        <v>61987.41</v>
      </c>
      <c r="E21823" s="3">
        <f t="shared" si="680"/>
        <v>2.8057245909488335E-4</v>
      </c>
      <c r="F21823" s="3">
        <f t="shared" si="681"/>
        <v>98.22901450703506</v>
      </c>
      <c r="G21823" t="s">
        <v>14473</v>
      </c>
    </row>
    <row r="21824" spans="1:7" x14ac:dyDescent="0.35">
      <c r="A21824" t="s">
        <v>10</v>
      </c>
      <c r="B21824" t="s">
        <v>8</v>
      </c>
      <c r="C21824" t="s">
        <v>3523</v>
      </c>
      <c r="D21824" s="2">
        <v>61986.22</v>
      </c>
      <c r="E21824" s="3">
        <f t="shared" si="680"/>
        <v>2.8056707282005236E-4</v>
      </c>
      <c r="F21824" s="3">
        <f t="shared" si="681"/>
        <v>98.229295074107881</v>
      </c>
      <c r="G21824" t="s">
        <v>14473</v>
      </c>
    </row>
    <row r="21825" spans="1:7" x14ac:dyDescent="0.35">
      <c r="A21825" t="s">
        <v>10</v>
      </c>
      <c r="B21825" t="s">
        <v>29</v>
      </c>
      <c r="C21825" t="s">
        <v>6524</v>
      </c>
      <c r="D21825" s="2">
        <v>61984.9</v>
      </c>
      <c r="E21825" s="3">
        <f t="shared" si="680"/>
        <v>2.8056109812864315E-4</v>
      </c>
      <c r="F21825" s="3">
        <f t="shared" si="681"/>
        <v>98.229575635206004</v>
      </c>
      <c r="G21825" t="s">
        <v>14473</v>
      </c>
    </row>
    <row r="21826" spans="1:7" x14ac:dyDescent="0.35">
      <c r="A21826" t="s">
        <v>3</v>
      </c>
      <c r="B21826" t="s">
        <v>8</v>
      </c>
      <c r="C21826" t="s">
        <v>12451</v>
      </c>
      <c r="D21826" s="2">
        <v>61975.98</v>
      </c>
      <c r="E21826" s="3">
        <f t="shared" si="680"/>
        <v>2.8052072369881738E-4</v>
      </c>
      <c r="F21826" s="3">
        <f t="shared" si="681"/>
        <v>98.229856155929696</v>
      </c>
      <c r="G21826" t="s">
        <v>14473</v>
      </c>
    </row>
    <row r="21827" spans="1:7" x14ac:dyDescent="0.35">
      <c r="A21827" t="s">
        <v>3</v>
      </c>
      <c r="B21827" t="s">
        <v>6</v>
      </c>
      <c r="C21827" t="s">
        <v>12667</v>
      </c>
      <c r="D21827" s="2">
        <v>61975.25</v>
      </c>
      <c r="E21827" s="3">
        <f t="shared" ref="E21827:E21890" si="682">(D21827/$D$29638)*100</f>
        <v>2.8051741951341683E-4</v>
      </c>
      <c r="F21827" s="3">
        <f t="shared" si="681"/>
        <v>98.230136673349207</v>
      </c>
      <c r="G21827" t="s">
        <v>14480</v>
      </c>
    </row>
    <row r="21828" spans="1:7" x14ac:dyDescent="0.35">
      <c r="A21828" t="s">
        <v>3</v>
      </c>
      <c r="B21828" t="s">
        <v>180</v>
      </c>
      <c r="C21828" t="s">
        <v>188</v>
      </c>
      <c r="D21828" s="2">
        <v>61971.53</v>
      </c>
      <c r="E21828" s="3">
        <f t="shared" si="682"/>
        <v>2.8050058174671817E-4</v>
      </c>
      <c r="F21828" s="3">
        <f t="shared" ref="F21828:F21891" si="683">E21828+F21827</f>
        <v>98.23041717393096</v>
      </c>
      <c r="G21828" t="s">
        <v>14473</v>
      </c>
    </row>
    <row r="21829" spans="1:7" x14ac:dyDescent="0.35">
      <c r="A21829" t="s">
        <v>3</v>
      </c>
      <c r="B21829" t="s">
        <v>180</v>
      </c>
      <c r="C21829" t="s">
        <v>4809</v>
      </c>
      <c r="D21829" s="2">
        <v>61964.56</v>
      </c>
      <c r="E21829" s="3">
        <f t="shared" si="682"/>
        <v>2.8046903356556508E-4</v>
      </c>
      <c r="F21829" s="3">
        <f t="shared" si="683"/>
        <v>98.230697642964529</v>
      </c>
      <c r="G21829" t="s">
        <v>14480</v>
      </c>
    </row>
    <row r="21830" spans="1:7" x14ac:dyDescent="0.35">
      <c r="A21830" t="s">
        <v>10</v>
      </c>
      <c r="B21830" t="s">
        <v>76</v>
      </c>
      <c r="C21830" t="s">
        <v>13134</v>
      </c>
      <c r="D21830" s="2">
        <v>61964.12</v>
      </c>
      <c r="E21830" s="3">
        <f t="shared" si="682"/>
        <v>2.8046704200176205E-4</v>
      </c>
      <c r="F21830" s="3">
        <f t="shared" si="683"/>
        <v>98.230978110006532</v>
      </c>
      <c r="G21830" t="s">
        <v>14480</v>
      </c>
    </row>
    <row r="21831" spans="1:7" x14ac:dyDescent="0.35">
      <c r="A21831" t="s">
        <v>10</v>
      </c>
      <c r="B21831" t="s">
        <v>9</v>
      </c>
      <c r="C21831" t="s">
        <v>2876</v>
      </c>
      <c r="D21831" s="2">
        <v>61958.080000000002</v>
      </c>
      <c r="E21831" s="3">
        <f t="shared" si="682"/>
        <v>2.8043970326228359E-4</v>
      </c>
      <c r="F21831" s="3">
        <f t="shared" si="683"/>
        <v>98.231258549709793</v>
      </c>
      <c r="G21831" t="s">
        <v>14480</v>
      </c>
    </row>
    <row r="21832" spans="1:7" x14ac:dyDescent="0.35">
      <c r="A21832" t="s">
        <v>10</v>
      </c>
      <c r="B21832" t="s">
        <v>9</v>
      </c>
      <c r="C21832" t="s">
        <v>11589</v>
      </c>
      <c r="D21832" s="2">
        <v>61950.5</v>
      </c>
      <c r="E21832" s="3">
        <f t="shared" si="682"/>
        <v>2.8040539404949443E-4</v>
      </c>
      <c r="F21832" s="3">
        <f t="shared" si="683"/>
        <v>98.231538955103844</v>
      </c>
      <c r="G21832" t="s">
        <v>14473</v>
      </c>
    </row>
    <row r="21833" spans="1:7" x14ac:dyDescent="0.35">
      <c r="A21833" t="s">
        <v>3</v>
      </c>
      <c r="B21833" t="s">
        <v>6</v>
      </c>
      <c r="C21833" t="s">
        <v>9733</v>
      </c>
      <c r="D21833" s="2">
        <v>61949.599999999999</v>
      </c>
      <c r="E21833" s="3">
        <f t="shared" si="682"/>
        <v>2.804013203962609E-4</v>
      </c>
      <c r="F21833" s="3">
        <f t="shared" si="683"/>
        <v>98.231819356424239</v>
      </c>
      <c r="G21833" t="s">
        <v>14473</v>
      </c>
    </row>
    <row r="21834" spans="1:7" x14ac:dyDescent="0.35">
      <c r="A21834" t="s">
        <v>3</v>
      </c>
      <c r="B21834" t="s">
        <v>28</v>
      </c>
      <c r="C21834" s="11" t="s">
        <v>5657</v>
      </c>
      <c r="D21834" s="2">
        <v>61930.9</v>
      </c>
      <c r="E21834" s="3">
        <f t="shared" si="682"/>
        <v>2.8031667893463065E-4</v>
      </c>
      <c r="F21834" s="3">
        <f t="shared" si="683"/>
        <v>98.232099673103178</v>
      </c>
      <c r="G21834" t="s">
        <v>14473</v>
      </c>
    </row>
    <row r="21835" spans="1:7" x14ac:dyDescent="0.35">
      <c r="A21835" t="s">
        <v>10</v>
      </c>
      <c r="B21835" t="s">
        <v>6</v>
      </c>
      <c r="C21835" t="s">
        <v>13382</v>
      </c>
      <c r="D21835" s="2">
        <v>61929.85</v>
      </c>
      <c r="E21835" s="3">
        <f t="shared" si="682"/>
        <v>2.8031192633919149E-4</v>
      </c>
      <c r="F21835" s="3">
        <f t="shared" si="683"/>
        <v>98.232379985029525</v>
      </c>
      <c r="G21835" t="s">
        <v>14473</v>
      </c>
    </row>
    <row r="21836" spans="1:7" x14ac:dyDescent="0.35">
      <c r="A21836" t="s">
        <v>10</v>
      </c>
      <c r="B21836" t="s">
        <v>8</v>
      </c>
      <c r="C21836" t="s">
        <v>9718</v>
      </c>
      <c r="D21836" s="2">
        <v>61926.239999999998</v>
      </c>
      <c r="E21836" s="3">
        <f t="shared" si="682"/>
        <v>2.8029558646344363E-4</v>
      </c>
      <c r="F21836" s="3">
        <f t="shared" si="683"/>
        <v>98.232660280615988</v>
      </c>
      <c r="G21836" t="s">
        <v>14480</v>
      </c>
    </row>
    <row r="21837" spans="1:7" x14ac:dyDescent="0.35">
      <c r="A21837" t="s">
        <v>10</v>
      </c>
      <c r="B21837" t="s">
        <v>6</v>
      </c>
      <c r="C21837" t="s">
        <v>5941</v>
      </c>
      <c r="D21837" s="2">
        <v>61920.08</v>
      </c>
      <c r="E21837" s="3">
        <f t="shared" si="682"/>
        <v>2.8026770457020074E-4</v>
      </c>
      <c r="F21837" s="3">
        <f t="shared" si="683"/>
        <v>98.232940548320556</v>
      </c>
      <c r="G21837" t="s">
        <v>14473</v>
      </c>
    </row>
    <row r="21838" spans="1:7" x14ac:dyDescent="0.35">
      <c r="A21838" t="s">
        <v>10</v>
      </c>
      <c r="B21838" t="s">
        <v>13</v>
      </c>
      <c r="C21838" t="s">
        <v>7726</v>
      </c>
      <c r="D21838" s="2">
        <v>61913.96</v>
      </c>
      <c r="E21838" s="3">
        <f t="shared" si="682"/>
        <v>2.8024000372821258E-4</v>
      </c>
      <c r="F21838" s="3">
        <f t="shared" si="683"/>
        <v>98.233220788324289</v>
      </c>
      <c r="G21838" t="s">
        <v>14473</v>
      </c>
    </row>
    <row r="21839" spans="1:7" x14ac:dyDescent="0.35">
      <c r="A21839" t="s">
        <v>3</v>
      </c>
      <c r="B21839" t="s">
        <v>29</v>
      </c>
      <c r="C21839" s="7" t="s">
        <v>12020</v>
      </c>
      <c r="D21839" s="2">
        <v>61910</v>
      </c>
      <c r="E21839" s="3">
        <f t="shared" si="682"/>
        <v>2.8022207965398507E-4</v>
      </c>
      <c r="F21839" s="3">
        <f t="shared" si="683"/>
        <v>98.233501010403941</v>
      </c>
      <c r="G21839" t="s">
        <v>14480</v>
      </c>
    </row>
    <row r="21840" spans="1:7" x14ac:dyDescent="0.35">
      <c r="A21840" t="s">
        <v>3</v>
      </c>
      <c r="B21840" t="s">
        <v>9</v>
      </c>
      <c r="C21840" t="s">
        <v>9086</v>
      </c>
      <c r="D21840" s="2">
        <v>61906.92</v>
      </c>
      <c r="E21840" s="3">
        <f t="shared" si="682"/>
        <v>2.8020813870736357E-4</v>
      </c>
      <c r="F21840" s="3">
        <f t="shared" si="683"/>
        <v>98.233781218542646</v>
      </c>
      <c r="G21840" t="s">
        <v>14480</v>
      </c>
    </row>
    <row r="21841" spans="1:7" x14ac:dyDescent="0.35">
      <c r="A21841" t="s">
        <v>10</v>
      </c>
      <c r="B21841" t="s">
        <v>9</v>
      </c>
      <c r="C21841" t="s">
        <v>5848</v>
      </c>
      <c r="D21841" s="2">
        <v>61904.63</v>
      </c>
      <c r="E21841" s="3">
        <f t="shared" si="682"/>
        <v>2.8019777352302486E-4</v>
      </c>
      <c r="F21841" s="3">
        <f t="shared" si="683"/>
        <v>98.234061416316166</v>
      </c>
      <c r="G21841" t="s">
        <v>14473</v>
      </c>
    </row>
    <row r="21842" spans="1:7" x14ac:dyDescent="0.35">
      <c r="A21842" t="s">
        <v>10</v>
      </c>
      <c r="B21842" t="s">
        <v>29</v>
      </c>
      <c r="C21842" t="s">
        <v>771</v>
      </c>
      <c r="D21842" s="2">
        <v>61900.88</v>
      </c>
      <c r="E21842" s="3">
        <f t="shared" si="682"/>
        <v>2.8018079996788517E-4</v>
      </c>
      <c r="F21842" s="3">
        <f t="shared" si="683"/>
        <v>98.234341597116128</v>
      </c>
      <c r="G21842" t="s">
        <v>14473</v>
      </c>
    </row>
    <row r="21843" spans="1:7" x14ac:dyDescent="0.35">
      <c r="A21843" t="s">
        <v>10</v>
      </c>
      <c r="B21843" t="s">
        <v>16</v>
      </c>
      <c r="C21843" t="s">
        <v>9231</v>
      </c>
      <c r="D21843" s="2">
        <v>61897.64</v>
      </c>
      <c r="E21843" s="3">
        <f t="shared" si="682"/>
        <v>2.8016613481624436E-4</v>
      </c>
      <c r="F21843" s="3">
        <f t="shared" si="683"/>
        <v>98.234621763250942</v>
      </c>
      <c r="G21843" t="s">
        <v>14480</v>
      </c>
    </row>
    <row r="21844" spans="1:7" x14ac:dyDescent="0.35">
      <c r="A21844" t="s">
        <v>3</v>
      </c>
      <c r="B21844" t="s">
        <v>180</v>
      </c>
      <c r="C21844" t="s">
        <v>6255</v>
      </c>
      <c r="D21844" s="2">
        <v>61896.68</v>
      </c>
      <c r="E21844" s="3">
        <f t="shared" si="682"/>
        <v>2.8016178958612859E-4</v>
      </c>
      <c r="F21844" s="3">
        <f t="shared" si="683"/>
        <v>98.234901925040532</v>
      </c>
      <c r="G21844" t="s">
        <v>14480</v>
      </c>
    </row>
    <row r="21845" spans="1:7" x14ac:dyDescent="0.35">
      <c r="A21845" t="s">
        <v>3</v>
      </c>
      <c r="B21845" t="s">
        <v>40</v>
      </c>
      <c r="C21845" s="6" t="s">
        <v>4744</v>
      </c>
      <c r="D21845" s="2">
        <v>61893.37</v>
      </c>
      <c r="E21845" s="3">
        <f t="shared" si="682"/>
        <v>2.8014680759479193E-4</v>
      </c>
      <c r="F21845" s="3">
        <f t="shared" si="683"/>
        <v>98.235182071848129</v>
      </c>
      <c r="G21845" t="s">
        <v>14473</v>
      </c>
    </row>
    <row r="21846" spans="1:7" x14ac:dyDescent="0.35">
      <c r="A21846" t="s">
        <v>3</v>
      </c>
      <c r="B21846" t="s">
        <v>38</v>
      </c>
      <c r="C21846" t="s">
        <v>8156</v>
      </c>
      <c r="D21846" s="2">
        <v>61890.1</v>
      </c>
      <c r="E21846" s="3">
        <f t="shared" si="682"/>
        <v>2.8013200665471009E-4</v>
      </c>
      <c r="F21846" s="3">
        <f t="shared" si="683"/>
        <v>98.23546220385478</v>
      </c>
      <c r="G21846" t="s">
        <v>14473</v>
      </c>
    </row>
    <row r="21847" spans="1:7" x14ac:dyDescent="0.35">
      <c r="A21847" t="s">
        <v>3</v>
      </c>
      <c r="B21847" t="s">
        <v>8</v>
      </c>
      <c r="C21847" t="s">
        <v>8231</v>
      </c>
      <c r="D21847" s="2">
        <v>61889.919999999998</v>
      </c>
      <c r="E21847" s="3">
        <f t="shared" si="682"/>
        <v>2.8013119192406337E-4</v>
      </c>
      <c r="F21847" s="3">
        <f t="shared" si="683"/>
        <v>98.235742335046709</v>
      </c>
      <c r="G21847" t="s">
        <v>14473</v>
      </c>
    </row>
    <row r="21848" spans="1:7" x14ac:dyDescent="0.35">
      <c r="A21848" t="s">
        <v>10</v>
      </c>
      <c r="B21848" t="s">
        <v>9</v>
      </c>
      <c r="C21848" t="s">
        <v>9530</v>
      </c>
      <c r="D21848" s="2">
        <v>61888.97</v>
      </c>
      <c r="E21848" s="3">
        <f t="shared" si="682"/>
        <v>2.8012689195676128E-4</v>
      </c>
      <c r="F21848" s="3">
        <f t="shared" si="683"/>
        <v>98.23602246193866</v>
      </c>
      <c r="G21848" t="s">
        <v>14473</v>
      </c>
    </row>
    <row r="21849" spans="1:7" x14ac:dyDescent="0.35">
      <c r="A21849" t="s">
        <v>3</v>
      </c>
      <c r="B21849" t="s">
        <v>483</v>
      </c>
      <c r="C21849" t="s">
        <v>7324</v>
      </c>
      <c r="D21849" s="2">
        <v>61887.5</v>
      </c>
      <c r="E21849" s="3">
        <f t="shared" si="682"/>
        <v>2.8012023832314645E-4</v>
      </c>
      <c r="F21849" s="3">
        <f t="shared" si="683"/>
        <v>98.23630258217699</v>
      </c>
      <c r="G21849" t="s">
        <v>14473</v>
      </c>
    </row>
    <row r="21850" spans="1:7" x14ac:dyDescent="0.35">
      <c r="A21850" t="s">
        <v>3</v>
      </c>
      <c r="B21850" t="s">
        <v>37</v>
      </c>
      <c r="C21850" t="s">
        <v>2932</v>
      </c>
      <c r="D21850" s="2">
        <v>61883.37</v>
      </c>
      <c r="E21850" s="3">
        <f t="shared" si="682"/>
        <v>2.8010154478108596E-4</v>
      </c>
      <c r="F21850" s="3">
        <f t="shared" si="683"/>
        <v>98.236582683721764</v>
      </c>
      <c r="G21850" t="s">
        <v>14473</v>
      </c>
    </row>
    <row r="21851" spans="1:7" x14ac:dyDescent="0.35">
      <c r="A21851" t="s">
        <v>3</v>
      </c>
      <c r="B21851" t="s">
        <v>13</v>
      </c>
      <c r="C21851" t="s">
        <v>9213</v>
      </c>
      <c r="D21851" s="2">
        <v>61883.32</v>
      </c>
      <c r="E21851" s="3">
        <f t="shared" si="682"/>
        <v>2.8010131846701735E-4</v>
      </c>
      <c r="F21851" s="3">
        <f t="shared" si="683"/>
        <v>98.236862785040231</v>
      </c>
      <c r="G21851" t="s">
        <v>14473</v>
      </c>
    </row>
    <row r="21852" spans="1:7" x14ac:dyDescent="0.35">
      <c r="A21852" t="s">
        <v>10</v>
      </c>
      <c r="B21852" t="s">
        <v>28</v>
      </c>
      <c r="C21852" t="s">
        <v>21</v>
      </c>
      <c r="D21852" s="2">
        <v>61881.06</v>
      </c>
      <c r="E21852" s="3">
        <f t="shared" si="682"/>
        <v>2.8009108907111984E-4</v>
      </c>
      <c r="F21852" s="3">
        <f t="shared" si="683"/>
        <v>98.237142876129298</v>
      </c>
      <c r="G21852" t="s">
        <v>14473</v>
      </c>
    </row>
    <row r="21853" spans="1:7" x14ac:dyDescent="0.35">
      <c r="A21853" t="s">
        <v>10</v>
      </c>
      <c r="B21853" t="s">
        <v>2021</v>
      </c>
      <c r="C21853" t="s">
        <v>650</v>
      </c>
      <c r="D21853" s="2">
        <v>61877.27</v>
      </c>
      <c r="E21853" s="3">
        <f t="shared" si="682"/>
        <v>2.8007393446472526E-4</v>
      </c>
      <c r="F21853" s="3">
        <f t="shared" si="683"/>
        <v>98.23742295006376</v>
      </c>
      <c r="G21853" t="s">
        <v>14480</v>
      </c>
    </row>
    <row r="21854" spans="1:7" x14ac:dyDescent="0.35">
      <c r="A21854" t="s">
        <v>3</v>
      </c>
      <c r="B21854" t="s">
        <v>9</v>
      </c>
      <c r="C21854" s="8" t="s">
        <v>1230</v>
      </c>
      <c r="D21854" s="2">
        <v>61875.16</v>
      </c>
      <c r="E21854" s="3">
        <f t="shared" si="682"/>
        <v>2.8006438401103332E-4</v>
      </c>
      <c r="F21854" s="3">
        <f t="shared" si="683"/>
        <v>98.237703014447774</v>
      </c>
      <c r="G21854" t="s">
        <v>14480</v>
      </c>
    </row>
    <row r="21855" spans="1:7" x14ac:dyDescent="0.35">
      <c r="A21855" t="s">
        <v>3</v>
      </c>
      <c r="B21855" t="s">
        <v>4</v>
      </c>
      <c r="C21855" t="s">
        <v>10106</v>
      </c>
      <c r="D21855" s="2">
        <v>61874.17</v>
      </c>
      <c r="E21855" s="3">
        <f t="shared" si="682"/>
        <v>2.8005990299247635E-4</v>
      </c>
      <c r="F21855" s="3">
        <f t="shared" si="683"/>
        <v>98.237983074350765</v>
      </c>
      <c r="G21855" t="s">
        <v>14473</v>
      </c>
    </row>
    <row r="21856" spans="1:7" x14ac:dyDescent="0.35">
      <c r="A21856" t="s">
        <v>10</v>
      </c>
      <c r="B21856" t="s">
        <v>9</v>
      </c>
      <c r="C21856" t="s">
        <v>8664</v>
      </c>
      <c r="D21856" s="2">
        <v>61870.61</v>
      </c>
      <c r="E21856" s="3">
        <f t="shared" si="682"/>
        <v>2.8004378943079699E-4</v>
      </c>
      <c r="F21856" s="3">
        <f t="shared" si="683"/>
        <v>98.238263118140196</v>
      </c>
      <c r="G21856" t="s">
        <v>14473</v>
      </c>
    </row>
    <row r="21857" spans="1:7" x14ac:dyDescent="0.35">
      <c r="A21857" t="s">
        <v>10</v>
      </c>
      <c r="B21857" t="s">
        <v>9</v>
      </c>
      <c r="C21857" t="s">
        <v>2186</v>
      </c>
      <c r="D21857" s="2">
        <v>61865.22</v>
      </c>
      <c r="E21857" s="3">
        <f t="shared" si="682"/>
        <v>2.8001939277420948E-4</v>
      </c>
      <c r="F21857" s="3">
        <f t="shared" si="683"/>
        <v>98.238543137532972</v>
      </c>
      <c r="G21857" t="s">
        <v>14480</v>
      </c>
    </row>
    <row r="21858" spans="1:7" x14ac:dyDescent="0.35">
      <c r="A21858" t="s">
        <v>10</v>
      </c>
      <c r="B21858" t="s">
        <v>6</v>
      </c>
      <c r="C21858" t="s">
        <v>3986</v>
      </c>
      <c r="D21858" s="2">
        <v>61859.28</v>
      </c>
      <c r="E21858" s="3">
        <f t="shared" si="682"/>
        <v>2.7999250666286809E-4</v>
      </c>
      <c r="F21858" s="3">
        <f t="shared" si="683"/>
        <v>98.238823130039634</v>
      </c>
      <c r="G21858" t="s">
        <v>14480</v>
      </c>
    </row>
    <row r="21859" spans="1:7" x14ac:dyDescent="0.35">
      <c r="A21859" t="s">
        <v>3</v>
      </c>
      <c r="B21859" t="s">
        <v>13</v>
      </c>
      <c r="C21859" t="s">
        <v>936</v>
      </c>
      <c r="D21859" s="2">
        <v>61858.16</v>
      </c>
      <c r="E21859" s="3">
        <f t="shared" si="682"/>
        <v>2.7998743722773301E-4</v>
      </c>
      <c r="F21859" s="3">
        <f t="shared" si="683"/>
        <v>98.239103117476859</v>
      </c>
      <c r="G21859" t="s">
        <v>14480</v>
      </c>
    </row>
    <row r="21860" spans="1:7" x14ac:dyDescent="0.35">
      <c r="A21860" t="s">
        <v>10</v>
      </c>
      <c r="B21860" t="s">
        <v>76</v>
      </c>
      <c r="C21860" t="s">
        <v>7928</v>
      </c>
      <c r="D21860" s="2">
        <v>61856.25</v>
      </c>
      <c r="E21860" s="3">
        <f t="shared" si="682"/>
        <v>2.799787920303152E-4</v>
      </c>
      <c r="F21860" s="3">
        <f t="shared" si="683"/>
        <v>98.239383096268895</v>
      </c>
      <c r="G21860" t="s">
        <v>14480</v>
      </c>
    </row>
    <row r="21861" spans="1:7" x14ac:dyDescent="0.35">
      <c r="A21861" t="s">
        <v>3</v>
      </c>
      <c r="B21861" t="s">
        <v>8</v>
      </c>
      <c r="C21861" t="s">
        <v>1014</v>
      </c>
      <c r="D21861" s="2">
        <v>61853.67</v>
      </c>
      <c r="E21861" s="3">
        <f t="shared" si="682"/>
        <v>2.7996711422437903E-4</v>
      </c>
      <c r="F21861" s="3">
        <f t="shared" si="683"/>
        <v>98.239663063383119</v>
      </c>
      <c r="G21861" t="s">
        <v>14473</v>
      </c>
    </row>
    <row r="21862" spans="1:7" x14ac:dyDescent="0.35">
      <c r="A21862" t="s">
        <v>3</v>
      </c>
      <c r="B21862" t="s">
        <v>180</v>
      </c>
      <c r="C21862" t="s">
        <v>3574</v>
      </c>
      <c r="D21862" s="2">
        <v>61846.22</v>
      </c>
      <c r="E21862" s="3">
        <f t="shared" si="682"/>
        <v>2.7993339342816803E-4</v>
      </c>
      <c r="F21862" s="3">
        <f t="shared" si="683"/>
        <v>98.239942996776549</v>
      </c>
      <c r="G21862" t="s">
        <v>14480</v>
      </c>
    </row>
    <row r="21863" spans="1:7" x14ac:dyDescent="0.35">
      <c r="A21863" t="s">
        <v>3</v>
      </c>
      <c r="B21863" t="s">
        <v>36</v>
      </c>
      <c r="C21863" t="s">
        <v>6715</v>
      </c>
      <c r="D21863" s="2">
        <v>61843.82</v>
      </c>
      <c r="E21863" s="3">
        <f t="shared" si="682"/>
        <v>2.7992253035287858E-4</v>
      </c>
      <c r="F21863" s="3">
        <f t="shared" si="683"/>
        <v>98.240222919306902</v>
      </c>
      <c r="G21863" t="s">
        <v>14473</v>
      </c>
    </row>
    <row r="21864" spans="1:7" x14ac:dyDescent="0.35">
      <c r="A21864" t="s">
        <v>3</v>
      </c>
      <c r="B21864" t="s">
        <v>80</v>
      </c>
      <c r="C21864" s="6" t="s">
        <v>13245</v>
      </c>
      <c r="D21864" s="2">
        <v>61833.73</v>
      </c>
      <c r="E21864" s="3">
        <f t="shared" si="682"/>
        <v>2.7987686017384922E-4</v>
      </c>
      <c r="F21864" s="3">
        <f t="shared" si="683"/>
        <v>98.240502796167078</v>
      </c>
      <c r="G21864" t="s">
        <v>14473</v>
      </c>
    </row>
    <row r="21865" spans="1:7" x14ac:dyDescent="0.35">
      <c r="A21865" t="s">
        <v>10</v>
      </c>
      <c r="B21865" t="s">
        <v>6</v>
      </c>
      <c r="C21865" s="8" t="s">
        <v>8076</v>
      </c>
      <c r="D21865" s="2">
        <v>61831.48</v>
      </c>
      <c r="E21865" s="3">
        <f t="shared" si="682"/>
        <v>2.7986667604076539E-4</v>
      </c>
      <c r="F21865" s="3">
        <f t="shared" si="683"/>
        <v>98.240782662843117</v>
      </c>
      <c r="G21865" t="s">
        <v>14480</v>
      </c>
    </row>
    <row r="21866" spans="1:7" x14ac:dyDescent="0.35">
      <c r="A21866" t="s">
        <v>3</v>
      </c>
      <c r="B21866" t="s">
        <v>180</v>
      </c>
      <c r="C21866" t="s">
        <v>12245</v>
      </c>
      <c r="D21866" s="2">
        <v>61830.01</v>
      </c>
      <c r="E21866" s="3">
        <f t="shared" si="682"/>
        <v>2.7986002240715056E-4</v>
      </c>
      <c r="F21866" s="3">
        <f t="shared" si="683"/>
        <v>98.241062522865519</v>
      </c>
      <c r="G21866" t="s">
        <v>14480</v>
      </c>
    </row>
    <row r="21867" spans="1:7" x14ac:dyDescent="0.35">
      <c r="A21867" t="s">
        <v>10</v>
      </c>
      <c r="B21867" t="s">
        <v>9</v>
      </c>
      <c r="C21867" t="s">
        <v>12791</v>
      </c>
      <c r="D21867" s="2">
        <v>61810.57</v>
      </c>
      <c r="E21867" s="3">
        <f t="shared" si="682"/>
        <v>2.7977203149730603E-4</v>
      </c>
      <c r="F21867" s="3">
        <f t="shared" si="683"/>
        <v>98.241342294897009</v>
      </c>
      <c r="G21867" t="s">
        <v>14480</v>
      </c>
    </row>
    <row r="21868" spans="1:7" x14ac:dyDescent="0.35">
      <c r="A21868" t="s">
        <v>10</v>
      </c>
      <c r="B21868" t="s">
        <v>180</v>
      </c>
      <c r="C21868" t="s">
        <v>4711</v>
      </c>
      <c r="D21868" s="2">
        <v>61809.18</v>
      </c>
      <c r="E21868" s="3">
        <f t="shared" si="682"/>
        <v>2.7976573996620091E-4</v>
      </c>
      <c r="F21868" s="3">
        <f t="shared" si="683"/>
        <v>98.241622060636971</v>
      </c>
      <c r="G21868" t="s">
        <v>14480</v>
      </c>
    </row>
    <row r="21869" spans="1:7" x14ac:dyDescent="0.35">
      <c r="A21869" t="s">
        <v>3</v>
      </c>
      <c r="B21869" t="s">
        <v>4270</v>
      </c>
      <c r="C21869" t="s">
        <v>11529</v>
      </c>
      <c r="D21869" s="2">
        <v>61807.040000000001</v>
      </c>
      <c r="E21869" s="3">
        <f t="shared" si="682"/>
        <v>2.7975605372406787E-4</v>
      </c>
      <c r="F21869" s="3">
        <f t="shared" si="683"/>
        <v>98.241901816690699</v>
      </c>
      <c r="G21869" t="s">
        <v>14473</v>
      </c>
    </row>
    <row r="21870" spans="1:7" x14ac:dyDescent="0.35">
      <c r="A21870" t="s">
        <v>3</v>
      </c>
      <c r="B21870" t="s">
        <v>20</v>
      </c>
      <c r="C21870" t="s">
        <v>3229</v>
      </c>
      <c r="D21870" s="2">
        <v>61800</v>
      </c>
      <c r="E21870" s="3">
        <f t="shared" si="682"/>
        <v>2.7972418870321876E-4</v>
      </c>
      <c r="F21870" s="3">
        <f t="shared" si="683"/>
        <v>98.2421815408794</v>
      </c>
      <c r="G21870" t="s">
        <v>14480</v>
      </c>
    </row>
    <row r="21871" spans="1:7" x14ac:dyDescent="0.35">
      <c r="A21871" t="s">
        <v>10</v>
      </c>
      <c r="B21871" t="s">
        <v>40</v>
      </c>
      <c r="C21871" s="6" t="s">
        <v>10808</v>
      </c>
      <c r="D21871" s="2">
        <v>61798.57</v>
      </c>
      <c r="E21871" s="3">
        <f t="shared" si="682"/>
        <v>2.7971771612085881E-4</v>
      </c>
      <c r="F21871" s="3">
        <f t="shared" si="683"/>
        <v>98.242461258595526</v>
      </c>
      <c r="G21871" t="s">
        <v>14473</v>
      </c>
    </row>
    <row r="21872" spans="1:7" x14ac:dyDescent="0.35">
      <c r="A21872" t="s">
        <v>3</v>
      </c>
      <c r="B21872" t="s">
        <v>8</v>
      </c>
      <c r="C21872" t="s">
        <v>9544</v>
      </c>
      <c r="D21872" s="2">
        <v>61795.92</v>
      </c>
      <c r="E21872" s="3">
        <f t="shared" si="682"/>
        <v>2.7970572147522672E-4</v>
      </c>
      <c r="F21872" s="3">
        <f t="shared" si="683"/>
        <v>98.242740964317008</v>
      </c>
      <c r="G21872" t="s">
        <v>14480</v>
      </c>
    </row>
    <row r="21873" spans="1:7" x14ac:dyDescent="0.35">
      <c r="A21873" t="s">
        <v>10</v>
      </c>
      <c r="B21873" t="s">
        <v>9</v>
      </c>
      <c r="C21873" t="s">
        <v>8311</v>
      </c>
      <c r="D21873" s="2">
        <v>61795.71</v>
      </c>
      <c r="E21873" s="3">
        <f t="shared" si="682"/>
        <v>2.7970477095613891E-4</v>
      </c>
      <c r="F21873" s="3">
        <f t="shared" si="683"/>
        <v>98.243020669087969</v>
      </c>
      <c r="G21873" t="s">
        <v>14480</v>
      </c>
    </row>
    <row r="21874" spans="1:7" x14ac:dyDescent="0.35">
      <c r="A21874" t="s">
        <v>3</v>
      </c>
      <c r="B21874" t="s">
        <v>8</v>
      </c>
      <c r="C21874" t="s">
        <v>2587</v>
      </c>
      <c r="D21874" s="2">
        <v>61792.42</v>
      </c>
      <c r="E21874" s="3">
        <f t="shared" si="682"/>
        <v>2.7968987949042961E-4</v>
      </c>
      <c r="F21874" s="3">
        <f t="shared" si="683"/>
        <v>98.24330035896746</v>
      </c>
      <c r="G21874" t="s">
        <v>14473</v>
      </c>
    </row>
    <row r="21875" spans="1:7" x14ac:dyDescent="0.35">
      <c r="A21875" t="s">
        <v>10</v>
      </c>
      <c r="B21875" t="s">
        <v>9</v>
      </c>
      <c r="C21875" t="s">
        <v>13864</v>
      </c>
      <c r="D21875" s="2">
        <v>61787.74</v>
      </c>
      <c r="E21875" s="3">
        <f t="shared" si="682"/>
        <v>2.7966869649361518E-4</v>
      </c>
      <c r="F21875" s="3">
        <f t="shared" si="683"/>
        <v>98.243580027663953</v>
      </c>
      <c r="G21875" t="s">
        <v>14473</v>
      </c>
    </row>
    <row r="21876" spans="1:7" x14ac:dyDescent="0.35">
      <c r="A21876" t="s">
        <v>10</v>
      </c>
      <c r="B21876" t="s">
        <v>5728</v>
      </c>
      <c r="C21876" t="s">
        <v>1482</v>
      </c>
      <c r="D21876" s="2">
        <v>61786.2</v>
      </c>
      <c r="E21876" s="3">
        <f t="shared" si="682"/>
        <v>2.7966172602030448E-4</v>
      </c>
      <c r="F21876" s="3">
        <f t="shared" si="683"/>
        <v>98.243859689389978</v>
      </c>
      <c r="G21876" t="s">
        <v>14473</v>
      </c>
    </row>
    <row r="21877" spans="1:7" x14ac:dyDescent="0.35">
      <c r="A21877" t="s">
        <v>3</v>
      </c>
      <c r="B21877" t="s">
        <v>13</v>
      </c>
      <c r="C21877" t="s">
        <v>8369</v>
      </c>
      <c r="D21877" s="2">
        <v>61786</v>
      </c>
      <c r="E21877" s="3">
        <f t="shared" si="682"/>
        <v>2.7966082076403041E-4</v>
      </c>
      <c r="F21877" s="3">
        <f t="shared" si="683"/>
        <v>98.244139350210745</v>
      </c>
      <c r="G21877" t="s">
        <v>14473</v>
      </c>
    </row>
    <row r="21878" spans="1:7" x14ac:dyDescent="0.35">
      <c r="A21878" t="s">
        <v>3</v>
      </c>
      <c r="B21878" t="s">
        <v>40</v>
      </c>
      <c r="C21878" s="6" t="s">
        <v>13512</v>
      </c>
      <c r="D21878" s="2">
        <v>61782.32</v>
      </c>
      <c r="E21878" s="3">
        <f t="shared" si="682"/>
        <v>2.7964416404858657E-4</v>
      </c>
      <c r="F21878" s="3">
        <f t="shared" si="683"/>
        <v>98.244418994374797</v>
      </c>
      <c r="G21878" t="s">
        <v>14473</v>
      </c>
    </row>
    <row r="21879" spans="1:7" x14ac:dyDescent="0.35">
      <c r="A21879" t="s">
        <v>3</v>
      </c>
      <c r="B21879" t="s">
        <v>40</v>
      </c>
      <c r="C21879" t="s">
        <v>6022</v>
      </c>
      <c r="D21879" s="2">
        <v>61777.36</v>
      </c>
      <c r="E21879" s="3">
        <f t="shared" si="682"/>
        <v>2.7962171369298836E-4</v>
      </c>
      <c r="F21879" s="3">
        <f t="shared" si="683"/>
        <v>98.244698616088485</v>
      </c>
      <c r="G21879" t="s">
        <v>14473</v>
      </c>
    </row>
    <row r="21880" spans="1:7" x14ac:dyDescent="0.35">
      <c r="A21880" t="s">
        <v>3</v>
      </c>
      <c r="B21880" t="s">
        <v>4</v>
      </c>
      <c r="C21880" t="s">
        <v>866</v>
      </c>
      <c r="D21880" s="2">
        <v>61761.82</v>
      </c>
      <c r="E21880" s="3">
        <f t="shared" si="682"/>
        <v>2.795513752804892E-4</v>
      </c>
      <c r="F21880" s="3">
        <f t="shared" si="683"/>
        <v>98.244978167463771</v>
      </c>
      <c r="G21880" t="s">
        <v>14480</v>
      </c>
    </row>
    <row r="21881" spans="1:7" x14ac:dyDescent="0.35">
      <c r="A21881" t="s">
        <v>10</v>
      </c>
      <c r="B21881" t="s">
        <v>32</v>
      </c>
      <c r="C21881" t="s">
        <v>783</v>
      </c>
      <c r="D21881" s="2">
        <v>61760.41</v>
      </c>
      <c r="E21881" s="3">
        <f t="shared" si="682"/>
        <v>2.7954499322375666E-4</v>
      </c>
      <c r="F21881" s="3">
        <f t="shared" si="683"/>
        <v>98.24525771245699</v>
      </c>
      <c r="G21881" t="s">
        <v>14480</v>
      </c>
    </row>
    <row r="21882" spans="1:7" x14ac:dyDescent="0.35">
      <c r="A21882" t="s">
        <v>10</v>
      </c>
      <c r="B21882" t="s">
        <v>9</v>
      </c>
      <c r="C21882" t="s">
        <v>3650</v>
      </c>
      <c r="D21882" s="2">
        <v>61759.53</v>
      </c>
      <c r="E21882" s="3">
        <f t="shared" si="682"/>
        <v>2.7954101009615049E-4</v>
      </c>
      <c r="F21882" s="3">
        <f t="shared" si="683"/>
        <v>98.245537253467091</v>
      </c>
      <c r="G21882" t="s">
        <v>14473</v>
      </c>
    </row>
    <row r="21883" spans="1:7" x14ac:dyDescent="0.35">
      <c r="A21883" t="s">
        <v>10</v>
      </c>
      <c r="B21883" t="s">
        <v>6</v>
      </c>
      <c r="C21883" t="s">
        <v>332</v>
      </c>
      <c r="D21883" s="2">
        <v>61754.02</v>
      </c>
      <c r="E21883" s="3">
        <f t="shared" si="682"/>
        <v>2.795160702857985E-4</v>
      </c>
      <c r="F21883" s="3">
        <f t="shared" si="683"/>
        <v>98.24581676953737</v>
      </c>
      <c r="G21883" t="s">
        <v>14473</v>
      </c>
    </row>
    <row r="21884" spans="1:7" x14ac:dyDescent="0.35">
      <c r="A21884" t="s">
        <v>3</v>
      </c>
      <c r="B21884" t="s">
        <v>16</v>
      </c>
      <c r="C21884" t="s">
        <v>8452</v>
      </c>
      <c r="D21884" s="2">
        <v>61750.74</v>
      </c>
      <c r="E21884" s="3">
        <f t="shared" si="682"/>
        <v>2.7950122408290293E-4</v>
      </c>
      <c r="F21884" s="3">
        <f t="shared" si="683"/>
        <v>98.246096270761456</v>
      </c>
      <c r="G21884" t="s">
        <v>14473</v>
      </c>
    </row>
    <row r="21885" spans="1:7" x14ac:dyDescent="0.35">
      <c r="A21885" t="s">
        <v>3</v>
      </c>
      <c r="B21885" t="s">
        <v>516</v>
      </c>
      <c r="C21885" t="s">
        <v>11925</v>
      </c>
      <c r="D21885" s="2">
        <v>61748.959999999999</v>
      </c>
      <c r="E21885" s="3">
        <f t="shared" si="682"/>
        <v>2.7949316730206328E-4</v>
      </c>
      <c r="F21885" s="3">
        <f t="shared" si="683"/>
        <v>98.246375763928754</v>
      </c>
      <c r="G21885" t="s">
        <v>14473</v>
      </c>
    </row>
    <row r="21886" spans="1:7" x14ac:dyDescent="0.35">
      <c r="A21886" t="s">
        <v>3</v>
      </c>
      <c r="B21886" t="s">
        <v>28</v>
      </c>
      <c r="C21886" t="s">
        <v>2717</v>
      </c>
      <c r="D21886" s="2">
        <v>61742.79</v>
      </c>
      <c r="E21886" s="3">
        <f t="shared" si="682"/>
        <v>2.7946524014600666E-4</v>
      </c>
      <c r="F21886" s="3">
        <f t="shared" si="683"/>
        <v>98.246655229168894</v>
      </c>
      <c r="G21886" t="s">
        <v>14480</v>
      </c>
    </row>
    <row r="21887" spans="1:7" x14ac:dyDescent="0.35">
      <c r="A21887" t="s">
        <v>10</v>
      </c>
      <c r="B21887" t="s">
        <v>76</v>
      </c>
      <c r="C21887" t="s">
        <v>1295</v>
      </c>
      <c r="D21887" s="2">
        <v>61738.6</v>
      </c>
      <c r="E21887" s="3">
        <f t="shared" si="682"/>
        <v>2.7944627502706377E-4</v>
      </c>
      <c r="F21887" s="3">
        <f t="shared" si="683"/>
        <v>98.246934675443924</v>
      </c>
      <c r="G21887" t="s">
        <v>14473</v>
      </c>
    </row>
    <row r="21888" spans="1:7" x14ac:dyDescent="0.35">
      <c r="A21888" t="s">
        <v>10</v>
      </c>
      <c r="B21888" t="s">
        <v>73</v>
      </c>
      <c r="C21888" t="s">
        <v>1433</v>
      </c>
      <c r="D21888" s="2">
        <v>61732.91</v>
      </c>
      <c r="E21888" s="3">
        <f t="shared" si="682"/>
        <v>2.7942052048606511E-4</v>
      </c>
      <c r="F21888" s="3">
        <f t="shared" si="683"/>
        <v>98.247214095964409</v>
      </c>
      <c r="G21888" t="s">
        <v>14480</v>
      </c>
    </row>
    <row r="21889" spans="1:7" x14ac:dyDescent="0.35">
      <c r="A21889" t="s">
        <v>3</v>
      </c>
      <c r="B21889" t="s">
        <v>29</v>
      </c>
      <c r="C21889" s="8" t="s">
        <v>2038</v>
      </c>
      <c r="D21889" s="2">
        <v>61720.3</v>
      </c>
      <c r="E21889" s="3">
        <f t="shared" si="682"/>
        <v>2.7936344407798183E-4</v>
      </c>
      <c r="F21889" s="3">
        <f t="shared" si="683"/>
        <v>98.247493459408489</v>
      </c>
      <c r="G21889" t="s">
        <v>14480</v>
      </c>
    </row>
    <row r="21890" spans="1:7" x14ac:dyDescent="0.35">
      <c r="A21890" t="s">
        <v>10</v>
      </c>
      <c r="B21890" t="s">
        <v>9</v>
      </c>
      <c r="C21890" s="8" t="s">
        <v>2457</v>
      </c>
      <c r="D21890" s="2">
        <v>61710.93</v>
      </c>
      <c r="E21890" s="3">
        <f t="shared" si="682"/>
        <v>2.7932103282153923E-4</v>
      </c>
      <c r="F21890" s="3">
        <f t="shared" si="683"/>
        <v>98.247772780441309</v>
      </c>
      <c r="G21890" t="s">
        <v>14480</v>
      </c>
    </row>
    <row r="21891" spans="1:7" x14ac:dyDescent="0.35">
      <c r="A21891" t="s">
        <v>3</v>
      </c>
      <c r="B21891" t="s">
        <v>499</v>
      </c>
      <c r="C21891" s="7" t="s">
        <v>2191</v>
      </c>
      <c r="D21891" s="2">
        <v>61710.33</v>
      </c>
      <c r="E21891" s="3">
        <f t="shared" ref="E21891:E21954" si="684">(D21891/$D$29638)*100</f>
        <v>2.793183170527169E-4</v>
      </c>
      <c r="F21891" s="3">
        <f t="shared" si="683"/>
        <v>98.248052098758365</v>
      </c>
      <c r="G21891" t="s">
        <v>14480</v>
      </c>
    </row>
    <row r="21892" spans="1:7" x14ac:dyDescent="0.35">
      <c r="A21892" t="s">
        <v>3</v>
      </c>
      <c r="B21892" t="s">
        <v>92</v>
      </c>
      <c r="C21892" s="7" t="s">
        <v>5168</v>
      </c>
      <c r="D21892" s="2">
        <v>61707.42</v>
      </c>
      <c r="E21892" s="3">
        <f t="shared" si="684"/>
        <v>2.7930514557392844E-4</v>
      </c>
      <c r="F21892" s="3">
        <f t="shared" ref="F21892:F21955" si="685">E21892+F21891</f>
        <v>98.248331403903933</v>
      </c>
      <c r="G21892" t="s">
        <v>14480</v>
      </c>
    </row>
    <row r="21893" spans="1:7" x14ac:dyDescent="0.35">
      <c r="A21893" t="s">
        <v>10</v>
      </c>
      <c r="B21893" t="s">
        <v>68</v>
      </c>
      <c r="C21893" t="s">
        <v>9198</v>
      </c>
      <c r="D21893" s="2">
        <v>61706.18</v>
      </c>
      <c r="E21893" s="3">
        <f t="shared" si="684"/>
        <v>2.7929953298502888E-4</v>
      </c>
      <c r="F21893" s="3">
        <f t="shared" si="685"/>
        <v>98.248610703436924</v>
      </c>
      <c r="G21893" t="s">
        <v>14473</v>
      </c>
    </row>
    <row r="21894" spans="1:7" x14ac:dyDescent="0.35">
      <c r="A21894" t="s">
        <v>3</v>
      </c>
      <c r="B21894" t="s">
        <v>31</v>
      </c>
      <c r="C21894" s="7" t="s">
        <v>2191</v>
      </c>
      <c r="D21894" s="2">
        <v>61689.65</v>
      </c>
      <c r="E21894" s="3">
        <f t="shared" si="684"/>
        <v>2.7922471355397281E-4</v>
      </c>
      <c r="F21894" s="3">
        <f t="shared" si="685"/>
        <v>98.248889928150476</v>
      </c>
      <c r="G21894" t="s">
        <v>14480</v>
      </c>
    </row>
    <row r="21895" spans="1:7" x14ac:dyDescent="0.35">
      <c r="A21895" t="s">
        <v>3</v>
      </c>
      <c r="B21895" t="s">
        <v>35</v>
      </c>
      <c r="C21895" t="s">
        <v>7464</v>
      </c>
      <c r="D21895" s="2">
        <v>61688.88</v>
      </c>
      <c r="E21895" s="3">
        <f t="shared" si="684"/>
        <v>2.7922122831731743E-4</v>
      </c>
      <c r="F21895" s="3">
        <f t="shared" si="685"/>
        <v>98.249169149378787</v>
      </c>
      <c r="G21895" t="s">
        <v>14473</v>
      </c>
    </row>
    <row r="21896" spans="1:7" x14ac:dyDescent="0.35">
      <c r="A21896" t="s">
        <v>10</v>
      </c>
      <c r="B21896" t="s">
        <v>9</v>
      </c>
      <c r="C21896" t="s">
        <v>2688</v>
      </c>
      <c r="D21896" s="2">
        <v>61687.57</v>
      </c>
      <c r="E21896" s="3">
        <f t="shared" si="684"/>
        <v>2.7921529888872196E-4</v>
      </c>
      <c r="F21896" s="3">
        <f t="shared" si="685"/>
        <v>98.249448364677676</v>
      </c>
      <c r="G21896" t="s">
        <v>14480</v>
      </c>
    </row>
    <row r="21897" spans="1:7" x14ac:dyDescent="0.35">
      <c r="A21897" t="s">
        <v>3</v>
      </c>
      <c r="B21897" t="s">
        <v>6</v>
      </c>
      <c r="C21897" t="s">
        <v>6124</v>
      </c>
      <c r="D21897" s="2">
        <v>61682.61</v>
      </c>
      <c r="E21897" s="3">
        <f t="shared" si="684"/>
        <v>2.791928485331238E-4</v>
      </c>
      <c r="F21897" s="3">
        <f t="shared" si="685"/>
        <v>98.249727557526214</v>
      </c>
      <c r="G21897" t="s">
        <v>14473</v>
      </c>
    </row>
    <row r="21898" spans="1:7" x14ac:dyDescent="0.35">
      <c r="A21898" t="s">
        <v>3</v>
      </c>
      <c r="B21898" t="s">
        <v>9</v>
      </c>
      <c r="C21898" t="s">
        <v>11514</v>
      </c>
      <c r="D21898" s="2">
        <v>61682.33</v>
      </c>
      <c r="E21898" s="3">
        <f t="shared" si="684"/>
        <v>2.7919158117434002E-4</v>
      </c>
      <c r="F21898" s="3">
        <f t="shared" si="685"/>
        <v>98.250006749107385</v>
      </c>
      <c r="G21898" t="s">
        <v>14473</v>
      </c>
    </row>
    <row r="21899" spans="1:7" x14ac:dyDescent="0.35">
      <c r="A21899" t="s">
        <v>3</v>
      </c>
      <c r="B21899" t="s">
        <v>8</v>
      </c>
      <c r="C21899" t="s">
        <v>1797</v>
      </c>
      <c r="D21899" s="2">
        <v>61679.39</v>
      </c>
      <c r="E21899" s="3">
        <f t="shared" si="684"/>
        <v>2.7917827390711047E-4</v>
      </c>
      <c r="F21899" s="3">
        <f t="shared" si="685"/>
        <v>98.250285927381299</v>
      </c>
      <c r="G21899" t="s">
        <v>14480</v>
      </c>
    </row>
    <row r="21900" spans="1:7" x14ac:dyDescent="0.35">
      <c r="A21900" t="s">
        <v>3</v>
      </c>
      <c r="B21900" t="s">
        <v>6</v>
      </c>
      <c r="C21900" s="8" t="s">
        <v>3321</v>
      </c>
      <c r="D21900" s="2">
        <v>61671.99</v>
      </c>
      <c r="E21900" s="3">
        <f t="shared" si="684"/>
        <v>2.7914477942496798E-4</v>
      </c>
      <c r="F21900" s="3">
        <f t="shared" si="685"/>
        <v>98.250565072160725</v>
      </c>
      <c r="G21900" t="s">
        <v>14480</v>
      </c>
    </row>
    <row r="21901" spans="1:7" x14ac:dyDescent="0.35">
      <c r="A21901" t="s">
        <v>10</v>
      </c>
      <c r="B21901" t="s">
        <v>6</v>
      </c>
      <c r="C21901" t="s">
        <v>14275</v>
      </c>
      <c r="D21901" s="2">
        <v>61664.66</v>
      </c>
      <c r="E21901" s="3">
        <f t="shared" si="684"/>
        <v>2.7911160178252151E-4</v>
      </c>
      <c r="F21901" s="3">
        <f t="shared" si="685"/>
        <v>98.25084418376251</v>
      </c>
      <c r="G21901" t="s">
        <v>14473</v>
      </c>
    </row>
    <row r="21902" spans="1:7" x14ac:dyDescent="0.35">
      <c r="A21902" t="s">
        <v>10</v>
      </c>
      <c r="B21902" t="s">
        <v>6</v>
      </c>
      <c r="C21902" t="s">
        <v>2969</v>
      </c>
      <c r="D21902" s="2">
        <v>61664.55</v>
      </c>
      <c r="E21902" s="3">
        <f t="shared" si="684"/>
        <v>2.7911110389157071E-4</v>
      </c>
      <c r="F21902" s="3">
        <f t="shared" si="685"/>
        <v>98.251123294866403</v>
      </c>
      <c r="G21902" t="s">
        <v>14480</v>
      </c>
    </row>
    <row r="21903" spans="1:7" x14ac:dyDescent="0.35">
      <c r="A21903" t="s">
        <v>10</v>
      </c>
      <c r="B21903" t="s">
        <v>13</v>
      </c>
      <c r="C21903" s="8" t="s">
        <v>1263</v>
      </c>
      <c r="D21903" s="2">
        <v>61653.9</v>
      </c>
      <c r="E21903" s="3">
        <f t="shared" si="684"/>
        <v>2.7906289899497385E-4</v>
      </c>
      <c r="F21903" s="3">
        <f t="shared" si="685"/>
        <v>98.2514023577654</v>
      </c>
      <c r="G21903" t="s">
        <v>14480</v>
      </c>
    </row>
    <row r="21904" spans="1:7" x14ac:dyDescent="0.35">
      <c r="A21904" t="s">
        <v>3</v>
      </c>
      <c r="B21904" t="s">
        <v>13</v>
      </c>
      <c r="C21904" t="s">
        <v>6064</v>
      </c>
      <c r="D21904" s="2">
        <v>61652.959999999999</v>
      </c>
      <c r="E21904" s="3">
        <f t="shared" si="684"/>
        <v>2.7905864429048543E-4</v>
      </c>
      <c r="F21904" s="3">
        <f t="shared" si="685"/>
        <v>98.251681416409696</v>
      </c>
      <c r="G21904" t="s">
        <v>14480</v>
      </c>
    </row>
    <row r="21905" spans="1:7" x14ac:dyDescent="0.35">
      <c r="A21905" t="s">
        <v>3</v>
      </c>
      <c r="B21905" t="s">
        <v>687</v>
      </c>
      <c r="C21905" t="s">
        <v>5862</v>
      </c>
      <c r="D21905" s="2">
        <v>61650.31</v>
      </c>
      <c r="E21905" s="3">
        <f t="shared" si="684"/>
        <v>2.7904664964485335E-4</v>
      </c>
      <c r="F21905" s="3">
        <f t="shared" si="685"/>
        <v>98.251960463059334</v>
      </c>
      <c r="G21905" t="s">
        <v>14473</v>
      </c>
    </row>
    <row r="21906" spans="1:7" x14ac:dyDescent="0.35">
      <c r="A21906" t="s">
        <v>3</v>
      </c>
      <c r="B21906" t="s">
        <v>6</v>
      </c>
      <c r="C21906" t="s">
        <v>12266</v>
      </c>
      <c r="D21906" s="2">
        <v>61646.35</v>
      </c>
      <c r="E21906" s="3">
        <f t="shared" si="684"/>
        <v>2.7902872557062578E-4</v>
      </c>
      <c r="F21906" s="3">
        <f t="shared" si="685"/>
        <v>98.252239491784906</v>
      </c>
      <c r="G21906" t="s">
        <v>14473</v>
      </c>
    </row>
    <row r="21907" spans="1:7" x14ac:dyDescent="0.35">
      <c r="A21907" t="s">
        <v>10</v>
      </c>
      <c r="B21907" t="s">
        <v>6</v>
      </c>
      <c r="C21907" t="s">
        <v>7175</v>
      </c>
      <c r="D21907" s="2">
        <v>61646</v>
      </c>
      <c r="E21907" s="3">
        <f t="shared" si="684"/>
        <v>2.7902714137214603E-4</v>
      </c>
      <c r="F21907" s="3">
        <f t="shared" si="685"/>
        <v>98.25251851892628</v>
      </c>
      <c r="G21907" t="s">
        <v>14473</v>
      </c>
    </row>
    <row r="21908" spans="1:7" x14ac:dyDescent="0.35">
      <c r="A21908" t="s">
        <v>3</v>
      </c>
      <c r="B21908" t="s">
        <v>8</v>
      </c>
      <c r="C21908" t="s">
        <v>3400</v>
      </c>
      <c r="D21908" s="2">
        <v>61642.98</v>
      </c>
      <c r="E21908" s="3">
        <f t="shared" si="684"/>
        <v>2.7901347200240682E-4</v>
      </c>
      <c r="F21908" s="3">
        <f t="shared" si="685"/>
        <v>98.252797532398276</v>
      </c>
      <c r="G21908" t="s">
        <v>14473</v>
      </c>
    </row>
    <row r="21909" spans="1:7" x14ac:dyDescent="0.35">
      <c r="A21909" t="s">
        <v>3</v>
      </c>
      <c r="B21909" t="s">
        <v>9</v>
      </c>
      <c r="C21909" t="s">
        <v>9028</v>
      </c>
      <c r="D21909" s="2">
        <v>61636.82</v>
      </c>
      <c r="E21909" s="3">
        <f t="shared" si="684"/>
        <v>2.7898559010916389E-4</v>
      </c>
      <c r="F21909" s="3">
        <f t="shared" si="685"/>
        <v>98.25307651798839</v>
      </c>
      <c r="G21909" t="s">
        <v>14480</v>
      </c>
    </row>
    <row r="21910" spans="1:7" x14ac:dyDescent="0.35">
      <c r="A21910" t="s">
        <v>3</v>
      </c>
      <c r="B21910" t="s">
        <v>8</v>
      </c>
      <c r="C21910" s="8" t="s">
        <v>12587</v>
      </c>
      <c r="D21910" s="2">
        <v>61620.02</v>
      </c>
      <c r="E21910" s="3">
        <f t="shared" si="684"/>
        <v>2.7890954858213776E-4</v>
      </c>
      <c r="F21910" s="3">
        <f t="shared" si="685"/>
        <v>98.253355427536974</v>
      </c>
      <c r="G21910" t="s">
        <v>14480</v>
      </c>
    </row>
    <row r="21911" spans="1:7" x14ac:dyDescent="0.35">
      <c r="A21911" t="s">
        <v>10</v>
      </c>
      <c r="B21911" t="s">
        <v>13</v>
      </c>
      <c r="C21911" t="s">
        <v>2044</v>
      </c>
      <c r="D21911" s="2">
        <v>61620</v>
      </c>
      <c r="E21911" s="3">
        <f t="shared" si="684"/>
        <v>2.789094580565104E-4</v>
      </c>
      <c r="F21911" s="3">
        <f t="shared" si="685"/>
        <v>98.253634336995034</v>
      </c>
      <c r="G21911" t="s">
        <v>14473</v>
      </c>
    </row>
    <row r="21912" spans="1:7" x14ac:dyDescent="0.35">
      <c r="A21912" t="s">
        <v>10</v>
      </c>
      <c r="B21912" t="s">
        <v>6</v>
      </c>
      <c r="C21912" t="s">
        <v>9765</v>
      </c>
      <c r="D21912" s="2">
        <v>61615.63</v>
      </c>
      <c r="E21912" s="3">
        <f t="shared" si="684"/>
        <v>2.7888967820692085E-4</v>
      </c>
      <c r="F21912" s="3">
        <f t="shared" si="685"/>
        <v>98.253913226673248</v>
      </c>
      <c r="G21912" t="s">
        <v>14480</v>
      </c>
    </row>
    <row r="21913" spans="1:7" x14ac:dyDescent="0.35">
      <c r="A21913" t="s">
        <v>3</v>
      </c>
      <c r="B21913" t="s">
        <v>38</v>
      </c>
      <c r="C21913" t="s">
        <v>556</v>
      </c>
      <c r="D21913" s="2">
        <v>61610</v>
      </c>
      <c r="E21913" s="3">
        <f t="shared" si="684"/>
        <v>2.7886419524280438E-4</v>
      </c>
      <c r="F21913" s="3">
        <f t="shared" si="685"/>
        <v>98.254192090868486</v>
      </c>
      <c r="G21913" t="s">
        <v>14473</v>
      </c>
    </row>
    <row r="21914" spans="1:7" x14ac:dyDescent="0.35">
      <c r="A21914" t="s">
        <v>10</v>
      </c>
      <c r="B21914" t="s">
        <v>27</v>
      </c>
      <c r="C21914" t="s">
        <v>10229</v>
      </c>
      <c r="D21914" s="2">
        <v>61599.1</v>
      </c>
      <c r="E21914" s="3">
        <f t="shared" si="684"/>
        <v>2.7881485877586477E-4</v>
      </c>
      <c r="F21914" s="3">
        <f t="shared" si="685"/>
        <v>98.25447090572726</v>
      </c>
      <c r="G21914" t="s">
        <v>14473</v>
      </c>
    </row>
    <row r="21915" spans="1:7" x14ac:dyDescent="0.35">
      <c r="A21915" t="s">
        <v>10</v>
      </c>
      <c r="B21915" t="s">
        <v>4</v>
      </c>
      <c r="C21915" t="s">
        <v>446</v>
      </c>
      <c r="D21915" s="2">
        <v>61595.73</v>
      </c>
      <c r="E21915" s="3">
        <f t="shared" si="684"/>
        <v>2.7879960520764592E-4</v>
      </c>
      <c r="F21915" s="3">
        <f t="shared" si="685"/>
        <v>98.254749705332472</v>
      </c>
      <c r="G21915" t="s">
        <v>14480</v>
      </c>
    </row>
    <row r="21916" spans="1:7" x14ac:dyDescent="0.35">
      <c r="A21916" t="s">
        <v>3</v>
      </c>
      <c r="B21916" t="s">
        <v>9</v>
      </c>
      <c r="C21916" t="s">
        <v>13910</v>
      </c>
      <c r="D21916" s="2">
        <v>61595.08</v>
      </c>
      <c r="E21916" s="3">
        <f t="shared" si="684"/>
        <v>2.7879666312475502E-4</v>
      </c>
      <c r="F21916" s="3">
        <f t="shared" si="685"/>
        <v>98.255028501995596</v>
      </c>
      <c r="G21916" t="s">
        <v>14480</v>
      </c>
    </row>
    <row r="21917" spans="1:7" x14ac:dyDescent="0.35">
      <c r="A21917" t="s">
        <v>3</v>
      </c>
      <c r="B21917" t="s">
        <v>8</v>
      </c>
      <c r="C21917" t="s">
        <v>13279</v>
      </c>
      <c r="D21917" s="2">
        <v>61591.24</v>
      </c>
      <c r="E21917" s="3">
        <f t="shared" si="684"/>
        <v>2.7877928220429183E-4</v>
      </c>
      <c r="F21917" s="3">
        <f t="shared" si="685"/>
        <v>98.255307281277794</v>
      </c>
      <c r="G21917" t="s">
        <v>14473</v>
      </c>
    </row>
    <row r="21918" spans="1:7" x14ac:dyDescent="0.35">
      <c r="A21918" t="s">
        <v>10</v>
      </c>
      <c r="B21918" t="s">
        <v>40</v>
      </c>
      <c r="C21918" t="s">
        <v>10480</v>
      </c>
      <c r="D21918" s="2">
        <v>61590.14</v>
      </c>
      <c r="E21918" s="3">
        <f t="shared" si="684"/>
        <v>2.7877430329478422E-4</v>
      </c>
      <c r="F21918" s="3">
        <f t="shared" si="685"/>
        <v>98.255586055581091</v>
      </c>
      <c r="G21918" t="s">
        <v>14473</v>
      </c>
    </row>
    <row r="21919" spans="1:7" x14ac:dyDescent="0.35">
      <c r="A21919" t="s">
        <v>3</v>
      </c>
      <c r="B21919" t="s">
        <v>36</v>
      </c>
      <c r="C21919" t="s">
        <v>12557</v>
      </c>
      <c r="D21919" s="2">
        <v>61590</v>
      </c>
      <c r="E21919" s="3">
        <f t="shared" si="684"/>
        <v>2.7877366961539233E-4</v>
      </c>
      <c r="F21919" s="3">
        <f t="shared" si="685"/>
        <v>98.255864829250712</v>
      </c>
      <c r="G21919" t="s">
        <v>14473</v>
      </c>
    </row>
    <row r="21920" spans="1:7" x14ac:dyDescent="0.35">
      <c r="A21920" t="s">
        <v>3</v>
      </c>
      <c r="B21920" t="s">
        <v>346</v>
      </c>
      <c r="C21920" t="s">
        <v>248</v>
      </c>
      <c r="D21920" s="2">
        <v>61589.8</v>
      </c>
      <c r="E21920" s="3">
        <f t="shared" si="684"/>
        <v>2.787727643591182E-4</v>
      </c>
      <c r="F21920" s="3">
        <f t="shared" si="685"/>
        <v>98.256143602015072</v>
      </c>
      <c r="G21920" t="s">
        <v>14473</v>
      </c>
    </row>
    <row r="21921" spans="1:7" x14ac:dyDescent="0.35">
      <c r="A21921" t="s">
        <v>3</v>
      </c>
      <c r="B21921" t="s">
        <v>9</v>
      </c>
      <c r="C21921" t="s">
        <v>4910</v>
      </c>
      <c r="D21921" s="2">
        <v>61582.6</v>
      </c>
      <c r="E21921" s="3">
        <f t="shared" si="684"/>
        <v>2.7874017513324984E-4</v>
      </c>
      <c r="F21921" s="3">
        <f t="shared" si="685"/>
        <v>98.256422342190206</v>
      </c>
      <c r="G21921" t="s">
        <v>14480</v>
      </c>
    </row>
    <row r="21922" spans="1:7" x14ac:dyDescent="0.35">
      <c r="A21922" t="s">
        <v>3</v>
      </c>
      <c r="B21922" t="s">
        <v>29</v>
      </c>
      <c r="C21922" t="s">
        <v>2300</v>
      </c>
      <c r="D21922" s="2">
        <v>61582.18</v>
      </c>
      <c r="E21922" s="3">
        <f t="shared" si="684"/>
        <v>2.7873827409507422E-4</v>
      </c>
      <c r="F21922" s="3">
        <f t="shared" si="685"/>
        <v>98.256701080464296</v>
      </c>
      <c r="G21922" t="s">
        <v>14473</v>
      </c>
    </row>
    <row r="21923" spans="1:7" x14ac:dyDescent="0.35">
      <c r="A21923" t="s">
        <v>10</v>
      </c>
      <c r="B21923" t="s">
        <v>6245</v>
      </c>
      <c r="C21923" t="s">
        <v>6246</v>
      </c>
      <c r="D21923" s="2">
        <v>61579.76</v>
      </c>
      <c r="E21923" s="3">
        <f t="shared" si="684"/>
        <v>2.7872732049415735E-4</v>
      </c>
      <c r="F21923" s="3">
        <f t="shared" si="685"/>
        <v>98.256979807784788</v>
      </c>
      <c r="G21923" t="s">
        <v>14473</v>
      </c>
    </row>
    <row r="21924" spans="1:7" x14ac:dyDescent="0.35">
      <c r="A21924" t="s">
        <v>10</v>
      </c>
      <c r="B21924" t="s">
        <v>11</v>
      </c>
      <c r="C21924" t="s">
        <v>6823</v>
      </c>
      <c r="D21924" s="2">
        <v>61567.44</v>
      </c>
      <c r="E21924" s="3">
        <f t="shared" si="684"/>
        <v>2.7867155670767153E-4</v>
      </c>
      <c r="F21924" s="3">
        <f t="shared" si="685"/>
        <v>98.257258479341502</v>
      </c>
      <c r="G21924" t="s">
        <v>14480</v>
      </c>
    </row>
    <row r="21925" spans="1:7" x14ac:dyDescent="0.35">
      <c r="A21925" t="s">
        <v>10</v>
      </c>
      <c r="B21925" t="s">
        <v>6</v>
      </c>
      <c r="C21925" t="s">
        <v>10654</v>
      </c>
      <c r="D21925" s="2">
        <v>61562.21</v>
      </c>
      <c r="E21925" s="3">
        <f t="shared" si="684"/>
        <v>2.7864788425610327E-4</v>
      </c>
      <c r="F21925" s="3">
        <f t="shared" si="685"/>
        <v>98.25753712722576</v>
      </c>
      <c r="G21925" t="s">
        <v>14473</v>
      </c>
    </row>
    <row r="21926" spans="1:7" x14ac:dyDescent="0.35">
      <c r="A21926" t="s">
        <v>3</v>
      </c>
      <c r="B21926" t="s">
        <v>23</v>
      </c>
      <c r="C21926" t="s">
        <v>9189</v>
      </c>
      <c r="D21926" s="2">
        <v>61561.82</v>
      </c>
      <c r="E21926" s="3">
        <f t="shared" si="684"/>
        <v>2.7864611900636874E-4</v>
      </c>
      <c r="F21926" s="3">
        <f t="shared" si="685"/>
        <v>98.25781577334476</v>
      </c>
      <c r="G21926" t="s">
        <v>14480</v>
      </c>
    </row>
    <row r="21927" spans="1:7" x14ac:dyDescent="0.35">
      <c r="A21927" t="s">
        <v>10</v>
      </c>
      <c r="B21927" t="s">
        <v>13</v>
      </c>
      <c r="C21927" t="s">
        <v>3471</v>
      </c>
      <c r="D21927" s="2">
        <v>61561.53</v>
      </c>
      <c r="E21927" s="3">
        <f t="shared" si="684"/>
        <v>2.7864480638477128E-4</v>
      </c>
      <c r="F21927" s="3">
        <f t="shared" si="685"/>
        <v>98.258094418151146</v>
      </c>
      <c r="G21927" t="s">
        <v>14480</v>
      </c>
    </row>
    <row r="21928" spans="1:7" x14ac:dyDescent="0.35">
      <c r="A21928" t="s">
        <v>3</v>
      </c>
      <c r="B21928" t="s">
        <v>76</v>
      </c>
      <c r="C21928" t="s">
        <v>9373</v>
      </c>
      <c r="D21928" s="2">
        <v>61561.45</v>
      </c>
      <c r="E21928" s="3">
        <f t="shared" si="684"/>
        <v>2.7864444428226163E-4</v>
      </c>
      <c r="F21928" s="3">
        <f t="shared" si="685"/>
        <v>98.258373062595425</v>
      </c>
      <c r="G21928" t="s">
        <v>14473</v>
      </c>
    </row>
    <row r="21929" spans="1:7" x14ac:dyDescent="0.35">
      <c r="A21929" t="s">
        <v>3</v>
      </c>
      <c r="B21929" t="s">
        <v>8</v>
      </c>
      <c r="C21929" t="s">
        <v>4480</v>
      </c>
      <c r="D21929" s="2">
        <v>61557.87</v>
      </c>
      <c r="E21929" s="3">
        <f t="shared" si="684"/>
        <v>2.7862824019495486E-4</v>
      </c>
      <c r="F21929" s="3">
        <f t="shared" si="685"/>
        <v>98.25865169083562</v>
      </c>
      <c r="G21929" t="s">
        <v>14480</v>
      </c>
    </row>
    <row r="21930" spans="1:7" x14ac:dyDescent="0.35">
      <c r="A21930" t="s">
        <v>10</v>
      </c>
      <c r="B21930" t="s">
        <v>92</v>
      </c>
      <c r="C21930" t="s">
        <v>6323</v>
      </c>
      <c r="D21930" s="2">
        <v>61552.6</v>
      </c>
      <c r="E21930" s="3">
        <f t="shared" si="684"/>
        <v>2.7860438669213177E-4</v>
      </c>
      <c r="F21930" s="3">
        <f t="shared" si="685"/>
        <v>98.258930295222314</v>
      </c>
      <c r="G21930" t="s">
        <v>14473</v>
      </c>
    </row>
    <row r="21931" spans="1:7" x14ac:dyDescent="0.35">
      <c r="A21931" t="s">
        <v>10</v>
      </c>
      <c r="B21931" t="s">
        <v>9</v>
      </c>
      <c r="C21931" t="s">
        <v>9262</v>
      </c>
      <c r="D21931" s="2">
        <v>61551.24</v>
      </c>
      <c r="E21931" s="3">
        <f t="shared" si="684"/>
        <v>2.7859823094946774E-4</v>
      </c>
      <c r="F21931" s="3">
        <f t="shared" si="685"/>
        <v>98.259208893453263</v>
      </c>
      <c r="G21931" t="s">
        <v>14480</v>
      </c>
    </row>
    <row r="21932" spans="1:7" x14ac:dyDescent="0.35">
      <c r="A21932" t="s">
        <v>3</v>
      </c>
      <c r="B21932" t="s">
        <v>55</v>
      </c>
      <c r="C21932" t="s">
        <v>466</v>
      </c>
      <c r="D21932" s="2">
        <v>61548.02</v>
      </c>
      <c r="E21932" s="3">
        <f t="shared" si="684"/>
        <v>2.7858365632345441E-4</v>
      </c>
      <c r="F21932" s="3">
        <f t="shared" si="685"/>
        <v>98.259487477109587</v>
      </c>
      <c r="G21932" t="s">
        <v>14473</v>
      </c>
    </row>
    <row r="21933" spans="1:7" x14ac:dyDescent="0.35">
      <c r="A21933" t="s">
        <v>10</v>
      </c>
      <c r="B21933" t="s">
        <v>9</v>
      </c>
      <c r="C21933" s="8" t="s">
        <v>5770</v>
      </c>
      <c r="D21933" s="2">
        <v>61544.87</v>
      </c>
      <c r="E21933" s="3">
        <f t="shared" si="684"/>
        <v>2.7856939853713704E-4</v>
      </c>
      <c r="F21933" s="3">
        <f t="shared" si="685"/>
        <v>98.259766046508119</v>
      </c>
      <c r="G21933" t="s">
        <v>14480</v>
      </c>
    </row>
    <row r="21934" spans="1:7" x14ac:dyDescent="0.35">
      <c r="A21934" t="s">
        <v>10</v>
      </c>
      <c r="B21934" t="s">
        <v>99</v>
      </c>
      <c r="C21934" s="6" t="s">
        <v>10785</v>
      </c>
      <c r="D21934" s="2">
        <v>61543.68</v>
      </c>
      <c r="E21934" s="3">
        <f t="shared" si="684"/>
        <v>2.78564012262306E-4</v>
      </c>
      <c r="F21934" s="3">
        <f t="shared" si="685"/>
        <v>98.260044610520382</v>
      </c>
      <c r="G21934" t="s">
        <v>14473</v>
      </c>
    </row>
    <row r="21935" spans="1:7" x14ac:dyDescent="0.35">
      <c r="A21935" t="s">
        <v>3</v>
      </c>
      <c r="B21935" t="s">
        <v>180</v>
      </c>
      <c r="C21935" t="s">
        <v>9003</v>
      </c>
      <c r="D21935" s="2">
        <v>61541.33</v>
      </c>
      <c r="E21935" s="3">
        <f t="shared" si="684"/>
        <v>2.7855337550108516E-4</v>
      </c>
      <c r="F21935" s="3">
        <f t="shared" si="685"/>
        <v>98.260323163895876</v>
      </c>
      <c r="G21935" t="s">
        <v>14480</v>
      </c>
    </row>
    <row r="21936" spans="1:7" x14ac:dyDescent="0.35">
      <c r="A21936" t="s">
        <v>10</v>
      </c>
      <c r="B21936" t="s">
        <v>8</v>
      </c>
      <c r="C21936" t="s">
        <v>2112</v>
      </c>
      <c r="D21936" s="2">
        <v>61540</v>
      </c>
      <c r="E21936" s="3">
        <f t="shared" si="684"/>
        <v>2.7854735554686222E-4</v>
      </c>
      <c r="F21936" s="3">
        <f t="shared" si="685"/>
        <v>98.260601711251425</v>
      </c>
      <c r="G21936" t="s">
        <v>14473</v>
      </c>
    </row>
    <row r="21937" spans="1:7" x14ac:dyDescent="0.35">
      <c r="A21937" t="s">
        <v>3</v>
      </c>
      <c r="B21937" t="s">
        <v>9</v>
      </c>
      <c r="C21937" t="s">
        <v>10410</v>
      </c>
      <c r="D21937" s="2">
        <v>61538.16</v>
      </c>
      <c r="E21937" s="3">
        <f t="shared" si="684"/>
        <v>2.7853902718914033E-4</v>
      </c>
      <c r="F21937" s="3">
        <f t="shared" si="685"/>
        <v>98.260880250278618</v>
      </c>
      <c r="G21937" t="s">
        <v>14473</v>
      </c>
    </row>
    <row r="21938" spans="1:7" x14ac:dyDescent="0.35">
      <c r="A21938" t="s">
        <v>10</v>
      </c>
      <c r="B21938" t="s">
        <v>9</v>
      </c>
      <c r="C21938" t="s">
        <v>3743</v>
      </c>
      <c r="D21938" s="2">
        <v>61536.02</v>
      </c>
      <c r="E21938" s="3">
        <f t="shared" si="684"/>
        <v>2.7852934094700719E-4</v>
      </c>
      <c r="F21938" s="3">
        <f t="shared" si="685"/>
        <v>98.261158779619564</v>
      </c>
      <c r="G21938" t="s">
        <v>14473</v>
      </c>
    </row>
    <row r="21939" spans="1:7" x14ac:dyDescent="0.35">
      <c r="A21939" t="s">
        <v>10</v>
      </c>
      <c r="B21939" t="s">
        <v>200</v>
      </c>
      <c r="C21939" t="s">
        <v>1048</v>
      </c>
      <c r="D21939" s="2">
        <v>61528.86</v>
      </c>
      <c r="E21939" s="3">
        <f t="shared" si="684"/>
        <v>2.7849693277239371E-4</v>
      </c>
      <c r="F21939" s="3">
        <f t="shared" si="685"/>
        <v>98.261437276552343</v>
      </c>
      <c r="G21939" t="s">
        <v>14473</v>
      </c>
    </row>
    <row r="21940" spans="1:7" x14ac:dyDescent="0.35">
      <c r="A21940" t="s">
        <v>10</v>
      </c>
      <c r="B21940" t="s">
        <v>32</v>
      </c>
      <c r="C21940" t="s">
        <v>733</v>
      </c>
      <c r="D21940" s="2">
        <v>61520.07</v>
      </c>
      <c r="E21940" s="3">
        <f t="shared" si="684"/>
        <v>2.7845714675914609E-4</v>
      </c>
      <c r="F21940" s="3">
        <f t="shared" si="685"/>
        <v>98.261715733699106</v>
      </c>
      <c r="G21940" t="s">
        <v>14480</v>
      </c>
    </row>
    <row r="21941" spans="1:7" x14ac:dyDescent="0.35">
      <c r="A21941" t="s">
        <v>10</v>
      </c>
      <c r="B21941" t="s">
        <v>9</v>
      </c>
      <c r="C21941" t="s">
        <v>746</v>
      </c>
      <c r="D21941" s="2">
        <v>61519.63</v>
      </c>
      <c r="E21941" s="3">
        <f t="shared" si="684"/>
        <v>2.78455155195343E-4</v>
      </c>
      <c r="F21941" s="3">
        <f t="shared" si="685"/>
        <v>98.261994188854302</v>
      </c>
      <c r="G21941" t="s">
        <v>14480</v>
      </c>
    </row>
    <row r="21942" spans="1:7" x14ac:dyDescent="0.35">
      <c r="A21942" t="s">
        <v>3</v>
      </c>
      <c r="B21942" t="s">
        <v>23</v>
      </c>
      <c r="C21942" t="s">
        <v>388</v>
      </c>
      <c r="D21942" s="2">
        <v>61519.46</v>
      </c>
      <c r="E21942" s="3">
        <f t="shared" si="684"/>
        <v>2.7845438572751007E-4</v>
      </c>
      <c r="F21942" s="3">
        <f t="shared" si="685"/>
        <v>98.262272643240024</v>
      </c>
      <c r="G21942" t="s">
        <v>14473</v>
      </c>
    </row>
    <row r="21943" spans="1:7" x14ac:dyDescent="0.35">
      <c r="A21943" t="s">
        <v>3</v>
      </c>
      <c r="B21943" t="s">
        <v>6</v>
      </c>
      <c r="C21943" t="s">
        <v>5919</v>
      </c>
      <c r="D21943" s="2">
        <v>61518.94</v>
      </c>
      <c r="E21943" s="3">
        <f t="shared" si="684"/>
        <v>2.7845203206119733E-4</v>
      </c>
      <c r="F21943" s="3">
        <f t="shared" si="685"/>
        <v>98.262551095272087</v>
      </c>
      <c r="G21943" t="s">
        <v>14480</v>
      </c>
    </row>
    <row r="21944" spans="1:7" x14ac:dyDescent="0.35">
      <c r="A21944" t="s">
        <v>10</v>
      </c>
      <c r="B21944" t="s">
        <v>32</v>
      </c>
      <c r="C21944" t="s">
        <v>9886</v>
      </c>
      <c r="D21944" s="2">
        <v>61506.14</v>
      </c>
      <c r="E21944" s="3">
        <f t="shared" si="684"/>
        <v>2.783940956596536E-4</v>
      </c>
      <c r="F21944" s="3">
        <f t="shared" si="685"/>
        <v>98.262829489367746</v>
      </c>
      <c r="G21944" t="s">
        <v>14480</v>
      </c>
    </row>
    <row r="21945" spans="1:7" x14ac:dyDescent="0.35">
      <c r="A21945" t="s">
        <v>3</v>
      </c>
      <c r="B21945" t="s">
        <v>29</v>
      </c>
      <c r="C21945" t="s">
        <v>946</v>
      </c>
      <c r="D21945" s="2">
        <v>61485.82</v>
      </c>
      <c r="E21945" s="3">
        <f t="shared" si="684"/>
        <v>2.78302121622203E-4</v>
      </c>
      <c r="F21945" s="3">
        <f t="shared" si="685"/>
        <v>98.263107791489375</v>
      </c>
      <c r="G21945" t="s">
        <v>14473</v>
      </c>
    </row>
    <row r="21946" spans="1:7" x14ac:dyDescent="0.35">
      <c r="A21946" t="s">
        <v>3</v>
      </c>
      <c r="B21946" t="s">
        <v>853</v>
      </c>
      <c r="C21946" t="s">
        <v>102</v>
      </c>
      <c r="D21946" s="2">
        <v>61477.49</v>
      </c>
      <c r="E21946" s="3">
        <f t="shared" si="684"/>
        <v>2.7826441769838583E-4</v>
      </c>
      <c r="F21946" s="3">
        <f t="shared" si="685"/>
        <v>98.263386055907077</v>
      </c>
      <c r="G21946" t="s">
        <v>14480</v>
      </c>
    </row>
    <row r="21947" spans="1:7" x14ac:dyDescent="0.35">
      <c r="A21947" t="s">
        <v>10</v>
      </c>
      <c r="B21947" t="s">
        <v>32</v>
      </c>
      <c r="C21947" t="s">
        <v>401</v>
      </c>
      <c r="D21947" s="2">
        <v>61474.35</v>
      </c>
      <c r="E21947" s="3">
        <f t="shared" si="684"/>
        <v>2.7825020517488214E-4</v>
      </c>
      <c r="F21947" s="3">
        <f t="shared" si="685"/>
        <v>98.263664306112247</v>
      </c>
      <c r="G21947" t="s">
        <v>14480</v>
      </c>
    </row>
    <row r="21948" spans="1:7" x14ac:dyDescent="0.35">
      <c r="A21948" t="s">
        <v>10</v>
      </c>
      <c r="B21948" t="s">
        <v>37</v>
      </c>
      <c r="C21948" t="s">
        <v>8427</v>
      </c>
      <c r="D21948" s="2">
        <v>61474.239999999998</v>
      </c>
      <c r="E21948" s="3">
        <f t="shared" si="684"/>
        <v>2.782497072839314E-4</v>
      </c>
      <c r="F21948" s="3">
        <f t="shared" si="685"/>
        <v>98.263942555819526</v>
      </c>
      <c r="G21948" t="s">
        <v>14473</v>
      </c>
    </row>
    <row r="21949" spans="1:7" x14ac:dyDescent="0.35">
      <c r="A21949" t="s">
        <v>3</v>
      </c>
      <c r="B21949" t="s">
        <v>29</v>
      </c>
      <c r="C21949" t="s">
        <v>1906</v>
      </c>
      <c r="D21949" s="2">
        <v>61472.32</v>
      </c>
      <c r="E21949" s="3">
        <f t="shared" si="684"/>
        <v>2.7824101682369986E-4</v>
      </c>
      <c r="F21949" s="3">
        <f t="shared" si="685"/>
        <v>98.264220796836355</v>
      </c>
      <c r="G21949" t="s">
        <v>14473</v>
      </c>
    </row>
    <row r="21950" spans="1:7" x14ac:dyDescent="0.35">
      <c r="A21950" t="s">
        <v>10</v>
      </c>
      <c r="B21950" t="s">
        <v>9</v>
      </c>
      <c r="C21950" t="s">
        <v>14135</v>
      </c>
      <c r="D21950" s="2">
        <v>61468.42</v>
      </c>
      <c r="E21950" s="3">
        <f t="shared" si="684"/>
        <v>2.7822336432635448E-4</v>
      </c>
      <c r="F21950" s="3">
        <f t="shared" si="685"/>
        <v>98.264499020200688</v>
      </c>
      <c r="G21950" t="s">
        <v>14473</v>
      </c>
    </row>
    <row r="21951" spans="1:7" x14ac:dyDescent="0.35">
      <c r="A21951" t="s">
        <v>3</v>
      </c>
      <c r="B21951" t="s">
        <v>9</v>
      </c>
      <c r="C21951" s="8" t="s">
        <v>7779</v>
      </c>
      <c r="D21951" s="2">
        <v>61464.85</v>
      </c>
      <c r="E21951" s="3">
        <f t="shared" si="684"/>
        <v>2.7820720550186145E-4</v>
      </c>
      <c r="F21951" s="3">
        <f t="shared" si="685"/>
        <v>98.264777227406185</v>
      </c>
      <c r="G21951" t="s">
        <v>14480</v>
      </c>
    </row>
    <row r="21952" spans="1:7" x14ac:dyDescent="0.35">
      <c r="A21952" t="s">
        <v>3</v>
      </c>
      <c r="B21952" t="s">
        <v>8</v>
      </c>
      <c r="C21952" s="8" t="s">
        <v>9350</v>
      </c>
      <c r="D21952" s="2">
        <v>61462.82</v>
      </c>
      <c r="E21952" s="3">
        <f t="shared" si="684"/>
        <v>2.7819801715067911E-4</v>
      </c>
      <c r="F21952" s="3">
        <f t="shared" si="685"/>
        <v>98.265055425423341</v>
      </c>
      <c r="G21952" t="s">
        <v>14480</v>
      </c>
    </row>
    <row r="21953" spans="1:7" x14ac:dyDescent="0.35">
      <c r="A21953" t="s">
        <v>3</v>
      </c>
      <c r="B21953" t="s">
        <v>9</v>
      </c>
      <c r="C21953" t="s">
        <v>10306</v>
      </c>
      <c r="D21953" s="2">
        <v>61462.5</v>
      </c>
      <c r="E21953" s="3">
        <f t="shared" si="684"/>
        <v>2.7819656874064055E-4</v>
      </c>
      <c r="F21953" s="3">
        <f t="shared" si="685"/>
        <v>98.265333621992085</v>
      </c>
      <c r="G21953" t="s">
        <v>14480</v>
      </c>
    </row>
    <row r="21954" spans="1:7" x14ac:dyDescent="0.35">
      <c r="A21954" t="s">
        <v>3</v>
      </c>
      <c r="B21954" t="s">
        <v>6</v>
      </c>
      <c r="C21954" t="s">
        <v>3956</v>
      </c>
      <c r="D21954" s="2">
        <v>61462.43</v>
      </c>
      <c r="E21954" s="3">
        <f t="shared" si="684"/>
        <v>2.7819625190094458E-4</v>
      </c>
      <c r="F21954" s="3">
        <f t="shared" si="685"/>
        <v>98.265611818243983</v>
      </c>
      <c r="G21954" t="s">
        <v>14480</v>
      </c>
    </row>
    <row r="21955" spans="1:7" x14ac:dyDescent="0.35">
      <c r="A21955" t="s">
        <v>3</v>
      </c>
      <c r="B21955" t="s">
        <v>20</v>
      </c>
      <c r="C21955" t="s">
        <v>2057</v>
      </c>
      <c r="D21955" s="2">
        <v>61459.79</v>
      </c>
      <c r="E21955" s="3">
        <f t="shared" ref="E21955:E22018" si="686">(D21955/$D$29638)*100</f>
        <v>2.7818430251812622E-4</v>
      </c>
      <c r="F21955" s="3">
        <f t="shared" si="685"/>
        <v>98.265890002546499</v>
      </c>
      <c r="G21955" t="s">
        <v>14480</v>
      </c>
    </row>
    <row r="21956" spans="1:7" x14ac:dyDescent="0.35">
      <c r="A21956" t="s">
        <v>10</v>
      </c>
      <c r="B21956" t="s">
        <v>9</v>
      </c>
      <c r="C21956" t="s">
        <v>7465</v>
      </c>
      <c r="D21956" s="2">
        <v>61458.15</v>
      </c>
      <c r="E21956" s="3">
        <f t="shared" si="686"/>
        <v>2.7817687941667841E-4</v>
      </c>
      <c r="F21956" s="3">
        <f t="shared" ref="F21956:F22019" si="687">E21956+F21955</f>
        <v>98.266168179425918</v>
      </c>
      <c r="G21956" t="s">
        <v>14473</v>
      </c>
    </row>
    <row r="21957" spans="1:7" x14ac:dyDescent="0.35">
      <c r="A21957" t="s">
        <v>3</v>
      </c>
      <c r="B21957" t="s">
        <v>8</v>
      </c>
      <c r="C21957" t="s">
        <v>818</v>
      </c>
      <c r="D21957" s="2">
        <v>61456.639999999999</v>
      </c>
      <c r="E21957" s="3">
        <f t="shared" si="686"/>
        <v>2.7817004473180881E-4</v>
      </c>
      <c r="F21957" s="3">
        <f t="shared" si="687"/>
        <v>98.266446349470655</v>
      </c>
      <c r="G21957" t="s">
        <v>14473</v>
      </c>
    </row>
    <row r="21958" spans="1:7" x14ac:dyDescent="0.35">
      <c r="A21958" t="s">
        <v>3</v>
      </c>
      <c r="B21958" t="s">
        <v>23</v>
      </c>
      <c r="C21958" t="s">
        <v>10874</v>
      </c>
      <c r="D21958" s="2">
        <v>61455.92</v>
      </c>
      <c r="E21958" s="3">
        <f t="shared" si="686"/>
        <v>2.7816678580922194E-4</v>
      </c>
      <c r="F21958" s="3">
        <f t="shared" si="687"/>
        <v>98.26672451625646</v>
      </c>
      <c r="G21958" t="s">
        <v>14473</v>
      </c>
    </row>
    <row r="21959" spans="1:7" x14ac:dyDescent="0.35">
      <c r="A21959" t="s">
        <v>10</v>
      </c>
      <c r="B21959" t="s">
        <v>13</v>
      </c>
      <c r="C21959" t="s">
        <v>8545</v>
      </c>
      <c r="D21959" s="2">
        <v>61451.75</v>
      </c>
      <c r="E21959" s="3">
        <f t="shared" si="686"/>
        <v>2.7814791121590657E-4</v>
      </c>
      <c r="F21959" s="3">
        <f t="shared" si="687"/>
        <v>98.267002664167677</v>
      </c>
      <c r="G21959" t="s">
        <v>14473</v>
      </c>
    </row>
    <row r="21960" spans="1:7" x14ac:dyDescent="0.35">
      <c r="A21960" t="s">
        <v>3</v>
      </c>
      <c r="B21960" t="s">
        <v>33</v>
      </c>
      <c r="C21960" t="s">
        <v>10893</v>
      </c>
      <c r="D21960" s="2">
        <v>61450</v>
      </c>
      <c r="E21960" s="3">
        <f t="shared" si="686"/>
        <v>2.7813999022350801E-4</v>
      </c>
      <c r="F21960" s="3">
        <f t="shared" si="687"/>
        <v>98.267280804157906</v>
      </c>
      <c r="G21960" t="s">
        <v>14473</v>
      </c>
    </row>
    <row r="21961" spans="1:7" x14ac:dyDescent="0.35">
      <c r="A21961" t="s">
        <v>3</v>
      </c>
      <c r="B21961" t="s">
        <v>22</v>
      </c>
      <c r="C21961" s="7" t="s">
        <v>7592</v>
      </c>
      <c r="D21961" s="2">
        <v>61442.66</v>
      </c>
      <c r="E21961" s="3">
        <f t="shared" si="686"/>
        <v>2.7810676731824781E-4</v>
      </c>
      <c r="F21961" s="3">
        <f t="shared" si="687"/>
        <v>98.267558910925217</v>
      </c>
      <c r="G21961" t="s">
        <v>14480</v>
      </c>
    </row>
    <row r="21962" spans="1:7" x14ac:dyDescent="0.35">
      <c r="A21962" t="s">
        <v>10</v>
      </c>
      <c r="B21962" t="s">
        <v>9</v>
      </c>
      <c r="C21962" t="s">
        <v>11044</v>
      </c>
      <c r="D21962" s="2">
        <v>61440.11</v>
      </c>
      <c r="E21962" s="3">
        <f t="shared" si="686"/>
        <v>2.7809522530075279E-4</v>
      </c>
      <c r="F21962" s="3">
        <f t="shared" si="687"/>
        <v>98.267837006150515</v>
      </c>
      <c r="G21962" t="s">
        <v>14480</v>
      </c>
    </row>
    <row r="21963" spans="1:7" x14ac:dyDescent="0.35">
      <c r="A21963" t="s">
        <v>3</v>
      </c>
      <c r="B21963" t="s">
        <v>9</v>
      </c>
      <c r="C21963" t="s">
        <v>5946</v>
      </c>
      <c r="D21963" s="2">
        <v>61437.53</v>
      </c>
      <c r="E21963" s="3">
        <f t="shared" si="686"/>
        <v>2.7808354749481661E-4</v>
      </c>
      <c r="F21963" s="3">
        <f t="shared" si="687"/>
        <v>98.268115089698014</v>
      </c>
      <c r="G21963" t="s">
        <v>14473</v>
      </c>
    </row>
    <row r="21964" spans="1:7" x14ac:dyDescent="0.35">
      <c r="A21964" t="s">
        <v>3</v>
      </c>
      <c r="B21964" t="s">
        <v>29</v>
      </c>
      <c r="C21964" t="s">
        <v>14020</v>
      </c>
      <c r="D21964" s="2">
        <v>61434</v>
      </c>
      <c r="E21964" s="3">
        <f t="shared" si="686"/>
        <v>2.7806756972157841E-4</v>
      </c>
      <c r="F21964" s="3">
        <f t="shared" si="687"/>
        <v>98.268393157267738</v>
      </c>
      <c r="G21964" t="s">
        <v>14473</v>
      </c>
    </row>
    <row r="21965" spans="1:7" x14ac:dyDescent="0.35">
      <c r="A21965" t="s">
        <v>3</v>
      </c>
      <c r="B21965" t="s">
        <v>9</v>
      </c>
      <c r="C21965" t="s">
        <v>14349</v>
      </c>
      <c r="D21965" s="2">
        <v>61433.93</v>
      </c>
      <c r="E21965" s="3">
        <f t="shared" si="686"/>
        <v>2.7806725288188243E-4</v>
      </c>
      <c r="F21965" s="3">
        <f t="shared" si="687"/>
        <v>98.268671224520617</v>
      </c>
      <c r="G21965" t="s">
        <v>14480</v>
      </c>
    </row>
    <row r="21966" spans="1:7" x14ac:dyDescent="0.35">
      <c r="A21966" t="s">
        <v>3</v>
      </c>
      <c r="B21966" t="s">
        <v>67</v>
      </c>
      <c r="C21966" t="s">
        <v>12147</v>
      </c>
      <c r="D21966" s="2">
        <v>61433.02</v>
      </c>
      <c r="E21966" s="3">
        <f t="shared" si="686"/>
        <v>2.7806313396583517E-4</v>
      </c>
      <c r="F21966" s="3">
        <f t="shared" si="687"/>
        <v>98.268949287654578</v>
      </c>
      <c r="G21966" t="s">
        <v>14473</v>
      </c>
    </row>
    <row r="21967" spans="1:7" x14ac:dyDescent="0.35">
      <c r="A21967" t="s">
        <v>3</v>
      </c>
      <c r="B21967" t="s">
        <v>32</v>
      </c>
      <c r="C21967" t="s">
        <v>9587</v>
      </c>
      <c r="D21967" s="2">
        <v>61427</v>
      </c>
      <c r="E21967" s="3">
        <f t="shared" si="686"/>
        <v>2.7803588575198417E-4</v>
      </c>
      <c r="F21967" s="3">
        <f t="shared" si="687"/>
        <v>98.269227323540335</v>
      </c>
      <c r="G21967" t="s">
        <v>14473</v>
      </c>
    </row>
    <row r="21968" spans="1:7" x14ac:dyDescent="0.35">
      <c r="A21968" t="s">
        <v>10</v>
      </c>
      <c r="B21968" t="s">
        <v>22</v>
      </c>
      <c r="C21968" t="s">
        <v>9931</v>
      </c>
      <c r="D21968" s="2">
        <v>61425.89</v>
      </c>
      <c r="E21968" s="3">
        <f t="shared" si="686"/>
        <v>2.7803086157966278E-4</v>
      </c>
      <c r="F21968" s="3">
        <f t="shared" si="687"/>
        <v>98.269505354401915</v>
      </c>
      <c r="G21968" t="s">
        <v>14473</v>
      </c>
    </row>
    <row r="21969" spans="1:7" x14ac:dyDescent="0.35">
      <c r="A21969" t="s">
        <v>10</v>
      </c>
      <c r="B21969" t="s">
        <v>9</v>
      </c>
      <c r="C21969" t="s">
        <v>2342</v>
      </c>
      <c r="D21969" s="2">
        <v>61410</v>
      </c>
      <c r="E21969" s="3">
        <f t="shared" si="686"/>
        <v>2.7795893896868392E-4</v>
      </c>
      <c r="F21969" s="3">
        <f t="shared" si="687"/>
        <v>98.269783313340881</v>
      </c>
      <c r="G21969" t="s">
        <v>14473</v>
      </c>
    </row>
    <row r="21970" spans="1:7" x14ac:dyDescent="0.35">
      <c r="A21970" t="s">
        <v>3</v>
      </c>
      <c r="B21970" t="s">
        <v>13</v>
      </c>
      <c r="C21970" t="s">
        <v>10664</v>
      </c>
      <c r="D21970" s="2">
        <v>61408.81</v>
      </c>
      <c r="E21970" s="3">
        <f t="shared" si="686"/>
        <v>2.7795355269385287E-4</v>
      </c>
      <c r="F21970" s="3">
        <f t="shared" si="687"/>
        <v>98.270061266893578</v>
      </c>
      <c r="G21970" t="s">
        <v>14473</v>
      </c>
    </row>
    <row r="21971" spans="1:7" x14ac:dyDescent="0.35">
      <c r="A21971" t="s">
        <v>10</v>
      </c>
      <c r="B21971" t="s">
        <v>15</v>
      </c>
      <c r="C21971" t="s">
        <v>1384</v>
      </c>
      <c r="D21971" s="2">
        <v>61404.3</v>
      </c>
      <c r="E21971" s="3">
        <f t="shared" si="686"/>
        <v>2.7793313916487148E-4</v>
      </c>
      <c r="F21971" s="3">
        <f t="shared" si="687"/>
        <v>98.270339200032737</v>
      </c>
      <c r="G21971" t="s">
        <v>14473</v>
      </c>
    </row>
    <row r="21972" spans="1:7" x14ac:dyDescent="0.35">
      <c r="A21972" t="s">
        <v>10</v>
      </c>
      <c r="B21972" t="s">
        <v>9</v>
      </c>
      <c r="C21972" t="s">
        <v>3727</v>
      </c>
      <c r="D21972" s="2">
        <v>61397.31</v>
      </c>
      <c r="E21972" s="3">
        <f t="shared" si="686"/>
        <v>2.7790150045809098E-4</v>
      </c>
      <c r="F21972" s="3">
        <f t="shared" si="687"/>
        <v>98.27061710153319</v>
      </c>
      <c r="G21972" t="s">
        <v>14473</v>
      </c>
    </row>
    <row r="21973" spans="1:7" x14ac:dyDescent="0.35">
      <c r="A21973" t="s">
        <v>3</v>
      </c>
      <c r="B21973" t="s">
        <v>6</v>
      </c>
      <c r="C21973" t="s">
        <v>14178</v>
      </c>
      <c r="D21973" s="2">
        <v>61392.88</v>
      </c>
      <c r="E21973" s="3">
        <f t="shared" si="686"/>
        <v>2.7788144903161924E-4</v>
      </c>
      <c r="F21973" s="3">
        <f t="shared" si="687"/>
        <v>98.270894982982227</v>
      </c>
      <c r="G21973" t="s">
        <v>14480</v>
      </c>
    </row>
    <row r="21974" spans="1:7" x14ac:dyDescent="0.35">
      <c r="A21974" t="s">
        <v>10</v>
      </c>
      <c r="B21974" t="s">
        <v>33</v>
      </c>
      <c r="C21974" t="s">
        <v>131</v>
      </c>
      <c r="D21974" s="2">
        <v>61389.95</v>
      </c>
      <c r="E21974" s="3">
        <f t="shared" si="686"/>
        <v>2.7786818702720331E-4</v>
      </c>
      <c r="F21974" s="3">
        <f t="shared" si="687"/>
        <v>98.271172851169254</v>
      </c>
      <c r="G21974" t="s">
        <v>14473</v>
      </c>
    </row>
    <row r="21975" spans="1:7" x14ac:dyDescent="0.35">
      <c r="A21975" t="s">
        <v>10</v>
      </c>
      <c r="B21975" t="s">
        <v>18</v>
      </c>
      <c r="C21975" t="s">
        <v>964</v>
      </c>
      <c r="D21975" s="2">
        <v>61387.66</v>
      </c>
      <c r="E21975" s="3">
        <f t="shared" si="686"/>
        <v>2.7785782184286471E-4</v>
      </c>
      <c r="F21975" s="3">
        <f t="shared" si="687"/>
        <v>98.271450708991097</v>
      </c>
      <c r="G21975" t="s">
        <v>14473</v>
      </c>
    </row>
    <row r="21976" spans="1:7" x14ac:dyDescent="0.35">
      <c r="A21976" t="s">
        <v>10</v>
      </c>
      <c r="B21976" t="s">
        <v>180</v>
      </c>
      <c r="C21976" t="s">
        <v>9008</v>
      </c>
      <c r="D21976" s="2">
        <v>61386.79</v>
      </c>
      <c r="E21976" s="3">
        <f t="shared" si="686"/>
        <v>2.7785388397807222E-4</v>
      </c>
      <c r="F21976" s="3">
        <f t="shared" si="687"/>
        <v>98.271728562875069</v>
      </c>
      <c r="G21976" t="s">
        <v>14480</v>
      </c>
    </row>
    <row r="21977" spans="1:7" x14ac:dyDescent="0.35">
      <c r="A21977" t="s">
        <v>3</v>
      </c>
      <c r="B21977" t="s">
        <v>499</v>
      </c>
      <c r="C21977" t="s">
        <v>131</v>
      </c>
      <c r="D21977" s="2">
        <v>61385.599999999999</v>
      </c>
      <c r="E21977" s="3">
        <f t="shared" si="686"/>
        <v>2.7784849770324122E-4</v>
      </c>
      <c r="F21977" s="3">
        <f t="shared" si="687"/>
        <v>98.272006411372772</v>
      </c>
      <c r="G21977" t="s">
        <v>14473</v>
      </c>
    </row>
    <row r="21978" spans="1:7" x14ac:dyDescent="0.35">
      <c r="A21978" t="s">
        <v>10</v>
      </c>
      <c r="B21978" t="s">
        <v>23</v>
      </c>
      <c r="C21978" t="s">
        <v>2423</v>
      </c>
      <c r="D21978" s="2">
        <v>61382.25</v>
      </c>
      <c r="E21978" s="3">
        <f t="shared" si="686"/>
        <v>2.7783333466064968E-4</v>
      </c>
      <c r="F21978" s="3">
        <f t="shared" si="687"/>
        <v>98.272284244707436</v>
      </c>
      <c r="G21978" t="s">
        <v>14480</v>
      </c>
    </row>
    <row r="21979" spans="1:7" x14ac:dyDescent="0.35">
      <c r="A21979" t="s">
        <v>3</v>
      </c>
      <c r="B21979" t="s">
        <v>9</v>
      </c>
      <c r="C21979" t="s">
        <v>5077</v>
      </c>
      <c r="D21979" s="2">
        <v>61377.53</v>
      </c>
      <c r="E21979" s="3">
        <f t="shared" si="686"/>
        <v>2.7781197061258048E-4</v>
      </c>
      <c r="F21979" s="3">
        <f t="shared" si="687"/>
        <v>98.272562056678055</v>
      </c>
      <c r="G21979" t="s">
        <v>14480</v>
      </c>
    </row>
    <row r="21980" spans="1:7" x14ac:dyDescent="0.35">
      <c r="A21980" t="s">
        <v>3</v>
      </c>
      <c r="B21980" t="s">
        <v>9</v>
      </c>
      <c r="C21980" t="s">
        <v>1267</v>
      </c>
      <c r="D21980" s="2">
        <v>61375.93</v>
      </c>
      <c r="E21980" s="3">
        <f t="shared" si="686"/>
        <v>2.7780472856238749E-4</v>
      </c>
      <c r="F21980" s="3">
        <f t="shared" si="687"/>
        <v>98.272839861406624</v>
      </c>
      <c r="G21980" t="s">
        <v>14480</v>
      </c>
    </row>
    <row r="21981" spans="1:7" x14ac:dyDescent="0.35">
      <c r="A21981" t="s">
        <v>3</v>
      </c>
      <c r="B21981" t="s">
        <v>6</v>
      </c>
      <c r="C21981" t="s">
        <v>2028</v>
      </c>
      <c r="D21981" s="2">
        <v>61369.9</v>
      </c>
      <c r="E21981" s="3">
        <f t="shared" si="686"/>
        <v>2.7777743508572276E-4</v>
      </c>
      <c r="F21981" s="3">
        <f t="shared" si="687"/>
        <v>98.273117638841711</v>
      </c>
      <c r="G21981" t="s">
        <v>14480</v>
      </c>
    </row>
    <row r="21982" spans="1:7" x14ac:dyDescent="0.35">
      <c r="A21982" t="s">
        <v>3</v>
      </c>
      <c r="B21982" t="s">
        <v>9</v>
      </c>
      <c r="C21982" t="s">
        <v>10251</v>
      </c>
      <c r="D21982" s="2">
        <v>61367.78</v>
      </c>
      <c r="E21982" s="3">
        <f t="shared" si="686"/>
        <v>2.7776783936921709E-4</v>
      </c>
      <c r="F21982" s="3">
        <f t="shared" si="687"/>
        <v>98.273395406681075</v>
      </c>
      <c r="G21982" t="s">
        <v>14480</v>
      </c>
    </row>
    <row r="21983" spans="1:7" x14ac:dyDescent="0.35">
      <c r="A21983" t="s">
        <v>10</v>
      </c>
      <c r="B21983" t="s">
        <v>6</v>
      </c>
      <c r="C21983" t="s">
        <v>10386</v>
      </c>
      <c r="D21983" s="2">
        <v>61362.59</v>
      </c>
      <c r="E21983" s="3">
        <f t="shared" si="686"/>
        <v>2.7774434796890365E-4</v>
      </c>
      <c r="F21983" s="3">
        <f t="shared" si="687"/>
        <v>98.273673151029044</v>
      </c>
      <c r="G21983" t="s">
        <v>14473</v>
      </c>
    </row>
    <row r="21984" spans="1:7" x14ac:dyDescent="0.35">
      <c r="A21984" t="s">
        <v>10</v>
      </c>
      <c r="B21984" t="s">
        <v>33</v>
      </c>
      <c r="C21984" t="s">
        <v>8722</v>
      </c>
      <c r="D21984" s="2">
        <v>61351.5</v>
      </c>
      <c r="E21984" s="3">
        <f t="shared" si="686"/>
        <v>2.776941515085037E-4</v>
      </c>
      <c r="F21984" s="3">
        <f t="shared" si="687"/>
        <v>98.273950845180551</v>
      </c>
      <c r="G21984" t="s">
        <v>14473</v>
      </c>
    </row>
    <row r="21985" spans="1:7" x14ac:dyDescent="0.35">
      <c r="A21985" t="s">
        <v>3</v>
      </c>
      <c r="B21985" t="s">
        <v>6</v>
      </c>
      <c r="C21985" t="s">
        <v>3681</v>
      </c>
      <c r="D21985" s="2">
        <v>61340.42</v>
      </c>
      <c r="E21985" s="3">
        <f t="shared" si="686"/>
        <v>2.7764400031091743E-4</v>
      </c>
      <c r="F21985" s="3">
        <f t="shared" si="687"/>
        <v>98.274228489180857</v>
      </c>
      <c r="G21985" t="s">
        <v>14473</v>
      </c>
    </row>
    <row r="21986" spans="1:7" x14ac:dyDescent="0.35">
      <c r="A21986" t="s">
        <v>3</v>
      </c>
      <c r="B21986" t="s">
        <v>9</v>
      </c>
      <c r="C21986" t="s">
        <v>637</v>
      </c>
      <c r="D21986" s="2">
        <v>61328.51</v>
      </c>
      <c r="E21986" s="3">
        <f t="shared" si="686"/>
        <v>2.7759009229979354E-4</v>
      </c>
      <c r="F21986" s="3">
        <f t="shared" si="687"/>
        <v>98.274506079273152</v>
      </c>
      <c r="G21986" t="s">
        <v>14473</v>
      </c>
    </row>
    <row r="21987" spans="1:7" x14ac:dyDescent="0.35">
      <c r="A21987" t="s">
        <v>10</v>
      </c>
      <c r="B21987" t="s">
        <v>96</v>
      </c>
      <c r="C21987" t="s">
        <v>12679</v>
      </c>
      <c r="D21987" s="2">
        <v>61326.42</v>
      </c>
      <c r="E21987" s="3">
        <f t="shared" si="686"/>
        <v>2.7758063237172896E-4</v>
      </c>
      <c r="F21987" s="3">
        <f t="shared" si="687"/>
        <v>98.274783659905523</v>
      </c>
      <c r="G21987" t="s">
        <v>14473</v>
      </c>
    </row>
    <row r="21988" spans="1:7" x14ac:dyDescent="0.35">
      <c r="A21988" t="s">
        <v>10</v>
      </c>
      <c r="B21988" t="s">
        <v>9</v>
      </c>
      <c r="C21988" t="s">
        <v>10555</v>
      </c>
      <c r="D21988" s="2">
        <v>61314.14</v>
      </c>
      <c r="E21988" s="3">
        <f t="shared" si="686"/>
        <v>2.7752504963649797E-4</v>
      </c>
      <c r="F21988" s="3">
        <f t="shared" si="687"/>
        <v>98.275061184955163</v>
      </c>
      <c r="G21988" t="s">
        <v>14480</v>
      </c>
    </row>
    <row r="21989" spans="1:7" x14ac:dyDescent="0.35">
      <c r="A21989" t="s">
        <v>3</v>
      </c>
      <c r="B21989" t="s">
        <v>9</v>
      </c>
      <c r="C21989" t="s">
        <v>1023</v>
      </c>
      <c r="D21989" s="2">
        <v>61306.31</v>
      </c>
      <c r="E21989" s="3">
        <f t="shared" si="686"/>
        <v>2.7748960885336617E-4</v>
      </c>
      <c r="F21989" s="3">
        <f t="shared" si="687"/>
        <v>98.275338674564011</v>
      </c>
      <c r="G21989" t="s">
        <v>14473</v>
      </c>
    </row>
    <row r="21990" spans="1:7" x14ac:dyDescent="0.35">
      <c r="A21990" t="s">
        <v>10</v>
      </c>
      <c r="B21990" t="s">
        <v>6</v>
      </c>
      <c r="C21990" t="s">
        <v>3738</v>
      </c>
      <c r="D21990" s="2">
        <v>61301.19</v>
      </c>
      <c r="E21990" s="3">
        <f t="shared" si="686"/>
        <v>2.7746643429274871E-4</v>
      </c>
      <c r="F21990" s="3">
        <f t="shared" si="687"/>
        <v>98.275616140998309</v>
      </c>
      <c r="G21990" t="s">
        <v>14473</v>
      </c>
    </row>
    <row r="21991" spans="1:7" x14ac:dyDescent="0.35">
      <c r="A21991" t="s">
        <v>3</v>
      </c>
      <c r="B21991" t="s">
        <v>6</v>
      </c>
      <c r="C21991" t="s">
        <v>1894</v>
      </c>
      <c r="D21991" s="2">
        <v>61298.51</v>
      </c>
      <c r="E21991" s="3">
        <f t="shared" si="686"/>
        <v>2.7745430385867548E-4</v>
      </c>
      <c r="F21991" s="3">
        <f t="shared" si="687"/>
        <v>98.275893595302165</v>
      </c>
      <c r="G21991" t="s">
        <v>14480</v>
      </c>
    </row>
    <row r="21992" spans="1:7" x14ac:dyDescent="0.35">
      <c r="A21992" t="s">
        <v>10</v>
      </c>
      <c r="B21992" t="s">
        <v>29</v>
      </c>
      <c r="C21992" t="s">
        <v>2160</v>
      </c>
      <c r="D21992" s="2">
        <v>61291.29</v>
      </c>
      <c r="E21992" s="3">
        <f t="shared" si="686"/>
        <v>2.7742162410717975E-4</v>
      </c>
      <c r="F21992" s="3">
        <f t="shared" si="687"/>
        <v>98.27617101692627</v>
      </c>
      <c r="G21992" t="s">
        <v>14480</v>
      </c>
    </row>
    <row r="21993" spans="1:7" x14ac:dyDescent="0.35">
      <c r="A21993" t="s">
        <v>10</v>
      </c>
      <c r="B21993" t="s">
        <v>9</v>
      </c>
      <c r="C21993" t="s">
        <v>5699</v>
      </c>
      <c r="D21993" s="2">
        <v>61287.1</v>
      </c>
      <c r="E21993" s="3">
        <f t="shared" si="686"/>
        <v>2.7740265898823686E-4</v>
      </c>
      <c r="F21993" s="3">
        <f t="shared" si="687"/>
        <v>98.276448419585265</v>
      </c>
      <c r="G21993" t="s">
        <v>14473</v>
      </c>
    </row>
    <row r="21994" spans="1:7" x14ac:dyDescent="0.35">
      <c r="A21994" t="s">
        <v>10</v>
      </c>
      <c r="B21994" t="s">
        <v>29</v>
      </c>
      <c r="C21994" s="8" t="s">
        <v>9136</v>
      </c>
      <c r="D21994" s="2">
        <v>61274.35</v>
      </c>
      <c r="E21994" s="3">
        <f t="shared" si="686"/>
        <v>2.7734494890076174E-4</v>
      </c>
      <c r="F21994" s="3">
        <f t="shared" si="687"/>
        <v>98.276725764534163</v>
      </c>
      <c r="G21994" t="s">
        <v>14480</v>
      </c>
    </row>
    <row r="21995" spans="1:7" x14ac:dyDescent="0.35">
      <c r="A21995" t="s">
        <v>3</v>
      </c>
      <c r="B21995" t="s">
        <v>23</v>
      </c>
      <c r="C21995" t="s">
        <v>7992</v>
      </c>
      <c r="D21995" s="2">
        <v>61271.09</v>
      </c>
      <c r="E21995" s="3">
        <f t="shared" si="686"/>
        <v>2.7733019322349358E-4</v>
      </c>
      <c r="F21995" s="3">
        <f t="shared" si="687"/>
        <v>98.277003094727391</v>
      </c>
      <c r="G21995" t="s">
        <v>14480</v>
      </c>
    </row>
    <row r="21996" spans="1:7" x14ac:dyDescent="0.35">
      <c r="A21996" t="s">
        <v>3</v>
      </c>
      <c r="B21996" t="s">
        <v>9</v>
      </c>
      <c r="C21996" t="s">
        <v>2347</v>
      </c>
      <c r="D21996" s="2">
        <v>61257.79</v>
      </c>
      <c r="E21996" s="3">
        <f t="shared" si="686"/>
        <v>2.7726999368126457E-4</v>
      </c>
      <c r="F21996" s="3">
        <f t="shared" si="687"/>
        <v>98.277280364721065</v>
      </c>
      <c r="G21996" t="s">
        <v>14480</v>
      </c>
    </row>
    <row r="21997" spans="1:7" x14ac:dyDescent="0.35">
      <c r="A21997" t="s">
        <v>3</v>
      </c>
      <c r="B21997" t="s">
        <v>73</v>
      </c>
      <c r="C21997" t="s">
        <v>4197</v>
      </c>
      <c r="D21997" s="2">
        <v>61257.73</v>
      </c>
      <c r="E21997" s="3">
        <f t="shared" si="686"/>
        <v>2.7726972210438233E-4</v>
      </c>
      <c r="F21997" s="3">
        <f t="shared" si="687"/>
        <v>98.27755763444317</v>
      </c>
      <c r="G21997" t="s">
        <v>14473</v>
      </c>
    </row>
    <row r="21998" spans="1:7" x14ac:dyDescent="0.35">
      <c r="A21998" t="s">
        <v>10</v>
      </c>
      <c r="B21998" t="s">
        <v>9</v>
      </c>
      <c r="C21998" t="s">
        <v>11626</v>
      </c>
      <c r="D21998" s="2">
        <v>61256.28</v>
      </c>
      <c r="E21998" s="3">
        <f t="shared" si="686"/>
        <v>2.7726315899639497E-4</v>
      </c>
      <c r="F21998" s="3">
        <f t="shared" si="687"/>
        <v>98.277834897602162</v>
      </c>
      <c r="G21998" t="s">
        <v>14473</v>
      </c>
    </row>
    <row r="21999" spans="1:7" x14ac:dyDescent="0.35">
      <c r="A21999" t="s">
        <v>3</v>
      </c>
      <c r="B21999" t="s">
        <v>13</v>
      </c>
      <c r="C21999" s="8" t="s">
        <v>9525</v>
      </c>
      <c r="D21999" s="2">
        <v>61253.16</v>
      </c>
      <c r="E21999" s="3">
        <f t="shared" si="686"/>
        <v>2.772490369985187E-4</v>
      </c>
      <c r="F21999" s="3">
        <f t="shared" si="687"/>
        <v>98.27811214663916</v>
      </c>
      <c r="G21999" t="s">
        <v>14480</v>
      </c>
    </row>
    <row r="22000" spans="1:7" x14ac:dyDescent="0.35">
      <c r="A22000" t="s">
        <v>10</v>
      </c>
      <c r="B22000" t="s">
        <v>6</v>
      </c>
      <c r="C22000" t="s">
        <v>5082</v>
      </c>
      <c r="D22000" s="2">
        <v>61248.09</v>
      </c>
      <c r="E22000" s="3">
        <f t="shared" si="686"/>
        <v>2.7722608875196969E-4</v>
      </c>
      <c r="F22000" s="3">
        <f t="shared" si="687"/>
        <v>98.278389372727915</v>
      </c>
      <c r="G22000" t="s">
        <v>14480</v>
      </c>
    </row>
    <row r="22001" spans="1:7" x14ac:dyDescent="0.35">
      <c r="A22001" t="s">
        <v>3</v>
      </c>
      <c r="B22001" t="s">
        <v>6</v>
      </c>
      <c r="C22001" t="s">
        <v>4169</v>
      </c>
      <c r="D22001" s="2">
        <v>61245.09</v>
      </c>
      <c r="E22001" s="3">
        <f t="shared" si="686"/>
        <v>2.772125099078579E-4</v>
      </c>
      <c r="F22001" s="3">
        <f t="shared" si="687"/>
        <v>98.278666585237829</v>
      </c>
      <c r="G22001" t="s">
        <v>14473</v>
      </c>
    </row>
    <row r="22002" spans="1:7" x14ac:dyDescent="0.35">
      <c r="A22002" t="s">
        <v>3</v>
      </c>
      <c r="B22002" t="s">
        <v>12205</v>
      </c>
      <c r="C22002" t="s">
        <v>10673</v>
      </c>
      <c r="D22002" s="2">
        <v>61240.43</v>
      </c>
      <c r="E22002" s="3">
        <f t="shared" si="686"/>
        <v>2.7719141743667088E-4</v>
      </c>
      <c r="F22002" s="3">
        <f t="shared" si="687"/>
        <v>98.278943776655268</v>
      </c>
      <c r="G22002" t="s">
        <v>14473</v>
      </c>
    </row>
    <row r="22003" spans="1:7" x14ac:dyDescent="0.35">
      <c r="A22003" t="s">
        <v>10</v>
      </c>
      <c r="B22003" t="s">
        <v>478</v>
      </c>
      <c r="C22003" t="s">
        <v>831</v>
      </c>
      <c r="D22003" s="2">
        <v>61239.44</v>
      </c>
      <c r="E22003" s="3">
        <f t="shared" si="686"/>
        <v>2.7718693641811402E-4</v>
      </c>
      <c r="F22003" s="3">
        <f t="shared" si="687"/>
        <v>98.279220963591683</v>
      </c>
      <c r="G22003" t="s">
        <v>14473</v>
      </c>
    </row>
    <row r="22004" spans="1:7" x14ac:dyDescent="0.35">
      <c r="A22004" t="s">
        <v>3</v>
      </c>
      <c r="B22004" t="s">
        <v>40</v>
      </c>
      <c r="C22004" t="s">
        <v>540</v>
      </c>
      <c r="D22004" s="2">
        <v>61235.199999999997</v>
      </c>
      <c r="E22004" s="3">
        <f t="shared" si="686"/>
        <v>2.7716774498510262E-4</v>
      </c>
      <c r="F22004" s="3">
        <f t="shared" si="687"/>
        <v>98.279498131336666</v>
      </c>
      <c r="G22004" t="s">
        <v>14473</v>
      </c>
    </row>
    <row r="22005" spans="1:7" x14ac:dyDescent="0.35">
      <c r="A22005" t="s">
        <v>10</v>
      </c>
      <c r="B22005" t="s">
        <v>8</v>
      </c>
      <c r="C22005" t="s">
        <v>5646</v>
      </c>
      <c r="D22005" s="2">
        <v>61230.09</v>
      </c>
      <c r="E22005" s="3">
        <f t="shared" si="686"/>
        <v>2.7714461568729883E-4</v>
      </c>
      <c r="F22005" s="3">
        <f t="shared" si="687"/>
        <v>98.27977527595236</v>
      </c>
      <c r="G22005" t="s">
        <v>14480</v>
      </c>
    </row>
    <row r="22006" spans="1:7" x14ac:dyDescent="0.35">
      <c r="A22006" t="s">
        <v>10</v>
      </c>
      <c r="B22006" t="s">
        <v>406</v>
      </c>
      <c r="C22006" t="s">
        <v>3075</v>
      </c>
      <c r="D22006" s="2">
        <v>61229.81</v>
      </c>
      <c r="E22006" s="3">
        <f t="shared" si="686"/>
        <v>2.7714334832851511E-4</v>
      </c>
      <c r="F22006" s="3">
        <f t="shared" si="687"/>
        <v>98.280052419300688</v>
      </c>
      <c r="G22006" t="s">
        <v>14473</v>
      </c>
    </row>
    <row r="22007" spans="1:7" x14ac:dyDescent="0.35">
      <c r="A22007" t="s">
        <v>3</v>
      </c>
      <c r="B22007" t="s">
        <v>2021</v>
      </c>
      <c r="C22007" t="s">
        <v>5310</v>
      </c>
      <c r="D22007" s="2">
        <v>61226.79</v>
      </c>
      <c r="E22007" s="3">
        <f t="shared" si="686"/>
        <v>2.771296789587759E-4</v>
      </c>
      <c r="F22007" s="3">
        <f t="shared" si="687"/>
        <v>98.280329548979651</v>
      </c>
      <c r="G22007" t="s">
        <v>14480</v>
      </c>
    </row>
    <row r="22008" spans="1:7" x14ac:dyDescent="0.35">
      <c r="A22008" t="s">
        <v>3</v>
      </c>
      <c r="B22008" t="s">
        <v>9</v>
      </c>
      <c r="C22008" t="s">
        <v>10492</v>
      </c>
      <c r="D22008" s="2">
        <v>61219.35</v>
      </c>
      <c r="E22008" s="3">
        <f t="shared" si="686"/>
        <v>2.7709600342537858E-4</v>
      </c>
      <c r="F22008" s="3">
        <f t="shared" si="687"/>
        <v>98.280606644983081</v>
      </c>
      <c r="G22008" t="s">
        <v>14480</v>
      </c>
    </row>
    <row r="22009" spans="1:7" x14ac:dyDescent="0.35">
      <c r="A22009" t="s">
        <v>3</v>
      </c>
      <c r="B22009" t="s">
        <v>23</v>
      </c>
      <c r="C22009" t="s">
        <v>13106</v>
      </c>
      <c r="D22009" s="2">
        <v>61216.51</v>
      </c>
      <c r="E22009" s="3">
        <f t="shared" si="686"/>
        <v>2.770831487862861E-4</v>
      </c>
      <c r="F22009" s="3">
        <f t="shared" si="687"/>
        <v>98.280883728131869</v>
      </c>
      <c r="G22009" t="s">
        <v>14480</v>
      </c>
    </row>
    <row r="22010" spans="1:7" x14ac:dyDescent="0.35">
      <c r="A22010" t="s">
        <v>3</v>
      </c>
      <c r="B22010" t="s">
        <v>6</v>
      </c>
      <c r="C22010" t="s">
        <v>3406</v>
      </c>
      <c r="D22010" s="2">
        <v>61215.73</v>
      </c>
      <c r="E22010" s="3">
        <f t="shared" si="686"/>
        <v>2.7707961828681704E-4</v>
      </c>
      <c r="F22010" s="3">
        <f t="shared" si="687"/>
        <v>98.281160807750155</v>
      </c>
      <c r="G22010" t="s">
        <v>14480</v>
      </c>
    </row>
    <row r="22011" spans="1:7" x14ac:dyDescent="0.35">
      <c r="A22011" t="s">
        <v>3</v>
      </c>
      <c r="B22011" t="s">
        <v>36</v>
      </c>
      <c r="C22011" t="s">
        <v>1757</v>
      </c>
      <c r="D22011" s="2">
        <v>61214.239999999998</v>
      </c>
      <c r="E22011" s="3">
        <f t="shared" si="686"/>
        <v>2.770728741275748E-4</v>
      </c>
      <c r="F22011" s="3">
        <f t="shared" si="687"/>
        <v>98.281437880624281</v>
      </c>
      <c r="G22011" t="s">
        <v>14473</v>
      </c>
    </row>
    <row r="22012" spans="1:7" x14ac:dyDescent="0.35">
      <c r="A22012" t="s">
        <v>10</v>
      </c>
      <c r="B22012" t="s">
        <v>37</v>
      </c>
      <c r="C22012" t="s">
        <v>11956</v>
      </c>
      <c r="D22012" s="2">
        <v>61213.57</v>
      </c>
      <c r="E22012" s="3">
        <f t="shared" si="686"/>
        <v>2.7706984151905655E-4</v>
      </c>
      <c r="F22012" s="3">
        <f t="shared" si="687"/>
        <v>98.281714950465798</v>
      </c>
      <c r="G22012" t="s">
        <v>14473</v>
      </c>
    </row>
    <row r="22013" spans="1:7" x14ac:dyDescent="0.35">
      <c r="A22013" t="s">
        <v>10</v>
      </c>
      <c r="B22013" t="s">
        <v>122</v>
      </c>
      <c r="C22013" t="s">
        <v>1304</v>
      </c>
      <c r="D22013" s="2">
        <v>61210.7</v>
      </c>
      <c r="E22013" s="3">
        <f t="shared" si="686"/>
        <v>2.7705685109152291E-4</v>
      </c>
      <c r="F22013" s="3">
        <f t="shared" si="687"/>
        <v>98.281992007316887</v>
      </c>
      <c r="G22013" t="s">
        <v>14480</v>
      </c>
    </row>
    <row r="22014" spans="1:7" x14ac:dyDescent="0.35">
      <c r="A22014" t="s">
        <v>10</v>
      </c>
      <c r="B22014" t="s">
        <v>6</v>
      </c>
      <c r="C22014" t="s">
        <v>504</v>
      </c>
      <c r="D22014" s="2">
        <v>61208.480000000003</v>
      </c>
      <c r="E22014" s="3">
        <f t="shared" si="686"/>
        <v>2.7704680274688018E-4</v>
      </c>
      <c r="F22014" s="3">
        <f t="shared" si="687"/>
        <v>98.282269054119638</v>
      </c>
      <c r="G22014" t="s">
        <v>14473</v>
      </c>
    </row>
    <row r="22015" spans="1:7" x14ac:dyDescent="0.35">
      <c r="A22015" t="s">
        <v>10</v>
      </c>
      <c r="B22015" t="s">
        <v>28</v>
      </c>
      <c r="C22015" s="8" t="s">
        <v>4316</v>
      </c>
      <c r="D22015" s="2">
        <v>61207.68</v>
      </c>
      <c r="E22015" s="3">
        <f t="shared" si="686"/>
        <v>2.7704318172178371E-4</v>
      </c>
      <c r="F22015" s="3">
        <f t="shared" si="687"/>
        <v>98.282546097301363</v>
      </c>
      <c r="G22015" t="s">
        <v>14480</v>
      </c>
    </row>
    <row r="22016" spans="1:7" x14ac:dyDescent="0.35">
      <c r="A22016" t="s">
        <v>10</v>
      </c>
      <c r="B22016" t="s">
        <v>6</v>
      </c>
      <c r="C22016" t="s">
        <v>2944</v>
      </c>
      <c r="D22016" s="2">
        <v>61200.95</v>
      </c>
      <c r="E22016" s="3">
        <f t="shared" si="686"/>
        <v>2.7701271984815952E-4</v>
      </c>
      <c r="F22016" s="3">
        <f t="shared" si="687"/>
        <v>98.282823110021212</v>
      </c>
      <c r="G22016" t="s">
        <v>14473</v>
      </c>
    </row>
    <row r="22017" spans="1:7" x14ac:dyDescent="0.35">
      <c r="A22017" t="s">
        <v>3</v>
      </c>
      <c r="B22017" t="s">
        <v>6</v>
      </c>
      <c r="C22017" t="s">
        <v>10108</v>
      </c>
      <c r="D22017" s="2">
        <v>61180.98</v>
      </c>
      <c r="E22017" s="3">
        <f t="shared" si="686"/>
        <v>2.7692233000918863E-4</v>
      </c>
      <c r="F22017" s="3">
        <f t="shared" si="687"/>
        <v>98.283100032351214</v>
      </c>
      <c r="G22017" t="s">
        <v>14473</v>
      </c>
    </row>
    <row r="22018" spans="1:7" x14ac:dyDescent="0.35">
      <c r="A22018" t="s">
        <v>3</v>
      </c>
      <c r="B22018" t="s">
        <v>31</v>
      </c>
      <c r="C22018" t="s">
        <v>3128</v>
      </c>
      <c r="D22018" s="2">
        <v>61174.73</v>
      </c>
      <c r="E22018" s="3">
        <f t="shared" si="686"/>
        <v>2.7689404075062235E-4</v>
      </c>
      <c r="F22018" s="3">
        <f t="shared" si="687"/>
        <v>98.283376926391966</v>
      </c>
      <c r="G22018" t="s">
        <v>14473</v>
      </c>
    </row>
    <row r="22019" spans="1:7" x14ac:dyDescent="0.35">
      <c r="A22019" t="s">
        <v>3</v>
      </c>
      <c r="B22019" t="s">
        <v>33</v>
      </c>
      <c r="C22019" t="s">
        <v>11711</v>
      </c>
      <c r="D22019" s="2">
        <v>61172.14</v>
      </c>
      <c r="E22019" s="3">
        <f t="shared" ref="E22019:E22082" si="688">(D22019/$D$29638)*100</f>
        <v>2.7688231768187245E-4</v>
      </c>
      <c r="F22019" s="3">
        <f t="shared" si="687"/>
        <v>98.283653808709644</v>
      </c>
      <c r="G22019" t="s">
        <v>14473</v>
      </c>
    </row>
    <row r="22020" spans="1:7" x14ac:dyDescent="0.35">
      <c r="A22020" t="s">
        <v>3</v>
      </c>
      <c r="B22020" t="s">
        <v>16</v>
      </c>
      <c r="C22020" t="s">
        <v>5870</v>
      </c>
      <c r="D22020" s="2">
        <v>61166.2</v>
      </c>
      <c r="E22020" s="3">
        <f t="shared" si="688"/>
        <v>2.7685543157053111E-4</v>
      </c>
      <c r="F22020" s="3">
        <f t="shared" ref="F22020:F22083" si="689">E22020+F22019</f>
        <v>98.283930664141209</v>
      </c>
      <c r="G22020" t="s">
        <v>14473</v>
      </c>
    </row>
    <row r="22021" spans="1:7" x14ac:dyDescent="0.35">
      <c r="A22021" t="s">
        <v>3</v>
      </c>
      <c r="B22021" t="s">
        <v>9</v>
      </c>
      <c r="C22021" t="s">
        <v>12716</v>
      </c>
      <c r="D22021" s="2">
        <v>61163.47</v>
      </c>
      <c r="E22021" s="3">
        <f t="shared" si="688"/>
        <v>2.7684307482238937E-4</v>
      </c>
      <c r="F22021" s="3">
        <f t="shared" si="689"/>
        <v>98.284207507216038</v>
      </c>
      <c r="G22021" t="s">
        <v>14480</v>
      </c>
    </row>
    <row r="22022" spans="1:7" x14ac:dyDescent="0.35">
      <c r="A22022" t="s">
        <v>10</v>
      </c>
      <c r="B22022" t="s">
        <v>6</v>
      </c>
      <c r="C22022" t="s">
        <v>7282</v>
      </c>
      <c r="D22022" s="2">
        <v>61161.84</v>
      </c>
      <c r="E22022" s="3">
        <f t="shared" si="688"/>
        <v>2.7683569698375529E-4</v>
      </c>
      <c r="F22022" s="3">
        <f t="shared" si="689"/>
        <v>98.284484342913018</v>
      </c>
      <c r="G22022" t="s">
        <v>14480</v>
      </c>
    </row>
    <row r="22023" spans="1:7" x14ac:dyDescent="0.35">
      <c r="A22023" t="s">
        <v>10</v>
      </c>
      <c r="B22023" t="s">
        <v>8</v>
      </c>
      <c r="C22023" t="s">
        <v>7531</v>
      </c>
      <c r="D22023" s="2">
        <v>61160.57</v>
      </c>
      <c r="E22023" s="3">
        <f t="shared" si="688"/>
        <v>2.7682994860641459E-4</v>
      </c>
      <c r="F22023" s="3">
        <f t="shared" si="689"/>
        <v>98.284761172861622</v>
      </c>
      <c r="G22023" t="s">
        <v>14473</v>
      </c>
    </row>
    <row r="22024" spans="1:7" x14ac:dyDescent="0.35">
      <c r="A22024" t="s">
        <v>3</v>
      </c>
      <c r="B22024" t="s">
        <v>9</v>
      </c>
      <c r="C22024" t="s">
        <v>8595</v>
      </c>
      <c r="D22024" s="2">
        <v>61140.32</v>
      </c>
      <c r="E22024" s="3">
        <f t="shared" si="688"/>
        <v>2.767382914086599E-4</v>
      </c>
      <c r="F22024" s="3">
        <f t="shared" si="689"/>
        <v>98.285037911153026</v>
      </c>
      <c r="G22024" t="s">
        <v>14473</v>
      </c>
    </row>
    <row r="22025" spans="1:7" x14ac:dyDescent="0.35">
      <c r="A22025" t="s">
        <v>10</v>
      </c>
      <c r="B22025" t="s">
        <v>22</v>
      </c>
      <c r="C22025" t="s">
        <v>7167</v>
      </c>
      <c r="D22025" s="2">
        <v>61138.69</v>
      </c>
      <c r="E22025" s="3">
        <f t="shared" si="688"/>
        <v>2.7673091357002582E-4</v>
      </c>
      <c r="F22025" s="3">
        <f t="shared" si="689"/>
        <v>98.285314642066595</v>
      </c>
      <c r="G22025" t="s">
        <v>14473</v>
      </c>
    </row>
    <row r="22026" spans="1:7" x14ac:dyDescent="0.35">
      <c r="A22026" t="s">
        <v>10</v>
      </c>
      <c r="B22026" t="s">
        <v>9</v>
      </c>
      <c r="C22026" t="s">
        <v>6140</v>
      </c>
      <c r="D22026" s="2">
        <v>61135.29</v>
      </c>
      <c r="E22026" s="3">
        <f t="shared" si="688"/>
        <v>2.7671552421336583E-4</v>
      </c>
      <c r="F22026" s="3">
        <f t="shared" si="689"/>
        <v>98.285591357590803</v>
      </c>
      <c r="G22026" t="s">
        <v>14473</v>
      </c>
    </row>
    <row r="22027" spans="1:7" x14ac:dyDescent="0.35">
      <c r="A22027" t="s">
        <v>10</v>
      </c>
      <c r="B22027" t="s">
        <v>200</v>
      </c>
      <c r="C22027" t="s">
        <v>131</v>
      </c>
      <c r="D22027" s="2">
        <v>61129.31</v>
      </c>
      <c r="E22027" s="3">
        <f t="shared" si="688"/>
        <v>2.7668845705076955E-4</v>
      </c>
      <c r="F22027" s="3">
        <f t="shared" si="689"/>
        <v>98.285868046047852</v>
      </c>
      <c r="G22027" t="s">
        <v>14473</v>
      </c>
    </row>
    <row r="22028" spans="1:7" x14ac:dyDescent="0.35">
      <c r="A22028" t="s">
        <v>3</v>
      </c>
      <c r="B22028" t="s">
        <v>180</v>
      </c>
      <c r="C22028" t="s">
        <v>10221</v>
      </c>
      <c r="D22028" s="2">
        <v>61127.3</v>
      </c>
      <c r="E22028" s="3">
        <f t="shared" si="688"/>
        <v>2.7667935922521468E-4</v>
      </c>
      <c r="F22028" s="3">
        <f t="shared" si="689"/>
        <v>98.286144725407084</v>
      </c>
      <c r="G22028" t="s">
        <v>14480</v>
      </c>
    </row>
    <row r="22029" spans="1:7" x14ac:dyDescent="0.35">
      <c r="A22029" t="s">
        <v>3</v>
      </c>
      <c r="B22029" t="s">
        <v>16</v>
      </c>
      <c r="C22029" t="s">
        <v>309</v>
      </c>
      <c r="D22029" s="2">
        <v>61126.44</v>
      </c>
      <c r="E22029" s="3">
        <f t="shared" si="688"/>
        <v>2.7667546662323592E-4</v>
      </c>
      <c r="F22029" s="3">
        <f t="shared" si="689"/>
        <v>98.286421400873706</v>
      </c>
      <c r="G22029" t="s">
        <v>14473</v>
      </c>
    </row>
    <row r="22030" spans="1:7" x14ac:dyDescent="0.35">
      <c r="A22030" t="s">
        <v>10</v>
      </c>
      <c r="B22030" t="s">
        <v>76</v>
      </c>
      <c r="C22030" t="s">
        <v>13317</v>
      </c>
      <c r="D22030" s="2">
        <v>61126.25</v>
      </c>
      <c r="E22030" s="3">
        <f t="shared" si="688"/>
        <v>2.7667460662977552E-4</v>
      </c>
      <c r="F22030" s="3">
        <f t="shared" si="689"/>
        <v>98.286698075480331</v>
      </c>
      <c r="G22030" t="s">
        <v>14473</v>
      </c>
    </row>
    <row r="22031" spans="1:7" x14ac:dyDescent="0.35">
      <c r="A22031" t="s">
        <v>3</v>
      </c>
      <c r="B22031" t="s">
        <v>9</v>
      </c>
      <c r="C22031" t="s">
        <v>6518</v>
      </c>
      <c r="D22031" s="2">
        <v>61121.34</v>
      </c>
      <c r="E22031" s="3">
        <f t="shared" si="688"/>
        <v>2.7665238258824587E-4</v>
      </c>
      <c r="F22031" s="3">
        <f t="shared" si="689"/>
        <v>98.286974727862912</v>
      </c>
      <c r="G22031" t="s">
        <v>14480</v>
      </c>
    </row>
    <row r="22032" spans="1:7" x14ac:dyDescent="0.35">
      <c r="A22032" t="s">
        <v>3</v>
      </c>
      <c r="B22032" t="s">
        <v>6</v>
      </c>
      <c r="C22032" t="s">
        <v>572</v>
      </c>
      <c r="D22032" s="2">
        <v>61118.18</v>
      </c>
      <c r="E22032" s="3">
        <f t="shared" si="688"/>
        <v>2.7663807953911477E-4</v>
      </c>
      <c r="F22032" s="3">
        <f t="shared" si="689"/>
        <v>98.287251365942453</v>
      </c>
      <c r="G22032" t="s">
        <v>14473</v>
      </c>
    </row>
    <row r="22033" spans="1:7" x14ac:dyDescent="0.35">
      <c r="A22033" t="s">
        <v>3</v>
      </c>
      <c r="B22033" t="s">
        <v>6</v>
      </c>
      <c r="C22033" t="s">
        <v>11284</v>
      </c>
      <c r="D22033" s="2">
        <v>61113.62</v>
      </c>
      <c r="E22033" s="3">
        <f t="shared" si="688"/>
        <v>2.7661743969606482E-4</v>
      </c>
      <c r="F22033" s="3">
        <f t="shared" si="689"/>
        <v>98.287527983382148</v>
      </c>
      <c r="G22033" t="s">
        <v>14480</v>
      </c>
    </row>
    <row r="22034" spans="1:7" x14ac:dyDescent="0.35">
      <c r="A22034" t="s">
        <v>3</v>
      </c>
      <c r="B22034" t="s">
        <v>350</v>
      </c>
      <c r="C22034" t="s">
        <v>7828</v>
      </c>
      <c r="D22034" s="2">
        <v>61112.1</v>
      </c>
      <c r="E22034" s="3">
        <f t="shared" si="688"/>
        <v>2.7661055974838149E-4</v>
      </c>
      <c r="F22034" s="3">
        <f t="shared" si="689"/>
        <v>98.2878045939419</v>
      </c>
      <c r="G22034" t="s">
        <v>14473</v>
      </c>
    </row>
    <row r="22035" spans="1:7" x14ac:dyDescent="0.35">
      <c r="A22035" t="s">
        <v>10</v>
      </c>
      <c r="B22035" t="s">
        <v>40</v>
      </c>
      <c r="C22035" s="6" t="s">
        <v>8438</v>
      </c>
      <c r="D22035" s="2">
        <v>61109.3</v>
      </c>
      <c r="E22035" s="3">
        <f t="shared" si="688"/>
        <v>2.7659788616054388E-4</v>
      </c>
      <c r="F22035" s="3">
        <f t="shared" si="689"/>
        <v>98.288081191828056</v>
      </c>
      <c r="G22035" t="s">
        <v>14473</v>
      </c>
    </row>
    <row r="22036" spans="1:7" x14ac:dyDescent="0.35">
      <c r="A22036" t="s">
        <v>10</v>
      </c>
      <c r="B22036" t="s">
        <v>8</v>
      </c>
      <c r="C22036" t="s">
        <v>7797</v>
      </c>
      <c r="D22036" s="2">
        <v>61107.13</v>
      </c>
      <c r="E22036" s="3">
        <f t="shared" si="688"/>
        <v>2.7658806412996959E-4</v>
      </c>
      <c r="F22036" s="3">
        <f t="shared" si="689"/>
        <v>98.288357779892181</v>
      </c>
      <c r="G22036" t="s">
        <v>14473</v>
      </c>
    </row>
    <row r="22037" spans="1:7" x14ac:dyDescent="0.35">
      <c r="A22037" t="s">
        <v>3</v>
      </c>
      <c r="B22037" t="s">
        <v>67</v>
      </c>
      <c r="C22037" t="s">
        <v>12546</v>
      </c>
      <c r="D22037" s="2">
        <v>61105.69</v>
      </c>
      <c r="E22037" s="3">
        <f t="shared" si="688"/>
        <v>2.7658154628479596E-4</v>
      </c>
      <c r="F22037" s="3">
        <f t="shared" si="689"/>
        <v>98.288634361438469</v>
      </c>
      <c r="G22037" t="s">
        <v>14473</v>
      </c>
    </row>
    <row r="22038" spans="1:7" x14ac:dyDescent="0.35">
      <c r="A22038" t="s">
        <v>3</v>
      </c>
      <c r="B22038" t="s">
        <v>819</v>
      </c>
      <c r="C22038" t="s">
        <v>6677</v>
      </c>
      <c r="D22038" s="2">
        <v>61101.51</v>
      </c>
      <c r="E22038" s="3">
        <f t="shared" si="688"/>
        <v>2.7656262642866686E-4</v>
      </c>
      <c r="F22038" s="3">
        <f t="shared" si="689"/>
        <v>98.288910924064893</v>
      </c>
      <c r="G22038" t="s">
        <v>14473</v>
      </c>
    </row>
    <row r="22039" spans="1:7" x14ac:dyDescent="0.35">
      <c r="A22039" t="s">
        <v>3</v>
      </c>
      <c r="B22039" t="s">
        <v>9</v>
      </c>
      <c r="C22039" t="s">
        <v>590</v>
      </c>
      <c r="D22039" s="2">
        <v>61100.77</v>
      </c>
      <c r="E22039" s="3">
        <f t="shared" si="688"/>
        <v>2.7655927698045258E-4</v>
      </c>
      <c r="F22039" s="3">
        <f t="shared" si="689"/>
        <v>98.289187483341877</v>
      </c>
      <c r="G22039" t="s">
        <v>14473</v>
      </c>
    </row>
    <row r="22040" spans="1:7" x14ac:dyDescent="0.35">
      <c r="A22040" t="s">
        <v>10</v>
      </c>
      <c r="B22040" t="s">
        <v>28</v>
      </c>
      <c r="C22040" s="6" t="s">
        <v>10941</v>
      </c>
      <c r="D22040" s="2">
        <v>61097.01</v>
      </c>
      <c r="E22040" s="3">
        <f t="shared" si="688"/>
        <v>2.7654225816249915E-4</v>
      </c>
      <c r="F22040" s="3">
        <f t="shared" si="689"/>
        <v>98.28946402560004</v>
      </c>
      <c r="G22040" t="s">
        <v>14473</v>
      </c>
    </row>
    <row r="22041" spans="1:7" x14ac:dyDescent="0.35">
      <c r="A22041" t="s">
        <v>3</v>
      </c>
      <c r="B22041" t="s">
        <v>40</v>
      </c>
      <c r="C22041" t="s">
        <v>1757</v>
      </c>
      <c r="D22041" s="2">
        <v>61096.28</v>
      </c>
      <c r="E22041" s="3">
        <f t="shared" si="688"/>
        <v>2.7653895397709854E-4</v>
      </c>
      <c r="F22041" s="3">
        <f t="shared" si="689"/>
        <v>98.289740564554023</v>
      </c>
      <c r="G22041" t="s">
        <v>14473</v>
      </c>
    </row>
    <row r="22042" spans="1:7" x14ac:dyDescent="0.35">
      <c r="A22042" t="s">
        <v>10</v>
      </c>
      <c r="B22042" t="s">
        <v>52</v>
      </c>
      <c r="C22042" t="s">
        <v>203</v>
      </c>
      <c r="D22042" s="2">
        <v>61096.22</v>
      </c>
      <c r="E22042" s="3">
        <f t="shared" si="688"/>
        <v>2.7653868240021636E-4</v>
      </c>
      <c r="F22042" s="3">
        <f t="shared" si="689"/>
        <v>98.290017103236423</v>
      </c>
      <c r="G22042" t="s">
        <v>14473</v>
      </c>
    </row>
    <row r="22043" spans="1:7" x14ac:dyDescent="0.35">
      <c r="A22043" t="s">
        <v>3</v>
      </c>
      <c r="B22043" t="s">
        <v>6</v>
      </c>
      <c r="C22043" t="s">
        <v>8227</v>
      </c>
      <c r="D22043" s="2">
        <v>61096.160000000003</v>
      </c>
      <c r="E22043" s="3">
        <f t="shared" si="688"/>
        <v>2.7653841082333412E-4</v>
      </c>
      <c r="F22043" s="3">
        <f t="shared" si="689"/>
        <v>98.290293641647253</v>
      </c>
      <c r="G22043" t="s">
        <v>14473</v>
      </c>
    </row>
    <row r="22044" spans="1:7" x14ac:dyDescent="0.35">
      <c r="A22044" t="s">
        <v>10</v>
      </c>
      <c r="B22044" t="s">
        <v>6</v>
      </c>
      <c r="C22044" t="s">
        <v>10059</v>
      </c>
      <c r="D22044" s="2">
        <v>61086.69</v>
      </c>
      <c r="E22044" s="3">
        <f t="shared" si="688"/>
        <v>2.7649554693875451E-4</v>
      </c>
      <c r="F22044" s="3">
        <f t="shared" si="689"/>
        <v>98.290570137194194</v>
      </c>
      <c r="G22044" t="s">
        <v>14480</v>
      </c>
    </row>
    <row r="22045" spans="1:7" x14ac:dyDescent="0.35">
      <c r="A22045" t="s">
        <v>3</v>
      </c>
      <c r="B22045" t="s">
        <v>6</v>
      </c>
      <c r="C22045" t="s">
        <v>9488</v>
      </c>
      <c r="D22045" s="2">
        <v>61085.440000000002</v>
      </c>
      <c r="E22045" s="3">
        <f t="shared" si="688"/>
        <v>2.7648988908704128E-4</v>
      </c>
      <c r="F22045" s="3">
        <f t="shared" si="689"/>
        <v>98.290846627083283</v>
      </c>
      <c r="G22045" t="s">
        <v>14473</v>
      </c>
    </row>
    <row r="22046" spans="1:7" x14ac:dyDescent="0.35">
      <c r="A22046" t="s">
        <v>3</v>
      </c>
      <c r="B22046" t="s">
        <v>9</v>
      </c>
      <c r="C22046" t="s">
        <v>2132</v>
      </c>
      <c r="D22046" s="2">
        <v>61084.38</v>
      </c>
      <c r="E22046" s="3">
        <f t="shared" si="688"/>
        <v>2.7648509122878839E-4</v>
      </c>
      <c r="F22046" s="3">
        <f t="shared" si="689"/>
        <v>98.291123112174517</v>
      </c>
      <c r="G22046" t="s">
        <v>14473</v>
      </c>
    </row>
    <row r="22047" spans="1:7" x14ac:dyDescent="0.35">
      <c r="A22047" t="s">
        <v>3</v>
      </c>
      <c r="B22047" t="s">
        <v>9</v>
      </c>
      <c r="C22047" t="s">
        <v>5560</v>
      </c>
      <c r="D22047" s="2">
        <v>61084.06</v>
      </c>
      <c r="E22047" s="3">
        <f t="shared" si="688"/>
        <v>2.7648364281874984E-4</v>
      </c>
      <c r="F22047" s="3">
        <f t="shared" si="689"/>
        <v>98.291399595817339</v>
      </c>
      <c r="G22047" t="s">
        <v>14480</v>
      </c>
    </row>
    <row r="22048" spans="1:7" x14ac:dyDescent="0.35">
      <c r="A22048" t="s">
        <v>10</v>
      </c>
      <c r="B22048" t="s">
        <v>40</v>
      </c>
      <c r="C22048" t="s">
        <v>3900</v>
      </c>
      <c r="D22048" s="2">
        <v>61083.51</v>
      </c>
      <c r="E22048" s="3">
        <f t="shared" si="688"/>
        <v>2.7648115336399601E-4</v>
      </c>
      <c r="F22048" s="3">
        <f t="shared" si="689"/>
        <v>98.291676076970703</v>
      </c>
      <c r="G22048" t="s">
        <v>14480</v>
      </c>
    </row>
    <row r="22049" spans="1:7" x14ac:dyDescent="0.35">
      <c r="A22049" t="s">
        <v>10</v>
      </c>
      <c r="B22049" t="s">
        <v>73</v>
      </c>
      <c r="C22049" t="s">
        <v>4409</v>
      </c>
      <c r="D22049" s="2">
        <v>61077.32</v>
      </c>
      <c r="E22049" s="3">
        <f t="shared" si="688"/>
        <v>2.7645313568231197E-4</v>
      </c>
      <c r="F22049" s="3">
        <f t="shared" si="689"/>
        <v>98.291952530106386</v>
      </c>
      <c r="G22049" t="s">
        <v>14473</v>
      </c>
    </row>
    <row r="22050" spans="1:7" x14ac:dyDescent="0.35">
      <c r="A22050" t="s">
        <v>10</v>
      </c>
      <c r="B22050" t="s">
        <v>76</v>
      </c>
      <c r="C22050" t="s">
        <v>1055</v>
      </c>
      <c r="D22050" s="2">
        <v>61077.23</v>
      </c>
      <c r="E22050" s="3">
        <f t="shared" si="688"/>
        <v>2.7645272831698864E-4</v>
      </c>
      <c r="F22050" s="3">
        <f t="shared" si="689"/>
        <v>98.2922289828347</v>
      </c>
      <c r="G22050" t="s">
        <v>14473</v>
      </c>
    </row>
    <row r="22051" spans="1:7" x14ac:dyDescent="0.35">
      <c r="A22051" t="s">
        <v>3</v>
      </c>
      <c r="B22051" t="s">
        <v>93</v>
      </c>
      <c r="C22051" t="s">
        <v>3485</v>
      </c>
      <c r="D22051" s="2">
        <v>61067.81</v>
      </c>
      <c r="E22051" s="3">
        <f t="shared" si="688"/>
        <v>2.7641009074647754E-4</v>
      </c>
      <c r="F22051" s="3">
        <f t="shared" si="689"/>
        <v>98.292505392925449</v>
      </c>
      <c r="G22051" t="s">
        <v>14473</v>
      </c>
    </row>
    <row r="22052" spans="1:7" x14ac:dyDescent="0.35">
      <c r="A22052" t="s">
        <v>10</v>
      </c>
      <c r="B22052" t="s">
        <v>9</v>
      </c>
      <c r="C22052" t="s">
        <v>8372</v>
      </c>
      <c r="D22052" s="2">
        <v>61065.99</v>
      </c>
      <c r="E22052" s="3">
        <f t="shared" si="688"/>
        <v>2.7640185291438301E-4</v>
      </c>
      <c r="F22052" s="3">
        <f t="shared" si="689"/>
        <v>98.292781794778364</v>
      </c>
      <c r="G22052" t="s">
        <v>14473</v>
      </c>
    </row>
    <row r="22053" spans="1:7" x14ac:dyDescent="0.35">
      <c r="A22053" t="s">
        <v>3</v>
      </c>
      <c r="B22053" t="s">
        <v>6</v>
      </c>
      <c r="C22053" t="s">
        <v>11705</v>
      </c>
      <c r="D22053" s="2">
        <v>61064.65</v>
      </c>
      <c r="E22053" s="3">
        <f t="shared" si="688"/>
        <v>2.7639578769734645E-4</v>
      </c>
      <c r="F22053" s="3">
        <f t="shared" si="689"/>
        <v>98.293058190566057</v>
      </c>
      <c r="G22053" t="s">
        <v>14473</v>
      </c>
    </row>
    <row r="22054" spans="1:7" x14ac:dyDescent="0.35">
      <c r="A22054" t="s">
        <v>10</v>
      </c>
      <c r="B22054" t="s">
        <v>13</v>
      </c>
      <c r="C22054" t="s">
        <v>748</v>
      </c>
      <c r="D22054" s="2">
        <v>61055.64</v>
      </c>
      <c r="E22054" s="3">
        <f t="shared" si="688"/>
        <v>2.7635500590219734E-4</v>
      </c>
      <c r="F22054" s="3">
        <f t="shared" si="689"/>
        <v>98.293334545571966</v>
      </c>
      <c r="G22054" t="s">
        <v>14473</v>
      </c>
    </row>
    <row r="22055" spans="1:7" x14ac:dyDescent="0.35">
      <c r="A22055" t="s">
        <v>3</v>
      </c>
      <c r="B22055" t="s">
        <v>9</v>
      </c>
      <c r="C22055" t="s">
        <v>11261</v>
      </c>
      <c r="D22055" s="2">
        <v>61047.5</v>
      </c>
      <c r="E22055" s="3">
        <f t="shared" si="688"/>
        <v>2.7631816197184057E-4</v>
      </c>
      <c r="F22055" s="3">
        <f t="shared" si="689"/>
        <v>98.293610863733932</v>
      </c>
      <c r="G22055" t="s">
        <v>14480</v>
      </c>
    </row>
    <row r="22056" spans="1:7" x14ac:dyDescent="0.35">
      <c r="A22056" t="s">
        <v>3</v>
      </c>
      <c r="B22056" t="s">
        <v>6</v>
      </c>
      <c r="C22056" t="s">
        <v>2193</v>
      </c>
      <c r="D22056" s="2">
        <v>61046.16</v>
      </c>
      <c r="E22056" s="3">
        <f t="shared" si="688"/>
        <v>2.76312096754804E-4</v>
      </c>
      <c r="F22056" s="3">
        <f t="shared" si="689"/>
        <v>98.29388717583069</v>
      </c>
      <c r="G22056" t="s">
        <v>14473</v>
      </c>
    </row>
    <row r="22057" spans="1:7" x14ac:dyDescent="0.35">
      <c r="A22057" t="s">
        <v>3</v>
      </c>
      <c r="B22057" t="s">
        <v>9</v>
      </c>
      <c r="C22057" t="s">
        <v>9173</v>
      </c>
      <c r="D22057" s="2">
        <v>61044.52</v>
      </c>
      <c r="E22057" s="3">
        <f t="shared" si="688"/>
        <v>2.7630467365335619E-4</v>
      </c>
      <c r="F22057" s="3">
        <f t="shared" si="689"/>
        <v>98.294163480504338</v>
      </c>
      <c r="G22057" t="s">
        <v>14480</v>
      </c>
    </row>
    <row r="22058" spans="1:7" x14ac:dyDescent="0.35">
      <c r="A22058" t="s">
        <v>10</v>
      </c>
      <c r="B22058" t="s">
        <v>6</v>
      </c>
      <c r="C22058" t="s">
        <v>4910</v>
      </c>
      <c r="D22058" s="2">
        <v>61026.13</v>
      </c>
      <c r="E22058" s="3">
        <f t="shared" si="688"/>
        <v>2.7622143533895087E-4</v>
      </c>
      <c r="F22058" s="3">
        <f t="shared" si="689"/>
        <v>98.29443970193968</v>
      </c>
      <c r="G22058" t="s">
        <v>14480</v>
      </c>
    </row>
    <row r="22059" spans="1:7" x14ac:dyDescent="0.35">
      <c r="A22059" t="s">
        <v>3</v>
      </c>
      <c r="B22059" t="s">
        <v>32</v>
      </c>
      <c r="C22059" t="s">
        <v>1464</v>
      </c>
      <c r="D22059" s="2">
        <v>61020.45</v>
      </c>
      <c r="E22059" s="3">
        <f t="shared" si="688"/>
        <v>2.7619572606076578E-4</v>
      </c>
      <c r="F22059" s="3">
        <f t="shared" si="689"/>
        <v>98.294715897665739</v>
      </c>
      <c r="G22059" t="s">
        <v>14473</v>
      </c>
    </row>
    <row r="22060" spans="1:7" x14ac:dyDescent="0.35">
      <c r="A22060" t="s">
        <v>3</v>
      </c>
      <c r="B22060" t="s">
        <v>55</v>
      </c>
      <c r="C22060" s="6" t="s">
        <v>14227</v>
      </c>
      <c r="D22060" s="2">
        <v>61013.81</v>
      </c>
      <c r="E22060" s="3">
        <f t="shared" si="688"/>
        <v>2.7616567155246499E-4</v>
      </c>
      <c r="F22060" s="3">
        <f t="shared" si="689"/>
        <v>98.29499206333729</v>
      </c>
      <c r="G22060" t="s">
        <v>14473</v>
      </c>
    </row>
    <row r="22061" spans="1:7" x14ac:dyDescent="0.35">
      <c r="A22061" t="s">
        <v>10</v>
      </c>
      <c r="B22061" t="s">
        <v>9</v>
      </c>
      <c r="C22061" t="s">
        <v>6864</v>
      </c>
      <c r="D22061" s="2">
        <v>61008.93</v>
      </c>
      <c r="E22061" s="3">
        <f t="shared" si="688"/>
        <v>2.7614358329937648E-4</v>
      </c>
      <c r="F22061" s="3">
        <f t="shared" si="689"/>
        <v>98.295268206920582</v>
      </c>
      <c r="G22061" t="s">
        <v>14480</v>
      </c>
    </row>
    <row r="22062" spans="1:7" x14ac:dyDescent="0.35">
      <c r="A22062" t="s">
        <v>3</v>
      </c>
      <c r="B22062" t="s">
        <v>6</v>
      </c>
      <c r="C22062" t="s">
        <v>2641</v>
      </c>
      <c r="D22062" s="2">
        <v>60997.36</v>
      </c>
      <c r="E22062" s="3">
        <f t="shared" si="688"/>
        <v>2.7609121422391862E-4</v>
      </c>
      <c r="F22062" s="3">
        <f t="shared" si="689"/>
        <v>98.2955442981348</v>
      </c>
      <c r="G22062" t="s">
        <v>14473</v>
      </c>
    </row>
    <row r="22063" spans="1:7" x14ac:dyDescent="0.35">
      <c r="A22063" t="s">
        <v>3</v>
      </c>
      <c r="B22063" t="s">
        <v>8</v>
      </c>
      <c r="C22063" t="s">
        <v>1423</v>
      </c>
      <c r="D22063" s="2">
        <v>60994.54</v>
      </c>
      <c r="E22063" s="3">
        <f t="shared" si="688"/>
        <v>2.7607845011045354E-4</v>
      </c>
      <c r="F22063" s="3">
        <f t="shared" si="689"/>
        <v>98.295820376584913</v>
      </c>
      <c r="G22063" t="s">
        <v>14480</v>
      </c>
    </row>
    <row r="22064" spans="1:7" x14ac:dyDescent="0.35">
      <c r="A22064" t="s">
        <v>3</v>
      </c>
      <c r="B22064" t="s">
        <v>28</v>
      </c>
      <c r="C22064" t="s">
        <v>10426</v>
      </c>
      <c r="D22064" s="2">
        <v>60990.5</v>
      </c>
      <c r="E22064" s="3">
        <f t="shared" si="688"/>
        <v>2.7606016393371628E-4</v>
      </c>
      <c r="F22064" s="3">
        <f t="shared" si="689"/>
        <v>98.29609643674884</v>
      </c>
      <c r="G22064" t="s">
        <v>14473</v>
      </c>
    </row>
    <row r="22065" spans="1:7" x14ac:dyDescent="0.35">
      <c r="A22065" t="s">
        <v>10</v>
      </c>
      <c r="B22065" t="s">
        <v>122</v>
      </c>
      <c r="C22065" t="s">
        <v>8670</v>
      </c>
      <c r="D22065" s="2">
        <v>60972.26</v>
      </c>
      <c r="E22065" s="3">
        <f t="shared" si="688"/>
        <v>2.7597760456151647E-4</v>
      </c>
      <c r="F22065" s="3">
        <f t="shared" si="689"/>
        <v>98.296372414353399</v>
      </c>
      <c r="G22065" t="s">
        <v>14473</v>
      </c>
    </row>
    <row r="22066" spans="1:7" x14ac:dyDescent="0.35">
      <c r="A22066" t="s">
        <v>10</v>
      </c>
      <c r="B22066" t="s">
        <v>33</v>
      </c>
      <c r="C22066" t="s">
        <v>11913</v>
      </c>
      <c r="D22066" s="2">
        <v>60971.38</v>
      </c>
      <c r="E22066" s="3">
        <f t="shared" si="688"/>
        <v>2.7597362143391035E-4</v>
      </c>
      <c r="F22066" s="3">
        <f t="shared" si="689"/>
        <v>98.296648387974827</v>
      </c>
      <c r="G22066" t="s">
        <v>14473</v>
      </c>
    </row>
    <row r="22067" spans="1:7" x14ac:dyDescent="0.35">
      <c r="A22067" t="s">
        <v>10</v>
      </c>
      <c r="B22067" t="s">
        <v>9</v>
      </c>
      <c r="C22067" t="s">
        <v>5426</v>
      </c>
      <c r="D22067" s="2">
        <v>60969.98</v>
      </c>
      <c r="E22067" s="3">
        <f t="shared" si="688"/>
        <v>2.7596728463999149E-4</v>
      </c>
      <c r="F22067" s="3">
        <f t="shared" si="689"/>
        <v>98.296924355259463</v>
      </c>
      <c r="G22067" t="s">
        <v>14473</v>
      </c>
    </row>
    <row r="22068" spans="1:7" x14ac:dyDescent="0.35">
      <c r="A22068" t="s">
        <v>3</v>
      </c>
      <c r="B22068" t="s">
        <v>9</v>
      </c>
      <c r="C22068" t="s">
        <v>13026</v>
      </c>
      <c r="D22068" s="2">
        <v>60965.56</v>
      </c>
      <c r="E22068" s="3">
        <f t="shared" si="688"/>
        <v>2.7594727847633348E-4</v>
      </c>
      <c r="F22068" s="3">
        <f t="shared" si="689"/>
        <v>98.297200302537945</v>
      </c>
      <c r="G22068" t="s">
        <v>14473</v>
      </c>
    </row>
    <row r="22069" spans="1:7" x14ac:dyDescent="0.35">
      <c r="A22069" t="s">
        <v>10</v>
      </c>
      <c r="B22069" t="s">
        <v>6</v>
      </c>
      <c r="C22069" t="s">
        <v>3177</v>
      </c>
      <c r="D22069" s="2">
        <v>60963.64</v>
      </c>
      <c r="E22069" s="3">
        <f t="shared" si="688"/>
        <v>2.7593858801610189E-4</v>
      </c>
      <c r="F22069" s="3">
        <f t="shared" si="689"/>
        <v>98.297476241125963</v>
      </c>
      <c r="G22069" t="s">
        <v>14473</v>
      </c>
    </row>
    <row r="22070" spans="1:7" x14ac:dyDescent="0.35">
      <c r="A22070" t="s">
        <v>10</v>
      </c>
      <c r="B22070" t="s">
        <v>6</v>
      </c>
      <c r="C22070" t="s">
        <v>1761</v>
      </c>
      <c r="D22070" s="2">
        <v>60963.44</v>
      </c>
      <c r="E22070" s="3">
        <f t="shared" si="688"/>
        <v>2.7593768275982776E-4</v>
      </c>
      <c r="F22070" s="3">
        <f t="shared" si="689"/>
        <v>98.297752178808722</v>
      </c>
      <c r="G22070" t="s">
        <v>14480</v>
      </c>
    </row>
    <row r="22071" spans="1:7" x14ac:dyDescent="0.35">
      <c r="A22071" t="s">
        <v>10</v>
      </c>
      <c r="B22071" t="s">
        <v>148</v>
      </c>
      <c r="C22071" t="s">
        <v>4727</v>
      </c>
      <c r="D22071" s="2">
        <v>60955.57</v>
      </c>
      <c r="E22071" s="3">
        <f t="shared" si="688"/>
        <v>2.7590206092544114E-4</v>
      </c>
      <c r="F22071" s="3">
        <f t="shared" si="689"/>
        <v>98.298028080869642</v>
      </c>
      <c r="G22071" t="s">
        <v>14473</v>
      </c>
    </row>
    <row r="22072" spans="1:7" x14ac:dyDescent="0.35">
      <c r="A22072" t="s">
        <v>10</v>
      </c>
      <c r="B22072" t="s">
        <v>18</v>
      </c>
      <c r="C22072" t="s">
        <v>5256</v>
      </c>
      <c r="D22072" s="2">
        <v>60955.12</v>
      </c>
      <c r="E22072" s="3">
        <f t="shared" si="688"/>
        <v>2.7590002409882437E-4</v>
      </c>
      <c r="F22072" s="3">
        <f t="shared" si="689"/>
        <v>98.298303980893735</v>
      </c>
      <c r="G22072" t="s">
        <v>14473</v>
      </c>
    </row>
    <row r="22073" spans="1:7" x14ac:dyDescent="0.35">
      <c r="A22073" t="s">
        <v>3</v>
      </c>
      <c r="B22073" t="s">
        <v>6</v>
      </c>
      <c r="C22073" t="s">
        <v>573</v>
      </c>
      <c r="D22073" s="2">
        <v>60954.67</v>
      </c>
      <c r="E22073" s="3">
        <f t="shared" si="688"/>
        <v>2.7589798727220755E-4</v>
      </c>
      <c r="F22073" s="3">
        <f t="shared" si="689"/>
        <v>98.298579878881</v>
      </c>
      <c r="G22073" t="s">
        <v>14480</v>
      </c>
    </row>
    <row r="22074" spans="1:7" x14ac:dyDescent="0.35">
      <c r="A22074" t="s">
        <v>3</v>
      </c>
      <c r="B22074" t="s">
        <v>9</v>
      </c>
      <c r="C22074" t="s">
        <v>13408</v>
      </c>
      <c r="D22074" s="2">
        <v>60954</v>
      </c>
      <c r="E22074" s="3">
        <f t="shared" si="688"/>
        <v>2.758949546636893E-4</v>
      </c>
      <c r="F22074" s="3">
        <f t="shared" si="689"/>
        <v>98.298855773835669</v>
      </c>
      <c r="G22074" t="s">
        <v>14480</v>
      </c>
    </row>
    <row r="22075" spans="1:7" x14ac:dyDescent="0.35">
      <c r="A22075" t="s">
        <v>10</v>
      </c>
      <c r="B22075" t="s">
        <v>6</v>
      </c>
      <c r="C22075" t="s">
        <v>7269</v>
      </c>
      <c r="D22075" s="2">
        <v>60945</v>
      </c>
      <c r="E22075" s="3">
        <f t="shared" si="688"/>
        <v>2.7585421813135387E-4</v>
      </c>
      <c r="F22075" s="3">
        <f t="shared" si="689"/>
        <v>98.2991316280538</v>
      </c>
      <c r="G22075" t="s">
        <v>14473</v>
      </c>
    </row>
    <row r="22076" spans="1:7" x14ac:dyDescent="0.35">
      <c r="A22076" t="s">
        <v>3</v>
      </c>
      <c r="B22076" t="s">
        <v>180</v>
      </c>
      <c r="C22076" t="s">
        <v>8907</v>
      </c>
      <c r="D22076" s="2">
        <v>60943.93</v>
      </c>
      <c r="E22076" s="3">
        <f t="shared" si="688"/>
        <v>2.7584937501028736E-4</v>
      </c>
      <c r="F22076" s="3">
        <f t="shared" si="689"/>
        <v>98.299407477428815</v>
      </c>
      <c r="G22076" t="s">
        <v>14480</v>
      </c>
    </row>
    <row r="22077" spans="1:7" x14ac:dyDescent="0.35">
      <c r="A22077" t="s">
        <v>10</v>
      </c>
      <c r="B22077" t="s">
        <v>22</v>
      </c>
      <c r="C22077" t="s">
        <v>9014</v>
      </c>
      <c r="D22077" s="2">
        <v>60918.98</v>
      </c>
      <c r="E22077" s="3">
        <f t="shared" si="688"/>
        <v>2.7573644429009083E-4</v>
      </c>
      <c r="F22077" s="3">
        <f t="shared" si="689"/>
        <v>98.299683213873109</v>
      </c>
      <c r="G22077" t="s">
        <v>14480</v>
      </c>
    </row>
    <row r="22078" spans="1:7" x14ac:dyDescent="0.35">
      <c r="A22078" t="s">
        <v>3</v>
      </c>
      <c r="B22078" t="s">
        <v>9</v>
      </c>
      <c r="C22078" t="s">
        <v>7559</v>
      </c>
      <c r="D22078" s="2">
        <v>60918.48</v>
      </c>
      <c r="E22078" s="3">
        <f t="shared" si="688"/>
        <v>2.7573418114940551E-4</v>
      </c>
      <c r="F22078" s="3">
        <f t="shared" si="689"/>
        <v>98.299958948054254</v>
      </c>
      <c r="G22078" t="s">
        <v>14473</v>
      </c>
    </row>
    <row r="22079" spans="1:7" x14ac:dyDescent="0.35">
      <c r="A22079" t="s">
        <v>10</v>
      </c>
      <c r="B22079" t="s">
        <v>32</v>
      </c>
      <c r="C22079" t="s">
        <v>1342</v>
      </c>
      <c r="D22079" s="2">
        <v>60918.31</v>
      </c>
      <c r="E22079" s="3">
        <f t="shared" si="688"/>
        <v>2.7573341168157247E-4</v>
      </c>
      <c r="F22079" s="3">
        <f t="shared" si="689"/>
        <v>98.300234681465938</v>
      </c>
      <c r="G22079" t="s">
        <v>14480</v>
      </c>
    </row>
    <row r="22080" spans="1:7" x14ac:dyDescent="0.35">
      <c r="A22080" t="s">
        <v>10</v>
      </c>
      <c r="B22080" t="s">
        <v>8</v>
      </c>
      <c r="C22080" s="8" t="s">
        <v>5139</v>
      </c>
      <c r="D22080" s="2">
        <v>60913.09</v>
      </c>
      <c r="E22080" s="3">
        <f t="shared" si="688"/>
        <v>2.7570978449281794E-4</v>
      </c>
      <c r="F22080" s="3">
        <f t="shared" si="689"/>
        <v>98.300510391250427</v>
      </c>
      <c r="G22080" t="s">
        <v>14480</v>
      </c>
    </row>
    <row r="22081" spans="1:7" x14ac:dyDescent="0.35">
      <c r="A22081" t="s">
        <v>3</v>
      </c>
      <c r="B22081" t="s">
        <v>1920</v>
      </c>
      <c r="C22081" t="s">
        <v>11968</v>
      </c>
      <c r="D22081" s="2">
        <v>60905.3</v>
      </c>
      <c r="E22081" s="3">
        <f t="shared" si="688"/>
        <v>2.7567452476094098E-4</v>
      </c>
      <c r="F22081" s="3">
        <f t="shared" si="689"/>
        <v>98.300786065775185</v>
      </c>
      <c r="G22081" t="s">
        <v>14473</v>
      </c>
    </row>
    <row r="22082" spans="1:7" x14ac:dyDescent="0.35">
      <c r="A22082" t="s">
        <v>10</v>
      </c>
      <c r="B22082" t="s">
        <v>31</v>
      </c>
      <c r="C22082" t="s">
        <v>7045</v>
      </c>
      <c r="D22082" s="2">
        <v>60900.12</v>
      </c>
      <c r="E22082" s="3">
        <f t="shared" si="688"/>
        <v>2.7565107862344127E-4</v>
      </c>
      <c r="F22082" s="3">
        <f t="shared" si="689"/>
        <v>98.301061716853809</v>
      </c>
      <c r="G22082" t="s">
        <v>14473</v>
      </c>
    </row>
    <row r="22083" spans="1:7" x14ac:dyDescent="0.35">
      <c r="A22083" t="s">
        <v>10</v>
      </c>
      <c r="B22083" t="s">
        <v>9</v>
      </c>
      <c r="C22083" t="s">
        <v>5411</v>
      </c>
      <c r="D22083" s="2">
        <v>60896.84</v>
      </c>
      <c r="E22083" s="3">
        <f t="shared" ref="E22083:E22146" si="690">(D22083/$D$29638)*100</f>
        <v>2.7563623242054565E-4</v>
      </c>
      <c r="F22083" s="3">
        <f t="shared" si="689"/>
        <v>98.301337353086225</v>
      </c>
      <c r="G22083" t="s">
        <v>14473</v>
      </c>
    </row>
    <row r="22084" spans="1:7" x14ac:dyDescent="0.35">
      <c r="A22084" t="s">
        <v>10</v>
      </c>
      <c r="B22084" t="s">
        <v>9</v>
      </c>
      <c r="C22084" t="s">
        <v>7538</v>
      </c>
      <c r="D22084" s="2">
        <v>60891.9</v>
      </c>
      <c r="E22084" s="3">
        <f t="shared" si="690"/>
        <v>2.756138725905749E-4</v>
      </c>
      <c r="F22084" s="3">
        <f t="shared" ref="F22084:F22147" si="691">E22084+F22083</f>
        <v>98.301612966958814</v>
      </c>
      <c r="G22084" t="s">
        <v>14473</v>
      </c>
    </row>
    <row r="22085" spans="1:7" x14ac:dyDescent="0.35">
      <c r="A22085" t="s">
        <v>10</v>
      </c>
      <c r="B22085" t="s">
        <v>13</v>
      </c>
      <c r="C22085" t="s">
        <v>2027</v>
      </c>
      <c r="D22085" s="2">
        <v>60889.919999999998</v>
      </c>
      <c r="E22085" s="3">
        <f t="shared" si="690"/>
        <v>2.7560491055346107E-4</v>
      </c>
      <c r="F22085" s="3">
        <f t="shared" si="691"/>
        <v>98.30188857186937</v>
      </c>
      <c r="G22085" t="s">
        <v>14473</v>
      </c>
    </row>
    <row r="22086" spans="1:7" x14ac:dyDescent="0.35">
      <c r="A22086" t="s">
        <v>3</v>
      </c>
      <c r="B22086" t="s">
        <v>29</v>
      </c>
      <c r="C22086" t="s">
        <v>3070</v>
      </c>
      <c r="D22086" s="2">
        <v>60889.57</v>
      </c>
      <c r="E22086" s="3">
        <f t="shared" si="690"/>
        <v>2.7560332635498137E-4</v>
      </c>
      <c r="F22086" s="3">
        <f t="shared" si="691"/>
        <v>98.302164175195728</v>
      </c>
      <c r="G22086" t="s">
        <v>14480</v>
      </c>
    </row>
    <row r="22087" spans="1:7" x14ac:dyDescent="0.35">
      <c r="A22087" t="s">
        <v>3</v>
      </c>
      <c r="B22087" t="s">
        <v>9</v>
      </c>
      <c r="C22087" t="s">
        <v>9568</v>
      </c>
      <c r="D22087" s="2">
        <v>60880.67</v>
      </c>
      <c r="E22087" s="3">
        <f t="shared" si="690"/>
        <v>2.7556304245078301E-4</v>
      </c>
      <c r="F22087" s="3">
        <f t="shared" si="691"/>
        <v>98.302439738238178</v>
      </c>
      <c r="G22087" t="s">
        <v>14480</v>
      </c>
    </row>
    <row r="22088" spans="1:7" x14ac:dyDescent="0.35">
      <c r="A22088" t="s">
        <v>10</v>
      </c>
      <c r="B22088" t="s">
        <v>9</v>
      </c>
      <c r="C22088" t="s">
        <v>13804</v>
      </c>
      <c r="D22088" s="2">
        <v>60877.23</v>
      </c>
      <c r="E22088" s="3">
        <f t="shared" si="690"/>
        <v>2.7554747204286818E-4</v>
      </c>
      <c r="F22088" s="3">
        <f t="shared" si="691"/>
        <v>98.302715285710221</v>
      </c>
      <c r="G22088" t="s">
        <v>14473</v>
      </c>
    </row>
    <row r="22089" spans="1:7" x14ac:dyDescent="0.35">
      <c r="A22089" t="s">
        <v>3</v>
      </c>
      <c r="B22089" t="s">
        <v>8</v>
      </c>
      <c r="C22089" t="s">
        <v>6011</v>
      </c>
      <c r="D22089" s="2">
        <v>60874.41</v>
      </c>
      <c r="E22089" s="3">
        <f t="shared" si="690"/>
        <v>2.7553470792940311E-4</v>
      </c>
      <c r="F22089" s="3">
        <f t="shared" si="691"/>
        <v>98.302990820418145</v>
      </c>
      <c r="G22089" t="s">
        <v>14480</v>
      </c>
    </row>
    <row r="22090" spans="1:7" x14ac:dyDescent="0.35">
      <c r="A22090" t="s">
        <v>3</v>
      </c>
      <c r="B22090" t="s">
        <v>6</v>
      </c>
      <c r="C22090" t="s">
        <v>1273</v>
      </c>
      <c r="D22090" s="2">
        <v>60870.01</v>
      </c>
      <c r="E22090" s="3">
        <f t="shared" si="690"/>
        <v>2.7551479229137241E-4</v>
      </c>
      <c r="F22090" s="3">
        <f t="shared" si="691"/>
        <v>98.303266335210438</v>
      </c>
      <c r="G22090" t="s">
        <v>14480</v>
      </c>
    </row>
    <row r="22091" spans="1:7" x14ac:dyDescent="0.35">
      <c r="A22091" t="s">
        <v>10</v>
      </c>
      <c r="B22091" t="s">
        <v>37</v>
      </c>
      <c r="C22091" t="s">
        <v>396</v>
      </c>
      <c r="D22091" s="2">
        <v>60869.83</v>
      </c>
      <c r="E22091" s="3">
        <f t="shared" si="690"/>
        <v>2.7551397756072569E-4</v>
      </c>
      <c r="F22091" s="3">
        <f t="shared" si="691"/>
        <v>98.303541849187994</v>
      </c>
      <c r="G22091" t="s">
        <v>14480</v>
      </c>
    </row>
    <row r="22092" spans="1:7" x14ac:dyDescent="0.35">
      <c r="A22092" t="s">
        <v>10</v>
      </c>
      <c r="B22092" t="s">
        <v>22</v>
      </c>
      <c r="C22092" t="s">
        <v>285</v>
      </c>
      <c r="D22092" s="2">
        <v>60867.6</v>
      </c>
      <c r="E22092" s="3">
        <f t="shared" si="690"/>
        <v>2.7550388395326927E-4</v>
      </c>
      <c r="F22092" s="3">
        <f t="shared" si="691"/>
        <v>98.303817353071949</v>
      </c>
      <c r="G22092" t="s">
        <v>14480</v>
      </c>
    </row>
    <row r="22093" spans="1:7" x14ac:dyDescent="0.35">
      <c r="A22093" t="s">
        <v>10</v>
      </c>
      <c r="B22093" t="s">
        <v>180</v>
      </c>
      <c r="C22093" t="s">
        <v>600</v>
      </c>
      <c r="D22093" s="2">
        <v>60865.56</v>
      </c>
      <c r="E22093" s="3">
        <f t="shared" si="690"/>
        <v>2.754946503392732E-4</v>
      </c>
      <c r="F22093" s="3">
        <f t="shared" si="691"/>
        <v>98.304092847722288</v>
      </c>
      <c r="G22093" t="s">
        <v>14480</v>
      </c>
    </row>
    <row r="22094" spans="1:7" x14ac:dyDescent="0.35">
      <c r="A22094" t="s">
        <v>10</v>
      </c>
      <c r="B22094" t="s">
        <v>9</v>
      </c>
      <c r="C22094" t="s">
        <v>10431</v>
      </c>
      <c r="D22094" s="2">
        <v>60863.27</v>
      </c>
      <c r="E22094" s="3">
        <f t="shared" si="690"/>
        <v>2.7548428515493454E-4</v>
      </c>
      <c r="F22094" s="3">
        <f t="shared" si="691"/>
        <v>98.304368332007442</v>
      </c>
      <c r="G22094" t="s">
        <v>14480</v>
      </c>
    </row>
    <row r="22095" spans="1:7" x14ac:dyDescent="0.35">
      <c r="A22095" t="s">
        <v>3</v>
      </c>
      <c r="B22095" t="s">
        <v>6</v>
      </c>
      <c r="C22095" t="s">
        <v>7930</v>
      </c>
      <c r="D22095" s="2">
        <v>60861.74</v>
      </c>
      <c r="E22095" s="3">
        <f t="shared" si="690"/>
        <v>2.7547735994443747E-4</v>
      </c>
      <c r="F22095" s="3">
        <f t="shared" si="691"/>
        <v>98.304643809367391</v>
      </c>
      <c r="G22095" t="s">
        <v>14473</v>
      </c>
    </row>
    <row r="22096" spans="1:7" x14ac:dyDescent="0.35">
      <c r="A22096" t="s">
        <v>10</v>
      </c>
      <c r="B22096" t="s">
        <v>187</v>
      </c>
      <c r="C22096" t="s">
        <v>4385</v>
      </c>
      <c r="D22096" s="2">
        <v>60861.16</v>
      </c>
      <c r="E22096" s="3">
        <f t="shared" si="690"/>
        <v>2.7547473470124261E-4</v>
      </c>
      <c r="F22096" s="3">
        <f t="shared" si="691"/>
        <v>98.304919284102098</v>
      </c>
      <c r="G22096" t="s">
        <v>14480</v>
      </c>
    </row>
    <row r="22097" spans="1:7" x14ac:dyDescent="0.35">
      <c r="A22097" t="s">
        <v>3</v>
      </c>
      <c r="B22097" t="s">
        <v>6</v>
      </c>
      <c r="C22097" s="8" t="s">
        <v>2383</v>
      </c>
      <c r="D22097" s="2">
        <v>60857.57</v>
      </c>
      <c r="E22097" s="3">
        <f t="shared" si="690"/>
        <v>2.754584853511221E-4</v>
      </c>
      <c r="F22097" s="3">
        <f t="shared" si="691"/>
        <v>98.305194742587446</v>
      </c>
      <c r="G22097" t="s">
        <v>14480</v>
      </c>
    </row>
    <row r="22098" spans="1:7" x14ac:dyDescent="0.35">
      <c r="A22098" t="s">
        <v>3</v>
      </c>
      <c r="B22098" t="s">
        <v>29</v>
      </c>
      <c r="C22098" t="s">
        <v>1887</v>
      </c>
      <c r="D22098" s="2">
        <v>60855.92</v>
      </c>
      <c r="E22098" s="3">
        <f t="shared" si="690"/>
        <v>2.7545101698686061E-4</v>
      </c>
      <c r="F22098" s="3">
        <f t="shared" si="691"/>
        <v>98.305470193604435</v>
      </c>
      <c r="G22098" t="s">
        <v>14480</v>
      </c>
    </row>
    <row r="22099" spans="1:7" x14ac:dyDescent="0.35">
      <c r="A22099" t="s">
        <v>3</v>
      </c>
      <c r="B22099" t="s">
        <v>9</v>
      </c>
      <c r="C22099" t="s">
        <v>2331</v>
      </c>
      <c r="D22099" s="2">
        <v>60846.53</v>
      </c>
      <c r="E22099" s="3">
        <f t="shared" si="690"/>
        <v>2.7540851520479066E-4</v>
      </c>
      <c r="F22099" s="3">
        <f t="shared" si="691"/>
        <v>98.305745602119643</v>
      </c>
      <c r="G22099" t="s">
        <v>14480</v>
      </c>
    </row>
    <row r="22100" spans="1:7" x14ac:dyDescent="0.35">
      <c r="A22100" t="s">
        <v>10</v>
      </c>
      <c r="B22100" t="s">
        <v>478</v>
      </c>
      <c r="C22100" t="s">
        <v>188</v>
      </c>
      <c r="D22100" s="2">
        <v>60846.25</v>
      </c>
      <c r="E22100" s="3">
        <f t="shared" si="690"/>
        <v>2.7540724784600688E-4</v>
      </c>
      <c r="F22100" s="3">
        <f t="shared" si="691"/>
        <v>98.306021009367484</v>
      </c>
      <c r="G22100" t="s">
        <v>14473</v>
      </c>
    </row>
    <row r="22101" spans="1:7" x14ac:dyDescent="0.35">
      <c r="A22101" t="s">
        <v>10</v>
      </c>
      <c r="B22101" t="s">
        <v>13</v>
      </c>
      <c r="C22101" t="s">
        <v>14156</v>
      </c>
      <c r="D22101" s="2">
        <v>60840.26</v>
      </c>
      <c r="E22101" s="3">
        <f t="shared" si="690"/>
        <v>2.7538013542059697E-4</v>
      </c>
      <c r="F22101" s="3">
        <f t="shared" si="691"/>
        <v>98.306296389502904</v>
      </c>
      <c r="G22101" t="s">
        <v>14473</v>
      </c>
    </row>
    <row r="22102" spans="1:7" x14ac:dyDescent="0.35">
      <c r="A22102" t="s">
        <v>10</v>
      </c>
      <c r="B22102" t="s">
        <v>9</v>
      </c>
      <c r="C22102" t="s">
        <v>9322</v>
      </c>
      <c r="D22102" s="2">
        <v>60839.51</v>
      </c>
      <c r="E22102" s="3">
        <f t="shared" si="690"/>
        <v>2.7537674070956907E-4</v>
      </c>
      <c r="F22102" s="3">
        <f t="shared" si="691"/>
        <v>98.306571766243607</v>
      </c>
      <c r="G22102" t="s">
        <v>14473</v>
      </c>
    </row>
    <row r="22103" spans="1:7" x14ac:dyDescent="0.35">
      <c r="A22103" t="s">
        <v>3</v>
      </c>
      <c r="B22103" t="s">
        <v>32</v>
      </c>
      <c r="C22103" t="s">
        <v>351</v>
      </c>
      <c r="D22103" s="2">
        <v>60836</v>
      </c>
      <c r="E22103" s="3">
        <f t="shared" si="690"/>
        <v>2.7536085346195822E-4</v>
      </c>
      <c r="F22103" s="3">
        <f t="shared" si="691"/>
        <v>98.306847127097072</v>
      </c>
      <c r="G22103" t="s">
        <v>14473</v>
      </c>
    </row>
    <row r="22104" spans="1:7" x14ac:dyDescent="0.35">
      <c r="A22104" t="s">
        <v>3</v>
      </c>
      <c r="B22104" t="s">
        <v>62</v>
      </c>
      <c r="C22104" t="s">
        <v>13201</v>
      </c>
      <c r="D22104" s="2">
        <v>60833.39</v>
      </c>
      <c r="E22104" s="3">
        <f t="shared" si="690"/>
        <v>2.7534903986758095E-4</v>
      </c>
      <c r="F22104" s="3">
        <f t="shared" si="691"/>
        <v>98.307122476136939</v>
      </c>
      <c r="G22104" t="s">
        <v>14473</v>
      </c>
    </row>
    <row r="22105" spans="1:7" x14ac:dyDescent="0.35">
      <c r="A22105" t="s">
        <v>3</v>
      </c>
      <c r="B22105" t="s">
        <v>29</v>
      </c>
      <c r="C22105" t="s">
        <v>3312</v>
      </c>
      <c r="D22105" s="2">
        <v>60832.5</v>
      </c>
      <c r="E22105" s="3">
        <f t="shared" si="690"/>
        <v>2.753450114771611E-4</v>
      </c>
      <c r="F22105" s="3">
        <f t="shared" si="691"/>
        <v>98.307397821148413</v>
      </c>
      <c r="G22105" t="s">
        <v>14473</v>
      </c>
    </row>
    <row r="22106" spans="1:7" x14ac:dyDescent="0.35">
      <c r="A22106" t="s">
        <v>10</v>
      </c>
      <c r="B22106" t="s">
        <v>9</v>
      </c>
      <c r="C22106" t="s">
        <v>4019</v>
      </c>
      <c r="D22106" s="2">
        <v>60825.53</v>
      </c>
      <c r="E22106" s="3">
        <f t="shared" si="690"/>
        <v>2.7531346329600801E-4</v>
      </c>
      <c r="F22106" s="3">
        <f t="shared" si="691"/>
        <v>98.307673134611704</v>
      </c>
      <c r="G22106" t="s">
        <v>14480</v>
      </c>
    </row>
    <row r="22107" spans="1:7" x14ac:dyDescent="0.35">
      <c r="A22107" t="s">
        <v>10</v>
      </c>
      <c r="B22107" t="s">
        <v>9</v>
      </c>
      <c r="C22107" t="s">
        <v>2283</v>
      </c>
      <c r="D22107" s="2">
        <v>60814.62</v>
      </c>
      <c r="E22107" s="3">
        <f t="shared" si="690"/>
        <v>2.7526408156625473E-4</v>
      </c>
      <c r="F22107" s="3">
        <f t="shared" si="691"/>
        <v>98.30794839869327</v>
      </c>
      <c r="G22107" t="s">
        <v>14473</v>
      </c>
    </row>
    <row r="22108" spans="1:7" x14ac:dyDescent="0.35">
      <c r="A22108" t="s">
        <v>3</v>
      </c>
      <c r="B22108" t="s">
        <v>6</v>
      </c>
      <c r="C22108" t="s">
        <v>2113</v>
      </c>
      <c r="D22108" s="2">
        <v>60814.61</v>
      </c>
      <c r="E22108" s="3">
        <f t="shared" si="690"/>
        <v>2.7526403630344105E-4</v>
      </c>
      <c r="F22108" s="3">
        <f t="shared" si="691"/>
        <v>98.308223662729574</v>
      </c>
      <c r="G22108" t="s">
        <v>14480</v>
      </c>
    </row>
    <row r="22109" spans="1:7" x14ac:dyDescent="0.35">
      <c r="A22109" t="s">
        <v>3</v>
      </c>
      <c r="B22109" t="s">
        <v>9</v>
      </c>
      <c r="C22109" t="s">
        <v>1832</v>
      </c>
      <c r="D22109" s="2">
        <v>60809.01</v>
      </c>
      <c r="E22109" s="3">
        <f t="shared" si="690"/>
        <v>2.7523868912776567E-4</v>
      </c>
      <c r="F22109" s="3">
        <f t="shared" si="691"/>
        <v>98.308498901418702</v>
      </c>
      <c r="G22109" t="s">
        <v>14473</v>
      </c>
    </row>
    <row r="22110" spans="1:7" x14ac:dyDescent="0.35">
      <c r="A22110" t="s">
        <v>10</v>
      </c>
      <c r="B22110" t="s">
        <v>6</v>
      </c>
      <c r="C22110" t="s">
        <v>4824</v>
      </c>
      <c r="D22110" s="2">
        <v>60809</v>
      </c>
      <c r="E22110" s="3">
        <f t="shared" si="690"/>
        <v>2.7523864386495194E-4</v>
      </c>
      <c r="F22110" s="3">
        <f t="shared" si="691"/>
        <v>98.308774140062567</v>
      </c>
      <c r="G22110" t="s">
        <v>14473</v>
      </c>
    </row>
    <row r="22111" spans="1:7" x14ac:dyDescent="0.35">
      <c r="A22111" t="s">
        <v>10</v>
      </c>
      <c r="B22111" t="s">
        <v>29</v>
      </c>
      <c r="C22111" t="s">
        <v>1062</v>
      </c>
      <c r="D22111" s="2">
        <v>60806.94</v>
      </c>
      <c r="E22111" s="3">
        <f t="shared" si="690"/>
        <v>2.7522931972532856E-4</v>
      </c>
      <c r="F22111" s="3">
        <f t="shared" si="691"/>
        <v>98.309049369382294</v>
      </c>
      <c r="G22111" t="s">
        <v>14473</v>
      </c>
    </row>
    <row r="22112" spans="1:7" x14ac:dyDescent="0.35">
      <c r="A22112" t="s">
        <v>10</v>
      </c>
      <c r="B22112" t="s">
        <v>13</v>
      </c>
      <c r="C22112" t="s">
        <v>3689</v>
      </c>
      <c r="D22112" s="2">
        <v>60806.04</v>
      </c>
      <c r="E22112" s="3">
        <f t="shared" si="690"/>
        <v>2.7522524607209497E-4</v>
      </c>
      <c r="F22112" s="3">
        <f t="shared" si="691"/>
        <v>98.309324594628364</v>
      </c>
      <c r="G22112" t="s">
        <v>14480</v>
      </c>
    </row>
    <row r="22113" spans="1:7" x14ac:dyDescent="0.35">
      <c r="A22113" t="s">
        <v>3</v>
      </c>
      <c r="B22113" t="s">
        <v>9</v>
      </c>
      <c r="C22113" t="s">
        <v>10638</v>
      </c>
      <c r="D22113" s="2">
        <v>60793.87</v>
      </c>
      <c r="E22113" s="3">
        <f t="shared" si="690"/>
        <v>2.7517016122781477E-4</v>
      </c>
      <c r="F22113" s="3">
        <f t="shared" si="691"/>
        <v>98.309599764789596</v>
      </c>
      <c r="G22113" t="s">
        <v>14480</v>
      </c>
    </row>
    <row r="22114" spans="1:7" x14ac:dyDescent="0.35">
      <c r="A22114" t="s">
        <v>10</v>
      </c>
      <c r="B22114" t="s">
        <v>8</v>
      </c>
      <c r="C22114" t="s">
        <v>1580</v>
      </c>
      <c r="D22114" s="2">
        <v>60787.62</v>
      </c>
      <c r="E22114" s="3">
        <f t="shared" si="690"/>
        <v>2.751418719692485E-4</v>
      </c>
      <c r="F22114" s="3">
        <f t="shared" si="691"/>
        <v>98.309874906661562</v>
      </c>
      <c r="G22114" t="s">
        <v>14473</v>
      </c>
    </row>
    <row r="22115" spans="1:7" x14ac:dyDescent="0.35">
      <c r="A22115" t="s">
        <v>10</v>
      </c>
      <c r="B22115" t="s">
        <v>9</v>
      </c>
      <c r="C22115" t="s">
        <v>4275</v>
      </c>
      <c r="D22115" s="2">
        <v>60785.99</v>
      </c>
      <c r="E22115" s="3">
        <f t="shared" si="690"/>
        <v>2.7513449413061442E-4</v>
      </c>
      <c r="F22115" s="3">
        <f t="shared" si="691"/>
        <v>98.310150041155694</v>
      </c>
      <c r="G22115" t="s">
        <v>14473</v>
      </c>
    </row>
    <row r="22116" spans="1:7" x14ac:dyDescent="0.35">
      <c r="A22116" t="s">
        <v>3</v>
      </c>
      <c r="B22116" t="s">
        <v>29</v>
      </c>
      <c r="C22116" t="s">
        <v>198</v>
      </c>
      <c r="D22116" s="2">
        <v>60780.67</v>
      </c>
      <c r="E22116" s="3">
        <f t="shared" si="690"/>
        <v>2.7511041431372277E-4</v>
      </c>
      <c r="F22116" s="3">
        <f t="shared" si="691"/>
        <v>98.310425151570001</v>
      </c>
      <c r="G22116" t="s">
        <v>14473</v>
      </c>
    </row>
    <row r="22117" spans="1:7" x14ac:dyDescent="0.35">
      <c r="A22117" t="s">
        <v>3</v>
      </c>
      <c r="B22117" t="s">
        <v>29</v>
      </c>
      <c r="C22117" t="s">
        <v>10341</v>
      </c>
      <c r="D22117" s="2">
        <v>60778.54</v>
      </c>
      <c r="E22117" s="3">
        <f t="shared" si="690"/>
        <v>2.7510077333440342E-4</v>
      </c>
      <c r="F22117" s="3">
        <f t="shared" si="691"/>
        <v>98.310700252343338</v>
      </c>
      <c r="G22117" t="s">
        <v>14473</v>
      </c>
    </row>
    <row r="22118" spans="1:7" x14ac:dyDescent="0.35">
      <c r="A22118" t="s">
        <v>3</v>
      </c>
      <c r="B22118" t="s">
        <v>15</v>
      </c>
      <c r="C22118" s="7" t="s">
        <v>1363</v>
      </c>
      <c r="D22118" s="2">
        <v>60761.34</v>
      </c>
      <c r="E22118" s="3">
        <f t="shared" si="690"/>
        <v>2.7502292129482909E-4</v>
      </c>
      <c r="F22118" s="3">
        <f t="shared" si="691"/>
        <v>98.310975275264639</v>
      </c>
      <c r="G22118" t="s">
        <v>14480</v>
      </c>
    </row>
    <row r="22119" spans="1:7" x14ac:dyDescent="0.35">
      <c r="A22119" t="s">
        <v>3</v>
      </c>
      <c r="B22119" t="s">
        <v>13</v>
      </c>
      <c r="C22119" t="s">
        <v>6118</v>
      </c>
      <c r="D22119" s="2">
        <v>60756.15</v>
      </c>
      <c r="E22119" s="3">
        <f t="shared" si="690"/>
        <v>2.7499942989451566E-4</v>
      </c>
      <c r="F22119" s="3">
        <f t="shared" si="691"/>
        <v>98.31125027469453</v>
      </c>
      <c r="G22119" t="s">
        <v>14473</v>
      </c>
    </row>
    <row r="22120" spans="1:7" x14ac:dyDescent="0.35">
      <c r="A22120" t="s">
        <v>3</v>
      </c>
      <c r="B22120" t="s">
        <v>33</v>
      </c>
      <c r="C22120" t="s">
        <v>1250</v>
      </c>
      <c r="D22120" s="2">
        <v>60755.95</v>
      </c>
      <c r="E22120" s="3">
        <f t="shared" si="690"/>
        <v>2.7499852463824153E-4</v>
      </c>
      <c r="F22120" s="3">
        <f t="shared" si="691"/>
        <v>98.311525273219175</v>
      </c>
      <c r="G22120" t="s">
        <v>14480</v>
      </c>
    </row>
    <row r="22121" spans="1:7" x14ac:dyDescent="0.35">
      <c r="A22121" t="s">
        <v>10</v>
      </c>
      <c r="B22121" t="s">
        <v>36</v>
      </c>
      <c r="C22121" t="s">
        <v>9175</v>
      </c>
      <c r="D22121" s="2">
        <v>60744.51</v>
      </c>
      <c r="E22121" s="3">
        <f t="shared" si="690"/>
        <v>2.7494674397936182E-4</v>
      </c>
      <c r="F22121" s="3">
        <f t="shared" si="691"/>
        <v>98.31180021996316</v>
      </c>
      <c r="G22121" t="s">
        <v>14473</v>
      </c>
    </row>
    <row r="22122" spans="1:7" x14ac:dyDescent="0.35">
      <c r="A22122" t="s">
        <v>3</v>
      </c>
      <c r="B22122" t="s">
        <v>195</v>
      </c>
      <c r="C22122" s="8" t="s">
        <v>1565</v>
      </c>
      <c r="D22122" s="2">
        <v>60743.76</v>
      </c>
      <c r="E22122" s="3">
        <f t="shared" si="690"/>
        <v>2.7494334926833391E-4</v>
      </c>
      <c r="F22122" s="3">
        <f t="shared" si="691"/>
        <v>98.312075163312429</v>
      </c>
      <c r="G22122" t="s">
        <v>14480</v>
      </c>
    </row>
    <row r="22123" spans="1:7" x14ac:dyDescent="0.35">
      <c r="A22123" t="s">
        <v>3</v>
      </c>
      <c r="B22123" t="s">
        <v>9</v>
      </c>
      <c r="C22123" t="s">
        <v>8237</v>
      </c>
      <c r="D22123" s="2">
        <v>60738.76</v>
      </c>
      <c r="E22123" s="3">
        <f t="shared" si="690"/>
        <v>2.7492071786148087E-4</v>
      </c>
      <c r="F22123" s="3">
        <f t="shared" si="691"/>
        <v>98.312350084030285</v>
      </c>
      <c r="G22123" t="s">
        <v>14480</v>
      </c>
    </row>
    <row r="22124" spans="1:7" x14ac:dyDescent="0.35">
      <c r="A22124" t="s">
        <v>3</v>
      </c>
      <c r="B22124" t="s">
        <v>134</v>
      </c>
      <c r="C22124" t="s">
        <v>4693</v>
      </c>
      <c r="D22124" s="2">
        <v>60738.59</v>
      </c>
      <c r="E22124" s="3">
        <f t="shared" si="690"/>
        <v>2.7491994839364784E-4</v>
      </c>
      <c r="F22124" s="3">
        <f t="shared" si="691"/>
        <v>98.312625003978681</v>
      </c>
      <c r="G22124" t="s">
        <v>14480</v>
      </c>
    </row>
    <row r="22125" spans="1:7" x14ac:dyDescent="0.35">
      <c r="A22125" t="s">
        <v>10</v>
      </c>
      <c r="B22125" t="s">
        <v>20</v>
      </c>
      <c r="C22125" t="s">
        <v>7569</v>
      </c>
      <c r="D22125" s="2">
        <v>60731.65</v>
      </c>
      <c r="E22125" s="3">
        <f t="shared" si="690"/>
        <v>2.748885360009359E-4</v>
      </c>
      <c r="F22125" s="3">
        <f t="shared" si="691"/>
        <v>98.312899892514679</v>
      </c>
      <c r="G22125" t="s">
        <v>14473</v>
      </c>
    </row>
    <row r="22126" spans="1:7" x14ac:dyDescent="0.35">
      <c r="A22126" t="s">
        <v>10</v>
      </c>
      <c r="B22126" t="s">
        <v>6</v>
      </c>
      <c r="C22126" t="s">
        <v>3813</v>
      </c>
      <c r="D22126" s="2">
        <v>60725.69</v>
      </c>
      <c r="E22126" s="3">
        <f t="shared" si="690"/>
        <v>2.7486155936396714E-4</v>
      </c>
      <c r="F22126" s="3">
        <f t="shared" si="691"/>
        <v>98.313174754074041</v>
      </c>
      <c r="G22126" t="s">
        <v>14473</v>
      </c>
    </row>
    <row r="22127" spans="1:7" x14ac:dyDescent="0.35">
      <c r="A22127" t="s">
        <v>3</v>
      </c>
      <c r="B22127" t="s">
        <v>9</v>
      </c>
      <c r="C22127" s="11" t="s">
        <v>1708</v>
      </c>
      <c r="D22127" s="2">
        <v>60713.01</v>
      </c>
      <c r="E22127" s="3">
        <f t="shared" si="690"/>
        <v>2.7480416611618788E-4</v>
      </c>
      <c r="F22127" s="3">
        <f t="shared" si="691"/>
        <v>98.313449558240151</v>
      </c>
      <c r="G22127" t="s">
        <v>14473</v>
      </c>
    </row>
    <row r="22128" spans="1:7" x14ac:dyDescent="0.35">
      <c r="A22128" t="s">
        <v>10</v>
      </c>
      <c r="B22128" t="s">
        <v>29</v>
      </c>
      <c r="C22128" t="s">
        <v>908</v>
      </c>
      <c r="D22128" s="2">
        <v>60704.160000000003</v>
      </c>
      <c r="E22128" s="3">
        <f t="shared" si="690"/>
        <v>2.7476410852605803E-4</v>
      </c>
      <c r="F22128" s="3">
        <f t="shared" si="691"/>
        <v>98.313724322348676</v>
      </c>
      <c r="G22128" t="s">
        <v>14473</v>
      </c>
    </row>
    <row r="22129" spans="1:7" x14ac:dyDescent="0.35">
      <c r="A22129" t="s">
        <v>3</v>
      </c>
      <c r="B22129" t="s">
        <v>6</v>
      </c>
      <c r="C22129" t="s">
        <v>575</v>
      </c>
      <c r="D22129" s="2">
        <v>60699.87</v>
      </c>
      <c r="E22129" s="3">
        <f t="shared" si="690"/>
        <v>2.7474469077897818E-4</v>
      </c>
      <c r="F22129" s="3">
        <f t="shared" si="691"/>
        <v>98.313999067039461</v>
      </c>
      <c r="G22129" t="s">
        <v>14473</v>
      </c>
    </row>
    <row r="22130" spans="1:7" x14ac:dyDescent="0.35">
      <c r="A22130" t="s">
        <v>10</v>
      </c>
      <c r="B22130" t="s">
        <v>35</v>
      </c>
      <c r="C22130" t="s">
        <v>317</v>
      </c>
      <c r="D22130" s="2">
        <v>60694.31</v>
      </c>
      <c r="E22130" s="3">
        <f t="shared" si="690"/>
        <v>2.7471952465455757E-4</v>
      </c>
      <c r="F22130" s="3">
        <f t="shared" si="691"/>
        <v>98.314273786564115</v>
      </c>
      <c r="G22130" t="s">
        <v>14473</v>
      </c>
    </row>
    <row r="22131" spans="1:7" x14ac:dyDescent="0.35">
      <c r="A22131" t="s">
        <v>3</v>
      </c>
      <c r="B22131" t="s">
        <v>9</v>
      </c>
      <c r="C22131" t="s">
        <v>2876</v>
      </c>
      <c r="D22131" s="2">
        <v>60694.080000000002</v>
      </c>
      <c r="E22131" s="3">
        <f t="shared" si="690"/>
        <v>2.7471848360984235E-4</v>
      </c>
      <c r="F22131" s="3">
        <f t="shared" si="691"/>
        <v>98.314548505047725</v>
      </c>
      <c r="G22131" t="s">
        <v>14480</v>
      </c>
    </row>
    <row r="22132" spans="1:7" x14ac:dyDescent="0.35">
      <c r="A22132" t="s">
        <v>10</v>
      </c>
      <c r="B22132" t="s">
        <v>9</v>
      </c>
      <c r="C22132" t="s">
        <v>5458</v>
      </c>
      <c r="D22132" s="2">
        <v>60691.4</v>
      </c>
      <c r="E22132" s="3">
        <f t="shared" si="690"/>
        <v>2.7470635317576917E-4</v>
      </c>
      <c r="F22132" s="3">
        <f t="shared" si="691"/>
        <v>98.314823211400906</v>
      </c>
      <c r="G22132" t="s">
        <v>14473</v>
      </c>
    </row>
    <row r="22133" spans="1:7" x14ac:dyDescent="0.35">
      <c r="A22133" t="s">
        <v>10</v>
      </c>
      <c r="B22133" t="s">
        <v>13</v>
      </c>
      <c r="C22133" t="s">
        <v>6269</v>
      </c>
      <c r="D22133" s="2">
        <v>60688.73</v>
      </c>
      <c r="E22133" s="3">
        <f t="shared" si="690"/>
        <v>2.7469426800450967E-4</v>
      </c>
      <c r="F22133" s="3">
        <f t="shared" si="691"/>
        <v>98.315097905668907</v>
      </c>
      <c r="G22133" t="s">
        <v>14480</v>
      </c>
    </row>
    <row r="22134" spans="1:7" x14ac:dyDescent="0.35">
      <c r="A22134" t="s">
        <v>3</v>
      </c>
      <c r="B22134" t="s">
        <v>8</v>
      </c>
      <c r="C22134" t="s">
        <v>11571</v>
      </c>
      <c r="D22134" s="2">
        <v>60687.77</v>
      </c>
      <c r="E22134" s="3">
        <f t="shared" si="690"/>
        <v>2.7468992277439384E-4</v>
      </c>
      <c r="F22134" s="3">
        <f t="shared" si="691"/>
        <v>98.315372595591683</v>
      </c>
      <c r="G22134" t="s">
        <v>14473</v>
      </c>
    </row>
    <row r="22135" spans="1:7" x14ac:dyDescent="0.35">
      <c r="A22135" t="s">
        <v>10</v>
      </c>
      <c r="B22135" t="s">
        <v>9</v>
      </c>
      <c r="C22135" t="s">
        <v>8118</v>
      </c>
      <c r="D22135" s="2">
        <v>60687.360000000001</v>
      </c>
      <c r="E22135" s="3">
        <f t="shared" si="690"/>
        <v>2.746880669990319E-4</v>
      </c>
      <c r="F22135" s="3">
        <f t="shared" si="691"/>
        <v>98.315647283658677</v>
      </c>
      <c r="G22135" t="s">
        <v>14480</v>
      </c>
    </row>
    <row r="22136" spans="1:7" x14ac:dyDescent="0.35">
      <c r="A22136" t="s">
        <v>10</v>
      </c>
      <c r="B22136" t="s">
        <v>9</v>
      </c>
      <c r="C22136" t="s">
        <v>6518</v>
      </c>
      <c r="D22136" s="2">
        <v>60673.8</v>
      </c>
      <c r="E22136" s="3">
        <f t="shared" si="690"/>
        <v>2.7462669062364658E-4</v>
      </c>
      <c r="F22136" s="3">
        <f t="shared" si="691"/>
        <v>98.315921910349303</v>
      </c>
      <c r="G22136" t="s">
        <v>14480</v>
      </c>
    </row>
    <row r="22137" spans="1:7" x14ac:dyDescent="0.35">
      <c r="A22137" t="s">
        <v>10</v>
      </c>
      <c r="B22137" t="s">
        <v>20</v>
      </c>
      <c r="C22137" t="s">
        <v>8731</v>
      </c>
      <c r="D22137" s="2">
        <v>60661.65</v>
      </c>
      <c r="E22137" s="3">
        <f t="shared" si="690"/>
        <v>2.7457169630499374E-4</v>
      </c>
      <c r="F22137" s="3">
        <f t="shared" si="691"/>
        <v>98.316196482045612</v>
      </c>
      <c r="G22137" t="s">
        <v>14473</v>
      </c>
    </row>
    <row r="22138" spans="1:7" x14ac:dyDescent="0.35">
      <c r="A22138" t="s">
        <v>3</v>
      </c>
      <c r="B22138" t="s">
        <v>6</v>
      </c>
      <c r="C22138" t="s">
        <v>13891</v>
      </c>
      <c r="D22138" s="2">
        <v>60658.1</v>
      </c>
      <c r="E22138" s="3">
        <f t="shared" si="690"/>
        <v>2.7455562800612811E-4</v>
      </c>
      <c r="F22138" s="3">
        <f t="shared" si="691"/>
        <v>98.316471037673622</v>
      </c>
      <c r="G22138" t="s">
        <v>14480</v>
      </c>
    </row>
    <row r="22139" spans="1:7" x14ac:dyDescent="0.35">
      <c r="A22139" t="s">
        <v>3</v>
      </c>
      <c r="B22139" t="s">
        <v>9</v>
      </c>
      <c r="C22139" t="s">
        <v>12511</v>
      </c>
      <c r="D22139" s="2">
        <v>60654.98</v>
      </c>
      <c r="E22139" s="3">
        <f t="shared" si="690"/>
        <v>2.7454150600825185E-4</v>
      </c>
      <c r="F22139" s="3">
        <f t="shared" si="691"/>
        <v>98.316745579179624</v>
      </c>
      <c r="G22139" t="s">
        <v>14473</v>
      </c>
    </row>
    <row r="22140" spans="1:7" x14ac:dyDescent="0.35">
      <c r="A22140" t="s">
        <v>10</v>
      </c>
      <c r="B22140" t="s">
        <v>16</v>
      </c>
      <c r="C22140" t="s">
        <v>718</v>
      </c>
      <c r="D22140" s="2">
        <v>60650.7</v>
      </c>
      <c r="E22140" s="3">
        <f t="shared" si="690"/>
        <v>2.7452213352398562E-4</v>
      </c>
      <c r="F22140" s="3">
        <f t="shared" si="691"/>
        <v>98.317020101313148</v>
      </c>
      <c r="G22140" t="s">
        <v>14473</v>
      </c>
    </row>
    <row r="22141" spans="1:7" x14ac:dyDescent="0.35">
      <c r="A22141" t="s">
        <v>10</v>
      </c>
      <c r="B22141" t="s">
        <v>92</v>
      </c>
      <c r="C22141" t="s">
        <v>3426</v>
      </c>
      <c r="D22141" s="2">
        <v>60645.95</v>
      </c>
      <c r="E22141" s="3">
        <f t="shared" si="690"/>
        <v>2.7450063368747527E-4</v>
      </c>
      <c r="F22141" s="3">
        <f t="shared" si="691"/>
        <v>98.317294601946841</v>
      </c>
      <c r="G22141" t="s">
        <v>14480</v>
      </c>
    </row>
    <row r="22142" spans="1:7" x14ac:dyDescent="0.35">
      <c r="A22142" t="s">
        <v>3</v>
      </c>
      <c r="B22142" t="s">
        <v>9</v>
      </c>
      <c r="C22142" t="s">
        <v>11919</v>
      </c>
      <c r="D22142" s="2">
        <v>60645.8</v>
      </c>
      <c r="E22142" s="3">
        <f t="shared" si="690"/>
        <v>2.744999547452697E-4</v>
      </c>
      <c r="F22142" s="3">
        <f t="shared" si="691"/>
        <v>98.317569101901583</v>
      </c>
      <c r="G22142" t="s">
        <v>14480</v>
      </c>
    </row>
    <row r="22143" spans="1:7" x14ac:dyDescent="0.35">
      <c r="A22143" t="s">
        <v>3</v>
      </c>
      <c r="B22143" t="s">
        <v>32</v>
      </c>
      <c r="C22143" t="s">
        <v>13571</v>
      </c>
      <c r="D22143" s="2">
        <v>60645.17</v>
      </c>
      <c r="E22143" s="3">
        <f t="shared" si="690"/>
        <v>2.7449710318800617E-4</v>
      </c>
      <c r="F22143" s="3">
        <f t="shared" si="691"/>
        <v>98.317843599004775</v>
      </c>
      <c r="G22143" t="s">
        <v>14473</v>
      </c>
    </row>
    <row r="22144" spans="1:7" x14ac:dyDescent="0.35">
      <c r="A22144" t="s">
        <v>3</v>
      </c>
      <c r="B22144" t="s">
        <v>9</v>
      </c>
      <c r="C22144" t="s">
        <v>5426</v>
      </c>
      <c r="D22144" s="2">
        <v>60644.3</v>
      </c>
      <c r="E22144" s="3">
        <f t="shared" si="690"/>
        <v>2.7449316532321378E-4</v>
      </c>
      <c r="F22144" s="3">
        <f t="shared" si="691"/>
        <v>98.318118092170096</v>
      </c>
      <c r="G22144" t="s">
        <v>14473</v>
      </c>
    </row>
    <row r="22145" spans="1:7" x14ac:dyDescent="0.35">
      <c r="A22145" t="s">
        <v>3</v>
      </c>
      <c r="B22145" t="s">
        <v>9</v>
      </c>
      <c r="C22145" t="s">
        <v>7447</v>
      </c>
      <c r="D22145" s="2">
        <v>60639.05</v>
      </c>
      <c r="E22145" s="3">
        <f t="shared" si="690"/>
        <v>2.7446940234601811E-4</v>
      </c>
      <c r="F22145" s="3">
        <f t="shared" si="691"/>
        <v>98.318392561572438</v>
      </c>
      <c r="G22145" t="s">
        <v>14480</v>
      </c>
    </row>
    <row r="22146" spans="1:7" x14ac:dyDescent="0.35">
      <c r="A22146" t="s">
        <v>10</v>
      </c>
      <c r="B22146" t="s">
        <v>32</v>
      </c>
      <c r="C22146" t="s">
        <v>10731</v>
      </c>
      <c r="D22146" s="2">
        <v>60639.02</v>
      </c>
      <c r="E22146" s="3">
        <f t="shared" si="690"/>
        <v>2.7446926655757701E-4</v>
      </c>
      <c r="F22146" s="3">
        <f t="shared" si="691"/>
        <v>98.318667030838995</v>
      </c>
      <c r="G22146" t="s">
        <v>14473</v>
      </c>
    </row>
    <row r="22147" spans="1:7" x14ac:dyDescent="0.35">
      <c r="A22147" t="s">
        <v>3</v>
      </c>
      <c r="B22147" t="s">
        <v>45</v>
      </c>
      <c r="C22147" s="13" t="s">
        <v>1094</v>
      </c>
      <c r="D22147" s="2">
        <v>60638.41</v>
      </c>
      <c r="E22147" s="3">
        <f t="shared" ref="E22147:E22210" si="692">(D22147/$D$29638)*100</f>
        <v>2.7446650552594094E-4</v>
      </c>
      <c r="F22147" s="3">
        <f t="shared" si="691"/>
        <v>98.318941497344525</v>
      </c>
      <c r="G22147" t="s">
        <v>14480</v>
      </c>
    </row>
    <row r="22148" spans="1:7" x14ac:dyDescent="0.35">
      <c r="A22148" t="s">
        <v>3</v>
      </c>
      <c r="B22148" t="s">
        <v>8</v>
      </c>
      <c r="C22148" t="s">
        <v>7531</v>
      </c>
      <c r="D22148" s="2">
        <v>60636.1</v>
      </c>
      <c r="E22148" s="3">
        <f t="shared" si="692"/>
        <v>2.7445604981597482E-4</v>
      </c>
      <c r="F22148" s="3">
        <f t="shared" ref="F22148:F22211" si="693">E22148+F22147</f>
        <v>98.319215953394348</v>
      </c>
      <c r="G22148" t="s">
        <v>14473</v>
      </c>
    </row>
    <row r="22149" spans="1:7" x14ac:dyDescent="0.35">
      <c r="A22149" t="s">
        <v>10</v>
      </c>
      <c r="B22149" t="s">
        <v>32</v>
      </c>
      <c r="C22149" t="s">
        <v>7971</v>
      </c>
      <c r="D22149" s="2">
        <v>60631.27</v>
      </c>
      <c r="E22149" s="3">
        <f t="shared" si="692"/>
        <v>2.7443418787695482E-4</v>
      </c>
      <c r="F22149" s="3">
        <f t="shared" si="693"/>
        <v>98.319490387582221</v>
      </c>
      <c r="G22149" t="s">
        <v>14480</v>
      </c>
    </row>
    <row r="22150" spans="1:7" x14ac:dyDescent="0.35">
      <c r="A22150" t="s">
        <v>3</v>
      </c>
      <c r="B22150" t="s">
        <v>9</v>
      </c>
      <c r="C22150" t="s">
        <v>442</v>
      </c>
      <c r="D22150" s="2">
        <v>60631.14</v>
      </c>
      <c r="E22150" s="3">
        <f t="shared" si="692"/>
        <v>2.7443359946037666E-4</v>
      </c>
      <c r="F22150" s="3">
        <f t="shared" si="693"/>
        <v>98.319764821181678</v>
      </c>
      <c r="G22150" t="s">
        <v>14480</v>
      </c>
    </row>
    <row r="22151" spans="1:7" x14ac:dyDescent="0.35">
      <c r="A22151" t="s">
        <v>10</v>
      </c>
      <c r="B22151" t="s">
        <v>6</v>
      </c>
      <c r="C22151" t="s">
        <v>3208</v>
      </c>
      <c r="D22151" s="2">
        <v>60625.3</v>
      </c>
      <c r="E22151" s="3">
        <f t="shared" si="692"/>
        <v>2.7440716597717239E-4</v>
      </c>
      <c r="F22151" s="3">
        <f t="shared" si="693"/>
        <v>98.320039228347653</v>
      </c>
      <c r="G22151" t="s">
        <v>14473</v>
      </c>
    </row>
    <row r="22152" spans="1:7" x14ac:dyDescent="0.35">
      <c r="A22152" t="s">
        <v>3</v>
      </c>
      <c r="B22152" t="s">
        <v>122</v>
      </c>
      <c r="C22152" t="s">
        <v>155</v>
      </c>
      <c r="D22152" s="2">
        <v>60624.24</v>
      </c>
      <c r="E22152" s="3">
        <f t="shared" si="692"/>
        <v>2.744023681189195E-4</v>
      </c>
      <c r="F22152" s="3">
        <f t="shared" si="693"/>
        <v>98.320313630715773</v>
      </c>
      <c r="G22152" t="s">
        <v>14473</v>
      </c>
    </row>
    <row r="22153" spans="1:7" x14ac:dyDescent="0.35">
      <c r="A22153" t="s">
        <v>10</v>
      </c>
      <c r="B22153" t="s">
        <v>8</v>
      </c>
      <c r="C22153" t="s">
        <v>2822</v>
      </c>
      <c r="D22153" s="2">
        <v>60612.4</v>
      </c>
      <c r="E22153" s="3">
        <f t="shared" si="692"/>
        <v>2.7434877694749158E-4</v>
      </c>
      <c r="F22153" s="3">
        <f t="shared" si="693"/>
        <v>98.320587979492714</v>
      </c>
      <c r="G22153" t="s">
        <v>14480</v>
      </c>
    </row>
    <row r="22154" spans="1:7" x14ac:dyDescent="0.35">
      <c r="A22154" t="s">
        <v>3</v>
      </c>
      <c r="B22154" t="s">
        <v>33</v>
      </c>
      <c r="C22154" s="8" t="s">
        <v>1263</v>
      </c>
      <c r="D22154" s="2">
        <v>60600</v>
      </c>
      <c r="E22154" s="3">
        <f t="shared" si="692"/>
        <v>2.7429265105849611E-4</v>
      </c>
      <c r="F22154" s="3">
        <f t="shared" si="693"/>
        <v>98.320862272143771</v>
      </c>
      <c r="G22154" t="s">
        <v>14480</v>
      </c>
    </row>
    <row r="22155" spans="1:7" x14ac:dyDescent="0.35">
      <c r="A22155" t="s">
        <v>10</v>
      </c>
      <c r="B22155" t="s">
        <v>6</v>
      </c>
      <c r="C22155" t="s">
        <v>5300</v>
      </c>
      <c r="D22155" s="2">
        <v>60599.88</v>
      </c>
      <c r="E22155" s="3">
        <f t="shared" si="692"/>
        <v>2.7429210790473163E-4</v>
      </c>
      <c r="F22155" s="3">
        <f t="shared" si="693"/>
        <v>98.321136564251674</v>
      </c>
      <c r="G22155" t="s">
        <v>14480</v>
      </c>
    </row>
    <row r="22156" spans="1:7" x14ac:dyDescent="0.35">
      <c r="A22156" t="s">
        <v>10</v>
      </c>
      <c r="B22156" t="s">
        <v>1727</v>
      </c>
      <c r="C22156" s="8" t="s">
        <v>13221</v>
      </c>
      <c r="D22156" s="2">
        <v>60597.86</v>
      </c>
      <c r="E22156" s="3">
        <f t="shared" si="692"/>
        <v>2.7428296481636302E-4</v>
      </c>
      <c r="F22156" s="3">
        <f t="shared" si="693"/>
        <v>98.321410847216484</v>
      </c>
      <c r="G22156" t="s">
        <v>14480</v>
      </c>
    </row>
    <row r="22157" spans="1:7" x14ac:dyDescent="0.35">
      <c r="A22157" t="s">
        <v>3</v>
      </c>
      <c r="B22157" t="s">
        <v>8</v>
      </c>
      <c r="C22157" t="s">
        <v>10424</v>
      </c>
      <c r="D22157" s="2">
        <v>60597.63</v>
      </c>
      <c r="E22157" s="3">
        <f t="shared" si="692"/>
        <v>2.7428192377164774E-4</v>
      </c>
      <c r="F22157" s="3">
        <f t="shared" si="693"/>
        <v>98.321685129140249</v>
      </c>
      <c r="G22157" t="s">
        <v>14473</v>
      </c>
    </row>
    <row r="22158" spans="1:7" x14ac:dyDescent="0.35">
      <c r="A22158" t="s">
        <v>3</v>
      </c>
      <c r="B22158" t="s">
        <v>79</v>
      </c>
      <c r="C22158" t="s">
        <v>387</v>
      </c>
      <c r="D22158" s="2">
        <v>60597.38</v>
      </c>
      <c r="E22158" s="3">
        <f t="shared" si="692"/>
        <v>2.7428079220130511E-4</v>
      </c>
      <c r="F22158" s="3">
        <f t="shared" si="693"/>
        <v>98.321959409932447</v>
      </c>
      <c r="G22158" t="s">
        <v>14473</v>
      </c>
    </row>
    <row r="22159" spans="1:7" x14ac:dyDescent="0.35">
      <c r="A22159" t="s">
        <v>10</v>
      </c>
      <c r="B22159" t="s">
        <v>28</v>
      </c>
      <c r="C22159" t="s">
        <v>807</v>
      </c>
      <c r="D22159" s="2">
        <v>60594.7</v>
      </c>
      <c r="E22159" s="3">
        <f t="shared" si="692"/>
        <v>2.7426866176723187E-4</v>
      </c>
      <c r="F22159" s="3">
        <f t="shared" si="693"/>
        <v>98.322233678594216</v>
      </c>
      <c r="G22159" t="s">
        <v>14480</v>
      </c>
    </row>
    <row r="22160" spans="1:7" x14ac:dyDescent="0.35">
      <c r="A22160" t="s">
        <v>3</v>
      </c>
      <c r="B22160" t="s">
        <v>83</v>
      </c>
      <c r="C22160" t="s">
        <v>12927</v>
      </c>
      <c r="D22160" s="2">
        <v>60594.35</v>
      </c>
      <c r="E22160" s="3">
        <f t="shared" si="692"/>
        <v>2.7426707756875217E-4</v>
      </c>
      <c r="F22160" s="3">
        <f t="shared" si="693"/>
        <v>98.322507945671788</v>
      </c>
      <c r="G22160" t="s">
        <v>14480</v>
      </c>
    </row>
    <row r="22161" spans="1:7" x14ac:dyDescent="0.35">
      <c r="A22161" t="s">
        <v>10</v>
      </c>
      <c r="B22161" t="s">
        <v>6</v>
      </c>
      <c r="C22161" t="s">
        <v>10983</v>
      </c>
      <c r="D22161" s="2">
        <v>60591.53</v>
      </c>
      <c r="E22161" s="3">
        <f t="shared" si="692"/>
        <v>2.742543134552871E-4</v>
      </c>
      <c r="F22161" s="3">
        <f t="shared" si="693"/>
        <v>98.322782199985241</v>
      </c>
      <c r="G22161" t="s">
        <v>14473</v>
      </c>
    </row>
    <row r="22162" spans="1:7" x14ac:dyDescent="0.35">
      <c r="A22162" t="s">
        <v>3</v>
      </c>
      <c r="B22162" t="s">
        <v>9</v>
      </c>
      <c r="C22162" t="s">
        <v>3593</v>
      </c>
      <c r="D22162" s="2">
        <v>60590.34</v>
      </c>
      <c r="E22162" s="3">
        <f t="shared" si="692"/>
        <v>2.7424892718045605E-4</v>
      </c>
      <c r="F22162" s="3">
        <f t="shared" si="693"/>
        <v>98.323056448912425</v>
      </c>
      <c r="G22162" t="s">
        <v>14480</v>
      </c>
    </row>
    <row r="22163" spans="1:7" x14ac:dyDescent="0.35">
      <c r="A22163" t="s">
        <v>3</v>
      </c>
      <c r="B22163" t="s">
        <v>29</v>
      </c>
      <c r="C22163" t="s">
        <v>8459</v>
      </c>
      <c r="D22163" s="2">
        <v>60584.160000000003</v>
      </c>
      <c r="E22163" s="3">
        <f t="shared" si="692"/>
        <v>2.7422095476158581E-4</v>
      </c>
      <c r="F22163" s="3">
        <f t="shared" si="693"/>
        <v>98.32333066986719</v>
      </c>
      <c r="G22163" t="s">
        <v>14473</v>
      </c>
    </row>
    <row r="22164" spans="1:7" x14ac:dyDescent="0.35">
      <c r="A22164" t="s">
        <v>3</v>
      </c>
      <c r="B22164" t="s">
        <v>29</v>
      </c>
      <c r="C22164" t="s">
        <v>4413</v>
      </c>
      <c r="D22164" s="2">
        <v>60583.54</v>
      </c>
      <c r="E22164" s="3">
        <f t="shared" si="692"/>
        <v>2.74218148467136E-4</v>
      </c>
      <c r="F22164" s="3">
        <f t="shared" si="693"/>
        <v>98.323604888015652</v>
      </c>
      <c r="G22164" t="s">
        <v>14473</v>
      </c>
    </row>
    <row r="22165" spans="1:7" x14ac:dyDescent="0.35">
      <c r="A22165" t="s">
        <v>10</v>
      </c>
      <c r="B22165" t="s">
        <v>9</v>
      </c>
      <c r="C22165" t="s">
        <v>5171</v>
      </c>
      <c r="D22165" s="2">
        <v>60583.48</v>
      </c>
      <c r="E22165" s="3">
        <f t="shared" si="692"/>
        <v>2.7421787689025376E-4</v>
      </c>
      <c r="F22165" s="3">
        <f t="shared" si="693"/>
        <v>98.323879105892544</v>
      </c>
      <c r="G22165" t="s">
        <v>14480</v>
      </c>
    </row>
    <row r="22166" spans="1:7" x14ac:dyDescent="0.35">
      <c r="A22166" t="s">
        <v>3</v>
      </c>
      <c r="B22166" t="s">
        <v>13</v>
      </c>
      <c r="C22166" t="s">
        <v>328</v>
      </c>
      <c r="D22166" s="2">
        <v>60582.27</v>
      </c>
      <c r="E22166" s="3">
        <f t="shared" si="692"/>
        <v>2.742124000897953E-4</v>
      </c>
      <c r="F22166" s="3">
        <f t="shared" si="693"/>
        <v>98.32415331829263</v>
      </c>
      <c r="G22166" t="s">
        <v>14473</v>
      </c>
    </row>
    <row r="22167" spans="1:7" x14ac:dyDescent="0.35">
      <c r="A22167" t="s">
        <v>10</v>
      </c>
      <c r="B22167" t="s">
        <v>8</v>
      </c>
      <c r="C22167" t="s">
        <v>1575</v>
      </c>
      <c r="D22167" s="2">
        <v>60567.1</v>
      </c>
      <c r="E22167" s="3">
        <f t="shared" si="692"/>
        <v>2.7414373640140331E-4</v>
      </c>
      <c r="F22167" s="3">
        <f t="shared" si="693"/>
        <v>98.324427462029035</v>
      </c>
      <c r="G22167" t="s">
        <v>14473</v>
      </c>
    </row>
    <row r="22168" spans="1:7" x14ac:dyDescent="0.35">
      <c r="A22168" t="s">
        <v>10</v>
      </c>
      <c r="B22168" t="s">
        <v>13</v>
      </c>
      <c r="C22168" t="s">
        <v>13863</v>
      </c>
      <c r="D22168" s="2">
        <v>60566.37</v>
      </c>
      <c r="E22168" s="3">
        <f t="shared" si="692"/>
        <v>2.7414043221600276E-4</v>
      </c>
      <c r="F22168" s="3">
        <f t="shared" si="693"/>
        <v>98.324701602461246</v>
      </c>
      <c r="G22168" t="s">
        <v>14473</v>
      </c>
    </row>
    <row r="22169" spans="1:7" x14ac:dyDescent="0.35">
      <c r="A22169" t="s">
        <v>3</v>
      </c>
      <c r="B22169" t="s">
        <v>6</v>
      </c>
      <c r="C22169" t="s">
        <v>11612</v>
      </c>
      <c r="D22169" s="2">
        <v>60563.37</v>
      </c>
      <c r="E22169" s="3">
        <f t="shared" si="692"/>
        <v>2.7412685337189097E-4</v>
      </c>
      <c r="F22169" s="3">
        <f t="shared" si="693"/>
        <v>98.324975729314616</v>
      </c>
      <c r="G22169" t="s">
        <v>14473</v>
      </c>
    </row>
    <row r="22170" spans="1:7" x14ac:dyDescent="0.35">
      <c r="A22170" t="s">
        <v>3</v>
      </c>
      <c r="B22170" t="s">
        <v>16</v>
      </c>
      <c r="C22170" t="s">
        <v>5985</v>
      </c>
      <c r="D22170" s="2">
        <v>60562.74</v>
      </c>
      <c r="E22170" s="3">
        <f t="shared" si="692"/>
        <v>2.7412400181462743E-4</v>
      </c>
      <c r="F22170" s="3">
        <f t="shared" si="693"/>
        <v>98.325249853316436</v>
      </c>
      <c r="G22170" t="s">
        <v>14473</v>
      </c>
    </row>
    <row r="22171" spans="1:7" x14ac:dyDescent="0.35">
      <c r="A22171" t="s">
        <v>3</v>
      </c>
      <c r="B22171" t="s">
        <v>32</v>
      </c>
      <c r="C22171" t="s">
        <v>2918</v>
      </c>
      <c r="D22171" s="2">
        <v>60557.43</v>
      </c>
      <c r="E22171" s="3">
        <f t="shared" si="692"/>
        <v>2.7409996726054958E-4</v>
      </c>
      <c r="F22171" s="3">
        <f t="shared" si="693"/>
        <v>98.325523953283692</v>
      </c>
      <c r="G22171" t="s">
        <v>14473</v>
      </c>
    </row>
    <row r="22172" spans="1:7" x14ac:dyDescent="0.35">
      <c r="A22172" t="s">
        <v>3</v>
      </c>
      <c r="B22172" t="s">
        <v>37</v>
      </c>
      <c r="C22172" t="s">
        <v>1283</v>
      </c>
      <c r="D22172" s="2">
        <v>60555.5</v>
      </c>
      <c r="E22172" s="3">
        <f t="shared" si="692"/>
        <v>2.740912315375043E-4</v>
      </c>
      <c r="F22172" s="3">
        <f t="shared" si="693"/>
        <v>98.325798044515224</v>
      </c>
      <c r="G22172" t="s">
        <v>14473</v>
      </c>
    </row>
    <row r="22173" spans="1:7" x14ac:dyDescent="0.35">
      <c r="A22173" t="s">
        <v>3</v>
      </c>
      <c r="B22173" t="s">
        <v>23</v>
      </c>
      <c r="C22173" t="s">
        <v>7571</v>
      </c>
      <c r="D22173" s="2">
        <v>60550</v>
      </c>
      <c r="E22173" s="3">
        <f t="shared" si="692"/>
        <v>2.7406633698996599E-4</v>
      </c>
      <c r="F22173" s="3">
        <f t="shared" si="693"/>
        <v>98.326072110852209</v>
      </c>
      <c r="G22173" t="s">
        <v>14473</v>
      </c>
    </row>
    <row r="22174" spans="1:7" x14ac:dyDescent="0.35">
      <c r="A22174" t="s">
        <v>10</v>
      </c>
      <c r="B22174" t="s">
        <v>9</v>
      </c>
      <c r="C22174" t="s">
        <v>1241</v>
      </c>
      <c r="D22174" s="2">
        <v>60547.09</v>
      </c>
      <c r="E22174" s="3">
        <f t="shared" si="692"/>
        <v>2.7405316551117753E-4</v>
      </c>
      <c r="F22174" s="3">
        <f t="shared" si="693"/>
        <v>98.326346164017721</v>
      </c>
      <c r="G22174" t="s">
        <v>14480</v>
      </c>
    </row>
    <row r="22175" spans="1:7" x14ac:dyDescent="0.35">
      <c r="A22175" t="s">
        <v>3</v>
      </c>
      <c r="B22175" t="s">
        <v>13</v>
      </c>
      <c r="C22175" t="s">
        <v>748</v>
      </c>
      <c r="D22175" s="2">
        <v>60544.58</v>
      </c>
      <c r="E22175" s="3">
        <f t="shared" si="692"/>
        <v>2.7404180454493733E-4</v>
      </c>
      <c r="F22175" s="3">
        <f t="shared" si="693"/>
        <v>98.326620205822266</v>
      </c>
      <c r="G22175" t="s">
        <v>14473</v>
      </c>
    </row>
    <row r="22176" spans="1:7" x14ac:dyDescent="0.35">
      <c r="A22176" t="s">
        <v>3</v>
      </c>
      <c r="B22176" t="s">
        <v>9</v>
      </c>
      <c r="C22176" s="8" t="s">
        <v>1517</v>
      </c>
      <c r="D22176" s="2">
        <v>60540</v>
      </c>
      <c r="E22176" s="3">
        <f t="shared" si="692"/>
        <v>2.7402107417625997E-4</v>
      </c>
      <c r="F22176" s="3">
        <f t="shared" si="693"/>
        <v>98.326894226896442</v>
      </c>
      <c r="G22176" t="s">
        <v>14480</v>
      </c>
    </row>
    <row r="22177" spans="1:7" x14ac:dyDescent="0.35">
      <c r="A22177" t="s">
        <v>10</v>
      </c>
      <c r="B22177" t="s">
        <v>6</v>
      </c>
      <c r="C22177" t="s">
        <v>14</v>
      </c>
      <c r="D22177" s="2">
        <v>60535.78</v>
      </c>
      <c r="E22177" s="3">
        <f t="shared" si="692"/>
        <v>2.7400197326887604E-4</v>
      </c>
      <c r="F22177" s="3">
        <f t="shared" si="693"/>
        <v>98.327168228869709</v>
      </c>
      <c r="G22177" t="s">
        <v>14473</v>
      </c>
    </row>
    <row r="22178" spans="1:7" x14ac:dyDescent="0.35">
      <c r="A22178" t="s">
        <v>10</v>
      </c>
      <c r="B22178" t="s">
        <v>9</v>
      </c>
      <c r="C22178" t="s">
        <v>6332</v>
      </c>
      <c r="D22178" s="2">
        <v>60534.86</v>
      </c>
      <c r="E22178" s="3">
        <f t="shared" si="692"/>
        <v>2.7399780909001509E-4</v>
      </c>
      <c r="F22178" s="3">
        <f t="shared" si="693"/>
        <v>98.327442226678798</v>
      </c>
      <c r="G22178" t="s">
        <v>14480</v>
      </c>
    </row>
    <row r="22179" spans="1:7" x14ac:dyDescent="0.35">
      <c r="A22179" t="s">
        <v>3</v>
      </c>
      <c r="B22179" t="s">
        <v>13</v>
      </c>
      <c r="C22179" t="s">
        <v>2791</v>
      </c>
      <c r="D22179" s="2">
        <v>60532.800000000003</v>
      </c>
      <c r="E22179" s="3">
        <f t="shared" si="692"/>
        <v>2.739884849503916E-4</v>
      </c>
      <c r="F22179" s="3">
        <f t="shared" si="693"/>
        <v>98.327716215163747</v>
      </c>
      <c r="G22179" t="s">
        <v>14473</v>
      </c>
    </row>
    <row r="22180" spans="1:7" x14ac:dyDescent="0.35">
      <c r="A22180" t="s">
        <v>3</v>
      </c>
      <c r="B22180" t="s">
        <v>8</v>
      </c>
      <c r="C22180" t="s">
        <v>3355</v>
      </c>
      <c r="D22180" s="2">
        <v>60527.86</v>
      </c>
      <c r="E22180" s="3">
        <f t="shared" si="692"/>
        <v>2.7396612512042086E-4</v>
      </c>
      <c r="F22180" s="3">
        <f t="shared" si="693"/>
        <v>98.327990181288868</v>
      </c>
      <c r="G22180" t="s">
        <v>14473</v>
      </c>
    </row>
    <row r="22181" spans="1:7" x14ac:dyDescent="0.35">
      <c r="A22181" t="s">
        <v>10</v>
      </c>
      <c r="B22181" t="s">
        <v>31</v>
      </c>
      <c r="C22181" t="s">
        <v>6580</v>
      </c>
      <c r="D22181" s="2">
        <v>60525.18</v>
      </c>
      <c r="E22181" s="3">
        <f t="shared" si="692"/>
        <v>2.7395399468634762E-4</v>
      </c>
      <c r="F22181" s="3">
        <f t="shared" si="693"/>
        <v>98.328264135283561</v>
      </c>
      <c r="G22181" t="s">
        <v>14480</v>
      </c>
    </row>
    <row r="22182" spans="1:7" x14ac:dyDescent="0.35">
      <c r="A22182" t="s">
        <v>10</v>
      </c>
      <c r="B22182" t="s">
        <v>29</v>
      </c>
      <c r="C22182" s="8" t="s">
        <v>9578</v>
      </c>
      <c r="D22182" s="2">
        <v>60513.86</v>
      </c>
      <c r="E22182" s="3">
        <f t="shared" si="692"/>
        <v>2.7390275718123239E-4</v>
      </c>
      <c r="F22182" s="3">
        <f t="shared" si="693"/>
        <v>98.328538038040747</v>
      </c>
      <c r="G22182" t="s">
        <v>14480</v>
      </c>
    </row>
    <row r="22183" spans="1:7" x14ac:dyDescent="0.35">
      <c r="A22183" t="s">
        <v>10</v>
      </c>
      <c r="B22183" t="s">
        <v>15</v>
      </c>
      <c r="C22183" t="s">
        <v>2154</v>
      </c>
      <c r="D22183" s="2">
        <v>60513</v>
      </c>
      <c r="E22183" s="3">
        <f t="shared" si="692"/>
        <v>2.7389886457925369E-4</v>
      </c>
      <c r="F22183" s="3">
        <f t="shared" si="693"/>
        <v>98.328811936905325</v>
      </c>
      <c r="G22183" t="s">
        <v>14473</v>
      </c>
    </row>
    <row r="22184" spans="1:7" x14ac:dyDescent="0.35">
      <c r="A22184" t="s">
        <v>3</v>
      </c>
      <c r="B22184" t="s">
        <v>8</v>
      </c>
      <c r="C22184" t="s">
        <v>5718</v>
      </c>
      <c r="D22184" s="2">
        <v>60505.31</v>
      </c>
      <c r="E22184" s="3">
        <f t="shared" si="692"/>
        <v>2.7386405747551373E-4</v>
      </c>
      <c r="F22184" s="3">
        <f t="shared" si="693"/>
        <v>98.329085800962801</v>
      </c>
      <c r="G22184" t="s">
        <v>14473</v>
      </c>
    </row>
    <row r="22185" spans="1:7" x14ac:dyDescent="0.35">
      <c r="A22185" t="s">
        <v>10</v>
      </c>
      <c r="B22185" t="s">
        <v>13</v>
      </c>
      <c r="C22185" t="s">
        <v>8798</v>
      </c>
      <c r="D22185" s="2">
        <v>60503.47</v>
      </c>
      <c r="E22185" s="3">
        <f t="shared" si="692"/>
        <v>2.7385572911779184E-4</v>
      </c>
      <c r="F22185" s="3">
        <f t="shared" si="693"/>
        <v>98.329359656691921</v>
      </c>
      <c r="G22185" t="s">
        <v>14480</v>
      </c>
    </row>
    <row r="22186" spans="1:7" x14ac:dyDescent="0.35">
      <c r="A22186" t="s">
        <v>3</v>
      </c>
      <c r="B22186" t="s">
        <v>9</v>
      </c>
      <c r="C22186" t="s">
        <v>6611</v>
      </c>
      <c r="D22186" s="2">
        <v>60496.91</v>
      </c>
      <c r="E22186" s="3">
        <f t="shared" si="692"/>
        <v>2.738260367120007E-4</v>
      </c>
      <c r="F22186" s="3">
        <f t="shared" si="693"/>
        <v>98.329633482728639</v>
      </c>
      <c r="G22186" t="s">
        <v>14473</v>
      </c>
    </row>
    <row r="22187" spans="1:7" x14ac:dyDescent="0.35">
      <c r="A22187" t="s">
        <v>3</v>
      </c>
      <c r="B22187" t="s">
        <v>139</v>
      </c>
      <c r="C22187" t="s">
        <v>2717</v>
      </c>
      <c r="D22187" s="2">
        <v>60494.78</v>
      </c>
      <c r="E22187" s="3">
        <f t="shared" si="692"/>
        <v>2.7381639573268129E-4</v>
      </c>
      <c r="F22187" s="3">
        <f t="shared" si="693"/>
        <v>98.329907299124372</v>
      </c>
      <c r="G22187" t="s">
        <v>14480</v>
      </c>
    </row>
    <row r="22188" spans="1:7" x14ac:dyDescent="0.35">
      <c r="A22188" t="s">
        <v>10</v>
      </c>
      <c r="B22188" t="s">
        <v>13</v>
      </c>
      <c r="C22188" t="s">
        <v>1319</v>
      </c>
      <c r="D22188" s="2">
        <v>60491.1</v>
      </c>
      <c r="E22188" s="3">
        <f t="shared" si="692"/>
        <v>2.7379973901723751E-4</v>
      </c>
      <c r="F22188" s="3">
        <f t="shared" si="693"/>
        <v>98.330181098863392</v>
      </c>
      <c r="G22188" t="s">
        <v>14480</v>
      </c>
    </row>
    <row r="22189" spans="1:7" x14ac:dyDescent="0.35">
      <c r="A22189" t="s">
        <v>10</v>
      </c>
      <c r="B22189" t="s">
        <v>15</v>
      </c>
      <c r="C22189" t="s">
        <v>1357</v>
      </c>
      <c r="D22189" s="2">
        <v>60490.55</v>
      </c>
      <c r="E22189" s="3">
        <f t="shared" si="692"/>
        <v>2.7379724956248368E-4</v>
      </c>
      <c r="F22189" s="3">
        <f t="shared" si="693"/>
        <v>98.330454896112954</v>
      </c>
      <c r="G22189" t="s">
        <v>14480</v>
      </c>
    </row>
    <row r="22190" spans="1:7" x14ac:dyDescent="0.35">
      <c r="A22190" t="s">
        <v>3</v>
      </c>
      <c r="B22190" t="s">
        <v>6</v>
      </c>
      <c r="C22190" t="s">
        <v>1587</v>
      </c>
      <c r="D22190" s="2">
        <v>60487.66</v>
      </c>
      <c r="E22190" s="3">
        <f t="shared" si="692"/>
        <v>2.7378416860932269E-4</v>
      </c>
      <c r="F22190" s="3">
        <f t="shared" si="693"/>
        <v>98.330728680281567</v>
      </c>
      <c r="G22190" t="s">
        <v>14473</v>
      </c>
    </row>
    <row r="22191" spans="1:7" x14ac:dyDescent="0.35">
      <c r="A22191" t="s">
        <v>3</v>
      </c>
      <c r="B22191" t="s">
        <v>180</v>
      </c>
      <c r="C22191" t="s">
        <v>12462</v>
      </c>
      <c r="D22191" s="2">
        <v>60485</v>
      </c>
      <c r="E22191" s="3">
        <f t="shared" si="692"/>
        <v>2.7377212870087681E-4</v>
      </c>
      <c r="F22191" s="3">
        <f t="shared" si="693"/>
        <v>98.331002452410274</v>
      </c>
      <c r="G22191" t="s">
        <v>14480</v>
      </c>
    </row>
    <row r="22192" spans="1:7" x14ac:dyDescent="0.35">
      <c r="A22192" t="s">
        <v>10</v>
      </c>
      <c r="B22192" t="s">
        <v>9</v>
      </c>
      <c r="C22192" t="s">
        <v>8565</v>
      </c>
      <c r="D22192" s="2">
        <v>60475.8</v>
      </c>
      <c r="E22192" s="3">
        <f t="shared" si="692"/>
        <v>2.7373048691226731E-4</v>
      </c>
      <c r="F22192" s="3">
        <f t="shared" si="693"/>
        <v>98.331276182897184</v>
      </c>
      <c r="G22192" t="s">
        <v>14480</v>
      </c>
    </row>
    <row r="22193" spans="1:7" x14ac:dyDescent="0.35">
      <c r="A22193" t="s">
        <v>3</v>
      </c>
      <c r="B22193" t="s">
        <v>13</v>
      </c>
      <c r="C22193" t="s">
        <v>2352</v>
      </c>
      <c r="D22193" s="2">
        <v>60467.44</v>
      </c>
      <c r="E22193" s="3">
        <f t="shared" si="692"/>
        <v>2.736926472000091E-4</v>
      </c>
      <c r="F22193" s="3">
        <f t="shared" si="693"/>
        <v>98.331549875544383</v>
      </c>
      <c r="G22193" t="s">
        <v>14473</v>
      </c>
    </row>
    <row r="22194" spans="1:7" x14ac:dyDescent="0.35">
      <c r="A22194" t="s">
        <v>3</v>
      </c>
      <c r="B22194" t="s">
        <v>32</v>
      </c>
      <c r="C22194" t="s">
        <v>9789</v>
      </c>
      <c r="D22194" s="2">
        <v>60463.91</v>
      </c>
      <c r="E22194" s="3">
        <f t="shared" si="692"/>
        <v>2.7367666942677084E-4</v>
      </c>
      <c r="F22194" s="3">
        <f t="shared" si="693"/>
        <v>98.331823552213805</v>
      </c>
      <c r="G22194" t="s">
        <v>14473</v>
      </c>
    </row>
    <row r="22195" spans="1:7" x14ac:dyDescent="0.35">
      <c r="A22195" t="s">
        <v>3</v>
      </c>
      <c r="B22195" t="s">
        <v>9</v>
      </c>
      <c r="C22195" t="s">
        <v>9155</v>
      </c>
      <c r="D22195" s="2">
        <v>60460.82</v>
      </c>
      <c r="E22195" s="3">
        <f t="shared" si="692"/>
        <v>2.7366268321733566E-4</v>
      </c>
      <c r="F22195" s="3">
        <f t="shared" si="693"/>
        <v>98.332097214897018</v>
      </c>
      <c r="G22195" t="s">
        <v>14473</v>
      </c>
    </row>
    <row r="22196" spans="1:7" x14ac:dyDescent="0.35">
      <c r="A22196" t="s">
        <v>3</v>
      </c>
      <c r="B22196" t="s">
        <v>6</v>
      </c>
      <c r="C22196" t="s">
        <v>12810</v>
      </c>
      <c r="D22196" s="2">
        <v>60460</v>
      </c>
      <c r="E22196" s="3">
        <f t="shared" si="692"/>
        <v>2.7365897166661178E-4</v>
      </c>
      <c r="F22196" s="3">
        <f t="shared" si="693"/>
        <v>98.332370873868683</v>
      </c>
      <c r="G22196" t="s">
        <v>14473</v>
      </c>
    </row>
    <row r="22197" spans="1:7" x14ac:dyDescent="0.35">
      <c r="A22197" t="s">
        <v>10</v>
      </c>
      <c r="B22197" t="s">
        <v>33</v>
      </c>
      <c r="C22197" t="s">
        <v>1386</v>
      </c>
      <c r="D22197" s="2">
        <v>60456.14</v>
      </c>
      <c r="E22197" s="3">
        <f t="shared" si="692"/>
        <v>2.7364150022052123E-4</v>
      </c>
      <c r="F22197" s="3">
        <f t="shared" si="693"/>
        <v>98.332644515368898</v>
      </c>
      <c r="G22197" t="s">
        <v>14473</v>
      </c>
    </row>
    <row r="22198" spans="1:7" x14ac:dyDescent="0.35">
      <c r="A22198" t="s">
        <v>3</v>
      </c>
      <c r="B22198" t="s">
        <v>9</v>
      </c>
      <c r="C22198" s="8" t="s">
        <v>13927</v>
      </c>
      <c r="D22198" s="2">
        <v>60455.25</v>
      </c>
      <c r="E22198" s="3">
        <f t="shared" si="692"/>
        <v>2.7363747183010143E-4</v>
      </c>
      <c r="F22198" s="3">
        <f t="shared" si="693"/>
        <v>98.332918152840733</v>
      </c>
      <c r="G22198" t="s">
        <v>14480</v>
      </c>
    </row>
    <row r="22199" spans="1:7" x14ac:dyDescent="0.35">
      <c r="A22199" t="s">
        <v>3</v>
      </c>
      <c r="B22199" t="s">
        <v>16</v>
      </c>
      <c r="C22199" t="s">
        <v>9231</v>
      </c>
      <c r="D22199" s="2">
        <v>60454.98</v>
      </c>
      <c r="E22199" s="3">
        <f t="shared" si="692"/>
        <v>2.7363624973413139E-4</v>
      </c>
      <c r="F22199" s="3">
        <f t="shared" si="693"/>
        <v>98.333191789090463</v>
      </c>
      <c r="G22199" t="s">
        <v>14480</v>
      </c>
    </row>
    <row r="22200" spans="1:7" x14ac:dyDescent="0.35">
      <c r="A22200" t="s">
        <v>10</v>
      </c>
      <c r="B22200" t="s">
        <v>122</v>
      </c>
      <c r="C22200" t="s">
        <v>3823</v>
      </c>
      <c r="D22200" s="2">
        <v>60454.66</v>
      </c>
      <c r="E22200" s="3">
        <f t="shared" si="692"/>
        <v>2.7363480132409278E-4</v>
      </c>
      <c r="F22200" s="3">
        <f t="shared" si="693"/>
        <v>98.333465423891781</v>
      </c>
      <c r="G22200" t="s">
        <v>14473</v>
      </c>
    </row>
    <row r="22201" spans="1:7" x14ac:dyDescent="0.35">
      <c r="A22201" t="s">
        <v>3</v>
      </c>
      <c r="B22201" t="s">
        <v>29</v>
      </c>
      <c r="C22201" t="s">
        <v>70</v>
      </c>
      <c r="D22201" s="2">
        <v>60452.71</v>
      </c>
      <c r="E22201" s="3">
        <f t="shared" si="692"/>
        <v>2.7362597507542009E-4</v>
      </c>
      <c r="F22201" s="3">
        <f t="shared" si="693"/>
        <v>98.33373904986685</v>
      </c>
      <c r="G22201" t="s">
        <v>14473</v>
      </c>
    </row>
    <row r="22202" spans="1:7" x14ac:dyDescent="0.35">
      <c r="A22202" t="s">
        <v>10</v>
      </c>
      <c r="B22202" t="s">
        <v>9</v>
      </c>
      <c r="C22202" t="s">
        <v>2135</v>
      </c>
      <c r="D22202" s="2">
        <v>60444.05</v>
      </c>
      <c r="E22202" s="3">
        <f t="shared" si="692"/>
        <v>2.7358677747875068E-4</v>
      </c>
      <c r="F22202" s="3">
        <f t="shared" si="693"/>
        <v>98.334012636644331</v>
      </c>
      <c r="G22202" t="s">
        <v>14473</v>
      </c>
    </row>
    <row r="22203" spans="1:7" x14ac:dyDescent="0.35">
      <c r="A22203" t="s">
        <v>3</v>
      </c>
      <c r="B22203" t="s">
        <v>6</v>
      </c>
      <c r="C22203" t="s">
        <v>11512</v>
      </c>
      <c r="D22203" s="2">
        <v>60423.839999999997</v>
      </c>
      <c r="E22203" s="3">
        <f t="shared" si="692"/>
        <v>2.7349530133225077E-4</v>
      </c>
      <c r="F22203" s="3">
        <f t="shared" si="693"/>
        <v>98.33428613194566</v>
      </c>
      <c r="G22203" t="s">
        <v>14473</v>
      </c>
    </row>
    <row r="22204" spans="1:7" x14ac:dyDescent="0.35">
      <c r="A22204" t="s">
        <v>3</v>
      </c>
      <c r="B22204" t="s">
        <v>23</v>
      </c>
      <c r="C22204" t="s">
        <v>11240</v>
      </c>
      <c r="D22204" s="2">
        <v>60421.42</v>
      </c>
      <c r="E22204" s="3">
        <f t="shared" si="692"/>
        <v>2.7348434773133396E-4</v>
      </c>
      <c r="F22204" s="3">
        <f t="shared" si="693"/>
        <v>98.33455961629339</v>
      </c>
      <c r="G22204" t="s">
        <v>14480</v>
      </c>
    </row>
    <row r="22205" spans="1:7" x14ac:dyDescent="0.35">
      <c r="A22205" t="s">
        <v>3</v>
      </c>
      <c r="B22205" t="s">
        <v>386</v>
      </c>
      <c r="C22205" t="s">
        <v>1695</v>
      </c>
      <c r="D22205" s="2">
        <v>60412.21</v>
      </c>
      <c r="E22205" s="3">
        <f t="shared" si="692"/>
        <v>2.7344266067991073E-4</v>
      </c>
      <c r="F22205" s="3">
        <f t="shared" si="693"/>
        <v>98.334833058954075</v>
      </c>
      <c r="G22205" t="s">
        <v>14473</v>
      </c>
    </row>
    <row r="22206" spans="1:7" x14ac:dyDescent="0.35">
      <c r="A22206" t="s">
        <v>10</v>
      </c>
      <c r="B22206" t="s">
        <v>55</v>
      </c>
      <c r="C22206" t="s">
        <v>4231</v>
      </c>
      <c r="D22206" s="2">
        <v>60411.59</v>
      </c>
      <c r="E22206" s="3">
        <f t="shared" si="692"/>
        <v>2.7343985438546092E-4</v>
      </c>
      <c r="F22206" s="3">
        <f t="shared" si="693"/>
        <v>98.335106498808457</v>
      </c>
      <c r="G22206" t="s">
        <v>14480</v>
      </c>
    </row>
    <row r="22207" spans="1:7" x14ac:dyDescent="0.35">
      <c r="A22207" t="s">
        <v>3</v>
      </c>
      <c r="B22207" t="s">
        <v>9</v>
      </c>
      <c r="C22207" t="s">
        <v>12703</v>
      </c>
      <c r="D22207" s="2">
        <v>60407.199999999997</v>
      </c>
      <c r="E22207" s="3">
        <f t="shared" si="692"/>
        <v>2.7341998401024395E-4</v>
      </c>
      <c r="F22207" s="3">
        <f t="shared" si="693"/>
        <v>98.335379918792469</v>
      </c>
      <c r="G22207" t="s">
        <v>14480</v>
      </c>
    </row>
    <row r="22208" spans="1:7" x14ac:dyDescent="0.35">
      <c r="A22208" t="s">
        <v>10</v>
      </c>
      <c r="B22208" t="s">
        <v>37</v>
      </c>
      <c r="C22208" s="8" t="s">
        <v>3321</v>
      </c>
      <c r="D22208" s="2">
        <v>60406.22</v>
      </c>
      <c r="E22208" s="3">
        <f t="shared" si="692"/>
        <v>2.7341554825450082E-4</v>
      </c>
      <c r="F22208" s="3">
        <f t="shared" si="693"/>
        <v>98.335653334340719</v>
      </c>
      <c r="G22208" t="s">
        <v>14480</v>
      </c>
    </row>
    <row r="22209" spans="1:7" x14ac:dyDescent="0.35">
      <c r="A22209" t="s">
        <v>10</v>
      </c>
      <c r="B22209" t="s">
        <v>3117</v>
      </c>
      <c r="C22209" t="s">
        <v>12982</v>
      </c>
      <c r="D22209" s="2">
        <v>60406.09</v>
      </c>
      <c r="E22209" s="3">
        <f t="shared" si="692"/>
        <v>2.7341495983792261E-4</v>
      </c>
      <c r="F22209" s="3">
        <f t="shared" si="693"/>
        <v>98.335926749300555</v>
      </c>
      <c r="G22209" t="s">
        <v>14473</v>
      </c>
    </row>
    <row r="22210" spans="1:7" x14ac:dyDescent="0.35">
      <c r="A22210" t="s">
        <v>3</v>
      </c>
      <c r="B22210" t="s">
        <v>37</v>
      </c>
      <c r="C22210" s="8" t="s">
        <v>3685</v>
      </c>
      <c r="D22210" s="2">
        <v>60400</v>
      </c>
      <c r="E22210" s="3">
        <f t="shared" si="692"/>
        <v>2.7338739478437564E-4</v>
      </c>
      <c r="F22210" s="3">
        <f t="shared" si="693"/>
        <v>98.336200136695339</v>
      </c>
      <c r="G22210" t="s">
        <v>14480</v>
      </c>
    </row>
    <row r="22211" spans="1:7" x14ac:dyDescent="0.35">
      <c r="A22211" t="s">
        <v>10</v>
      </c>
      <c r="B22211" t="s">
        <v>33</v>
      </c>
      <c r="C22211" s="8" t="s">
        <v>1263</v>
      </c>
      <c r="D22211" s="2">
        <v>60400</v>
      </c>
      <c r="E22211" s="3">
        <f t="shared" ref="E22211:E22274" si="694">(D22211/$D$29638)*100</f>
        <v>2.7338739478437564E-4</v>
      </c>
      <c r="F22211" s="3">
        <f t="shared" si="693"/>
        <v>98.336473524090124</v>
      </c>
      <c r="G22211" t="s">
        <v>14480</v>
      </c>
    </row>
    <row r="22212" spans="1:7" x14ac:dyDescent="0.35">
      <c r="A22212" t="s">
        <v>3</v>
      </c>
      <c r="B22212" t="s">
        <v>9</v>
      </c>
      <c r="C22212" t="s">
        <v>14289</v>
      </c>
      <c r="D22212" s="2">
        <v>60398.38</v>
      </c>
      <c r="E22212" s="3">
        <f t="shared" si="694"/>
        <v>2.733800622085553E-4</v>
      </c>
      <c r="F22212" s="3">
        <f t="shared" ref="F22212:F22275" si="695">E22212+F22211</f>
        <v>98.336746904152335</v>
      </c>
      <c r="G22212" t="s">
        <v>14473</v>
      </c>
    </row>
    <row r="22213" spans="1:7" x14ac:dyDescent="0.35">
      <c r="A22213" t="s">
        <v>3</v>
      </c>
      <c r="B22213" t="s">
        <v>16</v>
      </c>
      <c r="C22213" s="13" t="s">
        <v>2472</v>
      </c>
      <c r="D22213" s="2">
        <v>60392.78</v>
      </c>
      <c r="E22213" s="3">
        <f t="shared" si="694"/>
        <v>2.7335471503287992E-4</v>
      </c>
      <c r="F22213" s="3">
        <f t="shared" si="695"/>
        <v>98.337020258867369</v>
      </c>
      <c r="G22213" t="s">
        <v>14480</v>
      </c>
    </row>
    <row r="22214" spans="1:7" x14ac:dyDescent="0.35">
      <c r="A22214" t="s">
        <v>10</v>
      </c>
      <c r="B22214" t="s">
        <v>28</v>
      </c>
      <c r="C22214" t="s">
        <v>2410</v>
      </c>
      <c r="D22214" s="2">
        <v>60391.64</v>
      </c>
      <c r="E22214" s="3">
        <f t="shared" si="694"/>
        <v>2.7334955507211738E-4</v>
      </c>
      <c r="F22214" s="3">
        <f t="shared" si="695"/>
        <v>98.337293608422442</v>
      </c>
      <c r="G22214" t="s">
        <v>14480</v>
      </c>
    </row>
    <row r="22215" spans="1:7" x14ac:dyDescent="0.35">
      <c r="A22215" t="s">
        <v>3</v>
      </c>
      <c r="B22215" t="s">
        <v>9</v>
      </c>
      <c r="C22215" t="s">
        <v>9388</v>
      </c>
      <c r="D22215" s="2">
        <v>60391.61</v>
      </c>
      <c r="E22215" s="3">
        <f t="shared" si="694"/>
        <v>2.7334941928367629E-4</v>
      </c>
      <c r="F22215" s="3">
        <f t="shared" si="695"/>
        <v>98.33756695784173</v>
      </c>
      <c r="G22215" t="s">
        <v>14473</v>
      </c>
    </row>
    <row r="22216" spans="1:7" x14ac:dyDescent="0.35">
      <c r="A22216" t="s">
        <v>10</v>
      </c>
      <c r="B22216" t="s">
        <v>22</v>
      </c>
      <c r="C22216" t="s">
        <v>6468</v>
      </c>
      <c r="D22216" s="2">
        <v>60388.92</v>
      </c>
      <c r="E22216" s="3">
        <f t="shared" si="694"/>
        <v>2.7333724358678937E-4</v>
      </c>
      <c r="F22216" s="3">
        <f t="shared" si="695"/>
        <v>98.337840295085314</v>
      </c>
      <c r="G22216" t="s">
        <v>14473</v>
      </c>
    </row>
    <row r="22217" spans="1:7" x14ac:dyDescent="0.35">
      <c r="A22217" t="s">
        <v>3</v>
      </c>
      <c r="B22217" t="s">
        <v>40</v>
      </c>
      <c r="C22217" t="s">
        <v>12955</v>
      </c>
      <c r="D22217" s="2">
        <v>60388.76</v>
      </c>
      <c r="E22217" s="3">
        <f t="shared" si="694"/>
        <v>2.7333651938177007E-4</v>
      </c>
      <c r="F22217" s="3">
        <f t="shared" si="695"/>
        <v>98.338113631604699</v>
      </c>
      <c r="G22217" t="s">
        <v>14473</v>
      </c>
    </row>
    <row r="22218" spans="1:7" x14ac:dyDescent="0.35">
      <c r="A22218" t="s">
        <v>3</v>
      </c>
      <c r="B22218" t="s">
        <v>9</v>
      </c>
      <c r="C22218" t="s">
        <v>2862</v>
      </c>
      <c r="D22218" s="2">
        <v>60386.96</v>
      </c>
      <c r="E22218" s="3">
        <f t="shared" si="694"/>
        <v>2.73328372075303E-4</v>
      </c>
      <c r="F22218" s="3">
        <f t="shared" si="695"/>
        <v>98.338386959976773</v>
      </c>
      <c r="G22218" t="s">
        <v>14480</v>
      </c>
    </row>
    <row r="22219" spans="1:7" x14ac:dyDescent="0.35">
      <c r="A22219" t="s">
        <v>3</v>
      </c>
      <c r="B22219" t="s">
        <v>28</v>
      </c>
      <c r="C22219" t="s">
        <v>13523</v>
      </c>
      <c r="D22219" s="2">
        <v>60386.2</v>
      </c>
      <c r="E22219" s="3">
        <f t="shared" si="694"/>
        <v>2.7332493210146136E-4</v>
      </c>
      <c r="F22219" s="3">
        <f t="shared" si="695"/>
        <v>98.338660284908869</v>
      </c>
      <c r="G22219" t="s">
        <v>14480</v>
      </c>
    </row>
    <row r="22220" spans="1:7" x14ac:dyDescent="0.35">
      <c r="A22220" t="s">
        <v>3</v>
      </c>
      <c r="B22220" t="s">
        <v>8</v>
      </c>
      <c r="C22220" t="s">
        <v>9227</v>
      </c>
      <c r="D22220" s="2">
        <v>60384.05</v>
      </c>
      <c r="E22220" s="3">
        <f t="shared" si="694"/>
        <v>2.7331520059651455E-4</v>
      </c>
      <c r="F22220" s="3">
        <f t="shared" si="695"/>
        <v>98.33893360010947</v>
      </c>
      <c r="G22220" t="s">
        <v>14480</v>
      </c>
    </row>
    <row r="22221" spans="1:7" x14ac:dyDescent="0.35">
      <c r="A22221" t="s">
        <v>10</v>
      </c>
      <c r="B22221" t="s">
        <v>55</v>
      </c>
      <c r="C22221" t="s">
        <v>3157</v>
      </c>
      <c r="D22221" s="2">
        <v>60374.93</v>
      </c>
      <c r="E22221" s="3">
        <f t="shared" si="694"/>
        <v>2.7327392091041464E-4</v>
      </c>
      <c r="F22221" s="3">
        <f t="shared" si="695"/>
        <v>98.339206874030381</v>
      </c>
      <c r="G22221" t="s">
        <v>14473</v>
      </c>
    </row>
    <row r="22222" spans="1:7" x14ac:dyDescent="0.35">
      <c r="A22222" t="s">
        <v>3</v>
      </c>
      <c r="B22222" t="s">
        <v>180</v>
      </c>
      <c r="C22222" t="s">
        <v>13064</v>
      </c>
      <c r="D22222" s="2">
        <v>60367.7</v>
      </c>
      <c r="E22222" s="3">
        <f t="shared" si="694"/>
        <v>2.7324119589610519E-4</v>
      </c>
      <c r="F22222" s="3">
        <f t="shared" si="695"/>
        <v>98.33948011522628</v>
      </c>
      <c r="G22222" t="s">
        <v>14480</v>
      </c>
    </row>
    <row r="22223" spans="1:7" x14ac:dyDescent="0.35">
      <c r="A22223" t="s">
        <v>3</v>
      </c>
      <c r="B22223" t="s">
        <v>13</v>
      </c>
      <c r="C22223" t="s">
        <v>6746</v>
      </c>
      <c r="D22223" s="2">
        <v>60363.6</v>
      </c>
      <c r="E22223" s="3">
        <f t="shared" si="694"/>
        <v>2.7322263814248573E-4</v>
      </c>
      <c r="F22223" s="3">
        <f t="shared" si="695"/>
        <v>98.339753337864423</v>
      </c>
      <c r="G22223" t="s">
        <v>14473</v>
      </c>
    </row>
    <row r="22224" spans="1:7" x14ac:dyDescent="0.35">
      <c r="A22224" t="s">
        <v>10</v>
      </c>
      <c r="B22224" t="s">
        <v>6</v>
      </c>
      <c r="C22224" t="s">
        <v>10408</v>
      </c>
      <c r="D22224" s="2">
        <v>60357.47</v>
      </c>
      <c r="E22224" s="3">
        <f t="shared" si="694"/>
        <v>2.7319489203768394E-4</v>
      </c>
      <c r="F22224" s="3">
        <f t="shared" si="695"/>
        <v>98.340026532756454</v>
      </c>
      <c r="G22224" t="s">
        <v>14473</v>
      </c>
    </row>
    <row r="22225" spans="1:7" x14ac:dyDescent="0.35">
      <c r="A22225" t="s">
        <v>3</v>
      </c>
      <c r="B22225" t="s">
        <v>32</v>
      </c>
      <c r="C22225" t="s">
        <v>3588</v>
      </c>
      <c r="D22225" s="2">
        <v>60355.95</v>
      </c>
      <c r="E22225" s="3">
        <f t="shared" si="694"/>
        <v>2.7318801209000061E-4</v>
      </c>
      <c r="F22225" s="3">
        <f t="shared" si="695"/>
        <v>98.340299720768542</v>
      </c>
      <c r="G22225" t="s">
        <v>14473</v>
      </c>
    </row>
    <row r="22226" spans="1:7" x14ac:dyDescent="0.35">
      <c r="A22226" t="s">
        <v>10</v>
      </c>
      <c r="B22226" t="s">
        <v>9</v>
      </c>
      <c r="C22226" t="s">
        <v>8917</v>
      </c>
      <c r="D22226" s="2">
        <v>60350.37</v>
      </c>
      <c r="E22226" s="3">
        <f t="shared" si="694"/>
        <v>2.731627554399527E-4</v>
      </c>
      <c r="F22226" s="3">
        <f t="shared" si="695"/>
        <v>98.340572883523976</v>
      </c>
      <c r="G22226" t="s">
        <v>14480</v>
      </c>
    </row>
    <row r="22227" spans="1:7" x14ac:dyDescent="0.35">
      <c r="A22227" t="s">
        <v>10</v>
      </c>
      <c r="B22227" t="s">
        <v>13</v>
      </c>
      <c r="C22227" t="s">
        <v>1338</v>
      </c>
      <c r="D22227" s="2">
        <v>60349.08</v>
      </c>
      <c r="E22227" s="3">
        <f t="shared" si="694"/>
        <v>2.7315691653698458E-4</v>
      </c>
      <c r="F22227" s="3">
        <f t="shared" si="695"/>
        <v>98.34084604044051</v>
      </c>
      <c r="G22227" t="s">
        <v>14473</v>
      </c>
    </row>
    <row r="22228" spans="1:7" x14ac:dyDescent="0.35">
      <c r="A22228" t="s">
        <v>10</v>
      </c>
      <c r="B22228" t="s">
        <v>9</v>
      </c>
      <c r="C22228" t="s">
        <v>13193</v>
      </c>
      <c r="D22228" s="2">
        <v>60347.82</v>
      </c>
      <c r="E22228" s="3">
        <f t="shared" si="694"/>
        <v>2.7315121342245762E-4</v>
      </c>
      <c r="F22228" s="3">
        <f t="shared" si="695"/>
        <v>98.341119191653931</v>
      </c>
      <c r="G22228" t="s">
        <v>14480</v>
      </c>
    </row>
    <row r="22229" spans="1:7" x14ac:dyDescent="0.35">
      <c r="A22229" t="s">
        <v>10</v>
      </c>
      <c r="B22229" t="s">
        <v>180</v>
      </c>
      <c r="C22229" t="s">
        <v>8240</v>
      </c>
      <c r="D22229" s="2">
        <v>60345.5</v>
      </c>
      <c r="E22229" s="3">
        <f t="shared" si="694"/>
        <v>2.7314071244967782E-4</v>
      </c>
      <c r="F22229" s="3">
        <f t="shared" si="695"/>
        <v>98.341392332366382</v>
      </c>
      <c r="G22229" t="s">
        <v>14473</v>
      </c>
    </row>
    <row r="22230" spans="1:7" x14ac:dyDescent="0.35">
      <c r="A22230" t="s">
        <v>10</v>
      </c>
      <c r="B22230" t="s">
        <v>6</v>
      </c>
      <c r="C22230" t="s">
        <v>363</v>
      </c>
      <c r="D22230" s="2">
        <v>60343.3</v>
      </c>
      <c r="E22230" s="3">
        <f t="shared" si="694"/>
        <v>2.7313075463066249E-4</v>
      </c>
      <c r="F22230" s="3">
        <f t="shared" si="695"/>
        <v>98.341665463121018</v>
      </c>
      <c r="G22230" t="s">
        <v>14473</v>
      </c>
    </row>
    <row r="22231" spans="1:7" x14ac:dyDescent="0.35">
      <c r="A22231" t="s">
        <v>10</v>
      </c>
      <c r="B22231" t="s">
        <v>73</v>
      </c>
      <c r="C22231" t="s">
        <v>11811</v>
      </c>
      <c r="D22231" s="2">
        <v>60335.93</v>
      </c>
      <c r="E22231" s="3">
        <f t="shared" si="694"/>
        <v>2.7309739593696115E-4</v>
      </c>
      <c r="F22231" s="3">
        <f t="shared" si="695"/>
        <v>98.341938560516951</v>
      </c>
      <c r="G22231" t="s">
        <v>14473</v>
      </c>
    </row>
    <row r="22232" spans="1:7" x14ac:dyDescent="0.35">
      <c r="A22232" t="s">
        <v>10</v>
      </c>
      <c r="B22232" t="s">
        <v>9</v>
      </c>
      <c r="C22232" t="s">
        <v>10566</v>
      </c>
      <c r="D22232" s="2">
        <v>60332.86</v>
      </c>
      <c r="E22232" s="3">
        <f t="shared" si="694"/>
        <v>2.7308350025315344E-4</v>
      </c>
      <c r="F22232" s="3">
        <f t="shared" si="695"/>
        <v>98.342211644017198</v>
      </c>
      <c r="G22232" t="s">
        <v>14480</v>
      </c>
    </row>
    <row r="22233" spans="1:7" x14ac:dyDescent="0.35">
      <c r="A22233" t="s">
        <v>3</v>
      </c>
      <c r="B22233" t="s">
        <v>13</v>
      </c>
      <c r="C22233" t="s">
        <v>344</v>
      </c>
      <c r="D22233" s="2">
        <v>60323.69</v>
      </c>
      <c r="E22233" s="3">
        <f t="shared" si="694"/>
        <v>2.7304199425298497E-4</v>
      </c>
      <c r="F22233" s="3">
        <f t="shared" si="695"/>
        <v>98.342484686011446</v>
      </c>
      <c r="G22233" t="s">
        <v>14473</v>
      </c>
    </row>
    <row r="22234" spans="1:7" x14ac:dyDescent="0.35">
      <c r="A22234" t="s">
        <v>10</v>
      </c>
      <c r="B22234" t="s">
        <v>9</v>
      </c>
      <c r="C22234" t="s">
        <v>10866</v>
      </c>
      <c r="D22234" s="2">
        <v>60320.959999999999</v>
      </c>
      <c r="E22234" s="3">
        <f t="shared" si="694"/>
        <v>2.7302963750484323E-4</v>
      </c>
      <c r="F22234" s="3">
        <f t="shared" si="695"/>
        <v>98.342757715648943</v>
      </c>
      <c r="G22234" t="s">
        <v>14473</v>
      </c>
    </row>
    <row r="22235" spans="1:7" x14ac:dyDescent="0.35">
      <c r="A22235" t="s">
        <v>3</v>
      </c>
      <c r="B22235" t="s">
        <v>40</v>
      </c>
      <c r="C22235" t="s">
        <v>3702</v>
      </c>
      <c r="D22235" s="2">
        <v>60316.54</v>
      </c>
      <c r="E22235" s="3">
        <f t="shared" si="694"/>
        <v>2.7300963134118522E-4</v>
      </c>
      <c r="F22235" s="3">
        <f t="shared" si="695"/>
        <v>98.343030725280286</v>
      </c>
      <c r="G22235" t="s">
        <v>14473</v>
      </c>
    </row>
    <row r="22236" spans="1:7" x14ac:dyDescent="0.35">
      <c r="A22236" t="s">
        <v>3</v>
      </c>
      <c r="B22236" t="s">
        <v>32</v>
      </c>
      <c r="C22236" t="s">
        <v>5904</v>
      </c>
      <c r="D22236" s="2">
        <v>60312.7</v>
      </c>
      <c r="E22236" s="3">
        <f t="shared" si="694"/>
        <v>2.7299225042072203E-4</v>
      </c>
      <c r="F22236" s="3">
        <f t="shared" si="695"/>
        <v>98.343303717530702</v>
      </c>
      <c r="G22236" t="s">
        <v>14473</v>
      </c>
    </row>
    <row r="22237" spans="1:7" x14ac:dyDescent="0.35">
      <c r="A22237" t="s">
        <v>3</v>
      </c>
      <c r="B22237" t="s">
        <v>4</v>
      </c>
      <c r="C22237" s="8" t="s">
        <v>11910</v>
      </c>
      <c r="D22237" s="2">
        <v>60307.03</v>
      </c>
      <c r="E22237" s="3">
        <f t="shared" si="694"/>
        <v>2.7296658640535074E-4</v>
      </c>
      <c r="F22237" s="3">
        <f t="shared" si="695"/>
        <v>98.34357668411711</v>
      </c>
      <c r="G22237" t="s">
        <v>14480</v>
      </c>
    </row>
    <row r="22238" spans="1:7" x14ac:dyDescent="0.35">
      <c r="A22238" t="s">
        <v>3</v>
      </c>
      <c r="B22238" t="s">
        <v>8</v>
      </c>
      <c r="C22238" t="s">
        <v>12134</v>
      </c>
      <c r="D22238" s="2">
        <v>60306.26</v>
      </c>
      <c r="E22238" s="3">
        <f t="shared" si="694"/>
        <v>2.7296310116869536E-4</v>
      </c>
      <c r="F22238" s="3">
        <f t="shared" si="695"/>
        <v>98.343849647218278</v>
      </c>
      <c r="G22238" t="s">
        <v>14473</v>
      </c>
    </row>
    <row r="22239" spans="1:7" x14ac:dyDescent="0.35">
      <c r="A22239" t="s">
        <v>3</v>
      </c>
      <c r="B22239" t="s">
        <v>6</v>
      </c>
      <c r="C22239" t="s">
        <v>7798</v>
      </c>
      <c r="D22239" s="2">
        <v>60294.73</v>
      </c>
      <c r="E22239" s="3">
        <f t="shared" si="694"/>
        <v>2.7291091314449238E-4</v>
      </c>
      <c r="F22239" s="3">
        <f t="shared" si="695"/>
        <v>98.344122558131417</v>
      </c>
      <c r="G22239" t="s">
        <v>14473</v>
      </c>
    </row>
    <row r="22240" spans="1:7" x14ac:dyDescent="0.35">
      <c r="A22240" t="s">
        <v>10</v>
      </c>
      <c r="B22240" t="s">
        <v>329</v>
      </c>
      <c r="C22240" t="s">
        <v>1698</v>
      </c>
      <c r="D22240" s="2">
        <v>60293.9</v>
      </c>
      <c r="E22240" s="3">
        <f t="shared" si="694"/>
        <v>2.7290715633095477E-4</v>
      </c>
      <c r="F22240" s="3">
        <f t="shared" si="695"/>
        <v>98.344395465287747</v>
      </c>
      <c r="G22240" t="s">
        <v>14480</v>
      </c>
    </row>
    <row r="22241" spans="1:7" x14ac:dyDescent="0.35">
      <c r="A22241" t="s">
        <v>3</v>
      </c>
      <c r="B22241" t="s">
        <v>55</v>
      </c>
      <c r="C22241" t="s">
        <v>285</v>
      </c>
      <c r="D22241" s="2">
        <v>60288.11</v>
      </c>
      <c r="E22241" s="3">
        <f t="shared" si="694"/>
        <v>2.7288094916181894E-4</v>
      </c>
      <c r="F22241" s="3">
        <f t="shared" si="695"/>
        <v>98.344668346236915</v>
      </c>
      <c r="G22241" t="s">
        <v>14480</v>
      </c>
    </row>
    <row r="22242" spans="1:7" x14ac:dyDescent="0.35">
      <c r="A22242" t="s">
        <v>10</v>
      </c>
      <c r="B22242" t="s">
        <v>8</v>
      </c>
      <c r="C22242" s="8" t="s">
        <v>9578</v>
      </c>
      <c r="D22242" s="2">
        <v>60282.39</v>
      </c>
      <c r="E22242" s="3">
        <f t="shared" si="694"/>
        <v>2.7285505883237909E-4</v>
      </c>
      <c r="F22242" s="3">
        <f t="shared" si="695"/>
        <v>98.344941201295754</v>
      </c>
      <c r="G22242" t="s">
        <v>14480</v>
      </c>
    </row>
    <row r="22243" spans="1:7" x14ac:dyDescent="0.35">
      <c r="A22243" t="s">
        <v>10</v>
      </c>
      <c r="B22243" t="s">
        <v>55</v>
      </c>
      <c r="C22243" t="s">
        <v>1906</v>
      </c>
      <c r="D22243" s="2">
        <v>60281.84</v>
      </c>
      <c r="E22243" s="3">
        <f t="shared" si="694"/>
        <v>2.7285256937762531E-4</v>
      </c>
      <c r="F22243" s="3">
        <f t="shared" si="695"/>
        <v>98.345214053865135</v>
      </c>
      <c r="G22243" t="s">
        <v>14473</v>
      </c>
    </row>
    <row r="22244" spans="1:7" x14ac:dyDescent="0.35">
      <c r="A22244" t="s">
        <v>10</v>
      </c>
      <c r="B22244" t="s">
        <v>9</v>
      </c>
      <c r="C22244" t="s">
        <v>7929</v>
      </c>
      <c r="D22244" s="2">
        <v>60281.74</v>
      </c>
      <c r="E22244" s="3">
        <f t="shared" si="694"/>
        <v>2.7285211674948819E-4</v>
      </c>
      <c r="F22244" s="3">
        <f t="shared" si="695"/>
        <v>98.345486905981886</v>
      </c>
      <c r="G22244" t="s">
        <v>14480</v>
      </c>
    </row>
    <row r="22245" spans="1:7" x14ac:dyDescent="0.35">
      <c r="A22245" t="s">
        <v>3</v>
      </c>
      <c r="B22245" t="s">
        <v>40</v>
      </c>
      <c r="C22245" t="s">
        <v>9000</v>
      </c>
      <c r="D22245" s="2">
        <v>60276</v>
      </c>
      <c r="E22245" s="3">
        <f t="shared" si="694"/>
        <v>2.7282613589442098E-4</v>
      </c>
      <c r="F22245" s="3">
        <f t="shared" si="695"/>
        <v>98.345759732117784</v>
      </c>
      <c r="G22245" t="s">
        <v>14473</v>
      </c>
    </row>
    <row r="22246" spans="1:7" x14ac:dyDescent="0.35">
      <c r="A22246" t="s">
        <v>10</v>
      </c>
      <c r="B22246" t="s">
        <v>9</v>
      </c>
      <c r="C22246" t="s">
        <v>898</v>
      </c>
      <c r="D22246" s="2">
        <v>60269.93</v>
      </c>
      <c r="E22246" s="3">
        <f t="shared" si="694"/>
        <v>2.7279866136650143E-4</v>
      </c>
      <c r="F22246" s="3">
        <f t="shared" si="695"/>
        <v>98.346032530779155</v>
      </c>
      <c r="G22246" t="s">
        <v>14473</v>
      </c>
    </row>
    <row r="22247" spans="1:7" x14ac:dyDescent="0.35">
      <c r="A22247" t="s">
        <v>10</v>
      </c>
      <c r="B22247" t="s">
        <v>13</v>
      </c>
      <c r="C22247" t="s">
        <v>2141</v>
      </c>
      <c r="D22247" s="2">
        <v>60269.24</v>
      </c>
      <c r="E22247" s="3">
        <f t="shared" si="694"/>
        <v>2.727955382323557E-4</v>
      </c>
      <c r="F22247" s="3">
        <f t="shared" si="695"/>
        <v>98.346305326317392</v>
      </c>
      <c r="G22247" t="s">
        <v>14480</v>
      </c>
    </row>
    <row r="22248" spans="1:7" x14ac:dyDescent="0.35">
      <c r="A22248" t="s">
        <v>10</v>
      </c>
      <c r="B22248" t="s">
        <v>6</v>
      </c>
      <c r="C22248" t="s">
        <v>7038</v>
      </c>
      <c r="D22248" s="2">
        <v>60268.12</v>
      </c>
      <c r="E22248" s="3">
        <f t="shared" si="694"/>
        <v>2.7279046879722063E-4</v>
      </c>
      <c r="F22248" s="3">
        <f t="shared" si="695"/>
        <v>98.346578116786191</v>
      </c>
      <c r="G22248" t="s">
        <v>14473</v>
      </c>
    </row>
    <row r="22249" spans="1:7" x14ac:dyDescent="0.35">
      <c r="A22249" t="s">
        <v>3</v>
      </c>
      <c r="B22249" t="s">
        <v>6</v>
      </c>
      <c r="C22249" s="8" t="s">
        <v>8076</v>
      </c>
      <c r="D22249" s="2">
        <v>60267.8</v>
      </c>
      <c r="E22249" s="3">
        <f t="shared" si="694"/>
        <v>2.7278902038718202E-4</v>
      </c>
      <c r="F22249" s="3">
        <f t="shared" si="695"/>
        <v>98.346850905806576</v>
      </c>
      <c r="G22249" t="s">
        <v>14480</v>
      </c>
    </row>
    <row r="22250" spans="1:7" x14ac:dyDescent="0.35">
      <c r="A22250" t="s">
        <v>10</v>
      </c>
      <c r="B22250" t="s">
        <v>22</v>
      </c>
      <c r="C22250" t="s">
        <v>2865</v>
      </c>
      <c r="D22250" s="2">
        <v>60267.69</v>
      </c>
      <c r="E22250" s="3">
        <f t="shared" si="694"/>
        <v>2.7278852249623128E-4</v>
      </c>
      <c r="F22250" s="3">
        <f t="shared" si="695"/>
        <v>98.347123694329071</v>
      </c>
      <c r="G22250" t="s">
        <v>14473</v>
      </c>
    </row>
    <row r="22251" spans="1:7" x14ac:dyDescent="0.35">
      <c r="A22251" t="s">
        <v>10</v>
      </c>
      <c r="B22251" t="s">
        <v>57</v>
      </c>
      <c r="C22251" t="s">
        <v>9332</v>
      </c>
      <c r="D22251" s="2">
        <v>60263.360000000001</v>
      </c>
      <c r="E22251" s="3">
        <f t="shared" si="694"/>
        <v>2.7276892369789655E-4</v>
      </c>
      <c r="F22251" s="3">
        <f t="shared" si="695"/>
        <v>98.347396463252764</v>
      </c>
      <c r="G22251" t="s">
        <v>14473</v>
      </c>
    </row>
    <row r="22252" spans="1:7" x14ac:dyDescent="0.35">
      <c r="A22252" t="s">
        <v>10</v>
      </c>
      <c r="B22252" t="s">
        <v>200</v>
      </c>
      <c r="C22252" t="s">
        <v>4311</v>
      </c>
      <c r="D22252" s="2">
        <v>60260.81</v>
      </c>
      <c r="E22252" s="3">
        <f t="shared" si="694"/>
        <v>2.7275738168040147E-4</v>
      </c>
      <c r="F22252" s="3">
        <f t="shared" si="695"/>
        <v>98.347669220634444</v>
      </c>
      <c r="G22252" t="s">
        <v>14473</v>
      </c>
    </row>
    <row r="22253" spans="1:7" x14ac:dyDescent="0.35">
      <c r="A22253" t="s">
        <v>3</v>
      </c>
      <c r="B22253" t="s">
        <v>13</v>
      </c>
      <c r="C22253" t="s">
        <v>7595</v>
      </c>
      <c r="D22253" s="2">
        <v>60255.26</v>
      </c>
      <c r="E22253" s="3">
        <f t="shared" si="694"/>
        <v>2.7273226081879471E-4</v>
      </c>
      <c r="F22253" s="3">
        <f t="shared" si="695"/>
        <v>98.347941952895269</v>
      </c>
      <c r="G22253" t="s">
        <v>14480</v>
      </c>
    </row>
    <row r="22254" spans="1:7" x14ac:dyDescent="0.35">
      <c r="A22254" t="s">
        <v>3</v>
      </c>
      <c r="B22254" t="s">
        <v>27</v>
      </c>
      <c r="C22254" t="s">
        <v>6122</v>
      </c>
      <c r="D22254" s="2">
        <v>60250.95</v>
      </c>
      <c r="E22254" s="3">
        <f t="shared" si="694"/>
        <v>2.7271275254608739E-4</v>
      </c>
      <c r="F22254" s="3">
        <f t="shared" si="695"/>
        <v>98.348214665647816</v>
      </c>
      <c r="G22254" t="s">
        <v>14473</v>
      </c>
    </row>
    <row r="22255" spans="1:7" x14ac:dyDescent="0.35">
      <c r="A22255" t="s">
        <v>3</v>
      </c>
      <c r="B22255" t="s">
        <v>9</v>
      </c>
      <c r="C22255" t="s">
        <v>8623</v>
      </c>
      <c r="D22255" s="2">
        <v>60250</v>
      </c>
      <c r="E22255" s="3">
        <f t="shared" si="694"/>
        <v>2.727084525787853E-4</v>
      </c>
      <c r="F22255" s="3">
        <f t="shared" si="695"/>
        <v>98.348487374100401</v>
      </c>
      <c r="G22255" t="s">
        <v>14473</v>
      </c>
    </row>
    <row r="22256" spans="1:7" x14ac:dyDescent="0.35">
      <c r="A22256" t="s">
        <v>10</v>
      </c>
      <c r="B22256" t="s">
        <v>9</v>
      </c>
      <c r="C22256" t="s">
        <v>3553</v>
      </c>
      <c r="D22256" s="2">
        <v>60249.7</v>
      </c>
      <c r="E22256" s="3">
        <f t="shared" si="694"/>
        <v>2.727070946943741E-4</v>
      </c>
      <c r="F22256" s="3">
        <f t="shared" si="695"/>
        <v>98.348760081195095</v>
      </c>
      <c r="G22256" t="s">
        <v>14473</v>
      </c>
    </row>
    <row r="22257" spans="1:7" x14ac:dyDescent="0.35">
      <c r="A22257" t="s">
        <v>3</v>
      </c>
      <c r="B22257" t="s">
        <v>9</v>
      </c>
      <c r="C22257" s="8" t="s">
        <v>10917</v>
      </c>
      <c r="D22257" s="2">
        <v>60247.61</v>
      </c>
      <c r="E22257" s="3">
        <f t="shared" si="694"/>
        <v>2.7269763476630958E-4</v>
      </c>
      <c r="F22257" s="3">
        <f t="shared" si="695"/>
        <v>98.349032778829866</v>
      </c>
      <c r="G22257" t="s">
        <v>14480</v>
      </c>
    </row>
    <row r="22258" spans="1:7" x14ac:dyDescent="0.35">
      <c r="A22258" t="s">
        <v>10</v>
      </c>
      <c r="B22258" t="s">
        <v>62</v>
      </c>
      <c r="C22258" t="s">
        <v>30</v>
      </c>
      <c r="D22258" s="2">
        <v>60240</v>
      </c>
      <c r="E22258" s="3">
        <f t="shared" si="694"/>
        <v>2.7266318976507933E-4</v>
      </c>
      <c r="F22258" s="3">
        <f t="shared" si="695"/>
        <v>98.349305442019627</v>
      </c>
      <c r="G22258" t="s">
        <v>14473</v>
      </c>
    </row>
    <row r="22259" spans="1:7" x14ac:dyDescent="0.35">
      <c r="A22259" t="s">
        <v>3</v>
      </c>
      <c r="B22259" t="s">
        <v>32</v>
      </c>
      <c r="C22259" t="s">
        <v>13487</v>
      </c>
      <c r="D22259" s="2">
        <v>60235.81</v>
      </c>
      <c r="E22259" s="3">
        <f t="shared" si="694"/>
        <v>2.7264422464613644E-4</v>
      </c>
      <c r="F22259" s="3">
        <f t="shared" si="695"/>
        <v>98.349578086244279</v>
      </c>
      <c r="G22259" t="s">
        <v>14480</v>
      </c>
    </row>
    <row r="22260" spans="1:7" x14ac:dyDescent="0.35">
      <c r="A22260" t="s">
        <v>10</v>
      </c>
      <c r="B22260" t="s">
        <v>9</v>
      </c>
      <c r="C22260" t="s">
        <v>3759</v>
      </c>
      <c r="D22260" s="2">
        <v>60232.57</v>
      </c>
      <c r="E22260" s="3">
        <f t="shared" si="694"/>
        <v>2.7262955949449569E-4</v>
      </c>
      <c r="F22260" s="3">
        <f t="shared" si="695"/>
        <v>98.349850715803768</v>
      </c>
      <c r="G22260" t="s">
        <v>14480</v>
      </c>
    </row>
    <row r="22261" spans="1:7" x14ac:dyDescent="0.35">
      <c r="A22261" t="s">
        <v>10</v>
      </c>
      <c r="B22261" t="s">
        <v>29</v>
      </c>
      <c r="C22261" t="s">
        <v>7576</v>
      </c>
      <c r="D22261" s="2">
        <v>60230.65</v>
      </c>
      <c r="E22261" s="3">
        <f t="shared" si="694"/>
        <v>2.7262086903426415E-4</v>
      </c>
      <c r="F22261" s="3">
        <f t="shared" si="695"/>
        <v>98.350123336672809</v>
      </c>
      <c r="G22261" t="s">
        <v>14473</v>
      </c>
    </row>
    <row r="22262" spans="1:7" x14ac:dyDescent="0.35">
      <c r="A22262" t="s">
        <v>10</v>
      </c>
      <c r="B22262" t="s">
        <v>126</v>
      </c>
      <c r="C22262" t="s">
        <v>2096</v>
      </c>
      <c r="D22262" s="2">
        <v>60229.95</v>
      </c>
      <c r="E22262" s="3">
        <f t="shared" si="694"/>
        <v>2.7261770063730475E-4</v>
      </c>
      <c r="F22262" s="3">
        <f t="shared" si="695"/>
        <v>98.35039595437344</v>
      </c>
      <c r="G22262" t="s">
        <v>14473</v>
      </c>
    </row>
    <row r="22263" spans="1:7" x14ac:dyDescent="0.35">
      <c r="A22263" t="s">
        <v>3</v>
      </c>
      <c r="B22263" t="s">
        <v>9</v>
      </c>
      <c r="C22263" t="s">
        <v>14328</v>
      </c>
      <c r="D22263" s="2">
        <v>60226.05</v>
      </c>
      <c r="E22263" s="3">
        <f t="shared" si="694"/>
        <v>2.7260004813995937E-4</v>
      </c>
      <c r="F22263" s="3">
        <f t="shared" si="695"/>
        <v>98.350668554421574</v>
      </c>
      <c r="G22263" t="s">
        <v>14480</v>
      </c>
    </row>
    <row r="22264" spans="1:7" x14ac:dyDescent="0.35">
      <c r="A22264" t="s">
        <v>10</v>
      </c>
      <c r="B22264" t="s">
        <v>6</v>
      </c>
      <c r="C22264" t="s">
        <v>7883</v>
      </c>
      <c r="D22264" s="2">
        <v>60225.46</v>
      </c>
      <c r="E22264" s="3">
        <f t="shared" si="694"/>
        <v>2.7259737763395071E-4</v>
      </c>
      <c r="F22264" s="3">
        <f t="shared" si="695"/>
        <v>98.350941151799205</v>
      </c>
      <c r="G22264" t="s">
        <v>14473</v>
      </c>
    </row>
    <row r="22265" spans="1:7" x14ac:dyDescent="0.35">
      <c r="A22265" t="s">
        <v>3</v>
      </c>
      <c r="B22265" t="s">
        <v>28</v>
      </c>
      <c r="C22265" t="s">
        <v>7139</v>
      </c>
      <c r="D22265" s="2">
        <v>60225.17</v>
      </c>
      <c r="E22265" s="3">
        <f t="shared" si="694"/>
        <v>2.7259606501235325E-4</v>
      </c>
      <c r="F22265" s="3">
        <f t="shared" si="695"/>
        <v>98.351213747864222</v>
      </c>
      <c r="G22265" t="s">
        <v>14473</v>
      </c>
    </row>
    <row r="22266" spans="1:7" x14ac:dyDescent="0.35">
      <c r="A22266" t="s">
        <v>10</v>
      </c>
      <c r="B22266" t="s">
        <v>9</v>
      </c>
      <c r="C22266" t="s">
        <v>11259</v>
      </c>
      <c r="D22266" s="2">
        <v>60221.7</v>
      </c>
      <c r="E22266" s="3">
        <f t="shared" si="694"/>
        <v>2.7258035881599723E-4</v>
      </c>
      <c r="F22266" s="3">
        <f t="shared" si="695"/>
        <v>98.351486328223032</v>
      </c>
      <c r="G22266" t="s">
        <v>14480</v>
      </c>
    </row>
    <row r="22267" spans="1:7" x14ac:dyDescent="0.35">
      <c r="A22267" t="s">
        <v>3</v>
      </c>
      <c r="B22267" t="s">
        <v>166</v>
      </c>
      <c r="C22267" t="s">
        <v>1129</v>
      </c>
      <c r="D22267" s="2">
        <v>60219.77</v>
      </c>
      <c r="E22267" s="3">
        <f t="shared" si="694"/>
        <v>2.7257162309295195E-4</v>
      </c>
      <c r="F22267" s="3">
        <f t="shared" si="695"/>
        <v>98.351758899846132</v>
      </c>
      <c r="G22267" t="s">
        <v>14473</v>
      </c>
    </row>
    <row r="22268" spans="1:7" x14ac:dyDescent="0.35">
      <c r="A22268" t="s">
        <v>3</v>
      </c>
      <c r="B22268" t="s">
        <v>37</v>
      </c>
      <c r="C22268" t="s">
        <v>13294</v>
      </c>
      <c r="D22268" s="2">
        <v>60217</v>
      </c>
      <c r="E22268" s="3">
        <f t="shared" si="694"/>
        <v>2.7255908529355544E-4</v>
      </c>
      <c r="F22268" s="3">
        <f t="shared" si="695"/>
        <v>98.352031458931421</v>
      </c>
      <c r="G22268" t="s">
        <v>14473</v>
      </c>
    </row>
    <row r="22269" spans="1:7" x14ac:dyDescent="0.35">
      <c r="A22269" t="s">
        <v>3</v>
      </c>
      <c r="B22269" t="s">
        <v>6</v>
      </c>
      <c r="C22269" t="s">
        <v>7517</v>
      </c>
      <c r="D22269" s="2">
        <v>60215.83</v>
      </c>
      <c r="E22269" s="3">
        <f t="shared" si="694"/>
        <v>2.725537895443518E-4</v>
      </c>
      <c r="F22269" s="3">
        <f t="shared" si="695"/>
        <v>98.352304012720964</v>
      </c>
      <c r="G22269" t="s">
        <v>14480</v>
      </c>
    </row>
    <row r="22270" spans="1:7" x14ac:dyDescent="0.35">
      <c r="A22270" t="s">
        <v>3</v>
      </c>
      <c r="B22270" t="s">
        <v>9</v>
      </c>
      <c r="C22270" s="8" t="s">
        <v>4771</v>
      </c>
      <c r="D22270" s="2">
        <v>60206.43</v>
      </c>
      <c r="E22270" s="3">
        <f t="shared" si="694"/>
        <v>2.7251124249946817E-4</v>
      </c>
      <c r="F22270" s="3">
        <f t="shared" si="695"/>
        <v>98.352576523963464</v>
      </c>
      <c r="G22270" t="s">
        <v>14480</v>
      </c>
    </row>
    <row r="22271" spans="1:7" x14ac:dyDescent="0.35">
      <c r="A22271" t="s">
        <v>3</v>
      </c>
      <c r="B22271" t="s">
        <v>29</v>
      </c>
      <c r="C22271" t="s">
        <v>9205</v>
      </c>
      <c r="D22271" s="2">
        <v>60205.5</v>
      </c>
      <c r="E22271" s="3">
        <f t="shared" si="694"/>
        <v>2.7250703305779349E-4</v>
      </c>
      <c r="F22271" s="3">
        <f t="shared" si="695"/>
        <v>98.352849030996524</v>
      </c>
      <c r="G22271" t="s">
        <v>14480</v>
      </c>
    </row>
    <row r="22272" spans="1:7" x14ac:dyDescent="0.35">
      <c r="A22272" t="s">
        <v>10</v>
      </c>
      <c r="B22272" t="s">
        <v>8</v>
      </c>
      <c r="C22272" t="s">
        <v>2663</v>
      </c>
      <c r="D22272" s="2">
        <v>60202.44</v>
      </c>
      <c r="E22272" s="3">
        <f t="shared" si="694"/>
        <v>2.7249318263679946E-4</v>
      </c>
      <c r="F22272" s="3">
        <f t="shared" si="695"/>
        <v>98.353121524179159</v>
      </c>
      <c r="G22272" t="s">
        <v>14473</v>
      </c>
    </row>
    <row r="22273" spans="1:7" x14ac:dyDescent="0.35">
      <c r="A22273" t="s">
        <v>10</v>
      </c>
      <c r="B22273" t="s">
        <v>13</v>
      </c>
      <c r="C22273" t="s">
        <v>875</v>
      </c>
      <c r="D22273" s="2">
        <v>60202.080000000002</v>
      </c>
      <c r="E22273" s="3">
        <f t="shared" si="694"/>
        <v>2.7249155317550603E-4</v>
      </c>
      <c r="F22273" s="3">
        <f t="shared" si="695"/>
        <v>98.353394015732334</v>
      </c>
      <c r="G22273" t="s">
        <v>14473</v>
      </c>
    </row>
    <row r="22274" spans="1:7" x14ac:dyDescent="0.35">
      <c r="A22274" t="s">
        <v>3</v>
      </c>
      <c r="B22274" t="s">
        <v>9</v>
      </c>
      <c r="C22274" t="s">
        <v>14437</v>
      </c>
      <c r="D22274" s="2">
        <v>60201.120000000003</v>
      </c>
      <c r="E22274" s="3">
        <f t="shared" si="694"/>
        <v>2.7248720794539031E-4</v>
      </c>
      <c r="F22274" s="3">
        <f t="shared" si="695"/>
        <v>98.353666502940285</v>
      </c>
      <c r="G22274" t="s">
        <v>14473</v>
      </c>
    </row>
    <row r="22275" spans="1:7" x14ac:dyDescent="0.35">
      <c r="A22275" t="s">
        <v>3</v>
      </c>
      <c r="B22275" t="s">
        <v>9</v>
      </c>
      <c r="C22275" t="s">
        <v>12027</v>
      </c>
      <c r="D22275" s="2">
        <v>60194.75</v>
      </c>
      <c r="E22275" s="3">
        <f t="shared" ref="E22275:E22338" si="696">(D22275/$D$29638)*100</f>
        <v>2.7245837553305956E-4</v>
      </c>
      <c r="F22275" s="3">
        <f t="shared" si="695"/>
        <v>98.353938961315819</v>
      </c>
      <c r="G22275" t="s">
        <v>14480</v>
      </c>
    </row>
    <row r="22276" spans="1:7" x14ac:dyDescent="0.35">
      <c r="A22276" t="s">
        <v>3</v>
      </c>
      <c r="B22276" t="s">
        <v>9</v>
      </c>
      <c r="C22276" t="s">
        <v>8295</v>
      </c>
      <c r="D22276" s="2">
        <v>60193.61</v>
      </c>
      <c r="E22276" s="3">
        <f t="shared" si="696"/>
        <v>2.7245321557229702E-4</v>
      </c>
      <c r="F22276" s="3">
        <f t="shared" ref="F22276:F22339" si="697">E22276+F22275</f>
        <v>98.354211414531392</v>
      </c>
      <c r="G22276" t="s">
        <v>14480</v>
      </c>
    </row>
    <row r="22277" spans="1:7" x14ac:dyDescent="0.35">
      <c r="A22277" t="s">
        <v>3</v>
      </c>
      <c r="B22277" t="s">
        <v>9</v>
      </c>
      <c r="C22277" t="s">
        <v>12717</v>
      </c>
      <c r="D22277" s="2">
        <v>60191.5</v>
      </c>
      <c r="E22277" s="3">
        <f t="shared" si="696"/>
        <v>2.7244366511860508E-4</v>
      </c>
      <c r="F22277" s="3">
        <f t="shared" si="697"/>
        <v>98.354483858196517</v>
      </c>
      <c r="G22277" t="s">
        <v>14480</v>
      </c>
    </row>
    <row r="22278" spans="1:7" x14ac:dyDescent="0.35">
      <c r="A22278" t="s">
        <v>3</v>
      </c>
      <c r="B22278" t="s">
        <v>13</v>
      </c>
      <c r="C22278" t="s">
        <v>9887</v>
      </c>
      <c r="D22278" s="2">
        <v>60189.82</v>
      </c>
      <c r="E22278" s="3">
        <f t="shared" si="696"/>
        <v>2.7243606096590244E-4</v>
      </c>
      <c r="F22278" s="3">
        <f t="shared" si="697"/>
        <v>98.354756294257484</v>
      </c>
      <c r="G22278" t="s">
        <v>14480</v>
      </c>
    </row>
    <row r="22279" spans="1:7" x14ac:dyDescent="0.35">
      <c r="A22279" t="s">
        <v>3</v>
      </c>
      <c r="B22279" t="s">
        <v>9</v>
      </c>
      <c r="C22279" t="s">
        <v>6342</v>
      </c>
      <c r="D22279" s="2">
        <v>60189.26</v>
      </c>
      <c r="E22279" s="3">
        <f t="shared" si="696"/>
        <v>2.7243352624833493E-4</v>
      </c>
      <c r="F22279" s="3">
        <f t="shared" si="697"/>
        <v>98.355028727783733</v>
      </c>
      <c r="G22279" t="s">
        <v>14480</v>
      </c>
    </row>
    <row r="22280" spans="1:7" x14ac:dyDescent="0.35">
      <c r="A22280" t="s">
        <v>3</v>
      </c>
      <c r="B22280" t="s">
        <v>93</v>
      </c>
      <c r="C22280" t="s">
        <v>3823</v>
      </c>
      <c r="D22280" s="2">
        <v>60182.080000000002</v>
      </c>
      <c r="E22280" s="3">
        <f t="shared" si="696"/>
        <v>2.7240102754809398E-4</v>
      </c>
      <c r="F22280" s="3">
        <f t="shared" si="697"/>
        <v>98.355301128811277</v>
      </c>
      <c r="G22280" t="s">
        <v>14473</v>
      </c>
    </row>
    <row r="22281" spans="1:7" x14ac:dyDescent="0.35">
      <c r="A22281" t="s">
        <v>3</v>
      </c>
      <c r="B22281" t="s">
        <v>386</v>
      </c>
      <c r="C22281" t="s">
        <v>1191</v>
      </c>
      <c r="D22281" s="2">
        <v>60173.33</v>
      </c>
      <c r="E22281" s="3">
        <f t="shared" si="696"/>
        <v>2.7236142258610125E-4</v>
      </c>
      <c r="F22281" s="3">
        <f t="shared" si="697"/>
        <v>98.355573490233866</v>
      </c>
      <c r="G22281" t="s">
        <v>14480</v>
      </c>
    </row>
    <row r="22282" spans="1:7" x14ac:dyDescent="0.35">
      <c r="A22282" t="s">
        <v>10</v>
      </c>
      <c r="B22282" t="s">
        <v>9</v>
      </c>
      <c r="C22282" t="s">
        <v>8943</v>
      </c>
      <c r="D22282" s="2">
        <v>60171.92</v>
      </c>
      <c r="E22282" s="3">
        <f t="shared" si="696"/>
        <v>2.7235504052936866E-4</v>
      </c>
      <c r="F22282" s="3">
        <f t="shared" si="697"/>
        <v>98.355845845274402</v>
      </c>
      <c r="G22282" t="s">
        <v>14480</v>
      </c>
    </row>
    <row r="22283" spans="1:7" x14ac:dyDescent="0.35">
      <c r="A22283" t="s">
        <v>10</v>
      </c>
      <c r="B22283" t="s">
        <v>8</v>
      </c>
      <c r="C22283" t="s">
        <v>7146</v>
      </c>
      <c r="D22283" s="2">
        <v>60171.49</v>
      </c>
      <c r="E22283" s="3">
        <f t="shared" si="696"/>
        <v>2.7235309422837936E-4</v>
      </c>
      <c r="F22283" s="3">
        <f t="shared" si="697"/>
        <v>98.356118198368634</v>
      </c>
      <c r="G22283" t="s">
        <v>14473</v>
      </c>
    </row>
    <row r="22284" spans="1:7" x14ac:dyDescent="0.35">
      <c r="A22284" t="s">
        <v>3</v>
      </c>
      <c r="B22284" t="s">
        <v>9</v>
      </c>
      <c r="C22284" t="s">
        <v>12054</v>
      </c>
      <c r="D22284" s="2">
        <v>60164.74</v>
      </c>
      <c r="E22284" s="3">
        <f t="shared" si="696"/>
        <v>2.7232254182912776E-4</v>
      </c>
      <c r="F22284" s="3">
        <f t="shared" si="697"/>
        <v>98.356390520910466</v>
      </c>
      <c r="G22284" t="s">
        <v>14473</v>
      </c>
    </row>
    <row r="22285" spans="1:7" x14ac:dyDescent="0.35">
      <c r="A22285" t="s">
        <v>10</v>
      </c>
      <c r="B22285" t="s">
        <v>8</v>
      </c>
      <c r="C22285" t="s">
        <v>8714</v>
      </c>
      <c r="D22285" s="2">
        <v>60159.47</v>
      </c>
      <c r="E22285" s="3">
        <f t="shared" si="696"/>
        <v>2.7229868832630467E-4</v>
      </c>
      <c r="F22285" s="3">
        <f t="shared" si="697"/>
        <v>98.356662819598796</v>
      </c>
      <c r="G22285" t="s">
        <v>14473</v>
      </c>
    </row>
    <row r="22286" spans="1:7" x14ac:dyDescent="0.35">
      <c r="A22286" t="s">
        <v>10</v>
      </c>
      <c r="B22286" t="s">
        <v>8</v>
      </c>
      <c r="C22286" t="s">
        <v>2675</v>
      </c>
      <c r="D22286" s="2">
        <v>60157.54</v>
      </c>
      <c r="E22286" s="3">
        <f t="shared" si="696"/>
        <v>2.722899526032594E-4</v>
      </c>
      <c r="F22286" s="3">
        <f t="shared" si="697"/>
        <v>98.356935109551401</v>
      </c>
      <c r="G22286" t="s">
        <v>14473</v>
      </c>
    </row>
    <row r="22287" spans="1:7" x14ac:dyDescent="0.35">
      <c r="A22287" t="s">
        <v>3</v>
      </c>
      <c r="B22287" t="s">
        <v>9</v>
      </c>
      <c r="C22287" t="s">
        <v>762</v>
      </c>
      <c r="D22287" s="2">
        <v>60152.22</v>
      </c>
      <c r="E22287" s="3">
        <f t="shared" si="696"/>
        <v>2.7226587278636786E-4</v>
      </c>
      <c r="F22287" s="3">
        <f t="shared" si="697"/>
        <v>98.357207375424181</v>
      </c>
      <c r="G22287" t="s">
        <v>14473</v>
      </c>
    </row>
    <row r="22288" spans="1:7" x14ac:dyDescent="0.35">
      <c r="A22288" t="s">
        <v>3</v>
      </c>
      <c r="B22288" t="s">
        <v>9</v>
      </c>
      <c r="C22288" s="8" t="s">
        <v>12347</v>
      </c>
      <c r="D22288" s="2">
        <v>60151.33</v>
      </c>
      <c r="E22288" s="3">
        <f t="shared" si="696"/>
        <v>2.7226184439594801E-4</v>
      </c>
      <c r="F22288" s="3">
        <f t="shared" si="697"/>
        <v>98.357479637268582</v>
      </c>
      <c r="G22288" t="s">
        <v>14480</v>
      </c>
    </row>
    <row r="22289" spans="1:7" x14ac:dyDescent="0.35">
      <c r="A22289" t="s">
        <v>10</v>
      </c>
      <c r="B22289" t="s">
        <v>9</v>
      </c>
      <c r="C22289" t="s">
        <v>3022</v>
      </c>
      <c r="D22289" s="2">
        <v>60139.86</v>
      </c>
      <c r="E22289" s="3">
        <f t="shared" si="696"/>
        <v>2.7220992794862715E-4</v>
      </c>
      <c r="F22289" s="3">
        <f t="shared" si="697"/>
        <v>98.357751847196525</v>
      </c>
      <c r="G22289" t="s">
        <v>14480</v>
      </c>
    </row>
    <row r="22290" spans="1:7" x14ac:dyDescent="0.35">
      <c r="A22290" t="s">
        <v>10</v>
      </c>
      <c r="B22290" t="s">
        <v>8</v>
      </c>
      <c r="C22290" t="s">
        <v>3903</v>
      </c>
      <c r="D22290" s="2">
        <v>60127.91</v>
      </c>
      <c r="E22290" s="3">
        <f t="shared" si="696"/>
        <v>2.721558388862485E-4</v>
      </c>
      <c r="F22290" s="3">
        <f t="shared" si="697"/>
        <v>98.35802400303541</v>
      </c>
      <c r="G22290" t="s">
        <v>14473</v>
      </c>
    </row>
    <row r="22291" spans="1:7" x14ac:dyDescent="0.35">
      <c r="A22291" t="s">
        <v>3</v>
      </c>
      <c r="B22291" t="s">
        <v>8</v>
      </c>
      <c r="C22291" t="s">
        <v>1446</v>
      </c>
      <c r="D22291" s="2">
        <v>60123.8</v>
      </c>
      <c r="E22291" s="3">
        <f t="shared" si="696"/>
        <v>2.7213723586981531E-4</v>
      </c>
      <c r="F22291" s="3">
        <f t="shared" si="697"/>
        <v>98.358296140271278</v>
      </c>
      <c r="G22291" t="s">
        <v>14473</v>
      </c>
    </row>
    <row r="22292" spans="1:7" x14ac:dyDescent="0.35">
      <c r="A22292" t="s">
        <v>10</v>
      </c>
      <c r="B22292" t="s">
        <v>9</v>
      </c>
      <c r="C22292" s="8" t="s">
        <v>11901</v>
      </c>
      <c r="D22292" s="2">
        <v>60122.5</v>
      </c>
      <c r="E22292" s="3">
        <f t="shared" si="696"/>
        <v>2.7213135170403352E-4</v>
      </c>
      <c r="F22292" s="3">
        <f t="shared" si="697"/>
        <v>98.358568271622985</v>
      </c>
      <c r="G22292" t="s">
        <v>14480</v>
      </c>
    </row>
    <row r="22293" spans="1:7" x14ac:dyDescent="0.35">
      <c r="A22293" t="s">
        <v>10</v>
      </c>
      <c r="B22293" t="s">
        <v>13</v>
      </c>
      <c r="C22293" t="s">
        <v>11271</v>
      </c>
      <c r="D22293" s="2">
        <v>60121.23</v>
      </c>
      <c r="E22293" s="3">
        <f t="shared" si="696"/>
        <v>2.7212560332669287E-4</v>
      </c>
      <c r="F22293" s="3">
        <f t="shared" si="697"/>
        <v>98.358840397226317</v>
      </c>
      <c r="G22293" t="s">
        <v>14480</v>
      </c>
    </row>
    <row r="22294" spans="1:7" x14ac:dyDescent="0.35">
      <c r="A22294" t="s">
        <v>3</v>
      </c>
      <c r="B22294" t="s">
        <v>6</v>
      </c>
      <c r="C22294" t="s">
        <v>5151</v>
      </c>
      <c r="D22294" s="2">
        <v>60120.09</v>
      </c>
      <c r="E22294" s="3">
        <f t="shared" si="696"/>
        <v>2.7212044336593033E-4</v>
      </c>
      <c r="F22294" s="3">
        <f t="shared" si="697"/>
        <v>98.359112517669686</v>
      </c>
      <c r="G22294" t="s">
        <v>14473</v>
      </c>
    </row>
    <row r="22295" spans="1:7" x14ac:dyDescent="0.35">
      <c r="A22295" t="s">
        <v>3</v>
      </c>
      <c r="B22295" t="s">
        <v>180</v>
      </c>
      <c r="C22295" t="s">
        <v>6183</v>
      </c>
      <c r="D22295" s="2">
        <v>60112.06</v>
      </c>
      <c r="E22295" s="3">
        <f t="shared" si="696"/>
        <v>2.7208409732652441E-4</v>
      </c>
      <c r="F22295" s="3">
        <f t="shared" si="697"/>
        <v>98.359384601767019</v>
      </c>
      <c r="G22295" t="s">
        <v>14480</v>
      </c>
    </row>
    <row r="22296" spans="1:7" x14ac:dyDescent="0.35">
      <c r="A22296" t="s">
        <v>3</v>
      </c>
      <c r="B22296" t="s">
        <v>9</v>
      </c>
      <c r="C22296" s="8" t="s">
        <v>6148</v>
      </c>
      <c r="D22296" s="2">
        <v>60109.5</v>
      </c>
      <c r="E22296" s="3">
        <f t="shared" si="696"/>
        <v>2.720725100462157E-4</v>
      </c>
      <c r="F22296" s="3">
        <f t="shared" si="697"/>
        <v>98.359656674277062</v>
      </c>
      <c r="G22296" t="s">
        <v>14480</v>
      </c>
    </row>
    <row r="22297" spans="1:7" x14ac:dyDescent="0.35">
      <c r="A22297" t="s">
        <v>10</v>
      </c>
      <c r="B22297" t="s">
        <v>9</v>
      </c>
      <c r="C22297" t="s">
        <v>10799</v>
      </c>
      <c r="D22297" s="2">
        <v>60108.4</v>
      </c>
      <c r="E22297" s="3">
        <f t="shared" si="696"/>
        <v>2.7206753113670804E-4</v>
      </c>
      <c r="F22297" s="3">
        <f t="shared" si="697"/>
        <v>98.359928741808204</v>
      </c>
      <c r="G22297" t="s">
        <v>14480</v>
      </c>
    </row>
    <row r="22298" spans="1:7" x14ac:dyDescent="0.35">
      <c r="A22298" t="s">
        <v>3</v>
      </c>
      <c r="B22298" t="s">
        <v>96</v>
      </c>
      <c r="C22298" t="s">
        <v>4535</v>
      </c>
      <c r="D22298" s="2">
        <v>60105.5</v>
      </c>
      <c r="E22298" s="3">
        <f t="shared" si="696"/>
        <v>2.7205440492073332E-4</v>
      </c>
      <c r="F22298" s="3">
        <f t="shared" si="697"/>
        <v>98.360200796213121</v>
      </c>
      <c r="G22298" t="s">
        <v>14473</v>
      </c>
    </row>
    <row r="22299" spans="1:7" x14ac:dyDescent="0.35">
      <c r="A22299" t="s">
        <v>10</v>
      </c>
      <c r="B22299" t="s">
        <v>9</v>
      </c>
      <c r="C22299" t="s">
        <v>3750</v>
      </c>
      <c r="D22299" s="2">
        <v>60099.34</v>
      </c>
      <c r="E22299" s="3">
        <f t="shared" si="696"/>
        <v>2.7202652302749038E-4</v>
      </c>
      <c r="F22299" s="3">
        <f t="shared" si="697"/>
        <v>98.360472822736142</v>
      </c>
      <c r="G22299" t="s">
        <v>14473</v>
      </c>
    </row>
    <row r="22300" spans="1:7" x14ac:dyDescent="0.35">
      <c r="A22300" t="s">
        <v>3</v>
      </c>
      <c r="B22300" t="s">
        <v>6</v>
      </c>
      <c r="C22300" t="s">
        <v>3170</v>
      </c>
      <c r="D22300" s="2">
        <v>60095.37</v>
      </c>
      <c r="E22300" s="3">
        <f t="shared" si="696"/>
        <v>2.7200855369044908E-4</v>
      </c>
      <c r="F22300" s="3">
        <f t="shared" si="697"/>
        <v>98.360744831289836</v>
      </c>
      <c r="G22300" t="s">
        <v>14473</v>
      </c>
    </row>
    <row r="22301" spans="1:7" x14ac:dyDescent="0.35">
      <c r="A22301" t="s">
        <v>3</v>
      </c>
      <c r="B22301" t="s">
        <v>13</v>
      </c>
      <c r="C22301" t="s">
        <v>9045</v>
      </c>
      <c r="D22301" s="2">
        <v>60088.45</v>
      </c>
      <c r="E22301" s="3">
        <f t="shared" si="696"/>
        <v>2.719772318233645E-4</v>
      </c>
      <c r="F22301" s="3">
        <f t="shared" si="697"/>
        <v>98.361016808521654</v>
      </c>
      <c r="G22301" t="s">
        <v>14473</v>
      </c>
    </row>
    <row r="22302" spans="1:7" x14ac:dyDescent="0.35">
      <c r="A22302" t="s">
        <v>3</v>
      </c>
      <c r="B22302" t="s">
        <v>122</v>
      </c>
      <c r="C22302" t="s">
        <v>969</v>
      </c>
      <c r="D22302" s="2">
        <v>60087.31</v>
      </c>
      <c r="E22302" s="3">
        <f t="shared" si="696"/>
        <v>2.7197207186260201E-4</v>
      </c>
      <c r="F22302" s="3">
        <f t="shared" si="697"/>
        <v>98.361288780593512</v>
      </c>
      <c r="G22302" t="s">
        <v>14473</v>
      </c>
    </row>
    <row r="22303" spans="1:7" x14ac:dyDescent="0.35">
      <c r="A22303" t="s">
        <v>10</v>
      </c>
      <c r="B22303" t="s">
        <v>6</v>
      </c>
      <c r="C22303" t="s">
        <v>8182</v>
      </c>
      <c r="D22303" s="2">
        <v>60076.95</v>
      </c>
      <c r="E22303" s="3">
        <f t="shared" si="696"/>
        <v>2.7192517958760256E-4</v>
      </c>
      <c r="F22303" s="3">
        <f t="shared" si="697"/>
        <v>98.361560705773101</v>
      </c>
      <c r="G22303" t="s">
        <v>14480</v>
      </c>
    </row>
    <row r="22304" spans="1:7" x14ac:dyDescent="0.35">
      <c r="A22304" t="s">
        <v>3</v>
      </c>
      <c r="B22304" t="s">
        <v>9</v>
      </c>
      <c r="C22304" t="s">
        <v>7615</v>
      </c>
      <c r="D22304" s="2">
        <v>60073.84</v>
      </c>
      <c r="E22304" s="3">
        <f t="shared" si="696"/>
        <v>2.7191110285253997E-4</v>
      </c>
      <c r="F22304" s="3">
        <f t="shared" si="697"/>
        <v>98.361832616875958</v>
      </c>
      <c r="G22304" t="s">
        <v>14473</v>
      </c>
    </row>
    <row r="22305" spans="1:7" x14ac:dyDescent="0.35">
      <c r="A22305" t="s">
        <v>3</v>
      </c>
      <c r="B22305" t="s">
        <v>55</v>
      </c>
      <c r="C22305" t="s">
        <v>2768</v>
      </c>
      <c r="D22305" s="2">
        <v>60070.93</v>
      </c>
      <c r="E22305" s="3">
        <f t="shared" si="696"/>
        <v>2.7189793137375156E-4</v>
      </c>
      <c r="F22305" s="3">
        <f t="shared" si="697"/>
        <v>98.362104514807328</v>
      </c>
      <c r="G22305" t="s">
        <v>14480</v>
      </c>
    </row>
    <row r="22306" spans="1:7" x14ac:dyDescent="0.35">
      <c r="A22306" t="s">
        <v>3</v>
      </c>
      <c r="B22306" t="s">
        <v>6</v>
      </c>
      <c r="C22306" s="8" t="s">
        <v>1462</v>
      </c>
      <c r="D22306" s="2">
        <v>60070.91</v>
      </c>
      <c r="E22306" s="3">
        <f t="shared" si="696"/>
        <v>2.7189784084812415E-4</v>
      </c>
      <c r="F22306" s="3">
        <f t="shared" si="697"/>
        <v>98.362376412648175</v>
      </c>
      <c r="G22306" t="s">
        <v>14480</v>
      </c>
    </row>
    <row r="22307" spans="1:7" x14ac:dyDescent="0.35">
      <c r="A22307" t="s">
        <v>3</v>
      </c>
      <c r="B22307" t="s">
        <v>180</v>
      </c>
      <c r="C22307" t="s">
        <v>6339</v>
      </c>
      <c r="D22307" s="2">
        <v>60065.05</v>
      </c>
      <c r="E22307" s="3">
        <f t="shared" si="696"/>
        <v>2.7187131683929246E-4</v>
      </c>
      <c r="F22307" s="3">
        <f t="shared" si="697"/>
        <v>98.362648283965015</v>
      </c>
      <c r="G22307" t="s">
        <v>14480</v>
      </c>
    </row>
    <row r="22308" spans="1:7" x14ac:dyDescent="0.35">
      <c r="A22308" t="s">
        <v>10</v>
      </c>
      <c r="B22308" t="s">
        <v>22</v>
      </c>
      <c r="C22308" t="s">
        <v>3214</v>
      </c>
      <c r="D22308" s="2">
        <v>60060</v>
      </c>
      <c r="E22308" s="3">
        <f t="shared" si="696"/>
        <v>2.7184845911837086E-4</v>
      </c>
      <c r="F22308" s="3">
        <f t="shared" si="697"/>
        <v>98.362920132424136</v>
      </c>
      <c r="G22308" t="s">
        <v>14473</v>
      </c>
    </row>
    <row r="22309" spans="1:7" x14ac:dyDescent="0.35">
      <c r="A22309" t="s">
        <v>3</v>
      </c>
      <c r="B22309" t="s">
        <v>6</v>
      </c>
      <c r="C22309" t="s">
        <v>10511</v>
      </c>
      <c r="D22309" s="2">
        <v>60054.01</v>
      </c>
      <c r="E22309" s="3">
        <f t="shared" si="696"/>
        <v>2.7182134669296096E-4</v>
      </c>
      <c r="F22309" s="3">
        <f t="shared" si="697"/>
        <v>98.363191953770823</v>
      </c>
      <c r="G22309" t="s">
        <v>14480</v>
      </c>
    </row>
    <row r="22310" spans="1:7" x14ac:dyDescent="0.35">
      <c r="A22310" t="s">
        <v>10</v>
      </c>
      <c r="B22310" t="s">
        <v>6</v>
      </c>
      <c r="C22310" t="s">
        <v>12420</v>
      </c>
      <c r="D22310" s="2">
        <v>60054</v>
      </c>
      <c r="E22310" s="3">
        <f t="shared" si="696"/>
        <v>2.7182130143014728E-4</v>
      </c>
      <c r="F22310" s="3">
        <f t="shared" si="697"/>
        <v>98.363463775072248</v>
      </c>
      <c r="G22310" t="s">
        <v>14473</v>
      </c>
    </row>
    <row r="22311" spans="1:7" x14ac:dyDescent="0.35">
      <c r="A22311" t="s">
        <v>3</v>
      </c>
      <c r="B22311" t="s">
        <v>36</v>
      </c>
      <c r="C22311" s="7" t="s">
        <v>1505</v>
      </c>
      <c r="D22311" s="2">
        <v>60046.55</v>
      </c>
      <c r="E22311" s="3">
        <f t="shared" si="696"/>
        <v>2.7178758063393628E-4</v>
      </c>
      <c r="F22311" s="3">
        <f t="shared" si="697"/>
        <v>98.363735562652877</v>
      </c>
      <c r="G22311" t="s">
        <v>14480</v>
      </c>
    </row>
    <row r="22312" spans="1:7" x14ac:dyDescent="0.35">
      <c r="A22312" t="s">
        <v>3</v>
      </c>
      <c r="B22312" t="s">
        <v>16</v>
      </c>
      <c r="C22312" t="s">
        <v>4209</v>
      </c>
      <c r="D22312" s="2">
        <v>60040.57</v>
      </c>
      <c r="E22312" s="3">
        <f t="shared" si="696"/>
        <v>2.7176051347134011E-4</v>
      </c>
      <c r="F22312" s="3">
        <f t="shared" si="697"/>
        <v>98.364007323166348</v>
      </c>
      <c r="G22312" t="s">
        <v>14473</v>
      </c>
    </row>
    <row r="22313" spans="1:7" x14ac:dyDescent="0.35">
      <c r="A22313" t="s">
        <v>3</v>
      </c>
      <c r="B22313" t="s">
        <v>165</v>
      </c>
      <c r="C22313" t="s">
        <v>5441</v>
      </c>
      <c r="D22313" s="2">
        <v>60031.4</v>
      </c>
      <c r="E22313" s="3">
        <f t="shared" si="696"/>
        <v>2.7171900747117165E-4</v>
      </c>
      <c r="F22313" s="3">
        <f t="shared" si="697"/>
        <v>98.36427904217382</v>
      </c>
      <c r="G22313" t="s">
        <v>14473</v>
      </c>
    </row>
    <row r="22314" spans="1:7" x14ac:dyDescent="0.35">
      <c r="A22314" t="s">
        <v>10</v>
      </c>
      <c r="B22314" t="s">
        <v>8</v>
      </c>
      <c r="C22314" t="s">
        <v>6751</v>
      </c>
      <c r="D22314" s="2">
        <v>60029.82</v>
      </c>
      <c r="E22314" s="3">
        <f t="shared" si="696"/>
        <v>2.7171185594660613E-4</v>
      </c>
      <c r="F22314" s="3">
        <f t="shared" si="697"/>
        <v>98.364550754029764</v>
      </c>
      <c r="G22314" t="s">
        <v>14480</v>
      </c>
    </row>
    <row r="22315" spans="1:7" x14ac:dyDescent="0.35">
      <c r="A22315" t="s">
        <v>10</v>
      </c>
      <c r="B22315" t="s">
        <v>9</v>
      </c>
      <c r="C22315" t="s">
        <v>3508</v>
      </c>
      <c r="D22315" s="2">
        <v>60029.77</v>
      </c>
      <c r="E22315" s="3">
        <f t="shared" si="696"/>
        <v>2.7171162963253757E-4</v>
      </c>
      <c r="F22315" s="3">
        <f t="shared" si="697"/>
        <v>98.364822465659401</v>
      </c>
      <c r="G22315" t="s">
        <v>14480</v>
      </c>
    </row>
    <row r="22316" spans="1:7" x14ac:dyDescent="0.35">
      <c r="A22316" t="s">
        <v>3</v>
      </c>
      <c r="B22316" t="s">
        <v>18</v>
      </c>
      <c r="C22316" t="s">
        <v>11771</v>
      </c>
      <c r="D22316" s="2">
        <v>60024.59</v>
      </c>
      <c r="E22316" s="3">
        <f t="shared" si="696"/>
        <v>2.7168818349503781E-4</v>
      </c>
      <c r="F22316" s="3">
        <f t="shared" si="697"/>
        <v>98.36509415384289</v>
      </c>
      <c r="G22316" t="s">
        <v>14473</v>
      </c>
    </row>
    <row r="22317" spans="1:7" x14ac:dyDescent="0.35">
      <c r="A22317" t="s">
        <v>10</v>
      </c>
      <c r="B22317" t="s">
        <v>9</v>
      </c>
      <c r="C22317" t="s">
        <v>8403</v>
      </c>
      <c r="D22317" s="2">
        <v>60018.83</v>
      </c>
      <c r="E22317" s="3">
        <f t="shared" si="696"/>
        <v>2.7166211211434319E-4</v>
      </c>
      <c r="F22317" s="3">
        <f t="shared" si="697"/>
        <v>98.365365815955002</v>
      </c>
      <c r="G22317" t="s">
        <v>14473</v>
      </c>
    </row>
    <row r="22318" spans="1:7" x14ac:dyDescent="0.35">
      <c r="A22318" t="s">
        <v>10</v>
      </c>
      <c r="B22318" t="s">
        <v>32</v>
      </c>
      <c r="C22318" t="s">
        <v>357</v>
      </c>
      <c r="D22318" s="2">
        <v>60016.37</v>
      </c>
      <c r="E22318" s="3">
        <f t="shared" si="696"/>
        <v>2.7165097746217155E-4</v>
      </c>
      <c r="F22318" s="3">
        <f t="shared" si="697"/>
        <v>98.365637466932469</v>
      </c>
      <c r="G22318" t="s">
        <v>14473</v>
      </c>
    </row>
    <row r="22319" spans="1:7" x14ac:dyDescent="0.35">
      <c r="A22319" t="s">
        <v>3</v>
      </c>
      <c r="B22319" t="s">
        <v>9</v>
      </c>
      <c r="C22319" t="s">
        <v>4627</v>
      </c>
      <c r="D22319" s="2">
        <v>60010.27</v>
      </c>
      <c r="E22319" s="3">
        <f t="shared" si="696"/>
        <v>2.7162336714581085E-4</v>
      </c>
      <c r="F22319" s="3">
        <f t="shared" si="697"/>
        <v>98.36590909029961</v>
      </c>
      <c r="G22319" t="s">
        <v>14473</v>
      </c>
    </row>
    <row r="22320" spans="1:7" x14ac:dyDescent="0.35">
      <c r="A22320" t="s">
        <v>10</v>
      </c>
      <c r="B22320" t="s">
        <v>6</v>
      </c>
      <c r="C22320" t="s">
        <v>6843</v>
      </c>
      <c r="D22320" s="2">
        <v>60007.23</v>
      </c>
      <c r="E22320" s="3">
        <f t="shared" si="696"/>
        <v>2.7160960725044423E-4</v>
      </c>
      <c r="F22320" s="3">
        <f t="shared" si="697"/>
        <v>98.366180699906863</v>
      </c>
      <c r="G22320" t="s">
        <v>14473</v>
      </c>
    </row>
    <row r="22321" spans="1:7" x14ac:dyDescent="0.35">
      <c r="A22321" t="s">
        <v>3</v>
      </c>
      <c r="B22321" t="s">
        <v>8</v>
      </c>
      <c r="C22321" t="s">
        <v>11438</v>
      </c>
      <c r="D22321" s="2">
        <v>60005.05</v>
      </c>
      <c r="E22321" s="3">
        <f t="shared" si="696"/>
        <v>2.7159973995705632E-4</v>
      </c>
      <c r="F22321" s="3">
        <f t="shared" si="697"/>
        <v>98.366452299646824</v>
      </c>
      <c r="G22321" t="s">
        <v>14473</v>
      </c>
    </row>
    <row r="22322" spans="1:7" x14ac:dyDescent="0.35">
      <c r="A22322" t="s">
        <v>10</v>
      </c>
      <c r="B22322" t="s">
        <v>9</v>
      </c>
      <c r="C22322" t="s">
        <v>2980</v>
      </c>
      <c r="D22322" s="2">
        <v>60004.2</v>
      </c>
      <c r="E22322" s="3">
        <f t="shared" si="696"/>
        <v>2.7159589261789124E-4</v>
      </c>
      <c r="F22322" s="3">
        <f t="shared" si="697"/>
        <v>98.366723895539437</v>
      </c>
      <c r="G22322" t="s">
        <v>14473</v>
      </c>
    </row>
    <row r="22323" spans="1:7" x14ac:dyDescent="0.35">
      <c r="A22323" t="s">
        <v>3</v>
      </c>
      <c r="B22323" t="s">
        <v>9</v>
      </c>
      <c r="C22323" t="s">
        <v>3595</v>
      </c>
      <c r="D22323" s="2">
        <v>60003.65</v>
      </c>
      <c r="E22323" s="3">
        <f t="shared" si="696"/>
        <v>2.7159340316313746E-4</v>
      </c>
      <c r="F22323" s="3">
        <f t="shared" si="697"/>
        <v>98.366995488942607</v>
      </c>
      <c r="G22323" t="s">
        <v>14473</v>
      </c>
    </row>
    <row r="22324" spans="1:7" x14ac:dyDescent="0.35">
      <c r="A22324" t="s">
        <v>10</v>
      </c>
      <c r="B22324" t="s">
        <v>13</v>
      </c>
      <c r="C22324" t="s">
        <v>6852</v>
      </c>
      <c r="D22324" s="2">
        <v>60003.35</v>
      </c>
      <c r="E22324" s="3">
        <f t="shared" si="696"/>
        <v>2.7159204527872627E-4</v>
      </c>
      <c r="F22324" s="3">
        <f t="shared" si="697"/>
        <v>98.367267080987887</v>
      </c>
      <c r="G22324" t="s">
        <v>14473</v>
      </c>
    </row>
    <row r="22325" spans="1:7" x14ac:dyDescent="0.35">
      <c r="A22325" t="s">
        <v>3</v>
      </c>
      <c r="B22325" t="s">
        <v>9</v>
      </c>
      <c r="C22325" t="s">
        <v>2291</v>
      </c>
      <c r="D22325" s="2">
        <v>60000</v>
      </c>
      <c r="E22325" s="3">
        <f t="shared" si="696"/>
        <v>2.7157688223613472E-4</v>
      </c>
      <c r="F22325" s="3">
        <f t="shared" si="697"/>
        <v>98.367538657870128</v>
      </c>
      <c r="G22325" t="s">
        <v>14473</v>
      </c>
    </row>
    <row r="22326" spans="1:7" x14ac:dyDescent="0.35">
      <c r="A22326" t="s">
        <v>10</v>
      </c>
      <c r="B22326" t="s">
        <v>6</v>
      </c>
      <c r="C22326" t="s">
        <v>5775</v>
      </c>
      <c r="D22326" s="2">
        <v>60000</v>
      </c>
      <c r="E22326" s="3">
        <f t="shared" si="696"/>
        <v>2.7157688223613472E-4</v>
      </c>
      <c r="F22326" s="3">
        <f t="shared" si="697"/>
        <v>98.367810234752369</v>
      </c>
      <c r="G22326" t="s">
        <v>14480</v>
      </c>
    </row>
    <row r="22327" spans="1:7" x14ac:dyDescent="0.35">
      <c r="A22327" t="s">
        <v>3</v>
      </c>
      <c r="B22327" t="s">
        <v>52</v>
      </c>
      <c r="C22327" t="s">
        <v>113</v>
      </c>
      <c r="D22327" s="2">
        <v>60000</v>
      </c>
      <c r="E22327" s="3">
        <f t="shared" si="696"/>
        <v>2.7157688223613472E-4</v>
      </c>
      <c r="F22327" s="3">
        <f t="shared" si="697"/>
        <v>98.36808181163461</v>
      </c>
      <c r="G22327" t="s">
        <v>14480</v>
      </c>
    </row>
    <row r="22328" spans="1:7" x14ac:dyDescent="0.35">
      <c r="A22328" t="s">
        <v>10</v>
      </c>
      <c r="B22328" t="s">
        <v>8</v>
      </c>
      <c r="C22328" t="s">
        <v>2177</v>
      </c>
      <c r="D22328" s="2">
        <v>60000</v>
      </c>
      <c r="E22328" s="3">
        <f t="shared" si="696"/>
        <v>2.7157688223613472E-4</v>
      </c>
      <c r="F22328" s="3">
        <f t="shared" si="697"/>
        <v>98.368353388516852</v>
      </c>
      <c r="G22328" t="s">
        <v>14473</v>
      </c>
    </row>
    <row r="22329" spans="1:7" x14ac:dyDescent="0.35">
      <c r="A22329" t="s">
        <v>3</v>
      </c>
      <c r="B22329" t="s">
        <v>9561</v>
      </c>
      <c r="C22329" t="s">
        <v>9562</v>
      </c>
      <c r="D22329" s="2">
        <v>60000</v>
      </c>
      <c r="E22329" s="3">
        <f t="shared" si="696"/>
        <v>2.7157688223613472E-4</v>
      </c>
      <c r="F22329" s="3">
        <f t="shared" si="697"/>
        <v>98.368624965399093</v>
      </c>
      <c r="G22329" t="s">
        <v>14473</v>
      </c>
    </row>
    <row r="22330" spans="1:7" x14ac:dyDescent="0.35">
      <c r="A22330" t="s">
        <v>3</v>
      </c>
      <c r="B22330" t="s">
        <v>516</v>
      </c>
      <c r="C22330" t="s">
        <v>6769</v>
      </c>
      <c r="D22330" s="2">
        <v>60000</v>
      </c>
      <c r="E22330" s="3">
        <f t="shared" si="696"/>
        <v>2.7157688223613472E-4</v>
      </c>
      <c r="F22330" s="3">
        <f t="shared" si="697"/>
        <v>98.368896542281334</v>
      </c>
      <c r="G22330" t="s">
        <v>14473</v>
      </c>
    </row>
    <row r="22331" spans="1:7" x14ac:dyDescent="0.35">
      <c r="A22331" t="s">
        <v>10</v>
      </c>
      <c r="B22331" t="s">
        <v>22</v>
      </c>
      <c r="C22331" t="s">
        <v>3392</v>
      </c>
      <c r="D22331" s="2">
        <v>60000</v>
      </c>
      <c r="E22331" s="3">
        <f t="shared" si="696"/>
        <v>2.7157688223613472E-4</v>
      </c>
      <c r="F22331" s="3">
        <f t="shared" si="697"/>
        <v>98.369168119163575</v>
      </c>
      <c r="G22331" t="s">
        <v>14480</v>
      </c>
    </row>
    <row r="22332" spans="1:7" x14ac:dyDescent="0.35">
      <c r="A22332" t="s">
        <v>3</v>
      </c>
      <c r="B22332" t="s">
        <v>143</v>
      </c>
      <c r="C22332" t="s">
        <v>2054</v>
      </c>
      <c r="D22332" s="2">
        <v>60000</v>
      </c>
      <c r="E22332" s="3">
        <f t="shared" si="696"/>
        <v>2.7157688223613472E-4</v>
      </c>
      <c r="F22332" s="3">
        <f t="shared" si="697"/>
        <v>98.369439696045816</v>
      </c>
      <c r="G22332" t="s">
        <v>14473</v>
      </c>
    </row>
    <row r="22333" spans="1:7" x14ac:dyDescent="0.35">
      <c r="A22333" t="s">
        <v>10</v>
      </c>
      <c r="B22333" t="s">
        <v>40</v>
      </c>
      <c r="C22333" s="8" t="s">
        <v>12760</v>
      </c>
      <c r="D22333" s="2">
        <v>60000</v>
      </c>
      <c r="E22333" s="3">
        <f t="shared" si="696"/>
        <v>2.7157688223613472E-4</v>
      </c>
      <c r="F22333" s="3">
        <f t="shared" si="697"/>
        <v>98.369711272928058</v>
      </c>
      <c r="G22333" t="s">
        <v>14480</v>
      </c>
    </row>
    <row r="22334" spans="1:7" x14ac:dyDescent="0.35">
      <c r="A22334" t="s">
        <v>3</v>
      </c>
      <c r="B22334" t="s">
        <v>9</v>
      </c>
      <c r="C22334" t="s">
        <v>12920</v>
      </c>
      <c r="D22334" s="2">
        <v>60000</v>
      </c>
      <c r="E22334" s="3">
        <f t="shared" si="696"/>
        <v>2.7157688223613472E-4</v>
      </c>
      <c r="F22334" s="3">
        <f t="shared" si="697"/>
        <v>98.369982849810299</v>
      </c>
      <c r="G22334" t="s">
        <v>14473</v>
      </c>
    </row>
    <row r="22335" spans="1:7" x14ac:dyDescent="0.35">
      <c r="A22335" t="s">
        <v>10</v>
      </c>
      <c r="B22335" t="s">
        <v>23</v>
      </c>
      <c r="C22335" t="s">
        <v>7618</v>
      </c>
      <c r="D22335" s="2">
        <v>60000</v>
      </c>
      <c r="E22335" s="3">
        <f t="shared" si="696"/>
        <v>2.7157688223613472E-4</v>
      </c>
      <c r="F22335" s="3">
        <f t="shared" si="697"/>
        <v>98.37025442669254</v>
      </c>
      <c r="G22335" t="s">
        <v>14480</v>
      </c>
    </row>
    <row r="22336" spans="1:7" x14ac:dyDescent="0.35">
      <c r="A22336" t="s">
        <v>3</v>
      </c>
      <c r="B22336" t="s">
        <v>4</v>
      </c>
      <c r="C22336" t="s">
        <v>11951</v>
      </c>
      <c r="D22336" s="2">
        <v>60000</v>
      </c>
      <c r="E22336" s="3">
        <f t="shared" si="696"/>
        <v>2.7157688223613472E-4</v>
      </c>
      <c r="F22336" s="3">
        <f t="shared" si="697"/>
        <v>98.370526003574781</v>
      </c>
      <c r="G22336" t="s">
        <v>14473</v>
      </c>
    </row>
    <row r="22337" spans="1:7" x14ac:dyDescent="0.35">
      <c r="A22337" t="s">
        <v>3</v>
      </c>
      <c r="B22337" t="s">
        <v>6</v>
      </c>
      <c r="C22337" t="s">
        <v>13542</v>
      </c>
      <c r="D22337" s="2">
        <v>60000</v>
      </c>
      <c r="E22337" s="3">
        <f t="shared" si="696"/>
        <v>2.7157688223613472E-4</v>
      </c>
      <c r="F22337" s="3">
        <f t="shared" si="697"/>
        <v>98.370797580457022</v>
      </c>
      <c r="G22337" t="s">
        <v>14473</v>
      </c>
    </row>
    <row r="22338" spans="1:7" x14ac:dyDescent="0.35">
      <c r="A22338" t="s">
        <v>3</v>
      </c>
      <c r="B22338" t="s">
        <v>8</v>
      </c>
      <c r="C22338" t="s">
        <v>13670</v>
      </c>
      <c r="D22338" s="2">
        <v>60000</v>
      </c>
      <c r="E22338" s="3">
        <f t="shared" si="696"/>
        <v>2.7157688223613472E-4</v>
      </c>
      <c r="F22338" s="3">
        <f t="shared" si="697"/>
        <v>98.371069157339264</v>
      </c>
      <c r="G22338" t="s">
        <v>14480</v>
      </c>
    </row>
    <row r="22339" spans="1:7" x14ac:dyDescent="0.35">
      <c r="A22339" t="s">
        <v>10</v>
      </c>
      <c r="B22339" t="s">
        <v>6</v>
      </c>
      <c r="C22339" s="8" t="s">
        <v>13690</v>
      </c>
      <c r="D22339" s="2">
        <v>60000</v>
      </c>
      <c r="E22339" s="3">
        <f t="shared" ref="E22339:E22402" si="698">(D22339/$D$29638)*100</f>
        <v>2.7157688223613472E-4</v>
      </c>
      <c r="F22339" s="3">
        <f t="shared" si="697"/>
        <v>98.371340734221505</v>
      </c>
      <c r="G22339" t="s">
        <v>14480</v>
      </c>
    </row>
    <row r="22340" spans="1:7" x14ac:dyDescent="0.35">
      <c r="A22340" t="s">
        <v>10</v>
      </c>
      <c r="B22340" t="s">
        <v>9</v>
      </c>
      <c r="C22340" t="s">
        <v>13782</v>
      </c>
      <c r="D22340" s="2">
        <v>60000</v>
      </c>
      <c r="E22340" s="3">
        <f t="shared" si="698"/>
        <v>2.7157688223613472E-4</v>
      </c>
      <c r="F22340" s="3">
        <f t="shared" ref="F22340:F22403" si="699">E22340+F22339</f>
        <v>98.371612311103746</v>
      </c>
      <c r="G22340" t="s">
        <v>14480</v>
      </c>
    </row>
    <row r="22341" spans="1:7" x14ac:dyDescent="0.35">
      <c r="A22341" t="s">
        <v>3</v>
      </c>
      <c r="B22341" t="s">
        <v>16</v>
      </c>
      <c r="C22341" t="s">
        <v>2826</v>
      </c>
      <c r="D22341" s="2">
        <v>60000</v>
      </c>
      <c r="E22341" s="3">
        <f t="shared" si="698"/>
        <v>2.7157688223613472E-4</v>
      </c>
      <c r="F22341" s="3">
        <f t="shared" si="699"/>
        <v>98.371883887985987</v>
      </c>
      <c r="G22341" t="s">
        <v>14473</v>
      </c>
    </row>
    <row r="22342" spans="1:7" x14ac:dyDescent="0.35">
      <c r="A22342" t="s">
        <v>3</v>
      </c>
      <c r="B22342" t="s">
        <v>9</v>
      </c>
      <c r="C22342" t="s">
        <v>14268</v>
      </c>
      <c r="D22342" s="2">
        <v>60000</v>
      </c>
      <c r="E22342" s="3">
        <f t="shared" si="698"/>
        <v>2.7157688223613472E-4</v>
      </c>
      <c r="F22342" s="3">
        <f t="shared" si="699"/>
        <v>98.372155464868229</v>
      </c>
      <c r="G22342" t="s">
        <v>14473</v>
      </c>
    </row>
    <row r="22343" spans="1:7" x14ac:dyDescent="0.35">
      <c r="A22343" t="s">
        <v>10</v>
      </c>
      <c r="B22343" t="s">
        <v>9</v>
      </c>
      <c r="C22343" s="8" t="s">
        <v>6957</v>
      </c>
      <c r="D22343" s="2">
        <v>60000</v>
      </c>
      <c r="E22343" s="3">
        <f t="shared" si="698"/>
        <v>2.7157688223613472E-4</v>
      </c>
      <c r="F22343" s="3">
        <f t="shared" si="699"/>
        <v>98.37242704175047</v>
      </c>
      <c r="G22343" t="s">
        <v>14480</v>
      </c>
    </row>
    <row r="22344" spans="1:7" x14ac:dyDescent="0.35">
      <c r="A22344" t="s">
        <v>3</v>
      </c>
      <c r="B22344" t="s">
        <v>15</v>
      </c>
      <c r="C22344" t="s">
        <v>10440</v>
      </c>
      <c r="D22344" s="2">
        <v>59990</v>
      </c>
      <c r="E22344" s="3">
        <f t="shared" si="698"/>
        <v>2.7153161942242875E-4</v>
      </c>
      <c r="F22344" s="3">
        <f t="shared" si="699"/>
        <v>98.372698573369888</v>
      </c>
      <c r="G22344" t="s">
        <v>14473</v>
      </c>
    </row>
    <row r="22345" spans="1:7" x14ac:dyDescent="0.35">
      <c r="A22345" t="s">
        <v>3</v>
      </c>
      <c r="B22345" t="s">
        <v>23</v>
      </c>
      <c r="C22345" t="s">
        <v>6876</v>
      </c>
      <c r="D22345" s="2">
        <v>59989.13</v>
      </c>
      <c r="E22345" s="3">
        <f t="shared" si="698"/>
        <v>2.7152768155763631E-4</v>
      </c>
      <c r="F22345" s="3">
        <f t="shared" si="699"/>
        <v>98.37297010105145</v>
      </c>
      <c r="G22345" t="s">
        <v>14480</v>
      </c>
    </row>
    <row r="22346" spans="1:7" x14ac:dyDescent="0.35">
      <c r="A22346" t="s">
        <v>3</v>
      </c>
      <c r="B22346" t="s">
        <v>29</v>
      </c>
      <c r="C22346" t="s">
        <v>5332</v>
      </c>
      <c r="D22346" s="2">
        <v>59988</v>
      </c>
      <c r="E22346" s="3">
        <f t="shared" si="698"/>
        <v>2.7152256685968751E-4</v>
      </c>
      <c r="F22346" s="3">
        <f t="shared" si="699"/>
        <v>98.373241623618313</v>
      </c>
      <c r="G22346" t="s">
        <v>14480</v>
      </c>
    </row>
    <row r="22347" spans="1:7" x14ac:dyDescent="0.35">
      <c r="A22347" t="s">
        <v>10</v>
      </c>
      <c r="B22347" t="s">
        <v>20</v>
      </c>
      <c r="C22347" t="s">
        <v>10544</v>
      </c>
      <c r="D22347" s="2">
        <v>59988</v>
      </c>
      <c r="E22347" s="3">
        <f t="shared" si="698"/>
        <v>2.7152256685968751E-4</v>
      </c>
      <c r="F22347" s="3">
        <f t="shared" si="699"/>
        <v>98.373513146185175</v>
      </c>
      <c r="G22347" t="s">
        <v>14480</v>
      </c>
    </row>
    <row r="22348" spans="1:7" x14ac:dyDescent="0.35">
      <c r="A22348" t="s">
        <v>10</v>
      </c>
      <c r="B22348" t="s">
        <v>93</v>
      </c>
      <c r="C22348" t="s">
        <v>12156</v>
      </c>
      <c r="D22348" s="2">
        <v>59985.3</v>
      </c>
      <c r="E22348" s="3">
        <f t="shared" si="698"/>
        <v>2.7151034589998691E-4</v>
      </c>
      <c r="F22348" s="3">
        <f t="shared" si="699"/>
        <v>98.373784656531072</v>
      </c>
      <c r="G22348" t="s">
        <v>14473</v>
      </c>
    </row>
    <row r="22349" spans="1:7" x14ac:dyDescent="0.35">
      <c r="A22349" t="s">
        <v>3</v>
      </c>
      <c r="B22349" t="s">
        <v>180</v>
      </c>
      <c r="C22349" t="s">
        <v>6491</v>
      </c>
      <c r="D22349" s="2">
        <v>59982.77</v>
      </c>
      <c r="E22349" s="3">
        <f t="shared" si="698"/>
        <v>2.714988944081193E-4</v>
      </c>
      <c r="F22349" s="3">
        <f t="shared" si="699"/>
        <v>98.374056155425478</v>
      </c>
      <c r="G22349" t="s">
        <v>14480</v>
      </c>
    </row>
    <row r="22350" spans="1:7" x14ac:dyDescent="0.35">
      <c r="A22350" t="s">
        <v>10</v>
      </c>
      <c r="B22350" t="s">
        <v>8</v>
      </c>
      <c r="C22350" t="s">
        <v>2374</v>
      </c>
      <c r="D22350" s="2">
        <v>59975.63</v>
      </c>
      <c r="E22350" s="3">
        <f t="shared" si="698"/>
        <v>2.7146657675913318E-4</v>
      </c>
      <c r="F22350" s="3">
        <f t="shared" si="699"/>
        <v>98.374327622002241</v>
      </c>
      <c r="G22350" t="s">
        <v>14473</v>
      </c>
    </row>
    <row r="22351" spans="1:7" x14ac:dyDescent="0.35">
      <c r="A22351" t="s">
        <v>10</v>
      </c>
      <c r="B22351" t="s">
        <v>33</v>
      </c>
      <c r="C22351" s="8" t="s">
        <v>8253</v>
      </c>
      <c r="D22351" s="2">
        <v>59969.51</v>
      </c>
      <c r="E22351" s="3">
        <f t="shared" si="698"/>
        <v>2.7143887591714512E-4</v>
      </c>
      <c r="F22351" s="3">
        <f t="shared" si="699"/>
        <v>98.374599060878154</v>
      </c>
      <c r="G22351" t="s">
        <v>14480</v>
      </c>
    </row>
    <row r="22352" spans="1:7" x14ac:dyDescent="0.35">
      <c r="A22352" t="s">
        <v>3</v>
      </c>
      <c r="B22352" t="s">
        <v>29</v>
      </c>
      <c r="C22352" s="13" t="s">
        <v>6350</v>
      </c>
      <c r="D22352" s="2">
        <v>59966.6</v>
      </c>
      <c r="E22352" s="3">
        <f t="shared" si="698"/>
        <v>2.714257044383566E-4</v>
      </c>
      <c r="F22352" s="3">
        <f t="shared" si="699"/>
        <v>98.374870486582594</v>
      </c>
      <c r="G22352" t="s">
        <v>14480</v>
      </c>
    </row>
    <row r="22353" spans="1:7" x14ac:dyDescent="0.35">
      <c r="A22353" t="s">
        <v>3</v>
      </c>
      <c r="B22353" t="s">
        <v>92</v>
      </c>
      <c r="C22353" t="s">
        <v>4367</v>
      </c>
      <c r="D22353" s="2">
        <v>59964.92</v>
      </c>
      <c r="E22353" s="3">
        <f t="shared" si="698"/>
        <v>2.7141810028565402E-4</v>
      </c>
      <c r="F22353" s="3">
        <f t="shared" si="699"/>
        <v>98.375141904682877</v>
      </c>
      <c r="G22353" t="s">
        <v>14473</v>
      </c>
    </row>
    <row r="22354" spans="1:7" x14ac:dyDescent="0.35">
      <c r="A22354" t="s">
        <v>3</v>
      </c>
      <c r="B22354" t="s">
        <v>22</v>
      </c>
      <c r="C22354" t="s">
        <v>1086</v>
      </c>
      <c r="D22354" s="2">
        <v>59963.15</v>
      </c>
      <c r="E22354" s="3">
        <f t="shared" si="698"/>
        <v>2.714100887676281E-4</v>
      </c>
      <c r="F22354" s="3">
        <f t="shared" si="699"/>
        <v>98.375413314771649</v>
      </c>
      <c r="G22354" t="s">
        <v>14473</v>
      </c>
    </row>
    <row r="22355" spans="1:7" x14ac:dyDescent="0.35">
      <c r="A22355" t="s">
        <v>10</v>
      </c>
      <c r="B22355" t="s">
        <v>6</v>
      </c>
      <c r="C22355" t="s">
        <v>921</v>
      </c>
      <c r="D22355" s="2">
        <v>59961.18</v>
      </c>
      <c r="E22355" s="3">
        <f t="shared" si="698"/>
        <v>2.7140117199332794E-4</v>
      </c>
      <c r="F22355" s="3">
        <f t="shared" si="699"/>
        <v>98.375684715943649</v>
      </c>
      <c r="G22355" t="s">
        <v>14473</v>
      </c>
    </row>
    <row r="22356" spans="1:7" x14ac:dyDescent="0.35">
      <c r="A22356" t="s">
        <v>10</v>
      </c>
      <c r="B22356" t="s">
        <v>9</v>
      </c>
      <c r="C22356" t="s">
        <v>2995</v>
      </c>
      <c r="D22356" s="2">
        <v>59960.800000000003</v>
      </c>
      <c r="E22356" s="3">
        <f t="shared" si="698"/>
        <v>2.7139945200640715E-4</v>
      </c>
      <c r="F22356" s="3">
        <f t="shared" si="699"/>
        <v>98.375956115395653</v>
      </c>
      <c r="G22356" t="s">
        <v>14473</v>
      </c>
    </row>
    <row r="22357" spans="1:7" x14ac:dyDescent="0.35">
      <c r="A22357" t="s">
        <v>10</v>
      </c>
      <c r="B22357" t="s">
        <v>57</v>
      </c>
      <c r="C22357" t="s">
        <v>9251</v>
      </c>
      <c r="D22357" s="2">
        <v>59959.9</v>
      </c>
      <c r="E22357" s="3">
        <f t="shared" si="698"/>
        <v>2.7139537835317357E-4</v>
      </c>
      <c r="F22357" s="3">
        <f t="shared" si="699"/>
        <v>98.376227510774001</v>
      </c>
      <c r="G22357" t="s">
        <v>14480</v>
      </c>
    </row>
    <row r="22358" spans="1:7" x14ac:dyDescent="0.35">
      <c r="A22358" t="s">
        <v>3</v>
      </c>
      <c r="B22358" t="s">
        <v>9</v>
      </c>
      <c r="C22358" t="s">
        <v>13786</v>
      </c>
      <c r="D22358" s="2">
        <v>59954.19</v>
      </c>
      <c r="E22358" s="3">
        <f t="shared" si="698"/>
        <v>2.713695332865475E-4</v>
      </c>
      <c r="F22358" s="3">
        <f t="shared" si="699"/>
        <v>98.376498880307281</v>
      </c>
      <c r="G22358" t="s">
        <v>14480</v>
      </c>
    </row>
    <row r="22359" spans="1:7" x14ac:dyDescent="0.35">
      <c r="A22359" t="s">
        <v>10</v>
      </c>
      <c r="B22359" t="s">
        <v>9</v>
      </c>
      <c r="C22359" t="s">
        <v>984</v>
      </c>
      <c r="D22359" s="2">
        <v>59953.81</v>
      </c>
      <c r="E22359" s="3">
        <f t="shared" si="698"/>
        <v>2.7136781329962665E-4</v>
      </c>
      <c r="F22359" s="3">
        <f t="shared" si="699"/>
        <v>98.376770248120579</v>
      </c>
      <c r="G22359" t="s">
        <v>14473</v>
      </c>
    </row>
    <row r="22360" spans="1:7" x14ac:dyDescent="0.35">
      <c r="A22360" t="s">
        <v>10</v>
      </c>
      <c r="B22360" t="s">
        <v>9</v>
      </c>
      <c r="C22360" t="s">
        <v>1733</v>
      </c>
      <c r="D22360" s="2">
        <v>59951.5</v>
      </c>
      <c r="E22360" s="3">
        <f t="shared" si="698"/>
        <v>2.7135735758966053E-4</v>
      </c>
      <c r="F22360" s="3">
        <f t="shared" si="699"/>
        <v>98.377041605478169</v>
      </c>
      <c r="G22360" t="s">
        <v>14480</v>
      </c>
    </row>
    <row r="22361" spans="1:7" x14ac:dyDescent="0.35">
      <c r="A22361" t="s">
        <v>10</v>
      </c>
      <c r="B22361" t="s">
        <v>103</v>
      </c>
      <c r="C22361" s="7" t="s">
        <v>12893</v>
      </c>
      <c r="D22361" s="2">
        <v>59950</v>
      </c>
      <c r="E22361" s="3">
        <f t="shared" si="698"/>
        <v>2.7135056816760461E-4</v>
      </c>
      <c r="F22361" s="3">
        <f t="shared" si="699"/>
        <v>98.377312956046339</v>
      </c>
      <c r="G22361" t="s">
        <v>14480</v>
      </c>
    </row>
    <row r="22362" spans="1:7" x14ac:dyDescent="0.35">
      <c r="A22362" t="s">
        <v>10</v>
      </c>
      <c r="B22362" t="s">
        <v>33</v>
      </c>
      <c r="C22362" t="s">
        <v>13676</v>
      </c>
      <c r="D22362" s="2">
        <v>59942.52</v>
      </c>
      <c r="E22362" s="3">
        <f t="shared" si="698"/>
        <v>2.7131671158295252E-4</v>
      </c>
      <c r="F22362" s="3">
        <f t="shared" si="699"/>
        <v>98.377584272757929</v>
      </c>
      <c r="G22362" t="s">
        <v>14473</v>
      </c>
    </row>
    <row r="22363" spans="1:7" x14ac:dyDescent="0.35">
      <c r="A22363" t="s">
        <v>3</v>
      </c>
      <c r="B22363" t="s">
        <v>9</v>
      </c>
      <c r="C22363" t="s">
        <v>6303</v>
      </c>
      <c r="D22363" s="2">
        <v>59941.51</v>
      </c>
      <c r="E22363" s="3">
        <f t="shared" si="698"/>
        <v>2.7131214003876824E-4</v>
      </c>
      <c r="F22363" s="3">
        <f t="shared" si="699"/>
        <v>98.377855584897972</v>
      </c>
      <c r="G22363" t="s">
        <v>14480</v>
      </c>
    </row>
    <row r="22364" spans="1:7" x14ac:dyDescent="0.35">
      <c r="A22364" t="s">
        <v>3</v>
      </c>
      <c r="B22364" t="s">
        <v>143</v>
      </c>
      <c r="C22364" t="s">
        <v>5957</v>
      </c>
      <c r="D22364" s="2">
        <v>59937.26</v>
      </c>
      <c r="E22364" s="3">
        <f t="shared" si="698"/>
        <v>2.7129290334294316E-4</v>
      </c>
      <c r="F22364" s="3">
        <f t="shared" si="699"/>
        <v>98.378126877801321</v>
      </c>
      <c r="G22364" t="s">
        <v>14473</v>
      </c>
    </row>
    <row r="22365" spans="1:7" x14ac:dyDescent="0.35">
      <c r="A22365" t="s">
        <v>10</v>
      </c>
      <c r="B22365" t="s">
        <v>62</v>
      </c>
      <c r="C22365" t="s">
        <v>4715</v>
      </c>
      <c r="D22365" s="2">
        <v>59934.68</v>
      </c>
      <c r="E22365" s="3">
        <f t="shared" si="698"/>
        <v>2.7128122553700699E-4</v>
      </c>
      <c r="F22365" s="3">
        <f t="shared" si="699"/>
        <v>98.378398159026858</v>
      </c>
      <c r="G22365" t="s">
        <v>14473</v>
      </c>
    </row>
    <row r="22366" spans="1:7" x14ac:dyDescent="0.35">
      <c r="A22366" t="s">
        <v>3</v>
      </c>
      <c r="B22366" t="s">
        <v>32</v>
      </c>
      <c r="C22366" t="s">
        <v>10223</v>
      </c>
      <c r="D22366" s="2">
        <v>59927.8</v>
      </c>
      <c r="E22366" s="3">
        <f t="shared" si="698"/>
        <v>2.7125008472117729E-4</v>
      </c>
      <c r="F22366" s="3">
        <f t="shared" si="699"/>
        <v>98.378669409111581</v>
      </c>
      <c r="G22366" t="s">
        <v>14480</v>
      </c>
    </row>
    <row r="22367" spans="1:7" x14ac:dyDescent="0.35">
      <c r="A22367" t="s">
        <v>3</v>
      </c>
      <c r="B22367" t="s">
        <v>6</v>
      </c>
      <c r="C22367" t="s">
        <v>7124</v>
      </c>
      <c r="D22367" s="2">
        <v>59927.65</v>
      </c>
      <c r="E22367" s="3">
        <f t="shared" si="698"/>
        <v>2.7124940577897172E-4</v>
      </c>
      <c r="F22367" s="3">
        <f t="shared" si="699"/>
        <v>98.378940658517365</v>
      </c>
      <c r="G22367" t="s">
        <v>14480</v>
      </c>
    </row>
    <row r="22368" spans="1:7" x14ac:dyDescent="0.35">
      <c r="A22368" t="s">
        <v>10</v>
      </c>
      <c r="B22368" t="s">
        <v>13</v>
      </c>
      <c r="C22368" t="s">
        <v>4866</v>
      </c>
      <c r="D22368" s="2">
        <v>59923.25</v>
      </c>
      <c r="E22368" s="3">
        <f t="shared" si="698"/>
        <v>2.7122949014094102E-4</v>
      </c>
      <c r="F22368" s="3">
        <f t="shared" si="699"/>
        <v>98.379211888007504</v>
      </c>
      <c r="G22368" t="s">
        <v>14480</v>
      </c>
    </row>
    <row r="22369" spans="1:7" x14ac:dyDescent="0.35">
      <c r="A22369" t="s">
        <v>10</v>
      </c>
      <c r="B22369" t="s">
        <v>6</v>
      </c>
      <c r="C22369" t="s">
        <v>1051</v>
      </c>
      <c r="D22369" s="2">
        <v>59918.68</v>
      </c>
      <c r="E22369" s="3">
        <f t="shared" si="698"/>
        <v>2.7120880503507733E-4</v>
      </c>
      <c r="F22369" s="3">
        <f t="shared" si="699"/>
        <v>98.379483096812535</v>
      </c>
      <c r="G22369" t="s">
        <v>14473</v>
      </c>
    </row>
    <row r="22370" spans="1:7" x14ac:dyDescent="0.35">
      <c r="A22370" t="s">
        <v>3</v>
      </c>
      <c r="B22370" t="s">
        <v>9</v>
      </c>
      <c r="C22370" t="s">
        <v>9898</v>
      </c>
      <c r="D22370" s="2">
        <v>59918.67</v>
      </c>
      <c r="E22370" s="3">
        <f t="shared" si="698"/>
        <v>2.7120875977226365E-4</v>
      </c>
      <c r="F22370" s="3">
        <f t="shared" si="699"/>
        <v>98.379754305572305</v>
      </c>
      <c r="G22370" t="s">
        <v>14480</v>
      </c>
    </row>
    <row r="22371" spans="1:7" x14ac:dyDescent="0.35">
      <c r="A22371" t="s">
        <v>3</v>
      </c>
      <c r="B22371" t="s">
        <v>32</v>
      </c>
      <c r="C22371" t="s">
        <v>9414</v>
      </c>
      <c r="D22371" s="2">
        <v>59909.04</v>
      </c>
      <c r="E22371" s="3">
        <f t="shared" si="698"/>
        <v>2.711651716826648E-4</v>
      </c>
      <c r="F22371" s="3">
        <f t="shared" si="699"/>
        <v>98.380025470743988</v>
      </c>
      <c r="G22371" t="s">
        <v>14473</v>
      </c>
    </row>
    <row r="22372" spans="1:7" x14ac:dyDescent="0.35">
      <c r="A22372" t="s">
        <v>3</v>
      </c>
      <c r="B22372" t="s">
        <v>22</v>
      </c>
      <c r="C22372" t="s">
        <v>6880</v>
      </c>
      <c r="D22372" s="2">
        <v>59900.26</v>
      </c>
      <c r="E22372" s="3">
        <f t="shared" si="698"/>
        <v>2.7112543093223092E-4</v>
      </c>
      <c r="F22372" s="3">
        <f t="shared" si="699"/>
        <v>98.380296596174915</v>
      </c>
      <c r="G22372" t="s">
        <v>14480</v>
      </c>
    </row>
    <row r="22373" spans="1:7" x14ac:dyDescent="0.35">
      <c r="A22373" t="s">
        <v>10</v>
      </c>
      <c r="B22373" t="s">
        <v>6</v>
      </c>
      <c r="C22373" t="s">
        <v>637</v>
      </c>
      <c r="D22373" s="2">
        <v>59897.94</v>
      </c>
      <c r="E22373" s="3">
        <f t="shared" si="698"/>
        <v>2.7111492995945106E-4</v>
      </c>
      <c r="F22373" s="3">
        <f t="shared" si="699"/>
        <v>98.380567711104874</v>
      </c>
      <c r="G22373" t="s">
        <v>14473</v>
      </c>
    </row>
    <row r="22374" spans="1:7" x14ac:dyDescent="0.35">
      <c r="A22374" t="s">
        <v>3</v>
      </c>
      <c r="B22374" t="s">
        <v>29</v>
      </c>
      <c r="C22374" t="s">
        <v>2099</v>
      </c>
      <c r="D22374" s="2">
        <v>59893.72</v>
      </c>
      <c r="E22374" s="3">
        <f t="shared" si="698"/>
        <v>2.7109582905206718E-4</v>
      </c>
      <c r="F22374" s="3">
        <f t="shared" si="699"/>
        <v>98.380838806933923</v>
      </c>
      <c r="G22374" t="s">
        <v>14480</v>
      </c>
    </row>
    <row r="22375" spans="1:7" x14ac:dyDescent="0.35">
      <c r="A22375" t="s">
        <v>10</v>
      </c>
      <c r="B22375" t="s">
        <v>6</v>
      </c>
      <c r="C22375" t="s">
        <v>3352</v>
      </c>
      <c r="D22375" s="2">
        <v>59893.17</v>
      </c>
      <c r="E22375" s="3">
        <f t="shared" si="698"/>
        <v>2.710933395973133E-4</v>
      </c>
      <c r="F22375" s="3">
        <f t="shared" si="699"/>
        <v>98.381109900273515</v>
      </c>
      <c r="G22375" t="s">
        <v>14480</v>
      </c>
    </row>
    <row r="22376" spans="1:7" x14ac:dyDescent="0.35">
      <c r="A22376" t="s">
        <v>10</v>
      </c>
      <c r="B22376" t="s">
        <v>13</v>
      </c>
      <c r="C22376" t="s">
        <v>8214</v>
      </c>
      <c r="D22376" s="2">
        <v>59888.68</v>
      </c>
      <c r="E22376" s="3">
        <f t="shared" si="698"/>
        <v>2.7107301659395932E-4</v>
      </c>
      <c r="F22376" s="3">
        <f t="shared" si="699"/>
        <v>98.381380973290106</v>
      </c>
      <c r="G22376" t="s">
        <v>14480</v>
      </c>
    </row>
    <row r="22377" spans="1:7" x14ac:dyDescent="0.35">
      <c r="A22377" t="s">
        <v>3</v>
      </c>
      <c r="B22377" t="s">
        <v>40</v>
      </c>
      <c r="C22377" s="6" t="s">
        <v>7236</v>
      </c>
      <c r="D22377" s="2">
        <v>59886.98</v>
      </c>
      <c r="E22377" s="3">
        <f t="shared" si="698"/>
        <v>2.7106532191562927E-4</v>
      </c>
      <c r="F22377" s="3">
        <f t="shared" si="699"/>
        <v>98.381652038612017</v>
      </c>
      <c r="G22377" t="s">
        <v>14473</v>
      </c>
    </row>
    <row r="22378" spans="1:7" x14ac:dyDescent="0.35">
      <c r="A22378" t="s">
        <v>10</v>
      </c>
      <c r="B22378" t="s">
        <v>16</v>
      </c>
      <c r="C22378" t="s">
        <v>8039</v>
      </c>
      <c r="D22378" s="2">
        <v>59886</v>
      </c>
      <c r="E22378" s="3">
        <f t="shared" si="698"/>
        <v>2.7106088615988608E-4</v>
      </c>
      <c r="F22378" s="3">
        <f t="shared" si="699"/>
        <v>98.381923099498181</v>
      </c>
      <c r="G22378" t="s">
        <v>14473</v>
      </c>
    </row>
    <row r="22379" spans="1:7" x14ac:dyDescent="0.35">
      <c r="A22379" t="s">
        <v>10</v>
      </c>
      <c r="B22379" t="s">
        <v>29</v>
      </c>
      <c r="C22379" t="s">
        <v>2738</v>
      </c>
      <c r="D22379" s="2">
        <v>59880.52</v>
      </c>
      <c r="E22379" s="3">
        <f t="shared" si="698"/>
        <v>2.7103608213797518E-4</v>
      </c>
      <c r="F22379" s="3">
        <f t="shared" si="699"/>
        <v>98.38219413558032</v>
      </c>
      <c r="G22379" t="s">
        <v>14480</v>
      </c>
    </row>
    <row r="22380" spans="1:7" x14ac:dyDescent="0.35">
      <c r="A22380" t="s">
        <v>3</v>
      </c>
      <c r="B22380" t="s">
        <v>22</v>
      </c>
      <c r="C22380" t="s">
        <v>7731</v>
      </c>
      <c r="D22380" s="2">
        <v>59874.91</v>
      </c>
      <c r="E22380" s="3">
        <f t="shared" si="698"/>
        <v>2.7101068969948613E-4</v>
      </c>
      <c r="F22380" s="3">
        <f t="shared" si="699"/>
        <v>98.382465146270022</v>
      </c>
      <c r="G22380" t="s">
        <v>14473</v>
      </c>
    </row>
    <row r="22381" spans="1:7" x14ac:dyDescent="0.35">
      <c r="A22381" t="s">
        <v>10</v>
      </c>
      <c r="B22381" t="s">
        <v>195</v>
      </c>
      <c r="C22381" t="s">
        <v>3825</v>
      </c>
      <c r="D22381" s="2">
        <v>59871.54</v>
      </c>
      <c r="E22381" s="3">
        <f t="shared" si="698"/>
        <v>2.7099543613126717E-4</v>
      </c>
      <c r="F22381" s="3">
        <f t="shared" si="699"/>
        <v>98.382736141706147</v>
      </c>
      <c r="G22381" t="s">
        <v>14473</v>
      </c>
    </row>
    <row r="22382" spans="1:7" x14ac:dyDescent="0.35">
      <c r="A22382" t="s">
        <v>3</v>
      </c>
      <c r="B22382" t="s">
        <v>9</v>
      </c>
      <c r="C22382" t="s">
        <v>10489</v>
      </c>
      <c r="D22382" s="2">
        <v>59871.09</v>
      </c>
      <c r="E22382" s="3">
        <f t="shared" si="698"/>
        <v>2.7099339930465041E-4</v>
      </c>
      <c r="F22382" s="3">
        <f t="shared" si="699"/>
        <v>98.383007135105458</v>
      </c>
      <c r="G22382" t="s">
        <v>14480</v>
      </c>
    </row>
    <row r="22383" spans="1:7" x14ac:dyDescent="0.35">
      <c r="A22383" t="s">
        <v>10</v>
      </c>
      <c r="B22383" t="s">
        <v>32</v>
      </c>
      <c r="C22383" t="s">
        <v>131</v>
      </c>
      <c r="D22383" s="2">
        <v>59869.61</v>
      </c>
      <c r="E22383" s="3">
        <f t="shared" si="698"/>
        <v>2.709867004082219E-4</v>
      </c>
      <c r="F22383" s="3">
        <f t="shared" si="699"/>
        <v>98.383278121805873</v>
      </c>
      <c r="G22383" t="s">
        <v>14473</v>
      </c>
    </row>
    <row r="22384" spans="1:7" x14ac:dyDescent="0.35">
      <c r="A22384" t="s">
        <v>3</v>
      </c>
      <c r="B22384" t="s">
        <v>18</v>
      </c>
      <c r="C22384" t="s">
        <v>4571</v>
      </c>
      <c r="D22384" s="2">
        <v>59867</v>
      </c>
      <c r="E22384" s="3">
        <f t="shared" si="698"/>
        <v>2.7097488681384463E-4</v>
      </c>
      <c r="F22384" s="3">
        <f t="shared" si="699"/>
        <v>98.38354909669269</v>
      </c>
      <c r="G22384" t="s">
        <v>14473</v>
      </c>
    </row>
    <row r="22385" spans="1:7" x14ac:dyDescent="0.35">
      <c r="A22385" t="s">
        <v>3</v>
      </c>
      <c r="B22385" t="s">
        <v>8</v>
      </c>
      <c r="C22385" t="s">
        <v>8083</v>
      </c>
      <c r="D22385" s="2">
        <v>59866.7</v>
      </c>
      <c r="E22385" s="3">
        <f t="shared" si="698"/>
        <v>2.7097352892943349E-4</v>
      </c>
      <c r="F22385" s="3">
        <f t="shared" si="699"/>
        <v>98.383820070221617</v>
      </c>
      <c r="G22385" t="s">
        <v>14473</v>
      </c>
    </row>
    <row r="22386" spans="1:7" x14ac:dyDescent="0.35">
      <c r="A22386" t="s">
        <v>3</v>
      </c>
      <c r="B22386" t="s">
        <v>9</v>
      </c>
      <c r="C22386" t="s">
        <v>5844</v>
      </c>
      <c r="D22386" s="2">
        <v>59860.57</v>
      </c>
      <c r="E22386" s="3">
        <f t="shared" si="698"/>
        <v>2.709457828246317E-4</v>
      </c>
      <c r="F22386" s="3">
        <f t="shared" si="699"/>
        <v>98.384091016004447</v>
      </c>
      <c r="G22386" t="s">
        <v>14480</v>
      </c>
    </row>
    <row r="22387" spans="1:7" x14ac:dyDescent="0.35">
      <c r="A22387" t="s">
        <v>3</v>
      </c>
      <c r="B22387" t="s">
        <v>40</v>
      </c>
      <c r="C22387" t="s">
        <v>5640</v>
      </c>
      <c r="D22387" s="2">
        <v>59859.81</v>
      </c>
      <c r="E22387" s="3">
        <f t="shared" si="698"/>
        <v>2.7094234285079E-4</v>
      </c>
      <c r="F22387" s="3">
        <f t="shared" si="699"/>
        <v>98.384361958347299</v>
      </c>
      <c r="G22387" t="s">
        <v>14473</v>
      </c>
    </row>
    <row r="22388" spans="1:7" x14ac:dyDescent="0.35">
      <c r="A22388" t="s">
        <v>10</v>
      </c>
      <c r="B22388" t="s">
        <v>29</v>
      </c>
      <c r="C22388" t="s">
        <v>5615</v>
      </c>
      <c r="D22388" s="2">
        <v>59855.68</v>
      </c>
      <c r="E22388" s="3">
        <f t="shared" si="698"/>
        <v>2.7092364930872946E-4</v>
      </c>
      <c r="F22388" s="3">
        <f t="shared" si="699"/>
        <v>98.384632881996609</v>
      </c>
      <c r="G22388" t="s">
        <v>14473</v>
      </c>
    </row>
    <row r="22389" spans="1:7" x14ac:dyDescent="0.35">
      <c r="A22389" t="s">
        <v>10</v>
      </c>
      <c r="B22389" t="s">
        <v>166</v>
      </c>
      <c r="C22389" t="s">
        <v>10146</v>
      </c>
      <c r="D22389" s="2">
        <v>59853.93</v>
      </c>
      <c r="E22389" s="3">
        <f t="shared" si="698"/>
        <v>2.709157283163309E-4</v>
      </c>
      <c r="F22389" s="3">
        <f t="shared" si="699"/>
        <v>98.384903797724931</v>
      </c>
      <c r="G22389" t="s">
        <v>14473</v>
      </c>
    </row>
    <row r="22390" spans="1:7" x14ac:dyDescent="0.35">
      <c r="A22390" t="s">
        <v>3</v>
      </c>
      <c r="B22390" t="s">
        <v>32</v>
      </c>
      <c r="C22390" t="s">
        <v>1846</v>
      </c>
      <c r="D22390" s="2">
        <v>59850</v>
      </c>
      <c r="E22390" s="3">
        <f t="shared" si="698"/>
        <v>2.7089794003054438E-4</v>
      </c>
      <c r="F22390" s="3">
        <f t="shared" si="699"/>
        <v>98.385174695664958</v>
      </c>
      <c r="G22390" t="s">
        <v>14473</v>
      </c>
    </row>
    <row r="22391" spans="1:7" x14ac:dyDescent="0.35">
      <c r="A22391" t="s">
        <v>10</v>
      </c>
      <c r="B22391" t="s">
        <v>8</v>
      </c>
      <c r="C22391" t="s">
        <v>2949</v>
      </c>
      <c r="D22391" s="2">
        <v>59848.23</v>
      </c>
      <c r="E22391" s="3">
        <f t="shared" si="698"/>
        <v>2.7088992851251846E-4</v>
      </c>
      <c r="F22391" s="3">
        <f t="shared" si="699"/>
        <v>98.385445585593473</v>
      </c>
      <c r="G22391" t="s">
        <v>14473</v>
      </c>
    </row>
    <row r="22392" spans="1:7" x14ac:dyDescent="0.35">
      <c r="A22392" t="s">
        <v>10</v>
      </c>
      <c r="B22392" t="s">
        <v>9</v>
      </c>
      <c r="C22392" t="s">
        <v>8935</v>
      </c>
      <c r="D22392" s="2">
        <v>59847.34</v>
      </c>
      <c r="E22392" s="3">
        <f t="shared" si="698"/>
        <v>2.7088590012209861E-4</v>
      </c>
      <c r="F22392" s="3">
        <f t="shared" si="699"/>
        <v>98.385716471493595</v>
      </c>
      <c r="G22392" t="s">
        <v>14480</v>
      </c>
    </row>
    <row r="22393" spans="1:7" x14ac:dyDescent="0.35">
      <c r="A22393" t="s">
        <v>10</v>
      </c>
      <c r="B22393" t="s">
        <v>22</v>
      </c>
      <c r="C22393" t="s">
        <v>3237</v>
      </c>
      <c r="D22393" s="2">
        <v>59843.87</v>
      </c>
      <c r="E22393" s="3">
        <f t="shared" si="698"/>
        <v>2.7087019392574264E-4</v>
      </c>
      <c r="F22393" s="3">
        <f t="shared" si="699"/>
        <v>98.385987341687525</v>
      </c>
      <c r="G22393" t="s">
        <v>14473</v>
      </c>
    </row>
    <row r="22394" spans="1:7" x14ac:dyDescent="0.35">
      <c r="A22394" t="s">
        <v>3</v>
      </c>
      <c r="B22394" t="s">
        <v>37</v>
      </c>
      <c r="C22394" t="s">
        <v>1878</v>
      </c>
      <c r="D22394" s="2">
        <v>59843.37</v>
      </c>
      <c r="E22394" s="3">
        <f t="shared" si="698"/>
        <v>2.7086793078505731E-4</v>
      </c>
      <c r="F22394" s="3">
        <f t="shared" si="699"/>
        <v>98.386258209618305</v>
      </c>
      <c r="G22394" t="s">
        <v>14473</v>
      </c>
    </row>
    <row r="22395" spans="1:7" x14ac:dyDescent="0.35">
      <c r="A22395" t="s">
        <v>10</v>
      </c>
      <c r="B22395" t="s">
        <v>37</v>
      </c>
      <c r="C22395" t="s">
        <v>4873</v>
      </c>
      <c r="D22395" s="2">
        <v>59839.64</v>
      </c>
      <c r="E22395" s="3">
        <f t="shared" si="698"/>
        <v>2.7085104775554497E-4</v>
      </c>
      <c r="F22395" s="3">
        <f t="shared" si="699"/>
        <v>98.386529060666064</v>
      </c>
      <c r="G22395" t="s">
        <v>14473</v>
      </c>
    </row>
    <row r="22396" spans="1:7" x14ac:dyDescent="0.35">
      <c r="A22396" t="s">
        <v>10</v>
      </c>
      <c r="B22396" t="s">
        <v>13</v>
      </c>
      <c r="C22396" t="s">
        <v>3248</v>
      </c>
      <c r="D22396" s="2">
        <v>59837.55</v>
      </c>
      <c r="E22396" s="3">
        <f t="shared" si="698"/>
        <v>2.7084158782748039E-4</v>
      </c>
      <c r="F22396" s="3">
        <f t="shared" si="699"/>
        <v>98.386799902253898</v>
      </c>
      <c r="G22396" t="s">
        <v>14473</v>
      </c>
    </row>
    <row r="22397" spans="1:7" x14ac:dyDescent="0.35">
      <c r="A22397" t="s">
        <v>10</v>
      </c>
      <c r="B22397" t="s">
        <v>6</v>
      </c>
      <c r="C22397" t="s">
        <v>3137</v>
      </c>
      <c r="D22397" s="2">
        <v>59836.11</v>
      </c>
      <c r="E22397" s="3">
        <f t="shared" si="698"/>
        <v>2.7083506998230677E-4</v>
      </c>
      <c r="F22397" s="3">
        <f t="shared" si="699"/>
        <v>98.387070737323882</v>
      </c>
      <c r="G22397" t="s">
        <v>14473</v>
      </c>
    </row>
    <row r="22398" spans="1:7" x14ac:dyDescent="0.35">
      <c r="A22398" t="s">
        <v>10</v>
      </c>
      <c r="B22398" t="s">
        <v>6</v>
      </c>
      <c r="C22398" t="s">
        <v>4329</v>
      </c>
      <c r="D22398" s="2">
        <v>59829.53</v>
      </c>
      <c r="E22398" s="3">
        <f t="shared" si="698"/>
        <v>2.7080528705088815E-4</v>
      </c>
      <c r="F22398" s="3">
        <f t="shared" si="699"/>
        <v>98.387341542610926</v>
      </c>
      <c r="G22398" t="s">
        <v>14473</v>
      </c>
    </row>
    <row r="22399" spans="1:7" x14ac:dyDescent="0.35">
      <c r="A22399" t="s">
        <v>10</v>
      </c>
      <c r="B22399" t="s">
        <v>6</v>
      </c>
      <c r="C22399" t="s">
        <v>4253</v>
      </c>
      <c r="D22399" s="2">
        <v>59829.09</v>
      </c>
      <c r="E22399" s="3">
        <f t="shared" si="698"/>
        <v>2.7080329548708512E-4</v>
      </c>
      <c r="F22399" s="3">
        <f t="shared" si="699"/>
        <v>98.387612345906419</v>
      </c>
      <c r="G22399" t="s">
        <v>14480</v>
      </c>
    </row>
    <row r="22400" spans="1:7" x14ac:dyDescent="0.35">
      <c r="A22400" t="s">
        <v>10</v>
      </c>
      <c r="B22400" t="s">
        <v>33</v>
      </c>
      <c r="C22400" t="s">
        <v>14208</v>
      </c>
      <c r="D22400" s="2">
        <v>59812</v>
      </c>
      <c r="E22400" s="3">
        <f t="shared" si="698"/>
        <v>2.7072594133846153E-4</v>
      </c>
      <c r="F22400" s="3">
        <f t="shared" si="699"/>
        <v>98.387883071847753</v>
      </c>
      <c r="G22400" t="s">
        <v>14480</v>
      </c>
    </row>
    <row r="22401" spans="1:7" x14ac:dyDescent="0.35">
      <c r="A22401" t="s">
        <v>3</v>
      </c>
      <c r="B22401" t="s">
        <v>8</v>
      </c>
      <c r="C22401" t="s">
        <v>9516</v>
      </c>
      <c r="D22401" s="2">
        <v>59810.38</v>
      </c>
      <c r="E22401" s="3">
        <f t="shared" si="698"/>
        <v>2.7071860876264113E-4</v>
      </c>
      <c r="F22401" s="3">
        <f t="shared" si="699"/>
        <v>98.388153790456514</v>
      </c>
      <c r="G22401" t="s">
        <v>14480</v>
      </c>
    </row>
    <row r="22402" spans="1:7" x14ac:dyDescent="0.35">
      <c r="A22402" t="s">
        <v>3</v>
      </c>
      <c r="B22402" t="s">
        <v>180</v>
      </c>
      <c r="C22402" t="s">
        <v>7721</v>
      </c>
      <c r="D22402" s="2">
        <v>59805.120000000003</v>
      </c>
      <c r="E22402" s="3">
        <f t="shared" si="698"/>
        <v>2.7069480052263183E-4</v>
      </c>
      <c r="F22402" s="3">
        <f t="shared" si="699"/>
        <v>98.388424485257033</v>
      </c>
      <c r="G22402" t="s">
        <v>14480</v>
      </c>
    </row>
    <row r="22403" spans="1:7" x14ac:dyDescent="0.35">
      <c r="A22403" t="s">
        <v>10</v>
      </c>
      <c r="B22403" t="s">
        <v>9</v>
      </c>
      <c r="C22403" t="s">
        <v>8068</v>
      </c>
      <c r="D22403" s="2">
        <v>59798.64</v>
      </c>
      <c r="E22403" s="3">
        <f t="shared" ref="E22403:E22466" si="700">(D22403/$D$29638)*100</f>
        <v>2.7066547021935028E-4</v>
      </c>
      <c r="F22403" s="3">
        <f t="shared" si="699"/>
        <v>98.388695150727258</v>
      </c>
      <c r="G22403" t="s">
        <v>14480</v>
      </c>
    </row>
    <row r="22404" spans="1:7" x14ac:dyDescent="0.35">
      <c r="A22404" t="s">
        <v>3</v>
      </c>
      <c r="B22404" t="s">
        <v>95</v>
      </c>
      <c r="C22404" s="13" t="s">
        <v>7505</v>
      </c>
      <c r="D22404" s="2">
        <v>59795.24</v>
      </c>
      <c r="E22404" s="3">
        <f t="shared" si="700"/>
        <v>2.7065008086269023E-4</v>
      </c>
      <c r="F22404" s="3">
        <f t="shared" ref="F22404:F22467" si="701">E22404+F22403</f>
        <v>98.388965800808123</v>
      </c>
      <c r="G22404" t="s">
        <v>14480</v>
      </c>
    </row>
    <row r="22405" spans="1:7" x14ac:dyDescent="0.35">
      <c r="A22405" t="s">
        <v>10</v>
      </c>
      <c r="B22405" t="s">
        <v>180</v>
      </c>
      <c r="C22405" t="s">
        <v>919</v>
      </c>
      <c r="D22405" s="2">
        <v>59793.52</v>
      </c>
      <c r="E22405" s="3">
        <f t="shared" si="700"/>
        <v>2.7064229565873277E-4</v>
      </c>
      <c r="F22405" s="3">
        <f t="shared" si="701"/>
        <v>98.389236443103783</v>
      </c>
      <c r="G22405" t="s">
        <v>14480</v>
      </c>
    </row>
    <row r="22406" spans="1:7" x14ac:dyDescent="0.35">
      <c r="A22406" t="s">
        <v>3</v>
      </c>
      <c r="B22406" t="s">
        <v>8</v>
      </c>
      <c r="C22406" t="s">
        <v>1693</v>
      </c>
      <c r="D22406" s="2">
        <v>59788.95</v>
      </c>
      <c r="E22406" s="3">
        <f t="shared" si="700"/>
        <v>2.7062161055286914E-4</v>
      </c>
      <c r="F22406" s="3">
        <f t="shared" si="701"/>
        <v>98.389507064714337</v>
      </c>
      <c r="G22406" t="s">
        <v>14473</v>
      </c>
    </row>
    <row r="22407" spans="1:7" x14ac:dyDescent="0.35">
      <c r="A22407" t="s">
        <v>3</v>
      </c>
      <c r="B22407" t="s">
        <v>15</v>
      </c>
      <c r="C22407" t="s">
        <v>10736</v>
      </c>
      <c r="D22407" s="2">
        <v>59787.91</v>
      </c>
      <c r="E22407" s="3">
        <f t="shared" si="700"/>
        <v>2.7061690322024371E-4</v>
      </c>
      <c r="F22407" s="3">
        <f t="shared" si="701"/>
        <v>98.389777681617559</v>
      </c>
      <c r="G22407" t="s">
        <v>14473</v>
      </c>
    </row>
    <row r="22408" spans="1:7" x14ac:dyDescent="0.35">
      <c r="A22408" t="s">
        <v>10</v>
      </c>
      <c r="B22408" t="s">
        <v>8</v>
      </c>
      <c r="C22408" t="s">
        <v>4173</v>
      </c>
      <c r="D22408" s="2">
        <v>59782.67</v>
      </c>
      <c r="E22408" s="3">
        <f t="shared" si="700"/>
        <v>2.7059318550586177E-4</v>
      </c>
      <c r="F22408" s="3">
        <f t="shared" si="701"/>
        <v>98.390048274803064</v>
      </c>
      <c r="G22408" t="s">
        <v>14473</v>
      </c>
    </row>
    <row r="22409" spans="1:7" x14ac:dyDescent="0.35">
      <c r="A22409" t="s">
        <v>3</v>
      </c>
      <c r="B22409" t="s">
        <v>6</v>
      </c>
      <c r="C22409" s="8" t="s">
        <v>2574</v>
      </c>
      <c r="D22409" s="2">
        <v>59781.43</v>
      </c>
      <c r="E22409" s="3">
        <f t="shared" si="700"/>
        <v>2.7058757291696222E-4</v>
      </c>
      <c r="F22409" s="3">
        <f t="shared" si="701"/>
        <v>98.390318862375977</v>
      </c>
      <c r="G22409" t="s">
        <v>14480</v>
      </c>
    </row>
    <row r="22410" spans="1:7" x14ac:dyDescent="0.35">
      <c r="A22410" t="s">
        <v>10</v>
      </c>
      <c r="B22410" t="s">
        <v>37</v>
      </c>
      <c r="C22410" s="7" t="s">
        <v>352</v>
      </c>
      <c r="D22410" s="2">
        <v>59771.57</v>
      </c>
      <c r="E22410" s="3">
        <f t="shared" si="700"/>
        <v>2.7054294378264809E-4</v>
      </c>
      <c r="F22410" s="3">
        <f t="shared" si="701"/>
        <v>98.390589405319758</v>
      </c>
      <c r="G22410" t="s">
        <v>14480</v>
      </c>
    </row>
    <row r="22411" spans="1:7" x14ac:dyDescent="0.35">
      <c r="A22411" t="s">
        <v>3</v>
      </c>
      <c r="B22411" t="s">
        <v>20</v>
      </c>
      <c r="C22411" t="s">
        <v>3634</v>
      </c>
      <c r="D22411" s="2">
        <v>59769.73</v>
      </c>
      <c r="E22411" s="3">
        <f t="shared" si="700"/>
        <v>2.705346154249262E-4</v>
      </c>
      <c r="F22411" s="3">
        <f t="shared" si="701"/>
        <v>98.390859939935183</v>
      </c>
      <c r="G22411" t="s">
        <v>14480</v>
      </c>
    </row>
    <row r="22412" spans="1:7" x14ac:dyDescent="0.35">
      <c r="A22412" t="s">
        <v>10</v>
      </c>
      <c r="B22412" t="s">
        <v>9</v>
      </c>
      <c r="C22412" t="s">
        <v>13386</v>
      </c>
      <c r="D22412" s="2">
        <v>59769.01</v>
      </c>
      <c r="E22412" s="3">
        <f t="shared" si="700"/>
        <v>2.7053135650233933E-4</v>
      </c>
      <c r="F22412" s="3">
        <f t="shared" si="701"/>
        <v>98.391130471291689</v>
      </c>
      <c r="G22412" t="s">
        <v>14473</v>
      </c>
    </row>
    <row r="22413" spans="1:7" x14ac:dyDescent="0.35">
      <c r="A22413" t="s">
        <v>3</v>
      </c>
      <c r="B22413" t="s">
        <v>6</v>
      </c>
      <c r="C22413" t="s">
        <v>4910</v>
      </c>
      <c r="D22413" s="2">
        <v>59765.43</v>
      </c>
      <c r="E22413" s="3">
        <f t="shared" si="700"/>
        <v>2.7051515241503256E-4</v>
      </c>
      <c r="F22413" s="3">
        <f t="shared" si="701"/>
        <v>98.391400986444097</v>
      </c>
      <c r="G22413" t="s">
        <v>14480</v>
      </c>
    </row>
    <row r="22414" spans="1:7" x14ac:dyDescent="0.35">
      <c r="A22414" t="s">
        <v>3</v>
      </c>
      <c r="B22414" t="s">
        <v>31</v>
      </c>
      <c r="C22414" t="s">
        <v>5104</v>
      </c>
      <c r="D22414" s="2">
        <v>59763.92</v>
      </c>
      <c r="E22414" s="3">
        <f t="shared" si="700"/>
        <v>2.7050831773016296E-4</v>
      </c>
      <c r="F22414" s="3">
        <f t="shared" si="701"/>
        <v>98.391671494761823</v>
      </c>
      <c r="G22414" t="s">
        <v>14473</v>
      </c>
    </row>
    <row r="22415" spans="1:7" x14ac:dyDescent="0.35">
      <c r="A22415" t="s">
        <v>10</v>
      </c>
      <c r="B22415" t="s">
        <v>6</v>
      </c>
      <c r="C22415" t="s">
        <v>4008</v>
      </c>
      <c r="D22415" s="2">
        <v>59763.62</v>
      </c>
      <c r="E22415" s="3">
        <f t="shared" si="700"/>
        <v>2.7050695984575176E-4</v>
      </c>
      <c r="F22415" s="3">
        <f t="shared" si="701"/>
        <v>98.391942001721674</v>
      </c>
      <c r="G22415" t="s">
        <v>14473</v>
      </c>
    </row>
    <row r="22416" spans="1:7" x14ac:dyDescent="0.35">
      <c r="A22416" t="s">
        <v>10</v>
      </c>
      <c r="B22416" t="s">
        <v>6</v>
      </c>
      <c r="C22416" t="s">
        <v>7853</v>
      </c>
      <c r="D22416" s="2">
        <v>59761.4</v>
      </c>
      <c r="E22416" s="3">
        <f t="shared" si="700"/>
        <v>2.7049691150110903E-4</v>
      </c>
      <c r="F22416" s="3">
        <f t="shared" si="701"/>
        <v>98.392212498633171</v>
      </c>
      <c r="G22416" t="s">
        <v>14473</v>
      </c>
    </row>
    <row r="22417" spans="1:7" x14ac:dyDescent="0.35">
      <c r="A22417" t="s">
        <v>3</v>
      </c>
      <c r="B22417" t="s">
        <v>9</v>
      </c>
      <c r="C22417" t="s">
        <v>6621</v>
      </c>
      <c r="D22417" s="2">
        <v>59758.87</v>
      </c>
      <c r="E22417" s="3">
        <f t="shared" si="700"/>
        <v>2.7048546000924147E-4</v>
      </c>
      <c r="F22417" s="3">
        <f t="shared" si="701"/>
        <v>98.392482984093178</v>
      </c>
      <c r="G22417" t="s">
        <v>14473</v>
      </c>
    </row>
    <row r="22418" spans="1:7" x14ac:dyDescent="0.35">
      <c r="A22418" t="s">
        <v>3</v>
      </c>
      <c r="B22418" t="s">
        <v>29</v>
      </c>
      <c r="C22418" t="s">
        <v>3616</v>
      </c>
      <c r="D22418" s="2">
        <v>59758.73</v>
      </c>
      <c r="E22418" s="3">
        <f t="shared" si="700"/>
        <v>2.7048482632984952E-4</v>
      </c>
      <c r="F22418" s="3">
        <f t="shared" si="701"/>
        <v>98.392753468919508</v>
      </c>
      <c r="G22418" t="s">
        <v>14480</v>
      </c>
    </row>
    <row r="22419" spans="1:7" x14ac:dyDescent="0.35">
      <c r="A22419" t="s">
        <v>10</v>
      </c>
      <c r="B22419" t="s">
        <v>28</v>
      </c>
      <c r="C22419" t="s">
        <v>9055</v>
      </c>
      <c r="D22419" s="2">
        <v>59758.59</v>
      </c>
      <c r="E22419" s="3">
        <f t="shared" si="700"/>
        <v>2.7048419265045763E-4</v>
      </c>
      <c r="F22419" s="3">
        <f t="shared" si="701"/>
        <v>98.393023953112163</v>
      </c>
      <c r="G22419" t="s">
        <v>14473</v>
      </c>
    </row>
    <row r="22420" spans="1:7" x14ac:dyDescent="0.35">
      <c r="A22420" t="s">
        <v>10</v>
      </c>
      <c r="B22420" t="s">
        <v>29</v>
      </c>
      <c r="C22420" t="s">
        <v>11307</v>
      </c>
      <c r="D22420" s="2">
        <v>59758.5</v>
      </c>
      <c r="E22420" s="3">
        <f t="shared" si="700"/>
        <v>2.704837852851343E-4</v>
      </c>
      <c r="F22420" s="3">
        <f t="shared" si="701"/>
        <v>98.393294436897449</v>
      </c>
      <c r="G22420" t="s">
        <v>14473</v>
      </c>
    </row>
    <row r="22421" spans="1:7" x14ac:dyDescent="0.35">
      <c r="A22421" t="s">
        <v>10</v>
      </c>
      <c r="B22421" t="s">
        <v>13</v>
      </c>
      <c r="C22421" t="s">
        <v>11550</v>
      </c>
      <c r="D22421" s="2">
        <v>59757.52</v>
      </c>
      <c r="E22421" s="3">
        <f t="shared" si="700"/>
        <v>2.7047934952939106E-4</v>
      </c>
      <c r="F22421" s="3">
        <f t="shared" si="701"/>
        <v>98.393564916246973</v>
      </c>
      <c r="G22421" t="s">
        <v>14473</v>
      </c>
    </row>
    <row r="22422" spans="1:7" x14ac:dyDescent="0.35">
      <c r="A22422" t="s">
        <v>3</v>
      </c>
      <c r="B22422" t="s">
        <v>180</v>
      </c>
      <c r="C22422" t="s">
        <v>13328</v>
      </c>
      <c r="D22422" s="2">
        <v>59750.71</v>
      </c>
      <c r="E22422" s="3">
        <f t="shared" si="700"/>
        <v>2.7044852555325734E-4</v>
      </c>
      <c r="F22422" s="3">
        <f t="shared" si="701"/>
        <v>98.393835364772528</v>
      </c>
      <c r="G22422" t="s">
        <v>14480</v>
      </c>
    </row>
    <row r="22423" spans="1:7" x14ac:dyDescent="0.35">
      <c r="A22423" t="s">
        <v>10</v>
      </c>
      <c r="B22423" t="s">
        <v>180</v>
      </c>
      <c r="C22423" s="6" t="s">
        <v>12402</v>
      </c>
      <c r="D22423" s="2">
        <v>59750.5</v>
      </c>
      <c r="E22423" s="3">
        <f t="shared" si="700"/>
        <v>2.7044757503416947E-4</v>
      </c>
      <c r="F22423" s="3">
        <f t="shared" si="701"/>
        <v>98.394105812347561</v>
      </c>
      <c r="G22423" t="s">
        <v>14473</v>
      </c>
    </row>
    <row r="22424" spans="1:7" x14ac:dyDescent="0.35">
      <c r="A22424" t="s">
        <v>3</v>
      </c>
      <c r="B22424" t="s">
        <v>16</v>
      </c>
      <c r="C22424" t="s">
        <v>3167</v>
      </c>
      <c r="D22424" s="2">
        <v>59731.68</v>
      </c>
      <c r="E22424" s="3">
        <f t="shared" si="700"/>
        <v>2.7036239041877474E-4</v>
      </c>
      <c r="F22424" s="3">
        <f t="shared" si="701"/>
        <v>98.394376174737985</v>
      </c>
      <c r="G22424" t="s">
        <v>14473</v>
      </c>
    </row>
    <row r="22425" spans="1:7" x14ac:dyDescent="0.35">
      <c r="A22425" t="s">
        <v>3</v>
      </c>
      <c r="B22425" t="s">
        <v>6</v>
      </c>
      <c r="C22425" t="s">
        <v>202</v>
      </c>
      <c r="D22425" s="2">
        <v>59731.54</v>
      </c>
      <c r="E22425" s="3">
        <f t="shared" si="700"/>
        <v>2.703617567393829E-4</v>
      </c>
      <c r="F22425" s="3">
        <f t="shared" si="701"/>
        <v>98.394646536494719</v>
      </c>
      <c r="G22425" t="s">
        <v>14473</v>
      </c>
    </row>
    <row r="22426" spans="1:7" x14ac:dyDescent="0.35">
      <c r="A22426" t="s">
        <v>3</v>
      </c>
      <c r="B22426" t="s">
        <v>22</v>
      </c>
      <c r="C22426" t="s">
        <v>202</v>
      </c>
      <c r="D22426" s="2">
        <v>59726.85</v>
      </c>
      <c r="E22426" s="3">
        <f t="shared" si="700"/>
        <v>2.7034052847975474E-4</v>
      </c>
      <c r="F22426" s="3">
        <f t="shared" si="701"/>
        <v>98.394916877023192</v>
      </c>
      <c r="G22426" t="s">
        <v>14473</v>
      </c>
    </row>
    <row r="22427" spans="1:7" x14ac:dyDescent="0.35">
      <c r="A22427" t="s">
        <v>10</v>
      </c>
      <c r="B22427" t="s">
        <v>9</v>
      </c>
      <c r="C22427" t="s">
        <v>3939</v>
      </c>
      <c r="D22427" s="2">
        <v>59722.74</v>
      </c>
      <c r="E22427" s="3">
        <f t="shared" si="700"/>
        <v>2.7032192546332155E-4</v>
      </c>
      <c r="F22427" s="3">
        <f t="shared" si="701"/>
        <v>98.395187198948662</v>
      </c>
      <c r="G22427" t="s">
        <v>14480</v>
      </c>
    </row>
    <row r="22428" spans="1:7" x14ac:dyDescent="0.35">
      <c r="A22428" t="s">
        <v>10</v>
      </c>
      <c r="B22428" t="s">
        <v>9</v>
      </c>
      <c r="C22428" t="s">
        <v>10979</v>
      </c>
      <c r="D22428" s="2">
        <v>59721.52</v>
      </c>
      <c r="E22428" s="3">
        <f t="shared" si="700"/>
        <v>2.7031640340004941E-4</v>
      </c>
      <c r="F22428" s="3">
        <f t="shared" si="701"/>
        <v>98.395457515352064</v>
      </c>
      <c r="G22428" t="s">
        <v>14480</v>
      </c>
    </row>
    <row r="22429" spans="1:7" x14ac:dyDescent="0.35">
      <c r="A22429" t="s">
        <v>10</v>
      </c>
      <c r="B22429" t="s">
        <v>180</v>
      </c>
      <c r="C22429" t="s">
        <v>8173</v>
      </c>
      <c r="D22429" s="2">
        <v>59721.03</v>
      </c>
      <c r="E22429" s="3">
        <f t="shared" si="700"/>
        <v>2.7031418552217788E-4</v>
      </c>
      <c r="F22429" s="3">
        <f t="shared" si="701"/>
        <v>98.395727829537591</v>
      </c>
      <c r="G22429" t="s">
        <v>14480</v>
      </c>
    </row>
    <row r="22430" spans="1:7" x14ac:dyDescent="0.35">
      <c r="A22430" t="s">
        <v>10</v>
      </c>
      <c r="B22430" t="s">
        <v>516</v>
      </c>
      <c r="C22430" t="s">
        <v>2650</v>
      </c>
      <c r="D22430" s="2">
        <v>59717.97</v>
      </c>
      <c r="E22430" s="3">
        <f t="shared" si="700"/>
        <v>2.7030033510118379E-4</v>
      </c>
      <c r="F22430" s="3">
        <f t="shared" si="701"/>
        <v>98.395998129872694</v>
      </c>
      <c r="G22430" t="s">
        <v>14473</v>
      </c>
    </row>
    <row r="22431" spans="1:7" x14ac:dyDescent="0.35">
      <c r="A22431" t="s">
        <v>10</v>
      </c>
      <c r="B22431" t="s">
        <v>6</v>
      </c>
      <c r="C22431" t="s">
        <v>7120</v>
      </c>
      <c r="D22431" s="2">
        <v>59714.33</v>
      </c>
      <c r="E22431" s="3">
        <f t="shared" si="700"/>
        <v>2.7028385943699484E-4</v>
      </c>
      <c r="F22431" s="3">
        <f t="shared" si="701"/>
        <v>98.39626841373213</v>
      </c>
      <c r="G22431" t="s">
        <v>14473</v>
      </c>
    </row>
    <row r="22432" spans="1:7" x14ac:dyDescent="0.35">
      <c r="A22432" t="s">
        <v>10</v>
      </c>
      <c r="B22432" t="s">
        <v>9</v>
      </c>
      <c r="C22432" t="s">
        <v>10148</v>
      </c>
      <c r="D22432" s="2">
        <v>59712.71</v>
      </c>
      <c r="E22432" s="3">
        <f t="shared" si="700"/>
        <v>2.7027652686117444E-4</v>
      </c>
      <c r="F22432" s="3">
        <f t="shared" si="701"/>
        <v>98.396538690258993</v>
      </c>
      <c r="G22432" t="s">
        <v>14480</v>
      </c>
    </row>
    <row r="22433" spans="1:7" x14ac:dyDescent="0.35">
      <c r="A22433" t="s">
        <v>3</v>
      </c>
      <c r="B22433" t="s">
        <v>180</v>
      </c>
      <c r="C22433" t="s">
        <v>301</v>
      </c>
      <c r="D22433" s="2">
        <v>59710.74</v>
      </c>
      <c r="E22433" s="3">
        <f t="shared" si="700"/>
        <v>2.7026761008687434E-4</v>
      </c>
      <c r="F22433" s="3">
        <f t="shared" si="701"/>
        <v>98.396808957869084</v>
      </c>
      <c r="G22433" t="s">
        <v>14473</v>
      </c>
    </row>
    <row r="22434" spans="1:7" x14ac:dyDescent="0.35">
      <c r="A22434" t="s">
        <v>3</v>
      </c>
      <c r="B22434" t="s">
        <v>36</v>
      </c>
      <c r="C22434" t="s">
        <v>11916</v>
      </c>
      <c r="D22434" s="2">
        <v>59708.93</v>
      </c>
      <c r="E22434" s="3">
        <f t="shared" si="700"/>
        <v>2.7025941751759354E-4</v>
      </c>
      <c r="F22434" s="3">
        <f t="shared" si="701"/>
        <v>98.397079217286603</v>
      </c>
      <c r="G22434" t="s">
        <v>14473</v>
      </c>
    </row>
    <row r="22435" spans="1:7" x14ac:dyDescent="0.35">
      <c r="A22435" t="s">
        <v>3</v>
      </c>
      <c r="B22435" t="s">
        <v>9</v>
      </c>
      <c r="C22435" t="s">
        <v>1146</v>
      </c>
      <c r="D22435" s="2">
        <v>59706.18</v>
      </c>
      <c r="E22435" s="3">
        <f t="shared" si="700"/>
        <v>2.7024697024382444E-4</v>
      </c>
      <c r="F22435" s="3">
        <f t="shared" si="701"/>
        <v>98.397349464256848</v>
      </c>
      <c r="G22435" t="s">
        <v>14473</v>
      </c>
    </row>
    <row r="22436" spans="1:7" x14ac:dyDescent="0.35">
      <c r="A22436" t="s">
        <v>3</v>
      </c>
      <c r="B22436" t="s">
        <v>9</v>
      </c>
      <c r="C22436" t="s">
        <v>11189</v>
      </c>
      <c r="D22436" s="2">
        <v>59702.27</v>
      </c>
      <c r="E22436" s="3">
        <f t="shared" si="700"/>
        <v>2.7022927248366533E-4</v>
      </c>
      <c r="F22436" s="3">
        <f t="shared" si="701"/>
        <v>98.397619693529336</v>
      </c>
      <c r="G22436" t="s">
        <v>14473</v>
      </c>
    </row>
    <row r="22437" spans="1:7" x14ac:dyDescent="0.35">
      <c r="A22437" t="s">
        <v>10</v>
      </c>
      <c r="B22437" t="s">
        <v>6</v>
      </c>
      <c r="C22437" t="s">
        <v>7899</v>
      </c>
      <c r="D22437" s="2">
        <v>59701.599999999999</v>
      </c>
      <c r="E22437" s="3">
        <f t="shared" si="700"/>
        <v>2.7022623987514702E-4</v>
      </c>
      <c r="F22437" s="3">
        <f t="shared" si="701"/>
        <v>98.397889919769213</v>
      </c>
      <c r="G22437" t="s">
        <v>14480</v>
      </c>
    </row>
    <row r="22438" spans="1:7" x14ac:dyDescent="0.35">
      <c r="A22438" t="s">
        <v>10</v>
      </c>
      <c r="B22438" t="s">
        <v>9</v>
      </c>
      <c r="C22438" t="s">
        <v>1182</v>
      </c>
      <c r="D22438" s="2">
        <v>59699.68</v>
      </c>
      <c r="E22438" s="3">
        <f t="shared" si="700"/>
        <v>2.7021754941491548E-4</v>
      </c>
      <c r="F22438" s="3">
        <f t="shared" si="701"/>
        <v>98.398160137318627</v>
      </c>
      <c r="G22438" t="s">
        <v>14480</v>
      </c>
    </row>
    <row r="22439" spans="1:7" x14ac:dyDescent="0.35">
      <c r="A22439" t="s">
        <v>10</v>
      </c>
      <c r="B22439" t="s">
        <v>9</v>
      </c>
      <c r="C22439" s="8" t="s">
        <v>10016</v>
      </c>
      <c r="D22439" s="2">
        <v>59689.2</v>
      </c>
      <c r="E22439" s="3">
        <f t="shared" si="700"/>
        <v>2.7017011398615154E-4</v>
      </c>
      <c r="F22439" s="3">
        <f t="shared" si="701"/>
        <v>98.398430307432619</v>
      </c>
      <c r="G22439" t="s">
        <v>14480</v>
      </c>
    </row>
    <row r="22440" spans="1:7" x14ac:dyDescent="0.35">
      <c r="A22440" t="s">
        <v>3</v>
      </c>
      <c r="B22440" t="s">
        <v>13</v>
      </c>
      <c r="C22440" t="s">
        <v>8998</v>
      </c>
      <c r="D22440" s="2">
        <v>59684.23</v>
      </c>
      <c r="E22440" s="3">
        <f t="shared" si="700"/>
        <v>2.701476183677397E-4</v>
      </c>
      <c r="F22440" s="3">
        <f t="shared" si="701"/>
        <v>98.398700455050985</v>
      </c>
      <c r="G22440" t="s">
        <v>14473</v>
      </c>
    </row>
    <row r="22441" spans="1:7" x14ac:dyDescent="0.35">
      <c r="A22441" t="s">
        <v>3</v>
      </c>
      <c r="B22441" t="s">
        <v>6</v>
      </c>
      <c r="C22441" t="s">
        <v>4194</v>
      </c>
      <c r="D22441" s="2">
        <v>59678</v>
      </c>
      <c r="E22441" s="3">
        <f t="shared" si="700"/>
        <v>2.7011941963480085E-4</v>
      </c>
      <c r="F22441" s="3">
        <f t="shared" si="701"/>
        <v>98.398970574470624</v>
      </c>
      <c r="G22441" t="s">
        <v>14473</v>
      </c>
    </row>
    <row r="22442" spans="1:7" x14ac:dyDescent="0.35">
      <c r="A22442" t="s">
        <v>3</v>
      </c>
      <c r="B22442" t="s">
        <v>534</v>
      </c>
      <c r="C22442" t="s">
        <v>2478</v>
      </c>
      <c r="D22442" s="2">
        <v>59664.95</v>
      </c>
      <c r="E22442" s="3">
        <f t="shared" si="700"/>
        <v>2.7006035166291442E-4</v>
      </c>
      <c r="F22442" s="3">
        <f t="shared" si="701"/>
        <v>98.399240634822291</v>
      </c>
      <c r="G22442" t="s">
        <v>14473</v>
      </c>
    </row>
    <row r="22443" spans="1:7" x14ac:dyDescent="0.35">
      <c r="A22443" t="s">
        <v>3</v>
      </c>
      <c r="B22443" t="s">
        <v>18</v>
      </c>
      <c r="C22443" s="6" t="s">
        <v>2892</v>
      </c>
      <c r="D22443" s="2">
        <v>59655.16</v>
      </c>
      <c r="E22443" s="3">
        <f t="shared" si="700"/>
        <v>2.7001603936829631E-4</v>
      </c>
      <c r="F22443" s="3">
        <f t="shared" si="701"/>
        <v>98.399510650861657</v>
      </c>
      <c r="G22443" t="s">
        <v>14473</v>
      </c>
    </row>
    <row r="22444" spans="1:7" x14ac:dyDescent="0.35">
      <c r="A22444" t="s">
        <v>10</v>
      </c>
      <c r="B22444" t="s">
        <v>55</v>
      </c>
      <c r="C22444" t="s">
        <v>2115</v>
      </c>
      <c r="D22444" s="2">
        <v>59653.24</v>
      </c>
      <c r="E22444" s="3">
        <f t="shared" si="700"/>
        <v>2.7000734890806472E-4</v>
      </c>
      <c r="F22444" s="3">
        <f t="shared" si="701"/>
        <v>98.39978065821056</v>
      </c>
      <c r="G22444" t="s">
        <v>14473</v>
      </c>
    </row>
    <row r="22445" spans="1:7" x14ac:dyDescent="0.35">
      <c r="A22445" t="s">
        <v>3</v>
      </c>
      <c r="B22445" t="s">
        <v>6</v>
      </c>
      <c r="C22445" t="s">
        <v>11954</v>
      </c>
      <c r="D22445" s="2">
        <v>59644.14</v>
      </c>
      <c r="E22445" s="3">
        <f t="shared" si="700"/>
        <v>2.6996615974759223E-4</v>
      </c>
      <c r="F22445" s="3">
        <f t="shared" si="701"/>
        <v>98.400050624370309</v>
      </c>
      <c r="G22445" t="s">
        <v>14473</v>
      </c>
    </row>
    <row r="22446" spans="1:7" x14ac:dyDescent="0.35">
      <c r="A22446" t="s">
        <v>3</v>
      </c>
      <c r="B22446" t="s">
        <v>23</v>
      </c>
      <c r="C22446" t="s">
        <v>1773</v>
      </c>
      <c r="D22446" s="2">
        <v>59643.6</v>
      </c>
      <c r="E22446" s="3">
        <f t="shared" si="700"/>
        <v>2.6996371555565213E-4</v>
      </c>
      <c r="F22446" s="3">
        <f t="shared" si="701"/>
        <v>98.400320588085862</v>
      </c>
      <c r="G22446" t="s">
        <v>14473</v>
      </c>
    </row>
    <row r="22447" spans="1:7" x14ac:dyDescent="0.35">
      <c r="A22447" t="s">
        <v>3</v>
      </c>
      <c r="B22447" t="s">
        <v>9</v>
      </c>
      <c r="C22447" t="s">
        <v>2713</v>
      </c>
      <c r="D22447" s="2">
        <v>59641</v>
      </c>
      <c r="E22447" s="3">
        <f t="shared" si="700"/>
        <v>2.6995194722408854E-4</v>
      </c>
      <c r="F22447" s="3">
        <f t="shared" si="701"/>
        <v>98.400590540033079</v>
      </c>
      <c r="G22447" t="s">
        <v>14473</v>
      </c>
    </row>
    <row r="22448" spans="1:7" x14ac:dyDescent="0.35">
      <c r="A22448" t="s">
        <v>10</v>
      </c>
      <c r="B22448" t="s">
        <v>6</v>
      </c>
      <c r="C22448" t="s">
        <v>8365</v>
      </c>
      <c r="D22448" s="2">
        <v>59631.65</v>
      </c>
      <c r="E22448" s="3">
        <f t="shared" si="700"/>
        <v>2.6990962649327342E-4</v>
      </c>
      <c r="F22448" s="3">
        <f t="shared" si="701"/>
        <v>98.400860449659575</v>
      </c>
      <c r="G22448" t="s">
        <v>14480</v>
      </c>
    </row>
    <row r="22449" spans="1:7" x14ac:dyDescent="0.35">
      <c r="A22449" t="s">
        <v>10</v>
      </c>
      <c r="B22449" t="s">
        <v>9</v>
      </c>
      <c r="C22449" t="s">
        <v>13094</v>
      </c>
      <c r="D22449" s="2">
        <v>59621.59</v>
      </c>
      <c r="E22449" s="3">
        <f t="shared" si="700"/>
        <v>2.6986409210268516E-4</v>
      </c>
      <c r="F22449" s="3">
        <f t="shared" si="701"/>
        <v>98.401130313751679</v>
      </c>
      <c r="G22449" t="s">
        <v>14480</v>
      </c>
    </row>
    <row r="22450" spans="1:7" x14ac:dyDescent="0.35">
      <c r="A22450" t="s">
        <v>10</v>
      </c>
      <c r="B22450" t="s">
        <v>9</v>
      </c>
      <c r="C22450" t="s">
        <v>14193</v>
      </c>
      <c r="D22450" s="2">
        <v>59616.44</v>
      </c>
      <c r="E22450" s="3">
        <f t="shared" si="700"/>
        <v>2.6984078175362655E-4</v>
      </c>
      <c r="F22450" s="3">
        <f t="shared" si="701"/>
        <v>98.401400154533434</v>
      </c>
      <c r="G22450" t="s">
        <v>14480</v>
      </c>
    </row>
    <row r="22451" spans="1:7" x14ac:dyDescent="0.35">
      <c r="A22451" t="s">
        <v>3</v>
      </c>
      <c r="B22451" t="s">
        <v>9</v>
      </c>
      <c r="C22451" t="s">
        <v>11121</v>
      </c>
      <c r="D22451" s="2">
        <v>59610.82</v>
      </c>
      <c r="E22451" s="3">
        <f t="shared" si="700"/>
        <v>2.6981534405232376E-4</v>
      </c>
      <c r="F22451" s="3">
        <f t="shared" si="701"/>
        <v>98.401669969877489</v>
      </c>
      <c r="G22451" t="s">
        <v>14480</v>
      </c>
    </row>
    <row r="22452" spans="1:7" x14ac:dyDescent="0.35">
      <c r="A22452" t="s">
        <v>10</v>
      </c>
      <c r="B22452" t="s">
        <v>22</v>
      </c>
      <c r="C22452" t="s">
        <v>10644</v>
      </c>
      <c r="D22452" s="2">
        <v>59608.72</v>
      </c>
      <c r="E22452" s="3">
        <f t="shared" si="700"/>
        <v>2.698058388614455E-4</v>
      </c>
      <c r="F22452" s="3">
        <f t="shared" si="701"/>
        <v>98.401939775716343</v>
      </c>
      <c r="G22452" t="s">
        <v>14473</v>
      </c>
    </row>
    <row r="22453" spans="1:7" x14ac:dyDescent="0.35">
      <c r="A22453" t="s">
        <v>10</v>
      </c>
      <c r="B22453" t="s">
        <v>55</v>
      </c>
      <c r="C22453" t="s">
        <v>10532</v>
      </c>
      <c r="D22453" s="2">
        <v>59607.16</v>
      </c>
      <c r="E22453" s="3">
        <f t="shared" si="700"/>
        <v>2.6979877786250739E-4</v>
      </c>
      <c r="F22453" s="3">
        <f t="shared" si="701"/>
        <v>98.402209574494208</v>
      </c>
      <c r="G22453" t="s">
        <v>14473</v>
      </c>
    </row>
    <row r="22454" spans="1:7" x14ac:dyDescent="0.35">
      <c r="A22454" t="s">
        <v>3</v>
      </c>
      <c r="B22454" t="s">
        <v>9</v>
      </c>
      <c r="C22454" t="s">
        <v>2177</v>
      </c>
      <c r="D22454" s="2">
        <v>59604</v>
      </c>
      <c r="E22454" s="3">
        <f t="shared" si="700"/>
        <v>2.6978447481337624E-4</v>
      </c>
      <c r="F22454" s="3">
        <f t="shared" si="701"/>
        <v>98.402479358969018</v>
      </c>
      <c r="G22454" t="s">
        <v>14473</v>
      </c>
    </row>
    <row r="22455" spans="1:7" x14ac:dyDescent="0.35">
      <c r="A22455" t="s">
        <v>3</v>
      </c>
      <c r="B22455" t="s">
        <v>13</v>
      </c>
      <c r="C22455" t="s">
        <v>3402</v>
      </c>
      <c r="D22455" s="2">
        <v>59603.76</v>
      </c>
      <c r="E22455" s="3">
        <f t="shared" si="700"/>
        <v>2.6978338850584734E-4</v>
      </c>
      <c r="F22455" s="3">
        <f t="shared" si="701"/>
        <v>98.402749142357521</v>
      </c>
      <c r="G22455" t="s">
        <v>14473</v>
      </c>
    </row>
    <row r="22456" spans="1:7" x14ac:dyDescent="0.35">
      <c r="A22456" t="s">
        <v>10</v>
      </c>
      <c r="B22456" t="s">
        <v>18</v>
      </c>
      <c r="C22456" t="s">
        <v>3256</v>
      </c>
      <c r="D22456" s="2">
        <v>59600</v>
      </c>
      <c r="E22456" s="3">
        <f t="shared" si="700"/>
        <v>2.6976636968789386E-4</v>
      </c>
      <c r="F22456" s="3">
        <f t="shared" si="701"/>
        <v>98.403018908727205</v>
      </c>
      <c r="G22456" t="s">
        <v>14473</v>
      </c>
    </row>
    <row r="22457" spans="1:7" x14ac:dyDescent="0.35">
      <c r="A22457" t="s">
        <v>10</v>
      </c>
      <c r="B22457" t="s">
        <v>9</v>
      </c>
      <c r="C22457" t="s">
        <v>3511</v>
      </c>
      <c r="D22457" s="2">
        <v>59597.77</v>
      </c>
      <c r="E22457" s="3">
        <f t="shared" si="700"/>
        <v>2.6975627608043738E-4</v>
      </c>
      <c r="F22457" s="3">
        <f t="shared" si="701"/>
        <v>98.403288665003288</v>
      </c>
      <c r="G22457" t="s">
        <v>14473</v>
      </c>
    </row>
    <row r="22458" spans="1:7" x14ac:dyDescent="0.35">
      <c r="A22458" t="s">
        <v>10</v>
      </c>
      <c r="B22458" t="s">
        <v>4</v>
      </c>
      <c r="C22458" t="s">
        <v>863</v>
      </c>
      <c r="D22458" s="2">
        <v>59597.13</v>
      </c>
      <c r="E22458" s="3">
        <f t="shared" si="700"/>
        <v>2.6975337926036022E-4</v>
      </c>
      <c r="F22458" s="3">
        <f t="shared" si="701"/>
        <v>98.403558418382545</v>
      </c>
      <c r="G22458" t="s">
        <v>14473</v>
      </c>
    </row>
    <row r="22459" spans="1:7" x14ac:dyDescent="0.35">
      <c r="A22459" t="s">
        <v>10</v>
      </c>
      <c r="B22459" t="s">
        <v>8</v>
      </c>
      <c r="C22459" t="s">
        <v>8353</v>
      </c>
      <c r="D22459" s="2">
        <v>59596.52</v>
      </c>
      <c r="E22459" s="3">
        <f t="shared" si="700"/>
        <v>2.6975061822872415E-4</v>
      </c>
      <c r="F22459" s="3">
        <f t="shared" si="701"/>
        <v>98.403828169000775</v>
      </c>
      <c r="G22459" t="s">
        <v>14473</v>
      </c>
    </row>
    <row r="22460" spans="1:7" x14ac:dyDescent="0.35">
      <c r="A22460" t="s">
        <v>10</v>
      </c>
      <c r="B22460" t="s">
        <v>103</v>
      </c>
      <c r="C22460" t="s">
        <v>61</v>
      </c>
      <c r="D22460" s="2">
        <v>59594.74</v>
      </c>
      <c r="E22460" s="3">
        <f t="shared" si="700"/>
        <v>2.697425614478845E-4</v>
      </c>
      <c r="F22460" s="3">
        <f t="shared" si="701"/>
        <v>98.404097911562218</v>
      </c>
      <c r="G22460" t="s">
        <v>14473</v>
      </c>
    </row>
    <row r="22461" spans="1:7" x14ac:dyDescent="0.35">
      <c r="A22461" t="s">
        <v>10</v>
      </c>
      <c r="B22461" t="s">
        <v>29</v>
      </c>
      <c r="C22461" t="s">
        <v>9101</v>
      </c>
      <c r="D22461" s="2">
        <v>59594.18</v>
      </c>
      <c r="E22461" s="3">
        <f t="shared" si="700"/>
        <v>2.6974002673031694E-4</v>
      </c>
      <c r="F22461" s="3">
        <f t="shared" si="701"/>
        <v>98.404367651588942</v>
      </c>
      <c r="G22461" t="s">
        <v>14473</v>
      </c>
    </row>
    <row r="22462" spans="1:7" x14ac:dyDescent="0.35">
      <c r="A22462" t="s">
        <v>10</v>
      </c>
      <c r="B22462" t="s">
        <v>31</v>
      </c>
      <c r="C22462" s="13" t="s">
        <v>6581</v>
      </c>
      <c r="D22462" s="2">
        <v>59587.78</v>
      </c>
      <c r="E22462" s="3">
        <f t="shared" si="700"/>
        <v>2.697110585295451E-4</v>
      </c>
      <c r="F22462" s="3">
        <f t="shared" si="701"/>
        <v>98.404637362647478</v>
      </c>
      <c r="G22462" t="s">
        <v>14480</v>
      </c>
    </row>
    <row r="22463" spans="1:7" x14ac:dyDescent="0.35">
      <c r="A22463" t="s">
        <v>3</v>
      </c>
      <c r="B22463" t="s">
        <v>37</v>
      </c>
      <c r="C22463" t="s">
        <v>61</v>
      </c>
      <c r="D22463" s="2">
        <v>59581.440000000002</v>
      </c>
      <c r="E22463" s="3">
        <f t="shared" si="700"/>
        <v>2.6968236190565549E-4</v>
      </c>
      <c r="F22463" s="3">
        <f t="shared" si="701"/>
        <v>98.404907045009381</v>
      </c>
      <c r="G22463" t="s">
        <v>14473</v>
      </c>
    </row>
    <row r="22464" spans="1:7" x14ac:dyDescent="0.35">
      <c r="A22464" t="s">
        <v>10</v>
      </c>
      <c r="B22464" t="s">
        <v>8</v>
      </c>
      <c r="C22464" t="s">
        <v>2213</v>
      </c>
      <c r="D22464" s="2">
        <v>59574.07</v>
      </c>
      <c r="E22464" s="3">
        <f t="shared" si="700"/>
        <v>2.6964900321195415E-4</v>
      </c>
      <c r="F22464" s="3">
        <f t="shared" si="701"/>
        <v>98.405176694012596</v>
      </c>
      <c r="G22464" t="s">
        <v>14473</v>
      </c>
    </row>
    <row r="22465" spans="1:7" x14ac:dyDescent="0.35">
      <c r="A22465" t="s">
        <v>10</v>
      </c>
      <c r="B22465" t="s">
        <v>200</v>
      </c>
      <c r="C22465" t="s">
        <v>6826</v>
      </c>
      <c r="D22465" s="2">
        <v>59573</v>
      </c>
      <c r="E22465" s="3">
        <f t="shared" si="700"/>
        <v>2.6964416009088758E-4</v>
      </c>
      <c r="F22465" s="3">
        <f t="shared" si="701"/>
        <v>98.40544633817268</v>
      </c>
      <c r="G22465" t="s">
        <v>14473</v>
      </c>
    </row>
    <row r="22466" spans="1:7" x14ac:dyDescent="0.35">
      <c r="A22466" t="s">
        <v>10</v>
      </c>
      <c r="B22466" t="s">
        <v>13</v>
      </c>
      <c r="C22466" t="s">
        <v>13169</v>
      </c>
      <c r="D22466" s="2">
        <v>59567.64</v>
      </c>
      <c r="E22466" s="3">
        <f t="shared" si="700"/>
        <v>2.6961989922274116E-4</v>
      </c>
      <c r="F22466" s="3">
        <f t="shared" si="701"/>
        <v>98.405715958071909</v>
      </c>
      <c r="G22466" t="s">
        <v>14473</v>
      </c>
    </row>
    <row r="22467" spans="1:7" x14ac:dyDescent="0.35">
      <c r="A22467" t="s">
        <v>10</v>
      </c>
      <c r="B22467" t="s">
        <v>180</v>
      </c>
      <c r="C22467" t="s">
        <v>5000</v>
      </c>
      <c r="D22467" s="2">
        <v>59561.62</v>
      </c>
      <c r="E22467" s="3">
        <f t="shared" ref="E22467:E22530" si="702">(D22467/$D$29638)*100</f>
        <v>2.6959265100889011E-4</v>
      </c>
      <c r="F22467" s="3">
        <f t="shared" si="701"/>
        <v>98.405985550722917</v>
      </c>
      <c r="G22467" t="s">
        <v>14480</v>
      </c>
    </row>
    <row r="22468" spans="1:7" x14ac:dyDescent="0.35">
      <c r="A22468" t="s">
        <v>3</v>
      </c>
      <c r="B22468" t="s">
        <v>9</v>
      </c>
      <c r="C22468" t="s">
        <v>7892</v>
      </c>
      <c r="D22468" s="2">
        <v>59561.21</v>
      </c>
      <c r="E22468" s="3">
        <f t="shared" si="702"/>
        <v>2.6959079523352817E-4</v>
      </c>
      <c r="F22468" s="3">
        <f t="shared" ref="F22468:F22531" si="703">E22468+F22467</f>
        <v>98.406255141518145</v>
      </c>
      <c r="G22468" t="s">
        <v>14480</v>
      </c>
    </row>
    <row r="22469" spans="1:7" x14ac:dyDescent="0.35">
      <c r="A22469" t="s">
        <v>10</v>
      </c>
      <c r="B22469" t="s">
        <v>8</v>
      </c>
      <c r="C22469" s="8" t="s">
        <v>937</v>
      </c>
      <c r="D22469" s="2">
        <v>59557.37</v>
      </c>
      <c r="E22469" s="3">
        <f t="shared" si="702"/>
        <v>2.6957341431306509E-4</v>
      </c>
      <c r="F22469" s="3">
        <f t="shared" si="703"/>
        <v>98.406524714932459</v>
      </c>
      <c r="G22469" t="s">
        <v>14480</v>
      </c>
    </row>
    <row r="22470" spans="1:7" x14ac:dyDescent="0.35">
      <c r="A22470" t="s">
        <v>10</v>
      </c>
      <c r="B22470" t="s">
        <v>62</v>
      </c>
      <c r="C22470" t="s">
        <v>6471</v>
      </c>
      <c r="D22470" s="2">
        <v>59556.09</v>
      </c>
      <c r="E22470" s="3">
        <f t="shared" si="702"/>
        <v>2.6956762067291071E-4</v>
      </c>
      <c r="F22470" s="3">
        <f t="shared" si="703"/>
        <v>98.406794282553136</v>
      </c>
      <c r="G22470" t="s">
        <v>14473</v>
      </c>
    </row>
    <row r="22471" spans="1:7" x14ac:dyDescent="0.35">
      <c r="A22471" t="s">
        <v>10</v>
      </c>
      <c r="B22471" t="s">
        <v>16</v>
      </c>
      <c r="C22471" s="7" t="s">
        <v>12389</v>
      </c>
      <c r="D22471" s="2">
        <v>59555.85</v>
      </c>
      <c r="E22471" s="3">
        <f t="shared" si="702"/>
        <v>2.6956653436538175E-4</v>
      </c>
      <c r="F22471" s="3">
        <f t="shared" si="703"/>
        <v>98.407063849087507</v>
      </c>
      <c r="G22471" t="s">
        <v>14480</v>
      </c>
    </row>
    <row r="22472" spans="1:7" x14ac:dyDescent="0.35">
      <c r="A22472" t="s">
        <v>10</v>
      </c>
      <c r="B22472" t="s">
        <v>9</v>
      </c>
      <c r="C22472" s="8" t="s">
        <v>13757</v>
      </c>
      <c r="D22472" s="2">
        <v>59549.2</v>
      </c>
      <c r="E22472" s="3">
        <f t="shared" si="702"/>
        <v>2.6953643459426727E-4</v>
      </c>
      <c r="F22472" s="3">
        <f t="shared" si="703"/>
        <v>98.407333385522108</v>
      </c>
      <c r="G22472" t="s">
        <v>14480</v>
      </c>
    </row>
    <row r="22473" spans="1:7" x14ac:dyDescent="0.35">
      <c r="A22473" t="s">
        <v>3</v>
      </c>
      <c r="B22473" t="s">
        <v>6</v>
      </c>
      <c r="C22473" t="s">
        <v>6169</v>
      </c>
      <c r="D22473" s="2">
        <v>59538.2</v>
      </c>
      <c r="E22473" s="3">
        <f t="shared" si="702"/>
        <v>2.6948664549919065E-4</v>
      </c>
      <c r="F22473" s="3">
        <f t="shared" si="703"/>
        <v>98.407602872167601</v>
      </c>
      <c r="G22473" t="s">
        <v>14473</v>
      </c>
    </row>
    <row r="22474" spans="1:7" x14ac:dyDescent="0.35">
      <c r="A22474" t="s">
        <v>3</v>
      </c>
      <c r="B22474" t="s">
        <v>28</v>
      </c>
      <c r="C22474" t="s">
        <v>388</v>
      </c>
      <c r="D22474" s="2">
        <v>59536</v>
      </c>
      <c r="E22474" s="3">
        <f t="shared" si="702"/>
        <v>2.6947668768017533E-4</v>
      </c>
      <c r="F22474" s="3">
        <f t="shared" si="703"/>
        <v>98.407872348855278</v>
      </c>
      <c r="G22474" t="s">
        <v>14473</v>
      </c>
    </row>
    <row r="22475" spans="1:7" x14ac:dyDescent="0.35">
      <c r="A22475" t="s">
        <v>10</v>
      </c>
      <c r="B22475" t="s">
        <v>4</v>
      </c>
      <c r="C22475" t="s">
        <v>5908</v>
      </c>
      <c r="D22475" s="2">
        <v>59530.5</v>
      </c>
      <c r="E22475" s="3">
        <f t="shared" si="702"/>
        <v>2.6945179313263702E-4</v>
      </c>
      <c r="F22475" s="3">
        <f t="shared" si="703"/>
        <v>98.408141800648409</v>
      </c>
      <c r="G22475" t="s">
        <v>14480</v>
      </c>
    </row>
    <row r="22476" spans="1:7" x14ac:dyDescent="0.35">
      <c r="A22476" t="s">
        <v>3</v>
      </c>
      <c r="B22476" t="s">
        <v>37</v>
      </c>
      <c r="C22476" t="s">
        <v>2643</v>
      </c>
      <c r="D22476" s="2">
        <v>59527.82</v>
      </c>
      <c r="E22476" s="3">
        <f t="shared" si="702"/>
        <v>2.6943966269856378E-4</v>
      </c>
      <c r="F22476" s="3">
        <f t="shared" si="703"/>
        <v>98.408411240311111</v>
      </c>
      <c r="G22476" t="s">
        <v>14473</v>
      </c>
    </row>
    <row r="22477" spans="1:7" x14ac:dyDescent="0.35">
      <c r="A22477" t="s">
        <v>3</v>
      </c>
      <c r="B22477" t="s">
        <v>1350</v>
      </c>
      <c r="C22477" s="7" t="s">
        <v>1808</v>
      </c>
      <c r="D22477" s="2">
        <v>59520.6</v>
      </c>
      <c r="E22477" s="3">
        <f t="shared" si="702"/>
        <v>2.6940698294706806E-4</v>
      </c>
      <c r="F22477" s="3">
        <f t="shared" si="703"/>
        <v>98.408680647294062</v>
      </c>
      <c r="G22477" t="s">
        <v>14480</v>
      </c>
    </row>
    <row r="22478" spans="1:7" x14ac:dyDescent="0.35">
      <c r="A22478" t="s">
        <v>3</v>
      </c>
      <c r="B22478" t="s">
        <v>8</v>
      </c>
      <c r="C22478" t="s">
        <v>5907</v>
      </c>
      <c r="D22478" s="2">
        <v>59507.55</v>
      </c>
      <c r="E22478" s="3">
        <f t="shared" si="702"/>
        <v>2.6934791497518169E-4</v>
      </c>
      <c r="F22478" s="3">
        <f t="shared" si="703"/>
        <v>98.408949995209042</v>
      </c>
      <c r="G22478" t="s">
        <v>14473</v>
      </c>
    </row>
    <row r="22479" spans="1:7" x14ac:dyDescent="0.35">
      <c r="A22479" t="s">
        <v>3</v>
      </c>
      <c r="B22479" t="s">
        <v>9</v>
      </c>
      <c r="C22479" t="s">
        <v>6728</v>
      </c>
      <c r="D22479" s="2">
        <v>59500</v>
      </c>
      <c r="E22479" s="3">
        <f t="shared" si="702"/>
        <v>2.6931374155083362E-4</v>
      </c>
      <c r="F22479" s="3">
        <f t="shared" si="703"/>
        <v>98.409219308950597</v>
      </c>
      <c r="G22479" t="s">
        <v>14473</v>
      </c>
    </row>
    <row r="22480" spans="1:7" x14ac:dyDescent="0.35">
      <c r="A22480" t="s">
        <v>3</v>
      </c>
      <c r="B22480" t="s">
        <v>180</v>
      </c>
      <c r="C22480" t="s">
        <v>5019</v>
      </c>
      <c r="D22480" s="2">
        <v>59500</v>
      </c>
      <c r="E22480" s="3">
        <f t="shared" si="702"/>
        <v>2.6931374155083362E-4</v>
      </c>
      <c r="F22480" s="3">
        <f t="shared" si="703"/>
        <v>98.409488622692152</v>
      </c>
      <c r="G22480" t="s">
        <v>14480</v>
      </c>
    </row>
    <row r="22481" spans="1:7" x14ac:dyDescent="0.35">
      <c r="A22481" t="s">
        <v>10</v>
      </c>
      <c r="B22481" t="s">
        <v>195</v>
      </c>
      <c r="C22481" t="s">
        <v>5764</v>
      </c>
      <c r="D22481" s="2">
        <v>59498.99</v>
      </c>
      <c r="E22481" s="3">
        <f t="shared" si="702"/>
        <v>2.6930917000664929E-4</v>
      </c>
      <c r="F22481" s="3">
        <f t="shared" si="703"/>
        <v>98.40975793186216</v>
      </c>
      <c r="G22481" t="s">
        <v>14473</v>
      </c>
    </row>
    <row r="22482" spans="1:7" x14ac:dyDescent="0.35">
      <c r="A22482" t="s">
        <v>10</v>
      </c>
      <c r="B22482" t="s">
        <v>9</v>
      </c>
      <c r="C22482" t="s">
        <v>8207</v>
      </c>
      <c r="D22482" s="2">
        <v>59498.7</v>
      </c>
      <c r="E22482" s="3">
        <f t="shared" si="702"/>
        <v>2.6930785738505183E-4</v>
      </c>
      <c r="F22482" s="3">
        <f t="shared" si="703"/>
        <v>98.41002723971954</v>
      </c>
      <c r="G22482" t="s">
        <v>14480</v>
      </c>
    </row>
    <row r="22483" spans="1:7" x14ac:dyDescent="0.35">
      <c r="A22483" t="s">
        <v>10</v>
      </c>
      <c r="B22483" t="s">
        <v>32</v>
      </c>
      <c r="C22483" t="s">
        <v>3743</v>
      </c>
      <c r="D22483" s="2">
        <v>59489.7</v>
      </c>
      <c r="E22483" s="3">
        <f t="shared" si="702"/>
        <v>2.6926712085271641E-4</v>
      </c>
      <c r="F22483" s="3">
        <f t="shared" si="703"/>
        <v>98.410296506840396</v>
      </c>
      <c r="G22483" t="s">
        <v>14473</v>
      </c>
    </row>
    <row r="22484" spans="1:7" x14ac:dyDescent="0.35">
      <c r="A22484" t="s">
        <v>10</v>
      </c>
      <c r="B22484" t="s">
        <v>6</v>
      </c>
      <c r="C22484" t="s">
        <v>1747</v>
      </c>
      <c r="D22484" s="2">
        <v>59481.8</v>
      </c>
      <c r="E22484" s="3">
        <f t="shared" si="702"/>
        <v>2.692313632298887E-4</v>
      </c>
      <c r="F22484" s="3">
        <f t="shared" si="703"/>
        <v>98.41056573820363</v>
      </c>
      <c r="G22484" t="s">
        <v>14473</v>
      </c>
    </row>
    <row r="22485" spans="1:7" x14ac:dyDescent="0.35">
      <c r="A22485" t="s">
        <v>10</v>
      </c>
      <c r="B22485" t="s">
        <v>9</v>
      </c>
      <c r="C22485" t="s">
        <v>8441</v>
      </c>
      <c r="D22485" s="2">
        <v>59476.62</v>
      </c>
      <c r="E22485" s="3">
        <f t="shared" si="702"/>
        <v>2.6920791709238894E-4</v>
      </c>
      <c r="F22485" s="3">
        <f t="shared" si="703"/>
        <v>98.410834946120715</v>
      </c>
      <c r="G22485" t="s">
        <v>14480</v>
      </c>
    </row>
    <row r="22486" spans="1:7" x14ac:dyDescent="0.35">
      <c r="A22486" t="s">
        <v>3</v>
      </c>
      <c r="B22486" t="s">
        <v>9</v>
      </c>
      <c r="C22486" t="s">
        <v>8013</v>
      </c>
      <c r="D22486" s="2">
        <v>59475.11</v>
      </c>
      <c r="E22486" s="3">
        <f t="shared" si="702"/>
        <v>2.6920108240751934E-4</v>
      </c>
      <c r="F22486" s="3">
        <f t="shared" si="703"/>
        <v>98.411104147203119</v>
      </c>
      <c r="G22486" t="s">
        <v>14480</v>
      </c>
    </row>
    <row r="22487" spans="1:7" x14ac:dyDescent="0.35">
      <c r="A22487" t="s">
        <v>10</v>
      </c>
      <c r="B22487" t="s">
        <v>22</v>
      </c>
      <c r="C22487" s="13" t="s">
        <v>1819</v>
      </c>
      <c r="D22487" s="2">
        <v>59464.78</v>
      </c>
      <c r="E22487" s="3">
        <f t="shared" si="702"/>
        <v>2.6915432592096103E-4</v>
      </c>
      <c r="F22487" s="3">
        <f t="shared" si="703"/>
        <v>98.411373301529039</v>
      </c>
      <c r="G22487" t="s">
        <v>14480</v>
      </c>
    </row>
    <row r="22488" spans="1:7" x14ac:dyDescent="0.35">
      <c r="A22488" t="s">
        <v>10</v>
      </c>
      <c r="B22488" t="s">
        <v>6</v>
      </c>
      <c r="C22488" s="8" t="s">
        <v>2351</v>
      </c>
      <c r="D22488" s="2">
        <v>59463.3</v>
      </c>
      <c r="E22488" s="3">
        <f t="shared" si="702"/>
        <v>2.6914762702453252E-4</v>
      </c>
      <c r="F22488" s="3">
        <f t="shared" si="703"/>
        <v>98.411642449156062</v>
      </c>
      <c r="G22488" t="s">
        <v>14480</v>
      </c>
    </row>
    <row r="22489" spans="1:7" x14ac:dyDescent="0.35">
      <c r="A22489" t="s">
        <v>3</v>
      </c>
      <c r="B22489" t="s">
        <v>22</v>
      </c>
      <c r="C22489" t="s">
        <v>5684</v>
      </c>
      <c r="D22489" s="2">
        <v>59463.11</v>
      </c>
      <c r="E22489" s="3">
        <f t="shared" si="702"/>
        <v>2.6914676703107212E-4</v>
      </c>
      <c r="F22489" s="3">
        <f t="shared" si="703"/>
        <v>98.411911595923087</v>
      </c>
      <c r="G22489" t="s">
        <v>14473</v>
      </c>
    </row>
    <row r="22490" spans="1:7" x14ac:dyDescent="0.35">
      <c r="A22490" t="s">
        <v>3</v>
      </c>
      <c r="B22490" t="s">
        <v>18</v>
      </c>
      <c r="C22490" t="s">
        <v>3384</v>
      </c>
      <c r="D22490" s="2">
        <v>59459.05</v>
      </c>
      <c r="E22490" s="3">
        <f t="shared" si="702"/>
        <v>2.691283903287075E-4</v>
      </c>
      <c r="F22490" s="3">
        <f t="shared" si="703"/>
        <v>98.412180724313416</v>
      </c>
      <c r="G22490" t="s">
        <v>14473</v>
      </c>
    </row>
    <row r="22491" spans="1:7" x14ac:dyDescent="0.35">
      <c r="A22491" t="s">
        <v>3</v>
      </c>
      <c r="B22491" t="s">
        <v>9</v>
      </c>
      <c r="C22491" t="s">
        <v>6936</v>
      </c>
      <c r="D22491" s="2">
        <v>59453.84</v>
      </c>
      <c r="E22491" s="3">
        <f t="shared" si="702"/>
        <v>2.6910480840276665E-4</v>
      </c>
      <c r="F22491" s="3">
        <f t="shared" si="703"/>
        <v>98.412449829121812</v>
      </c>
      <c r="G22491" t="s">
        <v>14480</v>
      </c>
    </row>
    <row r="22492" spans="1:7" x14ac:dyDescent="0.35">
      <c r="A22492" t="s">
        <v>3</v>
      </c>
      <c r="B22492" t="s">
        <v>33</v>
      </c>
      <c r="C22492" t="s">
        <v>3590</v>
      </c>
      <c r="D22492" s="2">
        <v>59448.02</v>
      </c>
      <c r="E22492" s="3">
        <f t="shared" si="702"/>
        <v>2.6907846544518967E-4</v>
      </c>
      <c r="F22492" s="3">
        <f t="shared" si="703"/>
        <v>98.412718907587262</v>
      </c>
      <c r="G22492" t="s">
        <v>14473</v>
      </c>
    </row>
    <row r="22493" spans="1:7" x14ac:dyDescent="0.35">
      <c r="A22493" t="s">
        <v>10</v>
      </c>
      <c r="B22493" t="s">
        <v>79</v>
      </c>
      <c r="C22493" t="s">
        <v>387</v>
      </c>
      <c r="D22493" s="2">
        <v>59443.48</v>
      </c>
      <c r="E22493" s="3">
        <f t="shared" si="702"/>
        <v>2.6905791612776719E-4</v>
      </c>
      <c r="F22493" s="3">
        <f t="shared" si="703"/>
        <v>98.41298796550339</v>
      </c>
      <c r="G22493" t="s">
        <v>14473</v>
      </c>
    </row>
    <row r="22494" spans="1:7" x14ac:dyDescent="0.35">
      <c r="A22494" t="s">
        <v>3</v>
      </c>
      <c r="B22494" t="s">
        <v>180</v>
      </c>
      <c r="C22494" t="s">
        <v>1388</v>
      </c>
      <c r="D22494" s="2">
        <v>59442.21</v>
      </c>
      <c r="E22494" s="3">
        <f t="shared" si="702"/>
        <v>2.6905216775042649E-4</v>
      </c>
      <c r="F22494" s="3">
        <f t="shared" si="703"/>
        <v>98.413257017671143</v>
      </c>
      <c r="G22494" t="s">
        <v>14480</v>
      </c>
    </row>
    <row r="22495" spans="1:7" x14ac:dyDescent="0.35">
      <c r="A22495" t="s">
        <v>3</v>
      </c>
      <c r="B22495" t="s">
        <v>20</v>
      </c>
      <c r="C22495" t="s">
        <v>8814</v>
      </c>
      <c r="D22495" s="2">
        <v>59441.1</v>
      </c>
      <c r="E22495" s="3">
        <f t="shared" si="702"/>
        <v>2.6904714357810515E-4</v>
      </c>
      <c r="F22495" s="3">
        <f t="shared" si="703"/>
        <v>98.413526064814718</v>
      </c>
      <c r="G22495" t="s">
        <v>14473</v>
      </c>
    </row>
    <row r="22496" spans="1:7" x14ac:dyDescent="0.35">
      <c r="A22496" t="s">
        <v>3</v>
      </c>
      <c r="B22496" t="s">
        <v>6</v>
      </c>
      <c r="C22496" t="s">
        <v>1014</v>
      </c>
      <c r="D22496" s="2">
        <v>59436.36</v>
      </c>
      <c r="E22496" s="3">
        <f t="shared" si="702"/>
        <v>2.6902568900440853E-4</v>
      </c>
      <c r="F22496" s="3">
        <f t="shared" si="703"/>
        <v>98.413795090503726</v>
      </c>
      <c r="G22496" t="s">
        <v>14473</v>
      </c>
    </row>
    <row r="22497" spans="1:7" x14ac:dyDescent="0.35">
      <c r="A22497" t="s">
        <v>3</v>
      </c>
      <c r="B22497" t="s">
        <v>9</v>
      </c>
      <c r="C22497" s="8" t="s">
        <v>11660</v>
      </c>
      <c r="D22497" s="2">
        <v>59435.81</v>
      </c>
      <c r="E22497" s="3">
        <f t="shared" si="702"/>
        <v>2.6902319954965465E-4</v>
      </c>
      <c r="F22497" s="3">
        <f t="shared" si="703"/>
        <v>98.414064113703276</v>
      </c>
      <c r="G22497" t="s">
        <v>14480</v>
      </c>
    </row>
    <row r="22498" spans="1:7" x14ac:dyDescent="0.35">
      <c r="A22498" t="s">
        <v>10</v>
      </c>
      <c r="B22498" t="s">
        <v>200</v>
      </c>
      <c r="C22498" t="s">
        <v>91</v>
      </c>
      <c r="D22498" s="2">
        <v>59430.400000000001</v>
      </c>
      <c r="E22498" s="3">
        <f t="shared" si="702"/>
        <v>2.6899871236743972E-4</v>
      </c>
      <c r="F22498" s="3">
        <f t="shared" si="703"/>
        <v>98.414333112415648</v>
      </c>
      <c r="G22498" t="s">
        <v>14473</v>
      </c>
    </row>
    <row r="22499" spans="1:7" x14ac:dyDescent="0.35">
      <c r="A22499" t="s">
        <v>3</v>
      </c>
      <c r="B22499" t="s">
        <v>6</v>
      </c>
      <c r="C22499" t="s">
        <v>11262</v>
      </c>
      <c r="D22499" s="2">
        <v>59427.1</v>
      </c>
      <c r="E22499" s="3">
        <f t="shared" si="702"/>
        <v>2.6898377563891668E-4</v>
      </c>
      <c r="F22499" s="3">
        <f t="shared" si="703"/>
        <v>98.414602096191288</v>
      </c>
      <c r="G22499" t="s">
        <v>14473</v>
      </c>
    </row>
    <row r="22500" spans="1:7" x14ac:dyDescent="0.35">
      <c r="A22500" t="s">
        <v>3</v>
      </c>
      <c r="B22500" t="s">
        <v>6</v>
      </c>
      <c r="C22500" t="s">
        <v>540</v>
      </c>
      <c r="D22500" s="2">
        <v>59423.29</v>
      </c>
      <c r="E22500" s="3">
        <f t="shared" si="702"/>
        <v>2.6896653050689475E-4</v>
      </c>
      <c r="F22500" s="3">
        <f t="shared" si="703"/>
        <v>98.414871062721801</v>
      </c>
      <c r="G22500" t="s">
        <v>14473</v>
      </c>
    </row>
    <row r="22501" spans="1:7" x14ac:dyDescent="0.35">
      <c r="A22501" t="s">
        <v>3</v>
      </c>
      <c r="B22501" t="s">
        <v>33</v>
      </c>
      <c r="C22501" t="s">
        <v>6045</v>
      </c>
      <c r="D22501" s="2">
        <v>59420.7</v>
      </c>
      <c r="E22501" s="3">
        <f t="shared" si="702"/>
        <v>2.6895480743814484E-4</v>
      </c>
      <c r="F22501" s="3">
        <f t="shared" si="703"/>
        <v>98.415140017529239</v>
      </c>
      <c r="G22501" t="s">
        <v>14473</v>
      </c>
    </row>
    <row r="22502" spans="1:7" x14ac:dyDescent="0.35">
      <c r="A22502" t="s">
        <v>10</v>
      </c>
      <c r="B22502" t="s">
        <v>28</v>
      </c>
      <c r="C22502" t="s">
        <v>11936</v>
      </c>
      <c r="D22502" s="2">
        <v>59420.29</v>
      </c>
      <c r="E22502" s="3">
        <f t="shared" si="702"/>
        <v>2.6895295166278296E-4</v>
      </c>
      <c r="F22502" s="3">
        <f t="shared" si="703"/>
        <v>98.415408970480897</v>
      </c>
      <c r="G22502" t="s">
        <v>14473</v>
      </c>
    </row>
    <row r="22503" spans="1:7" x14ac:dyDescent="0.35">
      <c r="A22503" t="s">
        <v>3</v>
      </c>
      <c r="B22503" t="s">
        <v>134</v>
      </c>
      <c r="C22503" t="s">
        <v>2735</v>
      </c>
      <c r="D22503" s="2">
        <v>59411.41</v>
      </c>
      <c r="E22503" s="3">
        <f t="shared" si="702"/>
        <v>2.6891275828421201E-4</v>
      </c>
      <c r="F22503" s="3">
        <f t="shared" si="703"/>
        <v>98.415677883239184</v>
      </c>
      <c r="G22503" t="s">
        <v>14473</v>
      </c>
    </row>
    <row r="22504" spans="1:7" x14ac:dyDescent="0.35">
      <c r="A22504" t="s">
        <v>3</v>
      </c>
      <c r="B22504" t="s">
        <v>6</v>
      </c>
      <c r="C22504" t="s">
        <v>2894</v>
      </c>
      <c r="D22504" s="2">
        <v>59404.58</v>
      </c>
      <c r="E22504" s="3">
        <f t="shared" si="702"/>
        <v>2.6888184378245076E-4</v>
      </c>
      <c r="F22504" s="3">
        <f t="shared" si="703"/>
        <v>98.415946765082964</v>
      </c>
      <c r="G22504" t="s">
        <v>14473</v>
      </c>
    </row>
    <row r="22505" spans="1:7" x14ac:dyDescent="0.35">
      <c r="A22505" t="s">
        <v>3</v>
      </c>
      <c r="B22505" t="s">
        <v>9</v>
      </c>
      <c r="C22505" t="s">
        <v>589</v>
      </c>
      <c r="D22505" s="2">
        <v>59404.2</v>
      </c>
      <c r="E22505" s="3">
        <f t="shared" si="702"/>
        <v>2.6888012379552991E-4</v>
      </c>
      <c r="F22505" s="3">
        <f t="shared" si="703"/>
        <v>98.416215645206762</v>
      </c>
      <c r="G22505" t="s">
        <v>14480</v>
      </c>
    </row>
    <row r="22506" spans="1:7" x14ac:dyDescent="0.35">
      <c r="A22506" t="s">
        <v>3</v>
      </c>
      <c r="B22506" t="s">
        <v>28</v>
      </c>
      <c r="C22506" s="11" t="s">
        <v>9200</v>
      </c>
      <c r="D22506" s="2">
        <v>59402.46</v>
      </c>
      <c r="E22506" s="3">
        <f t="shared" si="702"/>
        <v>2.6887224806594509E-4</v>
      </c>
      <c r="F22506" s="3">
        <f t="shared" si="703"/>
        <v>98.416484517454833</v>
      </c>
      <c r="G22506" t="s">
        <v>14473</v>
      </c>
    </row>
    <row r="22507" spans="1:7" x14ac:dyDescent="0.35">
      <c r="A22507" t="s">
        <v>10</v>
      </c>
      <c r="B22507" t="s">
        <v>9</v>
      </c>
      <c r="C22507" t="s">
        <v>4681</v>
      </c>
      <c r="D22507" s="2">
        <v>59401.54</v>
      </c>
      <c r="E22507" s="3">
        <f t="shared" si="702"/>
        <v>2.6886808388708414E-4</v>
      </c>
      <c r="F22507" s="3">
        <f t="shared" si="703"/>
        <v>98.416753385538726</v>
      </c>
      <c r="G22507" t="s">
        <v>14473</v>
      </c>
    </row>
    <row r="22508" spans="1:7" x14ac:dyDescent="0.35">
      <c r="A22508" t="s">
        <v>3</v>
      </c>
      <c r="B22508" t="s">
        <v>1933</v>
      </c>
      <c r="C22508" t="s">
        <v>5697</v>
      </c>
      <c r="D22508" s="2">
        <v>59400</v>
      </c>
      <c r="E22508" s="3">
        <f t="shared" si="702"/>
        <v>2.6886111341377339E-4</v>
      </c>
      <c r="F22508" s="3">
        <f t="shared" si="703"/>
        <v>98.417022246652138</v>
      </c>
      <c r="G22508" t="s">
        <v>14473</v>
      </c>
    </row>
    <row r="22509" spans="1:7" x14ac:dyDescent="0.35">
      <c r="A22509" t="s">
        <v>10</v>
      </c>
      <c r="B22509" t="s">
        <v>23</v>
      </c>
      <c r="C22509" t="s">
        <v>8773</v>
      </c>
      <c r="D22509" s="2">
        <v>59400</v>
      </c>
      <c r="E22509" s="3">
        <f t="shared" si="702"/>
        <v>2.6886111341377339E-4</v>
      </c>
      <c r="F22509" s="3">
        <f t="shared" si="703"/>
        <v>98.41729110776555</v>
      </c>
      <c r="G22509" t="s">
        <v>14480</v>
      </c>
    </row>
    <row r="22510" spans="1:7" x14ac:dyDescent="0.35">
      <c r="A22510" t="s">
        <v>3</v>
      </c>
      <c r="B22510" t="s">
        <v>52</v>
      </c>
      <c r="C22510" t="s">
        <v>351</v>
      </c>
      <c r="D22510" s="2">
        <v>59396.67</v>
      </c>
      <c r="E22510" s="3">
        <f t="shared" si="702"/>
        <v>2.6884604089680926E-4</v>
      </c>
      <c r="F22510" s="3">
        <f t="shared" si="703"/>
        <v>98.417559953806446</v>
      </c>
      <c r="G22510" t="s">
        <v>14473</v>
      </c>
    </row>
    <row r="22511" spans="1:7" x14ac:dyDescent="0.35">
      <c r="A22511" t="s">
        <v>3</v>
      </c>
      <c r="B22511" t="s">
        <v>9</v>
      </c>
      <c r="C22511" t="s">
        <v>10911</v>
      </c>
      <c r="D22511" s="2">
        <v>59395</v>
      </c>
      <c r="E22511" s="3">
        <f t="shared" si="702"/>
        <v>2.6883848200692036E-4</v>
      </c>
      <c r="F22511" s="3">
        <f t="shared" si="703"/>
        <v>98.417828792288446</v>
      </c>
      <c r="G22511" t="s">
        <v>14473</v>
      </c>
    </row>
    <row r="22512" spans="1:7" x14ac:dyDescent="0.35">
      <c r="A22512" t="s">
        <v>3</v>
      </c>
      <c r="B22512" t="s">
        <v>6</v>
      </c>
      <c r="C22512" t="s">
        <v>12551</v>
      </c>
      <c r="D22512" s="2">
        <v>59390.33</v>
      </c>
      <c r="E22512" s="3">
        <f t="shared" si="702"/>
        <v>2.6881734427291971E-4</v>
      </c>
      <c r="F22512" s="3">
        <f t="shared" si="703"/>
        <v>98.418097609632724</v>
      </c>
      <c r="G22512" t="s">
        <v>14480</v>
      </c>
    </row>
    <row r="22513" spans="1:7" x14ac:dyDescent="0.35">
      <c r="A22513" t="s">
        <v>3</v>
      </c>
      <c r="B22513" t="s">
        <v>1652</v>
      </c>
      <c r="C22513" t="s">
        <v>10843</v>
      </c>
      <c r="D22513" s="2">
        <v>59389.81</v>
      </c>
      <c r="E22513" s="3">
        <f t="shared" si="702"/>
        <v>2.6881499060660697E-4</v>
      </c>
      <c r="F22513" s="3">
        <f t="shared" si="703"/>
        <v>98.418366424623329</v>
      </c>
      <c r="G22513" t="s">
        <v>14473</v>
      </c>
    </row>
    <row r="22514" spans="1:7" x14ac:dyDescent="0.35">
      <c r="A22514" t="s">
        <v>3</v>
      </c>
      <c r="B22514" t="s">
        <v>57</v>
      </c>
      <c r="C22514" t="s">
        <v>7129</v>
      </c>
      <c r="D22514" s="2">
        <v>59385.56</v>
      </c>
      <c r="E22514" s="3">
        <f t="shared" si="702"/>
        <v>2.687957539107819E-4</v>
      </c>
      <c r="F22514" s="3">
        <f t="shared" si="703"/>
        <v>98.41863522037724</v>
      </c>
      <c r="G22514" t="s">
        <v>14473</v>
      </c>
    </row>
    <row r="22515" spans="1:7" x14ac:dyDescent="0.35">
      <c r="A22515" t="s">
        <v>3</v>
      </c>
      <c r="B22515" t="s">
        <v>530</v>
      </c>
      <c r="C22515" t="s">
        <v>10192</v>
      </c>
      <c r="D22515" s="2">
        <v>59382.41</v>
      </c>
      <c r="E22515" s="3">
        <f t="shared" si="702"/>
        <v>2.6878149612446454E-4</v>
      </c>
      <c r="F22515" s="3">
        <f t="shared" si="703"/>
        <v>98.418904001873358</v>
      </c>
      <c r="G22515" t="s">
        <v>14473</v>
      </c>
    </row>
    <row r="22516" spans="1:7" x14ac:dyDescent="0.35">
      <c r="A22516" t="s">
        <v>3</v>
      </c>
      <c r="B22516" t="s">
        <v>33</v>
      </c>
      <c r="C22516" s="7" t="s">
        <v>9673</v>
      </c>
      <c r="D22516" s="2">
        <v>59378.54</v>
      </c>
      <c r="E22516" s="3">
        <f t="shared" si="702"/>
        <v>2.6876397941556031E-4</v>
      </c>
      <c r="F22516" s="3">
        <f t="shared" si="703"/>
        <v>98.419172765852778</v>
      </c>
      <c r="G22516" t="s">
        <v>14480</v>
      </c>
    </row>
    <row r="22517" spans="1:7" x14ac:dyDescent="0.35">
      <c r="A22517" t="s">
        <v>10</v>
      </c>
      <c r="B22517" t="s">
        <v>8</v>
      </c>
      <c r="C22517" s="8" t="s">
        <v>4175</v>
      </c>
      <c r="D22517" s="2">
        <v>59373.15</v>
      </c>
      <c r="E22517" s="3">
        <f t="shared" si="702"/>
        <v>2.6873958275897274E-4</v>
      </c>
      <c r="F22517" s="3">
        <f t="shared" si="703"/>
        <v>98.419441505435543</v>
      </c>
      <c r="G22517" t="s">
        <v>14480</v>
      </c>
    </row>
    <row r="22518" spans="1:7" x14ac:dyDescent="0.35">
      <c r="A22518" t="s">
        <v>3</v>
      </c>
      <c r="B22518" t="s">
        <v>33</v>
      </c>
      <c r="C22518" t="s">
        <v>7988</v>
      </c>
      <c r="D22518" s="2">
        <v>59368.5</v>
      </c>
      <c r="E22518" s="3">
        <f t="shared" si="702"/>
        <v>2.6871853555059946E-4</v>
      </c>
      <c r="F22518" s="3">
        <f t="shared" si="703"/>
        <v>98.419710223971094</v>
      </c>
      <c r="G22518" t="s">
        <v>14473</v>
      </c>
    </row>
    <row r="22519" spans="1:7" x14ac:dyDescent="0.35">
      <c r="A22519" t="s">
        <v>10</v>
      </c>
      <c r="B22519" t="s">
        <v>48</v>
      </c>
      <c r="C22519" t="s">
        <v>204</v>
      </c>
      <c r="D22519" s="2">
        <v>59367.93</v>
      </c>
      <c r="E22519" s="3">
        <f t="shared" si="702"/>
        <v>2.6871595557021821E-4</v>
      </c>
      <c r="F22519" s="3">
        <f t="shared" si="703"/>
        <v>98.419978939926665</v>
      </c>
      <c r="G22519" t="s">
        <v>14480</v>
      </c>
    </row>
    <row r="22520" spans="1:7" x14ac:dyDescent="0.35">
      <c r="A22520" t="s">
        <v>3</v>
      </c>
      <c r="B22520" t="s">
        <v>13</v>
      </c>
      <c r="C22520" t="s">
        <v>5719</v>
      </c>
      <c r="D22520" s="2">
        <v>59362.62</v>
      </c>
      <c r="E22520" s="3">
        <f t="shared" si="702"/>
        <v>2.686919210161403E-4</v>
      </c>
      <c r="F22520" s="3">
        <f t="shared" si="703"/>
        <v>98.420247631847687</v>
      </c>
      <c r="G22520" t="s">
        <v>14473</v>
      </c>
    </row>
    <row r="22521" spans="1:7" x14ac:dyDescent="0.35">
      <c r="A22521" t="s">
        <v>3</v>
      </c>
      <c r="B22521" t="s">
        <v>6</v>
      </c>
      <c r="C22521" t="s">
        <v>11320</v>
      </c>
      <c r="D22521" s="2">
        <v>59360.14</v>
      </c>
      <c r="E22521" s="3">
        <f t="shared" si="702"/>
        <v>2.6868069583834119E-4</v>
      </c>
      <c r="F22521" s="3">
        <f t="shared" si="703"/>
        <v>98.420516312543526</v>
      </c>
      <c r="G22521" t="s">
        <v>14480</v>
      </c>
    </row>
    <row r="22522" spans="1:7" x14ac:dyDescent="0.35">
      <c r="A22522" t="s">
        <v>3</v>
      </c>
      <c r="B22522" t="s">
        <v>43</v>
      </c>
      <c r="C22522" t="s">
        <v>828</v>
      </c>
      <c r="D22522" s="2">
        <v>59357.85</v>
      </c>
      <c r="E22522" s="3">
        <f t="shared" si="702"/>
        <v>2.6867033065400248E-4</v>
      </c>
      <c r="F22522" s="3">
        <f t="shared" si="703"/>
        <v>98.420784982874181</v>
      </c>
      <c r="G22522" t="s">
        <v>14480</v>
      </c>
    </row>
    <row r="22523" spans="1:7" x14ac:dyDescent="0.35">
      <c r="A22523" t="s">
        <v>3</v>
      </c>
      <c r="B22523" t="s">
        <v>73</v>
      </c>
      <c r="C22523" t="s">
        <v>1433</v>
      </c>
      <c r="D22523" s="2">
        <v>59356.02</v>
      </c>
      <c r="E22523" s="3">
        <f t="shared" si="702"/>
        <v>2.6866204755909433E-4</v>
      </c>
      <c r="F22523" s="3">
        <f t="shared" si="703"/>
        <v>98.421053644921741</v>
      </c>
      <c r="G22523" t="s">
        <v>14480</v>
      </c>
    </row>
    <row r="22524" spans="1:7" x14ac:dyDescent="0.35">
      <c r="A22524" t="s">
        <v>10</v>
      </c>
      <c r="B22524" t="s">
        <v>76</v>
      </c>
      <c r="C22524" t="s">
        <v>6851</v>
      </c>
      <c r="D22524" s="2">
        <v>59354.720000000001</v>
      </c>
      <c r="E22524" s="3">
        <f t="shared" si="702"/>
        <v>2.6865616339331254E-4</v>
      </c>
      <c r="F22524" s="3">
        <f t="shared" si="703"/>
        <v>98.421322301085141</v>
      </c>
      <c r="G22524" t="s">
        <v>14473</v>
      </c>
    </row>
    <row r="22525" spans="1:7" x14ac:dyDescent="0.35">
      <c r="A22525" t="s">
        <v>3</v>
      </c>
      <c r="B22525" t="s">
        <v>6</v>
      </c>
      <c r="C22525" t="s">
        <v>9137</v>
      </c>
      <c r="D22525" s="2">
        <v>59346.45</v>
      </c>
      <c r="E22525" s="3">
        <f t="shared" si="702"/>
        <v>2.6861873104637766E-4</v>
      </c>
      <c r="F22525" s="3">
        <f t="shared" si="703"/>
        <v>98.421590919816182</v>
      </c>
      <c r="G22525" t="s">
        <v>14473</v>
      </c>
    </row>
    <row r="22526" spans="1:7" x14ac:dyDescent="0.35">
      <c r="A22526" t="s">
        <v>10</v>
      </c>
      <c r="B22526" t="s">
        <v>55</v>
      </c>
      <c r="C22526" s="7" t="s">
        <v>66</v>
      </c>
      <c r="D22526" s="2">
        <v>59345.37</v>
      </c>
      <c r="E22526" s="3">
        <f t="shared" si="702"/>
        <v>2.6861384266249741E-4</v>
      </c>
      <c r="F22526" s="3">
        <f t="shared" si="703"/>
        <v>98.421859533658846</v>
      </c>
      <c r="G22526" t="s">
        <v>14480</v>
      </c>
    </row>
    <row r="22527" spans="1:7" x14ac:dyDescent="0.35">
      <c r="A22527" t="s">
        <v>3</v>
      </c>
      <c r="B22527" t="s">
        <v>9</v>
      </c>
      <c r="C22527" t="s">
        <v>10088</v>
      </c>
      <c r="D22527" s="2">
        <v>59343.74</v>
      </c>
      <c r="E22527" s="3">
        <f t="shared" si="702"/>
        <v>2.6860646482386327E-4</v>
      </c>
      <c r="F22527" s="3">
        <f t="shared" si="703"/>
        <v>98.422128140123675</v>
      </c>
      <c r="G22527" t="s">
        <v>14480</v>
      </c>
    </row>
    <row r="22528" spans="1:7" x14ac:dyDescent="0.35">
      <c r="A22528" t="s">
        <v>3</v>
      </c>
      <c r="B22528" t="s">
        <v>139</v>
      </c>
      <c r="C22528" s="7" t="s">
        <v>1742</v>
      </c>
      <c r="D22528" s="2">
        <v>59343.4</v>
      </c>
      <c r="E22528" s="3">
        <f t="shared" si="702"/>
        <v>2.6860492588819736E-4</v>
      </c>
      <c r="F22528" s="3">
        <f t="shared" si="703"/>
        <v>98.422396745049568</v>
      </c>
      <c r="G22528" t="s">
        <v>14480</v>
      </c>
    </row>
    <row r="22529" spans="1:7" x14ac:dyDescent="0.35">
      <c r="A22529" t="s">
        <v>3</v>
      </c>
      <c r="B22529" t="s">
        <v>180</v>
      </c>
      <c r="C22529" t="s">
        <v>5012</v>
      </c>
      <c r="D22529" s="2">
        <v>59342.97</v>
      </c>
      <c r="E22529" s="3">
        <f t="shared" si="702"/>
        <v>2.6860297958720795E-4</v>
      </c>
      <c r="F22529" s="3">
        <f t="shared" si="703"/>
        <v>98.422665348029156</v>
      </c>
      <c r="G22529" t="s">
        <v>14480</v>
      </c>
    </row>
    <row r="22530" spans="1:7" x14ac:dyDescent="0.35">
      <c r="A22530" t="s">
        <v>3</v>
      </c>
      <c r="B22530" t="s">
        <v>40</v>
      </c>
      <c r="C22530" t="s">
        <v>1433</v>
      </c>
      <c r="D22530" s="2">
        <v>59338.61</v>
      </c>
      <c r="E22530" s="3">
        <f t="shared" si="702"/>
        <v>2.6858324500043213E-4</v>
      </c>
      <c r="F22530" s="3">
        <f t="shared" si="703"/>
        <v>98.422933931274159</v>
      </c>
      <c r="G22530" t="s">
        <v>14480</v>
      </c>
    </row>
    <row r="22531" spans="1:7" x14ac:dyDescent="0.35">
      <c r="A22531" t="s">
        <v>3</v>
      </c>
      <c r="B22531" t="s">
        <v>9</v>
      </c>
      <c r="C22531" t="s">
        <v>3022</v>
      </c>
      <c r="D22531" s="2">
        <v>59335.46</v>
      </c>
      <c r="E22531" s="3">
        <f t="shared" ref="E22531:E22594" si="704">(D22531/$D$29638)*100</f>
        <v>2.6856898721411472E-4</v>
      </c>
      <c r="F22531" s="3">
        <f t="shared" si="703"/>
        <v>98.423202500261368</v>
      </c>
      <c r="G22531" t="s">
        <v>14480</v>
      </c>
    </row>
    <row r="22532" spans="1:7" x14ac:dyDescent="0.35">
      <c r="A22532" t="s">
        <v>3</v>
      </c>
      <c r="B22532" t="s">
        <v>6</v>
      </c>
      <c r="C22532" t="s">
        <v>14429</v>
      </c>
      <c r="D22532" s="2">
        <v>59334.1</v>
      </c>
      <c r="E22532" s="3">
        <f t="shared" si="704"/>
        <v>2.6856283147145074E-4</v>
      </c>
      <c r="F22532" s="3">
        <f t="shared" ref="F22532:F22595" si="705">E22532+F22531</f>
        <v>98.423471063092833</v>
      </c>
      <c r="G22532" t="s">
        <v>14473</v>
      </c>
    </row>
    <row r="22533" spans="1:7" x14ac:dyDescent="0.35">
      <c r="A22533" t="s">
        <v>3</v>
      </c>
      <c r="B22533" t="s">
        <v>483</v>
      </c>
      <c r="C22533" t="s">
        <v>1089</v>
      </c>
      <c r="D22533" s="2">
        <v>59327.15</v>
      </c>
      <c r="E22533" s="3">
        <f t="shared" si="704"/>
        <v>2.6853137381592501E-4</v>
      </c>
      <c r="F22533" s="3">
        <f t="shared" si="705"/>
        <v>98.423739594466653</v>
      </c>
      <c r="G22533" t="s">
        <v>14473</v>
      </c>
    </row>
    <row r="22534" spans="1:7" x14ac:dyDescent="0.35">
      <c r="A22534" t="s">
        <v>10</v>
      </c>
      <c r="B22534" t="s">
        <v>9</v>
      </c>
      <c r="C22534" t="s">
        <v>1077</v>
      </c>
      <c r="D22534" s="2">
        <v>59326.47</v>
      </c>
      <c r="E22534" s="3">
        <f t="shared" si="704"/>
        <v>2.6852829594459302E-4</v>
      </c>
      <c r="F22534" s="3">
        <f t="shared" si="705"/>
        <v>98.424008122762601</v>
      </c>
      <c r="G22534" t="s">
        <v>14473</v>
      </c>
    </row>
    <row r="22535" spans="1:7" x14ac:dyDescent="0.35">
      <c r="A22535" t="s">
        <v>10</v>
      </c>
      <c r="B22535" t="s">
        <v>13</v>
      </c>
      <c r="C22535" t="s">
        <v>4896</v>
      </c>
      <c r="D22535" s="2">
        <v>59326.1</v>
      </c>
      <c r="E22535" s="3">
        <f t="shared" si="704"/>
        <v>2.6852662122048591E-4</v>
      </c>
      <c r="F22535" s="3">
        <f t="shared" si="705"/>
        <v>98.424276649383827</v>
      </c>
      <c r="G22535" t="s">
        <v>14473</v>
      </c>
    </row>
    <row r="22536" spans="1:7" x14ac:dyDescent="0.35">
      <c r="A22536" t="s">
        <v>3</v>
      </c>
      <c r="B22536" t="s">
        <v>13</v>
      </c>
      <c r="C22536" t="s">
        <v>3197</v>
      </c>
      <c r="D22536" s="2">
        <v>59312.22</v>
      </c>
      <c r="E22536" s="3">
        <f t="shared" si="704"/>
        <v>2.6846379643506192E-4</v>
      </c>
      <c r="F22536" s="3">
        <f t="shared" si="705"/>
        <v>98.424545113180258</v>
      </c>
      <c r="G22536" t="s">
        <v>14480</v>
      </c>
    </row>
    <row r="22537" spans="1:7" x14ac:dyDescent="0.35">
      <c r="A22537" t="s">
        <v>3</v>
      </c>
      <c r="B22537" t="s">
        <v>6</v>
      </c>
      <c r="C22537" t="s">
        <v>775</v>
      </c>
      <c r="D22537" s="2">
        <v>59300</v>
      </c>
      <c r="E22537" s="3">
        <f t="shared" si="704"/>
        <v>2.6840848527671316E-4</v>
      </c>
      <c r="F22537" s="3">
        <f t="shared" si="705"/>
        <v>98.424813521665541</v>
      </c>
      <c r="G22537" t="s">
        <v>14473</v>
      </c>
    </row>
    <row r="22538" spans="1:7" x14ac:dyDescent="0.35">
      <c r="A22538" t="s">
        <v>10</v>
      </c>
      <c r="B22538" t="s">
        <v>9</v>
      </c>
      <c r="C22538" t="s">
        <v>4748</v>
      </c>
      <c r="D22538" s="2">
        <v>59299.71</v>
      </c>
      <c r="E22538" s="3">
        <f t="shared" si="704"/>
        <v>2.684071726551157E-4</v>
      </c>
      <c r="F22538" s="3">
        <f t="shared" si="705"/>
        <v>98.425081928838196</v>
      </c>
      <c r="G22538" t="s">
        <v>14480</v>
      </c>
    </row>
    <row r="22539" spans="1:7" x14ac:dyDescent="0.35">
      <c r="A22539" t="s">
        <v>3</v>
      </c>
      <c r="B22539" t="s">
        <v>93</v>
      </c>
      <c r="C22539" t="s">
        <v>480</v>
      </c>
      <c r="D22539" s="2">
        <v>59297.440000000002</v>
      </c>
      <c r="E22539" s="3">
        <f t="shared" si="704"/>
        <v>2.6839689799640446E-4</v>
      </c>
      <c r="F22539" s="3">
        <f t="shared" si="705"/>
        <v>98.42535032573619</v>
      </c>
      <c r="G22539" t="s">
        <v>14473</v>
      </c>
    </row>
    <row r="22540" spans="1:7" x14ac:dyDescent="0.35">
      <c r="A22540" t="s">
        <v>3</v>
      </c>
      <c r="B22540" t="s">
        <v>6</v>
      </c>
      <c r="C22540" t="s">
        <v>9767</v>
      </c>
      <c r="D22540" s="2">
        <v>59293.5</v>
      </c>
      <c r="E22540" s="3">
        <f t="shared" si="704"/>
        <v>2.6837906444780426E-4</v>
      </c>
      <c r="F22540" s="3">
        <f t="shared" si="705"/>
        <v>98.425618704800641</v>
      </c>
      <c r="G22540" t="s">
        <v>14480</v>
      </c>
    </row>
    <row r="22541" spans="1:7" x14ac:dyDescent="0.35">
      <c r="A22541" t="s">
        <v>3</v>
      </c>
      <c r="B22541" t="s">
        <v>13</v>
      </c>
      <c r="C22541" t="s">
        <v>3390</v>
      </c>
      <c r="D22541" s="2">
        <v>59293.34</v>
      </c>
      <c r="E22541" s="3">
        <f t="shared" si="704"/>
        <v>2.6837834024278495E-4</v>
      </c>
      <c r="F22541" s="3">
        <f t="shared" si="705"/>
        <v>98.425887083140879</v>
      </c>
      <c r="G22541" t="s">
        <v>14473</v>
      </c>
    </row>
    <row r="22542" spans="1:7" x14ac:dyDescent="0.35">
      <c r="A22542" t="s">
        <v>3</v>
      </c>
      <c r="B22542" t="s">
        <v>9</v>
      </c>
      <c r="C22542" t="s">
        <v>12756</v>
      </c>
      <c r="D22542" s="2">
        <v>59291.81</v>
      </c>
      <c r="E22542" s="3">
        <f t="shared" si="704"/>
        <v>2.6837141503228794E-4</v>
      </c>
      <c r="F22542" s="3">
        <f t="shared" si="705"/>
        <v>98.426155454555911</v>
      </c>
      <c r="G22542" t="s">
        <v>14480</v>
      </c>
    </row>
    <row r="22543" spans="1:7" x14ac:dyDescent="0.35">
      <c r="A22543" t="s">
        <v>3</v>
      </c>
      <c r="B22543" t="s">
        <v>28</v>
      </c>
      <c r="C22543" s="11" t="s">
        <v>14405</v>
      </c>
      <c r="D22543" s="2">
        <v>59281.4</v>
      </c>
      <c r="E22543" s="3">
        <f t="shared" si="704"/>
        <v>2.6832429644321998E-4</v>
      </c>
      <c r="F22543" s="3">
        <f t="shared" si="705"/>
        <v>98.426423778852353</v>
      </c>
      <c r="G22543" t="s">
        <v>14473</v>
      </c>
    </row>
    <row r="22544" spans="1:7" x14ac:dyDescent="0.35">
      <c r="A22544" t="s">
        <v>10</v>
      </c>
      <c r="B22544" t="s">
        <v>9</v>
      </c>
      <c r="C22544" t="s">
        <v>8398</v>
      </c>
      <c r="D22544" s="2">
        <v>59268.99</v>
      </c>
      <c r="E22544" s="3">
        <f t="shared" si="704"/>
        <v>2.6826812529141082E-4</v>
      </c>
      <c r="F22544" s="3">
        <f t="shared" si="705"/>
        <v>98.426692046977649</v>
      </c>
      <c r="G22544" t="s">
        <v>14480</v>
      </c>
    </row>
    <row r="22545" spans="1:7" x14ac:dyDescent="0.35">
      <c r="A22545" t="s">
        <v>3</v>
      </c>
      <c r="B22545" t="s">
        <v>6</v>
      </c>
      <c r="C22545" t="s">
        <v>2868</v>
      </c>
      <c r="D22545" s="2">
        <v>59268.19</v>
      </c>
      <c r="E22545" s="3">
        <f t="shared" si="704"/>
        <v>2.6826450426631435E-4</v>
      </c>
      <c r="F22545" s="3">
        <f t="shared" si="705"/>
        <v>98.42696031148192</v>
      </c>
      <c r="G22545" t="s">
        <v>14473</v>
      </c>
    </row>
    <row r="22546" spans="1:7" x14ac:dyDescent="0.35">
      <c r="A22546" t="s">
        <v>10</v>
      </c>
      <c r="B22546" t="s">
        <v>9</v>
      </c>
      <c r="C22546" t="s">
        <v>8039</v>
      </c>
      <c r="D22546" s="2">
        <v>59262.94</v>
      </c>
      <c r="E22546" s="3">
        <f t="shared" si="704"/>
        <v>2.6824074128911868E-4</v>
      </c>
      <c r="F22546" s="3">
        <f t="shared" si="705"/>
        <v>98.427228552223212</v>
      </c>
      <c r="G22546" t="s">
        <v>14473</v>
      </c>
    </row>
    <row r="22547" spans="1:7" x14ac:dyDescent="0.35">
      <c r="A22547" t="s">
        <v>10</v>
      </c>
      <c r="B22547" t="s">
        <v>9</v>
      </c>
      <c r="C22547" s="13" t="s">
        <v>12498</v>
      </c>
      <c r="D22547" s="2">
        <v>59258.400000000001</v>
      </c>
      <c r="E22547" s="3">
        <f t="shared" si="704"/>
        <v>2.6822019197169614E-4</v>
      </c>
      <c r="F22547" s="3">
        <f t="shared" si="705"/>
        <v>98.427496772415182</v>
      </c>
      <c r="G22547" t="s">
        <v>14480</v>
      </c>
    </row>
    <row r="22548" spans="1:7" x14ac:dyDescent="0.35">
      <c r="A22548" t="s">
        <v>10</v>
      </c>
      <c r="B22548" t="s">
        <v>22</v>
      </c>
      <c r="C22548" t="s">
        <v>3171</v>
      </c>
      <c r="D22548" s="2">
        <v>59253.26</v>
      </c>
      <c r="E22548" s="3">
        <f t="shared" si="704"/>
        <v>2.6819692688545126E-4</v>
      </c>
      <c r="F22548" s="3">
        <f t="shared" si="705"/>
        <v>98.427764969342064</v>
      </c>
      <c r="G22548" t="s">
        <v>14473</v>
      </c>
    </row>
    <row r="22549" spans="1:7" x14ac:dyDescent="0.35">
      <c r="A22549" t="s">
        <v>10</v>
      </c>
      <c r="B22549" t="s">
        <v>8</v>
      </c>
      <c r="C22549" t="s">
        <v>5049</v>
      </c>
      <c r="D22549" s="2">
        <v>59246.37</v>
      </c>
      <c r="E22549" s="3">
        <f t="shared" si="704"/>
        <v>2.6816574080680778E-4</v>
      </c>
      <c r="F22549" s="3">
        <f t="shared" si="705"/>
        <v>98.42803313508287</v>
      </c>
      <c r="G22549" t="s">
        <v>14480</v>
      </c>
    </row>
    <row r="22550" spans="1:7" x14ac:dyDescent="0.35">
      <c r="A22550" t="s">
        <v>10</v>
      </c>
      <c r="B22550" t="s">
        <v>16</v>
      </c>
      <c r="C22550" t="s">
        <v>831</v>
      </c>
      <c r="D22550" s="2">
        <v>59238.29</v>
      </c>
      <c r="E22550" s="3">
        <f t="shared" si="704"/>
        <v>2.6812916845333329E-4</v>
      </c>
      <c r="F22550" s="3">
        <f t="shared" si="705"/>
        <v>98.428301264251317</v>
      </c>
      <c r="G22550" t="s">
        <v>14473</v>
      </c>
    </row>
    <row r="22551" spans="1:7" x14ac:dyDescent="0.35">
      <c r="A22551" t="s">
        <v>3</v>
      </c>
      <c r="B22551" t="s">
        <v>31</v>
      </c>
      <c r="C22551" t="s">
        <v>3680</v>
      </c>
      <c r="D22551" s="2">
        <v>59229.83</v>
      </c>
      <c r="E22551" s="3">
        <f t="shared" si="704"/>
        <v>2.6809087611293802E-4</v>
      </c>
      <c r="F22551" s="3">
        <f t="shared" si="705"/>
        <v>98.428569355127436</v>
      </c>
      <c r="G22551" t="s">
        <v>14480</v>
      </c>
    </row>
    <row r="22552" spans="1:7" x14ac:dyDescent="0.35">
      <c r="A22552" t="s">
        <v>3</v>
      </c>
      <c r="B22552" t="s">
        <v>18</v>
      </c>
      <c r="C22552" t="s">
        <v>13580</v>
      </c>
      <c r="D22552" s="2">
        <v>59229.43</v>
      </c>
      <c r="E22552" s="3">
        <f t="shared" si="704"/>
        <v>2.6808906560038976E-4</v>
      </c>
      <c r="F22552" s="3">
        <f t="shared" si="705"/>
        <v>98.428837444193036</v>
      </c>
      <c r="G22552" t="s">
        <v>14473</v>
      </c>
    </row>
    <row r="22553" spans="1:7" x14ac:dyDescent="0.35">
      <c r="A22553" t="s">
        <v>3</v>
      </c>
      <c r="B22553" t="s">
        <v>9</v>
      </c>
      <c r="C22553" t="s">
        <v>5873</v>
      </c>
      <c r="D22553" s="2">
        <v>59225.62</v>
      </c>
      <c r="E22553" s="3">
        <f t="shared" si="704"/>
        <v>2.6807182046836782E-4</v>
      </c>
      <c r="F22553" s="3">
        <f t="shared" si="705"/>
        <v>98.429105516013507</v>
      </c>
      <c r="G22553" t="s">
        <v>14480</v>
      </c>
    </row>
    <row r="22554" spans="1:7" x14ac:dyDescent="0.35">
      <c r="A22554" t="s">
        <v>10</v>
      </c>
      <c r="B22554" t="s">
        <v>55</v>
      </c>
      <c r="C22554" s="8" t="s">
        <v>766</v>
      </c>
      <c r="D22554" s="2">
        <v>59225.58</v>
      </c>
      <c r="E22554" s="3">
        <f t="shared" si="704"/>
        <v>2.68071639417113E-4</v>
      </c>
      <c r="F22554" s="3">
        <f t="shared" si="705"/>
        <v>98.429373587652918</v>
      </c>
      <c r="G22554" t="s">
        <v>14480</v>
      </c>
    </row>
    <row r="22555" spans="1:7" x14ac:dyDescent="0.35">
      <c r="A22555" t="s">
        <v>3</v>
      </c>
      <c r="B22555" t="s">
        <v>6</v>
      </c>
      <c r="C22555" t="s">
        <v>3112</v>
      </c>
      <c r="D22555" s="2">
        <v>59221.7</v>
      </c>
      <c r="E22555" s="3">
        <f t="shared" si="704"/>
        <v>2.6805407744539503E-4</v>
      </c>
      <c r="F22555" s="3">
        <f t="shared" si="705"/>
        <v>98.42964164173037</v>
      </c>
      <c r="G22555" t="s">
        <v>14473</v>
      </c>
    </row>
    <row r="22556" spans="1:7" x14ac:dyDescent="0.35">
      <c r="A22556" t="s">
        <v>3</v>
      </c>
      <c r="B22556" t="s">
        <v>4</v>
      </c>
      <c r="C22556" t="s">
        <v>2579</v>
      </c>
      <c r="D22556" s="2">
        <v>59220.15</v>
      </c>
      <c r="E22556" s="3">
        <f t="shared" si="704"/>
        <v>2.680470617092706E-4</v>
      </c>
      <c r="F22556" s="3">
        <f t="shared" si="705"/>
        <v>98.42990968879208</v>
      </c>
      <c r="G22556" t="s">
        <v>14473</v>
      </c>
    </row>
    <row r="22557" spans="1:7" x14ac:dyDescent="0.35">
      <c r="A22557" t="s">
        <v>10</v>
      </c>
      <c r="B22557" t="s">
        <v>32</v>
      </c>
      <c r="C22557" t="s">
        <v>2713</v>
      </c>
      <c r="D22557" s="2">
        <v>59218.91</v>
      </c>
      <c r="E22557" s="3">
        <f t="shared" si="704"/>
        <v>2.6804144912037105E-4</v>
      </c>
      <c r="F22557" s="3">
        <f t="shared" si="705"/>
        <v>98.430177730241198</v>
      </c>
      <c r="G22557" t="s">
        <v>14473</v>
      </c>
    </row>
    <row r="22558" spans="1:7" x14ac:dyDescent="0.35">
      <c r="A22558" t="s">
        <v>3</v>
      </c>
      <c r="B22558" t="s">
        <v>503</v>
      </c>
      <c r="C22558" t="s">
        <v>131</v>
      </c>
      <c r="D22558" s="2">
        <v>59215.51</v>
      </c>
      <c r="E22558" s="3">
        <f t="shared" si="704"/>
        <v>2.68026059763711E-4</v>
      </c>
      <c r="F22558" s="3">
        <f t="shared" si="705"/>
        <v>98.430445756300955</v>
      </c>
      <c r="G22558" t="s">
        <v>14473</v>
      </c>
    </row>
    <row r="22559" spans="1:7" x14ac:dyDescent="0.35">
      <c r="A22559" t="s">
        <v>10</v>
      </c>
      <c r="B22559" t="s">
        <v>18</v>
      </c>
      <c r="C22559" t="s">
        <v>8083</v>
      </c>
      <c r="D22559" s="2">
        <v>59215.5</v>
      </c>
      <c r="E22559" s="3">
        <f t="shared" si="704"/>
        <v>2.6802601450089727E-4</v>
      </c>
      <c r="F22559" s="3">
        <f t="shared" si="705"/>
        <v>98.430713782315451</v>
      </c>
      <c r="G22559" t="s">
        <v>14473</v>
      </c>
    </row>
    <row r="22560" spans="1:7" x14ac:dyDescent="0.35">
      <c r="A22560" t="s">
        <v>10</v>
      </c>
      <c r="B22560" t="s">
        <v>9</v>
      </c>
      <c r="C22560" s="8" t="s">
        <v>1293</v>
      </c>
      <c r="D22560" s="2">
        <v>59215</v>
      </c>
      <c r="E22560" s="3">
        <f t="shared" si="704"/>
        <v>2.68023751360212E-4</v>
      </c>
      <c r="F22560" s="3">
        <f t="shared" si="705"/>
        <v>98.430981806066811</v>
      </c>
      <c r="G22560" t="s">
        <v>14480</v>
      </c>
    </row>
    <row r="22561" spans="1:7" x14ac:dyDescent="0.35">
      <c r="A22561" t="s">
        <v>3</v>
      </c>
      <c r="B22561" t="s">
        <v>76</v>
      </c>
      <c r="C22561" t="s">
        <v>7570</v>
      </c>
      <c r="D22561" s="2">
        <v>59207.87</v>
      </c>
      <c r="E22561" s="3">
        <f t="shared" si="704"/>
        <v>2.6799147897403961E-4</v>
      </c>
      <c r="F22561" s="3">
        <f t="shared" si="705"/>
        <v>98.431249797545789</v>
      </c>
      <c r="G22561" t="s">
        <v>14480</v>
      </c>
    </row>
    <row r="22562" spans="1:7" x14ac:dyDescent="0.35">
      <c r="A22562" t="s">
        <v>3</v>
      </c>
      <c r="B22562" t="s">
        <v>6</v>
      </c>
      <c r="C22562" t="s">
        <v>12213</v>
      </c>
      <c r="D22562" s="2">
        <v>59202.1</v>
      </c>
      <c r="E22562" s="3">
        <f t="shared" si="704"/>
        <v>2.6796536233053119E-4</v>
      </c>
      <c r="F22562" s="3">
        <f t="shared" si="705"/>
        <v>98.431517762908115</v>
      </c>
      <c r="G22562" t="s">
        <v>14473</v>
      </c>
    </row>
    <row r="22563" spans="1:7" x14ac:dyDescent="0.35">
      <c r="A22563" t="s">
        <v>10</v>
      </c>
      <c r="B22563" t="s">
        <v>483</v>
      </c>
      <c r="C22563" t="s">
        <v>2636</v>
      </c>
      <c r="D22563" s="2">
        <v>59198.32</v>
      </c>
      <c r="E22563" s="3">
        <f t="shared" si="704"/>
        <v>2.6794825298695035E-4</v>
      </c>
      <c r="F22563" s="3">
        <f t="shared" si="705"/>
        <v>98.431785711161098</v>
      </c>
      <c r="G22563" t="s">
        <v>14473</v>
      </c>
    </row>
    <row r="22564" spans="1:7" x14ac:dyDescent="0.35">
      <c r="A22564" t="s">
        <v>10</v>
      </c>
      <c r="B22564" t="s">
        <v>13</v>
      </c>
      <c r="C22564" t="s">
        <v>6020</v>
      </c>
      <c r="D22564" s="2">
        <v>59197.19</v>
      </c>
      <c r="E22564" s="3">
        <f t="shared" si="704"/>
        <v>2.6794313828900159E-4</v>
      </c>
      <c r="F22564" s="3">
        <f t="shared" si="705"/>
        <v>98.432053654299381</v>
      </c>
      <c r="G22564" t="s">
        <v>14473</v>
      </c>
    </row>
    <row r="22565" spans="1:7" x14ac:dyDescent="0.35">
      <c r="A22565" t="s">
        <v>10</v>
      </c>
      <c r="B22565" t="s">
        <v>6</v>
      </c>
      <c r="C22565" t="s">
        <v>2614</v>
      </c>
      <c r="D22565" s="2">
        <v>59190.77</v>
      </c>
      <c r="E22565" s="3">
        <f t="shared" si="704"/>
        <v>2.6791407956260228E-4</v>
      </c>
      <c r="F22565" s="3">
        <f t="shared" si="705"/>
        <v>98.432321568378939</v>
      </c>
      <c r="G22565" t="s">
        <v>14480</v>
      </c>
    </row>
    <row r="22566" spans="1:7" x14ac:dyDescent="0.35">
      <c r="A22566" t="s">
        <v>10</v>
      </c>
      <c r="B22566" t="s">
        <v>15</v>
      </c>
      <c r="C22566" t="s">
        <v>4874</v>
      </c>
      <c r="D22566" s="2">
        <v>59189.65</v>
      </c>
      <c r="E22566" s="3">
        <f t="shared" si="704"/>
        <v>2.6790901012746721E-4</v>
      </c>
      <c r="F22566" s="3">
        <f t="shared" si="705"/>
        <v>98.432589477389072</v>
      </c>
      <c r="G22566" t="s">
        <v>14473</v>
      </c>
    </row>
    <row r="22567" spans="1:7" x14ac:dyDescent="0.35">
      <c r="A22567" t="s">
        <v>3</v>
      </c>
      <c r="B22567" t="s">
        <v>9</v>
      </c>
      <c r="C22567" t="s">
        <v>11955</v>
      </c>
      <c r="D22567" s="2">
        <v>59189.36</v>
      </c>
      <c r="E22567" s="3">
        <f t="shared" si="704"/>
        <v>2.6790769750586975E-4</v>
      </c>
      <c r="F22567" s="3">
        <f t="shared" si="705"/>
        <v>98.432857385086578</v>
      </c>
      <c r="G22567" t="s">
        <v>14480</v>
      </c>
    </row>
    <row r="22568" spans="1:7" x14ac:dyDescent="0.35">
      <c r="A22568" t="s">
        <v>3</v>
      </c>
      <c r="B22568" t="s">
        <v>9</v>
      </c>
      <c r="C22568" t="s">
        <v>8011</v>
      </c>
      <c r="D22568" s="2">
        <v>59182.94</v>
      </c>
      <c r="E22568" s="3">
        <f t="shared" si="704"/>
        <v>2.6787863877947049E-4</v>
      </c>
      <c r="F22568" s="3">
        <f t="shared" si="705"/>
        <v>98.433125263725358</v>
      </c>
      <c r="G22568" t="s">
        <v>14480</v>
      </c>
    </row>
    <row r="22569" spans="1:7" x14ac:dyDescent="0.35">
      <c r="A22569" t="s">
        <v>10</v>
      </c>
      <c r="B22569" t="s">
        <v>13</v>
      </c>
      <c r="C22569" t="s">
        <v>3037</v>
      </c>
      <c r="D22569" s="2">
        <v>59178.22</v>
      </c>
      <c r="E22569" s="3">
        <f t="shared" si="704"/>
        <v>2.6785727473140124E-4</v>
      </c>
      <c r="F22569" s="3">
        <f t="shared" si="705"/>
        <v>98.433393121000094</v>
      </c>
      <c r="G22569" t="s">
        <v>14473</v>
      </c>
    </row>
    <row r="22570" spans="1:7" x14ac:dyDescent="0.35">
      <c r="A22570" t="s">
        <v>3</v>
      </c>
      <c r="B22570" t="s">
        <v>32</v>
      </c>
      <c r="C22570" t="s">
        <v>1055</v>
      </c>
      <c r="D22570" s="2">
        <v>59172.87</v>
      </c>
      <c r="E22570" s="3">
        <f t="shared" si="704"/>
        <v>2.6783305912606855E-4</v>
      </c>
      <c r="F22570" s="3">
        <f t="shared" si="705"/>
        <v>98.433660954059221</v>
      </c>
      <c r="G22570" t="s">
        <v>14473</v>
      </c>
    </row>
    <row r="22571" spans="1:7" x14ac:dyDescent="0.35">
      <c r="A22571" t="s">
        <v>3</v>
      </c>
      <c r="B22571" t="s">
        <v>96</v>
      </c>
      <c r="C22571" t="s">
        <v>1433</v>
      </c>
      <c r="D22571" s="2">
        <v>59165.03</v>
      </c>
      <c r="E22571" s="3">
        <f t="shared" si="704"/>
        <v>2.6779757308012297E-4</v>
      </c>
      <c r="F22571" s="3">
        <f t="shared" si="705"/>
        <v>98.433928751632294</v>
      </c>
      <c r="G22571" t="s">
        <v>14480</v>
      </c>
    </row>
    <row r="22572" spans="1:7" x14ac:dyDescent="0.35">
      <c r="A22572" t="s">
        <v>10</v>
      </c>
      <c r="B22572" t="s">
        <v>8</v>
      </c>
      <c r="C22572" t="s">
        <v>9734</v>
      </c>
      <c r="D22572" s="2">
        <v>59151.9</v>
      </c>
      <c r="E22572" s="3">
        <f t="shared" si="704"/>
        <v>2.67738143005727E-4</v>
      </c>
      <c r="F22572" s="3">
        <f t="shared" si="705"/>
        <v>98.434196489775303</v>
      </c>
      <c r="G22572" t="s">
        <v>14473</v>
      </c>
    </row>
    <row r="22573" spans="1:7" x14ac:dyDescent="0.35">
      <c r="A22573" t="s">
        <v>3</v>
      </c>
      <c r="B22573" t="s">
        <v>48</v>
      </c>
      <c r="C22573" t="s">
        <v>10095</v>
      </c>
      <c r="D22573" s="2">
        <v>59147.7</v>
      </c>
      <c r="E22573" s="3">
        <f t="shared" si="704"/>
        <v>2.6771913262397043E-4</v>
      </c>
      <c r="F22573" s="3">
        <f t="shared" si="705"/>
        <v>98.434464208907926</v>
      </c>
      <c r="G22573" t="s">
        <v>14480</v>
      </c>
    </row>
    <row r="22574" spans="1:7" x14ac:dyDescent="0.35">
      <c r="A22574" t="s">
        <v>3</v>
      </c>
      <c r="B22574" t="s">
        <v>13</v>
      </c>
      <c r="C22574" t="s">
        <v>9468</v>
      </c>
      <c r="D22574" s="2">
        <v>59144.4</v>
      </c>
      <c r="E22574" s="3">
        <f t="shared" si="704"/>
        <v>2.677041958954475E-4</v>
      </c>
      <c r="F22574" s="3">
        <f t="shared" si="705"/>
        <v>98.434731913103818</v>
      </c>
      <c r="G22574" t="s">
        <v>14473</v>
      </c>
    </row>
    <row r="22575" spans="1:7" x14ac:dyDescent="0.35">
      <c r="A22575" t="s">
        <v>10</v>
      </c>
      <c r="B22575" t="s">
        <v>36</v>
      </c>
      <c r="C22575" t="s">
        <v>1714</v>
      </c>
      <c r="D22575" s="2">
        <v>59141.82</v>
      </c>
      <c r="E22575" s="3">
        <f t="shared" si="704"/>
        <v>2.6769251808951133E-4</v>
      </c>
      <c r="F22575" s="3">
        <f t="shared" si="705"/>
        <v>98.434999605621911</v>
      </c>
      <c r="G22575" t="s">
        <v>14473</v>
      </c>
    </row>
    <row r="22576" spans="1:7" x14ac:dyDescent="0.35">
      <c r="A22576" t="s">
        <v>3</v>
      </c>
      <c r="B22576" t="s">
        <v>29</v>
      </c>
      <c r="C22576" s="7" t="s">
        <v>4633</v>
      </c>
      <c r="D22576" s="2">
        <v>59136.1</v>
      </c>
      <c r="E22576" s="3">
        <f t="shared" si="704"/>
        <v>2.6766662776007147E-4</v>
      </c>
      <c r="F22576" s="3">
        <f t="shared" si="705"/>
        <v>98.435267272249675</v>
      </c>
      <c r="G22576" t="s">
        <v>14480</v>
      </c>
    </row>
    <row r="22577" spans="1:7" x14ac:dyDescent="0.35">
      <c r="A22577" t="s">
        <v>10</v>
      </c>
      <c r="B22577" t="s">
        <v>22</v>
      </c>
      <c r="C22577" t="s">
        <v>5551</v>
      </c>
      <c r="D22577" s="2">
        <v>59135.32</v>
      </c>
      <c r="E22577" s="3">
        <f t="shared" si="704"/>
        <v>2.6766309726060242E-4</v>
      </c>
      <c r="F22577" s="3">
        <f t="shared" si="705"/>
        <v>98.435534935346936</v>
      </c>
      <c r="G22577" t="s">
        <v>14473</v>
      </c>
    </row>
    <row r="22578" spans="1:7" x14ac:dyDescent="0.35">
      <c r="A22578" t="s">
        <v>3</v>
      </c>
      <c r="B22578" t="s">
        <v>23</v>
      </c>
      <c r="C22578" t="s">
        <v>1499</v>
      </c>
      <c r="D22578" s="2">
        <v>59131.37</v>
      </c>
      <c r="E22578" s="3">
        <f t="shared" si="704"/>
        <v>2.6764521844918854E-4</v>
      </c>
      <c r="F22578" s="3">
        <f t="shared" si="705"/>
        <v>98.43580258056538</v>
      </c>
      <c r="G22578" t="s">
        <v>14473</v>
      </c>
    </row>
    <row r="22579" spans="1:7" x14ac:dyDescent="0.35">
      <c r="A22579" t="s">
        <v>10</v>
      </c>
      <c r="B22579" t="s">
        <v>32</v>
      </c>
      <c r="C22579" t="s">
        <v>3884</v>
      </c>
      <c r="D22579" s="2">
        <v>59127.87</v>
      </c>
      <c r="E22579" s="3">
        <f t="shared" si="704"/>
        <v>2.6762937646439142E-4</v>
      </c>
      <c r="F22579" s="3">
        <f t="shared" si="705"/>
        <v>98.436070209941846</v>
      </c>
      <c r="G22579" t="s">
        <v>14480</v>
      </c>
    </row>
    <row r="22580" spans="1:7" x14ac:dyDescent="0.35">
      <c r="A22580" t="s">
        <v>10</v>
      </c>
      <c r="B22580" t="s">
        <v>76</v>
      </c>
      <c r="C22580" t="s">
        <v>1114</v>
      </c>
      <c r="D22580" s="2">
        <v>59122.02</v>
      </c>
      <c r="E22580" s="3">
        <f t="shared" si="704"/>
        <v>2.6760289771837336E-4</v>
      </c>
      <c r="F22580" s="3">
        <f t="shared" si="705"/>
        <v>98.436337812839568</v>
      </c>
      <c r="G22580" t="s">
        <v>14480</v>
      </c>
    </row>
    <row r="22581" spans="1:7" x14ac:dyDescent="0.35">
      <c r="A22581" t="s">
        <v>3</v>
      </c>
      <c r="B22581" t="s">
        <v>22</v>
      </c>
      <c r="C22581" t="s">
        <v>575</v>
      </c>
      <c r="D22581" s="2">
        <v>59121.32</v>
      </c>
      <c r="E22581" s="3">
        <f t="shared" si="704"/>
        <v>2.6759972932141395E-4</v>
      </c>
      <c r="F22581" s="3">
        <f t="shared" si="705"/>
        <v>98.436605412568895</v>
      </c>
      <c r="G22581" t="s">
        <v>14473</v>
      </c>
    </row>
    <row r="22582" spans="1:7" x14ac:dyDescent="0.35">
      <c r="A22582" t="s">
        <v>3</v>
      </c>
      <c r="B22582" t="s">
        <v>4</v>
      </c>
      <c r="C22582" t="s">
        <v>1910</v>
      </c>
      <c r="D22582" s="2">
        <v>59120.97</v>
      </c>
      <c r="E22582" s="3">
        <f t="shared" si="704"/>
        <v>2.6759814512293425E-4</v>
      </c>
      <c r="F22582" s="3">
        <f t="shared" si="705"/>
        <v>98.436873010714024</v>
      </c>
      <c r="G22582" t="s">
        <v>14473</v>
      </c>
    </row>
    <row r="22583" spans="1:7" x14ac:dyDescent="0.35">
      <c r="A22583" t="s">
        <v>3</v>
      </c>
      <c r="B22583" t="s">
        <v>18</v>
      </c>
      <c r="C22583" t="s">
        <v>305</v>
      </c>
      <c r="D22583" s="2">
        <v>59119.34</v>
      </c>
      <c r="E22583" s="3">
        <f t="shared" si="704"/>
        <v>2.6759076728430012E-4</v>
      </c>
      <c r="F22583" s="3">
        <f t="shared" si="705"/>
        <v>98.437140601481303</v>
      </c>
      <c r="G22583" t="s">
        <v>14473</v>
      </c>
    </row>
    <row r="22584" spans="1:7" x14ac:dyDescent="0.35">
      <c r="A22584" t="s">
        <v>10</v>
      </c>
      <c r="B22584" t="s">
        <v>11</v>
      </c>
      <c r="C22584" s="8" t="s">
        <v>1565</v>
      </c>
      <c r="D22584" s="2">
        <v>59115.59</v>
      </c>
      <c r="E22584" s="3">
        <f t="shared" si="704"/>
        <v>2.6757379372916042E-4</v>
      </c>
      <c r="F22584" s="3">
        <f t="shared" si="705"/>
        <v>98.437408175275039</v>
      </c>
      <c r="G22584" t="s">
        <v>14480</v>
      </c>
    </row>
    <row r="22585" spans="1:7" x14ac:dyDescent="0.35">
      <c r="A22585" t="s">
        <v>3</v>
      </c>
      <c r="B22585" t="s">
        <v>9</v>
      </c>
      <c r="C22585" t="s">
        <v>8318</v>
      </c>
      <c r="D22585" s="2">
        <v>59109.09</v>
      </c>
      <c r="E22585" s="3">
        <f t="shared" si="704"/>
        <v>2.6754437290025146E-4</v>
      </c>
      <c r="F22585" s="3">
        <f t="shared" si="705"/>
        <v>98.437675719647942</v>
      </c>
      <c r="G22585" t="s">
        <v>14480</v>
      </c>
    </row>
    <row r="22586" spans="1:7" x14ac:dyDescent="0.35">
      <c r="A22586" t="s">
        <v>3</v>
      </c>
      <c r="B22586" t="s">
        <v>9979</v>
      </c>
      <c r="C22586" t="s">
        <v>10012</v>
      </c>
      <c r="D22586" s="2">
        <v>59107.55</v>
      </c>
      <c r="E22586" s="3">
        <f t="shared" si="704"/>
        <v>2.6753740242694077E-4</v>
      </c>
      <c r="F22586" s="3">
        <f t="shared" si="705"/>
        <v>98.437943257050364</v>
      </c>
      <c r="G22586" t="s">
        <v>14473</v>
      </c>
    </row>
    <row r="22587" spans="1:7" x14ac:dyDescent="0.35">
      <c r="A22587" t="s">
        <v>10</v>
      </c>
      <c r="B22587" t="s">
        <v>9</v>
      </c>
      <c r="C22587" t="s">
        <v>11650</v>
      </c>
      <c r="D22587" s="2">
        <v>59103.3</v>
      </c>
      <c r="E22587" s="3">
        <f t="shared" si="704"/>
        <v>2.6751816573111574E-4</v>
      </c>
      <c r="F22587" s="3">
        <f t="shared" si="705"/>
        <v>98.438210775216092</v>
      </c>
      <c r="G22587" t="s">
        <v>14480</v>
      </c>
    </row>
    <row r="22588" spans="1:7" x14ac:dyDescent="0.35">
      <c r="A22588" t="s">
        <v>3</v>
      </c>
      <c r="B22588" t="s">
        <v>37</v>
      </c>
      <c r="C22588" t="s">
        <v>10150</v>
      </c>
      <c r="D22588" s="2">
        <v>59096.959999999999</v>
      </c>
      <c r="E22588" s="3">
        <f t="shared" si="704"/>
        <v>2.6748946910722614E-4</v>
      </c>
      <c r="F22588" s="3">
        <f t="shared" si="705"/>
        <v>98.438478264685202</v>
      </c>
      <c r="G22588" t="s">
        <v>14473</v>
      </c>
    </row>
    <row r="22589" spans="1:7" x14ac:dyDescent="0.35">
      <c r="A22589" t="s">
        <v>3</v>
      </c>
      <c r="B22589" t="s">
        <v>6</v>
      </c>
      <c r="C22589" t="s">
        <v>9281</v>
      </c>
      <c r="D22589" s="2">
        <v>59095.43</v>
      </c>
      <c r="E22589" s="3">
        <f t="shared" si="704"/>
        <v>2.6748254389672907E-4</v>
      </c>
      <c r="F22589" s="3">
        <f t="shared" si="705"/>
        <v>98.438745747229092</v>
      </c>
      <c r="G22589" t="s">
        <v>14473</v>
      </c>
    </row>
    <row r="22590" spans="1:7" x14ac:dyDescent="0.35">
      <c r="A22590" t="s">
        <v>3</v>
      </c>
      <c r="B22590" t="s">
        <v>8</v>
      </c>
      <c r="C22590" t="s">
        <v>11359</v>
      </c>
      <c r="D22590" s="2">
        <v>59095.18</v>
      </c>
      <c r="E22590" s="3">
        <f t="shared" si="704"/>
        <v>2.6748141232638644E-4</v>
      </c>
      <c r="F22590" s="3">
        <f t="shared" si="705"/>
        <v>98.439013228641414</v>
      </c>
      <c r="G22590" t="s">
        <v>14473</v>
      </c>
    </row>
    <row r="22591" spans="1:7" x14ac:dyDescent="0.35">
      <c r="A22591" t="s">
        <v>3</v>
      </c>
      <c r="B22591" t="s">
        <v>20</v>
      </c>
      <c r="C22591" t="s">
        <v>708</v>
      </c>
      <c r="D22591" s="2">
        <v>59093.87</v>
      </c>
      <c r="E22591" s="3">
        <f t="shared" si="704"/>
        <v>2.6747548289779096E-4</v>
      </c>
      <c r="F22591" s="3">
        <f t="shared" si="705"/>
        <v>98.439280704124315</v>
      </c>
      <c r="G22591" t="s">
        <v>14480</v>
      </c>
    </row>
    <row r="22592" spans="1:7" x14ac:dyDescent="0.35">
      <c r="A22592" t="s">
        <v>3</v>
      </c>
      <c r="B22592" t="s">
        <v>57</v>
      </c>
      <c r="C22592" t="s">
        <v>2421</v>
      </c>
      <c r="D22592" s="2">
        <v>59090</v>
      </c>
      <c r="E22592" s="3">
        <f t="shared" si="704"/>
        <v>2.6745796618888668E-4</v>
      </c>
      <c r="F22592" s="3">
        <f t="shared" si="705"/>
        <v>98.439548162090503</v>
      </c>
      <c r="G22592" t="s">
        <v>14473</v>
      </c>
    </row>
    <row r="22593" spans="1:7" x14ac:dyDescent="0.35">
      <c r="A22593" t="s">
        <v>3</v>
      </c>
      <c r="B22593" t="s">
        <v>6</v>
      </c>
      <c r="C22593" t="s">
        <v>8644</v>
      </c>
      <c r="D22593" s="2">
        <v>59085.71</v>
      </c>
      <c r="E22593" s="3">
        <f t="shared" si="704"/>
        <v>2.6743854844180683E-4</v>
      </c>
      <c r="F22593" s="3">
        <f t="shared" si="705"/>
        <v>98.439815600638951</v>
      </c>
      <c r="G22593" t="s">
        <v>14480</v>
      </c>
    </row>
    <row r="22594" spans="1:7" x14ac:dyDescent="0.35">
      <c r="A22594" t="s">
        <v>10</v>
      </c>
      <c r="B22594" t="s">
        <v>76</v>
      </c>
      <c r="C22594" t="s">
        <v>3389</v>
      </c>
      <c r="D22594" s="2">
        <v>59077.53</v>
      </c>
      <c r="E22594" s="3">
        <f t="shared" si="704"/>
        <v>2.6740152346019528E-4</v>
      </c>
      <c r="F22594" s="3">
        <f t="shared" si="705"/>
        <v>98.44008300216241</v>
      </c>
      <c r="G22594" t="s">
        <v>14480</v>
      </c>
    </row>
    <row r="22595" spans="1:7" x14ac:dyDescent="0.35">
      <c r="A22595" t="s">
        <v>3</v>
      </c>
      <c r="B22595" t="s">
        <v>8</v>
      </c>
      <c r="C22595" t="s">
        <v>4026</v>
      </c>
      <c r="D22595" s="2">
        <v>59075.360000000001</v>
      </c>
      <c r="E22595" s="3">
        <f t="shared" ref="E22595:E22658" si="706">(D22595/$D$29638)*100</f>
        <v>2.6739170142962111E-4</v>
      </c>
      <c r="F22595" s="3">
        <f t="shared" si="705"/>
        <v>98.440350393863838</v>
      </c>
      <c r="G22595" t="s">
        <v>14480</v>
      </c>
    </row>
    <row r="22596" spans="1:7" x14ac:dyDescent="0.35">
      <c r="A22596" t="s">
        <v>3</v>
      </c>
      <c r="B22596" t="s">
        <v>32</v>
      </c>
      <c r="C22596" t="s">
        <v>10995</v>
      </c>
      <c r="D22596" s="2">
        <v>59068.800000000003</v>
      </c>
      <c r="E22596" s="3">
        <f t="shared" si="706"/>
        <v>2.6736200902382996E-4</v>
      </c>
      <c r="F22596" s="3">
        <f t="shared" ref="F22596:F22659" si="707">E22596+F22595</f>
        <v>98.440617755872864</v>
      </c>
      <c r="G22596" t="s">
        <v>14473</v>
      </c>
    </row>
    <row r="22597" spans="1:7" x14ac:dyDescent="0.35">
      <c r="A22597" t="s">
        <v>10</v>
      </c>
      <c r="B22597" t="s">
        <v>6</v>
      </c>
      <c r="C22597" t="s">
        <v>9775</v>
      </c>
      <c r="D22597" s="2">
        <v>59060.639999999999</v>
      </c>
      <c r="E22597" s="3">
        <f t="shared" si="706"/>
        <v>2.6732507456784583E-4</v>
      </c>
      <c r="F22597" s="3">
        <f t="shared" si="707"/>
        <v>98.440885080947439</v>
      </c>
      <c r="G22597" t="s">
        <v>14480</v>
      </c>
    </row>
    <row r="22598" spans="1:7" x14ac:dyDescent="0.35">
      <c r="A22598" t="s">
        <v>10</v>
      </c>
      <c r="B22598" t="s">
        <v>22</v>
      </c>
      <c r="C22598" t="s">
        <v>3731</v>
      </c>
      <c r="D22598" s="2">
        <v>59059.54</v>
      </c>
      <c r="E22598" s="3">
        <f t="shared" si="706"/>
        <v>2.6732009565833817E-4</v>
      </c>
      <c r="F22598" s="3">
        <f t="shared" si="707"/>
        <v>98.441152401043098</v>
      </c>
      <c r="G22598" t="s">
        <v>14480</v>
      </c>
    </row>
    <row r="22599" spans="1:7" x14ac:dyDescent="0.35">
      <c r="A22599" t="s">
        <v>3</v>
      </c>
      <c r="B22599" t="s">
        <v>180</v>
      </c>
      <c r="C22599" t="s">
        <v>10884</v>
      </c>
      <c r="D22599" s="2">
        <v>59059.47</v>
      </c>
      <c r="E22599" s="3">
        <f t="shared" si="706"/>
        <v>2.6731977881864225E-4</v>
      </c>
      <c r="F22599" s="3">
        <f t="shared" si="707"/>
        <v>98.441419720821912</v>
      </c>
      <c r="G22599" t="s">
        <v>14473</v>
      </c>
    </row>
    <row r="22600" spans="1:7" x14ac:dyDescent="0.35">
      <c r="A22600" t="s">
        <v>3</v>
      </c>
      <c r="B22600" t="s">
        <v>9</v>
      </c>
      <c r="C22600" t="s">
        <v>233</v>
      </c>
      <c r="D22600" s="2">
        <v>59058.19</v>
      </c>
      <c r="E22600" s="3">
        <f t="shared" si="706"/>
        <v>2.6731398517848787E-4</v>
      </c>
      <c r="F22600" s="3">
        <f t="shared" si="707"/>
        <v>98.441687034807089</v>
      </c>
      <c r="G22600" t="s">
        <v>14480</v>
      </c>
    </row>
    <row r="22601" spans="1:7" x14ac:dyDescent="0.35">
      <c r="A22601" t="s">
        <v>3</v>
      </c>
      <c r="B22601" t="s">
        <v>180</v>
      </c>
      <c r="C22601" t="s">
        <v>13234</v>
      </c>
      <c r="D22601" s="2">
        <v>59055.17</v>
      </c>
      <c r="E22601" s="3">
        <f t="shared" si="706"/>
        <v>2.6730031580874861E-4</v>
      </c>
      <c r="F22601" s="3">
        <f t="shared" si="707"/>
        <v>98.441954335122901</v>
      </c>
      <c r="G22601" t="s">
        <v>14480</v>
      </c>
    </row>
    <row r="22602" spans="1:7" x14ac:dyDescent="0.35">
      <c r="A22602" t="s">
        <v>3</v>
      </c>
      <c r="B22602" t="s">
        <v>29</v>
      </c>
      <c r="C22602" t="s">
        <v>3964</v>
      </c>
      <c r="D22602" s="2">
        <v>59051.7</v>
      </c>
      <c r="E22602" s="3">
        <f t="shared" si="706"/>
        <v>2.6728460961239264E-4</v>
      </c>
      <c r="F22602" s="3">
        <f t="shared" si="707"/>
        <v>98.442221619732507</v>
      </c>
      <c r="G22602" t="s">
        <v>14480</v>
      </c>
    </row>
    <row r="22603" spans="1:7" x14ac:dyDescent="0.35">
      <c r="A22603" t="s">
        <v>3</v>
      </c>
      <c r="B22603" t="s">
        <v>6</v>
      </c>
      <c r="C22603" t="s">
        <v>6794</v>
      </c>
      <c r="D22603" s="2">
        <v>59047.47</v>
      </c>
      <c r="E22603" s="3">
        <f t="shared" si="706"/>
        <v>2.6726546344219503E-4</v>
      </c>
      <c r="F22603" s="3">
        <f t="shared" si="707"/>
        <v>98.442488885195942</v>
      </c>
      <c r="G22603" t="s">
        <v>14480</v>
      </c>
    </row>
    <row r="22604" spans="1:7" x14ac:dyDescent="0.35">
      <c r="A22604" t="s">
        <v>10</v>
      </c>
      <c r="B22604" t="s">
        <v>9</v>
      </c>
      <c r="C22604" t="s">
        <v>9155</v>
      </c>
      <c r="D22604" s="2">
        <v>59046.1</v>
      </c>
      <c r="E22604" s="3">
        <f t="shared" si="706"/>
        <v>2.6725926243671727E-4</v>
      </c>
      <c r="F22604" s="3">
        <f t="shared" si="707"/>
        <v>98.442756144458386</v>
      </c>
      <c r="G22604" t="s">
        <v>14473</v>
      </c>
    </row>
    <row r="22605" spans="1:7" x14ac:dyDescent="0.35">
      <c r="A22605" t="s">
        <v>3</v>
      </c>
      <c r="B22605" t="s">
        <v>13</v>
      </c>
      <c r="C22605" t="s">
        <v>2423</v>
      </c>
      <c r="D22605" s="2">
        <v>59045.55</v>
      </c>
      <c r="E22605" s="3">
        <f t="shared" si="706"/>
        <v>2.6725677298196343E-4</v>
      </c>
      <c r="F22605" s="3">
        <f t="shared" si="707"/>
        <v>98.443023401231372</v>
      </c>
      <c r="G22605" t="s">
        <v>14480</v>
      </c>
    </row>
    <row r="22606" spans="1:7" x14ac:dyDescent="0.35">
      <c r="A22606" t="s">
        <v>3</v>
      </c>
      <c r="B22606" t="s">
        <v>22</v>
      </c>
      <c r="C22606" t="s">
        <v>3952</v>
      </c>
      <c r="D22606" s="2">
        <v>59044.6</v>
      </c>
      <c r="E22606" s="3">
        <f t="shared" si="706"/>
        <v>2.672524730146614E-4</v>
      </c>
      <c r="F22606" s="3">
        <f t="shared" si="707"/>
        <v>98.443290653704381</v>
      </c>
      <c r="G22606" t="s">
        <v>14473</v>
      </c>
    </row>
    <row r="22607" spans="1:7" x14ac:dyDescent="0.35">
      <c r="A22607" t="s">
        <v>3</v>
      </c>
      <c r="B22607" t="s">
        <v>8</v>
      </c>
      <c r="C22607" t="s">
        <v>1457</v>
      </c>
      <c r="D22607" s="2">
        <v>59037.39</v>
      </c>
      <c r="E22607" s="3">
        <f t="shared" si="706"/>
        <v>2.672198385259793E-4</v>
      </c>
      <c r="F22607" s="3">
        <f t="shared" si="707"/>
        <v>98.4435578735429</v>
      </c>
      <c r="G22607" t="s">
        <v>14480</v>
      </c>
    </row>
    <row r="22608" spans="1:7" x14ac:dyDescent="0.35">
      <c r="A22608" t="s">
        <v>3</v>
      </c>
      <c r="B22608" t="s">
        <v>9</v>
      </c>
      <c r="C22608" t="s">
        <v>13462</v>
      </c>
      <c r="D22608" s="2">
        <v>59033.5</v>
      </c>
      <c r="E22608" s="3">
        <f t="shared" si="706"/>
        <v>2.6720223129144766E-4</v>
      </c>
      <c r="F22608" s="3">
        <f t="shared" si="707"/>
        <v>98.443825075774186</v>
      </c>
      <c r="G22608" t="s">
        <v>14480</v>
      </c>
    </row>
    <row r="22609" spans="1:7" x14ac:dyDescent="0.35">
      <c r="A22609" t="s">
        <v>3</v>
      </c>
      <c r="B22609" t="s">
        <v>9</v>
      </c>
      <c r="C22609" t="s">
        <v>2195</v>
      </c>
      <c r="D22609" s="2">
        <v>59032.9</v>
      </c>
      <c r="E22609" s="3">
        <f t="shared" si="706"/>
        <v>2.6719951552262532E-4</v>
      </c>
      <c r="F22609" s="3">
        <f t="shared" si="707"/>
        <v>98.444092275289705</v>
      </c>
      <c r="G22609" t="s">
        <v>14473</v>
      </c>
    </row>
    <row r="22610" spans="1:7" x14ac:dyDescent="0.35">
      <c r="A22610" t="s">
        <v>3</v>
      </c>
      <c r="B22610" t="s">
        <v>8</v>
      </c>
      <c r="C22610" t="s">
        <v>2949</v>
      </c>
      <c r="D22610" s="2">
        <v>59030.42</v>
      </c>
      <c r="E22610" s="3">
        <f t="shared" si="706"/>
        <v>2.6718829034482622E-4</v>
      </c>
      <c r="F22610" s="3">
        <f t="shared" si="707"/>
        <v>98.444359463580057</v>
      </c>
      <c r="G22610" t="s">
        <v>14473</v>
      </c>
    </row>
    <row r="22611" spans="1:7" x14ac:dyDescent="0.35">
      <c r="A22611" t="s">
        <v>3</v>
      </c>
      <c r="B22611" t="s">
        <v>122</v>
      </c>
      <c r="C22611" t="s">
        <v>12656</v>
      </c>
      <c r="D22611" s="2">
        <v>59029.45</v>
      </c>
      <c r="E22611" s="3">
        <f t="shared" si="706"/>
        <v>2.6718389985189671E-4</v>
      </c>
      <c r="F22611" s="3">
        <f t="shared" si="707"/>
        <v>98.444626647479907</v>
      </c>
      <c r="G22611" t="s">
        <v>14473</v>
      </c>
    </row>
    <row r="22612" spans="1:7" x14ac:dyDescent="0.35">
      <c r="A22612" t="s">
        <v>10</v>
      </c>
      <c r="B22612" t="s">
        <v>56</v>
      </c>
      <c r="C22612" t="s">
        <v>2175</v>
      </c>
      <c r="D22612" s="2">
        <v>59026.89</v>
      </c>
      <c r="E22612" s="3">
        <f t="shared" si="706"/>
        <v>2.6717231257158801E-4</v>
      </c>
      <c r="F22612" s="3">
        <f t="shared" si="707"/>
        <v>98.444893819792483</v>
      </c>
      <c r="G22612" t="s">
        <v>14473</v>
      </c>
    </row>
    <row r="22613" spans="1:7" x14ac:dyDescent="0.35">
      <c r="A22613" t="s">
        <v>3</v>
      </c>
      <c r="B22613" t="s">
        <v>93</v>
      </c>
      <c r="C22613" t="s">
        <v>10385</v>
      </c>
      <c r="D22613" s="2">
        <v>59021.31</v>
      </c>
      <c r="E22613" s="3">
        <f t="shared" si="706"/>
        <v>2.6714705592154004E-4</v>
      </c>
      <c r="F22613" s="3">
        <f t="shared" si="707"/>
        <v>98.445160966848405</v>
      </c>
      <c r="G22613" t="s">
        <v>14473</v>
      </c>
    </row>
    <row r="22614" spans="1:7" x14ac:dyDescent="0.35">
      <c r="A22614" t="s">
        <v>10</v>
      </c>
      <c r="B22614" t="s">
        <v>55</v>
      </c>
      <c r="C22614" t="s">
        <v>10301</v>
      </c>
      <c r="D22614" s="2">
        <v>59016.13</v>
      </c>
      <c r="E22614" s="3">
        <f t="shared" si="706"/>
        <v>2.6712360978404029E-4</v>
      </c>
      <c r="F22614" s="3">
        <f t="shared" si="707"/>
        <v>98.445428090458194</v>
      </c>
      <c r="G22614" t="s">
        <v>14473</v>
      </c>
    </row>
    <row r="22615" spans="1:7" x14ac:dyDescent="0.35">
      <c r="A22615" t="s">
        <v>3</v>
      </c>
      <c r="B22615" t="s">
        <v>304</v>
      </c>
      <c r="C22615" t="s">
        <v>12291</v>
      </c>
      <c r="D22615" s="2">
        <v>59015.3</v>
      </c>
      <c r="E22615" s="3">
        <f t="shared" si="706"/>
        <v>2.6711985297050273E-4</v>
      </c>
      <c r="F22615" s="3">
        <f t="shared" si="707"/>
        <v>98.445695210311158</v>
      </c>
      <c r="G22615" t="s">
        <v>14473</v>
      </c>
    </row>
    <row r="22616" spans="1:7" x14ac:dyDescent="0.35">
      <c r="A22616" t="s">
        <v>3</v>
      </c>
      <c r="B22616" t="s">
        <v>27</v>
      </c>
      <c r="C22616" t="s">
        <v>11628</v>
      </c>
      <c r="D22616" s="2">
        <v>59014.34</v>
      </c>
      <c r="E22616" s="3">
        <f t="shared" si="706"/>
        <v>2.671155077403869E-4</v>
      </c>
      <c r="F22616" s="3">
        <f t="shared" si="707"/>
        <v>98.445962325818897</v>
      </c>
      <c r="G22616" t="s">
        <v>14473</v>
      </c>
    </row>
    <row r="22617" spans="1:7" x14ac:dyDescent="0.35">
      <c r="A22617" t="s">
        <v>3</v>
      </c>
      <c r="B22617" t="s">
        <v>8</v>
      </c>
      <c r="C22617" t="s">
        <v>10793</v>
      </c>
      <c r="D22617" s="2">
        <v>59012.39</v>
      </c>
      <c r="E22617" s="3">
        <f t="shared" si="706"/>
        <v>2.6710668149171427E-4</v>
      </c>
      <c r="F22617" s="3">
        <f t="shared" si="707"/>
        <v>98.446229432500388</v>
      </c>
      <c r="G22617" t="s">
        <v>14480</v>
      </c>
    </row>
    <row r="22618" spans="1:7" x14ac:dyDescent="0.35">
      <c r="A22618" t="s">
        <v>10</v>
      </c>
      <c r="B22618" t="s">
        <v>9</v>
      </c>
      <c r="C22618" t="s">
        <v>655</v>
      </c>
      <c r="D22618" s="2">
        <v>59010.93</v>
      </c>
      <c r="E22618" s="3">
        <f t="shared" si="706"/>
        <v>2.6710007312091317E-4</v>
      </c>
      <c r="F22618" s="3">
        <f t="shared" si="707"/>
        <v>98.446496532573505</v>
      </c>
      <c r="G22618" t="s">
        <v>14480</v>
      </c>
    </row>
    <row r="22619" spans="1:7" x14ac:dyDescent="0.35">
      <c r="A22619" t="s">
        <v>3</v>
      </c>
      <c r="B22619" t="s">
        <v>6</v>
      </c>
      <c r="C22619" t="s">
        <v>462</v>
      </c>
      <c r="D22619" s="2">
        <v>59006.720000000001</v>
      </c>
      <c r="E22619" s="3">
        <f t="shared" si="706"/>
        <v>2.6708101747634298E-4</v>
      </c>
      <c r="F22619" s="3">
        <f t="shared" si="707"/>
        <v>98.446763613590988</v>
      </c>
      <c r="G22619" t="s">
        <v>14473</v>
      </c>
    </row>
    <row r="22620" spans="1:7" x14ac:dyDescent="0.35">
      <c r="A22620" t="s">
        <v>3</v>
      </c>
      <c r="B22620" t="s">
        <v>180</v>
      </c>
      <c r="C22620" t="s">
        <v>3494</v>
      </c>
      <c r="D22620" s="2">
        <v>59005.55</v>
      </c>
      <c r="E22620" s="3">
        <f t="shared" si="706"/>
        <v>2.6707572172713934E-4</v>
      </c>
      <c r="F22620" s="3">
        <f t="shared" si="707"/>
        <v>98.447030689312712</v>
      </c>
      <c r="G22620" t="s">
        <v>14480</v>
      </c>
    </row>
    <row r="22621" spans="1:7" x14ac:dyDescent="0.35">
      <c r="A22621" t="s">
        <v>3</v>
      </c>
      <c r="B22621" t="s">
        <v>29</v>
      </c>
      <c r="C22621" t="s">
        <v>811</v>
      </c>
      <c r="D22621" s="2">
        <v>59005.19</v>
      </c>
      <c r="E22621" s="3">
        <f t="shared" si="706"/>
        <v>2.6707409226584596E-4</v>
      </c>
      <c r="F22621" s="3">
        <f t="shared" si="707"/>
        <v>98.447297763404976</v>
      </c>
      <c r="G22621" t="s">
        <v>14473</v>
      </c>
    </row>
    <row r="22622" spans="1:7" x14ac:dyDescent="0.35">
      <c r="A22622" t="s">
        <v>3</v>
      </c>
      <c r="B22622" t="s">
        <v>35</v>
      </c>
      <c r="C22622" t="s">
        <v>3883</v>
      </c>
      <c r="D22622" s="2">
        <v>59001.59</v>
      </c>
      <c r="E22622" s="3">
        <f t="shared" si="706"/>
        <v>2.6705779765291173E-4</v>
      </c>
      <c r="F22622" s="3">
        <f t="shared" si="707"/>
        <v>98.447564821202633</v>
      </c>
      <c r="G22622" t="s">
        <v>14473</v>
      </c>
    </row>
    <row r="22623" spans="1:7" x14ac:dyDescent="0.35">
      <c r="A22623" t="s">
        <v>10</v>
      </c>
      <c r="B22623" t="s">
        <v>13</v>
      </c>
      <c r="C22623" t="s">
        <v>1558</v>
      </c>
      <c r="D22623" s="2">
        <v>58990.49</v>
      </c>
      <c r="E22623" s="3">
        <f t="shared" si="706"/>
        <v>2.670075559296981E-4</v>
      </c>
      <c r="F22623" s="3">
        <f t="shared" si="707"/>
        <v>98.447831828758567</v>
      </c>
      <c r="G22623" t="s">
        <v>14473</v>
      </c>
    </row>
    <row r="22624" spans="1:7" x14ac:dyDescent="0.35">
      <c r="A22624" t="s">
        <v>10</v>
      </c>
      <c r="B22624" t="s">
        <v>122</v>
      </c>
      <c r="C22624" t="s">
        <v>9380</v>
      </c>
      <c r="D22624" s="2">
        <v>58985</v>
      </c>
      <c r="E22624" s="3">
        <f t="shared" si="706"/>
        <v>2.6698270664497347E-4</v>
      </c>
      <c r="F22624" s="3">
        <f t="shared" si="707"/>
        <v>98.448098811465215</v>
      </c>
      <c r="G22624" t="s">
        <v>14473</v>
      </c>
    </row>
    <row r="22625" spans="1:7" x14ac:dyDescent="0.35">
      <c r="A22625" t="s">
        <v>10</v>
      </c>
      <c r="B22625" t="s">
        <v>9</v>
      </c>
      <c r="C22625" t="s">
        <v>11930</v>
      </c>
      <c r="D22625" s="2">
        <v>58982.2</v>
      </c>
      <c r="E22625" s="3">
        <f t="shared" si="706"/>
        <v>2.6697003305713575E-4</v>
      </c>
      <c r="F22625" s="3">
        <f t="shared" si="707"/>
        <v>98.448365781498268</v>
      </c>
      <c r="G22625" t="s">
        <v>14480</v>
      </c>
    </row>
    <row r="22626" spans="1:7" x14ac:dyDescent="0.35">
      <c r="A22626" t="s">
        <v>10</v>
      </c>
      <c r="B22626" t="s">
        <v>9</v>
      </c>
      <c r="C22626" t="s">
        <v>9934</v>
      </c>
      <c r="D22626" s="2">
        <v>58981.78</v>
      </c>
      <c r="E22626" s="3">
        <f t="shared" si="706"/>
        <v>2.6696813201896013E-4</v>
      </c>
      <c r="F22626" s="3">
        <f t="shared" si="707"/>
        <v>98.448632749630292</v>
      </c>
      <c r="G22626" t="s">
        <v>14480</v>
      </c>
    </row>
    <row r="22627" spans="1:7" x14ac:dyDescent="0.35">
      <c r="A22627" t="s">
        <v>3</v>
      </c>
      <c r="B22627" t="s">
        <v>166</v>
      </c>
      <c r="C22627" t="s">
        <v>422</v>
      </c>
      <c r="D22627" s="2">
        <v>58980.08</v>
      </c>
      <c r="E22627" s="3">
        <f t="shared" si="706"/>
        <v>2.6696043734063013E-4</v>
      </c>
      <c r="F22627" s="3">
        <f t="shared" si="707"/>
        <v>98.448899710067636</v>
      </c>
      <c r="G22627" t="s">
        <v>14473</v>
      </c>
    </row>
    <row r="22628" spans="1:7" x14ac:dyDescent="0.35">
      <c r="A22628" t="s">
        <v>10</v>
      </c>
      <c r="B22628" t="s">
        <v>6</v>
      </c>
      <c r="C22628" t="s">
        <v>2395</v>
      </c>
      <c r="D22628" s="2">
        <v>58977.14</v>
      </c>
      <c r="E22628" s="3">
        <f t="shared" si="706"/>
        <v>2.6694713007340053E-4</v>
      </c>
      <c r="F22628" s="3">
        <f t="shared" si="707"/>
        <v>98.449166657197708</v>
      </c>
      <c r="G22628" t="s">
        <v>14480</v>
      </c>
    </row>
    <row r="22629" spans="1:7" x14ac:dyDescent="0.35">
      <c r="A22629" t="s">
        <v>10</v>
      </c>
      <c r="B22629" t="s">
        <v>808</v>
      </c>
      <c r="C22629" t="s">
        <v>9477</v>
      </c>
      <c r="D22629" s="2">
        <v>58975.21</v>
      </c>
      <c r="E22629" s="3">
        <f t="shared" si="706"/>
        <v>2.6693839435035525E-4</v>
      </c>
      <c r="F22629" s="3">
        <f t="shared" si="707"/>
        <v>98.449433595592055</v>
      </c>
      <c r="G22629" t="s">
        <v>14473</v>
      </c>
    </row>
    <row r="22630" spans="1:7" x14ac:dyDescent="0.35">
      <c r="A22630" t="s">
        <v>10</v>
      </c>
      <c r="B22630" t="s">
        <v>9</v>
      </c>
      <c r="C22630" t="s">
        <v>1545</v>
      </c>
      <c r="D22630" s="2">
        <v>58974.5</v>
      </c>
      <c r="E22630" s="3">
        <f t="shared" si="706"/>
        <v>2.6693518069058212E-4</v>
      </c>
      <c r="F22630" s="3">
        <f t="shared" si="707"/>
        <v>98.449700530772745</v>
      </c>
      <c r="G22630" t="s">
        <v>14480</v>
      </c>
    </row>
    <row r="22631" spans="1:7" x14ac:dyDescent="0.35">
      <c r="A22631" t="s">
        <v>3</v>
      </c>
      <c r="B22631" t="s">
        <v>9</v>
      </c>
      <c r="C22631" t="s">
        <v>6038</v>
      </c>
      <c r="D22631" s="2">
        <v>58970.57</v>
      </c>
      <c r="E22631" s="3">
        <f t="shared" si="706"/>
        <v>2.669173924047957E-4</v>
      </c>
      <c r="F22631" s="3">
        <f t="shared" si="707"/>
        <v>98.449967448165154</v>
      </c>
      <c r="G22631" t="s">
        <v>14473</v>
      </c>
    </row>
    <row r="22632" spans="1:7" x14ac:dyDescent="0.35">
      <c r="A22632" t="s">
        <v>10</v>
      </c>
      <c r="B22632" t="s">
        <v>9</v>
      </c>
      <c r="C22632" t="s">
        <v>6237</v>
      </c>
      <c r="D22632" s="2">
        <v>58968.45</v>
      </c>
      <c r="E22632" s="3">
        <f t="shared" si="706"/>
        <v>2.6690779668829003E-4</v>
      </c>
      <c r="F22632" s="3">
        <f t="shared" si="707"/>
        <v>98.45023435596184</v>
      </c>
      <c r="G22632" t="s">
        <v>14480</v>
      </c>
    </row>
    <row r="22633" spans="1:7" x14ac:dyDescent="0.35">
      <c r="A22633" t="s">
        <v>3</v>
      </c>
      <c r="B22633" t="s">
        <v>13</v>
      </c>
      <c r="C22633" t="s">
        <v>2608</v>
      </c>
      <c r="D22633" s="2">
        <v>58960.959999999999</v>
      </c>
      <c r="E22633" s="3">
        <f t="shared" si="706"/>
        <v>2.6687389484082415E-4</v>
      </c>
      <c r="F22633" s="3">
        <f t="shared" si="707"/>
        <v>98.450501229856684</v>
      </c>
      <c r="G22633" t="s">
        <v>14480</v>
      </c>
    </row>
    <row r="22634" spans="1:7" x14ac:dyDescent="0.35">
      <c r="A22634" t="s">
        <v>10</v>
      </c>
      <c r="B22634" t="s">
        <v>8</v>
      </c>
      <c r="C22634" t="s">
        <v>5511</v>
      </c>
      <c r="D22634" s="2">
        <v>58951.98</v>
      </c>
      <c r="E22634" s="3">
        <f t="shared" si="706"/>
        <v>2.6683324883411619E-4</v>
      </c>
      <c r="F22634" s="3">
        <f t="shared" si="707"/>
        <v>98.450768063105514</v>
      </c>
      <c r="G22634" t="s">
        <v>14480</v>
      </c>
    </row>
    <row r="22635" spans="1:7" x14ac:dyDescent="0.35">
      <c r="A22635" t="s">
        <v>3</v>
      </c>
      <c r="B22635" t="s">
        <v>9</v>
      </c>
      <c r="C22635" t="s">
        <v>9351</v>
      </c>
      <c r="D22635" s="2">
        <v>58948.3</v>
      </c>
      <c r="E22635" s="3">
        <f t="shared" si="706"/>
        <v>2.6681659211867236E-4</v>
      </c>
      <c r="F22635" s="3">
        <f t="shared" si="707"/>
        <v>98.45103487969763</v>
      </c>
      <c r="G22635" t="s">
        <v>14480</v>
      </c>
    </row>
    <row r="22636" spans="1:7" x14ac:dyDescent="0.35">
      <c r="A22636" t="s">
        <v>10</v>
      </c>
      <c r="B22636" t="s">
        <v>28</v>
      </c>
      <c r="C22636" s="8" t="s">
        <v>7589</v>
      </c>
      <c r="D22636" s="2">
        <v>58947.43</v>
      </c>
      <c r="E22636" s="3">
        <f t="shared" si="706"/>
        <v>2.6681265425387997E-4</v>
      </c>
      <c r="F22636" s="3">
        <f t="shared" si="707"/>
        <v>98.45130169235189</v>
      </c>
      <c r="G22636" t="s">
        <v>14480</v>
      </c>
    </row>
    <row r="22637" spans="1:7" x14ac:dyDescent="0.35">
      <c r="A22637" t="s">
        <v>3</v>
      </c>
      <c r="B22637" t="s">
        <v>37</v>
      </c>
      <c r="C22637" t="s">
        <v>922</v>
      </c>
      <c r="D22637" s="2">
        <v>58942.43</v>
      </c>
      <c r="E22637" s="3">
        <f t="shared" si="706"/>
        <v>2.6679002284702694E-4</v>
      </c>
      <c r="F22637" s="3">
        <f t="shared" si="707"/>
        <v>98.451568482374739</v>
      </c>
      <c r="G22637" t="s">
        <v>14473</v>
      </c>
    </row>
    <row r="22638" spans="1:7" x14ac:dyDescent="0.35">
      <c r="A22638" t="s">
        <v>3</v>
      </c>
      <c r="B22638" t="s">
        <v>8</v>
      </c>
      <c r="C22638" t="s">
        <v>2793</v>
      </c>
      <c r="D22638" s="2">
        <v>58939.34</v>
      </c>
      <c r="E22638" s="3">
        <f t="shared" si="706"/>
        <v>2.6677603663759176E-4</v>
      </c>
      <c r="F22638" s="3">
        <f t="shared" si="707"/>
        <v>98.451835258411379</v>
      </c>
      <c r="G22638" t="s">
        <v>14480</v>
      </c>
    </row>
    <row r="22639" spans="1:7" x14ac:dyDescent="0.35">
      <c r="A22639" t="s">
        <v>10</v>
      </c>
      <c r="B22639" t="s">
        <v>40</v>
      </c>
      <c r="C22639" t="s">
        <v>5813</v>
      </c>
      <c r="D22639" s="2">
        <v>58937.59</v>
      </c>
      <c r="E22639" s="3">
        <f t="shared" si="706"/>
        <v>2.667681156451932E-4</v>
      </c>
      <c r="F22639" s="3">
        <f t="shared" si="707"/>
        <v>98.452102026527029</v>
      </c>
      <c r="G22639" t="s">
        <v>14473</v>
      </c>
    </row>
    <row r="22640" spans="1:7" x14ac:dyDescent="0.35">
      <c r="A22640" t="s">
        <v>3</v>
      </c>
      <c r="B22640" t="s">
        <v>9</v>
      </c>
      <c r="C22640" t="s">
        <v>7951</v>
      </c>
      <c r="D22640" s="2">
        <v>58923</v>
      </c>
      <c r="E22640" s="3">
        <f t="shared" si="706"/>
        <v>2.6670207719999613E-4</v>
      </c>
      <c r="F22640" s="3">
        <f t="shared" si="707"/>
        <v>98.452368728604227</v>
      </c>
      <c r="G22640" t="s">
        <v>14473</v>
      </c>
    </row>
    <row r="22641" spans="1:7" x14ac:dyDescent="0.35">
      <c r="A22641" t="s">
        <v>3</v>
      </c>
      <c r="B22641" t="s">
        <v>73</v>
      </c>
      <c r="C22641" t="s">
        <v>7310</v>
      </c>
      <c r="D22641" s="2">
        <v>58922.99</v>
      </c>
      <c r="E22641" s="3">
        <f t="shared" si="706"/>
        <v>2.6670203193718245E-4</v>
      </c>
      <c r="F22641" s="3">
        <f t="shared" si="707"/>
        <v>98.452635430636164</v>
      </c>
      <c r="G22641" t="s">
        <v>14480</v>
      </c>
    </row>
    <row r="22642" spans="1:7" x14ac:dyDescent="0.35">
      <c r="A22642" t="s">
        <v>10</v>
      </c>
      <c r="B22642" t="s">
        <v>32</v>
      </c>
      <c r="C22642" t="s">
        <v>2649</v>
      </c>
      <c r="D22642" s="2">
        <v>58917.73</v>
      </c>
      <c r="E22642" s="3">
        <f t="shared" si="706"/>
        <v>2.6667822369717305E-4</v>
      </c>
      <c r="F22642" s="3">
        <f t="shared" si="707"/>
        <v>98.45290210885986</v>
      </c>
      <c r="G22642" t="s">
        <v>14473</v>
      </c>
    </row>
    <row r="22643" spans="1:7" x14ac:dyDescent="0.35">
      <c r="A22643" t="s">
        <v>10</v>
      </c>
      <c r="B22643" t="s">
        <v>6</v>
      </c>
      <c r="C22643" t="s">
        <v>7535</v>
      </c>
      <c r="D22643" s="2">
        <v>58915.86</v>
      </c>
      <c r="E22643" s="3">
        <f t="shared" si="706"/>
        <v>2.6666975955101001E-4</v>
      </c>
      <c r="F22643" s="3">
        <f t="shared" si="707"/>
        <v>98.453168778619414</v>
      </c>
      <c r="G22643" t="s">
        <v>14480</v>
      </c>
    </row>
    <row r="22644" spans="1:7" x14ac:dyDescent="0.35">
      <c r="A22644" t="s">
        <v>10</v>
      </c>
      <c r="B22644" t="s">
        <v>9</v>
      </c>
      <c r="C22644" t="s">
        <v>3243</v>
      </c>
      <c r="D22644" s="2">
        <v>58914.3</v>
      </c>
      <c r="E22644" s="3">
        <f t="shared" si="706"/>
        <v>2.666626985520719E-4</v>
      </c>
      <c r="F22644" s="3">
        <f t="shared" si="707"/>
        <v>98.453435441317964</v>
      </c>
      <c r="G22644" t="s">
        <v>14480</v>
      </c>
    </row>
    <row r="22645" spans="1:7" x14ac:dyDescent="0.35">
      <c r="A22645" t="s">
        <v>3</v>
      </c>
      <c r="B22645" t="s">
        <v>180</v>
      </c>
      <c r="C22645" t="s">
        <v>8490</v>
      </c>
      <c r="D22645" s="2">
        <v>58908.37</v>
      </c>
      <c r="E22645" s="3">
        <f t="shared" si="706"/>
        <v>2.6663585770354424E-4</v>
      </c>
      <c r="F22645" s="3">
        <f t="shared" si="707"/>
        <v>98.453702077175663</v>
      </c>
      <c r="G22645" t="s">
        <v>14480</v>
      </c>
    </row>
    <row r="22646" spans="1:7" x14ac:dyDescent="0.35">
      <c r="A22646" t="s">
        <v>3</v>
      </c>
      <c r="B22646" t="s">
        <v>13</v>
      </c>
      <c r="C22646" t="s">
        <v>1627</v>
      </c>
      <c r="D22646" s="2">
        <v>58907.88</v>
      </c>
      <c r="E22646" s="3">
        <f t="shared" si="706"/>
        <v>2.6663363982567265E-4</v>
      </c>
      <c r="F22646" s="3">
        <f t="shared" si="707"/>
        <v>98.453968710815488</v>
      </c>
      <c r="G22646" t="s">
        <v>14480</v>
      </c>
    </row>
    <row r="22647" spans="1:7" x14ac:dyDescent="0.35">
      <c r="A22647" t="s">
        <v>3</v>
      </c>
      <c r="B22647" t="s">
        <v>6</v>
      </c>
      <c r="C22647" t="s">
        <v>6042</v>
      </c>
      <c r="D22647" s="2">
        <v>58907.14</v>
      </c>
      <c r="E22647" s="3">
        <f t="shared" si="706"/>
        <v>2.6663029037745842E-4</v>
      </c>
      <c r="F22647" s="3">
        <f t="shared" si="707"/>
        <v>98.454235341105871</v>
      </c>
      <c r="G22647" t="s">
        <v>14473</v>
      </c>
    </row>
    <row r="22648" spans="1:7" x14ac:dyDescent="0.35">
      <c r="A22648" t="s">
        <v>3</v>
      </c>
      <c r="B22648" t="s">
        <v>11</v>
      </c>
      <c r="C22648" t="s">
        <v>91</v>
      </c>
      <c r="D22648" s="2">
        <v>58901.24</v>
      </c>
      <c r="E22648" s="3">
        <f t="shared" si="706"/>
        <v>2.6660358531737185E-4</v>
      </c>
      <c r="F22648" s="3">
        <f t="shared" si="707"/>
        <v>98.454501944691188</v>
      </c>
      <c r="G22648" t="s">
        <v>14473</v>
      </c>
    </row>
    <row r="22649" spans="1:7" x14ac:dyDescent="0.35">
      <c r="A22649" t="s">
        <v>10</v>
      </c>
      <c r="B22649" t="s">
        <v>180</v>
      </c>
      <c r="C22649" t="s">
        <v>8907</v>
      </c>
      <c r="D22649" s="2">
        <v>58895.67</v>
      </c>
      <c r="E22649" s="3">
        <f t="shared" si="706"/>
        <v>2.6657837393013757E-4</v>
      </c>
      <c r="F22649" s="3">
        <f t="shared" si="707"/>
        <v>98.454768523065113</v>
      </c>
      <c r="G22649" t="s">
        <v>14480</v>
      </c>
    </row>
    <row r="22650" spans="1:7" x14ac:dyDescent="0.35">
      <c r="A22650" t="s">
        <v>10</v>
      </c>
      <c r="B22650" t="s">
        <v>180</v>
      </c>
      <c r="C22650" t="s">
        <v>8254</v>
      </c>
      <c r="D22650" s="2">
        <v>58894.95</v>
      </c>
      <c r="E22650" s="3">
        <f t="shared" si="706"/>
        <v>2.665751150075507E-4</v>
      </c>
      <c r="F22650" s="3">
        <f t="shared" si="707"/>
        <v>98.455035098180119</v>
      </c>
      <c r="G22650" t="s">
        <v>14480</v>
      </c>
    </row>
    <row r="22651" spans="1:7" x14ac:dyDescent="0.35">
      <c r="A22651" t="s">
        <v>3</v>
      </c>
      <c r="B22651" t="s">
        <v>148</v>
      </c>
      <c r="C22651" s="7" t="s">
        <v>352</v>
      </c>
      <c r="D22651" s="2">
        <v>58888.480000000003</v>
      </c>
      <c r="E22651" s="3">
        <f t="shared" si="706"/>
        <v>2.6654582996708294E-4</v>
      </c>
      <c r="F22651" s="3">
        <f t="shared" si="707"/>
        <v>98.455301644010092</v>
      </c>
      <c r="G22651" t="s">
        <v>14480</v>
      </c>
    </row>
    <row r="22652" spans="1:7" x14ac:dyDescent="0.35">
      <c r="A22652" t="s">
        <v>10</v>
      </c>
      <c r="B22652" t="s">
        <v>8</v>
      </c>
      <c r="C22652" t="s">
        <v>9615</v>
      </c>
      <c r="D22652" s="2">
        <v>58886.9</v>
      </c>
      <c r="E22652" s="3">
        <f t="shared" si="706"/>
        <v>2.6653867844251742E-4</v>
      </c>
      <c r="F22652" s="3">
        <f t="shared" si="707"/>
        <v>98.455568182688538</v>
      </c>
      <c r="G22652" t="s">
        <v>14473</v>
      </c>
    </row>
    <row r="22653" spans="1:7" x14ac:dyDescent="0.35">
      <c r="A22653" t="s">
        <v>3</v>
      </c>
      <c r="B22653" t="s">
        <v>4</v>
      </c>
      <c r="C22653" t="s">
        <v>863</v>
      </c>
      <c r="D22653" s="2">
        <v>58879.74</v>
      </c>
      <c r="E22653" s="3">
        <f t="shared" si="706"/>
        <v>2.6650627026790383E-4</v>
      </c>
      <c r="F22653" s="3">
        <f t="shared" si="707"/>
        <v>98.455834688958802</v>
      </c>
      <c r="G22653" t="s">
        <v>14473</v>
      </c>
    </row>
    <row r="22654" spans="1:7" x14ac:dyDescent="0.35">
      <c r="A22654" t="s">
        <v>3</v>
      </c>
      <c r="B22654" t="s">
        <v>6</v>
      </c>
      <c r="C22654" t="s">
        <v>7025</v>
      </c>
      <c r="D22654" s="2">
        <v>58879.02</v>
      </c>
      <c r="E22654" s="3">
        <f t="shared" si="706"/>
        <v>2.6650301134531707E-4</v>
      </c>
      <c r="F22654" s="3">
        <f t="shared" si="707"/>
        <v>98.456101191970149</v>
      </c>
      <c r="G22654" t="s">
        <v>14473</v>
      </c>
    </row>
    <row r="22655" spans="1:7" x14ac:dyDescent="0.35">
      <c r="A22655" t="s">
        <v>10</v>
      </c>
      <c r="B22655" t="s">
        <v>180</v>
      </c>
      <c r="C22655" t="s">
        <v>1403</v>
      </c>
      <c r="D22655" s="2">
        <v>58878.51</v>
      </c>
      <c r="E22655" s="3">
        <f t="shared" si="706"/>
        <v>2.6650070294181806E-4</v>
      </c>
      <c r="F22655" s="3">
        <f t="shared" si="707"/>
        <v>98.456367692673084</v>
      </c>
      <c r="G22655" t="s">
        <v>14480</v>
      </c>
    </row>
    <row r="22656" spans="1:7" x14ac:dyDescent="0.35">
      <c r="A22656" t="s">
        <v>3</v>
      </c>
      <c r="B22656" t="s">
        <v>37</v>
      </c>
      <c r="C22656" s="8" t="s">
        <v>1063</v>
      </c>
      <c r="D22656" s="2">
        <v>58877.68</v>
      </c>
      <c r="E22656" s="3">
        <f t="shared" si="706"/>
        <v>2.6649694612828045E-4</v>
      </c>
      <c r="F22656" s="3">
        <f t="shared" si="707"/>
        <v>98.456634189619209</v>
      </c>
      <c r="G22656" t="s">
        <v>14480</v>
      </c>
    </row>
    <row r="22657" spans="1:7" x14ac:dyDescent="0.35">
      <c r="A22657" t="s">
        <v>3</v>
      </c>
      <c r="B22657" t="s">
        <v>20</v>
      </c>
      <c r="C22657" t="s">
        <v>9797</v>
      </c>
      <c r="D22657" s="2">
        <v>58872.09</v>
      </c>
      <c r="E22657" s="3">
        <f t="shared" si="706"/>
        <v>2.6647164421541875E-4</v>
      </c>
      <c r="F22657" s="3">
        <f t="shared" si="707"/>
        <v>98.456900661263418</v>
      </c>
      <c r="G22657" t="s">
        <v>14473</v>
      </c>
    </row>
    <row r="22658" spans="1:7" x14ac:dyDescent="0.35">
      <c r="A22658" t="s">
        <v>3</v>
      </c>
      <c r="B22658" t="s">
        <v>6</v>
      </c>
      <c r="C22658" t="s">
        <v>501</v>
      </c>
      <c r="D22658" s="2">
        <v>58870.19</v>
      </c>
      <c r="E22658" s="3">
        <f t="shared" si="706"/>
        <v>2.6646304428081462E-4</v>
      </c>
      <c r="F22658" s="3">
        <f t="shared" si="707"/>
        <v>98.457167124307702</v>
      </c>
      <c r="G22658" t="s">
        <v>14473</v>
      </c>
    </row>
    <row r="22659" spans="1:7" x14ac:dyDescent="0.35">
      <c r="A22659" t="s">
        <v>3</v>
      </c>
      <c r="B22659" t="s">
        <v>9</v>
      </c>
      <c r="C22659" t="s">
        <v>8464</v>
      </c>
      <c r="D22659" s="2">
        <v>58867.79</v>
      </c>
      <c r="E22659" s="3">
        <f t="shared" ref="E22659:E22722" si="708">(D22659/$D$29638)*100</f>
        <v>2.6645218120552517E-4</v>
      </c>
      <c r="F22659" s="3">
        <f t="shared" si="707"/>
        <v>98.45743357648891</v>
      </c>
      <c r="G22659" t="s">
        <v>14480</v>
      </c>
    </row>
    <row r="22660" spans="1:7" x14ac:dyDescent="0.35">
      <c r="A22660" t="s">
        <v>3</v>
      </c>
      <c r="B22660" t="s">
        <v>9</v>
      </c>
      <c r="C22660" t="s">
        <v>1408</v>
      </c>
      <c r="D22660" s="2">
        <v>58864.42</v>
      </c>
      <c r="E22660" s="3">
        <f t="shared" si="708"/>
        <v>2.6643692763730621E-4</v>
      </c>
      <c r="F22660" s="3">
        <f t="shared" ref="F22660:F22723" si="709">E22660+F22659</f>
        <v>98.457700013416542</v>
      </c>
      <c r="G22660" t="s">
        <v>14473</v>
      </c>
    </row>
    <row r="22661" spans="1:7" x14ac:dyDescent="0.35">
      <c r="A22661" t="s">
        <v>3</v>
      </c>
      <c r="B22661" t="s">
        <v>9</v>
      </c>
      <c r="C22661" t="s">
        <v>4228</v>
      </c>
      <c r="D22661" s="2">
        <v>58864.01</v>
      </c>
      <c r="E22661" s="3">
        <f t="shared" si="708"/>
        <v>2.6643507186194433E-4</v>
      </c>
      <c r="F22661" s="3">
        <f t="shared" si="709"/>
        <v>98.457966448488406</v>
      </c>
      <c r="G22661" t="s">
        <v>14473</v>
      </c>
    </row>
    <row r="22662" spans="1:7" x14ac:dyDescent="0.35">
      <c r="A22662" t="s">
        <v>3</v>
      </c>
      <c r="B22662" t="s">
        <v>1626</v>
      </c>
      <c r="C22662" t="s">
        <v>2459</v>
      </c>
      <c r="D22662" s="2">
        <v>58855.13</v>
      </c>
      <c r="E22662" s="3">
        <f t="shared" si="708"/>
        <v>2.6639487848337338E-4</v>
      </c>
      <c r="F22662" s="3">
        <f t="shared" si="709"/>
        <v>98.458232843366886</v>
      </c>
      <c r="G22662" t="s">
        <v>14473</v>
      </c>
    </row>
    <row r="22663" spans="1:7" x14ac:dyDescent="0.35">
      <c r="A22663" t="s">
        <v>3</v>
      </c>
      <c r="B22663" t="s">
        <v>57</v>
      </c>
      <c r="C22663" t="s">
        <v>3450</v>
      </c>
      <c r="D22663" s="2">
        <v>58842.79</v>
      </c>
      <c r="E22663" s="3">
        <f t="shared" si="708"/>
        <v>2.6633902417126014E-4</v>
      </c>
      <c r="F22663" s="3">
        <f t="shared" si="709"/>
        <v>98.458499182391051</v>
      </c>
      <c r="G22663" t="s">
        <v>14480</v>
      </c>
    </row>
    <row r="22664" spans="1:7" x14ac:dyDescent="0.35">
      <c r="A22664" t="s">
        <v>3</v>
      </c>
      <c r="B22664" t="s">
        <v>200</v>
      </c>
      <c r="C22664" t="s">
        <v>3770</v>
      </c>
      <c r="D22664" s="2">
        <v>58839.51</v>
      </c>
      <c r="E22664" s="3">
        <f t="shared" si="708"/>
        <v>2.6632417796836457E-4</v>
      </c>
      <c r="F22664" s="3">
        <f t="shared" si="709"/>
        <v>98.458765506569023</v>
      </c>
      <c r="G22664" t="s">
        <v>14473</v>
      </c>
    </row>
    <row r="22665" spans="1:7" x14ac:dyDescent="0.35">
      <c r="A22665" t="s">
        <v>10</v>
      </c>
      <c r="B22665" t="s">
        <v>6</v>
      </c>
      <c r="C22665" t="s">
        <v>11652</v>
      </c>
      <c r="D22665" s="2">
        <v>58837.62</v>
      </c>
      <c r="E22665" s="3">
        <f t="shared" si="708"/>
        <v>2.6631562329657412E-4</v>
      </c>
      <c r="F22665" s="3">
        <f t="shared" si="709"/>
        <v>98.459031822192316</v>
      </c>
      <c r="G22665" t="s">
        <v>14480</v>
      </c>
    </row>
    <row r="22666" spans="1:7" x14ac:dyDescent="0.35">
      <c r="A22666" t="s">
        <v>10</v>
      </c>
      <c r="B22666" t="s">
        <v>32</v>
      </c>
      <c r="C22666" t="s">
        <v>1926</v>
      </c>
      <c r="D22666" s="2">
        <v>58837.46</v>
      </c>
      <c r="E22666" s="3">
        <f t="shared" si="708"/>
        <v>2.6631489909155481E-4</v>
      </c>
      <c r="F22666" s="3">
        <f t="shared" si="709"/>
        <v>98.459298137091409</v>
      </c>
      <c r="G22666" t="s">
        <v>14473</v>
      </c>
    </row>
    <row r="22667" spans="1:7" x14ac:dyDescent="0.35">
      <c r="A22667" t="s">
        <v>10</v>
      </c>
      <c r="B22667" t="s">
        <v>13</v>
      </c>
      <c r="C22667" t="s">
        <v>1446</v>
      </c>
      <c r="D22667" s="2">
        <v>58833.42</v>
      </c>
      <c r="E22667" s="3">
        <f t="shared" si="708"/>
        <v>2.662966129148176E-4</v>
      </c>
      <c r="F22667" s="3">
        <f t="shared" si="709"/>
        <v>98.45956443370433</v>
      </c>
      <c r="G22667" t="s">
        <v>14473</v>
      </c>
    </row>
    <row r="22668" spans="1:7" x14ac:dyDescent="0.35">
      <c r="A22668" t="s">
        <v>3</v>
      </c>
      <c r="B22668" t="s">
        <v>8</v>
      </c>
      <c r="C22668" t="s">
        <v>5646</v>
      </c>
      <c r="D22668" s="2">
        <v>58832.91</v>
      </c>
      <c r="E22668" s="3">
        <f t="shared" si="708"/>
        <v>2.6629430451131859E-4</v>
      </c>
      <c r="F22668" s="3">
        <f t="shared" si="709"/>
        <v>98.459830728008839</v>
      </c>
      <c r="G22668" t="s">
        <v>14480</v>
      </c>
    </row>
    <row r="22669" spans="1:7" x14ac:dyDescent="0.35">
      <c r="A22669" t="s">
        <v>10</v>
      </c>
      <c r="B22669" t="s">
        <v>9</v>
      </c>
      <c r="C22669" s="8" t="s">
        <v>14044</v>
      </c>
      <c r="D22669" s="2">
        <v>58832.87</v>
      </c>
      <c r="E22669" s="3">
        <f t="shared" si="708"/>
        <v>2.6629412346006377E-4</v>
      </c>
      <c r="F22669" s="3">
        <f t="shared" si="709"/>
        <v>98.460097022132302</v>
      </c>
      <c r="G22669" t="s">
        <v>14480</v>
      </c>
    </row>
    <row r="22670" spans="1:7" x14ac:dyDescent="0.35">
      <c r="A22670" t="s">
        <v>3</v>
      </c>
      <c r="B22670" t="s">
        <v>76</v>
      </c>
      <c r="C22670" t="s">
        <v>12503</v>
      </c>
      <c r="D22670" s="2">
        <v>58831.28</v>
      </c>
      <c r="E22670" s="3">
        <f t="shared" si="708"/>
        <v>2.6628692667268451E-4</v>
      </c>
      <c r="F22670" s="3">
        <f t="shared" si="709"/>
        <v>98.460363309058977</v>
      </c>
      <c r="G22670" t="s">
        <v>14473</v>
      </c>
    </row>
    <row r="22671" spans="1:7" x14ac:dyDescent="0.35">
      <c r="A22671" t="s">
        <v>10</v>
      </c>
      <c r="B22671" t="s">
        <v>9</v>
      </c>
      <c r="C22671" t="s">
        <v>8464</v>
      </c>
      <c r="D22671" s="2">
        <v>58828.959999999999</v>
      </c>
      <c r="E22671" s="3">
        <f t="shared" si="708"/>
        <v>2.6627642569990471E-4</v>
      </c>
      <c r="F22671" s="3">
        <f t="shared" si="709"/>
        <v>98.460629585484682</v>
      </c>
      <c r="G22671" t="s">
        <v>14480</v>
      </c>
    </row>
    <row r="22672" spans="1:7" x14ac:dyDescent="0.35">
      <c r="A22672" t="s">
        <v>3</v>
      </c>
      <c r="B22672" t="s">
        <v>8</v>
      </c>
      <c r="C22672" s="8" t="s">
        <v>4670</v>
      </c>
      <c r="D22672" s="2">
        <v>58826.76</v>
      </c>
      <c r="E22672" s="3">
        <f t="shared" si="708"/>
        <v>2.6626646788088939E-4</v>
      </c>
      <c r="F22672" s="3">
        <f t="shared" si="709"/>
        <v>98.460895851952557</v>
      </c>
      <c r="G22672" t="s">
        <v>14480</v>
      </c>
    </row>
    <row r="22673" spans="1:7" x14ac:dyDescent="0.35">
      <c r="A22673" t="s">
        <v>10</v>
      </c>
      <c r="B22673" t="s">
        <v>9</v>
      </c>
      <c r="C22673" t="s">
        <v>9191</v>
      </c>
      <c r="D22673" s="2">
        <v>58825.93</v>
      </c>
      <c r="E22673" s="3">
        <f t="shared" si="708"/>
        <v>2.6626271106735178E-4</v>
      </c>
      <c r="F22673" s="3">
        <f t="shared" si="709"/>
        <v>98.461162114663622</v>
      </c>
      <c r="G22673" t="s">
        <v>14480</v>
      </c>
    </row>
    <row r="22674" spans="1:7" x14ac:dyDescent="0.35">
      <c r="A22674" t="s">
        <v>3</v>
      </c>
      <c r="B22674" t="s">
        <v>6</v>
      </c>
      <c r="C22674" t="s">
        <v>4525</v>
      </c>
      <c r="D22674" s="2">
        <v>58825.53</v>
      </c>
      <c r="E22674" s="3">
        <f t="shared" si="708"/>
        <v>2.6626090055480351E-4</v>
      </c>
      <c r="F22674" s="3">
        <f t="shared" si="709"/>
        <v>98.461428375564182</v>
      </c>
      <c r="G22674" t="s">
        <v>14480</v>
      </c>
    </row>
    <row r="22675" spans="1:7" x14ac:dyDescent="0.35">
      <c r="A22675" t="s">
        <v>3</v>
      </c>
      <c r="B22675" t="s">
        <v>9</v>
      </c>
      <c r="C22675" t="s">
        <v>2005</v>
      </c>
      <c r="D22675" s="2">
        <v>58825.15</v>
      </c>
      <c r="E22675" s="3">
        <f t="shared" si="708"/>
        <v>2.6625918056788272E-4</v>
      </c>
      <c r="F22675" s="3">
        <f t="shared" si="709"/>
        <v>98.461694634744745</v>
      </c>
      <c r="G22675" t="s">
        <v>14473</v>
      </c>
    </row>
    <row r="22676" spans="1:7" x14ac:dyDescent="0.35">
      <c r="A22676" t="s">
        <v>10</v>
      </c>
      <c r="B22676" t="s">
        <v>9</v>
      </c>
      <c r="C22676" t="s">
        <v>4087</v>
      </c>
      <c r="D22676" s="2">
        <v>58824.78</v>
      </c>
      <c r="E22676" s="3">
        <f t="shared" si="708"/>
        <v>2.6625750584377555E-4</v>
      </c>
      <c r="F22676" s="3">
        <f t="shared" si="709"/>
        <v>98.461960892250588</v>
      </c>
      <c r="G22676" t="s">
        <v>14480</v>
      </c>
    </row>
    <row r="22677" spans="1:7" x14ac:dyDescent="0.35">
      <c r="A22677" t="s">
        <v>3</v>
      </c>
      <c r="B22677" t="s">
        <v>13</v>
      </c>
      <c r="C22677" t="s">
        <v>4039</v>
      </c>
      <c r="D22677" s="2">
        <v>58824.49</v>
      </c>
      <c r="E22677" s="3">
        <f t="shared" si="708"/>
        <v>2.6625619322217809E-4</v>
      </c>
      <c r="F22677" s="3">
        <f t="shared" si="709"/>
        <v>98.462227148443816</v>
      </c>
      <c r="G22677" t="s">
        <v>14473</v>
      </c>
    </row>
    <row r="22678" spans="1:7" x14ac:dyDescent="0.35">
      <c r="A22678" t="s">
        <v>10</v>
      </c>
      <c r="B22678" t="s">
        <v>4</v>
      </c>
      <c r="C22678" s="13" t="s">
        <v>1094</v>
      </c>
      <c r="D22678" s="2">
        <v>58823.1</v>
      </c>
      <c r="E22678" s="3">
        <f t="shared" si="708"/>
        <v>2.6624990169107297E-4</v>
      </c>
      <c r="F22678" s="3">
        <f t="shared" si="709"/>
        <v>98.462493398345501</v>
      </c>
      <c r="G22678" t="s">
        <v>14480</v>
      </c>
    </row>
    <row r="22679" spans="1:7" x14ac:dyDescent="0.35">
      <c r="A22679" t="s">
        <v>10</v>
      </c>
      <c r="B22679" t="s">
        <v>29</v>
      </c>
      <c r="C22679" t="s">
        <v>9980</v>
      </c>
      <c r="D22679" s="2">
        <v>58822.720000000001</v>
      </c>
      <c r="E22679" s="3">
        <f t="shared" si="708"/>
        <v>2.6624818170415212E-4</v>
      </c>
      <c r="F22679" s="3">
        <f t="shared" si="709"/>
        <v>98.462759646527203</v>
      </c>
      <c r="G22679" t="s">
        <v>14473</v>
      </c>
    </row>
    <row r="22680" spans="1:7" x14ac:dyDescent="0.35">
      <c r="A22680" t="s">
        <v>10</v>
      </c>
      <c r="B22680" t="s">
        <v>37</v>
      </c>
      <c r="C22680" t="s">
        <v>3953</v>
      </c>
      <c r="D22680" s="2">
        <v>58819</v>
      </c>
      <c r="E22680" s="3">
        <f t="shared" si="708"/>
        <v>2.6623134393745352E-4</v>
      </c>
      <c r="F22680" s="3">
        <f t="shared" si="709"/>
        <v>98.463025877871146</v>
      </c>
      <c r="G22680" t="s">
        <v>14480</v>
      </c>
    </row>
    <row r="22681" spans="1:7" x14ac:dyDescent="0.35">
      <c r="A22681" t="s">
        <v>10</v>
      </c>
      <c r="B22681" t="s">
        <v>8</v>
      </c>
      <c r="C22681" t="s">
        <v>3437</v>
      </c>
      <c r="D22681" s="2">
        <v>58818.18</v>
      </c>
      <c r="E22681" s="3">
        <f t="shared" si="708"/>
        <v>2.6622763238672964E-4</v>
      </c>
      <c r="F22681" s="3">
        <f t="shared" si="709"/>
        <v>98.463292105503527</v>
      </c>
      <c r="G22681" t="s">
        <v>14473</v>
      </c>
    </row>
    <row r="22682" spans="1:7" x14ac:dyDescent="0.35">
      <c r="A22682" t="s">
        <v>3</v>
      </c>
      <c r="B22682" t="s">
        <v>8</v>
      </c>
      <c r="C22682" t="s">
        <v>13133</v>
      </c>
      <c r="D22682" s="2">
        <v>58815.48</v>
      </c>
      <c r="E22682" s="3">
        <f t="shared" si="708"/>
        <v>2.6621541142702899E-4</v>
      </c>
      <c r="F22682" s="3">
        <f t="shared" si="709"/>
        <v>98.463558320914956</v>
      </c>
      <c r="G22682" t="s">
        <v>14480</v>
      </c>
    </row>
    <row r="22683" spans="1:7" x14ac:dyDescent="0.35">
      <c r="A22683" t="s">
        <v>10</v>
      </c>
      <c r="B22683" t="s">
        <v>9</v>
      </c>
      <c r="C22683" t="s">
        <v>638</v>
      </c>
      <c r="D22683" s="2">
        <v>58806.400000000001</v>
      </c>
      <c r="E22683" s="3">
        <f t="shared" si="708"/>
        <v>2.6617431279218391E-4</v>
      </c>
      <c r="F22683" s="3">
        <f t="shared" si="709"/>
        <v>98.463824495227755</v>
      </c>
      <c r="G22683" t="s">
        <v>14473</v>
      </c>
    </row>
    <row r="22684" spans="1:7" x14ac:dyDescent="0.35">
      <c r="A22684" t="s">
        <v>10</v>
      </c>
      <c r="B22684" t="s">
        <v>23</v>
      </c>
      <c r="C22684" t="s">
        <v>11376</v>
      </c>
      <c r="D22684" s="2">
        <v>58800</v>
      </c>
      <c r="E22684" s="3">
        <f t="shared" si="708"/>
        <v>2.6614534459141207E-4</v>
      </c>
      <c r="F22684" s="3">
        <f t="shared" si="709"/>
        <v>98.464090640572351</v>
      </c>
      <c r="G22684" t="s">
        <v>14480</v>
      </c>
    </row>
    <row r="22685" spans="1:7" x14ac:dyDescent="0.35">
      <c r="A22685" t="s">
        <v>3</v>
      </c>
      <c r="B22685" t="s">
        <v>23</v>
      </c>
      <c r="C22685" t="s">
        <v>13009</v>
      </c>
      <c r="D22685" s="2">
        <v>58800</v>
      </c>
      <c r="E22685" s="3">
        <f t="shared" si="708"/>
        <v>2.6614534459141207E-4</v>
      </c>
      <c r="F22685" s="3">
        <f t="shared" si="709"/>
        <v>98.464356785916948</v>
      </c>
      <c r="G22685" t="s">
        <v>14480</v>
      </c>
    </row>
    <row r="22686" spans="1:7" x14ac:dyDescent="0.35">
      <c r="A22686" t="s">
        <v>3</v>
      </c>
      <c r="B22686" t="s">
        <v>23</v>
      </c>
      <c r="C22686" t="s">
        <v>11376</v>
      </c>
      <c r="D22686" s="2">
        <v>58800</v>
      </c>
      <c r="E22686" s="3">
        <f t="shared" si="708"/>
        <v>2.6614534459141207E-4</v>
      </c>
      <c r="F22686" s="3">
        <f t="shared" si="709"/>
        <v>98.464622931261545</v>
      </c>
      <c r="G22686" t="s">
        <v>14480</v>
      </c>
    </row>
    <row r="22687" spans="1:7" x14ac:dyDescent="0.35">
      <c r="A22687" t="s">
        <v>10</v>
      </c>
      <c r="B22687" t="s">
        <v>9</v>
      </c>
      <c r="C22687" t="s">
        <v>5867</v>
      </c>
      <c r="D22687" s="2">
        <v>58799.08</v>
      </c>
      <c r="E22687" s="3">
        <f t="shared" si="708"/>
        <v>2.6614118041255107E-4</v>
      </c>
      <c r="F22687" s="3">
        <f t="shared" si="709"/>
        <v>98.464889072441963</v>
      </c>
      <c r="G22687" t="s">
        <v>14480</v>
      </c>
    </row>
    <row r="22688" spans="1:7" x14ac:dyDescent="0.35">
      <c r="A22688" t="s">
        <v>10</v>
      </c>
      <c r="B22688" t="s">
        <v>386</v>
      </c>
      <c r="C22688" t="s">
        <v>8621</v>
      </c>
      <c r="D22688" s="2">
        <v>58798.67</v>
      </c>
      <c r="E22688" s="3">
        <f t="shared" si="708"/>
        <v>2.6613932463718913E-4</v>
      </c>
      <c r="F22688" s="3">
        <f t="shared" si="709"/>
        <v>98.4651552117666</v>
      </c>
      <c r="G22688" t="s">
        <v>14473</v>
      </c>
    </row>
    <row r="22689" spans="1:7" x14ac:dyDescent="0.35">
      <c r="A22689" t="s">
        <v>3</v>
      </c>
      <c r="B22689" t="s">
        <v>22</v>
      </c>
      <c r="C22689" s="8" t="s">
        <v>8211</v>
      </c>
      <c r="D22689" s="2">
        <v>58798.43</v>
      </c>
      <c r="E22689" s="3">
        <f t="shared" si="708"/>
        <v>2.6613823832966017E-4</v>
      </c>
      <c r="F22689" s="3">
        <f t="shared" si="709"/>
        <v>98.465421350004931</v>
      </c>
      <c r="G22689" t="s">
        <v>14480</v>
      </c>
    </row>
    <row r="22690" spans="1:7" x14ac:dyDescent="0.35">
      <c r="A22690" t="s">
        <v>10</v>
      </c>
      <c r="B22690" t="s">
        <v>92</v>
      </c>
      <c r="C22690" t="s">
        <v>549</v>
      </c>
      <c r="D22690" s="2">
        <v>58793</v>
      </c>
      <c r="E22690" s="3">
        <f t="shared" si="708"/>
        <v>2.6611366062181783E-4</v>
      </c>
      <c r="F22690" s="3">
        <f t="shared" si="709"/>
        <v>98.465687463665546</v>
      </c>
      <c r="G22690" t="s">
        <v>14473</v>
      </c>
    </row>
    <row r="22691" spans="1:7" x14ac:dyDescent="0.35">
      <c r="A22691" t="s">
        <v>3</v>
      </c>
      <c r="B22691" t="s">
        <v>6</v>
      </c>
      <c r="C22691" s="8" t="s">
        <v>12790</v>
      </c>
      <c r="D22691" s="2">
        <v>58790.74</v>
      </c>
      <c r="E22691" s="3">
        <f t="shared" si="708"/>
        <v>2.6610343122592027E-4</v>
      </c>
      <c r="F22691" s="3">
        <f t="shared" si="709"/>
        <v>98.465953567096776</v>
      </c>
      <c r="G22691" t="s">
        <v>14480</v>
      </c>
    </row>
    <row r="22692" spans="1:7" x14ac:dyDescent="0.35">
      <c r="A22692" t="s">
        <v>10</v>
      </c>
      <c r="B22692" t="s">
        <v>22</v>
      </c>
      <c r="C22692" s="8" t="s">
        <v>2392</v>
      </c>
      <c r="D22692" s="2">
        <v>58790</v>
      </c>
      <c r="E22692" s="3">
        <f t="shared" si="708"/>
        <v>2.6610008177770604E-4</v>
      </c>
      <c r="F22692" s="3">
        <f t="shared" si="709"/>
        <v>98.466219667178549</v>
      </c>
      <c r="G22692" t="s">
        <v>14480</v>
      </c>
    </row>
    <row r="22693" spans="1:7" x14ac:dyDescent="0.35">
      <c r="A22693" t="s">
        <v>10</v>
      </c>
      <c r="B22693" t="s">
        <v>180</v>
      </c>
      <c r="C22693" t="s">
        <v>10221</v>
      </c>
      <c r="D22693" s="2">
        <v>58784.57</v>
      </c>
      <c r="E22693" s="3">
        <f t="shared" si="708"/>
        <v>2.6607550406986365E-4</v>
      </c>
      <c r="F22693" s="3">
        <f t="shared" si="709"/>
        <v>98.466485742682622</v>
      </c>
      <c r="G22693" t="s">
        <v>14480</v>
      </c>
    </row>
    <row r="22694" spans="1:7" x14ac:dyDescent="0.35">
      <c r="A22694" t="s">
        <v>10</v>
      </c>
      <c r="B22694" t="s">
        <v>6</v>
      </c>
      <c r="C22694" t="s">
        <v>8226</v>
      </c>
      <c r="D22694" s="2">
        <v>58782.239999999998</v>
      </c>
      <c r="E22694" s="3">
        <f t="shared" si="708"/>
        <v>2.6606495783427017E-4</v>
      </c>
      <c r="F22694" s="3">
        <f t="shared" si="709"/>
        <v>98.466751807640449</v>
      </c>
      <c r="G22694" t="s">
        <v>14480</v>
      </c>
    </row>
    <row r="22695" spans="1:7" x14ac:dyDescent="0.35">
      <c r="A22695" t="s">
        <v>3</v>
      </c>
      <c r="B22695" t="s">
        <v>6</v>
      </c>
      <c r="C22695" t="s">
        <v>4660</v>
      </c>
      <c r="D22695" s="2">
        <v>58774.05</v>
      </c>
      <c r="E22695" s="3">
        <f t="shared" si="708"/>
        <v>2.6602788758984494E-4</v>
      </c>
      <c r="F22695" s="3">
        <f t="shared" si="709"/>
        <v>98.46701783552804</v>
      </c>
      <c r="G22695" t="s">
        <v>14480</v>
      </c>
    </row>
    <row r="22696" spans="1:7" x14ac:dyDescent="0.35">
      <c r="A22696" t="s">
        <v>10</v>
      </c>
      <c r="B22696" t="s">
        <v>9</v>
      </c>
      <c r="C22696" t="s">
        <v>4058</v>
      </c>
      <c r="D22696" s="2">
        <v>58773.89</v>
      </c>
      <c r="E22696" s="3">
        <f t="shared" si="708"/>
        <v>2.6602716338482564E-4</v>
      </c>
      <c r="F22696" s="3">
        <f t="shared" si="709"/>
        <v>98.467283862691431</v>
      </c>
      <c r="G22696" t="s">
        <v>14473</v>
      </c>
    </row>
    <row r="22697" spans="1:7" x14ac:dyDescent="0.35">
      <c r="A22697" t="s">
        <v>10</v>
      </c>
      <c r="B22697" t="s">
        <v>33</v>
      </c>
      <c r="C22697" s="8" t="s">
        <v>2392</v>
      </c>
      <c r="D22697" s="2">
        <v>58772.59</v>
      </c>
      <c r="E22697" s="3">
        <f t="shared" si="708"/>
        <v>2.6602127921904379E-4</v>
      </c>
      <c r="F22697" s="3">
        <f t="shared" si="709"/>
        <v>98.467549883970648</v>
      </c>
      <c r="G22697" t="s">
        <v>14480</v>
      </c>
    </row>
    <row r="22698" spans="1:7" x14ac:dyDescent="0.35">
      <c r="A22698" t="s">
        <v>3</v>
      </c>
      <c r="B22698" t="s">
        <v>16</v>
      </c>
      <c r="C22698" s="7" t="s">
        <v>6679</v>
      </c>
      <c r="D22698" s="2">
        <v>58759.4</v>
      </c>
      <c r="E22698" s="3">
        <f t="shared" si="708"/>
        <v>2.6596157756776558E-4</v>
      </c>
      <c r="F22698" s="3">
        <f t="shared" si="709"/>
        <v>98.467815845548216</v>
      </c>
      <c r="G22698" t="s">
        <v>14480</v>
      </c>
    </row>
    <row r="22699" spans="1:7" x14ac:dyDescent="0.35">
      <c r="A22699" t="s">
        <v>3</v>
      </c>
      <c r="B22699" t="s">
        <v>6</v>
      </c>
      <c r="C22699" t="s">
        <v>11269</v>
      </c>
      <c r="D22699" s="2">
        <v>58758.51</v>
      </c>
      <c r="E22699" s="3">
        <f t="shared" si="708"/>
        <v>2.6595754917734579E-4</v>
      </c>
      <c r="F22699" s="3">
        <f t="shared" si="709"/>
        <v>98.468081803097391</v>
      </c>
      <c r="G22699" t="s">
        <v>14473</v>
      </c>
    </row>
    <row r="22700" spans="1:7" x14ac:dyDescent="0.35">
      <c r="A22700" t="s">
        <v>3</v>
      </c>
      <c r="B22700" t="s">
        <v>36</v>
      </c>
      <c r="C22700" t="s">
        <v>7561</v>
      </c>
      <c r="D22700" s="2">
        <v>58757.9</v>
      </c>
      <c r="E22700" s="3">
        <f t="shared" si="708"/>
        <v>2.6595478814570972E-4</v>
      </c>
      <c r="F22700" s="3">
        <f t="shared" si="709"/>
        <v>98.468347757885539</v>
      </c>
      <c r="G22700" t="s">
        <v>14480</v>
      </c>
    </row>
    <row r="22701" spans="1:7" x14ac:dyDescent="0.35">
      <c r="A22701" t="s">
        <v>10</v>
      </c>
      <c r="B22701" t="s">
        <v>9</v>
      </c>
      <c r="C22701" t="s">
        <v>786</v>
      </c>
      <c r="D22701" s="2">
        <v>58757.46</v>
      </c>
      <c r="E22701" s="3">
        <f t="shared" si="708"/>
        <v>2.6595279658190663E-4</v>
      </c>
      <c r="F22701" s="3">
        <f t="shared" si="709"/>
        <v>98.468613710682121</v>
      </c>
      <c r="G22701" t="s">
        <v>14473</v>
      </c>
    </row>
    <row r="22702" spans="1:7" x14ac:dyDescent="0.35">
      <c r="A22702" t="s">
        <v>3</v>
      </c>
      <c r="B22702" t="s">
        <v>6</v>
      </c>
      <c r="C22702" t="s">
        <v>2512</v>
      </c>
      <c r="D22702" s="2">
        <v>58756.72</v>
      </c>
      <c r="E22702" s="3">
        <f t="shared" si="708"/>
        <v>2.659494471336924E-4</v>
      </c>
      <c r="F22702" s="3">
        <f t="shared" si="709"/>
        <v>98.468879660129261</v>
      </c>
      <c r="G22702" t="s">
        <v>14480</v>
      </c>
    </row>
    <row r="22703" spans="1:7" x14ac:dyDescent="0.35">
      <c r="A22703" t="s">
        <v>3</v>
      </c>
      <c r="B22703" t="s">
        <v>28</v>
      </c>
      <c r="C22703" s="8" t="s">
        <v>868</v>
      </c>
      <c r="D22703" s="2">
        <v>58754.38</v>
      </c>
      <c r="E22703" s="3">
        <f t="shared" si="708"/>
        <v>2.6593885563528519E-4</v>
      </c>
      <c r="F22703" s="3">
        <f t="shared" si="709"/>
        <v>98.469145598984895</v>
      </c>
      <c r="G22703" t="s">
        <v>14480</v>
      </c>
    </row>
    <row r="22704" spans="1:7" x14ac:dyDescent="0.35">
      <c r="A22704" t="s">
        <v>3</v>
      </c>
      <c r="B22704" t="s">
        <v>22</v>
      </c>
      <c r="C22704" s="8" t="s">
        <v>14335</v>
      </c>
      <c r="D22704" s="2">
        <v>58738.75</v>
      </c>
      <c r="E22704" s="3">
        <f t="shared" si="708"/>
        <v>2.6586810985746264E-4</v>
      </c>
      <c r="F22704" s="3">
        <f t="shared" si="709"/>
        <v>98.469411467094758</v>
      </c>
      <c r="G22704" t="s">
        <v>14480</v>
      </c>
    </row>
    <row r="22705" spans="1:7" x14ac:dyDescent="0.35">
      <c r="A22705" t="s">
        <v>3</v>
      </c>
      <c r="B22705" t="s">
        <v>56</v>
      </c>
      <c r="C22705" t="s">
        <v>5849</v>
      </c>
      <c r="D22705" s="2">
        <v>58730.95</v>
      </c>
      <c r="E22705" s="3">
        <f t="shared" si="708"/>
        <v>2.65832804862772E-4</v>
      </c>
      <c r="F22705" s="3">
        <f t="shared" si="709"/>
        <v>98.469677299899615</v>
      </c>
      <c r="G22705" t="s">
        <v>14473</v>
      </c>
    </row>
    <row r="22706" spans="1:7" x14ac:dyDescent="0.35">
      <c r="A22706" t="s">
        <v>10</v>
      </c>
      <c r="B22706" t="s">
        <v>350</v>
      </c>
      <c r="C22706" t="s">
        <v>7828</v>
      </c>
      <c r="D22706" s="2">
        <v>58721.21</v>
      </c>
      <c r="E22706" s="3">
        <f t="shared" si="708"/>
        <v>2.6578871888222229E-4</v>
      </c>
      <c r="F22706" s="3">
        <f t="shared" si="709"/>
        <v>98.469943088618493</v>
      </c>
      <c r="G22706" t="s">
        <v>14473</v>
      </c>
    </row>
    <row r="22707" spans="1:7" x14ac:dyDescent="0.35">
      <c r="A22707" t="s">
        <v>3</v>
      </c>
      <c r="B22707" t="s">
        <v>122</v>
      </c>
      <c r="C22707" t="s">
        <v>8603</v>
      </c>
      <c r="D22707" s="2">
        <v>58715.15</v>
      </c>
      <c r="E22707" s="3">
        <f t="shared" si="708"/>
        <v>2.6576128961711647E-4</v>
      </c>
      <c r="F22707" s="3">
        <f t="shared" si="709"/>
        <v>98.470208849908104</v>
      </c>
      <c r="G22707" t="s">
        <v>14480</v>
      </c>
    </row>
    <row r="22708" spans="1:7" x14ac:dyDescent="0.35">
      <c r="A22708" t="s">
        <v>3</v>
      </c>
      <c r="B22708" t="s">
        <v>8</v>
      </c>
      <c r="C22708" t="s">
        <v>10118</v>
      </c>
      <c r="D22708" s="2">
        <v>58708.99</v>
      </c>
      <c r="E22708" s="3">
        <f t="shared" si="708"/>
        <v>2.6573340772387353E-4</v>
      </c>
      <c r="F22708" s="3">
        <f t="shared" si="709"/>
        <v>98.470474583315834</v>
      </c>
      <c r="G22708" t="s">
        <v>14473</v>
      </c>
    </row>
    <row r="22709" spans="1:7" x14ac:dyDescent="0.35">
      <c r="A22709" t="s">
        <v>10</v>
      </c>
      <c r="B22709" t="s">
        <v>9</v>
      </c>
      <c r="C22709" t="s">
        <v>5096</v>
      </c>
      <c r="D22709" s="2">
        <v>58708.03</v>
      </c>
      <c r="E22709" s="3">
        <f t="shared" si="708"/>
        <v>2.6572906249375776E-4</v>
      </c>
      <c r="F22709" s="3">
        <f t="shared" si="709"/>
        <v>98.470740312378325</v>
      </c>
      <c r="G22709" t="s">
        <v>14473</v>
      </c>
    </row>
    <row r="22710" spans="1:7" x14ac:dyDescent="0.35">
      <c r="A22710" t="s">
        <v>3</v>
      </c>
      <c r="B22710" t="s">
        <v>6</v>
      </c>
      <c r="C22710" t="s">
        <v>8207</v>
      </c>
      <c r="D22710" s="2">
        <v>58707.76</v>
      </c>
      <c r="E22710" s="3">
        <f t="shared" si="708"/>
        <v>2.6572784039778771E-4</v>
      </c>
      <c r="F22710" s="3">
        <f t="shared" si="709"/>
        <v>98.471006040218725</v>
      </c>
      <c r="G22710" t="s">
        <v>14480</v>
      </c>
    </row>
    <row r="22711" spans="1:7" x14ac:dyDescent="0.35">
      <c r="A22711" t="s">
        <v>10</v>
      </c>
      <c r="B22711" t="s">
        <v>8</v>
      </c>
      <c r="C22711" t="s">
        <v>1423</v>
      </c>
      <c r="D22711" s="2">
        <v>58704.29</v>
      </c>
      <c r="E22711" s="3">
        <f t="shared" si="708"/>
        <v>2.6571213420143169E-4</v>
      </c>
      <c r="F22711" s="3">
        <f t="shared" si="709"/>
        <v>98.471271752352934</v>
      </c>
      <c r="G22711" t="s">
        <v>14480</v>
      </c>
    </row>
    <row r="22712" spans="1:7" x14ac:dyDescent="0.35">
      <c r="A22712" t="s">
        <v>3</v>
      </c>
      <c r="B22712" t="s">
        <v>9</v>
      </c>
      <c r="C22712" s="6" t="s">
        <v>14309</v>
      </c>
      <c r="D22712" s="2">
        <v>58703.42</v>
      </c>
      <c r="E22712" s="3">
        <f t="shared" si="708"/>
        <v>2.657081963366393E-4</v>
      </c>
      <c r="F22712" s="3">
        <f t="shared" si="709"/>
        <v>98.471537460549271</v>
      </c>
      <c r="G22712" t="s">
        <v>14473</v>
      </c>
    </row>
    <row r="22713" spans="1:7" x14ac:dyDescent="0.35">
      <c r="A22713" t="s">
        <v>3</v>
      </c>
      <c r="B22713" t="s">
        <v>6</v>
      </c>
      <c r="C22713" t="s">
        <v>11671</v>
      </c>
      <c r="D22713" s="2">
        <v>58697.57</v>
      </c>
      <c r="E22713" s="3">
        <f t="shared" si="708"/>
        <v>2.6568171759062129E-4</v>
      </c>
      <c r="F22713" s="3">
        <f t="shared" si="709"/>
        <v>98.471803142266864</v>
      </c>
      <c r="G22713" t="s">
        <v>14480</v>
      </c>
    </row>
    <row r="22714" spans="1:7" x14ac:dyDescent="0.35">
      <c r="A22714" t="s">
        <v>3</v>
      </c>
      <c r="B22714" t="s">
        <v>20</v>
      </c>
      <c r="C22714" t="s">
        <v>12250</v>
      </c>
      <c r="D22714" s="2">
        <v>58693.85</v>
      </c>
      <c r="E22714" s="3">
        <f t="shared" si="708"/>
        <v>2.6566487982392263E-4</v>
      </c>
      <c r="F22714" s="3">
        <f t="shared" si="709"/>
        <v>98.472068807146684</v>
      </c>
      <c r="G22714" t="s">
        <v>14480</v>
      </c>
    </row>
    <row r="22715" spans="1:7" x14ac:dyDescent="0.35">
      <c r="A22715" t="s">
        <v>10</v>
      </c>
      <c r="B22715" t="s">
        <v>29</v>
      </c>
      <c r="C22715" t="s">
        <v>5497</v>
      </c>
      <c r="D22715" s="2">
        <v>58693.06</v>
      </c>
      <c r="E22715" s="3">
        <f t="shared" si="708"/>
        <v>2.6566130406163984E-4</v>
      </c>
      <c r="F22715" s="3">
        <f t="shared" si="709"/>
        <v>98.47233446845074</v>
      </c>
      <c r="G22715" t="s">
        <v>14480</v>
      </c>
    </row>
    <row r="22716" spans="1:7" x14ac:dyDescent="0.35">
      <c r="A22716" t="s">
        <v>3</v>
      </c>
      <c r="B22716" t="s">
        <v>6</v>
      </c>
      <c r="C22716" t="s">
        <v>7120</v>
      </c>
      <c r="D22716" s="2">
        <v>58685.62</v>
      </c>
      <c r="E22716" s="3">
        <f t="shared" si="708"/>
        <v>2.6562762852824258E-4</v>
      </c>
      <c r="F22716" s="3">
        <f t="shared" si="709"/>
        <v>98.472600096079262</v>
      </c>
      <c r="G22716" t="s">
        <v>14473</v>
      </c>
    </row>
    <row r="22717" spans="1:7" x14ac:dyDescent="0.35">
      <c r="A22717" t="s">
        <v>3</v>
      </c>
      <c r="B22717" t="s">
        <v>11</v>
      </c>
      <c r="C22717" t="s">
        <v>347</v>
      </c>
      <c r="D22717" s="2">
        <v>58678.21</v>
      </c>
      <c r="E22717" s="3">
        <f t="shared" si="708"/>
        <v>2.6559408878328641E-4</v>
      </c>
      <c r="F22717" s="3">
        <f t="shared" si="709"/>
        <v>98.472865690168049</v>
      </c>
      <c r="G22717" t="s">
        <v>14473</v>
      </c>
    </row>
    <row r="22718" spans="1:7" x14ac:dyDescent="0.35">
      <c r="A22718" t="s">
        <v>3</v>
      </c>
      <c r="B22718" t="s">
        <v>195</v>
      </c>
      <c r="C22718" t="s">
        <v>5545</v>
      </c>
      <c r="D22718" s="2">
        <v>58671</v>
      </c>
      <c r="E22718" s="3">
        <f t="shared" si="708"/>
        <v>2.6556145429460436E-4</v>
      </c>
      <c r="F22718" s="3">
        <f t="shared" si="709"/>
        <v>98.473131251622348</v>
      </c>
      <c r="G22718" t="s">
        <v>14473</v>
      </c>
    </row>
    <row r="22719" spans="1:7" x14ac:dyDescent="0.35">
      <c r="A22719" t="s">
        <v>3</v>
      </c>
      <c r="B22719" t="s">
        <v>9</v>
      </c>
      <c r="C22719" t="s">
        <v>13795</v>
      </c>
      <c r="D22719" s="2">
        <v>58670.63</v>
      </c>
      <c r="E22719" s="3">
        <f t="shared" si="708"/>
        <v>2.655597795704972E-4</v>
      </c>
      <c r="F22719" s="3">
        <f t="shared" si="709"/>
        <v>98.473396811401912</v>
      </c>
      <c r="G22719" t="s">
        <v>14480</v>
      </c>
    </row>
    <row r="22720" spans="1:7" x14ac:dyDescent="0.35">
      <c r="A22720" t="s">
        <v>10</v>
      </c>
      <c r="B22720" t="s">
        <v>57</v>
      </c>
      <c r="C22720" t="s">
        <v>3150</v>
      </c>
      <c r="D22720" s="2">
        <v>58670.6</v>
      </c>
      <c r="E22720" s="3">
        <f t="shared" si="708"/>
        <v>2.655596437820561E-4</v>
      </c>
      <c r="F22720" s="3">
        <f t="shared" si="709"/>
        <v>98.473662371045691</v>
      </c>
      <c r="G22720" t="s">
        <v>14473</v>
      </c>
    </row>
    <row r="22721" spans="1:7" x14ac:dyDescent="0.35">
      <c r="A22721" t="s">
        <v>10</v>
      </c>
      <c r="B22721" t="s">
        <v>1541</v>
      </c>
      <c r="C22721" t="s">
        <v>124</v>
      </c>
      <c r="D22721" s="2">
        <v>58661.07</v>
      </c>
      <c r="E22721" s="3">
        <f t="shared" si="708"/>
        <v>2.6551650832059431E-4</v>
      </c>
      <c r="F22721" s="3">
        <f t="shared" si="709"/>
        <v>98.473927887554012</v>
      </c>
      <c r="G22721" t="s">
        <v>14473</v>
      </c>
    </row>
    <row r="22722" spans="1:7" x14ac:dyDescent="0.35">
      <c r="A22722" t="s">
        <v>3</v>
      </c>
      <c r="B22722" t="s">
        <v>9</v>
      </c>
      <c r="C22722" t="s">
        <v>7364</v>
      </c>
      <c r="D22722" s="2">
        <v>58658.51</v>
      </c>
      <c r="E22722" s="3">
        <f t="shared" si="708"/>
        <v>2.6550492104028555E-4</v>
      </c>
      <c r="F22722" s="3">
        <f t="shared" si="709"/>
        <v>98.474193392475058</v>
      </c>
      <c r="G22722" t="s">
        <v>14480</v>
      </c>
    </row>
    <row r="22723" spans="1:7" x14ac:dyDescent="0.35">
      <c r="A22723" t="s">
        <v>3</v>
      </c>
      <c r="B22723" t="s">
        <v>9</v>
      </c>
      <c r="C22723" t="s">
        <v>5828</v>
      </c>
      <c r="D22723" s="2">
        <v>58652.99</v>
      </c>
      <c r="E22723" s="3">
        <f t="shared" ref="E22723:E22786" si="710">(D22723/$D$29638)*100</f>
        <v>2.6547993596711983E-4</v>
      </c>
      <c r="F22723" s="3">
        <f t="shared" si="709"/>
        <v>98.47445887241102</v>
      </c>
      <c r="G22723" t="s">
        <v>14473</v>
      </c>
    </row>
    <row r="22724" spans="1:7" x14ac:dyDescent="0.35">
      <c r="A22724" t="s">
        <v>3</v>
      </c>
      <c r="B22724" t="s">
        <v>180</v>
      </c>
      <c r="C22724" t="s">
        <v>13973</v>
      </c>
      <c r="D22724" s="2">
        <v>58644.72</v>
      </c>
      <c r="E22724" s="3">
        <f t="shared" si="710"/>
        <v>2.6544250362018495E-4</v>
      </c>
      <c r="F22724" s="3">
        <f t="shared" ref="F22724:F22787" si="711">E22724+F22723</f>
        <v>98.474724314914639</v>
      </c>
      <c r="G22724" t="s">
        <v>14480</v>
      </c>
    </row>
    <row r="22725" spans="1:7" x14ac:dyDescent="0.35">
      <c r="A22725" t="s">
        <v>3</v>
      </c>
      <c r="B22725" t="s">
        <v>6</v>
      </c>
      <c r="C22725" t="s">
        <v>4122</v>
      </c>
      <c r="D22725" s="2">
        <v>58624.71</v>
      </c>
      <c r="E22725" s="3">
        <f t="shared" si="710"/>
        <v>2.6535193272995917E-4</v>
      </c>
      <c r="F22725" s="3">
        <f t="shared" si="711"/>
        <v>98.474989666847364</v>
      </c>
      <c r="G22725" t="s">
        <v>14480</v>
      </c>
    </row>
    <row r="22726" spans="1:7" x14ac:dyDescent="0.35">
      <c r="A22726" t="s">
        <v>3</v>
      </c>
      <c r="B22726" t="s">
        <v>9</v>
      </c>
      <c r="C22726" t="s">
        <v>6097</v>
      </c>
      <c r="D22726" s="2">
        <v>58624.07</v>
      </c>
      <c r="E22726" s="3">
        <f t="shared" si="710"/>
        <v>2.6534903590988201E-4</v>
      </c>
      <c r="F22726" s="3">
        <f t="shared" si="711"/>
        <v>98.475255015883278</v>
      </c>
      <c r="G22726" t="s">
        <v>14480</v>
      </c>
    </row>
    <row r="22727" spans="1:7" x14ac:dyDescent="0.35">
      <c r="A22727" t="s">
        <v>3</v>
      </c>
      <c r="B22727" t="s">
        <v>8</v>
      </c>
      <c r="C22727" t="s">
        <v>11851</v>
      </c>
      <c r="D22727" s="2">
        <v>58623.43</v>
      </c>
      <c r="E22727" s="3">
        <f t="shared" si="710"/>
        <v>2.653461390898048E-4</v>
      </c>
      <c r="F22727" s="3">
        <f t="shared" si="711"/>
        <v>98.475520362022365</v>
      </c>
      <c r="G22727" t="s">
        <v>14480</v>
      </c>
    </row>
    <row r="22728" spans="1:7" x14ac:dyDescent="0.35">
      <c r="A22728" t="s">
        <v>3</v>
      </c>
      <c r="B22728" t="s">
        <v>8</v>
      </c>
      <c r="C22728" t="s">
        <v>3118</v>
      </c>
      <c r="D22728" s="2">
        <v>58615.92</v>
      </c>
      <c r="E22728" s="3">
        <f t="shared" si="710"/>
        <v>2.6531214671671161E-4</v>
      </c>
      <c r="F22728" s="3">
        <f t="shared" si="711"/>
        <v>98.475785674169089</v>
      </c>
      <c r="G22728" t="s">
        <v>14473</v>
      </c>
    </row>
    <row r="22729" spans="1:7" x14ac:dyDescent="0.35">
      <c r="A22729" t="s">
        <v>3</v>
      </c>
      <c r="B22729" t="s">
        <v>40</v>
      </c>
      <c r="C22729" t="s">
        <v>10480</v>
      </c>
      <c r="D22729" s="2">
        <v>58612.54</v>
      </c>
      <c r="E22729" s="3">
        <f t="shared" si="710"/>
        <v>2.6529684788567897E-4</v>
      </c>
      <c r="F22729" s="3">
        <f t="shared" si="711"/>
        <v>98.476050971016974</v>
      </c>
      <c r="G22729" t="s">
        <v>14473</v>
      </c>
    </row>
    <row r="22730" spans="1:7" x14ac:dyDescent="0.35">
      <c r="A22730" t="s">
        <v>3</v>
      </c>
      <c r="B22730" t="s">
        <v>22</v>
      </c>
      <c r="C22730" t="s">
        <v>8782</v>
      </c>
      <c r="D22730" s="2">
        <v>58610</v>
      </c>
      <c r="E22730" s="3">
        <f t="shared" si="710"/>
        <v>2.6528535113099763E-4</v>
      </c>
      <c r="F22730" s="3">
        <f t="shared" si="711"/>
        <v>98.476316256368108</v>
      </c>
      <c r="G22730" t="s">
        <v>14473</v>
      </c>
    </row>
    <row r="22731" spans="1:7" x14ac:dyDescent="0.35">
      <c r="A22731" t="s">
        <v>3</v>
      </c>
      <c r="B22731" t="s">
        <v>6</v>
      </c>
      <c r="C22731" t="s">
        <v>6952</v>
      </c>
      <c r="D22731" s="2">
        <v>58608.07</v>
      </c>
      <c r="E22731" s="3">
        <f t="shared" si="710"/>
        <v>2.6527661540795235E-4</v>
      </c>
      <c r="F22731" s="3">
        <f t="shared" si="711"/>
        <v>98.476581532983516</v>
      </c>
      <c r="G22731" t="s">
        <v>14480</v>
      </c>
    </row>
    <row r="22732" spans="1:7" x14ac:dyDescent="0.35">
      <c r="A22732" t="s">
        <v>10</v>
      </c>
      <c r="B22732" t="s">
        <v>9</v>
      </c>
      <c r="C22732" t="s">
        <v>12199</v>
      </c>
      <c r="D22732" s="2">
        <v>58604.43</v>
      </c>
      <c r="E22732" s="3">
        <f t="shared" si="710"/>
        <v>2.6526013974376335E-4</v>
      </c>
      <c r="F22732" s="3">
        <f t="shared" si="711"/>
        <v>98.476846793123258</v>
      </c>
      <c r="G22732" t="s">
        <v>14473</v>
      </c>
    </row>
    <row r="22733" spans="1:7" x14ac:dyDescent="0.35">
      <c r="A22733" t="s">
        <v>3</v>
      </c>
      <c r="B22733" t="s">
        <v>386</v>
      </c>
      <c r="C22733" t="s">
        <v>522</v>
      </c>
      <c r="D22733" s="2">
        <v>58600</v>
      </c>
      <c r="E22733" s="3">
        <f t="shared" si="710"/>
        <v>2.6524008831729161E-4</v>
      </c>
      <c r="F22733" s="3">
        <f t="shared" si="711"/>
        <v>98.477112033211569</v>
      </c>
      <c r="G22733" t="s">
        <v>14473</v>
      </c>
    </row>
    <row r="22734" spans="1:7" x14ac:dyDescent="0.35">
      <c r="A22734" t="s">
        <v>3</v>
      </c>
      <c r="B22734" t="s">
        <v>122</v>
      </c>
      <c r="C22734" t="s">
        <v>6956</v>
      </c>
      <c r="D22734" s="2">
        <v>58600</v>
      </c>
      <c r="E22734" s="3">
        <f t="shared" si="710"/>
        <v>2.6524008831729161E-4</v>
      </c>
      <c r="F22734" s="3">
        <f t="shared" si="711"/>
        <v>98.477377273299879</v>
      </c>
      <c r="G22734" t="s">
        <v>14473</v>
      </c>
    </row>
    <row r="22735" spans="1:7" x14ac:dyDescent="0.35">
      <c r="A22735" t="s">
        <v>3</v>
      </c>
      <c r="B22735" t="s">
        <v>40</v>
      </c>
      <c r="C22735" t="s">
        <v>6257</v>
      </c>
      <c r="D22735" s="2">
        <v>58592.32</v>
      </c>
      <c r="E22735" s="3">
        <f t="shared" si="710"/>
        <v>2.6520532647636538E-4</v>
      </c>
      <c r="F22735" s="3">
        <f t="shared" si="711"/>
        <v>98.47764247862635</v>
      </c>
      <c r="G22735" t="s">
        <v>14473</v>
      </c>
    </row>
    <row r="22736" spans="1:7" x14ac:dyDescent="0.35">
      <c r="A22736" t="s">
        <v>3</v>
      </c>
      <c r="B22736" t="s">
        <v>29</v>
      </c>
      <c r="C22736" t="s">
        <v>13040</v>
      </c>
      <c r="D22736" s="2">
        <v>58592.3</v>
      </c>
      <c r="E22736" s="3">
        <f t="shared" si="710"/>
        <v>2.6520523595073803E-4</v>
      </c>
      <c r="F22736" s="3">
        <f t="shared" si="711"/>
        <v>98.477907683862298</v>
      </c>
      <c r="G22736" t="s">
        <v>14473</v>
      </c>
    </row>
    <row r="22737" spans="1:7" x14ac:dyDescent="0.35">
      <c r="A22737" t="s">
        <v>3</v>
      </c>
      <c r="B22737" t="s">
        <v>6</v>
      </c>
      <c r="C22737" t="s">
        <v>10466</v>
      </c>
      <c r="D22737" s="2">
        <v>58588.58</v>
      </c>
      <c r="E22737" s="3">
        <f t="shared" si="710"/>
        <v>2.6518839818403931E-4</v>
      </c>
      <c r="F22737" s="3">
        <f t="shared" si="711"/>
        <v>98.478172872260487</v>
      </c>
      <c r="G22737" t="s">
        <v>14473</v>
      </c>
    </row>
    <row r="22738" spans="1:7" x14ac:dyDescent="0.35">
      <c r="A22738" t="s">
        <v>3</v>
      </c>
      <c r="B22738" t="s">
        <v>9</v>
      </c>
      <c r="C22738" t="s">
        <v>7378</v>
      </c>
      <c r="D22738" s="2">
        <v>58583.59</v>
      </c>
      <c r="E22738" s="3">
        <f t="shared" si="710"/>
        <v>2.6516581204000001E-4</v>
      </c>
      <c r="F22738" s="3">
        <f t="shared" si="711"/>
        <v>98.478438038072525</v>
      </c>
      <c r="G22738" t="s">
        <v>14480</v>
      </c>
    </row>
    <row r="22739" spans="1:7" x14ac:dyDescent="0.35">
      <c r="A22739" t="s">
        <v>3</v>
      </c>
      <c r="B22739" t="s">
        <v>28</v>
      </c>
      <c r="C22739" t="s">
        <v>6314</v>
      </c>
      <c r="D22739" s="2">
        <v>58581.79</v>
      </c>
      <c r="E22739" s="3">
        <f t="shared" si="710"/>
        <v>2.6515766473353294E-4</v>
      </c>
      <c r="F22739" s="3">
        <f t="shared" si="711"/>
        <v>98.478703195737253</v>
      </c>
      <c r="G22739" t="s">
        <v>14480</v>
      </c>
    </row>
    <row r="22740" spans="1:7" x14ac:dyDescent="0.35">
      <c r="A22740" t="s">
        <v>10</v>
      </c>
      <c r="B22740" t="s">
        <v>13</v>
      </c>
      <c r="C22740" t="s">
        <v>10383</v>
      </c>
      <c r="D22740" s="2">
        <v>58581.4</v>
      </c>
      <c r="E22740" s="3">
        <f t="shared" si="710"/>
        <v>2.6515589948379842E-4</v>
      </c>
      <c r="F22740" s="3">
        <f t="shared" si="711"/>
        <v>98.478968351636738</v>
      </c>
      <c r="G22740" t="s">
        <v>14473</v>
      </c>
    </row>
    <row r="22741" spans="1:7" x14ac:dyDescent="0.35">
      <c r="A22741" t="s">
        <v>3</v>
      </c>
      <c r="B22741" t="s">
        <v>33</v>
      </c>
      <c r="C22741" s="7" t="s">
        <v>4697</v>
      </c>
      <c r="D22741" s="2">
        <v>58575.68</v>
      </c>
      <c r="E22741" s="3">
        <f t="shared" si="710"/>
        <v>2.6513000915435856E-4</v>
      </c>
      <c r="F22741" s="3">
        <f t="shared" si="711"/>
        <v>98.479233481645892</v>
      </c>
      <c r="G22741" t="s">
        <v>14480</v>
      </c>
    </row>
    <row r="22742" spans="1:7" x14ac:dyDescent="0.35">
      <c r="A22742" t="s">
        <v>10</v>
      </c>
      <c r="B22742" t="s">
        <v>33</v>
      </c>
      <c r="C22742" t="s">
        <v>3600</v>
      </c>
      <c r="D22742" s="2">
        <v>58574.239999999998</v>
      </c>
      <c r="E22742" s="3">
        <f t="shared" si="710"/>
        <v>2.6512349130918488E-4</v>
      </c>
      <c r="F22742" s="3">
        <f t="shared" si="711"/>
        <v>98.479498605137195</v>
      </c>
      <c r="G22742" t="s">
        <v>14473</v>
      </c>
    </row>
    <row r="22743" spans="1:7" x14ac:dyDescent="0.35">
      <c r="A22743" t="s">
        <v>3</v>
      </c>
      <c r="B22743" t="s">
        <v>9</v>
      </c>
      <c r="C22743" s="8" t="s">
        <v>5770</v>
      </c>
      <c r="D22743" s="2">
        <v>58572.93</v>
      </c>
      <c r="E22743" s="3">
        <f t="shared" si="710"/>
        <v>2.6511756188058941E-4</v>
      </c>
      <c r="F22743" s="3">
        <f t="shared" si="711"/>
        <v>98.479763722699076</v>
      </c>
      <c r="G22743" t="s">
        <v>14480</v>
      </c>
    </row>
    <row r="22744" spans="1:7" x14ac:dyDescent="0.35">
      <c r="A22744" t="s">
        <v>10</v>
      </c>
      <c r="B22744" t="s">
        <v>18</v>
      </c>
      <c r="C22744" t="s">
        <v>11461</v>
      </c>
      <c r="D22744" s="2">
        <v>58568.480000000003</v>
      </c>
      <c r="E22744" s="3">
        <f t="shared" si="710"/>
        <v>2.6509741992849026E-4</v>
      </c>
      <c r="F22744" s="3">
        <f t="shared" si="711"/>
        <v>98.480028820119003</v>
      </c>
      <c r="G22744" t="s">
        <v>14473</v>
      </c>
    </row>
    <row r="22745" spans="1:7" x14ac:dyDescent="0.35">
      <c r="A22745" t="s">
        <v>10</v>
      </c>
      <c r="B22745" t="s">
        <v>9</v>
      </c>
      <c r="C22745" t="s">
        <v>2502</v>
      </c>
      <c r="D22745" s="2">
        <v>58554.46</v>
      </c>
      <c r="E22745" s="3">
        <f t="shared" si="710"/>
        <v>2.6503396146367438E-4</v>
      </c>
      <c r="F22745" s="3">
        <f t="shared" si="711"/>
        <v>98.480293854080472</v>
      </c>
      <c r="G22745" t="s">
        <v>14480</v>
      </c>
    </row>
    <row r="22746" spans="1:7" x14ac:dyDescent="0.35">
      <c r="A22746" t="s">
        <v>3</v>
      </c>
      <c r="B22746" t="s">
        <v>6</v>
      </c>
      <c r="C22746" t="s">
        <v>12799</v>
      </c>
      <c r="D22746" s="2">
        <v>58554.3</v>
      </c>
      <c r="E22746" s="3">
        <f t="shared" si="710"/>
        <v>2.6503323725865507E-4</v>
      </c>
      <c r="F22746" s="3">
        <f t="shared" si="711"/>
        <v>98.480558887317727</v>
      </c>
      <c r="G22746" t="s">
        <v>14480</v>
      </c>
    </row>
    <row r="22747" spans="1:7" x14ac:dyDescent="0.35">
      <c r="A22747" t="s">
        <v>10</v>
      </c>
      <c r="B22747" t="s">
        <v>9</v>
      </c>
      <c r="C22747" t="s">
        <v>11078</v>
      </c>
      <c r="D22747" s="2">
        <v>58553.87</v>
      </c>
      <c r="E22747" s="3">
        <f t="shared" si="710"/>
        <v>2.6503129095766572E-4</v>
      </c>
      <c r="F22747" s="3">
        <f t="shared" si="711"/>
        <v>98.480823918608678</v>
      </c>
      <c r="G22747" t="s">
        <v>14480</v>
      </c>
    </row>
    <row r="22748" spans="1:7" x14ac:dyDescent="0.35">
      <c r="A22748" t="s">
        <v>3</v>
      </c>
      <c r="B22748" t="s">
        <v>9</v>
      </c>
      <c r="C22748" t="s">
        <v>1908</v>
      </c>
      <c r="D22748" s="2">
        <v>58551.07</v>
      </c>
      <c r="E22748" s="3">
        <f t="shared" si="710"/>
        <v>2.6501861736982801E-4</v>
      </c>
      <c r="F22748" s="3">
        <f t="shared" si="711"/>
        <v>98.481088937226048</v>
      </c>
      <c r="G22748" t="s">
        <v>14473</v>
      </c>
    </row>
    <row r="22749" spans="1:7" x14ac:dyDescent="0.35">
      <c r="A22749" t="s">
        <v>10</v>
      </c>
      <c r="B22749" t="s">
        <v>18</v>
      </c>
      <c r="C22749" t="s">
        <v>447</v>
      </c>
      <c r="D22749" s="2">
        <v>58548.27</v>
      </c>
      <c r="E22749" s="3">
        <f t="shared" si="710"/>
        <v>2.6500594378199035E-4</v>
      </c>
      <c r="F22749" s="3">
        <f t="shared" si="711"/>
        <v>98.481353943169836</v>
      </c>
      <c r="G22749" t="s">
        <v>14480</v>
      </c>
    </row>
    <row r="22750" spans="1:7" x14ac:dyDescent="0.35">
      <c r="A22750" t="s">
        <v>10</v>
      </c>
      <c r="B22750" t="s">
        <v>99</v>
      </c>
      <c r="C22750" s="11" t="s">
        <v>2777</v>
      </c>
      <c r="D22750" s="2">
        <v>58543.34</v>
      </c>
      <c r="E22750" s="3">
        <f t="shared" si="710"/>
        <v>2.6498362921483328E-4</v>
      </c>
      <c r="F22750" s="3">
        <f t="shared" si="711"/>
        <v>98.481618926799044</v>
      </c>
      <c r="G22750" t="s">
        <v>14473</v>
      </c>
    </row>
    <row r="22751" spans="1:7" x14ac:dyDescent="0.35">
      <c r="A22751" t="s">
        <v>3</v>
      </c>
      <c r="B22751" t="s">
        <v>9</v>
      </c>
      <c r="C22751" t="s">
        <v>1660</v>
      </c>
      <c r="D22751" s="2">
        <v>58540.24</v>
      </c>
      <c r="E22751" s="3">
        <f t="shared" si="710"/>
        <v>2.6496959774258442E-4</v>
      </c>
      <c r="F22751" s="3">
        <f t="shared" si="711"/>
        <v>98.481883896396781</v>
      </c>
      <c r="G22751" t="s">
        <v>14480</v>
      </c>
    </row>
    <row r="22752" spans="1:7" x14ac:dyDescent="0.35">
      <c r="A22752" t="s">
        <v>3</v>
      </c>
      <c r="B22752" t="s">
        <v>73</v>
      </c>
      <c r="C22752" t="s">
        <v>13429</v>
      </c>
      <c r="D22752" s="2">
        <v>58537.91</v>
      </c>
      <c r="E22752" s="3">
        <f t="shared" si="710"/>
        <v>2.6495905150699094E-4</v>
      </c>
      <c r="F22752" s="3">
        <f t="shared" si="711"/>
        <v>98.482148855448287</v>
      </c>
      <c r="G22752" t="s">
        <v>14473</v>
      </c>
    </row>
    <row r="22753" spans="1:7" x14ac:dyDescent="0.35">
      <c r="A22753" t="s">
        <v>10</v>
      </c>
      <c r="B22753" t="s">
        <v>37</v>
      </c>
      <c r="C22753" s="7" t="s">
        <v>3123</v>
      </c>
      <c r="D22753" s="2">
        <v>58535.81</v>
      </c>
      <c r="E22753" s="3">
        <f t="shared" si="710"/>
        <v>2.6494954631611263E-4</v>
      </c>
      <c r="F22753" s="3">
        <f t="shared" si="711"/>
        <v>98.482413804994607</v>
      </c>
      <c r="G22753" t="s">
        <v>14480</v>
      </c>
    </row>
    <row r="22754" spans="1:7" x14ac:dyDescent="0.35">
      <c r="A22754" t="s">
        <v>3</v>
      </c>
      <c r="B22754" t="s">
        <v>6</v>
      </c>
      <c r="C22754" t="s">
        <v>209</v>
      </c>
      <c r="D22754" s="2">
        <v>58534.96</v>
      </c>
      <c r="E22754" s="3">
        <f t="shared" si="710"/>
        <v>2.6494569897694766E-4</v>
      </c>
      <c r="F22754" s="3">
        <f t="shared" si="711"/>
        <v>98.48267875069358</v>
      </c>
      <c r="G22754" t="s">
        <v>14473</v>
      </c>
    </row>
    <row r="22755" spans="1:7" x14ac:dyDescent="0.35">
      <c r="A22755" t="s">
        <v>3</v>
      </c>
      <c r="B22755" t="s">
        <v>28</v>
      </c>
      <c r="C22755" t="s">
        <v>2780</v>
      </c>
      <c r="D22755" s="2">
        <v>58533.86</v>
      </c>
      <c r="E22755" s="3">
        <f t="shared" si="710"/>
        <v>2.6494072006743999E-4</v>
      </c>
      <c r="F22755" s="3">
        <f t="shared" si="711"/>
        <v>98.482943691413652</v>
      </c>
      <c r="G22755" t="s">
        <v>14480</v>
      </c>
    </row>
    <row r="22756" spans="1:7" x14ac:dyDescent="0.35">
      <c r="A22756" t="s">
        <v>3</v>
      </c>
      <c r="B22756" t="s">
        <v>6648</v>
      </c>
      <c r="C22756" t="s">
        <v>5821</v>
      </c>
      <c r="D22756" s="2">
        <v>58530.8</v>
      </c>
      <c r="E22756" s="3">
        <f t="shared" si="710"/>
        <v>2.6492686964644597E-4</v>
      </c>
      <c r="F22756" s="3">
        <f t="shared" si="711"/>
        <v>98.4832086182833</v>
      </c>
      <c r="G22756" t="s">
        <v>14473</v>
      </c>
    </row>
    <row r="22757" spans="1:7" x14ac:dyDescent="0.35">
      <c r="A22757" t="s">
        <v>10</v>
      </c>
      <c r="B22757" t="s">
        <v>9</v>
      </c>
      <c r="C22757" t="s">
        <v>7463</v>
      </c>
      <c r="D22757" s="2">
        <v>58526.26</v>
      </c>
      <c r="E22757" s="3">
        <f t="shared" si="710"/>
        <v>2.6490632032902337E-4</v>
      </c>
      <c r="F22757" s="3">
        <f t="shared" si="711"/>
        <v>98.483473524603625</v>
      </c>
      <c r="G22757" t="s">
        <v>14480</v>
      </c>
    </row>
    <row r="22758" spans="1:7" x14ac:dyDescent="0.35">
      <c r="A22758" t="s">
        <v>3</v>
      </c>
      <c r="B22758" t="s">
        <v>9</v>
      </c>
      <c r="C22758" t="s">
        <v>5268</v>
      </c>
      <c r="D22758" s="2">
        <v>58525.11</v>
      </c>
      <c r="E22758" s="3">
        <f t="shared" si="710"/>
        <v>2.649011151054472E-4</v>
      </c>
      <c r="F22758" s="3">
        <f t="shared" si="711"/>
        <v>98.483738425718727</v>
      </c>
      <c r="G22758" t="s">
        <v>14480</v>
      </c>
    </row>
    <row r="22759" spans="1:7" x14ac:dyDescent="0.35">
      <c r="A22759" t="s">
        <v>10</v>
      </c>
      <c r="B22759" t="s">
        <v>9</v>
      </c>
      <c r="C22759" t="s">
        <v>14213</v>
      </c>
      <c r="D22759" s="2">
        <v>58510.62</v>
      </c>
      <c r="E22759" s="3">
        <f t="shared" si="710"/>
        <v>2.648355292883872E-4</v>
      </c>
      <c r="F22759" s="3">
        <f t="shared" si="711"/>
        <v>98.48400326124802</v>
      </c>
      <c r="G22759" t="s">
        <v>14480</v>
      </c>
    </row>
    <row r="22760" spans="1:7" x14ac:dyDescent="0.35">
      <c r="A22760" t="s">
        <v>10</v>
      </c>
      <c r="B22760" t="s">
        <v>134</v>
      </c>
      <c r="C22760" t="s">
        <v>6015</v>
      </c>
      <c r="D22760" s="2">
        <v>58509.58</v>
      </c>
      <c r="E22760" s="3">
        <f t="shared" si="710"/>
        <v>2.6483082195576172E-4</v>
      </c>
      <c r="F22760" s="3">
        <f t="shared" si="711"/>
        <v>98.484268092069982</v>
      </c>
      <c r="G22760" t="s">
        <v>14480</v>
      </c>
    </row>
    <row r="22761" spans="1:7" x14ac:dyDescent="0.35">
      <c r="A22761" t="s">
        <v>3</v>
      </c>
      <c r="B22761" t="s">
        <v>20</v>
      </c>
      <c r="C22761" t="s">
        <v>13148</v>
      </c>
      <c r="D22761" s="2">
        <v>58508.49</v>
      </c>
      <c r="E22761" s="3">
        <f t="shared" si="710"/>
        <v>2.648258883090678E-4</v>
      </c>
      <c r="F22761" s="3">
        <f t="shared" si="711"/>
        <v>98.48453291795829</v>
      </c>
      <c r="G22761" t="s">
        <v>14473</v>
      </c>
    </row>
    <row r="22762" spans="1:7" x14ac:dyDescent="0.35">
      <c r="A22762" t="s">
        <v>10</v>
      </c>
      <c r="B22762" t="s">
        <v>8</v>
      </c>
      <c r="C22762" t="s">
        <v>12277</v>
      </c>
      <c r="D22762" s="2">
        <v>58502.99</v>
      </c>
      <c r="E22762" s="3">
        <f t="shared" si="710"/>
        <v>2.6480099376152949E-4</v>
      </c>
      <c r="F22762" s="3">
        <f t="shared" si="711"/>
        <v>98.484797718952052</v>
      </c>
      <c r="G22762" t="s">
        <v>14473</v>
      </c>
    </row>
    <row r="22763" spans="1:7" x14ac:dyDescent="0.35">
      <c r="A22763" t="s">
        <v>3</v>
      </c>
      <c r="B22763" t="s">
        <v>122</v>
      </c>
      <c r="C22763" t="s">
        <v>735</v>
      </c>
      <c r="D22763" s="2">
        <v>58500</v>
      </c>
      <c r="E22763" s="3">
        <f t="shared" si="710"/>
        <v>2.6478746018023143E-4</v>
      </c>
      <c r="F22763" s="3">
        <f t="shared" si="711"/>
        <v>98.485062506412234</v>
      </c>
      <c r="G22763" t="s">
        <v>14473</v>
      </c>
    </row>
    <row r="22764" spans="1:7" x14ac:dyDescent="0.35">
      <c r="A22764" t="s">
        <v>10</v>
      </c>
      <c r="B22764" t="s">
        <v>6</v>
      </c>
      <c r="C22764" t="s">
        <v>6594</v>
      </c>
      <c r="D22764" s="2">
        <v>58500</v>
      </c>
      <c r="E22764" s="3">
        <f t="shared" si="710"/>
        <v>2.6478746018023143E-4</v>
      </c>
      <c r="F22764" s="3">
        <f t="shared" si="711"/>
        <v>98.485327293872416</v>
      </c>
      <c r="G22764" t="s">
        <v>14473</v>
      </c>
    </row>
    <row r="22765" spans="1:7" x14ac:dyDescent="0.35">
      <c r="A22765" t="s">
        <v>3</v>
      </c>
      <c r="B22765" t="s">
        <v>11</v>
      </c>
      <c r="C22765" t="s">
        <v>12749</v>
      </c>
      <c r="D22765" s="2">
        <v>58492.9</v>
      </c>
      <c r="E22765" s="3">
        <f t="shared" si="710"/>
        <v>2.6475532358250008E-4</v>
      </c>
      <c r="F22765" s="3">
        <f t="shared" si="711"/>
        <v>98.485592049196001</v>
      </c>
      <c r="G22765" t="s">
        <v>14473</v>
      </c>
    </row>
    <row r="22766" spans="1:7" x14ac:dyDescent="0.35">
      <c r="A22766" t="s">
        <v>3</v>
      </c>
      <c r="B22766" t="s">
        <v>29</v>
      </c>
      <c r="C22766" s="7" t="s">
        <v>1363</v>
      </c>
      <c r="D22766" s="2">
        <v>58491.94</v>
      </c>
      <c r="E22766" s="3">
        <f t="shared" si="710"/>
        <v>2.6475097835238436E-4</v>
      </c>
      <c r="F22766" s="3">
        <f t="shared" si="711"/>
        <v>98.485856800174346</v>
      </c>
      <c r="G22766" t="s">
        <v>14480</v>
      </c>
    </row>
    <row r="22767" spans="1:7" x14ac:dyDescent="0.35">
      <c r="A22767" t="s">
        <v>10</v>
      </c>
      <c r="B22767" t="s">
        <v>6</v>
      </c>
      <c r="C22767" t="s">
        <v>11697</v>
      </c>
      <c r="D22767" s="2">
        <v>58481.49</v>
      </c>
      <c r="E22767" s="3">
        <f t="shared" si="710"/>
        <v>2.6470367871206152E-4</v>
      </c>
      <c r="F22767" s="3">
        <f t="shared" si="711"/>
        <v>98.486121503853056</v>
      </c>
      <c r="G22767" t="s">
        <v>14473</v>
      </c>
    </row>
    <row r="22768" spans="1:7" x14ac:dyDescent="0.35">
      <c r="A22768" t="s">
        <v>3</v>
      </c>
      <c r="B22768" t="s">
        <v>180</v>
      </c>
      <c r="C22768" t="s">
        <v>5854</v>
      </c>
      <c r="D22768" s="2">
        <v>58479.86</v>
      </c>
      <c r="E22768" s="3">
        <f t="shared" si="710"/>
        <v>2.6469630087342744E-4</v>
      </c>
      <c r="F22768" s="3">
        <f t="shared" si="711"/>
        <v>98.48638620015393</v>
      </c>
      <c r="G22768" t="s">
        <v>14480</v>
      </c>
    </row>
    <row r="22769" spans="1:7" x14ac:dyDescent="0.35">
      <c r="A22769" t="s">
        <v>10</v>
      </c>
      <c r="B22769" t="s">
        <v>6</v>
      </c>
      <c r="C22769" s="6" t="s">
        <v>5655</v>
      </c>
      <c r="D22769" s="2">
        <v>58470.02</v>
      </c>
      <c r="E22769" s="3">
        <f t="shared" si="710"/>
        <v>2.6465176226474072E-4</v>
      </c>
      <c r="F22769" s="3">
        <f t="shared" si="711"/>
        <v>98.486650851916195</v>
      </c>
      <c r="G22769" t="s">
        <v>14473</v>
      </c>
    </row>
    <row r="22770" spans="1:7" x14ac:dyDescent="0.35">
      <c r="A22770" t="s">
        <v>10</v>
      </c>
      <c r="B22770" t="s">
        <v>8</v>
      </c>
      <c r="C22770" t="s">
        <v>12613</v>
      </c>
      <c r="D22770" s="2">
        <v>58469.599999999999</v>
      </c>
      <c r="E22770" s="3">
        <f t="shared" si="710"/>
        <v>2.646498612265651E-4</v>
      </c>
      <c r="F22770" s="3">
        <f t="shared" si="711"/>
        <v>98.486915501777418</v>
      </c>
      <c r="G22770" t="s">
        <v>14473</v>
      </c>
    </row>
    <row r="22771" spans="1:7" x14ac:dyDescent="0.35">
      <c r="A22771" t="s">
        <v>10</v>
      </c>
      <c r="B22771" t="s">
        <v>22</v>
      </c>
      <c r="C22771" t="s">
        <v>3748</v>
      </c>
      <c r="D22771" s="2">
        <v>58460.7</v>
      </c>
      <c r="E22771" s="3">
        <f t="shared" si="710"/>
        <v>2.6460957732236668E-4</v>
      </c>
      <c r="F22771" s="3">
        <f t="shared" si="711"/>
        <v>98.487180111354746</v>
      </c>
      <c r="G22771" t="s">
        <v>14473</v>
      </c>
    </row>
    <row r="22772" spans="1:7" x14ac:dyDescent="0.35">
      <c r="A22772" t="s">
        <v>10</v>
      </c>
      <c r="B22772" t="s">
        <v>76</v>
      </c>
      <c r="C22772" t="s">
        <v>1330</v>
      </c>
      <c r="D22772" s="2">
        <v>58458.05</v>
      </c>
      <c r="E22772" s="3">
        <f t="shared" si="710"/>
        <v>2.6459758267673459E-4</v>
      </c>
      <c r="F22772" s="3">
        <f t="shared" si="711"/>
        <v>98.487444708937417</v>
      </c>
      <c r="G22772" t="s">
        <v>14473</v>
      </c>
    </row>
    <row r="22773" spans="1:7" x14ac:dyDescent="0.35">
      <c r="A22773" t="s">
        <v>10</v>
      </c>
      <c r="B22773" t="s">
        <v>6</v>
      </c>
      <c r="C22773" t="s">
        <v>6037</v>
      </c>
      <c r="D22773" s="2">
        <v>58457.37</v>
      </c>
      <c r="E22773" s="3">
        <f t="shared" si="710"/>
        <v>2.6459450480540261E-4</v>
      </c>
      <c r="F22773" s="3">
        <f t="shared" si="711"/>
        <v>98.487709303442216</v>
      </c>
      <c r="G22773" t="s">
        <v>14473</v>
      </c>
    </row>
    <row r="22774" spans="1:7" x14ac:dyDescent="0.35">
      <c r="A22774" t="s">
        <v>3</v>
      </c>
      <c r="B22774" t="s">
        <v>38</v>
      </c>
      <c r="C22774" s="6" t="s">
        <v>140</v>
      </c>
      <c r="D22774" s="2">
        <v>58451.77</v>
      </c>
      <c r="E22774" s="3">
        <f t="shared" si="710"/>
        <v>2.6456915762972718E-4</v>
      </c>
      <c r="F22774" s="3">
        <f t="shared" si="711"/>
        <v>98.487973872599852</v>
      </c>
      <c r="G22774" t="s">
        <v>14480</v>
      </c>
    </row>
    <row r="22775" spans="1:7" x14ac:dyDescent="0.35">
      <c r="A22775" t="s">
        <v>10</v>
      </c>
      <c r="B22775" t="s">
        <v>13</v>
      </c>
      <c r="C22775" t="s">
        <v>1906</v>
      </c>
      <c r="D22775" s="2">
        <v>58449.16</v>
      </c>
      <c r="E22775" s="3">
        <f t="shared" si="710"/>
        <v>2.6455734403534997E-4</v>
      </c>
      <c r="F22775" s="3">
        <f t="shared" si="711"/>
        <v>98.488238429943891</v>
      </c>
      <c r="G22775" t="s">
        <v>14473</v>
      </c>
    </row>
    <row r="22776" spans="1:7" x14ac:dyDescent="0.35">
      <c r="A22776" t="s">
        <v>10</v>
      </c>
      <c r="B22776" t="s">
        <v>29</v>
      </c>
      <c r="C22776" s="8" t="s">
        <v>8665</v>
      </c>
      <c r="D22776" s="2">
        <v>58449</v>
      </c>
      <c r="E22776" s="3">
        <f t="shared" si="710"/>
        <v>2.6455661983033066E-4</v>
      </c>
      <c r="F22776" s="3">
        <f t="shared" si="711"/>
        <v>98.488502986563716</v>
      </c>
      <c r="G22776" t="s">
        <v>14480</v>
      </c>
    </row>
    <row r="22777" spans="1:7" x14ac:dyDescent="0.35">
      <c r="A22777" t="s">
        <v>3</v>
      </c>
      <c r="B22777" t="s">
        <v>38</v>
      </c>
      <c r="C22777" s="6" t="s">
        <v>11358</v>
      </c>
      <c r="D22777" s="2">
        <v>58448.800000000003</v>
      </c>
      <c r="E22777" s="3">
        <f t="shared" si="710"/>
        <v>2.6455571457405653E-4</v>
      </c>
      <c r="F22777" s="3">
        <f t="shared" si="711"/>
        <v>98.488767542278296</v>
      </c>
      <c r="G22777" t="s">
        <v>14480</v>
      </c>
    </row>
    <row r="22778" spans="1:7" x14ac:dyDescent="0.35">
      <c r="A22778" t="s">
        <v>10</v>
      </c>
      <c r="B22778" t="s">
        <v>6</v>
      </c>
      <c r="C22778" t="s">
        <v>4149</v>
      </c>
      <c r="D22778" s="2">
        <v>58448.62</v>
      </c>
      <c r="E22778" s="3">
        <f t="shared" si="710"/>
        <v>2.6455489984340987E-4</v>
      </c>
      <c r="F22778" s="3">
        <f t="shared" si="711"/>
        <v>98.489032097178139</v>
      </c>
      <c r="G22778" t="s">
        <v>14480</v>
      </c>
    </row>
    <row r="22779" spans="1:7" x14ac:dyDescent="0.35">
      <c r="A22779" t="s">
        <v>10</v>
      </c>
      <c r="B22779" t="s">
        <v>9</v>
      </c>
      <c r="C22779" t="s">
        <v>12511</v>
      </c>
      <c r="D22779" s="2">
        <v>58448.35</v>
      </c>
      <c r="E22779" s="3">
        <f t="shared" si="710"/>
        <v>2.6455367774743977E-4</v>
      </c>
      <c r="F22779" s="3">
        <f t="shared" si="711"/>
        <v>98.489296650855891</v>
      </c>
      <c r="G22779" t="s">
        <v>14473</v>
      </c>
    </row>
    <row r="22780" spans="1:7" x14ac:dyDescent="0.35">
      <c r="A22780" t="s">
        <v>10</v>
      </c>
      <c r="B22780" t="s">
        <v>22</v>
      </c>
      <c r="C22780" t="s">
        <v>2728</v>
      </c>
      <c r="D22780" s="2">
        <v>58438.68</v>
      </c>
      <c r="E22780" s="3">
        <f t="shared" si="710"/>
        <v>2.6450990860658603E-4</v>
      </c>
      <c r="F22780" s="3">
        <f t="shared" si="711"/>
        <v>98.489561160764495</v>
      </c>
      <c r="G22780" t="s">
        <v>14473</v>
      </c>
    </row>
    <row r="22781" spans="1:7" x14ac:dyDescent="0.35">
      <c r="A22781" t="s">
        <v>3</v>
      </c>
      <c r="B22781" t="s">
        <v>9</v>
      </c>
      <c r="C22781" t="s">
        <v>4431</v>
      </c>
      <c r="D22781" s="2">
        <v>58435.83</v>
      </c>
      <c r="E22781" s="3">
        <f t="shared" si="710"/>
        <v>2.6449700870467981E-4</v>
      </c>
      <c r="F22781" s="3">
        <f t="shared" si="711"/>
        <v>98.489825657773196</v>
      </c>
      <c r="G22781" t="s">
        <v>14473</v>
      </c>
    </row>
    <row r="22782" spans="1:7" x14ac:dyDescent="0.35">
      <c r="A22782" t="s">
        <v>10</v>
      </c>
      <c r="B22782" t="s">
        <v>6</v>
      </c>
      <c r="C22782" t="s">
        <v>5645</v>
      </c>
      <c r="D22782" s="2">
        <v>58430.58</v>
      </c>
      <c r="E22782" s="3">
        <f t="shared" si="710"/>
        <v>2.6447324572748419E-4</v>
      </c>
      <c r="F22782" s="3">
        <f t="shared" si="711"/>
        <v>98.490090131018917</v>
      </c>
      <c r="G22782" t="s">
        <v>14473</v>
      </c>
    </row>
    <row r="22783" spans="1:7" x14ac:dyDescent="0.35">
      <c r="A22783" t="s">
        <v>3</v>
      </c>
      <c r="B22783" t="s">
        <v>9</v>
      </c>
      <c r="C22783" t="s">
        <v>1337</v>
      </c>
      <c r="D22783" s="2">
        <v>58426.09</v>
      </c>
      <c r="E22783" s="3">
        <f t="shared" si="710"/>
        <v>2.6445292272413016E-4</v>
      </c>
      <c r="F22783" s="3">
        <f t="shared" si="711"/>
        <v>98.490354583941638</v>
      </c>
      <c r="G22783" t="s">
        <v>14480</v>
      </c>
    </row>
    <row r="22784" spans="1:7" x14ac:dyDescent="0.35">
      <c r="A22784" t="s">
        <v>10</v>
      </c>
      <c r="B22784" t="s">
        <v>9</v>
      </c>
      <c r="C22784" t="s">
        <v>5531</v>
      </c>
      <c r="D22784" s="2">
        <v>58424.2</v>
      </c>
      <c r="E22784" s="3">
        <f t="shared" si="710"/>
        <v>2.6444436805233971E-4</v>
      </c>
      <c r="F22784" s="3">
        <f t="shared" si="711"/>
        <v>98.490619028309695</v>
      </c>
      <c r="G22784" t="s">
        <v>14480</v>
      </c>
    </row>
    <row r="22785" spans="1:7" x14ac:dyDescent="0.35">
      <c r="A22785" t="s">
        <v>10</v>
      </c>
      <c r="B22785" t="s">
        <v>9</v>
      </c>
      <c r="C22785" s="8" t="s">
        <v>9178</v>
      </c>
      <c r="D22785" s="2">
        <v>58421.25</v>
      </c>
      <c r="E22785" s="3">
        <f t="shared" si="710"/>
        <v>2.6443101552229642E-4</v>
      </c>
      <c r="F22785" s="3">
        <f t="shared" si="711"/>
        <v>98.490883459325218</v>
      </c>
      <c r="G22785" t="s">
        <v>14480</v>
      </c>
    </row>
    <row r="22786" spans="1:7" x14ac:dyDescent="0.35">
      <c r="A22786" t="s">
        <v>3</v>
      </c>
      <c r="B22786" t="s">
        <v>6</v>
      </c>
      <c r="C22786" t="s">
        <v>13635</v>
      </c>
      <c r="D22786" s="2">
        <v>58414.45</v>
      </c>
      <c r="E22786" s="3">
        <f t="shared" si="710"/>
        <v>2.6440023680897638E-4</v>
      </c>
      <c r="F22786" s="3">
        <f t="shared" si="711"/>
        <v>98.491147859562034</v>
      </c>
      <c r="G22786" t="s">
        <v>14473</v>
      </c>
    </row>
    <row r="22787" spans="1:7" x14ac:dyDescent="0.35">
      <c r="A22787" t="s">
        <v>10</v>
      </c>
      <c r="B22787" t="s">
        <v>6</v>
      </c>
      <c r="C22787" s="8" t="s">
        <v>5714</v>
      </c>
      <c r="D22787" s="2">
        <v>58414.16</v>
      </c>
      <c r="E22787" s="3">
        <f t="shared" ref="E22787:E22850" si="712">(D22787/$D$29638)*100</f>
        <v>2.6439892418737886E-4</v>
      </c>
      <c r="F22787" s="3">
        <f t="shared" si="711"/>
        <v>98.491412258486221</v>
      </c>
      <c r="G22787" t="s">
        <v>14480</v>
      </c>
    </row>
    <row r="22788" spans="1:7" x14ac:dyDescent="0.35">
      <c r="A22788" t="s">
        <v>3</v>
      </c>
      <c r="B22788" t="s">
        <v>8</v>
      </c>
      <c r="C22788" t="s">
        <v>5663</v>
      </c>
      <c r="D22788" s="2">
        <v>58412.51</v>
      </c>
      <c r="E22788" s="3">
        <f t="shared" si="712"/>
        <v>2.6439145582311737E-4</v>
      </c>
      <c r="F22788" s="3">
        <f t="shared" ref="F22788:F22851" si="713">E22788+F22787</f>
        <v>98.49167664994205</v>
      </c>
      <c r="G22788" t="s">
        <v>14473</v>
      </c>
    </row>
    <row r="22789" spans="1:7" x14ac:dyDescent="0.35">
      <c r="A22789" t="s">
        <v>3</v>
      </c>
      <c r="B22789" t="s">
        <v>9</v>
      </c>
      <c r="C22789" t="s">
        <v>8593</v>
      </c>
      <c r="D22789" s="2">
        <v>58411.68</v>
      </c>
      <c r="E22789" s="3">
        <f t="shared" si="712"/>
        <v>2.6438769900957981E-4</v>
      </c>
      <c r="F22789" s="3">
        <f t="shared" si="713"/>
        <v>98.491941037641055</v>
      </c>
      <c r="G22789" t="s">
        <v>14480</v>
      </c>
    </row>
    <row r="22790" spans="1:7" x14ac:dyDescent="0.35">
      <c r="A22790" t="s">
        <v>3</v>
      </c>
      <c r="B22790" t="s">
        <v>62</v>
      </c>
      <c r="C22790" t="s">
        <v>12419</v>
      </c>
      <c r="D22790" s="2">
        <v>58411.42</v>
      </c>
      <c r="E22790" s="3">
        <f t="shared" si="712"/>
        <v>2.6438652217642344E-4</v>
      </c>
      <c r="F22790" s="3">
        <f t="shared" si="713"/>
        <v>98.492205424163231</v>
      </c>
      <c r="G22790" t="s">
        <v>14473</v>
      </c>
    </row>
    <row r="22791" spans="1:7" x14ac:dyDescent="0.35">
      <c r="A22791" t="s">
        <v>3</v>
      </c>
      <c r="B22791" t="s">
        <v>9</v>
      </c>
      <c r="C22791" t="s">
        <v>10615</v>
      </c>
      <c r="D22791" s="2">
        <v>58409.58</v>
      </c>
      <c r="E22791" s="3">
        <f t="shared" si="712"/>
        <v>2.6437819381870155E-4</v>
      </c>
      <c r="F22791" s="3">
        <f t="shared" si="713"/>
        <v>98.49246980235705</v>
      </c>
      <c r="G22791" t="s">
        <v>14473</v>
      </c>
    </row>
    <row r="22792" spans="1:7" x14ac:dyDescent="0.35">
      <c r="A22792" t="s">
        <v>3</v>
      </c>
      <c r="B22792" t="s">
        <v>8</v>
      </c>
      <c r="C22792" t="s">
        <v>10363</v>
      </c>
      <c r="D22792" s="2">
        <v>58406.11</v>
      </c>
      <c r="E22792" s="3">
        <f t="shared" si="712"/>
        <v>2.6436248762234552E-4</v>
      </c>
      <c r="F22792" s="3">
        <f t="shared" si="713"/>
        <v>98.492734164844677</v>
      </c>
      <c r="G22792" t="s">
        <v>14473</v>
      </c>
    </row>
    <row r="22793" spans="1:7" x14ac:dyDescent="0.35">
      <c r="A22793" t="s">
        <v>3</v>
      </c>
      <c r="B22793" t="s">
        <v>13</v>
      </c>
      <c r="C22793" t="s">
        <v>14156</v>
      </c>
      <c r="D22793" s="2">
        <v>58404.66</v>
      </c>
      <c r="E22793" s="3">
        <f t="shared" si="712"/>
        <v>2.6435592451435816E-4</v>
      </c>
      <c r="F22793" s="3">
        <f t="shared" si="713"/>
        <v>98.492998520769191</v>
      </c>
      <c r="G22793" t="s">
        <v>14473</v>
      </c>
    </row>
    <row r="22794" spans="1:7" x14ac:dyDescent="0.35">
      <c r="A22794" t="s">
        <v>10</v>
      </c>
      <c r="B22794" t="s">
        <v>8</v>
      </c>
      <c r="C22794" s="8" t="s">
        <v>3882</v>
      </c>
      <c r="D22794" s="2">
        <v>58404.18</v>
      </c>
      <c r="E22794" s="3">
        <f t="shared" si="712"/>
        <v>2.6435375189930025E-4</v>
      </c>
      <c r="F22794" s="3">
        <f t="shared" si="713"/>
        <v>98.493262874521093</v>
      </c>
      <c r="G22794" t="s">
        <v>14480</v>
      </c>
    </row>
    <row r="22795" spans="1:7" x14ac:dyDescent="0.35">
      <c r="A22795" t="s">
        <v>3</v>
      </c>
      <c r="B22795" t="s">
        <v>18</v>
      </c>
      <c r="C22795" t="s">
        <v>6516</v>
      </c>
      <c r="D22795" s="2">
        <v>58401.24</v>
      </c>
      <c r="E22795" s="3">
        <f t="shared" si="712"/>
        <v>2.643404446320707E-4</v>
      </c>
      <c r="F22795" s="3">
        <f t="shared" si="713"/>
        <v>98.493527214965724</v>
      </c>
      <c r="G22795" t="s">
        <v>14473</v>
      </c>
    </row>
    <row r="22796" spans="1:7" x14ac:dyDescent="0.35">
      <c r="A22796" t="s">
        <v>10</v>
      </c>
      <c r="B22796" t="s">
        <v>37</v>
      </c>
      <c r="C22796" t="s">
        <v>2475</v>
      </c>
      <c r="D22796" s="2">
        <v>58400</v>
      </c>
      <c r="E22796" s="3">
        <f t="shared" si="712"/>
        <v>2.6433483204317114E-4</v>
      </c>
      <c r="F22796" s="3">
        <f t="shared" si="713"/>
        <v>98.493791549797763</v>
      </c>
      <c r="G22796" t="s">
        <v>14473</v>
      </c>
    </row>
    <row r="22797" spans="1:7" x14ac:dyDescent="0.35">
      <c r="A22797" t="s">
        <v>3</v>
      </c>
      <c r="B22797" t="s">
        <v>6</v>
      </c>
      <c r="C22797" s="7" t="s">
        <v>3893</v>
      </c>
      <c r="D22797" s="2">
        <v>58400</v>
      </c>
      <c r="E22797" s="3">
        <f t="shared" si="712"/>
        <v>2.6433483204317114E-4</v>
      </c>
      <c r="F22797" s="3">
        <f t="shared" si="713"/>
        <v>98.494055884629802</v>
      </c>
      <c r="G22797" t="s">
        <v>14480</v>
      </c>
    </row>
    <row r="22798" spans="1:7" x14ac:dyDescent="0.35">
      <c r="A22798" t="s">
        <v>3</v>
      </c>
      <c r="B22798" t="s">
        <v>29</v>
      </c>
      <c r="C22798" t="s">
        <v>11340</v>
      </c>
      <c r="D22798" s="2">
        <v>58397.67</v>
      </c>
      <c r="E22798" s="3">
        <f t="shared" si="712"/>
        <v>2.6432428580757766E-4</v>
      </c>
      <c r="F22798" s="3">
        <f t="shared" si="713"/>
        <v>98.49432020891561</v>
      </c>
      <c r="G22798" t="s">
        <v>14473</v>
      </c>
    </row>
    <row r="22799" spans="1:7" x14ac:dyDescent="0.35">
      <c r="A22799" t="s">
        <v>3</v>
      </c>
      <c r="B22799" t="s">
        <v>56</v>
      </c>
      <c r="C22799" t="s">
        <v>12661</v>
      </c>
      <c r="D22799" s="2">
        <v>58396.94</v>
      </c>
      <c r="E22799" s="3">
        <f t="shared" si="712"/>
        <v>2.6432098162217717E-4</v>
      </c>
      <c r="F22799" s="3">
        <f t="shared" si="713"/>
        <v>98.494584529897239</v>
      </c>
      <c r="G22799" t="s">
        <v>14473</v>
      </c>
    </row>
    <row r="22800" spans="1:7" x14ac:dyDescent="0.35">
      <c r="A22800" t="s">
        <v>10</v>
      </c>
      <c r="B22800" t="s">
        <v>23</v>
      </c>
      <c r="C22800" t="s">
        <v>1055</v>
      </c>
      <c r="D22800" s="2">
        <v>58396.83</v>
      </c>
      <c r="E22800" s="3">
        <f t="shared" si="712"/>
        <v>2.6432048373122632E-4</v>
      </c>
      <c r="F22800" s="3">
        <f t="shared" si="713"/>
        <v>98.494848850380976</v>
      </c>
      <c r="G22800" t="s">
        <v>14473</v>
      </c>
    </row>
    <row r="22801" spans="1:7" x14ac:dyDescent="0.35">
      <c r="A22801" t="s">
        <v>10</v>
      </c>
      <c r="B22801" t="s">
        <v>9</v>
      </c>
      <c r="C22801" t="s">
        <v>4969</v>
      </c>
      <c r="D22801" s="2">
        <v>58383.12</v>
      </c>
      <c r="E22801" s="3">
        <f t="shared" si="712"/>
        <v>2.6425842841363542E-4</v>
      </c>
      <c r="F22801" s="3">
        <f t="shared" si="713"/>
        <v>98.495113108809392</v>
      </c>
      <c r="G22801" t="s">
        <v>14480</v>
      </c>
    </row>
    <row r="22802" spans="1:7" x14ac:dyDescent="0.35">
      <c r="A22802" t="s">
        <v>3</v>
      </c>
      <c r="B22802" t="s">
        <v>143</v>
      </c>
      <c r="C22802" t="s">
        <v>2073</v>
      </c>
      <c r="D22802" s="2">
        <v>58380.68</v>
      </c>
      <c r="E22802" s="3">
        <f t="shared" si="712"/>
        <v>2.6424738428709109E-4</v>
      </c>
      <c r="F22802" s="3">
        <f t="shared" si="713"/>
        <v>98.495377356193686</v>
      </c>
      <c r="G22802" t="s">
        <v>14473</v>
      </c>
    </row>
    <row r="22803" spans="1:7" x14ac:dyDescent="0.35">
      <c r="A22803" t="s">
        <v>10</v>
      </c>
      <c r="B22803" t="s">
        <v>37</v>
      </c>
      <c r="C22803" t="s">
        <v>13494</v>
      </c>
      <c r="D22803" s="2">
        <v>58372.67</v>
      </c>
      <c r="E22803" s="3">
        <f t="shared" si="712"/>
        <v>2.6421112877331258E-4</v>
      </c>
      <c r="F22803" s="3">
        <f t="shared" si="713"/>
        <v>98.495641567322465</v>
      </c>
      <c r="G22803" t="s">
        <v>14473</v>
      </c>
    </row>
    <row r="22804" spans="1:7" x14ac:dyDescent="0.35">
      <c r="A22804" t="s">
        <v>3</v>
      </c>
      <c r="B22804" t="s">
        <v>182</v>
      </c>
      <c r="C22804" s="8" t="s">
        <v>1962</v>
      </c>
      <c r="D22804" s="2">
        <v>58370.64</v>
      </c>
      <c r="E22804" s="3">
        <f t="shared" si="712"/>
        <v>2.6420194042213024E-4</v>
      </c>
      <c r="F22804" s="3">
        <f t="shared" si="713"/>
        <v>98.49590576926289</v>
      </c>
      <c r="G22804" t="s">
        <v>14480</v>
      </c>
    </row>
    <row r="22805" spans="1:7" x14ac:dyDescent="0.35">
      <c r="A22805" t="s">
        <v>3</v>
      </c>
      <c r="B22805" t="s">
        <v>6</v>
      </c>
      <c r="C22805" t="s">
        <v>8226</v>
      </c>
      <c r="D22805" s="2">
        <v>58368.86</v>
      </c>
      <c r="E22805" s="3">
        <f t="shared" si="712"/>
        <v>2.6419388364129059E-4</v>
      </c>
      <c r="F22805" s="3">
        <f t="shared" si="713"/>
        <v>98.496169963146528</v>
      </c>
      <c r="G22805" t="s">
        <v>14480</v>
      </c>
    </row>
    <row r="22806" spans="1:7" x14ac:dyDescent="0.35">
      <c r="A22806" t="s">
        <v>10</v>
      </c>
      <c r="B22806" t="s">
        <v>9</v>
      </c>
      <c r="C22806" t="s">
        <v>6795</v>
      </c>
      <c r="D22806" s="2">
        <v>58365.27</v>
      </c>
      <c r="E22806" s="3">
        <f t="shared" si="712"/>
        <v>2.6417763429117014E-4</v>
      </c>
      <c r="F22806" s="3">
        <f t="shared" si="713"/>
        <v>98.496434140780821</v>
      </c>
      <c r="G22806" t="s">
        <v>14480</v>
      </c>
    </row>
    <row r="22807" spans="1:7" x14ac:dyDescent="0.35">
      <c r="A22807" t="s">
        <v>3</v>
      </c>
      <c r="B22807" t="s">
        <v>37</v>
      </c>
      <c r="C22807" t="s">
        <v>241</v>
      </c>
      <c r="D22807" s="2">
        <v>58359.83</v>
      </c>
      <c r="E22807" s="3">
        <f t="shared" si="712"/>
        <v>2.6415301132051407E-4</v>
      </c>
      <c r="F22807" s="3">
        <f t="shared" si="713"/>
        <v>98.496698293792136</v>
      </c>
      <c r="G22807" t="s">
        <v>14480</v>
      </c>
    </row>
    <row r="22808" spans="1:7" x14ac:dyDescent="0.35">
      <c r="A22808" t="s">
        <v>3</v>
      </c>
      <c r="B22808" t="s">
        <v>13</v>
      </c>
      <c r="C22808" t="s">
        <v>10169</v>
      </c>
      <c r="D22808" s="2">
        <v>58355</v>
      </c>
      <c r="E22808" s="3">
        <f t="shared" si="712"/>
        <v>2.6413114938149407E-4</v>
      </c>
      <c r="F22808" s="3">
        <f t="shared" si="713"/>
        <v>98.496962424941515</v>
      </c>
      <c r="G22808" t="s">
        <v>14480</v>
      </c>
    </row>
    <row r="22809" spans="1:7" x14ac:dyDescent="0.35">
      <c r="A22809" t="s">
        <v>10</v>
      </c>
      <c r="B22809" t="s">
        <v>139</v>
      </c>
      <c r="C22809" t="s">
        <v>7449</v>
      </c>
      <c r="D22809" s="2">
        <v>58353.62</v>
      </c>
      <c r="E22809" s="3">
        <f t="shared" si="712"/>
        <v>2.6412490311320262E-4</v>
      </c>
      <c r="F22809" s="3">
        <f t="shared" si="713"/>
        <v>98.497226549844626</v>
      </c>
      <c r="G22809" t="s">
        <v>14480</v>
      </c>
    </row>
    <row r="22810" spans="1:7" x14ac:dyDescent="0.35">
      <c r="A22810" t="s">
        <v>3</v>
      </c>
      <c r="B22810" t="s">
        <v>29</v>
      </c>
      <c r="C22810" t="s">
        <v>6524</v>
      </c>
      <c r="D22810" s="2">
        <v>58352</v>
      </c>
      <c r="E22810" s="3">
        <f t="shared" si="712"/>
        <v>2.6411757053738222E-4</v>
      </c>
      <c r="F22810" s="3">
        <f t="shared" si="713"/>
        <v>98.497490667415164</v>
      </c>
      <c r="G22810" t="s">
        <v>14473</v>
      </c>
    </row>
    <row r="22811" spans="1:7" x14ac:dyDescent="0.35">
      <c r="A22811" t="s">
        <v>10</v>
      </c>
      <c r="B22811" t="s">
        <v>55</v>
      </c>
      <c r="C22811" t="s">
        <v>7267</v>
      </c>
      <c r="D22811" s="2">
        <v>58351.71</v>
      </c>
      <c r="E22811" s="3">
        <f t="shared" si="712"/>
        <v>2.6411625791578476E-4</v>
      </c>
      <c r="F22811" s="3">
        <f t="shared" si="713"/>
        <v>98.497754783673074</v>
      </c>
      <c r="G22811" t="s">
        <v>14473</v>
      </c>
    </row>
    <row r="22812" spans="1:7" x14ac:dyDescent="0.35">
      <c r="A22812" t="s">
        <v>3</v>
      </c>
      <c r="B22812" t="s">
        <v>103</v>
      </c>
      <c r="C22812" t="s">
        <v>9305</v>
      </c>
      <c r="D22812" s="2">
        <v>58350.93</v>
      </c>
      <c r="E22812" s="3">
        <f t="shared" si="712"/>
        <v>2.6411272741631571E-4</v>
      </c>
      <c r="F22812" s="3">
        <f t="shared" si="713"/>
        <v>98.498018896400495</v>
      </c>
      <c r="G22812" t="s">
        <v>14473</v>
      </c>
    </row>
    <row r="22813" spans="1:7" x14ac:dyDescent="0.35">
      <c r="A22813" t="s">
        <v>3</v>
      </c>
      <c r="B22813" t="s">
        <v>9</v>
      </c>
      <c r="C22813" t="s">
        <v>11317</v>
      </c>
      <c r="D22813" s="2">
        <v>58349.79</v>
      </c>
      <c r="E22813" s="3">
        <f t="shared" si="712"/>
        <v>2.6410756745555322E-4</v>
      </c>
      <c r="F22813" s="3">
        <f t="shared" si="713"/>
        <v>98.498283003967956</v>
      </c>
      <c r="G22813" t="s">
        <v>14473</v>
      </c>
    </row>
    <row r="22814" spans="1:7" x14ac:dyDescent="0.35">
      <c r="A22814" t="s">
        <v>10</v>
      </c>
      <c r="B22814" t="s">
        <v>8</v>
      </c>
      <c r="C22814" t="s">
        <v>2352</v>
      </c>
      <c r="D22814" s="2">
        <v>58349.63</v>
      </c>
      <c r="E22814" s="3">
        <f t="shared" si="712"/>
        <v>2.6410684325053392E-4</v>
      </c>
      <c r="F22814" s="3">
        <f t="shared" si="713"/>
        <v>98.498547110811202</v>
      </c>
      <c r="G22814" t="s">
        <v>14473</v>
      </c>
    </row>
    <row r="22815" spans="1:7" x14ac:dyDescent="0.35">
      <c r="A22815" t="s">
        <v>3</v>
      </c>
      <c r="B22815" t="s">
        <v>9</v>
      </c>
      <c r="C22815" t="s">
        <v>13266</v>
      </c>
      <c r="D22815" s="2">
        <v>58348.33</v>
      </c>
      <c r="E22815" s="3">
        <f t="shared" si="712"/>
        <v>2.6410095908475212E-4</v>
      </c>
      <c r="F22815" s="3">
        <f t="shared" si="713"/>
        <v>98.498811211770288</v>
      </c>
      <c r="G22815" t="s">
        <v>14480</v>
      </c>
    </row>
    <row r="22816" spans="1:7" x14ac:dyDescent="0.35">
      <c r="A22816" t="s">
        <v>3</v>
      </c>
      <c r="B22816" t="s">
        <v>8</v>
      </c>
      <c r="C22816" t="s">
        <v>3646</v>
      </c>
      <c r="D22816" s="2">
        <v>58347.29</v>
      </c>
      <c r="E22816" s="3">
        <f t="shared" si="712"/>
        <v>2.640962517521267E-4</v>
      </c>
      <c r="F22816" s="3">
        <f t="shared" si="713"/>
        <v>98.499075308022043</v>
      </c>
      <c r="G22816" t="s">
        <v>14473</v>
      </c>
    </row>
    <row r="22817" spans="1:7" x14ac:dyDescent="0.35">
      <c r="A22817" t="s">
        <v>10</v>
      </c>
      <c r="B22817" t="s">
        <v>6</v>
      </c>
      <c r="C22817" t="s">
        <v>6889</v>
      </c>
      <c r="D22817" s="2">
        <v>58344</v>
      </c>
      <c r="E22817" s="3">
        <f t="shared" si="712"/>
        <v>2.6408136028641739E-4</v>
      </c>
      <c r="F22817" s="3">
        <f t="shared" si="713"/>
        <v>98.499339389382328</v>
      </c>
      <c r="G22817" t="s">
        <v>14473</v>
      </c>
    </row>
    <row r="22818" spans="1:7" x14ac:dyDescent="0.35">
      <c r="A22818" t="s">
        <v>3</v>
      </c>
      <c r="B22818" t="s">
        <v>32</v>
      </c>
      <c r="C22818" t="s">
        <v>3606</v>
      </c>
      <c r="D22818" s="2">
        <v>58340.98</v>
      </c>
      <c r="E22818" s="3">
        <f t="shared" si="712"/>
        <v>2.6406769091667824E-4</v>
      </c>
      <c r="F22818" s="3">
        <f t="shared" si="713"/>
        <v>98.499603457073249</v>
      </c>
      <c r="G22818" t="s">
        <v>14473</v>
      </c>
    </row>
    <row r="22819" spans="1:7" x14ac:dyDescent="0.35">
      <c r="A22819" t="s">
        <v>10</v>
      </c>
      <c r="B22819" t="s">
        <v>13</v>
      </c>
      <c r="C22819" s="8" t="s">
        <v>12548</v>
      </c>
      <c r="D22819" s="2">
        <v>58337.64</v>
      </c>
      <c r="E22819" s="3">
        <f t="shared" si="712"/>
        <v>2.6405257313690038E-4</v>
      </c>
      <c r="F22819" s="3">
        <f t="shared" si="713"/>
        <v>98.499867509646393</v>
      </c>
      <c r="G22819" t="s">
        <v>14480</v>
      </c>
    </row>
    <row r="22820" spans="1:7" x14ac:dyDescent="0.35">
      <c r="A22820" t="s">
        <v>3</v>
      </c>
      <c r="B22820" t="s">
        <v>9</v>
      </c>
      <c r="C22820" t="s">
        <v>1445</v>
      </c>
      <c r="D22820" s="2">
        <v>58335.74</v>
      </c>
      <c r="E22820" s="3">
        <f t="shared" si="712"/>
        <v>2.6404397320229625E-4</v>
      </c>
      <c r="F22820" s="3">
        <f t="shared" si="713"/>
        <v>98.500131553619596</v>
      </c>
      <c r="G22820" t="s">
        <v>14480</v>
      </c>
    </row>
    <row r="22821" spans="1:7" x14ac:dyDescent="0.35">
      <c r="A22821" t="s">
        <v>10</v>
      </c>
      <c r="B22821" t="s">
        <v>5059</v>
      </c>
      <c r="C22821" t="s">
        <v>1758</v>
      </c>
      <c r="D22821" s="2">
        <v>58334.400000000001</v>
      </c>
      <c r="E22821" s="3">
        <f t="shared" si="712"/>
        <v>2.6403790798525963E-4</v>
      </c>
      <c r="F22821" s="3">
        <f t="shared" si="713"/>
        <v>98.500395591527578</v>
      </c>
      <c r="G22821" t="s">
        <v>14473</v>
      </c>
    </row>
    <row r="22822" spans="1:7" x14ac:dyDescent="0.35">
      <c r="A22822" t="s">
        <v>10</v>
      </c>
      <c r="B22822" t="s">
        <v>9</v>
      </c>
      <c r="C22822" t="s">
        <v>3153</v>
      </c>
      <c r="D22822" s="2">
        <v>58332.43</v>
      </c>
      <c r="E22822" s="3">
        <f t="shared" si="712"/>
        <v>2.6402899121095958E-4</v>
      </c>
      <c r="F22822" s="3">
        <f t="shared" si="713"/>
        <v>98.500659620518789</v>
      </c>
      <c r="G22822" t="s">
        <v>14473</v>
      </c>
    </row>
    <row r="22823" spans="1:7" x14ac:dyDescent="0.35">
      <c r="A22823" t="s">
        <v>10</v>
      </c>
      <c r="B22823" t="s">
        <v>22</v>
      </c>
      <c r="C22823" t="s">
        <v>422</v>
      </c>
      <c r="D22823" s="2">
        <v>58323.23</v>
      </c>
      <c r="E22823" s="3">
        <f t="shared" si="712"/>
        <v>2.6398734942235003E-4</v>
      </c>
      <c r="F22823" s="3">
        <f t="shared" si="713"/>
        <v>98.500923607868216</v>
      </c>
      <c r="G22823" t="s">
        <v>14473</v>
      </c>
    </row>
    <row r="22824" spans="1:7" x14ac:dyDescent="0.35">
      <c r="A22824" t="s">
        <v>3</v>
      </c>
      <c r="B22824" t="s">
        <v>13</v>
      </c>
      <c r="C22824" s="8" t="s">
        <v>4034</v>
      </c>
      <c r="D22824" s="2">
        <v>58323.16</v>
      </c>
      <c r="E22824" s="3">
        <f t="shared" si="712"/>
        <v>2.6398703258265411E-4</v>
      </c>
      <c r="F22824" s="3">
        <f t="shared" si="713"/>
        <v>98.501187594900799</v>
      </c>
      <c r="G22824" t="s">
        <v>14480</v>
      </c>
    </row>
    <row r="22825" spans="1:7" x14ac:dyDescent="0.35">
      <c r="A22825" t="s">
        <v>3</v>
      </c>
      <c r="B22825" t="s">
        <v>9</v>
      </c>
      <c r="C22825" t="s">
        <v>14175</v>
      </c>
      <c r="D22825" s="2">
        <v>58320.29</v>
      </c>
      <c r="E22825" s="3">
        <f t="shared" si="712"/>
        <v>2.6397404215512042E-4</v>
      </c>
      <c r="F22825" s="3">
        <f t="shared" si="713"/>
        <v>98.501451568942954</v>
      </c>
      <c r="G22825" t="s">
        <v>14473</v>
      </c>
    </row>
    <row r="22826" spans="1:7" x14ac:dyDescent="0.35">
      <c r="A22826" t="s">
        <v>3</v>
      </c>
      <c r="B22826" t="s">
        <v>180</v>
      </c>
      <c r="C22826" t="s">
        <v>8880</v>
      </c>
      <c r="D22826" s="2">
        <v>58307.02</v>
      </c>
      <c r="E22826" s="3">
        <f t="shared" si="712"/>
        <v>2.6391397840133251E-4</v>
      </c>
      <c r="F22826" s="3">
        <f t="shared" si="713"/>
        <v>98.501715482921355</v>
      </c>
      <c r="G22826" t="s">
        <v>14480</v>
      </c>
    </row>
    <row r="22827" spans="1:7" x14ac:dyDescent="0.35">
      <c r="A22827" t="s">
        <v>10</v>
      </c>
      <c r="B22827" t="s">
        <v>73</v>
      </c>
      <c r="C22827" t="s">
        <v>3703</v>
      </c>
      <c r="D22827" s="2">
        <v>58304.23</v>
      </c>
      <c r="E22827" s="3">
        <f t="shared" si="712"/>
        <v>2.6390135007630858E-4</v>
      </c>
      <c r="F22827" s="3">
        <f t="shared" si="713"/>
        <v>98.501979384271436</v>
      </c>
      <c r="G22827" t="s">
        <v>14473</v>
      </c>
    </row>
    <row r="22828" spans="1:7" x14ac:dyDescent="0.35">
      <c r="A22828" t="s">
        <v>10</v>
      </c>
      <c r="B22828" t="s">
        <v>979</v>
      </c>
      <c r="C22828" t="s">
        <v>9507</v>
      </c>
      <c r="D22828" s="2">
        <v>58297.64</v>
      </c>
      <c r="E22828" s="3">
        <f t="shared" si="712"/>
        <v>2.6387152188207634E-4</v>
      </c>
      <c r="F22828" s="3">
        <f t="shared" si="713"/>
        <v>98.502243255793317</v>
      </c>
      <c r="G22828" t="s">
        <v>14473</v>
      </c>
    </row>
    <row r="22829" spans="1:7" x14ac:dyDescent="0.35">
      <c r="A22829" t="s">
        <v>10</v>
      </c>
      <c r="B22829" t="s">
        <v>9</v>
      </c>
      <c r="C22829" t="s">
        <v>1489</v>
      </c>
      <c r="D22829" s="2">
        <v>58295.3</v>
      </c>
      <c r="E22829" s="3">
        <f t="shared" si="712"/>
        <v>2.6386093038366913E-4</v>
      </c>
      <c r="F22829" s="3">
        <f t="shared" si="713"/>
        <v>98.502507116723706</v>
      </c>
      <c r="G22829" t="s">
        <v>14480</v>
      </c>
    </row>
    <row r="22830" spans="1:7" x14ac:dyDescent="0.35">
      <c r="A22830" t="s">
        <v>3</v>
      </c>
      <c r="B22830" t="s">
        <v>8</v>
      </c>
      <c r="C22830" t="s">
        <v>12742</v>
      </c>
      <c r="D22830" s="2">
        <v>58295.07</v>
      </c>
      <c r="E22830" s="3">
        <f t="shared" si="712"/>
        <v>2.6385988933895385E-4</v>
      </c>
      <c r="F22830" s="3">
        <f t="shared" si="713"/>
        <v>98.50277097661305</v>
      </c>
      <c r="G22830" t="s">
        <v>14473</v>
      </c>
    </row>
    <row r="22831" spans="1:7" x14ac:dyDescent="0.35">
      <c r="A22831" t="s">
        <v>3</v>
      </c>
      <c r="B22831" t="s">
        <v>6</v>
      </c>
      <c r="C22831" t="s">
        <v>14080</v>
      </c>
      <c r="D22831" s="2">
        <v>58294</v>
      </c>
      <c r="E22831" s="3">
        <f t="shared" si="712"/>
        <v>2.6385504621788733E-4</v>
      </c>
      <c r="F22831" s="3">
        <f t="shared" si="713"/>
        <v>98.503034831659264</v>
      </c>
      <c r="G22831" t="s">
        <v>14480</v>
      </c>
    </row>
    <row r="22832" spans="1:7" x14ac:dyDescent="0.35">
      <c r="A22832" t="s">
        <v>3</v>
      </c>
      <c r="B22832" t="s">
        <v>139</v>
      </c>
      <c r="C22832" t="s">
        <v>909</v>
      </c>
      <c r="D22832" s="2">
        <v>58293.38</v>
      </c>
      <c r="E22832" s="3">
        <f t="shared" si="712"/>
        <v>2.6385223992343753E-4</v>
      </c>
      <c r="F22832" s="3">
        <f t="shared" si="713"/>
        <v>98.503298683899189</v>
      </c>
      <c r="G22832" t="s">
        <v>14473</v>
      </c>
    </row>
    <row r="22833" spans="1:7" x14ac:dyDescent="0.35">
      <c r="A22833" t="s">
        <v>3</v>
      </c>
      <c r="B22833" t="s">
        <v>6</v>
      </c>
      <c r="C22833" t="s">
        <v>1838</v>
      </c>
      <c r="D22833" s="2">
        <v>58292.74</v>
      </c>
      <c r="E22833" s="3">
        <f t="shared" si="712"/>
        <v>2.6384934310336037E-4</v>
      </c>
      <c r="F22833" s="3">
        <f t="shared" si="713"/>
        <v>98.503562533242288</v>
      </c>
      <c r="G22833" t="s">
        <v>14473</v>
      </c>
    </row>
    <row r="22834" spans="1:7" x14ac:dyDescent="0.35">
      <c r="A22834" t="s">
        <v>3</v>
      </c>
      <c r="B22834" t="s">
        <v>15</v>
      </c>
      <c r="C22834" s="7" t="s">
        <v>497</v>
      </c>
      <c r="D22834" s="2">
        <v>58291.93</v>
      </c>
      <c r="E22834" s="3">
        <f t="shared" si="712"/>
        <v>2.6384567681545017E-4</v>
      </c>
      <c r="F22834" s="3">
        <f t="shared" si="713"/>
        <v>98.503826378919101</v>
      </c>
      <c r="G22834" t="s">
        <v>14480</v>
      </c>
    </row>
    <row r="22835" spans="1:7" x14ac:dyDescent="0.35">
      <c r="A22835" t="s">
        <v>3</v>
      </c>
      <c r="B22835" t="s">
        <v>32</v>
      </c>
      <c r="C22835" s="7" t="s">
        <v>6978</v>
      </c>
      <c r="D22835" s="2">
        <v>58291.42</v>
      </c>
      <c r="E22835" s="3">
        <f t="shared" si="712"/>
        <v>2.6384336841195116E-4</v>
      </c>
      <c r="F22835" s="3">
        <f t="shared" si="713"/>
        <v>98.504090222287516</v>
      </c>
      <c r="G22835" t="s">
        <v>14480</v>
      </c>
    </row>
    <row r="22836" spans="1:7" x14ac:dyDescent="0.35">
      <c r="A22836" t="s">
        <v>10</v>
      </c>
      <c r="B22836" t="s">
        <v>20</v>
      </c>
      <c r="C22836" t="s">
        <v>284</v>
      </c>
      <c r="D22836" s="2">
        <v>58283.28</v>
      </c>
      <c r="E22836" s="3">
        <f t="shared" si="712"/>
        <v>2.6380652448159444E-4</v>
      </c>
      <c r="F22836" s="3">
        <f t="shared" si="713"/>
        <v>98.504354028812003</v>
      </c>
      <c r="G22836" t="s">
        <v>14480</v>
      </c>
    </row>
    <row r="22837" spans="1:7" x14ac:dyDescent="0.35">
      <c r="A22837" t="s">
        <v>3</v>
      </c>
      <c r="B22837" t="s">
        <v>28</v>
      </c>
      <c r="C22837" t="s">
        <v>2302</v>
      </c>
      <c r="D22837" s="2">
        <v>58281.85</v>
      </c>
      <c r="E22837" s="3">
        <f t="shared" si="712"/>
        <v>2.6380005189923449E-4</v>
      </c>
      <c r="F22837" s="3">
        <f t="shared" si="713"/>
        <v>98.5046178288639</v>
      </c>
      <c r="G22837" t="s">
        <v>14480</v>
      </c>
    </row>
    <row r="22838" spans="1:7" x14ac:dyDescent="0.35">
      <c r="A22838" t="s">
        <v>10</v>
      </c>
      <c r="B22838" t="s">
        <v>57</v>
      </c>
      <c r="C22838" t="s">
        <v>2859</v>
      </c>
      <c r="D22838" s="2">
        <v>58280.99</v>
      </c>
      <c r="E22838" s="3">
        <f t="shared" si="712"/>
        <v>2.6379615929725579E-4</v>
      </c>
      <c r="F22838" s="3">
        <f t="shared" si="713"/>
        <v>98.504881625023202</v>
      </c>
      <c r="G22838" t="s">
        <v>14473</v>
      </c>
    </row>
    <row r="22839" spans="1:7" x14ac:dyDescent="0.35">
      <c r="A22839" t="s">
        <v>10</v>
      </c>
      <c r="B22839" t="s">
        <v>6</v>
      </c>
      <c r="C22839" t="s">
        <v>3058</v>
      </c>
      <c r="D22839" s="2">
        <v>58276.959999999999</v>
      </c>
      <c r="E22839" s="3">
        <f t="shared" si="712"/>
        <v>2.6377791838333225E-4</v>
      </c>
      <c r="F22839" s="3">
        <f t="shared" si="713"/>
        <v>98.505145402941579</v>
      </c>
      <c r="G22839" t="s">
        <v>14480</v>
      </c>
    </row>
    <row r="22840" spans="1:7" x14ac:dyDescent="0.35">
      <c r="A22840" t="s">
        <v>10</v>
      </c>
      <c r="B22840" t="s">
        <v>73</v>
      </c>
      <c r="C22840" t="s">
        <v>1704</v>
      </c>
      <c r="D22840" s="2">
        <v>58272.98</v>
      </c>
      <c r="E22840" s="3">
        <f t="shared" si="712"/>
        <v>2.6375990378347728E-4</v>
      </c>
      <c r="F22840" s="3">
        <f t="shared" si="713"/>
        <v>98.505409162845368</v>
      </c>
      <c r="G22840" t="s">
        <v>14473</v>
      </c>
    </row>
    <row r="22841" spans="1:7" x14ac:dyDescent="0.35">
      <c r="A22841" t="s">
        <v>10</v>
      </c>
      <c r="B22841" t="s">
        <v>8</v>
      </c>
      <c r="C22841" t="s">
        <v>11854</v>
      </c>
      <c r="D22841" s="2">
        <v>58264.32</v>
      </c>
      <c r="E22841" s="3">
        <f t="shared" si="712"/>
        <v>2.6372070618680782E-4</v>
      </c>
      <c r="F22841" s="3">
        <f t="shared" si="713"/>
        <v>98.505672883551554</v>
      </c>
      <c r="G22841" t="s">
        <v>14473</v>
      </c>
    </row>
    <row r="22842" spans="1:7" x14ac:dyDescent="0.35">
      <c r="A22842" t="s">
        <v>10</v>
      </c>
      <c r="B22842" t="s">
        <v>4</v>
      </c>
      <c r="C22842" t="s">
        <v>4813</v>
      </c>
      <c r="D22842" s="2">
        <v>58263.45</v>
      </c>
      <c r="E22842" s="3">
        <f t="shared" si="712"/>
        <v>2.6371676832201543E-4</v>
      </c>
      <c r="F22842" s="3">
        <f t="shared" si="713"/>
        <v>98.50593660031987</v>
      </c>
      <c r="G22842" t="s">
        <v>14480</v>
      </c>
    </row>
    <row r="22843" spans="1:7" x14ac:dyDescent="0.35">
      <c r="A22843" t="s">
        <v>3</v>
      </c>
      <c r="B22843" t="s">
        <v>8</v>
      </c>
      <c r="C22843" t="s">
        <v>6170</v>
      </c>
      <c r="D22843" s="2">
        <v>58261.64</v>
      </c>
      <c r="E22843" s="3">
        <f t="shared" si="712"/>
        <v>2.6370857575273464E-4</v>
      </c>
      <c r="F22843" s="3">
        <f t="shared" si="713"/>
        <v>98.506200308895629</v>
      </c>
      <c r="G22843" t="s">
        <v>14480</v>
      </c>
    </row>
    <row r="22844" spans="1:7" x14ac:dyDescent="0.35">
      <c r="A22844" t="s">
        <v>3</v>
      </c>
      <c r="B22844" t="s">
        <v>6</v>
      </c>
      <c r="C22844" t="s">
        <v>12500</v>
      </c>
      <c r="D22844" s="2">
        <v>58260.36</v>
      </c>
      <c r="E22844" s="3">
        <f t="shared" si="712"/>
        <v>2.6370278211258026E-4</v>
      </c>
      <c r="F22844" s="3">
        <f t="shared" si="713"/>
        <v>98.506464011677735</v>
      </c>
      <c r="G22844" t="s">
        <v>14473</v>
      </c>
    </row>
    <row r="22845" spans="1:7" x14ac:dyDescent="0.35">
      <c r="A22845" t="s">
        <v>3</v>
      </c>
      <c r="B22845" t="s">
        <v>8</v>
      </c>
      <c r="C22845" s="7" t="s">
        <v>6024</v>
      </c>
      <c r="D22845" s="2">
        <v>58256.28</v>
      </c>
      <c r="E22845" s="3">
        <f t="shared" si="712"/>
        <v>2.6368431488458822E-4</v>
      </c>
      <c r="F22845" s="3">
        <f t="shared" si="713"/>
        <v>98.506727695992623</v>
      </c>
      <c r="G22845" t="s">
        <v>14480</v>
      </c>
    </row>
    <row r="22846" spans="1:7" x14ac:dyDescent="0.35">
      <c r="A22846" t="s">
        <v>3</v>
      </c>
      <c r="B22846" t="s">
        <v>62</v>
      </c>
      <c r="C22846" t="s">
        <v>9280</v>
      </c>
      <c r="D22846" s="2">
        <v>58255.9</v>
      </c>
      <c r="E22846" s="3">
        <f t="shared" si="712"/>
        <v>2.6368259489766737E-4</v>
      </c>
      <c r="F22846" s="3">
        <f t="shared" si="713"/>
        <v>98.506991378587514</v>
      </c>
      <c r="G22846" t="s">
        <v>14473</v>
      </c>
    </row>
    <row r="22847" spans="1:7" x14ac:dyDescent="0.35">
      <c r="A22847" t="s">
        <v>3</v>
      </c>
      <c r="B22847" t="s">
        <v>9</v>
      </c>
      <c r="C22847" s="6" t="s">
        <v>11211</v>
      </c>
      <c r="D22847" s="2">
        <v>58241.73</v>
      </c>
      <c r="E22847" s="3">
        <f t="shared" si="712"/>
        <v>2.6361845749064598E-4</v>
      </c>
      <c r="F22847" s="3">
        <f t="shared" si="713"/>
        <v>98.50725499704501</v>
      </c>
      <c r="G22847" t="s">
        <v>14473</v>
      </c>
    </row>
    <row r="22848" spans="1:7" x14ac:dyDescent="0.35">
      <c r="A22848" t="s">
        <v>10</v>
      </c>
      <c r="B22848" t="s">
        <v>32</v>
      </c>
      <c r="C22848" t="s">
        <v>11810</v>
      </c>
      <c r="D22848" s="2">
        <v>58235.44</v>
      </c>
      <c r="E22848" s="3">
        <f t="shared" si="712"/>
        <v>2.6358998718082488E-4</v>
      </c>
      <c r="F22848" s="3">
        <f t="shared" si="713"/>
        <v>98.507518587032195</v>
      </c>
      <c r="G22848" t="s">
        <v>14473</v>
      </c>
    </row>
    <row r="22849" spans="1:7" x14ac:dyDescent="0.35">
      <c r="A22849" t="s">
        <v>10</v>
      </c>
      <c r="B22849" t="s">
        <v>6</v>
      </c>
      <c r="C22849" s="8" t="s">
        <v>8604</v>
      </c>
      <c r="D22849" s="2">
        <v>58229.94</v>
      </c>
      <c r="E22849" s="3">
        <f t="shared" si="712"/>
        <v>2.6356509263328657E-4</v>
      </c>
      <c r="F22849" s="3">
        <f t="shared" si="713"/>
        <v>98.507782152124832</v>
      </c>
      <c r="G22849" t="s">
        <v>14480</v>
      </c>
    </row>
    <row r="22850" spans="1:7" x14ac:dyDescent="0.35">
      <c r="A22850" t="s">
        <v>10</v>
      </c>
      <c r="B22850" t="s">
        <v>6</v>
      </c>
      <c r="C22850" t="s">
        <v>8440</v>
      </c>
      <c r="D22850" s="2">
        <v>58227.42</v>
      </c>
      <c r="E22850" s="3">
        <f t="shared" si="712"/>
        <v>2.6355368640423264E-4</v>
      </c>
      <c r="F22850" s="3">
        <f t="shared" si="713"/>
        <v>98.508045705811242</v>
      </c>
      <c r="G22850" t="s">
        <v>14480</v>
      </c>
    </row>
    <row r="22851" spans="1:7" x14ac:dyDescent="0.35">
      <c r="A22851" t="s">
        <v>10</v>
      </c>
      <c r="B22851" t="s">
        <v>57</v>
      </c>
      <c r="C22851" t="s">
        <v>2421</v>
      </c>
      <c r="D22851" s="2">
        <v>58225</v>
      </c>
      <c r="E22851" s="3">
        <f t="shared" ref="E22851:E22914" si="714">(D22851/$D$29638)*100</f>
        <v>2.6354273280331577E-4</v>
      </c>
      <c r="F22851" s="3">
        <f t="shared" si="713"/>
        <v>98.508309248544052</v>
      </c>
      <c r="G22851" t="s">
        <v>14473</v>
      </c>
    </row>
    <row r="22852" spans="1:7" x14ac:dyDescent="0.35">
      <c r="A22852" t="s">
        <v>3</v>
      </c>
      <c r="B22852" t="s">
        <v>36</v>
      </c>
      <c r="C22852" t="s">
        <v>971</v>
      </c>
      <c r="D22852" s="2">
        <v>58218.01</v>
      </c>
      <c r="E22852" s="3">
        <f t="shared" si="714"/>
        <v>2.6351109409653527E-4</v>
      </c>
      <c r="F22852" s="3">
        <f t="shared" ref="F22852:F22915" si="715">E22852+F22851</f>
        <v>98.508572759638142</v>
      </c>
      <c r="G22852" t="s">
        <v>14473</v>
      </c>
    </row>
    <row r="22853" spans="1:7" x14ac:dyDescent="0.35">
      <c r="A22853" t="s">
        <v>10</v>
      </c>
      <c r="B22853" t="s">
        <v>9</v>
      </c>
      <c r="C22853" t="s">
        <v>6335</v>
      </c>
      <c r="D22853" s="2">
        <v>58214.48</v>
      </c>
      <c r="E22853" s="3">
        <f t="shared" si="714"/>
        <v>2.6349511632329706E-4</v>
      </c>
      <c r="F22853" s="3">
        <f t="shared" si="715"/>
        <v>98.50883625475447</v>
      </c>
      <c r="G22853" t="s">
        <v>14480</v>
      </c>
    </row>
    <row r="22854" spans="1:7" x14ac:dyDescent="0.35">
      <c r="A22854" t="s">
        <v>3</v>
      </c>
      <c r="B22854" t="s">
        <v>28</v>
      </c>
      <c r="C22854" t="s">
        <v>11351</v>
      </c>
      <c r="D22854" s="2">
        <v>58212.61</v>
      </c>
      <c r="E22854" s="3">
        <f t="shared" si="714"/>
        <v>2.6348665217713397E-4</v>
      </c>
      <c r="F22854" s="3">
        <f t="shared" si="715"/>
        <v>98.509099741406644</v>
      </c>
      <c r="G22854" t="s">
        <v>14473</v>
      </c>
    </row>
    <row r="22855" spans="1:7" x14ac:dyDescent="0.35">
      <c r="A22855" t="s">
        <v>10</v>
      </c>
      <c r="B22855" t="s">
        <v>8</v>
      </c>
      <c r="C22855" t="s">
        <v>6905</v>
      </c>
      <c r="D22855" s="2">
        <v>58210.66</v>
      </c>
      <c r="E22855" s="3">
        <f t="shared" si="714"/>
        <v>2.6347782592846134E-4</v>
      </c>
      <c r="F22855" s="3">
        <f t="shared" si="715"/>
        <v>98.509363219232569</v>
      </c>
      <c r="G22855" t="s">
        <v>14473</v>
      </c>
    </row>
    <row r="22856" spans="1:7" x14ac:dyDescent="0.35">
      <c r="A22856" t="s">
        <v>3</v>
      </c>
      <c r="B22856" t="s">
        <v>29</v>
      </c>
      <c r="C22856" t="s">
        <v>1736</v>
      </c>
      <c r="D22856" s="2">
        <v>58209</v>
      </c>
      <c r="E22856" s="3">
        <f t="shared" si="714"/>
        <v>2.6347031230138611E-4</v>
      </c>
      <c r="F22856" s="3">
        <f t="shared" si="715"/>
        <v>98.509626689544874</v>
      </c>
      <c r="G22856" t="s">
        <v>14473</v>
      </c>
    </row>
    <row r="22857" spans="1:7" x14ac:dyDescent="0.35">
      <c r="A22857" t="s">
        <v>10</v>
      </c>
      <c r="B22857" t="s">
        <v>6</v>
      </c>
      <c r="C22857" s="8" t="s">
        <v>11040</v>
      </c>
      <c r="D22857" s="2">
        <v>58208.75</v>
      </c>
      <c r="E22857" s="3">
        <f t="shared" si="714"/>
        <v>2.6346918073104347E-4</v>
      </c>
      <c r="F22857" s="3">
        <f t="shared" si="715"/>
        <v>98.509890158725611</v>
      </c>
      <c r="G22857" t="s">
        <v>14480</v>
      </c>
    </row>
    <row r="22858" spans="1:7" x14ac:dyDescent="0.35">
      <c r="A22858" t="s">
        <v>10</v>
      </c>
      <c r="B22858" t="s">
        <v>180</v>
      </c>
      <c r="C22858" t="s">
        <v>6440</v>
      </c>
      <c r="D22858" s="2">
        <v>58207.5</v>
      </c>
      <c r="E22858" s="3">
        <f t="shared" si="714"/>
        <v>2.6346352287933024E-4</v>
      </c>
      <c r="F22858" s="3">
        <f t="shared" si="715"/>
        <v>98.510153622248495</v>
      </c>
      <c r="G22858" t="s">
        <v>14473</v>
      </c>
    </row>
    <row r="22859" spans="1:7" x14ac:dyDescent="0.35">
      <c r="A22859" t="s">
        <v>3</v>
      </c>
      <c r="B22859" t="s">
        <v>6</v>
      </c>
      <c r="C22859" t="s">
        <v>2810</v>
      </c>
      <c r="D22859" s="2">
        <v>58205.17</v>
      </c>
      <c r="E22859" s="3">
        <f t="shared" si="714"/>
        <v>2.6345297664373671E-4</v>
      </c>
      <c r="F22859" s="3">
        <f t="shared" si="715"/>
        <v>98.510417075225135</v>
      </c>
      <c r="G22859" t="s">
        <v>14480</v>
      </c>
    </row>
    <row r="22860" spans="1:7" x14ac:dyDescent="0.35">
      <c r="A22860" t="s">
        <v>3</v>
      </c>
      <c r="B22860" t="s">
        <v>35</v>
      </c>
      <c r="C22860" t="s">
        <v>1333</v>
      </c>
      <c r="D22860" s="2">
        <v>58204.36</v>
      </c>
      <c r="E22860" s="3">
        <f t="shared" si="714"/>
        <v>2.6344931035582656E-4</v>
      </c>
      <c r="F22860" s="3">
        <f t="shared" si="715"/>
        <v>98.510680524535488</v>
      </c>
      <c r="G22860" t="s">
        <v>14473</v>
      </c>
    </row>
    <row r="22861" spans="1:7" x14ac:dyDescent="0.35">
      <c r="A22861" t="s">
        <v>3</v>
      </c>
      <c r="B22861" t="s">
        <v>36</v>
      </c>
      <c r="C22861" t="s">
        <v>4065</v>
      </c>
      <c r="D22861" s="2">
        <v>58203.59</v>
      </c>
      <c r="E22861" s="3">
        <f t="shared" si="714"/>
        <v>2.6344582511917119E-4</v>
      </c>
      <c r="F22861" s="3">
        <f t="shared" si="715"/>
        <v>98.5109439703606</v>
      </c>
      <c r="G22861" t="s">
        <v>14473</v>
      </c>
    </row>
    <row r="22862" spans="1:7" x14ac:dyDescent="0.35">
      <c r="A22862" t="s">
        <v>10</v>
      </c>
      <c r="B22862" t="s">
        <v>6</v>
      </c>
      <c r="C22862" t="s">
        <v>462</v>
      </c>
      <c r="D22862" s="2">
        <v>58202.78</v>
      </c>
      <c r="E22862" s="3">
        <f t="shared" si="714"/>
        <v>2.6344215883126099E-4</v>
      </c>
      <c r="F22862" s="3">
        <f t="shared" si="715"/>
        <v>98.511207412519425</v>
      </c>
      <c r="G22862" t="s">
        <v>14473</v>
      </c>
    </row>
    <row r="22863" spans="1:7" x14ac:dyDescent="0.35">
      <c r="A22863" t="s">
        <v>3</v>
      </c>
      <c r="B22863" t="s">
        <v>33</v>
      </c>
      <c r="C22863" t="s">
        <v>1607</v>
      </c>
      <c r="D22863" s="2">
        <v>58200.44</v>
      </c>
      <c r="E22863" s="3">
        <f t="shared" si="714"/>
        <v>2.6343156733285377E-4</v>
      </c>
      <c r="F22863" s="3">
        <f t="shared" si="715"/>
        <v>98.511470844086759</v>
      </c>
      <c r="G22863" t="s">
        <v>14473</v>
      </c>
    </row>
    <row r="22864" spans="1:7" x14ac:dyDescent="0.35">
      <c r="A22864" t="s">
        <v>3</v>
      </c>
      <c r="B22864" t="s">
        <v>6</v>
      </c>
      <c r="C22864" s="8" t="s">
        <v>13998</v>
      </c>
      <c r="D22864" s="2">
        <v>58200</v>
      </c>
      <c r="E22864" s="3">
        <f t="shared" si="714"/>
        <v>2.6342957576905074E-4</v>
      </c>
      <c r="F22864" s="3">
        <f t="shared" si="715"/>
        <v>98.511734273662526</v>
      </c>
      <c r="G22864" t="s">
        <v>14480</v>
      </c>
    </row>
    <row r="22865" spans="1:7" x14ac:dyDescent="0.35">
      <c r="A22865" t="s">
        <v>10</v>
      </c>
      <c r="B22865" t="s">
        <v>9</v>
      </c>
      <c r="C22865" s="8" t="s">
        <v>7334</v>
      </c>
      <c r="D22865" s="2">
        <v>58198.52</v>
      </c>
      <c r="E22865" s="3">
        <f t="shared" si="714"/>
        <v>2.6342287687262223E-4</v>
      </c>
      <c r="F22865" s="3">
        <f t="shared" si="715"/>
        <v>98.511997696539396</v>
      </c>
      <c r="G22865" t="s">
        <v>14480</v>
      </c>
    </row>
    <row r="22866" spans="1:7" x14ac:dyDescent="0.35">
      <c r="A22866" t="s">
        <v>10</v>
      </c>
      <c r="B22866" t="s">
        <v>9</v>
      </c>
      <c r="C22866" s="8" t="s">
        <v>10917</v>
      </c>
      <c r="D22866" s="2">
        <v>58196.57</v>
      </c>
      <c r="E22866" s="3">
        <f t="shared" si="714"/>
        <v>2.6341405062394954E-4</v>
      </c>
      <c r="F22866" s="3">
        <f t="shared" si="715"/>
        <v>98.512261110590018</v>
      </c>
      <c r="G22866" t="s">
        <v>14480</v>
      </c>
    </row>
    <row r="22867" spans="1:7" x14ac:dyDescent="0.35">
      <c r="A22867" t="s">
        <v>3</v>
      </c>
      <c r="B22867" t="s">
        <v>22</v>
      </c>
      <c r="C22867" t="s">
        <v>10789</v>
      </c>
      <c r="D22867" s="2">
        <v>58195.31</v>
      </c>
      <c r="E22867" s="3">
        <f t="shared" si="714"/>
        <v>2.6340834750942257E-4</v>
      </c>
      <c r="F22867" s="3">
        <f t="shared" si="715"/>
        <v>98.512524518937525</v>
      </c>
      <c r="G22867" t="s">
        <v>14473</v>
      </c>
    </row>
    <row r="22868" spans="1:7" x14ac:dyDescent="0.35">
      <c r="A22868" t="s">
        <v>3</v>
      </c>
      <c r="B22868" t="s">
        <v>20</v>
      </c>
      <c r="C22868" t="s">
        <v>3006</v>
      </c>
      <c r="D22868" s="2">
        <v>58195.16</v>
      </c>
      <c r="E22868" s="3">
        <f t="shared" si="714"/>
        <v>2.63407668567217E-4</v>
      </c>
      <c r="F22868" s="3">
        <f t="shared" si="715"/>
        <v>98.512787926606094</v>
      </c>
      <c r="G22868" t="s">
        <v>14480</v>
      </c>
    </row>
    <row r="22869" spans="1:7" x14ac:dyDescent="0.35">
      <c r="A22869" t="s">
        <v>10</v>
      </c>
      <c r="B22869" t="s">
        <v>55</v>
      </c>
      <c r="C22869" t="s">
        <v>844</v>
      </c>
      <c r="D22869" s="2">
        <v>58193.96</v>
      </c>
      <c r="E22869" s="3">
        <f t="shared" si="714"/>
        <v>2.6340223702957228E-4</v>
      </c>
      <c r="F22869" s="3">
        <f t="shared" si="715"/>
        <v>98.513051328843119</v>
      </c>
      <c r="G22869" t="s">
        <v>14480</v>
      </c>
    </row>
    <row r="22870" spans="1:7" x14ac:dyDescent="0.35">
      <c r="A22870" t="s">
        <v>3</v>
      </c>
      <c r="B22870" t="s">
        <v>9</v>
      </c>
      <c r="C22870" t="s">
        <v>11161</v>
      </c>
      <c r="D22870" s="2">
        <v>58183.44</v>
      </c>
      <c r="E22870" s="3">
        <f t="shared" si="714"/>
        <v>2.6335462054955357E-4</v>
      </c>
      <c r="F22870" s="3">
        <f t="shared" si="715"/>
        <v>98.513314683463662</v>
      </c>
      <c r="G22870" t="s">
        <v>14473</v>
      </c>
    </row>
    <row r="22871" spans="1:7" x14ac:dyDescent="0.35">
      <c r="A22871" t="s">
        <v>10</v>
      </c>
      <c r="B22871" t="s">
        <v>55</v>
      </c>
      <c r="C22871" t="s">
        <v>1704</v>
      </c>
      <c r="D22871" s="2">
        <v>58180.95</v>
      </c>
      <c r="E22871" s="3">
        <f t="shared" si="714"/>
        <v>2.6334335010894073E-4</v>
      </c>
      <c r="F22871" s="3">
        <f t="shared" si="715"/>
        <v>98.513578026813775</v>
      </c>
      <c r="G22871" t="s">
        <v>14473</v>
      </c>
    </row>
    <row r="22872" spans="1:7" x14ac:dyDescent="0.35">
      <c r="A22872" t="s">
        <v>3</v>
      </c>
      <c r="B22872" t="s">
        <v>15</v>
      </c>
      <c r="C22872" t="s">
        <v>5544</v>
      </c>
      <c r="D22872" s="2">
        <v>58178.59</v>
      </c>
      <c r="E22872" s="3">
        <f t="shared" si="714"/>
        <v>2.633326680849061E-4</v>
      </c>
      <c r="F22872" s="3">
        <f t="shared" si="715"/>
        <v>98.513841359481859</v>
      </c>
      <c r="G22872" t="s">
        <v>14473</v>
      </c>
    </row>
    <row r="22873" spans="1:7" x14ac:dyDescent="0.35">
      <c r="A22873" t="s">
        <v>3</v>
      </c>
      <c r="B22873" t="s">
        <v>9</v>
      </c>
      <c r="C22873" t="s">
        <v>3092</v>
      </c>
      <c r="D22873" s="2">
        <v>58178.49</v>
      </c>
      <c r="E22873" s="3">
        <f t="shared" si="714"/>
        <v>2.6333221545676904E-4</v>
      </c>
      <c r="F22873" s="3">
        <f t="shared" si="715"/>
        <v>98.514104691697312</v>
      </c>
      <c r="G22873" t="s">
        <v>14480</v>
      </c>
    </row>
    <row r="22874" spans="1:7" x14ac:dyDescent="0.35">
      <c r="A22874" t="s">
        <v>3</v>
      </c>
      <c r="B22874" t="s">
        <v>8</v>
      </c>
      <c r="C22874" t="s">
        <v>98</v>
      </c>
      <c r="D22874" s="2">
        <v>58173.74</v>
      </c>
      <c r="E22874" s="3">
        <f t="shared" si="714"/>
        <v>2.6331071562025869E-4</v>
      </c>
      <c r="F22874" s="3">
        <f t="shared" si="715"/>
        <v>98.514368002412937</v>
      </c>
      <c r="G22874" t="s">
        <v>14473</v>
      </c>
    </row>
    <row r="22875" spans="1:7" x14ac:dyDescent="0.35">
      <c r="A22875" t="s">
        <v>10</v>
      </c>
      <c r="B22875" t="s">
        <v>642</v>
      </c>
      <c r="C22875" t="s">
        <v>2842</v>
      </c>
      <c r="D22875" s="2">
        <v>58171.32</v>
      </c>
      <c r="E22875" s="3">
        <f t="shared" si="714"/>
        <v>2.6329976201934182E-4</v>
      </c>
      <c r="F22875" s="3">
        <f t="shared" si="715"/>
        <v>98.514631302174962</v>
      </c>
      <c r="G22875" t="s">
        <v>14473</v>
      </c>
    </row>
    <row r="22876" spans="1:7" x14ac:dyDescent="0.35">
      <c r="A22876" t="s">
        <v>3</v>
      </c>
      <c r="B22876" t="s">
        <v>9</v>
      </c>
      <c r="C22876" t="s">
        <v>6780</v>
      </c>
      <c r="D22876" s="2">
        <v>58170.7</v>
      </c>
      <c r="E22876" s="3">
        <f t="shared" si="714"/>
        <v>2.6329695572489207E-4</v>
      </c>
      <c r="F22876" s="3">
        <f t="shared" si="715"/>
        <v>98.514894599130685</v>
      </c>
      <c r="G22876" t="s">
        <v>14480</v>
      </c>
    </row>
    <row r="22877" spans="1:7" x14ac:dyDescent="0.35">
      <c r="A22877" t="s">
        <v>10</v>
      </c>
      <c r="B22877" t="s">
        <v>6</v>
      </c>
      <c r="C22877" t="s">
        <v>3457</v>
      </c>
      <c r="D22877" s="2">
        <v>58167.5</v>
      </c>
      <c r="E22877" s="3">
        <f t="shared" si="714"/>
        <v>2.6328247162450615E-4</v>
      </c>
      <c r="F22877" s="3">
        <f t="shared" si="715"/>
        <v>98.515157881602306</v>
      </c>
      <c r="G22877" t="s">
        <v>14473</v>
      </c>
    </row>
    <row r="22878" spans="1:7" x14ac:dyDescent="0.35">
      <c r="A22878" t="s">
        <v>10</v>
      </c>
      <c r="B22878" t="s">
        <v>8</v>
      </c>
      <c r="C22878" t="s">
        <v>6944</v>
      </c>
      <c r="D22878" s="2">
        <v>58159.63</v>
      </c>
      <c r="E22878" s="3">
        <f t="shared" si="714"/>
        <v>2.6324684979011948E-4</v>
      </c>
      <c r="F22878" s="3">
        <f t="shared" si="715"/>
        <v>98.51542112845209</v>
      </c>
      <c r="G22878" t="s">
        <v>14480</v>
      </c>
    </row>
    <row r="22879" spans="1:7" x14ac:dyDescent="0.35">
      <c r="A22879" t="s">
        <v>10</v>
      </c>
      <c r="B22879" t="s">
        <v>6</v>
      </c>
      <c r="C22879" t="s">
        <v>3170</v>
      </c>
      <c r="D22879" s="2">
        <v>58157.47</v>
      </c>
      <c r="E22879" s="3">
        <f t="shared" si="714"/>
        <v>2.6323707302235898E-4</v>
      </c>
      <c r="F22879" s="3">
        <f t="shared" si="715"/>
        <v>98.515684365525118</v>
      </c>
      <c r="G22879" t="s">
        <v>14473</v>
      </c>
    </row>
    <row r="22880" spans="1:7" x14ac:dyDescent="0.35">
      <c r="A22880" t="s">
        <v>3</v>
      </c>
      <c r="B22880" t="s">
        <v>13</v>
      </c>
      <c r="C22880" t="s">
        <v>5505</v>
      </c>
      <c r="D22880" s="2">
        <v>58156.959999999999</v>
      </c>
      <c r="E22880" s="3">
        <f t="shared" si="714"/>
        <v>2.6323476461885997E-4</v>
      </c>
      <c r="F22880" s="3">
        <f t="shared" si="715"/>
        <v>98.515947600289735</v>
      </c>
      <c r="G22880" t="s">
        <v>14473</v>
      </c>
    </row>
    <row r="22881" spans="1:7" x14ac:dyDescent="0.35">
      <c r="A22881" t="s">
        <v>10</v>
      </c>
      <c r="B22881" t="s">
        <v>18</v>
      </c>
      <c r="C22881" t="s">
        <v>8157</v>
      </c>
      <c r="D22881" s="2">
        <v>58156.87</v>
      </c>
      <c r="E22881" s="3">
        <f t="shared" si="714"/>
        <v>2.6323435725353664E-4</v>
      </c>
      <c r="F22881" s="3">
        <f t="shared" si="715"/>
        <v>98.516210834646984</v>
      </c>
      <c r="G22881" t="s">
        <v>14473</v>
      </c>
    </row>
    <row r="22882" spans="1:7" x14ac:dyDescent="0.35">
      <c r="A22882" t="s">
        <v>10</v>
      </c>
      <c r="B22882" t="s">
        <v>8</v>
      </c>
      <c r="C22882" t="s">
        <v>2024</v>
      </c>
      <c r="D22882" s="2">
        <v>58152.72</v>
      </c>
      <c r="E22882" s="3">
        <f t="shared" si="714"/>
        <v>2.6321557318584863E-4</v>
      </c>
      <c r="F22882" s="3">
        <f t="shared" si="715"/>
        <v>98.516474050220168</v>
      </c>
      <c r="G22882" t="s">
        <v>14473</v>
      </c>
    </row>
    <row r="22883" spans="1:7" x14ac:dyDescent="0.35">
      <c r="A22883" t="s">
        <v>10</v>
      </c>
      <c r="B22883" t="s">
        <v>29</v>
      </c>
      <c r="C22883" t="s">
        <v>2026</v>
      </c>
      <c r="D22883" s="2">
        <v>58152.38</v>
      </c>
      <c r="E22883" s="3">
        <f t="shared" si="714"/>
        <v>2.6321403425018261E-4</v>
      </c>
      <c r="F22883" s="3">
        <f t="shared" si="715"/>
        <v>98.516737264254417</v>
      </c>
      <c r="G22883" t="s">
        <v>14473</v>
      </c>
    </row>
    <row r="22884" spans="1:7" x14ac:dyDescent="0.35">
      <c r="A22884" t="s">
        <v>3</v>
      </c>
      <c r="B22884" t="s">
        <v>8</v>
      </c>
      <c r="C22884" t="s">
        <v>3262</v>
      </c>
      <c r="D22884" s="2">
        <v>58152.1</v>
      </c>
      <c r="E22884" s="3">
        <f t="shared" si="714"/>
        <v>2.6321276689139883E-4</v>
      </c>
      <c r="F22884" s="3">
        <f t="shared" si="715"/>
        <v>98.517000477021313</v>
      </c>
      <c r="G22884" t="s">
        <v>14473</v>
      </c>
    </row>
    <row r="22885" spans="1:7" x14ac:dyDescent="0.35">
      <c r="A22885" t="s">
        <v>3</v>
      </c>
      <c r="B22885" t="s">
        <v>6</v>
      </c>
      <c r="C22885" t="s">
        <v>9848</v>
      </c>
      <c r="D22885" s="2">
        <v>58151.69</v>
      </c>
      <c r="E22885" s="3">
        <f t="shared" si="714"/>
        <v>2.6321091111603689E-4</v>
      </c>
      <c r="F22885" s="3">
        <f t="shared" si="715"/>
        <v>98.517263687932427</v>
      </c>
      <c r="G22885" t="s">
        <v>14473</v>
      </c>
    </row>
    <row r="22886" spans="1:7" x14ac:dyDescent="0.35">
      <c r="A22886" t="s">
        <v>3</v>
      </c>
      <c r="B22886" t="s">
        <v>9</v>
      </c>
      <c r="C22886" t="s">
        <v>2379</v>
      </c>
      <c r="D22886" s="2">
        <v>58149.97</v>
      </c>
      <c r="E22886" s="3">
        <f t="shared" si="714"/>
        <v>2.6320312591207948E-4</v>
      </c>
      <c r="F22886" s="3">
        <f t="shared" si="715"/>
        <v>98.517526891058338</v>
      </c>
      <c r="G22886" t="s">
        <v>14473</v>
      </c>
    </row>
    <row r="22887" spans="1:7" x14ac:dyDescent="0.35">
      <c r="A22887" t="s">
        <v>10</v>
      </c>
      <c r="B22887" t="s">
        <v>9</v>
      </c>
      <c r="C22887" t="s">
        <v>2946</v>
      </c>
      <c r="D22887" s="2">
        <v>58149.32</v>
      </c>
      <c r="E22887" s="3">
        <f t="shared" si="714"/>
        <v>2.6320018382918858E-4</v>
      </c>
      <c r="F22887" s="3">
        <f t="shared" si="715"/>
        <v>98.517790091242162</v>
      </c>
      <c r="G22887" t="s">
        <v>14480</v>
      </c>
    </row>
    <row r="22888" spans="1:7" x14ac:dyDescent="0.35">
      <c r="A22888" t="s">
        <v>3</v>
      </c>
      <c r="B22888" t="s">
        <v>165</v>
      </c>
      <c r="C22888" t="s">
        <v>8189</v>
      </c>
      <c r="D22888" s="2">
        <v>58145.34</v>
      </c>
      <c r="E22888" s="3">
        <f t="shared" si="714"/>
        <v>2.6318216922933361E-4</v>
      </c>
      <c r="F22888" s="3">
        <f t="shared" si="715"/>
        <v>98.518053273411397</v>
      </c>
      <c r="G22888" t="s">
        <v>14473</v>
      </c>
    </row>
    <row r="22889" spans="1:7" x14ac:dyDescent="0.35">
      <c r="A22889" t="s">
        <v>3</v>
      </c>
      <c r="B22889" t="s">
        <v>55</v>
      </c>
      <c r="C22889" t="s">
        <v>3157</v>
      </c>
      <c r="D22889" s="2">
        <v>58144.99</v>
      </c>
      <c r="E22889" s="3">
        <f t="shared" si="714"/>
        <v>2.6318058503085385E-4</v>
      </c>
      <c r="F22889" s="3">
        <f t="shared" si="715"/>
        <v>98.518316453996434</v>
      </c>
      <c r="G22889" t="s">
        <v>14473</v>
      </c>
    </row>
    <row r="22890" spans="1:7" x14ac:dyDescent="0.35">
      <c r="A22890" t="s">
        <v>3</v>
      </c>
      <c r="B22890" t="s">
        <v>79</v>
      </c>
      <c r="C22890" t="s">
        <v>1775</v>
      </c>
      <c r="D22890" s="2">
        <v>58144.88</v>
      </c>
      <c r="E22890" s="3">
        <f t="shared" si="714"/>
        <v>2.6318008713990311E-4</v>
      </c>
      <c r="F22890" s="3">
        <f t="shared" si="715"/>
        <v>98.518579634083579</v>
      </c>
      <c r="G22890" t="s">
        <v>14473</v>
      </c>
    </row>
    <row r="22891" spans="1:7" x14ac:dyDescent="0.35">
      <c r="A22891" t="s">
        <v>10</v>
      </c>
      <c r="B22891" t="s">
        <v>33</v>
      </c>
      <c r="C22891" t="s">
        <v>6633</v>
      </c>
      <c r="D22891" s="2">
        <v>58144.44</v>
      </c>
      <c r="E22891" s="3">
        <f t="shared" si="714"/>
        <v>2.6317809557610007E-4</v>
      </c>
      <c r="F22891" s="3">
        <f t="shared" si="715"/>
        <v>98.518842812179159</v>
      </c>
      <c r="G22891" t="s">
        <v>14480</v>
      </c>
    </row>
    <row r="22892" spans="1:7" x14ac:dyDescent="0.35">
      <c r="A22892" t="s">
        <v>10</v>
      </c>
      <c r="B22892" t="s">
        <v>13</v>
      </c>
      <c r="C22892" t="s">
        <v>1279</v>
      </c>
      <c r="D22892" s="2">
        <v>58140.28</v>
      </c>
      <c r="E22892" s="3">
        <f t="shared" si="714"/>
        <v>2.6315926624559833E-4</v>
      </c>
      <c r="F22892" s="3">
        <f t="shared" si="715"/>
        <v>98.519105971445398</v>
      </c>
      <c r="G22892" t="s">
        <v>14473</v>
      </c>
    </row>
    <row r="22893" spans="1:7" x14ac:dyDescent="0.35">
      <c r="A22893" t="s">
        <v>3</v>
      </c>
      <c r="B22893" t="s">
        <v>6</v>
      </c>
      <c r="C22893" t="s">
        <v>3592</v>
      </c>
      <c r="D22893" s="2">
        <v>58139.41</v>
      </c>
      <c r="E22893" s="3">
        <f t="shared" si="714"/>
        <v>2.6315532838080594E-4</v>
      </c>
      <c r="F22893" s="3">
        <f t="shared" si="715"/>
        <v>98.519369126773782</v>
      </c>
      <c r="G22893" t="s">
        <v>14480</v>
      </c>
    </row>
    <row r="22894" spans="1:7" x14ac:dyDescent="0.35">
      <c r="A22894" t="s">
        <v>3</v>
      </c>
      <c r="B22894" t="s">
        <v>73</v>
      </c>
      <c r="C22894" t="s">
        <v>10563</v>
      </c>
      <c r="D22894" s="2">
        <v>58133.120000000003</v>
      </c>
      <c r="E22894" s="3">
        <f t="shared" si="714"/>
        <v>2.6312685807098485E-4</v>
      </c>
      <c r="F22894" s="3">
        <f t="shared" si="715"/>
        <v>98.519632253631855</v>
      </c>
      <c r="G22894" t="s">
        <v>14473</v>
      </c>
    </row>
    <row r="22895" spans="1:7" x14ac:dyDescent="0.35">
      <c r="A22895" t="s">
        <v>3</v>
      </c>
      <c r="B22895" t="s">
        <v>8</v>
      </c>
      <c r="C22895" t="s">
        <v>875</v>
      </c>
      <c r="D22895" s="2">
        <v>58130.18</v>
      </c>
      <c r="E22895" s="3">
        <f t="shared" si="714"/>
        <v>2.6311355080375524E-4</v>
      </c>
      <c r="F22895" s="3">
        <f t="shared" si="715"/>
        <v>98.519895367182656</v>
      </c>
      <c r="G22895" t="s">
        <v>14473</v>
      </c>
    </row>
    <row r="22896" spans="1:7" x14ac:dyDescent="0.35">
      <c r="A22896" t="s">
        <v>3</v>
      </c>
      <c r="B22896" t="s">
        <v>6</v>
      </c>
      <c r="C22896" t="s">
        <v>767</v>
      </c>
      <c r="D22896" s="2">
        <v>58119.6</v>
      </c>
      <c r="E22896" s="3">
        <f t="shared" si="714"/>
        <v>2.6306566274685429E-4</v>
      </c>
      <c r="F22896" s="3">
        <f t="shared" si="715"/>
        <v>98.520158432845406</v>
      </c>
      <c r="G22896" t="s">
        <v>14473</v>
      </c>
    </row>
    <row r="22897" spans="1:7" x14ac:dyDescent="0.35">
      <c r="A22897" t="s">
        <v>3</v>
      </c>
      <c r="B22897" t="s">
        <v>9</v>
      </c>
      <c r="C22897" t="s">
        <v>6025</v>
      </c>
      <c r="D22897" s="2">
        <v>58115.57</v>
      </c>
      <c r="E22897" s="3">
        <f t="shared" si="714"/>
        <v>2.6304742183293076E-4</v>
      </c>
      <c r="F22897" s="3">
        <f t="shared" si="715"/>
        <v>98.520421480267245</v>
      </c>
      <c r="G22897" t="s">
        <v>14480</v>
      </c>
    </row>
    <row r="22898" spans="1:7" x14ac:dyDescent="0.35">
      <c r="A22898" t="s">
        <v>10</v>
      </c>
      <c r="B22898" t="s">
        <v>9</v>
      </c>
      <c r="C22898" t="s">
        <v>6007</v>
      </c>
      <c r="D22898" s="2">
        <v>58113.89</v>
      </c>
      <c r="E22898" s="3">
        <f t="shared" si="714"/>
        <v>2.6303981768022817E-4</v>
      </c>
      <c r="F22898" s="3">
        <f t="shared" si="715"/>
        <v>98.520684520084927</v>
      </c>
      <c r="G22898" t="s">
        <v>14480</v>
      </c>
    </row>
    <row r="22899" spans="1:7" x14ac:dyDescent="0.35">
      <c r="A22899" t="s">
        <v>10</v>
      </c>
      <c r="B22899" t="s">
        <v>180</v>
      </c>
      <c r="C22899" t="s">
        <v>2738</v>
      </c>
      <c r="D22899" s="2">
        <v>58108.1</v>
      </c>
      <c r="E22899" s="3">
        <f t="shared" si="714"/>
        <v>2.6301361051109235E-4</v>
      </c>
      <c r="F22899" s="3">
        <f t="shared" si="715"/>
        <v>98.520947533695434</v>
      </c>
      <c r="G22899" t="s">
        <v>14480</v>
      </c>
    </row>
    <row r="22900" spans="1:7" x14ac:dyDescent="0.35">
      <c r="A22900" t="s">
        <v>10</v>
      </c>
      <c r="B22900" t="s">
        <v>9</v>
      </c>
      <c r="C22900" t="s">
        <v>14442</v>
      </c>
      <c r="D22900" s="2">
        <v>58106.71</v>
      </c>
      <c r="E22900" s="3">
        <f t="shared" si="714"/>
        <v>2.6300731897998722E-4</v>
      </c>
      <c r="F22900" s="3">
        <f t="shared" si="715"/>
        <v>98.521210541014412</v>
      </c>
      <c r="G22900" t="s">
        <v>14473</v>
      </c>
    </row>
    <row r="22901" spans="1:7" x14ac:dyDescent="0.35">
      <c r="A22901" t="s">
        <v>10</v>
      </c>
      <c r="B22901" t="s">
        <v>166</v>
      </c>
      <c r="C22901" t="s">
        <v>8723</v>
      </c>
      <c r="D22901" s="2">
        <v>58098.59</v>
      </c>
      <c r="E22901" s="3">
        <f t="shared" si="714"/>
        <v>2.6297056557525792E-4</v>
      </c>
      <c r="F22901" s="3">
        <f t="shared" si="715"/>
        <v>98.521473511579984</v>
      </c>
      <c r="G22901" t="s">
        <v>14473</v>
      </c>
    </row>
    <row r="22902" spans="1:7" x14ac:dyDescent="0.35">
      <c r="A22902" t="s">
        <v>3</v>
      </c>
      <c r="B22902" t="s">
        <v>8</v>
      </c>
      <c r="C22902" t="s">
        <v>12424</v>
      </c>
      <c r="D22902" s="2">
        <v>58096.31</v>
      </c>
      <c r="E22902" s="3">
        <f t="shared" si="714"/>
        <v>2.6296024565373294E-4</v>
      </c>
      <c r="F22902" s="3">
        <f t="shared" si="715"/>
        <v>98.521736471825633</v>
      </c>
      <c r="G22902" t="s">
        <v>14473</v>
      </c>
    </row>
    <row r="22903" spans="1:7" x14ac:dyDescent="0.35">
      <c r="A22903" t="s">
        <v>10</v>
      </c>
      <c r="B22903" t="s">
        <v>22</v>
      </c>
      <c r="C22903" t="s">
        <v>3775</v>
      </c>
      <c r="D22903" s="2">
        <v>58089.760000000002</v>
      </c>
      <c r="E22903" s="3">
        <f t="shared" si="714"/>
        <v>2.6293059851075553E-4</v>
      </c>
      <c r="F22903" s="3">
        <f t="shared" si="715"/>
        <v>98.521999402424143</v>
      </c>
      <c r="G22903" t="s">
        <v>14473</v>
      </c>
    </row>
    <row r="22904" spans="1:7" x14ac:dyDescent="0.35">
      <c r="A22904" t="s">
        <v>10</v>
      </c>
      <c r="B22904" t="s">
        <v>9</v>
      </c>
      <c r="C22904" s="8" t="s">
        <v>7779</v>
      </c>
      <c r="D22904" s="2">
        <v>58087.91</v>
      </c>
      <c r="E22904" s="3">
        <f t="shared" si="714"/>
        <v>2.6292222489021996E-4</v>
      </c>
      <c r="F22904" s="3">
        <f t="shared" si="715"/>
        <v>98.522262324649034</v>
      </c>
      <c r="G22904" t="s">
        <v>14480</v>
      </c>
    </row>
    <row r="22905" spans="1:7" x14ac:dyDescent="0.35">
      <c r="A22905" t="s">
        <v>10</v>
      </c>
      <c r="B22905" t="s">
        <v>9</v>
      </c>
      <c r="C22905" t="s">
        <v>2628</v>
      </c>
      <c r="D22905" s="2">
        <v>58085.4</v>
      </c>
      <c r="E22905" s="3">
        <f t="shared" si="714"/>
        <v>2.6291086392397965E-4</v>
      </c>
      <c r="F22905" s="3">
        <f t="shared" si="715"/>
        <v>98.522525235512958</v>
      </c>
      <c r="G22905" t="s">
        <v>14473</v>
      </c>
    </row>
    <row r="22906" spans="1:7" x14ac:dyDescent="0.35">
      <c r="A22906" t="s">
        <v>3</v>
      </c>
      <c r="B22906" t="s">
        <v>6</v>
      </c>
      <c r="C22906" t="s">
        <v>5339</v>
      </c>
      <c r="D22906" s="2">
        <v>58069.41</v>
      </c>
      <c r="E22906" s="3">
        <f t="shared" si="714"/>
        <v>2.6283848868486378E-4</v>
      </c>
      <c r="F22906" s="3">
        <f t="shared" si="715"/>
        <v>98.522788074001639</v>
      </c>
      <c r="G22906" t="s">
        <v>14480</v>
      </c>
    </row>
    <row r="22907" spans="1:7" x14ac:dyDescent="0.35">
      <c r="A22907" t="s">
        <v>10</v>
      </c>
      <c r="B22907" t="s">
        <v>180</v>
      </c>
      <c r="C22907" t="s">
        <v>9738</v>
      </c>
      <c r="D22907" s="2">
        <v>58066.76</v>
      </c>
      <c r="E22907" s="3">
        <f t="shared" si="714"/>
        <v>2.6282649403923164E-4</v>
      </c>
      <c r="F22907" s="3">
        <f t="shared" si="715"/>
        <v>98.523050900495676</v>
      </c>
      <c r="G22907" t="s">
        <v>14480</v>
      </c>
    </row>
    <row r="22908" spans="1:7" x14ac:dyDescent="0.35">
      <c r="A22908" t="s">
        <v>10</v>
      </c>
      <c r="B22908" t="s">
        <v>9</v>
      </c>
      <c r="C22908" t="s">
        <v>338</v>
      </c>
      <c r="D22908" s="2">
        <v>58065.71</v>
      </c>
      <c r="E22908" s="3">
        <f t="shared" si="714"/>
        <v>2.6282174144379254E-4</v>
      </c>
      <c r="F22908" s="3">
        <f t="shared" si="715"/>
        <v>98.52331372223712</v>
      </c>
      <c r="G22908" t="s">
        <v>14473</v>
      </c>
    </row>
    <row r="22909" spans="1:7" x14ac:dyDescent="0.35">
      <c r="A22909" t="s">
        <v>3</v>
      </c>
      <c r="B22909" t="s">
        <v>16</v>
      </c>
      <c r="C22909" t="s">
        <v>3094</v>
      </c>
      <c r="D22909" s="2">
        <v>58063</v>
      </c>
      <c r="E22909" s="3">
        <f t="shared" si="714"/>
        <v>2.6280947522127821E-4</v>
      </c>
      <c r="F22909" s="3">
        <f t="shared" si="715"/>
        <v>98.523576531712337</v>
      </c>
      <c r="G22909" t="s">
        <v>14480</v>
      </c>
    </row>
    <row r="22910" spans="1:7" x14ac:dyDescent="0.35">
      <c r="A22910" t="s">
        <v>3</v>
      </c>
      <c r="B22910" t="s">
        <v>8</v>
      </c>
      <c r="C22910" t="s">
        <v>3907</v>
      </c>
      <c r="D22910" s="2">
        <v>58052.08</v>
      </c>
      <c r="E22910" s="3">
        <f t="shared" si="714"/>
        <v>2.6276004822871124E-4</v>
      </c>
      <c r="F22910" s="3">
        <f t="shared" si="715"/>
        <v>98.523839291760567</v>
      </c>
      <c r="G22910" t="s">
        <v>14480</v>
      </c>
    </row>
    <row r="22911" spans="1:7" x14ac:dyDescent="0.35">
      <c r="A22911" t="s">
        <v>3</v>
      </c>
      <c r="B22911" t="s">
        <v>36</v>
      </c>
      <c r="C22911" s="7" t="s">
        <v>2254</v>
      </c>
      <c r="D22911" s="2">
        <v>58046.2</v>
      </c>
      <c r="E22911" s="3">
        <f t="shared" si="714"/>
        <v>2.6273343369425203E-4</v>
      </c>
      <c r="F22911" s="3">
        <f t="shared" si="715"/>
        <v>98.524102025194267</v>
      </c>
      <c r="G22911" t="s">
        <v>14480</v>
      </c>
    </row>
    <row r="22912" spans="1:7" x14ac:dyDescent="0.35">
      <c r="A22912" t="s">
        <v>10</v>
      </c>
      <c r="B22912" t="s">
        <v>33</v>
      </c>
      <c r="C22912" t="s">
        <v>14199</v>
      </c>
      <c r="D22912" s="2">
        <v>58043.66</v>
      </c>
      <c r="E22912" s="3">
        <f t="shared" si="714"/>
        <v>2.6272193693957079E-4</v>
      </c>
      <c r="F22912" s="3">
        <f t="shared" si="715"/>
        <v>98.524364747131202</v>
      </c>
      <c r="G22912" t="s">
        <v>14480</v>
      </c>
    </row>
    <row r="22913" spans="1:7" x14ac:dyDescent="0.35">
      <c r="A22913" t="s">
        <v>10</v>
      </c>
      <c r="B22913" t="s">
        <v>37</v>
      </c>
      <c r="C22913" t="s">
        <v>4509</v>
      </c>
      <c r="D22913" s="2">
        <v>58037.52</v>
      </c>
      <c r="E22913" s="3">
        <f t="shared" si="714"/>
        <v>2.6269414557195521E-4</v>
      </c>
      <c r="F22913" s="3">
        <f t="shared" si="715"/>
        <v>98.524627441276778</v>
      </c>
      <c r="G22913" t="s">
        <v>14473</v>
      </c>
    </row>
    <row r="22914" spans="1:7" x14ac:dyDescent="0.35">
      <c r="A22914" t="s">
        <v>10</v>
      </c>
      <c r="B22914" t="s">
        <v>18</v>
      </c>
      <c r="C22914" t="s">
        <v>2054</v>
      </c>
      <c r="D22914" s="2">
        <v>58036.41</v>
      </c>
      <c r="E22914" s="3">
        <f t="shared" si="714"/>
        <v>2.6268912139963392E-4</v>
      </c>
      <c r="F22914" s="3">
        <f t="shared" si="715"/>
        <v>98.524890130398177</v>
      </c>
      <c r="G22914" t="s">
        <v>14473</v>
      </c>
    </row>
    <row r="22915" spans="1:7" x14ac:dyDescent="0.35">
      <c r="A22915" t="s">
        <v>10</v>
      </c>
      <c r="B22915" t="s">
        <v>139</v>
      </c>
      <c r="C22915" t="s">
        <v>8873</v>
      </c>
      <c r="D22915" s="2">
        <v>58028.54</v>
      </c>
      <c r="E22915" s="3">
        <f t="shared" ref="E22915:E22978" si="716">(D22915/$D$29638)*100</f>
        <v>2.6265349956524725E-4</v>
      </c>
      <c r="F22915" s="3">
        <f t="shared" si="715"/>
        <v>98.525152783897738</v>
      </c>
      <c r="G22915" t="s">
        <v>14480</v>
      </c>
    </row>
    <row r="22916" spans="1:7" x14ac:dyDescent="0.35">
      <c r="A22916" t="s">
        <v>3</v>
      </c>
      <c r="B22916" t="s">
        <v>20</v>
      </c>
      <c r="C22916" t="s">
        <v>8239</v>
      </c>
      <c r="D22916" s="2">
        <v>58027.56</v>
      </c>
      <c r="E22916" s="3">
        <f t="shared" si="716"/>
        <v>2.6264906380950401E-4</v>
      </c>
      <c r="F22916" s="3">
        <f t="shared" ref="F22916:F22979" si="717">E22916+F22915</f>
        <v>98.525415432961552</v>
      </c>
      <c r="G22916" t="s">
        <v>14473</v>
      </c>
    </row>
    <row r="22917" spans="1:7" x14ac:dyDescent="0.35">
      <c r="A22917" t="s">
        <v>10</v>
      </c>
      <c r="B22917" t="s">
        <v>18</v>
      </c>
      <c r="C22917" t="s">
        <v>87</v>
      </c>
      <c r="D22917" s="2">
        <v>58025.87</v>
      </c>
      <c r="E22917" s="3">
        <f t="shared" si="716"/>
        <v>2.6264141439398775E-4</v>
      </c>
      <c r="F22917" s="3">
        <f t="shared" si="717"/>
        <v>98.525678074375946</v>
      </c>
      <c r="G22917" t="s">
        <v>14473</v>
      </c>
    </row>
    <row r="22918" spans="1:7" x14ac:dyDescent="0.35">
      <c r="A22918" t="s">
        <v>10</v>
      </c>
      <c r="B22918" t="s">
        <v>187</v>
      </c>
      <c r="C22918" t="s">
        <v>784</v>
      </c>
      <c r="D22918" s="2">
        <v>58021.84</v>
      </c>
      <c r="E22918" s="3">
        <f t="shared" si="716"/>
        <v>2.6262317348006421E-4</v>
      </c>
      <c r="F22918" s="3">
        <f t="shared" si="717"/>
        <v>98.52594069754943</v>
      </c>
      <c r="G22918" t="s">
        <v>14473</v>
      </c>
    </row>
    <row r="22919" spans="1:7" x14ac:dyDescent="0.35">
      <c r="A22919" t="s">
        <v>10</v>
      </c>
      <c r="B22919" t="s">
        <v>8</v>
      </c>
      <c r="C22919" t="s">
        <v>1364</v>
      </c>
      <c r="D22919" s="2">
        <v>58011.24</v>
      </c>
      <c r="E22919" s="3">
        <f t="shared" si="716"/>
        <v>2.625751948975358E-4</v>
      </c>
      <c r="F22919" s="3">
        <f t="shared" si="717"/>
        <v>98.526203272744326</v>
      </c>
      <c r="G22919" t="s">
        <v>14473</v>
      </c>
    </row>
    <row r="22920" spans="1:7" x14ac:dyDescent="0.35">
      <c r="A22920" t="s">
        <v>3</v>
      </c>
      <c r="B22920" t="s">
        <v>27</v>
      </c>
      <c r="C22920" t="s">
        <v>11172</v>
      </c>
      <c r="D22920" s="2">
        <v>58011.19</v>
      </c>
      <c r="E22920" s="3">
        <f t="shared" si="716"/>
        <v>2.6257496858346735E-4</v>
      </c>
      <c r="F22920" s="3">
        <f t="shared" si="717"/>
        <v>98.526465847712913</v>
      </c>
      <c r="G22920" t="s">
        <v>14473</v>
      </c>
    </row>
    <row r="22921" spans="1:7" x14ac:dyDescent="0.35">
      <c r="A22921" t="s">
        <v>3</v>
      </c>
      <c r="B22921" t="s">
        <v>6</v>
      </c>
      <c r="C22921" t="s">
        <v>10408</v>
      </c>
      <c r="D22921" s="2">
        <v>58009.06</v>
      </c>
      <c r="E22921" s="3">
        <f t="shared" si="716"/>
        <v>2.6256532760414794E-4</v>
      </c>
      <c r="F22921" s="3">
        <f t="shared" si="717"/>
        <v>98.526728413040516</v>
      </c>
      <c r="G22921" t="s">
        <v>14473</v>
      </c>
    </row>
    <row r="22922" spans="1:7" x14ac:dyDescent="0.35">
      <c r="A22922" t="s">
        <v>10</v>
      </c>
      <c r="B22922" t="s">
        <v>4</v>
      </c>
      <c r="C22922" t="s">
        <v>10343</v>
      </c>
      <c r="D22922" s="2">
        <v>58007</v>
      </c>
      <c r="E22922" s="3">
        <f t="shared" si="716"/>
        <v>2.6255600346452446E-4</v>
      </c>
      <c r="F22922" s="3">
        <f t="shared" si="717"/>
        <v>98.526990969043979</v>
      </c>
      <c r="G22922" t="s">
        <v>14473</v>
      </c>
    </row>
    <row r="22923" spans="1:7" x14ac:dyDescent="0.35">
      <c r="A22923" t="s">
        <v>10</v>
      </c>
      <c r="B22923" t="s">
        <v>6</v>
      </c>
      <c r="C22923" t="s">
        <v>3810</v>
      </c>
      <c r="D22923" s="2">
        <v>58006.45</v>
      </c>
      <c r="E22923" s="3">
        <f t="shared" si="716"/>
        <v>2.6255351400977062E-4</v>
      </c>
      <c r="F22923" s="3">
        <f t="shared" si="717"/>
        <v>98.527253522557984</v>
      </c>
      <c r="G22923" t="s">
        <v>14480</v>
      </c>
    </row>
    <row r="22924" spans="1:7" x14ac:dyDescent="0.35">
      <c r="A22924" t="s">
        <v>3</v>
      </c>
      <c r="B22924" t="s">
        <v>38</v>
      </c>
      <c r="C22924" t="s">
        <v>9565</v>
      </c>
      <c r="D22924" s="2">
        <v>58002.3</v>
      </c>
      <c r="E22924" s="3">
        <f t="shared" si="716"/>
        <v>2.6253472994208267E-4</v>
      </c>
      <c r="F22924" s="3">
        <f t="shared" si="717"/>
        <v>98.527516057287926</v>
      </c>
      <c r="G22924" t="s">
        <v>14473</v>
      </c>
    </row>
    <row r="22925" spans="1:7" x14ac:dyDescent="0.35">
      <c r="A22925" t="s">
        <v>3</v>
      </c>
      <c r="B22925" t="s">
        <v>16</v>
      </c>
      <c r="C22925" t="s">
        <v>1322</v>
      </c>
      <c r="D22925" s="2">
        <v>58001.26</v>
      </c>
      <c r="E22925" s="3">
        <f t="shared" si="716"/>
        <v>2.6253002260945724E-4</v>
      </c>
      <c r="F22925" s="3">
        <f t="shared" si="717"/>
        <v>98.527778587310536</v>
      </c>
      <c r="G22925" t="s">
        <v>14473</v>
      </c>
    </row>
    <row r="22926" spans="1:7" x14ac:dyDescent="0.35">
      <c r="A22926" t="s">
        <v>10</v>
      </c>
      <c r="B22926" t="s">
        <v>9</v>
      </c>
      <c r="C22926" t="s">
        <v>9782</v>
      </c>
      <c r="D22926" s="2">
        <v>57999.07</v>
      </c>
      <c r="E22926" s="3">
        <f t="shared" si="716"/>
        <v>2.625201100532556E-4</v>
      </c>
      <c r="F22926" s="3">
        <f t="shared" si="717"/>
        <v>98.528041107420592</v>
      </c>
      <c r="G22926" t="s">
        <v>14480</v>
      </c>
    </row>
    <row r="22927" spans="1:7" x14ac:dyDescent="0.35">
      <c r="A22927" t="s">
        <v>10</v>
      </c>
      <c r="B22927" t="s">
        <v>9</v>
      </c>
      <c r="C22927" t="s">
        <v>11385</v>
      </c>
      <c r="D22927" s="2">
        <v>57995</v>
      </c>
      <c r="E22927" s="3">
        <f t="shared" si="716"/>
        <v>2.6250168808807724E-4</v>
      </c>
      <c r="F22927" s="3">
        <f t="shared" si="717"/>
        <v>98.528303609108676</v>
      </c>
      <c r="G22927" t="s">
        <v>14473</v>
      </c>
    </row>
    <row r="22928" spans="1:7" x14ac:dyDescent="0.35">
      <c r="A22928" t="s">
        <v>10</v>
      </c>
      <c r="B22928" t="s">
        <v>6</v>
      </c>
      <c r="C22928" t="s">
        <v>1546</v>
      </c>
      <c r="D22928" s="2">
        <v>57993.36</v>
      </c>
      <c r="E22928" s="3">
        <f t="shared" si="716"/>
        <v>2.6249426498662948E-4</v>
      </c>
      <c r="F22928" s="3">
        <f t="shared" si="717"/>
        <v>98.528566103373663</v>
      </c>
      <c r="G22928" t="s">
        <v>14473</v>
      </c>
    </row>
    <row r="22929" spans="1:7" x14ac:dyDescent="0.35">
      <c r="A22929" t="s">
        <v>3</v>
      </c>
      <c r="B22929" t="s">
        <v>96</v>
      </c>
      <c r="C22929" t="s">
        <v>4625</v>
      </c>
      <c r="D22929" s="2">
        <v>57991.5</v>
      </c>
      <c r="E22929" s="3">
        <f t="shared" si="716"/>
        <v>2.6248584610328012E-4</v>
      </c>
      <c r="F22929" s="3">
        <f t="shared" si="717"/>
        <v>98.528828589219771</v>
      </c>
      <c r="G22929" t="s">
        <v>14473</v>
      </c>
    </row>
    <row r="22930" spans="1:7" x14ac:dyDescent="0.35">
      <c r="A22930" t="s">
        <v>3</v>
      </c>
      <c r="B22930" t="s">
        <v>40</v>
      </c>
      <c r="C22930" s="6" t="s">
        <v>13033</v>
      </c>
      <c r="D22930" s="2">
        <v>57991.040000000001</v>
      </c>
      <c r="E22930" s="3">
        <f t="shared" si="716"/>
        <v>2.6248376401384968E-4</v>
      </c>
      <c r="F22930" s="3">
        <f t="shared" si="717"/>
        <v>98.529091072983789</v>
      </c>
      <c r="G22930" t="s">
        <v>14473</v>
      </c>
    </row>
    <row r="22931" spans="1:7" x14ac:dyDescent="0.35">
      <c r="A22931" t="s">
        <v>10</v>
      </c>
      <c r="B22931" t="s">
        <v>9</v>
      </c>
      <c r="C22931" t="s">
        <v>4414</v>
      </c>
      <c r="D22931" s="2">
        <v>57990.25</v>
      </c>
      <c r="E22931" s="3">
        <f t="shared" si="716"/>
        <v>2.6248018825156689E-4</v>
      </c>
      <c r="F22931" s="3">
        <f t="shared" si="717"/>
        <v>98.529353553172044</v>
      </c>
      <c r="G22931" t="s">
        <v>14480</v>
      </c>
    </row>
    <row r="22932" spans="1:7" x14ac:dyDescent="0.35">
      <c r="A22932" t="s">
        <v>3</v>
      </c>
      <c r="B22932" t="s">
        <v>516</v>
      </c>
      <c r="C22932" t="s">
        <v>10105</v>
      </c>
      <c r="D22932" s="2">
        <v>57982.8</v>
      </c>
      <c r="E22932" s="3">
        <f t="shared" si="716"/>
        <v>2.6244646745535595E-4</v>
      </c>
      <c r="F22932" s="3">
        <f t="shared" si="717"/>
        <v>98.529615999639503</v>
      </c>
      <c r="G22932" t="s">
        <v>14473</v>
      </c>
    </row>
    <row r="22933" spans="1:7" x14ac:dyDescent="0.35">
      <c r="A22933" t="s">
        <v>10</v>
      </c>
      <c r="B22933" t="s">
        <v>83</v>
      </c>
      <c r="C22933" t="s">
        <v>969</v>
      </c>
      <c r="D22933" s="2">
        <v>57977.57</v>
      </c>
      <c r="E22933" s="3">
        <f t="shared" si="716"/>
        <v>2.6242279500378763E-4</v>
      </c>
      <c r="F22933" s="3">
        <f t="shared" si="717"/>
        <v>98.529878422434507</v>
      </c>
      <c r="G22933" t="s">
        <v>14473</v>
      </c>
    </row>
    <row r="22934" spans="1:7" x14ac:dyDescent="0.35">
      <c r="A22934" t="s">
        <v>3</v>
      </c>
      <c r="B22934" t="s">
        <v>6</v>
      </c>
      <c r="C22934" t="s">
        <v>3137</v>
      </c>
      <c r="D22934" s="2">
        <v>57971.66</v>
      </c>
      <c r="E22934" s="3">
        <f t="shared" si="716"/>
        <v>2.6239604468088743E-4</v>
      </c>
      <c r="F22934" s="3">
        <f t="shared" si="717"/>
        <v>98.530140818479182</v>
      </c>
      <c r="G22934" t="s">
        <v>14473</v>
      </c>
    </row>
    <row r="22935" spans="1:7" x14ac:dyDescent="0.35">
      <c r="A22935" t="s">
        <v>3</v>
      </c>
      <c r="B22935" t="s">
        <v>9770</v>
      </c>
      <c r="C22935" t="s">
        <v>9771</v>
      </c>
      <c r="D22935" s="2">
        <v>57970</v>
      </c>
      <c r="E22935" s="3">
        <f t="shared" si="716"/>
        <v>2.6238853105381221E-4</v>
      </c>
      <c r="F22935" s="3">
        <f t="shared" si="717"/>
        <v>98.530403207010238</v>
      </c>
      <c r="G22935" t="s">
        <v>14473</v>
      </c>
    </row>
    <row r="22936" spans="1:7" x14ac:dyDescent="0.35">
      <c r="A22936" t="s">
        <v>10</v>
      </c>
      <c r="B22936" t="s">
        <v>55</v>
      </c>
      <c r="C22936" t="s">
        <v>9551</v>
      </c>
      <c r="D22936" s="2">
        <v>57970</v>
      </c>
      <c r="E22936" s="3">
        <f t="shared" si="716"/>
        <v>2.6238853105381221E-4</v>
      </c>
      <c r="F22936" s="3">
        <f t="shared" si="717"/>
        <v>98.530665595541294</v>
      </c>
      <c r="G22936" t="s">
        <v>14473</v>
      </c>
    </row>
    <row r="22937" spans="1:7" x14ac:dyDescent="0.35">
      <c r="A22937" t="s">
        <v>3</v>
      </c>
      <c r="B22937" t="s">
        <v>9</v>
      </c>
      <c r="C22937" t="s">
        <v>1778</v>
      </c>
      <c r="D22937" s="2">
        <v>57957.66</v>
      </c>
      <c r="E22937" s="3">
        <f t="shared" si="716"/>
        <v>2.6233267674169897E-4</v>
      </c>
      <c r="F22937" s="3">
        <f t="shared" si="717"/>
        <v>98.530927928218034</v>
      </c>
      <c r="G22937" t="s">
        <v>14473</v>
      </c>
    </row>
    <row r="22938" spans="1:7" x14ac:dyDescent="0.35">
      <c r="A22938" t="s">
        <v>3</v>
      </c>
      <c r="B22938" t="s">
        <v>9</v>
      </c>
      <c r="C22938" t="s">
        <v>1044</v>
      </c>
      <c r="D22938" s="2">
        <v>57955.4</v>
      </c>
      <c r="E22938" s="3">
        <f t="shared" si="716"/>
        <v>2.6232244734580141E-4</v>
      </c>
      <c r="F22938" s="3">
        <f t="shared" si="717"/>
        <v>98.531190250665375</v>
      </c>
      <c r="G22938" t="s">
        <v>14480</v>
      </c>
    </row>
    <row r="22939" spans="1:7" x14ac:dyDescent="0.35">
      <c r="A22939" t="s">
        <v>10</v>
      </c>
      <c r="B22939" t="s">
        <v>9</v>
      </c>
      <c r="C22939" t="s">
        <v>4101</v>
      </c>
      <c r="D22939" s="2">
        <v>57954.53</v>
      </c>
      <c r="E22939" s="3">
        <f t="shared" si="716"/>
        <v>2.6231850948100897E-4</v>
      </c>
      <c r="F22939" s="3">
        <f t="shared" si="717"/>
        <v>98.53145256917486</v>
      </c>
      <c r="G22939" t="s">
        <v>14473</v>
      </c>
    </row>
    <row r="22940" spans="1:7" x14ac:dyDescent="0.35">
      <c r="A22940" t="s">
        <v>3</v>
      </c>
      <c r="B22940" t="s">
        <v>37</v>
      </c>
      <c r="C22940" t="s">
        <v>1245</v>
      </c>
      <c r="D22940" s="2">
        <v>57950.59</v>
      </c>
      <c r="E22940" s="3">
        <f t="shared" si="716"/>
        <v>2.6230067593240876E-4</v>
      </c>
      <c r="F22940" s="3">
        <f t="shared" si="717"/>
        <v>98.531714869850788</v>
      </c>
      <c r="G22940" t="s">
        <v>14473</v>
      </c>
    </row>
    <row r="22941" spans="1:7" x14ac:dyDescent="0.35">
      <c r="A22941" t="s">
        <v>3</v>
      </c>
      <c r="B22941" t="s">
        <v>948</v>
      </c>
      <c r="C22941" t="s">
        <v>13247</v>
      </c>
      <c r="D22941" s="2">
        <v>57947.47</v>
      </c>
      <c r="E22941" s="3">
        <f t="shared" si="716"/>
        <v>2.622865539345325E-4</v>
      </c>
      <c r="F22941" s="3">
        <f t="shared" si="717"/>
        <v>98.531977156404722</v>
      </c>
      <c r="G22941" t="s">
        <v>14480</v>
      </c>
    </row>
    <row r="22942" spans="1:7" x14ac:dyDescent="0.35">
      <c r="A22942" t="s">
        <v>3</v>
      </c>
      <c r="B22942" t="s">
        <v>22</v>
      </c>
      <c r="C22942" t="s">
        <v>14075</v>
      </c>
      <c r="D22942" s="2">
        <v>57945.2</v>
      </c>
      <c r="E22942" s="3">
        <f t="shared" si="716"/>
        <v>2.6227627927582125E-4</v>
      </c>
      <c r="F22942" s="3">
        <f t="shared" si="717"/>
        <v>98.532239432683994</v>
      </c>
      <c r="G22942" t="s">
        <v>14473</v>
      </c>
    </row>
    <row r="22943" spans="1:7" x14ac:dyDescent="0.35">
      <c r="A22943" t="s">
        <v>10</v>
      </c>
      <c r="B22943" t="s">
        <v>35</v>
      </c>
      <c r="C22943" t="s">
        <v>8719</v>
      </c>
      <c r="D22943" s="2">
        <v>57944.86</v>
      </c>
      <c r="E22943" s="3">
        <f t="shared" si="716"/>
        <v>2.6227474034015523E-4</v>
      </c>
      <c r="F22943" s="3">
        <f t="shared" si="717"/>
        <v>98.532501707424331</v>
      </c>
      <c r="G22943" t="s">
        <v>14473</v>
      </c>
    </row>
    <row r="22944" spans="1:7" x14ac:dyDescent="0.35">
      <c r="A22944" t="s">
        <v>3</v>
      </c>
      <c r="B22944" t="s">
        <v>11</v>
      </c>
      <c r="C22944" t="s">
        <v>10872</v>
      </c>
      <c r="D22944" s="2">
        <v>57941.26</v>
      </c>
      <c r="E22944" s="3">
        <f t="shared" si="716"/>
        <v>2.6225844572722111E-4</v>
      </c>
      <c r="F22944" s="3">
        <f t="shared" si="717"/>
        <v>98.53276396587006</v>
      </c>
      <c r="G22944" t="s">
        <v>14473</v>
      </c>
    </row>
    <row r="22945" spans="1:7" x14ac:dyDescent="0.35">
      <c r="A22945" t="s">
        <v>10</v>
      </c>
      <c r="B22945" t="s">
        <v>6</v>
      </c>
      <c r="C22945" t="s">
        <v>3549</v>
      </c>
      <c r="D22945" s="2">
        <v>57937.51</v>
      </c>
      <c r="E22945" s="3">
        <f t="shared" si="716"/>
        <v>2.622414721720813E-4</v>
      </c>
      <c r="F22945" s="3">
        <f t="shared" si="717"/>
        <v>98.533026207342232</v>
      </c>
      <c r="G22945" t="s">
        <v>14473</v>
      </c>
    </row>
    <row r="22946" spans="1:7" x14ac:dyDescent="0.35">
      <c r="A22946" t="s">
        <v>10</v>
      </c>
      <c r="B22946" t="s">
        <v>22</v>
      </c>
      <c r="C22946" t="s">
        <v>11618</v>
      </c>
      <c r="D22946" s="2">
        <v>57925.78</v>
      </c>
      <c r="E22946" s="3">
        <f t="shared" si="716"/>
        <v>2.6218837889160413E-4</v>
      </c>
      <c r="F22946" s="3">
        <f t="shared" si="717"/>
        <v>98.533288395721129</v>
      </c>
      <c r="G22946" t="s">
        <v>14473</v>
      </c>
    </row>
    <row r="22947" spans="1:7" x14ac:dyDescent="0.35">
      <c r="A22947" t="s">
        <v>3</v>
      </c>
      <c r="B22947" t="s">
        <v>38</v>
      </c>
      <c r="C22947" s="11" t="s">
        <v>9347</v>
      </c>
      <c r="D22947" s="2">
        <v>57920.89</v>
      </c>
      <c r="E22947" s="3">
        <f t="shared" si="716"/>
        <v>2.6216624537570189E-4</v>
      </c>
      <c r="F22947" s="3">
        <f t="shared" si="717"/>
        <v>98.533550561966507</v>
      </c>
      <c r="G22947" t="s">
        <v>14473</v>
      </c>
    </row>
    <row r="22948" spans="1:7" x14ac:dyDescent="0.35">
      <c r="A22948" t="s">
        <v>3</v>
      </c>
      <c r="B22948" t="s">
        <v>13</v>
      </c>
      <c r="C22948" t="s">
        <v>7112</v>
      </c>
      <c r="D22948" s="2">
        <v>57920.09</v>
      </c>
      <c r="E22948" s="3">
        <f t="shared" si="716"/>
        <v>2.6216262435060542E-4</v>
      </c>
      <c r="F22948" s="3">
        <f t="shared" si="717"/>
        <v>98.533812724590859</v>
      </c>
      <c r="G22948" t="s">
        <v>14473</v>
      </c>
    </row>
    <row r="22949" spans="1:7" x14ac:dyDescent="0.35">
      <c r="A22949" t="s">
        <v>10</v>
      </c>
      <c r="B22949" t="s">
        <v>9</v>
      </c>
      <c r="C22949" t="s">
        <v>5209</v>
      </c>
      <c r="D22949" s="2">
        <v>57916.46</v>
      </c>
      <c r="E22949" s="3">
        <f t="shared" si="716"/>
        <v>2.6214619394923015E-4</v>
      </c>
      <c r="F22949" s="3">
        <f t="shared" si="717"/>
        <v>98.534074870784806</v>
      </c>
      <c r="G22949" t="s">
        <v>14473</v>
      </c>
    </row>
    <row r="22950" spans="1:7" x14ac:dyDescent="0.35">
      <c r="A22950" t="s">
        <v>10</v>
      </c>
      <c r="B22950" t="s">
        <v>6</v>
      </c>
      <c r="C22950" t="s">
        <v>6731</v>
      </c>
      <c r="D22950" s="2">
        <v>57913</v>
      </c>
      <c r="E22950" s="3">
        <f t="shared" si="716"/>
        <v>2.6213053301568786E-4</v>
      </c>
      <c r="F22950" s="3">
        <f t="shared" si="717"/>
        <v>98.534337001317823</v>
      </c>
      <c r="G22950" t="s">
        <v>14473</v>
      </c>
    </row>
    <row r="22951" spans="1:7" x14ac:dyDescent="0.35">
      <c r="A22951" t="s">
        <v>10</v>
      </c>
      <c r="B22951" t="s">
        <v>139</v>
      </c>
      <c r="C22951" s="7" t="s">
        <v>1742</v>
      </c>
      <c r="D22951" s="2">
        <v>57906.3</v>
      </c>
      <c r="E22951" s="3">
        <f t="shared" si="716"/>
        <v>2.6210020693050488E-4</v>
      </c>
      <c r="F22951" s="3">
        <f t="shared" si="717"/>
        <v>98.534599101524748</v>
      </c>
      <c r="G22951" t="s">
        <v>14480</v>
      </c>
    </row>
    <row r="22952" spans="1:7" x14ac:dyDescent="0.35">
      <c r="A22952" t="s">
        <v>3</v>
      </c>
      <c r="B22952" t="s">
        <v>6</v>
      </c>
      <c r="C22952" t="s">
        <v>5850</v>
      </c>
      <c r="D22952" s="2">
        <v>57902.720000000001</v>
      </c>
      <c r="E22952" s="3">
        <f t="shared" si="716"/>
        <v>2.6208400284319806E-4</v>
      </c>
      <c r="F22952" s="3">
        <f t="shared" si="717"/>
        <v>98.534861185527589</v>
      </c>
      <c r="G22952" t="s">
        <v>14480</v>
      </c>
    </row>
    <row r="22953" spans="1:7" x14ac:dyDescent="0.35">
      <c r="A22953" t="s">
        <v>10</v>
      </c>
      <c r="B22953" t="s">
        <v>36</v>
      </c>
      <c r="C22953" t="s">
        <v>718</v>
      </c>
      <c r="D22953" s="2">
        <v>57901.2</v>
      </c>
      <c r="E22953" s="3">
        <f t="shared" si="716"/>
        <v>2.6207712289551477E-4</v>
      </c>
      <c r="F22953" s="3">
        <f t="shared" si="717"/>
        <v>98.535123262650487</v>
      </c>
      <c r="G22953" t="s">
        <v>14473</v>
      </c>
    </row>
    <row r="22954" spans="1:7" x14ac:dyDescent="0.35">
      <c r="A22954" t="s">
        <v>10</v>
      </c>
      <c r="B22954" t="s">
        <v>18</v>
      </c>
      <c r="C22954" t="s">
        <v>2557</v>
      </c>
      <c r="D22954" s="2">
        <v>57900</v>
      </c>
      <c r="E22954" s="3">
        <f t="shared" si="716"/>
        <v>2.6207169135787005E-4</v>
      </c>
      <c r="F22954" s="3">
        <f t="shared" si="717"/>
        <v>98.535385334341839</v>
      </c>
      <c r="G22954" t="s">
        <v>14473</v>
      </c>
    </row>
    <row r="22955" spans="1:7" x14ac:dyDescent="0.35">
      <c r="A22955" t="s">
        <v>10</v>
      </c>
      <c r="B22955" t="s">
        <v>6</v>
      </c>
      <c r="C22955" t="s">
        <v>9689</v>
      </c>
      <c r="D22955" s="2">
        <v>57899.19</v>
      </c>
      <c r="E22955" s="3">
        <f t="shared" si="716"/>
        <v>2.6206802506995985E-4</v>
      </c>
      <c r="F22955" s="3">
        <f t="shared" si="717"/>
        <v>98.535647402366905</v>
      </c>
      <c r="G22955" t="s">
        <v>14473</v>
      </c>
    </row>
    <row r="22956" spans="1:7" x14ac:dyDescent="0.35">
      <c r="A22956" t="s">
        <v>3</v>
      </c>
      <c r="B22956" t="s">
        <v>40</v>
      </c>
      <c r="C22956" s="6" t="s">
        <v>4623</v>
      </c>
      <c r="D22956" s="2">
        <v>57887.16</v>
      </c>
      <c r="E22956" s="3">
        <f t="shared" si="716"/>
        <v>2.6201357390507154E-4</v>
      </c>
      <c r="F22956" s="3">
        <f t="shared" si="717"/>
        <v>98.535909415940807</v>
      </c>
      <c r="G22956" t="s">
        <v>14473</v>
      </c>
    </row>
    <row r="22957" spans="1:7" x14ac:dyDescent="0.35">
      <c r="A22957" t="s">
        <v>10</v>
      </c>
      <c r="B22957" t="s">
        <v>9</v>
      </c>
      <c r="C22957" t="s">
        <v>3943</v>
      </c>
      <c r="D22957" s="2">
        <v>57886.45</v>
      </c>
      <c r="E22957" s="3">
        <f t="shared" si="716"/>
        <v>2.6201036024529835E-4</v>
      </c>
      <c r="F22957" s="3">
        <f t="shared" si="717"/>
        <v>98.536171426301053</v>
      </c>
      <c r="G22957" t="s">
        <v>14473</v>
      </c>
    </row>
    <row r="22958" spans="1:7" x14ac:dyDescent="0.35">
      <c r="A22958" t="s">
        <v>10</v>
      </c>
      <c r="B22958" t="s">
        <v>23</v>
      </c>
      <c r="C22958" t="s">
        <v>7089</v>
      </c>
      <c r="D22958" s="2">
        <v>57885.16</v>
      </c>
      <c r="E22958" s="3">
        <f t="shared" si="716"/>
        <v>2.6200452134233029E-4</v>
      </c>
      <c r="F22958" s="3">
        <f t="shared" si="717"/>
        <v>98.536433430822399</v>
      </c>
      <c r="G22958" t="s">
        <v>14480</v>
      </c>
    </row>
    <row r="22959" spans="1:7" x14ac:dyDescent="0.35">
      <c r="A22959" t="s">
        <v>10</v>
      </c>
      <c r="B22959" t="s">
        <v>29</v>
      </c>
      <c r="C22959" t="s">
        <v>2115</v>
      </c>
      <c r="D22959" s="2">
        <v>57880.35</v>
      </c>
      <c r="E22959" s="3">
        <f t="shared" si="716"/>
        <v>2.6198274992893765E-4</v>
      </c>
      <c r="F22959" s="3">
        <f t="shared" si="717"/>
        <v>98.536695413572332</v>
      </c>
      <c r="G22959" t="s">
        <v>14473</v>
      </c>
    </row>
    <row r="22960" spans="1:7" x14ac:dyDescent="0.35">
      <c r="A22960" t="s">
        <v>3</v>
      </c>
      <c r="B22960" t="s">
        <v>9</v>
      </c>
      <c r="C22960" t="s">
        <v>10250</v>
      </c>
      <c r="D22960" s="2">
        <v>57877.53</v>
      </c>
      <c r="E22960" s="3">
        <f t="shared" si="716"/>
        <v>2.6196998581547263E-4</v>
      </c>
      <c r="F22960" s="3">
        <f t="shared" si="717"/>
        <v>98.536957383558146</v>
      </c>
      <c r="G22960" t="s">
        <v>14480</v>
      </c>
    </row>
    <row r="22961" spans="1:7" x14ac:dyDescent="0.35">
      <c r="A22961" t="s">
        <v>3</v>
      </c>
      <c r="B22961" t="s">
        <v>9</v>
      </c>
      <c r="C22961" t="s">
        <v>7461</v>
      </c>
      <c r="D22961" s="2">
        <v>57874.86</v>
      </c>
      <c r="E22961" s="3">
        <f t="shared" si="716"/>
        <v>2.6195790064421313E-4</v>
      </c>
      <c r="F22961" s="3">
        <f t="shared" si="717"/>
        <v>98.537219341458794</v>
      </c>
      <c r="G22961" t="s">
        <v>14480</v>
      </c>
    </row>
    <row r="22962" spans="1:7" x14ac:dyDescent="0.35">
      <c r="A22962" t="s">
        <v>10</v>
      </c>
      <c r="B22962" t="s">
        <v>6</v>
      </c>
      <c r="C22962" t="s">
        <v>871</v>
      </c>
      <c r="D22962" s="2">
        <v>57874</v>
      </c>
      <c r="E22962" s="3">
        <f t="shared" si="716"/>
        <v>2.6195400804223442E-4</v>
      </c>
      <c r="F22962" s="3">
        <f t="shared" si="717"/>
        <v>98.537481295466833</v>
      </c>
      <c r="G22962" t="s">
        <v>14473</v>
      </c>
    </row>
    <row r="22963" spans="1:7" x14ac:dyDescent="0.35">
      <c r="A22963" t="s">
        <v>3</v>
      </c>
      <c r="B22963" t="s">
        <v>18</v>
      </c>
      <c r="C22963" t="s">
        <v>8713</v>
      </c>
      <c r="D22963" s="2">
        <v>57872.32</v>
      </c>
      <c r="E22963" s="3">
        <f t="shared" si="716"/>
        <v>2.6194640388953173E-4</v>
      </c>
      <c r="F22963" s="3">
        <f t="shared" si="717"/>
        <v>98.537743241870729</v>
      </c>
      <c r="G22963" t="s">
        <v>14480</v>
      </c>
    </row>
    <row r="22964" spans="1:7" x14ac:dyDescent="0.35">
      <c r="A22964" t="s">
        <v>10</v>
      </c>
      <c r="B22964" t="s">
        <v>9</v>
      </c>
      <c r="C22964" t="s">
        <v>12423</v>
      </c>
      <c r="D22964" s="2">
        <v>57865.95</v>
      </c>
      <c r="E22964" s="3">
        <f t="shared" si="716"/>
        <v>2.6191757147720098E-4</v>
      </c>
      <c r="F22964" s="3">
        <f t="shared" si="717"/>
        <v>98.538005159442207</v>
      </c>
      <c r="G22964" t="s">
        <v>14473</v>
      </c>
    </row>
    <row r="22965" spans="1:7" x14ac:dyDescent="0.35">
      <c r="A22965" t="s">
        <v>3</v>
      </c>
      <c r="B22965" t="s">
        <v>29</v>
      </c>
      <c r="C22965" t="s">
        <v>6459</v>
      </c>
      <c r="D22965" s="2">
        <v>57856.63</v>
      </c>
      <c r="E22965" s="3">
        <f t="shared" si="716"/>
        <v>2.61875386534827E-4</v>
      </c>
      <c r="F22965" s="3">
        <f t="shared" si="717"/>
        <v>98.538267034828735</v>
      </c>
      <c r="G22965" t="s">
        <v>14473</v>
      </c>
    </row>
    <row r="22966" spans="1:7" x14ac:dyDescent="0.35">
      <c r="A22966" t="s">
        <v>3</v>
      </c>
      <c r="B22966" t="s">
        <v>8</v>
      </c>
      <c r="C22966" t="s">
        <v>9420</v>
      </c>
      <c r="D22966" s="2">
        <v>57855.59</v>
      </c>
      <c r="E22966" s="3">
        <f t="shared" si="716"/>
        <v>2.6187067920220157E-4</v>
      </c>
      <c r="F22966" s="3">
        <f t="shared" si="717"/>
        <v>98.538528905507931</v>
      </c>
      <c r="G22966" t="s">
        <v>14473</v>
      </c>
    </row>
    <row r="22967" spans="1:7" x14ac:dyDescent="0.35">
      <c r="A22967" t="s">
        <v>10</v>
      </c>
      <c r="B22967" t="s">
        <v>9</v>
      </c>
      <c r="C22967" t="s">
        <v>3881</v>
      </c>
      <c r="D22967" s="2">
        <v>57846.22</v>
      </c>
      <c r="E22967" s="3">
        <f t="shared" si="716"/>
        <v>2.6182826794575903E-4</v>
      </c>
      <c r="F22967" s="3">
        <f t="shared" si="717"/>
        <v>98.538790733775883</v>
      </c>
      <c r="G22967" t="s">
        <v>14473</v>
      </c>
    </row>
    <row r="22968" spans="1:7" x14ac:dyDescent="0.35">
      <c r="A22968" t="s">
        <v>3</v>
      </c>
      <c r="B22968" t="s">
        <v>36</v>
      </c>
      <c r="C22968" t="s">
        <v>1502</v>
      </c>
      <c r="D22968" s="2">
        <v>57845.16</v>
      </c>
      <c r="E22968" s="3">
        <f t="shared" si="716"/>
        <v>2.6182347008750625E-4</v>
      </c>
      <c r="F22968" s="3">
        <f t="shared" si="717"/>
        <v>98.539052557245967</v>
      </c>
      <c r="G22968" t="s">
        <v>14473</v>
      </c>
    </row>
    <row r="22969" spans="1:7" x14ac:dyDescent="0.35">
      <c r="A22969" t="s">
        <v>10</v>
      </c>
      <c r="B22969" t="s">
        <v>33</v>
      </c>
      <c r="C22969" t="s">
        <v>9517</v>
      </c>
      <c r="D22969" s="2">
        <v>57843.46</v>
      </c>
      <c r="E22969" s="3">
        <f t="shared" si="716"/>
        <v>2.6181577540917614E-4</v>
      </c>
      <c r="F22969" s="3">
        <f t="shared" si="717"/>
        <v>98.539314373021369</v>
      </c>
      <c r="G22969" t="s">
        <v>14473</v>
      </c>
    </row>
    <row r="22970" spans="1:7" x14ac:dyDescent="0.35">
      <c r="A22970" t="s">
        <v>3</v>
      </c>
      <c r="B22970" t="s">
        <v>28</v>
      </c>
      <c r="C22970" s="11" t="s">
        <v>10611</v>
      </c>
      <c r="D22970" s="2">
        <v>57839.72</v>
      </c>
      <c r="E22970" s="3">
        <f t="shared" si="716"/>
        <v>2.6179884711685013E-4</v>
      </c>
      <c r="F22970" s="3">
        <f t="shared" si="717"/>
        <v>98.539576171868489</v>
      </c>
      <c r="G22970" t="s">
        <v>14473</v>
      </c>
    </row>
    <row r="22971" spans="1:7" x14ac:dyDescent="0.35">
      <c r="A22971" t="s">
        <v>10</v>
      </c>
      <c r="B22971" t="s">
        <v>32</v>
      </c>
      <c r="C22971" t="s">
        <v>10477</v>
      </c>
      <c r="D22971" s="2">
        <v>57839.65</v>
      </c>
      <c r="E22971" s="3">
        <f t="shared" si="716"/>
        <v>2.6179853027715421E-4</v>
      </c>
      <c r="F22971" s="3">
        <f t="shared" si="717"/>
        <v>98.539837970398764</v>
      </c>
      <c r="G22971" t="s">
        <v>14480</v>
      </c>
    </row>
    <row r="22972" spans="1:7" x14ac:dyDescent="0.35">
      <c r="A22972" t="s">
        <v>3</v>
      </c>
      <c r="B22972" t="s">
        <v>6</v>
      </c>
      <c r="C22972" t="s">
        <v>2938</v>
      </c>
      <c r="D22972" s="2">
        <v>57839.17</v>
      </c>
      <c r="E22972" s="3">
        <f t="shared" si="716"/>
        <v>2.617963576620963E-4</v>
      </c>
      <c r="F22972" s="3">
        <f t="shared" si="717"/>
        <v>98.540099766756427</v>
      </c>
      <c r="G22972" t="s">
        <v>14473</v>
      </c>
    </row>
    <row r="22973" spans="1:7" x14ac:dyDescent="0.35">
      <c r="A22973" t="s">
        <v>3</v>
      </c>
      <c r="B22973" t="s">
        <v>15</v>
      </c>
      <c r="C22973" t="s">
        <v>1536</v>
      </c>
      <c r="D22973" s="2">
        <v>57837.52</v>
      </c>
      <c r="E22973" s="3">
        <f t="shared" si="716"/>
        <v>2.617888892978348E-4</v>
      </c>
      <c r="F22973" s="3">
        <f t="shared" si="717"/>
        <v>98.540361555645731</v>
      </c>
      <c r="G22973" t="s">
        <v>14473</v>
      </c>
    </row>
    <row r="22974" spans="1:7" x14ac:dyDescent="0.35">
      <c r="A22974" t="s">
        <v>3</v>
      </c>
      <c r="B22974" t="s">
        <v>6</v>
      </c>
      <c r="C22974" t="s">
        <v>6863</v>
      </c>
      <c r="D22974" s="2">
        <v>57833.599999999999</v>
      </c>
      <c r="E22974" s="3">
        <f t="shared" si="716"/>
        <v>2.6177114627486201E-4</v>
      </c>
      <c r="F22974" s="3">
        <f t="shared" si="717"/>
        <v>98.540623326792002</v>
      </c>
      <c r="G22974" t="s">
        <v>14480</v>
      </c>
    </row>
    <row r="22975" spans="1:7" x14ac:dyDescent="0.35">
      <c r="A22975" t="s">
        <v>3</v>
      </c>
      <c r="B22975" t="s">
        <v>6</v>
      </c>
      <c r="C22975" t="s">
        <v>9365</v>
      </c>
      <c r="D22975" s="2">
        <v>57833.54</v>
      </c>
      <c r="E22975" s="3">
        <f t="shared" si="716"/>
        <v>2.6177087469797983E-4</v>
      </c>
      <c r="F22975" s="3">
        <f t="shared" si="717"/>
        <v>98.540885097666703</v>
      </c>
      <c r="G22975" t="s">
        <v>14480</v>
      </c>
    </row>
    <row r="22976" spans="1:7" x14ac:dyDescent="0.35">
      <c r="A22976" t="s">
        <v>3</v>
      </c>
      <c r="B22976" t="s">
        <v>8</v>
      </c>
      <c r="C22976" t="s">
        <v>723</v>
      </c>
      <c r="D22976" s="2">
        <v>57828.55</v>
      </c>
      <c r="E22976" s="3">
        <f t="shared" si="716"/>
        <v>2.6174828855394052E-4</v>
      </c>
      <c r="F22976" s="3">
        <f t="shared" si="717"/>
        <v>98.541146845955254</v>
      </c>
      <c r="G22976" t="s">
        <v>14473</v>
      </c>
    </row>
    <row r="22977" spans="1:7" x14ac:dyDescent="0.35">
      <c r="A22977" t="s">
        <v>3</v>
      </c>
      <c r="B22977" t="s">
        <v>8</v>
      </c>
      <c r="C22977" t="s">
        <v>1036</v>
      </c>
      <c r="D22977" s="2">
        <v>57828.14</v>
      </c>
      <c r="E22977" s="3">
        <f t="shared" si="716"/>
        <v>2.6174643277857853E-4</v>
      </c>
      <c r="F22977" s="3">
        <f t="shared" si="717"/>
        <v>98.541408592388038</v>
      </c>
      <c r="G22977" t="s">
        <v>14473</v>
      </c>
    </row>
    <row r="22978" spans="1:7" x14ac:dyDescent="0.35">
      <c r="A22978" t="s">
        <v>10</v>
      </c>
      <c r="B22978" t="s">
        <v>39</v>
      </c>
      <c r="C22978" t="s">
        <v>13295</v>
      </c>
      <c r="D22978" s="2">
        <v>57825.08</v>
      </c>
      <c r="E22978" s="3">
        <f t="shared" si="716"/>
        <v>2.6173258235758455E-4</v>
      </c>
      <c r="F22978" s="3">
        <f t="shared" si="717"/>
        <v>98.541670324970397</v>
      </c>
      <c r="G22978" t="s">
        <v>14473</v>
      </c>
    </row>
    <row r="22979" spans="1:7" x14ac:dyDescent="0.35">
      <c r="A22979" t="s">
        <v>10</v>
      </c>
      <c r="B22979" t="s">
        <v>22</v>
      </c>
      <c r="C22979" t="s">
        <v>4092</v>
      </c>
      <c r="D22979" s="2">
        <v>57824.3</v>
      </c>
      <c r="E22979" s="3">
        <f t="shared" ref="E22979:E23042" si="718">(D22979/$D$29638)*100</f>
        <v>2.6172905185811545E-4</v>
      </c>
      <c r="F22979" s="3">
        <f t="shared" si="717"/>
        <v>98.541932054022254</v>
      </c>
      <c r="G22979" t="s">
        <v>14473</v>
      </c>
    </row>
    <row r="22980" spans="1:7" x14ac:dyDescent="0.35">
      <c r="A22980" t="s">
        <v>3</v>
      </c>
      <c r="B22980" t="s">
        <v>92</v>
      </c>
      <c r="C22980" t="s">
        <v>9313</v>
      </c>
      <c r="D22980" s="2">
        <v>57824.15</v>
      </c>
      <c r="E22980" s="3">
        <f t="shared" si="718"/>
        <v>2.6172837291590987E-4</v>
      </c>
      <c r="F22980" s="3">
        <f t="shared" ref="F22980:F23043" si="719">E22980+F22979</f>
        <v>98.542193782395174</v>
      </c>
      <c r="G22980" t="s">
        <v>14473</v>
      </c>
    </row>
    <row r="22981" spans="1:7" x14ac:dyDescent="0.35">
      <c r="A22981" t="s">
        <v>3</v>
      </c>
      <c r="B22981" t="s">
        <v>9</v>
      </c>
      <c r="C22981" t="s">
        <v>6218</v>
      </c>
      <c r="D22981" s="2">
        <v>57817.3</v>
      </c>
      <c r="E22981" s="3">
        <f t="shared" si="718"/>
        <v>2.6169736788852121E-4</v>
      </c>
      <c r="F22981" s="3">
        <f t="shared" si="719"/>
        <v>98.542455479763063</v>
      </c>
      <c r="G22981" t="s">
        <v>14480</v>
      </c>
    </row>
    <row r="22982" spans="1:7" x14ac:dyDescent="0.35">
      <c r="A22982" t="s">
        <v>3</v>
      </c>
      <c r="B22982" t="s">
        <v>8</v>
      </c>
      <c r="C22982" s="8" t="s">
        <v>2457</v>
      </c>
      <c r="D22982" s="2">
        <v>57814.61</v>
      </c>
      <c r="E22982" s="3">
        <f t="shared" si="718"/>
        <v>2.616851921916343E-4</v>
      </c>
      <c r="F22982" s="3">
        <f t="shared" si="719"/>
        <v>98.542717164955249</v>
      </c>
      <c r="G22982" t="s">
        <v>14480</v>
      </c>
    </row>
    <row r="22983" spans="1:7" x14ac:dyDescent="0.35">
      <c r="A22983" t="s">
        <v>10</v>
      </c>
      <c r="B22983" t="s">
        <v>36</v>
      </c>
      <c r="C22983" t="s">
        <v>1502</v>
      </c>
      <c r="D22983" s="2">
        <v>57813</v>
      </c>
      <c r="E22983" s="3">
        <f t="shared" si="718"/>
        <v>2.6167790487862763E-4</v>
      </c>
      <c r="F22983" s="3">
        <f t="shared" si="719"/>
        <v>98.542978842860123</v>
      </c>
      <c r="G22983" t="s">
        <v>14473</v>
      </c>
    </row>
    <row r="22984" spans="1:7" x14ac:dyDescent="0.35">
      <c r="A22984" t="s">
        <v>3</v>
      </c>
      <c r="B22984" t="s">
        <v>29</v>
      </c>
      <c r="C22984" t="s">
        <v>3527</v>
      </c>
      <c r="D22984" s="2">
        <v>57811.74</v>
      </c>
      <c r="E22984" s="3">
        <f t="shared" si="718"/>
        <v>2.6167220176410066E-4</v>
      </c>
      <c r="F22984" s="3">
        <f t="shared" si="719"/>
        <v>98.543240515061882</v>
      </c>
      <c r="G22984" t="s">
        <v>14480</v>
      </c>
    </row>
    <row r="22985" spans="1:7" x14ac:dyDescent="0.35">
      <c r="A22985" t="s">
        <v>10</v>
      </c>
      <c r="B22985" t="s">
        <v>6</v>
      </c>
      <c r="C22985" t="s">
        <v>7701</v>
      </c>
      <c r="D22985" s="2">
        <v>57808.98</v>
      </c>
      <c r="E22985" s="3">
        <f t="shared" si="718"/>
        <v>2.6165970922751783E-4</v>
      </c>
      <c r="F22985" s="3">
        <f t="shared" si="719"/>
        <v>98.543502174771106</v>
      </c>
      <c r="G22985" t="s">
        <v>14473</v>
      </c>
    </row>
    <row r="22986" spans="1:7" x14ac:dyDescent="0.35">
      <c r="A22986" t="s">
        <v>10</v>
      </c>
      <c r="B22986" t="s">
        <v>180</v>
      </c>
      <c r="C22986" t="s">
        <v>7744</v>
      </c>
      <c r="D22986" s="2">
        <v>57808.76</v>
      </c>
      <c r="E22986" s="3">
        <f t="shared" si="718"/>
        <v>2.6165871344561629E-4</v>
      </c>
      <c r="F22986" s="3">
        <f t="shared" si="719"/>
        <v>98.543763833484547</v>
      </c>
      <c r="G22986" t="s">
        <v>14480</v>
      </c>
    </row>
    <row r="22987" spans="1:7" x14ac:dyDescent="0.35">
      <c r="A22987" t="s">
        <v>3</v>
      </c>
      <c r="B22987" t="s">
        <v>13</v>
      </c>
      <c r="C22987" t="s">
        <v>9664</v>
      </c>
      <c r="D22987" s="2">
        <v>57804.72</v>
      </c>
      <c r="E22987" s="3">
        <f t="shared" si="718"/>
        <v>2.6164042726887907E-4</v>
      </c>
      <c r="F22987" s="3">
        <f t="shared" si="719"/>
        <v>98.544025473911816</v>
      </c>
      <c r="G22987" t="s">
        <v>14480</v>
      </c>
    </row>
    <row r="22988" spans="1:7" x14ac:dyDescent="0.35">
      <c r="A22988" t="s">
        <v>3</v>
      </c>
      <c r="B22988" t="s">
        <v>13</v>
      </c>
      <c r="C22988" t="s">
        <v>3275</v>
      </c>
      <c r="D22988" s="2">
        <v>57800</v>
      </c>
      <c r="E22988" s="3">
        <f t="shared" si="718"/>
        <v>2.6161906322080982E-4</v>
      </c>
      <c r="F22988" s="3">
        <f t="shared" si="719"/>
        <v>98.54428709297504</v>
      </c>
      <c r="G22988" t="s">
        <v>14473</v>
      </c>
    </row>
    <row r="22989" spans="1:7" x14ac:dyDescent="0.35">
      <c r="A22989" t="s">
        <v>10</v>
      </c>
      <c r="B22989" t="s">
        <v>122</v>
      </c>
      <c r="C22989" t="s">
        <v>1340</v>
      </c>
      <c r="D22989" s="2">
        <v>57797.45</v>
      </c>
      <c r="E22989" s="3">
        <f t="shared" si="718"/>
        <v>2.6160752120331474E-4</v>
      </c>
      <c r="F22989" s="3">
        <f t="shared" si="719"/>
        <v>98.54454870049625</v>
      </c>
      <c r="G22989" t="s">
        <v>14480</v>
      </c>
    </row>
    <row r="22990" spans="1:7" x14ac:dyDescent="0.35">
      <c r="A22990" t="s">
        <v>3</v>
      </c>
      <c r="B22990" t="s">
        <v>33</v>
      </c>
      <c r="C22990" t="s">
        <v>2515</v>
      </c>
      <c r="D22990" s="2">
        <v>57795.53</v>
      </c>
      <c r="E22990" s="3">
        <f t="shared" si="718"/>
        <v>2.615988307430832E-4</v>
      </c>
      <c r="F22990" s="3">
        <f t="shared" si="719"/>
        <v>98.544810299326997</v>
      </c>
      <c r="G22990" t="s">
        <v>14473</v>
      </c>
    </row>
    <row r="22991" spans="1:7" x14ac:dyDescent="0.35">
      <c r="A22991" t="s">
        <v>10</v>
      </c>
      <c r="B22991" t="s">
        <v>9</v>
      </c>
      <c r="C22991" t="s">
        <v>11870</v>
      </c>
      <c r="D22991" s="2">
        <v>57795.1</v>
      </c>
      <c r="E22991" s="3">
        <f t="shared" si="718"/>
        <v>2.6159688444209384E-4</v>
      </c>
      <c r="F22991" s="3">
        <f t="shared" si="719"/>
        <v>98.545071896211439</v>
      </c>
      <c r="G22991" t="s">
        <v>14480</v>
      </c>
    </row>
    <row r="22992" spans="1:7" x14ac:dyDescent="0.35">
      <c r="A22992" t="s">
        <v>10</v>
      </c>
      <c r="B22992" t="s">
        <v>55</v>
      </c>
      <c r="C22992" t="s">
        <v>13855</v>
      </c>
      <c r="D22992" s="2">
        <v>57794.5</v>
      </c>
      <c r="E22992" s="3">
        <f t="shared" si="718"/>
        <v>2.6159416867327151E-4</v>
      </c>
      <c r="F22992" s="3">
        <f t="shared" si="719"/>
        <v>98.545333490380116</v>
      </c>
      <c r="G22992" t="s">
        <v>14473</v>
      </c>
    </row>
    <row r="22993" spans="1:7" x14ac:dyDescent="0.35">
      <c r="A22993" t="s">
        <v>3</v>
      </c>
      <c r="B22993" t="s">
        <v>37</v>
      </c>
      <c r="C22993" t="s">
        <v>1583</v>
      </c>
      <c r="D22993" s="2">
        <v>57788.94</v>
      </c>
      <c r="E22993" s="3">
        <f t="shared" si="718"/>
        <v>2.6156900254885096E-4</v>
      </c>
      <c r="F22993" s="3">
        <f t="shared" si="719"/>
        <v>98.545595059382663</v>
      </c>
      <c r="G22993" t="s">
        <v>14473</v>
      </c>
    </row>
    <row r="22994" spans="1:7" x14ac:dyDescent="0.35">
      <c r="A22994" t="s">
        <v>3</v>
      </c>
      <c r="B22994" t="s">
        <v>8</v>
      </c>
      <c r="C22994" t="s">
        <v>2586</v>
      </c>
      <c r="D22994" s="2">
        <v>57787.35</v>
      </c>
      <c r="E22994" s="3">
        <f t="shared" si="718"/>
        <v>2.615618057614717E-4</v>
      </c>
      <c r="F22994" s="3">
        <f t="shared" si="719"/>
        <v>98.54585662118842</v>
      </c>
      <c r="G22994" t="s">
        <v>14480</v>
      </c>
    </row>
    <row r="22995" spans="1:7" x14ac:dyDescent="0.35">
      <c r="A22995" t="s">
        <v>10</v>
      </c>
      <c r="B22995" t="s">
        <v>33</v>
      </c>
      <c r="C22995" t="s">
        <v>422</v>
      </c>
      <c r="D22995" s="2">
        <v>57786.51</v>
      </c>
      <c r="E22995" s="3">
        <f t="shared" si="718"/>
        <v>2.6155800368512041E-4</v>
      </c>
      <c r="F22995" s="3">
        <f t="shared" si="719"/>
        <v>98.546118179192106</v>
      </c>
      <c r="G22995" t="s">
        <v>14473</v>
      </c>
    </row>
    <row r="22996" spans="1:7" x14ac:dyDescent="0.35">
      <c r="A22996" t="s">
        <v>3</v>
      </c>
      <c r="B22996" t="s">
        <v>8</v>
      </c>
      <c r="C22996" t="s">
        <v>4677</v>
      </c>
      <c r="D22996" s="2">
        <v>57785.02</v>
      </c>
      <c r="E22996" s="3">
        <f t="shared" si="718"/>
        <v>2.6155125952587817E-4</v>
      </c>
      <c r="F22996" s="3">
        <f t="shared" si="719"/>
        <v>98.546379730451633</v>
      </c>
      <c r="G22996" t="s">
        <v>14473</v>
      </c>
    </row>
    <row r="22997" spans="1:7" x14ac:dyDescent="0.35">
      <c r="A22997" t="s">
        <v>10</v>
      </c>
      <c r="B22997" t="s">
        <v>29</v>
      </c>
      <c r="C22997" s="8" t="s">
        <v>7909</v>
      </c>
      <c r="D22997" s="2">
        <v>57782.879999999997</v>
      </c>
      <c r="E22997" s="3">
        <f t="shared" si="718"/>
        <v>2.6154157328374508E-4</v>
      </c>
      <c r="F22997" s="3">
        <f t="shared" si="719"/>
        <v>98.546641272024914</v>
      </c>
      <c r="G22997" t="s">
        <v>14480</v>
      </c>
    </row>
    <row r="22998" spans="1:7" x14ac:dyDescent="0.35">
      <c r="A22998" t="s">
        <v>10</v>
      </c>
      <c r="B22998" t="s">
        <v>6</v>
      </c>
      <c r="C22998" t="s">
        <v>90</v>
      </c>
      <c r="D22998" s="2">
        <v>57777.79</v>
      </c>
      <c r="E22998" s="3">
        <f t="shared" si="718"/>
        <v>2.6151853451156877E-4</v>
      </c>
      <c r="F22998" s="3">
        <f t="shared" si="719"/>
        <v>98.546902790559429</v>
      </c>
      <c r="G22998" t="s">
        <v>14473</v>
      </c>
    </row>
    <row r="22999" spans="1:7" x14ac:dyDescent="0.35">
      <c r="A22999" t="s">
        <v>10</v>
      </c>
      <c r="B22999" t="s">
        <v>6</v>
      </c>
      <c r="C22999" t="s">
        <v>2114</v>
      </c>
      <c r="D22999" s="2">
        <v>57774.239999999998</v>
      </c>
      <c r="E22999" s="3">
        <f t="shared" si="718"/>
        <v>2.6150246621270309E-4</v>
      </c>
      <c r="F22999" s="3">
        <f t="shared" si="719"/>
        <v>98.547164293025645</v>
      </c>
      <c r="G22999" t="s">
        <v>14480</v>
      </c>
    </row>
    <row r="23000" spans="1:7" x14ac:dyDescent="0.35">
      <c r="A23000" t="s">
        <v>3</v>
      </c>
      <c r="B23000" t="s">
        <v>6</v>
      </c>
      <c r="C23000" s="8" t="s">
        <v>826</v>
      </c>
      <c r="D23000" s="2">
        <v>57773</v>
      </c>
      <c r="E23000" s="3">
        <f t="shared" si="718"/>
        <v>2.6149685362380354E-4</v>
      </c>
      <c r="F23000" s="3">
        <f t="shared" si="719"/>
        <v>98.54742578987927</v>
      </c>
      <c r="G23000" t="s">
        <v>14480</v>
      </c>
    </row>
    <row r="23001" spans="1:7" x14ac:dyDescent="0.35">
      <c r="A23001" t="s">
        <v>3</v>
      </c>
      <c r="B23001" t="s">
        <v>9</v>
      </c>
      <c r="C23001" t="s">
        <v>7296</v>
      </c>
      <c r="D23001" s="2">
        <v>57771</v>
      </c>
      <c r="E23001" s="3">
        <f t="shared" si="718"/>
        <v>2.6148780106106234E-4</v>
      </c>
      <c r="F23001" s="3">
        <f t="shared" si="719"/>
        <v>98.547687277680325</v>
      </c>
      <c r="G23001" t="s">
        <v>14473</v>
      </c>
    </row>
    <row r="23002" spans="1:7" x14ac:dyDescent="0.35">
      <c r="A23002" t="s">
        <v>10</v>
      </c>
      <c r="B23002" t="s">
        <v>16</v>
      </c>
      <c r="C23002" t="s">
        <v>2978</v>
      </c>
      <c r="D23002" s="2">
        <v>57769.5</v>
      </c>
      <c r="E23002" s="3">
        <f t="shared" si="718"/>
        <v>2.6148101163900642E-4</v>
      </c>
      <c r="F23002" s="3">
        <f t="shared" si="719"/>
        <v>98.547948758691959</v>
      </c>
      <c r="G23002" t="s">
        <v>14473</v>
      </c>
    </row>
    <row r="23003" spans="1:7" x14ac:dyDescent="0.35">
      <c r="A23003" t="s">
        <v>3</v>
      </c>
      <c r="B23003" t="s">
        <v>35</v>
      </c>
      <c r="C23003" t="s">
        <v>550</v>
      </c>
      <c r="D23003" s="2">
        <v>57763.4</v>
      </c>
      <c r="E23003" s="3">
        <f t="shared" si="718"/>
        <v>2.6145340132264578E-4</v>
      </c>
      <c r="F23003" s="3">
        <f t="shared" si="719"/>
        <v>98.548210212093281</v>
      </c>
      <c r="G23003" t="s">
        <v>14473</v>
      </c>
    </row>
    <row r="23004" spans="1:7" x14ac:dyDescent="0.35">
      <c r="A23004" t="s">
        <v>10</v>
      </c>
      <c r="B23004" t="s">
        <v>134</v>
      </c>
      <c r="C23004" t="s">
        <v>1639</v>
      </c>
      <c r="D23004" s="2">
        <v>57763.07</v>
      </c>
      <c r="E23004" s="3">
        <f t="shared" si="718"/>
        <v>2.6145190764979343E-4</v>
      </c>
      <c r="F23004" s="3">
        <f t="shared" si="719"/>
        <v>98.548471664000928</v>
      </c>
      <c r="G23004" t="s">
        <v>14473</v>
      </c>
    </row>
    <row r="23005" spans="1:7" x14ac:dyDescent="0.35">
      <c r="A23005" t="s">
        <v>3</v>
      </c>
      <c r="B23005" t="s">
        <v>9</v>
      </c>
      <c r="C23005" t="s">
        <v>3930</v>
      </c>
      <c r="D23005" s="2">
        <v>57761.39</v>
      </c>
      <c r="E23005" s="3">
        <f t="shared" si="718"/>
        <v>2.6144430349709085E-4</v>
      </c>
      <c r="F23005" s="3">
        <f t="shared" si="719"/>
        <v>98.548733108304418</v>
      </c>
      <c r="G23005" t="s">
        <v>14480</v>
      </c>
    </row>
    <row r="23006" spans="1:7" x14ac:dyDescent="0.35">
      <c r="A23006" t="s">
        <v>10</v>
      </c>
      <c r="B23006" t="s">
        <v>180</v>
      </c>
      <c r="C23006" t="s">
        <v>11492</v>
      </c>
      <c r="D23006" s="2">
        <v>57761.2</v>
      </c>
      <c r="E23006" s="3">
        <f t="shared" si="718"/>
        <v>2.614434435036304E-4</v>
      </c>
      <c r="F23006" s="3">
        <f t="shared" si="719"/>
        <v>98.548994551747924</v>
      </c>
      <c r="G23006" t="s">
        <v>14480</v>
      </c>
    </row>
    <row r="23007" spans="1:7" x14ac:dyDescent="0.35">
      <c r="A23007" t="s">
        <v>3</v>
      </c>
      <c r="B23007" t="s">
        <v>96</v>
      </c>
      <c r="C23007" s="8" t="s">
        <v>12157</v>
      </c>
      <c r="D23007" s="2">
        <v>57758.7</v>
      </c>
      <c r="E23007" s="3">
        <f t="shared" si="718"/>
        <v>2.6143212780020393E-4</v>
      </c>
      <c r="F23007" s="3">
        <f t="shared" si="719"/>
        <v>98.549255983875724</v>
      </c>
      <c r="G23007" t="s">
        <v>14480</v>
      </c>
    </row>
    <row r="23008" spans="1:7" x14ac:dyDescent="0.35">
      <c r="A23008" t="s">
        <v>10</v>
      </c>
      <c r="B23008" t="s">
        <v>32</v>
      </c>
      <c r="C23008" t="s">
        <v>2054</v>
      </c>
      <c r="D23008" s="2">
        <v>57756.800000000003</v>
      </c>
      <c r="E23008" s="3">
        <f t="shared" si="718"/>
        <v>2.614235278655998E-4</v>
      </c>
      <c r="F23008" s="3">
        <f t="shared" si="719"/>
        <v>98.549517407403584</v>
      </c>
      <c r="G23008" t="s">
        <v>14473</v>
      </c>
    </row>
    <row r="23009" spans="1:7" x14ac:dyDescent="0.35">
      <c r="A23009" t="s">
        <v>10</v>
      </c>
      <c r="B23009" t="s">
        <v>8</v>
      </c>
      <c r="C23009" t="s">
        <v>1197</v>
      </c>
      <c r="D23009" s="2">
        <v>57756.37</v>
      </c>
      <c r="E23009" s="3">
        <f t="shared" si="718"/>
        <v>2.6142158156461045E-4</v>
      </c>
      <c r="F23009" s="3">
        <f t="shared" si="719"/>
        <v>98.549778828985154</v>
      </c>
      <c r="G23009" t="s">
        <v>14480</v>
      </c>
    </row>
    <row r="23010" spans="1:7" x14ac:dyDescent="0.35">
      <c r="A23010" t="s">
        <v>10</v>
      </c>
      <c r="B23010" t="s">
        <v>8</v>
      </c>
      <c r="C23010" t="s">
        <v>6794</v>
      </c>
      <c r="D23010" s="2">
        <v>57755.99</v>
      </c>
      <c r="E23010" s="3">
        <f t="shared" si="718"/>
        <v>2.614198615776896E-4</v>
      </c>
      <c r="F23010" s="3">
        <f t="shared" si="719"/>
        <v>98.550040248846727</v>
      </c>
      <c r="G23010" t="s">
        <v>14480</v>
      </c>
    </row>
    <row r="23011" spans="1:7" x14ac:dyDescent="0.35">
      <c r="A23011" t="s">
        <v>3</v>
      </c>
      <c r="B23011" t="s">
        <v>32</v>
      </c>
      <c r="C23011" t="s">
        <v>3792</v>
      </c>
      <c r="D23011" s="2">
        <v>57753.69</v>
      </c>
      <c r="E23011" s="3">
        <f t="shared" si="718"/>
        <v>2.6140945113053727E-4</v>
      </c>
      <c r="F23011" s="3">
        <f t="shared" si="719"/>
        <v>98.550301658297855</v>
      </c>
      <c r="G23011" t="s">
        <v>14473</v>
      </c>
    </row>
    <row r="23012" spans="1:7" x14ac:dyDescent="0.35">
      <c r="A23012" t="s">
        <v>3</v>
      </c>
      <c r="B23012" t="s">
        <v>6</v>
      </c>
      <c r="C23012" t="s">
        <v>11649</v>
      </c>
      <c r="D23012" s="2">
        <v>57748.09</v>
      </c>
      <c r="E23012" s="3">
        <f t="shared" si="718"/>
        <v>2.6138410395486184E-4</v>
      </c>
      <c r="F23012" s="3">
        <f t="shared" si="719"/>
        <v>98.550563042401805</v>
      </c>
      <c r="G23012" t="s">
        <v>14480</v>
      </c>
    </row>
    <row r="23013" spans="1:7" x14ac:dyDescent="0.35">
      <c r="A23013" t="s">
        <v>10</v>
      </c>
      <c r="B23013" t="s">
        <v>6</v>
      </c>
      <c r="C23013" t="s">
        <v>491</v>
      </c>
      <c r="D23013" s="2">
        <v>57746.71</v>
      </c>
      <c r="E23013" s="3">
        <f t="shared" si="718"/>
        <v>2.6137785768657039E-4</v>
      </c>
      <c r="F23013" s="3">
        <f t="shared" si="719"/>
        <v>98.550824420259488</v>
      </c>
      <c r="G23013" t="s">
        <v>14473</v>
      </c>
    </row>
    <row r="23014" spans="1:7" x14ac:dyDescent="0.35">
      <c r="A23014" t="s">
        <v>10</v>
      </c>
      <c r="B23014" t="s">
        <v>29</v>
      </c>
      <c r="C23014" t="s">
        <v>546</v>
      </c>
      <c r="D23014" s="2">
        <v>57744.72</v>
      </c>
      <c r="E23014" s="3">
        <f t="shared" si="718"/>
        <v>2.6136885038664293E-4</v>
      </c>
      <c r="F23014" s="3">
        <f t="shared" si="719"/>
        <v>98.551085789109877</v>
      </c>
      <c r="G23014" t="s">
        <v>14480</v>
      </c>
    </row>
    <row r="23015" spans="1:7" x14ac:dyDescent="0.35">
      <c r="A23015" t="s">
        <v>3</v>
      </c>
      <c r="B23015" t="s">
        <v>6</v>
      </c>
      <c r="C23015" t="s">
        <v>5754</v>
      </c>
      <c r="D23015" s="2">
        <v>57738.68</v>
      </c>
      <c r="E23015" s="3">
        <f t="shared" si="718"/>
        <v>2.6134151164716447E-4</v>
      </c>
      <c r="F23015" s="3">
        <f t="shared" si="719"/>
        <v>98.551347130621522</v>
      </c>
      <c r="G23015" t="s">
        <v>14473</v>
      </c>
    </row>
    <row r="23016" spans="1:7" x14ac:dyDescent="0.35">
      <c r="A23016" t="s">
        <v>10</v>
      </c>
      <c r="B23016" t="s">
        <v>57</v>
      </c>
      <c r="C23016" t="s">
        <v>1052</v>
      </c>
      <c r="D23016" s="2">
        <v>57738.28</v>
      </c>
      <c r="E23016" s="3">
        <f t="shared" si="718"/>
        <v>2.6133970113461621E-4</v>
      </c>
      <c r="F23016" s="3">
        <f t="shared" si="719"/>
        <v>98.551608470322662</v>
      </c>
      <c r="G23016" t="s">
        <v>14480</v>
      </c>
    </row>
    <row r="23017" spans="1:7" x14ac:dyDescent="0.35">
      <c r="A23017" t="s">
        <v>3</v>
      </c>
      <c r="B23017" t="s">
        <v>9</v>
      </c>
      <c r="C23017" s="8" t="s">
        <v>4406</v>
      </c>
      <c r="D23017" s="2">
        <v>57735.56</v>
      </c>
      <c r="E23017" s="3">
        <f t="shared" si="718"/>
        <v>2.613273896492882E-4</v>
      </c>
      <c r="F23017" s="3">
        <f t="shared" si="719"/>
        <v>98.551869797712314</v>
      </c>
      <c r="G23017" t="s">
        <v>14480</v>
      </c>
    </row>
    <row r="23018" spans="1:7" x14ac:dyDescent="0.35">
      <c r="A23018" t="s">
        <v>10</v>
      </c>
      <c r="B23018" t="s">
        <v>9</v>
      </c>
      <c r="C23018" t="s">
        <v>8958</v>
      </c>
      <c r="D23018" s="2">
        <v>57735.44</v>
      </c>
      <c r="E23018" s="3">
        <f t="shared" si="718"/>
        <v>2.6132684649552378E-4</v>
      </c>
      <c r="F23018" s="3">
        <f t="shared" si="719"/>
        <v>98.552131124558812</v>
      </c>
      <c r="G23018" t="s">
        <v>14480</v>
      </c>
    </row>
    <row r="23019" spans="1:7" x14ac:dyDescent="0.35">
      <c r="A23019" t="s">
        <v>10</v>
      </c>
      <c r="B23019" t="s">
        <v>6</v>
      </c>
      <c r="C23019" t="s">
        <v>7243</v>
      </c>
      <c r="D23019" s="2">
        <v>57733.59</v>
      </c>
      <c r="E23019" s="3">
        <f t="shared" si="718"/>
        <v>2.613184728749881E-4</v>
      </c>
      <c r="F23019" s="3">
        <f t="shared" si="719"/>
        <v>98.552392443031692</v>
      </c>
      <c r="G23019" t="s">
        <v>14480</v>
      </c>
    </row>
    <row r="23020" spans="1:7" x14ac:dyDescent="0.35">
      <c r="A23020" t="s">
        <v>10</v>
      </c>
      <c r="B23020" t="s">
        <v>28</v>
      </c>
      <c r="C23020" t="s">
        <v>12149</v>
      </c>
      <c r="D23020" s="2">
        <v>57731.35</v>
      </c>
      <c r="E23020" s="3">
        <f t="shared" si="718"/>
        <v>2.6130833400471795E-4</v>
      </c>
      <c r="F23020" s="3">
        <f t="shared" si="719"/>
        <v>98.552653751365696</v>
      </c>
      <c r="G23020" t="s">
        <v>14480</v>
      </c>
    </row>
    <row r="23021" spans="1:7" x14ac:dyDescent="0.35">
      <c r="A23021" t="s">
        <v>10</v>
      </c>
      <c r="B23021" t="s">
        <v>6</v>
      </c>
      <c r="C23021" t="s">
        <v>11448</v>
      </c>
      <c r="D23021" s="2">
        <v>57721.19</v>
      </c>
      <c r="E23021" s="3">
        <f t="shared" si="718"/>
        <v>2.6126234698599268E-4</v>
      </c>
      <c r="F23021" s="3">
        <f t="shared" si="719"/>
        <v>98.552915013712678</v>
      </c>
      <c r="G23021" t="s">
        <v>14480</v>
      </c>
    </row>
    <row r="23022" spans="1:7" x14ac:dyDescent="0.35">
      <c r="A23022" t="s">
        <v>10</v>
      </c>
      <c r="B23022" t="s">
        <v>9</v>
      </c>
      <c r="C23022" t="s">
        <v>13026</v>
      </c>
      <c r="D23022" s="2">
        <v>57720.89</v>
      </c>
      <c r="E23022" s="3">
        <f t="shared" si="718"/>
        <v>2.6126098910158148E-4</v>
      </c>
      <c r="F23022" s="3">
        <f t="shared" si="719"/>
        <v>98.553176274701784</v>
      </c>
      <c r="G23022" t="s">
        <v>14473</v>
      </c>
    </row>
    <row r="23023" spans="1:7" x14ac:dyDescent="0.35">
      <c r="A23023" t="s">
        <v>3</v>
      </c>
      <c r="B23023" t="s">
        <v>22</v>
      </c>
      <c r="C23023" t="s">
        <v>7880</v>
      </c>
      <c r="D23023" s="2">
        <v>57716.77</v>
      </c>
      <c r="E23023" s="3">
        <f t="shared" si="718"/>
        <v>2.6124234082233456E-4</v>
      </c>
      <c r="F23023" s="3">
        <f t="shared" si="719"/>
        <v>98.55343751704261</v>
      </c>
      <c r="G23023" t="s">
        <v>14480</v>
      </c>
    </row>
    <row r="23024" spans="1:7" x14ac:dyDescent="0.35">
      <c r="A23024" t="s">
        <v>3</v>
      </c>
      <c r="B23024" t="s">
        <v>29</v>
      </c>
      <c r="C23024" t="s">
        <v>12152</v>
      </c>
      <c r="D23024" s="2">
        <v>57716.45</v>
      </c>
      <c r="E23024" s="3">
        <f t="shared" si="718"/>
        <v>2.6124089241229601E-4</v>
      </c>
      <c r="F23024" s="3">
        <f t="shared" si="719"/>
        <v>98.553698757935024</v>
      </c>
      <c r="G23024" t="s">
        <v>14473</v>
      </c>
    </row>
    <row r="23025" spans="1:7" x14ac:dyDescent="0.35">
      <c r="A23025" t="s">
        <v>3</v>
      </c>
      <c r="B23025" t="s">
        <v>180</v>
      </c>
      <c r="C23025" t="s">
        <v>9696</v>
      </c>
      <c r="D23025" s="2">
        <v>57714.43</v>
      </c>
      <c r="E23025" s="3">
        <f t="shared" si="718"/>
        <v>2.612317493239274E-4</v>
      </c>
      <c r="F23025" s="3">
        <f t="shared" si="719"/>
        <v>98.553959989684344</v>
      </c>
      <c r="G23025" t="s">
        <v>14480</v>
      </c>
    </row>
    <row r="23026" spans="1:7" x14ac:dyDescent="0.35">
      <c r="A23026" t="s">
        <v>3</v>
      </c>
      <c r="B23026" t="s">
        <v>45</v>
      </c>
      <c r="C23026" t="s">
        <v>1075</v>
      </c>
      <c r="D23026" s="2">
        <v>57713.37</v>
      </c>
      <c r="E23026" s="3">
        <f t="shared" si="718"/>
        <v>2.6122695146567457E-4</v>
      </c>
      <c r="F23026" s="3">
        <f t="shared" si="719"/>
        <v>98.55422121663581</v>
      </c>
      <c r="G23026" t="s">
        <v>14473</v>
      </c>
    </row>
    <row r="23027" spans="1:7" x14ac:dyDescent="0.35">
      <c r="A23027" t="s">
        <v>10</v>
      </c>
      <c r="B23027" t="s">
        <v>6</v>
      </c>
      <c r="C23027" t="s">
        <v>9607</v>
      </c>
      <c r="D23027" s="2">
        <v>57705.72</v>
      </c>
      <c r="E23027" s="3">
        <f t="shared" si="718"/>
        <v>2.6119232541318944E-4</v>
      </c>
      <c r="F23027" s="3">
        <f t="shared" si="719"/>
        <v>98.554482408961221</v>
      </c>
      <c r="G23027" t="s">
        <v>14480</v>
      </c>
    </row>
    <row r="23028" spans="1:7" x14ac:dyDescent="0.35">
      <c r="A23028" t="s">
        <v>10</v>
      </c>
      <c r="B23028" t="s">
        <v>29</v>
      </c>
      <c r="C23028" t="s">
        <v>8071</v>
      </c>
      <c r="D23028" s="2">
        <v>57700.5</v>
      </c>
      <c r="E23028" s="3">
        <f t="shared" si="718"/>
        <v>2.6116869822443491E-4</v>
      </c>
      <c r="F23028" s="3">
        <f t="shared" si="719"/>
        <v>98.554743577659451</v>
      </c>
      <c r="G23028" t="s">
        <v>14473</v>
      </c>
    </row>
    <row r="23029" spans="1:7" x14ac:dyDescent="0.35">
      <c r="A23029" t="s">
        <v>3</v>
      </c>
      <c r="B23029" t="s">
        <v>13</v>
      </c>
      <c r="C23029" t="s">
        <v>3901</v>
      </c>
      <c r="D23029" s="2">
        <v>57700</v>
      </c>
      <c r="E23029" s="3">
        <f t="shared" si="718"/>
        <v>2.6116643508374959E-4</v>
      </c>
      <c r="F23029" s="3">
        <f t="shared" si="719"/>
        <v>98.555004744094532</v>
      </c>
      <c r="G23029" t="s">
        <v>14473</v>
      </c>
    </row>
    <row r="23030" spans="1:7" x14ac:dyDescent="0.35">
      <c r="A23030" t="s">
        <v>10</v>
      </c>
      <c r="B23030" t="s">
        <v>180</v>
      </c>
      <c r="C23030" t="s">
        <v>5814</v>
      </c>
      <c r="D23030" s="2">
        <v>57700</v>
      </c>
      <c r="E23030" s="3">
        <f t="shared" si="718"/>
        <v>2.6116643508374959E-4</v>
      </c>
      <c r="F23030" s="3">
        <f t="shared" si="719"/>
        <v>98.555265910529613</v>
      </c>
      <c r="G23030" t="s">
        <v>14473</v>
      </c>
    </row>
    <row r="23031" spans="1:7" x14ac:dyDescent="0.35">
      <c r="A23031" t="s">
        <v>10</v>
      </c>
      <c r="B23031" t="s">
        <v>9</v>
      </c>
      <c r="C23031" t="s">
        <v>12842</v>
      </c>
      <c r="D23031" s="2">
        <v>57699.98</v>
      </c>
      <c r="E23031" s="3">
        <f t="shared" si="718"/>
        <v>2.6116634455812217E-4</v>
      </c>
      <c r="F23031" s="3">
        <f t="shared" si="719"/>
        <v>98.555527076874171</v>
      </c>
      <c r="G23031" t="s">
        <v>14480</v>
      </c>
    </row>
    <row r="23032" spans="1:7" x14ac:dyDescent="0.35">
      <c r="A23032" t="s">
        <v>3</v>
      </c>
      <c r="B23032" t="s">
        <v>6</v>
      </c>
      <c r="C23032" t="s">
        <v>493</v>
      </c>
      <c r="D23032" s="2">
        <v>57696.53</v>
      </c>
      <c r="E23032" s="3">
        <f t="shared" si="718"/>
        <v>2.6115072888739362E-4</v>
      </c>
      <c r="F23032" s="3">
        <f t="shared" si="719"/>
        <v>98.55578822760306</v>
      </c>
      <c r="G23032" t="s">
        <v>14473</v>
      </c>
    </row>
    <row r="23033" spans="1:7" x14ac:dyDescent="0.35">
      <c r="A23033" t="s">
        <v>3</v>
      </c>
      <c r="B23033" t="s">
        <v>180</v>
      </c>
      <c r="C23033" t="s">
        <v>10137</v>
      </c>
      <c r="D23033" s="2">
        <v>57695.7</v>
      </c>
      <c r="E23033" s="3">
        <f t="shared" si="718"/>
        <v>2.61146972073856E-4</v>
      </c>
      <c r="F23033" s="3">
        <f t="shared" si="719"/>
        <v>98.556049374575139</v>
      </c>
      <c r="G23033" t="s">
        <v>14473</v>
      </c>
    </row>
    <row r="23034" spans="1:7" x14ac:dyDescent="0.35">
      <c r="A23034" t="s">
        <v>10</v>
      </c>
      <c r="B23034" t="s">
        <v>13</v>
      </c>
      <c r="C23034" t="s">
        <v>12417</v>
      </c>
      <c r="D23034" s="2">
        <v>57690.94</v>
      </c>
      <c r="E23034" s="3">
        <f t="shared" si="718"/>
        <v>2.6112542697453192E-4</v>
      </c>
      <c r="F23034" s="3">
        <f t="shared" si="719"/>
        <v>98.556310500002112</v>
      </c>
      <c r="G23034" t="s">
        <v>14480</v>
      </c>
    </row>
    <row r="23035" spans="1:7" x14ac:dyDescent="0.35">
      <c r="A23035" t="s">
        <v>10</v>
      </c>
      <c r="B23035" t="s">
        <v>73</v>
      </c>
      <c r="C23035" t="s">
        <v>13664</v>
      </c>
      <c r="D23035" s="2">
        <v>57689.61</v>
      </c>
      <c r="E23035" s="3">
        <f t="shared" si="718"/>
        <v>2.6111940702030904E-4</v>
      </c>
      <c r="F23035" s="3">
        <f t="shared" si="719"/>
        <v>98.556571619409127</v>
      </c>
      <c r="G23035" t="s">
        <v>14473</v>
      </c>
    </row>
    <row r="23036" spans="1:7" x14ac:dyDescent="0.35">
      <c r="A23036" t="s">
        <v>3</v>
      </c>
      <c r="B23036" t="s">
        <v>180</v>
      </c>
      <c r="C23036" t="s">
        <v>4648</v>
      </c>
      <c r="D23036" s="2">
        <v>57680.95</v>
      </c>
      <c r="E23036" s="3">
        <f t="shared" si="718"/>
        <v>2.6108020942363963E-4</v>
      </c>
      <c r="F23036" s="3">
        <f t="shared" si="719"/>
        <v>98.556832699618553</v>
      </c>
      <c r="G23036" t="s">
        <v>14480</v>
      </c>
    </row>
    <row r="23037" spans="1:7" x14ac:dyDescent="0.35">
      <c r="A23037" t="s">
        <v>3</v>
      </c>
      <c r="B23037" t="s">
        <v>8</v>
      </c>
      <c r="C23037" t="s">
        <v>4110</v>
      </c>
      <c r="D23037" s="2">
        <v>57674.99</v>
      </c>
      <c r="E23037" s="3">
        <f t="shared" si="718"/>
        <v>2.6105323278667082E-4</v>
      </c>
      <c r="F23037" s="3">
        <f t="shared" si="719"/>
        <v>98.557093752851344</v>
      </c>
      <c r="G23037" t="s">
        <v>14473</v>
      </c>
    </row>
    <row r="23038" spans="1:7" x14ac:dyDescent="0.35">
      <c r="A23038" t="s">
        <v>3</v>
      </c>
      <c r="B23038" t="s">
        <v>9</v>
      </c>
      <c r="C23038" t="s">
        <v>3827</v>
      </c>
      <c r="D23038" s="2">
        <v>57672.639999999999</v>
      </c>
      <c r="E23038" s="3">
        <f t="shared" si="718"/>
        <v>2.6104259602544987E-4</v>
      </c>
      <c r="F23038" s="3">
        <f t="shared" si="719"/>
        <v>98.557354795447367</v>
      </c>
      <c r="G23038" t="s">
        <v>14480</v>
      </c>
    </row>
    <row r="23039" spans="1:7" x14ac:dyDescent="0.35">
      <c r="A23039" t="s">
        <v>10</v>
      </c>
      <c r="B23039" t="s">
        <v>6</v>
      </c>
      <c r="C23039" t="s">
        <v>8416</v>
      </c>
      <c r="D23039" s="2">
        <v>57671.27</v>
      </c>
      <c r="E23039" s="3">
        <f t="shared" si="718"/>
        <v>2.6103639501997216E-4</v>
      </c>
      <c r="F23039" s="3">
        <f t="shared" si="719"/>
        <v>98.557615831842384</v>
      </c>
      <c r="G23039" t="s">
        <v>14480</v>
      </c>
    </row>
    <row r="23040" spans="1:7" x14ac:dyDescent="0.35">
      <c r="A23040" t="s">
        <v>10</v>
      </c>
      <c r="B23040" t="s">
        <v>13</v>
      </c>
      <c r="C23040" t="s">
        <v>13583</v>
      </c>
      <c r="D23040" s="2">
        <v>57664.99</v>
      </c>
      <c r="E23040" s="3">
        <f t="shared" si="718"/>
        <v>2.610079699729648E-4</v>
      </c>
      <c r="F23040" s="3">
        <f t="shared" si="719"/>
        <v>98.557876839812351</v>
      </c>
      <c r="G23040" t="s">
        <v>14473</v>
      </c>
    </row>
    <row r="23041" spans="1:7" x14ac:dyDescent="0.35">
      <c r="A23041" t="s">
        <v>3</v>
      </c>
      <c r="B23041" t="s">
        <v>4</v>
      </c>
      <c r="C23041" t="s">
        <v>1129</v>
      </c>
      <c r="D23041" s="2">
        <v>57664.83</v>
      </c>
      <c r="E23041" s="3">
        <f t="shared" si="718"/>
        <v>2.6100724576794555E-4</v>
      </c>
      <c r="F23041" s="3">
        <f t="shared" si="719"/>
        <v>98.55813784705812</v>
      </c>
      <c r="G23041" t="s">
        <v>14473</v>
      </c>
    </row>
    <row r="23042" spans="1:7" x14ac:dyDescent="0.35">
      <c r="A23042" t="s">
        <v>10</v>
      </c>
      <c r="B23042" t="s">
        <v>9</v>
      </c>
      <c r="C23042" t="s">
        <v>13939</v>
      </c>
      <c r="D23042" s="2">
        <v>57662.3</v>
      </c>
      <c r="E23042" s="3">
        <f t="shared" si="718"/>
        <v>2.6099579427607788E-4</v>
      </c>
      <c r="F23042" s="3">
        <f t="shared" si="719"/>
        <v>98.558398842852398</v>
      </c>
      <c r="G23042" t="s">
        <v>14480</v>
      </c>
    </row>
    <row r="23043" spans="1:7" x14ac:dyDescent="0.35">
      <c r="A23043" t="s">
        <v>10</v>
      </c>
      <c r="B23043" t="s">
        <v>40</v>
      </c>
      <c r="C23043" t="s">
        <v>540</v>
      </c>
      <c r="D23043" s="2">
        <v>57661.54</v>
      </c>
      <c r="E23043" s="3">
        <f t="shared" ref="E23043:E23106" si="720">(D23043/$D$29638)*100</f>
        <v>2.6099235430223624E-4</v>
      </c>
      <c r="F23043" s="3">
        <f t="shared" si="719"/>
        <v>98.558659835206697</v>
      </c>
      <c r="G23043" t="s">
        <v>14473</v>
      </c>
    </row>
    <row r="23044" spans="1:7" x14ac:dyDescent="0.35">
      <c r="A23044" t="s">
        <v>3</v>
      </c>
      <c r="B23044" t="s">
        <v>62</v>
      </c>
      <c r="C23044" t="s">
        <v>13536</v>
      </c>
      <c r="D23044" s="2">
        <v>57660.07</v>
      </c>
      <c r="E23044" s="3">
        <f t="shared" si="720"/>
        <v>2.6098570066862141E-4</v>
      </c>
      <c r="F23044" s="3">
        <f t="shared" ref="F23044:F23107" si="721">E23044+F23043</f>
        <v>98.55892082090736</v>
      </c>
      <c r="G23044" t="s">
        <v>14473</v>
      </c>
    </row>
    <row r="23045" spans="1:7" x14ac:dyDescent="0.35">
      <c r="A23045" t="s">
        <v>3</v>
      </c>
      <c r="B23045" t="s">
        <v>76</v>
      </c>
      <c r="C23045" t="s">
        <v>3374</v>
      </c>
      <c r="D23045" s="2">
        <v>57656.480000000003</v>
      </c>
      <c r="E23045" s="3">
        <f t="shared" si="720"/>
        <v>2.6096945131850096E-4</v>
      </c>
      <c r="F23045" s="3">
        <f t="shared" si="721"/>
        <v>98.559181790358679</v>
      </c>
      <c r="G23045" t="s">
        <v>14480</v>
      </c>
    </row>
    <row r="23046" spans="1:7" x14ac:dyDescent="0.35">
      <c r="A23046" t="s">
        <v>3</v>
      </c>
      <c r="B23046" t="s">
        <v>6</v>
      </c>
      <c r="C23046" t="s">
        <v>7853</v>
      </c>
      <c r="D23046" s="2">
        <v>57654</v>
      </c>
      <c r="E23046" s="3">
        <f t="shared" si="720"/>
        <v>2.6095822614070186E-4</v>
      </c>
      <c r="F23046" s="3">
        <f t="shared" si="721"/>
        <v>98.559442748584814</v>
      </c>
      <c r="G23046" t="s">
        <v>14473</v>
      </c>
    </row>
    <row r="23047" spans="1:7" x14ac:dyDescent="0.35">
      <c r="A23047" t="s">
        <v>10</v>
      </c>
      <c r="B23047" t="s">
        <v>9</v>
      </c>
      <c r="C23047" t="s">
        <v>2891</v>
      </c>
      <c r="D23047" s="2">
        <v>57652.41</v>
      </c>
      <c r="E23047" s="3">
        <f t="shared" si="720"/>
        <v>2.6095102935332266E-4</v>
      </c>
      <c r="F23047" s="3">
        <f t="shared" si="721"/>
        <v>98.559703699614161</v>
      </c>
      <c r="G23047" t="s">
        <v>14480</v>
      </c>
    </row>
    <row r="23048" spans="1:7" x14ac:dyDescent="0.35">
      <c r="A23048" t="s">
        <v>3</v>
      </c>
      <c r="B23048" t="s">
        <v>6</v>
      </c>
      <c r="C23048" t="s">
        <v>7876</v>
      </c>
      <c r="D23048" s="2">
        <v>57639.85</v>
      </c>
      <c r="E23048" s="3">
        <f t="shared" si="720"/>
        <v>2.6089417925930788E-4</v>
      </c>
      <c r="F23048" s="3">
        <f t="shared" si="721"/>
        <v>98.559964593793424</v>
      </c>
      <c r="G23048" t="s">
        <v>14480</v>
      </c>
    </row>
    <row r="23049" spans="1:7" x14ac:dyDescent="0.35">
      <c r="A23049" t="s">
        <v>3</v>
      </c>
      <c r="B23049" t="s">
        <v>13</v>
      </c>
      <c r="C23049" t="s">
        <v>4337</v>
      </c>
      <c r="D23049" s="2">
        <v>57639.15</v>
      </c>
      <c r="E23049" s="3">
        <f t="shared" si="720"/>
        <v>2.6089101086234842E-4</v>
      </c>
      <c r="F23049" s="3">
        <f t="shared" si="721"/>
        <v>98.560225484804292</v>
      </c>
      <c r="G23049" t="s">
        <v>14473</v>
      </c>
    </row>
    <row r="23050" spans="1:7" x14ac:dyDescent="0.35">
      <c r="A23050" t="s">
        <v>10</v>
      </c>
      <c r="B23050" t="s">
        <v>40</v>
      </c>
      <c r="C23050" s="6" t="s">
        <v>11079</v>
      </c>
      <c r="D23050" s="2">
        <v>57638.400000000001</v>
      </c>
      <c r="E23050" s="3">
        <f t="shared" si="720"/>
        <v>2.6088761615132051E-4</v>
      </c>
      <c r="F23050" s="3">
        <f t="shared" si="721"/>
        <v>98.560486372420442</v>
      </c>
      <c r="G23050" t="s">
        <v>14473</v>
      </c>
    </row>
    <row r="23051" spans="1:7" x14ac:dyDescent="0.35">
      <c r="A23051" t="s">
        <v>3</v>
      </c>
      <c r="B23051" t="s">
        <v>13</v>
      </c>
      <c r="C23051" t="s">
        <v>2940</v>
      </c>
      <c r="D23051" s="2">
        <v>57637.64</v>
      </c>
      <c r="E23051" s="3">
        <f t="shared" si="720"/>
        <v>2.6088417617747882E-4</v>
      </c>
      <c r="F23051" s="3">
        <f t="shared" si="721"/>
        <v>98.560747256596613</v>
      </c>
      <c r="G23051" t="s">
        <v>14473</v>
      </c>
    </row>
    <row r="23052" spans="1:7" x14ac:dyDescent="0.35">
      <c r="A23052" t="s">
        <v>3</v>
      </c>
      <c r="B23052" t="s">
        <v>6</v>
      </c>
      <c r="C23052" t="s">
        <v>8009</v>
      </c>
      <c r="D23052" s="2">
        <v>57636.38</v>
      </c>
      <c r="E23052" s="3">
        <f t="shared" si="720"/>
        <v>2.6087847306295185E-4</v>
      </c>
      <c r="F23052" s="3">
        <f t="shared" si="721"/>
        <v>98.56100813506967</v>
      </c>
      <c r="G23052" t="s">
        <v>14473</v>
      </c>
    </row>
    <row r="23053" spans="1:7" x14ac:dyDescent="0.35">
      <c r="A23053" t="s">
        <v>10</v>
      </c>
      <c r="B23053" t="s">
        <v>13</v>
      </c>
      <c r="C23053" t="s">
        <v>2656</v>
      </c>
      <c r="D23053" s="2">
        <v>57635.32</v>
      </c>
      <c r="E23053" s="3">
        <f t="shared" si="720"/>
        <v>2.6087367520469902E-4</v>
      </c>
      <c r="F23053" s="3">
        <f t="shared" si="721"/>
        <v>98.561269008744873</v>
      </c>
      <c r="G23053" t="s">
        <v>14473</v>
      </c>
    </row>
    <row r="23054" spans="1:7" x14ac:dyDescent="0.35">
      <c r="A23054" t="s">
        <v>10</v>
      </c>
      <c r="B23054" t="s">
        <v>20</v>
      </c>
      <c r="C23054" t="s">
        <v>11250</v>
      </c>
      <c r="D23054" s="2">
        <v>57631.59</v>
      </c>
      <c r="E23054" s="3">
        <f t="shared" si="720"/>
        <v>2.6085679217518668E-4</v>
      </c>
      <c r="F23054" s="3">
        <f t="shared" si="721"/>
        <v>98.561529865537054</v>
      </c>
      <c r="G23054" t="s">
        <v>14480</v>
      </c>
    </row>
    <row r="23055" spans="1:7" x14ac:dyDescent="0.35">
      <c r="A23055" t="s">
        <v>3</v>
      </c>
      <c r="B23055" t="s">
        <v>9</v>
      </c>
      <c r="C23055" t="s">
        <v>2338</v>
      </c>
      <c r="D23055" s="2">
        <v>57619.17</v>
      </c>
      <c r="E23055" s="3">
        <f t="shared" si="720"/>
        <v>2.6080057576056384E-4</v>
      </c>
      <c r="F23055" s="3">
        <f t="shared" si="721"/>
        <v>98.561790666112813</v>
      </c>
      <c r="G23055" t="s">
        <v>14480</v>
      </c>
    </row>
    <row r="23056" spans="1:7" x14ac:dyDescent="0.35">
      <c r="A23056" t="s">
        <v>10</v>
      </c>
      <c r="B23056" t="s">
        <v>9</v>
      </c>
      <c r="C23056" t="s">
        <v>697</v>
      </c>
      <c r="D23056" s="2">
        <v>57615.51</v>
      </c>
      <c r="E23056" s="3">
        <f t="shared" si="720"/>
        <v>2.6078400957074742E-4</v>
      </c>
      <c r="F23056" s="3">
        <f t="shared" si="721"/>
        <v>98.562051450122382</v>
      </c>
      <c r="G23056" t="s">
        <v>14480</v>
      </c>
    </row>
    <row r="23057" spans="1:7" x14ac:dyDescent="0.35">
      <c r="A23057" t="s">
        <v>3</v>
      </c>
      <c r="B23057" t="s">
        <v>9</v>
      </c>
      <c r="C23057" t="s">
        <v>9915</v>
      </c>
      <c r="D23057" s="2">
        <v>57610.400000000001</v>
      </c>
      <c r="E23057" s="3">
        <f t="shared" si="720"/>
        <v>2.6076088027294364E-4</v>
      </c>
      <c r="F23057" s="3">
        <f t="shared" si="721"/>
        <v>98.562312211002649</v>
      </c>
      <c r="G23057" t="s">
        <v>14480</v>
      </c>
    </row>
    <row r="23058" spans="1:7" x14ac:dyDescent="0.35">
      <c r="A23058" t="s">
        <v>10</v>
      </c>
      <c r="B23058" t="s">
        <v>29</v>
      </c>
      <c r="C23058" t="s">
        <v>14194</v>
      </c>
      <c r="D23058" s="2">
        <v>57600</v>
      </c>
      <c r="E23058" s="3">
        <f t="shared" si="720"/>
        <v>2.6071380694668936E-4</v>
      </c>
      <c r="F23058" s="3">
        <f t="shared" si="721"/>
        <v>98.562572924809601</v>
      </c>
      <c r="G23058" t="s">
        <v>14473</v>
      </c>
    </row>
    <row r="23059" spans="1:7" x14ac:dyDescent="0.35">
      <c r="A23059" t="s">
        <v>10</v>
      </c>
      <c r="B23059" t="s">
        <v>40</v>
      </c>
      <c r="C23059" t="s">
        <v>3702</v>
      </c>
      <c r="D23059" s="2">
        <v>57598.42</v>
      </c>
      <c r="E23059" s="3">
        <f t="shared" si="720"/>
        <v>2.6070665542212378E-4</v>
      </c>
      <c r="F23059" s="3">
        <f t="shared" si="721"/>
        <v>98.562833631465026</v>
      </c>
      <c r="G23059" t="s">
        <v>14473</v>
      </c>
    </row>
    <row r="23060" spans="1:7" x14ac:dyDescent="0.35">
      <c r="A23060" t="s">
        <v>10</v>
      </c>
      <c r="B23060" t="s">
        <v>180</v>
      </c>
      <c r="C23060" t="s">
        <v>8880</v>
      </c>
      <c r="D23060" s="2">
        <v>57597.98</v>
      </c>
      <c r="E23060" s="3">
        <f t="shared" si="720"/>
        <v>2.607046638583208E-4</v>
      </c>
      <c r="F23060" s="3">
        <f t="shared" si="721"/>
        <v>98.563094336128884</v>
      </c>
      <c r="G23060" t="s">
        <v>14480</v>
      </c>
    </row>
    <row r="23061" spans="1:7" x14ac:dyDescent="0.35">
      <c r="A23061" t="s">
        <v>3</v>
      </c>
      <c r="B23061" t="s">
        <v>9</v>
      </c>
      <c r="C23061" t="s">
        <v>4843</v>
      </c>
      <c r="D23061" s="2">
        <v>57594.02</v>
      </c>
      <c r="E23061" s="3">
        <f t="shared" si="720"/>
        <v>2.6068673978409313E-4</v>
      </c>
      <c r="F23061" s="3">
        <f t="shared" si="721"/>
        <v>98.563355022868663</v>
      </c>
      <c r="G23061" t="s">
        <v>14480</v>
      </c>
    </row>
    <row r="23062" spans="1:7" x14ac:dyDescent="0.35">
      <c r="A23062" t="s">
        <v>3</v>
      </c>
      <c r="B23062" t="s">
        <v>6</v>
      </c>
      <c r="C23062" t="s">
        <v>1953</v>
      </c>
      <c r="D23062" s="2">
        <v>57578.6</v>
      </c>
      <c r="E23062" s="3">
        <f t="shared" si="720"/>
        <v>2.6061694452535845E-4</v>
      </c>
      <c r="F23062" s="3">
        <f t="shared" si="721"/>
        <v>98.563615639813193</v>
      </c>
      <c r="G23062" t="s">
        <v>14473</v>
      </c>
    </row>
    <row r="23063" spans="1:7" x14ac:dyDescent="0.35">
      <c r="A23063" t="s">
        <v>3</v>
      </c>
      <c r="B23063" t="s">
        <v>96</v>
      </c>
      <c r="C23063" t="s">
        <v>553</v>
      </c>
      <c r="D23063" s="2">
        <v>57578.18</v>
      </c>
      <c r="E23063" s="3">
        <f t="shared" si="720"/>
        <v>2.6061504348718283E-4</v>
      </c>
      <c r="F23063" s="3">
        <f t="shared" si="721"/>
        <v>98.56387625485668</v>
      </c>
      <c r="G23063" t="s">
        <v>14480</v>
      </c>
    </row>
    <row r="23064" spans="1:7" x14ac:dyDescent="0.35">
      <c r="A23064" t="s">
        <v>10</v>
      </c>
      <c r="B23064" t="s">
        <v>6</v>
      </c>
      <c r="C23064" t="s">
        <v>8250</v>
      </c>
      <c r="D23064" s="2">
        <v>57571.91</v>
      </c>
      <c r="E23064" s="3">
        <f t="shared" si="720"/>
        <v>2.6058666370298915E-4</v>
      </c>
      <c r="F23064" s="3">
        <f t="shared" si="721"/>
        <v>98.56413684152038</v>
      </c>
      <c r="G23064" t="s">
        <v>14480</v>
      </c>
    </row>
    <row r="23065" spans="1:7" x14ac:dyDescent="0.35">
      <c r="A23065" t="s">
        <v>3</v>
      </c>
      <c r="B23065" t="s">
        <v>9</v>
      </c>
      <c r="C23065" t="s">
        <v>7259</v>
      </c>
      <c r="D23065" s="2">
        <v>57571.89</v>
      </c>
      <c r="E23065" s="3">
        <f t="shared" si="720"/>
        <v>2.6058657317736174E-4</v>
      </c>
      <c r="F23065" s="3">
        <f t="shared" si="721"/>
        <v>98.564397428093557</v>
      </c>
      <c r="G23065" t="s">
        <v>14480</v>
      </c>
    </row>
    <row r="23066" spans="1:7" x14ac:dyDescent="0.35">
      <c r="A23066" t="s">
        <v>3</v>
      </c>
      <c r="B23066" t="s">
        <v>23</v>
      </c>
      <c r="C23066" t="s">
        <v>10104</v>
      </c>
      <c r="D23066" s="2">
        <v>57563.76</v>
      </c>
      <c r="E23066" s="3">
        <f t="shared" si="720"/>
        <v>2.6054977450981875E-4</v>
      </c>
      <c r="F23066" s="3">
        <f t="shared" si="721"/>
        <v>98.564657977868066</v>
      </c>
      <c r="G23066" t="s">
        <v>14473</v>
      </c>
    </row>
    <row r="23067" spans="1:7" x14ac:dyDescent="0.35">
      <c r="A23067" t="s">
        <v>10</v>
      </c>
      <c r="B23067" t="s">
        <v>6</v>
      </c>
      <c r="C23067" t="s">
        <v>5396</v>
      </c>
      <c r="D23067" s="2">
        <v>57561.84</v>
      </c>
      <c r="E23067" s="3">
        <f t="shared" si="720"/>
        <v>2.6054108404958715E-4</v>
      </c>
      <c r="F23067" s="3">
        <f t="shared" si="721"/>
        <v>98.564918518952112</v>
      </c>
      <c r="G23067" t="s">
        <v>14480</v>
      </c>
    </row>
    <row r="23068" spans="1:7" x14ac:dyDescent="0.35">
      <c r="A23068" t="s">
        <v>10</v>
      </c>
      <c r="B23068" t="s">
        <v>16</v>
      </c>
      <c r="C23068" t="s">
        <v>3589</v>
      </c>
      <c r="D23068" s="2">
        <v>57550</v>
      </c>
      <c r="E23068" s="3">
        <f t="shared" si="720"/>
        <v>2.6048749287815924E-4</v>
      </c>
      <c r="F23068" s="3">
        <f t="shared" si="721"/>
        <v>98.565179006444993</v>
      </c>
      <c r="G23068" t="s">
        <v>14473</v>
      </c>
    </row>
    <row r="23069" spans="1:7" x14ac:dyDescent="0.35">
      <c r="A23069" t="s">
        <v>3</v>
      </c>
      <c r="B23069" t="s">
        <v>9</v>
      </c>
      <c r="C23069" t="s">
        <v>2047</v>
      </c>
      <c r="D23069" s="2">
        <v>57549.64</v>
      </c>
      <c r="E23069" s="3">
        <f t="shared" si="720"/>
        <v>2.6048586341686581E-4</v>
      </c>
      <c r="F23069" s="3">
        <f t="shared" si="721"/>
        <v>98.565439492308414</v>
      </c>
      <c r="G23069" t="s">
        <v>14473</v>
      </c>
    </row>
    <row r="23070" spans="1:7" x14ac:dyDescent="0.35">
      <c r="A23070" t="s">
        <v>10</v>
      </c>
      <c r="B23070" t="s">
        <v>22</v>
      </c>
      <c r="C23070" t="s">
        <v>4068</v>
      </c>
      <c r="D23070" s="2">
        <v>57542.21</v>
      </c>
      <c r="E23070" s="3">
        <f t="shared" si="720"/>
        <v>2.6045223314628227E-4</v>
      </c>
      <c r="F23070" s="3">
        <f t="shared" si="721"/>
        <v>98.565699944541564</v>
      </c>
      <c r="G23070" t="s">
        <v>14473</v>
      </c>
    </row>
    <row r="23071" spans="1:7" x14ac:dyDescent="0.35">
      <c r="A23071" t="s">
        <v>10</v>
      </c>
      <c r="B23071" t="s">
        <v>180</v>
      </c>
      <c r="C23071" t="s">
        <v>13071</v>
      </c>
      <c r="D23071" s="2">
        <v>57535.519999999997</v>
      </c>
      <c r="E23071" s="3">
        <f t="shared" si="720"/>
        <v>2.6042195232391292E-4</v>
      </c>
      <c r="F23071" s="3">
        <f t="shared" si="721"/>
        <v>98.565960366493883</v>
      </c>
      <c r="G23071" t="s">
        <v>14480</v>
      </c>
    </row>
    <row r="23072" spans="1:7" x14ac:dyDescent="0.35">
      <c r="A23072" t="s">
        <v>10</v>
      </c>
      <c r="B23072" t="s">
        <v>9</v>
      </c>
      <c r="C23072" t="s">
        <v>6868</v>
      </c>
      <c r="D23072" s="2">
        <v>57526.42</v>
      </c>
      <c r="E23072" s="3">
        <f t="shared" si="720"/>
        <v>2.6038076316344048E-4</v>
      </c>
      <c r="F23072" s="3">
        <f t="shared" si="721"/>
        <v>98.566220747257049</v>
      </c>
      <c r="G23072" t="s">
        <v>14473</v>
      </c>
    </row>
    <row r="23073" spans="1:7" x14ac:dyDescent="0.35">
      <c r="A23073" t="s">
        <v>10</v>
      </c>
      <c r="B23073" t="s">
        <v>73</v>
      </c>
      <c r="C23073" t="s">
        <v>6075</v>
      </c>
      <c r="D23073" s="2">
        <v>57516.800000000003</v>
      </c>
      <c r="E23073" s="3">
        <f t="shared" si="720"/>
        <v>2.6033722033665525E-4</v>
      </c>
      <c r="F23073" s="3">
        <f t="shared" si="721"/>
        <v>98.566481084477388</v>
      </c>
      <c r="G23073" t="s">
        <v>14473</v>
      </c>
    </row>
    <row r="23074" spans="1:7" x14ac:dyDescent="0.35">
      <c r="A23074" t="s">
        <v>10</v>
      </c>
      <c r="B23074" t="s">
        <v>8</v>
      </c>
      <c r="C23074" t="s">
        <v>14441</v>
      </c>
      <c r="D23074" s="2">
        <v>57515.77</v>
      </c>
      <c r="E23074" s="3">
        <f t="shared" si="720"/>
        <v>2.6033255826684351E-4</v>
      </c>
      <c r="F23074" s="3">
        <f t="shared" si="721"/>
        <v>98.566741417035658</v>
      </c>
      <c r="G23074" t="s">
        <v>14473</v>
      </c>
    </row>
    <row r="23075" spans="1:7" x14ac:dyDescent="0.35">
      <c r="A23075" t="s">
        <v>10</v>
      </c>
      <c r="B23075" t="s">
        <v>9</v>
      </c>
      <c r="C23075" t="s">
        <v>46</v>
      </c>
      <c r="D23075" s="2">
        <v>57513.59</v>
      </c>
      <c r="E23075" s="3">
        <f t="shared" si="720"/>
        <v>2.603226909734556E-4</v>
      </c>
      <c r="F23075" s="3">
        <f t="shared" si="721"/>
        <v>98.567001739726635</v>
      </c>
      <c r="G23075" t="s">
        <v>14480</v>
      </c>
    </row>
    <row r="23076" spans="1:7" x14ac:dyDescent="0.35">
      <c r="A23076" t="s">
        <v>10</v>
      </c>
      <c r="B23076" t="s">
        <v>9</v>
      </c>
      <c r="C23076" t="s">
        <v>12873</v>
      </c>
      <c r="D23076" s="2">
        <v>57512.83</v>
      </c>
      <c r="E23076" s="3">
        <f t="shared" si="720"/>
        <v>2.6031925099961396E-4</v>
      </c>
      <c r="F23076" s="3">
        <f t="shared" si="721"/>
        <v>98.567262058977633</v>
      </c>
      <c r="G23076" t="s">
        <v>14473</v>
      </c>
    </row>
    <row r="23077" spans="1:7" x14ac:dyDescent="0.35">
      <c r="A23077" t="s">
        <v>3</v>
      </c>
      <c r="B23077" t="s">
        <v>9</v>
      </c>
      <c r="C23077" t="s">
        <v>4720</v>
      </c>
      <c r="D23077" s="2">
        <v>57512.43</v>
      </c>
      <c r="E23077" s="3">
        <f t="shared" si="720"/>
        <v>2.6031744048706575E-4</v>
      </c>
      <c r="F23077" s="3">
        <f t="shared" si="721"/>
        <v>98.567522376418125</v>
      </c>
      <c r="G23077" t="s">
        <v>14473</v>
      </c>
    </row>
    <row r="23078" spans="1:7" x14ac:dyDescent="0.35">
      <c r="A23078" t="s">
        <v>10</v>
      </c>
      <c r="B23078" t="s">
        <v>122</v>
      </c>
      <c r="C23078" t="s">
        <v>2395</v>
      </c>
      <c r="D23078" s="2">
        <v>57510</v>
      </c>
      <c r="E23078" s="3">
        <f t="shared" si="720"/>
        <v>2.6030644162333515E-4</v>
      </c>
      <c r="F23078" s="3">
        <f t="shared" si="721"/>
        <v>98.567782682859743</v>
      </c>
      <c r="G23078" t="s">
        <v>14480</v>
      </c>
    </row>
    <row r="23079" spans="1:7" x14ac:dyDescent="0.35">
      <c r="A23079" t="s">
        <v>10</v>
      </c>
      <c r="B23079" t="s">
        <v>28</v>
      </c>
      <c r="C23079" t="s">
        <v>4305</v>
      </c>
      <c r="D23079" s="2">
        <v>57506.2</v>
      </c>
      <c r="E23079" s="3">
        <f t="shared" si="720"/>
        <v>2.6028924175412684E-4</v>
      </c>
      <c r="F23079" s="3">
        <f t="shared" si="721"/>
        <v>98.568042972101495</v>
      </c>
      <c r="G23079" t="s">
        <v>14480</v>
      </c>
    </row>
    <row r="23080" spans="1:7" x14ac:dyDescent="0.35">
      <c r="A23080" t="s">
        <v>10</v>
      </c>
      <c r="B23080" t="s">
        <v>9</v>
      </c>
      <c r="C23080" t="s">
        <v>11680</v>
      </c>
      <c r="D23080" s="2">
        <v>57500</v>
      </c>
      <c r="E23080" s="3">
        <f t="shared" si="720"/>
        <v>2.6026117880962913E-4</v>
      </c>
      <c r="F23080" s="3">
        <f t="shared" si="721"/>
        <v>98.568303233280304</v>
      </c>
      <c r="G23080" t="s">
        <v>14473</v>
      </c>
    </row>
    <row r="23081" spans="1:7" x14ac:dyDescent="0.35">
      <c r="A23081" t="s">
        <v>3</v>
      </c>
      <c r="B23081" t="s">
        <v>122</v>
      </c>
      <c r="C23081" t="s">
        <v>448</v>
      </c>
      <c r="D23081" s="2">
        <v>57499.94</v>
      </c>
      <c r="E23081" s="3">
        <f t="shared" si="720"/>
        <v>2.6026090723274689E-4</v>
      </c>
      <c r="F23081" s="3">
        <f t="shared" si="721"/>
        <v>98.568563494187543</v>
      </c>
      <c r="G23081" t="s">
        <v>14473</v>
      </c>
    </row>
    <row r="23082" spans="1:7" x14ac:dyDescent="0.35">
      <c r="A23082" t="s">
        <v>3</v>
      </c>
      <c r="B23082" t="s">
        <v>9</v>
      </c>
      <c r="C23082" t="s">
        <v>5464</v>
      </c>
      <c r="D23082" s="2">
        <v>57498.5</v>
      </c>
      <c r="E23082" s="3">
        <f t="shared" si="720"/>
        <v>2.6025438938757326E-4</v>
      </c>
      <c r="F23082" s="3">
        <f t="shared" si="721"/>
        <v>98.568823748576932</v>
      </c>
      <c r="G23082" t="s">
        <v>14473</v>
      </c>
    </row>
    <row r="23083" spans="1:7" x14ac:dyDescent="0.35">
      <c r="A23083" t="s">
        <v>3</v>
      </c>
      <c r="B23083" t="s">
        <v>9</v>
      </c>
      <c r="C23083" t="s">
        <v>7633</v>
      </c>
      <c r="D23083" s="2">
        <v>57493.58</v>
      </c>
      <c r="E23083" s="3">
        <f t="shared" si="720"/>
        <v>2.6023212008322987E-4</v>
      </c>
      <c r="F23083" s="3">
        <f t="shared" si="721"/>
        <v>98.569083980697016</v>
      </c>
      <c r="G23083" t="s">
        <v>14480</v>
      </c>
    </row>
    <row r="23084" spans="1:7" x14ac:dyDescent="0.35">
      <c r="A23084" t="s">
        <v>3</v>
      </c>
      <c r="B23084" t="s">
        <v>9</v>
      </c>
      <c r="C23084" t="s">
        <v>8781</v>
      </c>
      <c r="D23084" s="2">
        <v>57489.79</v>
      </c>
      <c r="E23084" s="3">
        <f t="shared" si="720"/>
        <v>2.6021496547683529E-4</v>
      </c>
      <c r="F23084" s="3">
        <f t="shared" si="721"/>
        <v>98.569344195662495</v>
      </c>
      <c r="G23084" t="s">
        <v>14480</v>
      </c>
    </row>
    <row r="23085" spans="1:7" x14ac:dyDescent="0.35">
      <c r="A23085" t="s">
        <v>10</v>
      </c>
      <c r="B23085" t="s">
        <v>8</v>
      </c>
      <c r="C23085" t="s">
        <v>10779</v>
      </c>
      <c r="D23085" s="2">
        <v>57488.59</v>
      </c>
      <c r="E23085" s="3">
        <f t="shared" si="720"/>
        <v>2.6020953393919057E-4</v>
      </c>
      <c r="F23085" s="3">
        <f t="shared" si="721"/>
        <v>98.569604405196429</v>
      </c>
      <c r="G23085" t="s">
        <v>14473</v>
      </c>
    </row>
    <row r="23086" spans="1:7" x14ac:dyDescent="0.35">
      <c r="A23086" t="s">
        <v>3</v>
      </c>
      <c r="B23086" t="s">
        <v>6</v>
      </c>
      <c r="C23086" t="s">
        <v>142</v>
      </c>
      <c r="D23086" s="2">
        <v>57487.3</v>
      </c>
      <c r="E23086" s="3">
        <f t="shared" si="720"/>
        <v>2.6020369503622251E-4</v>
      </c>
      <c r="F23086" s="3">
        <f t="shared" si="721"/>
        <v>98.569864608891464</v>
      </c>
      <c r="G23086" t="s">
        <v>14480</v>
      </c>
    </row>
    <row r="23087" spans="1:7" x14ac:dyDescent="0.35">
      <c r="A23087" t="s">
        <v>10</v>
      </c>
      <c r="B23087" t="s">
        <v>6</v>
      </c>
      <c r="C23087" t="s">
        <v>6291</v>
      </c>
      <c r="D23087" s="2">
        <v>57480.05</v>
      </c>
      <c r="E23087" s="3">
        <f t="shared" si="720"/>
        <v>2.6017087949628564E-4</v>
      </c>
      <c r="F23087" s="3">
        <f t="shared" si="721"/>
        <v>98.570124779770964</v>
      </c>
      <c r="G23087" t="s">
        <v>14480</v>
      </c>
    </row>
    <row r="23088" spans="1:7" x14ac:dyDescent="0.35">
      <c r="A23088" t="s">
        <v>10</v>
      </c>
      <c r="B23088" t="s">
        <v>180</v>
      </c>
      <c r="C23088" t="s">
        <v>14345</v>
      </c>
      <c r="D23088" s="2">
        <v>57479.98</v>
      </c>
      <c r="E23088" s="3">
        <f t="shared" si="720"/>
        <v>2.6017056265658972E-4</v>
      </c>
      <c r="F23088" s="3">
        <f t="shared" si="721"/>
        <v>98.570384950333619</v>
      </c>
      <c r="G23088" t="s">
        <v>14480</v>
      </c>
    </row>
    <row r="23089" spans="1:7" x14ac:dyDescent="0.35">
      <c r="A23089" t="s">
        <v>3</v>
      </c>
      <c r="B23089" t="s">
        <v>187</v>
      </c>
      <c r="C23089" t="s">
        <v>3985</v>
      </c>
      <c r="D23089" s="2">
        <v>57475.41</v>
      </c>
      <c r="E23089" s="3">
        <f t="shared" si="720"/>
        <v>2.6014987755072603E-4</v>
      </c>
      <c r="F23089" s="3">
        <f t="shared" si="721"/>
        <v>98.570645100211166</v>
      </c>
      <c r="G23089" t="s">
        <v>14473</v>
      </c>
    </row>
    <row r="23090" spans="1:7" x14ac:dyDescent="0.35">
      <c r="A23090" t="s">
        <v>3</v>
      </c>
      <c r="B23090" t="s">
        <v>33</v>
      </c>
      <c r="C23090" s="8" t="s">
        <v>2333</v>
      </c>
      <c r="D23090" s="2">
        <v>57475</v>
      </c>
      <c r="E23090" s="3">
        <f t="shared" si="720"/>
        <v>2.6014802177536409E-4</v>
      </c>
      <c r="F23090" s="3">
        <f t="shared" si="721"/>
        <v>98.570905248232947</v>
      </c>
      <c r="G23090" t="s">
        <v>14480</v>
      </c>
    </row>
    <row r="23091" spans="1:7" x14ac:dyDescent="0.35">
      <c r="A23091" t="s">
        <v>3</v>
      </c>
      <c r="B23091" t="s">
        <v>9</v>
      </c>
      <c r="C23091" t="s">
        <v>7154</v>
      </c>
      <c r="D23091" s="2">
        <v>57474.239999999998</v>
      </c>
      <c r="E23091" s="3">
        <f t="shared" si="720"/>
        <v>2.6014458180152245E-4</v>
      </c>
      <c r="F23091" s="3">
        <f t="shared" si="721"/>
        <v>98.571165392814748</v>
      </c>
      <c r="G23091" t="s">
        <v>14480</v>
      </c>
    </row>
    <row r="23092" spans="1:7" x14ac:dyDescent="0.35">
      <c r="A23092" t="s">
        <v>10</v>
      </c>
      <c r="B23092" t="s">
        <v>32</v>
      </c>
      <c r="C23092" t="s">
        <v>2896</v>
      </c>
      <c r="D23092" s="2">
        <v>57467.13</v>
      </c>
      <c r="E23092" s="3">
        <f t="shared" si="720"/>
        <v>2.6011239994097742E-4</v>
      </c>
      <c r="F23092" s="3">
        <f t="shared" si="721"/>
        <v>98.571425505214691</v>
      </c>
      <c r="G23092" t="s">
        <v>14480</v>
      </c>
    </row>
    <row r="23093" spans="1:7" x14ac:dyDescent="0.35">
      <c r="A23093" t="s">
        <v>10</v>
      </c>
      <c r="B23093" t="s">
        <v>9</v>
      </c>
      <c r="C23093" t="s">
        <v>5245</v>
      </c>
      <c r="D23093" s="2">
        <v>57466.35</v>
      </c>
      <c r="E23093" s="3">
        <f t="shared" si="720"/>
        <v>2.6010886944150837E-4</v>
      </c>
      <c r="F23093" s="3">
        <f t="shared" si="721"/>
        <v>98.571685614084132</v>
      </c>
      <c r="G23093" t="s">
        <v>14473</v>
      </c>
    </row>
    <row r="23094" spans="1:7" x14ac:dyDescent="0.35">
      <c r="A23094" t="s">
        <v>10</v>
      </c>
      <c r="B23094" t="s">
        <v>9</v>
      </c>
      <c r="C23094" t="s">
        <v>7898</v>
      </c>
      <c r="D23094" s="2">
        <v>57461.46</v>
      </c>
      <c r="E23094" s="3">
        <f t="shared" si="720"/>
        <v>2.6008673592560613E-4</v>
      </c>
      <c r="F23094" s="3">
        <f t="shared" si="721"/>
        <v>98.571945700820052</v>
      </c>
      <c r="G23094" t="s">
        <v>14480</v>
      </c>
    </row>
    <row r="23095" spans="1:7" x14ac:dyDescent="0.35">
      <c r="A23095" t="s">
        <v>3</v>
      </c>
      <c r="B23095" t="s">
        <v>8</v>
      </c>
      <c r="C23095" t="s">
        <v>7335</v>
      </c>
      <c r="D23095" s="2">
        <v>57461.04</v>
      </c>
      <c r="E23095" s="3">
        <f t="shared" si="720"/>
        <v>2.6008483488743046E-4</v>
      </c>
      <c r="F23095" s="3">
        <f t="shared" si="721"/>
        <v>98.572205785654944</v>
      </c>
      <c r="G23095" t="s">
        <v>14473</v>
      </c>
    </row>
    <row r="23096" spans="1:7" x14ac:dyDescent="0.35">
      <c r="A23096" t="s">
        <v>10</v>
      </c>
      <c r="B23096" t="s">
        <v>40</v>
      </c>
      <c r="C23096" t="s">
        <v>3890</v>
      </c>
      <c r="D23096" s="2">
        <v>57460.43</v>
      </c>
      <c r="E23096" s="3">
        <f t="shared" si="720"/>
        <v>2.6008207385579444E-4</v>
      </c>
      <c r="F23096" s="3">
        <f t="shared" si="721"/>
        <v>98.572465867728795</v>
      </c>
      <c r="G23096" t="s">
        <v>14473</v>
      </c>
    </row>
    <row r="23097" spans="1:7" x14ac:dyDescent="0.35">
      <c r="A23097" t="s">
        <v>10</v>
      </c>
      <c r="B23097" t="s">
        <v>6</v>
      </c>
      <c r="C23097" t="s">
        <v>9545</v>
      </c>
      <c r="D23097" s="2">
        <v>57452.42</v>
      </c>
      <c r="E23097" s="3">
        <f t="shared" si="720"/>
        <v>2.6004581834201588E-4</v>
      </c>
      <c r="F23097" s="3">
        <f t="shared" si="721"/>
        <v>98.572725913547131</v>
      </c>
      <c r="G23097" t="s">
        <v>14473</v>
      </c>
    </row>
    <row r="23098" spans="1:7" x14ac:dyDescent="0.35">
      <c r="A23098" t="s">
        <v>3</v>
      </c>
      <c r="B23098" t="s">
        <v>9</v>
      </c>
      <c r="C23098" t="s">
        <v>12575</v>
      </c>
      <c r="D23098" s="2">
        <v>57452.09</v>
      </c>
      <c r="E23098" s="3">
        <f t="shared" si="720"/>
        <v>2.6004432466916354E-4</v>
      </c>
      <c r="F23098" s="3">
        <f t="shared" si="721"/>
        <v>98.572985957871794</v>
      </c>
      <c r="G23098" t="s">
        <v>14480</v>
      </c>
    </row>
    <row r="23099" spans="1:7" x14ac:dyDescent="0.35">
      <c r="A23099" t="s">
        <v>3</v>
      </c>
      <c r="B23099" t="s">
        <v>6</v>
      </c>
      <c r="C23099" t="s">
        <v>6183</v>
      </c>
      <c r="D23099" s="2">
        <v>57451.45</v>
      </c>
      <c r="E23099" s="3">
        <f t="shared" si="720"/>
        <v>2.6004142784908637E-4</v>
      </c>
      <c r="F23099" s="3">
        <f t="shared" si="721"/>
        <v>98.573245999299644</v>
      </c>
      <c r="G23099" t="s">
        <v>14480</v>
      </c>
    </row>
    <row r="23100" spans="1:7" x14ac:dyDescent="0.35">
      <c r="A23100" t="s">
        <v>3</v>
      </c>
      <c r="B23100" t="s">
        <v>40</v>
      </c>
      <c r="C23100" s="8" t="s">
        <v>2392</v>
      </c>
      <c r="D23100" s="2">
        <v>57444.22</v>
      </c>
      <c r="E23100" s="3">
        <f t="shared" si="720"/>
        <v>2.6000870283477697E-4</v>
      </c>
      <c r="F23100" s="3">
        <f t="shared" si="721"/>
        <v>98.573506008002482</v>
      </c>
      <c r="G23100" t="s">
        <v>14480</v>
      </c>
    </row>
    <row r="23101" spans="1:7" x14ac:dyDescent="0.35">
      <c r="A23101" t="s">
        <v>3</v>
      </c>
      <c r="B23101" t="s">
        <v>73</v>
      </c>
      <c r="C23101" t="s">
        <v>1114</v>
      </c>
      <c r="D23101" s="2">
        <v>57443.62</v>
      </c>
      <c r="E23101" s="3">
        <f t="shared" si="720"/>
        <v>2.6000598706595458E-4</v>
      </c>
      <c r="F23101" s="3">
        <f t="shared" si="721"/>
        <v>98.573766013989555</v>
      </c>
      <c r="G23101" t="s">
        <v>14480</v>
      </c>
    </row>
    <row r="23102" spans="1:7" x14ac:dyDescent="0.35">
      <c r="A23102" t="s">
        <v>10</v>
      </c>
      <c r="B23102" t="s">
        <v>20</v>
      </c>
      <c r="C23102" t="s">
        <v>3313</v>
      </c>
      <c r="D23102" s="2">
        <v>57442.29</v>
      </c>
      <c r="E23102" s="3">
        <f t="shared" si="720"/>
        <v>2.599999671117317E-4</v>
      </c>
      <c r="F23102" s="3">
        <f t="shared" si="721"/>
        <v>98.574026013956669</v>
      </c>
      <c r="G23102" t="s">
        <v>14473</v>
      </c>
    </row>
    <row r="23103" spans="1:7" x14ac:dyDescent="0.35">
      <c r="A23103" t="s">
        <v>3</v>
      </c>
      <c r="B23103" t="s">
        <v>32</v>
      </c>
      <c r="C23103" t="s">
        <v>1092</v>
      </c>
      <c r="D23103" s="2">
        <v>57432.06</v>
      </c>
      <c r="E23103" s="3">
        <f t="shared" si="720"/>
        <v>2.599536632533104E-4</v>
      </c>
      <c r="F23103" s="3">
        <f t="shared" si="721"/>
        <v>98.574285967619929</v>
      </c>
      <c r="G23103" t="s">
        <v>14473</v>
      </c>
    </row>
    <row r="23104" spans="1:7" x14ac:dyDescent="0.35">
      <c r="A23104" t="s">
        <v>3</v>
      </c>
      <c r="B23104" t="s">
        <v>6</v>
      </c>
      <c r="C23104" t="s">
        <v>2227</v>
      </c>
      <c r="D23104" s="2">
        <v>57431.51</v>
      </c>
      <c r="E23104" s="3">
        <f t="shared" si="720"/>
        <v>2.5995117379855662E-4</v>
      </c>
      <c r="F23104" s="3">
        <f t="shared" si="721"/>
        <v>98.574545918793731</v>
      </c>
      <c r="G23104" t="s">
        <v>14473</v>
      </c>
    </row>
    <row r="23105" spans="1:7" x14ac:dyDescent="0.35">
      <c r="A23105" t="s">
        <v>10</v>
      </c>
      <c r="B23105" t="s">
        <v>4</v>
      </c>
      <c r="C23105" t="s">
        <v>3703</v>
      </c>
      <c r="D23105" s="2">
        <v>57427.54</v>
      </c>
      <c r="E23105" s="3">
        <f t="shared" si="720"/>
        <v>2.5993320446151532E-4</v>
      </c>
      <c r="F23105" s="3">
        <f t="shared" si="721"/>
        <v>98.574805851998192</v>
      </c>
      <c r="G23105" t="s">
        <v>14473</v>
      </c>
    </row>
    <row r="23106" spans="1:7" x14ac:dyDescent="0.35">
      <c r="A23106" t="s">
        <v>3</v>
      </c>
      <c r="B23106" t="s">
        <v>33</v>
      </c>
      <c r="C23106" t="s">
        <v>1386</v>
      </c>
      <c r="D23106" s="2">
        <v>57423.7</v>
      </c>
      <c r="E23106" s="3">
        <f t="shared" si="720"/>
        <v>2.5991582354105213E-4</v>
      </c>
      <c r="F23106" s="3">
        <f t="shared" si="721"/>
        <v>98.575065767821727</v>
      </c>
      <c r="G23106" t="s">
        <v>14473</v>
      </c>
    </row>
    <row r="23107" spans="1:7" x14ac:dyDescent="0.35">
      <c r="A23107" t="s">
        <v>3</v>
      </c>
      <c r="B23107" t="s">
        <v>11</v>
      </c>
      <c r="C23107" t="s">
        <v>215</v>
      </c>
      <c r="D23107" s="2">
        <v>57422.93</v>
      </c>
      <c r="E23107" s="3">
        <f t="shared" ref="E23107:E23170" si="722">(D23107/$D$29638)*100</f>
        <v>2.5991233830439681E-4</v>
      </c>
      <c r="F23107" s="3">
        <f t="shared" si="721"/>
        <v>98.575325680160034</v>
      </c>
      <c r="G23107" t="s">
        <v>14473</v>
      </c>
    </row>
    <row r="23108" spans="1:7" x14ac:dyDescent="0.35">
      <c r="A23108" t="s">
        <v>3</v>
      </c>
      <c r="B23108" t="s">
        <v>9</v>
      </c>
      <c r="C23108" t="s">
        <v>9712</v>
      </c>
      <c r="D23108" s="2">
        <v>57422.61</v>
      </c>
      <c r="E23108" s="3">
        <f t="shared" si="722"/>
        <v>2.599108898943582E-4</v>
      </c>
      <c r="F23108" s="3">
        <f t="shared" ref="F23108:F23171" si="723">E23108+F23107</f>
        <v>98.575585591049929</v>
      </c>
      <c r="G23108" t="s">
        <v>14480</v>
      </c>
    </row>
    <row r="23109" spans="1:7" x14ac:dyDescent="0.35">
      <c r="A23109" t="s">
        <v>10</v>
      </c>
      <c r="B23109" t="s">
        <v>6</v>
      </c>
      <c r="C23109" t="s">
        <v>580</v>
      </c>
      <c r="D23109" s="2">
        <v>57421.62</v>
      </c>
      <c r="E23109" s="3">
        <f t="shared" si="722"/>
        <v>2.5990640887580134E-4</v>
      </c>
      <c r="F23109" s="3">
        <f t="shared" si="723"/>
        <v>98.575845497458801</v>
      </c>
      <c r="G23109" t="s">
        <v>14473</v>
      </c>
    </row>
    <row r="23110" spans="1:7" x14ac:dyDescent="0.35">
      <c r="A23110" t="s">
        <v>10</v>
      </c>
      <c r="B23110" t="s">
        <v>22</v>
      </c>
      <c r="C23110" t="s">
        <v>1027</v>
      </c>
      <c r="D23110" s="2">
        <v>57420.93</v>
      </c>
      <c r="E23110" s="3">
        <f t="shared" si="722"/>
        <v>2.5990328574165562E-4</v>
      </c>
      <c r="F23110" s="3">
        <f t="shared" si="723"/>
        <v>98.576105400744538</v>
      </c>
      <c r="G23110" t="s">
        <v>14480</v>
      </c>
    </row>
    <row r="23111" spans="1:7" x14ac:dyDescent="0.35">
      <c r="A23111" t="s">
        <v>10</v>
      </c>
      <c r="B23111" t="s">
        <v>8</v>
      </c>
      <c r="C23111" t="s">
        <v>6879</v>
      </c>
      <c r="D23111" s="2">
        <v>57419.61</v>
      </c>
      <c r="E23111" s="3">
        <f t="shared" si="722"/>
        <v>2.5989731105024641E-4</v>
      </c>
      <c r="F23111" s="3">
        <f t="shared" si="723"/>
        <v>98.576365298055592</v>
      </c>
      <c r="G23111" t="s">
        <v>14473</v>
      </c>
    </row>
    <row r="23112" spans="1:7" x14ac:dyDescent="0.35">
      <c r="A23112" t="s">
        <v>3</v>
      </c>
      <c r="B23112" t="s">
        <v>28</v>
      </c>
      <c r="C23112" s="8" t="s">
        <v>11603</v>
      </c>
      <c r="D23112" s="2">
        <v>57419.3</v>
      </c>
      <c r="E23112" s="3">
        <f t="shared" si="722"/>
        <v>2.5989590790302154E-4</v>
      </c>
      <c r="F23112" s="3">
        <f t="shared" si="723"/>
        <v>98.576625193963494</v>
      </c>
      <c r="G23112" t="s">
        <v>14480</v>
      </c>
    </row>
    <row r="23113" spans="1:7" x14ac:dyDescent="0.35">
      <c r="A23113" t="s">
        <v>10</v>
      </c>
      <c r="B23113" t="s">
        <v>55</v>
      </c>
      <c r="C23113" t="s">
        <v>7189</v>
      </c>
      <c r="D23113" s="2">
        <v>57418.59</v>
      </c>
      <c r="E23113" s="3">
        <f t="shared" si="722"/>
        <v>2.598926942432484E-4</v>
      </c>
      <c r="F23113" s="3">
        <f t="shared" si="723"/>
        <v>98.57688508665774</v>
      </c>
      <c r="G23113" t="s">
        <v>14480</v>
      </c>
    </row>
    <row r="23114" spans="1:7" x14ac:dyDescent="0.35">
      <c r="A23114" t="s">
        <v>10</v>
      </c>
      <c r="B23114" t="s">
        <v>8</v>
      </c>
      <c r="C23114" t="s">
        <v>10098</v>
      </c>
      <c r="D23114" s="2">
        <v>57415</v>
      </c>
      <c r="E23114" s="3">
        <f t="shared" si="722"/>
        <v>2.5987644489312796E-4</v>
      </c>
      <c r="F23114" s="3">
        <f t="shared" si="723"/>
        <v>98.577144963102626</v>
      </c>
      <c r="G23114" t="s">
        <v>14473</v>
      </c>
    </row>
    <row r="23115" spans="1:7" x14ac:dyDescent="0.35">
      <c r="A23115" t="s">
        <v>10</v>
      </c>
      <c r="B23115" t="s">
        <v>739</v>
      </c>
      <c r="C23115" s="7" t="s">
        <v>1976</v>
      </c>
      <c r="D23115" s="2">
        <v>57413.69</v>
      </c>
      <c r="E23115" s="3">
        <f t="shared" si="722"/>
        <v>2.5987051546453248E-4</v>
      </c>
      <c r="F23115" s="3">
        <f t="shared" si="723"/>
        <v>98.57740483361809</v>
      </c>
      <c r="G23115" t="s">
        <v>14480</v>
      </c>
    </row>
    <row r="23116" spans="1:7" x14ac:dyDescent="0.35">
      <c r="A23116" t="s">
        <v>10</v>
      </c>
      <c r="B23116" t="s">
        <v>8</v>
      </c>
      <c r="C23116" t="s">
        <v>5149</v>
      </c>
      <c r="D23116" s="2">
        <v>57409.93</v>
      </c>
      <c r="E23116" s="3">
        <f t="shared" si="722"/>
        <v>2.59853496646579E-4</v>
      </c>
      <c r="F23116" s="3">
        <f t="shared" si="723"/>
        <v>98.577664687114734</v>
      </c>
      <c r="G23116" t="s">
        <v>14473</v>
      </c>
    </row>
    <row r="23117" spans="1:7" x14ac:dyDescent="0.35">
      <c r="A23117" t="s">
        <v>10</v>
      </c>
      <c r="B23117" t="s">
        <v>13</v>
      </c>
      <c r="C23117" t="s">
        <v>1069</v>
      </c>
      <c r="D23117" s="2">
        <v>57406.53</v>
      </c>
      <c r="E23117" s="3">
        <f t="shared" si="722"/>
        <v>2.5983810728991895E-4</v>
      </c>
      <c r="F23117" s="3">
        <f t="shared" si="723"/>
        <v>98.577924525222016</v>
      </c>
      <c r="G23117" t="s">
        <v>14473</v>
      </c>
    </row>
    <row r="23118" spans="1:7" x14ac:dyDescent="0.35">
      <c r="A23118" t="s">
        <v>3</v>
      </c>
      <c r="B23118" t="s">
        <v>9</v>
      </c>
      <c r="C23118" s="8" t="s">
        <v>225</v>
      </c>
      <c r="D23118" s="2">
        <v>57405.63</v>
      </c>
      <c r="E23118" s="3">
        <f t="shared" si="722"/>
        <v>2.5983403363668536E-4</v>
      </c>
      <c r="F23118" s="3">
        <f t="shared" si="723"/>
        <v>98.578184359255658</v>
      </c>
      <c r="G23118" t="s">
        <v>14480</v>
      </c>
    </row>
    <row r="23119" spans="1:7" x14ac:dyDescent="0.35">
      <c r="A23119" t="s">
        <v>3</v>
      </c>
      <c r="B23119" t="s">
        <v>13</v>
      </c>
      <c r="C23119" t="s">
        <v>1855</v>
      </c>
      <c r="D23119" s="2">
        <v>57403.07</v>
      </c>
      <c r="E23119" s="3">
        <f t="shared" si="722"/>
        <v>2.5982244635637666E-4</v>
      </c>
      <c r="F23119" s="3">
        <f t="shared" si="723"/>
        <v>98.578444181702011</v>
      </c>
      <c r="G23119" t="s">
        <v>14473</v>
      </c>
    </row>
    <row r="23120" spans="1:7" x14ac:dyDescent="0.35">
      <c r="A23120" t="s">
        <v>10</v>
      </c>
      <c r="B23120" t="s">
        <v>15</v>
      </c>
      <c r="C23120" t="s">
        <v>7112</v>
      </c>
      <c r="D23120" s="2">
        <v>57400</v>
      </c>
      <c r="E23120" s="3">
        <f t="shared" si="722"/>
        <v>2.5980855067256889E-4</v>
      </c>
      <c r="F23120" s="3">
        <f t="shared" si="723"/>
        <v>98.578703990252677</v>
      </c>
      <c r="G23120" t="s">
        <v>14473</v>
      </c>
    </row>
    <row r="23121" spans="1:7" x14ac:dyDescent="0.35">
      <c r="A23121" t="s">
        <v>3</v>
      </c>
      <c r="B23121" t="s">
        <v>27</v>
      </c>
      <c r="C23121" t="s">
        <v>743</v>
      </c>
      <c r="D23121" s="2">
        <v>57397.72</v>
      </c>
      <c r="E23121" s="3">
        <f t="shared" si="722"/>
        <v>2.5979823075104392E-4</v>
      </c>
      <c r="F23121" s="3">
        <f t="shared" si="723"/>
        <v>98.578963788483435</v>
      </c>
      <c r="G23121" t="s">
        <v>14473</v>
      </c>
    </row>
    <row r="23122" spans="1:7" x14ac:dyDescent="0.35">
      <c r="A23122" t="s">
        <v>10</v>
      </c>
      <c r="B23122" t="s">
        <v>8</v>
      </c>
      <c r="C23122" s="8" t="s">
        <v>884</v>
      </c>
      <c r="D23122" s="2">
        <v>57395.33</v>
      </c>
      <c r="E23122" s="3">
        <f t="shared" si="722"/>
        <v>2.5978741293856825E-4</v>
      </c>
      <c r="F23122" s="3">
        <f t="shared" si="723"/>
        <v>98.579223575896378</v>
      </c>
      <c r="G23122" t="s">
        <v>14480</v>
      </c>
    </row>
    <row r="23123" spans="1:7" x14ac:dyDescent="0.35">
      <c r="A23123" t="s">
        <v>3</v>
      </c>
      <c r="B23123" t="s">
        <v>9</v>
      </c>
      <c r="C23123" t="s">
        <v>5878</v>
      </c>
      <c r="D23123" s="2">
        <v>57394.85</v>
      </c>
      <c r="E23123" s="3">
        <f t="shared" si="722"/>
        <v>2.5978524032351029E-4</v>
      </c>
      <c r="F23123" s="3">
        <f t="shared" si="723"/>
        <v>98.579483361136695</v>
      </c>
      <c r="G23123" t="s">
        <v>14473</v>
      </c>
    </row>
    <row r="23124" spans="1:7" x14ac:dyDescent="0.35">
      <c r="A23124" t="s">
        <v>10</v>
      </c>
      <c r="B23124" t="s">
        <v>9</v>
      </c>
      <c r="C23124" t="s">
        <v>5863</v>
      </c>
      <c r="D23124" s="2">
        <v>57389.43</v>
      </c>
      <c r="E23124" s="3">
        <f t="shared" si="722"/>
        <v>2.5976070787848168E-4</v>
      </c>
      <c r="F23124" s="3">
        <f t="shared" si="723"/>
        <v>98.579743121844572</v>
      </c>
      <c r="G23124" t="s">
        <v>14480</v>
      </c>
    </row>
    <row r="23125" spans="1:7" x14ac:dyDescent="0.35">
      <c r="A23125" t="s">
        <v>3</v>
      </c>
      <c r="B23125" t="s">
        <v>28</v>
      </c>
      <c r="C23125" t="s">
        <v>1114</v>
      </c>
      <c r="D23125" s="2">
        <v>57389.24</v>
      </c>
      <c r="E23125" s="3">
        <f t="shared" si="722"/>
        <v>2.5975984788502123E-4</v>
      </c>
      <c r="F23125" s="3">
        <f t="shared" si="723"/>
        <v>98.580002881692451</v>
      </c>
      <c r="G23125" t="s">
        <v>14480</v>
      </c>
    </row>
    <row r="23126" spans="1:7" x14ac:dyDescent="0.35">
      <c r="A23126" t="s">
        <v>10</v>
      </c>
      <c r="B23126" t="s">
        <v>6</v>
      </c>
      <c r="C23126" t="s">
        <v>629</v>
      </c>
      <c r="D23126" s="2">
        <v>57379.91</v>
      </c>
      <c r="E23126" s="3">
        <f t="shared" si="722"/>
        <v>2.5971761767983352E-4</v>
      </c>
      <c r="F23126" s="3">
        <f t="shared" si="723"/>
        <v>98.580262599310132</v>
      </c>
      <c r="G23126" t="s">
        <v>14473</v>
      </c>
    </row>
    <row r="23127" spans="1:7" x14ac:dyDescent="0.35">
      <c r="A23127" t="s">
        <v>10</v>
      </c>
      <c r="B23127" t="s">
        <v>8</v>
      </c>
      <c r="C23127" t="s">
        <v>12612</v>
      </c>
      <c r="D23127" s="2">
        <v>57368.94</v>
      </c>
      <c r="E23127" s="3">
        <f t="shared" si="722"/>
        <v>2.5966796437319799E-4</v>
      </c>
      <c r="F23127" s="3">
        <f t="shared" si="723"/>
        <v>98.580522267274503</v>
      </c>
      <c r="G23127" t="s">
        <v>14473</v>
      </c>
    </row>
    <row r="23128" spans="1:7" x14ac:dyDescent="0.35">
      <c r="A23128" t="s">
        <v>10</v>
      </c>
      <c r="B23128" t="s">
        <v>6</v>
      </c>
      <c r="C23128" t="s">
        <v>1229</v>
      </c>
      <c r="D23128" s="2">
        <v>57366.58</v>
      </c>
      <c r="E23128" s="3">
        <f t="shared" si="722"/>
        <v>2.5965728234916342E-4</v>
      </c>
      <c r="F23128" s="3">
        <f t="shared" si="723"/>
        <v>98.580781924556845</v>
      </c>
      <c r="G23128" t="s">
        <v>14473</v>
      </c>
    </row>
    <row r="23129" spans="1:7" x14ac:dyDescent="0.35">
      <c r="A23129" t="s">
        <v>3</v>
      </c>
      <c r="B23129" t="s">
        <v>37</v>
      </c>
      <c r="C23129" t="s">
        <v>2099</v>
      </c>
      <c r="D23129" s="2">
        <v>57366.27</v>
      </c>
      <c r="E23129" s="3">
        <f t="shared" si="722"/>
        <v>2.5965587920193849E-4</v>
      </c>
      <c r="F23129" s="3">
        <f t="shared" si="723"/>
        <v>98.58104158043605</v>
      </c>
      <c r="G23129" t="s">
        <v>14480</v>
      </c>
    </row>
    <row r="23130" spans="1:7" x14ac:dyDescent="0.35">
      <c r="A23130" t="s">
        <v>3</v>
      </c>
      <c r="B23130" t="s">
        <v>13</v>
      </c>
      <c r="C23130" t="s">
        <v>13668</v>
      </c>
      <c r="D23130" s="2">
        <v>57363.99</v>
      </c>
      <c r="E23130" s="3">
        <f t="shared" si="722"/>
        <v>2.5964555928041351E-4</v>
      </c>
      <c r="F23130" s="3">
        <f t="shared" si="723"/>
        <v>98.581301225995333</v>
      </c>
      <c r="G23130" t="s">
        <v>14480</v>
      </c>
    </row>
    <row r="23131" spans="1:7" x14ac:dyDescent="0.35">
      <c r="A23131" t="s">
        <v>3</v>
      </c>
      <c r="B23131" t="s">
        <v>9</v>
      </c>
      <c r="C23131" t="s">
        <v>1437</v>
      </c>
      <c r="D23131" s="2">
        <v>57353.7</v>
      </c>
      <c r="E23131" s="3">
        <f t="shared" si="722"/>
        <v>2.5959898384511003E-4</v>
      </c>
      <c r="F23131" s="3">
        <f t="shared" si="723"/>
        <v>98.581560824979178</v>
      </c>
      <c r="G23131" t="s">
        <v>14473</v>
      </c>
    </row>
    <row r="23132" spans="1:7" x14ac:dyDescent="0.35">
      <c r="A23132" t="s">
        <v>3</v>
      </c>
      <c r="B23132" t="s">
        <v>294</v>
      </c>
      <c r="C23132" t="s">
        <v>2963</v>
      </c>
      <c r="D23132" s="2">
        <v>57351.01</v>
      </c>
      <c r="E23132" s="3">
        <f t="shared" si="722"/>
        <v>2.5958680814822311E-4</v>
      </c>
      <c r="F23132" s="3">
        <f t="shared" si="723"/>
        <v>98.581820411787319</v>
      </c>
      <c r="G23132" t="s">
        <v>14473</v>
      </c>
    </row>
    <row r="23133" spans="1:7" x14ac:dyDescent="0.35">
      <c r="A23133" t="s">
        <v>3</v>
      </c>
      <c r="B23133" t="s">
        <v>11</v>
      </c>
      <c r="C23133" t="s">
        <v>10179</v>
      </c>
      <c r="D23133" s="2">
        <v>57350</v>
      </c>
      <c r="E23133" s="3">
        <f t="shared" si="722"/>
        <v>2.5958223660403878E-4</v>
      </c>
      <c r="F23133" s="3">
        <f t="shared" si="723"/>
        <v>98.582079994023928</v>
      </c>
      <c r="G23133" t="s">
        <v>14473</v>
      </c>
    </row>
    <row r="23134" spans="1:7" x14ac:dyDescent="0.35">
      <c r="A23134" t="s">
        <v>3</v>
      </c>
      <c r="B23134" t="s">
        <v>22</v>
      </c>
      <c r="C23134" t="s">
        <v>3554</v>
      </c>
      <c r="D23134" s="2">
        <v>57346.01</v>
      </c>
      <c r="E23134" s="3">
        <f t="shared" si="722"/>
        <v>2.5956417674137013E-4</v>
      </c>
      <c r="F23134" s="3">
        <f t="shared" si="723"/>
        <v>98.582339558200673</v>
      </c>
      <c r="G23134" t="s">
        <v>14473</v>
      </c>
    </row>
    <row r="23135" spans="1:7" x14ac:dyDescent="0.35">
      <c r="A23135" t="s">
        <v>10</v>
      </c>
      <c r="B23135" t="s">
        <v>122</v>
      </c>
      <c r="C23135" t="s">
        <v>347</v>
      </c>
      <c r="D23135" s="2">
        <v>57342.39</v>
      </c>
      <c r="E23135" s="3">
        <f t="shared" si="722"/>
        <v>2.5954779160280848E-4</v>
      </c>
      <c r="F23135" s="3">
        <f t="shared" si="723"/>
        <v>98.582599105992273</v>
      </c>
      <c r="G23135" t="s">
        <v>14473</v>
      </c>
    </row>
    <row r="23136" spans="1:7" x14ac:dyDescent="0.35">
      <c r="A23136" t="s">
        <v>10</v>
      </c>
      <c r="B23136" t="s">
        <v>6</v>
      </c>
      <c r="C23136" t="s">
        <v>10219</v>
      </c>
      <c r="D23136" s="2">
        <v>57338.86</v>
      </c>
      <c r="E23136" s="3">
        <f t="shared" si="722"/>
        <v>2.5953181382957027E-4</v>
      </c>
      <c r="F23136" s="3">
        <f t="shared" si="723"/>
        <v>98.582858637806098</v>
      </c>
      <c r="G23136" t="s">
        <v>14473</v>
      </c>
    </row>
    <row r="23137" spans="1:7" x14ac:dyDescent="0.35">
      <c r="A23137" t="s">
        <v>3</v>
      </c>
      <c r="B23137" t="s">
        <v>8</v>
      </c>
      <c r="C23137" t="s">
        <v>1000</v>
      </c>
      <c r="D23137" s="2">
        <v>57323.9</v>
      </c>
      <c r="E23137" s="3">
        <f t="shared" si="722"/>
        <v>2.5946410066026609E-4</v>
      </c>
      <c r="F23137" s="3">
        <f t="shared" si="723"/>
        <v>98.583118101906763</v>
      </c>
      <c r="G23137" t="s">
        <v>14473</v>
      </c>
    </row>
    <row r="23138" spans="1:7" x14ac:dyDescent="0.35">
      <c r="A23138" t="s">
        <v>10</v>
      </c>
      <c r="B23138" t="s">
        <v>73</v>
      </c>
      <c r="C23138" t="s">
        <v>2130</v>
      </c>
      <c r="D23138" s="2">
        <v>57322.55</v>
      </c>
      <c r="E23138" s="3">
        <f t="shared" si="722"/>
        <v>2.5945799018041579E-4</v>
      </c>
      <c r="F23138" s="3">
        <f t="shared" si="723"/>
        <v>98.583377559896945</v>
      </c>
      <c r="G23138" t="s">
        <v>14480</v>
      </c>
    </row>
    <row r="23139" spans="1:7" x14ac:dyDescent="0.35">
      <c r="A23139" t="s">
        <v>10</v>
      </c>
      <c r="B23139" t="s">
        <v>9</v>
      </c>
      <c r="C23139" t="s">
        <v>12454</v>
      </c>
      <c r="D23139" s="2">
        <v>57319.24</v>
      </c>
      <c r="E23139" s="3">
        <f t="shared" si="722"/>
        <v>2.5944300818907907E-4</v>
      </c>
      <c r="F23139" s="3">
        <f t="shared" si="723"/>
        <v>98.583637002905135</v>
      </c>
      <c r="G23139" t="s">
        <v>14480</v>
      </c>
    </row>
    <row r="23140" spans="1:7" x14ac:dyDescent="0.35">
      <c r="A23140" t="s">
        <v>3</v>
      </c>
      <c r="B23140" t="s">
        <v>6</v>
      </c>
      <c r="C23140" t="s">
        <v>4257</v>
      </c>
      <c r="D23140" s="2">
        <v>57315</v>
      </c>
      <c r="E23140" s="3">
        <f t="shared" si="722"/>
        <v>2.5942381675606773E-4</v>
      </c>
      <c r="F23140" s="3">
        <f t="shared" si="723"/>
        <v>98.583896426721893</v>
      </c>
      <c r="G23140" t="s">
        <v>14473</v>
      </c>
    </row>
    <row r="23141" spans="1:7" x14ac:dyDescent="0.35">
      <c r="A23141" t="s">
        <v>3</v>
      </c>
      <c r="B23141" t="s">
        <v>4</v>
      </c>
      <c r="C23141" t="s">
        <v>3075</v>
      </c>
      <c r="D23141" s="2">
        <v>57313.19</v>
      </c>
      <c r="E23141" s="3">
        <f t="shared" si="722"/>
        <v>2.5941562418678698E-4</v>
      </c>
      <c r="F23141" s="3">
        <f t="shared" si="723"/>
        <v>98.584155842346078</v>
      </c>
      <c r="G23141" t="s">
        <v>14473</v>
      </c>
    </row>
    <row r="23142" spans="1:7" x14ac:dyDescent="0.35">
      <c r="A23142" t="s">
        <v>10</v>
      </c>
      <c r="B23142" t="s">
        <v>4</v>
      </c>
      <c r="C23142" t="s">
        <v>680</v>
      </c>
      <c r="D23142" s="2">
        <v>57302.13</v>
      </c>
      <c r="E23142" s="3">
        <f t="shared" si="722"/>
        <v>2.5936556351482807E-4</v>
      </c>
      <c r="F23142" s="3">
        <f t="shared" si="723"/>
        <v>98.584415207909586</v>
      </c>
      <c r="G23142" t="s">
        <v>14480</v>
      </c>
    </row>
    <row r="23143" spans="1:7" x14ac:dyDescent="0.35">
      <c r="A23143" t="s">
        <v>10</v>
      </c>
      <c r="B23143" t="s">
        <v>22</v>
      </c>
      <c r="C23143" t="s">
        <v>2041</v>
      </c>
      <c r="D23143" s="2">
        <v>57300</v>
      </c>
      <c r="E23143" s="3">
        <f t="shared" si="722"/>
        <v>2.5935592253550872E-4</v>
      </c>
      <c r="F23143" s="3">
        <f t="shared" si="723"/>
        <v>98.584674563832124</v>
      </c>
      <c r="G23143" t="s">
        <v>14480</v>
      </c>
    </row>
    <row r="23144" spans="1:7" x14ac:dyDescent="0.35">
      <c r="A23144" t="s">
        <v>3</v>
      </c>
      <c r="B23144" t="s">
        <v>6</v>
      </c>
      <c r="C23144" s="8" t="s">
        <v>6882</v>
      </c>
      <c r="D23144" s="2">
        <v>57298.8</v>
      </c>
      <c r="E23144" s="3">
        <f t="shared" si="722"/>
        <v>2.5935049099786394E-4</v>
      </c>
      <c r="F23144" s="3">
        <f t="shared" si="723"/>
        <v>98.584933914323116</v>
      </c>
      <c r="G23144" t="s">
        <v>14480</v>
      </c>
    </row>
    <row r="23145" spans="1:7" x14ac:dyDescent="0.35">
      <c r="A23145" t="s">
        <v>10</v>
      </c>
      <c r="B23145" t="s">
        <v>8</v>
      </c>
      <c r="C23145" t="s">
        <v>611</v>
      </c>
      <c r="D23145" s="2">
        <v>57294.36</v>
      </c>
      <c r="E23145" s="3">
        <f t="shared" si="722"/>
        <v>2.5933039430857846E-4</v>
      </c>
      <c r="F23145" s="3">
        <f t="shared" si="723"/>
        <v>98.585193244717431</v>
      </c>
      <c r="G23145" t="s">
        <v>14473</v>
      </c>
    </row>
    <row r="23146" spans="1:7" x14ac:dyDescent="0.35">
      <c r="A23146" t="s">
        <v>10</v>
      </c>
      <c r="B23146" t="s">
        <v>6</v>
      </c>
      <c r="C23146" t="s">
        <v>13777</v>
      </c>
      <c r="D23146" s="2">
        <v>57294.21</v>
      </c>
      <c r="E23146" s="3">
        <f t="shared" si="722"/>
        <v>2.5932971536637289E-4</v>
      </c>
      <c r="F23146" s="3">
        <f t="shared" si="723"/>
        <v>98.585452574432793</v>
      </c>
      <c r="G23146" t="s">
        <v>14480</v>
      </c>
    </row>
    <row r="23147" spans="1:7" x14ac:dyDescent="0.35">
      <c r="A23147" t="s">
        <v>10</v>
      </c>
      <c r="B23147" t="s">
        <v>31</v>
      </c>
      <c r="C23147" t="s">
        <v>7849</v>
      </c>
      <c r="D23147" s="2">
        <v>57293.47</v>
      </c>
      <c r="E23147" s="3">
        <f t="shared" si="722"/>
        <v>2.5932636591815867E-4</v>
      </c>
      <c r="F23147" s="3">
        <f t="shared" si="723"/>
        <v>98.585711900798714</v>
      </c>
      <c r="G23147" t="s">
        <v>14473</v>
      </c>
    </row>
    <row r="23148" spans="1:7" x14ac:dyDescent="0.35">
      <c r="A23148" t="s">
        <v>10</v>
      </c>
      <c r="B23148" t="s">
        <v>20</v>
      </c>
      <c r="C23148" t="s">
        <v>91</v>
      </c>
      <c r="D23148" s="2">
        <v>57292.93</v>
      </c>
      <c r="E23148" s="3">
        <f t="shared" si="722"/>
        <v>2.5932392172621851E-4</v>
      </c>
      <c r="F23148" s="3">
        <f t="shared" si="723"/>
        <v>98.585971224720438</v>
      </c>
      <c r="G23148" t="s">
        <v>14473</v>
      </c>
    </row>
    <row r="23149" spans="1:7" x14ac:dyDescent="0.35">
      <c r="A23149" t="s">
        <v>10</v>
      </c>
      <c r="B23149" t="s">
        <v>6</v>
      </c>
      <c r="C23149" t="s">
        <v>3250</v>
      </c>
      <c r="D23149" s="2">
        <v>57288.76</v>
      </c>
      <c r="E23149" s="3">
        <f t="shared" si="722"/>
        <v>2.5930504713290314E-4</v>
      </c>
      <c r="F23149" s="3">
        <f t="shared" si="723"/>
        <v>98.586230529767576</v>
      </c>
      <c r="G23149" t="s">
        <v>14473</v>
      </c>
    </row>
    <row r="23150" spans="1:7" x14ac:dyDescent="0.35">
      <c r="A23150" t="s">
        <v>3</v>
      </c>
      <c r="B23150" t="s">
        <v>13</v>
      </c>
      <c r="C23150" t="s">
        <v>2378</v>
      </c>
      <c r="D23150" s="2">
        <v>57285.84</v>
      </c>
      <c r="E23150" s="3">
        <f t="shared" si="722"/>
        <v>2.5929183039130095E-4</v>
      </c>
      <c r="F23150" s="3">
        <f t="shared" si="723"/>
        <v>98.586489821597965</v>
      </c>
      <c r="G23150" t="s">
        <v>14480</v>
      </c>
    </row>
    <row r="23151" spans="1:7" x14ac:dyDescent="0.35">
      <c r="A23151" t="s">
        <v>3</v>
      </c>
      <c r="B23151" t="s">
        <v>32</v>
      </c>
      <c r="C23151" t="s">
        <v>666</v>
      </c>
      <c r="D23151" s="2">
        <v>57285.47</v>
      </c>
      <c r="E23151" s="3">
        <f t="shared" si="722"/>
        <v>2.5929015566719384E-4</v>
      </c>
      <c r="F23151" s="3">
        <f t="shared" si="723"/>
        <v>98.586749111753633</v>
      </c>
      <c r="G23151" t="s">
        <v>14473</v>
      </c>
    </row>
    <row r="23152" spans="1:7" x14ac:dyDescent="0.35">
      <c r="A23152" t="s">
        <v>10</v>
      </c>
      <c r="B23152" t="s">
        <v>13</v>
      </c>
      <c r="C23152" t="s">
        <v>318</v>
      </c>
      <c r="D23152" s="2">
        <v>57282.68</v>
      </c>
      <c r="E23152" s="3">
        <f t="shared" si="722"/>
        <v>2.5927752734216985E-4</v>
      </c>
      <c r="F23152" s="3">
        <f t="shared" si="723"/>
        <v>98.587008389280982</v>
      </c>
      <c r="G23152" t="s">
        <v>14473</v>
      </c>
    </row>
    <row r="23153" spans="1:7" x14ac:dyDescent="0.35">
      <c r="A23153" t="s">
        <v>3</v>
      </c>
      <c r="B23153" t="s">
        <v>99</v>
      </c>
      <c r="C23153" t="s">
        <v>836</v>
      </c>
      <c r="D23153" s="2">
        <v>57282.21</v>
      </c>
      <c r="E23153" s="3">
        <f t="shared" si="722"/>
        <v>2.5927539998992568E-4</v>
      </c>
      <c r="F23153" s="3">
        <f t="shared" si="723"/>
        <v>98.587267664680965</v>
      </c>
      <c r="G23153" t="s">
        <v>14473</v>
      </c>
    </row>
    <row r="23154" spans="1:7" x14ac:dyDescent="0.35">
      <c r="A23154" t="s">
        <v>10</v>
      </c>
      <c r="B23154" t="s">
        <v>22</v>
      </c>
      <c r="C23154" t="s">
        <v>7206</v>
      </c>
      <c r="D23154" s="2">
        <v>57277</v>
      </c>
      <c r="E23154" s="3">
        <f t="shared" si="722"/>
        <v>2.5925181806398483E-4</v>
      </c>
      <c r="F23154" s="3">
        <f t="shared" si="723"/>
        <v>98.58752691649903</v>
      </c>
      <c r="G23154" t="s">
        <v>14480</v>
      </c>
    </row>
    <row r="23155" spans="1:7" x14ac:dyDescent="0.35">
      <c r="A23155" t="s">
        <v>3</v>
      </c>
      <c r="B23155" t="s">
        <v>57</v>
      </c>
      <c r="C23155" t="s">
        <v>8717</v>
      </c>
      <c r="D23155" s="2">
        <v>57275.65</v>
      </c>
      <c r="E23155" s="3">
        <f t="shared" si="722"/>
        <v>2.5924570758413453E-4</v>
      </c>
      <c r="F23155" s="3">
        <f t="shared" si="723"/>
        <v>98.587786162206612</v>
      </c>
      <c r="G23155" t="s">
        <v>14480</v>
      </c>
    </row>
    <row r="23156" spans="1:7" x14ac:dyDescent="0.35">
      <c r="A23156" t="s">
        <v>10</v>
      </c>
      <c r="B23156" t="s">
        <v>9</v>
      </c>
      <c r="C23156" s="8" t="s">
        <v>2739</v>
      </c>
      <c r="D23156" s="2">
        <v>57269.46</v>
      </c>
      <c r="E23156" s="3">
        <f t="shared" si="722"/>
        <v>2.592176899024505E-4</v>
      </c>
      <c r="F23156" s="3">
        <f t="shared" si="723"/>
        <v>98.588045379896514</v>
      </c>
      <c r="G23156" t="s">
        <v>14480</v>
      </c>
    </row>
    <row r="23157" spans="1:7" x14ac:dyDescent="0.35">
      <c r="A23157" t="s">
        <v>10</v>
      </c>
      <c r="B23157" t="s">
        <v>22</v>
      </c>
      <c r="C23157" t="s">
        <v>7705</v>
      </c>
      <c r="D23157" s="2">
        <v>57261.54</v>
      </c>
      <c r="E23157" s="3">
        <f t="shared" si="722"/>
        <v>2.5918184175399532E-4</v>
      </c>
      <c r="F23157" s="3">
        <f t="shared" si="723"/>
        <v>98.588304561738269</v>
      </c>
      <c r="G23157" t="s">
        <v>14473</v>
      </c>
    </row>
    <row r="23158" spans="1:7" x14ac:dyDescent="0.35">
      <c r="A23158" t="s">
        <v>10</v>
      </c>
      <c r="B23158" t="s">
        <v>9</v>
      </c>
      <c r="C23158" t="s">
        <v>7851</v>
      </c>
      <c r="D23158" s="2">
        <v>57261.02</v>
      </c>
      <c r="E23158" s="3">
        <f t="shared" si="722"/>
        <v>2.5917948808768258E-4</v>
      </c>
      <c r="F23158" s="3">
        <f t="shared" si="723"/>
        <v>98.588563741226352</v>
      </c>
      <c r="G23158" t="s">
        <v>14473</v>
      </c>
    </row>
    <row r="23159" spans="1:7" x14ac:dyDescent="0.35">
      <c r="A23159" t="s">
        <v>10</v>
      </c>
      <c r="B23159" t="s">
        <v>9</v>
      </c>
      <c r="C23159" t="s">
        <v>100</v>
      </c>
      <c r="D23159" s="2">
        <v>57258.82</v>
      </c>
      <c r="E23159" s="3">
        <f t="shared" si="722"/>
        <v>2.5916953026866731E-4</v>
      </c>
      <c r="F23159" s="3">
        <f t="shared" si="723"/>
        <v>98.588822910756619</v>
      </c>
      <c r="G23159" t="s">
        <v>14473</v>
      </c>
    </row>
    <row r="23160" spans="1:7" x14ac:dyDescent="0.35">
      <c r="A23160" t="s">
        <v>10</v>
      </c>
      <c r="B23160" t="s">
        <v>32</v>
      </c>
      <c r="C23160" s="8" t="s">
        <v>9211</v>
      </c>
      <c r="D23160" s="2">
        <v>57257.05</v>
      </c>
      <c r="E23160" s="3">
        <f t="shared" si="722"/>
        <v>2.5916151875064134E-4</v>
      </c>
      <c r="F23160" s="3">
        <f t="shared" si="723"/>
        <v>98.589082072275374</v>
      </c>
      <c r="G23160" t="s">
        <v>14480</v>
      </c>
    </row>
    <row r="23161" spans="1:7" x14ac:dyDescent="0.35">
      <c r="A23161" t="s">
        <v>10</v>
      </c>
      <c r="B23161" t="s">
        <v>8</v>
      </c>
      <c r="C23161" t="s">
        <v>13311</v>
      </c>
      <c r="D23161" s="2">
        <v>57252.28</v>
      </c>
      <c r="E23161" s="3">
        <f t="shared" si="722"/>
        <v>2.5913992838850353E-4</v>
      </c>
      <c r="F23161" s="3">
        <f t="shared" si="723"/>
        <v>98.589341212203763</v>
      </c>
      <c r="G23161" t="s">
        <v>14480</v>
      </c>
    </row>
    <row r="23162" spans="1:7" x14ac:dyDescent="0.35">
      <c r="A23162" t="s">
        <v>10</v>
      </c>
      <c r="B23162" t="s">
        <v>6</v>
      </c>
      <c r="C23162" t="s">
        <v>2522</v>
      </c>
      <c r="D23162" s="2">
        <v>57244.9</v>
      </c>
      <c r="E23162" s="3">
        <f t="shared" si="722"/>
        <v>2.591065244319885E-4</v>
      </c>
      <c r="F23162" s="3">
        <f t="shared" si="723"/>
        <v>98.589600318728202</v>
      </c>
      <c r="G23162" t="s">
        <v>14480</v>
      </c>
    </row>
    <row r="23163" spans="1:7" x14ac:dyDescent="0.35">
      <c r="A23163" t="s">
        <v>3</v>
      </c>
      <c r="B23163" t="s">
        <v>6</v>
      </c>
      <c r="C23163" t="s">
        <v>4699</v>
      </c>
      <c r="D23163" s="2">
        <v>57243.57</v>
      </c>
      <c r="E23163" s="3">
        <f t="shared" si="722"/>
        <v>2.5910050447776561E-4</v>
      </c>
      <c r="F23163" s="3">
        <f t="shared" si="723"/>
        <v>98.589859419232681</v>
      </c>
      <c r="G23163" t="s">
        <v>14480</v>
      </c>
    </row>
    <row r="23164" spans="1:7" x14ac:dyDescent="0.35">
      <c r="A23164" t="s">
        <v>10</v>
      </c>
      <c r="B23164" t="s">
        <v>9</v>
      </c>
      <c r="C23164" t="s">
        <v>8272</v>
      </c>
      <c r="D23164" s="2">
        <v>57237.91</v>
      </c>
      <c r="E23164" s="3">
        <f t="shared" si="722"/>
        <v>2.59074885725208E-4</v>
      </c>
      <c r="F23164" s="3">
        <f t="shared" si="723"/>
        <v>98.5901184941184</v>
      </c>
      <c r="G23164" t="s">
        <v>14480</v>
      </c>
    </row>
    <row r="23165" spans="1:7" x14ac:dyDescent="0.35">
      <c r="A23165" t="s">
        <v>3</v>
      </c>
      <c r="B23165" t="s">
        <v>8</v>
      </c>
      <c r="C23165" t="s">
        <v>3056</v>
      </c>
      <c r="D23165" s="2">
        <v>57231.199999999997</v>
      </c>
      <c r="E23165" s="3">
        <f t="shared" si="722"/>
        <v>2.5904451437721123E-4</v>
      </c>
      <c r="F23165" s="3">
        <f t="shared" si="723"/>
        <v>98.590377538632779</v>
      </c>
      <c r="G23165" t="s">
        <v>14480</v>
      </c>
    </row>
    <row r="23166" spans="1:7" x14ac:dyDescent="0.35">
      <c r="A23166" t="s">
        <v>3</v>
      </c>
      <c r="B23166" t="s">
        <v>15</v>
      </c>
      <c r="C23166" t="s">
        <v>3158</v>
      </c>
      <c r="D23166" s="2">
        <v>57229.61</v>
      </c>
      <c r="E23166" s="3">
        <f t="shared" si="722"/>
        <v>2.5903731758983198E-4</v>
      </c>
      <c r="F23166" s="3">
        <f t="shared" si="723"/>
        <v>98.59063657595037</v>
      </c>
      <c r="G23166" t="s">
        <v>14480</v>
      </c>
    </row>
    <row r="23167" spans="1:7" x14ac:dyDescent="0.35">
      <c r="A23167" t="s">
        <v>10</v>
      </c>
      <c r="B23167" t="s">
        <v>9</v>
      </c>
      <c r="C23167" t="s">
        <v>6771</v>
      </c>
      <c r="D23167" s="2">
        <v>57229.27</v>
      </c>
      <c r="E23167" s="3">
        <f t="shared" si="722"/>
        <v>2.5903577865416595E-4</v>
      </c>
      <c r="F23167" s="3">
        <f t="shared" si="723"/>
        <v>98.590895611729024</v>
      </c>
      <c r="G23167" t="s">
        <v>14480</v>
      </c>
    </row>
    <row r="23168" spans="1:7" x14ac:dyDescent="0.35">
      <c r="A23168" t="s">
        <v>10</v>
      </c>
      <c r="B23168" t="s">
        <v>6</v>
      </c>
      <c r="C23168" s="8" t="s">
        <v>8813</v>
      </c>
      <c r="D23168" s="2">
        <v>57224.480000000003</v>
      </c>
      <c r="E23168" s="3">
        <f t="shared" si="722"/>
        <v>2.5901409776640078E-4</v>
      </c>
      <c r="F23168" s="3">
        <f t="shared" si="723"/>
        <v>98.591154625826789</v>
      </c>
      <c r="G23168" t="s">
        <v>14480</v>
      </c>
    </row>
    <row r="23169" spans="1:7" x14ac:dyDescent="0.35">
      <c r="A23169" t="s">
        <v>3</v>
      </c>
      <c r="B23169" t="s">
        <v>40</v>
      </c>
      <c r="C23169" s="8" t="s">
        <v>1766</v>
      </c>
      <c r="D23169" s="2">
        <v>57220</v>
      </c>
      <c r="E23169" s="3">
        <f t="shared" si="722"/>
        <v>2.5899382002586053E-4</v>
      </c>
      <c r="F23169" s="3">
        <f t="shared" si="723"/>
        <v>98.591413619646815</v>
      </c>
      <c r="G23169" t="s">
        <v>14480</v>
      </c>
    </row>
    <row r="23170" spans="1:7" x14ac:dyDescent="0.35">
      <c r="A23170" t="s">
        <v>10</v>
      </c>
      <c r="B23170" t="s">
        <v>8</v>
      </c>
      <c r="C23170" t="s">
        <v>427</v>
      </c>
      <c r="D23170" s="2">
        <v>57205</v>
      </c>
      <c r="E23170" s="3">
        <f t="shared" si="722"/>
        <v>2.5892592580530147E-4</v>
      </c>
      <c r="F23170" s="3">
        <f t="shared" si="723"/>
        <v>98.591672545572621</v>
      </c>
      <c r="G23170" t="s">
        <v>14473</v>
      </c>
    </row>
    <row r="23171" spans="1:7" x14ac:dyDescent="0.35">
      <c r="A23171" t="s">
        <v>3</v>
      </c>
      <c r="B23171" t="s">
        <v>76</v>
      </c>
      <c r="C23171" t="s">
        <v>5106</v>
      </c>
      <c r="D23171" s="2">
        <v>57197.45</v>
      </c>
      <c r="E23171" s="3">
        <f t="shared" ref="E23171:E23234" si="724">(D23171/$D$29638)*100</f>
        <v>2.5889175238095341E-4</v>
      </c>
      <c r="F23171" s="3">
        <f t="shared" si="723"/>
        <v>98.591931437325002</v>
      </c>
      <c r="G23171" t="s">
        <v>14480</v>
      </c>
    </row>
    <row r="23172" spans="1:7" x14ac:dyDescent="0.35">
      <c r="A23172" t="s">
        <v>3</v>
      </c>
      <c r="B23172" t="s">
        <v>9</v>
      </c>
      <c r="C23172" t="s">
        <v>10577</v>
      </c>
      <c r="D23172" s="2">
        <v>57193.27</v>
      </c>
      <c r="E23172" s="3">
        <f t="shared" si="724"/>
        <v>2.588728325248243E-4</v>
      </c>
      <c r="F23172" s="3">
        <f t="shared" ref="F23172:F23235" si="725">E23172+F23171</f>
        <v>98.59219031015752</v>
      </c>
      <c r="G23172" t="s">
        <v>14480</v>
      </c>
    </row>
    <row r="23173" spans="1:7" x14ac:dyDescent="0.35">
      <c r="A23173" t="s">
        <v>3</v>
      </c>
      <c r="B23173" t="s">
        <v>33</v>
      </c>
      <c r="C23173" t="s">
        <v>3386</v>
      </c>
      <c r="D23173" s="2">
        <v>57192.31</v>
      </c>
      <c r="E23173" s="3">
        <f t="shared" si="724"/>
        <v>2.5886848729470853E-4</v>
      </c>
      <c r="F23173" s="3">
        <f t="shared" si="725"/>
        <v>98.592449178644813</v>
      </c>
      <c r="G23173" t="s">
        <v>14480</v>
      </c>
    </row>
    <row r="23174" spans="1:7" x14ac:dyDescent="0.35">
      <c r="A23174" t="s">
        <v>3</v>
      </c>
      <c r="B23174" t="s">
        <v>9</v>
      </c>
      <c r="C23174" t="s">
        <v>11044</v>
      </c>
      <c r="D23174" s="2">
        <v>57185.96</v>
      </c>
      <c r="E23174" s="3">
        <f t="shared" si="724"/>
        <v>2.588397454080052E-4</v>
      </c>
      <c r="F23174" s="3">
        <f t="shared" si="725"/>
        <v>98.592708018390226</v>
      </c>
      <c r="G23174" t="s">
        <v>14480</v>
      </c>
    </row>
    <row r="23175" spans="1:7" x14ac:dyDescent="0.35">
      <c r="A23175" t="s">
        <v>3</v>
      </c>
      <c r="B23175" t="s">
        <v>9</v>
      </c>
      <c r="C23175" t="s">
        <v>4882</v>
      </c>
      <c r="D23175" s="2">
        <v>57185</v>
      </c>
      <c r="E23175" s="3">
        <f t="shared" si="724"/>
        <v>2.5883540017788943E-4</v>
      </c>
      <c r="F23175" s="3">
        <f t="shared" si="725"/>
        <v>98.592966853790401</v>
      </c>
      <c r="G23175" t="s">
        <v>14480</v>
      </c>
    </row>
    <row r="23176" spans="1:7" x14ac:dyDescent="0.35">
      <c r="A23176" t="s">
        <v>10</v>
      </c>
      <c r="B23176" t="s">
        <v>9</v>
      </c>
      <c r="C23176" t="s">
        <v>13144</v>
      </c>
      <c r="D23176" s="2">
        <v>57184.54</v>
      </c>
      <c r="E23176" s="3">
        <f t="shared" si="724"/>
        <v>2.5883331808845893E-4</v>
      </c>
      <c r="F23176" s="3">
        <f t="shared" si="725"/>
        <v>98.593225687108486</v>
      </c>
      <c r="G23176" t="s">
        <v>14480</v>
      </c>
    </row>
    <row r="23177" spans="1:7" x14ac:dyDescent="0.35">
      <c r="A23177" t="s">
        <v>10</v>
      </c>
      <c r="B23177" t="s">
        <v>29</v>
      </c>
      <c r="C23177" t="s">
        <v>1561</v>
      </c>
      <c r="D23177" s="2">
        <v>57184.46</v>
      </c>
      <c r="E23177" s="3">
        <f t="shared" si="724"/>
        <v>2.5883295598594927E-4</v>
      </c>
      <c r="F23177" s="3">
        <f t="shared" si="725"/>
        <v>98.593484520064479</v>
      </c>
      <c r="G23177" t="s">
        <v>14480</v>
      </c>
    </row>
    <row r="23178" spans="1:7" x14ac:dyDescent="0.35">
      <c r="A23178" t="s">
        <v>3</v>
      </c>
      <c r="B23178" t="s">
        <v>40</v>
      </c>
      <c r="C23178" t="s">
        <v>938</v>
      </c>
      <c r="D23178" s="2">
        <v>57180.92</v>
      </c>
      <c r="E23178" s="3">
        <f t="shared" si="724"/>
        <v>2.5881693294989739E-4</v>
      </c>
      <c r="F23178" s="3">
        <f t="shared" si="725"/>
        <v>98.593743336997434</v>
      </c>
      <c r="G23178" t="s">
        <v>14480</v>
      </c>
    </row>
    <row r="23179" spans="1:7" x14ac:dyDescent="0.35">
      <c r="A23179" t="s">
        <v>10</v>
      </c>
      <c r="B23179" t="s">
        <v>62</v>
      </c>
      <c r="C23179" t="s">
        <v>11871</v>
      </c>
      <c r="D23179" s="2">
        <v>57176.5</v>
      </c>
      <c r="E23179" s="3">
        <f t="shared" si="724"/>
        <v>2.5879692678623933E-4</v>
      </c>
      <c r="F23179" s="3">
        <f t="shared" si="725"/>
        <v>98.594002133924221</v>
      </c>
      <c r="G23179" t="s">
        <v>14473</v>
      </c>
    </row>
    <row r="23180" spans="1:7" x14ac:dyDescent="0.35">
      <c r="A23180" t="s">
        <v>3</v>
      </c>
      <c r="B23180" t="s">
        <v>13</v>
      </c>
      <c r="C23180" t="s">
        <v>9697</v>
      </c>
      <c r="D23180" s="2">
        <v>57164.07</v>
      </c>
      <c r="E23180" s="3">
        <f t="shared" si="724"/>
        <v>2.587406651088027E-4</v>
      </c>
      <c r="F23180" s="3">
        <f t="shared" si="725"/>
        <v>98.594260874589324</v>
      </c>
      <c r="G23180" t="s">
        <v>14473</v>
      </c>
    </row>
    <row r="23181" spans="1:7" x14ac:dyDescent="0.35">
      <c r="A23181" t="s">
        <v>10</v>
      </c>
      <c r="B23181" t="s">
        <v>73</v>
      </c>
      <c r="C23181" t="s">
        <v>2774</v>
      </c>
      <c r="D23181" s="2">
        <v>57160</v>
      </c>
      <c r="E23181" s="3">
        <f t="shared" si="724"/>
        <v>2.587222431436244E-4</v>
      </c>
      <c r="F23181" s="3">
        <f t="shared" si="725"/>
        <v>98.59451959683247</v>
      </c>
      <c r="G23181" t="s">
        <v>14473</v>
      </c>
    </row>
    <row r="23182" spans="1:7" x14ac:dyDescent="0.35">
      <c r="A23182" t="s">
        <v>10</v>
      </c>
      <c r="B23182" t="s">
        <v>18</v>
      </c>
      <c r="C23182" t="s">
        <v>5393</v>
      </c>
      <c r="D23182" s="2">
        <v>57158.01</v>
      </c>
      <c r="E23182" s="3">
        <f t="shared" si="724"/>
        <v>2.5871323584369688E-4</v>
      </c>
      <c r="F23182" s="3">
        <f t="shared" si="725"/>
        <v>98.594778310068307</v>
      </c>
      <c r="G23182" t="s">
        <v>14473</v>
      </c>
    </row>
    <row r="23183" spans="1:7" x14ac:dyDescent="0.35">
      <c r="A23183" t="s">
        <v>3</v>
      </c>
      <c r="B23183" t="s">
        <v>180</v>
      </c>
      <c r="C23183" t="s">
        <v>8839</v>
      </c>
      <c r="D23183" s="2">
        <v>57149.34</v>
      </c>
      <c r="E23183" s="3">
        <f t="shared" si="724"/>
        <v>2.5867399298421374E-4</v>
      </c>
      <c r="F23183" s="3">
        <f t="shared" si="725"/>
        <v>98.595036984061295</v>
      </c>
      <c r="G23183" t="s">
        <v>14480</v>
      </c>
    </row>
    <row r="23184" spans="1:7" x14ac:dyDescent="0.35">
      <c r="A23184" t="s">
        <v>3</v>
      </c>
      <c r="B23184" t="s">
        <v>180</v>
      </c>
      <c r="C23184" t="s">
        <v>2820</v>
      </c>
      <c r="D23184" s="2">
        <v>57149.15</v>
      </c>
      <c r="E23184" s="3">
        <f t="shared" si="724"/>
        <v>2.5867313299075335E-4</v>
      </c>
      <c r="F23184" s="3">
        <f t="shared" si="725"/>
        <v>98.595295657194285</v>
      </c>
      <c r="G23184" t="s">
        <v>14480</v>
      </c>
    </row>
    <row r="23185" spans="1:7" x14ac:dyDescent="0.35">
      <c r="A23185" t="s">
        <v>10</v>
      </c>
      <c r="B23185" t="s">
        <v>180</v>
      </c>
      <c r="C23185" t="s">
        <v>6816</v>
      </c>
      <c r="D23185" s="2">
        <v>57147.53</v>
      </c>
      <c r="E23185" s="3">
        <f t="shared" si="724"/>
        <v>2.5866580041493295E-4</v>
      </c>
      <c r="F23185" s="3">
        <f t="shared" si="725"/>
        <v>98.595554322994701</v>
      </c>
      <c r="G23185" t="s">
        <v>14480</v>
      </c>
    </row>
    <row r="23186" spans="1:7" x14ac:dyDescent="0.35">
      <c r="A23186" t="s">
        <v>3</v>
      </c>
      <c r="B23186" t="s">
        <v>73</v>
      </c>
      <c r="C23186" t="s">
        <v>8393</v>
      </c>
      <c r="D23186" s="2">
        <v>57143.58</v>
      </c>
      <c r="E23186" s="3">
        <f t="shared" si="724"/>
        <v>2.5864792160351912E-4</v>
      </c>
      <c r="F23186" s="3">
        <f t="shared" si="725"/>
        <v>98.595812970916299</v>
      </c>
      <c r="G23186" t="s">
        <v>14473</v>
      </c>
    </row>
    <row r="23187" spans="1:7" x14ac:dyDescent="0.35">
      <c r="A23187" t="s">
        <v>10</v>
      </c>
      <c r="B23187" t="s">
        <v>406</v>
      </c>
      <c r="C23187" t="s">
        <v>8552</v>
      </c>
      <c r="D23187" s="2">
        <v>57140.37</v>
      </c>
      <c r="E23187" s="3">
        <f t="shared" si="724"/>
        <v>2.5863339224031946E-4</v>
      </c>
      <c r="F23187" s="3">
        <f t="shared" si="725"/>
        <v>98.596071604308534</v>
      </c>
      <c r="G23187" t="s">
        <v>14473</v>
      </c>
    </row>
    <row r="23188" spans="1:7" x14ac:dyDescent="0.35">
      <c r="A23188" t="s">
        <v>3</v>
      </c>
      <c r="B23188" t="s">
        <v>143</v>
      </c>
      <c r="C23188" t="s">
        <v>1048</v>
      </c>
      <c r="D23188" s="2">
        <v>57137.61</v>
      </c>
      <c r="E23188" s="3">
        <f t="shared" si="724"/>
        <v>2.5862089970373658E-4</v>
      </c>
      <c r="F23188" s="3">
        <f t="shared" si="725"/>
        <v>98.596330225208234</v>
      </c>
      <c r="G23188" t="s">
        <v>14473</v>
      </c>
    </row>
    <row r="23189" spans="1:7" x14ac:dyDescent="0.35">
      <c r="A23189" t="s">
        <v>3</v>
      </c>
      <c r="B23189" t="s">
        <v>68</v>
      </c>
      <c r="C23189" t="s">
        <v>4147</v>
      </c>
      <c r="D23189" s="2">
        <v>57134.879999999997</v>
      </c>
      <c r="E23189" s="3">
        <f t="shared" si="724"/>
        <v>2.5860854295559483E-4</v>
      </c>
      <c r="F23189" s="3">
        <f t="shared" si="725"/>
        <v>98.596588833751184</v>
      </c>
      <c r="G23189" t="s">
        <v>14473</v>
      </c>
    </row>
    <row r="23190" spans="1:7" x14ac:dyDescent="0.35">
      <c r="A23190" t="s">
        <v>10</v>
      </c>
      <c r="B23190" t="s">
        <v>9</v>
      </c>
      <c r="C23190" t="s">
        <v>6071</v>
      </c>
      <c r="D23190" s="2">
        <v>57134.17</v>
      </c>
      <c r="E23190" s="3">
        <f t="shared" si="724"/>
        <v>2.586053292958217E-4</v>
      </c>
      <c r="F23190" s="3">
        <f t="shared" si="725"/>
        <v>98.596847439080477</v>
      </c>
      <c r="G23190" t="s">
        <v>14473</v>
      </c>
    </row>
    <row r="23191" spans="1:7" x14ac:dyDescent="0.35">
      <c r="A23191" t="s">
        <v>10</v>
      </c>
      <c r="B23191" t="s">
        <v>76</v>
      </c>
      <c r="C23191" t="s">
        <v>3704</v>
      </c>
      <c r="D23191" s="2">
        <v>57134</v>
      </c>
      <c r="E23191" s="3">
        <f t="shared" si="724"/>
        <v>2.5860455982798871E-4</v>
      </c>
      <c r="F23191" s="3">
        <f t="shared" si="725"/>
        <v>98.597106043640309</v>
      </c>
      <c r="G23191" t="s">
        <v>14473</v>
      </c>
    </row>
    <row r="23192" spans="1:7" x14ac:dyDescent="0.35">
      <c r="A23192" t="s">
        <v>10</v>
      </c>
      <c r="B23192" t="s">
        <v>6</v>
      </c>
      <c r="C23192" t="s">
        <v>115</v>
      </c>
      <c r="D23192" s="2">
        <v>57133.13</v>
      </c>
      <c r="E23192" s="3">
        <f t="shared" si="724"/>
        <v>2.5860062196319628E-4</v>
      </c>
      <c r="F23192" s="3">
        <f t="shared" si="725"/>
        <v>98.597364644262271</v>
      </c>
      <c r="G23192" t="s">
        <v>14480</v>
      </c>
    </row>
    <row r="23193" spans="1:7" x14ac:dyDescent="0.35">
      <c r="A23193" t="s">
        <v>10</v>
      </c>
      <c r="B23193" t="s">
        <v>37</v>
      </c>
      <c r="C23193" t="s">
        <v>205</v>
      </c>
      <c r="D23193" s="2">
        <v>57127.73</v>
      </c>
      <c r="E23193" s="3">
        <f t="shared" si="724"/>
        <v>2.5857618004379503E-4</v>
      </c>
      <c r="F23193" s="3">
        <f t="shared" si="725"/>
        <v>98.597623220442316</v>
      </c>
      <c r="G23193" t="s">
        <v>14473</v>
      </c>
    </row>
    <row r="23194" spans="1:7" x14ac:dyDescent="0.35">
      <c r="A23194" t="s">
        <v>3</v>
      </c>
      <c r="B23194" t="s">
        <v>8</v>
      </c>
      <c r="C23194" t="s">
        <v>1132</v>
      </c>
      <c r="D23194" s="2">
        <v>57125</v>
      </c>
      <c r="E23194" s="3">
        <f t="shared" si="724"/>
        <v>2.5856382329565329E-4</v>
      </c>
      <c r="F23194" s="3">
        <f t="shared" si="725"/>
        <v>98.59788178426561</v>
      </c>
      <c r="G23194" t="s">
        <v>14473</v>
      </c>
    </row>
    <row r="23195" spans="1:7" x14ac:dyDescent="0.35">
      <c r="A23195" t="s">
        <v>10</v>
      </c>
      <c r="B23195" t="s">
        <v>180</v>
      </c>
      <c r="C23195" t="s">
        <v>7961</v>
      </c>
      <c r="D23195" s="2">
        <v>57124.480000000003</v>
      </c>
      <c r="E23195" s="3">
        <f t="shared" si="724"/>
        <v>2.585614696293406E-4</v>
      </c>
      <c r="F23195" s="3">
        <f t="shared" si="725"/>
        <v>98.598140345735246</v>
      </c>
      <c r="G23195" t="s">
        <v>14480</v>
      </c>
    </row>
    <row r="23196" spans="1:7" x14ac:dyDescent="0.35">
      <c r="A23196" t="s">
        <v>10</v>
      </c>
      <c r="B23196" t="s">
        <v>29</v>
      </c>
      <c r="C23196" t="s">
        <v>257</v>
      </c>
      <c r="D23196" s="2">
        <v>57123.12</v>
      </c>
      <c r="E23196" s="3">
        <f t="shared" si="724"/>
        <v>2.5855531388667657E-4</v>
      </c>
      <c r="F23196" s="3">
        <f t="shared" si="725"/>
        <v>98.598398901049137</v>
      </c>
      <c r="G23196" t="s">
        <v>14473</v>
      </c>
    </row>
    <row r="23197" spans="1:7" x14ac:dyDescent="0.35">
      <c r="A23197" t="s">
        <v>10</v>
      </c>
      <c r="B23197" t="s">
        <v>9</v>
      </c>
      <c r="C23197" t="s">
        <v>10193</v>
      </c>
      <c r="D23197" s="2">
        <v>57118.03</v>
      </c>
      <c r="E23197" s="3">
        <f t="shared" si="724"/>
        <v>2.585322751145002E-4</v>
      </c>
      <c r="F23197" s="3">
        <f t="shared" si="725"/>
        <v>98.598657433324249</v>
      </c>
      <c r="G23197" t="s">
        <v>14473</v>
      </c>
    </row>
    <row r="23198" spans="1:7" x14ac:dyDescent="0.35">
      <c r="A23198" t="s">
        <v>3</v>
      </c>
      <c r="B23198" t="s">
        <v>180</v>
      </c>
      <c r="C23198" t="s">
        <v>12113</v>
      </c>
      <c r="D23198" s="2">
        <v>57114.63</v>
      </c>
      <c r="E23198" s="3">
        <f t="shared" si="724"/>
        <v>2.5851688575784015E-4</v>
      </c>
      <c r="F23198" s="3">
        <f t="shared" si="725"/>
        <v>98.598915950209999</v>
      </c>
      <c r="G23198" t="s">
        <v>14480</v>
      </c>
    </row>
    <row r="23199" spans="1:7" x14ac:dyDescent="0.35">
      <c r="A23199" t="s">
        <v>3</v>
      </c>
      <c r="B23199" t="s">
        <v>38</v>
      </c>
      <c r="C23199" t="s">
        <v>1491</v>
      </c>
      <c r="D23199" s="2">
        <v>57111</v>
      </c>
      <c r="E23199" s="3">
        <f t="shared" si="724"/>
        <v>2.5850045535646488E-4</v>
      </c>
      <c r="F23199" s="3">
        <f t="shared" si="725"/>
        <v>98.599174450665359</v>
      </c>
      <c r="G23199" t="s">
        <v>14473</v>
      </c>
    </row>
    <row r="23200" spans="1:7" x14ac:dyDescent="0.35">
      <c r="A23200" t="s">
        <v>10</v>
      </c>
      <c r="B23200" t="s">
        <v>9</v>
      </c>
      <c r="C23200" t="s">
        <v>6605</v>
      </c>
      <c r="D23200" s="2">
        <v>57103.19</v>
      </c>
      <c r="E23200" s="3">
        <f t="shared" si="724"/>
        <v>2.584651050989605E-4</v>
      </c>
      <c r="F23200" s="3">
        <f t="shared" si="725"/>
        <v>98.599432915770464</v>
      </c>
      <c r="G23200" t="s">
        <v>14473</v>
      </c>
    </row>
    <row r="23201" spans="1:7" x14ac:dyDescent="0.35">
      <c r="A23201" t="s">
        <v>10</v>
      </c>
      <c r="B23201" t="s">
        <v>180</v>
      </c>
      <c r="C23201" t="s">
        <v>6527</v>
      </c>
      <c r="D23201" s="2">
        <v>57100</v>
      </c>
      <c r="E23201" s="3">
        <f t="shared" si="724"/>
        <v>2.584506662613882E-4</v>
      </c>
      <c r="F23201" s="3">
        <f t="shared" si="725"/>
        <v>98.59969136643673</v>
      </c>
      <c r="G23201" t="s">
        <v>14480</v>
      </c>
    </row>
    <row r="23202" spans="1:7" x14ac:dyDescent="0.35">
      <c r="A23202" t="s">
        <v>10</v>
      </c>
      <c r="B23202" t="s">
        <v>6</v>
      </c>
      <c r="C23202" t="s">
        <v>4612</v>
      </c>
      <c r="D23202" s="2">
        <v>57091.86</v>
      </c>
      <c r="E23202" s="3">
        <f t="shared" si="724"/>
        <v>2.5841382233103154E-4</v>
      </c>
      <c r="F23202" s="3">
        <f t="shared" si="725"/>
        <v>98.599949780259067</v>
      </c>
      <c r="G23202" t="s">
        <v>14480</v>
      </c>
    </row>
    <row r="23203" spans="1:7" x14ac:dyDescent="0.35">
      <c r="A23203" t="s">
        <v>3</v>
      </c>
      <c r="B23203" t="s">
        <v>37</v>
      </c>
      <c r="C23203" t="s">
        <v>3704</v>
      </c>
      <c r="D23203" s="2">
        <v>57089.02</v>
      </c>
      <c r="E23203" s="3">
        <f t="shared" si="724"/>
        <v>2.58400967691939E-4</v>
      </c>
      <c r="F23203" s="3">
        <f t="shared" si="725"/>
        <v>98.600208181226762</v>
      </c>
      <c r="G23203" t="s">
        <v>14473</v>
      </c>
    </row>
    <row r="23204" spans="1:7" x14ac:dyDescent="0.35">
      <c r="A23204" t="s">
        <v>3</v>
      </c>
      <c r="B23204" t="s">
        <v>9</v>
      </c>
      <c r="C23204" t="s">
        <v>12454</v>
      </c>
      <c r="D23204" s="2">
        <v>57088.99</v>
      </c>
      <c r="E23204" s="3">
        <f t="shared" si="724"/>
        <v>2.584008319034979E-4</v>
      </c>
      <c r="F23204" s="3">
        <f t="shared" si="725"/>
        <v>98.600466582058672</v>
      </c>
      <c r="G23204" t="s">
        <v>14480</v>
      </c>
    </row>
    <row r="23205" spans="1:7" x14ac:dyDescent="0.35">
      <c r="A23205" t="s">
        <v>3</v>
      </c>
      <c r="B23205" t="s">
        <v>13</v>
      </c>
      <c r="C23205" t="s">
        <v>7935</v>
      </c>
      <c r="D23205" s="2">
        <v>57085</v>
      </c>
      <c r="E23205" s="3">
        <f t="shared" si="724"/>
        <v>2.583827720408292E-4</v>
      </c>
      <c r="F23205" s="3">
        <f t="shared" si="725"/>
        <v>98.600724964830718</v>
      </c>
      <c r="G23205" t="s">
        <v>14473</v>
      </c>
    </row>
    <row r="23206" spans="1:7" x14ac:dyDescent="0.35">
      <c r="A23206" t="s">
        <v>3</v>
      </c>
      <c r="B23206" t="s">
        <v>20</v>
      </c>
      <c r="C23206" t="s">
        <v>5943</v>
      </c>
      <c r="D23206" s="2">
        <v>57085</v>
      </c>
      <c r="E23206" s="3">
        <f t="shared" si="724"/>
        <v>2.583827720408292E-4</v>
      </c>
      <c r="F23206" s="3">
        <f t="shared" si="725"/>
        <v>98.600983347602764</v>
      </c>
      <c r="G23206" t="s">
        <v>14473</v>
      </c>
    </row>
    <row r="23207" spans="1:7" x14ac:dyDescent="0.35">
      <c r="A23207" t="s">
        <v>3</v>
      </c>
      <c r="B23207" t="s">
        <v>9</v>
      </c>
      <c r="C23207" t="s">
        <v>2152</v>
      </c>
      <c r="D23207" s="2">
        <v>57084.56</v>
      </c>
      <c r="E23207" s="3">
        <f t="shared" si="724"/>
        <v>2.5838078047702611E-4</v>
      </c>
      <c r="F23207" s="3">
        <f t="shared" si="725"/>
        <v>98.601241728383243</v>
      </c>
      <c r="G23207" t="s">
        <v>14473</v>
      </c>
    </row>
    <row r="23208" spans="1:7" x14ac:dyDescent="0.35">
      <c r="A23208" t="s">
        <v>3</v>
      </c>
      <c r="B23208" t="s">
        <v>32</v>
      </c>
      <c r="C23208" t="s">
        <v>12505</v>
      </c>
      <c r="D23208" s="2">
        <v>57072.14</v>
      </c>
      <c r="E23208" s="3">
        <f t="shared" si="724"/>
        <v>2.5832456406240327E-4</v>
      </c>
      <c r="F23208" s="3">
        <f t="shared" si="725"/>
        <v>98.601500052947301</v>
      </c>
      <c r="G23208" t="s">
        <v>14473</v>
      </c>
    </row>
    <row r="23209" spans="1:7" x14ac:dyDescent="0.35">
      <c r="A23209" t="s">
        <v>10</v>
      </c>
      <c r="B23209" t="s">
        <v>6</v>
      </c>
      <c r="C23209" t="s">
        <v>3886</v>
      </c>
      <c r="D23209" s="2">
        <v>57071.95</v>
      </c>
      <c r="E23209" s="3">
        <f t="shared" si="724"/>
        <v>2.5832370406894282E-4</v>
      </c>
      <c r="F23209" s="3">
        <f t="shared" si="725"/>
        <v>98.601758376651375</v>
      </c>
      <c r="G23209" t="s">
        <v>14473</v>
      </c>
    </row>
    <row r="23210" spans="1:7" x14ac:dyDescent="0.35">
      <c r="A23210" t="s">
        <v>3</v>
      </c>
      <c r="B23210" t="s">
        <v>6</v>
      </c>
      <c r="C23210" s="8" t="s">
        <v>3525</v>
      </c>
      <c r="D23210" s="2">
        <v>57070</v>
      </c>
      <c r="E23210" s="3">
        <f t="shared" si="724"/>
        <v>2.5831487782027019E-4</v>
      </c>
      <c r="F23210" s="3">
        <f t="shared" si="725"/>
        <v>98.602016691529201</v>
      </c>
      <c r="G23210" t="s">
        <v>14480</v>
      </c>
    </row>
    <row r="23211" spans="1:7" x14ac:dyDescent="0.35">
      <c r="A23211" t="s">
        <v>3</v>
      </c>
      <c r="B23211" t="s">
        <v>6</v>
      </c>
      <c r="C23211" t="s">
        <v>3602</v>
      </c>
      <c r="D23211" s="2">
        <v>57070</v>
      </c>
      <c r="E23211" s="3">
        <f t="shared" si="724"/>
        <v>2.5831487782027019E-4</v>
      </c>
      <c r="F23211" s="3">
        <f t="shared" si="725"/>
        <v>98.602275006407027</v>
      </c>
      <c r="G23211" t="s">
        <v>14473</v>
      </c>
    </row>
    <row r="23212" spans="1:7" x14ac:dyDescent="0.35">
      <c r="A23212" t="s">
        <v>3</v>
      </c>
      <c r="B23212" t="s">
        <v>182</v>
      </c>
      <c r="C23212" t="s">
        <v>11136</v>
      </c>
      <c r="D23212" s="2">
        <v>57062.29</v>
      </c>
      <c r="E23212" s="3">
        <f t="shared" si="724"/>
        <v>2.5827998019090282E-4</v>
      </c>
      <c r="F23212" s="3">
        <f t="shared" si="725"/>
        <v>98.602533286387214</v>
      </c>
      <c r="G23212" t="s">
        <v>14480</v>
      </c>
    </row>
    <row r="23213" spans="1:7" x14ac:dyDescent="0.35">
      <c r="A23213" t="s">
        <v>3</v>
      </c>
      <c r="B23213" t="s">
        <v>37</v>
      </c>
      <c r="C23213" t="s">
        <v>9913</v>
      </c>
      <c r="D23213" s="2">
        <v>57060.79</v>
      </c>
      <c r="E23213" s="3">
        <f t="shared" si="724"/>
        <v>2.5827319076884695E-4</v>
      </c>
      <c r="F23213" s="3">
        <f t="shared" si="725"/>
        <v>98.60279155957798</v>
      </c>
      <c r="G23213" t="s">
        <v>14480</v>
      </c>
    </row>
    <row r="23214" spans="1:7" x14ac:dyDescent="0.35">
      <c r="A23214" t="s">
        <v>10</v>
      </c>
      <c r="B23214" t="s">
        <v>6</v>
      </c>
      <c r="C23214" t="s">
        <v>5108</v>
      </c>
      <c r="D23214" s="2">
        <v>57058.79</v>
      </c>
      <c r="E23214" s="3">
        <f t="shared" si="724"/>
        <v>2.582641382061057E-4</v>
      </c>
      <c r="F23214" s="3">
        <f t="shared" si="725"/>
        <v>98.603049823716191</v>
      </c>
      <c r="G23214" t="s">
        <v>14480</v>
      </c>
    </row>
    <row r="23215" spans="1:7" x14ac:dyDescent="0.35">
      <c r="A23215" t="s">
        <v>3</v>
      </c>
      <c r="B23215" t="s">
        <v>13</v>
      </c>
      <c r="C23215" t="s">
        <v>1013</v>
      </c>
      <c r="D23215" s="2">
        <v>57050.67</v>
      </c>
      <c r="E23215" s="3">
        <f t="shared" si="724"/>
        <v>2.582273848013764E-4</v>
      </c>
      <c r="F23215" s="3">
        <f t="shared" si="725"/>
        <v>98.603308051100996</v>
      </c>
      <c r="G23215" t="s">
        <v>14473</v>
      </c>
    </row>
    <row r="23216" spans="1:7" x14ac:dyDescent="0.35">
      <c r="A23216" t="s">
        <v>10</v>
      </c>
      <c r="B23216" t="s">
        <v>9</v>
      </c>
      <c r="C23216" t="s">
        <v>12159</v>
      </c>
      <c r="D23216" s="2">
        <v>57048.18</v>
      </c>
      <c r="E23216" s="3">
        <f t="shared" si="724"/>
        <v>2.5821611436076361E-4</v>
      </c>
      <c r="F23216" s="3">
        <f t="shared" si="725"/>
        <v>98.603566267215356</v>
      </c>
      <c r="G23216" t="s">
        <v>14480</v>
      </c>
    </row>
    <row r="23217" spans="1:7" x14ac:dyDescent="0.35">
      <c r="A23217" t="s">
        <v>3</v>
      </c>
      <c r="B23217" t="s">
        <v>9</v>
      </c>
      <c r="C23217" t="s">
        <v>14004</v>
      </c>
      <c r="D23217" s="2">
        <v>57045.25</v>
      </c>
      <c r="E23217" s="3">
        <f t="shared" si="724"/>
        <v>2.5820285235634774E-4</v>
      </c>
      <c r="F23217" s="3">
        <f t="shared" si="725"/>
        <v>98.603824470067707</v>
      </c>
      <c r="G23217" t="s">
        <v>14473</v>
      </c>
    </row>
    <row r="23218" spans="1:7" x14ac:dyDescent="0.35">
      <c r="A23218" t="s">
        <v>10</v>
      </c>
      <c r="B23218" t="s">
        <v>32</v>
      </c>
      <c r="C23218" t="s">
        <v>1106</v>
      </c>
      <c r="D23218" s="2">
        <v>57033.58</v>
      </c>
      <c r="E23218" s="3">
        <f t="shared" si="724"/>
        <v>2.5815003065275286E-4</v>
      </c>
      <c r="F23218" s="3">
        <f t="shared" si="725"/>
        <v>98.604082620098353</v>
      </c>
      <c r="G23218" t="s">
        <v>14473</v>
      </c>
    </row>
    <row r="23219" spans="1:7" x14ac:dyDescent="0.35">
      <c r="A23219" t="s">
        <v>3</v>
      </c>
      <c r="B23219" t="s">
        <v>13</v>
      </c>
      <c r="C23219" t="s">
        <v>4181</v>
      </c>
      <c r="D23219" s="2">
        <v>57031.34</v>
      </c>
      <c r="E23219" s="3">
        <f t="shared" si="724"/>
        <v>2.5813989178248271E-4</v>
      </c>
      <c r="F23219" s="3">
        <f t="shared" si="725"/>
        <v>98.604340759990137</v>
      </c>
      <c r="G23219" t="s">
        <v>14473</v>
      </c>
    </row>
    <row r="23220" spans="1:7" x14ac:dyDescent="0.35">
      <c r="A23220" t="s">
        <v>3</v>
      </c>
      <c r="B23220" t="s">
        <v>9</v>
      </c>
      <c r="C23220" t="s">
        <v>11179</v>
      </c>
      <c r="D23220" s="2">
        <v>57030.32</v>
      </c>
      <c r="E23220" s="3">
        <f t="shared" si="724"/>
        <v>2.5813527497548465E-4</v>
      </c>
      <c r="F23220" s="3">
        <f t="shared" si="725"/>
        <v>98.604598895265113</v>
      </c>
      <c r="G23220" t="s">
        <v>14480</v>
      </c>
    </row>
    <row r="23221" spans="1:7" x14ac:dyDescent="0.35">
      <c r="A23221" t="s">
        <v>3</v>
      </c>
      <c r="B23221" t="s">
        <v>23</v>
      </c>
      <c r="C23221" t="s">
        <v>4329</v>
      </c>
      <c r="D23221" s="2">
        <v>57027.65</v>
      </c>
      <c r="E23221" s="3">
        <f t="shared" si="724"/>
        <v>2.5812318980422515E-4</v>
      </c>
      <c r="F23221" s="3">
        <f t="shared" si="725"/>
        <v>98.604857018454922</v>
      </c>
      <c r="G23221" t="s">
        <v>14473</v>
      </c>
    </row>
    <row r="23222" spans="1:7" x14ac:dyDescent="0.35">
      <c r="A23222" t="s">
        <v>3</v>
      </c>
      <c r="B23222" t="s">
        <v>20</v>
      </c>
      <c r="C23222" t="s">
        <v>9747</v>
      </c>
      <c r="D23222" s="2">
        <v>57024.08</v>
      </c>
      <c r="E23222" s="3">
        <f t="shared" si="724"/>
        <v>2.5810703097973211E-4</v>
      </c>
      <c r="F23222" s="3">
        <f t="shared" si="725"/>
        <v>98.605115125485895</v>
      </c>
      <c r="G23222" t="s">
        <v>14480</v>
      </c>
    </row>
    <row r="23223" spans="1:7" x14ac:dyDescent="0.35">
      <c r="A23223" t="s">
        <v>3</v>
      </c>
      <c r="B23223" t="s">
        <v>6</v>
      </c>
      <c r="C23223" t="s">
        <v>1318</v>
      </c>
      <c r="D23223" s="2">
        <v>57022.6</v>
      </c>
      <c r="E23223" s="3">
        <f t="shared" si="724"/>
        <v>2.581003320833036E-4</v>
      </c>
      <c r="F23223" s="3">
        <f t="shared" si="725"/>
        <v>98.605373225817985</v>
      </c>
      <c r="G23223" t="s">
        <v>14480</v>
      </c>
    </row>
    <row r="23224" spans="1:7" x14ac:dyDescent="0.35">
      <c r="A23224" t="s">
        <v>10</v>
      </c>
      <c r="B23224" t="s">
        <v>37</v>
      </c>
      <c r="C23224" t="s">
        <v>1718</v>
      </c>
      <c r="D23224" s="2">
        <v>57020.97</v>
      </c>
      <c r="E23224" s="3">
        <f t="shared" si="724"/>
        <v>2.5809295424466952E-4</v>
      </c>
      <c r="F23224" s="3">
        <f t="shared" si="725"/>
        <v>98.605631318772225</v>
      </c>
      <c r="G23224" t="s">
        <v>14473</v>
      </c>
    </row>
    <row r="23225" spans="1:7" x14ac:dyDescent="0.35">
      <c r="A23225" t="s">
        <v>10</v>
      </c>
      <c r="B23225" t="s">
        <v>9</v>
      </c>
      <c r="C23225" t="s">
        <v>1437</v>
      </c>
      <c r="D23225" s="2">
        <v>57018.95</v>
      </c>
      <c r="E23225" s="3">
        <f t="shared" si="724"/>
        <v>2.5808381115630092E-4</v>
      </c>
      <c r="F23225" s="3">
        <f t="shared" si="725"/>
        <v>98.605889402583387</v>
      </c>
      <c r="G23225" t="s">
        <v>14473</v>
      </c>
    </row>
    <row r="23226" spans="1:7" x14ac:dyDescent="0.35">
      <c r="A23226" t="s">
        <v>3</v>
      </c>
      <c r="B23226" t="s">
        <v>52</v>
      </c>
      <c r="C23226" s="8" t="s">
        <v>10725</v>
      </c>
      <c r="D23226" s="2">
        <v>57017.67</v>
      </c>
      <c r="E23226" s="3">
        <f t="shared" si="724"/>
        <v>2.5807801751614654E-4</v>
      </c>
      <c r="F23226" s="3">
        <f t="shared" si="725"/>
        <v>98.606147480600896</v>
      </c>
      <c r="G23226" t="s">
        <v>14480</v>
      </c>
    </row>
    <row r="23227" spans="1:7" x14ac:dyDescent="0.35">
      <c r="A23227" t="s">
        <v>10</v>
      </c>
      <c r="B23227" t="s">
        <v>29</v>
      </c>
      <c r="C23227" t="s">
        <v>10602</v>
      </c>
      <c r="D23227" s="2">
        <v>57006.18</v>
      </c>
      <c r="E23227" s="3">
        <f t="shared" si="724"/>
        <v>2.5802601054319833E-4</v>
      </c>
      <c r="F23227" s="3">
        <f t="shared" si="725"/>
        <v>98.606405506611438</v>
      </c>
      <c r="G23227" t="s">
        <v>14473</v>
      </c>
    </row>
    <row r="23228" spans="1:7" x14ac:dyDescent="0.35">
      <c r="A23228" t="s">
        <v>10</v>
      </c>
      <c r="B23228" t="s">
        <v>9</v>
      </c>
      <c r="C23228" s="8" t="s">
        <v>10969</v>
      </c>
      <c r="D23228" s="2">
        <v>57006</v>
      </c>
      <c r="E23228" s="3">
        <f t="shared" si="724"/>
        <v>2.5802519581255166E-4</v>
      </c>
      <c r="F23228" s="3">
        <f t="shared" si="725"/>
        <v>98.606663531807257</v>
      </c>
      <c r="G23228" t="s">
        <v>14480</v>
      </c>
    </row>
    <row r="23229" spans="1:7" x14ac:dyDescent="0.35">
      <c r="A23229" t="s">
        <v>3</v>
      </c>
      <c r="B23229" t="s">
        <v>143</v>
      </c>
      <c r="C23229" t="s">
        <v>1433</v>
      </c>
      <c r="D23229" s="2">
        <v>57001.46</v>
      </c>
      <c r="E23229" s="3">
        <f t="shared" si="724"/>
        <v>2.5800464649512907E-4</v>
      </c>
      <c r="F23229" s="3">
        <f t="shared" si="725"/>
        <v>98.606921536453754</v>
      </c>
      <c r="G23229" t="s">
        <v>14480</v>
      </c>
    </row>
    <row r="23230" spans="1:7" x14ac:dyDescent="0.35">
      <c r="A23230" t="s">
        <v>10</v>
      </c>
      <c r="B23230" t="s">
        <v>8</v>
      </c>
      <c r="C23230" t="s">
        <v>723</v>
      </c>
      <c r="D23230" s="2">
        <v>57001.19</v>
      </c>
      <c r="E23230" s="3">
        <f t="shared" si="724"/>
        <v>2.5800342439915902E-4</v>
      </c>
      <c r="F23230" s="3">
        <f t="shared" si="725"/>
        <v>98.60717953987816</v>
      </c>
      <c r="G23230" t="s">
        <v>14473</v>
      </c>
    </row>
    <row r="23231" spans="1:7" x14ac:dyDescent="0.35">
      <c r="A23231" t="s">
        <v>10</v>
      </c>
      <c r="B23231" t="s">
        <v>182</v>
      </c>
      <c r="C23231" t="s">
        <v>2161</v>
      </c>
      <c r="D23231" s="2">
        <v>57000</v>
      </c>
      <c r="E23231" s="3">
        <f t="shared" si="724"/>
        <v>2.5799803812432803E-4</v>
      </c>
      <c r="F23231" s="3">
        <f t="shared" si="725"/>
        <v>98.607437537916283</v>
      </c>
      <c r="G23231" t="s">
        <v>14473</v>
      </c>
    </row>
    <row r="23232" spans="1:7" x14ac:dyDescent="0.35">
      <c r="A23232" t="s">
        <v>3</v>
      </c>
      <c r="B23232" t="s">
        <v>9</v>
      </c>
      <c r="C23232" t="s">
        <v>10517</v>
      </c>
      <c r="D23232" s="2">
        <v>56999.08</v>
      </c>
      <c r="E23232" s="3">
        <f t="shared" si="724"/>
        <v>2.5799387394546708E-4</v>
      </c>
      <c r="F23232" s="3">
        <f t="shared" si="725"/>
        <v>98.607695531790228</v>
      </c>
      <c r="G23232" t="s">
        <v>14473</v>
      </c>
    </row>
    <row r="23233" spans="1:7" x14ac:dyDescent="0.35">
      <c r="A23233" t="s">
        <v>3</v>
      </c>
      <c r="B23233" t="s">
        <v>23</v>
      </c>
      <c r="C23233" t="s">
        <v>5111</v>
      </c>
      <c r="D23233" s="2">
        <v>56995.38</v>
      </c>
      <c r="E23233" s="3">
        <f t="shared" si="724"/>
        <v>2.5797712670439584E-4</v>
      </c>
      <c r="F23233" s="3">
        <f t="shared" si="725"/>
        <v>98.607953508916935</v>
      </c>
      <c r="G23233" t="s">
        <v>14480</v>
      </c>
    </row>
    <row r="23234" spans="1:7" x14ac:dyDescent="0.35">
      <c r="A23234" t="s">
        <v>3</v>
      </c>
      <c r="B23234" t="s">
        <v>36</v>
      </c>
      <c r="C23234" t="s">
        <v>2269</v>
      </c>
      <c r="D23234" s="2">
        <v>56995.29</v>
      </c>
      <c r="E23234" s="3">
        <f t="shared" si="724"/>
        <v>2.5797671933907245E-4</v>
      </c>
      <c r="F23234" s="3">
        <f t="shared" si="725"/>
        <v>98.608211485636275</v>
      </c>
      <c r="G23234" t="s">
        <v>14473</v>
      </c>
    </row>
    <row r="23235" spans="1:7" x14ac:dyDescent="0.35">
      <c r="A23235" t="s">
        <v>10</v>
      </c>
      <c r="B23235" t="s">
        <v>6</v>
      </c>
      <c r="C23235" t="s">
        <v>1341</v>
      </c>
      <c r="D23235" s="2">
        <v>56988.21</v>
      </c>
      <c r="E23235" s="3">
        <f t="shared" ref="E23235:E23298" si="726">(D23235/$D$29638)*100</f>
        <v>2.5794467326696862E-4</v>
      </c>
      <c r="F23235" s="3">
        <f t="shared" si="725"/>
        <v>98.60846943030954</v>
      </c>
      <c r="G23235" t="s">
        <v>14480</v>
      </c>
    </row>
    <row r="23236" spans="1:7" x14ac:dyDescent="0.35">
      <c r="A23236" t="s">
        <v>3</v>
      </c>
      <c r="B23236" t="s">
        <v>32</v>
      </c>
      <c r="C23236" t="s">
        <v>4151</v>
      </c>
      <c r="D23236" s="2">
        <v>56986.61</v>
      </c>
      <c r="E23236" s="3">
        <f t="shared" si="726"/>
        <v>2.5793743121677563E-4</v>
      </c>
      <c r="F23236" s="3">
        <f t="shared" ref="F23236:F23299" si="727">E23236+F23235</f>
        <v>98.608727367740755</v>
      </c>
      <c r="G23236" t="s">
        <v>14473</v>
      </c>
    </row>
    <row r="23237" spans="1:7" x14ac:dyDescent="0.35">
      <c r="A23237" t="s">
        <v>10</v>
      </c>
      <c r="B23237" t="s">
        <v>406</v>
      </c>
      <c r="C23237" t="s">
        <v>12232</v>
      </c>
      <c r="D23237" s="2">
        <v>56984.91</v>
      </c>
      <c r="E23237" s="3">
        <f t="shared" si="726"/>
        <v>2.5792973653844563E-4</v>
      </c>
      <c r="F23237" s="3">
        <f t="shared" si="727"/>
        <v>98.60898529747729</v>
      </c>
      <c r="G23237" t="s">
        <v>14473</v>
      </c>
    </row>
    <row r="23238" spans="1:7" x14ac:dyDescent="0.35">
      <c r="A23238" t="s">
        <v>3</v>
      </c>
      <c r="B23238" t="s">
        <v>6</v>
      </c>
      <c r="C23238" t="s">
        <v>6502</v>
      </c>
      <c r="D23238" s="2">
        <v>56981.01</v>
      </c>
      <c r="E23238" s="3">
        <f t="shared" si="726"/>
        <v>2.5791208404110031E-4</v>
      </c>
      <c r="F23238" s="3">
        <f t="shared" si="727"/>
        <v>98.609243209561328</v>
      </c>
      <c r="G23238" t="s">
        <v>14480</v>
      </c>
    </row>
    <row r="23239" spans="1:7" x14ac:dyDescent="0.35">
      <c r="A23239" t="s">
        <v>3</v>
      </c>
      <c r="B23239" t="s">
        <v>9</v>
      </c>
      <c r="C23239" t="s">
        <v>13979</v>
      </c>
      <c r="D23239" s="2">
        <v>56976.31</v>
      </c>
      <c r="E23239" s="3">
        <f t="shared" si="726"/>
        <v>2.5789081051865847E-4</v>
      </c>
      <c r="F23239" s="3">
        <f t="shared" si="727"/>
        <v>98.609501100371844</v>
      </c>
      <c r="G23239" t="s">
        <v>14480</v>
      </c>
    </row>
    <row r="23240" spans="1:7" x14ac:dyDescent="0.35">
      <c r="A23240" t="s">
        <v>10</v>
      </c>
      <c r="B23240" t="s">
        <v>8</v>
      </c>
      <c r="C23240" t="s">
        <v>1278</v>
      </c>
      <c r="D23240" s="2">
        <v>56965.26</v>
      </c>
      <c r="E23240" s="3">
        <f t="shared" si="726"/>
        <v>2.5784079510951329E-4</v>
      </c>
      <c r="F23240" s="3">
        <f t="shared" si="727"/>
        <v>98.609758941166959</v>
      </c>
      <c r="G23240" t="s">
        <v>14473</v>
      </c>
    </row>
    <row r="23241" spans="1:7" x14ac:dyDescent="0.35">
      <c r="A23241" t="s">
        <v>10</v>
      </c>
      <c r="B23241" t="s">
        <v>22</v>
      </c>
      <c r="C23241" t="s">
        <v>1984</v>
      </c>
      <c r="D23241" s="2">
        <v>56960.39</v>
      </c>
      <c r="E23241" s="3">
        <f t="shared" si="726"/>
        <v>2.5781875211923846E-4</v>
      </c>
      <c r="F23241" s="3">
        <f t="shared" si="727"/>
        <v>98.610016759919077</v>
      </c>
      <c r="G23241" t="s">
        <v>14473</v>
      </c>
    </row>
    <row r="23242" spans="1:7" x14ac:dyDescent="0.35">
      <c r="A23242" t="s">
        <v>3</v>
      </c>
      <c r="B23242" t="s">
        <v>22</v>
      </c>
      <c r="C23242" t="s">
        <v>7855</v>
      </c>
      <c r="D23242" s="2">
        <v>56958</v>
      </c>
      <c r="E23242" s="3">
        <f t="shared" si="726"/>
        <v>2.5780793430676274E-4</v>
      </c>
      <c r="F23242" s="3">
        <f t="shared" si="727"/>
        <v>98.610274567853381</v>
      </c>
      <c r="G23242" t="s">
        <v>14480</v>
      </c>
    </row>
    <row r="23243" spans="1:7" x14ac:dyDescent="0.35">
      <c r="A23243" t="s">
        <v>3</v>
      </c>
      <c r="B23243" t="s">
        <v>180</v>
      </c>
      <c r="C23243" t="s">
        <v>4522</v>
      </c>
      <c r="D23243" s="2">
        <v>56957.81</v>
      </c>
      <c r="E23243" s="3">
        <f t="shared" si="726"/>
        <v>2.5780707431330229E-4</v>
      </c>
      <c r="F23243" s="3">
        <f t="shared" si="727"/>
        <v>98.610532374927701</v>
      </c>
      <c r="G23243" t="s">
        <v>14480</v>
      </c>
    </row>
    <row r="23244" spans="1:7" x14ac:dyDescent="0.35">
      <c r="A23244" t="s">
        <v>3</v>
      </c>
      <c r="B23244" t="s">
        <v>6</v>
      </c>
      <c r="C23244" t="s">
        <v>10383</v>
      </c>
      <c r="D23244" s="2">
        <v>56956.46</v>
      </c>
      <c r="E23244" s="3">
        <f t="shared" si="726"/>
        <v>2.5780096383345199E-4</v>
      </c>
      <c r="F23244" s="3">
        <f t="shared" si="727"/>
        <v>98.610790175891538</v>
      </c>
      <c r="G23244" t="s">
        <v>14473</v>
      </c>
    </row>
    <row r="23245" spans="1:7" x14ac:dyDescent="0.35">
      <c r="A23245" t="s">
        <v>10</v>
      </c>
      <c r="B23245" t="s">
        <v>29</v>
      </c>
      <c r="C23245" t="s">
        <v>12602</v>
      </c>
      <c r="D23245" s="2">
        <v>56953.96</v>
      </c>
      <c r="E23245" s="3">
        <f t="shared" si="726"/>
        <v>2.5778964813002547E-4</v>
      </c>
      <c r="F23245" s="3">
        <f t="shared" si="727"/>
        <v>98.611047965539669</v>
      </c>
      <c r="G23245" t="s">
        <v>14473</v>
      </c>
    </row>
    <row r="23246" spans="1:7" x14ac:dyDescent="0.35">
      <c r="A23246" t="s">
        <v>10</v>
      </c>
      <c r="B23246" t="s">
        <v>8</v>
      </c>
      <c r="C23246" t="s">
        <v>1103</v>
      </c>
      <c r="D23246" s="2">
        <v>56952.22</v>
      </c>
      <c r="E23246" s="3">
        <f t="shared" si="726"/>
        <v>2.5778177240044065E-4</v>
      </c>
      <c r="F23246" s="3">
        <f t="shared" si="727"/>
        <v>98.611305747312073</v>
      </c>
      <c r="G23246" t="s">
        <v>14473</v>
      </c>
    </row>
    <row r="23247" spans="1:7" x14ac:dyDescent="0.35">
      <c r="A23247" t="s">
        <v>3</v>
      </c>
      <c r="B23247" t="s">
        <v>8</v>
      </c>
      <c r="C23247" t="s">
        <v>113</v>
      </c>
      <c r="D23247" s="2">
        <v>56949</v>
      </c>
      <c r="E23247" s="3">
        <f t="shared" si="726"/>
        <v>2.5776719777442726E-4</v>
      </c>
      <c r="F23247" s="3">
        <f t="shared" si="727"/>
        <v>98.611563514509854</v>
      </c>
      <c r="G23247" t="s">
        <v>14480</v>
      </c>
    </row>
    <row r="23248" spans="1:7" x14ac:dyDescent="0.35">
      <c r="A23248" t="s">
        <v>3</v>
      </c>
      <c r="B23248" t="s">
        <v>9</v>
      </c>
      <c r="C23248" t="s">
        <v>14217</v>
      </c>
      <c r="D23248" s="2">
        <v>56948.63</v>
      </c>
      <c r="E23248" s="3">
        <f t="shared" si="726"/>
        <v>2.5776552305032015E-4</v>
      </c>
      <c r="F23248" s="3">
        <f t="shared" si="727"/>
        <v>98.611821280032899</v>
      </c>
      <c r="G23248" t="s">
        <v>14473</v>
      </c>
    </row>
    <row r="23249" spans="1:7" x14ac:dyDescent="0.35">
      <c r="A23249" t="s">
        <v>10</v>
      </c>
      <c r="B23249" t="s">
        <v>4</v>
      </c>
      <c r="C23249" t="s">
        <v>4273</v>
      </c>
      <c r="D23249" s="2">
        <v>56946.63</v>
      </c>
      <c r="E23249" s="3">
        <f t="shared" si="726"/>
        <v>2.5775647048757895E-4</v>
      </c>
      <c r="F23249" s="3">
        <f t="shared" si="727"/>
        <v>98.612079036503388</v>
      </c>
      <c r="G23249" t="s">
        <v>14480</v>
      </c>
    </row>
    <row r="23250" spans="1:7" x14ac:dyDescent="0.35">
      <c r="A23250" t="s">
        <v>10</v>
      </c>
      <c r="B23250" t="s">
        <v>40</v>
      </c>
      <c r="C23250" s="6" t="s">
        <v>8099</v>
      </c>
      <c r="D23250" s="2">
        <v>56945.52</v>
      </c>
      <c r="E23250" s="3">
        <f t="shared" si="726"/>
        <v>2.5775144631525761E-4</v>
      </c>
      <c r="F23250" s="3">
        <f t="shared" si="727"/>
        <v>98.612336787949701</v>
      </c>
      <c r="G23250" t="s">
        <v>14473</v>
      </c>
    </row>
    <row r="23251" spans="1:7" x14ac:dyDescent="0.35">
      <c r="A23251" t="s">
        <v>10</v>
      </c>
      <c r="B23251" t="s">
        <v>386</v>
      </c>
      <c r="C23251" t="s">
        <v>8630</v>
      </c>
      <c r="D23251" s="2">
        <v>56943.16</v>
      </c>
      <c r="E23251" s="3">
        <f t="shared" si="726"/>
        <v>2.5774076429122298E-4</v>
      </c>
      <c r="F23251" s="3">
        <f t="shared" si="727"/>
        <v>98.612594528713998</v>
      </c>
      <c r="G23251" t="s">
        <v>14473</v>
      </c>
    </row>
    <row r="23252" spans="1:7" x14ac:dyDescent="0.35">
      <c r="A23252" t="s">
        <v>10</v>
      </c>
      <c r="B23252" t="s">
        <v>9</v>
      </c>
      <c r="C23252" t="s">
        <v>9812</v>
      </c>
      <c r="D23252" s="2">
        <v>56942.79</v>
      </c>
      <c r="E23252" s="3">
        <f t="shared" si="726"/>
        <v>2.5773908956711587E-4</v>
      </c>
      <c r="F23252" s="3">
        <f t="shared" si="727"/>
        <v>98.612852267803561</v>
      </c>
      <c r="G23252" t="s">
        <v>14480</v>
      </c>
    </row>
    <row r="23253" spans="1:7" x14ac:dyDescent="0.35">
      <c r="A23253" t="s">
        <v>3</v>
      </c>
      <c r="B23253" t="s">
        <v>9</v>
      </c>
      <c r="C23253" t="s">
        <v>11051</v>
      </c>
      <c r="D23253" s="2">
        <v>56941.19</v>
      </c>
      <c r="E23253" s="3">
        <f t="shared" si="726"/>
        <v>2.5773184751692294E-4</v>
      </c>
      <c r="F23253" s="3">
        <f t="shared" si="727"/>
        <v>98.613109999651073</v>
      </c>
      <c r="G23253" t="s">
        <v>14480</v>
      </c>
    </row>
    <row r="23254" spans="1:7" x14ac:dyDescent="0.35">
      <c r="A23254" t="s">
        <v>10</v>
      </c>
      <c r="B23254" t="s">
        <v>20</v>
      </c>
      <c r="C23254" t="s">
        <v>3634</v>
      </c>
      <c r="D23254" s="2">
        <v>56932.95</v>
      </c>
      <c r="E23254" s="3">
        <f t="shared" si="726"/>
        <v>2.576945509584291E-4</v>
      </c>
      <c r="F23254" s="3">
        <f t="shared" si="727"/>
        <v>98.613367694202026</v>
      </c>
      <c r="G23254" t="s">
        <v>14480</v>
      </c>
    </row>
    <row r="23255" spans="1:7" x14ac:dyDescent="0.35">
      <c r="A23255" t="s">
        <v>10</v>
      </c>
      <c r="B23255" t="s">
        <v>13</v>
      </c>
      <c r="C23255" s="8" t="s">
        <v>9578</v>
      </c>
      <c r="D23255" s="2">
        <v>56932.63</v>
      </c>
      <c r="E23255" s="3">
        <f t="shared" si="726"/>
        <v>2.5769310254839054E-4</v>
      </c>
      <c r="F23255" s="3">
        <f t="shared" si="727"/>
        <v>98.61362538730458</v>
      </c>
      <c r="G23255" t="s">
        <v>14480</v>
      </c>
    </row>
    <row r="23256" spans="1:7" x14ac:dyDescent="0.35">
      <c r="A23256" t="s">
        <v>3</v>
      </c>
      <c r="B23256" t="s">
        <v>22</v>
      </c>
      <c r="C23256" t="s">
        <v>1437</v>
      </c>
      <c r="D23256" s="2">
        <v>56932</v>
      </c>
      <c r="E23256" s="3">
        <f t="shared" si="726"/>
        <v>2.5769025099112706E-4</v>
      </c>
      <c r="F23256" s="3">
        <f t="shared" si="727"/>
        <v>98.61388307755557</v>
      </c>
      <c r="G23256" t="s">
        <v>14473</v>
      </c>
    </row>
    <row r="23257" spans="1:7" x14ac:dyDescent="0.35">
      <c r="A23257" t="s">
        <v>3</v>
      </c>
      <c r="B23257" t="s">
        <v>159</v>
      </c>
      <c r="C23257" t="s">
        <v>13496</v>
      </c>
      <c r="D23257" s="2">
        <v>56928.55</v>
      </c>
      <c r="E23257" s="3">
        <f t="shared" si="726"/>
        <v>2.576746353203985E-4</v>
      </c>
      <c r="F23257" s="3">
        <f t="shared" si="727"/>
        <v>98.614140752190892</v>
      </c>
      <c r="G23257" t="s">
        <v>14473</v>
      </c>
    </row>
    <row r="23258" spans="1:7" x14ac:dyDescent="0.35">
      <c r="A23258" t="s">
        <v>3</v>
      </c>
      <c r="B23258" t="s">
        <v>6</v>
      </c>
      <c r="C23258" t="s">
        <v>11201</v>
      </c>
      <c r="D23258" s="2">
        <v>56925.69</v>
      </c>
      <c r="E23258" s="3">
        <f t="shared" si="726"/>
        <v>2.576616901556786E-4</v>
      </c>
      <c r="F23258" s="3">
        <f t="shared" si="727"/>
        <v>98.614398413881048</v>
      </c>
      <c r="G23258" t="s">
        <v>14480</v>
      </c>
    </row>
    <row r="23259" spans="1:7" x14ac:dyDescent="0.35">
      <c r="A23259" t="s">
        <v>10</v>
      </c>
      <c r="B23259" t="s">
        <v>36</v>
      </c>
      <c r="C23259" t="s">
        <v>3859</v>
      </c>
      <c r="D23259" s="2">
        <v>56921.65</v>
      </c>
      <c r="E23259" s="3">
        <f t="shared" si="726"/>
        <v>2.5764340397894134E-4</v>
      </c>
      <c r="F23259" s="3">
        <f t="shared" si="727"/>
        <v>98.614656057285032</v>
      </c>
      <c r="G23259" t="s">
        <v>14473</v>
      </c>
    </row>
    <row r="23260" spans="1:7" x14ac:dyDescent="0.35">
      <c r="A23260" t="s">
        <v>10</v>
      </c>
      <c r="B23260" t="s">
        <v>6</v>
      </c>
      <c r="C23260" t="s">
        <v>8559</v>
      </c>
      <c r="D23260" s="2">
        <v>56912.480000000003</v>
      </c>
      <c r="E23260" s="3">
        <f t="shared" si="726"/>
        <v>2.5760189797877293E-4</v>
      </c>
      <c r="F23260" s="3">
        <f t="shared" si="727"/>
        <v>98.614913659183017</v>
      </c>
      <c r="G23260" t="s">
        <v>14473</v>
      </c>
    </row>
    <row r="23261" spans="1:7" x14ac:dyDescent="0.35">
      <c r="A23261" t="s">
        <v>10</v>
      </c>
      <c r="B23261" t="s">
        <v>9</v>
      </c>
      <c r="C23261" s="8" t="s">
        <v>5133</v>
      </c>
      <c r="D23261" s="2">
        <v>56903.94</v>
      </c>
      <c r="E23261" s="3">
        <f t="shared" si="726"/>
        <v>2.57563243535868E-4</v>
      </c>
      <c r="F23261" s="3">
        <f t="shared" si="727"/>
        <v>98.615171222426554</v>
      </c>
      <c r="G23261" t="s">
        <v>14480</v>
      </c>
    </row>
    <row r="23262" spans="1:7" x14ac:dyDescent="0.35">
      <c r="A23262" t="s">
        <v>10</v>
      </c>
      <c r="B23262" t="s">
        <v>9</v>
      </c>
      <c r="C23262" t="s">
        <v>9501</v>
      </c>
      <c r="D23262" s="2">
        <v>56902.02</v>
      </c>
      <c r="E23262" s="3">
        <f t="shared" si="726"/>
        <v>2.575545530756364E-4</v>
      </c>
      <c r="F23262" s="3">
        <f t="shared" si="727"/>
        <v>98.615428776979627</v>
      </c>
      <c r="G23262" t="s">
        <v>14473</v>
      </c>
    </row>
    <row r="23263" spans="1:7" x14ac:dyDescent="0.35">
      <c r="A23263" t="s">
        <v>3</v>
      </c>
      <c r="B23263" t="s">
        <v>180</v>
      </c>
      <c r="C23263" t="s">
        <v>5791</v>
      </c>
      <c r="D23263" s="2">
        <v>56895.44</v>
      </c>
      <c r="E23263" s="3">
        <f t="shared" si="726"/>
        <v>2.5752477014421784E-4</v>
      </c>
      <c r="F23263" s="3">
        <f t="shared" si="727"/>
        <v>98.615686301749776</v>
      </c>
      <c r="G23263" t="s">
        <v>14480</v>
      </c>
    </row>
    <row r="23264" spans="1:7" x14ac:dyDescent="0.35">
      <c r="A23264" t="s">
        <v>10</v>
      </c>
      <c r="B23264" t="s">
        <v>965</v>
      </c>
      <c r="C23264" t="s">
        <v>11562</v>
      </c>
      <c r="D23264" s="2">
        <v>56893.02</v>
      </c>
      <c r="E23264" s="3">
        <f t="shared" si="726"/>
        <v>2.5751381654330098E-4</v>
      </c>
      <c r="F23264" s="3">
        <f t="shared" si="727"/>
        <v>98.615943815566325</v>
      </c>
      <c r="G23264" t="s">
        <v>14473</v>
      </c>
    </row>
    <row r="23265" spans="1:7" x14ac:dyDescent="0.35">
      <c r="A23265" t="s">
        <v>10</v>
      </c>
      <c r="B23265" t="s">
        <v>76</v>
      </c>
      <c r="C23265" t="s">
        <v>1004</v>
      </c>
      <c r="D23265" s="2">
        <v>56890.93</v>
      </c>
      <c r="E23265" s="3">
        <f t="shared" si="726"/>
        <v>2.5750435661523645E-4</v>
      </c>
      <c r="F23265" s="3">
        <f t="shared" si="727"/>
        <v>98.616201319922936</v>
      </c>
      <c r="G23265" t="s">
        <v>14473</v>
      </c>
    </row>
    <row r="23266" spans="1:7" x14ac:dyDescent="0.35">
      <c r="A23266" t="s">
        <v>3</v>
      </c>
      <c r="B23266" t="s">
        <v>6</v>
      </c>
      <c r="C23266" t="s">
        <v>13098</v>
      </c>
      <c r="D23266" s="2">
        <v>56889.279999999999</v>
      </c>
      <c r="E23266" s="3">
        <f t="shared" si="726"/>
        <v>2.5749688825097496E-4</v>
      </c>
      <c r="F23266" s="3">
        <f t="shared" si="727"/>
        <v>98.616458816811189</v>
      </c>
      <c r="G23266" t="s">
        <v>14473</v>
      </c>
    </row>
    <row r="23267" spans="1:7" x14ac:dyDescent="0.35">
      <c r="A23267" t="s">
        <v>3</v>
      </c>
      <c r="B23267" t="s">
        <v>22</v>
      </c>
      <c r="C23267" t="s">
        <v>3171</v>
      </c>
      <c r="D23267" s="2">
        <v>56889.2</v>
      </c>
      <c r="E23267" s="3">
        <f t="shared" si="726"/>
        <v>2.5749652614846525E-4</v>
      </c>
      <c r="F23267" s="3">
        <f t="shared" si="727"/>
        <v>98.616716313337335</v>
      </c>
      <c r="G23267" t="s">
        <v>14473</v>
      </c>
    </row>
    <row r="23268" spans="1:7" x14ac:dyDescent="0.35">
      <c r="A23268" t="s">
        <v>3</v>
      </c>
      <c r="B23268" t="s">
        <v>73</v>
      </c>
      <c r="C23268" t="s">
        <v>278</v>
      </c>
      <c r="D23268" s="2">
        <v>56880</v>
      </c>
      <c r="E23268" s="3">
        <f t="shared" si="726"/>
        <v>2.5745488435985575E-4</v>
      </c>
      <c r="F23268" s="3">
        <f t="shared" si="727"/>
        <v>98.616973768221698</v>
      </c>
      <c r="G23268" t="s">
        <v>14473</v>
      </c>
    </row>
    <row r="23269" spans="1:7" x14ac:dyDescent="0.35">
      <c r="A23269" t="s">
        <v>10</v>
      </c>
      <c r="B23269" t="s">
        <v>134</v>
      </c>
      <c r="C23269" t="s">
        <v>4794</v>
      </c>
      <c r="D23269" s="2">
        <v>56877.919999999998</v>
      </c>
      <c r="E23269" s="3">
        <f t="shared" si="726"/>
        <v>2.5744546969460485E-4</v>
      </c>
      <c r="F23269" s="3">
        <f t="shared" si="727"/>
        <v>98.617231213691397</v>
      </c>
      <c r="G23269" t="s">
        <v>14480</v>
      </c>
    </row>
    <row r="23270" spans="1:7" x14ac:dyDescent="0.35">
      <c r="A23270" t="s">
        <v>10</v>
      </c>
      <c r="B23270" t="s">
        <v>9</v>
      </c>
      <c r="C23270" t="s">
        <v>11946</v>
      </c>
      <c r="D23270" s="2">
        <v>56877.71</v>
      </c>
      <c r="E23270" s="3">
        <f t="shared" si="726"/>
        <v>2.5744451917551704E-4</v>
      </c>
      <c r="F23270" s="3">
        <f t="shared" si="727"/>
        <v>98.617488658210576</v>
      </c>
      <c r="G23270" t="s">
        <v>14480</v>
      </c>
    </row>
    <row r="23271" spans="1:7" x14ac:dyDescent="0.35">
      <c r="A23271" t="s">
        <v>10</v>
      </c>
      <c r="B23271" t="s">
        <v>8</v>
      </c>
      <c r="C23271" t="s">
        <v>10938</v>
      </c>
      <c r="D23271" s="2">
        <v>56876.08</v>
      </c>
      <c r="E23271" s="3">
        <f t="shared" si="726"/>
        <v>2.5743714133688296E-4</v>
      </c>
      <c r="F23271" s="3">
        <f t="shared" si="727"/>
        <v>98.617746095351919</v>
      </c>
      <c r="G23271" t="s">
        <v>14473</v>
      </c>
    </row>
    <row r="23272" spans="1:7" x14ac:dyDescent="0.35">
      <c r="A23272" t="s">
        <v>10</v>
      </c>
      <c r="B23272" t="s">
        <v>796</v>
      </c>
      <c r="C23272" t="s">
        <v>4125</v>
      </c>
      <c r="D23272" s="2">
        <v>56873.3</v>
      </c>
      <c r="E23272" s="3">
        <f t="shared" si="726"/>
        <v>2.5742455827467271E-4</v>
      </c>
      <c r="F23272" s="3">
        <f t="shared" si="727"/>
        <v>98.618003519910189</v>
      </c>
      <c r="G23272" t="s">
        <v>14473</v>
      </c>
    </row>
    <row r="23273" spans="1:7" x14ac:dyDescent="0.35">
      <c r="A23273" t="s">
        <v>10</v>
      </c>
      <c r="B23273" t="s">
        <v>139</v>
      </c>
      <c r="C23273" t="s">
        <v>8084</v>
      </c>
      <c r="D23273" s="2">
        <v>56868.4</v>
      </c>
      <c r="E23273" s="3">
        <f t="shared" si="726"/>
        <v>2.5740237949595674E-4</v>
      </c>
      <c r="F23273" s="3">
        <f t="shared" si="727"/>
        <v>98.618260922289679</v>
      </c>
      <c r="G23273" t="s">
        <v>14473</v>
      </c>
    </row>
    <row r="23274" spans="1:7" x14ac:dyDescent="0.35">
      <c r="A23274" t="s">
        <v>3</v>
      </c>
      <c r="B23274" t="s">
        <v>29</v>
      </c>
      <c r="C23274" t="s">
        <v>11205</v>
      </c>
      <c r="D23274" s="2">
        <v>56867.94</v>
      </c>
      <c r="E23274" s="3">
        <f t="shared" si="726"/>
        <v>2.5740029740652629E-4</v>
      </c>
      <c r="F23274" s="3">
        <f t="shared" si="727"/>
        <v>98.618518322587079</v>
      </c>
      <c r="G23274" t="s">
        <v>14473</v>
      </c>
    </row>
    <row r="23275" spans="1:7" x14ac:dyDescent="0.35">
      <c r="A23275" t="s">
        <v>10</v>
      </c>
      <c r="B23275" t="s">
        <v>55</v>
      </c>
      <c r="C23275" s="6" t="s">
        <v>12063</v>
      </c>
      <c r="D23275" s="2">
        <v>56867.17</v>
      </c>
      <c r="E23275" s="3">
        <f t="shared" si="726"/>
        <v>2.5739681216987092E-4</v>
      </c>
      <c r="F23275" s="3">
        <f t="shared" si="727"/>
        <v>98.618775719399252</v>
      </c>
      <c r="G23275" t="s">
        <v>14473</v>
      </c>
    </row>
    <row r="23276" spans="1:7" x14ac:dyDescent="0.35">
      <c r="A23276" t="s">
        <v>3</v>
      </c>
      <c r="B23276" t="s">
        <v>6</v>
      </c>
      <c r="C23276" t="s">
        <v>10627</v>
      </c>
      <c r="D23276" s="2">
        <v>56866.39</v>
      </c>
      <c r="E23276" s="3">
        <f t="shared" si="726"/>
        <v>2.5739328167040181E-4</v>
      </c>
      <c r="F23276" s="3">
        <f t="shared" si="727"/>
        <v>98.619033112680924</v>
      </c>
      <c r="G23276" t="s">
        <v>14480</v>
      </c>
    </row>
    <row r="23277" spans="1:7" x14ac:dyDescent="0.35">
      <c r="A23277" t="s">
        <v>10</v>
      </c>
      <c r="B23277" t="s">
        <v>13</v>
      </c>
      <c r="C23277" t="s">
        <v>7956</v>
      </c>
      <c r="D23277" s="2">
        <v>56856.4</v>
      </c>
      <c r="E23277" s="3">
        <f t="shared" si="726"/>
        <v>2.5734806411950952E-4</v>
      </c>
      <c r="F23277" s="3">
        <f t="shared" si="727"/>
        <v>98.619290460745049</v>
      </c>
      <c r="G23277" t="s">
        <v>14473</v>
      </c>
    </row>
    <row r="23278" spans="1:7" x14ac:dyDescent="0.35">
      <c r="A23278" t="s">
        <v>3</v>
      </c>
      <c r="B23278" t="s">
        <v>36</v>
      </c>
      <c r="C23278" t="s">
        <v>61</v>
      </c>
      <c r="D23278" s="2">
        <v>56854.95</v>
      </c>
      <c r="E23278" s="3">
        <f t="shared" si="726"/>
        <v>2.5734150101152211E-4</v>
      </c>
      <c r="F23278" s="3">
        <f t="shared" si="727"/>
        <v>98.619547802246061</v>
      </c>
      <c r="G23278" t="s">
        <v>14473</v>
      </c>
    </row>
    <row r="23279" spans="1:7" x14ac:dyDescent="0.35">
      <c r="A23279" t="s">
        <v>10</v>
      </c>
      <c r="B23279" t="s">
        <v>99</v>
      </c>
      <c r="C23279" s="7" t="s">
        <v>1003</v>
      </c>
      <c r="D23279" s="2">
        <v>56851.08</v>
      </c>
      <c r="E23279" s="3">
        <f t="shared" si="726"/>
        <v>2.5732398430261793E-4</v>
      </c>
      <c r="F23279" s="3">
        <f t="shared" si="727"/>
        <v>98.619805126230361</v>
      </c>
      <c r="G23279" t="s">
        <v>14480</v>
      </c>
    </row>
    <row r="23280" spans="1:7" x14ac:dyDescent="0.35">
      <c r="A23280" t="s">
        <v>10</v>
      </c>
      <c r="B23280" t="s">
        <v>33</v>
      </c>
      <c r="C23280" t="s">
        <v>8255</v>
      </c>
      <c r="D23280" s="2">
        <v>56850.43</v>
      </c>
      <c r="E23280" s="3">
        <f t="shared" si="726"/>
        <v>2.5732104221972703E-4</v>
      </c>
      <c r="F23280" s="3">
        <f t="shared" si="727"/>
        <v>98.620062447272574</v>
      </c>
      <c r="G23280" t="s">
        <v>14480</v>
      </c>
    </row>
    <row r="23281" spans="1:7" x14ac:dyDescent="0.35">
      <c r="A23281" t="s">
        <v>3</v>
      </c>
      <c r="B23281" t="s">
        <v>22</v>
      </c>
      <c r="C23281" t="s">
        <v>553</v>
      </c>
      <c r="D23281" s="2">
        <v>56848.18</v>
      </c>
      <c r="E23281" s="3">
        <f t="shared" si="726"/>
        <v>2.5731085808664321E-4</v>
      </c>
      <c r="F23281" s="3">
        <f t="shared" si="727"/>
        <v>98.620319758130663</v>
      </c>
      <c r="G23281" t="s">
        <v>14480</v>
      </c>
    </row>
    <row r="23282" spans="1:7" x14ac:dyDescent="0.35">
      <c r="A23282" t="s">
        <v>10</v>
      </c>
      <c r="B23282" t="s">
        <v>92</v>
      </c>
      <c r="C23282" t="s">
        <v>12035</v>
      </c>
      <c r="D23282" s="2">
        <v>56848</v>
      </c>
      <c r="E23282" s="3">
        <f t="shared" si="726"/>
        <v>2.5731004335599649E-4</v>
      </c>
      <c r="F23282" s="3">
        <f t="shared" si="727"/>
        <v>98.620577068174015</v>
      </c>
      <c r="G23282" t="s">
        <v>14473</v>
      </c>
    </row>
    <row r="23283" spans="1:7" x14ac:dyDescent="0.35">
      <c r="A23283" t="s">
        <v>10</v>
      </c>
      <c r="B23283" t="s">
        <v>16</v>
      </c>
      <c r="C23283" t="s">
        <v>6665</v>
      </c>
      <c r="D23283" s="2">
        <v>56844.04</v>
      </c>
      <c r="E23283" s="3">
        <f t="shared" si="726"/>
        <v>2.5729211928176887E-4</v>
      </c>
      <c r="F23283" s="3">
        <f t="shared" si="727"/>
        <v>98.620834360293301</v>
      </c>
      <c r="G23283" t="s">
        <v>14473</v>
      </c>
    </row>
    <row r="23284" spans="1:7" x14ac:dyDescent="0.35">
      <c r="A23284" t="s">
        <v>10</v>
      </c>
      <c r="B23284" t="s">
        <v>406</v>
      </c>
      <c r="C23284" t="s">
        <v>4573</v>
      </c>
      <c r="D23284" s="2">
        <v>56843.3</v>
      </c>
      <c r="E23284" s="3">
        <f t="shared" si="726"/>
        <v>2.5728876983355464E-4</v>
      </c>
      <c r="F23284" s="3">
        <f t="shared" si="727"/>
        <v>98.621091649063132</v>
      </c>
      <c r="G23284" t="s">
        <v>14480</v>
      </c>
    </row>
    <row r="23285" spans="1:7" x14ac:dyDescent="0.35">
      <c r="A23285" t="s">
        <v>10</v>
      </c>
      <c r="B23285" t="s">
        <v>73</v>
      </c>
      <c r="C23285" t="s">
        <v>1677</v>
      </c>
      <c r="D23285" s="2">
        <v>56843.12</v>
      </c>
      <c r="E23285" s="3">
        <f t="shared" si="726"/>
        <v>2.5728795510290793E-4</v>
      </c>
      <c r="F23285" s="3">
        <f t="shared" si="727"/>
        <v>98.62134893701824</v>
      </c>
      <c r="G23285" t="s">
        <v>14473</v>
      </c>
    </row>
    <row r="23286" spans="1:7" x14ac:dyDescent="0.35">
      <c r="A23286" t="s">
        <v>3</v>
      </c>
      <c r="B23286" t="s">
        <v>122</v>
      </c>
      <c r="C23286" t="s">
        <v>3255</v>
      </c>
      <c r="D23286" s="2">
        <v>56840.76</v>
      </c>
      <c r="E23286" s="3">
        <f t="shared" si="726"/>
        <v>2.572772730788733E-4</v>
      </c>
      <c r="F23286" s="3">
        <f t="shared" si="727"/>
        <v>98.621606214291319</v>
      </c>
      <c r="G23286" t="s">
        <v>14480</v>
      </c>
    </row>
    <row r="23287" spans="1:7" x14ac:dyDescent="0.35">
      <c r="A23287" t="s">
        <v>10</v>
      </c>
      <c r="B23287" t="s">
        <v>9</v>
      </c>
      <c r="C23287" t="s">
        <v>10267</v>
      </c>
      <c r="D23287" s="2">
        <v>56838.44</v>
      </c>
      <c r="E23287" s="3">
        <f t="shared" si="726"/>
        <v>2.572667721060935E-4</v>
      </c>
      <c r="F23287" s="3">
        <f t="shared" si="727"/>
        <v>98.621863481063428</v>
      </c>
      <c r="G23287" t="s">
        <v>14480</v>
      </c>
    </row>
    <row r="23288" spans="1:7" x14ac:dyDescent="0.35">
      <c r="A23288" t="s">
        <v>10</v>
      </c>
      <c r="B23288" t="s">
        <v>8</v>
      </c>
      <c r="C23288" t="s">
        <v>1881</v>
      </c>
      <c r="D23288" s="2">
        <v>56836.74</v>
      </c>
      <c r="E23288" s="3">
        <f t="shared" si="726"/>
        <v>2.572590774277635E-4</v>
      </c>
      <c r="F23288" s="3">
        <f t="shared" si="727"/>
        <v>98.622120740140858</v>
      </c>
      <c r="G23288" t="s">
        <v>14473</v>
      </c>
    </row>
    <row r="23289" spans="1:7" x14ac:dyDescent="0.35">
      <c r="A23289" t="s">
        <v>3</v>
      </c>
      <c r="B23289" t="s">
        <v>29</v>
      </c>
      <c r="C23289" t="s">
        <v>3708</v>
      </c>
      <c r="D23289" s="2">
        <v>56834.78</v>
      </c>
      <c r="E23289" s="3">
        <f t="shared" si="726"/>
        <v>2.5725020591627713E-4</v>
      </c>
      <c r="F23289" s="3">
        <f t="shared" si="727"/>
        <v>98.622377990346777</v>
      </c>
      <c r="G23289" t="s">
        <v>14480</v>
      </c>
    </row>
    <row r="23290" spans="1:7" x14ac:dyDescent="0.35">
      <c r="A23290" t="s">
        <v>3</v>
      </c>
      <c r="B23290" t="s">
        <v>35</v>
      </c>
      <c r="C23290" t="s">
        <v>2422</v>
      </c>
      <c r="D23290" s="2">
        <v>56834.34</v>
      </c>
      <c r="E23290" s="3">
        <f t="shared" si="726"/>
        <v>2.5724821435247404E-4</v>
      </c>
      <c r="F23290" s="3">
        <f t="shared" si="727"/>
        <v>98.622635238561131</v>
      </c>
      <c r="G23290" t="s">
        <v>14480</v>
      </c>
    </row>
    <row r="23291" spans="1:7" x14ac:dyDescent="0.35">
      <c r="A23291" t="s">
        <v>3</v>
      </c>
      <c r="B23291" t="s">
        <v>6</v>
      </c>
      <c r="C23291" t="s">
        <v>10459</v>
      </c>
      <c r="D23291" s="2">
        <v>56831.839999999997</v>
      </c>
      <c r="E23291" s="3">
        <f t="shared" si="726"/>
        <v>2.5723689864904753E-4</v>
      </c>
      <c r="F23291" s="3">
        <f t="shared" si="727"/>
        <v>98.622892475459778</v>
      </c>
      <c r="G23291" t="s">
        <v>14480</v>
      </c>
    </row>
    <row r="23292" spans="1:7" x14ac:dyDescent="0.35">
      <c r="A23292" t="s">
        <v>3</v>
      </c>
      <c r="B23292" t="s">
        <v>22</v>
      </c>
      <c r="C23292" t="s">
        <v>3684</v>
      </c>
      <c r="D23292" s="2">
        <v>56828.65</v>
      </c>
      <c r="E23292" s="3">
        <f t="shared" si="726"/>
        <v>2.5722245981147534E-4</v>
      </c>
      <c r="F23292" s="3">
        <f t="shared" si="727"/>
        <v>98.623149697919587</v>
      </c>
      <c r="G23292" t="s">
        <v>14473</v>
      </c>
    </row>
    <row r="23293" spans="1:7" x14ac:dyDescent="0.35">
      <c r="A23293" t="s">
        <v>3</v>
      </c>
      <c r="B23293" t="s">
        <v>11</v>
      </c>
      <c r="C23293" t="s">
        <v>11702</v>
      </c>
      <c r="D23293" s="2">
        <v>56825.62</v>
      </c>
      <c r="E23293" s="3">
        <f t="shared" si="726"/>
        <v>2.572087451789224E-4</v>
      </c>
      <c r="F23293" s="3">
        <f t="shared" si="727"/>
        <v>98.623406906664769</v>
      </c>
      <c r="G23293" t="s">
        <v>14473</v>
      </c>
    </row>
    <row r="23294" spans="1:7" x14ac:dyDescent="0.35">
      <c r="A23294" t="s">
        <v>3</v>
      </c>
      <c r="B23294" t="s">
        <v>22</v>
      </c>
      <c r="C23294" t="s">
        <v>12237</v>
      </c>
      <c r="D23294" s="2">
        <v>56824.52</v>
      </c>
      <c r="E23294" s="3">
        <f t="shared" si="726"/>
        <v>2.5720376626941468E-4</v>
      </c>
      <c r="F23294" s="3">
        <f t="shared" si="727"/>
        <v>98.623664110431037</v>
      </c>
      <c r="G23294" t="s">
        <v>14473</v>
      </c>
    </row>
    <row r="23295" spans="1:7" x14ac:dyDescent="0.35">
      <c r="A23295" t="s">
        <v>3</v>
      </c>
      <c r="B23295" t="s">
        <v>9</v>
      </c>
      <c r="C23295" t="s">
        <v>11575</v>
      </c>
      <c r="D23295" s="2">
        <v>56820.25</v>
      </c>
      <c r="E23295" s="3">
        <f t="shared" si="726"/>
        <v>2.5718443904796225E-4</v>
      </c>
      <c r="F23295" s="3">
        <f t="shared" si="727"/>
        <v>98.623921294870087</v>
      </c>
      <c r="G23295" t="s">
        <v>14480</v>
      </c>
    </row>
    <row r="23296" spans="1:7" x14ac:dyDescent="0.35">
      <c r="A23296" t="s">
        <v>3</v>
      </c>
      <c r="B23296" t="s">
        <v>182</v>
      </c>
      <c r="C23296" t="s">
        <v>7859</v>
      </c>
      <c r="D23296" s="2">
        <v>56814.99</v>
      </c>
      <c r="E23296" s="3">
        <f t="shared" si="726"/>
        <v>2.5716063080795289E-4</v>
      </c>
      <c r="F23296" s="3">
        <f t="shared" si="727"/>
        <v>98.624178455500896</v>
      </c>
      <c r="G23296" t="s">
        <v>14473</v>
      </c>
    </row>
    <row r="23297" spans="1:7" x14ac:dyDescent="0.35">
      <c r="A23297" t="s">
        <v>3</v>
      </c>
      <c r="B23297" t="s">
        <v>182</v>
      </c>
      <c r="C23297" t="s">
        <v>1451</v>
      </c>
      <c r="D23297" s="2">
        <v>56812.75</v>
      </c>
      <c r="E23297" s="3">
        <f t="shared" si="726"/>
        <v>2.5715049193768274E-4</v>
      </c>
      <c r="F23297" s="3">
        <f t="shared" si="727"/>
        <v>98.624435605992829</v>
      </c>
      <c r="G23297" t="s">
        <v>14473</v>
      </c>
    </row>
    <row r="23298" spans="1:7" x14ac:dyDescent="0.35">
      <c r="A23298" t="s">
        <v>3</v>
      </c>
      <c r="B23298" t="s">
        <v>28</v>
      </c>
      <c r="C23298" t="s">
        <v>2062</v>
      </c>
      <c r="D23298" s="2">
        <v>56812.25</v>
      </c>
      <c r="E23298" s="3">
        <f t="shared" si="726"/>
        <v>2.5714822879699742E-4</v>
      </c>
      <c r="F23298" s="3">
        <f t="shared" si="727"/>
        <v>98.624692754221627</v>
      </c>
      <c r="G23298" t="s">
        <v>14473</v>
      </c>
    </row>
    <row r="23299" spans="1:7" x14ac:dyDescent="0.35">
      <c r="A23299" t="s">
        <v>10</v>
      </c>
      <c r="B23299" t="s">
        <v>73</v>
      </c>
      <c r="C23299" t="s">
        <v>6691</v>
      </c>
      <c r="D23299" s="2">
        <v>56809.120000000003</v>
      </c>
      <c r="E23299" s="3">
        <f t="shared" ref="E23299:E23362" si="728">(D23299/$D$29638)*100</f>
        <v>2.5713406153630747E-4</v>
      </c>
      <c r="F23299" s="3">
        <f t="shared" si="727"/>
        <v>98.624949888283169</v>
      </c>
      <c r="G23299" t="s">
        <v>14480</v>
      </c>
    </row>
    <row r="23300" spans="1:7" x14ac:dyDescent="0.35">
      <c r="A23300" t="s">
        <v>3</v>
      </c>
      <c r="B23300" t="s">
        <v>8</v>
      </c>
      <c r="C23300" t="s">
        <v>778</v>
      </c>
      <c r="D23300" s="2">
        <v>56802.51</v>
      </c>
      <c r="E23300" s="3">
        <f t="shared" si="728"/>
        <v>2.5710414281644777E-4</v>
      </c>
      <c r="F23300" s="3">
        <f t="shared" ref="F23300:F23363" si="729">E23300+F23299</f>
        <v>98.625206992425987</v>
      </c>
      <c r="G23300" t="s">
        <v>14473</v>
      </c>
    </row>
    <row r="23301" spans="1:7" x14ac:dyDescent="0.35">
      <c r="A23301" t="s">
        <v>10</v>
      </c>
      <c r="B23301" t="s">
        <v>22</v>
      </c>
      <c r="C23301" t="s">
        <v>12122</v>
      </c>
      <c r="D23301" s="2">
        <v>56793.24</v>
      </c>
      <c r="E23301" s="3">
        <f t="shared" si="728"/>
        <v>2.5706218418814229E-4</v>
      </c>
      <c r="F23301" s="3">
        <f t="shared" si="729"/>
        <v>98.625464054610177</v>
      </c>
      <c r="G23301" t="s">
        <v>14473</v>
      </c>
    </row>
    <row r="23302" spans="1:7" x14ac:dyDescent="0.35">
      <c r="A23302" t="s">
        <v>3</v>
      </c>
      <c r="B23302" t="s">
        <v>195</v>
      </c>
      <c r="C23302" t="s">
        <v>6779</v>
      </c>
      <c r="D23302" s="2">
        <v>56792.11</v>
      </c>
      <c r="E23302" s="3">
        <f t="shared" si="728"/>
        <v>2.5705706949019354E-4</v>
      </c>
      <c r="F23302" s="3">
        <f t="shared" si="729"/>
        <v>98.625721111679667</v>
      </c>
      <c r="G23302" t="s">
        <v>14473</v>
      </c>
    </row>
    <row r="23303" spans="1:7" x14ac:dyDescent="0.35">
      <c r="A23303" t="s">
        <v>3</v>
      </c>
      <c r="B23303" t="s">
        <v>187</v>
      </c>
      <c r="C23303" t="s">
        <v>673</v>
      </c>
      <c r="D23303" s="2">
        <v>56791.78</v>
      </c>
      <c r="E23303" s="3">
        <f t="shared" si="728"/>
        <v>2.5705557581734119E-4</v>
      </c>
      <c r="F23303" s="3">
        <f t="shared" si="729"/>
        <v>98.625978167255482</v>
      </c>
      <c r="G23303" t="s">
        <v>14473</v>
      </c>
    </row>
    <row r="23304" spans="1:7" x14ac:dyDescent="0.35">
      <c r="A23304" t="s">
        <v>3</v>
      </c>
      <c r="B23304" t="s">
        <v>32</v>
      </c>
      <c r="C23304" t="s">
        <v>13122</v>
      </c>
      <c r="D23304" s="2">
        <v>56785.54</v>
      </c>
      <c r="E23304" s="3">
        <f t="shared" si="728"/>
        <v>2.5702733182158866E-4</v>
      </c>
      <c r="F23304" s="3">
        <f t="shared" si="729"/>
        <v>98.626235194587309</v>
      </c>
      <c r="G23304" t="s">
        <v>14473</v>
      </c>
    </row>
    <row r="23305" spans="1:7" x14ac:dyDescent="0.35">
      <c r="A23305" t="s">
        <v>3</v>
      </c>
      <c r="B23305" t="s">
        <v>6</v>
      </c>
      <c r="C23305" t="s">
        <v>555</v>
      </c>
      <c r="D23305" s="2">
        <v>56777.05</v>
      </c>
      <c r="E23305" s="3">
        <f t="shared" si="728"/>
        <v>2.5698890369275224E-4</v>
      </c>
      <c r="F23305" s="3">
        <f t="shared" si="729"/>
        <v>98.626492183490996</v>
      </c>
      <c r="G23305" t="s">
        <v>14473</v>
      </c>
    </row>
    <row r="23306" spans="1:7" x14ac:dyDescent="0.35">
      <c r="A23306" t="s">
        <v>10</v>
      </c>
      <c r="B23306" t="s">
        <v>9</v>
      </c>
      <c r="C23306" t="s">
        <v>10570</v>
      </c>
      <c r="D23306" s="2">
        <v>56773.33</v>
      </c>
      <c r="E23306" s="3">
        <f t="shared" si="728"/>
        <v>2.5697206592605363E-4</v>
      </c>
      <c r="F23306" s="3">
        <f t="shared" si="729"/>
        <v>98.626749155556922</v>
      </c>
      <c r="G23306" t="s">
        <v>14480</v>
      </c>
    </row>
    <row r="23307" spans="1:7" x14ac:dyDescent="0.35">
      <c r="A23307" t="s">
        <v>3</v>
      </c>
      <c r="B23307" t="s">
        <v>28</v>
      </c>
      <c r="C23307" s="7" t="s">
        <v>8488</v>
      </c>
      <c r="D23307" s="2">
        <v>56770</v>
      </c>
      <c r="E23307" s="3">
        <f t="shared" si="728"/>
        <v>2.569569934090895E-4</v>
      </c>
      <c r="F23307" s="3">
        <f t="shared" si="729"/>
        <v>98.627006112550333</v>
      </c>
      <c r="G23307" t="s">
        <v>14480</v>
      </c>
    </row>
    <row r="23308" spans="1:7" x14ac:dyDescent="0.35">
      <c r="A23308" t="s">
        <v>10</v>
      </c>
      <c r="B23308" t="s">
        <v>15</v>
      </c>
      <c r="C23308" t="s">
        <v>9219</v>
      </c>
      <c r="D23308" s="2">
        <v>56766.75</v>
      </c>
      <c r="E23308" s="3">
        <f t="shared" si="728"/>
        <v>2.5694228299463507E-4</v>
      </c>
      <c r="F23308" s="3">
        <f t="shared" si="729"/>
        <v>98.627263054833321</v>
      </c>
      <c r="G23308" t="s">
        <v>14480</v>
      </c>
    </row>
    <row r="23309" spans="1:7" x14ac:dyDescent="0.35">
      <c r="A23309" t="s">
        <v>10</v>
      </c>
      <c r="B23309" t="s">
        <v>33</v>
      </c>
      <c r="C23309" t="s">
        <v>1773</v>
      </c>
      <c r="D23309" s="2">
        <v>56765</v>
      </c>
      <c r="E23309" s="3">
        <f t="shared" si="728"/>
        <v>2.5693436200223651E-4</v>
      </c>
      <c r="F23309" s="3">
        <f t="shared" si="729"/>
        <v>98.627519989195321</v>
      </c>
      <c r="G23309" t="s">
        <v>14473</v>
      </c>
    </row>
    <row r="23310" spans="1:7" x14ac:dyDescent="0.35">
      <c r="A23310" t="s">
        <v>10</v>
      </c>
      <c r="B23310" t="s">
        <v>37</v>
      </c>
      <c r="C23310" t="s">
        <v>1985</v>
      </c>
      <c r="D23310" s="2">
        <v>56759.92</v>
      </c>
      <c r="E23310" s="3">
        <f t="shared" si="728"/>
        <v>2.5691136849287382E-4</v>
      </c>
      <c r="F23310" s="3">
        <f t="shared" si="729"/>
        <v>98.627776900563816</v>
      </c>
      <c r="G23310" t="s">
        <v>14473</v>
      </c>
    </row>
    <row r="23311" spans="1:7" x14ac:dyDescent="0.35">
      <c r="A23311" t="s">
        <v>10</v>
      </c>
      <c r="B23311" t="s">
        <v>503</v>
      </c>
      <c r="C23311" t="s">
        <v>1963</v>
      </c>
      <c r="D23311" s="2">
        <v>56750.01</v>
      </c>
      <c r="E23311" s="3">
        <f t="shared" si="728"/>
        <v>2.5686651304449118E-4</v>
      </c>
      <c r="F23311" s="3">
        <f t="shared" si="729"/>
        <v>98.628033767076857</v>
      </c>
      <c r="G23311" t="s">
        <v>14473</v>
      </c>
    </row>
    <row r="23312" spans="1:7" x14ac:dyDescent="0.35">
      <c r="A23312" t="s">
        <v>10</v>
      </c>
      <c r="B23312" t="s">
        <v>9</v>
      </c>
      <c r="C23312" t="s">
        <v>9953</v>
      </c>
      <c r="D23312" s="2">
        <v>56743.5</v>
      </c>
      <c r="E23312" s="3">
        <f t="shared" si="728"/>
        <v>2.5683704695276854E-4</v>
      </c>
      <c r="F23312" s="3">
        <f t="shared" si="729"/>
        <v>98.628290604123805</v>
      </c>
      <c r="G23312" t="s">
        <v>14480</v>
      </c>
    </row>
    <row r="23313" spans="1:7" x14ac:dyDescent="0.35">
      <c r="A23313" t="s">
        <v>3</v>
      </c>
      <c r="B23313" t="s">
        <v>9</v>
      </c>
      <c r="C23313" t="s">
        <v>399</v>
      </c>
      <c r="D23313" s="2">
        <v>56740.93</v>
      </c>
      <c r="E23313" s="3">
        <f t="shared" si="728"/>
        <v>2.5682541440964611E-4</v>
      </c>
      <c r="F23313" s="3">
        <f t="shared" si="729"/>
        <v>98.628547429538216</v>
      </c>
      <c r="G23313" t="s">
        <v>14480</v>
      </c>
    </row>
    <row r="23314" spans="1:7" x14ac:dyDescent="0.35">
      <c r="A23314" t="s">
        <v>3</v>
      </c>
      <c r="B23314" t="s">
        <v>29</v>
      </c>
      <c r="C23314" t="s">
        <v>10000</v>
      </c>
      <c r="D23314" s="2">
        <v>56737</v>
      </c>
      <c r="E23314" s="3">
        <f t="shared" si="728"/>
        <v>2.5680762612385964E-4</v>
      </c>
      <c r="F23314" s="3">
        <f t="shared" si="729"/>
        <v>98.628804237164346</v>
      </c>
      <c r="G23314" t="s">
        <v>14480</v>
      </c>
    </row>
    <row r="23315" spans="1:7" x14ac:dyDescent="0.35">
      <c r="A23315" t="s">
        <v>3</v>
      </c>
      <c r="B23315" t="s">
        <v>180</v>
      </c>
      <c r="C23315" t="s">
        <v>919</v>
      </c>
      <c r="D23315" s="2">
        <v>56735.65</v>
      </c>
      <c r="E23315" s="3">
        <f t="shared" si="728"/>
        <v>2.5680151564400929E-4</v>
      </c>
      <c r="F23315" s="3">
        <f t="shared" si="729"/>
        <v>98.629061038679993</v>
      </c>
      <c r="G23315" t="s">
        <v>14480</v>
      </c>
    </row>
    <row r="23316" spans="1:7" x14ac:dyDescent="0.35">
      <c r="A23316" t="s">
        <v>3</v>
      </c>
      <c r="B23316" t="s">
        <v>13</v>
      </c>
      <c r="C23316" t="s">
        <v>875</v>
      </c>
      <c r="D23316" s="2">
        <v>56734.45</v>
      </c>
      <c r="E23316" s="3">
        <f t="shared" si="728"/>
        <v>2.5679608410636456E-4</v>
      </c>
      <c r="F23316" s="3">
        <f t="shared" si="729"/>
        <v>98.629317834764095</v>
      </c>
      <c r="G23316" t="s">
        <v>14473</v>
      </c>
    </row>
    <row r="23317" spans="1:7" x14ac:dyDescent="0.35">
      <c r="A23317" t="s">
        <v>3</v>
      </c>
      <c r="B23317" t="s">
        <v>32</v>
      </c>
      <c r="C23317" t="s">
        <v>10538</v>
      </c>
      <c r="D23317" s="2">
        <v>56728.52</v>
      </c>
      <c r="E23317" s="3">
        <f t="shared" si="728"/>
        <v>2.567692432578369E-4</v>
      </c>
      <c r="F23317" s="3">
        <f t="shared" si="729"/>
        <v>98.62957460400736</v>
      </c>
      <c r="G23317" t="s">
        <v>14473</v>
      </c>
    </row>
    <row r="23318" spans="1:7" x14ac:dyDescent="0.35">
      <c r="A23318" t="s">
        <v>10</v>
      </c>
      <c r="B23318" t="s">
        <v>55</v>
      </c>
      <c r="C23318" t="s">
        <v>10141</v>
      </c>
      <c r="D23318" s="2">
        <v>56727.34</v>
      </c>
      <c r="E23318" s="3">
        <f t="shared" si="728"/>
        <v>2.5676390224581958E-4</v>
      </c>
      <c r="F23318" s="3">
        <f t="shared" si="729"/>
        <v>98.629831367909603</v>
      </c>
      <c r="G23318" t="s">
        <v>14473</v>
      </c>
    </row>
    <row r="23319" spans="1:7" x14ac:dyDescent="0.35">
      <c r="A23319" t="s">
        <v>10</v>
      </c>
      <c r="B23319" t="s">
        <v>9</v>
      </c>
      <c r="C23319" t="s">
        <v>2297</v>
      </c>
      <c r="D23319" s="2">
        <v>56725.18</v>
      </c>
      <c r="E23319" s="3">
        <f t="shared" si="728"/>
        <v>2.5675412547805914E-4</v>
      </c>
      <c r="F23319" s="3">
        <f t="shared" si="729"/>
        <v>98.630088122035076</v>
      </c>
      <c r="G23319" t="s">
        <v>14473</v>
      </c>
    </row>
    <row r="23320" spans="1:7" x14ac:dyDescent="0.35">
      <c r="A23320" t="s">
        <v>10</v>
      </c>
      <c r="B23320" t="s">
        <v>182</v>
      </c>
      <c r="C23320" t="s">
        <v>3603</v>
      </c>
      <c r="D23320" s="2">
        <v>56724</v>
      </c>
      <c r="E23320" s="3">
        <f t="shared" si="728"/>
        <v>2.5674878446604182E-4</v>
      </c>
      <c r="F23320" s="3">
        <f t="shared" si="729"/>
        <v>98.630344870819542</v>
      </c>
      <c r="G23320" t="s">
        <v>14473</v>
      </c>
    </row>
    <row r="23321" spans="1:7" x14ac:dyDescent="0.35">
      <c r="A23321" t="s">
        <v>3</v>
      </c>
      <c r="B23321" t="s">
        <v>6</v>
      </c>
      <c r="C23321" t="s">
        <v>13097</v>
      </c>
      <c r="D23321" s="2">
        <v>56721.51</v>
      </c>
      <c r="E23321" s="3">
        <f t="shared" si="728"/>
        <v>2.5673751402542898E-4</v>
      </c>
      <c r="F23321" s="3">
        <f t="shared" si="729"/>
        <v>98.630601608333563</v>
      </c>
      <c r="G23321" t="s">
        <v>14480</v>
      </c>
    </row>
    <row r="23322" spans="1:7" x14ac:dyDescent="0.35">
      <c r="A23322" t="s">
        <v>10</v>
      </c>
      <c r="B23322" t="s">
        <v>40</v>
      </c>
      <c r="C23322" t="s">
        <v>12541</v>
      </c>
      <c r="D23322" s="2">
        <v>56715.21</v>
      </c>
      <c r="E23322" s="3">
        <f t="shared" si="728"/>
        <v>2.5670899845279421E-4</v>
      </c>
      <c r="F23322" s="3">
        <f t="shared" si="729"/>
        <v>98.630858317332013</v>
      </c>
      <c r="G23322" t="s">
        <v>14480</v>
      </c>
    </row>
    <row r="23323" spans="1:7" x14ac:dyDescent="0.35">
      <c r="A23323" t="s">
        <v>10</v>
      </c>
      <c r="B23323" t="s">
        <v>979</v>
      </c>
      <c r="C23323" t="s">
        <v>6490</v>
      </c>
      <c r="D23323" s="2">
        <v>56714.11</v>
      </c>
      <c r="E23323" s="3">
        <f t="shared" si="728"/>
        <v>2.5670401954328655E-4</v>
      </c>
      <c r="F23323" s="3">
        <f t="shared" si="729"/>
        <v>98.631115021351562</v>
      </c>
      <c r="G23323" t="s">
        <v>14473</v>
      </c>
    </row>
    <row r="23324" spans="1:7" x14ac:dyDescent="0.35">
      <c r="A23324" t="s">
        <v>3</v>
      </c>
      <c r="B23324" t="s">
        <v>9</v>
      </c>
      <c r="C23324" s="6" t="s">
        <v>7521</v>
      </c>
      <c r="D23324" s="2">
        <v>56706.8</v>
      </c>
      <c r="E23324" s="3">
        <f t="shared" si="728"/>
        <v>2.5667093242646744E-4</v>
      </c>
      <c r="F23324" s="3">
        <f t="shared" si="729"/>
        <v>98.631371692283992</v>
      </c>
      <c r="G23324" t="s">
        <v>14473</v>
      </c>
    </row>
    <row r="23325" spans="1:7" x14ac:dyDescent="0.35">
      <c r="A23325" t="s">
        <v>10</v>
      </c>
      <c r="B23325" t="s">
        <v>2542</v>
      </c>
      <c r="C23325" t="s">
        <v>2543</v>
      </c>
      <c r="D23325" s="2">
        <v>56706.52</v>
      </c>
      <c r="E23325" s="3">
        <f t="shared" si="728"/>
        <v>2.5666966506768366E-4</v>
      </c>
      <c r="F23325" s="3">
        <f t="shared" si="729"/>
        <v>98.631628361949055</v>
      </c>
      <c r="G23325" t="s">
        <v>14473</v>
      </c>
    </row>
    <row r="23326" spans="1:7" x14ac:dyDescent="0.35">
      <c r="A23326" t="s">
        <v>10</v>
      </c>
      <c r="B23326" t="s">
        <v>55</v>
      </c>
      <c r="C23326" t="s">
        <v>1055</v>
      </c>
      <c r="D23326" s="2">
        <v>56704.4</v>
      </c>
      <c r="E23326" s="3">
        <f t="shared" si="728"/>
        <v>2.5666006935117798E-4</v>
      </c>
      <c r="F23326" s="3">
        <f t="shared" si="729"/>
        <v>98.631885022018409</v>
      </c>
      <c r="G23326" t="s">
        <v>14473</v>
      </c>
    </row>
    <row r="23327" spans="1:7" x14ac:dyDescent="0.35">
      <c r="A23327" t="s">
        <v>3</v>
      </c>
      <c r="B23327" t="s">
        <v>6</v>
      </c>
      <c r="C23327" t="s">
        <v>6964</v>
      </c>
      <c r="D23327" s="2">
        <v>56703.26</v>
      </c>
      <c r="E23327" s="3">
        <f t="shared" si="728"/>
        <v>2.566549093904155E-4</v>
      </c>
      <c r="F23327" s="3">
        <f t="shared" si="729"/>
        <v>98.632141676927802</v>
      </c>
      <c r="G23327" t="s">
        <v>14473</v>
      </c>
    </row>
    <row r="23328" spans="1:7" x14ac:dyDescent="0.35">
      <c r="A23328" t="s">
        <v>10</v>
      </c>
      <c r="B23328" t="s">
        <v>37</v>
      </c>
      <c r="C23328" t="s">
        <v>323</v>
      </c>
      <c r="D23328" s="2">
        <v>56702</v>
      </c>
      <c r="E23328" s="3">
        <f t="shared" si="728"/>
        <v>2.5664920627588853E-4</v>
      </c>
      <c r="F23328" s="3">
        <f t="shared" si="729"/>
        <v>98.63239832613408</v>
      </c>
      <c r="G23328" t="s">
        <v>14473</v>
      </c>
    </row>
    <row r="23329" spans="1:7" x14ac:dyDescent="0.35">
      <c r="A23329" t="s">
        <v>3</v>
      </c>
      <c r="B23329" t="s">
        <v>32</v>
      </c>
      <c r="C23329" t="s">
        <v>2716</v>
      </c>
      <c r="D23329" s="2">
        <v>56701.33</v>
      </c>
      <c r="E23329" s="3">
        <f t="shared" si="728"/>
        <v>2.5664617366737027E-4</v>
      </c>
      <c r="F23329" s="3">
        <f t="shared" si="729"/>
        <v>98.632654972307748</v>
      </c>
      <c r="G23329" t="s">
        <v>14473</v>
      </c>
    </row>
    <row r="23330" spans="1:7" x14ac:dyDescent="0.35">
      <c r="A23330" t="s">
        <v>3</v>
      </c>
      <c r="B23330" t="s">
        <v>8</v>
      </c>
      <c r="C23330" t="s">
        <v>13552</v>
      </c>
      <c r="D23330" s="2">
        <v>56699.199999999997</v>
      </c>
      <c r="E23330" s="3">
        <f t="shared" si="728"/>
        <v>2.5663653268805087E-4</v>
      </c>
      <c r="F23330" s="3">
        <f t="shared" si="729"/>
        <v>98.632911608840431</v>
      </c>
      <c r="G23330" t="s">
        <v>14473</v>
      </c>
    </row>
    <row r="23331" spans="1:7" x14ac:dyDescent="0.35">
      <c r="A23331" t="s">
        <v>3</v>
      </c>
      <c r="B23331" t="s">
        <v>9</v>
      </c>
      <c r="C23331" t="s">
        <v>3444</v>
      </c>
      <c r="D23331" s="2">
        <v>56698.28</v>
      </c>
      <c r="E23331" s="3">
        <f t="shared" si="728"/>
        <v>2.5663236850918992E-4</v>
      </c>
      <c r="F23331" s="3">
        <f t="shared" si="729"/>
        <v>98.633168241208935</v>
      </c>
      <c r="G23331" t="s">
        <v>14473</v>
      </c>
    </row>
    <row r="23332" spans="1:7" x14ac:dyDescent="0.35">
      <c r="A23332" t="s">
        <v>3</v>
      </c>
      <c r="B23332" t="s">
        <v>99</v>
      </c>
      <c r="C23332" t="s">
        <v>11399</v>
      </c>
      <c r="D23332" s="2">
        <v>56675.79</v>
      </c>
      <c r="E23332" s="3">
        <f t="shared" si="728"/>
        <v>2.5653057244116504E-4</v>
      </c>
      <c r="F23332" s="3">
        <f t="shared" si="729"/>
        <v>98.633424771781378</v>
      </c>
      <c r="G23332" t="s">
        <v>14473</v>
      </c>
    </row>
    <row r="23333" spans="1:7" x14ac:dyDescent="0.35">
      <c r="A23333" t="s">
        <v>10</v>
      </c>
      <c r="B23333" t="s">
        <v>9</v>
      </c>
      <c r="C23333" t="s">
        <v>9874</v>
      </c>
      <c r="D23333" s="2">
        <v>56672.17</v>
      </c>
      <c r="E23333" s="3">
        <f t="shared" si="728"/>
        <v>2.565141873026035E-4</v>
      </c>
      <c r="F23333" s="3">
        <f t="shared" si="729"/>
        <v>98.633681285968677</v>
      </c>
      <c r="G23333" t="s">
        <v>14480</v>
      </c>
    </row>
    <row r="23334" spans="1:7" x14ac:dyDescent="0.35">
      <c r="A23334" t="s">
        <v>3</v>
      </c>
      <c r="B23334" t="s">
        <v>6</v>
      </c>
      <c r="C23334" t="s">
        <v>5156</v>
      </c>
      <c r="D23334" s="2">
        <v>56668.37</v>
      </c>
      <c r="E23334" s="3">
        <f t="shared" si="728"/>
        <v>2.5649698743339519E-4</v>
      </c>
      <c r="F23334" s="3">
        <f t="shared" si="729"/>
        <v>98.63393778295611</v>
      </c>
      <c r="G23334" t="s">
        <v>14480</v>
      </c>
    </row>
    <row r="23335" spans="1:7" x14ac:dyDescent="0.35">
      <c r="A23335" t="s">
        <v>3</v>
      </c>
      <c r="B23335" t="s">
        <v>6</v>
      </c>
      <c r="C23335" t="s">
        <v>3975</v>
      </c>
      <c r="D23335" s="2">
        <v>56660.76</v>
      </c>
      <c r="E23335" s="3">
        <f t="shared" si="728"/>
        <v>2.5646254243216494E-4</v>
      </c>
      <c r="F23335" s="3">
        <f t="shared" si="729"/>
        <v>98.634194245498549</v>
      </c>
      <c r="G23335" t="s">
        <v>14473</v>
      </c>
    </row>
    <row r="23336" spans="1:7" x14ac:dyDescent="0.35">
      <c r="A23336" t="s">
        <v>3</v>
      </c>
      <c r="B23336" t="s">
        <v>4</v>
      </c>
      <c r="C23336" t="s">
        <v>436</v>
      </c>
      <c r="D23336" s="2">
        <v>56657.2</v>
      </c>
      <c r="E23336" s="3">
        <f t="shared" si="728"/>
        <v>2.5644642887048553E-4</v>
      </c>
      <c r="F23336" s="3">
        <f t="shared" si="729"/>
        <v>98.634450691927412</v>
      </c>
      <c r="G23336" t="s">
        <v>14480</v>
      </c>
    </row>
    <row r="23337" spans="1:7" x14ac:dyDescent="0.35">
      <c r="A23337" t="s">
        <v>10</v>
      </c>
      <c r="B23337" t="s">
        <v>4761</v>
      </c>
      <c r="C23337" t="s">
        <v>6155</v>
      </c>
      <c r="D23337" s="2">
        <v>56649.8</v>
      </c>
      <c r="E23337" s="3">
        <f t="shared" si="728"/>
        <v>2.5641293438834314E-4</v>
      </c>
      <c r="F23337" s="3">
        <f t="shared" si="729"/>
        <v>98.634707104861803</v>
      </c>
      <c r="G23337" t="s">
        <v>14473</v>
      </c>
    </row>
    <row r="23338" spans="1:7" x14ac:dyDescent="0.35">
      <c r="A23338" t="s">
        <v>3</v>
      </c>
      <c r="B23338" t="s">
        <v>8</v>
      </c>
      <c r="C23338" t="s">
        <v>1879</v>
      </c>
      <c r="D23338" s="2">
        <v>56649.65</v>
      </c>
      <c r="E23338" s="3">
        <f t="shared" si="728"/>
        <v>2.5641225544613752E-4</v>
      </c>
      <c r="F23338" s="3">
        <f t="shared" si="729"/>
        <v>98.634963517117257</v>
      </c>
      <c r="G23338" t="s">
        <v>14480</v>
      </c>
    </row>
    <row r="23339" spans="1:7" x14ac:dyDescent="0.35">
      <c r="A23339" t="s">
        <v>3</v>
      </c>
      <c r="B23339" t="s">
        <v>13</v>
      </c>
      <c r="C23339" t="s">
        <v>6953</v>
      </c>
      <c r="D23339" s="2">
        <v>56645.13</v>
      </c>
      <c r="E23339" s="3">
        <f t="shared" si="728"/>
        <v>2.5639179665434239E-4</v>
      </c>
      <c r="F23339" s="3">
        <f t="shared" si="729"/>
        <v>98.635219908913911</v>
      </c>
      <c r="G23339" t="s">
        <v>14473</v>
      </c>
    </row>
    <row r="23340" spans="1:7" x14ac:dyDescent="0.35">
      <c r="A23340" t="s">
        <v>10</v>
      </c>
      <c r="B23340" t="s">
        <v>180</v>
      </c>
      <c r="C23340" t="s">
        <v>7721</v>
      </c>
      <c r="D23340" s="2">
        <v>56628.59</v>
      </c>
      <c r="E23340" s="3">
        <f t="shared" si="728"/>
        <v>2.5631693196047258E-4</v>
      </c>
      <c r="F23340" s="3">
        <f t="shared" si="729"/>
        <v>98.635476225845878</v>
      </c>
      <c r="G23340" t="s">
        <v>14480</v>
      </c>
    </row>
    <row r="23341" spans="1:7" x14ac:dyDescent="0.35">
      <c r="A23341" t="s">
        <v>10</v>
      </c>
      <c r="B23341" t="s">
        <v>9</v>
      </c>
      <c r="C23341" t="s">
        <v>10958</v>
      </c>
      <c r="D23341" s="2">
        <v>56628.37</v>
      </c>
      <c r="E23341" s="3">
        <f t="shared" si="728"/>
        <v>2.5631593617857115E-4</v>
      </c>
      <c r="F23341" s="3">
        <f t="shared" si="729"/>
        <v>98.635732541782062</v>
      </c>
      <c r="G23341" t="s">
        <v>14473</v>
      </c>
    </row>
    <row r="23342" spans="1:7" x14ac:dyDescent="0.35">
      <c r="A23342" t="s">
        <v>3</v>
      </c>
      <c r="B23342" t="s">
        <v>9</v>
      </c>
      <c r="C23342" t="s">
        <v>13185</v>
      </c>
      <c r="D23342" s="2">
        <v>56627.199999999997</v>
      </c>
      <c r="E23342" s="3">
        <f t="shared" si="728"/>
        <v>2.5631064042936746E-4</v>
      </c>
      <c r="F23342" s="3">
        <f t="shared" si="729"/>
        <v>98.635988852422486</v>
      </c>
      <c r="G23342" t="s">
        <v>14473</v>
      </c>
    </row>
    <row r="23343" spans="1:7" x14ac:dyDescent="0.35">
      <c r="A23343" t="s">
        <v>10</v>
      </c>
      <c r="B23343" t="s">
        <v>9</v>
      </c>
      <c r="C23343" t="s">
        <v>434</v>
      </c>
      <c r="D23343" s="2">
        <v>56626.39</v>
      </c>
      <c r="E23343" s="3">
        <f t="shared" si="728"/>
        <v>2.5630697414145731E-4</v>
      </c>
      <c r="F23343" s="3">
        <f t="shared" si="729"/>
        <v>98.636245159396623</v>
      </c>
      <c r="G23343" t="s">
        <v>14480</v>
      </c>
    </row>
    <row r="23344" spans="1:7" x14ac:dyDescent="0.35">
      <c r="A23344" t="s">
        <v>3</v>
      </c>
      <c r="B23344" t="s">
        <v>9</v>
      </c>
      <c r="C23344" t="s">
        <v>6283</v>
      </c>
      <c r="D23344" s="2">
        <v>56615.54</v>
      </c>
      <c r="E23344" s="3">
        <f t="shared" si="728"/>
        <v>2.5625786398858626E-4</v>
      </c>
      <c r="F23344" s="3">
        <f t="shared" si="729"/>
        <v>98.636501417260618</v>
      </c>
      <c r="G23344" t="s">
        <v>14480</v>
      </c>
    </row>
    <row r="23345" spans="1:7" x14ac:dyDescent="0.35">
      <c r="A23345" t="s">
        <v>3</v>
      </c>
      <c r="B23345" t="s">
        <v>6</v>
      </c>
      <c r="C23345" t="s">
        <v>8365</v>
      </c>
      <c r="D23345" s="2">
        <v>56610.720000000001</v>
      </c>
      <c r="E23345" s="3">
        <f t="shared" si="728"/>
        <v>2.5623604731237994E-4</v>
      </c>
      <c r="F23345" s="3">
        <f t="shared" si="729"/>
        <v>98.636757653307924</v>
      </c>
      <c r="G23345" t="s">
        <v>14480</v>
      </c>
    </row>
    <row r="23346" spans="1:7" x14ac:dyDescent="0.35">
      <c r="A23346" t="s">
        <v>3</v>
      </c>
      <c r="B23346" t="s">
        <v>13</v>
      </c>
      <c r="C23346" t="s">
        <v>2122</v>
      </c>
      <c r="D23346" s="2">
        <v>56605.15</v>
      </c>
      <c r="E23346" s="3">
        <f t="shared" si="728"/>
        <v>2.5621083592514571E-4</v>
      </c>
      <c r="F23346" s="3">
        <f t="shared" si="729"/>
        <v>98.637013864143853</v>
      </c>
      <c r="G23346" t="s">
        <v>14480</v>
      </c>
    </row>
    <row r="23347" spans="1:7" x14ac:dyDescent="0.35">
      <c r="A23347" t="s">
        <v>10</v>
      </c>
      <c r="B23347" t="s">
        <v>29</v>
      </c>
      <c r="C23347" t="s">
        <v>7583</v>
      </c>
      <c r="D23347" s="2">
        <v>56603.58</v>
      </c>
      <c r="E23347" s="3">
        <f t="shared" si="728"/>
        <v>2.5620372966339387E-4</v>
      </c>
      <c r="F23347" s="3">
        <f t="shared" si="729"/>
        <v>98.637270067873516</v>
      </c>
      <c r="G23347" t="s">
        <v>14473</v>
      </c>
    </row>
    <row r="23348" spans="1:7" x14ac:dyDescent="0.35">
      <c r="A23348" t="s">
        <v>3</v>
      </c>
      <c r="B23348" t="s">
        <v>33</v>
      </c>
      <c r="C23348" t="s">
        <v>7010</v>
      </c>
      <c r="D23348" s="2">
        <v>56602.5</v>
      </c>
      <c r="E23348" s="3">
        <f t="shared" si="728"/>
        <v>2.5619884127951362E-4</v>
      </c>
      <c r="F23348" s="3">
        <f t="shared" si="729"/>
        <v>98.637526266714801</v>
      </c>
      <c r="G23348" t="s">
        <v>14480</v>
      </c>
    </row>
    <row r="23349" spans="1:7" x14ac:dyDescent="0.35">
      <c r="A23349" t="s">
        <v>3</v>
      </c>
      <c r="B23349" t="s">
        <v>18</v>
      </c>
      <c r="C23349" t="s">
        <v>10052</v>
      </c>
      <c r="D23349" s="2">
        <v>56591.11</v>
      </c>
      <c r="E23349" s="3">
        <f t="shared" si="728"/>
        <v>2.5614728693470242E-4</v>
      </c>
      <c r="F23349" s="3">
        <f t="shared" si="729"/>
        <v>98.637782414001734</v>
      </c>
      <c r="G23349" t="s">
        <v>14473</v>
      </c>
    </row>
    <row r="23350" spans="1:7" x14ac:dyDescent="0.35">
      <c r="A23350" t="s">
        <v>10</v>
      </c>
      <c r="B23350" t="s">
        <v>195</v>
      </c>
      <c r="C23350" t="s">
        <v>1424</v>
      </c>
      <c r="D23350" s="2">
        <v>56588</v>
      </c>
      <c r="E23350" s="3">
        <f t="shared" si="728"/>
        <v>2.5613321019963989E-4</v>
      </c>
      <c r="F23350" s="3">
        <f t="shared" si="729"/>
        <v>98.638038547211934</v>
      </c>
      <c r="G23350" t="s">
        <v>14480</v>
      </c>
    </row>
    <row r="23351" spans="1:7" x14ac:dyDescent="0.35">
      <c r="A23351" t="s">
        <v>10</v>
      </c>
      <c r="B23351" t="s">
        <v>251</v>
      </c>
      <c r="C23351" t="s">
        <v>4189</v>
      </c>
      <c r="D23351" s="2">
        <v>56587.5</v>
      </c>
      <c r="E23351" s="3">
        <f t="shared" si="728"/>
        <v>2.5613094705895456E-4</v>
      </c>
      <c r="F23351" s="3">
        <f t="shared" si="729"/>
        <v>98.638294678158999</v>
      </c>
      <c r="G23351" t="s">
        <v>14473</v>
      </c>
    </row>
    <row r="23352" spans="1:7" x14ac:dyDescent="0.35">
      <c r="A23352" t="s">
        <v>3</v>
      </c>
      <c r="B23352" t="s">
        <v>13</v>
      </c>
      <c r="C23352" t="s">
        <v>727</v>
      </c>
      <c r="D23352" s="2">
        <v>56585.64</v>
      </c>
      <c r="E23352" s="3">
        <f t="shared" si="728"/>
        <v>2.5612252817560526E-4</v>
      </c>
      <c r="F23352" s="3">
        <f t="shared" si="729"/>
        <v>98.63855080068717</v>
      </c>
      <c r="G23352" t="s">
        <v>14480</v>
      </c>
    </row>
    <row r="23353" spans="1:7" x14ac:dyDescent="0.35">
      <c r="A23353" t="s">
        <v>3</v>
      </c>
      <c r="B23353" t="s">
        <v>37</v>
      </c>
      <c r="C23353" s="8" t="s">
        <v>3321</v>
      </c>
      <c r="D23353" s="2">
        <v>56585.58</v>
      </c>
      <c r="E23353" s="3">
        <f t="shared" si="728"/>
        <v>2.5612225659872302E-4</v>
      </c>
      <c r="F23353" s="3">
        <f t="shared" si="729"/>
        <v>98.638806922943772</v>
      </c>
      <c r="G23353" t="s">
        <v>14480</v>
      </c>
    </row>
    <row r="23354" spans="1:7" x14ac:dyDescent="0.35">
      <c r="A23354" t="s">
        <v>3</v>
      </c>
      <c r="B23354" t="s">
        <v>6</v>
      </c>
      <c r="C23354" t="s">
        <v>10077</v>
      </c>
      <c r="D23354" s="2">
        <v>56579.07</v>
      </c>
      <c r="E23354" s="3">
        <f t="shared" si="728"/>
        <v>2.5609279050700044E-4</v>
      </c>
      <c r="F23354" s="3">
        <f t="shared" si="729"/>
        <v>98.63906301573428</v>
      </c>
      <c r="G23354" t="s">
        <v>14473</v>
      </c>
    </row>
    <row r="23355" spans="1:7" x14ac:dyDescent="0.35">
      <c r="A23355" t="s">
        <v>10</v>
      </c>
      <c r="B23355" t="s">
        <v>29</v>
      </c>
      <c r="C23355" s="7" t="s">
        <v>4633</v>
      </c>
      <c r="D23355" s="2">
        <v>56573.3</v>
      </c>
      <c r="E23355" s="3">
        <f t="shared" si="728"/>
        <v>2.5606667386349202E-4</v>
      </c>
      <c r="F23355" s="3">
        <f t="shared" si="729"/>
        <v>98.63931908240815</v>
      </c>
      <c r="G23355" t="s">
        <v>14480</v>
      </c>
    </row>
    <row r="23356" spans="1:7" x14ac:dyDescent="0.35">
      <c r="A23356" t="s">
        <v>3</v>
      </c>
      <c r="B23356" t="s">
        <v>9</v>
      </c>
      <c r="C23356" s="8" t="s">
        <v>9161</v>
      </c>
      <c r="D23356" s="2">
        <v>56570.99</v>
      </c>
      <c r="E23356" s="3">
        <f t="shared" si="728"/>
        <v>2.560562181535259E-4</v>
      </c>
      <c r="F23356" s="3">
        <f t="shared" si="729"/>
        <v>98.639575138626299</v>
      </c>
      <c r="G23356" t="s">
        <v>14480</v>
      </c>
    </row>
    <row r="23357" spans="1:7" x14ac:dyDescent="0.35">
      <c r="A23357" t="s">
        <v>10</v>
      </c>
      <c r="B23357" t="s">
        <v>16</v>
      </c>
      <c r="C23357" t="s">
        <v>635</v>
      </c>
      <c r="D23357" s="2">
        <v>56568.31</v>
      </c>
      <c r="E23357" s="3">
        <f t="shared" si="728"/>
        <v>2.5604408771945272E-4</v>
      </c>
      <c r="F23357" s="3">
        <f t="shared" si="729"/>
        <v>98.639831182714019</v>
      </c>
      <c r="G23357" t="s">
        <v>14473</v>
      </c>
    </row>
    <row r="23358" spans="1:7" x14ac:dyDescent="0.35">
      <c r="A23358" t="s">
        <v>3</v>
      </c>
      <c r="B23358" t="s">
        <v>6</v>
      </c>
      <c r="C23358" t="s">
        <v>373</v>
      </c>
      <c r="D23358" s="2">
        <v>56565.5</v>
      </c>
      <c r="E23358" s="3">
        <f t="shared" si="728"/>
        <v>2.5603136886880132E-4</v>
      </c>
      <c r="F23358" s="3">
        <f t="shared" si="729"/>
        <v>98.640087214082882</v>
      </c>
      <c r="G23358" t="s">
        <v>14473</v>
      </c>
    </row>
    <row r="23359" spans="1:7" x14ac:dyDescent="0.35">
      <c r="A23359" t="s">
        <v>10</v>
      </c>
      <c r="B23359" t="s">
        <v>40</v>
      </c>
      <c r="C23359" t="s">
        <v>10240</v>
      </c>
      <c r="D23359" s="2">
        <v>56565.15</v>
      </c>
      <c r="E23359" s="3">
        <f t="shared" si="728"/>
        <v>2.5602978467032162E-4</v>
      </c>
      <c r="F23359" s="3">
        <f t="shared" si="729"/>
        <v>98.640343243867548</v>
      </c>
      <c r="G23359" t="s">
        <v>14473</v>
      </c>
    </row>
    <row r="23360" spans="1:7" x14ac:dyDescent="0.35">
      <c r="A23360" t="s">
        <v>3</v>
      </c>
      <c r="B23360" t="s">
        <v>20</v>
      </c>
      <c r="C23360" t="s">
        <v>3953</v>
      </c>
      <c r="D23360" s="2">
        <v>56545.21</v>
      </c>
      <c r="E23360" s="3">
        <f t="shared" si="728"/>
        <v>2.5593953061979182E-4</v>
      </c>
      <c r="F23360" s="3">
        <f t="shared" si="729"/>
        <v>98.640599183398166</v>
      </c>
      <c r="G23360" t="s">
        <v>14480</v>
      </c>
    </row>
    <row r="23361" spans="1:7" x14ac:dyDescent="0.35">
      <c r="A23361" t="s">
        <v>10</v>
      </c>
      <c r="B23361" t="s">
        <v>40</v>
      </c>
      <c r="C23361" s="8" t="s">
        <v>4546</v>
      </c>
      <c r="D23361" s="2">
        <v>56541</v>
      </c>
      <c r="E23361" s="3">
        <f t="shared" si="728"/>
        <v>2.5592047497522156E-4</v>
      </c>
      <c r="F23361" s="3">
        <f t="shared" si="729"/>
        <v>98.640855103873136</v>
      </c>
      <c r="G23361" t="s">
        <v>14480</v>
      </c>
    </row>
    <row r="23362" spans="1:7" x14ac:dyDescent="0.35">
      <c r="A23362" t="s">
        <v>10</v>
      </c>
      <c r="B23362" t="s">
        <v>9</v>
      </c>
      <c r="C23362" t="s">
        <v>12307</v>
      </c>
      <c r="D23362" s="2">
        <v>56540.91</v>
      </c>
      <c r="E23362" s="3">
        <f t="shared" si="728"/>
        <v>2.5592006760989823E-4</v>
      </c>
      <c r="F23362" s="3">
        <f t="shared" si="729"/>
        <v>98.641111023940752</v>
      </c>
      <c r="G23362" t="s">
        <v>14473</v>
      </c>
    </row>
    <row r="23363" spans="1:7" x14ac:dyDescent="0.35">
      <c r="A23363" t="s">
        <v>3</v>
      </c>
      <c r="B23363" t="s">
        <v>35</v>
      </c>
      <c r="C23363" t="s">
        <v>3005</v>
      </c>
      <c r="D23363" s="2">
        <v>56540.33</v>
      </c>
      <c r="E23363" s="3">
        <f t="shared" ref="E23363:E23426" si="730">(D23363/$D$29638)*100</f>
        <v>2.5591744236670331E-4</v>
      </c>
      <c r="F23363" s="3">
        <f t="shared" si="729"/>
        <v>98.641366941383126</v>
      </c>
      <c r="G23363" t="s">
        <v>14473</v>
      </c>
    </row>
    <row r="23364" spans="1:7" x14ac:dyDescent="0.35">
      <c r="A23364" t="s">
        <v>3</v>
      </c>
      <c r="B23364" t="s">
        <v>8</v>
      </c>
      <c r="C23364" t="s">
        <v>12697</v>
      </c>
      <c r="D23364" s="2">
        <v>56532.32</v>
      </c>
      <c r="E23364" s="3">
        <f t="shared" si="730"/>
        <v>2.5588118685292475E-4</v>
      </c>
      <c r="F23364" s="3">
        <f t="shared" ref="F23364:F23427" si="731">E23364+F23363</f>
        <v>98.641622822569985</v>
      </c>
      <c r="G23364" t="s">
        <v>14473</v>
      </c>
    </row>
    <row r="23365" spans="1:7" x14ac:dyDescent="0.35">
      <c r="A23365" t="s">
        <v>10</v>
      </c>
      <c r="B23365" t="s">
        <v>28</v>
      </c>
      <c r="C23365" t="s">
        <v>3176</v>
      </c>
      <c r="D23365" s="2">
        <v>56530.42</v>
      </c>
      <c r="E23365" s="3">
        <f t="shared" si="730"/>
        <v>2.5587258691832056E-4</v>
      </c>
      <c r="F23365" s="3">
        <f t="shared" si="731"/>
        <v>98.641878695156905</v>
      </c>
      <c r="G23365" t="s">
        <v>14480</v>
      </c>
    </row>
    <row r="23366" spans="1:7" x14ac:dyDescent="0.35">
      <c r="A23366" t="s">
        <v>10</v>
      </c>
      <c r="B23366" t="s">
        <v>9</v>
      </c>
      <c r="C23366" t="s">
        <v>11487</v>
      </c>
      <c r="D23366" s="2">
        <v>56515.7</v>
      </c>
      <c r="E23366" s="3">
        <f t="shared" si="730"/>
        <v>2.5580596005654534E-4</v>
      </c>
      <c r="F23366" s="3">
        <f t="shared" si="731"/>
        <v>98.642134501116956</v>
      </c>
      <c r="G23366" t="s">
        <v>14480</v>
      </c>
    </row>
    <row r="23367" spans="1:7" x14ac:dyDescent="0.35">
      <c r="A23367" t="s">
        <v>10</v>
      </c>
      <c r="B23367" t="s">
        <v>9</v>
      </c>
      <c r="C23367" t="s">
        <v>51</v>
      </c>
      <c r="D23367" s="2">
        <v>56509.9</v>
      </c>
      <c r="E23367" s="3">
        <f t="shared" si="730"/>
        <v>2.5577970762459589E-4</v>
      </c>
      <c r="F23367" s="3">
        <f t="shared" si="731"/>
        <v>98.642390280824586</v>
      </c>
      <c r="G23367" t="s">
        <v>14473</v>
      </c>
    </row>
    <row r="23368" spans="1:7" x14ac:dyDescent="0.35">
      <c r="A23368" t="s">
        <v>10</v>
      </c>
      <c r="B23368" t="s">
        <v>8</v>
      </c>
      <c r="C23368" t="s">
        <v>1413</v>
      </c>
      <c r="D23368" s="2">
        <v>56508.9</v>
      </c>
      <c r="E23368" s="3">
        <f t="shared" si="730"/>
        <v>2.5577518134322529E-4</v>
      </c>
      <c r="F23368" s="3">
        <f t="shared" si="731"/>
        <v>98.64264605600593</v>
      </c>
      <c r="G23368" t="s">
        <v>14473</v>
      </c>
    </row>
    <row r="23369" spans="1:7" x14ac:dyDescent="0.35">
      <c r="A23369" t="s">
        <v>10</v>
      </c>
      <c r="B23369" t="s">
        <v>32</v>
      </c>
      <c r="C23369" t="s">
        <v>3762</v>
      </c>
      <c r="D23369" s="2">
        <v>56503.4</v>
      </c>
      <c r="E23369" s="3">
        <f t="shared" si="730"/>
        <v>2.5575028679568693E-4</v>
      </c>
      <c r="F23369" s="3">
        <f t="shared" si="731"/>
        <v>98.642901806292727</v>
      </c>
      <c r="G23369" t="s">
        <v>14473</v>
      </c>
    </row>
    <row r="23370" spans="1:7" x14ac:dyDescent="0.35">
      <c r="A23370" t="s">
        <v>3</v>
      </c>
      <c r="B23370" t="s">
        <v>37</v>
      </c>
      <c r="C23370" t="s">
        <v>12340</v>
      </c>
      <c r="D23370" s="2">
        <v>56500</v>
      </c>
      <c r="E23370" s="3">
        <f t="shared" si="730"/>
        <v>2.5573489743902688E-4</v>
      </c>
      <c r="F23370" s="3">
        <f t="shared" si="731"/>
        <v>98.643157541190163</v>
      </c>
      <c r="G23370" t="s">
        <v>14480</v>
      </c>
    </row>
    <row r="23371" spans="1:7" x14ac:dyDescent="0.35">
      <c r="A23371" t="s">
        <v>3</v>
      </c>
      <c r="B23371" t="s">
        <v>16</v>
      </c>
      <c r="C23371" t="s">
        <v>2132</v>
      </c>
      <c r="D23371" s="2">
        <v>56500</v>
      </c>
      <c r="E23371" s="3">
        <f t="shared" si="730"/>
        <v>2.5573489743902688E-4</v>
      </c>
      <c r="F23371" s="3">
        <f t="shared" si="731"/>
        <v>98.6434132760876</v>
      </c>
      <c r="G23371" t="s">
        <v>14473</v>
      </c>
    </row>
    <row r="23372" spans="1:7" x14ac:dyDescent="0.35">
      <c r="A23372" t="s">
        <v>10</v>
      </c>
      <c r="B23372" t="s">
        <v>6</v>
      </c>
      <c r="C23372" t="s">
        <v>4725</v>
      </c>
      <c r="D23372" s="2">
        <v>56497.51</v>
      </c>
      <c r="E23372" s="3">
        <f t="shared" si="730"/>
        <v>2.5572362699841409E-4</v>
      </c>
      <c r="F23372" s="3">
        <f t="shared" si="731"/>
        <v>98.643668999714592</v>
      </c>
      <c r="G23372" t="s">
        <v>14480</v>
      </c>
    </row>
    <row r="23373" spans="1:7" x14ac:dyDescent="0.35">
      <c r="A23373" t="s">
        <v>10</v>
      </c>
      <c r="B23373" t="s">
        <v>32</v>
      </c>
      <c r="C23373" t="s">
        <v>1092</v>
      </c>
      <c r="D23373" s="2">
        <v>56495.32</v>
      </c>
      <c r="E23373" s="3">
        <f t="shared" si="730"/>
        <v>2.557137144422125E-4</v>
      </c>
      <c r="F23373" s="3">
        <f t="shared" si="731"/>
        <v>98.64392471342903</v>
      </c>
      <c r="G23373" t="s">
        <v>14473</v>
      </c>
    </row>
    <row r="23374" spans="1:7" x14ac:dyDescent="0.35">
      <c r="A23374" t="s">
        <v>3</v>
      </c>
      <c r="B23374" t="s">
        <v>11</v>
      </c>
      <c r="C23374" t="s">
        <v>14086</v>
      </c>
      <c r="D23374" s="2">
        <v>56495.040000000001</v>
      </c>
      <c r="E23374" s="3">
        <f t="shared" si="730"/>
        <v>2.5571244708342866E-4</v>
      </c>
      <c r="F23374" s="3">
        <f t="shared" si="731"/>
        <v>98.644180425876115</v>
      </c>
      <c r="G23374" t="s">
        <v>14473</v>
      </c>
    </row>
    <row r="23375" spans="1:7" x14ac:dyDescent="0.35">
      <c r="A23375" t="s">
        <v>3</v>
      </c>
      <c r="B23375" t="s">
        <v>9</v>
      </c>
      <c r="C23375" t="s">
        <v>299</v>
      </c>
      <c r="D23375" s="2">
        <v>56484.75</v>
      </c>
      <c r="E23375" s="3">
        <f t="shared" si="730"/>
        <v>2.5566587164812523E-4</v>
      </c>
      <c r="F23375" s="3">
        <f t="shared" si="731"/>
        <v>98.644436091747764</v>
      </c>
      <c r="G23375" t="s">
        <v>14480</v>
      </c>
    </row>
    <row r="23376" spans="1:7" x14ac:dyDescent="0.35">
      <c r="A23376" t="s">
        <v>3</v>
      </c>
      <c r="B23376" t="s">
        <v>304</v>
      </c>
      <c r="C23376" s="7" t="s">
        <v>2191</v>
      </c>
      <c r="D23376" s="2">
        <v>56482.879999999997</v>
      </c>
      <c r="E23376" s="3">
        <f t="shared" si="730"/>
        <v>2.556574075019622E-4</v>
      </c>
      <c r="F23376" s="3">
        <f t="shared" si="731"/>
        <v>98.644691749155271</v>
      </c>
      <c r="G23376" t="s">
        <v>14480</v>
      </c>
    </row>
    <row r="23377" spans="1:7" x14ac:dyDescent="0.35">
      <c r="A23377" t="s">
        <v>3</v>
      </c>
      <c r="B23377" t="s">
        <v>32</v>
      </c>
      <c r="C23377" s="8" t="s">
        <v>4828</v>
      </c>
      <c r="D23377" s="2">
        <v>56482.59</v>
      </c>
      <c r="E23377" s="3">
        <f t="shared" si="730"/>
        <v>2.5565609488036473E-4</v>
      </c>
      <c r="F23377" s="3">
        <f t="shared" si="731"/>
        <v>98.64494740525015</v>
      </c>
      <c r="G23377" t="s">
        <v>14480</v>
      </c>
    </row>
    <row r="23378" spans="1:7" x14ac:dyDescent="0.35">
      <c r="A23378" t="s">
        <v>3</v>
      </c>
      <c r="B23378" t="s">
        <v>11</v>
      </c>
      <c r="C23378" t="s">
        <v>5547</v>
      </c>
      <c r="D23378" s="2">
        <v>56482.12</v>
      </c>
      <c r="E23378" s="3">
        <f t="shared" si="730"/>
        <v>2.556539675281205E-4</v>
      </c>
      <c r="F23378" s="3">
        <f t="shared" si="731"/>
        <v>98.645203059217678</v>
      </c>
      <c r="G23378" t="s">
        <v>14473</v>
      </c>
    </row>
    <row r="23379" spans="1:7" x14ac:dyDescent="0.35">
      <c r="A23379" t="s">
        <v>10</v>
      </c>
      <c r="B23379" t="s">
        <v>9</v>
      </c>
      <c r="C23379" t="s">
        <v>10123</v>
      </c>
      <c r="D23379" s="2">
        <v>56481.84</v>
      </c>
      <c r="E23379" s="3">
        <f t="shared" si="730"/>
        <v>2.5565270016933672E-4</v>
      </c>
      <c r="F23379" s="3">
        <f t="shared" si="731"/>
        <v>98.645458711917854</v>
      </c>
      <c r="G23379" t="s">
        <v>14480</v>
      </c>
    </row>
    <row r="23380" spans="1:7" x14ac:dyDescent="0.35">
      <c r="A23380" t="s">
        <v>3</v>
      </c>
      <c r="B23380" t="s">
        <v>16</v>
      </c>
      <c r="C23380" t="s">
        <v>8039</v>
      </c>
      <c r="D23380" s="2">
        <v>56480</v>
      </c>
      <c r="E23380" s="3">
        <f t="shared" si="730"/>
        <v>2.5564437181161483E-4</v>
      </c>
      <c r="F23380" s="3">
        <f t="shared" si="731"/>
        <v>98.645714356289659</v>
      </c>
      <c r="G23380" t="s">
        <v>14473</v>
      </c>
    </row>
    <row r="23381" spans="1:7" x14ac:dyDescent="0.35">
      <c r="A23381" t="s">
        <v>10</v>
      </c>
      <c r="B23381" t="s">
        <v>9</v>
      </c>
      <c r="C23381" t="s">
        <v>2116</v>
      </c>
      <c r="D23381" s="2">
        <v>56479.78</v>
      </c>
      <c r="E23381" s="3">
        <f t="shared" si="730"/>
        <v>2.5564337602971329E-4</v>
      </c>
      <c r="F23381" s="3">
        <f t="shared" si="731"/>
        <v>98.645969999665695</v>
      </c>
      <c r="G23381" t="s">
        <v>14473</v>
      </c>
    </row>
    <row r="23382" spans="1:7" x14ac:dyDescent="0.35">
      <c r="A23382" t="s">
        <v>3</v>
      </c>
      <c r="B23382" t="s">
        <v>180</v>
      </c>
      <c r="C23382" t="s">
        <v>10746</v>
      </c>
      <c r="D23382" s="2">
        <v>56479.56</v>
      </c>
      <c r="E23382" s="3">
        <f t="shared" si="730"/>
        <v>2.556423802478118E-4</v>
      </c>
      <c r="F23382" s="3">
        <f t="shared" si="731"/>
        <v>98.646225642045948</v>
      </c>
      <c r="G23382" t="s">
        <v>14480</v>
      </c>
    </row>
    <row r="23383" spans="1:7" x14ac:dyDescent="0.35">
      <c r="A23383" t="s">
        <v>10</v>
      </c>
      <c r="B23383" t="s">
        <v>6</v>
      </c>
      <c r="C23383" t="s">
        <v>10108</v>
      </c>
      <c r="D23383" s="2">
        <v>56476.42</v>
      </c>
      <c r="E23383" s="3">
        <f t="shared" si="730"/>
        <v>2.5562816772430812E-4</v>
      </c>
      <c r="F23383" s="3">
        <f t="shared" si="731"/>
        <v>98.64648127021367</v>
      </c>
      <c r="G23383" t="s">
        <v>14473</v>
      </c>
    </row>
    <row r="23384" spans="1:7" x14ac:dyDescent="0.35">
      <c r="A23384" t="s">
        <v>10</v>
      </c>
      <c r="B23384" t="s">
        <v>9</v>
      </c>
      <c r="C23384" s="7" t="s">
        <v>1003</v>
      </c>
      <c r="D23384" s="2">
        <v>56468.26</v>
      </c>
      <c r="E23384" s="3">
        <f t="shared" si="730"/>
        <v>2.5559123326832398E-4</v>
      </c>
      <c r="F23384" s="3">
        <f t="shared" si="731"/>
        <v>98.646736861446939</v>
      </c>
      <c r="G23384" t="s">
        <v>14480</v>
      </c>
    </row>
    <row r="23385" spans="1:7" x14ac:dyDescent="0.35">
      <c r="A23385" t="s">
        <v>10</v>
      </c>
      <c r="B23385" t="s">
        <v>9</v>
      </c>
      <c r="C23385" t="s">
        <v>10437</v>
      </c>
      <c r="D23385" s="2">
        <v>56466.25</v>
      </c>
      <c r="E23385" s="3">
        <f t="shared" si="730"/>
        <v>2.5558213544276905E-4</v>
      </c>
      <c r="F23385" s="3">
        <f t="shared" si="731"/>
        <v>98.646992443582377</v>
      </c>
      <c r="G23385" t="s">
        <v>14480</v>
      </c>
    </row>
    <row r="23386" spans="1:7" x14ac:dyDescent="0.35">
      <c r="A23386" t="s">
        <v>10</v>
      </c>
      <c r="B23386" t="s">
        <v>40</v>
      </c>
      <c r="C23386" s="6" t="s">
        <v>4744</v>
      </c>
      <c r="D23386" s="2">
        <v>56463.21</v>
      </c>
      <c r="E23386" s="3">
        <f t="shared" si="730"/>
        <v>2.5556837554740244E-4</v>
      </c>
      <c r="F23386" s="3">
        <f t="shared" si="731"/>
        <v>98.647248011957927</v>
      </c>
      <c r="G23386" t="s">
        <v>14473</v>
      </c>
    </row>
    <row r="23387" spans="1:7" x14ac:dyDescent="0.35">
      <c r="A23387" t="s">
        <v>3</v>
      </c>
      <c r="B23387" t="s">
        <v>9</v>
      </c>
      <c r="C23387" s="7" t="s">
        <v>9309</v>
      </c>
      <c r="D23387" s="2">
        <v>56462.15</v>
      </c>
      <c r="E23387" s="3">
        <f t="shared" si="730"/>
        <v>2.555635776891496E-4</v>
      </c>
      <c r="F23387" s="3">
        <f t="shared" si="731"/>
        <v>98.647503575535623</v>
      </c>
      <c r="G23387" t="s">
        <v>14480</v>
      </c>
    </row>
    <row r="23388" spans="1:7" x14ac:dyDescent="0.35">
      <c r="A23388" t="s">
        <v>3</v>
      </c>
      <c r="B23388" t="s">
        <v>9</v>
      </c>
      <c r="C23388" t="s">
        <v>9438</v>
      </c>
      <c r="D23388" s="2">
        <v>56456.68</v>
      </c>
      <c r="E23388" s="3">
        <f t="shared" si="730"/>
        <v>2.5553881893005238E-4</v>
      </c>
      <c r="F23388" s="3">
        <f t="shared" si="731"/>
        <v>98.647759114354557</v>
      </c>
      <c r="G23388" t="s">
        <v>14480</v>
      </c>
    </row>
    <row r="23389" spans="1:7" x14ac:dyDescent="0.35">
      <c r="A23389" t="s">
        <v>3</v>
      </c>
      <c r="B23389" t="s">
        <v>8</v>
      </c>
      <c r="C23389" t="s">
        <v>5469</v>
      </c>
      <c r="D23389" s="2">
        <v>56455.96</v>
      </c>
      <c r="E23389" s="3">
        <f t="shared" si="730"/>
        <v>2.5553556000746557E-4</v>
      </c>
      <c r="F23389" s="3">
        <f t="shared" si="731"/>
        <v>98.648014649914558</v>
      </c>
      <c r="G23389" t="s">
        <v>14480</v>
      </c>
    </row>
    <row r="23390" spans="1:7" x14ac:dyDescent="0.35">
      <c r="A23390" t="s">
        <v>3</v>
      </c>
      <c r="B23390" t="s">
        <v>29</v>
      </c>
      <c r="C23390" t="s">
        <v>2996</v>
      </c>
      <c r="D23390" s="2">
        <v>56455.69</v>
      </c>
      <c r="E23390" s="3">
        <f t="shared" si="730"/>
        <v>2.5553433791149552E-4</v>
      </c>
      <c r="F23390" s="3">
        <f t="shared" si="731"/>
        <v>98.648270184252468</v>
      </c>
      <c r="G23390" t="s">
        <v>14473</v>
      </c>
    </row>
    <row r="23391" spans="1:7" x14ac:dyDescent="0.35">
      <c r="A23391" t="s">
        <v>3</v>
      </c>
      <c r="B23391" t="s">
        <v>8</v>
      </c>
      <c r="C23391" t="s">
        <v>762</v>
      </c>
      <c r="D23391" s="2">
        <v>56451.49</v>
      </c>
      <c r="E23391" s="3">
        <f t="shared" si="730"/>
        <v>2.5551532752973895E-4</v>
      </c>
      <c r="F23391" s="3">
        <f t="shared" si="731"/>
        <v>98.648525699579992</v>
      </c>
      <c r="G23391" t="s">
        <v>14473</v>
      </c>
    </row>
    <row r="23392" spans="1:7" x14ac:dyDescent="0.35">
      <c r="A23392" t="s">
        <v>3</v>
      </c>
      <c r="B23392" t="s">
        <v>73</v>
      </c>
      <c r="C23392" t="s">
        <v>3244</v>
      </c>
      <c r="D23392" s="2">
        <v>56451.38</v>
      </c>
      <c r="E23392" s="3">
        <f t="shared" si="730"/>
        <v>2.555148296387882E-4</v>
      </c>
      <c r="F23392" s="3">
        <f t="shared" si="731"/>
        <v>98.648781214409624</v>
      </c>
      <c r="G23392" t="s">
        <v>14480</v>
      </c>
    </row>
    <row r="23393" spans="1:7" x14ac:dyDescent="0.35">
      <c r="A23393" t="s">
        <v>10</v>
      </c>
      <c r="B23393" t="s">
        <v>9</v>
      </c>
      <c r="C23393" t="s">
        <v>13620</v>
      </c>
      <c r="D23393" s="2">
        <v>56450</v>
      </c>
      <c r="E23393" s="3">
        <f t="shared" si="730"/>
        <v>2.5550858337049676E-4</v>
      </c>
      <c r="F23393" s="3">
        <f t="shared" si="731"/>
        <v>98.649036722992989</v>
      </c>
      <c r="G23393" t="s">
        <v>14473</v>
      </c>
    </row>
    <row r="23394" spans="1:7" x14ac:dyDescent="0.35">
      <c r="A23394" t="s">
        <v>3</v>
      </c>
      <c r="B23394" t="s">
        <v>22</v>
      </c>
      <c r="C23394" t="s">
        <v>10726</v>
      </c>
      <c r="D23394" s="2">
        <v>56448.88</v>
      </c>
      <c r="E23394" s="3">
        <f t="shared" si="730"/>
        <v>2.5550351393536169E-4</v>
      </c>
      <c r="F23394" s="3">
        <f t="shared" si="731"/>
        <v>98.64929222650693</v>
      </c>
      <c r="G23394" t="s">
        <v>14473</v>
      </c>
    </row>
    <row r="23395" spans="1:7" x14ac:dyDescent="0.35">
      <c r="A23395" t="s">
        <v>3</v>
      </c>
      <c r="B23395" t="s">
        <v>9</v>
      </c>
      <c r="C23395" t="s">
        <v>1810</v>
      </c>
      <c r="D23395" s="2">
        <v>56443.13</v>
      </c>
      <c r="E23395" s="3">
        <f t="shared" si="730"/>
        <v>2.5547748781748074E-4</v>
      </c>
      <c r="F23395" s="3">
        <f t="shared" si="731"/>
        <v>98.649547703994742</v>
      </c>
      <c r="G23395" t="s">
        <v>14480</v>
      </c>
    </row>
    <row r="23396" spans="1:7" x14ac:dyDescent="0.35">
      <c r="A23396" t="s">
        <v>3</v>
      </c>
      <c r="B23396" t="s">
        <v>13</v>
      </c>
      <c r="C23396" t="s">
        <v>4656</v>
      </c>
      <c r="D23396" s="2">
        <v>56442</v>
      </c>
      <c r="E23396" s="3">
        <f t="shared" si="730"/>
        <v>2.5547237311953193E-4</v>
      </c>
      <c r="F23396" s="3">
        <f t="shared" si="731"/>
        <v>98.649803176367868</v>
      </c>
      <c r="G23396" t="s">
        <v>14480</v>
      </c>
    </row>
    <row r="23397" spans="1:7" x14ac:dyDescent="0.35">
      <c r="A23397" t="s">
        <v>10</v>
      </c>
      <c r="B23397" t="s">
        <v>8</v>
      </c>
      <c r="C23397" t="s">
        <v>11306</v>
      </c>
      <c r="D23397" s="2">
        <v>56434.02</v>
      </c>
      <c r="E23397" s="3">
        <f t="shared" si="730"/>
        <v>2.5543625339419457E-4</v>
      </c>
      <c r="F23397" s="3">
        <f t="shared" si="731"/>
        <v>98.650058612621265</v>
      </c>
      <c r="G23397" t="s">
        <v>14480</v>
      </c>
    </row>
    <row r="23398" spans="1:7" x14ac:dyDescent="0.35">
      <c r="A23398" t="s">
        <v>3</v>
      </c>
      <c r="B23398" t="s">
        <v>28</v>
      </c>
      <c r="C23398" s="8" t="s">
        <v>7589</v>
      </c>
      <c r="D23398" s="2">
        <v>56432.480000000003</v>
      </c>
      <c r="E23398" s="3">
        <f t="shared" si="730"/>
        <v>2.5542928292088387E-4</v>
      </c>
      <c r="F23398" s="3">
        <f t="shared" si="731"/>
        <v>98.650314041904181</v>
      </c>
      <c r="G23398" t="s">
        <v>14480</v>
      </c>
    </row>
    <row r="23399" spans="1:7" x14ac:dyDescent="0.35">
      <c r="A23399" t="s">
        <v>3</v>
      </c>
      <c r="B23399" t="s">
        <v>6</v>
      </c>
      <c r="C23399" s="8" t="s">
        <v>14124</v>
      </c>
      <c r="D23399" s="2">
        <v>56432.480000000003</v>
      </c>
      <c r="E23399" s="3">
        <f t="shared" si="730"/>
        <v>2.5542928292088387E-4</v>
      </c>
      <c r="F23399" s="3">
        <f t="shared" si="731"/>
        <v>98.650569471187097</v>
      </c>
      <c r="G23399" t="s">
        <v>14480</v>
      </c>
    </row>
    <row r="23400" spans="1:7" x14ac:dyDescent="0.35">
      <c r="A23400" t="s">
        <v>3</v>
      </c>
      <c r="B23400" t="s">
        <v>180</v>
      </c>
      <c r="C23400" t="s">
        <v>6057</v>
      </c>
      <c r="D23400" s="2">
        <v>56430.39</v>
      </c>
      <c r="E23400" s="3">
        <f t="shared" si="730"/>
        <v>2.5541982299281924E-4</v>
      </c>
      <c r="F23400" s="3">
        <f t="shared" si="731"/>
        <v>98.650824891010089</v>
      </c>
      <c r="G23400" t="s">
        <v>14480</v>
      </c>
    </row>
    <row r="23401" spans="1:7" x14ac:dyDescent="0.35">
      <c r="A23401" t="s">
        <v>3</v>
      </c>
      <c r="B23401" t="s">
        <v>8</v>
      </c>
      <c r="C23401" t="s">
        <v>2327</v>
      </c>
      <c r="D23401" s="2">
        <v>56430.13</v>
      </c>
      <c r="E23401" s="3">
        <f t="shared" si="730"/>
        <v>2.5541864615966293E-4</v>
      </c>
      <c r="F23401" s="3">
        <f t="shared" si="731"/>
        <v>98.651080309656251</v>
      </c>
      <c r="G23401" t="s">
        <v>14473</v>
      </c>
    </row>
    <row r="23402" spans="1:7" x14ac:dyDescent="0.35">
      <c r="A23402" t="s">
        <v>3</v>
      </c>
      <c r="B23402" t="s">
        <v>9</v>
      </c>
      <c r="C23402" t="s">
        <v>1178</v>
      </c>
      <c r="D23402" s="2">
        <v>56429.68</v>
      </c>
      <c r="E23402" s="3">
        <f t="shared" si="730"/>
        <v>2.5541660933304616E-4</v>
      </c>
      <c r="F23402" s="3">
        <f t="shared" si="731"/>
        <v>98.651335726265586</v>
      </c>
      <c r="G23402" t="s">
        <v>14480</v>
      </c>
    </row>
    <row r="23403" spans="1:7" x14ac:dyDescent="0.35">
      <c r="A23403" t="s">
        <v>10</v>
      </c>
      <c r="B23403" t="s">
        <v>57</v>
      </c>
      <c r="C23403" t="s">
        <v>3374</v>
      </c>
      <c r="D23403" s="2">
        <v>56427.75</v>
      </c>
      <c r="E23403" s="3">
        <f t="shared" si="730"/>
        <v>2.5540787361000088E-4</v>
      </c>
      <c r="F23403" s="3">
        <f t="shared" si="731"/>
        <v>98.651591134139196</v>
      </c>
      <c r="G23403" t="s">
        <v>14480</v>
      </c>
    </row>
    <row r="23404" spans="1:7" x14ac:dyDescent="0.35">
      <c r="A23404" t="s">
        <v>10</v>
      </c>
      <c r="B23404" t="s">
        <v>37</v>
      </c>
      <c r="C23404" t="s">
        <v>317</v>
      </c>
      <c r="D23404" s="2">
        <v>56426.239999999998</v>
      </c>
      <c r="E23404" s="3">
        <f t="shared" si="730"/>
        <v>2.5540103892513123E-4</v>
      </c>
      <c r="F23404" s="3">
        <f t="shared" si="731"/>
        <v>98.651846535178123</v>
      </c>
      <c r="G23404" t="s">
        <v>14473</v>
      </c>
    </row>
    <row r="23405" spans="1:7" x14ac:dyDescent="0.35">
      <c r="A23405" t="s">
        <v>10</v>
      </c>
      <c r="B23405" t="s">
        <v>73</v>
      </c>
      <c r="C23405" s="8" t="s">
        <v>11642</v>
      </c>
      <c r="D23405" s="2">
        <v>56419.27</v>
      </c>
      <c r="E23405" s="3">
        <f t="shared" si="730"/>
        <v>2.5536949074397814E-4</v>
      </c>
      <c r="F23405" s="3">
        <f t="shared" si="731"/>
        <v>98.652101904668868</v>
      </c>
      <c r="G23405" t="s">
        <v>14480</v>
      </c>
    </row>
    <row r="23406" spans="1:7" x14ac:dyDescent="0.35">
      <c r="A23406" t="s">
        <v>3</v>
      </c>
      <c r="B23406" t="s">
        <v>13</v>
      </c>
      <c r="C23406" t="s">
        <v>1512</v>
      </c>
      <c r="D23406" s="2">
        <v>56416.75</v>
      </c>
      <c r="E23406" s="3">
        <f t="shared" si="730"/>
        <v>2.5535808451492426E-4</v>
      </c>
      <c r="F23406" s="3">
        <f t="shared" si="731"/>
        <v>98.652357262753384</v>
      </c>
      <c r="G23406" t="s">
        <v>14473</v>
      </c>
    </row>
    <row r="23407" spans="1:7" x14ac:dyDescent="0.35">
      <c r="A23407" t="s">
        <v>10</v>
      </c>
      <c r="B23407" t="s">
        <v>8</v>
      </c>
      <c r="C23407" t="s">
        <v>2136</v>
      </c>
      <c r="D23407" s="2">
        <v>56414</v>
      </c>
      <c r="E23407" s="3">
        <f t="shared" si="730"/>
        <v>2.5534563724115506E-4</v>
      </c>
      <c r="F23407" s="3">
        <f t="shared" si="731"/>
        <v>98.652612608390626</v>
      </c>
      <c r="G23407" t="s">
        <v>14473</v>
      </c>
    </row>
    <row r="23408" spans="1:7" x14ac:dyDescent="0.35">
      <c r="A23408" t="s">
        <v>3</v>
      </c>
      <c r="B23408" t="s">
        <v>9</v>
      </c>
      <c r="C23408" t="s">
        <v>5224</v>
      </c>
      <c r="D23408" s="2">
        <v>56409.99</v>
      </c>
      <c r="E23408" s="3">
        <f t="shared" si="730"/>
        <v>2.5532748685285899E-4</v>
      </c>
      <c r="F23408" s="3">
        <f t="shared" si="731"/>
        <v>98.652867935877481</v>
      </c>
      <c r="G23408" t="s">
        <v>14480</v>
      </c>
    </row>
    <row r="23409" spans="1:7" x14ac:dyDescent="0.35">
      <c r="A23409" t="s">
        <v>3</v>
      </c>
      <c r="B23409" t="s">
        <v>9</v>
      </c>
      <c r="C23409" t="s">
        <v>8325</v>
      </c>
      <c r="D23409" s="2">
        <v>56407.75</v>
      </c>
      <c r="E23409" s="3">
        <f t="shared" si="730"/>
        <v>2.5531734798258884E-4</v>
      </c>
      <c r="F23409" s="3">
        <f t="shared" si="731"/>
        <v>98.653123253225459</v>
      </c>
      <c r="G23409" t="s">
        <v>14480</v>
      </c>
    </row>
    <row r="23410" spans="1:7" x14ac:dyDescent="0.35">
      <c r="A23410" t="s">
        <v>3</v>
      </c>
      <c r="B23410" t="s">
        <v>180</v>
      </c>
      <c r="C23410" t="s">
        <v>5799</v>
      </c>
      <c r="D23410" s="2">
        <v>56407.74</v>
      </c>
      <c r="E23410" s="3">
        <f t="shared" si="730"/>
        <v>2.5531730271977516E-4</v>
      </c>
      <c r="F23410" s="3">
        <f t="shared" si="731"/>
        <v>98.653378570528176</v>
      </c>
      <c r="G23410" t="s">
        <v>14480</v>
      </c>
    </row>
    <row r="23411" spans="1:7" x14ac:dyDescent="0.35">
      <c r="A23411" t="s">
        <v>3</v>
      </c>
      <c r="B23411" t="s">
        <v>13</v>
      </c>
      <c r="C23411" t="s">
        <v>2034</v>
      </c>
      <c r="D23411" s="2">
        <v>56402.21</v>
      </c>
      <c r="E23411" s="3">
        <f t="shared" si="730"/>
        <v>2.552922723837957E-4</v>
      </c>
      <c r="F23411" s="3">
        <f t="shared" si="731"/>
        <v>98.653633862800561</v>
      </c>
      <c r="G23411" t="s">
        <v>14480</v>
      </c>
    </row>
    <row r="23412" spans="1:7" x14ac:dyDescent="0.35">
      <c r="A23412" t="s">
        <v>3</v>
      </c>
      <c r="B23412" t="s">
        <v>8</v>
      </c>
      <c r="C23412" s="8" t="s">
        <v>2853</v>
      </c>
      <c r="D23412" s="2">
        <v>56400.5</v>
      </c>
      <c r="E23412" s="3">
        <f t="shared" si="730"/>
        <v>2.5528453244265197E-4</v>
      </c>
      <c r="F23412" s="3">
        <f t="shared" si="731"/>
        <v>98.653889147333004</v>
      </c>
      <c r="G23412" t="s">
        <v>14480</v>
      </c>
    </row>
    <row r="23413" spans="1:7" x14ac:dyDescent="0.35">
      <c r="A23413" t="s">
        <v>10</v>
      </c>
      <c r="B23413" t="s">
        <v>166</v>
      </c>
      <c r="C23413" t="s">
        <v>3370</v>
      </c>
      <c r="D23413" s="2">
        <v>56399.96</v>
      </c>
      <c r="E23413" s="3">
        <f t="shared" si="730"/>
        <v>2.5528208825071182E-4</v>
      </c>
      <c r="F23413" s="3">
        <f t="shared" si="731"/>
        <v>98.654144429421251</v>
      </c>
      <c r="G23413" t="s">
        <v>14473</v>
      </c>
    </row>
    <row r="23414" spans="1:7" x14ac:dyDescent="0.35">
      <c r="A23414" t="s">
        <v>10</v>
      </c>
      <c r="B23414" t="s">
        <v>8</v>
      </c>
      <c r="C23414" t="s">
        <v>10033</v>
      </c>
      <c r="D23414" s="2">
        <v>56397.4</v>
      </c>
      <c r="E23414" s="3">
        <f t="shared" si="730"/>
        <v>2.5527050097040311E-4</v>
      </c>
      <c r="F23414" s="3">
        <f t="shared" si="731"/>
        <v>98.654399699922223</v>
      </c>
      <c r="G23414" t="s">
        <v>14480</v>
      </c>
    </row>
    <row r="23415" spans="1:7" x14ac:dyDescent="0.35">
      <c r="A23415" t="s">
        <v>10</v>
      </c>
      <c r="B23415" t="s">
        <v>649</v>
      </c>
      <c r="C23415" t="s">
        <v>3517</v>
      </c>
      <c r="D23415" s="2">
        <v>56396.24</v>
      </c>
      <c r="E23415" s="3">
        <f t="shared" si="730"/>
        <v>2.5526525048401321E-4</v>
      </c>
      <c r="F23415" s="3">
        <f t="shared" si="731"/>
        <v>98.65465496517271</v>
      </c>
      <c r="G23415" t="s">
        <v>14473</v>
      </c>
    </row>
    <row r="23416" spans="1:7" x14ac:dyDescent="0.35">
      <c r="A23416" t="s">
        <v>10</v>
      </c>
      <c r="B23416" t="s">
        <v>36</v>
      </c>
      <c r="C23416" t="s">
        <v>12557</v>
      </c>
      <c r="D23416" s="2">
        <v>56395.4</v>
      </c>
      <c r="E23416" s="3">
        <f t="shared" si="730"/>
        <v>2.5526144840766192E-4</v>
      </c>
      <c r="F23416" s="3">
        <f t="shared" si="731"/>
        <v>98.654910226621112</v>
      </c>
      <c r="G23416" t="s">
        <v>14473</v>
      </c>
    </row>
    <row r="23417" spans="1:7" x14ac:dyDescent="0.35">
      <c r="A23417" t="s">
        <v>10</v>
      </c>
      <c r="B23417" t="s">
        <v>9</v>
      </c>
      <c r="C23417" t="s">
        <v>12172</v>
      </c>
      <c r="D23417" s="2">
        <v>56393.64</v>
      </c>
      <c r="E23417" s="3">
        <f t="shared" si="730"/>
        <v>2.5525348215244963E-4</v>
      </c>
      <c r="F23417" s="3">
        <f t="shared" si="731"/>
        <v>98.655165480103264</v>
      </c>
      <c r="G23417" t="s">
        <v>14480</v>
      </c>
    </row>
    <row r="23418" spans="1:7" x14ac:dyDescent="0.35">
      <c r="A23418" t="s">
        <v>10</v>
      </c>
      <c r="B23418" t="s">
        <v>76</v>
      </c>
      <c r="C23418" t="s">
        <v>3703</v>
      </c>
      <c r="D23418" s="2">
        <v>56393.19</v>
      </c>
      <c r="E23418" s="3">
        <f t="shared" si="730"/>
        <v>2.5525144532583286E-4</v>
      </c>
      <c r="F23418" s="3">
        <f t="shared" si="731"/>
        <v>98.655420731548588</v>
      </c>
      <c r="G23418" t="s">
        <v>14473</v>
      </c>
    </row>
    <row r="23419" spans="1:7" x14ac:dyDescent="0.35">
      <c r="A23419" t="s">
        <v>10</v>
      </c>
      <c r="B23419" t="s">
        <v>180</v>
      </c>
      <c r="C23419" t="s">
        <v>13870</v>
      </c>
      <c r="D23419" s="2">
        <v>56392.88</v>
      </c>
      <c r="E23419" s="3">
        <f t="shared" si="730"/>
        <v>2.5525004217860793E-4</v>
      </c>
      <c r="F23419" s="3">
        <f t="shared" si="731"/>
        <v>98.655675981590761</v>
      </c>
      <c r="G23419" t="s">
        <v>14480</v>
      </c>
    </row>
    <row r="23420" spans="1:7" x14ac:dyDescent="0.35">
      <c r="A23420" t="s">
        <v>10</v>
      </c>
      <c r="B23420" t="s">
        <v>8</v>
      </c>
      <c r="C23420" t="s">
        <v>9503</v>
      </c>
      <c r="D23420" s="2">
        <v>56390.9</v>
      </c>
      <c r="E23420" s="3">
        <f t="shared" si="730"/>
        <v>2.5524108014149421E-4</v>
      </c>
      <c r="F23420" s="3">
        <f t="shared" si="731"/>
        <v>98.655931222670901</v>
      </c>
      <c r="G23420" t="s">
        <v>14480</v>
      </c>
    </row>
    <row r="23421" spans="1:7" x14ac:dyDescent="0.35">
      <c r="A23421" t="s">
        <v>10</v>
      </c>
      <c r="B23421" t="s">
        <v>20</v>
      </c>
      <c r="C23421" t="s">
        <v>2931</v>
      </c>
      <c r="D23421" s="2">
        <v>56389.13</v>
      </c>
      <c r="E23421" s="3">
        <f t="shared" si="730"/>
        <v>2.5523306862346824E-4</v>
      </c>
      <c r="F23421" s="3">
        <f t="shared" si="731"/>
        <v>98.65618645573953</v>
      </c>
      <c r="G23421" t="s">
        <v>14480</v>
      </c>
    </row>
    <row r="23422" spans="1:7" x14ac:dyDescent="0.35">
      <c r="A23422" t="s">
        <v>10</v>
      </c>
      <c r="B23422" t="s">
        <v>195</v>
      </c>
      <c r="C23422" t="s">
        <v>10530</v>
      </c>
      <c r="D23422" s="2">
        <v>56388.56</v>
      </c>
      <c r="E23422" s="3">
        <f t="shared" si="730"/>
        <v>2.5523048864308699E-4</v>
      </c>
      <c r="F23422" s="3">
        <f t="shared" si="731"/>
        <v>98.656441686228177</v>
      </c>
      <c r="G23422" t="s">
        <v>14473</v>
      </c>
    </row>
    <row r="23423" spans="1:7" x14ac:dyDescent="0.35">
      <c r="A23423" t="s">
        <v>3</v>
      </c>
      <c r="B23423" t="s">
        <v>6</v>
      </c>
      <c r="C23423" s="8" t="s">
        <v>11480</v>
      </c>
      <c r="D23423" s="2">
        <v>56388.5</v>
      </c>
      <c r="E23423" s="3">
        <f t="shared" si="730"/>
        <v>2.5523021706620475E-4</v>
      </c>
      <c r="F23423" s="3">
        <f t="shared" si="731"/>
        <v>98.656696916445242</v>
      </c>
      <c r="G23423" t="s">
        <v>14480</v>
      </c>
    </row>
    <row r="23424" spans="1:7" x14ac:dyDescent="0.35">
      <c r="A23424" t="s">
        <v>10</v>
      </c>
      <c r="B23424" t="s">
        <v>9</v>
      </c>
      <c r="C23424" t="s">
        <v>11152</v>
      </c>
      <c r="D23424" s="2">
        <v>56388.41</v>
      </c>
      <c r="E23424" s="3">
        <f t="shared" si="730"/>
        <v>2.5522980970088142E-4</v>
      </c>
      <c r="F23424" s="3">
        <f t="shared" si="731"/>
        <v>98.656952146254937</v>
      </c>
      <c r="G23424" t="s">
        <v>14473</v>
      </c>
    </row>
    <row r="23425" spans="1:7" x14ac:dyDescent="0.35">
      <c r="A23425" t="s">
        <v>10</v>
      </c>
      <c r="B23425" t="s">
        <v>13</v>
      </c>
      <c r="C23425" t="s">
        <v>456</v>
      </c>
      <c r="D23425" s="2">
        <v>56388.160000000003</v>
      </c>
      <c r="E23425" s="3">
        <f t="shared" si="730"/>
        <v>2.5522867813053873E-4</v>
      </c>
      <c r="F23425" s="3">
        <f t="shared" si="731"/>
        <v>98.657207374933066</v>
      </c>
      <c r="G23425" t="s">
        <v>14473</v>
      </c>
    </row>
    <row r="23426" spans="1:7" x14ac:dyDescent="0.35">
      <c r="A23426" t="s">
        <v>3</v>
      </c>
      <c r="B23426" t="s">
        <v>9</v>
      </c>
      <c r="C23426" t="s">
        <v>13820</v>
      </c>
      <c r="D23426" s="2">
        <v>56387.96</v>
      </c>
      <c r="E23426" s="3">
        <f t="shared" si="730"/>
        <v>2.552277728742646E-4</v>
      </c>
      <c r="F23426" s="3">
        <f t="shared" si="731"/>
        <v>98.657462602705934</v>
      </c>
      <c r="G23426" t="s">
        <v>14473</v>
      </c>
    </row>
    <row r="23427" spans="1:7" x14ac:dyDescent="0.35">
      <c r="A23427" t="s">
        <v>3</v>
      </c>
      <c r="B23427" t="s">
        <v>28</v>
      </c>
      <c r="C23427" t="s">
        <v>87</v>
      </c>
      <c r="D23427" s="2">
        <v>56382.96</v>
      </c>
      <c r="E23427" s="3">
        <f t="shared" ref="E23427:E23490" si="732">(D23427/$D$29638)*100</f>
        <v>2.5520514146741162E-4</v>
      </c>
      <c r="F23427" s="3">
        <f t="shared" si="731"/>
        <v>98.657717807847405</v>
      </c>
      <c r="G23427" t="s">
        <v>14473</v>
      </c>
    </row>
    <row r="23428" spans="1:7" x14ac:dyDescent="0.35">
      <c r="A23428" t="s">
        <v>10</v>
      </c>
      <c r="B23428" t="s">
        <v>9</v>
      </c>
      <c r="C23428" s="8" t="s">
        <v>7372</v>
      </c>
      <c r="D23428" s="2">
        <v>56382.25</v>
      </c>
      <c r="E23428" s="3">
        <f t="shared" si="732"/>
        <v>2.5520192780763848E-4</v>
      </c>
      <c r="F23428" s="3">
        <f t="shared" ref="F23428:F23491" si="733">E23428+F23427</f>
        <v>98.657973009775219</v>
      </c>
      <c r="G23428" t="s">
        <v>14480</v>
      </c>
    </row>
    <row r="23429" spans="1:7" x14ac:dyDescent="0.35">
      <c r="A23429" t="s">
        <v>10</v>
      </c>
      <c r="B23429" t="s">
        <v>530</v>
      </c>
      <c r="C23429" t="s">
        <v>7374</v>
      </c>
      <c r="D23429" s="2">
        <v>56380.69</v>
      </c>
      <c r="E23429" s="3">
        <f t="shared" si="732"/>
        <v>2.5519486680870032E-4</v>
      </c>
      <c r="F23429" s="3">
        <f t="shared" si="733"/>
        <v>98.658228204642029</v>
      </c>
      <c r="G23429" t="s">
        <v>14473</v>
      </c>
    </row>
    <row r="23430" spans="1:7" x14ac:dyDescent="0.35">
      <c r="A23430" t="s">
        <v>10</v>
      </c>
      <c r="B23430" t="s">
        <v>29</v>
      </c>
      <c r="C23430" t="s">
        <v>3109</v>
      </c>
      <c r="D23430" s="2">
        <v>56379.65</v>
      </c>
      <c r="E23430" s="3">
        <f t="shared" si="732"/>
        <v>2.551901594760749E-4</v>
      </c>
      <c r="F23430" s="3">
        <f t="shared" si="733"/>
        <v>98.658483394801507</v>
      </c>
      <c r="G23430" t="s">
        <v>14480</v>
      </c>
    </row>
    <row r="23431" spans="1:7" x14ac:dyDescent="0.35">
      <c r="A23431" t="s">
        <v>10</v>
      </c>
      <c r="B23431" t="s">
        <v>18</v>
      </c>
      <c r="C23431" t="s">
        <v>11543</v>
      </c>
      <c r="D23431" s="2">
        <v>56375.19</v>
      </c>
      <c r="E23431" s="3">
        <f t="shared" si="732"/>
        <v>2.5516997226116201E-4</v>
      </c>
      <c r="F23431" s="3">
        <f t="shared" si="733"/>
        <v>98.65873856477377</v>
      </c>
      <c r="G23431" t="s">
        <v>14473</v>
      </c>
    </row>
    <row r="23432" spans="1:7" x14ac:dyDescent="0.35">
      <c r="A23432" t="s">
        <v>10</v>
      </c>
      <c r="B23432" t="s">
        <v>38</v>
      </c>
      <c r="C23432" t="s">
        <v>9624</v>
      </c>
      <c r="D23432" s="2">
        <v>56373.06</v>
      </c>
      <c r="E23432" s="3">
        <f t="shared" si="732"/>
        <v>2.5516033128184261E-4</v>
      </c>
      <c r="F23432" s="3">
        <f t="shared" si="733"/>
        <v>98.658993725105049</v>
      </c>
      <c r="G23432" t="s">
        <v>14473</v>
      </c>
    </row>
    <row r="23433" spans="1:7" x14ac:dyDescent="0.35">
      <c r="A23433" t="s">
        <v>3</v>
      </c>
      <c r="B23433" t="s">
        <v>11</v>
      </c>
      <c r="C23433" t="s">
        <v>4039</v>
      </c>
      <c r="D23433" s="2">
        <v>56372.56</v>
      </c>
      <c r="E23433" s="3">
        <f t="shared" si="732"/>
        <v>2.5515806814115733E-4</v>
      </c>
      <c r="F23433" s="3">
        <f t="shared" si="733"/>
        <v>98.659248883173191</v>
      </c>
      <c r="G23433" t="s">
        <v>14473</v>
      </c>
    </row>
    <row r="23434" spans="1:7" x14ac:dyDescent="0.35">
      <c r="A23434" t="s">
        <v>3</v>
      </c>
      <c r="B23434" t="s">
        <v>22</v>
      </c>
      <c r="C23434" t="s">
        <v>2728</v>
      </c>
      <c r="D23434" s="2">
        <v>56364.94</v>
      </c>
      <c r="E23434" s="3">
        <f t="shared" si="732"/>
        <v>2.5512357787711335E-4</v>
      </c>
      <c r="F23434" s="3">
        <f t="shared" si="733"/>
        <v>98.659504006751064</v>
      </c>
      <c r="G23434" t="s">
        <v>14473</v>
      </c>
    </row>
    <row r="23435" spans="1:7" x14ac:dyDescent="0.35">
      <c r="A23435" t="s">
        <v>3</v>
      </c>
      <c r="B23435" t="s">
        <v>62</v>
      </c>
      <c r="C23435" t="s">
        <v>4973</v>
      </c>
      <c r="D23435" s="2">
        <v>56356.59</v>
      </c>
      <c r="E23435" s="3">
        <f t="shared" si="732"/>
        <v>2.5508578342766882E-4</v>
      </c>
      <c r="F23435" s="3">
        <f t="shared" si="733"/>
        <v>98.659759092534486</v>
      </c>
      <c r="G23435" t="s">
        <v>14480</v>
      </c>
    </row>
    <row r="23436" spans="1:7" x14ac:dyDescent="0.35">
      <c r="A23436" t="s">
        <v>3</v>
      </c>
      <c r="B23436" t="s">
        <v>9</v>
      </c>
      <c r="C23436" t="s">
        <v>2485</v>
      </c>
      <c r="D23436" s="2">
        <v>56355.27</v>
      </c>
      <c r="E23436" s="3">
        <f t="shared" si="732"/>
        <v>2.5507980873625962E-4</v>
      </c>
      <c r="F23436" s="3">
        <f t="shared" si="733"/>
        <v>98.660014172343224</v>
      </c>
      <c r="G23436" t="s">
        <v>14480</v>
      </c>
    </row>
    <row r="23437" spans="1:7" x14ac:dyDescent="0.35">
      <c r="A23437" t="s">
        <v>10</v>
      </c>
      <c r="B23437" t="s">
        <v>9</v>
      </c>
      <c r="C23437" t="s">
        <v>3958</v>
      </c>
      <c r="D23437" s="2">
        <v>56354.58</v>
      </c>
      <c r="E23437" s="3">
        <f t="shared" si="732"/>
        <v>2.5507668560211395E-4</v>
      </c>
      <c r="F23437" s="3">
        <f t="shared" si="733"/>
        <v>98.660269249028829</v>
      </c>
      <c r="G23437" t="s">
        <v>14473</v>
      </c>
    </row>
    <row r="23438" spans="1:7" x14ac:dyDescent="0.35">
      <c r="A23438" t="s">
        <v>3</v>
      </c>
      <c r="B23438" t="s">
        <v>478</v>
      </c>
      <c r="C23438" t="s">
        <v>10696</v>
      </c>
      <c r="D23438" s="2">
        <v>56348.94</v>
      </c>
      <c r="E23438" s="3">
        <f t="shared" si="732"/>
        <v>2.5505115737518375E-4</v>
      </c>
      <c r="F23438" s="3">
        <f t="shared" si="733"/>
        <v>98.660524300186211</v>
      </c>
      <c r="G23438" t="s">
        <v>14473</v>
      </c>
    </row>
    <row r="23439" spans="1:7" x14ac:dyDescent="0.35">
      <c r="A23439" t="s">
        <v>3</v>
      </c>
      <c r="B23439" t="s">
        <v>9</v>
      </c>
      <c r="C23439" t="s">
        <v>2308</v>
      </c>
      <c r="D23439" s="2">
        <v>56347.519999999997</v>
      </c>
      <c r="E23439" s="3">
        <f t="shared" si="732"/>
        <v>2.5504473005563742E-4</v>
      </c>
      <c r="F23439" s="3">
        <f t="shared" si="733"/>
        <v>98.660779344916264</v>
      </c>
      <c r="G23439" t="s">
        <v>14480</v>
      </c>
    </row>
    <row r="23440" spans="1:7" x14ac:dyDescent="0.35">
      <c r="A23440" t="s">
        <v>3</v>
      </c>
      <c r="B23440" t="s">
        <v>27</v>
      </c>
      <c r="C23440" t="s">
        <v>1042</v>
      </c>
      <c r="D23440" s="2">
        <v>56343.27</v>
      </c>
      <c r="E23440" s="3">
        <f t="shared" si="732"/>
        <v>2.5502549335981235E-4</v>
      </c>
      <c r="F23440" s="3">
        <f t="shared" si="733"/>
        <v>98.661034370409624</v>
      </c>
      <c r="G23440" t="s">
        <v>14473</v>
      </c>
    </row>
    <row r="23441" spans="1:7" x14ac:dyDescent="0.35">
      <c r="A23441" t="s">
        <v>3</v>
      </c>
      <c r="B23441" t="s">
        <v>9</v>
      </c>
      <c r="C23441" t="s">
        <v>11430</v>
      </c>
      <c r="D23441" s="2">
        <v>56341.31</v>
      </c>
      <c r="E23441" s="3">
        <f t="shared" si="732"/>
        <v>2.5501662184832603E-4</v>
      </c>
      <c r="F23441" s="3">
        <f t="shared" si="733"/>
        <v>98.661289387031474</v>
      </c>
      <c r="G23441" t="s">
        <v>14480</v>
      </c>
    </row>
    <row r="23442" spans="1:7" x14ac:dyDescent="0.35">
      <c r="A23442" t="s">
        <v>3</v>
      </c>
      <c r="B23442" t="s">
        <v>9</v>
      </c>
      <c r="C23442" t="s">
        <v>9955</v>
      </c>
      <c r="D23442" s="2">
        <v>56339</v>
      </c>
      <c r="E23442" s="3">
        <f t="shared" si="732"/>
        <v>2.5500616613835991E-4</v>
      </c>
      <c r="F23442" s="3">
        <f t="shared" si="733"/>
        <v>98.661544393197616</v>
      </c>
      <c r="G23442" t="s">
        <v>14480</v>
      </c>
    </row>
    <row r="23443" spans="1:7" x14ac:dyDescent="0.35">
      <c r="A23443" t="s">
        <v>3</v>
      </c>
      <c r="B23443" t="s">
        <v>180</v>
      </c>
      <c r="C23443" t="s">
        <v>7864</v>
      </c>
      <c r="D23443" s="2">
        <v>56334.43</v>
      </c>
      <c r="E23443" s="3">
        <f t="shared" si="732"/>
        <v>2.5498548103249628E-4</v>
      </c>
      <c r="F23443" s="3">
        <f t="shared" si="733"/>
        <v>98.661799378678651</v>
      </c>
      <c r="G23443" t="s">
        <v>14480</v>
      </c>
    </row>
    <row r="23444" spans="1:7" x14ac:dyDescent="0.35">
      <c r="A23444" t="s">
        <v>3</v>
      </c>
      <c r="B23444" t="s">
        <v>256</v>
      </c>
      <c r="C23444" t="s">
        <v>6119</v>
      </c>
      <c r="D23444" s="2">
        <v>56324.2</v>
      </c>
      <c r="E23444" s="3">
        <f t="shared" si="732"/>
        <v>2.5493917717407503E-4</v>
      </c>
      <c r="F23444" s="3">
        <f t="shared" si="733"/>
        <v>98.662054317855819</v>
      </c>
      <c r="G23444" t="s">
        <v>14480</v>
      </c>
    </row>
    <row r="23445" spans="1:7" x14ac:dyDescent="0.35">
      <c r="A23445" t="s">
        <v>3</v>
      </c>
      <c r="B23445" t="s">
        <v>9</v>
      </c>
      <c r="C23445" t="s">
        <v>8188</v>
      </c>
      <c r="D23445" s="2">
        <v>56316.43</v>
      </c>
      <c r="E23445" s="3">
        <f t="shared" si="732"/>
        <v>2.5490400796782543E-4</v>
      </c>
      <c r="F23445" s="3">
        <f t="shared" si="733"/>
        <v>98.662309221863794</v>
      </c>
      <c r="G23445" t="s">
        <v>14480</v>
      </c>
    </row>
    <row r="23446" spans="1:7" x14ac:dyDescent="0.35">
      <c r="A23446" t="s">
        <v>10</v>
      </c>
      <c r="B23446" t="s">
        <v>6</v>
      </c>
      <c r="C23446" t="s">
        <v>339</v>
      </c>
      <c r="D23446" s="2">
        <v>56316.32</v>
      </c>
      <c r="E23446" s="3">
        <f t="shared" si="732"/>
        <v>2.5490351007687468E-4</v>
      </c>
      <c r="F23446" s="3">
        <f t="shared" si="733"/>
        <v>98.662564125373876</v>
      </c>
      <c r="G23446" t="s">
        <v>14473</v>
      </c>
    </row>
    <row r="23447" spans="1:7" x14ac:dyDescent="0.35">
      <c r="A23447" t="s">
        <v>3</v>
      </c>
      <c r="B23447" t="s">
        <v>9</v>
      </c>
      <c r="C23447" t="s">
        <v>848</v>
      </c>
      <c r="D23447" s="2">
        <v>56313.43</v>
      </c>
      <c r="E23447" s="3">
        <f t="shared" si="732"/>
        <v>2.5489042912371364E-4</v>
      </c>
      <c r="F23447" s="3">
        <f t="shared" si="733"/>
        <v>98.662819015802995</v>
      </c>
      <c r="G23447" t="s">
        <v>14473</v>
      </c>
    </row>
    <row r="23448" spans="1:7" x14ac:dyDescent="0.35">
      <c r="A23448" t="s">
        <v>3</v>
      </c>
      <c r="B23448" t="s">
        <v>6</v>
      </c>
      <c r="C23448" t="s">
        <v>7629</v>
      </c>
      <c r="D23448" s="2">
        <v>56302.3</v>
      </c>
      <c r="E23448" s="3">
        <f t="shared" si="732"/>
        <v>2.5484005161205886E-4</v>
      </c>
      <c r="F23448" s="3">
        <f t="shared" si="733"/>
        <v>98.663073855854606</v>
      </c>
      <c r="G23448" t="s">
        <v>14473</v>
      </c>
    </row>
    <row r="23449" spans="1:7" x14ac:dyDescent="0.35">
      <c r="A23449" t="s">
        <v>10</v>
      </c>
      <c r="B23449" t="s">
        <v>8</v>
      </c>
      <c r="C23449" s="8" t="s">
        <v>592</v>
      </c>
      <c r="D23449" s="2">
        <v>56300.59</v>
      </c>
      <c r="E23449" s="3">
        <f t="shared" si="732"/>
        <v>2.5483231167091507E-4</v>
      </c>
      <c r="F23449" s="3">
        <f t="shared" si="733"/>
        <v>98.663328688166274</v>
      </c>
      <c r="G23449" t="s">
        <v>14480</v>
      </c>
    </row>
    <row r="23450" spans="1:7" x14ac:dyDescent="0.35">
      <c r="A23450" t="s">
        <v>3</v>
      </c>
      <c r="B23450" t="s">
        <v>9</v>
      </c>
      <c r="C23450" t="s">
        <v>7974</v>
      </c>
      <c r="D23450" s="2">
        <v>56299.08</v>
      </c>
      <c r="E23450" s="3">
        <f t="shared" si="732"/>
        <v>2.5482547698604552E-4</v>
      </c>
      <c r="F23450" s="3">
        <f t="shared" si="733"/>
        <v>98.66358351364326</v>
      </c>
      <c r="G23450" t="s">
        <v>14473</v>
      </c>
    </row>
    <row r="23451" spans="1:7" x14ac:dyDescent="0.35">
      <c r="A23451" t="s">
        <v>10</v>
      </c>
      <c r="B23451" t="s">
        <v>40</v>
      </c>
      <c r="C23451" t="s">
        <v>10038</v>
      </c>
      <c r="D23451" s="2">
        <v>56298.78</v>
      </c>
      <c r="E23451" s="3">
        <f t="shared" si="732"/>
        <v>2.5482411910163433E-4</v>
      </c>
      <c r="F23451" s="3">
        <f t="shared" si="733"/>
        <v>98.663838337762357</v>
      </c>
      <c r="G23451" t="s">
        <v>14473</v>
      </c>
    </row>
    <row r="23452" spans="1:7" x14ac:dyDescent="0.35">
      <c r="A23452" t="s">
        <v>3</v>
      </c>
      <c r="B23452" t="s">
        <v>83</v>
      </c>
      <c r="C23452" t="s">
        <v>6102</v>
      </c>
      <c r="D23452" s="2">
        <v>56298.52</v>
      </c>
      <c r="E23452" s="3">
        <f t="shared" si="732"/>
        <v>2.5482294226847796E-4</v>
      </c>
      <c r="F23452" s="3">
        <f t="shared" si="733"/>
        <v>98.664093160704624</v>
      </c>
      <c r="G23452" t="s">
        <v>14480</v>
      </c>
    </row>
    <row r="23453" spans="1:7" x14ac:dyDescent="0.35">
      <c r="A23453" t="s">
        <v>3</v>
      </c>
      <c r="B23453" t="s">
        <v>8</v>
      </c>
      <c r="C23453" t="s">
        <v>8205</v>
      </c>
      <c r="D23453" s="2">
        <v>56293.67</v>
      </c>
      <c r="E23453" s="3">
        <f t="shared" si="732"/>
        <v>2.5480098980383049E-4</v>
      </c>
      <c r="F23453" s="3">
        <f t="shared" si="733"/>
        <v>98.664347961694432</v>
      </c>
      <c r="G23453" t="s">
        <v>14480</v>
      </c>
    </row>
    <row r="23454" spans="1:7" x14ac:dyDescent="0.35">
      <c r="A23454" t="s">
        <v>10</v>
      </c>
      <c r="B23454" t="s">
        <v>11</v>
      </c>
      <c r="C23454" t="s">
        <v>10573</v>
      </c>
      <c r="D23454" s="2">
        <v>56289.62</v>
      </c>
      <c r="E23454" s="3">
        <f t="shared" si="732"/>
        <v>2.547826583642796E-4</v>
      </c>
      <c r="F23454" s="3">
        <f t="shared" si="733"/>
        <v>98.664602744352791</v>
      </c>
      <c r="G23454" t="s">
        <v>14473</v>
      </c>
    </row>
    <row r="23455" spans="1:7" x14ac:dyDescent="0.35">
      <c r="A23455" t="s">
        <v>10</v>
      </c>
      <c r="B23455" t="s">
        <v>8</v>
      </c>
      <c r="C23455" s="8" t="s">
        <v>3828</v>
      </c>
      <c r="D23455" s="2">
        <v>56285.77</v>
      </c>
      <c r="E23455" s="3">
        <f t="shared" si="732"/>
        <v>2.5476523218100278E-4</v>
      </c>
      <c r="F23455" s="3">
        <f t="shared" si="733"/>
        <v>98.664857509584976</v>
      </c>
      <c r="G23455" t="s">
        <v>14480</v>
      </c>
    </row>
    <row r="23456" spans="1:7" x14ac:dyDescent="0.35">
      <c r="A23456" t="s">
        <v>10</v>
      </c>
      <c r="B23456" t="s">
        <v>40</v>
      </c>
      <c r="C23456" s="6" t="s">
        <v>7236</v>
      </c>
      <c r="D23456" s="2">
        <v>56277.919999999998</v>
      </c>
      <c r="E23456" s="3">
        <f t="shared" si="732"/>
        <v>2.5472970087224358E-4</v>
      </c>
      <c r="F23456" s="3">
        <f t="shared" si="733"/>
        <v>98.665112239285847</v>
      </c>
      <c r="G23456" t="s">
        <v>14473</v>
      </c>
    </row>
    <row r="23457" spans="1:7" x14ac:dyDescent="0.35">
      <c r="A23457" t="s">
        <v>3</v>
      </c>
      <c r="B23457" t="s">
        <v>20</v>
      </c>
      <c r="C23457" t="s">
        <v>26</v>
      </c>
      <c r="D23457" s="2">
        <v>56269.16</v>
      </c>
      <c r="E23457" s="3">
        <f t="shared" si="732"/>
        <v>2.5469005064743705E-4</v>
      </c>
      <c r="F23457" s="3">
        <f t="shared" si="733"/>
        <v>98.6653669293365</v>
      </c>
      <c r="G23457" t="s">
        <v>14473</v>
      </c>
    </row>
    <row r="23458" spans="1:7" x14ac:dyDescent="0.35">
      <c r="A23458" t="s">
        <v>3</v>
      </c>
      <c r="B23458" t="s">
        <v>6</v>
      </c>
      <c r="C23458" t="s">
        <v>9545</v>
      </c>
      <c r="D23458" s="2">
        <v>56265.599999999999</v>
      </c>
      <c r="E23458" s="3">
        <f t="shared" si="732"/>
        <v>2.546739370857577E-4</v>
      </c>
      <c r="F23458" s="3">
        <f t="shared" si="733"/>
        <v>98.665621603273593</v>
      </c>
      <c r="G23458" t="s">
        <v>14473</v>
      </c>
    </row>
    <row r="23459" spans="1:7" x14ac:dyDescent="0.35">
      <c r="A23459" t="s">
        <v>10</v>
      </c>
      <c r="B23459" t="s">
        <v>8</v>
      </c>
      <c r="C23459" t="s">
        <v>13477</v>
      </c>
      <c r="D23459" s="2">
        <v>56263.360000000001</v>
      </c>
      <c r="E23459" s="3">
        <f t="shared" si="732"/>
        <v>2.546637982154876E-4</v>
      </c>
      <c r="F23459" s="3">
        <f t="shared" si="733"/>
        <v>98.665876267071809</v>
      </c>
      <c r="G23459" t="s">
        <v>14473</v>
      </c>
    </row>
    <row r="23460" spans="1:7" x14ac:dyDescent="0.35">
      <c r="A23460" t="s">
        <v>10</v>
      </c>
      <c r="B23460" t="s">
        <v>9</v>
      </c>
      <c r="C23460" t="s">
        <v>12743</v>
      </c>
      <c r="D23460" s="2">
        <v>56256.81</v>
      </c>
      <c r="E23460" s="3">
        <f t="shared" si="732"/>
        <v>2.5463415107251014E-4</v>
      </c>
      <c r="F23460" s="3">
        <f t="shared" si="733"/>
        <v>98.666130901222886</v>
      </c>
      <c r="G23460" t="s">
        <v>14473</v>
      </c>
    </row>
    <row r="23461" spans="1:7" x14ac:dyDescent="0.35">
      <c r="A23461" t="s">
        <v>10</v>
      </c>
      <c r="B23461" t="s">
        <v>18</v>
      </c>
      <c r="C23461" s="8" t="s">
        <v>13961</v>
      </c>
      <c r="D23461" s="2">
        <v>56254.35</v>
      </c>
      <c r="E23461" s="3">
        <f t="shared" si="732"/>
        <v>2.5462301642033844E-4</v>
      </c>
      <c r="F23461" s="3">
        <f t="shared" si="733"/>
        <v>98.666385524239303</v>
      </c>
      <c r="G23461" t="s">
        <v>14480</v>
      </c>
    </row>
    <row r="23462" spans="1:7" x14ac:dyDescent="0.35">
      <c r="A23462" t="s">
        <v>3</v>
      </c>
      <c r="B23462" t="s">
        <v>28</v>
      </c>
      <c r="C23462" t="s">
        <v>4245</v>
      </c>
      <c r="D23462" s="2">
        <v>56251.67</v>
      </c>
      <c r="E23462" s="3">
        <f t="shared" si="732"/>
        <v>2.5461088598626526E-4</v>
      </c>
      <c r="F23462" s="3">
        <f t="shared" si="733"/>
        <v>98.666640135125292</v>
      </c>
      <c r="G23462" t="s">
        <v>14473</v>
      </c>
    </row>
    <row r="23463" spans="1:7" x14ac:dyDescent="0.35">
      <c r="A23463" t="s">
        <v>10</v>
      </c>
      <c r="B23463" t="s">
        <v>9</v>
      </c>
      <c r="C23463" t="s">
        <v>471</v>
      </c>
      <c r="D23463" s="2">
        <v>56244.97</v>
      </c>
      <c r="E23463" s="3">
        <f t="shared" si="732"/>
        <v>2.5458055990108222E-4</v>
      </c>
      <c r="F23463" s="3">
        <f t="shared" si="733"/>
        <v>98.666894715685189</v>
      </c>
      <c r="G23463" t="s">
        <v>14480</v>
      </c>
    </row>
    <row r="23464" spans="1:7" x14ac:dyDescent="0.35">
      <c r="A23464" t="s">
        <v>3</v>
      </c>
      <c r="B23464" t="s">
        <v>29</v>
      </c>
      <c r="C23464" t="s">
        <v>1999</v>
      </c>
      <c r="D23464" s="2">
        <v>56244.639999999999</v>
      </c>
      <c r="E23464" s="3">
        <f t="shared" si="732"/>
        <v>2.5457906622822993E-4</v>
      </c>
      <c r="F23464" s="3">
        <f t="shared" si="733"/>
        <v>98.667149294751411</v>
      </c>
      <c r="G23464" t="s">
        <v>14473</v>
      </c>
    </row>
    <row r="23465" spans="1:7" x14ac:dyDescent="0.35">
      <c r="A23465" t="s">
        <v>3</v>
      </c>
      <c r="B23465" t="s">
        <v>32</v>
      </c>
      <c r="C23465" t="s">
        <v>658</v>
      </c>
      <c r="D23465" s="2">
        <v>56242</v>
      </c>
      <c r="E23465" s="3">
        <f t="shared" si="732"/>
        <v>2.5456711684541152E-4</v>
      </c>
      <c r="F23465" s="3">
        <f t="shared" si="733"/>
        <v>98.667403861868252</v>
      </c>
      <c r="G23465" t="s">
        <v>14473</v>
      </c>
    </row>
    <row r="23466" spans="1:7" x14ac:dyDescent="0.35">
      <c r="A23466" t="s">
        <v>10</v>
      </c>
      <c r="B23466" t="s">
        <v>11</v>
      </c>
      <c r="C23466" t="s">
        <v>11194</v>
      </c>
      <c r="D23466" s="2">
        <v>56239.76</v>
      </c>
      <c r="E23466" s="3">
        <f t="shared" si="732"/>
        <v>2.5455697797514137E-4</v>
      </c>
      <c r="F23466" s="3">
        <f t="shared" si="733"/>
        <v>98.66765841884623</v>
      </c>
      <c r="G23466" t="s">
        <v>14480</v>
      </c>
    </row>
    <row r="23467" spans="1:7" x14ac:dyDescent="0.35">
      <c r="A23467" t="s">
        <v>3</v>
      </c>
      <c r="B23467" t="s">
        <v>166</v>
      </c>
      <c r="C23467" t="s">
        <v>3724</v>
      </c>
      <c r="D23467" s="2">
        <v>56233.71</v>
      </c>
      <c r="E23467" s="3">
        <f t="shared" si="732"/>
        <v>2.5452959397284923E-4</v>
      </c>
      <c r="F23467" s="3">
        <f t="shared" si="733"/>
        <v>98.667912948440204</v>
      </c>
      <c r="G23467" t="s">
        <v>14473</v>
      </c>
    </row>
    <row r="23468" spans="1:7" x14ac:dyDescent="0.35">
      <c r="A23468" t="s">
        <v>3</v>
      </c>
      <c r="B23468" t="s">
        <v>9</v>
      </c>
      <c r="C23468" t="s">
        <v>6883</v>
      </c>
      <c r="D23468" s="2">
        <v>56232.66</v>
      </c>
      <c r="E23468" s="3">
        <f t="shared" si="732"/>
        <v>2.5452484137741008E-4</v>
      </c>
      <c r="F23468" s="3">
        <f t="shared" si="733"/>
        <v>98.668167473281585</v>
      </c>
      <c r="G23468" t="s">
        <v>14480</v>
      </c>
    </row>
    <row r="23469" spans="1:7" x14ac:dyDescent="0.35">
      <c r="A23469" t="s">
        <v>10</v>
      </c>
      <c r="B23469" t="s">
        <v>9</v>
      </c>
      <c r="C23469" t="s">
        <v>1339</v>
      </c>
      <c r="D23469" s="2">
        <v>56231.89</v>
      </c>
      <c r="E23469" s="3">
        <f t="shared" si="732"/>
        <v>2.545213561407547E-4</v>
      </c>
      <c r="F23469" s="3">
        <f t="shared" si="733"/>
        <v>98.668421994637725</v>
      </c>
      <c r="G23469" t="s">
        <v>14480</v>
      </c>
    </row>
    <row r="23470" spans="1:7" x14ac:dyDescent="0.35">
      <c r="A23470" t="s">
        <v>10</v>
      </c>
      <c r="B23470" t="s">
        <v>8</v>
      </c>
      <c r="C23470" t="s">
        <v>5836</v>
      </c>
      <c r="D23470" s="2">
        <v>56224.06</v>
      </c>
      <c r="E23470" s="3">
        <f t="shared" si="732"/>
        <v>2.5448591535762286E-4</v>
      </c>
      <c r="F23470" s="3">
        <f t="shared" si="733"/>
        <v>98.668676480553088</v>
      </c>
      <c r="G23470" t="s">
        <v>14473</v>
      </c>
    </row>
    <row r="23471" spans="1:7" x14ac:dyDescent="0.35">
      <c r="A23471" t="s">
        <v>10</v>
      </c>
      <c r="B23471" t="s">
        <v>32</v>
      </c>
      <c r="C23471" t="s">
        <v>4948</v>
      </c>
      <c r="D23471" s="2">
        <v>56218.81</v>
      </c>
      <c r="E23471" s="3">
        <f t="shared" si="732"/>
        <v>2.5446215238042724E-4</v>
      </c>
      <c r="F23471" s="3">
        <f t="shared" si="733"/>
        <v>98.668930942705472</v>
      </c>
      <c r="G23471" t="s">
        <v>14480</v>
      </c>
    </row>
    <row r="23472" spans="1:7" x14ac:dyDescent="0.35">
      <c r="A23472" t="s">
        <v>3</v>
      </c>
      <c r="B23472" t="s">
        <v>6</v>
      </c>
      <c r="C23472" t="s">
        <v>14163</v>
      </c>
      <c r="D23472" s="2">
        <v>56218</v>
      </c>
      <c r="E23472" s="3">
        <f t="shared" si="732"/>
        <v>2.5445848609251709E-4</v>
      </c>
      <c r="F23472" s="3">
        <f t="shared" si="733"/>
        <v>98.669185401191569</v>
      </c>
      <c r="G23472" t="s">
        <v>14473</v>
      </c>
    </row>
    <row r="23473" spans="1:7" x14ac:dyDescent="0.35">
      <c r="A23473" t="s">
        <v>3</v>
      </c>
      <c r="B23473" t="s">
        <v>6</v>
      </c>
      <c r="C23473" t="s">
        <v>10066</v>
      </c>
      <c r="D23473" s="2">
        <v>56212.959999999999</v>
      </c>
      <c r="E23473" s="3">
        <f t="shared" si="732"/>
        <v>2.5443567363440923E-4</v>
      </c>
      <c r="F23473" s="3">
        <f t="shared" si="733"/>
        <v>98.669439836865209</v>
      </c>
      <c r="G23473" t="s">
        <v>14480</v>
      </c>
    </row>
    <row r="23474" spans="1:7" x14ac:dyDescent="0.35">
      <c r="A23474" t="s">
        <v>10</v>
      </c>
      <c r="B23474" t="s">
        <v>73</v>
      </c>
      <c r="C23474" s="8" t="s">
        <v>2392</v>
      </c>
      <c r="D23474" s="2">
        <v>56209.72</v>
      </c>
      <c r="E23474" s="3">
        <f t="shared" si="732"/>
        <v>2.5442100848276848E-4</v>
      </c>
      <c r="F23474" s="3">
        <f t="shared" si="733"/>
        <v>98.669694257873687</v>
      </c>
      <c r="G23474" t="s">
        <v>14480</v>
      </c>
    </row>
    <row r="23475" spans="1:7" x14ac:dyDescent="0.35">
      <c r="A23475" t="s">
        <v>3</v>
      </c>
      <c r="B23475" t="s">
        <v>8</v>
      </c>
      <c r="C23475" t="s">
        <v>4459</v>
      </c>
      <c r="D23475" s="2">
        <v>56209.18</v>
      </c>
      <c r="E23475" s="3">
        <f t="shared" si="732"/>
        <v>2.5441856429082833E-4</v>
      </c>
      <c r="F23475" s="3">
        <f t="shared" si="733"/>
        <v>98.669948676437983</v>
      </c>
      <c r="G23475" t="s">
        <v>14473</v>
      </c>
    </row>
    <row r="23476" spans="1:7" x14ac:dyDescent="0.35">
      <c r="A23476" t="s">
        <v>10</v>
      </c>
      <c r="B23476" t="s">
        <v>4</v>
      </c>
      <c r="C23476" t="s">
        <v>2034</v>
      </c>
      <c r="D23476" s="2">
        <v>56208.72</v>
      </c>
      <c r="E23476" s="3">
        <f t="shared" si="732"/>
        <v>2.5441648220139788E-4</v>
      </c>
      <c r="F23476" s="3">
        <f t="shared" si="733"/>
        <v>98.67020309292019</v>
      </c>
      <c r="G23476" t="s">
        <v>14480</v>
      </c>
    </row>
    <row r="23477" spans="1:7" x14ac:dyDescent="0.35">
      <c r="A23477" t="s">
        <v>3</v>
      </c>
      <c r="B23477" t="s">
        <v>28</v>
      </c>
      <c r="C23477" t="s">
        <v>5147</v>
      </c>
      <c r="D23477" s="2">
        <v>56207.55</v>
      </c>
      <c r="E23477" s="3">
        <f t="shared" si="732"/>
        <v>2.5441118645219425E-4</v>
      </c>
      <c r="F23477" s="3">
        <f t="shared" si="733"/>
        <v>98.670457504106636</v>
      </c>
      <c r="G23477" t="s">
        <v>14480</v>
      </c>
    </row>
    <row r="23478" spans="1:7" x14ac:dyDescent="0.35">
      <c r="A23478" t="s">
        <v>3</v>
      </c>
      <c r="B23478" t="s">
        <v>92</v>
      </c>
      <c r="C23478" t="s">
        <v>12035</v>
      </c>
      <c r="D23478" s="2">
        <v>56207</v>
      </c>
      <c r="E23478" s="3">
        <f t="shared" si="732"/>
        <v>2.5440869699744042E-4</v>
      </c>
      <c r="F23478" s="3">
        <f t="shared" si="733"/>
        <v>98.67071191280364</v>
      </c>
      <c r="G23478" t="s">
        <v>14473</v>
      </c>
    </row>
    <row r="23479" spans="1:7" x14ac:dyDescent="0.35">
      <c r="A23479" t="s">
        <v>3</v>
      </c>
      <c r="B23479" t="s">
        <v>6</v>
      </c>
      <c r="C23479" t="s">
        <v>8104</v>
      </c>
      <c r="D23479" s="2">
        <v>56196.39</v>
      </c>
      <c r="E23479" s="3">
        <f t="shared" si="732"/>
        <v>2.5436067315209832E-4</v>
      </c>
      <c r="F23479" s="3">
        <f t="shared" si="733"/>
        <v>98.670966273476793</v>
      </c>
      <c r="G23479" t="s">
        <v>14473</v>
      </c>
    </row>
    <row r="23480" spans="1:7" x14ac:dyDescent="0.35">
      <c r="A23480" t="s">
        <v>3</v>
      </c>
      <c r="B23480" t="s">
        <v>31</v>
      </c>
      <c r="C23480" t="s">
        <v>131</v>
      </c>
      <c r="D23480" s="2">
        <v>56194.98</v>
      </c>
      <c r="E23480" s="3">
        <f t="shared" si="732"/>
        <v>2.5435429109536584E-4</v>
      </c>
      <c r="F23480" s="3">
        <f t="shared" si="733"/>
        <v>98.671220627767894</v>
      </c>
      <c r="G23480" t="s">
        <v>14473</v>
      </c>
    </row>
    <row r="23481" spans="1:7" x14ac:dyDescent="0.35">
      <c r="A23481" t="s">
        <v>10</v>
      </c>
      <c r="B23481" t="s">
        <v>37</v>
      </c>
      <c r="C23481" t="s">
        <v>575</v>
      </c>
      <c r="D23481" s="2">
        <v>56192.2</v>
      </c>
      <c r="E23481" s="3">
        <f t="shared" si="732"/>
        <v>2.5434170803315554E-4</v>
      </c>
      <c r="F23481" s="3">
        <f t="shared" si="733"/>
        <v>98.671474969475923</v>
      </c>
      <c r="G23481" t="s">
        <v>14473</v>
      </c>
    </row>
    <row r="23482" spans="1:7" x14ac:dyDescent="0.35">
      <c r="A23482" t="s">
        <v>3</v>
      </c>
      <c r="B23482" t="s">
        <v>9</v>
      </c>
      <c r="C23482" s="12" t="s">
        <v>12289</v>
      </c>
      <c r="D23482" s="2">
        <v>56191.65</v>
      </c>
      <c r="E23482" s="3">
        <f t="shared" si="732"/>
        <v>2.5433921857840171E-4</v>
      </c>
      <c r="F23482" s="3">
        <f t="shared" si="733"/>
        <v>98.671729308694495</v>
      </c>
      <c r="G23482" t="s">
        <v>14473</v>
      </c>
    </row>
    <row r="23483" spans="1:7" x14ac:dyDescent="0.35">
      <c r="A23483" t="s">
        <v>10</v>
      </c>
      <c r="B23483" t="s">
        <v>6</v>
      </c>
      <c r="C23483" t="s">
        <v>3095</v>
      </c>
      <c r="D23483" s="2">
        <v>56190.82</v>
      </c>
      <c r="E23483" s="3">
        <f t="shared" si="732"/>
        <v>2.5433546176486409E-4</v>
      </c>
      <c r="F23483" s="3">
        <f t="shared" si="733"/>
        <v>98.671983644156256</v>
      </c>
      <c r="G23483" t="s">
        <v>14473</v>
      </c>
    </row>
    <row r="23484" spans="1:7" x14ac:dyDescent="0.35">
      <c r="A23484" t="s">
        <v>10</v>
      </c>
      <c r="B23484" t="s">
        <v>31</v>
      </c>
      <c r="C23484" t="s">
        <v>8594</v>
      </c>
      <c r="D23484" s="2">
        <v>56189.4</v>
      </c>
      <c r="E23484" s="3">
        <f t="shared" si="732"/>
        <v>2.5432903444531782E-4</v>
      </c>
      <c r="F23484" s="3">
        <f t="shared" si="733"/>
        <v>98.672237973190704</v>
      </c>
      <c r="G23484" t="s">
        <v>14473</v>
      </c>
    </row>
    <row r="23485" spans="1:7" x14ac:dyDescent="0.35">
      <c r="A23485" t="s">
        <v>3</v>
      </c>
      <c r="B23485" t="s">
        <v>6</v>
      </c>
      <c r="C23485" t="s">
        <v>3334</v>
      </c>
      <c r="D23485" s="2">
        <v>56180.94</v>
      </c>
      <c r="E23485" s="3">
        <f t="shared" si="732"/>
        <v>2.5429074210492255E-4</v>
      </c>
      <c r="F23485" s="3">
        <f t="shared" si="733"/>
        <v>98.67249226393281</v>
      </c>
      <c r="G23485" t="s">
        <v>14473</v>
      </c>
    </row>
    <row r="23486" spans="1:7" x14ac:dyDescent="0.35">
      <c r="A23486" t="s">
        <v>10</v>
      </c>
      <c r="B23486" t="s">
        <v>37</v>
      </c>
      <c r="C23486" t="s">
        <v>12698</v>
      </c>
      <c r="D23486" s="2">
        <v>56177.41</v>
      </c>
      <c r="E23486" s="3">
        <f t="shared" si="732"/>
        <v>2.5427476433168434E-4</v>
      </c>
      <c r="F23486" s="3">
        <f t="shared" si="733"/>
        <v>98.67274653869714</v>
      </c>
      <c r="G23486" t="s">
        <v>14473</v>
      </c>
    </row>
    <row r="23487" spans="1:7" x14ac:dyDescent="0.35">
      <c r="A23487" t="s">
        <v>3</v>
      </c>
      <c r="B23487" t="s">
        <v>6</v>
      </c>
      <c r="C23487" t="s">
        <v>5108</v>
      </c>
      <c r="D23487" s="2">
        <v>56175.18</v>
      </c>
      <c r="E23487" s="3">
        <f t="shared" si="732"/>
        <v>2.5426467072422787E-4</v>
      </c>
      <c r="F23487" s="3">
        <f t="shared" si="733"/>
        <v>98.67300080336787</v>
      </c>
      <c r="G23487" t="s">
        <v>14480</v>
      </c>
    </row>
    <row r="23488" spans="1:7" x14ac:dyDescent="0.35">
      <c r="A23488" t="s">
        <v>10</v>
      </c>
      <c r="B23488" t="s">
        <v>13</v>
      </c>
      <c r="C23488" t="s">
        <v>981</v>
      </c>
      <c r="D23488" s="2">
        <v>56174.45</v>
      </c>
      <c r="E23488" s="3">
        <f t="shared" si="732"/>
        <v>2.5426136653882732E-4</v>
      </c>
      <c r="F23488" s="3">
        <f t="shared" si="733"/>
        <v>98.673255064734406</v>
      </c>
      <c r="G23488" t="s">
        <v>14473</v>
      </c>
    </row>
    <row r="23489" spans="1:7" x14ac:dyDescent="0.35">
      <c r="A23489" t="s">
        <v>3</v>
      </c>
      <c r="B23489" t="s">
        <v>6</v>
      </c>
      <c r="C23489" s="8" t="s">
        <v>11477</v>
      </c>
      <c r="D23489" s="2">
        <v>56173.91</v>
      </c>
      <c r="E23489" s="3">
        <f t="shared" si="732"/>
        <v>2.5425892234688723E-4</v>
      </c>
      <c r="F23489" s="3">
        <f t="shared" si="733"/>
        <v>98.673509323656759</v>
      </c>
      <c r="G23489" t="s">
        <v>14480</v>
      </c>
    </row>
    <row r="23490" spans="1:7" x14ac:dyDescent="0.35">
      <c r="A23490" t="s">
        <v>3</v>
      </c>
      <c r="B23490" t="s">
        <v>6</v>
      </c>
      <c r="C23490" t="s">
        <v>5852</v>
      </c>
      <c r="D23490" s="2">
        <v>56172.02</v>
      </c>
      <c r="E23490" s="3">
        <f t="shared" si="732"/>
        <v>2.5425036767509678E-4</v>
      </c>
      <c r="F23490" s="3">
        <f t="shared" si="733"/>
        <v>98.673763574024434</v>
      </c>
      <c r="G23490" t="s">
        <v>14473</v>
      </c>
    </row>
    <row r="23491" spans="1:7" x14ac:dyDescent="0.35">
      <c r="A23491" t="s">
        <v>10</v>
      </c>
      <c r="B23491" t="s">
        <v>8</v>
      </c>
      <c r="C23491" s="8" t="s">
        <v>14314</v>
      </c>
      <c r="D23491" s="2">
        <v>56166.18</v>
      </c>
      <c r="E23491" s="3">
        <f t="shared" ref="E23491:E23554" si="734">(D23491/$D$29638)*100</f>
        <v>2.5422393419189244E-4</v>
      </c>
      <c r="F23491" s="3">
        <f t="shared" si="733"/>
        <v>98.674017797958626</v>
      </c>
      <c r="G23491" t="s">
        <v>14480</v>
      </c>
    </row>
    <row r="23492" spans="1:7" x14ac:dyDescent="0.35">
      <c r="A23492" t="s">
        <v>10</v>
      </c>
      <c r="B23492" t="s">
        <v>29</v>
      </c>
      <c r="C23492" t="s">
        <v>7355</v>
      </c>
      <c r="D23492" s="2">
        <v>56165.24</v>
      </c>
      <c r="E23492" s="3">
        <f t="shared" si="734"/>
        <v>2.5421967948740403E-4</v>
      </c>
      <c r="F23492" s="3">
        <f t="shared" ref="F23492:F23555" si="735">E23492+F23491</f>
        <v>98.674272017638117</v>
      </c>
      <c r="G23492" t="s">
        <v>14480</v>
      </c>
    </row>
    <row r="23493" spans="1:7" x14ac:dyDescent="0.35">
      <c r="A23493" t="s">
        <v>3</v>
      </c>
      <c r="B23493" t="s">
        <v>80</v>
      </c>
      <c r="C23493" t="s">
        <v>2108</v>
      </c>
      <c r="D23493" s="2">
        <v>56164.93</v>
      </c>
      <c r="E23493" s="3">
        <f t="shared" si="734"/>
        <v>2.5421827634017921E-4</v>
      </c>
      <c r="F23493" s="3">
        <f t="shared" si="735"/>
        <v>98.674526235914456</v>
      </c>
      <c r="G23493" t="s">
        <v>14473</v>
      </c>
    </row>
    <row r="23494" spans="1:7" x14ac:dyDescent="0.35">
      <c r="A23494" t="s">
        <v>3</v>
      </c>
      <c r="B23494" t="s">
        <v>73</v>
      </c>
      <c r="C23494" t="s">
        <v>12776</v>
      </c>
      <c r="D23494" s="2">
        <v>56160.35</v>
      </c>
      <c r="E23494" s="3">
        <f t="shared" si="734"/>
        <v>2.5419754597150179E-4</v>
      </c>
      <c r="F23494" s="3">
        <f t="shared" si="735"/>
        <v>98.674780433460427</v>
      </c>
      <c r="G23494" t="s">
        <v>14473</v>
      </c>
    </row>
    <row r="23495" spans="1:7" x14ac:dyDescent="0.35">
      <c r="A23495" t="s">
        <v>10</v>
      </c>
      <c r="B23495" t="s">
        <v>13</v>
      </c>
      <c r="C23495" t="s">
        <v>1413</v>
      </c>
      <c r="D23495" s="2">
        <v>56152.19</v>
      </c>
      <c r="E23495" s="3">
        <f t="shared" si="734"/>
        <v>2.5416061151551777E-4</v>
      </c>
      <c r="F23495" s="3">
        <f t="shared" si="735"/>
        <v>98.675034594071946</v>
      </c>
      <c r="G23495" t="s">
        <v>14473</v>
      </c>
    </row>
    <row r="23496" spans="1:7" x14ac:dyDescent="0.35">
      <c r="A23496" t="s">
        <v>10</v>
      </c>
      <c r="B23496" t="s">
        <v>9</v>
      </c>
      <c r="C23496" t="s">
        <v>3561</v>
      </c>
      <c r="D23496" s="2">
        <v>56150.21</v>
      </c>
      <c r="E23496" s="3">
        <f t="shared" si="734"/>
        <v>2.5415164947840393E-4</v>
      </c>
      <c r="F23496" s="3">
        <f t="shared" si="735"/>
        <v>98.675288745721417</v>
      </c>
      <c r="G23496" t="s">
        <v>14480</v>
      </c>
    </row>
    <row r="23497" spans="1:7" x14ac:dyDescent="0.35">
      <c r="A23497" t="s">
        <v>3</v>
      </c>
      <c r="B23497" t="s">
        <v>6412</v>
      </c>
      <c r="C23497" t="s">
        <v>2318</v>
      </c>
      <c r="D23497" s="2">
        <v>56144.72</v>
      </c>
      <c r="E23497" s="3">
        <f t="shared" si="734"/>
        <v>2.5412680019367936E-4</v>
      </c>
      <c r="F23497" s="3">
        <f t="shared" si="735"/>
        <v>98.675542872521618</v>
      </c>
      <c r="G23497" t="s">
        <v>14480</v>
      </c>
    </row>
    <row r="23498" spans="1:7" x14ac:dyDescent="0.35">
      <c r="A23498" t="s">
        <v>3</v>
      </c>
      <c r="B23498" t="s">
        <v>22</v>
      </c>
      <c r="C23498" t="s">
        <v>12949</v>
      </c>
      <c r="D23498" s="2">
        <v>56137.77</v>
      </c>
      <c r="E23498" s="3">
        <f t="shared" si="734"/>
        <v>2.5409534253815363E-4</v>
      </c>
      <c r="F23498" s="3">
        <f t="shared" si="735"/>
        <v>98.675796967864159</v>
      </c>
      <c r="G23498" t="s">
        <v>14473</v>
      </c>
    </row>
    <row r="23499" spans="1:7" x14ac:dyDescent="0.35">
      <c r="A23499" t="s">
        <v>3</v>
      </c>
      <c r="B23499" t="s">
        <v>9</v>
      </c>
      <c r="C23499" t="s">
        <v>4031</v>
      </c>
      <c r="D23499" s="2">
        <v>56137.07</v>
      </c>
      <c r="E23499" s="3">
        <f t="shared" si="734"/>
        <v>2.5409217414119423E-4</v>
      </c>
      <c r="F23499" s="3">
        <f t="shared" si="735"/>
        <v>98.676051060038304</v>
      </c>
      <c r="G23499" t="s">
        <v>14480</v>
      </c>
    </row>
    <row r="23500" spans="1:7" x14ac:dyDescent="0.35">
      <c r="A23500" t="s">
        <v>3</v>
      </c>
      <c r="B23500" t="s">
        <v>11</v>
      </c>
      <c r="C23500" t="s">
        <v>2037</v>
      </c>
      <c r="D23500" s="2">
        <v>56135.24</v>
      </c>
      <c r="E23500" s="3">
        <f t="shared" si="734"/>
        <v>2.5408389104628602E-4</v>
      </c>
      <c r="F23500" s="3">
        <f t="shared" si="735"/>
        <v>98.676305143929355</v>
      </c>
      <c r="G23500" t="s">
        <v>14473</v>
      </c>
    </row>
    <row r="23501" spans="1:7" x14ac:dyDescent="0.35">
      <c r="A23501" t="s">
        <v>10</v>
      </c>
      <c r="B23501" t="s">
        <v>31</v>
      </c>
      <c r="C23501" t="s">
        <v>6050</v>
      </c>
      <c r="D23501" s="2">
        <v>56133.48</v>
      </c>
      <c r="E23501" s="3">
        <f t="shared" si="734"/>
        <v>2.5407592479107378E-4</v>
      </c>
      <c r="F23501" s="3">
        <f t="shared" si="735"/>
        <v>98.676559219854141</v>
      </c>
      <c r="G23501" t="s">
        <v>14473</v>
      </c>
    </row>
    <row r="23502" spans="1:7" x14ac:dyDescent="0.35">
      <c r="A23502" t="s">
        <v>10</v>
      </c>
      <c r="B23502" t="s">
        <v>37</v>
      </c>
      <c r="C23502" t="s">
        <v>61</v>
      </c>
      <c r="D23502" s="2">
        <v>56118.7</v>
      </c>
      <c r="E23502" s="3">
        <f t="shared" si="734"/>
        <v>2.5400902635241626E-4</v>
      </c>
      <c r="F23502" s="3">
        <f t="shared" si="735"/>
        <v>98.676813228880491</v>
      </c>
      <c r="G23502" t="s">
        <v>14473</v>
      </c>
    </row>
    <row r="23503" spans="1:7" x14ac:dyDescent="0.35">
      <c r="A23503" t="s">
        <v>10</v>
      </c>
      <c r="B23503" t="s">
        <v>6</v>
      </c>
      <c r="C23503" t="s">
        <v>10511</v>
      </c>
      <c r="D23503" s="2">
        <v>56116.17</v>
      </c>
      <c r="E23503" s="3">
        <f t="shared" si="734"/>
        <v>2.539975748605486E-4</v>
      </c>
      <c r="F23503" s="3">
        <f t="shared" si="735"/>
        <v>98.67706722645535</v>
      </c>
      <c r="G23503" t="s">
        <v>14480</v>
      </c>
    </row>
    <row r="23504" spans="1:7" x14ac:dyDescent="0.35">
      <c r="A23504" t="s">
        <v>3</v>
      </c>
      <c r="B23504" t="s">
        <v>6</v>
      </c>
      <c r="C23504" t="s">
        <v>2970</v>
      </c>
      <c r="D23504" s="2">
        <v>56114.720000000001</v>
      </c>
      <c r="E23504" s="3">
        <f t="shared" si="734"/>
        <v>2.5399101175256123E-4</v>
      </c>
      <c r="F23504" s="3">
        <f t="shared" si="735"/>
        <v>98.677321217467096</v>
      </c>
      <c r="G23504" t="s">
        <v>14480</v>
      </c>
    </row>
    <row r="23505" spans="1:7" x14ac:dyDescent="0.35">
      <c r="A23505" t="s">
        <v>10</v>
      </c>
      <c r="B23505" t="s">
        <v>40</v>
      </c>
      <c r="C23505" t="s">
        <v>400</v>
      </c>
      <c r="D23505" s="2">
        <v>56110</v>
      </c>
      <c r="E23505" s="3">
        <f t="shared" si="734"/>
        <v>2.5396964770449203E-4</v>
      </c>
      <c r="F23505" s="3">
        <f t="shared" si="735"/>
        <v>98.677575187114797</v>
      </c>
      <c r="G23505" t="s">
        <v>14473</v>
      </c>
    </row>
    <row r="23506" spans="1:7" x14ac:dyDescent="0.35">
      <c r="A23506" t="s">
        <v>3</v>
      </c>
      <c r="B23506" t="s">
        <v>6</v>
      </c>
      <c r="C23506" t="s">
        <v>3391</v>
      </c>
      <c r="D23506" s="2">
        <v>56107.4</v>
      </c>
      <c r="E23506" s="3">
        <f t="shared" si="734"/>
        <v>2.5395787937292845E-4</v>
      </c>
      <c r="F23506" s="3">
        <f t="shared" si="735"/>
        <v>98.677829144994163</v>
      </c>
      <c r="G23506" t="s">
        <v>14473</v>
      </c>
    </row>
    <row r="23507" spans="1:7" x14ac:dyDescent="0.35">
      <c r="A23507" t="s">
        <v>10</v>
      </c>
      <c r="B23507" t="s">
        <v>9</v>
      </c>
      <c r="C23507" t="s">
        <v>8027</v>
      </c>
      <c r="D23507" s="2">
        <v>56094.48</v>
      </c>
      <c r="E23507" s="3">
        <f t="shared" si="734"/>
        <v>2.5389939981762028E-4</v>
      </c>
      <c r="F23507" s="3">
        <f t="shared" si="735"/>
        <v>98.678083044393986</v>
      </c>
      <c r="G23507" t="s">
        <v>14480</v>
      </c>
    </row>
    <row r="23508" spans="1:7" x14ac:dyDescent="0.35">
      <c r="A23508" t="s">
        <v>10</v>
      </c>
      <c r="B23508" t="s">
        <v>13</v>
      </c>
      <c r="C23508" t="s">
        <v>7270</v>
      </c>
      <c r="D23508" s="2">
        <v>56092.92</v>
      </c>
      <c r="E23508" s="3">
        <f t="shared" si="734"/>
        <v>2.5389233881868212E-4</v>
      </c>
      <c r="F23508" s="3">
        <f t="shared" si="735"/>
        <v>98.678336936732805</v>
      </c>
      <c r="G23508" t="s">
        <v>14473</v>
      </c>
    </row>
    <row r="23509" spans="1:7" x14ac:dyDescent="0.35">
      <c r="A23509" t="s">
        <v>10</v>
      </c>
      <c r="B23509" t="s">
        <v>32</v>
      </c>
      <c r="C23509" t="s">
        <v>7987</v>
      </c>
      <c r="D23509" s="2">
        <v>56090.86</v>
      </c>
      <c r="E23509" s="3">
        <f t="shared" si="734"/>
        <v>2.5388301467905869E-4</v>
      </c>
      <c r="F23509" s="3">
        <f t="shared" si="735"/>
        <v>98.678590819747484</v>
      </c>
      <c r="G23509" t="s">
        <v>14473</v>
      </c>
    </row>
    <row r="23510" spans="1:7" x14ac:dyDescent="0.35">
      <c r="A23510" t="s">
        <v>10</v>
      </c>
      <c r="B23510" t="s">
        <v>16</v>
      </c>
      <c r="C23510" t="s">
        <v>790</v>
      </c>
      <c r="D23510" s="2">
        <v>56090.6</v>
      </c>
      <c r="E23510" s="3">
        <f t="shared" si="734"/>
        <v>2.5388183784590232E-4</v>
      </c>
      <c r="F23510" s="3">
        <f t="shared" si="735"/>
        <v>98.678844701585334</v>
      </c>
      <c r="G23510" t="s">
        <v>14473</v>
      </c>
    </row>
    <row r="23511" spans="1:7" x14ac:dyDescent="0.35">
      <c r="A23511" t="s">
        <v>10</v>
      </c>
      <c r="B23511" t="s">
        <v>29</v>
      </c>
      <c r="C23511" t="s">
        <v>1120</v>
      </c>
      <c r="D23511" s="2">
        <v>56086.67</v>
      </c>
      <c r="E23511" s="3">
        <f t="shared" si="734"/>
        <v>2.5386404956011585E-4</v>
      </c>
      <c r="F23511" s="3">
        <f t="shared" si="735"/>
        <v>98.679098565634888</v>
      </c>
      <c r="G23511" t="s">
        <v>14473</v>
      </c>
    </row>
    <row r="23512" spans="1:7" x14ac:dyDescent="0.35">
      <c r="A23512" t="s">
        <v>3</v>
      </c>
      <c r="B23512" t="s">
        <v>8</v>
      </c>
      <c r="C23512" t="s">
        <v>2446</v>
      </c>
      <c r="D23512" s="2">
        <v>56083.98</v>
      </c>
      <c r="E23512" s="3">
        <f t="shared" si="734"/>
        <v>2.5385187386322899E-4</v>
      </c>
      <c r="F23512" s="3">
        <f t="shared" si="735"/>
        <v>98.679352417508753</v>
      </c>
      <c r="G23512" t="s">
        <v>14473</v>
      </c>
    </row>
    <row r="23513" spans="1:7" x14ac:dyDescent="0.35">
      <c r="A23513" t="s">
        <v>3</v>
      </c>
      <c r="B23513" t="s">
        <v>530</v>
      </c>
      <c r="C23513" t="s">
        <v>2942</v>
      </c>
      <c r="D23513" s="2">
        <v>56075.4</v>
      </c>
      <c r="E23513" s="3">
        <f t="shared" si="734"/>
        <v>2.5381303836906918E-4</v>
      </c>
      <c r="F23513" s="3">
        <f t="shared" si="735"/>
        <v>98.679606230547122</v>
      </c>
      <c r="G23513" t="s">
        <v>14473</v>
      </c>
    </row>
    <row r="23514" spans="1:7" x14ac:dyDescent="0.35">
      <c r="A23514" t="s">
        <v>10</v>
      </c>
      <c r="B23514" t="s">
        <v>13</v>
      </c>
      <c r="C23514" t="s">
        <v>13041</v>
      </c>
      <c r="D23514" s="2">
        <v>56063.13</v>
      </c>
      <c r="E23514" s="3">
        <f t="shared" si="734"/>
        <v>2.5375750089665186E-4</v>
      </c>
      <c r="F23514" s="3">
        <f t="shared" si="735"/>
        <v>98.679859988048023</v>
      </c>
      <c r="G23514" t="s">
        <v>14473</v>
      </c>
    </row>
    <row r="23515" spans="1:7" x14ac:dyDescent="0.35">
      <c r="A23515" t="s">
        <v>3</v>
      </c>
      <c r="B23515" t="s">
        <v>73</v>
      </c>
      <c r="C23515" t="s">
        <v>4537</v>
      </c>
      <c r="D23515" s="2">
        <v>56062.42</v>
      </c>
      <c r="E23515" s="3">
        <f t="shared" si="734"/>
        <v>2.5375428723687873E-4</v>
      </c>
      <c r="F23515" s="3">
        <f t="shared" si="735"/>
        <v>98.680113742335266</v>
      </c>
      <c r="G23515" t="s">
        <v>14473</v>
      </c>
    </row>
    <row r="23516" spans="1:7" x14ac:dyDescent="0.35">
      <c r="A23516" t="s">
        <v>3</v>
      </c>
      <c r="B23516" t="s">
        <v>6</v>
      </c>
      <c r="C23516" t="s">
        <v>662</v>
      </c>
      <c r="D23516" s="2">
        <v>56057.39</v>
      </c>
      <c r="E23516" s="3">
        <f t="shared" si="734"/>
        <v>2.537315200415846E-4</v>
      </c>
      <c r="F23516" s="3">
        <f t="shared" si="735"/>
        <v>98.680367473855313</v>
      </c>
      <c r="G23516" t="s">
        <v>14473</v>
      </c>
    </row>
    <row r="23517" spans="1:7" x14ac:dyDescent="0.35">
      <c r="A23517" t="s">
        <v>10</v>
      </c>
      <c r="B23517" t="s">
        <v>13</v>
      </c>
      <c r="C23517" t="s">
        <v>2735</v>
      </c>
      <c r="D23517" s="2">
        <v>56054.57</v>
      </c>
      <c r="E23517" s="3">
        <f t="shared" si="734"/>
        <v>2.5371875592811952E-4</v>
      </c>
      <c r="F23517" s="3">
        <f t="shared" si="735"/>
        <v>98.680621192611241</v>
      </c>
      <c r="G23517" t="s">
        <v>14473</v>
      </c>
    </row>
    <row r="23518" spans="1:7" x14ac:dyDescent="0.35">
      <c r="A23518" t="s">
        <v>10</v>
      </c>
      <c r="B23518" t="s">
        <v>32</v>
      </c>
      <c r="C23518" t="s">
        <v>3402</v>
      </c>
      <c r="D23518" s="2">
        <v>56053.87</v>
      </c>
      <c r="E23518" s="3">
        <f t="shared" si="734"/>
        <v>2.5371558753116012E-4</v>
      </c>
      <c r="F23518" s="3">
        <f t="shared" si="735"/>
        <v>98.680874908198774</v>
      </c>
      <c r="G23518" t="s">
        <v>14473</v>
      </c>
    </row>
    <row r="23519" spans="1:7" x14ac:dyDescent="0.35">
      <c r="A23519" t="s">
        <v>10</v>
      </c>
      <c r="B23519" t="s">
        <v>6</v>
      </c>
      <c r="C23519" s="8" t="s">
        <v>7008</v>
      </c>
      <c r="D23519" s="2">
        <v>56053.59</v>
      </c>
      <c r="E23519" s="3">
        <f t="shared" si="734"/>
        <v>2.5371432017237629E-4</v>
      </c>
      <c r="F23519" s="3">
        <f t="shared" si="735"/>
        <v>98.681128622518941</v>
      </c>
      <c r="G23519" t="s">
        <v>14480</v>
      </c>
    </row>
    <row r="23520" spans="1:7" x14ac:dyDescent="0.35">
      <c r="A23520" t="s">
        <v>3</v>
      </c>
      <c r="B23520" t="s">
        <v>9</v>
      </c>
      <c r="C23520" t="s">
        <v>6410</v>
      </c>
      <c r="D23520" s="2">
        <v>56051.55</v>
      </c>
      <c r="E23520" s="3">
        <f t="shared" si="734"/>
        <v>2.5370508655838032E-4</v>
      </c>
      <c r="F23520" s="3">
        <f t="shared" si="735"/>
        <v>98.681382327605505</v>
      </c>
      <c r="G23520" t="s">
        <v>14480</v>
      </c>
    </row>
    <row r="23521" spans="1:7" x14ac:dyDescent="0.35">
      <c r="A23521" t="s">
        <v>10</v>
      </c>
      <c r="B23521" t="s">
        <v>18</v>
      </c>
      <c r="C23521" t="s">
        <v>5967</v>
      </c>
      <c r="D23521" s="2">
        <v>56050</v>
      </c>
      <c r="E23521" s="3">
        <f t="shared" si="734"/>
        <v>2.5369807082225589E-4</v>
      </c>
      <c r="F23521" s="3">
        <f t="shared" si="735"/>
        <v>98.681636025676326</v>
      </c>
      <c r="G23521" t="s">
        <v>14473</v>
      </c>
    </row>
    <row r="23522" spans="1:7" x14ac:dyDescent="0.35">
      <c r="A23522" t="s">
        <v>3</v>
      </c>
      <c r="B23522" t="s">
        <v>20</v>
      </c>
      <c r="C23522" t="s">
        <v>8731</v>
      </c>
      <c r="D23522" s="2">
        <v>56036.95</v>
      </c>
      <c r="E23522" s="3">
        <f t="shared" si="734"/>
        <v>2.5363900285036952E-4</v>
      </c>
      <c r="F23522" s="3">
        <f t="shared" si="735"/>
        <v>98.681889664679176</v>
      </c>
      <c r="G23522" t="s">
        <v>14473</v>
      </c>
    </row>
    <row r="23523" spans="1:7" x14ac:dyDescent="0.35">
      <c r="A23523" t="s">
        <v>3</v>
      </c>
      <c r="B23523" t="s">
        <v>29</v>
      </c>
      <c r="C23523" t="s">
        <v>2027</v>
      </c>
      <c r="D23523" s="2">
        <v>56034.1</v>
      </c>
      <c r="E23523" s="3">
        <f t="shared" si="734"/>
        <v>2.536261029484633E-4</v>
      </c>
      <c r="F23523" s="3">
        <f t="shared" si="735"/>
        <v>98.682143290782122</v>
      </c>
      <c r="G23523" t="s">
        <v>14473</v>
      </c>
    </row>
    <row r="23524" spans="1:7" x14ac:dyDescent="0.35">
      <c r="A23524" t="s">
        <v>10</v>
      </c>
      <c r="B23524" t="s">
        <v>32</v>
      </c>
      <c r="C23524" s="7" t="s">
        <v>2000</v>
      </c>
      <c r="D23524" s="2">
        <v>56028.27</v>
      </c>
      <c r="E23524" s="3">
        <f t="shared" si="734"/>
        <v>2.535997147280727E-4</v>
      </c>
      <c r="F23524" s="3">
        <f t="shared" si="735"/>
        <v>98.682396890496847</v>
      </c>
      <c r="G23524" t="s">
        <v>14480</v>
      </c>
    </row>
    <row r="23525" spans="1:7" x14ac:dyDescent="0.35">
      <c r="A23525" t="s">
        <v>3</v>
      </c>
      <c r="B23525" t="s">
        <v>9</v>
      </c>
      <c r="C23525" t="s">
        <v>13709</v>
      </c>
      <c r="D23525" s="2">
        <v>56025.33</v>
      </c>
      <c r="E23525" s="3">
        <f t="shared" si="734"/>
        <v>2.5358640746084315E-4</v>
      </c>
      <c r="F23525" s="3">
        <f t="shared" si="735"/>
        <v>98.682650476904314</v>
      </c>
      <c r="G23525" t="s">
        <v>14473</v>
      </c>
    </row>
    <row r="23526" spans="1:7" x14ac:dyDescent="0.35">
      <c r="A23526" t="s">
        <v>10</v>
      </c>
      <c r="B23526" t="s">
        <v>9</v>
      </c>
      <c r="C23526" t="s">
        <v>11189</v>
      </c>
      <c r="D23526" s="2">
        <v>56013.2</v>
      </c>
      <c r="E23526" s="3">
        <f t="shared" si="734"/>
        <v>2.5353150366781772E-4</v>
      </c>
      <c r="F23526" s="3">
        <f t="shared" si="735"/>
        <v>98.682904008407988</v>
      </c>
      <c r="G23526" t="s">
        <v>14473</v>
      </c>
    </row>
    <row r="23527" spans="1:7" x14ac:dyDescent="0.35">
      <c r="A23527" t="s">
        <v>3</v>
      </c>
      <c r="B23527" t="s">
        <v>6</v>
      </c>
      <c r="C23527" t="s">
        <v>3352</v>
      </c>
      <c r="D23527" s="2">
        <v>56011.66</v>
      </c>
      <c r="E23527" s="3">
        <f t="shared" si="734"/>
        <v>2.5352453319450697E-4</v>
      </c>
      <c r="F23527" s="3">
        <f t="shared" si="735"/>
        <v>98.683157532941181</v>
      </c>
      <c r="G23527" t="s">
        <v>14480</v>
      </c>
    </row>
    <row r="23528" spans="1:7" x14ac:dyDescent="0.35">
      <c r="A23528" t="s">
        <v>3</v>
      </c>
      <c r="B23528" t="s">
        <v>9</v>
      </c>
      <c r="C23528" t="s">
        <v>6438</v>
      </c>
      <c r="D23528" s="2">
        <v>56007.86</v>
      </c>
      <c r="E23528" s="3">
        <f t="shared" si="734"/>
        <v>2.5350733332529872E-4</v>
      </c>
      <c r="F23528" s="3">
        <f t="shared" si="735"/>
        <v>98.683411040274507</v>
      </c>
      <c r="G23528" t="s">
        <v>14473</v>
      </c>
    </row>
    <row r="23529" spans="1:7" x14ac:dyDescent="0.35">
      <c r="A23529" t="s">
        <v>10</v>
      </c>
      <c r="B23529" t="s">
        <v>56</v>
      </c>
      <c r="C23529" t="s">
        <v>3078</v>
      </c>
      <c r="D23529" s="2">
        <v>56002.76</v>
      </c>
      <c r="E23529" s="3">
        <f t="shared" si="734"/>
        <v>2.5348424929030867E-4</v>
      </c>
      <c r="F23529" s="3">
        <f t="shared" si="735"/>
        <v>98.683664524523792</v>
      </c>
      <c r="G23529" t="s">
        <v>14480</v>
      </c>
    </row>
    <row r="23530" spans="1:7" x14ac:dyDescent="0.35">
      <c r="A23530" t="s">
        <v>10</v>
      </c>
      <c r="B23530" t="s">
        <v>6</v>
      </c>
      <c r="C23530" t="s">
        <v>3398</v>
      </c>
      <c r="D23530" s="2">
        <v>55998.8</v>
      </c>
      <c r="E23530" s="3">
        <f t="shared" si="734"/>
        <v>2.5346632521608105E-4</v>
      </c>
      <c r="F23530" s="3">
        <f t="shared" si="735"/>
        <v>98.683917990849011</v>
      </c>
      <c r="G23530" t="s">
        <v>14480</v>
      </c>
    </row>
    <row r="23531" spans="1:7" x14ac:dyDescent="0.35">
      <c r="A23531" t="s">
        <v>10</v>
      </c>
      <c r="B23531" t="s">
        <v>9</v>
      </c>
      <c r="C23531" t="s">
        <v>5910</v>
      </c>
      <c r="D23531" s="2">
        <v>55987.83</v>
      </c>
      <c r="E23531" s="3">
        <f t="shared" si="734"/>
        <v>2.5341667190944552E-4</v>
      </c>
      <c r="F23531" s="3">
        <f t="shared" si="735"/>
        <v>98.684171407520921</v>
      </c>
      <c r="G23531" t="s">
        <v>14480</v>
      </c>
    </row>
    <row r="23532" spans="1:7" x14ac:dyDescent="0.35">
      <c r="A23532" t="s">
        <v>3</v>
      </c>
      <c r="B23532" t="s">
        <v>148</v>
      </c>
      <c r="C23532" t="s">
        <v>8600</v>
      </c>
      <c r="D23532" s="2">
        <v>55985.87</v>
      </c>
      <c r="E23532" s="3">
        <f t="shared" si="734"/>
        <v>2.5340780039795921E-4</v>
      </c>
      <c r="F23532" s="3">
        <f t="shared" si="735"/>
        <v>98.684424815321321</v>
      </c>
      <c r="G23532" t="s">
        <v>14473</v>
      </c>
    </row>
    <row r="23533" spans="1:7" x14ac:dyDescent="0.35">
      <c r="A23533" t="s">
        <v>3</v>
      </c>
      <c r="B23533" t="s">
        <v>18</v>
      </c>
      <c r="C23533" t="s">
        <v>12375</v>
      </c>
      <c r="D23533" s="2">
        <v>55984.67</v>
      </c>
      <c r="E23533" s="3">
        <f t="shared" si="734"/>
        <v>2.5340236886031443E-4</v>
      </c>
      <c r="F23533" s="3">
        <f t="shared" si="735"/>
        <v>98.684678217690177</v>
      </c>
      <c r="G23533" t="s">
        <v>14473</v>
      </c>
    </row>
    <row r="23534" spans="1:7" x14ac:dyDescent="0.35">
      <c r="A23534" t="s">
        <v>3</v>
      </c>
      <c r="B23534" t="s">
        <v>76</v>
      </c>
      <c r="C23534" t="s">
        <v>9043</v>
      </c>
      <c r="D23534" s="2">
        <v>55981.23</v>
      </c>
      <c r="E23534" s="3">
        <f t="shared" si="734"/>
        <v>2.5338679845239955E-4</v>
      </c>
      <c r="F23534" s="3">
        <f t="shared" si="735"/>
        <v>98.684931604488625</v>
      </c>
      <c r="G23534" t="s">
        <v>14480</v>
      </c>
    </row>
    <row r="23535" spans="1:7" x14ac:dyDescent="0.35">
      <c r="A23535" t="s">
        <v>10</v>
      </c>
      <c r="B23535" t="s">
        <v>6</v>
      </c>
      <c r="C23535" s="8" t="s">
        <v>12370</v>
      </c>
      <c r="D23535" s="2">
        <v>55981.15</v>
      </c>
      <c r="E23535" s="3">
        <f t="shared" si="734"/>
        <v>2.533864363498899E-4</v>
      </c>
      <c r="F23535" s="3">
        <f t="shared" si="735"/>
        <v>98.685184990924981</v>
      </c>
      <c r="G23535" t="s">
        <v>14480</v>
      </c>
    </row>
    <row r="23536" spans="1:7" x14ac:dyDescent="0.35">
      <c r="A23536" t="s">
        <v>10</v>
      </c>
      <c r="B23536" t="s">
        <v>29</v>
      </c>
      <c r="C23536" t="s">
        <v>3552</v>
      </c>
      <c r="D23536" s="2">
        <v>55980.5</v>
      </c>
      <c r="E23536" s="3">
        <f t="shared" si="734"/>
        <v>2.53383494266999E-4</v>
      </c>
      <c r="F23536" s="3">
        <f t="shared" si="735"/>
        <v>98.685438374419249</v>
      </c>
      <c r="G23536" t="s">
        <v>14480</v>
      </c>
    </row>
    <row r="23537" spans="1:7" x14ac:dyDescent="0.35">
      <c r="A23537" t="s">
        <v>10</v>
      </c>
      <c r="B23537" t="s">
        <v>73</v>
      </c>
      <c r="C23537" t="s">
        <v>9647</v>
      </c>
      <c r="D23537" s="2">
        <v>55977.79</v>
      </c>
      <c r="E23537" s="3">
        <f t="shared" si="734"/>
        <v>2.5337122804448467E-4</v>
      </c>
      <c r="F23537" s="3">
        <f t="shared" si="735"/>
        <v>98.68569174564729</v>
      </c>
      <c r="G23537" t="s">
        <v>14480</v>
      </c>
    </row>
    <row r="23538" spans="1:7" x14ac:dyDescent="0.35">
      <c r="A23538" t="s">
        <v>3</v>
      </c>
      <c r="B23538" t="s">
        <v>6</v>
      </c>
      <c r="C23538" t="s">
        <v>3678</v>
      </c>
      <c r="D23538" s="2">
        <v>55968.62</v>
      </c>
      <c r="E23538" s="3">
        <f t="shared" si="734"/>
        <v>2.5332972204431632E-4</v>
      </c>
      <c r="F23538" s="3">
        <f t="shared" si="735"/>
        <v>98.685945075369332</v>
      </c>
      <c r="G23538" t="s">
        <v>14480</v>
      </c>
    </row>
    <row r="23539" spans="1:7" x14ac:dyDescent="0.35">
      <c r="A23539" t="s">
        <v>10</v>
      </c>
      <c r="B23539" t="s">
        <v>73</v>
      </c>
      <c r="C23539" t="s">
        <v>676</v>
      </c>
      <c r="D23539" s="2">
        <v>55960.18</v>
      </c>
      <c r="E23539" s="3">
        <f t="shared" si="734"/>
        <v>2.532915202295484E-4</v>
      </c>
      <c r="F23539" s="3">
        <f t="shared" si="735"/>
        <v>98.686198366889556</v>
      </c>
      <c r="G23539" t="s">
        <v>14480</v>
      </c>
    </row>
    <row r="23540" spans="1:7" x14ac:dyDescent="0.35">
      <c r="A23540" t="s">
        <v>10</v>
      </c>
      <c r="B23540" t="s">
        <v>6</v>
      </c>
      <c r="C23540" t="s">
        <v>6629</v>
      </c>
      <c r="D23540" s="2">
        <v>55958.26</v>
      </c>
      <c r="E23540" s="3">
        <f t="shared" si="734"/>
        <v>2.5328282976931681E-4</v>
      </c>
      <c r="F23540" s="3">
        <f t="shared" si="735"/>
        <v>98.686451649719331</v>
      </c>
      <c r="G23540" t="s">
        <v>14480</v>
      </c>
    </row>
    <row r="23541" spans="1:7" x14ac:dyDescent="0.35">
      <c r="A23541" t="s">
        <v>3</v>
      </c>
      <c r="B23541" t="s">
        <v>345</v>
      </c>
      <c r="C23541" t="s">
        <v>3167</v>
      </c>
      <c r="D23541" s="2">
        <v>55953.18</v>
      </c>
      <c r="E23541" s="3">
        <f t="shared" si="734"/>
        <v>2.5325983625995417E-4</v>
      </c>
      <c r="F23541" s="3">
        <f t="shared" si="735"/>
        <v>98.686704909555587</v>
      </c>
      <c r="G23541" t="s">
        <v>14473</v>
      </c>
    </row>
    <row r="23542" spans="1:7" x14ac:dyDescent="0.35">
      <c r="A23542" t="s">
        <v>3</v>
      </c>
      <c r="B23542" t="s">
        <v>96</v>
      </c>
      <c r="C23542" t="s">
        <v>12992</v>
      </c>
      <c r="D23542" s="2">
        <v>55949.5</v>
      </c>
      <c r="E23542" s="3">
        <f t="shared" si="734"/>
        <v>2.5324317954451034E-4</v>
      </c>
      <c r="F23542" s="3">
        <f t="shared" si="735"/>
        <v>98.68695815273513</v>
      </c>
      <c r="G23542" t="s">
        <v>14473</v>
      </c>
    </row>
    <row r="23543" spans="1:7" x14ac:dyDescent="0.35">
      <c r="A23543" t="s">
        <v>3</v>
      </c>
      <c r="B23543" t="s">
        <v>40</v>
      </c>
      <c r="C23543" s="6" t="s">
        <v>8099</v>
      </c>
      <c r="D23543" s="2">
        <v>55946.81</v>
      </c>
      <c r="E23543" s="3">
        <f t="shared" si="734"/>
        <v>2.5323100384762342E-4</v>
      </c>
      <c r="F23543" s="3">
        <f t="shared" si="735"/>
        <v>98.687211383738983</v>
      </c>
      <c r="G23543" t="s">
        <v>14473</v>
      </c>
    </row>
    <row r="23544" spans="1:7" x14ac:dyDescent="0.35">
      <c r="A23544" t="s">
        <v>3</v>
      </c>
      <c r="B23544" t="s">
        <v>36</v>
      </c>
      <c r="C23544" t="s">
        <v>1868</v>
      </c>
      <c r="D23544" s="2">
        <v>55946.79</v>
      </c>
      <c r="E23544" s="3">
        <f t="shared" si="734"/>
        <v>2.5323091332199606E-4</v>
      </c>
      <c r="F23544" s="3">
        <f t="shared" si="735"/>
        <v>98.687464614652299</v>
      </c>
      <c r="G23544" t="s">
        <v>14480</v>
      </c>
    </row>
    <row r="23545" spans="1:7" x14ac:dyDescent="0.35">
      <c r="A23545" t="s">
        <v>10</v>
      </c>
      <c r="B23545" t="s">
        <v>6</v>
      </c>
      <c r="C23545" t="s">
        <v>458</v>
      </c>
      <c r="D23545" s="2">
        <v>55945</v>
      </c>
      <c r="E23545" s="3">
        <f t="shared" si="734"/>
        <v>2.5322281127834262E-4</v>
      </c>
      <c r="F23545" s="3">
        <f t="shared" si="735"/>
        <v>98.68771783746358</v>
      </c>
      <c r="G23545" t="s">
        <v>14473</v>
      </c>
    </row>
    <row r="23546" spans="1:7" x14ac:dyDescent="0.35">
      <c r="A23546" t="s">
        <v>3</v>
      </c>
      <c r="B23546" t="s">
        <v>11</v>
      </c>
      <c r="C23546" t="s">
        <v>538</v>
      </c>
      <c r="D23546" s="2">
        <v>55940.639999999999</v>
      </c>
      <c r="E23546" s="3">
        <f t="shared" si="734"/>
        <v>2.532030766915668E-4</v>
      </c>
      <c r="F23546" s="3">
        <f t="shared" si="735"/>
        <v>98.687971040540276</v>
      </c>
      <c r="G23546" t="s">
        <v>14473</v>
      </c>
    </row>
    <row r="23547" spans="1:7" x14ac:dyDescent="0.35">
      <c r="A23547" t="s">
        <v>10</v>
      </c>
      <c r="B23547" t="s">
        <v>9</v>
      </c>
      <c r="C23547" t="s">
        <v>568</v>
      </c>
      <c r="D23547" s="2">
        <v>55936.37</v>
      </c>
      <c r="E23547" s="3">
        <f t="shared" si="734"/>
        <v>2.5318374947011437E-4</v>
      </c>
      <c r="F23547" s="3">
        <f t="shared" si="735"/>
        <v>98.688224224289741</v>
      </c>
      <c r="G23547" t="s">
        <v>14480</v>
      </c>
    </row>
    <row r="23548" spans="1:7" x14ac:dyDescent="0.35">
      <c r="A23548" t="s">
        <v>10</v>
      </c>
      <c r="B23548" t="s">
        <v>23</v>
      </c>
      <c r="C23548" t="s">
        <v>11635</v>
      </c>
      <c r="D23548" s="2">
        <v>55935.7</v>
      </c>
      <c r="E23548" s="3">
        <f t="shared" si="734"/>
        <v>2.5318071686159606E-4</v>
      </c>
      <c r="F23548" s="3">
        <f t="shared" si="735"/>
        <v>98.688477405006608</v>
      </c>
      <c r="G23548" t="s">
        <v>14480</v>
      </c>
    </row>
    <row r="23549" spans="1:7" x14ac:dyDescent="0.35">
      <c r="A23549" t="s">
        <v>10</v>
      </c>
      <c r="B23549" t="s">
        <v>9</v>
      </c>
      <c r="C23549" t="s">
        <v>9726</v>
      </c>
      <c r="D23549" s="2">
        <v>55934.59</v>
      </c>
      <c r="E23549" s="3">
        <f t="shared" si="734"/>
        <v>2.5317569268927466E-4</v>
      </c>
      <c r="F23549" s="3">
        <f t="shared" si="735"/>
        <v>98.6887305806993</v>
      </c>
      <c r="G23549" t="s">
        <v>14480</v>
      </c>
    </row>
    <row r="23550" spans="1:7" x14ac:dyDescent="0.35">
      <c r="A23550" t="s">
        <v>3</v>
      </c>
      <c r="B23550" t="s">
        <v>8</v>
      </c>
      <c r="C23550" t="s">
        <v>2490</v>
      </c>
      <c r="D23550" s="2">
        <v>55921.86</v>
      </c>
      <c r="E23550" s="3">
        <f t="shared" si="734"/>
        <v>2.531180731274269E-4</v>
      </c>
      <c r="F23550" s="3">
        <f t="shared" si="735"/>
        <v>98.688983698772432</v>
      </c>
      <c r="G23550" t="s">
        <v>14473</v>
      </c>
    </row>
    <row r="23551" spans="1:7" x14ac:dyDescent="0.35">
      <c r="A23551" t="s">
        <v>10</v>
      </c>
      <c r="B23551" t="s">
        <v>96</v>
      </c>
      <c r="C23551" t="s">
        <v>918</v>
      </c>
      <c r="D23551" s="2">
        <v>55921.81</v>
      </c>
      <c r="E23551" s="3">
        <f t="shared" si="734"/>
        <v>2.5311784681335839E-4</v>
      </c>
      <c r="F23551" s="3">
        <f t="shared" si="735"/>
        <v>98.689236816619243</v>
      </c>
      <c r="G23551" t="s">
        <v>14480</v>
      </c>
    </row>
    <row r="23552" spans="1:7" x14ac:dyDescent="0.35">
      <c r="A23552" t="s">
        <v>10</v>
      </c>
      <c r="B23552" t="s">
        <v>9</v>
      </c>
      <c r="C23552" t="s">
        <v>14287</v>
      </c>
      <c r="D23552" s="2">
        <v>55912.2</v>
      </c>
      <c r="E23552" s="3">
        <f t="shared" si="734"/>
        <v>2.5307434924938689E-4</v>
      </c>
      <c r="F23552" s="3">
        <f t="shared" si="735"/>
        <v>98.689489890968488</v>
      </c>
      <c r="G23552" t="s">
        <v>14473</v>
      </c>
    </row>
    <row r="23553" spans="1:7" x14ac:dyDescent="0.35">
      <c r="A23553" t="s">
        <v>3</v>
      </c>
      <c r="B23553" t="s">
        <v>13</v>
      </c>
      <c r="C23553" t="s">
        <v>3082</v>
      </c>
      <c r="D23553" s="2">
        <v>55911.19</v>
      </c>
      <c r="E23553" s="3">
        <f t="shared" si="734"/>
        <v>2.5306977770520262E-4</v>
      </c>
      <c r="F23553" s="3">
        <f t="shared" si="735"/>
        <v>98.689742960746187</v>
      </c>
      <c r="G23553" t="s">
        <v>14473</v>
      </c>
    </row>
    <row r="23554" spans="1:7" x14ac:dyDescent="0.35">
      <c r="A23554" t="s">
        <v>10</v>
      </c>
      <c r="B23554" t="s">
        <v>16</v>
      </c>
      <c r="C23554" t="s">
        <v>11939</v>
      </c>
      <c r="D23554" s="2">
        <v>55901.64</v>
      </c>
      <c r="E23554" s="3">
        <f t="shared" si="734"/>
        <v>2.5302655171811331E-4</v>
      </c>
      <c r="F23554" s="3">
        <f t="shared" si="735"/>
        <v>98.689995987297905</v>
      </c>
      <c r="G23554" t="s">
        <v>14473</v>
      </c>
    </row>
    <row r="23555" spans="1:7" x14ac:dyDescent="0.35">
      <c r="A23555" t="s">
        <v>3</v>
      </c>
      <c r="B23555" t="s">
        <v>8</v>
      </c>
      <c r="C23555" t="s">
        <v>9001</v>
      </c>
      <c r="D23555" s="2">
        <v>55892.12</v>
      </c>
      <c r="E23555" s="3">
        <f t="shared" ref="E23555:E23618" si="736">(D23555/$D$29638)*100</f>
        <v>2.529834615194652E-4</v>
      </c>
      <c r="F23555" s="3">
        <f t="shared" si="735"/>
        <v>98.690248970759427</v>
      </c>
      <c r="G23555" t="s">
        <v>14473</v>
      </c>
    </row>
    <row r="23556" spans="1:7" x14ac:dyDescent="0.35">
      <c r="A23556" t="s">
        <v>3</v>
      </c>
      <c r="B23556" t="s">
        <v>67</v>
      </c>
      <c r="C23556" t="s">
        <v>131</v>
      </c>
      <c r="D23556" s="2">
        <v>55886.27</v>
      </c>
      <c r="E23556" s="3">
        <f t="shared" si="736"/>
        <v>2.5295698277344713E-4</v>
      </c>
      <c r="F23556" s="3">
        <f t="shared" ref="F23556:F23619" si="737">E23556+F23555</f>
        <v>98.690501927742204</v>
      </c>
      <c r="G23556" t="s">
        <v>14473</v>
      </c>
    </row>
    <row r="23557" spans="1:7" x14ac:dyDescent="0.35">
      <c r="A23557" t="s">
        <v>3</v>
      </c>
      <c r="B23557" t="s">
        <v>16</v>
      </c>
      <c r="C23557" t="s">
        <v>1129</v>
      </c>
      <c r="D23557" s="2">
        <v>55884.49</v>
      </c>
      <c r="E23557" s="3">
        <f t="shared" si="736"/>
        <v>2.5294892599260748E-4</v>
      </c>
      <c r="F23557" s="3">
        <f t="shared" si="737"/>
        <v>98.690754876668194</v>
      </c>
      <c r="G23557" t="s">
        <v>14473</v>
      </c>
    </row>
    <row r="23558" spans="1:7" x14ac:dyDescent="0.35">
      <c r="A23558" t="s">
        <v>3</v>
      </c>
      <c r="B23558" t="s">
        <v>9</v>
      </c>
      <c r="C23558" t="s">
        <v>12710</v>
      </c>
      <c r="D23558" s="2">
        <v>55881.46</v>
      </c>
      <c r="E23558" s="3">
        <f t="shared" si="736"/>
        <v>2.5293521136005454E-4</v>
      </c>
      <c r="F23558" s="3">
        <f t="shared" si="737"/>
        <v>98.691007811879558</v>
      </c>
      <c r="G23558" t="s">
        <v>14473</v>
      </c>
    </row>
    <row r="23559" spans="1:7" x14ac:dyDescent="0.35">
      <c r="A23559" t="s">
        <v>3</v>
      </c>
      <c r="B23559" t="s">
        <v>76</v>
      </c>
      <c r="C23559" t="s">
        <v>1506</v>
      </c>
      <c r="D23559" s="2">
        <v>55875</v>
      </c>
      <c r="E23559" s="3">
        <f t="shared" si="736"/>
        <v>2.5290597158240046E-4</v>
      </c>
      <c r="F23559" s="3">
        <f t="shared" si="737"/>
        <v>98.691260717851137</v>
      </c>
      <c r="G23559" t="s">
        <v>14473</v>
      </c>
    </row>
    <row r="23560" spans="1:7" x14ac:dyDescent="0.35">
      <c r="A23560" t="s">
        <v>3</v>
      </c>
      <c r="B23560" t="s">
        <v>9</v>
      </c>
      <c r="C23560" t="s">
        <v>12671</v>
      </c>
      <c r="D23560" s="2">
        <v>55874.18</v>
      </c>
      <c r="E23560" s="3">
        <f t="shared" si="736"/>
        <v>2.5290226003167658E-4</v>
      </c>
      <c r="F23560" s="3">
        <f t="shared" si="737"/>
        <v>98.691513620111166</v>
      </c>
      <c r="G23560" t="s">
        <v>14480</v>
      </c>
    </row>
    <row r="23561" spans="1:7" x14ac:dyDescent="0.35">
      <c r="A23561" t="s">
        <v>10</v>
      </c>
      <c r="B23561" t="s">
        <v>57</v>
      </c>
      <c r="C23561" s="11" t="s">
        <v>7262</v>
      </c>
      <c r="D23561" s="2">
        <v>55873.83</v>
      </c>
      <c r="E23561" s="3">
        <f t="shared" si="736"/>
        <v>2.5290067583319688E-4</v>
      </c>
      <c r="F23561" s="3">
        <f t="shared" si="737"/>
        <v>98.691766520786999</v>
      </c>
      <c r="G23561" t="s">
        <v>14473</v>
      </c>
    </row>
    <row r="23562" spans="1:7" x14ac:dyDescent="0.35">
      <c r="A23562" t="s">
        <v>3</v>
      </c>
      <c r="B23562" t="s">
        <v>29</v>
      </c>
      <c r="C23562" s="8" t="s">
        <v>11985</v>
      </c>
      <c r="D23562" s="2">
        <v>55861.47</v>
      </c>
      <c r="E23562" s="3">
        <f t="shared" si="736"/>
        <v>2.5284473099545623E-4</v>
      </c>
      <c r="F23562" s="3">
        <f t="shared" si="737"/>
        <v>98.692019365517993</v>
      </c>
      <c r="G23562" t="s">
        <v>14480</v>
      </c>
    </row>
    <row r="23563" spans="1:7" x14ac:dyDescent="0.35">
      <c r="A23563" t="s">
        <v>3</v>
      </c>
      <c r="B23563" t="s">
        <v>134</v>
      </c>
      <c r="C23563" t="s">
        <v>12708</v>
      </c>
      <c r="D23563" s="2">
        <v>55857.78</v>
      </c>
      <c r="E23563" s="3">
        <f t="shared" si="736"/>
        <v>2.5282802901719872E-4</v>
      </c>
      <c r="F23563" s="3">
        <f t="shared" si="737"/>
        <v>98.692272193547012</v>
      </c>
      <c r="G23563" t="s">
        <v>14480</v>
      </c>
    </row>
    <row r="23564" spans="1:7" x14ac:dyDescent="0.35">
      <c r="A23564" t="s">
        <v>10</v>
      </c>
      <c r="B23564" t="s">
        <v>139</v>
      </c>
      <c r="C23564" t="s">
        <v>188</v>
      </c>
      <c r="D23564" s="2">
        <v>55852.09</v>
      </c>
      <c r="E23564" s="3">
        <f t="shared" si="736"/>
        <v>2.5280227447620001E-4</v>
      </c>
      <c r="F23564" s="3">
        <f t="shared" si="737"/>
        <v>98.692524995821486</v>
      </c>
      <c r="G23564" t="s">
        <v>14473</v>
      </c>
    </row>
    <row r="23565" spans="1:7" x14ac:dyDescent="0.35">
      <c r="A23565" t="s">
        <v>3</v>
      </c>
      <c r="B23565" t="s">
        <v>8</v>
      </c>
      <c r="C23565" t="s">
        <v>12643</v>
      </c>
      <c r="D23565" s="2">
        <v>55848.18</v>
      </c>
      <c r="E23565" s="3">
        <f t="shared" si="736"/>
        <v>2.527845767160409E-4</v>
      </c>
      <c r="F23565" s="3">
        <f t="shared" si="737"/>
        <v>98.692777780398202</v>
      </c>
      <c r="G23565" t="s">
        <v>14480</v>
      </c>
    </row>
    <row r="23566" spans="1:7" x14ac:dyDescent="0.35">
      <c r="A23566" t="s">
        <v>10</v>
      </c>
      <c r="B23566" t="s">
        <v>6</v>
      </c>
      <c r="C23566" t="s">
        <v>2263</v>
      </c>
      <c r="D23566" s="2">
        <v>55847.57</v>
      </c>
      <c r="E23566" s="3">
        <f t="shared" si="736"/>
        <v>2.5278181568440489E-4</v>
      </c>
      <c r="F23566" s="3">
        <f t="shared" si="737"/>
        <v>98.693030562213892</v>
      </c>
      <c r="G23566" t="s">
        <v>14473</v>
      </c>
    </row>
    <row r="23567" spans="1:7" x14ac:dyDescent="0.35">
      <c r="A23567" t="s">
        <v>3</v>
      </c>
      <c r="B23567" t="s">
        <v>180</v>
      </c>
      <c r="C23567" t="s">
        <v>9555</v>
      </c>
      <c r="D23567" s="2">
        <v>55846.47</v>
      </c>
      <c r="E23567" s="3">
        <f t="shared" si="736"/>
        <v>2.5277683677489722E-4</v>
      </c>
      <c r="F23567" s="3">
        <f t="shared" si="737"/>
        <v>98.693283339050666</v>
      </c>
      <c r="G23567" t="s">
        <v>14480</v>
      </c>
    </row>
    <row r="23568" spans="1:7" x14ac:dyDescent="0.35">
      <c r="A23568" t="s">
        <v>3</v>
      </c>
      <c r="B23568" t="s">
        <v>6</v>
      </c>
      <c r="C23568" t="s">
        <v>9722</v>
      </c>
      <c r="D23568" s="2">
        <v>55845.96</v>
      </c>
      <c r="E23568" s="3">
        <f t="shared" si="736"/>
        <v>2.5277452837139816E-4</v>
      </c>
      <c r="F23568" s="3">
        <f t="shared" si="737"/>
        <v>98.693536113579043</v>
      </c>
      <c r="G23568" t="s">
        <v>14480</v>
      </c>
    </row>
    <row r="23569" spans="1:7" x14ac:dyDescent="0.35">
      <c r="A23569" t="s">
        <v>10</v>
      </c>
      <c r="B23569" t="s">
        <v>180</v>
      </c>
      <c r="C23569" t="s">
        <v>6339</v>
      </c>
      <c r="D23569" s="2">
        <v>55845.14</v>
      </c>
      <c r="E23569" s="3">
        <f t="shared" si="736"/>
        <v>2.5277081682067428E-4</v>
      </c>
      <c r="F23569" s="3">
        <f t="shared" si="737"/>
        <v>98.693788884395858</v>
      </c>
      <c r="G23569" t="s">
        <v>14480</v>
      </c>
    </row>
    <row r="23570" spans="1:7" x14ac:dyDescent="0.35">
      <c r="A23570" t="s">
        <v>3</v>
      </c>
      <c r="B23570" t="s">
        <v>180</v>
      </c>
      <c r="C23570" t="s">
        <v>7699</v>
      </c>
      <c r="D23570" s="2">
        <v>55841.21</v>
      </c>
      <c r="E23570" s="3">
        <f t="shared" si="736"/>
        <v>2.5275302853488787E-4</v>
      </c>
      <c r="F23570" s="3">
        <f t="shared" si="737"/>
        <v>98.694041637424391</v>
      </c>
      <c r="G23570" t="s">
        <v>14480</v>
      </c>
    </row>
    <row r="23571" spans="1:7" x14ac:dyDescent="0.35">
      <c r="A23571" t="s">
        <v>3</v>
      </c>
      <c r="B23571" t="s">
        <v>9</v>
      </c>
      <c r="C23571" s="8" t="s">
        <v>9750</v>
      </c>
      <c r="D23571" s="2">
        <v>55840</v>
      </c>
      <c r="E23571" s="3">
        <f t="shared" si="736"/>
        <v>2.5274755173442941E-4</v>
      </c>
      <c r="F23571" s="3">
        <f t="shared" si="737"/>
        <v>98.694294384976132</v>
      </c>
      <c r="G23571" t="s">
        <v>14480</v>
      </c>
    </row>
    <row r="23572" spans="1:7" x14ac:dyDescent="0.35">
      <c r="A23572" t="s">
        <v>10</v>
      </c>
      <c r="B23572" t="s">
        <v>13</v>
      </c>
      <c r="C23572" t="s">
        <v>12337</v>
      </c>
      <c r="D23572" s="2">
        <v>55825.59</v>
      </c>
      <c r="E23572" s="3">
        <f t="shared" si="736"/>
        <v>2.52682328019879E-4</v>
      </c>
      <c r="F23572" s="3">
        <f t="shared" si="737"/>
        <v>98.694547067304157</v>
      </c>
      <c r="G23572" t="s">
        <v>14480</v>
      </c>
    </row>
    <row r="23573" spans="1:7" x14ac:dyDescent="0.35">
      <c r="A23573" t="s">
        <v>3</v>
      </c>
      <c r="B23573" t="s">
        <v>76</v>
      </c>
      <c r="C23573" t="s">
        <v>1187</v>
      </c>
      <c r="D23573" s="2">
        <v>55823.7</v>
      </c>
      <c r="E23573" s="3">
        <f t="shared" si="736"/>
        <v>2.5267377334808861E-4</v>
      </c>
      <c r="F23573" s="3">
        <f t="shared" si="737"/>
        <v>98.694799741077503</v>
      </c>
      <c r="G23573" t="s">
        <v>14480</v>
      </c>
    </row>
    <row r="23574" spans="1:7" x14ac:dyDescent="0.35">
      <c r="A23574" t="s">
        <v>10</v>
      </c>
      <c r="B23574" t="s">
        <v>6</v>
      </c>
      <c r="C23574" t="s">
        <v>13819</v>
      </c>
      <c r="D23574" s="2">
        <v>55823.19</v>
      </c>
      <c r="E23574" s="3">
        <f t="shared" si="736"/>
        <v>2.526714649445896E-4</v>
      </c>
      <c r="F23574" s="3">
        <f t="shared" si="737"/>
        <v>98.695052412542452</v>
      </c>
      <c r="G23574" t="s">
        <v>14473</v>
      </c>
    </row>
    <row r="23575" spans="1:7" x14ac:dyDescent="0.35">
      <c r="A23575" t="s">
        <v>10</v>
      </c>
      <c r="B23575" t="s">
        <v>23</v>
      </c>
      <c r="C23575" t="s">
        <v>463</v>
      </c>
      <c r="D23575" s="2">
        <v>55819.71</v>
      </c>
      <c r="E23575" s="3">
        <f t="shared" si="736"/>
        <v>2.5265571348541985E-4</v>
      </c>
      <c r="F23575" s="3">
        <f t="shared" si="737"/>
        <v>98.695305068255934</v>
      </c>
      <c r="G23575" t="s">
        <v>14480</v>
      </c>
    </row>
    <row r="23576" spans="1:7" x14ac:dyDescent="0.35">
      <c r="A23576" t="s">
        <v>3</v>
      </c>
      <c r="B23576" t="s">
        <v>6</v>
      </c>
      <c r="C23576" t="s">
        <v>14255</v>
      </c>
      <c r="D23576" s="2">
        <v>55817.66</v>
      </c>
      <c r="E23576" s="3">
        <f t="shared" si="736"/>
        <v>2.5264643460861015E-4</v>
      </c>
      <c r="F23576" s="3">
        <f t="shared" si="737"/>
        <v>98.695557714690537</v>
      </c>
      <c r="G23576" t="s">
        <v>14473</v>
      </c>
    </row>
    <row r="23577" spans="1:7" x14ac:dyDescent="0.35">
      <c r="A23577" t="s">
        <v>3</v>
      </c>
      <c r="B23577" t="s">
        <v>6</v>
      </c>
      <c r="C23577" s="8" t="s">
        <v>2562</v>
      </c>
      <c r="D23577" s="2">
        <v>55817.09</v>
      </c>
      <c r="E23577" s="3">
        <f t="shared" si="736"/>
        <v>2.526438546282289E-4</v>
      </c>
      <c r="F23577" s="3">
        <f t="shared" si="737"/>
        <v>98.69581035854516</v>
      </c>
      <c r="G23577" t="s">
        <v>14480</v>
      </c>
    </row>
    <row r="23578" spans="1:7" x14ac:dyDescent="0.35">
      <c r="A23578" t="s">
        <v>3</v>
      </c>
      <c r="B23578" t="s">
        <v>16</v>
      </c>
      <c r="C23578" t="s">
        <v>2169</v>
      </c>
      <c r="D23578" s="2">
        <v>55814.55</v>
      </c>
      <c r="E23578" s="3">
        <f t="shared" si="736"/>
        <v>2.5263235787354756E-4</v>
      </c>
      <c r="F23578" s="3">
        <f t="shared" si="737"/>
        <v>98.69606299090303</v>
      </c>
      <c r="G23578" t="s">
        <v>14473</v>
      </c>
    </row>
    <row r="23579" spans="1:7" x14ac:dyDescent="0.35">
      <c r="A23579" t="s">
        <v>10</v>
      </c>
      <c r="B23579" t="s">
        <v>9</v>
      </c>
      <c r="C23579" t="s">
        <v>6674</v>
      </c>
      <c r="D23579" s="2">
        <v>55812.56</v>
      </c>
      <c r="E23579" s="3">
        <f t="shared" si="736"/>
        <v>2.526233505736201E-4</v>
      </c>
      <c r="F23579" s="3">
        <f t="shared" si="737"/>
        <v>98.696315614253606</v>
      </c>
      <c r="G23579" t="s">
        <v>14473</v>
      </c>
    </row>
    <row r="23580" spans="1:7" x14ac:dyDescent="0.35">
      <c r="A23580" t="s">
        <v>3</v>
      </c>
      <c r="B23580" t="s">
        <v>6</v>
      </c>
      <c r="C23580" t="s">
        <v>13678</v>
      </c>
      <c r="D23580" s="2">
        <v>55811.79</v>
      </c>
      <c r="E23580" s="3">
        <f t="shared" si="736"/>
        <v>2.5261986533696472E-4</v>
      </c>
      <c r="F23580" s="3">
        <f t="shared" si="737"/>
        <v>98.696568234118942</v>
      </c>
      <c r="G23580" t="s">
        <v>14473</v>
      </c>
    </row>
    <row r="23581" spans="1:7" x14ac:dyDescent="0.35">
      <c r="A23581" t="s">
        <v>3</v>
      </c>
      <c r="B23581" t="s">
        <v>6</v>
      </c>
      <c r="C23581" t="s">
        <v>12924</v>
      </c>
      <c r="D23581" s="2">
        <v>55807</v>
      </c>
      <c r="E23581" s="3">
        <f t="shared" si="736"/>
        <v>2.5259818444919955E-4</v>
      </c>
      <c r="F23581" s="3">
        <f t="shared" si="737"/>
        <v>98.696820832303388</v>
      </c>
      <c r="G23581" t="s">
        <v>14473</v>
      </c>
    </row>
    <row r="23582" spans="1:7" x14ac:dyDescent="0.35">
      <c r="A23582" t="s">
        <v>3</v>
      </c>
      <c r="B23582" t="s">
        <v>9</v>
      </c>
      <c r="C23582" s="8" t="s">
        <v>86</v>
      </c>
      <c r="D23582" s="2">
        <v>55803.49</v>
      </c>
      <c r="E23582" s="3">
        <f t="shared" si="736"/>
        <v>2.5258229720158875E-4</v>
      </c>
      <c r="F23582" s="3">
        <f t="shared" si="737"/>
        <v>98.697073414600595</v>
      </c>
      <c r="G23582" t="s">
        <v>14480</v>
      </c>
    </row>
    <row r="23583" spans="1:7" x14ac:dyDescent="0.35">
      <c r="A23583" t="s">
        <v>10</v>
      </c>
      <c r="B23583" t="s">
        <v>2516</v>
      </c>
      <c r="C23583" s="8" t="s">
        <v>1321</v>
      </c>
      <c r="D23583" s="2">
        <v>55802.38</v>
      </c>
      <c r="E23583" s="3">
        <f t="shared" si="736"/>
        <v>2.5257727302926736E-4</v>
      </c>
      <c r="F23583" s="3">
        <f t="shared" si="737"/>
        <v>98.697325991873626</v>
      </c>
      <c r="G23583" t="s">
        <v>14480</v>
      </c>
    </row>
    <row r="23584" spans="1:7" x14ac:dyDescent="0.35">
      <c r="A23584" t="s">
        <v>3</v>
      </c>
      <c r="B23584" t="s">
        <v>9</v>
      </c>
      <c r="C23584" t="s">
        <v>14099</v>
      </c>
      <c r="D23584" s="2">
        <v>55800.35</v>
      </c>
      <c r="E23584" s="3">
        <f t="shared" si="736"/>
        <v>2.5256808467808502E-4</v>
      </c>
      <c r="F23584" s="3">
        <f t="shared" si="737"/>
        <v>98.697578559958302</v>
      </c>
      <c r="G23584" t="s">
        <v>14473</v>
      </c>
    </row>
    <row r="23585" spans="1:7" x14ac:dyDescent="0.35">
      <c r="A23585" t="s">
        <v>10</v>
      </c>
      <c r="B23585" t="s">
        <v>23</v>
      </c>
      <c r="C23585" t="s">
        <v>13009</v>
      </c>
      <c r="D23585" s="2">
        <v>55800</v>
      </c>
      <c r="E23585" s="3">
        <f t="shared" si="736"/>
        <v>2.5256650047960532E-4</v>
      </c>
      <c r="F23585" s="3">
        <f t="shared" si="737"/>
        <v>98.69783112645878</v>
      </c>
      <c r="G23585" t="s">
        <v>14480</v>
      </c>
    </row>
    <row r="23586" spans="1:7" x14ac:dyDescent="0.35">
      <c r="A23586" t="s">
        <v>3</v>
      </c>
      <c r="B23586" t="s">
        <v>18</v>
      </c>
      <c r="C23586" t="s">
        <v>11849</v>
      </c>
      <c r="D23586" s="2">
        <v>55797.78</v>
      </c>
      <c r="E23586" s="3">
        <f t="shared" si="736"/>
        <v>2.5255645213496258E-4</v>
      </c>
      <c r="F23586" s="3">
        <f t="shared" si="737"/>
        <v>98.698083682910919</v>
      </c>
      <c r="G23586" t="s">
        <v>14473</v>
      </c>
    </row>
    <row r="23587" spans="1:7" x14ac:dyDescent="0.35">
      <c r="A23587" t="s">
        <v>3</v>
      </c>
      <c r="B23587" t="s">
        <v>13</v>
      </c>
      <c r="C23587" t="s">
        <v>11638</v>
      </c>
      <c r="D23587" s="2">
        <v>55797.48</v>
      </c>
      <c r="E23587" s="3">
        <f t="shared" si="736"/>
        <v>2.5255509425055138E-4</v>
      </c>
      <c r="F23587" s="3">
        <f t="shared" si="737"/>
        <v>98.698336238005169</v>
      </c>
      <c r="G23587" t="s">
        <v>14473</v>
      </c>
    </row>
    <row r="23588" spans="1:7" x14ac:dyDescent="0.35">
      <c r="A23588" t="s">
        <v>3</v>
      </c>
      <c r="B23588" t="s">
        <v>32</v>
      </c>
      <c r="C23588" t="s">
        <v>921</v>
      </c>
      <c r="D23588" s="2">
        <v>55796.58</v>
      </c>
      <c r="E23588" s="3">
        <f t="shared" si="736"/>
        <v>2.5255102059731785E-4</v>
      </c>
      <c r="F23588" s="3">
        <f t="shared" si="737"/>
        <v>98.698588789025763</v>
      </c>
      <c r="G23588" t="s">
        <v>14473</v>
      </c>
    </row>
    <row r="23589" spans="1:7" x14ac:dyDescent="0.35">
      <c r="A23589" t="s">
        <v>10</v>
      </c>
      <c r="B23589" t="s">
        <v>6</v>
      </c>
      <c r="C23589" t="s">
        <v>3112</v>
      </c>
      <c r="D23589" s="2">
        <v>55793.25</v>
      </c>
      <c r="E23589" s="3">
        <f t="shared" si="736"/>
        <v>2.5253594808035372E-4</v>
      </c>
      <c r="F23589" s="3">
        <f t="shared" si="737"/>
        <v>98.698841324973841</v>
      </c>
      <c r="G23589" t="s">
        <v>14473</v>
      </c>
    </row>
    <row r="23590" spans="1:7" x14ac:dyDescent="0.35">
      <c r="A23590" t="s">
        <v>3</v>
      </c>
      <c r="B23590" t="s">
        <v>73</v>
      </c>
      <c r="C23590" t="s">
        <v>5162</v>
      </c>
      <c r="D23590" s="2">
        <v>55791.839999999997</v>
      </c>
      <c r="E23590" s="3">
        <f t="shared" si="736"/>
        <v>2.5252956602362118E-4</v>
      </c>
      <c r="F23590" s="3">
        <f t="shared" si="737"/>
        <v>98.699093854539868</v>
      </c>
      <c r="G23590" t="s">
        <v>14480</v>
      </c>
    </row>
    <row r="23591" spans="1:7" x14ac:dyDescent="0.35">
      <c r="A23591" t="s">
        <v>10</v>
      </c>
      <c r="B23591" t="s">
        <v>122</v>
      </c>
      <c r="C23591" t="s">
        <v>10427</v>
      </c>
      <c r="D23591" s="2">
        <v>55791.5</v>
      </c>
      <c r="E23591" s="3">
        <f t="shared" si="736"/>
        <v>2.5252802708795516E-4</v>
      </c>
      <c r="F23591" s="3">
        <f t="shared" si="737"/>
        <v>98.699346382566958</v>
      </c>
      <c r="G23591" t="s">
        <v>14473</v>
      </c>
    </row>
    <row r="23592" spans="1:7" x14ac:dyDescent="0.35">
      <c r="A23592" t="s">
        <v>3</v>
      </c>
      <c r="B23592" t="s">
        <v>37</v>
      </c>
      <c r="C23592" t="s">
        <v>12523</v>
      </c>
      <c r="D23592" s="2">
        <v>55791.15</v>
      </c>
      <c r="E23592" s="3">
        <f t="shared" si="736"/>
        <v>2.5252644288947552E-4</v>
      </c>
      <c r="F23592" s="3">
        <f t="shared" si="737"/>
        <v>98.69959890900985</v>
      </c>
      <c r="G23592" t="s">
        <v>14480</v>
      </c>
    </row>
    <row r="23593" spans="1:7" x14ac:dyDescent="0.35">
      <c r="A23593" t="s">
        <v>3</v>
      </c>
      <c r="B23593" t="s">
        <v>9</v>
      </c>
      <c r="C23593" t="s">
        <v>12638</v>
      </c>
      <c r="D23593" s="2">
        <v>55788.65</v>
      </c>
      <c r="E23593" s="3">
        <f t="shared" si="736"/>
        <v>2.5251512718604894E-4</v>
      </c>
      <c r="F23593" s="3">
        <f t="shared" si="737"/>
        <v>98.699851424137037</v>
      </c>
      <c r="G23593" t="s">
        <v>14473</v>
      </c>
    </row>
    <row r="23594" spans="1:7" x14ac:dyDescent="0.35">
      <c r="A23594" t="s">
        <v>3</v>
      </c>
      <c r="B23594" t="s">
        <v>9</v>
      </c>
      <c r="C23594" t="s">
        <v>11831</v>
      </c>
      <c r="D23594" s="2">
        <v>55779.9</v>
      </c>
      <c r="E23594" s="3">
        <f t="shared" si="736"/>
        <v>2.5247552222405626E-4</v>
      </c>
      <c r="F23594" s="3">
        <f t="shared" si="737"/>
        <v>98.700103899659268</v>
      </c>
      <c r="G23594" t="s">
        <v>14480</v>
      </c>
    </row>
    <row r="23595" spans="1:7" x14ac:dyDescent="0.35">
      <c r="A23595" t="s">
        <v>10</v>
      </c>
      <c r="B23595" t="s">
        <v>6</v>
      </c>
      <c r="C23595" t="s">
        <v>6796</v>
      </c>
      <c r="D23595" s="2">
        <v>55770.79</v>
      </c>
      <c r="E23595" s="3">
        <f t="shared" si="736"/>
        <v>2.5243428780077003E-4</v>
      </c>
      <c r="F23595" s="3">
        <f t="shared" si="737"/>
        <v>98.70035633394707</v>
      </c>
      <c r="G23595" t="s">
        <v>14480</v>
      </c>
    </row>
    <row r="23596" spans="1:7" x14ac:dyDescent="0.35">
      <c r="A23596" t="s">
        <v>3</v>
      </c>
      <c r="B23596" t="s">
        <v>37</v>
      </c>
      <c r="C23596" t="s">
        <v>9372</v>
      </c>
      <c r="D23596" s="2">
        <v>55770.12</v>
      </c>
      <c r="E23596" s="3">
        <f t="shared" si="736"/>
        <v>2.5243125519225173E-4</v>
      </c>
      <c r="F23596" s="3">
        <f t="shared" si="737"/>
        <v>98.700608765202261</v>
      </c>
      <c r="G23596" t="s">
        <v>14473</v>
      </c>
    </row>
    <row r="23597" spans="1:7" x14ac:dyDescent="0.35">
      <c r="A23597" t="s">
        <v>10</v>
      </c>
      <c r="B23597" t="s">
        <v>516</v>
      </c>
      <c r="C23597" t="s">
        <v>11395</v>
      </c>
      <c r="D23597" s="2">
        <v>55769.33</v>
      </c>
      <c r="E23597" s="3">
        <f t="shared" si="736"/>
        <v>2.5242767942996894E-4</v>
      </c>
      <c r="F23597" s="3">
        <f t="shared" si="737"/>
        <v>98.700861192881689</v>
      </c>
      <c r="G23597" t="s">
        <v>14473</v>
      </c>
    </row>
    <row r="23598" spans="1:7" x14ac:dyDescent="0.35">
      <c r="A23598" t="s">
        <v>10</v>
      </c>
      <c r="B23598" t="s">
        <v>4</v>
      </c>
      <c r="C23598" t="s">
        <v>10392</v>
      </c>
      <c r="D23598" s="2">
        <v>55766.42</v>
      </c>
      <c r="E23598" s="3">
        <f t="shared" si="736"/>
        <v>2.5241450795118048E-4</v>
      </c>
      <c r="F23598" s="3">
        <f t="shared" si="737"/>
        <v>98.701113607389644</v>
      </c>
      <c r="G23598" t="s">
        <v>14480</v>
      </c>
    </row>
    <row r="23599" spans="1:7" x14ac:dyDescent="0.35">
      <c r="A23599" t="s">
        <v>10</v>
      </c>
      <c r="B23599" t="s">
        <v>55</v>
      </c>
      <c r="C23599" t="s">
        <v>1882</v>
      </c>
      <c r="D23599" s="2">
        <v>55765.43</v>
      </c>
      <c r="E23599" s="3">
        <f t="shared" si="736"/>
        <v>2.5241002693262362E-4</v>
      </c>
      <c r="F23599" s="3">
        <f t="shared" si="737"/>
        <v>98.701366017416575</v>
      </c>
      <c r="G23599" t="s">
        <v>14473</v>
      </c>
    </row>
    <row r="23600" spans="1:7" x14ac:dyDescent="0.35">
      <c r="A23600" t="s">
        <v>10</v>
      </c>
      <c r="B23600" t="s">
        <v>9</v>
      </c>
      <c r="C23600" t="s">
        <v>13650</v>
      </c>
      <c r="D23600" s="2">
        <v>55764.5</v>
      </c>
      <c r="E23600" s="3">
        <f t="shared" si="736"/>
        <v>2.5240581749094894E-4</v>
      </c>
      <c r="F23600" s="3">
        <f t="shared" si="737"/>
        <v>98.701618423234066</v>
      </c>
      <c r="G23600" t="s">
        <v>14480</v>
      </c>
    </row>
    <row r="23601" spans="1:7" x14ac:dyDescent="0.35">
      <c r="A23601" t="s">
        <v>10</v>
      </c>
      <c r="B23601" t="s">
        <v>9</v>
      </c>
      <c r="C23601" t="s">
        <v>5996</v>
      </c>
      <c r="D23601" s="2">
        <v>55760.83</v>
      </c>
      <c r="E23601" s="3">
        <f t="shared" si="736"/>
        <v>2.5238920603831884E-4</v>
      </c>
      <c r="F23601" s="3">
        <f t="shared" si="737"/>
        <v>98.701870812440106</v>
      </c>
      <c r="G23601" t="s">
        <v>14480</v>
      </c>
    </row>
    <row r="23602" spans="1:7" x14ac:dyDescent="0.35">
      <c r="A23602" t="s">
        <v>3</v>
      </c>
      <c r="B23602" t="s">
        <v>9</v>
      </c>
      <c r="C23602" s="8" t="s">
        <v>9681</v>
      </c>
      <c r="D23602" s="2">
        <v>55759.61</v>
      </c>
      <c r="E23602" s="3">
        <f t="shared" si="736"/>
        <v>2.523836839750467E-4</v>
      </c>
      <c r="F23602" s="3">
        <f t="shared" si="737"/>
        <v>98.702123196124077</v>
      </c>
      <c r="G23602" t="s">
        <v>14480</v>
      </c>
    </row>
    <row r="23603" spans="1:7" x14ac:dyDescent="0.35">
      <c r="A23603" t="s">
        <v>10</v>
      </c>
      <c r="B23603" t="s">
        <v>92</v>
      </c>
      <c r="C23603" t="s">
        <v>13537</v>
      </c>
      <c r="D23603" s="2">
        <v>55752.71</v>
      </c>
      <c r="E23603" s="3">
        <f t="shared" si="736"/>
        <v>2.5235245263358953E-4</v>
      </c>
      <c r="F23603" s="3">
        <f t="shared" si="737"/>
        <v>98.702375548576711</v>
      </c>
      <c r="G23603" t="s">
        <v>14473</v>
      </c>
    </row>
    <row r="23604" spans="1:7" x14ac:dyDescent="0.35">
      <c r="A23604" t="s">
        <v>10</v>
      </c>
      <c r="B23604" t="s">
        <v>6</v>
      </c>
      <c r="C23604" t="s">
        <v>1268</v>
      </c>
      <c r="D23604" s="2">
        <v>55745.26</v>
      </c>
      <c r="E23604" s="3">
        <f t="shared" si="736"/>
        <v>2.5231873183737859E-4</v>
      </c>
      <c r="F23604" s="3">
        <f t="shared" si="737"/>
        <v>98.70262786730855</v>
      </c>
      <c r="G23604" t="s">
        <v>14473</v>
      </c>
    </row>
    <row r="23605" spans="1:7" x14ac:dyDescent="0.35">
      <c r="A23605" t="s">
        <v>3</v>
      </c>
      <c r="B23605" t="s">
        <v>37</v>
      </c>
      <c r="C23605" t="s">
        <v>6530</v>
      </c>
      <c r="D23605" s="2">
        <v>55745.02</v>
      </c>
      <c r="E23605" s="3">
        <f t="shared" si="736"/>
        <v>2.5231764552984958E-4</v>
      </c>
      <c r="F23605" s="3">
        <f t="shared" si="737"/>
        <v>98.702880184954083</v>
      </c>
      <c r="G23605" t="s">
        <v>14473</v>
      </c>
    </row>
    <row r="23606" spans="1:7" x14ac:dyDescent="0.35">
      <c r="A23606" t="s">
        <v>3</v>
      </c>
      <c r="B23606" t="s">
        <v>22</v>
      </c>
      <c r="C23606" t="s">
        <v>8500</v>
      </c>
      <c r="D23606" s="2">
        <v>55741.23</v>
      </c>
      <c r="E23606" s="3">
        <f t="shared" si="736"/>
        <v>2.5230049092345505E-4</v>
      </c>
      <c r="F23606" s="3">
        <f t="shared" si="737"/>
        <v>98.703132485445011</v>
      </c>
      <c r="G23606" t="s">
        <v>14480</v>
      </c>
    </row>
    <row r="23607" spans="1:7" x14ac:dyDescent="0.35">
      <c r="A23607" t="s">
        <v>10</v>
      </c>
      <c r="B23607" t="s">
        <v>9</v>
      </c>
      <c r="C23607" t="s">
        <v>6331</v>
      </c>
      <c r="D23607" s="2">
        <v>55739.76</v>
      </c>
      <c r="E23607" s="3">
        <f t="shared" si="736"/>
        <v>2.5229383728984022E-4</v>
      </c>
      <c r="F23607" s="3">
        <f t="shared" si="737"/>
        <v>98.703384779282302</v>
      </c>
      <c r="G23607" t="s">
        <v>14473</v>
      </c>
    </row>
    <row r="23608" spans="1:7" x14ac:dyDescent="0.35">
      <c r="A23608" t="s">
        <v>10</v>
      </c>
      <c r="B23608" t="s">
        <v>6</v>
      </c>
      <c r="C23608" t="s">
        <v>10121</v>
      </c>
      <c r="D23608" s="2">
        <v>55739.38</v>
      </c>
      <c r="E23608" s="3">
        <f t="shared" si="736"/>
        <v>2.5229211730291937E-4</v>
      </c>
      <c r="F23608" s="3">
        <f t="shared" si="737"/>
        <v>98.703637071399612</v>
      </c>
      <c r="G23608" t="s">
        <v>14480</v>
      </c>
    </row>
    <row r="23609" spans="1:7" x14ac:dyDescent="0.35">
      <c r="A23609" t="s">
        <v>3</v>
      </c>
      <c r="B23609" t="s">
        <v>9</v>
      </c>
      <c r="C23609" s="8" t="s">
        <v>11040</v>
      </c>
      <c r="D23609" s="2">
        <v>55737.15</v>
      </c>
      <c r="E23609" s="3">
        <f t="shared" si="736"/>
        <v>2.5228202369546296E-4</v>
      </c>
      <c r="F23609" s="3">
        <f t="shared" si="737"/>
        <v>98.703889353423307</v>
      </c>
      <c r="G23609" t="s">
        <v>14480</v>
      </c>
    </row>
    <row r="23610" spans="1:7" x14ac:dyDescent="0.35">
      <c r="A23610" t="s">
        <v>3</v>
      </c>
      <c r="B23610" t="s">
        <v>6</v>
      </c>
      <c r="C23610" t="s">
        <v>9516</v>
      </c>
      <c r="D23610" s="2">
        <v>55732.27</v>
      </c>
      <c r="E23610" s="3">
        <f t="shared" si="736"/>
        <v>2.522599354423744E-4</v>
      </c>
      <c r="F23610" s="3">
        <f t="shared" si="737"/>
        <v>98.704141613358743</v>
      </c>
      <c r="G23610" t="s">
        <v>14480</v>
      </c>
    </row>
    <row r="23611" spans="1:7" x14ac:dyDescent="0.35">
      <c r="A23611" t="s">
        <v>3</v>
      </c>
      <c r="B23611" t="s">
        <v>9</v>
      </c>
      <c r="C23611" t="s">
        <v>3317</v>
      </c>
      <c r="D23611" s="2">
        <v>55726.5</v>
      </c>
      <c r="E23611" s="3">
        <f t="shared" si="736"/>
        <v>2.5223381879886604E-4</v>
      </c>
      <c r="F23611" s="3">
        <f t="shared" si="737"/>
        <v>98.704393847177542</v>
      </c>
      <c r="G23611" t="s">
        <v>14480</v>
      </c>
    </row>
    <row r="23612" spans="1:7" x14ac:dyDescent="0.35">
      <c r="A23612" t="s">
        <v>10</v>
      </c>
      <c r="B23612" t="s">
        <v>9</v>
      </c>
      <c r="C23612" t="s">
        <v>4983</v>
      </c>
      <c r="D23612" s="2">
        <v>55725.53</v>
      </c>
      <c r="E23612" s="3">
        <f t="shared" si="736"/>
        <v>2.5222942830593659E-4</v>
      </c>
      <c r="F23612" s="3">
        <f t="shared" si="737"/>
        <v>98.704646076605854</v>
      </c>
      <c r="G23612" t="s">
        <v>14473</v>
      </c>
    </row>
    <row r="23613" spans="1:7" x14ac:dyDescent="0.35">
      <c r="A23613" t="s">
        <v>10</v>
      </c>
      <c r="B23613" t="s">
        <v>37</v>
      </c>
      <c r="C23613" t="s">
        <v>11274</v>
      </c>
      <c r="D23613" s="2">
        <v>55719.09</v>
      </c>
      <c r="E23613" s="3">
        <f t="shared" si="736"/>
        <v>2.5220027905390987E-4</v>
      </c>
      <c r="F23613" s="3">
        <f t="shared" si="737"/>
        <v>98.704898276884904</v>
      </c>
      <c r="G23613" t="s">
        <v>14480</v>
      </c>
    </row>
    <row r="23614" spans="1:7" x14ac:dyDescent="0.35">
      <c r="A23614" t="s">
        <v>3</v>
      </c>
      <c r="B23614" t="s">
        <v>13</v>
      </c>
      <c r="C23614" t="s">
        <v>11031</v>
      </c>
      <c r="D23614" s="2">
        <v>55718.53</v>
      </c>
      <c r="E23614" s="3">
        <f t="shared" si="736"/>
        <v>2.5219774433634236E-4</v>
      </c>
      <c r="F23614" s="3">
        <f t="shared" si="737"/>
        <v>98.705150474629235</v>
      </c>
      <c r="G23614" t="s">
        <v>14473</v>
      </c>
    </row>
    <row r="23615" spans="1:7" x14ac:dyDescent="0.35">
      <c r="A23615" t="s">
        <v>3</v>
      </c>
      <c r="B23615" t="s">
        <v>9</v>
      </c>
      <c r="C23615" t="s">
        <v>4480</v>
      </c>
      <c r="D23615" s="2">
        <v>55717.58</v>
      </c>
      <c r="E23615" s="3">
        <f t="shared" si="736"/>
        <v>2.5219344436904032E-4</v>
      </c>
      <c r="F23615" s="3">
        <f t="shared" si="737"/>
        <v>98.705402668073603</v>
      </c>
      <c r="G23615" t="s">
        <v>14480</v>
      </c>
    </row>
    <row r="23616" spans="1:7" x14ac:dyDescent="0.35">
      <c r="A23616" t="s">
        <v>3</v>
      </c>
      <c r="B23616" t="s">
        <v>182</v>
      </c>
      <c r="C23616" t="s">
        <v>9119</v>
      </c>
      <c r="D23616" s="2">
        <v>55716.35</v>
      </c>
      <c r="E23616" s="3">
        <f t="shared" si="736"/>
        <v>2.5218787704295439E-4</v>
      </c>
      <c r="F23616" s="3">
        <f t="shared" si="737"/>
        <v>98.705654855950641</v>
      </c>
      <c r="G23616" t="s">
        <v>14473</v>
      </c>
    </row>
    <row r="23617" spans="1:7" x14ac:dyDescent="0.35">
      <c r="A23617" t="s">
        <v>3</v>
      </c>
      <c r="B23617" t="s">
        <v>6</v>
      </c>
      <c r="C23617" t="s">
        <v>13366</v>
      </c>
      <c r="D23617" s="2">
        <v>55714.51</v>
      </c>
      <c r="E23617" s="3">
        <f t="shared" si="736"/>
        <v>2.521795486852325E-4</v>
      </c>
      <c r="F23617" s="3">
        <f t="shared" si="737"/>
        <v>98.705907035499322</v>
      </c>
      <c r="G23617" t="s">
        <v>14473</v>
      </c>
    </row>
    <row r="23618" spans="1:7" x14ac:dyDescent="0.35">
      <c r="A23618" t="s">
        <v>3</v>
      </c>
      <c r="B23618" t="s">
        <v>37</v>
      </c>
      <c r="C23618" t="s">
        <v>4558</v>
      </c>
      <c r="D23618" s="2">
        <v>55711.23</v>
      </c>
      <c r="E23618" s="3">
        <f t="shared" si="736"/>
        <v>2.5216470248233698E-4</v>
      </c>
      <c r="F23618" s="3">
        <f t="shared" si="737"/>
        <v>98.70615920020181</v>
      </c>
      <c r="G23618" t="s">
        <v>14473</v>
      </c>
    </row>
    <row r="23619" spans="1:7" x14ac:dyDescent="0.35">
      <c r="A23619" t="s">
        <v>3</v>
      </c>
      <c r="B23619" t="s">
        <v>9</v>
      </c>
      <c r="C23619" t="s">
        <v>12720</v>
      </c>
      <c r="D23619" s="2">
        <v>55709.64</v>
      </c>
      <c r="E23619" s="3">
        <f t="shared" ref="E23619:E23682" si="738">(D23619/$D$29638)*100</f>
        <v>2.5215750569495773E-4</v>
      </c>
      <c r="F23619" s="3">
        <f t="shared" si="737"/>
        <v>98.706411357707509</v>
      </c>
      <c r="G23619" t="s">
        <v>14473</v>
      </c>
    </row>
    <row r="23620" spans="1:7" x14ac:dyDescent="0.35">
      <c r="A23620" t="s">
        <v>10</v>
      </c>
      <c r="B23620" t="s">
        <v>29</v>
      </c>
      <c r="C23620" t="s">
        <v>6789</v>
      </c>
      <c r="D23620" s="2">
        <v>55703.48</v>
      </c>
      <c r="E23620" s="3">
        <f t="shared" si="738"/>
        <v>2.5212962380171484E-4</v>
      </c>
      <c r="F23620" s="3">
        <f t="shared" ref="F23620:F23683" si="739">E23620+F23619</f>
        <v>98.706663487331312</v>
      </c>
      <c r="G23620" t="s">
        <v>14473</v>
      </c>
    </row>
    <row r="23621" spans="1:7" x14ac:dyDescent="0.35">
      <c r="A23621" t="s">
        <v>10</v>
      </c>
      <c r="B23621" t="s">
        <v>9</v>
      </c>
      <c r="C23621" t="s">
        <v>8547</v>
      </c>
      <c r="D23621" s="2">
        <v>55699.71</v>
      </c>
      <c r="E23621" s="3">
        <f t="shared" si="738"/>
        <v>2.5211255972094762E-4</v>
      </c>
      <c r="F23621" s="3">
        <f t="shared" si="739"/>
        <v>98.706915599891033</v>
      </c>
      <c r="G23621" t="s">
        <v>14480</v>
      </c>
    </row>
    <row r="23622" spans="1:7" x14ac:dyDescent="0.35">
      <c r="A23622" t="s">
        <v>3</v>
      </c>
      <c r="B23622" t="s">
        <v>73</v>
      </c>
      <c r="C23622" t="s">
        <v>1416</v>
      </c>
      <c r="D23622" s="2">
        <v>55694.2</v>
      </c>
      <c r="E23622" s="3">
        <f t="shared" si="738"/>
        <v>2.5208761991059558E-4</v>
      </c>
      <c r="F23622" s="3">
        <f t="shared" si="739"/>
        <v>98.707167687510946</v>
      </c>
      <c r="G23622" t="s">
        <v>14473</v>
      </c>
    </row>
    <row r="23623" spans="1:7" x14ac:dyDescent="0.35">
      <c r="A23623" t="s">
        <v>3</v>
      </c>
      <c r="B23623" t="s">
        <v>6</v>
      </c>
      <c r="C23623" t="s">
        <v>6159</v>
      </c>
      <c r="D23623" s="2">
        <v>55688.33</v>
      </c>
      <c r="E23623" s="3">
        <f t="shared" si="738"/>
        <v>2.5206105063895016E-4</v>
      </c>
      <c r="F23623" s="3">
        <f t="shared" si="739"/>
        <v>98.707419748561591</v>
      </c>
      <c r="G23623" t="s">
        <v>14473</v>
      </c>
    </row>
    <row r="23624" spans="1:7" x14ac:dyDescent="0.35">
      <c r="A23624" t="s">
        <v>3</v>
      </c>
      <c r="B23624" t="s">
        <v>28</v>
      </c>
      <c r="C23624" t="s">
        <v>1320</v>
      </c>
      <c r="D23624" s="2">
        <v>55685.65</v>
      </c>
      <c r="E23624" s="3">
        <f t="shared" si="738"/>
        <v>2.5204892020487692E-4</v>
      </c>
      <c r="F23624" s="3">
        <f t="shared" si="739"/>
        <v>98.707671797481794</v>
      </c>
      <c r="G23624" t="s">
        <v>14473</v>
      </c>
    </row>
    <row r="23625" spans="1:7" x14ac:dyDescent="0.35">
      <c r="A23625" t="s">
        <v>10</v>
      </c>
      <c r="B23625" t="s">
        <v>8</v>
      </c>
      <c r="C23625" t="s">
        <v>4459</v>
      </c>
      <c r="D23625" s="2">
        <v>55680.71</v>
      </c>
      <c r="E23625" s="3">
        <f t="shared" si="738"/>
        <v>2.5202656037490618E-4</v>
      </c>
      <c r="F23625" s="3">
        <f t="shared" si="739"/>
        <v>98.707923824042169</v>
      </c>
      <c r="G23625" t="s">
        <v>14473</v>
      </c>
    </row>
    <row r="23626" spans="1:7" x14ac:dyDescent="0.35">
      <c r="A23626" t="s">
        <v>3</v>
      </c>
      <c r="B23626" t="s">
        <v>853</v>
      </c>
      <c r="C23626" t="s">
        <v>7397</v>
      </c>
      <c r="D23626" s="2">
        <v>55680.12</v>
      </c>
      <c r="E23626" s="3">
        <f t="shared" si="738"/>
        <v>2.5202388986889752E-4</v>
      </c>
      <c r="F23626" s="3">
        <f t="shared" si="739"/>
        <v>98.70817584793204</v>
      </c>
      <c r="G23626" t="s">
        <v>14473</v>
      </c>
    </row>
    <row r="23627" spans="1:7" x14ac:dyDescent="0.35">
      <c r="A23627" t="s">
        <v>10</v>
      </c>
      <c r="B23627" t="s">
        <v>37</v>
      </c>
      <c r="C23627" t="s">
        <v>6330</v>
      </c>
      <c r="D23627" s="2">
        <v>55669.36</v>
      </c>
      <c r="E23627" s="3">
        <f t="shared" si="738"/>
        <v>2.5197518708134985E-4</v>
      </c>
      <c r="F23627" s="3">
        <f t="shared" si="739"/>
        <v>98.708427823119123</v>
      </c>
      <c r="G23627" t="s">
        <v>14473</v>
      </c>
    </row>
    <row r="23628" spans="1:7" x14ac:dyDescent="0.35">
      <c r="A23628" t="s">
        <v>3</v>
      </c>
      <c r="B23628" t="s">
        <v>35</v>
      </c>
      <c r="C23628" t="s">
        <v>13503</v>
      </c>
      <c r="D23628" s="2">
        <v>55668.06</v>
      </c>
      <c r="E23628" s="3">
        <f t="shared" si="738"/>
        <v>2.5196930291556806E-4</v>
      </c>
      <c r="F23628" s="3">
        <f t="shared" si="739"/>
        <v>98.708679792422032</v>
      </c>
      <c r="G23628" t="s">
        <v>14473</v>
      </c>
    </row>
    <row r="23629" spans="1:7" x14ac:dyDescent="0.35">
      <c r="A23629" t="s">
        <v>10</v>
      </c>
      <c r="B23629" t="s">
        <v>29</v>
      </c>
      <c r="C23629" t="s">
        <v>14088</v>
      </c>
      <c r="D23629" s="2">
        <v>55666.65</v>
      </c>
      <c r="E23629" s="3">
        <f t="shared" si="738"/>
        <v>2.5196292085883553E-4</v>
      </c>
      <c r="F23629" s="3">
        <f t="shared" si="739"/>
        <v>98.708931755342888</v>
      </c>
      <c r="G23629" t="s">
        <v>14473</v>
      </c>
    </row>
    <row r="23630" spans="1:7" x14ac:dyDescent="0.35">
      <c r="A23630" t="s">
        <v>3</v>
      </c>
      <c r="B23630" t="s">
        <v>29</v>
      </c>
      <c r="C23630" t="s">
        <v>8611</v>
      </c>
      <c r="D23630" s="2">
        <v>55666.6</v>
      </c>
      <c r="E23630" s="3">
        <f t="shared" si="738"/>
        <v>2.5196269454476697E-4</v>
      </c>
      <c r="F23630" s="3">
        <f t="shared" si="739"/>
        <v>98.709183718037437</v>
      </c>
      <c r="G23630" t="s">
        <v>14480</v>
      </c>
    </row>
    <row r="23631" spans="1:7" x14ac:dyDescent="0.35">
      <c r="A23631" t="s">
        <v>10</v>
      </c>
      <c r="B23631" t="s">
        <v>20</v>
      </c>
      <c r="C23631" t="s">
        <v>4308</v>
      </c>
      <c r="D23631" s="2">
        <v>55666</v>
      </c>
      <c r="E23631" s="3">
        <f t="shared" si="738"/>
        <v>2.5195997877594463E-4</v>
      </c>
      <c r="F23631" s="3">
        <f t="shared" si="739"/>
        <v>98.709435678016206</v>
      </c>
      <c r="G23631" t="s">
        <v>14473</v>
      </c>
    </row>
    <row r="23632" spans="1:7" x14ac:dyDescent="0.35">
      <c r="A23632" t="s">
        <v>10</v>
      </c>
      <c r="B23632" t="s">
        <v>29</v>
      </c>
      <c r="C23632" t="s">
        <v>11205</v>
      </c>
      <c r="D23632" s="2">
        <v>55664.28</v>
      </c>
      <c r="E23632" s="3">
        <f t="shared" si="738"/>
        <v>2.5195219357198722E-4</v>
      </c>
      <c r="F23632" s="3">
        <f t="shared" si="739"/>
        <v>98.709687630209771</v>
      </c>
      <c r="G23632" t="s">
        <v>14473</v>
      </c>
    </row>
    <row r="23633" spans="1:7" x14ac:dyDescent="0.35">
      <c r="A23633" t="s">
        <v>3</v>
      </c>
      <c r="B23633" t="s">
        <v>6</v>
      </c>
      <c r="C23633" t="s">
        <v>3598</v>
      </c>
      <c r="D23633" s="2">
        <v>55661.99</v>
      </c>
      <c r="E23633" s="3">
        <f t="shared" si="738"/>
        <v>2.5194182838764851E-4</v>
      </c>
      <c r="F23633" s="3">
        <f t="shared" si="739"/>
        <v>98.709939572038152</v>
      </c>
      <c r="G23633" t="s">
        <v>14473</v>
      </c>
    </row>
    <row r="23634" spans="1:7" x14ac:dyDescent="0.35">
      <c r="A23634" t="s">
        <v>10</v>
      </c>
      <c r="B23634" t="s">
        <v>9</v>
      </c>
      <c r="C23634" t="s">
        <v>10093</v>
      </c>
      <c r="D23634" s="2">
        <v>55660.959999999999</v>
      </c>
      <c r="E23634" s="3">
        <f t="shared" si="738"/>
        <v>2.5193716631783682E-4</v>
      </c>
      <c r="F23634" s="3">
        <f t="shared" si="739"/>
        <v>98.710191509204464</v>
      </c>
      <c r="G23634" t="s">
        <v>14480</v>
      </c>
    </row>
    <row r="23635" spans="1:7" x14ac:dyDescent="0.35">
      <c r="A23635" t="s">
        <v>3</v>
      </c>
      <c r="B23635" t="s">
        <v>9</v>
      </c>
      <c r="C23635" t="s">
        <v>5300</v>
      </c>
      <c r="D23635" s="2">
        <v>55660.35</v>
      </c>
      <c r="E23635" s="3">
        <f t="shared" si="738"/>
        <v>2.5193440528620069E-4</v>
      </c>
      <c r="F23635" s="3">
        <f t="shared" si="739"/>
        <v>98.710443443609748</v>
      </c>
      <c r="G23635" t="s">
        <v>14480</v>
      </c>
    </row>
    <row r="23636" spans="1:7" x14ac:dyDescent="0.35">
      <c r="A23636" t="s">
        <v>10</v>
      </c>
      <c r="B23636" t="s">
        <v>29</v>
      </c>
      <c r="C23636" t="s">
        <v>4482</v>
      </c>
      <c r="D23636" s="2">
        <v>55660.18</v>
      </c>
      <c r="E23636" s="3">
        <f t="shared" si="738"/>
        <v>2.5193363581836771E-4</v>
      </c>
      <c r="F23636" s="3">
        <f t="shared" si="739"/>
        <v>98.710695377245571</v>
      </c>
      <c r="G23636" t="s">
        <v>14480</v>
      </c>
    </row>
    <row r="23637" spans="1:7" x14ac:dyDescent="0.35">
      <c r="A23637" t="s">
        <v>3</v>
      </c>
      <c r="B23637" t="s">
        <v>6</v>
      </c>
      <c r="C23637" t="s">
        <v>1145</v>
      </c>
      <c r="D23637" s="2">
        <v>55658.49</v>
      </c>
      <c r="E23637" s="3">
        <f t="shared" si="738"/>
        <v>2.5192598640285139E-4</v>
      </c>
      <c r="F23637" s="3">
        <f t="shared" si="739"/>
        <v>98.710947303231976</v>
      </c>
      <c r="G23637" t="s">
        <v>14473</v>
      </c>
    </row>
    <row r="23638" spans="1:7" x14ac:dyDescent="0.35">
      <c r="A23638" t="s">
        <v>3</v>
      </c>
      <c r="B23638" t="s">
        <v>33</v>
      </c>
      <c r="C23638" t="s">
        <v>158</v>
      </c>
      <c r="D23638" s="2">
        <v>55647.61</v>
      </c>
      <c r="E23638" s="3">
        <f t="shared" si="738"/>
        <v>2.5187674046153925E-4</v>
      </c>
      <c r="F23638" s="3">
        <f t="shared" si="739"/>
        <v>98.711199179972439</v>
      </c>
      <c r="G23638" t="s">
        <v>14473</v>
      </c>
    </row>
    <row r="23639" spans="1:7" x14ac:dyDescent="0.35">
      <c r="A23639" t="s">
        <v>3</v>
      </c>
      <c r="B23639" t="s">
        <v>20</v>
      </c>
      <c r="C23639" t="s">
        <v>8310</v>
      </c>
      <c r="D23639" s="2">
        <v>55641.1</v>
      </c>
      <c r="E23639" s="3">
        <f t="shared" si="738"/>
        <v>2.5184727436981661E-4</v>
      </c>
      <c r="F23639" s="3">
        <f t="shared" si="739"/>
        <v>98.71145102724681</v>
      </c>
      <c r="G23639" t="s">
        <v>14480</v>
      </c>
    </row>
    <row r="23640" spans="1:7" x14ac:dyDescent="0.35">
      <c r="A23640" t="s">
        <v>10</v>
      </c>
      <c r="B23640" t="s">
        <v>18</v>
      </c>
      <c r="C23640" t="s">
        <v>11634</v>
      </c>
      <c r="D23640" s="2">
        <v>55639.360000000001</v>
      </c>
      <c r="E23640" s="3">
        <f t="shared" si="738"/>
        <v>2.5183939864023179E-4</v>
      </c>
      <c r="F23640" s="3">
        <f t="shared" si="739"/>
        <v>98.711702866645453</v>
      </c>
      <c r="G23640" t="s">
        <v>14480</v>
      </c>
    </row>
    <row r="23641" spans="1:7" x14ac:dyDescent="0.35">
      <c r="A23641" t="s">
        <v>3</v>
      </c>
      <c r="B23641" t="s">
        <v>6</v>
      </c>
      <c r="C23641" t="s">
        <v>6896</v>
      </c>
      <c r="D23641" s="2">
        <v>55637.98</v>
      </c>
      <c r="E23641" s="3">
        <f t="shared" si="738"/>
        <v>2.5183315237194034E-4</v>
      </c>
      <c r="F23641" s="3">
        <f t="shared" si="739"/>
        <v>98.711954699797829</v>
      </c>
      <c r="G23641" t="s">
        <v>14473</v>
      </c>
    </row>
    <row r="23642" spans="1:7" x14ac:dyDescent="0.35">
      <c r="A23642" t="s">
        <v>10</v>
      </c>
      <c r="B23642" t="s">
        <v>9</v>
      </c>
      <c r="C23642" t="s">
        <v>8223</v>
      </c>
      <c r="D23642" s="2">
        <v>55620.639999999999</v>
      </c>
      <c r="E23642" s="3">
        <f t="shared" si="738"/>
        <v>2.5175466665297406E-4</v>
      </c>
      <c r="F23642" s="3">
        <f t="shared" si="739"/>
        <v>98.712206454464479</v>
      </c>
      <c r="G23642" t="s">
        <v>14480</v>
      </c>
    </row>
    <row r="23643" spans="1:7" x14ac:dyDescent="0.35">
      <c r="A23643" t="s">
        <v>3</v>
      </c>
      <c r="B23643" t="s">
        <v>9</v>
      </c>
      <c r="C23643" t="s">
        <v>8540</v>
      </c>
      <c r="D23643" s="2">
        <v>55616.98</v>
      </c>
      <c r="E23643" s="3">
        <f t="shared" si="738"/>
        <v>2.517381004631577E-4</v>
      </c>
      <c r="F23643" s="3">
        <f t="shared" si="739"/>
        <v>98.712458192564938</v>
      </c>
      <c r="G23643" t="s">
        <v>14480</v>
      </c>
    </row>
    <row r="23644" spans="1:7" x14ac:dyDescent="0.35">
      <c r="A23644" t="s">
        <v>3</v>
      </c>
      <c r="B23644" t="s">
        <v>8</v>
      </c>
      <c r="C23644" t="s">
        <v>956</v>
      </c>
      <c r="D23644" s="2">
        <v>55616.3</v>
      </c>
      <c r="E23644" s="3">
        <f t="shared" si="738"/>
        <v>2.5173502259182571E-4</v>
      </c>
      <c r="F23644" s="3">
        <f t="shared" si="739"/>
        <v>98.712709927587525</v>
      </c>
      <c r="G23644" t="s">
        <v>14473</v>
      </c>
    </row>
    <row r="23645" spans="1:7" x14ac:dyDescent="0.35">
      <c r="A23645" t="s">
        <v>3</v>
      </c>
      <c r="B23645" t="s">
        <v>180</v>
      </c>
      <c r="C23645" t="s">
        <v>9482</v>
      </c>
      <c r="D23645" s="2">
        <v>55609.4</v>
      </c>
      <c r="E23645" s="3">
        <f t="shared" si="738"/>
        <v>2.5170379125036854E-4</v>
      </c>
      <c r="F23645" s="3">
        <f t="shared" si="739"/>
        <v>98.712961631378775</v>
      </c>
      <c r="G23645" t="s">
        <v>14480</v>
      </c>
    </row>
    <row r="23646" spans="1:7" x14ac:dyDescent="0.35">
      <c r="A23646" t="s">
        <v>10</v>
      </c>
      <c r="B23646" t="s">
        <v>180</v>
      </c>
      <c r="C23646" t="s">
        <v>1474</v>
      </c>
      <c r="D23646" s="2">
        <v>55605.77</v>
      </c>
      <c r="E23646" s="3">
        <f t="shared" si="738"/>
        <v>2.5168736084899321E-4</v>
      </c>
      <c r="F23646" s="3">
        <f t="shared" si="739"/>
        <v>98.713213318739619</v>
      </c>
      <c r="G23646" t="s">
        <v>14480</v>
      </c>
    </row>
    <row r="23647" spans="1:7" x14ac:dyDescent="0.35">
      <c r="A23647" t="s">
        <v>10</v>
      </c>
      <c r="B23647" t="s">
        <v>8</v>
      </c>
      <c r="C23647" t="s">
        <v>14211</v>
      </c>
      <c r="D23647" s="2">
        <v>55604.68</v>
      </c>
      <c r="E23647" s="3">
        <f t="shared" si="738"/>
        <v>2.5168242720229929E-4</v>
      </c>
      <c r="F23647" s="3">
        <f t="shared" si="739"/>
        <v>98.713465001166824</v>
      </c>
      <c r="G23647" t="s">
        <v>14473</v>
      </c>
    </row>
    <row r="23648" spans="1:7" x14ac:dyDescent="0.35">
      <c r="A23648" t="s">
        <v>3</v>
      </c>
      <c r="B23648" t="s">
        <v>29</v>
      </c>
      <c r="C23648" t="s">
        <v>5393</v>
      </c>
      <c r="D23648" s="2">
        <v>55601.88</v>
      </c>
      <c r="E23648" s="3">
        <f t="shared" si="738"/>
        <v>2.5166975361446157E-4</v>
      </c>
      <c r="F23648" s="3">
        <f t="shared" si="739"/>
        <v>98.713716670920434</v>
      </c>
      <c r="G23648" t="s">
        <v>14473</v>
      </c>
    </row>
    <row r="23649" spans="1:7" x14ac:dyDescent="0.35">
      <c r="A23649" t="s">
        <v>3</v>
      </c>
      <c r="B23649" t="s">
        <v>6</v>
      </c>
      <c r="C23649" s="8" t="s">
        <v>9541</v>
      </c>
      <c r="D23649" s="2">
        <v>55599.49</v>
      </c>
      <c r="E23649" s="3">
        <f t="shared" si="738"/>
        <v>2.5165893580198585E-4</v>
      </c>
      <c r="F23649" s="3">
        <f t="shared" si="739"/>
        <v>98.713968329856229</v>
      </c>
      <c r="G23649" t="s">
        <v>14480</v>
      </c>
    </row>
    <row r="23650" spans="1:7" x14ac:dyDescent="0.35">
      <c r="A23650" t="s">
        <v>3</v>
      </c>
      <c r="B23650" t="s">
        <v>6</v>
      </c>
      <c r="C23650" s="8" t="s">
        <v>13479</v>
      </c>
      <c r="D23650" s="2">
        <v>55598.9</v>
      </c>
      <c r="E23650" s="3">
        <f t="shared" si="738"/>
        <v>2.5165626529597719E-4</v>
      </c>
      <c r="F23650" s="3">
        <f t="shared" si="739"/>
        <v>98.71421998612152</v>
      </c>
      <c r="G23650" t="s">
        <v>14480</v>
      </c>
    </row>
    <row r="23651" spans="1:7" x14ac:dyDescent="0.35">
      <c r="A23651" t="s">
        <v>10</v>
      </c>
      <c r="B23651" t="s">
        <v>9</v>
      </c>
      <c r="C23651" t="s">
        <v>4276</v>
      </c>
      <c r="D23651" s="2">
        <v>55598.62</v>
      </c>
      <c r="E23651" s="3">
        <f t="shared" si="738"/>
        <v>2.5165499793719341E-4</v>
      </c>
      <c r="F23651" s="3">
        <f t="shared" si="739"/>
        <v>98.714471641119459</v>
      </c>
      <c r="G23651" t="s">
        <v>14473</v>
      </c>
    </row>
    <row r="23652" spans="1:7" x14ac:dyDescent="0.35">
      <c r="A23652" t="s">
        <v>3</v>
      </c>
      <c r="B23652" t="s">
        <v>9</v>
      </c>
      <c r="C23652" t="s">
        <v>8895</v>
      </c>
      <c r="D23652" s="2">
        <v>55598.53</v>
      </c>
      <c r="E23652" s="3">
        <f t="shared" si="738"/>
        <v>2.5165459057187008E-4</v>
      </c>
      <c r="F23652" s="3">
        <f t="shared" si="739"/>
        <v>98.71472329571003</v>
      </c>
      <c r="G23652" t="s">
        <v>14480</v>
      </c>
    </row>
    <row r="23653" spans="1:7" x14ac:dyDescent="0.35">
      <c r="A23653" t="s">
        <v>10</v>
      </c>
      <c r="B23653" t="s">
        <v>29</v>
      </c>
      <c r="C23653" t="s">
        <v>5776</v>
      </c>
      <c r="D23653" s="2">
        <v>55592.639999999999</v>
      </c>
      <c r="E23653" s="3">
        <f t="shared" si="738"/>
        <v>2.5162793077459724E-4</v>
      </c>
      <c r="F23653" s="3">
        <f t="shared" si="739"/>
        <v>98.71497492364081</v>
      </c>
      <c r="G23653" t="s">
        <v>14480</v>
      </c>
    </row>
    <row r="23654" spans="1:7" x14ac:dyDescent="0.35">
      <c r="A23654" t="s">
        <v>3</v>
      </c>
      <c r="B23654" t="s">
        <v>32</v>
      </c>
      <c r="C23654" t="s">
        <v>3520</v>
      </c>
      <c r="D23654" s="2">
        <v>55583.17</v>
      </c>
      <c r="E23654" s="3">
        <f t="shared" si="738"/>
        <v>2.5158506689001764E-4</v>
      </c>
      <c r="F23654" s="3">
        <f t="shared" si="739"/>
        <v>98.715226508707701</v>
      </c>
      <c r="G23654" t="s">
        <v>14480</v>
      </c>
    </row>
    <row r="23655" spans="1:7" x14ac:dyDescent="0.35">
      <c r="A23655" t="s">
        <v>10</v>
      </c>
      <c r="B23655" t="s">
        <v>13</v>
      </c>
      <c r="C23655" t="s">
        <v>1395</v>
      </c>
      <c r="D23655" s="2">
        <v>55582.5</v>
      </c>
      <c r="E23655" s="3">
        <f t="shared" si="738"/>
        <v>2.5158203428149933E-4</v>
      </c>
      <c r="F23655" s="3">
        <f t="shared" si="739"/>
        <v>98.715478090741982</v>
      </c>
      <c r="G23655" t="s">
        <v>14473</v>
      </c>
    </row>
    <row r="23656" spans="1:7" x14ac:dyDescent="0.35">
      <c r="A23656" t="s">
        <v>3</v>
      </c>
      <c r="B23656" t="s">
        <v>23</v>
      </c>
      <c r="C23656" t="s">
        <v>2806</v>
      </c>
      <c r="D23656" s="2">
        <v>55579.79</v>
      </c>
      <c r="E23656" s="3">
        <f t="shared" si="738"/>
        <v>2.51569768058985E-4</v>
      </c>
      <c r="F23656" s="3">
        <f t="shared" si="739"/>
        <v>98.715729660510036</v>
      </c>
      <c r="G23656" t="s">
        <v>14473</v>
      </c>
    </row>
    <row r="23657" spans="1:7" x14ac:dyDescent="0.35">
      <c r="A23657" t="s">
        <v>10</v>
      </c>
      <c r="B23657" t="s">
        <v>8</v>
      </c>
      <c r="C23657" t="s">
        <v>6766</v>
      </c>
      <c r="D23657" s="2">
        <v>55575.5</v>
      </c>
      <c r="E23657" s="3">
        <f t="shared" si="738"/>
        <v>2.5155035031190515E-4</v>
      </c>
      <c r="F23657" s="3">
        <f t="shared" si="739"/>
        <v>98.715981210860349</v>
      </c>
      <c r="G23657" t="s">
        <v>14473</v>
      </c>
    </row>
    <row r="23658" spans="1:7" x14ac:dyDescent="0.35">
      <c r="A23658" t="s">
        <v>3</v>
      </c>
      <c r="B23658" t="s">
        <v>6</v>
      </c>
      <c r="C23658" t="s">
        <v>3058</v>
      </c>
      <c r="D23658" s="2">
        <v>55571.68</v>
      </c>
      <c r="E23658" s="3">
        <f t="shared" si="738"/>
        <v>2.5153305991706943E-4</v>
      </c>
      <c r="F23658" s="3">
        <f t="shared" si="739"/>
        <v>98.716232743920273</v>
      </c>
      <c r="G23658" t="s">
        <v>14480</v>
      </c>
    </row>
    <row r="23659" spans="1:7" x14ac:dyDescent="0.35">
      <c r="A23659" t="s">
        <v>3</v>
      </c>
      <c r="B23659" t="s">
        <v>37</v>
      </c>
      <c r="C23659" t="s">
        <v>4591</v>
      </c>
      <c r="D23659" s="2">
        <v>55568</v>
      </c>
      <c r="E23659" s="3">
        <f t="shared" si="738"/>
        <v>2.5151640320162559E-4</v>
      </c>
      <c r="F23659" s="3">
        <f t="shared" si="739"/>
        <v>98.716484260323469</v>
      </c>
      <c r="G23659" t="s">
        <v>14473</v>
      </c>
    </row>
    <row r="23660" spans="1:7" x14ac:dyDescent="0.35">
      <c r="A23660" t="s">
        <v>3</v>
      </c>
      <c r="B23660" t="s">
        <v>22</v>
      </c>
      <c r="C23660" t="s">
        <v>1984</v>
      </c>
      <c r="D23660" s="2">
        <v>55564.9</v>
      </c>
      <c r="E23660" s="3">
        <f t="shared" si="738"/>
        <v>2.5150237172937674E-4</v>
      </c>
      <c r="F23660" s="3">
        <f t="shared" si="739"/>
        <v>98.716735762695194</v>
      </c>
      <c r="G23660" t="s">
        <v>14473</v>
      </c>
    </row>
    <row r="23661" spans="1:7" x14ac:dyDescent="0.35">
      <c r="A23661" t="s">
        <v>3</v>
      </c>
      <c r="B23661" t="s">
        <v>9</v>
      </c>
      <c r="C23661" t="s">
        <v>13576</v>
      </c>
      <c r="D23661" s="2">
        <v>55563.19</v>
      </c>
      <c r="E23661" s="3">
        <f t="shared" si="738"/>
        <v>2.5149463178823301E-4</v>
      </c>
      <c r="F23661" s="3">
        <f t="shared" si="739"/>
        <v>98.716987257326977</v>
      </c>
      <c r="G23661" t="s">
        <v>14480</v>
      </c>
    </row>
    <row r="23662" spans="1:7" x14ac:dyDescent="0.35">
      <c r="A23662" t="s">
        <v>10</v>
      </c>
      <c r="B23662" t="s">
        <v>36</v>
      </c>
      <c r="C23662" s="8" t="s">
        <v>2449</v>
      </c>
      <c r="D23662" s="2">
        <v>55559.199999999997</v>
      </c>
      <c r="E23662" s="3">
        <f t="shared" si="738"/>
        <v>2.514765719255643E-4</v>
      </c>
      <c r="F23662" s="3">
        <f t="shared" si="739"/>
        <v>98.71723873389891</v>
      </c>
      <c r="G23662" t="s">
        <v>14480</v>
      </c>
    </row>
    <row r="23663" spans="1:7" x14ac:dyDescent="0.35">
      <c r="A23663" t="s">
        <v>10</v>
      </c>
      <c r="B23663" t="s">
        <v>38</v>
      </c>
      <c r="C23663" t="s">
        <v>12696</v>
      </c>
      <c r="D23663" s="2">
        <v>55558.49</v>
      </c>
      <c r="E23663" s="3">
        <f t="shared" si="738"/>
        <v>2.5147335826579116E-4</v>
      </c>
      <c r="F23663" s="3">
        <f t="shared" si="739"/>
        <v>98.717490207257171</v>
      </c>
      <c r="G23663" t="s">
        <v>14473</v>
      </c>
    </row>
    <row r="23664" spans="1:7" x14ac:dyDescent="0.35">
      <c r="A23664" t="s">
        <v>3</v>
      </c>
      <c r="B23664" t="s">
        <v>43</v>
      </c>
      <c r="C23664" t="s">
        <v>13840</v>
      </c>
      <c r="D23664" s="2">
        <v>55557.33</v>
      </c>
      <c r="E23664" s="3">
        <f t="shared" si="738"/>
        <v>2.5146810777940126E-4</v>
      </c>
      <c r="F23664" s="3">
        <f t="shared" si="739"/>
        <v>98.717741675364948</v>
      </c>
      <c r="G23664" t="s">
        <v>14473</v>
      </c>
    </row>
    <row r="23665" spans="1:7" x14ac:dyDescent="0.35">
      <c r="A23665" t="s">
        <v>10</v>
      </c>
      <c r="B23665" t="s">
        <v>13</v>
      </c>
      <c r="C23665" t="s">
        <v>7531</v>
      </c>
      <c r="D23665" s="2">
        <v>55554.76</v>
      </c>
      <c r="E23665" s="3">
        <f t="shared" si="738"/>
        <v>2.5145647523627888E-4</v>
      </c>
      <c r="F23665" s="3">
        <f t="shared" si="739"/>
        <v>98.717993131840188</v>
      </c>
      <c r="G23665" t="s">
        <v>14473</v>
      </c>
    </row>
    <row r="23666" spans="1:7" x14ac:dyDescent="0.35">
      <c r="A23666" t="s">
        <v>3</v>
      </c>
      <c r="B23666" t="s">
        <v>6</v>
      </c>
      <c r="C23666" t="s">
        <v>3538</v>
      </c>
      <c r="D23666" s="2">
        <v>55544.13</v>
      </c>
      <c r="E23666" s="3">
        <f t="shared" si="738"/>
        <v>2.5140836086530932E-4</v>
      </c>
      <c r="F23666" s="3">
        <f t="shared" si="739"/>
        <v>98.718244540201056</v>
      </c>
      <c r="G23666" t="s">
        <v>14473</v>
      </c>
    </row>
    <row r="23667" spans="1:7" x14ac:dyDescent="0.35">
      <c r="A23667" t="s">
        <v>10</v>
      </c>
      <c r="B23667" t="s">
        <v>9</v>
      </c>
      <c r="C23667" t="s">
        <v>3918</v>
      </c>
      <c r="D23667" s="2">
        <v>55540</v>
      </c>
      <c r="E23667" s="3">
        <f t="shared" si="738"/>
        <v>2.5138966732324877E-4</v>
      </c>
      <c r="F23667" s="3">
        <f t="shared" si="739"/>
        <v>98.718495929868382</v>
      </c>
      <c r="G23667" t="s">
        <v>14473</v>
      </c>
    </row>
    <row r="23668" spans="1:7" x14ac:dyDescent="0.35">
      <c r="A23668" t="s">
        <v>10</v>
      </c>
      <c r="B23668" t="s">
        <v>16</v>
      </c>
      <c r="C23668" t="s">
        <v>2613</v>
      </c>
      <c r="D23668" s="2">
        <v>55537.32</v>
      </c>
      <c r="E23668" s="3">
        <f t="shared" si="738"/>
        <v>2.5137753688917548E-4</v>
      </c>
      <c r="F23668" s="3">
        <f t="shared" si="739"/>
        <v>98.718747307405266</v>
      </c>
      <c r="G23668" t="s">
        <v>14473</v>
      </c>
    </row>
    <row r="23669" spans="1:7" x14ac:dyDescent="0.35">
      <c r="A23669" t="s">
        <v>3</v>
      </c>
      <c r="B23669" t="s">
        <v>9</v>
      </c>
      <c r="C23669" t="s">
        <v>8268</v>
      </c>
      <c r="D23669" s="2">
        <v>55537.29</v>
      </c>
      <c r="E23669" s="3">
        <f t="shared" si="738"/>
        <v>2.5137740110073439E-4</v>
      </c>
      <c r="F23669" s="3">
        <f t="shared" si="739"/>
        <v>98.718998684806365</v>
      </c>
      <c r="G23669" t="s">
        <v>14473</v>
      </c>
    </row>
    <row r="23670" spans="1:7" x14ac:dyDescent="0.35">
      <c r="A23670" t="s">
        <v>3</v>
      </c>
      <c r="B23670" t="s">
        <v>18</v>
      </c>
      <c r="C23670" t="s">
        <v>1165</v>
      </c>
      <c r="D23670" s="2">
        <v>55537.09</v>
      </c>
      <c r="E23670" s="3">
        <f t="shared" si="738"/>
        <v>2.5137649584446026E-4</v>
      </c>
      <c r="F23670" s="3">
        <f t="shared" si="739"/>
        <v>98.719250061302205</v>
      </c>
      <c r="G23670" t="s">
        <v>14480</v>
      </c>
    </row>
    <row r="23671" spans="1:7" x14ac:dyDescent="0.35">
      <c r="A23671" t="s">
        <v>10</v>
      </c>
      <c r="B23671" t="s">
        <v>9</v>
      </c>
      <c r="C23671" t="s">
        <v>2489</v>
      </c>
      <c r="D23671" s="2">
        <v>55535.97</v>
      </c>
      <c r="E23671" s="3">
        <f t="shared" si="738"/>
        <v>2.5137142640932524E-4</v>
      </c>
      <c r="F23671" s="3">
        <f t="shared" si="739"/>
        <v>98.71950143272862</v>
      </c>
      <c r="G23671" t="s">
        <v>14473</v>
      </c>
    </row>
    <row r="23672" spans="1:7" x14ac:dyDescent="0.35">
      <c r="A23672" t="s">
        <v>10</v>
      </c>
      <c r="B23672" t="s">
        <v>29</v>
      </c>
      <c r="C23672" t="s">
        <v>9895</v>
      </c>
      <c r="D23672" s="2">
        <v>55535.82</v>
      </c>
      <c r="E23672" s="3">
        <f t="shared" si="738"/>
        <v>2.5137074746711961E-4</v>
      </c>
      <c r="F23672" s="3">
        <f t="shared" si="739"/>
        <v>98.719752803476084</v>
      </c>
      <c r="G23672" t="s">
        <v>14473</v>
      </c>
    </row>
    <row r="23673" spans="1:7" x14ac:dyDescent="0.35">
      <c r="A23673" t="s">
        <v>3</v>
      </c>
      <c r="B23673" t="s">
        <v>9</v>
      </c>
      <c r="C23673" t="s">
        <v>12262</v>
      </c>
      <c r="D23673" s="2">
        <v>55532.14</v>
      </c>
      <c r="E23673" s="3">
        <f t="shared" si="738"/>
        <v>2.5135409075167578E-4</v>
      </c>
      <c r="F23673" s="3">
        <f t="shared" si="739"/>
        <v>98.720004157566834</v>
      </c>
      <c r="G23673" t="s">
        <v>14480</v>
      </c>
    </row>
    <row r="23674" spans="1:7" x14ac:dyDescent="0.35">
      <c r="A23674" t="s">
        <v>10</v>
      </c>
      <c r="B23674" t="s">
        <v>8</v>
      </c>
      <c r="C23674" t="s">
        <v>2417</v>
      </c>
      <c r="D23674" s="2">
        <v>55524.32</v>
      </c>
      <c r="E23674" s="3">
        <f t="shared" si="738"/>
        <v>2.5131869523135767E-4</v>
      </c>
      <c r="F23674" s="3">
        <f t="shared" si="739"/>
        <v>98.720255476262068</v>
      </c>
      <c r="G23674" t="s">
        <v>14480</v>
      </c>
    </row>
    <row r="23675" spans="1:7" x14ac:dyDescent="0.35">
      <c r="A23675" t="s">
        <v>10</v>
      </c>
      <c r="B23675" t="s">
        <v>148</v>
      </c>
      <c r="C23675" t="s">
        <v>12413</v>
      </c>
      <c r="D23675" s="2">
        <v>55524.21</v>
      </c>
      <c r="E23675" s="3">
        <f t="shared" si="738"/>
        <v>2.5131819734040692E-4</v>
      </c>
      <c r="F23675" s="3">
        <f t="shared" si="739"/>
        <v>98.720506794459411</v>
      </c>
      <c r="G23675" t="s">
        <v>14473</v>
      </c>
    </row>
    <row r="23676" spans="1:7" x14ac:dyDescent="0.35">
      <c r="A23676" t="s">
        <v>3</v>
      </c>
      <c r="B23676" t="s">
        <v>29</v>
      </c>
      <c r="C23676" t="s">
        <v>10902</v>
      </c>
      <c r="D23676" s="2">
        <v>55521.120000000003</v>
      </c>
      <c r="E23676" s="3">
        <f t="shared" si="738"/>
        <v>2.513042111309718E-4</v>
      </c>
      <c r="F23676" s="3">
        <f t="shared" si="739"/>
        <v>98.720758098670544</v>
      </c>
      <c r="G23676" t="s">
        <v>14480</v>
      </c>
    </row>
    <row r="23677" spans="1:7" x14ac:dyDescent="0.35">
      <c r="A23677" t="s">
        <v>3</v>
      </c>
      <c r="B23677" t="s">
        <v>99</v>
      </c>
      <c r="C23677" t="s">
        <v>1890</v>
      </c>
      <c r="D23677" s="2">
        <v>55515.67</v>
      </c>
      <c r="E23677" s="3">
        <f t="shared" si="738"/>
        <v>2.51279542897502E-4</v>
      </c>
      <c r="F23677" s="3">
        <f t="shared" si="739"/>
        <v>98.721009378213438</v>
      </c>
      <c r="G23677" t="s">
        <v>14480</v>
      </c>
    </row>
    <row r="23678" spans="1:7" x14ac:dyDescent="0.35">
      <c r="A23678" t="s">
        <v>10</v>
      </c>
      <c r="B23678" t="s">
        <v>22</v>
      </c>
      <c r="C23678" t="s">
        <v>8500</v>
      </c>
      <c r="D23678" s="2">
        <v>55513.95</v>
      </c>
      <c r="E23678" s="3">
        <f t="shared" si="738"/>
        <v>2.5127175769354453E-4</v>
      </c>
      <c r="F23678" s="3">
        <f t="shared" si="739"/>
        <v>98.721260649971128</v>
      </c>
      <c r="G23678" t="s">
        <v>14480</v>
      </c>
    </row>
    <row r="23679" spans="1:7" x14ac:dyDescent="0.35">
      <c r="A23679" t="s">
        <v>3</v>
      </c>
      <c r="B23679" t="s">
        <v>6</v>
      </c>
      <c r="C23679" s="8" t="s">
        <v>3528</v>
      </c>
      <c r="D23679" s="2">
        <v>55513.63</v>
      </c>
      <c r="E23679" s="3">
        <f t="shared" si="738"/>
        <v>2.5127030928350598E-4</v>
      </c>
      <c r="F23679" s="3">
        <f t="shared" si="739"/>
        <v>98.721511920280406</v>
      </c>
      <c r="G23679" t="s">
        <v>14480</v>
      </c>
    </row>
    <row r="23680" spans="1:7" x14ac:dyDescent="0.35">
      <c r="A23680" t="s">
        <v>3</v>
      </c>
      <c r="B23680" t="s">
        <v>29</v>
      </c>
      <c r="C23680" t="s">
        <v>6276</v>
      </c>
      <c r="D23680" s="2">
        <v>55511.48</v>
      </c>
      <c r="E23680" s="3">
        <f t="shared" si="738"/>
        <v>2.5126057777855916E-4</v>
      </c>
      <c r="F23680" s="3">
        <f t="shared" si="739"/>
        <v>98.72176318085819</v>
      </c>
      <c r="G23680" t="s">
        <v>14473</v>
      </c>
    </row>
    <row r="23681" spans="1:7" x14ac:dyDescent="0.35">
      <c r="A23681" t="s">
        <v>3</v>
      </c>
      <c r="B23681" t="s">
        <v>180</v>
      </c>
      <c r="C23681" t="s">
        <v>6698</v>
      </c>
      <c r="D23681" s="2">
        <v>55511.32</v>
      </c>
      <c r="E23681" s="3">
        <f t="shared" si="738"/>
        <v>2.5125985357353985E-4</v>
      </c>
      <c r="F23681" s="3">
        <f t="shared" si="739"/>
        <v>98.72201444071176</v>
      </c>
      <c r="G23681" t="s">
        <v>14480</v>
      </c>
    </row>
    <row r="23682" spans="1:7" x14ac:dyDescent="0.35">
      <c r="A23682" t="s">
        <v>10</v>
      </c>
      <c r="B23682" t="s">
        <v>13</v>
      </c>
      <c r="C23682" t="s">
        <v>273</v>
      </c>
      <c r="D23682" s="2">
        <v>55506.96</v>
      </c>
      <c r="E23682" s="3">
        <f t="shared" si="738"/>
        <v>2.5124011898676403E-4</v>
      </c>
      <c r="F23682" s="3">
        <f t="shared" si="739"/>
        <v>98.722265680830745</v>
      </c>
      <c r="G23682" t="s">
        <v>14473</v>
      </c>
    </row>
    <row r="23683" spans="1:7" x14ac:dyDescent="0.35">
      <c r="A23683" t="s">
        <v>10</v>
      </c>
      <c r="B23683" t="s">
        <v>9</v>
      </c>
      <c r="C23683" t="s">
        <v>8001</v>
      </c>
      <c r="D23683" s="2">
        <v>55505.4</v>
      </c>
      <c r="E23683" s="3">
        <f t="shared" ref="E23683:E23746" si="740">(D23683/$D$29638)*100</f>
        <v>2.5123305798782587E-4</v>
      </c>
      <c r="F23683" s="3">
        <f t="shared" si="739"/>
        <v>98.72251691388874</v>
      </c>
      <c r="G23683" t="s">
        <v>14473</v>
      </c>
    </row>
    <row r="23684" spans="1:7" x14ac:dyDescent="0.35">
      <c r="A23684" t="s">
        <v>3</v>
      </c>
      <c r="B23684" t="s">
        <v>33</v>
      </c>
      <c r="C23684" t="s">
        <v>14410</v>
      </c>
      <c r="D23684" s="2">
        <v>55500.85</v>
      </c>
      <c r="E23684" s="3">
        <f t="shared" si="740"/>
        <v>2.5121246340758965E-4</v>
      </c>
      <c r="F23684" s="3">
        <f t="shared" ref="F23684:F23747" si="741">E23684+F23683</f>
        <v>98.72276812635215</v>
      </c>
      <c r="G23684" t="s">
        <v>14473</v>
      </c>
    </row>
    <row r="23685" spans="1:7" x14ac:dyDescent="0.35">
      <c r="A23685" t="s">
        <v>10</v>
      </c>
      <c r="B23685" t="s">
        <v>180</v>
      </c>
      <c r="C23685" t="s">
        <v>843</v>
      </c>
      <c r="D23685" s="2">
        <v>55500.7</v>
      </c>
      <c r="E23685" s="3">
        <f t="shared" si="740"/>
        <v>2.5121178446538403E-4</v>
      </c>
      <c r="F23685" s="3">
        <f t="shared" si="741"/>
        <v>98.723019338136609</v>
      </c>
      <c r="G23685" t="s">
        <v>14480</v>
      </c>
    </row>
    <row r="23686" spans="1:7" x14ac:dyDescent="0.35">
      <c r="A23686" t="s">
        <v>3</v>
      </c>
      <c r="B23686" t="s">
        <v>13</v>
      </c>
      <c r="C23686" t="s">
        <v>2209</v>
      </c>
      <c r="D23686" s="2">
        <v>55499</v>
      </c>
      <c r="E23686" s="3">
        <f t="shared" si="740"/>
        <v>2.5120408978705403E-4</v>
      </c>
      <c r="F23686" s="3">
        <f t="shared" si="741"/>
        <v>98.723270542226402</v>
      </c>
      <c r="G23686" t="s">
        <v>14473</v>
      </c>
    </row>
    <row r="23687" spans="1:7" x14ac:dyDescent="0.35">
      <c r="A23687" t="s">
        <v>3</v>
      </c>
      <c r="B23687" t="s">
        <v>13</v>
      </c>
      <c r="C23687" t="s">
        <v>11755</v>
      </c>
      <c r="D23687" s="2">
        <v>55497</v>
      </c>
      <c r="E23687" s="3">
        <f t="shared" si="740"/>
        <v>2.5119503722431283E-4</v>
      </c>
      <c r="F23687" s="3">
        <f t="shared" si="741"/>
        <v>98.723521737263624</v>
      </c>
      <c r="G23687" t="s">
        <v>14473</v>
      </c>
    </row>
    <row r="23688" spans="1:7" x14ac:dyDescent="0.35">
      <c r="A23688" t="s">
        <v>10</v>
      </c>
      <c r="B23688" t="s">
        <v>6</v>
      </c>
      <c r="C23688" t="s">
        <v>1082</v>
      </c>
      <c r="D23688" s="2">
        <v>55492.51</v>
      </c>
      <c r="E23688" s="3">
        <f t="shared" si="740"/>
        <v>2.511747142209588E-4</v>
      </c>
      <c r="F23688" s="3">
        <f t="shared" si="741"/>
        <v>98.723772911977846</v>
      </c>
      <c r="G23688" t="s">
        <v>14473</v>
      </c>
    </row>
    <row r="23689" spans="1:7" x14ac:dyDescent="0.35">
      <c r="A23689" t="s">
        <v>10</v>
      </c>
      <c r="B23689" t="s">
        <v>9</v>
      </c>
      <c r="C23689" t="s">
        <v>5268</v>
      </c>
      <c r="D23689" s="2">
        <v>55490.34</v>
      </c>
      <c r="E23689" s="3">
        <f t="shared" si="740"/>
        <v>2.5116489219038462E-4</v>
      </c>
      <c r="F23689" s="3">
        <f t="shared" si="741"/>
        <v>98.724024076870037</v>
      </c>
      <c r="G23689" t="s">
        <v>14480</v>
      </c>
    </row>
    <row r="23690" spans="1:7" x14ac:dyDescent="0.35">
      <c r="A23690" t="s">
        <v>10</v>
      </c>
      <c r="B23690" t="s">
        <v>33</v>
      </c>
      <c r="C23690" t="s">
        <v>5237</v>
      </c>
      <c r="D23690" s="2">
        <v>55490</v>
      </c>
      <c r="E23690" s="3">
        <f t="shared" si="740"/>
        <v>2.511633532547186E-4</v>
      </c>
      <c r="F23690" s="3">
        <f t="shared" si="741"/>
        <v>98.724275240223292</v>
      </c>
      <c r="G23690" t="s">
        <v>14480</v>
      </c>
    </row>
    <row r="23691" spans="1:7" x14ac:dyDescent="0.35">
      <c r="A23691" t="s">
        <v>10</v>
      </c>
      <c r="B23691" t="s">
        <v>200</v>
      </c>
      <c r="C23691" t="s">
        <v>2072</v>
      </c>
      <c r="D23691" s="2">
        <v>55480.2</v>
      </c>
      <c r="E23691" s="3">
        <f t="shared" si="740"/>
        <v>2.5111899569728671E-4</v>
      </c>
      <c r="F23691" s="3">
        <f t="shared" si="741"/>
        <v>98.724526359218984</v>
      </c>
      <c r="G23691" t="s">
        <v>14473</v>
      </c>
    </row>
    <row r="23692" spans="1:7" x14ac:dyDescent="0.35">
      <c r="A23692" t="s">
        <v>10</v>
      </c>
      <c r="B23692" t="s">
        <v>32</v>
      </c>
      <c r="C23692" t="s">
        <v>12734</v>
      </c>
      <c r="D23692" s="2">
        <v>55479.68</v>
      </c>
      <c r="E23692" s="3">
        <f t="shared" si="740"/>
        <v>2.5111664203097397E-4</v>
      </c>
      <c r="F23692" s="3">
        <f t="shared" si="741"/>
        <v>98.724777475861018</v>
      </c>
      <c r="G23692" t="s">
        <v>14473</v>
      </c>
    </row>
    <row r="23693" spans="1:7" x14ac:dyDescent="0.35">
      <c r="A23693" t="s">
        <v>3</v>
      </c>
      <c r="B23693" t="s">
        <v>29</v>
      </c>
      <c r="C23693" t="s">
        <v>26</v>
      </c>
      <c r="D23693" s="2">
        <v>55476.27</v>
      </c>
      <c r="E23693" s="3">
        <f t="shared" si="740"/>
        <v>2.5110120741150024E-4</v>
      </c>
      <c r="F23693" s="3">
        <f t="shared" si="741"/>
        <v>98.725028577068429</v>
      </c>
      <c r="G23693" t="s">
        <v>14473</v>
      </c>
    </row>
    <row r="23694" spans="1:7" x14ac:dyDescent="0.35">
      <c r="A23694" t="s">
        <v>3</v>
      </c>
      <c r="B23694" t="s">
        <v>33</v>
      </c>
      <c r="C23694" t="s">
        <v>5723</v>
      </c>
      <c r="D23694" s="2">
        <v>55475.3</v>
      </c>
      <c r="E23694" s="3">
        <f t="shared" si="740"/>
        <v>2.5109681691857079E-4</v>
      </c>
      <c r="F23694" s="3">
        <f t="shared" si="741"/>
        <v>98.725279673885353</v>
      </c>
      <c r="G23694" t="s">
        <v>14473</v>
      </c>
    </row>
    <row r="23695" spans="1:7" x14ac:dyDescent="0.35">
      <c r="A23695" t="s">
        <v>3</v>
      </c>
      <c r="B23695" t="s">
        <v>35</v>
      </c>
      <c r="C23695" t="s">
        <v>689</v>
      </c>
      <c r="D23695" s="2">
        <v>55472.45</v>
      </c>
      <c r="E23695" s="3">
        <f t="shared" si="740"/>
        <v>2.5108391701666457E-4</v>
      </c>
      <c r="F23695" s="3">
        <f t="shared" si="741"/>
        <v>98.725530757802375</v>
      </c>
      <c r="G23695" t="s">
        <v>14480</v>
      </c>
    </row>
    <row r="23696" spans="1:7" x14ac:dyDescent="0.35">
      <c r="A23696" t="s">
        <v>3</v>
      </c>
      <c r="B23696" t="s">
        <v>6</v>
      </c>
      <c r="C23696" s="8" t="s">
        <v>9236</v>
      </c>
      <c r="D23696" s="2">
        <v>55470.06</v>
      </c>
      <c r="E23696" s="3">
        <f t="shared" si="740"/>
        <v>2.510730992041888E-4</v>
      </c>
      <c r="F23696" s="3">
        <f t="shared" si="741"/>
        <v>98.725781830901582</v>
      </c>
      <c r="G23696" t="s">
        <v>14480</v>
      </c>
    </row>
    <row r="23697" spans="1:7" x14ac:dyDescent="0.35">
      <c r="A23697" t="s">
        <v>10</v>
      </c>
      <c r="B23697" t="s">
        <v>6</v>
      </c>
      <c r="C23697" t="s">
        <v>5852</v>
      </c>
      <c r="D23697" s="2">
        <v>55467.46</v>
      </c>
      <c r="E23697" s="3">
        <f t="shared" si="740"/>
        <v>2.5106133087262527E-4</v>
      </c>
      <c r="F23697" s="3">
        <f t="shared" si="741"/>
        <v>98.726032892232453</v>
      </c>
      <c r="G23697" t="s">
        <v>14473</v>
      </c>
    </row>
    <row r="23698" spans="1:7" x14ac:dyDescent="0.35">
      <c r="A23698" t="s">
        <v>10</v>
      </c>
      <c r="B23698" t="s">
        <v>6</v>
      </c>
      <c r="C23698" s="8" t="s">
        <v>5604</v>
      </c>
      <c r="D23698" s="2">
        <v>55464.67</v>
      </c>
      <c r="E23698" s="3">
        <f t="shared" si="740"/>
        <v>2.5104870254760123E-4</v>
      </c>
      <c r="F23698" s="3">
        <f t="shared" si="741"/>
        <v>98.726283940935005</v>
      </c>
      <c r="G23698" t="s">
        <v>14480</v>
      </c>
    </row>
    <row r="23699" spans="1:7" x14ac:dyDescent="0.35">
      <c r="A23699" t="s">
        <v>3</v>
      </c>
      <c r="B23699" t="s">
        <v>6</v>
      </c>
      <c r="C23699" t="s">
        <v>10361</v>
      </c>
      <c r="D23699" s="2">
        <v>55462.75</v>
      </c>
      <c r="E23699" s="3">
        <f t="shared" si="740"/>
        <v>2.5104001208736974E-4</v>
      </c>
      <c r="F23699" s="3">
        <f t="shared" si="741"/>
        <v>98.726534980947093</v>
      </c>
      <c r="G23699" t="s">
        <v>14480</v>
      </c>
    </row>
    <row r="23700" spans="1:7" x14ac:dyDescent="0.35">
      <c r="A23700" t="s">
        <v>10</v>
      </c>
      <c r="B23700" t="s">
        <v>92</v>
      </c>
      <c r="C23700" t="s">
        <v>141</v>
      </c>
      <c r="D23700" s="2">
        <v>55460.57</v>
      </c>
      <c r="E23700" s="3">
        <f t="shared" si="740"/>
        <v>2.5103014479398178E-4</v>
      </c>
      <c r="F23700" s="3">
        <f t="shared" si="741"/>
        <v>98.726786011091889</v>
      </c>
      <c r="G23700" t="s">
        <v>14473</v>
      </c>
    </row>
    <row r="23701" spans="1:7" x14ac:dyDescent="0.35">
      <c r="A23701" t="s">
        <v>3</v>
      </c>
      <c r="B23701" t="s">
        <v>139</v>
      </c>
      <c r="C23701" t="s">
        <v>7260</v>
      </c>
      <c r="D23701" s="2">
        <v>55458.1</v>
      </c>
      <c r="E23701" s="3">
        <f t="shared" si="740"/>
        <v>2.510189648789964E-4</v>
      </c>
      <c r="F23701" s="3">
        <f t="shared" si="741"/>
        <v>98.727037030056763</v>
      </c>
      <c r="G23701" t="s">
        <v>14480</v>
      </c>
    </row>
    <row r="23702" spans="1:7" x14ac:dyDescent="0.35">
      <c r="A23702" t="s">
        <v>3</v>
      </c>
      <c r="B23702" t="s">
        <v>16</v>
      </c>
      <c r="C23702" s="8" t="s">
        <v>2315</v>
      </c>
      <c r="D23702" s="2">
        <v>55455.74</v>
      </c>
      <c r="E23702" s="3">
        <f t="shared" si="740"/>
        <v>2.5100828285496178E-4</v>
      </c>
      <c r="F23702" s="3">
        <f t="shared" si="741"/>
        <v>98.727288038339623</v>
      </c>
      <c r="G23702" t="s">
        <v>14480</v>
      </c>
    </row>
    <row r="23703" spans="1:7" x14ac:dyDescent="0.35">
      <c r="A23703" t="s">
        <v>3</v>
      </c>
      <c r="B23703" t="s">
        <v>29</v>
      </c>
      <c r="C23703" t="s">
        <v>1120</v>
      </c>
      <c r="D23703" s="2">
        <v>55453.31</v>
      </c>
      <c r="E23703" s="3">
        <f t="shared" si="740"/>
        <v>2.5099728399123123E-4</v>
      </c>
      <c r="F23703" s="3">
        <f t="shared" si="741"/>
        <v>98.727539035623607</v>
      </c>
      <c r="G23703" t="s">
        <v>14473</v>
      </c>
    </row>
    <row r="23704" spans="1:7" x14ac:dyDescent="0.35">
      <c r="A23704" t="s">
        <v>10</v>
      </c>
      <c r="B23704" t="s">
        <v>40</v>
      </c>
      <c r="C23704" s="8" t="s">
        <v>3476</v>
      </c>
      <c r="D23704" s="2">
        <v>55444.480000000003</v>
      </c>
      <c r="E23704" s="3">
        <f t="shared" si="740"/>
        <v>2.5095731692672879E-4</v>
      </c>
      <c r="F23704" s="3">
        <f t="shared" si="741"/>
        <v>98.727789992940529</v>
      </c>
      <c r="G23704" t="s">
        <v>14480</v>
      </c>
    </row>
    <row r="23705" spans="1:7" x14ac:dyDescent="0.35">
      <c r="A23705" t="s">
        <v>10</v>
      </c>
      <c r="B23705" t="s">
        <v>9</v>
      </c>
      <c r="C23705" t="s">
        <v>637</v>
      </c>
      <c r="D23705" s="2">
        <v>55438.07</v>
      </c>
      <c r="E23705" s="3">
        <f t="shared" si="740"/>
        <v>2.5092830346314327E-4</v>
      </c>
      <c r="F23705" s="3">
        <f t="shared" si="741"/>
        <v>98.728040921243988</v>
      </c>
      <c r="G23705" t="s">
        <v>14473</v>
      </c>
    </row>
    <row r="23706" spans="1:7" x14ac:dyDescent="0.35">
      <c r="A23706" t="s">
        <v>10</v>
      </c>
      <c r="B23706" t="s">
        <v>22</v>
      </c>
      <c r="C23706" t="s">
        <v>613</v>
      </c>
      <c r="D23706" s="2">
        <v>55433.599999999999</v>
      </c>
      <c r="E23706" s="3">
        <f t="shared" si="740"/>
        <v>2.5090807098541665E-4</v>
      </c>
      <c r="F23706" s="3">
        <f t="shared" si="741"/>
        <v>98.728291829314969</v>
      </c>
      <c r="G23706" t="s">
        <v>14473</v>
      </c>
    </row>
    <row r="23707" spans="1:7" x14ac:dyDescent="0.35">
      <c r="A23707" t="s">
        <v>3</v>
      </c>
      <c r="B23707" t="s">
        <v>37</v>
      </c>
      <c r="C23707" t="s">
        <v>1257</v>
      </c>
      <c r="D23707" s="2">
        <v>55432.76</v>
      </c>
      <c r="E23707" s="3">
        <f t="shared" si="740"/>
        <v>2.5090426890906535E-4</v>
      </c>
      <c r="F23707" s="3">
        <f t="shared" si="741"/>
        <v>98.728542733583879</v>
      </c>
      <c r="G23707" t="s">
        <v>14473</v>
      </c>
    </row>
    <row r="23708" spans="1:7" x14ac:dyDescent="0.35">
      <c r="A23708" t="s">
        <v>3</v>
      </c>
      <c r="B23708" t="s">
        <v>406</v>
      </c>
      <c r="C23708" t="s">
        <v>5875</v>
      </c>
      <c r="D23708" s="2">
        <v>55431.4</v>
      </c>
      <c r="E23708" s="3">
        <f t="shared" si="740"/>
        <v>2.5089811316640138E-4</v>
      </c>
      <c r="F23708" s="3">
        <f t="shared" si="741"/>
        <v>98.728793631697044</v>
      </c>
      <c r="G23708" t="s">
        <v>14473</v>
      </c>
    </row>
    <row r="23709" spans="1:7" x14ac:dyDescent="0.35">
      <c r="A23709" t="s">
        <v>3</v>
      </c>
      <c r="B23709" t="s">
        <v>76</v>
      </c>
      <c r="C23709" t="s">
        <v>8270</v>
      </c>
      <c r="D23709" s="2">
        <v>55430.44</v>
      </c>
      <c r="E23709" s="3">
        <f t="shared" si="740"/>
        <v>2.5089376793628555E-4</v>
      </c>
      <c r="F23709" s="3">
        <f t="shared" si="741"/>
        <v>98.729044525464985</v>
      </c>
      <c r="G23709" t="s">
        <v>14480</v>
      </c>
    </row>
    <row r="23710" spans="1:7" x14ac:dyDescent="0.35">
      <c r="A23710" t="s">
        <v>10</v>
      </c>
      <c r="B23710" t="s">
        <v>6</v>
      </c>
      <c r="C23710" s="8" t="s">
        <v>4408</v>
      </c>
      <c r="D23710" s="2">
        <v>55425</v>
      </c>
      <c r="E23710" s="3">
        <f t="shared" si="740"/>
        <v>2.5086914496562948E-4</v>
      </c>
      <c r="F23710" s="3">
        <f t="shared" si="741"/>
        <v>98.729295394609949</v>
      </c>
      <c r="G23710" t="s">
        <v>14480</v>
      </c>
    </row>
    <row r="23711" spans="1:7" x14ac:dyDescent="0.35">
      <c r="A23711" t="s">
        <v>3</v>
      </c>
      <c r="B23711" t="s">
        <v>180</v>
      </c>
      <c r="C23711" t="s">
        <v>9135</v>
      </c>
      <c r="D23711" s="2">
        <v>55418.68</v>
      </c>
      <c r="E23711" s="3">
        <f t="shared" si="740"/>
        <v>2.5084053886736729E-4</v>
      </c>
      <c r="F23711" s="3">
        <f t="shared" si="741"/>
        <v>98.729546235148817</v>
      </c>
      <c r="G23711" t="s">
        <v>14480</v>
      </c>
    </row>
    <row r="23712" spans="1:7" x14ac:dyDescent="0.35">
      <c r="A23712" t="s">
        <v>3</v>
      </c>
      <c r="B23712" t="s">
        <v>9</v>
      </c>
      <c r="C23712" t="s">
        <v>13900</v>
      </c>
      <c r="D23712" s="2">
        <v>55418.32</v>
      </c>
      <c r="E23712" s="3">
        <f t="shared" si="740"/>
        <v>2.5083890940607386E-4</v>
      </c>
      <c r="F23712" s="3">
        <f t="shared" si="741"/>
        <v>98.729797074058226</v>
      </c>
      <c r="G23712" t="s">
        <v>14480</v>
      </c>
    </row>
    <row r="23713" spans="1:7" x14ac:dyDescent="0.35">
      <c r="A23713" t="s">
        <v>10</v>
      </c>
      <c r="B23713" t="s">
        <v>33</v>
      </c>
      <c r="C23713" s="7" t="s">
        <v>6797</v>
      </c>
      <c r="D23713" s="2">
        <v>55417.11</v>
      </c>
      <c r="E23713" s="3">
        <f t="shared" si="740"/>
        <v>2.5083343260561545E-4</v>
      </c>
      <c r="F23713" s="3">
        <f t="shared" si="741"/>
        <v>98.730047907490828</v>
      </c>
      <c r="G23713" t="s">
        <v>14480</v>
      </c>
    </row>
    <row r="23714" spans="1:7" x14ac:dyDescent="0.35">
      <c r="A23714" t="s">
        <v>3</v>
      </c>
      <c r="B23714" t="s">
        <v>6</v>
      </c>
      <c r="C23714" t="s">
        <v>7112</v>
      </c>
      <c r="D23714" s="2">
        <v>55416.37</v>
      </c>
      <c r="E23714" s="3">
        <f t="shared" si="740"/>
        <v>2.5083008315740117E-4</v>
      </c>
      <c r="F23714" s="3">
        <f t="shared" si="741"/>
        <v>98.730298737573989</v>
      </c>
      <c r="G23714" t="s">
        <v>14473</v>
      </c>
    </row>
    <row r="23715" spans="1:7" x14ac:dyDescent="0.35">
      <c r="A23715" t="s">
        <v>10</v>
      </c>
      <c r="B23715" t="s">
        <v>9</v>
      </c>
      <c r="C23715" t="s">
        <v>6909</v>
      </c>
      <c r="D23715" s="2">
        <v>55414.62</v>
      </c>
      <c r="E23715" s="3">
        <f t="shared" si="740"/>
        <v>2.5082216216500261E-4</v>
      </c>
      <c r="F23715" s="3">
        <f t="shared" si="741"/>
        <v>98.730549559736147</v>
      </c>
      <c r="G23715" t="s">
        <v>14480</v>
      </c>
    </row>
    <row r="23716" spans="1:7" x14ac:dyDescent="0.35">
      <c r="A23716" t="s">
        <v>3</v>
      </c>
      <c r="B23716" t="s">
        <v>8</v>
      </c>
      <c r="C23716" t="s">
        <v>1648</v>
      </c>
      <c r="D23716" s="2">
        <v>55413.81</v>
      </c>
      <c r="E23716" s="3">
        <f t="shared" si="740"/>
        <v>2.5081849587709241E-4</v>
      </c>
      <c r="F23716" s="3">
        <f t="shared" si="741"/>
        <v>98.730800378232018</v>
      </c>
      <c r="G23716" t="s">
        <v>14480</v>
      </c>
    </row>
    <row r="23717" spans="1:7" x14ac:dyDescent="0.35">
      <c r="A23717" t="s">
        <v>3</v>
      </c>
      <c r="B23717" t="s">
        <v>148</v>
      </c>
      <c r="C23717" t="s">
        <v>11950</v>
      </c>
      <c r="D23717" s="2">
        <v>55399.519999999997</v>
      </c>
      <c r="E23717" s="3">
        <f t="shared" si="740"/>
        <v>2.5075381531630654E-4</v>
      </c>
      <c r="F23717" s="3">
        <f t="shared" si="741"/>
        <v>98.731051132047341</v>
      </c>
      <c r="G23717" t="s">
        <v>14480</v>
      </c>
    </row>
    <row r="23718" spans="1:7" x14ac:dyDescent="0.35">
      <c r="A23718" t="s">
        <v>10</v>
      </c>
      <c r="B23718" t="s">
        <v>9</v>
      </c>
      <c r="C23718" t="s">
        <v>8125</v>
      </c>
      <c r="D23718" s="2">
        <v>55399</v>
      </c>
      <c r="E23718" s="3">
        <f t="shared" si="740"/>
        <v>2.507514616499938E-4</v>
      </c>
      <c r="F23718" s="3">
        <f t="shared" si="741"/>
        <v>98.731301883508991</v>
      </c>
      <c r="G23718" t="s">
        <v>14480</v>
      </c>
    </row>
    <row r="23719" spans="1:7" x14ac:dyDescent="0.35">
      <c r="A23719" t="s">
        <v>10</v>
      </c>
      <c r="B23719" t="s">
        <v>6</v>
      </c>
      <c r="C23719" t="s">
        <v>5554</v>
      </c>
      <c r="D23719" s="2">
        <v>55395</v>
      </c>
      <c r="E23719" s="3">
        <f t="shared" si="740"/>
        <v>2.5073335652451141E-4</v>
      </c>
      <c r="F23719" s="3">
        <f t="shared" si="741"/>
        <v>98.731552616865514</v>
      </c>
      <c r="G23719" t="s">
        <v>14473</v>
      </c>
    </row>
    <row r="23720" spans="1:7" x14ac:dyDescent="0.35">
      <c r="A23720" t="s">
        <v>10</v>
      </c>
      <c r="B23720" t="s">
        <v>6</v>
      </c>
      <c r="C23720" t="s">
        <v>8227</v>
      </c>
      <c r="D23720" s="2">
        <v>55393.3</v>
      </c>
      <c r="E23720" s="3">
        <f t="shared" si="740"/>
        <v>2.5072566184618141E-4</v>
      </c>
      <c r="F23720" s="3">
        <f t="shared" si="741"/>
        <v>98.731803342527357</v>
      </c>
      <c r="G23720" t="s">
        <v>14473</v>
      </c>
    </row>
    <row r="23721" spans="1:7" x14ac:dyDescent="0.35">
      <c r="A23721" t="s">
        <v>10</v>
      </c>
      <c r="B23721" t="s">
        <v>134</v>
      </c>
      <c r="C23721" t="s">
        <v>8766</v>
      </c>
      <c r="D23721" s="2">
        <v>55392.77</v>
      </c>
      <c r="E23721" s="3">
        <f t="shared" si="740"/>
        <v>2.5072326291705494E-4</v>
      </c>
      <c r="F23721" s="3">
        <f t="shared" si="741"/>
        <v>98.73205406579028</v>
      </c>
      <c r="G23721" t="s">
        <v>14480</v>
      </c>
    </row>
    <row r="23722" spans="1:7" x14ac:dyDescent="0.35">
      <c r="A23722" t="s">
        <v>10</v>
      </c>
      <c r="B23722" t="s">
        <v>13</v>
      </c>
      <c r="C23722" t="s">
        <v>8369</v>
      </c>
      <c r="D23722" s="2">
        <v>55388</v>
      </c>
      <c r="E23722" s="3">
        <f t="shared" si="740"/>
        <v>2.5070167255491718E-4</v>
      </c>
      <c r="F23722" s="3">
        <f t="shared" si="741"/>
        <v>98.732304767462836</v>
      </c>
      <c r="G23722" t="s">
        <v>14473</v>
      </c>
    </row>
    <row r="23723" spans="1:7" x14ac:dyDescent="0.35">
      <c r="A23723" t="s">
        <v>3</v>
      </c>
      <c r="B23723" t="s">
        <v>3842</v>
      </c>
      <c r="C23723" t="s">
        <v>3843</v>
      </c>
      <c r="D23723" s="2">
        <v>55387.5</v>
      </c>
      <c r="E23723" s="3">
        <f t="shared" si="740"/>
        <v>2.5069940941423185E-4</v>
      </c>
      <c r="F23723" s="3">
        <f t="shared" si="741"/>
        <v>98.732555466872256</v>
      </c>
      <c r="G23723" t="s">
        <v>14473</v>
      </c>
    </row>
    <row r="23724" spans="1:7" x14ac:dyDescent="0.35">
      <c r="A23724" t="s">
        <v>3</v>
      </c>
      <c r="B23724" t="s">
        <v>33</v>
      </c>
      <c r="C23724" t="s">
        <v>2137</v>
      </c>
      <c r="D23724" s="2">
        <v>55383.67</v>
      </c>
      <c r="E23724" s="3">
        <f t="shared" si="740"/>
        <v>2.506820737565825E-4</v>
      </c>
      <c r="F23724" s="3">
        <f t="shared" si="741"/>
        <v>98.732806148946011</v>
      </c>
      <c r="G23724" t="s">
        <v>14473</v>
      </c>
    </row>
    <row r="23725" spans="1:7" x14ac:dyDescent="0.35">
      <c r="A23725" t="s">
        <v>3</v>
      </c>
      <c r="B23725" t="s">
        <v>32</v>
      </c>
      <c r="C23725" t="s">
        <v>9806</v>
      </c>
      <c r="D23725" s="2">
        <v>55377.33</v>
      </c>
      <c r="E23725" s="3">
        <f t="shared" si="740"/>
        <v>2.506533771326929E-4</v>
      </c>
      <c r="F23725" s="3">
        <f t="shared" si="741"/>
        <v>98.733056802323148</v>
      </c>
      <c r="G23725" t="s">
        <v>14473</v>
      </c>
    </row>
    <row r="23726" spans="1:7" x14ac:dyDescent="0.35">
      <c r="A23726" t="s">
        <v>3</v>
      </c>
      <c r="B23726" t="s">
        <v>32</v>
      </c>
      <c r="C23726" t="s">
        <v>4911</v>
      </c>
      <c r="D23726" s="2">
        <v>55377.27</v>
      </c>
      <c r="E23726" s="3">
        <f t="shared" si="740"/>
        <v>2.5065310555581066E-4</v>
      </c>
      <c r="F23726" s="3">
        <f t="shared" si="741"/>
        <v>98.733307455428701</v>
      </c>
      <c r="G23726" t="s">
        <v>14473</v>
      </c>
    </row>
    <row r="23727" spans="1:7" x14ac:dyDescent="0.35">
      <c r="A23727" t="s">
        <v>10</v>
      </c>
      <c r="B23727" t="s">
        <v>9</v>
      </c>
      <c r="C23727" t="s">
        <v>4003</v>
      </c>
      <c r="D23727" s="2">
        <v>55376.26</v>
      </c>
      <c r="E23727" s="3">
        <f t="shared" si="740"/>
        <v>2.5064853401162633E-4</v>
      </c>
      <c r="F23727" s="3">
        <f t="shared" si="741"/>
        <v>98.733558103962707</v>
      </c>
      <c r="G23727" t="s">
        <v>14473</v>
      </c>
    </row>
    <row r="23728" spans="1:7" x14ac:dyDescent="0.35">
      <c r="A23728" t="s">
        <v>10</v>
      </c>
      <c r="B23728" t="s">
        <v>166</v>
      </c>
      <c r="C23728" t="s">
        <v>11254</v>
      </c>
      <c r="D23728" s="2">
        <v>55371.040000000001</v>
      </c>
      <c r="E23728" s="3">
        <f t="shared" si="740"/>
        <v>2.506249068228718E-4</v>
      </c>
      <c r="F23728" s="3">
        <f t="shared" si="741"/>
        <v>98.733808728869533</v>
      </c>
      <c r="G23728" t="s">
        <v>14473</v>
      </c>
    </row>
    <row r="23729" spans="1:7" x14ac:dyDescent="0.35">
      <c r="A23729" t="s">
        <v>10</v>
      </c>
      <c r="B23729" t="s">
        <v>33</v>
      </c>
      <c r="C23729" t="s">
        <v>3554</v>
      </c>
      <c r="D23729" s="2">
        <v>55367.39</v>
      </c>
      <c r="E23729" s="3">
        <f t="shared" si="740"/>
        <v>2.5060838589586906E-4</v>
      </c>
      <c r="F23729" s="3">
        <f t="shared" si="741"/>
        <v>98.734059337255431</v>
      </c>
      <c r="G23729" t="s">
        <v>14473</v>
      </c>
    </row>
    <row r="23730" spans="1:7" x14ac:dyDescent="0.35">
      <c r="A23730" t="s">
        <v>3</v>
      </c>
      <c r="B23730" t="s">
        <v>8</v>
      </c>
      <c r="C23730" t="s">
        <v>3462</v>
      </c>
      <c r="D23730" s="2">
        <v>55361.79</v>
      </c>
      <c r="E23730" s="3">
        <f t="shared" si="740"/>
        <v>2.5058303872019374E-4</v>
      </c>
      <c r="F23730" s="3">
        <f t="shared" si="741"/>
        <v>98.734309920294152</v>
      </c>
      <c r="G23730" t="s">
        <v>14473</v>
      </c>
    </row>
    <row r="23731" spans="1:7" x14ac:dyDescent="0.35">
      <c r="A23731" t="s">
        <v>10</v>
      </c>
      <c r="B23731" t="s">
        <v>6</v>
      </c>
      <c r="C23731" t="s">
        <v>5893</v>
      </c>
      <c r="D23731" s="2">
        <v>55360.72</v>
      </c>
      <c r="E23731" s="3">
        <f t="shared" si="740"/>
        <v>2.5057819559912717E-4</v>
      </c>
      <c r="F23731" s="3">
        <f t="shared" si="741"/>
        <v>98.734560498489756</v>
      </c>
      <c r="G23731" t="s">
        <v>14480</v>
      </c>
    </row>
    <row r="23732" spans="1:7" x14ac:dyDescent="0.35">
      <c r="A23732" t="s">
        <v>3</v>
      </c>
      <c r="B23732" t="s">
        <v>29</v>
      </c>
      <c r="C23732" t="s">
        <v>335</v>
      </c>
      <c r="D23732" s="2">
        <v>55359.03</v>
      </c>
      <c r="E23732" s="3">
        <f t="shared" si="740"/>
        <v>2.5057054618361085E-4</v>
      </c>
      <c r="F23732" s="3">
        <f t="shared" si="741"/>
        <v>98.734811069035942</v>
      </c>
      <c r="G23732" t="s">
        <v>14480</v>
      </c>
    </row>
    <row r="23733" spans="1:7" x14ac:dyDescent="0.35">
      <c r="A23733" t="s">
        <v>10</v>
      </c>
      <c r="B23733" t="s">
        <v>13</v>
      </c>
      <c r="C23733" t="s">
        <v>1860</v>
      </c>
      <c r="D23733" s="2">
        <v>55352.35</v>
      </c>
      <c r="E23733" s="3">
        <f t="shared" si="740"/>
        <v>2.5054031062405523E-4</v>
      </c>
      <c r="F23733" s="3">
        <f t="shared" si="741"/>
        <v>98.735061609346559</v>
      </c>
      <c r="G23733" t="s">
        <v>14480</v>
      </c>
    </row>
    <row r="23734" spans="1:7" x14ac:dyDescent="0.35">
      <c r="A23734" t="s">
        <v>10</v>
      </c>
      <c r="B23734" t="s">
        <v>6</v>
      </c>
      <c r="C23734" t="s">
        <v>494</v>
      </c>
      <c r="D23734" s="2">
        <v>55352</v>
      </c>
      <c r="E23734" s="3">
        <f t="shared" si="740"/>
        <v>2.5053872642557547E-4</v>
      </c>
      <c r="F23734" s="3">
        <f t="shared" si="741"/>
        <v>98.735312148072978</v>
      </c>
      <c r="G23734" t="s">
        <v>14473</v>
      </c>
    </row>
    <row r="23735" spans="1:7" x14ac:dyDescent="0.35">
      <c r="A23735" t="s">
        <v>3</v>
      </c>
      <c r="B23735" t="s">
        <v>8</v>
      </c>
      <c r="C23735" t="s">
        <v>11832</v>
      </c>
      <c r="D23735" s="2">
        <v>55352</v>
      </c>
      <c r="E23735" s="3">
        <f t="shared" si="740"/>
        <v>2.5053872642557547E-4</v>
      </c>
      <c r="F23735" s="3">
        <f t="shared" si="741"/>
        <v>98.735562686799398</v>
      </c>
      <c r="G23735" t="s">
        <v>14473</v>
      </c>
    </row>
    <row r="23736" spans="1:7" x14ac:dyDescent="0.35">
      <c r="A23736" t="s">
        <v>10</v>
      </c>
      <c r="B23736" t="s">
        <v>9</v>
      </c>
      <c r="C23736" s="8" t="s">
        <v>9680</v>
      </c>
      <c r="D23736" s="2">
        <v>55351.35</v>
      </c>
      <c r="E23736" s="3">
        <f t="shared" si="740"/>
        <v>2.5053578434268458E-4</v>
      </c>
      <c r="F23736" s="3">
        <f t="shared" si="741"/>
        <v>98.735813222583744</v>
      </c>
      <c r="G23736" t="s">
        <v>14480</v>
      </c>
    </row>
    <row r="23737" spans="1:7" x14ac:dyDescent="0.35">
      <c r="A23737" t="s">
        <v>3</v>
      </c>
      <c r="B23737" t="s">
        <v>20</v>
      </c>
      <c r="C23737" t="s">
        <v>9791</v>
      </c>
      <c r="D23737" s="2">
        <v>55350</v>
      </c>
      <c r="E23737" s="3">
        <f t="shared" si="740"/>
        <v>2.5052967386283433E-4</v>
      </c>
      <c r="F23737" s="3">
        <f t="shared" si="741"/>
        <v>98.736063752257607</v>
      </c>
      <c r="G23737" t="s">
        <v>14473</v>
      </c>
    </row>
    <row r="23738" spans="1:7" x14ac:dyDescent="0.35">
      <c r="A23738" t="s">
        <v>10</v>
      </c>
      <c r="B23738" t="s">
        <v>8</v>
      </c>
      <c r="C23738" t="s">
        <v>1526</v>
      </c>
      <c r="D23738" s="2">
        <v>55347.39</v>
      </c>
      <c r="E23738" s="3">
        <f t="shared" si="740"/>
        <v>2.5051786026845702E-4</v>
      </c>
      <c r="F23738" s="3">
        <f t="shared" si="741"/>
        <v>98.736314270117873</v>
      </c>
      <c r="G23738" t="s">
        <v>14473</v>
      </c>
    </row>
    <row r="23739" spans="1:7" x14ac:dyDescent="0.35">
      <c r="A23739" t="s">
        <v>3</v>
      </c>
      <c r="B23739" t="s">
        <v>22</v>
      </c>
      <c r="C23739" t="s">
        <v>2184</v>
      </c>
      <c r="D23739" s="2">
        <v>55346.03</v>
      </c>
      <c r="E23739" s="3">
        <f t="shared" si="740"/>
        <v>2.5051170452579304E-4</v>
      </c>
      <c r="F23739" s="3">
        <f t="shared" si="741"/>
        <v>98.736564781822395</v>
      </c>
      <c r="G23739" t="s">
        <v>14473</v>
      </c>
    </row>
    <row r="23740" spans="1:7" x14ac:dyDescent="0.35">
      <c r="A23740" t="s">
        <v>10</v>
      </c>
      <c r="B23740" t="s">
        <v>92</v>
      </c>
      <c r="C23740" s="7" t="s">
        <v>5168</v>
      </c>
      <c r="D23740" s="2">
        <v>55339.67</v>
      </c>
      <c r="E23740" s="3">
        <f t="shared" si="740"/>
        <v>2.5048291737627597E-4</v>
      </c>
      <c r="F23740" s="3">
        <f t="shared" si="741"/>
        <v>98.736815264739775</v>
      </c>
      <c r="G23740" t="s">
        <v>14480</v>
      </c>
    </row>
    <row r="23741" spans="1:7" x14ac:dyDescent="0.35">
      <c r="A23741" t="s">
        <v>10</v>
      </c>
      <c r="B23741" t="s">
        <v>37</v>
      </c>
      <c r="C23741" t="s">
        <v>2153</v>
      </c>
      <c r="D23741" s="2">
        <v>55332.94</v>
      </c>
      <c r="E23741" s="3">
        <f t="shared" si="740"/>
        <v>2.5045245550265184E-4</v>
      </c>
      <c r="F23741" s="3">
        <f t="shared" si="741"/>
        <v>98.737065717195279</v>
      </c>
      <c r="G23741" t="s">
        <v>14473</v>
      </c>
    </row>
    <row r="23742" spans="1:7" x14ac:dyDescent="0.35">
      <c r="A23742" t="s">
        <v>10</v>
      </c>
      <c r="B23742" t="s">
        <v>9</v>
      </c>
      <c r="C23742" t="s">
        <v>13619</v>
      </c>
      <c r="D23742" s="2">
        <v>55327.58</v>
      </c>
      <c r="E23742" s="3">
        <f t="shared" si="740"/>
        <v>2.5042819463450542E-4</v>
      </c>
      <c r="F23742" s="3">
        <f t="shared" si="741"/>
        <v>98.737316145389912</v>
      </c>
      <c r="G23742" t="s">
        <v>14480</v>
      </c>
    </row>
    <row r="23743" spans="1:7" x14ac:dyDescent="0.35">
      <c r="A23743" t="s">
        <v>10</v>
      </c>
      <c r="B23743" t="s">
        <v>8</v>
      </c>
      <c r="C23743" t="s">
        <v>6682</v>
      </c>
      <c r="D23743" s="2">
        <v>55327.17</v>
      </c>
      <c r="E23743" s="3">
        <f t="shared" si="740"/>
        <v>2.5042633885914343E-4</v>
      </c>
      <c r="F23743" s="3">
        <f t="shared" si="741"/>
        <v>98.737566571728777</v>
      </c>
      <c r="G23743" t="s">
        <v>14473</v>
      </c>
    </row>
    <row r="23744" spans="1:7" x14ac:dyDescent="0.35">
      <c r="A23744" t="s">
        <v>3</v>
      </c>
      <c r="B23744" t="s">
        <v>32</v>
      </c>
      <c r="C23744" s="7" t="s">
        <v>3098</v>
      </c>
      <c r="D23744" s="2">
        <v>55323.199999999997</v>
      </c>
      <c r="E23744" s="3">
        <f t="shared" si="740"/>
        <v>2.5040836952210213E-4</v>
      </c>
      <c r="F23744" s="3">
        <f t="shared" si="741"/>
        <v>98.737816980098302</v>
      </c>
      <c r="G23744" t="s">
        <v>14480</v>
      </c>
    </row>
    <row r="23745" spans="1:7" x14ac:dyDescent="0.35">
      <c r="A23745" t="s">
        <v>10</v>
      </c>
      <c r="B23745" t="s">
        <v>9</v>
      </c>
      <c r="C23745" t="s">
        <v>2122</v>
      </c>
      <c r="D23745" s="2">
        <v>55321.38</v>
      </c>
      <c r="E23745" s="3">
        <f t="shared" si="740"/>
        <v>2.5040013169000765E-4</v>
      </c>
      <c r="F23745" s="3">
        <f t="shared" si="741"/>
        <v>98.738067380229992</v>
      </c>
      <c r="G23745" t="s">
        <v>14480</v>
      </c>
    </row>
    <row r="23746" spans="1:7" x14ac:dyDescent="0.35">
      <c r="A23746" t="s">
        <v>10</v>
      </c>
      <c r="B23746" t="s">
        <v>13</v>
      </c>
      <c r="C23746" s="8" t="s">
        <v>9525</v>
      </c>
      <c r="D23746" s="2">
        <v>55313.32</v>
      </c>
      <c r="E23746" s="3">
        <f t="shared" si="740"/>
        <v>2.5036364986216064E-4</v>
      </c>
      <c r="F23746" s="3">
        <f t="shared" si="741"/>
        <v>98.738317743879861</v>
      </c>
      <c r="G23746" t="s">
        <v>14480</v>
      </c>
    </row>
    <row r="23747" spans="1:7" x14ac:dyDescent="0.35">
      <c r="A23747" t="s">
        <v>3</v>
      </c>
      <c r="B23747" t="s">
        <v>28</v>
      </c>
      <c r="C23747" t="s">
        <v>14404</v>
      </c>
      <c r="D23747" s="2">
        <v>55310</v>
      </c>
      <c r="E23747" s="3">
        <f t="shared" ref="E23747:E23810" si="742">(D23747/$D$29638)*100</f>
        <v>2.5034862260801024E-4</v>
      </c>
      <c r="F23747" s="3">
        <f t="shared" si="741"/>
        <v>98.738568092502476</v>
      </c>
      <c r="G23747" t="s">
        <v>14480</v>
      </c>
    </row>
    <row r="23748" spans="1:7" x14ac:dyDescent="0.35">
      <c r="A23748" t="s">
        <v>3</v>
      </c>
      <c r="B23748" t="s">
        <v>9</v>
      </c>
      <c r="C23748" t="s">
        <v>10068</v>
      </c>
      <c r="D23748" s="2">
        <v>55307.07</v>
      </c>
      <c r="E23748" s="3">
        <f t="shared" si="742"/>
        <v>2.5033536060359437E-4</v>
      </c>
      <c r="F23748" s="3">
        <f t="shared" ref="F23748:F23811" si="743">E23748+F23747</f>
        <v>98.73881842786308</v>
      </c>
      <c r="G23748" t="s">
        <v>14480</v>
      </c>
    </row>
    <row r="23749" spans="1:7" x14ac:dyDescent="0.35">
      <c r="A23749" t="s">
        <v>10</v>
      </c>
      <c r="B23749" t="s">
        <v>9</v>
      </c>
      <c r="C23749" t="s">
        <v>859</v>
      </c>
      <c r="D23749" s="2">
        <v>55305.43</v>
      </c>
      <c r="E23749" s="3">
        <f t="shared" si="742"/>
        <v>2.5032793750214656E-4</v>
      </c>
      <c r="F23749" s="3">
        <f t="shared" si="743"/>
        <v>98.739068755800588</v>
      </c>
      <c r="G23749" t="s">
        <v>14473</v>
      </c>
    </row>
    <row r="23750" spans="1:7" x14ac:dyDescent="0.35">
      <c r="A23750" t="s">
        <v>3</v>
      </c>
      <c r="B23750" t="s">
        <v>15</v>
      </c>
      <c r="C23750" t="s">
        <v>11387</v>
      </c>
      <c r="D23750" s="2">
        <v>55302.11</v>
      </c>
      <c r="E23750" s="3">
        <f t="shared" si="742"/>
        <v>2.5031291024799616E-4</v>
      </c>
      <c r="F23750" s="3">
        <f t="shared" si="743"/>
        <v>98.739319068710842</v>
      </c>
      <c r="G23750" t="s">
        <v>14473</v>
      </c>
    </row>
    <row r="23751" spans="1:7" x14ac:dyDescent="0.35">
      <c r="A23751" t="s">
        <v>3</v>
      </c>
      <c r="B23751" t="s">
        <v>8</v>
      </c>
      <c r="C23751" t="s">
        <v>11134</v>
      </c>
      <c r="D23751" s="2">
        <v>55301.279999999999</v>
      </c>
      <c r="E23751" s="3">
        <f t="shared" si="742"/>
        <v>2.5030915343445854E-4</v>
      </c>
      <c r="F23751" s="3">
        <f t="shared" si="743"/>
        <v>98.739569377864271</v>
      </c>
      <c r="G23751" t="s">
        <v>14480</v>
      </c>
    </row>
    <row r="23752" spans="1:7" x14ac:dyDescent="0.35">
      <c r="A23752" t="s">
        <v>3</v>
      </c>
      <c r="B23752" t="s">
        <v>6</v>
      </c>
      <c r="C23752" t="s">
        <v>3647</v>
      </c>
      <c r="D23752" s="2">
        <v>55300.41</v>
      </c>
      <c r="E23752" s="3">
        <f t="shared" si="742"/>
        <v>2.5030521556966616E-4</v>
      </c>
      <c r="F23752" s="3">
        <f t="shared" si="743"/>
        <v>98.739819683079844</v>
      </c>
      <c r="G23752" t="s">
        <v>14480</v>
      </c>
    </row>
    <row r="23753" spans="1:7" x14ac:dyDescent="0.35">
      <c r="A23753" t="s">
        <v>10</v>
      </c>
      <c r="B23753" t="s">
        <v>6</v>
      </c>
      <c r="C23753" t="s">
        <v>9365</v>
      </c>
      <c r="D23753" s="2">
        <v>55299.91</v>
      </c>
      <c r="E23753" s="3">
        <f t="shared" si="742"/>
        <v>2.5030295242898083E-4</v>
      </c>
      <c r="F23753" s="3">
        <f t="shared" si="743"/>
        <v>98.740069986032267</v>
      </c>
      <c r="G23753" t="s">
        <v>14480</v>
      </c>
    </row>
    <row r="23754" spans="1:7" x14ac:dyDescent="0.35">
      <c r="A23754" t="s">
        <v>3</v>
      </c>
      <c r="B23754" t="s">
        <v>9</v>
      </c>
      <c r="C23754" t="s">
        <v>12733</v>
      </c>
      <c r="D23754" s="2">
        <v>55295.199999999997</v>
      </c>
      <c r="E23754" s="3">
        <f t="shared" si="742"/>
        <v>2.5028163364372526E-4</v>
      </c>
      <c r="F23754" s="3">
        <f t="shared" si="743"/>
        <v>98.740320267665908</v>
      </c>
      <c r="G23754" t="s">
        <v>14480</v>
      </c>
    </row>
    <row r="23755" spans="1:7" x14ac:dyDescent="0.35">
      <c r="A23755" t="s">
        <v>10</v>
      </c>
      <c r="B23755" t="s">
        <v>96</v>
      </c>
      <c r="C23755" t="s">
        <v>10004</v>
      </c>
      <c r="D23755" s="2">
        <v>55294.07</v>
      </c>
      <c r="E23755" s="3">
        <f t="shared" si="742"/>
        <v>2.502765189457765E-4</v>
      </c>
      <c r="F23755" s="3">
        <f t="shared" si="743"/>
        <v>98.740570544184848</v>
      </c>
      <c r="G23755" t="s">
        <v>14473</v>
      </c>
    </row>
    <row r="23756" spans="1:7" x14ac:dyDescent="0.35">
      <c r="A23756" t="s">
        <v>3</v>
      </c>
      <c r="B23756" t="s">
        <v>9</v>
      </c>
      <c r="C23756" t="s">
        <v>338</v>
      </c>
      <c r="D23756" s="2">
        <v>55293.47</v>
      </c>
      <c r="E23756" s="3">
        <f t="shared" si="742"/>
        <v>2.5027380317695417E-4</v>
      </c>
      <c r="F23756" s="3">
        <f t="shared" si="743"/>
        <v>98.740820817988023</v>
      </c>
      <c r="G23756" t="s">
        <v>14473</v>
      </c>
    </row>
    <row r="23757" spans="1:7" x14ac:dyDescent="0.35">
      <c r="A23757" t="s">
        <v>3</v>
      </c>
      <c r="B23757" t="s">
        <v>31</v>
      </c>
      <c r="C23757" s="13" t="s">
        <v>11039</v>
      </c>
      <c r="D23757" s="2">
        <v>55282.51</v>
      </c>
      <c r="E23757" s="3">
        <f t="shared" si="742"/>
        <v>2.5022419513313237E-4</v>
      </c>
      <c r="F23757" s="3">
        <f t="shared" si="743"/>
        <v>98.741071042183151</v>
      </c>
      <c r="G23757" t="s">
        <v>14480</v>
      </c>
    </row>
    <row r="23758" spans="1:7" x14ac:dyDescent="0.35">
      <c r="A23758" t="s">
        <v>3</v>
      </c>
      <c r="B23758" t="s">
        <v>180</v>
      </c>
      <c r="C23758" t="s">
        <v>4261</v>
      </c>
      <c r="D23758" s="2">
        <v>55280.75</v>
      </c>
      <c r="E23758" s="3">
        <f t="shared" si="742"/>
        <v>2.5021622887792013E-4</v>
      </c>
      <c r="F23758" s="3">
        <f t="shared" si="743"/>
        <v>98.741321258412029</v>
      </c>
      <c r="G23758" t="s">
        <v>14480</v>
      </c>
    </row>
    <row r="23759" spans="1:7" x14ac:dyDescent="0.35">
      <c r="A23759" t="s">
        <v>3</v>
      </c>
      <c r="B23759" t="s">
        <v>8</v>
      </c>
      <c r="C23759" t="s">
        <v>11986</v>
      </c>
      <c r="D23759" s="2">
        <v>55280.62</v>
      </c>
      <c r="E23759" s="3">
        <f t="shared" si="742"/>
        <v>2.5021564046134192E-4</v>
      </c>
      <c r="F23759" s="3">
        <f t="shared" si="743"/>
        <v>98.741571474052492</v>
      </c>
      <c r="G23759" t="s">
        <v>14480</v>
      </c>
    </row>
    <row r="23760" spans="1:7" x14ac:dyDescent="0.35">
      <c r="A23760" t="s">
        <v>3</v>
      </c>
      <c r="B23760" t="s">
        <v>18</v>
      </c>
      <c r="C23760" s="7" t="s">
        <v>412</v>
      </c>
      <c r="D23760" s="2">
        <v>55279.75</v>
      </c>
      <c r="E23760" s="3">
        <f t="shared" si="742"/>
        <v>2.5021170259654954E-4</v>
      </c>
      <c r="F23760" s="3">
        <f t="shared" si="743"/>
        <v>98.741821685755085</v>
      </c>
      <c r="G23760" t="s">
        <v>14480</v>
      </c>
    </row>
    <row r="23761" spans="1:7" x14ac:dyDescent="0.35">
      <c r="A23761" t="s">
        <v>3</v>
      </c>
      <c r="B23761" t="s">
        <v>9</v>
      </c>
      <c r="C23761" t="s">
        <v>14235</v>
      </c>
      <c r="D23761" s="2">
        <v>55279.07</v>
      </c>
      <c r="E23761" s="3">
        <f t="shared" si="742"/>
        <v>2.5020862472521749E-4</v>
      </c>
      <c r="F23761" s="3">
        <f t="shared" si="743"/>
        <v>98.742071894379805</v>
      </c>
      <c r="G23761" t="s">
        <v>14473</v>
      </c>
    </row>
    <row r="23762" spans="1:7" x14ac:dyDescent="0.35">
      <c r="A23762" t="s">
        <v>3</v>
      </c>
      <c r="B23762" t="s">
        <v>79</v>
      </c>
      <c r="C23762" t="s">
        <v>459</v>
      </c>
      <c r="D23762" s="2">
        <v>55275.13</v>
      </c>
      <c r="E23762" s="3">
        <f t="shared" si="742"/>
        <v>2.5019079117661735E-4</v>
      </c>
      <c r="F23762" s="3">
        <f t="shared" si="743"/>
        <v>98.742322085170983</v>
      </c>
      <c r="G23762" t="s">
        <v>14473</v>
      </c>
    </row>
    <row r="23763" spans="1:7" x14ac:dyDescent="0.35">
      <c r="A23763" t="s">
        <v>10</v>
      </c>
      <c r="B23763" t="s">
        <v>9</v>
      </c>
      <c r="C23763" t="s">
        <v>6652</v>
      </c>
      <c r="D23763" s="2">
        <v>55273</v>
      </c>
      <c r="E23763" s="3">
        <f t="shared" si="742"/>
        <v>2.5018115019729794E-4</v>
      </c>
      <c r="F23763" s="3">
        <f t="shared" si="743"/>
        <v>98.742572266321176</v>
      </c>
      <c r="G23763" t="s">
        <v>14473</v>
      </c>
    </row>
    <row r="23764" spans="1:7" x14ac:dyDescent="0.35">
      <c r="A23764" t="s">
        <v>10</v>
      </c>
      <c r="B23764" t="s">
        <v>13</v>
      </c>
      <c r="C23764" s="8" t="s">
        <v>7536</v>
      </c>
      <c r="D23764" s="2">
        <v>55272.41</v>
      </c>
      <c r="E23764" s="3">
        <f t="shared" si="742"/>
        <v>2.5017847969128928E-4</v>
      </c>
      <c r="F23764" s="3">
        <f t="shared" si="743"/>
        <v>98.742822444800865</v>
      </c>
      <c r="G23764" t="s">
        <v>14480</v>
      </c>
    </row>
    <row r="23765" spans="1:7" x14ac:dyDescent="0.35">
      <c r="A23765" t="s">
        <v>10</v>
      </c>
      <c r="B23765" t="s">
        <v>23</v>
      </c>
      <c r="C23765" t="s">
        <v>10825</v>
      </c>
      <c r="D23765" s="2">
        <v>55268.81</v>
      </c>
      <c r="E23765" s="3">
        <f t="shared" si="742"/>
        <v>2.501621850783551E-4</v>
      </c>
      <c r="F23765" s="3">
        <f t="shared" si="743"/>
        <v>98.743072606985947</v>
      </c>
      <c r="G23765" t="s">
        <v>14480</v>
      </c>
    </row>
    <row r="23766" spans="1:7" x14ac:dyDescent="0.35">
      <c r="A23766" t="s">
        <v>3</v>
      </c>
      <c r="B23766" t="s">
        <v>9</v>
      </c>
      <c r="C23766" t="s">
        <v>5169</v>
      </c>
      <c r="D23766" s="2">
        <v>55268.58</v>
      </c>
      <c r="E23766" s="3">
        <f t="shared" si="742"/>
        <v>2.5016114403363988E-4</v>
      </c>
      <c r="F23766" s="3">
        <f t="shared" si="743"/>
        <v>98.743322768129985</v>
      </c>
      <c r="G23766" t="s">
        <v>14473</v>
      </c>
    </row>
    <row r="23767" spans="1:7" x14ac:dyDescent="0.35">
      <c r="A23767" t="s">
        <v>3</v>
      </c>
      <c r="B23767" t="s">
        <v>6</v>
      </c>
      <c r="C23767" t="s">
        <v>11552</v>
      </c>
      <c r="D23767" s="2">
        <v>55264.41</v>
      </c>
      <c r="E23767" s="3">
        <f t="shared" si="742"/>
        <v>2.5014226944032445E-4</v>
      </c>
      <c r="F23767" s="3">
        <f t="shared" si="743"/>
        <v>98.743572910399422</v>
      </c>
      <c r="G23767" t="s">
        <v>14473</v>
      </c>
    </row>
    <row r="23768" spans="1:7" x14ac:dyDescent="0.35">
      <c r="A23768" t="s">
        <v>3</v>
      </c>
      <c r="B23768" t="s">
        <v>195</v>
      </c>
      <c r="C23768" t="s">
        <v>5764</v>
      </c>
      <c r="D23768" s="2">
        <v>55251.15</v>
      </c>
      <c r="E23768" s="3">
        <f t="shared" si="742"/>
        <v>2.5008225094935027E-4</v>
      </c>
      <c r="F23768" s="3">
        <f t="shared" si="743"/>
        <v>98.743822992650365</v>
      </c>
      <c r="G23768" t="s">
        <v>14473</v>
      </c>
    </row>
    <row r="23769" spans="1:7" x14ac:dyDescent="0.35">
      <c r="A23769" t="s">
        <v>10</v>
      </c>
      <c r="B23769" t="s">
        <v>8</v>
      </c>
      <c r="C23769" t="s">
        <v>1437</v>
      </c>
      <c r="D23769" s="2">
        <v>55251.01</v>
      </c>
      <c r="E23769" s="3">
        <f t="shared" si="742"/>
        <v>2.5008161726995838E-4</v>
      </c>
      <c r="F23769" s="3">
        <f t="shared" si="743"/>
        <v>98.744073074267632</v>
      </c>
      <c r="G23769" t="s">
        <v>14473</v>
      </c>
    </row>
    <row r="23770" spans="1:7" x14ac:dyDescent="0.35">
      <c r="A23770" t="s">
        <v>10</v>
      </c>
      <c r="B23770" t="s">
        <v>6</v>
      </c>
      <c r="C23770" t="s">
        <v>1399</v>
      </c>
      <c r="D23770" s="2">
        <v>55243.09</v>
      </c>
      <c r="E23770" s="3">
        <f t="shared" si="742"/>
        <v>2.500457691215032E-4</v>
      </c>
      <c r="F23770" s="3">
        <f t="shared" si="743"/>
        <v>98.744323120036753</v>
      </c>
      <c r="G23770" t="s">
        <v>14480</v>
      </c>
    </row>
    <row r="23771" spans="1:7" x14ac:dyDescent="0.35">
      <c r="A23771" t="s">
        <v>10</v>
      </c>
      <c r="B23771" t="s">
        <v>180</v>
      </c>
      <c r="C23771" t="s">
        <v>8786</v>
      </c>
      <c r="D23771" s="2">
        <v>55242.63</v>
      </c>
      <c r="E23771" s="3">
        <f t="shared" si="742"/>
        <v>2.500436870320727E-4</v>
      </c>
      <c r="F23771" s="3">
        <f t="shared" si="743"/>
        <v>98.744573163723786</v>
      </c>
      <c r="G23771" t="s">
        <v>14480</v>
      </c>
    </row>
    <row r="23772" spans="1:7" x14ac:dyDescent="0.35">
      <c r="A23772" t="s">
        <v>3</v>
      </c>
      <c r="B23772" t="s">
        <v>9</v>
      </c>
      <c r="C23772" t="s">
        <v>2249</v>
      </c>
      <c r="D23772" s="2">
        <v>55242.13</v>
      </c>
      <c r="E23772" s="3">
        <f t="shared" si="742"/>
        <v>2.5004142389138743E-4</v>
      </c>
      <c r="F23772" s="3">
        <f t="shared" si="743"/>
        <v>98.744823205147682</v>
      </c>
      <c r="G23772" t="s">
        <v>14473</v>
      </c>
    </row>
    <row r="23773" spans="1:7" x14ac:dyDescent="0.35">
      <c r="A23773" t="s">
        <v>10</v>
      </c>
      <c r="B23773" t="s">
        <v>8</v>
      </c>
      <c r="C23773" t="s">
        <v>3254</v>
      </c>
      <c r="D23773" s="2">
        <v>55241.65</v>
      </c>
      <c r="E23773" s="3">
        <f t="shared" si="742"/>
        <v>2.5003925127632952E-4</v>
      </c>
      <c r="F23773" s="3">
        <f t="shared" si="743"/>
        <v>98.745073244398952</v>
      </c>
      <c r="G23773" t="s">
        <v>14473</v>
      </c>
    </row>
    <row r="23774" spans="1:7" x14ac:dyDescent="0.35">
      <c r="A23774" t="s">
        <v>3</v>
      </c>
      <c r="B23774" t="s">
        <v>22</v>
      </c>
      <c r="C23774" s="13" t="s">
        <v>3984</v>
      </c>
      <c r="D23774" s="2">
        <v>55241.58</v>
      </c>
      <c r="E23774" s="3">
        <f t="shared" si="742"/>
        <v>2.5003893443663366E-4</v>
      </c>
      <c r="F23774" s="3">
        <f t="shared" si="743"/>
        <v>98.745323283333391</v>
      </c>
      <c r="G23774" t="s">
        <v>14480</v>
      </c>
    </row>
    <row r="23775" spans="1:7" x14ac:dyDescent="0.35">
      <c r="A23775" t="s">
        <v>10</v>
      </c>
      <c r="B23775" t="s">
        <v>9</v>
      </c>
      <c r="C23775" t="s">
        <v>5529</v>
      </c>
      <c r="D23775" s="2">
        <v>55240.23</v>
      </c>
      <c r="E23775" s="3">
        <f t="shared" si="742"/>
        <v>2.500328239567833E-4</v>
      </c>
      <c r="F23775" s="3">
        <f t="shared" si="743"/>
        <v>98.745573316157348</v>
      </c>
      <c r="G23775" t="s">
        <v>14473</v>
      </c>
    </row>
    <row r="23776" spans="1:7" x14ac:dyDescent="0.35">
      <c r="A23776" t="s">
        <v>10</v>
      </c>
      <c r="B23776" t="s">
        <v>73</v>
      </c>
      <c r="C23776" t="s">
        <v>3250</v>
      </c>
      <c r="D23776" s="2">
        <v>55233.120000000003</v>
      </c>
      <c r="E23776" s="3">
        <f t="shared" si="742"/>
        <v>2.5000064209623833E-4</v>
      </c>
      <c r="F23776" s="3">
        <f t="shared" si="743"/>
        <v>98.745823316799445</v>
      </c>
      <c r="G23776" t="s">
        <v>14473</v>
      </c>
    </row>
    <row r="23777" spans="1:7" x14ac:dyDescent="0.35">
      <c r="A23777" t="s">
        <v>3</v>
      </c>
      <c r="B23777" t="s">
        <v>13</v>
      </c>
      <c r="C23777" t="s">
        <v>12884</v>
      </c>
      <c r="D23777" s="2">
        <v>55226.92</v>
      </c>
      <c r="E23777" s="3">
        <f t="shared" si="742"/>
        <v>2.4997257915174056E-4</v>
      </c>
      <c r="F23777" s="3">
        <f t="shared" si="743"/>
        <v>98.7460732893786</v>
      </c>
      <c r="G23777" t="s">
        <v>14480</v>
      </c>
    </row>
    <row r="23778" spans="1:7" x14ac:dyDescent="0.35">
      <c r="A23778" t="s">
        <v>10</v>
      </c>
      <c r="B23778" t="s">
        <v>9</v>
      </c>
      <c r="C23778" t="s">
        <v>8540</v>
      </c>
      <c r="D23778" s="2">
        <v>55226.23</v>
      </c>
      <c r="E23778" s="3">
        <f t="shared" si="742"/>
        <v>2.4996945601759489E-4</v>
      </c>
      <c r="F23778" s="3">
        <f t="shared" si="743"/>
        <v>98.746323258834622</v>
      </c>
      <c r="G23778" t="s">
        <v>14480</v>
      </c>
    </row>
    <row r="23779" spans="1:7" x14ac:dyDescent="0.35">
      <c r="A23779" t="s">
        <v>10</v>
      </c>
      <c r="B23779" t="s">
        <v>6</v>
      </c>
      <c r="C23779" t="s">
        <v>4990</v>
      </c>
      <c r="D23779" s="2">
        <v>55220.76</v>
      </c>
      <c r="E23779" s="3">
        <f t="shared" si="742"/>
        <v>2.4994469725849768E-4</v>
      </c>
      <c r="F23779" s="3">
        <f t="shared" si="743"/>
        <v>98.746573203531881</v>
      </c>
      <c r="G23779" t="s">
        <v>14480</v>
      </c>
    </row>
    <row r="23780" spans="1:7" x14ac:dyDescent="0.35">
      <c r="A23780" t="s">
        <v>3</v>
      </c>
      <c r="B23780" t="s">
        <v>32</v>
      </c>
      <c r="C23780" t="s">
        <v>11684</v>
      </c>
      <c r="D23780" s="2">
        <v>55219.88</v>
      </c>
      <c r="E23780" s="3">
        <f t="shared" si="742"/>
        <v>2.499407141308915E-4</v>
      </c>
      <c r="F23780" s="3">
        <f t="shared" si="743"/>
        <v>98.746823144246008</v>
      </c>
      <c r="G23780" t="s">
        <v>14480</v>
      </c>
    </row>
    <row r="23781" spans="1:7" x14ac:dyDescent="0.35">
      <c r="A23781" t="s">
        <v>3</v>
      </c>
      <c r="B23781" t="s">
        <v>6</v>
      </c>
      <c r="C23781" t="s">
        <v>6407</v>
      </c>
      <c r="D23781" s="2">
        <v>55217.46</v>
      </c>
      <c r="E23781" s="3">
        <f t="shared" si="742"/>
        <v>2.4992976052997469E-4</v>
      </c>
      <c r="F23781" s="3">
        <f t="shared" si="743"/>
        <v>98.747073074006536</v>
      </c>
      <c r="G23781" t="s">
        <v>14473</v>
      </c>
    </row>
    <row r="23782" spans="1:7" x14ac:dyDescent="0.35">
      <c r="A23782" t="s">
        <v>10</v>
      </c>
      <c r="B23782" t="s">
        <v>6</v>
      </c>
      <c r="C23782" t="s">
        <v>9480</v>
      </c>
      <c r="D23782" s="2">
        <v>55213.96</v>
      </c>
      <c r="E23782" s="3">
        <f t="shared" si="742"/>
        <v>2.4991391854517757E-4</v>
      </c>
      <c r="F23782" s="3">
        <f t="shared" si="743"/>
        <v>98.747322987925088</v>
      </c>
      <c r="G23782" t="s">
        <v>14473</v>
      </c>
    </row>
    <row r="23783" spans="1:7" x14ac:dyDescent="0.35">
      <c r="A23783" t="s">
        <v>3</v>
      </c>
      <c r="B23783" t="s">
        <v>13</v>
      </c>
      <c r="C23783" t="s">
        <v>1573</v>
      </c>
      <c r="D23783" s="2">
        <v>55211.14</v>
      </c>
      <c r="E23783" s="3">
        <f t="shared" si="742"/>
        <v>2.499011544317125E-4</v>
      </c>
      <c r="F23783" s="3">
        <f t="shared" si="743"/>
        <v>98.747572889079521</v>
      </c>
      <c r="G23783" t="s">
        <v>14473</v>
      </c>
    </row>
    <row r="23784" spans="1:7" x14ac:dyDescent="0.35">
      <c r="A23784" t="s">
        <v>10</v>
      </c>
      <c r="B23784" t="s">
        <v>148</v>
      </c>
      <c r="C23784" s="7" t="s">
        <v>352</v>
      </c>
      <c r="D23784" s="2">
        <v>55206.32</v>
      </c>
      <c r="E23784" s="3">
        <f t="shared" si="742"/>
        <v>2.4987933775550618E-4</v>
      </c>
      <c r="F23784" s="3">
        <f t="shared" si="743"/>
        <v>98.747822768417279</v>
      </c>
      <c r="G23784" t="s">
        <v>14480</v>
      </c>
    </row>
    <row r="23785" spans="1:7" x14ac:dyDescent="0.35">
      <c r="A23785" t="s">
        <v>3</v>
      </c>
      <c r="B23785" t="s">
        <v>6</v>
      </c>
      <c r="C23785" t="s">
        <v>8440</v>
      </c>
      <c r="D23785" s="2">
        <v>55205.27</v>
      </c>
      <c r="E23785" s="3">
        <f t="shared" si="742"/>
        <v>2.4987458516006702E-4</v>
      </c>
      <c r="F23785" s="3">
        <f t="shared" si="743"/>
        <v>98.748072643002445</v>
      </c>
      <c r="G23785" t="s">
        <v>14480</v>
      </c>
    </row>
    <row r="23786" spans="1:7" x14ac:dyDescent="0.35">
      <c r="A23786" t="s">
        <v>3</v>
      </c>
      <c r="B23786" t="s">
        <v>9</v>
      </c>
      <c r="C23786" t="s">
        <v>5596</v>
      </c>
      <c r="D23786" s="2">
        <v>55200.04</v>
      </c>
      <c r="E23786" s="3">
        <f t="shared" si="742"/>
        <v>2.4985091270849881E-4</v>
      </c>
      <c r="F23786" s="3">
        <f t="shared" si="743"/>
        <v>98.748322493915154</v>
      </c>
      <c r="G23786" t="s">
        <v>14480</v>
      </c>
    </row>
    <row r="23787" spans="1:7" x14ac:dyDescent="0.35">
      <c r="A23787" t="s">
        <v>10</v>
      </c>
      <c r="B23787" t="s">
        <v>23</v>
      </c>
      <c r="C23787" t="s">
        <v>5138</v>
      </c>
      <c r="D23787" s="2">
        <v>55200</v>
      </c>
      <c r="E23787" s="3">
        <f t="shared" si="742"/>
        <v>2.4985073165724399E-4</v>
      </c>
      <c r="F23787" s="3">
        <f t="shared" si="743"/>
        <v>98.748572344646817</v>
      </c>
      <c r="G23787" t="s">
        <v>14480</v>
      </c>
    </row>
    <row r="23788" spans="1:7" x14ac:dyDescent="0.35">
      <c r="A23788" t="s">
        <v>10</v>
      </c>
      <c r="B23788" t="s">
        <v>23</v>
      </c>
      <c r="C23788" t="s">
        <v>14079</v>
      </c>
      <c r="D23788" s="2">
        <v>55200</v>
      </c>
      <c r="E23788" s="3">
        <f t="shared" si="742"/>
        <v>2.4985073165724399E-4</v>
      </c>
      <c r="F23788" s="3">
        <f t="shared" si="743"/>
        <v>98.74882219537848</v>
      </c>
      <c r="G23788" t="s">
        <v>14480</v>
      </c>
    </row>
    <row r="23789" spans="1:7" x14ac:dyDescent="0.35">
      <c r="A23789" t="s">
        <v>10</v>
      </c>
      <c r="B23789" t="s">
        <v>29</v>
      </c>
      <c r="C23789" t="s">
        <v>7863</v>
      </c>
      <c r="D23789" s="2">
        <v>55196.19</v>
      </c>
      <c r="E23789" s="3">
        <f t="shared" si="742"/>
        <v>2.49833486525222E-4</v>
      </c>
      <c r="F23789" s="3">
        <f t="shared" si="743"/>
        <v>98.749072028865001</v>
      </c>
      <c r="G23789" t="s">
        <v>14473</v>
      </c>
    </row>
    <row r="23790" spans="1:7" x14ac:dyDescent="0.35">
      <c r="A23790" t="s">
        <v>3</v>
      </c>
      <c r="B23790" t="s">
        <v>43</v>
      </c>
      <c r="C23790" t="s">
        <v>9741</v>
      </c>
      <c r="D23790" s="2">
        <v>55192.6</v>
      </c>
      <c r="E23790" s="3">
        <f t="shared" si="742"/>
        <v>2.498172371751015E-4</v>
      </c>
      <c r="F23790" s="3">
        <f t="shared" si="743"/>
        <v>98.749321846102177</v>
      </c>
      <c r="G23790" t="s">
        <v>14480</v>
      </c>
    </row>
    <row r="23791" spans="1:7" x14ac:dyDescent="0.35">
      <c r="A23791" t="s">
        <v>3</v>
      </c>
      <c r="B23791" t="s">
        <v>4</v>
      </c>
      <c r="C23791" t="s">
        <v>8025</v>
      </c>
      <c r="D23791" s="2">
        <v>55190.239999999998</v>
      </c>
      <c r="E23791" s="3">
        <f t="shared" si="742"/>
        <v>2.4980655515106687E-4</v>
      </c>
      <c r="F23791" s="3">
        <f t="shared" si="743"/>
        <v>98.749571652657323</v>
      </c>
      <c r="G23791" t="s">
        <v>14480</v>
      </c>
    </row>
    <row r="23792" spans="1:7" x14ac:dyDescent="0.35">
      <c r="A23792" t="s">
        <v>10</v>
      </c>
      <c r="B23792" t="s">
        <v>13</v>
      </c>
      <c r="C23792" t="s">
        <v>109</v>
      </c>
      <c r="D23792" s="2">
        <v>55189.8</v>
      </c>
      <c r="E23792" s="3">
        <f t="shared" si="742"/>
        <v>2.4980456358726384E-4</v>
      </c>
      <c r="F23792" s="3">
        <f t="shared" si="743"/>
        <v>98.749821457220904</v>
      </c>
      <c r="G23792" t="s">
        <v>14473</v>
      </c>
    </row>
    <row r="23793" spans="1:7" x14ac:dyDescent="0.35">
      <c r="A23793" t="s">
        <v>10</v>
      </c>
      <c r="B23793" t="s">
        <v>6</v>
      </c>
      <c r="C23793" t="s">
        <v>3538</v>
      </c>
      <c r="D23793" s="2">
        <v>55187.64</v>
      </c>
      <c r="E23793" s="3">
        <f t="shared" si="742"/>
        <v>2.4979478681950334E-4</v>
      </c>
      <c r="F23793" s="3">
        <f t="shared" si="743"/>
        <v>98.750071252007729</v>
      </c>
      <c r="G23793" t="s">
        <v>14473</v>
      </c>
    </row>
    <row r="23794" spans="1:7" x14ac:dyDescent="0.35">
      <c r="A23794" t="s">
        <v>10</v>
      </c>
      <c r="B23794" t="s">
        <v>33</v>
      </c>
      <c r="C23794" t="s">
        <v>4948</v>
      </c>
      <c r="D23794" s="2">
        <v>55183.77</v>
      </c>
      <c r="E23794" s="3">
        <f t="shared" si="742"/>
        <v>2.4977727011059911E-4</v>
      </c>
      <c r="F23794" s="3">
        <f t="shared" si="743"/>
        <v>98.750321029277842</v>
      </c>
      <c r="G23794" t="s">
        <v>14480</v>
      </c>
    </row>
    <row r="23795" spans="1:7" x14ac:dyDescent="0.35">
      <c r="A23795" t="s">
        <v>10</v>
      </c>
      <c r="B23795" t="s">
        <v>37</v>
      </c>
      <c r="C23795" t="s">
        <v>752</v>
      </c>
      <c r="D23795" s="2">
        <v>55178.879999999997</v>
      </c>
      <c r="E23795" s="3">
        <f t="shared" si="742"/>
        <v>2.4975513659469687E-4</v>
      </c>
      <c r="F23795" s="3">
        <f t="shared" si="743"/>
        <v>98.750570784414435</v>
      </c>
      <c r="G23795" t="s">
        <v>14473</v>
      </c>
    </row>
    <row r="23796" spans="1:7" x14ac:dyDescent="0.35">
      <c r="A23796" t="s">
        <v>3</v>
      </c>
      <c r="B23796" t="s">
        <v>15</v>
      </c>
      <c r="C23796" t="s">
        <v>6041</v>
      </c>
      <c r="D23796" s="2">
        <v>55173.279999999999</v>
      </c>
      <c r="E23796" s="3">
        <f t="shared" si="742"/>
        <v>2.4972978941902149E-4</v>
      </c>
      <c r="F23796" s="3">
        <f t="shared" si="743"/>
        <v>98.750820514203852</v>
      </c>
      <c r="G23796" t="s">
        <v>14473</v>
      </c>
    </row>
    <row r="23797" spans="1:7" x14ac:dyDescent="0.35">
      <c r="A23797" t="s">
        <v>10</v>
      </c>
      <c r="B23797" t="s">
        <v>13</v>
      </c>
      <c r="C23797" t="s">
        <v>890</v>
      </c>
      <c r="D23797" s="2">
        <v>55170.5</v>
      </c>
      <c r="E23797" s="3">
        <f t="shared" si="742"/>
        <v>2.4971720635681119E-4</v>
      </c>
      <c r="F23797" s="3">
        <f t="shared" si="743"/>
        <v>98.75107023141021</v>
      </c>
      <c r="G23797" t="s">
        <v>14480</v>
      </c>
    </row>
    <row r="23798" spans="1:7" x14ac:dyDescent="0.35">
      <c r="A23798" t="s">
        <v>3</v>
      </c>
      <c r="B23798" t="s">
        <v>62</v>
      </c>
      <c r="C23798" t="s">
        <v>2636</v>
      </c>
      <c r="D23798" s="2">
        <v>55165.120000000003</v>
      </c>
      <c r="E23798" s="3">
        <f t="shared" si="742"/>
        <v>2.4969285496303736E-4</v>
      </c>
      <c r="F23798" s="3">
        <f t="shared" si="743"/>
        <v>98.751319924265175</v>
      </c>
      <c r="G23798" t="s">
        <v>14473</v>
      </c>
    </row>
    <row r="23799" spans="1:7" x14ac:dyDescent="0.35">
      <c r="A23799" t="s">
        <v>3</v>
      </c>
      <c r="B23799" t="s">
        <v>99</v>
      </c>
      <c r="C23799" t="s">
        <v>7050</v>
      </c>
      <c r="D23799" s="2">
        <v>55164.08</v>
      </c>
      <c r="E23799" s="3">
        <f t="shared" si="742"/>
        <v>2.4968814763041194E-4</v>
      </c>
      <c r="F23799" s="3">
        <f t="shared" si="743"/>
        <v>98.751569612412808</v>
      </c>
      <c r="G23799" t="s">
        <v>14473</v>
      </c>
    </row>
    <row r="23800" spans="1:7" x14ac:dyDescent="0.35">
      <c r="A23800" t="s">
        <v>3</v>
      </c>
      <c r="B23800" t="s">
        <v>143</v>
      </c>
      <c r="C23800" t="s">
        <v>711</v>
      </c>
      <c r="D23800" s="2">
        <v>55161.54</v>
      </c>
      <c r="E23800" s="3">
        <f t="shared" si="742"/>
        <v>2.4967665087573059E-4</v>
      </c>
      <c r="F23800" s="3">
        <f t="shared" si="743"/>
        <v>98.75181928906369</v>
      </c>
      <c r="G23800" t="s">
        <v>14473</v>
      </c>
    </row>
    <row r="23801" spans="1:7" x14ac:dyDescent="0.35">
      <c r="A23801" t="s">
        <v>3</v>
      </c>
      <c r="B23801" t="s">
        <v>40</v>
      </c>
      <c r="C23801" s="6" t="s">
        <v>4349</v>
      </c>
      <c r="D23801" s="2">
        <v>55154.59</v>
      </c>
      <c r="E23801" s="3">
        <f t="shared" si="742"/>
        <v>2.4964519322020492E-4</v>
      </c>
      <c r="F23801" s="3">
        <f t="shared" si="743"/>
        <v>98.752068934256911</v>
      </c>
      <c r="G23801" t="s">
        <v>14473</v>
      </c>
    </row>
    <row r="23802" spans="1:7" x14ac:dyDescent="0.35">
      <c r="A23802" t="s">
        <v>10</v>
      </c>
      <c r="B23802" t="s">
        <v>9</v>
      </c>
      <c r="C23802" t="s">
        <v>4086</v>
      </c>
      <c r="D23802" s="2">
        <v>55151.88</v>
      </c>
      <c r="E23802" s="3">
        <f t="shared" si="742"/>
        <v>2.4963292699769059E-4</v>
      </c>
      <c r="F23802" s="3">
        <f t="shared" si="743"/>
        <v>98.752318567183906</v>
      </c>
      <c r="G23802" t="s">
        <v>14473</v>
      </c>
    </row>
    <row r="23803" spans="1:7" x14ac:dyDescent="0.35">
      <c r="A23803" t="s">
        <v>3</v>
      </c>
      <c r="B23803" t="s">
        <v>40</v>
      </c>
      <c r="C23803" t="s">
        <v>8293</v>
      </c>
      <c r="D23803" s="2">
        <v>55144.26</v>
      </c>
      <c r="E23803" s="3">
        <f t="shared" si="742"/>
        <v>2.4959843673364661E-4</v>
      </c>
      <c r="F23803" s="3">
        <f t="shared" si="743"/>
        <v>98.752568165620644</v>
      </c>
      <c r="G23803" t="s">
        <v>14473</v>
      </c>
    </row>
    <row r="23804" spans="1:7" x14ac:dyDescent="0.35">
      <c r="A23804" t="s">
        <v>10</v>
      </c>
      <c r="B23804" t="s">
        <v>9</v>
      </c>
      <c r="C23804" t="s">
        <v>10527</v>
      </c>
      <c r="D23804" s="2">
        <v>55142.8</v>
      </c>
      <c r="E23804" s="3">
        <f t="shared" si="742"/>
        <v>2.4959182836284551E-4</v>
      </c>
      <c r="F23804" s="3">
        <f t="shared" si="743"/>
        <v>98.752817757449009</v>
      </c>
      <c r="G23804" t="s">
        <v>14480</v>
      </c>
    </row>
    <row r="23805" spans="1:7" x14ac:dyDescent="0.35">
      <c r="A23805" t="s">
        <v>10</v>
      </c>
      <c r="B23805" t="s">
        <v>29</v>
      </c>
      <c r="C23805" t="s">
        <v>7439</v>
      </c>
      <c r="D23805" s="2">
        <v>55142</v>
      </c>
      <c r="E23805" s="3">
        <f t="shared" si="742"/>
        <v>2.4958820733774904E-4</v>
      </c>
      <c r="F23805" s="3">
        <f t="shared" si="743"/>
        <v>98.753067345656348</v>
      </c>
      <c r="G23805" t="s">
        <v>14473</v>
      </c>
    </row>
    <row r="23806" spans="1:7" x14ac:dyDescent="0.35">
      <c r="A23806" t="s">
        <v>3</v>
      </c>
      <c r="B23806" t="s">
        <v>9</v>
      </c>
      <c r="C23806" t="s">
        <v>526</v>
      </c>
      <c r="D23806" s="2">
        <v>55139.35</v>
      </c>
      <c r="E23806" s="3">
        <f t="shared" si="742"/>
        <v>2.4957621269211695E-4</v>
      </c>
      <c r="F23806" s="3">
        <f t="shared" si="743"/>
        <v>98.753316921869043</v>
      </c>
      <c r="G23806" t="s">
        <v>14473</v>
      </c>
    </row>
    <row r="23807" spans="1:7" x14ac:dyDescent="0.35">
      <c r="A23807" t="s">
        <v>3</v>
      </c>
      <c r="B23807" t="s">
        <v>38</v>
      </c>
      <c r="C23807" s="8" t="s">
        <v>5234</v>
      </c>
      <c r="D23807" s="2">
        <v>55138.8</v>
      </c>
      <c r="E23807" s="3">
        <f t="shared" si="742"/>
        <v>2.4957372323736312E-4</v>
      </c>
      <c r="F23807" s="3">
        <f t="shared" si="743"/>
        <v>98.753566495592281</v>
      </c>
      <c r="G23807" t="s">
        <v>14480</v>
      </c>
    </row>
    <row r="23808" spans="1:7" x14ac:dyDescent="0.35">
      <c r="A23808" t="s">
        <v>10</v>
      </c>
      <c r="B23808" t="s">
        <v>32</v>
      </c>
      <c r="C23808" t="s">
        <v>5016</v>
      </c>
      <c r="D23808" s="2">
        <v>55132.2</v>
      </c>
      <c r="E23808" s="3">
        <f t="shared" si="742"/>
        <v>2.495438497803171E-4</v>
      </c>
      <c r="F23808" s="3">
        <f t="shared" si="743"/>
        <v>98.753816039442057</v>
      </c>
      <c r="G23808" t="s">
        <v>14473</v>
      </c>
    </row>
    <row r="23809" spans="1:7" x14ac:dyDescent="0.35">
      <c r="A23809" t="s">
        <v>10</v>
      </c>
      <c r="B23809" t="s">
        <v>8</v>
      </c>
      <c r="C23809" t="s">
        <v>837</v>
      </c>
      <c r="D23809" s="2">
        <v>55124.05</v>
      </c>
      <c r="E23809" s="3">
        <f t="shared" si="742"/>
        <v>2.4950696058714675E-4</v>
      </c>
      <c r="F23809" s="3">
        <f t="shared" si="743"/>
        <v>98.754065546402643</v>
      </c>
      <c r="G23809" t="s">
        <v>14480</v>
      </c>
    </row>
    <row r="23810" spans="1:7" x14ac:dyDescent="0.35">
      <c r="A23810" t="s">
        <v>3</v>
      </c>
      <c r="B23810" t="s">
        <v>6</v>
      </c>
      <c r="C23810" t="s">
        <v>1414</v>
      </c>
      <c r="D23810" s="2">
        <v>55123.63</v>
      </c>
      <c r="E23810" s="3">
        <f t="shared" si="742"/>
        <v>2.4950505954897102E-4</v>
      </c>
      <c r="F23810" s="3">
        <f t="shared" si="743"/>
        <v>98.754315051462186</v>
      </c>
      <c r="G23810" t="s">
        <v>14480</v>
      </c>
    </row>
    <row r="23811" spans="1:7" x14ac:dyDescent="0.35">
      <c r="A23811" t="s">
        <v>3</v>
      </c>
      <c r="B23811" t="s">
        <v>18</v>
      </c>
      <c r="C23811" t="s">
        <v>8167</v>
      </c>
      <c r="D23811" s="2">
        <v>55121.51</v>
      </c>
      <c r="E23811" s="3">
        <f t="shared" ref="E23811:E23874" si="744">(D23811/$D$29638)*100</f>
        <v>2.4949546383246541E-4</v>
      </c>
      <c r="F23811" s="3">
        <f t="shared" si="743"/>
        <v>98.754564546926019</v>
      </c>
      <c r="G23811" t="s">
        <v>14473</v>
      </c>
    </row>
    <row r="23812" spans="1:7" x14ac:dyDescent="0.35">
      <c r="A23812" t="s">
        <v>3</v>
      </c>
      <c r="B23812" t="s">
        <v>32</v>
      </c>
      <c r="C23812" t="s">
        <v>11810</v>
      </c>
      <c r="D23812" s="2">
        <v>55121.4</v>
      </c>
      <c r="E23812" s="3">
        <f t="shared" si="744"/>
        <v>2.4949496594151466E-4</v>
      </c>
      <c r="F23812" s="3">
        <f t="shared" ref="F23812:F23875" si="745">E23812+F23811</f>
        <v>98.754814041891962</v>
      </c>
      <c r="G23812" t="s">
        <v>14473</v>
      </c>
    </row>
    <row r="23813" spans="1:7" x14ac:dyDescent="0.35">
      <c r="A23813" t="s">
        <v>3</v>
      </c>
      <c r="B23813" t="s">
        <v>3428</v>
      </c>
      <c r="C23813" t="s">
        <v>5058</v>
      </c>
      <c r="D23813" s="2">
        <v>55117.08</v>
      </c>
      <c r="E23813" s="3">
        <f t="shared" si="744"/>
        <v>2.4947541240599361E-4</v>
      </c>
      <c r="F23813" s="3">
        <f t="shared" si="745"/>
        <v>98.755063517304364</v>
      </c>
      <c r="G23813" t="s">
        <v>14473</v>
      </c>
    </row>
    <row r="23814" spans="1:7" x14ac:dyDescent="0.35">
      <c r="A23814" t="s">
        <v>3</v>
      </c>
      <c r="B23814" t="s">
        <v>40</v>
      </c>
      <c r="C23814" s="6" t="s">
        <v>12204</v>
      </c>
      <c r="D23814" s="2">
        <v>55114.83</v>
      </c>
      <c r="E23814" s="3">
        <f t="shared" si="744"/>
        <v>2.4946522827290978E-4</v>
      </c>
      <c r="F23814" s="3">
        <f t="shared" si="745"/>
        <v>98.755312982532644</v>
      </c>
      <c r="G23814" t="s">
        <v>14473</v>
      </c>
    </row>
    <row r="23815" spans="1:7" x14ac:dyDescent="0.35">
      <c r="A23815" t="s">
        <v>10</v>
      </c>
      <c r="B23815" t="s">
        <v>29</v>
      </c>
      <c r="C23815" t="s">
        <v>7246</v>
      </c>
      <c r="D23815" s="2">
        <v>55114.34</v>
      </c>
      <c r="E23815" s="3">
        <f t="shared" si="744"/>
        <v>2.4946301039503819E-4</v>
      </c>
      <c r="F23815" s="3">
        <f t="shared" si="745"/>
        <v>98.755562445543035</v>
      </c>
      <c r="G23815" t="s">
        <v>14473</v>
      </c>
    </row>
    <row r="23816" spans="1:7" x14ac:dyDescent="0.35">
      <c r="A23816" t="s">
        <v>3</v>
      </c>
      <c r="B23816" t="s">
        <v>8</v>
      </c>
      <c r="C23816" t="s">
        <v>11750</v>
      </c>
      <c r="D23816" s="2">
        <v>55113.56</v>
      </c>
      <c r="E23816" s="3">
        <f t="shared" si="744"/>
        <v>2.4945947989556908E-4</v>
      </c>
      <c r="F23816" s="3">
        <f t="shared" si="745"/>
        <v>98.755811905022924</v>
      </c>
      <c r="G23816" t="s">
        <v>14480</v>
      </c>
    </row>
    <row r="23817" spans="1:7" x14ac:dyDescent="0.35">
      <c r="A23817" t="s">
        <v>10</v>
      </c>
      <c r="B23817" t="s">
        <v>482</v>
      </c>
      <c r="C23817" t="s">
        <v>1623</v>
      </c>
      <c r="D23817" s="2">
        <v>55100</v>
      </c>
      <c r="E23817" s="3">
        <f t="shared" si="744"/>
        <v>2.4939810352018376E-4</v>
      </c>
      <c r="F23817" s="3">
        <f t="shared" si="745"/>
        <v>98.756061303126444</v>
      </c>
      <c r="G23817" t="s">
        <v>14473</v>
      </c>
    </row>
    <row r="23818" spans="1:7" x14ac:dyDescent="0.35">
      <c r="A23818" t="s">
        <v>3</v>
      </c>
      <c r="B23818" t="s">
        <v>6</v>
      </c>
      <c r="C23818" t="s">
        <v>11942</v>
      </c>
      <c r="D23818" s="2">
        <v>55095.09</v>
      </c>
      <c r="E23818" s="3">
        <f t="shared" si="744"/>
        <v>2.4937587947865411E-4</v>
      </c>
      <c r="F23818" s="3">
        <f t="shared" si="745"/>
        <v>98.756310679005921</v>
      </c>
      <c r="G23818" t="s">
        <v>14480</v>
      </c>
    </row>
    <row r="23819" spans="1:7" x14ac:dyDescent="0.35">
      <c r="A23819" t="s">
        <v>3</v>
      </c>
      <c r="B23819" t="s">
        <v>67</v>
      </c>
      <c r="C23819" t="s">
        <v>1330</v>
      </c>
      <c r="D23819" s="2">
        <v>55087.87</v>
      </c>
      <c r="E23819" s="3">
        <f t="shared" si="744"/>
        <v>2.4934319972715833E-4</v>
      </c>
      <c r="F23819" s="3">
        <f t="shared" si="745"/>
        <v>98.756560022205647</v>
      </c>
      <c r="G23819" t="s">
        <v>14473</v>
      </c>
    </row>
    <row r="23820" spans="1:7" x14ac:dyDescent="0.35">
      <c r="A23820" t="s">
        <v>3</v>
      </c>
      <c r="B23820" t="s">
        <v>38</v>
      </c>
      <c r="C23820" t="s">
        <v>593</v>
      </c>
      <c r="D23820" s="2">
        <v>55087.34</v>
      </c>
      <c r="E23820" s="3">
        <f t="shared" si="744"/>
        <v>2.4934080079803191E-4</v>
      </c>
      <c r="F23820" s="3">
        <f t="shared" si="745"/>
        <v>98.75680936300644</v>
      </c>
      <c r="G23820" t="s">
        <v>14473</v>
      </c>
    </row>
    <row r="23821" spans="1:7" x14ac:dyDescent="0.35">
      <c r="A23821" t="s">
        <v>3</v>
      </c>
      <c r="B23821" t="s">
        <v>195</v>
      </c>
      <c r="C23821" t="s">
        <v>4547</v>
      </c>
      <c r="D23821" s="2">
        <v>55081.8</v>
      </c>
      <c r="E23821" s="3">
        <f t="shared" si="744"/>
        <v>2.4931572519923883E-4</v>
      </c>
      <c r="F23821" s="3">
        <f t="shared" si="745"/>
        <v>98.757058678731639</v>
      </c>
      <c r="G23821" t="s">
        <v>14473</v>
      </c>
    </row>
    <row r="23822" spans="1:7" x14ac:dyDescent="0.35">
      <c r="A23822" t="s">
        <v>10</v>
      </c>
      <c r="B23822" t="s">
        <v>9</v>
      </c>
      <c r="C23822" s="7" t="s">
        <v>9309</v>
      </c>
      <c r="D23822" s="2">
        <v>55081.23</v>
      </c>
      <c r="E23822" s="3">
        <f t="shared" si="744"/>
        <v>2.4931314521885753E-4</v>
      </c>
      <c r="F23822" s="3">
        <f t="shared" si="745"/>
        <v>98.757307991876857</v>
      </c>
      <c r="G23822" t="s">
        <v>14480</v>
      </c>
    </row>
    <row r="23823" spans="1:7" x14ac:dyDescent="0.35">
      <c r="A23823" t="s">
        <v>10</v>
      </c>
      <c r="B23823" t="s">
        <v>478</v>
      </c>
      <c r="C23823" s="7" t="s">
        <v>497</v>
      </c>
      <c r="D23823" s="2">
        <v>55077.26</v>
      </c>
      <c r="E23823" s="3">
        <f t="shared" si="744"/>
        <v>2.4929517588181624E-4</v>
      </c>
      <c r="F23823" s="3">
        <f t="shared" si="745"/>
        <v>98.757557287052734</v>
      </c>
      <c r="G23823" t="s">
        <v>14480</v>
      </c>
    </row>
    <row r="23824" spans="1:7" x14ac:dyDescent="0.35">
      <c r="A23824" t="s">
        <v>3</v>
      </c>
      <c r="B23824" t="s">
        <v>9</v>
      </c>
      <c r="C23824" t="s">
        <v>12637</v>
      </c>
      <c r="D23824" s="2">
        <v>55075</v>
      </c>
      <c r="E23824" s="3">
        <f t="shared" si="744"/>
        <v>2.4928494648591867E-4</v>
      </c>
      <c r="F23824" s="3">
        <f t="shared" si="745"/>
        <v>98.757806571999225</v>
      </c>
      <c r="G23824" t="s">
        <v>14473</v>
      </c>
    </row>
    <row r="23825" spans="1:7" x14ac:dyDescent="0.35">
      <c r="A23825" t="s">
        <v>10</v>
      </c>
      <c r="B23825" t="s">
        <v>18</v>
      </c>
      <c r="C23825" t="s">
        <v>12731</v>
      </c>
      <c r="D23825" s="2">
        <v>55071.81</v>
      </c>
      <c r="E23825" s="3">
        <f t="shared" si="744"/>
        <v>2.4927050764834643E-4</v>
      </c>
      <c r="F23825" s="3">
        <f t="shared" si="745"/>
        <v>98.758055842506877</v>
      </c>
      <c r="G23825" t="s">
        <v>14473</v>
      </c>
    </row>
    <row r="23826" spans="1:7" x14ac:dyDescent="0.35">
      <c r="A23826" t="s">
        <v>10</v>
      </c>
      <c r="B23826" t="s">
        <v>8</v>
      </c>
      <c r="C23826" t="s">
        <v>10424</v>
      </c>
      <c r="D23826" s="2">
        <v>55069.45</v>
      </c>
      <c r="E23826" s="3">
        <f t="shared" si="744"/>
        <v>2.4925982562431186E-4</v>
      </c>
      <c r="F23826" s="3">
        <f t="shared" si="745"/>
        <v>98.7583051023325</v>
      </c>
      <c r="G23826" t="s">
        <v>14473</v>
      </c>
    </row>
    <row r="23827" spans="1:7" x14ac:dyDescent="0.35">
      <c r="A23827" t="s">
        <v>3</v>
      </c>
      <c r="B23827" t="s">
        <v>6</v>
      </c>
      <c r="C23827" s="8" t="s">
        <v>5455</v>
      </c>
      <c r="D23827" s="2">
        <v>55056.29</v>
      </c>
      <c r="E23827" s="3">
        <f t="shared" si="744"/>
        <v>2.4920025976147474E-4</v>
      </c>
      <c r="F23827" s="3">
        <f t="shared" si="745"/>
        <v>98.758554302592259</v>
      </c>
      <c r="G23827" t="s">
        <v>14480</v>
      </c>
    </row>
    <row r="23828" spans="1:7" x14ac:dyDescent="0.35">
      <c r="A23828" t="s">
        <v>10</v>
      </c>
      <c r="B23828" t="s">
        <v>9</v>
      </c>
      <c r="C23828" s="8" t="s">
        <v>5815</v>
      </c>
      <c r="D23828" s="2">
        <v>55055.82</v>
      </c>
      <c r="E23828" s="3">
        <f t="shared" si="744"/>
        <v>2.4919813240923056E-4</v>
      </c>
      <c r="F23828" s="3">
        <f t="shared" si="745"/>
        <v>98.758803500724667</v>
      </c>
      <c r="G23828" t="s">
        <v>14480</v>
      </c>
    </row>
    <row r="23829" spans="1:7" x14ac:dyDescent="0.35">
      <c r="A23829" t="s">
        <v>3</v>
      </c>
      <c r="B23829" t="s">
        <v>9</v>
      </c>
      <c r="C23829" t="s">
        <v>9727</v>
      </c>
      <c r="D23829" s="2">
        <v>55055.37</v>
      </c>
      <c r="E23829" s="3">
        <f t="shared" si="744"/>
        <v>2.491960955826138E-4</v>
      </c>
      <c r="F23829" s="3">
        <f t="shared" si="745"/>
        <v>98.759052696820248</v>
      </c>
      <c r="G23829" t="s">
        <v>14480</v>
      </c>
    </row>
    <row r="23830" spans="1:7" x14ac:dyDescent="0.35">
      <c r="A23830" t="s">
        <v>10</v>
      </c>
      <c r="B23830" t="s">
        <v>9</v>
      </c>
      <c r="C23830" t="s">
        <v>14005</v>
      </c>
      <c r="D23830" s="2">
        <v>55053.65</v>
      </c>
      <c r="E23830" s="3">
        <f t="shared" si="744"/>
        <v>2.4918831037865633E-4</v>
      </c>
      <c r="F23830" s="3">
        <f t="shared" si="745"/>
        <v>98.759301885130625</v>
      </c>
      <c r="G23830" t="s">
        <v>14473</v>
      </c>
    </row>
    <row r="23831" spans="1:7" x14ac:dyDescent="0.35">
      <c r="A23831" t="s">
        <v>10</v>
      </c>
      <c r="B23831" t="s">
        <v>23</v>
      </c>
      <c r="C23831" t="s">
        <v>11884</v>
      </c>
      <c r="D23831" s="2">
        <v>55047.48</v>
      </c>
      <c r="E23831" s="3">
        <f t="shared" si="744"/>
        <v>2.4916038322259971E-4</v>
      </c>
      <c r="F23831" s="3">
        <f t="shared" si="745"/>
        <v>98.759551045513845</v>
      </c>
      <c r="G23831" t="s">
        <v>14473</v>
      </c>
    </row>
    <row r="23832" spans="1:7" x14ac:dyDescent="0.35">
      <c r="A23832" t="s">
        <v>10</v>
      </c>
      <c r="B23832" t="s">
        <v>143</v>
      </c>
      <c r="C23832" s="8" t="s">
        <v>2924</v>
      </c>
      <c r="D23832" s="2">
        <v>55045.3</v>
      </c>
      <c r="E23832" s="3">
        <f t="shared" si="744"/>
        <v>2.4915051592921185E-4</v>
      </c>
      <c r="F23832" s="3">
        <f t="shared" si="745"/>
        <v>98.759800196029772</v>
      </c>
      <c r="G23832" t="s">
        <v>14480</v>
      </c>
    </row>
    <row r="23833" spans="1:7" x14ac:dyDescent="0.35">
      <c r="A23833" t="s">
        <v>10</v>
      </c>
      <c r="B23833" t="s">
        <v>37</v>
      </c>
      <c r="C23833" t="s">
        <v>6299</v>
      </c>
      <c r="D23833" s="2">
        <v>55044.82</v>
      </c>
      <c r="E23833" s="3">
        <f t="shared" si="744"/>
        <v>2.4914834331415389E-4</v>
      </c>
      <c r="F23833" s="3">
        <f t="shared" si="745"/>
        <v>98.760049344373087</v>
      </c>
      <c r="G23833" t="s">
        <v>14473</v>
      </c>
    </row>
    <row r="23834" spans="1:7" x14ac:dyDescent="0.35">
      <c r="A23834" t="s">
        <v>3</v>
      </c>
      <c r="B23834" t="s">
        <v>6</v>
      </c>
      <c r="C23834" t="s">
        <v>9100</v>
      </c>
      <c r="D23834" s="2">
        <v>55044.21</v>
      </c>
      <c r="E23834" s="3">
        <f t="shared" si="744"/>
        <v>2.4914558228251787E-4</v>
      </c>
      <c r="F23834" s="3">
        <f t="shared" si="745"/>
        <v>98.760298489955375</v>
      </c>
      <c r="G23834" t="s">
        <v>14480</v>
      </c>
    </row>
    <row r="23835" spans="1:7" x14ac:dyDescent="0.35">
      <c r="A23835" t="s">
        <v>10</v>
      </c>
      <c r="B23835" t="s">
        <v>55</v>
      </c>
      <c r="C23835" t="s">
        <v>6182</v>
      </c>
      <c r="D23835" s="2">
        <v>55043.6</v>
      </c>
      <c r="E23835" s="3">
        <f t="shared" si="744"/>
        <v>2.4914282125088175E-4</v>
      </c>
      <c r="F23835" s="3">
        <f t="shared" si="745"/>
        <v>98.760547632776621</v>
      </c>
      <c r="G23835" t="s">
        <v>14480</v>
      </c>
    </row>
    <row r="23836" spans="1:7" x14ac:dyDescent="0.35">
      <c r="A23836" t="s">
        <v>3</v>
      </c>
      <c r="B23836" t="s">
        <v>8</v>
      </c>
      <c r="C23836" t="s">
        <v>1524</v>
      </c>
      <c r="D23836" s="2">
        <v>55043.01</v>
      </c>
      <c r="E23836" s="3">
        <f t="shared" si="744"/>
        <v>2.4914015074487314E-4</v>
      </c>
      <c r="F23836" s="3">
        <f t="shared" si="745"/>
        <v>98.760796772927364</v>
      </c>
      <c r="G23836" t="s">
        <v>14473</v>
      </c>
    </row>
    <row r="23837" spans="1:7" x14ac:dyDescent="0.35">
      <c r="A23837" t="s">
        <v>10</v>
      </c>
      <c r="B23837" t="s">
        <v>9</v>
      </c>
      <c r="C23837" t="s">
        <v>7100</v>
      </c>
      <c r="D23837" s="2">
        <v>55042.96</v>
      </c>
      <c r="E23837" s="3">
        <f t="shared" si="744"/>
        <v>2.4913992443080458E-4</v>
      </c>
      <c r="F23837" s="3">
        <f t="shared" si="745"/>
        <v>98.761045912851799</v>
      </c>
      <c r="G23837" t="s">
        <v>14473</v>
      </c>
    </row>
    <row r="23838" spans="1:7" x14ac:dyDescent="0.35">
      <c r="A23838" t="s">
        <v>3</v>
      </c>
      <c r="B23838" t="s">
        <v>180</v>
      </c>
      <c r="C23838" t="s">
        <v>10589</v>
      </c>
      <c r="D23838" s="2">
        <v>55039.86</v>
      </c>
      <c r="E23838" s="3">
        <f t="shared" si="744"/>
        <v>2.4912589295855573E-4</v>
      </c>
      <c r="F23838" s="3">
        <f t="shared" si="745"/>
        <v>98.761295038744763</v>
      </c>
      <c r="G23838" t="s">
        <v>14480</v>
      </c>
    </row>
    <row r="23839" spans="1:7" x14ac:dyDescent="0.35">
      <c r="A23839" t="s">
        <v>3</v>
      </c>
      <c r="B23839" t="s">
        <v>6</v>
      </c>
      <c r="C23839" s="8" t="s">
        <v>8597</v>
      </c>
      <c r="D23839" s="2">
        <v>55039.37</v>
      </c>
      <c r="E23839" s="3">
        <f t="shared" si="744"/>
        <v>2.4912367508068414E-4</v>
      </c>
      <c r="F23839" s="3">
        <f t="shared" si="745"/>
        <v>98.761544162419838</v>
      </c>
      <c r="G23839" t="s">
        <v>14480</v>
      </c>
    </row>
    <row r="23840" spans="1:7" x14ac:dyDescent="0.35">
      <c r="A23840" t="s">
        <v>3</v>
      </c>
      <c r="B23840" t="s">
        <v>8</v>
      </c>
      <c r="C23840" s="11" t="s">
        <v>1175</v>
      </c>
      <c r="D23840" s="2">
        <v>55036.08</v>
      </c>
      <c r="E23840" s="3">
        <f t="shared" si="744"/>
        <v>2.4910878361497488E-4</v>
      </c>
      <c r="F23840" s="3">
        <f t="shared" si="745"/>
        <v>98.761793271203459</v>
      </c>
      <c r="G23840" t="s">
        <v>14473</v>
      </c>
    </row>
    <row r="23841" spans="1:7" x14ac:dyDescent="0.35">
      <c r="A23841" t="s">
        <v>3</v>
      </c>
      <c r="B23841" t="s">
        <v>13</v>
      </c>
      <c r="C23841" t="s">
        <v>1954</v>
      </c>
      <c r="D23841" s="2">
        <v>55030.94</v>
      </c>
      <c r="E23841" s="3">
        <f t="shared" si="744"/>
        <v>2.4908551852872995E-4</v>
      </c>
      <c r="F23841" s="3">
        <f t="shared" si="745"/>
        <v>98.762042356721992</v>
      </c>
      <c r="G23841" t="s">
        <v>14480</v>
      </c>
    </row>
    <row r="23842" spans="1:7" x14ac:dyDescent="0.35">
      <c r="A23842" t="s">
        <v>3</v>
      </c>
      <c r="B23842" t="s">
        <v>9</v>
      </c>
      <c r="C23842" t="s">
        <v>5400</v>
      </c>
      <c r="D23842" s="2">
        <v>55023.23</v>
      </c>
      <c r="E23842" s="3">
        <f t="shared" si="744"/>
        <v>2.4905062089936264E-4</v>
      </c>
      <c r="F23842" s="3">
        <f t="shared" si="745"/>
        <v>98.762291407342886</v>
      </c>
      <c r="G23842" t="s">
        <v>14480</v>
      </c>
    </row>
    <row r="23843" spans="1:7" x14ac:dyDescent="0.35">
      <c r="A23843" t="s">
        <v>3</v>
      </c>
      <c r="B23843" t="s">
        <v>6</v>
      </c>
      <c r="C23843" t="s">
        <v>8892</v>
      </c>
      <c r="D23843" s="2">
        <v>55017.1</v>
      </c>
      <c r="E23843" s="3">
        <f t="shared" si="744"/>
        <v>2.4902287479456079E-4</v>
      </c>
      <c r="F23843" s="3">
        <f t="shared" si="745"/>
        <v>98.762540430217683</v>
      </c>
      <c r="G23843" t="s">
        <v>14473</v>
      </c>
    </row>
    <row r="23844" spans="1:7" x14ac:dyDescent="0.35">
      <c r="A23844" t="s">
        <v>10</v>
      </c>
      <c r="B23844" t="s">
        <v>9</v>
      </c>
      <c r="C23844" t="s">
        <v>71</v>
      </c>
      <c r="D23844" s="2">
        <v>55014.35</v>
      </c>
      <c r="E23844" s="3">
        <f t="shared" si="744"/>
        <v>2.4901042752079164E-4</v>
      </c>
      <c r="F23844" s="3">
        <f t="shared" si="745"/>
        <v>98.762789440645207</v>
      </c>
      <c r="G23844" t="s">
        <v>14480</v>
      </c>
    </row>
    <row r="23845" spans="1:7" x14ac:dyDescent="0.35">
      <c r="A23845" t="s">
        <v>10</v>
      </c>
      <c r="B23845" t="s">
        <v>18</v>
      </c>
      <c r="C23845" t="s">
        <v>3347</v>
      </c>
      <c r="D23845" s="2">
        <v>55013.96</v>
      </c>
      <c r="E23845" s="3">
        <f t="shared" si="744"/>
        <v>2.4900866227105711E-4</v>
      </c>
      <c r="F23845" s="3">
        <f t="shared" si="745"/>
        <v>98.763038449307473</v>
      </c>
      <c r="G23845" t="s">
        <v>14473</v>
      </c>
    </row>
    <row r="23846" spans="1:7" x14ac:dyDescent="0.35">
      <c r="A23846" t="s">
        <v>3</v>
      </c>
      <c r="B23846" t="s">
        <v>16</v>
      </c>
      <c r="C23846" t="s">
        <v>831</v>
      </c>
      <c r="D23846" s="2">
        <v>55010.21</v>
      </c>
      <c r="E23846" s="3">
        <f t="shared" si="744"/>
        <v>2.4899168871591736E-4</v>
      </c>
      <c r="F23846" s="3">
        <f t="shared" si="745"/>
        <v>98.763287440996194</v>
      </c>
      <c r="G23846" t="s">
        <v>14473</v>
      </c>
    </row>
    <row r="23847" spans="1:7" x14ac:dyDescent="0.35">
      <c r="A23847" t="s">
        <v>3</v>
      </c>
      <c r="B23847" t="s">
        <v>37</v>
      </c>
      <c r="C23847" t="s">
        <v>6472</v>
      </c>
      <c r="D23847" s="2">
        <v>55005.86</v>
      </c>
      <c r="E23847" s="3">
        <f t="shared" si="744"/>
        <v>2.4897199939195527E-4</v>
      </c>
      <c r="F23847" s="3">
        <f t="shared" si="745"/>
        <v>98.763536412995592</v>
      </c>
      <c r="G23847" t="s">
        <v>14473</v>
      </c>
    </row>
    <row r="23848" spans="1:7" x14ac:dyDescent="0.35">
      <c r="A23848" t="s">
        <v>10</v>
      </c>
      <c r="B23848" t="s">
        <v>22</v>
      </c>
      <c r="C23848" t="s">
        <v>271</v>
      </c>
      <c r="D23848" s="2">
        <v>55004.68</v>
      </c>
      <c r="E23848" s="3">
        <f t="shared" si="744"/>
        <v>2.4896665837993796E-4</v>
      </c>
      <c r="F23848" s="3">
        <f t="shared" si="745"/>
        <v>98.763785379653967</v>
      </c>
      <c r="G23848" t="s">
        <v>14473</v>
      </c>
    </row>
    <row r="23849" spans="1:7" x14ac:dyDescent="0.35">
      <c r="A23849" t="s">
        <v>3</v>
      </c>
      <c r="B23849" t="s">
        <v>218</v>
      </c>
      <c r="C23849" t="s">
        <v>3821</v>
      </c>
      <c r="D23849" s="2">
        <v>55000</v>
      </c>
      <c r="E23849" s="3">
        <f t="shared" si="744"/>
        <v>2.4894547538312353E-4</v>
      </c>
      <c r="F23849" s="3">
        <f t="shared" si="745"/>
        <v>98.764034325129344</v>
      </c>
      <c r="G23849" t="s">
        <v>14473</v>
      </c>
    </row>
    <row r="23850" spans="1:7" x14ac:dyDescent="0.35">
      <c r="A23850" t="s">
        <v>10</v>
      </c>
      <c r="B23850" t="s">
        <v>9</v>
      </c>
      <c r="C23850" t="s">
        <v>6431</v>
      </c>
      <c r="D23850" s="2">
        <v>55000</v>
      </c>
      <c r="E23850" s="3">
        <f t="shared" si="744"/>
        <v>2.4894547538312353E-4</v>
      </c>
      <c r="F23850" s="3">
        <f t="shared" si="745"/>
        <v>98.764283270604722</v>
      </c>
      <c r="G23850" t="s">
        <v>14473</v>
      </c>
    </row>
    <row r="23851" spans="1:7" x14ac:dyDescent="0.35">
      <c r="A23851" t="s">
        <v>3</v>
      </c>
      <c r="B23851" t="s">
        <v>22</v>
      </c>
      <c r="C23851" t="s">
        <v>11006</v>
      </c>
      <c r="D23851" s="2">
        <v>55000</v>
      </c>
      <c r="E23851" s="3">
        <f t="shared" si="744"/>
        <v>2.4894547538312353E-4</v>
      </c>
      <c r="F23851" s="3">
        <f t="shared" si="745"/>
        <v>98.764532216080099</v>
      </c>
      <c r="G23851" t="s">
        <v>14480</v>
      </c>
    </row>
    <row r="23852" spans="1:7" x14ac:dyDescent="0.35">
      <c r="A23852" t="s">
        <v>10</v>
      </c>
      <c r="B23852" t="s">
        <v>13</v>
      </c>
      <c r="C23852" t="s">
        <v>7451</v>
      </c>
      <c r="D23852" s="2">
        <v>55000</v>
      </c>
      <c r="E23852" s="3">
        <f t="shared" si="744"/>
        <v>2.4894547538312353E-4</v>
      </c>
      <c r="F23852" s="3">
        <f t="shared" si="745"/>
        <v>98.764781161555476</v>
      </c>
      <c r="G23852" t="s">
        <v>14480</v>
      </c>
    </row>
    <row r="23853" spans="1:7" x14ac:dyDescent="0.35">
      <c r="A23853" t="s">
        <v>3</v>
      </c>
      <c r="B23853" t="s">
        <v>13</v>
      </c>
      <c r="C23853" t="s">
        <v>390</v>
      </c>
      <c r="D23853" s="2">
        <v>54997.8</v>
      </c>
      <c r="E23853" s="3">
        <f t="shared" si="744"/>
        <v>2.489355175641082E-4</v>
      </c>
      <c r="F23853" s="3">
        <f t="shared" si="745"/>
        <v>98.765030097073037</v>
      </c>
      <c r="G23853" t="s">
        <v>14473</v>
      </c>
    </row>
    <row r="23854" spans="1:7" x14ac:dyDescent="0.35">
      <c r="A23854" t="s">
        <v>3</v>
      </c>
      <c r="B23854" t="s">
        <v>45</v>
      </c>
      <c r="C23854" t="s">
        <v>351</v>
      </c>
      <c r="D23854" s="2">
        <v>54996.23</v>
      </c>
      <c r="E23854" s="3">
        <f t="shared" si="744"/>
        <v>2.4892841130235636E-4</v>
      </c>
      <c r="F23854" s="3">
        <f t="shared" si="745"/>
        <v>98.765279025484332</v>
      </c>
      <c r="G23854" t="s">
        <v>14473</v>
      </c>
    </row>
    <row r="23855" spans="1:7" x14ac:dyDescent="0.35">
      <c r="A23855" t="s">
        <v>3</v>
      </c>
      <c r="B23855" t="s">
        <v>8</v>
      </c>
      <c r="C23855" s="8" t="s">
        <v>833</v>
      </c>
      <c r="D23855" s="2">
        <v>54996.160000000003</v>
      </c>
      <c r="E23855" s="3">
        <f t="shared" si="744"/>
        <v>2.4892809446266044E-4</v>
      </c>
      <c r="F23855" s="3">
        <f t="shared" si="745"/>
        <v>98.765527953578797</v>
      </c>
      <c r="G23855" t="s">
        <v>14480</v>
      </c>
    </row>
    <row r="23856" spans="1:7" x14ac:dyDescent="0.35">
      <c r="A23856" t="s">
        <v>10</v>
      </c>
      <c r="B23856" t="s">
        <v>52</v>
      </c>
      <c r="C23856" t="s">
        <v>14409</v>
      </c>
      <c r="D23856" s="2">
        <v>54991.67</v>
      </c>
      <c r="E23856" s="3">
        <f t="shared" si="744"/>
        <v>2.4890777145930641E-4</v>
      </c>
      <c r="F23856" s="3">
        <f t="shared" si="745"/>
        <v>98.765776861350261</v>
      </c>
      <c r="G23856" t="s">
        <v>14473</v>
      </c>
    </row>
    <row r="23857" spans="1:7" x14ac:dyDescent="0.35">
      <c r="A23857" t="s">
        <v>10</v>
      </c>
      <c r="B23857" t="s">
        <v>6</v>
      </c>
      <c r="C23857" t="s">
        <v>10592</v>
      </c>
      <c r="D23857" s="2">
        <v>54986.07</v>
      </c>
      <c r="E23857" s="3">
        <f t="shared" si="744"/>
        <v>2.4888242428363104E-4</v>
      </c>
      <c r="F23857" s="3">
        <f t="shared" si="745"/>
        <v>98.766025743774549</v>
      </c>
      <c r="G23857" t="s">
        <v>14480</v>
      </c>
    </row>
    <row r="23858" spans="1:7" x14ac:dyDescent="0.35">
      <c r="A23858" t="s">
        <v>3</v>
      </c>
      <c r="B23858" t="s">
        <v>169</v>
      </c>
      <c r="C23858" s="8" t="s">
        <v>937</v>
      </c>
      <c r="D23858" s="2">
        <v>54982.92</v>
      </c>
      <c r="E23858" s="3">
        <f t="shared" si="744"/>
        <v>2.4886816649731362E-4</v>
      </c>
      <c r="F23858" s="3">
        <f t="shared" si="745"/>
        <v>98.766274611941043</v>
      </c>
      <c r="G23858" t="s">
        <v>14480</v>
      </c>
    </row>
    <row r="23859" spans="1:7" x14ac:dyDescent="0.35">
      <c r="A23859" t="s">
        <v>10</v>
      </c>
      <c r="B23859" t="s">
        <v>28</v>
      </c>
      <c r="C23859" s="11" t="s">
        <v>7158</v>
      </c>
      <c r="D23859" s="2">
        <v>54978.07</v>
      </c>
      <c r="E23859" s="3">
        <f t="shared" si="744"/>
        <v>2.4884621403266621E-4</v>
      </c>
      <c r="F23859" s="3">
        <f t="shared" si="745"/>
        <v>98.766523458155078</v>
      </c>
      <c r="G23859" t="s">
        <v>14473</v>
      </c>
    </row>
    <row r="23860" spans="1:7" x14ac:dyDescent="0.35">
      <c r="A23860" t="s">
        <v>3</v>
      </c>
      <c r="B23860" t="s">
        <v>6</v>
      </c>
      <c r="C23860" t="s">
        <v>467</v>
      </c>
      <c r="D23860" s="2">
        <v>54977.15</v>
      </c>
      <c r="E23860" s="3">
        <f t="shared" si="744"/>
        <v>2.4884204985380526E-4</v>
      </c>
      <c r="F23860" s="3">
        <f t="shared" si="745"/>
        <v>98.766772300204934</v>
      </c>
      <c r="G23860" t="s">
        <v>14473</v>
      </c>
    </row>
    <row r="23861" spans="1:7" x14ac:dyDescent="0.35">
      <c r="A23861" t="s">
        <v>3</v>
      </c>
      <c r="B23861" t="s">
        <v>18</v>
      </c>
      <c r="C23861" t="s">
        <v>357</v>
      </c>
      <c r="D23861" s="2">
        <v>54974.91</v>
      </c>
      <c r="E23861" s="3">
        <f t="shared" si="744"/>
        <v>2.4883191098353511E-4</v>
      </c>
      <c r="F23861" s="3">
        <f t="shared" si="745"/>
        <v>98.767021132115914</v>
      </c>
      <c r="G23861" t="s">
        <v>14473</v>
      </c>
    </row>
    <row r="23862" spans="1:7" x14ac:dyDescent="0.35">
      <c r="A23862" t="s">
        <v>3</v>
      </c>
      <c r="B23862" t="s">
        <v>28</v>
      </c>
      <c r="C23862" t="s">
        <v>1530</v>
      </c>
      <c r="D23862" s="2">
        <v>54957.84</v>
      </c>
      <c r="E23862" s="3">
        <f t="shared" si="744"/>
        <v>2.4875464736053888E-4</v>
      </c>
      <c r="F23862" s="3">
        <f t="shared" si="745"/>
        <v>98.767269886763273</v>
      </c>
      <c r="G23862" t="s">
        <v>14480</v>
      </c>
    </row>
    <row r="23863" spans="1:7" x14ac:dyDescent="0.35">
      <c r="A23863" t="s">
        <v>3</v>
      </c>
      <c r="B23863" t="s">
        <v>2021</v>
      </c>
      <c r="C23863" t="s">
        <v>650</v>
      </c>
      <c r="D23863" s="2">
        <v>54955.69</v>
      </c>
      <c r="E23863" s="3">
        <f t="shared" si="744"/>
        <v>2.4874491585559217E-4</v>
      </c>
      <c r="F23863" s="3">
        <f t="shared" si="745"/>
        <v>98.767518631679124</v>
      </c>
      <c r="G23863" t="s">
        <v>14480</v>
      </c>
    </row>
    <row r="23864" spans="1:7" x14ac:dyDescent="0.35">
      <c r="A23864" t="s">
        <v>3</v>
      </c>
      <c r="B23864" t="s">
        <v>13</v>
      </c>
      <c r="C23864" t="s">
        <v>8768</v>
      </c>
      <c r="D23864" s="2">
        <v>54953</v>
      </c>
      <c r="E23864" s="3">
        <f t="shared" si="744"/>
        <v>2.4873274015870526E-4</v>
      </c>
      <c r="F23864" s="3">
        <f t="shared" si="745"/>
        <v>98.767767364419285</v>
      </c>
      <c r="G23864" t="s">
        <v>14473</v>
      </c>
    </row>
    <row r="23865" spans="1:7" x14ac:dyDescent="0.35">
      <c r="A23865" t="s">
        <v>10</v>
      </c>
      <c r="B23865" t="s">
        <v>6</v>
      </c>
      <c r="C23865" s="8" t="s">
        <v>5853</v>
      </c>
      <c r="D23865" s="2">
        <v>54941.42</v>
      </c>
      <c r="E23865" s="3">
        <f t="shared" si="744"/>
        <v>2.4868032582043366E-4</v>
      </c>
      <c r="F23865" s="3">
        <f t="shared" si="745"/>
        <v>98.76801604474511</v>
      </c>
      <c r="G23865" t="s">
        <v>14480</v>
      </c>
    </row>
    <row r="23866" spans="1:7" x14ac:dyDescent="0.35">
      <c r="A23866" t="s">
        <v>3</v>
      </c>
      <c r="B23866" t="s">
        <v>6</v>
      </c>
      <c r="C23866" t="s">
        <v>10561</v>
      </c>
      <c r="D23866" s="2">
        <v>54937.45</v>
      </c>
      <c r="E23866" s="3">
        <f t="shared" si="744"/>
        <v>2.4866235648339236E-4</v>
      </c>
      <c r="F23866" s="3">
        <f t="shared" si="745"/>
        <v>98.768264707101594</v>
      </c>
      <c r="G23866" t="s">
        <v>14473</v>
      </c>
    </row>
    <row r="23867" spans="1:7" x14ac:dyDescent="0.35">
      <c r="A23867" t="s">
        <v>10</v>
      </c>
      <c r="B23867" t="s">
        <v>9</v>
      </c>
      <c r="C23867" t="s">
        <v>10568</v>
      </c>
      <c r="D23867" s="2">
        <v>54929.77</v>
      </c>
      <c r="E23867" s="3">
        <f t="shared" si="744"/>
        <v>2.4862759464246614E-4</v>
      </c>
      <c r="F23867" s="3">
        <f t="shared" si="745"/>
        <v>98.768513334696237</v>
      </c>
      <c r="G23867" t="s">
        <v>14480</v>
      </c>
    </row>
    <row r="23868" spans="1:7" x14ac:dyDescent="0.35">
      <c r="A23868" t="s">
        <v>3</v>
      </c>
      <c r="B23868" t="s">
        <v>62</v>
      </c>
      <c r="C23868" t="s">
        <v>7072</v>
      </c>
      <c r="D23868" s="2">
        <v>54929.760000000002</v>
      </c>
      <c r="E23868" s="3">
        <f t="shared" si="744"/>
        <v>2.4862754937965241E-4</v>
      </c>
      <c r="F23868" s="3">
        <f t="shared" si="745"/>
        <v>98.76876196224562</v>
      </c>
      <c r="G23868" t="s">
        <v>14473</v>
      </c>
    </row>
    <row r="23869" spans="1:7" x14ac:dyDescent="0.35">
      <c r="A23869" t="s">
        <v>10</v>
      </c>
      <c r="B23869" t="s">
        <v>13</v>
      </c>
      <c r="C23869" t="s">
        <v>3390</v>
      </c>
      <c r="D23869" s="2">
        <v>54915.91</v>
      </c>
      <c r="E23869" s="3">
        <f t="shared" si="744"/>
        <v>2.4856486038266957E-4</v>
      </c>
      <c r="F23869" s="3">
        <f t="shared" si="745"/>
        <v>98.769010527106005</v>
      </c>
      <c r="G23869" t="s">
        <v>14473</v>
      </c>
    </row>
    <row r="23870" spans="1:7" x14ac:dyDescent="0.35">
      <c r="A23870" t="s">
        <v>10</v>
      </c>
      <c r="B23870" t="s">
        <v>9</v>
      </c>
      <c r="C23870" t="s">
        <v>9366</v>
      </c>
      <c r="D23870" s="2">
        <v>54915.32</v>
      </c>
      <c r="E23870" s="3">
        <f t="shared" si="744"/>
        <v>2.4856218987666091E-4</v>
      </c>
      <c r="F23870" s="3">
        <f t="shared" si="745"/>
        <v>98.769259089295886</v>
      </c>
      <c r="G23870" t="s">
        <v>14473</v>
      </c>
    </row>
    <row r="23871" spans="1:7" x14ac:dyDescent="0.35">
      <c r="A23871" t="s">
        <v>10</v>
      </c>
      <c r="B23871" t="s">
        <v>55</v>
      </c>
      <c r="C23871" t="s">
        <v>6887</v>
      </c>
      <c r="D23871" s="2">
        <v>54915</v>
      </c>
      <c r="E23871" s="3">
        <f t="shared" si="744"/>
        <v>2.485607414666223E-4</v>
      </c>
      <c r="F23871" s="3">
        <f t="shared" si="745"/>
        <v>98.769507650037355</v>
      </c>
      <c r="G23871" t="s">
        <v>14480</v>
      </c>
    </row>
    <row r="23872" spans="1:7" x14ac:dyDescent="0.35">
      <c r="A23872" t="s">
        <v>10</v>
      </c>
      <c r="B23872" t="s">
        <v>62</v>
      </c>
      <c r="C23872" t="s">
        <v>3019</v>
      </c>
      <c r="D23872" s="2">
        <v>54909.599999999999</v>
      </c>
      <c r="E23872" s="3">
        <f t="shared" si="744"/>
        <v>2.4853629954722106E-4</v>
      </c>
      <c r="F23872" s="3">
        <f t="shared" si="745"/>
        <v>98.769756186336906</v>
      </c>
      <c r="G23872" t="s">
        <v>14473</v>
      </c>
    </row>
    <row r="23873" spans="1:7" x14ac:dyDescent="0.35">
      <c r="A23873" t="s">
        <v>3</v>
      </c>
      <c r="B23873" t="s">
        <v>29</v>
      </c>
      <c r="C23873" t="s">
        <v>2055</v>
      </c>
      <c r="D23873" s="2">
        <v>54909.08</v>
      </c>
      <c r="E23873" s="3">
        <f t="shared" si="744"/>
        <v>2.4853394588090838E-4</v>
      </c>
      <c r="F23873" s="3">
        <f t="shared" si="745"/>
        <v>98.770004720282785</v>
      </c>
      <c r="G23873" t="s">
        <v>14473</v>
      </c>
    </row>
    <row r="23874" spans="1:7" x14ac:dyDescent="0.35">
      <c r="A23874" t="s">
        <v>3</v>
      </c>
      <c r="B23874" t="s">
        <v>32</v>
      </c>
      <c r="C23874" t="s">
        <v>456</v>
      </c>
      <c r="D23874" s="2">
        <v>54905.16</v>
      </c>
      <c r="E23874" s="3">
        <f t="shared" si="744"/>
        <v>2.4851620285793564E-4</v>
      </c>
      <c r="F23874" s="3">
        <f t="shared" si="745"/>
        <v>98.770253236485644</v>
      </c>
      <c r="G23874" t="s">
        <v>14473</v>
      </c>
    </row>
    <row r="23875" spans="1:7" x14ac:dyDescent="0.35">
      <c r="A23875" t="s">
        <v>10</v>
      </c>
      <c r="B23875" t="s">
        <v>52</v>
      </c>
      <c r="C23875" t="s">
        <v>14172</v>
      </c>
      <c r="D23875" s="2">
        <v>54905.02</v>
      </c>
      <c r="E23875" s="3">
        <f t="shared" ref="E23875:E23938" si="746">(D23875/$D$29638)*100</f>
        <v>2.4851556917854369E-4</v>
      </c>
      <c r="F23875" s="3">
        <f t="shared" si="745"/>
        <v>98.770501752054827</v>
      </c>
      <c r="G23875" t="s">
        <v>14473</v>
      </c>
    </row>
    <row r="23876" spans="1:7" x14ac:dyDescent="0.35">
      <c r="A23876" t="s">
        <v>10</v>
      </c>
      <c r="B23876" t="s">
        <v>9</v>
      </c>
      <c r="C23876" t="s">
        <v>11261</v>
      </c>
      <c r="D23876" s="2">
        <v>54903</v>
      </c>
      <c r="E23876" s="3">
        <f t="shared" si="746"/>
        <v>2.4850642609017509E-4</v>
      </c>
      <c r="F23876" s="3">
        <f t="shared" ref="F23876:F23939" si="747">E23876+F23875</f>
        <v>98.770750258480916</v>
      </c>
      <c r="G23876" t="s">
        <v>14480</v>
      </c>
    </row>
    <row r="23877" spans="1:7" x14ac:dyDescent="0.35">
      <c r="A23877" t="s">
        <v>3</v>
      </c>
      <c r="B23877" t="s">
        <v>3372</v>
      </c>
      <c r="C23877" t="s">
        <v>1807</v>
      </c>
      <c r="D23877" s="2">
        <v>54900.4</v>
      </c>
      <c r="E23877" s="3">
        <f t="shared" si="746"/>
        <v>2.4849465775861156E-4</v>
      </c>
      <c r="F23877" s="3">
        <f t="shared" si="747"/>
        <v>98.77099875313867</v>
      </c>
      <c r="G23877" t="s">
        <v>14473</v>
      </c>
    </row>
    <row r="23878" spans="1:7" x14ac:dyDescent="0.35">
      <c r="A23878" t="s">
        <v>10</v>
      </c>
      <c r="B23878" t="s">
        <v>38</v>
      </c>
      <c r="C23878" t="s">
        <v>2479</v>
      </c>
      <c r="D23878" s="2">
        <v>54900.34</v>
      </c>
      <c r="E23878" s="3">
        <f t="shared" si="746"/>
        <v>2.4849438618172926E-4</v>
      </c>
      <c r="F23878" s="3">
        <f t="shared" si="747"/>
        <v>98.771247247524855</v>
      </c>
      <c r="G23878" t="s">
        <v>14480</v>
      </c>
    </row>
    <row r="23879" spans="1:7" x14ac:dyDescent="0.35">
      <c r="A23879" t="s">
        <v>10</v>
      </c>
      <c r="B23879" t="s">
        <v>9</v>
      </c>
      <c r="C23879" t="s">
        <v>13145</v>
      </c>
      <c r="D23879" s="2">
        <v>54899.74</v>
      </c>
      <c r="E23879" s="3">
        <f t="shared" si="746"/>
        <v>2.4849167041290693E-4</v>
      </c>
      <c r="F23879" s="3">
        <f t="shared" si="747"/>
        <v>98.771495739195274</v>
      </c>
      <c r="G23879" t="s">
        <v>14480</v>
      </c>
    </row>
    <row r="23880" spans="1:7" x14ac:dyDescent="0.35">
      <c r="A23880" t="s">
        <v>3</v>
      </c>
      <c r="B23880" t="s">
        <v>165</v>
      </c>
      <c r="C23880" t="s">
        <v>2873</v>
      </c>
      <c r="D23880" s="2">
        <v>54894.74</v>
      </c>
      <c r="E23880" s="3">
        <f t="shared" si="746"/>
        <v>2.4846903900605394E-4</v>
      </c>
      <c r="F23880" s="3">
        <f t="shared" si="747"/>
        <v>98.771744208234281</v>
      </c>
      <c r="G23880" t="s">
        <v>14480</v>
      </c>
    </row>
    <row r="23881" spans="1:7" x14ac:dyDescent="0.35">
      <c r="A23881" t="s">
        <v>3</v>
      </c>
      <c r="B23881" t="s">
        <v>6</v>
      </c>
      <c r="C23881" t="s">
        <v>11791</v>
      </c>
      <c r="D23881" s="2">
        <v>54894.61</v>
      </c>
      <c r="E23881" s="3">
        <f t="shared" si="746"/>
        <v>2.4846845058947573E-4</v>
      </c>
      <c r="F23881" s="3">
        <f t="shared" si="747"/>
        <v>98.771992676684874</v>
      </c>
      <c r="G23881" t="s">
        <v>14473</v>
      </c>
    </row>
    <row r="23882" spans="1:7" x14ac:dyDescent="0.35">
      <c r="A23882" t="s">
        <v>10</v>
      </c>
      <c r="B23882" t="s">
        <v>8</v>
      </c>
      <c r="C23882" t="s">
        <v>1311</v>
      </c>
      <c r="D23882" s="2">
        <v>54890.42</v>
      </c>
      <c r="E23882" s="3">
        <f t="shared" si="746"/>
        <v>2.4844948547053295E-4</v>
      </c>
      <c r="F23882" s="3">
        <f t="shared" si="747"/>
        <v>98.772241126170343</v>
      </c>
      <c r="G23882" t="s">
        <v>14473</v>
      </c>
    </row>
    <row r="23883" spans="1:7" x14ac:dyDescent="0.35">
      <c r="A23883" t="s">
        <v>10</v>
      </c>
      <c r="B23883" t="s">
        <v>166</v>
      </c>
      <c r="C23883" t="s">
        <v>422</v>
      </c>
      <c r="D23883" s="2">
        <v>54886</v>
      </c>
      <c r="E23883" s="3">
        <f t="shared" si="746"/>
        <v>2.4842947930687489E-4</v>
      </c>
      <c r="F23883" s="3">
        <f t="shared" si="747"/>
        <v>98.772489555649656</v>
      </c>
      <c r="G23883" t="s">
        <v>14473</v>
      </c>
    </row>
    <row r="23884" spans="1:7" x14ac:dyDescent="0.35">
      <c r="A23884" t="s">
        <v>10</v>
      </c>
      <c r="B23884" t="s">
        <v>6</v>
      </c>
      <c r="C23884" t="s">
        <v>7629</v>
      </c>
      <c r="D23884" s="2">
        <v>54879.839999999997</v>
      </c>
      <c r="E23884" s="3">
        <f t="shared" si="746"/>
        <v>2.4840159741363195E-4</v>
      </c>
      <c r="F23884" s="3">
        <f t="shared" si="747"/>
        <v>98.772737957247074</v>
      </c>
      <c r="G23884" t="s">
        <v>14473</v>
      </c>
    </row>
    <row r="23885" spans="1:7" x14ac:dyDescent="0.35">
      <c r="A23885" t="s">
        <v>10</v>
      </c>
      <c r="B23885" t="s">
        <v>9</v>
      </c>
      <c r="C23885" t="s">
        <v>9132</v>
      </c>
      <c r="D23885" s="2">
        <v>54878.52</v>
      </c>
      <c r="E23885" s="3">
        <f t="shared" si="746"/>
        <v>2.4839562272222274E-4</v>
      </c>
      <c r="F23885" s="3">
        <f t="shared" si="747"/>
        <v>98.772986352869793</v>
      </c>
      <c r="G23885" t="s">
        <v>14480</v>
      </c>
    </row>
    <row r="23886" spans="1:7" x14ac:dyDescent="0.35">
      <c r="A23886" t="s">
        <v>3</v>
      </c>
      <c r="B23886" t="s">
        <v>13</v>
      </c>
      <c r="C23886" t="s">
        <v>654</v>
      </c>
      <c r="D23886" s="2">
        <v>54865.11</v>
      </c>
      <c r="E23886" s="3">
        <f t="shared" si="746"/>
        <v>2.4833492528904299E-4</v>
      </c>
      <c r="F23886" s="3">
        <f t="shared" si="747"/>
        <v>98.773234687795082</v>
      </c>
      <c r="G23886" t="s">
        <v>14473</v>
      </c>
    </row>
    <row r="23887" spans="1:7" x14ac:dyDescent="0.35">
      <c r="A23887" t="s">
        <v>10</v>
      </c>
      <c r="B23887" t="s">
        <v>28</v>
      </c>
      <c r="C23887" t="s">
        <v>9002</v>
      </c>
      <c r="D23887" s="2">
        <v>54864.44</v>
      </c>
      <c r="E23887" s="3">
        <f t="shared" si="746"/>
        <v>2.4833189268052468E-4</v>
      </c>
      <c r="F23887" s="3">
        <f t="shared" si="747"/>
        <v>98.77348301968776</v>
      </c>
      <c r="G23887" t="s">
        <v>14480</v>
      </c>
    </row>
    <row r="23888" spans="1:7" x14ac:dyDescent="0.35">
      <c r="A23888" t="s">
        <v>3</v>
      </c>
      <c r="B23888" t="s">
        <v>8</v>
      </c>
      <c r="C23888" t="s">
        <v>8039</v>
      </c>
      <c r="D23888" s="2">
        <v>54864.2</v>
      </c>
      <c r="E23888" s="3">
        <f t="shared" si="746"/>
        <v>2.4833080637299572E-4</v>
      </c>
      <c r="F23888" s="3">
        <f t="shared" si="747"/>
        <v>98.773731350494131</v>
      </c>
      <c r="G23888" t="s">
        <v>14473</v>
      </c>
    </row>
    <row r="23889" spans="1:7" x14ac:dyDescent="0.35">
      <c r="A23889" t="s">
        <v>3</v>
      </c>
      <c r="B23889" t="s">
        <v>6</v>
      </c>
      <c r="C23889" t="s">
        <v>2486</v>
      </c>
      <c r="D23889" s="2">
        <v>54863.34</v>
      </c>
      <c r="E23889" s="3">
        <f t="shared" si="746"/>
        <v>2.4832691377101702E-4</v>
      </c>
      <c r="F23889" s="3">
        <f t="shared" si="747"/>
        <v>98.773979677407908</v>
      </c>
      <c r="G23889" t="s">
        <v>14480</v>
      </c>
    </row>
    <row r="23890" spans="1:7" x14ac:dyDescent="0.35">
      <c r="A23890" t="s">
        <v>10</v>
      </c>
      <c r="B23890" t="s">
        <v>195</v>
      </c>
      <c r="C23890" t="s">
        <v>9643</v>
      </c>
      <c r="D23890" s="2">
        <v>54860.66</v>
      </c>
      <c r="E23890" s="3">
        <f t="shared" si="746"/>
        <v>2.4831478333694383E-4</v>
      </c>
      <c r="F23890" s="3">
        <f t="shared" si="747"/>
        <v>98.774227992191243</v>
      </c>
      <c r="G23890" t="s">
        <v>14480</v>
      </c>
    </row>
    <row r="23891" spans="1:7" x14ac:dyDescent="0.35">
      <c r="A23891" t="s">
        <v>10</v>
      </c>
      <c r="B23891" t="s">
        <v>6</v>
      </c>
      <c r="C23891" t="s">
        <v>10542</v>
      </c>
      <c r="D23891" s="2">
        <v>54859.64</v>
      </c>
      <c r="E23891" s="3">
        <f t="shared" si="746"/>
        <v>2.4831016652994577E-4</v>
      </c>
      <c r="F23891" s="3">
        <f t="shared" si="747"/>
        <v>98.774476302357769</v>
      </c>
      <c r="G23891" t="s">
        <v>14473</v>
      </c>
    </row>
    <row r="23892" spans="1:7" x14ac:dyDescent="0.35">
      <c r="A23892" t="s">
        <v>3</v>
      </c>
      <c r="B23892" t="s">
        <v>8</v>
      </c>
      <c r="C23892" t="s">
        <v>4527</v>
      </c>
      <c r="D23892" s="2">
        <v>54853.19</v>
      </c>
      <c r="E23892" s="3">
        <f t="shared" si="746"/>
        <v>2.4828097201510542E-4</v>
      </c>
      <c r="F23892" s="3">
        <f t="shared" si="747"/>
        <v>98.774724583329785</v>
      </c>
      <c r="G23892" t="s">
        <v>14473</v>
      </c>
    </row>
    <row r="23893" spans="1:7" x14ac:dyDescent="0.35">
      <c r="A23893" t="s">
        <v>3</v>
      </c>
      <c r="B23893" t="s">
        <v>29</v>
      </c>
      <c r="C23893" t="s">
        <v>2398</v>
      </c>
      <c r="D23893" s="2">
        <v>54851.35</v>
      </c>
      <c r="E23893" s="3">
        <f t="shared" si="746"/>
        <v>2.4827264365738348E-4</v>
      </c>
      <c r="F23893" s="3">
        <f t="shared" si="747"/>
        <v>98.774972855973445</v>
      </c>
      <c r="G23893" t="s">
        <v>14480</v>
      </c>
    </row>
    <row r="23894" spans="1:7" x14ac:dyDescent="0.35">
      <c r="A23894" t="s">
        <v>10</v>
      </c>
      <c r="B23894" t="s">
        <v>9</v>
      </c>
      <c r="C23894" t="s">
        <v>11893</v>
      </c>
      <c r="D23894" s="2">
        <v>54850.9</v>
      </c>
      <c r="E23894" s="3">
        <f t="shared" si="746"/>
        <v>2.4827060683076671E-4</v>
      </c>
      <c r="F23894" s="3">
        <f t="shared" si="747"/>
        <v>98.775221126580277</v>
      </c>
      <c r="G23894" t="s">
        <v>14480</v>
      </c>
    </row>
    <row r="23895" spans="1:7" x14ac:dyDescent="0.35">
      <c r="A23895" t="s">
        <v>10</v>
      </c>
      <c r="B23895" t="s">
        <v>73</v>
      </c>
      <c r="C23895" t="s">
        <v>5428</v>
      </c>
      <c r="D23895" s="2">
        <v>54850.42</v>
      </c>
      <c r="E23895" s="3">
        <f t="shared" si="746"/>
        <v>2.4826843421570886E-4</v>
      </c>
      <c r="F23895" s="3">
        <f t="shared" si="747"/>
        <v>98.775469395014497</v>
      </c>
      <c r="G23895" t="s">
        <v>14473</v>
      </c>
    </row>
    <row r="23896" spans="1:7" x14ac:dyDescent="0.35">
      <c r="A23896" t="s">
        <v>10</v>
      </c>
      <c r="B23896" t="s">
        <v>18</v>
      </c>
      <c r="C23896" s="7" t="s">
        <v>7600</v>
      </c>
      <c r="D23896" s="2">
        <v>54849.3</v>
      </c>
      <c r="E23896" s="3">
        <f t="shared" si="746"/>
        <v>2.4826336478057378E-4</v>
      </c>
      <c r="F23896" s="3">
        <f t="shared" si="747"/>
        <v>98.775717658379278</v>
      </c>
      <c r="G23896" t="s">
        <v>14480</v>
      </c>
    </row>
    <row r="23897" spans="1:7" x14ac:dyDescent="0.35">
      <c r="A23897" t="s">
        <v>10</v>
      </c>
      <c r="B23897" t="s">
        <v>6</v>
      </c>
      <c r="C23897" t="s">
        <v>6733</v>
      </c>
      <c r="D23897" s="2">
        <v>54848.46</v>
      </c>
      <c r="E23897" s="3">
        <f t="shared" si="746"/>
        <v>2.4825956270422249E-4</v>
      </c>
      <c r="F23897" s="3">
        <f t="shared" si="747"/>
        <v>98.775965917941988</v>
      </c>
      <c r="G23897" t="s">
        <v>14473</v>
      </c>
    </row>
    <row r="23898" spans="1:7" x14ac:dyDescent="0.35">
      <c r="A23898" t="s">
        <v>10</v>
      </c>
      <c r="B23898" t="s">
        <v>9</v>
      </c>
      <c r="C23898" t="s">
        <v>772</v>
      </c>
      <c r="D23898" s="2">
        <v>54833.24</v>
      </c>
      <c r="E23898" s="3">
        <f t="shared" si="746"/>
        <v>2.4819067270176188E-4</v>
      </c>
      <c r="F23898" s="3">
        <f t="shared" si="747"/>
        <v>98.776214108614695</v>
      </c>
      <c r="G23898" t="s">
        <v>14480</v>
      </c>
    </row>
    <row r="23899" spans="1:7" x14ac:dyDescent="0.35">
      <c r="A23899" t="s">
        <v>10</v>
      </c>
      <c r="B23899" t="s">
        <v>180</v>
      </c>
      <c r="C23899" t="s">
        <v>1983</v>
      </c>
      <c r="D23899" s="2">
        <v>54825.89</v>
      </c>
      <c r="E23899" s="3">
        <f t="shared" si="746"/>
        <v>2.4815740453368795E-4</v>
      </c>
      <c r="F23899" s="3">
        <f t="shared" si="747"/>
        <v>98.776462266019223</v>
      </c>
      <c r="G23899" t="s">
        <v>14480</v>
      </c>
    </row>
    <row r="23900" spans="1:7" x14ac:dyDescent="0.35">
      <c r="A23900" t="s">
        <v>10</v>
      </c>
      <c r="B23900" t="s">
        <v>15</v>
      </c>
      <c r="C23900" t="s">
        <v>790</v>
      </c>
      <c r="D23900" s="2">
        <v>54815.64</v>
      </c>
      <c r="E23900" s="3">
        <f t="shared" si="746"/>
        <v>2.4811101014963929E-4</v>
      </c>
      <c r="F23900" s="3">
        <f t="shared" si="747"/>
        <v>98.776710377029374</v>
      </c>
      <c r="G23900" t="s">
        <v>14473</v>
      </c>
    </row>
    <row r="23901" spans="1:7" x14ac:dyDescent="0.35">
      <c r="A23901" t="s">
        <v>3</v>
      </c>
      <c r="B23901" t="s">
        <v>6</v>
      </c>
      <c r="C23901" t="s">
        <v>8029</v>
      </c>
      <c r="D23901" s="2">
        <v>54814.32</v>
      </c>
      <c r="E23901" s="3">
        <f t="shared" si="746"/>
        <v>2.4810503545823009E-4</v>
      </c>
      <c r="F23901" s="3">
        <f t="shared" si="747"/>
        <v>98.776958482064828</v>
      </c>
      <c r="G23901" t="s">
        <v>14480</v>
      </c>
    </row>
    <row r="23902" spans="1:7" x14ac:dyDescent="0.35">
      <c r="A23902" t="s">
        <v>3</v>
      </c>
      <c r="B23902" t="s">
        <v>18</v>
      </c>
      <c r="C23902" t="s">
        <v>10895</v>
      </c>
      <c r="D23902" s="2">
        <v>54812.84</v>
      </c>
      <c r="E23902" s="3">
        <f t="shared" si="746"/>
        <v>2.4809833656180158E-4</v>
      </c>
      <c r="F23902" s="3">
        <f t="shared" si="747"/>
        <v>98.777206580401383</v>
      </c>
      <c r="G23902" t="s">
        <v>14473</v>
      </c>
    </row>
    <row r="23903" spans="1:7" x14ac:dyDescent="0.35">
      <c r="A23903" t="s">
        <v>10</v>
      </c>
      <c r="B23903" t="s">
        <v>8</v>
      </c>
      <c r="C23903" t="s">
        <v>3052</v>
      </c>
      <c r="D23903" s="2">
        <v>54804.37</v>
      </c>
      <c r="E23903" s="3">
        <f t="shared" si="746"/>
        <v>2.4805999895859262E-4</v>
      </c>
      <c r="F23903" s="3">
        <f t="shared" si="747"/>
        <v>98.777454640400336</v>
      </c>
      <c r="G23903" t="s">
        <v>14473</v>
      </c>
    </row>
    <row r="23904" spans="1:7" x14ac:dyDescent="0.35">
      <c r="A23904" t="s">
        <v>10</v>
      </c>
      <c r="B23904" t="s">
        <v>6</v>
      </c>
      <c r="C23904" t="s">
        <v>4212</v>
      </c>
      <c r="D23904" s="2">
        <v>54804.28</v>
      </c>
      <c r="E23904" s="3">
        <f t="shared" si="746"/>
        <v>2.4805959159326924E-4</v>
      </c>
      <c r="F23904" s="3">
        <f t="shared" si="747"/>
        <v>98.777702699991934</v>
      </c>
      <c r="G23904" t="s">
        <v>14473</v>
      </c>
    </row>
    <row r="23905" spans="1:7" x14ac:dyDescent="0.35">
      <c r="A23905" t="s">
        <v>3</v>
      </c>
      <c r="B23905" t="s">
        <v>6</v>
      </c>
      <c r="C23905" t="s">
        <v>8689</v>
      </c>
      <c r="D23905" s="2">
        <v>54801.8</v>
      </c>
      <c r="E23905" s="3">
        <f t="shared" si="746"/>
        <v>2.4804836641547013E-4</v>
      </c>
      <c r="F23905" s="3">
        <f t="shared" si="747"/>
        <v>98.77795074835835</v>
      </c>
      <c r="G23905" t="s">
        <v>14473</v>
      </c>
    </row>
    <row r="23906" spans="1:7" x14ac:dyDescent="0.35">
      <c r="A23906" t="s">
        <v>10</v>
      </c>
      <c r="B23906" t="s">
        <v>9</v>
      </c>
      <c r="C23906" t="s">
        <v>5577</v>
      </c>
      <c r="D23906" s="2">
        <v>54794.13</v>
      </c>
      <c r="E23906" s="3">
        <f t="shared" si="746"/>
        <v>2.4801364983735759E-4</v>
      </c>
      <c r="F23906" s="3">
        <f t="shared" si="747"/>
        <v>98.778198762008188</v>
      </c>
      <c r="G23906" t="s">
        <v>14480</v>
      </c>
    </row>
    <row r="23907" spans="1:7" x14ac:dyDescent="0.35">
      <c r="A23907" t="s">
        <v>3</v>
      </c>
      <c r="B23907" t="s">
        <v>8</v>
      </c>
      <c r="C23907" s="8" t="s">
        <v>13332</v>
      </c>
      <c r="D23907" s="2">
        <v>54793.26</v>
      </c>
      <c r="E23907" s="3">
        <f t="shared" si="746"/>
        <v>2.480097119725652E-4</v>
      </c>
      <c r="F23907" s="3">
        <f t="shared" si="747"/>
        <v>98.778446771720155</v>
      </c>
      <c r="G23907" t="s">
        <v>14480</v>
      </c>
    </row>
    <row r="23908" spans="1:7" x14ac:dyDescent="0.35">
      <c r="A23908" t="s">
        <v>3</v>
      </c>
      <c r="B23908" t="s">
        <v>180</v>
      </c>
      <c r="C23908" t="s">
        <v>11492</v>
      </c>
      <c r="D23908" s="2">
        <v>54792.52</v>
      </c>
      <c r="E23908" s="3">
        <f t="shared" si="746"/>
        <v>2.4800636252435098E-4</v>
      </c>
      <c r="F23908" s="3">
        <f t="shared" si="747"/>
        <v>98.778694778082681</v>
      </c>
      <c r="G23908" t="s">
        <v>14480</v>
      </c>
    </row>
    <row r="23909" spans="1:7" x14ac:dyDescent="0.35">
      <c r="A23909" t="s">
        <v>10</v>
      </c>
      <c r="B23909" t="s">
        <v>13</v>
      </c>
      <c r="C23909" t="s">
        <v>674</v>
      </c>
      <c r="D23909" s="2">
        <v>54789.3</v>
      </c>
      <c r="E23909" s="3">
        <f t="shared" si="746"/>
        <v>2.4799178789833764E-4</v>
      </c>
      <c r="F23909" s="3">
        <f t="shared" si="747"/>
        <v>98.778942769870582</v>
      </c>
      <c r="G23909" t="s">
        <v>14473</v>
      </c>
    </row>
    <row r="23910" spans="1:7" x14ac:dyDescent="0.35">
      <c r="A23910" t="s">
        <v>10</v>
      </c>
      <c r="B23910" t="s">
        <v>8</v>
      </c>
      <c r="C23910" t="s">
        <v>415</v>
      </c>
      <c r="D23910" s="2">
        <v>54787.01</v>
      </c>
      <c r="E23910" s="3">
        <f t="shared" si="746"/>
        <v>2.4798142271399893E-4</v>
      </c>
      <c r="F23910" s="3">
        <f t="shared" si="747"/>
        <v>98.779190751293299</v>
      </c>
      <c r="G23910" t="s">
        <v>14473</v>
      </c>
    </row>
    <row r="23911" spans="1:7" x14ac:dyDescent="0.35">
      <c r="A23911" t="s">
        <v>10</v>
      </c>
      <c r="B23911" t="s">
        <v>200</v>
      </c>
      <c r="C23911" t="s">
        <v>987</v>
      </c>
      <c r="D23911" s="2">
        <v>54783.65</v>
      </c>
      <c r="E23911" s="3">
        <f t="shared" si="746"/>
        <v>2.4796621440859376E-4</v>
      </c>
      <c r="F23911" s="3">
        <f t="shared" si="747"/>
        <v>98.779438717507702</v>
      </c>
      <c r="G23911" t="s">
        <v>14473</v>
      </c>
    </row>
    <row r="23912" spans="1:7" x14ac:dyDescent="0.35">
      <c r="A23912" t="s">
        <v>3</v>
      </c>
      <c r="B23912" t="s">
        <v>22</v>
      </c>
      <c r="C23912" t="s">
        <v>713</v>
      </c>
      <c r="D23912" s="2">
        <v>54782.06</v>
      </c>
      <c r="E23912" s="3">
        <f t="shared" si="746"/>
        <v>2.4795901762121445E-4</v>
      </c>
      <c r="F23912" s="3">
        <f t="shared" si="747"/>
        <v>98.77968667652533</v>
      </c>
      <c r="G23912" t="s">
        <v>14473</v>
      </c>
    </row>
    <row r="23913" spans="1:7" x14ac:dyDescent="0.35">
      <c r="A23913" t="s">
        <v>10</v>
      </c>
      <c r="B23913" t="s">
        <v>483</v>
      </c>
      <c r="C23913" t="s">
        <v>4763</v>
      </c>
      <c r="D23913" s="2">
        <v>54780.67</v>
      </c>
      <c r="E23913" s="3">
        <f t="shared" si="746"/>
        <v>2.4795272609010933E-4</v>
      </c>
      <c r="F23913" s="3">
        <f t="shared" si="747"/>
        <v>98.779934629251414</v>
      </c>
      <c r="G23913" t="s">
        <v>14473</v>
      </c>
    </row>
    <row r="23914" spans="1:7" x14ac:dyDescent="0.35">
      <c r="A23914" t="s">
        <v>10</v>
      </c>
      <c r="B23914" t="s">
        <v>55</v>
      </c>
      <c r="C23914" t="s">
        <v>9888</v>
      </c>
      <c r="D23914" s="2">
        <v>54779.519999999997</v>
      </c>
      <c r="E23914" s="3">
        <f t="shared" si="746"/>
        <v>2.4794752086653311E-4</v>
      </c>
      <c r="F23914" s="3">
        <f t="shared" si="747"/>
        <v>98.780182576772276</v>
      </c>
      <c r="G23914" t="s">
        <v>14480</v>
      </c>
    </row>
    <row r="23915" spans="1:7" x14ac:dyDescent="0.35">
      <c r="A23915" t="s">
        <v>10</v>
      </c>
      <c r="B23915" t="s">
        <v>28</v>
      </c>
      <c r="C23915" t="s">
        <v>6206</v>
      </c>
      <c r="D23915" s="2">
        <v>54775.839999999997</v>
      </c>
      <c r="E23915" s="3">
        <f t="shared" si="746"/>
        <v>2.4793086415108933E-4</v>
      </c>
      <c r="F23915" s="3">
        <f t="shared" si="747"/>
        <v>98.780430507636424</v>
      </c>
      <c r="G23915" t="s">
        <v>14473</v>
      </c>
    </row>
    <row r="23916" spans="1:7" x14ac:dyDescent="0.35">
      <c r="A23916" t="s">
        <v>10</v>
      </c>
      <c r="B23916" t="s">
        <v>13</v>
      </c>
      <c r="C23916" s="8" t="s">
        <v>10697</v>
      </c>
      <c r="D23916" s="2">
        <v>54773.5</v>
      </c>
      <c r="E23916" s="3">
        <f t="shared" si="746"/>
        <v>2.4792027265268211E-4</v>
      </c>
      <c r="F23916" s="3">
        <f t="shared" si="747"/>
        <v>98.780678427909081</v>
      </c>
      <c r="G23916" t="s">
        <v>14480</v>
      </c>
    </row>
    <row r="23917" spans="1:7" x14ac:dyDescent="0.35">
      <c r="A23917" t="s">
        <v>10</v>
      </c>
      <c r="B23917" t="s">
        <v>32</v>
      </c>
      <c r="C23917" s="8" t="s">
        <v>2467</v>
      </c>
      <c r="D23917" s="2">
        <v>54770.58</v>
      </c>
      <c r="E23917" s="3">
        <f t="shared" si="746"/>
        <v>2.4790705591107998E-4</v>
      </c>
      <c r="F23917" s="3">
        <f t="shared" si="747"/>
        <v>98.780926334964988</v>
      </c>
      <c r="G23917" t="s">
        <v>14480</v>
      </c>
    </row>
    <row r="23918" spans="1:7" x14ac:dyDescent="0.35">
      <c r="A23918" t="s">
        <v>10</v>
      </c>
      <c r="B23918" t="s">
        <v>76</v>
      </c>
      <c r="C23918" t="s">
        <v>10143</v>
      </c>
      <c r="D23918" s="2">
        <v>54767.22</v>
      </c>
      <c r="E23918" s="3">
        <f t="shared" si="746"/>
        <v>2.478918476056747E-4</v>
      </c>
      <c r="F23918" s="3">
        <f t="shared" si="747"/>
        <v>98.781174226812595</v>
      </c>
      <c r="G23918" t="s">
        <v>14480</v>
      </c>
    </row>
    <row r="23919" spans="1:7" x14ac:dyDescent="0.35">
      <c r="A23919" t="s">
        <v>10</v>
      </c>
      <c r="B23919" t="s">
        <v>9</v>
      </c>
      <c r="C23919" t="s">
        <v>2432</v>
      </c>
      <c r="D23919" s="2">
        <v>54763.519999999997</v>
      </c>
      <c r="E23919" s="3">
        <f t="shared" si="746"/>
        <v>2.4787510036460345E-4</v>
      </c>
      <c r="F23919" s="3">
        <f t="shared" si="747"/>
        <v>98.781422101912966</v>
      </c>
      <c r="G23919" t="s">
        <v>14480</v>
      </c>
    </row>
    <row r="23920" spans="1:7" x14ac:dyDescent="0.35">
      <c r="A23920" t="s">
        <v>10</v>
      </c>
      <c r="B23920" t="s">
        <v>13</v>
      </c>
      <c r="C23920" t="s">
        <v>5119</v>
      </c>
      <c r="D23920" s="2">
        <v>54763.199999999997</v>
      </c>
      <c r="E23920" s="3">
        <f t="shared" si="746"/>
        <v>2.478736519545649E-4</v>
      </c>
      <c r="F23920" s="3">
        <f t="shared" si="747"/>
        <v>98.781669975564924</v>
      </c>
      <c r="G23920" t="s">
        <v>14473</v>
      </c>
    </row>
    <row r="23921" spans="1:7" x14ac:dyDescent="0.35">
      <c r="A23921" t="s">
        <v>3</v>
      </c>
      <c r="B23921" t="s">
        <v>9</v>
      </c>
      <c r="C23921" s="8" t="s">
        <v>2408</v>
      </c>
      <c r="D23921" s="2">
        <v>54762.2</v>
      </c>
      <c r="E23921" s="3">
        <f t="shared" si="746"/>
        <v>2.478691256731943E-4</v>
      </c>
      <c r="F23921" s="3">
        <f t="shared" si="747"/>
        <v>98.781917844690597</v>
      </c>
      <c r="G23921" t="s">
        <v>14480</v>
      </c>
    </row>
    <row r="23922" spans="1:7" x14ac:dyDescent="0.35">
      <c r="A23922" t="s">
        <v>10</v>
      </c>
      <c r="B23922" t="s">
        <v>32</v>
      </c>
      <c r="C23922" t="s">
        <v>3710</v>
      </c>
      <c r="D23922" s="2">
        <v>54759.48</v>
      </c>
      <c r="E23922" s="3">
        <f t="shared" si="746"/>
        <v>2.4785681418786629E-4</v>
      </c>
      <c r="F23922" s="3">
        <f t="shared" si="747"/>
        <v>98.78216570150478</v>
      </c>
      <c r="G23922" t="s">
        <v>14473</v>
      </c>
    </row>
    <row r="23923" spans="1:7" x14ac:dyDescent="0.35">
      <c r="A23923" t="s">
        <v>10</v>
      </c>
      <c r="B23923" t="s">
        <v>13</v>
      </c>
      <c r="C23923" t="s">
        <v>1253</v>
      </c>
      <c r="D23923" s="2">
        <v>54750.96</v>
      </c>
      <c r="E23923" s="3">
        <f t="shared" si="746"/>
        <v>2.4781825027058872E-4</v>
      </c>
      <c r="F23923" s="3">
        <f t="shared" si="747"/>
        <v>98.782413519755053</v>
      </c>
      <c r="G23923" t="s">
        <v>14473</v>
      </c>
    </row>
    <row r="23924" spans="1:7" x14ac:dyDescent="0.35">
      <c r="A23924" t="s">
        <v>3</v>
      </c>
      <c r="B23924" t="s">
        <v>9</v>
      </c>
      <c r="C23924" t="s">
        <v>13257</v>
      </c>
      <c r="D23924" s="2">
        <v>54741</v>
      </c>
      <c r="E23924" s="3">
        <f t="shared" si="746"/>
        <v>2.4777316850813753E-4</v>
      </c>
      <c r="F23924" s="3">
        <f t="shared" si="747"/>
        <v>98.782661292923564</v>
      </c>
      <c r="G23924" t="s">
        <v>14473</v>
      </c>
    </row>
    <row r="23925" spans="1:7" x14ac:dyDescent="0.35">
      <c r="A23925" t="s">
        <v>10</v>
      </c>
      <c r="B23925" t="s">
        <v>28</v>
      </c>
      <c r="C23925" t="s">
        <v>7004</v>
      </c>
      <c r="D23925" s="2">
        <v>54739.8</v>
      </c>
      <c r="E23925" s="3">
        <f t="shared" si="746"/>
        <v>2.4776773697049285E-4</v>
      </c>
      <c r="F23925" s="3">
        <f t="shared" si="747"/>
        <v>98.782909060660529</v>
      </c>
      <c r="G23925" t="s">
        <v>14480</v>
      </c>
    </row>
    <row r="23926" spans="1:7" x14ac:dyDescent="0.35">
      <c r="A23926" t="s">
        <v>3</v>
      </c>
      <c r="B23926" t="s">
        <v>6</v>
      </c>
      <c r="C23926" t="s">
        <v>14359</v>
      </c>
      <c r="D23926" s="2">
        <v>54738.400000000001</v>
      </c>
      <c r="E23926" s="3">
        <f t="shared" si="746"/>
        <v>2.47761400176574E-4</v>
      </c>
      <c r="F23926" s="3">
        <f t="shared" si="747"/>
        <v>98.783156822060704</v>
      </c>
      <c r="G23926" t="s">
        <v>14473</v>
      </c>
    </row>
    <row r="23927" spans="1:7" x14ac:dyDescent="0.35">
      <c r="A23927" t="s">
        <v>3</v>
      </c>
      <c r="B23927" t="s">
        <v>6</v>
      </c>
      <c r="C23927" t="s">
        <v>4000</v>
      </c>
      <c r="D23927" s="2">
        <v>54736.39</v>
      </c>
      <c r="E23927" s="3">
        <f t="shared" si="746"/>
        <v>2.4775230235101907E-4</v>
      </c>
      <c r="F23927" s="3">
        <f t="shared" si="747"/>
        <v>98.783404574363061</v>
      </c>
      <c r="G23927" t="s">
        <v>14473</v>
      </c>
    </row>
    <row r="23928" spans="1:7" x14ac:dyDescent="0.35">
      <c r="A23928" t="s">
        <v>3</v>
      </c>
      <c r="B23928" t="s">
        <v>15</v>
      </c>
      <c r="C23928" t="s">
        <v>3913</v>
      </c>
      <c r="D23928" s="2">
        <v>54736.37</v>
      </c>
      <c r="E23928" s="3">
        <f t="shared" si="746"/>
        <v>2.4775221182539165E-4</v>
      </c>
      <c r="F23928" s="3">
        <f t="shared" si="747"/>
        <v>98.783652326574881</v>
      </c>
      <c r="G23928" t="s">
        <v>14473</v>
      </c>
    </row>
    <row r="23929" spans="1:7" x14ac:dyDescent="0.35">
      <c r="A23929" t="s">
        <v>3</v>
      </c>
      <c r="B23929" t="s">
        <v>55</v>
      </c>
      <c r="C23929" t="s">
        <v>70</v>
      </c>
      <c r="D23929" s="2">
        <v>54734.29</v>
      </c>
      <c r="E23929" s="3">
        <f t="shared" si="746"/>
        <v>2.4774279716014081E-4</v>
      </c>
      <c r="F23929" s="3">
        <f t="shared" si="747"/>
        <v>98.783900069372038</v>
      </c>
      <c r="G23929" t="s">
        <v>14473</v>
      </c>
    </row>
    <row r="23930" spans="1:7" x14ac:dyDescent="0.35">
      <c r="A23930" t="s">
        <v>10</v>
      </c>
      <c r="B23930" t="s">
        <v>28</v>
      </c>
      <c r="C23930" t="s">
        <v>7041</v>
      </c>
      <c r="D23930" s="2">
        <v>54732</v>
      </c>
      <c r="E23930" s="3">
        <f t="shared" si="746"/>
        <v>2.477324319758021E-4</v>
      </c>
      <c r="F23930" s="3">
        <f t="shared" si="747"/>
        <v>98.784147801804011</v>
      </c>
      <c r="G23930" t="s">
        <v>14473</v>
      </c>
    </row>
    <row r="23931" spans="1:7" x14ac:dyDescent="0.35">
      <c r="A23931" t="s">
        <v>10</v>
      </c>
      <c r="B23931" t="s">
        <v>8</v>
      </c>
      <c r="C23931" t="s">
        <v>2327</v>
      </c>
      <c r="D23931" s="2">
        <v>54731.64</v>
      </c>
      <c r="E23931" s="3">
        <f t="shared" si="746"/>
        <v>2.4773080251450872E-4</v>
      </c>
      <c r="F23931" s="3">
        <f t="shared" si="747"/>
        <v>98.784395532606524</v>
      </c>
      <c r="G23931" t="s">
        <v>14473</v>
      </c>
    </row>
    <row r="23932" spans="1:7" x14ac:dyDescent="0.35">
      <c r="A23932" t="s">
        <v>10</v>
      </c>
      <c r="B23932" t="s">
        <v>6</v>
      </c>
      <c r="C23932" t="s">
        <v>210</v>
      </c>
      <c r="D23932" s="2">
        <v>54730.6</v>
      </c>
      <c r="E23932" s="3">
        <f t="shared" si="746"/>
        <v>2.4772609518188324E-4</v>
      </c>
      <c r="F23932" s="3">
        <f t="shared" si="747"/>
        <v>98.784643258701706</v>
      </c>
      <c r="G23932" t="s">
        <v>14480</v>
      </c>
    </row>
    <row r="23933" spans="1:7" x14ac:dyDescent="0.35">
      <c r="A23933" t="s">
        <v>10</v>
      </c>
      <c r="B23933" t="s">
        <v>6</v>
      </c>
      <c r="C23933" t="s">
        <v>6014</v>
      </c>
      <c r="D23933" s="2">
        <v>54725.81</v>
      </c>
      <c r="E23933" s="3">
        <f t="shared" si="746"/>
        <v>2.4770441429411807E-4</v>
      </c>
      <c r="F23933" s="3">
        <f t="shared" si="747"/>
        <v>98.784890963115998</v>
      </c>
      <c r="G23933" t="s">
        <v>14473</v>
      </c>
    </row>
    <row r="23934" spans="1:7" x14ac:dyDescent="0.35">
      <c r="A23934" t="s">
        <v>3</v>
      </c>
      <c r="B23934" t="s">
        <v>55</v>
      </c>
      <c r="C23934" t="s">
        <v>7668</v>
      </c>
      <c r="D23934" s="2">
        <v>54723.87</v>
      </c>
      <c r="E23934" s="3">
        <f t="shared" si="746"/>
        <v>2.4769563330825911E-4</v>
      </c>
      <c r="F23934" s="3">
        <f t="shared" si="747"/>
        <v>98.785138658749304</v>
      </c>
      <c r="G23934" t="s">
        <v>14480</v>
      </c>
    </row>
    <row r="23935" spans="1:7" x14ac:dyDescent="0.35">
      <c r="A23935" t="s">
        <v>3</v>
      </c>
      <c r="B23935" t="s">
        <v>6</v>
      </c>
      <c r="C23935" t="s">
        <v>2730</v>
      </c>
      <c r="D23935" s="2">
        <v>54723.67</v>
      </c>
      <c r="E23935" s="3">
        <f t="shared" si="746"/>
        <v>2.4769472805198498E-4</v>
      </c>
      <c r="F23935" s="3">
        <f t="shared" si="747"/>
        <v>98.78538635347735</v>
      </c>
      <c r="G23935" t="s">
        <v>14480</v>
      </c>
    </row>
    <row r="23936" spans="1:7" x14ac:dyDescent="0.35">
      <c r="A23936" t="s">
        <v>10</v>
      </c>
      <c r="B23936" t="s">
        <v>76</v>
      </c>
      <c r="C23936" t="s">
        <v>7660</v>
      </c>
      <c r="D23936" s="2">
        <v>54720.65</v>
      </c>
      <c r="E23936" s="3">
        <f t="shared" si="746"/>
        <v>2.4768105868224578E-4</v>
      </c>
      <c r="F23936" s="3">
        <f t="shared" si="747"/>
        <v>98.785634034536031</v>
      </c>
      <c r="G23936" t="s">
        <v>14480</v>
      </c>
    </row>
    <row r="23937" spans="1:7" x14ac:dyDescent="0.35">
      <c r="A23937" t="s">
        <v>3</v>
      </c>
      <c r="B23937" t="s">
        <v>9</v>
      </c>
      <c r="C23937" t="s">
        <v>8721</v>
      </c>
      <c r="D23937" s="2">
        <v>54718.86</v>
      </c>
      <c r="E23937" s="3">
        <f t="shared" si="746"/>
        <v>2.4767295663859239E-4</v>
      </c>
      <c r="F23937" s="3">
        <f t="shared" si="747"/>
        <v>98.785881707492663</v>
      </c>
      <c r="G23937" t="s">
        <v>14480</v>
      </c>
    </row>
    <row r="23938" spans="1:7" x14ac:dyDescent="0.35">
      <c r="A23938" t="s">
        <v>10</v>
      </c>
      <c r="B23938" t="s">
        <v>9</v>
      </c>
      <c r="C23938" t="s">
        <v>7616</v>
      </c>
      <c r="D23938" s="2">
        <v>54717.27</v>
      </c>
      <c r="E23938" s="3">
        <f t="shared" si="746"/>
        <v>2.4766575985121314E-4</v>
      </c>
      <c r="F23938" s="3">
        <f t="shared" si="747"/>
        <v>98.786129373252521</v>
      </c>
      <c r="G23938" t="s">
        <v>14480</v>
      </c>
    </row>
    <row r="23939" spans="1:7" x14ac:dyDescent="0.35">
      <c r="A23939" t="s">
        <v>3</v>
      </c>
      <c r="B23939" t="s">
        <v>8</v>
      </c>
      <c r="C23939" t="s">
        <v>11967</v>
      </c>
      <c r="D23939" s="2">
        <v>54705.68</v>
      </c>
      <c r="E23939" s="3">
        <f t="shared" ref="E23939:E24002" si="748">(D23939/$D$29638)*100</f>
        <v>2.4761330025012786E-4</v>
      </c>
      <c r="F23939" s="3">
        <f t="shared" si="747"/>
        <v>98.786376986552767</v>
      </c>
      <c r="G23939" t="s">
        <v>14473</v>
      </c>
    </row>
    <row r="23940" spans="1:7" x14ac:dyDescent="0.35">
      <c r="A23940" t="s">
        <v>3</v>
      </c>
      <c r="B23940" t="s">
        <v>9</v>
      </c>
      <c r="C23940" t="s">
        <v>9033</v>
      </c>
      <c r="D23940" s="2">
        <v>54701.67</v>
      </c>
      <c r="E23940" s="3">
        <f t="shared" si="748"/>
        <v>2.4759514986183174E-4</v>
      </c>
      <c r="F23940" s="3">
        <f t="shared" ref="F23940:F24003" si="749">E23940+F23939</f>
        <v>98.786624581702625</v>
      </c>
      <c r="G23940" t="s">
        <v>14473</v>
      </c>
    </row>
    <row r="23941" spans="1:7" x14ac:dyDescent="0.35">
      <c r="A23941" t="s">
        <v>3</v>
      </c>
      <c r="B23941" t="s">
        <v>6</v>
      </c>
      <c r="C23941" t="s">
        <v>9010</v>
      </c>
      <c r="D23941" s="2">
        <v>54700.01</v>
      </c>
      <c r="E23941" s="3">
        <f t="shared" si="748"/>
        <v>2.4758763623475657E-4</v>
      </c>
      <c r="F23941" s="3">
        <f t="shared" si="749"/>
        <v>98.786872169338864</v>
      </c>
      <c r="G23941" t="s">
        <v>14480</v>
      </c>
    </row>
    <row r="23942" spans="1:7" x14ac:dyDescent="0.35">
      <c r="A23942" t="s">
        <v>3</v>
      </c>
      <c r="B23942" t="s">
        <v>29</v>
      </c>
      <c r="C23942" t="s">
        <v>6209</v>
      </c>
      <c r="D23942" s="2">
        <v>54693</v>
      </c>
      <c r="E23942" s="3">
        <f t="shared" si="748"/>
        <v>2.475559070023486E-4</v>
      </c>
      <c r="F23942" s="3">
        <f t="shared" si="749"/>
        <v>98.787119725245873</v>
      </c>
      <c r="G23942" t="s">
        <v>14473</v>
      </c>
    </row>
    <row r="23943" spans="1:7" x14ac:dyDescent="0.35">
      <c r="A23943" t="s">
        <v>10</v>
      </c>
      <c r="B23943" t="s">
        <v>36</v>
      </c>
      <c r="C23943" t="s">
        <v>12195</v>
      </c>
      <c r="D23943" s="2">
        <v>54687.99</v>
      </c>
      <c r="E23943" s="3">
        <f t="shared" si="748"/>
        <v>2.4753323033268189E-4</v>
      </c>
      <c r="F23943" s="3">
        <f t="shared" si="749"/>
        <v>98.787367258476209</v>
      </c>
      <c r="G23943" t="s">
        <v>14473</v>
      </c>
    </row>
    <row r="23944" spans="1:7" x14ac:dyDescent="0.35">
      <c r="A23944" t="s">
        <v>10</v>
      </c>
      <c r="B23944" t="s">
        <v>6</v>
      </c>
      <c r="C23944" t="s">
        <v>6895</v>
      </c>
      <c r="D23944" s="2">
        <v>54685.74</v>
      </c>
      <c r="E23944" s="3">
        <f t="shared" si="748"/>
        <v>2.4752304619959806E-4</v>
      </c>
      <c r="F23944" s="3">
        <f t="shared" si="749"/>
        <v>98.787614781522407</v>
      </c>
      <c r="G23944" t="s">
        <v>14473</v>
      </c>
    </row>
    <row r="23945" spans="1:7" x14ac:dyDescent="0.35">
      <c r="A23945" t="s">
        <v>3</v>
      </c>
      <c r="B23945" t="s">
        <v>28</v>
      </c>
      <c r="C23945" t="s">
        <v>4956</v>
      </c>
      <c r="D23945" s="2">
        <v>54684.17</v>
      </c>
      <c r="E23945" s="3">
        <f t="shared" si="748"/>
        <v>2.4751593993784622E-4</v>
      </c>
      <c r="F23945" s="3">
        <f t="shared" si="749"/>
        <v>98.78786229746234</v>
      </c>
      <c r="G23945" t="s">
        <v>14473</v>
      </c>
    </row>
    <row r="23946" spans="1:7" x14ac:dyDescent="0.35">
      <c r="A23946" t="s">
        <v>3</v>
      </c>
      <c r="B23946" t="s">
        <v>13</v>
      </c>
      <c r="C23946" s="8" t="s">
        <v>1449</v>
      </c>
      <c r="D23946" s="2">
        <v>54683.9</v>
      </c>
      <c r="E23946" s="3">
        <f t="shared" si="748"/>
        <v>2.4751471784187617E-4</v>
      </c>
      <c r="F23946" s="3">
        <f t="shared" si="749"/>
        <v>98.788109812180181</v>
      </c>
      <c r="G23946" t="s">
        <v>14480</v>
      </c>
    </row>
    <row r="23947" spans="1:7" x14ac:dyDescent="0.35">
      <c r="A23947" t="s">
        <v>3</v>
      </c>
      <c r="B23947" t="s">
        <v>28</v>
      </c>
      <c r="C23947" t="s">
        <v>7559</v>
      </c>
      <c r="D23947" s="2">
        <v>54676.15</v>
      </c>
      <c r="E23947" s="3">
        <f t="shared" si="748"/>
        <v>2.4747963916125403E-4</v>
      </c>
      <c r="F23947" s="3">
        <f t="shared" si="749"/>
        <v>98.788357291819338</v>
      </c>
      <c r="G23947" t="s">
        <v>14473</v>
      </c>
    </row>
    <row r="23948" spans="1:7" x14ac:dyDescent="0.35">
      <c r="A23948" t="s">
        <v>3</v>
      </c>
      <c r="B23948" t="s">
        <v>139</v>
      </c>
      <c r="C23948" t="s">
        <v>934</v>
      </c>
      <c r="D23948" s="2">
        <v>54673.63</v>
      </c>
      <c r="E23948" s="3">
        <f t="shared" si="748"/>
        <v>2.4746823293220004E-4</v>
      </c>
      <c r="F23948" s="3">
        <f t="shared" si="749"/>
        <v>98.788604760052266</v>
      </c>
      <c r="G23948" t="s">
        <v>14480</v>
      </c>
    </row>
    <row r="23949" spans="1:7" x14ac:dyDescent="0.35">
      <c r="A23949" t="s">
        <v>3</v>
      </c>
      <c r="B23949" t="s">
        <v>122</v>
      </c>
      <c r="C23949" t="s">
        <v>1398</v>
      </c>
      <c r="D23949" s="2">
        <v>54672.39</v>
      </c>
      <c r="E23949" s="3">
        <f t="shared" si="748"/>
        <v>2.4746262034330054E-4</v>
      </c>
      <c r="F23949" s="3">
        <f t="shared" si="749"/>
        <v>98.788852222672602</v>
      </c>
      <c r="G23949" t="s">
        <v>14473</v>
      </c>
    </row>
    <row r="23950" spans="1:7" x14ac:dyDescent="0.35">
      <c r="A23950" t="s">
        <v>3</v>
      </c>
      <c r="B23950" t="s">
        <v>55</v>
      </c>
      <c r="C23950" s="11" t="s">
        <v>1680</v>
      </c>
      <c r="D23950" s="2">
        <v>54671.28</v>
      </c>
      <c r="E23950" s="3">
        <f t="shared" si="748"/>
        <v>2.4745759617097915E-4</v>
      </c>
      <c r="F23950" s="3">
        <f t="shared" si="749"/>
        <v>98.789099680268777</v>
      </c>
      <c r="G23950" t="s">
        <v>14473</v>
      </c>
    </row>
    <row r="23951" spans="1:7" x14ac:dyDescent="0.35">
      <c r="A23951" t="s">
        <v>3</v>
      </c>
      <c r="B23951" t="s">
        <v>92</v>
      </c>
      <c r="C23951" t="s">
        <v>388</v>
      </c>
      <c r="D23951" s="2">
        <v>54669</v>
      </c>
      <c r="E23951" s="3">
        <f t="shared" si="748"/>
        <v>2.4744727624945417E-4</v>
      </c>
      <c r="F23951" s="3">
        <f t="shared" si="749"/>
        <v>98.789347127545028</v>
      </c>
      <c r="G23951" t="s">
        <v>14473</v>
      </c>
    </row>
    <row r="23952" spans="1:7" x14ac:dyDescent="0.35">
      <c r="A23952" t="s">
        <v>10</v>
      </c>
      <c r="B23952" t="s">
        <v>8</v>
      </c>
      <c r="C23952" t="s">
        <v>2614</v>
      </c>
      <c r="D23952" s="2">
        <v>54668.95</v>
      </c>
      <c r="E23952" s="3">
        <f t="shared" si="748"/>
        <v>2.4744704993538566E-4</v>
      </c>
      <c r="F23952" s="3">
        <f t="shared" si="749"/>
        <v>98.789594574594958</v>
      </c>
      <c r="G23952" t="s">
        <v>14480</v>
      </c>
    </row>
    <row r="23953" spans="1:7" x14ac:dyDescent="0.35">
      <c r="A23953" t="s">
        <v>10</v>
      </c>
      <c r="B23953" t="s">
        <v>9</v>
      </c>
      <c r="C23953" t="s">
        <v>7675</v>
      </c>
      <c r="D23953" s="2">
        <v>54665.04</v>
      </c>
      <c r="E23953" s="3">
        <f t="shared" si="748"/>
        <v>2.4742935217522661E-4</v>
      </c>
      <c r="F23953" s="3">
        <f t="shared" si="749"/>
        <v>98.789842003947129</v>
      </c>
      <c r="G23953" t="s">
        <v>14480</v>
      </c>
    </row>
    <row r="23954" spans="1:7" x14ac:dyDescent="0.35">
      <c r="A23954" t="s">
        <v>3</v>
      </c>
      <c r="B23954" t="s">
        <v>79</v>
      </c>
      <c r="C23954" s="7" t="s">
        <v>89</v>
      </c>
      <c r="D23954" s="2">
        <v>54657.7</v>
      </c>
      <c r="E23954" s="3">
        <f t="shared" si="748"/>
        <v>2.4739612926996636E-4</v>
      </c>
      <c r="F23954" s="3">
        <f t="shared" si="749"/>
        <v>98.790089400076397</v>
      </c>
      <c r="G23954" t="s">
        <v>14480</v>
      </c>
    </row>
    <row r="23955" spans="1:7" x14ac:dyDescent="0.35">
      <c r="A23955" t="s">
        <v>3</v>
      </c>
      <c r="B23955" t="s">
        <v>9</v>
      </c>
      <c r="C23955" t="s">
        <v>11838</v>
      </c>
      <c r="D23955" s="2">
        <v>54656.72</v>
      </c>
      <c r="E23955" s="3">
        <f t="shared" si="748"/>
        <v>2.4739169351422317E-4</v>
      </c>
      <c r="F23955" s="3">
        <f t="shared" si="749"/>
        <v>98.790336791769917</v>
      </c>
      <c r="G23955" t="s">
        <v>14480</v>
      </c>
    </row>
    <row r="23956" spans="1:7" x14ac:dyDescent="0.35">
      <c r="A23956" t="s">
        <v>3</v>
      </c>
      <c r="B23956" t="s">
        <v>6</v>
      </c>
      <c r="C23956" s="8" t="s">
        <v>576</v>
      </c>
      <c r="D23956" s="2">
        <v>54654.52</v>
      </c>
      <c r="E23956" s="3">
        <f t="shared" si="748"/>
        <v>2.4738173569520785E-4</v>
      </c>
      <c r="F23956" s="3">
        <f t="shared" si="749"/>
        <v>98.790584173505607</v>
      </c>
      <c r="G23956" t="s">
        <v>14480</v>
      </c>
    </row>
    <row r="23957" spans="1:7" x14ac:dyDescent="0.35">
      <c r="A23957" t="s">
        <v>10</v>
      </c>
      <c r="B23957" t="s">
        <v>180</v>
      </c>
      <c r="C23957" t="s">
        <v>9232</v>
      </c>
      <c r="D23957" s="2">
        <v>54649.97</v>
      </c>
      <c r="E23957" s="3">
        <f t="shared" si="748"/>
        <v>2.4736114111497163E-4</v>
      </c>
      <c r="F23957" s="3">
        <f t="shared" si="749"/>
        <v>98.790831534646728</v>
      </c>
      <c r="G23957" t="s">
        <v>14480</v>
      </c>
    </row>
    <row r="23958" spans="1:7" x14ac:dyDescent="0.35">
      <c r="A23958" t="s">
        <v>10</v>
      </c>
      <c r="B23958" t="s">
        <v>180</v>
      </c>
      <c r="C23958" t="s">
        <v>131</v>
      </c>
      <c r="D23958" s="2">
        <v>54640.87</v>
      </c>
      <c r="E23958" s="3">
        <f t="shared" si="748"/>
        <v>2.4731995195449914E-4</v>
      </c>
      <c r="F23958" s="3">
        <f t="shared" si="749"/>
        <v>98.79107885459868</v>
      </c>
      <c r="G23958" t="s">
        <v>14473</v>
      </c>
    </row>
    <row r="23959" spans="1:7" x14ac:dyDescent="0.35">
      <c r="A23959" t="s">
        <v>3</v>
      </c>
      <c r="B23959" t="s">
        <v>9</v>
      </c>
      <c r="C23959" t="s">
        <v>11445</v>
      </c>
      <c r="D23959" s="2">
        <v>54627.59</v>
      </c>
      <c r="E23959" s="3">
        <f t="shared" si="748"/>
        <v>2.4725984293789754E-4</v>
      </c>
      <c r="F23959" s="3">
        <f t="shared" si="749"/>
        <v>98.791326114441617</v>
      </c>
      <c r="G23959" t="s">
        <v>14480</v>
      </c>
    </row>
    <row r="23960" spans="1:7" x14ac:dyDescent="0.35">
      <c r="A23960" t="s">
        <v>3</v>
      </c>
      <c r="B23960" t="s">
        <v>6</v>
      </c>
      <c r="C23960" t="s">
        <v>12133</v>
      </c>
      <c r="D23960" s="2">
        <v>54626.91</v>
      </c>
      <c r="E23960" s="3">
        <f t="shared" si="748"/>
        <v>2.472567650665655E-4</v>
      </c>
      <c r="F23960" s="3">
        <f t="shared" si="749"/>
        <v>98.791573371206681</v>
      </c>
      <c r="G23960" t="s">
        <v>14473</v>
      </c>
    </row>
    <row r="23961" spans="1:7" x14ac:dyDescent="0.35">
      <c r="A23961" t="s">
        <v>10</v>
      </c>
      <c r="B23961" t="s">
        <v>134</v>
      </c>
      <c r="C23961" t="s">
        <v>6836</v>
      </c>
      <c r="D23961" s="2">
        <v>54626.6</v>
      </c>
      <c r="E23961" s="3">
        <f t="shared" si="748"/>
        <v>2.4725536191934062E-4</v>
      </c>
      <c r="F23961" s="3">
        <f t="shared" si="749"/>
        <v>98.791820626568594</v>
      </c>
      <c r="G23961" t="s">
        <v>14480</v>
      </c>
    </row>
    <row r="23962" spans="1:7" x14ac:dyDescent="0.35">
      <c r="A23962" t="s">
        <v>10</v>
      </c>
      <c r="B23962" t="s">
        <v>29</v>
      </c>
      <c r="C23962" t="s">
        <v>9824</v>
      </c>
      <c r="D23962" s="2">
        <v>54623.53</v>
      </c>
      <c r="E23962" s="3">
        <f t="shared" si="748"/>
        <v>2.4724146623553291E-4</v>
      </c>
      <c r="F23962" s="3">
        <f t="shared" si="749"/>
        <v>98.792067868034835</v>
      </c>
      <c r="G23962" t="s">
        <v>14473</v>
      </c>
    </row>
    <row r="23963" spans="1:7" x14ac:dyDescent="0.35">
      <c r="A23963" t="s">
        <v>10</v>
      </c>
      <c r="B23963" t="s">
        <v>165</v>
      </c>
      <c r="C23963" t="s">
        <v>8189</v>
      </c>
      <c r="D23963" s="2">
        <v>54617.15</v>
      </c>
      <c r="E23963" s="3">
        <f t="shared" si="748"/>
        <v>2.4721258856038849E-4</v>
      </c>
      <c r="F23963" s="3">
        <f t="shared" si="749"/>
        <v>98.792315080623396</v>
      </c>
      <c r="G23963" t="s">
        <v>14473</v>
      </c>
    </row>
    <row r="23964" spans="1:7" x14ac:dyDescent="0.35">
      <c r="A23964" t="s">
        <v>3</v>
      </c>
      <c r="B23964" t="s">
        <v>22</v>
      </c>
      <c r="C23964" t="s">
        <v>4046</v>
      </c>
      <c r="D23964" s="2">
        <v>54616.75</v>
      </c>
      <c r="E23964" s="3">
        <f t="shared" si="748"/>
        <v>2.4721077804784017E-4</v>
      </c>
      <c r="F23964" s="3">
        <f t="shared" si="749"/>
        <v>98.792562291401438</v>
      </c>
      <c r="G23964" t="s">
        <v>14473</v>
      </c>
    </row>
    <row r="23965" spans="1:7" x14ac:dyDescent="0.35">
      <c r="A23965" t="s">
        <v>10</v>
      </c>
      <c r="B23965" t="s">
        <v>9</v>
      </c>
      <c r="C23965" t="s">
        <v>10754</v>
      </c>
      <c r="D23965" s="2">
        <v>54616.17</v>
      </c>
      <c r="E23965" s="3">
        <f t="shared" si="748"/>
        <v>2.4720815280464525E-4</v>
      </c>
      <c r="F23965" s="3">
        <f t="shared" si="749"/>
        <v>98.792809499554238</v>
      </c>
      <c r="G23965" t="s">
        <v>14480</v>
      </c>
    </row>
    <row r="23966" spans="1:7" x14ac:dyDescent="0.35">
      <c r="A23966" t="s">
        <v>10</v>
      </c>
      <c r="B23966" t="s">
        <v>6</v>
      </c>
      <c r="C23966" t="s">
        <v>156</v>
      </c>
      <c r="D23966" s="2">
        <v>54612.79</v>
      </c>
      <c r="E23966" s="3">
        <f t="shared" si="748"/>
        <v>2.4719285397361261E-4</v>
      </c>
      <c r="F23966" s="3">
        <f t="shared" si="749"/>
        <v>98.793056692408214</v>
      </c>
      <c r="G23966" t="s">
        <v>14473</v>
      </c>
    </row>
    <row r="23967" spans="1:7" x14ac:dyDescent="0.35">
      <c r="A23967" t="s">
        <v>10</v>
      </c>
      <c r="B23967" t="s">
        <v>6</v>
      </c>
      <c r="C23967" t="s">
        <v>11841</v>
      </c>
      <c r="D23967" s="2">
        <v>54612.6</v>
      </c>
      <c r="E23967" s="3">
        <f t="shared" si="748"/>
        <v>2.4719199398015221E-4</v>
      </c>
      <c r="F23967" s="3">
        <f t="shared" si="749"/>
        <v>98.793303884402192</v>
      </c>
      <c r="G23967" t="s">
        <v>14480</v>
      </c>
    </row>
    <row r="23968" spans="1:7" x14ac:dyDescent="0.35">
      <c r="A23968" t="s">
        <v>3</v>
      </c>
      <c r="B23968" t="s">
        <v>9</v>
      </c>
      <c r="C23968" t="s">
        <v>540</v>
      </c>
      <c r="D23968" s="2">
        <v>54607.38</v>
      </c>
      <c r="E23968" s="3">
        <f t="shared" si="748"/>
        <v>2.4716836679139769E-4</v>
      </c>
      <c r="F23968" s="3">
        <f t="shared" si="749"/>
        <v>98.79355105276899</v>
      </c>
      <c r="G23968" t="s">
        <v>14473</v>
      </c>
    </row>
    <row r="23969" spans="1:7" x14ac:dyDescent="0.35">
      <c r="A23969" t="s">
        <v>10</v>
      </c>
      <c r="B23969" t="s">
        <v>22</v>
      </c>
      <c r="C23969" t="s">
        <v>3437</v>
      </c>
      <c r="D23969" s="2">
        <v>54603.65</v>
      </c>
      <c r="E23969" s="3">
        <f t="shared" si="748"/>
        <v>2.4715148376188529E-4</v>
      </c>
      <c r="F23969" s="3">
        <f t="shared" si="749"/>
        <v>98.793798204252752</v>
      </c>
      <c r="G23969" t="s">
        <v>14473</v>
      </c>
    </row>
    <row r="23970" spans="1:7" x14ac:dyDescent="0.35">
      <c r="A23970" t="s">
        <v>10</v>
      </c>
      <c r="B23970" t="s">
        <v>29</v>
      </c>
      <c r="C23970" s="7" t="s">
        <v>1363</v>
      </c>
      <c r="D23970" s="2">
        <v>54603.040000000001</v>
      </c>
      <c r="E23970" s="3">
        <f t="shared" si="748"/>
        <v>2.4714872273024928E-4</v>
      </c>
      <c r="F23970" s="3">
        <f t="shared" si="749"/>
        <v>98.794045352975488</v>
      </c>
      <c r="G23970" t="s">
        <v>14480</v>
      </c>
    </row>
    <row r="23971" spans="1:7" x14ac:dyDescent="0.35">
      <c r="A23971" t="s">
        <v>10</v>
      </c>
      <c r="B23971" t="s">
        <v>76</v>
      </c>
      <c r="C23971" t="s">
        <v>6639</v>
      </c>
      <c r="D23971" s="2">
        <v>54600</v>
      </c>
      <c r="E23971" s="3">
        <f t="shared" si="748"/>
        <v>2.4713496283488266E-4</v>
      </c>
      <c r="F23971" s="3">
        <f t="shared" si="749"/>
        <v>98.794292487938321</v>
      </c>
      <c r="G23971" t="s">
        <v>14480</v>
      </c>
    </row>
    <row r="23972" spans="1:7" x14ac:dyDescent="0.35">
      <c r="A23972" t="s">
        <v>10</v>
      </c>
      <c r="B23972" t="s">
        <v>9</v>
      </c>
      <c r="C23972" t="s">
        <v>50</v>
      </c>
      <c r="D23972" s="2">
        <v>54598.05</v>
      </c>
      <c r="E23972" s="3">
        <f t="shared" si="748"/>
        <v>2.4712613658620992E-4</v>
      </c>
      <c r="F23972" s="3">
        <f t="shared" si="749"/>
        <v>98.794539614074907</v>
      </c>
      <c r="G23972" t="s">
        <v>14473</v>
      </c>
    </row>
    <row r="23973" spans="1:7" x14ac:dyDescent="0.35">
      <c r="A23973" t="s">
        <v>10</v>
      </c>
      <c r="B23973" t="s">
        <v>4</v>
      </c>
      <c r="C23973" t="s">
        <v>2027</v>
      </c>
      <c r="D23973" s="2">
        <v>54597</v>
      </c>
      <c r="E23973" s="3">
        <f t="shared" si="748"/>
        <v>2.4712138399077082E-4</v>
      </c>
      <c r="F23973" s="3">
        <f t="shared" si="749"/>
        <v>98.794786735458899</v>
      </c>
      <c r="G23973" t="s">
        <v>14473</v>
      </c>
    </row>
    <row r="23974" spans="1:7" x14ac:dyDescent="0.35">
      <c r="A23974" t="s">
        <v>3</v>
      </c>
      <c r="B23974" t="s">
        <v>13</v>
      </c>
      <c r="C23974" t="s">
        <v>11425</v>
      </c>
      <c r="D23974" s="2">
        <v>54593.84</v>
      </c>
      <c r="E23974" s="3">
        <f t="shared" si="748"/>
        <v>2.4710708094163972E-4</v>
      </c>
      <c r="F23974" s="3">
        <f t="shared" si="749"/>
        <v>98.795033842539837</v>
      </c>
      <c r="G23974" t="s">
        <v>14480</v>
      </c>
    </row>
    <row r="23975" spans="1:7" x14ac:dyDescent="0.35">
      <c r="A23975" t="s">
        <v>10</v>
      </c>
      <c r="B23975" t="s">
        <v>9</v>
      </c>
      <c r="C23975" t="s">
        <v>8019</v>
      </c>
      <c r="D23975" s="2">
        <v>54593.78</v>
      </c>
      <c r="E23975" s="3">
        <f t="shared" si="748"/>
        <v>2.4710680936475748E-4</v>
      </c>
      <c r="F23975" s="3">
        <f t="shared" si="749"/>
        <v>98.795280949349205</v>
      </c>
      <c r="G23975" t="s">
        <v>14473</v>
      </c>
    </row>
    <row r="23976" spans="1:7" x14ac:dyDescent="0.35">
      <c r="A23976" t="s">
        <v>3</v>
      </c>
      <c r="B23976" t="s">
        <v>29</v>
      </c>
      <c r="C23976" t="s">
        <v>11007</v>
      </c>
      <c r="D23976" s="2">
        <v>54588</v>
      </c>
      <c r="E23976" s="3">
        <f t="shared" si="748"/>
        <v>2.4708064745843539E-4</v>
      </c>
      <c r="F23976" s="3">
        <f t="shared" si="749"/>
        <v>98.79552802999666</v>
      </c>
      <c r="G23976" t="s">
        <v>14480</v>
      </c>
    </row>
    <row r="23977" spans="1:7" x14ac:dyDescent="0.35">
      <c r="A23977" t="s">
        <v>3</v>
      </c>
      <c r="B23977" t="s">
        <v>765</v>
      </c>
      <c r="C23977" t="s">
        <v>351</v>
      </c>
      <c r="D23977" s="2">
        <v>54585.55</v>
      </c>
      <c r="E23977" s="3">
        <f t="shared" si="748"/>
        <v>2.4706955806907743E-4</v>
      </c>
      <c r="F23977" s="3">
        <f t="shared" si="749"/>
        <v>98.795775099554731</v>
      </c>
      <c r="G23977" t="s">
        <v>14473</v>
      </c>
    </row>
    <row r="23978" spans="1:7" x14ac:dyDescent="0.35">
      <c r="A23978" t="s">
        <v>3</v>
      </c>
      <c r="B23978" t="s">
        <v>95</v>
      </c>
      <c r="C23978" t="s">
        <v>5981</v>
      </c>
      <c r="D23978" s="2">
        <v>54584.59</v>
      </c>
      <c r="E23978" s="3">
        <f t="shared" si="748"/>
        <v>2.4706521283896166E-4</v>
      </c>
      <c r="F23978" s="3">
        <f t="shared" si="749"/>
        <v>98.796022164767564</v>
      </c>
      <c r="G23978" t="s">
        <v>14473</v>
      </c>
    </row>
    <row r="23979" spans="1:7" x14ac:dyDescent="0.35">
      <c r="A23979" t="s">
        <v>10</v>
      </c>
      <c r="B23979" t="s">
        <v>1393</v>
      </c>
      <c r="C23979" t="s">
        <v>8961</v>
      </c>
      <c r="D23979" s="2">
        <v>54583.92</v>
      </c>
      <c r="E23979" s="3">
        <f t="shared" si="748"/>
        <v>2.470621802304433E-4</v>
      </c>
      <c r="F23979" s="3">
        <f t="shared" si="749"/>
        <v>98.7962692269478</v>
      </c>
      <c r="G23979" t="s">
        <v>14473</v>
      </c>
    </row>
    <row r="23980" spans="1:7" x14ac:dyDescent="0.35">
      <c r="A23980" t="s">
        <v>10</v>
      </c>
      <c r="B23980" t="s">
        <v>32</v>
      </c>
      <c r="C23980" t="s">
        <v>14417</v>
      </c>
      <c r="D23980" s="2">
        <v>54583.62</v>
      </c>
      <c r="E23980" s="3">
        <f t="shared" si="748"/>
        <v>2.4706082234603215E-4</v>
      </c>
      <c r="F23980" s="3">
        <f t="shared" si="749"/>
        <v>98.796516287770146</v>
      </c>
      <c r="G23980" t="s">
        <v>14473</v>
      </c>
    </row>
    <row r="23981" spans="1:7" x14ac:dyDescent="0.35">
      <c r="A23981" t="s">
        <v>3</v>
      </c>
      <c r="B23981" t="s">
        <v>6</v>
      </c>
      <c r="C23981" t="s">
        <v>7528</v>
      </c>
      <c r="D23981" s="2">
        <v>54583.27</v>
      </c>
      <c r="E23981" s="3">
        <f t="shared" si="748"/>
        <v>2.470592381475524E-4</v>
      </c>
      <c r="F23981" s="3">
        <f t="shared" si="749"/>
        <v>98.796763347008294</v>
      </c>
      <c r="G23981" t="s">
        <v>14473</v>
      </c>
    </row>
    <row r="23982" spans="1:7" x14ac:dyDescent="0.35">
      <c r="A23982" t="s">
        <v>10</v>
      </c>
      <c r="B23982" t="s">
        <v>55</v>
      </c>
      <c r="C23982" t="s">
        <v>12689</v>
      </c>
      <c r="D23982" s="2">
        <v>54581.37</v>
      </c>
      <c r="E23982" s="3">
        <f t="shared" si="748"/>
        <v>2.4705063821294832E-4</v>
      </c>
      <c r="F23982" s="3">
        <f t="shared" si="749"/>
        <v>98.797010397646503</v>
      </c>
      <c r="G23982" t="s">
        <v>14480</v>
      </c>
    </row>
    <row r="23983" spans="1:7" x14ac:dyDescent="0.35">
      <c r="A23983" t="s">
        <v>3</v>
      </c>
      <c r="B23983" t="s">
        <v>9</v>
      </c>
      <c r="C23983" s="7" t="s">
        <v>5982</v>
      </c>
      <c r="D23983" s="2">
        <v>54581.11</v>
      </c>
      <c r="E23983" s="3">
        <f t="shared" si="748"/>
        <v>2.4704946137979196E-4</v>
      </c>
      <c r="F23983" s="3">
        <f t="shared" si="749"/>
        <v>98.797257447107881</v>
      </c>
      <c r="G23983" t="s">
        <v>14480</v>
      </c>
    </row>
    <row r="23984" spans="1:7" x14ac:dyDescent="0.35">
      <c r="A23984" t="s">
        <v>3</v>
      </c>
      <c r="B23984" t="s">
        <v>96</v>
      </c>
      <c r="C23984" t="s">
        <v>11338</v>
      </c>
      <c r="D23984" s="2">
        <v>54580.46</v>
      </c>
      <c r="E23984" s="3">
        <f t="shared" si="748"/>
        <v>2.4704651929690106E-4</v>
      </c>
      <c r="F23984" s="3">
        <f t="shared" si="749"/>
        <v>98.797504493627173</v>
      </c>
      <c r="G23984" t="s">
        <v>14473</v>
      </c>
    </row>
    <row r="23985" spans="1:7" x14ac:dyDescent="0.35">
      <c r="A23985" t="s">
        <v>10</v>
      </c>
      <c r="B23985" t="s">
        <v>9</v>
      </c>
      <c r="C23985" t="s">
        <v>7237</v>
      </c>
      <c r="D23985" s="2">
        <v>54577.98</v>
      </c>
      <c r="E23985" s="3">
        <f t="shared" si="748"/>
        <v>2.4703529411910201E-4</v>
      </c>
      <c r="F23985" s="3">
        <f t="shared" si="749"/>
        <v>98.797751528921296</v>
      </c>
      <c r="G23985" t="s">
        <v>14480</v>
      </c>
    </row>
    <row r="23986" spans="1:7" x14ac:dyDescent="0.35">
      <c r="A23986" t="s">
        <v>10</v>
      </c>
      <c r="B23986" t="s">
        <v>8</v>
      </c>
      <c r="C23986" s="8" t="s">
        <v>4594</v>
      </c>
      <c r="D23986" s="2">
        <v>54575.24</v>
      </c>
      <c r="E23986" s="3">
        <f t="shared" si="748"/>
        <v>2.4702289210814648E-4</v>
      </c>
      <c r="F23986" s="3">
        <f t="shared" si="749"/>
        <v>98.797998551813407</v>
      </c>
      <c r="G23986" t="s">
        <v>14480</v>
      </c>
    </row>
    <row r="23987" spans="1:7" x14ac:dyDescent="0.35">
      <c r="A23987" t="s">
        <v>10</v>
      </c>
      <c r="B23987" t="s">
        <v>16</v>
      </c>
      <c r="C23987" s="8" t="s">
        <v>2315</v>
      </c>
      <c r="D23987" s="2">
        <v>54573.65</v>
      </c>
      <c r="E23987" s="3">
        <f t="shared" si="748"/>
        <v>2.4701569532076728E-4</v>
      </c>
      <c r="F23987" s="3">
        <f t="shared" si="749"/>
        <v>98.798245567508729</v>
      </c>
      <c r="G23987" t="s">
        <v>14480</v>
      </c>
    </row>
    <row r="23988" spans="1:7" x14ac:dyDescent="0.35">
      <c r="A23988" t="s">
        <v>10</v>
      </c>
      <c r="B23988" t="s">
        <v>530</v>
      </c>
      <c r="C23988" s="8" t="s">
        <v>7887</v>
      </c>
      <c r="D23988" s="2">
        <v>54568.81</v>
      </c>
      <c r="E23988" s="3">
        <f t="shared" si="748"/>
        <v>2.4699378811893349E-4</v>
      </c>
      <c r="F23988" s="3">
        <f t="shared" si="749"/>
        <v>98.798492561296854</v>
      </c>
      <c r="G23988" t="s">
        <v>14480</v>
      </c>
    </row>
    <row r="23989" spans="1:7" x14ac:dyDescent="0.35">
      <c r="A23989" t="s">
        <v>10</v>
      </c>
      <c r="B23989" t="s">
        <v>9</v>
      </c>
      <c r="C23989" t="s">
        <v>6203</v>
      </c>
      <c r="D23989" s="2">
        <v>54567.03</v>
      </c>
      <c r="E23989" s="3">
        <f t="shared" si="748"/>
        <v>2.4698573133809384E-4</v>
      </c>
      <c r="F23989" s="3">
        <f t="shared" si="749"/>
        <v>98.798739547028191</v>
      </c>
      <c r="G23989" t="s">
        <v>14473</v>
      </c>
    </row>
    <row r="23990" spans="1:7" x14ac:dyDescent="0.35">
      <c r="A23990" t="s">
        <v>10</v>
      </c>
      <c r="B23990" t="s">
        <v>40</v>
      </c>
      <c r="C23990" t="s">
        <v>1433</v>
      </c>
      <c r="D23990" s="2">
        <v>54566.9</v>
      </c>
      <c r="E23990" s="3">
        <f t="shared" si="748"/>
        <v>2.4698514292151574E-4</v>
      </c>
      <c r="F23990" s="3">
        <f t="shared" si="749"/>
        <v>98.798986532171114</v>
      </c>
      <c r="G23990" t="s">
        <v>14480</v>
      </c>
    </row>
    <row r="23991" spans="1:7" x14ac:dyDescent="0.35">
      <c r="A23991" t="s">
        <v>10</v>
      </c>
      <c r="B23991" t="s">
        <v>9</v>
      </c>
      <c r="C23991" t="s">
        <v>3335</v>
      </c>
      <c r="D23991" s="2">
        <v>54564.67</v>
      </c>
      <c r="E23991" s="3">
        <f t="shared" si="748"/>
        <v>2.4697504931405926E-4</v>
      </c>
      <c r="F23991" s="3">
        <f t="shared" si="749"/>
        <v>98.799233507220421</v>
      </c>
      <c r="G23991" t="s">
        <v>14473</v>
      </c>
    </row>
    <row r="23992" spans="1:7" x14ac:dyDescent="0.35">
      <c r="A23992" t="s">
        <v>3</v>
      </c>
      <c r="B23992" t="s">
        <v>76</v>
      </c>
      <c r="C23992" t="s">
        <v>3691</v>
      </c>
      <c r="D23992" s="2">
        <v>54562.17</v>
      </c>
      <c r="E23992" s="3">
        <f t="shared" si="748"/>
        <v>2.4696373361063269E-4</v>
      </c>
      <c r="F23992" s="3">
        <f t="shared" si="749"/>
        <v>98.799480470954038</v>
      </c>
      <c r="G23992" t="s">
        <v>14480</v>
      </c>
    </row>
    <row r="23993" spans="1:7" x14ac:dyDescent="0.35">
      <c r="A23993" t="s">
        <v>10</v>
      </c>
      <c r="B23993" t="s">
        <v>13</v>
      </c>
      <c r="C23993" s="8" t="s">
        <v>8153</v>
      </c>
      <c r="D23993" s="2">
        <v>54560</v>
      </c>
      <c r="E23993" s="3">
        <f t="shared" si="748"/>
        <v>2.4695391158005857E-4</v>
      </c>
      <c r="F23993" s="3">
        <f t="shared" si="749"/>
        <v>98.799727424865623</v>
      </c>
      <c r="G23993" t="s">
        <v>14480</v>
      </c>
    </row>
    <row r="23994" spans="1:7" x14ac:dyDescent="0.35">
      <c r="A23994" t="s">
        <v>10</v>
      </c>
      <c r="B23994" t="s">
        <v>180</v>
      </c>
      <c r="C23994" t="s">
        <v>13443</v>
      </c>
      <c r="D23994" s="2">
        <v>54558.99</v>
      </c>
      <c r="E23994" s="3">
        <f t="shared" si="748"/>
        <v>2.4694934003587424E-4</v>
      </c>
      <c r="F23994" s="3">
        <f t="shared" si="749"/>
        <v>98.799974374205661</v>
      </c>
      <c r="G23994" t="s">
        <v>14480</v>
      </c>
    </row>
    <row r="23995" spans="1:7" x14ac:dyDescent="0.35">
      <c r="A23995" t="s">
        <v>3</v>
      </c>
      <c r="B23995" t="s">
        <v>9</v>
      </c>
      <c r="C23995" t="s">
        <v>7100</v>
      </c>
      <c r="D23995" s="2">
        <v>54556.83</v>
      </c>
      <c r="E23995" s="3">
        <f t="shared" si="748"/>
        <v>2.4693956326811374E-4</v>
      </c>
      <c r="F23995" s="3">
        <f t="shared" si="749"/>
        <v>98.80022131376893</v>
      </c>
      <c r="G23995" t="s">
        <v>14473</v>
      </c>
    </row>
    <row r="23996" spans="1:7" x14ac:dyDescent="0.35">
      <c r="A23996" t="s">
        <v>3</v>
      </c>
      <c r="B23996" t="s">
        <v>73</v>
      </c>
      <c r="C23996" t="s">
        <v>5428</v>
      </c>
      <c r="D23996" s="2">
        <v>54556.04</v>
      </c>
      <c r="E23996" s="3">
        <f t="shared" si="748"/>
        <v>2.4693598750583095E-4</v>
      </c>
      <c r="F23996" s="3">
        <f t="shared" si="749"/>
        <v>98.800468249756435</v>
      </c>
      <c r="G23996" t="s">
        <v>14473</v>
      </c>
    </row>
    <row r="23997" spans="1:7" x14ac:dyDescent="0.35">
      <c r="A23997" t="s">
        <v>3</v>
      </c>
      <c r="B23997" t="s">
        <v>913</v>
      </c>
      <c r="C23997" t="s">
        <v>1560</v>
      </c>
      <c r="D23997" s="2">
        <v>54550.239999999998</v>
      </c>
      <c r="E23997" s="3">
        <f t="shared" si="748"/>
        <v>2.4690973507388145E-4</v>
      </c>
      <c r="F23997" s="3">
        <f t="shared" si="749"/>
        <v>98.800715159491503</v>
      </c>
      <c r="G23997" t="s">
        <v>14473</v>
      </c>
    </row>
    <row r="23998" spans="1:7" x14ac:dyDescent="0.35">
      <c r="A23998" t="s">
        <v>3</v>
      </c>
      <c r="B23998" t="s">
        <v>9</v>
      </c>
      <c r="C23998" t="s">
        <v>1028</v>
      </c>
      <c r="D23998" s="2">
        <v>54542.46</v>
      </c>
      <c r="E23998" s="3">
        <f t="shared" si="748"/>
        <v>2.4687452060481816E-4</v>
      </c>
      <c r="F23998" s="3">
        <f t="shared" si="749"/>
        <v>98.800962034012102</v>
      </c>
      <c r="G23998" t="s">
        <v>14473</v>
      </c>
    </row>
    <row r="23999" spans="1:7" x14ac:dyDescent="0.35">
      <c r="A23999" t="s">
        <v>3</v>
      </c>
      <c r="B23999" t="s">
        <v>20</v>
      </c>
      <c r="C23999" t="s">
        <v>11105</v>
      </c>
      <c r="D23999" s="2">
        <v>54534.95</v>
      </c>
      <c r="E23999" s="3">
        <f t="shared" si="748"/>
        <v>2.4684052823172492E-4</v>
      </c>
      <c r="F23999" s="3">
        <f t="shared" si="749"/>
        <v>98.801208874540336</v>
      </c>
      <c r="G23999" t="s">
        <v>14473</v>
      </c>
    </row>
    <row r="24000" spans="1:7" x14ac:dyDescent="0.35">
      <c r="A24000" t="s">
        <v>3</v>
      </c>
      <c r="B24000" t="s">
        <v>180</v>
      </c>
      <c r="C24000" t="s">
        <v>3263</v>
      </c>
      <c r="D24000" s="2">
        <v>54528.24</v>
      </c>
      <c r="E24000" s="3">
        <f t="shared" si="748"/>
        <v>2.4681015688372821E-4</v>
      </c>
      <c r="F24000" s="3">
        <f t="shared" si="749"/>
        <v>98.801455684697217</v>
      </c>
      <c r="G24000" t="s">
        <v>14480</v>
      </c>
    </row>
    <row r="24001" spans="1:7" x14ac:dyDescent="0.35">
      <c r="A24001" t="s">
        <v>3</v>
      </c>
      <c r="B24001" t="s">
        <v>16</v>
      </c>
      <c r="C24001" t="s">
        <v>2938</v>
      </c>
      <c r="D24001" s="2">
        <v>54525.47</v>
      </c>
      <c r="E24001" s="3">
        <f t="shared" si="748"/>
        <v>2.4679761908433164E-4</v>
      </c>
      <c r="F24001" s="3">
        <f t="shared" si="749"/>
        <v>98.801702482316301</v>
      </c>
      <c r="G24001" t="s">
        <v>14473</v>
      </c>
    </row>
    <row r="24002" spans="1:7" x14ac:dyDescent="0.35">
      <c r="A24002" t="s">
        <v>10</v>
      </c>
      <c r="B24002" t="s">
        <v>8</v>
      </c>
      <c r="C24002" t="s">
        <v>1000</v>
      </c>
      <c r="D24002" s="2">
        <v>54516.01</v>
      </c>
      <c r="E24002" s="3">
        <f t="shared" si="748"/>
        <v>2.4675480046256577E-4</v>
      </c>
      <c r="F24002" s="3">
        <f t="shared" si="749"/>
        <v>98.801949237116759</v>
      </c>
      <c r="G24002" t="s">
        <v>14473</v>
      </c>
    </row>
    <row r="24003" spans="1:7" x14ac:dyDescent="0.35">
      <c r="A24003" t="s">
        <v>3</v>
      </c>
      <c r="B24003" t="s">
        <v>29</v>
      </c>
      <c r="C24003" t="s">
        <v>10226</v>
      </c>
      <c r="D24003" s="2">
        <v>54514.87</v>
      </c>
      <c r="E24003" s="3">
        <f t="shared" ref="E24003:E24066" si="750">(D24003/$D$29638)*100</f>
        <v>2.4674964050180328E-4</v>
      </c>
      <c r="F24003" s="3">
        <f t="shared" si="749"/>
        <v>98.802195986757255</v>
      </c>
      <c r="G24003" t="s">
        <v>14480</v>
      </c>
    </row>
    <row r="24004" spans="1:7" x14ac:dyDescent="0.35">
      <c r="A24004" t="s">
        <v>10</v>
      </c>
      <c r="B24004" t="s">
        <v>13</v>
      </c>
      <c r="C24004" t="s">
        <v>1772</v>
      </c>
      <c r="D24004" s="2">
        <v>54510</v>
      </c>
      <c r="E24004" s="3">
        <f t="shared" si="750"/>
        <v>2.467275975115284E-4</v>
      </c>
      <c r="F24004" s="3">
        <f t="shared" ref="F24004:F24067" si="751">E24004+F24003</f>
        <v>98.802442714354768</v>
      </c>
      <c r="G24004" t="s">
        <v>14473</v>
      </c>
    </row>
    <row r="24005" spans="1:7" x14ac:dyDescent="0.35">
      <c r="A24005" t="s">
        <v>3</v>
      </c>
      <c r="B24005" t="s">
        <v>8</v>
      </c>
      <c r="C24005" t="s">
        <v>1076</v>
      </c>
      <c r="D24005" s="2">
        <v>54507.23</v>
      </c>
      <c r="E24005" s="3">
        <f t="shared" si="750"/>
        <v>2.4671505971213183E-4</v>
      </c>
      <c r="F24005" s="3">
        <f t="shared" si="751"/>
        <v>98.802689429414485</v>
      </c>
      <c r="G24005" t="s">
        <v>14473</v>
      </c>
    </row>
    <row r="24006" spans="1:7" x14ac:dyDescent="0.35">
      <c r="A24006" t="s">
        <v>10</v>
      </c>
      <c r="B24006" t="s">
        <v>6</v>
      </c>
      <c r="C24006" t="s">
        <v>4148</v>
      </c>
      <c r="D24006" s="2">
        <v>54506.39</v>
      </c>
      <c r="E24006" s="3">
        <f t="shared" si="750"/>
        <v>2.4671125763578054E-4</v>
      </c>
      <c r="F24006" s="3">
        <f t="shared" si="751"/>
        <v>98.802936140672116</v>
      </c>
      <c r="G24006" t="s">
        <v>14473</v>
      </c>
    </row>
    <row r="24007" spans="1:7" x14ac:dyDescent="0.35">
      <c r="A24007" t="s">
        <v>10</v>
      </c>
      <c r="B24007" t="s">
        <v>13</v>
      </c>
      <c r="C24007" t="s">
        <v>1389</v>
      </c>
      <c r="D24007" s="2">
        <v>54502.12</v>
      </c>
      <c r="E24007" s="3">
        <f t="shared" si="750"/>
        <v>2.466919304143281E-4</v>
      </c>
      <c r="F24007" s="3">
        <f t="shared" si="751"/>
        <v>98.803182832602531</v>
      </c>
      <c r="G24007" t="s">
        <v>14473</v>
      </c>
    </row>
    <row r="24008" spans="1:7" x14ac:dyDescent="0.35">
      <c r="A24008" t="s">
        <v>10</v>
      </c>
      <c r="B24008" t="s">
        <v>6</v>
      </c>
      <c r="C24008" t="s">
        <v>4531</v>
      </c>
      <c r="D24008" s="2">
        <v>54501.919999999998</v>
      </c>
      <c r="E24008" s="3">
        <f t="shared" si="750"/>
        <v>2.4669102515805397E-4</v>
      </c>
      <c r="F24008" s="3">
        <f t="shared" si="751"/>
        <v>98.803429523627685</v>
      </c>
      <c r="G24008" t="s">
        <v>14473</v>
      </c>
    </row>
    <row r="24009" spans="1:7" x14ac:dyDescent="0.35">
      <c r="A24009" t="s">
        <v>3</v>
      </c>
      <c r="B24009" t="s">
        <v>45</v>
      </c>
      <c r="C24009" t="s">
        <v>8067</v>
      </c>
      <c r="D24009" s="2">
        <v>54500</v>
      </c>
      <c r="E24009" s="3">
        <f t="shared" si="750"/>
        <v>2.4668233469782238E-4</v>
      </c>
      <c r="F24009" s="3">
        <f t="shared" si="751"/>
        <v>98.803676205962375</v>
      </c>
      <c r="G24009" t="s">
        <v>14473</v>
      </c>
    </row>
    <row r="24010" spans="1:7" x14ac:dyDescent="0.35">
      <c r="A24010" t="s">
        <v>10</v>
      </c>
      <c r="B24010" t="s">
        <v>9</v>
      </c>
      <c r="C24010" t="s">
        <v>13597</v>
      </c>
      <c r="D24010" s="2">
        <v>54500</v>
      </c>
      <c r="E24010" s="3">
        <f t="shared" si="750"/>
        <v>2.4668233469782238E-4</v>
      </c>
      <c r="F24010" s="3">
        <f t="shared" si="751"/>
        <v>98.80392288829708</v>
      </c>
      <c r="G24010" t="s">
        <v>14473</v>
      </c>
    </row>
    <row r="24011" spans="1:7" x14ac:dyDescent="0.35">
      <c r="A24011" t="s">
        <v>10</v>
      </c>
      <c r="B24011" t="s">
        <v>9</v>
      </c>
      <c r="C24011" t="s">
        <v>2229</v>
      </c>
      <c r="D24011" s="2">
        <v>54497.38</v>
      </c>
      <c r="E24011" s="3">
        <f t="shared" si="750"/>
        <v>2.4667047584063143E-4</v>
      </c>
      <c r="F24011" s="3">
        <f t="shared" si="751"/>
        <v>98.804169558772927</v>
      </c>
      <c r="G24011" t="s">
        <v>14473</v>
      </c>
    </row>
    <row r="24012" spans="1:7" x14ac:dyDescent="0.35">
      <c r="A24012" t="s">
        <v>3</v>
      </c>
      <c r="B24012" t="s">
        <v>6</v>
      </c>
      <c r="C24012" t="s">
        <v>8499</v>
      </c>
      <c r="D24012" s="2">
        <v>54497.16</v>
      </c>
      <c r="E24012" s="3">
        <f t="shared" si="750"/>
        <v>2.4666948005872989E-4</v>
      </c>
      <c r="F24012" s="3">
        <f t="shared" si="751"/>
        <v>98.80441622825299</v>
      </c>
      <c r="G24012" t="s">
        <v>14480</v>
      </c>
    </row>
    <row r="24013" spans="1:7" x14ac:dyDescent="0.35">
      <c r="A24013" t="s">
        <v>10</v>
      </c>
      <c r="B24013" t="s">
        <v>29</v>
      </c>
      <c r="C24013" t="s">
        <v>6893</v>
      </c>
      <c r="D24013" s="2">
        <v>54489.79</v>
      </c>
      <c r="E24013" s="3">
        <f t="shared" si="750"/>
        <v>2.4663612136502854E-4</v>
      </c>
      <c r="F24013" s="3">
        <f t="shared" si="751"/>
        <v>98.80466286437435</v>
      </c>
      <c r="G24013" t="s">
        <v>14473</v>
      </c>
    </row>
    <row r="24014" spans="1:7" x14ac:dyDescent="0.35">
      <c r="A24014" t="s">
        <v>3</v>
      </c>
      <c r="B24014" t="s">
        <v>57</v>
      </c>
      <c r="C24014" t="s">
        <v>10046</v>
      </c>
      <c r="D24014" s="2">
        <v>54489.72</v>
      </c>
      <c r="E24014" s="3">
        <f t="shared" si="750"/>
        <v>2.4663580452533257E-4</v>
      </c>
      <c r="F24014" s="3">
        <f t="shared" si="751"/>
        <v>98.80490950017888</v>
      </c>
      <c r="G24014" t="s">
        <v>14480</v>
      </c>
    </row>
    <row r="24015" spans="1:7" x14ac:dyDescent="0.35">
      <c r="A24015" t="s">
        <v>10</v>
      </c>
      <c r="B24015" t="s">
        <v>55</v>
      </c>
      <c r="C24015" t="s">
        <v>10391</v>
      </c>
      <c r="D24015" s="2">
        <v>54481.9</v>
      </c>
      <c r="E24015" s="3">
        <f t="shared" si="750"/>
        <v>2.4660040900501451E-4</v>
      </c>
      <c r="F24015" s="3">
        <f t="shared" si="751"/>
        <v>98.80515610058788</v>
      </c>
      <c r="G24015" t="s">
        <v>14473</v>
      </c>
    </row>
    <row r="24016" spans="1:7" x14ac:dyDescent="0.35">
      <c r="A24016" t="s">
        <v>10</v>
      </c>
      <c r="B24016" t="s">
        <v>6</v>
      </c>
      <c r="C24016" t="s">
        <v>4203</v>
      </c>
      <c r="D24016" s="2">
        <v>54480.58</v>
      </c>
      <c r="E24016" s="3">
        <f t="shared" si="750"/>
        <v>2.4659443431360531E-4</v>
      </c>
      <c r="F24016" s="3">
        <f t="shared" si="751"/>
        <v>98.805402695022195</v>
      </c>
      <c r="G24016" t="s">
        <v>14473</v>
      </c>
    </row>
    <row r="24017" spans="1:7" x14ac:dyDescent="0.35">
      <c r="A24017" t="s">
        <v>10</v>
      </c>
      <c r="B24017" t="s">
        <v>8</v>
      </c>
      <c r="C24017" s="8" t="s">
        <v>2118</v>
      </c>
      <c r="D24017" s="2">
        <v>54472.83</v>
      </c>
      <c r="E24017" s="3">
        <f t="shared" si="750"/>
        <v>2.4655935563298311E-4</v>
      </c>
      <c r="F24017" s="3">
        <f t="shared" si="751"/>
        <v>98.805649254377826</v>
      </c>
      <c r="G24017" t="s">
        <v>14480</v>
      </c>
    </row>
    <row r="24018" spans="1:7" x14ac:dyDescent="0.35">
      <c r="A24018" t="s">
        <v>10</v>
      </c>
      <c r="B24018" t="s">
        <v>32</v>
      </c>
      <c r="C24018" t="s">
        <v>9329</v>
      </c>
      <c r="D24018" s="2">
        <v>54470</v>
      </c>
      <c r="E24018" s="3">
        <f t="shared" si="750"/>
        <v>2.4654654625670436E-4</v>
      </c>
      <c r="F24018" s="3">
        <f t="shared" si="751"/>
        <v>98.805895800924077</v>
      </c>
      <c r="G24018" t="s">
        <v>14473</v>
      </c>
    </row>
    <row r="24019" spans="1:7" x14ac:dyDescent="0.35">
      <c r="A24019" t="s">
        <v>10</v>
      </c>
      <c r="B24019" t="s">
        <v>13</v>
      </c>
      <c r="C24019" t="s">
        <v>2677</v>
      </c>
      <c r="D24019" s="2">
        <v>54469.56</v>
      </c>
      <c r="E24019" s="3">
        <f t="shared" si="750"/>
        <v>2.4654455469290127E-4</v>
      </c>
      <c r="F24019" s="3">
        <f t="shared" si="751"/>
        <v>98.806142345478776</v>
      </c>
      <c r="G24019" t="s">
        <v>14473</v>
      </c>
    </row>
    <row r="24020" spans="1:7" x14ac:dyDescent="0.35">
      <c r="A24020" t="s">
        <v>10</v>
      </c>
      <c r="B24020" t="s">
        <v>8</v>
      </c>
      <c r="C24020" s="6" t="s">
        <v>5315</v>
      </c>
      <c r="D24020" s="2">
        <v>54468.98</v>
      </c>
      <c r="E24020" s="3">
        <f t="shared" si="750"/>
        <v>2.465419294497063E-4</v>
      </c>
      <c r="F24020" s="3">
        <f t="shared" si="751"/>
        <v>98.806388887408232</v>
      </c>
      <c r="G24020" t="s">
        <v>14473</v>
      </c>
    </row>
    <row r="24021" spans="1:7" x14ac:dyDescent="0.35">
      <c r="A24021" t="s">
        <v>3</v>
      </c>
      <c r="B24021" t="s">
        <v>13</v>
      </c>
      <c r="C24021" s="8" t="s">
        <v>4670</v>
      </c>
      <c r="D24021" s="2">
        <v>54468.6</v>
      </c>
      <c r="E24021" s="3">
        <f t="shared" si="750"/>
        <v>2.4654020946278545E-4</v>
      </c>
      <c r="F24021" s="3">
        <f t="shared" si="751"/>
        <v>98.806635427617692</v>
      </c>
      <c r="G24021" t="s">
        <v>14480</v>
      </c>
    </row>
    <row r="24022" spans="1:7" x14ac:dyDescent="0.35">
      <c r="A24022" t="s">
        <v>3</v>
      </c>
      <c r="B24022" t="s">
        <v>22</v>
      </c>
      <c r="C24022" t="s">
        <v>10705</v>
      </c>
      <c r="D24022" s="2">
        <v>54463.8</v>
      </c>
      <c r="E24022" s="3">
        <f t="shared" si="750"/>
        <v>2.4651848331220659E-4</v>
      </c>
      <c r="F24022" s="3">
        <f t="shared" si="751"/>
        <v>98.806881946101001</v>
      </c>
      <c r="G24022" t="s">
        <v>14473</v>
      </c>
    </row>
    <row r="24023" spans="1:7" x14ac:dyDescent="0.35">
      <c r="A24023" t="s">
        <v>3</v>
      </c>
      <c r="B24023" t="s">
        <v>55</v>
      </c>
      <c r="C24023" s="8" t="s">
        <v>1063</v>
      </c>
      <c r="D24023" s="2">
        <v>54461.58</v>
      </c>
      <c r="E24023" s="3">
        <f t="shared" si="750"/>
        <v>2.4650843496756386E-4</v>
      </c>
      <c r="F24023" s="3">
        <f t="shared" si="751"/>
        <v>98.80712845453597</v>
      </c>
      <c r="G24023" t="s">
        <v>14480</v>
      </c>
    </row>
    <row r="24024" spans="1:7" x14ac:dyDescent="0.35">
      <c r="A24024" t="s">
        <v>3</v>
      </c>
      <c r="B24024" t="s">
        <v>32</v>
      </c>
      <c r="C24024" t="s">
        <v>4713</v>
      </c>
      <c r="D24024" s="2">
        <v>54460.84</v>
      </c>
      <c r="E24024" s="3">
        <f t="shared" si="750"/>
        <v>2.4650508551934958E-4</v>
      </c>
      <c r="F24024" s="3">
        <f t="shared" si="751"/>
        <v>98.807374959621484</v>
      </c>
      <c r="G24024" t="s">
        <v>14473</v>
      </c>
    </row>
    <row r="24025" spans="1:7" x14ac:dyDescent="0.35">
      <c r="A24025" t="s">
        <v>3</v>
      </c>
      <c r="B24025" t="s">
        <v>8</v>
      </c>
      <c r="C24025" t="s">
        <v>4187</v>
      </c>
      <c r="D24025" s="2">
        <v>54459.29</v>
      </c>
      <c r="E24025" s="3">
        <f t="shared" si="750"/>
        <v>2.4649806978322515E-4</v>
      </c>
      <c r="F24025" s="3">
        <f t="shared" si="751"/>
        <v>98.807621457691269</v>
      </c>
      <c r="G24025" t="s">
        <v>14473</v>
      </c>
    </row>
    <row r="24026" spans="1:7" x14ac:dyDescent="0.35">
      <c r="A24026" t="s">
        <v>10</v>
      </c>
      <c r="B24026" t="s">
        <v>8</v>
      </c>
      <c r="C24026" t="s">
        <v>1374</v>
      </c>
      <c r="D24026" s="2">
        <v>54459.13</v>
      </c>
      <c r="E24026" s="3">
        <f t="shared" si="750"/>
        <v>2.464973455782059E-4</v>
      </c>
      <c r="F24026" s="3">
        <f t="shared" si="751"/>
        <v>98.807867955036841</v>
      </c>
      <c r="G24026" t="s">
        <v>14480</v>
      </c>
    </row>
    <row r="24027" spans="1:7" x14ac:dyDescent="0.35">
      <c r="A24027" t="s">
        <v>10</v>
      </c>
      <c r="B24027" t="s">
        <v>23</v>
      </c>
      <c r="C24027" t="s">
        <v>1512</v>
      </c>
      <c r="D24027" s="2">
        <v>54449.56</v>
      </c>
      <c r="E24027" s="3">
        <f t="shared" si="750"/>
        <v>2.4645402906548923E-4</v>
      </c>
      <c r="F24027" s="3">
        <f t="shared" si="751"/>
        <v>98.808114409065908</v>
      </c>
      <c r="G24027" t="s">
        <v>14473</v>
      </c>
    </row>
    <row r="24028" spans="1:7" x14ac:dyDescent="0.35">
      <c r="A24028" t="s">
        <v>10</v>
      </c>
      <c r="B24028" t="s">
        <v>134</v>
      </c>
      <c r="C24028" t="s">
        <v>9891</v>
      </c>
      <c r="D24028" s="2">
        <v>54446.86</v>
      </c>
      <c r="E24028" s="3">
        <f t="shared" si="750"/>
        <v>2.4644180810578863E-4</v>
      </c>
      <c r="F24028" s="3">
        <f t="shared" si="751"/>
        <v>98.80836085087401</v>
      </c>
      <c r="G24028" t="s">
        <v>14480</v>
      </c>
    </row>
    <row r="24029" spans="1:7" x14ac:dyDescent="0.35">
      <c r="A24029" t="s">
        <v>3</v>
      </c>
      <c r="B24029" t="s">
        <v>67</v>
      </c>
      <c r="C24029" t="s">
        <v>2422</v>
      </c>
      <c r="D24029" s="2">
        <v>54441.58</v>
      </c>
      <c r="E24029" s="3">
        <f t="shared" si="750"/>
        <v>2.4641790934015181E-4</v>
      </c>
      <c r="F24029" s="3">
        <f t="shared" si="751"/>
        <v>98.808607268783348</v>
      </c>
      <c r="G24029" t="s">
        <v>14480</v>
      </c>
    </row>
    <row r="24030" spans="1:7" x14ac:dyDescent="0.35">
      <c r="A24030" t="s">
        <v>3</v>
      </c>
      <c r="B24030" t="s">
        <v>9</v>
      </c>
      <c r="C24030" t="s">
        <v>4136</v>
      </c>
      <c r="D24030" s="2">
        <v>54441.11</v>
      </c>
      <c r="E24030" s="3">
        <f t="shared" si="750"/>
        <v>2.4641578198790763E-4</v>
      </c>
      <c r="F24030" s="3">
        <f t="shared" si="751"/>
        <v>98.808853684565335</v>
      </c>
      <c r="G24030" t="s">
        <v>14480</v>
      </c>
    </row>
    <row r="24031" spans="1:7" x14ac:dyDescent="0.35">
      <c r="A24031" t="s">
        <v>3</v>
      </c>
      <c r="B24031" t="s">
        <v>16</v>
      </c>
      <c r="C24031" t="s">
        <v>735</v>
      </c>
      <c r="D24031" s="2">
        <v>54435.71</v>
      </c>
      <c r="E24031" s="3">
        <f t="shared" si="750"/>
        <v>2.4639134006850639E-4</v>
      </c>
      <c r="F24031" s="3">
        <f t="shared" si="751"/>
        <v>98.809100075905405</v>
      </c>
      <c r="G24031" t="s">
        <v>14473</v>
      </c>
    </row>
    <row r="24032" spans="1:7" x14ac:dyDescent="0.35">
      <c r="A24032" t="s">
        <v>10</v>
      </c>
      <c r="B24032" t="s">
        <v>12650</v>
      </c>
      <c r="C24032" t="s">
        <v>12651</v>
      </c>
      <c r="D24032" s="2">
        <v>54435.46</v>
      </c>
      <c r="E24032" s="3">
        <f t="shared" si="750"/>
        <v>2.463902084981637E-4</v>
      </c>
      <c r="F24032" s="3">
        <f t="shared" si="751"/>
        <v>98.809346466113908</v>
      </c>
      <c r="G24032" t="s">
        <v>14473</v>
      </c>
    </row>
    <row r="24033" spans="1:7" x14ac:dyDescent="0.35">
      <c r="A24033" t="s">
        <v>10</v>
      </c>
      <c r="B24033" t="s">
        <v>29</v>
      </c>
      <c r="C24033" t="s">
        <v>11560</v>
      </c>
      <c r="D24033" s="2">
        <v>54433.43</v>
      </c>
      <c r="E24033" s="3">
        <f t="shared" si="750"/>
        <v>2.4638102014698141E-4</v>
      </c>
      <c r="F24033" s="3">
        <f t="shared" si="751"/>
        <v>98.809592847134056</v>
      </c>
      <c r="G24033" t="s">
        <v>14473</v>
      </c>
    </row>
    <row r="24034" spans="1:7" x14ac:dyDescent="0.35">
      <c r="A24034" t="s">
        <v>10</v>
      </c>
      <c r="B24034" t="s">
        <v>134</v>
      </c>
      <c r="C24034" t="s">
        <v>118</v>
      </c>
      <c r="D24034" s="2">
        <v>54432.45</v>
      </c>
      <c r="E24034" s="3">
        <f t="shared" si="750"/>
        <v>2.4637658439123817E-4</v>
      </c>
      <c r="F24034" s="3">
        <f t="shared" si="751"/>
        <v>98.809839223718441</v>
      </c>
      <c r="G24034" t="s">
        <v>14480</v>
      </c>
    </row>
    <row r="24035" spans="1:7" x14ac:dyDescent="0.35">
      <c r="A24035" t="s">
        <v>3</v>
      </c>
      <c r="B24035" t="s">
        <v>8</v>
      </c>
      <c r="C24035" s="8" t="s">
        <v>13303</v>
      </c>
      <c r="D24035" s="2">
        <v>54427.92</v>
      </c>
      <c r="E24035" s="3">
        <f t="shared" si="750"/>
        <v>2.4635608033662937E-4</v>
      </c>
      <c r="F24035" s="3">
        <f t="shared" si="751"/>
        <v>98.81008557979878</v>
      </c>
      <c r="G24035" t="s">
        <v>14480</v>
      </c>
    </row>
    <row r="24036" spans="1:7" x14ac:dyDescent="0.35">
      <c r="A24036" t="s">
        <v>10</v>
      </c>
      <c r="B24036" t="s">
        <v>35</v>
      </c>
      <c r="C24036" t="s">
        <v>1333</v>
      </c>
      <c r="D24036" s="2">
        <v>54425.82</v>
      </c>
      <c r="E24036" s="3">
        <f t="shared" si="750"/>
        <v>2.4634657514575111E-4</v>
      </c>
      <c r="F24036" s="3">
        <f t="shared" si="751"/>
        <v>98.810331926373919</v>
      </c>
      <c r="G24036" t="s">
        <v>14473</v>
      </c>
    </row>
    <row r="24037" spans="1:7" x14ac:dyDescent="0.35">
      <c r="A24037" t="s">
        <v>10</v>
      </c>
      <c r="B24037" t="s">
        <v>79</v>
      </c>
      <c r="C24037" s="7" t="s">
        <v>1808</v>
      </c>
      <c r="D24037" s="2">
        <v>54425.64</v>
      </c>
      <c r="E24037" s="3">
        <f t="shared" si="750"/>
        <v>2.4634576041510439E-4</v>
      </c>
      <c r="F24037" s="3">
        <f t="shared" si="751"/>
        <v>98.810578272134336</v>
      </c>
      <c r="G24037" t="s">
        <v>14480</v>
      </c>
    </row>
    <row r="24038" spans="1:7" x14ac:dyDescent="0.35">
      <c r="A24038" t="s">
        <v>3</v>
      </c>
      <c r="B24038" t="s">
        <v>8</v>
      </c>
      <c r="C24038" t="s">
        <v>12194</v>
      </c>
      <c r="D24038" s="2">
        <v>54424.9</v>
      </c>
      <c r="E24038" s="3">
        <f t="shared" si="750"/>
        <v>2.4634241096689016E-4</v>
      </c>
      <c r="F24038" s="3">
        <f t="shared" si="751"/>
        <v>98.810824614545297</v>
      </c>
      <c r="G24038" t="s">
        <v>14473</v>
      </c>
    </row>
    <row r="24039" spans="1:7" x14ac:dyDescent="0.35">
      <c r="A24039" t="s">
        <v>3</v>
      </c>
      <c r="B24039" t="s">
        <v>122</v>
      </c>
      <c r="C24039" t="s">
        <v>2395</v>
      </c>
      <c r="D24039" s="2">
        <v>54422.9</v>
      </c>
      <c r="E24039" s="3">
        <f t="shared" si="750"/>
        <v>2.4633335840414897E-4</v>
      </c>
      <c r="F24039" s="3">
        <f t="shared" si="751"/>
        <v>98.811070947903701</v>
      </c>
      <c r="G24039" t="s">
        <v>14480</v>
      </c>
    </row>
    <row r="24040" spans="1:7" x14ac:dyDescent="0.35">
      <c r="A24040" t="s">
        <v>10</v>
      </c>
      <c r="B24040" t="s">
        <v>9</v>
      </c>
      <c r="C24040" t="s">
        <v>9032</v>
      </c>
      <c r="D24040" s="2">
        <v>54418.66</v>
      </c>
      <c r="E24040" s="3">
        <f t="shared" si="750"/>
        <v>2.4631416697113763E-4</v>
      </c>
      <c r="F24040" s="3">
        <f t="shared" si="751"/>
        <v>98.811317262070673</v>
      </c>
      <c r="G24040" t="s">
        <v>14473</v>
      </c>
    </row>
    <row r="24041" spans="1:7" x14ac:dyDescent="0.35">
      <c r="A24041" t="s">
        <v>10</v>
      </c>
      <c r="B24041" t="s">
        <v>37</v>
      </c>
      <c r="C24041" t="s">
        <v>13016</v>
      </c>
      <c r="D24041" s="2">
        <v>54416.77</v>
      </c>
      <c r="E24041" s="3">
        <f t="shared" si="750"/>
        <v>2.4630561229934712E-4</v>
      </c>
      <c r="F24041" s="3">
        <f t="shared" si="751"/>
        <v>98.811563567682967</v>
      </c>
      <c r="G24041" t="s">
        <v>14473</v>
      </c>
    </row>
    <row r="24042" spans="1:7" x14ac:dyDescent="0.35">
      <c r="A24042" t="s">
        <v>3</v>
      </c>
      <c r="B24042" t="s">
        <v>20</v>
      </c>
      <c r="C24042" t="s">
        <v>30</v>
      </c>
      <c r="D24042" s="2">
        <v>54415.3</v>
      </c>
      <c r="E24042" s="3">
        <f t="shared" si="750"/>
        <v>2.462989586657324E-4</v>
      </c>
      <c r="F24042" s="3">
        <f t="shared" si="751"/>
        <v>98.811809866641639</v>
      </c>
      <c r="G24042" t="s">
        <v>14473</v>
      </c>
    </row>
    <row r="24043" spans="1:7" x14ac:dyDescent="0.35">
      <c r="A24043" t="s">
        <v>3</v>
      </c>
      <c r="B24043" t="s">
        <v>55</v>
      </c>
      <c r="C24043" t="s">
        <v>1100</v>
      </c>
      <c r="D24043" s="2">
        <v>54414.080000000002</v>
      </c>
      <c r="E24043" s="3">
        <f t="shared" si="750"/>
        <v>2.4629343660246026E-4</v>
      </c>
      <c r="F24043" s="3">
        <f t="shared" si="751"/>
        <v>98.812056160078242</v>
      </c>
      <c r="G24043" t="s">
        <v>14480</v>
      </c>
    </row>
    <row r="24044" spans="1:7" x14ac:dyDescent="0.35">
      <c r="A24044" t="s">
        <v>3</v>
      </c>
      <c r="B24044" t="s">
        <v>32</v>
      </c>
      <c r="C24044" s="8" t="s">
        <v>1263</v>
      </c>
      <c r="D24044" s="2">
        <v>54412.69</v>
      </c>
      <c r="E24044" s="3">
        <f t="shared" si="750"/>
        <v>2.4628714507135514E-4</v>
      </c>
      <c r="F24044" s="3">
        <f t="shared" si="751"/>
        <v>98.812302447223317</v>
      </c>
      <c r="G24044" t="s">
        <v>14480</v>
      </c>
    </row>
    <row r="24045" spans="1:7" x14ac:dyDescent="0.35">
      <c r="A24045" t="s">
        <v>10</v>
      </c>
      <c r="B24045" t="s">
        <v>9</v>
      </c>
      <c r="C24045" t="s">
        <v>8610</v>
      </c>
      <c r="D24045" s="2">
        <v>54410.69</v>
      </c>
      <c r="E24045" s="3">
        <f t="shared" si="750"/>
        <v>2.4627809250861389E-4</v>
      </c>
      <c r="F24045" s="3">
        <f t="shared" si="751"/>
        <v>98.812548725315821</v>
      </c>
      <c r="G24045" t="s">
        <v>14480</v>
      </c>
    </row>
    <row r="24046" spans="1:7" x14ac:dyDescent="0.35">
      <c r="A24046" t="s">
        <v>3</v>
      </c>
      <c r="B24046" t="s">
        <v>9</v>
      </c>
      <c r="C24046" t="s">
        <v>7903</v>
      </c>
      <c r="D24046" s="2">
        <v>54403.63</v>
      </c>
      <c r="E24046" s="3">
        <f t="shared" si="750"/>
        <v>2.4624613696213747E-4</v>
      </c>
      <c r="F24046" s="3">
        <f t="shared" si="751"/>
        <v>98.812794971452789</v>
      </c>
      <c r="G24046" t="s">
        <v>14480</v>
      </c>
    </row>
    <row r="24047" spans="1:7" x14ac:dyDescent="0.35">
      <c r="A24047" t="s">
        <v>10</v>
      </c>
      <c r="B24047" t="s">
        <v>4</v>
      </c>
      <c r="C24047" t="s">
        <v>4308</v>
      </c>
      <c r="D24047" s="2">
        <v>54401.25</v>
      </c>
      <c r="E24047" s="3">
        <f t="shared" si="750"/>
        <v>2.4623536441247543E-4</v>
      </c>
      <c r="F24047" s="3">
        <f t="shared" si="751"/>
        <v>98.813041206817203</v>
      </c>
      <c r="G24047" t="s">
        <v>14473</v>
      </c>
    </row>
    <row r="24048" spans="1:7" x14ac:dyDescent="0.35">
      <c r="A24048" t="s">
        <v>3</v>
      </c>
      <c r="B24048" t="s">
        <v>29</v>
      </c>
      <c r="C24048" t="s">
        <v>451</v>
      </c>
      <c r="D24048" s="2">
        <v>54395.51</v>
      </c>
      <c r="E24048" s="3">
        <f t="shared" si="750"/>
        <v>2.4620938355740822E-4</v>
      </c>
      <c r="F24048" s="3">
        <f t="shared" si="751"/>
        <v>98.813287416200765</v>
      </c>
      <c r="G24048" t="s">
        <v>14473</v>
      </c>
    </row>
    <row r="24049" spans="1:7" x14ac:dyDescent="0.35">
      <c r="A24049" t="s">
        <v>10</v>
      </c>
      <c r="B24049" t="s">
        <v>9</v>
      </c>
      <c r="C24049" t="s">
        <v>10416</v>
      </c>
      <c r="D24049" s="2">
        <v>54393.5</v>
      </c>
      <c r="E24049" s="3">
        <f t="shared" si="750"/>
        <v>2.4620028573185324E-4</v>
      </c>
      <c r="F24049" s="3">
        <f t="shared" si="751"/>
        <v>98.813533616486495</v>
      </c>
      <c r="G24049" t="s">
        <v>14473</v>
      </c>
    </row>
    <row r="24050" spans="1:7" x14ac:dyDescent="0.35">
      <c r="A24050" t="s">
        <v>3</v>
      </c>
      <c r="B24050" t="s">
        <v>6</v>
      </c>
      <c r="C24050" t="s">
        <v>14061</v>
      </c>
      <c r="D24050" s="2">
        <v>54393.34</v>
      </c>
      <c r="E24050" s="3">
        <f t="shared" si="750"/>
        <v>2.4619956152683393E-4</v>
      </c>
      <c r="F24050" s="3">
        <f t="shared" si="751"/>
        <v>98.813779816048026</v>
      </c>
      <c r="G24050" t="s">
        <v>14480</v>
      </c>
    </row>
    <row r="24051" spans="1:7" x14ac:dyDescent="0.35">
      <c r="A24051" t="s">
        <v>10</v>
      </c>
      <c r="B24051" t="s">
        <v>9</v>
      </c>
      <c r="C24051" t="s">
        <v>8574</v>
      </c>
      <c r="D24051" s="2">
        <v>54390.49</v>
      </c>
      <c r="E24051" s="3">
        <f t="shared" si="750"/>
        <v>2.4618666162492771E-4</v>
      </c>
      <c r="F24051" s="3">
        <f t="shared" si="751"/>
        <v>98.814026002709653</v>
      </c>
      <c r="G24051" t="s">
        <v>14480</v>
      </c>
    </row>
    <row r="24052" spans="1:7" x14ac:dyDescent="0.35">
      <c r="A24052" t="s">
        <v>3</v>
      </c>
      <c r="B24052" t="s">
        <v>6</v>
      </c>
      <c r="C24052" t="s">
        <v>9286</v>
      </c>
      <c r="D24052" s="2">
        <v>54390.44</v>
      </c>
      <c r="E24052" s="3">
        <f t="shared" si="750"/>
        <v>2.4618643531085926E-4</v>
      </c>
      <c r="F24052" s="3">
        <f t="shared" si="751"/>
        <v>98.814272189144958</v>
      </c>
      <c r="G24052" t="s">
        <v>14480</v>
      </c>
    </row>
    <row r="24053" spans="1:7" x14ac:dyDescent="0.35">
      <c r="A24053" t="s">
        <v>10</v>
      </c>
      <c r="B24053" t="s">
        <v>9</v>
      </c>
      <c r="C24053" t="s">
        <v>2405</v>
      </c>
      <c r="D24053" s="2">
        <v>54381.55</v>
      </c>
      <c r="E24053" s="3">
        <f t="shared" si="750"/>
        <v>2.4614619666947458E-4</v>
      </c>
      <c r="F24053" s="3">
        <f t="shared" si="751"/>
        <v>98.814518335341631</v>
      </c>
      <c r="G24053" t="s">
        <v>14480</v>
      </c>
    </row>
    <row r="24054" spans="1:7" x14ac:dyDescent="0.35">
      <c r="A24054" t="s">
        <v>10</v>
      </c>
      <c r="B24054" t="s">
        <v>6</v>
      </c>
      <c r="C24054" t="s">
        <v>8644</v>
      </c>
      <c r="D24054" s="2">
        <v>54380.92</v>
      </c>
      <c r="E24054" s="3">
        <f t="shared" si="750"/>
        <v>2.4614334511221104E-4</v>
      </c>
      <c r="F24054" s="3">
        <f t="shared" si="751"/>
        <v>98.81476447868674</v>
      </c>
      <c r="G24054" t="s">
        <v>14480</v>
      </c>
    </row>
    <row r="24055" spans="1:7" x14ac:dyDescent="0.35">
      <c r="A24055" t="s">
        <v>10</v>
      </c>
      <c r="B24055" t="s">
        <v>40</v>
      </c>
      <c r="C24055" s="6" t="s">
        <v>9386</v>
      </c>
      <c r="D24055" s="2">
        <v>54377.49</v>
      </c>
      <c r="E24055" s="3">
        <f t="shared" si="750"/>
        <v>2.461278199671099E-4</v>
      </c>
      <c r="F24055" s="3">
        <f t="shared" si="751"/>
        <v>98.815010606506704</v>
      </c>
      <c r="G24055" t="s">
        <v>14473</v>
      </c>
    </row>
    <row r="24056" spans="1:7" x14ac:dyDescent="0.35">
      <c r="A24056" t="s">
        <v>3</v>
      </c>
      <c r="B24056" t="s">
        <v>9</v>
      </c>
      <c r="C24056" t="s">
        <v>6032</v>
      </c>
      <c r="D24056" s="2">
        <v>54377.48</v>
      </c>
      <c r="E24056" s="3">
        <f t="shared" si="750"/>
        <v>2.4612777470429622E-4</v>
      </c>
      <c r="F24056" s="3">
        <f t="shared" si="751"/>
        <v>98.815256734281405</v>
      </c>
      <c r="G24056" t="s">
        <v>14473</v>
      </c>
    </row>
    <row r="24057" spans="1:7" x14ac:dyDescent="0.35">
      <c r="A24057" t="s">
        <v>10</v>
      </c>
      <c r="B24057" t="s">
        <v>29</v>
      </c>
      <c r="C24057" t="s">
        <v>1319</v>
      </c>
      <c r="D24057" s="2">
        <v>54375.01</v>
      </c>
      <c r="E24057" s="3">
        <f t="shared" si="750"/>
        <v>2.4611659478931085E-4</v>
      </c>
      <c r="F24057" s="3">
        <f t="shared" si="751"/>
        <v>98.8155028508762</v>
      </c>
      <c r="G24057" t="s">
        <v>14480</v>
      </c>
    </row>
    <row r="24058" spans="1:7" x14ac:dyDescent="0.35">
      <c r="A24058" t="s">
        <v>10</v>
      </c>
      <c r="B24058" t="s">
        <v>22</v>
      </c>
      <c r="C24058" t="s">
        <v>447</v>
      </c>
      <c r="D24058" s="2">
        <v>54374.27</v>
      </c>
      <c r="E24058" s="3">
        <f t="shared" si="750"/>
        <v>2.4611324534109657E-4</v>
      </c>
      <c r="F24058" s="3">
        <f t="shared" si="751"/>
        <v>98.815748964121539</v>
      </c>
      <c r="G24058" t="s">
        <v>14480</v>
      </c>
    </row>
    <row r="24059" spans="1:7" x14ac:dyDescent="0.35">
      <c r="A24059" t="s">
        <v>10</v>
      </c>
      <c r="B24059" t="s">
        <v>139</v>
      </c>
      <c r="C24059" t="s">
        <v>12434</v>
      </c>
      <c r="D24059" s="2">
        <v>54368.81</v>
      </c>
      <c r="E24059" s="3">
        <f t="shared" si="750"/>
        <v>2.4608853184481308E-4</v>
      </c>
      <c r="F24059" s="3">
        <f t="shared" si="751"/>
        <v>98.815995052653378</v>
      </c>
      <c r="G24059" t="s">
        <v>14480</v>
      </c>
    </row>
    <row r="24060" spans="1:7" x14ac:dyDescent="0.35">
      <c r="A24060" t="s">
        <v>10</v>
      </c>
      <c r="B24060" t="s">
        <v>4</v>
      </c>
      <c r="C24060" t="s">
        <v>2495</v>
      </c>
      <c r="D24060" s="2">
        <v>54364.39</v>
      </c>
      <c r="E24060" s="3">
        <f t="shared" si="750"/>
        <v>2.4606852568115502E-4</v>
      </c>
      <c r="F24060" s="3">
        <f t="shared" si="751"/>
        <v>98.816241121179061</v>
      </c>
      <c r="G24060" t="s">
        <v>14473</v>
      </c>
    </row>
    <row r="24061" spans="1:7" x14ac:dyDescent="0.35">
      <c r="A24061" t="s">
        <v>10</v>
      </c>
      <c r="B24061" t="s">
        <v>6</v>
      </c>
      <c r="C24061" t="s">
        <v>3602</v>
      </c>
      <c r="D24061" s="2">
        <v>54364.1</v>
      </c>
      <c r="E24061" s="3">
        <f t="shared" si="750"/>
        <v>2.4606721305955756E-4</v>
      </c>
      <c r="F24061" s="3">
        <f t="shared" si="751"/>
        <v>98.816487188392117</v>
      </c>
      <c r="G24061" t="s">
        <v>14473</v>
      </c>
    </row>
    <row r="24062" spans="1:7" x14ac:dyDescent="0.35">
      <c r="A24062" t="s">
        <v>3</v>
      </c>
      <c r="B24062" t="s">
        <v>20</v>
      </c>
      <c r="C24062" t="s">
        <v>498</v>
      </c>
      <c r="D24062" s="2">
        <v>54360.49</v>
      </c>
      <c r="E24062" s="3">
        <f t="shared" si="750"/>
        <v>2.460508731838097E-4</v>
      </c>
      <c r="F24062" s="3">
        <f t="shared" si="751"/>
        <v>98.816733239265304</v>
      </c>
      <c r="G24062" t="s">
        <v>14473</v>
      </c>
    </row>
    <row r="24063" spans="1:7" x14ac:dyDescent="0.35">
      <c r="A24063" t="s">
        <v>10</v>
      </c>
      <c r="B24063" t="s">
        <v>6</v>
      </c>
      <c r="C24063" t="s">
        <v>3366</v>
      </c>
      <c r="D24063" s="2">
        <v>54357.9</v>
      </c>
      <c r="E24063" s="3">
        <f t="shared" si="750"/>
        <v>2.4603915011505985E-4</v>
      </c>
      <c r="F24063" s="3">
        <f t="shared" si="751"/>
        <v>98.816979278415417</v>
      </c>
      <c r="G24063" t="s">
        <v>14480</v>
      </c>
    </row>
    <row r="24064" spans="1:7" x14ac:dyDescent="0.35">
      <c r="A24064" t="s">
        <v>3</v>
      </c>
      <c r="B24064" t="s">
        <v>9</v>
      </c>
      <c r="C24064" t="s">
        <v>13105</v>
      </c>
      <c r="D24064" s="2">
        <v>54357.52</v>
      </c>
      <c r="E24064" s="3">
        <f t="shared" si="750"/>
        <v>2.46037430128139E-4</v>
      </c>
      <c r="F24064" s="3">
        <f t="shared" si="751"/>
        <v>98.817225315845548</v>
      </c>
      <c r="G24064" t="s">
        <v>14480</v>
      </c>
    </row>
    <row r="24065" spans="1:7" x14ac:dyDescent="0.35">
      <c r="A24065" t="s">
        <v>10</v>
      </c>
      <c r="B24065" t="s">
        <v>6</v>
      </c>
      <c r="C24065" t="s">
        <v>14332</v>
      </c>
      <c r="D24065" s="2">
        <v>54353.31</v>
      </c>
      <c r="E24065" s="3">
        <f t="shared" si="750"/>
        <v>2.4601837448356875E-4</v>
      </c>
      <c r="F24065" s="3">
        <f t="shared" si="751"/>
        <v>98.817471334220031</v>
      </c>
      <c r="G24065" t="s">
        <v>14473</v>
      </c>
    </row>
    <row r="24066" spans="1:7" x14ac:dyDescent="0.35">
      <c r="A24066" t="s">
        <v>3</v>
      </c>
      <c r="B24066" t="s">
        <v>37</v>
      </c>
      <c r="C24066" t="s">
        <v>1747</v>
      </c>
      <c r="D24066" s="2">
        <v>54351.66</v>
      </c>
      <c r="E24066" s="3">
        <f t="shared" si="750"/>
        <v>2.4601090611930726E-4</v>
      </c>
      <c r="F24066" s="3">
        <f t="shared" si="751"/>
        <v>98.817717345126155</v>
      </c>
      <c r="G24066" t="s">
        <v>14473</v>
      </c>
    </row>
    <row r="24067" spans="1:7" x14ac:dyDescent="0.35">
      <c r="A24067" t="s">
        <v>10</v>
      </c>
      <c r="B24067" t="s">
        <v>13</v>
      </c>
      <c r="C24067" s="8" t="s">
        <v>4034</v>
      </c>
      <c r="D24067" s="2">
        <v>54351.43</v>
      </c>
      <c r="E24067" s="3">
        <f t="shared" ref="E24067:E24130" si="752">(D24067/$D$29638)*100</f>
        <v>2.4600986507459203E-4</v>
      </c>
      <c r="F24067" s="3">
        <f t="shared" si="751"/>
        <v>98.817963354991235</v>
      </c>
      <c r="G24067" t="s">
        <v>14480</v>
      </c>
    </row>
    <row r="24068" spans="1:7" x14ac:dyDescent="0.35">
      <c r="A24068" t="s">
        <v>3</v>
      </c>
      <c r="B24068" t="s">
        <v>180</v>
      </c>
      <c r="C24068" s="8" t="s">
        <v>8539</v>
      </c>
      <c r="D24068" s="2">
        <v>54350.14</v>
      </c>
      <c r="E24068" s="3">
        <f t="shared" si="752"/>
        <v>2.4600402617162398E-4</v>
      </c>
      <c r="F24068" s="3">
        <f t="shared" ref="F24068:F24131" si="753">E24068+F24067</f>
        <v>98.818209359017402</v>
      </c>
      <c r="G24068" t="s">
        <v>14480</v>
      </c>
    </row>
    <row r="24069" spans="1:7" x14ac:dyDescent="0.35">
      <c r="A24069" t="s">
        <v>10</v>
      </c>
      <c r="B24069" t="s">
        <v>20</v>
      </c>
      <c r="C24069" t="s">
        <v>1369</v>
      </c>
      <c r="D24069" s="2">
        <v>54346.559999999998</v>
      </c>
      <c r="E24069" s="3">
        <f t="shared" si="752"/>
        <v>2.4598782208431721E-4</v>
      </c>
      <c r="F24069" s="3">
        <f t="shared" si="753"/>
        <v>98.818455346839485</v>
      </c>
      <c r="G24069" t="s">
        <v>14473</v>
      </c>
    </row>
    <row r="24070" spans="1:7" x14ac:dyDescent="0.35">
      <c r="A24070" t="s">
        <v>3</v>
      </c>
      <c r="B24070" t="s">
        <v>8</v>
      </c>
      <c r="C24070" t="s">
        <v>8784</v>
      </c>
      <c r="D24070" s="2">
        <v>54346.44</v>
      </c>
      <c r="E24070" s="3">
        <f t="shared" si="752"/>
        <v>2.4598727893055273E-4</v>
      </c>
      <c r="F24070" s="3">
        <f t="shared" si="753"/>
        <v>98.818701334118416</v>
      </c>
      <c r="G24070" t="s">
        <v>14480</v>
      </c>
    </row>
    <row r="24071" spans="1:7" x14ac:dyDescent="0.35">
      <c r="A24071" t="s">
        <v>3</v>
      </c>
      <c r="B24071" t="s">
        <v>36</v>
      </c>
      <c r="C24071" t="s">
        <v>5419</v>
      </c>
      <c r="D24071" s="2">
        <v>54343.199999999997</v>
      </c>
      <c r="E24071" s="3">
        <f t="shared" si="752"/>
        <v>2.4597261377891193E-4</v>
      </c>
      <c r="F24071" s="3">
        <f t="shared" si="753"/>
        <v>98.818947306732198</v>
      </c>
      <c r="G24071" t="s">
        <v>14473</v>
      </c>
    </row>
    <row r="24072" spans="1:7" x14ac:dyDescent="0.35">
      <c r="A24072" t="s">
        <v>10</v>
      </c>
      <c r="B24072" t="s">
        <v>9</v>
      </c>
      <c r="C24072" s="8" t="s">
        <v>8760</v>
      </c>
      <c r="D24072" s="2">
        <v>54339.5</v>
      </c>
      <c r="E24072" s="3">
        <f t="shared" si="752"/>
        <v>2.4595586653784074E-4</v>
      </c>
      <c r="F24072" s="3">
        <f t="shared" si="753"/>
        <v>98.819193262598731</v>
      </c>
      <c r="G24072" t="s">
        <v>14480</v>
      </c>
    </row>
    <row r="24073" spans="1:7" x14ac:dyDescent="0.35">
      <c r="A24073" t="s">
        <v>10</v>
      </c>
      <c r="B24073" t="s">
        <v>22</v>
      </c>
      <c r="C24073" t="s">
        <v>713</v>
      </c>
      <c r="D24073" s="2">
        <v>54339.15</v>
      </c>
      <c r="E24073" s="3">
        <f t="shared" si="752"/>
        <v>2.4595428233936103E-4</v>
      </c>
      <c r="F24073" s="3">
        <f t="shared" si="753"/>
        <v>98.819439216881065</v>
      </c>
      <c r="G24073" t="s">
        <v>14473</v>
      </c>
    </row>
    <row r="24074" spans="1:7" x14ac:dyDescent="0.35">
      <c r="A24074" t="s">
        <v>3</v>
      </c>
      <c r="B24074" t="s">
        <v>6</v>
      </c>
      <c r="C24074" s="8" t="s">
        <v>9024</v>
      </c>
      <c r="D24074" s="2">
        <v>54336.160000000003</v>
      </c>
      <c r="E24074" s="3">
        <f t="shared" si="752"/>
        <v>2.4594074875806298E-4</v>
      </c>
      <c r="F24074" s="3">
        <f t="shared" si="753"/>
        <v>98.81968515762982</v>
      </c>
      <c r="G24074" t="s">
        <v>14480</v>
      </c>
    </row>
    <row r="24075" spans="1:7" x14ac:dyDescent="0.35">
      <c r="A24075" t="s">
        <v>10</v>
      </c>
      <c r="B24075" t="s">
        <v>73</v>
      </c>
      <c r="C24075" t="s">
        <v>3197</v>
      </c>
      <c r="D24075" s="2">
        <v>54331.86</v>
      </c>
      <c r="E24075" s="3">
        <f t="shared" si="752"/>
        <v>2.4592128574816934E-4</v>
      </c>
      <c r="F24075" s="3">
        <f t="shared" si="753"/>
        <v>98.819931078915573</v>
      </c>
      <c r="G24075" t="s">
        <v>14480</v>
      </c>
    </row>
    <row r="24076" spans="1:7" x14ac:dyDescent="0.35">
      <c r="A24076" t="s">
        <v>10</v>
      </c>
      <c r="B24076" t="s">
        <v>9</v>
      </c>
      <c r="C24076" t="s">
        <v>10861</v>
      </c>
      <c r="D24076" s="2">
        <v>54327.6</v>
      </c>
      <c r="E24076" s="3">
        <f t="shared" si="752"/>
        <v>2.4590200378953058E-4</v>
      </c>
      <c r="F24076" s="3">
        <f t="shared" si="753"/>
        <v>98.820176980919356</v>
      </c>
      <c r="G24076" t="s">
        <v>14473</v>
      </c>
    </row>
    <row r="24077" spans="1:7" x14ac:dyDescent="0.35">
      <c r="A24077" t="s">
        <v>3</v>
      </c>
      <c r="B24077" t="s">
        <v>23</v>
      </c>
      <c r="C24077" t="s">
        <v>7208</v>
      </c>
      <c r="D24077" s="2">
        <v>54325.66</v>
      </c>
      <c r="E24077" s="3">
        <f t="shared" si="752"/>
        <v>2.4589322280367163E-4</v>
      </c>
      <c r="F24077" s="3">
        <f t="shared" si="753"/>
        <v>98.820422874142153</v>
      </c>
      <c r="G24077" t="s">
        <v>14480</v>
      </c>
    </row>
    <row r="24078" spans="1:7" x14ac:dyDescent="0.35">
      <c r="A24078" t="s">
        <v>3</v>
      </c>
      <c r="B24078" t="s">
        <v>83</v>
      </c>
      <c r="C24078" t="s">
        <v>4233</v>
      </c>
      <c r="D24078" s="2">
        <v>54325.11</v>
      </c>
      <c r="E24078" s="3">
        <f t="shared" si="752"/>
        <v>2.458907333489178E-4</v>
      </c>
      <c r="F24078" s="3">
        <f t="shared" si="753"/>
        <v>98.820668764875506</v>
      </c>
      <c r="G24078" t="s">
        <v>14473</v>
      </c>
    </row>
    <row r="24079" spans="1:7" x14ac:dyDescent="0.35">
      <c r="A24079" t="s">
        <v>10</v>
      </c>
      <c r="B24079" t="s">
        <v>9</v>
      </c>
      <c r="C24079" t="s">
        <v>6936</v>
      </c>
      <c r="D24079" s="2">
        <v>54324.92</v>
      </c>
      <c r="E24079" s="3">
        <f t="shared" si="752"/>
        <v>2.4588987335545735E-4</v>
      </c>
      <c r="F24079" s="3">
        <f t="shared" si="753"/>
        <v>98.820914654748861</v>
      </c>
      <c r="G24079" t="s">
        <v>14480</v>
      </c>
    </row>
    <row r="24080" spans="1:7" x14ac:dyDescent="0.35">
      <c r="A24080" t="s">
        <v>3</v>
      </c>
      <c r="B24080" t="s">
        <v>6</v>
      </c>
      <c r="C24080" t="s">
        <v>8046</v>
      </c>
      <c r="D24080" s="2">
        <v>54324</v>
      </c>
      <c r="E24080" s="3">
        <f t="shared" si="752"/>
        <v>2.458857091765964E-4</v>
      </c>
      <c r="F24080" s="3">
        <f t="shared" si="753"/>
        <v>98.821160540458038</v>
      </c>
      <c r="G24080" t="s">
        <v>14473</v>
      </c>
    </row>
    <row r="24081" spans="1:7" x14ac:dyDescent="0.35">
      <c r="A24081" t="s">
        <v>3</v>
      </c>
      <c r="B24081" t="s">
        <v>9</v>
      </c>
      <c r="C24081" t="s">
        <v>2746</v>
      </c>
      <c r="D24081" s="2">
        <v>54323.76</v>
      </c>
      <c r="E24081" s="3">
        <f t="shared" si="752"/>
        <v>2.4588462286906745E-4</v>
      </c>
      <c r="F24081" s="3">
        <f t="shared" si="753"/>
        <v>98.821406425080909</v>
      </c>
      <c r="G24081" t="s">
        <v>14480</v>
      </c>
    </row>
    <row r="24082" spans="1:7" x14ac:dyDescent="0.35">
      <c r="A24082" t="s">
        <v>3</v>
      </c>
      <c r="B24082" t="s">
        <v>33</v>
      </c>
      <c r="C24082" t="s">
        <v>205</v>
      </c>
      <c r="D24082" s="2">
        <v>54309.919999999998</v>
      </c>
      <c r="E24082" s="3">
        <f t="shared" si="752"/>
        <v>2.4582197913489829E-4</v>
      </c>
      <c r="F24082" s="3">
        <f t="shared" si="753"/>
        <v>98.821652247060044</v>
      </c>
      <c r="G24082" t="s">
        <v>14473</v>
      </c>
    </row>
    <row r="24083" spans="1:7" x14ac:dyDescent="0.35">
      <c r="A24083" t="s">
        <v>10</v>
      </c>
      <c r="B24083" t="s">
        <v>9</v>
      </c>
      <c r="C24083" t="s">
        <v>13756</v>
      </c>
      <c r="D24083" s="2">
        <v>54307.54</v>
      </c>
      <c r="E24083" s="3">
        <f t="shared" si="752"/>
        <v>2.458112065852363E-4</v>
      </c>
      <c r="F24083" s="3">
        <f t="shared" si="753"/>
        <v>98.821898058266626</v>
      </c>
      <c r="G24083" t="s">
        <v>14480</v>
      </c>
    </row>
    <row r="24084" spans="1:7" x14ac:dyDescent="0.35">
      <c r="A24084" t="s">
        <v>10</v>
      </c>
      <c r="B24084" t="s">
        <v>6</v>
      </c>
      <c r="C24084" t="s">
        <v>827</v>
      </c>
      <c r="D24084" s="2">
        <v>54303.89</v>
      </c>
      <c r="E24084" s="3">
        <f t="shared" si="752"/>
        <v>2.4579468565823361E-4</v>
      </c>
      <c r="F24084" s="3">
        <f t="shared" si="753"/>
        <v>98.82214385295228</v>
      </c>
      <c r="G24084" t="s">
        <v>14480</v>
      </c>
    </row>
    <row r="24085" spans="1:7" x14ac:dyDescent="0.35">
      <c r="A24085" t="s">
        <v>3</v>
      </c>
      <c r="B24085" t="s">
        <v>180</v>
      </c>
      <c r="C24085" t="s">
        <v>600</v>
      </c>
      <c r="D24085" s="2">
        <v>54301.440000000002</v>
      </c>
      <c r="E24085" s="3">
        <f t="shared" si="752"/>
        <v>2.457835962688756E-4</v>
      </c>
      <c r="F24085" s="3">
        <f t="shared" si="753"/>
        <v>98.82238963654855</v>
      </c>
      <c r="G24085" t="s">
        <v>14480</v>
      </c>
    </row>
    <row r="24086" spans="1:7" x14ac:dyDescent="0.35">
      <c r="A24086" t="s">
        <v>10</v>
      </c>
      <c r="B24086" t="s">
        <v>6</v>
      </c>
      <c r="C24086" s="8" t="s">
        <v>1448</v>
      </c>
      <c r="D24086" s="2">
        <v>54291.14</v>
      </c>
      <c r="E24086" s="3">
        <f t="shared" si="752"/>
        <v>2.4573697557075843E-4</v>
      </c>
      <c r="F24086" s="3">
        <f t="shared" si="753"/>
        <v>98.822635373524122</v>
      </c>
      <c r="G24086" t="s">
        <v>14480</v>
      </c>
    </row>
    <row r="24087" spans="1:7" x14ac:dyDescent="0.35">
      <c r="A24087" t="s">
        <v>10</v>
      </c>
      <c r="B24087" t="s">
        <v>33</v>
      </c>
      <c r="C24087" t="s">
        <v>725</v>
      </c>
      <c r="D24087" s="2">
        <v>54278.55</v>
      </c>
      <c r="E24087" s="3">
        <f t="shared" si="752"/>
        <v>2.4567998968830256E-4</v>
      </c>
      <c r="F24087" s="3">
        <f t="shared" si="753"/>
        <v>98.822881053513811</v>
      </c>
      <c r="G24087" t="s">
        <v>14473</v>
      </c>
    </row>
    <row r="24088" spans="1:7" x14ac:dyDescent="0.35">
      <c r="A24088" t="s">
        <v>10</v>
      </c>
      <c r="B24088" t="s">
        <v>28</v>
      </c>
      <c r="C24088" s="11" t="s">
        <v>12560</v>
      </c>
      <c r="D24088" s="2">
        <v>54275.22</v>
      </c>
      <c r="E24088" s="3">
        <f t="shared" si="752"/>
        <v>2.4566491717133843E-4</v>
      </c>
      <c r="F24088" s="3">
        <f t="shared" si="753"/>
        <v>98.823126718430984</v>
      </c>
      <c r="G24088" t="s">
        <v>14473</v>
      </c>
    </row>
    <row r="24089" spans="1:7" x14ac:dyDescent="0.35">
      <c r="A24089" t="s">
        <v>3</v>
      </c>
      <c r="B24089" t="s">
        <v>33</v>
      </c>
      <c r="C24089" t="s">
        <v>215</v>
      </c>
      <c r="D24089" s="2">
        <v>54264.83</v>
      </c>
      <c r="E24089" s="3">
        <f t="shared" si="752"/>
        <v>2.4561788910789788E-4</v>
      </c>
      <c r="F24089" s="3">
        <f t="shared" si="753"/>
        <v>98.823372336320091</v>
      </c>
      <c r="G24089" t="s">
        <v>14473</v>
      </c>
    </row>
    <row r="24090" spans="1:7" x14ac:dyDescent="0.35">
      <c r="A24090" t="s">
        <v>3</v>
      </c>
      <c r="B24090" t="s">
        <v>9</v>
      </c>
      <c r="C24090" s="8" t="s">
        <v>13227</v>
      </c>
      <c r="D24090" s="2">
        <v>54258.65</v>
      </c>
      <c r="E24090" s="3">
        <f t="shared" si="752"/>
        <v>2.4558991668902752E-4</v>
      </c>
      <c r="F24090" s="3">
        <f t="shared" si="753"/>
        <v>98.823617926236778</v>
      </c>
      <c r="G24090" t="s">
        <v>14480</v>
      </c>
    </row>
    <row r="24091" spans="1:7" x14ac:dyDescent="0.35">
      <c r="A24091" t="s">
        <v>10</v>
      </c>
      <c r="B24091" t="s">
        <v>40</v>
      </c>
      <c r="C24091" t="s">
        <v>5640</v>
      </c>
      <c r="D24091" s="2">
        <v>54255.37</v>
      </c>
      <c r="E24091" s="3">
        <f t="shared" si="752"/>
        <v>2.4557507048613201E-4</v>
      </c>
      <c r="F24091" s="3">
        <f t="shared" si="753"/>
        <v>98.823863501307258</v>
      </c>
      <c r="G24091" t="s">
        <v>14473</v>
      </c>
    </row>
    <row r="24092" spans="1:7" x14ac:dyDescent="0.35">
      <c r="A24092" t="s">
        <v>3</v>
      </c>
      <c r="B24092" t="s">
        <v>9</v>
      </c>
      <c r="C24092" t="s">
        <v>3740</v>
      </c>
      <c r="D24092" s="2">
        <v>54246.14</v>
      </c>
      <c r="E24092" s="3">
        <f t="shared" si="752"/>
        <v>2.4553329290908136E-4</v>
      </c>
      <c r="F24092" s="3">
        <f t="shared" si="753"/>
        <v>98.82410903460017</v>
      </c>
      <c r="G24092" t="s">
        <v>14480</v>
      </c>
    </row>
    <row r="24093" spans="1:7" x14ac:dyDescent="0.35">
      <c r="A24093" t="s">
        <v>10</v>
      </c>
      <c r="B24093" t="s">
        <v>180</v>
      </c>
      <c r="C24093" t="s">
        <v>1879</v>
      </c>
      <c r="D24093" s="2">
        <v>54231.82</v>
      </c>
      <c r="E24093" s="3">
        <f t="shared" si="752"/>
        <v>2.4546847655985428E-4</v>
      </c>
      <c r="F24093" s="3">
        <f t="shared" si="753"/>
        <v>98.824354503076734</v>
      </c>
      <c r="G24093" t="s">
        <v>14480</v>
      </c>
    </row>
    <row r="24094" spans="1:7" x14ac:dyDescent="0.35">
      <c r="A24094" t="s">
        <v>3</v>
      </c>
      <c r="B24094" t="s">
        <v>6</v>
      </c>
      <c r="C24094" t="s">
        <v>13727</v>
      </c>
      <c r="D24094" s="2">
        <v>54231.13</v>
      </c>
      <c r="E24094" s="3">
        <f t="shared" si="752"/>
        <v>2.4546535342570856E-4</v>
      </c>
      <c r="F24094" s="3">
        <f t="shared" si="753"/>
        <v>98.824599968430164</v>
      </c>
      <c r="G24094" t="s">
        <v>14480</v>
      </c>
    </row>
    <row r="24095" spans="1:7" x14ac:dyDescent="0.35">
      <c r="A24095" t="s">
        <v>3</v>
      </c>
      <c r="B24095" t="s">
        <v>8</v>
      </c>
      <c r="C24095" t="s">
        <v>9718</v>
      </c>
      <c r="D24095" s="2">
        <v>54229.41</v>
      </c>
      <c r="E24095" s="3">
        <f t="shared" si="752"/>
        <v>2.4545756822175115E-4</v>
      </c>
      <c r="F24095" s="3">
        <f t="shared" si="753"/>
        <v>98.82484542599839</v>
      </c>
      <c r="G24095" t="s">
        <v>14480</v>
      </c>
    </row>
    <row r="24096" spans="1:7" x14ac:dyDescent="0.35">
      <c r="A24096" t="s">
        <v>10</v>
      </c>
      <c r="B24096" t="s">
        <v>13</v>
      </c>
      <c r="C24096" t="s">
        <v>1847</v>
      </c>
      <c r="D24096" s="2">
        <v>54228.82</v>
      </c>
      <c r="E24096" s="3">
        <f t="shared" si="752"/>
        <v>2.4545489771574249E-4</v>
      </c>
      <c r="F24096" s="3">
        <f t="shared" si="753"/>
        <v>98.825090880896113</v>
      </c>
      <c r="G24096" t="s">
        <v>14473</v>
      </c>
    </row>
    <row r="24097" spans="1:7" x14ac:dyDescent="0.35">
      <c r="A24097" t="s">
        <v>3</v>
      </c>
      <c r="B24097" t="s">
        <v>13</v>
      </c>
      <c r="C24097" t="s">
        <v>6421</v>
      </c>
      <c r="D24097" s="2">
        <v>54223.47</v>
      </c>
      <c r="E24097" s="3">
        <f t="shared" si="752"/>
        <v>2.4543068211040981E-4</v>
      </c>
      <c r="F24097" s="3">
        <f t="shared" si="753"/>
        <v>98.825336311578226</v>
      </c>
      <c r="G24097" t="s">
        <v>14473</v>
      </c>
    </row>
    <row r="24098" spans="1:7" x14ac:dyDescent="0.35">
      <c r="A24098" t="s">
        <v>3</v>
      </c>
      <c r="B24098" t="s">
        <v>8</v>
      </c>
      <c r="C24098" t="s">
        <v>2623</v>
      </c>
      <c r="D24098" s="2">
        <v>54223.32</v>
      </c>
      <c r="E24098" s="3">
        <f t="shared" si="752"/>
        <v>2.4543000316820418E-4</v>
      </c>
      <c r="F24098" s="3">
        <f t="shared" si="753"/>
        <v>98.825581741581388</v>
      </c>
      <c r="G24098" t="s">
        <v>14473</v>
      </c>
    </row>
    <row r="24099" spans="1:7" x14ac:dyDescent="0.35">
      <c r="A24099" t="s">
        <v>3</v>
      </c>
      <c r="B24099" t="s">
        <v>73</v>
      </c>
      <c r="C24099" t="s">
        <v>12046</v>
      </c>
      <c r="D24099" s="2">
        <v>54221.36</v>
      </c>
      <c r="E24099" s="3">
        <f t="shared" si="752"/>
        <v>2.4542113165671782E-4</v>
      </c>
      <c r="F24099" s="3">
        <f t="shared" si="753"/>
        <v>98.82582716271304</v>
      </c>
      <c r="G24099" t="s">
        <v>14480</v>
      </c>
    </row>
    <row r="24100" spans="1:7" x14ac:dyDescent="0.35">
      <c r="A24100" t="s">
        <v>10</v>
      </c>
      <c r="B24100" t="s">
        <v>8</v>
      </c>
      <c r="C24100" t="s">
        <v>2586</v>
      </c>
      <c r="D24100" s="2">
        <v>54220.25</v>
      </c>
      <c r="E24100" s="3">
        <f t="shared" si="752"/>
        <v>2.4541610748439642E-4</v>
      </c>
      <c r="F24100" s="3">
        <f t="shared" si="753"/>
        <v>98.826072578820529</v>
      </c>
      <c r="G24100" t="s">
        <v>14480</v>
      </c>
    </row>
    <row r="24101" spans="1:7" x14ac:dyDescent="0.35">
      <c r="A24101" t="s">
        <v>3</v>
      </c>
      <c r="B24101" t="s">
        <v>96</v>
      </c>
      <c r="C24101" t="s">
        <v>1512</v>
      </c>
      <c r="D24101" s="2">
        <v>54218.98</v>
      </c>
      <c r="E24101" s="3">
        <f t="shared" si="752"/>
        <v>2.4541035910705577E-4</v>
      </c>
      <c r="F24101" s="3">
        <f t="shared" si="753"/>
        <v>98.826317989179643</v>
      </c>
      <c r="G24101" t="s">
        <v>14473</v>
      </c>
    </row>
    <row r="24102" spans="1:7" x14ac:dyDescent="0.35">
      <c r="A24102" t="s">
        <v>3</v>
      </c>
      <c r="B24102" t="s">
        <v>180</v>
      </c>
      <c r="C24102" t="s">
        <v>11932</v>
      </c>
      <c r="D24102" s="2">
        <v>54213.78</v>
      </c>
      <c r="E24102" s="3">
        <f t="shared" si="752"/>
        <v>2.4538682244392866E-4</v>
      </c>
      <c r="F24102" s="3">
        <f t="shared" si="753"/>
        <v>98.826563376002085</v>
      </c>
      <c r="G24102" t="s">
        <v>14473</v>
      </c>
    </row>
    <row r="24103" spans="1:7" x14ac:dyDescent="0.35">
      <c r="A24103" t="s">
        <v>3</v>
      </c>
      <c r="B24103" t="s">
        <v>9</v>
      </c>
      <c r="C24103" t="s">
        <v>14017</v>
      </c>
      <c r="D24103" s="2">
        <v>54210.5</v>
      </c>
      <c r="E24103" s="3">
        <f t="shared" si="752"/>
        <v>2.4537197624103303E-4</v>
      </c>
      <c r="F24103" s="3">
        <f t="shared" si="753"/>
        <v>98.826808747978319</v>
      </c>
      <c r="G24103" t="s">
        <v>14480</v>
      </c>
    </row>
    <row r="24104" spans="1:7" x14ac:dyDescent="0.35">
      <c r="A24104" t="s">
        <v>3</v>
      </c>
      <c r="B24104" t="s">
        <v>22</v>
      </c>
      <c r="C24104" t="s">
        <v>7954</v>
      </c>
      <c r="D24104" s="2">
        <v>54208.88</v>
      </c>
      <c r="E24104" s="3">
        <f t="shared" si="752"/>
        <v>2.4536464366521263E-4</v>
      </c>
      <c r="F24104" s="3">
        <f t="shared" si="753"/>
        <v>98.82705411262198</v>
      </c>
      <c r="G24104" t="s">
        <v>14480</v>
      </c>
    </row>
    <row r="24105" spans="1:7" x14ac:dyDescent="0.35">
      <c r="A24105" t="s">
        <v>3</v>
      </c>
      <c r="B24105" t="s">
        <v>36</v>
      </c>
      <c r="C24105" t="s">
        <v>1482</v>
      </c>
      <c r="D24105" s="2">
        <v>54205.91</v>
      </c>
      <c r="E24105" s="3">
        <f t="shared" si="752"/>
        <v>2.4535120060954199E-4</v>
      </c>
      <c r="F24105" s="3">
        <f t="shared" si="753"/>
        <v>98.827299463822584</v>
      </c>
      <c r="G24105" t="s">
        <v>14473</v>
      </c>
    </row>
    <row r="24106" spans="1:7" x14ac:dyDescent="0.35">
      <c r="A24106" t="s">
        <v>10</v>
      </c>
      <c r="B24106" t="s">
        <v>18</v>
      </c>
      <c r="C24106" t="s">
        <v>317</v>
      </c>
      <c r="D24106" s="2">
        <v>54199.32</v>
      </c>
      <c r="E24106" s="3">
        <f t="shared" si="752"/>
        <v>2.4532137241530975E-4</v>
      </c>
      <c r="F24106" s="3">
        <f t="shared" si="753"/>
        <v>98.827544785195002</v>
      </c>
      <c r="G24106" t="s">
        <v>14473</v>
      </c>
    </row>
    <row r="24107" spans="1:7" x14ac:dyDescent="0.35">
      <c r="A24107" t="s">
        <v>10</v>
      </c>
      <c r="B24107" t="s">
        <v>13</v>
      </c>
      <c r="C24107" t="s">
        <v>2190</v>
      </c>
      <c r="D24107" s="2">
        <v>54196.05</v>
      </c>
      <c r="E24107" s="3">
        <f t="shared" si="752"/>
        <v>2.4530657147522786E-4</v>
      </c>
      <c r="F24107" s="3">
        <f t="shared" si="753"/>
        <v>98.827790091766474</v>
      </c>
      <c r="G24107" t="s">
        <v>14480</v>
      </c>
    </row>
    <row r="24108" spans="1:7" x14ac:dyDescent="0.35">
      <c r="A24108" t="s">
        <v>10</v>
      </c>
      <c r="B24108" t="s">
        <v>9</v>
      </c>
      <c r="C24108" t="s">
        <v>4327</v>
      </c>
      <c r="D24108" s="2">
        <v>54193.84</v>
      </c>
      <c r="E24108" s="3">
        <f t="shared" si="752"/>
        <v>2.452965683933988E-4</v>
      </c>
      <c r="F24108" s="3">
        <f t="shared" si="753"/>
        <v>98.828035388334868</v>
      </c>
      <c r="G24108" t="s">
        <v>14473</v>
      </c>
    </row>
    <row r="24109" spans="1:7" x14ac:dyDescent="0.35">
      <c r="A24109" t="s">
        <v>10</v>
      </c>
      <c r="B24109" t="s">
        <v>9</v>
      </c>
      <c r="C24109" t="s">
        <v>10502</v>
      </c>
      <c r="D24109" s="2">
        <v>54192.26</v>
      </c>
      <c r="E24109" s="3">
        <f t="shared" si="752"/>
        <v>2.4528941686883328E-4</v>
      </c>
      <c r="F24109" s="3">
        <f t="shared" si="753"/>
        <v>98.828280677751735</v>
      </c>
      <c r="G24109" t="s">
        <v>14480</v>
      </c>
    </row>
    <row r="24110" spans="1:7" x14ac:dyDescent="0.35">
      <c r="A24110" t="s">
        <v>10</v>
      </c>
      <c r="B24110" t="s">
        <v>6</v>
      </c>
      <c r="C24110" t="s">
        <v>517</v>
      </c>
      <c r="D24110" s="2">
        <v>54191.15</v>
      </c>
      <c r="E24110" s="3">
        <f t="shared" si="752"/>
        <v>2.4528439269651188E-4</v>
      </c>
      <c r="F24110" s="3">
        <f t="shared" si="753"/>
        <v>98.828525962144425</v>
      </c>
      <c r="G24110" t="s">
        <v>14473</v>
      </c>
    </row>
    <row r="24111" spans="1:7" x14ac:dyDescent="0.35">
      <c r="A24111" t="s">
        <v>10</v>
      </c>
      <c r="B24111" t="s">
        <v>9</v>
      </c>
      <c r="C24111" t="s">
        <v>1539</v>
      </c>
      <c r="D24111" s="2">
        <v>54190.58</v>
      </c>
      <c r="E24111" s="3">
        <f t="shared" si="752"/>
        <v>2.4528181271613069E-4</v>
      </c>
      <c r="F24111" s="3">
        <f t="shared" si="753"/>
        <v>98.828771243957135</v>
      </c>
      <c r="G24111" t="s">
        <v>14473</v>
      </c>
    </row>
    <row r="24112" spans="1:7" x14ac:dyDescent="0.35">
      <c r="A24112" t="s">
        <v>3</v>
      </c>
      <c r="B24112" t="s">
        <v>8</v>
      </c>
      <c r="C24112" t="s">
        <v>6764</v>
      </c>
      <c r="D24112" s="2">
        <v>54190.19</v>
      </c>
      <c r="E24112" s="3">
        <f t="shared" si="752"/>
        <v>2.4528004746639617E-4</v>
      </c>
      <c r="F24112" s="3">
        <f t="shared" si="753"/>
        <v>98.829016524004601</v>
      </c>
      <c r="G24112" t="s">
        <v>14480</v>
      </c>
    </row>
    <row r="24113" spans="1:7" x14ac:dyDescent="0.35">
      <c r="A24113" t="s">
        <v>3</v>
      </c>
      <c r="B24113" t="s">
        <v>9</v>
      </c>
      <c r="C24113" t="s">
        <v>5755</v>
      </c>
      <c r="D24113" s="2">
        <v>54184.72</v>
      </c>
      <c r="E24113" s="3">
        <f t="shared" si="752"/>
        <v>2.4525528870729889E-4</v>
      </c>
      <c r="F24113" s="3">
        <f t="shared" si="753"/>
        <v>98.829261779293304</v>
      </c>
      <c r="G24113" t="s">
        <v>14480</v>
      </c>
    </row>
    <row r="24114" spans="1:7" x14ac:dyDescent="0.35">
      <c r="A24114" t="s">
        <v>3</v>
      </c>
      <c r="B24114" t="s">
        <v>40</v>
      </c>
      <c r="C24114" t="s">
        <v>4165</v>
      </c>
      <c r="D24114" s="2">
        <v>54176.58</v>
      </c>
      <c r="E24114" s="3">
        <f t="shared" si="752"/>
        <v>2.4521844477694223E-4</v>
      </c>
      <c r="F24114" s="3">
        <f t="shared" si="753"/>
        <v>98.829506997738079</v>
      </c>
      <c r="G24114" t="s">
        <v>14480</v>
      </c>
    </row>
    <row r="24115" spans="1:7" x14ac:dyDescent="0.35">
      <c r="A24115" t="s">
        <v>3</v>
      </c>
      <c r="B24115" t="s">
        <v>9</v>
      </c>
      <c r="C24115" t="s">
        <v>2490</v>
      </c>
      <c r="D24115" s="2">
        <v>54176.45</v>
      </c>
      <c r="E24115" s="3">
        <f t="shared" si="752"/>
        <v>2.4521785636036402E-4</v>
      </c>
      <c r="F24115" s="3">
        <f t="shared" si="753"/>
        <v>98.829752215594439</v>
      </c>
      <c r="G24115" t="s">
        <v>14473</v>
      </c>
    </row>
    <row r="24116" spans="1:7" x14ac:dyDescent="0.35">
      <c r="A24116" t="s">
        <v>10</v>
      </c>
      <c r="B24116" t="s">
        <v>180</v>
      </c>
      <c r="C24116" t="s">
        <v>1664</v>
      </c>
      <c r="D24116" s="2">
        <v>54175.82</v>
      </c>
      <c r="E24116" s="3">
        <f t="shared" si="752"/>
        <v>2.4521500480310059E-4</v>
      </c>
      <c r="F24116" s="3">
        <f t="shared" si="753"/>
        <v>98.829997430599249</v>
      </c>
      <c r="G24116" t="s">
        <v>14480</v>
      </c>
    </row>
    <row r="24117" spans="1:7" x14ac:dyDescent="0.35">
      <c r="A24117" t="s">
        <v>10</v>
      </c>
      <c r="B24117" t="s">
        <v>29</v>
      </c>
      <c r="C24117" t="s">
        <v>12104</v>
      </c>
      <c r="D24117" s="2">
        <v>54170.14</v>
      </c>
      <c r="E24117" s="3">
        <f t="shared" si="752"/>
        <v>2.4518929552491551E-4</v>
      </c>
      <c r="F24117" s="3">
        <f t="shared" si="753"/>
        <v>98.830242619894776</v>
      </c>
      <c r="G24117" t="s">
        <v>14473</v>
      </c>
    </row>
    <row r="24118" spans="1:7" x14ac:dyDescent="0.35">
      <c r="A24118" t="s">
        <v>10</v>
      </c>
      <c r="B24118" t="s">
        <v>6</v>
      </c>
      <c r="C24118" t="s">
        <v>5230</v>
      </c>
      <c r="D24118" s="2">
        <v>54167.09</v>
      </c>
      <c r="E24118" s="3">
        <f t="shared" si="752"/>
        <v>2.4517549036673516E-4</v>
      </c>
      <c r="F24118" s="3">
        <f t="shared" si="753"/>
        <v>98.830487795385139</v>
      </c>
      <c r="G24118" t="s">
        <v>14473</v>
      </c>
    </row>
    <row r="24119" spans="1:7" x14ac:dyDescent="0.35">
      <c r="A24119" t="s">
        <v>10</v>
      </c>
      <c r="B24119" t="s">
        <v>76</v>
      </c>
      <c r="C24119" s="11" t="s">
        <v>4441</v>
      </c>
      <c r="D24119" s="2">
        <v>54164.61</v>
      </c>
      <c r="E24119" s="3">
        <f t="shared" si="752"/>
        <v>2.451642651889361E-4</v>
      </c>
      <c r="F24119" s="3">
        <f t="shared" si="753"/>
        <v>98.830732959650334</v>
      </c>
      <c r="G24119" t="s">
        <v>14473</v>
      </c>
    </row>
    <row r="24120" spans="1:7" x14ac:dyDescent="0.35">
      <c r="A24120" t="s">
        <v>10</v>
      </c>
      <c r="B24120" t="s">
        <v>9</v>
      </c>
      <c r="C24120" t="s">
        <v>10058</v>
      </c>
      <c r="D24120" s="2">
        <v>54164.6</v>
      </c>
      <c r="E24120" s="3">
        <f t="shared" si="752"/>
        <v>2.4516421992612237E-4</v>
      </c>
      <c r="F24120" s="3">
        <f t="shared" si="753"/>
        <v>98.830978123870253</v>
      </c>
      <c r="G24120" t="s">
        <v>14480</v>
      </c>
    </row>
    <row r="24121" spans="1:7" x14ac:dyDescent="0.35">
      <c r="A24121" t="s">
        <v>3</v>
      </c>
      <c r="B24121" t="s">
        <v>6</v>
      </c>
      <c r="C24121" t="s">
        <v>11396</v>
      </c>
      <c r="D24121" s="2">
        <v>54164.26</v>
      </c>
      <c r="E24121" s="3">
        <f t="shared" si="752"/>
        <v>2.451626809904564E-4</v>
      </c>
      <c r="F24121" s="3">
        <f t="shared" si="753"/>
        <v>98.83122328655125</v>
      </c>
      <c r="G24121" t="s">
        <v>14473</v>
      </c>
    </row>
    <row r="24122" spans="1:7" x14ac:dyDescent="0.35">
      <c r="A24122" t="s">
        <v>10</v>
      </c>
      <c r="B24122" t="s">
        <v>22</v>
      </c>
      <c r="C24122" t="s">
        <v>917</v>
      </c>
      <c r="D24122" s="2">
        <v>54163.3</v>
      </c>
      <c r="E24122" s="3">
        <f t="shared" si="752"/>
        <v>2.4515833576034063E-4</v>
      </c>
      <c r="F24122" s="3">
        <f t="shared" si="753"/>
        <v>98.831468444887008</v>
      </c>
      <c r="G24122" t="s">
        <v>14480</v>
      </c>
    </row>
    <row r="24123" spans="1:7" x14ac:dyDescent="0.35">
      <c r="A24123" t="s">
        <v>3</v>
      </c>
      <c r="B24123" t="s">
        <v>68</v>
      </c>
      <c r="C24123" t="s">
        <v>665</v>
      </c>
      <c r="D24123" s="2">
        <v>54161.95</v>
      </c>
      <c r="E24123" s="3">
        <f t="shared" si="752"/>
        <v>2.4515222528049028E-4</v>
      </c>
      <c r="F24123" s="3">
        <f t="shared" si="753"/>
        <v>98.831713597112284</v>
      </c>
      <c r="G24123" t="s">
        <v>14473</v>
      </c>
    </row>
    <row r="24124" spans="1:7" x14ac:dyDescent="0.35">
      <c r="A24124" t="s">
        <v>3</v>
      </c>
      <c r="B24124" t="s">
        <v>13</v>
      </c>
      <c r="C24124" t="s">
        <v>2410</v>
      </c>
      <c r="D24124" s="2">
        <v>54159.34</v>
      </c>
      <c r="E24124" s="3">
        <f t="shared" si="752"/>
        <v>2.4514041168611302E-4</v>
      </c>
      <c r="F24124" s="3">
        <f t="shared" si="753"/>
        <v>98.831958737523976</v>
      </c>
      <c r="G24124" t="s">
        <v>14480</v>
      </c>
    </row>
    <row r="24125" spans="1:7" x14ac:dyDescent="0.35">
      <c r="A24125" t="s">
        <v>3</v>
      </c>
      <c r="B24125" t="s">
        <v>9</v>
      </c>
      <c r="C24125" t="s">
        <v>12870</v>
      </c>
      <c r="D24125" s="2">
        <v>54153.45</v>
      </c>
      <c r="E24125" s="3">
        <f t="shared" si="752"/>
        <v>2.4511375188884018E-4</v>
      </c>
      <c r="F24125" s="3">
        <f t="shared" si="753"/>
        <v>98.832203851275864</v>
      </c>
      <c r="G24125" t="s">
        <v>14480</v>
      </c>
    </row>
    <row r="24126" spans="1:7" x14ac:dyDescent="0.35">
      <c r="A24126" t="s">
        <v>10</v>
      </c>
      <c r="B24126" t="s">
        <v>32</v>
      </c>
      <c r="C24126" t="s">
        <v>5407</v>
      </c>
      <c r="D24126" s="2">
        <v>54146.7</v>
      </c>
      <c r="E24126" s="3">
        <f t="shared" si="752"/>
        <v>2.4508319948958864E-4</v>
      </c>
      <c r="F24126" s="3">
        <f t="shared" si="753"/>
        <v>98.832448934475352</v>
      </c>
      <c r="G24126" t="s">
        <v>14473</v>
      </c>
    </row>
    <row r="24127" spans="1:7" x14ac:dyDescent="0.35">
      <c r="A24127" t="s">
        <v>3</v>
      </c>
      <c r="B24127" t="s">
        <v>23</v>
      </c>
      <c r="C24127" t="s">
        <v>12268</v>
      </c>
      <c r="D24127" s="2">
        <v>54145.06</v>
      </c>
      <c r="E24127" s="3">
        <f t="shared" si="752"/>
        <v>2.4507577638814082E-4</v>
      </c>
      <c r="F24127" s="3">
        <f t="shared" si="753"/>
        <v>98.832694010251743</v>
      </c>
      <c r="G24127" t="s">
        <v>14480</v>
      </c>
    </row>
    <row r="24128" spans="1:7" x14ac:dyDescent="0.35">
      <c r="A24128" t="s">
        <v>3</v>
      </c>
      <c r="B24128" t="s">
        <v>139</v>
      </c>
      <c r="C24128" t="s">
        <v>4392</v>
      </c>
      <c r="D24128" s="2">
        <v>54144.55</v>
      </c>
      <c r="E24128" s="3">
        <f t="shared" si="752"/>
        <v>2.4507346798464187E-4</v>
      </c>
      <c r="F24128" s="3">
        <f t="shared" si="753"/>
        <v>98.832939083719722</v>
      </c>
      <c r="G24128" t="s">
        <v>14480</v>
      </c>
    </row>
    <row r="24129" spans="1:7" x14ac:dyDescent="0.35">
      <c r="A24129" t="s">
        <v>10</v>
      </c>
      <c r="B24129" t="s">
        <v>8</v>
      </c>
      <c r="C24129" t="s">
        <v>2686</v>
      </c>
      <c r="D24129" s="2">
        <v>54143.07</v>
      </c>
      <c r="E24129" s="3">
        <f t="shared" si="752"/>
        <v>2.4506676908821336E-4</v>
      </c>
      <c r="F24129" s="3">
        <f t="shared" si="753"/>
        <v>98.833184150488805</v>
      </c>
      <c r="G24129" t="s">
        <v>14480</v>
      </c>
    </row>
    <row r="24130" spans="1:7" x14ac:dyDescent="0.35">
      <c r="A24130" t="s">
        <v>3</v>
      </c>
      <c r="B24130" t="s">
        <v>92</v>
      </c>
      <c r="C24130" t="s">
        <v>7760</v>
      </c>
      <c r="D24130" s="2">
        <v>54135.8</v>
      </c>
      <c r="E24130" s="3">
        <f t="shared" si="752"/>
        <v>2.4503386302264908E-4</v>
      </c>
      <c r="F24130" s="3">
        <f t="shared" si="753"/>
        <v>98.833429184351829</v>
      </c>
      <c r="G24130" t="s">
        <v>14480</v>
      </c>
    </row>
    <row r="24131" spans="1:7" x14ac:dyDescent="0.35">
      <c r="A24131" t="s">
        <v>10</v>
      </c>
      <c r="B24131" t="s">
        <v>40</v>
      </c>
      <c r="C24131" t="s">
        <v>10604</v>
      </c>
      <c r="D24131" s="2">
        <v>54134.74</v>
      </c>
      <c r="E24131" s="3">
        <f t="shared" ref="E24131:E24194" si="754">(D24131/$D$29638)*100</f>
        <v>2.4502906516439619E-4</v>
      </c>
      <c r="F24131" s="3">
        <f t="shared" si="753"/>
        <v>98.833674213416998</v>
      </c>
      <c r="G24131" t="s">
        <v>14473</v>
      </c>
    </row>
    <row r="24132" spans="1:7" x14ac:dyDescent="0.35">
      <c r="A24132" t="s">
        <v>10</v>
      </c>
      <c r="B24132" t="s">
        <v>18</v>
      </c>
      <c r="C24132" t="s">
        <v>9533</v>
      </c>
      <c r="D24132" s="2">
        <v>54132</v>
      </c>
      <c r="E24132" s="3">
        <f t="shared" si="754"/>
        <v>2.4501666315344077E-4</v>
      </c>
      <c r="F24132" s="3">
        <f t="shared" ref="F24132:F24195" si="755">E24132+F24131</f>
        <v>98.833919230080156</v>
      </c>
      <c r="G24132" t="s">
        <v>14473</v>
      </c>
    </row>
    <row r="24133" spans="1:7" x14ac:dyDescent="0.35">
      <c r="A24133" t="s">
        <v>3</v>
      </c>
      <c r="B24133" t="s">
        <v>33</v>
      </c>
      <c r="C24133" s="6" t="s">
        <v>14291</v>
      </c>
      <c r="D24133" s="2">
        <v>54131.87</v>
      </c>
      <c r="E24133" s="3">
        <f t="shared" si="754"/>
        <v>2.4501607473686261E-4</v>
      </c>
      <c r="F24133" s="3">
        <f t="shared" si="755"/>
        <v>98.834164246154899</v>
      </c>
      <c r="G24133" t="s">
        <v>14473</v>
      </c>
    </row>
    <row r="24134" spans="1:7" x14ac:dyDescent="0.35">
      <c r="A24134" t="s">
        <v>10</v>
      </c>
      <c r="B24134" t="s">
        <v>516</v>
      </c>
      <c r="C24134" t="s">
        <v>1882</v>
      </c>
      <c r="D24134" s="2">
        <v>54130.84</v>
      </c>
      <c r="E24134" s="3">
        <f t="shared" si="754"/>
        <v>2.4501141266705087E-4</v>
      </c>
      <c r="F24134" s="3">
        <f t="shared" si="755"/>
        <v>98.834409257567572</v>
      </c>
      <c r="G24134" t="s">
        <v>14473</v>
      </c>
    </row>
    <row r="24135" spans="1:7" x14ac:dyDescent="0.35">
      <c r="A24135" t="s">
        <v>3</v>
      </c>
      <c r="B24135" t="s">
        <v>37</v>
      </c>
      <c r="C24135" t="s">
        <v>2978</v>
      </c>
      <c r="D24135" s="2">
        <v>54125.82</v>
      </c>
      <c r="E24135" s="3">
        <f t="shared" si="754"/>
        <v>2.4498869073457042E-4</v>
      </c>
      <c r="F24135" s="3">
        <f t="shared" si="755"/>
        <v>98.83465424625831</v>
      </c>
      <c r="G24135" t="s">
        <v>14473</v>
      </c>
    </row>
    <row r="24136" spans="1:7" x14ac:dyDescent="0.35">
      <c r="A24136" t="s">
        <v>3</v>
      </c>
      <c r="B24136" t="s">
        <v>8</v>
      </c>
      <c r="C24136" t="s">
        <v>11003</v>
      </c>
      <c r="D24136" s="2">
        <v>54120</v>
      </c>
      <c r="E24136" s="3">
        <f t="shared" si="754"/>
        <v>2.4496234777699355E-4</v>
      </c>
      <c r="F24136" s="3">
        <f t="shared" si="755"/>
        <v>98.834899208606089</v>
      </c>
      <c r="G24136" t="s">
        <v>14473</v>
      </c>
    </row>
    <row r="24137" spans="1:7" x14ac:dyDescent="0.35">
      <c r="A24137" t="s">
        <v>10</v>
      </c>
      <c r="B24137" t="s">
        <v>9</v>
      </c>
      <c r="C24137" t="s">
        <v>11121</v>
      </c>
      <c r="D24137" s="2">
        <v>54116.19</v>
      </c>
      <c r="E24137" s="3">
        <f t="shared" si="754"/>
        <v>2.4494510264497156E-4</v>
      </c>
      <c r="F24137" s="3">
        <f t="shared" si="755"/>
        <v>98.83514415370874</v>
      </c>
      <c r="G24137" t="s">
        <v>14480</v>
      </c>
    </row>
    <row r="24138" spans="1:7" x14ac:dyDescent="0.35">
      <c r="A24138" t="s">
        <v>3</v>
      </c>
      <c r="B24138" t="s">
        <v>62</v>
      </c>
      <c r="C24138" t="s">
        <v>351</v>
      </c>
      <c r="D24138" s="2">
        <v>54116.08</v>
      </c>
      <c r="E24138" s="3">
        <f t="shared" si="754"/>
        <v>2.4494460475402082E-4</v>
      </c>
      <c r="F24138" s="3">
        <f t="shared" si="755"/>
        <v>98.835389098313499</v>
      </c>
      <c r="G24138" t="s">
        <v>14473</v>
      </c>
    </row>
    <row r="24139" spans="1:7" x14ac:dyDescent="0.35">
      <c r="A24139" t="s">
        <v>3</v>
      </c>
      <c r="B24139" t="s">
        <v>37</v>
      </c>
      <c r="C24139" t="s">
        <v>11274</v>
      </c>
      <c r="D24139" s="2">
        <v>54105.95</v>
      </c>
      <c r="E24139" s="3">
        <f t="shared" si="754"/>
        <v>2.4489875352373658E-4</v>
      </c>
      <c r="F24139" s="3">
        <f t="shared" si="755"/>
        <v>98.835633997067021</v>
      </c>
      <c r="G24139" t="s">
        <v>14480</v>
      </c>
    </row>
    <row r="24140" spans="1:7" x14ac:dyDescent="0.35">
      <c r="A24140" t="s">
        <v>10</v>
      </c>
      <c r="B24140" t="s">
        <v>4</v>
      </c>
      <c r="C24140" t="s">
        <v>3252</v>
      </c>
      <c r="D24140" s="2">
        <v>54103.27</v>
      </c>
      <c r="E24140" s="3">
        <f t="shared" si="754"/>
        <v>2.4488662308966335E-4</v>
      </c>
      <c r="F24140" s="3">
        <f t="shared" si="755"/>
        <v>98.835878883690114</v>
      </c>
      <c r="G24140" t="s">
        <v>14473</v>
      </c>
    </row>
    <row r="24141" spans="1:7" x14ac:dyDescent="0.35">
      <c r="A24141" t="s">
        <v>3</v>
      </c>
      <c r="B24141" t="s">
        <v>406</v>
      </c>
      <c r="C24141" t="s">
        <v>7623</v>
      </c>
      <c r="D24141" s="2">
        <v>54093</v>
      </c>
      <c r="E24141" s="3">
        <f t="shared" si="754"/>
        <v>2.4484013817998728E-4</v>
      </c>
      <c r="F24141" s="3">
        <f t="shared" si="755"/>
        <v>98.836123723828294</v>
      </c>
      <c r="G24141" t="s">
        <v>14473</v>
      </c>
    </row>
    <row r="24142" spans="1:7" x14ac:dyDescent="0.35">
      <c r="A24142" t="s">
        <v>10</v>
      </c>
      <c r="B24142" t="s">
        <v>8</v>
      </c>
      <c r="C24142" t="s">
        <v>3137</v>
      </c>
      <c r="D24142" s="2">
        <v>54091.34</v>
      </c>
      <c r="E24142" s="3">
        <f t="shared" si="754"/>
        <v>2.448326245529121E-4</v>
      </c>
      <c r="F24142" s="3">
        <f t="shared" si="755"/>
        <v>98.836368556452854</v>
      </c>
      <c r="G24142" t="s">
        <v>14473</v>
      </c>
    </row>
    <row r="24143" spans="1:7" x14ac:dyDescent="0.35">
      <c r="A24143" t="s">
        <v>3</v>
      </c>
      <c r="B24143" t="s">
        <v>8</v>
      </c>
      <c r="C24143" t="s">
        <v>4064</v>
      </c>
      <c r="D24143" s="2">
        <v>54090.13</v>
      </c>
      <c r="E24143" s="3">
        <f t="shared" si="754"/>
        <v>2.4482714775245364E-4</v>
      </c>
      <c r="F24143" s="3">
        <f t="shared" si="755"/>
        <v>98.836613383600607</v>
      </c>
      <c r="G24143" t="s">
        <v>14473</v>
      </c>
    </row>
    <row r="24144" spans="1:7" x14ac:dyDescent="0.35">
      <c r="A24144" t="s">
        <v>3</v>
      </c>
      <c r="B24144" t="s">
        <v>18</v>
      </c>
      <c r="C24144" t="s">
        <v>11712</v>
      </c>
      <c r="D24144" s="2">
        <v>54089.49</v>
      </c>
      <c r="E24144" s="3">
        <f t="shared" si="754"/>
        <v>2.4482425093237643E-4</v>
      </c>
      <c r="F24144" s="3">
        <f t="shared" si="755"/>
        <v>98.836858207851535</v>
      </c>
      <c r="G24144" t="s">
        <v>14473</v>
      </c>
    </row>
    <row r="24145" spans="1:7" x14ac:dyDescent="0.35">
      <c r="A24145" t="s">
        <v>10</v>
      </c>
      <c r="B24145" t="s">
        <v>33</v>
      </c>
      <c r="C24145" t="s">
        <v>3746</v>
      </c>
      <c r="D24145" s="2">
        <v>54083.21</v>
      </c>
      <c r="E24145" s="3">
        <f t="shared" si="754"/>
        <v>2.4479582588536906E-4</v>
      </c>
      <c r="F24145" s="3">
        <f t="shared" si="755"/>
        <v>98.837103003677413</v>
      </c>
      <c r="G24145" t="s">
        <v>14473</v>
      </c>
    </row>
    <row r="24146" spans="1:7" x14ac:dyDescent="0.35">
      <c r="A24146" t="s">
        <v>10</v>
      </c>
      <c r="B24146" t="s">
        <v>6</v>
      </c>
      <c r="C24146" t="s">
        <v>2645</v>
      </c>
      <c r="D24146" s="2">
        <v>54081.85</v>
      </c>
      <c r="E24146" s="3">
        <f t="shared" si="754"/>
        <v>2.4478967014270509E-4</v>
      </c>
      <c r="F24146" s="3">
        <f t="shared" si="755"/>
        <v>98.837347793347561</v>
      </c>
      <c r="G24146" t="s">
        <v>14480</v>
      </c>
    </row>
    <row r="24147" spans="1:7" x14ac:dyDescent="0.35">
      <c r="A24147" t="s">
        <v>3</v>
      </c>
      <c r="B24147" t="s">
        <v>8</v>
      </c>
      <c r="C24147" t="s">
        <v>2597</v>
      </c>
      <c r="D24147" s="2">
        <v>54080.54</v>
      </c>
      <c r="E24147" s="3">
        <f t="shared" si="754"/>
        <v>2.4478374071410956E-4</v>
      </c>
      <c r="F24147" s="3">
        <f t="shared" si="755"/>
        <v>98.837592577088273</v>
      </c>
      <c r="G24147" t="s">
        <v>14473</v>
      </c>
    </row>
    <row r="24148" spans="1:7" x14ac:dyDescent="0.35">
      <c r="A24148" t="s">
        <v>10</v>
      </c>
      <c r="B24148" t="s">
        <v>8</v>
      </c>
      <c r="C24148" s="8" t="s">
        <v>2853</v>
      </c>
      <c r="D24148" s="2">
        <v>54076.59</v>
      </c>
      <c r="E24148" s="3">
        <f t="shared" si="754"/>
        <v>2.4476586190269568E-4</v>
      </c>
      <c r="F24148" s="3">
        <f t="shared" si="755"/>
        <v>98.837837342950181</v>
      </c>
      <c r="G24148" t="s">
        <v>14480</v>
      </c>
    </row>
    <row r="24149" spans="1:7" x14ac:dyDescent="0.35">
      <c r="A24149" t="s">
        <v>3</v>
      </c>
      <c r="B24149" t="s">
        <v>83</v>
      </c>
      <c r="C24149" t="s">
        <v>9941</v>
      </c>
      <c r="D24149" s="2">
        <v>54076.43</v>
      </c>
      <c r="E24149" s="3">
        <f t="shared" si="754"/>
        <v>2.4476513769767643E-4</v>
      </c>
      <c r="F24149" s="3">
        <f t="shared" si="755"/>
        <v>98.838082108087875</v>
      </c>
      <c r="G24149" t="s">
        <v>14480</v>
      </c>
    </row>
    <row r="24150" spans="1:7" x14ac:dyDescent="0.35">
      <c r="A24150" t="s">
        <v>10</v>
      </c>
      <c r="B24150" t="s">
        <v>73</v>
      </c>
      <c r="C24150" t="s">
        <v>4537</v>
      </c>
      <c r="D24150" s="2">
        <v>54074.16</v>
      </c>
      <c r="E24150" s="3">
        <f t="shared" si="754"/>
        <v>2.4475486303896513E-4</v>
      </c>
      <c r="F24150" s="3">
        <f t="shared" si="755"/>
        <v>98.838326862950908</v>
      </c>
      <c r="G24150" t="s">
        <v>14473</v>
      </c>
    </row>
    <row r="24151" spans="1:7" x14ac:dyDescent="0.35">
      <c r="A24151" t="s">
        <v>10</v>
      </c>
      <c r="B24151" t="s">
        <v>6</v>
      </c>
      <c r="C24151" t="s">
        <v>4726</v>
      </c>
      <c r="D24151" s="2">
        <v>54064.88</v>
      </c>
      <c r="E24151" s="3">
        <f t="shared" si="754"/>
        <v>2.4471285914784598E-4</v>
      </c>
      <c r="F24151" s="3">
        <f t="shared" si="755"/>
        <v>98.83857157581005</v>
      </c>
      <c r="G24151" t="s">
        <v>14473</v>
      </c>
    </row>
    <row r="24152" spans="1:7" x14ac:dyDescent="0.35">
      <c r="A24152" t="s">
        <v>3</v>
      </c>
      <c r="B24152" t="s">
        <v>18</v>
      </c>
      <c r="C24152" t="s">
        <v>8157</v>
      </c>
      <c r="D24152" s="2">
        <v>54051.12</v>
      </c>
      <c r="E24152" s="3">
        <f t="shared" si="754"/>
        <v>2.4465057751618647E-4</v>
      </c>
      <c r="F24152" s="3">
        <f t="shared" si="755"/>
        <v>98.838816226387564</v>
      </c>
      <c r="G24152" t="s">
        <v>14473</v>
      </c>
    </row>
    <row r="24153" spans="1:7" x14ac:dyDescent="0.35">
      <c r="A24153" t="s">
        <v>3</v>
      </c>
      <c r="B24153" t="s">
        <v>32</v>
      </c>
      <c r="C24153" t="s">
        <v>1106</v>
      </c>
      <c r="D24153" s="2">
        <v>54039.01</v>
      </c>
      <c r="E24153" s="3">
        <f t="shared" si="754"/>
        <v>2.4459576424878851E-4</v>
      </c>
      <c r="F24153" s="3">
        <f t="shared" si="755"/>
        <v>98.839060822151808</v>
      </c>
      <c r="G24153" t="s">
        <v>14473</v>
      </c>
    </row>
    <row r="24154" spans="1:7" x14ac:dyDescent="0.35">
      <c r="A24154" t="s">
        <v>3</v>
      </c>
      <c r="B24154" t="s">
        <v>9</v>
      </c>
      <c r="C24154" t="s">
        <v>60</v>
      </c>
      <c r="D24154" s="2">
        <v>54037.01</v>
      </c>
      <c r="E24154" s="3">
        <f t="shared" si="754"/>
        <v>2.4458671168604726E-4</v>
      </c>
      <c r="F24154" s="3">
        <f t="shared" si="755"/>
        <v>98.839305408863495</v>
      </c>
      <c r="G24154" t="s">
        <v>14473</v>
      </c>
    </row>
    <row r="24155" spans="1:7" x14ac:dyDescent="0.35">
      <c r="A24155" t="s">
        <v>10</v>
      </c>
      <c r="B24155" t="s">
        <v>8</v>
      </c>
      <c r="C24155" t="s">
        <v>6610</v>
      </c>
      <c r="D24155" s="2">
        <v>54034.07</v>
      </c>
      <c r="E24155" s="3">
        <f t="shared" si="754"/>
        <v>2.4457340441881771E-4</v>
      </c>
      <c r="F24155" s="3">
        <f t="shared" si="755"/>
        <v>98.839549982267911</v>
      </c>
      <c r="G24155" t="s">
        <v>14473</v>
      </c>
    </row>
    <row r="24156" spans="1:7" x14ac:dyDescent="0.35">
      <c r="A24156" t="s">
        <v>10</v>
      </c>
      <c r="B24156" t="s">
        <v>6</v>
      </c>
      <c r="C24156" t="s">
        <v>401</v>
      </c>
      <c r="D24156" s="2">
        <v>54033.56</v>
      </c>
      <c r="E24156" s="3">
        <f t="shared" si="754"/>
        <v>2.445710960153187E-4</v>
      </c>
      <c r="F24156" s="3">
        <f t="shared" si="755"/>
        <v>98.83979455336393</v>
      </c>
      <c r="G24156" t="s">
        <v>14480</v>
      </c>
    </row>
    <row r="24157" spans="1:7" x14ac:dyDescent="0.35">
      <c r="A24157" t="s">
        <v>3</v>
      </c>
      <c r="B24157" t="s">
        <v>23</v>
      </c>
      <c r="C24157" t="s">
        <v>8962</v>
      </c>
      <c r="D24157" s="2">
        <v>54031.95</v>
      </c>
      <c r="E24157" s="3">
        <f t="shared" si="754"/>
        <v>2.4456380870231198E-4</v>
      </c>
      <c r="F24157" s="3">
        <f t="shared" si="755"/>
        <v>98.840039117172637</v>
      </c>
      <c r="G24157" t="s">
        <v>14473</v>
      </c>
    </row>
    <row r="24158" spans="1:7" x14ac:dyDescent="0.35">
      <c r="A24158" t="s">
        <v>10</v>
      </c>
      <c r="B24158" t="s">
        <v>9</v>
      </c>
      <c r="C24158" t="s">
        <v>3498</v>
      </c>
      <c r="D24158" s="2">
        <v>54031.7</v>
      </c>
      <c r="E24158" s="3">
        <f t="shared" si="754"/>
        <v>2.4456267713196935E-4</v>
      </c>
      <c r="F24158" s="3">
        <f t="shared" si="755"/>
        <v>98.840283679849776</v>
      </c>
      <c r="G24158" t="s">
        <v>14480</v>
      </c>
    </row>
    <row r="24159" spans="1:7" x14ac:dyDescent="0.35">
      <c r="A24159" t="s">
        <v>10</v>
      </c>
      <c r="B24159" t="s">
        <v>8</v>
      </c>
      <c r="C24159" t="s">
        <v>6362</v>
      </c>
      <c r="D24159" s="2">
        <v>54029.27</v>
      </c>
      <c r="E24159" s="3">
        <f t="shared" si="754"/>
        <v>2.445516782682388E-4</v>
      </c>
      <c r="F24159" s="3">
        <f t="shared" si="755"/>
        <v>98.84052823152804</v>
      </c>
      <c r="G24159" t="s">
        <v>14480</v>
      </c>
    </row>
    <row r="24160" spans="1:7" x14ac:dyDescent="0.35">
      <c r="A24160" t="s">
        <v>3</v>
      </c>
      <c r="B24160" t="s">
        <v>22</v>
      </c>
      <c r="C24160" t="s">
        <v>1769</v>
      </c>
      <c r="D24160" s="2">
        <v>54025.62</v>
      </c>
      <c r="E24160" s="3">
        <f t="shared" si="754"/>
        <v>2.4453515734123611E-4</v>
      </c>
      <c r="F24160" s="3">
        <f t="shared" si="755"/>
        <v>98.840772766685376</v>
      </c>
      <c r="G24160" t="s">
        <v>14473</v>
      </c>
    </row>
    <row r="24161" spans="1:7" x14ac:dyDescent="0.35">
      <c r="A24161" t="s">
        <v>3</v>
      </c>
      <c r="B24161" t="s">
        <v>6</v>
      </c>
      <c r="C24161" t="s">
        <v>6298</v>
      </c>
      <c r="D24161" s="2">
        <v>54020.41</v>
      </c>
      <c r="E24161" s="3">
        <f t="shared" si="754"/>
        <v>2.4451157541529526E-4</v>
      </c>
      <c r="F24161" s="3">
        <f t="shared" si="755"/>
        <v>98.841017278260793</v>
      </c>
      <c r="G24161" t="s">
        <v>14473</v>
      </c>
    </row>
    <row r="24162" spans="1:7" x14ac:dyDescent="0.35">
      <c r="A24162" t="s">
        <v>10</v>
      </c>
      <c r="B24162" t="s">
        <v>9</v>
      </c>
      <c r="C24162" t="s">
        <v>396</v>
      </c>
      <c r="D24162" s="2">
        <v>54020.02</v>
      </c>
      <c r="E24162" s="3">
        <f t="shared" si="754"/>
        <v>2.4450981016556074E-4</v>
      </c>
      <c r="F24162" s="3">
        <f t="shared" si="755"/>
        <v>98.841261788070952</v>
      </c>
      <c r="G24162" t="s">
        <v>14480</v>
      </c>
    </row>
    <row r="24163" spans="1:7" x14ac:dyDescent="0.35">
      <c r="A24163" t="s">
        <v>3</v>
      </c>
      <c r="B24163" t="s">
        <v>6</v>
      </c>
      <c r="C24163" t="s">
        <v>3943</v>
      </c>
      <c r="D24163" s="2">
        <v>54016.91</v>
      </c>
      <c r="E24163" s="3">
        <f t="shared" si="754"/>
        <v>2.4449573343049815E-4</v>
      </c>
      <c r="F24163" s="3">
        <f t="shared" si="755"/>
        <v>98.841506283804378</v>
      </c>
      <c r="G24163" t="s">
        <v>14473</v>
      </c>
    </row>
    <row r="24164" spans="1:7" x14ac:dyDescent="0.35">
      <c r="A24164" t="s">
        <v>3</v>
      </c>
      <c r="B24164" t="s">
        <v>9</v>
      </c>
      <c r="C24164" t="s">
        <v>3727</v>
      </c>
      <c r="D24164" s="2">
        <v>54015.95</v>
      </c>
      <c r="E24164" s="3">
        <f t="shared" si="754"/>
        <v>2.4449138820038238E-4</v>
      </c>
      <c r="F24164" s="3">
        <f t="shared" si="755"/>
        <v>98.84175077519258</v>
      </c>
      <c r="G24164" t="s">
        <v>14473</v>
      </c>
    </row>
    <row r="24165" spans="1:7" x14ac:dyDescent="0.35">
      <c r="A24165" t="s">
        <v>10</v>
      </c>
      <c r="B24165" t="s">
        <v>13</v>
      </c>
      <c r="C24165" t="s">
        <v>4193</v>
      </c>
      <c r="D24165" s="2">
        <v>54014</v>
      </c>
      <c r="E24165" s="3">
        <f t="shared" si="754"/>
        <v>2.4448256195170974E-4</v>
      </c>
      <c r="F24165" s="3">
        <f t="shared" si="755"/>
        <v>98.841995257754533</v>
      </c>
      <c r="G24165" t="s">
        <v>14473</v>
      </c>
    </row>
    <row r="24166" spans="1:7" x14ac:dyDescent="0.35">
      <c r="A24166" t="s">
        <v>3</v>
      </c>
      <c r="B24166" t="s">
        <v>9</v>
      </c>
      <c r="C24166" t="s">
        <v>2253</v>
      </c>
      <c r="D24166" s="2">
        <v>54010.32</v>
      </c>
      <c r="E24166" s="3">
        <f t="shared" si="754"/>
        <v>2.4446590523626591E-4</v>
      </c>
      <c r="F24166" s="3">
        <f t="shared" si="755"/>
        <v>98.842239723659773</v>
      </c>
      <c r="G24166" t="s">
        <v>14480</v>
      </c>
    </row>
    <row r="24167" spans="1:7" x14ac:dyDescent="0.35">
      <c r="A24167" t="s">
        <v>10</v>
      </c>
      <c r="B24167" t="s">
        <v>6</v>
      </c>
      <c r="C24167" t="s">
        <v>11671</v>
      </c>
      <c r="D24167" s="2">
        <v>54005.66</v>
      </c>
      <c r="E24167" s="3">
        <f t="shared" si="754"/>
        <v>2.4444481276507889E-4</v>
      </c>
      <c r="F24167" s="3">
        <f t="shared" si="755"/>
        <v>98.842484168472538</v>
      </c>
      <c r="G24167" t="s">
        <v>14480</v>
      </c>
    </row>
    <row r="24168" spans="1:7" x14ac:dyDescent="0.35">
      <c r="A24168" t="s">
        <v>3</v>
      </c>
      <c r="B24168" t="s">
        <v>182</v>
      </c>
      <c r="C24168" s="7" t="s">
        <v>3098</v>
      </c>
      <c r="D24168" s="2">
        <v>54003.92</v>
      </c>
      <c r="E24168" s="3">
        <f t="shared" si="754"/>
        <v>2.4443693703549401E-4</v>
      </c>
      <c r="F24168" s="3">
        <f t="shared" si="755"/>
        <v>98.842728605409576</v>
      </c>
      <c r="G24168" t="s">
        <v>14480</v>
      </c>
    </row>
    <row r="24169" spans="1:7" x14ac:dyDescent="0.35">
      <c r="A24169" t="s">
        <v>3</v>
      </c>
      <c r="B24169" t="s">
        <v>9</v>
      </c>
      <c r="C24169" t="s">
        <v>6922</v>
      </c>
      <c r="D24169" s="2">
        <v>54000</v>
      </c>
      <c r="E24169" s="3">
        <f t="shared" si="754"/>
        <v>2.4441919401252128E-4</v>
      </c>
      <c r="F24169" s="3">
        <f t="shared" si="755"/>
        <v>98.842973024603594</v>
      </c>
      <c r="G24169" t="s">
        <v>14480</v>
      </c>
    </row>
    <row r="24170" spans="1:7" x14ac:dyDescent="0.35">
      <c r="A24170" t="s">
        <v>10</v>
      </c>
      <c r="B24170" t="s">
        <v>22</v>
      </c>
      <c r="C24170" t="s">
        <v>5582</v>
      </c>
      <c r="D24170" s="2">
        <v>54000</v>
      </c>
      <c r="E24170" s="3">
        <f t="shared" si="754"/>
        <v>2.4441919401252128E-4</v>
      </c>
      <c r="F24170" s="3">
        <f t="shared" si="755"/>
        <v>98.843217443797613</v>
      </c>
      <c r="G24170" t="s">
        <v>14480</v>
      </c>
    </row>
    <row r="24171" spans="1:7" x14ac:dyDescent="0.35">
      <c r="A24171" t="s">
        <v>3</v>
      </c>
      <c r="B24171" t="s">
        <v>76</v>
      </c>
      <c r="C24171" t="s">
        <v>9250</v>
      </c>
      <c r="D24171" s="2">
        <v>54000</v>
      </c>
      <c r="E24171" s="3">
        <f t="shared" si="754"/>
        <v>2.4441919401252128E-4</v>
      </c>
      <c r="F24171" s="3">
        <f t="shared" si="755"/>
        <v>98.843461862991632</v>
      </c>
      <c r="G24171" t="s">
        <v>14473</v>
      </c>
    </row>
    <row r="24172" spans="1:7" x14ac:dyDescent="0.35">
      <c r="A24172" t="s">
        <v>10</v>
      </c>
      <c r="B24172" t="s">
        <v>8</v>
      </c>
      <c r="C24172" t="s">
        <v>13697</v>
      </c>
      <c r="D24172" s="2">
        <v>54000</v>
      </c>
      <c r="E24172" s="3">
        <f t="shared" si="754"/>
        <v>2.4441919401252128E-4</v>
      </c>
      <c r="F24172" s="3">
        <f t="shared" si="755"/>
        <v>98.84370628218565</v>
      </c>
      <c r="G24172" t="s">
        <v>14473</v>
      </c>
    </row>
    <row r="24173" spans="1:7" x14ac:dyDescent="0.35">
      <c r="A24173" t="s">
        <v>3</v>
      </c>
      <c r="B24173" t="s">
        <v>6</v>
      </c>
      <c r="C24173" t="s">
        <v>5802</v>
      </c>
      <c r="D24173" s="2">
        <v>54000</v>
      </c>
      <c r="E24173" s="3">
        <f t="shared" si="754"/>
        <v>2.4441919401252128E-4</v>
      </c>
      <c r="F24173" s="3">
        <f t="shared" si="755"/>
        <v>98.843950701379669</v>
      </c>
      <c r="G24173" t="s">
        <v>14480</v>
      </c>
    </row>
    <row r="24174" spans="1:7" x14ac:dyDescent="0.35">
      <c r="A24174" t="s">
        <v>10</v>
      </c>
      <c r="B24174" t="s">
        <v>22</v>
      </c>
      <c r="C24174" s="8" t="s">
        <v>6336</v>
      </c>
      <c r="D24174" s="2">
        <v>53994.5</v>
      </c>
      <c r="E24174" s="3">
        <f t="shared" si="754"/>
        <v>2.4439429946498297E-4</v>
      </c>
      <c r="F24174" s="3">
        <f t="shared" si="755"/>
        <v>98.84419509567914</v>
      </c>
      <c r="G24174" t="s">
        <v>14480</v>
      </c>
    </row>
    <row r="24175" spans="1:7" x14ac:dyDescent="0.35">
      <c r="A24175" t="s">
        <v>3</v>
      </c>
      <c r="B24175" t="s">
        <v>9</v>
      </c>
      <c r="C24175" t="s">
        <v>6183</v>
      </c>
      <c r="D24175" s="2">
        <v>53993.61</v>
      </c>
      <c r="E24175" s="3">
        <f t="shared" si="754"/>
        <v>2.4439027107456312E-4</v>
      </c>
      <c r="F24175" s="3">
        <f t="shared" si="755"/>
        <v>98.844439485950218</v>
      </c>
      <c r="G24175" t="s">
        <v>14480</v>
      </c>
    </row>
    <row r="24176" spans="1:7" x14ac:dyDescent="0.35">
      <c r="A24176" t="s">
        <v>3</v>
      </c>
      <c r="B24176" t="s">
        <v>68</v>
      </c>
      <c r="C24176" t="s">
        <v>284</v>
      </c>
      <c r="D24176" s="2">
        <v>53992.55</v>
      </c>
      <c r="E24176" s="3">
        <f t="shared" si="754"/>
        <v>2.4438547321631033E-4</v>
      </c>
      <c r="F24176" s="3">
        <f t="shared" si="755"/>
        <v>98.844683871423427</v>
      </c>
      <c r="G24176" t="s">
        <v>14480</v>
      </c>
    </row>
    <row r="24177" spans="1:7" x14ac:dyDescent="0.35">
      <c r="A24177" t="s">
        <v>10</v>
      </c>
      <c r="B24177" t="s">
        <v>23</v>
      </c>
      <c r="C24177" t="s">
        <v>9238</v>
      </c>
      <c r="D24177" s="2">
        <v>53991.25</v>
      </c>
      <c r="E24177" s="3">
        <f t="shared" si="754"/>
        <v>2.4437958905052849E-4</v>
      </c>
      <c r="F24177" s="3">
        <f t="shared" si="755"/>
        <v>98.844928251012476</v>
      </c>
      <c r="G24177" t="s">
        <v>14480</v>
      </c>
    </row>
    <row r="24178" spans="1:7" x14ac:dyDescent="0.35">
      <c r="A24178" t="s">
        <v>10</v>
      </c>
      <c r="B24178" t="s">
        <v>6</v>
      </c>
      <c r="C24178" s="8" t="s">
        <v>6448</v>
      </c>
      <c r="D24178" s="2">
        <v>53991</v>
      </c>
      <c r="E24178" s="3">
        <f t="shared" si="754"/>
        <v>2.4437845748018585E-4</v>
      </c>
      <c r="F24178" s="3">
        <f t="shared" si="755"/>
        <v>98.845172629469957</v>
      </c>
      <c r="G24178" t="s">
        <v>14480</v>
      </c>
    </row>
    <row r="24179" spans="1:7" x14ac:dyDescent="0.35">
      <c r="A24179" t="s">
        <v>3</v>
      </c>
      <c r="B24179" t="s">
        <v>9</v>
      </c>
      <c r="C24179" t="s">
        <v>1135</v>
      </c>
      <c r="D24179" s="2">
        <v>53989.22</v>
      </c>
      <c r="E24179" s="3">
        <f t="shared" si="754"/>
        <v>2.443704006993462E-4</v>
      </c>
      <c r="F24179" s="3">
        <f t="shared" si="755"/>
        <v>98.84541699987065</v>
      </c>
      <c r="G24179" t="s">
        <v>14480</v>
      </c>
    </row>
    <row r="24180" spans="1:7" x14ac:dyDescent="0.35">
      <c r="A24180" t="s">
        <v>10</v>
      </c>
      <c r="B24180" t="s">
        <v>37</v>
      </c>
      <c r="C24180" t="s">
        <v>241</v>
      </c>
      <c r="D24180" s="2">
        <v>53988</v>
      </c>
      <c r="E24180" s="3">
        <f t="shared" si="754"/>
        <v>2.4436487863607406E-4</v>
      </c>
      <c r="F24180" s="3">
        <f t="shared" si="755"/>
        <v>98.84566136474929</v>
      </c>
      <c r="G24180" t="s">
        <v>14480</v>
      </c>
    </row>
    <row r="24181" spans="1:7" x14ac:dyDescent="0.35">
      <c r="A24181" t="s">
        <v>10</v>
      </c>
      <c r="B24181" t="s">
        <v>8</v>
      </c>
      <c r="C24181" t="s">
        <v>13781</v>
      </c>
      <c r="D24181" s="2">
        <v>53988</v>
      </c>
      <c r="E24181" s="3">
        <f t="shared" si="754"/>
        <v>2.4436487863607406E-4</v>
      </c>
      <c r="F24181" s="3">
        <f t="shared" si="755"/>
        <v>98.84590572962793</v>
      </c>
      <c r="G24181" t="s">
        <v>14473</v>
      </c>
    </row>
    <row r="24182" spans="1:7" x14ac:dyDescent="0.35">
      <c r="A24182" t="s">
        <v>3</v>
      </c>
      <c r="B24182" t="s">
        <v>9</v>
      </c>
      <c r="C24182" t="s">
        <v>7621</v>
      </c>
      <c r="D24182" s="2">
        <v>53975.78</v>
      </c>
      <c r="E24182" s="3">
        <f t="shared" si="754"/>
        <v>2.443095674777253E-4</v>
      </c>
      <c r="F24182" s="3">
        <f t="shared" si="755"/>
        <v>98.846150039195408</v>
      </c>
      <c r="G24182" t="s">
        <v>14480</v>
      </c>
    </row>
    <row r="24183" spans="1:7" x14ac:dyDescent="0.35">
      <c r="A24183" t="s">
        <v>10</v>
      </c>
      <c r="B24183" t="s">
        <v>20</v>
      </c>
      <c r="C24183" t="s">
        <v>7688</v>
      </c>
      <c r="D24183" s="2">
        <v>53973.35</v>
      </c>
      <c r="E24183" s="3">
        <f t="shared" si="754"/>
        <v>2.4429856861399475E-4</v>
      </c>
      <c r="F24183" s="3">
        <f t="shared" si="755"/>
        <v>98.846394337764025</v>
      </c>
      <c r="G24183" t="s">
        <v>14480</v>
      </c>
    </row>
    <row r="24184" spans="1:7" x14ac:dyDescent="0.35">
      <c r="A24184" t="s">
        <v>10</v>
      </c>
      <c r="B24184" t="s">
        <v>134</v>
      </c>
      <c r="C24184" t="s">
        <v>3840</v>
      </c>
      <c r="D24184" s="2">
        <v>53971.49</v>
      </c>
      <c r="E24184" s="3">
        <f t="shared" si="754"/>
        <v>2.442901497306454E-4</v>
      </c>
      <c r="F24184" s="3">
        <f t="shared" si="755"/>
        <v>98.846638627913762</v>
      </c>
      <c r="G24184" t="s">
        <v>14480</v>
      </c>
    </row>
    <row r="24185" spans="1:7" x14ac:dyDescent="0.35">
      <c r="A24185" t="s">
        <v>3</v>
      </c>
      <c r="B24185" t="s">
        <v>20</v>
      </c>
      <c r="C24185" t="s">
        <v>5190</v>
      </c>
      <c r="D24185" s="2">
        <v>53969.27</v>
      </c>
      <c r="E24185" s="3">
        <f t="shared" si="754"/>
        <v>2.4428010138600261E-4</v>
      </c>
      <c r="F24185" s="3">
        <f t="shared" si="755"/>
        <v>98.846882908015147</v>
      </c>
      <c r="G24185" t="s">
        <v>14480</v>
      </c>
    </row>
    <row r="24186" spans="1:7" x14ac:dyDescent="0.35">
      <c r="A24186" t="s">
        <v>3</v>
      </c>
      <c r="B24186" t="s">
        <v>13</v>
      </c>
      <c r="C24186" t="s">
        <v>1254</v>
      </c>
      <c r="D24186" s="2">
        <v>53965.79</v>
      </c>
      <c r="E24186" s="3">
        <f t="shared" si="754"/>
        <v>2.4426434992683301E-4</v>
      </c>
      <c r="F24186" s="3">
        <f t="shared" si="755"/>
        <v>98.847127172365077</v>
      </c>
      <c r="G24186" t="s">
        <v>14473</v>
      </c>
    </row>
    <row r="24187" spans="1:7" x14ac:dyDescent="0.35">
      <c r="A24187" t="s">
        <v>10</v>
      </c>
      <c r="B24187" t="s">
        <v>9</v>
      </c>
      <c r="C24187" t="s">
        <v>5799</v>
      </c>
      <c r="D24187" s="2">
        <v>53954.44</v>
      </c>
      <c r="E24187" s="3">
        <f t="shared" si="754"/>
        <v>2.4421297663327664E-4</v>
      </c>
      <c r="F24187" s="3">
        <f t="shared" si="755"/>
        <v>98.847371385341717</v>
      </c>
      <c r="G24187" t="s">
        <v>14480</v>
      </c>
    </row>
    <row r="24188" spans="1:7" x14ac:dyDescent="0.35">
      <c r="A24188" t="s">
        <v>3</v>
      </c>
      <c r="B24188" t="s">
        <v>9</v>
      </c>
      <c r="C24188" t="s">
        <v>11246</v>
      </c>
      <c r="D24188" s="2">
        <v>53951.43</v>
      </c>
      <c r="E24188" s="3">
        <f t="shared" si="754"/>
        <v>2.4419935252635111E-4</v>
      </c>
      <c r="F24188" s="3">
        <f t="shared" si="755"/>
        <v>98.847615584694239</v>
      </c>
      <c r="G24188" t="s">
        <v>14480</v>
      </c>
    </row>
    <row r="24189" spans="1:7" x14ac:dyDescent="0.35">
      <c r="A24189" t="s">
        <v>10</v>
      </c>
      <c r="B24189" t="s">
        <v>22</v>
      </c>
      <c r="C24189" s="8" t="s">
        <v>9074</v>
      </c>
      <c r="D24189" s="2">
        <v>53950.78</v>
      </c>
      <c r="E24189" s="3">
        <f t="shared" si="754"/>
        <v>2.4419641044346022E-4</v>
      </c>
      <c r="F24189" s="3">
        <f t="shared" si="755"/>
        <v>98.847859781104688</v>
      </c>
      <c r="G24189" t="s">
        <v>14480</v>
      </c>
    </row>
    <row r="24190" spans="1:7" x14ac:dyDescent="0.35">
      <c r="A24190" t="s">
        <v>10</v>
      </c>
      <c r="B24190" t="s">
        <v>9</v>
      </c>
      <c r="C24190" t="s">
        <v>10329</v>
      </c>
      <c r="D24190" s="2">
        <v>53950.239999999998</v>
      </c>
      <c r="E24190" s="3">
        <f t="shared" si="754"/>
        <v>2.4419396625152012E-4</v>
      </c>
      <c r="F24190" s="3">
        <f t="shared" si="755"/>
        <v>98.848103975070941</v>
      </c>
      <c r="G24190" t="s">
        <v>14480</v>
      </c>
    </row>
    <row r="24191" spans="1:7" x14ac:dyDescent="0.35">
      <c r="A24191" t="s">
        <v>3</v>
      </c>
      <c r="B24191" t="s">
        <v>13</v>
      </c>
      <c r="C24191" t="s">
        <v>8309</v>
      </c>
      <c r="D24191" s="2">
        <v>53948.05</v>
      </c>
      <c r="E24191" s="3">
        <f t="shared" si="754"/>
        <v>2.4418405369531847E-4</v>
      </c>
      <c r="F24191" s="3">
        <f t="shared" si="755"/>
        <v>98.84834815912464</v>
      </c>
      <c r="G24191" t="s">
        <v>14473</v>
      </c>
    </row>
    <row r="24192" spans="1:7" x14ac:dyDescent="0.35">
      <c r="A24192" t="s">
        <v>3</v>
      </c>
      <c r="B24192" t="s">
        <v>6</v>
      </c>
      <c r="C24192" t="s">
        <v>4490</v>
      </c>
      <c r="D24192" s="2">
        <v>53947.06</v>
      </c>
      <c r="E24192" s="3">
        <f t="shared" si="754"/>
        <v>2.4417957267676161E-4</v>
      </c>
      <c r="F24192" s="3">
        <f t="shared" si="755"/>
        <v>98.848592338697316</v>
      </c>
      <c r="G24192" t="s">
        <v>14473</v>
      </c>
    </row>
    <row r="24193" spans="1:7" x14ac:dyDescent="0.35">
      <c r="A24193" t="s">
        <v>10</v>
      </c>
      <c r="B24193" t="s">
        <v>294</v>
      </c>
      <c r="C24193" t="s">
        <v>4002</v>
      </c>
      <c r="D24193" s="2">
        <v>53946.38</v>
      </c>
      <c r="E24193" s="3">
        <f t="shared" si="754"/>
        <v>2.4417649480542957E-4</v>
      </c>
      <c r="F24193" s="3">
        <f t="shared" si="755"/>
        <v>98.848836515192119</v>
      </c>
      <c r="G24193" t="s">
        <v>14473</v>
      </c>
    </row>
    <row r="24194" spans="1:7" x14ac:dyDescent="0.35">
      <c r="A24194" t="s">
        <v>10</v>
      </c>
      <c r="B24194" t="s">
        <v>67</v>
      </c>
      <c r="C24194" t="s">
        <v>9004</v>
      </c>
      <c r="D24194" s="2">
        <v>53946.38</v>
      </c>
      <c r="E24194" s="3">
        <f t="shared" si="754"/>
        <v>2.4417649480542957E-4</v>
      </c>
      <c r="F24194" s="3">
        <f t="shared" si="755"/>
        <v>98.849080691686922</v>
      </c>
      <c r="G24194" t="s">
        <v>14473</v>
      </c>
    </row>
    <row r="24195" spans="1:7" x14ac:dyDescent="0.35">
      <c r="A24195" t="s">
        <v>3</v>
      </c>
      <c r="B24195" t="s">
        <v>6</v>
      </c>
      <c r="C24195" t="s">
        <v>2668</v>
      </c>
      <c r="D24195" s="2">
        <v>53945</v>
      </c>
      <c r="E24195" s="3">
        <f t="shared" ref="E24195:E24258" si="756">(D24195/$D$29638)*100</f>
        <v>2.4417024853713812E-4</v>
      </c>
      <c r="F24195" s="3">
        <f t="shared" si="755"/>
        <v>98.849324861935457</v>
      </c>
      <c r="G24195" t="s">
        <v>14473</v>
      </c>
    </row>
    <row r="24196" spans="1:7" x14ac:dyDescent="0.35">
      <c r="A24196" t="s">
        <v>3</v>
      </c>
      <c r="B24196" t="s">
        <v>83</v>
      </c>
      <c r="C24196" t="s">
        <v>553</v>
      </c>
      <c r="D24196" s="2">
        <v>53927.37</v>
      </c>
      <c r="E24196" s="3">
        <f t="shared" si="756"/>
        <v>2.4409045019657444E-4</v>
      </c>
      <c r="F24196" s="3">
        <f t="shared" ref="F24196:F24259" si="757">E24196+F24195</f>
        <v>98.849568952385653</v>
      </c>
      <c r="G24196" t="s">
        <v>14480</v>
      </c>
    </row>
    <row r="24197" spans="1:7" x14ac:dyDescent="0.35">
      <c r="A24197" t="s">
        <v>3</v>
      </c>
      <c r="B24197" t="s">
        <v>62</v>
      </c>
      <c r="C24197" t="s">
        <v>4451</v>
      </c>
      <c r="D24197" s="2">
        <v>53926.74</v>
      </c>
      <c r="E24197" s="3">
        <f t="shared" si="756"/>
        <v>2.4408759863931093E-4</v>
      </c>
      <c r="F24197" s="3">
        <f t="shared" si="757"/>
        <v>98.849813039984298</v>
      </c>
      <c r="G24197" t="s">
        <v>14480</v>
      </c>
    </row>
    <row r="24198" spans="1:7" x14ac:dyDescent="0.35">
      <c r="A24198" t="s">
        <v>10</v>
      </c>
      <c r="B24198" t="s">
        <v>9</v>
      </c>
      <c r="C24198" s="8" t="s">
        <v>4406</v>
      </c>
      <c r="D24198" s="2">
        <v>53925.09</v>
      </c>
      <c r="E24198" s="3">
        <f t="shared" si="756"/>
        <v>2.4408013027504944E-4</v>
      </c>
      <c r="F24198" s="3">
        <f t="shared" si="757"/>
        <v>98.85005712011457</v>
      </c>
      <c r="G24198" t="s">
        <v>14480</v>
      </c>
    </row>
    <row r="24199" spans="1:7" x14ac:dyDescent="0.35">
      <c r="A24199" t="s">
        <v>3</v>
      </c>
      <c r="B24199" t="s">
        <v>134</v>
      </c>
      <c r="C24199" t="s">
        <v>11526</v>
      </c>
      <c r="D24199" s="2">
        <v>53925.05</v>
      </c>
      <c r="E24199" s="3">
        <f t="shared" si="756"/>
        <v>2.4407994922379466E-4</v>
      </c>
      <c r="F24199" s="3">
        <f t="shared" si="757"/>
        <v>98.850301200063797</v>
      </c>
      <c r="G24199" t="s">
        <v>14480</v>
      </c>
    </row>
    <row r="24200" spans="1:7" x14ac:dyDescent="0.35">
      <c r="A24200" t="s">
        <v>10</v>
      </c>
      <c r="B24200" t="s">
        <v>9</v>
      </c>
      <c r="C24200" t="s">
        <v>2767</v>
      </c>
      <c r="D24200" s="2">
        <v>53924.75</v>
      </c>
      <c r="E24200" s="3">
        <f t="shared" si="756"/>
        <v>2.4407859133938347E-4</v>
      </c>
      <c r="F24200" s="3">
        <f t="shared" si="757"/>
        <v>98.850545278655133</v>
      </c>
      <c r="G24200" t="s">
        <v>14480</v>
      </c>
    </row>
    <row r="24201" spans="1:7" x14ac:dyDescent="0.35">
      <c r="A24201" t="s">
        <v>10</v>
      </c>
      <c r="B24201" t="s">
        <v>28</v>
      </c>
      <c r="C24201" t="s">
        <v>4245</v>
      </c>
      <c r="D24201" s="2">
        <v>53918.51</v>
      </c>
      <c r="E24201" s="3">
        <f t="shared" si="756"/>
        <v>2.440503473436309E-4</v>
      </c>
      <c r="F24201" s="3">
        <f t="shared" si="757"/>
        <v>98.850789329002481</v>
      </c>
      <c r="G24201" t="s">
        <v>14473</v>
      </c>
    </row>
    <row r="24202" spans="1:7" x14ac:dyDescent="0.35">
      <c r="A24202" t="s">
        <v>3</v>
      </c>
      <c r="B24202" t="s">
        <v>9</v>
      </c>
      <c r="C24202" t="s">
        <v>11168</v>
      </c>
      <c r="D24202" s="2">
        <v>53917.599999999999</v>
      </c>
      <c r="E24202" s="3">
        <f t="shared" si="756"/>
        <v>2.4404622842758364E-4</v>
      </c>
      <c r="F24202" s="3">
        <f t="shared" si="757"/>
        <v>98.851033375230912</v>
      </c>
      <c r="G24202" t="s">
        <v>14473</v>
      </c>
    </row>
    <row r="24203" spans="1:7" x14ac:dyDescent="0.35">
      <c r="A24203" t="s">
        <v>3</v>
      </c>
      <c r="B24203" t="s">
        <v>27</v>
      </c>
      <c r="C24203" t="s">
        <v>4737</v>
      </c>
      <c r="D24203" s="2">
        <v>53915.3</v>
      </c>
      <c r="E24203" s="3">
        <f t="shared" si="756"/>
        <v>2.4403581798043128E-4</v>
      </c>
      <c r="F24203" s="3">
        <f t="shared" si="757"/>
        <v>98.851277411048898</v>
      </c>
      <c r="G24203" t="s">
        <v>14473</v>
      </c>
    </row>
    <row r="24204" spans="1:7" x14ac:dyDescent="0.35">
      <c r="A24204" t="s">
        <v>3</v>
      </c>
      <c r="B24204" t="s">
        <v>139</v>
      </c>
      <c r="C24204" t="s">
        <v>13528</v>
      </c>
      <c r="D24204" s="2">
        <v>53911</v>
      </c>
      <c r="E24204" s="3">
        <f t="shared" si="756"/>
        <v>2.4401635497053767E-4</v>
      </c>
      <c r="F24204" s="3">
        <f t="shared" si="757"/>
        <v>98.851521427403867</v>
      </c>
      <c r="G24204" t="s">
        <v>14473</v>
      </c>
    </row>
    <row r="24205" spans="1:7" x14ac:dyDescent="0.35">
      <c r="A24205" t="s">
        <v>10</v>
      </c>
      <c r="B24205" t="s">
        <v>4492</v>
      </c>
      <c r="C24205" t="s">
        <v>12491</v>
      </c>
      <c r="D24205" s="2">
        <v>53910.96</v>
      </c>
      <c r="E24205" s="3">
        <f t="shared" si="756"/>
        <v>2.4401617391928284E-4</v>
      </c>
      <c r="F24205" s="3">
        <f t="shared" si="757"/>
        <v>98.85176544357779</v>
      </c>
      <c r="G24205" t="s">
        <v>14473</v>
      </c>
    </row>
    <row r="24206" spans="1:7" x14ac:dyDescent="0.35">
      <c r="A24206" t="s">
        <v>3</v>
      </c>
      <c r="B24206" t="s">
        <v>28</v>
      </c>
      <c r="C24206" t="s">
        <v>8529</v>
      </c>
      <c r="D24206" s="2">
        <v>53910.8</v>
      </c>
      <c r="E24206" s="3">
        <f t="shared" si="756"/>
        <v>2.4401544971426356E-4</v>
      </c>
      <c r="F24206" s="3">
        <f t="shared" si="757"/>
        <v>98.852009459027499</v>
      </c>
      <c r="G24206" t="s">
        <v>14473</v>
      </c>
    </row>
    <row r="24207" spans="1:7" x14ac:dyDescent="0.35">
      <c r="A24207" t="s">
        <v>3</v>
      </c>
      <c r="B24207" t="s">
        <v>29</v>
      </c>
      <c r="C24207" t="s">
        <v>1868</v>
      </c>
      <c r="D24207" s="2">
        <v>53908.65</v>
      </c>
      <c r="E24207" s="3">
        <f t="shared" si="756"/>
        <v>2.4400571820931677E-4</v>
      </c>
      <c r="F24207" s="3">
        <f t="shared" si="757"/>
        <v>98.852253464745715</v>
      </c>
      <c r="G24207" t="s">
        <v>14480</v>
      </c>
    </row>
    <row r="24208" spans="1:7" x14ac:dyDescent="0.35">
      <c r="A24208" t="s">
        <v>10</v>
      </c>
      <c r="B24208" t="s">
        <v>9</v>
      </c>
      <c r="C24208" t="s">
        <v>5174</v>
      </c>
      <c r="D24208" s="2">
        <v>53906.61</v>
      </c>
      <c r="E24208" s="3">
        <f t="shared" si="756"/>
        <v>2.4399648459532075E-4</v>
      </c>
      <c r="F24208" s="3">
        <f t="shared" si="757"/>
        <v>98.852497461230314</v>
      </c>
      <c r="G24208" t="s">
        <v>14480</v>
      </c>
    </row>
    <row r="24209" spans="1:7" x14ac:dyDescent="0.35">
      <c r="A24209" t="s">
        <v>3</v>
      </c>
      <c r="B24209" t="s">
        <v>9</v>
      </c>
      <c r="C24209" t="s">
        <v>473</v>
      </c>
      <c r="D24209" s="2">
        <v>53905.78</v>
      </c>
      <c r="E24209" s="3">
        <f t="shared" si="756"/>
        <v>2.4399272778178314E-4</v>
      </c>
      <c r="F24209" s="3">
        <f t="shared" si="757"/>
        <v>98.852741453958089</v>
      </c>
      <c r="G24209" t="s">
        <v>14480</v>
      </c>
    </row>
    <row r="24210" spans="1:7" x14ac:dyDescent="0.35">
      <c r="A24210" t="s">
        <v>10</v>
      </c>
      <c r="B24210" t="s">
        <v>32</v>
      </c>
      <c r="C24210" t="s">
        <v>11897</v>
      </c>
      <c r="D24210" s="2">
        <v>53898.31</v>
      </c>
      <c r="E24210" s="3">
        <f t="shared" si="756"/>
        <v>2.4395891645994473E-4</v>
      </c>
      <c r="F24210" s="3">
        <f t="shared" si="757"/>
        <v>98.852985412874546</v>
      </c>
      <c r="G24210" t="s">
        <v>14473</v>
      </c>
    </row>
    <row r="24211" spans="1:7" x14ac:dyDescent="0.35">
      <c r="A24211" t="s">
        <v>10</v>
      </c>
      <c r="B24211" t="s">
        <v>55</v>
      </c>
      <c r="C24211" t="s">
        <v>5120</v>
      </c>
      <c r="D24211" s="2">
        <v>53895.38</v>
      </c>
      <c r="E24211" s="3">
        <f t="shared" si="756"/>
        <v>2.4394565445552886E-4</v>
      </c>
      <c r="F24211" s="3">
        <f t="shared" si="757"/>
        <v>98.853229358529006</v>
      </c>
      <c r="G24211" t="s">
        <v>14480</v>
      </c>
    </row>
    <row r="24212" spans="1:7" x14ac:dyDescent="0.35">
      <c r="A24212" t="s">
        <v>3</v>
      </c>
      <c r="B24212" t="s">
        <v>13</v>
      </c>
      <c r="C24212" t="s">
        <v>7552</v>
      </c>
      <c r="D24212" s="2">
        <v>53894.35</v>
      </c>
      <c r="E24212" s="3">
        <f t="shared" si="756"/>
        <v>2.4394099238571714E-4</v>
      </c>
      <c r="F24212" s="3">
        <f t="shared" si="757"/>
        <v>98.853473299521397</v>
      </c>
      <c r="G24212" t="s">
        <v>14480</v>
      </c>
    </row>
    <row r="24213" spans="1:7" x14ac:dyDescent="0.35">
      <c r="A24213" t="s">
        <v>3</v>
      </c>
      <c r="B24213" t="s">
        <v>6</v>
      </c>
      <c r="C24213" s="8" t="s">
        <v>3295</v>
      </c>
      <c r="D24213" s="2">
        <v>53892.72</v>
      </c>
      <c r="E24213" s="3">
        <f t="shared" si="756"/>
        <v>2.4393361454708306E-4</v>
      </c>
      <c r="F24213" s="3">
        <f t="shared" si="757"/>
        <v>98.853717233135939</v>
      </c>
      <c r="G24213" t="s">
        <v>14480</v>
      </c>
    </row>
    <row r="24214" spans="1:7" x14ac:dyDescent="0.35">
      <c r="A24214" t="s">
        <v>3</v>
      </c>
      <c r="B24214" t="s">
        <v>6</v>
      </c>
      <c r="C24214" t="s">
        <v>976</v>
      </c>
      <c r="D24214" s="2">
        <v>53892.4</v>
      </c>
      <c r="E24214" s="3">
        <f t="shared" si="756"/>
        <v>2.4393216613704451E-4</v>
      </c>
      <c r="F24214" s="3">
        <f t="shared" si="757"/>
        <v>98.853961165302081</v>
      </c>
      <c r="G24214" t="s">
        <v>14473</v>
      </c>
    </row>
    <row r="24215" spans="1:7" x14ac:dyDescent="0.35">
      <c r="A24215" t="s">
        <v>3</v>
      </c>
      <c r="B24215" t="s">
        <v>13</v>
      </c>
      <c r="C24215" s="8" t="s">
        <v>793</v>
      </c>
      <c r="D24215" s="2">
        <v>53889.599999999999</v>
      </c>
      <c r="E24215" s="3">
        <f t="shared" si="756"/>
        <v>2.4391949254920676E-4</v>
      </c>
      <c r="F24215" s="3">
        <f t="shared" si="757"/>
        <v>98.854205084794629</v>
      </c>
      <c r="G24215" t="s">
        <v>14480</v>
      </c>
    </row>
    <row r="24216" spans="1:7" x14ac:dyDescent="0.35">
      <c r="A24216" t="s">
        <v>3</v>
      </c>
      <c r="B24216" t="s">
        <v>6</v>
      </c>
      <c r="C24216" t="s">
        <v>13866</v>
      </c>
      <c r="D24216" s="2">
        <v>53888</v>
      </c>
      <c r="E24216" s="3">
        <f t="shared" si="756"/>
        <v>2.4391225049901383E-4</v>
      </c>
      <c r="F24216" s="3">
        <f t="shared" si="757"/>
        <v>98.854448997045125</v>
      </c>
      <c r="G24216" t="s">
        <v>14473</v>
      </c>
    </row>
    <row r="24217" spans="1:7" x14ac:dyDescent="0.35">
      <c r="A24217" t="s">
        <v>10</v>
      </c>
      <c r="B24217" t="s">
        <v>32</v>
      </c>
      <c r="C24217" t="s">
        <v>3094</v>
      </c>
      <c r="D24217" s="2">
        <v>53886.720000000001</v>
      </c>
      <c r="E24217" s="3">
        <f t="shared" si="756"/>
        <v>2.4390645685885945E-4</v>
      </c>
      <c r="F24217" s="3">
        <f t="shared" si="757"/>
        <v>98.854692903501984</v>
      </c>
      <c r="G24217" t="s">
        <v>14480</v>
      </c>
    </row>
    <row r="24218" spans="1:7" x14ac:dyDescent="0.35">
      <c r="A24218" t="s">
        <v>10</v>
      </c>
      <c r="B24218" t="s">
        <v>32</v>
      </c>
      <c r="C24218" t="s">
        <v>8816</v>
      </c>
      <c r="D24218" s="2">
        <v>53885</v>
      </c>
      <c r="E24218" s="3">
        <f t="shared" si="756"/>
        <v>2.4389867165490201E-4</v>
      </c>
      <c r="F24218" s="3">
        <f t="shared" si="757"/>
        <v>98.85493680217364</v>
      </c>
      <c r="G24218" t="s">
        <v>14480</v>
      </c>
    </row>
    <row r="24219" spans="1:7" x14ac:dyDescent="0.35">
      <c r="A24219" t="s">
        <v>3</v>
      </c>
      <c r="B24219" t="s">
        <v>253</v>
      </c>
      <c r="C24219" t="s">
        <v>13644</v>
      </c>
      <c r="D24219" s="2">
        <v>53876.05</v>
      </c>
      <c r="E24219" s="3">
        <f t="shared" si="756"/>
        <v>2.4385816143663512E-4</v>
      </c>
      <c r="F24219" s="3">
        <f t="shared" si="757"/>
        <v>98.85518066033508</v>
      </c>
      <c r="G24219" t="s">
        <v>14473</v>
      </c>
    </row>
    <row r="24220" spans="1:7" x14ac:dyDescent="0.35">
      <c r="A24220" t="s">
        <v>10</v>
      </c>
      <c r="B24220" t="s">
        <v>4270</v>
      </c>
      <c r="C24220" t="s">
        <v>11529</v>
      </c>
      <c r="D24220" s="2">
        <v>53872.25</v>
      </c>
      <c r="E24220" s="3">
        <f t="shared" si="756"/>
        <v>2.4384096156742683E-4</v>
      </c>
      <c r="F24220" s="3">
        <f t="shared" si="757"/>
        <v>98.855424501296653</v>
      </c>
      <c r="G24220" t="s">
        <v>14473</v>
      </c>
    </row>
    <row r="24221" spans="1:7" x14ac:dyDescent="0.35">
      <c r="A24221" t="s">
        <v>10</v>
      </c>
      <c r="B24221" t="s">
        <v>33</v>
      </c>
      <c r="C24221" t="s">
        <v>2883</v>
      </c>
      <c r="D24221" s="2">
        <v>53871.44</v>
      </c>
      <c r="E24221" s="3">
        <f t="shared" si="756"/>
        <v>2.4383729527951666E-4</v>
      </c>
      <c r="F24221" s="3">
        <f t="shared" si="757"/>
        <v>98.855668338591926</v>
      </c>
      <c r="G24221" t="s">
        <v>14473</v>
      </c>
    </row>
    <row r="24222" spans="1:7" x14ac:dyDescent="0.35">
      <c r="A24222" t="s">
        <v>3</v>
      </c>
      <c r="B24222" t="s">
        <v>6</v>
      </c>
      <c r="C24222" s="8" t="s">
        <v>7886</v>
      </c>
      <c r="D24222" s="2">
        <v>53869.4</v>
      </c>
      <c r="E24222" s="3">
        <f t="shared" si="756"/>
        <v>2.4382806166552061E-4</v>
      </c>
      <c r="F24222" s="3">
        <f t="shared" si="757"/>
        <v>98.855912166653596</v>
      </c>
      <c r="G24222" t="s">
        <v>14480</v>
      </c>
    </row>
    <row r="24223" spans="1:7" x14ac:dyDescent="0.35">
      <c r="A24223" t="s">
        <v>3</v>
      </c>
      <c r="B24223" t="s">
        <v>18</v>
      </c>
      <c r="C24223" t="s">
        <v>1250</v>
      </c>
      <c r="D24223" s="2">
        <v>53866.89</v>
      </c>
      <c r="E24223" s="3">
        <f t="shared" si="756"/>
        <v>2.4381670069928042E-4</v>
      </c>
      <c r="F24223" s="3">
        <f t="shared" si="757"/>
        <v>98.856155983354299</v>
      </c>
      <c r="G24223" t="s">
        <v>14480</v>
      </c>
    </row>
    <row r="24224" spans="1:7" x14ac:dyDescent="0.35">
      <c r="A24224" t="s">
        <v>10</v>
      </c>
      <c r="B24224" t="s">
        <v>22</v>
      </c>
      <c r="C24224" t="s">
        <v>11674</v>
      </c>
      <c r="D24224" s="2">
        <v>53866</v>
      </c>
      <c r="E24224" s="3">
        <f t="shared" si="756"/>
        <v>2.4381267230886056E-4</v>
      </c>
      <c r="F24224" s="3">
        <f t="shared" si="757"/>
        <v>98.856399796026608</v>
      </c>
      <c r="G24224" t="s">
        <v>14473</v>
      </c>
    </row>
    <row r="24225" spans="1:7" x14ac:dyDescent="0.35">
      <c r="A24225" t="s">
        <v>10</v>
      </c>
      <c r="B24225" t="s">
        <v>4</v>
      </c>
      <c r="C24225" t="s">
        <v>1250</v>
      </c>
      <c r="D24225" s="2">
        <v>53859.69</v>
      </c>
      <c r="E24225" s="3">
        <f t="shared" si="756"/>
        <v>2.4378411147341211E-4</v>
      </c>
      <c r="F24225" s="3">
        <f t="shared" si="757"/>
        <v>98.856643580138083</v>
      </c>
      <c r="G24225" t="s">
        <v>14480</v>
      </c>
    </row>
    <row r="24226" spans="1:7" x14ac:dyDescent="0.35">
      <c r="A24226" t="s">
        <v>3</v>
      </c>
      <c r="B24226" t="s">
        <v>6</v>
      </c>
      <c r="C24226" t="s">
        <v>5767</v>
      </c>
      <c r="D24226" s="2">
        <v>53856.7</v>
      </c>
      <c r="E24226" s="3">
        <f t="shared" si="756"/>
        <v>2.4377057789211394E-4</v>
      </c>
      <c r="F24226" s="3">
        <f t="shared" si="757"/>
        <v>98.856887350715979</v>
      </c>
      <c r="G24226" t="s">
        <v>14473</v>
      </c>
    </row>
    <row r="24227" spans="1:7" x14ac:dyDescent="0.35">
      <c r="A24227" t="s">
        <v>10</v>
      </c>
      <c r="B24227" t="s">
        <v>13</v>
      </c>
      <c r="C24227" t="s">
        <v>798</v>
      </c>
      <c r="D24227" s="2">
        <v>53850.6</v>
      </c>
      <c r="E24227" s="3">
        <f t="shared" si="756"/>
        <v>2.4374296757575327E-4</v>
      </c>
      <c r="F24227" s="3">
        <f t="shared" si="757"/>
        <v>98.857131093683549</v>
      </c>
      <c r="G24227" t="s">
        <v>14473</v>
      </c>
    </row>
    <row r="24228" spans="1:7" x14ac:dyDescent="0.35">
      <c r="A24228" t="s">
        <v>3</v>
      </c>
      <c r="B24228" t="s">
        <v>6</v>
      </c>
      <c r="C24228" t="s">
        <v>716</v>
      </c>
      <c r="D24228" s="2">
        <v>53847.56</v>
      </c>
      <c r="E24228" s="3">
        <f t="shared" si="756"/>
        <v>2.4372920768038665E-4</v>
      </c>
      <c r="F24228" s="3">
        <f t="shared" si="757"/>
        <v>98.857374822891231</v>
      </c>
      <c r="G24228" t="s">
        <v>14473</v>
      </c>
    </row>
    <row r="24229" spans="1:7" x14ac:dyDescent="0.35">
      <c r="A24229" t="s">
        <v>10</v>
      </c>
      <c r="B24229" t="s">
        <v>9</v>
      </c>
      <c r="C24229" s="8" t="s">
        <v>307</v>
      </c>
      <c r="D24229" s="2">
        <v>53846.62</v>
      </c>
      <c r="E24229" s="3">
        <f t="shared" si="756"/>
        <v>2.4372495297589832E-4</v>
      </c>
      <c r="F24229" s="3">
        <f t="shared" si="757"/>
        <v>98.857618547844211</v>
      </c>
      <c r="G24229" t="s">
        <v>14480</v>
      </c>
    </row>
    <row r="24230" spans="1:7" x14ac:dyDescent="0.35">
      <c r="A24230" t="s">
        <v>3</v>
      </c>
      <c r="B24230" t="s">
        <v>23</v>
      </c>
      <c r="C24230" t="s">
        <v>198</v>
      </c>
      <c r="D24230" s="2">
        <v>53843.96</v>
      </c>
      <c r="E24230" s="3">
        <f t="shared" si="756"/>
        <v>2.437129130674525E-4</v>
      </c>
      <c r="F24230" s="3">
        <f t="shared" si="757"/>
        <v>98.857862260757273</v>
      </c>
      <c r="G24230" t="s">
        <v>14473</v>
      </c>
    </row>
    <row r="24231" spans="1:7" x14ac:dyDescent="0.35">
      <c r="A24231" t="s">
        <v>3</v>
      </c>
      <c r="B24231" t="s">
        <v>13</v>
      </c>
      <c r="C24231" t="s">
        <v>955</v>
      </c>
      <c r="D24231" s="2">
        <v>53843.839999999997</v>
      </c>
      <c r="E24231" s="3">
        <f t="shared" si="756"/>
        <v>2.4371236991368802E-4</v>
      </c>
      <c r="F24231" s="3">
        <f t="shared" si="757"/>
        <v>98.858105973127181</v>
      </c>
      <c r="G24231" t="s">
        <v>14473</v>
      </c>
    </row>
    <row r="24232" spans="1:7" x14ac:dyDescent="0.35">
      <c r="A24232" t="s">
        <v>10</v>
      </c>
      <c r="B24232" t="s">
        <v>37</v>
      </c>
      <c r="C24232" t="s">
        <v>1885</v>
      </c>
      <c r="D24232" s="2">
        <v>53841.74</v>
      </c>
      <c r="E24232" s="3">
        <f t="shared" si="756"/>
        <v>2.4370286472280973E-4</v>
      </c>
      <c r="F24232" s="3">
        <f t="shared" si="757"/>
        <v>98.858349675991903</v>
      </c>
      <c r="G24232" t="s">
        <v>14473</v>
      </c>
    </row>
    <row r="24233" spans="1:7" x14ac:dyDescent="0.35">
      <c r="A24233" t="s">
        <v>10</v>
      </c>
      <c r="B24233" t="s">
        <v>20</v>
      </c>
      <c r="C24233" t="s">
        <v>10751</v>
      </c>
      <c r="D24233" s="2">
        <v>53833.84</v>
      </c>
      <c r="E24233" s="3">
        <f t="shared" si="756"/>
        <v>2.4366710709998202E-4</v>
      </c>
      <c r="F24233" s="3">
        <f t="shared" si="757"/>
        <v>98.858593343099002</v>
      </c>
      <c r="G24233" t="s">
        <v>14473</v>
      </c>
    </row>
    <row r="24234" spans="1:7" x14ac:dyDescent="0.35">
      <c r="A24234" t="s">
        <v>3</v>
      </c>
      <c r="B24234" t="s">
        <v>40</v>
      </c>
      <c r="C24234" s="8" t="s">
        <v>1263</v>
      </c>
      <c r="D24234" s="2">
        <v>53833.64</v>
      </c>
      <c r="E24234" s="3">
        <f t="shared" si="756"/>
        <v>2.4366620184370787E-4</v>
      </c>
      <c r="F24234" s="3">
        <f t="shared" si="757"/>
        <v>98.858837009300842</v>
      </c>
      <c r="G24234" t="s">
        <v>14480</v>
      </c>
    </row>
    <row r="24235" spans="1:7" x14ac:dyDescent="0.35">
      <c r="A24235" t="s">
        <v>10</v>
      </c>
      <c r="B24235" t="s">
        <v>6358</v>
      </c>
      <c r="C24235" s="7" t="s">
        <v>1003</v>
      </c>
      <c r="D24235" s="2">
        <v>53832</v>
      </c>
      <c r="E24235" s="3">
        <f t="shared" si="756"/>
        <v>2.4365877874226008E-4</v>
      </c>
      <c r="F24235" s="3">
        <f t="shared" si="757"/>
        <v>98.859080668079585</v>
      </c>
      <c r="G24235" t="s">
        <v>14480</v>
      </c>
    </row>
    <row r="24236" spans="1:7" x14ac:dyDescent="0.35">
      <c r="A24236" t="s">
        <v>10</v>
      </c>
      <c r="B24236" t="s">
        <v>9</v>
      </c>
      <c r="C24236" t="s">
        <v>12640</v>
      </c>
      <c r="D24236" s="2">
        <v>53824.2</v>
      </c>
      <c r="E24236" s="3">
        <f t="shared" si="756"/>
        <v>2.4362347374756938E-4</v>
      </c>
      <c r="F24236" s="3">
        <f t="shared" si="757"/>
        <v>98.859324291553335</v>
      </c>
      <c r="G24236" t="s">
        <v>14480</v>
      </c>
    </row>
    <row r="24237" spans="1:7" x14ac:dyDescent="0.35">
      <c r="A24237" t="s">
        <v>3</v>
      </c>
      <c r="B24237" t="s">
        <v>180</v>
      </c>
      <c r="C24237" t="s">
        <v>4845</v>
      </c>
      <c r="D24237" s="2">
        <v>53823.42</v>
      </c>
      <c r="E24237" s="3">
        <f t="shared" si="756"/>
        <v>2.436199432481003E-4</v>
      </c>
      <c r="F24237" s="3">
        <f t="shared" si="757"/>
        <v>98.859567911496583</v>
      </c>
      <c r="G24237" t="s">
        <v>14480</v>
      </c>
    </row>
    <row r="24238" spans="1:7" x14ac:dyDescent="0.35">
      <c r="A24238" t="s">
        <v>3</v>
      </c>
      <c r="B24238" t="s">
        <v>9</v>
      </c>
      <c r="C24238" t="s">
        <v>6553</v>
      </c>
      <c r="D24238" s="2">
        <v>53822.66</v>
      </c>
      <c r="E24238" s="3">
        <f t="shared" si="756"/>
        <v>2.4361650327425869E-4</v>
      </c>
      <c r="F24238" s="3">
        <f t="shared" si="757"/>
        <v>98.859811527999852</v>
      </c>
      <c r="G24238" t="s">
        <v>14480</v>
      </c>
    </row>
    <row r="24239" spans="1:7" x14ac:dyDescent="0.35">
      <c r="A24239" t="s">
        <v>10</v>
      </c>
      <c r="B24239" t="s">
        <v>96</v>
      </c>
      <c r="C24239" s="13" t="s">
        <v>1819</v>
      </c>
      <c r="D24239" s="2">
        <v>53818.96</v>
      </c>
      <c r="E24239" s="3">
        <f t="shared" si="756"/>
        <v>2.4359975603318744E-4</v>
      </c>
      <c r="F24239" s="3">
        <f t="shared" si="757"/>
        <v>98.860055127755885</v>
      </c>
      <c r="G24239" t="s">
        <v>14480</v>
      </c>
    </row>
    <row r="24240" spans="1:7" x14ac:dyDescent="0.35">
      <c r="A24240" t="s">
        <v>10</v>
      </c>
      <c r="B24240" t="s">
        <v>40</v>
      </c>
      <c r="C24240" s="6" t="s">
        <v>4225</v>
      </c>
      <c r="D24240" s="2">
        <v>53818.22</v>
      </c>
      <c r="E24240" s="3">
        <f t="shared" si="756"/>
        <v>2.4359640658497321E-4</v>
      </c>
      <c r="F24240" s="3">
        <f t="shared" si="757"/>
        <v>98.860298724162476</v>
      </c>
      <c r="G24240" t="s">
        <v>14473</v>
      </c>
    </row>
    <row r="24241" spans="1:7" x14ac:dyDescent="0.35">
      <c r="A24241" t="s">
        <v>3</v>
      </c>
      <c r="B24241" t="s">
        <v>9</v>
      </c>
      <c r="C24241" t="s">
        <v>7358</v>
      </c>
      <c r="D24241" s="2">
        <v>53816.9</v>
      </c>
      <c r="E24241" s="3">
        <f t="shared" si="756"/>
        <v>2.4359043189356403E-4</v>
      </c>
      <c r="F24241" s="3">
        <f t="shared" si="757"/>
        <v>98.860542314594369</v>
      </c>
      <c r="G24241" t="s">
        <v>14473</v>
      </c>
    </row>
    <row r="24242" spans="1:7" x14ac:dyDescent="0.35">
      <c r="A24242" t="s">
        <v>10</v>
      </c>
      <c r="B24242" t="s">
        <v>180</v>
      </c>
      <c r="C24242" t="s">
        <v>3325</v>
      </c>
      <c r="D24242" s="2">
        <v>53816.69</v>
      </c>
      <c r="E24242" s="3">
        <f t="shared" si="756"/>
        <v>2.4358948137447617E-4</v>
      </c>
      <c r="F24242" s="3">
        <f t="shared" si="757"/>
        <v>98.86078590407574</v>
      </c>
      <c r="G24242" t="s">
        <v>14480</v>
      </c>
    </row>
    <row r="24243" spans="1:7" x14ac:dyDescent="0.35">
      <c r="A24243" t="s">
        <v>3</v>
      </c>
      <c r="B24243" t="s">
        <v>9</v>
      </c>
      <c r="C24243" t="s">
        <v>3234</v>
      </c>
      <c r="D24243" s="2">
        <v>53813.43</v>
      </c>
      <c r="E24243" s="3">
        <f t="shared" si="756"/>
        <v>2.4357472569720801E-4</v>
      </c>
      <c r="F24243" s="3">
        <f t="shared" si="757"/>
        <v>98.861029478801441</v>
      </c>
      <c r="G24243" t="s">
        <v>14473</v>
      </c>
    </row>
    <row r="24244" spans="1:7" x14ac:dyDescent="0.35">
      <c r="A24244" t="s">
        <v>10</v>
      </c>
      <c r="B24244" t="s">
        <v>6</v>
      </c>
      <c r="C24244" t="s">
        <v>1085</v>
      </c>
      <c r="D24244" s="2">
        <v>53807.03</v>
      </c>
      <c r="E24244" s="3">
        <f t="shared" si="756"/>
        <v>2.4354575749643617E-4</v>
      </c>
      <c r="F24244" s="3">
        <f t="shared" si="757"/>
        <v>98.86127302455894</v>
      </c>
      <c r="G24244" t="s">
        <v>14473</v>
      </c>
    </row>
    <row r="24245" spans="1:7" x14ac:dyDescent="0.35">
      <c r="A24245" t="s">
        <v>3</v>
      </c>
      <c r="B24245" t="s">
        <v>9</v>
      </c>
      <c r="C24245" t="s">
        <v>11337</v>
      </c>
      <c r="D24245" s="2">
        <v>53806.76</v>
      </c>
      <c r="E24245" s="3">
        <f t="shared" si="756"/>
        <v>2.4354453540046612E-4</v>
      </c>
      <c r="F24245" s="3">
        <f t="shared" si="757"/>
        <v>98.861516569094334</v>
      </c>
      <c r="G24245" t="s">
        <v>14480</v>
      </c>
    </row>
    <row r="24246" spans="1:7" x14ac:dyDescent="0.35">
      <c r="A24246" t="s">
        <v>3</v>
      </c>
      <c r="B24246" t="s">
        <v>73</v>
      </c>
      <c r="C24246" t="s">
        <v>13554</v>
      </c>
      <c r="D24246" s="2">
        <v>53806.74</v>
      </c>
      <c r="E24246" s="3">
        <f t="shared" si="756"/>
        <v>2.4354444487483871E-4</v>
      </c>
      <c r="F24246" s="3">
        <f t="shared" si="757"/>
        <v>98.861760113539205</v>
      </c>
      <c r="G24246" t="s">
        <v>14480</v>
      </c>
    </row>
    <row r="24247" spans="1:7" x14ac:dyDescent="0.35">
      <c r="A24247" t="s">
        <v>3</v>
      </c>
      <c r="B24247" t="s">
        <v>9</v>
      </c>
      <c r="C24247" t="s">
        <v>4018</v>
      </c>
      <c r="D24247" s="2">
        <v>53802.95</v>
      </c>
      <c r="E24247" s="3">
        <f t="shared" si="756"/>
        <v>2.4352729026844407E-4</v>
      </c>
      <c r="F24247" s="3">
        <f t="shared" si="757"/>
        <v>98.862003640829471</v>
      </c>
      <c r="G24247" t="s">
        <v>14473</v>
      </c>
    </row>
    <row r="24248" spans="1:7" x14ac:dyDescent="0.35">
      <c r="A24248" t="s">
        <v>10</v>
      </c>
      <c r="B24248" t="s">
        <v>8</v>
      </c>
      <c r="C24248" t="s">
        <v>9001</v>
      </c>
      <c r="D24248" s="2">
        <v>53801.82</v>
      </c>
      <c r="E24248" s="3">
        <f t="shared" si="756"/>
        <v>2.4352217557049532E-4</v>
      </c>
      <c r="F24248" s="3">
        <f t="shared" si="757"/>
        <v>98.862247163005037</v>
      </c>
      <c r="G24248" t="s">
        <v>14473</v>
      </c>
    </row>
    <row r="24249" spans="1:7" x14ac:dyDescent="0.35">
      <c r="A24249" t="s">
        <v>10</v>
      </c>
      <c r="B24249" t="s">
        <v>55</v>
      </c>
      <c r="C24249" t="s">
        <v>2931</v>
      </c>
      <c r="D24249" s="2">
        <v>53795.28</v>
      </c>
      <c r="E24249" s="3">
        <f t="shared" si="756"/>
        <v>2.4349257369033156E-4</v>
      </c>
      <c r="F24249" s="3">
        <f t="shared" si="757"/>
        <v>98.862490655578725</v>
      </c>
      <c r="G24249" t="s">
        <v>14480</v>
      </c>
    </row>
    <row r="24250" spans="1:7" x14ac:dyDescent="0.35">
      <c r="A24250" t="s">
        <v>10</v>
      </c>
      <c r="B24250" t="s">
        <v>33</v>
      </c>
      <c r="C24250" t="s">
        <v>7131</v>
      </c>
      <c r="D24250" s="2">
        <v>53790.95</v>
      </c>
      <c r="E24250" s="3">
        <f t="shared" si="756"/>
        <v>2.4347297489199686E-4</v>
      </c>
      <c r="F24250" s="3">
        <f t="shared" si="757"/>
        <v>98.862734128553612</v>
      </c>
      <c r="G24250" t="s">
        <v>14473</v>
      </c>
    </row>
    <row r="24251" spans="1:7" x14ac:dyDescent="0.35">
      <c r="A24251" t="s">
        <v>10</v>
      </c>
      <c r="B24251" t="s">
        <v>13</v>
      </c>
      <c r="C24251" t="s">
        <v>7997</v>
      </c>
      <c r="D24251" s="2">
        <v>53781.49</v>
      </c>
      <c r="E24251" s="3">
        <f t="shared" si="756"/>
        <v>2.4343015627023099E-4</v>
      </c>
      <c r="F24251" s="3">
        <f t="shared" si="757"/>
        <v>98.862977558709886</v>
      </c>
      <c r="G24251" t="s">
        <v>14480</v>
      </c>
    </row>
    <row r="24252" spans="1:7" x14ac:dyDescent="0.35">
      <c r="A24252" t="s">
        <v>3</v>
      </c>
      <c r="B24252" t="s">
        <v>76</v>
      </c>
      <c r="C24252" t="s">
        <v>2243</v>
      </c>
      <c r="D24252" s="2">
        <v>53781.39</v>
      </c>
      <c r="E24252" s="3">
        <f t="shared" si="756"/>
        <v>2.4342970364209395E-4</v>
      </c>
      <c r="F24252" s="3">
        <f t="shared" si="757"/>
        <v>98.863220988413531</v>
      </c>
      <c r="G24252" t="s">
        <v>14480</v>
      </c>
    </row>
    <row r="24253" spans="1:7" x14ac:dyDescent="0.35">
      <c r="A24253" t="s">
        <v>3</v>
      </c>
      <c r="B24253" t="s">
        <v>195</v>
      </c>
      <c r="C24253" t="s">
        <v>7054</v>
      </c>
      <c r="D24253" s="2">
        <v>53775.78</v>
      </c>
      <c r="E24253" s="3">
        <f t="shared" si="756"/>
        <v>2.4340431120360484E-4</v>
      </c>
      <c r="F24253" s="3">
        <f t="shared" si="757"/>
        <v>98.863464392724737</v>
      </c>
      <c r="G24253" t="s">
        <v>14480</v>
      </c>
    </row>
    <row r="24254" spans="1:7" x14ac:dyDescent="0.35">
      <c r="A24254" t="s">
        <v>10</v>
      </c>
      <c r="B24254" t="s">
        <v>139</v>
      </c>
      <c r="C24254" t="s">
        <v>3958</v>
      </c>
      <c r="D24254" s="2">
        <v>53771.12</v>
      </c>
      <c r="E24254" s="3">
        <f t="shared" si="756"/>
        <v>2.4338321873241785E-4</v>
      </c>
      <c r="F24254" s="3">
        <f t="shared" si="757"/>
        <v>98.863707775943467</v>
      </c>
      <c r="G24254" t="s">
        <v>14473</v>
      </c>
    </row>
    <row r="24255" spans="1:7" x14ac:dyDescent="0.35">
      <c r="A24255" t="s">
        <v>10</v>
      </c>
      <c r="B24255" t="s">
        <v>6</v>
      </c>
      <c r="C24255" t="s">
        <v>3401</v>
      </c>
      <c r="D24255" s="2">
        <v>53769.09</v>
      </c>
      <c r="E24255" s="3">
        <f t="shared" si="756"/>
        <v>2.4337403038123548E-4</v>
      </c>
      <c r="F24255" s="3">
        <f t="shared" si="757"/>
        <v>98.863951149973843</v>
      </c>
      <c r="G24255" t="s">
        <v>14473</v>
      </c>
    </row>
    <row r="24256" spans="1:7" x14ac:dyDescent="0.35">
      <c r="A24256" t="s">
        <v>10</v>
      </c>
      <c r="B24256" t="s">
        <v>9</v>
      </c>
      <c r="C24256" t="s">
        <v>2098</v>
      </c>
      <c r="D24256" s="2">
        <v>53766.5</v>
      </c>
      <c r="E24256" s="3">
        <f t="shared" si="756"/>
        <v>2.4336230731248566E-4</v>
      </c>
      <c r="F24256" s="3">
        <f t="shared" si="757"/>
        <v>98.864194512281159</v>
      </c>
      <c r="G24256" t="s">
        <v>14480</v>
      </c>
    </row>
    <row r="24257" spans="1:7" x14ac:dyDescent="0.35">
      <c r="A24257" t="s">
        <v>10</v>
      </c>
      <c r="B24257" t="s">
        <v>15</v>
      </c>
      <c r="C24257" s="6" t="s">
        <v>601</v>
      </c>
      <c r="D24257" s="2">
        <v>53763.6</v>
      </c>
      <c r="E24257" s="3">
        <f t="shared" si="756"/>
        <v>2.4334918109651091E-4</v>
      </c>
      <c r="F24257" s="3">
        <f t="shared" si="757"/>
        <v>98.86443786146225</v>
      </c>
      <c r="G24257" t="s">
        <v>14473</v>
      </c>
    </row>
    <row r="24258" spans="1:7" x14ac:dyDescent="0.35">
      <c r="A24258" t="s">
        <v>3</v>
      </c>
      <c r="B24258" t="s">
        <v>6</v>
      </c>
      <c r="C24258" t="s">
        <v>10784</v>
      </c>
      <c r="D24258" s="2">
        <v>53752.87</v>
      </c>
      <c r="E24258" s="3">
        <f t="shared" si="756"/>
        <v>2.4330061409740436E-4</v>
      </c>
      <c r="F24258" s="3">
        <f t="shared" si="757"/>
        <v>98.864681162076351</v>
      </c>
      <c r="G24258" t="s">
        <v>14473</v>
      </c>
    </row>
    <row r="24259" spans="1:7" x14ac:dyDescent="0.35">
      <c r="A24259" t="s">
        <v>3</v>
      </c>
      <c r="B24259" t="s">
        <v>8</v>
      </c>
      <c r="C24259" t="s">
        <v>3014</v>
      </c>
      <c r="D24259" s="2">
        <v>53752</v>
      </c>
      <c r="E24259" s="3">
        <f t="shared" ref="E24259:E24322" si="758">(D24259/$D$29638)*100</f>
        <v>2.4329667623261192E-4</v>
      </c>
      <c r="F24259" s="3">
        <f t="shared" si="757"/>
        <v>98.864924458752583</v>
      </c>
      <c r="G24259" t="s">
        <v>14473</v>
      </c>
    </row>
    <row r="24260" spans="1:7" x14ac:dyDescent="0.35">
      <c r="A24260" t="s">
        <v>10</v>
      </c>
      <c r="B24260" t="s">
        <v>32</v>
      </c>
      <c r="C24260" t="s">
        <v>1946</v>
      </c>
      <c r="D24260" s="2">
        <v>53750.76</v>
      </c>
      <c r="E24260" s="3">
        <f t="shared" si="758"/>
        <v>2.4329106364371237E-4</v>
      </c>
      <c r="F24260" s="3">
        <f t="shared" ref="F24260:F24323" si="759">E24260+F24259</f>
        <v>98.865167749816223</v>
      </c>
      <c r="G24260" t="s">
        <v>14473</v>
      </c>
    </row>
    <row r="24261" spans="1:7" x14ac:dyDescent="0.35">
      <c r="A24261" t="s">
        <v>3</v>
      </c>
      <c r="B24261" t="s">
        <v>218</v>
      </c>
      <c r="C24261" t="s">
        <v>7005</v>
      </c>
      <c r="D24261" s="2">
        <v>53749.32</v>
      </c>
      <c r="E24261" s="3">
        <f t="shared" si="758"/>
        <v>2.4328454579853871E-4</v>
      </c>
      <c r="F24261" s="3">
        <f t="shared" si="759"/>
        <v>98.865411034362026</v>
      </c>
      <c r="G24261" t="s">
        <v>14473</v>
      </c>
    </row>
    <row r="24262" spans="1:7" x14ac:dyDescent="0.35">
      <c r="A24262" t="s">
        <v>10</v>
      </c>
      <c r="B24262" t="s">
        <v>8</v>
      </c>
      <c r="C24262" t="s">
        <v>1071</v>
      </c>
      <c r="D24262" s="2">
        <v>53746.239999999998</v>
      </c>
      <c r="E24262" s="3">
        <f t="shared" si="758"/>
        <v>2.4327060485191722E-4</v>
      </c>
      <c r="F24262" s="3">
        <f t="shared" si="759"/>
        <v>98.865654304966881</v>
      </c>
      <c r="G24262" t="s">
        <v>14473</v>
      </c>
    </row>
    <row r="24263" spans="1:7" x14ac:dyDescent="0.35">
      <c r="A24263" t="s">
        <v>10</v>
      </c>
      <c r="B24263" t="s">
        <v>13</v>
      </c>
      <c r="C24263" s="8" t="s">
        <v>211</v>
      </c>
      <c r="D24263" s="2">
        <v>53741.75</v>
      </c>
      <c r="E24263" s="3">
        <f t="shared" si="758"/>
        <v>2.4325028184856326E-4</v>
      </c>
      <c r="F24263" s="3">
        <f t="shared" si="759"/>
        <v>98.865897555248736</v>
      </c>
      <c r="G24263" t="s">
        <v>14480</v>
      </c>
    </row>
    <row r="24264" spans="1:7" x14ac:dyDescent="0.35">
      <c r="A24264" t="s">
        <v>3</v>
      </c>
      <c r="B24264" t="s">
        <v>6</v>
      </c>
      <c r="C24264" t="s">
        <v>14012</v>
      </c>
      <c r="D24264" s="2">
        <v>53741.34</v>
      </c>
      <c r="E24264" s="3">
        <f t="shared" si="758"/>
        <v>2.4324842607320127E-4</v>
      </c>
      <c r="F24264" s="3">
        <f t="shared" si="759"/>
        <v>98.86614080367481</v>
      </c>
      <c r="G24264" t="s">
        <v>14473</v>
      </c>
    </row>
    <row r="24265" spans="1:7" x14ac:dyDescent="0.35">
      <c r="A24265" t="s">
        <v>3</v>
      </c>
      <c r="B24265" t="s">
        <v>9</v>
      </c>
      <c r="C24265" t="s">
        <v>6198</v>
      </c>
      <c r="D24265" s="2">
        <v>53740.9</v>
      </c>
      <c r="E24265" s="3">
        <f t="shared" si="758"/>
        <v>2.4324643450939824E-4</v>
      </c>
      <c r="F24265" s="3">
        <f t="shared" si="759"/>
        <v>98.866384050109318</v>
      </c>
      <c r="G24265" t="s">
        <v>14473</v>
      </c>
    </row>
    <row r="24266" spans="1:7" x14ac:dyDescent="0.35">
      <c r="A24266" t="s">
        <v>3</v>
      </c>
      <c r="B24266" t="s">
        <v>9</v>
      </c>
      <c r="C24266" t="s">
        <v>8229</v>
      </c>
      <c r="D24266" s="2">
        <v>53734.83</v>
      </c>
      <c r="E24266" s="3">
        <f t="shared" si="758"/>
        <v>2.4321895998147866E-4</v>
      </c>
      <c r="F24266" s="3">
        <f t="shared" si="759"/>
        <v>98.866627269069298</v>
      </c>
      <c r="G24266" t="s">
        <v>14480</v>
      </c>
    </row>
    <row r="24267" spans="1:7" x14ac:dyDescent="0.35">
      <c r="A24267" t="s">
        <v>3</v>
      </c>
      <c r="B24267" t="s">
        <v>9</v>
      </c>
      <c r="C24267" t="s">
        <v>5141</v>
      </c>
      <c r="D24267" s="2">
        <v>53730.44</v>
      </c>
      <c r="E24267" s="3">
        <f t="shared" si="758"/>
        <v>2.4319908960626174E-4</v>
      </c>
      <c r="F24267" s="3">
        <f t="shared" si="759"/>
        <v>98.866870468158908</v>
      </c>
      <c r="G24267" t="s">
        <v>14480</v>
      </c>
    </row>
    <row r="24268" spans="1:7" x14ac:dyDescent="0.35">
      <c r="A24268" t="s">
        <v>3</v>
      </c>
      <c r="B24268" t="s">
        <v>103</v>
      </c>
      <c r="C24268" s="8" t="s">
        <v>1225</v>
      </c>
      <c r="D24268" s="2">
        <v>53730.400000000001</v>
      </c>
      <c r="E24268" s="3">
        <f t="shared" si="758"/>
        <v>2.4319890855500689E-4</v>
      </c>
      <c r="F24268" s="3">
        <f t="shared" si="759"/>
        <v>98.867113667067457</v>
      </c>
      <c r="G24268" t="s">
        <v>14480</v>
      </c>
    </row>
    <row r="24269" spans="1:7" x14ac:dyDescent="0.35">
      <c r="A24269" t="s">
        <v>10</v>
      </c>
      <c r="B24269" t="s">
        <v>381</v>
      </c>
      <c r="C24269" t="s">
        <v>2394</v>
      </c>
      <c r="D24269" s="2">
        <v>53727.08</v>
      </c>
      <c r="E24269" s="3">
        <f t="shared" si="758"/>
        <v>2.4318388130085649E-4</v>
      </c>
      <c r="F24269" s="3">
        <f t="shared" si="759"/>
        <v>98.867356850948752</v>
      </c>
      <c r="G24269" t="s">
        <v>14473</v>
      </c>
    </row>
    <row r="24270" spans="1:7" x14ac:dyDescent="0.35">
      <c r="A24270" t="s">
        <v>10</v>
      </c>
      <c r="B24270" t="s">
        <v>8</v>
      </c>
      <c r="C24270" t="s">
        <v>11582</v>
      </c>
      <c r="D24270" s="2">
        <v>53722.44</v>
      </c>
      <c r="E24270" s="3">
        <f t="shared" si="758"/>
        <v>2.4316287935529691E-4</v>
      </c>
      <c r="F24270" s="3">
        <f t="shared" si="759"/>
        <v>98.86760001382811</v>
      </c>
      <c r="G24270" t="s">
        <v>14473</v>
      </c>
    </row>
    <row r="24271" spans="1:7" x14ac:dyDescent="0.35">
      <c r="A24271" t="s">
        <v>3</v>
      </c>
      <c r="B24271" t="s">
        <v>29</v>
      </c>
      <c r="C24271" s="8" t="s">
        <v>1104</v>
      </c>
      <c r="D24271" s="2">
        <v>53716.639999999999</v>
      </c>
      <c r="E24271" s="3">
        <f t="shared" si="758"/>
        <v>2.4313662692334741E-4</v>
      </c>
      <c r="F24271" s="3">
        <f t="shared" si="759"/>
        <v>98.86784315045503</v>
      </c>
      <c r="G24271" t="s">
        <v>14480</v>
      </c>
    </row>
    <row r="24272" spans="1:7" x14ac:dyDescent="0.35">
      <c r="A24272" t="s">
        <v>3</v>
      </c>
      <c r="B24272" t="s">
        <v>37</v>
      </c>
      <c r="C24272" s="7" t="s">
        <v>3836</v>
      </c>
      <c r="D24272" s="2">
        <v>53714.559999999998</v>
      </c>
      <c r="E24272" s="3">
        <f t="shared" si="758"/>
        <v>2.4312721225809656E-4</v>
      </c>
      <c r="F24272" s="3">
        <f t="shared" si="759"/>
        <v>98.868086277667288</v>
      </c>
      <c r="G24272" t="s">
        <v>14480</v>
      </c>
    </row>
    <row r="24273" spans="1:7" x14ac:dyDescent="0.35">
      <c r="A24273" t="s">
        <v>3</v>
      </c>
      <c r="B24273" t="s">
        <v>122</v>
      </c>
      <c r="C24273" t="s">
        <v>3661</v>
      </c>
      <c r="D24273" s="2">
        <v>53696.160000000003</v>
      </c>
      <c r="E24273" s="3">
        <f t="shared" si="758"/>
        <v>2.430439286808775E-4</v>
      </c>
      <c r="F24273" s="3">
        <f t="shared" si="759"/>
        <v>98.868329321595965</v>
      </c>
      <c r="G24273" t="s">
        <v>14480</v>
      </c>
    </row>
    <row r="24274" spans="1:7" x14ac:dyDescent="0.35">
      <c r="A24274" t="s">
        <v>10</v>
      </c>
      <c r="B24274" t="s">
        <v>38</v>
      </c>
      <c r="C24274" s="7" t="s">
        <v>140</v>
      </c>
      <c r="D24274" s="2">
        <v>53693.3</v>
      </c>
      <c r="E24274" s="3">
        <f t="shared" si="758"/>
        <v>2.4303098351615758E-4</v>
      </c>
      <c r="F24274" s="3">
        <f t="shared" si="759"/>
        <v>98.868572352579477</v>
      </c>
      <c r="G24274" t="s">
        <v>14480</v>
      </c>
    </row>
    <row r="24275" spans="1:7" x14ac:dyDescent="0.35">
      <c r="A24275" t="s">
        <v>3</v>
      </c>
      <c r="B24275" t="s">
        <v>6</v>
      </c>
      <c r="C24275" t="s">
        <v>2679</v>
      </c>
      <c r="D24275" s="2">
        <v>53689.440000000002</v>
      </c>
      <c r="E24275" s="3">
        <f t="shared" si="758"/>
        <v>2.4301351207006705E-4</v>
      </c>
      <c r="F24275" s="3">
        <f t="shared" si="759"/>
        <v>98.868815366091553</v>
      </c>
      <c r="G24275" t="s">
        <v>14480</v>
      </c>
    </row>
    <row r="24276" spans="1:7" x14ac:dyDescent="0.35">
      <c r="A24276" t="s">
        <v>10</v>
      </c>
      <c r="B24276" t="s">
        <v>23</v>
      </c>
      <c r="C24276" t="s">
        <v>4329</v>
      </c>
      <c r="D24276" s="2">
        <v>53686.65</v>
      </c>
      <c r="E24276" s="3">
        <f t="shared" si="758"/>
        <v>2.4300088374504307E-4</v>
      </c>
      <c r="F24276" s="3">
        <f t="shared" si="759"/>
        <v>98.869058366975295</v>
      </c>
      <c r="G24276" t="s">
        <v>14473</v>
      </c>
    </row>
    <row r="24277" spans="1:7" x14ac:dyDescent="0.35">
      <c r="A24277" t="s">
        <v>10</v>
      </c>
      <c r="B24277" t="s">
        <v>29</v>
      </c>
      <c r="C24277" t="s">
        <v>10883</v>
      </c>
      <c r="D24277" s="2">
        <v>53686.55</v>
      </c>
      <c r="E24277" s="3">
        <f t="shared" si="758"/>
        <v>2.4300043111690603E-4</v>
      </c>
      <c r="F24277" s="3">
        <f t="shared" si="759"/>
        <v>98.869301367406408</v>
      </c>
      <c r="G24277" t="s">
        <v>14473</v>
      </c>
    </row>
    <row r="24278" spans="1:7" x14ac:dyDescent="0.35">
      <c r="A24278" t="s">
        <v>10</v>
      </c>
      <c r="B24278" t="s">
        <v>13</v>
      </c>
      <c r="C24278" t="s">
        <v>415</v>
      </c>
      <c r="D24278" s="2">
        <v>53686.45</v>
      </c>
      <c r="E24278" s="3">
        <f t="shared" si="758"/>
        <v>2.4299997848876894E-4</v>
      </c>
      <c r="F24278" s="3">
        <f t="shared" si="759"/>
        <v>98.86954436738489</v>
      </c>
      <c r="G24278" t="s">
        <v>14473</v>
      </c>
    </row>
    <row r="24279" spans="1:7" x14ac:dyDescent="0.35">
      <c r="A24279" t="s">
        <v>10</v>
      </c>
      <c r="B24279" t="s">
        <v>22</v>
      </c>
      <c r="C24279" t="s">
        <v>1946</v>
      </c>
      <c r="D24279" s="2">
        <v>53683.92</v>
      </c>
      <c r="E24279" s="3">
        <f t="shared" si="758"/>
        <v>2.429885269969013E-4</v>
      </c>
      <c r="F24279" s="3">
        <f t="shared" si="759"/>
        <v>98.869787355911882</v>
      </c>
      <c r="G24279" t="s">
        <v>14473</v>
      </c>
    </row>
    <row r="24280" spans="1:7" x14ac:dyDescent="0.35">
      <c r="A24280" t="s">
        <v>10</v>
      </c>
      <c r="B24280" t="s">
        <v>8</v>
      </c>
      <c r="C24280" t="s">
        <v>9152</v>
      </c>
      <c r="D24280" s="2">
        <v>53681.39</v>
      </c>
      <c r="E24280" s="3">
        <f t="shared" si="758"/>
        <v>2.4297707550503369E-4</v>
      </c>
      <c r="F24280" s="3">
        <f t="shared" si="759"/>
        <v>98.870030332987383</v>
      </c>
      <c r="G24280" t="s">
        <v>14480</v>
      </c>
    </row>
    <row r="24281" spans="1:7" x14ac:dyDescent="0.35">
      <c r="A24281" t="s">
        <v>3</v>
      </c>
      <c r="B24281" t="s">
        <v>9</v>
      </c>
      <c r="C24281" t="s">
        <v>4949</v>
      </c>
      <c r="D24281" s="2">
        <v>53678.48</v>
      </c>
      <c r="E24281" s="3">
        <f t="shared" si="758"/>
        <v>2.4296390402624526E-4</v>
      </c>
      <c r="F24281" s="3">
        <f t="shared" si="759"/>
        <v>98.870273296891412</v>
      </c>
      <c r="G24281" t="s">
        <v>14480</v>
      </c>
    </row>
    <row r="24282" spans="1:7" x14ac:dyDescent="0.35">
      <c r="A24282" t="s">
        <v>3</v>
      </c>
      <c r="B24282" t="s">
        <v>195</v>
      </c>
      <c r="C24282" t="s">
        <v>3462</v>
      </c>
      <c r="D24282" s="2">
        <v>53668.46</v>
      </c>
      <c r="E24282" s="3">
        <f t="shared" si="758"/>
        <v>2.4291855068691182E-4</v>
      </c>
      <c r="F24282" s="3">
        <f t="shared" si="759"/>
        <v>98.870516215442095</v>
      </c>
      <c r="G24282" t="s">
        <v>14473</v>
      </c>
    </row>
    <row r="24283" spans="1:7" x14ac:dyDescent="0.35">
      <c r="A24283" t="s">
        <v>3</v>
      </c>
      <c r="B24283" t="s">
        <v>29</v>
      </c>
      <c r="C24283" t="s">
        <v>13268</v>
      </c>
      <c r="D24283" s="2">
        <v>53660.97</v>
      </c>
      <c r="E24283" s="3">
        <f t="shared" si="758"/>
        <v>2.42884648839446E-4</v>
      </c>
      <c r="F24283" s="3">
        <f t="shared" si="759"/>
        <v>98.870759100090936</v>
      </c>
      <c r="G24283" t="s">
        <v>14473</v>
      </c>
    </row>
    <row r="24284" spans="1:7" x14ac:dyDescent="0.35">
      <c r="A24284" t="s">
        <v>10</v>
      </c>
      <c r="B24284" t="s">
        <v>99</v>
      </c>
      <c r="C24284" t="s">
        <v>11399</v>
      </c>
      <c r="D24284" s="2">
        <v>53653.79</v>
      </c>
      <c r="E24284" s="3">
        <f t="shared" si="758"/>
        <v>2.4285215013920505E-4</v>
      </c>
      <c r="F24284" s="3">
        <f t="shared" si="759"/>
        <v>98.871001952241073</v>
      </c>
      <c r="G24284" t="s">
        <v>14473</v>
      </c>
    </row>
    <row r="24285" spans="1:7" x14ac:dyDescent="0.35">
      <c r="A24285" t="s">
        <v>10</v>
      </c>
      <c r="B24285" t="s">
        <v>13</v>
      </c>
      <c r="C24285" t="s">
        <v>6972</v>
      </c>
      <c r="D24285" s="2">
        <v>53652</v>
      </c>
      <c r="E24285" s="3">
        <f t="shared" si="758"/>
        <v>2.4284404809555169E-4</v>
      </c>
      <c r="F24285" s="3">
        <f t="shared" si="759"/>
        <v>98.871244796289176</v>
      </c>
      <c r="G24285" t="s">
        <v>14473</v>
      </c>
    </row>
    <row r="24286" spans="1:7" x14ac:dyDescent="0.35">
      <c r="A24286" t="s">
        <v>3</v>
      </c>
      <c r="B24286" t="s">
        <v>80</v>
      </c>
      <c r="C24286" t="s">
        <v>81</v>
      </c>
      <c r="D24286" s="2">
        <v>53649.02</v>
      </c>
      <c r="E24286" s="3">
        <f t="shared" si="758"/>
        <v>2.4283055977706729E-4</v>
      </c>
      <c r="F24286" s="3">
        <f t="shared" si="759"/>
        <v>98.871487626848946</v>
      </c>
      <c r="G24286" t="s">
        <v>14473</v>
      </c>
    </row>
    <row r="24287" spans="1:7" x14ac:dyDescent="0.35">
      <c r="A24287" t="s">
        <v>3</v>
      </c>
      <c r="B24287" t="s">
        <v>350</v>
      </c>
      <c r="C24287" t="s">
        <v>69</v>
      </c>
      <c r="D24287" s="2">
        <v>53647.17</v>
      </c>
      <c r="E24287" s="3">
        <f t="shared" si="758"/>
        <v>2.4282218615653169E-4</v>
      </c>
      <c r="F24287" s="3">
        <f t="shared" si="759"/>
        <v>98.871730449035098</v>
      </c>
      <c r="G24287" t="s">
        <v>14473</v>
      </c>
    </row>
    <row r="24288" spans="1:7" x14ac:dyDescent="0.35">
      <c r="A24288" t="s">
        <v>3</v>
      </c>
      <c r="B24288" t="s">
        <v>8</v>
      </c>
      <c r="C24288" t="s">
        <v>5836</v>
      </c>
      <c r="D24288" s="2">
        <v>53634.8</v>
      </c>
      <c r="E24288" s="3">
        <f t="shared" si="758"/>
        <v>2.4276619605597733E-4</v>
      </c>
      <c r="F24288" s="3">
        <f t="shared" si="759"/>
        <v>98.871973215231151</v>
      </c>
      <c r="G24288" t="s">
        <v>14473</v>
      </c>
    </row>
    <row r="24289" spans="1:7" x14ac:dyDescent="0.35">
      <c r="A24289" t="s">
        <v>3</v>
      </c>
      <c r="B24289" t="s">
        <v>134</v>
      </c>
      <c r="C24289" t="s">
        <v>10315</v>
      </c>
      <c r="D24289" s="2">
        <v>53634.02</v>
      </c>
      <c r="E24289" s="3">
        <f t="shared" si="758"/>
        <v>2.4276266555650825E-4</v>
      </c>
      <c r="F24289" s="3">
        <f t="shared" si="759"/>
        <v>98.872215977896701</v>
      </c>
      <c r="G24289" t="s">
        <v>14480</v>
      </c>
    </row>
    <row r="24290" spans="1:7" x14ac:dyDescent="0.35">
      <c r="A24290" t="s">
        <v>3</v>
      </c>
      <c r="B24290" t="s">
        <v>27</v>
      </c>
      <c r="C24290" t="s">
        <v>9371</v>
      </c>
      <c r="D24290" s="2">
        <v>53633.25</v>
      </c>
      <c r="E24290" s="3">
        <f t="shared" si="758"/>
        <v>2.4275918031985291E-4</v>
      </c>
      <c r="F24290" s="3">
        <f t="shared" si="759"/>
        <v>98.872458737077025</v>
      </c>
      <c r="G24290" t="s">
        <v>14473</v>
      </c>
    </row>
    <row r="24291" spans="1:7" x14ac:dyDescent="0.35">
      <c r="A24291" t="s">
        <v>10</v>
      </c>
      <c r="B24291" t="s">
        <v>13</v>
      </c>
      <c r="C24291" t="s">
        <v>2957</v>
      </c>
      <c r="D24291" s="2">
        <v>53631.34</v>
      </c>
      <c r="E24291" s="3">
        <f t="shared" si="758"/>
        <v>2.4275053512243504E-4</v>
      </c>
      <c r="F24291" s="3">
        <f t="shared" si="759"/>
        <v>98.872701487612147</v>
      </c>
      <c r="G24291" t="s">
        <v>14480</v>
      </c>
    </row>
    <row r="24292" spans="1:7" x14ac:dyDescent="0.35">
      <c r="A24292" t="s">
        <v>3</v>
      </c>
      <c r="B24292" t="s">
        <v>6</v>
      </c>
      <c r="C24292" t="s">
        <v>7873</v>
      </c>
      <c r="D24292" s="2">
        <v>53630.7</v>
      </c>
      <c r="E24292" s="3">
        <f t="shared" si="758"/>
        <v>2.4274763830235785E-4</v>
      </c>
      <c r="F24292" s="3">
        <f t="shared" si="759"/>
        <v>98.872944235250444</v>
      </c>
      <c r="G24292" t="s">
        <v>14473</v>
      </c>
    </row>
    <row r="24293" spans="1:7" x14ac:dyDescent="0.35">
      <c r="A24293" t="s">
        <v>10</v>
      </c>
      <c r="B24293" t="s">
        <v>9</v>
      </c>
      <c r="C24293" t="s">
        <v>8694</v>
      </c>
      <c r="D24293" s="2">
        <v>53623.03</v>
      </c>
      <c r="E24293" s="3">
        <f t="shared" si="758"/>
        <v>2.4271292172424534E-4</v>
      </c>
      <c r="F24293" s="3">
        <f t="shared" si="759"/>
        <v>98.873186948172162</v>
      </c>
      <c r="G24293" t="s">
        <v>14480</v>
      </c>
    </row>
    <row r="24294" spans="1:7" x14ac:dyDescent="0.35">
      <c r="A24294" t="s">
        <v>3</v>
      </c>
      <c r="B24294" t="s">
        <v>8</v>
      </c>
      <c r="C24294" t="s">
        <v>9503</v>
      </c>
      <c r="D24294" s="2">
        <v>53618.48</v>
      </c>
      <c r="E24294" s="3">
        <f t="shared" si="758"/>
        <v>2.4269232714400909E-4</v>
      </c>
      <c r="F24294" s="3">
        <f t="shared" si="759"/>
        <v>98.87342964049931</v>
      </c>
      <c r="G24294" t="s">
        <v>14480</v>
      </c>
    </row>
    <row r="24295" spans="1:7" x14ac:dyDescent="0.35">
      <c r="A24295" t="s">
        <v>10</v>
      </c>
      <c r="B24295" t="s">
        <v>6</v>
      </c>
      <c r="C24295" t="s">
        <v>3437</v>
      </c>
      <c r="D24295" s="2">
        <v>53611.5</v>
      </c>
      <c r="E24295" s="3">
        <f t="shared" si="758"/>
        <v>2.426607337000423E-4</v>
      </c>
      <c r="F24295" s="3">
        <f t="shared" si="759"/>
        <v>98.873672301233015</v>
      </c>
      <c r="G24295" t="s">
        <v>14473</v>
      </c>
    </row>
    <row r="24296" spans="1:7" x14ac:dyDescent="0.35">
      <c r="A24296" t="s">
        <v>10</v>
      </c>
      <c r="B24296" t="s">
        <v>180</v>
      </c>
      <c r="C24296" t="s">
        <v>13988</v>
      </c>
      <c r="D24296" s="2">
        <v>53608.5</v>
      </c>
      <c r="E24296" s="3">
        <f t="shared" si="758"/>
        <v>2.4264715485593048E-4</v>
      </c>
      <c r="F24296" s="3">
        <f t="shared" si="759"/>
        <v>98.873914948387863</v>
      </c>
      <c r="G24296" t="s">
        <v>14480</v>
      </c>
    </row>
    <row r="24297" spans="1:7" x14ac:dyDescent="0.35">
      <c r="A24297" t="s">
        <v>10</v>
      </c>
      <c r="B24297" t="s">
        <v>6</v>
      </c>
      <c r="C24297" t="s">
        <v>13200</v>
      </c>
      <c r="D24297" s="2">
        <v>53606.95</v>
      </c>
      <c r="E24297" s="3">
        <f t="shared" si="758"/>
        <v>2.4264013911980608E-4</v>
      </c>
      <c r="F24297" s="3">
        <f t="shared" si="759"/>
        <v>98.874157588526984</v>
      </c>
      <c r="G24297" t="s">
        <v>14480</v>
      </c>
    </row>
    <row r="24298" spans="1:7" x14ac:dyDescent="0.35">
      <c r="A24298" t="s">
        <v>3</v>
      </c>
      <c r="B24298" t="s">
        <v>33</v>
      </c>
      <c r="C24298" t="s">
        <v>4024</v>
      </c>
      <c r="D24298" s="2">
        <v>53603.8</v>
      </c>
      <c r="E24298" s="3">
        <f t="shared" si="758"/>
        <v>2.4262588133348867E-4</v>
      </c>
      <c r="F24298" s="3">
        <f t="shared" si="759"/>
        <v>98.874400214408311</v>
      </c>
      <c r="G24298" t="s">
        <v>14480</v>
      </c>
    </row>
    <row r="24299" spans="1:7" x14ac:dyDescent="0.35">
      <c r="A24299" t="s">
        <v>3</v>
      </c>
      <c r="B24299" t="s">
        <v>57</v>
      </c>
      <c r="C24299" t="s">
        <v>4649</v>
      </c>
      <c r="D24299" s="2">
        <v>53600.85</v>
      </c>
      <c r="E24299" s="3">
        <f t="shared" si="758"/>
        <v>2.4261252880344538E-4</v>
      </c>
      <c r="F24299" s="3">
        <f t="shared" si="759"/>
        <v>98.874642826937119</v>
      </c>
      <c r="G24299" t="s">
        <v>14473</v>
      </c>
    </row>
    <row r="24300" spans="1:7" x14ac:dyDescent="0.35">
      <c r="A24300" t="s">
        <v>10</v>
      </c>
      <c r="B24300" t="s">
        <v>187</v>
      </c>
      <c r="C24300" t="s">
        <v>3807</v>
      </c>
      <c r="D24300" s="2">
        <v>53596.11</v>
      </c>
      <c r="E24300" s="3">
        <f t="shared" si="758"/>
        <v>2.4259107422974874E-4</v>
      </c>
      <c r="F24300" s="3">
        <f t="shared" si="759"/>
        <v>98.874885418011345</v>
      </c>
      <c r="G24300" t="s">
        <v>14473</v>
      </c>
    </row>
    <row r="24301" spans="1:7" x14ac:dyDescent="0.35">
      <c r="A24301" t="s">
        <v>3</v>
      </c>
      <c r="B24301" t="s">
        <v>180</v>
      </c>
      <c r="C24301" t="s">
        <v>2100</v>
      </c>
      <c r="D24301" s="2">
        <v>53594.94</v>
      </c>
      <c r="E24301" s="3">
        <f t="shared" si="758"/>
        <v>2.4258577848054513E-4</v>
      </c>
      <c r="F24301" s="3">
        <f t="shared" si="759"/>
        <v>98.875128003789825</v>
      </c>
      <c r="G24301" t="s">
        <v>14480</v>
      </c>
    </row>
    <row r="24302" spans="1:7" x14ac:dyDescent="0.35">
      <c r="A24302" t="s">
        <v>3</v>
      </c>
      <c r="B24302" t="s">
        <v>9</v>
      </c>
      <c r="C24302" t="s">
        <v>10329</v>
      </c>
      <c r="D24302" s="2">
        <v>53593.440000000002</v>
      </c>
      <c r="E24302" s="3">
        <f t="shared" si="758"/>
        <v>2.4257898905848924E-4</v>
      </c>
      <c r="F24302" s="3">
        <f t="shared" si="759"/>
        <v>98.875370582778885</v>
      </c>
      <c r="G24302" t="s">
        <v>14480</v>
      </c>
    </row>
    <row r="24303" spans="1:7" x14ac:dyDescent="0.35">
      <c r="A24303" t="s">
        <v>3</v>
      </c>
      <c r="B24303" t="s">
        <v>6</v>
      </c>
      <c r="C24303" s="8" t="s">
        <v>1002</v>
      </c>
      <c r="D24303" s="2">
        <v>53593.15</v>
      </c>
      <c r="E24303" s="3">
        <f t="shared" si="758"/>
        <v>2.4257767643689178E-4</v>
      </c>
      <c r="F24303" s="3">
        <f t="shared" si="759"/>
        <v>98.875613160455316</v>
      </c>
      <c r="G24303" t="s">
        <v>14480</v>
      </c>
    </row>
    <row r="24304" spans="1:7" x14ac:dyDescent="0.35">
      <c r="A24304" t="s">
        <v>3</v>
      </c>
      <c r="B24304" t="s">
        <v>6264</v>
      </c>
      <c r="C24304" t="s">
        <v>9698</v>
      </c>
      <c r="D24304" s="2">
        <v>53590.9</v>
      </c>
      <c r="E24304" s="3">
        <f t="shared" si="758"/>
        <v>2.4256749230380789E-4</v>
      </c>
      <c r="F24304" s="3">
        <f t="shared" si="759"/>
        <v>98.875855727947624</v>
      </c>
      <c r="G24304" t="s">
        <v>14473</v>
      </c>
    </row>
    <row r="24305" spans="1:7" x14ac:dyDescent="0.35">
      <c r="A24305" t="s">
        <v>10</v>
      </c>
      <c r="B24305" t="s">
        <v>4</v>
      </c>
      <c r="C24305" t="s">
        <v>553</v>
      </c>
      <c r="D24305" s="2">
        <v>53590.84</v>
      </c>
      <c r="E24305" s="3">
        <f t="shared" si="758"/>
        <v>2.4256722072692565E-4</v>
      </c>
      <c r="F24305" s="3">
        <f t="shared" si="759"/>
        <v>98.876098295168347</v>
      </c>
      <c r="G24305" t="s">
        <v>14480</v>
      </c>
    </row>
    <row r="24306" spans="1:7" x14ac:dyDescent="0.35">
      <c r="A24306" t="s">
        <v>3</v>
      </c>
      <c r="B24306" t="s">
        <v>32</v>
      </c>
      <c r="C24306" t="s">
        <v>131</v>
      </c>
      <c r="D24306" s="2">
        <v>53589.279999999999</v>
      </c>
      <c r="E24306" s="3">
        <f t="shared" si="758"/>
        <v>2.4256015972798752E-4</v>
      </c>
      <c r="F24306" s="3">
        <f t="shared" si="759"/>
        <v>98.876340855328081</v>
      </c>
      <c r="G24306" t="s">
        <v>14473</v>
      </c>
    </row>
    <row r="24307" spans="1:7" x14ac:dyDescent="0.35">
      <c r="A24307" t="s">
        <v>10</v>
      </c>
      <c r="B24307" t="s">
        <v>33</v>
      </c>
      <c r="C24307" t="s">
        <v>1555</v>
      </c>
      <c r="D24307" s="2">
        <v>53587.3</v>
      </c>
      <c r="E24307" s="3">
        <f t="shared" si="758"/>
        <v>2.4255119769087374E-4</v>
      </c>
      <c r="F24307" s="3">
        <f t="shared" si="759"/>
        <v>98.876583406525768</v>
      </c>
      <c r="G24307" t="s">
        <v>14473</v>
      </c>
    </row>
    <row r="24308" spans="1:7" x14ac:dyDescent="0.35">
      <c r="A24308" t="s">
        <v>3</v>
      </c>
      <c r="B24308" t="s">
        <v>9</v>
      </c>
      <c r="C24308" t="s">
        <v>3308</v>
      </c>
      <c r="D24308" s="2">
        <v>53586.97</v>
      </c>
      <c r="E24308" s="3">
        <f t="shared" si="758"/>
        <v>2.4254970401802145E-4</v>
      </c>
      <c r="F24308" s="3">
        <f t="shared" si="759"/>
        <v>98.87682595622978</v>
      </c>
      <c r="G24308" t="s">
        <v>14480</v>
      </c>
    </row>
    <row r="24309" spans="1:7" x14ac:dyDescent="0.35">
      <c r="A24309" t="s">
        <v>10</v>
      </c>
      <c r="B24309" t="s">
        <v>28</v>
      </c>
      <c r="C24309" s="8" t="s">
        <v>9406</v>
      </c>
      <c r="D24309" s="2">
        <v>53586.81</v>
      </c>
      <c r="E24309" s="3">
        <f t="shared" si="758"/>
        <v>2.4254897981300212E-4</v>
      </c>
      <c r="F24309" s="3">
        <f t="shared" si="759"/>
        <v>98.877068505209593</v>
      </c>
      <c r="G24309" t="s">
        <v>14480</v>
      </c>
    </row>
    <row r="24310" spans="1:7" x14ac:dyDescent="0.35">
      <c r="A24310" t="s">
        <v>3</v>
      </c>
      <c r="B24310" t="s">
        <v>38</v>
      </c>
      <c r="C24310" t="s">
        <v>305</v>
      </c>
      <c r="D24310" s="2">
        <v>53585.95</v>
      </c>
      <c r="E24310" s="3">
        <f t="shared" si="758"/>
        <v>2.4254508721102341E-4</v>
      </c>
      <c r="F24310" s="3">
        <f t="shared" si="759"/>
        <v>98.877311050296811</v>
      </c>
      <c r="G24310" t="s">
        <v>14473</v>
      </c>
    </row>
    <row r="24311" spans="1:7" x14ac:dyDescent="0.35">
      <c r="A24311" t="s">
        <v>10</v>
      </c>
      <c r="B24311" t="s">
        <v>13</v>
      </c>
      <c r="C24311" t="s">
        <v>2701</v>
      </c>
      <c r="D24311" s="2">
        <v>53584.26</v>
      </c>
      <c r="E24311" s="3">
        <f t="shared" si="758"/>
        <v>2.4253743779550709E-4</v>
      </c>
      <c r="F24311" s="3">
        <f t="shared" si="759"/>
        <v>98.87755358773461</v>
      </c>
      <c r="G24311" t="s">
        <v>14473</v>
      </c>
    </row>
    <row r="24312" spans="1:7" x14ac:dyDescent="0.35">
      <c r="A24312" t="s">
        <v>10</v>
      </c>
      <c r="B24312" t="s">
        <v>33</v>
      </c>
      <c r="C24312" t="s">
        <v>161</v>
      </c>
      <c r="D24312" s="2">
        <v>53583.56</v>
      </c>
      <c r="E24312" s="3">
        <f t="shared" si="758"/>
        <v>2.4253426939854767E-4</v>
      </c>
      <c r="F24312" s="3">
        <f t="shared" si="759"/>
        <v>98.877796122004014</v>
      </c>
      <c r="G24312" t="s">
        <v>14473</v>
      </c>
    </row>
    <row r="24313" spans="1:7" x14ac:dyDescent="0.35">
      <c r="A24313" t="s">
        <v>10</v>
      </c>
      <c r="B24313" t="s">
        <v>9</v>
      </c>
      <c r="C24313" t="s">
        <v>2400</v>
      </c>
      <c r="D24313" s="2">
        <v>53580.92</v>
      </c>
      <c r="E24313" s="3">
        <f t="shared" si="758"/>
        <v>2.4252232001572928E-4</v>
      </c>
      <c r="F24313" s="3">
        <f t="shared" si="759"/>
        <v>98.878038644324036</v>
      </c>
      <c r="G24313" t="s">
        <v>14480</v>
      </c>
    </row>
    <row r="24314" spans="1:7" x14ac:dyDescent="0.35">
      <c r="A24314" t="s">
        <v>10</v>
      </c>
      <c r="B24314" t="s">
        <v>23</v>
      </c>
      <c r="C24314" t="s">
        <v>9795</v>
      </c>
      <c r="D24314" s="2">
        <v>53578.49</v>
      </c>
      <c r="E24314" s="3">
        <f t="shared" si="758"/>
        <v>2.4251132115199871E-4</v>
      </c>
      <c r="F24314" s="3">
        <f t="shared" si="759"/>
        <v>98.878281155645183</v>
      </c>
      <c r="G24314" t="s">
        <v>14480</v>
      </c>
    </row>
    <row r="24315" spans="1:7" x14ac:dyDescent="0.35">
      <c r="A24315" t="s">
        <v>3</v>
      </c>
      <c r="B24315" t="s">
        <v>40</v>
      </c>
      <c r="C24315" s="6" t="s">
        <v>1418</v>
      </c>
      <c r="D24315" s="2">
        <v>53570.36</v>
      </c>
      <c r="E24315" s="3">
        <f t="shared" si="758"/>
        <v>2.4247452248445575E-4</v>
      </c>
      <c r="F24315" s="3">
        <f t="shared" si="759"/>
        <v>98.878523630167663</v>
      </c>
      <c r="G24315" t="s">
        <v>14473</v>
      </c>
    </row>
    <row r="24316" spans="1:7" x14ac:dyDescent="0.35">
      <c r="A24316" t="s">
        <v>3</v>
      </c>
      <c r="B24316" t="s">
        <v>6</v>
      </c>
      <c r="C24316" t="s">
        <v>491</v>
      </c>
      <c r="D24316" s="2">
        <v>53567.41</v>
      </c>
      <c r="E24316" s="3">
        <f t="shared" si="758"/>
        <v>2.4246116995441244E-4</v>
      </c>
      <c r="F24316" s="3">
        <f t="shared" si="759"/>
        <v>98.878766091337624</v>
      </c>
      <c r="G24316" t="s">
        <v>14473</v>
      </c>
    </row>
    <row r="24317" spans="1:7" x14ac:dyDescent="0.35">
      <c r="A24317" t="s">
        <v>10</v>
      </c>
      <c r="B24317" t="s">
        <v>134</v>
      </c>
      <c r="C24317" t="s">
        <v>4377</v>
      </c>
      <c r="D24317" s="2">
        <v>53562.17</v>
      </c>
      <c r="E24317" s="3">
        <f t="shared" si="758"/>
        <v>2.424374522400305E-4</v>
      </c>
      <c r="F24317" s="3">
        <f t="shared" si="759"/>
        <v>98.879008528789868</v>
      </c>
      <c r="G24317" t="s">
        <v>14480</v>
      </c>
    </row>
    <row r="24318" spans="1:7" x14ac:dyDescent="0.35">
      <c r="A24318" t="s">
        <v>3</v>
      </c>
      <c r="B24318" t="s">
        <v>6</v>
      </c>
      <c r="C24318" t="s">
        <v>3107</v>
      </c>
      <c r="D24318" s="2">
        <v>53556.06</v>
      </c>
      <c r="E24318" s="3">
        <f t="shared" si="758"/>
        <v>2.4240979666085612E-4</v>
      </c>
      <c r="F24318" s="3">
        <f t="shared" si="759"/>
        <v>98.879250938586523</v>
      </c>
      <c r="G24318" t="s">
        <v>14480</v>
      </c>
    </row>
    <row r="24319" spans="1:7" x14ac:dyDescent="0.35">
      <c r="A24319" t="s">
        <v>3</v>
      </c>
      <c r="B24319" t="s">
        <v>6</v>
      </c>
      <c r="C24319" t="s">
        <v>3364</v>
      </c>
      <c r="D24319" s="2">
        <v>53555.13</v>
      </c>
      <c r="E24319" s="3">
        <f t="shared" si="758"/>
        <v>2.4240558721918144E-4</v>
      </c>
      <c r="F24319" s="3">
        <f t="shared" si="759"/>
        <v>98.879493344173738</v>
      </c>
      <c r="G24319" t="s">
        <v>14473</v>
      </c>
    </row>
    <row r="24320" spans="1:7" x14ac:dyDescent="0.35">
      <c r="A24320" t="s">
        <v>3</v>
      </c>
      <c r="B24320" t="s">
        <v>6</v>
      </c>
      <c r="C24320" t="s">
        <v>3862</v>
      </c>
      <c r="D24320" s="2">
        <v>53551</v>
      </c>
      <c r="E24320" s="3">
        <f t="shared" si="758"/>
        <v>2.4238689367712089E-4</v>
      </c>
      <c r="F24320" s="3">
        <f t="shared" si="759"/>
        <v>98.879735731067413</v>
      </c>
      <c r="G24320" t="s">
        <v>14473</v>
      </c>
    </row>
    <row r="24321" spans="1:7" x14ac:dyDescent="0.35">
      <c r="A24321" t="s">
        <v>3</v>
      </c>
      <c r="B24321" t="s">
        <v>9</v>
      </c>
      <c r="C24321" t="s">
        <v>546</v>
      </c>
      <c r="D24321" s="2">
        <v>53546.720000000001</v>
      </c>
      <c r="E24321" s="3">
        <f t="shared" si="758"/>
        <v>2.4236752119285469E-4</v>
      </c>
      <c r="F24321" s="3">
        <f t="shared" si="759"/>
        <v>98.879978098588609</v>
      </c>
      <c r="G24321" t="s">
        <v>14480</v>
      </c>
    </row>
    <row r="24322" spans="1:7" x14ac:dyDescent="0.35">
      <c r="A24322" t="s">
        <v>3</v>
      </c>
      <c r="B24322" t="s">
        <v>262</v>
      </c>
      <c r="C24322" t="s">
        <v>14110</v>
      </c>
      <c r="D24322" s="2">
        <v>53541.4</v>
      </c>
      <c r="E24322" s="3">
        <f t="shared" si="758"/>
        <v>2.4234344137596308E-4</v>
      </c>
      <c r="F24322" s="3">
        <f t="shared" si="759"/>
        <v>98.88022044202998</v>
      </c>
      <c r="G24322" t="s">
        <v>14473</v>
      </c>
    </row>
    <row r="24323" spans="1:7" x14ac:dyDescent="0.35">
      <c r="A24323" t="s">
        <v>10</v>
      </c>
      <c r="B24323" t="s">
        <v>9</v>
      </c>
      <c r="C24323" t="s">
        <v>1385</v>
      </c>
      <c r="D24323" s="2">
        <v>53537.88</v>
      </c>
      <c r="E24323" s="3">
        <f t="shared" ref="E24323:E24386" si="760">(D24323/$D$29638)*100</f>
        <v>2.4232750886553855E-4</v>
      </c>
      <c r="F24323" s="3">
        <f t="shared" si="759"/>
        <v>98.880462769538852</v>
      </c>
      <c r="G24323" t="s">
        <v>14480</v>
      </c>
    </row>
    <row r="24324" spans="1:7" x14ac:dyDescent="0.35">
      <c r="A24324" t="s">
        <v>3</v>
      </c>
      <c r="B24324" t="s">
        <v>6</v>
      </c>
      <c r="C24324" s="8" t="s">
        <v>11614</v>
      </c>
      <c r="D24324" s="2">
        <v>53537</v>
      </c>
      <c r="E24324" s="3">
        <f t="shared" si="760"/>
        <v>2.4232352573793245E-4</v>
      </c>
      <c r="F24324" s="3">
        <f t="shared" ref="F24324:F24387" si="761">E24324+F24323</f>
        <v>98.880705093064591</v>
      </c>
      <c r="G24324" t="s">
        <v>14480</v>
      </c>
    </row>
    <row r="24325" spans="1:7" x14ac:dyDescent="0.35">
      <c r="A24325" t="s">
        <v>10</v>
      </c>
      <c r="B24325" t="s">
        <v>6</v>
      </c>
      <c r="C24325" t="s">
        <v>1414</v>
      </c>
      <c r="D24325" s="2">
        <v>53534.98</v>
      </c>
      <c r="E24325" s="3">
        <f t="shared" si="760"/>
        <v>2.4231438264956385E-4</v>
      </c>
      <c r="F24325" s="3">
        <f t="shared" si="761"/>
        <v>98.880947407447238</v>
      </c>
      <c r="G24325" t="s">
        <v>14480</v>
      </c>
    </row>
    <row r="24326" spans="1:7" x14ac:dyDescent="0.35">
      <c r="A24326" t="s">
        <v>3</v>
      </c>
      <c r="B24326" t="s">
        <v>977</v>
      </c>
      <c r="C24326" t="s">
        <v>14411</v>
      </c>
      <c r="D24326" s="2">
        <v>53533.29</v>
      </c>
      <c r="E24326" s="3">
        <f t="shared" si="760"/>
        <v>2.4230673323404747E-4</v>
      </c>
      <c r="F24326" s="3">
        <f t="shared" si="761"/>
        <v>98.881189714180465</v>
      </c>
      <c r="G24326" t="s">
        <v>14473</v>
      </c>
    </row>
    <row r="24327" spans="1:7" x14ac:dyDescent="0.35">
      <c r="A24327" t="s">
        <v>10</v>
      </c>
      <c r="B24327" t="s">
        <v>35</v>
      </c>
      <c r="C24327" t="s">
        <v>3410</v>
      </c>
      <c r="D24327" s="2">
        <v>53520</v>
      </c>
      <c r="E24327" s="3">
        <f t="shared" si="760"/>
        <v>2.4224657895463217E-4</v>
      </c>
      <c r="F24327" s="3">
        <f t="shared" si="761"/>
        <v>98.881431960759414</v>
      </c>
      <c r="G24327" t="s">
        <v>14473</v>
      </c>
    </row>
    <row r="24328" spans="1:7" x14ac:dyDescent="0.35">
      <c r="A24328" t="s">
        <v>3</v>
      </c>
      <c r="B24328" t="s">
        <v>1020</v>
      </c>
      <c r="C24328" t="s">
        <v>784</v>
      </c>
      <c r="D24328" s="2">
        <v>53518</v>
      </c>
      <c r="E24328" s="3">
        <f t="shared" si="760"/>
        <v>2.42237526391891E-4</v>
      </c>
      <c r="F24328" s="3">
        <f t="shared" si="761"/>
        <v>98.881674198285808</v>
      </c>
      <c r="G24328" t="s">
        <v>14473</v>
      </c>
    </row>
    <row r="24329" spans="1:7" x14ac:dyDescent="0.35">
      <c r="A24329" t="s">
        <v>10</v>
      </c>
      <c r="B24329" t="s">
        <v>32</v>
      </c>
      <c r="C24329" t="s">
        <v>13272</v>
      </c>
      <c r="D24329" s="2">
        <v>53517.53</v>
      </c>
      <c r="E24329" s="3">
        <f t="shared" si="760"/>
        <v>2.4223539903964683E-4</v>
      </c>
      <c r="F24329" s="3">
        <f t="shared" si="761"/>
        <v>98.88191643368485</v>
      </c>
      <c r="G24329" t="s">
        <v>14480</v>
      </c>
    </row>
    <row r="24330" spans="1:7" x14ac:dyDescent="0.35">
      <c r="A24330" t="s">
        <v>10</v>
      </c>
      <c r="B24330" t="s">
        <v>28</v>
      </c>
      <c r="C24330" t="s">
        <v>87</v>
      </c>
      <c r="D24330" s="2">
        <v>53513.7</v>
      </c>
      <c r="E24330" s="3">
        <f t="shared" si="760"/>
        <v>2.422180633819974E-4</v>
      </c>
      <c r="F24330" s="3">
        <f t="shared" si="761"/>
        <v>98.882158651748227</v>
      </c>
      <c r="G24330" t="s">
        <v>14473</v>
      </c>
    </row>
    <row r="24331" spans="1:7" x14ac:dyDescent="0.35">
      <c r="A24331" t="s">
        <v>10</v>
      </c>
      <c r="B24331" t="s">
        <v>22</v>
      </c>
      <c r="C24331" t="s">
        <v>11792</v>
      </c>
      <c r="D24331" s="2">
        <v>53500.93</v>
      </c>
      <c r="E24331" s="3">
        <f t="shared" si="760"/>
        <v>2.421602627688948E-4</v>
      </c>
      <c r="F24331" s="3">
        <f t="shared" si="761"/>
        <v>98.882400812010999</v>
      </c>
      <c r="G24331" t="s">
        <v>14480</v>
      </c>
    </row>
    <row r="24332" spans="1:7" x14ac:dyDescent="0.35">
      <c r="A24332" t="s">
        <v>3</v>
      </c>
      <c r="B24332" t="s">
        <v>79</v>
      </c>
      <c r="C24332" t="s">
        <v>5130</v>
      </c>
      <c r="D24332" s="2">
        <v>53499.4</v>
      </c>
      <c r="E24332" s="3">
        <f t="shared" si="760"/>
        <v>2.4215333755839782E-4</v>
      </c>
      <c r="F24332" s="3">
        <f t="shared" si="761"/>
        <v>98.882642965348552</v>
      </c>
      <c r="G24332" t="s">
        <v>14473</v>
      </c>
    </row>
    <row r="24333" spans="1:7" x14ac:dyDescent="0.35">
      <c r="A24333" t="s">
        <v>10</v>
      </c>
      <c r="B24333" t="s">
        <v>9</v>
      </c>
      <c r="C24333" t="s">
        <v>1445</v>
      </c>
      <c r="D24333" s="2">
        <v>53498.6</v>
      </c>
      <c r="E24333" s="3">
        <f t="shared" si="760"/>
        <v>2.421497165333013E-4</v>
      </c>
      <c r="F24333" s="3">
        <f t="shared" si="761"/>
        <v>98.882885115065079</v>
      </c>
      <c r="G24333" t="s">
        <v>14480</v>
      </c>
    </row>
    <row r="24334" spans="1:7" x14ac:dyDescent="0.35">
      <c r="A24334" t="s">
        <v>3</v>
      </c>
      <c r="B24334" t="s">
        <v>9</v>
      </c>
      <c r="C24334" t="s">
        <v>8536</v>
      </c>
      <c r="D24334" s="2">
        <v>53498.41</v>
      </c>
      <c r="E24334" s="3">
        <f t="shared" si="760"/>
        <v>2.421488565398409E-4</v>
      </c>
      <c r="F24334" s="3">
        <f t="shared" si="761"/>
        <v>98.883127263921622</v>
      </c>
      <c r="G24334" t="s">
        <v>14480</v>
      </c>
    </row>
    <row r="24335" spans="1:7" x14ac:dyDescent="0.35">
      <c r="A24335" t="s">
        <v>10</v>
      </c>
      <c r="B24335" t="s">
        <v>8</v>
      </c>
      <c r="C24335" t="s">
        <v>3480</v>
      </c>
      <c r="D24335" s="2">
        <v>53494.42</v>
      </c>
      <c r="E24335" s="3">
        <f t="shared" si="760"/>
        <v>2.4213079667717219E-4</v>
      </c>
      <c r="F24335" s="3">
        <f t="shared" si="761"/>
        <v>98.883369394718301</v>
      </c>
      <c r="G24335" t="s">
        <v>14473</v>
      </c>
    </row>
    <row r="24336" spans="1:7" x14ac:dyDescent="0.35">
      <c r="A24336" t="s">
        <v>3</v>
      </c>
      <c r="B24336" t="s">
        <v>23</v>
      </c>
      <c r="C24336" t="s">
        <v>5083</v>
      </c>
      <c r="D24336" s="2">
        <v>53488.06</v>
      </c>
      <c r="E24336" s="3">
        <f t="shared" si="760"/>
        <v>2.4210200952765515E-4</v>
      </c>
      <c r="F24336" s="3">
        <f t="shared" si="761"/>
        <v>98.883611496727823</v>
      </c>
      <c r="G24336" t="s">
        <v>14480</v>
      </c>
    </row>
    <row r="24337" spans="1:7" x14ac:dyDescent="0.35">
      <c r="A24337" t="s">
        <v>3</v>
      </c>
      <c r="B24337" t="s">
        <v>6</v>
      </c>
      <c r="C24337" t="s">
        <v>3179</v>
      </c>
      <c r="D24337" s="2">
        <v>53485.5</v>
      </c>
      <c r="E24337" s="3">
        <f t="shared" si="760"/>
        <v>2.4209042224734642E-4</v>
      </c>
      <c r="F24337" s="3">
        <f t="shared" si="761"/>
        <v>98.883853587150071</v>
      </c>
      <c r="G24337" t="s">
        <v>14473</v>
      </c>
    </row>
    <row r="24338" spans="1:7" x14ac:dyDescent="0.35">
      <c r="A24338" t="s">
        <v>3</v>
      </c>
      <c r="B24338" t="s">
        <v>9</v>
      </c>
      <c r="C24338" t="s">
        <v>9559</v>
      </c>
      <c r="D24338" s="2">
        <v>53482.62</v>
      </c>
      <c r="E24338" s="3">
        <f t="shared" si="760"/>
        <v>2.420773865569991E-4</v>
      </c>
      <c r="F24338" s="3">
        <f t="shared" si="761"/>
        <v>98.88409566453663</v>
      </c>
      <c r="G24338" t="s">
        <v>14480</v>
      </c>
    </row>
    <row r="24339" spans="1:7" x14ac:dyDescent="0.35">
      <c r="A24339" t="s">
        <v>3</v>
      </c>
      <c r="B24339" t="s">
        <v>9</v>
      </c>
      <c r="C24339" t="s">
        <v>7748</v>
      </c>
      <c r="D24339" s="2">
        <v>53482.17</v>
      </c>
      <c r="E24339" s="3">
        <f t="shared" si="760"/>
        <v>2.4207534973038231E-4</v>
      </c>
      <c r="F24339" s="3">
        <f t="shared" si="761"/>
        <v>98.884337739886362</v>
      </c>
      <c r="G24339" t="s">
        <v>14480</v>
      </c>
    </row>
    <row r="24340" spans="1:7" x14ac:dyDescent="0.35">
      <c r="A24340" t="s">
        <v>3</v>
      </c>
      <c r="B24340" t="s">
        <v>29</v>
      </c>
      <c r="C24340" t="s">
        <v>1057</v>
      </c>
      <c r="D24340" s="2">
        <v>53481.74</v>
      </c>
      <c r="E24340" s="3">
        <f t="shared" si="760"/>
        <v>2.4207340342939293E-4</v>
      </c>
      <c r="F24340" s="3">
        <f t="shared" si="761"/>
        <v>98.88457981328979</v>
      </c>
      <c r="G24340" t="s">
        <v>14480</v>
      </c>
    </row>
    <row r="24341" spans="1:7" x14ac:dyDescent="0.35">
      <c r="A24341" t="s">
        <v>3</v>
      </c>
      <c r="B24341" t="s">
        <v>13</v>
      </c>
      <c r="C24341" t="s">
        <v>6852</v>
      </c>
      <c r="D24341" s="2">
        <v>53480.46</v>
      </c>
      <c r="E24341" s="3">
        <f t="shared" si="760"/>
        <v>2.4206760978923855E-4</v>
      </c>
      <c r="F24341" s="3">
        <f t="shared" si="761"/>
        <v>98.88482188089958</v>
      </c>
      <c r="G24341" t="s">
        <v>14473</v>
      </c>
    </row>
    <row r="24342" spans="1:7" x14ac:dyDescent="0.35">
      <c r="A24342" t="s">
        <v>10</v>
      </c>
      <c r="B24342" t="s">
        <v>6</v>
      </c>
      <c r="C24342" t="s">
        <v>10674</v>
      </c>
      <c r="D24342" s="2">
        <v>53480.160000000003</v>
      </c>
      <c r="E24342" s="3">
        <f t="shared" si="760"/>
        <v>2.4206625190482741E-4</v>
      </c>
      <c r="F24342" s="3">
        <f t="shared" si="761"/>
        <v>98.88506394715148</v>
      </c>
      <c r="G24342" t="s">
        <v>14480</v>
      </c>
    </row>
    <row r="24343" spans="1:7" x14ac:dyDescent="0.35">
      <c r="A24343" t="s">
        <v>10</v>
      </c>
      <c r="B24343" t="s">
        <v>83</v>
      </c>
      <c r="C24343" t="s">
        <v>891</v>
      </c>
      <c r="D24343" s="2">
        <v>53474.46</v>
      </c>
      <c r="E24343" s="3">
        <f t="shared" si="760"/>
        <v>2.4204045210101494E-4</v>
      </c>
      <c r="F24343" s="3">
        <f t="shared" si="761"/>
        <v>98.885305987603587</v>
      </c>
      <c r="G24343" t="s">
        <v>14480</v>
      </c>
    </row>
    <row r="24344" spans="1:7" x14ac:dyDescent="0.35">
      <c r="A24344" t="s">
        <v>10</v>
      </c>
      <c r="B24344" t="s">
        <v>40</v>
      </c>
      <c r="C24344" t="s">
        <v>6257</v>
      </c>
      <c r="D24344" s="2">
        <v>53473.96</v>
      </c>
      <c r="E24344" s="3">
        <f t="shared" si="760"/>
        <v>2.4203818896032967E-4</v>
      </c>
      <c r="F24344" s="3">
        <f t="shared" si="761"/>
        <v>98.885548025792545</v>
      </c>
      <c r="G24344" t="s">
        <v>14473</v>
      </c>
    </row>
    <row r="24345" spans="1:7" x14ac:dyDescent="0.35">
      <c r="A24345" t="s">
        <v>10</v>
      </c>
      <c r="B24345" t="s">
        <v>6</v>
      </c>
      <c r="C24345" t="s">
        <v>397</v>
      </c>
      <c r="D24345" s="2">
        <v>53473.2</v>
      </c>
      <c r="E24345" s="3">
        <f t="shared" si="760"/>
        <v>2.42034748986488E-4</v>
      </c>
      <c r="F24345" s="3">
        <f t="shared" si="761"/>
        <v>98.885790060541538</v>
      </c>
      <c r="G24345" t="s">
        <v>14473</v>
      </c>
    </row>
    <row r="24346" spans="1:7" x14ac:dyDescent="0.35">
      <c r="A24346" t="s">
        <v>10</v>
      </c>
      <c r="B24346" t="s">
        <v>159</v>
      </c>
      <c r="C24346" t="s">
        <v>13496</v>
      </c>
      <c r="D24346" s="2">
        <v>53470.49</v>
      </c>
      <c r="E24346" s="3">
        <f t="shared" si="760"/>
        <v>2.4202248276397365E-4</v>
      </c>
      <c r="F24346" s="3">
        <f t="shared" si="761"/>
        <v>98.886032083024304</v>
      </c>
      <c r="G24346" t="s">
        <v>14473</v>
      </c>
    </row>
    <row r="24347" spans="1:7" x14ac:dyDescent="0.35">
      <c r="A24347" t="s">
        <v>3</v>
      </c>
      <c r="B24347" t="s">
        <v>16</v>
      </c>
      <c r="C24347" t="s">
        <v>91</v>
      </c>
      <c r="D24347" s="2">
        <v>53466.19</v>
      </c>
      <c r="E24347" s="3">
        <f t="shared" si="760"/>
        <v>2.4200301975408012E-4</v>
      </c>
      <c r="F24347" s="3">
        <f t="shared" si="761"/>
        <v>98.886274086044054</v>
      </c>
      <c r="G24347" t="s">
        <v>14473</v>
      </c>
    </row>
    <row r="24348" spans="1:7" x14ac:dyDescent="0.35">
      <c r="A24348" t="s">
        <v>3</v>
      </c>
      <c r="B24348" t="s">
        <v>8</v>
      </c>
      <c r="C24348" s="8" t="s">
        <v>1118</v>
      </c>
      <c r="D24348" s="2">
        <v>53463.32</v>
      </c>
      <c r="E24348" s="3">
        <f t="shared" si="760"/>
        <v>2.4199002932654649E-4</v>
      </c>
      <c r="F24348" s="3">
        <f t="shared" si="761"/>
        <v>98.886516076073377</v>
      </c>
      <c r="G24348" t="s">
        <v>14480</v>
      </c>
    </row>
    <row r="24349" spans="1:7" x14ac:dyDescent="0.35">
      <c r="A24349" t="s">
        <v>10</v>
      </c>
      <c r="B24349" t="s">
        <v>180</v>
      </c>
      <c r="C24349" s="8" t="s">
        <v>12926</v>
      </c>
      <c r="D24349" s="2">
        <v>53463</v>
      </c>
      <c r="E24349" s="3">
        <f t="shared" si="760"/>
        <v>2.4198858091650788E-4</v>
      </c>
      <c r="F24349" s="3">
        <f t="shared" si="761"/>
        <v>98.886758064654288</v>
      </c>
      <c r="G24349" t="s">
        <v>14480</v>
      </c>
    </row>
    <row r="24350" spans="1:7" x14ac:dyDescent="0.35">
      <c r="A24350" t="s">
        <v>3</v>
      </c>
      <c r="B24350" t="s">
        <v>139</v>
      </c>
      <c r="C24350" t="s">
        <v>8084</v>
      </c>
      <c r="D24350" s="2">
        <v>53461.8</v>
      </c>
      <c r="E24350" s="3">
        <f t="shared" si="760"/>
        <v>2.4198314937886315E-4</v>
      </c>
      <c r="F24350" s="3">
        <f t="shared" si="761"/>
        <v>98.887000047803667</v>
      </c>
      <c r="G24350" t="s">
        <v>14473</v>
      </c>
    </row>
    <row r="24351" spans="1:7" x14ac:dyDescent="0.35">
      <c r="A24351" t="s">
        <v>3</v>
      </c>
      <c r="B24351" t="s">
        <v>6</v>
      </c>
      <c r="C24351" t="s">
        <v>590</v>
      </c>
      <c r="D24351" s="2">
        <v>53461.25</v>
      </c>
      <c r="E24351" s="3">
        <f t="shared" si="760"/>
        <v>2.4198065992410932E-4</v>
      </c>
      <c r="F24351" s="3">
        <f t="shared" si="761"/>
        <v>98.887242028463589</v>
      </c>
      <c r="G24351" t="s">
        <v>14473</v>
      </c>
    </row>
    <row r="24352" spans="1:7" x14ac:dyDescent="0.35">
      <c r="A24352" t="s">
        <v>3</v>
      </c>
      <c r="B24352" t="s">
        <v>36</v>
      </c>
      <c r="C24352" s="13" t="s">
        <v>145</v>
      </c>
      <c r="D24352" s="2">
        <v>53461.2</v>
      </c>
      <c r="E24352" s="3">
        <f t="shared" si="760"/>
        <v>2.4198043361004079E-4</v>
      </c>
      <c r="F24352" s="3">
        <f t="shared" si="761"/>
        <v>98.887484008897204</v>
      </c>
      <c r="G24352" t="s">
        <v>14480</v>
      </c>
    </row>
    <row r="24353" spans="1:7" x14ac:dyDescent="0.35">
      <c r="A24353" t="s">
        <v>3</v>
      </c>
      <c r="B24353" t="s">
        <v>22</v>
      </c>
      <c r="C24353" s="8" t="s">
        <v>937</v>
      </c>
      <c r="D24353" s="2">
        <v>53456.31</v>
      </c>
      <c r="E24353" s="3">
        <f t="shared" si="760"/>
        <v>2.4195830009413855E-4</v>
      </c>
      <c r="F24353" s="3">
        <f t="shared" si="761"/>
        <v>98.887725967197298</v>
      </c>
      <c r="G24353" t="s">
        <v>14480</v>
      </c>
    </row>
    <row r="24354" spans="1:7" x14ac:dyDescent="0.35">
      <c r="A24354" t="s">
        <v>10</v>
      </c>
      <c r="B24354" t="s">
        <v>39</v>
      </c>
      <c r="C24354" s="13" t="s">
        <v>11654</v>
      </c>
      <c r="D24354" s="2">
        <v>53456.02</v>
      </c>
      <c r="E24354" s="3">
        <f t="shared" si="760"/>
        <v>2.4195698747254103E-4</v>
      </c>
      <c r="F24354" s="3">
        <f t="shared" si="761"/>
        <v>98.887967924184764</v>
      </c>
      <c r="G24354" t="s">
        <v>14480</v>
      </c>
    </row>
    <row r="24355" spans="1:7" x14ac:dyDescent="0.35">
      <c r="A24355" t="s">
        <v>10</v>
      </c>
      <c r="B24355" t="s">
        <v>6</v>
      </c>
      <c r="C24355" t="s">
        <v>2362</v>
      </c>
      <c r="D24355" s="2">
        <v>53446.95</v>
      </c>
      <c r="E24355" s="3">
        <f t="shared" si="760"/>
        <v>2.4191593410050969E-4</v>
      </c>
      <c r="F24355" s="3">
        <f t="shared" si="761"/>
        <v>98.888209840118861</v>
      </c>
      <c r="G24355" t="s">
        <v>14473</v>
      </c>
    </row>
    <row r="24356" spans="1:7" x14ac:dyDescent="0.35">
      <c r="A24356" t="s">
        <v>3</v>
      </c>
      <c r="B24356" t="s">
        <v>9</v>
      </c>
      <c r="C24356" t="s">
        <v>7029</v>
      </c>
      <c r="D24356" s="2">
        <v>53444.480000000003</v>
      </c>
      <c r="E24356" s="3">
        <f t="shared" si="760"/>
        <v>2.4190475418552431E-4</v>
      </c>
      <c r="F24356" s="3">
        <f t="shared" si="761"/>
        <v>98.888451744873052</v>
      </c>
      <c r="G24356" t="s">
        <v>14480</v>
      </c>
    </row>
    <row r="24357" spans="1:7" x14ac:dyDescent="0.35">
      <c r="A24357" t="s">
        <v>3</v>
      </c>
      <c r="B24357" t="s">
        <v>13</v>
      </c>
      <c r="C24357" t="s">
        <v>14305</v>
      </c>
      <c r="D24357" s="2">
        <v>53441</v>
      </c>
      <c r="E24357" s="3">
        <f t="shared" si="760"/>
        <v>2.4188900272635461E-4</v>
      </c>
      <c r="F24357" s="3">
        <f t="shared" si="761"/>
        <v>98.888693633875775</v>
      </c>
      <c r="G24357" t="s">
        <v>14473</v>
      </c>
    </row>
    <row r="24358" spans="1:7" x14ac:dyDescent="0.35">
      <c r="A24358" t="s">
        <v>10</v>
      </c>
      <c r="B24358" t="s">
        <v>93</v>
      </c>
      <c r="C24358" s="8" t="s">
        <v>1116</v>
      </c>
      <c r="D24358" s="2">
        <v>53435.56</v>
      </c>
      <c r="E24358" s="3">
        <f t="shared" si="760"/>
        <v>2.4186437975569857E-4</v>
      </c>
      <c r="F24358" s="3">
        <f t="shared" si="761"/>
        <v>98.888935498255535</v>
      </c>
      <c r="G24358" t="s">
        <v>14480</v>
      </c>
    </row>
    <row r="24359" spans="1:7" x14ac:dyDescent="0.35">
      <c r="A24359" t="s">
        <v>10</v>
      </c>
      <c r="B24359" t="s">
        <v>6</v>
      </c>
      <c r="C24359" t="s">
        <v>7132</v>
      </c>
      <c r="D24359" s="2">
        <v>53434.73</v>
      </c>
      <c r="E24359" s="3">
        <f t="shared" si="760"/>
        <v>2.4186062294216095E-4</v>
      </c>
      <c r="F24359" s="3">
        <f t="shared" si="761"/>
        <v>98.88917735887847</v>
      </c>
      <c r="G24359" t="s">
        <v>14480</v>
      </c>
    </row>
    <row r="24360" spans="1:7" x14ac:dyDescent="0.35">
      <c r="A24360" t="s">
        <v>3</v>
      </c>
      <c r="B24360" t="s">
        <v>6</v>
      </c>
      <c r="C24360" t="s">
        <v>397</v>
      </c>
      <c r="D24360" s="2">
        <v>53431.32</v>
      </c>
      <c r="E24360" s="3">
        <f t="shared" si="760"/>
        <v>2.4184518832268717E-4</v>
      </c>
      <c r="F24360" s="3">
        <f t="shared" si="761"/>
        <v>98.889419204066797</v>
      </c>
      <c r="G24360" t="s">
        <v>14473</v>
      </c>
    </row>
    <row r="24361" spans="1:7" x14ac:dyDescent="0.35">
      <c r="A24361" t="s">
        <v>3</v>
      </c>
      <c r="B24361" t="s">
        <v>18</v>
      </c>
      <c r="C24361" t="s">
        <v>13844</v>
      </c>
      <c r="D24361" s="2">
        <v>53423.94</v>
      </c>
      <c r="E24361" s="3">
        <f t="shared" si="760"/>
        <v>2.4181178436617214E-4</v>
      </c>
      <c r="F24361" s="3">
        <f t="shared" si="761"/>
        <v>98.889661015851161</v>
      </c>
      <c r="G24361" t="s">
        <v>14473</v>
      </c>
    </row>
    <row r="24362" spans="1:7" x14ac:dyDescent="0.35">
      <c r="A24362" t="s">
        <v>10</v>
      </c>
      <c r="B24362" t="s">
        <v>13</v>
      </c>
      <c r="C24362" t="s">
        <v>3902</v>
      </c>
      <c r="D24362" s="2">
        <v>53409.65</v>
      </c>
      <c r="E24362" s="3">
        <f t="shared" si="760"/>
        <v>2.4174710380538622E-4</v>
      </c>
      <c r="F24362" s="3">
        <f t="shared" si="761"/>
        <v>98.889902762954961</v>
      </c>
      <c r="G24362" t="s">
        <v>14473</v>
      </c>
    </row>
    <row r="24363" spans="1:7" x14ac:dyDescent="0.35">
      <c r="A24363" t="s">
        <v>10</v>
      </c>
      <c r="B24363" t="s">
        <v>9</v>
      </c>
      <c r="C24363" s="8" t="s">
        <v>1962</v>
      </c>
      <c r="D24363" s="2">
        <v>53407.05</v>
      </c>
      <c r="E24363" s="3">
        <f t="shared" si="760"/>
        <v>2.4173533547382269E-4</v>
      </c>
      <c r="F24363" s="3">
        <f t="shared" si="761"/>
        <v>98.890144498290439</v>
      </c>
      <c r="G24363" t="s">
        <v>14480</v>
      </c>
    </row>
    <row r="24364" spans="1:7" x14ac:dyDescent="0.35">
      <c r="A24364" t="s">
        <v>10</v>
      </c>
      <c r="B24364" t="s">
        <v>9</v>
      </c>
      <c r="C24364" t="s">
        <v>11651</v>
      </c>
      <c r="D24364" s="2">
        <v>53405.45</v>
      </c>
      <c r="E24364" s="3">
        <f t="shared" si="760"/>
        <v>2.417280934236297E-4</v>
      </c>
      <c r="F24364" s="3">
        <f t="shared" si="761"/>
        <v>98.890386226383868</v>
      </c>
      <c r="G24364" t="s">
        <v>14480</v>
      </c>
    </row>
    <row r="24365" spans="1:7" x14ac:dyDescent="0.35">
      <c r="A24365" t="s">
        <v>3</v>
      </c>
      <c r="B24365" t="s">
        <v>6</v>
      </c>
      <c r="C24365" t="s">
        <v>8714</v>
      </c>
      <c r="D24365" s="2">
        <v>53404.21</v>
      </c>
      <c r="E24365" s="3">
        <f t="shared" si="760"/>
        <v>2.4172248083473015E-4</v>
      </c>
      <c r="F24365" s="3">
        <f t="shared" si="761"/>
        <v>98.890627948864704</v>
      </c>
      <c r="G24365" t="s">
        <v>14473</v>
      </c>
    </row>
    <row r="24366" spans="1:7" x14ac:dyDescent="0.35">
      <c r="A24366" t="s">
        <v>10</v>
      </c>
      <c r="B24366" t="s">
        <v>1920</v>
      </c>
      <c r="C24366" t="s">
        <v>11968</v>
      </c>
      <c r="D24366" s="2">
        <v>53400.41</v>
      </c>
      <c r="E24366" s="3">
        <f t="shared" si="760"/>
        <v>2.4170528096552189E-4</v>
      </c>
      <c r="F24366" s="3">
        <f t="shared" si="761"/>
        <v>98.890869654145675</v>
      </c>
      <c r="G24366" t="s">
        <v>14473</v>
      </c>
    </row>
    <row r="24367" spans="1:7" x14ac:dyDescent="0.35">
      <c r="A24367" t="s">
        <v>3</v>
      </c>
      <c r="B24367" t="s">
        <v>195</v>
      </c>
      <c r="C24367" s="7" t="s">
        <v>4835</v>
      </c>
      <c r="D24367" s="2">
        <v>53400</v>
      </c>
      <c r="E24367" s="3">
        <f t="shared" si="760"/>
        <v>2.4170342519015995E-4</v>
      </c>
      <c r="F24367" s="3">
        <f t="shared" si="761"/>
        <v>98.891111357570864</v>
      </c>
      <c r="G24367" t="s">
        <v>14480</v>
      </c>
    </row>
    <row r="24368" spans="1:7" x14ac:dyDescent="0.35">
      <c r="A24368" t="s">
        <v>3</v>
      </c>
      <c r="B24368" t="s">
        <v>67</v>
      </c>
      <c r="C24368" t="s">
        <v>7679</v>
      </c>
      <c r="D24368" s="2">
        <v>53396.88</v>
      </c>
      <c r="E24368" s="3">
        <f t="shared" si="760"/>
        <v>2.4168930319228363E-4</v>
      </c>
      <c r="F24368" s="3">
        <f t="shared" si="761"/>
        <v>98.891353046874059</v>
      </c>
      <c r="G24368" t="s">
        <v>14473</v>
      </c>
    </row>
    <row r="24369" spans="1:7" x14ac:dyDescent="0.35">
      <c r="A24369" t="s">
        <v>3</v>
      </c>
      <c r="B24369" t="s">
        <v>9</v>
      </c>
      <c r="C24369" t="s">
        <v>5432</v>
      </c>
      <c r="D24369" s="2">
        <v>53392.959999999999</v>
      </c>
      <c r="E24369" s="3">
        <f t="shared" si="760"/>
        <v>2.4167156016931086E-4</v>
      </c>
      <c r="F24369" s="3">
        <f t="shared" si="761"/>
        <v>98.891594718434234</v>
      </c>
      <c r="G24369" t="s">
        <v>14480</v>
      </c>
    </row>
    <row r="24370" spans="1:7" x14ac:dyDescent="0.35">
      <c r="A24370" t="s">
        <v>3</v>
      </c>
      <c r="B24370" t="s">
        <v>73</v>
      </c>
      <c r="C24370" t="s">
        <v>10305</v>
      </c>
      <c r="D24370" s="2">
        <v>53390</v>
      </c>
      <c r="E24370" s="3">
        <f t="shared" si="760"/>
        <v>2.416581623764539E-4</v>
      </c>
      <c r="F24370" s="3">
        <f t="shared" si="761"/>
        <v>98.891836376596615</v>
      </c>
      <c r="G24370" t="s">
        <v>14473</v>
      </c>
    </row>
    <row r="24371" spans="1:7" x14ac:dyDescent="0.35">
      <c r="A24371" t="s">
        <v>10</v>
      </c>
      <c r="B24371" t="s">
        <v>8</v>
      </c>
      <c r="C24371" t="s">
        <v>6367</v>
      </c>
      <c r="D24371" s="2">
        <v>53379.94</v>
      </c>
      <c r="E24371" s="3">
        <f t="shared" si="760"/>
        <v>2.4161262798586566E-4</v>
      </c>
      <c r="F24371" s="3">
        <f t="shared" si="761"/>
        <v>98.892077989224603</v>
      </c>
      <c r="G24371" t="s">
        <v>14480</v>
      </c>
    </row>
    <row r="24372" spans="1:7" x14ac:dyDescent="0.35">
      <c r="A24372" t="s">
        <v>3</v>
      </c>
      <c r="B24372" t="s">
        <v>99</v>
      </c>
      <c r="C24372" t="s">
        <v>10284</v>
      </c>
      <c r="D24372" s="2">
        <v>53379.92</v>
      </c>
      <c r="E24372" s="3">
        <f t="shared" si="760"/>
        <v>2.4161253746023822E-4</v>
      </c>
      <c r="F24372" s="3">
        <f t="shared" si="761"/>
        <v>98.892319601762068</v>
      </c>
      <c r="G24372" t="s">
        <v>14473</v>
      </c>
    </row>
    <row r="24373" spans="1:7" x14ac:dyDescent="0.35">
      <c r="A24373" t="s">
        <v>3</v>
      </c>
      <c r="B24373" t="s">
        <v>42</v>
      </c>
      <c r="C24373" t="s">
        <v>3557</v>
      </c>
      <c r="D24373" s="2">
        <v>53379.41</v>
      </c>
      <c r="E24373" s="3">
        <f t="shared" si="760"/>
        <v>2.4161022905673922E-4</v>
      </c>
      <c r="F24373" s="3">
        <f t="shared" si="761"/>
        <v>98.892561211991122</v>
      </c>
      <c r="G24373" t="s">
        <v>14473</v>
      </c>
    </row>
    <row r="24374" spans="1:7" x14ac:dyDescent="0.35">
      <c r="A24374" t="s">
        <v>10</v>
      </c>
      <c r="B24374" t="s">
        <v>9</v>
      </c>
      <c r="C24374" t="s">
        <v>3308</v>
      </c>
      <c r="D24374" s="2">
        <v>53376.91</v>
      </c>
      <c r="E24374" s="3">
        <f t="shared" si="760"/>
        <v>2.4159891335331273E-4</v>
      </c>
      <c r="F24374" s="3">
        <f t="shared" si="761"/>
        <v>98.89280281090447</v>
      </c>
      <c r="G24374" t="s">
        <v>14480</v>
      </c>
    </row>
    <row r="24375" spans="1:7" x14ac:dyDescent="0.35">
      <c r="A24375" t="s">
        <v>3</v>
      </c>
      <c r="B24375" t="s">
        <v>33</v>
      </c>
      <c r="C24375" t="s">
        <v>2978</v>
      </c>
      <c r="D24375" s="2">
        <v>53375.7</v>
      </c>
      <c r="E24375" s="3">
        <f t="shared" si="760"/>
        <v>2.4159343655285427E-4</v>
      </c>
      <c r="F24375" s="3">
        <f t="shared" si="761"/>
        <v>98.893044404341026</v>
      </c>
      <c r="G24375" t="s">
        <v>14473</v>
      </c>
    </row>
    <row r="24376" spans="1:7" x14ac:dyDescent="0.35">
      <c r="A24376" t="s">
        <v>10</v>
      </c>
      <c r="B24376" t="s">
        <v>8</v>
      </c>
      <c r="C24376" t="s">
        <v>2760</v>
      </c>
      <c r="D24376" s="2">
        <v>53373.84</v>
      </c>
      <c r="E24376" s="3">
        <f t="shared" si="760"/>
        <v>2.4158501766950496E-4</v>
      </c>
      <c r="F24376" s="3">
        <f t="shared" si="761"/>
        <v>98.893285989358702</v>
      </c>
      <c r="G24376" t="s">
        <v>14473</v>
      </c>
    </row>
    <row r="24377" spans="1:7" x14ac:dyDescent="0.35">
      <c r="A24377" t="s">
        <v>3</v>
      </c>
      <c r="B24377" t="s">
        <v>29</v>
      </c>
      <c r="C24377" t="s">
        <v>12601</v>
      </c>
      <c r="D24377" s="2">
        <v>53372.27</v>
      </c>
      <c r="E24377" s="3">
        <f t="shared" si="760"/>
        <v>2.4157791140775312E-4</v>
      </c>
      <c r="F24377" s="3">
        <f t="shared" si="761"/>
        <v>98.893527567270112</v>
      </c>
      <c r="G24377" t="s">
        <v>14473</v>
      </c>
    </row>
    <row r="24378" spans="1:7" x14ac:dyDescent="0.35">
      <c r="A24378" t="s">
        <v>3</v>
      </c>
      <c r="B24378" t="s">
        <v>4</v>
      </c>
      <c r="C24378" t="s">
        <v>3252</v>
      </c>
      <c r="D24378" s="2">
        <v>53368.72</v>
      </c>
      <c r="E24378" s="3">
        <f t="shared" si="760"/>
        <v>2.4156184310888747E-4</v>
      </c>
      <c r="F24378" s="3">
        <f t="shared" si="761"/>
        <v>98.893769129113224</v>
      </c>
      <c r="G24378" t="s">
        <v>14473</v>
      </c>
    </row>
    <row r="24379" spans="1:7" x14ac:dyDescent="0.35">
      <c r="A24379" t="s">
        <v>3</v>
      </c>
      <c r="B24379" t="s">
        <v>55</v>
      </c>
      <c r="C24379" t="s">
        <v>2433</v>
      </c>
      <c r="D24379" s="2">
        <v>53363</v>
      </c>
      <c r="E24379" s="3">
        <f t="shared" si="760"/>
        <v>2.4153595277944762E-4</v>
      </c>
      <c r="F24379" s="3">
        <f t="shared" si="761"/>
        <v>98.894010665066006</v>
      </c>
      <c r="G24379" t="s">
        <v>14473</v>
      </c>
    </row>
    <row r="24380" spans="1:7" x14ac:dyDescent="0.35">
      <c r="A24380" t="s">
        <v>3</v>
      </c>
      <c r="B24380" t="s">
        <v>9</v>
      </c>
      <c r="C24380" t="s">
        <v>5725</v>
      </c>
      <c r="D24380" s="2">
        <v>53358.59</v>
      </c>
      <c r="E24380" s="3">
        <f t="shared" si="760"/>
        <v>2.4151599187860329E-4</v>
      </c>
      <c r="F24380" s="3">
        <f t="shared" si="761"/>
        <v>98.89425218105788</v>
      </c>
      <c r="G24380" t="s">
        <v>14480</v>
      </c>
    </row>
    <row r="24381" spans="1:7" x14ac:dyDescent="0.35">
      <c r="A24381" t="s">
        <v>10</v>
      </c>
      <c r="B24381" t="s">
        <v>9</v>
      </c>
      <c r="C24381" t="s">
        <v>8346</v>
      </c>
      <c r="D24381" s="2">
        <v>53358.52</v>
      </c>
      <c r="E24381" s="3">
        <f t="shared" si="760"/>
        <v>2.4151567503890735E-4</v>
      </c>
      <c r="F24381" s="3">
        <f t="shared" si="761"/>
        <v>98.894493696732923</v>
      </c>
      <c r="G24381" t="s">
        <v>14480</v>
      </c>
    </row>
    <row r="24382" spans="1:7" x14ac:dyDescent="0.35">
      <c r="A24382" t="s">
        <v>3</v>
      </c>
      <c r="B24382" t="s">
        <v>9</v>
      </c>
      <c r="C24382" t="s">
        <v>8695</v>
      </c>
      <c r="D24382" s="2">
        <v>53357.7</v>
      </c>
      <c r="E24382" s="3">
        <f t="shared" si="760"/>
        <v>2.4151196348818344E-4</v>
      </c>
      <c r="F24382" s="3">
        <f t="shared" si="761"/>
        <v>98.894735208696417</v>
      </c>
      <c r="G24382" t="s">
        <v>14473</v>
      </c>
    </row>
    <row r="24383" spans="1:7" x14ac:dyDescent="0.35">
      <c r="A24383" t="s">
        <v>10</v>
      </c>
      <c r="B24383" t="s">
        <v>6</v>
      </c>
      <c r="C24383" t="s">
        <v>5470</v>
      </c>
      <c r="D24383" s="2">
        <v>53354.73</v>
      </c>
      <c r="E24383" s="3">
        <f t="shared" si="760"/>
        <v>2.414985204325128E-4</v>
      </c>
      <c r="F24383" s="3">
        <f t="shared" si="761"/>
        <v>98.894976707216856</v>
      </c>
      <c r="G24383" t="s">
        <v>14480</v>
      </c>
    </row>
    <row r="24384" spans="1:7" x14ac:dyDescent="0.35">
      <c r="A24384" t="s">
        <v>3</v>
      </c>
      <c r="B24384" t="s">
        <v>8</v>
      </c>
      <c r="C24384" t="s">
        <v>1103</v>
      </c>
      <c r="D24384" s="2">
        <v>53352.37</v>
      </c>
      <c r="E24384" s="3">
        <f t="shared" si="760"/>
        <v>2.4148783840847814E-4</v>
      </c>
      <c r="F24384" s="3">
        <f t="shared" si="761"/>
        <v>98.895218195055264</v>
      </c>
      <c r="G24384" t="s">
        <v>14473</v>
      </c>
    </row>
    <row r="24385" spans="1:7" x14ac:dyDescent="0.35">
      <c r="A24385" t="s">
        <v>10</v>
      </c>
      <c r="B24385" t="s">
        <v>33</v>
      </c>
      <c r="C24385" t="s">
        <v>2458</v>
      </c>
      <c r="D24385" s="2">
        <v>53349.54</v>
      </c>
      <c r="E24385" s="3">
        <f t="shared" si="760"/>
        <v>2.4147502903219933E-4</v>
      </c>
      <c r="F24385" s="3">
        <f t="shared" si="761"/>
        <v>98.895459670084293</v>
      </c>
      <c r="G24385" t="s">
        <v>14473</v>
      </c>
    </row>
    <row r="24386" spans="1:7" x14ac:dyDescent="0.35">
      <c r="A24386" t="s">
        <v>3</v>
      </c>
      <c r="B24386" t="s">
        <v>13</v>
      </c>
      <c r="C24386" t="s">
        <v>2656</v>
      </c>
      <c r="D24386" s="2">
        <v>53348.32</v>
      </c>
      <c r="E24386" s="3">
        <f t="shared" si="760"/>
        <v>2.4146950696892719E-4</v>
      </c>
      <c r="F24386" s="3">
        <f t="shared" si="761"/>
        <v>98.895701139591267</v>
      </c>
      <c r="G24386" t="s">
        <v>14473</v>
      </c>
    </row>
    <row r="24387" spans="1:7" x14ac:dyDescent="0.35">
      <c r="A24387" t="s">
        <v>3</v>
      </c>
      <c r="B24387" t="s">
        <v>62</v>
      </c>
      <c r="C24387" t="s">
        <v>131</v>
      </c>
      <c r="D24387" s="2">
        <v>53347.73</v>
      </c>
      <c r="E24387" s="3">
        <f t="shared" ref="E24387:E24450" si="762">(D24387/$D$29638)*100</f>
        <v>2.4146683646291856E-4</v>
      </c>
      <c r="F24387" s="3">
        <f t="shared" si="761"/>
        <v>98.895942606427724</v>
      </c>
      <c r="G24387" t="s">
        <v>14473</v>
      </c>
    </row>
    <row r="24388" spans="1:7" x14ac:dyDescent="0.35">
      <c r="A24388" t="s">
        <v>3</v>
      </c>
      <c r="B24388" t="s">
        <v>13</v>
      </c>
      <c r="C24388" t="s">
        <v>3526</v>
      </c>
      <c r="D24388" s="2">
        <v>53344.12</v>
      </c>
      <c r="E24388" s="3">
        <f t="shared" si="762"/>
        <v>2.414504965871707E-4</v>
      </c>
      <c r="F24388" s="3">
        <f t="shared" ref="F24388:F24451" si="763">E24388+F24387</f>
        <v>98.896184056924312</v>
      </c>
      <c r="G24388" t="s">
        <v>14473</v>
      </c>
    </row>
    <row r="24389" spans="1:7" x14ac:dyDescent="0.35">
      <c r="A24389" t="s">
        <v>10</v>
      </c>
      <c r="B24389" t="s">
        <v>28</v>
      </c>
      <c r="C24389" t="s">
        <v>3527</v>
      </c>
      <c r="D24389" s="2">
        <v>53340.57</v>
      </c>
      <c r="E24389" s="3">
        <f t="shared" si="762"/>
        <v>2.4143442828830503E-4</v>
      </c>
      <c r="F24389" s="3">
        <f t="shared" si="763"/>
        <v>98.896425491352602</v>
      </c>
      <c r="G24389" t="s">
        <v>14480</v>
      </c>
    </row>
    <row r="24390" spans="1:7" x14ac:dyDescent="0.35">
      <c r="A24390" t="s">
        <v>3</v>
      </c>
      <c r="B24390" t="s">
        <v>406</v>
      </c>
      <c r="C24390" t="s">
        <v>12784</v>
      </c>
      <c r="D24390" s="2">
        <v>53337.08</v>
      </c>
      <c r="E24390" s="3">
        <f t="shared" si="762"/>
        <v>2.4141863156632165E-4</v>
      </c>
      <c r="F24390" s="3">
        <f t="shared" si="763"/>
        <v>98.896666909984162</v>
      </c>
      <c r="G24390" t="s">
        <v>14480</v>
      </c>
    </row>
    <row r="24391" spans="1:7" x14ac:dyDescent="0.35">
      <c r="A24391" t="s">
        <v>10</v>
      </c>
      <c r="B24391" t="s">
        <v>6</v>
      </c>
      <c r="C24391" t="s">
        <v>608</v>
      </c>
      <c r="D24391" s="2">
        <v>53328.31</v>
      </c>
      <c r="E24391" s="3">
        <f t="shared" si="762"/>
        <v>2.4137893607870144E-4</v>
      </c>
      <c r="F24391" s="3">
        <f t="shared" si="763"/>
        <v>98.896908288920244</v>
      </c>
      <c r="G24391" t="s">
        <v>14480</v>
      </c>
    </row>
    <row r="24392" spans="1:7" x14ac:dyDescent="0.35">
      <c r="A24392" t="s">
        <v>3</v>
      </c>
      <c r="B24392" t="s">
        <v>55</v>
      </c>
      <c r="C24392" t="s">
        <v>2404</v>
      </c>
      <c r="D24392" s="2">
        <v>53324.91</v>
      </c>
      <c r="E24392" s="3">
        <f t="shared" si="762"/>
        <v>2.4136354672204142E-4</v>
      </c>
      <c r="F24392" s="3">
        <f t="shared" si="763"/>
        <v>98.897149652466965</v>
      </c>
      <c r="G24392" t="s">
        <v>14473</v>
      </c>
    </row>
    <row r="24393" spans="1:7" x14ac:dyDescent="0.35">
      <c r="A24393" t="s">
        <v>10</v>
      </c>
      <c r="B24393" t="s">
        <v>83</v>
      </c>
      <c r="C24393" t="s">
        <v>3808</v>
      </c>
      <c r="D24393" s="2">
        <v>53324.7</v>
      </c>
      <c r="E24393" s="3">
        <f t="shared" si="762"/>
        <v>2.4136259620295355E-4</v>
      </c>
      <c r="F24393" s="3">
        <f t="shared" si="763"/>
        <v>98.897391015063164</v>
      </c>
      <c r="G24393" t="s">
        <v>14473</v>
      </c>
    </row>
    <row r="24394" spans="1:7" x14ac:dyDescent="0.35">
      <c r="A24394" t="s">
        <v>3</v>
      </c>
      <c r="B24394" t="s">
        <v>9</v>
      </c>
      <c r="C24394" t="s">
        <v>10906</v>
      </c>
      <c r="D24394" s="2">
        <v>53323.99</v>
      </c>
      <c r="E24394" s="3">
        <f t="shared" si="762"/>
        <v>2.4135938254318042E-4</v>
      </c>
      <c r="F24394" s="3">
        <f t="shared" si="763"/>
        <v>98.897632374445706</v>
      </c>
      <c r="G24394" t="s">
        <v>14480</v>
      </c>
    </row>
    <row r="24395" spans="1:7" x14ac:dyDescent="0.35">
      <c r="A24395" t="s">
        <v>3</v>
      </c>
      <c r="B24395" t="s">
        <v>62</v>
      </c>
      <c r="C24395" s="8" t="s">
        <v>9923</v>
      </c>
      <c r="D24395" s="2">
        <v>53322.07</v>
      </c>
      <c r="E24395" s="3">
        <f t="shared" si="762"/>
        <v>2.4135069208294888E-4</v>
      </c>
      <c r="F24395" s="3">
        <f t="shared" si="763"/>
        <v>98.897873725137785</v>
      </c>
      <c r="G24395" t="s">
        <v>14480</v>
      </c>
    </row>
    <row r="24396" spans="1:7" x14ac:dyDescent="0.35">
      <c r="A24396" t="s">
        <v>10</v>
      </c>
      <c r="B24396" t="s">
        <v>126</v>
      </c>
      <c r="C24396" t="s">
        <v>5512</v>
      </c>
      <c r="D24396" s="2">
        <v>53321.42</v>
      </c>
      <c r="E24396" s="3">
        <f t="shared" si="762"/>
        <v>2.4134775000005798E-4</v>
      </c>
      <c r="F24396" s="3">
        <f t="shared" si="763"/>
        <v>98.898115072887791</v>
      </c>
      <c r="G24396" t="s">
        <v>14473</v>
      </c>
    </row>
    <row r="24397" spans="1:7" x14ac:dyDescent="0.35">
      <c r="A24397" t="s">
        <v>3</v>
      </c>
      <c r="B24397" t="s">
        <v>9</v>
      </c>
      <c r="C24397" s="7" t="s">
        <v>1003</v>
      </c>
      <c r="D24397" s="2">
        <v>53321.35</v>
      </c>
      <c r="E24397" s="3">
        <f t="shared" si="762"/>
        <v>2.4134743316036206E-4</v>
      </c>
      <c r="F24397" s="3">
        <f t="shared" si="763"/>
        <v>98.898356420320951</v>
      </c>
      <c r="G24397" t="s">
        <v>14480</v>
      </c>
    </row>
    <row r="24398" spans="1:7" x14ac:dyDescent="0.35">
      <c r="A24398" t="s">
        <v>10</v>
      </c>
      <c r="B24398" t="s">
        <v>9</v>
      </c>
      <c r="C24398" t="s">
        <v>9093</v>
      </c>
      <c r="D24398" s="2">
        <v>53320.08</v>
      </c>
      <c r="E24398" s="3">
        <f t="shared" si="762"/>
        <v>2.4134168478302142E-4</v>
      </c>
      <c r="F24398" s="3">
        <f t="shared" si="763"/>
        <v>98.898597762005735</v>
      </c>
      <c r="G24398" t="s">
        <v>14473</v>
      </c>
    </row>
    <row r="24399" spans="1:7" x14ac:dyDescent="0.35">
      <c r="A24399" t="s">
        <v>10</v>
      </c>
      <c r="B24399" t="s">
        <v>9</v>
      </c>
      <c r="C24399" t="s">
        <v>13674</v>
      </c>
      <c r="D24399" s="2">
        <v>53313.7</v>
      </c>
      <c r="E24399" s="3">
        <f t="shared" si="762"/>
        <v>2.4131280710787696E-4</v>
      </c>
      <c r="F24399" s="3">
        <f t="shared" si="763"/>
        <v>98.898839074812841</v>
      </c>
      <c r="G24399" t="s">
        <v>14480</v>
      </c>
    </row>
    <row r="24400" spans="1:7" x14ac:dyDescent="0.35">
      <c r="A24400" t="s">
        <v>10</v>
      </c>
      <c r="B24400" t="s">
        <v>29</v>
      </c>
      <c r="C24400" t="s">
        <v>5783</v>
      </c>
      <c r="D24400" s="2">
        <v>53310.1</v>
      </c>
      <c r="E24400" s="3">
        <f t="shared" si="762"/>
        <v>2.4129651249494281E-4</v>
      </c>
      <c r="F24400" s="3">
        <f t="shared" si="763"/>
        <v>98.89908037132534</v>
      </c>
      <c r="G24400" t="s">
        <v>14473</v>
      </c>
    </row>
    <row r="24401" spans="1:7" x14ac:dyDescent="0.35">
      <c r="A24401" t="s">
        <v>10</v>
      </c>
      <c r="B24401" t="s">
        <v>6</v>
      </c>
      <c r="C24401" t="s">
        <v>3925</v>
      </c>
      <c r="D24401" s="2">
        <v>53308.33</v>
      </c>
      <c r="E24401" s="3">
        <f t="shared" si="762"/>
        <v>2.4128850097691681E-4</v>
      </c>
      <c r="F24401" s="3">
        <f t="shared" si="763"/>
        <v>98.899321659826313</v>
      </c>
      <c r="G24401" t="s">
        <v>14480</v>
      </c>
    </row>
    <row r="24402" spans="1:7" x14ac:dyDescent="0.35">
      <c r="A24402" t="s">
        <v>10</v>
      </c>
      <c r="B24402" t="s">
        <v>52</v>
      </c>
      <c r="C24402" t="s">
        <v>3252</v>
      </c>
      <c r="D24402" s="2">
        <v>53304.57</v>
      </c>
      <c r="E24402" s="3">
        <f t="shared" si="762"/>
        <v>2.4127148215896338E-4</v>
      </c>
      <c r="F24402" s="3">
        <f t="shared" si="763"/>
        <v>98.899562931308466</v>
      </c>
      <c r="G24402" t="s">
        <v>14473</v>
      </c>
    </row>
    <row r="24403" spans="1:7" x14ac:dyDescent="0.35">
      <c r="A24403" t="s">
        <v>3</v>
      </c>
      <c r="B24403" t="s">
        <v>9</v>
      </c>
      <c r="C24403" t="s">
        <v>12227</v>
      </c>
      <c r="D24403" s="2">
        <v>53298.8</v>
      </c>
      <c r="E24403" s="3">
        <f t="shared" si="762"/>
        <v>2.4124536551545499E-4</v>
      </c>
      <c r="F24403" s="3">
        <f t="shared" si="763"/>
        <v>98.899804176673982</v>
      </c>
      <c r="G24403" t="s">
        <v>14480</v>
      </c>
    </row>
    <row r="24404" spans="1:7" x14ac:dyDescent="0.35">
      <c r="A24404" t="s">
        <v>3</v>
      </c>
      <c r="B24404" t="s">
        <v>180</v>
      </c>
      <c r="C24404" t="s">
        <v>7962</v>
      </c>
      <c r="D24404" s="2">
        <v>53298.31</v>
      </c>
      <c r="E24404" s="3">
        <f t="shared" si="762"/>
        <v>2.4124314763758337E-4</v>
      </c>
      <c r="F24404" s="3">
        <f t="shared" si="763"/>
        <v>98.900045419821623</v>
      </c>
      <c r="G24404" t="s">
        <v>14480</v>
      </c>
    </row>
    <row r="24405" spans="1:7" x14ac:dyDescent="0.35">
      <c r="A24405" t="s">
        <v>10</v>
      </c>
      <c r="B24405" t="s">
        <v>18</v>
      </c>
      <c r="C24405" t="s">
        <v>3562</v>
      </c>
      <c r="D24405" s="2">
        <v>53293.51</v>
      </c>
      <c r="E24405" s="3">
        <f t="shared" si="762"/>
        <v>2.4122142148700452E-4</v>
      </c>
      <c r="F24405" s="3">
        <f t="shared" si="763"/>
        <v>98.900286641243113</v>
      </c>
      <c r="G24405" t="s">
        <v>14473</v>
      </c>
    </row>
    <row r="24406" spans="1:7" x14ac:dyDescent="0.35">
      <c r="A24406" t="s">
        <v>3</v>
      </c>
      <c r="B24406" t="s">
        <v>22</v>
      </c>
      <c r="C24406" t="s">
        <v>758</v>
      </c>
      <c r="D24406" s="2">
        <v>53292.36</v>
      </c>
      <c r="E24406" s="3">
        <f t="shared" si="762"/>
        <v>2.412162162634283E-4</v>
      </c>
      <c r="F24406" s="3">
        <f t="shared" si="763"/>
        <v>98.90052785745938</v>
      </c>
      <c r="G24406" t="s">
        <v>14473</v>
      </c>
    </row>
    <row r="24407" spans="1:7" x14ac:dyDescent="0.35">
      <c r="A24407" t="s">
        <v>10</v>
      </c>
      <c r="B24407" t="s">
        <v>681</v>
      </c>
      <c r="C24407" t="s">
        <v>11675</v>
      </c>
      <c r="D24407" s="2">
        <v>53286.49</v>
      </c>
      <c r="E24407" s="3">
        <f t="shared" si="762"/>
        <v>2.4118964699178287E-4</v>
      </c>
      <c r="F24407" s="3">
        <f t="shared" si="763"/>
        <v>98.900769047106365</v>
      </c>
      <c r="G24407" t="s">
        <v>14473</v>
      </c>
    </row>
    <row r="24408" spans="1:7" x14ac:dyDescent="0.35">
      <c r="A24408" t="s">
        <v>10</v>
      </c>
      <c r="B24408" t="s">
        <v>8</v>
      </c>
      <c r="C24408" t="s">
        <v>6118</v>
      </c>
      <c r="D24408" s="2">
        <v>53281</v>
      </c>
      <c r="E24408" s="3">
        <f t="shared" si="762"/>
        <v>2.4116479770705827E-4</v>
      </c>
      <c r="F24408" s="3">
        <f t="shared" si="763"/>
        <v>98.901010211904079</v>
      </c>
      <c r="G24408" t="s">
        <v>14473</v>
      </c>
    </row>
    <row r="24409" spans="1:7" x14ac:dyDescent="0.35">
      <c r="A24409" t="s">
        <v>3</v>
      </c>
      <c r="B24409" t="s">
        <v>73</v>
      </c>
      <c r="C24409" t="s">
        <v>1512</v>
      </c>
      <c r="D24409" s="2">
        <v>53271</v>
      </c>
      <c r="E24409" s="3">
        <f t="shared" si="762"/>
        <v>2.4111953489335225E-4</v>
      </c>
      <c r="F24409" s="3">
        <f t="shared" si="763"/>
        <v>98.901251331438971</v>
      </c>
      <c r="G24409" t="s">
        <v>14473</v>
      </c>
    </row>
    <row r="24410" spans="1:7" x14ac:dyDescent="0.35">
      <c r="A24410" t="s">
        <v>3</v>
      </c>
      <c r="B24410" t="s">
        <v>22</v>
      </c>
      <c r="C24410" t="s">
        <v>8763</v>
      </c>
      <c r="D24410" s="2">
        <v>53259.68</v>
      </c>
      <c r="E24410" s="3">
        <f t="shared" si="762"/>
        <v>2.4106829738823705E-4</v>
      </c>
      <c r="F24410" s="3">
        <f t="shared" si="763"/>
        <v>98.901492399736355</v>
      </c>
      <c r="G24410" t="s">
        <v>14473</v>
      </c>
    </row>
    <row r="24411" spans="1:7" x14ac:dyDescent="0.35">
      <c r="A24411" t="s">
        <v>3</v>
      </c>
      <c r="B24411" t="s">
        <v>6</v>
      </c>
      <c r="C24411" t="s">
        <v>9684</v>
      </c>
      <c r="D24411" s="2">
        <v>53257.87</v>
      </c>
      <c r="E24411" s="3">
        <f t="shared" si="762"/>
        <v>2.4106010481895625E-4</v>
      </c>
      <c r="F24411" s="3">
        <f t="shared" si="763"/>
        <v>98.901733459841168</v>
      </c>
      <c r="G24411" t="s">
        <v>14473</v>
      </c>
    </row>
    <row r="24412" spans="1:7" x14ac:dyDescent="0.35">
      <c r="A24412" t="s">
        <v>3</v>
      </c>
      <c r="B24412" t="s">
        <v>18</v>
      </c>
      <c r="C24412" s="6" t="s">
        <v>7427</v>
      </c>
      <c r="D24412" s="2">
        <v>53255.19</v>
      </c>
      <c r="E24412" s="3">
        <f t="shared" si="762"/>
        <v>2.4104797438488304E-4</v>
      </c>
      <c r="F24412" s="3">
        <f t="shared" si="763"/>
        <v>98.901974507815552</v>
      </c>
      <c r="G24412" t="s">
        <v>14473</v>
      </c>
    </row>
    <row r="24413" spans="1:7" x14ac:dyDescent="0.35">
      <c r="A24413" t="s">
        <v>3</v>
      </c>
      <c r="B24413" t="s">
        <v>57</v>
      </c>
      <c r="C24413" t="s">
        <v>9312</v>
      </c>
      <c r="D24413" s="2">
        <v>53251.91</v>
      </c>
      <c r="E24413" s="3">
        <f t="shared" si="762"/>
        <v>2.4103312818198744E-4</v>
      </c>
      <c r="F24413" s="3">
        <f t="shared" si="763"/>
        <v>98.902215540943729</v>
      </c>
      <c r="G24413" t="s">
        <v>14473</v>
      </c>
    </row>
    <row r="24414" spans="1:7" x14ac:dyDescent="0.35">
      <c r="A24414" t="s">
        <v>3</v>
      </c>
      <c r="B24414" t="s">
        <v>180</v>
      </c>
      <c r="C24414" t="s">
        <v>9544</v>
      </c>
      <c r="D24414" s="2">
        <v>53250.5</v>
      </c>
      <c r="E24414" s="3">
        <f t="shared" si="762"/>
        <v>2.4102674612525488E-4</v>
      </c>
      <c r="F24414" s="3">
        <f t="shared" si="763"/>
        <v>98.902456567689853</v>
      </c>
      <c r="G24414" t="s">
        <v>14480</v>
      </c>
    </row>
    <row r="24415" spans="1:7" x14ac:dyDescent="0.35">
      <c r="A24415" t="s">
        <v>10</v>
      </c>
      <c r="B24415" t="s">
        <v>73</v>
      </c>
      <c r="C24415" t="s">
        <v>2150</v>
      </c>
      <c r="D24415" s="2">
        <v>53250</v>
      </c>
      <c r="E24415" s="3">
        <f t="shared" si="762"/>
        <v>2.410244829845696E-4</v>
      </c>
      <c r="F24415" s="3">
        <f t="shared" si="763"/>
        <v>98.902697592172842</v>
      </c>
      <c r="G24415" t="s">
        <v>14473</v>
      </c>
    </row>
    <row r="24416" spans="1:7" x14ac:dyDescent="0.35">
      <c r="A24416" t="s">
        <v>3</v>
      </c>
      <c r="B24416" t="s">
        <v>304</v>
      </c>
      <c r="C24416" t="s">
        <v>2306</v>
      </c>
      <c r="D24416" s="2">
        <v>53244.1</v>
      </c>
      <c r="E24416" s="3">
        <f t="shared" si="762"/>
        <v>2.4099777792448303E-4</v>
      </c>
      <c r="F24416" s="3">
        <f t="shared" si="763"/>
        <v>98.902938589950764</v>
      </c>
      <c r="G24416" t="s">
        <v>14473</v>
      </c>
    </row>
    <row r="24417" spans="1:7" x14ac:dyDescent="0.35">
      <c r="A24417" t="s">
        <v>3</v>
      </c>
      <c r="B24417" t="s">
        <v>139</v>
      </c>
      <c r="C24417" t="s">
        <v>3803</v>
      </c>
      <c r="D24417" s="2">
        <v>53242.54</v>
      </c>
      <c r="E24417" s="3">
        <f t="shared" si="762"/>
        <v>2.409907169255449E-4</v>
      </c>
      <c r="F24417" s="3">
        <f t="shared" si="763"/>
        <v>98.903179580667697</v>
      </c>
      <c r="G24417" t="s">
        <v>14480</v>
      </c>
    </row>
    <row r="24418" spans="1:7" x14ac:dyDescent="0.35">
      <c r="A24418" t="s">
        <v>3</v>
      </c>
      <c r="B24418" t="s">
        <v>6</v>
      </c>
      <c r="C24418" t="s">
        <v>44</v>
      </c>
      <c r="D24418" s="2">
        <v>53237.33</v>
      </c>
      <c r="E24418" s="3">
        <f t="shared" si="762"/>
        <v>2.4096713499960405E-4</v>
      </c>
      <c r="F24418" s="3">
        <f t="shared" si="763"/>
        <v>98.903420547802696</v>
      </c>
      <c r="G24418" t="s">
        <v>14480</v>
      </c>
    </row>
    <row r="24419" spans="1:7" x14ac:dyDescent="0.35">
      <c r="A24419" t="s">
        <v>3</v>
      </c>
      <c r="B24419" t="s">
        <v>18</v>
      </c>
      <c r="C24419" t="s">
        <v>2714</v>
      </c>
      <c r="D24419" s="2">
        <v>53234.64</v>
      </c>
      <c r="E24419" s="3">
        <f t="shared" si="762"/>
        <v>2.4095495930271713E-4</v>
      </c>
      <c r="F24419" s="3">
        <f t="shared" si="763"/>
        <v>98.903661502762006</v>
      </c>
      <c r="G24419" t="s">
        <v>14473</v>
      </c>
    </row>
    <row r="24420" spans="1:7" x14ac:dyDescent="0.35">
      <c r="A24420" t="s">
        <v>3</v>
      </c>
      <c r="B24420" t="s">
        <v>9</v>
      </c>
      <c r="C24420" t="s">
        <v>8778</v>
      </c>
      <c r="D24420" s="2">
        <v>53234.02</v>
      </c>
      <c r="E24420" s="3">
        <f t="shared" si="762"/>
        <v>2.4095215300826739E-4</v>
      </c>
      <c r="F24420" s="3">
        <f t="shared" si="763"/>
        <v>98.903902454915013</v>
      </c>
      <c r="G24420" t="s">
        <v>14480</v>
      </c>
    </row>
    <row r="24421" spans="1:7" x14ac:dyDescent="0.35">
      <c r="A24421" t="s">
        <v>3</v>
      </c>
      <c r="B24421" t="s">
        <v>195</v>
      </c>
      <c r="C24421" t="s">
        <v>11578</v>
      </c>
      <c r="D24421" s="2">
        <v>53233.95</v>
      </c>
      <c r="E24421" s="3">
        <f t="shared" si="762"/>
        <v>2.4095183616857141E-4</v>
      </c>
      <c r="F24421" s="3">
        <f t="shared" si="763"/>
        <v>98.904143406751174</v>
      </c>
      <c r="G24421" t="s">
        <v>14473</v>
      </c>
    </row>
    <row r="24422" spans="1:7" x14ac:dyDescent="0.35">
      <c r="A24422" t="s">
        <v>10</v>
      </c>
      <c r="B24422" t="s">
        <v>15</v>
      </c>
      <c r="C24422" t="s">
        <v>1771</v>
      </c>
      <c r="D24422" s="2">
        <v>53228.37</v>
      </c>
      <c r="E24422" s="3">
        <f t="shared" si="762"/>
        <v>2.4092657951852348E-4</v>
      </c>
      <c r="F24422" s="3">
        <f t="shared" si="763"/>
        <v>98.904384333330697</v>
      </c>
      <c r="G24422" t="s">
        <v>14473</v>
      </c>
    </row>
    <row r="24423" spans="1:7" x14ac:dyDescent="0.35">
      <c r="A24423" t="s">
        <v>10</v>
      </c>
      <c r="B24423" t="s">
        <v>169</v>
      </c>
      <c r="C24423" t="s">
        <v>7424</v>
      </c>
      <c r="D24423" s="2">
        <v>53222</v>
      </c>
      <c r="E24423" s="3">
        <f t="shared" si="762"/>
        <v>2.4089774710619273E-4</v>
      </c>
      <c r="F24423" s="3">
        <f t="shared" si="763"/>
        <v>98.904625231077802</v>
      </c>
      <c r="G24423" t="s">
        <v>14473</v>
      </c>
    </row>
    <row r="24424" spans="1:7" x14ac:dyDescent="0.35">
      <c r="A24424" t="s">
        <v>3</v>
      </c>
      <c r="B24424" t="s">
        <v>6</v>
      </c>
      <c r="C24424" t="s">
        <v>3104</v>
      </c>
      <c r="D24424" s="2">
        <v>53221.82</v>
      </c>
      <c r="E24424" s="3">
        <f t="shared" si="762"/>
        <v>2.4089693237554601E-4</v>
      </c>
      <c r="F24424" s="3">
        <f t="shared" si="763"/>
        <v>98.904866128010184</v>
      </c>
      <c r="G24424" t="s">
        <v>14480</v>
      </c>
    </row>
    <row r="24425" spans="1:7" x14ac:dyDescent="0.35">
      <c r="A24425" t="s">
        <v>10</v>
      </c>
      <c r="B24425" t="s">
        <v>9</v>
      </c>
      <c r="C24425" t="s">
        <v>2704</v>
      </c>
      <c r="D24425" s="2">
        <v>53221.5</v>
      </c>
      <c r="E24425" s="3">
        <f t="shared" si="762"/>
        <v>2.4089548396550746E-4</v>
      </c>
      <c r="F24425" s="3">
        <f t="shared" si="763"/>
        <v>98.905107023494153</v>
      </c>
      <c r="G24425" t="s">
        <v>14480</v>
      </c>
    </row>
    <row r="24426" spans="1:7" x14ac:dyDescent="0.35">
      <c r="A24426" t="s">
        <v>3</v>
      </c>
      <c r="B24426" t="s">
        <v>8</v>
      </c>
      <c r="C24426" t="s">
        <v>11335</v>
      </c>
      <c r="D24426" s="2">
        <v>53217.03</v>
      </c>
      <c r="E24426" s="3">
        <f t="shared" si="762"/>
        <v>2.4087525148778084E-4</v>
      </c>
      <c r="F24426" s="3">
        <f t="shared" si="763"/>
        <v>98.905347898745646</v>
      </c>
      <c r="G24426" t="s">
        <v>14473</v>
      </c>
    </row>
    <row r="24427" spans="1:7" x14ac:dyDescent="0.35">
      <c r="A24427" t="s">
        <v>3</v>
      </c>
      <c r="B24427" t="s">
        <v>6</v>
      </c>
      <c r="C24427" t="s">
        <v>1572</v>
      </c>
      <c r="D24427" s="2">
        <v>53216.98</v>
      </c>
      <c r="E24427" s="3">
        <f t="shared" si="762"/>
        <v>2.408750251737123E-4</v>
      </c>
      <c r="F24427" s="3">
        <f t="shared" si="763"/>
        <v>98.905588773770816</v>
      </c>
      <c r="G24427" t="s">
        <v>14480</v>
      </c>
    </row>
    <row r="24428" spans="1:7" x14ac:dyDescent="0.35">
      <c r="A24428" t="s">
        <v>3</v>
      </c>
      <c r="B24428" t="s">
        <v>32</v>
      </c>
      <c r="C24428" t="s">
        <v>3223</v>
      </c>
      <c r="D24428" s="2">
        <v>53216.83</v>
      </c>
      <c r="E24428" s="3">
        <f t="shared" si="762"/>
        <v>2.4087434623150673E-4</v>
      </c>
      <c r="F24428" s="3">
        <f t="shared" si="763"/>
        <v>98.905829648117049</v>
      </c>
      <c r="G24428" t="s">
        <v>14473</v>
      </c>
    </row>
    <row r="24429" spans="1:7" x14ac:dyDescent="0.35">
      <c r="A24429" t="s">
        <v>3</v>
      </c>
      <c r="B24429" t="s">
        <v>8</v>
      </c>
      <c r="C24429" t="s">
        <v>4671</v>
      </c>
      <c r="D24429" s="2">
        <v>53216.29</v>
      </c>
      <c r="E24429" s="3">
        <f t="shared" si="762"/>
        <v>2.4087190203956658E-4</v>
      </c>
      <c r="F24429" s="3">
        <f t="shared" si="763"/>
        <v>98.906070520019085</v>
      </c>
      <c r="G24429" t="s">
        <v>14473</v>
      </c>
    </row>
    <row r="24430" spans="1:7" x14ac:dyDescent="0.35">
      <c r="A24430" t="s">
        <v>10</v>
      </c>
      <c r="B24430" t="s">
        <v>148</v>
      </c>
      <c r="C24430" t="s">
        <v>167</v>
      </c>
      <c r="D24430" s="2">
        <v>53214.47</v>
      </c>
      <c r="E24430" s="3">
        <f t="shared" si="762"/>
        <v>2.4086366420747208E-4</v>
      </c>
      <c r="F24430" s="3">
        <f t="shared" si="763"/>
        <v>98.906311383683288</v>
      </c>
      <c r="G24430" t="s">
        <v>14473</v>
      </c>
    </row>
    <row r="24431" spans="1:7" x14ac:dyDescent="0.35">
      <c r="A24431" t="s">
        <v>10</v>
      </c>
      <c r="B24431" t="s">
        <v>55</v>
      </c>
      <c r="C24431" s="8" t="s">
        <v>8531</v>
      </c>
      <c r="D24431" s="2">
        <v>53214.41</v>
      </c>
      <c r="E24431" s="3">
        <f t="shared" si="762"/>
        <v>2.4086339263058989E-4</v>
      </c>
      <c r="F24431" s="3">
        <f t="shared" si="763"/>
        <v>98.906552247075922</v>
      </c>
      <c r="G24431" t="s">
        <v>14480</v>
      </c>
    </row>
    <row r="24432" spans="1:7" x14ac:dyDescent="0.35">
      <c r="A24432" t="s">
        <v>10</v>
      </c>
      <c r="B24432" t="s">
        <v>73</v>
      </c>
      <c r="C24432" t="s">
        <v>13501</v>
      </c>
      <c r="D24432" s="2">
        <v>53214</v>
      </c>
      <c r="E24432" s="3">
        <f t="shared" si="762"/>
        <v>2.408615368552279E-4</v>
      </c>
      <c r="F24432" s="3">
        <f t="shared" si="763"/>
        <v>98.906793108612774</v>
      </c>
      <c r="G24432" t="s">
        <v>14473</v>
      </c>
    </row>
    <row r="24433" spans="1:7" x14ac:dyDescent="0.35">
      <c r="A24433" t="s">
        <v>3</v>
      </c>
      <c r="B24433" t="s">
        <v>6</v>
      </c>
      <c r="C24433" t="s">
        <v>1460</v>
      </c>
      <c r="D24433" s="2">
        <v>53212.75</v>
      </c>
      <c r="E24433" s="3">
        <f t="shared" si="762"/>
        <v>2.4085587900351467E-4</v>
      </c>
      <c r="F24433" s="3">
        <f t="shared" si="763"/>
        <v>98.907033964491774</v>
      </c>
      <c r="G24433" t="s">
        <v>14473</v>
      </c>
    </row>
    <row r="24434" spans="1:7" x14ac:dyDescent="0.35">
      <c r="A24434" t="s">
        <v>3</v>
      </c>
      <c r="B24434" t="s">
        <v>9</v>
      </c>
      <c r="C24434" t="s">
        <v>1068</v>
      </c>
      <c r="D24434" s="2">
        <v>53208.88</v>
      </c>
      <c r="E24434" s="3">
        <f t="shared" si="762"/>
        <v>2.4083836229461044E-4</v>
      </c>
      <c r="F24434" s="3">
        <f t="shared" si="763"/>
        <v>98.907274802854062</v>
      </c>
      <c r="G24434" t="s">
        <v>14473</v>
      </c>
    </row>
    <row r="24435" spans="1:7" x14ac:dyDescent="0.35">
      <c r="A24435" t="s">
        <v>10</v>
      </c>
      <c r="B24435" t="s">
        <v>73</v>
      </c>
      <c r="C24435" t="s">
        <v>9933</v>
      </c>
      <c r="D24435" s="2">
        <v>53204.15</v>
      </c>
      <c r="E24435" s="3">
        <f t="shared" si="762"/>
        <v>2.4081695298372747E-4</v>
      </c>
      <c r="F24435" s="3">
        <f t="shared" si="763"/>
        <v>98.907515619807043</v>
      </c>
      <c r="G24435" t="s">
        <v>14473</v>
      </c>
    </row>
    <row r="24436" spans="1:7" x14ac:dyDescent="0.35">
      <c r="A24436" t="s">
        <v>3</v>
      </c>
      <c r="B24436" t="s">
        <v>13</v>
      </c>
      <c r="C24436" t="s">
        <v>13363</v>
      </c>
      <c r="D24436" s="2">
        <v>53203.85</v>
      </c>
      <c r="E24436" s="3">
        <f t="shared" si="762"/>
        <v>2.4081559509931628E-4</v>
      </c>
      <c r="F24436" s="3">
        <f t="shared" si="763"/>
        <v>98.907756435402149</v>
      </c>
      <c r="G24436" t="s">
        <v>14473</v>
      </c>
    </row>
    <row r="24437" spans="1:7" x14ac:dyDescent="0.35">
      <c r="A24437" t="s">
        <v>10</v>
      </c>
      <c r="B24437" t="s">
        <v>6</v>
      </c>
      <c r="C24437" t="s">
        <v>6585</v>
      </c>
      <c r="D24437" s="2">
        <v>53203.54</v>
      </c>
      <c r="E24437" s="3">
        <f t="shared" si="762"/>
        <v>2.4081419195209143E-4</v>
      </c>
      <c r="F24437" s="3">
        <f t="shared" si="763"/>
        <v>98.907997249594104</v>
      </c>
      <c r="G24437" t="s">
        <v>14473</v>
      </c>
    </row>
    <row r="24438" spans="1:7" x14ac:dyDescent="0.35">
      <c r="A24438" t="s">
        <v>10</v>
      </c>
      <c r="B24438" t="s">
        <v>8</v>
      </c>
      <c r="C24438" t="s">
        <v>3012</v>
      </c>
      <c r="D24438" s="2">
        <v>53201.34</v>
      </c>
      <c r="E24438" s="3">
        <f t="shared" si="762"/>
        <v>2.4080423413307608E-4</v>
      </c>
      <c r="F24438" s="3">
        <f t="shared" si="763"/>
        <v>98.908238053828242</v>
      </c>
      <c r="G24438" t="s">
        <v>14473</v>
      </c>
    </row>
    <row r="24439" spans="1:7" x14ac:dyDescent="0.35">
      <c r="A24439" t="s">
        <v>3</v>
      </c>
      <c r="B24439" t="s">
        <v>9</v>
      </c>
      <c r="C24439" s="8" t="s">
        <v>7053</v>
      </c>
      <c r="D24439" s="2">
        <v>53200.39</v>
      </c>
      <c r="E24439" s="3">
        <f t="shared" si="762"/>
        <v>2.4079993416577402E-4</v>
      </c>
      <c r="F24439" s="3">
        <f t="shared" si="763"/>
        <v>98.908478853762404</v>
      </c>
      <c r="G24439" t="s">
        <v>14480</v>
      </c>
    </row>
    <row r="24440" spans="1:7" x14ac:dyDescent="0.35">
      <c r="A24440" t="s">
        <v>10</v>
      </c>
      <c r="B24440" t="s">
        <v>9</v>
      </c>
      <c r="C24440" t="s">
        <v>6211</v>
      </c>
      <c r="D24440" s="2">
        <v>53198.14</v>
      </c>
      <c r="E24440" s="3">
        <f t="shared" si="762"/>
        <v>2.4078975003269013E-4</v>
      </c>
      <c r="F24440" s="3">
        <f t="shared" si="763"/>
        <v>98.908719643512441</v>
      </c>
      <c r="G24440" t="s">
        <v>14480</v>
      </c>
    </row>
    <row r="24441" spans="1:7" x14ac:dyDescent="0.35">
      <c r="A24441" t="s">
        <v>3</v>
      </c>
      <c r="B24441" t="s">
        <v>6</v>
      </c>
      <c r="C24441" t="s">
        <v>4876</v>
      </c>
      <c r="D24441" s="2">
        <v>53194.78</v>
      </c>
      <c r="E24441" s="3">
        <f t="shared" si="762"/>
        <v>2.4077454172728493E-4</v>
      </c>
      <c r="F24441" s="3">
        <f t="shared" si="763"/>
        <v>98.908960418054164</v>
      </c>
      <c r="G24441" t="s">
        <v>14473</v>
      </c>
    </row>
    <row r="24442" spans="1:7" x14ac:dyDescent="0.35">
      <c r="A24442" t="s">
        <v>3</v>
      </c>
      <c r="B24442" t="s">
        <v>8</v>
      </c>
      <c r="C24442" t="s">
        <v>3711</v>
      </c>
      <c r="D24442" s="2">
        <v>53193</v>
      </c>
      <c r="E24442" s="3">
        <f t="shared" si="762"/>
        <v>2.4076648494644526E-4</v>
      </c>
      <c r="F24442" s="3">
        <f t="shared" si="763"/>
        <v>98.909201184539114</v>
      </c>
      <c r="G24442" t="s">
        <v>14480</v>
      </c>
    </row>
    <row r="24443" spans="1:7" x14ac:dyDescent="0.35">
      <c r="A24443" t="s">
        <v>10</v>
      </c>
      <c r="B24443" t="s">
        <v>180</v>
      </c>
      <c r="C24443" t="s">
        <v>7007</v>
      </c>
      <c r="D24443" s="2">
        <v>53188.36</v>
      </c>
      <c r="E24443" s="3">
        <f t="shared" si="762"/>
        <v>2.4074548300088565E-4</v>
      </c>
      <c r="F24443" s="3">
        <f t="shared" si="763"/>
        <v>98.909441930022112</v>
      </c>
      <c r="G24443" t="s">
        <v>14480</v>
      </c>
    </row>
    <row r="24444" spans="1:7" x14ac:dyDescent="0.35">
      <c r="A24444" t="s">
        <v>3</v>
      </c>
      <c r="B24444" t="s">
        <v>9</v>
      </c>
      <c r="C24444" t="s">
        <v>1286</v>
      </c>
      <c r="D24444" s="2">
        <v>53181.77</v>
      </c>
      <c r="E24444" s="3">
        <f t="shared" si="762"/>
        <v>2.4071565480665339E-4</v>
      </c>
      <c r="F24444" s="3">
        <f t="shared" si="763"/>
        <v>98.909682645676924</v>
      </c>
      <c r="G24444" t="s">
        <v>14473</v>
      </c>
    </row>
    <row r="24445" spans="1:7" x14ac:dyDescent="0.35">
      <c r="A24445" t="s">
        <v>10</v>
      </c>
      <c r="B24445" t="s">
        <v>28</v>
      </c>
      <c r="C24445" t="s">
        <v>6462</v>
      </c>
      <c r="D24445" s="2">
        <v>53180.35</v>
      </c>
      <c r="E24445" s="3">
        <f t="shared" si="762"/>
        <v>2.4070922748710712E-4</v>
      </c>
      <c r="F24445" s="3">
        <f t="shared" si="763"/>
        <v>98.909923354904407</v>
      </c>
      <c r="G24445" t="s">
        <v>14473</v>
      </c>
    </row>
    <row r="24446" spans="1:7" x14ac:dyDescent="0.35">
      <c r="A24446" t="s">
        <v>10</v>
      </c>
      <c r="B24446" t="s">
        <v>28</v>
      </c>
      <c r="C24446" t="s">
        <v>4956</v>
      </c>
      <c r="D24446" s="2">
        <v>53180.35</v>
      </c>
      <c r="E24446" s="3">
        <f t="shared" si="762"/>
        <v>2.4070922748710712E-4</v>
      </c>
      <c r="F24446" s="3">
        <f t="shared" si="763"/>
        <v>98.910164064131891</v>
      </c>
      <c r="G24446" t="s">
        <v>14473</v>
      </c>
    </row>
    <row r="24447" spans="1:7" x14ac:dyDescent="0.35">
      <c r="A24447" t="s">
        <v>10</v>
      </c>
      <c r="B24447" t="s">
        <v>6</v>
      </c>
      <c r="C24447" t="s">
        <v>7359</v>
      </c>
      <c r="D24447" s="2">
        <v>53173.13</v>
      </c>
      <c r="E24447" s="3">
        <f t="shared" si="762"/>
        <v>2.4067654773561139E-4</v>
      </c>
      <c r="F24447" s="3">
        <f t="shared" si="763"/>
        <v>98.910404740679624</v>
      </c>
      <c r="G24447" t="s">
        <v>14480</v>
      </c>
    </row>
    <row r="24448" spans="1:7" x14ac:dyDescent="0.35">
      <c r="A24448" t="s">
        <v>3</v>
      </c>
      <c r="B24448" t="s">
        <v>33</v>
      </c>
      <c r="C24448" t="s">
        <v>9287</v>
      </c>
      <c r="D24448" s="2">
        <v>53173</v>
      </c>
      <c r="E24448" s="3">
        <f t="shared" si="762"/>
        <v>2.4067595931903324E-4</v>
      </c>
      <c r="F24448" s="3">
        <f t="shared" si="763"/>
        <v>98.910645416638943</v>
      </c>
      <c r="G24448" t="s">
        <v>14473</v>
      </c>
    </row>
    <row r="24449" spans="1:7" x14ac:dyDescent="0.35">
      <c r="A24449" t="s">
        <v>3</v>
      </c>
      <c r="B24449" t="s">
        <v>32</v>
      </c>
      <c r="C24449" t="s">
        <v>13272</v>
      </c>
      <c r="D24449" s="2">
        <v>53165.32</v>
      </c>
      <c r="E24449" s="3">
        <f t="shared" si="762"/>
        <v>2.4064119747810699E-4</v>
      </c>
      <c r="F24449" s="3">
        <f t="shared" si="763"/>
        <v>98.910886057836422</v>
      </c>
      <c r="G24449" t="s">
        <v>14480</v>
      </c>
    </row>
    <row r="24450" spans="1:7" x14ac:dyDescent="0.35">
      <c r="A24450" t="s">
        <v>3</v>
      </c>
      <c r="B24450" t="s">
        <v>9</v>
      </c>
      <c r="C24450" t="s">
        <v>11902</v>
      </c>
      <c r="D24450" s="2">
        <v>53164.49</v>
      </c>
      <c r="E24450" s="3">
        <f t="shared" si="762"/>
        <v>2.4063744066456938E-4</v>
      </c>
      <c r="F24450" s="3">
        <f t="shared" si="763"/>
        <v>98.91112669527709</v>
      </c>
      <c r="G24450" t="s">
        <v>14473</v>
      </c>
    </row>
    <row r="24451" spans="1:7" x14ac:dyDescent="0.35">
      <c r="A24451" t="s">
        <v>3</v>
      </c>
      <c r="B24451" t="s">
        <v>6</v>
      </c>
      <c r="C24451" t="s">
        <v>7422</v>
      </c>
      <c r="D24451" s="2">
        <v>53161.33</v>
      </c>
      <c r="E24451" s="3">
        <f t="shared" ref="E24451:E24514" si="764">(D24451/$D$29638)*100</f>
        <v>2.4062313761543831E-4</v>
      </c>
      <c r="F24451" s="3">
        <f t="shared" si="763"/>
        <v>98.911367318414705</v>
      </c>
      <c r="G24451" t="s">
        <v>14473</v>
      </c>
    </row>
    <row r="24452" spans="1:7" x14ac:dyDescent="0.35">
      <c r="A24452" t="s">
        <v>3</v>
      </c>
      <c r="B24452" t="s">
        <v>40</v>
      </c>
      <c r="C24452" s="6" t="s">
        <v>5647</v>
      </c>
      <c r="D24452" s="2">
        <v>53160.08</v>
      </c>
      <c r="E24452" s="3">
        <f t="shared" si="764"/>
        <v>2.4061747976372502E-4</v>
      </c>
      <c r="F24452" s="3">
        <f t="shared" ref="F24452:F24515" si="765">E24452+F24451</f>
        <v>98.911607935894466</v>
      </c>
      <c r="G24452" t="s">
        <v>14473</v>
      </c>
    </row>
    <row r="24453" spans="1:7" x14ac:dyDescent="0.35">
      <c r="A24453" t="s">
        <v>10</v>
      </c>
      <c r="B24453" t="s">
        <v>8</v>
      </c>
      <c r="C24453" t="s">
        <v>1180</v>
      </c>
      <c r="D24453" s="2">
        <v>53157.97</v>
      </c>
      <c r="E24453" s="3">
        <f t="shared" si="764"/>
        <v>2.4060792931003306E-4</v>
      </c>
      <c r="F24453" s="3">
        <f t="shared" si="765"/>
        <v>98.91184854382378</v>
      </c>
      <c r="G24453" t="s">
        <v>14480</v>
      </c>
    </row>
    <row r="24454" spans="1:7" x14ac:dyDescent="0.35">
      <c r="A24454" t="s">
        <v>3</v>
      </c>
      <c r="B24454" t="s">
        <v>9</v>
      </c>
      <c r="C24454" t="s">
        <v>13706</v>
      </c>
      <c r="D24454" s="2">
        <v>53156.82</v>
      </c>
      <c r="E24454" s="3">
        <f t="shared" si="764"/>
        <v>2.4060272408645686E-4</v>
      </c>
      <c r="F24454" s="3">
        <f t="shared" si="765"/>
        <v>98.912089146547871</v>
      </c>
      <c r="G24454" t="s">
        <v>14473</v>
      </c>
    </row>
    <row r="24455" spans="1:7" x14ac:dyDescent="0.35">
      <c r="A24455" t="s">
        <v>3</v>
      </c>
      <c r="B24455" t="s">
        <v>23</v>
      </c>
      <c r="C24455" t="s">
        <v>4734</v>
      </c>
      <c r="D24455" s="2">
        <v>53156.6</v>
      </c>
      <c r="E24455" s="3">
        <f t="shared" si="764"/>
        <v>2.4060172830455535E-4</v>
      </c>
      <c r="F24455" s="3">
        <f t="shared" si="765"/>
        <v>98.912329748276179</v>
      </c>
      <c r="G24455" t="s">
        <v>14473</v>
      </c>
    </row>
    <row r="24456" spans="1:7" x14ac:dyDescent="0.35">
      <c r="A24456" t="s">
        <v>3</v>
      </c>
      <c r="B24456" t="s">
        <v>22</v>
      </c>
      <c r="C24456" t="s">
        <v>7441</v>
      </c>
      <c r="D24456" s="2">
        <v>53155.16</v>
      </c>
      <c r="E24456" s="3">
        <f t="shared" si="764"/>
        <v>2.4059521045938169E-4</v>
      </c>
      <c r="F24456" s="3">
        <f t="shared" si="765"/>
        <v>98.912570343486635</v>
      </c>
      <c r="G24456" t="s">
        <v>14473</v>
      </c>
    </row>
    <row r="24457" spans="1:7" x14ac:dyDescent="0.35">
      <c r="A24457" t="s">
        <v>3</v>
      </c>
      <c r="B24457" t="s">
        <v>22</v>
      </c>
      <c r="C24457" t="s">
        <v>8305</v>
      </c>
      <c r="D24457" s="2">
        <v>53153.33</v>
      </c>
      <c r="E24457" s="3">
        <f t="shared" si="764"/>
        <v>2.4058692736447348E-4</v>
      </c>
      <c r="F24457" s="3">
        <f t="shared" si="765"/>
        <v>98.912810930413997</v>
      </c>
      <c r="G24457" t="s">
        <v>14480</v>
      </c>
    </row>
    <row r="24458" spans="1:7" x14ac:dyDescent="0.35">
      <c r="A24458" t="s">
        <v>10</v>
      </c>
      <c r="B24458" t="s">
        <v>9</v>
      </c>
      <c r="C24458" t="s">
        <v>9316</v>
      </c>
      <c r="D24458" s="2">
        <v>53151.67</v>
      </c>
      <c r="E24458" s="3">
        <f t="shared" si="764"/>
        <v>2.4057941373739825E-4</v>
      </c>
      <c r="F24458" s="3">
        <f t="shared" si="765"/>
        <v>98.913051509827739</v>
      </c>
      <c r="G24458" t="s">
        <v>14480</v>
      </c>
    </row>
    <row r="24459" spans="1:7" x14ac:dyDescent="0.35">
      <c r="A24459" t="s">
        <v>10</v>
      </c>
      <c r="B24459" t="s">
        <v>365</v>
      </c>
      <c r="C24459" t="s">
        <v>12905</v>
      </c>
      <c r="D24459" s="2">
        <v>53150.3</v>
      </c>
      <c r="E24459" s="3">
        <f t="shared" si="764"/>
        <v>2.4057321273192054E-4</v>
      </c>
      <c r="F24459" s="3">
        <f t="shared" si="765"/>
        <v>98.913292083040474</v>
      </c>
      <c r="G24459" t="s">
        <v>14473</v>
      </c>
    </row>
    <row r="24460" spans="1:7" x14ac:dyDescent="0.35">
      <c r="A24460" t="s">
        <v>10</v>
      </c>
      <c r="B24460" t="s">
        <v>9</v>
      </c>
      <c r="C24460" t="s">
        <v>11599</v>
      </c>
      <c r="D24460" s="2">
        <v>53149.06</v>
      </c>
      <c r="E24460" s="3">
        <f t="shared" si="764"/>
        <v>2.4056760014302099E-4</v>
      </c>
      <c r="F24460" s="3">
        <f t="shared" si="765"/>
        <v>98.913532650640619</v>
      </c>
      <c r="G24460" t="s">
        <v>14480</v>
      </c>
    </row>
    <row r="24461" spans="1:7" x14ac:dyDescent="0.35">
      <c r="A24461" t="s">
        <v>10</v>
      </c>
      <c r="B24461" t="s">
        <v>32</v>
      </c>
      <c r="C24461" t="s">
        <v>921</v>
      </c>
      <c r="D24461" s="2">
        <v>53148.43</v>
      </c>
      <c r="E24461" s="3">
        <f t="shared" si="764"/>
        <v>2.4056474858575753E-4</v>
      </c>
      <c r="F24461" s="3">
        <f t="shared" si="765"/>
        <v>98.913773215389199</v>
      </c>
      <c r="G24461" t="s">
        <v>14473</v>
      </c>
    </row>
    <row r="24462" spans="1:7" x14ac:dyDescent="0.35">
      <c r="A24462" t="s">
        <v>10</v>
      </c>
      <c r="B24462" t="s">
        <v>33</v>
      </c>
      <c r="C24462" s="8" t="s">
        <v>1565</v>
      </c>
      <c r="D24462" s="2">
        <v>53147.79</v>
      </c>
      <c r="E24462" s="3">
        <f t="shared" si="764"/>
        <v>2.4056185176568034E-4</v>
      </c>
      <c r="F24462" s="3">
        <f t="shared" si="765"/>
        <v>98.914013777240967</v>
      </c>
      <c r="G24462" t="s">
        <v>14480</v>
      </c>
    </row>
    <row r="24463" spans="1:7" x14ac:dyDescent="0.35">
      <c r="A24463" t="s">
        <v>3</v>
      </c>
      <c r="B24463" t="s">
        <v>73</v>
      </c>
      <c r="C24463" t="s">
        <v>10163</v>
      </c>
      <c r="D24463" s="2">
        <v>53135.21</v>
      </c>
      <c r="E24463" s="3">
        <f t="shared" si="764"/>
        <v>2.4050491114603818E-4</v>
      </c>
      <c r="F24463" s="3">
        <f t="shared" si="765"/>
        <v>98.914254282152115</v>
      </c>
      <c r="G24463" t="s">
        <v>14480</v>
      </c>
    </row>
    <row r="24464" spans="1:7" x14ac:dyDescent="0.35">
      <c r="A24464" t="s">
        <v>10</v>
      </c>
      <c r="B24464" t="s">
        <v>6</v>
      </c>
      <c r="C24464" t="s">
        <v>11169</v>
      </c>
      <c r="D24464" s="2">
        <v>53134.46</v>
      </c>
      <c r="E24464" s="3">
        <f t="shared" si="764"/>
        <v>2.4050151643501021E-4</v>
      </c>
      <c r="F24464" s="3">
        <f t="shared" si="765"/>
        <v>98.914494783668545</v>
      </c>
      <c r="G24464" t="s">
        <v>14480</v>
      </c>
    </row>
    <row r="24465" spans="1:7" x14ac:dyDescent="0.35">
      <c r="A24465" t="s">
        <v>10</v>
      </c>
      <c r="B24465" t="s">
        <v>9</v>
      </c>
      <c r="C24465" t="s">
        <v>3850</v>
      </c>
      <c r="D24465" s="2">
        <v>53130.239999999998</v>
      </c>
      <c r="E24465" s="3">
        <f t="shared" si="764"/>
        <v>2.4048241552762626E-4</v>
      </c>
      <c r="F24465" s="3">
        <f t="shared" si="765"/>
        <v>98.914735266084065</v>
      </c>
      <c r="G24465" t="s">
        <v>14480</v>
      </c>
    </row>
    <row r="24466" spans="1:7" x14ac:dyDescent="0.35">
      <c r="A24466" t="s">
        <v>10</v>
      </c>
      <c r="B24466" t="s">
        <v>9</v>
      </c>
      <c r="C24466" t="s">
        <v>1389</v>
      </c>
      <c r="D24466" s="2">
        <v>53128.75</v>
      </c>
      <c r="E24466" s="3">
        <f t="shared" si="764"/>
        <v>2.4047567136838409E-4</v>
      </c>
      <c r="F24466" s="3">
        <f t="shared" si="765"/>
        <v>98.914975741755427</v>
      </c>
      <c r="G24466" t="s">
        <v>14473</v>
      </c>
    </row>
    <row r="24467" spans="1:7" x14ac:dyDescent="0.35">
      <c r="A24467" t="s">
        <v>3</v>
      </c>
      <c r="B24467" t="s">
        <v>13</v>
      </c>
      <c r="C24467" t="s">
        <v>3689</v>
      </c>
      <c r="D24467" s="2">
        <v>53124.7</v>
      </c>
      <c r="E24467" s="3">
        <f t="shared" si="764"/>
        <v>2.4045733992883312E-4</v>
      </c>
      <c r="F24467" s="3">
        <f t="shared" si="765"/>
        <v>98.915216199095354</v>
      </c>
      <c r="G24467" t="s">
        <v>14480</v>
      </c>
    </row>
    <row r="24468" spans="1:7" x14ac:dyDescent="0.35">
      <c r="A24468" t="s">
        <v>3</v>
      </c>
      <c r="B24468" t="s">
        <v>6</v>
      </c>
      <c r="C24468" t="s">
        <v>3526</v>
      </c>
      <c r="D24468" s="2">
        <v>53115.06</v>
      </c>
      <c r="E24468" s="3">
        <f t="shared" si="764"/>
        <v>2.404137065764205E-4</v>
      </c>
      <c r="F24468" s="3">
        <f t="shared" si="765"/>
        <v>98.915456612801933</v>
      </c>
      <c r="G24468" t="s">
        <v>14473</v>
      </c>
    </row>
    <row r="24469" spans="1:7" x14ac:dyDescent="0.35">
      <c r="A24469" t="s">
        <v>10</v>
      </c>
      <c r="B24469" t="s">
        <v>92</v>
      </c>
      <c r="C24469" t="s">
        <v>2045</v>
      </c>
      <c r="D24469" s="2">
        <v>53114.94</v>
      </c>
      <c r="E24469" s="3">
        <f t="shared" si="764"/>
        <v>2.4041316342265608E-4</v>
      </c>
      <c r="F24469" s="3">
        <f t="shared" si="765"/>
        <v>98.915697025965358</v>
      </c>
      <c r="G24469" t="s">
        <v>14473</v>
      </c>
    </row>
    <row r="24470" spans="1:7" x14ac:dyDescent="0.35">
      <c r="A24470" t="s">
        <v>3</v>
      </c>
      <c r="B24470" t="s">
        <v>9</v>
      </c>
      <c r="C24470" t="s">
        <v>8204</v>
      </c>
      <c r="D24470" s="2">
        <v>53114.42</v>
      </c>
      <c r="E24470" s="3">
        <f t="shared" si="764"/>
        <v>2.4041080975634332E-4</v>
      </c>
      <c r="F24470" s="3">
        <f t="shared" si="765"/>
        <v>98.91593743677511</v>
      </c>
      <c r="G24470" t="s">
        <v>14480</v>
      </c>
    </row>
    <row r="24471" spans="1:7" x14ac:dyDescent="0.35">
      <c r="A24471" t="s">
        <v>3</v>
      </c>
      <c r="B24471" t="s">
        <v>52</v>
      </c>
      <c r="C24471" t="s">
        <v>1311</v>
      </c>
      <c r="D24471" s="2">
        <v>53112.08</v>
      </c>
      <c r="E24471" s="3">
        <f t="shared" si="764"/>
        <v>2.4040021825793615E-4</v>
      </c>
      <c r="F24471" s="3">
        <f t="shared" si="765"/>
        <v>98.91617783699337</v>
      </c>
      <c r="G24471" t="s">
        <v>14473</v>
      </c>
    </row>
    <row r="24472" spans="1:7" x14ac:dyDescent="0.35">
      <c r="A24472" t="s">
        <v>10</v>
      </c>
      <c r="B24472" t="s">
        <v>6</v>
      </c>
      <c r="C24472" s="8" t="s">
        <v>5605</v>
      </c>
      <c r="D24472" s="2">
        <v>53107.35</v>
      </c>
      <c r="E24472" s="3">
        <f t="shared" si="764"/>
        <v>2.4037880894705319E-4</v>
      </c>
      <c r="F24472" s="3">
        <f t="shared" si="765"/>
        <v>98.916418215802324</v>
      </c>
      <c r="G24472" t="s">
        <v>14480</v>
      </c>
    </row>
    <row r="24473" spans="1:7" x14ac:dyDescent="0.35">
      <c r="A24473" t="s">
        <v>10</v>
      </c>
      <c r="B24473" t="s">
        <v>122</v>
      </c>
      <c r="C24473" s="8" t="s">
        <v>1823</v>
      </c>
      <c r="D24473" s="2">
        <v>53105.35</v>
      </c>
      <c r="E24473" s="3">
        <f t="shared" si="764"/>
        <v>2.4036975638431197E-4</v>
      </c>
      <c r="F24473" s="3">
        <f t="shared" si="765"/>
        <v>98.916658585558707</v>
      </c>
      <c r="G24473" t="s">
        <v>14480</v>
      </c>
    </row>
    <row r="24474" spans="1:7" x14ac:dyDescent="0.35">
      <c r="A24474" t="s">
        <v>3</v>
      </c>
      <c r="B24474" t="s">
        <v>15</v>
      </c>
      <c r="C24474" t="s">
        <v>3417</v>
      </c>
      <c r="D24474" s="2">
        <v>53104.6</v>
      </c>
      <c r="E24474" s="3">
        <f t="shared" si="764"/>
        <v>2.4036636167328404E-4</v>
      </c>
      <c r="F24474" s="3">
        <f t="shared" si="765"/>
        <v>98.916898951920388</v>
      </c>
      <c r="G24474" t="s">
        <v>14473</v>
      </c>
    </row>
    <row r="24475" spans="1:7" x14ac:dyDescent="0.35">
      <c r="A24475" t="s">
        <v>10</v>
      </c>
      <c r="B24475" t="s">
        <v>8</v>
      </c>
      <c r="C24475" t="s">
        <v>7546</v>
      </c>
      <c r="D24475" s="2">
        <v>53101.8</v>
      </c>
      <c r="E24475" s="3">
        <f t="shared" si="764"/>
        <v>2.4035368808544635E-4</v>
      </c>
      <c r="F24475" s="3">
        <f t="shared" si="765"/>
        <v>98.917139305608472</v>
      </c>
      <c r="G24475" t="s">
        <v>14480</v>
      </c>
    </row>
    <row r="24476" spans="1:7" x14ac:dyDescent="0.35">
      <c r="A24476" t="s">
        <v>3</v>
      </c>
      <c r="B24476" t="s">
        <v>9</v>
      </c>
      <c r="C24476" t="s">
        <v>10271</v>
      </c>
      <c r="D24476" s="2">
        <v>53101.71</v>
      </c>
      <c r="E24476" s="3">
        <f t="shared" si="764"/>
        <v>2.4035328072012296E-4</v>
      </c>
      <c r="F24476" s="3">
        <f t="shared" si="765"/>
        <v>98.917379658889189</v>
      </c>
      <c r="G24476" t="s">
        <v>14480</v>
      </c>
    </row>
    <row r="24477" spans="1:7" x14ac:dyDescent="0.35">
      <c r="A24477" t="s">
        <v>3</v>
      </c>
      <c r="B24477" t="s">
        <v>180</v>
      </c>
      <c r="C24477" t="s">
        <v>5649</v>
      </c>
      <c r="D24477" s="2">
        <v>53101.599999999999</v>
      </c>
      <c r="E24477" s="3">
        <f t="shared" si="764"/>
        <v>2.4035278282917219E-4</v>
      </c>
      <c r="F24477" s="3">
        <f t="shared" si="765"/>
        <v>98.917620011672014</v>
      </c>
      <c r="G24477" t="s">
        <v>14480</v>
      </c>
    </row>
    <row r="24478" spans="1:7" x14ac:dyDescent="0.35">
      <c r="A24478" t="s">
        <v>10</v>
      </c>
      <c r="B24478" t="s">
        <v>83</v>
      </c>
      <c r="C24478" t="s">
        <v>10501</v>
      </c>
      <c r="D24478" s="2">
        <v>53097.64</v>
      </c>
      <c r="E24478" s="3">
        <f t="shared" si="764"/>
        <v>2.4033485875494463E-4</v>
      </c>
      <c r="F24478" s="3">
        <f t="shared" si="765"/>
        <v>98.917860346530773</v>
      </c>
      <c r="G24478" t="s">
        <v>14480</v>
      </c>
    </row>
    <row r="24479" spans="1:7" x14ac:dyDescent="0.35">
      <c r="A24479" t="s">
        <v>3</v>
      </c>
      <c r="B24479" t="s">
        <v>9</v>
      </c>
      <c r="C24479" t="s">
        <v>5188</v>
      </c>
      <c r="D24479" s="2">
        <v>53093.64</v>
      </c>
      <c r="E24479" s="3">
        <f t="shared" si="764"/>
        <v>2.4031675362946224E-4</v>
      </c>
      <c r="F24479" s="3">
        <f t="shared" si="765"/>
        <v>98.918100663284406</v>
      </c>
      <c r="G24479" t="s">
        <v>14480</v>
      </c>
    </row>
    <row r="24480" spans="1:7" x14ac:dyDescent="0.35">
      <c r="A24480" t="s">
        <v>10</v>
      </c>
      <c r="B24480" t="s">
        <v>9</v>
      </c>
      <c r="C24480" t="s">
        <v>14211</v>
      </c>
      <c r="D24480" s="2">
        <v>53088.18</v>
      </c>
      <c r="E24480" s="3">
        <f t="shared" si="764"/>
        <v>2.4029204013317876E-4</v>
      </c>
      <c r="F24480" s="3">
        <f t="shared" si="765"/>
        <v>98.918340955324538</v>
      </c>
      <c r="G24480" t="s">
        <v>14473</v>
      </c>
    </row>
    <row r="24481" spans="1:7" x14ac:dyDescent="0.35">
      <c r="A24481" t="s">
        <v>3</v>
      </c>
      <c r="B24481" t="s">
        <v>6</v>
      </c>
      <c r="C24481" t="s">
        <v>4555</v>
      </c>
      <c r="D24481" s="2">
        <v>53088</v>
      </c>
      <c r="E24481" s="3">
        <f t="shared" si="764"/>
        <v>2.4029122540253204E-4</v>
      </c>
      <c r="F24481" s="3">
        <f t="shared" si="765"/>
        <v>98.918581246549934</v>
      </c>
      <c r="G24481" t="s">
        <v>14480</v>
      </c>
    </row>
    <row r="24482" spans="1:7" x14ac:dyDescent="0.35">
      <c r="A24482" t="s">
        <v>3</v>
      </c>
      <c r="B24482" t="s">
        <v>9</v>
      </c>
      <c r="C24482" t="s">
        <v>5062</v>
      </c>
      <c r="D24482" s="2">
        <v>53083.72</v>
      </c>
      <c r="E24482" s="3">
        <f t="shared" si="764"/>
        <v>2.4027185291826584E-4</v>
      </c>
      <c r="F24482" s="3">
        <f t="shared" si="765"/>
        <v>98.918821518402851</v>
      </c>
      <c r="G24482" t="s">
        <v>14480</v>
      </c>
    </row>
    <row r="24483" spans="1:7" x14ac:dyDescent="0.35">
      <c r="A24483" t="s">
        <v>3</v>
      </c>
      <c r="B24483" t="s">
        <v>6</v>
      </c>
      <c r="C24483" t="s">
        <v>11145</v>
      </c>
      <c r="D24483" s="2">
        <v>53082.71</v>
      </c>
      <c r="E24483" s="3">
        <f t="shared" si="764"/>
        <v>2.4026728137408154E-4</v>
      </c>
      <c r="F24483" s="3">
        <f t="shared" si="765"/>
        <v>98.919061785684221</v>
      </c>
      <c r="G24483" t="s">
        <v>14473</v>
      </c>
    </row>
    <row r="24484" spans="1:7" x14ac:dyDescent="0.35">
      <c r="A24484" t="s">
        <v>3</v>
      </c>
      <c r="B24484" t="s">
        <v>9</v>
      </c>
      <c r="C24484" t="s">
        <v>9107</v>
      </c>
      <c r="D24484" s="2">
        <v>53082.47</v>
      </c>
      <c r="E24484" s="3">
        <f t="shared" si="764"/>
        <v>2.4026619506655261E-4</v>
      </c>
      <c r="F24484" s="3">
        <f t="shared" si="765"/>
        <v>98.919302051879285</v>
      </c>
      <c r="G24484" t="s">
        <v>14473</v>
      </c>
    </row>
    <row r="24485" spans="1:7" x14ac:dyDescent="0.35">
      <c r="A24485" t="s">
        <v>10</v>
      </c>
      <c r="B24485" t="s">
        <v>8</v>
      </c>
      <c r="C24485" s="8" t="s">
        <v>2952</v>
      </c>
      <c r="D24485" s="2">
        <v>53080.73</v>
      </c>
      <c r="E24485" s="3">
        <f t="shared" si="764"/>
        <v>2.4025831933696779E-4</v>
      </c>
      <c r="F24485" s="3">
        <f t="shared" si="765"/>
        <v>98.919542310198622</v>
      </c>
      <c r="G24485" t="s">
        <v>14480</v>
      </c>
    </row>
    <row r="24486" spans="1:7" x14ac:dyDescent="0.35">
      <c r="A24486" t="s">
        <v>3</v>
      </c>
      <c r="B24486" t="s">
        <v>33</v>
      </c>
      <c r="C24486" t="s">
        <v>4332</v>
      </c>
      <c r="D24486" s="2">
        <v>53069.45</v>
      </c>
      <c r="E24486" s="3">
        <f t="shared" si="764"/>
        <v>2.4020726288310733E-4</v>
      </c>
      <c r="F24486" s="3">
        <f t="shared" si="765"/>
        <v>98.919782517461499</v>
      </c>
      <c r="G24486" t="s">
        <v>14473</v>
      </c>
    </row>
    <row r="24487" spans="1:7" x14ac:dyDescent="0.35">
      <c r="A24487" t="s">
        <v>3</v>
      </c>
      <c r="B24487" t="s">
        <v>43</v>
      </c>
      <c r="C24487" t="s">
        <v>8160</v>
      </c>
      <c r="D24487" s="2">
        <v>53066.25</v>
      </c>
      <c r="E24487" s="3">
        <f t="shared" si="764"/>
        <v>2.4019277878272144E-4</v>
      </c>
      <c r="F24487" s="3">
        <f t="shared" si="765"/>
        <v>98.920022710240275</v>
      </c>
      <c r="G24487" t="s">
        <v>14473</v>
      </c>
    </row>
    <row r="24488" spans="1:7" x14ac:dyDescent="0.35">
      <c r="A24488" t="s">
        <v>10</v>
      </c>
      <c r="B24488" t="s">
        <v>38</v>
      </c>
      <c r="C24488" t="s">
        <v>7397</v>
      </c>
      <c r="D24488" s="2">
        <v>53063.77</v>
      </c>
      <c r="E24488" s="3">
        <f t="shared" si="764"/>
        <v>2.4018155360492233E-4</v>
      </c>
      <c r="F24488" s="3">
        <f t="shared" si="765"/>
        <v>98.920262891793882</v>
      </c>
      <c r="G24488" t="s">
        <v>14473</v>
      </c>
    </row>
    <row r="24489" spans="1:7" x14ac:dyDescent="0.35">
      <c r="A24489" t="s">
        <v>10</v>
      </c>
      <c r="B24489" t="s">
        <v>200</v>
      </c>
      <c r="C24489" t="s">
        <v>5021</v>
      </c>
      <c r="D24489" s="2">
        <v>53062.5</v>
      </c>
      <c r="E24489" s="3">
        <f t="shared" si="764"/>
        <v>2.4017580522758166E-4</v>
      </c>
      <c r="F24489" s="3">
        <f t="shared" si="765"/>
        <v>98.920503067599114</v>
      </c>
      <c r="G24489" t="s">
        <v>14473</v>
      </c>
    </row>
    <row r="24490" spans="1:7" x14ac:dyDescent="0.35">
      <c r="A24490" t="s">
        <v>10</v>
      </c>
      <c r="B24490" t="s">
        <v>9</v>
      </c>
      <c r="C24490" t="s">
        <v>1270</v>
      </c>
      <c r="D24490" s="2">
        <v>53062.31</v>
      </c>
      <c r="E24490" s="3">
        <f t="shared" si="764"/>
        <v>2.4017494523412123E-4</v>
      </c>
      <c r="F24490" s="3">
        <f t="shared" si="765"/>
        <v>98.920743242544347</v>
      </c>
      <c r="G24490" t="s">
        <v>14473</v>
      </c>
    </row>
    <row r="24491" spans="1:7" x14ac:dyDescent="0.35">
      <c r="A24491" t="s">
        <v>3</v>
      </c>
      <c r="B24491" t="s">
        <v>22</v>
      </c>
      <c r="C24491" t="s">
        <v>13293</v>
      </c>
      <c r="D24491" s="2">
        <v>53060.35</v>
      </c>
      <c r="E24491" s="3">
        <f t="shared" si="764"/>
        <v>2.4016607372263487E-4</v>
      </c>
      <c r="F24491" s="3">
        <f t="shared" si="765"/>
        <v>98.920983408618071</v>
      </c>
      <c r="G24491" t="s">
        <v>14473</v>
      </c>
    </row>
    <row r="24492" spans="1:7" x14ac:dyDescent="0.35">
      <c r="A24492" t="s">
        <v>10</v>
      </c>
      <c r="B24492" t="s">
        <v>134</v>
      </c>
      <c r="C24492" t="s">
        <v>4304</v>
      </c>
      <c r="D24492" s="2">
        <v>53059.96</v>
      </c>
      <c r="E24492" s="3">
        <f t="shared" si="764"/>
        <v>2.4016430847290031E-4</v>
      </c>
      <c r="F24492" s="3">
        <f t="shared" si="765"/>
        <v>98.92122357292655</v>
      </c>
      <c r="G24492" t="s">
        <v>14480</v>
      </c>
    </row>
    <row r="24493" spans="1:7" x14ac:dyDescent="0.35">
      <c r="A24493" t="s">
        <v>10</v>
      </c>
      <c r="B24493" t="s">
        <v>8</v>
      </c>
      <c r="C24493" t="s">
        <v>2894</v>
      </c>
      <c r="D24493" s="2">
        <v>53058.8</v>
      </c>
      <c r="E24493" s="3">
        <f t="shared" si="764"/>
        <v>2.4015905798651047E-4</v>
      </c>
      <c r="F24493" s="3">
        <f t="shared" si="765"/>
        <v>98.921463731984531</v>
      </c>
      <c r="G24493" t="s">
        <v>14473</v>
      </c>
    </row>
    <row r="24494" spans="1:7" x14ac:dyDescent="0.35">
      <c r="A24494" t="s">
        <v>10</v>
      </c>
      <c r="B24494" t="s">
        <v>13</v>
      </c>
      <c r="C24494" t="s">
        <v>7476</v>
      </c>
      <c r="D24494" s="2">
        <v>53058.2</v>
      </c>
      <c r="E24494" s="3">
        <f t="shared" si="764"/>
        <v>2.4015634221768805E-4</v>
      </c>
      <c r="F24494" s="3">
        <f t="shared" si="765"/>
        <v>98.921703888326746</v>
      </c>
      <c r="G24494" t="s">
        <v>14480</v>
      </c>
    </row>
    <row r="24495" spans="1:7" x14ac:dyDescent="0.35">
      <c r="A24495" t="s">
        <v>10</v>
      </c>
      <c r="B24495" t="s">
        <v>8</v>
      </c>
      <c r="C24495" t="s">
        <v>6243</v>
      </c>
      <c r="D24495" s="2">
        <v>53055.81</v>
      </c>
      <c r="E24495" s="3">
        <f t="shared" si="764"/>
        <v>2.4014552440521235E-4</v>
      </c>
      <c r="F24495" s="3">
        <f t="shared" si="765"/>
        <v>98.921944033851148</v>
      </c>
      <c r="G24495" t="s">
        <v>14473</v>
      </c>
    </row>
    <row r="24496" spans="1:7" x14ac:dyDescent="0.35">
      <c r="A24496" t="s">
        <v>3</v>
      </c>
      <c r="B24496" t="s">
        <v>35</v>
      </c>
      <c r="C24496" t="s">
        <v>7018</v>
      </c>
      <c r="D24496" s="2">
        <v>53054.8</v>
      </c>
      <c r="E24496" s="3">
        <f t="shared" si="764"/>
        <v>2.4014095286102802E-4</v>
      </c>
      <c r="F24496" s="3">
        <f t="shared" si="765"/>
        <v>98.922184174804002</v>
      </c>
      <c r="G24496" t="s">
        <v>14473</v>
      </c>
    </row>
    <row r="24497" spans="1:7" x14ac:dyDescent="0.35">
      <c r="A24497" t="s">
        <v>10</v>
      </c>
      <c r="B24497" t="s">
        <v>9</v>
      </c>
      <c r="C24497" t="s">
        <v>6967</v>
      </c>
      <c r="D24497" s="2">
        <v>53054.11</v>
      </c>
      <c r="E24497" s="3">
        <f t="shared" si="764"/>
        <v>2.4013782972688233E-4</v>
      </c>
      <c r="F24497" s="3">
        <f t="shared" si="765"/>
        <v>98.922424312633723</v>
      </c>
      <c r="G24497" t="s">
        <v>14480</v>
      </c>
    </row>
    <row r="24498" spans="1:7" x14ac:dyDescent="0.35">
      <c r="A24498" t="s">
        <v>10</v>
      </c>
      <c r="B24498" t="s">
        <v>13</v>
      </c>
      <c r="C24498" s="8" t="s">
        <v>10409</v>
      </c>
      <c r="D24498" s="2">
        <v>53051</v>
      </c>
      <c r="E24498" s="3">
        <f t="shared" si="764"/>
        <v>2.4012375299181974E-4</v>
      </c>
      <c r="F24498" s="3">
        <f t="shared" si="765"/>
        <v>98.922664436386711</v>
      </c>
      <c r="G24498" t="s">
        <v>14480</v>
      </c>
    </row>
    <row r="24499" spans="1:7" x14ac:dyDescent="0.35">
      <c r="A24499" t="s">
        <v>10</v>
      </c>
      <c r="B24499" t="s">
        <v>37</v>
      </c>
      <c r="C24499" s="8" t="s">
        <v>1462</v>
      </c>
      <c r="D24499" s="2">
        <v>53050</v>
      </c>
      <c r="E24499" s="3">
        <f t="shared" si="764"/>
        <v>2.4011922671044912E-4</v>
      </c>
      <c r="F24499" s="3">
        <f t="shared" si="765"/>
        <v>98.922904555613428</v>
      </c>
      <c r="G24499" t="s">
        <v>14480</v>
      </c>
    </row>
    <row r="24500" spans="1:7" x14ac:dyDescent="0.35">
      <c r="A24500" t="s">
        <v>3</v>
      </c>
      <c r="B24500" t="s">
        <v>32</v>
      </c>
      <c r="C24500" t="s">
        <v>468</v>
      </c>
      <c r="D24500" s="2">
        <v>53043.16</v>
      </c>
      <c r="E24500" s="3">
        <f t="shared" si="764"/>
        <v>2.4008826694587424E-4</v>
      </c>
      <c r="F24500" s="3">
        <f t="shared" si="765"/>
        <v>98.923144643880377</v>
      </c>
      <c r="G24500" t="s">
        <v>14473</v>
      </c>
    </row>
    <row r="24501" spans="1:7" x14ac:dyDescent="0.35">
      <c r="A24501" t="s">
        <v>10</v>
      </c>
      <c r="B24501" t="s">
        <v>13</v>
      </c>
      <c r="C24501" t="s">
        <v>7430</v>
      </c>
      <c r="D24501" s="2">
        <v>53042.05</v>
      </c>
      <c r="E24501" s="3">
        <f t="shared" si="764"/>
        <v>2.4008324277355287E-4</v>
      </c>
      <c r="F24501" s="3">
        <f t="shared" si="765"/>
        <v>98.92338472712315</v>
      </c>
      <c r="G24501" t="s">
        <v>14473</v>
      </c>
    </row>
    <row r="24502" spans="1:7" x14ac:dyDescent="0.35">
      <c r="A24502" t="s">
        <v>10</v>
      </c>
      <c r="B24502" t="s">
        <v>9</v>
      </c>
      <c r="C24502" t="s">
        <v>13136</v>
      </c>
      <c r="D24502" s="2">
        <v>53040</v>
      </c>
      <c r="E24502" s="3">
        <f t="shared" si="764"/>
        <v>2.4007396389674312E-4</v>
      </c>
      <c r="F24502" s="3">
        <f t="shared" si="765"/>
        <v>98.923624801087044</v>
      </c>
      <c r="G24502" t="s">
        <v>14473</v>
      </c>
    </row>
    <row r="24503" spans="1:7" x14ac:dyDescent="0.35">
      <c r="A24503" t="s">
        <v>10</v>
      </c>
      <c r="B24503" t="s">
        <v>28</v>
      </c>
      <c r="C24503" t="s">
        <v>385</v>
      </c>
      <c r="D24503" s="2">
        <v>53036.09</v>
      </c>
      <c r="E24503" s="3">
        <f t="shared" si="764"/>
        <v>2.4005626613658406E-4</v>
      </c>
      <c r="F24503" s="3">
        <f t="shared" si="765"/>
        <v>98.92386485735318</v>
      </c>
      <c r="G24503" t="s">
        <v>14473</v>
      </c>
    </row>
    <row r="24504" spans="1:7" x14ac:dyDescent="0.35">
      <c r="A24504" t="s">
        <v>10</v>
      </c>
      <c r="B24504" t="s">
        <v>8</v>
      </c>
      <c r="C24504" t="s">
        <v>8161</v>
      </c>
      <c r="D24504" s="2">
        <v>53031.47</v>
      </c>
      <c r="E24504" s="3">
        <f t="shared" si="764"/>
        <v>2.4003535471665187E-4</v>
      </c>
      <c r="F24504" s="3">
        <f t="shared" si="765"/>
        <v>98.924104892707902</v>
      </c>
      <c r="G24504" t="s">
        <v>14480</v>
      </c>
    </row>
    <row r="24505" spans="1:7" x14ac:dyDescent="0.35">
      <c r="A24505" t="s">
        <v>3</v>
      </c>
      <c r="B24505" t="s">
        <v>83</v>
      </c>
      <c r="C24505" t="s">
        <v>12310</v>
      </c>
      <c r="D24505" s="2">
        <v>53029.440000000002</v>
      </c>
      <c r="E24505" s="3">
        <f t="shared" si="764"/>
        <v>2.4002616636546956E-4</v>
      </c>
      <c r="F24505" s="3">
        <f t="shared" si="765"/>
        <v>98.924344918874269</v>
      </c>
      <c r="G24505" t="s">
        <v>14473</v>
      </c>
    </row>
    <row r="24506" spans="1:7" x14ac:dyDescent="0.35">
      <c r="A24506" t="s">
        <v>3</v>
      </c>
      <c r="B24506" t="s">
        <v>33</v>
      </c>
      <c r="C24506" t="s">
        <v>13899</v>
      </c>
      <c r="D24506" s="2">
        <v>53019.93</v>
      </c>
      <c r="E24506" s="3">
        <f t="shared" si="764"/>
        <v>2.3998312142963513E-4</v>
      </c>
      <c r="F24506" s="3">
        <f t="shared" si="765"/>
        <v>98.924584901995701</v>
      </c>
      <c r="G24506" t="s">
        <v>14473</v>
      </c>
    </row>
    <row r="24507" spans="1:7" x14ac:dyDescent="0.35">
      <c r="A24507" t="s">
        <v>3</v>
      </c>
      <c r="B24507" t="s">
        <v>9</v>
      </c>
      <c r="C24507" t="s">
        <v>4046</v>
      </c>
      <c r="D24507" s="2">
        <v>53017.31</v>
      </c>
      <c r="E24507" s="3">
        <f t="shared" si="764"/>
        <v>2.3997126257244416E-4</v>
      </c>
      <c r="F24507" s="3">
        <f t="shared" si="765"/>
        <v>98.924824873258274</v>
      </c>
      <c r="G24507" t="s">
        <v>14473</v>
      </c>
    </row>
    <row r="24508" spans="1:7" x14ac:dyDescent="0.35">
      <c r="A24508" t="s">
        <v>3</v>
      </c>
      <c r="B24508" t="s">
        <v>8</v>
      </c>
      <c r="C24508" t="s">
        <v>3642</v>
      </c>
      <c r="D24508" s="2">
        <v>53017.26</v>
      </c>
      <c r="E24508" s="3">
        <f t="shared" si="764"/>
        <v>2.3997103625837563E-4</v>
      </c>
      <c r="F24508" s="3">
        <f t="shared" si="765"/>
        <v>98.925064844294539</v>
      </c>
      <c r="G24508" t="s">
        <v>14473</v>
      </c>
    </row>
    <row r="24509" spans="1:7" x14ac:dyDescent="0.35">
      <c r="A24509" t="s">
        <v>10</v>
      </c>
      <c r="B24509" t="s">
        <v>22</v>
      </c>
      <c r="C24509" t="s">
        <v>10820</v>
      </c>
      <c r="D24509" s="2">
        <v>53016.15</v>
      </c>
      <c r="E24509" s="3">
        <f t="shared" si="764"/>
        <v>2.3996601208605426E-4</v>
      </c>
      <c r="F24509" s="3">
        <f t="shared" si="765"/>
        <v>98.925304810306628</v>
      </c>
      <c r="G24509" t="s">
        <v>14473</v>
      </c>
    </row>
    <row r="24510" spans="1:7" x14ac:dyDescent="0.35">
      <c r="A24510" t="s">
        <v>3</v>
      </c>
      <c r="B24510" t="s">
        <v>329</v>
      </c>
      <c r="C24510" t="s">
        <v>1698</v>
      </c>
      <c r="D24510" s="2">
        <v>53015.65</v>
      </c>
      <c r="E24510" s="3">
        <f t="shared" si="764"/>
        <v>2.3996374894536896E-4</v>
      </c>
      <c r="F24510" s="3">
        <f t="shared" si="765"/>
        <v>98.925544774055567</v>
      </c>
      <c r="G24510" t="s">
        <v>14480</v>
      </c>
    </row>
    <row r="24511" spans="1:7" x14ac:dyDescent="0.35">
      <c r="A24511" t="s">
        <v>3</v>
      </c>
      <c r="B24511" t="s">
        <v>6</v>
      </c>
      <c r="C24511" t="s">
        <v>7290</v>
      </c>
      <c r="D24511" s="2">
        <v>53011.49</v>
      </c>
      <c r="E24511" s="3">
        <f t="shared" si="764"/>
        <v>2.3994491961486724E-4</v>
      </c>
      <c r="F24511" s="3">
        <f t="shared" si="765"/>
        <v>98.92578471897518</v>
      </c>
      <c r="G24511" t="s">
        <v>14480</v>
      </c>
    </row>
    <row r="24512" spans="1:7" x14ac:dyDescent="0.35">
      <c r="A24512" t="s">
        <v>3</v>
      </c>
      <c r="B24512" t="s">
        <v>6</v>
      </c>
      <c r="C24512" t="s">
        <v>9779</v>
      </c>
      <c r="D24512" s="2">
        <v>53008.14</v>
      </c>
      <c r="E24512" s="3">
        <f t="shared" si="764"/>
        <v>2.3992975657227572E-4</v>
      </c>
      <c r="F24512" s="3">
        <f t="shared" si="765"/>
        <v>98.926024648731754</v>
      </c>
      <c r="G24512" t="s">
        <v>14473</v>
      </c>
    </row>
    <row r="24513" spans="1:7" x14ac:dyDescent="0.35">
      <c r="A24513" t="s">
        <v>10</v>
      </c>
      <c r="B24513" t="s">
        <v>6</v>
      </c>
      <c r="C24513" t="s">
        <v>11369</v>
      </c>
      <c r="D24513" s="2">
        <v>53008.02</v>
      </c>
      <c r="E24513" s="3">
        <f t="shared" si="764"/>
        <v>2.3992921341851124E-4</v>
      </c>
      <c r="F24513" s="3">
        <f t="shared" si="765"/>
        <v>98.926264577945176</v>
      </c>
      <c r="G24513" t="s">
        <v>14473</v>
      </c>
    </row>
    <row r="24514" spans="1:7" x14ac:dyDescent="0.35">
      <c r="A24514" t="s">
        <v>10</v>
      </c>
      <c r="B24514" t="s">
        <v>6</v>
      </c>
      <c r="C24514" t="s">
        <v>12916</v>
      </c>
      <c r="D24514" s="2">
        <v>53003.4</v>
      </c>
      <c r="E24514" s="3">
        <f t="shared" si="764"/>
        <v>2.3990830199857908E-4</v>
      </c>
      <c r="F24514" s="3">
        <f t="shared" si="765"/>
        <v>98.926504486247168</v>
      </c>
      <c r="G24514" t="s">
        <v>14480</v>
      </c>
    </row>
    <row r="24515" spans="1:7" x14ac:dyDescent="0.35">
      <c r="A24515" t="s">
        <v>3</v>
      </c>
      <c r="B24515" t="s">
        <v>32</v>
      </c>
      <c r="C24515" t="s">
        <v>4691</v>
      </c>
      <c r="D24515" s="2">
        <v>53000</v>
      </c>
      <c r="E24515" s="3">
        <f t="shared" ref="E24515:E24578" si="766">(D24515/$D$29638)*100</f>
        <v>2.3989291264191903E-4</v>
      </c>
      <c r="F24515" s="3">
        <f t="shared" si="765"/>
        <v>98.926744379159814</v>
      </c>
      <c r="G24515" t="s">
        <v>14473</v>
      </c>
    </row>
    <row r="24516" spans="1:7" x14ac:dyDescent="0.35">
      <c r="A24516" t="s">
        <v>10</v>
      </c>
      <c r="B24516" t="s">
        <v>67</v>
      </c>
      <c r="C24516" s="7" t="s">
        <v>352</v>
      </c>
      <c r="D24516" s="2">
        <v>52999.77</v>
      </c>
      <c r="E24516" s="3">
        <f t="shared" si="766"/>
        <v>2.3989187159720378E-4</v>
      </c>
      <c r="F24516" s="3">
        <f t="shared" ref="F24516:F24579" si="767">E24516+F24515</f>
        <v>98.926984271031415</v>
      </c>
      <c r="G24516" t="s">
        <v>14480</v>
      </c>
    </row>
    <row r="24517" spans="1:7" x14ac:dyDescent="0.35">
      <c r="A24517" t="s">
        <v>10</v>
      </c>
      <c r="B24517" t="s">
        <v>9</v>
      </c>
      <c r="C24517" t="s">
        <v>8121</v>
      </c>
      <c r="D24517" s="2">
        <v>52991.7</v>
      </c>
      <c r="E24517" s="3">
        <f t="shared" si="766"/>
        <v>2.39855344506543E-4</v>
      </c>
      <c r="F24517" s="3">
        <f t="shared" si="767"/>
        <v>98.927224126375918</v>
      </c>
      <c r="G24517" t="s">
        <v>14480</v>
      </c>
    </row>
    <row r="24518" spans="1:7" x14ac:dyDescent="0.35">
      <c r="A24518" t="s">
        <v>3</v>
      </c>
      <c r="B24518" t="s">
        <v>9</v>
      </c>
      <c r="C24518" t="s">
        <v>9265</v>
      </c>
      <c r="D24518" s="2">
        <v>52989</v>
      </c>
      <c r="E24518" s="3">
        <f t="shared" si="766"/>
        <v>2.3984312354684241E-4</v>
      </c>
      <c r="F24518" s="3">
        <f t="shared" si="767"/>
        <v>98.92746396949947</v>
      </c>
      <c r="G24518" t="s">
        <v>14473</v>
      </c>
    </row>
    <row r="24519" spans="1:7" x14ac:dyDescent="0.35">
      <c r="A24519" t="s">
        <v>3</v>
      </c>
      <c r="B24519" t="s">
        <v>6</v>
      </c>
      <c r="C24519" t="s">
        <v>11182</v>
      </c>
      <c r="D24519" s="2">
        <v>52987.81</v>
      </c>
      <c r="E24519" s="3">
        <f t="shared" si="766"/>
        <v>2.3983773727201139E-4</v>
      </c>
      <c r="F24519" s="3">
        <f t="shared" si="767"/>
        <v>98.927703807236739</v>
      </c>
      <c r="G24519" t="s">
        <v>14473</v>
      </c>
    </row>
    <row r="24520" spans="1:7" x14ac:dyDescent="0.35">
      <c r="A24520" t="s">
        <v>10</v>
      </c>
      <c r="B24520" t="s">
        <v>9</v>
      </c>
      <c r="C24520" t="s">
        <v>6570</v>
      </c>
      <c r="D24520" s="2">
        <v>52984.47</v>
      </c>
      <c r="E24520" s="3">
        <f t="shared" si="766"/>
        <v>2.398226194922336E-4</v>
      </c>
      <c r="F24520" s="3">
        <f t="shared" si="767"/>
        <v>98.92794362985623</v>
      </c>
      <c r="G24520" t="s">
        <v>14480</v>
      </c>
    </row>
    <row r="24521" spans="1:7" x14ac:dyDescent="0.35">
      <c r="A24521" t="s">
        <v>10</v>
      </c>
      <c r="B24521" t="s">
        <v>33</v>
      </c>
      <c r="C24521" t="s">
        <v>983</v>
      </c>
      <c r="D24521" s="2">
        <v>52978.27</v>
      </c>
      <c r="E24521" s="3">
        <f t="shared" si="766"/>
        <v>2.3979455654773581E-4</v>
      </c>
      <c r="F24521" s="3">
        <f t="shared" si="767"/>
        <v>98.928183424412779</v>
      </c>
      <c r="G24521" t="s">
        <v>14473</v>
      </c>
    </row>
    <row r="24522" spans="1:7" x14ac:dyDescent="0.35">
      <c r="A24522" t="s">
        <v>3</v>
      </c>
      <c r="B24522" t="s">
        <v>8</v>
      </c>
      <c r="C24522" t="s">
        <v>7042</v>
      </c>
      <c r="D24522" s="2">
        <v>52973.83</v>
      </c>
      <c r="E24522" s="3">
        <f t="shared" si="766"/>
        <v>2.3977445985845036E-4</v>
      </c>
      <c r="F24522" s="3">
        <f t="shared" si="767"/>
        <v>98.928423198872636</v>
      </c>
      <c r="G24522" t="s">
        <v>14473</v>
      </c>
    </row>
    <row r="24523" spans="1:7" x14ac:dyDescent="0.35">
      <c r="A24523" t="s">
        <v>3</v>
      </c>
      <c r="B24523" t="s">
        <v>6</v>
      </c>
      <c r="C24523" t="s">
        <v>4897</v>
      </c>
      <c r="D24523" s="2">
        <v>52973.45</v>
      </c>
      <c r="E24523" s="3">
        <f t="shared" si="766"/>
        <v>2.3977273987152952E-4</v>
      </c>
      <c r="F24523" s="3">
        <f t="shared" si="767"/>
        <v>98.928662971612511</v>
      </c>
      <c r="G24523" t="s">
        <v>14480</v>
      </c>
    </row>
    <row r="24524" spans="1:7" x14ac:dyDescent="0.35">
      <c r="A24524" t="s">
        <v>3</v>
      </c>
      <c r="B24524" t="s">
        <v>33</v>
      </c>
      <c r="C24524" t="s">
        <v>637</v>
      </c>
      <c r="D24524" s="2">
        <v>52969.86</v>
      </c>
      <c r="E24524" s="3">
        <f t="shared" si="766"/>
        <v>2.3975649052140907E-4</v>
      </c>
      <c r="F24524" s="3">
        <f t="shared" si="767"/>
        <v>98.928902728103026</v>
      </c>
      <c r="G24524" t="s">
        <v>14473</v>
      </c>
    </row>
    <row r="24525" spans="1:7" x14ac:dyDescent="0.35">
      <c r="A24525" t="s">
        <v>10</v>
      </c>
      <c r="B24525" t="s">
        <v>22</v>
      </c>
      <c r="C24525" t="s">
        <v>4906</v>
      </c>
      <c r="D24525" s="2">
        <v>52961.22</v>
      </c>
      <c r="E24525" s="3">
        <f t="shared" si="766"/>
        <v>2.3971738345036708E-4</v>
      </c>
      <c r="F24525" s="3">
        <f t="shared" si="767"/>
        <v>98.929142445486477</v>
      </c>
      <c r="G24525" t="s">
        <v>14473</v>
      </c>
    </row>
    <row r="24526" spans="1:7" x14ac:dyDescent="0.35">
      <c r="A24526" t="s">
        <v>3</v>
      </c>
      <c r="B24526" t="s">
        <v>8</v>
      </c>
      <c r="C24526" t="s">
        <v>4620</v>
      </c>
      <c r="D24526" s="2">
        <v>52958.84</v>
      </c>
      <c r="E24526" s="3">
        <f t="shared" si="766"/>
        <v>2.3970661090070503E-4</v>
      </c>
      <c r="F24526" s="3">
        <f t="shared" si="767"/>
        <v>98.929382152097375</v>
      </c>
      <c r="G24526" t="s">
        <v>14473</v>
      </c>
    </row>
    <row r="24527" spans="1:7" x14ac:dyDescent="0.35">
      <c r="A24527" t="s">
        <v>10</v>
      </c>
      <c r="B24527" t="s">
        <v>9</v>
      </c>
      <c r="C24527" s="8" t="s">
        <v>9367</v>
      </c>
      <c r="D24527" s="2">
        <v>52958.01</v>
      </c>
      <c r="E24527" s="3">
        <f t="shared" si="766"/>
        <v>2.3970285408716748E-4</v>
      </c>
      <c r="F24527" s="3">
        <f t="shared" si="767"/>
        <v>98.929621854951463</v>
      </c>
      <c r="G24527" t="s">
        <v>14480</v>
      </c>
    </row>
    <row r="24528" spans="1:7" x14ac:dyDescent="0.35">
      <c r="A24528" t="s">
        <v>3</v>
      </c>
      <c r="B24528" t="s">
        <v>4</v>
      </c>
      <c r="C24528" t="s">
        <v>13851</v>
      </c>
      <c r="D24528" s="2">
        <v>52948.58</v>
      </c>
      <c r="E24528" s="3">
        <f t="shared" si="766"/>
        <v>2.3966017125384267E-4</v>
      </c>
      <c r="F24528" s="3">
        <f t="shared" si="767"/>
        <v>98.929861515122724</v>
      </c>
      <c r="G24528" t="s">
        <v>14480</v>
      </c>
    </row>
    <row r="24529" spans="1:7" x14ac:dyDescent="0.35">
      <c r="A24529" t="s">
        <v>3</v>
      </c>
      <c r="B24529" t="s">
        <v>38</v>
      </c>
      <c r="C24529" s="13" t="s">
        <v>6224</v>
      </c>
      <c r="D24529" s="2">
        <v>52944.73</v>
      </c>
      <c r="E24529" s="3">
        <f t="shared" si="766"/>
        <v>2.3964274507056588E-4</v>
      </c>
      <c r="F24529" s="3">
        <f t="shared" si="767"/>
        <v>98.930101157867796</v>
      </c>
      <c r="G24529" t="s">
        <v>14480</v>
      </c>
    </row>
    <row r="24530" spans="1:7" x14ac:dyDescent="0.35">
      <c r="A24530" t="s">
        <v>10</v>
      </c>
      <c r="B24530" t="s">
        <v>33</v>
      </c>
      <c r="C24530" t="s">
        <v>543</v>
      </c>
      <c r="D24530" s="2">
        <v>52942.8</v>
      </c>
      <c r="E24530" s="3">
        <f t="shared" si="766"/>
        <v>2.396340093475206E-4</v>
      </c>
      <c r="F24530" s="3">
        <f t="shared" si="767"/>
        <v>98.930340791877143</v>
      </c>
      <c r="G24530" t="s">
        <v>14473</v>
      </c>
    </row>
    <row r="24531" spans="1:7" x14ac:dyDescent="0.35">
      <c r="A24531" t="s">
        <v>10</v>
      </c>
      <c r="B24531" t="s">
        <v>9</v>
      </c>
      <c r="C24531" t="s">
        <v>2347</v>
      </c>
      <c r="D24531" s="2">
        <v>52939.35</v>
      </c>
      <c r="E24531" s="3">
        <f t="shared" si="766"/>
        <v>2.3961839367679199E-4</v>
      </c>
      <c r="F24531" s="3">
        <f t="shared" si="767"/>
        <v>98.930580410270821</v>
      </c>
      <c r="G24531" t="s">
        <v>14480</v>
      </c>
    </row>
    <row r="24532" spans="1:7" x14ac:dyDescent="0.35">
      <c r="A24532" t="s">
        <v>10</v>
      </c>
      <c r="B24532" t="s">
        <v>40</v>
      </c>
      <c r="C24532" t="s">
        <v>366</v>
      </c>
      <c r="D24532" s="2">
        <v>52939.11</v>
      </c>
      <c r="E24532" s="3">
        <f t="shared" si="766"/>
        <v>2.3961730736926309E-4</v>
      </c>
      <c r="F24532" s="3">
        <f t="shared" si="767"/>
        <v>98.930820027578193</v>
      </c>
      <c r="G24532" t="s">
        <v>14473</v>
      </c>
    </row>
    <row r="24533" spans="1:7" x14ac:dyDescent="0.35">
      <c r="A24533" t="s">
        <v>3</v>
      </c>
      <c r="B24533" t="s">
        <v>9</v>
      </c>
      <c r="C24533" t="s">
        <v>8580</v>
      </c>
      <c r="D24533" s="2">
        <v>52938.03</v>
      </c>
      <c r="E24533" s="3">
        <f t="shared" si="766"/>
        <v>2.3961241898538282E-4</v>
      </c>
      <c r="F24533" s="3">
        <f t="shared" si="767"/>
        <v>98.931059639997173</v>
      </c>
      <c r="G24533" t="s">
        <v>14473</v>
      </c>
    </row>
    <row r="24534" spans="1:7" x14ac:dyDescent="0.35">
      <c r="A24534" t="s">
        <v>3</v>
      </c>
      <c r="B24534" t="s">
        <v>45</v>
      </c>
      <c r="C24534" t="s">
        <v>8804</v>
      </c>
      <c r="D24534" s="2">
        <v>52929.8</v>
      </c>
      <c r="E24534" s="3">
        <f t="shared" si="766"/>
        <v>2.3957516768970279E-4</v>
      </c>
      <c r="F24534" s="3">
        <f t="shared" si="767"/>
        <v>98.931299215164856</v>
      </c>
      <c r="G24534" t="s">
        <v>14480</v>
      </c>
    </row>
    <row r="24535" spans="1:7" x14ac:dyDescent="0.35">
      <c r="A24535" t="s">
        <v>3</v>
      </c>
      <c r="B24535" t="s">
        <v>13</v>
      </c>
      <c r="C24535" t="s">
        <v>3592</v>
      </c>
      <c r="D24535" s="2">
        <v>52929.66</v>
      </c>
      <c r="E24535" s="3">
        <f t="shared" si="766"/>
        <v>2.3957453401031087E-4</v>
      </c>
      <c r="F24535" s="3">
        <f t="shared" si="767"/>
        <v>98.931538789698863</v>
      </c>
      <c r="G24535" t="s">
        <v>14480</v>
      </c>
    </row>
    <row r="24536" spans="1:7" x14ac:dyDescent="0.35">
      <c r="A24536" t="s">
        <v>10</v>
      </c>
      <c r="B24536" t="s">
        <v>6</v>
      </c>
      <c r="C24536" s="8" t="s">
        <v>868</v>
      </c>
      <c r="D24536" s="2">
        <v>52921.59</v>
      </c>
      <c r="E24536" s="3">
        <f t="shared" si="766"/>
        <v>2.395380069196501E-4</v>
      </c>
      <c r="F24536" s="3">
        <f t="shared" si="767"/>
        <v>98.931778327705786</v>
      </c>
      <c r="G24536" t="s">
        <v>14480</v>
      </c>
    </row>
    <row r="24537" spans="1:7" x14ac:dyDescent="0.35">
      <c r="A24537" t="s">
        <v>3</v>
      </c>
      <c r="B24537" t="s">
        <v>45</v>
      </c>
      <c r="C24537" t="s">
        <v>4724</v>
      </c>
      <c r="D24537" s="2">
        <v>52921.25</v>
      </c>
      <c r="E24537" s="3">
        <f t="shared" si="766"/>
        <v>2.395364679839841E-4</v>
      </c>
      <c r="F24537" s="3">
        <f t="shared" si="767"/>
        <v>98.932017864173773</v>
      </c>
      <c r="G24537" t="s">
        <v>14473</v>
      </c>
    </row>
    <row r="24538" spans="1:7" x14ac:dyDescent="0.35">
      <c r="A24538" t="s">
        <v>10</v>
      </c>
      <c r="B24538" t="s">
        <v>9</v>
      </c>
      <c r="C24538" t="s">
        <v>6262</v>
      </c>
      <c r="D24538" s="2">
        <v>52917.95</v>
      </c>
      <c r="E24538" s="3">
        <f t="shared" si="766"/>
        <v>2.3952153125546109E-4</v>
      </c>
      <c r="F24538" s="3">
        <f t="shared" si="767"/>
        <v>98.932257385705029</v>
      </c>
      <c r="G24538" t="s">
        <v>14480</v>
      </c>
    </row>
    <row r="24539" spans="1:7" x14ac:dyDescent="0.35">
      <c r="A24539" t="s">
        <v>3</v>
      </c>
      <c r="B24539" t="s">
        <v>9</v>
      </c>
      <c r="C24539" t="s">
        <v>6678</v>
      </c>
      <c r="D24539" s="2">
        <v>52916.800000000003</v>
      </c>
      <c r="E24539" s="3">
        <f t="shared" si="766"/>
        <v>2.3951632603188495E-4</v>
      </c>
      <c r="F24539" s="3">
        <f t="shared" si="767"/>
        <v>98.932496902031062</v>
      </c>
      <c r="G24539" t="s">
        <v>14480</v>
      </c>
    </row>
    <row r="24540" spans="1:7" x14ac:dyDescent="0.35">
      <c r="A24540" t="s">
        <v>3</v>
      </c>
      <c r="B24540" t="s">
        <v>6</v>
      </c>
      <c r="C24540" t="s">
        <v>3551</v>
      </c>
      <c r="D24540" s="2">
        <v>52899.05</v>
      </c>
      <c r="E24540" s="3">
        <f t="shared" si="766"/>
        <v>2.3943598453755673E-4</v>
      </c>
      <c r="F24540" s="3">
        <f t="shared" si="767"/>
        <v>98.932736338015602</v>
      </c>
      <c r="G24540" t="s">
        <v>14480</v>
      </c>
    </row>
    <row r="24541" spans="1:7" x14ac:dyDescent="0.35">
      <c r="A24541" t="s">
        <v>10</v>
      </c>
      <c r="B24541" t="s">
        <v>6</v>
      </c>
      <c r="C24541" t="s">
        <v>4897</v>
      </c>
      <c r="D24541" s="2">
        <v>52898.89</v>
      </c>
      <c r="E24541" s="3">
        <f t="shared" si="766"/>
        <v>2.3943526033253743E-4</v>
      </c>
      <c r="F24541" s="3">
        <f t="shared" si="767"/>
        <v>98.932975773275928</v>
      </c>
      <c r="G24541" t="s">
        <v>14480</v>
      </c>
    </row>
    <row r="24542" spans="1:7" x14ac:dyDescent="0.35">
      <c r="A24542" t="s">
        <v>3</v>
      </c>
      <c r="B24542" t="s">
        <v>32</v>
      </c>
      <c r="C24542" s="13" t="s">
        <v>8508</v>
      </c>
      <c r="D24542" s="2">
        <v>52892.15</v>
      </c>
      <c r="E24542" s="3">
        <f t="shared" si="766"/>
        <v>2.3940475319609957E-4</v>
      </c>
      <c r="F24542" s="3">
        <f t="shared" si="767"/>
        <v>98.93321517802913</v>
      </c>
      <c r="G24542" t="s">
        <v>14480</v>
      </c>
    </row>
    <row r="24543" spans="1:7" x14ac:dyDescent="0.35">
      <c r="A24543" t="s">
        <v>3</v>
      </c>
      <c r="B24543" t="s">
        <v>9</v>
      </c>
      <c r="C24543" t="s">
        <v>547</v>
      </c>
      <c r="D24543" s="2">
        <v>52890.19</v>
      </c>
      <c r="E24543" s="3">
        <f t="shared" si="766"/>
        <v>2.393958816846132E-4</v>
      </c>
      <c r="F24543" s="3">
        <f t="shared" si="767"/>
        <v>98.933454573910808</v>
      </c>
      <c r="G24543" t="s">
        <v>14480</v>
      </c>
    </row>
    <row r="24544" spans="1:7" x14ac:dyDescent="0.35">
      <c r="A24544" t="s">
        <v>3</v>
      </c>
      <c r="B24544" t="s">
        <v>28</v>
      </c>
      <c r="C24544" t="s">
        <v>1386</v>
      </c>
      <c r="D24544" s="2">
        <v>52884.46</v>
      </c>
      <c r="E24544" s="3">
        <f t="shared" si="766"/>
        <v>2.3936994609235964E-4</v>
      </c>
      <c r="F24544" s="3">
        <f t="shared" si="767"/>
        <v>98.933693943856895</v>
      </c>
      <c r="G24544" t="s">
        <v>14473</v>
      </c>
    </row>
    <row r="24545" spans="1:7" x14ac:dyDescent="0.35">
      <c r="A24545" t="s">
        <v>10</v>
      </c>
      <c r="B24545" t="s">
        <v>29</v>
      </c>
      <c r="C24545" t="s">
        <v>6327</v>
      </c>
      <c r="D24545" s="2">
        <v>52878.79</v>
      </c>
      <c r="E24545" s="3">
        <f t="shared" si="766"/>
        <v>2.3934428207698832E-4</v>
      </c>
      <c r="F24545" s="3">
        <f t="shared" si="767"/>
        <v>98.933933288138974</v>
      </c>
      <c r="G24545" t="s">
        <v>14473</v>
      </c>
    </row>
    <row r="24546" spans="1:7" x14ac:dyDescent="0.35">
      <c r="A24546" t="s">
        <v>10</v>
      </c>
      <c r="B24546" t="s">
        <v>6</v>
      </c>
      <c r="C24546" t="s">
        <v>11219</v>
      </c>
      <c r="D24546" s="2">
        <v>52875.41</v>
      </c>
      <c r="E24546" s="3">
        <f t="shared" si="766"/>
        <v>2.3932898324595573E-4</v>
      </c>
      <c r="F24546" s="3">
        <f t="shared" si="767"/>
        <v>98.934172617122215</v>
      </c>
      <c r="G24546" t="s">
        <v>14480</v>
      </c>
    </row>
    <row r="24547" spans="1:7" x14ac:dyDescent="0.35">
      <c r="A24547" t="s">
        <v>3</v>
      </c>
      <c r="B24547" t="s">
        <v>478</v>
      </c>
      <c r="C24547" t="s">
        <v>831</v>
      </c>
      <c r="D24547" s="2">
        <v>52865.31</v>
      </c>
      <c r="E24547" s="3">
        <f t="shared" si="766"/>
        <v>2.3928326780411259E-4</v>
      </c>
      <c r="F24547" s="3">
        <f t="shared" si="767"/>
        <v>98.934411900390018</v>
      </c>
      <c r="G24547" t="s">
        <v>14473</v>
      </c>
    </row>
    <row r="24548" spans="1:7" x14ac:dyDescent="0.35">
      <c r="A24548" t="s">
        <v>3</v>
      </c>
      <c r="B24548" t="s">
        <v>9</v>
      </c>
      <c r="C24548" t="s">
        <v>10189</v>
      </c>
      <c r="D24548" s="2">
        <v>52862</v>
      </c>
      <c r="E24548" s="3">
        <f t="shared" si="766"/>
        <v>2.392682858127759E-4</v>
      </c>
      <c r="F24548" s="3">
        <f t="shared" si="767"/>
        <v>98.934651168675828</v>
      </c>
      <c r="G24548" t="s">
        <v>14480</v>
      </c>
    </row>
    <row r="24549" spans="1:7" x14ac:dyDescent="0.35">
      <c r="A24549" t="s">
        <v>3</v>
      </c>
      <c r="B24549" t="s">
        <v>9</v>
      </c>
      <c r="C24549" t="s">
        <v>12307</v>
      </c>
      <c r="D24549" s="2">
        <v>52857.23</v>
      </c>
      <c r="E24549" s="3">
        <f t="shared" si="766"/>
        <v>2.3924669545063814E-4</v>
      </c>
      <c r="F24549" s="3">
        <f t="shared" si="767"/>
        <v>98.934890415371285</v>
      </c>
      <c r="G24549" t="s">
        <v>14473</v>
      </c>
    </row>
    <row r="24550" spans="1:7" x14ac:dyDescent="0.35">
      <c r="A24550" t="s">
        <v>10</v>
      </c>
      <c r="B24550" t="s">
        <v>55</v>
      </c>
      <c r="C24550" t="s">
        <v>10085</v>
      </c>
      <c r="D24550" s="2">
        <v>52852.75</v>
      </c>
      <c r="E24550" s="3">
        <f t="shared" si="766"/>
        <v>2.3922641771009786E-4</v>
      </c>
      <c r="F24550" s="3">
        <f t="shared" si="767"/>
        <v>98.93512964178899</v>
      </c>
      <c r="G24550" t="s">
        <v>14480</v>
      </c>
    </row>
    <row r="24551" spans="1:7" x14ac:dyDescent="0.35">
      <c r="A24551" t="s">
        <v>3</v>
      </c>
      <c r="B24551" t="s">
        <v>18</v>
      </c>
      <c r="C24551" t="s">
        <v>7797</v>
      </c>
      <c r="D24551" s="2">
        <v>52848.19</v>
      </c>
      <c r="E24551" s="3">
        <f t="shared" si="766"/>
        <v>2.3920577786704788E-4</v>
      </c>
      <c r="F24551" s="3">
        <f t="shared" si="767"/>
        <v>98.935368847566863</v>
      </c>
      <c r="G24551" t="s">
        <v>14473</v>
      </c>
    </row>
    <row r="24552" spans="1:7" x14ac:dyDescent="0.35">
      <c r="A24552" t="s">
        <v>10</v>
      </c>
      <c r="B24552" t="s">
        <v>180</v>
      </c>
      <c r="C24552" t="s">
        <v>7699</v>
      </c>
      <c r="D24552" s="2">
        <v>52846.25</v>
      </c>
      <c r="E24552" s="3">
        <f t="shared" si="766"/>
        <v>2.3919699688118893E-4</v>
      </c>
      <c r="F24552" s="3">
        <f t="shared" si="767"/>
        <v>98.93560804456375</v>
      </c>
      <c r="G24552" t="s">
        <v>14480</v>
      </c>
    </row>
    <row r="24553" spans="1:7" x14ac:dyDescent="0.35">
      <c r="A24553" t="s">
        <v>10</v>
      </c>
      <c r="B24553" t="s">
        <v>6</v>
      </c>
      <c r="C24553" t="s">
        <v>767</v>
      </c>
      <c r="D24553" s="2">
        <v>52843.76</v>
      </c>
      <c r="E24553" s="3">
        <f t="shared" si="766"/>
        <v>2.3918572644057612E-4</v>
      </c>
      <c r="F24553" s="3">
        <f t="shared" si="767"/>
        <v>98.935847230290193</v>
      </c>
      <c r="G24553" t="s">
        <v>14473</v>
      </c>
    </row>
    <row r="24554" spans="1:7" x14ac:dyDescent="0.35">
      <c r="A24554" t="s">
        <v>10</v>
      </c>
      <c r="B24554" t="s">
        <v>55</v>
      </c>
      <c r="C24554" t="s">
        <v>5477</v>
      </c>
      <c r="D24554" s="2">
        <v>52843.24</v>
      </c>
      <c r="E24554" s="3">
        <f t="shared" si="766"/>
        <v>2.3918337277426341E-4</v>
      </c>
      <c r="F24554" s="3">
        <f t="shared" si="767"/>
        <v>98.936086413662963</v>
      </c>
      <c r="G24554" t="s">
        <v>14473</v>
      </c>
    </row>
    <row r="24555" spans="1:7" x14ac:dyDescent="0.35">
      <c r="A24555" t="s">
        <v>3</v>
      </c>
      <c r="B24555" t="s">
        <v>16</v>
      </c>
      <c r="C24555" s="7" t="s">
        <v>11601</v>
      </c>
      <c r="D24555" s="2">
        <v>52839.11</v>
      </c>
      <c r="E24555" s="3">
        <f t="shared" si="766"/>
        <v>2.3916467923220283E-4</v>
      </c>
      <c r="F24555" s="3">
        <f t="shared" si="767"/>
        <v>98.936325578342192</v>
      </c>
      <c r="G24555" t="s">
        <v>14480</v>
      </c>
    </row>
    <row r="24556" spans="1:7" x14ac:dyDescent="0.35">
      <c r="A24556" t="s">
        <v>3</v>
      </c>
      <c r="B24556" t="s">
        <v>9</v>
      </c>
      <c r="C24556" t="s">
        <v>5368</v>
      </c>
      <c r="D24556" s="2">
        <v>52838.64</v>
      </c>
      <c r="E24556" s="3">
        <f t="shared" si="766"/>
        <v>2.3916255187995865E-4</v>
      </c>
      <c r="F24556" s="3">
        <f t="shared" si="767"/>
        <v>98.93656474089407</v>
      </c>
      <c r="G24556" t="s">
        <v>14480</v>
      </c>
    </row>
    <row r="24557" spans="1:7" x14ac:dyDescent="0.35">
      <c r="A24557" t="s">
        <v>10</v>
      </c>
      <c r="B24557" t="s">
        <v>6</v>
      </c>
      <c r="C24557" t="s">
        <v>8397</v>
      </c>
      <c r="D24557" s="2">
        <v>52829.64</v>
      </c>
      <c r="E24557" s="3">
        <f t="shared" si="766"/>
        <v>2.3912181534762323E-4</v>
      </c>
      <c r="F24557" s="3">
        <f t="shared" si="767"/>
        <v>98.936803862709411</v>
      </c>
      <c r="G24557" t="s">
        <v>14480</v>
      </c>
    </row>
    <row r="24558" spans="1:7" x14ac:dyDescent="0.35">
      <c r="A24558" t="s">
        <v>10</v>
      </c>
      <c r="B24558" t="s">
        <v>9</v>
      </c>
      <c r="C24558" t="s">
        <v>11161</v>
      </c>
      <c r="D24558" s="2">
        <v>52824.63</v>
      </c>
      <c r="E24558" s="3">
        <f t="shared" si="766"/>
        <v>2.3909913867795651E-4</v>
      </c>
      <c r="F24558" s="3">
        <f t="shared" si="767"/>
        <v>98.937042961848093</v>
      </c>
      <c r="G24558" t="s">
        <v>14473</v>
      </c>
    </row>
    <row r="24559" spans="1:7" x14ac:dyDescent="0.35">
      <c r="A24559" t="s">
        <v>3</v>
      </c>
      <c r="B24559" t="s">
        <v>6</v>
      </c>
      <c r="C24559" t="s">
        <v>7260</v>
      </c>
      <c r="D24559" s="2">
        <v>52822.45</v>
      </c>
      <c r="E24559" s="3">
        <f t="shared" si="766"/>
        <v>2.3908927138456857E-4</v>
      </c>
      <c r="F24559" s="3">
        <f t="shared" si="767"/>
        <v>98.937282051119482</v>
      </c>
      <c r="G24559" t="s">
        <v>14480</v>
      </c>
    </row>
    <row r="24560" spans="1:7" x14ac:dyDescent="0.35">
      <c r="A24560" t="s">
        <v>3</v>
      </c>
      <c r="B24560" t="s">
        <v>6</v>
      </c>
      <c r="C24560" t="s">
        <v>3692</v>
      </c>
      <c r="D24560" s="2">
        <v>52821.09</v>
      </c>
      <c r="E24560" s="3">
        <f t="shared" si="766"/>
        <v>2.390831156419046E-4</v>
      </c>
      <c r="F24560" s="3">
        <f t="shared" si="767"/>
        <v>98.937521134235126</v>
      </c>
      <c r="G24560" t="s">
        <v>14473</v>
      </c>
    </row>
    <row r="24561" spans="1:7" x14ac:dyDescent="0.35">
      <c r="A24561" t="s">
        <v>3</v>
      </c>
      <c r="B24561" t="s">
        <v>6</v>
      </c>
      <c r="C24561" s="7" t="s">
        <v>7001</v>
      </c>
      <c r="D24561" s="2">
        <v>52820.2</v>
      </c>
      <c r="E24561" s="3">
        <f t="shared" si="766"/>
        <v>2.3907908725148474E-4</v>
      </c>
      <c r="F24561" s="3">
        <f t="shared" si="767"/>
        <v>98.937760213322377</v>
      </c>
      <c r="G24561" t="s">
        <v>14480</v>
      </c>
    </row>
    <row r="24562" spans="1:7" x14ac:dyDescent="0.35">
      <c r="A24562" t="s">
        <v>3</v>
      </c>
      <c r="B24562" t="s">
        <v>1652</v>
      </c>
      <c r="C24562" t="s">
        <v>6139</v>
      </c>
      <c r="D24562" s="2">
        <v>52817.57</v>
      </c>
      <c r="E24562" s="3">
        <f t="shared" si="766"/>
        <v>2.3906718313148004E-4</v>
      </c>
      <c r="F24562" s="3">
        <f t="shared" si="767"/>
        <v>98.937999280505508</v>
      </c>
      <c r="G24562" t="s">
        <v>14473</v>
      </c>
    </row>
    <row r="24563" spans="1:7" x14ac:dyDescent="0.35">
      <c r="A24563" t="s">
        <v>3</v>
      </c>
      <c r="B24563" t="s">
        <v>180</v>
      </c>
      <c r="C24563" t="s">
        <v>6917</v>
      </c>
      <c r="D24563" s="2">
        <v>52815.12</v>
      </c>
      <c r="E24563" s="3">
        <f t="shared" si="766"/>
        <v>2.3905609374212211E-4</v>
      </c>
      <c r="F24563" s="3">
        <f t="shared" si="767"/>
        <v>98.938238336599255</v>
      </c>
      <c r="G24563" t="s">
        <v>14480</v>
      </c>
    </row>
    <row r="24564" spans="1:7" x14ac:dyDescent="0.35">
      <c r="A24564" t="s">
        <v>10</v>
      </c>
      <c r="B24564" t="s">
        <v>8</v>
      </c>
      <c r="C24564" t="s">
        <v>11116</v>
      </c>
      <c r="D24564" s="2">
        <v>52809.919999999998</v>
      </c>
      <c r="E24564" s="3">
        <f t="shared" si="766"/>
        <v>2.3903255707899494E-4</v>
      </c>
      <c r="F24564" s="3">
        <f t="shared" si="767"/>
        <v>98.938477369156331</v>
      </c>
      <c r="G24564" t="s">
        <v>14473</v>
      </c>
    </row>
    <row r="24565" spans="1:7" x14ac:dyDescent="0.35">
      <c r="A24565" t="s">
        <v>10</v>
      </c>
      <c r="B24565" t="s">
        <v>9</v>
      </c>
      <c r="C24565" t="s">
        <v>6073</v>
      </c>
      <c r="D24565" s="2">
        <v>52808.31</v>
      </c>
      <c r="E24565" s="3">
        <f t="shared" si="766"/>
        <v>2.3902526976598827E-4</v>
      </c>
      <c r="F24565" s="3">
        <f t="shared" si="767"/>
        <v>98.938716394426095</v>
      </c>
      <c r="G24565" t="s">
        <v>14473</v>
      </c>
    </row>
    <row r="24566" spans="1:7" x14ac:dyDescent="0.35">
      <c r="A24566" t="s">
        <v>10</v>
      </c>
      <c r="B24566" t="s">
        <v>6</v>
      </c>
      <c r="C24566" t="s">
        <v>1138</v>
      </c>
      <c r="D24566" s="2">
        <v>52807.199999999997</v>
      </c>
      <c r="E24566" s="3">
        <f t="shared" si="766"/>
        <v>2.390202455936669E-4</v>
      </c>
      <c r="F24566" s="3">
        <f t="shared" si="767"/>
        <v>98.938955414671682</v>
      </c>
      <c r="G24566" t="s">
        <v>14473</v>
      </c>
    </row>
    <row r="24567" spans="1:7" x14ac:dyDescent="0.35">
      <c r="A24567" t="s">
        <v>10</v>
      </c>
      <c r="B24567" t="s">
        <v>11</v>
      </c>
      <c r="C24567" t="s">
        <v>872</v>
      </c>
      <c r="D24567" s="2">
        <v>52806.35</v>
      </c>
      <c r="E24567" s="3">
        <f t="shared" si="766"/>
        <v>2.390163982545019E-4</v>
      </c>
      <c r="F24567" s="3">
        <f t="shared" si="767"/>
        <v>98.939194431069936</v>
      </c>
      <c r="G24567" t="s">
        <v>14473</v>
      </c>
    </row>
    <row r="24568" spans="1:7" x14ac:dyDescent="0.35">
      <c r="A24568" t="s">
        <v>3</v>
      </c>
      <c r="B24568" t="s">
        <v>22</v>
      </c>
      <c r="C24568" t="s">
        <v>10161</v>
      </c>
      <c r="D24568" s="2">
        <v>52805.07</v>
      </c>
      <c r="E24568" s="3">
        <f t="shared" si="766"/>
        <v>2.3901060461434755E-4</v>
      </c>
      <c r="F24568" s="3">
        <f t="shared" si="767"/>
        <v>98.939433441674552</v>
      </c>
      <c r="G24568" t="s">
        <v>14473</v>
      </c>
    </row>
    <row r="24569" spans="1:7" x14ac:dyDescent="0.35">
      <c r="A24569" t="s">
        <v>10</v>
      </c>
      <c r="B24569" t="s">
        <v>9</v>
      </c>
      <c r="C24569" t="s">
        <v>7645</v>
      </c>
      <c r="D24569" s="2">
        <v>52802.92</v>
      </c>
      <c r="E24569" s="3">
        <f t="shared" si="766"/>
        <v>2.3900087310940071E-4</v>
      </c>
      <c r="F24569" s="3">
        <f t="shared" si="767"/>
        <v>98.939672442547661</v>
      </c>
      <c r="G24569" t="s">
        <v>14473</v>
      </c>
    </row>
    <row r="24570" spans="1:7" x14ac:dyDescent="0.35">
      <c r="A24570" t="s">
        <v>10</v>
      </c>
      <c r="B24570" t="s">
        <v>9</v>
      </c>
      <c r="C24570" t="s">
        <v>10139</v>
      </c>
      <c r="D24570" s="2">
        <v>52802.5</v>
      </c>
      <c r="E24570" s="3">
        <f t="shared" si="766"/>
        <v>2.3899897207122509E-4</v>
      </c>
      <c r="F24570" s="3">
        <f t="shared" si="767"/>
        <v>98.939911441519726</v>
      </c>
      <c r="G24570" t="s">
        <v>14480</v>
      </c>
    </row>
    <row r="24571" spans="1:7" x14ac:dyDescent="0.35">
      <c r="A24571" t="s">
        <v>10</v>
      </c>
      <c r="B24571" t="s">
        <v>117</v>
      </c>
      <c r="C24571" s="13" t="s">
        <v>768</v>
      </c>
      <c r="D24571" s="2">
        <v>52802.46</v>
      </c>
      <c r="E24571" s="3">
        <f t="shared" si="766"/>
        <v>2.3899879101997023E-4</v>
      </c>
      <c r="F24571" s="3">
        <f t="shared" si="767"/>
        <v>98.940150440310745</v>
      </c>
      <c r="G24571" t="s">
        <v>14480</v>
      </c>
    </row>
    <row r="24572" spans="1:7" x14ac:dyDescent="0.35">
      <c r="A24572" t="s">
        <v>3</v>
      </c>
      <c r="B24572" t="s">
        <v>76</v>
      </c>
      <c r="C24572" t="s">
        <v>10067</v>
      </c>
      <c r="D24572" s="2">
        <v>52800</v>
      </c>
      <c r="E24572" s="3">
        <f t="shared" si="766"/>
        <v>2.3898765636779859E-4</v>
      </c>
      <c r="F24572" s="3">
        <f t="shared" si="767"/>
        <v>98.940389427967119</v>
      </c>
      <c r="G24572" t="s">
        <v>14473</v>
      </c>
    </row>
    <row r="24573" spans="1:7" x14ac:dyDescent="0.35">
      <c r="A24573" t="s">
        <v>10</v>
      </c>
      <c r="B24573" t="s">
        <v>76</v>
      </c>
      <c r="C24573" t="s">
        <v>10067</v>
      </c>
      <c r="D24573" s="2">
        <v>52800</v>
      </c>
      <c r="E24573" s="3">
        <f t="shared" si="766"/>
        <v>2.3898765636779859E-4</v>
      </c>
      <c r="F24573" s="3">
        <f t="shared" si="767"/>
        <v>98.940628415623493</v>
      </c>
      <c r="G24573" t="s">
        <v>14473</v>
      </c>
    </row>
    <row r="24574" spans="1:7" x14ac:dyDescent="0.35">
      <c r="A24574" t="s">
        <v>3</v>
      </c>
      <c r="B24574" t="s">
        <v>6</v>
      </c>
      <c r="C24574" s="8" t="s">
        <v>11862</v>
      </c>
      <c r="D24574" s="2">
        <v>52796.94</v>
      </c>
      <c r="E24574" s="3">
        <f t="shared" si="766"/>
        <v>2.3897380594680456E-4</v>
      </c>
      <c r="F24574" s="3">
        <f t="shared" si="767"/>
        <v>98.940867389429442</v>
      </c>
      <c r="G24574" t="s">
        <v>14480</v>
      </c>
    </row>
    <row r="24575" spans="1:7" x14ac:dyDescent="0.35">
      <c r="A24575" t="s">
        <v>10</v>
      </c>
      <c r="B24575" t="s">
        <v>180</v>
      </c>
      <c r="C24575" t="s">
        <v>8675</v>
      </c>
      <c r="D24575" s="2">
        <v>52794.21</v>
      </c>
      <c r="E24575" s="3">
        <f t="shared" si="766"/>
        <v>2.389614491986628E-4</v>
      </c>
      <c r="F24575" s="3">
        <f t="shared" si="767"/>
        <v>98.941106350878641</v>
      </c>
      <c r="G24575" t="s">
        <v>14480</v>
      </c>
    </row>
    <row r="24576" spans="1:7" x14ac:dyDescent="0.35">
      <c r="A24576" t="s">
        <v>3</v>
      </c>
      <c r="B24576" t="s">
        <v>9</v>
      </c>
      <c r="C24576" s="8" t="s">
        <v>1962</v>
      </c>
      <c r="D24576" s="2">
        <v>52793.9</v>
      </c>
      <c r="E24576" s="3">
        <f t="shared" si="766"/>
        <v>2.3896004605143792E-4</v>
      </c>
      <c r="F24576" s="3">
        <f t="shared" si="767"/>
        <v>98.941345310924689</v>
      </c>
      <c r="G24576" t="s">
        <v>14480</v>
      </c>
    </row>
    <row r="24577" spans="1:7" x14ac:dyDescent="0.35">
      <c r="A24577" t="s">
        <v>10</v>
      </c>
      <c r="B24577" t="s">
        <v>180</v>
      </c>
      <c r="C24577" t="s">
        <v>2212</v>
      </c>
      <c r="D24577" s="2">
        <v>52793.45</v>
      </c>
      <c r="E24577" s="3">
        <f t="shared" si="766"/>
        <v>2.3895800922482113E-4</v>
      </c>
      <c r="F24577" s="3">
        <f t="shared" si="767"/>
        <v>98.941584268933909</v>
      </c>
      <c r="G24577" t="s">
        <v>14473</v>
      </c>
    </row>
    <row r="24578" spans="1:7" x14ac:dyDescent="0.35">
      <c r="A24578" t="s">
        <v>10</v>
      </c>
      <c r="B24578" t="s">
        <v>36</v>
      </c>
      <c r="C24578" t="s">
        <v>11895</v>
      </c>
      <c r="D24578" s="2">
        <v>52790.89</v>
      </c>
      <c r="E24578" s="3">
        <f t="shared" si="766"/>
        <v>2.389464219445124E-4</v>
      </c>
      <c r="F24578" s="3">
        <f t="shared" si="767"/>
        <v>98.941823215355853</v>
      </c>
      <c r="G24578" t="s">
        <v>14473</v>
      </c>
    </row>
    <row r="24579" spans="1:7" x14ac:dyDescent="0.35">
      <c r="A24579" t="s">
        <v>10</v>
      </c>
      <c r="B24579" t="s">
        <v>20</v>
      </c>
      <c r="C24579" t="s">
        <v>1643</v>
      </c>
      <c r="D24579" s="2">
        <v>52790.54</v>
      </c>
      <c r="E24579" s="3">
        <f t="shared" ref="E24579:E24642" si="768">(D24579/$D$29638)*100</f>
        <v>2.389448377460327E-4</v>
      </c>
      <c r="F24579" s="3">
        <f t="shared" si="767"/>
        <v>98.942062160193601</v>
      </c>
      <c r="G24579" t="s">
        <v>14480</v>
      </c>
    </row>
    <row r="24580" spans="1:7" x14ac:dyDescent="0.35">
      <c r="A24580" t="s">
        <v>10</v>
      </c>
      <c r="B24580" t="s">
        <v>180</v>
      </c>
      <c r="C24580" t="s">
        <v>9135</v>
      </c>
      <c r="D24580" s="2">
        <v>52785.67</v>
      </c>
      <c r="E24580" s="3">
        <f t="shared" si="768"/>
        <v>2.3892279475575781E-4</v>
      </c>
      <c r="F24580" s="3">
        <f t="shared" ref="F24580:F24643" si="769">E24580+F24579</f>
        <v>98.942301082988351</v>
      </c>
      <c r="G24580" t="s">
        <v>14480</v>
      </c>
    </row>
    <row r="24581" spans="1:7" x14ac:dyDescent="0.35">
      <c r="A24581" t="s">
        <v>10</v>
      </c>
      <c r="B24581" t="s">
        <v>52</v>
      </c>
      <c r="C24581" t="s">
        <v>2261</v>
      </c>
      <c r="D24581" s="2">
        <v>52782.22</v>
      </c>
      <c r="E24581" s="3">
        <f t="shared" si="768"/>
        <v>2.3890717908502928E-4</v>
      </c>
      <c r="F24581" s="3">
        <f t="shared" si="769"/>
        <v>98.942539990167433</v>
      </c>
      <c r="G24581" t="s">
        <v>14473</v>
      </c>
    </row>
    <row r="24582" spans="1:7" x14ac:dyDescent="0.35">
      <c r="A24582" t="s">
        <v>10</v>
      </c>
      <c r="B24582" t="s">
        <v>8</v>
      </c>
      <c r="C24582" t="s">
        <v>12328</v>
      </c>
      <c r="D24582" s="2">
        <v>52782.04</v>
      </c>
      <c r="E24582" s="3">
        <f t="shared" si="768"/>
        <v>2.3890636435438257E-4</v>
      </c>
      <c r="F24582" s="3">
        <f t="shared" si="769"/>
        <v>98.942778896531792</v>
      </c>
      <c r="G24582" t="s">
        <v>14480</v>
      </c>
    </row>
    <row r="24583" spans="1:7" x14ac:dyDescent="0.35">
      <c r="A24583" t="s">
        <v>10</v>
      </c>
      <c r="B24583" t="s">
        <v>6</v>
      </c>
      <c r="C24583" t="s">
        <v>8061</v>
      </c>
      <c r="D24583" s="2">
        <v>52776.72</v>
      </c>
      <c r="E24583" s="3">
        <f t="shared" si="768"/>
        <v>2.3888228453749095E-4</v>
      </c>
      <c r="F24583" s="3">
        <f t="shared" si="769"/>
        <v>98.943017778816326</v>
      </c>
      <c r="G24583" t="s">
        <v>14473</v>
      </c>
    </row>
    <row r="24584" spans="1:7" x14ac:dyDescent="0.35">
      <c r="A24584" t="s">
        <v>10</v>
      </c>
      <c r="B24584" t="s">
        <v>406</v>
      </c>
      <c r="C24584" t="s">
        <v>3968</v>
      </c>
      <c r="D24584" s="2">
        <v>52776.63</v>
      </c>
      <c r="E24584" s="3">
        <f t="shared" si="768"/>
        <v>2.3888187717216759E-4</v>
      </c>
      <c r="F24584" s="3">
        <f t="shared" si="769"/>
        <v>98.943256660693493</v>
      </c>
      <c r="G24584" t="s">
        <v>14480</v>
      </c>
    </row>
    <row r="24585" spans="1:7" x14ac:dyDescent="0.35">
      <c r="A24585" t="s">
        <v>10</v>
      </c>
      <c r="B24585" t="s">
        <v>8</v>
      </c>
      <c r="C24585" t="s">
        <v>13511</v>
      </c>
      <c r="D24585" s="2">
        <v>52767.360000000001</v>
      </c>
      <c r="E24585" s="3">
        <f t="shared" si="768"/>
        <v>2.3883991854386214E-4</v>
      </c>
      <c r="F24585" s="3">
        <f t="shared" si="769"/>
        <v>98.94349550061203</v>
      </c>
      <c r="G24585" t="s">
        <v>14473</v>
      </c>
    </row>
    <row r="24586" spans="1:7" x14ac:dyDescent="0.35">
      <c r="A24586" t="s">
        <v>3</v>
      </c>
      <c r="B24586" t="s">
        <v>6</v>
      </c>
      <c r="C24586" t="s">
        <v>5513</v>
      </c>
      <c r="D24586" s="2">
        <v>52766.49</v>
      </c>
      <c r="E24586" s="3">
        <f t="shared" si="768"/>
        <v>2.3883598067906968E-4</v>
      </c>
      <c r="F24586" s="3">
        <f t="shared" si="769"/>
        <v>98.943734336592712</v>
      </c>
      <c r="G24586" t="s">
        <v>14473</v>
      </c>
    </row>
    <row r="24587" spans="1:7" x14ac:dyDescent="0.35">
      <c r="A24587" t="s">
        <v>3</v>
      </c>
      <c r="B24587" t="s">
        <v>9</v>
      </c>
      <c r="C24587" t="s">
        <v>7516</v>
      </c>
      <c r="D24587" s="2">
        <v>52760.73</v>
      </c>
      <c r="E24587" s="3">
        <f t="shared" si="768"/>
        <v>2.3880990929837505E-4</v>
      </c>
      <c r="F24587" s="3">
        <f t="shared" si="769"/>
        <v>98.943973146502017</v>
      </c>
      <c r="G24587" t="s">
        <v>14480</v>
      </c>
    </row>
    <row r="24588" spans="1:7" x14ac:dyDescent="0.35">
      <c r="A24588" t="s">
        <v>10</v>
      </c>
      <c r="B24588" t="s">
        <v>9</v>
      </c>
      <c r="C24588" s="8" t="s">
        <v>11069</v>
      </c>
      <c r="D24588" s="2">
        <v>52759.75</v>
      </c>
      <c r="E24588" s="3">
        <f t="shared" si="768"/>
        <v>2.3880547354263184E-4</v>
      </c>
      <c r="F24588" s="3">
        <f t="shared" si="769"/>
        <v>98.944211951975561</v>
      </c>
      <c r="G24588" t="s">
        <v>14480</v>
      </c>
    </row>
    <row r="24589" spans="1:7" x14ac:dyDescent="0.35">
      <c r="A24589" t="s">
        <v>10</v>
      </c>
      <c r="B24589" t="s">
        <v>23</v>
      </c>
      <c r="C24589" t="s">
        <v>12540</v>
      </c>
      <c r="D24589" s="2">
        <v>52759.040000000001</v>
      </c>
      <c r="E24589" s="3">
        <f t="shared" si="768"/>
        <v>2.388022598828587E-4</v>
      </c>
      <c r="F24589" s="3">
        <f t="shared" si="769"/>
        <v>98.944450754235447</v>
      </c>
      <c r="G24589" t="s">
        <v>14480</v>
      </c>
    </row>
    <row r="24590" spans="1:7" x14ac:dyDescent="0.35">
      <c r="A24590" t="s">
        <v>10</v>
      </c>
      <c r="B24590" t="s">
        <v>9</v>
      </c>
      <c r="C24590" t="s">
        <v>119</v>
      </c>
      <c r="D24590" s="2">
        <v>52755.55</v>
      </c>
      <c r="E24590" s="3">
        <f t="shared" si="768"/>
        <v>2.3878646316087535E-4</v>
      </c>
      <c r="F24590" s="3">
        <f t="shared" si="769"/>
        <v>98.944689540698604</v>
      </c>
      <c r="G24590" t="s">
        <v>14473</v>
      </c>
    </row>
    <row r="24591" spans="1:7" x14ac:dyDescent="0.35">
      <c r="A24591" t="s">
        <v>3</v>
      </c>
      <c r="B24591" t="s">
        <v>22</v>
      </c>
      <c r="C24591" t="s">
        <v>7932</v>
      </c>
      <c r="D24591" s="2">
        <v>52754.3</v>
      </c>
      <c r="E24591" s="3">
        <f t="shared" si="768"/>
        <v>2.3878080530916206E-4</v>
      </c>
      <c r="F24591" s="3">
        <f t="shared" si="769"/>
        <v>98.944928321503909</v>
      </c>
      <c r="G24591" t="s">
        <v>14473</v>
      </c>
    </row>
    <row r="24592" spans="1:7" x14ac:dyDescent="0.35">
      <c r="A24592" t="s">
        <v>3</v>
      </c>
      <c r="B24592" t="s">
        <v>6</v>
      </c>
      <c r="C24592" t="s">
        <v>2535</v>
      </c>
      <c r="D24592" s="2">
        <v>52750.54</v>
      </c>
      <c r="E24592" s="3">
        <f t="shared" si="768"/>
        <v>2.3876378649120858E-4</v>
      </c>
      <c r="F24592" s="3">
        <f t="shared" si="769"/>
        <v>98.945167085290393</v>
      </c>
      <c r="G24592" t="s">
        <v>14480</v>
      </c>
    </row>
    <row r="24593" spans="1:7" x14ac:dyDescent="0.35">
      <c r="A24593" t="s">
        <v>10</v>
      </c>
      <c r="B24593" t="s">
        <v>9</v>
      </c>
      <c r="C24593" t="s">
        <v>13310</v>
      </c>
      <c r="D24593" s="2">
        <v>52749.18</v>
      </c>
      <c r="E24593" s="3">
        <f t="shared" si="768"/>
        <v>2.387576307485446E-4</v>
      </c>
      <c r="F24593" s="3">
        <f t="shared" si="769"/>
        <v>98.945405842921147</v>
      </c>
      <c r="G24593" t="s">
        <v>14473</v>
      </c>
    </row>
    <row r="24594" spans="1:7" x14ac:dyDescent="0.35">
      <c r="A24594" t="s">
        <v>3</v>
      </c>
      <c r="B24594" t="s">
        <v>32</v>
      </c>
      <c r="C24594" t="s">
        <v>8713</v>
      </c>
      <c r="D24594" s="2">
        <v>52749.14</v>
      </c>
      <c r="E24594" s="3">
        <f t="shared" si="768"/>
        <v>2.3875744969728975E-4</v>
      </c>
      <c r="F24594" s="3">
        <f t="shared" si="769"/>
        <v>98.945644600370841</v>
      </c>
      <c r="G24594" t="s">
        <v>14480</v>
      </c>
    </row>
    <row r="24595" spans="1:7" x14ac:dyDescent="0.35">
      <c r="A24595" t="s">
        <v>10</v>
      </c>
      <c r="B24595" t="s">
        <v>29</v>
      </c>
      <c r="C24595" t="s">
        <v>1906</v>
      </c>
      <c r="D24595" s="2">
        <v>52743.74</v>
      </c>
      <c r="E24595" s="3">
        <f t="shared" si="768"/>
        <v>2.387330077778885E-4</v>
      </c>
      <c r="F24595" s="3">
        <f t="shared" si="769"/>
        <v>98.945883333378617</v>
      </c>
      <c r="G24595" t="s">
        <v>14473</v>
      </c>
    </row>
    <row r="24596" spans="1:7" x14ac:dyDescent="0.35">
      <c r="A24596" t="s">
        <v>10</v>
      </c>
      <c r="B24596" t="s">
        <v>180</v>
      </c>
      <c r="C24596" t="s">
        <v>12245</v>
      </c>
      <c r="D24596" s="2">
        <v>52742.46</v>
      </c>
      <c r="E24596" s="3">
        <f t="shared" si="768"/>
        <v>2.3872721413773415E-4</v>
      </c>
      <c r="F24596" s="3">
        <f t="shared" si="769"/>
        <v>98.946122060592756</v>
      </c>
      <c r="G24596" t="s">
        <v>14480</v>
      </c>
    </row>
    <row r="24597" spans="1:7" x14ac:dyDescent="0.35">
      <c r="A24597" t="s">
        <v>10</v>
      </c>
      <c r="B24597" t="s">
        <v>9</v>
      </c>
      <c r="C24597" t="s">
        <v>4453</v>
      </c>
      <c r="D24597" s="2">
        <v>52736.36</v>
      </c>
      <c r="E24597" s="3">
        <f t="shared" si="768"/>
        <v>2.3869960382137345E-4</v>
      </c>
      <c r="F24597" s="3">
        <f t="shared" si="769"/>
        <v>98.946360760196583</v>
      </c>
      <c r="G24597" t="s">
        <v>14480</v>
      </c>
    </row>
    <row r="24598" spans="1:7" x14ac:dyDescent="0.35">
      <c r="A24598" t="s">
        <v>10</v>
      </c>
      <c r="B24598" t="s">
        <v>9</v>
      </c>
      <c r="C24598" t="s">
        <v>9998</v>
      </c>
      <c r="D24598" s="2">
        <v>52732.24</v>
      </c>
      <c r="E24598" s="3">
        <f t="shared" si="768"/>
        <v>2.3868095554212656E-4</v>
      </c>
      <c r="F24598" s="3">
        <f t="shared" si="769"/>
        <v>98.946599441152131</v>
      </c>
      <c r="G24598" t="s">
        <v>14473</v>
      </c>
    </row>
    <row r="24599" spans="1:7" x14ac:dyDescent="0.35">
      <c r="A24599" t="s">
        <v>3</v>
      </c>
      <c r="B24599" t="s">
        <v>180</v>
      </c>
      <c r="C24599" t="s">
        <v>8358</v>
      </c>
      <c r="D24599" s="2">
        <v>52729.63</v>
      </c>
      <c r="E24599" s="3">
        <f t="shared" si="768"/>
        <v>2.3866914194774932E-4</v>
      </c>
      <c r="F24599" s="3">
        <f t="shared" si="769"/>
        <v>98.946838110294081</v>
      </c>
      <c r="G24599" t="s">
        <v>14480</v>
      </c>
    </row>
    <row r="24600" spans="1:7" x14ac:dyDescent="0.35">
      <c r="A24600" t="s">
        <v>3</v>
      </c>
      <c r="B24600" t="s">
        <v>6</v>
      </c>
      <c r="C24600" t="s">
        <v>1314</v>
      </c>
      <c r="D24600" s="2">
        <v>52725.54</v>
      </c>
      <c r="E24600" s="3">
        <f t="shared" si="768"/>
        <v>2.3865062945694355E-4</v>
      </c>
      <c r="F24600" s="3">
        <f t="shared" si="769"/>
        <v>98.947076760923537</v>
      </c>
      <c r="G24600" t="s">
        <v>14473</v>
      </c>
    </row>
    <row r="24601" spans="1:7" x14ac:dyDescent="0.35">
      <c r="A24601" t="s">
        <v>3</v>
      </c>
      <c r="B24601" t="s">
        <v>76</v>
      </c>
      <c r="C24601" t="s">
        <v>13736</v>
      </c>
      <c r="D24601" s="2">
        <v>52716.45</v>
      </c>
      <c r="E24601" s="3">
        <f t="shared" si="768"/>
        <v>2.3860948555928476E-4</v>
      </c>
      <c r="F24601" s="3">
        <f t="shared" si="769"/>
        <v>98.9473153704091</v>
      </c>
      <c r="G24601" t="s">
        <v>14480</v>
      </c>
    </row>
    <row r="24602" spans="1:7" x14ac:dyDescent="0.35">
      <c r="A24602" t="s">
        <v>3</v>
      </c>
      <c r="B24602" t="s">
        <v>13</v>
      </c>
      <c r="C24602" t="s">
        <v>11974</v>
      </c>
      <c r="D24602" s="2">
        <v>52716.31</v>
      </c>
      <c r="E24602" s="3">
        <f t="shared" si="768"/>
        <v>2.3860885187989287E-4</v>
      </c>
      <c r="F24602" s="3">
        <f t="shared" si="769"/>
        <v>98.947553979260974</v>
      </c>
      <c r="G24602" t="s">
        <v>14473</v>
      </c>
    </row>
    <row r="24603" spans="1:7" x14ac:dyDescent="0.35">
      <c r="A24603" t="s">
        <v>10</v>
      </c>
      <c r="B24603" t="s">
        <v>8</v>
      </c>
      <c r="C24603" s="8" t="s">
        <v>2642</v>
      </c>
      <c r="D24603" s="2">
        <v>52714.2</v>
      </c>
      <c r="E24603" s="3">
        <f t="shared" si="768"/>
        <v>2.3859930142620088E-4</v>
      </c>
      <c r="F24603" s="3">
        <f t="shared" si="769"/>
        <v>98.9477925785624</v>
      </c>
      <c r="G24603" t="s">
        <v>14480</v>
      </c>
    </row>
    <row r="24604" spans="1:7" x14ac:dyDescent="0.35">
      <c r="A24604" t="s">
        <v>10</v>
      </c>
      <c r="B24604" t="s">
        <v>8</v>
      </c>
      <c r="C24604" t="s">
        <v>5012</v>
      </c>
      <c r="D24604" s="2">
        <v>52712.71</v>
      </c>
      <c r="E24604" s="3">
        <f t="shared" si="768"/>
        <v>2.3859255726695872E-4</v>
      </c>
      <c r="F24604" s="3">
        <f t="shared" si="769"/>
        <v>98.948031171119666</v>
      </c>
      <c r="G24604" t="s">
        <v>14480</v>
      </c>
    </row>
    <row r="24605" spans="1:7" x14ac:dyDescent="0.35">
      <c r="A24605" t="s">
        <v>10</v>
      </c>
      <c r="B24605" t="s">
        <v>8</v>
      </c>
      <c r="C24605" t="s">
        <v>1537</v>
      </c>
      <c r="D24605" s="2">
        <v>52701.01</v>
      </c>
      <c r="E24605" s="3">
        <f t="shared" si="768"/>
        <v>2.3853959977492267E-4</v>
      </c>
      <c r="F24605" s="3">
        <f t="shared" si="769"/>
        <v>98.948269710719444</v>
      </c>
      <c r="G24605" t="s">
        <v>14473</v>
      </c>
    </row>
    <row r="24606" spans="1:7" x14ac:dyDescent="0.35">
      <c r="A24606" t="s">
        <v>3</v>
      </c>
      <c r="B24606" t="s">
        <v>143</v>
      </c>
      <c r="C24606" t="s">
        <v>7340</v>
      </c>
      <c r="D24606" s="2">
        <v>52700.9</v>
      </c>
      <c r="E24606" s="3">
        <f t="shared" si="768"/>
        <v>2.3853910188397192E-4</v>
      </c>
      <c r="F24606" s="3">
        <f t="shared" si="769"/>
        <v>98.94850824982133</v>
      </c>
      <c r="G24606" t="s">
        <v>14473</v>
      </c>
    </row>
    <row r="24607" spans="1:7" x14ac:dyDescent="0.35">
      <c r="A24607" t="s">
        <v>10</v>
      </c>
      <c r="B24607" t="s">
        <v>18</v>
      </c>
      <c r="C24607" t="s">
        <v>6046</v>
      </c>
      <c r="D24607" s="2">
        <v>52697.74</v>
      </c>
      <c r="E24607" s="3">
        <f t="shared" si="768"/>
        <v>2.385247988348408E-4</v>
      </c>
      <c r="F24607" s="3">
        <f t="shared" si="769"/>
        <v>98.948746774620162</v>
      </c>
      <c r="G24607" t="s">
        <v>14473</v>
      </c>
    </row>
    <row r="24608" spans="1:7" x14ac:dyDescent="0.35">
      <c r="A24608" t="s">
        <v>10</v>
      </c>
      <c r="B24608" t="s">
        <v>8</v>
      </c>
      <c r="C24608" t="s">
        <v>12648</v>
      </c>
      <c r="D24608" s="2">
        <v>52696.52</v>
      </c>
      <c r="E24608" s="3">
        <f t="shared" si="768"/>
        <v>2.3851927677156863E-4</v>
      </c>
      <c r="F24608" s="3">
        <f t="shared" si="769"/>
        <v>98.948985293896939</v>
      </c>
      <c r="G24608" t="s">
        <v>14480</v>
      </c>
    </row>
    <row r="24609" spans="1:7" x14ac:dyDescent="0.35">
      <c r="A24609" t="s">
        <v>3</v>
      </c>
      <c r="B24609" t="s">
        <v>166</v>
      </c>
      <c r="C24609" t="s">
        <v>1088</v>
      </c>
      <c r="D24609" s="2">
        <v>52694.25</v>
      </c>
      <c r="E24609" s="3">
        <f t="shared" si="768"/>
        <v>2.3850900211285739E-4</v>
      </c>
      <c r="F24609" s="3">
        <f t="shared" si="769"/>
        <v>98.949223802899056</v>
      </c>
      <c r="G24609" t="s">
        <v>14473</v>
      </c>
    </row>
    <row r="24610" spans="1:7" x14ac:dyDescent="0.35">
      <c r="A24610" t="s">
        <v>3</v>
      </c>
      <c r="B24610" t="s">
        <v>6</v>
      </c>
      <c r="C24610" t="s">
        <v>1076</v>
      </c>
      <c r="D24610" s="2">
        <v>52686.879999999997</v>
      </c>
      <c r="E24610" s="3">
        <f t="shared" si="768"/>
        <v>2.3847564341915604E-4</v>
      </c>
      <c r="F24610" s="3">
        <f t="shared" si="769"/>
        <v>98.94946227854247</v>
      </c>
      <c r="G24610" t="s">
        <v>14473</v>
      </c>
    </row>
    <row r="24611" spans="1:7" x14ac:dyDescent="0.35">
      <c r="A24611" t="s">
        <v>3</v>
      </c>
      <c r="B24611" t="s">
        <v>6</v>
      </c>
      <c r="C24611" t="s">
        <v>12181</v>
      </c>
      <c r="D24611" s="2">
        <v>52685.4</v>
      </c>
      <c r="E24611" s="3">
        <f t="shared" si="768"/>
        <v>2.3846894452272759E-4</v>
      </c>
      <c r="F24611" s="3">
        <f t="shared" si="769"/>
        <v>98.949700747486986</v>
      </c>
      <c r="G24611" t="s">
        <v>14473</v>
      </c>
    </row>
    <row r="24612" spans="1:7" x14ac:dyDescent="0.35">
      <c r="A24612" t="s">
        <v>10</v>
      </c>
      <c r="B24612" t="s">
        <v>8</v>
      </c>
      <c r="C24612" t="s">
        <v>1879</v>
      </c>
      <c r="D24612" s="2">
        <v>52676.26</v>
      </c>
      <c r="E24612" s="3">
        <f t="shared" si="768"/>
        <v>2.384275743110003E-4</v>
      </c>
      <c r="F24612" s="3">
        <f t="shared" si="769"/>
        <v>98.949939175061303</v>
      </c>
      <c r="G24612" t="s">
        <v>14480</v>
      </c>
    </row>
    <row r="24613" spans="1:7" x14ac:dyDescent="0.35">
      <c r="A24613" t="s">
        <v>10</v>
      </c>
      <c r="B24613" t="s">
        <v>4</v>
      </c>
      <c r="C24613" t="s">
        <v>5586</v>
      </c>
      <c r="D24613" s="2">
        <v>52665</v>
      </c>
      <c r="E24613" s="3">
        <f t="shared" si="768"/>
        <v>2.3837660838276726E-4</v>
      </c>
      <c r="F24613" s="3">
        <f t="shared" si="769"/>
        <v>98.950177551669682</v>
      </c>
      <c r="G24613" t="s">
        <v>14473</v>
      </c>
    </row>
    <row r="24614" spans="1:7" x14ac:dyDescent="0.35">
      <c r="A24614" t="s">
        <v>10</v>
      </c>
      <c r="B24614" t="s">
        <v>15</v>
      </c>
      <c r="C24614" s="7" t="s">
        <v>7839</v>
      </c>
      <c r="D24614" s="2">
        <v>52662.66</v>
      </c>
      <c r="E24614" s="3">
        <f t="shared" si="768"/>
        <v>2.3836601688436009E-4</v>
      </c>
      <c r="F24614" s="3">
        <f t="shared" si="769"/>
        <v>98.95041591768657</v>
      </c>
      <c r="G24614" t="s">
        <v>14480</v>
      </c>
    </row>
    <row r="24615" spans="1:7" x14ac:dyDescent="0.35">
      <c r="A24615" t="s">
        <v>3</v>
      </c>
      <c r="B24615" t="s">
        <v>18</v>
      </c>
      <c r="C24615" s="7" t="s">
        <v>3149</v>
      </c>
      <c r="D24615" s="2">
        <v>52660.62</v>
      </c>
      <c r="E24615" s="3">
        <f t="shared" si="768"/>
        <v>2.3835678327036405E-4</v>
      </c>
      <c r="F24615" s="3">
        <f t="shared" si="769"/>
        <v>98.950654274469841</v>
      </c>
      <c r="G24615" t="s">
        <v>14480</v>
      </c>
    </row>
    <row r="24616" spans="1:7" x14ac:dyDescent="0.35">
      <c r="A24616" t="s">
        <v>10</v>
      </c>
      <c r="B24616" t="s">
        <v>9</v>
      </c>
      <c r="C24616" t="s">
        <v>63</v>
      </c>
      <c r="D24616" s="2">
        <v>52656.4</v>
      </c>
      <c r="E24616" s="3">
        <f t="shared" si="768"/>
        <v>2.3833768236298009E-4</v>
      </c>
      <c r="F24616" s="3">
        <f t="shared" si="769"/>
        <v>98.950892612152202</v>
      </c>
      <c r="G24616" t="s">
        <v>14473</v>
      </c>
    </row>
    <row r="24617" spans="1:7" x14ac:dyDescent="0.35">
      <c r="A24617" t="s">
        <v>10</v>
      </c>
      <c r="B24617" t="s">
        <v>22</v>
      </c>
      <c r="C24617" t="s">
        <v>1195</v>
      </c>
      <c r="D24617" s="2">
        <v>52655.22</v>
      </c>
      <c r="E24617" s="3">
        <f t="shared" si="768"/>
        <v>2.3833234135096278E-4</v>
      </c>
      <c r="F24617" s="3">
        <f t="shared" si="769"/>
        <v>98.951130944493556</v>
      </c>
      <c r="G24617" t="s">
        <v>14473</v>
      </c>
    </row>
    <row r="24618" spans="1:7" x14ac:dyDescent="0.35">
      <c r="A24618" t="s">
        <v>10</v>
      </c>
      <c r="B24618" t="s">
        <v>9</v>
      </c>
      <c r="C24618" t="s">
        <v>13365</v>
      </c>
      <c r="D24618" s="2">
        <v>52645.84</v>
      </c>
      <c r="E24618" s="3">
        <f t="shared" si="768"/>
        <v>2.3828988483170653E-4</v>
      </c>
      <c r="F24618" s="3">
        <f t="shared" si="769"/>
        <v>98.95136923437839</v>
      </c>
      <c r="G24618" t="s">
        <v>14480</v>
      </c>
    </row>
    <row r="24619" spans="1:7" x14ac:dyDescent="0.35">
      <c r="A24619" t="s">
        <v>3</v>
      </c>
      <c r="B24619" t="s">
        <v>9</v>
      </c>
      <c r="C24619" t="s">
        <v>10695</v>
      </c>
      <c r="D24619" s="2">
        <v>52644.17</v>
      </c>
      <c r="E24619" s="3">
        <f t="shared" si="768"/>
        <v>2.3828232594181765E-4</v>
      </c>
      <c r="F24619" s="3">
        <f t="shared" si="769"/>
        <v>98.951607516704328</v>
      </c>
      <c r="G24619" t="s">
        <v>14473</v>
      </c>
    </row>
    <row r="24620" spans="1:7" x14ac:dyDescent="0.35">
      <c r="A24620" t="s">
        <v>10</v>
      </c>
      <c r="B24620" t="s">
        <v>134</v>
      </c>
      <c r="C24620" t="s">
        <v>3520</v>
      </c>
      <c r="D24620" s="2">
        <v>52642.14</v>
      </c>
      <c r="E24620" s="3">
        <f t="shared" si="768"/>
        <v>2.3827313759063534E-4</v>
      </c>
      <c r="F24620" s="3">
        <f t="shared" si="769"/>
        <v>98.951845789841926</v>
      </c>
      <c r="G24620" t="s">
        <v>14480</v>
      </c>
    </row>
    <row r="24621" spans="1:7" x14ac:dyDescent="0.35">
      <c r="A24621" t="s">
        <v>10</v>
      </c>
      <c r="B24621" t="s">
        <v>9</v>
      </c>
      <c r="C24621" t="s">
        <v>10317</v>
      </c>
      <c r="D24621" s="2">
        <v>52641.45</v>
      </c>
      <c r="E24621" s="3">
        <f t="shared" si="768"/>
        <v>2.3827001445648959E-4</v>
      </c>
      <c r="F24621" s="3">
        <f t="shared" si="769"/>
        <v>98.952084059856375</v>
      </c>
      <c r="G24621" t="s">
        <v>14473</v>
      </c>
    </row>
    <row r="24622" spans="1:7" x14ac:dyDescent="0.35">
      <c r="A24622" t="s">
        <v>10</v>
      </c>
      <c r="B24622" t="s">
        <v>9</v>
      </c>
      <c r="C24622" t="s">
        <v>6253</v>
      </c>
      <c r="D24622" s="2">
        <v>52640.38</v>
      </c>
      <c r="E24622" s="3">
        <f t="shared" si="768"/>
        <v>2.3826517133542305E-4</v>
      </c>
      <c r="F24622" s="3">
        <f t="shared" si="769"/>
        <v>98.952322325027708</v>
      </c>
      <c r="G24622" t="s">
        <v>14480</v>
      </c>
    </row>
    <row r="24623" spans="1:7" x14ac:dyDescent="0.35">
      <c r="A24623" t="s">
        <v>10</v>
      </c>
      <c r="B24623" t="s">
        <v>40</v>
      </c>
      <c r="C24623" t="s">
        <v>10677</v>
      </c>
      <c r="D24623" s="2">
        <v>52635.9</v>
      </c>
      <c r="E24623" s="3">
        <f t="shared" si="768"/>
        <v>2.3824489359488277E-4</v>
      </c>
      <c r="F24623" s="3">
        <f t="shared" si="769"/>
        <v>98.952560569921303</v>
      </c>
      <c r="G24623" t="s">
        <v>14473</v>
      </c>
    </row>
    <row r="24624" spans="1:7" x14ac:dyDescent="0.35">
      <c r="A24624" t="s">
        <v>10</v>
      </c>
      <c r="B24624" t="s">
        <v>9</v>
      </c>
      <c r="C24624" t="s">
        <v>12663</v>
      </c>
      <c r="D24624" s="2">
        <v>52630.06</v>
      </c>
      <c r="E24624" s="3">
        <f t="shared" si="768"/>
        <v>2.3821846011167844E-4</v>
      </c>
      <c r="F24624" s="3">
        <f t="shared" si="769"/>
        <v>98.952798788381415</v>
      </c>
      <c r="G24624" t="s">
        <v>14480</v>
      </c>
    </row>
    <row r="24625" spans="1:7" x14ac:dyDescent="0.35">
      <c r="A24625" t="s">
        <v>10</v>
      </c>
      <c r="B24625" t="s">
        <v>195</v>
      </c>
      <c r="C24625" t="s">
        <v>10860</v>
      </c>
      <c r="D24625" s="2">
        <v>52626.81</v>
      </c>
      <c r="E24625" s="3">
        <f t="shared" si="768"/>
        <v>2.3820374969722396E-4</v>
      </c>
      <c r="F24625" s="3">
        <f t="shared" si="769"/>
        <v>98.953036992131118</v>
      </c>
      <c r="G24625" t="s">
        <v>14480</v>
      </c>
    </row>
    <row r="24626" spans="1:7" x14ac:dyDescent="0.35">
      <c r="A24626" t="s">
        <v>3</v>
      </c>
      <c r="B24626" t="s">
        <v>6</v>
      </c>
      <c r="C24626" t="s">
        <v>2242</v>
      </c>
      <c r="D24626" s="2">
        <v>52623.56</v>
      </c>
      <c r="E24626" s="3">
        <f t="shared" si="768"/>
        <v>2.3818903928276951E-4</v>
      </c>
      <c r="F24626" s="3">
        <f t="shared" si="769"/>
        <v>98.953275181170397</v>
      </c>
      <c r="G24626" t="s">
        <v>14480</v>
      </c>
    </row>
    <row r="24627" spans="1:7" x14ac:dyDescent="0.35">
      <c r="A24627" t="s">
        <v>3</v>
      </c>
      <c r="B24627" t="s">
        <v>20</v>
      </c>
      <c r="C24627" t="s">
        <v>11391</v>
      </c>
      <c r="D24627" s="2">
        <v>52618.46</v>
      </c>
      <c r="E24627" s="3">
        <f t="shared" si="768"/>
        <v>2.3816595524777946E-4</v>
      </c>
      <c r="F24627" s="3">
        <f t="shared" si="769"/>
        <v>98.95351334712565</v>
      </c>
      <c r="G24627" t="s">
        <v>14480</v>
      </c>
    </row>
    <row r="24628" spans="1:7" x14ac:dyDescent="0.35">
      <c r="A24628" t="s">
        <v>10</v>
      </c>
      <c r="B24628" t="s">
        <v>22</v>
      </c>
      <c r="C24628" t="s">
        <v>3208</v>
      </c>
      <c r="D24628" s="2">
        <v>52617.08</v>
      </c>
      <c r="E24628" s="3">
        <f t="shared" si="768"/>
        <v>2.3815970897948804E-4</v>
      </c>
      <c r="F24628" s="3">
        <f t="shared" si="769"/>
        <v>98.953751506834635</v>
      </c>
      <c r="G24628" t="s">
        <v>14473</v>
      </c>
    </row>
    <row r="24629" spans="1:7" x14ac:dyDescent="0.35">
      <c r="A24629" t="s">
        <v>10</v>
      </c>
      <c r="B24629" t="s">
        <v>13</v>
      </c>
      <c r="C24629" t="s">
        <v>7694</v>
      </c>
      <c r="D24629" s="2">
        <v>52615.23</v>
      </c>
      <c r="E24629" s="3">
        <f t="shared" si="768"/>
        <v>2.3815133535895244E-4</v>
      </c>
      <c r="F24629" s="3">
        <f t="shared" si="769"/>
        <v>98.953989658169988</v>
      </c>
      <c r="G24629" t="s">
        <v>14480</v>
      </c>
    </row>
    <row r="24630" spans="1:7" x14ac:dyDescent="0.35">
      <c r="A24630" t="s">
        <v>3</v>
      </c>
      <c r="B24630" t="s">
        <v>9</v>
      </c>
      <c r="C24630" t="s">
        <v>13310</v>
      </c>
      <c r="D24630" s="2">
        <v>52613.36</v>
      </c>
      <c r="E24630" s="3">
        <f t="shared" si="768"/>
        <v>2.3814287121278935E-4</v>
      </c>
      <c r="F24630" s="3">
        <f t="shared" si="769"/>
        <v>98.954227801041199</v>
      </c>
      <c r="G24630" t="s">
        <v>14473</v>
      </c>
    </row>
    <row r="24631" spans="1:7" x14ac:dyDescent="0.35">
      <c r="A24631" t="s">
        <v>3</v>
      </c>
      <c r="B24631" t="s">
        <v>6001</v>
      </c>
      <c r="C24631" t="s">
        <v>203</v>
      </c>
      <c r="D24631" s="2">
        <v>52604</v>
      </c>
      <c r="E24631" s="3">
        <f t="shared" si="768"/>
        <v>2.3810050521916055E-4</v>
      </c>
      <c r="F24631" s="3">
        <f t="shared" si="769"/>
        <v>98.954465901546413</v>
      </c>
      <c r="G24631" t="s">
        <v>14473</v>
      </c>
    </row>
    <row r="24632" spans="1:7" x14ac:dyDescent="0.35">
      <c r="A24632" t="s">
        <v>10</v>
      </c>
      <c r="B24632" t="s">
        <v>9</v>
      </c>
      <c r="C24632" t="s">
        <v>11283</v>
      </c>
      <c r="D24632" s="2">
        <v>52600</v>
      </c>
      <c r="E24632" s="3">
        <f t="shared" si="768"/>
        <v>2.3808240009367811E-4</v>
      </c>
      <c r="F24632" s="3">
        <f t="shared" si="769"/>
        <v>98.954703983946501</v>
      </c>
      <c r="G24632" t="s">
        <v>14473</v>
      </c>
    </row>
    <row r="24633" spans="1:7" x14ac:dyDescent="0.35">
      <c r="A24633" t="s">
        <v>3</v>
      </c>
      <c r="B24633" t="s">
        <v>9</v>
      </c>
      <c r="C24633" s="8" t="s">
        <v>12822</v>
      </c>
      <c r="D24633" s="2">
        <v>52600</v>
      </c>
      <c r="E24633" s="3">
        <f t="shared" si="768"/>
        <v>2.3808240009367811E-4</v>
      </c>
      <c r="F24633" s="3">
        <f t="shared" si="769"/>
        <v>98.95494206634659</v>
      </c>
      <c r="G24633" t="s">
        <v>14480</v>
      </c>
    </row>
    <row r="24634" spans="1:7" x14ac:dyDescent="0.35">
      <c r="A24634" t="s">
        <v>3</v>
      </c>
      <c r="B24634" t="s">
        <v>8</v>
      </c>
      <c r="C24634" t="s">
        <v>10098</v>
      </c>
      <c r="D24634" s="2">
        <v>52595</v>
      </c>
      <c r="E24634" s="3">
        <f t="shared" si="768"/>
        <v>2.3805976868682512E-4</v>
      </c>
      <c r="F24634" s="3">
        <f t="shared" si="769"/>
        <v>98.95518012611528</v>
      </c>
      <c r="G24634" t="s">
        <v>14473</v>
      </c>
    </row>
    <row r="24635" spans="1:7" x14ac:dyDescent="0.35">
      <c r="A24635" t="s">
        <v>3</v>
      </c>
      <c r="B24635" t="s">
        <v>386</v>
      </c>
      <c r="C24635" s="8" t="s">
        <v>1565</v>
      </c>
      <c r="D24635" s="2">
        <v>52593.78</v>
      </c>
      <c r="E24635" s="3">
        <f t="shared" si="768"/>
        <v>2.3805424662355298E-4</v>
      </c>
      <c r="F24635" s="3">
        <f t="shared" si="769"/>
        <v>98.955418180361903</v>
      </c>
      <c r="G24635" t="s">
        <v>14480</v>
      </c>
    </row>
    <row r="24636" spans="1:7" x14ac:dyDescent="0.35">
      <c r="A24636" t="s">
        <v>10</v>
      </c>
      <c r="B24636" t="s">
        <v>180</v>
      </c>
      <c r="C24636" t="s">
        <v>2201</v>
      </c>
      <c r="D24636" s="2">
        <v>52592.68</v>
      </c>
      <c r="E24636" s="3">
        <f t="shared" si="768"/>
        <v>2.3804926771404532E-4</v>
      </c>
      <c r="F24636" s="3">
        <f t="shared" si="769"/>
        <v>98.955656229629611</v>
      </c>
      <c r="G24636" t="s">
        <v>14480</v>
      </c>
    </row>
    <row r="24637" spans="1:7" x14ac:dyDescent="0.35">
      <c r="A24637" t="s">
        <v>3</v>
      </c>
      <c r="B24637" t="s">
        <v>6</v>
      </c>
      <c r="C24637" t="s">
        <v>12161</v>
      </c>
      <c r="D24637" s="2">
        <v>52589.69</v>
      </c>
      <c r="E24637" s="3">
        <f t="shared" si="768"/>
        <v>2.3803573413274726E-4</v>
      </c>
      <c r="F24637" s="3">
        <f t="shared" si="769"/>
        <v>98.955894265363739</v>
      </c>
      <c r="G24637" t="s">
        <v>14473</v>
      </c>
    </row>
    <row r="24638" spans="1:7" x14ac:dyDescent="0.35">
      <c r="A24638" t="s">
        <v>10</v>
      </c>
      <c r="B24638" t="s">
        <v>6</v>
      </c>
      <c r="C24638" t="s">
        <v>9516</v>
      </c>
      <c r="D24638" s="2">
        <v>52588.29</v>
      </c>
      <c r="E24638" s="3">
        <f t="shared" si="768"/>
        <v>2.3802939733882838E-4</v>
      </c>
      <c r="F24638" s="3">
        <f t="shared" si="769"/>
        <v>98.956132294761076</v>
      </c>
      <c r="G24638" t="s">
        <v>14480</v>
      </c>
    </row>
    <row r="24639" spans="1:7" x14ac:dyDescent="0.35">
      <c r="A24639" t="s">
        <v>3</v>
      </c>
      <c r="B24639" t="s">
        <v>13</v>
      </c>
      <c r="C24639" t="s">
        <v>7531</v>
      </c>
      <c r="D24639" s="2">
        <v>52585.66</v>
      </c>
      <c r="E24639" s="3">
        <f t="shared" si="768"/>
        <v>2.3801749321882373E-4</v>
      </c>
      <c r="F24639" s="3">
        <f t="shared" si="769"/>
        <v>98.956370312254293</v>
      </c>
      <c r="G24639" t="s">
        <v>14473</v>
      </c>
    </row>
    <row r="24640" spans="1:7" x14ac:dyDescent="0.35">
      <c r="A24640" t="s">
        <v>3</v>
      </c>
      <c r="B24640" t="s">
        <v>200</v>
      </c>
      <c r="C24640" s="6" t="s">
        <v>14002</v>
      </c>
      <c r="D24640" s="2">
        <v>52585.2</v>
      </c>
      <c r="E24640" s="3">
        <f t="shared" si="768"/>
        <v>2.380154111293932E-4</v>
      </c>
      <c r="F24640" s="3">
        <f t="shared" si="769"/>
        <v>98.956608327665421</v>
      </c>
      <c r="G24640" t="s">
        <v>14473</v>
      </c>
    </row>
    <row r="24641" spans="1:7" x14ac:dyDescent="0.35">
      <c r="A24641" t="s">
        <v>3</v>
      </c>
      <c r="B24641" t="s">
        <v>6</v>
      </c>
      <c r="C24641" t="s">
        <v>1651</v>
      </c>
      <c r="D24641" s="2">
        <v>52581.24</v>
      </c>
      <c r="E24641" s="3">
        <f t="shared" si="768"/>
        <v>2.3799748705516561E-4</v>
      </c>
      <c r="F24641" s="3">
        <f t="shared" si="769"/>
        <v>98.956846325152483</v>
      </c>
      <c r="G24641" t="s">
        <v>14480</v>
      </c>
    </row>
    <row r="24642" spans="1:7" x14ac:dyDescent="0.35">
      <c r="A24642" t="s">
        <v>10</v>
      </c>
      <c r="B24642" t="s">
        <v>28</v>
      </c>
      <c r="C24642" s="11" t="s">
        <v>5657</v>
      </c>
      <c r="D24642" s="2">
        <v>52581.13</v>
      </c>
      <c r="E24642" s="3">
        <f t="shared" si="768"/>
        <v>2.3799698916421487E-4</v>
      </c>
      <c r="F24642" s="3">
        <f t="shared" si="769"/>
        <v>98.957084322141654</v>
      </c>
      <c r="G24642" t="s">
        <v>14473</v>
      </c>
    </row>
    <row r="24643" spans="1:7" x14ac:dyDescent="0.35">
      <c r="A24643" t="s">
        <v>3</v>
      </c>
      <c r="B24643" t="s">
        <v>8</v>
      </c>
      <c r="C24643" t="s">
        <v>6794</v>
      </c>
      <c r="D24643" s="2">
        <v>52579.21</v>
      </c>
      <c r="E24643" s="3">
        <f t="shared" ref="E24643:E24706" si="770">(D24643/$D$29638)*100</f>
        <v>2.379882987039833E-4</v>
      </c>
      <c r="F24643" s="3">
        <f t="shared" si="769"/>
        <v>98.957322310440361</v>
      </c>
      <c r="G24643" t="s">
        <v>14480</v>
      </c>
    </row>
    <row r="24644" spans="1:7" x14ac:dyDescent="0.35">
      <c r="A24644" t="s">
        <v>10</v>
      </c>
      <c r="B24644" t="s">
        <v>8</v>
      </c>
      <c r="C24644" t="s">
        <v>8793</v>
      </c>
      <c r="D24644" s="2">
        <v>52576.79</v>
      </c>
      <c r="E24644" s="3">
        <f t="shared" si="770"/>
        <v>2.3797734510306646E-4</v>
      </c>
      <c r="F24644" s="3">
        <f t="shared" ref="F24644:F24707" si="771">E24644+F24643</f>
        <v>98.957560287785469</v>
      </c>
      <c r="G24644" t="s">
        <v>14480</v>
      </c>
    </row>
    <row r="24645" spans="1:7" x14ac:dyDescent="0.35">
      <c r="A24645" t="s">
        <v>10</v>
      </c>
      <c r="B24645" t="s">
        <v>40</v>
      </c>
      <c r="C24645" s="6" t="s">
        <v>3303</v>
      </c>
      <c r="D24645" s="2">
        <v>52571.41</v>
      </c>
      <c r="E24645" s="3">
        <f t="shared" si="770"/>
        <v>2.3795299370929263E-4</v>
      </c>
      <c r="F24645" s="3">
        <f t="shared" si="771"/>
        <v>98.957798240779184</v>
      </c>
      <c r="G24645" t="s">
        <v>14473</v>
      </c>
    </row>
    <row r="24646" spans="1:7" x14ac:dyDescent="0.35">
      <c r="A24646" t="s">
        <v>10</v>
      </c>
      <c r="B24646" t="s">
        <v>9</v>
      </c>
      <c r="C24646" t="s">
        <v>3867</v>
      </c>
      <c r="D24646" s="2">
        <v>52571.23</v>
      </c>
      <c r="E24646" s="3">
        <f t="shared" si="770"/>
        <v>2.3795217897864591E-4</v>
      </c>
      <c r="F24646" s="3">
        <f t="shared" si="771"/>
        <v>98.958036192958161</v>
      </c>
      <c r="G24646" t="s">
        <v>14480</v>
      </c>
    </row>
    <row r="24647" spans="1:7" x14ac:dyDescent="0.35">
      <c r="A24647" t="s">
        <v>3</v>
      </c>
      <c r="B24647" t="s">
        <v>350</v>
      </c>
      <c r="C24647" t="s">
        <v>1075</v>
      </c>
      <c r="D24647" s="2">
        <v>52570.080000000002</v>
      </c>
      <c r="E24647" s="3">
        <f t="shared" si="770"/>
        <v>2.3794697375506972E-4</v>
      </c>
      <c r="F24647" s="3">
        <f t="shared" si="771"/>
        <v>98.958274139931916</v>
      </c>
      <c r="G24647" t="s">
        <v>14473</v>
      </c>
    </row>
    <row r="24648" spans="1:7" x14ac:dyDescent="0.35">
      <c r="A24648" t="s">
        <v>3</v>
      </c>
      <c r="B24648" t="s">
        <v>1350</v>
      </c>
      <c r="C24648" t="s">
        <v>11110</v>
      </c>
      <c r="D24648" s="2">
        <v>52565.91</v>
      </c>
      <c r="E24648" s="3">
        <f t="shared" si="770"/>
        <v>2.3792809916175435E-4</v>
      </c>
      <c r="F24648" s="3">
        <f t="shared" si="771"/>
        <v>98.958512068031084</v>
      </c>
      <c r="G24648" t="s">
        <v>14473</v>
      </c>
    </row>
    <row r="24649" spans="1:7" x14ac:dyDescent="0.35">
      <c r="A24649" t="s">
        <v>3</v>
      </c>
      <c r="B24649" t="s">
        <v>28</v>
      </c>
      <c r="C24649" t="s">
        <v>2381</v>
      </c>
      <c r="D24649" s="2">
        <v>52563.69</v>
      </c>
      <c r="E24649" s="3">
        <f t="shared" si="770"/>
        <v>2.3791805081711158E-4</v>
      </c>
      <c r="F24649" s="3">
        <f t="shared" si="771"/>
        <v>98.958749986081898</v>
      </c>
      <c r="G24649" t="s">
        <v>14480</v>
      </c>
    </row>
    <row r="24650" spans="1:7" x14ac:dyDescent="0.35">
      <c r="A24650" t="s">
        <v>10</v>
      </c>
      <c r="B24650" t="s">
        <v>73</v>
      </c>
      <c r="C24650" t="s">
        <v>8424</v>
      </c>
      <c r="D24650" s="2">
        <v>52556.01</v>
      </c>
      <c r="E24650" s="3">
        <f t="shared" si="770"/>
        <v>2.3788328897618533E-4</v>
      </c>
      <c r="F24650" s="3">
        <f t="shared" si="771"/>
        <v>98.958987869370873</v>
      </c>
      <c r="G24650" t="s">
        <v>14473</v>
      </c>
    </row>
    <row r="24651" spans="1:7" x14ac:dyDescent="0.35">
      <c r="A24651" t="s">
        <v>3</v>
      </c>
      <c r="B24651" t="s">
        <v>33</v>
      </c>
      <c r="C24651" t="s">
        <v>2377</v>
      </c>
      <c r="D24651" s="2">
        <v>52550.14</v>
      </c>
      <c r="E24651" s="3">
        <f t="shared" si="770"/>
        <v>2.3785671970453991E-4</v>
      </c>
      <c r="F24651" s="3">
        <f t="shared" si="771"/>
        <v>98.95922572609058</v>
      </c>
      <c r="G24651" t="s">
        <v>14480</v>
      </c>
    </row>
    <row r="24652" spans="1:7" x14ac:dyDescent="0.35">
      <c r="A24652" t="s">
        <v>3</v>
      </c>
      <c r="B24652" t="s">
        <v>22</v>
      </c>
      <c r="C24652" t="s">
        <v>5896</v>
      </c>
      <c r="D24652" s="2">
        <v>52550</v>
      </c>
      <c r="E24652" s="3">
        <f t="shared" si="770"/>
        <v>2.3785608602514802E-4</v>
      </c>
      <c r="F24652" s="3">
        <f t="shared" si="771"/>
        <v>98.95946358217661</v>
      </c>
      <c r="G24652" t="s">
        <v>14480</v>
      </c>
    </row>
    <row r="24653" spans="1:7" x14ac:dyDescent="0.35">
      <c r="A24653" t="s">
        <v>10</v>
      </c>
      <c r="B24653" t="s">
        <v>9</v>
      </c>
      <c r="C24653" s="8" t="s">
        <v>13191</v>
      </c>
      <c r="D24653" s="2">
        <v>52550</v>
      </c>
      <c r="E24653" s="3">
        <f t="shared" si="770"/>
        <v>2.3785608602514802E-4</v>
      </c>
      <c r="F24653" s="3">
        <f t="shared" si="771"/>
        <v>98.959701438262641</v>
      </c>
      <c r="G24653" t="s">
        <v>14480</v>
      </c>
    </row>
    <row r="24654" spans="1:7" x14ac:dyDescent="0.35">
      <c r="A24654" t="s">
        <v>10</v>
      </c>
      <c r="B24654" t="s">
        <v>516</v>
      </c>
      <c r="C24654" s="8" t="s">
        <v>1225</v>
      </c>
      <c r="D24654" s="2">
        <v>52546.62</v>
      </c>
      <c r="E24654" s="3">
        <f t="shared" si="770"/>
        <v>2.3784078719411538E-4</v>
      </c>
      <c r="F24654" s="3">
        <f t="shared" si="771"/>
        <v>98.959939279049834</v>
      </c>
      <c r="G24654" t="s">
        <v>14480</v>
      </c>
    </row>
    <row r="24655" spans="1:7" x14ac:dyDescent="0.35">
      <c r="A24655" t="s">
        <v>3</v>
      </c>
      <c r="B24655" t="s">
        <v>16</v>
      </c>
      <c r="C24655" t="s">
        <v>3173</v>
      </c>
      <c r="D24655" s="2">
        <v>52544</v>
      </c>
      <c r="E24655" s="3">
        <f t="shared" si="770"/>
        <v>2.3782892833692441E-4</v>
      </c>
      <c r="F24655" s="3">
        <f t="shared" si="771"/>
        <v>98.960177107978168</v>
      </c>
      <c r="G24655" t="s">
        <v>14473</v>
      </c>
    </row>
    <row r="24656" spans="1:7" x14ac:dyDescent="0.35">
      <c r="A24656" t="s">
        <v>3</v>
      </c>
      <c r="B24656" t="s">
        <v>6</v>
      </c>
      <c r="C24656" t="s">
        <v>1826</v>
      </c>
      <c r="D24656" s="2">
        <v>52541.68</v>
      </c>
      <c r="E24656" s="3">
        <f t="shared" si="770"/>
        <v>2.3781842736414461E-4</v>
      </c>
      <c r="F24656" s="3">
        <f t="shared" si="771"/>
        <v>98.960414926405534</v>
      </c>
      <c r="G24656" t="s">
        <v>14473</v>
      </c>
    </row>
    <row r="24657" spans="1:7" x14ac:dyDescent="0.35">
      <c r="A24657" t="s">
        <v>3</v>
      </c>
      <c r="B24657" t="s">
        <v>8</v>
      </c>
      <c r="C24657" s="8" t="s">
        <v>7661</v>
      </c>
      <c r="D24657" s="2">
        <v>52541.599999999999</v>
      </c>
      <c r="E24657" s="3">
        <f t="shared" si="770"/>
        <v>2.3781806526163496E-4</v>
      </c>
      <c r="F24657" s="3">
        <f t="shared" si="771"/>
        <v>98.960652744470792</v>
      </c>
      <c r="G24657" t="s">
        <v>14480</v>
      </c>
    </row>
    <row r="24658" spans="1:7" x14ac:dyDescent="0.35">
      <c r="A24658" t="s">
        <v>3</v>
      </c>
      <c r="B24658" t="s">
        <v>8</v>
      </c>
      <c r="C24658" t="s">
        <v>1561</v>
      </c>
      <c r="D24658" s="2">
        <v>52535.33</v>
      </c>
      <c r="E24658" s="3">
        <f t="shared" si="770"/>
        <v>2.377896854774413E-4</v>
      </c>
      <c r="F24658" s="3">
        <f t="shared" si="771"/>
        <v>98.960890534156263</v>
      </c>
      <c r="G24658" t="s">
        <v>14480</v>
      </c>
    </row>
    <row r="24659" spans="1:7" x14ac:dyDescent="0.35">
      <c r="A24659" t="s">
        <v>10</v>
      </c>
      <c r="B24659" t="s">
        <v>73</v>
      </c>
      <c r="C24659" t="s">
        <v>12084</v>
      </c>
      <c r="D24659" s="2">
        <v>52535.31</v>
      </c>
      <c r="E24659" s="3">
        <f t="shared" si="770"/>
        <v>2.3778959495181386E-4</v>
      </c>
      <c r="F24659" s="3">
        <f t="shared" si="771"/>
        <v>98.961128323751211</v>
      </c>
      <c r="G24659" t="s">
        <v>14473</v>
      </c>
    </row>
    <row r="24660" spans="1:7" x14ac:dyDescent="0.35">
      <c r="A24660" t="s">
        <v>10</v>
      </c>
      <c r="B24660" t="s">
        <v>28</v>
      </c>
      <c r="C24660" s="8" t="s">
        <v>10610</v>
      </c>
      <c r="D24660" s="2">
        <v>52532.95</v>
      </c>
      <c r="E24660" s="3">
        <f t="shared" si="770"/>
        <v>2.3777891292777923E-4</v>
      </c>
      <c r="F24660" s="3">
        <f t="shared" si="771"/>
        <v>98.961366102664144</v>
      </c>
      <c r="G24660" t="s">
        <v>14480</v>
      </c>
    </row>
    <row r="24661" spans="1:7" x14ac:dyDescent="0.35">
      <c r="A24661" t="s">
        <v>3</v>
      </c>
      <c r="B24661" t="s">
        <v>13</v>
      </c>
      <c r="C24661" t="s">
        <v>6036</v>
      </c>
      <c r="D24661" s="2">
        <v>52530.48</v>
      </c>
      <c r="E24661" s="3">
        <f t="shared" si="770"/>
        <v>2.3776773301279386E-4</v>
      </c>
      <c r="F24661" s="3">
        <f t="shared" si="771"/>
        <v>98.961603870397155</v>
      </c>
      <c r="G24661" t="s">
        <v>14473</v>
      </c>
    </row>
    <row r="24662" spans="1:7" x14ac:dyDescent="0.35">
      <c r="A24662" t="s">
        <v>3</v>
      </c>
      <c r="B24662" t="s">
        <v>8</v>
      </c>
      <c r="C24662" s="8" t="s">
        <v>8038</v>
      </c>
      <c r="D24662" s="2">
        <v>52529.53</v>
      </c>
      <c r="E24662" s="3">
        <f t="shared" si="770"/>
        <v>2.3776343304549179E-4</v>
      </c>
      <c r="F24662" s="3">
        <f t="shared" si="771"/>
        <v>98.961841633830204</v>
      </c>
      <c r="G24662" t="s">
        <v>14480</v>
      </c>
    </row>
    <row r="24663" spans="1:7" x14ac:dyDescent="0.35">
      <c r="A24663" t="s">
        <v>3</v>
      </c>
      <c r="B24663" t="s">
        <v>9</v>
      </c>
      <c r="C24663" t="s">
        <v>7524</v>
      </c>
      <c r="D24663" s="2">
        <v>52526.15</v>
      </c>
      <c r="E24663" s="3">
        <f t="shared" si="770"/>
        <v>2.3774813421445915E-4</v>
      </c>
      <c r="F24663" s="3">
        <f t="shared" si="771"/>
        <v>98.962079381964415</v>
      </c>
      <c r="G24663" t="s">
        <v>14480</v>
      </c>
    </row>
    <row r="24664" spans="1:7" x14ac:dyDescent="0.35">
      <c r="A24664" t="s">
        <v>3</v>
      </c>
      <c r="B24664" t="s">
        <v>15</v>
      </c>
      <c r="C24664" t="s">
        <v>298</v>
      </c>
      <c r="D24664" s="2">
        <v>52525.74</v>
      </c>
      <c r="E24664" s="3">
        <f t="shared" si="770"/>
        <v>2.3774627843909719E-4</v>
      </c>
      <c r="F24664" s="3">
        <f t="shared" si="771"/>
        <v>98.962317128242859</v>
      </c>
      <c r="G24664" t="s">
        <v>14480</v>
      </c>
    </row>
    <row r="24665" spans="1:7" x14ac:dyDescent="0.35">
      <c r="A24665" t="s">
        <v>10</v>
      </c>
      <c r="B24665" t="s">
        <v>8</v>
      </c>
      <c r="C24665" t="s">
        <v>9297</v>
      </c>
      <c r="D24665" s="2">
        <v>52522.080000000002</v>
      </c>
      <c r="E24665" s="3">
        <f t="shared" si="770"/>
        <v>2.3772971224928079E-4</v>
      </c>
      <c r="F24665" s="3">
        <f t="shared" si="771"/>
        <v>98.962554857955112</v>
      </c>
      <c r="G24665" t="s">
        <v>14473</v>
      </c>
    </row>
    <row r="24666" spans="1:7" x14ac:dyDescent="0.35">
      <c r="A24666" t="s">
        <v>10</v>
      </c>
      <c r="B24666" t="s">
        <v>18</v>
      </c>
      <c r="C24666" t="s">
        <v>9635</v>
      </c>
      <c r="D24666" s="2">
        <v>52521.9</v>
      </c>
      <c r="E24666" s="3">
        <f t="shared" si="770"/>
        <v>2.377288975186341E-4</v>
      </c>
      <c r="F24666" s="3">
        <f t="shared" si="771"/>
        <v>98.962792586852629</v>
      </c>
      <c r="G24666" t="s">
        <v>14473</v>
      </c>
    </row>
    <row r="24667" spans="1:7" x14ac:dyDescent="0.35">
      <c r="A24667" t="s">
        <v>3</v>
      </c>
      <c r="B24667" t="s">
        <v>16</v>
      </c>
      <c r="C24667" t="s">
        <v>204</v>
      </c>
      <c r="D24667" s="2">
        <v>52521.16</v>
      </c>
      <c r="E24667" s="3">
        <f t="shared" si="770"/>
        <v>2.3772554807041985E-4</v>
      </c>
      <c r="F24667" s="3">
        <f t="shared" si="771"/>
        <v>98.963030312400704</v>
      </c>
      <c r="G24667" t="s">
        <v>14480</v>
      </c>
    </row>
    <row r="24668" spans="1:7" x14ac:dyDescent="0.35">
      <c r="A24668" t="s">
        <v>3</v>
      </c>
      <c r="B24668" t="s">
        <v>73</v>
      </c>
      <c r="C24668" t="s">
        <v>3970</v>
      </c>
      <c r="D24668" s="2">
        <v>52520.67</v>
      </c>
      <c r="E24668" s="3">
        <f t="shared" si="770"/>
        <v>2.3772333019254826E-4</v>
      </c>
      <c r="F24668" s="3">
        <f t="shared" si="771"/>
        <v>98.963268035730891</v>
      </c>
      <c r="G24668" t="s">
        <v>14480</v>
      </c>
    </row>
    <row r="24669" spans="1:7" x14ac:dyDescent="0.35">
      <c r="A24669" t="s">
        <v>10</v>
      </c>
      <c r="B24669" t="s">
        <v>9</v>
      </c>
      <c r="C24669" t="s">
        <v>6748</v>
      </c>
      <c r="D24669" s="2">
        <v>52519.45</v>
      </c>
      <c r="E24669" s="3">
        <f t="shared" si="770"/>
        <v>2.3771780812927612E-4</v>
      </c>
      <c r="F24669" s="3">
        <f t="shared" si="771"/>
        <v>98.963505753539025</v>
      </c>
      <c r="G24669" t="s">
        <v>14473</v>
      </c>
    </row>
    <row r="24670" spans="1:7" x14ac:dyDescent="0.35">
      <c r="A24670" t="s">
        <v>10</v>
      </c>
      <c r="B24670" t="s">
        <v>6</v>
      </c>
      <c r="C24670" t="s">
        <v>11319</v>
      </c>
      <c r="D24670" s="2">
        <v>52512.65</v>
      </c>
      <c r="E24670" s="3">
        <f t="shared" si="770"/>
        <v>2.3768702941595604E-4</v>
      </c>
      <c r="F24670" s="3">
        <f t="shared" si="771"/>
        <v>98.963743440568436</v>
      </c>
      <c r="G24670" t="s">
        <v>14473</v>
      </c>
    </row>
    <row r="24671" spans="1:7" x14ac:dyDescent="0.35">
      <c r="A24671" t="s">
        <v>10</v>
      </c>
      <c r="B24671" t="s">
        <v>9</v>
      </c>
      <c r="C24671" t="s">
        <v>12756</v>
      </c>
      <c r="D24671" s="2">
        <v>52509.38</v>
      </c>
      <c r="E24671" s="3">
        <f t="shared" si="770"/>
        <v>2.3767222847587415E-4</v>
      </c>
      <c r="F24671" s="3">
        <f t="shared" si="771"/>
        <v>98.963981112796915</v>
      </c>
      <c r="G24671" t="s">
        <v>14480</v>
      </c>
    </row>
    <row r="24672" spans="1:7" x14ac:dyDescent="0.35">
      <c r="A24672" t="s">
        <v>3</v>
      </c>
      <c r="B24672" t="s">
        <v>36</v>
      </c>
      <c r="C24672" s="8" t="s">
        <v>766</v>
      </c>
      <c r="D24672" s="2">
        <v>52500</v>
      </c>
      <c r="E24672" s="3">
        <f t="shared" si="770"/>
        <v>2.3762977195661793E-4</v>
      </c>
      <c r="F24672" s="3">
        <f t="shared" si="771"/>
        <v>98.964218742568875</v>
      </c>
      <c r="G24672" t="s">
        <v>14480</v>
      </c>
    </row>
    <row r="24673" spans="1:7" x14ac:dyDescent="0.35">
      <c r="A24673" t="s">
        <v>3</v>
      </c>
      <c r="B24673" t="s">
        <v>9</v>
      </c>
      <c r="C24673" t="s">
        <v>3356</v>
      </c>
      <c r="D24673" s="2">
        <v>52500</v>
      </c>
      <c r="E24673" s="3">
        <f t="shared" si="770"/>
        <v>2.3762977195661793E-4</v>
      </c>
      <c r="F24673" s="3">
        <f t="shared" si="771"/>
        <v>98.964456372340834</v>
      </c>
      <c r="G24673" t="s">
        <v>14473</v>
      </c>
    </row>
    <row r="24674" spans="1:7" x14ac:dyDescent="0.35">
      <c r="A24674" t="s">
        <v>10</v>
      </c>
      <c r="B24674" t="s">
        <v>23</v>
      </c>
      <c r="C24674" t="s">
        <v>14308</v>
      </c>
      <c r="D24674" s="2">
        <v>52500</v>
      </c>
      <c r="E24674" s="3">
        <f t="shared" si="770"/>
        <v>2.3762977195661793E-4</v>
      </c>
      <c r="F24674" s="3">
        <f t="shared" si="771"/>
        <v>98.964694002112793</v>
      </c>
      <c r="G24674" t="s">
        <v>14480</v>
      </c>
    </row>
    <row r="24675" spans="1:7" x14ac:dyDescent="0.35">
      <c r="A24675" t="s">
        <v>3</v>
      </c>
      <c r="B24675" t="s">
        <v>6</v>
      </c>
      <c r="C24675" s="8" t="s">
        <v>2588</v>
      </c>
      <c r="D24675" s="2">
        <v>52488.56</v>
      </c>
      <c r="E24675" s="3">
        <f t="shared" si="770"/>
        <v>2.3757799129773822E-4</v>
      </c>
      <c r="F24675" s="3">
        <f t="shared" si="771"/>
        <v>98.964931580104093</v>
      </c>
      <c r="G24675" t="s">
        <v>14480</v>
      </c>
    </row>
    <row r="24676" spans="1:7" x14ac:dyDescent="0.35">
      <c r="A24676" t="s">
        <v>10</v>
      </c>
      <c r="B24676" t="s">
        <v>76</v>
      </c>
      <c r="C24676" t="s">
        <v>2239</v>
      </c>
      <c r="D24676" s="2">
        <v>52485.99</v>
      </c>
      <c r="E24676" s="3">
        <f t="shared" si="770"/>
        <v>2.3756635875461576E-4</v>
      </c>
      <c r="F24676" s="3">
        <f t="shared" si="771"/>
        <v>98.965169146462841</v>
      </c>
      <c r="G24676" t="s">
        <v>14473</v>
      </c>
    </row>
    <row r="24677" spans="1:7" x14ac:dyDescent="0.35">
      <c r="A24677" t="s">
        <v>3</v>
      </c>
      <c r="B24677" t="s">
        <v>32</v>
      </c>
      <c r="C24677" t="s">
        <v>2389</v>
      </c>
      <c r="D24677" s="2">
        <v>52485.59</v>
      </c>
      <c r="E24677" s="3">
        <f t="shared" si="770"/>
        <v>2.3756454824206753E-4</v>
      </c>
      <c r="F24677" s="3">
        <f t="shared" si="771"/>
        <v>98.965406711011084</v>
      </c>
      <c r="G24677" t="s">
        <v>14480</v>
      </c>
    </row>
    <row r="24678" spans="1:7" x14ac:dyDescent="0.35">
      <c r="A24678" t="s">
        <v>3</v>
      </c>
      <c r="B24678" t="s">
        <v>33</v>
      </c>
      <c r="C24678" t="s">
        <v>6300</v>
      </c>
      <c r="D24678" s="2">
        <v>52484.72</v>
      </c>
      <c r="E24678" s="3">
        <f t="shared" si="770"/>
        <v>2.3756061037727511E-4</v>
      </c>
      <c r="F24678" s="3">
        <f t="shared" si="771"/>
        <v>98.965644271621457</v>
      </c>
      <c r="G24678" t="s">
        <v>14480</v>
      </c>
    </row>
    <row r="24679" spans="1:7" x14ac:dyDescent="0.35">
      <c r="A24679" t="s">
        <v>3</v>
      </c>
      <c r="B24679" t="s">
        <v>9</v>
      </c>
      <c r="C24679" t="s">
        <v>494</v>
      </c>
      <c r="D24679" s="2">
        <v>52480</v>
      </c>
      <c r="E24679" s="3">
        <f t="shared" si="770"/>
        <v>2.3753924632920586E-4</v>
      </c>
      <c r="F24679" s="3">
        <f t="shared" si="771"/>
        <v>98.965881810867785</v>
      </c>
      <c r="G24679" t="s">
        <v>14473</v>
      </c>
    </row>
    <row r="24680" spans="1:7" x14ac:dyDescent="0.35">
      <c r="A24680" t="s">
        <v>3</v>
      </c>
      <c r="B24680" t="s">
        <v>9</v>
      </c>
      <c r="C24680" t="s">
        <v>1236</v>
      </c>
      <c r="D24680" s="2">
        <v>52479.94</v>
      </c>
      <c r="E24680" s="3">
        <f t="shared" si="770"/>
        <v>2.3753897475232364E-4</v>
      </c>
      <c r="F24680" s="3">
        <f t="shared" si="771"/>
        <v>98.966119349842543</v>
      </c>
      <c r="G24680" t="s">
        <v>14480</v>
      </c>
    </row>
    <row r="24681" spans="1:7" x14ac:dyDescent="0.35">
      <c r="A24681" t="s">
        <v>3</v>
      </c>
      <c r="B24681" t="s">
        <v>9</v>
      </c>
      <c r="C24681" t="s">
        <v>6324</v>
      </c>
      <c r="D24681" s="2">
        <v>52474.5</v>
      </c>
      <c r="E24681" s="3">
        <f t="shared" si="770"/>
        <v>2.3751435178166755E-4</v>
      </c>
      <c r="F24681" s="3">
        <f t="shared" si="771"/>
        <v>98.966356864194324</v>
      </c>
      <c r="G24681" t="s">
        <v>14473</v>
      </c>
    </row>
    <row r="24682" spans="1:7" x14ac:dyDescent="0.35">
      <c r="A24682" t="s">
        <v>3</v>
      </c>
      <c r="B24682" t="s">
        <v>8</v>
      </c>
      <c r="C24682" t="s">
        <v>525</v>
      </c>
      <c r="D24682" s="2">
        <v>52473.14</v>
      </c>
      <c r="E24682" s="3">
        <f t="shared" si="770"/>
        <v>2.3750819603900352E-4</v>
      </c>
      <c r="F24682" s="3">
        <f t="shared" si="771"/>
        <v>98.966594372390361</v>
      </c>
      <c r="G24682" t="s">
        <v>14473</v>
      </c>
    </row>
    <row r="24683" spans="1:7" x14ac:dyDescent="0.35">
      <c r="A24683" t="s">
        <v>3</v>
      </c>
      <c r="B24683" t="s">
        <v>22</v>
      </c>
      <c r="C24683" t="s">
        <v>12817</v>
      </c>
      <c r="D24683" s="2">
        <v>52470.75</v>
      </c>
      <c r="E24683" s="3">
        <f t="shared" si="770"/>
        <v>2.3749737822652782E-4</v>
      </c>
      <c r="F24683" s="3">
        <f t="shared" si="771"/>
        <v>98.966831869768583</v>
      </c>
      <c r="G24683" t="s">
        <v>14473</v>
      </c>
    </row>
    <row r="24684" spans="1:7" x14ac:dyDescent="0.35">
      <c r="A24684" t="s">
        <v>10</v>
      </c>
      <c r="B24684" t="s">
        <v>6</v>
      </c>
      <c r="C24684" s="13" t="s">
        <v>1819</v>
      </c>
      <c r="D24684" s="2">
        <v>52469.04</v>
      </c>
      <c r="E24684" s="3">
        <f t="shared" si="770"/>
        <v>2.3748963828538406E-4</v>
      </c>
      <c r="F24684" s="3">
        <f t="shared" si="771"/>
        <v>98.967069359406864</v>
      </c>
      <c r="G24684" t="s">
        <v>14480</v>
      </c>
    </row>
    <row r="24685" spans="1:7" x14ac:dyDescent="0.35">
      <c r="A24685" t="s">
        <v>3</v>
      </c>
      <c r="B24685" t="s">
        <v>6</v>
      </c>
      <c r="C24685" t="s">
        <v>6731</v>
      </c>
      <c r="D24685" s="2">
        <v>52468</v>
      </c>
      <c r="E24685" s="3">
        <f t="shared" si="770"/>
        <v>2.3748493095275864E-4</v>
      </c>
      <c r="F24685" s="3">
        <f t="shared" si="771"/>
        <v>98.967306844337813</v>
      </c>
      <c r="G24685" t="s">
        <v>14473</v>
      </c>
    </row>
    <row r="24686" spans="1:7" x14ac:dyDescent="0.35">
      <c r="A24686" t="s">
        <v>3</v>
      </c>
      <c r="B24686" t="s">
        <v>13</v>
      </c>
      <c r="C24686" t="s">
        <v>811</v>
      </c>
      <c r="D24686" s="2">
        <v>52463.75</v>
      </c>
      <c r="E24686" s="3">
        <f t="shared" si="770"/>
        <v>2.3746569425693359E-4</v>
      </c>
      <c r="F24686" s="3">
        <f t="shared" si="771"/>
        <v>98.967544310032068</v>
      </c>
      <c r="G24686" t="s">
        <v>14473</v>
      </c>
    </row>
    <row r="24687" spans="1:7" x14ac:dyDescent="0.35">
      <c r="A24687" t="s">
        <v>10</v>
      </c>
      <c r="B24687" t="s">
        <v>8</v>
      </c>
      <c r="C24687" t="s">
        <v>11328</v>
      </c>
      <c r="D24687" s="2">
        <v>52460.09</v>
      </c>
      <c r="E24687" s="3">
        <f t="shared" si="770"/>
        <v>2.3744912806711717E-4</v>
      </c>
      <c r="F24687" s="3">
        <f t="shared" si="771"/>
        <v>98.967781759160133</v>
      </c>
      <c r="G24687" t="s">
        <v>14480</v>
      </c>
    </row>
    <row r="24688" spans="1:7" x14ac:dyDescent="0.35">
      <c r="A24688" t="s">
        <v>10</v>
      </c>
      <c r="B24688" t="s">
        <v>29</v>
      </c>
      <c r="C24688" t="s">
        <v>1196</v>
      </c>
      <c r="D24688" s="2">
        <v>52452.73</v>
      </c>
      <c r="E24688" s="3">
        <f t="shared" si="770"/>
        <v>2.3741581463622956E-4</v>
      </c>
      <c r="F24688" s="3">
        <f t="shared" si="771"/>
        <v>98.968019174974771</v>
      </c>
      <c r="G24688" t="s">
        <v>14473</v>
      </c>
    </row>
    <row r="24689" spans="1:7" x14ac:dyDescent="0.35">
      <c r="A24689" t="s">
        <v>10</v>
      </c>
      <c r="B24689" t="s">
        <v>62</v>
      </c>
      <c r="C24689" t="s">
        <v>12319</v>
      </c>
      <c r="D24689" s="2">
        <v>52445.68</v>
      </c>
      <c r="E24689" s="3">
        <f t="shared" si="770"/>
        <v>2.3738390435256682E-4</v>
      </c>
      <c r="F24689" s="3">
        <f t="shared" si="771"/>
        <v>98.968256558879119</v>
      </c>
      <c r="G24689" t="s">
        <v>14473</v>
      </c>
    </row>
    <row r="24690" spans="1:7" x14ac:dyDescent="0.35">
      <c r="A24690" t="s">
        <v>3</v>
      </c>
      <c r="B24690" t="s">
        <v>6</v>
      </c>
      <c r="C24690" t="s">
        <v>3810</v>
      </c>
      <c r="D24690" s="2">
        <v>52444.39</v>
      </c>
      <c r="E24690" s="3">
        <f t="shared" si="770"/>
        <v>2.3737806544959873E-4</v>
      </c>
      <c r="F24690" s="3">
        <f t="shared" si="771"/>
        <v>98.968493936944569</v>
      </c>
      <c r="G24690" t="s">
        <v>14480</v>
      </c>
    </row>
    <row r="24691" spans="1:7" x14ac:dyDescent="0.35">
      <c r="A24691" t="s">
        <v>3</v>
      </c>
      <c r="B24691" t="s">
        <v>16</v>
      </c>
      <c r="C24691" s="7" t="s">
        <v>66</v>
      </c>
      <c r="D24691" s="2">
        <v>52444.13</v>
      </c>
      <c r="E24691" s="3">
        <f t="shared" si="770"/>
        <v>2.3737688861644236E-4</v>
      </c>
      <c r="F24691" s="3">
        <f t="shared" si="771"/>
        <v>98.968731313833189</v>
      </c>
      <c r="G24691" t="s">
        <v>14480</v>
      </c>
    </row>
    <row r="24692" spans="1:7" x14ac:dyDescent="0.35">
      <c r="A24692" t="s">
        <v>10</v>
      </c>
      <c r="B24692" t="s">
        <v>8</v>
      </c>
      <c r="C24692" t="s">
        <v>11531</v>
      </c>
      <c r="D24692" s="2">
        <v>52440</v>
      </c>
      <c r="E24692" s="3">
        <f t="shared" si="770"/>
        <v>2.3735819507438176E-4</v>
      </c>
      <c r="F24692" s="3">
        <f t="shared" si="771"/>
        <v>98.968968672028268</v>
      </c>
      <c r="G24692" t="s">
        <v>14473</v>
      </c>
    </row>
    <row r="24693" spans="1:7" x14ac:dyDescent="0.35">
      <c r="A24693" t="s">
        <v>10</v>
      </c>
      <c r="B24693" t="s">
        <v>28</v>
      </c>
      <c r="C24693" s="11" t="s">
        <v>6511</v>
      </c>
      <c r="D24693" s="2">
        <v>52439.47</v>
      </c>
      <c r="E24693" s="3">
        <f t="shared" si="770"/>
        <v>2.3735579614525535E-4</v>
      </c>
      <c r="F24693" s="3">
        <f t="shared" si="771"/>
        <v>98.969206027824413</v>
      </c>
      <c r="G24693" t="s">
        <v>14473</v>
      </c>
    </row>
    <row r="24694" spans="1:7" x14ac:dyDescent="0.35">
      <c r="A24694" t="s">
        <v>3</v>
      </c>
      <c r="B24694" t="s">
        <v>8</v>
      </c>
      <c r="C24694" t="s">
        <v>13511</v>
      </c>
      <c r="D24694" s="2">
        <v>52426.94</v>
      </c>
      <c r="E24694" s="3">
        <f t="shared" si="770"/>
        <v>2.3729908183968171E-4</v>
      </c>
      <c r="F24694" s="3">
        <f t="shared" si="771"/>
        <v>98.969443326906259</v>
      </c>
      <c r="G24694" t="s">
        <v>14473</v>
      </c>
    </row>
    <row r="24695" spans="1:7" x14ac:dyDescent="0.35">
      <c r="A24695" t="s">
        <v>10</v>
      </c>
      <c r="B24695" t="s">
        <v>13</v>
      </c>
      <c r="C24695" t="s">
        <v>730</v>
      </c>
      <c r="D24695" s="2">
        <v>52426.66</v>
      </c>
      <c r="E24695" s="3">
        <f t="shared" si="770"/>
        <v>2.3729781448089796E-4</v>
      </c>
      <c r="F24695" s="3">
        <f t="shared" si="771"/>
        <v>98.969680624720738</v>
      </c>
      <c r="G24695" t="s">
        <v>14473</v>
      </c>
    </row>
    <row r="24696" spans="1:7" x14ac:dyDescent="0.35">
      <c r="A24696" t="s">
        <v>3</v>
      </c>
      <c r="B24696" t="s">
        <v>15</v>
      </c>
      <c r="C24696" t="s">
        <v>12464</v>
      </c>
      <c r="D24696" s="2">
        <v>52422.48</v>
      </c>
      <c r="E24696" s="3">
        <f t="shared" si="770"/>
        <v>2.3727889462476885E-4</v>
      </c>
      <c r="F24696" s="3">
        <f t="shared" si="771"/>
        <v>98.969917903615368</v>
      </c>
      <c r="G24696" t="s">
        <v>14473</v>
      </c>
    </row>
    <row r="24697" spans="1:7" x14ac:dyDescent="0.35">
      <c r="A24697" t="s">
        <v>10</v>
      </c>
      <c r="B24697" t="s">
        <v>32</v>
      </c>
      <c r="C24697" t="s">
        <v>4641</v>
      </c>
      <c r="D24697" s="2">
        <v>52421.87</v>
      </c>
      <c r="E24697" s="3">
        <f t="shared" si="770"/>
        <v>2.3727613359313275E-4</v>
      </c>
      <c r="F24697" s="3">
        <f t="shared" si="771"/>
        <v>98.970155179748957</v>
      </c>
      <c r="G24697" t="s">
        <v>14473</v>
      </c>
    </row>
    <row r="24698" spans="1:7" x14ac:dyDescent="0.35">
      <c r="A24698" t="s">
        <v>3</v>
      </c>
      <c r="B24698" t="s">
        <v>9</v>
      </c>
      <c r="C24698" t="s">
        <v>12858</v>
      </c>
      <c r="D24698" s="2">
        <v>52417.71</v>
      </c>
      <c r="E24698" s="3">
        <f t="shared" si="770"/>
        <v>2.3725730426263104E-4</v>
      </c>
      <c r="F24698" s="3">
        <f t="shared" si="771"/>
        <v>98.970392437053221</v>
      </c>
      <c r="G24698" t="s">
        <v>14480</v>
      </c>
    </row>
    <row r="24699" spans="1:7" x14ac:dyDescent="0.35">
      <c r="A24699" t="s">
        <v>10</v>
      </c>
      <c r="B24699" t="s">
        <v>13</v>
      </c>
      <c r="C24699" s="13" t="s">
        <v>7761</v>
      </c>
      <c r="D24699" s="2">
        <v>52417.43</v>
      </c>
      <c r="E24699" s="3">
        <f t="shared" si="770"/>
        <v>2.3725603690384728E-4</v>
      </c>
      <c r="F24699" s="3">
        <f t="shared" si="771"/>
        <v>98.970629693090117</v>
      </c>
      <c r="G24699" t="s">
        <v>14480</v>
      </c>
    </row>
    <row r="24700" spans="1:7" x14ac:dyDescent="0.35">
      <c r="A24700" t="s">
        <v>10</v>
      </c>
      <c r="B24700" t="s">
        <v>9</v>
      </c>
      <c r="C24700" t="s">
        <v>11210</v>
      </c>
      <c r="D24700" s="2">
        <v>52416.38</v>
      </c>
      <c r="E24700" s="3">
        <f t="shared" si="770"/>
        <v>2.3725128430840815E-4</v>
      </c>
      <c r="F24700" s="3">
        <f t="shared" si="771"/>
        <v>98.970866944374421</v>
      </c>
      <c r="G24700" t="s">
        <v>14480</v>
      </c>
    </row>
    <row r="24701" spans="1:7" x14ac:dyDescent="0.35">
      <c r="A24701" t="s">
        <v>10</v>
      </c>
      <c r="B24701" t="s">
        <v>29</v>
      </c>
      <c r="C24701" s="8" t="s">
        <v>1230</v>
      </c>
      <c r="D24701" s="2">
        <v>52413.33</v>
      </c>
      <c r="E24701" s="3">
        <f t="shared" si="770"/>
        <v>2.3723747915022783E-4</v>
      </c>
      <c r="F24701" s="3">
        <f t="shared" si="771"/>
        <v>98.971104181853576</v>
      </c>
      <c r="G24701" t="s">
        <v>14480</v>
      </c>
    </row>
    <row r="24702" spans="1:7" x14ac:dyDescent="0.35">
      <c r="A24702" t="s">
        <v>10</v>
      </c>
      <c r="B24702" t="s">
        <v>67</v>
      </c>
      <c r="C24702" s="8" t="s">
        <v>679</v>
      </c>
      <c r="D24702" s="2">
        <v>52410.9</v>
      </c>
      <c r="E24702" s="3">
        <f t="shared" si="770"/>
        <v>2.3722648028649725E-4</v>
      </c>
      <c r="F24702" s="3">
        <f t="shared" si="771"/>
        <v>98.971341408333856</v>
      </c>
      <c r="G24702" t="s">
        <v>14480</v>
      </c>
    </row>
    <row r="24703" spans="1:7" x14ac:dyDescent="0.35">
      <c r="A24703" t="s">
        <v>10</v>
      </c>
      <c r="B24703" t="s">
        <v>22</v>
      </c>
      <c r="C24703" t="s">
        <v>10789</v>
      </c>
      <c r="D24703" s="2">
        <v>52409.97</v>
      </c>
      <c r="E24703" s="3">
        <f t="shared" si="770"/>
        <v>2.3722227084482258E-4</v>
      </c>
      <c r="F24703" s="3">
        <f t="shared" si="771"/>
        <v>98.971578630604697</v>
      </c>
      <c r="G24703" t="s">
        <v>14473</v>
      </c>
    </row>
    <row r="24704" spans="1:7" x14ac:dyDescent="0.35">
      <c r="A24704" t="s">
        <v>3</v>
      </c>
      <c r="B24704" t="s">
        <v>28</v>
      </c>
      <c r="C24704" t="s">
        <v>6206</v>
      </c>
      <c r="D24704" s="2">
        <v>52408.43</v>
      </c>
      <c r="E24704" s="3">
        <f t="shared" si="770"/>
        <v>2.3721530037151188E-4</v>
      </c>
      <c r="F24704" s="3">
        <f t="shared" si="771"/>
        <v>98.97181584590507</v>
      </c>
      <c r="G24704" t="s">
        <v>14473</v>
      </c>
    </row>
    <row r="24705" spans="1:7" x14ac:dyDescent="0.35">
      <c r="A24705" t="s">
        <v>10</v>
      </c>
      <c r="B24705" t="s">
        <v>765</v>
      </c>
      <c r="C24705" t="s">
        <v>2993</v>
      </c>
      <c r="D24705" s="2">
        <v>52407.08</v>
      </c>
      <c r="E24705" s="3">
        <f t="shared" si="770"/>
        <v>2.3720918989166156E-4</v>
      </c>
      <c r="F24705" s="3">
        <f t="shared" si="771"/>
        <v>98.97205305509496</v>
      </c>
      <c r="G24705" t="s">
        <v>14473</v>
      </c>
    </row>
    <row r="24706" spans="1:7" x14ac:dyDescent="0.35">
      <c r="A24706" t="s">
        <v>3</v>
      </c>
      <c r="B24706" t="s">
        <v>8</v>
      </c>
      <c r="C24706" t="s">
        <v>8161</v>
      </c>
      <c r="D24706" s="2">
        <v>52400.66</v>
      </c>
      <c r="E24706" s="3">
        <f t="shared" si="770"/>
        <v>2.3718013116526227E-4</v>
      </c>
      <c r="F24706" s="3">
        <f t="shared" si="771"/>
        <v>98.972290235226126</v>
      </c>
      <c r="G24706" t="s">
        <v>14480</v>
      </c>
    </row>
    <row r="24707" spans="1:7" x14ac:dyDescent="0.35">
      <c r="A24707" t="s">
        <v>10</v>
      </c>
      <c r="B24707" t="s">
        <v>13</v>
      </c>
      <c r="C24707" t="s">
        <v>6906</v>
      </c>
      <c r="D24707" s="2">
        <v>52400</v>
      </c>
      <c r="E24707" s="3">
        <f t="shared" ref="E24707:E24770" si="772">(D24707/$D$29638)*100</f>
        <v>2.3717714381955767E-4</v>
      </c>
      <c r="F24707" s="3">
        <f t="shared" si="771"/>
        <v>98.972527412369942</v>
      </c>
      <c r="G24707" t="s">
        <v>14473</v>
      </c>
    </row>
    <row r="24708" spans="1:7" x14ac:dyDescent="0.35">
      <c r="A24708" t="s">
        <v>10</v>
      </c>
      <c r="B24708" t="s">
        <v>18</v>
      </c>
      <c r="C24708" s="8" t="s">
        <v>8872</v>
      </c>
      <c r="D24708" s="2">
        <v>52398.64</v>
      </c>
      <c r="E24708" s="3">
        <f t="shared" si="772"/>
        <v>2.3717098807689364E-4</v>
      </c>
      <c r="F24708" s="3">
        <f t="shared" ref="F24708:F24771" si="773">E24708+F24707</f>
        <v>98.972764583358014</v>
      </c>
      <c r="G24708" t="s">
        <v>14480</v>
      </c>
    </row>
    <row r="24709" spans="1:7" x14ac:dyDescent="0.35">
      <c r="A24709" t="s">
        <v>3</v>
      </c>
      <c r="B24709" t="s">
        <v>139</v>
      </c>
      <c r="C24709" t="s">
        <v>2412</v>
      </c>
      <c r="D24709" s="2">
        <v>52398.21</v>
      </c>
      <c r="E24709" s="3">
        <f t="shared" si="772"/>
        <v>2.3716904177590432E-4</v>
      </c>
      <c r="F24709" s="3">
        <f t="shared" si="773"/>
        <v>98.973001752399796</v>
      </c>
      <c r="G24709" t="s">
        <v>14480</v>
      </c>
    </row>
    <row r="24710" spans="1:7" x14ac:dyDescent="0.35">
      <c r="A24710" t="s">
        <v>10</v>
      </c>
      <c r="B24710" t="s">
        <v>6</v>
      </c>
      <c r="C24710" t="s">
        <v>1896</v>
      </c>
      <c r="D24710" s="2">
        <v>52397.48</v>
      </c>
      <c r="E24710" s="3">
        <f t="shared" si="772"/>
        <v>2.3716573759050379E-4</v>
      </c>
      <c r="F24710" s="3">
        <f t="shared" si="773"/>
        <v>98.973238918137383</v>
      </c>
      <c r="G24710" t="s">
        <v>14480</v>
      </c>
    </row>
    <row r="24711" spans="1:7" x14ac:dyDescent="0.35">
      <c r="A24711" t="s">
        <v>3</v>
      </c>
      <c r="B24711" t="s">
        <v>9</v>
      </c>
      <c r="C24711" t="s">
        <v>6103</v>
      </c>
      <c r="D24711" s="2">
        <v>52396.26</v>
      </c>
      <c r="E24711" s="3">
        <f t="shared" si="772"/>
        <v>2.3716021552723163E-4</v>
      </c>
      <c r="F24711" s="3">
        <f t="shared" si="773"/>
        <v>98.973476078352917</v>
      </c>
      <c r="G24711" t="s">
        <v>14473</v>
      </c>
    </row>
    <row r="24712" spans="1:7" x14ac:dyDescent="0.35">
      <c r="A24712" t="s">
        <v>3</v>
      </c>
      <c r="B24712" t="s">
        <v>55</v>
      </c>
      <c r="C24712" t="s">
        <v>10196</v>
      </c>
      <c r="D24712" s="2">
        <v>52395.45</v>
      </c>
      <c r="E24712" s="3">
        <f t="shared" si="772"/>
        <v>2.3715654923932143E-4</v>
      </c>
      <c r="F24712" s="3">
        <f t="shared" si="773"/>
        <v>98.973713234902149</v>
      </c>
      <c r="G24712" t="s">
        <v>14480</v>
      </c>
    </row>
    <row r="24713" spans="1:7" x14ac:dyDescent="0.35">
      <c r="A24713" t="s">
        <v>10</v>
      </c>
      <c r="B24713" t="s">
        <v>8</v>
      </c>
      <c r="C24713" t="s">
        <v>6778</v>
      </c>
      <c r="D24713" s="2">
        <v>52394.79</v>
      </c>
      <c r="E24713" s="3">
        <f t="shared" si="772"/>
        <v>2.3715356189361688E-4</v>
      </c>
      <c r="F24713" s="3">
        <f t="shared" si="773"/>
        <v>98.973950388464047</v>
      </c>
      <c r="G24713" t="s">
        <v>14480</v>
      </c>
    </row>
    <row r="24714" spans="1:7" x14ac:dyDescent="0.35">
      <c r="A24714" t="s">
        <v>3</v>
      </c>
      <c r="B24714" t="s">
        <v>18</v>
      </c>
      <c r="C24714" t="s">
        <v>12736</v>
      </c>
      <c r="D24714" s="2">
        <v>52391.839999999997</v>
      </c>
      <c r="E24714" s="3">
        <f t="shared" si="772"/>
        <v>2.3714020936357357E-4</v>
      </c>
      <c r="F24714" s="3">
        <f t="shared" si="773"/>
        <v>98.974187528673411</v>
      </c>
      <c r="G24714" t="s">
        <v>14473</v>
      </c>
    </row>
    <row r="24715" spans="1:7" x14ac:dyDescent="0.35">
      <c r="A24715" t="s">
        <v>3</v>
      </c>
      <c r="B24715" t="s">
        <v>6</v>
      </c>
      <c r="C24715" t="s">
        <v>6585</v>
      </c>
      <c r="D24715" s="2">
        <v>52391.65</v>
      </c>
      <c r="E24715" s="3">
        <f t="shared" si="772"/>
        <v>2.3713934937011317E-4</v>
      </c>
      <c r="F24715" s="3">
        <f t="shared" si="773"/>
        <v>98.974424668022777</v>
      </c>
      <c r="G24715" t="s">
        <v>14473</v>
      </c>
    </row>
    <row r="24716" spans="1:7" x14ac:dyDescent="0.35">
      <c r="A24716" t="s">
        <v>10</v>
      </c>
      <c r="B24716" t="s">
        <v>8</v>
      </c>
      <c r="C24716" t="s">
        <v>4810</v>
      </c>
      <c r="D24716" s="2">
        <v>52386.1</v>
      </c>
      <c r="E24716" s="3">
        <f t="shared" si="772"/>
        <v>2.371142285085063E-4</v>
      </c>
      <c r="F24716" s="3">
        <f t="shared" si="773"/>
        <v>98.974661782251289</v>
      </c>
      <c r="G24716" t="s">
        <v>14480</v>
      </c>
    </row>
    <row r="24717" spans="1:7" x14ac:dyDescent="0.35">
      <c r="A24717" t="s">
        <v>10</v>
      </c>
      <c r="B24717" t="s">
        <v>53</v>
      </c>
      <c r="C24717" t="s">
        <v>14181</v>
      </c>
      <c r="D24717" s="2">
        <v>52375.5</v>
      </c>
      <c r="E24717" s="3">
        <f t="shared" si="772"/>
        <v>2.3706624992597791E-4</v>
      </c>
      <c r="F24717" s="3">
        <f t="shared" si="773"/>
        <v>98.974898848501212</v>
      </c>
      <c r="G24717" t="s">
        <v>14473</v>
      </c>
    </row>
    <row r="24718" spans="1:7" x14ac:dyDescent="0.35">
      <c r="A24718" t="s">
        <v>10</v>
      </c>
      <c r="B24718" t="s">
        <v>9</v>
      </c>
      <c r="C24718" t="s">
        <v>11962</v>
      </c>
      <c r="D24718" s="2">
        <v>52373.3</v>
      </c>
      <c r="E24718" s="3">
        <f t="shared" si="772"/>
        <v>2.3705629210696259E-4</v>
      </c>
      <c r="F24718" s="3">
        <f t="shared" si="773"/>
        <v>98.975135904793319</v>
      </c>
      <c r="G24718" t="s">
        <v>14480</v>
      </c>
    </row>
    <row r="24719" spans="1:7" x14ac:dyDescent="0.35">
      <c r="A24719" t="s">
        <v>10</v>
      </c>
      <c r="B24719" t="s">
        <v>37</v>
      </c>
      <c r="C24719" t="s">
        <v>1424</v>
      </c>
      <c r="D24719" s="2">
        <v>52368</v>
      </c>
      <c r="E24719" s="3">
        <f t="shared" si="772"/>
        <v>2.3703230281569841E-4</v>
      </c>
      <c r="F24719" s="3">
        <f t="shared" si="773"/>
        <v>98.975372937096139</v>
      </c>
      <c r="G24719" t="s">
        <v>14480</v>
      </c>
    </row>
    <row r="24720" spans="1:7" x14ac:dyDescent="0.35">
      <c r="A24720" t="s">
        <v>3</v>
      </c>
      <c r="B24720" t="s">
        <v>36</v>
      </c>
      <c r="C24720" t="s">
        <v>17</v>
      </c>
      <c r="D24720" s="2">
        <v>52367.91</v>
      </c>
      <c r="E24720" s="3">
        <f t="shared" si="772"/>
        <v>2.3703189545037508E-4</v>
      </c>
      <c r="F24720" s="3">
        <f t="shared" si="773"/>
        <v>98.975609968991591</v>
      </c>
      <c r="G24720" t="s">
        <v>14480</v>
      </c>
    </row>
    <row r="24721" spans="1:7" x14ac:dyDescent="0.35">
      <c r="A24721" t="s">
        <v>10</v>
      </c>
      <c r="B24721" t="s">
        <v>9</v>
      </c>
      <c r="C24721" t="s">
        <v>6129</v>
      </c>
      <c r="D24721" s="2">
        <v>52365</v>
      </c>
      <c r="E24721" s="3">
        <f t="shared" si="772"/>
        <v>2.3701872397158659E-4</v>
      </c>
      <c r="F24721" s="3">
        <f t="shared" si="773"/>
        <v>98.975846987715556</v>
      </c>
      <c r="G24721" t="s">
        <v>14480</v>
      </c>
    </row>
    <row r="24722" spans="1:7" x14ac:dyDescent="0.35">
      <c r="A24722" t="s">
        <v>3</v>
      </c>
      <c r="B24722" t="s">
        <v>253</v>
      </c>
      <c r="C24722" t="s">
        <v>5283</v>
      </c>
      <c r="D24722" s="2">
        <v>52364.15</v>
      </c>
      <c r="E24722" s="3">
        <f t="shared" si="772"/>
        <v>2.3701487663242159E-4</v>
      </c>
      <c r="F24722" s="3">
        <f t="shared" si="773"/>
        <v>98.976084002592188</v>
      </c>
      <c r="G24722" t="s">
        <v>14473</v>
      </c>
    </row>
    <row r="24723" spans="1:7" x14ac:dyDescent="0.35">
      <c r="A24723" t="s">
        <v>10</v>
      </c>
      <c r="B24723" t="s">
        <v>9</v>
      </c>
      <c r="C24723" s="8" t="s">
        <v>12042</v>
      </c>
      <c r="D24723" s="2">
        <v>52361.279999999999</v>
      </c>
      <c r="E24723" s="3">
        <f t="shared" si="772"/>
        <v>2.3700188620488796E-4</v>
      </c>
      <c r="F24723" s="3">
        <f t="shared" si="773"/>
        <v>98.976321004478393</v>
      </c>
      <c r="G24723" t="s">
        <v>14480</v>
      </c>
    </row>
    <row r="24724" spans="1:7" x14ac:dyDescent="0.35">
      <c r="A24724" t="s">
        <v>10</v>
      </c>
      <c r="B24724" t="s">
        <v>122</v>
      </c>
      <c r="C24724" t="s">
        <v>2321</v>
      </c>
      <c r="D24724" s="2">
        <v>52354.67</v>
      </c>
      <c r="E24724" s="3">
        <f t="shared" si="772"/>
        <v>2.3697196748502825E-4</v>
      </c>
      <c r="F24724" s="3">
        <f t="shared" si="773"/>
        <v>98.976557976445875</v>
      </c>
      <c r="G24724" t="s">
        <v>14473</v>
      </c>
    </row>
    <row r="24725" spans="1:7" x14ac:dyDescent="0.35">
      <c r="A24725" t="s">
        <v>10</v>
      </c>
      <c r="B24725" t="s">
        <v>9</v>
      </c>
      <c r="C24725" t="s">
        <v>2373</v>
      </c>
      <c r="D24725" s="2">
        <v>52352.13</v>
      </c>
      <c r="E24725" s="3">
        <f t="shared" si="772"/>
        <v>2.3696047073034694E-4</v>
      </c>
      <c r="F24725" s="3">
        <f t="shared" si="773"/>
        <v>98.976794936916605</v>
      </c>
      <c r="G24725" t="s">
        <v>14473</v>
      </c>
    </row>
    <row r="24726" spans="1:7" x14ac:dyDescent="0.35">
      <c r="A24726" t="s">
        <v>10</v>
      </c>
      <c r="B24726" t="s">
        <v>32</v>
      </c>
      <c r="C24726" t="s">
        <v>807</v>
      </c>
      <c r="D24726" s="2">
        <v>52351.71</v>
      </c>
      <c r="E24726" s="3">
        <f t="shared" si="772"/>
        <v>2.3695856969217129E-4</v>
      </c>
      <c r="F24726" s="3">
        <f t="shared" si="773"/>
        <v>98.977031895486292</v>
      </c>
      <c r="G24726" t="s">
        <v>14480</v>
      </c>
    </row>
    <row r="24727" spans="1:7" x14ac:dyDescent="0.35">
      <c r="A24727" t="s">
        <v>3</v>
      </c>
      <c r="B24727" t="s">
        <v>55</v>
      </c>
      <c r="C24727" t="s">
        <v>9920</v>
      </c>
      <c r="D24727" s="2">
        <v>52351.37</v>
      </c>
      <c r="E24727" s="3">
        <f t="shared" si="772"/>
        <v>2.3695703075650532E-4</v>
      </c>
      <c r="F24727" s="3">
        <f t="shared" si="773"/>
        <v>98.977268852517042</v>
      </c>
      <c r="G24727" t="s">
        <v>14480</v>
      </c>
    </row>
    <row r="24728" spans="1:7" x14ac:dyDescent="0.35">
      <c r="A24728" t="s">
        <v>10</v>
      </c>
      <c r="B24728" t="s">
        <v>9</v>
      </c>
      <c r="C24728" t="s">
        <v>238</v>
      </c>
      <c r="D24728" s="2">
        <v>52347.25</v>
      </c>
      <c r="E24728" s="3">
        <f t="shared" si="772"/>
        <v>2.3693838247725843E-4</v>
      </c>
      <c r="F24728" s="3">
        <f t="shared" si="773"/>
        <v>98.977505790899514</v>
      </c>
      <c r="G24728" t="s">
        <v>14480</v>
      </c>
    </row>
    <row r="24729" spans="1:7" x14ac:dyDescent="0.35">
      <c r="A24729" t="s">
        <v>10</v>
      </c>
      <c r="B24729" t="s">
        <v>99</v>
      </c>
      <c r="C24729" s="6" t="s">
        <v>601</v>
      </c>
      <c r="D24729" s="2">
        <v>52347</v>
      </c>
      <c r="E24729" s="3">
        <f t="shared" si="772"/>
        <v>2.3693725090691574E-4</v>
      </c>
      <c r="F24729" s="3">
        <f t="shared" si="773"/>
        <v>98.977742728150417</v>
      </c>
      <c r="G24729" t="s">
        <v>14473</v>
      </c>
    </row>
    <row r="24730" spans="1:7" x14ac:dyDescent="0.35">
      <c r="A24730" t="s">
        <v>3</v>
      </c>
      <c r="B24730" t="s">
        <v>22</v>
      </c>
      <c r="C24730" t="s">
        <v>3781</v>
      </c>
      <c r="D24730" s="2">
        <v>52339.37</v>
      </c>
      <c r="E24730" s="3">
        <f t="shared" si="772"/>
        <v>2.3690271538005805E-4</v>
      </c>
      <c r="F24730" s="3">
        <f t="shared" si="773"/>
        <v>98.977979630865804</v>
      </c>
      <c r="G24730" t="s">
        <v>14473</v>
      </c>
    </row>
    <row r="24731" spans="1:7" x14ac:dyDescent="0.35">
      <c r="A24731" t="s">
        <v>10</v>
      </c>
      <c r="B24731" t="s">
        <v>80</v>
      </c>
      <c r="C24731" t="s">
        <v>1191</v>
      </c>
      <c r="D24731" s="2">
        <v>52337.08</v>
      </c>
      <c r="E24731" s="3">
        <f t="shared" si="772"/>
        <v>2.3689235019571942E-4</v>
      </c>
      <c r="F24731" s="3">
        <f t="shared" si="773"/>
        <v>98.978216523216005</v>
      </c>
      <c r="G24731" t="s">
        <v>14480</v>
      </c>
    </row>
    <row r="24732" spans="1:7" x14ac:dyDescent="0.35">
      <c r="A24732" t="s">
        <v>3</v>
      </c>
      <c r="B24732" t="s">
        <v>9</v>
      </c>
      <c r="C24732" t="s">
        <v>9093</v>
      </c>
      <c r="D24732" s="2">
        <v>52335.93</v>
      </c>
      <c r="E24732" s="3">
        <f t="shared" si="772"/>
        <v>2.368871449721432E-4</v>
      </c>
      <c r="F24732" s="3">
        <f t="shared" si="773"/>
        <v>98.978453410360984</v>
      </c>
      <c r="G24732" t="s">
        <v>14473</v>
      </c>
    </row>
    <row r="24733" spans="1:7" x14ac:dyDescent="0.35">
      <c r="A24733" t="s">
        <v>3</v>
      </c>
      <c r="B24733" t="s">
        <v>9</v>
      </c>
      <c r="C24733" t="s">
        <v>2941</v>
      </c>
      <c r="D24733" s="2">
        <v>52334.02</v>
      </c>
      <c r="E24733" s="3">
        <f t="shared" si="772"/>
        <v>2.3687849977472534E-4</v>
      </c>
      <c r="F24733" s="3">
        <f t="shared" si="773"/>
        <v>98.978690288860761</v>
      </c>
      <c r="G24733" t="s">
        <v>14473</v>
      </c>
    </row>
    <row r="24734" spans="1:7" x14ac:dyDescent="0.35">
      <c r="A24734" t="s">
        <v>10</v>
      </c>
      <c r="B24734" t="s">
        <v>381</v>
      </c>
      <c r="C24734" t="s">
        <v>298</v>
      </c>
      <c r="D24734" s="2">
        <v>52331.64</v>
      </c>
      <c r="E24734" s="3">
        <f t="shared" si="772"/>
        <v>2.3686772722506332E-4</v>
      </c>
      <c r="F24734" s="3">
        <f t="shared" si="773"/>
        <v>98.978927156587986</v>
      </c>
      <c r="G24734" t="s">
        <v>14480</v>
      </c>
    </row>
    <row r="24735" spans="1:7" x14ac:dyDescent="0.35">
      <c r="A24735" t="s">
        <v>3</v>
      </c>
      <c r="B24735" t="s">
        <v>18</v>
      </c>
      <c r="C24735" t="s">
        <v>6156</v>
      </c>
      <c r="D24735" s="2">
        <v>52331.15</v>
      </c>
      <c r="E24735" s="3">
        <f t="shared" si="772"/>
        <v>2.3686550934719171E-4</v>
      </c>
      <c r="F24735" s="3">
        <f t="shared" si="773"/>
        <v>98.979164022097336</v>
      </c>
      <c r="G24735" t="s">
        <v>14480</v>
      </c>
    </row>
    <row r="24736" spans="1:7" x14ac:dyDescent="0.35">
      <c r="A24736" t="s">
        <v>10</v>
      </c>
      <c r="B24736" t="s">
        <v>18</v>
      </c>
      <c r="C24736" t="s">
        <v>8167</v>
      </c>
      <c r="D24736" s="2">
        <v>52320.800000000003</v>
      </c>
      <c r="E24736" s="3">
        <f t="shared" si="772"/>
        <v>2.3681866233500601E-4</v>
      </c>
      <c r="F24736" s="3">
        <f t="shared" si="773"/>
        <v>98.979400840759666</v>
      </c>
      <c r="G24736" t="s">
        <v>14473</v>
      </c>
    </row>
    <row r="24737" spans="1:7" x14ac:dyDescent="0.35">
      <c r="A24737" t="s">
        <v>3</v>
      </c>
      <c r="B24737" t="s">
        <v>9</v>
      </c>
      <c r="C24737" t="s">
        <v>14060</v>
      </c>
      <c r="D24737" s="2">
        <v>52320</v>
      </c>
      <c r="E24737" s="3">
        <f t="shared" si="772"/>
        <v>2.3681504130990949E-4</v>
      </c>
      <c r="F24737" s="3">
        <f t="shared" si="773"/>
        <v>98.979637655800971</v>
      </c>
      <c r="G24737" t="s">
        <v>14473</v>
      </c>
    </row>
    <row r="24738" spans="1:7" x14ac:dyDescent="0.35">
      <c r="A24738" t="s">
        <v>3</v>
      </c>
      <c r="B24738" t="s">
        <v>143</v>
      </c>
      <c r="C24738" s="8" t="s">
        <v>9816</v>
      </c>
      <c r="D24738" s="2">
        <v>52318</v>
      </c>
      <c r="E24738" s="3">
        <f t="shared" si="772"/>
        <v>2.3680598874716832E-4</v>
      </c>
      <c r="F24738" s="3">
        <f t="shared" si="773"/>
        <v>98.97987446178972</v>
      </c>
      <c r="G24738" t="s">
        <v>14480</v>
      </c>
    </row>
    <row r="24739" spans="1:7" x14ac:dyDescent="0.35">
      <c r="A24739" t="s">
        <v>10</v>
      </c>
      <c r="B24739" t="s">
        <v>73</v>
      </c>
      <c r="C24739" t="s">
        <v>2448</v>
      </c>
      <c r="D24739" s="2">
        <v>52317.24</v>
      </c>
      <c r="E24739" s="3">
        <f t="shared" si="772"/>
        <v>2.3680254877332665E-4</v>
      </c>
      <c r="F24739" s="3">
        <f t="shared" si="773"/>
        <v>98.98011126433849</v>
      </c>
      <c r="G24739" t="s">
        <v>14473</v>
      </c>
    </row>
    <row r="24740" spans="1:7" x14ac:dyDescent="0.35">
      <c r="A24740" t="s">
        <v>10</v>
      </c>
      <c r="B24740" t="s">
        <v>18</v>
      </c>
      <c r="C24740" s="7" t="s">
        <v>3149</v>
      </c>
      <c r="D24740" s="2">
        <v>52313.760000000002</v>
      </c>
      <c r="E24740" s="3">
        <f t="shared" si="772"/>
        <v>2.3678679731415698E-4</v>
      </c>
      <c r="F24740" s="3">
        <f t="shared" si="773"/>
        <v>98.980348051135806</v>
      </c>
      <c r="G24740" t="s">
        <v>14480</v>
      </c>
    </row>
    <row r="24741" spans="1:7" x14ac:dyDescent="0.35">
      <c r="A24741" t="s">
        <v>3</v>
      </c>
      <c r="B24741" t="s">
        <v>6</v>
      </c>
      <c r="C24741" t="s">
        <v>3895</v>
      </c>
      <c r="D24741" s="2">
        <v>52311.39</v>
      </c>
      <c r="E24741" s="3">
        <f t="shared" si="772"/>
        <v>2.3677607002730862E-4</v>
      </c>
      <c r="F24741" s="3">
        <f t="shared" si="773"/>
        <v>98.980584827205831</v>
      </c>
      <c r="G24741" t="s">
        <v>14480</v>
      </c>
    </row>
    <row r="24742" spans="1:7" x14ac:dyDescent="0.35">
      <c r="A24742" t="s">
        <v>10</v>
      </c>
      <c r="B24742" t="s">
        <v>6</v>
      </c>
      <c r="C24742" t="s">
        <v>12510</v>
      </c>
      <c r="D24742" s="2">
        <v>52309</v>
      </c>
      <c r="E24742" s="3">
        <f t="shared" si="772"/>
        <v>2.3676525221483287E-4</v>
      </c>
      <c r="F24742" s="3">
        <f t="shared" si="773"/>
        <v>98.980821592458042</v>
      </c>
      <c r="G24742" t="s">
        <v>14473</v>
      </c>
    </row>
    <row r="24743" spans="1:7" x14ac:dyDescent="0.35">
      <c r="A24743" t="s">
        <v>10</v>
      </c>
      <c r="B24743" t="s">
        <v>92</v>
      </c>
      <c r="C24743" t="s">
        <v>13344</v>
      </c>
      <c r="D24743" s="2">
        <v>52306.3</v>
      </c>
      <c r="E24743" s="3">
        <f t="shared" si="772"/>
        <v>2.3675303125513227E-4</v>
      </c>
      <c r="F24743" s="3">
        <f t="shared" si="773"/>
        <v>98.981058345489302</v>
      </c>
      <c r="G24743" t="s">
        <v>14473</v>
      </c>
    </row>
    <row r="24744" spans="1:7" x14ac:dyDescent="0.35">
      <c r="A24744" t="s">
        <v>10</v>
      </c>
      <c r="B24744" t="s">
        <v>13</v>
      </c>
      <c r="C24744" t="s">
        <v>11755</v>
      </c>
      <c r="D24744" s="2">
        <v>52305.74</v>
      </c>
      <c r="E24744" s="3">
        <f t="shared" si="772"/>
        <v>2.3675049653756471E-4</v>
      </c>
      <c r="F24744" s="3">
        <f t="shared" si="773"/>
        <v>98.981295095985843</v>
      </c>
      <c r="G24744" t="s">
        <v>14473</v>
      </c>
    </row>
    <row r="24745" spans="1:7" x14ac:dyDescent="0.35">
      <c r="A24745" t="s">
        <v>3</v>
      </c>
      <c r="B24745" t="s">
        <v>36</v>
      </c>
      <c r="C24745" t="s">
        <v>448</v>
      </c>
      <c r="D24745" s="2">
        <v>52304.800000000003</v>
      </c>
      <c r="E24745" s="3">
        <f t="shared" si="772"/>
        <v>2.3674624183307635E-4</v>
      </c>
      <c r="F24745" s="3">
        <f t="shared" si="773"/>
        <v>98.981531842227682</v>
      </c>
      <c r="G24745" t="s">
        <v>14473</v>
      </c>
    </row>
    <row r="24746" spans="1:7" x14ac:dyDescent="0.35">
      <c r="A24746" t="s">
        <v>3</v>
      </c>
      <c r="B24746" t="s">
        <v>13</v>
      </c>
      <c r="C24746" s="8" t="s">
        <v>9578</v>
      </c>
      <c r="D24746" s="2">
        <v>52304.79</v>
      </c>
      <c r="E24746" s="3">
        <f t="shared" si="772"/>
        <v>2.3674619657026264E-4</v>
      </c>
      <c r="F24746" s="3">
        <f t="shared" si="773"/>
        <v>98.981768588424245</v>
      </c>
      <c r="G24746" t="s">
        <v>14480</v>
      </c>
    </row>
    <row r="24747" spans="1:7" x14ac:dyDescent="0.35">
      <c r="A24747" t="s">
        <v>3</v>
      </c>
      <c r="B24747" t="s">
        <v>8</v>
      </c>
      <c r="C24747" t="s">
        <v>8938</v>
      </c>
      <c r="D24747" s="2">
        <v>52303.87</v>
      </c>
      <c r="E24747" s="3">
        <f t="shared" si="772"/>
        <v>2.367420323914017E-4</v>
      </c>
      <c r="F24747" s="3">
        <f t="shared" si="773"/>
        <v>98.98200533045663</v>
      </c>
      <c r="G24747" t="s">
        <v>14480</v>
      </c>
    </row>
    <row r="24748" spans="1:7" x14ac:dyDescent="0.35">
      <c r="A24748" t="s">
        <v>3</v>
      </c>
      <c r="B24748" t="s">
        <v>55</v>
      </c>
      <c r="C24748" t="s">
        <v>388</v>
      </c>
      <c r="D24748" s="2">
        <v>52303.1</v>
      </c>
      <c r="E24748" s="3">
        <f t="shared" si="772"/>
        <v>2.3673854715474632E-4</v>
      </c>
      <c r="F24748" s="3">
        <f t="shared" si="773"/>
        <v>98.982242069003789</v>
      </c>
      <c r="G24748" t="s">
        <v>14473</v>
      </c>
    </row>
    <row r="24749" spans="1:7" x14ac:dyDescent="0.35">
      <c r="A24749" t="s">
        <v>3</v>
      </c>
      <c r="B24749" t="s">
        <v>29</v>
      </c>
      <c r="C24749" t="s">
        <v>2274</v>
      </c>
      <c r="D24749" s="2">
        <v>52299.95</v>
      </c>
      <c r="E24749" s="3">
        <f t="shared" si="772"/>
        <v>2.3672428936842891E-4</v>
      </c>
      <c r="F24749" s="3">
        <f t="shared" si="773"/>
        <v>98.982478793293154</v>
      </c>
      <c r="G24749" t="s">
        <v>14473</v>
      </c>
    </row>
    <row r="24750" spans="1:7" x14ac:dyDescent="0.35">
      <c r="A24750" t="s">
        <v>3</v>
      </c>
      <c r="B24750" t="s">
        <v>52</v>
      </c>
      <c r="C24750" t="s">
        <v>5594</v>
      </c>
      <c r="D24750" s="2">
        <v>52299.18</v>
      </c>
      <c r="E24750" s="3">
        <f t="shared" si="772"/>
        <v>2.3672080413177359E-4</v>
      </c>
      <c r="F24750" s="3">
        <f t="shared" si="773"/>
        <v>98.982715514097279</v>
      </c>
      <c r="G24750" t="s">
        <v>14473</v>
      </c>
    </row>
    <row r="24751" spans="1:7" x14ac:dyDescent="0.35">
      <c r="A24751" t="s">
        <v>3</v>
      </c>
      <c r="B24751" t="s">
        <v>13</v>
      </c>
      <c r="C24751" t="s">
        <v>9156</v>
      </c>
      <c r="D24751" s="2">
        <v>52294.62</v>
      </c>
      <c r="E24751" s="3">
        <f t="shared" si="772"/>
        <v>2.3670016428872364E-4</v>
      </c>
      <c r="F24751" s="3">
        <f t="shared" si="773"/>
        <v>98.982952214261573</v>
      </c>
      <c r="G24751" t="s">
        <v>14473</v>
      </c>
    </row>
    <row r="24752" spans="1:7" x14ac:dyDescent="0.35">
      <c r="A24752" t="s">
        <v>3</v>
      </c>
      <c r="B24752" t="s">
        <v>29</v>
      </c>
      <c r="C24752" t="s">
        <v>7792</v>
      </c>
      <c r="D24752" s="2">
        <v>52291.48</v>
      </c>
      <c r="E24752" s="3">
        <f t="shared" si="772"/>
        <v>2.3668595176521996E-4</v>
      </c>
      <c r="F24752" s="3">
        <f t="shared" si="773"/>
        <v>98.983188900213335</v>
      </c>
      <c r="G24752" t="s">
        <v>14480</v>
      </c>
    </row>
    <row r="24753" spans="1:7" x14ac:dyDescent="0.35">
      <c r="A24753" t="s">
        <v>3</v>
      </c>
      <c r="B24753" t="s">
        <v>143</v>
      </c>
      <c r="C24753" s="8" t="s">
        <v>2924</v>
      </c>
      <c r="D24753" s="2">
        <v>52289.96</v>
      </c>
      <c r="E24753" s="3">
        <f t="shared" si="772"/>
        <v>2.3667907181753662E-4</v>
      </c>
      <c r="F24753" s="3">
        <f t="shared" si="773"/>
        <v>98.983425579285154</v>
      </c>
      <c r="G24753" t="s">
        <v>14480</v>
      </c>
    </row>
    <row r="24754" spans="1:7" x14ac:dyDescent="0.35">
      <c r="A24754" t="s">
        <v>10</v>
      </c>
      <c r="B24754" t="s">
        <v>200</v>
      </c>
      <c r="C24754" t="s">
        <v>5397</v>
      </c>
      <c r="D24754" s="2">
        <v>52287.75</v>
      </c>
      <c r="E24754" s="3">
        <f t="shared" si="772"/>
        <v>2.3666906873570759E-4</v>
      </c>
      <c r="F24754" s="3">
        <f t="shared" si="773"/>
        <v>98.983662248353895</v>
      </c>
      <c r="G24754" t="s">
        <v>14480</v>
      </c>
    </row>
    <row r="24755" spans="1:7" x14ac:dyDescent="0.35">
      <c r="A24755" t="s">
        <v>10</v>
      </c>
      <c r="B24755" t="s">
        <v>9</v>
      </c>
      <c r="C24755" t="s">
        <v>8122</v>
      </c>
      <c r="D24755" s="2">
        <v>52283.88</v>
      </c>
      <c r="E24755" s="3">
        <f t="shared" si="772"/>
        <v>2.3665155202680336E-4</v>
      </c>
      <c r="F24755" s="3">
        <f t="shared" si="773"/>
        <v>98.983898899905924</v>
      </c>
      <c r="G24755" t="s">
        <v>14473</v>
      </c>
    </row>
    <row r="24756" spans="1:7" x14ac:dyDescent="0.35">
      <c r="A24756" t="s">
        <v>10</v>
      </c>
      <c r="B24756" t="s">
        <v>9</v>
      </c>
      <c r="C24756" t="s">
        <v>8784</v>
      </c>
      <c r="D24756" s="2">
        <v>52279.53</v>
      </c>
      <c r="E24756" s="3">
        <f t="shared" si="772"/>
        <v>2.3663186270284122E-4</v>
      </c>
      <c r="F24756" s="3">
        <f t="shared" si="773"/>
        <v>98.984135531768629</v>
      </c>
      <c r="G24756" t="s">
        <v>14480</v>
      </c>
    </row>
    <row r="24757" spans="1:7" x14ac:dyDescent="0.35">
      <c r="A24757" t="s">
        <v>3</v>
      </c>
      <c r="B24757" t="s">
        <v>9</v>
      </c>
      <c r="C24757" t="s">
        <v>2608</v>
      </c>
      <c r="D24757" s="2">
        <v>52279.38</v>
      </c>
      <c r="E24757" s="3">
        <f t="shared" si="772"/>
        <v>2.3663118376063562E-4</v>
      </c>
      <c r="F24757" s="3">
        <f t="shared" si="773"/>
        <v>98.984372162952397</v>
      </c>
      <c r="G24757" t="s">
        <v>14480</v>
      </c>
    </row>
    <row r="24758" spans="1:7" x14ac:dyDescent="0.35">
      <c r="A24758" t="s">
        <v>3</v>
      </c>
      <c r="B24758" t="s">
        <v>22</v>
      </c>
      <c r="C24758" t="s">
        <v>14263</v>
      </c>
      <c r="D24758" s="2">
        <v>52278.01</v>
      </c>
      <c r="E24758" s="3">
        <f t="shared" si="772"/>
        <v>2.3662498275515794E-4</v>
      </c>
      <c r="F24758" s="3">
        <f t="shared" si="773"/>
        <v>98.984608787935159</v>
      </c>
      <c r="G24758" t="s">
        <v>14480</v>
      </c>
    </row>
    <row r="24759" spans="1:7" x14ac:dyDescent="0.35">
      <c r="A24759" t="s">
        <v>10</v>
      </c>
      <c r="B24759" t="s">
        <v>8</v>
      </c>
      <c r="C24759" t="s">
        <v>7532</v>
      </c>
      <c r="D24759" s="2">
        <v>52275.57</v>
      </c>
      <c r="E24759" s="3">
        <f t="shared" si="772"/>
        <v>2.3661393862861363E-4</v>
      </c>
      <c r="F24759" s="3">
        <f t="shared" si="773"/>
        <v>98.984845401873784</v>
      </c>
      <c r="G24759" t="s">
        <v>14480</v>
      </c>
    </row>
    <row r="24760" spans="1:7" x14ac:dyDescent="0.35">
      <c r="A24760" t="s">
        <v>3</v>
      </c>
      <c r="B24760" t="s">
        <v>29</v>
      </c>
      <c r="C24760" t="s">
        <v>5420</v>
      </c>
      <c r="D24760" s="2">
        <v>52273.87</v>
      </c>
      <c r="E24760" s="3">
        <f t="shared" si="772"/>
        <v>2.3660624395028363E-4</v>
      </c>
      <c r="F24760" s="3">
        <f t="shared" si="773"/>
        <v>98.985082008117729</v>
      </c>
      <c r="G24760" t="s">
        <v>14473</v>
      </c>
    </row>
    <row r="24761" spans="1:7" x14ac:dyDescent="0.35">
      <c r="A24761" t="s">
        <v>3</v>
      </c>
      <c r="B24761" t="s">
        <v>159</v>
      </c>
      <c r="C24761" t="s">
        <v>160</v>
      </c>
      <c r="D24761" s="2">
        <v>52270.95</v>
      </c>
      <c r="E24761" s="3">
        <f t="shared" si="772"/>
        <v>2.3659302720868144E-4</v>
      </c>
      <c r="F24761" s="3">
        <f t="shared" si="773"/>
        <v>98.98531860114494</v>
      </c>
      <c r="G24761" t="s">
        <v>14473</v>
      </c>
    </row>
    <row r="24762" spans="1:7" x14ac:dyDescent="0.35">
      <c r="A24762" t="s">
        <v>10</v>
      </c>
      <c r="B24762" t="s">
        <v>6</v>
      </c>
      <c r="C24762" s="8" t="s">
        <v>6860</v>
      </c>
      <c r="D24762" s="2">
        <v>52267.5</v>
      </c>
      <c r="E24762" s="3">
        <f t="shared" si="772"/>
        <v>2.3657741153795288E-4</v>
      </c>
      <c r="F24762" s="3">
        <f t="shared" si="773"/>
        <v>98.985555178556481</v>
      </c>
      <c r="G24762" t="s">
        <v>14480</v>
      </c>
    </row>
    <row r="24763" spans="1:7" x14ac:dyDescent="0.35">
      <c r="A24763" t="s">
        <v>10</v>
      </c>
      <c r="B24763" t="s">
        <v>6</v>
      </c>
      <c r="C24763" s="8" t="s">
        <v>2387</v>
      </c>
      <c r="D24763" s="2">
        <v>52264.6</v>
      </c>
      <c r="E24763" s="3">
        <f t="shared" si="772"/>
        <v>2.3656428532197816E-4</v>
      </c>
      <c r="F24763" s="3">
        <f t="shared" si="773"/>
        <v>98.985791742841798</v>
      </c>
      <c r="G24763" t="s">
        <v>14480</v>
      </c>
    </row>
    <row r="24764" spans="1:7" x14ac:dyDescent="0.35">
      <c r="A24764" t="s">
        <v>3</v>
      </c>
      <c r="B24764" t="s">
        <v>6</v>
      </c>
      <c r="C24764" t="s">
        <v>9633</v>
      </c>
      <c r="D24764" s="2">
        <v>52264.33</v>
      </c>
      <c r="E24764" s="3">
        <f t="shared" si="772"/>
        <v>2.3656306322600811E-4</v>
      </c>
      <c r="F24764" s="3">
        <f t="shared" si="773"/>
        <v>98.986028305905023</v>
      </c>
      <c r="G24764" t="s">
        <v>14473</v>
      </c>
    </row>
    <row r="24765" spans="1:7" x14ac:dyDescent="0.35">
      <c r="A24765" t="s">
        <v>3</v>
      </c>
      <c r="B24765" t="s">
        <v>11</v>
      </c>
      <c r="C24765" t="s">
        <v>11717</v>
      </c>
      <c r="D24765" s="2">
        <v>52263</v>
      </c>
      <c r="E24765" s="3">
        <f t="shared" si="772"/>
        <v>2.3655704327178517E-4</v>
      </c>
      <c r="F24765" s="3">
        <f t="shared" si="773"/>
        <v>98.986264862948289</v>
      </c>
      <c r="G24765" t="s">
        <v>14473</v>
      </c>
    </row>
    <row r="24766" spans="1:7" x14ac:dyDescent="0.35">
      <c r="A24766" t="s">
        <v>10</v>
      </c>
      <c r="B24766" t="s">
        <v>6</v>
      </c>
      <c r="C24766" t="s">
        <v>11536</v>
      </c>
      <c r="D24766" s="2">
        <v>52261.85</v>
      </c>
      <c r="E24766" s="3">
        <f t="shared" si="772"/>
        <v>2.36551838048209E-4</v>
      </c>
      <c r="F24766" s="3">
        <f t="shared" si="773"/>
        <v>98.986501414786332</v>
      </c>
      <c r="G24766" t="s">
        <v>14473</v>
      </c>
    </row>
    <row r="24767" spans="1:7" x14ac:dyDescent="0.35">
      <c r="A24767" t="s">
        <v>10</v>
      </c>
      <c r="B24767" t="s">
        <v>38</v>
      </c>
      <c r="C24767" t="s">
        <v>149</v>
      </c>
      <c r="D24767" s="2">
        <v>52254.75</v>
      </c>
      <c r="E24767" s="3">
        <f t="shared" si="772"/>
        <v>2.3651970145047773E-4</v>
      </c>
      <c r="F24767" s="3">
        <f t="shared" si="773"/>
        <v>98.986737934487778</v>
      </c>
      <c r="G24767" t="s">
        <v>14473</v>
      </c>
    </row>
    <row r="24768" spans="1:7" x14ac:dyDescent="0.35">
      <c r="A24768" t="s">
        <v>3</v>
      </c>
      <c r="B24768" t="s">
        <v>6</v>
      </c>
      <c r="C24768" s="8" t="s">
        <v>7780</v>
      </c>
      <c r="D24768" s="2">
        <v>52254.7</v>
      </c>
      <c r="E24768" s="3">
        <f t="shared" si="772"/>
        <v>2.3651947513640914E-4</v>
      </c>
      <c r="F24768" s="3">
        <f t="shared" si="773"/>
        <v>98.986974453962915</v>
      </c>
      <c r="G24768" t="s">
        <v>14480</v>
      </c>
    </row>
    <row r="24769" spans="1:7" x14ac:dyDescent="0.35">
      <c r="A24769" t="s">
        <v>3</v>
      </c>
      <c r="B24769" t="s">
        <v>930</v>
      </c>
      <c r="C24769" t="s">
        <v>5855</v>
      </c>
      <c r="D24769" s="2">
        <v>52253.5</v>
      </c>
      <c r="E24769" s="3">
        <f t="shared" si="772"/>
        <v>2.3651404359876444E-4</v>
      </c>
      <c r="F24769" s="3">
        <f t="shared" si="773"/>
        <v>98.987210968006508</v>
      </c>
      <c r="G24769" t="s">
        <v>14480</v>
      </c>
    </row>
    <row r="24770" spans="1:7" x14ac:dyDescent="0.35">
      <c r="A24770" t="s">
        <v>3</v>
      </c>
      <c r="B24770" t="s">
        <v>180</v>
      </c>
      <c r="C24770" t="s">
        <v>1303</v>
      </c>
      <c r="D24770" s="2">
        <v>52250.93</v>
      </c>
      <c r="E24770" s="3">
        <f t="shared" si="772"/>
        <v>2.3650241105564201E-4</v>
      </c>
      <c r="F24770" s="3">
        <f t="shared" si="773"/>
        <v>98.987447470417564</v>
      </c>
      <c r="G24770" t="s">
        <v>14473</v>
      </c>
    </row>
    <row r="24771" spans="1:7" x14ac:dyDescent="0.35">
      <c r="A24771" t="s">
        <v>10</v>
      </c>
      <c r="B24771" t="s">
        <v>9</v>
      </c>
      <c r="C24771" t="s">
        <v>6038</v>
      </c>
      <c r="D24771" s="2">
        <v>52250.73</v>
      </c>
      <c r="E24771" s="3">
        <f t="shared" ref="E24771:E24834" si="774">(D24771/$D$29638)*100</f>
        <v>2.365015057993679E-4</v>
      </c>
      <c r="F24771" s="3">
        <f t="shared" si="773"/>
        <v>98.98768397192336</v>
      </c>
      <c r="G24771" t="s">
        <v>14473</v>
      </c>
    </row>
    <row r="24772" spans="1:7" x14ac:dyDescent="0.35">
      <c r="A24772" t="s">
        <v>3</v>
      </c>
      <c r="B24772" t="s">
        <v>13</v>
      </c>
      <c r="C24772" t="s">
        <v>7441</v>
      </c>
      <c r="D24772" s="2">
        <v>52250.54</v>
      </c>
      <c r="E24772" s="3">
        <f t="shared" si="774"/>
        <v>2.3650064580590748E-4</v>
      </c>
      <c r="F24772" s="3">
        <f t="shared" ref="F24772:F24835" si="775">E24772+F24771</f>
        <v>98.987920472569172</v>
      </c>
      <c r="G24772" t="s">
        <v>14473</v>
      </c>
    </row>
    <row r="24773" spans="1:7" x14ac:dyDescent="0.35">
      <c r="A24773" t="s">
        <v>3</v>
      </c>
      <c r="B24773" t="s">
        <v>6</v>
      </c>
      <c r="C24773" t="s">
        <v>11219</v>
      </c>
      <c r="D24773" s="2">
        <v>52250.1</v>
      </c>
      <c r="E24773" s="3">
        <f t="shared" si="774"/>
        <v>2.3649865424210439E-4</v>
      </c>
      <c r="F24773" s="3">
        <f t="shared" si="775"/>
        <v>98.988156971223418</v>
      </c>
      <c r="G24773" t="s">
        <v>14480</v>
      </c>
    </row>
    <row r="24774" spans="1:7" x14ac:dyDescent="0.35">
      <c r="A24774" t="s">
        <v>3</v>
      </c>
      <c r="B24774" t="s">
        <v>23</v>
      </c>
      <c r="C24774" t="s">
        <v>3458</v>
      </c>
      <c r="D24774" s="2">
        <v>52248.55</v>
      </c>
      <c r="E24774" s="3">
        <f t="shared" si="774"/>
        <v>2.3649163850597996E-4</v>
      </c>
      <c r="F24774" s="3">
        <f t="shared" si="775"/>
        <v>98.988393462861922</v>
      </c>
      <c r="G24774" t="s">
        <v>14473</v>
      </c>
    </row>
    <row r="24775" spans="1:7" x14ac:dyDescent="0.35">
      <c r="A24775" t="s">
        <v>3</v>
      </c>
      <c r="B24775" t="s">
        <v>6</v>
      </c>
      <c r="C24775" t="s">
        <v>7314</v>
      </c>
      <c r="D24775" s="2">
        <v>52247.48</v>
      </c>
      <c r="E24775" s="3">
        <f t="shared" si="774"/>
        <v>2.3648679538491345E-4</v>
      </c>
      <c r="F24775" s="3">
        <f t="shared" si="775"/>
        <v>98.988629949657309</v>
      </c>
      <c r="G24775" t="s">
        <v>14473</v>
      </c>
    </row>
    <row r="24776" spans="1:7" x14ac:dyDescent="0.35">
      <c r="A24776" t="s">
        <v>3</v>
      </c>
      <c r="B24776" t="s">
        <v>40</v>
      </c>
      <c r="C24776" t="s">
        <v>12867</v>
      </c>
      <c r="D24776" s="2">
        <v>52237.29</v>
      </c>
      <c r="E24776" s="3">
        <f t="shared" si="774"/>
        <v>2.3644067257774697E-4</v>
      </c>
      <c r="F24776" s="3">
        <f t="shared" si="775"/>
        <v>98.988866390329889</v>
      </c>
      <c r="G24776" t="s">
        <v>14473</v>
      </c>
    </row>
    <row r="24777" spans="1:7" x14ac:dyDescent="0.35">
      <c r="A24777" t="s">
        <v>10</v>
      </c>
      <c r="B24777" t="s">
        <v>9</v>
      </c>
      <c r="C24777" t="s">
        <v>998</v>
      </c>
      <c r="D24777" s="2">
        <v>52232.639999999999</v>
      </c>
      <c r="E24777" s="3">
        <f t="shared" si="774"/>
        <v>2.3641962536937369E-4</v>
      </c>
      <c r="F24777" s="3">
        <f t="shared" si="775"/>
        <v>98.989102809955256</v>
      </c>
      <c r="G24777" t="s">
        <v>14480</v>
      </c>
    </row>
    <row r="24778" spans="1:7" x14ac:dyDescent="0.35">
      <c r="A24778" t="s">
        <v>3</v>
      </c>
      <c r="B24778" t="s">
        <v>36</v>
      </c>
      <c r="C24778" t="s">
        <v>11895</v>
      </c>
      <c r="D24778" s="2">
        <v>52232.53</v>
      </c>
      <c r="E24778" s="3">
        <f t="shared" si="774"/>
        <v>2.3641912747842292E-4</v>
      </c>
      <c r="F24778" s="3">
        <f t="shared" si="775"/>
        <v>98.989339229082731</v>
      </c>
      <c r="G24778" t="s">
        <v>14473</v>
      </c>
    </row>
    <row r="24779" spans="1:7" x14ac:dyDescent="0.35">
      <c r="A24779" t="s">
        <v>10</v>
      </c>
      <c r="B24779" t="s">
        <v>9</v>
      </c>
      <c r="C24779" t="s">
        <v>9678</v>
      </c>
      <c r="D24779" s="2">
        <v>52227.56</v>
      </c>
      <c r="E24779" s="3">
        <f t="shared" si="774"/>
        <v>2.3639663186001103E-4</v>
      </c>
      <c r="F24779" s="3">
        <f t="shared" si="775"/>
        <v>98.989575625714593</v>
      </c>
      <c r="G24779" t="s">
        <v>14480</v>
      </c>
    </row>
    <row r="24780" spans="1:7" x14ac:dyDescent="0.35">
      <c r="A24780" t="s">
        <v>10</v>
      </c>
      <c r="B24780" t="s">
        <v>9</v>
      </c>
      <c r="C24780" t="s">
        <v>5119</v>
      </c>
      <c r="D24780" s="2">
        <v>52222.9</v>
      </c>
      <c r="E24780" s="3">
        <f t="shared" si="774"/>
        <v>2.3637553938882404E-4</v>
      </c>
      <c r="F24780" s="3">
        <f t="shared" si="775"/>
        <v>98.989812001253981</v>
      </c>
      <c r="G24780" t="s">
        <v>14473</v>
      </c>
    </row>
    <row r="24781" spans="1:7" x14ac:dyDescent="0.35">
      <c r="A24781" t="s">
        <v>3</v>
      </c>
      <c r="B24781" t="s">
        <v>6</v>
      </c>
      <c r="C24781" t="s">
        <v>7499</v>
      </c>
      <c r="D24781" s="2">
        <v>52222.83</v>
      </c>
      <c r="E24781" s="3">
        <f t="shared" si="774"/>
        <v>2.3637522254912806E-4</v>
      </c>
      <c r="F24781" s="3">
        <f t="shared" si="775"/>
        <v>98.990048376476523</v>
      </c>
      <c r="G24781" t="s">
        <v>14480</v>
      </c>
    </row>
    <row r="24782" spans="1:7" x14ac:dyDescent="0.35">
      <c r="A24782" t="s">
        <v>3</v>
      </c>
      <c r="B24782" t="s">
        <v>13</v>
      </c>
      <c r="C24782" t="s">
        <v>10110</v>
      </c>
      <c r="D24782" s="2">
        <v>52222.19</v>
      </c>
      <c r="E24782" s="3">
        <f t="shared" si="774"/>
        <v>2.363723257290509E-4</v>
      </c>
      <c r="F24782" s="3">
        <f t="shared" si="775"/>
        <v>98.990284748802253</v>
      </c>
      <c r="G24782" t="s">
        <v>14473</v>
      </c>
    </row>
    <row r="24783" spans="1:7" x14ac:dyDescent="0.35">
      <c r="A24783" t="s">
        <v>3</v>
      </c>
      <c r="B24783" t="s">
        <v>33</v>
      </c>
      <c r="C24783" s="8" t="s">
        <v>229</v>
      </c>
      <c r="D24783" s="2">
        <v>52220.39</v>
      </c>
      <c r="E24783" s="3">
        <f t="shared" si="774"/>
        <v>2.3636417842258381E-4</v>
      </c>
      <c r="F24783" s="3">
        <f t="shared" si="775"/>
        <v>98.990521112980673</v>
      </c>
      <c r="G24783" t="s">
        <v>14480</v>
      </c>
    </row>
    <row r="24784" spans="1:7" x14ac:dyDescent="0.35">
      <c r="A24784" t="s">
        <v>3</v>
      </c>
      <c r="B24784" t="s">
        <v>562</v>
      </c>
      <c r="C24784" s="7" t="s">
        <v>2590</v>
      </c>
      <c r="D24784" s="2">
        <v>52214.46</v>
      </c>
      <c r="E24784" s="3">
        <f t="shared" si="774"/>
        <v>2.3633733757405615E-4</v>
      </c>
      <c r="F24784" s="3">
        <f t="shared" si="775"/>
        <v>98.990757450318242</v>
      </c>
      <c r="G24784" t="s">
        <v>14480</v>
      </c>
    </row>
    <row r="24785" spans="1:7" x14ac:dyDescent="0.35">
      <c r="A24785" t="s">
        <v>10</v>
      </c>
      <c r="B24785" t="s">
        <v>37</v>
      </c>
      <c r="C24785" t="s">
        <v>11062</v>
      </c>
      <c r="D24785" s="2">
        <v>52208.21</v>
      </c>
      <c r="E24785" s="3">
        <f t="shared" si="774"/>
        <v>2.3630904831548988E-4</v>
      </c>
      <c r="F24785" s="3">
        <f t="shared" si="775"/>
        <v>98.99099375936656</v>
      </c>
      <c r="G24785" t="s">
        <v>14473</v>
      </c>
    </row>
    <row r="24786" spans="1:7" x14ac:dyDescent="0.35">
      <c r="A24786" t="s">
        <v>3</v>
      </c>
      <c r="B24786" t="s">
        <v>28</v>
      </c>
      <c r="C24786" s="11" t="s">
        <v>3110</v>
      </c>
      <c r="D24786" s="2">
        <v>52204.35</v>
      </c>
      <c r="E24786" s="3">
        <f t="shared" si="774"/>
        <v>2.3629157686939935E-4</v>
      </c>
      <c r="F24786" s="3">
        <f t="shared" si="775"/>
        <v>98.991230050943429</v>
      </c>
      <c r="G24786" t="s">
        <v>14473</v>
      </c>
    </row>
    <row r="24787" spans="1:7" x14ac:dyDescent="0.35">
      <c r="A24787" t="s">
        <v>10</v>
      </c>
      <c r="B24787" t="s">
        <v>13</v>
      </c>
      <c r="C24787" t="s">
        <v>3034</v>
      </c>
      <c r="D24787" s="2">
        <v>52203.8</v>
      </c>
      <c r="E24787" s="3">
        <f t="shared" si="774"/>
        <v>2.3628908741464555E-4</v>
      </c>
      <c r="F24787" s="3">
        <f t="shared" si="775"/>
        <v>98.99146634003084</v>
      </c>
      <c r="G24787" t="s">
        <v>14473</v>
      </c>
    </row>
    <row r="24788" spans="1:7" x14ac:dyDescent="0.35">
      <c r="A24788" t="s">
        <v>10</v>
      </c>
      <c r="B24788" t="s">
        <v>9</v>
      </c>
      <c r="C24788" t="s">
        <v>11483</v>
      </c>
      <c r="D24788" s="2">
        <v>52201.79</v>
      </c>
      <c r="E24788" s="3">
        <f t="shared" si="774"/>
        <v>2.362799895890906E-4</v>
      </c>
      <c r="F24788" s="3">
        <f t="shared" si="775"/>
        <v>98.991702620020433</v>
      </c>
      <c r="G24788" t="s">
        <v>14473</v>
      </c>
    </row>
    <row r="24789" spans="1:7" x14ac:dyDescent="0.35">
      <c r="A24789" t="s">
        <v>3</v>
      </c>
      <c r="B24789" t="s">
        <v>9</v>
      </c>
      <c r="C24789" t="s">
        <v>1534</v>
      </c>
      <c r="D24789" s="2">
        <v>52199.08</v>
      </c>
      <c r="E24789" s="3">
        <f t="shared" si="774"/>
        <v>2.3626772336657629E-4</v>
      </c>
      <c r="F24789" s="3">
        <f t="shared" si="775"/>
        <v>98.9919388877438</v>
      </c>
      <c r="G24789" t="s">
        <v>14480</v>
      </c>
    </row>
    <row r="24790" spans="1:7" x14ac:dyDescent="0.35">
      <c r="A24790" t="s">
        <v>3</v>
      </c>
      <c r="B24790" t="s">
        <v>23</v>
      </c>
      <c r="C24790" t="s">
        <v>2423</v>
      </c>
      <c r="D24790" s="2">
        <v>52197.43</v>
      </c>
      <c r="E24790" s="3">
        <f t="shared" si="774"/>
        <v>2.362602550023148E-4</v>
      </c>
      <c r="F24790" s="3">
        <f t="shared" si="775"/>
        <v>98.992175147998807</v>
      </c>
      <c r="G24790" t="s">
        <v>14480</v>
      </c>
    </row>
    <row r="24791" spans="1:7" x14ac:dyDescent="0.35">
      <c r="A24791" t="s">
        <v>3</v>
      </c>
      <c r="B24791" t="s">
        <v>9</v>
      </c>
      <c r="C24791" t="s">
        <v>3424</v>
      </c>
      <c r="D24791" s="2">
        <v>52196.01</v>
      </c>
      <c r="E24791" s="3">
        <f t="shared" si="774"/>
        <v>2.3625382768276853E-4</v>
      </c>
      <c r="F24791" s="3">
        <f t="shared" si="775"/>
        <v>98.992411401826487</v>
      </c>
      <c r="G24791" t="s">
        <v>14473</v>
      </c>
    </row>
    <row r="24792" spans="1:7" x14ac:dyDescent="0.35">
      <c r="A24792" t="s">
        <v>10</v>
      </c>
      <c r="B24792" t="s">
        <v>8</v>
      </c>
      <c r="C24792" t="s">
        <v>6926</v>
      </c>
      <c r="D24792" s="2">
        <v>52195.49</v>
      </c>
      <c r="E24792" s="3">
        <f t="shared" si="774"/>
        <v>2.3625147401645582E-4</v>
      </c>
      <c r="F24792" s="3">
        <f t="shared" si="775"/>
        <v>98.992647653300509</v>
      </c>
      <c r="G24792" t="s">
        <v>14473</v>
      </c>
    </row>
    <row r="24793" spans="1:7" x14ac:dyDescent="0.35">
      <c r="A24793" t="s">
        <v>3</v>
      </c>
      <c r="B24793" t="s">
        <v>6</v>
      </c>
      <c r="C24793" t="s">
        <v>2069</v>
      </c>
      <c r="D24793" s="2">
        <v>52194.28</v>
      </c>
      <c r="E24793" s="3">
        <f t="shared" si="774"/>
        <v>2.3624599721599739E-4</v>
      </c>
      <c r="F24793" s="3">
        <f t="shared" si="775"/>
        <v>98.992883899297723</v>
      </c>
      <c r="G24793" t="s">
        <v>14480</v>
      </c>
    </row>
    <row r="24794" spans="1:7" x14ac:dyDescent="0.35">
      <c r="A24794" t="s">
        <v>10</v>
      </c>
      <c r="B24794" t="s">
        <v>32</v>
      </c>
      <c r="C24794" t="s">
        <v>4010</v>
      </c>
      <c r="D24794" s="2">
        <v>52191.94</v>
      </c>
      <c r="E24794" s="3">
        <f t="shared" si="774"/>
        <v>2.3623540571759017E-4</v>
      </c>
      <c r="F24794" s="3">
        <f t="shared" si="775"/>
        <v>98.993120134703446</v>
      </c>
      <c r="G24794" t="s">
        <v>14480</v>
      </c>
    </row>
    <row r="24795" spans="1:7" x14ac:dyDescent="0.35">
      <c r="A24795" t="s">
        <v>3</v>
      </c>
      <c r="B24795" t="s">
        <v>67</v>
      </c>
      <c r="C24795" t="s">
        <v>6762</v>
      </c>
      <c r="D24795" s="2">
        <v>52186.36</v>
      </c>
      <c r="E24795" s="3">
        <f t="shared" si="774"/>
        <v>2.3621014906754224E-4</v>
      </c>
      <c r="F24795" s="3">
        <f t="shared" si="775"/>
        <v>98.993356344852515</v>
      </c>
      <c r="G24795" t="s">
        <v>14473</v>
      </c>
    </row>
    <row r="24796" spans="1:7" x14ac:dyDescent="0.35">
      <c r="A24796" t="s">
        <v>10</v>
      </c>
      <c r="B24796" t="s">
        <v>28</v>
      </c>
      <c r="C24796" t="s">
        <v>1866</v>
      </c>
      <c r="D24796" s="2">
        <v>52185</v>
      </c>
      <c r="E24796" s="3">
        <f t="shared" si="774"/>
        <v>2.362039933248782E-4</v>
      </c>
      <c r="F24796" s="3">
        <f t="shared" si="775"/>
        <v>98.993592548845839</v>
      </c>
      <c r="G24796" t="s">
        <v>14473</v>
      </c>
    </row>
    <row r="24797" spans="1:7" x14ac:dyDescent="0.35">
      <c r="A24797" t="s">
        <v>3</v>
      </c>
      <c r="B24797" t="s">
        <v>8</v>
      </c>
      <c r="C24797" s="11" t="s">
        <v>9096</v>
      </c>
      <c r="D24797" s="2">
        <v>52184.05</v>
      </c>
      <c r="E24797" s="3">
        <f t="shared" si="774"/>
        <v>2.3619969335757614E-4</v>
      </c>
      <c r="F24797" s="3">
        <f t="shared" si="775"/>
        <v>98.993828748539201</v>
      </c>
      <c r="G24797" t="s">
        <v>14473</v>
      </c>
    </row>
    <row r="24798" spans="1:7" x14ac:dyDescent="0.35">
      <c r="A24798" t="s">
        <v>3</v>
      </c>
      <c r="B24798" t="s">
        <v>9</v>
      </c>
      <c r="C24798" t="s">
        <v>426</v>
      </c>
      <c r="D24798" s="2">
        <v>52179.22</v>
      </c>
      <c r="E24798" s="3">
        <f t="shared" si="774"/>
        <v>2.3617783141855611E-4</v>
      </c>
      <c r="F24798" s="3">
        <f t="shared" si="775"/>
        <v>98.994064926370626</v>
      </c>
      <c r="G24798" t="s">
        <v>14473</v>
      </c>
    </row>
    <row r="24799" spans="1:7" x14ac:dyDescent="0.35">
      <c r="A24799" t="s">
        <v>10</v>
      </c>
      <c r="B24799" t="s">
        <v>9</v>
      </c>
      <c r="C24799" t="s">
        <v>1876</v>
      </c>
      <c r="D24799" s="2">
        <v>52174.3</v>
      </c>
      <c r="E24799" s="3">
        <f t="shared" si="774"/>
        <v>2.3615556211421278E-4</v>
      </c>
      <c r="F24799" s="3">
        <f t="shared" si="775"/>
        <v>98.994301081932747</v>
      </c>
      <c r="G24799" t="s">
        <v>14473</v>
      </c>
    </row>
    <row r="24800" spans="1:7" x14ac:dyDescent="0.35">
      <c r="A24800" t="s">
        <v>10</v>
      </c>
      <c r="B24800" t="s">
        <v>6</v>
      </c>
      <c r="C24800" t="s">
        <v>14184</v>
      </c>
      <c r="D24800" s="2">
        <v>52171.519999999997</v>
      </c>
      <c r="E24800" s="3">
        <f t="shared" si="774"/>
        <v>2.3614297905200248E-4</v>
      </c>
      <c r="F24800" s="3">
        <f t="shared" si="775"/>
        <v>98.994537224911795</v>
      </c>
      <c r="G24800" t="s">
        <v>14480</v>
      </c>
    </row>
    <row r="24801" spans="1:7" x14ac:dyDescent="0.35">
      <c r="A24801" t="s">
        <v>3</v>
      </c>
      <c r="B24801" t="s">
        <v>9</v>
      </c>
      <c r="C24801" t="s">
        <v>11026</v>
      </c>
      <c r="D24801" s="2">
        <v>52169.49</v>
      </c>
      <c r="E24801" s="3">
        <f t="shared" si="774"/>
        <v>2.3613379070082016E-4</v>
      </c>
      <c r="F24801" s="3">
        <f t="shared" si="775"/>
        <v>98.994773358702503</v>
      </c>
      <c r="G24801" t="s">
        <v>14473</v>
      </c>
    </row>
    <row r="24802" spans="1:7" x14ac:dyDescent="0.35">
      <c r="A24802" t="s">
        <v>10</v>
      </c>
      <c r="B24802" t="s">
        <v>122</v>
      </c>
      <c r="C24802" t="s">
        <v>1398</v>
      </c>
      <c r="D24802" s="2">
        <v>52167.06</v>
      </c>
      <c r="E24802" s="3">
        <f t="shared" si="774"/>
        <v>2.3612279183708959E-4</v>
      </c>
      <c r="F24802" s="3">
        <f t="shared" si="775"/>
        <v>98.995009481494336</v>
      </c>
      <c r="G24802" t="s">
        <v>14473</v>
      </c>
    </row>
    <row r="24803" spans="1:7" x14ac:dyDescent="0.35">
      <c r="A24803" t="s">
        <v>10</v>
      </c>
      <c r="B24803" t="s">
        <v>13</v>
      </c>
      <c r="C24803" t="s">
        <v>745</v>
      </c>
      <c r="D24803" s="2">
        <v>52164.9</v>
      </c>
      <c r="E24803" s="3">
        <f t="shared" si="774"/>
        <v>2.3611301506932909E-4</v>
      </c>
      <c r="F24803" s="3">
        <f t="shared" si="775"/>
        <v>98.995245594509399</v>
      </c>
      <c r="G24803" t="s">
        <v>14473</v>
      </c>
    </row>
    <row r="24804" spans="1:7" x14ac:dyDescent="0.35">
      <c r="A24804" t="s">
        <v>3</v>
      </c>
      <c r="B24804" t="s">
        <v>83</v>
      </c>
      <c r="C24804" t="s">
        <v>13639</v>
      </c>
      <c r="D24804" s="2">
        <v>52162.27</v>
      </c>
      <c r="E24804" s="3">
        <f t="shared" si="774"/>
        <v>2.3610111094932442E-4</v>
      </c>
      <c r="F24804" s="3">
        <f t="shared" si="775"/>
        <v>98.995481695620342</v>
      </c>
      <c r="G24804" t="s">
        <v>14473</v>
      </c>
    </row>
    <row r="24805" spans="1:7" x14ac:dyDescent="0.35">
      <c r="A24805" t="s">
        <v>3</v>
      </c>
      <c r="B24805" t="s">
        <v>9</v>
      </c>
      <c r="C24805" s="8" t="s">
        <v>4613</v>
      </c>
      <c r="D24805" s="2">
        <v>52156.63</v>
      </c>
      <c r="E24805" s="3">
        <f t="shared" si="774"/>
        <v>2.3607558272239419E-4</v>
      </c>
      <c r="F24805" s="3">
        <f t="shared" si="775"/>
        <v>98.995717771203061</v>
      </c>
      <c r="G24805" t="s">
        <v>14480</v>
      </c>
    </row>
    <row r="24806" spans="1:7" x14ac:dyDescent="0.35">
      <c r="A24806" t="s">
        <v>3</v>
      </c>
      <c r="B24806" t="s">
        <v>8</v>
      </c>
      <c r="C24806" t="s">
        <v>4435</v>
      </c>
      <c r="D24806" s="2">
        <v>52153</v>
      </c>
      <c r="E24806" s="3">
        <f t="shared" si="774"/>
        <v>2.3605915232101891E-4</v>
      </c>
      <c r="F24806" s="3">
        <f t="shared" si="775"/>
        <v>98.995953830355376</v>
      </c>
      <c r="G24806" t="s">
        <v>14473</v>
      </c>
    </row>
    <row r="24807" spans="1:7" x14ac:dyDescent="0.35">
      <c r="A24807" t="s">
        <v>10</v>
      </c>
      <c r="B24807" t="s">
        <v>1570</v>
      </c>
      <c r="C24807" t="s">
        <v>3074</v>
      </c>
      <c r="D24807" s="2">
        <v>52143.46</v>
      </c>
      <c r="E24807" s="3">
        <f t="shared" si="774"/>
        <v>2.3601597159674339E-4</v>
      </c>
      <c r="F24807" s="3">
        <f t="shared" si="775"/>
        <v>98.99618984632697</v>
      </c>
      <c r="G24807" t="s">
        <v>14473</v>
      </c>
    </row>
    <row r="24808" spans="1:7" x14ac:dyDescent="0.35">
      <c r="A24808" t="s">
        <v>10</v>
      </c>
      <c r="B24808" t="s">
        <v>8</v>
      </c>
      <c r="C24808" s="8" t="s">
        <v>14056</v>
      </c>
      <c r="D24808" s="2">
        <v>52142.52</v>
      </c>
      <c r="E24808" s="3">
        <f t="shared" si="774"/>
        <v>2.3601171689225498E-4</v>
      </c>
      <c r="F24808" s="3">
        <f t="shared" si="775"/>
        <v>98.996425858043864</v>
      </c>
      <c r="G24808" t="s">
        <v>14480</v>
      </c>
    </row>
    <row r="24809" spans="1:7" x14ac:dyDescent="0.35">
      <c r="A24809" t="s">
        <v>10</v>
      </c>
      <c r="B24809" t="s">
        <v>9</v>
      </c>
      <c r="C24809" t="s">
        <v>10478</v>
      </c>
      <c r="D24809" s="2">
        <v>52142.400000000001</v>
      </c>
      <c r="E24809" s="3">
        <f t="shared" si="774"/>
        <v>2.3601117373849055E-4</v>
      </c>
      <c r="F24809" s="3">
        <f t="shared" si="775"/>
        <v>98.996661869217604</v>
      </c>
      <c r="G24809" t="s">
        <v>14480</v>
      </c>
    </row>
    <row r="24810" spans="1:7" x14ac:dyDescent="0.35">
      <c r="A24810" t="s">
        <v>3</v>
      </c>
      <c r="B24810" t="s">
        <v>29</v>
      </c>
      <c r="C24810" t="s">
        <v>6112</v>
      </c>
      <c r="D24810" s="2">
        <v>52140</v>
      </c>
      <c r="E24810" s="3">
        <f t="shared" si="774"/>
        <v>2.360003106632011E-4</v>
      </c>
      <c r="F24810" s="3">
        <f t="shared" si="775"/>
        <v>98.996897869528269</v>
      </c>
      <c r="G24810" t="s">
        <v>14473</v>
      </c>
    </row>
    <row r="24811" spans="1:7" x14ac:dyDescent="0.35">
      <c r="A24811" t="s">
        <v>10</v>
      </c>
      <c r="B24811" t="s">
        <v>29</v>
      </c>
      <c r="C24811" t="s">
        <v>5377</v>
      </c>
      <c r="D24811" s="2">
        <v>52136.33</v>
      </c>
      <c r="E24811" s="3">
        <f t="shared" si="774"/>
        <v>2.35983699210571E-4</v>
      </c>
      <c r="F24811" s="3">
        <f t="shared" si="775"/>
        <v>98.997133853227481</v>
      </c>
      <c r="G24811" t="s">
        <v>14473</v>
      </c>
    </row>
    <row r="24812" spans="1:7" x14ac:dyDescent="0.35">
      <c r="A24812" t="s">
        <v>3</v>
      </c>
      <c r="B24812" t="s">
        <v>9</v>
      </c>
      <c r="C24812" t="s">
        <v>13005</v>
      </c>
      <c r="D24812" s="2">
        <v>52131.03</v>
      </c>
      <c r="E24812" s="3">
        <f t="shared" si="774"/>
        <v>2.3595970991930679E-4</v>
      </c>
      <c r="F24812" s="3">
        <f t="shared" si="775"/>
        <v>98.997369812937407</v>
      </c>
      <c r="G24812" t="s">
        <v>14480</v>
      </c>
    </row>
    <row r="24813" spans="1:7" x14ac:dyDescent="0.35">
      <c r="A24813" t="s">
        <v>3</v>
      </c>
      <c r="B24813" t="s">
        <v>200</v>
      </c>
      <c r="C24813" t="s">
        <v>6826</v>
      </c>
      <c r="D24813" s="2">
        <v>52127.92</v>
      </c>
      <c r="E24813" s="3">
        <f t="shared" si="774"/>
        <v>2.359456331842442E-4</v>
      </c>
      <c r="F24813" s="3">
        <f t="shared" si="775"/>
        <v>98.997605758570586</v>
      </c>
      <c r="G24813" t="s">
        <v>14473</v>
      </c>
    </row>
    <row r="24814" spans="1:7" x14ac:dyDescent="0.35">
      <c r="A24814" t="s">
        <v>10</v>
      </c>
      <c r="B24814" t="s">
        <v>73</v>
      </c>
      <c r="C24814" t="s">
        <v>10563</v>
      </c>
      <c r="D24814" s="2">
        <v>52126.46</v>
      </c>
      <c r="E24814" s="3">
        <f t="shared" si="774"/>
        <v>2.3593902481344314E-4</v>
      </c>
      <c r="F24814" s="3">
        <f t="shared" si="775"/>
        <v>98.997841697595405</v>
      </c>
      <c r="G24814" t="s">
        <v>14473</v>
      </c>
    </row>
    <row r="24815" spans="1:7" x14ac:dyDescent="0.35">
      <c r="A24815" t="s">
        <v>10</v>
      </c>
      <c r="B24815" t="s">
        <v>43</v>
      </c>
      <c r="C24815" t="s">
        <v>5246</v>
      </c>
      <c r="D24815" s="2">
        <v>52123.96</v>
      </c>
      <c r="E24815" s="3">
        <f t="shared" si="774"/>
        <v>2.3592770911001664E-4</v>
      </c>
      <c r="F24815" s="3">
        <f t="shared" si="775"/>
        <v>98.998077625304518</v>
      </c>
      <c r="G24815" t="s">
        <v>14473</v>
      </c>
    </row>
    <row r="24816" spans="1:7" x14ac:dyDescent="0.35">
      <c r="A24816" t="s">
        <v>3</v>
      </c>
      <c r="B24816" t="s">
        <v>9</v>
      </c>
      <c r="C24816" t="s">
        <v>10093</v>
      </c>
      <c r="D24816" s="2">
        <v>52123.44</v>
      </c>
      <c r="E24816" s="3">
        <f t="shared" si="774"/>
        <v>2.3592535544370393E-4</v>
      </c>
      <c r="F24816" s="3">
        <f t="shared" si="775"/>
        <v>98.998313550659958</v>
      </c>
      <c r="G24816" t="s">
        <v>14480</v>
      </c>
    </row>
    <row r="24817" spans="1:7" x14ac:dyDescent="0.35">
      <c r="A24817" t="s">
        <v>10</v>
      </c>
      <c r="B24817" t="s">
        <v>8</v>
      </c>
      <c r="C24817" t="s">
        <v>4282</v>
      </c>
      <c r="D24817" s="2">
        <v>52122.720000000001</v>
      </c>
      <c r="E24817" s="3">
        <f t="shared" si="774"/>
        <v>2.3592209652111712E-4</v>
      </c>
      <c r="F24817" s="3">
        <f t="shared" si="775"/>
        <v>98.99854947275648</v>
      </c>
      <c r="G24817" t="s">
        <v>14480</v>
      </c>
    </row>
    <row r="24818" spans="1:7" x14ac:dyDescent="0.35">
      <c r="A24818" t="s">
        <v>10</v>
      </c>
      <c r="B24818" t="s">
        <v>9</v>
      </c>
      <c r="C24818" s="8" t="s">
        <v>14445</v>
      </c>
      <c r="D24818" s="2">
        <v>52119.54</v>
      </c>
      <c r="E24818" s="3">
        <f t="shared" si="774"/>
        <v>2.3590770294635858E-4</v>
      </c>
      <c r="F24818" s="3">
        <f t="shared" si="775"/>
        <v>98.998785380459424</v>
      </c>
      <c r="G24818" t="s">
        <v>14480</v>
      </c>
    </row>
    <row r="24819" spans="1:7" x14ac:dyDescent="0.35">
      <c r="A24819" t="s">
        <v>10</v>
      </c>
      <c r="B24819" t="s">
        <v>38</v>
      </c>
      <c r="C24819" t="s">
        <v>4066</v>
      </c>
      <c r="D24819" s="2">
        <v>52112.14</v>
      </c>
      <c r="E24819" s="3">
        <f t="shared" si="774"/>
        <v>2.3587420846421612E-4</v>
      </c>
      <c r="F24819" s="3">
        <f t="shared" si="775"/>
        <v>98.999021254667895</v>
      </c>
      <c r="G24819" t="s">
        <v>14473</v>
      </c>
    </row>
    <row r="24820" spans="1:7" x14ac:dyDescent="0.35">
      <c r="A24820" t="s">
        <v>10</v>
      </c>
      <c r="B24820" t="s">
        <v>9</v>
      </c>
      <c r="C24820" t="s">
        <v>14140</v>
      </c>
      <c r="D24820" s="2">
        <v>52109.83</v>
      </c>
      <c r="E24820" s="3">
        <f t="shared" si="774"/>
        <v>2.3586375275425005E-4</v>
      </c>
      <c r="F24820" s="3">
        <f t="shared" si="775"/>
        <v>98.999257118420644</v>
      </c>
      <c r="G24820" t="s">
        <v>14473</v>
      </c>
    </row>
    <row r="24821" spans="1:7" x14ac:dyDescent="0.35">
      <c r="A24821" t="s">
        <v>10</v>
      </c>
      <c r="B24821" t="s">
        <v>516</v>
      </c>
      <c r="C24821" t="s">
        <v>12828</v>
      </c>
      <c r="D24821" s="2">
        <v>52107.360000000001</v>
      </c>
      <c r="E24821" s="3">
        <f t="shared" si="774"/>
        <v>2.3585257283926465E-4</v>
      </c>
      <c r="F24821" s="3">
        <f t="shared" si="775"/>
        <v>98.999492970993487</v>
      </c>
      <c r="G24821" t="s">
        <v>14473</v>
      </c>
    </row>
    <row r="24822" spans="1:7" x14ac:dyDescent="0.35">
      <c r="A24822" t="s">
        <v>3</v>
      </c>
      <c r="B24822" t="s">
        <v>32</v>
      </c>
      <c r="C24822" t="s">
        <v>553</v>
      </c>
      <c r="D24822" s="2">
        <v>52105.21</v>
      </c>
      <c r="E24822" s="3">
        <f t="shared" si="774"/>
        <v>2.3584284133431786E-4</v>
      </c>
      <c r="F24822" s="3">
        <f t="shared" si="775"/>
        <v>98.999728813834821</v>
      </c>
      <c r="G24822" t="s">
        <v>14480</v>
      </c>
    </row>
    <row r="24823" spans="1:7" x14ac:dyDescent="0.35">
      <c r="A24823" t="s">
        <v>10</v>
      </c>
      <c r="B24823" t="s">
        <v>29</v>
      </c>
      <c r="C24823" t="s">
        <v>1479</v>
      </c>
      <c r="D24823" s="2">
        <v>52104.86</v>
      </c>
      <c r="E24823" s="3">
        <f t="shared" si="774"/>
        <v>2.3584125713583816E-4</v>
      </c>
      <c r="F24823" s="3">
        <f t="shared" si="775"/>
        <v>98.999964655091958</v>
      </c>
      <c r="G24823" t="s">
        <v>14473</v>
      </c>
    </row>
    <row r="24824" spans="1:7" x14ac:dyDescent="0.35">
      <c r="A24824" t="s">
        <v>3</v>
      </c>
      <c r="B24824" t="s">
        <v>9</v>
      </c>
      <c r="C24824" t="s">
        <v>6501</v>
      </c>
      <c r="D24824" s="2">
        <v>52102.27</v>
      </c>
      <c r="E24824" s="3">
        <f t="shared" si="774"/>
        <v>2.3582953406708828E-4</v>
      </c>
      <c r="F24824" s="3">
        <f t="shared" si="775"/>
        <v>99.000200484626021</v>
      </c>
      <c r="G24824" t="s">
        <v>14480</v>
      </c>
    </row>
    <row r="24825" spans="1:7" x14ac:dyDescent="0.35">
      <c r="A24825" t="s">
        <v>3</v>
      </c>
      <c r="B24825" t="s">
        <v>9</v>
      </c>
      <c r="C24825" t="s">
        <v>4329</v>
      </c>
      <c r="D24825" s="2">
        <v>52100</v>
      </c>
      <c r="E24825" s="3">
        <f t="shared" si="774"/>
        <v>2.3581925940837701E-4</v>
      </c>
      <c r="F24825" s="3">
        <f t="shared" si="775"/>
        <v>99.000436303885422</v>
      </c>
      <c r="G24825" t="s">
        <v>14473</v>
      </c>
    </row>
    <row r="24826" spans="1:7" x14ac:dyDescent="0.35">
      <c r="A24826" t="s">
        <v>3</v>
      </c>
      <c r="B24826" t="s">
        <v>13</v>
      </c>
      <c r="C24826" t="s">
        <v>11313</v>
      </c>
      <c r="D24826" s="2">
        <v>52098.06</v>
      </c>
      <c r="E24826" s="3">
        <f t="shared" si="774"/>
        <v>2.3581047842251803E-4</v>
      </c>
      <c r="F24826" s="3">
        <f t="shared" si="775"/>
        <v>99.000672114363852</v>
      </c>
      <c r="G24826" t="s">
        <v>14473</v>
      </c>
    </row>
    <row r="24827" spans="1:7" x14ac:dyDescent="0.35">
      <c r="A24827" t="s">
        <v>3</v>
      </c>
      <c r="B24827" t="s">
        <v>13</v>
      </c>
      <c r="C24827" t="s">
        <v>5429</v>
      </c>
      <c r="D24827" s="2">
        <v>52097.21</v>
      </c>
      <c r="E24827" s="3">
        <f t="shared" si="774"/>
        <v>2.3580663108335303E-4</v>
      </c>
      <c r="F24827" s="3">
        <f t="shared" si="775"/>
        <v>99.000907920994933</v>
      </c>
      <c r="G24827" t="s">
        <v>14473</v>
      </c>
    </row>
    <row r="24828" spans="1:7" x14ac:dyDescent="0.35">
      <c r="A24828" t="s">
        <v>3</v>
      </c>
      <c r="B24828" t="s">
        <v>22</v>
      </c>
      <c r="C24828" t="s">
        <v>8154</v>
      </c>
      <c r="D24828" s="2">
        <v>52095.83</v>
      </c>
      <c r="E24828" s="3">
        <f t="shared" si="774"/>
        <v>2.3580038481506161E-4</v>
      </c>
      <c r="F24828" s="3">
        <f t="shared" si="775"/>
        <v>99.001143721379748</v>
      </c>
      <c r="G24828" t="s">
        <v>14480</v>
      </c>
    </row>
    <row r="24829" spans="1:7" x14ac:dyDescent="0.35">
      <c r="A24829" t="s">
        <v>3</v>
      </c>
      <c r="B24829" t="s">
        <v>9</v>
      </c>
      <c r="C24829" t="s">
        <v>5940</v>
      </c>
      <c r="D24829" s="2">
        <v>52088.29</v>
      </c>
      <c r="E24829" s="3">
        <f t="shared" si="774"/>
        <v>2.3576625665352725E-4</v>
      </c>
      <c r="F24829" s="3">
        <f t="shared" si="775"/>
        <v>99.001379487636399</v>
      </c>
      <c r="G24829" t="s">
        <v>14480</v>
      </c>
    </row>
    <row r="24830" spans="1:7" x14ac:dyDescent="0.35">
      <c r="A24830" t="s">
        <v>10</v>
      </c>
      <c r="B24830" t="s">
        <v>55</v>
      </c>
      <c r="C24830" t="s">
        <v>13411</v>
      </c>
      <c r="D24830" s="2">
        <v>52085.75</v>
      </c>
      <c r="E24830" s="3">
        <f t="shared" si="774"/>
        <v>2.3575475989884593E-4</v>
      </c>
      <c r="F24830" s="3">
        <f t="shared" si="775"/>
        <v>99.001615242396298</v>
      </c>
      <c r="G24830" t="s">
        <v>14480</v>
      </c>
    </row>
    <row r="24831" spans="1:7" x14ac:dyDescent="0.35">
      <c r="A24831" t="s">
        <v>3</v>
      </c>
      <c r="B24831" t="s">
        <v>39</v>
      </c>
      <c r="C24831" t="s">
        <v>863</v>
      </c>
      <c r="D24831" s="2">
        <v>52077.59</v>
      </c>
      <c r="E24831" s="3">
        <f t="shared" si="774"/>
        <v>2.357178254428618E-4</v>
      </c>
      <c r="F24831" s="3">
        <f t="shared" si="775"/>
        <v>99.001850960221745</v>
      </c>
      <c r="G24831" t="s">
        <v>14473</v>
      </c>
    </row>
    <row r="24832" spans="1:7" x14ac:dyDescent="0.35">
      <c r="A24832" t="s">
        <v>3</v>
      </c>
      <c r="B24832" t="s">
        <v>8</v>
      </c>
      <c r="C24832" s="8" t="s">
        <v>8760</v>
      </c>
      <c r="D24832" s="2">
        <v>52074.73</v>
      </c>
      <c r="E24832" s="3">
        <f t="shared" si="774"/>
        <v>2.357048802781419E-4</v>
      </c>
      <c r="F24832" s="3">
        <f t="shared" si="775"/>
        <v>99.002086665102027</v>
      </c>
      <c r="G24832" t="s">
        <v>14480</v>
      </c>
    </row>
    <row r="24833" spans="1:7" x14ac:dyDescent="0.35">
      <c r="A24833" t="s">
        <v>10</v>
      </c>
      <c r="B24833" t="s">
        <v>36</v>
      </c>
      <c r="C24833" t="s">
        <v>7561</v>
      </c>
      <c r="D24833" s="2">
        <v>52072.45</v>
      </c>
      <c r="E24833" s="3">
        <f t="shared" si="774"/>
        <v>2.356945603566169E-4</v>
      </c>
      <c r="F24833" s="3">
        <f t="shared" si="775"/>
        <v>99.002322359662386</v>
      </c>
      <c r="G24833" t="s">
        <v>14480</v>
      </c>
    </row>
    <row r="24834" spans="1:7" x14ac:dyDescent="0.35">
      <c r="A24834" t="s">
        <v>10</v>
      </c>
      <c r="B24834" t="s">
        <v>28</v>
      </c>
      <c r="C24834" t="s">
        <v>2701</v>
      </c>
      <c r="D24834" s="2">
        <v>52067.54</v>
      </c>
      <c r="E24834" s="3">
        <f t="shared" si="774"/>
        <v>2.3567233631508727E-4</v>
      </c>
      <c r="F24834" s="3">
        <f t="shared" si="775"/>
        <v>99.002558031998703</v>
      </c>
      <c r="G24834" t="s">
        <v>14473</v>
      </c>
    </row>
    <row r="24835" spans="1:7" x14ac:dyDescent="0.35">
      <c r="A24835" t="s">
        <v>10</v>
      </c>
      <c r="B24835" t="s">
        <v>52</v>
      </c>
      <c r="C24835" t="s">
        <v>1758</v>
      </c>
      <c r="D24835" s="2">
        <v>52064.39</v>
      </c>
      <c r="E24835" s="3">
        <f t="shared" ref="E24835:E24898" si="776">(D24835/$D$29638)*100</f>
        <v>2.3565807852876986E-4</v>
      </c>
      <c r="F24835" s="3">
        <f t="shared" si="775"/>
        <v>99.002793690077226</v>
      </c>
      <c r="G24835" t="s">
        <v>14473</v>
      </c>
    </row>
    <row r="24836" spans="1:7" x14ac:dyDescent="0.35">
      <c r="A24836" t="s">
        <v>3</v>
      </c>
      <c r="B24836" t="s">
        <v>200</v>
      </c>
      <c r="C24836" t="s">
        <v>760</v>
      </c>
      <c r="D24836" s="2">
        <v>52059</v>
      </c>
      <c r="E24836" s="3">
        <f t="shared" si="776"/>
        <v>2.3563368187218229E-4</v>
      </c>
      <c r="F24836" s="3">
        <f t="shared" ref="F24836:F24899" si="777">E24836+F24835</f>
        <v>99.003029323759094</v>
      </c>
      <c r="G24836" t="s">
        <v>14473</v>
      </c>
    </row>
    <row r="24837" spans="1:7" x14ac:dyDescent="0.35">
      <c r="A24837" t="s">
        <v>10</v>
      </c>
      <c r="B24837" t="s">
        <v>9</v>
      </c>
      <c r="C24837" t="s">
        <v>11281</v>
      </c>
      <c r="D24837" s="2">
        <v>52057.23</v>
      </c>
      <c r="E24837" s="3">
        <f t="shared" si="776"/>
        <v>2.3562567035415635E-4</v>
      </c>
      <c r="F24837" s="3">
        <f t="shared" si="777"/>
        <v>99.00326494942945</v>
      </c>
      <c r="G24837" t="s">
        <v>14480</v>
      </c>
    </row>
    <row r="24838" spans="1:7" x14ac:dyDescent="0.35">
      <c r="A24838" t="s">
        <v>10</v>
      </c>
      <c r="B24838" t="s">
        <v>67</v>
      </c>
      <c r="C24838" t="s">
        <v>14155</v>
      </c>
      <c r="D24838" s="2">
        <v>52056.65</v>
      </c>
      <c r="E24838" s="3">
        <f t="shared" si="776"/>
        <v>2.3562304511096142E-4</v>
      </c>
      <c r="F24838" s="3">
        <f t="shared" si="777"/>
        <v>99.003500572474564</v>
      </c>
      <c r="G24838" t="s">
        <v>14473</v>
      </c>
    </row>
    <row r="24839" spans="1:7" x14ac:dyDescent="0.35">
      <c r="A24839" t="s">
        <v>3</v>
      </c>
      <c r="B24839" t="s">
        <v>6</v>
      </c>
      <c r="C24839" t="s">
        <v>2140</v>
      </c>
      <c r="D24839" s="2">
        <v>52052.480000000003</v>
      </c>
      <c r="E24839" s="3">
        <f t="shared" si="776"/>
        <v>2.3560417051764603E-4</v>
      </c>
      <c r="F24839" s="3">
        <f t="shared" si="777"/>
        <v>99.003736176645077</v>
      </c>
      <c r="G24839" t="s">
        <v>14480</v>
      </c>
    </row>
    <row r="24840" spans="1:7" x14ac:dyDescent="0.35">
      <c r="A24840" t="s">
        <v>10</v>
      </c>
      <c r="B24840" t="s">
        <v>8</v>
      </c>
      <c r="C24840" t="s">
        <v>2345</v>
      </c>
      <c r="D24840" s="2">
        <v>52041.65</v>
      </c>
      <c r="E24840" s="3">
        <f t="shared" si="776"/>
        <v>2.3555515089040236E-4</v>
      </c>
      <c r="F24840" s="3">
        <f t="shared" si="777"/>
        <v>99.003971731795971</v>
      </c>
      <c r="G24840" t="s">
        <v>14473</v>
      </c>
    </row>
    <row r="24841" spans="1:7" x14ac:dyDescent="0.35">
      <c r="A24841" t="s">
        <v>3</v>
      </c>
      <c r="B24841" t="s">
        <v>11</v>
      </c>
      <c r="C24841" s="7" t="s">
        <v>2000</v>
      </c>
      <c r="D24841" s="2">
        <v>52041.09</v>
      </c>
      <c r="E24841" s="3">
        <f t="shared" si="776"/>
        <v>2.355526161728348E-4</v>
      </c>
      <c r="F24841" s="3">
        <f t="shared" si="777"/>
        <v>99.004207284412146</v>
      </c>
      <c r="G24841" t="s">
        <v>14480</v>
      </c>
    </row>
    <row r="24842" spans="1:7" x14ac:dyDescent="0.35">
      <c r="A24842" t="s">
        <v>3</v>
      </c>
      <c r="B24842" t="s">
        <v>6</v>
      </c>
      <c r="C24842" t="s">
        <v>12087</v>
      </c>
      <c r="D24842" s="2">
        <v>52040.56</v>
      </c>
      <c r="E24842" s="3">
        <f t="shared" si="776"/>
        <v>2.3555021724370838E-4</v>
      </c>
      <c r="F24842" s="3">
        <f t="shared" si="777"/>
        <v>99.004442834629387</v>
      </c>
      <c r="G24842" t="s">
        <v>14480</v>
      </c>
    </row>
    <row r="24843" spans="1:7" x14ac:dyDescent="0.35">
      <c r="A24843" t="s">
        <v>3</v>
      </c>
      <c r="B24843" t="s">
        <v>32</v>
      </c>
      <c r="C24843" t="s">
        <v>6326</v>
      </c>
      <c r="D24843" s="2">
        <v>52039.81</v>
      </c>
      <c r="E24843" s="3">
        <f t="shared" si="776"/>
        <v>2.3554682253268045E-4</v>
      </c>
      <c r="F24843" s="3">
        <f t="shared" si="777"/>
        <v>99.004678381451924</v>
      </c>
      <c r="G24843" t="s">
        <v>14473</v>
      </c>
    </row>
    <row r="24844" spans="1:7" x14ac:dyDescent="0.35">
      <c r="A24844" t="s">
        <v>3</v>
      </c>
      <c r="B24844" t="s">
        <v>22</v>
      </c>
      <c r="C24844" t="s">
        <v>2818</v>
      </c>
      <c r="D24844" s="2">
        <v>52037.5</v>
      </c>
      <c r="E24844" s="3">
        <f t="shared" si="776"/>
        <v>2.3553636682271435E-4</v>
      </c>
      <c r="F24844" s="3">
        <f t="shared" si="777"/>
        <v>99.00491391781874</v>
      </c>
      <c r="G24844" t="s">
        <v>14473</v>
      </c>
    </row>
    <row r="24845" spans="1:7" x14ac:dyDescent="0.35">
      <c r="A24845" t="s">
        <v>10</v>
      </c>
      <c r="B24845" t="s">
        <v>9</v>
      </c>
      <c r="C24845" t="s">
        <v>817</v>
      </c>
      <c r="D24845" s="2">
        <v>52035.85</v>
      </c>
      <c r="E24845" s="3">
        <f t="shared" si="776"/>
        <v>2.3552889845845286E-4</v>
      </c>
      <c r="F24845" s="3">
        <f t="shared" si="777"/>
        <v>99.005149446717198</v>
      </c>
      <c r="G24845" t="s">
        <v>14473</v>
      </c>
    </row>
    <row r="24846" spans="1:7" x14ac:dyDescent="0.35">
      <c r="A24846" t="s">
        <v>10</v>
      </c>
      <c r="B24846" t="s">
        <v>6</v>
      </c>
      <c r="C24846" s="8" t="s">
        <v>6667</v>
      </c>
      <c r="D24846" s="2">
        <v>52032.97</v>
      </c>
      <c r="E24846" s="3">
        <f t="shared" si="776"/>
        <v>2.3551586276810555E-4</v>
      </c>
      <c r="F24846" s="3">
        <f t="shared" si="777"/>
        <v>99.005384962579967</v>
      </c>
      <c r="G24846" t="s">
        <v>14480</v>
      </c>
    </row>
    <row r="24847" spans="1:7" x14ac:dyDescent="0.35">
      <c r="A24847" t="s">
        <v>3</v>
      </c>
      <c r="B24847" t="s">
        <v>29</v>
      </c>
      <c r="C24847" t="s">
        <v>400</v>
      </c>
      <c r="D24847" s="2">
        <v>52030.32</v>
      </c>
      <c r="E24847" s="3">
        <f t="shared" si="776"/>
        <v>2.3550386812247343E-4</v>
      </c>
      <c r="F24847" s="3">
        <f t="shared" si="777"/>
        <v>99.005620466448093</v>
      </c>
      <c r="G24847" t="s">
        <v>14473</v>
      </c>
    </row>
    <row r="24848" spans="1:7" x14ac:dyDescent="0.35">
      <c r="A24848" t="s">
        <v>10</v>
      </c>
      <c r="B24848" t="s">
        <v>386</v>
      </c>
      <c r="C24848" s="7" t="s">
        <v>10788</v>
      </c>
      <c r="D24848" s="2">
        <v>52029.74</v>
      </c>
      <c r="E24848" s="3">
        <f t="shared" si="776"/>
        <v>2.3550124287927848E-4</v>
      </c>
      <c r="F24848" s="3">
        <f t="shared" si="777"/>
        <v>99.005855967690977</v>
      </c>
      <c r="G24848" t="s">
        <v>14480</v>
      </c>
    </row>
    <row r="24849" spans="1:7" x14ac:dyDescent="0.35">
      <c r="A24849" t="s">
        <v>3</v>
      </c>
      <c r="B24849" t="s">
        <v>62</v>
      </c>
      <c r="C24849" t="s">
        <v>4715</v>
      </c>
      <c r="D24849" s="2">
        <v>52029.68</v>
      </c>
      <c r="E24849" s="3">
        <f t="shared" si="776"/>
        <v>2.3550097130239624E-4</v>
      </c>
      <c r="F24849" s="3">
        <f t="shared" si="777"/>
        <v>99.006091468662277</v>
      </c>
      <c r="G24849" t="s">
        <v>14473</v>
      </c>
    </row>
    <row r="24850" spans="1:7" x14ac:dyDescent="0.35">
      <c r="A24850" t="s">
        <v>3</v>
      </c>
      <c r="B24850" t="s">
        <v>27</v>
      </c>
      <c r="C24850" t="s">
        <v>5483</v>
      </c>
      <c r="D24850" s="2">
        <v>52027.71</v>
      </c>
      <c r="E24850" s="3">
        <f t="shared" si="776"/>
        <v>2.3549205452809616E-4</v>
      </c>
      <c r="F24850" s="3">
        <f t="shared" si="777"/>
        <v>99.006326960716805</v>
      </c>
      <c r="G24850" t="s">
        <v>14480</v>
      </c>
    </row>
    <row r="24851" spans="1:7" x14ac:dyDescent="0.35">
      <c r="A24851" t="s">
        <v>3</v>
      </c>
      <c r="B24851" t="s">
        <v>28</v>
      </c>
      <c r="C24851" s="8" t="s">
        <v>12022</v>
      </c>
      <c r="D24851" s="2">
        <v>52018.720000000001</v>
      </c>
      <c r="E24851" s="3">
        <f t="shared" si="776"/>
        <v>2.3545136325857444E-4</v>
      </c>
      <c r="F24851" s="3">
        <f t="shared" si="777"/>
        <v>99.006562412080058</v>
      </c>
      <c r="G24851" t="s">
        <v>14480</v>
      </c>
    </row>
    <row r="24852" spans="1:7" x14ac:dyDescent="0.35">
      <c r="A24852" t="s">
        <v>10</v>
      </c>
      <c r="B24852" t="s">
        <v>40</v>
      </c>
      <c r="C24852" t="s">
        <v>9118</v>
      </c>
      <c r="D24852" s="2">
        <v>52016.12</v>
      </c>
      <c r="E24852" s="3">
        <f t="shared" si="776"/>
        <v>2.3543959492701089E-4</v>
      </c>
      <c r="F24852" s="3">
        <f t="shared" si="777"/>
        <v>99.006797851674989</v>
      </c>
      <c r="G24852" t="s">
        <v>14473</v>
      </c>
    </row>
    <row r="24853" spans="1:7" x14ac:dyDescent="0.35">
      <c r="A24853" t="s">
        <v>10</v>
      </c>
      <c r="B24853" t="s">
        <v>6</v>
      </c>
      <c r="C24853" t="s">
        <v>6584</v>
      </c>
      <c r="D24853" s="2">
        <v>52003.040000000001</v>
      </c>
      <c r="E24853" s="3">
        <f t="shared" si="776"/>
        <v>2.3538039116668339E-4</v>
      </c>
      <c r="F24853" s="3">
        <f t="shared" si="777"/>
        <v>99.007033232066149</v>
      </c>
      <c r="G24853" t="s">
        <v>14473</v>
      </c>
    </row>
    <row r="24854" spans="1:7" x14ac:dyDescent="0.35">
      <c r="A24854" t="s">
        <v>10</v>
      </c>
      <c r="B24854" t="s">
        <v>9</v>
      </c>
      <c r="C24854" s="8" t="s">
        <v>11388</v>
      </c>
      <c r="D24854" s="2">
        <v>52000</v>
      </c>
      <c r="E24854" s="3">
        <f t="shared" si="776"/>
        <v>2.3536663127131678E-4</v>
      </c>
      <c r="F24854" s="3">
        <f t="shared" si="777"/>
        <v>99.007268598697422</v>
      </c>
      <c r="G24854" t="s">
        <v>14480</v>
      </c>
    </row>
    <row r="24855" spans="1:7" x14ac:dyDescent="0.35">
      <c r="A24855" t="s">
        <v>10</v>
      </c>
      <c r="B24855" t="s">
        <v>6</v>
      </c>
      <c r="C24855" t="s">
        <v>12276</v>
      </c>
      <c r="D24855" s="2">
        <v>52000</v>
      </c>
      <c r="E24855" s="3">
        <f t="shared" si="776"/>
        <v>2.3536663127131678E-4</v>
      </c>
      <c r="F24855" s="3">
        <f t="shared" si="777"/>
        <v>99.007503965328695</v>
      </c>
      <c r="G24855" t="s">
        <v>14473</v>
      </c>
    </row>
    <row r="24856" spans="1:7" x14ac:dyDescent="0.35">
      <c r="A24856" t="s">
        <v>3</v>
      </c>
      <c r="B24856" t="s">
        <v>33</v>
      </c>
      <c r="C24856" t="s">
        <v>13115</v>
      </c>
      <c r="D24856" s="2">
        <v>52000</v>
      </c>
      <c r="E24856" s="3">
        <f t="shared" si="776"/>
        <v>2.3536663127131678E-4</v>
      </c>
      <c r="F24856" s="3">
        <f t="shared" si="777"/>
        <v>99.007739331959968</v>
      </c>
      <c r="G24856" t="s">
        <v>14473</v>
      </c>
    </row>
    <row r="24857" spans="1:7" x14ac:dyDescent="0.35">
      <c r="A24857" t="s">
        <v>3</v>
      </c>
      <c r="B24857" t="s">
        <v>9</v>
      </c>
      <c r="C24857" t="s">
        <v>8818</v>
      </c>
      <c r="D24857" s="2">
        <v>51999.28</v>
      </c>
      <c r="E24857" s="3">
        <f t="shared" si="776"/>
        <v>2.3536337234872996E-4</v>
      </c>
      <c r="F24857" s="3">
        <f t="shared" si="777"/>
        <v>99.007974695332322</v>
      </c>
      <c r="G24857" t="s">
        <v>14473</v>
      </c>
    </row>
    <row r="24858" spans="1:7" x14ac:dyDescent="0.35">
      <c r="A24858" t="s">
        <v>3</v>
      </c>
      <c r="B24858" t="s">
        <v>13</v>
      </c>
      <c r="C24858" t="s">
        <v>11909</v>
      </c>
      <c r="D24858" s="2">
        <v>51998.48</v>
      </c>
      <c r="E24858" s="3">
        <f t="shared" si="776"/>
        <v>2.353597513236335E-4</v>
      </c>
      <c r="F24858" s="3">
        <f t="shared" si="777"/>
        <v>99.008210055083651</v>
      </c>
      <c r="G24858" t="s">
        <v>14473</v>
      </c>
    </row>
    <row r="24859" spans="1:7" x14ac:dyDescent="0.35">
      <c r="A24859" t="s">
        <v>10</v>
      </c>
      <c r="B24859" t="s">
        <v>6</v>
      </c>
      <c r="C24859" s="8" t="s">
        <v>7470</v>
      </c>
      <c r="D24859" s="2">
        <v>51996.23</v>
      </c>
      <c r="E24859" s="3">
        <f t="shared" si="776"/>
        <v>2.3534956719054961E-4</v>
      </c>
      <c r="F24859" s="3">
        <f t="shared" si="777"/>
        <v>99.008445404650843</v>
      </c>
      <c r="G24859" t="s">
        <v>14480</v>
      </c>
    </row>
    <row r="24860" spans="1:7" x14ac:dyDescent="0.35">
      <c r="A24860" t="s">
        <v>3</v>
      </c>
      <c r="B24860" t="s">
        <v>6</v>
      </c>
      <c r="C24860" t="s">
        <v>13259</v>
      </c>
      <c r="D24860" s="2">
        <v>51995.62</v>
      </c>
      <c r="E24860" s="3">
        <f t="shared" si="776"/>
        <v>2.3534680615891357E-4</v>
      </c>
      <c r="F24860" s="3">
        <f t="shared" si="777"/>
        <v>99.008680751457007</v>
      </c>
      <c r="G24860" t="s">
        <v>14473</v>
      </c>
    </row>
    <row r="24861" spans="1:7" x14ac:dyDescent="0.35">
      <c r="A24861" t="s">
        <v>10</v>
      </c>
      <c r="B24861" t="s">
        <v>9</v>
      </c>
      <c r="C24861" t="s">
        <v>10569</v>
      </c>
      <c r="D24861" s="2">
        <v>51989.01</v>
      </c>
      <c r="E24861" s="3">
        <f t="shared" si="776"/>
        <v>2.3531688743905386E-4</v>
      </c>
      <c r="F24861" s="3">
        <f t="shared" si="777"/>
        <v>99.008916068344448</v>
      </c>
      <c r="G24861" t="s">
        <v>14480</v>
      </c>
    </row>
    <row r="24862" spans="1:7" x14ac:dyDescent="0.35">
      <c r="A24862" t="s">
        <v>3</v>
      </c>
      <c r="B24862" t="s">
        <v>16</v>
      </c>
      <c r="C24862" t="s">
        <v>10651</v>
      </c>
      <c r="D24862" s="2">
        <v>51985</v>
      </c>
      <c r="E24862" s="3">
        <f t="shared" si="776"/>
        <v>2.3529873705075777E-4</v>
      </c>
      <c r="F24862" s="3">
        <f t="shared" si="777"/>
        <v>99.0091513670815</v>
      </c>
      <c r="G24862" t="s">
        <v>14473</v>
      </c>
    </row>
    <row r="24863" spans="1:7" x14ac:dyDescent="0.35">
      <c r="A24863" t="s">
        <v>10</v>
      </c>
      <c r="B24863" t="s">
        <v>6</v>
      </c>
      <c r="C24863" t="s">
        <v>662</v>
      </c>
      <c r="D24863" s="2">
        <v>51983.72</v>
      </c>
      <c r="E24863" s="3">
        <f t="shared" si="776"/>
        <v>2.3529294341060339E-4</v>
      </c>
      <c r="F24863" s="3">
        <f t="shared" si="777"/>
        <v>99.009386660024916</v>
      </c>
      <c r="G24863" t="s">
        <v>14473</v>
      </c>
    </row>
    <row r="24864" spans="1:7" x14ac:dyDescent="0.35">
      <c r="A24864" t="s">
        <v>3</v>
      </c>
      <c r="B24864" t="s">
        <v>165</v>
      </c>
      <c r="C24864" t="s">
        <v>131</v>
      </c>
      <c r="D24864" s="2">
        <v>51972.4</v>
      </c>
      <c r="E24864" s="3">
        <f t="shared" si="776"/>
        <v>2.3524170590548816E-4</v>
      </c>
      <c r="F24864" s="3">
        <f t="shared" si="777"/>
        <v>99.009621901730824</v>
      </c>
      <c r="G24864" t="s">
        <v>14473</v>
      </c>
    </row>
    <row r="24865" spans="1:7" x14ac:dyDescent="0.35">
      <c r="A24865" t="s">
        <v>10</v>
      </c>
      <c r="B24865" t="s">
        <v>9</v>
      </c>
      <c r="C24865" t="s">
        <v>2272</v>
      </c>
      <c r="D24865" s="2">
        <v>51970.53</v>
      </c>
      <c r="E24865" s="3">
        <f t="shared" si="776"/>
        <v>2.3523324175932513E-4</v>
      </c>
      <c r="F24865" s="3">
        <f t="shared" si="777"/>
        <v>99.009857134972577</v>
      </c>
      <c r="G24865" t="s">
        <v>14480</v>
      </c>
    </row>
    <row r="24866" spans="1:7" x14ac:dyDescent="0.35">
      <c r="A24866" t="s">
        <v>10</v>
      </c>
      <c r="B24866" t="s">
        <v>562</v>
      </c>
      <c r="C24866" t="s">
        <v>2034</v>
      </c>
      <c r="D24866" s="2">
        <v>51968.160000000003</v>
      </c>
      <c r="E24866" s="3">
        <f t="shared" si="776"/>
        <v>2.3522251447247682E-4</v>
      </c>
      <c r="F24866" s="3">
        <f t="shared" si="777"/>
        <v>99.010092357487054</v>
      </c>
      <c r="G24866" t="s">
        <v>14480</v>
      </c>
    </row>
    <row r="24867" spans="1:7" x14ac:dyDescent="0.35">
      <c r="A24867" t="s">
        <v>3</v>
      </c>
      <c r="B24867" t="s">
        <v>29</v>
      </c>
      <c r="C24867" t="s">
        <v>9921</v>
      </c>
      <c r="D24867" s="2">
        <v>51948.33</v>
      </c>
      <c r="E24867" s="3">
        <f t="shared" si="776"/>
        <v>2.3513275831289778E-4</v>
      </c>
      <c r="F24867" s="3">
        <f t="shared" si="777"/>
        <v>99.010327490245373</v>
      </c>
      <c r="G24867" t="s">
        <v>14473</v>
      </c>
    </row>
    <row r="24868" spans="1:7" x14ac:dyDescent="0.35">
      <c r="A24868" t="s">
        <v>3</v>
      </c>
      <c r="B24868" t="s">
        <v>180</v>
      </c>
      <c r="C24868" t="s">
        <v>1767</v>
      </c>
      <c r="D24868" s="2">
        <v>51940</v>
      </c>
      <c r="E24868" s="3">
        <f t="shared" si="776"/>
        <v>2.3509505438908067E-4</v>
      </c>
      <c r="F24868" s="3">
        <f t="shared" si="777"/>
        <v>99.010562585299766</v>
      </c>
      <c r="G24868" t="s">
        <v>14480</v>
      </c>
    </row>
    <row r="24869" spans="1:7" x14ac:dyDescent="0.35">
      <c r="A24869" t="s">
        <v>3</v>
      </c>
      <c r="B24869" t="s">
        <v>6</v>
      </c>
      <c r="C24869" t="s">
        <v>2629</v>
      </c>
      <c r="D24869" s="2">
        <v>51938.5</v>
      </c>
      <c r="E24869" s="3">
        <f t="shared" si="776"/>
        <v>2.3508826496702472E-4</v>
      </c>
      <c r="F24869" s="3">
        <f t="shared" si="777"/>
        <v>99.010797673564738</v>
      </c>
      <c r="G24869" t="s">
        <v>14473</v>
      </c>
    </row>
    <row r="24870" spans="1:7" x14ac:dyDescent="0.35">
      <c r="A24870" t="s">
        <v>10</v>
      </c>
      <c r="B24870" t="s">
        <v>6</v>
      </c>
      <c r="C24870" t="s">
        <v>4132</v>
      </c>
      <c r="D24870" s="2">
        <v>51934.48</v>
      </c>
      <c r="E24870" s="3">
        <f t="shared" si="776"/>
        <v>2.3507006931591494E-4</v>
      </c>
      <c r="F24870" s="3">
        <f t="shared" si="777"/>
        <v>99.011032743634061</v>
      </c>
      <c r="G24870" t="s">
        <v>14473</v>
      </c>
    </row>
    <row r="24871" spans="1:7" x14ac:dyDescent="0.35">
      <c r="A24871" t="s">
        <v>3</v>
      </c>
      <c r="B24871" t="s">
        <v>9</v>
      </c>
      <c r="C24871" t="s">
        <v>13753</v>
      </c>
      <c r="D24871" s="2">
        <v>51933.09</v>
      </c>
      <c r="E24871" s="3">
        <f t="shared" si="776"/>
        <v>2.3506377778480979E-4</v>
      </c>
      <c r="F24871" s="3">
        <f t="shared" si="777"/>
        <v>99.011267807411841</v>
      </c>
      <c r="G24871" t="s">
        <v>14473</v>
      </c>
    </row>
    <row r="24872" spans="1:7" x14ac:dyDescent="0.35">
      <c r="A24872" t="s">
        <v>3</v>
      </c>
      <c r="B24872" t="s">
        <v>4</v>
      </c>
      <c r="C24872" t="s">
        <v>1119</v>
      </c>
      <c r="D24872" s="2">
        <v>51931</v>
      </c>
      <c r="E24872" s="3">
        <f t="shared" si="776"/>
        <v>2.3505431785674521E-4</v>
      </c>
      <c r="F24872" s="3">
        <f t="shared" si="777"/>
        <v>99.011502861729696</v>
      </c>
      <c r="G24872" t="s">
        <v>14473</v>
      </c>
    </row>
    <row r="24873" spans="1:7" x14ac:dyDescent="0.35">
      <c r="A24873" t="s">
        <v>10</v>
      </c>
      <c r="B24873" t="s">
        <v>9</v>
      </c>
      <c r="C24873" t="s">
        <v>10356</v>
      </c>
      <c r="D24873" s="2">
        <v>51921.83</v>
      </c>
      <c r="E24873" s="3">
        <f t="shared" si="776"/>
        <v>2.3501281185657683E-4</v>
      </c>
      <c r="F24873" s="3">
        <f t="shared" si="777"/>
        <v>99.011737874541552</v>
      </c>
      <c r="G24873" t="s">
        <v>14480</v>
      </c>
    </row>
    <row r="24874" spans="1:7" x14ac:dyDescent="0.35">
      <c r="A24874" t="s">
        <v>3</v>
      </c>
      <c r="B24874" t="s">
        <v>9</v>
      </c>
      <c r="C24874" t="s">
        <v>13392</v>
      </c>
      <c r="D24874" s="2">
        <v>51919.27</v>
      </c>
      <c r="E24874" s="3">
        <f t="shared" si="776"/>
        <v>2.3500122457626805E-4</v>
      </c>
      <c r="F24874" s="3">
        <f t="shared" si="777"/>
        <v>99.011972875766133</v>
      </c>
      <c r="G24874" t="s">
        <v>14473</v>
      </c>
    </row>
    <row r="24875" spans="1:7" x14ac:dyDescent="0.35">
      <c r="A24875" t="s">
        <v>3</v>
      </c>
      <c r="B24875" t="s">
        <v>180</v>
      </c>
      <c r="C24875" t="s">
        <v>4445</v>
      </c>
      <c r="D24875" s="2">
        <v>51917.55</v>
      </c>
      <c r="E24875" s="3">
        <f t="shared" si="776"/>
        <v>2.3499343937231063E-4</v>
      </c>
      <c r="F24875" s="3">
        <f t="shared" si="777"/>
        <v>99.012207869205511</v>
      </c>
      <c r="G24875" t="s">
        <v>14480</v>
      </c>
    </row>
    <row r="24876" spans="1:7" x14ac:dyDescent="0.35">
      <c r="A24876" t="s">
        <v>3</v>
      </c>
      <c r="B24876" t="s">
        <v>20</v>
      </c>
      <c r="C24876" t="s">
        <v>3783</v>
      </c>
      <c r="D24876" s="2">
        <v>51917.23</v>
      </c>
      <c r="E24876" s="3">
        <f t="shared" si="776"/>
        <v>2.3499199096227208E-4</v>
      </c>
      <c r="F24876" s="3">
        <f t="shared" si="777"/>
        <v>99.012442861196476</v>
      </c>
      <c r="G24876" t="s">
        <v>14480</v>
      </c>
    </row>
    <row r="24877" spans="1:7" x14ac:dyDescent="0.35">
      <c r="A24877" t="s">
        <v>10</v>
      </c>
      <c r="B24877" t="s">
        <v>9</v>
      </c>
      <c r="C24877" t="s">
        <v>9107</v>
      </c>
      <c r="D24877" s="2">
        <v>51915</v>
      </c>
      <c r="E24877" s="3">
        <f t="shared" si="776"/>
        <v>2.3498189735481561E-4</v>
      </c>
      <c r="F24877" s="3">
        <f t="shared" si="777"/>
        <v>99.012677843093826</v>
      </c>
      <c r="G24877" t="s">
        <v>14473</v>
      </c>
    </row>
    <row r="24878" spans="1:7" x14ac:dyDescent="0.35">
      <c r="A24878" t="s">
        <v>3</v>
      </c>
      <c r="B24878" t="s">
        <v>3842</v>
      </c>
      <c r="C24878" t="s">
        <v>1585</v>
      </c>
      <c r="D24878" s="2">
        <v>51915</v>
      </c>
      <c r="E24878" s="3">
        <f t="shared" si="776"/>
        <v>2.3498189735481561E-4</v>
      </c>
      <c r="F24878" s="3">
        <f t="shared" si="777"/>
        <v>99.012912824991176</v>
      </c>
      <c r="G24878" t="s">
        <v>14473</v>
      </c>
    </row>
    <row r="24879" spans="1:7" x14ac:dyDescent="0.35">
      <c r="A24879" t="s">
        <v>3</v>
      </c>
      <c r="B24879" t="s">
        <v>122</v>
      </c>
      <c r="C24879" t="s">
        <v>1004</v>
      </c>
      <c r="D24879" s="2">
        <v>51915</v>
      </c>
      <c r="E24879" s="3">
        <f t="shared" si="776"/>
        <v>2.3498189735481561E-4</v>
      </c>
      <c r="F24879" s="3">
        <f t="shared" si="777"/>
        <v>99.013147806888526</v>
      </c>
      <c r="G24879" t="s">
        <v>14473</v>
      </c>
    </row>
    <row r="24880" spans="1:7" x14ac:dyDescent="0.35">
      <c r="A24880" t="s">
        <v>10</v>
      </c>
      <c r="B24880" t="s">
        <v>23</v>
      </c>
      <c r="C24880" t="s">
        <v>5111</v>
      </c>
      <c r="D24880" s="2">
        <v>51912.74</v>
      </c>
      <c r="E24880" s="3">
        <f t="shared" si="776"/>
        <v>2.3497166795891802E-4</v>
      </c>
      <c r="F24880" s="3">
        <f t="shared" si="777"/>
        <v>99.01338277855649</v>
      </c>
      <c r="G24880" t="s">
        <v>14480</v>
      </c>
    </row>
    <row r="24881" spans="1:7" x14ac:dyDescent="0.35">
      <c r="A24881" t="s">
        <v>3</v>
      </c>
      <c r="B24881" t="s">
        <v>32</v>
      </c>
      <c r="C24881" t="s">
        <v>1465</v>
      </c>
      <c r="D24881" s="2">
        <v>51901.04</v>
      </c>
      <c r="E24881" s="3">
        <f t="shared" si="776"/>
        <v>2.34918710466882E-4</v>
      </c>
      <c r="F24881" s="3">
        <f t="shared" si="777"/>
        <v>99.013617697266952</v>
      </c>
      <c r="G24881" t="s">
        <v>14473</v>
      </c>
    </row>
    <row r="24882" spans="1:7" x14ac:dyDescent="0.35">
      <c r="A24882" t="s">
        <v>3</v>
      </c>
      <c r="B24882" t="s">
        <v>37</v>
      </c>
      <c r="C24882" t="s">
        <v>102</v>
      </c>
      <c r="D24882" s="2">
        <v>51894.71</v>
      </c>
      <c r="E24882" s="3">
        <f t="shared" si="776"/>
        <v>2.3489005910580605E-4</v>
      </c>
      <c r="F24882" s="3">
        <f t="shared" si="777"/>
        <v>99.013852587326056</v>
      </c>
      <c r="G24882" t="s">
        <v>14480</v>
      </c>
    </row>
    <row r="24883" spans="1:7" x14ac:dyDescent="0.35">
      <c r="A24883" t="s">
        <v>3</v>
      </c>
      <c r="B24883" t="s">
        <v>180</v>
      </c>
      <c r="C24883" t="s">
        <v>11499</v>
      </c>
      <c r="D24883" s="2">
        <v>51892.77</v>
      </c>
      <c r="E24883" s="3">
        <f t="shared" si="776"/>
        <v>2.3488127811994707E-4</v>
      </c>
      <c r="F24883" s="3">
        <f t="shared" si="777"/>
        <v>99.014087468604174</v>
      </c>
      <c r="G24883" t="s">
        <v>14480</v>
      </c>
    </row>
    <row r="24884" spans="1:7" x14ac:dyDescent="0.35">
      <c r="A24884" t="s">
        <v>10</v>
      </c>
      <c r="B24884" t="s">
        <v>28</v>
      </c>
      <c r="C24884" s="8" t="s">
        <v>14373</v>
      </c>
      <c r="D24884" s="2">
        <v>51887.5</v>
      </c>
      <c r="E24884" s="3">
        <f t="shared" si="776"/>
        <v>2.3485742461712403E-4</v>
      </c>
      <c r="F24884" s="3">
        <f t="shared" si="777"/>
        <v>99.01432232602879</v>
      </c>
      <c r="G24884" t="s">
        <v>14480</v>
      </c>
    </row>
    <row r="24885" spans="1:7" x14ac:dyDescent="0.35">
      <c r="A24885" t="s">
        <v>10</v>
      </c>
      <c r="B24885" t="s">
        <v>6</v>
      </c>
      <c r="C24885" t="s">
        <v>9258</v>
      </c>
      <c r="D24885" s="2">
        <v>51881.59</v>
      </c>
      <c r="E24885" s="3">
        <f t="shared" si="776"/>
        <v>2.3483067429422376E-4</v>
      </c>
      <c r="F24885" s="3">
        <f t="shared" si="777"/>
        <v>99.014557156703077</v>
      </c>
      <c r="G24885" t="s">
        <v>14473</v>
      </c>
    </row>
    <row r="24886" spans="1:7" x14ac:dyDescent="0.35">
      <c r="A24886" t="s">
        <v>3</v>
      </c>
      <c r="B24886" t="s">
        <v>166</v>
      </c>
      <c r="C24886" t="s">
        <v>1256</v>
      </c>
      <c r="D24886" s="2">
        <v>51881.5</v>
      </c>
      <c r="E24886" s="3">
        <f t="shared" si="776"/>
        <v>2.3483026692890042E-4</v>
      </c>
      <c r="F24886" s="3">
        <f t="shared" si="777"/>
        <v>99.01479198697001</v>
      </c>
      <c r="G24886" t="s">
        <v>14473</v>
      </c>
    </row>
    <row r="24887" spans="1:7" x14ac:dyDescent="0.35">
      <c r="A24887" t="s">
        <v>3</v>
      </c>
      <c r="B24887" t="s">
        <v>126</v>
      </c>
      <c r="C24887" t="s">
        <v>9269</v>
      </c>
      <c r="D24887" s="2">
        <v>51880.44</v>
      </c>
      <c r="E24887" s="3">
        <f t="shared" si="776"/>
        <v>2.3482546907064761E-4</v>
      </c>
      <c r="F24887" s="3">
        <f t="shared" si="777"/>
        <v>99.015026812439075</v>
      </c>
      <c r="G24887" t="s">
        <v>14473</v>
      </c>
    </row>
    <row r="24888" spans="1:7" x14ac:dyDescent="0.35">
      <c r="A24888" t="s">
        <v>10</v>
      </c>
      <c r="B24888" t="s">
        <v>8</v>
      </c>
      <c r="C24888" t="s">
        <v>1560</v>
      </c>
      <c r="D24888" s="2">
        <v>51879.94</v>
      </c>
      <c r="E24888" s="3">
        <f t="shared" si="776"/>
        <v>2.3482320592996229E-4</v>
      </c>
      <c r="F24888" s="3">
        <f t="shared" si="777"/>
        <v>99.015261635645004</v>
      </c>
      <c r="G24888" t="s">
        <v>14473</v>
      </c>
    </row>
    <row r="24889" spans="1:7" x14ac:dyDescent="0.35">
      <c r="A24889" t="s">
        <v>3</v>
      </c>
      <c r="B24889" t="s">
        <v>13</v>
      </c>
      <c r="C24889" t="s">
        <v>8700</v>
      </c>
      <c r="D24889" s="2">
        <v>51874.94</v>
      </c>
      <c r="E24889" s="3">
        <f t="shared" si="776"/>
        <v>2.3480057452310928E-4</v>
      </c>
      <c r="F24889" s="3">
        <f t="shared" si="777"/>
        <v>99.015496436219522</v>
      </c>
      <c r="G24889" t="s">
        <v>14473</v>
      </c>
    </row>
    <row r="24890" spans="1:7" x14ac:dyDescent="0.35">
      <c r="A24890" t="s">
        <v>3</v>
      </c>
      <c r="B24890" t="s">
        <v>55</v>
      </c>
      <c r="C24890" t="s">
        <v>1682</v>
      </c>
      <c r="D24890" s="2">
        <v>51870.84</v>
      </c>
      <c r="E24890" s="3">
        <f t="shared" si="776"/>
        <v>2.347820167694898E-4</v>
      </c>
      <c r="F24890" s="3">
        <f t="shared" si="777"/>
        <v>99.015731218236297</v>
      </c>
      <c r="G24890" t="s">
        <v>14473</v>
      </c>
    </row>
    <row r="24891" spans="1:7" x14ac:dyDescent="0.35">
      <c r="A24891" t="s">
        <v>3</v>
      </c>
      <c r="B24891" t="s">
        <v>1590</v>
      </c>
      <c r="C24891" t="s">
        <v>9344</v>
      </c>
      <c r="D24891" s="2">
        <v>51868.02</v>
      </c>
      <c r="E24891" s="3">
        <f t="shared" si="776"/>
        <v>2.347692526560247E-4</v>
      </c>
      <c r="F24891" s="3">
        <f t="shared" si="777"/>
        <v>99.015965987488954</v>
      </c>
      <c r="G24891" t="s">
        <v>14473</v>
      </c>
    </row>
    <row r="24892" spans="1:7" x14ac:dyDescent="0.35">
      <c r="A24892" t="s">
        <v>10</v>
      </c>
      <c r="B24892" t="s">
        <v>9</v>
      </c>
      <c r="C24892" s="8" t="s">
        <v>2529</v>
      </c>
      <c r="D24892" s="2">
        <v>51867</v>
      </c>
      <c r="E24892" s="3">
        <f t="shared" si="776"/>
        <v>2.3476463584902669E-4</v>
      </c>
      <c r="F24892" s="3">
        <f t="shared" si="777"/>
        <v>99.016200752124803</v>
      </c>
      <c r="G24892" t="s">
        <v>14480</v>
      </c>
    </row>
    <row r="24893" spans="1:7" x14ac:dyDescent="0.35">
      <c r="A24893" t="s">
        <v>3</v>
      </c>
      <c r="B24893" t="s">
        <v>4</v>
      </c>
      <c r="C24893" t="s">
        <v>1278</v>
      </c>
      <c r="D24893" s="2">
        <v>51866</v>
      </c>
      <c r="E24893" s="3">
        <f t="shared" si="776"/>
        <v>2.3476010956765609E-4</v>
      </c>
      <c r="F24893" s="3">
        <f t="shared" si="777"/>
        <v>99.016435512234366</v>
      </c>
      <c r="G24893" t="s">
        <v>14473</v>
      </c>
    </row>
    <row r="24894" spans="1:7" x14ac:dyDescent="0.35">
      <c r="A24894" t="s">
        <v>10</v>
      </c>
      <c r="B24894" t="s">
        <v>9</v>
      </c>
      <c r="C24894" t="s">
        <v>10063</v>
      </c>
      <c r="D24894" s="2">
        <v>51863.41</v>
      </c>
      <c r="E24894" s="3">
        <f t="shared" si="776"/>
        <v>2.3474838649890624E-4</v>
      </c>
      <c r="F24894" s="3">
        <f t="shared" si="777"/>
        <v>99.01667026062087</v>
      </c>
      <c r="G24894" t="s">
        <v>14473</v>
      </c>
    </row>
    <row r="24895" spans="1:7" x14ac:dyDescent="0.35">
      <c r="A24895" t="s">
        <v>10</v>
      </c>
      <c r="B24895" t="s">
        <v>68</v>
      </c>
      <c r="C24895" t="s">
        <v>1125</v>
      </c>
      <c r="D24895" s="2">
        <v>51855</v>
      </c>
      <c r="E24895" s="3">
        <f t="shared" si="776"/>
        <v>2.3471032047257947E-4</v>
      </c>
      <c r="F24895" s="3">
        <f t="shared" si="777"/>
        <v>99.01690497094134</v>
      </c>
      <c r="G24895" t="s">
        <v>14473</v>
      </c>
    </row>
    <row r="24896" spans="1:7" x14ac:dyDescent="0.35">
      <c r="A24896" t="s">
        <v>3</v>
      </c>
      <c r="B24896" t="s">
        <v>166</v>
      </c>
      <c r="C24896" t="s">
        <v>4210</v>
      </c>
      <c r="D24896" s="2">
        <v>51851.22</v>
      </c>
      <c r="E24896" s="3">
        <f t="shared" si="776"/>
        <v>2.346932111289986E-4</v>
      </c>
      <c r="F24896" s="3">
        <f t="shared" si="777"/>
        <v>99.017139664152467</v>
      </c>
      <c r="G24896" t="s">
        <v>14473</v>
      </c>
    </row>
    <row r="24897" spans="1:7" x14ac:dyDescent="0.35">
      <c r="A24897" t="s">
        <v>3</v>
      </c>
      <c r="B24897" t="s">
        <v>9</v>
      </c>
      <c r="C24897" t="s">
        <v>14218</v>
      </c>
      <c r="D24897" s="2">
        <v>51850.12</v>
      </c>
      <c r="E24897" s="3">
        <f t="shared" si="776"/>
        <v>2.3468823221949094E-4</v>
      </c>
      <c r="F24897" s="3">
        <f t="shared" si="777"/>
        <v>99.017374352384692</v>
      </c>
      <c r="G24897" t="s">
        <v>14480</v>
      </c>
    </row>
    <row r="24898" spans="1:7" x14ac:dyDescent="0.35">
      <c r="A24898" t="s">
        <v>3</v>
      </c>
      <c r="B24898" t="s">
        <v>40</v>
      </c>
      <c r="C24898" s="6" t="s">
        <v>7596</v>
      </c>
      <c r="D24898" s="2">
        <v>51849.93</v>
      </c>
      <c r="E24898" s="3">
        <f t="shared" si="776"/>
        <v>2.3468737222603051E-4</v>
      </c>
      <c r="F24898" s="3">
        <f t="shared" si="777"/>
        <v>99.01760903975692</v>
      </c>
      <c r="G24898" t="s">
        <v>14473</v>
      </c>
    </row>
    <row r="24899" spans="1:7" x14ac:dyDescent="0.35">
      <c r="A24899" t="s">
        <v>10</v>
      </c>
      <c r="B24899" t="s">
        <v>6</v>
      </c>
      <c r="C24899" t="s">
        <v>12970</v>
      </c>
      <c r="D24899" s="2">
        <v>51849</v>
      </c>
      <c r="E24899" s="3">
        <f t="shared" ref="E24899:E24962" si="778">(D24899/$D$29638)*100</f>
        <v>2.3468316278435586E-4</v>
      </c>
      <c r="F24899" s="3">
        <f t="shared" si="777"/>
        <v>99.017843722919707</v>
      </c>
      <c r="G24899" t="s">
        <v>14473</v>
      </c>
    </row>
    <row r="24900" spans="1:7" x14ac:dyDescent="0.35">
      <c r="A24900" t="s">
        <v>3</v>
      </c>
      <c r="B24900" t="s">
        <v>6</v>
      </c>
      <c r="C24900" t="s">
        <v>8180</v>
      </c>
      <c r="D24900" s="2">
        <v>51838.28</v>
      </c>
      <c r="E24900" s="3">
        <f t="shared" si="778"/>
        <v>2.3463464104806297E-4</v>
      </c>
      <c r="F24900" s="3">
        <f t="shared" ref="F24900:F24963" si="779">E24900+F24899</f>
        <v>99.018078357560753</v>
      </c>
      <c r="G24900" t="s">
        <v>14473</v>
      </c>
    </row>
    <row r="24901" spans="1:7" x14ac:dyDescent="0.35">
      <c r="A24901" t="s">
        <v>10</v>
      </c>
      <c r="B24901" t="s">
        <v>96</v>
      </c>
      <c r="C24901" t="s">
        <v>1099</v>
      </c>
      <c r="D24901" s="2">
        <v>51836.800000000003</v>
      </c>
      <c r="E24901" s="3">
        <f t="shared" si="778"/>
        <v>2.3462794215163449E-4</v>
      </c>
      <c r="F24901" s="3">
        <f t="shared" si="779"/>
        <v>99.018312985502902</v>
      </c>
      <c r="G24901" t="s">
        <v>14473</v>
      </c>
    </row>
    <row r="24902" spans="1:7" x14ac:dyDescent="0.35">
      <c r="A24902" t="s">
        <v>10</v>
      </c>
      <c r="B24902" t="s">
        <v>37</v>
      </c>
      <c r="C24902" s="7" t="s">
        <v>9092</v>
      </c>
      <c r="D24902" s="2">
        <v>51836.639999999999</v>
      </c>
      <c r="E24902" s="3">
        <f t="shared" si="778"/>
        <v>2.3462721794661521E-4</v>
      </c>
      <c r="F24902" s="3">
        <f t="shared" si="779"/>
        <v>99.018547612720852</v>
      </c>
      <c r="G24902" t="s">
        <v>14480</v>
      </c>
    </row>
    <row r="24903" spans="1:7" x14ac:dyDescent="0.35">
      <c r="A24903" t="s">
        <v>3</v>
      </c>
      <c r="B24903" t="s">
        <v>9</v>
      </c>
      <c r="C24903" t="s">
        <v>2012</v>
      </c>
      <c r="D24903" s="2">
        <v>51835.54</v>
      </c>
      <c r="E24903" s="3">
        <f t="shared" si="778"/>
        <v>2.3462223903710755E-4</v>
      </c>
      <c r="F24903" s="3">
        <f t="shared" si="779"/>
        <v>99.018782234959886</v>
      </c>
      <c r="G24903" t="s">
        <v>14480</v>
      </c>
    </row>
    <row r="24904" spans="1:7" x14ac:dyDescent="0.35">
      <c r="A24904" t="s">
        <v>3</v>
      </c>
      <c r="B24904" t="s">
        <v>9</v>
      </c>
      <c r="C24904" t="s">
        <v>10762</v>
      </c>
      <c r="D24904" s="2">
        <v>51827.92</v>
      </c>
      <c r="E24904" s="3">
        <f t="shared" si="778"/>
        <v>2.3458774877306354E-4</v>
      </c>
      <c r="F24904" s="3">
        <f t="shared" si="779"/>
        <v>99.019016822708664</v>
      </c>
      <c r="G24904" t="s">
        <v>14473</v>
      </c>
    </row>
    <row r="24905" spans="1:7" x14ac:dyDescent="0.35">
      <c r="A24905" t="s">
        <v>3</v>
      </c>
      <c r="B24905" t="s">
        <v>18</v>
      </c>
      <c r="C24905" t="s">
        <v>8083</v>
      </c>
      <c r="D24905" s="2">
        <v>51819</v>
      </c>
      <c r="E24905" s="3">
        <f t="shared" si="778"/>
        <v>2.3454737434323777E-4</v>
      </c>
      <c r="F24905" s="3">
        <f t="shared" si="779"/>
        <v>99.019251370083012</v>
      </c>
      <c r="G24905" t="s">
        <v>14473</v>
      </c>
    </row>
    <row r="24906" spans="1:7" x14ac:dyDescent="0.35">
      <c r="A24906" t="s">
        <v>10</v>
      </c>
      <c r="B24906" t="s">
        <v>29</v>
      </c>
      <c r="C24906" t="s">
        <v>525</v>
      </c>
      <c r="D24906" s="2">
        <v>51817.39</v>
      </c>
      <c r="E24906" s="3">
        <f t="shared" si="778"/>
        <v>2.3454008703023113E-4</v>
      </c>
      <c r="F24906" s="3">
        <f t="shared" si="779"/>
        <v>99.019485910170047</v>
      </c>
      <c r="G24906" t="s">
        <v>14473</v>
      </c>
    </row>
    <row r="24907" spans="1:7" x14ac:dyDescent="0.35">
      <c r="A24907" t="s">
        <v>3</v>
      </c>
      <c r="B24907" t="s">
        <v>18</v>
      </c>
      <c r="C24907" t="s">
        <v>9618</v>
      </c>
      <c r="D24907" s="2">
        <v>51809.33</v>
      </c>
      <c r="E24907" s="3">
        <f t="shared" si="778"/>
        <v>2.3450360520238406E-4</v>
      </c>
      <c r="F24907" s="3">
        <f t="shared" si="779"/>
        <v>99.019720413775246</v>
      </c>
      <c r="G24907" t="s">
        <v>14473</v>
      </c>
    </row>
    <row r="24908" spans="1:7" x14ac:dyDescent="0.35">
      <c r="A24908" t="s">
        <v>3</v>
      </c>
      <c r="B24908" t="s">
        <v>8</v>
      </c>
      <c r="C24908" t="s">
        <v>102</v>
      </c>
      <c r="D24908" s="2">
        <v>51805.88</v>
      </c>
      <c r="E24908" s="3">
        <f t="shared" si="778"/>
        <v>2.3448798953165547E-4</v>
      </c>
      <c r="F24908" s="3">
        <f t="shared" si="779"/>
        <v>99.019954901764777</v>
      </c>
      <c r="G24908" t="s">
        <v>14480</v>
      </c>
    </row>
    <row r="24909" spans="1:7" x14ac:dyDescent="0.35">
      <c r="A24909" t="s">
        <v>10</v>
      </c>
      <c r="B24909" t="s">
        <v>40</v>
      </c>
      <c r="C24909" t="s">
        <v>14113</v>
      </c>
      <c r="D24909" s="2">
        <v>51805.42</v>
      </c>
      <c r="E24909" s="3">
        <f t="shared" si="778"/>
        <v>2.34485907442225E-4</v>
      </c>
      <c r="F24909" s="3">
        <f t="shared" si="779"/>
        <v>99.020189387672218</v>
      </c>
      <c r="G24909" t="s">
        <v>14473</v>
      </c>
    </row>
    <row r="24910" spans="1:7" x14ac:dyDescent="0.35">
      <c r="A24910" t="s">
        <v>3</v>
      </c>
      <c r="B24910" t="s">
        <v>8</v>
      </c>
      <c r="C24910" t="s">
        <v>1233</v>
      </c>
      <c r="D24910" s="2">
        <v>51801</v>
      </c>
      <c r="E24910" s="3">
        <f t="shared" si="778"/>
        <v>2.3446590127856694E-4</v>
      </c>
      <c r="F24910" s="3">
        <f t="shared" si="779"/>
        <v>99.02042385357349</v>
      </c>
      <c r="G24910" t="s">
        <v>14480</v>
      </c>
    </row>
    <row r="24911" spans="1:7" x14ac:dyDescent="0.35">
      <c r="A24911" t="s">
        <v>10</v>
      </c>
      <c r="B24911" t="s">
        <v>73</v>
      </c>
      <c r="C24911" t="s">
        <v>1153</v>
      </c>
      <c r="D24911" s="2">
        <v>51800.3</v>
      </c>
      <c r="E24911" s="3">
        <f t="shared" si="778"/>
        <v>2.3446273288160751E-4</v>
      </c>
      <c r="F24911" s="3">
        <f t="shared" si="779"/>
        <v>99.020658316306367</v>
      </c>
      <c r="G24911" t="s">
        <v>14473</v>
      </c>
    </row>
    <row r="24912" spans="1:7" x14ac:dyDescent="0.35">
      <c r="A24912" t="s">
        <v>3</v>
      </c>
      <c r="B24912" t="s">
        <v>73</v>
      </c>
      <c r="C24912" t="s">
        <v>2826</v>
      </c>
      <c r="D24912" s="2">
        <v>51800</v>
      </c>
      <c r="E24912" s="3">
        <f t="shared" si="778"/>
        <v>2.3446137499719632E-4</v>
      </c>
      <c r="F24912" s="3">
        <f t="shared" si="779"/>
        <v>99.020892777681368</v>
      </c>
      <c r="G24912" t="s">
        <v>14473</v>
      </c>
    </row>
    <row r="24913" spans="1:7" x14ac:dyDescent="0.35">
      <c r="A24913" t="s">
        <v>3</v>
      </c>
      <c r="B24913" t="s">
        <v>9</v>
      </c>
      <c r="C24913" t="s">
        <v>831</v>
      </c>
      <c r="D24913" s="2">
        <v>51795.43</v>
      </c>
      <c r="E24913" s="3">
        <f t="shared" si="778"/>
        <v>2.3444068989133271E-4</v>
      </c>
      <c r="F24913" s="3">
        <f t="shared" si="779"/>
        <v>99.021127218371262</v>
      </c>
      <c r="G24913" t="s">
        <v>14473</v>
      </c>
    </row>
    <row r="24914" spans="1:7" x14ac:dyDescent="0.35">
      <c r="A24914" t="s">
        <v>3</v>
      </c>
      <c r="B24914" t="s">
        <v>256</v>
      </c>
      <c r="C24914" t="s">
        <v>892</v>
      </c>
      <c r="D24914" s="2">
        <v>51792.45</v>
      </c>
      <c r="E24914" s="3">
        <f t="shared" si="778"/>
        <v>2.3442720157284825E-4</v>
      </c>
      <c r="F24914" s="3">
        <f t="shared" si="779"/>
        <v>99.021361645572838</v>
      </c>
      <c r="G24914" t="s">
        <v>14480</v>
      </c>
    </row>
    <row r="24915" spans="1:7" x14ac:dyDescent="0.35">
      <c r="A24915" t="s">
        <v>10</v>
      </c>
      <c r="B24915" t="s">
        <v>92</v>
      </c>
      <c r="C24915" t="s">
        <v>566</v>
      </c>
      <c r="D24915" s="2">
        <v>51791.24</v>
      </c>
      <c r="E24915" s="3">
        <f t="shared" si="778"/>
        <v>2.3442172477238985E-4</v>
      </c>
      <c r="F24915" s="3">
        <f t="shared" si="779"/>
        <v>99.021596067297608</v>
      </c>
      <c r="G24915" t="s">
        <v>14473</v>
      </c>
    </row>
    <row r="24916" spans="1:7" x14ac:dyDescent="0.35">
      <c r="A24916" t="s">
        <v>3</v>
      </c>
      <c r="B24916" t="s">
        <v>9</v>
      </c>
      <c r="C24916" t="s">
        <v>10272</v>
      </c>
      <c r="D24916" s="2">
        <v>51789.5</v>
      </c>
      <c r="E24916" s="3">
        <f t="shared" si="778"/>
        <v>2.34413849042805E-4</v>
      </c>
      <c r="F24916" s="3">
        <f t="shared" si="779"/>
        <v>99.021830481146651</v>
      </c>
      <c r="G24916" t="s">
        <v>14473</v>
      </c>
    </row>
    <row r="24917" spans="1:7" x14ac:dyDescent="0.35">
      <c r="A24917" t="s">
        <v>3</v>
      </c>
      <c r="B24917" t="s">
        <v>9</v>
      </c>
      <c r="C24917" t="s">
        <v>5748</v>
      </c>
      <c r="D24917" s="2">
        <v>51789.42</v>
      </c>
      <c r="E24917" s="3">
        <f t="shared" si="778"/>
        <v>2.3441348694029534E-4</v>
      </c>
      <c r="F24917" s="3">
        <f t="shared" si="779"/>
        <v>99.022064894633587</v>
      </c>
      <c r="G24917" t="s">
        <v>14480</v>
      </c>
    </row>
    <row r="24918" spans="1:7" x14ac:dyDescent="0.35">
      <c r="A24918" t="s">
        <v>3</v>
      </c>
      <c r="B24918" t="s">
        <v>32</v>
      </c>
      <c r="C24918" t="s">
        <v>4109</v>
      </c>
      <c r="D24918" s="2">
        <v>51786.43</v>
      </c>
      <c r="E24918" s="3">
        <f t="shared" si="778"/>
        <v>2.3439995335899726E-4</v>
      </c>
      <c r="F24918" s="3">
        <f t="shared" si="779"/>
        <v>99.022299294586944</v>
      </c>
      <c r="G24918" t="s">
        <v>14473</v>
      </c>
    </row>
    <row r="24919" spans="1:7" x14ac:dyDescent="0.35">
      <c r="A24919" t="s">
        <v>3</v>
      </c>
      <c r="B24919" t="s">
        <v>6</v>
      </c>
      <c r="C24919" t="s">
        <v>3423</v>
      </c>
      <c r="D24919" s="2">
        <v>51780.53</v>
      </c>
      <c r="E24919" s="3">
        <f t="shared" si="778"/>
        <v>2.3437324829891072E-4</v>
      </c>
      <c r="F24919" s="3">
        <f t="shared" si="779"/>
        <v>99.022533667835248</v>
      </c>
      <c r="G24919" t="s">
        <v>14473</v>
      </c>
    </row>
    <row r="24920" spans="1:7" x14ac:dyDescent="0.35">
      <c r="A24920" t="s">
        <v>10</v>
      </c>
      <c r="B24920" t="s">
        <v>9</v>
      </c>
      <c r="C24920" t="s">
        <v>13525</v>
      </c>
      <c r="D24920" s="2">
        <v>51778.19</v>
      </c>
      <c r="E24920" s="3">
        <f t="shared" si="778"/>
        <v>2.3436265680050353E-4</v>
      </c>
      <c r="F24920" s="3">
        <f t="shared" si="779"/>
        <v>99.022768030492045</v>
      </c>
      <c r="G24920" t="s">
        <v>14480</v>
      </c>
    </row>
    <row r="24921" spans="1:7" x14ac:dyDescent="0.35">
      <c r="A24921" t="s">
        <v>3</v>
      </c>
      <c r="B24921" t="s">
        <v>180</v>
      </c>
      <c r="C24921" t="s">
        <v>3416</v>
      </c>
      <c r="D24921" s="2">
        <v>51778.11</v>
      </c>
      <c r="E24921" s="3">
        <f t="shared" si="778"/>
        <v>2.3436229469799388E-4</v>
      </c>
      <c r="F24921" s="3">
        <f t="shared" si="779"/>
        <v>99.023002392786736</v>
      </c>
      <c r="G24921" t="s">
        <v>14480</v>
      </c>
    </row>
    <row r="24922" spans="1:7" x14ac:dyDescent="0.35">
      <c r="A24922" t="s">
        <v>10</v>
      </c>
      <c r="B24922" t="s">
        <v>73</v>
      </c>
      <c r="C24922" t="s">
        <v>8851</v>
      </c>
      <c r="D24922" s="2">
        <v>51777.94</v>
      </c>
      <c r="E24922" s="3">
        <f t="shared" si="778"/>
        <v>2.3436152523016087E-4</v>
      </c>
      <c r="F24922" s="3">
        <f t="shared" si="779"/>
        <v>99.023236754311966</v>
      </c>
      <c r="G24922" t="s">
        <v>14473</v>
      </c>
    </row>
    <row r="24923" spans="1:7" x14ac:dyDescent="0.35">
      <c r="A24923" t="s">
        <v>10</v>
      </c>
      <c r="B24923" t="s">
        <v>8</v>
      </c>
      <c r="C24923" t="s">
        <v>13422</v>
      </c>
      <c r="D24923" s="2">
        <v>51777</v>
      </c>
      <c r="E24923" s="3">
        <f t="shared" si="778"/>
        <v>2.3435727052567251E-4</v>
      </c>
      <c r="F24923" s="3">
        <f t="shared" si="779"/>
        <v>99.023471111582495</v>
      </c>
      <c r="G24923" t="s">
        <v>14480</v>
      </c>
    </row>
    <row r="24924" spans="1:7" x14ac:dyDescent="0.35">
      <c r="A24924" t="s">
        <v>3</v>
      </c>
      <c r="B24924" t="s">
        <v>29</v>
      </c>
      <c r="C24924" t="s">
        <v>113</v>
      </c>
      <c r="D24924" s="2">
        <v>51775.94</v>
      </c>
      <c r="E24924" s="3">
        <f t="shared" si="778"/>
        <v>2.3435247266741964E-4</v>
      </c>
      <c r="F24924" s="3">
        <f t="shared" si="779"/>
        <v>99.023705464055169</v>
      </c>
      <c r="G24924" t="s">
        <v>14480</v>
      </c>
    </row>
    <row r="24925" spans="1:7" x14ac:dyDescent="0.35">
      <c r="A24925" t="s">
        <v>10</v>
      </c>
      <c r="B24925" t="s">
        <v>13</v>
      </c>
      <c r="C24925" t="s">
        <v>8267</v>
      </c>
      <c r="D24925" s="2">
        <v>51773.32</v>
      </c>
      <c r="E24925" s="3">
        <f t="shared" si="778"/>
        <v>2.3434061381022867E-4</v>
      </c>
      <c r="F24925" s="3">
        <f t="shared" si="779"/>
        <v>99.023939804668984</v>
      </c>
      <c r="G24925" t="s">
        <v>14480</v>
      </c>
    </row>
    <row r="24926" spans="1:7" x14ac:dyDescent="0.35">
      <c r="A24926" t="s">
        <v>3</v>
      </c>
      <c r="B24926" t="s">
        <v>134</v>
      </c>
      <c r="C24926" t="s">
        <v>4794</v>
      </c>
      <c r="D24926" s="2">
        <v>51769.47</v>
      </c>
      <c r="E24926" s="3">
        <f t="shared" si="778"/>
        <v>2.3432318762695186E-4</v>
      </c>
      <c r="F24926" s="3">
        <f t="shared" si="779"/>
        <v>99.024174127856611</v>
      </c>
      <c r="G24926" t="s">
        <v>14480</v>
      </c>
    </row>
    <row r="24927" spans="1:7" x14ac:dyDescent="0.35">
      <c r="A24927" t="s">
        <v>3</v>
      </c>
      <c r="B24927" t="s">
        <v>55</v>
      </c>
      <c r="C24927" t="s">
        <v>1944</v>
      </c>
      <c r="D24927" s="2">
        <v>51769.17</v>
      </c>
      <c r="E24927" s="3">
        <f t="shared" si="778"/>
        <v>2.3432182974254066E-4</v>
      </c>
      <c r="F24927" s="3">
        <f t="shared" si="779"/>
        <v>99.024408449686348</v>
      </c>
      <c r="G24927" t="s">
        <v>14480</v>
      </c>
    </row>
    <row r="24928" spans="1:7" x14ac:dyDescent="0.35">
      <c r="A24928" t="s">
        <v>3</v>
      </c>
      <c r="B24928" t="s">
        <v>18</v>
      </c>
      <c r="C24928" t="s">
        <v>5591</v>
      </c>
      <c r="D24928" s="2">
        <v>51768.23</v>
      </c>
      <c r="E24928" s="3">
        <f t="shared" si="778"/>
        <v>2.343175750380523E-4</v>
      </c>
      <c r="F24928" s="3">
        <f t="shared" si="779"/>
        <v>99.024642767261383</v>
      </c>
      <c r="G24928" t="s">
        <v>14480</v>
      </c>
    </row>
    <row r="24929" spans="1:7" x14ac:dyDescent="0.35">
      <c r="A24929" t="s">
        <v>10</v>
      </c>
      <c r="B24929" t="s">
        <v>23</v>
      </c>
      <c r="C24929" t="s">
        <v>12268</v>
      </c>
      <c r="D24929" s="2">
        <v>51764.68</v>
      </c>
      <c r="E24929" s="3">
        <f t="shared" si="778"/>
        <v>2.3430150673918666E-4</v>
      </c>
      <c r="F24929" s="3">
        <f t="shared" si="779"/>
        <v>99.02487706876812</v>
      </c>
      <c r="G24929" t="s">
        <v>14480</v>
      </c>
    </row>
    <row r="24930" spans="1:7" x14ac:dyDescent="0.35">
      <c r="A24930" t="s">
        <v>3</v>
      </c>
      <c r="B24930" t="s">
        <v>22</v>
      </c>
      <c r="C24930" t="s">
        <v>479</v>
      </c>
      <c r="D24930" s="2">
        <v>51760.94</v>
      </c>
      <c r="E24930" s="3">
        <f t="shared" si="778"/>
        <v>2.3428457844686061E-4</v>
      </c>
      <c r="F24930" s="3">
        <f t="shared" si="779"/>
        <v>99.02511135334656</v>
      </c>
      <c r="G24930" t="s">
        <v>14480</v>
      </c>
    </row>
    <row r="24931" spans="1:7" x14ac:dyDescent="0.35">
      <c r="A24931" t="s">
        <v>10</v>
      </c>
      <c r="B24931" t="s">
        <v>13</v>
      </c>
      <c r="C24931" t="s">
        <v>8710</v>
      </c>
      <c r="D24931" s="2">
        <v>51752.7</v>
      </c>
      <c r="E24931" s="3">
        <f t="shared" si="778"/>
        <v>2.3424728188836682E-4</v>
      </c>
      <c r="F24931" s="3">
        <f t="shared" si="779"/>
        <v>99.025345600628455</v>
      </c>
      <c r="G24931" t="s">
        <v>14473</v>
      </c>
    </row>
    <row r="24932" spans="1:7" x14ac:dyDescent="0.35">
      <c r="A24932" t="s">
        <v>10</v>
      </c>
      <c r="B24932" t="s">
        <v>32</v>
      </c>
      <c r="C24932" t="s">
        <v>1250</v>
      </c>
      <c r="D24932" s="2">
        <v>51750.9</v>
      </c>
      <c r="E24932" s="3">
        <f t="shared" si="778"/>
        <v>2.3423913458189979E-4</v>
      </c>
      <c r="F24932" s="3">
        <f t="shared" si="779"/>
        <v>99.02557983976304</v>
      </c>
      <c r="G24932" t="s">
        <v>14480</v>
      </c>
    </row>
    <row r="24933" spans="1:7" x14ac:dyDescent="0.35">
      <c r="A24933" t="s">
        <v>3</v>
      </c>
      <c r="B24933" t="s">
        <v>9</v>
      </c>
      <c r="C24933" t="s">
        <v>2628</v>
      </c>
      <c r="D24933" s="2">
        <v>51746.66</v>
      </c>
      <c r="E24933" s="3">
        <f t="shared" si="778"/>
        <v>2.3421994314888842E-4</v>
      </c>
      <c r="F24933" s="3">
        <f t="shared" si="779"/>
        <v>99.025814059706192</v>
      </c>
      <c r="G24933" t="s">
        <v>14473</v>
      </c>
    </row>
    <row r="24934" spans="1:7" x14ac:dyDescent="0.35">
      <c r="A24934" t="s">
        <v>10</v>
      </c>
      <c r="B24934" t="s">
        <v>6</v>
      </c>
      <c r="C24934" t="s">
        <v>2013</v>
      </c>
      <c r="D24934" s="2">
        <v>51744.33</v>
      </c>
      <c r="E24934" s="3">
        <f t="shared" si="778"/>
        <v>2.3420939691329491E-4</v>
      </c>
      <c r="F24934" s="3">
        <f t="shared" si="779"/>
        <v>99.0260482691031</v>
      </c>
      <c r="G24934" t="s">
        <v>14480</v>
      </c>
    </row>
    <row r="24935" spans="1:7" x14ac:dyDescent="0.35">
      <c r="A24935" t="s">
        <v>10</v>
      </c>
      <c r="B24935" t="s">
        <v>9</v>
      </c>
      <c r="C24935" t="s">
        <v>8425</v>
      </c>
      <c r="D24935" s="2">
        <v>51730.86</v>
      </c>
      <c r="E24935" s="3">
        <f t="shared" si="778"/>
        <v>2.3414842790323289E-4</v>
      </c>
      <c r="F24935" s="3">
        <f t="shared" si="779"/>
        <v>99.026282417531007</v>
      </c>
      <c r="G24935" t="s">
        <v>14480</v>
      </c>
    </row>
    <row r="24936" spans="1:7" x14ac:dyDescent="0.35">
      <c r="A24936" t="s">
        <v>3</v>
      </c>
      <c r="B24936" t="s">
        <v>22</v>
      </c>
      <c r="C24936" t="s">
        <v>9436</v>
      </c>
      <c r="D24936" s="2">
        <v>51725.82</v>
      </c>
      <c r="E24936" s="3">
        <f t="shared" si="778"/>
        <v>2.3412561544512508E-4</v>
      </c>
      <c r="F24936" s="3">
        <f t="shared" si="779"/>
        <v>99.026516543146457</v>
      </c>
      <c r="G24936" t="s">
        <v>14473</v>
      </c>
    </row>
    <row r="24937" spans="1:7" x14ac:dyDescent="0.35">
      <c r="A24937" t="s">
        <v>3</v>
      </c>
      <c r="B24937" t="s">
        <v>180</v>
      </c>
      <c r="C24937" t="s">
        <v>13181</v>
      </c>
      <c r="D24937" s="2">
        <v>51724.73</v>
      </c>
      <c r="E24937" s="3">
        <f t="shared" si="778"/>
        <v>2.3412068179843112E-4</v>
      </c>
      <c r="F24937" s="3">
        <f t="shared" si="779"/>
        <v>99.026750663828253</v>
      </c>
      <c r="G24937" t="s">
        <v>14480</v>
      </c>
    </row>
    <row r="24938" spans="1:7" x14ac:dyDescent="0.35">
      <c r="A24938" t="s">
        <v>10</v>
      </c>
      <c r="B24938" t="s">
        <v>55</v>
      </c>
      <c r="C24938" t="s">
        <v>1960</v>
      </c>
      <c r="D24938" s="2">
        <v>51722.9</v>
      </c>
      <c r="E24938" s="3">
        <f t="shared" si="778"/>
        <v>2.3411239870352291E-4</v>
      </c>
      <c r="F24938" s="3">
        <f t="shared" si="779"/>
        <v>99.026984776226953</v>
      </c>
      <c r="G24938" t="s">
        <v>14480</v>
      </c>
    </row>
    <row r="24939" spans="1:7" x14ac:dyDescent="0.35">
      <c r="A24939" t="s">
        <v>3</v>
      </c>
      <c r="B24939" t="s">
        <v>6</v>
      </c>
      <c r="C24939" t="s">
        <v>10213</v>
      </c>
      <c r="D24939" s="2">
        <v>51722.02</v>
      </c>
      <c r="E24939" s="3">
        <f t="shared" si="778"/>
        <v>2.3410841557591674E-4</v>
      </c>
      <c r="F24939" s="3">
        <f t="shared" si="779"/>
        <v>99.027218884642537</v>
      </c>
      <c r="G24939" t="s">
        <v>14480</v>
      </c>
    </row>
    <row r="24940" spans="1:7" x14ac:dyDescent="0.35">
      <c r="A24940" t="s">
        <v>10</v>
      </c>
      <c r="B24940" t="s">
        <v>9</v>
      </c>
      <c r="C24940" t="s">
        <v>8746</v>
      </c>
      <c r="D24940" s="2">
        <v>51721.8</v>
      </c>
      <c r="E24940" s="3">
        <f t="shared" si="778"/>
        <v>2.3410741979401525E-4</v>
      </c>
      <c r="F24940" s="3">
        <f t="shared" si="779"/>
        <v>99.027452992062337</v>
      </c>
      <c r="G24940" t="s">
        <v>14473</v>
      </c>
    </row>
    <row r="24941" spans="1:7" x14ac:dyDescent="0.35">
      <c r="A24941" t="s">
        <v>3</v>
      </c>
      <c r="B24941" t="s">
        <v>9</v>
      </c>
      <c r="C24941" t="s">
        <v>6203</v>
      </c>
      <c r="D24941" s="2">
        <v>51713.599999999999</v>
      </c>
      <c r="E24941" s="3">
        <f t="shared" si="778"/>
        <v>2.3407030428677629E-4</v>
      </c>
      <c r="F24941" s="3">
        <f t="shared" si="779"/>
        <v>99.027687062366624</v>
      </c>
      <c r="G24941" t="s">
        <v>14473</v>
      </c>
    </row>
    <row r="24942" spans="1:7" x14ac:dyDescent="0.35">
      <c r="A24942" t="s">
        <v>10</v>
      </c>
      <c r="B24942" t="s">
        <v>6</v>
      </c>
      <c r="C24942" s="13" t="s">
        <v>506</v>
      </c>
      <c r="D24942" s="2">
        <v>51710.04</v>
      </c>
      <c r="E24942" s="3">
        <f t="shared" si="778"/>
        <v>2.3405419072509694E-4</v>
      </c>
      <c r="F24942" s="3">
        <f t="shared" si="779"/>
        <v>99.027921116557351</v>
      </c>
      <c r="G24942" t="s">
        <v>14480</v>
      </c>
    </row>
    <row r="24943" spans="1:7" x14ac:dyDescent="0.35">
      <c r="A24943" t="s">
        <v>3</v>
      </c>
      <c r="B24943" t="s">
        <v>33</v>
      </c>
      <c r="C24943" t="s">
        <v>3094</v>
      </c>
      <c r="D24943" s="2">
        <v>51709.87</v>
      </c>
      <c r="E24943" s="3">
        <f t="shared" si="778"/>
        <v>2.3405342125726395E-4</v>
      </c>
      <c r="F24943" s="3">
        <f t="shared" si="779"/>
        <v>99.028155169978604</v>
      </c>
      <c r="G24943" t="s">
        <v>14480</v>
      </c>
    </row>
    <row r="24944" spans="1:7" x14ac:dyDescent="0.35">
      <c r="A24944" t="s">
        <v>10</v>
      </c>
      <c r="B24944" t="s">
        <v>9</v>
      </c>
      <c r="C24944" t="s">
        <v>7748</v>
      </c>
      <c r="D24944" s="2">
        <v>51706.1</v>
      </c>
      <c r="E24944" s="3">
        <f t="shared" si="778"/>
        <v>2.3403635717649679E-4</v>
      </c>
      <c r="F24944" s="3">
        <f t="shared" si="779"/>
        <v>99.028389206335774</v>
      </c>
      <c r="G24944" t="s">
        <v>14480</v>
      </c>
    </row>
    <row r="24945" spans="1:7" x14ac:dyDescent="0.35">
      <c r="A24945" t="s">
        <v>3</v>
      </c>
      <c r="B24945" t="s">
        <v>13</v>
      </c>
      <c r="C24945" t="s">
        <v>2422</v>
      </c>
      <c r="D24945" s="2">
        <v>51700.22</v>
      </c>
      <c r="E24945" s="3">
        <f t="shared" si="778"/>
        <v>2.3400974264203766E-4</v>
      </c>
      <c r="F24945" s="3">
        <f t="shared" si="779"/>
        <v>99.028623216078415</v>
      </c>
      <c r="G24945" t="s">
        <v>14480</v>
      </c>
    </row>
    <row r="24946" spans="1:7" x14ac:dyDescent="0.35">
      <c r="A24946" t="s">
        <v>10</v>
      </c>
      <c r="B24946" t="s">
        <v>8</v>
      </c>
      <c r="C24946" t="s">
        <v>13621</v>
      </c>
      <c r="D24946" s="2">
        <v>51694.34</v>
      </c>
      <c r="E24946" s="3">
        <f t="shared" si="778"/>
        <v>2.3398312810757847E-4</v>
      </c>
      <c r="F24946" s="3">
        <f t="shared" si="779"/>
        <v>99.028857199206527</v>
      </c>
      <c r="G24946" t="s">
        <v>14473</v>
      </c>
    </row>
    <row r="24947" spans="1:7" x14ac:dyDescent="0.35">
      <c r="A24947" t="s">
        <v>10</v>
      </c>
      <c r="B24947" t="s">
        <v>8</v>
      </c>
      <c r="C24947" t="s">
        <v>5606</v>
      </c>
      <c r="D24947" s="2">
        <v>51694.33</v>
      </c>
      <c r="E24947" s="3">
        <f t="shared" si="778"/>
        <v>2.3398308284476479E-4</v>
      </c>
      <c r="F24947" s="3">
        <f t="shared" si="779"/>
        <v>99.029091182289378</v>
      </c>
      <c r="G24947" t="s">
        <v>14473</v>
      </c>
    </row>
    <row r="24948" spans="1:7" x14ac:dyDescent="0.35">
      <c r="A24948" t="s">
        <v>10</v>
      </c>
      <c r="B24948" t="s">
        <v>22</v>
      </c>
      <c r="C24948" t="s">
        <v>8819</v>
      </c>
      <c r="D24948" s="2">
        <v>51692.97</v>
      </c>
      <c r="E24948" s="3">
        <f t="shared" si="778"/>
        <v>2.3397692710210076E-4</v>
      </c>
      <c r="F24948" s="3">
        <f t="shared" si="779"/>
        <v>99.029325159216484</v>
      </c>
      <c r="G24948" t="s">
        <v>14473</v>
      </c>
    </row>
    <row r="24949" spans="1:7" x14ac:dyDescent="0.35">
      <c r="A24949" t="s">
        <v>10</v>
      </c>
      <c r="B24949" t="s">
        <v>6</v>
      </c>
      <c r="C24949" t="s">
        <v>8972</v>
      </c>
      <c r="D24949" s="2">
        <v>51687.99</v>
      </c>
      <c r="E24949" s="3">
        <f t="shared" si="778"/>
        <v>2.3395438622087516E-4</v>
      </c>
      <c r="F24949" s="3">
        <f t="shared" si="779"/>
        <v>99.029559113602701</v>
      </c>
      <c r="G24949" t="s">
        <v>14480</v>
      </c>
    </row>
    <row r="24950" spans="1:7" x14ac:dyDescent="0.35">
      <c r="A24950" t="s">
        <v>3</v>
      </c>
      <c r="B24950" t="s">
        <v>9</v>
      </c>
      <c r="C24950" t="s">
        <v>5552</v>
      </c>
      <c r="D24950" s="2">
        <v>51686.35</v>
      </c>
      <c r="E24950" s="3">
        <f t="shared" si="778"/>
        <v>2.3394696311942738E-4</v>
      </c>
      <c r="F24950" s="3">
        <f t="shared" si="779"/>
        <v>99.029793060565822</v>
      </c>
      <c r="G24950" t="s">
        <v>14480</v>
      </c>
    </row>
    <row r="24951" spans="1:7" x14ac:dyDescent="0.35">
      <c r="A24951" t="s">
        <v>3</v>
      </c>
      <c r="B24951" t="s">
        <v>22</v>
      </c>
      <c r="C24951" t="s">
        <v>4242</v>
      </c>
      <c r="D24951" s="2">
        <v>51683.64</v>
      </c>
      <c r="E24951" s="3">
        <f t="shared" si="778"/>
        <v>2.3393469689691305E-4</v>
      </c>
      <c r="F24951" s="3">
        <f t="shared" si="779"/>
        <v>99.030026995262716</v>
      </c>
      <c r="G24951" t="s">
        <v>14473</v>
      </c>
    </row>
    <row r="24952" spans="1:7" x14ac:dyDescent="0.35">
      <c r="A24952" t="s">
        <v>3</v>
      </c>
      <c r="B24952" t="s">
        <v>6</v>
      </c>
      <c r="C24952" t="s">
        <v>14068</v>
      </c>
      <c r="D24952" s="2">
        <v>51674.79</v>
      </c>
      <c r="E24952" s="3">
        <f t="shared" si="778"/>
        <v>2.3389463930678322E-4</v>
      </c>
      <c r="F24952" s="3">
        <f t="shared" si="779"/>
        <v>99.030260889902024</v>
      </c>
      <c r="G24952" t="s">
        <v>14473</v>
      </c>
    </row>
    <row r="24953" spans="1:7" x14ac:dyDescent="0.35">
      <c r="A24953" t="s">
        <v>10</v>
      </c>
      <c r="B24953" t="s">
        <v>9</v>
      </c>
      <c r="C24953" t="s">
        <v>6979</v>
      </c>
      <c r="D24953" s="2">
        <v>51672.87</v>
      </c>
      <c r="E24953" s="3">
        <f t="shared" si="778"/>
        <v>2.3388594884655168E-4</v>
      </c>
      <c r="F24953" s="3">
        <f t="shared" si="779"/>
        <v>99.030494775850869</v>
      </c>
      <c r="G24953" t="s">
        <v>14473</v>
      </c>
    </row>
    <row r="24954" spans="1:7" x14ac:dyDescent="0.35">
      <c r="A24954" t="s">
        <v>3</v>
      </c>
      <c r="B24954" t="s">
        <v>32</v>
      </c>
      <c r="C24954" t="s">
        <v>10216</v>
      </c>
      <c r="D24954" s="2">
        <v>51672.15</v>
      </c>
      <c r="E24954" s="3">
        <f t="shared" si="778"/>
        <v>2.3388268992396484E-4</v>
      </c>
      <c r="F24954" s="3">
        <f t="shared" si="779"/>
        <v>99.030728658540795</v>
      </c>
      <c r="G24954" t="s">
        <v>14473</v>
      </c>
    </row>
    <row r="24955" spans="1:7" x14ac:dyDescent="0.35">
      <c r="A24955" t="s">
        <v>10</v>
      </c>
      <c r="B24955" t="s">
        <v>40</v>
      </c>
      <c r="C24955" t="s">
        <v>2848</v>
      </c>
      <c r="D24955" s="2">
        <v>51672</v>
      </c>
      <c r="E24955" s="3">
        <f t="shared" si="778"/>
        <v>2.3388201098175927E-4</v>
      </c>
      <c r="F24955" s="3">
        <f t="shared" si="779"/>
        <v>99.030962540551783</v>
      </c>
      <c r="G24955" t="s">
        <v>14473</v>
      </c>
    </row>
    <row r="24956" spans="1:7" x14ac:dyDescent="0.35">
      <c r="A24956" t="s">
        <v>10</v>
      </c>
      <c r="B24956" t="s">
        <v>33</v>
      </c>
      <c r="C24956" t="s">
        <v>2970</v>
      </c>
      <c r="D24956" s="2">
        <v>51667.86</v>
      </c>
      <c r="E24956" s="3">
        <f t="shared" si="778"/>
        <v>2.3386327217688496E-4</v>
      </c>
      <c r="F24956" s="3">
        <f t="shared" si="779"/>
        <v>99.031196403823955</v>
      </c>
      <c r="G24956" t="s">
        <v>14480</v>
      </c>
    </row>
    <row r="24957" spans="1:7" x14ac:dyDescent="0.35">
      <c r="A24957" t="s">
        <v>3</v>
      </c>
      <c r="B24957" t="s">
        <v>9</v>
      </c>
      <c r="C24957" t="s">
        <v>13818</v>
      </c>
      <c r="D24957" s="2">
        <v>51667.56</v>
      </c>
      <c r="E24957" s="3">
        <f t="shared" si="778"/>
        <v>2.3386191429247376E-4</v>
      </c>
      <c r="F24957" s="3">
        <f t="shared" si="779"/>
        <v>99.031430265738251</v>
      </c>
      <c r="G24957" t="s">
        <v>14480</v>
      </c>
    </row>
    <row r="24958" spans="1:7" x14ac:dyDescent="0.35">
      <c r="A24958" t="s">
        <v>10</v>
      </c>
      <c r="B24958" t="s">
        <v>23</v>
      </c>
      <c r="C24958" t="s">
        <v>5091</v>
      </c>
      <c r="D24958" s="2">
        <v>51664.1</v>
      </c>
      <c r="E24958" s="3">
        <f t="shared" si="778"/>
        <v>2.3384625335893147E-4</v>
      </c>
      <c r="F24958" s="3">
        <f t="shared" si="779"/>
        <v>99.031664111991617</v>
      </c>
      <c r="G24958" t="s">
        <v>14473</v>
      </c>
    </row>
    <row r="24959" spans="1:7" x14ac:dyDescent="0.35">
      <c r="A24959" t="s">
        <v>3</v>
      </c>
      <c r="B24959" t="s">
        <v>22</v>
      </c>
      <c r="C24959" t="s">
        <v>9644</v>
      </c>
      <c r="D24959" s="2">
        <v>51663.57</v>
      </c>
      <c r="E24959" s="3">
        <f t="shared" si="778"/>
        <v>2.3384385442980506E-4</v>
      </c>
      <c r="F24959" s="3">
        <f t="shared" si="779"/>
        <v>99.031897955846048</v>
      </c>
      <c r="G24959" t="s">
        <v>14473</v>
      </c>
    </row>
    <row r="24960" spans="1:7" x14ac:dyDescent="0.35">
      <c r="A24960" t="s">
        <v>3</v>
      </c>
      <c r="B24960" t="s">
        <v>9</v>
      </c>
      <c r="C24960" t="s">
        <v>7898</v>
      </c>
      <c r="D24960" s="2">
        <v>51661.82</v>
      </c>
      <c r="E24960" s="3">
        <f t="shared" si="778"/>
        <v>2.338359334374065E-4</v>
      </c>
      <c r="F24960" s="3">
        <f t="shared" si="779"/>
        <v>99.032131791779491</v>
      </c>
      <c r="G24960" t="s">
        <v>14480</v>
      </c>
    </row>
    <row r="24961" spans="1:7" x14ac:dyDescent="0.35">
      <c r="A24961" t="s">
        <v>10</v>
      </c>
      <c r="B24961" t="s">
        <v>32</v>
      </c>
      <c r="C24961" t="s">
        <v>3527</v>
      </c>
      <c r="D24961" s="2">
        <v>51659.42</v>
      </c>
      <c r="E24961" s="3">
        <f t="shared" si="778"/>
        <v>2.3382507036211704E-4</v>
      </c>
      <c r="F24961" s="3">
        <f t="shared" si="779"/>
        <v>99.032365616849859</v>
      </c>
      <c r="G24961" t="s">
        <v>14480</v>
      </c>
    </row>
    <row r="24962" spans="1:7" x14ac:dyDescent="0.35">
      <c r="A24962" t="s">
        <v>10</v>
      </c>
      <c r="B24962" t="s">
        <v>9</v>
      </c>
      <c r="C24962" t="s">
        <v>6689</v>
      </c>
      <c r="D24962" s="2">
        <v>51658.33</v>
      </c>
      <c r="E24962" s="3">
        <f t="shared" si="778"/>
        <v>2.3382013671542312E-4</v>
      </c>
      <c r="F24962" s="3">
        <f t="shared" si="779"/>
        <v>99.032599436986573</v>
      </c>
      <c r="G24962" t="s">
        <v>14473</v>
      </c>
    </row>
    <row r="24963" spans="1:7" x14ac:dyDescent="0.35">
      <c r="A24963" t="s">
        <v>3</v>
      </c>
      <c r="B24963" t="s">
        <v>29</v>
      </c>
      <c r="C24963" t="s">
        <v>257</v>
      </c>
      <c r="D24963" s="2">
        <v>51653.29</v>
      </c>
      <c r="E24963" s="3">
        <f t="shared" ref="E24963:E25026" si="780">(D24963/$D$29638)*100</f>
        <v>2.3379732425731528E-4</v>
      </c>
      <c r="F24963" s="3">
        <f t="shared" si="779"/>
        <v>99.032833234310829</v>
      </c>
      <c r="G24963" t="s">
        <v>14473</v>
      </c>
    </row>
    <row r="24964" spans="1:7" x14ac:dyDescent="0.35">
      <c r="A24964" t="s">
        <v>10</v>
      </c>
      <c r="B24964" t="s">
        <v>9</v>
      </c>
      <c r="C24964" t="s">
        <v>3266</v>
      </c>
      <c r="D24964" s="2">
        <v>51651.59</v>
      </c>
      <c r="E24964" s="3">
        <f t="shared" si="780"/>
        <v>2.3378962957898525E-4</v>
      </c>
      <c r="F24964" s="3">
        <f t="shared" ref="F24964:F25027" si="781">E24964+F24963</f>
        <v>99.033067023940404</v>
      </c>
      <c r="G24964" t="s">
        <v>14473</v>
      </c>
    </row>
    <row r="24965" spans="1:7" x14ac:dyDescent="0.35">
      <c r="A24965" t="s">
        <v>3</v>
      </c>
      <c r="B24965" t="s">
        <v>33</v>
      </c>
      <c r="C24965" t="s">
        <v>11323</v>
      </c>
      <c r="D24965" s="2">
        <v>51650.94</v>
      </c>
      <c r="E24965" s="3">
        <f t="shared" si="780"/>
        <v>2.3378668749609436E-4</v>
      </c>
      <c r="F24965" s="3">
        <f t="shared" si="781"/>
        <v>99.033300810627907</v>
      </c>
      <c r="G24965" t="s">
        <v>14473</v>
      </c>
    </row>
    <row r="24966" spans="1:7" x14ac:dyDescent="0.35">
      <c r="A24966" t="s">
        <v>3</v>
      </c>
      <c r="B24966" t="s">
        <v>32</v>
      </c>
      <c r="C24966" s="8" t="s">
        <v>5318</v>
      </c>
      <c r="D24966" s="2">
        <v>51645.97</v>
      </c>
      <c r="E24966" s="3">
        <f t="shared" si="780"/>
        <v>2.3376419187768246E-4</v>
      </c>
      <c r="F24966" s="3">
        <f t="shared" si="781"/>
        <v>99.033534574819782</v>
      </c>
      <c r="G24966" t="s">
        <v>14480</v>
      </c>
    </row>
    <row r="24967" spans="1:7" x14ac:dyDescent="0.35">
      <c r="A24967" t="s">
        <v>3</v>
      </c>
      <c r="B24967" t="s">
        <v>8735</v>
      </c>
      <c r="C24967" t="s">
        <v>8736</v>
      </c>
      <c r="D24967" s="2">
        <v>51640</v>
      </c>
      <c r="E24967" s="3">
        <f t="shared" si="780"/>
        <v>2.337371699779E-4</v>
      </c>
      <c r="F24967" s="3">
        <f t="shared" si="781"/>
        <v>99.03376831198976</v>
      </c>
      <c r="G24967" t="s">
        <v>14473</v>
      </c>
    </row>
    <row r="24968" spans="1:7" x14ac:dyDescent="0.35">
      <c r="A24968" t="s">
        <v>3</v>
      </c>
      <c r="B24968" t="s">
        <v>13</v>
      </c>
      <c r="C24968" t="s">
        <v>9404</v>
      </c>
      <c r="D24968" s="2">
        <v>51634</v>
      </c>
      <c r="E24968" s="3">
        <f t="shared" si="780"/>
        <v>2.3371001228967637E-4</v>
      </c>
      <c r="F24968" s="3">
        <f t="shared" si="781"/>
        <v>99.034002022002056</v>
      </c>
      <c r="G24968" t="s">
        <v>14473</v>
      </c>
    </row>
    <row r="24969" spans="1:7" x14ac:dyDescent="0.35">
      <c r="A24969" t="s">
        <v>10</v>
      </c>
      <c r="B24969" t="s">
        <v>8</v>
      </c>
      <c r="C24969" t="s">
        <v>11053</v>
      </c>
      <c r="D24969" s="2">
        <v>51633.56</v>
      </c>
      <c r="E24969" s="3">
        <f t="shared" si="780"/>
        <v>2.3370802072587328E-4</v>
      </c>
      <c r="F24969" s="3">
        <f t="shared" si="781"/>
        <v>99.034235730022786</v>
      </c>
      <c r="G24969" t="s">
        <v>14473</v>
      </c>
    </row>
    <row r="24970" spans="1:7" x14ac:dyDescent="0.35">
      <c r="A24970" t="s">
        <v>10</v>
      </c>
      <c r="B24970" t="s">
        <v>38</v>
      </c>
      <c r="C24970" t="s">
        <v>13737</v>
      </c>
      <c r="D24970" s="2">
        <v>51631.3</v>
      </c>
      <c r="E24970" s="3">
        <f t="shared" si="780"/>
        <v>2.3369779132997574E-4</v>
      </c>
      <c r="F24970" s="3">
        <f t="shared" si="781"/>
        <v>99.034469427814116</v>
      </c>
      <c r="G24970" t="s">
        <v>14473</v>
      </c>
    </row>
    <row r="24971" spans="1:7" x14ac:dyDescent="0.35">
      <c r="A24971" t="s">
        <v>10</v>
      </c>
      <c r="B24971" t="s">
        <v>8</v>
      </c>
      <c r="C24971" s="8" t="s">
        <v>5749</v>
      </c>
      <c r="D24971" s="2">
        <v>51628.84</v>
      </c>
      <c r="E24971" s="3">
        <f t="shared" si="780"/>
        <v>2.3368665667780405E-4</v>
      </c>
      <c r="F24971" s="3">
        <f t="shared" si="781"/>
        <v>99.034703114470787</v>
      </c>
      <c r="G24971" t="s">
        <v>14480</v>
      </c>
    </row>
    <row r="24972" spans="1:7" x14ac:dyDescent="0.35">
      <c r="A24972" t="s">
        <v>10</v>
      </c>
      <c r="B24972" t="s">
        <v>8</v>
      </c>
      <c r="C24972" t="s">
        <v>875</v>
      </c>
      <c r="D24972" s="2">
        <v>51626.81</v>
      </c>
      <c r="E24972" s="3">
        <f t="shared" si="780"/>
        <v>2.3367746832662174E-4</v>
      </c>
      <c r="F24972" s="3">
        <f t="shared" si="781"/>
        <v>99.034936791939117</v>
      </c>
      <c r="G24972" t="s">
        <v>14473</v>
      </c>
    </row>
    <row r="24973" spans="1:7" x14ac:dyDescent="0.35">
      <c r="A24973" t="s">
        <v>3</v>
      </c>
      <c r="B24973" t="s">
        <v>9</v>
      </c>
      <c r="C24973" t="s">
        <v>7715</v>
      </c>
      <c r="D24973" s="2">
        <v>51619.78</v>
      </c>
      <c r="E24973" s="3">
        <f t="shared" si="780"/>
        <v>2.3364564856858639E-4</v>
      </c>
      <c r="F24973" s="3">
        <f t="shared" si="781"/>
        <v>99.035170437587681</v>
      </c>
      <c r="G24973" t="s">
        <v>14473</v>
      </c>
    </row>
    <row r="24974" spans="1:7" x14ac:dyDescent="0.35">
      <c r="A24974" t="s">
        <v>3</v>
      </c>
      <c r="B24974" t="s">
        <v>28</v>
      </c>
      <c r="C24974" s="7" t="s">
        <v>10947</v>
      </c>
      <c r="D24974" s="2">
        <v>51618.96</v>
      </c>
      <c r="E24974" s="3">
        <f t="shared" si="780"/>
        <v>2.3364193701786248E-4</v>
      </c>
      <c r="F24974" s="3">
        <f t="shared" si="781"/>
        <v>99.035404079524696</v>
      </c>
      <c r="G24974" t="s">
        <v>14480</v>
      </c>
    </row>
    <row r="24975" spans="1:7" x14ac:dyDescent="0.35">
      <c r="A24975" t="s">
        <v>10</v>
      </c>
      <c r="B24975" t="s">
        <v>27</v>
      </c>
      <c r="C24975" s="7" t="s">
        <v>1924</v>
      </c>
      <c r="D24975" s="2">
        <v>51614.09</v>
      </c>
      <c r="E24975" s="3">
        <f t="shared" si="780"/>
        <v>2.3361989402758765E-4</v>
      </c>
      <c r="F24975" s="3">
        <f t="shared" si="781"/>
        <v>99.035637699418729</v>
      </c>
      <c r="G24975" t="s">
        <v>14480</v>
      </c>
    </row>
    <row r="24976" spans="1:7" x14ac:dyDescent="0.35">
      <c r="A24976" t="s">
        <v>3</v>
      </c>
      <c r="B24976" t="s">
        <v>13</v>
      </c>
      <c r="C24976" t="s">
        <v>5181</v>
      </c>
      <c r="D24976" s="2">
        <v>51602.5</v>
      </c>
      <c r="E24976" s="3">
        <f t="shared" si="780"/>
        <v>2.335674344265024E-4</v>
      </c>
      <c r="F24976" s="3">
        <f t="shared" si="781"/>
        <v>99.03587126685315</v>
      </c>
      <c r="G24976" t="s">
        <v>14480</v>
      </c>
    </row>
    <row r="24977" spans="1:7" x14ac:dyDescent="0.35">
      <c r="A24977" t="s">
        <v>10</v>
      </c>
      <c r="B24977" t="s">
        <v>73</v>
      </c>
      <c r="C24977" t="s">
        <v>887</v>
      </c>
      <c r="D24977" s="2">
        <v>51600</v>
      </c>
      <c r="E24977" s="3">
        <f t="shared" si="780"/>
        <v>2.3355611872307588E-4</v>
      </c>
      <c r="F24977" s="3">
        <f t="shared" si="781"/>
        <v>99.036104822971879</v>
      </c>
      <c r="G24977" t="s">
        <v>14473</v>
      </c>
    </row>
    <row r="24978" spans="1:7" x14ac:dyDescent="0.35">
      <c r="A24978" t="s">
        <v>10</v>
      </c>
      <c r="B24978" t="s">
        <v>6</v>
      </c>
      <c r="C24978" t="s">
        <v>5051</v>
      </c>
      <c r="D24978" s="2">
        <v>51600</v>
      </c>
      <c r="E24978" s="3">
        <f t="shared" si="780"/>
        <v>2.3355611872307588E-4</v>
      </c>
      <c r="F24978" s="3">
        <f t="shared" si="781"/>
        <v>99.036338379090608</v>
      </c>
      <c r="G24978" t="s">
        <v>14480</v>
      </c>
    </row>
    <row r="24979" spans="1:7" x14ac:dyDescent="0.35">
      <c r="A24979" t="s">
        <v>3</v>
      </c>
      <c r="B24979" t="s">
        <v>139</v>
      </c>
      <c r="C24979" t="s">
        <v>1573</v>
      </c>
      <c r="D24979" s="2">
        <v>51600</v>
      </c>
      <c r="E24979" s="3">
        <f t="shared" si="780"/>
        <v>2.3355611872307588E-4</v>
      </c>
      <c r="F24979" s="3">
        <f t="shared" si="781"/>
        <v>99.036571935209338</v>
      </c>
      <c r="G24979" t="s">
        <v>14473</v>
      </c>
    </row>
    <row r="24980" spans="1:7" x14ac:dyDescent="0.35">
      <c r="A24980" t="s">
        <v>3</v>
      </c>
      <c r="B24980" t="s">
        <v>93</v>
      </c>
      <c r="C24980" t="s">
        <v>5483</v>
      </c>
      <c r="D24980" s="2">
        <v>51597.95</v>
      </c>
      <c r="E24980" s="3">
        <f t="shared" si="780"/>
        <v>2.3354683984626616E-4</v>
      </c>
      <c r="F24980" s="3">
        <f t="shared" si="781"/>
        <v>99.036805482049189</v>
      </c>
      <c r="G24980" t="s">
        <v>14480</v>
      </c>
    </row>
    <row r="24981" spans="1:7" x14ac:dyDescent="0.35">
      <c r="A24981" t="s">
        <v>10</v>
      </c>
      <c r="B24981" t="s">
        <v>18</v>
      </c>
      <c r="C24981" t="s">
        <v>8713</v>
      </c>
      <c r="D24981" s="2">
        <v>51597.42</v>
      </c>
      <c r="E24981" s="3">
        <f t="shared" si="780"/>
        <v>2.3354444091713974E-4</v>
      </c>
      <c r="F24981" s="3">
        <f t="shared" si="781"/>
        <v>99.037039026490106</v>
      </c>
      <c r="G24981" t="s">
        <v>14480</v>
      </c>
    </row>
    <row r="24982" spans="1:7" x14ac:dyDescent="0.35">
      <c r="A24982" t="s">
        <v>10</v>
      </c>
      <c r="B24982" t="s">
        <v>8</v>
      </c>
      <c r="C24982" t="s">
        <v>7917</v>
      </c>
      <c r="D24982" s="2">
        <v>51592.26</v>
      </c>
      <c r="E24982" s="3">
        <f t="shared" si="780"/>
        <v>2.3352108530526745E-4</v>
      </c>
      <c r="F24982" s="3">
        <f t="shared" si="781"/>
        <v>99.037272547575412</v>
      </c>
      <c r="G24982" t="s">
        <v>14473</v>
      </c>
    </row>
    <row r="24983" spans="1:7" x14ac:dyDescent="0.35">
      <c r="A24983" t="s">
        <v>3</v>
      </c>
      <c r="B24983" t="s">
        <v>350</v>
      </c>
      <c r="C24983" t="s">
        <v>6580</v>
      </c>
      <c r="D24983" s="2">
        <v>51592.05</v>
      </c>
      <c r="E24983" s="3">
        <f t="shared" si="780"/>
        <v>2.3352013478617959E-4</v>
      </c>
      <c r="F24983" s="3">
        <f t="shared" si="781"/>
        <v>99.037506067710197</v>
      </c>
      <c r="G24983" t="s">
        <v>14480</v>
      </c>
    </row>
    <row r="24984" spans="1:7" x14ac:dyDescent="0.35">
      <c r="A24984" t="s">
        <v>10</v>
      </c>
      <c r="B24984" t="s">
        <v>16</v>
      </c>
      <c r="C24984" s="7" t="s">
        <v>6679</v>
      </c>
      <c r="D24984" s="2">
        <v>51579.33</v>
      </c>
      <c r="E24984" s="3">
        <f t="shared" si="780"/>
        <v>2.3346256048714556E-4</v>
      </c>
      <c r="F24984" s="3">
        <f t="shared" si="781"/>
        <v>99.037739530270684</v>
      </c>
      <c r="G24984" t="s">
        <v>14480</v>
      </c>
    </row>
    <row r="24985" spans="1:7" x14ac:dyDescent="0.35">
      <c r="A24985" t="s">
        <v>3</v>
      </c>
      <c r="B24985" t="s">
        <v>6</v>
      </c>
      <c r="C24985" s="8" t="s">
        <v>10316</v>
      </c>
      <c r="D24985" s="2">
        <v>51578</v>
      </c>
      <c r="E24985" s="3">
        <f t="shared" si="780"/>
        <v>2.3345654053292262E-4</v>
      </c>
      <c r="F24985" s="3">
        <f t="shared" si="781"/>
        <v>99.037972986811212</v>
      </c>
      <c r="G24985" t="s">
        <v>14480</v>
      </c>
    </row>
    <row r="24986" spans="1:7" x14ac:dyDescent="0.35">
      <c r="A24986" t="s">
        <v>10</v>
      </c>
      <c r="B24986" t="s">
        <v>6</v>
      </c>
      <c r="C24986" t="s">
        <v>11540</v>
      </c>
      <c r="D24986" s="2">
        <v>51574.99</v>
      </c>
      <c r="E24986" s="3">
        <f t="shared" si="780"/>
        <v>2.3344291642599712E-4</v>
      </c>
      <c r="F24986" s="3">
        <f t="shared" si="781"/>
        <v>99.038206429727637</v>
      </c>
      <c r="G24986" t="s">
        <v>14473</v>
      </c>
    </row>
    <row r="24987" spans="1:7" x14ac:dyDescent="0.35">
      <c r="A24987" t="s">
        <v>3</v>
      </c>
      <c r="B24987" t="s">
        <v>6</v>
      </c>
      <c r="C24987" t="s">
        <v>8299</v>
      </c>
      <c r="D24987" s="2">
        <v>51573.8</v>
      </c>
      <c r="E24987" s="3">
        <f t="shared" si="780"/>
        <v>2.3343753015116615E-4</v>
      </c>
      <c r="F24987" s="3">
        <f t="shared" si="781"/>
        <v>99.038439867257793</v>
      </c>
      <c r="G24987" t="s">
        <v>14473</v>
      </c>
    </row>
    <row r="24988" spans="1:7" x14ac:dyDescent="0.35">
      <c r="A24988" t="s">
        <v>10</v>
      </c>
      <c r="B24988" t="s">
        <v>37</v>
      </c>
      <c r="C24988" t="s">
        <v>13078</v>
      </c>
      <c r="D24988" s="2">
        <v>51573.75</v>
      </c>
      <c r="E24988" s="3">
        <f t="shared" si="780"/>
        <v>2.3343730383709757E-4</v>
      </c>
      <c r="F24988" s="3">
        <f t="shared" si="781"/>
        <v>99.038673304561627</v>
      </c>
      <c r="G24988" t="s">
        <v>14473</v>
      </c>
    </row>
    <row r="24989" spans="1:7" x14ac:dyDescent="0.35">
      <c r="A24989" t="s">
        <v>10</v>
      </c>
      <c r="B24989" t="s">
        <v>29</v>
      </c>
      <c r="C24989" t="s">
        <v>9745</v>
      </c>
      <c r="D24989" s="2">
        <v>51570.080000000002</v>
      </c>
      <c r="E24989" s="3">
        <f t="shared" si="780"/>
        <v>2.3342069238446747E-4</v>
      </c>
      <c r="F24989" s="3">
        <f t="shared" si="781"/>
        <v>99.038906725254009</v>
      </c>
      <c r="G24989" t="s">
        <v>14473</v>
      </c>
    </row>
    <row r="24990" spans="1:7" x14ac:dyDescent="0.35">
      <c r="A24990" t="s">
        <v>3</v>
      </c>
      <c r="B24990" t="s">
        <v>22</v>
      </c>
      <c r="C24990" t="s">
        <v>155</v>
      </c>
      <c r="D24990" s="2">
        <v>51568.98</v>
      </c>
      <c r="E24990" s="3">
        <f t="shared" si="780"/>
        <v>2.334157134749598E-4</v>
      </c>
      <c r="F24990" s="3">
        <f t="shared" si="781"/>
        <v>99.03914014096749</v>
      </c>
      <c r="G24990" t="s">
        <v>14473</v>
      </c>
    </row>
    <row r="24991" spans="1:7" x14ac:dyDescent="0.35">
      <c r="A24991" t="s">
        <v>3</v>
      </c>
      <c r="B24991" t="s">
        <v>99</v>
      </c>
      <c r="C24991" t="s">
        <v>1980</v>
      </c>
      <c r="D24991" s="2">
        <v>51568.58</v>
      </c>
      <c r="E24991" s="3">
        <f t="shared" si="780"/>
        <v>2.3341390296241157E-4</v>
      </c>
      <c r="F24991" s="3">
        <f t="shared" si="781"/>
        <v>99.039373554870451</v>
      </c>
      <c r="G24991" t="s">
        <v>14473</v>
      </c>
    </row>
    <row r="24992" spans="1:7" x14ac:dyDescent="0.35">
      <c r="A24992" t="s">
        <v>3</v>
      </c>
      <c r="B24992" t="s">
        <v>55</v>
      </c>
      <c r="C24992" t="s">
        <v>1906</v>
      </c>
      <c r="D24992" s="2">
        <v>51566.080000000002</v>
      </c>
      <c r="E24992" s="3">
        <f t="shared" si="780"/>
        <v>2.3340258725898508E-4</v>
      </c>
      <c r="F24992" s="3">
        <f t="shared" si="781"/>
        <v>99.039606957457707</v>
      </c>
      <c r="G24992" t="s">
        <v>14473</v>
      </c>
    </row>
    <row r="24993" spans="1:7" x14ac:dyDescent="0.35">
      <c r="A24993" t="s">
        <v>10</v>
      </c>
      <c r="B24993" t="s">
        <v>20</v>
      </c>
      <c r="C24993" t="s">
        <v>3418</v>
      </c>
      <c r="D24993" s="2">
        <v>51564.03</v>
      </c>
      <c r="E24993" s="3">
        <f t="shared" si="780"/>
        <v>2.3339330838217533E-4</v>
      </c>
      <c r="F24993" s="3">
        <f t="shared" si="781"/>
        <v>99.039840350766084</v>
      </c>
      <c r="G24993" t="s">
        <v>14473</v>
      </c>
    </row>
    <row r="24994" spans="1:7" x14ac:dyDescent="0.35">
      <c r="A24994" t="s">
        <v>3</v>
      </c>
      <c r="B24994" t="s">
        <v>134</v>
      </c>
      <c r="C24994" t="s">
        <v>11474</v>
      </c>
      <c r="D24994" s="2">
        <v>51557.5</v>
      </c>
      <c r="E24994" s="3">
        <f t="shared" si="780"/>
        <v>2.333637517648253E-4</v>
      </c>
      <c r="F24994" s="3">
        <f t="shared" si="781"/>
        <v>99.040073714517845</v>
      </c>
      <c r="G24994" t="s">
        <v>14473</v>
      </c>
    </row>
    <row r="24995" spans="1:7" x14ac:dyDescent="0.35">
      <c r="A24995" t="s">
        <v>3</v>
      </c>
      <c r="B24995" t="s">
        <v>6</v>
      </c>
      <c r="C24995" t="s">
        <v>799</v>
      </c>
      <c r="D24995" s="2">
        <v>51556.02</v>
      </c>
      <c r="E24995" s="3">
        <f t="shared" si="780"/>
        <v>2.3335705286839679E-4</v>
      </c>
      <c r="F24995" s="3">
        <f t="shared" si="781"/>
        <v>99.040307071570709</v>
      </c>
      <c r="G24995" t="s">
        <v>14473</v>
      </c>
    </row>
    <row r="24996" spans="1:7" x14ac:dyDescent="0.35">
      <c r="A24996" t="s">
        <v>3</v>
      </c>
      <c r="B24996" t="s">
        <v>15</v>
      </c>
      <c r="C24996" t="s">
        <v>5377</v>
      </c>
      <c r="D24996" s="2">
        <v>51555.76</v>
      </c>
      <c r="E24996" s="3">
        <f t="shared" si="780"/>
        <v>2.3335587603524045E-4</v>
      </c>
      <c r="F24996" s="3">
        <f t="shared" si="781"/>
        <v>99.040540427446743</v>
      </c>
      <c r="G24996" t="s">
        <v>14473</v>
      </c>
    </row>
    <row r="24997" spans="1:7" x14ac:dyDescent="0.35">
      <c r="A24997" t="s">
        <v>10</v>
      </c>
      <c r="B24997" t="s">
        <v>8</v>
      </c>
      <c r="C24997" s="8" t="s">
        <v>12587</v>
      </c>
      <c r="D24997" s="2">
        <v>51551.65</v>
      </c>
      <c r="E24997" s="3">
        <f t="shared" si="780"/>
        <v>2.3333727301880726E-4</v>
      </c>
      <c r="F24997" s="3">
        <f t="shared" si="781"/>
        <v>99.040773764719759</v>
      </c>
      <c r="G24997" t="s">
        <v>14480</v>
      </c>
    </row>
    <row r="24998" spans="1:7" x14ac:dyDescent="0.35">
      <c r="A24998" t="s">
        <v>10</v>
      </c>
      <c r="B24998" t="s">
        <v>18</v>
      </c>
      <c r="C24998" t="s">
        <v>3011</v>
      </c>
      <c r="D24998" s="2">
        <v>51540.56</v>
      </c>
      <c r="E24998" s="3">
        <f t="shared" si="780"/>
        <v>2.3328707655840728E-4</v>
      </c>
      <c r="F24998" s="3">
        <f t="shared" si="781"/>
        <v>99.041007051796313</v>
      </c>
      <c r="G24998" t="s">
        <v>14473</v>
      </c>
    </row>
    <row r="24999" spans="1:7" x14ac:dyDescent="0.35">
      <c r="A24999" t="s">
        <v>10</v>
      </c>
      <c r="B24999" t="s">
        <v>9</v>
      </c>
      <c r="C24999" t="s">
        <v>1851</v>
      </c>
      <c r="D24999" s="2">
        <v>51538.69</v>
      </c>
      <c r="E24999" s="3">
        <f t="shared" si="780"/>
        <v>2.3327861241224427E-4</v>
      </c>
      <c r="F24999" s="3">
        <f t="shared" si="781"/>
        <v>99.041240330408726</v>
      </c>
      <c r="G24999" t="s">
        <v>14473</v>
      </c>
    </row>
    <row r="25000" spans="1:7" x14ac:dyDescent="0.35">
      <c r="A25000" t="s">
        <v>3</v>
      </c>
      <c r="B25000" t="s">
        <v>40</v>
      </c>
      <c r="C25000" t="s">
        <v>5312</v>
      </c>
      <c r="D25000" s="2">
        <v>51534.48</v>
      </c>
      <c r="E25000" s="3">
        <f t="shared" si="780"/>
        <v>2.3325955676767405E-4</v>
      </c>
      <c r="F25000" s="3">
        <f t="shared" si="781"/>
        <v>99.041473589965491</v>
      </c>
      <c r="G25000" t="s">
        <v>14473</v>
      </c>
    </row>
    <row r="25001" spans="1:7" x14ac:dyDescent="0.35">
      <c r="A25001" t="s">
        <v>10</v>
      </c>
      <c r="B25001" t="s">
        <v>67</v>
      </c>
      <c r="C25001" t="s">
        <v>3410</v>
      </c>
      <c r="D25001" s="2">
        <v>51530.55</v>
      </c>
      <c r="E25001" s="3">
        <f t="shared" si="780"/>
        <v>2.3324176848188755E-4</v>
      </c>
      <c r="F25001" s="3">
        <f t="shared" si="781"/>
        <v>99.041706831733975</v>
      </c>
      <c r="G25001" t="s">
        <v>14473</v>
      </c>
    </row>
    <row r="25002" spans="1:7" x14ac:dyDescent="0.35">
      <c r="A25002" t="s">
        <v>10</v>
      </c>
      <c r="B25002" t="s">
        <v>9</v>
      </c>
      <c r="C25002" t="s">
        <v>3290</v>
      </c>
      <c r="D25002" s="2">
        <v>51530.21</v>
      </c>
      <c r="E25002" s="3">
        <f t="shared" si="780"/>
        <v>2.3324022954622156E-4</v>
      </c>
      <c r="F25002" s="3">
        <f t="shared" si="781"/>
        <v>99.041940071963523</v>
      </c>
      <c r="G25002" t="s">
        <v>14473</v>
      </c>
    </row>
    <row r="25003" spans="1:7" x14ac:dyDescent="0.35">
      <c r="A25003" t="s">
        <v>3</v>
      </c>
      <c r="B25003" t="s">
        <v>29</v>
      </c>
      <c r="C25003" t="s">
        <v>12412</v>
      </c>
      <c r="D25003" s="2">
        <v>51529.98</v>
      </c>
      <c r="E25003" s="3">
        <f t="shared" si="780"/>
        <v>2.3323918850150631E-4</v>
      </c>
      <c r="F25003" s="3">
        <f t="shared" si="781"/>
        <v>99.042173311152027</v>
      </c>
      <c r="G25003" t="s">
        <v>14473</v>
      </c>
    </row>
    <row r="25004" spans="1:7" x14ac:dyDescent="0.35">
      <c r="A25004" t="s">
        <v>3</v>
      </c>
      <c r="B25004" t="s">
        <v>9</v>
      </c>
      <c r="C25004" t="s">
        <v>9451</v>
      </c>
      <c r="D25004" s="2">
        <v>51523.26</v>
      </c>
      <c r="E25004" s="3">
        <f t="shared" si="780"/>
        <v>2.3320877189069586E-4</v>
      </c>
      <c r="F25004" s="3">
        <f t="shared" si="781"/>
        <v>99.042406519923915</v>
      </c>
      <c r="G25004" t="s">
        <v>14480</v>
      </c>
    </row>
    <row r="25005" spans="1:7" x14ac:dyDescent="0.35">
      <c r="A25005" t="s">
        <v>10</v>
      </c>
      <c r="B25005" t="s">
        <v>13</v>
      </c>
      <c r="C25005" s="8" t="s">
        <v>13927</v>
      </c>
      <c r="D25005" s="2">
        <v>51520.94</v>
      </c>
      <c r="E25005" s="3">
        <f t="shared" si="780"/>
        <v>2.3319827091791608E-4</v>
      </c>
      <c r="F25005" s="3">
        <f t="shared" si="781"/>
        <v>99.042639718194835</v>
      </c>
      <c r="G25005" t="s">
        <v>14480</v>
      </c>
    </row>
    <row r="25006" spans="1:7" x14ac:dyDescent="0.35">
      <c r="A25006" t="s">
        <v>3</v>
      </c>
      <c r="B25006" t="s">
        <v>9</v>
      </c>
      <c r="C25006" t="s">
        <v>8200</v>
      </c>
      <c r="D25006" s="2">
        <v>51520</v>
      </c>
      <c r="E25006" s="3">
        <f t="shared" si="780"/>
        <v>2.331940162134277E-4</v>
      </c>
      <c r="F25006" s="3">
        <f t="shared" si="781"/>
        <v>99.042872912211052</v>
      </c>
      <c r="G25006" t="s">
        <v>14480</v>
      </c>
    </row>
    <row r="25007" spans="1:7" x14ac:dyDescent="0.35">
      <c r="A25007" t="s">
        <v>3</v>
      </c>
      <c r="B25007" t="s">
        <v>62</v>
      </c>
      <c r="C25007" t="s">
        <v>1762</v>
      </c>
      <c r="D25007" s="2">
        <v>51511.28</v>
      </c>
      <c r="E25007" s="3">
        <f t="shared" si="780"/>
        <v>2.3315454703987608E-4</v>
      </c>
      <c r="F25007" s="3">
        <f t="shared" si="781"/>
        <v>99.043106066758099</v>
      </c>
      <c r="G25007" t="s">
        <v>14473</v>
      </c>
    </row>
    <row r="25008" spans="1:7" x14ac:dyDescent="0.35">
      <c r="A25008" t="s">
        <v>10</v>
      </c>
      <c r="B25008" t="s">
        <v>134</v>
      </c>
      <c r="C25008" t="s">
        <v>8738</v>
      </c>
      <c r="D25008" s="2">
        <v>51511.18</v>
      </c>
      <c r="E25008" s="3">
        <f t="shared" si="780"/>
        <v>2.3315409441173899E-4</v>
      </c>
      <c r="F25008" s="3">
        <f t="shared" si="781"/>
        <v>99.043339220852516</v>
      </c>
      <c r="G25008" t="s">
        <v>14480</v>
      </c>
    </row>
    <row r="25009" spans="1:7" x14ac:dyDescent="0.35">
      <c r="A25009" t="s">
        <v>3</v>
      </c>
      <c r="B25009" t="s">
        <v>8</v>
      </c>
      <c r="C25009" t="s">
        <v>12990</v>
      </c>
      <c r="D25009" s="2">
        <v>51510.239999999998</v>
      </c>
      <c r="E25009" s="3">
        <f t="shared" si="780"/>
        <v>2.3314983970725061E-4</v>
      </c>
      <c r="F25009" s="3">
        <f t="shared" si="781"/>
        <v>99.043572370692218</v>
      </c>
      <c r="G25009" t="s">
        <v>14473</v>
      </c>
    </row>
    <row r="25010" spans="1:7" x14ac:dyDescent="0.35">
      <c r="A25010" t="s">
        <v>3</v>
      </c>
      <c r="B25010" t="s">
        <v>15</v>
      </c>
      <c r="C25010" t="s">
        <v>8622</v>
      </c>
      <c r="D25010" s="2">
        <v>51509.98</v>
      </c>
      <c r="E25010" s="3">
        <f t="shared" si="780"/>
        <v>2.3314866287409426E-4</v>
      </c>
      <c r="F25010" s="3">
        <f t="shared" si="781"/>
        <v>99.043805519355089</v>
      </c>
      <c r="G25010" t="s">
        <v>14480</v>
      </c>
    </row>
    <row r="25011" spans="1:7" x14ac:dyDescent="0.35">
      <c r="A25011" t="s">
        <v>10</v>
      </c>
      <c r="B25011" t="s">
        <v>18</v>
      </c>
      <c r="C25011" s="7" t="s">
        <v>412</v>
      </c>
      <c r="D25011" s="2">
        <v>51507.26</v>
      </c>
      <c r="E25011" s="3">
        <f t="shared" si="780"/>
        <v>2.3313635138876625E-4</v>
      </c>
      <c r="F25011" s="3">
        <f t="shared" si="781"/>
        <v>99.044038655706473</v>
      </c>
      <c r="G25011" t="s">
        <v>14480</v>
      </c>
    </row>
    <row r="25012" spans="1:7" x14ac:dyDescent="0.35">
      <c r="A25012" t="s">
        <v>10</v>
      </c>
      <c r="B25012" t="s">
        <v>56</v>
      </c>
      <c r="C25012" t="s">
        <v>10423</v>
      </c>
      <c r="D25012" s="2">
        <v>51504.2</v>
      </c>
      <c r="E25012" s="3">
        <f t="shared" si="780"/>
        <v>2.331225009677722E-4</v>
      </c>
      <c r="F25012" s="3">
        <f t="shared" si="781"/>
        <v>99.044271778207445</v>
      </c>
      <c r="G25012" t="s">
        <v>14480</v>
      </c>
    </row>
    <row r="25013" spans="1:7" x14ac:dyDescent="0.35">
      <c r="A25013" t="s">
        <v>10</v>
      </c>
      <c r="B25013" t="s">
        <v>9</v>
      </c>
      <c r="C25013" t="s">
        <v>6496</v>
      </c>
      <c r="D25013" s="2">
        <v>51500</v>
      </c>
      <c r="E25013" s="3">
        <f t="shared" si="780"/>
        <v>2.3310349058601565E-4</v>
      </c>
      <c r="F25013" s="3">
        <f t="shared" si="781"/>
        <v>99.044504881698032</v>
      </c>
      <c r="G25013" t="s">
        <v>14473</v>
      </c>
    </row>
    <row r="25014" spans="1:7" x14ac:dyDescent="0.35">
      <c r="A25014" t="s">
        <v>3</v>
      </c>
      <c r="B25014" t="s">
        <v>13</v>
      </c>
      <c r="C25014" t="s">
        <v>13436</v>
      </c>
      <c r="D25014" s="2">
        <v>51500</v>
      </c>
      <c r="E25014" s="3">
        <f t="shared" si="780"/>
        <v>2.3310349058601565E-4</v>
      </c>
      <c r="F25014" s="3">
        <f t="shared" si="781"/>
        <v>99.044737985188618</v>
      </c>
      <c r="G25014" t="s">
        <v>14473</v>
      </c>
    </row>
    <row r="25015" spans="1:7" x14ac:dyDescent="0.35">
      <c r="A25015" t="s">
        <v>10</v>
      </c>
      <c r="B25015" t="s">
        <v>22</v>
      </c>
      <c r="C25015" t="s">
        <v>11541</v>
      </c>
      <c r="D25015" s="2">
        <v>51500</v>
      </c>
      <c r="E25015" s="3">
        <f t="shared" si="780"/>
        <v>2.3310349058601565E-4</v>
      </c>
      <c r="F25015" s="3">
        <f t="shared" si="781"/>
        <v>99.044971088679205</v>
      </c>
      <c r="G25015" t="s">
        <v>14473</v>
      </c>
    </row>
    <row r="25016" spans="1:7" x14ac:dyDescent="0.35">
      <c r="A25016" t="s">
        <v>10</v>
      </c>
      <c r="B25016" t="s">
        <v>9</v>
      </c>
      <c r="C25016" t="s">
        <v>10209</v>
      </c>
      <c r="D25016" s="2">
        <v>51499.14</v>
      </c>
      <c r="E25016" s="3">
        <f t="shared" si="780"/>
        <v>2.3309959798403695E-4</v>
      </c>
      <c r="F25016" s="3">
        <f t="shared" si="781"/>
        <v>99.045204188277182</v>
      </c>
      <c r="G25016" t="s">
        <v>14480</v>
      </c>
    </row>
    <row r="25017" spans="1:7" x14ac:dyDescent="0.35">
      <c r="A25017" t="s">
        <v>3</v>
      </c>
      <c r="B25017" t="s">
        <v>9</v>
      </c>
      <c r="C25017" t="s">
        <v>4096</v>
      </c>
      <c r="D25017" s="2">
        <v>51496</v>
      </c>
      <c r="E25017" s="3">
        <f t="shared" si="780"/>
        <v>2.3308538546053327E-4</v>
      </c>
      <c r="F25017" s="3">
        <f t="shared" si="781"/>
        <v>99.045437273662642</v>
      </c>
      <c r="G25017" t="s">
        <v>14473</v>
      </c>
    </row>
    <row r="25018" spans="1:7" x14ac:dyDescent="0.35">
      <c r="A25018" t="s">
        <v>10</v>
      </c>
      <c r="B25018" t="s">
        <v>29</v>
      </c>
      <c r="C25018" t="s">
        <v>4802</v>
      </c>
      <c r="D25018" s="2">
        <v>51495.9</v>
      </c>
      <c r="E25018" s="3">
        <f t="shared" si="780"/>
        <v>2.3308493283239623E-4</v>
      </c>
      <c r="F25018" s="3">
        <f t="shared" si="781"/>
        <v>99.045670358595473</v>
      </c>
      <c r="G25018" t="s">
        <v>14473</v>
      </c>
    </row>
    <row r="25019" spans="1:7" x14ac:dyDescent="0.35">
      <c r="A25019" t="s">
        <v>3</v>
      </c>
      <c r="B25019" t="s">
        <v>9</v>
      </c>
      <c r="C25019" t="s">
        <v>8056</v>
      </c>
      <c r="D25019" s="2">
        <v>51492.160000000003</v>
      </c>
      <c r="E25019" s="3">
        <f t="shared" si="780"/>
        <v>2.3306800454007015E-4</v>
      </c>
      <c r="F25019" s="3">
        <f t="shared" si="781"/>
        <v>99.045903426600006</v>
      </c>
      <c r="G25019" t="s">
        <v>14473</v>
      </c>
    </row>
    <row r="25020" spans="1:7" x14ac:dyDescent="0.35">
      <c r="A25020" t="s">
        <v>3</v>
      </c>
      <c r="B25020" t="s">
        <v>22</v>
      </c>
      <c r="C25020" s="7" t="s">
        <v>7541</v>
      </c>
      <c r="D25020" s="2">
        <v>51491.87</v>
      </c>
      <c r="E25020" s="3">
        <f t="shared" si="780"/>
        <v>2.3306669191847269E-4</v>
      </c>
      <c r="F25020" s="3">
        <f t="shared" si="781"/>
        <v>99.046136493291925</v>
      </c>
      <c r="G25020" t="s">
        <v>14480</v>
      </c>
    </row>
    <row r="25021" spans="1:7" x14ac:dyDescent="0.35">
      <c r="A25021" t="s">
        <v>3</v>
      </c>
      <c r="B25021" t="s">
        <v>29</v>
      </c>
      <c r="C25021" t="s">
        <v>2108</v>
      </c>
      <c r="D25021" s="2">
        <v>51490.02</v>
      </c>
      <c r="E25021" s="3">
        <f t="shared" si="780"/>
        <v>2.3305831829793704E-4</v>
      </c>
      <c r="F25021" s="3">
        <f t="shared" si="781"/>
        <v>99.046369551610226</v>
      </c>
      <c r="G25021" t="s">
        <v>14473</v>
      </c>
    </row>
    <row r="25022" spans="1:7" x14ac:dyDescent="0.35">
      <c r="A25022" t="s">
        <v>10</v>
      </c>
      <c r="B25022" t="s">
        <v>180</v>
      </c>
      <c r="C25022" t="s">
        <v>8876</v>
      </c>
      <c r="D25022" s="2">
        <v>51489.09</v>
      </c>
      <c r="E25022" s="3">
        <f t="shared" si="780"/>
        <v>2.3305410885626239E-4</v>
      </c>
      <c r="F25022" s="3">
        <f t="shared" si="781"/>
        <v>99.046602605719087</v>
      </c>
      <c r="G25022" t="s">
        <v>14480</v>
      </c>
    </row>
    <row r="25023" spans="1:7" x14ac:dyDescent="0.35">
      <c r="A25023" t="s">
        <v>3</v>
      </c>
      <c r="B25023" t="s">
        <v>37</v>
      </c>
      <c r="C25023" t="s">
        <v>2274</v>
      </c>
      <c r="D25023" s="2">
        <v>51488.95</v>
      </c>
      <c r="E25023" s="3">
        <f t="shared" si="780"/>
        <v>2.3305347517687047E-4</v>
      </c>
      <c r="F25023" s="3">
        <f t="shared" si="781"/>
        <v>99.046835659194258</v>
      </c>
      <c r="G25023" t="s">
        <v>14473</v>
      </c>
    </row>
    <row r="25024" spans="1:7" x14ac:dyDescent="0.35">
      <c r="A25024" t="s">
        <v>10</v>
      </c>
      <c r="B25024" t="s">
        <v>67</v>
      </c>
      <c r="C25024" t="s">
        <v>12546</v>
      </c>
      <c r="D25024" s="2">
        <v>51488.77</v>
      </c>
      <c r="E25024" s="3">
        <f t="shared" si="780"/>
        <v>2.3305266044622376E-4</v>
      </c>
      <c r="F25024" s="3">
        <f t="shared" si="781"/>
        <v>99.047068711854706</v>
      </c>
      <c r="G25024" t="s">
        <v>14473</v>
      </c>
    </row>
    <row r="25025" spans="1:7" x14ac:dyDescent="0.35">
      <c r="A25025" t="s">
        <v>3</v>
      </c>
      <c r="B25025" t="s">
        <v>16</v>
      </c>
      <c r="C25025" t="s">
        <v>2108</v>
      </c>
      <c r="D25025" s="2">
        <v>51487.85</v>
      </c>
      <c r="E25025" s="3">
        <f t="shared" si="780"/>
        <v>2.3304849626736281E-4</v>
      </c>
      <c r="F25025" s="3">
        <f t="shared" si="781"/>
        <v>99.047301760350976</v>
      </c>
      <c r="G25025" t="s">
        <v>14473</v>
      </c>
    </row>
    <row r="25026" spans="1:7" x14ac:dyDescent="0.35">
      <c r="A25026" t="s">
        <v>10</v>
      </c>
      <c r="B25026" t="s">
        <v>8</v>
      </c>
      <c r="C25026" t="s">
        <v>142</v>
      </c>
      <c r="D25026" s="2">
        <v>51475.73</v>
      </c>
      <c r="E25026" s="3">
        <f t="shared" si="780"/>
        <v>2.3299363773715117E-4</v>
      </c>
      <c r="F25026" s="3">
        <f t="shared" si="781"/>
        <v>99.047534753988714</v>
      </c>
      <c r="G25026" t="s">
        <v>14480</v>
      </c>
    </row>
    <row r="25027" spans="1:7" x14ac:dyDescent="0.35">
      <c r="A25027" t="s">
        <v>3</v>
      </c>
      <c r="B25027" t="s">
        <v>8</v>
      </c>
      <c r="C25027" t="s">
        <v>6362</v>
      </c>
      <c r="D25027" s="2">
        <v>51475.27</v>
      </c>
      <c r="E25027" s="3">
        <f t="shared" ref="E25027:E25090" si="782">(D25027/$D$29638)*100</f>
        <v>2.3299155564772064E-4</v>
      </c>
      <c r="F25027" s="3">
        <f t="shared" si="781"/>
        <v>99.047767745544363</v>
      </c>
      <c r="G25027" t="s">
        <v>14480</v>
      </c>
    </row>
    <row r="25028" spans="1:7" x14ac:dyDescent="0.35">
      <c r="A25028" t="s">
        <v>10</v>
      </c>
      <c r="B25028" t="s">
        <v>13</v>
      </c>
      <c r="C25028" t="s">
        <v>3844</v>
      </c>
      <c r="D25028" s="2">
        <v>51474.6</v>
      </c>
      <c r="E25028" s="3">
        <f t="shared" si="782"/>
        <v>2.3298852303920236E-4</v>
      </c>
      <c r="F25028" s="3">
        <f t="shared" ref="F25028:F25091" si="783">E25028+F25027</f>
        <v>99.048000734067401</v>
      </c>
      <c r="G25028" t="s">
        <v>14473</v>
      </c>
    </row>
    <row r="25029" spans="1:7" x14ac:dyDescent="0.35">
      <c r="A25029" t="s">
        <v>3</v>
      </c>
      <c r="B25029" t="s">
        <v>37</v>
      </c>
      <c r="C25029" t="s">
        <v>396</v>
      </c>
      <c r="D25029" s="2">
        <v>51472.92</v>
      </c>
      <c r="E25029" s="3">
        <f t="shared" si="782"/>
        <v>2.3298091888649972E-4</v>
      </c>
      <c r="F25029" s="3">
        <f t="shared" si="783"/>
        <v>99.048233714986281</v>
      </c>
      <c r="G25029" t="s">
        <v>14480</v>
      </c>
    </row>
    <row r="25030" spans="1:7" x14ac:dyDescent="0.35">
      <c r="A25030" t="s">
        <v>10</v>
      </c>
      <c r="B25030" t="s">
        <v>37</v>
      </c>
      <c r="C25030" t="s">
        <v>1283</v>
      </c>
      <c r="D25030" s="2">
        <v>51463.5</v>
      </c>
      <c r="E25030" s="3">
        <f t="shared" si="782"/>
        <v>2.3293828131598868E-4</v>
      </c>
      <c r="F25030" s="3">
        <f t="shared" si="783"/>
        <v>99.048466653267596</v>
      </c>
      <c r="G25030" t="s">
        <v>14473</v>
      </c>
    </row>
    <row r="25031" spans="1:7" x14ac:dyDescent="0.35">
      <c r="A25031" t="s">
        <v>10</v>
      </c>
      <c r="B25031" t="s">
        <v>9</v>
      </c>
      <c r="C25031" t="s">
        <v>3408</v>
      </c>
      <c r="D25031" s="2">
        <v>51460.45</v>
      </c>
      <c r="E25031" s="3">
        <f t="shared" si="782"/>
        <v>2.3292447615780833E-4</v>
      </c>
      <c r="F25031" s="3">
        <f t="shared" si="783"/>
        <v>99.048699577743747</v>
      </c>
      <c r="G25031" t="s">
        <v>14480</v>
      </c>
    </row>
    <row r="25032" spans="1:7" x14ac:dyDescent="0.35">
      <c r="A25032" t="s">
        <v>3</v>
      </c>
      <c r="B25032" t="s">
        <v>9</v>
      </c>
      <c r="C25032" t="s">
        <v>8249</v>
      </c>
      <c r="D25032" s="2">
        <v>51455.519999999997</v>
      </c>
      <c r="E25032" s="3">
        <f t="shared" si="782"/>
        <v>2.3290216159065126E-4</v>
      </c>
      <c r="F25032" s="3">
        <f t="shared" si="783"/>
        <v>99.048932479905332</v>
      </c>
      <c r="G25032" t="s">
        <v>14480</v>
      </c>
    </row>
    <row r="25033" spans="1:7" x14ac:dyDescent="0.35">
      <c r="A25033" t="s">
        <v>3</v>
      </c>
      <c r="B25033" t="s">
        <v>13</v>
      </c>
      <c r="C25033" s="8" t="s">
        <v>2315</v>
      </c>
      <c r="D25033" s="2">
        <v>51453</v>
      </c>
      <c r="E25033" s="3">
        <f t="shared" si="782"/>
        <v>2.3289075536159733E-4</v>
      </c>
      <c r="F25033" s="3">
        <f t="shared" si="783"/>
        <v>99.049165370660688</v>
      </c>
      <c r="G25033" t="s">
        <v>14480</v>
      </c>
    </row>
    <row r="25034" spans="1:7" x14ac:dyDescent="0.35">
      <c r="A25034" t="s">
        <v>10</v>
      </c>
      <c r="B25034" t="s">
        <v>6</v>
      </c>
      <c r="C25034" t="s">
        <v>4431</v>
      </c>
      <c r="D25034" s="2">
        <v>51434.26</v>
      </c>
      <c r="E25034" s="3">
        <f t="shared" si="782"/>
        <v>2.3280593284871228E-4</v>
      </c>
      <c r="F25034" s="3">
        <f t="shared" si="783"/>
        <v>99.049398176593542</v>
      </c>
      <c r="G25034" t="s">
        <v>14473</v>
      </c>
    </row>
    <row r="25035" spans="1:7" x14ac:dyDescent="0.35">
      <c r="A25035" t="s">
        <v>10</v>
      </c>
      <c r="B25035" t="s">
        <v>180</v>
      </c>
      <c r="C25035" t="s">
        <v>5950</v>
      </c>
      <c r="D25035" s="2">
        <v>51434.07</v>
      </c>
      <c r="E25035" s="3">
        <f t="shared" si="782"/>
        <v>2.3280507285525185E-4</v>
      </c>
      <c r="F25035" s="3">
        <f t="shared" si="783"/>
        <v>99.049630981666397</v>
      </c>
      <c r="G25035" t="s">
        <v>14480</v>
      </c>
    </row>
    <row r="25036" spans="1:7" x14ac:dyDescent="0.35">
      <c r="A25036" t="s">
        <v>3</v>
      </c>
      <c r="B25036" t="s">
        <v>6</v>
      </c>
      <c r="C25036" t="s">
        <v>458</v>
      </c>
      <c r="D25036" s="2">
        <v>51432.07</v>
      </c>
      <c r="E25036" s="3">
        <f t="shared" si="782"/>
        <v>2.3279602029251063E-4</v>
      </c>
      <c r="F25036" s="3">
        <f t="shared" si="783"/>
        <v>99.049863777686696</v>
      </c>
      <c r="G25036" t="s">
        <v>14473</v>
      </c>
    </row>
    <row r="25037" spans="1:7" x14ac:dyDescent="0.35">
      <c r="A25037" t="s">
        <v>10</v>
      </c>
      <c r="B25037" t="s">
        <v>6</v>
      </c>
      <c r="C25037" s="8" t="s">
        <v>7780</v>
      </c>
      <c r="D25037" s="2">
        <v>51429.49</v>
      </c>
      <c r="E25037" s="3">
        <f t="shared" si="782"/>
        <v>2.3278434248657446E-4</v>
      </c>
      <c r="F25037" s="3">
        <f t="shared" si="783"/>
        <v>99.050096562029182</v>
      </c>
      <c r="G25037" t="s">
        <v>14480</v>
      </c>
    </row>
    <row r="25038" spans="1:7" x14ac:dyDescent="0.35">
      <c r="A25038" t="s">
        <v>10</v>
      </c>
      <c r="B25038" t="s">
        <v>2021</v>
      </c>
      <c r="C25038" t="s">
        <v>5310</v>
      </c>
      <c r="D25038" s="2">
        <v>51429.45</v>
      </c>
      <c r="E25038" s="3">
        <f t="shared" si="782"/>
        <v>2.3278416143531966E-4</v>
      </c>
      <c r="F25038" s="3">
        <f t="shared" si="783"/>
        <v>99.050329346190622</v>
      </c>
      <c r="G25038" t="s">
        <v>14480</v>
      </c>
    </row>
    <row r="25039" spans="1:7" x14ac:dyDescent="0.35">
      <c r="A25039" t="s">
        <v>3</v>
      </c>
      <c r="B25039" t="s">
        <v>187</v>
      </c>
      <c r="C25039" t="s">
        <v>784</v>
      </c>
      <c r="D25039" s="2">
        <v>51426.92</v>
      </c>
      <c r="E25039" s="3">
        <f t="shared" si="782"/>
        <v>2.3277270994345205E-4</v>
      </c>
      <c r="F25039" s="3">
        <f t="shared" si="783"/>
        <v>99.050562118900572</v>
      </c>
      <c r="G25039" t="s">
        <v>14473</v>
      </c>
    </row>
    <row r="25040" spans="1:7" x14ac:dyDescent="0.35">
      <c r="A25040" t="s">
        <v>10</v>
      </c>
      <c r="B25040" t="s">
        <v>516</v>
      </c>
      <c r="C25040" t="s">
        <v>5373</v>
      </c>
      <c r="D25040" s="2">
        <v>51424.3</v>
      </c>
      <c r="E25040" s="3">
        <f t="shared" si="782"/>
        <v>2.3276085108626108E-4</v>
      </c>
      <c r="F25040" s="3">
        <f t="shared" si="783"/>
        <v>99.050794879751663</v>
      </c>
      <c r="G25040" t="s">
        <v>14473</v>
      </c>
    </row>
    <row r="25041" spans="1:7" x14ac:dyDescent="0.35">
      <c r="A25041" t="s">
        <v>10</v>
      </c>
      <c r="B25041" t="s">
        <v>20</v>
      </c>
      <c r="C25041" t="s">
        <v>12039</v>
      </c>
      <c r="D25041" s="2">
        <v>51423.58</v>
      </c>
      <c r="E25041" s="3">
        <f t="shared" si="782"/>
        <v>2.3275759216367424E-4</v>
      </c>
      <c r="F25041" s="3">
        <f t="shared" si="783"/>
        <v>99.051027637343822</v>
      </c>
      <c r="G25041" t="s">
        <v>14480</v>
      </c>
    </row>
    <row r="25042" spans="1:7" x14ac:dyDescent="0.35">
      <c r="A25042" t="s">
        <v>10</v>
      </c>
      <c r="B25042" t="s">
        <v>13</v>
      </c>
      <c r="C25042" t="s">
        <v>12933</v>
      </c>
      <c r="D25042" s="2">
        <v>51420.3</v>
      </c>
      <c r="E25042" s="3">
        <f t="shared" si="782"/>
        <v>2.3274274596077869E-4</v>
      </c>
      <c r="F25042" s="3">
        <f t="shared" si="783"/>
        <v>99.051260380089786</v>
      </c>
      <c r="G25042" t="s">
        <v>14480</v>
      </c>
    </row>
    <row r="25043" spans="1:7" x14ac:dyDescent="0.35">
      <c r="A25043" t="s">
        <v>10</v>
      </c>
      <c r="B25043" t="s">
        <v>18</v>
      </c>
      <c r="C25043" t="s">
        <v>5126</v>
      </c>
      <c r="D25043" s="2">
        <v>51415.14</v>
      </c>
      <c r="E25043" s="3">
        <f t="shared" si="782"/>
        <v>2.3271939034890638E-4</v>
      </c>
      <c r="F25043" s="3">
        <f t="shared" si="783"/>
        <v>99.05149309948014</v>
      </c>
      <c r="G25043" t="s">
        <v>14473</v>
      </c>
    </row>
    <row r="25044" spans="1:7" x14ac:dyDescent="0.35">
      <c r="A25044" t="s">
        <v>3</v>
      </c>
      <c r="B25044" t="s">
        <v>6</v>
      </c>
      <c r="C25044" t="s">
        <v>1379</v>
      </c>
      <c r="D25044" s="2">
        <v>51412.41</v>
      </c>
      <c r="E25044" s="3">
        <f t="shared" si="782"/>
        <v>2.3270703360076463E-4</v>
      </c>
      <c r="F25044" s="3">
        <f t="shared" si="783"/>
        <v>99.051725806513744</v>
      </c>
      <c r="G25044" t="s">
        <v>14480</v>
      </c>
    </row>
    <row r="25045" spans="1:7" x14ac:dyDescent="0.35">
      <c r="A25045" t="s">
        <v>3</v>
      </c>
      <c r="B25045" t="s">
        <v>9</v>
      </c>
      <c r="C25045" t="s">
        <v>13928</v>
      </c>
      <c r="D25045" s="2">
        <v>51402.68</v>
      </c>
      <c r="E25045" s="3">
        <f t="shared" si="782"/>
        <v>2.3266299288302866E-4</v>
      </c>
      <c r="F25045" s="3">
        <f t="shared" si="783"/>
        <v>99.05195846950663</v>
      </c>
      <c r="G25045" t="s">
        <v>14473</v>
      </c>
    </row>
    <row r="25046" spans="1:7" x14ac:dyDescent="0.35">
      <c r="A25046" t="s">
        <v>3</v>
      </c>
      <c r="B25046" t="s">
        <v>6</v>
      </c>
      <c r="C25046" t="s">
        <v>5068</v>
      </c>
      <c r="D25046" s="2">
        <v>51400.47</v>
      </c>
      <c r="E25046" s="3">
        <f t="shared" si="782"/>
        <v>2.3265298980119966E-4</v>
      </c>
      <c r="F25046" s="3">
        <f t="shared" si="783"/>
        <v>99.052191122496424</v>
      </c>
      <c r="G25046" t="s">
        <v>14473</v>
      </c>
    </row>
    <row r="25047" spans="1:7" x14ac:dyDescent="0.35">
      <c r="A25047" t="s">
        <v>10</v>
      </c>
      <c r="B25047" t="s">
        <v>57</v>
      </c>
      <c r="C25047" t="s">
        <v>11325</v>
      </c>
      <c r="D25047" s="2">
        <v>51391.11</v>
      </c>
      <c r="E25047" s="3">
        <f t="shared" si="782"/>
        <v>2.326106238075708E-4</v>
      </c>
      <c r="F25047" s="3">
        <f t="shared" si="783"/>
        <v>99.052423733120236</v>
      </c>
      <c r="G25047" t="s">
        <v>14473</v>
      </c>
    </row>
    <row r="25048" spans="1:7" x14ac:dyDescent="0.35">
      <c r="A25048" t="s">
        <v>3</v>
      </c>
      <c r="B25048" t="s">
        <v>18</v>
      </c>
      <c r="C25048" t="s">
        <v>7502</v>
      </c>
      <c r="D25048" s="2">
        <v>51385</v>
      </c>
      <c r="E25048" s="3">
        <f t="shared" si="782"/>
        <v>2.3258296822839642E-4</v>
      </c>
      <c r="F25048" s="3">
        <f t="shared" si="783"/>
        <v>99.052656316088459</v>
      </c>
      <c r="G25048" t="s">
        <v>14480</v>
      </c>
    </row>
    <row r="25049" spans="1:7" x14ac:dyDescent="0.35">
      <c r="A25049" t="s">
        <v>3</v>
      </c>
      <c r="B25049" t="s">
        <v>139</v>
      </c>
      <c r="C25049" t="s">
        <v>8351</v>
      </c>
      <c r="D25049" s="2">
        <v>51383.46</v>
      </c>
      <c r="E25049" s="3">
        <f t="shared" si="782"/>
        <v>2.3257599775508567E-4</v>
      </c>
      <c r="F25049" s="3">
        <f t="shared" si="783"/>
        <v>99.052888892086216</v>
      </c>
      <c r="G25049" t="s">
        <v>14473</v>
      </c>
    </row>
    <row r="25050" spans="1:7" x14ac:dyDescent="0.35">
      <c r="A25050" t="s">
        <v>3</v>
      </c>
      <c r="B25050" t="s">
        <v>13</v>
      </c>
      <c r="C25050" t="s">
        <v>8037</v>
      </c>
      <c r="D25050" s="2">
        <v>51377.9</v>
      </c>
      <c r="E25050" s="3">
        <f t="shared" si="782"/>
        <v>2.3255083163066514E-4</v>
      </c>
      <c r="F25050" s="3">
        <f t="shared" si="783"/>
        <v>99.053121442917842</v>
      </c>
      <c r="G25050" t="s">
        <v>14473</v>
      </c>
    </row>
    <row r="25051" spans="1:7" x14ac:dyDescent="0.35">
      <c r="A25051" t="s">
        <v>3</v>
      </c>
      <c r="B25051" t="s">
        <v>8</v>
      </c>
      <c r="C25051" t="s">
        <v>1364</v>
      </c>
      <c r="D25051" s="2">
        <v>51372.639999999999</v>
      </c>
      <c r="E25051" s="3">
        <f t="shared" si="782"/>
        <v>2.3252702339065576E-4</v>
      </c>
      <c r="F25051" s="3">
        <f t="shared" si="783"/>
        <v>99.053353969941227</v>
      </c>
      <c r="G25051" t="s">
        <v>14473</v>
      </c>
    </row>
    <row r="25052" spans="1:7" x14ac:dyDescent="0.35">
      <c r="A25052" t="s">
        <v>10</v>
      </c>
      <c r="B25052" t="s">
        <v>6</v>
      </c>
      <c r="C25052" s="8" t="s">
        <v>576</v>
      </c>
      <c r="D25052" s="2">
        <v>51370.78</v>
      </c>
      <c r="E25052" s="3">
        <f t="shared" si="782"/>
        <v>2.3251860450730646E-4</v>
      </c>
      <c r="F25052" s="3">
        <f t="shared" si="783"/>
        <v>99.053586488545733</v>
      </c>
      <c r="G25052" t="s">
        <v>14480</v>
      </c>
    </row>
    <row r="25053" spans="1:7" x14ac:dyDescent="0.35">
      <c r="A25053" t="s">
        <v>10</v>
      </c>
      <c r="B25053" t="s">
        <v>139</v>
      </c>
      <c r="C25053" t="s">
        <v>3260</v>
      </c>
      <c r="D25053" s="2">
        <v>51369.31</v>
      </c>
      <c r="E25053" s="3">
        <f t="shared" si="782"/>
        <v>2.3251195087369166E-4</v>
      </c>
      <c r="F25053" s="3">
        <f t="shared" si="783"/>
        <v>99.053819000496603</v>
      </c>
      <c r="G25053" t="s">
        <v>14480</v>
      </c>
    </row>
    <row r="25054" spans="1:7" x14ac:dyDescent="0.35">
      <c r="A25054" t="s">
        <v>3</v>
      </c>
      <c r="B25054" t="s">
        <v>22</v>
      </c>
      <c r="C25054" s="7" t="s">
        <v>3874</v>
      </c>
      <c r="D25054" s="2">
        <v>51364.7</v>
      </c>
      <c r="E25054" s="3">
        <f t="shared" si="782"/>
        <v>2.3249108471657317E-4</v>
      </c>
      <c r="F25054" s="3">
        <f t="shared" si="783"/>
        <v>99.054051491581319</v>
      </c>
      <c r="G25054" t="s">
        <v>14480</v>
      </c>
    </row>
    <row r="25055" spans="1:7" x14ac:dyDescent="0.35">
      <c r="A25055" t="s">
        <v>3</v>
      </c>
      <c r="B25055" t="s">
        <v>8</v>
      </c>
      <c r="C25055" t="s">
        <v>6052</v>
      </c>
      <c r="D25055" s="2">
        <v>51363.63</v>
      </c>
      <c r="E25055" s="3">
        <f t="shared" si="782"/>
        <v>2.3248624159550663E-4</v>
      </c>
      <c r="F25055" s="3">
        <f t="shared" si="783"/>
        <v>99.054283977822919</v>
      </c>
      <c r="G25055" t="s">
        <v>14480</v>
      </c>
    </row>
    <row r="25056" spans="1:7" x14ac:dyDescent="0.35">
      <c r="A25056" t="s">
        <v>3</v>
      </c>
      <c r="B25056" t="s">
        <v>8</v>
      </c>
      <c r="C25056" t="s">
        <v>1547</v>
      </c>
      <c r="D25056" s="2">
        <v>51356.74</v>
      </c>
      <c r="E25056" s="3">
        <f t="shared" si="782"/>
        <v>2.3245505551686317E-4</v>
      </c>
      <c r="F25056" s="3">
        <f t="shared" si="783"/>
        <v>99.05451643287843</v>
      </c>
      <c r="G25056" t="s">
        <v>14473</v>
      </c>
    </row>
    <row r="25057" spans="1:7" x14ac:dyDescent="0.35">
      <c r="A25057" t="s">
        <v>3</v>
      </c>
      <c r="B25057" t="s">
        <v>22</v>
      </c>
      <c r="C25057" t="s">
        <v>10232</v>
      </c>
      <c r="D25057" s="2">
        <v>51350</v>
      </c>
      <c r="E25057" s="3">
        <f t="shared" si="782"/>
        <v>2.3242454838042531E-4</v>
      </c>
      <c r="F25057" s="3">
        <f t="shared" si="783"/>
        <v>99.054748857426816</v>
      </c>
      <c r="G25057" t="s">
        <v>14473</v>
      </c>
    </row>
    <row r="25058" spans="1:7" x14ac:dyDescent="0.35">
      <c r="A25058" t="s">
        <v>10</v>
      </c>
      <c r="B25058" t="s">
        <v>40</v>
      </c>
      <c r="C25058" s="8" t="s">
        <v>6837</v>
      </c>
      <c r="D25058" s="2">
        <v>51341.919999999998</v>
      </c>
      <c r="E25058" s="3">
        <f t="shared" si="782"/>
        <v>2.3238797602695088E-4</v>
      </c>
      <c r="F25058" s="3">
        <f t="shared" si="783"/>
        <v>99.054981245402843</v>
      </c>
      <c r="G25058" t="s">
        <v>14480</v>
      </c>
    </row>
    <row r="25059" spans="1:7" x14ac:dyDescent="0.35">
      <c r="A25059" t="s">
        <v>3</v>
      </c>
      <c r="B25059" t="s">
        <v>180</v>
      </c>
      <c r="C25059" t="s">
        <v>11681</v>
      </c>
      <c r="D25059" s="2">
        <v>51340.63</v>
      </c>
      <c r="E25059" s="3">
        <f t="shared" si="782"/>
        <v>2.3238213712398279E-4</v>
      </c>
      <c r="F25059" s="3">
        <f t="shared" si="783"/>
        <v>99.05521362753997</v>
      </c>
      <c r="G25059" t="s">
        <v>14480</v>
      </c>
    </row>
    <row r="25060" spans="1:7" x14ac:dyDescent="0.35">
      <c r="A25060" t="s">
        <v>3</v>
      </c>
      <c r="B25060" t="s">
        <v>32</v>
      </c>
      <c r="C25060" t="s">
        <v>1394</v>
      </c>
      <c r="D25060" s="2">
        <v>51338.68</v>
      </c>
      <c r="E25060" s="3">
        <f t="shared" si="782"/>
        <v>2.3237331087531011E-4</v>
      </c>
      <c r="F25060" s="3">
        <f t="shared" si="783"/>
        <v>99.05544600085085</v>
      </c>
      <c r="G25060" t="s">
        <v>14473</v>
      </c>
    </row>
    <row r="25061" spans="1:7" x14ac:dyDescent="0.35">
      <c r="A25061" t="s">
        <v>3</v>
      </c>
      <c r="B25061" t="s">
        <v>8</v>
      </c>
      <c r="C25061" t="s">
        <v>1220</v>
      </c>
      <c r="D25061" s="2">
        <v>51332.88</v>
      </c>
      <c r="E25061" s="3">
        <f t="shared" si="782"/>
        <v>2.3234705844336063E-4</v>
      </c>
      <c r="F25061" s="3">
        <f t="shared" si="783"/>
        <v>99.055678347909293</v>
      </c>
      <c r="G25061" t="s">
        <v>14480</v>
      </c>
    </row>
    <row r="25062" spans="1:7" x14ac:dyDescent="0.35">
      <c r="A25062" t="s">
        <v>3</v>
      </c>
      <c r="B25062" t="s">
        <v>9</v>
      </c>
      <c r="C25062" t="s">
        <v>1968</v>
      </c>
      <c r="D25062" s="2">
        <v>51324.99</v>
      </c>
      <c r="E25062" s="3">
        <f t="shared" si="782"/>
        <v>2.3231134608334654E-4</v>
      </c>
      <c r="F25062" s="3">
        <f t="shared" si="783"/>
        <v>99.055910659255375</v>
      </c>
      <c r="G25062" t="s">
        <v>14473</v>
      </c>
    </row>
    <row r="25063" spans="1:7" x14ac:dyDescent="0.35">
      <c r="A25063" t="s">
        <v>3</v>
      </c>
      <c r="B25063" t="s">
        <v>406</v>
      </c>
      <c r="C25063" t="s">
        <v>12232</v>
      </c>
      <c r="D25063" s="2">
        <v>51317.42</v>
      </c>
      <c r="E25063" s="3">
        <f t="shared" si="782"/>
        <v>2.3227708213337109E-4</v>
      </c>
      <c r="F25063" s="3">
        <f t="shared" si="783"/>
        <v>99.056142936337508</v>
      </c>
      <c r="G25063" t="s">
        <v>14473</v>
      </c>
    </row>
    <row r="25064" spans="1:7" x14ac:dyDescent="0.35">
      <c r="A25064" t="s">
        <v>10</v>
      </c>
      <c r="B25064" t="s">
        <v>180</v>
      </c>
      <c r="C25064" t="s">
        <v>1690</v>
      </c>
      <c r="D25064" s="2">
        <v>51317.4</v>
      </c>
      <c r="E25064" s="3">
        <f t="shared" si="782"/>
        <v>2.3227699160774371E-4</v>
      </c>
      <c r="F25064" s="3">
        <f t="shared" si="783"/>
        <v>99.056375213329119</v>
      </c>
      <c r="G25064" t="s">
        <v>14480</v>
      </c>
    </row>
    <row r="25065" spans="1:7" x14ac:dyDescent="0.35">
      <c r="A25065" t="s">
        <v>10</v>
      </c>
      <c r="B25065" t="s">
        <v>16</v>
      </c>
      <c r="C25065" t="s">
        <v>12985</v>
      </c>
      <c r="D25065" s="2">
        <v>51314.98</v>
      </c>
      <c r="E25065" s="3">
        <f t="shared" si="782"/>
        <v>2.3226603800682684E-4</v>
      </c>
      <c r="F25065" s="3">
        <f t="shared" si="783"/>
        <v>99.056607479367131</v>
      </c>
      <c r="G25065" t="s">
        <v>14473</v>
      </c>
    </row>
    <row r="25066" spans="1:7" x14ac:dyDescent="0.35">
      <c r="A25066" t="s">
        <v>3</v>
      </c>
      <c r="B25066" t="s">
        <v>9</v>
      </c>
      <c r="C25066" t="s">
        <v>4849</v>
      </c>
      <c r="D25066" s="2">
        <v>51307.47</v>
      </c>
      <c r="E25066" s="3">
        <f t="shared" si="782"/>
        <v>2.3223204563373363E-4</v>
      </c>
      <c r="F25066" s="3">
        <f t="shared" si="783"/>
        <v>99.056839711412763</v>
      </c>
      <c r="G25066" t="s">
        <v>14473</v>
      </c>
    </row>
    <row r="25067" spans="1:7" x14ac:dyDescent="0.35">
      <c r="A25067" t="s">
        <v>10</v>
      </c>
      <c r="B25067" t="s">
        <v>8</v>
      </c>
      <c r="C25067" t="s">
        <v>6052</v>
      </c>
      <c r="D25067" s="2">
        <v>51306.06</v>
      </c>
      <c r="E25067" s="3">
        <f t="shared" si="782"/>
        <v>2.3222566357700107E-4</v>
      </c>
      <c r="F25067" s="3">
        <f t="shared" si="783"/>
        <v>99.057071937076344</v>
      </c>
      <c r="G25067" t="s">
        <v>14480</v>
      </c>
    </row>
    <row r="25068" spans="1:7" x14ac:dyDescent="0.35">
      <c r="A25068" t="s">
        <v>3</v>
      </c>
      <c r="B25068" t="s">
        <v>516</v>
      </c>
      <c r="C25068" t="s">
        <v>7849</v>
      </c>
      <c r="D25068" s="2">
        <v>51301.37</v>
      </c>
      <c r="E25068" s="3">
        <f t="shared" si="782"/>
        <v>2.3220443531737296E-4</v>
      </c>
      <c r="F25068" s="3">
        <f t="shared" si="783"/>
        <v>99.057304141511665</v>
      </c>
      <c r="G25068" t="s">
        <v>14473</v>
      </c>
    </row>
    <row r="25069" spans="1:7" x14ac:dyDescent="0.35">
      <c r="A25069" t="s">
        <v>3</v>
      </c>
      <c r="B25069" t="s">
        <v>40</v>
      </c>
      <c r="C25069" s="8" t="s">
        <v>108</v>
      </c>
      <c r="D25069" s="2">
        <v>51300</v>
      </c>
      <c r="E25069" s="3">
        <f t="shared" si="782"/>
        <v>2.3219823431189522E-4</v>
      </c>
      <c r="F25069" s="3">
        <f t="shared" si="783"/>
        <v>99.05753633974598</v>
      </c>
      <c r="G25069" t="s">
        <v>14480</v>
      </c>
    </row>
    <row r="25070" spans="1:7" x14ac:dyDescent="0.35">
      <c r="A25070" t="s">
        <v>10</v>
      </c>
      <c r="B25070" t="s">
        <v>38</v>
      </c>
      <c r="C25070" t="s">
        <v>6457</v>
      </c>
      <c r="D25070" s="2">
        <v>51299.9</v>
      </c>
      <c r="E25070" s="3">
        <f t="shared" si="782"/>
        <v>2.3219778168375818E-4</v>
      </c>
      <c r="F25070" s="3">
        <f t="shared" si="783"/>
        <v>99.057768537527664</v>
      </c>
      <c r="G25070" t="s">
        <v>14473</v>
      </c>
    </row>
    <row r="25071" spans="1:7" x14ac:dyDescent="0.35">
      <c r="A25071" t="s">
        <v>10</v>
      </c>
      <c r="B25071" t="s">
        <v>79</v>
      </c>
      <c r="C25071" t="s">
        <v>6881</v>
      </c>
      <c r="D25071" s="2">
        <v>51299.86</v>
      </c>
      <c r="E25071" s="3">
        <f t="shared" si="782"/>
        <v>2.3219760063250333E-4</v>
      </c>
      <c r="F25071" s="3">
        <f t="shared" si="783"/>
        <v>99.058000735128303</v>
      </c>
      <c r="G25071" t="s">
        <v>14473</v>
      </c>
    </row>
    <row r="25072" spans="1:7" x14ac:dyDescent="0.35">
      <c r="A25072" t="s">
        <v>3</v>
      </c>
      <c r="B25072" t="s">
        <v>6</v>
      </c>
      <c r="C25072" t="s">
        <v>1056</v>
      </c>
      <c r="D25072" s="2">
        <v>51293.31</v>
      </c>
      <c r="E25072" s="3">
        <f t="shared" si="782"/>
        <v>2.3216795348952586E-4</v>
      </c>
      <c r="F25072" s="3">
        <f t="shared" si="783"/>
        <v>99.058232903081787</v>
      </c>
      <c r="G25072" t="s">
        <v>14480</v>
      </c>
    </row>
    <row r="25073" spans="1:7" x14ac:dyDescent="0.35">
      <c r="A25073" t="s">
        <v>10</v>
      </c>
      <c r="B25073" t="s">
        <v>6</v>
      </c>
      <c r="C25073" t="s">
        <v>2382</v>
      </c>
      <c r="D25073" s="2">
        <v>51289.45</v>
      </c>
      <c r="E25073" s="3">
        <f t="shared" si="782"/>
        <v>2.3215048204343531E-4</v>
      </c>
      <c r="F25073" s="3">
        <f t="shared" si="783"/>
        <v>99.058465053563836</v>
      </c>
      <c r="G25073" t="s">
        <v>14473</v>
      </c>
    </row>
    <row r="25074" spans="1:7" x14ac:dyDescent="0.35">
      <c r="A25074" t="s">
        <v>3</v>
      </c>
      <c r="B25074" t="s">
        <v>32</v>
      </c>
      <c r="C25074" t="s">
        <v>1803</v>
      </c>
      <c r="D25074" s="2">
        <v>51289.02</v>
      </c>
      <c r="E25074" s="3">
        <f t="shared" si="782"/>
        <v>2.3214853574244599E-4</v>
      </c>
      <c r="F25074" s="3">
        <f t="shared" si="783"/>
        <v>99.05869720209958</v>
      </c>
      <c r="G25074" t="s">
        <v>14473</v>
      </c>
    </row>
    <row r="25075" spans="1:7" x14ac:dyDescent="0.35">
      <c r="A25075" t="s">
        <v>3</v>
      </c>
      <c r="B25075" t="s">
        <v>16</v>
      </c>
      <c r="C25075" t="s">
        <v>2126</v>
      </c>
      <c r="D25075" s="2">
        <v>51288.99</v>
      </c>
      <c r="E25075" s="3">
        <f t="shared" si="782"/>
        <v>2.3214839995400487E-4</v>
      </c>
      <c r="F25075" s="3">
        <f t="shared" si="783"/>
        <v>99.05892935049954</v>
      </c>
      <c r="G25075" t="s">
        <v>14473</v>
      </c>
    </row>
    <row r="25076" spans="1:7" x14ac:dyDescent="0.35">
      <c r="A25076" t="s">
        <v>3</v>
      </c>
      <c r="B25076" t="s">
        <v>40</v>
      </c>
      <c r="C25076" s="8" t="s">
        <v>2467</v>
      </c>
      <c r="D25076" s="2">
        <v>51281.88</v>
      </c>
      <c r="E25076" s="3">
        <f t="shared" si="782"/>
        <v>2.3211621809345986E-4</v>
      </c>
      <c r="F25076" s="3">
        <f t="shared" si="783"/>
        <v>99.05916146671764</v>
      </c>
      <c r="G25076" t="s">
        <v>14480</v>
      </c>
    </row>
    <row r="25077" spans="1:7" x14ac:dyDescent="0.35">
      <c r="A25077" t="s">
        <v>3</v>
      </c>
      <c r="B25077" t="s">
        <v>33</v>
      </c>
      <c r="C25077" t="s">
        <v>13120</v>
      </c>
      <c r="D25077" s="2">
        <v>51281.05</v>
      </c>
      <c r="E25077" s="3">
        <f t="shared" si="782"/>
        <v>2.321124612799223E-4</v>
      </c>
      <c r="F25077" s="3">
        <f t="shared" si="783"/>
        <v>99.059393579178916</v>
      </c>
      <c r="G25077" t="s">
        <v>14473</v>
      </c>
    </row>
    <row r="25078" spans="1:7" x14ac:dyDescent="0.35">
      <c r="A25078" t="s">
        <v>10</v>
      </c>
      <c r="B25078" t="s">
        <v>20</v>
      </c>
      <c r="C25078" t="s">
        <v>1055</v>
      </c>
      <c r="D25078" s="2">
        <v>51279.88</v>
      </c>
      <c r="E25078" s="3">
        <f t="shared" si="782"/>
        <v>2.3210716553071869E-4</v>
      </c>
      <c r="F25078" s="3">
        <f t="shared" si="783"/>
        <v>99.059625686344447</v>
      </c>
      <c r="G25078" t="s">
        <v>14473</v>
      </c>
    </row>
    <row r="25079" spans="1:7" x14ac:dyDescent="0.35">
      <c r="A25079" t="s">
        <v>10</v>
      </c>
      <c r="B25079" t="s">
        <v>6</v>
      </c>
      <c r="C25079" t="s">
        <v>5112</v>
      </c>
      <c r="D25079" s="2">
        <v>51275.15</v>
      </c>
      <c r="E25079" s="3">
        <f t="shared" si="782"/>
        <v>2.3208575621983573E-4</v>
      </c>
      <c r="F25079" s="3">
        <f t="shared" si="783"/>
        <v>99.059857772100671</v>
      </c>
      <c r="G25079" t="s">
        <v>14473</v>
      </c>
    </row>
    <row r="25080" spans="1:7" x14ac:dyDescent="0.35">
      <c r="A25080" t="s">
        <v>3</v>
      </c>
      <c r="B25080" t="s">
        <v>13</v>
      </c>
      <c r="C25080" t="s">
        <v>13662</v>
      </c>
      <c r="D25080" s="2">
        <v>51271.14</v>
      </c>
      <c r="E25080" s="3">
        <f t="shared" si="782"/>
        <v>2.3206760583153964E-4</v>
      </c>
      <c r="F25080" s="3">
        <f t="shared" si="783"/>
        <v>99.060089839706507</v>
      </c>
      <c r="G25080" t="s">
        <v>14473</v>
      </c>
    </row>
    <row r="25081" spans="1:7" x14ac:dyDescent="0.35">
      <c r="A25081" t="s">
        <v>10</v>
      </c>
      <c r="B25081" t="s">
        <v>23</v>
      </c>
      <c r="C25081" t="s">
        <v>2148</v>
      </c>
      <c r="D25081" s="2">
        <v>51265</v>
      </c>
      <c r="E25081" s="3">
        <f t="shared" si="782"/>
        <v>2.3203981446392411E-4</v>
      </c>
      <c r="F25081" s="3">
        <f t="shared" si="783"/>
        <v>99.06032187952097</v>
      </c>
      <c r="G25081" t="s">
        <v>14480</v>
      </c>
    </row>
    <row r="25082" spans="1:7" x14ac:dyDescent="0.35">
      <c r="A25082" t="s">
        <v>3</v>
      </c>
      <c r="B25082" t="s">
        <v>73</v>
      </c>
      <c r="C25082" s="8" t="s">
        <v>1820</v>
      </c>
      <c r="D25082" s="2">
        <v>51263</v>
      </c>
      <c r="E25082" s="3">
        <f t="shared" si="782"/>
        <v>2.3203076190118294E-4</v>
      </c>
      <c r="F25082" s="3">
        <f t="shared" si="783"/>
        <v>99.060553910282877</v>
      </c>
      <c r="G25082" t="s">
        <v>14480</v>
      </c>
    </row>
    <row r="25083" spans="1:7" x14ac:dyDescent="0.35">
      <c r="A25083" t="s">
        <v>10</v>
      </c>
      <c r="B25083" t="s">
        <v>9</v>
      </c>
      <c r="C25083" t="s">
        <v>6391</v>
      </c>
      <c r="D25083" s="2">
        <v>51261.73</v>
      </c>
      <c r="E25083" s="3">
        <f t="shared" si="782"/>
        <v>2.320250135238423E-4</v>
      </c>
      <c r="F25083" s="3">
        <f t="shared" si="783"/>
        <v>99.060785935296394</v>
      </c>
      <c r="G25083" t="s">
        <v>14480</v>
      </c>
    </row>
    <row r="25084" spans="1:7" x14ac:dyDescent="0.35">
      <c r="A25084" t="s">
        <v>3</v>
      </c>
      <c r="B25084" t="s">
        <v>8</v>
      </c>
      <c r="C25084" t="s">
        <v>4417</v>
      </c>
      <c r="D25084" s="2">
        <v>51259.07</v>
      </c>
      <c r="E25084" s="3">
        <f t="shared" si="782"/>
        <v>2.3201297361539648E-4</v>
      </c>
      <c r="F25084" s="3">
        <f t="shared" si="783"/>
        <v>99.061017948270006</v>
      </c>
      <c r="G25084" t="s">
        <v>14473</v>
      </c>
    </row>
    <row r="25085" spans="1:7" x14ac:dyDescent="0.35">
      <c r="A25085" t="s">
        <v>3</v>
      </c>
      <c r="B25085" t="s">
        <v>29</v>
      </c>
      <c r="C25085" t="s">
        <v>9554</v>
      </c>
      <c r="D25085" s="2">
        <v>51238.99</v>
      </c>
      <c r="E25085" s="3">
        <f t="shared" si="782"/>
        <v>2.3192208588547475E-4</v>
      </c>
      <c r="F25085" s="3">
        <f t="shared" si="783"/>
        <v>99.061249870355894</v>
      </c>
      <c r="G25085" t="s">
        <v>14473</v>
      </c>
    </row>
    <row r="25086" spans="1:7" x14ac:dyDescent="0.35">
      <c r="A25086" t="s">
        <v>10</v>
      </c>
      <c r="B25086" t="s">
        <v>9</v>
      </c>
      <c r="C25086" t="s">
        <v>12748</v>
      </c>
      <c r="D25086" s="2">
        <v>51237.120000000003</v>
      </c>
      <c r="E25086" s="3">
        <f t="shared" si="782"/>
        <v>2.3191362173931177E-4</v>
      </c>
      <c r="F25086" s="3">
        <f t="shared" si="783"/>
        <v>99.061481783977626</v>
      </c>
      <c r="G25086" t="s">
        <v>14473</v>
      </c>
    </row>
    <row r="25087" spans="1:7" x14ac:dyDescent="0.35">
      <c r="A25087" t="s">
        <v>10</v>
      </c>
      <c r="B25087" t="s">
        <v>9</v>
      </c>
      <c r="C25087" t="s">
        <v>2331</v>
      </c>
      <c r="D25087" s="2">
        <v>51237.06</v>
      </c>
      <c r="E25087" s="3">
        <f t="shared" si="782"/>
        <v>2.3191335016242948E-4</v>
      </c>
      <c r="F25087" s="3">
        <f t="shared" si="783"/>
        <v>99.061713697327789</v>
      </c>
      <c r="G25087" t="s">
        <v>14480</v>
      </c>
    </row>
    <row r="25088" spans="1:7" x14ac:dyDescent="0.35">
      <c r="A25088" t="s">
        <v>3</v>
      </c>
      <c r="B25088" t="s">
        <v>9</v>
      </c>
      <c r="C25088" t="s">
        <v>5388</v>
      </c>
      <c r="D25088" s="2">
        <v>51233.87</v>
      </c>
      <c r="E25088" s="3">
        <f t="shared" si="782"/>
        <v>2.3189891132485729E-4</v>
      </c>
      <c r="F25088" s="3">
        <f t="shared" si="783"/>
        <v>99.061945596239113</v>
      </c>
      <c r="G25088" t="s">
        <v>14480</v>
      </c>
    </row>
    <row r="25089" spans="1:7" x14ac:dyDescent="0.35">
      <c r="A25089" t="s">
        <v>3</v>
      </c>
      <c r="B25089" t="s">
        <v>40</v>
      </c>
      <c r="C25089" s="6" t="s">
        <v>10982</v>
      </c>
      <c r="D25089" s="2">
        <v>51230.76</v>
      </c>
      <c r="E25089" s="3">
        <f t="shared" si="782"/>
        <v>2.3188483458979473E-4</v>
      </c>
      <c r="F25089" s="3">
        <f t="shared" si="783"/>
        <v>99.062177481073704</v>
      </c>
      <c r="G25089" t="s">
        <v>14473</v>
      </c>
    </row>
    <row r="25090" spans="1:7" x14ac:dyDescent="0.35">
      <c r="A25090" t="s">
        <v>10</v>
      </c>
      <c r="B25090" t="s">
        <v>166</v>
      </c>
      <c r="C25090" t="s">
        <v>690</v>
      </c>
      <c r="D25090" s="2">
        <v>51228.98</v>
      </c>
      <c r="E25090" s="3">
        <f t="shared" si="782"/>
        <v>2.3187677780895505E-4</v>
      </c>
      <c r="F25090" s="3">
        <f t="shared" si="783"/>
        <v>99.062409357851507</v>
      </c>
      <c r="G25090" t="s">
        <v>14473</v>
      </c>
    </row>
    <row r="25091" spans="1:7" x14ac:dyDescent="0.35">
      <c r="A25091" t="s">
        <v>10</v>
      </c>
      <c r="B25091" t="s">
        <v>8</v>
      </c>
      <c r="C25091" t="s">
        <v>1446</v>
      </c>
      <c r="D25091" s="2">
        <v>51225.5</v>
      </c>
      <c r="E25091" s="3">
        <f t="shared" ref="E25091:E25154" si="784">(D25091/$D$29638)*100</f>
        <v>2.3186102634978534E-4</v>
      </c>
      <c r="F25091" s="3">
        <f t="shared" si="783"/>
        <v>99.062641218877857</v>
      </c>
      <c r="G25091" t="s">
        <v>14473</v>
      </c>
    </row>
    <row r="25092" spans="1:7" x14ac:dyDescent="0.35">
      <c r="A25092" t="s">
        <v>10</v>
      </c>
      <c r="B25092" t="s">
        <v>33</v>
      </c>
      <c r="C25092" t="s">
        <v>11228</v>
      </c>
      <c r="D25092" s="2">
        <v>51221.66</v>
      </c>
      <c r="E25092" s="3">
        <f t="shared" si="784"/>
        <v>2.3184364542932226E-4</v>
      </c>
      <c r="F25092" s="3">
        <f t="shared" ref="F25092:F25155" si="785">E25092+F25091</f>
        <v>99.062873062523281</v>
      </c>
      <c r="G25092" t="s">
        <v>14480</v>
      </c>
    </row>
    <row r="25093" spans="1:7" x14ac:dyDescent="0.35">
      <c r="A25093" t="s">
        <v>3</v>
      </c>
      <c r="B25093" t="s">
        <v>9</v>
      </c>
      <c r="C25093" t="s">
        <v>13873</v>
      </c>
      <c r="D25093" s="2">
        <v>51221.17</v>
      </c>
      <c r="E25093" s="3">
        <f t="shared" si="784"/>
        <v>2.3184142755145064E-4</v>
      </c>
      <c r="F25093" s="3">
        <f t="shared" si="785"/>
        <v>99.06310490395083</v>
      </c>
      <c r="G25093" t="s">
        <v>14480</v>
      </c>
    </row>
    <row r="25094" spans="1:7" x14ac:dyDescent="0.35">
      <c r="A25094" t="s">
        <v>10</v>
      </c>
      <c r="B25094" t="s">
        <v>8</v>
      </c>
      <c r="C25094" t="s">
        <v>12344</v>
      </c>
      <c r="D25094" s="2">
        <v>51220.56</v>
      </c>
      <c r="E25094" s="3">
        <f t="shared" si="784"/>
        <v>2.3183866651981455E-4</v>
      </c>
      <c r="F25094" s="3">
        <f t="shared" si="785"/>
        <v>99.063336742617352</v>
      </c>
      <c r="G25094" t="s">
        <v>14473</v>
      </c>
    </row>
    <row r="25095" spans="1:7" x14ac:dyDescent="0.35">
      <c r="A25095" t="s">
        <v>3</v>
      </c>
      <c r="B25095" t="s">
        <v>22</v>
      </c>
      <c r="C25095" t="s">
        <v>4782</v>
      </c>
      <c r="D25095" s="2">
        <v>51215.25</v>
      </c>
      <c r="E25095" s="3">
        <f t="shared" si="784"/>
        <v>2.3181463196573669E-4</v>
      </c>
      <c r="F25095" s="3">
        <f t="shared" si="785"/>
        <v>99.063568557249312</v>
      </c>
      <c r="G25095" t="s">
        <v>14473</v>
      </c>
    </row>
    <row r="25096" spans="1:7" x14ac:dyDescent="0.35">
      <c r="A25096" t="s">
        <v>10</v>
      </c>
      <c r="B25096" t="s">
        <v>8</v>
      </c>
      <c r="C25096" t="s">
        <v>6892</v>
      </c>
      <c r="D25096" s="2">
        <v>51215</v>
      </c>
      <c r="E25096" s="3">
        <f t="shared" si="784"/>
        <v>2.3181350039539402E-4</v>
      </c>
      <c r="F25096" s="3">
        <f t="shared" si="785"/>
        <v>99.063800370749703</v>
      </c>
      <c r="G25096" t="s">
        <v>14473</v>
      </c>
    </row>
    <row r="25097" spans="1:7" x14ac:dyDescent="0.35">
      <c r="A25097" t="s">
        <v>10</v>
      </c>
      <c r="B25097" t="s">
        <v>99</v>
      </c>
      <c r="C25097" t="s">
        <v>4875</v>
      </c>
      <c r="D25097" s="2">
        <v>51211.78</v>
      </c>
      <c r="E25097" s="3">
        <f t="shared" si="784"/>
        <v>2.3179892576938069E-4</v>
      </c>
      <c r="F25097" s="3">
        <f t="shared" si="785"/>
        <v>99.064032169675471</v>
      </c>
      <c r="G25097" t="s">
        <v>14473</v>
      </c>
    </row>
    <row r="25098" spans="1:7" x14ac:dyDescent="0.35">
      <c r="A25098" t="s">
        <v>3</v>
      </c>
      <c r="B25098" t="s">
        <v>8</v>
      </c>
      <c r="C25098" t="s">
        <v>13189</v>
      </c>
      <c r="D25098" s="2">
        <v>51209.38</v>
      </c>
      <c r="E25098" s="3">
        <f t="shared" si="784"/>
        <v>2.3178806269409124E-4</v>
      </c>
      <c r="F25098" s="3">
        <f t="shared" si="785"/>
        <v>99.064263957738163</v>
      </c>
      <c r="G25098" t="s">
        <v>14473</v>
      </c>
    </row>
    <row r="25099" spans="1:7" x14ac:dyDescent="0.35">
      <c r="A25099" t="s">
        <v>10</v>
      </c>
      <c r="B25099" t="s">
        <v>6</v>
      </c>
      <c r="C25099" s="7" t="s">
        <v>4933</v>
      </c>
      <c r="D25099" s="2">
        <v>51205.919999999998</v>
      </c>
      <c r="E25099" s="3">
        <f t="shared" si="784"/>
        <v>2.3177240176054892E-4</v>
      </c>
      <c r="F25099" s="3">
        <f t="shared" si="785"/>
        <v>99.064495730139924</v>
      </c>
      <c r="G25099" t="s">
        <v>14480</v>
      </c>
    </row>
    <row r="25100" spans="1:7" x14ac:dyDescent="0.35">
      <c r="A25100" t="s">
        <v>3</v>
      </c>
      <c r="B25100" t="s">
        <v>93</v>
      </c>
      <c r="C25100" t="s">
        <v>2409</v>
      </c>
      <c r="D25100" s="2">
        <v>51204.1</v>
      </c>
      <c r="E25100" s="3">
        <f t="shared" si="784"/>
        <v>2.3176416392845447E-4</v>
      </c>
      <c r="F25100" s="3">
        <f t="shared" si="785"/>
        <v>99.064727494303852</v>
      </c>
      <c r="G25100" t="s">
        <v>14480</v>
      </c>
    </row>
    <row r="25101" spans="1:7" x14ac:dyDescent="0.35">
      <c r="A25101" t="s">
        <v>3</v>
      </c>
      <c r="B25101" t="s">
        <v>32</v>
      </c>
      <c r="C25101" t="s">
        <v>7949</v>
      </c>
      <c r="D25101" s="2">
        <v>51194.8</v>
      </c>
      <c r="E25101" s="3">
        <f t="shared" si="784"/>
        <v>2.3172206951170787E-4</v>
      </c>
      <c r="F25101" s="3">
        <f t="shared" si="785"/>
        <v>99.064959216373367</v>
      </c>
      <c r="G25101" t="s">
        <v>14473</v>
      </c>
    </row>
    <row r="25102" spans="1:7" x14ac:dyDescent="0.35">
      <c r="A25102" t="s">
        <v>10</v>
      </c>
      <c r="B25102" t="s">
        <v>6</v>
      </c>
      <c r="C25102" t="s">
        <v>4060</v>
      </c>
      <c r="D25102" s="2">
        <v>51194.51</v>
      </c>
      <c r="E25102" s="3">
        <f t="shared" si="784"/>
        <v>2.3172075689011041E-4</v>
      </c>
      <c r="F25102" s="3">
        <f t="shared" si="785"/>
        <v>99.065190937130254</v>
      </c>
      <c r="G25102" t="s">
        <v>14473</v>
      </c>
    </row>
    <row r="25103" spans="1:7" x14ac:dyDescent="0.35">
      <c r="A25103" t="s">
        <v>10</v>
      </c>
      <c r="B25103" t="s">
        <v>9</v>
      </c>
      <c r="C25103" t="s">
        <v>9657</v>
      </c>
      <c r="D25103" s="2">
        <v>51194.16</v>
      </c>
      <c r="E25103" s="3">
        <f t="shared" si="784"/>
        <v>2.3171917269163071E-4</v>
      </c>
      <c r="F25103" s="3">
        <f t="shared" si="785"/>
        <v>99.065422656302943</v>
      </c>
      <c r="G25103" t="s">
        <v>14480</v>
      </c>
    </row>
    <row r="25104" spans="1:7" x14ac:dyDescent="0.35">
      <c r="A25104" t="s">
        <v>10</v>
      </c>
      <c r="B25104" t="s">
        <v>9</v>
      </c>
      <c r="C25104" t="s">
        <v>8377</v>
      </c>
      <c r="D25104" s="2">
        <v>51193.57</v>
      </c>
      <c r="E25104" s="3">
        <f t="shared" si="784"/>
        <v>2.31716502185622E-4</v>
      </c>
      <c r="F25104" s="3">
        <f t="shared" si="785"/>
        <v>99.065654372805128</v>
      </c>
      <c r="G25104" t="s">
        <v>14473</v>
      </c>
    </row>
    <row r="25105" spans="1:7" x14ac:dyDescent="0.35">
      <c r="A25105" t="s">
        <v>3</v>
      </c>
      <c r="B25105" t="s">
        <v>29</v>
      </c>
      <c r="C25105" s="8" t="s">
        <v>5027</v>
      </c>
      <c r="D25105" s="2">
        <v>51192.49</v>
      </c>
      <c r="E25105" s="3">
        <f t="shared" si="784"/>
        <v>2.3171161380174175E-4</v>
      </c>
      <c r="F25105" s="3">
        <f t="shared" si="785"/>
        <v>99.065886084418935</v>
      </c>
      <c r="G25105" t="s">
        <v>14480</v>
      </c>
    </row>
    <row r="25106" spans="1:7" x14ac:dyDescent="0.35">
      <c r="A25106" t="s">
        <v>10</v>
      </c>
      <c r="B25106" t="s">
        <v>23</v>
      </c>
      <c r="C25106" t="s">
        <v>4328</v>
      </c>
      <c r="D25106" s="2">
        <v>51192.35</v>
      </c>
      <c r="E25106" s="3">
        <f t="shared" si="784"/>
        <v>2.3171098012234986E-4</v>
      </c>
      <c r="F25106" s="3">
        <f t="shared" si="785"/>
        <v>99.066117795399052</v>
      </c>
      <c r="G25106" t="s">
        <v>14480</v>
      </c>
    </row>
    <row r="25107" spans="1:7" x14ac:dyDescent="0.35">
      <c r="A25107" t="s">
        <v>3</v>
      </c>
      <c r="B25107" t="s">
        <v>23</v>
      </c>
      <c r="C25107" t="s">
        <v>3855</v>
      </c>
      <c r="D25107" s="2">
        <v>51191.96</v>
      </c>
      <c r="E25107" s="3">
        <f t="shared" si="784"/>
        <v>2.3170921487261533E-4</v>
      </c>
      <c r="F25107" s="3">
        <f t="shared" si="785"/>
        <v>99.066349504613925</v>
      </c>
      <c r="G25107" t="s">
        <v>14480</v>
      </c>
    </row>
    <row r="25108" spans="1:7" x14ac:dyDescent="0.35">
      <c r="A25108" t="s">
        <v>3</v>
      </c>
      <c r="B25108" t="s">
        <v>29</v>
      </c>
      <c r="C25108" t="s">
        <v>3778</v>
      </c>
      <c r="D25108" s="2">
        <v>51190.15</v>
      </c>
      <c r="E25108" s="3">
        <f t="shared" si="784"/>
        <v>2.3170102230333454E-4</v>
      </c>
      <c r="F25108" s="3">
        <f t="shared" si="785"/>
        <v>99.066581205636226</v>
      </c>
      <c r="G25108" t="s">
        <v>14473</v>
      </c>
    </row>
    <row r="25109" spans="1:7" x14ac:dyDescent="0.35">
      <c r="A25109" t="s">
        <v>10</v>
      </c>
      <c r="B25109" t="s">
        <v>9</v>
      </c>
      <c r="C25109" t="s">
        <v>4200</v>
      </c>
      <c r="D25109" s="2">
        <v>51186.080000000002</v>
      </c>
      <c r="E25109" s="3">
        <f t="shared" si="784"/>
        <v>2.316826003381562E-4</v>
      </c>
      <c r="F25109" s="3">
        <f t="shared" si="785"/>
        <v>99.066812888236569</v>
      </c>
      <c r="G25109" t="s">
        <v>14480</v>
      </c>
    </row>
    <row r="25110" spans="1:7" x14ac:dyDescent="0.35">
      <c r="A25110" t="s">
        <v>10</v>
      </c>
      <c r="B25110" t="s">
        <v>13</v>
      </c>
      <c r="C25110" t="s">
        <v>3658</v>
      </c>
      <c r="D25110" s="2">
        <v>51185.4</v>
      </c>
      <c r="E25110" s="3">
        <f t="shared" si="784"/>
        <v>2.3167952246682421E-4</v>
      </c>
      <c r="F25110" s="3">
        <f t="shared" si="785"/>
        <v>99.067044567759041</v>
      </c>
      <c r="G25110" t="s">
        <v>14473</v>
      </c>
    </row>
    <row r="25111" spans="1:7" x14ac:dyDescent="0.35">
      <c r="A25111" t="s">
        <v>3</v>
      </c>
      <c r="B25111" t="s">
        <v>9</v>
      </c>
      <c r="C25111" t="s">
        <v>7786</v>
      </c>
      <c r="D25111" s="2">
        <v>51184</v>
      </c>
      <c r="E25111" s="3">
        <f t="shared" si="784"/>
        <v>2.3167318567290536E-4</v>
      </c>
      <c r="F25111" s="3">
        <f t="shared" si="785"/>
        <v>99.067276240944707</v>
      </c>
      <c r="G25111" t="s">
        <v>14473</v>
      </c>
    </row>
    <row r="25112" spans="1:7" x14ac:dyDescent="0.35">
      <c r="A25112" t="s">
        <v>10</v>
      </c>
      <c r="B25112" t="s">
        <v>36</v>
      </c>
      <c r="C25112" t="s">
        <v>9504</v>
      </c>
      <c r="D25112" s="2">
        <v>51171.82</v>
      </c>
      <c r="E25112" s="3">
        <f t="shared" si="784"/>
        <v>2.3161805556581142E-4</v>
      </c>
      <c r="F25112" s="3">
        <f t="shared" si="785"/>
        <v>99.067507859000273</v>
      </c>
      <c r="G25112" t="s">
        <v>14473</v>
      </c>
    </row>
    <row r="25113" spans="1:7" x14ac:dyDescent="0.35">
      <c r="A25113" t="s">
        <v>3</v>
      </c>
      <c r="B25113" t="s">
        <v>6</v>
      </c>
      <c r="C25113" t="s">
        <v>242</v>
      </c>
      <c r="D25113" s="2">
        <v>51169.89</v>
      </c>
      <c r="E25113" s="3">
        <f t="shared" si="784"/>
        <v>2.3160931984276618E-4</v>
      </c>
      <c r="F25113" s="3">
        <f t="shared" si="785"/>
        <v>99.067739468320113</v>
      </c>
      <c r="G25113" t="s">
        <v>14473</v>
      </c>
    </row>
    <row r="25114" spans="1:7" x14ac:dyDescent="0.35">
      <c r="A25114" t="s">
        <v>10</v>
      </c>
      <c r="B25114" t="s">
        <v>143</v>
      </c>
      <c r="C25114" t="s">
        <v>2441</v>
      </c>
      <c r="D25114" s="2">
        <v>51169.14</v>
      </c>
      <c r="E25114" s="3">
        <f t="shared" si="784"/>
        <v>2.3160592513173819E-4</v>
      </c>
      <c r="F25114" s="3">
        <f t="shared" si="785"/>
        <v>99.06797107424525</v>
      </c>
      <c r="G25114" t="s">
        <v>14480</v>
      </c>
    </row>
    <row r="25115" spans="1:7" x14ac:dyDescent="0.35">
      <c r="A25115" t="s">
        <v>10</v>
      </c>
      <c r="B25115" t="s">
        <v>9</v>
      </c>
      <c r="C25115" t="s">
        <v>4879</v>
      </c>
      <c r="D25115" s="2">
        <v>51168.22</v>
      </c>
      <c r="E25115" s="3">
        <f t="shared" si="784"/>
        <v>2.3160176095287724E-4</v>
      </c>
      <c r="F25115" s="3">
        <f t="shared" si="785"/>
        <v>99.068202676006209</v>
      </c>
      <c r="G25115" t="s">
        <v>14473</v>
      </c>
    </row>
    <row r="25116" spans="1:7" x14ac:dyDescent="0.35">
      <c r="A25116" t="s">
        <v>10</v>
      </c>
      <c r="B25116" t="s">
        <v>9</v>
      </c>
      <c r="C25116" s="8" t="s">
        <v>2892</v>
      </c>
      <c r="D25116" s="2">
        <v>51167.98</v>
      </c>
      <c r="E25116" s="3">
        <f t="shared" si="784"/>
        <v>2.3160067464534834E-4</v>
      </c>
      <c r="F25116" s="3">
        <f t="shared" si="785"/>
        <v>99.068434276680847</v>
      </c>
      <c r="G25116" t="s">
        <v>14480</v>
      </c>
    </row>
    <row r="25117" spans="1:7" x14ac:dyDescent="0.35">
      <c r="A25117" t="s">
        <v>3</v>
      </c>
      <c r="B25117" t="s">
        <v>9</v>
      </c>
      <c r="C25117" t="s">
        <v>11685</v>
      </c>
      <c r="D25117" s="2">
        <v>51165.53</v>
      </c>
      <c r="E25117" s="3">
        <f t="shared" si="784"/>
        <v>2.315895852559903E-4</v>
      </c>
      <c r="F25117" s="3">
        <f t="shared" si="785"/>
        <v>99.068665866266102</v>
      </c>
      <c r="G25117" t="s">
        <v>14473</v>
      </c>
    </row>
    <row r="25118" spans="1:7" x14ac:dyDescent="0.35">
      <c r="A25118" t="s">
        <v>10</v>
      </c>
      <c r="B25118" t="s">
        <v>9</v>
      </c>
      <c r="C25118" t="s">
        <v>8506</v>
      </c>
      <c r="D25118" s="2">
        <v>51161.54</v>
      </c>
      <c r="E25118" s="3">
        <f t="shared" si="784"/>
        <v>2.3157152539332162E-4</v>
      </c>
      <c r="F25118" s="3">
        <f t="shared" si="785"/>
        <v>99.068897437791492</v>
      </c>
      <c r="G25118" t="s">
        <v>14473</v>
      </c>
    </row>
    <row r="25119" spans="1:7" x14ac:dyDescent="0.35">
      <c r="A25119" t="s">
        <v>10</v>
      </c>
      <c r="B25119" t="s">
        <v>22</v>
      </c>
      <c r="C25119" s="8" t="s">
        <v>1029</v>
      </c>
      <c r="D25119" s="2">
        <v>51156.959999999999</v>
      </c>
      <c r="E25119" s="3">
        <f t="shared" si="784"/>
        <v>2.3155079502464425E-4</v>
      </c>
      <c r="F25119" s="3">
        <f t="shared" si="785"/>
        <v>99.069128988586513</v>
      </c>
      <c r="G25119" t="s">
        <v>14480</v>
      </c>
    </row>
    <row r="25120" spans="1:7" x14ac:dyDescent="0.35">
      <c r="A25120" t="s">
        <v>10</v>
      </c>
      <c r="B25120" t="s">
        <v>40</v>
      </c>
      <c r="C25120" t="s">
        <v>4231</v>
      </c>
      <c r="D25120" s="2">
        <v>51152.71</v>
      </c>
      <c r="E25120" s="3">
        <f t="shared" si="784"/>
        <v>2.315315583288192E-4</v>
      </c>
      <c r="F25120" s="3">
        <f t="shared" si="785"/>
        <v>99.069360520144841</v>
      </c>
      <c r="G25120" t="s">
        <v>14480</v>
      </c>
    </row>
    <row r="25121" spans="1:7" x14ac:dyDescent="0.35">
      <c r="A25121" t="s">
        <v>3</v>
      </c>
      <c r="B25121" t="s">
        <v>99</v>
      </c>
      <c r="C25121" s="6" t="s">
        <v>601</v>
      </c>
      <c r="D25121" s="2">
        <v>51149</v>
      </c>
      <c r="E25121" s="3">
        <f t="shared" si="784"/>
        <v>2.3151476582493428E-4</v>
      </c>
      <c r="F25121" s="3">
        <f t="shared" si="785"/>
        <v>99.06959203491067</v>
      </c>
      <c r="G25121" t="s">
        <v>14473</v>
      </c>
    </row>
    <row r="25122" spans="1:7" x14ac:dyDescent="0.35">
      <c r="A25122" t="s">
        <v>3</v>
      </c>
      <c r="B25122" t="s">
        <v>8</v>
      </c>
      <c r="C25122" s="8" t="s">
        <v>1835</v>
      </c>
      <c r="D25122" s="2">
        <v>51148.04</v>
      </c>
      <c r="E25122" s="3">
        <f t="shared" si="784"/>
        <v>2.3151042059481851E-4</v>
      </c>
      <c r="F25122" s="3">
        <f t="shared" si="785"/>
        <v>99.069823545331261</v>
      </c>
      <c r="G25122" t="s">
        <v>14480</v>
      </c>
    </row>
    <row r="25123" spans="1:7" x14ac:dyDescent="0.35">
      <c r="A25123" t="s">
        <v>3</v>
      </c>
      <c r="B25123" t="s">
        <v>76</v>
      </c>
      <c r="C25123" t="s">
        <v>1004</v>
      </c>
      <c r="D25123" s="2">
        <v>51147</v>
      </c>
      <c r="E25123" s="3">
        <f t="shared" si="784"/>
        <v>2.3150571326219306E-4</v>
      </c>
      <c r="F25123" s="3">
        <f t="shared" si="785"/>
        <v>99.07005505104452</v>
      </c>
      <c r="G25123" t="s">
        <v>14473</v>
      </c>
    </row>
    <row r="25124" spans="1:7" x14ac:dyDescent="0.35">
      <c r="A25124" t="s">
        <v>10</v>
      </c>
      <c r="B25124" t="s">
        <v>28</v>
      </c>
      <c r="C25124" s="8" t="s">
        <v>2449</v>
      </c>
      <c r="D25124" s="2">
        <v>51146.400000000001</v>
      </c>
      <c r="E25124" s="3">
        <f t="shared" si="784"/>
        <v>2.3150299749337072E-4</v>
      </c>
      <c r="F25124" s="3">
        <f t="shared" si="785"/>
        <v>99.070286554042013</v>
      </c>
      <c r="G25124" t="s">
        <v>14480</v>
      </c>
    </row>
    <row r="25125" spans="1:7" x14ac:dyDescent="0.35">
      <c r="A25125" t="s">
        <v>10</v>
      </c>
      <c r="B25125" t="s">
        <v>56</v>
      </c>
      <c r="C25125" t="s">
        <v>11523</v>
      </c>
      <c r="D25125" s="2">
        <v>51143.54</v>
      </c>
      <c r="E25125" s="3">
        <f t="shared" si="784"/>
        <v>2.3149005232865079E-4</v>
      </c>
      <c r="F25125" s="3">
        <f t="shared" si="785"/>
        <v>99.070518044094342</v>
      </c>
      <c r="G25125" t="s">
        <v>14473</v>
      </c>
    </row>
    <row r="25126" spans="1:7" x14ac:dyDescent="0.35">
      <c r="A25126" t="s">
        <v>10</v>
      </c>
      <c r="B25126" t="s">
        <v>33</v>
      </c>
      <c r="C25126" t="s">
        <v>1502</v>
      </c>
      <c r="D25126" s="2">
        <v>51141.3</v>
      </c>
      <c r="E25126" s="3">
        <f t="shared" si="784"/>
        <v>2.3147991345838064E-4</v>
      </c>
      <c r="F25126" s="3">
        <f t="shared" si="785"/>
        <v>99.070749524007795</v>
      </c>
      <c r="G25126" t="s">
        <v>14473</v>
      </c>
    </row>
    <row r="25127" spans="1:7" x14ac:dyDescent="0.35">
      <c r="A25127" t="s">
        <v>10</v>
      </c>
      <c r="B25127" t="s">
        <v>9</v>
      </c>
      <c r="C25127" t="s">
        <v>9962</v>
      </c>
      <c r="D25127" s="2">
        <v>51140.58</v>
      </c>
      <c r="E25127" s="3">
        <f t="shared" si="784"/>
        <v>2.3147665453579383E-4</v>
      </c>
      <c r="F25127" s="3">
        <f t="shared" si="785"/>
        <v>99.070981000662329</v>
      </c>
      <c r="G25127" t="s">
        <v>14473</v>
      </c>
    </row>
    <row r="25128" spans="1:7" x14ac:dyDescent="0.35">
      <c r="A25128" t="s">
        <v>3</v>
      </c>
      <c r="B25128" t="s">
        <v>9</v>
      </c>
      <c r="C25128" t="s">
        <v>4969</v>
      </c>
      <c r="D25128" s="2">
        <v>51136.54</v>
      </c>
      <c r="E25128" s="3">
        <f t="shared" si="784"/>
        <v>2.3145836835905659E-4</v>
      </c>
      <c r="F25128" s="3">
        <f t="shared" si="785"/>
        <v>99.07121245903069</v>
      </c>
      <c r="G25128" t="s">
        <v>14480</v>
      </c>
    </row>
    <row r="25129" spans="1:7" x14ac:dyDescent="0.35">
      <c r="A25129" t="s">
        <v>10</v>
      </c>
      <c r="B25129" t="s">
        <v>9</v>
      </c>
      <c r="C25129" t="s">
        <v>10935</v>
      </c>
      <c r="D25129" s="2">
        <v>51132.52</v>
      </c>
      <c r="E25129" s="3">
        <f t="shared" si="784"/>
        <v>2.3144017270794671E-4</v>
      </c>
      <c r="F25129" s="3">
        <f t="shared" si="785"/>
        <v>99.071443899203402</v>
      </c>
      <c r="G25129" t="s">
        <v>14473</v>
      </c>
    </row>
    <row r="25130" spans="1:7" x14ac:dyDescent="0.35">
      <c r="A25130" t="s">
        <v>10</v>
      </c>
      <c r="B25130" t="s">
        <v>9</v>
      </c>
      <c r="C25130" t="s">
        <v>12477</v>
      </c>
      <c r="D25130" s="2">
        <v>51125.27</v>
      </c>
      <c r="E25130" s="3">
        <f t="shared" si="784"/>
        <v>2.3140735716800989E-4</v>
      </c>
      <c r="F25130" s="3">
        <f t="shared" si="785"/>
        <v>99.071675306560564</v>
      </c>
      <c r="G25130" t="s">
        <v>14480</v>
      </c>
    </row>
    <row r="25131" spans="1:7" x14ac:dyDescent="0.35">
      <c r="A25131" t="s">
        <v>10</v>
      </c>
      <c r="B25131" t="s">
        <v>6</v>
      </c>
      <c r="C25131" t="s">
        <v>10537</v>
      </c>
      <c r="D25131" s="2">
        <v>51125.16</v>
      </c>
      <c r="E25131" s="3">
        <f t="shared" si="784"/>
        <v>2.3140685927705912E-4</v>
      </c>
      <c r="F25131" s="3">
        <f t="shared" si="785"/>
        <v>99.071906713419835</v>
      </c>
      <c r="G25131" t="s">
        <v>14480</v>
      </c>
    </row>
    <row r="25132" spans="1:7" x14ac:dyDescent="0.35">
      <c r="A25132" t="s">
        <v>10</v>
      </c>
      <c r="B25132" t="s">
        <v>180</v>
      </c>
      <c r="C25132" t="s">
        <v>4522</v>
      </c>
      <c r="D25132" s="2">
        <v>51119.55</v>
      </c>
      <c r="E25132" s="3">
        <f t="shared" si="784"/>
        <v>2.3138146683857004E-4</v>
      </c>
      <c r="F25132" s="3">
        <f t="shared" si="785"/>
        <v>99.072138094886668</v>
      </c>
      <c r="G25132" t="s">
        <v>14480</v>
      </c>
    </row>
    <row r="25133" spans="1:7" x14ac:dyDescent="0.35">
      <c r="A25133" t="s">
        <v>3</v>
      </c>
      <c r="B25133" t="s">
        <v>32</v>
      </c>
      <c r="C25133" s="7" t="s">
        <v>231</v>
      </c>
      <c r="D25133" s="2">
        <v>51118.34</v>
      </c>
      <c r="E25133" s="3">
        <f t="shared" si="784"/>
        <v>2.313759900381116E-4</v>
      </c>
      <c r="F25133" s="3">
        <f t="shared" si="785"/>
        <v>99.072369470876708</v>
      </c>
      <c r="G25133" t="s">
        <v>14480</v>
      </c>
    </row>
    <row r="25134" spans="1:7" x14ac:dyDescent="0.35">
      <c r="A25134" t="s">
        <v>10</v>
      </c>
      <c r="B25134" t="s">
        <v>9</v>
      </c>
      <c r="C25134" t="s">
        <v>2119</v>
      </c>
      <c r="D25134" s="2">
        <v>51117.62</v>
      </c>
      <c r="E25134" s="3">
        <f t="shared" si="784"/>
        <v>2.3137273111552482E-4</v>
      </c>
      <c r="F25134" s="3">
        <f t="shared" si="785"/>
        <v>99.07260084360783</v>
      </c>
      <c r="G25134" t="s">
        <v>14480</v>
      </c>
    </row>
    <row r="25135" spans="1:7" x14ac:dyDescent="0.35">
      <c r="A25135" t="s">
        <v>3</v>
      </c>
      <c r="B25135" t="s">
        <v>23</v>
      </c>
      <c r="C25135" t="s">
        <v>11158</v>
      </c>
      <c r="D25135" s="2">
        <v>51114.1</v>
      </c>
      <c r="E25135" s="3">
        <f t="shared" si="784"/>
        <v>2.3135679860510023E-4</v>
      </c>
      <c r="F25135" s="3">
        <f t="shared" si="785"/>
        <v>99.072832200406438</v>
      </c>
      <c r="G25135" t="s">
        <v>14473</v>
      </c>
    </row>
    <row r="25136" spans="1:7" x14ac:dyDescent="0.35">
      <c r="A25136" t="s">
        <v>3</v>
      </c>
      <c r="B25136" t="s">
        <v>6</v>
      </c>
      <c r="C25136" t="s">
        <v>7489</v>
      </c>
      <c r="D25136" s="2">
        <v>51109.88</v>
      </c>
      <c r="E25136" s="3">
        <f t="shared" si="784"/>
        <v>2.313376976977163E-4</v>
      </c>
      <c r="F25136" s="3">
        <f t="shared" si="785"/>
        <v>99.073063538104137</v>
      </c>
      <c r="G25136" t="s">
        <v>14480</v>
      </c>
    </row>
    <row r="25137" spans="1:7" x14ac:dyDescent="0.35">
      <c r="A25137" t="s">
        <v>3</v>
      </c>
      <c r="B25137" t="s">
        <v>8</v>
      </c>
      <c r="C25137" t="s">
        <v>7384</v>
      </c>
      <c r="D25137" s="2">
        <v>51108.98</v>
      </c>
      <c r="E25137" s="3">
        <f t="shared" si="784"/>
        <v>2.313336240444828E-4</v>
      </c>
      <c r="F25137" s="3">
        <f t="shared" si="785"/>
        <v>99.07329487172818</v>
      </c>
      <c r="G25137" t="s">
        <v>14473</v>
      </c>
    </row>
    <row r="25138" spans="1:7" x14ac:dyDescent="0.35">
      <c r="A25138" t="s">
        <v>3</v>
      </c>
      <c r="B25138" t="s">
        <v>33</v>
      </c>
      <c r="C25138" t="s">
        <v>7380</v>
      </c>
      <c r="D25138" s="2">
        <v>51102.65</v>
      </c>
      <c r="E25138" s="3">
        <f t="shared" si="784"/>
        <v>2.3130497268340685E-4</v>
      </c>
      <c r="F25138" s="3">
        <f t="shared" si="785"/>
        <v>99.073526176700867</v>
      </c>
      <c r="G25138" t="s">
        <v>14480</v>
      </c>
    </row>
    <row r="25139" spans="1:7" x14ac:dyDescent="0.35">
      <c r="A25139" t="s">
        <v>3</v>
      </c>
      <c r="B25139" t="s">
        <v>55</v>
      </c>
      <c r="C25139" s="6" t="s">
        <v>7067</v>
      </c>
      <c r="D25139" s="2">
        <v>51102.11</v>
      </c>
      <c r="E25139" s="3">
        <f t="shared" si="784"/>
        <v>2.3130252849146672E-4</v>
      </c>
      <c r="F25139" s="3">
        <f t="shared" si="785"/>
        <v>99.073757479229357</v>
      </c>
      <c r="G25139" t="s">
        <v>14473</v>
      </c>
    </row>
    <row r="25140" spans="1:7" x14ac:dyDescent="0.35">
      <c r="A25140" t="s">
        <v>10</v>
      </c>
      <c r="B25140" t="s">
        <v>18</v>
      </c>
      <c r="C25140" t="s">
        <v>3960</v>
      </c>
      <c r="D25140" s="2">
        <v>51101.23</v>
      </c>
      <c r="E25140" s="3">
        <f t="shared" si="784"/>
        <v>2.3129854536386063E-4</v>
      </c>
      <c r="F25140" s="3">
        <f t="shared" si="785"/>
        <v>99.073988777774716</v>
      </c>
      <c r="G25140" t="s">
        <v>14473</v>
      </c>
    </row>
    <row r="25141" spans="1:7" x14ac:dyDescent="0.35">
      <c r="A25141" t="s">
        <v>10</v>
      </c>
      <c r="B25141" t="s">
        <v>9</v>
      </c>
      <c r="C25141" t="s">
        <v>6728</v>
      </c>
      <c r="D25141" s="2">
        <v>51099.9</v>
      </c>
      <c r="E25141" s="3">
        <f t="shared" si="784"/>
        <v>2.3129252540963769E-4</v>
      </c>
      <c r="F25141" s="3">
        <f t="shared" si="785"/>
        <v>99.074220070300129</v>
      </c>
      <c r="G25141" t="s">
        <v>14473</v>
      </c>
    </row>
    <row r="25142" spans="1:7" x14ac:dyDescent="0.35">
      <c r="A25142" t="s">
        <v>10</v>
      </c>
      <c r="B25142" t="s">
        <v>76</v>
      </c>
      <c r="C25142" t="s">
        <v>1187</v>
      </c>
      <c r="D25142" s="2">
        <v>51078.75</v>
      </c>
      <c r="E25142" s="3">
        <f t="shared" si="784"/>
        <v>2.3119679455864945E-4</v>
      </c>
      <c r="F25142" s="3">
        <f t="shared" si="785"/>
        <v>99.074451267094688</v>
      </c>
      <c r="G25142" t="s">
        <v>14480</v>
      </c>
    </row>
    <row r="25143" spans="1:7" x14ac:dyDescent="0.35">
      <c r="A25143" t="s">
        <v>10</v>
      </c>
      <c r="B25143" t="s">
        <v>9</v>
      </c>
      <c r="C25143" t="s">
        <v>10364</v>
      </c>
      <c r="D25143" s="2">
        <v>51078.19</v>
      </c>
      <c r="E25143" s="3">
        <f t="shared" si="784"/>
        <v>2.3119425984108194E-4</v>
      </c>
      <c r="F25143" s="3">
        <f t="shared" si="785"/>
        <v>99.074682461354527</v>
      </c>
      <c r="G25143" t="s">
        <v>14480</v>
      </c>
    </row>
    <row r="25144" spans="1:7" x14ac:dyDescent="0.35">
      <c r="A25144" t="s">
        <v>10</v>
      </c>
      <c r="B25144" t="s">
        <v>9</v>
      </c>
      <c r="C25144" t="s">
        <v>2665</v>
      </c>
      <c r="D25144" s="2">
        <v>51078.15</v>
      </c>
      <c r="E25144" s="3">
        <f t="shared" si="784"/>
        <v>2.3119407878982709E-4</v>
      </c>
      <c r="F25144" s="3">
        <f t="shared" si="785"/>
        <v>99.074913655433321</v>
      </c>
      <c r="G25144" t="s">
        <v>14480</v>
      </c>
    </row>
    <row r="25145" spans="1:7" x14ac:dyDescent="0.35">
      <c r="A25145" t="s">
        <v>10</v>
      </c>
      <c r="B25145" t="s">
        <v>9</v>
      </c>
      <c r="C25145" t="s">
        <v>7621</v>
      </c>
      <c r="D25145" s="2">
        <v>51076.2</v>
      </c>
      <c r="E25145" s="3">
        <f t="shared" si="784"/>
        <v>2.311852525411544E-4</v>
      </c>
      <c r="F25145" s="3">
        <f t="shared" si="785"/>
        <v>99.075144840685866</v>
      </c>
      <c r="G25145" t="s">
        <v>14480</v>
      </c>
    </row>
    <row r="25146" spans="1:7" x14ac:dyDescent="0.35">
      <c r="A25146" t="s">
        <v>3</v>
      </c>
      <c r="B25146" t="s">
        <v>13</v>
      </c>
      <c r="C25146" t="s">
        <v>1772</v>
      </c>
      <c r="D25146" s="2">
        <v>51074</v>
      </c>
      <c r="E25146" s="3">
        <f t="shared" si="784"/>
        <v>2.3117529472213908E-4</v>
      </c>
      <c r="F25146" s="3">
        <f t="shared" si="785"/>
        <v>99.075376015980581</v>
      </c>
      <c r="G25146" t="s">
        <v>14473</v>
      </c>
    </row>
    <row r="25147" spans="1:7" x14ac:dyDescent="0.35">
      <c r="A25147" t="s">
        <v>3</v>
      </c>
      <c r="B25147" t="s">
        <v>6</v>
      </c>
      <c r="C25147" t="s">
        <v>5590</v>
      </c>
      <c r="D25147" s="2">
        <v>51072.57</v>
      </c>
      <c r="E25147" s="3">
        <f t="shared" si="784"/>
        <v>2.3116882213977915E-4</v>
      </c>
      <c r="F25147" s="3">
        <f t="shared" si="785"/>
        <v>99.07560718480272</v>
      </c>
      <c r="G25147" t="s">
        <v>14473</v>
      </c>
    </row>
    <row r="25148" spans="1:7" x14ac:dyDescent="0.35">
      <c r="A25148" t="s">
        <v>10</v>
      </c>
      <c r="B25148" t="s">
        <v>9</v>
      </c>
      <c r="C25148" s="8" t="s">
        <v>10717</v>
      </c>
      <c r="D25148" s="2">
        <v>51072.5</v>
      </c>
      <c r="E25148" s="3">
        <f t="shared" si="784"/>
        <v>2.3116850530008318E-4</v>
      </c>
      <c r="F25148" s="3">
        <f t="shared" si="785"/>
        <v>99.075838353308015</v>
      </c>
      <c r="G25148" t="s">
        <v>14480</v>
      </c>
    </row>
    <row r="25149" spans="1:7" x14ac:dyDescent="0.35">
      <c r="A25149" t="s">
        <v>3</v>
      </c>
      <c r="B25149" t="s">
        <v>6</v>
      </c>
      <c r="C25149" t="s">
        <v>12284</v>
      </c>
      <c r="D25149" s="2">
        <v>51070.400000000001</v>
      </c>
      <c r="E25149" s="3">
        <f t="shared" si="784"/>
        <v>2.3115900010920492E-4</v>
      </c>
      <c r="F25149" s="3">
        <f t="shared" si="785"/>
        <v>99.076069512308123</v>
      </c>
      <c r="G25149" t="s">
        <v>14473</v>
      </c>
    </row>
    <row r="25150" spans="1:7" x14ac:dyDescent="0.35">
      <c r="A25150" t="s">
        <v>3</v>
      </c>
      <c r="B25150" t="s">
        <v>13</v>
      </c>
      <c r="C25150" t="s">
        <v>6269</v>
      </c>
      <c r="D25150" s="2">
        <v>51063.89</v>
      </c>
      <c r="E25150" s="3">
        <f t="shared" si="784"/>
        <v>2.3112953401748231E-4</v>
      </c>
      <c r="F25150" s="3">
        <f t="shared" si="785"/>
        <v>99.076300641842138</v>
      </c>
      <c r="G25150" t="s">
        <v>14480</v>
      </c>
    </row>
    <row r="25151" spans="1:7" x14ac:dyDescent="0.35">
      <c r="A25151" t="s">
        <v>10</v>
      </c>
      <c r="B25151" t="s">
        <v>33</v>
      </c>
      <c r="C25151" t="s">
        <v>13258</v>
      </c>
      <c r="D25151" s="2">
        <v>51062.46</v>
      </c>
      <c r="E25151" s="3">
        <f t="shared" si="784"/>
        <v>2.3112306143512233E-4</v>
      </c>
      <c r="F25151" s="3">
        <f t="shared" si="785"/>
        <v>99.076531764903578</v>
      </c>
      <c r="G25151" t="s">
        <v>14473</v>
      </c>
    </row>
    <row r="25152" spans="1:7" x14ac:dyDescent="0.35">
      <c r="A25152" t="s">
        <v>3</v>
      </c>
      <c r="B25152" t="s">
        <v>6</v>
      </c>
      <c r="C25152" t="s">
        <v>6799</v>
      </c>
      <c r="D25152" s="2">
        <v>51051.33</v>
      </c>
      <c r="E25152" s="3">
        <f t="shared" si="784"/>
        <v>2.3107268392346758E-4</v>
      </c>
      <c r="F25152" s="3">
        <f t="shared" si="785"/>
        <v>99.076762837587495</v>
      </c>
      <c r="G25152" t="s">
        <v>14480</v>
      </c>
    </row>
    <row r="25153" spans="1:7" x14ac:dyDescent="0.35">
      <c r="A25153" t="s">
        <v>10</v>
      </c>
      <c r="B25153" t="s">
        <v>6</v>
      </c>
      <c r="C25153" t="s">
        <v>2103</v>
      </c>
      <c r="D25153" s="2">
        <v>51050.42</v>
      </c>
      <c r="E25153" s="3">
        <f t="shared" si="784"/>
        <v>2.3106856500742032E-4</v>
      </c>
      <c r="F25153" s="3">
        <f t="shared" si="785"/>
        <v>99.076993906152509</v>
      </c>
      <c r="G25153" t="s">
        <v>14473</v>
      </c>
    </row>
    <row r="25154" spans="1:7" x14ac:dyDescent="0.35">
      <c r="A25154" t="s">
        <v>10</v>
      </c>
      <c r="B25154" t="s">
        <v>32</v>
      </c>
      <c r="C25154" t="s">
        <v>11839</v>
      </c>
      <c r="D25154" s="2">
        <v>51050.12</v>
      </c>
      <c r="E25154" s="3">
        <f t="shared" si="784"/>
        <v>2.3106720712300912E-4</v>
      </c>
      <c r="F25154" s="3">
        <f t="shared" si="785"/>
        <v>99.077224973359634</v>
      </c>
      <c r="G25154" t="s">
        <v>14480</v>
      </c>
    </row>
    <row r="25155" spans="1:7" x14ac:dyDescent="0.35">
      <c r="A25155" t="s">
        <v>3</v>
      </c>
      <c r="B25155" t="s">
        <v>9</v>
      </c>
      <c r="C25155" t="s">
        <v>8843</v>
      </c>
      <c r="D25155" s="2">
        <v>51042</v>
      </c>
      <c r="E25155" s="3">
        <f t="shared" ref="E25155:E25218" si="786">(D25155/$D$29638)*100</f>
        <v>2.3103045371827981E-4</v>
      </c>
      <c r="F25155" s="3">
        <f t="shared" si="785"/>
        <v>99.077456003813353</v>
      </c>
      <c r="G25155" t="s">
        <v>14473</v>
      </c>
    </row>
    <row r="25156" spans="1:7" x14ac:dyDescent="0.35">
      <c r="A25156" t="s">
        <v>10</v>
      </c>
      <c r="B25156" t="s">
        <v>15</v>
      </c>
      <c r="C25156" t="s">
        <v>1354</v>
      </c>
      <c r="D25156" s="2">
        <v>51033.32</v>
      </c>
      <c r="E25156" s="3">
        <f t="shared" si="786"/>
        <v>2.30991165595983E-4</v>
      </c>
      <c r="F25156" s="3">
        <f t="shared" ref="F25156:F25219" si="787">E25156+F25155</f>
        <v>99.077686994978947</v>
      </c>
      <c r="G25156" t="s">
        <v>14473</v>
      </c>
    </row>
    <row r="25157" spans="1:7" x14ac:dyDescent="0.35">
      <c r="A25157" t="s">
        <v>3</v>
      </c>
      <c r="B25157" t="s">
        <v>32</v>
      </c>
      <c r="C25157" t="s">
        <v>2448</v>
      </c>
      <c r="D25157" s="2">
        <v>51032.59</v>
      </c>
      <c r="E25157" s="3">
        <f t="shared" si="786"/>
        <v>2.3098786141058242E-4</v>
      </c>
      <c r="F25157" s="3">
        <f t="shared" si="787"/>
        <v>99.077917982840361</v>
      </c>
      <c r="G25157" t="s">
        <v>14473</v>
      </c>
    </row>
    <row r="25158" spans="1:7" x14ac:dyDescent="0.35">
      <c r="A25158" t="s">
        <v>3</v>
      </c>
      <c r="B25158" t="s">
        <v>57</v>
      </c>
      <c r="C25158" t="s">
        <v>1753</v>
      </c>
      <c r="D25158" s="2">
        <v>51029.18</v>
      </c>
      <c r="E25158" s="3">
        <f t="shared" si="786"/>
        <v>2.3097242679110869E-4</v>
      </c>
      <c r="F25158" s="3">
        <f t="shared" si="787"/>
        <v>99.078148955267153</v>
      </c>
      <c r="G25158" t="s">
        <v>14480</v>
      </c>
    </row>
    <row r="25159" spans="1:7" x14ac:dyDescent="0.35">
      <c r="A25159" t="s">
        <v>10</v>
      </c>
      <c r="B25159" t="s">
        <v>9</v>
      </c>
      <c r="C25159" t="s">
        <v>13207</v>
      </c>
      <c r="D25159" s="2">
        <v>51023.53</v>
      </c>
      <c r="E25159" s="3">
        <f t="shared" si="786"/>
        <v>2.3094685330136481E-4</v>
      </c>
      <c r="F25159" s="3">
        <f t="shared" si="787"/>
        <v>99.07837990212046</v>
      </c>
      <c r="G25159" t="s">
        <v>14480</v>
      </c>
    </row>
    <row r="25160" spans="1:7" x14ac:dyDescent="0.35">
      <c r="A25160" t="s">
        <v>3</v>
      </c>
      <c r="B25160" t="s">
        <v>13</v>
      </c>
      <c r="C25160" t="s">
        <v>8606</v>
      </c>
      <c r="D25160" s="2">
        <v>51023.199999999997</v>
      </c>
      <c r="E25160" s="3">
        <f t="shared" si="786"/>
        <v>2.3094535962851252E-4</v>
      </c>
      <c r="F25160" s="3">
        <f t="shared" si="787"/>
        <v>99.078610847480093</v>
      </c>
      <c r="G25160" t="s">
        <v>14473</v>
      </c>
    </row>
    <row r="25161" spans="1:7" x14ac:dyDescent="0.35">
      <c r="A25161" t="s">
        <v>3</v>
      </c>
      <c r="B25161" t="s">
        <v>29</v>
      </c>
      <c r="C25161" t="s">
        <v>3953</v>
      </c>
      <c r="D25161" s="2">
        <v>51020.44</v>
      </c>
      <c r="E25161" s="3">
        <f t="shared" si="786"/>
        <v>2.3093286709192963E-4</v>
      </c>
      <c r="F25161" s="3">
        <f t="shared" si="787"/>
        <v>99.07884178034719</v>
      </c>
      <c r="G25161" t="s">
        <v>14480</v>
      </c>
    </row>
    <row r="25162" spans="1:7" x14ac:dyDescent="0.35">
      <c r="A25162" t="s">
        <v>10</v>
      </c>
      <c r="B25162" t="s">
        <v>13</v>
      </c>
      <c r="C25162" t="s">
        <v>1676</v>
      </c>
      <c r="D25162" s="2">
        <v>51020</v>
      </c>
      <c r="E25162" s="3">
        <f t="shared" si="786"/>
        <v>2.309308755281266E-4</v>
      </c>
      <c r="F25162" s="3">
        <f t="shared" si="787"/>
        <v>99.079072711222722</v>
      </c>
      <c r="G25162" t="s">
        <v>14473</v>
      </c>
    </row>
    <row r="25163" spans="1:7" x14ac:dyDescent="0.35">
      <c r="A25163" t="s">
        <v>10</v>
      </c>
      <c r="B25163" t="s">
        <v>28</v>
      </c>
      <c r="C25163" t="s">
        <v>11731</v>
      </c>
      <c r="D25163" s="2">
        <v>51016.24</v>
      </c>
      <c r="E25163" s="3">
        <f t="shared" si="786"/>
        <v>2.3091385671017312E-4</v>
      </c>
      <c r="F25163" s="3">
        <f t="shared" si="787"/>
        <v>99.079303625079433</v>
      </c>
      <c r="G25163" t="s">
        <v>14480</v>
      </c>
    </row>
    <row r="25164" spans="1:7" x14ac:dyDescent="0.35">
      <c r="A25164" t="s">
        <v>3</v>
      </c>
      <c r="B25164" t="s">
        <v>9</v>
      </c>
      <c r="C25164" t="s">
        <v>9523</v>
      </c>
      <c r="D25164" s="2">
        <v>51005.71</v>
      </c>
      <c r="E25164" s="3">
        <f t="shared" si="786"/>
        <v>2.3086619496734067E-4</v>
      </c>
      <c r="F25164" s="3">
        <f t="shared" si="787"/>
        <v>99.079534491274401</v>
      </c>
      <c r="G25164" t="s">
        <v>14480</v>
      </c>
    </row>
    <row r="25165" spans="1:7" x14ac:dyDescent="0.35">
      <c r="A25165" t="s">
        <v>3</v>
      </c>
      <c r="B25165" t="s">
        <v>9</v>
      </c>
      <c r="C25165" t="s">
        <v>5209</v>
      </c>
      <c r="D25165" s="2">
        <v>51005</v>
      </c>
      <c r="E25165" s="3">
        <f t="shared" si="786"/>
        <v>2.3086298130756754E-4</v>
      </c>
      <c r="F25165" s="3">
        <f t="shared" si="787"/>
        <v>99.079765354255713</v>
      </c>
      <c r="G25165" t="s">
        <v>14473</v>
      </c>
    </row>
    <row r="25166" spans="1:7" x14ac:dyDescent="0.35">
      <c r="A25166" t="s">
        <v>3</v>
      </c>
      <c r="B25166" t="s">
        <v>9</v>
      </c>
      <c r="C25166" t="s">
        <v>6795</v>
      </c>
      <c r="D25166" s="2">
        <v>50997.67</v>
      </c>
      <c r="E25166" s="3">
        <f t="shared" si="786"/>
        <v>2.3082980366512105E-4</v>
      </c>
      <c r="F25166" s="3">
        <f t="shared" si="787"/>
        <v>99.079996184059382</v>
      </c>
      <c r="G25166" t="s">
        <v>14480</v>
      </c>
    </row>
    <row r="25167" spans="1:7" x14ac:dyDescent="0.35">
      <c r="A25167" t="s">
        <v>10</v>
      </c>
      <c r="B25167" t="s">
        <v>13</v>
      </c>
      <c r="C25167" t="s">
        <v>8757</v>
      </c>
      <c r="D25167" s="2">
        <v>50997.67</v>
      </c>
      <c r="E25167" s="3">
        <f t="shared" si="786"/>
        <v>2.3082980366512105E-4</v>
      </c>
      <c r="F25167" s="3">
        <f t="shared" si="787"/>
        <v>99.080227013863052</v>
      </c>
      <c r="G25167" t="s">
        <v>14473</v>
      </c>
    </row>
    <row r="25168" spans="1:7" x14ac:dyDescent="0.35">
      <c r="A25168" t="s">
        <v>10</v>
      </c>
      <c r="B25168" t="s">
        <v>6</v>
      </c>
      <c r="C25168" t="s">
        <v>1605</v>
      </c>
      <c r="D25168" s="2">
        <v>50995.96</v>
      </c>
      <c r="E25168" s="3">
        <f t="shared" si="786"/>
        <v>2.3082206372397729E-4</v>
      </c>
      <c r="F25168" s="3">
        <f t="shared" si="787"/>
        <v>99.080457835926779</v>
      </c>
      <c r="G25168" t="s">
        <v>14480</v>
      </c>
    </row>
    <row r="25169" spans="1:7" x14ac:dyDescent="0.35">
      <c r="A25169" t="s">
        <v>3</v>
      </c>
      <c r="B25169" t="s">
        <v>4</v>
      </c>
      <c r="C25169" t="s">
        <v>11268</v>
      </c>
      <c r="D25169" s="2">
        <v>50995.81</v>
      </c>
      <c r="E25169" s="3">
        <f t="shared" si="786"/>
        <v>2.3082138478177169E-4</v>
      </c>
      <c r="F25169" s="3">
        <f t="shared" si="787"/>
        <v>99.080688657311555</v>
      </c>
      <c r="G25169" t="s">
        <v>14480</v>
      </c>
    </row>
    <row r="25170" spans="1:7" x14ac:dyDescent="0.35">
      <c r="A25170" t="s">
        <v>10</v>
      </c>
      <c r="B25170" t="s">
        <v>180</v>
      </c>
      <c r="C25170" t="s">
        <v>11694</v>
      </c>
      <c r="D25170" s="2">
        <v>50992.12</v>
      </c>
      <c r="E25170" s="3">
        <f t="shared" si="786"/>
        <v>2.308046828035142E-4</v>
      </c>
      <c r="F25170" s="3">
        <f t="shared" si="787"/>
        <v>99.080919461994355</v>
      </c>
      <c r="G25170" t="s">
        <v>14480</v>
      </c>
    </row>
    <row r="25171" spans="1:7" x14ac:dyDescent="0.35">
      <c r="A25171" t="s">
        <v>3</v>
      </c>
      <c r="B25171" t="s">
        <v>32</v>
      </c>
      <c r="C25171" t="s">
        <v>1576</v>
      </c>
      <c r="D25171" s="2">
        <v>50991.82</v>
      </c>
      <c r="E25171" s="3">
        <f t="shared" si="786"/>
        <v>2.3080332491910301E-4</v>
      </c>
      <c r="F25171" s="3">
        <f t="shared" si="787"/>
        <v>99.08115026531928</v>
      </c>
      <c r="G25171" t="s">
        <v>14473</v>
      </c>
    </row>
    <row r="25172" spans="1:7" x14ac:dyDescent="0.35">
      <c r="A25172" t="s">
        <v>3</v>
      </c>
      <c r="B25172" t="s">
        <v>499</v>
      </c>
      <c r="C25172" t="s">
        <v>1840</v>
      </c>
      <c r="D25172" s="2">
        <v>50990.59</v>
      </c>
      <c r="E25172" s="3">
        <f t="shared" si="786"/>
        <v>2.3079775759301716E-4</v>
      </c>
      <c r="F25172" s="3">
        <f t="shared" si="787"/>
        <v>99.081381063076876</v>
      </c>
      <c r="G25172" t="s">
        <v>14473</v>
      </c>
    </row>
    <row r="25173" spans="1:7" x14ac:dyDescent="0.35">
      <c r="A25173" t="s">
        <v>10</v>
      </c>
      <c r="B25173" t="s">
        <v>6</v>
      </c>
      <c r="C25173" t="s">
        <v>2151</v>
      </c>
      <c r="D25173" s="2">
        <v>50990.5</v>
      </c>
      <c r="E25173" s="3">
        <f t="shared" si="786"/>
        <v>2.3079735022769383E-4</v>
      </c>
      <c r="F25173" s="3">
        <f t="shared" si="787"/>
        <v>99.081611860427103</v>
      </c>
      <c r="G25173" t="s">
        <v>14473</v>
      </c>
    </row>
    <row r="25174" spans="1:7" x14ac:dyDescent="0.35">
      <c r="A25174" t="s">
        <v>10</v>
      </c>
      <c r="B25174" t="s">
        <v>9</v>
      </c>
      <c r="C25174" t="s">
        <v>4395</v>
      </c>
      <c r="D25174" s="2">
        <v>50985.05</v>
      </c>
      <c r="E25174" s="3">
        <f t="shared" si="786"/>
        <v>2.3077268199422405E-4</v>
      </c>
      <c r="F25174" s="3">
        <f t="shared" si="787"/>
        <v>99.08184263310909</v>
      </c>
      <c r="G25174" t="s">
        <v>14480</v>
      </c>
    </row>
    <row r="25175" spans="1:7" x14ac:dyDescent="0.35">
      <c r="A25175" t="s">
        <v>10</v>
      </c>
      <c r="B25175" t="s">
        <v>9</v>
      </c>
      <c r="C25175" t="s">
        <v>10657</v>
      </c>
      <c r="D25175" s="2">
        <v>50983.98</v>
      </c>
      <c r="E25175" s="3">
        <f t="shared" si="786"/>
        <v>2.3076783887315751E-4</v>
      </c>
      <c r="F25175" s="3">
        <f t="shared" si="787"/>
        <v>99.082073400947962</v>
      </c>
      <c r="G25175" t="s">
        <v>14480</v>
      </c>
    </row>
    <row r="25176" spans="1:7" x14ac:dyDescent="0.35">
      <c r="A25176" t="s">
        <v>3</v>
      </c>
      <c r="B25176" t="s">
        <v>13</v>
      </c>
      <c r="C25176" t="s">
        <v>10403</v>
      </c>
      <c r="D25176" s="2">
        <v>50980.63</v>
      </c>
      <c r="E25176" s="3">
        <f t="shared" si="786"/>
        <v>2.3075267583056596E-4</v>
      </c>
      <c r="F25176" s="3">
        <f t="shared" si="787"/>
        <v>99.082304153623795</v>
      </c>
      <c r="G25176" t="s">
        <v>14480</v>
      </c>
    </row>
    <row r="25177" spans="1:7" x14ac:dyDescent="0.35">
      <c r="A25177" t="s">
        <v>10</v>
      </c>
      <c r="B25177" t="s">
        <v>29</v>
      </c>
      <c r="C25177" s="8" t="s">
        <v>4080</v>
      </c>
      <c r="D25177" s="2">
        <v>50980.35</v>
      </c>
      <c r="E25177" s="3">
        <f t="shared" si="786"/>
        <v>2.3075140847178221E-4</v>
      </c>
      <c r="F25177" s="3">
        <f t="shared" si="787"/>
        <v>99.082534905032261</v>
      </c>
      <c r="G25177" t="s">
        <v>14480</v>
      </c>
    </row>
    <row r="25178" spans="1:7" x14ac:dyDescent="0.35">
      <c r="A25178" t="s">
        <v>10</v>
      </c>
      <c r="B25178" t="s">
        <v>180</v>
      </c>
      <c r="C25178" t="s">
        <v>4845</v>
      </c>
      <c r="D25178" s="2">
        <v>50978.44</v>
      </c>
      <c r="E25178" s="3">
        <f t="shared" si="786"/>
        <v>2.3074276327436437E-4</v>
      </c>
      <c r="F25178" s="3">
        <f t="shared" si="787"/>
        <v>99.08276564779554</v>
      </c>
      <c r="G25178" t="s">
        <v>14480</v>
      </c>
    </row>
    <row r="25179" spans="1:7" x14ac:dyDescent="0.35">
      <c r="A25179" t="s">
        <v>10</v>
      </c>
      <c r="B25179" t="s">
        <v>9</v>
      </c>
      <c r="C25179" t="s">
        <v>5437</v>
      </c>
      <c r="D25179" s="2">
        <v>50975.4</v>
      </c>
      <c r="E25179" s="3">
        <f t="shared" si="786"/>
        <v>2.3072900337899773E-4</v>
      </c>
      <c r="F25179" s="3">
        <f t="shared" si="787"/>
        <v>99.082996376798917</v>
      </c>
      <c r="G25179" t="s">
        <v>14473</v>
      </c>
    </row>
    <row r="25180" spans="1:7" x14ac:dyDescent="0.35">
      <c r="A25180" t="s">
        <v>10</v>
      </c>
      <c r="B25180" t="s">
        <v>200</v>
      </c>
      <c r="C25180" s="13" t="s">
        <v>617</v>
      </c>
      <c r="D25180" s="2">
        <v>50965.82</v>
      </c>
      <c r="E25180" s="3">
        <f t="shared" si="786"/>
        <v>2.3068564160346735E-4</v>
      </c>
      <c r="F25180" s="3">
        <f t="shared" si="787"/>
        <v>99.083227062440514</v>
      </c>
      <c r="G25180" t="s">
        <v>14480</v>
      </c>
    </row>
    <row r="25181" spans="1:7" x14ac:dyDescent="0.35">
      <c r="A25181" t="s">
        <v>3</v>
      </c>
      <c r="B25181" t="s">
        <v>38</v>
      </c>
      <c r="C25181" t="s">
        <v>2318</v>
      </c>
      <c r="D25181" s="2">
        <v>50962.59</v>
      </c>
      <c r="E25181" s="3">
        <f t="shared" si="786"/>
        <v>2.3067102171464029E-4</v>
      </c>
      <c r="F25181" s="3">
        <f t="shared" si="787"/>
        <v>99.083457733462225</v>
      </c>
      <c r="G25181" t="s">
        <v>14480</v>
      </c>
    </row>
    <row r="25182" spans="1:7" x14ac:dyDescent="0.35">
      <c r="A25182" t="s">
        <v>10</v>
      </c>
      <c r="B25182" t="s">
        <v>13</v>
      </c>
      <c r="C25182" t="s">
        <v>1512</v>
      </c>
      <c r="D25182" s="2">
        <v>50962</v>
      </c>
      <c r="E25182" s="3">
        <f t="shared" si="786"/>
        <v>2.3066835120863166E-4</v>
      </c>
      <c r="F25182" s="3">
        <f t="shared" si="787"/>
        <v>99.083688401813433</v>
      </c>
      <c r="G25182" t="s">
        <v>14473</v>
      </c>
    </row>
    <row r="25183" spans="1:7" x14ac:dyDescent="0.35">
      <c r="A25183" t="s">
        <v>10</v>
      </c>
      <c r="B25183" t="s">
        <v>4</v>
      </c>
      <c r="C25183" t="s">
        <v>2715</v>
      </c>
      <c r="D25183" s="2">
        <v>50960.66</v>
      </c>
      <c r="E25183" s="3">
        <f t="shared" si="786"/>
        <v>2.3066228599159507E-4</v>
      </c>
      <c r="F25183" s="3">
        <f t="shared" si="787"/>
        <v>99.083919064099419</v>
      </c>
      <c r="G25183" t="s">
        <v>14480</v>
      </c>
    </row>
    <row r="25184" spans="1:7" x14ac:dyDescent="0.35">
      <c r="A25184" t="s">
        <v>10</v>
      </c>
      <c r="B25184" t="s">
        <v>6</v>
      </c>
      <c r="C25184" t="s">
        <v>502</v>
      </c>
      <c r="D25184" s="2">
        <v>50959.64</v>
      </c>
      <c r="E25184" s="3">
        <f t="shared" si="786"/>
        <v>2.3065766918459703E-4</v>
      </c>
      <c r="F25184" s="3">
        <f t="shared" si="787"/>
        <v>99.084149721768597</v>
      </c>
      <c r="G25184" t="s">
        <v>14473</v>
      </c>
    </row>
    <row r="25185" spans="1:7" x14ac:dyDescent="0.35">
      <c r="A25185" t="s">
        <v>10</v>
      </c>
      <c r="B25185" t="s">
        <v>9</v>
      </c>
      <c r="C25185" t="s">
        <v>12062</v>
      </c>
      <c r="D25185" s="2">
        <v>50949.78</v>
      </c>
      <c r="E25185" s="3">
        <f t="shared" si="786"/>
        <v>2.3061304005028287E-4</v>
      </c>
      <c r="F25185" s="3">
        <f t="shared" si="787"/>
        <v>99.084380334808642</v>
      </c>
      <c r="G25185" t="s">
        <v>14480</v>
      </c>
    </row>
    <row r="25186" spans="1:7" x14ac:dyDescent="0.35">
      <c r="A25186" t="s">
        <v>10</v>
      </c>
      <c r="B25186" t="s">
        <v>8</v>
      </c>
      <c r="C25186" t="s">
        <v>13238</v>
      </c>
      <c r="D25186" s="2">
        <v>50944.24</v>
      </c>
      <c r="E25186" s="3">
        <f t="shared" si="786"/>
        <v>2.3058796445148973E-4</v>
      </c>
      <c r="F25186" s="3">
        <f t="shared" si="787"/>
        <v>99.084610922773095</v>
      </c>
      <c r="G25186" t="s">
        <v>14480</v>
      </c>
    </row>
    <row r="25187" spans="1:7" x14ac:dyDescent="0.35">
      <c r="A25187" t="s">
        <v>10</v>
      </c>
      <c r="B25187" t="s">
        <v>29</v>
      </c>
      <c r="C25187" t="s">
        <v>2825</v>
      </c>
      <c r="D25187" s="2">
        <v>50941.18</v>
      </c>
      <c r="E25187" s="3">
        <f t="shared" si="786"/>
        <v>2.3057411403049573E-4</v>
      </c>
      <c r="F25187" s="3">
        <f t="shared" si="787"/>
        <v>99.084841496887123</v>
      </c>
      <c r="G25187" t="s">
        <v>14473</v>
      </c>
    </row>
    <row r="25188" spans="1:7" x14ac:dyDescent="0.35">
      <c r="A25188" t="s">
        <v>10</v>
      </c>
      <c r="B25188" t="s">
        <v>4</v>
      </c>
      <c r="C25188" t="s">
        <v>171</v>
      </c>
      <c r="D25188" s="2">
        <v>50939.01</v>
      </c>
      <c r="E25188" s="3">
        <f t="shared" si="786"/>
        <v>2.305642919999215E-4</v>
      </c>
      <c r="F25188" s="3">
        <f t="shared" si="787"/>
        <v>99.085072061179119</v>
      </c>
      <c r="G25188" t="s">
        <v>14473</v>
      </c>
    </row>
    <row r="25189" spans="1:7" x14ac:dyDescent="0.35">
      <c r="A25189" t="s">
        <v>10</v>
      </c>
      <c r="B25189" t="s">
        <v>9</v>
      </c>
      <c r="C25189" t="s">
        <v>1237</v>
      </c>
      <c r="D25189" s="2">
        <v>50934.83</v>
      </c>
      <c r="E25189" s="3">
        <f t="shared" si="786"/>
        <v>2.3054537214379239E-4</v>
      </c>
      <c r="F25189" s="3">
        <f t="shared" si="787"/>
        <v>99.085302606551267</v>
      </c>
      <c r="G25189" t="s">
        <v>14473</v>
      </c>
    </row>
    <row r="25190" spans="1:7" x14ac:dyDescent="0.35">
      <c r="A25190" t="s">
        <v>3</v>
      </c>
      <c r="B25190" t="s">
        <v>22</v>
      </c>
      <c r="C25190" t="s">
        <v>10079</v>
      </c>
      <c r="D25190" s="2">
        <v>50934.48</v>
      </c>
      <c r="E25190" s="3">
        <f t="shared" si="786"/>
        <v>2.3054378794531269E-4</v>
      </c>
      <c r="F25190" s="3">
        <f t="shared" si="787"/>
        <v>99.085533150339216</v>
      </c>
      <c r="G25190" t="s">
        <v>14473</v>
      </c>
    </row>
    <row r="25191" spans="1:7" x14ac:dyDescent="0.35">
      <c r="A25191" t="s">
        <v>3</v>
      </c>
      <c r="B25191" t="s">
        <v>15</v>
      </c>
      <c r="C25191" t="s">
        <v>2676</v>
      </c>
      <c r="D25191" s="2">
        <v>50930.35</v>
      </c>
      <c r="E25191" s="3">
        <f t="shared" si="786"/>
        <v>2.3052509440325207E-4</v>
      </c>
      <c r="F25191" s="3">
        <f t="shared" si="787"/>
        <v>99.085763675433626</v>
      </c>
      <c r="G25191" t="s">
        <v>14480</v>
      </c>
    </row>
    <row r="25192" spans="1:7" x14ac:dyDescent="0.35">
      <c r="A25192" t="s">
        <v>10</v>
      </c>
      <c r="B25192" t="s">
        <v>9</v>
      </c>
      <c r="C25192" t="s">
        <v>4962</v>
      </c>
      <c r="D25192" s="2">
        <v>50930.02</v>
      </c>
      <c r="E25192" s="3">
        <f t="shared" si="786"/>
        <v>2.3052360073039978E-4</v>
      </c>
      <c r="F25192" s="3">
        <f t="shared" si="787"/>
        <v>99.08599419903436</v>
      </c>
      <c r="G25192" t="s">
        <v>14480</v>
      </c>
    </row>
    <row r="25193" spans="1:7" x14ac:dyDescent="0.35">
      <c r="A25193" t="s">
        <v>3</v>
      </c>
      <c r="B25193" t="s">
        <v>9</v>
      </c>
      <c r="C25193" t="s">
        <v>4672</v>
      </c>
      <c r="D25193" s="2">
        <v>50928.98</v>
      </c>
      <c r="E25193" s="3">
        <f t="shared" si="786"/>
        <v>2.3051889339777436E-4</v>
      </c>
      <c r="F25193" s="3">
        <f t="shared" si="787"/>
        <v>99.086224717927763</v>
      </c>
      <c r="G25193" t="s">
        <v>14473</v>
      </c>
    </row>
    <row r="25194" spans="1:7" x14ac:dyDescent="0.35">
      <c r="A25194" t="s">
        <v>10</v>
      </c>
      <c r="B25194" t="s">
        <v>32</v>
      </c>
      <c r="C25194" t="s">
        <v>875</v>
      </c>
      <c r="D25194" s="2">
        <v>50927.73</v>
      </c>
      <c r="E25194" s="3">
        <f t="shared" si="786"/>
        <v>2.3051323554606112E-4</v>
      </c>
      <c r="F25194" s="3">
        <f t="shared" si="787"/>
        <v>99.086455231163313</v>
      </c>
      <c r="G25194" t="s">
        <v>14473</v>
      </c>
    </row>
    <row r="25195" spans="1:7" x14ac:dyDescent="0.35">
      <c r="A25195" t="s">
        <v>3</v>
      </c>
      <c r="B25195" t="s">
        <v>180</v>
      </c>
      <c r="C25195" t="s">
        <v>14212</v>
      </c>
      <c r="D25195" s="2">
        <v>50922.73</v>
      </c>
      <c r="E25195" s="3">
        <f t="shared" si="786"/>
        <v>2.3049060413920814E-4</v>
      </c>
      <c r="F25195" s="3">
        <f t="shared" si="787"/>
        <v>99.086685721767452</v>
      </c>
      <c r="G25195" t="s">
        <v>14480</v>
      </c>
    </row>
    <row r="25196" spans="1:7" x14ac:dyDescent="0.35">
      <c r="A25196" t="s">
        <v>10</v>
      </c>
      <c r="B25196" t="s">
        <v>13</v>
      </c>
      <c r="C25196" s="7" t="s">
        <v>268</v>
      </c>
      <c r="D25196" s="2">
        <v>50915.32</v>
      </c>
      <c r="E25196" s="3">
        <f t="shared" si="786"/>
        <v>2.3045706439425191E-4</v>
      </c>
      <c r="F25196" s="3">
        <f t="shared" si="787"/>
        <v>99.086916178831842</v>
      </c>
      <c r="G25196" t="s">
        <v>14480</v>
      </c>
    </row>
    <row r="25197" spans="1:7" x14ac:dyDescent="0.35">
      <c r="A25197" t="s">
        <v>10</v>
      </c>
      <c r="B25197" t="s">
        <v>148</v>
      </c>
      <c r="C25197" t="s">
        <v>2568</v>
      </c>
      <c r="D25197" s="2">
        <v>50905.33</v>
      </c>
      <c r="E25197" s="3">
        <f t="shared" si="786"/>
        <v>2.3041184684335962E-4</v>
      </c>
      <c r="F25197" s="3">
        <f t="shared" si="787"/>
        <v>99.087146590678685</v>
      </c>
      <c r="G25197" t="s">
        <v>14480</v>
      </c>
    </row>
    <row r="25198" spans="1:7" x14ac:dyDescent="0.35">
      <c r="A25198" t="s">
        <v>10</v>
      </c>
      <c r="B25198" t="s">
        <v>9</v>
      </c>
      <c r="C25198" t="s">
        <v>1028</v>
      </c>
      <c r="D25198" s="2">
        <v>50901.25</v>
      </c>
      <c r="E25198" s="3">
        <f t="shared" si="786"/>
        <v>2.3039337961536758E-4</v>
      </c>
      <c r="F25198" s="3">
        <f t="shared" si="787"/>
        <v>99.087376984058295</v>
      </c>
      <c r="G25198" t="s">
        <v>14473</v>
      </c>
    </row>
    <row r="25199" spans="1:7" x14ac:dyDescent="0.35">
      <c r="A25199" t="s">
        <v>3</v>
      </c>
      <c r="B25199" t="s">
        <v>39</v>
      </c>
      <c r="C25199" t="s">
        <v>5249</v>
      </c>
      <c r="D25199" s="2">
        <v>50900.3</v>
      </c>
      <c r="E25199" s="3">
        <f t="shared" si="786"/>
        <v>2.3038907964806549E-4</v>
      </c>
      <c r="F25199" s="3">
        <f t="shared" si="787"/>
        <v>99.087607373137942</v>
      </c>
      <c r="G25199" t="s">
        <v>14473</v>
      </c>
    </row>
    <row r="25200" spans="1:7" x14ac:dyDescent="0.35">
      <c r="A25200" t="s">
        <v>3</v>
      </c>
      <c r="B25200" t="s">
        <v>29</v>
      </c>
      <c r="C25200" s="8" t="s">
        <v>9160</v>
      </c>
      <c r="D25200" s="2">
        <v>50898.3</v>
      </c>
      <c r="E25200" s="3">
        <f t="shared" si="786"/>
        <v>2.3038002708532433E-4</v>
      </c>
      <c r="F25200" s="3">
        <f t="shared" si="787"/>
        <v>99.087837753165033</v>
      </c>
      <c r="G25200" t="s">
        <v>14480</v>
      </c>
    </row>
    <row r="25201" spans="1:7" x14ac:dyDescent="0.35">
      <c r="A25201" t="s">
        <v>10</v>
      </c>
      <c r="B25201" t="s">
        <v>9</v>
      </c>
      <c r="C25201" t="s">
        <v>9116</v>
      </c>
      <c r="D25201" s="2">
        <v>50896.5</v>
      </c>
      <c r="E25201" s="3">
        <f t="shared" si="786"/>
        <v>2.3037187977885721E-4</v>
      </c>
      <c r="F25201" s="3">
        <f t="shared" si="787"/>
        <v>99.088068125044813</v>
      </c>
      <c r="G25201" t="s">
        <v>14473</v>
      </c>
    </row>
    <row r="25202" spans="1:7" x14ac:dyDescent="0.35">
      <c r="A25202" t="s">
        <v>10</v>
      </c>
      <c r="B25202" t="s">
        <v>8</v>
      </c>
      <c r="C25202" t="s">
        <v>5189</v>
      </c>
      <c r="D25202" s="2">
        <v>50895.09</v>
      </c>
      <c r="E25202" s="3">
        <f t="shared" si="786"/>
        <v>2.3036549772212464E-4</v>
      </c>
      <c r="F25202" s="3">
        <f t="shared" si="787"/>
        <v>99.088298490542542</v>
      </c>
      <c r="G25202" t="s">
        <v>14473</v>
      </c>
    </row>
    <row r="25203" spans="1:7" x14ac:dyDescent="0.35">
      <c r="A25203" t="s">
        <v>10</v>
      </c>
      <c r="B25203" t="s">
        <v>73</v>
      </c>
      <c r="C25203" t="s">
        <v>2625</v>
      </c>
      <c r="D25203" s="2">
        <v>50894.41</v>
      </c>
      <c r="E25203" s="3">
        <f t="shared" si="786"/>
        <v>2.3036241985079266E-4</v>
      </c>
      <c r="F25203" s="3">
        <f t="shared" si="787"/>
        <v>99.088528852962398</v>
      </c>
      <c r="G25203" t="s">
        <v>14480</v>
      </c>
    </row>
    <row r="25204" spans="1:7" x14ac:dyDescent="0.35">
      <c r="A25204" t="s">
        <v>10</v>
      </c>
      <c r="B25204" t="s">
        <v>32</v>
      </c>
      <c r="C25204" t="s">
        <v>5999</v>
      </c>
      <c r="D25204" s="2">
        <v>50890</v>
      </c>
      <c r="E25204" s="3">
        <f t="shared" si="786"/>
        <v>2.303424589499483E-4</v>
      </c>
      <c r="F25204" s="3">
        <f t="shared" si="787"/>
        <v>99.088759195421346</v>
      </c>
      <c r="G25204" t="s">
        <v>14473</v>
      </c>
    </row>
    <row r="25205" spans="1:7" x14ac:dyDescent="0.35">
      <c r="A25205" t="s">
        <v>3</v>
      </c>
      <c r="B25205" t="s">
        <v>28</v>
      </c>
      <c r="C25205" s="8" t="s">
        <v>8038</v>
      </c>
      <c r="D25205" s="2">
        <v>50883.86</v>
      </c>
      <c r="E25205" s="3">
        <f t="shared" si="786"/>
        <v>2.303146675823328E-4</v>
      </c>
      <c r="F25205" s="3">
        <f t="shared" si="787"/>
        <v>99.088989510088922</v>
      </c>
      <c r="G25205" t="s">
        <v>14480</v>
      </c>
    </row>
    <row r="25206" spans="1:7" x14ac:dyDescent="0.35">
      <c r="A25206" t="s">
        <v>3</v>
      </c>
      <c r="B25206" t="s">
        <v>9</v>
      </c>
      <c r="C25206" t="s">
        <v>11520</v>
      </c>
      <c r="D25206" s="2">
        <v>50882.080000000002</v>
      </c>
      <c r="E25206" s="3">
        <f t="shared" si="786"/>
        <v>2.3030661080149315E-4</v>
      </c>
      <c r="F25206" s="3">
        <f t="shared" si="787"/>
        <v>99.089219816699725</v>
      </c>
      <c r="G25206" t="s">
        <v>14480</v>
      </c>
    </row>
    <row r="25207" spans="1:7" x14ac:dyDescent="0.35">
      <c r="A25207" t="s">
        <v>10</v>
      </c>
      <c r="B25207" t="s">
        <v>6</v>
      </c>
      <c r="C25207" s="8" t="s">
        <v>5927</v>
      </c>
      <c r="D25207" s="2">
        <v>50878.51</v>
      </c>
      <c r="E25207" s="3">
        <f t="shared" si="786"/>
        <v>2.3029045197700009E-4</v>
      </c>
      <c r="F25207" s="3">
        <f t="shared" si="787"/>
        <v>99.089450107151706</v>
      </c>
      <c r="G25207" t="s">
        <v>14480</v>
      </c>
    </row>
    <row r="25208" spans="1:7" x14ac:dyDescent="0.35">
      <c r="A25208" t="s">
        <v>10</v>
      </c>
      <c r="B25208" t="s">
        <v>29</v>
      </c>
      <c r="C25208" t="s">
        <v>12351</v>
      </c>
      <c r="D25208" s="2">
        <v>50871.51</v>
      </c>
      <c r="E25208" s="3">
        <f t="shared" si="786"/>
        <v>2.3025876800740586E-4</v>
      </c>
      <c r="F25208" s="3">
        <f t="shared" si="787"/>
        <v>99.089680365919719</v>
      </c>
      <c r="G25208" t="s">
        <v>14473</v>
      </c>
    </row>
    <row r="25209" spans="1:7" x14ac:dyDescent="0.35">
      <c r="A25209" t="s">
        <v>3</v>
      </c>
      <c r="B25209" t="s">
        <v>28</v>
      </c>
      <c r="C25209" t="s">
        <v>8589</v>
      </c>
      <c r="D25209" s="2">
        <v>50871.5</v>
      </c>
      <c r="E25209" s="3">
        <f t="shared" si="786"/>
        <v>2.3025872274459215E-4</v>
      </c>
      <c r="F25209" s="3">
        <f t="shared" si="787"/>
        <v>99.089910624642457</v>
      </c>
      <c r="G25209" t="s">
        <v>14473</v>
      </c>
    </row>
    <row r="25210" spans="1:7" x14ac:dyDescent="0.35">
      <c r="A25210" t="s">
        <v>10</v>
      </c>
      <c r="B25210" t="s">
        <v>92</v>
      </c>
      <c r="C25210" t="s">
        <v>5385</v>
      </c>
      <c r="D25210" s="2">
        <v>50871.11</v>
      </c>
      <c r="E25210" s="3">
        <f t="shared" si="786"/>
        <v>2.3025695749485762E-4</v>
      </c>
      <c r="F25210" s="3">
        <f t="shared" si="787"/>
        <v>99.09014088159995</v>
      </c>
      <c r="G25210" t="s">
        <v>14473</v>
      </c>
    </row>
    <row r="25211" spans="1:7" x14ac:dyDescent="0.35">
      <c r="A25211" t="s">
        <v>10</v>
      </c>
      <c r="B25211" t="s">
        <v>6</v>
      </c>
      <c r="C25211" t="s">
        <v>12133</v>
      </c>
      <c r="D25211" s="2">
        <v>50871.040000000001</v>
      </c>
      <c r="E25211" s="3">
        <f t="shared" si="786"/>
        <v>2.3025664065516168E-4</v>
      </c>
      <c r="F25211" s="3">
        <f t="shared" si="787"/>
        <v>99.090371138240599</v>
      </c>
      <c r="G25211" t="s">
        <v>14473</v>
      </c>
    </row>
    <row r="25212" spans="1:7" x14ac:dyDescent="0.35">
      <c r="A25212" t="s">
        <v>10</v>
      </c>
      <c r="B25212" t="s">
        <v>9</v>
      </c>
      <c r="C25212" t="s">
        <v>2092</v>
      </c>
      <c r="D25212" s="2">
        <v>50858.6</v>
      </c>
      <c r="E25212" s="3">
        <f t="shared" si="786"/>
        <v>2.3020033371491138E-4</v>
      </c>
      <c r="F25212" s="3">
        <f t="shared" si="787"/>
        <v>99.090601338574317</v>
      </c>
      <c r="G25212" t="s">
        <v>14473</v>
      </c>
    </row>
    <row r="25213" spans="1:7" x14ac:dyDescent="0.35">
      <c r="A25213" t="s">
        <v>3</v>
      </c>
      <c r="B25213" t="s">
        <v>9</v>
      </c>
      <c r="C25213" t="s">
        <v>5411</v>
      </c>
      <c r="D25213" s="2">
        <v>50858.22</v>
      </c>
      <c r="E25213" s="3">
        <f t="shared" si="786"/>
        <v>2.3019861372799055E-4</v>
      </c>
      <c r="F25213" s="3">
        <f t="shared" si="787"/>
        <v>99.090831537188038</v>
      </c>
      <c r="G25213" t="s">
        <v>14473</v>
      </c>
    </row>
    <row r="25214" spans="1:7" x14ac:dyDescent="0.35">
      <c r="A25214" t="s">
        <v>3</v>
      </c>
      <c r="B25214" t="s">
        <v>8</v>
      </c>
      <c r="C25214" t="s">
        <v>7467</v>
      </c>
      <c r="D25214" s="2">
        <v>50854.63</v>
      </c>
      <c r="E25214" s="3">
        <f t="shared" si="786"/>
        <v>2.3018236437787008E-4</v>
      </c>
      <c r="F25214" s="3">
        <f t="shared" si="787"/>
        <v>99.091061719552414</v>
      </c>
      <c r="G25214" t="s">
        <v>14473</v>
      </c>
    </row>
    <row r="25215" spans="1:7" x14ac:dyDescent="0.35">
      <c r="A25215" t="s">
        <v>10</v>
      </c>
      <c r="B25215" t="s">
        <v>76</v>
      </c>
      <c r="C25215" t="s">
        <v>13736</v>
      </c>
      <c r="D25215" s="2">
        <v>50853.26</v>
      </c>
      <c r="E25215" s="3">
        <f t="shared" si="786"/>
        <v>2.3017616337239237E-4</v>
      </c>
      <c r="F25215" s="3">
        <f t="shared" si="787"/>
        <v>99.091291895715784</v>
      </c>
      <c r="G25215" t="s">
        <v>14480</v>
      </c>
    </row>
    <row r="25216" spans="1:7" x14ac:dyDescent="0.35">
      <c r="A25216" t="s">
        <v>3</v>
      </c>
      <c r="B25216" t="s">
        <v>9</v>
      </c>
      <c r="C25216" t="s">
        <v>11878</v>
      </c>
      <c r="D25216" s="2">
        <v>50852.52</v>
      </c>
      <c r="E25216" s="3">
        <f t="shared" si="786"/>
        <v>2.3017281392417809E-4</v>
      </c>
      <c r="F25216" s="3">
        <f t="shared" si="787"/>
        <v>99.091522068529713</v>
      </c>
      <c r="G25216" t="s">
        <v>14480</v>
      </c>
    </row>
    <row r="25217" spans="1:7" x14ac:dyDescent="0.35">
      <c r="A25217" t="s">
        <v>3</v>
      </c>
      <c r="B25217" t="s">
        <v>33</v>
      </c>
      <c r="C25217" t="s">
        <v>13258</v>
      </c>
      <c r="D25217" s="2">
        <v>50851.08</v>
      </c>
      <c r="E25217" s="3">
        <f t="shared" si="786"/>
        <v>2.3016629607900449E-4</v>
      </c>
      <c r="F25217" s="3">
        <f t="shared" si="787"/>
        <v>99.09175223482579</v>
      </c>
      <c r="G25217" t="s">
        <v>14473</v>
      </c>
    </row>
    <row r="25218" spans="1:7" x14ac:dyDescent="0.35">
      <c r="A25218" t="s">
        <v>3</v>
      </c>
      <c r="B25218" t="s">
        <v>406</v>
      </c>
      <c r="C25218" t="s">
        <v>7810</v>
      </c>
      <c r="D25218" s="2">
        <v>50843.93</v>
      </c>
      <c r="E25218" s="3">
        <f t="shared" si="786"/>
        <v>2.3013393316720466E-4</v>
      </c>
      <c r="F25218" s="3">
        <f t="shared" si="787"/>
        <v>99.091982368758963</v>
      </c>
      <c r="G25218" t="s">
        <v>14473</v>
      </c>
    </row>
    <row r="25219" spans="1:7" x14ac:dyDescent="0.35">
      <c r="A25219" t="s">
        <v>3</v>
      </c>
      <c r="B25219" t="s">
        <v>16</v>
      </c>
      <c r="C25219" t="s">
        <v>10845</v>
      </c>
      <c r="D25219" s="2">
        <v>50843.71</v>
      </c>
      <c r="E25219" s="3">
        <f t="shared" ref="E25219:E25282" si="788">(D25219/$D$29638)*100</f>
        <v>2.3013293738530311E-4</v>
      </c>
      <c r="F25219" s="3">
        <f t="shared" si="787"/>
        <v>99.092212501696352</v>
      </c>
      <c r="G25219" t="s">
        <v>14480</v>
      </c>
    </row>
    <row r="25220" spans="1:7" x14ac:dyDescent="0.35">
      <c r="A25220" t="s">
        <v>10</v>
      </c>
      <c r="B25220" t="s">
        <v>43</v>
      </c>
      <c r="C25220" t="s">
        <v>828</v>
      </c>
      <c r="D25220" s="2">
        <v>50842.09</v>
      </c>
      <c r="E25220" s="3">
        <f t="shared" si="788"/>
        <v>2.3012560480948271E-4</v>
      </c>
      <c r="F25220" s="3">
        <f t="shared" ref="F25220:F25283" si="789">E25220+F25219</f>
        <v>99.092442627301168</v>
      </c>
      <c r="G25220" t="s">
        <v>14480</v>
      </c>
    </row>
    <row r="25221" spans="1:7" x14ac:dyDescent="0.35">
      <c r="A25221" t="s">
        <v>10</v>
      </c>
      <c r="B25221" t="s">
        <v>40</v>
      </c>
      <c r="C25221" t="s">
        <v>5312</v>
      </c>
      <c r="D25221" s="2">
        <v>50840.31</v>
      </c>
      <c r="E25221" s="3">
        <f t="shared" si="788"/>
        <v>2.3011754802864306E-4</v>
      </c>
      <c r="F25221" s="3">
        <f t="shared" si="789"/>
        <v>99.092672744849196</v>
      </c>
      <c r="G25221" t="s">
        <v>14473</v>
      </c>
    </row>
    <row r="25222" spans="1:7" x14ac:dyDescent="0.35">
      <c r="A25222" t="s">
        <v>10</v>
      </c>
      <c r="B25222" t="s">
        <v>4</v>
      </c>
      <c r="C25222" t="s">
        <v>7663</v>
      </c>
      <c r="D25222" s="2">
        <v>50835.63</v>
      </c>
      <c r="E25222" s="3">
        <f t="shared" si="788"/>
        <v>2.3009636503182863E-4</v>
      </c>
      <c r="F25222" s="3">
        <f t="shared" si="789"/>
        <v>99.092902841214226</v>
      </c>
      <c r="G25222" t="s">
        <v>14473</v>
      </c>
    </row>
    <row r="25223" spans="1:7" x14ac:dyDescent="0.35">
      <c r="A25223" t="s">
        <v>3</v>
      </c>
      <c r="B25223" t="s">
        <v>29</v>
      </c>
      <c r="C25223" t="s">
        <v>867</v>
      </c>
      <c r="D25223" s="2">
        <v>50835.55</v>
      </c>
      <c r="E25223" s="3">
        <f t="shared" si="788"/>
        <v>2.3009600292931901E-4</v>
      </c>
      <c r="F25223" s="3">
        <f t="shared" si="789"/>
        <v>99.093132937217149</v>
      </c>
      <c r="G25223" t="s">
        <v>14473</v>
      </c>
    </row>
    <row r="25224" spans="1:7" x14ac:dyDescent="0.35">
      <c r="A25224" t="s">
        <v>3</v>
      </c>
      <c r="B25224" t="s">
        <v>6</v>
      </c>
      <c r="C25224" t="s">
        <v>8090</v>
      </c>
      <c r="D25224" s="2">
        <v>50832</v>
      </c>
      <c r="E25224" s="3">
        <f t="shared" si="788"/>
        <v>2.3007993463045338E-4</v>
      </c>
      <c r="F25224" s="3">
        <f t="shared" si="789"/>
        <v>99.093363017151773</v>
      </c>
      <c r="G25224" t="s">
        <v>14473</v>
      </c>
    </row>
    <row r="25225" spans="1:7" x14ac:dyDescent="0.35">
      <c r="A25225" t="s">
        <v>3</v>
      </c>
      <c r="B25225" t="s">
        <v>29</v>
      </c>
      <c r="C25225" s="7" t="s">
        <v>2429</v>
      </c>
      <c r="D25225" s="2">
        <v>50831.28</v>
      </c>
      <c r="E25225" s="3">
        <f t="shared" si="788"/>
        <v>2.3007667570786652E-4</v>
      </c>
      <c r="F25225" s="3">
        <f t="shared" si="789"/>
        <v>99.093593093827479</v>
      </c>
      <c r="G25225" t="s">
        <v>14480</v>
      </c>
    </row>
    <row r="25226" spans="1:7" x14ac:dyDescent="0.35">
      <c r="A25226" t="s">
        <v>10</v>
      </c>
      <c r="B25226" t="s">
        <v>8</v>
      </c>
      <c r="C25226" s="8" t="s">
        <v>8758</v>
      </c>
      <c r="D25226" s="2">
        <v>50830.49</v>
      </c>
      <c r="E25226" s="3">
        <f t="shared" si="788"/>
        <v>2.3007309994558373E-4</v>
      </c>
      <c r="F25226" s="3">
        <f t="shared" si="789"/>
        <v>99.093823166927422</v>
      </c>
      <c r="G25226" t="s">
        <v>14480</v>
      </c>
    </row>
    <row r="25227" spans="1:7" x14ac:dyDescent="0.35">
      <c r="A25227" t="s">
        <v>10</v>
      </c>
      <c r="B25227" t="s">
        <v>516</v>
      </c>
      <c r="C25227" t="s">
        <v>7849</v>
      </c>
      <c r="D25227" s="2">
        <v>50830.48</v>
      </c>
      <c r="E25227" s="3">
        <f t="shared" si="788"/>
        <v>2.3007305468277005E-4</v>
      </c>
      <c r="F25227" s="3">
        <f t="shared" si="789"/>
        <v>99.094053239982102</v>
      </c>
      <c r="G25227" t="s">
        <v>14473</v>
      </c>
    </row>
    <row r="25228" spans="1:7" x14ac:dyDescent="0.35">
      <c r="A25228" t="s">
        <v>3</v>
      </c>
      <c r="B25228" t="s">
        <v>13</v>
      </c>
      <c r="C25228" t="s">
        <v>10014</v>
      </c>
      <c r="D25228" s="2">
        <v>50824.62</v>
      </c>
      <c r="E25228" s="3">
        <f t="shared" si="788"/>
        <v>2.300465306739383E-4</v>
      </c>
      <c r="F25228" s="3">
        <f t="shared" si="789"/>
        <v>99.094283286512777</v>
      </c>
      <c r="G25228" t="s">
        <v>14473</v>
      </c>
    </row>
    <row r="25229" spans="1:7" x14ac:dyDescent="0.35">
      <c r="A25229" t="s">
        <v>3</v>
      </c>
      <c r="B25229" t="s">
        <v>40</v>
      </c>
      <c r="C25229" t="s">
        <v>4161</v>
      </c>
      <c r="D25229" s="2">
        <v>50820.27</v>
      </c>
      <c r="E25229" s="3">
        <f t="shared" si="788"/>
        <v>2.3002684134997616E-4</v>
      </c>
      <c r="F25229" s="3">
        <f t="shared" si="789"/>
        <v>99.094513313354128</v>
      </c>
      <c r="G25229" t="s">
        <v>14473</v>
      </c>
    </row>
    <row r="25230" spans="1:7" x14ac:dyDescent="0.35">
      <c r="A25230" t="s">
        <v>3</v>
      </c>
      <c r="B25230" t="s">
        <v>9</v>
      </c>
      <c r="C25230" t="s">
        <v>797</v>
      </c>
      <c r="D25230" s="2">
        <v>50814.89</v>
      </c>
      <c r="E25230" s="3">
        <f t="shared" si="788"/>
        <v>2.3000248995620236E-4</v>
      </c>
      <c r="F25230" s="3">
        <f t="shared" si="789"/>
        <v>99.094743315844084</v>
      </c>
      <c r="G25230" t="s">
        <v>14480</v>
      </c>
    </row>
    <row r="25231" spans="1:7" x14ac:dyDescent="0.35">
      <c r="A25231" t="s">
        <v>3</v>
      </c>
      <c r="B25231" t="s">
        <v>57</v>
      </c>
      <c r="C25231" t="s">
        <v>5130</v>
      </c>
      <c r="D25231" s="2">
        <v>50814.27</v>
      </c>
      <c r="E25231" s="3">
        <f t="shared" si="788"/>
        <v>2.2999968366175255E-4</v>
      </c>
      <c r="F25231" s="3">
        <f t="shared" si="789"/>
        <v>99.094973315527753</v>
      </c>
      <c r="G25231" t="s">
        <v>14473</v>
      </c>
    </row>
    <row r="25232" spans="1:7" x14ac:dyDescent="0.35">
      <c r="A25232" t="s">
        <v>10</v>
      </c>
      <c r="B25232" t="s">
        <v>9</v>
      </c>
      <c r="C25232" t="s">
        <v>7994</v>
      </c>
      <c r="D25232" s="2">
        <v>50809.5</v>
      </c>
      <c r="E25232" s="3">
        <f t="shared" si="788"/>
        <v>2.2997809329961482E-4</v>
      </c>
      <c r="F25232" s="3">
        <f t="shared" si="789"/>
        <v>99.095203293621054</v>
      </c>
      <c r="G25232" t="s">
        <v>14480</v>
      </c>
    </row>
    <row r="25233" spans="1:7" x14ac:dyDescent="0.35">
      <c r="A25233" t="s">
        <v>3</v>
      </c>
      <c r="B25233" t="s">
        <v>36</v>
      </c>
      <c r="C25233" s="13" t="s">
        <v>1198</v>
      </c>
      <c r="D25233" s="2">
        <v>50804.81</v>
      </c>
      <c r="E25233" s="3">
        <f t="shared" si="788"/>
        <v>2.2995686503998668E-4</v>
      </c>
      <c r="F25233" s="3">
        <f t="shared" si="789"/>
        <v>99.095433250486096</v>
      </c>
      <c r="G25233" t="s">
        <v>14480</v>
      </c>
    </row>
    <row r="25234" spans="1:7" x14ac:dyDescent="0.35">
      <c r="A25234" t="s">
        <v>10</v>
      </c>
      <c r="B25234" t="s">
        <v>15</v>
      </c>
      <c r="C25234" t="s">
        <v>12722</v>
      </c>
      <c r="D25234" s="2">
        <v>50803.44</v>
      </c>
      <c r="E25234" s="3">
        <f t="shared" si="788"/>
        <v>2.2995066403450897E-4</v>
      </c>
      <c r="F25234" s="3">
        <f t="shared" si="789"/>
        <v>99.095663201150131</v>
      </c>
      <c r="G25234" t="s">
        <v>14473</v>
      </c>
    </row>
    <row r="25235" spans="1:7" x14ac:dyDescent="0.35">
      <c r="A25235" t="s">
        <v>10</v>
      </c>
      <c r="B25235" t="s">
        <v>9</v>
      </c>
      <c r="C25235" t="s">
        <v>11520</v>
      </c>
      <c r="D25235" s="2">
        <v>50800.4</v>
      </c>
      <c r="E25235" s="3">
        <f t="shared" si="788"/>
        <v>2.2993690413914235E-4</v>
      </c>
      <c r="F25235" s="3">
        <f t="shared" si="789"/>
        <v>99.095893138054265</v>
      </c>
      <c r="G25235" t="s">
        <v>14480</v>
      </c>
    </row>
    <row r="25236" spans="1:7" x14ac:dyDescent="0.35">
      <c r="A25236" t="s">
        <v>10</v>
      </c>
      <c r="B25236" t="s">
        <v>29</v>
      </c>
      <c r="C25236" t="s">
        <v>1232</v>
      </c>
      <c r="D25236" s="2">
        <v>50798.94</v>
      </c>
      <c r="E25236" s="3">
        <f t="shared" si="788"/>
        <v>2.2993029576834126E-4</v>
      </c>
      <c r="F25236" s="3">
        <f t="shared" si="789"/>
        <v>99.096123068350039</v>
      </c>
      <c r="G25236" t="s">
        <v>14473</v>
      </c>
    </row>
    <row r="25237" spans="1:7" x14ac:dyDescent="0.35">
      <c r="A25237" t="s">
        <v>10</v>
      </c>
      <c r="B25237" t="s">
        <v>6</v>
      </c>
      <c r="C25237" t="s">
        <v>5962</v>
      </c>
      <c r="D25237" s="2">
        <v>50797.62</v>
      </c>
      <c r="E25237" s="3">
        <f t="shared" si="788"/>
        <v>2.2992432107693208E-4</v>
      </c>
      <c r="F25237" s="3">
        <f t="shared" si="789"/>
        <v>99.096352992671115</v>
      </c>
      <c r="G25237" t="s">
        <v>14473</v>
      </c>
    </row>
    <row r="25238" spans="1:7" x14ac:dyDescent="0.35">
      <c r="A25238" t="s">
        <v>3</v>
      </c>
      <c r="B25238" t="s">
        <v>9</v>
      </c>
      <c r="C25238" t="s">
        <v>1429</v>
      </c>
      <c r="D25238" s="2">
        <v>50795</v>
      </c>
      <c r="E25238" s="3">
        <f t="shared" si="788"/>
        <v>2.2991246221974106E-4</v>
      </c>
      <c r="F25238" s="3">
        <f t="shared" si="789"/>
        <v>99.096582905133332</v>
      </c>
      <c r="G25238" t="s">
        <v>14473</v>
      </c>
    </row>
    <row r="25239" spans="1:7" x14ac:dyDescent="0.35">
      <c r="A25239" t="s">
        <v>10</v>
      </c>
      <c r="B25239" t="s">
        <v>6</v>
      </c>
      <c r="C25239" t="s">
        <v>4793</v>
      </c>
      <c r="D25239" s="2">
        <v>50792.7</v>
      </c>
      <c r="E25239" s="3">
        <f t="shared" si="788"/>
        <v>2.2990205177258867E-4</v>
      </c>
      <c r="F25239" s="3">
        <f t="shared" si="789"/>
        <v>99.096812807185103</v>
      </c>
      <c r="G25239" t="s">
        <v>14480</v>
      </c>
    </row>
    <row r="25240" spans="1:7" x14ac:dyDescent="0.35">
      <c r="A25240" t="s">
        <v>3</v>
      </c>
      <c r="B25240" t="s">
        <v>99</v>
      </c>
      <c r="C25240" t="s">
        <v>1434</v>
      </c>
      <c r="D25240" s="2">
        <v>50789.3</v>
      </c>
      <c r="E25240" s="3">
        <f t="shared" si="788"/>
        <v>2.2988666241592864E-4</v>
      </c>
      <c r="F25240" s="3">
        <f t="shared" si="789"/>
        <v>99.097042693847513</v>
      </c>
      <c r="G25240" t="s">
        <v>14473</v>
      </c>
    </row>
    <row r="25241" spans="1:7" x14ac:dyDescent="0.35">
      <c r="A25241" t="s">
        <v>3</v>
      </c>
      <c r="B25241" t="s">
        <v>8</v>
      </c>
      <c r="C25241" t="s">
        <v>442</v>
      </c>
      <c r="D25241" s="2">
        <v>50787.12</v>
      </c>
      <c r="E25241" s="3">
        <f t="shared" si="788"/>
        <v>2.2987679512254076E-4</v>
      </c>
      <c r="F25241" s="3">
        <f t="shared" si="789"/>
        <v>99.09727257064263</v>
      </c>
      <c r="G25241" t="s">
        <v>14480</v>
      </c>
    </row>
    <row r="25242" spans="1:7" x14ac:dyDescent="0.35">
      <c r="A25242" t="s">
        <v>3</v>
      </c>
      <c r="B25242" t="s">
        <v>29</v>
      </c>
      <c r="C25242" t="s">
        <v>456</v>
      </c>
      <c r="D25242" s="2">
        <v>50786.99</v>
      </c>
      <c r="E25242" s="3">
        <f t="shared" si="788"/>
        <v>2.2987620670596252E-4</v>
      </c>
      <c r="F25242" s="3">
        <f t="shared" si="789"/>
        <v>99.097502446849333</v>
      </c>
      <c r="G25242" t="s">
        <v>14473</v>
      </c>
    </row>
    <row r="25243" spans="1:7" x14ac:dyDescent="0.35">
      <c r="A25243" t="s">
        <v>10</v>
      </c>
      <c r="B25243" t="s">
        <v>6</v>
      </c>
      <c r="C25243" t="s">
        <v>5976</v>
      </c>
      <c r="D25243" s="2">
        <v>50786</v>
      </c>
      <c r="E25243" s="3">
        <f t="shared" si="788"/>
        <v>2.2987172568740568E-4</v>
      </c>
      <c r="F25243" s="3">
        <f t="shared" si="789"/>
        <v>99.097732318575027</v>
      </c>
      <c r="G25243" t="s">
        <v>14473</v>
      </c>
    </row>
    <row r="25244" spans="1:7" x14ac:dyDescent="0.35">
      <c r="A25244" t="s">
        <v>3</v>
      </c>
      <c r="B25244" t="s">
        <v>76</v>
      </c>
      <c r="C25244" t="s">
        <v>14354</v>
      </c>
      <c r="D25244" s="2">
        <v>50781.35</v>
      </c>
      <c r="E25244" s="3">
        <f t="shared" si="788"/>
        <v>2.2985067847903235E-4</v>
      </c>
      <c r="F25244" s="3">
        <f t="shared" si="789"/>
        <v>99.097962169253506</v>
      </c>
      <c r="G25244" t="s">
        <v>14473</v>
      </c>
    </row>
    <row r="25245" spans="1:7" x14ac:dyDescent="0.35">
      <c r="A25245" t="s">
        <v>3</v>
      </c>
      <c r="B25245" t="s">
        <v>32</v>
      </c>
      <c r="C25245" t="s">
        <v>447</v>
      </c>
      <c r="D25245" s="2">
        <v>50780.86</v>
      </c>
      <c r="E25245" s="3">
        <f t="shared" si="788"/>
        <v>2.2984846060116078E-4</v>
      </c>
      <c r="F25245" s="3">
        <f t="shared" si="789"/>
        <v>99.098192017714112</v>
      </c>
      <c r="G25245" t="s">
        <v>14480</v>
      </c>
    </row>
    <row r="25246" spans="1:7" x14ac:dyDescent="0.35">
      <c r="A25246" t="s">
        <v>3</v>
      </c>
      <c r="B25246" t="s">
        <v>9</v>
      </c>
      <c r="C25246" t="s">
        <v>1530</v>
      </c>
      <c r="D25246" s="2">
        <v>50779.9</v>
      </c>
      <c r="E25246" s="3">
        <f t="shared" si="788"/>
        <v>2.2984411537104498E-4</v>
      </c>
      <c r="F25246" s="3">
        <f t="shared" si="789"/>
        <v>99.098421861829479</v>
      </c>
      <c r="G25246" t="s">
        <v>14480</v>
      </c>
    </row>
    <row r="25247" spans="1:7" x14ac:dyDescent="0.35">
      <c r="A25247" t="s">
        <v>3</v>
      </c>
      <c r="B25247" t="s">
        <v>6</v>
      </c>
      <c r="C25247" t="s">
        <v>3446</v>
      </c>
      <c r="D25247" s="2">
        <v>50779.75</v>
      </c>
      <c r="E25247" s="3">
        <f t="shared" si="788"/>
        <v>2.2984343642883939E-4</v>
      </c>
      <c r="F25247" s="3">
        <f t="shared" si="789"/>
        <v>99.098651705265908</v>
      </c>
      <c r="G25247" t="s">
        <v>14473</v>
      </c>
    </row>
    <row r="25248" spans="1:7" x14ac:dyDescent="0.35">
      <c r="A25248" t="s">
        <v>3</v>
      </c>
      <c r="B25248" t="s">
        <v>180</v>
      </c>
      <c r="C25248" t="s">
        <v>9296</v>
      </c>
      <c r="D25248" s="2">
        <v>50764.45</v>
      </c>
      <c r="E25248" s="3">
        <f t="shared" si="788"/>
        <v>2.2977418432386916E-4</v>
      </c>
      <c r="F25248" s="3">
        <f t="shared" si="789"/>
        <v>99.098881479450228</v>
      </c>
      <c r="G25248" t="s">
        <v>14480</v>
      </c>
    </row>
    <row r="25249" spans="1:7" x14ac:dyDescent="0.35">
      <c r="A25249" t="s">
        <v>10</v>
      </c>
      <c r="B25249" t="s">
        <v>165</v>
      </c>
      <c r="C25249" t="s">
        <v>11184</v>
      </c>
      <c r="D25249" s="2">
        <v>50762.97</v>
      </c>
      <c r="E25249" s="3">
        <f t="shared" si="788"/>
        <v>2.297674854274407E-4</v>
      </c>
      <c r="F25249" s="3">
        <f t="shared" si="789"/>
        <v>99.099111246935649</v>
      </c>
      <c r="G25249" t="s">
        <v>14480</v>
      </c>
    </row>
    <row r="25250" spans="1:7" x14ac:dyDescent="0.35">
      <c r="A25250" t="s">
        <v>3</v>
      </c>
      <c r="B25250" t="s">
        <v>9</v>
      </c>
      <c r="C25250" t="s">
        <v>6885</v>
      </c>
      <c r="D25250" s="2">
        <v>50759.6</v>
      </c>
      <c r="E25250" s="3">
        <f t="shared" si="788"/>
        <v>2.2975223185922174E-4</v>
      </c>
      <c r="F25250" s="3">
        <f t="shared" si="789"/>
        <v>99.099340999167509</v>
      </c>
      <c r="G25250" t="s">
        <v>14473</v>
      </c>
    </row>
    <row r="25251" spans="1:7" x14ac:dyDescent="0.35">
      <c r="A25251" t="s">
        <v>10</v>
      </c>
      <c r="B25251" t="s">
        <v>182</v>
      </c>
      <c r="C25251" t="s">
        <v>5277</v>
      </c>
      <c r="D25251" s="2">
        <v>50758.400000000001</v>
      </c>
      <c r="E25251" s="3">
        <f t="shared" si="788"/>
        <v>2.2974680032157704E-4</v>
      </c>
      <c r="F25251" s="3">
        <f t="shared" si="789"/>
        <v>99.099570745967824</v>
      </c>
      <c r="G25251" t="s">
        <v>14480</v>
      </c>
    </row>
    <row r="25252" spans="1:7" x14ac:dyDescent="0.35">
      <c r="A25252" t="s">
        <v>10</v>
      </c>
      <c r="B25252" t="s">
        <v>9</v>
      </c>
      <c r="C25252" t="s">
        <v>10770</v>
      </c>
      <c r="D25252" s="2">
        <v>50754.31</v>
      </c>
      <c r="E25252" s="3">
        <f t="shared" si="788"/>
        <v>2.2972828783077127E-4</v>
      </c>
      <c r="F25252" s="3">
        <f t="shared" si="789"/>
        <v>99.099800474255659</v>
      </c>
      <c r="G25252" t="s">
        <v>14473</v>
      </c>
    </row>
    <row r="25253" spans="1:7" x14ac:dyDescent="0.35">
      <c r="A25253" t="s">
        <v>3</v>
      </c>
      <c r="B25253" t="s">
        <v>6</v>
      </c>
      <c r="C25253" t="s">
        <v>10834</v>
      </c>
      <c r="D25253" s="2">
        <v>50752.58</v>
      </c>
      <c r="E25253" s="3">
        <f t="shared" si="788"/>
        <v>2.2972045736400012E-4</v>
      </c>
      <c r="F25253" s="3">
        <f t="shared" si="789"/>
        <v>99.100030194713028</v>
      </c>
      <c r="G25253" t="s">
        <v>14473</v>
      </c>
    </row>
    <row r="25254" spans="1:7" x14ac:dyDescent="0.35">
      <c r="A25254" t="s">
        <v>10</v>
      </c>
      <c r="B25254" t="s">
        <v>13</v>
      </c>
      <c r="C25254" t="s">
        <v>5457</v>
      </c>
      <c r="D25254" s="2">
        <v>50746.26</v>
      </c>
      <c r="E25254" s="3">
        <f t="shared" si="788"/>
        <v>2.2969185126573796E-4</v>
      </c>
      <c r="F25254" s="3">
        <f t="shared" si="789"/>
        <v>99.100259886564288</v>
      </c>
      <c r="G25254" t="s">
        <v>14480</v>
      </c>
    </row>
    <row r="25255" spans="1:7" x14ac:dyDescent="0.35">
      <c r="A25255" t="s">
        <v>10</v>
      </c>
      <c r="B25255" t="s">
        <v>6</v>
      </c>
      <c r="C25255" t="s">
        <v>3910</v>
      </c>
      <c r="D25255" s="2">
        <v>50745.21</v>
      </c>
      <c r="E25255" s="3">
        <f t="shared" si="788"/>
        <v>2.2968709867029878E-4</v>
      </c>
      <c r="F25255" s="3">
        <f t="shared" si="789"/>
        <v>99.100489573662955</v>
      </c>
      <c r="G25255" t="s">
        <v>14480</v>
      </c>
    </row>
    <row r="25256" spans="1:7" x14ac:dyDescent="0.35">
      <c r="A25256" t="s">
        <v>3</v>
      </c>
      <c r="B25256" t="s">
        <v>9</v>
      </c>
      <c r="C25256" t="s">
        <v>443</v>
      </c>
      <c r="D25256" s="2">
        <v>50744.21</v>
      </c>
      <c r="E25256" s="3">
        <f t="shared" si="788"/>
        <v>2.2968257238892818E-4</v>
      </c>
      <c r="F25256" s="3">
        <f t="shared" si="789"/>
        <v>99.100719256235351</v>
      </c>
      <c r="G25256" t="s">
        <v>14473</v>
      </c>
    </row>
    <row r="25257" spans="1:7" x14ac:dyDescent="0.35">
      <c r="A25257" t="s">
        <v>3</v>
      </c>
      <c r="B25257" t="s">
        <v>8</v>
      </c>
      <c r="C25257" t="s">
        <v>7668</v>
      </c>
      <c r="D25257" s="2">
        <v>50743.199999999997</v>
      </c>
      <c r="E25257" s="3">
        <f t="shared" si="788"/>
        <v>2.2967800084474388E-4</v>
      </c>
      <c r="F25257" s="3">
        <f t="shared" si="789"/>
        <v>99.1009489342362</v>
      </c>
      <c r="G25257" t="s">
        <v>14480</v>
      </c>
    </row>
    <row r="25258" spans="1:7" x14ac:dyDescent="0.35">
      <c r="A25258" t="s">
        <v>3</v>
      </c>
      <c r="B25258" t="s">
        <v>6</v>
      </c>
      <c r="C25258" t="s">
        <v>5444</v>
      </c>
      <c r="D25258" s="2">
        <v>50743.13</v>
      </c>
      <c r="E25258" s="3">
        <f t="shared" si="788"/>
        <v>2.2967768400504793E-4</v>
      </c>
      <c r="F25258" s="3">
        <f t="shared" si="789"/>
        <v>99.101178611920204</v>
      </c>
      <c r="G25258" t="s">
        <v>14473</v>
      </c>
    </row>
    <row r="25259" spans="1:7" x14ac:dyDescent="0.35">
      <c r="A25259" t="s">
        <v>3</v>
      </c>
      <c r="B25259" t="s">
        <v>6</v>
      </c>
      <c r="C25259" t="s">
        <v>13570</v>
      </c>
      <c r="D25259" s="2">
        <v>50742.06</v>
      </c>
      <c r="E25259" s="3">
        <f t="shared" si="788"/>
        <v>2.2967284088398139E-4</v>
      </c>
      <c r="F25259" s="3">
        <f t="shared" si="789"/>
        <v>99.101408284761092</v>
      </c>
      <c r="G25259" t="s">
        <v>14473</v>
      </c>
    </row>
    <row r="25260" spans="1:7" x14ac:dyDescent="0.35">
      <c r="A25260" t="s">
        <v>3</v>
      </c>
      <c r="B25260" t="s">
        <v>55</v>
      </c>
      <c r="C25260" s="8" t="s">
        <v>1674</v>
      </c>
      <c r="D25260" s="2">
        <v>50740.07</v>
      </c>
      <c r="E25260" s="3">
        <f t="shared" si="788"/>
        <v>2.2966383358405387E-4</v>
      </c>
      <c r="F25260" s="3">
        <f t="shared" si="789"/>
        <v>99.101637948594671</v>
      </c>
      <c r="G25260" t="s">
        <v>14480</v>
      </c>
    </row>
    <row r="25261" spans="1:7" x14ac:dyDescent="0.35">
      <c r="A25261" t="s">
        <v>3</v>
      </c>
      <c r="B25261" t="s">
        <v>29</v>
      </c>
      <c r="C25261" t="s">
        <v>4518</v>
      </c>
      <c r="D25261" s="2">
        <v>50739.5</v>
      </c>
      <c r="E25261" s="3">
        <f t="shared" si="788"/>
        <v>2.2966125360367263E-4</v>
      </c>
      <c r="F25261" s="3">
        <f t="shared" si="789"/>
        <v>99.10186760984827</v>
      </c>
      <c r="G25261" t="s">
        <v>14473</v>
      </c>
    </row>
    <row r="25262" spans="1:7" x14ac:dyDescent="0.35">
      <c r="A25262" t="s">
        <v>10</v>
      </c>
      <c r="B25262" t="s">
        <v>76</v>
      </c>
      <c r="C25262" t="s">
        <v>7501</v>
      </c>
      <c r="D25262" s="2">
        <v>50738.52</v>
      </c>
      <c r="E25262" s="3">
        <f t="shared" si="788"/>
        <v>2.2965681784792945E-4</v>
      </c>
      <c r="F25262" s="3">
        <f t="shared" si="789"/>
        <v>99.102097266666121</v>
      </c>
      <c r="G25262" t="s">
        <v>14480</v>
      </c>
    </row>
    <row r="25263" spans="1:7" x14ac:dyDescent="0.35">
      <c r="A25263" t="s">
        <v>3</v>
      </c>
      <c r="B25263" t="s">
        <v>13</v>
      </c>
      <c r="C25263" t="s">
        <v>7414</v>
      </c>
      <c r="D25263" s="2">
        <v>50736.14</v>
      </c>
      <c r="E25263" s="3">
        <f t="shared" si="788"/>
        <v>2.2964604529826743E-4</v>
      </c>
      <c r="F25263" s="3">
        <f t="shared" si="789"/>
        <v>99.102326912711419</v>
      </c>
      <c r="G25263" t="s">
        <v>14473</v>
      </c>
    </row>
    <row r="25264" spans="1:7" x14ac:dyDescent="0.35">
      <c r="A25264" t="s">
        <v>3</v>
      </c>
      <c r="B25264" t="s">
        <v>6</v>
      </c>
      <c r="C25264" t="s">
        <v>3203</v>
      </c>
      <c r="D25264" s="2">
        <v>50732.07</v>
      </c>
      <c r="E25264" s="3">
        <f t="shared" si="788"/>
        <v>2.296276233330891E-4</v>
      </c>
      <c r="F25264" s="3">
        <f t="shared" si="789"/>
        <v>99.102556540334746</v>
      </c>
      <c r="G25264" t="s">
        <v>14480</v>
      </c>
    </row>
    <row r="25265" spans="1:7" x14ac:dyDescent="0.35">
      <c r="A25265" t="s">
        <v>3</v>
      </c>
      <c r="B25265" t="s">
        <v>9</v>
      </c>
      <c r="C25265" s="8" t="s">
        <v>10978</v>
      </c>
      <c r="D25265" s="2">
        <v>50731.13</v>
      </c>
      <c r="E25265" s="3">
        <f t="shared" si="788"/>
        <v>2.2962336862860071E-4</v>
      </c>
      <c r="F25265" s="3">
        <f t="shared" si="789"/>
        <v>99.102786163703371</v>
      </c>
      <c r="G25265" t="s">
        <v>14480</v>
      </c>
    </row>
    <row r="25266" spans="1:7" x14ac:dyDescent="0.35">
      <c r="A25266" t="s">
        <v>3</v>
      </c>
      <c r="B25266" t="s">
        <v>9</v>
      </c>
      <c r="C25266" t="s">
        <v>5066</v>
      </c>
      <c r="D25266" s="2">
        <v>50730.06</v>
      </c>
      <c r="E25266" s="3">
        <f t="shared" si="788"/>
        <v>2.2961852550753414E-4</v>
      </c>
      <c r="F25266" s="3">
        <f t="shared" si="789"/>
        <v>99.10301578222888</v>
      </c>
      <c r="G25266" t="s">
        <v>14480</v>
      </c>
    </row>
    <row r="25267" spans="1:7" x14ac:dyDescent="0.35">
      <c r="A25267" t="s">
        <v>3</v>
      </c>
      <c r="B25267" t="s">
        <v>28</v>
      </c>
      <c r="C25267" s="8" t="s">
        <v>1782</v>
      </c>
      <c r="D25267" s="2">
        <v>50725.41</v>
      </c>
      <c r="E25267" s="3">
        <f t="shared" si="788"/>
        <v>2.2959747829916086E-4</v>
      </c>
      <c r="F25267" s="3">
        <f t="shared" si="789"/>
        <v>99.103245379707175</v>
      </c>
      <c r="G25267" t="s">
        <v>14480</v>
      </c>
    </row>
    <row r="25268" spans="1:7" x14ac:dyDescent="0.35">
      <c r="A25268" t="s">
        <v>3</v>
      </c>
      <c r="B25268" t="s">
        <v>55</v>
      </c>
      <c r="C25268" s="8" t="s">
        <v>2449</v>
      </c>
      <c r="D25268" s="2">
        <v>50725.2</v>
      </c>
      <c r="E25268" s="3">
        <f t="shared" si="788"/>
        <v>2.2959652778007302E-4</v>
      </c>
      <c r="F25268" s="3">
        <f t="shared" si="789"/>
        <v>99.103474976234949</v>
      </c>
      <c r="G25268" t="s">
        <v>14480</v>
      </c>
    </row>
    <row r="25269" spans="1:7" x14ac:dyDescent="0.35">
      <c r="A25269" t="s">
        <v>10</v>
      </c>
      <c r="B25269" t="s">
        <v>9</v>
      </c>
      <c r="C25269" t="s">
        <v>11886</v>
      </c>
      <c r="D25269" s="2">
        <v>50724.76</v>
      </c>
      <c r="E25269" s="3">
        <f t="shared" si="788"/>
        <v>2.2959453621626997E-4</v>
      </c>
      <c r="F25269" s="3">
        <f t="shared" si="789"/>
        <v>99.103704570771171</v>
      </c>
      <c r="G25269" t="s">
        <v>14473</v>
      </c>
    </row>
    <row r="25270" spans="1:7" x14ac:dyDescent="0.35">
      <c r="A25270" t="s">
        <v>3</v>
      </c>
      <c r="B25270" t="s">
        <v>134</v>
      </c>
      <c r="C25270" t="s">
        <v>10612</v>
      </c>
      <c r="D25270" s="2">
        <v>50720.01</v>
      </c>
      <c r="E25270" s="3">
        <f t="shared" si="788"/>
        <v>2.2957303637975964E-4</v>
      </c>
      <c r="F25270" s="3">
        <f t="shared" si="789"/>
        <v>99.10393414380755</v>
      </c>
      <c r="G25270" t="s">
        <v>14473</v>
      </c>
    </row>
    <row r="25271" spans="1:7" x14ac:dyDescent="0.35">
      <c r="A25271" t="s">
        <v>10</v>
      </c>
      <c r="B25271" t="s">
        <v>13</v>
      </c>
      <c r="C25271" t="s">
        <v>5719</v>
      </c>
      <c r="D25271" s="2">
        <v>50718.69</v>
      </c>
      <c r="E25271" s="3">
        <f t="shared" si="788"/>
        <v>2.2956706168835047E-4</v>
      </c>
      <c r="F25271" s="3">
        <f t="shared" si="789"/>
        <v>99.104163710869244</v>
      </c>
      <c r="G25271" t="s">
        <v>14473</v>
      </c>
    </row>
    <row r="25272" spans="1:7" x14ac:dyDescent="0.35">
      <c r="A25272" t="s">
        <v>10</v>
      </c>
      <c r="B25272" t="s">
        <v>32</v>
      </c>
      <c r="C25272" t="s">
        <v>13941</v>
      </c>
      <c r="D25272" s="2">
        <v>50718</v>
      </c>
      <c r="E25272" s="3">
        <f t="shared" si="788"/>
        <v>2.2956393855420469E-4</v>
      </c>
      <c r="F25272" s="3">
        <f t="shared" si="789"/>
        <v>99.104393274807805</v>
      </c>
      <c r="G25272" t="s">
        <v>14473</v>
      </c>
    </row>
    <row r="25273" spans="1:7" x14ac:dyDescent="0.35">
      <c r="A25273" t="s">
        <v>10</v>
      </c>
      <c r="B25273" t="s">
        <v>9</v>
      </c>
      <c r="C25273" s="8" t="s">
        <v>8332</v>
      </c>
      <c r="D25273" s="2">
        <v>50715.41</v>
      </c>
      <c r="E25273" s="3">
        <f t="shared" si="788"/>
        <v>2.2955221548545487E-4</v>
      </c>
      <c r="F25273" s="3">
        <f t="shared" si="789"/>
        <v>99.104622827023292</v>
      </c>
      <c r="G25273" t="s">
        <v>14480</v>
      </c>
    </row>
    <row r="25274" spans="1:7" x14ac:dyDescent="0.35">
      <c r="A25274" t="s">
        <v>10</v>
      </c>
      <c r="B25274" t="s">
        <v>32</v>
      </c>
      <c r="C25274" t="s">
        <v>10538</v>
      </c>
      <c r="D25274" s="2">
        <v>50713.32</v>
      </c>
      <c r="E25274" s="3">
        <f t="shared" si="788"/>
        <v>2.2954275555739026E-4</v>
      </c>
      <c r="F25274" s="3">
        <f t="shared" si="789"/>
        <v>99.104852369778854</v>
      </c>
      <c r="G25274" t="s">
        <v>14473</v>
      </c>
    </row>
    <row r="25275" spans="1:7" x14ac:dyDescent="0.35">
      <c r="A25275" t="s">
        <v>3</v>
      </c>
      <c r="B25275" t="s">
        <v>819</v>
      </c>
      <c r="C25275" t="s">
        <v>3919</v>
      </c>
      <c r="D25275" s="2">
        <v>50711.13</v>
      </c>
      <c r="E25275" s="3">
        <f t="shared" si="788"/>
        <v>2.2953284300118867E-4</v>
      </c>
      <c r="F25275" s="3">
        <f t="shared" si="789"/>
        <v>99.105081902621862</v>
      </c>
      <c r="G25275" t="s">
        <v>14473</v>
      </c>
    </row>
    <row r="25276" spans="1:7" x14ac:dyDescent="0.35">
      <c r="A25276" t="s">
        <v>3</v>
      </c>
      <c r="B25276" t="s">
        <v>9</v>
      </c>
      <c r="C25276" t="s">
        <v>9058</v>
      </c>
      <c r="D25276" s="2">
        <v>50710.75</v>
      </c>
      <c r="E25276" s="3">
        <f t="shared" si="788"/>
        <v>2.2953112301426782E-4</v>
      </c>
      <c r="F25276" s="3">
        <f t="shared" si="789"/>
        <v>99.105311433744873</v>
      </c>
      <c r="G25276" t="s">
        <v>14480</v>
      </c>
    </row>
    <row r="25277" spans="1:7" x14ac:dyDescent="0.35">
      <c r="A25277" t="s">
        <v>3</v>
      </c>
      <c r="B25277" t="s">
        <v>32</v>
      </c>
      <c r="C25277" t="s">
        <v>13314</v>
      </c>
      <c r="D25277" s="2">
        <v>50708.99</v>
      </c>
      <c r="E25277" s="3">
        <f t="shared" si="788"/>
        <v>2.2952315675905556E-4</v>
      </c>
      <c r="F25277" s="3">
        <f t="shared" si="789"/>
        <v>99.105540956901635</v>
      </c>
      <c r="G25277" t="s">
        <v>14480</v>
      </c>
    </row>
    <row r="25278" spans="1:7" x14ac:dyDescent="0.35">
      <c r="A25278" t="s">
        <v>10</v>
      </c>
      <c r="B25278" t="s">
        <v>6</v>
      </c>
      <c r="C25278" t="s">
        <v>9675</v>
      </c>
      <c r="D25278" s="2">
        <v>50701.440000000002</v>
      </c>
      <c r="E25278" s="3">
        <f t="shared" si="788"/>
        <v>2.2948898333470752E-4</v>
      </c>
      <c r="F25278" s="3">
        <f t="shared" si="789"/>
        <v>99.105770445884971</v>
      </c>
      <c r="G25278" t="s">
        <v>14480</v>
      </c>
    </row>
    <row r="25279" spans="1:7" x14ac:dyDescent="0.35">
      <c r="A25279" t="s">
        <v>10</v>
      </c>
      <c r="B25279" t="s">
        <v>6</v>
      </c>
      <c r="C25279" t="s">
        <v>9469</v>
      </c>
      <c r="D25279" s="2">
        <v>50700.61</v>
      </c>
      <c r="E25279" s="3">
        <f t="shared" si="788"/>
        <v>2.2948522652116991E-4</v>
      </c>
      <c r="F25279" s="3">
        <f t="shared" si="789"/>
        <v>99.105999931111498</v>
      </c>
      <c r="G25279" t="s">
        <v>14473</v>
      </c>
    </row>
    <row r="25280" spans="1:7" x14ac:dyDescent="0.35">
      <c r="A25280" t="s">
        <v>10</v>
      </c>
      <c r="B25280" t="s">
        <v>143</v>
      </c>
      <c r="C25280" t="s">
        <v>3379</v>
      </c>
      <c r="D25280" s="2">
        <v>50698.83</v>
      </c>
      <c r="E25280" s="3">
        <f t="shared" si="788"/>
        <v>2.2947716974033026E-4</v>
      </c>
      <c r="F25280" s="3">
        <f t="shared" si="789"/>
        <v>99.106229408281237</v>
      </c>
      <c r="G25280" t="s">
        <v>14473</v>
      </c>
    </row>
    <row r="25281" spans="1:7" x14ac:dyDescent="0.35">
      <c r="A25281" t="s">
        <v>3</v>
      </c>
      <c r="B25281" t="s">
        <v>8</v>
      </c>
      <c r="C25281" t="s">
        <v>415</v>
      </c>
      <c r="D25281" s="2">
        <v>50695.5</v>
      </c>
      <c r="E25281" s="3">
        <f t="shared" si="788"/>
        <v>2.2946209722336615E-4</v>
      </c>
      <c r="F25281" s="3">
        <f t="shared" si="789"/>
        <v>99.106458870378461</v>
      </c>
      <c r="G25281" t="s">
        <v>14473</v>
      </c>
    </row>
    <row r="25282" spans="1:7" x14ac:dyDescent="0.35">
      <c r="A25282" t="s">
        <v>10</v>
      </c>
      <c r="B25282" t="s">
        <v>9</v>
      </c>
      <c r="C25282" t="s">
        <v>4223</v>
      </c>
      <c r="D25282" s="2">
        <v>50691</v>
      </c>
      <c r="E25282" s="3">
        <f t="shared" si="788"/>
        <v>2.2944172895719844E-4</v>
      </c>
      <c r="F25282" s="3">
        <f t="shared" si="789"/>
        <v>99.106688312107423</v>
      </c>
      <c r="G25282" t="s">
        <v>14473</v>
      </c>
    </row>
    <row r="25283" spans="1:7" x14ac:dyDescent="0.35">
      <c r="A25283" t="s">
        <v>10</v>
      </c>
      <c r="B25283" t="s">
        <v>29</v>
      </c>
      <c r="C25283" s="8" t="s">
        <v>5857</v>
      </c>
      <c r="D25283" s="2">
        <v>50689.85</v>
      </c>
      <c r="E25283" s="3">
        <f t="shared" ref="E25283:E25346" si="790">(D25283/$D$29638)*100</f>
        <v>2.2943652373362224E-4</v>
      </c>
      <c r="F25283" s="3">
        <f t="shared" si="789"/>
        <v>99.106917748631162</v>
      </c>
      <c r="G25283" t="s">
        <v>14480</v>
      </c>
    </row>
    <row r="25284" spans="1:7" x14ac:dyDescent="0.35">
      <c r="A25284" t="s">
        <v>3</v>
      </c>
      <c r="B25284" t="s">
        <v>8</v>
      </c>
      <c r="C25284" s="8" t="s">
        <v>9500</v>
      </c>
      <c r="D25284" s="2">
        <v>50687.199999999997</v>
      </c>
      <c r="E25284" s="3">
        <f t="shared" si="790"/>
        <v>2.2942452908799013E-4</v>
      </c>
      <c r="F25284" s="3">
        <f t="shared" ref="F25284:F25347" si="791">E25284+F25283</f>
        <v>99.107147173160243</v>
      </c>
      <c r="G25284" t="s">
        <v>14480</v>
      </c>
    </row>
    <row r="25285" spans="1:7" x14ac:dyDescent="0.35">
      <c r="A25285" t="s">
        <v>3</v>
      </c>
      <c r="B25285" t="s">
        <v>200</v>
      </c>
      <c r="C25285" t="s">
        <v>3310</v>
      </c>
      <c r="D25285" s="2">
        <v>50686.05</v>
      </c>
      <c r="E25285" s="3">
        <f t="shared" si="790"/>
        <v>2.2941932386441396E-4</v>
      </c>
      <c r="F25285" s="3">
        <f t="shared" si="791"/>
        <v>99.107376592484101</v>
      </c>
      <c r="G25285" t="s">
        <v>14480</v>
      </c>
    </row>
    <row r="25286" spans="1:7" x14ac:dyDescent="0.35">
      <c r="A25286" t="s">
        <v>10</v>
      </c>
      <c r="B25286" t="s">
        <v>6</v>
      </c>
      <c r="C25286" t="s">
        <v>6183</v>
      </c>
      <c r="D25286" s="2">
        <v>50681.35</v>
      </c>
      <c r="E25286" s="3">
        <f t="shared" si="790"/>
        <v>2.2939805034197214E-4</v>
      </c>
      <c r="F25286" s="3">
        <f t="shared" si="791"/>
        <v>99.107605990534438</v>
      </c>
      <c r="G25286" t="s">
        <v>14480</v>
      </c>
    </row>
    <row r="25287" spans="1:7" x14ac:dyDescent="0.35">
      <c r="A25287" t="s">
        <v>3</v>
      </c>
      <c r="B25287" t="s">
        <v>55</v>
      </c>
      <c r="C25287" t="s">
        <v>1882</v>
      </c>
      <c r="D25287" s="2">
        <v>50671.27</v>
      </c>
      <c r="E25287" s="3">
        <f t="shared" si="790"/>
        <v>2.2935242542575644E-4</v>
      </c>
      <c r="F25287" s="3">
        <f t="shared" si="791"/>
        <v>99.107835342959859</v>
      </c>
      <c r="G25287" t="s">
        <v>14473</v>
      </c>
    </row>
    <row r="25288" spans="1:7" x14ac:dyDescent="0.35">
      <c r="A25288" t="s">
        <v>10</v>
      </c>
      <c r="B25288" t="s">
        <v>32</v>
      </c>
      <c r="C25288" t="s">
        <v>12332</v>
      </c>
      <c r="D25288" s="2">
        <v>50669</v>
      </c>
      <c r="E25288" s="3">
        <f t="shared" si="790"/>
        <v>2.2934215076704522E-4</v>
      </c>
      <c r="F25288" s="3">
        <f t="shared" si="791"/>
        <v>99.10806468511062</v>
      </c>
      <c r="G25288" t="s">
        <v>14473</v>
      </c>
    </row>
    <row r="25289" spans="1:7" x14ac:dyDescent="0.35">
      <c r="A25289" t="s">
        <v>3</v>
      </c>
      <c r="B25289" t="s">
        <v>8</v>
      </c>
      <c r="C25289" t="s">
        <v>637</v>
      </c>
      <c r="D25289" s="2">
        <v>50666.61</v>
      </c>
      <c r="E25289" s="3">
        <f t="shared" si="790"/>
        <v>2.2933133295456948E-4</v>
      </c>
      <c r="F25289" s="3">
        <f t="shared" si="791"/>
        <v>99.10829401644358</v>
      </c>
      <c r="G25289" t="s">
        <v>14473</v>
      </c>
    </row>
    <row r="25290" spans="1:7" x14ac:dyDescent="0.35">
      <c r="A25290" t="s">
        <v>3</v>
      </c>
      <c r="B25290" t="s">
        <v>6</v>
      </c>
      <c r="C25290" s="8" t="s">
        <v>4426</v>
      </c>
      <c r="D25290" s="2">
        <v>50664.37</v>
      </c>
      <c r="E25290" s="3">
        <f t="shared" si="790"/>
        <v>2.293211940842993E-4</v>
      </c>
      <c r="F25290" s="3">
        <f t="shared" si="791"/>
        <v>99.108523337637664</v>
      </c>
      <c r="G25290" t="s">
        <v>14480</v>
      </c>
    </row>
    <row r="25291" spans="1:7" x14ac:dyDescent="0.35">
      <c r="A25291" t="s">
        <v>3</v>
      </c>
      <c r="B25291" t="s">
        <v>9</v>
      </c>
      <c r="C25291" t="s">
        <v>8425</v>
      </c>
      <c r="D25291" s="2">
        <v>50664.11</v>
      </c>
      <c r="E25291" s="3">
        <f t="shared" si="790"/>
        <v>2.2932001725114299E-4</v>
      </c>
      <c r="F25291" s="3">
        <f t="shared" si="791"/>
        <v>99.108752657654918</v>
      </c>
      <c r="G25291" t="s">
        <v>14480</v>
      </c>
    </row>
    <row r="25292" spans="1:7" x14ac:dyDescent="0.35">
      <c r="A25292" t="s">
        <v>3</v>
      </c>
      <c r="B25292" t="s">
        <v>475</v>
      </c>
      <c r="C25292" t="s">
        <v>13603</v>
      </c>
      <c r="D25292" s="2">
        <v>50663.1</v>
      </c>
      <c r="E25292" s="3">
        <f t="shared" si="790"/>
        <v>2.2931544570695865E-4</v>
      </c>
      <c r="F25292" s="3">
        <f t="shared" si="791"/>
        <v>99.108981973100626</v>
      </c>
      <c r="G25292" t="s">
        <v>14480</v>
      </c>
    </row>
    <row r="25293" spans="1:7" x14ac:dyDescent="0.35">
      <c r="A25293" t="s">
        <v>10</v>
      </c>
      <c r="B25293" t="s">
        <v>32</v>
      </c>
      <c r="C25293" t="s">
        <v>7977</v>
      </c>
      <c r="D25293" s="2">
        <v>50650.47</v>
      </c>
      <c r="E25293" s="3">
        <f t="shared" si="790"/>
        <v>2.2925827877324795E-4</v>
      </c>
      <c r="F25293" s="3">
        <f t="shared" si="791"/>
        <v>99.109211231379405</v>
      </c>
      <c r="G25293" t="s">
        <v>14480</v>
      </c>
    </row>
    <row r="25294" spans="1:7" x14ac:dyDescent="0.35">
      <c r="A25294" t="s">
        <v>3</v>
      </c>
      <c r="B25294" t="s">
        <v>180</v>
      </c>
      <c r="C25294" t="s">
        <v>7787</v>
      </c>
      <c r="D25294" s="2">
        <v>50647.35</v>
      </c>
      <c r="E25294" s="3">
        <f t="shared" si="790"/>
        <v>2.2924415677537166E-4</v>
      </c>
      <c r="F25294" s="3">
        <f t="shared" si="791"/>
        <v>99.109440475536175</v>
      </c>
      <c r="G25294" t="s">
        <v>14480</v>
      </c>
    </row>
    <row r="25295" spans="1:7" x14ac:dyDescent="0.35">
      <c r="A25295" t="s">
        <v>3</v>
      </c>
      <c r="B25295" t="s">
        <v>96</v>
      </c>
      <c r="C25295" s="13" t="s">
        <v>1819</v>
      </c>
      <c r="D25295" s="2">
        <v>50646.16</v>
      </c>
      <c r="E25295" s="3">
        <f t="shared" si="790"/>
        <v>2.2923877050054067E-4</v>
      </c>
      <c r="F25295" s="3">
        <f t="shared" si="791"/>
        <v>99.109669714306676</v>
      </c>
      <c r="G25295" t="s">
        <v>14480</v>
      </c>
    </row>
    <row r="25296" spans="1:7" x14ac:dyDescent="0.35">
      <c r="A25296" t="s">
        <v>3</v>
      </c>
      <c r="B25296" t="s">
        <v>37</v>
      </c>
      <c r="C25296" t="s">
        <v>2137</v>
      </c>
      <c r="D25296" s="2">
        <v>50637.74</v>
      </c>
      <c r="E25296" s="3">
        <f t="shared" si="790"/>
        <v>2.2920065921140019E-4</v>
      </c>
      <c r="F25296" s="3">
        <f t="shared" si="791"/>
        <v>99.109898914965882</v>
      </c>
      <c r="G25296" t="s">
        <v>14473</v>
      </c>
    </row>
    <row r="25297" spans="1:7" x14ac:dyDescent="0.35">
      <c r="A25297" t="s">
        <v>10</v>
      </c>
      <c r="B25297" t="s">
        <v>6</v>
      </c>
      <c r="C25297" t="s">
        <v>3316</v>
      </c>
      <c r="D25297" s="2">
        <v>50637.34</v>
      </c>
      <c r="E25297" s="3">
        <f t="shared" si="790"/>
        <v>2.291988486988519E-4</v>
      </c>
      <c r="F25297" s="3">
        <f t="shared" si="791"/>
        <v>99.110128113814582</v>
      </c>
      <c r="G25297" t="s">
        <v>14473</v>
      </c>
    </row>
    <row r="25298" spans="1:7" x14ac:dyDescent="0.35">
      <c r="A25298" t="s">
        <v>3</v>
      </c>
      <c r="B25298" t="s">
        <v>73</v>
      </c>
      <c r="C25298" t="s">
        <v>7109</v>
      </c>
      <c r="D25298" s="2">
        <v>50635.46</v>
      </c>
      <c r="E25298" s="3">
        <f t="shared" si="790"/>
        <v>2.2919033928987519E-4</v>
      </c>
      <c r="F25298" s="3">
        <f t="shared" si="791"/>
        <v>99.110357304153865</v>
      </c>
      <c r="G25298" t="s">
        <v>14473</v>
      </c>
    </row>
    <row r="25299" spans="1:7" x14ac:dyDescent="0.35">
      <c r="A25299" t="s">
        <v>3</v>
      </c>
      <c r="B25299" t="s">
        <v>32</v>
      </c>
      <c r="C25299" t="s">
        <v>3509</v>
      </c>
      <c r="D25299" s="2">
        <v>50632.22</v>
      </c>
      <c r="E25299" s="3">
        <f t="shared" si="790"/>
        <v>2.2917567413823447E-4</v>
      </c>
      <c r="F25299" s="3">
        <f t="shared" si="791"/>
        <v>99.110586479828001</v>
      </c>
      <c r="G25299" t="s">
        <v>14473</v>
      </c>
    </row>
    <row r="25300" spans="1:7" x14ac:dyDescent="0.35">
      <c r="A25300" t="s">
        <v>3</v>
      </c>
      <c r="B25300" t="s">
        <v>32</v>
      </c>
      <c r="C25300" t="s">
        <v>363</v>
      </c>
      <c r="D25300" s="2">
        <v>50628</v>
      </c>
      <c r="E25300" s="3">
        <f t="shared" si="790"/>
        <v>2.2915657323085051E-4</v>
      </c>
      <c r="F25300" s="3">
        <f t="shared" si="791"/>
        <v>99.110815636401227</v>
      </c>
      <c r="G25300" t="s">
        <v>14473</v>
      </c>
    </row>
    <row r="25301" spans="1:7" x14ac:dyDescent="0.35">
      <c r="A25301" t="s">
        <v>10</v>
      </c>
      <c r="B25301" t="s">
        <v>9</v>
      </c>
      <c r="C25301" t="s">
        <v>6095</v>
      </c>
      <c r="D25301" s="2">
        <v>50627.97</v>
      </c>
      <c r="E25301" s="3">
        <f t="shared" si="790"/>
        <v>2.2915643744240942E-4</v>
      </c>
      <c r="F25301" s="3">
        <f t="shared" si="791"/>
        <v>99.111044792838669</v>
      </c>
      <c r="G25301" t="s">
        <v>14480</v>
      </c>
    </row>
    <row r="25302" spans="1:7" x14ac:dyDescent="0.35">
      <c r="A25302" t="s">
        <v>10</v>
      </c>
      <c r="B25302" t="s">
        <v>9</v>
      </c>
      <c r="C25302" t="s">
        <v>1850</v>
      </c>
      <c r="D25302" s="2">
        <v>50626.3</v>
      </c>
      <c r="E25302" s="3">
        <f t="shared" si="790"/>
        <v>2.2914887855252048E-4</v>
      </c>
      <c r="F25302" s="3">
        <f t="shared" si="791"/>
        <v>99.111273941717215</v>
      </c>
      <c r="G25302" t="s">
        <v>14473</v>
      </c>
    </row>
    <row r="25303" spans="1:7" x14ac:dyDescent="0.35">
      <c r="A25303" t="s">
        <v>3</v>
      </c>
      <c r="B25303" t="s">
        <v>28</v>
      </c>
      <c r="C25303" t="s">
        <v>1959</v>
      </c>
      <c r="D25303" s="2">
        <v>50617.69</v>
      </c>
      <c r="E25303" s="3">
        <f t="shared" si="790"/>
        <v>2.2910990726991961E-4</v>
      </c>
      <c r="F25303" s="3">
        <f t="shared" si="791"/>
        <v>99.111503051624481</v>
      </c>
      <c r="G25303" t="s">
        <v>14480</v>
      </c>
    </row>
    <row r="25304" spans="1:7" x14ac:dyDescent="0.35">
      <c r="A25304" t="s">
        <v>10</v>
      </c>
      <c r="B25304" t="s">
        <v>499</v>
      </c>
      <c r="C25304" t="s">
        <v>782</v>
      </c>
      <c r="D25304" s="2">
        <v>50611.23</v>
      </c>
      <c r="E25304" s="3">
        <f t="shared" si="790"/>
        <v>2.2908066749226553E-4</v>
      </c>
      <c r="F25304" s="3">
        <f t="shared" si="791"/>
        <v>99.111732132291976</v>
      </c>
      <c r="G25304" t="s">
        <v>14473</v>
      </c>
    </row>
    <row r="25305" spans="1:7" x14ac:dyDescent="0.35">
      <c r="A25305" t="s">
        <v>3</v>
      </c>
      <c r="B25305" t="s">
        <v>67</v>
      </c>
      <c r="C25305" t="s">
        <v>3410</v>
      </c>
      <c r="D25305" s="2">
        <v>50609.43</v>
      </c>
      <c r="E25305" s="3">
        <f t="shared" si="790"/>
        <v>2.2907252018579841E-4</v>
      </c>
      <c r="F25305" s="3">
        <f t="shared" si="791"/>
        <v>99.111961204812161</v>
      </c>
      <c r="G25305" t="s">
        <v>14473</v>
      </c>
    </row>
    <row r="25306" spans="1:7" x14ac:dyDescent="0.35">
      <c r="A25306" t="s">
        <v>3</v>
      </c>
      <c r="B25306" t="s">
        <v>22</v>
      </c>
      <c r="C25306" s="8" t="s">
        <v>2392</v>
      </c>
      <c r="D25306" s="2">
        <v>50607.03</v>
      </c>
      <c r="E25306" s="3">
        <f t="shared" si="790"/>
        <v>2.2906165711050896E-4</v>
      </c>
      <c r="F25306" s="3">
        <f t="shared" si="791"/>
        <v>99.11219026646927</v>
      </c>
      <c r="G25306" t="s">
        <v>14480</v>
      </c>
    </row>
    <row r="25307" spans="1:7" x14ac:dyDescent="0.35">
      <c r="A25307" t="s">
        <v>10</v>
      </c>
      <c r="B25307" t="s">
        <v>1417</v>
      </c>
      <c r="C25307" t="s">
        <v>1075</v>
      </c>
      <c r="D25307" s="2">
        <v>50606.57</v>
      </c>
      <c r="E25307" s="3">
        <f t="shared" si="790"/>
        <v>2.2905957502107849E-4</v>
      </c>
      <c r="F25307" s="3">
        <f t="shared" si="791"/>
        <v>99.112419326044289</v>
      </c>
      <c r="G25307" t="s">
        <v>14473</v>
      </c>
    </row>
    <row r="25308" spans="1:7" x14ac:dyDescent="0.35">
      <c r="A25308" t="s">
        <v>10</v>
      </c>
      <c r="B25308" t="s">
        <v>23</v>
      </c>
      <c r="C25308" t="s">
        <v>5306</v>
      </c>
      <c r="D25308" s="2">
        <v>50604.41</v>
      </c>
      <c r="E25308" s="3">
        <f t="shared" si="790"/>
        <v>2.2904979825331801E-4</v>
      </c>
      <c r="F25308" s="3">
        <f t="shared" si="791"/>
        <v>99.112648375842539</v>
      </c>
      <c r="G25308" t="s">
        <v>14480</v>
      </c>
    </row>
    <row r="25309" spans="1:7" x14ac:dyDescent="0.35">
      <c r="A25309" t="s">
        <v>3</v>
      </c>
      <c r="B25309" t="s">
        <v>180</v>
      </c>
      <c r="C25309" t="s">
        <v>3411</v>
      </c>
      <c r="D25309" s="2">
        <v>50602.12</v>
      </c>
      <c r="E25309" s="3">
        <f t="shared" si="790"/>
        <v>2.2903943306897933E-4</v>
      </c>
      <c r="F25309" s="3">
        <f t="shared" si="791"/>
        <v>99.112877415275605</v>
      </c>
      <c r="G25309" t="s">
        <v>14480</v>
      </c>
    </row>
    <row r="25310" spans="1:7" x14ac:dyDescent="0.35">
      <c r="A25310" t="s">
        <v>3</v>
      </c>
      <c r="B25310" t="s">
        <v>218</v>
      </c>
      <c r="C25310" t="s">
        <v>1750</v>
      </c>
      <c r="D25310" s="2">
        <v>50593.39</v>
      </c>
      <c r="E25310" s="3">
        <f t="shared" si="790"/>
        <v>2.2899991863261398E-4</v>
      </c>
      <c r="F25310" s="3">
        <f t="shared" si="791"/>
        <v>99.113106415194238</v>
      </c>
      <c r="G25310" t="s">
        <v>14480</v>
      </c>
    </row>
    <row r="25311" spans="1:7" x14ac:dyDescent="0.35">
      <c r="A25311" t="s">
        <v>10</v>
      </c>
      <c r="B25311" t="s">
        <v>29</v>
      </c>
      <c r="C25311" t="s">
        <v>4800</v>
      </c>
      <c r="D25311" s="2">
        <v>50593.38</v>
      </c>
      <c r="E25311" s="3">
        <f t="shared" si="790"/>
        <v>2.2899987336980022E-4</v>
      </c>
      <c r="F25311" s="3">
        <f t="shared" si="791"/>
        <v>99.11333541506761</v>
      </c>
      <c r="G25311" t="s">
        <v>14473</v>
      </c>
    </row>
    <row r="25312" spans="1:7" x14ac:dyDescent="0.35">
      <c r="A25312" t="s">
        <v>3</v>
      </c>
      <c r="B25312" t="s">
        <v>4</v>
      </c>
      <c r="C25312" s="8" t="s">
        <v>8511</v>
      </c>
      <c r="D25312" s="2">
        <v>50590</v>
      </c>
      <c r="E25312" s="3">
        <f t="shared" si="790"/>
        <v>2.2898457453876764E-4</v>
      </c>
      <c r="F25312" s="3">
        <f t="shared" si="791"/>
        <v>99.113564399642144</v>
      </c>
      <c r="G25312" t="s">
        <v>14480</v>
      </c>
    </row>
    <row r="25313" spans="1:7" x14ac:dyDescent="0.35">
      <c r="A25313" t="s">
        <v>10</v>
      </c>
      <c r="B25313" t="s">
        <v>9</v>
      </c>
      <c r="C25313" t="s">
        <v>4232</v>
      </c>
      <c r="D25313" s="2">
        <v>50588.58</v>
      </c>
      <c r="E25313" s="3">
        <f t="shared" si="790"/>
        <v>2.2897814721922137E-4</v>
      </c>
      <c r="F25313" s="3">
        <f t="shared" si="791"/>
        <v>99.113793377789364</v>
      </c>
      <c r="G25313" t="s">
        <v>14480</v>
      </c>
    </row>
    <row r="25314" spans="1:7" x14ac:dyDescent="0.35">
      <c r="A25314" t="s">
        <v>10</v>
      </c>
      <c r="B25314" t="s">
        <v>6</v>
      </c>
      <c r="C25314" t="s">
        <v>10507</v>
      </c>
      <c r="D25314" s="2">
        <v>50574.02</v>
      </c>
      <c r="E25314" s="3">
        <f t="shared" si="790"/>
        <v>2.2891224456246536E-4</v>
      </c>
      <c r="F25314" s="3">
        <f t="shared" si="791"/>
        <v>99.11402229003393</v>
      </c>
      <c r="G25314" t="s">
        <v>14480</v>
      </c>
    </row>
    <row r="25315" spans="1:7" x14ac:dyDescent="0.35">
      <c r="A25315" t="s">
        <v>10</v>
      </c>
      <c r="B25315" t="s">
        <v>37</v>
      </c>
      <c r="C25315" t="s">
        <v>7012</v>
      </c>
      <c r="D25315" s="2">
        <v>50569.69</v>
      </c>
      <c r="E25315" s="3">
        <f t="shared" si="790"/>
        <v>2.2889264576413069E-4</v>
      </c>
      <c r="F25315" s="3">
        <f t="shared" si="791"/>
        <v>99.114251182679695</v>
      </c>
      <c r="G25315" t="s">
        <v>14473</v>
      </c>
    </row>
    <row r="25316" spans="1:7" x14ac:dyDescent="0.35">
      <c r="A25316" t="s">
        <v>10</v>
      </c>
      <c r="B25316" t="s">
        <v>9</v>
      </c>
      <c r="C25316" t="s">
        <v>4809</v>
      </c>
      <c r="D25316" s="2">
        <v>50569.32</v>
      </c>
      <c r="E25316" s="3">
        <f t="shared" si="790"/>
        <v>2.2889097104002355E-4</v>
      </c>
      <c r="F25316" s="3">
        <f t="shared" si="791"/>
        <v>99.114480073650739</v>
      </c>
      <c r="G25316" t="s">
        <v>14480</v>
      </c>
    </row>
    <row r="25317" spans="1:7" x14ac:dyDescent="0.35">
      <c r="A25317" t="s">
        <v>10</v>
      </c>
      <c r="B25317" t="s">
        <v>9</v>
      </c>
      <c r="C25317" s="8" t="s">
        <v>1966</v>
      </c>
      <c r="D25317" s="2">
        <v>50568.2</v>
      </c>
      <c r="E25317" s="3">
        <f t="shared" si="790"/>
        <v>2.2888590160488847E-4</v>
      </c>
      <c r="F25317" s="3">
        <f t="shared" si="791"/>
        <v>99.114708959552345</v>
      </c>
      <c r="G25317" t="s">
        <v>14480</v>
      </c>
    </row>
    <row r="25318" spans="1:7" x14ac:dyDescent="0.35">
      <c r="A25318" t="s">
        <v>3</v>
      </c>
      <c r="B25318" t="s">
        <v>9</v>
      </c>
      <c r="C25318" t="s">
        <v>12688</v>
      </c>
      <c r="D25318" s="2">
        <v>50565.5</v>
      </c>
      <c r="E25318" s="3">
        <f t="shared" si="790"/>
        <v>2.2887368064518785E-4</v>
      </c>
      <c r="F25318" s="3">
        <f t="shared" si="791"/>
        <v>99.114937833232986</v>
      </c>
      <c r="G25318" t="s">
        <v>14480</v>
      </c>
    </row>
    <row r="25319" spans="1:7" x14ac:dyDescent="0.35">
      <c r="A25319" t="s">
        <v>10</v>
      </c>
      <c r="B25319" t="s">
        <v>8</v>
      </c>
      <c r="C25319" s="13" t="s">
        <v>9495</v>
      </c>
      <c r="D25319" s="2">
        <v>50562.8</v>
      </c>
      <c r="E25319" s="3">
        <f t="shared" si="790"/>
        <v>2.2886145968548726E-4</v>
      </c>
      <c r="F25319" s="3">
        <f t="shared" si="791"/>
        <v>99.115166694692675</v>
      </c>
      <c r="G25319" t="s">
        <v>14480</v>
      </c>
    </row>
    <row r="25320" spans="1:7" x14ac:dyDescent="0.35">
      <c r="A25320" t="s">
        <v>3</v>
      </c>
      <c r="B25320" t="s">
        <v>22</v>
      </c>
      <c r="C25320" t="s">
        <v>1480</v>
      </c>
      <c r="D25320" s="2">
        <v>50562.49</v>
      </c>
      <c r="E25320" s="3">
        <f t="shared" si="790"/>
        <v>2.2886005653826233E-4</v>
      </c>
      <c r="F25320" s="3">
        <f t="shared" si="791"/>
        <v>99.115395554749213</v>
      </c>
      <c r="G25320" t="s">
        <v>14473</v>
      </c>
    </row>
    <row r="25321" spans="1:7" x14ac:dyDescent="0.35">
      <c r="A25321" t="s">
        <v>3</v>
      </c>
      <c r="B25321" t="s">
        <v>29</v>
      </c>
      <c r="C25321" t="s">
        <v>3783</v>
      </c>
      <c r="D25321" s="2">
        <v>50562.35</v>
      </c>
      <c r="E25321" s="3">
        <f t="shared" si="790"/>
        <v>2.2885942285887046E-4</v>
      </c>
      <c r="F25321" s="3">
        <f t="shared" si="791"/>
        <v>99.115624414172075</v>
      </c>
      <c r="G25321" t="s">
        <v>14480</v>
      </c>
    </row>
    <row r="25322" spans="1:7" x14ac:dyDescent="0.35">
      <c r="A25322" t="s">
        <v>10</v>
      </c>
      <c r="B25322" t="s">
        <v>6</v>
      </c>
      <c r="C25322" t="s">
        <v>13717</v>
      </c>
      <c r="D25322" s="2">
        <v>50562.17</v>
      </c>
      <c r="E25322" s="3">
        <f t="shared" si="790"/>
        <v>2.2885860812822375E-4</v>
      </c>
      <c r="F25322" s="3">
        <f t="shared" si="791"/>
        <v>99.1158532727802</v>
      </c>
      <c r="G25322" t="s">
        <v>14473</v>
      </c>
    </row>
    <row r="25323" spans="1:7" x14ac:dyDescent="0.35">
      <c r="A25323" t="s">
        <v>10</v>
      </c>
      <c r="B25323" t="s">
        <v>9</v>
      </c>
      <c r="C25323" t="s">
        <v>7364</v>
      </c>
      <c r="D25323" s="2">
        <v>50555.71</v>
      </c>
      <c r="E25323" s="3">
        <f t="shared" si="790"/>
        <v>2.2882936835056966E-4</v>
      </c>
      <c r="F25323" s="3">
        <f t="shared" si="791"/>
        <v>99.116082102148553</v>
      </c>
      <c r="G25323" t="s">
        <v>14480</v>
      </c>
    </row>
    <row r="25324" spans="1:7" x14ac:dyDescent="0.35">
      <c r="A25324" t="s">
        <v>3</v>
      </c>
      <c r="B25324" t="s">
        <v>6</v>
      </c>
      <c r="C25324" s="8" t="s">
        <v>3497</v>
      </c>
      <c r="D25324" s="2">
        <v>50545</v>
      </c>
      <c r="E25324" s="3">
        <f t="shared" si="790"/>
        <v>2.2878089187709053E-4</v>
      </c>
      <c r="F25324" s="3">
        <f t="shared" si="791"/>
        <v>99.116310883040427</v>
      </c>
      <c r="G25324" t="s">
        <v>14480</v>
      </c>
    </row>
    <row r="25325" spans="1:7" x14ac:dyDescent="0.35">
      <c r="A25325" t="s">
        <v>3</v>
      </c>
      <c r="B25325" t="s">
        <v>92</v>
      </c>
      <c r="C25325" t="s">
        <v>14353</v>
      </c>
      <c r="D25325" s="2">
        <v>50540.98</v>
      </c>
      <c r="E25325" s="3">
        <f t="shared" si="790"/>
        <v>2.2876269622598071E-4</v>
      </c>
      <c r="F25325" s="3">
        <f t="shared" si="791"/>
        <v>99.116539645736651</v>
      </c>
      <c r="G25325" t="s">
        <v>14473</v>
      </c>
    </row>
    <row r="25326" spans="1:7" x14ac:dyDescent="0.35">
      <c r="A25326" t="s">
        <v>3</v>
      </c>
      <c r="B25326" t="s">
        <v>9</v>
      </c>
      <c r="C25326" s="7" t="s">
        <v>2750</v>
      </c>
      <c r="D25326" s="2">
        <v>50540.03</v>
      </c>
      <c r="E25326" s="3">
        <f t="shared" si="790"/>
        <v>2.2875839625867861E-4</v>
      </c>
      <c r="F25326" s="3">
        <f t="shared" si="791"/>
        <v>99.116768404132912</v>
      </c>
      <c r="G25326" t="s">
        <v>14480</v>
      </c>
    </row>
    <row r="25327" spans="1:7" x14ac:dyDescent="0.35">
      <c r="A25327" t="s">
        <v>10</v>
      </c>
      <c r="B25327" t="s">
        <v>9</v>
      </c>
      <c r="C25327" t="s">
        <v>9559</v>
      </c>
      <c r="D25327" s="2">
        <v>50539.9</v>
      </c>
      <c r="E25327" s="3">
        <f t="shared" si="790"/>
        <v>2.2875780784210043E-4</v>
      </c>
      <c r="F25327" s="3">
        <f t="shared" si="791"/>
        <v>99.116997161940759</v>
      </c>
      <c r="G25327" t="s">
        <v>14480</v>
      </c>
    </row>
    <row r="25328" spans="1:7" x14ac:dyDescent="0.35">
      <c r="A25328" t="s">
        <v>3</v>
      </c>
      <c r="B25328" t="s">
        <v>1874</v>
      </c>
      <c r="C25328" t="s">
        <v>839</v>
      </c>
      <c r="D25328" s="2">
        <v>50535.19</v>
      </c>
      <c r="E25328" s="3">
        <f t="shared" si="790"/>
        <v>2.2873648905684491E-4</v>
      </c>
      <c r="F25328" s="3">
        <f t="shared" si="791"/>
        <v>99.117225898429822</v>
      </c>
      <c r="G25328" t="s">
        <v>14473</v>
      </c>
    </row>
    <row r="25329" spans="1:7" x14ac:dyDescent="0.35">
      <c r="A25329" t="s">
        <v>10</v>
      </c>
      <c r="B25329" t="s">
        <v>9</v>
      </c>
      <c r="C25329" t="s">
        <v>5066</v>
      </c>
      <c r="D25329" s="2">
        <v>50534.44</v>
      </c>
      <c r="E25329" s="3">
        <f t="shared" si="790"/>
        <v>2.2873309434581697E-4</v>
      </c>
      <c r="F25329" s="3">
        <f t="shared" si="791"/>
        <v>99.117454631524168</v>
      </c>
      <c r="G25329" t="s">
        <v>14480</v>
      </c>
    </row>
    <row r="25330" spans="1:7" x14ac:dyDescent="0.35">
      <c r="A25330" t="s">
        <v>3</v>
      </c>
      <c r="B25330" t="s">
        <v>9</v>
      </c>
      <c r="C25330" t="s">
        <v>7058</v>
      </c>
      <c r="D25330" s="2">
        <v>50525.26</v>
      </c>
      <c r="E25330" s="3">
        <f t="shared" si="790"/>
        <v>2.2869154308283483E-4</v>
      </c>
      <c r="F25330" s="3">
        <f t="shared" si="791"/>
        <v>99.117683323067254</v>
      </c>
      <c r="G25330" t="s">
        <v>14473</v>
      </c>
    </row>
    <row r="25331" spans="1:7" x14ac:dyDescent="0.35">
      <c r="A25331" t="s">
        <v>10</v>
      </c>
      <c r="B25331" t="s">
        <v>6</v>
      </c>
      <c r="C25331" t="s">
        <v>4020</v>
      </c>
      <c r="D25331" s="2">
        <v>50522.21</v>
      </c>
      <c r="E25331" s="3">
        <f t="shared" si="790"/>
        <v>2.2867773792465448E-4</v>
      </c>
      <c r="F25331" s="3">
        <f t="shared" si="791"/>
        <v>99.117912000805177</v>
      </c>
      <c r="G25331" t="s">
        <v>14480</v>
      </c>
    </row>
    <row r="25332" spans="1:7" x14ac:dyDescent="0.35">
      <c r="A25332" t="s">
        <v>10</v>
      </c>
      <c r="B25332" t="s">
        <v>134</v>
      </c>
      <c r="C25332" t="s">
        <v>10729</v>
      </c>
      <c r="D25332" s="2">
        <v>50521.66</v>
      </c>
      <c r="E25332" s="3">
        <f t="shared" si="790"/>
        <v>2.2867524846990065E-4</v>
      </c>
      <c r="F25332" s="3">
        <f t="shared" si="791"/>
        <v>99.118140676053642</v>
      </c>
      <c r="G25332" t="s">
        <v>14480</v>
      </c>
    </row>
    <row r="25333" spans="1:7" x14ac:dyDescent="0.35">
      <c r="A25333" t="s">
        <v>3</v>
      </c>
      <c r="B25333" t="s">
        <v>13</v>
      </c>
      <c r="C25333" t="s">
        <v>1136</v>
      </c>
      <c r="D25333" s="2">
        <v>50520.01</v>
      </c>
      <c r="E25333" s="3">
        <f t="shared" si="790"/>
        <v>2.2866778010563921E-4</v>
      </c>
      <c r="F25333" s="3">
        <f t="shared" si="791"/>
        <v>99.118369343833749</v>
      </c>
      <c r="G25333" t="s">
        <v>14480</v>
      </c>
    </row>
    <row r="25334" spans="1:7" x14ac:dyDescent="0.35">
      <c r="A25334" t="s">
        <v>10</v>
      </c>
      <c r="B25334" t="s">
        <v>28</v>
      </c>
      <c r="C25334" s="8" t="s">
        <v>2399</v>
      </c>
      <c r="D25334" s="2">
        <v>50519.31</v>
      </c>
      <c r="E25334" s="3">
        <f t="shared" si="790"/>
        <v>2.2866461170867973E-4</v>
      </c>
      <c r="F25334" s="3">
        <f t="shared" si="791"/>
        <v>99.11859800844546</v>
      </c>
      <c r="G25334" t="s">
        <v>14480</v>
      </c>
    </row>
    <row r="25335" spans="1:7" x14ac:dyDescent="0.35">
      <c r="A25335" t="s">
        <v>3</v>
      </c>
      <c r="B25335" t="s">
        <v>9</v>
      </c>
      <c r="C25335" t="s">
        <v>11775</v>
      </c>
      <c r="D25335" s="2">
        <v>50517.49</v>
      </c>
      <c r="E25335" s="3">
        <f t="shared" si="790"/>
        <v>2.2865637387658522E-4</v>
      </c>
      <c r="F25335" s="3">
        <f t="shared" si="791"/>
        <v>99.118826664819338</v>
      </c>
      <c r="G25335" t="s">
        <v>14480</v>
      </c>
    </row>
    <row r="25336" spans="1:7" x14ac:dyDescent="0.35">
      <c r="A25336" t="s">
        <v>3</v>
      </c>
      <c r="B25336" t="s">
        <v>122</v>
      </c>
      <c r="C25336" s="7" t="s">
        <v>497</v>
      </c>
      <c r="D25336" s="2">
        <v>50515.79</v>
      </c>
      <c r="E25336" s="3">
        <f t="shared" si="790"/>
        <v>2.2864867919825522E-4</v>
      </c>
      <c r="F25336" s="3">
        <f t="shared" si="791"/>
        <v>99.119055313498535</v>
      </c>
      <c r="G25336" t="s">
        <v>14480</v>
      </c>
    </row>
    <row r="25337" spans="1:7" x14ac:dyDescent="0.35">
      <c r="A25337" t="s">
        <v>10</v>
      </c>
      <c r="B25337" t="s">
        <v>106</v>
      </c>
      <c r="C25337" t="s">
        <v>2385</v>
      </c>
      <c r="D25337" s="2">
        <v>50511.83</v>
      </c>
      <c r="E25337" s="3">
        <f t="shared" si="790"/>
        <v>2.2863075512402766E-4</v>
      </c>
      <c r="F25337" s="3">
        <f t="shared" si="791"/>
        <v>99.119283944253652</v>
      </c>
      <c r="G25337" t="s">
        <v>14473</v>
      </c>
    </row>
    <row r="25338" spans="1:7" x14ac:dyDescent="0.35">
      <c r="A25338" t="s">
        <v>10</v>
      </c>
      <c r="B25338" t="s">
        <v>22</v>
      </c>
      <c r="C25338" t="s">
        <v>5220</v>
      </c>
      <c r="D25338" s="2">
        <v>50510.45</v>
      </c>
      <c r="E25338" s="3">
        <f t="shared" si="790"/>
        <v>2.2862450885573619E-4</v>
      </c>
      <c r="F25338" s="3">
        <f t="shared" si="791"/>
        <v>99.119512568762502</v>
      </c>
      <c r="G25338" t="s">
        <v>14473</v>
      </c>
    </row>
    <row r="25339" spans="1:7" x14ac:dyDescent="0.35">
      <c r="A25339" t="s">
        <v>10</v>
      </c>
      <c r="B25339" t="s">
        <v>6</v>
      </c>
      <c r="C25339" t="s">
        <v>7396</v>
      </c>
      <c r="D25339" s="2">
        <v>50506.62</v>
      </c>
      <c r="E25339" s="3">
        <f t="shared" si="790"/>
        <v>2.2860717319808682E-4</v>
      </c>
      <c r="F25339" s="3">
        <f t="shared" si="791"/>
        <v>99.119741175935701</v>
      </c>
      <c r="G25339" t="s">
        <v>14473</v>
      </c>
    </row>
    <row r="25340" spans="1:7" x14ac:dyDescent="0.35">
      <c r="A25340" t="s">
        <v>10</v>
      </c>
      <c r="B25340" t="s">
        <v>67</v>
      </c>
      <c r="C25340" t="s">
        <v>6762</v>
      </c>
      <c r="D25340" s="2">
        <v>50504.54</v>
      </c>
      <c r="E25340" s="3">
        <f t="shared" si="790"/>
        <v>2.2859775853283597E-4</v>
      </c>
      <c r="F25340" s="3">
        <f t="shared" si="791"/>
        <v>99.119969773694237</v>
      </c>
      <c r="G25340" t="s">
        <v>14473</v>
      </c>
    </row>
    <row r="25341" spans="1:7" x14ac:dyDescent="0.35">
      <c r="A25341" t="s">
        <v>10</v>
      </c>
      <c r="B25341" t="s">
        <v>9</v>
      </c>
      <c r="C25341" t="s">
        <v>5560</v>
      </c>
      <c r="D25341" s="2">
        <v>50500.95</v>
      </c>
      <c r="E25341" s="3">
        <f t="shared" si="790"/>
        <v>2.2858150918271547E-4</v>
      </c>
      <c r="F25341" s="3">
        <f t="shared" si="791"/>
        <v>99.120198355203414</v>
      </c>
      <c r="G25341" t="s">
        <v>14480</v>
      </c>
    </row>
    <row r="25342" spans="1:7" x14ac:dyDescent="0.35">
      <c r="A25342" t="s">
        <v>10</v>
      </c>
      <c r="B25342" t="s">
        <v>32</v>
      </c>
      <c r="C25342" t="s">
        <v>744</v>
      </c>
      <c r="D25342" s="2">
        <v>50495.54</v>
      </c>
      <c r="E25342" s="3">
        <f t="shared" si="790"/>
        <v>2.2855702200050052E-4</v>
      </c>
      <c r="F25342" s="3">
        <f t="shared" si="791"/>
        <v>99.120426912225412</v>
      </c>
      <c r="G25342" t="s">
        <v>14473</v>
      </c>
    </row>
    <row r="25343" spans="1:7" x14ac:dyDescent="0.35">
      <c r="A25343" t="s">
        <v>10</v>
      </c>
      <c r="B25343" t="s">
        <v>37</v>
      </c>
      <c r="C25343" t="s">
        <v>6866</v>
      </c>
      <c r="D25343" s="2">
        <v>50495.51</v>
      </c>
      <c r="E25343" s="3">
        <f t="shared" si="790"/>
        <v>2.2855688621205942E-4</v>
      </c>
      <c r="F25343" s="3">
        <f t="shared" si="791"/>
        <v>99.120655469111625</v>
      </c>
      <c r="G25343" t="s">
        <v>14480</v>
      </c>
    </row>
    <row r="25344" spans="1:7" x14ac:dyDescent="0.35">
      <c r="A25344" t="s">
        <v>3</v>
      </c>
      <c r="B25344" t="s">
        <v>15</v>
      </c>
      <c r="C25344" t="s">
        <v>322</v>
      </c>
      <c r="D25344" s="2">
        <v>50487.77</v>
      </c>
      <c r="E25344" s="3">
        <f t="shared" si="790"/>
        <v>2.2852185279425094E-4</v>
      </c>
      <c r="F25344" s="3">
        <f t="shared" si="791"/>
        <v>99.120883990964415</v>
      </c>
      <c r="G25344" t="s">
        <v>14473</v>
      </c>
    </row>
    <row r="25345" spans="1:7" x14ac:dyDescent="0.35">
      <c r="A25345" t="s">
        <v>10</v>
      </c>
      <c r="B25345" t="s">
        <v>180</v>
      </c>
      <c r="C25345" t="s">
        <v>10545</v>
      </c>
      <c r="D25345" s="2">
        <v>50483.43</v>
      </c>
      <c r="E25345" s="3">
        <f t="shared" si="790"/>
        <v>2.2850220873310255E-4</v>
      </c>
      <c r="F25345" s="3">
        <f t="shared" si="791"/>
        <v>99.121112493173143</v>
      </c>
      <c r="G25345" t="s">
        <v>14480</v>
      </c>
    </row>
    <row r="25346" spans="1:7" x14ac:dyDescent="0.35">
      <c r="A25346" t="s">
        <v>10</v>
      </c>
      <c r="B25346" t="s">
        <v>9</v>
      </c>
      <c r="C25346" t="s">
        <v>4122</v>
      </c>
      <c r="D25346" s="2">
        <v>50480.78</v>
      </c>
      <c r="E25346" s="3">
        <f t="shared" si="790"/>
        <v>2.2849021408747044E-4</v>
      </c>
      <c r="F25346" s="3">
        <f t="shared" si="791"/>
        <v>99.121340983387228</v>
      </c>
      <c r="G25346" t="s">
        <v>14480</v>
      </c>
    </row>
    <row r="25347" spans="1:7" x14ac:dyDescent="0.35">
      <c r="A25347" t="s">
        <v>10</v>
      </c>
      <c r="B25347" t="s">
        <v>6</v>
      </c>
      <c r="C25347" t="s">
        <v>4808</v>
      </c>
      <c r="D25347" s="2">
        <v>50480.27</v>
      </c>
      <c r="E25347" s="3">
        <f t="shared" ref="E25347:E25410" si="792">(D25347/$D$29638)*100</f>
        <v>2.2848790568397143E-4</v>
      </c>
      <c r="F25347" s="3">
        <f t="shared" si="791"/>
        <v>99.121569471292915</v>
      </c>
      <c r="G25347" t="s">
        <v>14480</v>
      </c>
    </row>
    <row r="25348" spans="1:7" x14ac:dyDescent="0.35">
      <c r="A25348" t="s">
        <v>3</v>
      </c>
      <c r="B25348" t="s">
        <v>32</v>
      </c>
      <c r="C25348" s="8" t="s">
        <v>9211</v>
      </c>
      <c r="D25348" s="2">
        <v>50478.83</v>
      </c>
      <c r="E25348" s="3">
        <f t="shared" si="792"/>
        <v>2.2848138783879778E-4</v>
      </c>
      <c r="F25348" s="3">
        <f t="shared" ref="F25348:F25411" si="793">E25348+F25347</f>
        <v>99.121797952680751</v>
      </c>
      <c r="G25348" t="s">
        <v>14480</v>
      </c>
    </row>
    <row r="25349" spans="1:7" x14ac:dyDescent="0.35">
      <c r="A25349" t="s">
        <v>10</v>
      </c>
      <c r="B25349" t="s">
        <v>6</v>
      </c>
      <c r="C25349" t="s">
        <v>10618</v>
      </c>
      <c r="D25349" s="2">
        <v>50470.12</v>
      </c>
      <c r="E25349" s="3">
        <f t="shared" si="792"/>
        <v>2.2844196392805981E-4</v>
      </c>
      <c r="F25349" s="3">
        <f t="shared" si="793"/>
        <v>99.122026394644678</v>
      </c>
      <c r="G25349" t="s">
        <v>14473</v>
      </c>
    </row>
    <row r="25350" spans="1:7" x14ac:dyDescent="0.35">
      <c r="A25350" t="s">
        <v>10</v>
      </c>
      <c r="B25350" t="s">
        <v>139</v>
      </c>
      <c r="C25350" t="s">
        <v>4183</v>
      </c>
      <c r="D25350" s="2">
        <v>50462.76</v>
      </c>
      <c r="E25350" s="3">
        <f t="shared" si="792"/>
        <v>2.2840865049717223E-4</v>
      </c>
      <c r="F25350" s="3">
        <f t="shared" si="793"/>
        <v>99.122254803295178</v>
      </c>
      <c r="G25350" t="s">
        <v>14473</v>
      </c>
    </row>
    <row r="25351" spans="1:7" x14ac:dyDescent="0.35">
      <c r="A25351" t="s">
        <v>10</v>
      </c>
      <c r="B25351" t="s">
        <v>32</v>
      </c>
      <c r="C25351" t="s">
        <v>46</v>
      </c>
      <c r="D25351" s="2">
        <v>50459.040000000001</v>
      </c>
      <c r="E25351" s="3">
        <f t="shared" si="792"/>
        <v>2.2839181273047354E-4</v>
      </c>
      <c r="F25351" s="3">
        <f t="shared" si="793"/>
        <v>99.122483195107904</v>
      </c>
      <c r="G25351" t="s">
        <v>14480</v>
      </c>
    </row>
    <row r="25352" spans="1:7" x14ac:dyDescent="0.35">
      <c r="A25352" t="s">
        <v>10</v>
      </c>
      <c r="B25352" t="s">
        <v>57</v>
      </c>
      <c r="C25352" t="s">
        <v>3450</v>
      </c>
      <c r="D25352" s="2">
        <v>50453.63</v>
      </c>
      <c r="E25352" s="3">
        <f t="shared" si="792"/>
        <v>2.2836732554825859E-4</v>
      </c>
      <c r="F25352" s="3">
        <f t="shared" si="793"/>
        <v>99.122711562433452</v>
      </c>
      <c r="G25352" t="s">
        <v>14480</v>
      </c>
    </row>
    <row r="25353" spans="1:7" x14ac:dyDescent="0.35">
      <c r="A25353" t="s">
        <v>10</v>
      </c>
      <c r="B25353" t="s">
        <v>9</v>
      </c>
      <c r="C25353" t="s">
        <v>5141</v>
      </c>
      <c r="D25353" s="2">
        <v>50448.4</v>
      </c>
      <c r="E25353" s="3">
        <f t="shared" si="792"/>
        <v>2.2834365309669035E-4</v>
      </c>
      <c r="F25353" s="3">
        <f t="shared" si="793"/>
        <v>99.122939906086543</v>
      </c>
      <c r="G25353" t="s">
        <v>14480</v>
      </c>
    </row>
    <row r="25354" spans="1:7" x14ac:dyDescent="0.35">
      <c r="A25354" t="s">
        <v>3</v>
      </c>
      <c r="B25354" t="s">
        <v>9</v>
      </c>
      <c r="C25354" t="s">
        <v>9038</v>
      </c>
      <c r="D25354" s="2">
        <v>50442.8</v>
      </c>
      <c r="E25354" s="3">
        <f t="shared" si="792"/>
        <v>2.2831830592101498E-4</v>
      </c>
      <c r="F25354" s="3">
        <f t="shared" si="793"/>
        <v>99.123168224392458</v>
      </c>
      <c r="G25354" t="s">
        <v>14480</v>
      </c>
    </row>
    <row r="25355" spans="1:7" x14ac:dyDescent="0.35">
      <c r="A25355" t="s">
        <v>3</v>
      </c>
      <c r="B25355" t="s">
        <v>9</v>
      </c>
      <c r="C25355" t="s">
        <v>9316</v>
      </c>
      <c r="D25355" s="2">
        <v>50437.35</v>
      </c>
      <c r="E25355" s="3">
        <f t="shared" si="792"/>
        <v>2.2829363768754517E-4</v>
      </c>
      <c r="F25355" s="3">
        <f t="shared" si="793"/>
        <v>99.123396518030148</v>
      </c>
      <c r="G25355" t="s">
        <v>14480</v>
      </c>
    </row>
    <row r="25356" spans="1:7" x14ac:dyDescent="0.35">
      <c r="A25356" t="s">
        <v>10</v>
      </c>
      <c r="B25356" t="s">
        <v>9</v>
      </c>
      <c r="C25356" t="s">
        <v>11685</v>
      </c>
      <c r="D25356" s="2">
        <v>50432.9</v>
      </c>
      <c r="E25356" s="3">
        <f t="shared" si="792"/>
        <v>2.2827349573544602E-4</v>
      </c>
      <c r="F25356" s="3">
        <f t="shared" si="793"/>
        <v>99.123624791525884</v>
      </c>
      <c r="G25356" t="s">
        <v>14473</v>
      </c>
    </row>
    <row r="25357" spans="1:7" x14ac:dyDescent="0.35">
      <c r="A25357" t="s">
        <v>10</v>
      </c>
      <c r="B25357" t="s">
        <v>62</v>
      </c>
      <c r="C25357" t="s">
        <v>9082</v>
      </c>
      <c r="D25357" s="2">
        <v>50426.47</v>
      </c>
      <c r="E25357" s="3">
        <f t="shared" si="792"/>
        <v>2.2824439174623303E-4</v>
      </c>
      <c r="F25357" s="3">
        <f t="shared" si="793"/>
        <v>99.123853035917634</v>
      </c>
      <c r="G25357" t="s">
        <v>14473</v>
      </c>
    </row>
    <row r="25358" spans="1:7" x14ac:dyDescent="0.35">
      <c r="A25358" t="s">
        <v>3</v>
      </c>
      <c r="B25358" t="s">
        <v>9</v>
      </c>
      <c r="C25358" t="s">
        <v>9174</v>
      </c>
      <c r="D25358" s="2">
        <v>50426.13</v>
      </c>
      <c r="E25358" s="3">
        <f t="shared" si="792"/>
        <v>2.2824285281056701E-4</v>
      </c>
      <c r="F25358" s="3">
        <f t="shared" si="793"/>
        <v>99.124081278770447</v>
      </c>
      <c r="G25358" t="s">
        <v>14480</v>
      </c>
    </row>
    <row r="25359" spans="1:7" x14ac:dyDescent="0.35">
      <c r="A25359" t="s">
        <v>3</v>
      </c>
      <c r="B25359" t="s">
        <v>18</v>
      </c>
      <c r="C25359" t="s">
        <v>10325</v>
      </c>
      <c r="D25359" s="2">
        <v>50425.57</v>
      </c>
      <c r="E25359" s="3">
        <f t="shared" si="792"/>
        <v>2.2824031809299947E-4</v>
      </c>
      <c r="F25359" s="3">
        <f t="shared" si="793"/>
        <v>99.124309519088541</v>
      </c>
      <c r="G25359" t="s">
        <v>14473</v>
      </c>
    </row>
    <row r="25360" spans="1:7" x14ac:dyDescent="0.35">
      <c r="A25360" t="s">
        <v>10</v>
      </c>
      <c r="B25360" t="s">
        <v>8</v>
      </c>
      <c r="C25360" s="8" t="s">
        <v>4988</v>
      </c>
      <c r="D25360" s="2">
        <v>50421.2</v>
      </c>
      <c r="E25360" s="3">
        <f t="shared" si="792"/>
        <v>2.2822053824340995E-4</v>
      </c>
      <c r="F25360" s="3">
        <f t="shared" si="793"/>
        <v>99.124537739626788</v>
      </c>
      <c r="G25360" t="s">
        <v>14480</v>
      </c>
    </row>
    <row r="25361" spans="1:7" x14ac:dyDescent="0.35">
      <c r="A25361" t="s">
        <v>3</v>
      </c>
      <c r="B25361" t="s">
        <v>13</v>
      </c>
      <c r="C25361" t="s">
        <v>3746</v>
      </c>
      <c r="D25361" s="2">
        <v>50420.959999999999</v>
      </c>
      <c r="E25361" s="3">
        <f t="shared" si="792"/>
        <v>2.2821945193588099E-4</v>
      </c>
      <c r="F25361" s="3">
        <f t="shared" si="793"/>
        <v>99.124765959078729</v>
      </c>
      <c r="G25361" t="s">
        <v>14473</v>
      </c>
    </row>
    <row r="25362" spans="1:7" x14ac:dyDescent="0.35">
      <c r="A25362" t="s">
        <v>10</v>
      </c>
      <c r="B25362" t="s">
        <v>6</v>
      </c>
      <c r="C25362" t="s">
        <v>4802</v>
      </c>
      <c r="D25362" s="2">
        <v>50419</v>
      </c>
      <c r="E25362" s="3">
        <f t="shared" si="792"/>
        <v>2.2821058042439465E-4</v>
      </c>
      <c r="F25362" s="3">
        <f t="shared" si="793"/>
        <v>99.124994169659161</v>
      </c>
      <c r="G25362" t="s">
        <v>14473</v>
      </c>
    </row>
    <row r="25363" spans="1:7" x14ac:dyDescent="0.35">
      <c r="A25363" t="s">
        <v>3</v>
      </c>
      <c r="B25363" t="s">
        <v>40</v>
      </c>
      <c r="C25363" s="6" t="s">
        <v>13888</v>
      </c>
      <c r="D25363" s="2">
        <v>50415.13</v>
      </c>
      <c r="E25363" s="3">
        <f t="shared" si="792"/>
        <v>2.2819306371549039E-4</v>
      </c>
      <c r="F25363" s="3">
        <f t="shared" si="793"/>
        <v>99.12522236272288</v>
      </c>
      <c r="G25363" t="s">
        <v>14473</v>
      </c>
    </row>
    <row r="25364" spans="1:7" x14ac:dyDescent="0.35">
      <c r="A25364" t="s">
        <v>10</v>
      </c>
      <c r="B25364" t="s">
        <v>55</v>
      </c>
      <c r="C25364" t="s">
        <v>1413</v>
      </c>
      <c r="D25364" s="2">
        <v>50413.56</v>
      </c>
      <c r="E25364" s="3">
        <f t="shared" si="792"/>
        <v>2.2818595745373855E-4</v>
      </c>
      <c r="F25364" s="3">
        <f t="shared" si="793"/>
        <v>99.125450548680334</v>
      </c>
      <c r="G25364" t="s">
        <v>14473</v>
      </c>
    </row>
    <row r="25365" spans="1:7" x14ac:dyDescent="0.35">
      <c r="A25365" t="s">
        <v>3</v>
      </c>
      <c r="B25365" t="s">
        <v>37</v>
      </c>
      <c r="C25365" t="s">
        <v>3738</v>
      </c>
      <c r="D25365" s="2">
        <v>50409.9</v>
      </c>
      <c r="E25365" s="3">
        <f t="shared" si="792"/>
        <v>2.2816939126392216E-4</v>
      </c>
      <c r="F25365" s="3">
        <f t="shared" si="793"/>
        <v>99.125678718071597</v>
      </c>
      <c r="G25365" t="s">
        <v>14473</v>
      </c>
    </row>
    <row r="25366" spans="1:7" x14ac:dyDescent="0.35">
      <c r="A25366" t="s">
        <v>3</v>
      </c>
      <c r="B25366" t="s">
        <v>13</v>
      </c>
      <c r="C25366" s="8" t="s">
        <v>229</v>
      </c>
      <c r="D25366" s="2">
        <v>50409.89</v>
      </c>
      <c r="E25366" s="3">
        <f t="shared" si="792"/>
        <v>2.2816934600110842E-4</v>
      </c>
      <c r="F25366" s="3">
        <f t="shared" si="793"/>
        <v>99.125906887417599</v>
      </c>
      <c r="G25366" t="s">
        <v>14480</v>
      </c>
    </row>
    <row r="25367" spans="1:7" x14ac:dyDescent="0.35">
      <c r="A25367" t="s">
        <v>3</v>
      </c>
      <c r="B25367" t="s">
        <v>67</v>
      </c>
      <c r="C25367" t="s">
        <v>1528</v>
      </c>
      <c r="D25367" s="2">
        <v>50409.49</v>
      </c>
      <c r="E25367" s="3">
        <f t="shared" si="792"/>
        <v>2.2816753548856019E-4</v>
      </c>
      <c r="F25367" s="3">
        <f t="shared" si="793"/>
        <v>99.126135054953082</v>
      </c>
      <c r="G25367" t="s">
        <v>14473</v>
      </c>
    </row>
    <row r="25368" spans="1:7" x14ac:dyDescent="0.35">
      <c r="A25368" t="s">
        <v>10</v>
      </c>
      <c r="B25368" t="s">
        <v>9</v>
      </c>
      <c r="C25368" t="s">
        <v>3042</v>
      </c>
      <c r="D25368" s="2">
        <v>50407.39</v>
      </c>
      <c r="E25368" s="3">
        <f t="shared" si="792"/>
        <v>2.2815803029768193E-4</v>
      </c>
      <c r="F25368" s="3">
        <f t="shared" si="793"/>
        <v>99.126363212983378</v>
      </c>
      <c r="G25368" t="s">
        <v>14480</v>
      </c>
    </row>
    <row r="25369" spans="1:7" x14ac:dyDescent="0.35">
      <c r="A25369" t="s">
        <v>10</v>
      </c>
      <c r="B25369" t="s">
        <v>32</v>
      </c>
      <c r="C25369" t="s">
        <v>7251</v>
      </c>
      <c r="D25369" s="2">
        <v>50405.69</v>
      </c>
      <c r="E25369" s="3">
        <f t="shared" si="792"/>
        <v>2.2815033561935196E-4</v>
      </c>
      <c r="F25369" s="3">
        <f t="shared" si="793"/>
        <v>99.126591363318994</v>
      </c>
      <c r="G25369" t="s">
        <v>14473</v>
      </c>
    </row>
    <row r="25370" spans="1:7" x14ac:dyDescent="0.35">
      <c r="A25370" t="s">
        <v>3</v>
      </c>
      <c r="B25370" t="s">
        <v>55</v>
      </c>
      <c r="C25370" s="8" t="s">
        <v>11215</v>
      </c>
      <c r="D25370" s="2">
        <v>50400.77</v>
      </c>
      <c r="E25370" s="3">
        <f t="shared" si="792"/>
        <v>2.2812806631500852E-4</v>
      </c>
      <c r="F25370" s="3">
        <f t="shared" si="793"/>
        <v>99.126819491385305</v>
      </c>
      <c r="G25370" t="s">
        <v>14480</v>
      </c>
    </row>
    <row r="25371" spans="1:7" x14ac:dyDescent="0.35">
      <c r="A25371" t="s">
        <v>3</v>
      </c>
      <c r="B25371" t="s">
        <v>32</v>
      </c>
      <c r="C25371" t="s">
        <v>12908</v>
      </c>
      <c r="D25371" s="2">
        <v>50400</v>
      </c>
      <c r="E25371" s="3">
        <f t="shared" si="792"/>
        <v>2.281245810783532E-4</v>
      </c>
      <c r="F25371" s="3">
        <f t="shared" si="793"/>
        <v>99.12704761596639</v>
      </c>
      <c r="G25371" t="s">
        <v>14473</v>
      </c>
    </row>
    <row r="25372" spans="1:7" x14ac:dyDescent="0.35">
      <c r="A25372" t="s">
        <v>10</v>
      </c>
      <c r="B25372" t="s">
        <v>22</v>
      </c>
      <c r="C25372" t="s">
        <v>12055</v>
      </c>
      <c r="D25372" s="2">
        <v>50400</v>
      </c>
      <c r="E25372" s="3">
        <f t="shared" si="792"/>
        <v>2.281245810783532E-4</v>
      </c>
      <c r="F25372" s="3">
        <f t="shared" si="793"/>
        <v>99.127275740547475</v>
      </c>
      <c r="G25372" t="s">
        <v>14473</v>
      </c>
    </row>
    <row r="25373" spans="1:7" x14ac:dyDescent="0.35">
      <c r="A25373" t="s">
        <v>10</v>
      </c>
      <c r="B25373" t="s">
        <v>9</v>
      </c>
      <c r="C25373" t="s">
        <v>424</v>
      </c>
      <c r="D25373" s="2">
        <v>50400</v>
      </c>
      <c r="E25373" s="3">
        <f t="shared" si="792"/>
        <v>2.281245810783532E-4</v>
      </c>
      <c r="F25373" s="3">
        <f t="shared" si="793"/>
        <v>99.12750386512856</v>
      </c>
      <c r="G25373" t="s">
        <v>14473</v>
      </c>
    </row>
    <row r="25374" spans="1:7" x14ac:dyDescent="0.35">
      <c r="A25374" t="s">
        <v>3</v>
      </c>
      <c r="B25374" t="s">
        <v>2594</v>
      </c>
      <c r="C25374" t="s">
        <v>1690</v>
      </c>
      <c r="D25374" s="2">
        <v>50396.800000000003</v>
      </c>
      <c r="E25374" s="3">
        <f t="shared" si="792"/>
        <v>2.2811009697796728E-4</v>
      </c>
      <c r="F25374" s="3">
        <f t="shared" si="793"/>
        <v>99.127731975225544</v>
      </c>
      <c r="G25374" t="s">
        <v>14480</v>
      </c>
    </row>
    <row r="25375" spans="1:7" x14ac:dyDescent="0.35">
      <c r="A25375" t="s">
        <v>10</v>
      </c>
      <c r="B25375" t="s">
        <v>29</v>
      </c>
      <c r="C25375" t="s">
        <v>3312</v>
      </c>
      <c r="D25375" s="2">
        <v>50391</v>
      </c>
      <c r="E25375" s="3">
        <f t="shared" si="792"/>
        <v>2.2808384454601777E-4</v>
      </c>
      <c r="F25375" s="3">
        <f t="shared" si="793"/>
        <v>99.127960059070091</v>
      </c>
      <c r="G25375" t="s">
        <v>14473</v>
      </c>
    </row>
    <row r="25376" spans="1:7" x14ac:dyDescent="0.35">
      <c r="A25376" t="s">
        <v>3</v>
      </c>
      <c r="B25376" t="s">
        <v>6</v>
      </c>
      <c r="C25376" t="s">
        <v>13262</v>
      </c>
      <c r="D25376" s="2">
        <v>50390.61</v>
      </c>
      <c r="E25376" s="3">
        <f t="shared" si="792"/>
        <v>2.2808207929628325E-4</v>
      </c>
      <c r="F25376" s="3">
        <f t="shared" si="793"/>
        <v>99.128188141149394</v>
      </c>
      <c r="G25376" t="s">
        <v>14473</v>
      </c>
    </row>
    <row r="25377" spans="1:7" x14ac:dyDescent="0.35">
      <c r="A25377" t="s">
        <v>3</v>
      </c>
      <c r="B25377" t="s">
        <v>38</v>
      </c>
      <c r="C25377" s="8" t="s">
        <v>2315</v>
      </c>
      <c r="D25377" s="2">
        <v>50390.15</v>
      </c>
      <c r="E25377" s="3">
        <f t="shared" si="792"/>
        <v>2.2807999720685277E-4</v>
      </c>
      <c r="F25377" s="3">
        <f t="shared" si="793"/>
        <v>99.128416221146594</v>
      </c>
      <c r="G25377" t="s">
        <v>14480</v>
      </c>
    </row>
    <row r="25378" spans="1:7" x14ac:dyDescent="0.35">
      <c r="A25378" t="s">
        <v>3</v>
      </c>
      <c r="B25378" t="s">
        <v>9</v>
      </c>
      <c r="C25378" t="s">
        <v>2484</v>
      </c>
      <c r="D25378" s="2">
        <v>50386.03</v>
      </c>
      <c r="E25378" s="3">
        <f t="shared" si="792"/>
        <v>2.2806134892760585E-4</v>
      </c>
      <c r="F25378" s="3">
        <f t="shared" si="793"/>
        <v>99.128644282495515</v>
      </c>
      <c r="G25378" t="s">
        <v>14473</v>
      </c>
    </row>
    <row r="25379" spans="1:7" x14ac:dyDescent="0.35">
      <c r="A25379" t="s">
        <v>3</v>
      </c>
      <c r="B25379" t="s">
        <v>8</v>
      </c>
      <c r="C25379" t="s">
        <v>11053</v>
      </c>
      <c r="D25379" s="2">
        <v>50381</v>
      </c>
      <c r="E25379" s="3">
        <f t="shared" si="792"/>
        <v>2.2803858173231175E-4</v>
      </c>
      <c r="F25379" s="3">
        <f t="shared" si="793"/>
        <v>99.128872321077253</v>
      </c>
      <c r="G25379" t="s">
        <v>14473</v>
      </c>
    </row>
    <row r="25380" spans="1:7" x14ac:dyDescent="0.35">
      <c r="A25380" t="s">
        <v>3</v>
      </c>
      <c r="B25380" t="s">
        <v>29</v>
      </c>
      <c r="C25380" t="s">
        <v>3879</v>
      </c>
      <c r="D25380" s="2">
        <v>50380.800000000003</v>
      </c>
      <c r="E25380" s="3">
        <f t="shared" si="792"/>
        <v>2.2803767647603767E-4</v>
      </c>
      <c r="F25380" s="3">
        <f t="shared" si="793"/>
        <v>99.129100358753732</v>
      </c>
      <c r="G25380" t="s">
        <v>14473</v>
      </c>
    </row>
    <row r="25381" spans="1:7" x14ac:dyDescent="0.35">
      <c r="A25381" t="s">
        <v>10</v>
      </c>
      <c r="B25381" t="s">
        <v>1350</v>
      </c>
      <c r="C25381" s="7" t="s">
        <v>1808</v>
      </c>
      <c r="D25381" s="2">
        <v>50376.34</v>
      </c>
      <c r="E25381" s="3">
        <f t="shared" si="792"/>
        <v>2.2801748926112471E-4</v>
      </c>
      <c r="F25381" s="3">
        <f t="shared" si="793"/>
        <v>99.129328376242995</v>
      </c>
      <c r="G25381" t="s">
        <v>14480</v>
      </c>
    </row>
    <row r="25382" spans="1:7" x14ac:dyDescent="0.35">
      <c r="A25382" t="s">
        <v>3</v>
      </c>
      <c r="B25382" t="s">
        <v>9</v>
      </c>
      <c r="C25382" t="s">
        <v>14427</v>
      </c>
      <c r="D25382" s="2">
        <v>50369.9</v>
      </c>
      <c r="E25382" s="3">
        <f t="shared" si="792"/>
        <v>2.2798834000909807E-4</v>
      </c>
      <c r="F25382" s="3">
        <f t="shared" si="793"/>
        <v>99.12955636458301</v>
      </c>
      <c r="G25382" t="s">
        <v>14473</v>
      </c>
    </row>
    <row r="25383" spans="1:7" x14ac:dyDescent="0.35">
      <c r="A25383" t="s">
        <v>3</v>
      </c>
      <c r="B25383" t="s">
        <v>8</v>
      </c>
      <c r="C25383" t="s">
        <v>2535</v>
      </c>
      <c r="D25383" s="2">
        <v>50369.65</v>
      </c>
      <c r="E25383" s="3">
        <f t="shared" si="792"/>
        <v>2.2798720843875543E-4</v>
      </c>
      <c r="F25383" s="3">
        <f t="shared" si="793"/>
        <v>99.129784351791443</v>
      </c>
      <c r="G25383" t="s">
        <v>14480</v>
      </c>
    </row>
    <row r="25384" spans="1:7" x14ac:dyDescent="0.35">
      <c r="A25384" t="s">
        <v>3</v>
      </c>
      <c r="B25384" t="s">
        <v>9</v>
      </c>
      <c r="C25384" t="s">
        <v>3841</v>
      </c>
      <c r="D25384" s="2">
        <v>50368.91</v>
      </c>
      <c r="E25384" s="3">
        <f t="shared" si="792"/>
        <v>2.279838589905412E-4</v>
      </c>
      <c r="F25384" s="3">
        <f t="shared" si="793"/>
        <v>99.130012335650434</v>
      </c>
      <c r="G25384" t="s">
        <v>14473</v>
      </c>
    </row>
    <row r="25385" spans="1:7" x14ac:dyDescent="0.35">
      <c r="A25385" t="s">
        <v>10</v>
      </c>
      <c r="B25385" t="s">
        <v>37</v>
      </c>
      <c r="C25385" t="s">
        <v>7165</v>
      </c>
      <c r="D25385" s="2">
        <v>50357.9</v>
      </c>
      <c r="E25385" s="3">
        <f t="shared" si="792"/>
        <v>2.2793402463265085E-4</v>
      </c>
      <c r="F25385" s="3">
        <f t="shared" si="793"/>
        <v>99.13024026967507</v>
      </c>
      <c r="G25385" t="s">
        <v>14480</v>
      </c>
    </row>
    <row r="25386" spans="1:7" x14ac:dyDescent="0.35">
      <c r="A25386" t="s">
        <v>10</v>
      </c>
      <c r="B25386" t="s">
        <v>37</v>
      </c>
      <c r="C25386" t="s">
        <v>4795</v>
      </c>
      <c r="D25386" s="2">
        <v>50356.65</v>
      </c>
      <c r="E25386" s="3">
        <f t="shared" si="792"/>
        <v>2.2792836678093762E-4</v>
      </c>
      <c r="F25386" s="3">
        <f t="shared" si="793"/>
        <v>99.130468198041854</v>
      </c>
      <c r="G25386" t="s">
        <v>14473</v>
      </c>
    </row>
    <row r="25387" spans="1:7" x14ac:dyDescent="0.35">
      <c r="A25387" t="s">
        <v>3</v>
      </c>
      <c r="B25387" t="s">
        <v>9</v>
      </c>
      <c r="C25387" t="s">
        <v>14412</v>
      </c>
      <c r="D25387" s="2">
        <v>50354.5</v>
      </c>
      <c r="E25387" s="3">
        <f t="shared" si="792"/>
        <v>2.2791863527599077E-4</v>
      </c>
      <c r="F25387" s="3">
        <f t="shared" si="793"/>
        <v>99.130696116677129</v>
      </c>
      <c r="G25387" t="s">
        <v>14480</v>
      </c>
    </row>
    <row r="25388" spans="1:7" x14ac:dyDescent="0.35">
      <c r="A25388" t="s">
        <v>10</v>
      </c>
      <c r="B25388" t="s">
        <v>180</v>
      </c>
      <c r="C25388" t="s">
        <v>6917</v>
      </c>
      <c r="D25388" s="2">
        <v>50353.78</v>
      </c>
      <c r="E25388" s="3">
        <f t="shared" si="792"/>
        <v>2.2791537635340396E-4</v>
      </c>
      <c r="F25388" s="3">
        <f t="shared" si="793"/>
        <v>99.130924032053485</v>
      </c>
      <c r="G25388" t="s">
        <v>14480</v>
      </c>
    </row>
    <row r="25389" spans="1:7" x14ac:dyDescent="0.35">
      <c r="A25389" t="s">
        <v>10</v>
      </c>
      <c r="B25389" t="s">
        <v>55</v>
      </c>
      <c r="C25389" s="11" t="s">
        <v>1680</v>
      </c>
      <c r="D25389" s="2">
        <v>50352.68</v>
      </c>
      <c r="E25389" s="3">
        <f t="shared" si="792"/>
        <v>2.2791039744389632E-4</v>
      </c>
      <c r="F25389" s="3">
        <f t="shared" si="793"/>
        <v>99.131151942450927</v>
      </c>
      <c r="G25389" t="s">
        <v>14473</v>
      </c>
    </row>
    <row r="25390" spans="1:7" x14ac:dyDescent="0.35">
      <c r="A25390" t="s">
        <v>3</v>
      </c>
      <c r="B25390" t="s">
        <v>9</v>
      </c>
      <c r="C25390" t="s">
        <v>11299</v>
      </c>
      <c r="D25390" s="2">
        <v>50351.55</v>
      </c>
      <c r="E25390" s="3">
        <f t="shared" si="792"/>
        <v>2.2790528274594751E-4</v>
      </c>
      <c r="F25390" s="3">
        <f t="shared" si="793"/>
        <v>99.131379847733669</v>
      </c>
      <c r="G25390" t="s">
        <v>14480</v>
      </c>
    </row>
    <row r="25391" spans="1:7" x14ac:dyDescent="0.35">
      <c r="A25391" t="s">
        <v>10</v>
      </c>
      <c r="B25391" t="s">
        <v>9</v>
      </c>
      <c r="C25391" t="s">
        <v>3690</v>
      </c>
      <c r="D25391" s="2">
        <v>50349.16</v>
      </c>
      <c r="E25391" s="3">
        <f t="shared" si="792"/>
        <v>2.2789446493347176E-4</v>
      </c>
      <c r="F25391" s="3">
        <f t="shared" si="793"/>
        <v>99.131607742198597</v>
      </c>
      <c r="G25391" t="s">
        <v>14480</v>
      </c>
    </row>
    <row r="25392" spans="1:7" x14ac:dyDescent="0.35">
      <c r="A25392" t="s">
        <v>3</v>
      </c>
      <c r="B25392" t="s">
        <v>8</v>
      </c>
      <c r="C25392" t="s">
        <v>2035</v>
      </c>
      <c r="D25392" s="2">
        <v>50348.3</v>
      </c>
      <c r="E25392" s="3">
        <f t="shared" si="792"/>
        <v>2.2789057233149306E-4</v>
      </c>
      <c r="F25392" s="3">
        <f t="shared" si="793"/>
        <v>99.13183563277093</v>
      </c>
      <c r="G25392" t="s">
        <v>14473</v>
      </c>
    </row>
    <row r="25393" spans="1:7" x14ac:dyDescent="0.35">
      <c r="A25393" t="s">
        <v>3</v>
      </c>
      <c r="B25393" t="s">
        <v>20</v>
      </c>
      <c r="C25393" t="s">
        <v>446</v>
      </c>
      <c r="D25393" s="2">
        <v>50345.95</v>
      </c>
      <c r="E25393" s="3">
        <f t="shared" si="792"/>
        <v>2.2787993557027214E-4</v>
      </c>
      <c r="F25393" s="3">
        <f t="shared" si="793"/>
        <v>99.132063512706495</v>
      </c>
      <c r="G25393" t="s">
        <v>14480</v>
      </c>
    </row>
    <row r="25394" spans="1:7" x14ac:dyDescent="0.35">
      <c r="A25394" t="s">
        <v>3</v>
      </c>
      <c r="B25394" t="s">
        <v>9</v>
      </c>
      <c r="C25394" t="s">
        <v>14128</v>
      </c>
      <c r="D25394" s="2">
        <v>50345.49</v>
      </c>
      <c r="E25394" s="3">
        <f t="shared" si="792"/>
        <v>2.2787785348084166E-4</v>
      </c>
      <c r="F25394" s="3">
        <f t="shared" si="793"/>
        <v>99.132291390559971</v>
      </c>
      <c r="G25394" t="s">
        <v>14480</v>
      </c>
    </row>
    <row r="25395" spans="1:7" x14ac:dyDescent="0.35">
      <c r="A25395" t="s">
        <v>10</v>
      </c>
      <c r="B25395" t="s">
        <v>8</v>
      </c>
      <c r="C25395" t="s">
        <v>1710</v>
      </c>
      <c r="D25395" s="2">
        <v>50344.79</v>
      </c>
      <c r="E25395" s="3">
        <f t="shared" si="792"/>
        <v>2.2787468508388224E-4</v>
      </c>
      <c r="F25395" s="3">
        <f t="shared" si="793"/>
        <v>99.132519265245051</v>
      </c>
      <c r="G25395" t="s">
        <v>14480</v>
      </c>
    </row>
    <row r="25396" spans="1:7" x14ac:dyDescent="0.35">
      <c r="A25396" t="s">
        <v>3</v>
      </c>
      <c r="B25396" t="s">
        <v>22</v>
      </c>
      <c r="C25396" t="s">
        <v>4483</v>
      </c>
      <c r="D25396" s="2">
        <v>50334.26</v>
      </c>
      <c r="E25396" s="3">
        <f t="shared" si="792"/>
        <v>2.2782702334104982E-4</v>
      </c>
      <c r="F25396" s="3">
        <f t="shared" si="793"/>
        <v>99.132747092268389</v>
      </c>
      <c r="G25396" t="s">
        <v>14473</v>
      </c>
    </row>
    <row r="25397" spans="1:7" x14ac:dyDescent="0.35">
      <c r="A25397" t="s">
        <v>10</v>
      </c>
      <c r="B25397" t="s">
        <v>182</v>
      </c>
      <c r="C25397" s="7" t="s">
        <v>3098</v>
      </c>
      <c r="D25397" s="2">
        <v>50327.82</v>
      </c>
      <c r="E25397" s="3">
        <f t="shared" si="792"/>
        <v>2.2779787408902313E-4</v>
      </c>
      <c r="F25397" s="3">
        <f t="shared" si="793"/>
        <v>99.132974890142478</v>
      </c>
      <c r="G25397" t="s">
        <v>14480</v>
      </c>
    </row>
    <row r="25398" spans="1:7" x14ac:dyDescent="0.35">
      <c r="A25398" t="s">
        <v>10</v>
      </c>
      <c r="B25398" t="s">
        <v>122</v>
      </c>
      <c r="C25398" t="s">
        <v>8234</v>
      </c>
      <c r="D25398" s="2">
        <v>50325.96</v>
      </c>
      <c r="E25398" s="3">
        <f t="shared" si="792"/>
        <v>2.277894552056738E-4</v>
      </c>
      <c r="F25398" s="3">
        <f t="shared" si="793"/>
        <v>99.133202679597687</v>
      </c>
      <c r="G25398" t="s">
        <v>14473</v>
      </c>
    </row>
    <row r="25399" spans="1:7" x14ac:dyDescent="0.35">
      <c r="A25399" t="s">
        <v>3</v>
      </c>
      <c r="B25399" t="s">
        <v>8</v>
      </c>
      <c r="C25399" s="8" t="s">
        <v>12372</v>
      </c>
      <c r="D25399" s="2">
        <v>50315.5</v>
      </c>
      <c r="E25399" s="3">
        <f t="shared" si="792"/>
        <v>2.2774211030253728E-4</v>
      </c>
      <c r="F25399" s="3">
        <f t="shared" si="793"/>
        <v>99.133430421707985</v>
      </c>
      <c r="G25399" t="s">
        <v>14480</v>
      </c>
    </row>
    <row r="25400" spans="1:7" x14ac:dyDescent="0.35">
      <c r="A25400" t="s">
        <v>3</v>
      </c>
      <c r="B25400" t="s">
        <v>180</v>
      </c>
      <c r="C25400" t="s">
        <v>1351</v>
      </c>
      <c r="D25400" s="2">
        <v>50311.96</v>
      </c>
      <c r="E25400" s="3">
        <f t="shared" si="792"/>
        <v>2.2772608726648536E-4</v>
      </c>
      <c r="F25400" s="3">
        <f t="shared" si="793"/>
        <v>99.133658147795245</v>
      </c>
      <c r="G25400" t="s">
        <v>14473</v>
      </c>
    </row>
    <row r="25401" spans="1:7" x14ac:dyDescent="0.35">
      <c r="A25401" t="s">
        <v>3</v>
      </c>
      <c r="B25401" t="s">
        <v>9</v>
      </c>
      <c r="C25401" t="s">
        <v>14364</v>
      </c>
      <c r="D25401" s="2">
        <v>50309.54</v>
      </c>
      <c r="E25401" s="3">
        <f t="shared" si="792"/>
        <v>2.2771513366556852E-4</v>
      </c>
      <c r="F25401" s="3">
        <f t="shared" si="793"/>
        <v>99.133885862928906</v>
      </c>
      <c r="G25401" t="s">
        <v>14473</v>
      </c>
    </row>
    <row r="25402" spans="1:7" x14ac:dyDescent="0.35">
      <c r="A25402" t="s">
        <v>10</v>
      </c>
      <c r="B25402" t="s">
        <v>22</v>
      </c>
      <c r="C25402" t="s">
        <v>12414</v>
      </c>
      <c r="D25402" s="2">
        <v>50304.03</v>
      </c>
      <c r="E25402" s="3">
        <f t="shared" si="792"/>
        <v>2.276901938552165E-4</v>
      </c>
      <c r="F25402" s="3">
        <f t="shared" si="793"/>
        <v>99.134113553122759</v>
      </c>
      <c r="G25402" t="s">
        <v>14473</v>
      </c>
    </row>
    <row r="25403" spans="1:7" x14ac:dyDescent="0.35">
      <c r="A25403" t="s">
        <v>10</v>
      </c>
      <c r="B25403" t="s">
        <v>180</v>
      </c>
      <c r="C25403" t="s">
        <v>2964</v>
      </c>
      <c r="D25403" s="2">
        <v>50302.15</v>
      </c>
      <c r="E25403" s="3">
        <f t="shared" si="792"/>
        <v>2.2768168444623973E-4</v>
      </c>
      <c r="F25403" s="3">
        <f t="shared" si="793"/>
        <v>99.134341234807209</v>
      </c>
      <c r="G25403" t="s">
        <v>14480</v>
      </c>
    </row>
    <row r="25404" spans="1:7" x14ac:dyDescent="0.35">
      <c r="A25404" t="s">
        <v>3</v>
      </c>
      <c r="B25404" t="s">
        <v>40</v>
      </c>
      <c r="C25404" s="6" t="s">
        <v>12684</v>
      </c>
      <c r="D25404" s="2">
        <v>50295.45</v>
      </c>
      <c r="E25404" s="3">
        <f t="shared" si="792"/>
        <v>2.2765135836105672E-4</v>
      </c>
      <c r="F25404" s="3">
        <f t="shared" si="793"/>
        <v>99.134568886165567</v>
      </c>
      <c r="G25404" t="s">
        <v>14473</v>
      </c>
    </row>
    <row r="25405" spans="1:7" x14ac:dyDescent="0.35">
      <c r="A25405" t="s">
        <v>3</v>
      </c>
      <c r="B25405" t="s">
        <v>36</v>
      </c>
      <c r="C25405" t="s">
        <v>26</v>
      </c>
      <c r="D25405" s="2">
        <v>50288.24</v>
      </c>
      <c r="E25405" s="3">
        <f t="shared" si="792"/>
        <v>2.2761872387237468E-4</v>
      </c>
      <c r="F25405" s="3">
        <f t="shared" si="793"/>
        <v>99.134796504889437</v>
      </c>
      <c r="G25405" t="s">
        <v>14473</v>
      </c>
    </row>
    <row r="25406" spans="1:7" x14ac:dyDescent="0.35">
      <c r="A25406" t="s">
        <v>10</v>
      </c>
      <c r="B25406" t="s">
        <v>9</v>
      </c>
      <c r="C25406" t="s">
        <v>1267</v>
      </c>
      <c r="D25406" s="2">
        <v>50286.63</v>
      </c>
      <c r="E25406" s="3">
        <f t="shared" si="792"/>
        <v>2.2761143655936799E-4</v>
      </c>
      <c r="F25406" s="3">
        <f t="shared" si="793"/>
        <v>99.135024116325994</v>
      </c>
      <c r="G25406" t="s">
        <v>14480</v>
      </c>
    </row>
    <row r="25407" spans="1:7" x14ac:dyDescent="0.35">
      <c r="A25407" t="s">
        <v>3</v>
      </c>
      <c r="B25407" t="s">
        <v>16</v>
      </c>
      <c r="C25407" t="s">
        <v>7480</v>
      </c>
      <c r="D25407" s="2">
        <v>50286.34</v>
      </c>
      <c r="E25407" s="3">
        <f t="shared" si="792"/>
        <v>2.2761012393777053E-4</v>
      </c>
      <c r="F25407" s="3">
        <f t="shared" si="793"/>
        <v>99.135251726449937</v>
      </c>
      <c r="G25407" t="s">
        <v>14473</v>
      </c>
    </row>
    <row r="25408" spans="1:7" x14ac:dyDescent="0.35">
      <c r="A25408" t="s">
        <v>10</v>
      </c>
      <c r="B25408" t="s">
        <v>29</v>
      </c>
      <c r="C25408" t="s">
        <v>9918</v>
      </c>
      <c r="D25408" s="2">
        <v>50283.37</v>
      </c>
      <c r="E25408" s="3">
        <f t="shared" si="792"/>
        <v>2.2759668088209988E-4</v>
      </c>
      <c r="F25408" s="3">
        <f t="shared" si="793"/>
        <v>99.135479323130824</v>
      </c>
      <c r="G25408" t="s">
        <v>14473</v>
      </c>
    </row>
    <row r="25409" spans="1:7" x14ac:dyDescent="0.35">
      <c r="A25409" t="s">
        <v>10</v>
      </c>
      <c r="B25409" t="s">
        <v>40</v>
      </c>
      <c r="C25409" t="s">
        <v>9632</v>
      </c>
      <c r="D25409" s="2">
        <v>50281.98</v>
      </c>
      <c r="E25409" s="3">
        <f t="shared" si="792"/>
        <v>2.2759038935099473E-4</v>
      </c>
      <c r="F25409" s="3">
        <f t="shared" si="793"/>
        <v>99.135706913520181</v>
      </c>
      <c r="G25409" t="s">
        <v>14473</v>
      </c>
    </row>
    <row r="25410" spans="1:7" x14ac:dyDescent="0.35">
      <c r="A25410" t="s">
        <v>3</v>
      </c>
      <c r="B25410" t="s">
        <v>9</v>
      </c>
      <c r="C25410" t="s">
        <v>14358</v>
      </c>
      <c r="D25410" s="2">
        <v>50280</v>
      </c>
      <c r="E25410" s="3">
        <f t="shared" si="792"/>
        <v>2.2758142731388092E-4</v>
      </c>
      <c r="F25410" s="3">
        <f t="shared" si="793"/>
        <v>99.135934494947492</v>
      </c>
      <c r="G25410" t="s">
        <v>14473</v>
      </c>
    </row>
    <row r="25411" spans="1:7" x14ac:dyDescent="0.35">
      <c r="A25411" t="s">
        <v>10</v>
      </c>
      <c r="B25411" t="s">
        <v>6</v>
      </c>
      <c r="C25411" t="s">
        <v>4527</v>
      </c>
      <c r="D25411" s="2">
        <v>50279.23</v>
      </c>
      <c r="E25411" s="3">
        <f t="shared" ref="E25411:E25474" si="794">(D25411/$D$29638)*100</f>
        <v>2.2757794207722558E-4</v>
      </c>
      <c r="F25411" s="3">
        <f t="shared" si="793"/>
        <v>99.136162072889576</v>
      </c>
      <c r="G25411" t="s">
        <v>14473</v>
      </c>
    </row>
    <row r="25412" spans="1:7" x14ac:dyDescent="0.35">
      <c r="A25412" t="s">
        <v>3</v>
      </c>
      <c r="B25412" t="s">
        <v>808</v>
      </c>
      <c r="C25412" s="11" t="s">
        <v>1708</v>
      </c>
      <c r="D25412" s="2">
        <v>50277.38</v>
      </c>
      <c r="E25412" s="3">
        <f t="shared" si="794"/>
        <v>2.2756956845668993E-4</v>
      </c>
      <c r="F25412" s="3">
        <f t="shared" ref="F25412:F25475" si="795">E25412+F25411</f>
        <v>99.136389642458028</v>
      </c>
      <c r="G25412" t="s">
        <v>14473</v>
      </c>
    </row>
    <row r="25413" spans="1:7" x14ac:dyDescent="0.35">
      <c r="A25413" t="s">
        <v>10</v>
      </c>
      <c r="B25413" t="s">
        <v>187</v>
      </c>
      <c r="C25413" t="s">
        <v>1250</v>
      </c>
      <c r="D25413" s="2">
        <v>50270.54</v>
      </c>
      <c r="E25413" s="3">
        <f t="shared" si="794"/>
        <v>2.2753860869211505E-4</v>
      </c>
      <c r="F25413" s="3">
        <f t="shared" si="795"/>
        <v>99.136617181066725</v>
      </c>
      <c r="G25413" t="s">
        <v>14480</v>
      </c>
    </row>
    <row r="25414" spans="1:7" x14ac:dyDescent="0.35">
      <c r="A25414" t="s">
        <v>10</v>
      </c>
      <c r="B25414" t="s">
        <v>8</v>
      </c>
      <c r="C25414" t="s">
        <v>12497</v>
      </c>
      <c r="D25414" s="2">
        <v>50270.35</v>
      </c>
      <c r="E25414" s="3">
        <f t="shared" si="794"/>
        <v>2.2753774869865463E-4</v>
      </c>
      <c r="F25414" s="3">
        <f t="shared" si="795"/>
        <v>99.136844718815425</v>
      </c>
      <c r="G25414" t="s">
        <v>14480</v>
      </c>
    </row>
    <row r="25415" spans="1:7" x14ac:dyDescent="0.35">
      <c r="A25415" t="s">
        <v>3</v>
      </c>
      <c r="B25415" t="s">
        <v>6</v>
      </c>
      <c r="C25415" t="s">
        <v>4143</v>
      </c>
      <c r="D25415" s="2">
        <v>50270.17</v>
      </c>
      <c r="E25415" s="3">
        <f t="shared" si="794"/>
        <v>2.2753693396800791E-4</v>
      </c>
      <c r="F25415" s="3">
        <f t="shared" si="795"/>
        <v>99.137072255749388</v>
      </c>
      <c r="G25415" t="s">
        <v>14473</v>
      </c>
    </row>
    <row r="25416" spans="1:7" x14ac:dyDescent="0.35">
      <c r="A25416" t="s">
        <v>10</v>
      </c>
      <c r="B25416" t="s">
        <v>8</v>
      </c>
      <c r="C25416" t="s">
        <v>3355</v>
      </c>
      <c r="D25416" s="2">
        <v>50269.97</v>
      </c>
      <c r="E25416" s="3">
        <f t="shared" si="794"/>
        <v>2.2753602871173375E-4</v>
      </c>
      <c r="F25416" s="3">
        <f t="shared" si="795"/>
        <v>99.137299791778105</v>
      </c>
      <c r="G25416" t="s">
        <v>14473</v>
      </c>
    </row>
    <row r="25417" spans="1:7" x14ac:dyDescent="0.35">
      <c r="A25417" t="s">
        <v>10</v>
      </c>
      <c r="B25417" t="s">
        <v>9</v>
      </c>
      <c r="C25417" t="s">
        <v>10207</v>
      </c>
      <c r="D25417" s="2">
        <v>50269.35</v>
      </c>
      <c r="E25417" s="3">
        <f t="shared" si="794"/>
        <v>2.27533222417284E-4</v>
      </c>
      <c r="F25417" s="3">
        <f t="shared" si="795"/>
        <v>99.137527325000519</v>
      </c>
      <c r="G25417" t="s">
        <v>14480</v>
      </c>
    </row>
    <row r="25418" spans="1:7" x14ac:dyDescent="0.35">
      <c r="A25418" t="s">
        <v>10</v>
      </c>
      <c r="B25418" t="s">
        <v>27</v>
      </c>
      <c r="C25418" s="8" t="s">
        <v>108</v>
      </c>
      <c r="D25418" s="2">
        <v>50266.83</v>
      </c>
      <c r="E25418" s="3">
        <f t="shared" si="794"/>
        <v>2.2752181618823007E-4</v>
      </c>
      <c r="F25418" s="3">
        <f t="shared" si="795"/>
        <v>99.137754846816705</v>
      </c>
      <c r="G25418" t="s">
        <v>14480</v>
      </c>
    </row>
    <row r="25419" spans="1:7" x14ac:dyDescent="0.35">
      <c r="A25419" t="s">
        <v>3</v>
      </c>
      <c r="B25419" t="s">
        <v>40</v>
      </c>
      <c r="C25419" t="s">
        <v>1779</v>
      </c>
      <c r="D25419" s="2">
        <v>50266</v>
      </c>
      <c r="E25419" s="3">
        <f t="shared" si="794"/>
        <v>2.2751805937469246E-4</v>
      </c>
      <c r="F25419" s="3">
        <f t="shared" si="795"/>
        <v>99.137982364876081</v>
      </c>
      <c r="G25419" t="s">
        <v>14473</v>
      </c>
    </row>
    <row r="25420" spans="1:7" x14ac:dyDescent="0.35">
      <c r="A25420" t="s">
        <v>10</v>
      </c>
      <c r="B25420" t="s">
        <v>32</v>
      </c>
      <c r="C25420" t="s">
        <v>13000</v>
      </c>
      <c r="D25420" s="2">
        <v>50265.55</v>
      </c>
      <c r="E25420" s="3">
        <f t="shared" si="794"/>
        <v>2.2751602254807572E-4</v>
      </c>
      <c r="F25420" s="3">
        <f t="shared" si="795"/>
        <v>99.138209880898629</v>
      </c>
      <c r="G25420" t="s">
        <v>14473</v>
      </c>
    </row>
    <row r="25421" spans="1:7" x14ac:dyDescent="0.35">
      <c r="A25421" t="s">
        <v>3</v>
      </c>
      <c r="B25421" t="s">
        <v>8</v>
      </c>
      <c r="C25421" s="8" t="s">
        <v>1820</v>
      </c>
      <c r="D25421" s="2">
        <v>50265.38</v>
      </c>
      <c r="E25421" s="3">
        <f t="shared" si="794"/>
        <v>2.2751525308024271E-4</v>
      </c>
      <c r="F25421" s="3">
        <f t="shared" si="795"/>
        <v>99.138437396151716</v>
      </c>
      <c r="G25421" t="s">
        <v>14480</v>
      </c>
    </row>
    <row r="25422" spans="1:7" x14ac:dyDescent="0.35">
      <c r="A25422" t="s">
        <v>3</v>
      </c>
      <c r="B25422" t="s">
        <v>29</v>
      </c>
      <c r="C25422" t="s">
        <v>5696</v>
      </c>
      <c r="D25422" s="2">
        <v>50260.79</v>
      </c>
      <c r="E25422" s="3">
        <f t="shared" si="794"/>
        <v>2.2749447744875166E-4</v>
      </c>
      <c r="F25422" s="3">
        <f t="shared" si="795"/>
        <v>99.138664890629158</v>
      </c>
      <c r="G25422" t="s">
        <v>14473</v>
      </c>
    </row>
    <row r="25423" spans="1:7" x14ac:dyDescent="0.35">
      <c r="A25423" t="s">
        <v>3</v>
      </c>
      <c r="B25423" t="s">
        <v>20</v>
      </c>
      <c r="C25423" t="s">
        <v>10758</v>
      </c>
      <c r="D25423" s="2">
        <v>50260.17</v>
      </c>
      <c r="E25423" s="3">
        <f t="shared" si="794"/>
        <v>2.2749167115430186E-4</v>
      </c>
      <c r="F25423" s="3">
        <f t="shared" si="795"/>
        <v>99.138892382300313</v>
      </c>
      <c r="G25423" t="s">
        <v>14473</v>
      </c>
    </row>
    <row r="25424" spans="1:7" x14ac:dyDescent="0.35">
      <c r="A25424" t="s">
        <v>3</v>
      </c>
      <c r="B25424" t="s">
        <v>9</v>
      </c>
      <c r="C25424" t="s">
        <v>1238</v>
      </c>
      <c r="D25424" s="2">
        <v>50258.38</v>
      </c>
      <c r="E25424" s="3">
        <f t="shared" si="794"/>
        <v>2.274835691106485E-4</v>
      </c>
      <c r="F25424" s="3">
        <f t="shared" si="795"/>
        <v>99.139119865869418</v>
      </c>
      <c r="G25424" t="s">
        <v>14480</v>
      </c>
    </row>
    <row r="25425" spans="1:7" x14ac:dyDescent="0.35">
      <c r="A25425" t="s">
        <v>10</v>
      </c>
      <c r="B25425" t="s">
        <v>18</v>
      </c>
      <c r="C25425" t="s">
        <v>1575</v>
      </c>
      <c r="D25425" s="2">
        <v>50258.26</v>
      </c>
      <c r="E25425" s="3">
        <f t="shared" si="794"/>
        <v>2.2748302595688403E-4</v>
      </c>
      <c r="F25425" s="3">
        <f t="shared" si="795"/>
        <v>99.13934734889537</v>
      </c>
      <c r="G25425" t="s">
        <v>14473</v>
      </c>
    </row>
    <row r="25426" spans="1:7" x14ac:dyDescent="0.35">
      <c r="A25426" t="s">
        <v>3</v>
      </c>
      <c r="B25426" t="s">
        <v>180</v>
      </c>
      <c r="C25426" t="s">
        <v>10153</v>
      </c>
      <c r="D25426" s="2">
        <v>50252.73</v>
      </c>
      <c r="E25426" s="3">
        <f t="shared" si="794"/>
        <v>2.274579956209046E-4</v>
      </c>
      <c r="F25426" s="3">
        <f t="shared" si="795"/>
        <v>99.139574806890991</v>
      </c>
      <c r="G25426" t="s">
        <v>14480</v>
      </c>
    </row>
    <row r="25427" spans="1:7" x14ac:dyDescent="0.35">
      <c r="A25427" t="s">
        <v>3</v>
      </c>
      <c r="B25427" t="s">
        <v>73</v>
      </c>
      <c r="C25427" s="8" t="s">
        <v>1565</v>
      </c>
      <c r="D25427" s="2">
        <v>50246.99</v>
      </c>
      <c r="E25427" s="3">
        <f t="shared" si="794"/>
        <v>2.2743201476583733E-4</v>
      </c>
      <c r="F25427" s="3">
        <f t="shared" si="795"/>
        <v>99.139802238905759</v>
      </c>
      <c r="G25427" t="s">
        <v>14480</v>
      </c>
    </row>
    <row r="25428" spans="1:7" x14ac:dyDescent="0.35">
      <c r="A25428" t="s">
        <v>3</v>
      </c>
      <c r="B25428" t="s">
        <v>13</v>
      </c>
      <c r="C25428" t="s">
        <v>201</v>
      </c>
      <c r="D25428" s="2">
        <v>50244.44</v>
      </c>
      <c r="E25428" s="3">
        <f t="shared" si="794"/>
        <v>2.2742047274834231E-4</v>
      </c>
      <c r="F25428" s="3">
        <f t="shared" si="795"/>
        <v>99.140029659378513</v>
      </c>
      <c r="G25428" t="s">
        <v>14473</v>
      </c>
    </row>
    <row r="25429" spans="1:7" x14ac:dyDescent="0.35">
      <c r="A25429" t="s">
        <v>3</v>
      </c>
      <c r="B25429" t="s">
        <v>180</v>
      </c>
      <c r="C25429" t="s">
        <v>4618</v>
      </c>
      <c r="D25429" s="2">
        <v>50242.98</v>
      </c>
      <c r="E25429" s="3">
        <f t="shared" si="794"/>
        <v>2.2741386437754126E-4</v>
      </c>
      <c r="F25429" s="3">
        <f t="shared" si="795"/>
        <v>99.140257073242893</v>
      </c>
      <c r="G25429" t="s">
        <v>14480</v>
      </c>
    </row>
    <row r="25430" spans="1:7" x14ac:dyDescent="0.35">
      <c r="A25430" t="s">
        <v>10</v>
      </c>
      <c r="B25430" t="s">
        <v>79</v>
      </c>
      <c r="C25430" t="s">
        <v>13023</v>
      </c>
      <c r="D25430" s="2">
        <v>50241.69</v>
      </c>
      <c r="E25430" s="3">
        <f t="shared" si="794"/>
        <v>2.2740802547457318E-4</v>
      </c>
      <c r="F25430" s="3">
        <f t="shared" si="795"/>
        <v>99.140484481268373</v>
      </c>
      <c r="G25430" t="s">
        <v>14473</v>
      </c>
    </row>
    <row r="25431" spans="1:7" x14ac:dyDescent="0.35">
      <c r="A25431" t="s">
        <v>3</v>
      </c>
      <c r="B25431" t="s">
        <v>29</v>
      </c>
      <c r="C25431" s="8" t="s">
        <v>7909</v>
      </c>
      <c r="D25431" s="2">
        <v>50240.73</v>
      </c>
      <c r="E25431" s="3">
        <f t="shared" si="794"/>
        <v>2.2740368024445738E-4</v>
      </c>
      <c r="F25431" s="3">
        <f t="shared" si="795"/>
        <v>99.140711884948615</v>
      </c>
      <c r="G25431" t="s">
        <v>14480</v>
      </c>
    </row>
    <row r="25432" spans="1:7" x14ac:dyDescent="0.35">
      <c r="A25432" t="s">
        <v>10</v>
      </c>
      <c r="B25432" t="s">
        <v>139</v>
      </c>
      <c r="C25432" t="s">
        <v>1707</v>
      </c>
      <c r="D25432" s="2">
        <v>50238.879999999997</v>
      </c>
      <c r="E25432" s="3">
        <f t="shared" si="794"/>
        <v>2.2739530662392173E-4</v>
      </c>
      <c r="F25432" s="3">
        <f t="shared" si="795"/>
        <v>99.140939280255239</v>
      </c>
      <c r="G25432" t="s">
        <v>14480</v>
      </c>
    </row>
    <row r="25433" spans="1:7" x14ac:dyDescent="0.35">
      <c r="A25433" t="s">
        <v>3</v>
      </c>
      <c r="B25433" t="s">
        <v>180</v>
      </c>
      <c r="C25433" t="s">
        <v>644</v>
      </c>
      <c r="D25433" s="2">
        <v>50236.89</v>
      </c>
      <c r="E25433" s="3">
        <f t="shared" si="794"/>
        <v>2.2738629932399427E-4</v>
      </c>
      <c r="F25433" s="3">
        <f t="shared" si="795"/>
        <v>99.141166666554568</v>
      </c>
      <c r="G25433" t="s">
        <v>14480</v>
      </c>
    </row>
    <row r="25434" spans="1:7" x14ac:dyDescent="0.35">
      <c r="A25434" t="s">
        <v>10</v>
      </c>
      <c r="B25434" t="s">
        <v>2043</v>
      </c>
      <c r="C25434" t="s">
        <v>30</v>
      </c>
      <c r="D25434" s="2">
        <v>50233.36</v>
      </c>
      <c r="E25434" s="3">
        <f t="shared" si="794"/>
        <v>2.2737032155075603E-4</v>
      </c>
      <c r="F25434" s="3">
        <f t="shared" si="795"/>
        <v>99.141394036876122</v>
      </c>
      <c r="G25434" t="s">
        <v>14473</v>
      </c>
    </row>
    <row r="25435" spans="1:7" x14ac:dyDescent="0.35">
      <c r="A25435" t="s">
        <v>10</v>
      </c>
      <c r="B25435" t="s">
        <v>18</v>
      </c>
      <c r="C25435" t="s">
        <v>11489</v>
      </c>
      <c r="D25435" s="2">
        <v>50228.13</v>
      </c>
      <c r="E25435" s="3">
        <f t="shared" si="794"/>
        <v>2.2734664909918777E-4</v>
      </c>
      <c r="F25435" s="3">
        <f t="shared" si="795"/>
        <v>99.141621383525219</v>
      </c>
      <c r="G25435" t="s">
        <v>14480</v>
      </c>
    </row>
    <row r="25436" spans="1:7" x14ac:dyDescent="0.35">
      <c r="A25436" t="s">
        <v>10</v>
      </c>
      <c r="B25436" t="s">
        <v>4</v>
      </c>
      <c r="C25436" t="s">
        <v>3075</v>
      </c>
      <c r="D25436" s="2">
        <v>50220.15</v>
      </c>
      <c r="E25436" s="3">
        <f t="shared" si="794"/>
        <v>2.2731052937385038E-4</v>
      </c>
      <c r="F25436" s="3">
        <f t="shared" si="795"/>
        <v>99.141848694054588</v>
      </c>
      <c r="G25436" t="s">
        <v>14473</v>
      </c>
    </row>
    <row r="25437" spans="1:7" x14ac:dyDescent="0.35">
      <c r="A25437" t="s">
        <v>10</v>
      </c>
      <c r="B25437" t="s">
        <v>8</v>
      </c>
      <c r="C25437" t="s">
        <v>12531</v>
      </c>
      <c r="D25437" s="2">
        <v>50213.2</v>
      </c>
      <c r="E25437" s="3">
        <f t="shared" si="794"/>
        <v>2.2727907171832468E-4</v>
      </c>
      <c r="F25437" s="3">
        <f t="shared" si="795"/>
        <v>99.14207597312631</v>
      </c>
      <c r="G25437" t="s">
        <v>14473</v>
      </c>
    </row>
    <row r="25438" spans="1:7" x14ac:dyDescent="0.35">
      <c r="A25438" t="s">
        <v>3</v>
      </c>
      <c r="B25438" t="s">
        <v>6</v>
      </c>
      <c r="C25438" t="s">
        <v>6361</v>
      </c>
      <c r="D25438" s="2">
        <v>50200.75</v>
      </c>
      <c r="E25438" s="3">
        <f t="shared" si="794"/>
        <v>2.272227195152607E-4</v>
      </c>
      <c r="F25438" s="3">
        <f t="shared" si="795"/>
        <v>99.142303195845827</v>
      </c>
      <c r="G25438" t="s">
        <v>14473</v>
      </c>
    </row>
    <row r="25439" spans="1:7" x14ac:dyDescent="0.35">
      <c r="A25439" t="s">
        <v>3</v>
      </c>
      <c r="B25439" t="s">
        <v>6</v>
      </c>
      <c r="C25439" t="s">
        <v>10267</v>
      </c>
      <c r="D25439" s="2">
        <v>50199.35</v>
      </c>
      <c r="E25439" s="3">
        <f t="shared" si="794"/>
        <v>2.2721638272134187E-4</v>
      </c>
      <c r="F25439" s="3">
        <f t="shared" si="795"/>
        <v>99.142530412228552</v>
      </c>
      <c r="G25439" t="s">
        <v>14480</v>
      </c>
    </row>
    <row r="25440" spans="1:7" x14ac:dyDescent="0.35">
      <c r="A25440" t="s">
        <v>3</v>
      </c>
      <c r="B25440" t="s">
        <v>9</v>
      </c>
      <c r="C25440" t="s">
        <v>9051</v>
      </c>
      <c r="D25440" s="2">
        <v>50199.08</v>
      </c>
      <c r="E25440" s="3">
        <f t="shared" si="794"/>
        <v>2.2721516062537182E-4</v>
      </c>
      <c r="F25440" s="3">
        <f t="shared" si="795"/>
        <v>99.142757627389173</v>
      </c>
      <c r="G25440" t="s">
        <v>14473</v>
      </c>
    </row>
    <row r="25441" spans="1:7" x14ac:dyDescent="0.35">
      <c r="A25441" t="s">
        <v>3</v>
      </c>
      <c r="B25441" t="s">
        <v>530</v>
      </c>
      <c r="C25441" t="s">
        <v>8857</v>
      </c>
      <c r="D25441" s="2">
        <v>50197.19</v>
      </c>
      <c r="E25441" s="3">
        <f t="shared" si="794"/>
        <v>2.2720660595358137E-4</v>
      </c>
      <c r="F25441" s="3">
        <f t="shared" si="795"/>
        <v>99.142984833995129</v>
      </c>
      <c r="G25441" t="s">
        <v>14480</v>
      </c>
    </row>
    <row r="25442" spans="1:7" x14ac:dyDescent="0.35">
      <c r="A25442" t="s">
        <v>3</v>
      </c>
      <c r="B25442" t="s">
        <v>9</v>
      </c>
      <c r="C25442" t="s">
        <v>7330</v>
      </c>
      <c r="D25442" s="2">
        <v>50193.95</v>
      </c>
      <c r="E25442" s="3">
        <f t="shared" si="794"/>
        <v>2.271919408019406E-4</v>
      </c>
      <c r="F25442" s="3">
        <f t="shared" si="795"/>
        <v>99.143212025935938</v>
      </c>
      <c r="G25442" t="s">
        <v>14480</v>
      </c>
    </row>
    <row r="25443" spans="1:7" x14ac:dyDescent="0.35">
      <c r="A25443" t="s">
        <v>3</v>
      </c>
      <c r="B25443" t="s">
        <v>22</v>
      </c>
      <c r="C25443" t="s">
        <v>8066</v>
      </c>
      <c r="D25443" s="2">
        <v>50190</v>
      </c>
      <c r="E25443" s="3">
        <f t="shared" si="794"/>
        <v>2.2717406199052672E-4</v>
      </c>
      <c r="F25443" s="3">
        <f t="shared" si="795"/>
        <v>99.143439199997928</v>
      </c>
      <c r="G25443" t="s">
        <v>14473</v>
      </c>
    </row>
    <row r="25444" spans="1:7" x14ac:dyDescent="0.35">
      <c r="A25444" t="s">
        <v>10</v>
      </c>
      <c r="B25444" t="s">
        <v>9</v>
      </c>
      <c r="C25444" t="s">
        <v>7149</v>
      </c>
      <c r="D25444" s="2">
        <v>50184.79</v>
      </c>
      <c r="E25444" s="3">
        <f t="shared" si="794"/>
        <v>2.2715048006458589E-4</v>
      </c>
      <c r="F25444" s="3">
        <f t="shared" si="795"/>
        <v>99.143666350477986</v>
      </c>
      <c r="G25444" t="s">
        <v>14480</v>
      </c>
    </row>
    <row r="25445" spans="1:7" x14ac:dyDescent="0.35">
      <c r="A25445" t="s">
        <v>10</v>
      </c>
      <c r="B25445" t="s">
        <v>13</v>
      </c>
      <c r="C25445" t="s">
        <v>12702</v>
      </c>
      <c r="D25445" s="2">
        <v>50179.13</v>
      </c>
      <c r="E25445" s="3">
        <f t="shared" si="794"/>
        <v>2.2712486131202825E-4</v>
      </c>
      <c r="F25445" s="3">
        <f t="shared" si="795"/>
        <v>99.143893475339297</v>
      </c>
      <c r="G25445" t="s">
        <v>14473</v>
      </c>
    </row>
    <row r="25446" spans="1:7" x14ac:dyDescent="0.35">
      <c r="A25446" t="s">
        <v>3</v>
      </c>
      <c r="B25446" t="s">
        <v>6</v>
      </c>
      <c r="C25446" t="s">
        <v>7338</v>
      </c>
      <c r="D25446" s="2">
        <v>50176.19</v>
      </c>
      <c r="E25446" s="3">
        <f t="shared" si="794"/>
        <v>2.271115540447987E-4</v>
      </c>
      <c r="F25446" s="3">
        <f t="shared" si="795"/>
        <v>99.144120586893337</v>
      </c>
      <c r="G25446" t="s">
        <v>14473</v>
      </c>
    </row>
    <row r="25447" spans="1:7" x14ac:dyDescent="0.35">
      <c r="A25447" t="s">
        <v>10</v>
      </c>
      <c r="B25447" t="s">
        <v>40</v>
      </c>
      <c r="C25447" s="8" t="s">
        <v>1462</v>
      </c>
      <c r="D25447" s="2">
        <v>50172.800000000003</v>
      </c>
      <c r="E25447" s="3">
        <f t="shared" si="794"/>
        <v>2.2709620995095236E-4</v>
      </c>
      <c r="F25447" s="3">
        <f t="shared" si="795"/>
        <v>99.144347683103291</v>
      </c>
      <c r="G25447" t="s">
        <v>14480</v>
      </c>
    </row>
    <row r="25448" spans="1:7" x14ac:dyDescent="0.35">
      <c r="A25448" t="s">
        <v>3</v>
      </c>
      <c r="B25448" t="s">
        <v>180</v>
      </c>
      <c r="C25448" t="s">
        <v>4634</v>
      </c>
      <c r="D25448" s="2">
        <v>50169.55</v>
      </c>
      <c r="E25448" s="3">
        <f t="shared" si="794"/>
        <v>2.270814995364979E-4</v>
      </c>
      <c r="F25448" s="3">
        <f t="shared" si="795"/>
        <v>99.144574764602822</v>
      </c>
      <c r="G25448" t="s">
        <v>14480</v>
      </c>
    </row>
    <row r="25449" spans="1:7" x14ac:dyDescent="0.35">
      <c r="A25449" t="s">
        <v>3</v>
      </c>
      <c r="B25449" t="s">
        <v>9</v>
      </c>
      <c r="C25449" t="s">
        <v>9363</v>
      </c>
      <c r="D25449" s="2">
        <v>50161</v>
      </c>
      <c r="E25449" s="3">
        <f t="shared" si="794"/>
        <v>2.2704279983077927E-4</v>
      </c>
      <c r="F25449" s="3">
        <f t="shared" si="795"/>
        <v>99.144801807402658</v>
      </c>
      <c r="G25449" t="s">
        <v>14480</v>
      </c>
    </row>
    <row r="25450" spans="1:7" x14ac:dyDescent="0.35">
      <c r="A25450" t="s">
        <v>3</v>
      </c>
      <c r="B25450" t="s">
        <v>6</v>
      </c>
      <c r="C25450" t="s">
        <v>1252</v>
      </c>
      <c r="D25450" s="2">
        <v>50158.69</v>
      </c>
      <c r="E25450" s="3">
        <f t="shared" si="794"/>
        <v>2.2703234412081315E-4</v>
      </c>
      <c r="F25450" s="3">
        <f t="shared" si="795"/>
        <v>99.145028839746772</v>
      </c>
      <c r="G25450" t="s">
        <v>14480</v>
      </c>
    </row>
    <row r="25451" spans="1:7" x14ac:dyDescent="0.35">
      <c r="A25451" t="s">
        <v>10</v>
      </c>
      <c r="B25451" t="s">
        <v>8</v>
      </c>
      <c r="C25451" t="s">
        <v>10646</v>
      </c>
      <c r="D25451" s="2">
        <v>50157.46</v>
      </c>
      <c r="E25451" s="3">
        <f t="shared" si="794"/>
        <v>2.270267767947273E-4</v>
      </c>
      <c r="F25451" s="3">
        <f t="shared" si="795"/>
        <v>99.14525586652357</v>
      </c>
      <c r="G25451" t="s">
        <v>14480</v>
      </c>
    </row>
    <row r="25452" spans="1:7" x14ac:dyDescent="0.35">
      <c r="A25452" t="s">
        <v>3</v>
      </c>
      <c r="B25452" t="s">
        <v>8</v>
      </c>
      <c r="C25452" t="s">
        <v>10617</v>
      </c>
      <c r="D25452" s="2">
        <v>50155.11</v>
      </c>
      <c r="E25452" s="3">
        <f t="shared" si="794"/>
        <v>2.2701614003350643E-4</v>
      </c>
      <c r="F25452" s="3">
        <f t="shared" si="795"/>
        <v>99.1454828826636</v>
      </c>
      <c r="G25452" t="s">
        <v>14480</v>
      </c>
    </row>
    <row r="25453" spans="1:7" x14ac:dyDescent="0.35">
      <c r="A25453" t="s">
        <v>10</v>
      </c>
      <c r="B25453" t="s">
        <v>9</v>
      </c>
      <c r="C25453" t="s">
        <v>7228</v>
      </c>
      <c r="D25453" s="2">
        <v>50155</v>
      </c>
      <c r="E25453" s="3">
        <f t="shared" si="794"/>
        <v>2.2701564214255561E-4</v>
      </c>
      <c r="F25453" s="3">
        <f t="shared" si="795"/>
        <v>99.145709898305739</v>
      </c>
      <c r="G25453" t="s">
        <v>14473</v>
      </c>
    </row>
    <row r="25454" spans="1:7" x14ac:dyDescent="0.35">
      <c r="A25454" t="s">
        <v>10</v>
      </c>
      <c r="B25454" t="s">
        <v>29</v>
      </c>
      <c r="C25454" t="s">
        <v>6713</v>
      </c>
      <c r="D25454" s="2">
        <v>50155</v>
      </c>
      <c r="E25454" s="3">
        <f t="shared" si="794"/>
        <v>2.2701564214255561E-4</v>
      </c>
      <c r="F25454" s="3">
        <f t="shared" si="795"/>
        <v>99.145936913947878</v>
      </c>
      <c r="G25454" t="s">
        <v>14473</v>
      </c>
    </row>
    <row r="25455" spans="1:7" x14ac:dyDescent="0.35">
      <c r="A25455" t="s">
        <v>3</v>
      </c>
      <c r="B25455" t="s">
        <v>15</v>
      </c>
      <c r="C25455" s="8" t="s">
        <v>5216</v>
      </c>
      <c r="D25455" s="2">
        <v>50139.32</v>
      </c>
      <c r="E25455" s="3">
        <f t="shared" si="794"/>
        <v>2.2694467005066458E-4</v>
      </c>
      <c r="F25455" s="3">
        <f t="shared" si="795"/>
        <v>99.146163858617925</v>
      </c>
      <c r="G25455" t="s">
        <v>14480</v>
      </c>
    </row>
    <row r="25456" spans="1:7" x14ac:dyDescent="0.35">
      <c r="A25456" t="s">
        <v>3</v>
      </c>
      <c r="B25456" t="s">
        <v>16</v>
      </c>
      <c r="C25456" s="13" t="s">
        <v>11297</v>
      </c>
      <c r="D25456" s="2">
        <v>50137.09</v>
      </c>
      <c r="E25456" s="3">
        <f t="shared" si="794"/>
        <v>2.2693457644320811E-4</v>
      </c>
      <c r="F25456" s="3">
        <f t="shared" si="795"/>
        <v>99.146390793194371</v>
      </c>
      <c r="G25456" t="s">
        <v>14480</v>
      </c>
    </row>
    <row r="25457" spans="1:7" x14ac:dyDescent="0.35">
      <c r="A25457" t="s">
        <v>3</v>
      </c>
      <c r="B25457" t="s">
        <v>29</v>
      </c>
      <c r="C25457" t="s">
        <v>391</v>
      </c>
      <c r="D25457" s="2">
        <v>50134</v>
      </c>
      <c r="E25457" s="3">
        <f t="shared" si="794"/>
        <v>2.2692059023377302E-4</v>
      </c>
      <c r="F25457" s="3">
        <f t="shared" si="795"/>
        <v>99.146617713784607</v>
      </c>
      <c r="G25457" t="s">
        <v>14473</v>
      </c>
    </row>
    <row r="25458" spans="1:7" x14ac:dyDescent="0.35">
      <c r="A25458" t="s">
        <v>10</v>
      </c>
      <c r="B25458" t="s">
        <v>22</v>
      </c>
      <c r="C25458" t="s">
        <v>4412</v>
      </c>
      <c r="D25458" s="2">
        <v>50133.15</v>
      </c>
      <c r="E25458" s="3">
        <f t="shared" si="794"/>
        <v>2.2691674289460797E-4</v>
      </c>
      <c r="F25458" s="3">
        <f t="shared" si="795"/>
        <v>99.146844630527497</v>
      </c>
      <c r="G25458" t="s">
        <v>14473</v>
      </c>
    </row>
    <row r="25459" spans="1:7" x14ac:dyDescent="0.35">
      <c r="A25459" t="s">
        <v>3</v>
      </c>
      <c r="B25459" t="s">
        <v>15</v>
      </c>
      <c r="C25459" t="s">
        <v>2108</v>
      </c>
      <c r="D25459" s="2">
        <v>50129.43</v>
      </c>
      <c r="E25459" s="3">
        <f t="shared" si="794"/>
        <v>2.2689990512790933E-4</v>
      </c>
      <c r="F25459" s="3">
        <f t="shared" si="795"/>
        <v>99.147071530432626</v>
      </c>
      <c r="G25459" t="s">
        <v>14473</v>
      </c>
    </row>
    <row r="25460" spans="1:7" x14ac:dyDescent="0.35">
      <c r="A25460" t="s">
        <v>3</v>
      </c>
      <c r="B25460" t="s">
        <v>139</v>
      </c>
      <c r="C25460" t="s">
        <v>1906</v>
      </c>
      <c r="D25460" s="2">
        <v>50127.98</v>
      </c>
      <c r="E25460" s="3">
        <f t="shared" si="794"/>
        <v>2.2689334201992197E-4</v>
      </c>
      <c r="F25460" s="3">
        <f t="shared" si="795"/>
        <v>99.147298423774643</v>
      </c>
      <c r="G25460" t="s">
        <v>14473</v>
      </c>
    </row>
    <row r="25461" spans="1:7" x14ac:dyDescent="0.35">
      <c r="A25461" t="s">
        <v>10</v>
      </c>
      <c r="B25461" t="s">
        <v>8</v>
      </c>
      <c r="C25461" t="s">
        <v>12968</v>
      </c>
      <c r="D25461" s="2">
        <v>50127.01</v>
      </c>
      <c r="E25461" s="3">
        <f t="shared" si="794"/>
        <v>2.2688895152699249E-4</v>
      </c>
      <c r="F25461" s="3">
        <f t="shared" si="795"/>
        <v>99.147525312726174</v>
      </c>
      <c r="G25461" t="s">
        <v>14480</v>
      </c>
    </row>
    <row r="25462" spans="1:7" x14ac:dyDescent="0.35">
      <c r="A25462" t="s">
        <v>3</v>
      </c>
      <c r="B25462" t="s">
        <v>6</v>
      </c>
      <c r="C25462" t="s">
        <v>9415</v>
      </c>
      <c r="D25462" s="2">
        <v>50124.42</v>
      </c>
      <c r="E25462" s="3">
        <f t="shared" si="794"/>
        <v>2.2687722845824262E-4</v>
      </c>
      <c r="F25462" s="3">
        <f t="shared" si="795"/>
        <v>99.14775218995463</v>
      </c>
      <c r="G25462" t="s">
        <v>14480</v>
      </c>
    </row>
    <row r="25463" spans="1:7" x14ac:dyDescent="0.35">
      <c r="A25463" t="s">
        <v>10</v>
      </c>
      <c r="B25463" t="s">
        <v>28</v>
      </c>
      <c r="C25463" s="8" t="s">
        <v>6975</v>
      </c>
      <c r="D25463" s="2">
        <v>50115.839999999997</v>
      </c>
      <c r="E25463" s="3">
        <f t="shared" si="794"/>
        <v>2.2683839296408286E-4</v>
      </c>
      <c r="F25463" s="3">
        <f t="shared" si="795"/>
        <v>99.147979028347592</v>
      </c>
      <c r="G25463" t="s">
        <v>14480</v>
      </c>
    </row>
    <row r="25464" spans="1:7" x14ac:dyDescent="0.35">
      <c r="A25464" t="s">
        <v>3</v>
      </c>
      <c r="B25464" t="s">
        <v>32</v>
      </c>
      <c r="C25464" t="s">
        <v>3158</v>
      </c>
      <c r="D25464" s="2">
        <v>50115.44</v>
      </c>
      <c r="E25464" s="3">
        <f t="shared" si="794"/>
        <v>2.268365824515346E-4</v>
      </c>
      <c r="F25464" s="3">
        <f t="shared" si="795"/>
        <v>99.148205864930048</v>
      </c>
      <c r="G25464" t="s">
        <v>14480</v>
      </c>
    </row>
    <row r="25465" spans="1:7" x14ac:dyDescent="0.35">
      <c r="A25465" t="s">
        <v>10</v>
      </c>
      <c r="B25465" t="s">
        <v>37</v>
      </c>
      <c r="C25465" s="13" t="s">
        <v>1630</v>
      </c>
      <c r="D25465" s="2">
        <v>50112.34</v>
      </c>
      <c r="E25465" s="3">
        <f t="shared" si="794"/>
        <v>2.2682255097928575E-4</v>
      </c>
      <c r="F25465" s="3">
        <f t="shared" si="795"/>
        <v>99.148432687481034</v>
      </c>
      <c r="G25465" t="s">
        <v>14480</v>
      </c>
    </row>
    <row r="25466" spans="1:7" x14ac:dyDescent="0.35">
      <c r="A25466" t="s">
        <v>3</v>
      </c>
      <c r="B25466" t="s">
        <v>6</v>
      </c>
      <c r="C25466" t="s">
        <v>3351</v>
      </c>
      <c r="D25466" s="2">
        <v>50111.11</v>
      </c>
      <c r="E25466" s="3">
        <f t="shared" si="794"/>
        <v>2.268169836531999E-4</v>
      </c>
      <c r="F25466" s="3">
        <f t="shared" si="795"/>
        <v>99.148659504464689</v>
      </c>
      <c r="G25466" t="s">
        <v>14480</v>
      </c>
    </row>
    <row r="25467" spans="1:7" x14ac:dyDescent="0.35">
      <c r="A25467" t="s">
        <v>3</v>
      </c>
      <c r="B25467" t="s">
        <v>139</v>
      </c>
      <c r="C25467" t="s">
        <v>1707</v>
      </c>
      <c r="D25467" s="2">
        <v>50109.27</v>
      </c>
      <c r="E25467" s="3">
        <f t="shared" si="794"/>
        <v>2.2680865529547801E-4</v>
      </c>
      <c r="F25467" s="3">
        <f t="shared" si="795"/>
        <v>99.148886313119988</v>
      </c>
      <c r="G25467" t="s">
        <v>14480</v>
      </c>
    </row>
    <row r="25468" spans="1:7" x14ac:dyDescent="0.35">
      <c r="A25468" t="s">
        <v>3</v>
      </c>
      <c r="B25468" t="s">
        <v>37</v>
      </c>
      <c r="C25468" s="8" t="s">
        <v>3497</v>
      </c>
      <c r="D25468" s="2">
        <v>50106.96</v>
      </c>
      <c r="E25468" s="3">
        <f t="shared" si="794"/>
        <v>2.2679819958551189E-4</v>
      </c>
      <c r="F25468" s="3">
        <f t="shared" si="795"/>
        <v>99.149113111319579</v>
      </c>
      <c r="G25468" t="s">
        <v>14480</v>
      </c>
    </row>
    <row r="25469" spans="1:7" x14ac:dyDescent="0.35">
      <c r="A25469" t="s">
        <v>10</v>
      </c>
      <c r="B25469" t="s">
        <v>29</v>
      </c>
      <c r="C25469" t="s">
        <v>10955</v>
      </c>
      <c r="D25469" s="2">
        <v>50102.28</v>
      </c>
      <c r="E25469" s="3">
        <f t="shared" si="794"/>
        <v>2.2677701658869751E-4</v>
      </c>
      <c r="F25469" s="3">
        <f t="shared" si="795"/>
        <v>99.149339888336172</v>
      </c>
      <c r="G25469" t="s">
        <v>14480</v>
      </c>
    </row>
    <row r="25470" spans="1:7" x14ac:dyDescent="0.35">
      <c r="A25470" t="s">
        <v>10</v>
      </c>
      <c r="B25470" t="s">
        <v>6</v>
      </c>
      <c r="C25470" t="s">
        <v>1171</v>
      </c>
      <c r="D25470" s="2">
        <v>50100.71</v>
      </c>
      <c r="E25470" s="3">
        <f t="shared" si="794"/>
        <v>2.2676991032694564E-4</v>
      </c>
      <c r="F25470" s="3">
        <f t="shared" si="795"/>
        <v>99.149566658246499</v>
      </c>
      <c r="G25470" t="s">
        <v>14480</v>
      </c>
    </row>
    <row r="25471" spans="1:7" x14ac:dyDescent="0.35">
      <c r="A25471" t="s">
        <v>10</v>
      </c>
      <c r="B25471" t="s">
        <v>8</v>
      </c>
      <c r="C25471" t="s">
        <v>7247</v>
      </c>
      <c r="D25471" s="2">
        <v>50100.7</v>
      </c>
      <c r="E25471" s="3">
        <f t="shared" si="794"/>
        <v>2.2676986506413194E-4</v>
      </c>
      <c r="F25471" s="3">
        <f t="shared" si="795"/>
        <v>99.149793428111565</v>
      </c>
      <c r="G25471" t="s">
        <v>14473</v>
      </c>
    </row>
    <row r="25472" spans="1:7" x14ac:dyDescent="0.35">
      <c r="A25472" t="s">
        <v>10</v>
      </c>
      <c r="B25472" t="s">
        <v>13</v>
      </c>
      <c r="C25472" s="8" t="s">
        <v>835</v>
      </c>
      <c r="D25472" s="2">
        <v>50099.16</v>
      </c>
      <c r="E25472" s="3">
        <f t="shared" si="794"/>
        <v>2.2676289459082124E-4</v>
      </c>
      <c r="F25472" s="3">
        <f t="shared" si="795"/>
        <v>99.150020191006149</v>
      </c>
      <c r="G25472" t="s">
        <v>14480</v>
      </c>
    </row>
    <row r="25473" spans="1:7" x14ac:dyDescent="0.35">
      <c r="A25473" t="s">
        <v>10</v>
      </c>
      <c r="B25473" t="s">
        <v>6</v>
      </c>
      <c r="C25473" t="s">
        <v>78</v>
      </c>
      <c r="D25473" s="2">
        <v>50093.62</v>
      </c>
      <c r="E25473" s="3">
        <f t="shared" si="794"/>
        <v>2.2673781899202811E-4</v>
      </c>
      <c r="F25473" s="3">
        <f t="shared" si="795"/>
        <v>99.15024692882514</v>
      </c>
      <c r="G25473" t="s">
        <v>14473</v>
      </c>
    </row>
    <row r="25474" spans="1:7" x14ac:dyDescent="0.35">
      <c r="A25474" t="s">
        <v>10</v>
      </c>
      <c r="B25474" t="s">
        <v>516</v>
      </c>
      <c r="C25474" t="s">
        <v>11925</v>
      </c>
      <c r="D25474" s="2">
        <v>50093.07</v>
      </c>
      <c r="E25474" s="3">
        <f t="shared" si="794"/>
        <v>2.2673532953727425E-4</v>
      </c>
      <c r="F25474" s="3">
        <f t="shared" si="795"/>
        <v>99.150473664154674</v>
      </c>
      <c r="G25474" t="s">
        <v>14473</v>
      </c>
    </row>
    <row r="25475" spans="1:7" x14ac:dyDescent="0.35">
      <c r="A25475" t="s">
        <v>10</v>
      </c>
      <c r="B25475" t="s">
        <v>38</v>
      </c>
      <c r="C25475" s="7" t="s">
        <v>1551</v>
      </c>
      <c r="D25475" s="2">
        <v>50088.03</v>
      </c>
      <c r="E25475" s="3">
        <f t="shared" ref="E25475:E25538" si="796">(D25475/$D$29638)*100</f>
        <v>2.2671251707916641E-4</v>
      </c>
      <c r="F25475" s="3">
        <f t="shared" si="795"/>
        <v>99.15070037667175</v>
      </c>
      <c r="G25475" t="s">
        <v>14480</v>
      </c>
    </row>
    <row r="25476" spans="1:7" x14ac:dyDescent="0.35">
      <c r="A25476" t="s">
        <v>10</v>
      </c>
      <c r="B25476" t="s">
        <v>8</v>
      </c>
      <c r="C25476" t="s">
        <v>2132</v>
      </c>
      <c r="D25476" s="2">
        <v>50084.82</v>
      </c>
      <c r="E25476" s="3">
        <f t="shared" si="796"/>
        <v>2.2669798771596676E-4</v>
      </c>
      <c r="F25476" s="3">
        <f t="shared" ref="F25476:F25539" si="797">E25476+F25475</f>
        <v>99.150927074659464</v>
      </c>
      <c r="G25476" t="s">
        <v>14473</v>
      </c>
    </row>
    <row r="25477" spans="1:7" x14ac:dyDescent="0.35">
      <c r="A25477" t="s">
        <v>10</v>
      </c>
      <c r="B25477" t="s">
        <v>200</v>
      </c>
      <c r="C25477" s="11" t="s">
        <v>14066</v>
      </c>
      <c r="D25477" s="2">
        <v>50082.99</v>
      </c>
      <c r="E25477" s="3">
        <f t="shared" si="796"/>
        <v>2.2668970462105855E-4</v>
      </c>
      <c r="F25477" s="3">
        <f t="shared" si="797"/>
        <v>99.151153764364082</v>
      </c>
      <c r="G25477" t="s">
        <v>14473</v>
      </c>
    </row>
    <row r="25478" spans="1:7" x14ac:dyDescent="0.35">
      <c r="A25478" t="s">
        <v>3</v>
      </c>
      <c r="B25478" t="s">
        <v>22</v>
      </c>
      <c r="C25478" t="s">
        <v>2744</v>
      </c>
      <c r="D25478" s="2">
        <v>50079.46</v>
      </c>
      <c r="E25478" s="3">
        <f t="shared" si="796"/>
        <v>2.2667372684782034E-4</v>
      </c>
      <c r="F25478" s="3">
        <f t="shared" si="797"/>
        <v>99.151380438090925</v>
      </c>
      <c r="G25478" t="s">
        <v>14473</v>
      </c>
    </row>
    <row r="25479" spans="1:7" x14ac:dyDescent="0.35">
      <c r="A25479" t="s">
        <v>3</v>
      </c>
      <c r="B25479" t="s">
        <v>6</v>
      </c>
      <c r="C25479" t="s">
        <v>1057</v>
      </c>
      <c r="D25479" s="2">
        <v>50076.04</v>
      </c>
      <c r="E25479" s="3">
        <f t="shared" si="796"/>
        <v>2.266582469655329E-4</v>
      </c>
      <c r="F25479" s="3">
        <f t="shared" si="797"/>
        <v>99.151607096337884</v>
      </c>
      <c r="G25479" t="s">
        <v>14480</v>
      </c>
    </row>
    <row r="25480" spans="1:7" x14ac:dyDescent="0.35">
      <c r="A25480" t="s">
        <v>10</v>
      </c>
      <c r="B25480" t="s">
        <v>28</v>
      </c>
      <c r="C25480" t="s">
        <v>5833</v>
      </c>
      <c r="D25480" s="2">
        <v>50073.49</v>
      </c>
      <c r="E25480" s="3">
        <f t="shared" si="796"/>
        <v>2.2664670494803782E-4</v>
      </c>
      <c r="F25480" s="3">
        <f t="shared" si="797"/>
        <v>99.151833743042829</v>
      </c>
      <c r="G25480" t="s">
        <v>14473</v>
      </c>
    </row>
    <row r="25481" spans="1:7" x14ac:dyDescent="0.35">
      <c r="A25481" t="s">
        <v>10</v>
      </c>
      <c r="B25481" t="s">
        <v>28</v>
      </c>
      <c r="C25481" s="8" t="s">
        <v>11336</v>
      </c>
      <c r="D25481" s="2">
        <v>50062.559999999998</v>
      </c>
      <c r="E25481" s="3">
        <f t="shared" si="796"/>
        <v>2.2659723269265717E-4</v>
      </c>
      <c r="F25481" s="3">
        <f t="shared" si="797"/>
        <v>99.152060340275526</v>
      </c>
      <c r="G25481" t="s">
        <v>14480</v>
      </c>
    </row>
    <row r="25482" spans="1:7" x14ac:dyDescent="0.35">
      <c r="A25482" t="s">
        <v>10</v>
      </c>
      <c r="B25482" t="s">
        <v>6</v>
      </c>
      <c r="C25482" t="s">
        <v>2894</v>
      </c>
      <c r="D25482" s="2">
        <v>50061.5</v>
      </c>
      <c r="E25482" s="3">
        <f t="shared" si="796"/>
        <v>2.2659243483440431E-4</v>
      </c>
      <c r="F25482" s="3">
        <f t="shared" si="797"/>
        <v>99.152286932710354</v>
      </c>
      <c r="G25482" t="s">
        <v>14473</v>
      </c>
    </row>
    <row r="25483" spans="1:7" x14ac:dyDescent="0.35">
      <c r="A25483" t="s">
        <v>10</v>
      </c>
      <c r="B25483" t="s">
        <v>76</v>
      </c>
      <c r="C25483" t="s">
        <v>10028</v>
      </c>
      <c r="D25483" s="2">
        <v>50058.38</v>
      </c>
      <c r="E25483" s="3">
        <f t="shared" si="796"/>
        <v>2.2657831283652807E-4</v>
      </c>
      <c r="F25483" s="3">
        <f t="shared" si="797"/>
        <v>99.152513511023187</v>
      </c>
      <c r="G25483" t="s">
        <v>14473</v>
      </c>
    </row>
    <row r="25484" spans="1:7" x14ac:dyDescent="0.35">
      <c r="A25484" t="s">
        <v>10</v>
      </c>
      <c r="B25484" t="s">
        <v>76</v>
      </c>
      <c r="C25484" t="s">
        <v>12513</v>
      </c>
      <c r="D25484" s="2">
        <v>50056.800000000003</v>
      </c>
      <c r="E25484" s="3">
        <f t="shared" si="796"/>
        <v>2.265711613119625E-4</v>
      </c>
      <c r="F25484" s="3">
        <f t="shared" si="797"/>
        <v>99.152740082184494</v>
      </c>
      <c r="G25484" t="s">
        <v>14473</v>
      </c>
    </row>
    <row r="25485" spans="1:7" x14ac:dyDescent="0.35">
      <c r="A25485" t="s">
        <v>3</v>
      </c>
      <c r="B25485" t="s">
        <v>9</v>
      </c>
      <c r="C25485" t="s">
        <v>7625</v>
      </c>
      <c r="D25485" s="2">
        <v>50054.9</v>
      </c>
      <c r="E25485" s="3">
        <f t="shared" si="796"/>
        <v>2.2656256137735837E-4</v>
      </c>
      <c r="F25485" s="3">
        <f t="shared" si="797"/>
        <v>99.152966644745874</v>
      </c>
      <c r="G25485" t="s">
        <v>14480</v>
      </c>
    </row>
    <row r="25486" spans="1:7" x14ac:dyDescent="0.35">
      <c r="A25486" t="s">
        <v>3</v>
      </c>
      <c r="B25486" t="s">
        <v>336</v>
      </c>
      <c r="C25486" t="s">
        <v>112</v>
      </c>
      <c r="D25486" s="2">
        <v>50053.65</v>
      </c>
      <c r="E25486" s="3">
        <f t="shared" si="796"/>
        <v>2.2655690352564511E-4</v>
      </c>
      <c r="F25486" s="3">
        <f t="shared" si="797"/>
        <v>99.153193201649401</v>
      </c>
      <c r="G25486" t="s">
        <v>14473</v>
      </c>
    </row>
    <row r="25487" spans="1:7" x14ac:dyDescent="0.35">
      <c r="A25487" t="s">
        <v>10</v>
      </c>
      <c r="B25487" t="s">
        <v>6</v>
      </c>
      <c r="C25487" s="8" t="s">
        <v>130</v>
      </c>
      <c r="D25487" s="2">
        <v>50044.88</v>
      </c>
      <c r="E25487" s="3">
        <f t="shared" si="796"/>
        <v>2.265172080380249E-4</v>
      </c>
      <c r="F25487" s="3">
        <f t="shared" si="797"/>
        <v>99.153419718857435</v>
      </c>
      <c r="G25487" t="s">
        <v>14480</v>
      </c>
    </row>
    <row r="25488" spans="1:7" x14ac:dyDescent="0.35">
      <c r="A25488" t="s">
        <v>3</v>
      </c>
      <c r="B25488" t="s">
        <v>9</v>
      </c>
      <c r="C25488" t="s">
        <v>5333</v>
      </c>
      <c r="D25488" s="2">
        <v>50043.92</v>
      </c>
      <c r="E25488" s="3">
        <f t="shared" si="796"/>
        <v>2.2651286280790916E-4</v>
      </c>
      <c r="F25488" s="3">
        <f t="shared" si="797"/>
        <v>99.153646231720245</v>
      </c>
      <c r="G25488" t="s">
        <v>14473</v>
      </c>
    </row>
    <row r="25489" spans="1:7" x14ac:dyDescent="0.35">
      <c r="A25489" t="s">
        <v>3</v>
      </c>
      <c r="B25489" t="s">
        <v>20</v>
      </c>
      <c r="C25489" t="s">
        <v>460</v>
      </c>
      <c r="D25489" s="2">
        <v>50030.59</v>
      </c>
      <c r="E25489" s="3">
        <f t="shared" si="796"/>
        <v>2.26452527477239E-4</v>
      </c>
      <c r="F25489" s="3">
        <f t="shared" si="797"/>
        <v>99.153872684247716</v>
      </c>
      <c r="G25489" t="s">
        <v>14480</v>
      </c>
    </row>
    <row r="25490" spans="1:7" x14ac:dyDescent="0.35">
      <c r="A25490" t="s">
        <v>10</v>
      </c>
      <c r="B25490" t="s">
        <v>439</v>
      </c>
      <c r="C25490" t="s">
        <v>1586</v>
      </c>
      <c r="D25490" s="2">
        <v>50030.47</v>
      </c>
      <c r="E25490" s="3">
        <f t="shared" si="796"/>
        <v>2.2645198432347455E-4</v>
      </c>
      <c r="F25490" s="3">
        <f t="shared" si="797"/>
        <v>99.154099136232034</v>
      </c>
      <c r="G25490" t="s">
        <v>14473</v>
      </c>
    </row>
    <row r="25491" spans="1:7" x14ac:dyDescent="0.35">
      <c r="A25491" t="s">
        <v>3</v>
      </c>
      <c r="B25491" t="s">
        <v>9</v>
      </c>
      <c r="C25491" t="s">
        <v>4689</v>
      </c>
      <c r="D25491" s="2">
        <v>50027</v>
      </c>
      <c r="E25491" s="3">
        <f t="shared" si="796"/>
        <v>2.2643627812711856E-4</v>
      </c>
      <c r="F25491" s="3">
        <f t="shared" si="797"/>
        <v>99.15432557251016</v>
      </c>
      <c r="G25491" t="s">
        <v>14480</v>
      </c>
    </row>
    <row r="25492" spans="1:7" x14ac:dyDescent="0.35">
      <c r="A25492" t="s">
        <v>10</v>
      </c>
      <c r="B25492" t="s">
        <v>180</v>
      </c>
      <c r="C25492" t="s">
        <v>14040</v>
      </c>
      <c r="D25492" s="2">
        <v>50024.71</v>
      </c>
      <c r="E25492" s="3">
        <f t="shared" si="796"/>
        <v>2.2642591294277985E-4</v>
      </c>
      <c r="F25492" s="3">
        <f t="shared" si="797"/>
        <v>99.154551998423102</v>
      </c>
      <c r="G25492" t="s">
        <v>14480</v>
      </c>
    </row>
    <row r="25493" spans="1:7" x14ac:dyDescent="0.35">
      <c r="A25493" t="s">
        <v>3</v>
      </c>
      <c r="B25493" t="s">
        <v>8</v>
      </c>
      <c r="C25493" s="8" t="s">
        <v>1080</v>
      </c>
      <c r="D25493" s="2">
        <v>50020.67</v>
      </c>
      <c r="E25493" s="3">
        <f t="shared" si="796"/>
        <v>2.2640762676604261E-4</v>
      </c>
      <c r="F25493" s="3">
        <f t="shared" si="797"/>
        <v>99.154778406049871</v>
      </c>
      <c r="G25493" t="s">
        <v>14480</v>
      </c>
    </row>
    <row r="25494" spans="1:7" x14ac:dyDescent="0.35">
      <c r="A25494" t="s">
        <v>3</v>
      </c>
      <c r="B25494" t="s">
        <v>57</v>
      </c>
      <c r="C25494" t="s">
        <v>1573</v>
      </c>
      <c r="D25494" s="2">
        <v>50019.32</v>
      </c>
      <c r="E25494" s="3">
        <f t="shared" si="796"/>
        <v>2.2640151628619234E-4</v>
      </c>
      <c r="F25494" s="3">
        <f t="shared" si="797"/>
        <v>99.155004807566158</v>
      </c>
      <c r="G25494" t="s">
        <v>14473</v>
      </c>
    </row>
    <row r="25495" spans="1:7" x14ac:dyDescent="0.35">
      <c r="A25495" t="s">
        <v>3</v>
      </c>
      <c r="B25495" t="s">
        <v>29</v>
      </c>
      <c r="C25495" t="s">
        <v>875</v>
      </c>
      <c r="D25495" s="2">
        <v>50018.559999999998</v>
      </c>
      <c r="E25495" s="3">
        <f t="shared" si="796"/>
        <v>2.2639807631235067E-4</v>
      </c>
      <c r="F25495" s="3">
        <f t="shared" si="797"/>
        <v>99.155231205642465</v>
      </c>
      <c r="G25495" t="s">
        <v>14473</v>
      </c>
    </row>
    <row r="25496" spans="1:7" x14ac:dyDescent="0.35">
      <c r="A25496" t="s">
        <v>3</v>
      </c>
      <c r="B25496" t="s">
        <v>9</v>
      </c>
      <c r="C25496" t="s">
        <v>12453</v>
      </c>
      <c r="D25496" s="2">
        <v>50017.54</v>
      </c>
      <c r="E25496" s="3">
        <f t="shared" si="796"/>
        <v>2.2639345950535263E-4</v>
      </c>
      <c r="F25496" s="3">
        <f t="shared" si="797"/>
        <v>99.155457599101965</v>
      </c>
      <c r="G25496" t="s">
        <v>14480</v>
      </c>
    </row>
    <row r="25497" spans="1:7" x14ac:dyDescent="0.35">
      <c r="A25497" t="s">
        <v>3</v>
      </c>
      <c r="B25497" t="s">
        <v>9</v>
      </c>
      <c r="C25497" t="s">
        <v>1809</v>
      </c>
      <c r="D25497" s="2">
        <v>50007.4</v>
      </c>
      <c r="E25497" s="3">
        <f t="shared" si="796"/>
        <v>2.2634756301225474E-4</v>
      </c>
      <c r="F25497" s="3">
        <f t="shared" si="797"/>
        <v>99.155683946664979</v>
      </c>
      <c r="G25497" t="s">
        <v>14480</v>
      </c>
    </row>
    <row r="25498" spans="1:7" x14ac:dyDescent="0.35">
      <c r="A25498" t="s">
        <v>3</v>
      </c>
      <c r="B25498" t="s">
        <v>9</v>
      </c>
      <c r="C25498" t="s">
        <v>11924</v>
      </c>
      <c r="D25498" s="2">
        <v>50006.23</v>
      </c>
      <c r="E25498" s="3">
        <f t="shared" si="796"/>
        <v>2.2634226726305116E-4</v>
      </c>
      <c r="F25498" s="3">
        <f t="shared" si="797"/>
        <v>99.155910288932247</v>
      </c>
      <c r="G25498" t="s">
        <v>14473</v>
      </c>
    </row>
    <row r="25499" spans="1:7" x14ac:dyDescent="0.35">
      <c r="A25499" t="s">
        <v>10</v>
      </c>
      <c r="B25499" t="s">
        <v>1350</v>
      </c>
      <c r="C25499" t="s">
        <v>11110</v>
      </c>
      <c r="D25499" s="2">
        <v>50002.34</v>
      </c>
      <c r="E25499" s="3">
        <f t="shared" si="796"/>
        <v>2.2632466002851949E-4</v>
      </c>
      <c r="F25499" s="3">
        <f t="shared" si="797"/>
        <v>99.156136613592281</v>
      </c>
      <c r="G25499" t="s">
        <v>14473</v>
      </c>
    </row>
    <row r="25500" spans="1:7" x14ac:dyDescent="0.35">
      <c r="A25500" t="s">
        <v>3</v>
      </c>
      <c r="B25500" t="s">
        <v>106</v>
      </c>
      <c r="C25500" t="s">
        <v>1949</v>
      </c>
      <c r="D25500" s="2">
        <v>50001.48</v>
      </c>
      <c r="E25500" s="3">
        <f t="shared" si="796"/>
        <v>2.2632076742654079E-4</v>
      </c>
      <c r="F25500" s="3">
        <f t="shared" si="797"/>
        <v>99.156362934359706</v>
      </c>
      <c r="G25500" t="s">
        <v>14473</v>
      </c>
    </row>
    <row r="25501" spans="1:7" x14ac:dyDescent="0.35">
      <c r="A25501" t="s">
        <v>3</v>
      </c>
      <c r="B25501" t="s">
        <v>530</v>
      </c>
      <c r="C25501" t="s">
        <v>11102</v>
      </c>
      <c r="D25501" s="2">
        <v>50001.24</v>
      </c>
      <c r="E25501" s="3">
        <f t="shared" si="796"/>
        <v>2.2631968111901183E-4</v>
      </c>
      <c r="F25501" s="3">
        <f t="shared" si="797"/>
        <v>99.156589254040824</v>
      </c>
      <c r="G25501" t="s">
        <v>14473</v>
      </c>
    </row>
    <row r="25502" spans="1:7" x14ac:dyDescent="0.35">
      <c r="A25502" t="s">
        <v>3</v>
      </c>
      <c r="B25502" t="s">
        <v>478</v>
      </c>
      <c r="C25502" t="s">
        <v>2396</v>
      </c>
      <c r="D25502" s="2">
        <v>50000</v>
      </c>
      <c r="E25502" s="3">
        <f t="shared" si="796"/>
        <v>2.2631406853011228E-4</v>
      </c>
      <c r="F25502" s="3">
        <f t="shared" si="797"/>
        <v>99.156815568109351</v>
      </c>
      <c r="G25502" t="s">
        <v>14473</v>
      </c>
    </row>
    <row r="25503" spans="1:7" x14ac:dyDescent="0.35">
      <c r="A25503" t="s">
        <v>3</v>
      </c>
      <c r="B25503" t="s">
        <v>16</v>
      </c>
      <c r="C25503" t="s">
        <v>6089</v>
      </c>
      <c r="D25503" s="2">
        <v>50000</v>
      </c>
      <c r="E25503" s="3">
        <f t="shared" si="796"/>
        <v>2.2631406853011228E-4</v>
      </c>
      <c r="F25503" s="3">
        <f t="shared" si="797"/>
        <v>99.157041882177879</v>
      </c>
      <c r="G25503" t="s">
        <v>14480</v>
      </c>
    </row>
    <row r="25504" spans="1:7" x14ac:dyDescent="0.35">
      <c r="A25504" t="s">
        <v>10</v>
      </c>
      <c r="B25504" t="s">
        <v>218</v>
      </c>
      <c r="C25504" t="s">
        <v>3821</v>
      </c>
      <c r="D25504" s="2">
        <v>50000</v>
      </c>
      <c r="E25504" s="3">
        <f t="shared" si="796"/>
        <v>2.2631406853011228E-4</v>
      </c>
      <c r="F25504" s="3">
        <f t="shared" si="797"/>
        <v>99.157268196246406</v>
      </c>
      <c r="G25504" t="s">
        <v>14473</v>
      </c>
    </row>
    <row r="25505" spans="1:7" x14ac:dyDescent="0.35">
      <c r="A25505" t="s">
        <v>3</v>
      </c>
      <c r="B25505" t="s">
        <v>36</v>
      </c>
      <c r="C25505" t="s">
        <v>9492</v>
      </c>
      <c r="D25505" s="2">
        <v>50000</v>
      </c>
      <c r="E25505" s="3">
        <f t="shared" si="796"/>
        <v>2.2631406853011228E-4</v>
      </c>
      <c r="F25505" s="3">
        <f t="shared" si="797"/>
        <v>99.157494510314933</v>
      </c>
      <c r="G25505" t="s">
        <v>14473</v>
      </c>
    </row>
    <row r="25506" spans="1:7" x14ac:dyDescent="0.35">
      <c r="A25506" t="s">
        <v>3</v>
      </c>
      <c r="B25506" t="s">
        <v>9</v>
      </c>
      <c r="C25506" t="s">
        <v>7055</v>
      </c>
      <c r="D25506" s="2">
        <v>50000</v>
      </c>
      <c r="E25506" s="3">
        <f t="shared" si="796"/>
        <v>2.2631406853011228E-4</v>
      </c>
      <c r="F25506" s="3">
        <f t="shared" si="797"/>
        <v>99.15772082438346</v>
      </c>
      <c r="G25506" t="s">
        <v>14473</v>
      </c>
    </row>
    <row r="25507" spans="1:7" x14ac:dyDescent="0.35">
      <c r="A25507" t="s">
        <v>3</v>
      </c>
      <c r="B25507" t="s">
        <v>22</v>
      </c>
      <c r="C25507" t="s">
        <v>12221</v>
      </c>
      <c r="D25507" s="2">
        <v>50000</v>
      </c>
      <c r="E25507" s="3">
        <f t="shared" si="796"/>
        <v>2.2631406853011228E-4</v>
      </c>
      <c r="F25507" s="3">
        <f t="shared" si="797"/>
        <v>99.157947138451988</v>
      </c>
      <c r="G25507" t="s">
        <v>14480</v>
      </c>
    </row>
    <row r="25508" spans="1:7" x14ac:dyDescent="0.35">
      <c r="A25508" t="s">
        <v>10</v>
      </c>
      <c r="B25508" t="s">
        <v>22</v>
      </c>
      <c r="C25508" t="s">
        <v>13527</v>
      </c>
      <c r="D25508" s="2">
        <v>50000</v>
      </c>
      <c r="E25508" s="3">
        <f t="shared" si="796"/>
        <v>2.2631406853011228E-4</v>
      </c>
      <c r="F25508" s="3">
        <f t="shared" si="797"/>
        <v>99.158173452520515</v>
      </c>
      <c r="G25508" t="s">
        <v>14473</v>
      </c>
    </row>
    <row r="25509" spans="1:7" x14ac:dyDescent="0.35">
      <c r="A25509" t="s">
        <v>10</v>
      </c>
      <c r="B25509" t="s">
        <v>8</v>
      </c>
      <c r="C25509" t="s">
        <v>13834</v>
      </c>
      <c r="D25509" s="2">
        <v>50000</v>
      </c>
      <c r="E25509" s="3">
        <f t="shared" si="796"/>
        <v>2.2631406853011228E-4</v>
      </c>
      <c r="F25509" s="3">
        <f t="shared" si="797"/>
        <v>99.158399766589042</v>
      </c>
      <c r="G25509" t="s">
        <v>14473</v>
      </c>
    </row>
    <row r="25510" spans="1:7" x14ac:dyDescent="0.35">
      <c r="A25510" t="s">
        <v>10</v>
      </c>
      <c r="B25510" t="s">
        <v>22</v>
      </c>
      <c r="C25510" t="s">
        <v>7441</v>
      </c>
      <c r="D25510" s="2">
        <v>49999.88</v>
      </c>
      <c r="E25510" s="3">
        <f t="shared" si="796"/>
        <v>2.263135253763478E-4</v>
      </c>
      <c r="F25510" s="3">
        <f t="shared" si="797"/>
        <v>99.158626080114416</v>
      </c>
      <c r="G25510" t="s">
        <v>14473</v>
      </c>
    </row>
    <row r="25511" spans="1:7" x14ac:dyDescent="0.35">
      <c r="A25511" t="s">
        <v>3</v>
      </c>
      <c r="B25511" t="s">
        <v>8</v>
      </c>
      <c r="C25511" t="s">
        <v>786</v>
      </c>
      <c r="D25511" s="2">
        <v>49995.75</v>
      </c>
      <c r="E25511" s="3">
        <f t="shared" si="796"/>
        <v>2.2629483183428723E-4</v>
      </c>
      <c r="F25511" s="3">
        <f t="shared" si="797"/>
        <v>99.15885237494625</v>
      </c>
      <c r="G25511" t="s">
        <v>14473</v>
      </c>
    </row>
    <row r="25512" spans="1:7" x14ac:dyDescent="0.35">
      <c r="A25512" t="s">
        <v>3</v>
      </c>
      <c r="B25512" t="s">
        <v>83</v>
      </c>
      <c r="C25512" t="s">
        <v>2773</v>
      </c>
      <c r="D25512" s="2">
        <v>49994.66</v>
      </c>
      <c r="E25512" s="3">
        <f t="shared" si="796"/>
        <v>2.2628989818759327E-4</v>
      </c>
      <c r="F25512" s="3">
        <f t="shared" si="797"/>
        <v>99.159078664844444</v>
      </c>
      <c r="G25512" t="s">
        <v>14480</v>
      </c>
    </row>
    <row r="25513" spans="1:7" x14ac:dyDescent="0.35">
      <c r="A25513" t="s">
        <v>3</v>
      </c>
      <c r="B25513" t="s">
        <v>6</v>
      </c>
      <c r="C25513" s="8" t="s">
        <v>5749</v>
      </c>
      <c r="D25513" s="2">
        <v>49986.22</v>
      </c>
      <c r="E25513" s="3">
        <f t="shared" si="796"/>
        <v>2.2625169637282541E-4</v>
      </c>
      <c r="F25513" s="3">
        <f t="shared" si="797"/>
        <v>99.159304916540819</v>
      </c>
      <c r="G25513" t="s">
        <v>14480</v>
      </c>
    </row>
    <row r="25514" spans="1:7" x14ac:dyDescent="0.35">
      <c r="A25514" t="s">
        <v>3</v>
      </c>
      <c r="B25514" t="s">
        <v>29</v>
      </c>
      <c r="C25514" t="s">
        <v>745</v>
      </c>
      <c r="D25514" s="2">
        <v>49980.959999999999</v>
      </c>
      <c r="E25514" s="3">
        <f t="shared" si="796"/>
        <v>2.2622788813281603E-4</v>
      </c>
      <c r="F25514" s="3">
        <f t="shared" si="797"/>
        <v>99.159531144428954</v>
      </c>
      <c r="G25514" t="s">
        <v>14473</v>
      </c>
    </row>
    <row r="25515" spans="1:7" x14ac:dyDescent="0.35">
      <c r="A25515" t="s">
        <v>10</v>
      </c>
      <c r="B25515" t="s">
        <v>33</v>
      </c>
      <c r="C25515" s="7" t="s">
        <v>13657</v>
      </c>
      <c r="D25515" s="2">
        <v>49979.9</v>
      </c>
      <c r="E25515" s="3">
        <f t="shared" si="796"/>
        <v>2.2622309027456319E-4</v>
      </c>
      <c r="F25515" s="3">
        <f t="shared" si="797"/>
        <v>99.159757367519234</v>
      </c>
      <c r="G25515" t="s">
        <v>14480</v>
      </c>
    </row>
    <row r="25516" spans="1:7" x14ac:dyDescent="0.35">
      <c r="A25516" t="s">
        <v>3</v>
      </c>
      <c r="B25516" t="s">
        <v>23</v>
      </c>
      <c r="C25516" t="s">
        <v>13778</v>
      </c>
      <c r="D25516" s="2">
        <v>49978.45</v>
      </c>
      <c r="E25516" s="3">
        <f t="shared" si="796"/>
        <v>2.2621652716657583E-4</v>
      </c>
      <c r="F25516" s="3">
        <f t="shared" si="797"/>
        <v>99.159983584046401</v>
      </c>
      <c r="G25516" t="s">
        <v>14473</v>
      </c>
    </row>
    <row r="25517" spans="1:7" x14ac:dyDescent="0.35">
      <c r="A25517" t="s">
        <v>10</v>
      </c>
      <c r="B25517" t="s">
        <v>9</v>
      </c>
      <c r="C25517" t="s">
        <v>2379</v>
      </c>
      <c r="D25517" s="2">
        <v>49973.96</v>
      </c>
      <c r="E25517" s="3">
        <f t="shared" si="796"/>
        <v>2.2619620416322182E-4</v>
      </c>
      <c r="F25517" s="3">
        <f t="shared" si="797"/>
        <v>99.160209780250568</v>
      </c>
      <c r="G25517" t="s">
        <v>14473</v>
      </c>
    </row>
    <row r="25518" spans="1:7" x14ac:dyDescent="0.35">
      <c r="A25518" t="s">
        <v>10</v>
      </c>
      <c r="B25518" t="s">
        <v>40</v>
      </c>
      <c r="C25518" t="s">
        <v>4014</v>
      </c>
      <c r="D25518" s="2">
        <v>49970.3</v>
      </c>
      <c r="E25518" s="3">
        <f t="shared" si="796"/>
        <v>2.2617963797340543E-4</v>
      </c>
      <c r="F25518" s="3">
        <f t="shared" si="797"/>
        <v>99.160435959888545</v>
      </c>
      <c r="G25518" t="s">
        <v>14473</v>
      </c>
    </row>
    <row r="25519" spans="1:7" x14ac:dyDescent="0.35">
      <c r="A25519" t="s">
        <v>10</v>
      </c>
      <c r="B25519" t="s">
        <v>6</v>
      </c>
      <c r="C25519" t="s">
        <v>14386</v>
      </c>
      <c r="D25519" s="2">
        <v>49965.13</v>
      </c>
      <c r="E25519" s="3">
        <f t="shared" si="796"/>
        <v>2.2615623709871938E-4</v>
      </c>
      <c r="F25519" s="3">
        <f t="shared" si="797"/>
        <v>99.16066211612565</v>
      </c>
      <c r="G25519" t="s">
        <v>14480</v>
      </c>
    </row>
    <row r="25520" spans="1:7" x14ac:dyDescent="0.35">
      <c r="A25520" t="s">
        <v>10</v>
      </c>
      <c r="B25520" t="s">
        <v>8</v>
      </c>
      <c r="C25520" t="s">
        <v>6971</v>
      </c>
      <c r="D25520" s="2">
        <v>49960.01</v>
      </c>
      <c r="E25520" s="3">
        <f t="shared" si="796"/>
        <v>2.2613306253810189E-4</v>
      </c>
      <c r="F25520" s="3">
        <f t="shared" si="797"/>
        <v>99.16088824918819</v>
      </c>
      <c r="G25520" t="s">
        <v>14473</v>
      </c>
    </row>
    <row r="25521" spans="1:7" x14ac:dyDescent="0.35">
      <c r="A25521" t="s">
        <v>3</v>
      </c>
      <c r="B25521" t="s">
        <v>6</v>
      </c>
      <c r="C25521" t="s">
        <v>3059</v>
      </c>
      <c r="D25521" s="2">
        <v>49954.3</v>
      </c>
      <c r="E25521" s="3">
        <f t="shared" si="796"/>
        <v>2.2610721747147577E-4</v>
      </c>
      <c r="F25521" s="3">
        <f t="shared" si="797"/>
        <v>99.161114356405662</v>
      </c>
      <c r="G25521" t="s">
        <v>14480</v>
      </c>
    </row>
    <row r="25522" spans="1:7" x14ac:dyDescent="0.35">
      <c r="A25522" t="s">
        <v>10</v>
      </c>
      <c r="B25522" t="s">
        <v>57</v>
      </c>
      <c r="C25522" t="s">
        <v>1573</v>
      </c>
      <c r="D25522" s="2">
        <v>49954</v>
      </c>
      <c r="E25522" s="3">
        <f t="shared" si="796"/>
        <v>2.2610585958706458E-4</v>
      </c>
      <c r="F25522" s="3">
        <f t="shared" si="797"/>
        <v>99.161340462265244</v>
      </c>
      <c r="G25522" t="s">
        <v>14473</v>
      </c>
    </row>
    <row r="25523" spans="1:7" x14ac:dyDescent="0.35">
      <c r="A25523" t="s">
        <v>10</v>
      </c>
      <c r="B25523" t="s">
        <v>6</v>
      </c>
      <c r="C25523" t="s">
        <v>9144</v>
      </c>
      <c r="D25523" s="2">
        <v>49950</v>
      </c>
      <c r="E25523" s="3">
        <f t="shared" si="796"/>
        <v>2.2608775446158219E-4</v>
      </c>
      <c r="F25523" s="3">
        <f t="shared" si="797"/>
        <v>99.1615665500197</v>
      </c>
      <c r="G25523" t="s">
        <v>14473</v>
      </c>
    </row>
    <row r="25524" spans="1:7" x14ac:dyDescent="0.35">
      <c r="A25524" t="s">
        <v>3</v>
      </c>
      <c r="B25524" t="s">
        <v>9</v>
      </c>
      <c r="C25524" t="s">
        <v>9678</v>
      </c>
      <c r="D25524" s="2">
        <v>49947.67</v>
      </c>
      <c r="E25524" s="3">
        <f t="shared" si="796"/>
        <v>2.2607720822598868E-4</v>
      </c>
      <c r="F25524" s="3">
        <f t="shared" si="797"/>
        <v>99.161792627227925</v>
      </c>
      <c r="G25524" t="s">
        <v>14480</v>
      </c>
    </row>
    <row r="25525" spans="1:7" x14ac:dyDescent="0.35">
      <c r="A25525" t="s">
        <v>3</v>
      </c>
      <c r="B25525" t="s">
        <v>6</v>
      </c>
      <c r="C25525" t="s">
        <v>8920</v>
      </c>
      <c r="D25525" s="2">
        <v>49941.83</v>
      </c>
      <c r="E25525" s="3">
        <f t="shared" si="796"/>
        <v>2.2605077474278435E-4</v>
      </c>
      <c r="F25525" s="3">
        <f t="shared" si="797"/>
        <v>99.162018678002667</v>
      </c>
      <c r="G25525" t="s">
        <v>14480</v>
      </c>
    </row>
    <row r="25526" spans="1:7" x14ac:dyDescent="0.35">
      <c r="A25526" t="s">
        <v>3</v>
      </c>
      <c r="B25526" t="s">
        <v>6</v>
      </c>
      <c r="C25526" t="s">
        <v>12737</v>
      </c>
      <c r="D25526" s="2">
        <v>49941</v>
      </c>
      <c r="E25526" s="3">
        <f t="shared" si="796"/>
        <v>2.2604701792924674E-4</v>
      </c>
      <c r="F25526" s="3">
        <f t="shared" si="797"/>
        <v>99.162244725020599</v>
      </c>
      <c r="G25526" t="s">
        <v>14473</v>
      </c>
    </row>
    <row r="25527" spans="1:7" x14ac:dyDescent="0.35">
      <c r="A25527" t="s">
        <v>10</v>
      </c>
      <c r="B25527" t="s">
        <v>6</v>
      </c>
      <c r="C25527" t="s">
        <v>11758</v>
      </c>
      <c r="D25527" s="2">
        <v>49938.21</v>
      </c>
      <c r="E25527" s="3">
        <f t="shared" si="796"/>
        <v>2.2603438960422278E-4</v>
      </c>
      <c r="F25527" s="3">
        <f t="shared" si="797"/>
        <v>99.162470759410198</v>
      </c>
      <c r="G25527" t="s">
        <v>14480</v>
      </c>
    </row>
    <row r="25528" spans="1:7" x14ac:dyDescent="0.35">
      <c r="A25528" t="s">
        <v>3</v>
      </c>
      <c r="B25528" t="s">
        <v>6</v>
      </c>
      <c r="C25528" t="s">
        <v>7611</v>
      </c>
      <c r="D25528" s="2">
        <v>49938.13</v>
      </c>
      <c r="E25528" s="3">
        <f t="shared" si="796"/>
        <v>2.260340275017131E-4</v>
      </c>
      <c r="F25528" s="3">
        <f t="shared" si="797"/>
        <v>99.162696793437703</v>
      </c>
      <c r="G25528" t="s">
        <v>14473</v>
      </c>
    </row>
    <row r="25529" spans="1:7" x14ac:dyDescent="0.35">
      <c r="A25529" t="s">
        <v>10</v>
      </c>
      <c r="B25529" t="s">
        <v>516</v>
      </c>
      <c r="C25529" s="7" t="s">
        <v>2191</v>
      </c>
      <c r="D25529" s="2">
        <v>49932.38</v>
      </c>
      <c r="E25529" s="3">
        <f t="shared" si="796"/>
        <v>2.2600800138383216E-4</v>
      </c>
      <c r="F25529" s="3">
        <f t="shared" si="797"/>
        <v>99.16292280143908</v>
      </c>
      <c r="G25529" t="s">
        <v>14480</v>
      </c>
    </row>
    <row r="25530" spans="1:7" x14ac:dyDescent="0.35">
      <c r="A25530" t="s">
        <v>10</v>
      </c>
      <c r="B25530" t="s">
        <v>11</v>
      </c>
      <c r="C25530" t="s">
        <v>538</v>
      </c>
      <c r="D25530" s="2">
        <v>49931.92</v>
      </c>
      <c r="E25530" s="3">
        <f t="shared" si="796"/>
        <v>2.2600591929440169E-4</v>
      </c>
      <c r="F25530" s="3">
        <f t="shared" si="797"/>
        <v>99.163148807358368</v>
      </c>
      <c r="G25530" t="s">
        <v>14473</v>
      </c>
    </row>
    <row r="25531" spans="1:7" x14ac:dyDescent="0.35">
      <c r="A25531" t="s">
        <v>3</v>
      </c>
      <c r="B25531" t="s">
        <v>9</v>
      </c>
      <c r="C25531" s="8" t="s">
        <v>8113</v>
      </c>
      <c r="D25531" s="2">
        <v>49928.85</v>
      </c>
      <c r="E25531" s="3">
        <f t="shared" si="796"/>
        <v>2.2599202361059395E-4</v>
      </c>
      <c r="F25531" s="3">
        <f t="shared" si="797"/>
        <v>99.163374799381984</v>
      </c>
      <c r="G25531" t="s">
        <v>14480</v>
      </c>
    </row>
    <row r="25532" spans="1:7" x14ac:dyDescent="0.35">
      <c r="A25532" t="s">
        <v>3</v>
      </c>
      <c r="B25532" t="s">
        <v>9</v>
      </c>
      <c r="C25532" t="s">
        <v>9628</v>
      </c>
      <c r="D25532" s="2">
        <v>49927.65</v>
      </c>
      <c r="E25532" s="3">
        <f t="shared" si="796"/>
        <v>2.2598659207294922E-4</v>
      </c>
      <c r="F25532" s="3">
        <f t="shared" si="797"/>
        <v>99.163600785974054</v>
      </c>
      <c r="G25532" t="s">
        <v>14480</v>
      </c>
    </row>
    <row r="25533" spans="1:7" x14ac:dyDescent="0.35">
      <c r="A25533" t="s">
        <v>3</v>
      </c>
      <c r="B25533" t="s">
        <v>6</v>
      </c>
      <c r="C25533" t="s">
        <v>115</v>
      </c>
      <c r="D25533" s="2">
        <v>49926.03</v>
      </c>
      <c r="E25533" s="3">
        <f t="shared" si="796"/>
        <v>2.2597925949712885E-4</v>
      </c>
      <c r="F25533" s="3">
        <f t="shared" si="797"/>
        <v>99.163826765233551</v>
      </c>
      <c r="G25533" t="s">
        <v>14480</v>
      </c>
    </row>
    <row r="25534" spans="1:7" x14ac:dyDescent="0.35">
      <c r="A25534" t="s">
        <v>3</v>
      </c>
      <c r="B25534" t="s">
        <v>11</v>
      </c>
      <c r="C25534" t="s">
        <v>1390</v>
      </c>
      <c r="D25534" s="2">
        <v>49925.8</v>
      </c>
      <c r="E25534" s="3">
        <f t="shared" si="796"/>
        <v>2.259782184524136E-4</v>
      </c>
      <c r="F25534" s="3">
        <f t="shared" si="797"/>
        <v>99.164052743452004</v>
      </c>
      <c r="G25534" t="s">
        <v>14473</v>
      </c>
    </row>
    <row r="25535" spans="1:7" x14ac:dyDescent="0.35">
      <c r="A25535" t="s">
        <v>3</v>
      </c>
      <c r="B25535" t="s">
        <v>9</v>
      </c>
      <c r="C25535" t="s">
        <v>13688</v>
      </c>
      <c r="D25535" s="2">
        <v>49918.31</v>
      </c>
      <c r="E25535" s="3">
        <f t="shared" si="796"/>
        <v>2.2594431660494777E-4</v>
      </c>
      <c r="F25535" s="3">
        <f t="shared" si="797"/>
        <v>99.164278687768615</v>
      </c>
      <c r="G25535" t="s">
        <v>14473</v>
      </c>
    </row>
    <row r="25536" spans="1:7" x14ac:dyDescent="0.35">
      <c r="A25536" t="s">
        <v>10</v>
      </c>
      <c r="B25536" t="s">
        <v>13</v>
      </c>
      <c r="C25536" t="s">
        <v>5244</v>
      </c>
      <c r="D25536" s="2">
        <v>49916</v>
      </c>
      <c r="E25536" s="3">
        <f t="shared" si="796"/>
        <v>2.2593386089498171E-4</v>
      </c>
      <c r="F25536" s="3">
        <f t="shared" si="797"/>
        <v>99.164504621629504</v>
      </c>
      <c r="G25536" t="s">
        <v>14473</v>
      </c>
    </row>
    <row r="25537" spans="1:7" x14ac:dyDescent="0.35">
      <c r="A25537" t="s">
        <v>10</v>
      </c>
      <c r="B25537" t="s">
        <v>9</v>
      </c>
      <c r="C25537" t="s">
        <v>8459</v>
      </c>
      <c r="D25537" s="2">
        <v>49913.599999999999</v>
      </c>
      <c r="E25537" s="3">
        <f t="shared" si="796"/>
        <v>2.2592299781969225E-4</v>
      </c>
      <c r="F25537" s="3">
        <f t="shared" si="797"/>
        <v>99.164730544627318</v>
      </c>
      <c r="G25537" t="s">
        <v>14473</v>
      </c>
    </row>
    <row r="25538" spans="1:7" x14ac:dyDescent="0.35">
      <c r="A25538" t="s">
        <v>10</v>
      </c>
      <c r="B25538" t="s">
        <v>180</v>
      </c>
      <c r="C25538" t="s">
        <v>7588</v>
      </c>
      <c r="D25538" s="2">
        <v>49905.06</v>
      </c>
      <c r="E25538" s="3">
        <f t="shared" si="796"/>
        <v>2.2588434337678733E-4</v>
      </c>
      <c r="F25538" s="3">
        <f t="shared" si="797"/>
        <v>99.164956428970697</v>
      </c>
      <c r="G25538" t="s">
        <v>14480</v>
      </c>
    </row>
    <row r="25539" spans="1:7" x14ac:dyDescent="0.35">
      <c r="A25539" t="s">
        <v>10</v>
      </c>
      <c r="B25539" t="s">
        <v>9</v>
      </c>
      <c r="C25539" t="s">
        <v>1178</v>
      </c>
      <c r="D25539" s="2">
        <v>49903.65</v>
      </c>
      <c r="E25539" s="3">
        <f t="shared" ref="E25539:E25602" si="798">(D25539/$D$29638)*100</f>
        <v>2.2587796132005476E-4</v>
      </c>
      <c r="F25539" s="3">
        <f t="shared" si="797"/>
        <v>99.165182306932024</v>
      </c>
      <c r="G25539" t="s">
        <v>14480</v>
      </c>
    </row>
    <row r="25540" spans="1:7" x14ac:dyDescent="0.35">
      <c r="A25540" t="s">
        <v>10</v>
      </c>
      <c r="B25540" t="s">
        <v>180</v>
      </c>
      <c r="C25540" t="s">
        <v>8888</v>
      </c>
      <c r="D25540" s="2">
        <v>49895.44</v>
      </c>
      <c r="E25540" s="3">
        <f t="shared" si="798"/>
        <v>2.2584080055000212E-4</v>
      </c>
      <c r="F25540" s="3">
        <f t="shared" ref="F25540:F25603" si="799">E25540+F25539</f>
        <v>99.165408147732578</v>
      </c>
      <c r="G25540" t="s">
        <v>14473</v>
      </c>
    </row>
    <row r="25541" spans="1:7" x14ac:dyDescent="0.35">
      <c r="A25541" t="s">
        <v>10</v>
      </c>
      <c r="B25541" t="s">
        <v>29</v>
      </c>
      <c r="C25541" t="s">
        <v>5252</v>
      </c>
      <c r="D25541" s="2">
        <v>49895</v>
      </c>
      <c r="E25541" s="3">
        <f t="shared" si="798"/>
        <v>2.2583880898619904E-4</v>
      </c>
      <c r="F25541" s="3">
        <f t="shared" si="799"/>
        <v>99.165633986541565</v>
      </c>
      <c r="G25541" t="s">
        <v>14473</v>
      </c>
    </row>
    <row r="25542" spans="1:7" x14ac:dyDescent="0.35">
      <c r="A25542" t="s">
        <v>3</v>
      </c>
      <c r="B25542" t="s">
        <v>29</v>
      </c>
      <c r="C25542" t="s">
        <v>2145</v>
      </c>
      <c r="D25542" s="2">
        <v>49887.51</v>
      </c>
      <c r="E25542" s="3">
        <f t="shared" si="798"/>
        <v>2.2580490713873327E-4</v>
      </c>
      <c r="F25542" s="3">
        <f t="shared" si="799"/>
        <v>99.16585979144871</v>
      </c>
      <c r="G25542" t="s">
        <v>14473</v>
      </c>
    </row>
    <row r="25543" spans="1:7" x14ac:dyDescent="0.35">
      <c r="A25543" t="s">
        <v>3</v>
      </c>
      <c r="B25543" t="s">
        <v>38</v>
      </c>
      <c r="C25543" t="s">
        <v>320</v>
      </c>
      <c r="D25543" s="2">
        <v>49887.32</v>
      </c>
      <c r="E25543" s="3">
        <f t="shared" si="798"/>
        <v>2.2580404714527284E-4</v>
      </c>
      <c r="F25543" s="3">
        <f t="shared" si="799"/>
        <v>99.166085595495858</v>
      </c>
      <c r="G25543" t="s">
        <v>14473</v>
      </c>
    </row>
    <row r="25544" spans="1:7" x14ac:dyDescent="0.35">
      <c r="A25544" t="s">
        <v>3</v>
      </c>
      <c r="B25544" t="s">
        <v>9</v>
      </c>
      <c r="C25544" t="s">
        <v>6932</v>
      </c>
      <c r="D25544" s="2">
        <v>49886.38</v>
      </c>
      <c r="E25544" s="3">
        <f t="shared" si="798"/>
        <v>2.2579979244078446E-4</v>
      </c>
      <c r="F25544" s="3">
        <f t="shared" si="799"/>
        <v>99.166311395288304</v>
      </c>
      <c r="G25544" t="s">
        <v>14480</v>
      </c>
    </row>
    <row r="25545" spans="1:7" x14ac:dyDescent="0.35">
      <c r="A25545" t="s">
        <v>10</v>
      </c>
      <c r="B25545" t="s">
        <v>62</v>
      </c>
      <c r="C25545" s="8" t="s">
        <v>679</v>
      </c>
      <c r="D25545" s="2">
        <v>49883.95</v>
      </c>
      <c r="E25545" s="3">
        <f t="shared" si="798"/>
        <v>2.2578879357705391E-4</v>
      </c>
      <c r="F25545" s="3">
        <f t="shared" si="799"/>
        <v>99.166537184081875</v>
      </c>
      <c r="G25545" t="s">
        <v>14480</v>
      </c>
    </row>
    <row r="25546" spans="1:7" x14ac:dyDescent="0.35">
      <c r="A25546" t="s">
        <v>3</v>
      </c>
      <c r="B25546" t="s">
        <v>29</v>
      </c>
      <c r="C25546" t="s">
        <v>8512</v>
      </c>
      <c r="D25546" s="2">
        <v>49883.42</v>
      </c>
      <c r="E25546" s="3">
        <f t="shared" si="798"/>
        <v>2.2578639464792749E-4</v>
      </c>
      <c r="F25546" s="3">
        <f t="shared" si="799"/>
        <v>99.166762970476526</v>
      </c>
      <c r="G25546" t="s">
        <v>14480</v>
      </c>
    </row>
    <row r="25547" spans="1:7" x14ac:dyDescent="0.35">
      <c r="A25547" t="s">
        <v>10</v>
      </c>
      <c r="B25547" t="s">
        <v>22</v>
      </c>
      <c r="C25547" t="s">
        <v>3305</v>
      </c>
      <c r="D25547" s="2">
        <v>49881.47</v>
      </c>
      <c r="E25547" s="3">
        <f t="shared" si="798"/>
        <v>2.2577756839925483E-4</v>
      </c>
      <c r="F25547" s="3">
        <f t="shared" si="799"/>
        <v>99.166988748044929</v>
      </c>
      <c r="G25547" t="s">
        <v>14473</v>
      </c>
    </row>
    <row r="25548" spans="1:7" x14ac:dyDescent="0.35">
      <c r="A25548" t="s">
        <v>10</v>
      </c>
      <c r="B25548" t="s">
        <v>33</v>
      </c>
      <c r="C25548" t="s">
        <v>3440</v>
      </c>
      <c r="D25548" s="2">
        <v>49873.45</v>
      </c>
      <c r="E25548" s="3">
        <f t="shared" si="798"/>
        <v>2.2574126762266259E-4</v>
      </c>
      <c r="F25548" s="3">
        <f t="shared" si="799"/>
        <v>99.167214489312556</v>
      </c>
      <c r="G25548" t="s">
        <v>14473</v>
      </c>
    </row>
    <row r="25549" spans="1:7" x14ac:dyDescent="0.35">
      <c r="A25549" t="s">
        <v>10</v>
      </c>
      <c r="B25549" t="s">
        <v>8</v>
      </c>
      <c r="C25549" t="s">
        <v>12769</v>
      </c>
      <c r="D25549" s="2">
        <v>49873.01</v>
      </c>
      <c r="E25549" s="3">
        <f t="shared" si="798"/>
        <v>2.2573927605885953E-4</v>
      </c>
      <c r="F25549" s="3">
        <f t="shared" si="799"/>
        <v>99.167440228588617</v>
      </c>
      <c r="G25549" t="s">
        <v>14473</v>
      </c>
    </row>
    <row r="25550" spans="1:7" x14ac:dyDescent="0.35">
      <c r="A25550" t="s">
        <v>10</v>
      </c>
      <c r="B25550" t="s">
        <v>37</v>
      </c>
      <c r="C25550" t="s">
        <v>8916</v>
      </c>
      <c r="D25550" s="2">
        <v>49871.78</v>
      </c>
      <c r="E25550" s="3">
        <f t="shared" si="798"/>
        <v>2.2573370873277368E-4</v>
      </c>
      <c r="F25550" s="3">
        <f t="shared" si="799"/>
        <v>99.167665962297349</v>
      </c>
      <c r="G25550" t="s">
        <v>14473</v>
      </c>
    </row>
    <row r="25551" spans="1:7" x14ac:dyDescent="0.35">
      <c r="A25551" t="s">
        <v>3</v>
      </c>
      <c r="B25551" t="s">
        <v>67</v>
      </c>
      <c r="C25551" t="s">
        <v>13588</v>
      </c>
      <c r="D25551" s="2">
        <v>49869</v>
      </c>
      <c r="E25551" s="3">
        <f t="shared" si="798"/>
        <v>2.2572112567056338E-4</v>
      </c>
      <c r="F25551" s="3">
        <f t="shared" si="799"/>
        <v>99.167891683423022</v>
      </c>
      <c r="G25551" t="s">
        <v>14473</v>
      </c>
    </row>
    <row r="25552" spans="1:7" x14ac:dyDescent="0.35">
      <c r="A25552" t="s">
        <v>10</v>
      </c>
      <c r="B25552" t="s">
        <v>32</v>
      </c>
      <c r="C25552" t="s">
        <v>8356</v>
      </c>
      <c r="D25552" s="2">
        <v>49866.68</v>
      </c>
      <c r="E25552" s="3">
        <f t="shared" si="798"/>
        <v>2.2571062469778361E-4</v>
      </c>
      <c r="F25552" s="3">
        <f t="shared" si="799"/>
        <v>99.168117394047727</v>
      </c>
      <c r="G25552" t="s">
        <v>14473</v>
      </c>
    </row>
    <row r="25553" spans="1:7" x14ac:dyDescent="0.35">
      <c r="A25553" t="s">
        <v>10</v>
      </c>
      <c r="B25553" t="s">
        <v>40</v>
      </c>
      <c r="C25553" s="6" t="s">
        <v>1418</v>
      </c>
      <c r="D25553" s="2">
        <v>49864.34</v>
      </c>
      <c r="E25553" s="3">
        <f t="shared" si="798"/>
        <v>2.2570003319937639E-4</v>
      </c>
      <c r="F25553" s="3">
        <f t="shared" si="799"/>
        <v>99.168343094080925</v>
      </c>
      <c r="G25553" t="s">
        <v>14473</v>
      </c>
    </row>
    <row r="25554" spans="1:7" x14ac:dyDescent="0.35">
      <c r="A25554" t="s">
        <v>10</v>
      </c>
      <c r="B25554" t="s">
        <v>8</v>
      </c>
      <c r="C25554" s="8" t="s">
        <v>9350</v>
      </c>
      <c r="D25554" s="2">
        <v>49862.27</v>
      </c>
      <c r="E25554" s="3">
        <f t="shared" si="798"/>
        <v>2.2569066379693923E-4</v>
      </c>
      <c r="F25554" s="3">
        <f t="shared" si="799"/>
        <v>99.168568784744721</v>
      </c>
      <c r="G25554" t="s">
        <v>14480</v>
      </c>
    </row>
    <row r="25555" spans="1:7" x14ac:dyDescent="0.35">
      <c r="A25555" t="s">
        <v>3</v>
      </c>
      <c r="B25555" t="s">
        <v>40</v>
      </c>
      <c r="C25555" t="s">
        <v>5472</v>
      </c>
      <c r="D25555" s="2">
        <v>49859.75</v>
      </c>
      <c r="E25555" s="3">
        <f t="shared" si="798"/>
        <v>2.2567925756788532E-4</v>
      </c>
      <c r="F25555" s="3">
        <f t="shared" si="799"/>
        <v>99.168794464002289</v>
      </c>
      <c r="G25555" t="s">
        <v>14473</v>
      </c>
    </row>
    <row r="25556" spans="1:7" x14ac:dyDescent="0.35">
      <c r="A25556" t="s">
        <v>10</v>
      </c>
      <c r="B25556" t="s">
        <v>9</v>
      </c>
      <c r="C25556" t="s">
        <v>540</v>
      </c>
      <c r="D25556" s="2">
        <v>49858.83</v>
      </c>
      <c r="E25556" s="3">
        <f t="shared" si="798"/>
        <v>2.2567509338902438E-4</v>
      </c>
      <c r="F25556" s="3">
        <f t="shared" si="799"/>
        <v>99.169020139095679</v>
      </c>
      <c r="G25556" t="s">
        <v>14473</v>
      </c>
    </row>
    <row r="25557" spans="1:7" x14ac:dyDescent="0.35">
      <c r="A25557" t="s">
        <v>10</v>
      </c>
      <c r="B25557" t="s">
        <v>488</v>
      </c>
      <c r="C25557" t="s">
        <v>188</v>
      </c>
      <c r="D25557" s="2">
        <v>49856.03</v>
      </c>
      <c r="E25557" s="3">
        <f t="shared" si="798"/>
        <v>2.2566241980118669E-4</v>
      </c>
      <c r="F25557" s="3">
        <f t="shared" si="799"/>
        <v>99.169245801515487</v>
      </c>
      <c r="G25557" t="s">
        <v>14473</v>
      </c>
    </row>
    <row r="25558" spans="1:7" x14ac:dyDescent="0.35">
      <c r="A25558" t="s">
        <v>3</v>
      </c>
      <c r="B25558" t="s">
        <v>9</v>
      </c>
      <c r="C25558" t="s">
        <v>5699</v>
      </c>
      <c r="D25558" s="2">
        <v>49853.11</v>
      </c>
      <c r="E25558" s="3">
        <f t="shared" si="798"/>
        <v>2.2564920305958452E-4</v>
      </c>
      <c r="F25558" s="3">
        <f t="shared" si="799"/>
        <v>99.169471450718547</v>
      </c>
      <c r="G25558" t="s">
        <v>14473</v>
      </c>
    </row>
    <row r="25559" spans="1:7" x14ac:dyDescent="0.35">
      <c r="A25559" t="s">
        <v>10</v>
      </c>
      <c r="B25559" t="s">
        <v>195</v>
      </c>
      <c r="C25559" t="s">
        <v>3462</v>
      </c>
      <c r="D25559" s="2">
        <v>49852.21</v>
      </c>
      <c r="E25559" s="3">
        <f t="shared" si="798"/>
        <v>2.2564512940635096E-4</v>
      </c>
      <c r="F25559" s="3">
        <f t="shared" si="799"/>
        <v>99.169697095847951</v>
      </c>
      <c r="G25559" t="s">
        <v>14473</v>
      </c>
    </row>
    <row r="25560" spans="1:7" x14ac:dyDescent="0.35">
      <c r="A25560" t="s">
        <v>10</v>
      </c>
      <c r="B25560" t="s">
        <v>37</v>
      </c>
      <c r="C25560" s="8" t="s">
        <v>7161</v>
      </c>
      <c r="D25560" s="2">
        <v>49847</v>
      </c>
      <c r="E25560" s="3">
        <f t="shared" si="798"/>
        <v>2.2562154748041017E-4</v>
      </c>
      <c r="F25560" s="3">
        <f t="shared" si="799"/>
        <v>99.169922717395437</v>
      </c>
      <c r="G25560" t="s">
        <v>14480</v>
      </c>
    </row>
    <row r="25561" spans="1:7" x14ac:dyDescent="0.35">
      <c r="A25561" t="s">
        <v>3</v>
      </c>
      <c r="B25561" t="s">
        <v>9</v>
      </c>
      <c r="C25561" t="s">
        <v>7616</v>
      </c>
      <c r="D25561" s="2">
        <v>49841.7</v>
      </c>
      <c r="E25561" s="3">
        <f t="shared" si="798"/>
        <v>2.2559755818914593E-4</v>
      </c>
      <c r="F25561" s="3">
        <f t="shared" si="799"/>
        <v>99.170148314953622</v>
      </c>
      <c r="G25561" t="s">
        <v>14480</v>
      </c>
    </row>
    <row r="25562" spans="1:7" x14ac:dyDescent="0.35">
      <c r="A25562" t="s">
        <v>3</v>
      </c>
      <c r="B25562" t="s">
        <v>8</v>
      </c>
      <c r="C25562" t="s">
        <v>13208</v>
      </c>
      <c r="D25562" s="2">
        <v>49840.02</v>
      </c>
      <c r="E25562" s="3">
        <f t="shared" si="798"/>
        <v>2.2558995403644332E-4</v>
      </c>
      <c r="F25562" s="3">
        <f t="shared" si="799"/>
        <v>99.170373904907663</v>
      </c>
      <c r="G25562" t="s">
        <v>14480</v>
      </c>
    </row>
    <row r="25563" spans="1:7" x14ac:dyDescent="0.35">
      <c r="A25563" t="s">
        <v>3</v>
      </c>
      <c r="B25563" t="s">
        <v>38</v>
      </c>
      <c r="C25563" t="s">
        <v>8936</v>
      </c>
      <c r="D25563" s="2">
        <v>49838.12</v>
      </c>
      <c r="E25563" s="3">
        <f t="shared" si="798"/>
        <v>2.2558135410183919E-4</v>
      </c>
      <c r="F25563" s="3">
        <f t="shared" si="799"/>
        <v>99.170599486261764</v>
      </c>
      <c r="G25563" t="s">
        <v>14473</v>
      </c>
    </row>
    <row r="25564" spans="1:7" x14ac:dyDescent="0.35">
      <c r="A25564" t="s">
        <v>3</v>
      </c>
      <c r="B25564" t="s">
        <v>40</v>
      </c>
      <c r="C25564" s="6" t="s">
        <v>4225</v>
      </c>
      <c r="D25564" s="2">
        <v>49835.95</v>
      </c>
      <c r="E25564" s="3">
        <f t="shared" si="798"/>
        <v>2.2557153207126499E-4</v>
      </c>
      <c r="F25564" s="3">
        <f t="shared" si="799"/>
        <v>99.170825057793834</v>
      </c>
      <c r="G25564" t="s">
        <v>14473</v>
      </c>
    </row>
    <row r="25565" spans="1:7" x14ac:dyDescent="0.35">
      <c r="A25565" t="s">
        <v>3</v>
      </c>
      <c r="B25565" t="s">
        <v>9</v>
      </c>
      <c r="C25565" t="s">
        <v>13847</v>
      </c>
      <c r="D25565" s="2">
        <v>49831.78</v>
      </c>
      <c r="E25565" s="3">
        <f t="shared" si="798"/>
        <v>2.2555265747794959E-4</v>
      </c>
      <c r="F25565" s="3">
        <f t="shared" si="799"/>
        <v>99.171050610451317</v>
      </c>
      <c r="G25565" t="s">
        <v>14480</v>
      </c>
    </row>
    <row r="25566" spans="1:7" x14ac:dyDescent="0.35">
      <c r="A25566" t="s">
        <v>10</v>
      </c>
      <c r="B25566" t="s">
        <v>13</v>
      </c>
      <c r="C25566" t="s">
        <v>3833</v>
      </c>
      <c r="D25566" s="2">
        <v>49830.7</v>
      </c>
      <c r="E25566" s="3">
        <f t="shared" si="798"/>
        <v>2.2554776909406932E-4</v>
      </c>
      <c r="F25566" s="3">
        <f t="shared" si="799"/>
        <v>99.171276158220408</v>
      </c>
      <c r="G25566" t="s">
        <v>14480</v>
      </c>
    </row>
    <row r="25567" spans="1:7" x14ac:dyDescent="0.35">
      <c r="A25567" t="s">
        <v>3</v>
      </c>
      <c r="B25567" t="s">
        <v>40</v>
      </c>
      <c r="C25567" t="s">
        <v>9118</v>
      </c>
      <c r="D25567" s="2">
        <v>49825.82</v>
      </c>
      <c r="E25567" s="3">
        <f t="shared" si="798"/>
        <v>2.2552568084098078E-4</v>
      </c>
      <c r="F25567" s="3">
        <f t="shared" si="799"/>
        <v>99.171501683901255</v>
      </c>
      <c r="G25567" t="s">
        <v>14473</v>
      </c>
    </row>
    <row r="25568" spans="1:7" x14ac:dyDescent="0.35">
      <c r="A25568" t="s">
        <v>10</v>
      </c>
      <c r="B25568" t="s">
        <v>6</v>
      </c>
      <c r="C25568" t="s">
        <v>9356</v>
      </c>
      <c r="D25568" s="2">
        <v>49822.879999999997</v>
      </c>
      <c r="E25568" s="3">
        <f t="shared" si="798"/>
        <v>2.255123735737512E-4</v>
      </c>
      <c r="F25568" s="3">
        <f t="shared" si="799"/>
        <v>99.17172719627483</v>
      </c>
      <c r="G25568" t="s">
        <v>14473</v>
      </c>
    </row>
    <row r="25569" spans="1:7" x14ac:dyDescent="0.35">
      <c r="A25569" t="s">
        <v>3</v>
      </c>
      <c r="B25569" t="s">
        <v>8</v>
      </c>
      <c r="C25569" t="s">
        <v>10665</v>
      </c>
      <c r="D25569" s="2">
        <v>49817.38</v>
      </c>
      <c r="E25569" s="3">
        <f t="shared" si="798"/>
        <v>2.2548747902621287E-4</v>
      </c>
      <c r="F25569" s="3">
        <f t="shared" si="799"/>
        <v>99.171952683753858</v>
      </c>
      <c r="G25569" t="s">
        <v>14480</v>
      </c>
    </row>
    <row r="25570" spans="1:7" x14ac:dyDescent="0.35">
      <c r="A25570" t="s">
        <v>3</v>
      </c>
      <c r="B25570" t="s">
        <v>4302</v>
      </c>
      <c r="C25570" t="s">
        <v>14150</v>
      </c>
      <c r="D25570" s="2">
        <v>49816.85</v>
      </c>
      <c r="E25570" s="3">
        <f t="shared" si="798"/>
        <v>2.254850800970865E-4</v>
      </c>
      <c r="F25570" s="3">
        <f t="shared" si="799"/>
        <v>99.172178168833952</v>
      </c>
      <c r="G25570" t="s">
        <v>14473</v>
      </c>
    </row>
    <row r="25571" spans="1:7" x14ac:dyDescent="0.35">
      <c r="A25571" t="s">
        <v>3</v>
      </c>
      <c r="B25571" t="s">
        <v>22</v>
      </c>
      <c r="C25571" t="s">
        <v>6520</v>
      </c>
      <c r="D25571" s="2">
        <v>49815.47</v>
      </c>
      <c r="E25571" s="3">
        <f t="shared" si="798"/>
        <v>2.2547883382879508E-4</v>
      </c>
      <c r="F25571" s="3">
        <f t="shared" si="799"/>
        <v>99.172403647667778</v>
      </c>
      <c r="G25571" t="s">
        <v>14480</v>
      </c>
    </row>
    <row r="25572" spans="1:7" x14ac:dyDescent="0.35">
      <c r="A25572" t="s">
        <v>3</v>
      </c>
      <c r="B25572" t="s">
        <v>122</v>
      </c>
      <c r="C25572" t="s">
        <v>2626</v>
      </c>
      <c r="D25572" s="2">
        <v>49813.19</v>
      </c>
      <c r="E25572" s="3">
        <f t="shared" si="798"/>
        <v>2.2546851390727011E-4</v>
      </c>
      <c r="F25572" s="3">
        <f t="shared" si="799"/>
        <v>99.172629116181682</v>
      </c>
      <c r="G25572" t="s">
        <v>14473</v>
      </c>
    </row>
    <row r="25573" spans="1:7" x14ac:dyDescent="0.35">
      <c r="A25573" t="s">
        <v>10</v>
      </c>
      <c r="B25573" t="s">
        <v>32</v>
      </c>
      <c r="C25573" t="s">
        <v>9039</v>
      </c>
      <c r="D25573" s="2">
        <v>49806.07</v>
      </c>
      <c r="E25573" s="3">
        <f t="shared" si="798"/>
        <v>2.254362867839114E-4</v>
      </c>
      <c r="F25573" s="3">
        <f t="shared" si="799"/>
        <v>99.172854552468465</v>
      </c>
      <c r="G25573" t="s">
        <v>14480</v>
      </c>
    </row>
    <row r="25574" spans="1:7" x14ac:dyDescent="0.35">
      <c r="A25574" t="s">
        <v>10</v>
      </c>
      <c r="B25574" t="s">
        <v>122</v>
      </c>
      <c r="C25574" t="s">
        <v>1536</v>
      </c>
      <c r="D25574" s="2">
        <v>49805.61</v>
      </c>
      <c r="E25574" s="3">
        <f t="shared" si="798"/>
        <v>2.2543420469448093E-4</v>
      </c>
      <c r="F25574" s="3">
        <f t="shared" si="799"/>
        <v>99.173079986673159</v>
      </c>
      <c r="G25574" t="s">
        <v>14473</v>
      </c>
    </row>
    <row r="25575" spans="1:7" x14ac:dyDescent="0.35">
      <c r="A25575" t="s">
        <v>10</v>
      </c>
      <c r="B25575" t="s">
        <v>13</v>
      </c>
      <c r="C25575" t="s">
        <v>10456</v>
      </c>
      <c r="D25575" s="2">
        <v>49804.4</v>
      </c>
      <c r="E25575" s="3">
        <f t="shared" si="798"/>
        <v>2.2542872789402252E-4</v>
      </c>
      <c r="F25575" s="3">
        <f t="shared" si="799"/>
        <v>99.173305415401046</v>
      </c>
      <c r="G25575" t="s">
        <v>14473</v>
      </c>
    </row>
    <row r="25576" spans="1:7" x14ac:dyDescent="0.35">
      <c r="A25576" t="s">
        <v>3</v>
      </c>
      <c r="B25576" t="s">
        <v>386</v>
      </c>
      <c r="C25576" t="s">
        <v>387</v>
      </c>
      <c r="D25576" s="2">
        <v>49802.8</v>
      </c>
      <c r="E25576" s="3">
        <f t="shared" si="798"/>
        <v>2.2542148584382953E-4</v>
      </c>
      <c r="F25576" s="3">
        <f t="shared" si="799"/>
        <v>99.173530836886883</v>
      </c>
      <c r="G25576" t="s">
        <v>14473</v>
      </c>
    </row>
    <row r="25577" spans="1:7" x14ac:dyDescent="0.35">
      <c r="A25577" t="s">
        <v>3</v>
      </c>
      <c r="B25577" t="s">
        <v>32</v>
      </c>
      <c r="C25577" s="7" t="s">
        <v>8491</v>
      </c>
      <c r="D25577" s="2">
        <v>49802.5</v>
      </c>
      <c r="E25577" s="3">
        <f t="shared" si="798"/>
        <v>2.2542012795941834E-4</v>
      </c>
      <c r="F25577" s="3">
        <f t="shared" si="799"/>
        <v>99.173756257014844</v>
      </c>
      <c r="G25577" t="s">
        <v>14480</v>
      </c>
    </row>
    <row r="25578" spans="1:7" x14ac:dyDescent="0.35">
      <c r="A25578" t="s">
        <v>10</v>
      </c>
      <c r="B25578" t="s">
        <v>8578</v>
      </c>
      <c r="C25578" s="7" t="s">
        <v>13416</v>
      </c>
      <c r="D25578" s="2">
        <v>49800.7</v>
      </c>
      <c r="E25578" s="3">
        <f t="shared" si="798"/>
        <v>2.2541198065295127E-4</v>
      </c>
      <c r="F25578" s="3">
        <f t="shared" si="799"/>
        <v>99.173981668995495</v>
      </c>
      <c r="G25578" t="s">
        <v>14480</v>
      </c>
    </row>
    <row r="25579" spans="1:7" x14ac:dyDescent="0.35">
      <c r="A25579" t="s">
        <v>10</v>
      </c>
      <c r="B25579" t="s">
        <v>76</v>
      </c>
      <c r="C25579" t="s">
        <v>950</v>
      </c>
      <c r="D25579" s="2">
        <v>49800.36</v>
      </c>
      <c r="E25579" s="3">
        <f t="shared" si="798"/>
        <v>2.2541044171728528E-4</v>
      </c>
      <c r="F25579" s="3">
        <f t="shared" si="799"/>
        <v>99.17420707943721</v>
      </c>
      <c r="G25579" t="s">
        <v>14473</v>
      </c>
    </row>
    <row r="25580" spans="1:7" x14ac:dyDescent="0.35">
      <c r="A25580" t="s">
        <v>10</v>
      </c>
      <c r="B25580" t="s">
        <v>8</v>
      </c>
      <c r="C25580" t="s">
        <v>3600</v>
      </c>
      <c r="D25580" s="2">
        <v>49800</v>
      </c>
      <c r="E25580" s="3">
        <f t="shared" si="798"/>
        <v>2.2540881225599184E-4</v>
      </c>
      <c r="F25580" s="3">
        <f t="shared" si="799"/>
        <v>99.174432488249465</v>
      </c>
      <c r="G25580" t="s">
        <v>14473</v>
      </c>
    </row>
    <row r="25581" spans="1:7" x14ac:dyDescent="0.35">
      <c r="A25581" t="s">
        <v>3</v>
      </c>
      <c r="B25581" t="s">
        <v>13</v>
      </c>
      <c r="C25581" t="s">
        <v>543</v>
      </c>
      <c r="D25581" s="2">
        <v>49793.73</v>
      </c>
      <c r="E25581" s="3">
        <f t="shared" si="798"/>
        <v>2.2538043247179819E-4</v>
      </c>
      <c r="F25581" s="3">
        <f t="shared" si="799"/>
        <v>99.174657868681933</v>
      </c>
      <c r="G25581" t="s">
        <v>14473</v>
      </c>
    </row>
    <row r="25582" spans="1:7" x14ac:dyDescent="0.35">
      <c r="A25582" t="s">
        <v>10</v>
      </c>
      <c r="B25582" t="s">
        <v>62</v>
      </c>
      <c r="C25582" t="s">
        <v>12419</v>
      </c>
      <c r="D25582" s="2">
        <v>49789.88</v>
      </c>
      <c r="E25582" s="3">
        <f t="shared" si="798"/>
        <v>2.2536300628852132E-4</v>
      </c>
      <c r="F25582" s="3">
        <f t="shared" si="799"/>
        <v>99.174883231688227</v>
      </c>
      <c r="G25582" t="s">
        <v>14473</v>
      </c>
    </row>
    <row r="25583" spans="1:7" x14ac:dyDescent="0.35">
      <c r="A25583" t="s">
        <v>10</v>
      </c>
      <c r="B25583" t="s">
        <v>18</v>
      </c>
      <c r="C25583" t="s">
        <v>9937</v>
      </c>
      <c r="D25583" s="2">
        <v>49789</v>
      </c>
      <c r="E25583" s="3">
        <f t="shared" si="798"/>
        <v>2.2535902316091522E-4</v>
      </c>
      <c r="F25583" s="3">
        <f t="shared" si="799"/>
        <v>99.175108590711389</v>
      </c>
      <c r="G25583" t="s">
        <v>14480</v>
      </c>
    </row>
    <row r="25584" spans="1:7" x14ac:dyDescent="0.35">
      <c r="A25584" t="s">
        <v>3</v>
      </c>
      <c r="B25584" t="s">
        <v>92</v>
      </c>
      <c r="C25584" t="s">
        <v>416</v>
      </c>
      <c r="D25584" s="2">
        <v>49787.41</v>
      </c>
      <c r="E25584" s="3">
        <f t="shared" si="798"/>
        <v>2.2535182637353597E-4</v>
      </c>
      <c r="F25584" s="3">
        <f t="shared" si="799"/>
        <v>99.175333942537762</v>
      </c>
      <c r="G25584" t="s">
        <v>14473</v>
      </c>
    </row>
    <row r="25585" spans="1:7" x14ac:dyDescent="0.35">
      <c r="A25585" t="s">
        <v>3</v>
      </c>
      <c r="B25585" t="s">
        <v>13</v>
      </c>
      <c r="C25585" t="s">
        <v>6523</v>
      </c>
      <c r="D25585" s="2">
        <v>49787.16</v>
      </c>
      <c r="E25585" s="3">
        <f t="shared" si="798"/>
        <v>2.2535069480319333E-4</v>
      </c>
      <c r="F25585" s="3">
        <f t="shared" si="799"/>
        <v>99.175559293232567</v>
      </c>
      <c r="G25585" t="s">
        <v>14473</v>
      </c>
    </row>
    <row r="25586" spans="1:7" x14ac:dyDescent="0.35">
      <c r="A25586" t="s">
        <v>3</v>
      </c>
      <c r="B25586" t="s">
        <v>37</v>
      </c>
      <c r="C25586" t="s">
        <v>116</v>
      </c>
      <c r="D25586" s="2">
        <v>49783.27</v>
      </c>
      <c r="E25586" s="3">
        <f t="shared" si="798"/>
        <v>2.2533308756866166E-4</v>
      </c>
      <c r="F25586" s="3">
        <f t="shared" si="799"/>
        <v>99.175784626320137</v>
      </c>
      <c r="G25586" t="s">
        <v>14473</v>
      </c>
    </row>
    <row r="25587" spans="1:7" x14ac:dyDescent="0.35">
      <c r="A25587" t="s">
        <v>3</v>
      </c>
      <c r="B25587" t="s">
        <v>180</v>
      </c>
      <c r="C25587" t="s">
        <v>12586</v>
      </c>
      <c r="D25587" s="2">
        <v>49777.599999999999</v>
      </c>
      <c r="E25587" s="3">
        <f t="shared" si="798"/>
        <v>2.2530742355329034E-4</v>
      </c>
      <c r="F25587" s="3">
        <f t="shared" si="799"/>
        <v>99.176009933743686</v>
      </c>
      <c r="G25587" t="s">
        <v>14480</v>
      </c>
    </row>
    <row r="25588" spans="1:7" x14ac:dyDescent="0.35">
      <c r="A25588" t="s">
        <v>10</v>
      </c>
      <c r="B25588" t="s">
        <v>8</v>
      </c>
      <c r="C25588" t="s">
        <v>2060</v>
      </c>
      <c r="D25588" s="2">
        <v>49777.52</v>
      </c>
      <c r="E25588" s="3">
        <f t="shared" si="798"/>
        <v>2.2530706145078069E-4</v>
      </c>
      <c r="F25588" s="3">
        <f t="shared" si="799"/>
        <v>99.176235240805141</v>
      </c>
      <c r="G25588" t="s">
        <v>14473</v>
      </c>
    </row>
    <row r="25589" spans="1:7" x14ac:dyDescent="0.35">
      <c r="A25589" t="s">
        <v>10</v>
      </c>
      <c r="B25589" t="s">
        <v>180</v>
      </c>
      <c r="C25589" t="s">
        <v>7101</v>
      </c>
      <c r="D25589" s="2">
        <v>49776.43</v>
      </c>
      <c r="E25589" s="3">
        <f t="shared" si="798"/>
        <v>2.2530212780408674E-4</v>
      </c>
      <c r="F25589" s="3">
        <f t="shared" si="799"/>
        <v>99.176460542932944</v>
      </c>
      <c r="G25589" t="s">
        <v>14473</v>
      </c>
    </row>
    <row r="25590" spans="1:7" x14ac:dyDescent="0.35">
      <c r="A25590" t="s">
        <v>3</v>
      </c>
      <c r="B25590" t="s">
        <v>23</v>
      </c>
      <c r="C25590" t="s">
        <v>2464</v>
      </c>
      <c r="D25590" s="2">
        <v>49767.26</v>
      </c>
      <c r="E25590" s="3">
        <f t="shared" si="798"/>
        <v>2.2526062180391835E-4</v>
      </c>
      <c r="F25590" s="3">
        <f t="shared" si="799"/>
        <v>99.176685803554747</v>
      </c>
      <c r="G25590" t="s">
        <v>14480</v>
      </c>
    </row>
    <row r="25591" spans="1:7" x14ac:dyDescent="0.35">
      <c r="A25591" t="s">
        <v>3</v>
      </c>
      <c r="B25591" t="s">
        <v>4</v>
      </c>
      <c r="C25591" t="s">
        <v>5</v>
      </c>
      <c r="D25591" s="2">
        <v>49766.81</v>
      </c>
      <c r="E25591" s="3">
        <f t="shared" si="798"/>
        <v>2.2525858497730153E-4</v>
      </c>
      <c r="F25591" s="3">
        <f t="shared" si="799"/>
        <v>99.176911062139723</v>
      </c>
      <c r="G25591" t="s">
        <v>14473</v>
      </c>
    </row>
    <row r="25592" spans="1:7" x14ac:dyDescent="0.35">
      <c r="A25592" t="s">
        <v>10</v>
      </c>
      <c r="B25592" t="s">
        <v>8</v>
      </c>
      <c r="C25592" t="s">
        <v>744</v>
      </c>
      <c r="D25592" s="2">
        <v>49760.83</v>
      </c>
      <c r="E25592" s="3">
        <f t="shared" si="798"/>
        <v>2.2523151781470537E-4</v>
      </c>
      <c r="F25592" s="3">
        <f t="shared" si="799"/>
        <v>99.17713629365754</v>
      </c>
      <c r="G25592" t="s">
        <v>14473</v>
      </c>
    </row>
    <row r="25593" spans="1:7" x14ac:dyDescent="0.35">
      <c r="A25593" t="s">
        <v>3</v>
      </c>
      <c r="B25593" t="s">
        <v>9</v>
      </c>
      <c r="C25593" t="s">
        <v>12014</v>
      </c>
      <c r="D25593" s="2">
        <v>49759.96</v>
      </c>
      <c r="E25593" s="3">
        <f t="shared" si="798"/>
        <v>2.2522757994991295E-4</v>
      </c>
      <c r="F25593" s="3">
        <f t="shared" si="799"/>
        <v>99.177361521237486</v>
      </c>
      <c r="G25593" t="s">
        <v>14480</v>
      </c>
    </row>
    <row r="25594" spans="1:7" x14ac:dyDescent="0.35">
      <c r="A25594" t="s">
        <v>10</v>
      </c>
      <c r="B25594" t="s">
        <v>33</v>
      </c>
      <c r="C25594" t="s">
        <v>3905</v>
      </c>
      <c r="D25594" s="2">
        <v>49755.33</v>
      </c>
      <c r="E25594" s="3">
        <f t="shared" si="798"/>
        <v>2.2520662326716703E-4</v>
      </c>
      <c r="F25594" s="3">
        <f t="shared" si="799"/>
        <v>99.177586727860756</v>
      </c>
      <c r="G25594" t="s">
        <v>14473</v>
      </c>
    </row>
    <row r="25595" spans="1:7" x14ac:dyDescent="0.35">
      <c r="A25595" t="s">
        <v>10</v>
      </c>
      <c r="B25595" t="s">
        <v>8</v>
      </c>
      <c r="C25595" t="s">
        <v>976</v>
      </c>
      <c r="D25595" s="2">
        <v>49754.28</v>
      </c>
      <c r="E25595" s="3">
        <f t="shared" si="798"/>
        <v>2.252018706717279E-4</v>
      </c>
      <c r="F25595" s="3">
        <f t="shared" si="799"/>
        <v>99.177811929731433</v>
      </c>
      <c r="G25595" t="s">
        <v>14473</v>
      </c>
    </row>
    <row r="25596" spans="1:7" x14ac:dyDescent="0.35">
      <c r="A25596" t="s">
        <v>3</v>
      </c>
      <c r="B25596" t="s">
        <v>9</v>
      </c>
      <c r="C25596" t="s">
        <v>6567</v>
      </c>
      <c r="D25596" s="2">
        <v>49751.54</v>
      </c>
      <c r="E25596" s="3">
        <f t="shared" si="798"/>
        <v>2.2518946866077245E-4</v>
      </c>
      <c r="F25596" s="3">
        <f t="shared" si="799"/>
        <v>99.178037119200098</v>
      </c>
      <c r="G25596" t="s">
        <v>14473</v>
      </c>
    </row>
    <row r="25597" spans="1:7" x14ac:dyDescent="0.35">
      <c r="A25597" t="s">
        <v>3</v>
      </c>
      <c r="B25597" t="s">
        <v>92</v>
      </c>
      <c r="C25597" t="s">
        <v>13113</v>
      </c>
      <c r="D25597" s="2">
        <v>49751.16</v>
      </c>
      <c r="E25597" s="3">
        <f t="shared" si="798"/>
        <v>2.2518774867385166E-4</v>
      </c>
      <c r="F25597" s="3">
        <f t="shared" si="799"/>
        <v>99.178262306948767</v>
      </c>
      <c r="G25597" t="s">
        <v>14473</v>
      </c>
    </row>
    <row r="25598" spans="1:7" x14ac:dyDescent="0.35">
      <c r="A25598" t="s">
        <v>3</v>
      </c>
      <c r="B25598" t="s">
        <v>9</v>
      </c>
      <c r="C25598" t="s">
        <v>11229</v>
      </c>
      <c r="D25598" s="2">
        <v>49746.19</v>
      </c>
      <c r="E25598" s="3">
        <f t="shared" si="798"/>
        <v>2.2516525305543974E-4</v>
      </c>
      <c r="F25598" s="3">
        <f t="shared" si="799"/>
        <v>99.178487472201823</v>
      </c>
      <c r="G25598" t="s">
        <v>14473</v>
      </c>
    </row>
    <row r="25599" spans="1:7" x14ac:dyDescent="0.35">
      <c r="A25599" t="s">
        <v>3</v>
      </c>
      <c r="B25599" t="s">
        <v>73</v>
      </c>
      <c r="C25599" t="s">
        <v>924</v>
      </c>
      <c r="D25599" s="2">
        <v>49741</v>
      </c>
      <c r="E25599" s="3">
        <f t="shared" si="798"/>
        <v>2.251417616551263E-4</v>
      </c>
      <c r="F25599" s="3">
        <f t="shared" si="799"/>
        <v>99.178712613963484</v>
      </c>
      <c r="G25599" t="s">
        <v>14473</v>
      </c>
    </row>
    <row r="25600" spans="1:7" x14ac:dyDescent="0.35">
      <c r="A25600" t="s">
        <v>10</v>
      </c>
      <c r="B25600" t="s">
        <v>8</v>
      </c>
      <c r="C25600" t="s">
        <v>670</v>
      </c>
      <c r="D25600" s="2">
        <v>49740</v>
      </c>
      <c r="E25600" s="3">
        <f t="shared" si="798"/>
        <v>2.2513723537375571E-4</v>
      </c>
      <c r="F25600" s="3">
        <f t="shared" si="799"/>
        <v>99.178937751198859</v>
      </c>
      <c r="G25600" t="s">
        <v>14473</v>
      </c>
    </row>
    <row r="25601" spans="1:7" x14ac:dyDescent="0.35">
      <c r="A25601" t="s">
        <v>10</v>
      </c>
      <c r="B25601" t="s">
        <v>9</v>
      </c>
      <c r="C25601" t="s">
        <v>13688</v>
      </c>
      <c r="D25601" s="2">
        <v>49739.360000000001</v>
      </c>
      <c r="E25601" s="3">
        <f t="shared" si="798"/>
        <v>2.2513433855367852E-4</v>
      </c>
      <c r="F25601" s="3">
        <f t="shared" si="799"/>
        <v>99.179162885537409</v>
      </c>
      <c r="G25601" t="s">
        <v>14473</v>
      </c>
    </row>
    <row r="25602" spans="1:7" x14ac:dyDescent="0.35">
      <c r="A25602" t="s">
        <v>10</v>
      </c>
      <c r="B25602" t="s">
        <v>13</v>
      </c>
      <c r="C25602" s="8" t="s">
        <v>2392</v>
      </c>
      <c r="D25602" s="2">
        <v>49737.65</v>
      </c>
      <c r="E25602" s="3">
        <f t="shared" si="798"/>
        <v>2.2512659861253481E-4</v>
      </c>
      <c r="F25602" s="3">
        <f t="shared" si="799"/>
        <v>99.179388012136016</v>
      </c>
      <c r="G25602" t="s">
        <v>14480</v>
      </c>
    </row>
    <row r="25603" spans="1:7" x14ac:dyDescent="0.35">
      <c r="A25603" t="s">
        <v>10</v>
      </c>
      <c r="B25603" t="s">
        <v>8</v>
      </c>
      <c r="C25603" t="s">
        <v>11072</v>
      </c>
      <c r="D25603" s="2">
        <v>49732.49</v>
      </c>
      <c r="E25603" s="3">
        <f t="shared" ref="E25603:E25666" si="800">(D25603/$D$29638)*100</f>
        <v>2.251032430006625E-4</v>
      </c>
      <c r="F25603" s="3">
        <f t="shared" si="799"/>
        <v>99.179613115379013</v>
      </c>
      <c r="G25603" t="s">
        <v>14473</v>
      </c>
    </row>
    <row r="25604" spans="1:7" x14ac:dyDescent="0.35">
      <c r="A25604" t="s">
        <v>3</v>
      </c>
      <c r="B25604" t="s">
        <v>516</v>
      </c>
      <c r="C25604" t="s">
        <v>782</v>
      </c>
      <c r="D25604" s="2">
        <v>49730.84</v>
      </c>
      <c r="E25604" s="3">
        <f t="shared" si="800"/>
        <v>2.2509577463640098E-4</v>
      </c>
      <c r="F25604" s="3">
        <f t="shared" ref="F25604:F25667" si="801">E25604+F25603</f>
        <v>99.179838211153651</v>
      </c>
      <c r="G25604" t="s">
        <v>14473</v>
      </c>
    </row>
    <row r="25605" spans="1:7" x14ac:dyDescent="0.35">
      <c r="A25605" t="s">
        <v>3</v>
      </c>
      <c r="B25605" t="s">
        <v>92</v>
      </c>
      <c r="C25605" t="s">
        <v>951</v>
      </c>
      <c r="D25605" s="2">
        <v>49728.37</v>
      </c>
      <c r="E25605" s="3">
        <f t="shared" si="800"/>
        <v>2.2508459472141563E-4</v>
      </c>
      <c r="F25605" s="3">
        <f t="shared" si="801"/>
        <v>99.180063295748369</v>
      </c>
      <c r="G25605" t="s">
        <v>14473</v>
      </c>
    </row>
    <row r="25606" spans="1:7" x14ac:dyDescent="0.35">
      <c r="A25606" t="s">
        <v>10</v>
      </c>
      <c r="B25606" t="s">
        <v>38</v>
      </c>
      <c r="C25606" s="8" t="s">
        <v>9252</v>
      </c>
      <c r="D25606" s="2">
        <v>49727.46</v>
      </c>
      <c r="E25606" s="3">
        <f t="shared" si="800"/>
        <v>2.2508047580536834E-4</v>
      </c>
      <c r="F25606" s="3">
        <f t="shared" si="801"/>
        <v>99.180288376224169</v>
      </c>
      <c r="G25606" t="s">
        <v>14480</v>
      </c>
    </row>
    <row r="25607" spans="1:7" x14ac:dyDescent="0.35">
      <c r="A25607" t="s">
        <v>10</v>
      </c>
      <c r="B25607" t="s">
        <v>6</v>
      </c>
      <c r="C25607" s="8" t="s">
        <v>13319</v>
      </c>
      <c r="D25607" s="2">
        <v>49726.55</v>
      </c>
      <c r="E25607" s="3">
        <f t="shared" si="800"/>
        <v>2.2507635688932113E-4</v>
      </c>
      <c r="F25607" s="3">
        <f t="shared" si="801"/>
        <v>99.180513452581053</v>
      </c>
      <c r="G25607" t="s">
        <v>14480</v>
      </c>
    </row>
    <row r="25608" spans="1:7" x14ac:dyDescent="0.35">
      <c r="A25608" t="s">
        <v>3</v>
      </c>
      <c r="B25608" t="s">
        <v>9</v>
      </c>
      <c r="C25608" s="8" t="s">
        <v>1080</v>
      </c>
      <c r="D25608" s="2">
        <v>49724.21</v>
      </c>
      <c r="E25608" s="3">
        <f t="shared" si="800"/>
        <v>2.2506576539091391E-4</v>
      </c>
      <c r="F25608" s="3">
        <f t="shared" si="801"/>
        <v>99.180738518346445</v>
      </c>
      <c r="G25608" t="s">
        <v>14480</v>
      </c>
    </row>
    <row r="25609" spans="1:7" x14ac:dyDescent="0.35">
      <c r="A25609" t="s">
        <v>3</v>
      </c>
      <c r="B25609" t="s">
        <v>180</v>
      </c>
      <c r="C25609" t="s">
        <v>4630</v>
      </c>
      <c r="D25609" s="2">
        <v>49720.66</v>
      </c>
      <c r="E25609" s="3">
        <f t="shared" si="800"/>
        <v>2.2504969709204826E-4</v>
      </c>
      <c r="F25609" s="3">
        <f t="shared" si="801"/>
        <v>99.180963568043538</v>
      </c>
      <c r="G25609" t="s">
        <v>14480</v>
      </c>
    </row>
    <row r="25610" spans="1:7" x14ac:dyDescent="0.35">
      <c r="A25610" t="s">
        <v>3</v>
      </c>
      <c r="B25610" t="s">
        <v>9</v>
      </c>
      <c r="C25610" t="s">
        <v>1661</v>
      </c>
      <c r="D25610" s="2">
        <v>49720.01</v>
      </c>
      <c r="E25610" s="3">
        <f t="shared" si="800"/>
        <v>2.2504675500915737E-4</v>
      </c>
      <c r="F25610" s="3">
        <f t="shared" si="801"/>
        <v>99.181188614798543</v>
      </c>
      <c r="G25610" t="s">
        <v>14473</v>
      </c>
    </row>
    <row r="25611" spans="1:7" x14ac:dyDescent="0.35">
      <c r="A25611" t="s">
        <v>10</v>
      </c>
      <c r="B25611" t="s">
        <v>56</v>
      </c>
      <c r="C25611" t="s">
        <v>5849</v>
      </c>
      <c r="D25611" s="2">
        <v>49717.74</v>
      </c>
      <c r="E25611" s="3">
        <f t="shared" si="800"/>
        <v>2.250364803504461E-4</v>
      </c>
      <c r="F25611" s="3">
        <f t="shared" si="801"/>
        <v>99.181413651278888</v>
      </c>
      <c r="G25611" t="s">
        <v>14473</v>
      </c>
    </row>
    <row r="25612" spans="1:7" x14ac:dyDescent="0.35">
      <c r="A25612" t="s">
        <v>3</v>
      </c>
      <c r="B25612" t="s">
        <v>8</v>
      </c>
      <c r="C25612" t="s">
        <v>3269</v>
      </c>
      <c r="D25612" s="2">
        <v>49714.96</v>
      </c>
      <c r="E25612" s="3">
        <f t="shared" si="800"/>
        <v>2.2502389728823585E-4</v>
      </c>
      <c r="F25612" s="3">
        <f t="shared" si="801"/>
        <v>99.181638675176174</v>
      </c>
      <c r="G25612" t="s">
        <v>14473</v>
      </c>
    </row>
    <row r="25613" spans="1:7" x14ac:dyDescent="0.35">
      <c r="A25613" t="s">
        <v>3</v>
      </c>
      <c r="B25613" t="s">
        <v>33</v>
      </c>
      <c r="C25613" t="s">
        <v>10844</v>
      </c>
      <c r="D25613" s="2">
        <v>49712.44</v>
      </c>
      <c r="E25613" s="3">
        <f t="shared" si="800"/>
        <v>2.2501249105918192E-4</v>
      </c>
      <c r="F25613" s="3">
        <f t="shared" si="801"/>
        <v>99.181863687667231</v>
      </c>
      <c r="G25613" t="s">
        <v>14473</v>
      </c>
    </row>
    <row r="25614" spans="1:7" x14ac:dyDescent="0.35">
      <c r="A25614" t="s">
        <v>10</v>
      </c>
      <c r="B25614" t="s">
        <v>6</v>
      </c>
      <c r="C25614" t="s">
        <v>1756</v>
      </c>
      <c r="D25614" s="2">
        <v>49711.45</v>
      </c>
      <c r="E25614" s="3">
        <f t="shared" si="800"/>
        <v>2.2500801004062503E-4</v>
      </c>
      <c r="F25614" s="3">
        <f t="shared" si="801"/>
        <v>99.182088695677265</v>
      </c>
      <c r="G25614" t="s">
        <v>14473</v>
      </c>
    </row>
    <row r="25615" spans="1:7" x14ac:dyDescent="0.35">
      <c r="A25615" t="s">
        <v>10</v>
      </c>
      <c r="B25615" t="s">
        <v>9</v>
      </c>
      <c r="C25615" t="s">
        <v>9544</v>
      </c>
      <c r="D25615" s="2">
        <v>49707</v>
      </c>
      <c r="E25615" s="3">
        <f t="shared" si="800"/>
        <v>2.2498786808852582E-4</v>
      </c>
      <c r="F25615" s="3">
        <f t="shared" si="801"/>
        <v>99.18231368354536</v>
      </c>
      <c r="G25615" t="s">
        <v>14480</v>
      </c>
    </row>
    <row r="25616" spans="1:7" x14ac:dyDescent="0.35">
      <c r="A25616" t="s">
        <v>3</v>
      </c>
      <c r="B25616" t="s">
        <v>55</v>
      </c>
      <c r="C25616" t="s">
        <v>14130</v>
      </c>
      <c r="D25616" s="2">
        <v>49701.8</v>
      </c>
      <c r="E25616" s="3">
        <f t="shared" si="800"/>
        <v>2.2496433142539873E-4</v>
      </c>
      <c r="F25616" s="3">
        <f t="shared" si="801"/>
        <v>99.182538647876783</v>
      </c>
      <c r="G25616" t="s">
        <v>14473</v>
      </c>
    </row>
    <row r="25617" spans="1:7" x14ac:dyDescent="0.35">
      <c r="A25617" t="s">
        <v>10</v>
      </c>
      <c r="B25617" t="s">
        <v>96</v>
      </c>
      <c r="C25617" t="s">
        <v>167</v>
      </c>
      <c r="D25617" s="2">
        <v>49700.58</v>
      </c>
      <c r="E25617" s="3">
        <f t="shared" si="800"/>
        <v>2.2495880936212656E-4</v>
      </c>
      <c r="F25617" s="3">
        <f t="shared" si="801"/>
        <v>99.182763606686152</v>
      </c>
      <c r="G25617" t="s">
        <v>14473</v>
      </c>
    </row>
    <row r="25618" spans="1:7" x14ac:dyDescent="0.35">
      <c r="A25618" t="s">
        <v>10</v>
      </c>
      <c r="B25618" t="s">
        <v>9</v>
      </c>
      <c r="C25618" t="s">
        <v>11286</v>
      </c>
      <c r="D25618" s="2">
        <v>49697.71</v>
      </c>
      <c r="E25618" s="3">
        <f t="shared" si="800"/>
        <v>2.2494581893459293E-4</v>
      </c>
      <c r="F25618" s="3">
        <f t="shared" si="801"/>
        <v>99.18298855250508</v>
      </c>
      <c r="G25618" t="s">
        <v>14480</v>
      </c>
    </row>
    <row r="25619" spans="1:7" x14ac:dyDescent="0.35">
      <c r="A25619" t="s">
        <v>3</v>
      </c>
      <c r="B25619" t="s">
        <v>139</v>
      </c>
      <c r="C25619" t="s">
        <v>615</v>
      </c>
      <c r="D25619" s="2">
        <v>49697.02</v>
      </c>
      <c r="E25619" s="3">
        <f t="shared" si="800"/>
        <v>2.2494269580044721E-4</v>
      </c>
      <c r="F25619" s="3">
        <f t="shared" si="801"/>
        <v>99.183213495200874</v>
      </c>
      <c r="G25619" t="s">
        <v>14480</v>
      </c>
    </row>
    <row r="25620" spans="1:7" x14ac:dyDescent="0.35">
      <c r="A25620" t="s">
        <v>3</v>
      </c>
      <c r="B25620" t="s">
        <v>9</v>
      </c>
      <c r="C25620" t="s">
        <v>5307</v>
      </c>
      <c r="D25620" s="2">
        <v>49696.58</v>
      </c>
      <c r="E25620" s="3">
        <f t="shared" si="800"/>
        <v>2.2494070423664418E-4</v>
      </c>
      <c r="F25620" s="3">
        <f t="shared" si="801"/>
        <v>99.183438435905117</v>
      </c>
      <c r="G25620" t="s">
        <v>14480</v>
      </c>
    </row>
    <row r="25621" spans="1:7" x14ac:dyDescent="0.35">
      <c r="A25621" t="s">
        <v>10</v>
      </c>
      <c r="B25621" t="s">
        <v>6</v>
      </c>
      <c r="C25621" t="s">
        <v>3423</v>
      </c>
      <c r="D25621" s="2">
        <v>49695.15</v>
      </c>
      <c r="E25621" s="3">
        <f t="shared" si="800"/>
        <v>2.2493423165428423E-4</v>
      </c>
      <c r="F25621" s="3">
        <f t="shared" si="801"/>
        <v>99.18366337013677</v>
      </c>
      <c r="G25621" t="s">
        <v>14473</v>
      </c>
    </row>
    <row r="25622" spans="1:7" x14ac:dyDescent="0.35">
      <c r="A25622" t="s">
        <v>10</v>
      </c>
      <c r="B25622" t="s">
        <v>37</v>
      </c>
      <c r="C25622" t="s">
        <v>707</v>
      </c>
      <c r="D25622" s="2">
        <v>49690.86</v>
      </c>
      <c r="E25622" s="3">
        <f t="shared" si="800"/>
        <v>2.2491481390720432E-4</v>
      </c>
      <c r="F25622" s="3">
        <f t="shared" si="801"/>
        <v>99.183888284950683</v>
      </c>
      <c r="G25622" t="s">
        <v>14480</v>
      </c>
    </row>
    <row r="25623" spans="1:7" x14ac:dyDescent="0.35">
      <c r="A25623" t="s">
        <v>3</v>
      </c>
      <c r="B25623" t="s">
        <v>1249</v>
      </c>
      <c r="C25623" t="s">
        <v>254</v>
      </c>
      <c r="D25623" s="2">
        <v>49690</v>
      </c>
      <c r="E25623" s="3">
        <f t="shared" si="800"/>
        <v>2.2491092130522562E-4</v>
      </c>
      <c r="F25623" s="3">
        <f t="shared" si="801"/>
        <v>99.184113195871987</v>
      </c>
      <c r="G25623" t="s">
        <v>14473</v>
      </c>
    </row>
    <row r="25624" spans="1:7" x14ac:dyDescent="0.35">
      <c r="A25624" t="s">
        <v>10</v>
      </c>
      <c r="B25624" t="s">
        <v>23</v>
      </c>
      <c r="C25624" t="s">
        <v>8925</v>
      </c>
      <c r="D25624" s="2">
        <v>49687.44</v>
      </c>
      <c r="E25624" s="3">
        <f t="shared" si="800"/>
        <v>2.2489933402491686E-4</v>
      </c>
      <c r="F25624" s="3">
        <f t="shared" si="801"/>
        <v>99.184338095206016</v>
      </c>
      <c r="G25624" t="s">
        <v>14480</v>
      </c>
    </row>
    <row r="25625" spans="1:7" x14ac:dyDescent="0.35">
      <c r="A25625" t="s">
        <v>10</v>
      </c>
      <c r="B25625" t="s">
        <v>29</v>
      </c>
      <c r="C25625" t="s">
        <v>2742</v>
      </c>
      <c r="D25625" s="2">
        <v>49684.09</v>
      </c>
      <c r="E25625" s="3">
        <f t="shared" si="800"/>
        <v>2.2488417098232534E-4</v>
      </c>
      <c r="F25625" s="3">
        <f t="shared" si="801"/>
        <v>99.184562979376992</v>
      </c>
      <c r="G25625" t="s">
        <v>14473</v>
      </c>
    </row>
    <row r="25626" spans="1:7" x14ac:dyDescent="0.35">
      <c r="A25626" t="s">
        <v>3</v>
      </c>
      <c r="B25626" t="s">
        <v>29</v>
      </c>
      <c r="C25626" t="s">
        <v>1479</v>
      </c>
      <c r="D25626" s="2">
        <v>49683.69</v>
      </c>
      <c r="E25626" s="3">
        <f t="shared" si="800"/>
        <v>2.2488236046977711E-4</v>
      </c>
      <c r="F25626" s="3">
        <f t="shared" si="801"/>
        <v>99.184787861737462</v>
      </c>
      <c r="G25626" t="s">
        <v>14473</v>
      </c>
    </row>
    <row r="25627" spans="1:7" x14ac:dyDescent="0.35">
      <c r="A25627" t="s">
        <v>3</v>
      </c>
      <c r="B25627" t="s">
        <v>73</v>
      </c>
      <c r="C25627" t="s">
        <v>5681</v>
      </c>
      <c r="D25627" s="2">
        <v>49680.61</v>
      </c>
      <c r="E25627" s="3">
        <f t="shared" si="800"/>
        <v>2.2486841952315564E-4</v>
      </c>
      <c r="F25627" s="3">
        <f t="shared" si="801"/>
        <v>99.185012730156984</v>
      </c>
      <c r="G25627" t="s">
        <v>14473</v>
      </c>
    </row>
    <row r="25628" spans="1:7" x14ac:dyDescent="0.35">
      <c r="A25628" t="s">
        <v>3</v>
      </c>
      <c r="B25628" t="s">
        <v>9</v>
      </c>
      <c r="C25628" t="s">
        <v>1903</v>
      </c>
      <c r="D25628" s="2">
        <v>49680</v>
      </c>
      <c r="E25628" s="3">
        <f t="shared" si="800"/>
        <v>2.2486565849151957E-4</v>
      </c>
      <c r="F25628" s="3">
        <f t="shared" si="801"/>
        <v>99.185237595815479</v>
      </c>
      <c r="G25628" t="s">
        <v>14473</v>
      </c>
    </row>
    <row r="25629" spans="1:7" x14ac:dyDescent="0.35">
      <c r="A25629" t="s">
        <v>10</v>
      </c>
      <c r="B25629" t="s">
        <v>9</v>
      </c>
      <c r="C25629" t="s">
        <v>1903</v>
      </c>
      <c r="D25629" s="2">
        <v>49680</v>
      </c>
      <c r="E25629" s="3">
        <f t="shared" si="800"/>
        <v>2.2486565849151957E-4</v>
      </c>
      <c r="F25629" s="3">
        <f t="shared" si="801"/>
        <v>99.185462461473975</v>
      </c>
      <c r="G25629" t="s">
        <v>14473</v>
      </c>
    </row>
    <row r="25630" spans="1:7" x14ac:dyDescent="0.35">
      <c r="A25630" t="s">
        <v>3</v>
      </c>
      <c r="B25630" t="s">
        <v>8</v>
      </c>
      <c r="C25630" t="s">
        <v>3364</v>
      </c>
      <c r="D25630" s="2">
        <v>49680</v>
      </c>
      <c r="E25630" s="3">
        <f t="shared" si="800"/>
        <v>2.2486565849151957E-4</v>
      </c>
      <c r="F25630" s="3">
        <f t="shared" si="801"/>
        <v>99.18568732713247</v>
      </c>
      <c r="G25630" t="s">
        <v>14473</v>
      </c>
    </row>
    <row r="25631" spans="1:7" x14ac:dyDescent="0.35">
      <c r="A25631" t="s">
        <v>3</v>
      </c>
      <c r="B25631" t="s">
        <v>55</v>
      </c>
      <c r="C25631" t="s">
        <v>626</v>
      </c>
      <c r="D25631" s="2">
        <v>49679.12</v>
      </c>
      <c r="E25631" s="3">
        <f t="shared" si="800"/>
        <v>2.2486167536391348E-4</v>
      </c>
      <c r="F25631" s="3">
        <f t="shared" si="801"/>
        <v>99.185912188807833</v>
      </c>
      <c r="G25631" t="s">
        <v>14473</v>
      </c>
    </row>
    <row r="25632" spans="1:7" x14ac:dyDescent="0.35">
      <c r="A25632" t="s">
        <v>10</v>
      </c>
      <c r="B25632" t="s">
        <v>200</v>
      </c>
      <c r="C25632" t="s">
        <v>966</v>
      </c>
      <c r="D25632" s="2">
        <v>49676.49</v>
      </c>
      <c r="E25632" s="3">
        <f t="shared" si="800"/>
        <v>2.2484977124390875E-4</v>
      </c>
      <c r="F25632" s="3">
        <f t="shared" si="801"/>
        <v>99.186137038579076</v>
      </c>
      <c r="G25632" t="s">
        <v>14473</v>
      </c>
    </row>
    <row r="25633" spans="1:7" x14ac:dyDescent="0.35">
      <c r="A25633" t="s">
        <v>10</v>
      </c>
      <c r="B25633" t="s">
        <v>40</v>
      </c>
      <c r="C25633" s="6" t="s">
        <v>5647</v>
      </c>
      <c r="D25633" s="2">
        <v>49664.44</v>
      </c>
      <c r="E25633" s="3">
        <f t="shared" si="800"/>
        <v>2.24795229553393E-4</v>
      </c>
      <c r="F25633" s="3">
        <f t="shared" si="801"/>
        <v>99.186361833808633</v>
      </c>
      <c r="G25633" t="s">
        <v>14473</v>
      </c>
    </row>
    <row r="25634" spans="1:7" x14ac:dyDescent="0.35">
      <c r="A25634" t="s">
        <v>10</v>
      </c>
      <c r="B25634" t="s">
        <v>6</v>
      </c>
      <c r="C25634" t="s">
        <v>9539</v>
      </c>
      <c r="D25634" s="2">
        <v>49659.81</v>
      </c>
      <c r="E25634" s="3">
        <f t="shared" si="800"/>
        <v>2.247742728706471E-4</v>
      </c>
      <c r="F25634" s="3">
        <f t="shared" si="801"/>
        <v>99.186586608081498</v>
      </c>
      <c r="G25634" t="s">
        <v>14480</v>
      </c>
    </row>
    <row r="25635" spans="1:7" x14ac:dyDescent="0.35">
      <c r="A25635" t="s">
        <v>10</v>
      </c>
      <c r="B25635" t="s">
        <v>9</v>
      </c>
      <c r="C25635" t="s">
        <v>6947</v>
      </c>
      <c r="D25635" s="2">
        <v>49652.81</v>
      </c>
      <c r="E25635" s="3">
        <f t="shared" si="800"/>
        <v>2.2474258890105287E-4</v>
      </c>
      <c r="F25635" s="3">
        <f t="shared" si="801"/>
        <v>99.186811350670396</v>
      </c>
      <c r="G25635" t="s">
        <v>14480</v>
      </c>
    </row>
    <row r="25636" spans="1:7" x14ac:dyDescent="0.35">
      <c r="A25636" t="s">
        <v>3</v>
      </c>
      <c r="B25636" t="s">
        <v>681</v>
      </c>
      <c r="C25636" t="s">
        <v>809</v>
      </c>
      <c r="D25636" s="2">
        <v>49649.51</v>
      </c>
      <c r="E25636" s="3">
        <f t="shared" si="800"/>
        <v>2.2472765217252993E-4</v>
      </c>
      <c r="F25636" s="3">
        <f t="shared" si="801"/>
        <v>99.187036078322564</v>
      </c>
      <c r="G25636" t="s">
        <v>14480</v>
      </c>
    </row>
    <row r="25637" spans="1:7" x14ac:dyDescent="0.35">
      <c r="A25637" t="s">
        <v>3</v>
      </c>
      <c r="B25637" t="s">
        <v>180</v>
      </c>
      <c r="C25637" t="s">
        <v>3226</v>
      </c>
      <c r="D25637" s="2">
        <v>49645.8</v>
      </c>
      <c r="E25637" s="3">
        <f t="shared" si="800"/>
        <v>2.2471085966864498E-4</v>
      </c>
      <c r="F25637" s="3">
        <f t="shared" si="801"/>
        <v>99.187260789182233</v>
      </c>
      <c r="G25637" t="s">
        <v>14480</v>
      </c>
    </row>
    <row r="25638" spans="1:7" x14ac:dyDescent="0.35">
      <c r="A25638" t="s">
        <v>3</v>
      </c>
      <c r="B25638" t="s">
        <v>36</v>
      </c>
      <c r="C25638" t="s">
        <v>957</v>
      </c>
      <c r="D25638" s="2">
        <v>49639.1</v>
      </c>
      <c r="E25638" s="3">
        <f t="shared" si="800"/>
        <v>2.2468053358346194E-4</v>
      </c>
      <c r="F25638" s="3">
        <f t="shared" si="801"/>
        <v>99.18748546971581</v>
      </c>
      <c r="G25638" t="s">
        <v>14480</v>
      </c>
    </row>
    <row r="25639" spans="1:7" x14ac:dyDescent="0.35">
      <c r="A25639" t="s">
        <v>10</v>
      </c>
      <c r="B25639" t="s">
        <v>8</v>
      </c>
      <c r="C25639" t="s">
        <v>7210</v>
      </c>
      <c r="D25639" s="2">
        <v>49638.32</v>
      </c>
      <c r="E25639" s="3">
        <f t="shared" si="800"/>
        <v>2.2467700308399286E-4</v>
      </c>
      <c r="F25639" s="3">
        <f t="shared" si="801"/>
        <v>99.187710146718899</v>
      </c>
      <c r="G25639" t="s">
        <v>14480</v>
      </c>
    </row>
    <row r="25640" spans="1:7" x14ac:dyDescent="0.35">
      <c r="A25640" t="s">
        <v>3</v>
      </c>
      <c r="B25640" t="s">
        <v>36</v>
      </c>
      <c r="C25640" t="s">
        <v>9504</v>
      </c>
      <c r="D25640" s="2">
        <v>49630.879999999997</v>
      </c>
      <c r="E25640" s="3">
        <f t="shared" si="800"/>
        <v>2.246433275505956E-4</v>
      </c>
      <c r="F25640" s="3">
        <f t="shared" si="801"/>
        <v>99.187934790046455</v>
      </c>
      <c r="G25640" t="s">
        <v>14473</v>
      </c>
    </row>
    <row r="25641" spans="1:7" x14ac:dyDescent="0.35">
      <c r="A25641" t="s">
        <v>10</v>
      </c>
      <c r="B25641" t="s">
        <v>13</v>
      </c>
      <c r="C25641" t="s">
        <v>9156</v>
      </c>
      <c r="D25641" s="2">
        <v>49629.05</v>
      </c>
      <c r="E25641" s="3">
        <f t="shared" si="800"/>
        <v>2.2463504445568742E-4</v>
      </c>
      <c r="F25641" s="3">
        <f t="shared" si="801"/>
        <v>99.188159425090916</v>
      </c>
      <c r="G25641" t="s">
        <v>14473</v>
      </c>
    </row>
    <row r="25642" spans="1:7" x14ac:dyDescent="0.35">
      <c r="A25642" t="s">
        <v>10</v>
      </c>
      <c r="B25642" t="s">
        <v>6</v>
      </c>
      <c r="C25642" t="s">
        <v>6799</v>
      </c>
      <c r="D25642" s="2">
        <v>49628.55</v>
      </c>
      <c r="E25642" s="3">
        <f t="shared" si="800"/>
        <v>2.2463278131500209E-4</v>
      </c>
      <c r="F25642" s="3">
        <f t="shared" si="801"/>
        <v>99.188384057872227</v>
      </c>
      <c r="G25642" t="s">
        <v>14480</v>
      </c>
    </row>
    <row r="25643" spans="1:7" x14ac:dyDescent="0.35">
      <c r="A25643" t="s">
        <v>10</v>
      </c>
      <c r="B25643" t="s">
        <v>92</v>
      </c>
      <c r="C25643" t="s">
        <v>8994</v>
      </c>
      <c r="D25643" s="2">
        <v>49628.25</v>
      </c>
      <c r="E25643" s="3">
        <f t="shared" si="800"/>
        <v>2.2463142343059092E-4</v>
      </c>
      <c r="F25643" s="3">
        <f t="shared" si="801"/>
        <v>99.188608689295663</v>
      </c>
      <c r="G25643" t="s">
        <v>14473</v>
      </c>
    </row>
    <row r="25644" spans="1:7" x14ac:dyDescent="0.35">
      <c r="A25644" t="s">
        <v>10</v>
      </c>
      <c r="B25644" t="s">
        <v>6</v>
      </c>
      <c r="C25644" t="s">
        <v>2316</v>
      </c>
      <c r="D25644" s="2">
        <v>49622.55</v>
      </c>
      <c r="E25644" s="3">
        <f t="shared" si="800"/>
        <v>2.2460562362677848E-4</v>
      </c>
      <c r="F25644" s="3">
        <f t="shared" si="801"/>
        <v>99.188833294919291</v>
      </c>
      <c r="G25644" t="s">
        <v>14473</v>
      </c>
    </row>
    <row r="25645" spans="1:7" x14ac:dyDescent="0.35">
      <c r="A25645" t="s">
        <v>10</v>
      </c>
      <c r="B25645" t="s">
        <v>13</v>
      </c>
      <c r="C25645" t="s">
        <v>598</v>
      </c>
      <c r="D25645" s="2">
        <v>49622.35</v>
      </c>
      <c r="E25645" s="3">
        <f t="shared" si="800"/>
        <v>2.2460471837050435E-4</v>
      </c>
      <c r="F25645" s="3">
        <f t="shared" si="801"/>
        <v>99.18905789963766</v>
      </c>
      <c r="G25645" t="s">
        <v>14480</v>
      </c>
    </row>
    <row r="25646" spans="1:7" x14ac:dyDescent="0.35">
      <c r="A25646" t="s">
        <v>3</v>
      </c>
      <c r="B25646" t="s">
        <v>55</v>
      </c>
      <c r="C25646" t="s">
        <v>6748</v>
      </c>
      <c r="D25646" s="2">
        <v>49620.35</v>
      </c>
      <c r="E25646" s="3">
        <f t="shared" si="800"/>
        <v>2.2459566580776313E-4</v>
      </c>
      <c r="F25646" s="3">
        <f t="shared" si="801"/>
        <v>99.189282495303473</v>
      </c>
      <c r="G25646" t="s">
        <v>14473</v>
      </c>
    </row>
    <row r="25647" spans="1:7" x14ac:dyDescent="0.35">
      <c r="A25647" t="s">
        <v>3</v>
      </c>
      <c r="B25647" t="s">
        <v>23</v>
      </c>
      <c r="C25647" t="s">
        <v>8550</v>
      </c>
      <c r="D25647" s="2">
        <v>49610</v>
      </c>
      <c r="E25647" s="3">
        <f t="shared" si="800"/>
        <v>2.2454881879557741E-4</v>
      </c>
      <c r="F25647" s="3">
        <f t="shared" si="801"/>
        <v>99.189507044122266</v>
      </c>
      <c r="G25647" t="s">
        <v>14480</v>
      </c>
    </row>
    <row r="25648" spans="1:7" x14ac:dyDescent="0.35">
      <c r="A25648" t="s">
        <v>3</v>
      </c>
      <c r="B25648" t="s">
        <v>9</v>
      </c>
      <c r="C25648" t="s">
        <v>10873</v>
      </c>
      <c r="D25648" s="2">
        <v>49608.5</v>
      </c>
      <c r="E25648" s="3">
        <f t="shared" si="800"/>
        <v>2.2454202937352151E-4</v>
      </c>
      <c r="F25648" s="3">
        <f t="shared" si="801"/>
        <v>99.189731586151638</v>
      </c>
      <c r="G25648" t="s">
        <v>14480</v>
      </c>
    </row>
    <row r="25649" spans="1:7" x14ac:dyDescent="0.35">
      <c r="A25649" t="s">
        <v>10</v>
      </c>
      <c r="B25649" t="s">
        <v>9</v>
      </c>
      <c r="C25649" t="s">
        <v>11955</v>
      </c>
      <c r="D25649" s="2">
        <v>49602.51</v>
      </c>
      <c r="E25649" s="3">
        <f t="shared" si="800"/>
        <v>2.2451491694811164E-4</v>
      </c>
      <c r="F25649" s="3">
        <f t="shared" si="801"/>
        <v>99.189956101068589</v>
      </c>
      <c r="G25649" t="s">
        <v>14480</v>
      </c>
    </row>
    <row r="25650" spans="1:7" x14ac:dyDescent="0.35">
      <c r="A25650" t="s">
        <v>10</v>
      </c>
      <c r="B25650" t="s">
        <v>475</v>
      </c>
      <c r="C25650" t="s">
        <v>3539</v>
      </c>
      <c r="D25650" s="2">
        <v>49601.33</v>
      </c>
      <c r="E25650" s="3">
        <f t="shared" si="800"/>
        <v>2.245095759360943E-4</v>
      </c>
      <c r="F25650" s="3">
        <f t="shared" si="801"/>
        <v>99.190180610644518</v>
      </c>
      <c r="G25650" t="s">
        <v>14473</v>
      </c>
    </row>
    <row r="25651" spans="1:7" x14ac:dyDescent="0.35">
      <c r="A25651" t="s">
        <v>3</v>
      </c>
      <c r="B25651" t="s">
        <v>20</v>
      </c>
      <c r="C25651" t="s">
        <v>6788</v>
      </c>
      <c r="D25651" s="2">
        <v>49600.71</v>
      </c>
      <c r="E25651" s="3">
        <f t="shared" si="800"/>
        <v>2.2450676964164449E-4</v>
      </c>
      <c r="F25651" s="3">
        <f t="shared" si="801"/>
        <v>99.190405117414159</v>
      </c>
      <c r="G25651" t="s">
        <v>14480</v>
      </c>
    </row>
    <row r="25652" spans="1:7" x14ac:dyDescent="0.35">
      <c r="A25652" t="s">
        <v>10</v>
      </c>
      <c r="B25652" t="s">
        <v>18</v>
      </c>
      <c r="C25652" t="s">
        <v>1165</v>
      </c>
      <c r="D25652" s="2">
        <v>49598.65</v>
      </c>
      <c r="E25652" s="3">
        <f t="shared" si="800"/>
        <v>2.2449744550202109E-4</v>
      </c>
      <c r="F25652" s="3">
        <f t="shared" si="801"/>
        <v>99.19062961485966</v>
      </c>
      <c r="G25652" t="s">
        <v>14480</v>
      </c>
    </row>
    <row r="25653" spans="1:7" x14ac:dyDescent="0.35">
      <c r="A25653" t="s">
        <v>10</v>
      </c>
      <c r="B25653" t="s">
        <v>6</v>
      </c>
      <c r="C25653" t="s">
        <v>5001</v>
      </c>
      <c r="D25653" s="2">
        <v>49592.15</v>
      </c>
      <c r="E25653" s="3">
        <f t="shared" si="800"/>
        <v>2.2446802467311215E-4</v>
      </c>
      <c r="F25653" s="3">
        <f t="shared" si="801"/>
        <v>99.190854082884329</v>
      </c>
      <c r="G25653" t="s">
        <v>14480</v>
      </c>
    </row>
    <row r="25654" spans="1:7" x14ac:dyDescent="0.35">
      <c r="A25654" t="s">
        <v>3</v>
      </c>
      <c r="B25654" t="s">
        <v>6</v>
      </c>
      <c r="C25654" t="s">
        <v>10645</v>
      </c>
      <c r="D25654" s="2">
        <v>49591.55</v>
      </c>
      <c r="E25654" s="3">
        <f t="shared" si="800"/>
        <v>2.2446530890428982E-4</v>
      </c>
      <c r="F25654" s="3">
        <f t="shared" si="801"/>
        <v>99.191078548193232</v>
      </c>
      <c r="G25654" t="s">
        <v>14480</v>
      </c>
    </row>
    <row r="25655" spans="1:7" x14ac:dyDescent="0.35">
      <c r="A25655" t="s">
        <v>10</v>
      </c>
      <c r="B25655" t="s">
        <v>9</v>
      </c>
      <c r="C25655" t="s">
        <v>494</v>
      </c>
      <c r="D25655" s="2">
        <v>49590</v>
      </c>
      <c r="E25655" s="3">
        <f t="shared" si="800"/>
        <v>2.2445829316816536E-4</v>
      </c>
      <c r="F25655" s="3">
        <f t="shared" si="801"/>
        <v>99.191303006486407</v>
      </c>
      <c r="G25655" t="s">
        <v>14473</v>
      </c>
    </row>
    <row r="25656" spans="1:7" x14ac:dyDescent="0.35">
      <c r="A25656" t="s">
        <v>10</v>
      </c>
      <c r="B25656" t="s">
        <v>23</v>
      </c>
      <c r="C25656" t="s">
        <v>1756</v>
      </c>
      <c r="D25656" s="2">
        <v>49587</v>
      </c>
      <c r="E25656" s="3">
        <f t="shared" si="800"/>
        <v>2.244447143240536E-4</v>
      </c>
      <c r="F25656" s="3">
        <f t="shared" si="801"/>
        <v>99.191527451200727</v>
      </c>
      <c r="G25656" t="s">
        <v>14473</v>
      </c>
    </row>
    <row r="25657" spans="1:7" x14ac:dyDescent="0.35">
      <c r="A25657" t="s">
        <v>10</v>
      </c>
      <c r="B25657" t="s">
        <v>8</v>
      </c>
      <c r="C25657" t="s">
        <v>2471</v>
      </c>
      <c r="D25657" s="2">
        <v>49583.06</v>
      </c>
      <c r="E25657" s="3">
        <f t="shared" si="800"/>
        <v>2.2442688077545339E-4</v>
      </c>
      <c r="F25657" s="3">
        <f t="shared" si="801"/>
        <v>99.191751878081504</v>
      </c>
      <c r="G25657" t="s">
        <v>14473</v>
      </c>
    </row>
    <row r="25658" spans="1:7" x14ac:dyDescent="0.35">
      <c r="A25658" t="s">
        <v>3</v>
      </c>
      <c r="B25658" t="s">
        <v>99</v>
      </c>
      <c r="C25658" t="s">
        <v>4113</v>
      </c>
      <c r="D25658" s="2">
        <v>49580.160000000003</v>
      </c>
      <c r="E25658" s="3">
        <f t="shared" si="800"/>
        <v>2.2441375455947864E-4</v>
      </c>
      <c r="F25658" s="3">
        <f t="shared" si="801"/>
        <v>99.19197629183607</v>
      </c>
      <c r="G25658" t="s">
        <v>14473</v>
      </c>
    </row>
    <row r="25659" spans="1:7" x14ac:dyDescent="0.35">
      <c r="A25659" t="s">
        <v>10</v>
      </c>
      <c r="B25659" t="s">
        <v>29</v>
      </c>
      <c r="C25659" t="s">
        <v>987</v>
      </c>
      <c r="D25659" s="2">
        <v>49579.95</v>
      </c>
      <c r="E25659" s="3">
        <f t="shared" si="800"/>
        <v>2.244128040403908E-4</v>
      </c>
      <c r="F25659" s="3">
        <f t="shared" si="801"/>
        <v>99.192200704640115</v>
      </c>
      <c r="G25659" t="s">
        <v>14473</v>
      </c>
    </row>
    <row r="25660" spans="1:7" x14ac:dyDescent="0.35">
      <c r="A25660" t="s">
        <v>3</v>
      </c>
      <c r="B25660" t="s">
        <v>9</v>
      </c>
      <c r="C25660" t="s">
        <v>4816</v>
      </c>
      <c r="D25660" s="2">
        <v>49577.67</v>
      </c>
      <c r="E25660" s="3">
        <f t="shared" si="800"/>
        <v>2.2440248411886583E-4</v>
      </c>
      <c r="F25660" s="3">
        <f t="shared" si="801"/>
        <v>99.192425107124237</v>
      </c>
      <c r="G25660" t="s">
        <v>14480</v>
      </c>
    </row>
    <row r="25661" spans="1:7" x14ac:dyDescent="0.35">
      <c r="A25661" t="s">
        <v>10</v>
      </c>
      <c r="B25661" t="s">
        <v>9</v>
      </c>
      <c r="C25661" t="s">
        <v>5202</v>
      </c>
      <c r="D25661" s="2">
        <v>49576.92</v>
      </c>
      <c r="E25661" s="3">
        <f t="shared" si="800"/>
        <v>2.2439908940783787E-4</v>
      </c>
      <c r="F25661" s="3">
        <f t="shared" si="801"/>
        <v>99.192649506213641</v>
      </c>
      <c r="G25661" t="s">
        <v>14473</v>
      </c>
    </row>
    <row r="25662" spans="1:7" x14ac:dyDescent="0.35">
      <c r="A25662" t="s">
        <v>10</v>
      </c>
      <c r="B25662" t="s">
        <v>76</v>
      </c>
      <c r="C25662" t="s">
        <v>12185</v>
      </c>
      <c r="D25662" s="2">
        <v>49575.54</v>
      </c>
      <c r="E25662" s="3">
        <f t="shared" si="800"/>
        <v>2.2439284313954645E-4</v>
      </c>
      <c r="F25662" s="3">
        <f t="shared" si="801"/>
        <v>99.192873899056778</v>
      </c>
      <c r="G25662" t="s">
        <v>14480</v>
      </c>
    </row>
    <row r="25663" spans="1:7" x14ac:dyDescent="0.35">
      <c r="A25663" t="s">
        <v>10</v>
      </c>
      <c r="B25663" t="s">
        <v>13</v>
      </c>
      <c r="C25663" t="s">
        <v>5259</v>
      </c>
      <c r="D25663" s="2">
        <v>49573.24</v>
      </c>
      <c r="E25663" s="3">
        <f t="shared" si="800"/>
        <v>2.2438243269239406E-4</v>
      </c>
      <c r="F25663" s="3">
        <f t="shared" si="801"/>
        <v>99.193098281489469</v>
      </c>
      <c r="G25663" t="s">
        <v>14480</v>
      </c>
    </row>
    <row r="25664" spans="1:7" x14ac:dyDescent="0.35">
      <c r="A25664" t="s">
        <v>3</v>
      </c>
      <c r="B25664" t="s">
        <v>29</v>
      </c>
      <c r="C25664" t="s">
        <v>2522</v>
      </c>
      <c r="D25664" s="2">
        <v>49572.84</v>
      </c>
      <c r="E25664" s="3">
        <f t="shared" si="800"/>
        <v>2.2438062217984583E-4</v>
      </c>
      <c r="F25664" s="3">
        <f t="shared" si="801"/>
        <v>99.193322662111655</v>
      </c>
      <c r="G25664" t="s">
        <v>14480</v>
      </c>
    </row>
    <row r="25665" spans="1:7" x14ac:dyDescent="0.35">
      <c r="A25665" t="s">
        <v>3</v>
      </c>
      <c r="B25665" t="s">
        <v>92</v>
      </c>
      <c r="C25665" s="6" t="s">
        <v>6923</v>
      </c>
      <c r="D25665" s="2">
        <v>49572.32</v>
      </c>
      <c r="E25665" s="3">
        <f t="shared" si="800"/>
        <v>2.2437826851353312E-4</v>
      </c>
      <c r="F25665" s="3">
        <f t="shared" si="801"/>
        <v>99.193547040380167</v>
      </c>
      <c r="G25665" t="s">
        <v>14473</v>
      </c>
    </row>
    <row r="25666" spans="1:7" x14ac:dyDescent="0.35">
      <c r="A25666" t="s">
        <v>10</v>
      </c>
      <c r="B25666" t="s">
        <v>6</v>
      </c>
      <c r="C25666" t="s">
        <v>3211</v>
      </c>
      <c r="D25666" s="2">
        <v>49572</v>
      </c>
      <c r="E25666" s="3">
        <f t="shared" si="800"/>
        <v>2.2437682010349454E-4</v>
      </c>
      <c r="F25666" s="3">
        <f t="shared" si="801"/>
        <v>99.193771417200267</v>
      </c>
      <c r="G25666" t="s">
        <v>14480</v>
      </c>
    </row>
    <row r="25667" spans="1:7" x14ac:dyDescent="0.35">
      <c r="A25667" t="s">
        <v>10</v>
      </c>
      <c r="B25667" t="s">
        <v>8</v>
      </c>
      <c r="C25667" t="s">
        <v>9292</v>
      </c>
      <c r="D25667" s="2">
        <v>49571.4</v>
      </c>
      <c r="E25667" s="3">
        <f t="shared" ref="E25667:E25730" si="802">(D25667/$D$29638)*100</f>
        <v>2.2437410433467217E-4</v>
      </c>
      <c r="F25667" s="3">
        <f t="shared" si="801"/>
        <v>99.193995791304602</v>
      </c>
      <c r="G25667" t="s">
        <v>14473</v>
      </c>
    </row>
    <row r="25668" spans="1:7" x14ac:dyDescent="0.35">
      <c r="A25668" t="s">
        <v>3</v>
      </c>
      <c r="B25668" t="s">
        <v>134</v>
      </c>
      <c r="C25668" t="s">
        <v>2067</v>
      </c>
      <c r="D25668" s="2">
        <v>49569.78</v>
      </c>
      <c r="E25668" s="3">
        <f t="shared" si="802"/>
        <v>2.243667717588518E-4</v>
      </c>
      <c r="F25668" s="3">
        <f t="shared" ref="F25668:F25731" si="803">E25668+F25667</f>
        <v>99.194220158076362</v>
      </c>
      <c r="G25668" t="s">
        <v>14473</v>
      </c>
    </row>
    <row r="25669" spans="1:7" x14ac:dyDescent="0.35">
      <c r="A25669" t="s">
        <v>3</v>
      </c>
      <c r="B25669" t="s">
        <v>40</v>
      </c>
      <c r="C25669" s="6" t="s">
        <v>13874</v>
      </c>
      <c r="D25669" s="2">
        <v>49569.4</v>
      </c>
      <c r="E25669" s="3">
        <f t="shared" si="802"/>
        <v>2.2436505177193098E-4</v>
      </c>
      <c r="F25669" s="3">
        <f t="shared" si="803"/>
        <v>99.194444523128141</v>
      </c>
      <c r="G25669" t="s">
        <v>14473</v>
      </c>
    </row>
    <row r="25670" spans="1:7" x14ac:dyDescent="0.35">
      <c r="A25670" t="s">
        <v>3</v>
      </c>
      <c r="B25670" t="s">
        <v>33</v>
      </c>
      <c r="C25670" t="s">
        <v>807</v>
      </c>
      <c r="D25670" s="2">
        <v>49557.87</v>
      </c>
      <c r="E25670" s="3">
        <f t="shared" si="802"/>
        <v>2.2431286374772797E-4</v>
      </c>
      <c r="F25670" s="3">
        <f t="shared" si="803"/>
        <v>99.194668835991891</v>
      </c>
      <c r="G25670" t="s">
        <v>14480</v>
      </c>
    </row>
    <row r="25671" spans="1:7" x14ac:dyDescent="0.35">
      <c r="A25671" t="s">
        <v>3</v>
      </c>
      <c r="B25671" t="s">
        <v>9</v>
      </c>
      <c r="C25671" t="s">
        <v>12724</v>
      </c>
      <c r="D25671" s="2">
        <v>49557.4</v>
      </c>
      <c r="E25671" s="3">
        <f t="shared" si="802"/>
        <v>2.2431073639548373E-4</v>
      </c>
      <c r="F25671" s="3">
        <f t="shared" si="803"/>
        <v>99.19489314672829</v>
      </c>
      <c r="G25671" t="s">
        <v>14473</v>
      </c>
    </row>
    <row r="25672" spans="1:7" x14ac:dyDescent="0.35">
      <c r="A25672" t="s">
        <v>3</v>
      </c>
      <c r="B25672" t="s">
        <v>9</v>
      </c>
      <c r="C25672" t="s">
        <v>4792</v>
      </c>
      <c r="D25672" s="2">
        <v>49554.12</v>
      </c>
      <c r="E25672" s="3">
        <f t="shared" si="802"/>
        <v>2.2429589019258819E-4</v>
      </c>
      <c r="F25672" s="3">
        <f t="shared" si="803"/>
        <v>99.195117442618482</v>
      </c>
      <c r="G25672" t="s">
        <v>14480</v>
      </c>
    </row>
    <row r="25673" spans="1:7" x14ac:dyDescent="0.35">
      <c r="A25673" t="s">
        <v>3</v>
      </c>
      <c r="B25673" t="s">
        <v>9</v>
      </c>
      <c r="C25673" t="s">
        <v>9456</v>
      </c>
      <c r="D25673" s="2">
        <v>49551.98</v>
      </c>
      <c r="E25673" s="3">
        <f t="shared" si="802"/>
        <v>2.242862039504551E-4</v>
      </c>
      <c r="F25673" s="3">
        <f t="shared" si="803"/>
        <v>99.195341728822427</v>
      </c>
      <c r="G25673" t="s">
        <v>14473</v>
      </c>
    </row>
    <row r="25674" spans="1:7" x14ac:dyDescent="0.35">
      <c r="A25674" t="s">
        <v>10</v>
      </c>
      <c r="B25674" t="s">
        <v>13</v>
      </c>
      <c r="C25674" t="s">
        <v>5181</v>
      </c>
      <c r="D25674" s="2">
        <v>49549</v>
      </c>
      <c r="E25674" s="3">
        <f t="shared" si="802"/>
        <v>2.2427271563197067E-4</v>
      </c>
      <c r="F25674" s="3">
        <f t="shared" si="803"/>
        <v>99.195566001538054</v>
      </c>
      <c r="G25674" t="s">
        <v>14480</v>
      </c>
    </row>
    <row r="25675" spans="1:7" x14ac:dyDescent="0.35">
      <c r="A25675" t="s">
        <v>10</v>
      </c>
      <c r="B25675" t="s">
        <v>1945</v>
      </c>
      <c r="C25675" t="s">
        <v>6569</v>
      </c>
      <c r="D25675" s="2">
        <v>49539.23</v>
      </c>
      <c r="E25675" s="3">
        <f t="shared" si="802"/>
        <v>2.242284938629799E-4</v>
      </c>
      <c r="F25675" s="3">
        <f t="shared" si="803"/>
        <v>99.195790230031918</v>
      </c>
      <c r="G25675" t="s">
        <v>14480</v>
      </c>
    </row>
    <row r="25676" spans="1:7" x14ac:dyDescent="0.35">
      <c r="A25676" t="s">
        <v>10</v>
      </c>
      <c r="B25676" t="s">
        <v>187</v>
      </c>
      <c r="C25676" t="s">
        <v>12622</v>
      </c>
      <c r="D25676" s="2">
        <v>49538.41</v>
      </c>
      <c r="E25676" s="3">
        <f t="shared" si="802"/>
        <v>2.2422478231225599E-4</v>
      </c>
      <c r="F25676" s="3">
        <f t="shared" si="803"/>
        <v>99.196014454814232</v>
      </c>
      <c r="G25676" t="s">
        <v>14473</v>
      </c>
    </row>
    <row r="25677" spans="1:7" x14ac:dyDescent="0.35">
      <c r="A25677" t="s">
        <v>3</v>
      </c>
      <c r="B25677" t="s">
        <v>20</v>
      </c>
      <c r="C25677" t="s">
        <v>70</v>
      </c>
      <c r="D25677" s="2">
        <v>49527.19</v>
      </c>
      <c r="E25677" s="3">
        <f t="shared" si="802"/>
        <v>2.2417399743527786E-4</v>
      </c>
      <c r="F25677" s="3">
        <f t="shared" si="803"/>
        <v>99.19623862881167</v>
      </c>
      <c r="G25677" t="s">
        <v>14473</v>
      </c>
    </row>
    <row r="25678" spans="1:7" x14ac:dyDescent="0.35">
      <c r="A25678" t="s">
        <v>3</v>
      </c>
      <c r="B25678" t="s">
        <v>8</v>
      </c>
      <c r="C25678" t="s">
        <v>8402</v>
      </c>
      <c r="D25678" s="2">
        <v>49522.98</v>
      </c>
      <c r="E25678" s="3">
        <f t="shared" si="802"/>
        <v>2.2415494179070763E-4</v>
      </c>
      <c r="F25678" s="3">
        <f t="shared" si="803"/>
        <v>99.196462783753461</v>
      </c>
      <c r="G25678" t="s">
        <v>14480</v>
      </c>
    </row>
    <row r="25679" spans="1:7" x14ac:dyDescent="0.35">
      <c r="A25679" t="s">
        <v>10</v>
      </c>
      <c r="B25679" t="s">
        <v>9</v>
      </c>
      <c r="C25679" t="s">
        <v>12515</v>
      </c>
      <c r="D25679" s="2">
        <v>49521.66</v>
      </c>
      <c r="E25679" s="3">
        <f t="shared" si="802"/>
        <v>2.2414896709929845E-4</v>
      </c>
      <c r="F25679" s="3">
        <f t="shared" si="803"/>
        <v>99.196686932720553</v>
      </c>
      <c r="G25679" t="s">
        <v>14473</v>
      </c>
    </row>
    <row r="25680" spans="1:7" x14ac:dyDescent="0.35">
      <c r="A25680" t="s">
        <v>10</v>
      </c>
      <c r="B25680" t="s">
        <v>6</v>
      </c>
      <c r="C25680" t="s">
        <v>1023</v>
      </c>
      <c r="D25680" s="2">
        <v>49517.64</v>
      </c>
      <c r="E25680" s="3">
        <f t="shared" si="802"/>
        <v>2.2413077144818857E-4</v>
      </c>
      <c r="F25680" s="3">
        <f t="shared" si="803"/>
        <v>99.196911063491996</v>
      </c>
      <c r="G25680" t="s">
        <v>14473</v>
      </c>
    </row>
    <row r="25681" spans="1:7" x14ac:dyDescent="0.35">
      <c r="A25681" t="s">
        <v>10</v>
      </c>
      <c r="B25681" t="s">
        <v>29</v>
      </c>
      <c r="C25681" t="s">
        <v>2398</v>
      </c>
      <c r="D25681" s="2">
        <v>49514.79</v>
      </c>
      <c r="E25681" s="3">
        <f t="shared" si="802"/>
        <v>2.2411787154628238E-4</v>
      </c>
      <c r="F25681" s="3">
        <f t="shared" si="803"/>
        <v>99.197135181363535</v>
      </c>
      <c r="G25681" t="s">
        <v>14480</v>
      </c>
    </row>
    <row r="25682" spans="1:7" x14ac:dyDescent="0.35">
      <c r="A25682" t="s">
        <v>10</v>
      </c>
      <c r="B25682" t="s">
        <v>134</v>
      </c>
      <c r="C25682" s="7" t="s">
        <v>5641</v>
      </c>
      <c r="D25682" s="2">
        <v>49513.72</v>
      </c>
      <c r="E25682" s="3">
        <f t="shared" si="802"/>
        <v>2.2411302842521586E-4</v>
      </c>
      <c r="F25682" s="3">
        <f t="shared" si="803"/>
        <v>99.197359294391958</v>
      </c>
      <c r="G25682" t="s">
        <v>14480</v>
      </c>
    </row>
    <row r="25683" spans="1:7" x14ac:dyDescent="0.35">
      <c r="A25683" t="s">
        <v>10</v>
      </c>
      <c r="B25683" t="s">
        <v>8</v>
      </c>
      <c r="C25683" s="8" t="s">
        <v>7920</v>
      </c>
      <c r="D25683" s="2">
        <v>49512</v>
      </c>
      <c r="E25683" s="3">
        <f t="shared" si="802"/>
        <v>2.241052432212584E-4</v>
      </c>
      <c r="F25683" s="3">
        <f t="shared" si="803"/>
        <v>99.197583399635178</v>
      </c>
      <c r="G25683" t="s">
        <v>14480</v>
      </c>
    </row>
    <row r="25684" spans="1:7" x14ac:dyDescent="0.35">
      <c r="A25684" t="s">
        <v>3</v>
      </c>
      <c r="B25684" t="s">
        <v>6</v>
      </c>
      <c r="C25684" t="s">
        <v>1453</v>
      </c>
      <c r="D25684" s="2">
        <v>49501.98</v>
      </c>
      <c r="E25684" s="3">
        <f t="shared" si="802"/>
        <v>2.2405988988192496E-4</v>
      </c>
      <c r="F25684" s="3">
        <f t="shared" si="803"/>
        <v>99.197807459525066</v>
      </c>
      <c r="G25684" t="s">
        <v>14473</v>
      </c>
    </row>
    <row r="25685" spans="1:7" x14ac:dyDescent="0.35">
      <c r="A25685" t="s">
        <v>3</v>
      </c>
      <c r="B25685" t="s">
        <v>9</v>
      </c>
      <c r="C25685" t="s">
        <v>5314</v>
      </c>
      <c r="D25685" s="2">
        <v>49501.77</v>
      </c>
      <c r="E25685" s="3">
        <f t="shared" si="802"/>
        <v>2.2405893936283712E-4</v>
      </c>
      <c r="F25685" s="3">
        <f t="shared" si="803"/>
        <v>99.198031518464433</v>
      </c>
      <c r="G25685" t="s">
        <v>14480</v>
      </c>
    </row>
    <row r="25686" spans="1:7" x14ac:dyDescent="0.35">
      <c r="A25686" t="s">
        <v>10</v>
      </c>
      <c r="B25686" t="s">
        <v>76</v>
      </c>
      <c r="C25686" t="s">
        <v>682</v>
      </c>
      <c r="D25686" s="2">
        <v>49500.09</v>
      </c>
      <c r="E25686" s="3">
        <f t="shared" si="802"/>
        <v>2.2405133521013451E-4</v>
      </c>
      <c r="F25686" s="3">
        <f t="shared" si="803"/>
        <v>99.198255569799642</v>
      </c>
      <c r="G25686" t="s">
        <v>14480</v>
      </c>
    </row>
    <row r="25687" spans="1:7" x14ac:dyDescent="0.35">
      <c r="A25687" t="s">
        <v>10</v>
      </c>
      <c r="B25687" t="s">
        <v>23</v>
      </c>
      <c r="C25687" t="s">
        <v>8550</v>
      </c>
      <c r="D25687" s="2">
        <v>49500</v>
      </c>
      <c r="E25687" s="3">
        <f t="shared" si="802"/>
        <v>2.2405092784481118E-4</v>
      </c>
      <c r="F25687" s="3">
        <f t="shared" si="803"/>
        <v>99.198479620727483</v>
      </c>
      <c r="G25687" t="s">
        <v>14480</v>
      </c>
    </row>
    <row r="25688" spans="1:7" x14ac:dyDescent="0.35">
      <c r="A25688" t="s">
        <v>3</v>
      </c>
      <c r="B25688" t="s">
        <v>18</v>
      </c>
      <c r="C25688" s="8" t="s">
        <v>14460</v>
      </c>
      <c r="D25688" s="2">
        <v>49500</v>
      </c>
      <c r="E25688" s="3">
        <f t="shared" si="802"/>
        <v>2.2405092784481118E-4</v>
      </c>
      <c r="F25688" s="3">
        <f t="shared" si="803"/>
        <v>99.198703671655323</v>
      </c>
      <c r="G25688" t="s">
        <v>14480</v>
      </c>
    </row>
    <row r="25689" spans="1:7" x14ac:dyDescent="0.35">
      <c r="A25689" t="s">
        <v>3</v>
      </c>
      <c r="B25689" t="s">
        <v>499</v>
      </c>
      <c r="C25689" t="s">
        <v>6107</v>
      </c>
      <c r="D25689" s="2">
        <v>49499.8</v>
      </c>
      <c r="E25689" s="3">
        <f t="shared" si="802"/>
        <v>2.2405002258853708E-4</v>
      </c>
      <c r="F25689" s="3">
        <f t="shared" si="803"/>
        <v>99.198927721677919</v>
      </c>
      <c r="G25689" t="s">
        <v>14473</v>
      </c>
    </row>
    <row r="25690" spans="1:7" x14ac:dyDescent="0.35">
      <c r="A25690" t="s">
        <v>3</v>
      </c>
      <c r="B25690" t="s">
        <v>16</v>
      </c>
      <c r="C25690" t="s">
        <v>7181</v>
      </c>
      <c r="D25690" s="2">
        <v>49497.47</v>
      </c>
      <c r="E25690" s="3">
        <f t="shared" si="802"/>
        <v>2.2403947635294354E-4</v>
      </c>
      <c r="F25690" s="3">
        <f t="shared" si="803"/>
        <v>99.199151761154269</v>
      </c>
      <c r="G25690" t="s">
        <v>14473</v>
      </c>
    </row>
    <row r="25691" spans="1:7" x14ac:dyDescent="0.35">
      <c r="A25691" t="s">
        <v>3</v>
      </c>
      <c r="B25691" t="s">
        <v>29</v>
      </c>
      <c r="C25691" t="s">
        <v>8967</v>
      </c>
      <c r="D25691" s="2">
        <v>49495.35</v>
      </c>
      <c r="E25691" s="3">
        <f t="shared" si="802"/>
        <v>2.240298806364379E-4</v>
      </c>
      <c r="F25691" s="3">
        <f t="shared" si="803"/>
        <v>99.19937579103491</v>
      </c>
      <c r="G25691" t="s">
        <v>14473</v>
      </c>
    </row>
    <row r="25692" spans="1:7" x14ac:dyDescent="0.35">
      <c r="A25692" t="s">
        <v>10</v>
      </c>
      <c r="B25692" t="s">
        <v>40</v>
      </c>
      <c r="C25692" t="s">
        <v>5343</v>
      </c>
      <c r="D25692" s="2">
        <v>49490.2</v>
      </c>
      <c r="E25692" s="3">
        <f t="shared" si="802"/>
        <v>2.2400657028737926E-4</v>
      </c>
      <c r="F25692" s="3">
        <f t="shared" si="803"/>
        <v>99.199599797605202</v>
      </c>
      <c r="G25692" t="s">
        <v>14473</v>
      </c>
    </row>
    <row r="25693" spans="1:7" x14ac:dyDescent="0.35">
      <c r="A25693" t="s">
        <v>10</v>
      </c>
      <c r="B25693" t="s">
        <v>29</v>
      </c>
      <c r="C25693" s="8" t="s">
        <v>14375</v>
      </c>
      <c r="D25693" s="2">
        <v>49489.48</v>
      </c>
      <c r="E25693" s="3">
        <f t="shared" si="802"/>
        <v>2.2400331136479247E-4</v>
      </c>
      <c r="F25693" s="3">
        <f t="shared" si="803"/>
        <v>99.199823800916562</v>
      </c>
      <c r="G25693" t="s">
        <v>14480</v>
      </c>
    </row>
    <row r="25694" spans="1:7" x14ac:dyDescent="0.35">
      <c r="A25694" t="s">
        <v>10</v>
      </c>
      <c r="B25694" t="s">
        <v>8</v>
      </c>
      <c r="C25694" s="7" t="s">
        <v>6024</v>
      </c>
      <c r="D25694" s="2">
        <v>49489.21</v>
      </c>
      <c r="E25694" s="3">
        <f t="shared" si="802"/>
        <v>2.2400208926882237E-4</v>
      </c>
      <c r="F25694" s="3">
        <f t="shared" si="803"/>
        <v>99.20004780300583</v>
      </c>
      <c r="G25694" t="s">
        <v>14480</v>
      </c>
    </row>
    <row r="25695" spans="1:7" x14ac:dyDescent="0.35">
      <c r="A25695" t="s">
        <v>3</v>
      </c>
      <c r="B25695" t="s">
        <v>13</v>
      </c>
      <c r="C25695" t="s">
        <v>6972</v>
      </c>
      <c r="D25695" s="2">
        <v>49487.05</v>
      </c>
      <c r="E25695" s="3">
        <f t="shared" si="802"/>
        <v>2.2399231250106187E-4</v>
      </c>
      <c r="F25695" s="3">
        <f t="shared" si="803"/>
        <v>99.200271795318329</v>
      </c>
      <c r="G25695" t="s">
        <v>14473</v>
      </c>
    </row>
    <row r="25696" spans="1:7" x14ac:dyDescent="0.35">
      <c r="A25696" t="s">
        <v>3</v>
      </c>
      <c r="B25696" t="s">
        <v>9</v>
      </c>
      <c r="C25696" t="s">
        <v>1211</v>
      </c>
      <c r="D25696" s="2">
        <v>49484.4</v>
      </c>
      <c r="E25696" s="3">
        <f t="shared" si="802"/>
        <v>2.2398031785542978E-4</v>
      </c>
      <c r="F25696" s="3">
        <f t="shared" si="803"/>
        <v>99.200495775636185</v>
      </c>
      <c r="G25696" t="s">
        <v>14480</v>
      </c>
    </row>
    <row r="25697" spans="1:7" x14ac:dyDescent="0.35">
      <c r="A25697" t="s">
        <v>10</v>
      </c>
      <c r="B25697" t="s">
        <v>6</v>
      </c>
      <c r="C25697" t="s">
        <v>7092</v>
      </c>
      <c r="D25697" s="2">
        <v>49481.22</v>
      </c>
      <c r="E25697" s="3">
        <f t="shared" si="802"/>
        <v>2.2396592428067125E-4</v>
      </c>
      <c r="F25697" s="3">
        <f t="shared" si="803"/>
        <v>99.200719741560462</v>
      </c>
      <c r="G25697" t="s">
        <v>14480</v>
      </c>
    </row>
    <row r="25698" spans="1:7" x14ac:dyDescent="0.35">
      <c r="A25698" t="s">
        <v>10</v>
      </c>
      <c r="B25698" t="s">
        <v>15</v>
      </c>
      <c r="C25698" t="s">
        <v>762</v>
      </c>
      <c r="D25698" s="2">
        <v>49475</v>
      </c>
      <c r="E25698" s="3">
        <f t="shared" si="802"/>
        <v>2.2393777081054612E-4</v>
      </c>
      <c r="F25698" s="3">
        <f t="shared" si="803"/>
        <v>99.200943679331274</v>
      </c>
      <c r="G25698" t="s">
        <v>14473</v>
      </c>
    </row>
    <row r="25699" spans="1:7" x14ac:dyDescent="0.35">
      <c r="A25699" t="s">
        <v>10</v>
      </c>
      <c r="B25699" t="s">
        <v>9</v>
      </c>
      <c r="C25699" t="s">
        <v>4739</v>
      </c>
      <c r="D25699" s="2">
        <v>49475</v>
      </c>
      <c r="E25699" s="3">
        <f t="shared" si="802"/>
        <v>2.2393777081054612E-4</v>
      </c>
      <c r="F25699" s="3">
        <f t="shared" si="803"/>
        <v>99.201167617102087</v>
      </c>
      <c r="G25699" t="s">
        <v>14473</v>
      </c>
    </row>
    <row r="25700" spans="1:7" x14ac:dyDescent="0.35">
      <c r="A25700" t="s">
        <v>10</v>
      </c>
      <c r="B25700" t="s">
        <v>16</v>
      </c>
      <c r="C25700" t="s">
        <v>1157</v>
      </c>
      <c r="D25700" s="2">
        <v>49473.52</v>
      </c>
      <c r="E25700" s="3">
        <f t="shared" si="802"/>
        <v>2.2393107191411761E-4</v>
      </c>
      <c r="F25700" s="3">
        <f t="shared" si="803"/>
        <v>99.201391548174001</v>
      </c>
      <c r="G25700" t="s">
        <v>14473</v>
      </c>
    </row>
    <row r="25701" spans="1:7" x14ac:dyDescent="0.35">
      <c r="A25701" t="s">
        <v>3</v>
      </c>
      <c r="B25701" t="s">
        <v>9</v>
      </c>
      <c r="C25701" t="s">
        <v>7339</v>
      </c>
      <c r="D25701" s="2">
        <v>49463.53</v>
      </c>
      <c r="E25701" s="3">
        <f t="shared" si="802"/>
        <v>2.238858543632253E-4</v>
      </c>
      <c r="F25701" s="3">
        <f t="shared" si="803"/>
        <v>99.201615434028369</v>
      </c>
      <c r="G25701" t="s">
        <v>14480</v>
      </c>
    </row>
    <row r="25702" spans="1:7" x14ac:dyDescent="0.35">
      <c r="A25702" t="s">
        <v>3</v>
      </c>
      <c r="B25702" t="s">
        <v>8</v>
      </c>
      <c r="C25702" t="s">
        <v>11991</v>
      </c>
      <c r="D25702" s="2">
        <v>49460.06</v>
      </c>
      <c r="E25702" s="3">
        <f t="shared" si="802"/>
        <v>2.2387014816686933E-4</v>
      </c>
      <c r="F25702" s="3">
        <f t="shared" si="803"/>
        <v>99.201839304176531</v>
      </c>
      <c r="G25702" t="s">
        <v>14473</v>
      </c>
    </row>
    <row r="25703" spans="1:7" x14ac:dyDescent="0.35">
      <c r="A25703" t="s">
        <v>3</v>
      </c>
      <c r="B25703" t="s">
        <v>6</v>
      </c>
      <c r="C25703" t="s">
        <v>4300</v>
      </c>
      <c r="D25703" s="2">
        <v>49457.9</v>
      </c>
      <c r="E25703" s="3">
        <f t="shared" si="802"/>
        <v>2.238603713991088E-4</v>
      </c>
      <c r="F25703" s="3">
        <f t="shared" si="803"/>
        <v>99.202063164547937</v>
      </c>
      <c r="G25703" t="s">
        <v>14473</v>
      </c>
    </row>
    <row r="25704" spans="1:7" x14ac:dyDescent="0.35">
      <c r="A25704" t="s">
        <v>3</v>
      </c>
      <c r="B25704" t="s">
        <v>9</v>
      </c>
      <c r="C25704" t="s">
        <v>8221</v>
      </c>
      <c r="D25704" s="2">
        <v>49456.5</v>
      </c>
      <c r="E25704" s="3">
        <f t="shared" si="802"/>
        <v>2.2385403460518997E-4</v>
      </c>
      <c r="F25704" s="3">
        <f t="shared" si="803"/>
        <v>99.202287018582538</v>
      </c>
      <c r="G25704" t="s">
        <v>14480</v>
      </c>
    </row>
    <row r="25705" spans="1:7" x14ac:dyDescent="0.35">
      <c r="A25705" t="s">
        <v>10</v>
      </c>
      <c r="B25705" t="s">
        <v>9</v>
      </c>
      <c r="C25705" t="s">
        <v>11203</v>
      </c>
      <c r="D25705" s="2">
        <v>49456.36</v>
      </c>
      <c r="E25705" s="3">
        <f t="shared" si="802"/>
        <v>2.2385340092579811E-4</v>
      </c>
      <c r="F25705" s="3">
        <f t="shared" si="803"/>
        <v>99.202510871983463</v>
      </c>
      <c r="G25705" t="s">
        <v>14473</v>
      </c>
    </row>
    <row r="25706" spans="1:7" x14ac:dyDescent="0.35">
      <c r="A25706" t="s">
        <v>10</v>
      </c>
      <c r="B25706" t="s">
        <v>9</v>
      </c>
      <c r="C25706" s="8" t="s">
        <v>8977</v>
      </c>
      <c r="D25706" s="2">
        <v>49455.65</v>
      </c>
      <c r="E25706" s="3">
        <f t="shared" si="802"/>
        <v>2.2385018726602497E-4</v>
      </c>
      <c r="F25706" s="3">
        <f t="shared" si="803"/>
        <v>99.202734722170732</v>
      </c>
      <c r="G25706" t="s">
        <v>14480</v>
      </c>
    </row>
    <row r="25707" spans="1:7" x14ac:dyDescent="0.35">
      <c r="A25707" t="s">
        <v>3</v>
      </c>
      <c r="B25707" t="s">
        <v>36</v>
      </c>
      <c r="C25707" t="s">
        <v>3859</v>
      </c>
      <c r="D25707" s="2">
        <v>49454.26</v>
      </c>
      <c r="E25707" s="3">
        <f t="shared" si="802"/>
        <v>2.2384389573491985E-4</v>
      </c>
      <c r="F25707" s="3">
        <f t="shared" si="803"/>
        <v>99.202958566066471</v>
      </c>
      <c r="G25707" t="s">
        <v>14473</v>
      </c>
    </row>
    <row r="25708" spans="1:7" x14ac:dyDescent="0.35">
      <c r="A25708" t="s">
        <v>3</v>
      </c>
      <c r="B25708" t="s">
        <v>6</v>
      </c>
      <c r="C25708" t="s">
        <v>5776</v>
      </c>
      <c r="D25708" s="2">
        <v>49453.48</v>
      </c>
      <c r="E25708" s="3">
        <f t="shared" si="802"/>
        <v>2.2384036523545077E-4</v>
      </c>
      <c r="F25708" s="3">
        <f t="shared" si="803"/>
        <v>99.203182406431708</v>
      </c>
      <c r="G25708" t="s">
        <v>14480</v>
      </c>
    </row>
    <row r="25709" spans="1:7" x14ac:dyDescent="0.35">
      <c r="A25709" t="s">
        <v>10</v>
      </c>
      <c r="B25709" t="s">
        <v>8</v>
      </c>
      <c r="C25709" t="s">
        <v>7415</v>
      </c>
      <c r="D25709" s="2">
        <v>49447.19</v>
      </c>
      <c r="E25709" s="3">
        <f t="shared" si="802"/>
        <v>2.2381189492562967E-4</v>
      </c>
      <c r="F25709" s="3">
        <f t="shared" si="803"/>
        <v>99.203406218326634</v>
      </c>
      <c r="G25709" t="s">
        <v>14480</v>
      </c>
    </row>
    <row r="25710" spans="1:7" x14ac:dyDescent="0.35">
      <c r="A25710" t="s">
        <v>3</v>
      </c>
      <c r="B25710" t="s">
        <v>29</v>
      </c>
      <c r="C25710" t="s">
        <v>1715</v>
      </c>
      <c r="D25710" s="2">
        <v>49443.89</v>
      </c>
      <c r="E25710" s="3">
        <f t="shared" si="802"/>
        <v>2.2379695819710666E-4</v>
      </c>
      <c r="F25710" s="3">
        <f t="shared" si="803"/>
        <v>99.20363001528483</v>
      </c>
      <c r="G25710" t="s">
        <v>14473</v>
      </c>
    </row>
    <row r="25711" spans="1:7" x14ac:dyDescent="0.35">
      <c r="A25711" t="s">
        <v>10</v>
      </c>
      <c r="B25711" t="s">
        <v>22</v>
      </c>
      <c r="C25711" t="s">
        <v>468</v>
      </c>
      <c r="D25711" s="2">
        <v>49441.75</v>
      </c>
      <c r="E25711" s="3">
        <f t="shared" si="802"/>
        <v>2.2378727195497357E-4</v>
      </c>
      <c r="F25711" s="3">
        <f t="shared" si="803"/>
        <v>99.203853802556779</v>
      </c>
      <c r="G25711" t="s">
        <v>14473</v>
      </c>
    </row>
    <row r="25712" spans="1:7" x14ac:dyDescent="0.35">
      <c r="A25712" t="s">
        <v>3</v>
      </c>
      <c r="B25712" t="s">
        <v>28</v>
      </c>
      <c r="C25712" t="s">
        <v>10070</v>
      </c>
      <c r="D25712" s="2">
        <v>49438.9</v>
      </c>
      <c r="E25712" s="3">
        <f t="shared" si="802"/>
        <v>2.2377437205306738E-4</v>
      </c>
      <c r="F25712" s="3">
        <f t="shared" si="803"/>
        <v>99.204077576928839</v>
      </c>
      <c r="G25712" t="s">
        <v>14473</v>
      </c>
    </row>
    <row r="25713" spans="1:7" x14ac:dyDescent="0.35">
      <c r="A25713" t="s">
        <v>3</v>
      </c>
      <c r="B25713" t="s">
        <v>9</v>
      </c>
      <c r="C25713" t="s">
        <v>5313</v>
      </c>
      <c r="D25713" s="2">
        <v>49429.15</v>
      </c>
      <c r="E25713" s="3">
        <f t="shared" si="802"/>
        <v>2.2373024080970399E-4</v>
      </c>
      <c r="F25713" s="3">
        <f t="shared" si="803"/>
        <v>99.204301307169644</v>
      </c>
      <c r="G25713" t="s">
        <v>14473</v>
      </c>
    </row>
    <row r="25714" spans="1:7" x14ac:dyDescent="0.35">
      <c r="A25714" t="s">
        <v>3</v>
      </c>
      <c r="B25714" t="s">
        <v>11</v>
      </c>
      <c r="C25714" t="s">
        <v>523</v>
      </c>
      <c r="D25714" s="2">
        <v>49428.26</v>
      </c>
      <c r="E25714" s="3">
        <f t="shared" si="802"/>
        <v>2.2372621241928419E-4</v>
      </c>
      <c r="F25714" s="3">
        <f t="shared" si="803"/>
        <v>99.204525033382069</v>
      </c>
      <c r="G25714" t="s">
        <v>14473</v>
      </c>
    </row>
    <row r="25715" spans="1:7" x14ac:dyDescent="0.35">
      <c r="A25715" t="s">
        <v>3</v>
      </c>
      <c r="B25715" t="s">
        <v>6</v>
      </c>
      <c r="C25715" t="s">
        <v>12796</v>
      </c>
      <c r="D25715" s="2">
        <v>49425.38</v>
      </c>
      <c r="E25715" s="3">
        <f t="shared" si="802"/>
        <v>2.2371317672893683E-4</v>
      </c>
      <c r="F25715" s="3">
        <f t="shared" si="803"/>
        <v>99.204748746558792</v>
      </c>
      <c r="G25715" t="s">
        <v>14480</v>
      </c>
    </row>
    <row r="25716" spans="1:7" x14ac:dyDescent="0.35">
      <c r="A25716" t="s">
        <v>10</v>
      </c>
      <c r="B25716" t="s">
        <v>62</v>
      </c>
      <c r="C25716" t="s">
        <v>13536</v>
      </c>
      <c r="D25716" s="2">
        <v>49424.03</v>
      </c>
      <c r="E25716" s="3">
        <f t="shared" si="802"/>
        <v>2.237070662490865E-4</v>
      </c>
      <c r="F25716" s="3">
        <f t="shared" si="803"/>
        <v>99.204972453625047</v>
      </c>
      <c r="G25716" t="s">
        <v>14473</v>
      </c>
    </row>
    <row r="25717" spans="1:7" x14ac:dyDescent="0.35">
      <c r="A25717" t="s">
        <v>3</v>
      </c>
      <c r="B25717" t="s">
        <v>9</v>
      </c>
      <c r="C25717" t="s">
        <v>4507</v>
      </c>
      <c r="D25717" s="2">
        <v>49422.06</v>
      </c>
      <c r="E25717" s="3">
        <f t="shared" si="802"/>
        <v>2.2369814947478643E-4</v>
      </c>
      <c r="F25717" s="3">
        <f t="shared" si="803"/>
        <v>99.205196151774516</v>
      </c>
      <c r="G25717" t="s">
        <v>14473</v>
      </c>
    </row>
    <row r="25718" spans="1:7" x14ac:dyDescent="0.35">
      <c r="A25718" t="s">
        <v>3</v>
      </c>
      <c r="B25718" t="s">
        <v>29</v>
      </c>
      <c r="C25718" t="s">
        <v>585</v>
      </c>
      <c r="D25718" s="2">
        <v>49414.5</v>
      </c>
      <c r="E25718" s="3">
        <f t="shared" si="802"/>
        <v>2.2366393078762469E-4</v>
      </c>
      <c r="F25718" s="3">
        <f t="shared" si="803"/>
        <v>99.205419815705298</v>
      </c>
      <c r="G25718" t="s">
        <v>14473</v>
      </c>
    </row>
    <row r="25719" spans="1:7" x14ac:dyDescent="0.35">
      <c r="A25719" t="s">
        <v>10</v>
      </c>
      <c r="B25719" t="s">
        <v>6</v>
      </c>
      <c r="C25719" t="s">
        <v>2818</v>
      </c>
      <c r="D25719" s="2">
        <v>49411.44</v>
      </c>
      <c r="E25719" s="3">
        <f t="shared" si="802"/>
        <v>2.2365008036663063E-4</v>
      </c>
      <c r="F25719" s="3">
        <f t="shared" si="803"/>
        <v>99.20564346578567</v>
      </c>
      <c r="G25719" t="s">
        <v>14473</v>
      </c>
    </row>
    <row r="25720" spans="1:7" x14ac:dyDescent="0.35">
      <c r="A25720" t="s">
        <v>3</v>
      </c>
      <c r="B25720" t="s">
        <v>43</v>
      </c>
      <c r="C25720" t="s">
        <v>11820</v>
      </c>
      <c r="D25720" s="2">
        <v>49410.61</v>
      </c>
      <c r="E25720" s="3">
        <f t="shared" si="802"/>
        <v>2.2364632355309302E-4</v>
      </c>
      <c r="F25720" s="3">
        <f t="shared" si="803"/>
        <v>99.205867112109217</v>
      </c>
      <c r="G25720" t="s">
        <v>14473</v>
      </c>
    </row>
    <row r="25721" spans="1:7" x14ac:dyDescent="0.35">
      <c r="A25721" t="s">
        <v>3</v>
      </c>
      <c r="B25721" t="s">
        <v>9</v>
      </c>
      <c r="C25721" t="s">
        <v>1648</v>
      </c>
      <c r="D25721" s="2">
        <v>49409.51</v>
      </c>
      <c r="E25721" s="3">
        <f t="shared" si="802"/>
        <v>2.2364134464358538E-4</v>
      </c>
      <c r="F25721" s="3">
        <f t="shared" si="803"/>
        <v>99.206090753453864</v>
      </c>
      <c r="G25721" t="s">
        <v>14480</v>
      </c>
    </row>
    <row r="25722" spans="1:7" x14ac:dyDescent="0.35">
      <c r="A25722" t="s">
        <v>3</v>
      </c>
      <c r="B25722" t="s">
        <v>180</v>
      </c>
      <c r="C25722" t="s">
        <v>137</v>
      </c>
      <c r="D25722" s="2">
        <v>49406.12</v>
      </c>
      <c r="E25722" s="3">
        <f t="shared" si="802"/>
        <v>2.2362600054973906E-4</v>
      </c>
      <c r="F25722" s="3">
        <f t="shared" si="803"/>
        <v>99.206314379454412</v>
      </c>
      <c r="G25722" t="s">
        <v>14480</v>
      </c>
    </row>
    <row r="25723" spans="1:7" x14ac:dyDescent="0.35">
      <c r="A25723" t="s">
        <v>3</v>
      </c>
      <c r="B25723" t="s">
        <v>9</v>
      </c>
      <c r="C25723" t="s">
        <v>8307</v>
      </c>
      <c r="D25723" s="2">
        <v>49401.04</v>
      </c>
      <c r="E25723" s="3">
        <f t="shared" si="802"/>
        <v>2.2360300704037635E-4</v>
      </c>
      <c r="F25723" s="3">
        <f t="shared" si="803"/>
        <v>99.206537982461455</v>
      </c>
      <c r="G25723" t="s">
        <v>14480</v>
      </c>
    </row>
    <row r="25724" spans="1:7" x14ac:dyDescent="0.35">
      <c r="A25724" t="s">
        <v>10</v>
      </c>
      <c r="B25724" t="s">
        <v>8</v>
      </c>
      <c r="C25724" t="s">
        <v>1329</v>
      </c>
      <c r="D25724" s="2">
        <v>49395.79</v>
      </c>
      <c r="E25724" s="3">
        <f t="shared" si="802"/>
        <v>2.2357924406318073E-4</v>
      </c>
      <c r="F25724" s="3">
        <f t="shared" si="803"/>
        <v>99.20676156170552</v>
      </c>
      <c r="G25724" t="s">
        <v>14473</v>
      </c>
    </row>
    <row r="25725" spans="1:7" x14ac:dyDescent="0.35">
      <c r="A25725" t="s">
        <v>10</v>
      </c>
      <c r="B25725" t="s">
        <v>32</v>
      </c>
      <c r="C25725" t="s">
        <v>504</v>
      </c>
      <c r="D25725" s="2">
        <v>49393.2</v>
      </c>
      <c r="E25725" s="3">
        <f t="shared" si="802"/>
        <v>2.2356752099443085E-4</v>
      </c>
      <c r="F25725" s="3">
        <f t="shared" si="803"/>
        <v>99.20698512922651</v>
      </c>
      <c r="G25725" t="s">
        <v>14473</v>
      </c>
    </row>
    <row r="25726" spans="1:7" x14ac:dyDescent="0.35">
      <c r="A25726" t="s">
        <v>10</v>
      </c>
      <c r="B25726" t="s">
        <v>9</v>
      </c>
      <c r="C25726" t="s">
        <v>5394</v>
      </c>
      <c r="D25726" s="2">
        <v>49392.43</v>
      </c>
      <c r="E25726" s="3">
        <f t="shared" si="802"/>
        <v>2.2356403575777547E-4</v>
      </c>
      <c r="F25726" s="3">
        <f t="shared" si="803"/>
        <v>99.207208693262274</v>
      </c>
      <c r="G25726" t="s">
        <v>14473</v>
      </c>
    </row>
    <row r="25727" spans="1:7" x14ac:dyDescent="0.35">
      <c r="A25727" t="s">
        <v>3</v>
      </c>
      <c r="B25727" t="s">
        <v>9</v>
      </c>
      <c r="C25727" t="s">
        <v>7</v>
      </c>
      <c r="D25727" s="2">
        <v>49392.26</v>
      </c>
      <c r="E25727" s="3">
        <f t="shared" si="802"/>
        <v>2.2356326628994249E-4</v>
      </c>
      <c r="F25727" s="3">
        <f t="shared" si="803"/>
        <v>99.207432256528563</v>
      </c>
      <c r="G25727" t="s">
        <v>14473</v>
      </c>
    </row>
    <row r="25728" spans="1:7" x14ac:dyDescent="0.35">
      <c r="A25728" t="s">
        <v>10</v>
      </c>
      <c r="B25728" t="s">
        <v>406</v>
      </c>
      <c r="C25728" t="s">
        <v>4098</v>
      </c>
      <c r="D25728" s="2">
        <v>49390.27</v>
      </c>
      <c r="E25728" s="3">
        <f t="shared" si="802"/>
        <v>2.2355425899001498E-4</v>
      </c>
      <c r="F25728" s="3">
        <f t="shared" si="803"/>
        <v>99.207655810787557</v>
      </c>
      <c r="G25728" t="s">
        <v>14480</v>
      </c>
    </row>
    <row r="25729" spans="1:7" x14ac:dyDescent="0.35">
      <c r="A25729" t="s">
        <v>3</v>
      </c>
      <c r="B25729" t="s">
        <v>9</v>
      </c>
      <c r="C25729" t="s">
        <v>10914</v>
      </c>
      <c r="D25729" s="2">
        <v>49376.72</v>
      </c>
      <c r="E25729" s="3">
        <f t="shared" si="802"/>
        <v>2.2349292787744333E-4</v>
      </c>
      <c r="F25729" s="3">
        <f t="shared" si="803"/>
        <v>99.20787930371543</v>
      </c>
      <c r="G25729" t="s">
        <v>14480</v>
      </c>
    </row>
    <row r="25730" spans="1:7" x14ac:dyDescent="0.35">
      <c r="A25730" t="s">
        <v>3</v>
      </c>
      <c r="B25730" t="s">
        <v>180</v>
      </c>
      <c r="C25730" t="s">
        <v>13081</v>
      </c>
      <c r="D25730" s="2">
        <v>49375.18</v>
      </c>
      <c r="E25730" s="3">
        <f t="shared" si="802"/>
        <v>2.2348595740413261E-4</v>
      </c>
      <c r="F25730" s="3">
        <f t="shared" si="803"/>
        <v>99.208102789672836</v>
      </c>
      <c r="G25730" t="s">
        <v>14480</v>
      </c>
    </row>
    <row r="25731" spans="1:7" x14ac:dyDescent="0.35">
      <c r="A25731" t="s">
        <v>10</v>
      </c>
      <c r="B25731" t="s">
        <v>13</v>
      </c>
      <c r="C25731" t="s">
        <v>201</v>
      </c>
      <c r="D25731" s="2">
        <v>49374.81</v>
      </c>
      <c r="E25731" s="3">
        <f t="shared" ref="E25731:E25794" si="804">(D25731/$D$29638)*100</f>
        <v>2.2348428268002547E-4</v>
      </c>
      <c r="F25731" s="3">
        <f t="shared" si="803"/>
        <v>99.208326273955521</v>
      </c>
      <c r="G25731" t="s">
        <v>14473</v>
      </c>
    </row>
    <row r="25732" spans="1:7" x14ac:dyDescent="0.35">
      <c r="A25732" t="s">
        <v>3</v>
      </c>
      <c r="B25732" t="s">
        <v>9</v>
      </c>
      <c r="C25732" t="s">
        <v>6344</v>
      </c>
      <c r="D25732" s="2">
        <v>49374.32</v>
      </c>
      <c r="E25732" s="3">
        <f t="shared" si="804"/>
        <v>2.2348206480215388E-4</v>
      </c>
      <c r="F25732" s="3">
        <f t="shared" ref="F25732:F25795" si="805">E25732+F25731</f>
        <v>99.208549756020318</v>
      </c>
      <c r="G25732" t="s">
        <v>14480</v>
      </c>
    </row>
    <row r="25733" spans="1:7" x14ac:dyDescent="0.35">
      <c r="A25733" t="s">
        <v>10</v>
      </c>
      <c r="B25733" t="s">
        <v>9</v>
      </c>
      <c r="C25733" t="s">
        <v>11716</v>
      </c>
      <c r="D25733" s="2">
        <v>49370</v>
      </c>
      <c r="E25733" s="3">
        <f t="shared" si="804"/>
        <v>2.2346251126663288E-4</v>
      </c>
      <c r="F25733" s="3">
        <f t="shared" si="805"/>
        <v>99.20877321853159</v>
      </c>
      <c r="G25733" t="s">
        <v>14473</v>
      </c>
    </row>
    <row r="25734" spans="1:7" x14ac:dyDescent="0.35">
      <c r="A25734" t="s">
        <v>3</v>
      </c>
      <c r="B25734" t="s">
        <v>8</v>
      </c>
      <c r="C25734" t="s">
        <v>2770</v>
      </c>
      <c r="D25734" s="2">
        <v>49367.56</v>
      </c>
      <c r="E25734" s="3">
        <f t="shared" si="804"/>
        <v>2.2345146714008857E-4</v>
      </c>
      <c r="F25734" s="3">
        <f t="shared" si="805"/>
        <v>99.208996669998726</v>
      </c>
      <c r="G25734" t="s">
        <v>14480</v>
      </c>
    </row>
    <row r="25735" spans="1:7" x14ac:dyDescent="0.35">
      <c r="A25735" t="s">
        <v>3</v>
      </c>
      <c r="B25735" t="s">
        <v>13</v>
      </c>
      <c r="C25735" t="s">
        <v>7197</v>
      </c>
      <c r="D25735" s="2">
        <v>49367.47</v>
      </c>
      <c r="E25735" s="3">
        <f t="shared" si="804"/>
        <v>2.2345105977476524E-4</v>
      </c>
      <c r="F25735" s="3">
        <f t="shared" si="805"/>
        <v>99.209220121058507</v>
      </c>
      <c r="G25735" t="s">
        <v>14473</v>
      </c>
    </row>
    <row r="25736" spans="1:7" x14ac:dyDescent="0.35">
      <c r="A25736" t="s">
        <v>3</v>
      </c>
      <c r="B25736" t="s">
        <v>33</v>
      </c>
      <c r="C25736" t="s">
        <v>3200</v>
      </c>
      <c r="D25736" s="2">
        <v>49364.800000000003</v>
      </c>
      <c r="E25736" s="3">
        <f t="shared" si="804"/>
        <v>2.2343897460350574E-4</v>
      </c>
      <c r="F25736" s="3">
        <f t="shared" si="805"/>
        <v>99.209443560033108</v>
      </c>
      <c r="G25736" t="s">
        <v>14473</v>
      </c>
    </row>
    <row r="25737" spans="1:7" x14ac:dyDescent="0.35">
      <c r="A25737" t="s">
        <v>3</v>
      </c>
      <c r="B25737" t="s">
        <v>29</v>
      </c>
      <c r="C25737" t="s">
        <v>4461</v>
      </c>
      <c r="D25737" s="2">
        <v>49364</v>
      </c>
      <c r="E25737" s="3">
        <f t="shared" si="804"/>
        <v>2.2343535357840927E-4</v>
      </c>
      <c r="F25737" s="3">
        <f t="shared" si="805"/>
        <v>99.209666995386684</v>
      </c>
      <c r="G25737" t="s">
        <v>14480</v>
      </c>
    </row>
    <row r="25738" spans="1:7" x14ac:dyDescent="0.35">
      <c r="A25738" t="s">
        <v>10</v>
      </c>
      <c r="B25738" t="s">
        <v>6</v>
      </c>
      <c r="C25738" s="8" t="s">
        <v>2383</v>
      </c>
      <c r="D25738" s="2">
        <v>49363.01</v>
      </c>
      <c r="E25738" s="3">
        <f t="shared" si="804"/>
        <v>2.2343087255985238E-4</v>
      </c>
      <c r="F25738" s="3">
        <f t="shared" si="805"/>
        <v>99.20989042625925</v>
      </c>
      <c r="G25738" t="s">
        <v>14480</v>
      </c>
    </row>
    <row r="25739" spans="1:7" x14ac:dyDescent="0.35">
      <c r="A25739" t="s">
        <v>10</v>
      </c>
      <c r="B25739" t="s">
        <v>9</v>
      </c>
      <c r="C25739" t="s">
        <v>1429</v>
      </c>
      <c r="D25739" s="2">
        <v>49359.27</v>
      </c>
      <c r="E25739" s="3">
        <f t="shared" si="804"/>
        <v>2.2341394426752631E-4</v>
      </c>
      <c r="F25739" s="3">
        <f t="shared" si="805"/>
        <v>99.210113840203519</v>
      </c>
      <c r="G25739" t="s">
        <v>14473</v>
      </c>
    </row>
    <row r="25740" spans="1:7" x14ac:dyDescent="0.35">
      <c r="A25740" t="s">
        <v>10</v>
      </c>
      <c r="B25740" t="s">
        <v>9</v>
      </c>
      <c r="C25740" t="s">
        <v>5476</v>
      </c>
      <c r="D25740" s="2">
        <v>49356.33</v>
      </c>
      <c r="E25740" s="3">
        <f t="shared" si="804"/>
        <v>2.2340063700029678E-4</v>
      </c>
      <c r="F25740" s="3">
        <f t="shared" si="805"/>
        <v>99.210337240840516</v>
      </c>
      <c r="G25740" t="s">
        <v>14480</v>
      </c>
    </row>
    <row r="25741" spans="1:7" x14ac:dyDescent="0.35">
      <c r="A25741" t="s">
        <v>10</v>
      </c>
      <c r="B25741" t="s">
        <v>8</v>
      </c>
      <c r="C25741" t="s">
        <v>6183</v>
      </c>
      <c r="D25741" s="2">
        <v>49351.97</v>
      </c>
      <c r="E25741" s="3">
        <f t="shared" si="804"/>
        <v>2.2338090241352091E-4</v>
      </c>
      <c r="F25741" s="3">
        <f t="shared" si="805"/>
        <v>99.210560621742928</v>
      </c>
      <c r="G25741" t="s">
        <v>14480</v>
      </c>
    </row>
    <row r="25742" spans="1:7" x14ac:dyDescent="0.35">
      <c r="A25742" t="s">
        <v>3</v>
      </c>
      <c r="B25742" t="s">
        <v>9</v>
      </c>
      <c r="C25742" t="s">
        <v>72</v>
      </c>
      <c r="D25742" s="2">
        <v>49346.5</v>
      </c>
      <c r="E25742" s="3">
        <f t="shared" si="804"/>
        <v>2.2335614365442372E-4</v>
      </c>
      <c r="F25742" s="3">
        <f t="shared" si="805"/>
        <v>99.210783977886578</v>
      </c>
      <c r="G25742" t="s">
        <v>14473</v>
      </c>
    </row>
    <row r="25743" spans="1:7" x14ac:dyDescent="0.35">
      <c r="A25743" t="s">
        <v>10</v>
      </c>
      <c r="B25743" t="s">
        <v>9</v>
      </c>
      <c r="C25743" t="s">
        <v>234</v>
      </c>
      <c r="D25743" s="2">
        <v>49346.39</v>
      </c>
      <c r="E25743" s="3">
        <f t="shared" si="804"/>
        <v>2.2335564576347297E-4</v>
      </c>
      <c r="F25743" s="3">
        <f t="shared" si="805"/>
        <v>99.211007333532336</v>
      </c>
      <c r="G25743" t="s">
        <v>14480</v>
      </c>
    </row>
    <row r="25744" spans="1:7" x14ac:dyDescent="0.35">
      <c r="A25744" t="s">
        <v>10</v>
      </c>
      <c r="B25744" t="s">
        <v>6</v>
      </c>
      <c r="C25744" t="s">
        <v>6361</v>
      </c>
      <c r="D25744" s="2">
        <v>49345.120000000003</v>
      </c>
      <c r="E25744" s="3">
        <f t="shared" si="804"/>
        <v>2.233498973861323E-4</v>
      </c>
      <c r="F25744" s="3">
        <f t="shared" si="805"/>
        <v>99.211230683429719</v>
      </c>
      <c r="G25744" t="s">
        <v>14473</v>
      </c>
    </row>
    <row r="25745" spans="1:7" x14ac:dyDescent="0.35">
      <c r="A25745" t="s">
        <v>3</v>
      </c>
      <c r="B25745" t="s">
        <v>13</v>
      </c>
      <c r="C25745" t="s">
        <v>2981</v>
      </c>
      <c r="D25745" s="2">
        <v>49342.87</v>
      </c>
      <c r="E25745" s="3">
        <f t="shared" si="804"/>
        <v>2.2333971325304842E-4</v>
      </c>
      <c r="F25745" s="3">
        <f t="shared" si="805"/>
        <v>99.211454023142977</v>
      </c>
      <c r="G25745" t="s">
        <v>14473</v>
      </c>
    </row>
    <row r="25746" spans="1:7" x14ac:dyDescent="0.35">
      <c r="A25746" t="s">
        <v>3</v>
      </c>
      <c r="B25746" t="s">
        <v>9</v>
      </c>
      <c r="C25746" t="s">
        <v>4315</v>
      </c>
      <c r="D25746" s="2">
        <v>49337.16</v>
      </c>
      <c r="E25746" s="3">
        <f t="shared" si="804"/>
        <v>2.2331386818642233E-4</v>
      </c>
      <c r="F25746" s="3">
        <f t="shared" si="805"/>
        <v>99.211677337011167</v>
      </c>
      <c r="G25746" t="s">
        <v>14480</v>
      </c>
    </row>
    <row r="25747" spans="1:7" x14ac:dyDescent="0.35">
      <c r="A25747" t="s">
        <v>3</v>
      </c>
      <c r="B25747" t="s">
        <v>9</v>
      </c>
      <c r="C25747" t="s">
        <v>7225</v>
      </c>
      <c r="D25747" s="2">
        <v>49336.09</v>
      </c>
      <c r="E25747" s="3">
        <f t="shared" si="804"/>
        <v>2.2330902506535573E-4</v>
      </c>
      <c r="F25747" s="3">
        <f t="shared" si="805"/>
        <v>99.211900646036227</v>
      </c>
      <c r="G25747" t="s">
        <v>14473</v>
      </c>
    </row>
    <row r="25748" spans="1:7" x14ac:dyDescent="0.35">
      <c r="A25748" t="s">
        <v>3</v>
      </c>
      <c r="B25748" t="s">
        <v>8</v>
      </c>
      <c r="C25748" t="s">
        <v>7897</v>
      </c>
      <c r="D25748" s="2">
        <v>49335.839999999997</v>
      </c>
      <c r="E25748" s="3">
        <f t="shared" si="804"/>
        <v>2.2330789349501307E-4</v>
      </c>
      <c r="F25748" s="3">
        <f t="shared" si="805"/>
        <v>99.212123953929719</v>
      </c>
      <c r="G25748" t="s">
        <v>14473</v>
      </c>
    </row>
    <row r="25749" spans="1:7" x14ac:dyDescent="0.35">
      <c r="A25749" t="s">
        <v>10</v>
      </c>
      <c r="B25749" t="s">
        <v>8</v>
      </c>
      <c r="C25749" t="s">
        <v>47</v>
      </c>
      <c r="D25749" s="2">
        <v>49332.22</v>
      </c>
      <c r="E25749" s="3">
        <f t="shared" si="804"/>
        <v>2.2329150835645153E-4</v>
      </c>
      <c r="F25749" s="3">
        <f t="shared" si="805"/>
        <v>99.212347245438082</v>
      </c>
      <c r="G25749" t="s">
        <v>14473</v>
      </c>
    </row>
    <row r="25750" spans="1:7" x14ac:dyDescent="0.35">
      <c r="A25750" t="s">
        <v>10</v>
      </c>
      <c r="B25750" t="s">
        <v>9</v>
      </c>
      <c r="C25750" t="s">
        <v>11299</v>
      </c>
      <c r="D25750" s="2">
        <v>49329.15</v>
      </c>
      <c r="E25750" s="3">
        <f t="shared" si="804"/>
        <v>2.2327761267264379E-4</v>
      </c>
      <c r="F25750" s="3">
        <f t="shared" si="805"/>
        <v>99.212570523050758</v>
      </c>
      <c r="G25750" t="s">
        <v>14480</v>
      </c>
    </row>
    <row r="25751" spans="1:7" x14ac:dyDescent="0.35">
      <c r="A25751" t="s">
        <v>3</v>
      </c>
      <c r="B25751" t="s">
        <v>13</v>
      </c>
      <c r="C25751" s="8" t="s">
        <v>884</v>
      </c>
      <c r="D25751" s="2">
        <v>49326.09</v>
      </c>
      <c r="E25751" s="3">
        <f t="shared" si="804"/>
        <v>2.2326376225164973E-4</v>
      </c>
      <c r="F25751" s="3">
        <f t="shared" si="805"/>
        <v>99.212793786813009</v>
      </c>
      <c r="G25751" t="s">
        <v>14480</v>
      </c>
    </row>
    <row r="25752" spans="1:7" x14ac:dyDescent="0.35">
      <c r="A25752" t="s">
        <v>3</v>
      </c>
      <c r="B25752" t="s">
        <v>9</v>
      </c>
      <c r="C25752" t="s">
        <v>9313</v>
      </c>
      <c r="D25752" s="2">
        <v>49322.46</v>
      </c>
      <c r="E25752" s="3">
        <f t="shared" si="804"/>
        <v>2.2324733185027443E-4</v>
      </c>
      <c r="F25752" s="3">
        <f t="shared" si="805"/>
        <v>99.213017034144855</v>
      </c>
      <c r="G25752" t="s">
        <v>14473</v>
      </c>
    </row>
    <row r="25753" spans="1:7" x14ac:dyDescent="0.35">
      <c r="A25753" t="s">
        <v>3</v>
      </c>
      <c r="B25753" t="s">
        <v>62</v>
      </c>
      <c r="C25753" t="s">
        <v>1645</v>
      </c>
      <c r="D25753" s="2">
        <v>49321.9</v>
      </c>
      <c r="E25753" s="3">
        <f t="shared" si="804"/>
        <v>2.2324479713270692E-4</v>
      </c>
      <c r="F25753" s="3">
        <f t="shared" si="805"/>
        <v>99.213240278941981</v>
      </c>
      <c r="G25753" t="s">
        <v>14473</v>
      </c>
    </row>
    <row r="25754" spans="1:7" x14ac:dyDescent="0.35">
      <c r="A25754" t="s">
        <v>10</v>
      </c>
      <c r="B25754" t="s">
        <v>9</v>
      </c>
      <c r="C25754" t="s">
        <v>7266</v>
      </c>
      <c r="D25754" s="2">
        <v>49321.72</v>
      </c>
      <c r="E25754" s="3">
        <f t="shared" si="804"/>
        <v>2.232439824020602E-4</v>
      </c>
      <c r="F25754" s="3">
        <f t="shared" si="805"/>
        <v>99.213463522924386</v>
      </c>
      <c r="G25754" t="s">
        <v>14473</v>
      </c>
    </row>
    <row r="25755" spans="1:7" x14ac:dyDescent="0.35">
      <c r="A25755" t="s">
        <v>10</v>
      </c>
      <c r="B25755" t="s">
        <v>9</v>
      </c>
      <c r="C25755" t="s">
        <v>8229</v>
      </c>
      <c r="D25755" s="2">
        <v>49321.4</v>
      </c>
      <c r="E25755" s="3">
        <f t="shared" si="804"/>
        <v>2.2324253399202162E-4</v>
      </c>
      <c r="F25755" s="3">
        <f t="shared" si="805"/>
        <v>99.213686765458377</v>
      </c>
      <c r="G25755" t="s">
        <v>14480</v>
      </c>
    </row>
    <row r="25756" spans="1:7" x14ac:dyDescent="0.35">
      <c r="A25756" t="s">
        <v>3</v>
      </c>
      <c r="B25756" t="s">
        <v>55</v>
      </c>
      <c r="C25756" t="s">
        <v>9551</v>
      </c>
      <c r="D25756" s="2">
        <v>49320</v>
      </c>
      <c r="E25756" s="3">
        <f t="shared" si="804"/>
        <v>2.2323619719810279E-4</v>
      </c>
      <c r="F25756" s="3">
        <f t="shared" si="805"/>
        <v>99.213910001655577</v>
      </c>
      <c r="G25756" t="s">
        <v>14473</v>
      </c>
    </row>
    <row r="25757" spans="1:7" x14ac:dyDescent="0.35">
      <c r="A25757" t="s">
        <v>10</v>
      </c>
      <c r="B25757" t="s">
        <v>9</v>
      </c>
      <c r="C25757" t="s">
        <v>3331</v>
      </c>
      <c r="D25757" s="2">
        <v>49314.78</v>
      </c>
      <c r="E25757" s="3">
        <f t="shared" si="804"/>
        <v>2.2321257000934821E-4</v>
      </c>
      <c r="F25757" s="3">
        <f t="shared" si="805"/>
        <v>99.214133214225583</v>
      </c>
      <c r="G25757" t="s">
        <v>14480</v>
      </c>
    </row>
    <row r="25758" spans="1:7" x14ac:dyDescent="0.35">
      <c r="A25758" t="s">
        <v>10</v>
      </c>
      <c r="B25758" t="s">
        <v>9</v>
      </c>
      <c r="C25758" t="s">
        <v>7802</v>
      </c>
      <c r="D25758" s="2">
        <v>49310.52</v>
      </c>
      <c r="E25758" s="3">
        <f t="shared" si="804"/>
        <v>2.2319328805070945E-4</v>
      </c>
      <c r="F25758" s="3">
        <f t="shared" si="805"/>
        <v>99.214356407513634</v>
      </c>
      <c r="G25758" t="s">
        <v>14480</v>
      </c>
    </row>
    <row r="25759" spans="1:7" x14ac:dyDescent="0.35">
      <c r="A25759" t="s">
        <v>3</v>
      </c>
      <c r="B25759" t="s">
        <v>180</v>
      </c>
      <c r="C25759" t="s">
        <v>6801</v>
      </c>
      <c r="D25759" s="2">
        <v>49307.89</v>
      </c>
      <c r="E25759" s="3">
        <f t="shared" si="804"/>
        <v>2.2318138393070475E-4</v>
      </c>
      <c r="F25759" s="3">
        <f t="shared" si="805"/>
        <v>99.214579588897564</v>
      </c>
      <c r="G25759" t="s">
        <v>14480</v>
      </c>
    </row>
    <row r="25760" spans="1:7" x14ac:dyDescent="0.35">
      <c r="A25760" t="s">
        <v>3</v>
      </c>
      <c r="B25760" t="s">
        <v>6</v>
      </c>
      <c r="C25760" t="s">
        <v>12741</v>
      </c>
      <c r="D25760" s="2">
        <v>49306.75</v>
      </c>
      <c r="E25760" s="3">
        <f t="shared" si="804"/>
        <v>2.2317622396994229E-4</v>
      </c>
      <c r="F25760" s="3">
        <f t="shared" si="805"/>
        <v>99.214802765121533</v>
      </c>
      <c r="G25760" t="s">
        <v>14480</v>
      </c>
    </row>
    <row r="25761" spans="1:7" x14ac:dyDescent="0.35">
      <c r="A25761" t="s">
        <v>10</v>
      </c>
      <c r="B25761" t="s">
        <v>6</v>
      </c>
      <c r="C25761" t="s">
        <v>3961</v>
      </c>
      <c r="D25761" s="2">
        <v>49306.23</v>
      </c>
      <c r="E25761" s="3">
        <f t="shared" si="804"/>
        <v>2.2317387030362958E-4</v>
      </c>
      <c r="F25761" s="3">
        <f t="shared" si="805"/>
        <v>99.215025938991843</v>
      </c>
      <c r="G25761" t="s">
        <v>14480</v>
      </c>
    </row>
    <row r="25762" spans="1:7" x14ac:dyDescent="0.35">
      <c r="A25762" t="s">
        <v>3</v>
      </c>
      <c r="B25762" t="s">
        <v>4</v>
      </c>
      <c r="C25762" t="s">
        <v>30</v>
      </c>
      <c r="D25762" s="2">
        <v>49304.59</v>
      </c>
      <c r="E25762" s="3">
        <f t="shared" si="804"/>
        <v>2.2316644720218174E-4</v>
      </c>
      <c r="F25762" s="3">
        <f t="shared" si="805"/>
        <v>99.215249105439042</v>
      </c>
      <c r="G25762" t="s">
        <v>14473</v>
      </c>
    </row>
    <row r="25763" spans="1:7" x14ac:dyDescent="0.35">
      <c r="A25763" t="s">
        <v>3</v>
      </c>
      <c r="B25763" t="s">
        <v>13</v>
      </c>
      <c r="C25763" s="8" t="s">
        <v>835</v>
      </c>
      <c r="D25763" s="2">
        <v>49304</v>
      </c>
      <c r="E25763" s="3">
        <f t="shared" si="804"/>
        <v>2.2316377669617313E-4</v>
      </c>
      <c r="F25763" s="3">
        <f t="shared" si="805"/>
        <v>99.215472269215738</v>
      </c>
      <c r="G25763" t="s">
        <v>14480</v>
      </c>
    </row>
    <row r="25764" spans="1:7" x14ac:dyDescent="0.35">
      <c r="A25764" t="s">
        <v>3</v>
      </c>
      <c r="B25764" t="s">
        <v>134</v>
      </c>
      <c r="C25764" t="s">
        <v>4312</v>
      </c>
      <c r="D25764" s="2">
        <v>49303.85</v>
      </c>
      <c r="E25764" s="3">
        <f t="shared" si="804"/>
        <v>2.2316309775396751E-4</v>
      </c>
      <c r="F25764" s="3">
        <f t="shared" si="805"/>
        <v>99.215695432313495</v>
      </c>
      <c r="G25764" t="s">
        <v>14480</v>
      </c>
    </row>
    <row r="25765" spans="1:7" x14ac:dyDescent="0.35">
      <c r="A25765" t="s">
        <v>10</v>
      </c>
      <c r="B25765" t="s">
        <v>9</v>
      </c>
      <c r="C25765" t="s">
        <v>11802</v>
      </c>
      <c r="D25765" s="2">
        <v>49303.24</v>
      </c>
      <c r="E25765" s="3">
        <f t="shared" si="804"/>
        <v>2.2316033672233147E-4</v>
      </c>
      <c r="F25765" s="3">
        <f t="shared" si="805"/>
        <v>99.215918592650212</v>
      </c>
      <c r="G25765" t="s">
        <v>14480</v>
      </c>
    </row>
    <row r="25766" spans="1:7" x14ac:dyDescent="0.35">
      <c r="A25766" t="s">
        <v>10</v>
      </c>
      <c r="B25766" t="s">
        <v>6</v>
      </c>
      <c r="C25766" t="s">
        <v>3262</v>
      </c>
      <c r="D25766" s="2">
        <v>49297</v>
      </c>
      <c r="E25766" s="3">
        <f t="shared" si="804"/>
        <v>2.231320927265789E-4</v>
      </c>
      <c r="F25766" s="3">
        <f t="shared" si="805"/>
        <v>99.21614172474294</v>
      </c>
      <c r="G25766" t="s">
        <v>14473</v>
      </c>
    </row>
    <row r="25767" spans="1:7" x14ac:dyDescent="0.35">
      <c r="A25767" t="s">
        <v>10</v>
      </c>
      <c r="B25767" t="s">
        <v>13</v>
      </c>
      <c r="C25767" s="7" t="s">
        <v>11441</v>
      </c>
      <c r="D25767" s="2">
        <v>49292.92</v>
      </c>
      <c r="E25767" s="3">
        <f t="shared" si="804"/>
        <v>2.2311362549858686E-4</v>
      </c>
      <c r="F25767" s="3">
        <f t="shared" si="805"/>
        <v>99.216364838368435</v>
      </c>
      <c r="G25767" t="s">
        <v>14480</v>
      </c>
    </row>
    <row r="25768" spans="1:7" x14ac:dyDescent="0.35">
      <c r="A25768" t="s">
        <v>3</v>
      </c>
      <c r="B25768" t="s">
        <v>180</v>
      </c>
      <c r="C25768" t="s">
        <v>2201</v>
      </c>
      <c r="D25768" s="2">
        <v>49288.4</v>
      </c>
      <c r="E25768" s="3">
        <f t="shared" si="804"/>
        <v>2.2309316670679176E-4</v>
      </c>
      <c r="F25768" s="3">
        <f t="shared" si="805"/>
        <v>99.216587931535145</v>
      </c>
      <c r="G25768" t="s">
        <v>14480</v>
      </c>
    </row>
    <row r="25769" spans="1:7" x14ac:dyDescent="0.35">
      <c r="A25769" t="s">
        <v>3</v>
      </c>
      <c r="B25769" t="s">
        <v>52</v>
      </c>
      <c r="C25769" t="s">
        <v>6475</v>
      </c>
      <c r="D25769" s="2">
        <v>49287.11</v>
      </c>
      <c r="E25769" s="3">
        <f t="shared" si="804"/>
        <v>2.2308732780382368E-4</v>
      </c>
      <c r="F25769" s="3">
        <f t="shared" si="805"/>
        <v>99.216811018862956</v>
      </c>
      <c r="G25769" t="s">
        <v>14473</v>
      </c>
    </row>
    <row r="25770" spans="1:7" x14ac:dyDescent="0.35">
      <c r="A25770" t="s">
        <v>10</v>
      </c>
      <c r="B25770" t="s">
        <v>9</v>
      </c>
      <c r="C25770" t="s">
        <v>9668</v>
      </c>
      <c r="D25770" s="2">
        <v>49281.59</v>
      </c>
      <c r="E25770" s="3">
        <f t="shared" si="804"/>
        <v>2.2306234273065793E-4</v>
      </c>
      <c r="F25770" s="3">
        <f t="shared" si="805"/>
        <v>99.217034081205682</v>
      </c>
      <c r="G25770" t="s">
        <v>14480</v>
      </c>
    </row>
    <row r="25771" spans="1:7" x14ac:dyDescent="0.35">
      <c r="A25771" t="s">
        <v>3</v>
      </c>
      <c r="B25771" t="s">
        <v>9</v>
      </c>
      <c r="C25771" s="8" t="s">
        <v>6192</v>
      </c>
      <c r="D25771" s="2">
        <v>49280.59</v>
      </c>
      <c r="E25771" s="3">
        <f t="shared" si="804"/>
        <v>2.230578164492873E-4</v>
      </c>
      <c r="F25771" s="3">
        <f t="shared" si="805"/>
        <v>99.217257139022138</v>
      </c>
      <c r="G25771" t="s">
        <v>14480</v>
      </c>
    </row>
    <row r="25772" spans="1:7" x14ac:dyDescent="0.35">
      <c r="A25772" t="s">
        <v>3</v>
      </c>
      <c r="B25772" t="s">
        <v>180</v>
      </c>
      <c r="C25772" t="s">
        <v>9655</v>
      </c>
      <c r="D25772" s="2">
        <v>49277.69</v>
      </c>
      <c r="E25772" s="3">
        <f t="shared" si="804"/>
        <v>2.230446902333126E-4</v>
      </c>
      <c r="F25772" s="3">
        <f t="shared" si="805"/>
        <v>99.217480183712368</v>
      </c>
      <c r="G25772" t="s">
        <v>14480</v>
      </c>
    </row>
    <row r="25773" spans="1:7" x14ac:dyDescent="0.35">
      <c r="A25773" t="s">
        <v>10</v>
      </c>
      <c r="B25773" t="s">
        <v>29</v>
      </c>
      <c r="C25773" t="s">
        <v>674</v>
      </c>
      <c r="D25773" s="2">
        <v>49277.65</v>
      </c>
      <c r="E25773" s="3">
        <f t="shared" si="804"/>
        <v>2.2304450918205775E-4</v>
      </c>
      <c r="F25773" s="3">
        <f t="shared" si="805"/>
        <v>99.217703228221552</v>
      </c>
      <c r="G25773" t="s">
        <v>14473</v>
      </c>
    </row>
    <row r="25774" spans="1:7" x14ac:dyDescent="0.35">
      <c r="A25774" t="s">
        <v>10</v>
      </c>
      <c r="B25774" t="s">
        <v>9</v>
      </c>
      <c r="C25774" t="s">
        <v>2353</v>
      </c>
      <c r="D25774" s="2">
        <v>49277.46</v>
      </c>
      <c r="E25774" s="3">
        <f t="shared" si="804"/>
        <v>2.2304364918859733E-4</v>
      </c>
      <c r="F25774" s="3">
        <f t="shared" si="805"/>
        <v>99.217926271870738</v>
      </c>
      <c r="G25774" t="s">
        <v>14480</v>
      </c>
    </row>
    <row r="25775" spans="1:7" x14ac:dyDescent="0.35">
      <c r="A25775" t="s">
        <v>3</v>
      </c>
      <c r="B25775" t="s">
        <v>8</v>
      </c>
      <c r="C25775" t="s">
        <v>13550</v>
      </c>
      <c r="D25775" s="2">
        <v>49268.62</v>
      </c>
      <c r="E25775" s="3">
        <f t="shared" si="804"/>
        <v>2.2300363686128123E-4</v>
      </c>
      <c r="F25775" s="3">
        <f t="shared" si="805"/>
        <v>99.218149275507599</v>
      </c>
      <c r="G25775" t="s">
        <v>14473</v>
      </c>
    </row>
    <row r="25776" spans="1:7" x14ac:dyDescent="0.35">
      <c r="A25776" t="s">
        <v>3</v>
      </c>
      <c r="B25776" t="s">
        <v>36</v>
      </c>
      <c r="C25776" t="s">
        <v>7882</v>
      </c>
      <c r="D25776" s="2">
        <v>49267.22</v>
      </c>
      <c r="E25776" s="3">
        <f t="shared" si="804"/>
        <v>2.2299730006736238E-4</v>
      </c>
      <c r="F25776" s="3">
        <f t="shared" si="805"/>
        <v>99.21837227280767</v>
      </c>
      <c r="G25776" t="s">
        <v>14473</v>
      </c>
    </row>
    <row r="25777" spans="1:7" x14ac:dyDescent="0.35">
      <c r="A25777" t="s">
        <v>3</v>
      </c>
      <c r="B25777" t="s">
        <v>55</v>
      </c>
      <c r="C25777" t="s">
        <v>9389</v>
      </c>
      <c r="D25777" s="2">
        <v>49259.39</v>
      </c>
      <c r="E25777" s="3">
        <f t="shared" si="804"/>
        <v>2.2296185928423056E-4</v>
      </c>
      <c r="F25777" s="3">
        <f t="shared" si="805"/>
        <v>99.21859523466695</v>
      </c>
      <c r="G25777" t="s">
        <v>14473</v>
      </c>
    </row>
    <row r="25778" spans="1:7" x14ac:dyDescent="0.35">
      <c r="A25778" t="s">
        <v>3</v>
      </c>
      <c r="B25778" t="s">
        <v>28</v>
      </c>
      <c r="C25778" t="s">
        <v>12629</v>
      </c>
      <c r="D25778" s="2">
        <v>49256.67</v>
      </c>
      <c r="E25778" s="3">
        <f t="shared" si="804"/>
        <v>2.2294954779890252E-4</v>
      </c>
      <c r="F25778" s="3">
        <f t="shared" si="805"/>
        <v>99.218818184214754</v>
      </c>
      <c r="G25778" t="s">
        <v>14473</v>
      </c>
    </row>
    <row r="25779" spans="1:7" x14ac:dyDescent="0.35">
      <c r="A25779" t="s">
        <v>3</v>
      </c>
      <c r="B25779" t="s">
        <v>6</v>
      </c>
      <c r="C25779" t="s">
        <v>13357</v>
      </c>
      <c r="D25779" s="2">
        <v>49254.94</v>
      </c>
      <c r="E25779" s="3">
        <f t="shared" si="804"/>
        <v>2.229417173321314E-4</v>
      </c>
      <c r="F25779" s="3">
        <f t="shared" si="805"/>
        <v>99.21904112593208</v>
      </c>
      <c r="G25779" t="s">
        <v>14473</v>
      </c>
    </row>
    <row r="25780" spans="1:7" x14ac:dyDescent="0.35">
      <c r="A25780" t="s">
        <v>3</v>
      </c>
      <c r="B25780" t="s">
        <v>6</v>
      </c>
      <c r="C25780" s="8" t="s">
        <v>11915</v>
      </c>
      <c r="D25780" s="2">
        <v>49251.73</v>
      </c>
      <c r="E25780" s="3">
        <f t="shared" si="804"/>
        <v>2.2292718796893178E-4</v>
      </c>
      <c r="F25780" s="3">
        <f t="shared" si="805"/>
        <v>99.219264053120042</v>
      </c>
      <c r="G25780" t="s">
        <v>14480</v>
      </c>
    </row>
    <row r="25781" spans="1:7" x14ac:dyDescent="0.35">
      <c r="A25781" t="s">
        <v>3</v>
      </c>
      <c r="B25781" t="s">
        <v>13</v>
      </c>
      <c r="C25781" t="s">
        <v>12941</v>
      </c>
      <c r="D25781" s="2">
        <v>49247.59</v>
      </c>
      <c r="E25781" s="3">
        <f t="shared" si="804"/>
        <v>2.2290844916405744E-4</v>
      </c>
      <c r="F25781" s="3">
        <f t="shared" si="805"/>
        <v>99.219486961569203</v>
      </c>
      <c r="G25781" t="s">
        <v>14473</v>
      </c>
    </row>
    <row r="25782" spans="1:7" x14ac:dyDescent="0.35">
      <c r="A25782" t="s">
        <v>3</v>
      </c>
      <c r="B25782" t="s">
        <v>83</v>
      </c>
      <c r="C25782" t="s">
        <v>484</v>
      </c>
      <c r="D25782" s="2">
        <v>49241</v>
      </c>
      <c r="E25782" s="3">
        <f t="shared" si="804"/>
        <v>2.2287862096982521E-4</v>
      </c>
      <c r="F25782" s="3">
        <f t="shared" si="805"/>
        <v>99.219709840190177</v>
      </c>
      <c r="G25782" t="s">
        <v>14473</v>
      </c>
    </row>
    <row r="25783" spans="1:7" x14ac:dyDescent="0.35">
      <c r="A25783" t="s">
        <v>3</v>
      </c>
      <c r="B25783" t="s">
        <v>33</v>
      </c>
      <c r="C25783" t="s">
        <v>8983</v>
      </c>
      <c r="D25783" s="2">
        <v>49240.67</v>
      </c>
      <c r="E25783" s="3">
        <f t="shared" si="804"/>
        <v>2.2287712729697289E-4</v>
      </c>
      <c r="F25783" s="3">
        <f t="shared" si="805"/>
        <v>99.219932717317477</v>
      </c>
      <c r="G25783" t="s">
        <v>14473</v>
      </c>
    </row>
    <row r="25784" spans="1:7" x14ac:dyDescent="0.35">
      <c r="A25784" t="s">
        <v>10</v>
      </c>
      <c r="B25784" t="s">
        <v>9</v>
      </c>
      <c r="C25784" t="s">
        <v>2009</v>
      </c>
      <c r="D25784" s="2">
        <v>49238.27</v>
      </c>
      <c r="E25784" s="3">
        <f t="shared" si="804"/>
        <v>2.2286626422168344E-4</v>
      </c>
      <c r="F25784" s="3">
        <f t="shared" si="805"/>
        <v>99.2201555835817</v>
      </c>
      <c r="G25784" t="s">
        <v>14480</v>
      </c>
    </row>
    <row r="25785" spans="1:7" x14ac:dyDescent="0.35">
      <c r="A25785" t="s">
        <v>3</v>
      </c>
      <c r="B25785" t="s">
        <v>6</v>
      </c>
      <c r="C25785" t="s">
        <v>4206</v>
      </c>
      <c r="D25785" s="2">
        <v>49233</v>
      </c>
      <c r="E25785" s="3">
        <f t="shared" si="804"/>
        <v>2.2284241071886038E-4</v>
      </c>
      <c r="F25785" s="3">
        <f t="shared" si="805"/>
        <v>99.220378425992422</v>
      </c>
      <c r="G25785" t="s">
        <v>14473</v>
      </c>
    </row>
    <row r="25786" spans="1:7" x14ac:dyDescent="0.35">
      <c r="A25786" t="s">
        <v>10</v>
      </c>
      <c r="B25786" t="s">
        <v>13</v>
      </c>
      <c r="C25786" t="s">
        <v>5814</v>
      </c>
      <c r="D25786" s="2">
        <v>49232.5</v>
      </c>
      <c r="E25786" s="3">
        <f t="shared" si="804"/>
        <v>2.2284014757817505E-4</v>
      </c>
      <c r="F25786" s="3">
        <f t="shared" si="805"/>
        <v>99.220601266139994</v>
      </c>
      <c r="G25786" t="s">
        <v>14473</v>
      </c>
    </row>
    <row r="25787" spans="1:7" x14ac:dyDescent="0.35">
      <c r="A25787" t="s">
        <v>10</v>
      </c>
      <c r="B25787" t="s">
        <v>33</v>
      </c>
      <c r="C25787" t="s">
        <v>3077</v>
      </c>
      <c r="D25787" s="2">
        <v>49230</v>
      </c>
      <c r="E25787" s="3">
        <f t="shared" si="804"/>
        <v>2.2282883187474856E-4</v>
      </c>
      <c r="F25787" s="3">
        <f t="shared" si="805"/>
        <v>99.220824094971874</v>
      </c>
      <c r="G25787" t="s">
        <v>14473</v>
      </c>
    </row>
    <row r="25788" spans="1:7" x14ac:dyDescent="0.35">
      <c r="A25788" t="s">
        <v>3</v>
      </c>
      <c r="B25788" t="s">
        <v>9</v>
      </c>
      <c r="C25788" t="s">
        <v>5867</v>
      </c>
      <c r="D25788" s="2">
        <v>49222.26</v>
      </c>
      <c r="E25788" s="3">
        <f t="shared" si="804"/>
        <v>2.227937984569401E-4</v>
      </c>
      <c r="F25788" s="3">
        <f t="shared" si="805"/>
        <v>99.221046888770331</v>
      </c>
      <c r="G25788" t="s">
        <v>14480</v>
      </c>
    </row>
    <row r="25789" spans="1:7" x14ac:dyDescent="0.35">
      <c r="A25789" t="s">
        <v>3</v>
      </c>
      <c r="B25789" t="s">
        <v>33</v>
      </c>
      <c r="C25789" t="s">
        <v>3301</v>
      </c>
      <c r="D25789" s="2">
        <v>49221.62</v>
      </c>
      <c r="E25789" s="3">
        <f t="shared" si="804"/>
        <v>2.2279090163686291E-4</v>
      </c>
      <c r="F25789" s="3">
        <f t="shared" si="805"/>
        <v>99.221269679671963</v>
      </c>
      <c r="G25789" t="s">
        <v>14480</v>
      </c>
    </row>
    <row r="25790" spans="1:7" x14ac:dyDescent="0.35">
      <c r="A25790" t="s">
        <v>3</v>
      </c>
      <c r="B25790" t="s">
        <v>8</v>
      </c>
      <c r="C25790" t="s">
        <v>11888</v>
      </c>
      <c r="D25790" s="2">
        <v>49216.87</v>
      </c>
      <c r="E25790" s="3">
        <f t="shared" si="804"/>
        <v>2.2276940180035259E-4</v>
      </c>
      <c r="F25790" s="3">
        <f t="shared" si="805"/>
        <v>99.221492449073764</v>
      </c>
      <c r="G25790" t="s">
        <v>14480</v>
      </c>
    </row>
    <row r="25791" spans="1:7" x14ac:dyDescent="0.35">
      <c r="A25791" t="s">
        <v>3</v>
      </c>
      <c r="B25791" t="s">
        <v>6</v>
      </c>
      <c r="C25791" t="s">
        <v>11046</v>
      </c>
      <c r="D25791" s="2">
        <v>49203.49</v>
      </c>
      <c r="E25791" s="3">
        <f t="shared" si="804"/>
        <v>2.227088401556139E-4</v>
      </c>
      <c r="F25791" s="3">
        <f t="shared" si="805"/>
        <v>99.22171515791392</v>
      </c>
      <c r="G25791" t="s">
        <v>14473</v>
      </c>
    </row>
    <row r="25792" spans="1:7" x14ac:dyDescent="0.35">
      <c r="A25792" t="s">
        <v>3</v>
      </c>
      <c r="B25792" t="s">
        <v>36</v>
      </c>
      <c r="C25792" t="s">
        <v>1623</v>
      </c>
      <c r="D25792" s="2">
        <v>49203</v>
      </c>
      <c r="E25792" s="3">
        <f t="shared" si="804"/>
        <v>2.2270662227774228E-4</v>
      </c>
      <c r="F25792" s="3">
        <f t="shared" si="805"/>
        <v>99.221937864536201</v>
      </c>
      <c r="G25792" t="s">
        <v>14473</v>
      </c>
    </row>
    <row r="25793" spans="1:7" x14ac:dyDescent="0.35">
      <c r="A25793" t="s">
        <v>3</v>
      </c>
      <c r="B25793" t="s">
        <v>134</v>
      </c>
      <c r="C25793" t="s">
        <v>1618</v>
      </c>
      <c r="D25793" s="2">
        <v>49202.65</v>
      </c>
      <c r="E25793" s="3">
        <f t="shared" si="804"/>
        <v>2.2270503807926261E-4</v>
      </c>
      <c r="F25793" s="3">
        <f t="shared" si="805"/>
        <v>99.222160569574285</v>
      </c>
      <c r="G25793" t="s">
        <v>14480</v>
      </c>
    </row>
    <row r="25794" spans="1:7" x14ac:dyDescent="0.35">
      <c r="A25794" t="s">
        <v>10</v>
      </c>
      <c r="B25794" t="s">
        <v>6</v>
      </c>
      <c r="C25794" t="s">
        <v>660</v>
      </c>
      <c r="D25794" s="2">
        <v>49202.5</v>
      </c>
      <c r="E25794" s="3">
        <f t="shared" si="804"/>
        <v>2.2270435913705701E-4</v>
      </c>
      <c r="F25794" s="3">
        <f t="shared" si="805"/>
        <v>99.222383273933417</v>
      </c>
      <c r="G25794" t="s">
        <v>14473</v>
      </c>
    </row>
    <row r="25795" spans="1:7" x14ac:dyDescent="0.35">
      <c r="A25795" t="s">
        <v>3</v>
      </c>
      <c r="B25795" t="s">
        <v>13</v>
      </c>
      <c r="C25795" t="s">
        <v>7906</v>
      </c>
      <c r="D25795" s="2">
        <v>49199.81</v>
      </c>
      <c r="E25795" s="3">
        <f t="shared" ref="E25795:E25858" si="806">(D25795/$D$29638)*100</f>
        <v>2.2269218344017007E-4</v>
      </c>
      <c r="F25795" s="3">
        <f t="shared" si="805"/>
        <v>99.222605966116859</v>
      </c>
      <c r="G25795" t="s">
        <v>14473</v>
      </c>
    </row>
    <row r="25796" spans="1:7" x14ac:dyDescent="0.35">
      <c r="A25796" t="s">
        <v>3</v>
      </c>
      <c r="B25796" t="s">
        <v>23</v>
      </c>
      <c r="C25796" t="s">
        <v>320</v>
      </c>
      <c r="D25796" s="2">
        <v>49197.01</v>
      </c>
      <c r="E25796" s="3">
        <f t="shared" si="806"/>
        <v>2.2267950985233238E-4</v>
      </c>
      <c r="F25796" s="3">
        <f t="shared" ref="F25796:F25859" si="807">E25796+F25795</f>
        <v>99.222828645626706</v>
      </c>
      <c r="G25796" t="s">
        <v>14473</v>
      </c>
    </row>
    <row r="25797" spans="1:7" x14ac:dyDescent="0.35">
      <c r="A25797" t="s">
        <v>10</v>
      </c>
      <c r="B25797" t="s">
        <v>36</v>
      </c>
      <c r="C25797" t="s">
        <v>7882</v>
      </c>
      <c r="D25797" s="2">
        <v>49196</v>
      </c>
      <c r="E25797" s="3">
        <f t="shared" si="806"/>
        <v>2.226749383081481E-4</v>
      </c>
      <c r="F25797" s="3">
        <f t="shared" si="807"/>
        <v>99.22305132056502</v>
      </c>
      <c r="G25797" t="s">
        <v>14473</v>
      </c>
    </row>
    <row r="25798" spans="1:7" x14ac:dyDescent="0.35">
      <c r="A25798" t="s">
        <v>10</v>
      </c>
      <c r="B25798" t="s">
        <v>22</v>
      </c>
      <c r="C25798" t="s">
        <v>13452</v>
      </c>
      <c r="D25798" s="2">
        <v>49193.9</v>
      </c>
      <c r="E25798" s="3">
        <f t="shared" si="806"/>
        <v>2.2266543311726984E-4</v>
      </c>
      <c r="F25798" s="3">
        <f t="shared" si="807"/>
        <v>99.223273985998134</v>
      </c>
      <c r="G25798" t="s">
        <v>14473</v>
      </c>
    </row>
    <row r="25799" spans="1:7" x14ac:dyDescent="0.35">
      <c r="A25799" t="s">
        <v>10</v>
      </c>
      <c r="B25799" t="s">
        <v>6</v>
      </c>
      <c r="C25799" t="s">
        <v>2843</v>
      </c>
      <c r="D25799" s="2">
        <v>49192.15</v>
      </c>
      <c r="E25799" s="3">
        <f t="shared" si="806"/>
        <v>2.2265751212487128E-4</v>
      </c>
      <c r="F25799" s="3">
        <f t="shared" si="807"/>
        <v>99.223496643510259</v>
      </c>
      <c r="G25799" t="s">
        <v>14480</v>
      </c>
    </row>
    <row r="25800" spans="1:7" x14ac:dyDescent="0.35">
      <c r="A25800" t="s">
        <v>3</v>
      </c>
      <c r="B25800" t="s">
        <v>180</v>
      </c>
      <c r="C25800" t="s">
        <v>9850</v>
      </c>
      <c r="D25800" s="2">
        <v>49190.05</v>
      </c>
      <c r="E25800" s="3">
        <f t="shared" si="806"/>
        <v>2.2264800693399303E-4</v>
      </c>
      <c r="F25800" s="3">
        <f t="shared" si="807"/>
        <v>99.223719291517199</v>
      </c>
      <c r="G25800" t="s">
        <v>14480</v>
      </c>
    </row>
    <row r="25801" spans="1:7" x14ac:dyDescent="0.35">
      <c r="A25801" t="s">
        <v>10</v>
      </c>
      <c r="B25801" t="s">
        <v>594</v>
      </c>
      <c r="C25801" t="s">
        <v>2168</v>
      </c>
      <c r="D25801" s="2">
        <v>49187.87</v>
      </c>
      <c r="E25801" s="3">
        <f t="shared" si="806"/>
        <v>2.2263813964060509E-4</v>
      </c>
      <c r="F25801" s="3">
        <f t="shared" si="807"/>
        <v>99.223941929656846</v>
      </c>
      <c r="G25801" t="s">
        <v>14473</v>
      </c>
    </row>
    <row r="25802" spans="1:7" x14ac:dyDescent="0.35">
      <c r="A25802" t="s">
        <v>3</v>
      </c>
      <c r="B25802" t="s">
        <v>6</v>
      </c>
      <c r="C25802" t="s">
        <v>13500</v>
      </c>
      <c r="D25802" s="2">
        <v>49186.38</v>
      </c>
      <c r="E25802" s="3">
        <f t="shared" si="806"/>
        <v>2.2263139548136287E-4</v>
      </c>
      <c r="F25802" s="3">
        <f t="shared" si="807"/>
        <v>99.224164561052334</v>
      </c>
      <c r="G25802" t="s">
        <v>14473</v>
      </c>
    </row>
    <row r="25803" spans="1:7" x14ac:dyDescent="0.35">
      <c r="A25803" t="s">
        <v>10</v>
      </c>
      <c r="B25803" t="s">
        <v>9</v>
      </c>
      <c r="C25803" t="s">
        <v>1064</v>
      </c>
      <c r="D25803" s="2">
        <v>49180.59</v>
      </c>
      <c r="E25803" s="3">
        <f t="shared" si="806"/>
        <v>2.2260518831222707E-4</v>
      </c>
      <c r="F25803" s="3">
        <f t="shared" si="807"/>
        <v>99.224387166240646</v>
      </c>
      <c r="G25803" t="s">
        <v>14473</v>
      </c>
    </row>
    <row r="25804" spans="1:7" x14ac:dyDescent="0.35">
      <c r="A25804" t="s">
        <v>10</v>
      </c>
      <c r="B25804" t="s">
        <v>55</v>
      </c>
      <c r="C25804" t="s">
        <v>3034</v>
      </c>
      <c r="D25804" s="2">
        <v>49177.45</v>
      </c>
      <c r="E25804" s="3">
        <f t="shared" si="806"/>
        <v>2.2259097578872339E-4</v>
      </c>
      <c r="F25804" s="3">
        <f t="shared" si="807"/>
        <v>99.224609757216442</v>
      </c>
      <c r="G25804" t="s">
        <v>14473</v>
      </c>
    </row>
    <row r="25805" spans="1:7" x14ac:dyDescent="0.35">
      <c r="A25805" t="s">
        <v>10</v>
      </c>
      <c r="B25805" t="s">
        <v>9</v>
      </c>
      <c r="C25805" t="s">
        <v>11232</v>
      </c>
      <c r="D25805" s="2">
        <v>49176.98</v>
      </c>
      <c r="E25805" s="3">
        <f t="shared" si="806"/>
        <v>2.2258884843647924E-4</v>
      </c>
      <c r="F25805" s="3">
        <f t="shared" si="807"/>
        <v>99.224832346064872</v>
      </c>
      <c r="G25805" t="s">
        <v>14480</v>
      </c>
    </row>
    <row r="25806" spans="1:7" x14ac:dyDescent="0.35">
      <c r="A25806" t="s">
        <v>3</v>
      </c>
      <c r="B25806" t="s">
        <v>478</v>
      </c>
      <c r="C25806" t="s">
        <v>2990</v>
      </c>
      <c r="D25806" s="2">
        <v>49176.5</v>
      </c>
      <c r="E25806" s="3">
        <f t="shared" si="806"/>
        <v>2.2258667582142135E-4</v>
      </c>
      <c r="F25806" s="3">
        <f t="shared" si="807"/>
        <v>99.22505493274069</v>
      </c>
      <c r="G25806" t="s">
        <v>14473</v>
      </c>
    </row>
    <row r="25807" spans="1:7" x14ac:dyDescent="0.35">
      <c r="A25807" t="s">
        <v>3</v>
      </c>
      <c r="B25807" t="s">
        <v>180</v>
      </c>
      <c r="C25807" t="s">
        <v>5086</v>
      </c>
      <c r="D25807" s="2">
        <v>49175.47</v>
      </c>
      <c r="E25807" s="3">
        <f t="shared" si="806"/>
        <v>2.2258201375160964E-4</v>
      </c>
      <c r="F25807" s="3">
        <f t="shared" si="807"/>
        <v>99.225277514754438</v>
      </c>
      <c r="G25807" t="s">
        <v>14480</v>
      </c>
    </row>
    <row r="25808" spans="1:7" x14ac:dyDescent="0.35">
      <c r="A25808" t="s">
        <v>3</v>
      </c>
      <c r="B25808" t="s">
        <v>143</v>
      </c>
      <c r="C25808" t="s">
        <v>1623</v>
      </c>
      <c r="D25808" s="2">
        <v>49175</v>
      </c>
      <c r="E25808" s="3">
        <f t="shared" si="806"/>
        <v>2.2257988639936546E-4</v>
      </c>
      <c r="F25808" s="3">
        <f t="shared" si="807"/>
        <v>99.225500094640836</v>
      </c>
      <c r="G25808" t="s">
        <v>14473</v>
      </c>
    </row>
    <row r="25809" spans="1:7" x14ac:dyDescent="0.35">
      <c r="A25809" t="s">
        <v>3</v>
      </c>
      <c r="B25809" t="s">
        <v>9</v>
      </c>
      <c r="C25809" t="s">
        <v>13811</v>
      </c>
      <c r="D25809" s="2">
        <v>49166.62</v>
      </c>
      <c r="E25809" s="3">
        <f t="shared" si="806"/>
        <v>2.2254195616147981E-4</v>
      </c>
      <c r="F25809" s="3">
        <f t="shared" si="807"/>
        <v>99.225722636596998</v>
      </c>
      <c r="G25809" t="s">
        <v>14480</v>
      </c>
    </row>
    <row r="25810" spans="1:7" x14ac:dyDescent="0.35">
      <c r="A25810" t="s">
        <v>3</v>
      </c>
      <c r="B25810" t="s">
        <v>55</v>
      </c>
      <c r="C25810" t="s">
        <v>3450</v>
      </c>
      <c r="D25810" s="2">
        <v>49163.9</v>
      </c>
      <c r="E25810" s="3">
        <f t="shared" si="806"/>
        <v>2.2252964467615175E-4</v>
      </c>
      <c r="F25810" s="3">
        <f t="shared" si="807"/>
        <v>99.225945166241672</v>
      </c>
      <c r="G25810" t="s">
        <v>14480</v>
      </c>
    </row>
    <row r="25811" spans="1:7" x14ac:dyDescent="0.35">
      <c r="A25811" t="s">
        <v>10</v>
      </c>
      <c r="B25811" t="s">
        <v>9</v>
      </c>
      <c r="C25811" t="s">
        <v>4978</v>
      </c>
      <c r="D25811" s="2">
        <v>49161.73</v>
      </c>
      <c r="E25811" s="3">
        <f t="shared" si="806"/>
        <v>2.2251982264557757E-4</v>
      </c>
      <c r="F25811" s="3">
        <f t="shared" si="807"/>
        <v>99.226167686064315</v>
      </c>
      <c r="G25811" t="s">
        <v>14480</v>
      </c>
    </row>
    <row r="25812" spans="1:7" x14ac:dyDescent="0.35">
      <c r="A25812" t="s">
        <v>10</v>
      </c>
      <c r="B25812" t="s">
        <v>1275</v>
      </c>
      <c r="C25812" t="s">
        <v>10289</v>
      </c>
      <c r="D25812" s="2">
        <v>49159.5</v>
      </c>
      <c r="E25812" s="3">
        <f t="shared" si="806"/>
        <v>2.2250972903812113E-4</v>
      </c>
      <c r="F25812" s="3">
        <f t="shared" si="807"/>
        <v>99.226390195793357</v>
      </c>
      <c r="G25812" t="s">
        <v>14473</v>
      </c>
    </row>
    <row r="25813" spans="1:7" x14ac:dyDescent="0.35">
      <c r="A25813" t="s">
        <v>10</v>
      </c>
      <c r="B25813" t="s">
        <v>6</v>
      </c>
      <c r="C25813" t="s">
        <v>11262</v>
      </c>
      <c r="D25813" s="2">
        <v>49158.44</v>
      </c>
      <c r="E25813" s="3">
        <f t="shared" si="806"/>
        <v>2.2250493117986826E-4</v>
      </c>
      <c r="F25813" s="3">
        <f t="shared" si="807"/>
        <v>99.22661270072453</v>
      </c>
      <c r="G25813" t="s">
        <v>14473</v>
      </c>
    </row>
    <row r="25814" spans="1:7" x14ac:dyDescent="0.35">
      <c r="A25814" t="s">
        <v>3</v>
      </c>
      <c r="B25814" t="s">
        <v>8</v>
      </c>
      <c r="C25814" t="s">
        <v>1075</v>
      </c>
      <c r="D25814" s="2">
        <v>49157.21</v>
      </c>
      <c r="E25814" s="3">
        <f t="shared" si="806"/>
        <v>2.2249936385378242E-4</v>
      </c>
      <c r="F25814" s="3">
        <f t="shared" si="807"/>
        <v>99.226835200088388</v>
      </c>
      <c r="G25814" t="s">
        <v>14473</v>
      </c>
    </row>
    <row r="25815" spans="1:7" x14ac:dyDescent="0.35">
      <c r="A25815" t="s">
        <v>3</v>
      </c>
      <c r="B25815" t="s">
        <v>9</v>
      </c>
      <c r="C25815" t="s">
        <v>6413</v>
      </c>
      <c r="D25815" s="2">
        <v>49157.05</v>
      </c>
      <c r="E25815" s="3">
        <f t="shared" si="806"/>
        <v>2.2249863964876314E-4</v>
      </c>
      <c r="F25815" s="3">
        <f t="shared" si="807"/>
        <v>99.227057698728032</v>
      </c>
      <c r="G25815" t="s">
        <v>14480</v>
      </c>
    </row>
    <row r="25816" spans="1:7" x14ac:dyDescent="0.35">
      <c r="A25816" t="s">
        <v>10</v>
      </c>
      <c r="B25816" t="s">
        <v>8</v>
      </c>
      <c r="C25816" s="7" t="s">
        <v>4934</v>
      </c>
      <c r="D25816" s="2">
        <v>49156.86</v>
      </c>
      <c r="E25816" s="3">
        <f t="shared" si="806"/>
        <v>2.2249777965530271E-4</v>
      </c>
      <c r="F25816" s="3">
        <f t="shared" si="807"/>
        <v>99.227280196507692</v>
      </c>
      <c r="G25816" t="s">
        <v>14480</v>
      </c>
    </row>
    <row r="25817" spans="1:7" x14ac:dyDescent="0.35">
      <c r="A25817" t="s">
        <v>10</v>
      </c>
      <c r="B25817" t="s">
        <v>180</v>
      </c>
      <c r="C25817" t="s">
        <v>11223</v>
      </c>
      <c r="D25817" s="2">
        <v>49155.15</v>
      </c>
      <c r="E25817" s="3">
        <f t="shared" si="806"/>
        <v>2.2249003971415898E-4</v>
      </c>
      <c r="F25817" s="3">
        <f t="shared" si="807"/>
        <v>99.22750268654741</v>
      </c>
      <c r="G25817" t="s">
        <v>14480</v>
      </c>
    </row>
    <row r="25818" spans="1:7" x14ac:dyDescent="0.35">
      <c r="A25818" t="s">
        <v>3</v>
      </c>
      <c r="B25818" t="s">
        <v>20</v>
      </c>
      <c r="C25818" t="s">
        <v>1643</v>
      </c>
      <c r="D25818" s="2">
        <v>49154.66</v>
      </c>
      <c r="E25818" s="3">
        <f t="shared" si="806"/>
        <v>2.2248782183628739E-4</v>
      </c>
      <c r="F25818" s="3">
        <f t="shared" si="807"/>
        <v>99.22772517436924</v>
      </c>
      <c r="G25818" t="s">
        <v>14480</v>
      </c>
    </row>
    <row r="25819" spans="1:7" x14ac:dyDescent="0.35">
      <c r="A25819" t="s">
        <v>3</v>
      </c>
      <c r="B25819" t="s">
        <v>22</v>
      </c>
      <c r="C25819" t="s">
        <v>9199</v>
      </c>
      <c r="D25819" s="2">
        <v>49154.51</v>
      </c>
      <c r="E25819" s="3">
        <f t="shared" si="806"/>
        <v>2.2248714289408179E-4</v>
      </c>
      <c r="F25819" s="3">
        <f t="shared" si="807"/>
        <v>99.227947661512133</v>
      </c>
      <c r="G25819" t="s">
        <v>14473</v>
      </c>
    </row>
    <row r="25820" spans="1:7" x14ac:dyDescent="0.35">
      <c r="A25820" t="s">
        <v>10</v>
      </c>
      <c r="B25820" t="s">
        <v>9</v>
      </c>
      <c r="C25820" t="s">
        <v>10577</v>
      </c>
      <c r="D25820" s="2">
        <v>49149.01</v>
      </c>
      <c r="E25820" s="3">
        <f t="shared" si="806"/>
        <v>2.2246224834654351E-4</v>
      </c>
      <c r="F25820" s="3">
        <f t="shared" si="807"/>
        <v>99.228170123760478</v>
      </c>
      <c r="G25820" t="s">
        <v>14480</v>
      </c>
    </row>
    <row r="25821" spans="1:7" x14ac:dyDescent="0.35">
      <c r="A25821" t="s">
        <v>10</v>
      </c>
      <c r="B25821" t="s">
        <v>92</v>
      </c>
      <c r="C25821" t="s">
        <v>740</v>
      </c>
      <c r="D25821" s="2">
        <v>49147.22</v>
      </c>
      <c r="E25821" s="3">
        <f t="shared" si="806"/>
        <v>2.224541463028901E-4</v>
      </c>
      <c r="F25821" s="3">
        <f t="shared" si="807"/>
        <v>99.228392577906774</v>
      </c>
      <c r="G25821" t="s">
        <v>14473</v>
      </c>
    </row>
    <row r="25822" spans="1:7" x14ac:dyDescent="0.35">
      <c r="A25822" t="s">
        <v>10</v>
      </c>
      <c r="B25822" t="s">
        <v>40</v>
      </c>
      <c r="C25822" t="s">
        <v>1800</v>
      </c>
      <c r="D25822" s="2">
        <v>49144.71</v>
      </c>
      <c r="E25822" s="3">
        <f t="shared" si="806"/>
        <v>2.2244278533664987E-4</v>
      </c>
      <c r="F25822" s="3">
        <f t="shared" si="807"/>
        <v>99.228615020692118</v>
      </c>
      <c r="G25822" t="s">
        <v>14473</v>
      </c>
    </row>
    <row r="25823" spans="1:7" x14ac:dyDescent="0.35">
      <c r="A25823" t="s">
        <v>10</v>
      </c>
      <c r="B25823" t="s">
        <v>6</v>
      </c>
      <c r="C25823" t="s">
        <v>651</v>
      </c>
      <c r="D25823" s="2">
        <v>49144.18</v>
      </c>
      <c r="E25823" s="3">
        <f t="shared" si="806"/>
        <v>2.2244038640752346E-4</v>
      </c>
      <c r="F25823" s="3">
        <f t="shared" si="807"/>
        <v>99.228837461078527</v>
      </c>
      <c r="G25823" t="s">
        <v>14473</v>
      </c>
    </row>
    <row r="25824" spans="1:7" x14ac:dyDescent="0.35">
      <c r="A25824" t="s">
        <v>3</v>
      </c>
      <c r="B25824" t="s">
        <v>8</v>
      </c>
      <c r="C25824" t="s">
        <v>8908</v>
      </c>
      <c r="D25824" s="2">
        <v>49142.48</v>
      </c>
      <c r="E25824" s="3">
        <f t="shared" si="806"/>
        <v>2.2243269172919348E-4</v>
      </c>
      <c r="F25824" s="3">
        <f t="shared" si="807"/>
        <v>99.229059893770255</v>
      </c>
      <c r="G25824" t="s">
        <v>14473</v>
      </c>
    </row>
    <row r="25825" spans="1:7" x14ac:dyDescent="0.35">
      <c r="A25825" t="s">
        <v>3</v>
      </c>
      <c r="B25825" t="s">
        <v>20</v>
      </c>
      <c r="C25825" t="s">
        <v>309</v>
      </c>
      <c r="D25825" s="2">
        <v>49138.13</v>
      </c>
      <c r="E25825" s="3">
        <f t="shared" si="806"/>
        <v>2.2241300240523131E-4</v>
      </c>
      <c r="F25825" s="3">
        <f t="shared" si="807"/>
        <v>99.22928230677266</v>
      </c>
      <c r="G25825" t="s">
        <v>14473</v>
      </c>
    </row>
    <row r="25826" spans="1:7" x14ac:dyDescent="0.35">
      <c r="A25826" t="s">
        <v>3</v>
      </c>
      <c r="B25826" t="s">
        <v>96</v>
      </c>
      <c r="C25826" t="s">
        <v>11832</v>
      </c>
      <c r="D25826" s="2">
        <v>49137.5</v>
      </c>
      <c r="E25826" s="3">
        <f t="shared" si="806"/>
        <v>2.2241015084796786E-4</v>
      </c>
      <c r="F25826" s="3">
        <f t="shared" si="807"/>
        <v>99.229504716923515</v>
      </c>
      <c r="G25826" t="s">
        <v>14473</v>
      </c>
    </row>
    <row r="25827" spans="1:7" x14ac:dyDescent="0.35">
      <c r="A25827" t="s">
        <v>3</v>
      </c>
      <c r="B25827" t="s">
        <v>32</v>
      </c>
      <c r="C25827" t="s">
        <v>669</v>
      </c>
      <c r="D25827" s="2">
        <v>49135.63</v>
      </c>
      <c r="E25827" s="3">
        <f t="shared" si="806"/>
        <v>2.2240168670180482E-4</v>
      </c>
      <c r="F25827" s="3">
        <f t="shared" si="807"/>
        <v>99.229727118610214</v>
      </c>
      <c r="G25827" t="s">
        <v>14473</v>
      </c>
    </row>
    <row r="25828" spans="1:7" x14ac:dyDescent="0.35">
      <c r="A25828" t="s">
        <v>10</v>
      </c>
      <c r="B25828" t="s">
        <v>20</v>
      </c>
      <c r="C25828" t="s">
        <v>5343</v>
      </c>
      <c r="D25828" s="2">
        <v>49133.57</v>
      </c>
      <c r="E25828" s="3">
        <f t="shared" si="806"/>
        <v>2.2239236256218136E-4</v>
      </c>
      <c r="F25828" s="3">
        <f t="shared" si="807"/>
        <v>99.229949510972773</v>
      </c>
      <c r="G25828" t="s">
        <v>14473</v>
      </c>
    </row>
    <row r="25829" spans="1:7" x14ac:dyDescent="0.35">
      <c r="A25829" t="s">
        <v>10</v>
      </c>
      <c r="B25829" t="s">
        <v>33</v>
      </c>
      <c r="C25829" t="s">
        <v>6598</v>
      </c>
      <c r="D25829" s="2">
        <v>49132.85</v>
      </c>
      <c r="E25829" s="3">
        <f t="shared" si="806"/>
        <v>2.2238910363959457E-4</v>
      </c>
      <c r="F25829" s="3">
        <f t="shared" si="807"/>
        <v>99.230171900076414</v>
      </c>
      <c r="G25829" t="s">
        <v>14473</v>
      </c>
    </row>
    <row r="25830" spans="1:7" x14ac:dyDescent="0.35">
      <c r="A25830" t="s">
        <v>3</v>
      </c>
      <c r="B25830" t="s">
        <v>8</v>
      </c>
      <c r="C25830" t="s">
        <v>9661</v>
      </c>
      <c r="D25830" s="2">
        <v>49130</v>
      </c>
      <c r="E25830" s="3">
        <f t="shared" si="806"/>
        <v>2.2237620373768835E-4</v>
      </c>
      <c r="F25830" s="3">
        <f t="shared" si="807"/>
        <v>99.230394276280151</v>
      </c>
      <c r="G25830" t="s">
        <v>14473</v>
      </c>
    </row>
    <row r="25831" spans="1:7" x14ac:dyDescent="0.35">
      <c r="A25831" t="s">
        <v>3</v>
      </c>
      <c r="B25831" t="s">
        <v>8</v>
      </c>
      <c r="C25831" t="s">
        <v>1560</v>
      </c>
      <c r="D25831" s="2">
        <v>49123.4</v>
      </c>
      <c r="E25831" s="3">
        <f t="shared" si="806"/>
        <v>2.2234633028064236E-4</v>
      </c>
      <c r="F25831" s="3">
        <f t="shared" si="807"/>
        <v>99.230616622610427</v>
      </c>
      <c r="G25831" t="s">
        <v>14473</v>
      </c>
    </row>
    <row r="25832" spans="1:7" x14ac:dyDescent="0.35">
      <c r="A25832" t="s">
        <v>10</v>
      </c>
      <c r="B25832" t="s">
        <v>2021</v>
      </c>
      <c r="C25832" t="s">
        <v>3161</v>
      </c>
      <c r="D25832" s="2">
        <v>49120.68</v>
      </c>
      <c r="E25832" s="3">
        <f t="shared" si="806"/>
        <v>2.2233401879531435E-4</v>
      </c>
      <c r="F25832" s="3">
        <f t="shared" si="807"/>
        <v>99.230838956629228</v>
      </c>
      <c r="G25832" t="s">
        <v>14480</v>
      </c>
    </row>
    <row r="25833" spans="1:7" x14ac:dyDescent="0.35">
      <c r="A25833" t="s">
        <v>10</v>
      </c>
      <c r="B25833" t="s">
        <v>594</v>
      </c>
      <c r="C25833" t="s">
        <v>6707</v>
      </c>
      <c r="D25833" s="2">
        <v>49119.91</v>
      </c>
      <c r="E25833" s="3">
        <f t="shared" si="806"/>
        <v>2.2233053355865897E-4</v>
      </c>
      <c r="F25833" s="3">
        <f t="shared" si="807"/>
        <v>99.231061287162788</v>
      </c>
      <c r="G25833" t="s">
        <v>14473</v>
      </c>
    </row>
    <row r="25834" spans="1:7" x14ac:dyDescent="0.35">
      <c r="A25834" t="s">
        <v>3</v>
      </c>
      <c r="B25834" t="s">
        <v>6</v>
      </c>
      <c r="C25834" t="s">
        <v>1428</v>
      </c>
      <c r="D25834" s="2">
        <v>49118.25</v>
      </c>
      <c r="E25834" s="3">
        <f t="shared" si="806"/>
        <v>2.2232301993158375E-4</v>
      </c>
      <c r="F25834" s="3">
        <f t="shared" si="807"/>
        <v>99.231283610182714</v>
      </c>
      <c r="G25834" t="s">
        <v>14473</v>
      </c>
    </row>
    <row r="25835" spans="1:7" x14ac:dyDescent="0.35">
      <c r="A25835" t="s">
        <v>10</v>
      </c>
      <c r="B25835" t="s">
        <v>9</v>
      </c>
      <c r="C25835" t="s">
        <v>2152</v>
      </c>
      <c r="D25835" s="2">
        <v>49117.88</v>
      </c>
      <c r="E25835" s="3">
        <f t="shared" si="806"/>
        <v>2.2232134520747661E-4</v>
      </c>
      <c r="F25835" s="3">
        <f t="shared" si="807"/>
        <v>99.23150593152792</v>
      </c>
      <c r="G25835" t="s">
        <v>14473</v>
      </c>
    </row>
    <row r="25836" spans="1:7" x14ac:dyDescent="0.35">
      <c r="A25836" t="s">
        <v>3</v>
      </c>
      <c r="B25836" t="s">
        <v>9</v>
      </c>
      <c r="C25836" t="s">
        <v>5438</v>
      </c>
      <c r="D25836" s="2">
        <v>49111.360000000001</v>
      </c>
      <c r="E25836" s="3">
        <f t="shared" si="806"/>
        <v>2.2229183385294029E-4</v>
      </c>
      <c r="F25836" s="3">
        <f t="shared" si="807"/>
        <v>99.23172822336177</v>
      </c>
      <c r="G25836" t="s">
        <v>14480</v>
      </c>
    </row>
    <row r="25837" spans="1:7" x14ac:dyDescent="0.35">
      <c r="A25837" t="s">
        <v>3</v>
      </c>
      <c r="B25837" t="s">
        <v>43</v>
      </c>
      <c r="C25837" t="s">
        <v>2444</v>
      </c>
      <c r="D25837" s="2">
        <v>49109.39</v>
      </c>
      <c r="E25837" s="3">
        <f t="shared" si="806"/>
        <v>2.2228291707864021E-4</v>
      </c>
      <c r="F25837" s="3">
        <f t="shared" si="807"/>
        <v>99.231950506278849</v>
      </c>
      <c r="G25837" t="s">
        <v>14473</v>
      </c>
    </row>
    <row r="25838" spans="1:7" x14ac:dyDescent="0.35">
      <c r="A25838" t="s">
        <v>10</v>
      </c>
      <c r="B25838" t="s">
        <v>8</v>
      </c>
      <c r="C25838" t="s">
        <v>9660</v>
      </c>
      <c r="D25838" s="2">
        <v>49105.93</v>
      </c>
      <c r="E25838" s="3">
        <f t="shared" si="806"/>
        <v>2.2226725614509798E-4</v>
      </c>
      <c r="F25838" s="3">
        <f t="shared" si="807"/>
        <v>99.232172773534998</v>
      </c>
      <c r="G25838" t="s">
        <v>14480</v>
      </c>
    </row>
    <row r="25839" spans="1:7" x14ac:dyDescent="0.35">
      <c r="A25839" t="s">
        <v>3</v>
      </c>
      <c r="B25839" t="s">
        <v>165</v>
      </c>
      <c r="C25839" s="7" t="s">
        <v>6108</v>
      </c>
      <c r="D25839" s="2">
        <v>49100.47</v>
      </c>
      <c r="E25839" s="3">
        <f t="shared" si="806"/>
        <v>2.2224254264881444E-4</v>
      </c>
      <c r="F25839" s="3">
        <f t="shared" si="807"/>
        <v>99.232395016077646</v>
      </c>
      <c r="G25839" t="s">
        <v>14480</v>
      </c>
    </row>
    <row r="25840" spans="1:7" x14ac:dyDescent="0.35">
      <c r="A25840" t="s">
        <v>3</v>
      </c>
      <c r="B25840" t="s">
        <v>6</v>
      </c>
      <c r="C25840" t="s">
        <v>10995</v>
      </c>
      <c r="D25840" s="2">
        <v>49100.01</v>
      </c>
      <c r="E25840" s="3">
        <f t="shared" si="806"/>
        <v>2.2224046055938397E-4</v>
      </c>
      <c r="F25840" s="3">
        <f t="shared" si="807"/>
        <v>99.232617256538205</v>
      </c>
      <c r="G25840" t="s">
        <v>14473</v>
      </c>
    </row>
    <row r="25841" spans="1:7" x14ac:dyDescent="0.35">
      <c r="A25841" t="s">
        <v>3</v>
      </c>
      <c r="B25841" t="s">
        <v>16</v>
      </c>
      <c r="C25841" t="s">
        <v>6456</v>
      </c>
      <c r="D25841" s="2">
        <v>49099.94</v>
      </c>
      <c r="E25841" s="3">
        <f t="shared" si="806"/>
        <v>2.2224014371968807E-4</v>
      </c>
      <c r="F25841" s="3">
        <f t="shared" si="807"/>
        <v>99.232839496681919</v>
      </c>
      <c r="G25841" t="s">
        <v>14480</v>
      </c>
    </row>
    <row r="25842" spans="1:7" x14ac:dyDescent="0.35">
      <c r="A25842" t="s">
        <v>10</v>
      </c>
      <c r="B25842" t="s">
        <v>55</v>
      </c>
      <c r="C25842" t="s">
        <v>10494</v>
      </c>
      <c r="D25842" s="2">
        <v>49085.42</v>
      </c>
      <c r="E25842" s="3">
        <f t="shared" si="806"/>
        <v>2.2217442211418687E-4</v>
      </c>
      <c r="F25842" s="3">
        <f t="shared" si="807"/>
        <v>99.233061671104039</v>
      </c>
      <c r="G25842" t="s">
        <v>14473</v>
      </c>
    </row>
    <row r="25843" spans="1:7" x14ac:dyDescent="0.35">
      <c r="A25843" t="s">
        <v>3</v>
      </c>
      <c r="B25843" t="s">
        <v>9</v>
      </c>
      <c r="C25843" t="s">
        <v>5893</v>
      </c>
      <c r="D25843" s="2">
        <v>49082.06</v>
      </c>
      <c r="E25843" s="3">
        <f t="shared" si="806"/>
        <v>2.2215921380878167E-4</v>
      </c>
      <c r="F25843" s="3">
        <f t="shared" si="807"/>
        <v>99.233283830317845</v>
      </c>
      <c r="G25843" t="s">
        <v>14480</v>
      </c>
    </row>
    <row r="25844" spans="1:7" x14ac:dyDescent="0.35">
      <c r="A25844" t="s">
        <v>10</v>
      </c>
      <c r="B25844" t="s">
        <v>9</v>
      </c>
      <c r="C25844" t="s">
        <v>363</v>
      </c>
      <c r="D25844" s="2">
        <v>49082</v>
      </c>
      <c r="E25844" s="3">
        <f t="shared" si="806"/>
        <v>2.2215894223189943E-4</v>
      </c>
      <c r="F25844" s="3">
        <f t="shared" si="807"/>
        <v>99.233505989260081</v>
      </c>
      <c r="G25844" t="s">
        <v>14473</v>
      </c>
    </row>
    <row r="25845" spans="1:7" x14ac:dyDescent="0.35">
      <c r="A25845" t="s">
        <v>3</v>
      </c>
      <c r="B25845" t="s">
        <v>9</v>
      </c>
      <c r="C25845" t="s">
        <v>3958</v>
      </c>
      <c r="D25845" s="2">
        <v>49080.62</v>
      </c>
      <c r="E25845" s="3">
        <f t="shared" si="806"/>
        <v>2.2215269596360802E-4</v>
      </c>
      <c r="F25845" s="3">
        <f t="shared" si="807"/>
        <v>99.23372814195605</v>
      </c>
      <c r="G25845" t="s">
        <v>14473</v>
      </c>
    </row>
    <row r="25846" spans="1:7" x14ac:dyDescent="0.35">
      <c r="A25846" t="s">
        <v>3</v>
      </c>
      <c r="B25846" t="s">
        <v>55</v>
      </c>
      <c r="C25846" t="s">
        <v>11517</v>
      </c>
      <c r="D25846" s="2">
        <v>49073.72</v>
      </c>
      <c r="E25846" s="3">
        <f t="shared" si="806"/>
        <v>2.2212146462215085E-4</v>
      </c>
      <c r="F25846" s="3">
        <f t="shared" si="807"/>
        <v>99.233950263420667</v>
      </c>
      <c r="G25846" t="s">
        <v>14473</v>
      </c>
    </row>
    <row r="25847" spans="1:7" x14ac:dyDescent="0.35">
      <c r="A25847" t="s">
        <v>10</v>
      </c>
      <c r="B25847" t="s">
        <v>28</v>
      </c>
      <c r="C25847" t="s">
        <v>3979</v>
      </c>
      <c r="D25847" s="2">
        <v>49071.6</v>
      </c>
      <c r="E25847" s="3">
        <f t="shared" si="806"/>
        <v>2.2211186890564515E-4</v>
      </c>
      <c r="F25847" s="3">
        <f t="shared" si="807"/>
        <v>99.234172375289575</v>
      </c>
      <c r="G25847" t="s">
        <v>14473</v>
      </c>
    </row>
    <row r="25848" spans="1:7" x14ac:dyDescent="0.35">
      <c r="A25848" t="s">
        <v>3</v>
      </c>
      <c r="B25848" t="s">
        <v>73</v>
      </c>
      <c r="C25848" t="s">
        <v>5569</v>
      </c>
      <c r="D25848" s="2">
        <v>49064.42</v>
      </c>
      <c r="E25848" s="3">
        <f t="shared" si="806"/>
        <v>2.2207937020540423E-4</v>
      </c>
      <c r="F25848" s="3">
        <f t="shared" si="807"/>
        <v>99.234394454659778</v>
      </c>
      <c r="G25848" t="s">
        <v>14480</v>
      </c>
    </row>
    <row r="25849" spans="1:7" x14ac:dyDescent="0.35">
      <c r="A25849" t="s">
        <v>3</v>
      </c>
      <c r="B25849" t="s">
        <v>37</v>
      </c>
      <c r="C25849" t="s">
        <v>10752</v>
      </c>
      <c r="D25849" s="2">
        <v>49062.77</v>
      </c>
      <c r="E25849" s="3">
        <f t="shared" si="806"/>
        <v>2.2207190184114276E-4</v>
      </c>
      <c r="F25849" s="3">
        <f t="shared" si="807"/>
        <v>99.234616526561624</v>
      </c>
      <c r="G25849" t="s">
        <v>14480</v>
      </c>
    </row>
    <row r="25850" spans="1:7" x14ac:dyDescent="0.35">
      <c r="A25850" t="s">
        <v>10</v>
      </c>
      <c r="B25850" t="s">
        <v>36</v>
      </c>
      <c r="C25850" t="s">
        <v>198</v>
      </c>
      <c r="D25850" s="2">
        <v>49061.84</v>
      </c>
      <c r="E25850" s="3">
        <f t="shared" si="806"/>
        <v>2.2206769239946806E-4</v>
      </c>
      <c r="F25850" s="3">
        <f t="shared" si="807"/>
        <v>99.234838594254029</v>
      </c>
      <c r="G25850" t="s">
        <v>14473</v>
      </c>
    </row>
    <row r="25851" spans="1:7" x14ac:dyDescent="0.35">
      <c r="A25851" t="s">
        <v>3</v>
      </c>
      <c r="B25851" t="s">
        <v>13</v>
      </c>
      <c r="C25851" t="s">
        <v>9759</v>
      </c>
      <c r="D25851" s="2">
        <v>49061.01</v>
      </c>
      <c r="E25851" s="3">
        <f t="shared" si="806"/>
        <v>2.220639355859305E-4</v>
      </c>
      <c r="F25851" s="3">
        <f t="shared" si="807"/>
        <v>99.23506065818961</v>
      </c>
      <c r="G25851" t="s">
        <v>14473</v>
      </c>
    </row>
    <row r="25852" spans="1:7" x14ac:dyDescent="0.35">
      <c r="A25852" t="s">
        <v>3</v>
      </c>
      <c r="B25852" t="s">
        <v>28</v>
      </c>
      <c r="C25852" t="s">
        <v>4344</v>
      </c>
      <c r="D25852" s="2">
        <v>49060.77</v>
      </c>
      <c r="E25852" s="3">
        <f t="shared" si="806"/>
        <v>2.2206284927840154E-4</v>
      </c>
      <c r="F25852" s="3">
        <f t="shared" si="807"/>
        <v>99.235282721038885</v>
      </c>
      <c r="G25852" t="s">
        <v>14473</v>
      </c>
    </row>
    <row r="25853" spans="1:7" x14ac:dyDescent="0.35">
      <c r="A25853" t="s">
        <v>10</v>
      </c>
      <c r="B25853" t="s">
        <v>9</v>
      </c>
      <c r="C25853" t="s">
        <v>2591</v>
      </c>
      <c r="D25853" s="2">
        <v>49056.73</v>
      </c>
      <c r="E25853" s="3">
        <f t="shared" si="806"/>
        <v>2.2204456310166433E-4</v>
      </c>
      <c r="F25853" s="3">
        <f t="shared" si="807"/>
        <v>99.235504765601988</v>
      </c>
      <c r="G25853" t="s">
        <v>14480</v>
      </c>
    </row>
    <row r="25854" spans="1:7" x14ac:dyDescent="0.35">
      <c r="A25854" t="s">
        <v>3</v>
      </c>
      <c r="B25854" t="s">
        <v>29</v>
      </c>
      <c r="C25854" s="8" t="s">
        <v>7821</v>
      </c>
      <c r="D25854" s="2">
        <v>49055</v>
      </c>
      <c r="E25854" s="3">
        <f t="shared" si="806"/>
        <v>2.2203673263489315E-4</v>
      </c>
      <c r="F25854" s="3">
        <f t="shared" si="807"/>
        <v>99.235726802334625</v>
      </c>
      <c r="G25854" t="s">
        <v>14480</v>
      </c>
    </row>
    <row r="25855" spans="1:7" x14ac:dyDescent="0.35">
      <c r="A25855" t="s">
        <v>3</v>
      </c>
      <c r="B25855" t="s">
        <v>96</v>
      </c>
      <c r="C25855" t="s">
        <v>4197</v>
      </c>
      <c r="D25855" s="2">
        <v>49053.79</v>
      </c>
      <c r="E25855" s="3">
        <f t="shared" si="806"/>
        <v>2.2203125583443475E-4</v>
      </c>
      <c r="F25855" s="3">
        <f t="shared" si="807"/>
        <v>99.235948833590456</v>
      </c>
      <c r="G25855" t="s">
        <v>14473</v>
      </c>
    </row>
    <row r="25856" spans="1:7" x14ac:dyDescent="0.35">
      <c r="A25856" t="s">
        <v>3</v>
      </c>
      <c r="B25856" t="s">
        <v>8</v>
      </c>
      <c r="C25856" t="s">
        <v>230</v>
      </c>
      <c r="D25856" s="2">
        <v>49048.52</v>
      </c>
      <c r="E25856" s="3">
        <f t="shared" si="806"/>
        <v>2.2200740233161166E-4</v>
      </c>
      <c r="F25856" s="3">
        <f t="shared" si="807"/>
        <v>99.236170840992784</v>
      </c>
      <c r="G25856" t="s">
        <v>14473</v>
      </c>
    </row>
    <row r="25857" spans="1:7" x14ac:dyDescent="0.35">
      <c r="A25857" t="s">
        <v>3</v>
      </c>
      <c r="B25857" t="s">
        <v>28</v>
      </c>
      <c r="C25857" s="8" t="s">
        <v>1543</v>
      </c>
      <c r="D25857" s="2">
        <v>49046.92</v>
      </c>
      <c r="E25857" s="3">
        <f t="shared" si="806"/>
        <v>2.220001602814187E-4</v>
      </c>
      <c r="F25857" s="3">
        <f t="shared" si="807"/>
        <v>99.236392841153062</v>
      </c>
      <c r="G25857" t="s">
        <v>14480</v>
      </c>
    </row>
    <row r="25858" spans="1:7" x14ac:dyDescent="0.35">
      <c r="A25858" t="s">
        <v>10</v>
      </c>
      <c r="B25858" t="s">
        <v>23</v>
      </c>
      <c r="C25858" t="s">
        <v>6465</v>
      </c>
      <c r="D25858" s="2">
        <v>49035.88</v>
      </c>
      <c r="E25858" s="3">
        <f t="shared" si="806"/>
        <v>2.2195019013508725E-4</v>
      </c>
      <c r="F25858" s="3">
        <f t="shared" si="807"/>
        <v>99.2366147913432</v>
      </c>
      <c r="G25858" t="s">
        <v>14480</v>
      </c>
    </row>
    <row r="25859" spans="1:7" x14ac:dyDescent="0.35">
      <c r="A25859" t="s">
        <v>3</v>
      </c>
      <c r="B25859" t="s">
        <v>13</v>
      </c>
      <c r="C25859" t="s">
        <v>2723</v>
      </c>
      <c r="D25859" s="2">
        <v>49035.46</v>
      </c>
      <c r="E25859" s="3">
        <f t="shared" ref="E25859:E25922" si="808">(D25859/$D$29638)*100</f>
        <v>2.2194828909691158E-4</v>
      </c>
      <c r="F25859" s="3">
        <f t="shared" si="807"/>
        <v>99.236836739632295</v>
      </c>
      <c r="G25859" t="s">
        <v>14473</v>
      </c>
    </row>
    <row r="25860" spans="1:7" x14ac:dyDescent="0.35">
      <c r="A25860" t="s">
        <v>10</v>
      </c>
      <c r="B25860" t="s">
        <v>143</v>
      </c>
      <c r="C25860" t="s">
        <v>351</v>
      </c>
      <c r="D25860" s="2">
        <v>49033.06</v>
      </c>
      <c r="E25860" s="3">
        <f t="shared" si="808"/>
        <v>2.2193742602162213E-4</v>
      </c>
      <c r="F25860" s="3">
        <f t="shared" ref="F25860:F25923" si="809">E25860+F25859</f>
        <v>99.237058677058315</v>
      </c>
      <c r="G25860" t="s">
        <v>14473</v>
      </c>
    </row>
    <row r="25861" spans="1:7" x14ac:dyDescent="0.35">
      <c r="A25861" t="s">
        <v>10</v>
      </c>
      <c r="B25861" t="s">
        <v>18</v>
      </c>
      <c r="C25861" s="8" t="s">
        <v>13617</v>
      </c>
      <c r="D25861" s="2">
        <v>49032.92</v>
      </c>
      <c r="E25861" s="3">
        <f t="shared" si="808"/>
        <v>2.2193679234223029E-4</v>
      </c>
      <c r="F25861" s="3">
        <f t="shared" si="809"/>
        <v>99.237280613850658</v>
      </c>
      <c r="G25861" t="s">
        <v>14480</v>
      </c>
    </row>
    <row r="25862" spans="1:7" x14ac:dyDescent="0.35">
      <c r="A25862" t="s">
        <v>3</v>
      </c>
      <c r="B25862" t="s">
        <v>6</v>
      </c>
      <c r="C25862" t="s">
        <v>11921</v>
      </c>
      <c r="D25862" s="2">
        <v>49030.18</v>
      </c>
      <c r="E25862" s="3">
        <f t="shared" si="808"/>
        <v>2.2192439033127481E-4</v>
      </c>
      <c r="F25862" s="3">
        <f t="shared" si="809"/>
        <v>99.237502538240989</v>
      </c>
      <c r="G25862" t="s">
        <v>14480</v>
      </c>
    </row>
    <row r="25863" spans="1:7" x14ac:dyDescent="0.35">
      <c r="A25863" t="s">
        <v>3</v>
      </c>
      <c r="B25863" t="s">
        <v>37</v>
      </c>
      <c r="C25863" t="s">
        <v>6099</v>
      </c>
      <c r="D25863" s="2">
        <v>49028.34</v>
      </c>
      <c r="E25863" s="3">
        <f t="shared" si="808"/>
        <v>2.219160619735529E-4</v>
      </c>
      <c r="F25863" s="3">
        <f t="shared" si="809"/>
        <v>99.237724454302963</v>
      </c>
      <c r="G25863" t="s">
        <v>14473</v>
      </c>
    </row>
    <row r="25864" spans="1:7" x14ac:dyDescent="0.35">
      <c r="A25864" t="s">
        <v>10</v>
      </c>
      <c r="B25864" t="s">
        <v>22</v>
      </c>
      <c r="C25864" t="s">
        <v>1113</v>
      </c>
      <c r="D25864" s="2">
        <v>49014.54</v>
      </c>
      <c r="E25864" s="3">
        <f t="shared" si="808"/>
        <v>2.2185359929063859E-4</v>
      </c>
      <c r="F25864" s="3">
        <f t="shared" si="809"/>
        <v>99.237946307902249</v>
      </c>
      <c r="G25864" t="s">
        <v>14473</v>
      </c>
    </row>
    <row r="25865" spans="1:7" x14ac:dyDescent="0.35">
      <c r="A25865" t="s">
        <v>3</v>
      </c>
      <c r="B25865" t="s">
        <v>29</v>
      </c>
      <c r="C25865" t="s">
        <v>2836</v>
      </c>
      <c r="D25865" s="2">
        <v>49014.28</v>
      </c>
      <c r="E25865" s="3">
        <f t="shared" si="808"/>
        <v>2.2185242245748228E-4</v>
      </c>
      <c r="F25865" s="3">
        <f t="shared" si="809"/>
        <v>99.238168160324705</v>
      </c>
      <c r="G25865" t="s">
        <v>14480</v>
      </c>
    </row>
    <row r="25866" spans="1:7" x14ac:dyDescent="0.35">
      <c r="A25866" t="s">
        <v>10</v>
      </c>
      <c r="B25866" t="s">
        <v>6</v>
      </c>
      <c r="C25866" s="8" t="s">
        <v>7568</v>
      </c>
      <c r="D25866" s="2">
        <v>49014</v>
      </c>
      <c r="E25866" s="3">
        <f t="shared" si="808"/>
        <v>2.2185115509869847E-4</v>
      </c>
      <c r="F25866" s="3">
        <f t="shared" si="809"/>
        <v>99.238390011479808</v>
      </c>
      <c r="G25866" t="s">
        <v>14480</v>
      </c>
    </row>
    <row r="25867" spans="1:7" x14ac:dyDescent="0.35">
      <c r="A25867" t="s">
        <v>10</v>
      </c>
      <c r="B25867" t="s">
        <v>8</v>
      </c>
      <c r="C25867" s="8" t="s">
        <v>5078</v>
      </c>
      <c r="D25867" s="2">
        <v>49012.93</v>
      </c>
      <c r="E25867" s="3">
        <f t="shared" si="808"/>
        <v>2.2184631197763195E-4</v>
      </c>
      <c r="F25867" s="3">
        <f t="shared" si="809"/>
        <v>99.238611857791781</v>
      </c>
      <c r="G25867" t="s">
        <v>14480</v>
      </c>
    </row>
    <row r="25868" spans="1:7" x14ac:dyDescent="0.35">
      <c r="A25868" t="s">
        <v>3</v>
      </c>
      <c r="B25868" t="s">
        <v>8</v>
      </c>
      <c r="C25868" t="s">
        <v>9000</v>
      </c>
      <c r="D25868" s="2">
        <v>49010.5</v>
      </c>
      <c r="E25868" s="3">
        <f t="shared" si="808"/>
        <v>2.2183531311390135E-4</v>
      </c>
      <c r="F25868" s="3">
        <f t="shared" si="809"/>
        <v>99.238833693104894</v>
      </c>
      <c r="G25868" t="s">
        <v>14473</v>
      </c>
    </row>
    <row r="25869" spans="1:7" x14ac:dyDescent="0.35">
      <c r="A25869" t="s">
        <v>3</v>
      </c>
      <c r="B25869" t="s">
        <v>180</v>
      </c>
      <c r="C25869" t="s">
        <v>9270</v>
      </c>
      <c r="D25869" s="2">
        <v>49007.14</v>
      </c>
      <c r="E25869" s="3">
        <f t="shared" si="808"/>
        <v>2.2182010480849615E-4</v>
      </c>
      <c r="F25869" s="3">
        <f t="shared" si="809"/>
        <v>99.239055513209706</v>
      </c>
      <c r="G25869" t="s">
        <v>14480</v>
      </c>
    </row>
    <row r="25870" spans="1:7" x14ac:dyDescent="0.35">
      <c r="A25870" t="s">
        <v>10</v>
      </c>
      <c r="B25870" t="s">
        <v>8</v>
      </c>
      <c r="C25870" t="s">
        <v>2243</v>
      </c>
      <c r="D25870" s="2">
        <v>49001.440000000002</v>
      </c>
      <c r="E25870" s="3">
        <f t="shared" si="808"/>
        <v>2.2179430500468371E-4</v>
      </c>
      <c r="F25870" s="3">
        <f t="shared" si="809"/>
        <v>99.239277307514712</v>
      </c>
      <c r="G25870" t="s">
        <v>14480</v>
      </c>
    </row>
    <row r="25871" spans="1:7" x14ac:dyDescent="0.35">
      <c r="A25871" t="s">
        <v>3</v>
      </c>
      <c r="B25871" t="s">
        <v>13</v>
      </c>
      <c r="C25871" t="s">
        <v>3586</v>
      </c>
      <c r="D25871" s="2">
        <v>49000</v>
      </c>
      <c r="E25871" s="3">
        <f t="shared" si="808"/>
        <v>2.2178778715951006E-4</v>
      </c>
      <c r="F25871" s="3">
        <f t="shared" si="809"/>
        <v>99.239499095301866</v>
      </c>
      <c r="G25871" t="s">
        <v>14473</v>
      </c>
    </row>
    <row r="25872" spans="1:7" x14ac:dyDescent="0.35">
      <c r="A25872" t="s">
        <v>10</v>
      </c>
      <c r="B25872" t="s">
        <v>6</v>
      </c>
      <c r="C25872" t="s">
        <v>11433</v>
      </c>
      <c r="D25872" s="2">
        <v>48999.81</v>
      </c>
      <c r="E25872" s="3">
        <f t="shared" si="808"/>
        <v>2.2178692716604963E-4</v>
      </c>
      <c r="F25872" s="3">
        <f t="shared" si="809"/>
        <v>99.239720882229037</v>
      </c>
      <c r="G25872" t="s">
        <v>14473</v>
      </c>
    </row>
    <row r="25873" spans="1:7" x14ac:dyDescent="0.35">
      <c r="A25873" t="s">
        <v>10</v>
      </c>
      <c r="B25873" t="s">
        <v>28</v>
      </c>
      <c r="C25873" t="s">
        <v>12642</v>
      </c>
      <c r="D25873" s="2">
        <v>48991.47</v>
      </c>
      <c r="E25873" s="3">
        <f t="shared" si="808"/>
        <v>2.2174917797941881E-4</v>
      </c>
      <c r="F25873" s="3">
        <f t="shared" si="809"/>
        <v>99.239942631407018</v>
      </c>
      <c r="G25873" t="s">
        <v>14473</v>
      </c>
    </row>
    <row r="25874" spans="1:7" x14ac:dyDescent="0.35">
      <c r="A25874" t="s">
        <v>10</v>
      </c>
      <c r="B25874" t="s">
        <v>29</v>
      </c>
      <c r="C25874" t="s">
        <v>1364</v>
      </c>
      <c r="D25874" s="2">
        <v>48982.73</v>
      </c>
      <c r="E25874" s="3">
        <f t="shared" si="808"/>
        <v>2.2170961828023975E-4</v>
      </c>
      <c r="F25874" s="3">
        <f t="shared" si="809"/>
        <v>99.240164341025292</v>
      </c>
      <c r="G25874" t="s">
        <v>14473</v>
      </c>
    </row>
    <row r="25875" spans="1:7" x14ac:dyDescent="0.35">
      <c r="A25875" t="s">
        <v>3</v>
      </c>
      <c r="B25875" t="s">
        <v>35</v>
      </c>
      <c r="C25875" t="s">
        <v>7722</v>
      </c>
      <c r="D25875" s="2">
        <v>48980.62</v>
      </c>
      <c r="E25875" s="3">
        <f t="shared" si="808"/>
        <v>2.2170006782654779E-4</v>
      </c>
      <c r="F25875" s="3">
        <f t="shared" si="809"/>
        <v>99.240386041093117</v>
      </c>
      <c r="G25875" t="s">
        <v>14473</v>
      </c>
    </row>
    <row r="25876" spans="1:7" x14ac:dyDescent="0.35">
      <c r="A25876" t="s">
        <v>3</v>
      </c>
      <c r="B25876" t="s">
        <v>33</v>
      </c>
      <c r="C25876" t="s">
        <v>250</v>
      </c>
      <c r="D25876" s="2">
        <v>48979.25</v>
      </c>
      <c r="E25876" s="3">
        <f t="shared" si="808"/>
        <v>2.2169386682107008E-4</v>
      </c>
      <c r="F25876" s="3">
        <f t="shared" si="809"/>
        <v>99.240607734959937</v>
      </c>
      <c r="G25876" t="s">
        <v>14473</v>
      </c>
    </row>
    <row r="25877" spans="1:7" x14ac:dyDescent="0.35">
      <c r="A25877" t="s">
        <v>10</v>
      </c>
      <c r="B25877" t="s">
        <v>67</v>
      </c>
      <c r="C25877" t="s">
        <v>416</v>
      </c>
      <c r="D25877" s="2">
        <v>48977.599999999999</v>
      </c>
      <c r="E25877" s="3">
        <f t="shared" si="808"/>
        <v>2.2168639845680855E-4</v>
      </c>
      <c r="F25877" s="3">
        <f t="shared" si="809"/>
        <v>99.240829421358399</v>
      </c>
      <c r="G25877" t="s">
        <v>14473</v>
      </c>
    </row>
    <row r="25878" spans="1:7" x14ac:dyDescent="0.35">
      <c r="A25878" t="s">
        <v>3</v>
      </c>
      <c r="B25878" t="s">
        <v>29</v>
      </c>
      <c r="C25878" t="s">
        <v>7160</v>
      </c>
      <c r="D25878" s="2">
        <v>48970.29</v>
      </c>
      <c r="E25878" s="3">
        <f t="shared" si="808"/>
        <v>2.2165331133998945E-4</v>
      </c>
      <c r="F25878" s="3">
        <f t="shared" si="809"/>
        <v>99.241051074669741</v>
      </c>
      <c r="G25878" t="s">
        <v>14480</v>
      </c>
    </row>
    <row r="25879" spans="1:7" x14ac:dyDescent="0.35">
      <c r="A25879" t="s">
        <v>10</v>
      </c>
      <c r="B25879" t="s">
        <v>9</v>
      </c>
      <c r="C25879" t="s">
        <v>312</v>
      </c>
      <c r="D25879" s="2">
        <v>48969.54</v>
      </c>
      <c r="E25879" s="3">
        <f t="shared" si="808"/>
        <v>2.2164991662896149E-4</v>
      </c>
      <c r="F25879" s="3">
        <f t="shared" si="809"/>
        <v>99.241272724586366</v>
      </c>
      <c r="G25879" t="s">
        <v>14480</v>
      </c>
    </row>
    <row r="25880" spans="1:7" x14ac:dyDescent="0.35">
      <c r="A25880" t="s">
        <v>3</v>
      </c>
      <c r="B25880" t="s">
        <v>76</v>
      </c>
      <c r="C25880" t="s">
        <v>1492</v>
      </c>
      <c r="D25880" s="2">
        <v>48963.53</v>
      </c>
      <c r="E25880" s="3">
        <f t="shared" si="808"/>
        <v>2.2162271367792417E-4</v>
      </c>
      <c r="F25880" s="3">
        <f t="shared" si="809"/>
        <v>99.241494347300048</v>
      </c>
      <c r="G25880" t="s">
        <v>14480</v>
      </c>
    </row>
    <row r="25881" spans="1:7" x14ac:dyDescent="0.35">
      <c r="A25881" t="s">
        <v>3</v>
      </c>
      <c r="B25881" t="s">
        <v>18</v>
      </c>
      <c r="C25881" t="s">
        <v>3490</v>
      </c>
      <c r="D25881" s="2">
        <v>48960.81</v>
      </c>
      <c r="E25881" s="3">
        <f t="shared" si="808"/>
        <v>2.2161040219259616E-4</v>
      </c>
      <c r="F25881" s="3">
        <f t="shared" si="809"/>
        <v>99.24171595770224</v>
      </c>
      <c r="G25881" t="s">
        <v>14473</v>
      </c>
    </row>
    <row r="25882" spans="1:7" x14ac:dyDescent="0.35">
      <c r="A25882" t="s">
        <v>10</v>
      </c>
      <c r="B25882" t="s">
        <v>55</v>
      </c>
      <c r="C25882" t="s">
        <v>1949</v>
      </c>
      <c r="D25882" s="2">
        <v>48957.86</v>
      </c>
      <c r="E25882" s="3">
        <f t="shared" si="808"/>
        <v>2.2159704966255291E-4</v>
      </c>
      <c r="F25882" s="3">
        <f t="shared" si="809"/>
        <v>99.2419375547519</v>
      </c>
      <c r="G25882" t="s">
        <v>14473</v>
      </c>
    </row>
    <row r="25883" spans="1:7" x14ac:dyDescent="0.35">
      <c r="A25883" t="s">
        <v>3</v>
      </c>
      <c r="B25883" t="s">
        <v>8</v>
      </c>
      <c r="C25883" t="s">
        <v>11282</v>
      </c>
      <c r="D25883" s="2">
        <v>48956.3</v>
      </c>
      <c r="E25883" s="3">
        <f t="shared" si="808"/>
        <v>2.2158998866361477E-4</v>
      </c>
      <c r="F25883" s="3">
        <f t="shared" si="809"/>
        <v>99.242159144740569</v>
      </c>
      <c r="G25883" t="s">
        <v>14473</v>
      </c>
    </row>
    <row r="25884" spans="1:7" x14ac:dyDescent="0.35">
      <c r="A25884" t="s">
        <v>10</v>
      </c>
      <c r="B25884" t="s">
        <v>16</v>
      </c>
      <c r="C25884" t="s">
        <v>5870</v>
      </c>
      <c r="D25884" s="2">
        <v>48955.76</v>
      </c>
      <c r="E25884" s="3">
        <f t="shared" si="808"/>
        <v>2.2158754447167462E-4</v>
      </c>
      <c r="F25884" s="3">
        <f t="shared" si="809"/>
        <v>99.242380732285042</v>
      </c>
      <c r="G25884" t="s">
        <v>14473</v>
      </c>
    </row>
    <row r="25885" spans="1:7" x14ac:dyDescent="0.35">
      <c r="A25885" t="s">
        <v>3</v>
      </c>
      <c r="B25885" t="s">
        <v>9</v>
      </c>
      <c r="C25885" t="s">
        <v>14249</v>
      </c>
      <c r="D25885" s="2">
        <v>48953.67</v>
      </c>
      <c r="E25885" s="3">
        <f t="shared" si="808"/>
        <v>2.2157808454361004E-4</v>
      </c>
      <c r="F25885" s="3">
        <f t="shared" si="809"/>
        <v>99.242602310369591</v>
      </c>
      <c r="G25885" t="s">
        <v>14480</v>
      </c>
    </row>
    <row r="25886" spans="1:7" x14ac:dyDescent="0.35">
      <c r="A25886" t="s">
        <v>10</v>
      </c>
      <c r="B25886" t="s">
        <v>9</v>
      </c>
      <c r="C25886" t="s">
        <v>3127</v>
      </c>
      <c r="D25886" s="2">
        <v>48952.21</v>
      </c>
      <c r="E25886" s="3">
        <f t="shared" si="808"/>
        <v>2.2157147617280894E-4</v>
      </c>
      <c r="F25886" s="3">
        <f t="shared" si="809"/>
        <v>99.242823881845766</v>
      </c>
      <c r="G25886" t="s">
        <v>14480</v>
      </c>
    </row>
    <row r="25887" spans="1:7" x14ac:dyDescent="0.35">
      <c r="A25887" t="s">
        <v>3</v>
      </c>
      <c r="B25887" t="s">
        <v>13</v>
      </c>
      <c r="C25887" t="s">
        <v>2654</v>
      </c>
      <c r="D25887" s="2">
        <v>48950.99</v>
      </c>
      <c r="E25887" s="3">
        <f t="shared" si="808"/>
        <v>2.2156595410953683E-4</v>
      </c>
      <c r="F25887" s="3">
        <f t="shared" si="809"/>
        <v>99.243045447799872</v>
      </c>
      <c r="G25887" t="s">
        <v>14473</v>
      </c>
    </row>
    <row r="25888" spans="1:7" x14ac:dyDescent="0.35">
      <c r="A25888" t="s">
        <v>3</v>
      </c>
      <c r="B25888" t="s">
        <v>22</v>
      </c>
      <c r="C25888" t="s">
        <v>6429</v>
      </c>
      <c r="D25888" s="2">
        <v>48949.68</v>
      </c>
      <c r="E25888" s="3">
        <f t="shared" si="808"/>
        <v>2.2156002468094136E-4</v>
      </c>
      <c r="F25888" s="3">
        <f t="shared" si="809"/>
        <v>99.243267007824556</v>
      </c>
      <c r="G25888" t="s">
        <v>14473</v>
      </c>
    </row>
    <row r="25889" spans="1:7" x14ac:dyDescent="0.35">
      <c r="A25889" t="s">
        <v>10</v>
      </c>
      <c r="B25889" t="s">
        <v>1652</v>
      </c>
      <c r="C25889" t="s">
        <v>10843</v>
      </c>
      <c r="D25889" s="2">
        <v>48948.57</v>
      </c>
      <c r="E25889" s="3">
        <f t="shared" si="808"/>
        <v>2.2155500050861999E-4</v>
      </c>
      <c r="F25889" s="3">
        <f t="shared" si="809"/>
        <v>99.243488562825064</v>
      </c>
      <c r="G25889" t="s">
        <v>14473</v>
      </c>
    </row>
    <row r="25890" spans="1:7" x14ac:dyDescent="0.35">
      <c r="A25890" t="s">
        <v>3</v>
      </c>
      <c r="B25890" t="s">
        <v>6</v>
      </c>
      <c r="C25890" t="s">
        <v>990</v>
      </c>
      <c r="D25890" s="2">
        <v>48948.1</v>
      </c>
      <c r="E25890" s="3">
        <f t="shared" si="808"/>
        <v>2.2155287315637578E-4</v>
      </c>
      <c r="F25890" s="3">
        <f t="shared" si="809"/>
        <v>99.243710115698221</v>
      </c>
      <c r="G25890" t="s">
        <v>14480</v>
      </c>
    </row>
    <row r="25891" spans="1:7" x14ac:dyDescent="0.35">
      <c r="A25891" t="s">
        <v>10</v>
      </c>
      <c r="B25891" t="s">
        <v>37</v>
      </c>
      <c r="C25891" t="s">
        <v>1711</v>
      </c>
      <c r="D25891" s="2">
        <v>48947.35</v>
      </c>
      <c r="E25891" s="3">
        <f t="shared" si="808"/>
        <v>2.2154947844534785E-4</v>
      </c>
      <c r="F25891" s="3">
        <f t="shared" si="809"/>
        <v>99.24393166517666</v>
      </c>
      <c r="G25891" t="s">
        <v>14473</v>
      </c>
    </row>
    <row r="25892" spans="1:7" x14ac:dyDescent="0.35">
      <c r="A25892" t="s">
        <v>10</v>
      </c>
      <c r="B25892" t="s">
        <v>13</v>
      </c>
      <c r="C25892" t="s">
        <v>7812</v>
      </c>
      <c r="D25892" s="2">
        <v>48947.13</v>
      </c>
      <c r="E25892" s="3">
        <f t="shared" si="808"/>
        <v>2.2154848266344628E-4</v>
      </c>
      <c r="F25892" s="3">
        <f t="shared" si="809"/>
        <v>99.244153213659317</v>
      </c>
      <c r="G25892" t="s">
        <v>14473</v>
      </c>
    </row>
    <row r="25893" spans="1:7" x14ac:dyDescent="0.35">
      <c r="A25893" t="s">
        <v>10</v>
      </c>
      <c r="B25893" t="s">
        <v>195</v>
      </c>
      <c r="C25893" t="s">
        <v>4547</v>
      </c>
      <c r="D25893" s="2">
        <v>48946.66</v>
      </c>
      <c r="E25893" s="3">
        <f t="shared" si="808"/>
        <v>2.2154635531120216E-4</v>
      </c>
      <c r="F25893" s="3">
        <f t="shared" si="809"/>
        <v>99.244374760014622</v>
      </c>
      <c r="G25893" t="s">
        <v>14473</v>
      </c>
    </row>
    <row r="25894" spans="1:7" x14ac:dyDescent="0.35">
      <c r="A25894" t="s">
        <v>3</v>
      </c>
      <c r="B25894" t="s">
        <v>9</v>
      </c>
      <c r="C25894" t="s">
        <v>5328</v>
      </c>
      <c r="D25894" s="2">
        <v>48942.35</v>
      </c>
      <c r="E25894" s="3">
        <f t="shared" si="808"/>
        <v>2.2152684703849481E-4</v>
      </c>
      <c r="F25894" s="3">
        <f t="shared" si="809"/>
        <v>99.244596286861665</v>
      </c>
      <c r="G25894" t="s">
        <v>14480</v>
      </c>
    </row>
    <row r="25895" spans="1:7" x14ac:dyDescent="0.35">
      <c r="A25895" t="s">
        <v>10</v>
      </c>
      <c r="B25895" t="s">
        <v>106</v>
      </c>
      <c r="C25895" t="s">
        <v>13561</v>
      </c>
      <c r="D25895" s="2">
        <v>48939.24</v>
      </c>
      <c r="E25895" s="3">
        <f t="shared" si="808"/>
        <v>2.2151277030343225E-4</v>
      </c>
      <c r="F25895" s="3">
        <f t="shared" si="809"/>
        <v>99.244817799631974</v>
      </c>
      <c r="G25895" t="s">
        <v>14473</v>
      </c>
    </row>
    <row r="25896" spans="1:7" x14ac:dyDescent="0.35">
      <c r="A25896" t="s">
        <v>10</v>
      </c>
      <c r="B25896" t="s">
        <v>13</v>
      </c>
      <c r="C25896" t="s">
        <v>10422</v>
      </c>
      <c r="D25896" s="2">
        <v>48933.25</v>
      </c>
      <c r="E25896" s="3">
        <f t="shared" si="808"/>
        <v>2.2148565787802237E-4</v>
      </c>
      <c r="F25896" s="3">
        <f t="shared" si="809"/>
        <v>99.245039285289849</v>
      </c>
      <c r="G25896" t="s">
        <v>14473</v>
      </c>
    </row>
    <row r="25897" spans="1:7" x14ac:dyDescent="0.35">
      <c r="A25897" t="s">
        <v>3</v>
      </c>
      <c r="B25897" t="s">
        <v>36</v>
      </c>
      <c r="C25897" s="8" t="s">
        <v>2449</v>
      </c>
      <c r="D25897" s="2">
        <v>48931.24</v>
      </c>
      <c r="E25897" s="3">
        <f t="shared" si="808"/>
        <v>2.2147656005246742E-4</v>
      </c>
      <c r="F25897" s="3">
        <f t="shared" si="809"/>
        <v>99.245260761849906</v>
      </c>
      <c r="G25897" t="s">
        <v>14480</v>
      </c>
    </row>
    <row r="25898" spans="1:7" x14ac:dyDescent="0.35">
      <c r="A25898" t="s">
        <v>3</v>
      </c>
      <c r="B25898" t="s">
        <v>4</v>
      </c>
      <c r="C25898" s="8" t="s">
        <v>1263</v>
      </c>
      <c r="D25898" s="2">
        <v>48930</v>
      </c>
      <c r="E25898" s="3">
        <f t="shared" si="808"/>
        <v>2.2147094746356787E-4</v>
      </c>
      <c r="F25898" s="3">
        <f t="shared" si="809"/>
        <v>99.245482232797372</v>
      </c>
      <c r="G25898" t="s">
        <v>14480</v>
      </c>
    </row>
    <row r="25899" spans="1:7" x14ac:dyDescent="0.35">
      <c r="A25899" t="s">
        <v>3</v>
      </c>
      <c r="B25899" t="s">
        <v>37</v>
      </c>
      <c r="C25899" s="8" t="s">
        <v>900</v>
      </c>
      <c r="D25899" s="2">
        <v>48921.24</v>
      </c>
      <c r="E25899" s="3">
        <f t="shared" si="808"/>
        <v>2.214312972387614E-4</v>
      </c>
      <c r="F25899" s="3">
        <f t="shared" si="809"/>
        <v>99.245703664094606</v>
      </c>
      <c r="G25899" t="s">
        <v>14480</v>
      </c>
    </row>
    <row r="25900" spans="1:7" x14ac:dyDescent="0.35">
      <c r="A25900" t="s">
        <v>3</v>
      </c>
      <c r="B25900" t="s">
        <v>35</v>
      </c>
      <c r="C25900" t="s">
        <v>8719</v>
      </c>
      <c r="D25900" s="2">
        <v>48918.94</v>
      </c>
      <c r="E25900" s="3">
        <f t="shared" si="808"/>
        <v>2.2142088679160903E-4</v>
      </c>
      <c r="F25900" s="3">
        <f t="shared" si="809"/>
        <v>99.245925084981394</v>
      </c>
      <c r="G25900" t="s">
        <v>14473</v>
      </c>
    </row>
    <row r="25901" spans="1:7" x14ac:dyDescent="0.35">
      <c r="A25901" t="s">
        <v>10</v>
      </c>
      <c r="B25901" t="s">
        <v>37</v>
      </c>
      <c r="C25901" s="8" t="s">
        <v>1063</v>
      </c>
      <c r="D25901" s="2">
        <v>48917.61</v>
      </c>
      <c r="E25901" s="3">
        <f t="shared" si="808"/>
        <v>2.2141486683738612E-4</v>
      </c>
      <c r="F25901" s="3">
        <f t="shared" si="809"/>
        <v>99.246146499848237</v>
      </c>
      <c r="G25901" t="s">
        <v>14480</v>
      </c>
    </row>
    <row r="25902" spans="1:7" x14ac:dyDescent="0.35">
      <c r="A25902" t="s">
        <v>3</v>
      </c>
      <c r="B25902" t="s">
        <v>9</v>
      </c>
      <c r="C25902" t="s">
        <v>11125</v>
      </c>
      <c r="D25902" s="2">
        <v>48916.61</v>
      </c>
      <c r="E25902" s="3">
        <f t="shared" si="808"/>
        <v>2.2141034055601553E-4</v>
      </c>
      <c r="F25902" s="3">
        <f t="shared" si="809"/>
        <v>99.246367910188795</v>
      </c>
      <c r="G25902" t="s">
        <v>14480</v>
      </c>
    </row>
    <row r="25903" spans="1:7" x14ac:dyDescent="0.35">
      <c r="A25903" t="s">
        <v>3</v>
      </c>
      <c r="B25903" t="s">
        <v>13</v>
      </c>
      <c r="C25903" t="s">
        <v>7939</v>
      </c>
      <c r="D25903" s="2">
        <v>48913.16</v>
      </c>
      <c r="E25903" s="3">
        <f t="shared" si="808"/>
        <v>2.2139472488528697E-4</v>
      </c>
      <c r="F25903" s="3">
        <f t="shared" si="809"/>
        <v>99.246589304913684</v>
      </c>
      <c r="G25903" t="s">
        <v>14473</v>
      </c>
    </row>
    <row r="25904" spans="1:7" x14ac:dyDescent="0.35">
      <c r="A25904" t="s">
        <v>3</v>
      </c>
      <c r="B25904" t="s">
        <v>134</v>
      </c>
      <c r="C25904" t="s">
        <v>5954</v>
      </c>
      <c r="D25904" s="2">
        <v>48912</v>
      </c>
      <c r="E25904" s="3">
        <f t="shared" si="808"/>
        <v>2.2138947439889704E-4</v>
      </c>
      <c r="F25904" s="3">
        <f t="shared" si="809"/>
        <v>99.246810694388088</v>
      </c>
      <c r="G25904" t="s">
        <v>14480</v>
      </c>
    </row>
    <row r="25905" spans="1:7" x14ac:dyDescent="0.35">
      <c r="A25905" t="s">
        <v>3</v>
      </c>
      <c r="B25905" t="s">
        <v>9</v>
      </c>
      <c r="C25905" t="s">
        <v>5167</v>
      </c>
      <c r="D25905" s="2">
        <v>48909.65</v>
      </c>
      <c r="E25905" s="3">
        <f t="shared" si="808"/>
        <v>2.2137883763767615E-4</v>
      </c>
      <c r="F25905" s="3">
        <f t="shared" si="809"/>
        <v>99.247032073225725</v>
      </c>
      <c r="G25905" t="s">
        <v>14473</v>
      </c>
    </row>
    <row r="25906" spans="1:7" x14ac:dyDescent="0.35">
      <c r="A25906" t="s">
        <v>3</v>
      </c>
      <c r="B25906" t="s">
        <v>32</v>
      </c>
      <c r="C25906" s="8" t="s">
        <v>1625</v>
      </c>
      <c r="D25906" s="2">
        <v>48909.21</v>
      </c>
      <c r="E25906" s="3">
        <f t="shared" si="808"/>
        <v>2.2137684607387306E-4</v>
      </c>
      <c r="F25906" s="3">
        <f t="shared" si="809"/>
        <v>99.247253450071796</v>
      </c>
      <c r="G25906" t="s">
        <v>14480</v>
      </c>
    </row>
    <row r="25907" spans="1:7" x14ac:dyDescent="0.35">
      <c r="A25907" t="s">
        <v>3</v>
      </c>
      <c r="B25907" t="s">
        <v>13</v>
      </c>
      <c r="C25907" t="s">
        <v>7313</v>
      </c>
      <c r="D25907" s="2">
        <v>48907.98</v>
      </c>
      <c r="E25907" s="3">
        <f t="shared" si="808"/>
        <v>2.2137127874778721E-4</v>
      </c>
      <c r="F25907" s="3">
        <f t="shared" si="809"/>
        <v>99.247474821350536</v>
      </c>
      <c r="G25907" t="s">
        <v>14480</v>
      </c>
    </row>
    <row r="25908" spans="1:7" x14ac:dyDescent="0.35">
      <c r="A25908" t="s">
        <v>3</v>
      </c>
      <c r="B25908" t="s">
        <v>22</v>
      </c>
      <c r="C25908" t="s">
        <v>852</v>
      </c>
      <c r="D25908" s="2">
        <v>48905.54</v>
      </c>
      <c r="E25908" s="3">
        <f t="shared" si="808"/>
        <v>2.2136023462124296E-4</v>
      </c>
      <c r="F25908" s="3">
        <f t="shared" si="809"/>
        <v>99.247696181585155</v>
      </c>
      <c r="G25908" t="s">
        <v>14480</v>
      </c>
    </row>
    <row r="25909" spans="1:7" x14ac:dyDescent="0.35">
      <c r="A25909" t="s">
        <v>3</v>
      </c>
      <c r="B25909" t="s">
        <v>6</v>
      </c>
      <c r="C25909" t="s">
        <v>7289</v>
      </c>
      <c r="D25909" s="2">
        <v>48905.06</v>
      </c>
      <c r="E25909" s="3">
        <f t="shared" si="808"/>
        <v>2.2135806200618508E-4</v>
      </c>
      <c r="F25909" s="3">
        <f t="shared" si="809"/>
        <v>99.247917539647162</v>
      </c>
      <c r="G25909" t="s">
        <v>14473</v>
      </c>
    </row>
    <row r="25910" spans="1:7" x14ac:dyDescent="0.35">
      <c r="A25910" t="s">
        <v>3</v>
      </c>
      <c r="B25910" t="s">
        <v>9</v>
      </c>
      <c r="C25910" t="s">
        <v>10317</v>
      </c>
      <c r="D25910" s="2">
        <v>48903.839999999997</v>
      </c>
      <c r="E25910" s="3">
        <f t="shared" si="808"/>
        <v>2.2135253994291294E-4</v>
      </c>
      <c r="F25910" s="3">
        <f t="shared" si="809"/>
        <v>99.2481388921871</v>
      </c>
      <c r="G25910" t="s">
        <v>14473</v>
      </c>
    </row>
    <row r="25911" spans="1:7" x14ac:dyDescent="0.35">
      <c r="A25911" t="s">
        <v>10</v>
      </c>
      <c r="B25911" t="s">
        <v>76</v>
      </c>
      <c r="C25911" t="s">
        <v>12421</v>
      </c>
      <c r="D25911" s="2">
        <v>48901.19</v>
      </c>
      <c r="E25911" s="3">
        <f t="shared" si="808"/>
        <v>2.2134054529728085E-4</v>
      </c>
      <c r="F25911" s="3">
        <f t="shared" si="809"/>
        <v>99.248360232732395</v>
      </c>
      <c r="G25911" t="s">
        <v>14473</v>
      </c>
    </row>
    <row r="25912" spans="1:7" x14ac:dyDescent="0.35">
      <c r="A25912" t="s">
        <v>10</v>
      </c>
      <c r="B25912" t="s">
        <v>33</v>
      </c>
      <c r="C25912" t="s">
        <v>7187</v>
      </c>
      <c r="D25912" s="2">
        <v>48890.6</v>
      </c>
      <c r="E25912" s="3">
        <f t="shared" si="808"/>
        <v>2.2129261197756617E-4</v>
      </c>
      <c r="F25912" s="3">
        <f t="shared" si="809"/>
        <v>99.248581525344377</v>
      </c>
      <c r="G25912" t="s">
        <v>14473</v>
      </c>
    </row>
    <row r="25913" spans="1:7" x14ac:dyDescent="0.35">
      <c r="A25913" t="s">
        <v>3</v>
      </c>
      <c r="B25913" t="s">
        <v>73</v>
      </c>
      <c r="C25913" t="s">
        <v>8851</v>
      </c>
      <c r="D25913" s="2">
        <v>48889.62</v>
      </c>
      <c r="E25913" s="3">
        <f t="shared" si="808"/>
        <v>2.2128817622182298E-4</v>
      </c>
      <c r="F25913" s="3">
        <f t="shared" si="809"/>
        <v>99.248802813520598</v>
      </c>
      <c r="G25913" t="s">
        <v>14473</v>
      </c>
    </row>
    <row r="25914" spans="1:7" x14ac:dyDescent="0.35">
      <c r="A25914" t="s">
        <v>3</v>
      </c>
      <c r="B25914" t="s">
        <v>40</v>
      </c>
      <c r="C25914" t="s">
        <v>13507</v>
      </c>
      <c r="D25914" s="2">
        <v>48888.45</v>
      </c>
      <c r="E25914" s="3">
        <f t="shared" si="808"/>
        <v>2.2128288047261937E-4</v>
      </c>
      <c r="F25914" s="3">
        <f t="shared" si="809"/>
        <v>99.249024096401072</v>
      </c>
      <c r="G25914" t="s">
        <v>14473</v>
      </c>
    </row>
    <row r="25915" spans="1:7" x14ac:dyDescent="0.35">
      <c r="A25915" t="s">
        <v>3</v>
      </c>
      <c r="B25915" t="s">
        <v>6</v>
      </c>
      <c r="C25915" t="s">
        <v>12361</v>
      </c>
      <c r="D25915" s="2">
        <v>48881.57</v>
      </c>
      <c r="E25915" s="3">
        <f t="shared" si="808"/>
        <v>2.2125173965678962E-4</v>
      </c>
      <c r="F25915" s="3">
        <f t="shared" si="809"/>
        <v>99.249245348140732</v>
      </c>
      <c r="G25915" t="s">
        <v>14480</v>
      </c>
    </row>
    <row r="25916" spans="1:7" x14ac:dyDescent="0.35">
      <c r="A25916" t="s">
        <v>10</v>
      </c>
      <c r="B25916" t="s">
        <v>9</v>
      </c>
      <c r="C25916" t="s">
        <v>6827</v>
      </c>
      <c r="D25916" s="2">
        <v>48879.94</v>
      </c>
      <c r="E25916" s="3">
        <f t="shared" si="808"/>
        <v>2.2124436181815554E-4</v>
      </c>
      <c r="F25916" s="3">
        <f t="shared" si="809"/>
        <v>99.249466592502557</v>
      </c>
      <c r="G25916" t="s">
        <v>14473</v>
      </c>
    </row>
    <row r="25917" spans="1:7" x14ac:dyDescent="0.35">
      <c r="A25917" t="s">
        <v>3</v>
      </c>
      <c r="B25917" t="s">
        <v>8</v>
      </c>
      <c r="C25917" s="8" t="s">
        <v>787</v>
      </c>
      <c r="D25917" s="2">
        <v>48878.9</v>
      </c>
      <c r="E25917" s="3">
        <f t="shared" si="808"/>
        <v>2.2123965448553012E-4</v>
      </c>
      <c r="F25917" s="3">
        <f t="shared" si="809"/>
        <v>99.249687832157036</v>
      </c>
      <c r="G25917" t="s">
        <v>14480</v>
      </c>
    </row>
    <row r="25918" spans="1:7" x14ac:dyDescent="0.35">
      <c r="A25918" t="s">
        <v>10</v>
      </c>
      <c r="B25918" t="s">
        <v>22</v>
      </c>
      <c r="C25918" t="s">
        <v>13719</v>
      </c>
      <c r="D25918" s="2">
        <v>48878.67</v>
      </c>
      <c r="E25918" s="3">
        <f t="shared" si="808"/>
        <v>2.2123861344081489E-4</v>
      </c>
      <c r="F25918" s="3">
        <f t="shared" si="809"/>
        <v>99.249909070770471</v>
      </c>
      <c r="G25918" t="s">
        <v>14473</v>
      </c>
    </row>
    <row r="25919" spans="1:7" x14ac:dyDescent="0.35">
      <c r="A25919" t="s">
        <v>10</v>
      </c>
      <c r="B25919" t="s">
        <v>13</v>
      </c>
      <c r="C25919" t="s">
        <v>1756</v>
      </c>
      <c r="D25919" s="2">
        <v>48876.21</v>
      </c>
      <c r="E25919" s="3">
        <f t="shared" si="808"/>
        <v>2.212274787886432E-4</v>
      </c>
      <c r="F25919" s="3">
        <f t="shared" si="809"/>
        <v>99.25013029824926</v>
      </c>
      <c r="G25919" t="s">
        <v>14473</v>
      </c>
    </row>
    <row r="25920" spans="1:7" x14ac:dyDescent="0.35">
      <c r="A25920" t="s">
        <v>10</v>
      </c>
      <c r="B25920" t="s">
        <v>83</v>
      </c>
      <c r="C25920" t="s">
        <v>2894</v>
      </c>
      <c r="D25920" s="2">
        <v>48874</v>
      </c>
      <c r="E25920" s="3">
        <f t="shared" si="808"/>
        <v>2.2121747570681417E-4</v>
      </c>
      <c r="F25920" s="3">
        <f t="shared" si="809"/>
        <v>99.250351515724972</v>
      </c>
      <c r="G25920" t="s">
        <v>14473</v>
      </c>
    </row>
    <row r="25921" spans="1:7" x14ac:dyDescent="0.35">
      <c r="A25921" t="s">
        <v>3</v>
      </c>
      <c r="B25921" t="s">
        <v>36</v>
      </c>
      <c r="C25921" t="s">
        <v>7689</v>
      </c>
      <c r="D25921" s="2">
        <v>48870.26</v>
      </c>
      <c r="E25921" s="3">
        <f t="shared" si="808"/>
        <v>2.212005474144881E-4</v>
      </c>
      <c r="F25921" s="3">
        <f t="shared" si="809"/>
        <v>99.250572716272387</v>
      </c>
      <c r="G25921" t="s">
        <v>14473</v>
      </c>
    </row>
    <row r="25922" spans="1:7" x14ac:dyDescent="0.35">
      <c r="A25922" t="s">
        <v>10</v>
      </c>
      <c r="B25922" t="s">
        <v>180</v>
      </c>
      <c r="C25922" t="s">
        <v>5275</v>
      </c>
      <c r="D25922" s="2">
        <v>48869.7</v>
      </c>
      <c r="E25922" s="3">
        <f t="shared" si="808"/>
        <v>2.2119801269692053E-4</v>
      </c>
      <c r="F25922" s="3">
        <f t="shared" si="809"/>
        <v>99.250793914285083</v>
      </c>
      <c r="G25922" t="s">
        <v>14480</v>
      </c>
    </row>
    <row r="25923" spans="1:7" x14ac:dyDescent="0.35">
      <c r="A25923" t="s">
        <v>3</v>
      </c>
      <c r="B25923" t="s">
        <v>122</v>
      </c>
      <c r="C25923" t="s">
        <v>11988</v>
      </c>
      <c r="D25923" s="2">
        <v>48867.76</v>
      </c>
      <c r="E25923" s="3">
        <f t="shared" ref="E25923:E25986" si="810">(D25923/$D$29638)*100</f>
        <v>2.2118923171106161E-4</v>
      </c>
      <c r="F25923" s="3">
        <f t="shared" si="809"/>
        <v>99.251015103516792</v>
      </c>
      <c r="G25923" t="s">
        <v>14480</v>
      </c>
    </row>
    <row r="25924" spans="1:7" x14ac:dyDescent="0.35">
      <c r="A25924" t="s">
        <v>10</v>
      </c>
      <c r="B25924" t="s">
        <v>9</v>
      </c>
      <c r="C25924" t="s">
        <v>6932</v>
      </c>
      <c r="D25924" s="2">
        <v>48864.53</v>
      </c>
      <c r="E25924" s="3">
        <f t="shared" si="810"/>
        <v>2.2117461182223454E-4</v>
      </c>
      <c r="F25924" s="3">
        <f t="shared" ref="F25924:F25987" si="811">E25924+F25923</f>
        <v>99.251236278128616</v>
      </c>
      <c r="G25924" t="s">
        <v>14480</v>
      </c>
    </row>
    <row r="25925" spans="1:7" x14ac:dyDescent="0.35">
      <c r="A25925" t="s">
        <v>3</v>
      </c>
      <c r="B25925" t="s">
        <v>8</v>
      </c>
      <c r="C25925" t="s">
        <v>5983</v>
      </c>
      <c r="D25925" s="2">
        <v>48863.4</v>
      </c>
      <c r="E25925" s="3">
        <f t="shared" si="810"/>
        <v>2.2116949712428578E-4</v>
      </c>
      <c r="F25925" s="3">
        <f t="shared" si="811"/>
        <v>99.251457447625739</v>
      </c>
      <c r="G25925" t="s">
        <v>14480</v>
      </c>
    </row>
    <row r="25926" spans="1:7" x14ac:dyDescent="0.35">
      <c r="A25926" t="s">
        <v>3</v>
      </c>
      <c r="B25926" t="s">
        <v>9</v>
      </c>
      <c r="C25926" t="s">
        <v>12815</v>
      </c>
      <c r="D25926" s="2">
        <v>48860.21</v>
      </c>
      <c r="E25926" s="3">
        <f t="shared" si="810"/>
        <v>2.2115505828671354E-4</v>
      </c>
      <c r="F25926" s="3">
        <f t="shared" si="811"/>
        <v>99.251678602684024</v>
      </c>
      <c r="G25926" t="s">
        <v>14480</v>
      </c>
    </row>
    <row r="25927" spans="1:7" x14ac:dyDescent="0.35">
      <c r="A25927" t="s">
        <v>10</v>
      </c>
      <c r="B25927" t="s">
        <v>6</v>
      </c>
      <c r="C25927" t="s">
        <v>6964</v>
      </c>
      <c r="D25927" s="2">
        <v>48854.99</v>
      </c>
      <c r="E25927" s="3">
        <f t="shared" si="810"/>
        <v>2.2113143109795901E-4</v>
      </c>
      <c r="F25927" s="3">
        <f t="shared" si="811"/>
        <v>99.251899734115128</v>
      </c>
      <c r="G25927" t="s">
        <v>14473</v>
      </c>
    </row>
    <row r="25928" spans="1:7" x14ac:dyDescent="0.35">
      <c r="A25928" t="s">
        <v>10</v>
      </c>
      <c r="B25928" t="s">
        <v>406</v>
      </c>
      <c r="C25928" t="s">
        <v>4308</v>
      </c>
      <c r="D25928" s="2">
        <v>48850.35</v>
      </c>
      <c r="E25928" s="3">
        <f t="shared" si="810"/>
        <v>2.2111042915239938E-4</v>
      </c>
      <c r="F25928" s="3">
        <f t="shared" si="811"/>
        <v>99.25212084454428</v>
      </c>
      <c r="G25928" t="s">
        <v>14473</v>
      </c>
    </row>
    <row r="25929" spans="1:7" x14ac:dyDescent="0.35">
      <c r="A25929" t="s">
        <v>3</v>
      </c>
      <c r="B25929" t="s">
        <v>6</v>
      </c>
      <c r="C25929" t="s">
        <v>2229</v>
      </c>
      <c r="D25929" s="2">
        <v>48849.78</v>
      </c>
      <c r="E25929" s="3">
        <f t="shared" si="810"/>
        <v>2.2110784917201817E-4</v>
      </c>
      <c r="F25929" s="3">
        <f t="shared" si="811"/>
        <v>99.252341952393451</v>
      </c>
      <c r="G25929" t="s">
        <v>14473</v>
      </c>
    </row>
    <row r="25930" spans="1:7" x14ac:dyDescent="0.35">
      <c r="A25930" t="s">
        <v>10</v>
      </c>
      <c r="B25930" t="s">
        <v>55</v>
      </c>
      <c r="C25930" t="s">
        <v>5244</v>
      </c>
      <c r="D25930" s="2">
        <v>48849.35</v>
      </c>
      <c r="E25930" s="3">
        <f t="shared" si="810"/>
        <v>2.2110590287102884E-4</v>
      </c>
      <c r="F25930" s="3">
        <f t="shared" si="811"/>
        <v>99.252563058296317</v>
      </c>
      <c r="G25930" t="s">
        <v>14473</v>
      </c>
    </row>
    <row r="25931" spans="1:7" x14ac:dyDescent="0.35">
      <c r="A25931" t="s">
        <v>3</v>
      </c>
      <c r="B25931" t="s">
        <v>180</v>
      </c>
      <c r="C25931" t="s">
        <v>11257</v>
      </c>
      <c r="D25931" s="2">
        <v>48847.57</v>
      </c>
      <c r="E25931" s="3">
        <f t="shared" si="810"/>
        <v>2.2109784609018914E-4</v>
      </c>
      <c r="F25931" s="3">
        <f t="shared" si="811"/>
        <v>99.252784156142411</v>
      </c>
      <c r="G25931" t="s">
        <v>14480</v>
      </c>
    </row>
    <row r="25932" spans="1:7" x14ac:dyDescent="0.35">
      <c r="A25932" t="s">
        <v>3</v>
      </c>
      <c r="B25932" t="s">
        <v>9</v>
      </c>
      <c r="C25932" t="s">
        <v>9008</v>
      </c>
      <c r="D25932" s="2">
        <v>48843.8</v>
      </c>
      <c r="E25932" s="3">
        <f t="shared" si="810"/>
        <v>2.2108078200942197E-4</v>
      </c>
      <c r="F25932" s="3">
        <f t="shared" si="811"/>
        <v>99.253005236924423</v>
      </c>
      <c r="G25932" t="s">
        <v>14480</v>
      </c>
    </row>
    <row r="25933" spans="1:7" x14ac:dyDescent="0.35">
      <c r="A25933" t="s">
        <v>10</v>
      </c>
      <c r="B25933" t="s">
        <v>1652</v>
      </c>
      <c r="C25933" t="s">
        <v>1653</v>
      </c>
      <c r="D25933" s="2">
        <v>48833.2</v>
      </c>
      <c r="E25933" s="3">
        <f t="shared" si="810"/>
        <v>2.2103280342689356E-4</v>
      </c>
      <c r="F25933" s="3">
        <f t="shared" si="811"/>
        <v>99.253226269727847</v>
      </c>
      <c r="G25933" t="s">
        <v>14473</v>
      </c>
    </row>
    <row r="25934" spans="1:7" x14ac:dyDescent="0.35">
      <c r="A25934" t="s">
        <v>10</v>
      </c>
      <c r="B25934" t="s">
        <v>8</v>
      </c>
      <c r="C25934" t="s">
        <v>3483</v>
      </c>
      <c r="D25934" s="2">
        <v>48832.22</v>
      </c>
      <c r="E25934" s="3">
        <f t="shared" si="810"/>
        <v>2.2102836767115043E-4</v>
      </c>
      <c r="F25934" s="3">
        <f t="shared" si="811"/>
        <v>99.253447298095523</v>
      </c>
      <c r="G25934" t="s">
        <v>14473</v>
      </c>
    </row>
    <row r="25935" spans="1:7" x14ac:dyDescent="0.35">
      <c r="A25935" t="s">
        <v>3</v>
      </c>
      <c r="B25935" t="s">
        <v>6</v>
      </c>
      <c r="C25935" t="s">
        <v>3670</v>
      </c>
      <c r="D25935" s="2">
        <v>48828.2</v>
      </c>
      <c r="E25935" s="3">
        <f t="shared" si="810"/>
        <v>2.2101017202004055E-4</v>
      </c>
      <c r="F25935" s="3">
        <f t="shared" si="811"/>
        <v>99.253668308267549</v>
      </c>
      <c r="G25935" t="s">
        <v>14473</v>
      </c>
    </row>
    <row r="25936" spans="1:7" x14ac:dyDescent="0.35">
      <c r="A25936" t="s">
        <v>10</v>
      </c>
      <c r="B25936" t="s">
        <v>55</v>
      </c>
      <c r="C25936" s="8" t="s">
        <v>9578</v>
      </c>
      <c r="D25936" s="2">
        <v>48827.53</v>
      </c>
      <c r="E25936" s="3">
        <f t="shared" si="810"/>
        <v>2.2100713941152226E-4</v>
      </c>
      <c r="F25936" s="3">
        <f t="shared" si="811"/>
        <v>99.253889315406965</v>
      </c>
      <c r="G25936" t="s">
        <v>14480</v>
      </c>
    </row>
    <row r="25937" spans="1:7" x14ac:dyDescent="0.35">
      <c r="A25937" t="s">
        <v>10</v>
      </c>
      <c r="B25937" t="s">
        <v>180</v>
      </c>
      <c r="C25937" t="s">
        <v>624</v>
      </c>
      <c r="D25937" s="2">
        <v>48827.48</v>
      </c>
      <c r="E25937" s="3">
        <f t="shared" si="810"/>
        <v>2.2100691309745376E-4</v>
      </c>
      <c r="F25937" s="3">
        <f t="shared" si="811"/>
        <v>99.254110322320059</v>
      </c>
      <c r="G25937" t="s">
        <v>14480</v>
      </c>
    </row>
    <row r="25938" spans="1:7" x14ac:dyDescent="0.35">
      <c r="A25938" t="s">
        <v>10</v>
      </c>
      <c r="B25938" t="s">
        <v>13</v>
      </c>
      <c r="C25938" t="s">
        <v>1573</v>
      </c>
      <c r="D25938" s="2">
        <v>48827.24</v>
      </c>
      <c r="E25938" s="3">
        <f t="shared" si="810"/>
        <v>2.210058267899248E-4</v>
      </c>
      <c r="F25938" s="3">
        <f t="shared" si="811"/>
        <v>99.254331328146847</v>
      </c>
      <c r="G25938" t="s">
        <v>14473</v>
      </c>
    </row>
    <row r="25939" spans="1:7" x14ac:dyDescent="0.35">
      <c r="A25939" t="s">
        <v>10</v>
      </c>
      <c r="B25939" t="s">
        <v>9</v>
      </c>
      <c r="C25939" t="s">
        <v>7486</v>
      </c>
      <c r="D25939" s="2">
        <v>48826.15</v>
      </c>
      <c r="E25939" s="3">
        <f t="shared" si="810"/>
        <v>2.2100089314323085E-4</v>
      </c>
      <c r="F25939" s="3">
        <f t="shared" si="811"/>
        <v>99.254552329039996</v>
      </c>
      <c r="G25939" t="s">
        <v>14480</v>
      </c>
    </row>
    <row r="25940" spans="1:7" x14ac:dyDescent="0.35">
      <c r="A25940" t="s">
        <v>3</v>
      </c>
      <c r="B25940" t="s">
        <v>166</v>
      </c>
      <c r="C25940" t="s">
        <v>2022</v>
      </c>
      <c r="D25940" s="2">
        <v>48824.98</v>
      </c>
      <c r="E25940" s="3">
        <f t="shared" si="810"/>
        <v>2.2099559739402724E-4</v>
      </c>
      <c r="F25940" s="3">
        <f t="shared" si="811"/>
        <v>99.254773324637384</v>
      </c>
      <c r="G25940" t="s">
        <v>14473</v>
      </c>
    </row>
    <row r="25941" spans="1:7" x14ac:dyDescent="0.35">
      <c r="A25941" t="s">
        <v>10</v>
      </c>
      <c r="B25941" t="s">
        <v>681</v>
      </c>
      <c r="C25941" t="s">
        <v>809</v>
      </c>
      <c r="D25941" s="2">
        <v>48822.94</v>
      </c>
      <c r="E25941" s="3">
        <f t="shared" si="810"/>
        <v>2.2098636378003122E-4</v>
      </c>
      <c r="F25941" s="3">
        <f t="shared" si="811"/>
        <v>99.25499431100117</v>
      </c>
      <c r="G25941" t="s">
        <v>14480</v>
      </c>
    </row>
    <row r="25942" spans="1:7" x14ac:dyDescent="0.35">
      <c r="A25942" t="s">
        <v>3</v>
      </c>
      <c r="B25942" t="s">
        <v>9</v>
      </c>
      <c r="C25942" t="s">
        <v>4395</v>
      </c>
      <c r="D25942" s="2">
        <v>48810.97</v>
      </c>
      <c r="E25942" s="3">
        <f t="shared" si="810"/>
        <v>2.2093218419202509E-4</v>
      </c>
      <c r="F25942" s="3">
        <f t="shared" si="811"/>
        <v>99.255215243185361</v>
      </c>
      <c r="G25942" t="s">
        <v>14480</v>
      </c>
    </row>
    <row r="25943" spans="1:7" x14ac:dyDescent="0.35">
      <c r="A25943" t="s">
        <v>3</v>
      </c>
      <c r="B25943" t="s">
        <v>9</v>
      </c>
      <c r="C25943" t="s">
        <v>5334</v>
      </c>
      <c r="D25943" s="2">
        <v>48802.34</v>
      </c>
      <c r="E25943" s="3">
        <f t="shared" si="810"/>
        <v>2.2089312238379681E-4</v>
      </c>
      <c r="F25943" s="3">
        <f t="shared" si="811"/>
        <v>99.25543613630775</v>
      </c>
      <c r="G25943" t="s">
        <v>14473</v>
      </c>
    </row>
    <row r="25944" spans="1:7" x14ac:dyDescent="0.35">
      <c r="A25944" t="s">
        <v>3</v>
      </c>
      <c r="B25944" t="s">
        <v>28</v>
      </c>
      <c r="C25944" s="8" t="s">
        <v>12285</v>
      </c>
      <c r="D25944" s="2">
        <v>48796.3</v>
      </c>
      <c r="E25944" s="3">
        <f t="shared" si="810"/>
        <v>2.2086578364431838E-4</v>
      </c>
      <c r="F25944" s="3">
        <f t="shared" si="811"/>
        <v>99.255657002091397</v>
      </c>
      <c r="G25944" t="s">
        <v>14480</v>
      </c>
    </row>
    <row r="25945" spans="1:7" x14ac:dyDescent="0.35">
      <c r="A25945" t="s">
        <v>3</v>
      </c>
      <c r="B25945" t="s">
        <v>13</v>
      </c>
      <c r="C25945" t="s">
        <v>8912</v>
      </c>
      <c r="D25945" s="2">
        <v>48792</v>
      </c>
      <c r="E25945" s="3">
        <f t="shared" si="810"/>
        <v>2.2084632063442477E-4</v>
      </c>
      <c r="F25945" s="3">
        <f t="shared" si="811"/>
        <v>99.255877848412027</v>
      </c>
      <c r="G25945" t="s">
        <v>14473</v>
      </c>
    </row>
    <row r="25946" spans="1:7" x14ac:dyDescent="0.35">
      <c r="A25946" t="s">
        <v>3</v>
      </c>
      <c r="B25946" t="s">
        <v>22</v>
      </c>
      <c r="C25946" t="s">
        <v>748</v>
      </c>
      <c r="D25946" s="2">
        <v>48790.79</v>
      </c>
      <c r="E25946" s="3">
        <f t="shared" si="810"/>
        <v>2.2084084383396633E-4</v>
      </c>
      <c r="F25946" s="3">
        <f t="shared" si="811"/>
        <v>99.256098689255865</v>
      </c>
      <c r="G25946" t="s">
        <v>14473</v>
      </c>
    </row>
    <row r="25947" spans="1:7" x14ac:dyDescent="0.35">
      <c r="A25947" t="s">
        <v>10</v>
      </c>
      <c r="B25947" t="s">
        <v>13</v>
      </c>
      <c r="C25947" t="s">
        <v>1728</v>
      </c>
      <c r="D25947" s="2">
        <v>48789.75</v>
      </c>
      <c r="E25947" s="3">
        <f t="shared" si="810"/>
        <v>2.2083613650134091E-4</v>
      </c>
      <c r="F25947" s="3">
        <f t="shared" si="811"/>
        <v>99.256319525392371</v>
      </c>
      <c r="G25947" t="s">
        <v>14480</v>
      </c>
    </row>
    <row r="25948" spans="1:7" x14ac:dyDescent="0.35">
      <c r="A25948" t="s">
        <v>3</v>
      </c>
      <c r="B25948" t="s">
        <v>483</v>
      </c>
      <c r="C25948" t="s">
        <v>2636</v>
      </c>
      <c r="D25948" s="2">
        <v>48789.48</v>
      </c>
      <c r="E25948" s="3">
        <f t="shared" si="810"/>
        <v>2.2083491440537086E-4</v>
      </c>
      <c r="F25948" s="3">
        <f t="shared" si="811"/>
        <v>99.256540360306772</v>
      </c>
      <c r="G25948" t="s">
        <v>14473</v>
      </c>
    </row>
    <row r="25949" spans="1:7" x14ac:dyDescent="0.35">
      <c r="A25949" t="s">
        <v>3</v>
      </c>
      <c r="B25949" t="s">
        <v>55</v>
      </c>
      <c r="C25949" t="s">
        <v>13063</v>
      </c>
      <c r="D25949" s="2">
        <v>48788.08</v>
      </c>
      <c r="E25949" s="3">
        <f t="shared" si="810"/>
        <v>2.2082857761145203E-4</v>
      </c>
      <c r="F25949" s="3">
        <f t="shared" si="811"/>
        <v>99.256761188884383</v>
      </c>
      <c r="G25949" t="s">
        <v>14473</v>
      </c>
    </row>
    <row r="25950" spans="1:7" x14ac:dyDescent="0.35">
      <c r="A25950" t="s">
        <v>3</v>
      </c>
      <c r="B25950" t="s">
        <v>33</v>
      </c>
      <c r="C25950" t="s">
        <v>6265</v>
      </c>
      <c r="D25950" s="2">
        <v>48786.36</v>
      </c>
      <c r="E25950" s="3">
        <f t="shared" si="810"/>
        <v>2.2082079240749456E-4</v>
      </c>
      <c r="F25950" s="3">
        <f t="shared" si="811"/>
        <v>99.25698200967679</v>
      </c>
      <c r="G25950" t="s">
        <v>14480</v>
      </c>
    </row>
    <row r="25951" spans="1:7" x14ac:dyDescent="0.35">
      <c r="A25951" t="s">
        <v>10</v>
      </c>
      <c r="B25951" t="s">
        <v>16</v>
      </c>
      <c r="C25951" t="s">
        <v>1623</v>
      </c>
      <c r="D25951" s="2">
        <v>48775</v>
      </c>
      <c r="E25951" s="3">
        <f t="shared" si="810"/>
        <v>2.2076937385112454E-4</v>
      </c>
      <c r="F25951" s="3">
        <f t="shared" si="811"/>
        <v>99.257202779050644</v>
      </c>
      <c r="G25951" t="s">
        <v>14473</v>
      </c>
    </row>
    <row r="25952" spans="1:7" x14ac:dyDescent="0.35">
      <c r="A25952" t="s">
        <v>3</v>
      </c>
      <c r="B25952" t="s">
        <v>13</v>
      </c>
      <c r="C25952" t="s">
        <v>13746</v>
      </c>
      <c r="D25952" s="2">
        <v>48774.7</v>
      </c>
      <c r="E25952" s="3">
        <f t="shared" si="810"/>
        <v>2.2076801596671334E-4</v>
      </c>
      <c r="F25952" s="3">
        <f t="shared" si="811"/>
        <v>99.257423547066608</v>
      </c>
      <c r="G25952" t="s">
        <v>14473</v>
      </c>
    </row>
    <row r="25953" spans="1:7" x14ac:dyDescent="0.35">
      <c r="A25953" t="s">
        <v>3</v>
      </c>
      <c r="B25953" t="s">
        <v>9</v>
      </c>
      <c r="C25953" t="s">
        <v>7641</v>
      </c>
      <c r="D25953" s="2">
        <v>48774.35</v>
      </c>
      <c r="E25953" s="3">
        <f t="shared" si="810"/>
        <v>2.2076643176823364E-4</v>
      </c>
      <c r="F25953" s="3">
        <f t="shared" si="811"/>
        <v>99.257644313498375</v>
      </c>
      <c r="G25953" t="s">
        <v>14480</v>
      </c>
    </row>
    <row r="25954" spans="1:7" x14ac:dyDescent="0.35">
      <c r="A25954" t="s">
        <v>10</v>
      </c>
      <c r="B25954" t="s">
        <v>6</v>
      </c>
      <c r="C25954" t="s">
        <v>5432</v>
      </c>
      <c r="D25954" s="2">
        <v>48772.79</v>
      </c>
      <c r="E25954" s="3">
        <f t="shared" si="810"/>
        <v>2.2075937076929551E-4</v>
      </c>
      <c r="F25954" s="3">
        <f t="shared" si="811"/>
        <v>99.257865072869137</v>
      </c>
      <c r="G25954" t="s">
        <v>14480</v>
      </c>
    </row>
    <row r="25955" spans="1:7" x14ac:dyDescent="0.35">
      <c r="A25955" t="s">
        <v>10</v>
      </c>
      <c r="B25955" t="s">
        <v>8</v>
      </c>
      <c r="C25955" t="s">
        <v>11134</v>
      </c>
      <c r="D25955" s="2">
        <v>48770.19</v>
      </c>
      <c r="E25955" s="3">
        <f t="shared" si="810"/>
        <v>2.2074760243773195E-4</v>
      </c>
      <c r="F25955" s="3">
        <f t="shared" si="811"/>
        <v>99.258085820471578</v>
      </c>
      <c r="G25955" t="s">
        <v>14480</v>
      </c>
    </row>
    <row r="25956" spans="1:7" x14ac:dyDescent="0.35">
      <c r="A25956" t="s">
        <v>10</v>
      </c>
      <c r="B25956" t="s">
        <v>9</v>
      </c>
      <c r="C25956" s="8" t="s">
        <v>10777</v>
      </c>
      <c r="D25956" s="2">
        <v>48769.66</v>
      </c>
      <c r="E25956" s="3">
        <f t="shared" si="810"/>
        <v>2.2074520350860553E-4</v>
      </c>
      <c r="F25956" s="3">
        <f t="shared" si="811"/>
        <v>99.258306565675085</v>
      </c>
      <c r="G25956" t="s">
        <v>14480</v>
      </c>
    </row>
    <row r="25957" spans="1:7" x14ac:dyDescent="0.35">
      <c r="A25957" t="s">
        <v>3</v>
      </c>
      <c r="B25957" t="s">
        <v>9</v>
      </c>
      <c r="C25957" t="s">
        <v>2400</v>
      </c>
      <c r="D25957" s="2">
        <v>48766.43</v>
      </c>
      <c r="E25957" s="3">
        <f t="shared" si="810"/>
        <v>2.2073058361977846E-4</v>
      </c>
      <c r="F25957" s="3">
        <f t="shared" si="811"/>
        <v>99.258527296258706</v>
      </c>
      <c r="G25957" t="s">
        <v>14480</v>
      </c>
    </row>
    <row r="25958" spans="1:7" x14ac:dyDescent="0.35">
      <c r="A25958" t="s">
        <v>3</v>
      </c>
      <c r="B25958" t="s">
        <v>6</v>
      </c>
      <c r="C25958" t="s">
        <v>1847</v>
      </c>
      <c r="D25958" s="2">
        <v>48766.11</v>
      </c>
      <c r="E25958" s="3">
        <f t="shared" si="810"/>
        <v>2.2072913520973991E-4</v>
      </c>
      <c r="F25958" s="3">
        <f t="shared" si="811"/>
        <v>99.258748025393913</v>
      </c>
      <c r="G25958" t="s">
        <v>14473</v>
      </c>
    </row>
    <row r="25959" spans="1:7" x14ac:dyDescent="0.35">
      <c r="A25959" t="s">
        <v>3</v>
      </c>
      <c r="B25959" t="s">
        <v>29</v>
      </c>
      <c r="C25959" t="s">
        <v>12349</v>
      </c>
      <c r="D25959" s="2">
        <v>48763</v>
      </c>
      <c r="E25959" s="3">
        <f t="shared" si="810"/>
        <v>2.2071505847467732E-4</v>
      </c>
      <c r="F25959" s="3">
        <f t="shared" si="811"/>
        <v>99.258968740452389</v>
      </c>
      <c r="G25959" t="s">
        <v>14473</v>
      </c>
    </row>
    <row r="25960" spans="1:7" x14ac:dyDescent="0.35">
      <c r="A25960" t="s">
        <v>10</v>
      </c>
      <c r="B25960" t="s">
        <v>9</v>
      </c>
      <c r="C25960" t="s">
        <v>8218</v>
      </c>
      <c r="D25960" s="2">
        <v>48761.279999999999</v>
      </c>
      <c r="E25960" s="3">
        <f t="shared" si="810"/>
        <v>2.2070727327071985E-4</v>
      </c>
      <c r="F25960" s="3">
        <f t="shared" si="811"/>
        <v>99.25918944772566</v>
      </c>
      <c r="G25960" t="s">
        <v>14480</v>
      </c>
    </row>
    <row r="25961" spans="1:7" x14ac:dyDescent="0.35">
      <c r="A25961" t="s">
        <v>10</v>
      </c>
      <c r="B25961" t="s">
        <v>9</v>
      </c>
      <c r="C25961" s="8" t="s">
        <v>6280</v>
      </c>
      <c r="D25961" s="2">
        <v>48760.480000000003</v>
      </c>
      <c r="E25961" s="3">
        <f t="shared" si="810"/>
        <v>2.2070365224562344E-4</v>
      </c>
      <c r="F25961" s="3">
        <f t="shared" si="811"/>
        <v>99.259410151377907</v>
      </c>
      <c r="G25961" t="s">
        <v>14480</v>
      </c>
    </row>
    <row r="25962" spans="1:7" x14ac:dyDescent="0.35">
      <c r="A25962" t="s">
        <v>3</v>
      </c>
      <c r="B25962" t="s">
        <v>22</v>
      </c>
      <c r="C25962" t="s">
        <v>4919</v>
      </c>
      <c r="D25962" s="2">
        <v>48757.5</v>
      </c>
      <c r="E25962" s="3">
        <f t="shared" si="810"/>
        <v>2.2069016392713898E-4</v>
      </c>
      <c r="F25962" s="3">
        <f t="shared" si="811"/>
        <v>99.259630841541835</v>
      </c>
      <c r="G25962" t="s">
        <v>14473</v>
      </c>
    </row>
    <row r="25963" spans="1:7" x14ac:dyDescent="0.35">
      <c r="A25963" t="s">
        <v>3</v>
      </c>
      <c r="B25963" t="s">
        <v>32</v>
      </c>
      <c r="C25963" t="s">
        <v>3402</v>
      </c>
      <c r="D25963" s="2">
        <v>48753.15</v>
      </c>
      <c r="E25963" s="3">
        <f t="shared" si="810"/>
        <v>2.2067047460317689E-4</v>
      </c>
      <c r="F25963" s="3">
        <f t="shared" si="811"/>
        <v>99.259851512016439</v>
      </c>
      <c r="G25963" t="s">
        <v>14473</v>
      </c>
    </row>
    <row r="25964" spans="1:7" x14ac:dyDescent="0.35">
      <c r="A25964" t="s">
        <v>3</v>
      </c>
      <c r="B25964" t="s">
        <v>15</v>
      </c>
      <c r="C25964" s="7" t="s">
        <v>3861</v>
      </c>
      <c r="D25964" s="2">
        <v>48748.67</v>
      </c>
      <c r="E25964" s="3">
        <f t="shared" si="810"/>
        <v>2.2065019686263659E-4</v>
      </c>
      <c r="F25964" s="3">
        <f t="shared" si="811"/>
        <v>99.260072162213305</v>
      </c>
      <c r="G25964" t="s">
        <v>14480</v>
      </c>
    </row>
    <row r="25965" spans="1:7" x14ac:dyDescent="0.35">
      <c r="A25965" t="s">
        <v>10</v>
      </c>
      <c r="B25965" t="s">
        <v>9</v>
      </c>
      <c r="C25965" t="s">
        <v>4389</v>
      </c>
      <c r="D25965" s="2">
        <v>48748.18</v>
      </c>
      <c r="E25965" s="3">
        <f t="shared" si="810"/>
        <v>2.2064797898476498E-4</v>
      </c>
      <c r="F25965" s="3">
        <f t="shared" si="811"/>
        <v>99.260292810192283</v>
      </c>
      <c r="G25965" t="s">
        <v>14480</v>
      </c>
    </row>
    <row r="25966" spans="1:7" x14ac:dyDescent="0.35">
      <c r="A25966" t="s">
        <v>3</v>
      </c>
      <c r="B25966" t="s">
        <v>9</v>
      </c>
      <c r="C25966" t="s">
        <v>14009</v>
      </c>
      <c r="D25966" s="2">
        <v>48744.38</v>
      </c>
      <c r="E25966" s="3">
        <f t="shared" si="810"/>
        <v>2.2063077911555669E-4</v>
      </c>
      <c r="F25966" s="3">
        <f t="shared" si="811"/>
        <v>99.260513440971394</v>
      </c>
      <c r="G25966" t="s">
        <v>14480</v>
      </c>
    </row>
    <row r="25967" spans="1:7" x14ac:dyDescent="0.35">
      <c r="A25967" t="s">
        <v>10</v>
      </c>
      <c r="B25967" t="s">
        <v>37</v>
      </c>
      <c r="C25967" t="s">
        <v>723</v>
      </c>
      <c r="D25967" s="2">
        <v>48741.11</v>
      </c>
      <c r="E25967" s="3">
        <f t="shared" si="810"/>
        <v>2.2061597817547482E-4</v>
      </c>
      <c r="F25967" s="3">
        <f t="shared" si="811"/>
        <v>99.260734056949573</v>
      </c>
      <c r="G25967" t="s">
        <v>14473</v>
      </c>
    </row>
    <row r="25968" spans="1:7" x14ac:dyDescent="0.35">
      <c r="A25968" t="s">
        <v>10</v>
      </c>
      <c r="B25968" t="s">
        <v>9</v>
      </c>
      <c r="C25968" t="s">
        <v>212</v>
      </c>
      <c r="D25968" s="2">
        <v>48733.26</v>
      </c>
      <c r="E25968" s="3">
        <f t="shared" si="810"/>
        <v>2.2058044686671559E-4</v>
      </c>
      <c r="F25968" s="3">
        <f t="shared" si="811"/>
        <v>99.260954637396438</v>
      </c>
      <c r="G25968" t="s">
        <v>14480</v>
      </c>
    </row>
    <row r="25969" spans="1:7" x14ac:dyDescent="0.35">
      <c r="A25969" t="s">
        <v>3</v>
      </c>
      <c r="B25969" t="s">
        <v>13</v>
      </c>
      <c r="C25969" t="s">
        <v>3789</v>
      </c>
      <c r="D25969" s="2">
        <v>48732.75</v>
      </c>
      <c r="E25969" s="3">
        <f t="shared" si="810"/>
        <v>2.2057813846321662E-4</v>
      </c>
      <c r="F25969" s="3">
        <f t="shared" si="811"/>
        <v>99.261175215534905</v>
      </c>
      <c r="G25969" t="s">
        <v>14473</v>
      </c>
    </row>
    <row r="25970" spans="1:7" x14ac:dyDescent="0.35">
      <c r="A25970" t="s">
        <v>10</v>
      </c>
      <c r="B25970" t="s">
        <v>180</v>
      </c>
      <c r="C25970" t="s">
        <v>13953</v>
      </c>
      <c r="D25970" s="2">
        <v>48730.91</v>
      </c>
      <c r="E25970" s="3">
        <f t="shared" si="810"/>
        <v>2.2056981010549473E-4</v>
      </c>
      <c r="F25970" s="3">
        <f t="shared" si="811"/>
        <v>99.261395785345016</v>
      </c>
      <c r="G25970" t="s">
        <v>14480</v>
      </c>
    </row>
    <row r="25971" spans="1:7" x14ac:dyDescent="0.35">
      <c r="A25971" t="s">
        <v>10</v>
      </c>
      <c r="B25971" t="s">
        <v>180</v>
      </c>
      <c r="C25971" t="s">
        <v>12462</v>
      </c>
      <c r="D25971" s="2">
        <v>48730.879999999997</v>
      </c>
      <c r="E25971" s="3">
        <f t="shared" si="810"/>
        <v>2.2056967431705358E-4</v>
      </c>
      <c r="F25971" s="3">
        <f t="shared" si="811"/>
        <v>99.261616355019328</v>
      </c>
      <c r="G25971" t="s">
        <v>14480</v>
      </c>
    </row>
    <row r="25972" spans="1:7" x14ac:dyDescent="0.35">
      <c r="A25972" t="s">
        <v>3</v>
      </c>
      <c r="B25972" t="s">
        <v>9</v>
      </c>
      <c r="C25972" t="s">
        <v>3812</v>
      </c>
      <c r="D25972" s="2">
        <v>48730.400000000001</v>
      </c>
      <c r="E25972" s="3">
        <f t="shared" si="810"/>
        <v>2.2056750170199567E-4</v>
      </c>
      <c r="F25972" s="3">
        <f t="shared" si="811"/>
        <v>99.261836922521027</v>
      </c>
      <c r="G25972" t="s">
        <v>14480</v>
      </c>
    </row>
    <row r="25973" spans="1:7" x14ac:dyDescent="0.35">
      <c r="A25973" t="s">
        <v>10</v>
      </c>
      <c r="B25973" t="s">
        <v>68</v>
      </c>
      <c r="C25973" t="s">
        <v>4231</v>
      </c>
      <c r="D25973" s="2">
        <v>48729.85</v>
      </c>
      <c r="E25973" s="3">
        <f t="shared" si="810"/>
        <v>2.2056501224724184E-4</v>
      </c>
      <c r="F25973" s="3">
        <f t="shared" si="811"/>
        <v>99.262057487533269</v>
      </c>
      <c r="G25973" t="s">
        <v>14480</v>
      </c>
    </row>
    <row r="25974" spans="1:7" x14ac:dyDescent="0.35">
      <c r="A25974" t="s">
        <v>10</v>
      </c>
      <c r="B25974" t="s">
        <v>6</v>
      </c>
      <c r="C25974" t="s">
        <v>10482</v>
      </c>
      <c r="D25974" s="2">
        <v>48726.01</v>
      </c>
      <c r="E25974" s="3">
        <f t="shared" si="810"/>
        <v>2.2054763132677875E-4</v>
      </c>
      <c r="F25974" s="3">
        <f t="shared" si="811"/>
        <v>99.262278035164599</v>
      </c>
      <c r="G25974" t="s">
        <v>14480</v>
      </c>
    </row>
    <row r="25975" spans="1:7" x14ac:dyDescent="0.35">
      <c r="A25975" t="s">
        <v>3</v>
      </c>
      <c r="B25975" t="s">
        <v>6</v>
      </c>
      <c r="C25975" s="8" t="s">
        <v>8010</v>
      </c>
      <c r="D25975" s="2">
        <v>48725</v>
      </c>
      <c r="E25975" s="3">
        <f t="shared" si="810"/>
        <v>2.2054305978259445E-4</v>
      </c>
      <c r="F25975" s="3">
        <f t="shared" si="811"/>
        <v>99.262498578224381</v>
      </c>
      <c r="G25975" t="s">
        <v>14480</v>
      </c>
    </row>
    <row r="25976" spans="1:7" x14ac:dyDescent="0.35">
      <c r="A25976" t="s">
        <v>3</v>
      </c>
      <c r="B25976" t="s">
        <v>8</v>
      </c>
      <c r="C25976" t="s">
        <v>9706</v>
      </c>
      <c r="D25976" s="2">
        <v>48723.83</v>
      </c>
      <c r="E25976" s="3">
        <f t="shared" si="810"/>
        <v>2.2053776403339084E-4</v>
      </c>
      <c r="F25976" s="3">
        <f t="shared" si="811"/>
        <v>99.262719115988418</v>
      </c>
      <c r="G25976" t="s">
        <v>14480</v>
      </c>
    </row>
    <row r="25977" spans="1:7" x14ac:dyDescent="0.35">
      <c r="A25977" t="s">
        <v>10</v>
      </c>
      <c r="B25977" t="s">
        <v>180</v>
      </c>
      <c r="C25977" t="s">
        <v>301</v>
      </c>
      <c r="D25977" s="2">
        <v>48722.99</v>
      </c>
      <c r="E25977" s="3">
        <f t="shared" si="810"/>
        <v>2.2053396195703949E-4</v>
      </c>
      <c r="F25977" s="3">
        <f t="shared" si="811"/>
        <v>99.262939649950368</v>
      </c>
      <c r="G25977" t="s">
        <v>14473</v>
      </c>
    </row>
    <row r="25978" spans="1:7" x14ac:dyDescent="0.35">
      <c r="A25978" t="s">
        <v>10</v>
      </c>
      <c r="B25978" t="s">
        <v>180</v>
      </c>
      <c r="C25978" t="s">
        <v>6376</v>
      </c>
      <c r="D25978" s="2">
        <v>48722.55</v>
      </c>
      <c r="E25978" s="3">
        <f t="shared" si="810"/>
        <v>2.2053197039323646E-4</v>
      </c>
      <c r="F25978" s="3">
        <f t="shared" si="811"/>
        <v>99.263160181920767</v>
      </c>
      <c r="G25978" t="s">
        <v>14480</v>
      </c>
    </row>
    <row r="25979" spans="1:7" x14ac:dyDescent="0.35">
      <c r="A25979" t="s">
        <v>3</v>
      </c>
      <c r="B25979" t="s">
        <v>6</v>
      </c>
      <c r="C25979" t="s">
        <v>571</v>
      </c>
      <c r="D25979" s="2">
        <v>48722.12</v>
      </c>
      <c r="E25979" s="3">
        <f t="shared" si="810"/>
        <v>2.2053002409224708E-4</v>
      </c>
      <c r="F25979" s="3">
        <f t="shared" si="811"/>
        <v>99.263380711944862</v>
      </c>
      <c r="G25979" t="s">
        <v>14473</v>
      </c>
    </row>
    <row r="25980" spans="1:7" x14ac:dyDescent="0.35">
      <c r="A25980" t="s">
        <v>10</v>
      </c>
      <c r="B25980" t="s">
        <v>37</v>
      </c>
      <c r="C25980" t="s">
        <v>398</v>
      </c>
      <c r="D25980" s="2">
        <v>48720.06</v>
      </c>
      <c r="E25980" s="3">
        <f t="shared" si="810"/>
        <v>2.2052069995262362E-4</v>
      </c>
      <c r="F25980" s="3">
        <f t="shared" si="811"/>
        <v>99.263601232644817</v>
      </c>
      <c r="G25980" t="s">
        <v>14473</v>
      </c>
    </row>
    <row r="25981" spans="1:7" x14ac:dyDescent="0.35">
      <c r="A25981" t="s">
        <v>10</v>
      </c>
      <c r="B25981" t="s">
        <v>73</v>
      </c>
      <c r="C25981" t="s">
        <v>5681</v>
      </c>
      <c r="D25981" s="2">
        <v>48713.52</v>
      </c>
      <c r="E25981" s="3">
        <f t="shared" si="810"/>
        <v>2.2049109807245989E-4</v>
      </c>
      <c r="F25981" s="3">
        <f t="shared" si="811"/>
        <v>99.263821723742893</v>
      </c>
      <c r="G25981" t="s">
        <v>14473</v>
      </c>
    </row>
    <row r="25982" spans="1:7" x14ac:dyDescent="0.35">
      <c r="A25982" t="s">
        <v>10</v>
      </c>
      <c r="B25982" t="s">
        <v>9</v>
      </c>
      <c r="C25982" t="s">
        <v>10764</v>
      </c>
      <c r="D25982" s="2">
        <v>48707.49</v>
      </c>
      <c r="E25982" s="3">
        <f t="shared" si="810"/>
        <v>2.2046380459579519E-4</v>
      </c>
      <c r="F25982" s="3">
        <f t="shared" si="811"/>
        <v>99.264042187547489</v>
      </c>
      <c r="G25982" t="s">
        <v>14473</v>
      </c>
    </row>
    <row r="25983" spans="1:7" x14ac:dyDescent="0.35">
      <c r="A25983" t="s">
        <v>3</v>
      </c>
      <c r="B25983" t="s">
        <v>9</v>
      </c>
      <c r="C25983" t="s">
        <v>13837</v>
      </c>
      <c r="D25983" s="2">
        <v>48704.68</v>
      </c>
      <c r="E25983" s="3">
        <f t="shared" si="810"/>
        <v>2.2045108574514377E-4</v>
      </c>
      <c r="F25983" s="3">
        <f t="shared" si="811"/>
        <v>99.264262638633227</v>
      </c>
      <c r="G25983" t="s">
        <v>14473</v>
      </c>
    </row>
    <row r="25984" spans="1:7" x14ac:dyDescent="0.35">
      <c r="A25984" t="s">
        <v>3</v>
      </c>
      <c r="B25984" t="s">
        <v>8</v>
      </c>
      <c r="C25984" t="s">
        <v>9861</v>
      </c>
      <c r="D25984" s="2">
        <v>48700</v>
      </c>
      <c r="E25984" s="3">
        <f t="shared" si="810"/>
        <v>2.2042990274832939E-4</v>
      </c>
      <c r="F25984" s="3">
        <f t="shared" si="811"/>
        <v>99.264483068535981</v>
      </c>
      <c r="G25984" t="s">
        <v>14480</v>
      </c>
    </row>
    <row r="25985" spans="1:7" x14ac:dyDescent="0.35">
      <c r="A25985" t="s">
        <v>3</v>
      </c>
      <c r="B25985" t="s">
        <v>33</v>
      </c>
      <c r="C25985" s="8" t="s">
        <v>10030</v>
      </c>
      <c r="D25985" s="2">
        <v>48697.82</v>
      </c>
      <c r="E25985" s="3">
        <f t="shared" si="810"/>
        <v>2.2042003545494145E-4</v>
      </c>
      <c r="F25985" s="3">
        <f t="shared" si="811"/>
        <v>99.264703488571442</v>
      </c>
      <c r="G25985" t="s">
        <v>14480</v>
      </c>
    </row>
    <row r="25986" spans="1:7" x14ac:dyDescent="0.35">
      <c r="A25986" t="s">
        <v>3</v>
      </c>
      <c r="B25986" t="s">
        <v>6</v>
      </c>
      <c r="C25986" t="s">
        <v>6836</v>
      </c>
      <c r="D25986" s="2">
        <v>48691.79</v>
      </c>
      <c r="E25986" s="3">
        <f t="shared" si="810"/>
        <v>2.2039274197827675E-4</v>
      </c>
      <c r="F25986" s="3">
        <f t="shared" si="811"/>
        <v>99.264923881313422</v>
      </c>
      <c r="G25986" t="s">
        <v>14480</v>
      </c>
    </row>
    <row r="25987" spans="1:7" x14ac:dyDescent="0.35">
      <c r="A25987" t="s">
        <v>10</v>
      </c>
      <c r="B25987" t="s">
        <v>1478</v>
      </c>
      <c r="C25987" s="8" t="s">
        <v>679</v>
      </c>
      <c r="D25987" s="2">
        <v>48688.49</v>
      </c>
      <c r="E25987" s="3">
        <f t="shared" ref="E25987:E26050" si="812">(D25987/$D$29638)*100</f>
        <v>2.2037780524975374E-4</v>
      </c>
      <c r="F25987" s="3">
        <f t="shared" si="811"/>
        <v>99.265144259118671</v>
      </c>
      <c r="G25987" t="s">
        <v>14480</v>
      </c>
    </row>
    <row r="25988" spans="1:7" x14ac:dyDescent="0.35">
      <c r="A25988" t="s">
        <v>10</v>
      </c>
      <c r="B25988" t="s">
        <v>18</v>
      </c>
      <c r="C25988" t="s">
        <v>422</v>
      </c>
      <c r="D25988" s="2">
        <v>48688.06</v>
      </c>
      <c r="E25988" s="3">
        <f t="shared" si="812"/>
        <v>2.2037585894876436E-4</v>
      </c>
      <c r="F25988" s="3">
        <f t="shared" ref="F25988:F26051" si="813">E25988+F25987</f>
        <v>99.265364634977615</v>
      </c>
      <c r="G25988" t="s">
        <v>14473</v>
      </c>
    </row>
    <row r="25989" spans="1:7" x14ac:dyDescent="0.35">
      <c r="A25989" t="s">
        <v>10</v>
      </c>
      <c r="B25989" t="s">
        <v>6</v>
      </c>
      <c r="C25989" t="s">
        <v>2668</v>
      </c>
      <c r="D25989" s="2">
        <v>48687.7</v>
      </c>
      <c r="E25989" s="3">
        <f t="shared" si="812"/>
        <v>2.2037422948747095E-4</v>
      </c>
      <c r="F25989" s="3">
        <f t="shared" si="813"/>
        <v>99.265585009207101</v>
      </c>
      <c r="G25989" t="s">
        <v>14473</v>
      </c>
    </row>
    <row r="25990" spans="1:7" x14ac:dyDescent="0.35">
      <c r="A25990" t="s">
        <v>3</v>
      </c>
      <c r="B25990" t="s">
        <v>22</v>
      </c>
      <c r="C25990" t="s">
        <v>13088</v>
      </c>
      <c r="D25990" s="2">
        <v>48684.81</v>
      </c>
      <c r="E25990" s="3">
        <f t="shared" si="812"/>
        <v>2.2036114853430991E-4</v>
      </c>
      <c r="F25990" s="3">
        <f t="shared" si="813"/>
        <v>99.265805370355636</v>
      </c>
      <c r="G25990" t="s">
        <v>14473</v>
      </c>
    </row>
    <row r="25991" spans="1:7" x14ac:dyDescent="0.35">
      <c r="A25991" t="s">
        <v>3</v>
      </c>
      <c r="B25991" t="s">
        <v>29</v>
      </c>
      <c r="C25991" t="s">
        <v>12977</v>
      </c>
      <c r="D25991" s="2">
        <v>48682.58</v>
      </c>
      <c r="E25991" s="3">
        <f t="shared" si="812"/>
        <v>2.2035105492685352E-4</v>
      </c>
      <c r="F25991" s="3">
        <f t="shared" si="813"/>
        <v>99.266025721410557</v>
      </c>
      <c r="G25991" t="s">
        <v>14473</v>
      </c>
    </row>
    <row r="25992" spans="1:7" x14ac:dyDescent="0.35">
      <c r="A25992" t="s">
        <v>3</v>
      </c>
      <c r="B25992" t="s">
        <v>36</v>
      </c>
      <c r="C25992" t="s">
        <v>493</v>
      </c>
      <c r="D25992" s="2">
        <v>48680.02</v>
      </c>
      <c r="E25992" s="3">
        <f t="shared" si="812"/>
        <v>2.2033946764654473E-4</v>
      </c>
      <c r="F25992" s="3">
        <f t="shared" si="813"/>
        <v>99.266246060878203</v>
      </c>
      <c r="G25992" t="s">
        <v>14473</v>
      </c>
    </row>
    <row r="25993" spans="1:7" x14ac:dyDescent="0.35">
      <c r="A25993" t="s">
        <v>10</v>
      </c>
      <c r="B25993" t="s">
        <v>9</v>
      </c>
      <c r="C25993" s="8" t="s">
        <v>3321</v>
      </c>
      <c r="D25993" s="2">
        <v>48674.34</v>
      </c>
      <c r="E25993" s="3">
        <f t="shared" si="812"/>
        <v>2.2031375836835968E-4</v>
      </c>
      <c r="F25993" s="3">
        <f t="shared" si="813"/>
        <v>99.266466374636565</v>
      </c>
      <c r="G25993" t="s">
        <v>14480</v>
      </c>
    </row>
    <row r="25994" spans="1:7" x14ac:dyDescent="0.35">
      <c r="A25994" t="s">
        <v>10</v>
      </c>
      <c r="B25994" t="s">
        <v>134</v>
      </c>
      <c r="C25994" t="s">
        <v>11693</v>
      </c>
      <c r="D25994" s="2">
        <v>48669.61</v>
      </c>
      <c r="E25994" s="3">
        <f t="shared" si="812"/>
        <v>2.2029234905747677E-4</v>
      </c>
      <c r="F25994" s="3">
        <f t="shared" si="813"/>
        <v>99.26668666698562</v>
      </c>
      <c r="G25994" t="s">
        <v>14480</v>
      </c>
    </row>
    <row r="25995" spans="1:7" x14ac:dyDescent="0.35">
      <c r="A25995" t="s">
        <v>10</v>
      </c>
      <c r="B25995" t="s">
        <v>28</v>
      </c>
      <c r="C25995" t="s">
        <v>8926</v>
      </c>
      <c r="D25995" s="2">
        <v>48661.279999999999</v>
      </c>
      <c r="E25995" s="3">
        <f t="shared" si="812"/>
        <v>2.2025464513365965E-4</v>
      </c>
      <c r="F25995" s="3">
        <f t="shared" si="813"/>
        <v>99.266906921630749</v>
      </c>
      <c r="G25995" t="s">
        <v>14480</v>
      </c>
    </row>
    <row r="25996" spans="1:7" x14ac:dyDescent="0.35">
      <c r="A25996" t="s">
        <v>3</v>
      </c>
      <c r="B25996" t="s">
        <v>6</v>
      </c>
      <c r="C25996" t="s">
        <v>1679</v>
      </c>
      <c r="D25996" s="2">
        <v>48659.71</v>
      </c>
      <c r="E25996" s="3">
        <f t="shared" si="812"/>
        <v>2.2024753887190781E-4</v>
      </c>
      <c r="F25996" s="3">
        <f t="shared" si="813"/>
        <v>99.267127169169626</v>
      </c>
      <c r="G25996" t="s">
        <v>14473</v>
      </c>
    </row>
    <row r="25997" spans="1:7" x14ac:dyDescent="0.35">
      <c r="A25997" t="s">
        <v>10</v>
      </c>
      <c r="B25997" t="s">
        <v>8</v>
      </c>
      <c r="C25997" t="s">
        <v>748</v>
      </c>
      <c r="D25997" s="2">
        <v>48659.22</v>
      </c>
      <c r="E25997" s="3">
        <f t="shared" si="812"/>
        <v>2.2024532099403622E-4</v>
      </c>
      <c r="F25997" s="3">
        <f t="shared" si="813"/>
        <v>99.267347414490615</v>
      </c>
      <c r="G25997" t="s">
        <v>14473</v>
      </c>
    </row>
    <row r="25998" spans="1:7" x14ac:dyDescent="0.35">
      <c r="A25998" t="s">
        <v>3</v>
      </c>
      <c r="B25998" t="s">
        <v>166</v>
      </c>
      <c r="C25998" t="s">
        <v>4970</v>
      </c>
      <c r="D25998" s="2">
        <v>48656</v>
      </c>
      <c r="E25998" s="3">
        <f t="shared" si="812"/>
        <v>2.2023074636802286E-4</v>
      </c>
      <c r="F25998" s="3">
        <f t="shared" si="813"/>
        <v>99.26756764523698</v>
      </c>
      <c r="G25998" t="s">
        <v>14473</v>
      </c>
    </row>
    <row r="25999" spans="1:7" x14ac:dyDescent="0.35">
      <c r="A25999" t="s">
        <v>10</v>
      </c>
      <c r="B25999" t="s">
        <v>9</v>
      </c>
      <c r="C25999" t="s">
        <v>7029</v>
      </c>
      <c r="D25999" s="2">
        <v>48655.38</v>
      </c>
      <c r="E25999" s="3">
        <f t="shared" si="812"/>
        <v>2.2022794007357311E-4</v>
      </c>
      <c r="F25999" s="3">
        <f t="shared" si="813"/>
        <v>99.267787873177056</v>
      </c>
      <c r="G25999" t="s">
        <v>14480</v>
      </c>
    </row>
    <row r="26000" spans="1:7" x14ac:dyDescent="0.35">
      <c r="A26000" t="s">
        <v>3</v>
      </c>
      <c r="B26000" t="s">
        <v>6</v>
      </c>
      <c r="C26000" t="s">
        <v>1720</v>
      </c>
      <c r="D26000" s="2">
        <v>48655.13</v>
      </c>
      <c r="E26000" s="3">
        <f t="shared" si="812"/>
        <v>2.2022680850323044E-4</v>
      </c>
      <c r="F26000" s="3">
        <f t="shared" si="813"/>
        <v>99.268008099985565</v>
      </c>
      <c r="G26000" t="s">
        <v>14480</v>
      </c>
    </row>
    <row r="26001" spans="1:7" x14ac:dyDescent="0.35">
      <c r="A26001" t="s">
        <v>10</v>
      </c>
      <c r="B26001" t="s">
        <v>33</v>
      </c>
      <c r="C26001" t="s">
        <v>2017</v>
      </c>
      <c r="D26001" s="2">
        <v>48652.57</v>
      </c>
      <c r="E26001" s="3">
        <f t="shared" si="812"/>
        <v>2.2021522122292171E-4</v>
      </c>
      <c r="F26001" s="3">
        <f t="shared" si="813"/>
        <v>99.268228315206784</v>
      </c>
      <c r="G26001" t="s">
        <v>14473</v>
      </c>
    </row>
    <row r="26002" spans="1:7" x14ac:dyDescent="0.35">
      <c r="A26002" t="s">
        <v>3</v>
      </c>
      <c r="B26002" t="s">
        <v>8</v>
      </c>
      <c r="C26002" s="8" t="s">
        <v>4353</v>
      </c>
      <c r="D26002" s="2">
        <v>48650.9</v>
      </c>
      <c r="E26002" s="3">
        <f t="shared" si="812"/>
        <v>2.2020766233303281E-4</v>
      </c>
      <c r="F26002" s="3">
        <f t="shared" si="813"/>
        <v>99.268448522869122</v>
      </c>
      <c r="G26002" t="s">
        <v>14480</v>
      </c>
    </row>
    <row r="26003" spans="1:7" x14ac:dyDescent="0.35">
      <c r="A26003" t="s">
        <v>3</v>
      </c>
      <c r="B26003" t="s">
        <v>13</v>
      </c>
      <c r="C26003" t="s">
        <v>1131</v>
      </c>
      <c r="D26003" s="2">
        <v>48643.44</v>
      </c>
      <c r="E26003" s="3">
        <f t="shared" si="812"/>
        <v>2.2017389627400813E-4</v>
      </c>
      <c r="F26003" s="3">
        <f t="shared" si="813"/>
        <v>99.268668696765403</v>
      </c>
      <c r="G26003" t="s">
        <v>14473</v>
      </c>
    </row>
    <row r="26004" spans="1:7" x14ac:dyDescent="0.35">
      <c r="A26004" t="s">
        <v>3</v>
      </c>
      <c r="B26004" t="s">
        <v>96</v>
      </c>
      <c r="C26004" t="s">
        <v>6414</v>
      </c>
      <c r="D26004" s="2">
        <v>48640.11</v>
      </c>
      <c r="E26004" s="3">
        <f t="shared" si="812"/>
        <v>2.20158823757044E-4</v>
      </c>
      <c r="F26004" s="3">
        <f t="shared" si="813"/>
        <v>99.268888855589154</v>
      </c>
      <c r="G26004" t="s">
        <v>14473</v>
      </c>
    </row>
    <row r="26005" spans="1:7" x14ac:dyDescent="0.35">
      <c r="A26005" t="s">
        <v>10</v>
      </c>
      <c r="B26005" t="s">
        <v>67</v>
      </c>
      <c r="C26005" t="s">
        <v>8139</v>
      </c>
      <c r="D26005" s="2">
        <v>48636.800000000003</v>
      </c>
      <c r="E26005" s="3">
        <f t="shared" si="812"/>
        <v>2.2014384176570733E-4</v>
      </c>
      <c r="F26005" s="3">
        <f t="shared" si="813"/>
        <v>99.269108999430912</v>
      </c>
      <c r="G26005" t="s">
        <v>14473</v>
      </c>
    </row>
    <row r="26006" spans="1:7" x14ac:dyDescent="0.35">
      <c r="A26006" t="s">
        <v>3</v>
      </c>
      <c r="B26006" t="s">
        <v>9</v>
      </c>
      <c r="C26006" t="s">
        <v>9407</v>
      </c>
      <c r="D26006" s="2">
        <v>48636.34</v>
      </c>
      <c r="E26006" s="3">
        <f t="shared" si="812"/>
        <v>2.2014175967627681E-4</v>
      </c>
      <c r="F26006" s="3">
        <f t="shared" si="813"/>
        <v>99.269329141190582</v>
      </c>
      <c r="G26006" t="s">
        <v>14480</v>
      </c>
    </row>
    <row r="26007" spans="1:7" x14ac:dyDescent="0.35">
      <c r="A26007" t="s">
        <v>10</v>
      </c>
      <c r="B26007" t="s">
        <v>8</v>
      </c>
      <c r="C26007" t="s">
        <v>2006</v>
      </c>
      <c r="D26007" s="2">
        <v>48635.21</v>
      </c>
      <c r="E26007" s="3">
        <f t="shared" si="812"/>
        <v>2.2013664497832805E-4</v>
      </c>
      <c r="F26007" s="3">
        <f t="shared" si="813"/>
        <v>99.269549277835566</v>
      </c>
      <c r="G26007" t="s">
        <v>14480</v>
      </c>
    </row>
    <row r="26008" spans="1:7" x14ac:dyDescent="0.35">
      <c r="A26008" t="s">
        <v>3</v>
      </c>
      <c r="B26008" t="s">
        <v>23</v>
      </c>
      <c r="C26008" t="s">
        <v>2168</v>
      </c>
      <c r="D26008" s="2">
        <v>48632.03</v>
      </c>
      <c r="E26008" s="3">
        <f t="shared" si="812"/>
        <v>2.2012225140356952E-4</v>
      </c>
      <c r="F26008" s="3">
        <f t="shared" si="813"/>
        <v>99.269769400086972</v>
      </c>
      <c r="G26008" t="s">
        <v>14473</v>
      </c>
    </row>
    <row r="26009" spans="1:7" x14ac:dyDescent="0.35">
      <c r="A26009" t="s">
        <v>10</v>
      </c>
      <c r="B26009" t="s">
        <v>9</v>
      </c>
      <c r="C26009" t="s">
        <v>4281</v>
      </c>
      <c r="D26009" s="2">
        <v>48631.3</v>
      </c>
      <c r="E26009" s="3">
        <f t="shared" si="812"/>
        <v>2.2011894721816899E-4</v>
      </c>
      <c r="F26009" s="3">
        <f t="shared" si="813"/>
        <v>99.269989519034183</v>
      </c>
      <c r="G26009" t="s">
        <v>14480</v>
      </c>
    </row>
    <row r="26010" spans="1:7" x14ac:dyDescent="0.35">
      <c r="A26010" t="s">
        <v>3</v>
      </c>
      <c r="B26010" t="s">
        <v>8</v>
      </c>
      <c r="C26010" t="s">
        <v>13027</v>
      </c>
      <c r="D26010" s="2">
        <v>48630.46</v>
      </c>
      <c r="E26010" s="3">
        <f t="shared" si="812"/>
        <v>2.2011514514181768E-4</v>
      </c>
      <c r="F26010" s="3">
        <f t="shared" si="813"/>
        <v>99.270209634179324</v>
      </c>
      <c r="G26010" t="s">
        <v>14473</v>
      </c>
    </row>
    <row r="26011" spans="1:7" x14ac:dyDescent="0.35">
      <c r="A26011" t="s">
        <v>10</v>
      </c>
      <c r="B26011" t="s">
        <v>6</v>
      </c>
      <c r="C26011" t="s">
        <v>9494</v>
      </c>
      <c r="D26011" s="2">
        <v>48630.26</v>
      </c>
      <c r="E26011" s="3">
        <f t="shared" si="812"/>
        <v>2.2011423988554357E-4</v>
      </c>
      <c r="F26011" s="3">
        <f t="shared" si="813"/>
        <v>99.270429748419204</v>
      </c>
      <c r="G26011" t="s">
        <v>14480</v>
      </c>
    </row>
    <row r="26012" spans="1:7" x14ac:dyDescent="0.35">
      <c r="A26012" t="s">
        <v>3</v>
      </c>
      <c r="B26012" t="s">
        <v>23</v>
      </c>
      <c r="C26012" t="s">
        <v>1296</v>
      </c>
      <c r="D26012" s="2">
        <v>48629.67</v>
      </c>
      <c r="E26012" s="3">
        <f t="shared" si="812"/>
        <v>2.2011156937953491E-4</v>
      </c>
      <c r="F26012" s="3">
        <f t="shared" si="813"/>
        <v>99.27064985998858</v>
      </c>
      <c r="G26012" t="s">
        <v>14480</v>
      </c>
    </row>
    <row r="26013" spans="1:7" x14ac:dyDescent="0.35">
      <c r="A26013" t="s">
        <v>3</v>
      </c>
      <c r="B26013" t="s">
        <v>32</v>
      </c>
      <c r="C26013" t="s">
        <v>7251</v>
      </c>
      <c r="D26013" s="2">
        <v>48622.81</v>
      </c>
      <c r="E26013" s="3">
        <f t="shared" si="812"/>
        <v>2.2008051908933255E-4</v>
      </c>
      <c r="F26013" s="3">
        <f t="shared" si="813"/>
        <v>99.270869940507666</v>
      </c>
      <c r="G26013" t="s">
        <v>14473</v>
      </c>
    </row>
    <row r="26014" spans="1:7" x14ac:dyDescent="0.35">
      <c r="A26014" t="s">
        <v>10</v>
      </c>
      <c r="B26014" t="s">
        <v>6</v>
      </c>
      <c r="C26014" t="s">
        <v>10957</v>
      </c>
      <c r="D26014" s="2">
        <v>48620.65</v>
      </c>
      <c r="E26014" s="3">
        <f t="shared" si="812"/>
        <v>2.200707423215721E-4</v>
      </c>
      <c r="F26014" s="3">
        <f t="shared" si="813"/>
        <v>99.271090011249981</v>
      </c>
      <c r="G26014" t="s">
        <v>14473</v>
      </c>
    </row>
    <row r="26015" spans="1:7" x14ac:dyDescent="0.35">
      <c r="A26015" t="s">
        <v>10</v>
      </c>
      <c r="B26015" t="s">
        <v>9</v>
      </c>
      <c r="C26015" t="s">
        <v>10272</v>
      </c>
      <c r="D26015" s="2">
        <v>48618.5</v>
      </c>
      <c r="E26015" s="3">
        <f t="shared" si="812"/>
        <v>2.2006101081662531E-4</v>
      </c>
      <c r="F26015" s="3">
        <f t="shared" si="813"/>
        <v>99.271310072260803</v>
      </c>
      <c r="G26015" t="s">
        <v>14473</v>
      </c>
    </row>
    <row r="26016" spans="1:7" x14ac:dyDescent="0.35">
      <c r="A26016" t="s">
        <v>3</v>
      </c>
      <c r="B26016" t="s">
        <v>6</v>
      </c>
      <c r="C26016" t="s">
        <v>429</v>
      </c>
      <c r="D26016" s="2">
        <v>48613.99</v>
      </c>
      <c r="E26016" s="3">
        <f t="shared" si="812"/>
        <v>2.2004059728764386E-4</v>
      </c>
      <c r="F26016" s="3">
        <f t="shared" si="813"/>
        <v>99.271530112858088</v>
      </c>
      <c r="G26016" t="s">
        <v>14473</v>
      </c>
    </row>
    <row r="26017" spans="1:7" x14ac:dyDescent="0.35">
      <c r="A26017" t="s">
        <v>3</v>
      </c>
      <c r="B26017" t="s">
        <v>139</v>
      </c>
      <c r="C26017" t="s">
        <v>3585</v>
      </c>
      <c r="D26017" s="2">
        <v>48611.44</v>
      </c>
      <c r="E26017" s="3">
        <f t="shared" si="812"/>
        <v>2.2002905527014884E-4</v>
      </c>
      <c r="F26017" s="3">
        <f t="shared" si="813"/>
        <v>99.271750141913358</v>
      </c>
      <c r="G26017" t="s">
        <v>14480</v>
      </c>
    </row>
    <row r="26018" spans="1:7" x14ac:dyDescent="0.35">
      <c r="A26018" t="s">
        <v>10</v>
      </c>
      <c r="B26018" t="s">
        <v>37</v>
      </c>
      <c r="C26018" t="s">
        <v>2295</v>
      </c>
      <c r="D26018" s="2">
        <v>48606.37</v>
      </c>
      <c r="E26018" s="3">
        <f t="shared" si="812"/>
        <v>2.2000610702359991E-4</v>
      </c>
      <c r="F26018" s="3">
        <f t="shared" si="813"/>
        <v>99.271970148020387</v>
      </c>
      <c r="G26018" t="s">
        <v>14473</v>
      </c>
    </row>
    <row r="26019" spans="1:7" x14ac:dyDescent="0.35">
      <c r="A26019" t="s">
        <v>10</v>
      </c>
      <c r="B26019" t="s">
        <v>6</v>
      </c>
      <c r="C26019" t="s">
        <v>8769</v>
      </c>
      <c r="D26019" s="2">
        <v>48605.81</v>
      </c>
      <c r="E26019" s="3">
        <f t="shared" si="812"/>
        <v>2.2000357230603235E-4</v>
      </c>
      <c r="F26019" s="3">
        <f t="shared" si="813"/>
        <v>99.272190151592696</v>
      </c>
      <c r="G26019" t="s">
        <v>14473</v>
      </c>
    </row>
    <row r="26020" spans="1:7" x14ac:dyDescent="0.35">
      <c r="A26020" t="s">
        <v>3</v>
      </c>
      <c r="B26020" t="s">
        <v>33</v>
      </c>
      <c r="C26020" t="s">
        <v>1698</v>
      </c>
      <c r="D26020" s="2">
        <v>48604.2</v>
      </c>
      <c r="E26020" s="3">
        <f t="shared" si="812"/>
        <v>2.1999628499302568E-4</v>
      </c>
      <c r="F26020" s="3">
        <f t="shared" si="813"/>
        <v>99.272410147877693</v>
      </c>
      <c r="G26020" t="s">
        <v>14480</v>
      </c>
    </row>
    <row r="26021" spans="1:7" x14ac:dyDescent="0.35">
      <c r="A26021" t="s">
        <v>10</v>
      </c>
      <c r="B26021" t="s">
        <v>9</v>
      </c>
      <c r="C26021" t="s">
        <v>3491</v>
      </c>
      <c r="D26021" s="2">
        <v>48601.67</v>
      </c>
      <c r="E26021" s="3">
        <f t="shared" si="812"/>
        <v>2.1998483350115804E-4</v>
      </c>
      <c r="F26021" s="3">
        <f t="shared" si="813"/>
        <v>99.2726301327112</v>
      </c>
      <c r="G26021" t="s">
        <v>14473</v>
      </c>
    </row>
    <row r="26022" spans="1:7" x14ac:dyDescent="0.35">
      <c r="A26022" t="s">
        <v>3</v>
      </c>
      <c r="B26022" t="s">
        <v>23</v>
      </c>
      <c r="C26022" t="s">
        <v>10381</v>
      </c>
      <c r="D26022" s="2">
        <v>48600</v>
      </c>
      <c r="E26022" s="3">
        <f t="shared" si="812"/>
        <v>2.1997727461126916E-4</v>
      </c>
      <c r="F26022" s="3">
        <f t="shared" si="813"/>
        <v>99.272850109985811</v>
      </c>
      <c r="G26022" t="s">
        <v>14480</v>
      </c>
    </row>
    <row r="26023" spans="1:7" x14ac:dyDescent="0.35">
      <c r="A26023" t="s">
        <v>3</v>
      </c>
      <c r="B26023" t="s">
        <v>13</v>
      </c>
      <c r="C26023" s="8" t="s">
        <v>13327</v>
      </c>
      <c r="D26023" s="2">
        <v>48599</v>
      </c>
      <c r="E26023" s="3">
        <f t="shared" si="812"/>
        <v>2.1997274832989854E-4</v>
      </c>
      <c r="F26023" s="3">
        <f t="shared" si="813"/>
        <v>99.273070082734137</v>
      </c>
      <c r="G26023" t="s">
        <v>14480</v>
      </c>
    </row>
    <row r="26024" spans="1:7" x14ac:dyDescent="0.35">
      <c r="A26024" t="s">
        <v>10</v>
      </c>
      <c r="B26024" t="s">
        <v>18</v>
      </c>
      <c r="C26024" t="s">
        <v>6813</v>
      </c>
      <c r="D26024" s="2">
        <v>48598.68</v>
      </c>
      <c r="E26024" s="3">
        <f t="shared" si="812"/>
        <v>2.1997129991985998E-4</v>
      </c>
      <c r="F26024" s="3">
        <f t="shared" si="813"/>
        <v>99.273290054034049</v>
      </c>
      <c r="G26024" t="s">
        <v>14480</v>
      </c>
    </row>
    <row r="26025" spans="1:7" x14ac:dyDescent="0.35">
      <c r="A26025" t="s">
        <v>10</v>
      </c>
      <c r="B26025" t="s">
        <v>8</v>
      </c>
      <c r="C26025" t="s">
        <v>13932</v>
      </c>
      <c r="D26025" s="2">
        <v>48598.55</v>
      </c>
      <c r="E26025" s="3">
        <f t="shared" si="812"/>
        <v>2.1997071150328177E-4</v>
      </c>
      <c r="F26025" s="3">
        <f t="shared" si="813"/>
        <v>99.273510024745548</v>
      </c>
      <c r="G26025" t="s">
        <v>14473</v>
      </c>
    </row>
    <row r="26026" spans="1:7" x14ac:dyDescent="0.35">
      <c r="A26026" t="s">
        <v>3</v>
      </c>
      <c r="B26026" t="s">
        <v>9</v>
      </c>
      <c r="C26026" t="s">
        <v>6098</v>
      </c>
      <c r="D26026" s="2">
        <v>48593.94</v>
      </c>
      <c r="E26026" s="3">
        <f t="shared" si="812"/>
        <v>2.1994984534616331E-4</v>
      </c>
      <c r="F26026" s="3">
        <f t="shared" si="813"/>
        <v>99.273729974590893</v>
      </c>
      <c r="G26026" t="s">
        <v>14480</v>
      </c>
    </row>
    <row r="26027" spans="1:7" x14ac:dyDescent="0.35">
      <c r="A26027" t="s">
        <v>10</v>
      </c>
      <c r="B26027" t="s">
        <v>29</v>
      </c>
      <c r="C26027" t="s">
        <v>3554</v>
      </c>
      <c r="D26027" s="2">
        <v>48592.25</v>
      </c>
      <c r="E26027" s="3">
        <f t="shared" si="812"/>
        <v>2.1994219593064699E-4</v>
      </c>
      <c r="F26027" s="3">
        <f t="shared" si="813"/>
        <v>99.273949916786819</v>
      </c>
      <c r="G26027" t="s">
        <v>14473</v>
      </c>
    </row>
    <row r="26028" spans="1:7" x14ac:dyDescent="0.35">
      <c r="A26028" t="s">
        <v>3</v>
      </c>
      <c r="B26028" t="s">
        <v>4</v>
      </c>
      <c r="C26028" t="s">
        <v>465</v>
      </c>
      <c r="D26028" s="2">
        <v>48590.45</v>
      </c>
      <c r="E26028" s="3">
        <f t="shared" si="812"/>
        <v>2.1993404862417988E-4</v>
      </c>
      <c r="F26028" s="3">
        <f t="shared" si="813"/>
        <v>99.274169850835449</v>
      </c>
      <c r="G26028" t="s">
        <v>14473</v>
      </c>
    </row>
    <row r="26029" spans="1:7" x14ac:dyDescent="0.35">
      <c r="A26029" t="s">
        <v>10</v>
      </c>
      <c r="B26029" t="s">
        <v>37</v>
      </c>
      <c r="C26029" t="s">
        <v>9029</v>
      </c>
      <c r="D26029" s="2">
        <v>48580.9</v>
      </c>
      <c r="E26029" s="3">
        <f t="shared" si="812"/>
        <v>2.1989082263709067E-4</v>
      </c>
      <c r="F26029" s="3">
        <f t="shared" si="813"/>
        <v>99.274389741658084</v>
      </c>
      <c r="G26029" t="s">
        <v>14480</v>
      </c>
    </row>
    <row r="26030" spans="1:7" x14ac:dyDescent="0.35">
      <c r="A26030" t="s">
        <v>10</v>
      </c>
      <c r="B26030" t="s">
        <v>29</v>
      </c>
      <c r="C26030" t="s">
        <v>943</v>
      </c>
      <c r="D26030" s="2">
        <v>48573.26</v>
      </c>
      <c r="E26030" s="3">
        <f t="shared" si="812"/>
        <v>2.1985624184741925E-4</v>
      </c>
      <c r="F26030" s="3">
        <f t="shared" si="813"/>
        <v>99.274609597899925</v>
      </c>
      <c r="G26030" t="s">
        <v>14480</v>
      </c>
    </row>
    <row r="26031" spans="1:7" x14ac:dyDescent="0.35">
      <c r="A26031" t="s">
        <v>3</v>
      </c>
      <c r="B26031" t="s">
        <v>76</v>
      </c>
      <c r="C26031" t="s">
        <v>2239</v>
      </c>
      <c r="D26031" s="2">
        <v>48571.6</v>
      </c>
      <c r="E26031" s="3">
        <f t="shared" si="812"/>
        <v>2.1984872822034405E-4</v>
      </c>
      <c r="F26031" s="3">
        <f t="shared" si="813"/>
        <v>99.274829446628146</v>
      </c>
      <c r="G26031" t="s">
        <v>14473</v>
      </c>
    </row>
    <row r="26032" spans="1:7" x14ac:dyDescent="0.35">
      <c r="A26032" t="s">
        <v>3</v>
      </c>
      <c r="B26032" t="s">
        <v>9</v>
      </c>
      <c r="C26032" t="s">
        <v>5102</v>
      </c>
      <c r="D26032" s="2">
        <v>48571.54</v>
      </c>
      <c r="E26032" s="3">
        <f t="shared" si="812"/>
        <v>2.1984845664346181E-4</v>
      </c>
      <c r="F26032" s="3">
        <f t="shared" si="813"/>
        <v>99.275049295084784</v>
      </c>
      <c r="G26032" t="s">
        <v>14480</v>
      </c>
    </row>
    <row r="26033" spans="1:7" x14ac:dyDescent="0.35">
      <c r="A26033" t="s">
        <v>10</v>
      </c>
      <c r="B26033" t="s">
        <v>18</v>
      </c>
      <c r="C26033" t="s">
        <v>1907</v>
      </c>
      <c r="D26033" s="2">
        <v>48567</v>
      </c>
      <c r="E26033" s="3">
        <f t="shared" si="812"/>
        <v>2.1982790732603927E-4</v>
      </c>
      <c r="F26033" s="3">
        <f t="shared" si="813"/>
        <v>99.275269122992114</v>
      </c>
      <c r="G26033" t="s">
        <v>14473</v>
      </c>
    </row>
    <row r="26034" spans="1:7" x14ac:dyDescent="0.35">
      <c r="A26034" t="s">
        <v>10</v>
      </c>
      <c r="B26034" t="s">
        <v>42</v>
      </c>
      <c r="C26034" t="s">
        <v>2411</v>
      </c>
      <c r="D26034" s="2">
        <v>48564.81</v>
      </c>
      <c r="E26034" s="3">
        <f t="shared" si="812"/>
        <v>2.1981799476983763E-4</v>
      </c>
      <c r="F26034" s="3">
        <f t="shared" si="813"/>
        <v>99.275488940986889</v>
      </c>
      <c r="G26034" t="s">
        <v>14473</v>
      </c>
    </row>
    <row r="26035" spans="1:7" x14ac:dyDescent="0.35">
      <c r="A26035" t="s">
        <v>3</v>
      </c>
      <c r="B26035" t="s">
        <v>76</v>
      </c>
      <c r="C26035" t="s">
        <v>13073</v>
      </c>
      <c r="D26035" s="2">
        <v>48562.75</v>
      </c>
      <c r="E26035" s="3">
        <f t="shared" si="812"/>
        <v>2.1980867063021422E-4</v>
      </c>
      <c r="F26035" s="3">
        <f t="shared" si="813"/>
        <v>99.275708749657525</v>
      </c>
      <c r="G26035" t="s">
        <v>14480</v>
      </c>
    </row>
    <row r="26036" spans="1:7" x14ac:dyDescent="0.35">
      <c r="A26036" t="s">
        <v>3</v>
      </c>
      <c r="B26036" t="s">
        <v>73</v>
      </c>
      <c r="C26036" t="s">
        <v>9112</v>
      </c>
      <c r="D26036" s="2">
        <v>48556.92</v>
      </c>
      <c r="E26036" s="3">
        <f t="shared" si="812"/>
        <v>2.197822824098236E-4</v>
      </c>
      <c r="F26036" s="3">
        <f t="shared" si="813"/>
        <v>99.27592853193994</v>
      </c>
      <c r="G26036" t="s">
        <v>14480</v>
      </c>
    </row>
    <row r="26037" spans="1:7" x14ac:dyDescent="0.35">
      <c r="A26037" t="s">
        <v>10</v>
      </c>
      <c r="B26037" t="s">
        <v>96</v>
      </c>
      <c r="C26037" t="s">
        <v>317</v>
      </c>
      <c r="D26037" s="2">
        <v>48555.37</v>
      </c>
      <c r="E26037" s="3">
        <f t="shared" si="812"/>
        <v>2.197752666736992E-4</v>
      </c>
      <c r="F26037" s="3">
        <f t="shared" si="813"/>
        <v>99.276148307206611</v>
      </c>
      <c r="G26037" t="s">
        <v>14473</v>
      </c>
    </row>
    <row r="26038" spans="1:7" x14ac:dyDescent="0.35">
      <c r="A26038" t="s">
        <v>10</v>
      </c>
      <c r="B26038" t="s">
        <v>9</v>
      </c>
      <c r="C26038" t="s">
        <v>4431</v>
      </c>
      <c r="D26038" s="2">
        <v>48550.67</v>
      </c>
      <c r="E26038" s="3">
        <f t="shared" si="812"/>
        <v>2.1975399315125733E-4</v>
      </c>
      <c r="F26038" s="3">
        <f t="shared" si="813"/>
        <v>99.276368061199761</v>
      </c>
      <c r="G26038" t="s">
        <v>14473</v>
      </c>
    </row>
    <row r="26039" spans="1:7" x14ac:dyDescent="0.35">
      <c r="A26039" t="s">
        <v>3</v>
      </c>
      <c r="B26039" t="s">
        <v>13</v>
      </c>
      <c r="C26039" t="s">
        <v>4193</v>
      </c>
      <c r="D26039" s="2">
        <v>48550</v>
      </c>
      <c r="E26039" s="3">
        <f t="shared" si="812"/>
        <v>2.1975096054273905E-4</v>
      </c>
      <c r="F26039" s="3">
        <f t="shared" si="813"/>
        <v>99.276587812160301</v>
      </c>
      <c r="G26039" t="s">
        <v>14473</v>
      </c>
    </row>
    <row r="26040" spans="1:7" x14ac:dyDescent="0.35">
      <c r="A26040" t="s">
        <v>3</v>
      </c>
      <c r="B26040" t="s">
        <v>9</v>
      </c>
      <c r="C26040" t="s">
        <v>13394</v>
      </c>
      <c r="D26040" s="2">
        <v>48549.37</v>
      </c>
      <c r="E26040" s="3">
        <f t="shared" si="812"/>
        <v>2.1974810898547559E-4</v>
      </c>
      <c r="F26040" s="3">
        <f t="shared" si="813"/>
        <v>99.27680756026929</v>
      </c>
      <c r="G26040" t="s">
        <v>14473</v>
      </c>
    </row>
    <row r="26041" spans="1:7" x14ac:dyDescent="0.35">
      <c r="A26041" t="s">
        <v>3</v>
      </c>
      <c r="B26041" t="s">
        <v>6</v>
      </c>
      <c r="C26041" t="s">
        <v>1141</v>
      </c>
      <c r="D26041" s="2">
        <v>48548.34</v>
      </c>
      <c r="E26041" s="3">
        <f t="shared" si="812"/>
        <v>2.1974344691566382E-4</v>
      </c>
      <c r="F26041" s="3">
        <f t="shared" si="813"/>
        <v>99.27702730371621</v>
      </c>
      <c r="G26041" t="s">
        <v>14480</v>
      </c>
    </row>
    <row r="26042" spans="1:7" x14ac:dyDescent="0.35">
      <c r="A26042" t="s">
        <v>3</v>
      </c>
      <c r="B26042" t="s">
        <v>143</v>
      </c>
      <c r="C26042" t="s">
        <v>4747</v>
      </c>
      <c r="D26042" s="2">
        <v>48547.88</v>
      </c>
      <c r="E26042" s="3">
        <f t="shared" si="812"/>
        <v>2.1974136482623337E-4</v>
      </c>
      <c r="F26042" s="3">
        <f t="shared" si="813"/>
        <v>99.27724704508104</v>
      </c>
      <c r="G26042" t="s">
        <v>14473</v>
      </c>
    </row>
    <row r="26043" spans="1:7" x14ac:dyDescent="0.35">
      <c r="A26043" t="s">
        <v>10</v>
      </c>
      <c r="B26043" t="s">
        <v>37</v>
      </c>
      <c r="C26043" t="s">
        <v>10832</v>
      </c>
      <c r="D26043" s="2">
        <v>48541.94</v>
      </c>
      <c r="E26043" s="3">
        <f t="shared" si="812"/>
        <v>2.1971447871489198E-4</v>
      </c>
      <c r="F26043" s="3">
        <f t="shared" si="813"/>
        <v>99.277466759559758</v>
      </c>
      <c r="G26043" t="s">
        <v>14473</v>
      </c>
    </row>
    <row r="26044" spans="1:7" x14ac:dyDescent="0.35">
      <c r="A26044" t="s">
        <v>10</v>
      </c>
      <c r="B26044" t="s">
        <v>6</v>
      </c>
      <c r="C26044" t="s">
        <v>5350</v>
      </c>
      <c r="D26044" s="2">
        <v>48540.98</v>
      </c>
      <c r="E26044" s="3">
        <f t="shared" si="812"/>
        <v>2.1971013348477623E-4</v>
      </c>
      <c r="F26044" s="3">
        <f t="shared" si="813"/>
        <v>99.277686469693236</v>
      </c>
      <c r="G26044" t="s">
        <v>14473</v>
      </c>
    </row>
    <row r="26045" spans="1:7" x14ac:dyDescent="0.35">
      <c r="A26045" t="s">
        <v>3</v>
      </c>
      <c r="B26045" t="s">
        <v>16</v>
      </c>
      <c r="C26045" t="s">
        <v>2300</v>
      </c>
      <c r="D26045" s="2">
        <v>48529.8</v>
      </c>
      <c r="E26045" s="3">
        <f t="shared" si="812"/>
        <v>2.1965952965905287E-4</v>
      </c>
      <c r="F26045" s="3">
        <f t="shared" si="813"/>
        <v>99.277906129222899</v>
      </c>
      <c r="G26045" t="s">
        <v>14473</v>
      </c>
    </row>
    <row r="26046" spans="1:7" x14ac:dyDescent="0.35">
      <c r="A26046" t="s">
        <v>3</v>
      </c>
      <c r="B26046" t="s">
        <v>2043</v>
      </c>
      <c r="C26046" t="s">
        <v>30</v>
      </c>
      <c r="D26046" s="2">
        <v>48528.41</v>
      </c>
      <c r="E26046" s="3">
        <f t="shared" si="812"/>
        <v>2.1965323812794775E-4</v>
      </c>
      <c r="F26046" s="3">
        <f t="shared" si="813"/>
        <v>99.278125782461032</v>
      </c>
      <c r="G26046" t="s">
        <v>14473</v>
      </c>
    </row>
    <row r="26047" spans="1:7" x14ac:dyDescent="0.35">
      <c r="A26047" t="s">
        <v>10</v>
      </c>
      <c r="B26047" t="s">
        <v>122</v>
      </c>
      <c r="C26047" t="s">
        <v>4066</v>
      </c>
      <c r="D26047" s="2">
        <v>48527.519999999997</v>
      </c>
      <c r="E26047" s="3">
        <f t="shared" si="812"/>
        <v>2.1964920973752789E-4</v>
      </c>
      <c r="F26047" s="3">
        <f t="shared" si="813"/>
        <v>99.278345431670772</v>
      </c>
      <c r="G26047" t="s">
        <v>14473</v>
      </c>
    </row>
    <row r="26048" spans="1:7" x14ac:dyDescent="0.35">
      <c r="A26048" t="s">
        <v>10</v>
      </c>
      <c r="B26048" t="s">
        <v>6</v>
      </c>
      <c r="C26048" s="8" t="s">
        <v>11847</v>
      </c>
      <c r="D26048" s="2">
        <v>48527.46</v>
      </c>
      <c r="E26048" s="3">
        <f t="shared" si="812"/>
        <v>2.1964893816064565E-4</v>
      </c>
      <c r="F26048" s="3">
        <f t="shared" si="813"/>
        <v>99.278565080608928</v>
      </c>
      <c r="G26048" t="s">
        <v>14480</v>
      </c>
    </row>
    <row r="26049" spans="1:7" x14ac:dyDescent="0.35">
      <c r="A26049" t="s">
        <v>10</v>
      </c>
      <c r="B26049" t="s">
        <v>29</v>
      </c>
      <c r="C26049" t="s">
        <v>7730</v>
      </c>
      <c r="D26049" s="2">
        <v>48526.25</v>
      </c>
      <c r="E26049" s="3">
        <f t="shared" si="812"/>
        <v>2.1964346136018722E-4</v>
      </c>
      <c r="F26049" s="3">
        <f t="shared" si="813"/>
        <v>99.278784724070292</v>
      </c>
      <c r="G26049" t="s">
        <v>14473</v>
      </c>
    </row>
    <row r="26050" spans="1:7" x14ac:dyDescent="0.35">
      <c r="A26050" t="s">
        <v>10</v>
      </c>
      <c r="B26050" t="s">
        <v>20</v>
      </c>
      <c r="C26050" t="s">
        <v>1934</v>
      </c>
      <c r="D26050" s="2">
        <v>48525.599999999999</v>
      </c>
      <c r="E26050" s="3">
        <f t="shared" si="812"/>
        <v>2.1964051927729632E-4</v>
      </c>
      <c r="F26050" s="3">
        <f t="shared" si="813"/>
        <v>99.279004364589568</v>
      </c>
      <c r="G26050" t="s">
        <v>14480</v>
      </c>
    </row>
    <row r="26051" spans="1:7" x14ac:dyDescent="0.35">
      <c r="A26051" t="s">
        <v>3</v>
      </c>
      <c r="B26051" t="s">
        <v>6</v>
      </c>
      <c r="C26051" t="s">
        <v>3646</v>
      </c>
      <c r="D26051" s="2">
        <v>48513.15</v>
      </c>
      <c r="E26051" s="3">
        <f t="shared" ref="E26051:E26114" si="814">(D26051/$D$29638)*100</f>
        <v>2.1958416707423237E-4</v>
      </c>
      <c r="F26051" s="3">
        <f t="shared" si="813"/>
        <v>99.279223948756638</v>
      </c>
      <c r="G26051" t="s">
        <v>14473</v>
      </c>
    </row>
    <row r="26052" spans="1:7" x14ac:dyDescent="0.35">
      <c r="A26052" t="s">
        <v>10</v>
      </c>
      <c r="B26052" t="s">
        <v>483</v>
      </c>
      <c r="C26052" t="s">
        <v>8501</v>
      </c>
      <c r="D26052" s="2">
        <v>48509.46</v>
      </c>
      <c r="E26052" s="3">
        <f t="shared" si="814"/>
        <v>2.1956746509597483E-4</v>
      </c>
      <c r="F26052" s="3">
        <f t="shared" ref="F26052:F26115" si="815">E26052+F26051</f>
        <v>99.279443516221733</v>
      </c>
      <c r="G26052" t="s">
        <v>14473</v>
      </c>
    </row>
    <row r="26053" spans="1:7" x14ac:dyDescent="0.35">
      <c r="A26053" t="s">
        <v>10</v>
      </c>
      <c r="B26053" t="s">
        <v>9</v>
      </c>
      <c r="C26053" t="s">
        <v>9451</v>
      </c>
      <c r="D26053" s="2">
        <v>48509.27</v>
      </c>
      <c r="E26053" s="3">
        <f t="shared" si="814"/>
        <v>2.1956660510251441E-4</v>
      </c>
      <c r="F26053" s="3">
        <f t="shared" si="815"/>
        <v>99.279663082826829</v>
      </c>
      <c r="G26053" t="s">
        <v>14480</v>
      </c>
    </row>
    <row r="26054" spans="1:7" x14ac:dyDescent="0.35">
      <c r="A26054" t="s">
        <v>3</v>
      </c>
      <c r="B26054" t="s">
        <v>9</v>
      </c>
      <c r="C26054" t="s">
        <v>9354</v>
      </c>
      <c r="D26054" s="2">
        <v>48508.66</v>
      </c>
      <c r="E26054" s="3">
        <f t="shared" si="814"/>
        <v>2.1956384407087836E-4</v>
      </c>
      <c r="F26054" s="3">
        <f t="shared" si="815"/>
        <v>99.279882646670899</v>
      </c>
      <c r="G26054" t="s">
        <v>14473</v>
      </c>
    </row>
    <row r="26055" spans="1:7" x14ac:dyDescent="0.35">
      <c r="A26055" t="s">
        <v>10</v>
      </c>
      <c r="B26055" t="s">
        <v>29</v>
      </c>
      <c r="C26055" t="s">
        <v>1360</v>
      </c>
      <c r="D26055" s="2">
        <v>48508.42</v>
      </c>
      <c r="E26055" s="3">
        <f t="shared" si="814"/>
        <v>2.1956275776334941E-4</v>
      </c>
      <c r="F26055" s="3">
        <f t="shared" si="815"/>
        <v>99.280102209428662</v>
      </c>
      <c r="G26055" t="s">
        <v>14480</v>
      </c>
    </row>
    <row r="26056" spans="1:7" x14ac:dyDescent="0.35">
      <c r="A26056" t="s">
        <v>10</v>
      </c>
      <c r="B26056" t="s">
        <v>9</v>
      </c>
      <c r="C26056" s="11" t="s">
        <v>7158</v>
      </c>
      <c r="D26056" s="2">
        <v>48506.86</v>
      </c>
      <c r="E26056" s="3">
        <f t="shared" si="814"/>
        <v>2.1955569676441127E-4</v>
      </c>
      <c r="F26056" s="3">
        <f t="shared" si="815"/>
        <v>99.280321765125422</v>
      </c>
      <c r="G26056" t="s">
        <v>14473</v>
      </c>
    </row>
    <row r="26057" spans="1:7" x14ac:dyDescent="0.35">
      <c r="A26057" t="s">
        <v>3</v>
      </c>
      <c r="B26057" t="s">
        <v>15</v>
      </c>
      <c r="C26057" t="s">
        <v>8777</v>
      </c>
      <c r="D26057" s="2">
        <v>48502.68</v>
      </c>
      <c r="E26057" s="3">
        <f t="shared" si="814"/>
        <v>2.1953677690828211E-4</v>
      </c>
      <c r="F26057" s="3">
        <f t="shared" si="815"/>
        <v>99.280541301902332</v>
      </c>
      <c r="G26057" t="s">
        <v>14480</v>
      </c>
    </row>
    <row r="26058" spans="1:7" x14ac:dyDescent="0.35">
      <c r="A26058" t="s">
        <v>3</v>
      </c>
      <c r="B26058" t="s">
        <v>6</v>
      </c>
      <c r="C26058" t="s">
        <v>583</v>
      </c>
      <c r="D26058" s="2">
        <v>48491.44</v>
      </c>
      <c r="E26058" s="3">
        <f t="shared" si="814"/>
        <v>2.1948590150567656E-4</v>
      </c>
      <c r="F26058" s="3">
        <f t="shared" si="815"/>
        <v>99.280760787803843</v>
      </c>
      <c r="G26058" t="s">
        <v>14480</v>
      </c>
    </row>
    <row r="26059" spans="1:7" x14ac:dyDescent="0.35">
      <c r="A26059" t="s">
        <v>3</v>
      </c>
      <c r="B26059" t="s">
        <v>20</v>
      </c>
      <c r="C26059" t="s">
        <v>14048</v>
      </c>
      <c r="D26059" s="2">
        <v>48483</v>
      </c>
      <c r="E26059" s="3">
        <f t="shared" si="814"/>
        <v>2.194476996909087E-4</v>
      </c>
      <c r="F26059" s="3">
        <f t="shared" si="815"/>
        <v>99.280980235503534</v>
      </c>
      <c r="G26059" t="s">
        <v>14473</v>
      </c>
    </row>
    <row r="26060" spans="1:7" x14ac:dyDescent="0.35">
      <c r="A26060" t="s">
        <v>10</v>
      </c>
      <c r="B26060" t="s">
        <v>36</v>
      </c>
      <c r="C26060" t="s">
        <v>13574</v>
      </c>
      <c r="D26060" s="2">
        <v>48475.51</v>
      </c>
      <c r="E26060" s="3">
        <f t="shared" si="814"/>
        <v>2.194137978434429E-4</v>
      </c>
      <c r="F26060" s="3">
        <f t="shared" si="815"/>
        <v>99.281199649301371</v>
      </c>
      <c r="G26060" t="s">
        <v>14473</v>
      </c>
    </row>
    <row r="26061" spans="1:7" x14ac:dyDescent="0.35">
      <c r="A26061" t="s">
        <v>3</v>
      </c>
      <c r="B26061" t="s">
        <v>9</v>
      </c>
      <c r="C26061" s="8" t="s">
        <v>6775</v>
      </c>
      <c r="D26061" s="2">
        <v>48472.05</v>
      </c>
      <c r="E26061" s="3">
        <f t="shared" si="814"/>
        <v>2.1939813690990061E-4</v>
      </c>
      <c r="F26061" s="3">
        <f t="shared" si="815"/>
        <v>99.281419047438277</v>
      </c>
      <c r="G26061" t="s">
        <v>14480</v>
      </c>
    </row>
    <row r="26062" spans="1:7" x14ac:dyDescent="0.35">
      <c r="A26062" t="s">
        <v>10</v>
      </c>
      <c r="B26062" t="s">
        <v>28</v>
      </c>
      <c r="C26062" t="s">
        <v>1530</v>
      </c>
      <c r="D26062" s="2">
        <v>48471</v>
      </c>
      <c r="E26062" s="3">
        <f t="shared" si="814"/>
        <v>2.1939338431446146E-4</v>
      </c>
      <c r="F26062" s="3">
        <f t="shared" si="815"/>
        <v>99.28163844082259</v>
      </c>
      <c r="G26062" t="s">
        <v>14480</v>
      </c>
    </row>
    <row r="26063" spans="1:7" x14ac:dyDescent="0.35">
      <c r="A26063" t="s">
        <v>3</v>
      </c>
      <c r="B26063" t="s">
        <v>6</v>
      </c>
      <c r="C26063" s="8" t="s">
        <v>835</v>
      </c>
      <c r="D26063" s="2">
        <v>48468.91</v>
      </c>
      <c r="E26063" s="3">
        <f t="shared" si="814"/>
        <v>2.1938392438639691E-4</v>
      </c>
      <c r="F26063" s="3">
        <f t="shared" si="815"/>
        <v>99.281857824746979</v>
      </c>
      <c r="G26063" t="s">
        <v>14480</v>
      </c>
    </row>
    <row r="26064" spans="1:7" x14ac:dyDescent="0.35">
      <c r="A26064" t="s">
        <v>10</v>
      </c>
      <c r="B26064" t="s">
        <v>187</v>
      </c>
      <c r="C26064" s="8" t="s">
        <v>5110</v>
      </c>
      <c r="D26064" s="2">
        <v>48464.72</v>
      </c>
      <c r="E26064" s="3">
        <f t="shared" si="814"/>
        <v>2.1936495926745409E-4</v>
      </c>
      <c r="F26064" s="3">
        <f t="shared" si="815"/>
        <v>99.282077189706243</v>
      </c>
      <c r="G26064" t="s">
        <v>14480</v>
      </c>
    </row>
    <row r="26065" spans="1:7" x14ac:dyDescent="0.35">
      <c r="A26065" t="s">
        <v>3</v>
      </c>
      <c r="B26065" t="s">
        <v>6</v>
      </c>
      <c r="C26065" t="s">
        <v>470</v>
      </c>
      <c r="D26065" s="2">
        <v>48462</v>
      </c>
      <c r="E26065" s="3">
        <f t="shared" si="814"/>
        <v>2.1935264778212603E-4</v>
      </c>
      <c r="F26065" s="3">
        <f t="shared" si="815"/>
        <v>99.282296542354018</v>
      </c>
      <c r="G26065" t="s">
        <v>14473</v>
      </c>
    </row>
    <row r="26066" spans="1:7" x14ac:dyDescent="0.35">
      <c r="A26066" t="s">
        <v>10</v>
      </c>
      <c r="B26066" t="s">
        <v>180</v>
      </c>
      <c r="C26066" t="s">
        <v>9808</v>
      </c>
      <c r="D26066" s="2">
        <v>48459.63</v>
      </c>
      <c r="E26066" s="3">
        <f t="shared" si="814"/>
        <v>2.1934192049527767E-4</v>
      </c>
      <c r="F26066" s="3">
        <f t="shared" si="815"/>
        <v>99.282515884274517</v>
      </c>
      <c r="G26066" t="s">
        <v>14473</v>
      </c>
    </row>
    <row r="26067" spans="1:7" x14ac:dyDescent="0.35">
      <c r="A26067" t="s">
        <v>10</v>
      </c>
      <c r="B26067" t="s">
        <v>218</v>
      </c>
      <c r="C26067" t="s">
        <v>12212</v>
      </c>
      <c r="D26067" s="2">
        <v>48458.26</v>
      </c>
      <c r="E26067" s="3">
        <f t="shared" si="814"/>
        <v>2.1933571948979999E-4</v>
      </c>
      <c r="F26067" s="3">
        <f t="shared" si="815"/>
        <v>99.282735219994009</v>
      </c>
      <c r="G26067" t="s">
        <v>14473</v>
      </c>
    </row>
    <row r="26068" spans="1:7" x14ac:dyDescent="0.35">
      <c r="A26068" t="s">
        <v>10</v>
      </c>
      <c r="B26068" t="s">
        <v>8</v>
      </c>
      <c r="C26068" t="s">
        <v>5643</v>
      </c>
      <c r="D26068" s="2">
        <v>48457.2</v>
      </c>
      <c r="E26068" s="3">
        <f t="shared" si="814"/>
        <v>2.1933092163154712E-4</v>
      </c>
      <c r="F26068" s="3">
        <f t="shared" si="815"/>
        <v>99.282954550915647</v>
      </c>
      <c r="G26068" t="s">
        <v>14480</v>
      </c>
    </row>
    <row r="26069" spans="1:7" x14ac:dyDescent="0.35">
      <c r="A26069" t="s">
        <v>10</v>
      </c>
      <c r="B26069" t="s">
        <v>6</v>
      </c>
      <c r="C26069" s="8" t="s">
        <v>4298</v>
      </c>
      <c r="D26069" s="2">
        <v>48455.1</v>
      </c>
      <c r="E26069" s="3">
        <f t="shared" si="814"/>
        <v>2.1932141644066886E-4</v>
      </c>
      <c r="F26069" s="3">
        <f t="shared" si="815"/>
        <v>99.283173872332085</v>
      </c>
      <c r="G26069" t="s">
        <v>14480</v>
      </c>
    </row>
    <row r="26070" spans="1:7" x14ac:dyDescent="0.35">
      <c r="A26070" t="s">
        <v>10</v>
      </c>
      <c r="B26070" t="s">
        <v>42</v>
      </c>
      <c r="C26070" t="s">
        <v>10320</v>
      </c>
      <c r="D26070" s="2">
        <v>48454.04</v>
      </c>
      <c r="E26070" s="3">
        <f t="shared" si="814"/>
        <v>2.1931661858241606E-4</v>
      </c>
      <c r="F26070" s="3">
        <f t="shared" si="815"/>
        <v>99.283393188950669</v>
      </c>
      <c r="G26070" t="s">
        <v>14473</v>
      </c>
    </row>
    <row r="26071" spans="1:7" x14ac:dyDescent="0.35">
      <c r="A26071" t="s">
        <v>3</v>
      </c>
      <c r="B26071" t="s">
        <v>92</v>
      </c>
      <c r="C26071" t="s">
        <v>549</v>
      </c>
      <c r="D26071" s="2">
        <v>48448.7</v>
      </c>
      <c r="E26071" s="3">
        <f t="shared" si="814"/>
        <v>2.1929244823989702E-4</v>
      </c>
      <c r="F26071" s="3">
        <f t="shared" si="815"/>
        <v>99.283612481398904</v>
      </c>
      <c r="G26071" t="s">
        <v>14473</v>
      </c>
    </row>
    <row r="26072" spans="1:7" x14ac:dyDescent="0.35">
      <c r="A26072" t="s">
        <v>3</v>
      </c>
      <c r="B26072" t="s">
        <v>9</v>
      </c>
      <c r="C26072" t="s">
        <v>9760</v>
      </c>
      <c r="D26072" s="2">
        <v>48445.83</v>
      </c>
      <c r="E26072" s="3">
        <f t="shared" si="814"/>
        <v>2.1927945781236342E-4</v>
      </c>
      <c r="F26072" s="3">
        <f t="shared" si="815"/>
        <v>99.283831760856714</v>
      </c>
      <c r="G26072" t="s">
        <v>14480</v>
      </c>
    </row>
    <row r="26073" spans="1:7" x14ac:dyDescent="0.35">
      <c r="A26073" t="s">
        <v>3</v>
      </c>
      <c r="B26073" t="s">
        <v>8</v>
      </c>
      <c r="C26073" t="s">
        <v>11004</v>
      </c>
      <c r="D26073" s="2">
        <v>48444.67</v>
      </c>
      <c r="E26073" s="3">
        <f t="shared" si="814"/>
        <v>2.1927420732597349E-4</v>
      </c>
      <c r="F26073" s="3">
        <f t="shared" si="815"/>
        <v>99.284051035064039</v>
      </c>
      <c r="G26073" t="s">
        <v>14480</v>
      </c>
    </row>
    <row r="26074" spans="1:7" x14ac:dyDescent="0.35">
      <c r="A26074" t="s">
        <v>3</v>
      </c>
      <c r="B26074" t="s">
        <v>31</v>
      </c>
      <c r="C26074" t="s">
        <v>666</v>
      </c>
      <c r="D26074" s="2">
        <v>48444.5</v>
      </c>
      <c r="E26074" s="3">
        <f t="shared" si="814"/>
        <v>2.1927343785814048E-4</v>
      </c>
      <c r="F26074" s="3">
        <f t="shared" si="815"/>
        <v>99.284270308501902</v>
      </c>
      <c r="G26074" t="s">
        <v>14473</v>
      </c>
    </row>
    <row r="26075" spans="1:7" x14ac:dyDescent="0.35">
      <c r="A26075" t="s">
        <v>10</v>
      </c>
      <c r="B26075" t="s">
        <v>8</v>
      </c>
      <c r="C26075" t="s">
        <v>3237</v>
      </c>
      <c r="D26075" s="2">
        <v>48442.36</v>
      </c>
      <c r="E26075" s="3">
        <f t="shared" si="814"/>
        <v>2.1926375161600742E-4</v>
      </c>
      <c r="F26075" s="3">
        <f t="shared" si="815"/>
        <v>99.28448957225352</v>
      </c>
      <c r="G26075" t="s">
        <v>14473</v>
      </c>
    </row>
    <row r="26076" spans="1:7" x14ac:dyDescent="0.35">
      <c r="A26076" t="s">
        <v>3</v>
      </c>
      <c r="B26076" t="s">
        <v>9</v>
      </c>
      <c r="C26076" t="s">
        <v>7872</v>
      </c>
      <c r="D26076" s="2">
        <v>48437.25</v>
      </c>
      <c r="E26076" s="3">
        <f t="shared" si="814"/>
        <v>2.1924062231820364E-4</v>
      </c>
      <c r="F26076" s="3">
        <f t="shared" si="815"/>
        <v>99.284708812875834</v>
      </c>
      <c r="G26076" t="s">
        <v>14480</v>
      </c>
    </row>
    <row r="26077" spans="1:7" x14ac:dyDescent="0.35">
      <c r="A26077" t="s">
        <v>3</v>
      </c>
      <c r="B26077" t="s">
        <v>4</v>
      </c>
      <c r="C26077" t="s">
        <v>8637</v>
      </c>
      <c r="D26077" s="2">
        <v>48435.76</v>
      </c>
      <c r="E26077" s="3">
        <f t="shared" si="814"/>
        <v>2.1923387815896142E-4</v>
      </c>
      <c r="F26077" s="3">
        <f t="shared" si="815"/>
        <v>99.28492804675399</v>
      </c>
      <c r="G26077" t="s">
        <v>14480</v>
      </c>
    </row>
    <row r="26078" spans="1:7" x14ac:dyDescent="0.35">
      <c r="A26078" t="s">
        <v>3</v>
      </c>
      <c r="B26078" t="s">
        <v>6</v>
      </c>
      <c r="C26078" t="s">
        <v>12269</v>
      </c>
      <c r="D26078" s="2">
        <v>48425</v>
      </c>
      <c r="E26078" s="3">
        <f t="shared" si="814"/>
        <v>2.1918517537141376E-4</v>
      </c>
      <c r="F26078" s="3">
        <f t="shared" si="815"/>
        <v>99.285147231929358</v>
      </c>
      <c r="G26078" t="s">
        <v>14473</v>
      </c>
    </row>
    <row r="26079" spans="1:7" x14ac:dyDescent="0.35">
      <c r="A26079" t="s">
        <v>3</v>
      </c>
      <c r="B26079" t="s">
        <v>8</v>
      </c>
      <c r="C26079" t="s">
        <v>1131</v>
      </c>
      <c r="D26079" s="2">
        <v>48422.84</v>
      </c>
      <c r="E26079" s="3">
        <f t="shared" si="814"/>
        <v>2.1917539860365323E-4</v>
      </c>
      <c r="F26079" s="3">
        <f t="shared" si="815"/>
        <v>99.285366407327956</v>
      </c>
      <c r="G26079" t="s">
        <v>14473</v>
      </c>
    </row>
    <row r="26080" spans="1:7" x14ac:dyDescent="0.35">
      <c r="A26080" t="s">
        <v>3</v>
      </c>
      <c r="B26080" t="s">
        <v>29</v>
      </c>
      <c r="C26080" t="s">
        <v>8954</v>
      </c>
      <c r="D26080" s="2">
        <v>48422.51</v>
      </c>
      <c r="E26080" s="3">
        <f t="shared" si="814"/>
        <v>2.1917390493080097E-4</v>
      </c>
      <c r="F26080" s="3">
        <f t="shared" si="815"/>
        <v>99.28558558123288</v>
      </c>
      <c r="G26080" t="s">
        <v>14473</v>
      </c>
    </row>
    <row r="26081" spans="1:7" x14ac:dyDescent="0.35">
      <c r="A26081" t="s">
        <v>10</v>
      </c>
      <c r="B26081" t="s">
        <v>6</v>
      </c>
      <c r="C26081" t="s">
        <v>726</v>
      </c>
      <c r="D26081" s="2">
        <v>48422.21</v>
      </c>
      <c r="E26081" s="3">
        <f t="shared" si="814"/>
        <v>2.191725470463898E-4</v>
      </c>
      <c r="F26081" s="3">
        <f t="shared" si="815"/>
        <v>99.285804753779928</v>
      </c>
      <c r="G26081" t="s">
        <v>14473</v>
      </c>
    </row>
    <row r="26082" spans="1:7" x14ac:dyDescent="0.35">
      <c r="A26082" t="s">
        <v>3</v>
      </c>
      <c r="B26082" t="s">
        <v>180</v>
      </c>
      <c r="C26082" t="s">
        <v>1865</v>
      </c>
      <c r="D26082" s="2">
        <v>48420.56</v>
      </c>
      <c r="E26082" s="3">
        <f t="shared" si="814"/>
        <v>2.1916507868212828E-4</v>
      </c>
      <c r="F26082" s="3">
        <f t="shared" si="815"/>
        <v>99.286023918858604</v>
      </c>
      <c r="G26082" t="s">
        <v>14480</v>
      </c>
    </row>
    <row r="26083" spans="1:7" x14ac:dyDescent="0.35">
      <c r="A26083" t="s">
        <v>3</v>
      </c>
      <c r="B26083" t="s">
        <v>9</v>
      </c>
      <c r="C26083" t="s">
        <v>2409</v>
      </c>
      <c r="D26083" s="2">
        <v>48418.559999999998</v>
      </c>
      <c r="E26083" s="3">
        <f t="shared" si="814"/>
        <v>2.1915602611938706E-4</v>
      </c>
      <c r="F26083" s="3">
        <f t="shared" si="815"/>
        <v>99.286243074884723</v>
      </c>
      <c r="G26083" t="s">
        <v>14480</v>
      </c>
    </row>
    <row r="26084" spans="1:7" x14ac:dyDescent="0.35">
      <c r="A26084" t="s">
        <v>10</v>
      </c>
      <c r="B26084" t="s">
        <v>9</v>
      </c>
      <c r="C26084" t="s">
        <v>6486</v>
      </c>
      <c r="D26084" s="2">
        <v>48414.15</v>
      </c>
      <c r="E26084" s="3">
        <f t="shared" si="814"/>
        <v>2.1913606521854274E-4</v>
      </c>
      <c r="F26084" s="3">
        <f t="shared" si="815"/>
        <v>99.286462210949935</v>
      </c>
      <c r="G26084" t="s">
        <v>14473</v>
      </c>
    </row>
    <row r="26085" spans="1:7" x14ac:dyDescent="0.35">
      <c r="A26085" t="s">
        <v>10</v>
      </c>
      <c r="B26085" t="s">
        <v>38</v>
      </c>
      <c r="C26085" t="s">
        <v>2907</v>
      </c>
      <c r="D26085" s="2">
        <v>48411.34</v>
      </c>
      <c r="E26085" s="3">
        <f t="shared" si="814"/>
        <v>2.1912334636789131E-4</v>
      </c>
      <c r="F26085" s="3">
        <f t="shared" si="815"/>
        <v>99.286681334296304</v>
      </c>
      <c r="G26085" t="s">
        <v>14473</v>
      </c>
    </row>
    <row r="26086" spans="1:7" x14ac:dyDescent="0.35">
      <c r="A26086" t="s">
        <v>10</v>
      </c>
      <c r="B26086" t="s">
        <v>23</v>
      </c>
      <c r="C26086" t="s">
        <v>4659</v>
      </c>
      <c r="D26086" s="2">
        <v>48409.4</v>
      </c>
      <c r="E26086" s="3">
        <f t="shared" si="814"/>
        <v>2.1911456538203239E-4</v>
      </c>
      <c r="F26086" s="3">
        <f t="shared" si="815"/>
        <v>99.286900448861687</v>
      </c>
      <c r="G26086" t="s">
        <v>14473</v>
      </c>
    </row>
    <row r="26087" spans="1:7" x14ac:dyDescent="0.35">
      <c r="A26087" t="s">
        <v>10</v>
      </c>
      <c r="B26087" t="s">
        <v>9</v>
      </c>
      <c r="C26087" t="s">
        <v>8931</v>
      </c>
      <c r="D26087" s="2">
        <v>48406.39</v>
      </c>
      <c r="E26087" s="3">
        <f t="shared" si="814"/>
        <v>2.1910094127510684E-4</v>
      </c>
      <c r="F26087" s="3">
        <f t="shared" si="815"/>
        <v>99.287119549802966</v>
      </c>
      <c r="G26087" t="s">
        <v>14473</v>
      </c>
    </row>
    <row r="26088" spans="1:7" x14ac:dyDescent="0.35">
      <c r="A26088" t="s">
        <v>3</v>
      </c>
      <c r="B26088" t="s">
        <v>32</v>
      </c>
      <c r="C26088" t="s">
        <v>10713</v>
      </c>
      <c r="D26088" s="2">
        <v>48403.09</v>
      </c>
      <c r="E26088" s="3">
        <f t="shared" si="814"/>
        <v>2.1908600454658382E-4</v>
      </c>
      <c r="F26088" s="3">
        <f t="shared" si="815"/>
        <v>99.287338635807515</v>
      </c>
      <c r="G26088" t="s">
        <v>14473</v>
      </c>
    </row>
    <row r="26089" spans="1:7" x14ac:dyDescent="0.35">
      <c r="A26089" t="s">
        <v>10</v>
      </c>
      <c r="B26089" t="s">
        <v>6</v>
      </c>
      <c r="C26089" t="s">
        <v>3899</v>
      </c>
      <c r="D26089" s="2">
        <v>48402.37</v>
      </c>
      <c r="E26089" s="3">
        <f t="shared" si="814"/>
        <v>2.1908274562399703E-4</v>
      </c>
      <c r="F26089" s="3">
        <f t="shared" si="815"/>
        <v>99.287557718553145</v>
      </c>
      <c r="G26089" t="s">
        <v>14473</v>
      </c>
    </row>
    <row r="26090" spans="1:7" x14ac:dyDescent="0.35">
      <c r="A26090" t="s">
        <v>10</v>
      </c>
      <c r="B26090" t="s">
        <v>9</v>
      </c>
      <c r="C26090" t="s">
        <v>3028</v>
      </c>
      <c r="D26090" s="2">
        <v>48402.09</v>
      </c>
      <c r="E26090" s="3">
        <f t="shared" si="814"/>
        <v>2.1908147826521323E-4</v>
      </c>
      <c r="F26090" s="3">
        <f t="shared" si="815"/>
        <v>99.287776800031409</v>
      </c>
      <c r="G26090" t="s">
        <v>14473</v>
      </c>
    </row>
    <row r="26091" spans="1:7" x14ac:dyDescent="0.35">
      <c r="A26091" t="s">
        <v>3</v>
      </c>
      <c r="B26091" t="s">
        <v>9</v>
      </c>
      <c r="C26091" t="s">
        <v>1525</v>
      </c>
      <c r="D26091" s="2">
        <v>48399.7</v>
      </c>
      <c r="E26091" s="3">
        <f t="shared" si="814"/>
        <v>2.1907066045273748E-4</v>
      </c>
      <c r="F26091" s="3">
        <f t="shared" si="815"/>
        <v>99.287995870691859</v>
      </c>
      <c r="G26091" t="s">
        <v>14480</v>
      </c>
    </row>
    <row r="26092" spans="1:7" x14ac:dyDescent="0.35">
      <c r="A26092" t="s">
        <v>3</v>
      </c>
      <c r="B26092" t="s">
        <v>6</v>
      </c>
      <c r="C26092" t="s">
        <v>2035</v>
      </c>
      <c r="D26092" s="2">
        <v>48391.86</v>
      </c>
      <c r="E26092" s="3">
        <f t="shared" si="814"/>
        <v>2.1903517440679198E-4</v>
      </c>
      <c r="F26092" s="3">
        <f t="shared" si="815"/>
        <v>99.288214905866269</v>
      </c>
      <c r="G26092" t="s">
        <v>14473</v>
      </c>
    </row>
    <row r="26093" spans="1:7" x14ac:dyDescent="0.35">
      <c r="A26093" t="s">
        <v>3</v>
      </c>
      <c r="B26093" t="s">
        <v>9</v>
      </c>
      <c r="C26093" t="s">
        <v>1815</v>
      </c>
      <c r="D26093" s="2">
        <v>48391.62</v>
      </c>
      <c r="E26093" s="3">
        <f t="shared" si="814"/>
        <v>2.1903408809926308E-4</v>
      </c>
      <c r="F26093" s="3">
        <f t="shared" si="815"/>
        <v>99.288433939954373</v>
      </c>
      <c r="G26093" t="s">
        <v>14480</v>
      </c>
    </row>
    <row r="26094" spans="1:7" x14ac:dyDescent="0.35">
      <c r="A26094" t="s">
        <v>10</v>
      </c>
      <c r="B26094" t="s">
        <v>8</v>
      </c>
      <c r="C26094" t="s">
        <v>1429</v>
      </c>
      <c r="D26094" s="2">
        <v>48388.39</v>
      </c>
      <c r="E26094" s="3">
        <f t="shared" si="814"/>
        <v>2.1901946821043601E-4</v>
      </c>
      <c r="F26094" s="3">
        <f t="shared" si="815"/>
        <v>99.288652959422578</v>
      </c>
      <c r="G26094" t="s">
        <v>14473</v>
      </c>
    </row>
    <row r="26095" spans="1:7" x14ac:dyDescent="0.35">
      <c r="A26095" t="s">
        <v>10</v>
      </c>
      <c r="B26095" t="s">
        <v>180</v>
      </c>
      <c r="C26095" t="s">
        <v>2891</v>
      </c>
      <c r="D26095" s="2">
        <v>48385.38</v>
      </c>
      <c r="E26095" s="3">
        <f t="shared" si="814"/>
        <v>2.1900584410351049E-4</v>
      </c>
      <c r="F26095" s="3">
        <f t="shared" si="815"/>
        <v>99.288871965266679</v>
      </c>
      <c r="G26095" t="s">
        <v>14480</v>
      </c>
    </row>
    <row r="26096" spans="1:7" x14ac:dyDescent="0.35">
      <c r="A26096" t="s">
        <v>3</v>
      </c>
      <c r="B26096" t="s">
        <v>381</v>
      </c>
      <c r="C26096" t="s">
        <v>1351</v>
      </c>
      <c r="D26096" s="2">
        <v>48383.66</v>
      </c>
      <c r="E26096" s="3">
        <f t="shared" si="814"/>
        <v>2.1899805889955307E-4</v>
      </c>
      <c r="F26096" s="3">
        <f t="shared" si="815"/>
        <v>99.289090963325577</v>
      </c>
      <c r="G26096" t="s">
        <v>14473</v>
      </c>
    </row>
    <row r="26097" spans="1:7" x14ac:dyDescent="0.35">
      <c r="A26097" t="s">
        <v>3</v>
      </c>
      <c r="B26097" t="s">
        <v>9</v>
      </c>
      <c r="C26097" t="s">
        <v>4474</v>
      </c>
      <c r="D26097" s="2">
        <v>48378.59</v>
      </c>
      <c r="E26097" s="3">
        <f t="shared" si="814"/>
        <v>2.1897511065300412E-4</v>
      </c>
      <c r="F26097" s="3">
        <f t="shared" si="815"/>
        <v>99.289309938436233</v>
      </c>
      <c r="G26097" t="s">
        <v>14473</v>
      </c>
    </row>
    <row r="26098" spans="1:7" x14ac:dyDescent="0.35">
      <c r="A26098" t="s">
        <v>10</v>
      </c>
      <c r="B26098" t="s">
        <v>13</v>
      </c>
      <c r="C26098" t="s">
        <v>59</v>
      </c>
      <c r="D26098" s="2">
        <v>48376.05</v>
      </c>
      <c r="E26098" s="3">
        <f t="shared" si="814"/>
        <v>2.189636138983228E-4</v>
      </c>
      <c r="F26098" s="3">
        <f t="shared" si="815"/>
        <v>99.289528902050137</v>
      </c>
      <c r="G26098" t="s">
        <v>14480</v>
      </c>
    </row>
    <row r="26099" spans="1:7" x14ac:dyDescent="0.35">
      <c r="A26099" t="s">
        <v>10</v>
      </c>
      <c r="B26099" t="s">
        <v>9</v>
      </c>
      <c r="C26099" t="s">
        <v>13926</v>
      </c>
      <c r="D26099" s="2">
        <v>48373.99</v>
      </c>
      <c r="E26099" s="3">
        <f t="shared" si="814"/>
        <v>2.1895428975869934E-4</v>
      </c>
      <c r="F26099" s="3">
        <f t="shared" si="815"/>
        <v>99.289747856339901</v>
      </c>
      <c r="G26099" t="s">
        <v>14473</v>
      </c>
    </row>
    <row r="26100" spans="1:7" x14ac:dyDescent="0.35">
      <c r="A26100" t="s">
        <v>10</v>
      </c>
      <c r="B26100" t="s">
        <v>6</v>
      </c>
      <c r="C26100" t="s">
        <v>12538</v>
      </c>
      <c r="D26100" s="2">
        <v>48372.2</v>
      </c>
      <c r="E26100" s="3">
        <f t="shared" si="814"/>
        <v>2.1894618771504593E-4</v>
      </c>
      <c r="F26100" s="3">
        <f t="shared" si="815"/>
        <v>99.289966802527616</v>
      </c>
      <c r="G26100" t="s">
        <v>14473</v>
      </c>
    </row>
    <row r="26101" spans="1:7" x14ac:dyDescent="0.35">
      <c r="A26101" t="s">
        <v>10</v>
      </c>
      <c r="B26101" t="s">
        <v>15</v>
      </c>
      <c r="C26101" s="7" t="s">
        <v>11127</v>
      </c>
      <c r="D26101" s="2">
        <v>48368.800000000003</v>
      </c>
      <c r="E26101" s="3">
        <f t="shared" si="814"/>
        <v>2.189307983583859E-4</v>
      </c>
      <c r="F26101" s="3">
        <f t="shared" si="815"/>
        <v>99.29018573332597</v>
      </c>
      <c r="G26101" t="s">
        <v>14480</v>
      </c>
    </row>
    <row r="26102" spans="1:7" x14ac:dyDescent="0.35">
      <c r="A26102" t="s">
        <v>3</v>
      </c>
      <c r="B26102" t="s">
        <v>9</v>
      </c>
      <c r="C26102" t="s">
        <v>6742</v>
      </c>
      <c r="D26102" s="2">
        <v>48364.43</v>
      </c>
      <c r="E26102" s="3">
        <f t="shared" si="814"/>
        <v>2.1891101850879638E-4</v>
      </c>
      <c r="F26102" s="3">
        <f t="shared" si="815"/>
        <v>99.290404644344477</v>
      </c>
      <c r="G26102" t="s">
        <v>14473</v>
      </c>
    </row>
    <row r="26103" spans="1:7" x14ac:dyDescent="0.35">
      <c r="A26103" t="s">
        <v>10</v>
      </c>
      <c r="B26103" t="s">
        <v>9</v>
      </c>
      <c r="C26103" t="s">
        <v>12701</v>
      </c>
      <c r="D26103" s="2">
        <v>48362.49</v>
      </c>
      <c r="E26103" s="3">
        <f t="shared" si="814"/>
        <v>2.1890223752293739E-4</v>
      </c>
      <c r="F26103" s="3">
        <f t="shared" si="815"/>
        <v>99.290623546581998</v>
      </c>
      <c r="G26103" t="s">
        <v>14473</v>
      </c>
    </row>
    <row r="26104" spans="1:7" x14ac:dyDescent="0.35">
      <c r="A26104" t="s">
        <v>3</v>
      </c>
      <c r="B26104" t="s">
        <v>28</v>
      </c>
      <c r="C26104" s="8" t="s">
        <v>2399</v>
      </c>
      <c r="D26104" s="2">
        <v>48361</v>
      </c>
      <c r="E26104" s="3">
        <f t="shared" si="814"/>
        <v>2.1889549336369523E-4</v>
      </c>
      <c r="F26104" s="3">
        <f t="shared" si="815"/>
        <v>99.290842442075359</v>
      </c>
      <c r="G26104" t="s">
        <v>14480</v>
      </c>
    </row>
    <row r="26105" spans="1:7" x14ac:dyDescent="0.35">
      <c r="A26105" t="s">
        <v>3</v>
      </c>
      <c r="B26105" t="s">
        <v>8</v>
      </c>
      <c r="C26105" t="s">
        <v>3682</v>
      </c>
      <c r="D26105" s="2">
        <v>48357.3</v>
      </c>
      <c r="E26105" s="3">
        <f t="shared" si="814"/>
        <v>2.1887874612262399E-4</v>
      </c>
      <c r="F26105" s="3">
        <f t="shared" si="815"/>
        <v>99.291061320821484</v>
      </c>
      <c r="G26105" t="s">
        <v>14480</v>
      </c>
    </row>
    <row r="26106" spans="1:7" x14ac:dyDescent="0.35">
      <c r="A26106" t="s">
        <v>10</v>
      </c>
      <c r="B26106" t="s">
        <v>13</v>
      </c>
      <c r="C26106" s="8" t="s">
        <v>3321</v>
      </c>
      <c r="D26106" s="2">
        <v>48356.66</v>
      </c>
      <c r="E26106" s="3">
        <f t="shared" si="814"/>
        <v>2.188758493025468E-4</v>
      </c>
      <c r="F26106" s="3">
        <f t="shared" si="815"/>
        <v>99.291280196670783</v>
      </c>
      <c r="G26106" t="s">
        <v>14480</v>
      </c>
    </row>
    <row r="26107" spans="1:7" x14ac:dyDescent="0.35">
      <c r="A26107" t="s">
        <v>10</v>
      </c>
      <c r="B26107" t="s">
        <v>32</v>
      </c>
      <c r="C26107" s="8" t="s">
        <v>11815</v>
      </c>
      <c r="D26107" s="2">
        <v>48355.35</v>
      </c>
      <c r="E26107" s="3">
        <f t="shared" si="814"/>
        <v>2.188699198739513E-4</v>
      </c>
      <c r="F26107" s="3">
        <f t="shared" si="815"/>
        <v>99.29149906659066</v>
      </c>
      <c r="G26107" t="s">
        <v>14480</v>
      </c>
    </row>
    <row r="26108" spans="1:7" x14ac:dyDescent="0.35">
      <c r="A26108" t="s">
        <v>3</v>
      </c>
      <c r="B26108" t="s">
        <v>9</v>
      </c>
      <c r="C26108" t="s">
        <v>8985</v>
      </c>
      <c r="D26108" s="2">
        <v>48345.91</v>
      </c>
      <c r="E26108" s="3">
        <f t="shared" si="814"/>
        <v>2.1882719177781284E-4</v>
      </c>
      <c r="F26108" s="3">
        <f t="shared" si="815"/>
        <v>99.291717893782433</v>
      </c>
      <c r="G26108" t="s">
        <v>14480</v>
      </c>
    </row>
    <row r="26109" spans="1:7" x14ac:dyDescent="0.35">
      <c r="A26109" t="s">
        <v>10</v>
      </c>
      <c r="B26109" t="s">
        <v>180</v>
      </c>
      <c r="C26109" t="s">
        <v>12744</v>
      </c>
      <c r="D26109" s="2">
        <v>48344.15</v>
      </c>
      <c r="E26109" s="3">
        <f t="shared" si="814"/>
        <v>2.1881922552260057E-4</v>
      </c>
      <c r="F26109" s="3">
        <f t="shared" si="815"/>
        <v>99.291936713007956</v>
      </c>
      <c r="G26109" t="s">
        <v>14480</v>
      </c>
    </row>
    <row r="26110" spans="1:7" x14ac:dyDescent="0.35">
      <c r="A26110" t="s">
        <v>3</v>
      </c>
      <c r="B26110" t="s">
        <v>13</v>
      </c>
      <c r="C26110" t="s">
        <v>12660</v>
      </c>
      <c r="D26110" s="2">
        <v>48342.46</v>
      </c>
      <c r="E26110" s="3">
        <f t="shared" si="814"/>
        <v>2.1881157610708425E-4</v>
      </c>
      <c r="F26110" s="3">
        <f t="shared" si="815"/>
        <v>99.292155524584061</v>
      </c>
      <c r="G26110" t="s">
        <v>14473</v>
      </c>
    </row>
    <row r="26111" spans="1:7" x14ac:dyDescent="0.35">
      <c r="A26111" t="s">
        <v>10</v>
      </c>
      <c r="B26111" t="s">
        <v>9</v>
      </c>
      <c r="C26111" t="s">
        <v>6422</v>
      </c>
      <c r="D26111" s="2">
        <v>48342</v>
      </c>
      <c r="E26111" s="3">
        <f t="shared" si="814"/>
        <v>2.1880949401765378E-4</v>
      </c>
      <c r="F26111" s="3">
        <f t="shared" si="815"/>
        <v>99.292374334078076</v>
      </c>
      <c r="G26111" t="s">
        <v>14480</v>
      </c>
    </row>
    <row r="26112" spans="1:7" x14ac:dyDescent="0.35">
      <c r="A26112" t="s">
        <v>10</v>
      </c>
      <c r="B26112" t="s">
        <v>9</v>
      </c>
      <c r="C26112" t="s">
        <v>7937</v>
      </c>
      <c r="D26112" s="2">
        <v>48337.24</v>
      </c>
      <c r="E26112" s="3">
        <f t="shared" si="814"/>
        <v>2.187879489183297E-4</v>
      </c>
      <c r="F26112" s="3">
        <f t="shared" si="815"/>
        <v>99.292593122027</v>
      </c>
      <c r="G26112" t="s">
        <v>14473</v>
      </c>
    </row>
    <row r="26113" spans="1:7" x14ac:dyDescent="0.35">
      <c r="A26113" t="s">
        <v>10</v>
      </c>
      <c r="B26113" t="s">
        <v>28</v>
      </c>
      <c r="C26113" s="11" t="s">
        <v>13768</v>
      </c>
      <c r="D26113" s="2">
        <v>48332.59</v>
      </c>
      <c r="E26113" s="3">
        <f t="shared" si="814"/>
        <v>2.1876690170995642E-4</v>
      </c>
      <c r="F26113" s="3">
        <f t="shared" si="815"/>
        <v>99.292811888928711</v>
      </c>
      <c r="G26113" t="s">
        <v>14473</v>
      </c>
    </row>
    <row r="26114" spans="1:7" x14ac:dyDescent="0.35">
      <c r="A26114" t="s">
        <v>3</v>
      </c>
      <c r="B26114" t="s">
        <v>6</v>
      </c>
      <c r="C26114" t="s">
        <v>8176</v>
      </c>
      <c r="D26114" s="2">
        <v>48331.83</v>
      </c>
      <c r="E26114" s="3">
        <f t="shared" si="814"/>
        <v>2.1876346173611475E-4</v>
      </c>
      <c r="F26114" s="3">
        <f t="shared" si="815"/>
        <v>99.293030652390442</v>
      </c>
      <c r="G26114" t="s">
        <v>14473</v>
      </c>
    </row>
    <row r="26115" spans="1:7" x14ac:dyDescent="0.35">
      <c r="A26115" t="s">
        <v>10</v>
      </c>
      <c r="B26115" t="s">
        <v>36</v>
      </c>
      <c r="C26115" t="s">
        <v>4666</v>
      </c>
      <c r="D26115" s="2">
        <v>48324.35</v>
      </c>
      <c r="E26115" s="3">
        <f t="shared" ref="E26115:E26178" si="816">(D26115/$D$29638)*100</f>
        <v>2.1872960515146263E-4</v>
      </c>
      <c r="F26115" s="3">
        <f t="shared" si="815"/>
        <v>99.293249381995594</v>
      </c>
      <c r="G26115" t="s">
        <v>14473</v>
      </c>
    </row>
    <row r="26116" spans="1:7" x14ac:dyDescent="0.35">
      <c r="A26116" t="s">
        <v>10</v>
      </c>
      <c r="B26116" t="s">
        <v>134</v>
      </c>
      <c r="C26116" t="s">
        <v>1098</v>
      </c>
      <c r="D26116" s="2">
        <v>48322.879999999997</v>
      </c>
      <c r="E26116" s="3">
        <f t="shared" si="816"/>
        <v>2.1872295151784783E-4</v>
      </c>
      <c r="F26116" s="3">
        <f t="shared" ref="F26116:F26179" si="817">E26116+F26115</f>
        <v>99.29346810494711</v>
      </c>
      <c r="G26116" t="s">
        <v>14480</v>
      </c>
    </row>
    <row r="26117" spans="1:7" x14ac:dyDescent="0.35">
      <c r="A26117" t="s">
        <v>3</v>
      </c>
      <c r="B26117" t="s">
        <v>8</v>
      </c>
      <c r="C26117" t="s">
        <v>9734</v>
      </c>
      <c r="D26117" s="2">
        <v>48320.63</v>
      </c>
      <c r="E26117" s="3">
        <f t="shared" si="816"/>
        <v>2.18712767384764E-4</v>
      </c>
      <c r="F26117" s="3">
        <f t="shared" si="817"/>
        <v>99.293686817714487</v>
      </c>
      <c r="G26117" t="s">
        <v>14473</v>
      </c>
    </row>
    <row r="26118" spans="1:7" x14ac:dyDescent="0.35">
      <c r="A26118" t="s">
        <v>10</v>
      </c>
      <c r="B26118" t="s">
        <v>23</v>
      </c>
      <c r="C26118" t="s">
        <v>9989</v>
      </c>
      <c r="D26118" s="2">
        <v>48315.839999999997</v>
      </c>
      <c r="E26118" s="3">
        <f t="shared" si="816"/>
        <v>2.186910864969988E-4</v>
      </c>
      <c r="F26118" s="3">
        <f t="shared" si="817"/>
        <v>99.293905508800989</v>
      </c>
      <c r="G26118" t="s">
        <v>14480</v>
      </c>
    </row>
    <row r="26119" spans="1:7" x14ac:dyDescent="0.35">
      <c r="A26119" t="s">
        <v>3</v>
      </c>
      <c r="B26119" t="s">
        <v>180</v>
      </c>
      <c r="C26119" t="s">
        <v>13916</v>
      </c>
      <c r="D26119" s="2">
        <v>48315.5</v>
      </c>
      <c r="E26119" s="3">
        <f t="shared" si="816"/>
        <v>2.186895475613328E-4</v>
      </c>
      <c r="F26119" s="3">
        <f t="shared" si="817"/>
        <v>99.294124198348555</v>
      </c>
      <c r="G26119" t="s">
        <v>14473</v>
      </c>
    </row>
    <row r="26120" spans="1:7" x14ac:dyDescent="0.35">
      <c r="A26120" t="s">
        <v>3</v>
      </c>
      <c r="B26120" t="s">
        <v>55</v>
      </c>
      <c r="C26120" t="s">
        <v>5690</v>
      </c>
      <c r="D26120" s="2">
        <v>48312.84</v>
      </c>
      <c r="E26120" s="3">
        <f t="shared" si="816"/>
        <v>2.1867750765288698E-4</v>
      </c>
      <c r="F26120" s="3">
        <f t="shared" si="817"/>
        <v>99.294342875856202</v>
      </c>
      <c r="G26120" t="s">
        <v>14480</v>
      </c>
    </row>
    <row r="26121" spans="1:7" x14ac:dyDescent="0.35">
      <c r="A26121" t="s">
        <v>10</v>
      </c>
      <c r="B26121" t="s">
        <v>73</v>
      </c>
      <c r="C26121" t="s">
        <v>10340</v>
      </c>
      <c r="D26121" s="2">
        <v>48310.31</v>
      </c>
      <c r="E26121" s="3">
        <f t="shared" si="816"/>
        <v>2.1866605616101937E-4</v>
      </c>
      <c r="F26121" s="3">
        <f t="shared" si="817"/>
        <v>99.294561541912358</v>
      </c>
      <c r="G26121" t="s">
        <v>14473</v>
      </c>
    </row>
    <row r="26122" spans="1:7" x14ac:dyDescent="0.35">
      <c r="A26122" t="s">
        <v>10</v>
      </c>
      <c r="B26122" t="s">
        <v>6</v>
      </c>
      <c r="C26122" t="s">
        <v>9858</v>
      </c>
      <c r="D26122" s="2">
        <v>48306.080000000002</v>
      </c>
      <c r="E26122" s="3">
        <f t="shared" si="816"/>
        <v>2.1864690999082176E-4</v>
      </c>
      <c r="F26122" s="3">
        <f t="shared" si="817"/>
        <v>99.294780188822344</v>
      </c>
      <c r="G26122" t="s">
        <v>14473</v>
      </c>
    </row>
    <row r="26123" spans="1:7" x14ac:dyDescent="0.35">
      <c r="A26123" t="s">
        <v>3</v>
      </c>
      <c r="B26123" t="s">
        <v>9</v>
      </c>
      <c r="C26123" s="8" t="s">
        <v>10717</v>
      </c>
      <c r="D26123" s="2">
        <v>48303.76</v>
      </c>
      <c r="E26123" s="3">
        <f t="shared" si="816"/>
        <v>2.1863640901804195E-4</v>
      </c>
      <c r="F26123" s="3">
        <f t="shared" si="817"/>
        <v>99.29499882523136</v>
      </c>
      <c r="G26123" t="s">
        <v>14480</v>
      </c>
    </row>
    <row r="26124" spans="1:7" x14ac:dyDescent="0.35">
      <c r="A26124" t="s">
        <v>10</v>
      </c>
      <c r="B26124" t="s">
        <v>9</v>
      </c>
      <c r="C26124" t="s">
        <v>9215</v>
      </c>
      <c r="D26124" s="2">
        <v>48303.61</v>
      </c>
      <c r="E26124" s="3">
        <f t="shared" si="816"/>
        <v>2.1863573007583636E-4</v>
      </c>
      <c r="F26124" s="3">
        <f t="shared" si="817"/>
        <v>99.295217460961439</v>
      </c>
      <c r="G26124" t="s">
        <v>14480</v>
      </c>
    </row>
    <row r="26125" spans="1:7" x14ac:dyDescent="0.35">
      <c r="A26125" t="s">
        <v>3</v>
      </c>
      <c r="B26125" t="s">
        <v>20</v>
      </c>
      <c r="C26125" s="7" t="s">
        <v>1400</v>
      </c>
      <c r="D26125" s="2">
        <v>48300.15</v>
      </c>
      <c r="E26125" s="3">
        <f t="shared" si="816"/>
        <v>2.1862006914229409E-4</v>
      </c>
      <c r="F26125" s="3">
        <f t="shared" si="817"/>
        <v>99.295436081030587</v>
      </c>
      <c r="G26125" t="s">
        <v>14480</v>
      </c>
    </row>
    <row r="26126" spans="1:7" x14ac:dyDescent="0.35">
      <c r="A26126" t="s">
        <v>3</v>
      </c>
      <c r="B26126" t="s">
        <v>6</v>
      </c>
      <c r="C26126" t="s">
        <v>14152</v>
      </c>
      <c r="D26126" s="2">
        <v>48298.45</v>
      </c>
      <c r="E26126" s="3">
        <f t="shared" si="816"/>
        <v>2.1861237446396401E-4</v>
      </c>
      <c r="F26126" s="3">
        <f t="shared" si="817"/>
        <v>99.295654693405055</v>
      </c>
      <c r="G26126" t="s">
        <v>14473</v>
      </c>
    </row>
    <row r="26127" spans="1:7" x14ac:dyDescent="0.35">
      <c r="A26127" t="s">
        <v>10</v>
      </c>
      <c r="B26127" t="s">
        <v>13</v>
      </c>
      <c r="C26127" t="s">
        <v>1254</v>
      </c>
      <c r="D26127" s="2">
        <v>48298.14</v>
      </c>
      <c r="E26127" s="3">
        <f t="shared" si="816"/>
        <v>2.1861097131673917E-4</v>
      </c>
      <c r="F26127" s="3">
        <f t="shared" si="817"/>
        <v>99.295873304376371</v>
      </c>
      <c r="G26127" t="s">
        <v>14473</v>
      </c>
    </row>
    <row r="26128" spans="1:7" x14ac:dyDescent="0.35">
      <c r="A26128" t="s">
        <v>10</v>
      </c>
      <c r="B26128" t="s">
        <v>6</v>
      </c>
      <c r="C26128" t="s">
        <v>10677</v>
      </c>
      <c r="D26128" s="2">
        <v>48297.73</v>
      </c>
      <c r="E26128" s="3">
        <f t="shared" si="816"/>
        <v>2.186091155413772E-4</v>
      </c>
      <c r="F26128" s="3">
        <f t="shared" si="817"/>
        <v>99.296091913491907</v>
      </c>
      <c r="G26128" t="s">
        <v>14473</v>
      </c>
    </row>
    <row r="26129" spans="1:7" x14ac:dyDescent="0.35">
      <c r="A26129" t="s">
        <v>3</v>
      </c>
      <c r="B26129" t="s">
        <v>6</v>
      </c>
      <c r="C26129" t="s">
        <v>892</v>
      </c>
      <c r="D26129" s="2">
        <v>48296.46</v>
      </c>
      <c r="E26129" s="3">
        <f t="shared" si="816"/>
        <v>2.1860336716403655E-4</v>
      </c>
      <c r="F26129" s="3">
        <f t="shared" si="817"/>
        <v>99.296310516859066</v>
      </c>
      <c r="G26129" t="s">
        <v>14480</v>
      </c>
    </row>
    <row r="26130" spans="1:7" x14ac:dyDescent="0.35">
      <c r="A26130" t="s">
        <v>3</v>
      </c>
      <c r="B26130" t="s">
        <v>55</v>
      </c>
      <c r="C26130" t="s">
        <v>6745</v>
      </c>
      <c r="D26130" s="2">
        <v>48290.3</v>
      </c>
      <c r="E26130" s="3">
        <f t="shared" si="816"/>
        <v>2.1857548527079367E-4</v>
      </c>
      <c r="F26130" s="3">
        <f t="shared" si="817"/>
        <v>99.296529092344343</v>
      </c>
      <c r="G26130" t="s">
        <v>14480</v>
      </c>
    </row>
    <row r="26131" spans="1:7" x14ac:dyDescent="0.35">
      <c r="A26131" t="s">
        <v>3</v>
      </c>
      <c r="B26131" t="s">
        <v>9</v>
      </c>
      <c r="C26131" t="s">
        <v>6486</v>
      </c>
      <c r="D26131" s="2">
        <v>48288.15</v>
      </c>
      <c r="E26131" s="3">
        <f t="shared" si="816"/>
        <v>2.1856575376584682E-4</v>
      </c>
      <c r="F26131" s="3">
        <f t="shared" si="817"/>
        <v>99.296747658098113</v>
      </c>
      <c r="G26131" t="s">
        <v>14473</v>
      </c>
    </row>
    <row r="26132" spans="1:7" x14ac:dyDescent="0.35">
      <c r="A26132" t="s">
        <v>10</v>
      </c>
      <c r="B26132" t="s">
        <v>8</v>
      </c>
      <c r="C26132" t="s">
        <v>4940</v>
      </c>
      <c r="D26132" s="2">
        <v>48285.24</v>
      </c>
      <c r="E26132" s="3">
        <f t="shared" si="816"/>
        <v>2.1855258228705839E-4</v>
      </c>
      <c r="F26132" s="3">
        <f t="shared" si="817"/>
        <v>99.296966210680395</v>
      </c>
      <c r="G26132" t="s">
        <v>14473</v>
      </c>
    </row>
    <row r="26133" spans="1:7" x14ac:dyDescent="0.35">
      <c r="A26133" t="s">
        <v>3</v>
      </c>
      <c r="B26133" t="s">
        <v>9</v>
      </c>
      <c r="C26133" t="s">
        <v>9511</v>
      </c>
      <c r="D26133" s="2">
        <v>48279.32</v>
      </c>
      <c r="E26133" s="3">
        <f t="shared" si="816"/>
        <v>2.1852578670134443E-4</v>
      </c>
      <c r="F26133" s="3">
        <f t="shared" si="817"/>
        <v>99.297184736467102</v>
      </c>
      <c r="G26133" t="s">
        <v>14473</v>
      </c>
    </row>
    <row r="26134" spans="1:7" x14ac:dyDescent="0.35">
      <c r="A26134" t="s">
        <v>10</v>
      </c>
      <c r="B26134" t="s">
        <v>9</v>
      </c>
      <c r="C26134" t="s">
        <v>9582</v>
      </c>
      <c r="D26134" s="2">
        <v>48276.92</v>
      </c>
      <c r="E26134" s="3">
        <f t="shared" si="816"/>
        <v>2.1851492362605498E-4</v>
      </c>
      <c r="F26134" s="3">
        <f t="shared" si="817"/>
        <v>99.297403251390733</v>
      </c>
      <c r="G26134" t="s">
        <v>14480</v>
      </c>
    </row>
    <row r="26135" spans="1:7" x14ac:dyDescent="0.35">
      <c r="A26135" t="s">
        <v>10</v>
      </c>
      <c r="B26135" t="s">
        <v>29</v>
      </c>
      <c r="C26135" t="s">
        <v>4797</v>
      </c>
      <c r="D26135" s="2">
        <v>48274.86</v>
      </c>
      <c r="E26135" s="3">
        <f t="shared" si="816"/>
        <v>2.1850559948643152E-4</v>
      </c>
      <c r="F26135" s="3">
        <f t="shared" si="817"/>
        <v>99.297621756990225</v>
      </c>
      <c r="G26135" t="s">
        <v>14480</v>
      </c>
    </row>
    <row r="26136" spans="1:7" x14ac:dyDescent="0.35">
      <c r="A26136" t="s">
        <v>10</v>
      </c>
      <c r="B26136" t="s">
        <v>13</v>
      </c>
      <c r="C26136" t="s">
        <v>2794</v>
      </c>
      <c r="D26136" s="2">
        <v>48274.22</v>
      </c>
      <c r="E26136" s="3">
        <f t="shared" si="816"/>
        <v>2.1850270266635433E-4</v>
      </c>
      <c r="F26136" s="3">
        <f t="shared" si="817"/>
        <v>99.29784025969289</v>
      </c>
      <c r="G26136" t="s">
        <v>14473</v>
      </c>
    </row>
    <row r="26137" spans="1:7" x14ac:dyDescent="0.35">
      <c r="A26137" t="s">
        <v>10</v>
      </c>
      <c r="B26137" t="s">
        <v>9</v>
      </c>
      <c r="C26137" t="s">
        <v>12945</v>
      </c>
      <c r="D26137" s="2">
        <v>48269.1</v>
      </c>
      <c r="E26137" s="3">
        <f t="shared" si="816"/>
        <v>2.1847952810573687E-4</v>
      </c>
      <c r="F26137" s="3">
        <f t="shared" si="817"/>
        <v>99.298058739220991</v>
      </c>
      <c r="G26137" t="s">
        <v>14473</v>
      </c>
    </row>
    <row r="26138" spans="1:7" x14ac:dyDescent="0.35">
      <c r="A26138" t="s">
        <v>3</v>
      </c>
      <c r="B26138" t="s">
        <v>18</v>
      </c>
      <c r="C26138" t="s">
        <v>658</v>
      </c>
      <c r="D26138" s="2">
        <v>48266.5</v>
      </c>
      <c r="E26138" s="3">
        <f t="shared" si="816"/>
        <v>2.1846775977417331E-4</v>
      </c>
      <c r="F26138" s="3">
        <f t="shared" si="817"/>
        <v>99.298277206980771</v>
      </c>
      <c r="G26138" t="s">
        <v>14473</v>
      </c>
    </row>
    <row r="26139" spans="1:7" x14ac:dyDescent="0.35">
      <c r="A26139" t="s">
        <v>3</v>
      </c>
      <c r="B26139" t="s">
        <v>9</v>
      </c>
      <c r="C26139" t="s">
        <v>3242</v>
      </c>
      <c r="D26139" s="2">
        <v>48262.239999999998</v>
      </c>
      <c r="E26139" s="3">
        <f t="shared" si="816"/>
        <v>2.184484778155345E-4</v>
      </c>
      <c r="F26139" s="3">
        <f t="shared" si="817"/>
        <v>99.298495655458581</v>
      </c>
      <c r="G26139" t="s">
        <v>14480</v>
      </c>
    </row>
    <row r="26140" spans="1:7" x14ac:dyDescent="0.35">
      <c r="A26140" t="s">
        <v>3</v>
      </c>
      <c r="B26140" t="s">
        <v>9</v>
      </c>
      <c r="C26140" s="8" t="s">
        <v>13551</v>
      </c>
      <c r="D26140" s="2">
        <v>48256.639999999999</v>
      </c>
      <c r="E26140" s="3">
        <f t="shared" si="816"/>
        <v>2.1842313063985918E-4</v>
      </c>
      <c r="F26140" s="3">
        <f t="shared" si="817"/>
        <v>99.298714078589214</v>
      </c>
      <c r="G26140" t="s">
        <v>14480</v>
      </c>
    </row>
    <row r="26141" spans="1:7" x14ac:dyDescent="0.35">
      <c r="A26141" t="s">
        <v>3</v>
      </c>
      <c r="B26141" t="s">
        <v>165</v>
      </c>
      <c r="C26141" t="s">
        <v>11689</v>
      </c>
      <c r="D26141" s="2">
        <v>48256</v>
      </c>
      <c r="E26141" s="3">
        <f t="shared" si="816"/>
        <v>2.1842023381978199E-4</v>
      </c>
      <c r="F26141" s="3">
        <f t="shared" si="817"/>
        <v>99.298932498823035</v>
      </c>
      <c r="G26141" t="s">
        <v>14473</v>
      </c>
    </row>
    <row r="26142" spans="1:7" x14ac:dyDescent="0.35">
      <c r="A26142" t="s">
        <v>3</v>
      </c>
      <c r="B26142" t="s">
        <v>55</v>
      </c>
      <c r="C26142" t="s">
        <v>9141</v>
      </c>
      <c r="D26142" s="2">
        <v>48250.83</v>
      </c>
      <c r="E26142" s="3">
        <f t="shared" si="816"/>
        <v>2.1839683294509599E-4</v>
      </c>
      <c r="F26142" s="3">
        <f t="shared" si="817"/>
        <v>99.299150895655984</v>
      </c>
      <c r="G26142" t="s">
        <v>14480</v>
      </c>
    </row>
    <row r="26143" spans="1:7" x14ac:dyDescent="0.35">
      <c r="A26143" t="s">
        <v>3</v>
      </c>
      <c r="B26143" t="s">
        <v>9</v>
      </c>
      <c r="C26143" t="s">
        <v>625</v>
      </c>
      <c r="D26143" s="2">
        <v>48249.3</v>
      </c>
      <c r="E26143" s="3">
        <f t="shared" si="816"/>
        <v>2.1838990773459895E-4</v>
      </c>
      <c r="F26143" s="3">
        <f t="shared" si="817"/>
        <v>99.299369285563714</v>
      </c>
      <c r="G26143" t="s">
        <v>14480</v>
      </c>
    </row>
    <row r="26144" spans="1:7" x14ac:dyDescent="0.35">
      <c r="A26144" t="s">
        <v>3</v>
      </c>
      <c r="B26144" t="s">
        <v>57</v>
      </c>
      <c r="C26144" t="s">
        <v>807</v>
      </c>
      <c r="D26144" s="2">
        <v>48249.06</v>
      </c>
      <c r="E26144" s="3">
        <f t="shared" si="816"/>
        <v>2.1838882142707E-4</v>
      </c>
      <c r="F26144" s="3">
        <f t="shared" si="817"/>
        <v>99.299587674385137</v>
      </c>
      <c r="G26144" t="s">
        <v>14480</v>
      </c>
    </row>
    <row r="26145" spans="1:7" x14ac:dyDescent="0.35">
      <c r="A26145" t="s">
        <v>3</v>
      </c>
      <c r="B26145" t="s">
        <v>9</v>
      </c>
      <c r="C26145" t="s">
        <v>9085</v>
      </c>
      <c r="D26145" s="2">
        <v>48248.800000000003</v>
      </c>
      <c r="E26145" s="3">
        <f t="shared" si="816"/>
        <v>2.1838764459391368E-4</v>
      </c>
      <c r="F26145" s="3">
        <f t="shared" si="817"/>
        <v>99.299806062029731</v>
      </c>
      <c r="G26145" t="s">
        <v>14473</v>
      </c>
    </row>
    <row r="26146" spans="1:7" x14ac:dyDescent="0.35">
      <c r="A26146" t="s">
        <v>10</v>
      </c>
      <c r="B26146" t="s">
        <v>40</v>
      </c>
      <c r="C26146" s="6" t="s">
        <v>14271</v>
      </c>
      <c r="D26146" s="2">
        <v>48247.43</v>
      </c>
      <c r="E26146" s="3">
        <f t="shared" si="816"/>
        <v>2.1838144358843592E-4</v>
      </c>
      <c r="F26146" s="3">
        <f t="shared" si="817"/>
        <v>99.300024443473319</v>
      </c>
      <c r="G26146" t="s">
        <v>14473</v>
      </c>
    </row>
    <row r="26147" spans="1:7" x14ac:dyDescent="0.35">
      <c r="A26147" t="s">
        <v>3</v>
      </c>
      <c r="B26147" t="s">
        <v>9</v>
      </c>
      <c r="C26147" s="8" t="s">
        <v>8546</v>
      </c>
      <c r="D26147" s="2">
        <v>48243</v>
      </c>
      <c r="E26147" s="3">
        <f t="shared" si="816"/>
        <v>2.1836139216196415E-4</v>
      </c>
      <c r="F26147" s="3">
        <f t="shared" si="817"/>
        <v>99.300242804865476</v>
      </c>
      <c r="G26147" t="s">
        <v>14480</v>
      </c>
    </row>
    <row r="26148" spans="1:7" x14ac:dyDescent="0.35">
      <c r="A26148" t="s">
        <v>3</v>
      </c>
      <c r="B26148" t="s">
        <v>9</v>
      </c>
      <c r="C26148" t="s">
        <v>12465</v>
      </c>
      <c r="D26148" s="2">
        <v>48238.7</v>
      </c>
      <c r="E26148" s="3">
        <f t="shared" si="816"/>
        <v>2.1834192915207054E-4</v>
      </c>
      <c r="F26148" s="3">
        <f t="shared" si="817"/>
        <v>99.300461146794632</v>
      </c>
      <c r="G26148" t="s">
        <v>14473</v>
      </c>
    </row>
    <row r="26149" spans="1:7" x14ac:dyDescent="0.35">
      <c r="A26149" t="s">
        <v>10</v>
      </c>
      <c r="B26149" t="s">
        <v>20</v>
      </c>
      <c r="C26149" t="s">
        <v>3006</v>
      </c>
      <c r="D26149" s="2">
        <v>48237.45</v>
      </c>
      <c r="E26149" s="3">
        <f t="shared" si="816"/>
        <v>2.1833627130035731E-4</v>
      </c>
      <c r="F26149" s="3">
        <f t="shared" si="817"/>
        <v>99.300679483065935</v>
      </c>
      <c r="G26149" t="s">
        <v>14480</v>
      </c>
    </row>
    <row r="26150" spans="1:7" x14ac:dyDescent="0.35">
      <c r="A26150" t="s">
        <v>10</v>
      </c>
      <c r="B26150" t="s">
        <v>180</v>
      </c>
      <c r="C26150" t="s">
        <v>13830</v>
      </c>
      <c r="D26150" s="2">
        <v>48237.21</v>
      </c>
      <c r="E26150" s="3">
        <f t="shared" si="816"/>
        <v>2.1833518499282835E-4</v>
      </c>
      <c r="F26150" s="3">
        <f t="shared" si="817"/>
        <v>99.300897818250931</v>
      </c>
      <c r="G26150" t="s">
        <v>14480</v>
      </c>
    </row>
    <row r="26151" spans="1:7" x14ac:dyDescent="0.35">
      <c r="A26151" t="s">
        <v>10</v>
      </c>
      <c r="B26151" t="s">
        <v>406</v>
      </c>
      <c r="C26151" t="s">
        <v>4609</v>
      </c>
      <c r="D26151" s="2">
        <v>48233</v>
      </c>
      <c r="E26151" s="3">
        <f t="shared" si="816"/>
        <v>2.1831612934825813E-4</v>
      </c>
      <c r="F26151" s="3">
        <f t="shared" si="817"/>
        <v>99.30111613438028</v>
      </c>
      <c r="G26151" t="s">
        <v>14473</v>
      </c>
    </row>
    <row r="26152" spans="1:7" x14ac:dyDescent="0.35">
      <c r="A26152" t="s">
        <v>3</v>
      </c>
      <c r="B26152" t="s">
        <v>29</v>
      </c>
      <c r="C26152" t="s">
        <v>6789</v>
      </c>
      <c r="D26152" s="2">
        <v>48230.2</v>
      </c>
      <c r="E26152" s="3">
        <f t="shared" si="816"/>
        <v>2.1830345576042044E-4</v>
      </c>
      <c r="F26152" s="3">
        <f t="shared" si="817"/>
        <v>99.301334437836047</v>
      </c>
      <c r="G26152" t="s">
        <v>14473</v>
      </c>
    </row>
    <row r="26153" spans="1:7" x14ac:dyDescent="0.35">
      <c r="A26153" t="s">
        <v>3</v>
      </c>
      <c r="B26153" t="s">
        <v>18</v>
      </c>
      <c r="C26153" t="s">
        <v>6701</v>
      </c>
      <c r="D26153" s="2">
        <v>48227</v>
      </c>
      <c r="E26153" s="3">
        <f t="shared" si="816"/>
        <v>2.1828897166003452E-4</v>
      </c>
      <c r="F26153" s="3">
        <f t="shared" si="817"/>
        <v>99.301552726807714</v>
      </c>
      <c r="G26153" t="s">
        <v>14480</v>
      </c>
    </row>
    <row r="26154" spans="1:7" x14ac:dyDescent="0.35">
      <c r="A26154" t="s">
        <v>10</v>
      </c>
      <c r="B26154" t="s">
        <v>336</v>
      </c>
      <c r="C26154" t="s">
        <v>7918</v>
      </c>
      <c r="D26154" s="2">
        <v>48225.18</v>
      </c>
      <c r="E26154" s="3">
        <f t="shared" si="816"/>
        <v>2.1828073382793999E-4</v>
      </c>
      <c r="F26154" s="3">
        <f t="shared" si="817"/>
        <v>99.301771007541547</v>
      </c>
      <c r="G26154" t="s">
        <v>14473</v>
      </c>
    </row>
    <row r="26155" spans="1:7" x14ac:dyDescent="0.35">
      <c r="A26155" t="s">
        <v>3</v>
      </c>
      <c r="B26155" t="s">
        <v>67</v>
      </c>
      <c r="C26155" t="s">
        <v>8387</v>
      </c>
      <c r="D26155" s="2">
        <v>48216</v>
      </c>
      <c r="E26155" s="3">
        <f t="shared" si="816"/>
        <v>2.182391825649579E-4</v>
      </c>
      <c r="F26155" s="3">
        <f t="shared" si="817"/>
        <v>99.301989246724105</v>
      </c>
      <c r="G26155" t="s">
        <v>14473</v>
      </c>
    </row>
    <row r="26156" spans="1:7" x14ac:dyDescent="0.35">
      <c r="A26156" t="s">
        <v>10</v>
      </c>
      <c r="B26156" t="s">
        <v>23</v>
      </c>
      <c r="C26156" t="s">
        <v>7697</v>
      </c>
      <c r="D26156" s="2">
        <v>48215.88</v>
      </c>
      <c r="E26156" s="3">
        <f t="shared" si="816"/>
        <v>2.1823863941119342E-4</v>
      </c>
      <c r="F26156" s="3">
        <f t="shared" si="817"/>
        <v>99.30220748536351</v>
      </c>
      <c r="G26156" t="s">
        <v>14473</v>
      </c>
    </row>
    <row r="26157" spans="1:7" x14ac:dyDescent="0.35">
      <c r="A26157" t="s">
        <v>3</v>
      </c>
      <c r="B26157" t="s">
        <v>15</v>
      </c>
      <c r="C26157" s="8" t="s">
        <v>1565</v>
      </c>
      <c r="D26157" s="2">
        <v>48213.16</v>
      </c>
      <c r="E26157" s="3">
        <f t="shared" si="816"/>
        <v>2.1822632792586538E-4</v>
      </c>
      <c r="F26157" s="3">
        <f t="shared" si="817"/>
        <v>99.302425711691441</v>
      </c>
      <c r="G26157" t="s">
        <v>14480</v>
      </c>
    </row>
    <row r="26158" spans="1:7" x14ac:dyDescent="0.35">
      <c r="A26158" t="s">
        <v>3</v>
      </c>
      <c r="B26158" t="s">
        <v>32</v>
      </c>
      <c r="C26158" t="s">
        <v>3670</v>
      </c>
      <c r="D26158" s="2">
        <v>48210</v>
      </c>
      <c r="E26158" s="3">
        <f t="shared" si="816"/>
        <v>2.1821202487673429E-4</v>
      </c>
      <c r="F26158" s="3">
        <f t="shared" si="817"/>
        <v>99.302643923716317</v>
      </c>
      <c r="G26158" t="s">
        <v>14473</v>
      </c>
    </row>
    <row r="26159" spans="1:7" x14ac:dyDescent="0.35">
      <c r="A26159" t="s">
        <v>10</v>
      </c>
      <c r="B26159" t="s">
        <v>92</v>
      </c>
      <c r="C26159" t="s">
        <v>2307</v>
      </c>
      <c r="D26159" s="2">
        <v>48207.47</v>
      </c>
      <c r="E26159" s="3">
        <f t="shared" si="816"/>
        <v>2.1820057338486665E-4</v>
      </c>
      <c r="F26159" s="3">
        <f t="shared" si="817"/>
        <v>99.302862124289703</v>
      </c>
      <c r="G26159" t="s">
        <v>14473</v>
      </c>
    </row>
    <row r="26160" spans="1:7" x14ac:dyDescent="0.35">
      <c r="A26160" t="s">
        <v>10</v>
      </c>
      <c r="B26160" t="s">
        <v>6</v>
      </c>
      <c r="C26160" t="s">
        <v>2296</v>
      </c>
      <c r="D26160" s="2">
        <v>48203.55</v>
      </c>
      <c r="E26160" s="3">
        <f t="shared" si="816"/>
        <v>2.1818283036189391E-4</v>
      </c>
      <c r="F26160" s="3">
        <f t="shared" si="817"/>
        <v>99.303080307120069</v>
      </c>
      <c r="G26160" t="s">
        <v>14473</v>
      </c>
    </row>
    <row r="26161" spans="1:7" x14ac:dyDescent="0.35">
      <c r="A26161" t="s">
        <v>3</v>
      </c>
      <c r="B26161" t="s">
        <v>28</v>
      </c>
      <c r="C26161" t="s">
        <v>3357</v>
      </c>
      <c r="D26161" s="2">
        <v>48203.4</v>
      </c>
      <c r="E26161" s="3">
        <f t="shared" si="816"/>
        <v>2.1818215141968829E-4</v>
      </c>
      <c r="F26161" s="3">
        <f t="shared" si="817"/>
        <v>99.303298489271484</v>
      </c>
      <c r="G26161" t="s">
        <v>14480</v>
      </c>
    </row>
    <row r="26162" spans="1:7" x14ac:dyDescent="0.35">
      <c r="A26162" t="s">
        <v>10</v>
      </c>
      <c r="B26162" t="s">
        <v>28</v>
      </c>
      <c r="C26162" t="s">
        <v>3357</v>
      </c>
      <c r="D26162" s="2">
        <v>48203.4</v>
      </c>
      <c r="E26162" s="3">
        <f t="shared" si="816"/>
        <v>2.1818215141968829E-4</v>
      </c>
      <c r="F26162" s="3">
        <f t="shared" si="817"/>
        <v>99.303516671422898</v>
      </c>
      <c r="G26162" t="s">
        <v>14480</v>
      </c>
    </row>
    <row r="26163" spans="1:7" x14ac:dyDescent="0.35">
      <c r="A26163" t="s">
        <v>10</v>
      </c>
      <c r="B26163" t="s">
        <v>33</v>
      </c>
      <c r="C26163" t="s">
        <v>14103</v>
      </c>
      <c r="D26163" s="2">
        <v>48203.39</v>
      </c>
      <c r="E26163" s="3">
        <f t="shared" si="816"/>
        <v>2.1818210615687458E-4</v>
      </c>
      <c r="F26163" s="3">
        <f t="shared" si="817"/>
        <v>99.30373485352905</v>
      </c>
      <c r="G26163" t="s">
        <v>14473</v>
      </c>
    </row>
    <row r="26164" spans="1:7" x14ac:dyDescent="0.35">
      <c r="A26164" t="s">
        <v>10</v>
      </c>
      <c r="B26164" t="s">
        <v>9</v>
      </c>
      <c r="C26164" t="s">
        <v>9369</v>
      </c>
      <c r="D26164" s="2">
        <v>48202.080000000002</v>
      </c>
      <c r="E26164" s="3">
        <f t="shared" si="816"/>
        <v>2.1817617672827911E-4</v>
      </c>
      <c r="F26164" s="3">
        <f t="shared" si="817"/>
        <v>99.303953029705781</v>
      </c>
      <c r="G26164" t="s">
        <v>14480</v>
      </c>
    </row>
    <row r="26165" spans="1:7" x14ac:dyDescent="0.35">
      <c r="A26165" t="s">
        <v>10</v>
      </c>
      <c r="B26165" t="s">
        <v>18</v>
      </c>
      <c r="C26165" t="s">
        <v>12556</v>
      </c>
      <c r="D26165" s="2">
        <v>48192.5</v>
      </c>
      <c r="E26165" s="3">
        <f t="shared" si="816"/>
        <v>2.1813281495274874E-4</v>
      </c>
      <c r="F26165" s="3">
        <f t="shared" si="817"/>
        <v>99.304171162520731</v>
      </c>
      <c r="G26165" t="s">
        <v>14473</v>
      </c>
    </row>
    <row r="26166" spans="1:7" x14ac:dyDescent="0.35">
      <c r="A26166" t="s">
        <v>10</v>
      </c>
      <c r="B26166" t="s">
        <v>6</v>
      </c>
      <c r="C26166" t="s">
        <v>3794</v>
      </c>
      <c r="D26166" s="2">
        <v>48192.14</v>
      </c>
      <c r="E26166" s="3">
        <f t="shared" si="816"/>
        <v>2.181311854914553E-4</v>
      </c>
      <c r="F26166" s="3">
        <f t="shared" si="817"/>
        <v>99.304389293706222</v>
      </c>
      <c r="G26166" t="s">
        <v>14473</v>
      </c>
    </row>
    <row r="26167" spans="1:7" x14ac:dyDescent="0.35">
      <c r="A26167" t="s">
        <v>10</v>
      </c>
      <c r="B26167" t="s">
        <v>13</v>
      </c>
      <c r="C26167" s="8" t="s">
        <v>6573</v>
      </c>
      <c r="D26167" s="2">
        <v>48190</v>
      </c>
      <c r="E26167" s="3">
        <f t="shared" si="816"/>
        <v>2.1812149924932224E-4</v>
      </c>
      <c r="F26167" s="3">
        <f t="shared" si="817"/>
        <v>99.304607415205467</v>
      </c>
      <c r="G26167" t="s">
        <v>14480</v>
      </c>
    </row>
    <row r="26168" spans="1:7" x14ac:dyDescent="0.35">
      <c r="A26168" t="s">
        <v>10</v>
      </c>
      <c r="B26168" t="s">
        <v>9</v>
      </c>
      <c r="C26168" t="s">
        <v>2486</v>
      </c>
      <c r="D26168" s="2">
        <v>48187.78</v>
      </c>
      <c r="E26168" s="3">
        <f t="shared" si="816"/>
        <v>2.1811145090467951E-4</v>
      </c>
      <c r="F26168" s="3">
        <f t="shared" si="817"/>
        <v>99.304825526656373</v>
      </c>
      <c r="G26168" t="s">
        <v>14480</v>
      </c>
    </row>
    <row r="26169" spans="1:7" x14ac:dyDescent="0.35">
      <c r="A26169" t="s">
        <v>10</v>
      </c>
      <c r="B26169" t="s">
        <v>1570</v>
      </c>
      <c r="C26169" t="s">
        <v>6419</v>
      </c>
      <c r="D26169" s="2">
        <v>48187</v>
      </c>
      <c r="E26169" s="3">
        <f t="shared" si="816"/>
        <v>2.181079204052104E-4</v>
      </c>
      <c r="F26169" s="3">
        <f t="shared" si="817"/>
        <v>99.305043634576776</v>
      </c>
      <c r="G26169" t="s">
        <v>14473</v>
      </c>
    </row>
    <row r="26170" spans="1:7" x14ac:dyDescent="0.35">
      <c r="A26170" t="s">
        <v>3</v>
      </c>
      <c r="B26170" t="s">
        <v>6</v>
      </c>
      <c r="C26170" t="s">
        <v>11804</v>
      </c>
      <c r="D26170" s="2">
        <v>48183.1</v>
      </c>
      <c r="E26170" s="3">
        <f t="shared" si="816"/>
        <v>2.1809026790786508E-4</v>
      </c>
      <c r="F26170" s="3">
        <f t="shared" si="817"/>
        <v>99.305261724844684</v>
      </c>
      <c r="G26170" t="s">
        <v>14480</v>
      </c>
    </row>
    <row r="26171" spans="1:7" x14ac:dyDescent="0.35">
      <c r="A26171" t="s">
        <v>3</v>
      </c>
      <c r="B26171" t="s">
        <v>31</v>
      </c>
      <c r="C26171" t="s">
        <v>14100</v>
      </c>
      <c r="D26171" s="2">
        <v>48179.76</v>
      </c>
      <c r="E26171" s="3">
        <f t="shared" si="816"/>
        <v>2.1807515012808729E-4</v>
      </c>
      <c r="F26171" s="3">
        <f t="shared" si="817"/>
        <v>99.305479799994814</v>
      </c>
      <c r="G26171" t="s">
        <v>14473</v>
      </c>
    </row>
    <row r="26172" spans="1:7" x14ac:dyDescent="0.35">
      <c r="A26172" t="s">
        <v>10</v>
      </c>
      <c r="B26172" t="s">
        <v>195</v>
      </c>
      <c r="C26172" t="s">
        <v>5985</v>
      </c>
      <c r="D26172" s="2">
        <v>48177.16</v>
      </c>
      <c r="E26172" s="3">
        <f t="shared" si="816"/>
        <v>2.1806338179652368E-4</v>
      </c>
      <c r="F26172" s="3">
        <f t="shared" si="817"/>
        <v>99.305697863376608</v>
      </c>
      <c r="G26172" t="s">
        <v>14473</v>
      </c>
    </row>
    <row r="26173" spans="1:7" x14ac:dyDescent="0.35">
      <c r="A26173" t="s">
        <v>10</v>
      </c>
      <c r="B26173" t="s">
        <v>13</v>
      </c>
      <c r="C26173" t="s">
        <v>12257</v>
      </c>
      <c r="D26173" s="2">
        <v>48176.99</v>
      </c>
      <c r="E26173" s="3">
        <f t="shared" si="816"/>
        <v>2.180626123286907E-4</v>
      </c>
      <c r="F26173" s="3">
        <f t="shared" si="817"/>
        <v>99.305915925988941</v>
      </c>
      <c r="G26173" t="s">
        <v>14473</v>
      </c>
    </row>
    <row r="26174" spans="1:7" x14ac:dyDescent="0.35">
      <c r="A26174" t="s">
        <v>3</v>
      </c>
      <c r="B26174" t="s">
        <v>80</v>
      </c>
      <c r="C26174" t="s">
        <v>5286</v>
      </c>
      <c r="D26174" s="2">
        <v>48176.4</v>
      </c>
      <c r="E26174" s="3">
        <f t="shared" si="816"/>
        <v>2.1805994182268204E-4</v>
      </c>
      <c r="F26174" s="3">
        <f t="shared" si="817"/>
        <v>99.306133985930771</v>
      </c>
      <c r="G26174" t="s">
        <v>14473</v>
      </c>
    </row>
    <row r="26175" spans="1:7" x14ac:dyDescent="0.35">
      <c r="A26175" t="s">
        <v>10</v>
      </c>
      <c r="B26175" t="s">
        <v>9</v>
      </c>
      <c r="C26175" t="s">
        <v>935</v>
      </c>
      <c r="D26175" s="2">
        <v>48174.97</v>
      </c>
      <c r="E26175" s="3">
        <f t="shared" si="816"/>
        <v>2.1805346924032209E-4</v>
      </c>
      <c r="F26175" s="3">
        <f t="shared" si="817"/>
        <v>99.306352039400011</v>
      </c>
      <c r="G26175" t="s">
        <v>14480</v>
      </c>
    </row>
    <row r="26176" spans="1:7" x14ac:dyDescent="0.35">
      <c r="A26176" t="s">
        <v>3</v>
      </c>
      <c r="B26176" t="s">
        <v>9</v>
      </c>
      <c r="C26176" t="s">
        <v>9171</v>
      </c>
      <c r="D26176" s="2">
        <v>48172.23</v>
      </c>
      <c r="E26176" s="3">
        <f t="shared" si="816"/>
        <v>2.1804106722936664E-4</v>
      </c>
      <c r="F26176" s="3">
        <f t="shared" si="817"/>
        <v>99.306570080467239</v>
      </c>
      <c r="G26176" t="s">
        <v>14480</v>
      </c>
    </row>
    <row r="26177" spans="1:7" x14ac:dyDescent="0.35">
      <c r="A26177" t="s">
        <v>10</v>
      </c>
      <c r="B26177" t="s">
        <v>6</v>
      </c>
      <c r="C26177" t="s">
        <v>6836</v>
      </c>
      <c r="D26177" s="2">
        <v>48171.74</v>
      </c>
      <c r="E26177" s="3">
        <f t="shared" si="816"/>
        <v>2.1803884935149502E-4</v>
      </c>
      <c r="F26177" s="3">
        <f t="shared" si="817"/>
        <v>99.306788119316593</v>
      </c>
      <c r="G26177" t="s">
        <v>14480</v>
      </c>
    </row>
    <row r="26178" spans="1:7" x14ac:dyDescent="0.35">
      <c r="A26178" t="s">
        <v>10</v>
      </c>
      <c r="B26178" t="s">
        <v>9</v>
      </c>
      <c r="C26178" t="s">
        <v>6484</v>
      </c>
      <c r="D26178" s="2">
        <v>48164.58</v>
      </c>
      <c r="E26178" s="3">
        <f t="shared" si="816"/>
        <v>2.1800644117688151E-4</v>
      </c>
      <c r="F26178" s="3">
        <f t="shared" si="817"/>
        <v>99.307006125757766</v>
      </c>
      <c r="G26178" t="s">
        <v>14473</v>
      </c>
    </row>
    <row r="26179" spans="1:7" x14ac:dyDescent="0.35">
      <c r="A26179" t="s">
        <v>3</v>
      </c>
      <c r="B26179" t="s">
        <v>187</v>
      </c>
      <c r="C26179" t="s">
        <v>3247</v>
      </c>
      <c r="D26179" s="2">
        <v>48164.36</v>
      </c>
      <c r="E26179" s="3">
        <f t="shared" ref="E26179:E26242" si="818">(D26179/$D$29638)*100</f>
        <v>2.1800544539498E-4</v>
      </c>
      <c r="F26179" s="3">
        <f t="shared" si="817"/>
        <v>99.307224131203157</v>
      </c>
      <c r="G26179" t="s">
        <v>14473</v>
      </c>
    </row>
    <row r="26180" spans="1:7" x14ac:dyDescent="0.35">
      <c r="A26180" t="s">
        <v>10</v>
      </c>
      <c r="B26180" t="s">
        <v>22</v>
      </c>
      <c r="C26180" t="s">
        <v>1248</v>
      </c>
      <c r="D26180" s="2">
        <v>48159.82</v>
      </c>
      <c r="E26180" s="3">
        <f t="shared" si="818"/>
        <v>2.1798489607755743E-4</v>
      </c>
      <c r="F26180" s="3">
        <f t="shared" ref="F26180:F26243" si="819">E26180+F26179</f>
        <v>99.307442116099239</v>
      </c>
      <c r="G26180" t="s">
        <v>14473</v>
      </c>
    </row>
    <row r="26181" spans="1:7" x14ac:dyDescent="0.35">
      <c r="A26181" t="s">
        <v>3</v>
      </c>
      <c r="B26181" t="s">
        <v>29</v>
      </c>
      <c r="C26181" s="8" t="s">
        <v>9136</v>
      </c>
      <c r="D26181" s="2">
        <v>48157.49</v>
      </c>
      <c r="E26181" s="3">
        <f t="shared" si="818"/>
        <v>2.1797434984196392E-4</v>
      </c>
      <c r="F26181" s="3">
        <f t="shared" si="819"/>
        <v>99.307660090449076</v>
      </c>
      <c r="G26181" t="s">
        <v>14480</v>
      </c>
    </row>
    <row r="26182" spans="1:7" x14ac:dyDescent="0.35">
      <c r="A26182" t="s">
        <v>3</v>
      </c>
      <c r="B26182" t="s">
        <v>37</v>
      </c>
      <c r="C26182" t="s">
        <v>4795</v>
      </c>
      <c r="D26182" s="2">
        <v>48157.46</v>
      </c>
      <c r="E26182" s="3">
        <f t="shared" si="818"/>
        <v>2.1797421405352283E-4</v>
      </c>
      <c r="F26182" s="3">
        <f t="shared" si="819"/>
        <v>99.307878064663129</v>
      </c>
      <c r="G26182" t="s">
        <v>14473</v>
      </c>
    </row>
    <row r="26183" spans="1:7" x14ac:dyDescent="0.35">
      <c r="A26183" t="s">
        <v>10</v>
      </c>
      <c r="B26183" t="s">
        <v>68</v>
      </c>
      <c r="C26183" t="s">
        <v>665</v>
      </c>
      <c r="D26183" s="2">
        <v>48155.44</v>
      </c>
      <c r="E26183" s="3">
        <f t="shared" si="818"/>
        <v>2.1796507096515422E-4</v>
      </c>
      <c r="F26183" s="3">
        <f t="shared" si="819"/>
        <v>99.308096029734088</v>
      </c>
      <c r="G26183" t="s">
        <v>14473</v>
      </c>
    </row>
    <row r="26184" spans="1:7" x14ac:dyDescent="0.35">
      <c r="A26184" t="s">
        <v>10</v>
      </c>
      <c r="B26184" t="s">
        <v>6</v>
      </c>
      <c r="C26184" s="8" t="s">
        <v>7613</v>
      </c>
      <c r="D26184" s="2">
        <v>48151.93</v>
      </c>
      <c r="E26184" s="3">
        <f t="shared" si="818"/>
        <v>2.179491837175434E-4</v>
      </c>
      <c r="F26184" s="3">
        <f t="shared" si="819"/>
        <v>99.308313978917809</v>
      </c>
      <c r="G26184" t="s">
        <v>14480</v>
      </c>
    </row>
    <row r="26185" spans="1:7" x14ac:dyDescent="0.35">
      <c r="A26185" t="s">
        <v>3</v>
      </c>
      <c r="B26185" t="s">
        <v>28</v>
      </c>
      <c r="C26185" t="s">
        <v>1578</v>
      </c>
      <c r="D26185" s="2">
        <v>48151.040000000001</v>
      </c>
      <c r="E26185" s="3">
        <f t="shared" si="818"/>
        <v>2.1794515532712355E-4</v>
      </c>
      <c r="F26185" s="3">
        <f t="shared" si="819"/>
        <v>99.308531924073137</v>
      </c>
      <c r="G26185" t="s">
        <v>14473</v>
      </c>
    </row>
    <row r="26186" spans="1:7" x14ac:dyDescent="0.35">
      <c r="A26186" t="s">
        <v>10</v>
      </c>
      <c r="B26186" t="s">
        <v>22</v>
      </c>
      <c r="C26186" t="s">
        <v>91</v>
      </c>
      <c r="D26186" s="2">
        <v>48148.45</v>
      </c>
      <c r="E26186" s="3">
        <f t="shared" si="818"/>
        <v>2.1793343225837367E-4</v>
      </c>
      <c r="F26186" s="3">
        <f t="shared" si="819"/>
        <v>99.30874985750539</v>
      </c>
      <c r="G26186" t="s">
        <v>14473</v>
      </c>
    </row>
    <row r="26187" spans="1:7" x14ac:dyDescent="0.35">
      <c r="A26187" t="s">
        <v>10</v>
      </c>
      <c r="B26187" t="s">
        <v>9</v>
      </c>
      <c r="C26187" t="s">
        <v>14035</v>
      </c>
      <c r="D26187" s="2">
        <v>48146.57</v>
      </c>
      <c r="E26187" s="3">
        <f t="shared" si="818"/>
        <v>2.1792492284939698E-4</v>
      </c>
      <c r="F26187" s="3">
        <f t="shared" si="819"/>
        <v>99.30896778242824</v>
      </c>
      <c r="G26187" t="s">
        <v>14473</v>
      </c>
    </row>
    <row r="26188" spans="1:7" x14ac:dyDescent="0.35">
      <c r="A26188" t="s">
        <v>3</v>
      </c>
      <c r="B26188" t="s">
        <v>55</v>
      </c>
      <c r="C26188" t="s">
        <v>5763</v>
      </c>
      <c r="D26188" s="2">
        <v>48145.58</v>
      </c>
      <c r="E26188" s="3">
        <f t="shared" si="818"/>
        <v>2.1792044183084009E-4</v>
      </c>
      <c r="F26188" s="3">
        <f t="shared" si="819"/>
        <v>99.309185702870067</v>
      </c>
      <c r="G26188" t="s">
        <v>14473</v>
      </c>
    </row>
    <row r="26189" spans="1:7" x14ac:dyDescent="0.35">
      <c r="A26189" t="s">
        <v>3</v>
      </c>
      <c r="B26189" t="s">
        <v>13</v>
      </c>
      <c r="C26189" s="8" t="s">
        <v>7536</v>
      </c>
      <c r="D26189" s="2">
        <v>48144.58</v>
      </c>
      <c r="E26189" s="3">
        <f t="shared" si="818"/>
        <v>2.1791591554946947E-4</v>
      </c>
      <c r="F26189" s="3">
        <f t="shared" si="819"/>
        <v>99.309403618785623</v>
      </c>
      <c r="G26189" t="s">
        <v>14480</v>
      </c>
    </row>
    <row r="26190" spans="1:7" x14ac:dyDescent="0.35">
      <c r="A26190" t="s">
        <v>3</v>
      </c>
      <c r="B26190" t="s">
        <v>9</v>
      </c>
      <c r="C26190" t="s">
        <v>2655</v>
      </c>
      <c r="D26190" s="2">
        <v>48143.94</v>
      </c>
      <c r="E26190" s="3">
        <f t="shared" si="818"/>
        <v>2.179130187293923E-4</v>
      </c>
      <c r="F26190" s="3">
        <f t="shared" si="819"/>
        <v>99.309621531804353</v>
      </c>
      <c r="G26190" t="s">
        <v>14480</v>
      </c>
    </row>
    <row r="26191" spans="1:7" x14ac:dyDescent="0.35">
      <c r="A26191" t="s">
        <v>10</v>
      </c>
      <c r="B26191" t="s">
        <v>22</v>
      </c>
      <c r="C26191" t="s">
        <v>4483</v>
      </c>
      <c r="D26191" s="2">
        <v>48132.95</v>
      </c>
      <c r="E26191" s="3">
        <f t="shared" si="818"/>
        <v>2.1786327489712936E-4</v>
      </c>
      <c r="F26191" s="3">
        <f t="shared" si="819"/>
        <v>99.309839395079251</v>
      </c>
      <c r="G26191" t="s">
        <v>14473</v>
      </c>
    </row>
    <row r="26192" spans="1:7" x14ac:dyDescent="0.35">
      <c r="A26192" t="s">
        <v>3</v>
      </c>
      <c r="B26192" t="s">
        <v>99</v>
      </c>
      <c r="C26192" t="s">
        <v>3187</v>
      </c>
      <c r="D26192" s="2">
        <v>48131.94</v>
      </c>
      <c r="E26192" s="3">
        <f t="shared" si="818"/>
        <v>2.1785870335294506E-4</v>
      </c>
      <c r="F26192" s="3">
        <f t="shared" si="819"/>
        <v>99.310057253782603</v>
      </c>
      <c r="G26192" t="s">
        <v>14473</v>
      </c>
    </row>
    <row r="26193" spans="1:7" x14ac:dyDescent="0.35">
      <c r="A26193" t="s">
        <v>10</v>
      </c>
      <c r="B26193" t="s">
        <v>40</v>
      </c>
      <c r="C26193" s="8" t="s">
        <v>1263</v>
      </c>
      <c r="D26193" s="2">
        <v>48130.37</v>
      </c>
      <c r="E26193" s="3">
        <f t="shared" si="818"/>
        <v>2.1785159709119322E-4</v>
      </c>
      <c r="F26193" s="3">
        <f t="shared" si="819"/>
        <v>99.310275105379688</v>
      </c>
      <c r="G26193" t="s">
        <v>14480</v>
      </c>
    </row>
    <row r="26194" spans="1:7" x14ac:dyDescent="0.35">
      <c r="A26194" t="s">
        <v>3</v>
      </c>
      <c r="B26194" t="s">
        <v>29</v>
      </c>
      <c r="C26194" t="s">
        <v>5607</v>
      </c>
      <c r="D26194" s="2">
        <v>48128.35</v>
      </c>
      <c r="E26194" s="3">
        <f t="shared" si="818"/>
        <v>2.1784245400282458E-4</v>
      </c>
      <c r="F26194" s="3">
        <f t="shared" si="819"/>
        <v>99.310492947833694</v>
      </c>
      <c r="G26194" t="s">
        <v>14480</v>
      </c>
    </row>
    <row r="26195" spans="1:7" x14ac:dyDescent="0.35">
      <c r="A26195" t="s">
        <v>3</v>
      </c>
      <c r="B26195" t="s">
        <v>8</v>
      </c>
      <c r="C26195" t="s">
        <v>4562</v>
      </c>
      <c r="D26195" s="2">
        <v>48127.01</v>
      </c>
      <c r="E26195" s="3">
        <f t="shared" si="818"/>
        <v>2.1783638878578802E-4</v>
      </c>
      <c r="F26195" s="3">
        <f t="shared" si="819"/>
        <v>99.310710784222479</v>
      </c>
      <c r="G26195" t="s">
        <v>14480</v>
      </c>
    </row>
    <row r="26196" spans="1:7" x14ac:dyDescent="0.35">
      <c r="A26196" t="s">
        <v>3</v>
      </c>
      <c r="B26196" t="s">
        <v>36</v>
      </c>
      <c r="C26196" s="7" t="s">
        <v>577</v>
      </c>
      <c r="D26196" s="2">
        <v>48126.93</v>
      </c>
      <c r="E26196" s="3">
        <f t="shared" si="818"/>
        <v>2.1783602668327837E-4</v>
      </c>
      <c r="F26196" s="3">
        <f t="shared" si="819"/>
        <v>99.310928620249157</v>
      </c>
      <c r="G26196" t="s">
        <v>14480</v>
      </c>
    </row>
    <row r="26197" spans="1:7" x14ac:dyDescent="0.35">
      <c r="A26197" t="s">
        <v>3</v>
      </c>
      <c r="B26197" t="s">
        <v>68</v>
      </c>
      <c r="C26197" s="7" t="s">
        <v>10756</v>
      </c>
      <c r="D26197" s="2">
        <v>48126.400000000001</v>
      </c>
      <c r="E26197" s="3">
        <f t="shared" si="818"/>
        <v>2.1783362775415192E-4</v>
      </c>
      <c r="F26197" s="3">
        <f t="shared" si="819"/>
        <v>99.311146453876916</v>
      </c>
      <c r="G26197" t="s">
        <v>14480</v>
      </c>
    </row>
    <row r="26198" spans="1:7" x14ac:dyDescent="0.35">
      <c r="A26198" t="s">
        <v>3</v>
      </c>
      <c r="B26198" t="s">
        <v>9</v>
      </c>
      <c r="C26198" s="8" t="s">
        <v>9537</v>
      </c>
      <c r="D26198" s="2">
        <v>48126.16</v>
      </c>
      <c r="E26198" s="3">
        <f t="shared" si="818"/>
        <v>2.1783254144662299E-4</v>
      </c>
      <c r="F26198" s="3">
        <f t="shared" si="819"/>
        <v>99.311364286418367</v>
      </c>
      <c r="G26198" t="s">
        <v>14480</v>
      </c>
    </row>
    <row r="26199" spans="1:7" x14ac:dyDescent="0.35">
      <c r="A26199" t="s">
        <v>3</v>
      </c>
      <c r="B26199" t="s">
        <v>9</v>
      </c>
      <c r="C26199" s="8" t="s">
        <v>10803</v>
      </c>
      <c r="D26199" s="2">
        <v>48123.4</v>
      </c>
      <c r="E26199" s="3">
        <f t="shared" si="818"/>
        <v>2.1782004891004011E-4</v>
      </c>
      <c r="F26199" s="3">
        <f t="shared" si="819"/>
        <v>99.311582106467284</v>
      </c>
      <c r="G26199" t="s">
        <v>14480</v>
      </c>
    </row>
    <row r="26200" spans="1:7" x14ac:dyDescent="0.35">
      <c r="A26200" t="s">
        <v>3</v>
      </c>
      <c r="B26200" t="s">
        <v>346</v>
      </c>
      <c r="C26200" t="s">
        <v>9663</v>
      </c>
      <c r="D26200" s="2">
        <v>48121.37</v>
      </c>
      <c r="E26200" s="3">
        <f t="shared" si="818"/>
        <v>2.1781086055885779E-4</v>
      </c>
      <c r="F26200" s="3">
        <f t="shared" si="819"/>
        <v>99.311799917327846</v>
      </c>
      <c r="G26200" t="s">
        <v>14473</v>
      </c>
    </row>
    <row r="26201" spans="1:7" x14ac:dyDescent="0.35">
      <c r="A26201" t="s">
        <v>10</v>
      </c>
      <c r="B26201" t="s">
        <v>9</v>
      </c>
      <c r="C26201" t="s">
        <v>10550</v>
      </c>
      <c r="D26201" s="2">
        <v>48120.14</v>
      </c>
      <c r="E26201" s="3">
        <f t="shared" si="818"/>
        <v>2.1780529323277195E-4</v>
      </c>
      <c r="F26201" s="3">
        <f t="shared" si="819"/>
        <v>99.312017722621079</v>
      </c>
      <c r="G26201" t="s">
        <v>14480</v>
      </c>
    </row>
    <row r="26202" spans="1:7" x14ac:dyDescent="0.35">
      <c r="A26202" t="s">
        <v>3</v>
      </c>
      <c r="B26202" t="s">
        <v>9</v>
      </c>
      <c r="C26202" t="s">
        <v>9254</v>
      </c>
      <c r="D26202" s="2">
        <v>48119.9</v>
      </c>
      <c r="E26202" s="3">
        <f t="shared" si="818"/>
        <v>2.1780420692524299E-4</v>
      </c>
      <c r="F26202" s="3">
        <f t="shared" si="819"/>
        <v>99.312235526828005</v>
      </c>
      <c r="G26202" t="s">
        <v>14480</v>
      </c>
    </row>
    <row r="26203" spans="1:7" x14ac:dyDescent="0.35">
      <c r="A26203" t="s">
        <v>10</v>
      </c>
      <c r="B26203" t="s">
        <v>67</v>
      </c>
      <c r="C26203" t="s">
        <v>4415</v>
      </c>
      <c r="D26203" s="2">
        <v>48119.66</v>
      </c>
      <c r="E26203" s="3">
        <f t="shared" si="818"/>
        <v>2.1780312061771409E-4</v>
      </c>
      <c r="F26203" s="3">
        <f t="shared" si="819"/>
        <v>99.312453329948625</v>
      </c>
      <c r="G26203" t="s">
        <v>14473</v>
      </c>
    </row>
    <row r="26204" spans="1:7" x14ac:dyDescent="0.35">
      <c r="A26204" t="s">
        <v>3</v>
      </c>
      <c r="B26204" t="s">
        <v>143</v>
      </c>
      <c r="C26204" t="s">
        <v>12101</v>
      </c>
      <c r="D26204" s="2">
        <v>48115.73</v>
      </c>
      <c r="E26204" s="3">
        <f t="shared" si="818"/>
        <v>2.1778533233192762E-4</v>
      </c>
      <c r="F26204" s="3">
        <f t="shared" si="819"/>
        <v>99.312671115280963</v>
      </c>
      <c r="G26204" t="s">
        <v>14473</v>
      </c>
    </row>
    <row r="26205" spans="1:7" x14ac:dyDescent="0.35">
      <c r="A26205" t="s">
        <v>3</v>
      </c>
      <c r="B26205" t="s">
        <v>9</v>
      </c>
      <c r="C26205" t="s">
        <v>3233</v>
      </c>
      <c r="D26205" s="2">
        <v>48112.11</v>
      </c>
      <c r="E26205" s="3">
        <f t="shared" si="818"/>
        <v>2.1776894719336602E-4</v>
      </c>
      <c r="F26205" s="3">
        <f t="shared" si="819"/>
        <v>99.312888884228158</v>
      </c>
      <c r="G26205" t="s">
        <v>14480</v>
      </c>
    </row>
    <row r="26206" spans="1:7" x14ac:dyDescent="0.35">
      <c r="A26206" t="s">
        <v>10</v>
      </c>
      <c r="B26206" t="s">
        <v>9</v>
      </c>
      <c r="C26206" t="s">
        <v>8278</v>
      </c>
      <c r="D26206" s="2">
        <v>48109.91</v>
      </c>
      <c r="E26206" s="3">
        <f t="shared" si="818"/>
        <v>2.177589893743507E-4</v>
      </c>
      <c r="F26206" s="3">
        <f t="shared" si="819"/>
        <v>99.313106643217537</v>
      </c>
      <c r="G26206" t="s">
        <v>14473</v>
      </c>
    </row>
    <row r="26207" spans="1:7" x14ac:dyDescent="0.35">
      <c r="A26207" t="s">
        <v>10</v>
      </c>
      <c r="B26207" t="s">
        <v>9</v>
      </c>
      <c r="C26207" t="s">
        <v>1994</v>
      </c>
      <c r="D26207" s="2">
        <v>48109.06</v>
      </c>
      <c r="E26207" s="3">
        <f t="shared" si="818"/>
        <v>2.1775514203518567E-4</v>
      </c>
      <c r="F26207" s="3">
        <f t="shared" si="819"/>
        <v>99.313324398359569</v>
      </c>
      <c r="G26207" t="s">
        <v>14480</v>
      </c>
    </row>
    <row r="26208" spans="1:7" x14ac:dyDescent="0.35">
      <c r="A26208" t="s">
        <v>10</v>
      </c>
      <c r="B26208" t="s">
        <v>29</v>
      </c>
      <c r="C26208" t="s">
        <v>637</v>
      </c>
      <c r="D26208" s="2">
        <v>48103.6</v>
      </c>
      <c r="E26208" s="3">
        <f t="shared" si="818"/>
        <v>2.1773042853890219E-4</v>
      </c>
      <c r="F26208" s="3">
        <f t="shared" si="819"/>
        <v>99.313542128788114</v>
      </c>
      <c r="G26208" t="s">
        <v>14473</v>
      </c>
    </row>
    <row r="26209" spans="1:7" x14ac:dyDescent="0.35">
      <c r="A26209" t="s">
        <v>3</v>
      </c>
      <c r="B26209" t="s">
        <v>8</v>
      </c>
      <c r="C26209" t="s">
        <v>2068</v>
      </c>
      <c r="D26209" s="2">
        <v>48100.58</v>
      </c>
      <c r="E26209" s="3">
        <f t="shared" si="818"/>
        <v>2.1771675916916299E-4</v>
      </c>
      <c r="F26209" s="3">
        <f t="shared" si="819"/>
        <v>99.313759845547281</v>
      </c>
      <c r="G26209" t="s">
        <v>14473</v>
      </c>
    </row>
    <row r="26210" spans="1:7" x14ac:dyDescent="0.35">
      <c r="A26210" t="s">
        <v>10</v>
      </c>
      <c r="B26210" t="s">
        <v>36</v>
      </c>
      <c r="C26210" t="s">
        <v>204</v>
      </c>
      <c r="D26210" s="2">
        <v>48100.24</v>
      </c>
      <c r="E26210" s="3">
        <f t="shared" si="818"/>
        <v>2.1771522023349694E-4</v>
      </c>
      <c r="F26210" s="3">
        <f t="shared" si="819"/>
        <v>99.313977560767512</v>
      </c>
      <c r="G26210" t="s">
        <v>14480</v>
      </c>
    </row>
    <row r="26211" spans="1:7" x14ac:dyDescent="0.35">
      <c r="A26211" t="s">
        <v>10</v>
      </c>
      <c r="B26211" t="s">
        <v>8</v>
      </c>
      <c r="C26211" t="s">
        <v>7785</v>
      </c>
      <c r="D26211" s="2">
        <v>48098.7</v>
      </c>
      <c r="E26211" s="3">
        <f t="shared" si="818"/>
        <v>2.1770824976018624E-4</v>
      </c>
      <c r="F26211" s="3">
        <f t="shared" si="819"/>
        <v>99.314195269017276</v>
      </c>
      <c r="G26211" t="s">
        <v>14473</v>
      </c>
    </row>
    <row r="26212" spans="1:7" x14ac:dyDescent="0.35">
      <c r="A26212" t="s">
        <v>10</v>
      </c>
      <c r="B26212" t="s">
        <v>11</v>
      </c>
      <c r="C26212" t="s">
        <v>12714</v>
      </c>
      <c r="D26212" s="2">
        <v>48097.95</v>
      </c>
      <c r="E26212" s="3">
        <f t="shared" si="818"/>
        <v>2.1770485504915826E-4</v>
      </c>
      <c r="F26212" s="3">
        <f t="shared" si="819"/>
        <v>99.314412973872322</v>
      </c>
      <c r="G26212" t="s">
        <v>14480</v>
      </c>
    </row>
    <row r="26213" spans="1:7" x14ac:dyDescent="0.35">
      <c r="A26213" t="s">
        <v>3</v>
      </c>
      <c r="B26213" t="s">
        <v>9</v>
      </c>
      <c r="C26213" t="s">
        <v>14097</v>
      </c>
      <c r="D26213" s="2">
        <v>48097.21</v>
      </c>
      <c r="E26213" s="3">
        <f t="shared" si="818"/>
        <v>2.1770150560094403E-4</v>
      </c>
      <c r="F26213" s="3">
        <f t="shared" si="819"/>
        <v>99.314630675377927</v>
      </c>
      <c r="G26213" t="s">
        <v>14480</v>
      </c>
    </row>
    <row r="26214" spans="1:7" x14ac:dyDescent="0.35">
      <c r="A26214" t="s">
        <v>10</v>
      </c>
      <c r="B26214" t="s">
        <v>8</v>
      </c>
      <c r="C26214" t="s">
        <v>13860</v>
      </c>
      <c r="D26214" s="2">
        <v>48093.41</v>
      </c>
      <c r="E26214" s="3">
        <f t="shared" si="818"/>
        <v>2.1768430573173577E-4</v>
      </c>
      <c r="F26214" s="3">
        <f t="shared" si="819"/>
        <v>99.314848359683666</v>
      </c>
      <c r="G26214" t="s">
        <v>14473</v>
      </c>
    </row>
    <row r="26215" spans="1:7" x14ac:dyDescent="0.35">
      <c r="A26215" t="s">
        <v>10</v>
      </c>
      <c r="B26215" t="s">
        <v>365</v>
      </c>
      <c r="C26215" t="s">
        <v>3482</v>
      </c>
      <c r="D26215" s="2">
        <v>48088.639999999999</v>
      </c>
      <c r="E26215" s="3">
        <f t="shared" si="818"/>
        <v>2.1766271536959795E-4</v>
      </c>
      <c r="F26215" s="3">
        <f t="shared" si="819"/>
        <v>99.315066022399037</v>
      </c>
      <c r="G26215" t="s">
        <v>14480</v>
      </c>
    </row>
    <row r="26216" spans="1:7" x14ac:dyDescent="0.35">
      <c r="A26216" t="s">
        <v>10</v>
      </c>
      <c r="B26216" t="s">
        <v>139</v>
      </c>
      <c r="C26216" s="11" t="s">
        <v>8691</v>
      </c>
      <c r="D26216" s="2">
        <v>48088.46</v>
      </c>
      <c r="E26216" s="3">
        <f t="shared" si="818"/>
        <v>2.1766190063895124E-4</v>
      </c>
      <c r="F26216" s="3">
        <f t="shared" si="819"/>
        <v>99.315283684299672</v>
      </c>
      <c r="G26216" t="s">
        <v>14473</v>
      </c>
    </row>
    <row r="26217" spans="1:7" x14ac:dyDescent="0.35">
      <c r="A26217" t="s">
        <v>10</v>
      </c>
      <c r="B26217" t="s">
        <v>9</v>
      </c>
      <c r="C26217" s="8" t="s">
        <v>1787</v>
      </c>
      <c r="D26217" s="2">
        <v>48084.55</v>
      </c>
      <c r="E26217" s="3">
        <f t="shared" si="818"/>
        <v>2.1764420287879224E-4</v>
      </c>
      <c r="F26217" s="3">
        <f t="shared" si="819"/>
        <v>99.315501328502549</v>
      </c>
      <c r="G26217" t="s">
        <v>14480</v>
      </c>
    </row>
    <row r="26218" spans="1:7" x14ac:dyDescent="0.35">
      <c r="A26218" t="s">
        <v>10</v>
      </c>
      <c r="B26218" t="s">
        <v>6</v>
      </c>
      <c r="C26218" t="s">
        <v>9341</v>
      </c>
      <c r="D26218" s="2">
        <v>48082.93</v>
      </c>
      <c r="E26218" s="3">
        <f t="shared" si="818"/>
        <v>2.1763687030297183E-4</v>
      </c>
      <c r="F26218" s="3">
        <f t="shared" si="819"/>
        <v>99.315718965372852</v>
      </c>
      <c r="G26218" t="s">
        <v>14473</v>
      </c>
    </row>
    <row r="26219" spans="1:7" x14ac:dyDescent="0.35">
      <c r="A26219" t="s">
        <v>10</v>
      </c>
      <c r="B26219" t="s">
        <v>9</v>
      </c>
      <c r="C26219" t="s">
        <v>6567</v>
      </c>
      <c r="D26219" s="2">
        <v>48082.9</v>
      </c>
      <c r="E26219" s="3">
        <f t="shared" si="818"/>
        <v>2.1763673451453074E-4</v>
      </c>
      <c r="F26219" s="3">
        <f t="shared" si="819"/>
        <v>99.315936602107371</v>
      </c>
      <c r="G26219" t="s">
        <v>14473</v>
      </c>
    </row>
    <row r="26220" spans="1:7" x14ac:dyDescent="0.35">
      <c r="A26220" t="s">
        <v>3</v>
      </c>
      <c r="B26220" t="s">
        <v>8</v>
      </c>
      <c r="C26220" t="s">
        <v>10925</v>
      </c>
      <c r="D26220" s="2">
        <v>48082.38</v>
      </c>
      <c r="E26220" s="3">
        <f t="shared" si="818"/>
        <v>2.1763438084821803E-4</v>
      </c>
      <c r="F26220" s="3">
        <f t="shared" si="819"/>
        <v>99.316154236488217</v>
      </c>
      <c r="G26220" t="s">
        <v>14480</v>
      </c>
    </row>
    <row r="26221" spans="1:7" x14ac:dyDescent="0.35">
      <c r="A26221" t="s">
        <v>3</v>
      </c>
      <c r="B26221" t="s">
        <v>6</v>
      </c>
      <c r="C26221" t="s">
        <v>4948</v>
      </c>
      <c r="D26221" s="2">
        <v>48081.43</v>
      </c>
      <c r="E26221" s="3">
        <f t="shared" si="818"/>
        <v>2.1763008088091594E-4</v>
      </c>
      <c r="F26221" s="3">
        <f t="shared" si="819"/>
        <v>99.316371866569099</v>
      </c>
      <c r="G26221" t="s">
        <v>14480</v>
      </c>
    </row>
    <row r="26222" spans="1:7" x14ac:dyDescent="0.35">
      <c r="A26222" t="s">
        <v>10</v>
      </c>
      <c r="B26222" t="s">
        <v>28</v>
      </c>
      <c r="C26222" t="s">
        <v>13732</v>
      </c>
      <c r="D26222" s="2">
        <v>48081.29</v>
      </c>
      <c r="E26222" s="3">
        <f t="shared" si="818"/>
        <v>2.1762944720152408E-4</v>
      </c>
      <c r="F26222" s="3">
        <f t="shared" si="819"/>
        <v>99.316589496016306</v>
      </c>
      <c r="G26222" t="s">
        <v>14473</v>
      </c>
    </row>
    <row r="26223" spans="1:7" x14ac:dyDescent="0.35">
      <c r="A26223" t="s">
        <v>10</v>
      </c>
      <c r="B26223" t="s">
        <v>13</v>
      </c>
      <c r="C26223" t="s">
        <v>5290</v>
      </c>
      <c r="D26223" s="2">
        <v>48079.91</v>
      </c>
      <c r="E26223" s="3">
        <f t="shared" si="818"/>
        <v>2.1762320093323266E-4</v>
      </c>
      <c r="F26223" s="3">
        <f t="shared" si="819"/>
        <v>99.316807119217245</v>
      </c>
      <c r="G26223" t="s">
        <v>14473</v>
      </c>
    </row>
    <row r="26224" spans="1:7" x14ac:dyDescent="0.35">
      <c r="A26224" t="s">
        <v>3</v>
      </c>
      <c r="B26224" t="s">
        <v>8</v>
      </c>
      <c r="C26224" t="s">
        <v>13447</v>
      </c>
      <c r="D26224" s="2">
        <v>48070.92</v>
      </c>
      <c r="E26224" s="3">
        <f t="shared" si="818"/>
        <v>2.1758250966371088E-4</v>
      </c>
      <c r="F26224" s="3">
        <f t="shared" si="819"/>
        <v>99.317024701726908</v>
      </c>
      <c r="G26224" t="s">
        <v>14480</v>
      </c>
    </row>
    <row r="26225" spans="1:7" x14ac:dyDescent="0.35">
      <c r="A26225" t="s">
        <v>3</v>
      </c>
      <c r="B26225" t="s">
        <v>195</v>
      </c>
      <c r="C26225" t="s">
        <v>11093</v>
      </c>
      <c r="D26225" s="2">
        <v>48063.15</v>
      </c>
      <c r="E26225" s="3">
        <f t="shared" si="818"/>
        <v>2.1754734045746133E-4</v>
      </c>
      <c r="F26225" s="3">
        <f t="shared" si="819"/>
        <v>99.317242249067363</v>
      </c>
      <c r="G26225" t="s">
        <v>14473</v>
      </c>
    </row>
    <row r="26226" spans="1:7" x14ac:dyDescent="0.35">
      <c r="A26226" t="s">
        <v>3</v>
      </c>
      <c r="B26226" t="s">
        <v>9</v>
      </c>
      <c r="C26226" t="s">
        <v>13725</v>
      </c>
      <c r="D26226" s="2">
        <v>48062.14</v>
      </c>
      <c r="E26226" s="3">
        <f t="shared" si="818"/>
        <v>2.1754276891327703E-4</v>
      </c>
      <c r="F26226" s="3">
        <f t="shared" si="819"/>
        <v>99.317459791836271</v>
      </c>
      <c r="G26226" t="s">
        <v>14480</v>
      </c>
    </row>
    <row r="26227" spans="1:7" x14ac:dyDescent="0.35">
      <c r="A26227" t="s">
        <v>3</v>
      </c>
      <c r="B26227" t="s">
        <v>6</v>
      </c>
      <c r="C26227" t="s">
        <v>3575</v>
      </c>
      <c r="D26227" s="2">
        <v>48059.92</v>
      </c>
      <c r="E26227" s="3">
        <f t="shared" si="818"/>
        <v>2.1753272056863429E-4</v>
      </c>
      <c r="F26227" s="3">
        <f t="shared" si="819"/>
        <v>99.31767732455684</v>
      </c>
      <c r="G26227" t="s">
        <v>14473</v>
      </c>
    </row>
    <row r="26228" spans="1:7" x14ac:dyDescent="0.35">
      <c r="A26228" t="s">
        <v>10</v>
      </c>
      <c r="B26228" t="s">
        <v>37</v>
      </c>
      <c r="C26228" t="s">
        <v>3717</v>
      </c>
      <c r="D26228" s="2">
        <v>48058.7</v>
      </c>
      <c r="E26228" s="3">
        <f t="shared" si="818"/>
        <v>2.1752719850536215E-4</v>
      </c>
      <c r="F26228" s="3">
        <f t="shared" si="819"/>
        <v>99.317894851755341</v>
      </c>
      <c r="G26228" t="s">
        <v>14473</v>
      </c>
    </row>
    <row r="26229" spans="1:7" x14ac:dyDescent="0.35">
      <c r="A26229" t="s">
        <v>10</v>
      </c>
      <c r="B26229" t="s">
        <v>6</v>
      </c>
      <c r="C26229" s="8" t="s">
        <v>6083</v>
      </c>
      <c r="D26229" s="2">
        <v>48056.959999999999</v>
      </c>
      <c r="E26229" s="3">
        <f t="shared" si="818"/>
        <v>2.175193227757773E-4</v>
      </c>
      <c r="F26229" s="3">
        <f t="shared" si="819"/>
        <v>99.318112371078115</v>
      </c>
      <c r="G26229" t="s">
        <v>14480</v>
      </c>
    </row>
    <row r="26230" spans="1:7" x14ac:dyDescent="0.35">
      <c r="A26230" t="s">
        <v>3</v>
      </c>
      <c r="B26230" t="s">
        <v>29</v>
      </c>
      <c r="C26230" t="s">
        <v>599</v>
      </c>
      <c r="D26230" s="2">
        <v>48053.279999999999</v>
      </c>
      <c r="E26230" s="3">
        <f t="shared" si="818"/>
        <v>2.1750266606033349E-4</v>
      </c>
      <c r="F26230" s="3">
        <f t="shared" si="819"/>
        <v>99.318329873744176</v>
      </c>
      <c r="G26230" t="s">
        <v>14473</v>
      </c>
    </row>
    <row r="26231" spans="1:7" x14ac:dyDescent="0.35">
      <c r="A26231" t="s">
        <v>10</v>
      </c>
      <c r="B26231" t="s">
        <v>76</v>
      </c>
      <c r="C26231" t="s">
        <v>11868</v>
      </c>
      <c r="D26231" s="2">
        <v>48050.22</v>
      </c>
      <c r="E26231" s="3">
        <f t="shared" si="818"/>
        <v>2.1748881563933946E-4</v>
      </c>
      <c r="F26231" s="3">
        <f t="shared" si="819"/>
        <v>99.318547362559812</v>
      </c>
      <c r="G26231" t="s">
        <v>14473</v>
      </c>
    </row>
    <row r="26232" spans="1:7" x14ac:dyDescent="0.35">
      <c r="A26232" t="s">
        <v>10</v>
      </c>
      <c r="B26232" t="s">
        <v>28</v>
      </c>
      <c r="C26232" s="8" t="s">
        <v>2584</v>
      </c>
      <c r="D26232" s="2">
        <v>48050</v>
      </c>
      <c r="E26232" s="3">
        <f t="shared" si="818"/>
        <v>2.1748781985743789E-4</v>
      </c>
      <c r="F26232" s="3">
        <f t="shared" si="819"/>
        <v>99.318764850379665</v>
      </c>
      <c r="G26232" t="s">
        <v>14480</v>
      </c>
    </row>
    <row r="26233" spans="1:7" x14ac:dyDescent="0.35">
      <c r="A26233" t="s">
        <v>3</v>
      </c>
      <c r="B26233" t="s">
        <v>9</v>
      </c>
      <c r="C26233" t="s">
        <v>9720</v>
      </c>
      <c r="D26233" s="2">
        <v>48048.25</v>
      </c>
      <c r="E26233" s="3">
        <f t="shared" si="818"/>
        <v>2.1747989886503934E-4</v>
      </c>
      <c r="F26233" s="3">
        <f t="shared" si="819"/>
        <v>99.31898233027853</v>
      </c>
      <c r="G26233" t="s">
        <v>14473</v>
      </c>
    </row>
    <row r="26234" spans="1:7" x14ac:dyDescent="0.35">
      <c r="A26234" t="s">
        <v>3</v>
      </c>
      <c r="B26234" t="s">
        <v>9</v>
      </c>
      <c r="C26234" t="s">
        <v>3314</v>
      </c>
      <c r="D26234" s="2">
        <v>48044.79</v>
      </c>
      <c r="E26234" s="3">
        <f t="shared" si="818"/>
        <v>2.174642379314971E-4</v>
      </c>
      <c r="F26234" s="3">
        <f t="shared" si="819"/>
        <v>99.319199794516464</v>
      </c>
      <c r="G26234" t="s">
        <v>14480</v>
      </c>
    </row>
    <row r="26235" spans="1:7" x14ac:dyDescent="0.35">
      <c r="A26235" t="s">
        <v>3</v>
      </c>
      <c r="B26235" t="s">
        <v>6</v>
      </c>
      <c r="C26235" s="8" t="s">
        <v>2079</v>
      </c>
      <c r="D26235" s="2">
        <v>48044.28</v>
      </c>
      <c r="E26235" s="3">
        <f t="shared" si="818"/>
        <v>2.1746192952799804E-4</v>
      </c>
      <c r="F26235" s="3">
        <f t="shared" si="819"/>
        <v>99.319417256445988</v>
      </c>
      <c r="G26235" t="s">
        <v>14480</v>
      </c>
    </row>
    <row r="26236" spans="1:7" x14ac:dyDescent="0.35">
      <c r="A26236" t="s">
        <v>3</v>
      </c>
      <c r="B26236" t="s">
        <v>9</v>
      </c>
      <c r="C26236" t="s">
        <v>8846</v>
      </c>
      <c r="D26236" s="2">
        <v>48041.47</v>
      </c>
      <c r="E26236" s="3">
        <f t="shared" si="818"/>
        <v>2.174492106773467E-4</v>
      </c>
      <c r="F26236" s="3">
        <f t="shared" si="819"/>
        <v>99.319634705656668</v>
      </c>
      <c r="G26236" t="s">
        <v>14480</v>
      </c>
    </row>
    <row r="26237" spans="1:7" x14ac:dyDescent="0.35">
      <c r="A26237" t="s">
        <v>10</v>
      </c>
      <c r="B26237" t="s">
        <v>33</v>
      </c>
      <c r="C26237" t="s">
        <v>12606</v>
      </c>
      <c r="D26237" s="2">
        <v>48034.48</v>
      </c>
      <c r="E26237" s="3">
        <f t="shared" si="818"/>
        <v>2.1741757197056617E-4</v>
      </c>
      <c r="F26237" s="3">
        <f t="shared" si="819"/>
        <v>99.319852123228642</v>
      </c>
      <c r="G26237" t="s">
        <v>14480</v>
      </c>
    </row>
    <row r="26238" spans="1:7" x14ac:dyDescent="0.35">
      <c r="A26238" t="s">
        <v>3</v>
      </c>
      <c r="B26238" t="s">
        <v>139</v>
      </c>
      <c r="C26238" t="s">
        <v>8727</v>
      </c>
      <c r="D26238" s="2">
        <v>48020.480000000003</v>
      </c>
      <c r="E26238" s="3">
        <f t="shared" si="818"/>
        <v>2.1735420403137774E-4</v>
      </c>
      <c r="F26238" s="3">
        <f t="shared" si="819"/>
        <v>99.320069477432668</v>
      </c>
      <c r="G26238" t="s">
        <v>14480</v>
      </c>
    </row>
    <row r="26239" spans="1:7" x14ac:dyDescent="0.35">
      <c r="A26239" t="s">
        <v>3</v>
      </c>
      <c r="B26239" t="s">
        <v>23</v>
      </c>
      <c r="C26239" t="s">
        <v>3982</v>
      </c>
      <c r="D26239" s="2">
        <v>48018.3</v>
      </c>
      <c r="E26239" s="3">
        <f t="shared" si="818"/>
        <v>2.1734433673798983E-4</v>
      </c>
      <c r="F26239" s="3">
        <f t="shared" si="819"/>
        <v>99.3202868217694</v>
      </c>
      <c r="G26239" t="s">
        <v>14480</v>
      </c>
    </row>
    <row r="26240" spans="1:7" x14ac:dyDescent="0.35">
      <c r="A26240" t="s">
        <v>3</v>
      </c>
      <c r="B26240" t="s">
        <v>195</v>
      </c>
      <c r="C26240" s="11" t="s">
        <v>10997</v>
      </c>
      <c r="D26240" s="2">
        <v>48016.13</v>
      </c>
      <c r="E26240" s="3">
        <f t="shared" si="818"/>
        <v>2.1733451470741559E-4</v>
      </c>
      <c r="F26240" s="3">
        <f t="shared" si="819"/>
        <v>99.320504156284102</v>
      </c>
      <c r="G26240" t="s">
        <v>14473</v>
      </c>
    </row>
    <row r="26241" spans="1:7" x14ac:dyDescent="0.35">
      <c r="A26241" t="s">
        <v>3</v>
      </c>
      <c r="B26241" t="s">
        <v>18</v>
      </c>
      <c r="C26241" t="s">
        <v>997</v>
      </c>
      <c r="D26241" s="2">
        <v>48013.07</v>
      </c>
      <c r="E26241" s="3">
        <f t="shared" si="818"/>
        <v>2.1732066428642159E-4</v>
      </c>
      <c r="F26241" s="3">
        <f t="shared" si="819"/>
        <v>99.320721476948393</v>
      </c>
      <c r="G26241" t="s">
        <v>14473</v>
      </c>
    </row>
    <row r="26242" spans="1:7" x14ac:dyDescent="0.35">
      <c r="A26242" t="s">
        <v>10</v>
      </c>
      <c r="B26242" t="s">
        <v>516</v>
      </c>
      <c r="C26242" t="s">
        <v>782</v>
      </c>
      <c r="D26242" s="2">
        <v>48007.97</v>
      </c>
      <c r="E26242" s="3">
        <f t="shared" si="818"/>
        <v>2.1729758025143149E-4</v>
      </c>
      <c r="F26242" s="3">
        <f t="shared" si="819"/>
        <v>99.320938774528642</v>
      </c>
      <c r="G26242" t="s">
        <v>14473</v>
      </c>
    </row>
    <row r="26243" spans="1:7" x14ac:dyDescent="0.35">
      <c r="A26243" t="s">
        <v>10</v>
      </c>
      <c r="B26243" t="s">
        <v>9</v>
      </c>
      <c r="C26243" t="s">
        <v>7092</v>
      </c>
      <c r="D26243" s="2">
        <v>48007.07</v>
      </c>
      <c r="E26243" s="3">
        <f t="shared" ref="E26243:E26306" si="820">(D26243/$D$29638)*100</f>
        <v>2.1729350659819798E-4</v>
      </c>
      <c r="F26243" s="3">
        <f t="shared" si="819"/>
        <v>99.321156068035236</v>
      </c>
      <c r="G26243" t="s">
        <v>14480</v>
      </c>
    </row>
    <row r="26244" spans="1:7" x14ac:dyDescent="0.35">
      <c r="A26244" t="s">
        <v>3</v>
      </c>
      <c r="B26244" t="s">
        <v>16</v>
      </c>
      <c r="C26244" t="s">
        <v>8743</v>
      </c>
      <c r="D26244" s="2">
        <v>48006.400000000001</v>
      </c>
      <c r="E26244" s="3">
        <f t="shared" si="820"/>
        <v>2.1729047398967965E-4</v>
      </c>
      <c r="F26244" s="3">
        <f t="shared" ref="F26244:F26307" si="821">E26244+F26243</f>
        <v>99.32137335850922</v>
      </c>
      <c r="G26244" t="s">
        <v>14480</v>
      </c>
    </row>
    <row r="26245" spans="1:7" x14ac:dyDescent="0.35">
      <c r="A26245" t="s">
        <v>3</v>
      </c>
      <c r="B26245" t="s">
        <v>8</v>
      </c>
      <c r="C26245" s="8" t="s">
        <v>5354</v>
      </c>
      <c r="D26245" s="2">
        <v>48006</v>
      </c>
      <c r="E26245" s="3">
        <f t="shared" si="820"/>
        <v>2.1728866347713141E-4</v>
      </c>
      <c r="F26245" s="3">
        <f t="shared" si="821"/>
        <v>99.321590647172698</v>
      </c>
      <c r="G26245" t="s">
        <v>14480</v>
      </c>
    </row>
    <row r="26246" spans="1:7" x14ac:dyDescent="0.35">
      <c r="A26246" t="s">
        <v>10</v>
      </c>
      <c r="B26246" t="s">
        <v>32</v>
      </c>
      <c r="C26246" t="s">
        <v>8088</v>
      </c>
      <c r="D26246" s="2">
        <v>48005.57</v>
      </c>
      <c r="E26246" s="3">
        <f t="shared" si="820"/>
        <v>2.1728671717614203E-4</v>
      </c>
      <c r="F26246" s="3">
        <f t="shared" si="821"/>
        <v>99.321807933889872</v>
      </c>
      <c r="G26246" t="s">
        <v>14480</v>
      </c>
    </row>
    <row r="26247" spans="1:7" x14ac:dyDescent="0.35">
      <c r="A26247" t="s">
        <v>10</v>
      </c>
      <c r="B26247" t="s">
        <v>33</v>
      </c>
      <c r="C26247" t="s">
        <v>2897</v>
      </c>
      <c r="D26247" s="2">
        <v>48004.05</v>
      </c>
      <c r="E26247" s="3">
        <f t="shared" si="820"/>
        <v>2.1727983722845875E-4</v>
      </c>
      <c r="F26247" s="3">
        <f t="shared" si="821"/>
        <v>99.322025213727102</v>
      </c>
      <c r="G26247" t="s">
        <v>14473</v>
      </c>
    </row>
    <row r="26248" spans="1:7" x14ac:dyDescent="0.35">
      <c r="A26248" t="s">
        <v>3</v>
      </c>
      <c r="B26248" t="s">
        <v>134</v>
      </c>
      <c r="C26248" t="s">
        <v>11280</v>
      </c>
      <c r="D26248" s="2">
        <v>48003.98</v>
      </c>
      <c r="E26248" s="3">
        <f t="shared" si="820"/>
        <v>2.1727952038876281E-4</v>
      </c>
      <c r="F26248" s="3">
        <f t="shared" si="821"/>
        <v>99.322242493247487</v>
      </c>
      <c r="G26248" t="s">
        <v>14480</v>
      </c>
    </row>
    <row r="26249" spans="1:7" x14ac:dyDescent="0.35">
      <c r="A26249" t="s">
        <v>10</v>
      </c>
      <c r="B26249" t="s">
        <v>9</v>
      </c>
      <c r="C26249" t="s">
        <v>1160</v>
      </c>
      <c r="D26249" s="2">
        <v>48001.919999999998</v>
      </c>
      <c r="E26249" s="3">
        <f t="shared" si="820"/>
        <v>2.1727019624913935E-4</v>
      </c>
      <c r="F26249" s="3">
        <f t="shared" si="821"/>
        <v>99.322459763443732</v>
      </c>
      <c r="G26249" t="s">
        <v>14473</v>
      </c>
    </row>
    <row r="26250" spans="1:7" x14ac:dyDescent="0.35">
      <c r="A26250" t="s">
        <v>10</v>
      </c>
      <c r="B26250" t="s">
        <v>9</v>
      </c>
      <c r="C26250" t="s">
        <v>4627</v>
      </c>
      <c r="D26250" s="2">
        <v>48001.1</v>
      </c>
      <c r="E26250" s="3">
        <f t="shared" si="820"/>
        <v>2.1726648469841547E-4</v>
      </c>
      <c r="F26250" s="3">
        <f t="shared" si="821"/>
        <v>99.322677029928428</v>
      </c>
      <c r="G26250" t="s">
        <v>14473</v>
      </c>
    </row>
    <row r="26251" spans="1:7" x14ac:dyDescent="0.35">
      <c r="A26251" t="s">
        <v>3</v>
      </c>
      <c r="B26251" t="s">
        <v>22</v>
      </c>
      <c r="C26251" t="s">
        <v>2162</v>
      </c>
      <c r="D26251" s="2">
        <v>48000</v>
      </c>
      <c r="E26251" s="3">
        <f t="shared" si="820"/>
        <v>2.1726150578890781E-4</v>
      </c>
      <c r="F26251" s="3">
        <f t="shared" si="821"/>
        <v>99.322894291434224</v>
      </c>
      <c r="G26251" t="s">
        <v>14473</v>
      </c>
    </row>
    <row r="26252" spans="1:7" x14ac:dyDescent="0.35">
      <c r="A26252" t="s">
        <v>3</v>
      </c>
      <c r="B26252" t="s">
        <v>9</v>
      </c>
      <c r="C26252" t="s">
        <v>2990</v>
      </c>
      <c r="D26252" s="2">
        <v>48000</v>
      </c>
      <c r="E26252" s="3">
        <f t="shared" si="820"/>
        <v>2.1726150578890781E-4</v>
      </c>
      <c r="F26252" s="3">
        <f t="shared" si="821"/>
        <v>99.32311155294002</v>
      </c>
      <c r="G26252" t="s">
        <v>14473</v>
      </c>
    </row>
    <row r="26253" spans="1:7" x14ac:dyDescent="0.35">
      <c r="A26253" t="s">
        <v>3</v>
      </c>
      <c r="B26253" t="s">
        <v>9</v>
      </c>
      <c r="C26253" t="s">
        <v>3138</v>
      </c>
      <c r="D26253" s="2">
        <v>48000</v>
      </c>
      <c r="E26253" s="3">
        <f t="shared" si="820"/>
        <v>2.1726150578890781E-4</v>
      </c>
      <c r="F26253" s="3">
        <f t="shared" si="821"/>
        <v>99.323328814445816</v>
      </c>
      <c r="G26253" t="s">
        <v>14473</v>
      </c>
    </row>
    <row r="26254" spans="1:7" x14ac:dyDescent="0.35">
      <c r="A26254" t="s">
        <v>10</v>
      </c>
      <c r="B26254" t="s">
        <v>76</v>
      </c>
      <c r="C26254" t="s">
        <v>3856</v>
      </c>
      <c r="D26254" s="2">
        <v>48000</v>
      </c>
      <c r="E26254" s="3">
        <f t="shared" si="820"/>
        <v>2.1726150578890781E-4</v>
      </c>
      <c r="F26254" s="3">
        <f t="shared" si="821"/>
        <v>99.323546075951612</v>
      </c>
      <c r="G26254" t="s">
        <v>14480</v>
      </c>
    </row>
    <row r="26255" spans="1:7" x14ac:dyDescent="0.35">
      <c r="A26255" t="s">
        <v>10</v>
      </c>
      <c r="B26255" t="s">
        <v>4</v>
      </c>
      <c r="C26255" t="s">
        <v>5183</v>
      </c>
      <c r="D26255" s="2">
        <v>48000</v>
      </c>
      <c r="E26255" s="3">
        <f t="shared" si="820"/>
        <v>2.1726150578890781E-4</v>
      </c>
      <c r="F26255" s="3">
        <f t="shared" si="821"/>
        <v>99.323763337457407</v>
      </c>
      <c r="G26255" t="s">
        <v>14473</v>
      </c>
    </row>
    <row r="26256" spans="1:7" x14ac:dyDescent="0.35">
      <c r="A26256" t="s">
        <v>3</v>
      </c>
      <c r="B26256" t="s">
        <v>200</v>
      </c>
      <c r="C26256" t="s">
        <v>6320</v>
      </c>
      <c r="D26256" s="2">
        <v>48000</v>
      </c>
      <c r="E26256" s="3">
        <f t="shared" si="820"/>
        <v>2.1726150578890781E-4</v>
      </c>
      <c r="F26256" s="3">
        <f t="shared" si="821"/>
        <v>99.323980598963203</v>
      </c>
      <c r="G26256" t="s">
        <v>14473</v>
      </c>
    </row>
    <row r="26257" spans="1:7" x14ac:dyDescent="0.35">
      <c r="A26257" t="s">
        <v>3</v>
      </c>
      <c r="B26257" t="s">
        <v>9</v>
      </c>
      <c r="C26257" t="s">
        <v>9035</v>
      </c>
      <c r="D26257" s="2">
        <v>48000</v>
      </c>
      <c r="E26257" s="3">
        <f t="shared" si="820"/>
        <v>2.1726150578890781E-4</v>
      </c>
      <c r="F26257" s="3">
        <f t="shared" si="821"/>
        <v>99.324197860468999</v>
      </c>
      <c r="G26257" t="s">
        <v>14473</v>
      </c>
    </row>
    <row r="26258" spans="1:7" x14ac:dyDescent="0.35">
      <c r="A26258" t="s">
        <v>3</v>
      </c>
      <c r="B26258" t="s">
        <v>4</v>
      </c>
      <c r="C26258" t="s">
        <v>11766</v>
      </c>
      <c r="D26258" s="2">
        <v>48000</v>
      </c>
      <c r="E26258" s="3">
        <f t="shared" si="820"/>
        <v>2.1726150578890781E-4</v>
      </c>
      <c r="F26258" s="3">
        <f t="shared" si="821"/>
        <v>99.324415121974795</v>
      </c>
      <c r="G26258" t="s">
        <v>14473</v>
      </c>
    </row>
    <row r="26259" spans="1:7" x14ac:dyDescent="0.35">
      <c r="A26259" t="s">
        <v>3</v>
      </c>
      <c r="B26259" t="s">
        <v>8</v>
      </c>
      <c r="C26259" t="s">
        <v>4310</v>
      </c>
      <c r="D26259" s="2">
        <v>48000</v>
      </c>
      <c r="E26259" s="3">
        <f t="shared" si="820"/>
        <v>2.1726150578890781E-4</v>
      </c>
      <c r="F26259" s="3">
        <f t="shared" si="821"/>
        <v>99.324632383480591</v>
      </c>
      <c r="G26259" t="s">
        <v>14473</v>
      </c>
    </row>
    <row r="26260" spans="1:7" x14ac:dyDescent="0.35">
      <c r="A26260" t="s">
        <v>3</v>
      </c>
      <c r="B26260" t="s">
        <v>6</v>
      </c>
      <c r="C26260" t="s">
        <v>12391</v>
      </c>
      <c r="D26260" s="2">
        <v>48000</v>
      </c>
      <c r="E26260" s="3">
        <f t="shared" si="820"/>
        <v>2.1726150578890781E-4</v>
      </c>
      <c r="F26260" s="3">
        <f t="shared" si="821"/>
        <v>99.324849644986386</v>
      </c>
      <c r="G26260" t="s">
        <v>14473</v>
      </c>
    </row>
    <row r="26261" spans="1:7" x14ac:dyDescent="0.35">
      <c r="A26261" t="s">
        <v>3</v>
      </c>
      <c r="B26261" t="s">
        <v>28</v>
      </c>
      <c r="C26261" s="11" t="s">
        <v>12855</v>
      </c>
      <c r="D26261" s="2">
        <v>48000</v>
      </c>
      <c r="E26261" s="3">
        <f t="shared" si="820"/>
        <v>2.1726150578890781E-4</v>
      </c>
      <c r="F26261" s="3">
        <f t="shared" si="821"/>
        <v>99.325066906492182</v>
      </c>
      <c r="G26261" t="s">
        <v>14473</v>
      </c>
    </row>
    <row r="26262" spans="1:7" x14ac:dyDescent="0.35">
      <c r="A26262" t="s">
        <v>3</v>
      </c>
      <c r="B26262" t="s">
        <v>32</v>
      </c>
      <c r="C26262" t="s">
        <v>12055</v>
      </c>
      <c r="D26262" s="2">
        <v>48000</v>
      </c>
      <c r="E26262" s="3">
        <f t="shared" si="820"/>
        <v>2.1726150578890781E-4</v>
      </c>
      <c r="F26262" s="3">
        <f t="shared" si="821"/>
        <v>99.325284167997978</v>
      </c>
      <c r="G26262" t="s">
        <v>14473</v>
      </c>
    </row>
    <row r="26263" spans="1:7" x14ac:dyDescent="0.35">
      <c r="A26263" t="s">
        <v>3</v>
      </c>
      <c r="B26263" t="s">
        <v>76</v>
      </c>
      <c r="C26263" t="s">
        <v>3856</v>
      </c>
      <c r="D26263" s="2">
        <v>48000</v>
      </c>
      <c r="E26263" s="3">
        <f t="shared" si="820"/>
        <v>2.1726150578890781E-4</v>
      </c>
      <c r="F26263" s="3">
        <f t="shared" si="821"/>
        <v>99.325501429503774</v>
      </c>
      <c r="G26263" t="s">
        <v>14480</v>
      </c>
    </row>
    <row r="26264" spans="1:7" x14ac:dyDescent="0.35">
      <c r="A26264" t="s">
        <v>3</v>
      </c>
      <c r="B26264" t="s">
        <v>9</v>
      </c>
      <c r="C26264" t="s">
        <v>13796</v>
      </c>
      <c r="D26264" s="2">
        <v>48000</v>
      </c>
      <c r="E26264" s="3">
        <f t="shared" si="820"/>
        <v>2.1726150578890781E-4</v>
      </c>
      <c r="F26264" s="3">
        <f t="shared" si="821"/>
        <v>99.32571869100957</v>
      </c>
      <c r="G26264" t="s">
        <v>14473</v>
      </c>
    </row>
    <row r="26265" spans="1:7" x14ac:dyDescent="0.35">
      <c r="A26265" t="s">
        <v>3</v>
      </c>
      <c r="B26265" t="s">
        <v>6</v>
      </c>
      <c r="C26265" t="s">
        <v>13865</v>
      </c>
      <c r="D26265" s="2">
        <v>48000</v>
      </c>
      <c r="E26265" s="3">
        <f t="shared" si="820"/>
        <v>2.1726150578890781E-4</v>
      </c>
      <c r="F26265" s="3">
        <f t="shared" si="821"/>
        <v>99.325935952515366</v>
      </c>
      <c r="G26265" t="s">
        <v>14473</v>
      </c>
    </row>
    <row r="26266" spans="1:7" x14ac:dyDescent="0.35">
      <c r="A26266" t="s">
        <v>10</v>
      </c>
      <c r="B26266" t="s">
        <v>9</v>
      </c>
      <c r="C26266" t="s">
        <v>8623</v>
      </c>
      <c r="D26266" s="2">
        <v>48000</v>
      </c>
      <c r="E26266" s="3">
        <f t="shared" si="820"/>
        <v>2.1726150578890781E-4</v>
      </c>
      <c r="F26266" s="3">
        <f t="shared" si="821"/>
        <v>99.326153214021161</v>
      </c>
      <c r="G26266" t="s">
        <v>14473</v>
      </c>
    </row>
    <row r="26267" spans="1:7" x14ac:dyDescent="0.35">
      <c r="A26267" t="s">
        <v>3</v>
      </c>
      <c r="B26267" t="s">
        <v>13</v>
      </c>
      <c r="C26267" t="s">
        <v>9162</v>
      </c>
      <c r="D26267" s="2">
        <v>47999.26</v>
      </c>
      <c r="E26267" s="3">
        <f t="shared" si="820"/>
        <v>2.1725815634069358E-4</v>
      </c>
      <c r="F26267" s="3">
        <f t="shared" si="821"/>
        <v>99.326370472177501</v>
      </c>
      <c r="G26267" t="s">
        <v>14480</v>
      </c>
    </row>
    <row r="26268" spans="1:7" x14ac:dyDescent="0.35">
      <c r="A26268" t="s">
        <v>10</v>
      </c>
      <c r="B26268" t="s">
        <v>6</v>
      </c>
      <c r="C26268" t="s">
        <v>6159</v>
      </c>
      <c r="D26268" s="2">
        <v>47998.94</v>
      </c>
      <c r="E26268" s="3">
        <f t="shared" si="820"/>
        <v>2.1725670793065494E-4</v>
      </c>
      <c r="F26268" s="3">
        <f t="shared" si="821"/>
        <v>99.326587728885428</v>
      </c>
      <c r="G26268" t="s">
        <v>14473</v>
      </c>
    </row>
    <row r="26269" spans="1:7" x14ac:dyDescent="0.35">
      <c r="A26269" t="s">
        <v>3</v>
      </c>
      <c r="B26269" t="s">
        <v>6</v>
      </c>
      <c r="C26269" t="s">
        <v>6584</v>
      </c>
      <c r="D26269" s="2">
        <v>47997.97</v>
      </c>
      <c r="E26269" s="3">
        <f t="shared" si="820"/>
        <v>2.1725231743772549E-4</v>
      </c>
      <c r="F26269" s="3">
        <f t="shared" si="821"/>
        <v>99.326804981202869</v>
      </c>
      <c r="G26269" t="s">
        <v>14473</v>
      </c>
    </row>
    <row r="26270" spans="1:7" x14ac:dyDescent="0.35">
      <c r="A26270" t="s">
        <v>3</v>
      </c>
      <c r="B26270" t="s">
        <v>36</v>
      </c>
      <c r="C26270" t="s">
        <v>305</v>
      </c>
      <c r="D26270" s="2">
        <v>47996.68</v>
      </c>
      <c r="E26270" s="3">
        <f t="shared" si="820"/>
        <v>2.1724647853475741E-4</v>
      </c>
      <c r="F26270" s="3">
        <f t="shared" si="821"/>
        <v>99.327022227681411</v>
      </c>
      <c r="G26270" t="s">
        <v>14473</v>
      </c>
    </row>
    <row r="26271" spans="1:7" x14ac:dyDescent="0.35">
      <c r="A26271" t="s">
        <v>3</v>
      </c>
      <c r="B26271" t="s">
        <v>6</v>
      </c>
      <c r="C26271" t="s">
        <v>4765</v>
      </c>
      <c r="D26271" s="2">
        <v>47994.79</v>
      </c>
      <c r="E26271" s="3">
        <f t="shared" si="820"/>
        <v>2.1723792386296696E-4</v>
      </c>
      <c r="F26271" s="3">
        <f t="shared" si="821"/>
        <v>99.327239465605274</v>
      </c>
      <c r="G26271" t="s">
        <v>14473</v>
      </c>
    </row>
    <row r="26272" spans="1:7" x14ac:dyDescent="0.35">
      <c r="A26272" t="s">
        <v>10</v>
      </c>
      <c r="B26272" t="s">
        <v>6</v>
      </c>
      <c r="C26272" t="s">
        <v>242</v>
      </c>
      <c r="D26272" s="2">
        <v>47994.720000000001</v>
      </c>
      <c r="E26272" s="3">
        <f t="shared" si="820"/>
        <v>2.1723760702327104E-4</v>
      </c>
      <c r="F26272" s="3">
        <f t="shared" si="821"/>
        <v>99.327456703212292</v>
      </c>
      <c r="G26272" t="s">
        <v>14473</v>
      </c>
    </row>
    <row r="26273" spans="1:7" x14ac:dyDescent="0.35">
      <c r="A26273" t="s">
        <v>3</v>
      </c>
      <c r="B26273" t="s">
        <v>4761</v>
      </c>
      <c r="C26273" t="s">
        <v>6155</v>
      </c>
      <c r="D26273" s="2">
        <v>47992.800000000003</v>
      </c>
      <c r="E26273" s="3">
        <f t="shared" si="820"/>
        <v>2.172289165630395E-4</v>
      </c>
      <c r="F26273" s="3">
        <f t="shared" si="821"/>
        <v>99.32767393212886</v>
      </c>
      <c r="G26273" t="s">
        <v>14473</v>
      </c>
    </row>
    <row r="26274" spans="1:7" x14ac:dyDescent="0.35">
      <c r="A26274" t="s">
        <v>10</v>
      </c>
      <c r="B26274" t="s">
        <v>13</v>
      </c>
      <c r="C26274" t="s">
        <v>1516</v>
      </c>
      <c r="D26274" s="2">
        <v>47991.82</v>
      </c>
      <c r="E26274" s="3">
        <f t="shared" si="820"/>
        <v>2.1722448080729626E-4</v>
      </c>
      <c r="F26274" s="3">
        <f t="shared" si="821"/>
        <v>99.327891156609667</v>
      </c>
      <c r="G26274" t="s">
        <v>14480</v>
      </c>
    </row>
    <row r="26275" spans="1:7" x14ac:dyDescent="0.35">
      <c r="A26275" t="s">
        <v>3</v>
      </c>
      <c r="B26275" t="s">
        <v>9</v>
      </c>
      <c r="C26275" t="s">
        <v>5408</v>
      </c>
      <c r="D26275" s="2">
        <v>47989.08</v>
      </c>
      <c r="E26275" s="3">
        <f t="shared" si="820"/>
        <v>2.1721207879634081E-4</v>
      </c>
      <c r="F26275" s="3">
        <f t="shared" si="821"/>
        <v>99.328108368688461</v>
      </c>
      <c r="G26275" t="s">
        <v>14473</v>
      </c>
    </row>
    <row r="26276" spans="1:7" x14ac:dyDescent="0.35">
      <c r="A26276" t="s">
        <v>10</v>
      </c>
      <c r="B26276" t="s">
        <v>23</v>
      </c>
      <c r="C26276" t="s">
        <v>1424</v>
      </c>
      <c r="D26276" s="2">
        <v>47988</v>
      </c>
      <c r="E26276" s="3">
        <f t="shared" si="820"/>
        <v>2.1720719041246059E-4</v>
      </c>
      <c r="F26276" s="3">
        <f t="shared" si="821"/>
        <v>99.328325575878878</v>
      </c>
      <c r="G26276" t="s">
        <v>14480</v>
      </c>
    </row>
    <row r="26277" spans="1:7" x14ac:dyDescent="0.35">
      <c r="A26277" t="s">
        <v>10</v>
      </c>
      <c r="B26277" t="s">
        <v>36</v>
      </c>
      <c r="C26277" t="s">
        <v>1738</v>
      </c>
      <c r="D26277" s="2">
        <v>47988</v>
      </c>
      <c r="E26277" s="3">
        <f t="shared" si="820"/>
        <v>2.1720719041246059E-4</v>
      </c>
      <c r="F26277" s="3">
        <f t="shared" si="821"/>
        <v>99.328542783069295</v>
      </c>
      <c r="G26277" t="s">
        <v>14473</v>
      </c>
    </row>
    <row r="26278" spans="1:7" x14ac:dyDescent="0.35">
      <c r="A26278" t="s">
        <v>3</v>
      </c>
      <c r="B26278" t="s">
        <v>6</v>
      </c>
      <c r="C26278" t="s">
        <v>634</v>
      </c>
      <c r="D26278" s="2">
        <v>47986.61</v>
      </c>
      <c r="E26278" s="3">
        <f t="shared" si="820"/>
        <v>2.1720089888135544E-4</v>
      </c>
      <c r="F26278" s="3">
        <f t="shared" si="821"/>
        <v>99.328759983968183</v>
      </c>
      <c r="G26278" t="s">
        <v>14473</v>
      </c>
    </row>
    <row r="26279" spans="1:7" x14ac:dyDescent="0.35">
      <c r="A26279" t="s">
        <v>3</v>
      </c>
      <c r="B26279" t="s">
        <v>8</v>
      </c>
      <c r="C26279" t="s">
        <v>11220</v>
      </c>
      <c r="D26279" s="2">
        <v>47983.4</v>
      </c>
      <c r="E26279" s="3">
        <f t="shared" si="820"/>
        <v>2.1718636951815581E-4</v>
      </c>
      <c r="F26279" s="3">
        <f t="shared" si="821"/>
        <v>99.328977170337694</v>
      </c>
      <c r="G26279" t="s">
        <v>14473</v>
      </c>
    </row>
    <row r="26280" spans="1:7" x14ac:dyDescent="0.35">
      <c r="A26280" t="s">
        <v>3</v>
      </c>
      <c r="B26280" t="s">
        <v>6</v>
      </c>
      <c r="C26280" t="s">
        <v>3040</v>
      </c>
      <c r="D26280" s="2">
        <v>47978.49</v>
      </c>
      <c r="E26280" s="3">
        <f t="shared" si="820"/>
        <v>2.1716414547662616E-4</v>
      </c>
      <c r="F26280" s="3">
        <f t="shared" si="821"/>
        <v>99.329194334483176</v>
      </c>
      <c r="G26280" t="s">
        <v>14473</v>
      </c>
    </row>
    <row r="26281" spans="1:7" x14ac:dyDescent="0.35">
      <c r="A26281" t="s">
        <v>10</v>
      </c>
      <c r="B26281" t="s">
        <v>55</v>
      </c>
      <c r="C26281" t="s">
        <v>1125</v>
      </c>
      <c r="D26281" s="2">
        <v>47974.93</v>
      </c>
      <c r="E26281" s="3">
        <f t="shared" si="820"/>
        <v>2.171480319149468E-4</v>
      </c>
      <c r="F26281" s="3">
        <f t="shared" si="821"/>
        <v>99.329411482515098</v>
      </c>
      <c r="G26281" t="s">
        <v>14473</v>
      </c>
    </row>
    <row r="26282" spans="1:7" x14ac:dyDescent="0.35">
      <c r="A26282" t="s">
        <v>3</v>
      </c>
      <c r="B26282" t="s">
        <v>36</v>
      </c>
      <c r="C26282" s="13" t="s">
        <v>1094</v>
      </c>
      <c r="D26282" s="2">
        <v>47973.23</v>
      </c>
      <c r="E26282" s="3">
        <f t="shared" si="820"/>
        <v>2.171403372366168E-4</v>
      </c>
      <c r="F26282" s="3">
        <f t="shared" si="821"/>
        <v>99.32962862285234</v>
      </c>
      <c r="G26282" t="s">
        <v>14480</v>
      </c>
    </row>
    <row r="26283" spans="1:7" x14ac:dyDescent="0.35">
      <c r="A26283" t="s">
        <v>3</v>
      </c>
      <c r="B26283" t="s">
        <v>76</v>
      </c>
      <c r="C26283" t="s">
        <v>14084</v>
      </c>
      <c r="D26283" s="2">
        <v>47972.2</v>
      </c>
      <c r="E26283" s="3">
        <f t="shared" si="820"/>
        <v>2.1713567516680506E-4</v>
      </c>
      <c r="F26283" s="3">
        <f t="shared" si="821"/>
        <v>99.329845758527512</v>
      </c>
      <c r="G26283" t="s">
        <v>14473</v>
      </c>
    </row>
    <row r="26284" spans="1:7" x14ac:dyDescent="0.35">
      <c r="A26284" t="s">
        <v>3</v>
      </c>
      <c r="B26284" t="s">
        <v>13</v>
      </c>
      <c r="C26284" t="s">
        <v>12114</v>
      </c>
      <c r="D26284" s="2">
        <v>47966.9</v>
      </c>
      <c r="E26284" s="3">
        <f t="shared" si="820"/>
        <v>2.1711168587554088E-4</v>
      </c>
      <c r="F26284" s="3">
        <f t="shared" si="821"/>
        <v>99.330062870213382</v>
      </c>
      <c r="G26284" t="s">
        <v>14473</v>
      </c>
    </row>
    <row r="26285" spans="1:7" x14ac:dyDescent="0.35">
      <c r="A26285" t="s">
        <v>3</v>
      </c>
      <c r="B26285" t="s">
        <v>8</v>
      </c>
      <c r="C26285" t="s">
        <v>12329</v>
      </c>
      <c r="D26285" s="2">
        <v>47965</v>
      </c>
      <c r="E26285" s="3">
        <f t="shared" si="820"/>
        <v>2.171030859409367E-4</v>
      </c>
      <c r="F26285" s="3">
        <f t="shared" si="821"/>
        <v>99.330279973299326</v>
      </c>
      <c r="G26285" t="s">
        <v>14473</v>
      </c>
    </row>
    <row r="26286" spans="1:7" x14ac:dyDescent="0.35">
      <c r="A26286" t="s">
        <v>10</v>
      </c>
      <c r="B26286" t="s">
        <v>28</v>
      </c>
      <c r="C26286" t="s">
        <v>5445</v>
      </c>
      <c r="D26286" s="2">
        <v>47962</v>
      </c>
      <c r="E26286" s="3">
        <f t="shared" si="820"/>
        <v>2.1708950709682493E-4</v>
      </c>
      <c r="F26286" s="3">
        <f t="shared" si="821"/>
        <v>99.33049706280643</v>
      </c>
      <c r="G26286" t="s">
        <v>14473</v>
      </c>
    </row>
    <row r="26287" spans="1:7" x14ac:dyDescent="0.35">
      <c r="A26287" t="s">
        <v>10</v>
      </c>
      <c r="B26287" t="s">
        <v>9</v>
      </c>
      <c r="C26287" t="s">
        <v>13153</v>
      </c>
      <c r="D26287" s="2">
        <v>47961.54</v>
      </c>
      <c r="E26287" s="3">
        <f t="shared" si="820"/>
        <v>2.1708742500739446E-4</v>
      </c>
      <c r="F26287" s="3">
        <f t="shared" si="821"/>
        <v>99.330714150231444</v>
      </c>
      <c r="G26287" t="s">
        <v>14480</v>
      </c>
    </row>
    <row r="26288" spans="1:7" x14ac:dyDescent="0.35">
      <c r="A26288" t="s">
        <v>10</v>
      </c>
      <c r="B26288" t="s">
        <v>9</v>
      </c>
      <c r="C26288" t="s">
        <v>8442</v>
      </c>
      <c r="D26288" s="2">
        <v>47959.63</v>
      </c>
      <c r="E26288" s="3">
        <f t="shared" si="820"/>
        <v>2.1707877980997657E-4</v>
      </c>
      <c r="F26288" s="3">
        <f t="shared" si="821"/>
        <v>99.330931229011256</v>
      </c>
      <c r="G26288" t="s">
        <v>14480</v>
      </c>
    </row>
    <row r="26289" spans="1:7" x14ac:dyDescent="0.35">
      <c r="A26289" t="s">
        <v>10</v>
      </c>
      <c r="B26289" t="s">
        <v>13</v>
      </c>
      <c r="C26289" t="s">
        <v>11638</v>
      </c>
      <c r="D26289" s="2">
        <v>47957.56</v>
      </c>
      <c r="E26289" s="3">
        <f t="shared" si="820"/>
        <v>2.1706941040753943E-4</v>
      </c>
      <c r="F26289" s="3">
        <f t="shared" si="821"/>
        <v>99.331148298421667</v>
      </c>
      <c r="G26289" t="s">
        <v>14473</v>
      </c>
    </row>
    <row r="26290" spans="1:7" x14ac:dyDescent="0.35">
      <c r="A26290" t="s">
        <v>3</v>
      </c>
      <c r="B26290" t="s">
        <v>13</v>
      </c>
      <c r="C26290" s="8" t="s">
        <v>9207</v>
      </c>
      <c r="D26290" s="2">
        <v>47957.36</v>
      </c>
      <c r="E26290" s="3">
        <f t="shared" si="820"/>
        <v>2.170685051512653E-4</v>
      </c>
      <c r="F26290" s="3">
        <f t="shared" si="821"/>
        <v>99.331365366926818</v>
      </c>
      <c r="G26290" t="s">
        <v>14480</v>
      </c>
    </row>
    <row r="26291" spans="1:7" x14ac:dyDescent="0.35">
      <c r="A26291" t="s">
        <v>10</v>
      </c>
      <c r="B26291" t="s">
        <v>4</v>
      </c>
      <c r="C26291" t="s">
        <v>8875</v>
      </c>
      <c r="D26291" s="2">
        <v>47956.02</v>
      </c>
      <c r="E26291" s="3">
        <f t="shared" si="820"/>
        <v>2.1706243993422871E-4</v>
      </c>
      <c r="F26291" s="3">
        <f t="shared" si="821"/>
        <v>99.331582429366748</v>
      </c>
      <c r="G26291" t="s">
        <v>14480</v>
      </c>
    </row>
    <row r="26292" spans="1:7" x14ac:dyDescent="0.35">
      <c r="A26292" t="s">
        <v>3</v>
      </c>
      <c r="B26292" t="s">
        <v>6</v>
      </c>
      <c r="C26292" t="s">
        <v>5826</v>
      </c>
      <c r="D26292" s="2">
        <v>47955.76</v>
      </c>
      <c r="E26292" s="3">
        <f t="shared" si="820"/>
        <v>2.1706126310107237E-4</v>
      </c>
      <c r="F26292" s="3">
        <f t="shared" si="821"/>
        <v>99.331799490629848</v>
      </c>
      <c r="G26292" t="s">
        <v>14480</v>
      </c>
    </row>
    <row r="26293" spans="1:7" x14ac:dyDescent="0.35">
      <c r="A26293" t="s">
        <v>10</v>
      </c>
      <c r="B26293" t="s">
        <v>23</v>
      </c>
      <c r="C26293" t="s">
        <v>2168</v>
      </c>
      <c r="D26293" s="2">
        <v>47952.82</v>
      </c>
      <c r="E26293" s="3">
        <f t="shared" si="820"/>
        <v>2.1704795583384276E-4</v>
      </c>
      <c r="F26293" s="3">
        <f t="shared" si="821"/>
        <v>99.332016538585677</v>
      </c>
      <c r="G26293" t="s">
        <v>14473</v>
      </c>
    </row>
    <row r="26294" spans="1:7" x14ac:dyDescent="0.35">
      <c r="A26294" t="s">
        <v>10</v>
      </c>
      <c r="B26294" t="s">
        <v>9</v>
      </c>
      <c r="C26294" t="s">
        <v>9568</v>
      </c>
      <c r="D26294" s="2">
        <v>47951.08</v>
      </c>
      <c r="E26294" s="3">
        <f t="shared" si="820"/>
        <v>2.1704008010425794E-4</v>
      </c>
      <c r="F26294" s="3">
        <f t="shared" si="821"/>
        <v>99.332233578665779</v>
      </c>
      <c r="G26294" t="s">
        <v>14480</v>
      </c>
    </row>
    <row r="26295" spans="1:7" x14ac:dyDescent="0.35">
      <c r="A26295" t="s">
        <v>3</v>
      </c>
      <c r="B26295" t="s">
        <v>9</v>
      </c>
      <c r="C26295" t="s">
        <v>13459</v>
      </c>
      <c r="D26295" s="2">
        <v>47951</v>
      </c>
      <c r="E26295" s="3">
        <f t="shared" si="820"/>
        <v>2.1703971800174826E-4</v>
      </c>
      <c r="F26295" s="3">
        <f t="shared" si="821"/>
        <v>99.332450618383774</v>
      </c>
      <c r="G26295" t="s">
        <v>14473</v>
      </c>
    </row>
    <row r="26296" spans="1:7" x14ac:dyDescent="0.35">
      <c r="A26296" t="s">
        <v>3</v>
      </c>
      <c r="B26296" t="s">
        <v>9</v>
      </c>
      <c r="C26296" t="s">
        <v>3734</v>
      </c>
      <c r="D26296" s="2">
        <v>47948.53</v>
      </c>
      <c r="E26296" s="3">
        <f t="shared" si="820"/>
        <v>2.1702853808676291E-4</v>
      </c>
      <c r="F26296" s="3">
        <f t="shared" si="821"/>
        <v>99.332667646921863</v>
      </c>
      <c r="G26296" t="s">
        <v>14480</v>
      </c>
    </row>
    <row r="26297" spans="1:7" x14ac:dyDescent="0.35">
      <c r="A26297" t="s">
        <v>10</v>
      </c>
      <c r="B26297" t="s">
        <v>28</v>
      </c>
      <c r="C26297" t="s">
        <v>10230</v>
      </c>
      <c r="D26297" s="2">
        <v>47947.24</v>
      </c>
      <c r="E26297" s="3">
        <f t="shared" si="820"/>
        <v>2.1702269918379483E-4</v>
      </c>
      <c r="F26297" s="3">
        <f t="shared" si="821"/>
        <v>99.332884669621052</v>
      </c>
      <c r="G26297" t="s">
        <v>14480</v>
      </c>
    </row>
    <row r="26298" spans="1:7" x14ac:dyDescent="0.35">
      <c r="A26298" t="s">
        <v>3</v>
      </c>
      <c r="B26298" t="s">
        <v>13</v>
      </c>
      <c r="C26298" t="s">
        <v>6509</v>
      </c>
      <c r="D26298" s="2">
        <v>47942.77</v>
      </c>
      <c r="E26298" s="3">
        <f t="shared" si="820"/>
        <v>2.1700246670606821E-4</v>
      </c>
      <c r="F26298" s="3">
        <f t="shared" si="821"/>
        <v>99.333101672087764</v>
      </c>
      <c r="G26298" t="s">
        <v>14480</v>
      </c>
    </row>
    <row r="26299" spans="1:7" x14ac:dyDescent="0.35">
      <c r="A26299" t="s">
        <v>3</v>
      </c>
      <c r="B26299" t="s">
        <v>28</v>
      </c>
      <c r="C26299" t="s">
        <v>8932</v>
      </c>
      <c r="D26299" s="2">
        <v>47941.89</v>
      </c>
      <c r="E26299" s="3">
        <f t="shared" si="820"/>
        <v>2.1699848357846212E-4</v>
      </c>
      <c r="F26299" s="3">
        <f t="shared" si="821"/>
        <v>99.333318670571344</v>
      </c>
      <c r="G26299" t="s">
        <v>14480</v>
      </c>
    </row>
    <row r="26300" spans="1:7" x14ac:dyDescent="0.35">
      <c r="A26300" t="s">
        <v>3</v>
      </c>
      <c r="B26300" t="s">
        <v>9</v>
      </c>
      <c r="C26300" t="s">
        <v>1825</v>
      </c>
      <c r="D26300" s="2">
        <v>47940.87</v>
      </c>
      <c r="E26300" s="3">
        <f t="shared" si="820"/>
        <v>2.1699386677146413E-4</v>
      </c>
      <c r="F26300" s="3">
        <f t="shared" si="821"/>
        <v>99.333535664438116</v>
      </c>
      <c r="G26300" t="s">
        <v>14480</v>
      </c>
    </row>
    <row r="26301" spans="1:7" x14ac:dyDescent="0.35">
      <c r="A26301" t="s">
        <v>3</v>
      </c>
      <c r="B26301" t="s">
        <v>9</v>
      </c>
      <c r="C26301" t="s">
        <v>11210</v>
      </c>
      <c r="D26301" s="2">
        <v>47939.86</v>
      </c>
      <c r="E26301" s="3">
        <f t="shared" si="820"/>
        <v>2.169892952272798E-4</v>
      </c>
      <c r="F26301" s="3">
        <f t="shared" si="821"/>
        <v>99.333752653733342</v>
      </c>
      <c r="G26301" t="s">
        <v>14480</v>
      </c>
    </row>
    <row r="26302" spans="1:7" x14ac:dyDescent="0.35">
      <c r="A26302" t="s">
        <v>3</v>
      </c>
      <c r="B26302" t="s">
        <v>9</v>
      </c>
      <c r="C26302" t="s">
        <v>9960</v>
      </c>
      <c r="D26302" s="2">
        <v>47938.400000000001</v>
      </c>
      <c r="E26302" s="3">
        <f t="shared" si="820"/>
        <v>2.1698268685647871E-4</v>
      </c>
      <c r="F26302" s="3">
        <f t="shared" si="821"/>
        <v>99.333969636420193</v>
      </c>
      <c r="G26302" t="s">
        <v>14473</v>
      </c>
    </row>
    <row r="26303" spans="1:7" x14ac:dyDescent="0.35">
      <c r="A26303" t="s">
        <v>3</v>
      </c>
      <c r="B26303" t="s">
        <v>13</v>
      </c>
      <c r="C26303" t="s">
        <v>10516</v>
      </c>
      <c r="D26303" s="2">
        <v>47923.65</v>
      </c>
      <c r="E26303" s="3">
        <f t="shared" si="820"/>
        <v>2.1691592420626233E-4</v>
      </c>
      <c r="F26303" s="3">
        <f t="shared" si="821"/>
        <v>99.334186552344406</v>
      </c>
      <c r="G26303" t="s">
        <v>14473</v>
      </c>
    </row>
    <row r="26304" spans="1:7" x14ac:dyDescent="0.35">
      <c r="A26304" t="s">
        <v>3</v>
      </c>
      <c r="B26304" t="s">
        <v>6</v>
      </c>
      <c r="C26304" t="s">
        <v>901</v>
      </c>
      <c r="D26304" s="2">
        <v>47920.18</v>
      </c>
      <c r="E26304" s="3">
        <f t="shared" si="820"/>
        <v>2.1690021800990631E-4</v>
      </c>
      <c r="F26304" s="3">
        <f t="shared" si="821"/>
        <v>99.334403452562412</v>
      </c>
      <c r="G26304" t="s">
        <v>14473</v>
      </c>
    </row>
    <row r="26305" spans="1:7" x14ac:dyDescent="0.35">
      <c r="A26305" t="s">
        <v>3</v>
      </c>
      <c r="B26305" t="s">
        <v>9</v>
      </c>
      <c r="C26305" s="8" t="s">
        <v>7681</v>
      </c>
      <c r="D26305" s="2">
        <v>47919.839999999997</v>
      </c>
      <c r="E26305" s="3">
        <f t="shared" si="820"/>
        <v>2.1689867907424032E-4</v>
      </c>
      <c r="F26305" s="3">
        <f t="shared" si="821"/>
        <v>99.334620351241483</v>
      </c>
      <c r="G26305" t="s">
        <v>14480</v>
      </c>
    </row>
    <row r="26306" spans="1:7" x14ac:dyDescent="0.35">
      <c r="A26306" t="s">
        <v>10</v>
      </c>
      <c r="B26306" t="s">
        <v>18</v>
      </c>
      <c r="C26306" t="s">
        <v>658</v>
      </c>
      <c r="D26306" s="2">
        <v>47919.76</v>
      </c>
      <c r="E26306" s="3">
        <f t="shared" si="820"/>
        <v>2.1689831697173069E-4</v>
      </c>
      <c r="F26306" s="3">
        <f t="shared" si="821"/>
        <v>99.334837249558461</v>
      </c>
      <c r="G26306" t="s">
        <v>14473</v>
      </c>
    </row>
    <row r="26307" spans="1:7" x14ac:dyDescent="0.35">
      <c r="A26307" t="s">
        <v>3</v>
      </c>
      <c r="B26307" t="s">
        <v>180</v>
      </c>
      <c r="C26307" t="s">
        <v>11090</v>
      </c>
      <c r="D26307" s="2">
        <v>47916.69</v>
      </c>
      <c r="E26307" s="3">
        <f t="shared" ref="E26307:E26370" si="822">(D26307/$D$29638)*100</f>
        <v>2.1688442128792293E-4</v>
      </c>
      <c r="F26307" s="3">
        <f t="shared" si="821"/>
        <v>99.335054133979753</v>
      </c>
      <c r="G26307" t="s">
        <v>14480</v>
      </c>
    </row>
    <row r="26308" spans="1:7" x14ac:dyDescent="0.35">
      <c r="A26308" t="s">
        <v>10</v>
      </c>
      <c r="B26308" t="s">
        <v>180</v>
      </c>
      <c r="C26308" t="s">
        <v>12256</v>
      </c>
      <c r="D26308" s="2">
        <v>47916.27</v>
      </c>
      <c r="E26308" s="3">
        <f t="shared" si="822"/>
        <v>2.1688252024974726E-4</v>
      </c>
      <c r="F26308" s="3">
        <f t="shared" ref="F26308:F26371" si="823">E26308+F26307</f>
        <v>99.335271016500002</v>
      </c>
      <c r="G26308" t="s">
        <v>14480</v>
      </c>
    </row>
    <row r="26309" spans="1:7" x14ac:dyDescent="0.35">
      <c r="A26309" t="s">
        <v>10</v>
      </c>
      <c r="B26309" t="s">
        <v>37</v>
      </c>
      <c r="C26309" t="s">
        <v>2274</v>
      </c>
      <c r="D26309" s="2">
        <v>47916.26</v>
      </c>
      <c r="E26309" s="3">
        <f t="shared" si="822"/>
        <v>2.168824749869336E-4</v>
      </c>
      <c r="F26309" s="3">
        <f t="shared" si="823"/>
        <v>99.335487898974989</v>
      </c>
      <c r="G26309" t="s">
        <v>14473</v>
      </c>
    </row>
    <row r="26310" spans="1:7" x14ac:dyDescent="0.35">
      <c r="A26310" t="s">
        <v>3</v>
      </c>
      <c r="B26310" t="s">
        <v>28</v>
      </c>
      <c r="C26310" s="11" t="s">
        <v>12827</v>
      </c>
      <c r="D26310" s="2">
        <v>47911.93</v>
      </c>
      <c r="E26310" s="3">
        <f t="shared" si="822"/>
        <v>2.1686287618859887E-4</v>
      </c>
      <c r="F26310" s="3">
        <f t="shared" si="823"/>
        <v>99.335704761851176</v>
      </c>
      <c r="G26310" t="s">
        <v>14473</v>
      </c>
    </row>
    <row r="26311" spans="1:7" x14ac:dyDescent="0.35">
      <c r="A26311" t="s">
        <v>3</v>
      </c>
      <c r="B26311" t="s">
        <v>29</v>
      </c>
      <c r="C26311" t="s">
        <v>12962</v>
      </c>
      <c r="D26311" s="2">
        <v>47911.03</v>
      </c>
      <c r="E26311" s="3">
        <f t="shared" si="822"/>
        <v>2.1685880253536531E-4</v>
      </c>
      <c r="F26311" s="3">
        <f t="shared" si="823"/>
        <v>99.335921620653707</v>
      </c>
      <c r="G26311" t="s">
        <v>14473</v>
      </c>
    </row>
    <row r="26312" spans="1:7" x14ac:dyDescent="0.35">
      <c r="A26312" t="s">
        <v>3</v>
      </c>
      <c r="B26312" t="s">
        <v>6</v>
      </c>
      <c r="C26312" t="s">
        <v>7741</v>
      </c>
      <c r="D26312" s="2">
        <v>47910.400000000001</v>
      </c>
      <c r="E26312" s="3">
        <f t="shared" si="822"/>
        <v>2.1685595097810183E-4</v>
      </c>
      <c r="F26312" s="3">
        <f t="shared" si="823"/>
        <v>99.336138476604688</v>
      </c>
      <c r="G26312" t="s">
        <v>14480</v>
      </c>
    </row>
    <row r="26313" spans="1:7" x14ac:dyDescent="0.35">
      <c r="A26313" t="s">
        <v>3</v>
      </c>
      <c r="B26313" t="s">
        <v>9</v>
      </c>
      <c r="C26313" t="s">
        <v>3660</v>
      </c>
      <c r="D26313" s="2">
        <v>47910</v>
      </c>
      <c r="E26313" s="3">
        <f t="shared" si="822"/>
        <v>2.168541404655536E-4</v>
      </c>
      <c r="F26313" s="3">
        <f t="shared" si="823"/>
        <v>99.33635533074515</v>
      </c>
      <c r="G26313" t="s">
        <v>14473</v>
      </c>
    </row>
    <row r="26314" spans="1:7" x14ac:dyDescent="0.35">
      <c r="A26314" t="s">
        <v>3</v>
      </c>
      <c r="B26314" t="s">
        <v>2343</v>
      </c>
      <c r="C26314" t="s">
        <v>2344</v>
      </c>
      <c r="D26314" s="2">
        <v>47906.27</v>
      </c>
      <c r="E26314" s="3">
        <f t="shared" si="822"/>
        <v>2.1683725743604123E-4</v>
      </c>
      <c r="F26314" s="3">
        <f t="shared" si="823"/>
        <v>99.33657216800259</v>
      </c>
      <c r="G26314" t="s">
        <v>14473</v>
      </c>
    </row>
    <row r="26315" spans="1:7" x14ac:dyDescent="0.35">
      <c r="A26315" t="s">
        <v>3</v>
      </c>
      <c r="B26315" t="s">
        <v>126</v>
      </c>
      <c r="C26315" t="s">
        <v>7283</v>
      </c>
      <c r="D26315" s="2">
        <v>47899.29</v>
      </c>
      <c r="E26315" s="3">
        <f t="shared" si="822"/>
        <v>2.1680566399207447E-4</v>
      </c>
      <c r="F26315" s="3">
        <f t="shared" si="823"/>
        <v>99.336788973666586</v>
      </c>
      <c r="G26315" t="s">
        <v>14480</v>
      </c>
    </row>
    <row r="26316" spans="1:7" x14ac:dyDescent="0.35">
      <c r="A26316" t="s">
        <v>10</v>
      </c>
      <c r="B26316" t="s">
        <v>37</v>
      </c>
      <c r="C26316" t="s">
        <v>10493</v>
      </c>
      <c r="D26316" s="2">
        <v>47896.86</v>
      </c>
      <c r="E26316" s="3">
        <f t="shared" si="822"/>
        <v>2.1679466512834387E-4</v>
      </c>
      <c r="F26316" s="3">
        <f t="shared" si="823"/>
        <v>99.337005768331707</v>
      </c>
      <c r="G26316" t="s">
        <v>14473</v>
      </c>
    </row>
    <row r="26317" spans="1:7" x14ac:dyDescent="0.35">
      <c r="A26317" t="s">
        <v>10</v>
      </c>
      <c r="B26317" t="s">
        <v>32</v>
      </c>
      <c r="C26317" t="s">
        <v>3983</v>
      </c>
      <c r="D26317" s="2">
        <v>47895.72</v>
      </c>
      <c r="E26317" s="3">
        <f t="shared" si="822"/>
        <v>2.1678950516758141E-4</v>
      </c>
      <c r="F26317" s="3">
        <f t="shared" si="823"/>
        <v>99.337222557836881</v>
      </c>
      <c r="G26317" t="s">
        <v>14480</v>
      </c>
    </row>
    <row r="26318" spans="1:7" x14ac:dyDescent="0.35">
      <c r="A26318" t="s">
        <v>3</v>
      </c>
      <c r="B26318" t="s">
        <v>180</v>
      </c>
      <c r="C26318" t="s">
        <v>8173</v>
      </c>
      <c r="D26318" s="2">
        <v>47895.03</v>
      </c>
      <c r="E26318" s="3">
        <f t="shared" si="822"/>
        <v>2.1678638203343566E-4</v>
      </c>
      <c r="F26318" s="3">
        <f t="shared" si="823"/>
        <v>99.337439344218922</v>
      </c>
      <c r="G26318" t="s">
        <v>14480</v>
      </c>
    </row>
    <row r="26319" spans="1:7" x14ac:dyDescent="0.35">
      <c r="A26319" t="s">
        <v>10</v>
      </c>
      <c r="B26319" t="s">
        <v>29</v>
      </c>
      <c r="C26319" t="s">
        <v>8459</v>
      </c>
      <c r="D26319" s="2">
        <v>47894</v>
      </c>
      <c r="E26319" s="3">
        <f t="shared" si="822"/>
        <v>2.1678171996362397E-4</v>
      </c>
      <c r="F26319" s="3">
        <f t="shared" si="823"/>
        <v>99.337656125938892</v>
      </c>
      <c r="G26319" t="s">
        <v>14473</v>
      </c>
    </row>
    <row r="26320" spans="1:7" x14ac:dyDescent="0.35">
      <c r="A26320" t="s">
        <v>3</v>
      </c>
      <c r="B26320" t="s">
        <v>139</v>
      </c>
      <c r="C26320" s="11" t="s">
        <v>8691</v>
      </c>
      <c r="D26320" s="2">
        <v>47892.54</v>
      </c>
      <c r="E26320" s="3">
        <f t="shared" si="822"/>
        <v>2.1677511159282287E-4</v>
      </c>
      <c r="F26320" s="3">
        <f t="shared" si="823"/>
        <v>99.337872901050488</v>
      </c>
      <c r="G26320" t="s">
        <v>14473</v>
      </c>
    </row>
    <row r="26321" spans="1:7" x14ac:dyDescent="0.35">
      <c r="A26321" t="s">
        <v>3</v>
      </c>
      <c r="B26321" t="s">
        <v>9</v>
      </c>
      <c r="C26321" t="s">
        <v>7854</v>
      </c>
      <c r="D26321" s="2">
        <v>47890.04</v>
      </c>
      <c r="E26321" s="3">
        <f t="shared" si="822"/>
        <v>2.1676379588939638E-4</v>
      </c>
      <c r="F26321" s="3">
        <f t="shared" si="823"/>
        <v>99.338089664846379</v>
      </c>
      <c r="G26321" t="s">
        <v>14480</v>
      </c>
    </row>
    <row r="26322" spans="1:7" x14ac:dyDescent="0.35">
      <c r="A26322" t="s">
        <v>3</v>
      </c>
      <c r="B26322" t="s">
        <v>134</v>
      </c>
      <c r="C26322" t="s">
        <v>6861</v>
      </c>
      <c r="D26322" s="2">
        <v>47887.02</v>
      </c>
      <c r="E26322" s="3">
        <f t="shared" si="822"/>
        <v>2.1675012651965715E-4</v>
      </c>
      <c r="F26322" s="3">
        <f t="shared" si="823"/>
        <v>99.338306414972905</v>
      </c>
      <c r="G26322" t="s">
        <v>14480</v>
      </c>
    </row>
    <row r="26323" spans="1:7" x14ac:dyDescent="0.35">
      <c r="A26323" t="s">
        <v>3</v>
      </c>
      <c r="B26323" t="s">
        <v>56</v>
      </c>
      <c r="C26323" t="s">
        <v>1518</v>
      </c>
      <c r="D26323" s="2">
        <v>47880.98</v>
      </c>
      <c r="E26323" s="3">
        <f t="shared" si="822"/>
        <v>2.1672278778017874E-4</v>
      </c>
      <c r="F26323" s="3">
        <f t="shared" si="823"/>
        <v>99.338523137760689</v>
      </c>
      <c r="G26323" t="s">
        <v>14473</v>
      </c>
    </row>
    <row r="26324" spans="1:7" x14ac:dyDescent="0.35">
      <c r="A26324" t="s">
        <v>3</v>
      </c>
      <c r="B26324" t="s">
        <v>6</v>
      </c>
      <c r="C26324" t="s">
        <v>10001</v>
      </c>
      <c r="D26324" s="2">
        <v>47879.68</v>
      </c>
      <c r="E26324" s="3">
        <f t="shared" si="822"/>
        <v>2.1671690361439695E-4</v>
      </c>
      <c r="F26324" s="3">
        <f t="shared" si="823"/>
        <v>99.338739854664297</v>
      </c>
      <c r="G26324" t="s">
        <v>14480</v>
      </c>
    </row>
    <row r="26325" spans="1:7" x14ac:dyDescent="0.35">
      <c r="A26325" t="s">
        <v>10</v>
      </c>
      <c r="B26325" t="s">
        <v>134</v>
      </c>
      <c r="C26325" t="s">
        <v>7690</v>
      </c>
      <c r="D26325" s="2">
        <v>47875.48</v>
      </c>
      <c r="E26325" s="3">
        <f t="shared" si="822"/>
        <v>2.166978932326404E-4</v>
      </c>
      <c r="F26325" s="3">
        <f t="shared" si="823"/>
        <v>99.338956552557534</v>
      </c>
      <c r="G26325" t="s">
        <v>14480</v>
      </c>
    </row>
    <row r="26326" spans="1:7" x14ac:dyDescent="0.35">
      <c r="A26326" t="s">
        <v>10</v>
      </c>
      <c r="B26326" t="s">
        <v>9</v>
      </c>
      <c r="C26326" t="s">
        <v>11831</v>
      </c>
      <c r="D26326" s="2">
        <v>47872.5</v>
      </c>
      <c r="E26326" s="3">
        <f t="shared" si="822"/>
        <v>2.1668440491415603E-4</v>
      </c>
      <c r="F26326" s="3">
        <f t="shared" si="823"/>
        <v>99.339173236962452</v>
      </c>
      <c r="G26326" t="s">
        <v>14480</v>
      </c>
    </row>
    <row r="26327" spans="1:7" x14ac:dyDescent="0.35">
      <c r="A26327" t="s">
        <v>3</v>
      </c>
      <c r="B26327" t="s">
        <v>9</v>
      </c>
      <c r="C26327" t="s">
        <v>5276</v>
      </c>
      <c r="D26327" s="2">
        <v>47870.65</v>
      </c>
      <c r="E26327" s="3">
        <f t="shared" si="822"/>
        <v>2.166760312936204E-4</v>
      </c>
      <c r="F26327" s="3">
        <f t="shared" si="823"/>
        <v>99.339389912993752</v>
      </c>
      <c r="G26327" t="s">
        <v>14480</v>
      </c>
    </row>
    <row r="26328" spans="1:7" x14ac:dyDescent="0.35">
      <c r="A26328" t="s">
        <v>3</v>
      </c>
      <c r="B26328" t="s">
        <v>15</v>
      </c>
      <c r="C26328" t="s">
        <v>12081</v>
      </c>
      <c r="D26328" s="2">
        <v>47869.06</v>
      </c>
      <c r="E26328" s="3">
        <f t="shared" si="822"/>
        <v>2.1666883450624115E-4</v>
      </c>
      <c r="F26328" s="3">
        <f t="shared" si="823"/>
        <v>99.339606581828264</v>
      </c>
      <c r="G26328" t="s">
        <v>14473</v>
      </c>
    </row>
    <row r="26329" spans="1:7" x14ac:dyDescent="0.35">
      <c r="A26329" t="s">
        <v>10</v>
      </c>
      <c r="B26329" t="s">
        <v>6</v>
      </c>
      <c r="C26329" s="7" t="s">
        <v>2832</v>
      </c>
      <c r="D26329" s="2">
        <v>47863.92</v>
      </c>
      <c r="E26329" s="3">
        <f t="shared" si="822"/>
        <v>2.1664556941999625E-4</v>
      </c>
      <c r="F26329" s="3">
        <f t="shared" si="823"/>
        <v>99.339823227397687</v>
      </c>
      <c r="G26329" t="s">
        <v>14480</v>
      </c>
    </row>
    <row r="26330" spans="1:7" x14ac:dyDescent="0.35">
      <c r="A26330" t="s">
        <v>3</v>
      </c>
      <c r="B26330" t="s">
        <v>122</v>
      </c>
      <c r="C26330" t="s">
        <v>112</v>
      </c>
      <c r="D26330" s="2">
        <v>47862.2</v>
      </c>
      <c r="E26330" s="3">
        <f t="shared" si="822"/>
        <v>2.1663778421603878E-4</v>
      </c>
      <c r="F26330" s="3">
        <f t="shared" si="823"/>
        <v>99.340039865181907</v>
      </c>
      <c r="G26330" t="s">
        <v>14473</v>
      </c>
    </row>
    <row r="26331" spans="1:7" x14ac:dyDescent="0.35">
      <c r="A26331" t="s">
        <v>10</v>
      </c>
      <c r="B26331" t="s">
        <v>8</v>
      </c>
      <c r="C26331" t="s">
        <v>3972</v>
      </c>
      <c r="D26331" s="2">
        <v>47861.61</v>
      </c>
      <c r="E26331" s="3">
        <f t="shared" si="822"/>
        <v>2.1663511371003018E-4</v>
      </c>
      <c r="F26331" s="3">
        <f t="shared" si="823"/>
        <v>99.340256500295624</v>
      </c>
      <c r="G26331" t="s">
        <v>14480</v>
      </c>
    </row>
    <row r="26332" spans="1:7" x14ac:dyDescent="0.35">
      <c r="A26332" t="s">
        <v>3</v>
      </c>
      <c r="B26332" t="s">
        <v>96</v>
      </c>
      <c r="C26332" t="s">
        <v>595</v>
      </c>
      <c r="D26332" s="2">
        <v>47860.9</v>
      </c>
      <c r="E26332" s="3">
        <f t="shared" si="822"/>
        <v>2.1663190005025704E-4</v>
      </c>
      <c r="F26332" s="3">
        <f t="shared" si="823"/>
        <v>99.340473132195669</v>
      </c>
      <c r="G26332" t="s">
        <v>14473</v>
      </c>
    </row>
    <row r="26333" spans="1:7" x14ac:dyDescent="0.35">
      <c r="A26333" t="s">
        <v>3</v>
      </c>
      <c r="B26333" t="s">
        <v>148</v>
      </c>
      <c r="C26333" t="s">
        <v>351</v>
      </c>
      <c r="D26333" s="2">
        <v>47860.23</v>
      </c>
      <c r="E26333" s="3">
        <f t="shared" si="822"/>
        <v>2.1662886744173873E-4</v>
      </c>
      <c r="F26333" s="3">
        <f t="shared" si="823"/>
        <v>99.340689761063118</v>
      </c>
      <c r="G26333" t="s">
        <v>14473</v>
      </c>
    </row>
    <row r="26334" spans="1:7" x14ac:dyDescent="0.35">
      <c r="A26334" t="s">
        <v>3</v>
      </c>
      <c r="B26334" t="s">
        <v>13</v>
      </c>
      <c r="C26334" t="s">
        <v>1120</v>
      </c>
      <c r="D26334" s="2">
        <v>47859.87</v>
      </c>
      <c r="E26334" s="3">
        <f t="shared" si="822"/>
        <v>2.1662723798044533E-4</v>
      </c>
      <c r="F26334" s="3">
        <f t="shared" si="823"/>
        <v>99.340906388301093</v>
      </c>
      <c r="G26334" t="s">
        <v>14473</v>
      </c>
    </row>
    <row r="26335" spans="1:7" x14ac:dyDescent="0.35">
      <c r="A26335" t="s">
        <v>3</v>
      </c>
      <c r="B26335" t="s">
        <v>29</v>
      </c>
      <c r="C26335" t="s">
        <v>1432</v>
      </c>
      <c r="D26335" s="2">
        <v>47855.74</v>
      </c>
      <c r="E26335" s="3">
        <f t="shared" si="822"/>
        <v>2.166085444383847E-4</v>
      </c>
      <c r="F26335" s="3">
        <f t="shared" si="823"/>
        <v>99.341122996845527</v>
      </c>
      <c r="G26335" t="s">
        <v>14473</v>
      </c>
    </row>
    <row r="26336" spans="1:7" x14ac:dyDescent="0.35">
      <c r="A26336" t="s">
        <v>3</v>
      </c>
      <c r="B26336" t="s">
        <v>8</v>
      </c>
      <c r="C26336" s="7" t="s">
        <v>5269</v>
      </c>
      <c r="D26336" s="2">
        <v>47849.2</v>
      </c>
      <c r="E26336" s="3">
        <f t="shared" si="822"/>
        <v>2.1657894255822097E-4</v>
      </c>
      <c r="F26336" s="3">
        <f t="shared" si="823"/>
        <v>99.341339575788083</v>
      </c>
      <c r="G26336" t="s">
        <v>14480</v>
      </c>
    </row>
    <row r="26337" spans="1:7" x14ac:dyDescent="0.35">
      <c r="A26337" t="s">
        <v>10</v>
      </c>
      <c r="B26337" t="s">
        <v>6</v>
      </c>
      <c r="C26337" t="s">
        <v>12500</v>
      </c>
      <c r="D26337" s="2">
        <v>47845.66</v>
      </c>
      <c r="E26337" s="3">
        <f t="shared" si="822"/>
        <v>2.1656291952216908E-4</v>
      </c>
      <c r="F26337" s="3">
        <f t="shared" si="823"/>
        <v>99.341556138707602</v>
      </c>
      <c r="G26337" t="s">
        <v>14473</v>
      </c>
    </row>
    <row r="26338" spans="1:7" x14ac:dyDescent="0.35">
      <c r="A26338" t="s">
        <v>10</v>
      </c>
      <c r="B26338" t="s">
        <v>9</v>
      </c>
      <c r="C26338" t="s">
        <v>12293</v>
      </c>
      <c r="D26338" s="2">
        <v>47842.239999999998</v>
      </c>
      <c r="E26338" s="3">
        <f t="shared" si="822"/>
        <v>2.1654743963988159E-4</v>
      </c>
      <c r="F26338" s="3">
        <f t="shared" si="823"/>
        <v>99.341772686147237</v>
      </c>
      <c r="G26338" t="s">
        <v>14480</v>
      </c>
    </row>
    <row r="26339" spans="1:7" x14ac:dyDescent="0.35">
      <c r="A26339" t="s">
        <v>3</v>
      </c>
      <c r="B26339" t="s">
        <v>6</v>
      </c>
      <c r="C26339" t="s">
        <v>7883</v>
      </c>
      <c r="D26339" s="2">
        <v>47840.37</v>
      </c>
      <c r="E26339" s="3">
        <f t="shared" si="822"/>
        <v>2.1653897549371855E-4</v>
      </c>
      <c r="F26339" s="3">
        <f t="shared" si="823"/>
        <v>99.341989225122731</v>
      </c>
      <c r="G26339" t="s">
        <v>14473</v>
      </c>
    </row>
    <row r="26340" spans="1:7" x14ac:dyDescent="0.35">
      <c r="A26340" t="s">
        <v>3</v>
      </c>
      <c r="B26340" t="s">
        <v>32</v>
      </c>
      <c r="C26340" t="s">
        <v>2684</v>
      </c>
      <c r="D26340" s="2">
        <v>47832.57</v>
      </c>
      <c r="E26340" s="3">
        <f t="shared" si="822"/>
        <v>2.1650367049902788E-4</v>
      </c>
      <c r="F26340" s="3">
        <f t="shared" si="823"/>
        <v>99.342205728793232</v>
      </c>
      <c r="G26340" t="s">
        <v>14480</v>
      </c>
    </row>
    <row r="26341" spans="1:7" x14ac:dyDescent="0.35">
      <c r="A26341" t="s">
        <v>3</v>
      </c>
      <c r="B26341" t="s">
        <v>29</v>
      </c>
      <c r="C26341" t="s">
        <v>7104</v>
      </c>
      <c r="D26341" s="2">
        <v>47829.65</v>
      </c>
      <c r="E26341" s="3">
        <f t="shared" si="822"/>
        <v>2.1649045375742571E-4</v>
      </c>
      <c r="F26341" s="3">
        <f t="shared" si="823"/>
        <v>99.342422219246984</v>
      </c>
      <c r="G26341" t="s">
        <v>14473</v>
      </c>
    </row>
    <row r="26342" spans="1:7" x14ac:dyDescent="0.35">
      <c r="A26342" t="s">
        <v>10</v>
      </c>
      <c r="B26342" t="s">
        <v>9</v>
      </c>
      <c r="C26342" t="s">
        <v>9313</v>
      </c>
      <c r="D26342" s="2">
        <v>47827.78</v>
      </c>
      <c r="E26342" s="3">
        <f t="shared" si="822"/>
        <v>2.1648198961126268E-4</v>
      </c>
      <c r="F26342" s="3">
        <f t="shared" si="823"/>
        <v>99.342638701236595</v>
      </c>
      <c r="G26342" t="s">
        <v>14473</v>
      </c>
    </row>
    <row r="26343" spans="1:7" x14ac:dyDescent="0.35">
      <c r="A26343" t="s">
        <v>10</v>
      </c>
      <c r="B26343" t="s">
        <v>948</v>
      </c>
      <c r="C26343" t="s">
        <v>451</v>
      </c>
      <c r="D26343" s="2">
        <v>47825.46</v>
      </c>
      <c r="E26343" s="3">
        <f t="shared" si="822"/>
        <v>2.164714886384829E-4</v>
      </c>
      <c r="F26343" s="3">
        <f t="shared" si="823"/>
        <v>99.342855172725237</v>
      </c>
      <c r="G26343" t="s">
        <v>14473</v>
      </c>
    </row>
    <row r="26344" spans="1:7" x14ac:dyDescent="0.35">
      <c r="A26344" t="s">
        <v>10</v>
      </c>
      <c r="B26344" t="s">
        <v>9</v>
      </c>
      <c r="C26344" t="s">
        <v>12407</v>
      </c>
      <c r="D26344" s="2">
        <v>47824.68</v>
      </c>
      <c r="E26344" s="3">
        <f t="shared" si="822"/>
        <v>2.1646795813901379E-4</v>
      </c>
      <c r="F26344" s="3">
        <f t="shared" si="823"/>
        <v>99.343071640683377</v>
      </c>
      <c r="G26344" t="s">
        <v>14480</v>
      </c>
    </row>
    <row r="26345" spans="1:7" x14ac:dyDescent="0.35">
      <c r="A26345" t="s">
        <v>3</v>
      </c>
      <c r="B26345" t="s">
        <v>9</v>
      </c>
      <c r="C26345" t="s">
        <v>13760</v>
      </c>
      <c r="D26345" s="2">
        <v>47821.65</v>
      </c>
      <c r="E26345" s="3">
        <f t="shared" si="822"/>
        <v>2.1645424350646088E-4</v>
      </c>
      <c r="F26345" s="3">
        <f t="shared" si="823"/>
        <v>99.343288094926876</v>
      </c>
      <c r="G26345" t="s">
        <v>14480</v>
      </c>
    </row>
    <row r="26346" spans="1:7" x14ac:dyDescent="0.35">
      <c r="A26346" t="s">
        <v>10</v>
      </c>
      <c r="B26346" t="s">
        <v>166</v>
      </c>
      <c r="C26346" t="s">
        <v>5888</v>
      </c>
      <c r="D26346" s="2">
        <v>47816.2</v>
      </c>
      <c r="E26346" s="3">
        <f t="shared" si="822"/>
        <v>2.1642957527299108E-4</v>
      </c>
      <c r="F26346" s="3">
        <f t="shared" si="823"/>
        <v>99.343504524502151</v>
      </c>
      <c r="G26346" t="s">
        <v>14473</v>
      </c>
    </row>
    <row r="26347" spans="1:7" x14ac:dyDescent="0.35">
      <c r="A26347" t="s">
        <v>10</v>
      </c>
      <c r="B26347" t="s">
        <v>9</v>
      </c>
      <c r="C26347" s="13" t="s">
        <v>2472</v>
      </c>
      <c r="D26347" s="2">
        <v>47815.94</v>
      </c>
      <c r="E26347" s="3">
        <f t="shared" si="822"/>
        <v>2.1642839843983474E-4</v>
      </c>
      <c r="F26347" s="3">
        <f t="shared" si="823"/>
        <v>99.343720952900597</v>
      </c>
      <c r="G26347" t="s">
        <v>14480</v>
      </c>
    </row>
    <row r="26348" spans="1:7" x14ac:dyDescent="0.35">
      <c r="A26348" t="s">
        <v>3</v>
      </c>
      <c r="B26348" t="s">
        <v>33</v>
      </c>
      <c r="C26348" t="s">
        <v>6476</v>
      </c>
      <c r="D26348" s="2">
        <v>47815.77</v>
      </c>
      <c r="E26348" s="3">
        <f t="shared" si="822"/>
        <v>2.1642762897200175E-4</v>
      </c>
      <c r="F26348" s="3">
        <f t="shared" si="823"/>
        <v>99.343937380529567</v>
      </c>
      <c r="G26348" t="s">
        <v>14480</v>
      </c>
    </row>
    <row r="26349" spans="1:7" x14ac:dyDescent="0.35">
      <c r="A26349" t="s">
        <v>10</v>
      </c>
      <c r="B26349" t="s">
        <v>9</v>
      </c>
      <c r="C26349" s="8" t="s">
        <v>12851</v>
      </c>
      <c r="D26349" s="2">
        <v>47814.6</v>
      </c>
      <c r="E26349" s="3">
        <f t="shared" si="822"/>
        <v>2.1642233322279815E-4</v>
      </c>
      <c r="F26349" s="3">
        <f t="shared" si="823"/>
        <v>99.344153802862792</v>
      </c>
      <c r="G26349" t="s">
        <v>14480</v>
      </c>
    </row>
    <row r="26350" spans="1:7" x14ac:dyDescent="0.35">
      <c r="A26350" t="s">
        <v>3</v>
      </c>
      <c r="B26350" t="s">
        <v>32</v>
      </c>
      <c r="C26350" t="s">
        <v>13547</v>
      </c>
      <c r="D26350" s="2">
        <v>47812.76</v>
      </c>
      <c r="E26350" s="3">
        <f t="shared" si="822"/>
        <v>2.1641400486507626E-4</v>
      </c>
      <c r="F26350" s="3">
        <f t="shared" si="823"/>
        <v>99.344370216867659</v>
      </c>
      <c r="G26350" t="s">
        <v>14473</v>
      </c>
    </row>
    <row r="26351" spans="1:7" x14ac:dyDescent="0.35">
      <c r="A26351" t="s">
        <v>10</v>
      </c>
      <c r="B26351" t="s">
        <v>6</v>
      </c>
      <c r="C26351" t="s">
        <v>2499</v>
      </c>
      <c r="D26351" s="2">
        <v>47810.3</v>
      </c>
      <c r="E26351" s="3">
        <f t="shared" si="822"/>
        <v>2.1640287021290456E-4</v>
      </c>
      <c r="F26351" s="3">
        <f t="shared" si="823"/>
        <v>99.344586619737868</v>
      </c>
      <c r="G26351" t="s">
        <v>14473</v>
      </c>
    </row>
    <row r="26352" spans="1:7" x14ac:dyDescent="0.35">
      <c r="A26352" t="s">
        <v>10</v>
      </c>
      <c r="B26352" t="s">
        <v>9</v>
      </c>
      <c r="C26352" t="s">
        <v>6730</v>
      </c>
      <c r="D26352" s="2">
        <v>47808.42</v>
      </c>
      <c r="E26352" s="3">
        <f t="shared" si="822"/>
        <v>2.1639436080392782E-4</v>
      </c>
      <c r="F26352" s="3">
        <f t="shared" si="823"/>
        <v>99.344803014098673</v>
      </c>
      <c r="G26352" t="s">
        <v>14480</v>
      </c>
    </row>
    <row r="26353" spans="1:7" x14ac:dyDescent="0.35">
      <c r="A26353" t="s">
        <v>3</v>
      </c>
      <c r="B26353" t="s">
        <v>524</v>
      </c>
      <c r="C26353" t="s">
        <v>2483</v>
      </c>
      <c r="D26353" s="2">
        <v>47803.82</v>
      </c>
      <c r="E26353" s="3">
        <f t="shared" si="822"/>
        <v>2.1637353990962304E-4</v>
      </c>
      <c r="F26353" s="3">
        <f t="shared" si="823"/>
        <v>99.345019387638587</v>
      </c>
      <c r="G26353" t="s">
        <v>14473</v>
      </c>
    </row>
    <row r="26354" spans="1:7" x14ac:dyDescent="0.35">
      <c r="A26354" t="s">
        <v>10</v>
      </c>
      <c r="B26354" t="s">
        <v>13</v>
      </c>
      <c r="C26354" t="s">
        <v>11370</v>
      </c>
      <c r="D26354" s="2">
        <v>47803.64</v>
      </c>
      <c r="E26354" s="3">
        <f t="shared" si="822"/>
        <v>2.1637272517897632E-4</v>
      </c>
      <c r="F26354" s="3">
        <f t="shared" si="823"/>
        <v>99.345235760363764</v>
      </c>
      <c r="G26354" t="s">
        <v>14473</v>
      </c>
    </row>
    <row r="26355" spans="1:7" x14ac:dyDescent="0.35">
      <c r="A26355" t="s">
        <v>3</v>
      </c>
      <c r="B26355" t="s">
        <v>39</v>
      </c>
      <c r="C26355" t="s">
        <v>3953</v>
      </c>
      <c r="D26355" s="2">
        <v>47801.88</v>
      </c>
      <c r="E26355" s="3">
        <f t="shared" si="822"/>
        <v>2.1636475892376406E-4</v>
      </c>
      <c r="F26355" s="3">
        <f t="shared" si="823"/>
        <v>99.345452125122691</v>
      </c>
      <c r="G26355" t="s">
        <v>14480</v>
      </c>
    </row>
    <row r="26356" spans="1:7" x14ac:dyDescent="0.35">
      <c r="A26356" t="s">
        <v>10</v>
      </c>
      <c r="B26356" t="s">
        <v>6</v>
      </c>
      <c r="C26356" s="8" t="s">
        <v>10915</v>
      </c>
      <c r="D26356" s="2">
        <v>47800</v>
      </c>
      <c r="E26356" s="3">
        <f t="shared" si="822"/>
        <v>2.1635624951478737E-4</v>
      </c>
      <c r="F26356" s="3">
        <f t="shared" si="823"/>
        <v>99.345668481372201</v>
      </c>
      <c r="G26356" t="s">
        <v>14480</v>
      </c>
    </row>
    <row r="26357" spans="1:7" x14ac:dyDescent="0.35">
      <c r="A26357" t="s">
        <v>10</v>
      </c>
      <c r="B26357" t="s">
        <v>29</v>
      </c>
      <c r="C26357" t="s">
        <v>11242</v>
      </c>
      <c r="D26357" s="2">
        <v>47800</v>
      </c>
      <c r="E26357" s="3">
        <f t="shared" si="822"/>
        <v>2.1635624951478737E-4</v>
      </c>
      <c r="F26357" s="3">
        <f t="shared" si="823"/>
        <v>99.345884837621711</v>
      </c>
      <c r="G26357" t="s">
        <v>14473</v>
      </c>
    </row>
    <row r="26358" spans="1:7" x14ac:dyDescent="0.35">
      <c r="A26358" t="s">
        <v>3</v>
      </c>
      <c r="B26358" t="s">
        <v>6</v>
      </c>
      <c r="C26358" t="s">
        <v>1681</v>
      </c>
      <c r="D26358" s="2">
        <v>47795.71</v>
      </c>
      <c r="E26358" s="3">
        <f t="shared" si="822"/>
        <v>2.1633683176770747E-4</v>
      </c>
      <c r="F26358" s="3">
        <f t="shared" si="823"/>
        <v>99.34610117445348</v>
      </c>
      <c r="G26358" t="s">
        <v>14480</v>
      </c>
    </row>
    <row r="26359" spans="1:7" x14ac:dyDescent="0.35">
      <c r="A26359" t="s">
        <v>3</v>
      </c>
      <c r="B26359" t="s">
        <v>8</v>
      </c>
      <c r="C26359" t="s">
        <v>2132</v>
      </c>
      <c r="D26359" s="2">
        <v>47795.18</v>
      </c>
      <c r="E26359" s="3">
        <f t="shared" si="822"/>
        <v>2.1633443283858102E-4</v>
      </c>
      <c r="F26359" s="3">
        <f t="shared" si="823"/>
        <v>99.346317508886315</v>
      </c>
      <c r="G26359" t="s">
        <v>14473</v>
      </c>
    </row>
    <row r="26360" spans="1:7" x14ac:dyDescent="0.35">
      <c r="A26360" t="s">
        <v>10</v>
      </c>
      <c r="B26360" t="s">
        <v>6</v>
      </c>
      <c r="C26360" t="s">
        <v>2019</v>
      </c>
      <c r="D26360" s="2">
        <v>47794.12</v>
      </c>
      <c r="E26360" s="3">
        <f t="shared" si="822"/>
        <v>2.1632963498032824E-4</v>
      </c>
      <c r="F26360" s="3">
        <f t="shared" si="823"/>
        <v>99.346533838521296</v>
      </c>
      <c r="G26360" t="s">
        <v>14480</v>
      </c>
    </row>
    <row r="26361" spans="1:7" x14ac:dyDescent="0.35">
      <c r="A26361" t="s">
        <v>10</v>
      </c>
      <c r="B26361" t="s">
        <v>9</v>
      </c>
      <c r="C26361" t="s">
        <v>13934</v>
      </c>
      <c r="D26361" s="2">
        <v>47792.41</v>
      </c>
      <c r="E26361" s="3">
        <f t="shared" si="822"/>
        <v>2.1632189503918448E-4</v>
      </c>
      <c r="F26361" s="3">
        <f t="shared" si="823"/>
        <v>99.346750160416335</v>
      </c>
      <c r="G26361" t="s">
        <v>14480</v>
      </c>
    </row>
    <row r="26362" spans="1:7" x14ac:dyDescent="0.35">
      <c r="A26362" t="s">
        <v>10</v>
      </c>
      <c r="B26362" t="s">
        <v>8</v>
      </c>
      <c r="C26362" t="s">
        <v>2076</v>
      </c>
      <c r="D26362" s="2">
        <v>47788.99</v>
      </c>
      <c r="E26362" s="3">
        <f t="shared" si="822"/>
        <v>2.1630641515689699E-4</v>
      </c>
      <c r="F26362" s="3">
        <f t="shared" si="823"/>
        <v>99.346966466831489</v>
      </c>
      <c r="G26362" t="s">
        <v>14480</v>
      </c>
    </row>
    <row r="26363" spans="1:7" x14ac:dyDescent="0.35">
      <c r="A26363" t="s">
        <v>3</v>
      </c>
      <c r="B26363" t="s">
        <v>33</v>
      </c>
      <c r="C26363" t="s">
        <v>727</v>
      </c>
      <c r="D26363" s="2">
        <v>47782.8</v>
      </c>
      <c r="E26363" s="3">
        <f t="shared" si="822"/>
        <v>2.1627839747521301E-4</v>
      </c>
      <c r="F26363" s="3">
        <f t="shared" si="823"/>
        <v>99.347182745228963</v>
      </c>
      <c r="G26363" t="s">
        <v>14480</v>
      </c>
    </row>
    <row r="26364" spans="1:7" x14ac:dyDescent="0.35">
      <c r="A26364" t="s">
        <v>10</v>
      </c>
      <c r="B26364" t="s">
        <v>8</v>
      </c>
      <c r="C26364" t="s">
        <v>6941</v>
      </c>
      <c r="D26364" s="2">
        <v>47782.49</v>
      </c>
      <c r="E26364" s="3">
        <f t="shared" si="822"/>
        <v>2.1627699432798811E-4</v>
      </c>
      <c r="F26364" s="3">
        <f t="shared" si="823"/>
        <v>99.347399022223286</v>
      </c>
      <c r="G26364" t="s">
        <v>14480</v>
      </c>
    </row>
    <row r="26365" spans="1:7" x14ac:dyDescent="0.35">
      <c r="A26365" t="s">
        <v>10</v>
      </c>
      <c r="B26365" t="s">
        <v>9</v>
      </c>
      <c r="C26365" t="s">
        <v>12733</v>
      </c>
      <c r="D26365" s="2">
        <v>47781.599999999999</v>
      </c>
      <c r="E26365" s="3">
        <f t="shared" si="822"/>
        <v>2.1627296593756826E-4</v>
      </c>
      <c r="F26365" s="3">
        <f t="shared" si="823"/>
        <v>99.347615295189229</v>
      </c>
      <c r="G26365" t="s">
        <v>14480</v>
      </c>
    </row>
    <row r="26366" spans="1:7" x14ac:dyDescent="0.35">
      <c r="A26366" t="s">
        <v>3</v>
      </c>
      <c r="B26366" t="s">
        <v>55</v>
      </c>
      <c r="C26366" t="s">
        <v>5120</v>
      </c>
      <c r="D26366" s="2">
        <v>47778.38</v>
      </c>
      <c r="E26366" s="3">
        <f t="shared" si="822"/>
        <v>2.162583913115549E-4</v>
      </c>
      <c r="F26366" s="3">
        <f t="shared" si="823"/>
        <v>99.347831553580534</v>
      </c>
      <c r="G26366" t="s">
        <v>14480</v>
      </c>
    </row>
    <row r="26367" spans="1:7" x14ac:dyDescent="0.35">
      <c r="A26367" t="s">
        <v>3</v>
      </c>
      <c r="B26367" t="s">
        <v>40</v>
      </c>
      <c r="C26367" s="6" t="s">
        <v>12983</v>
      </c>
      <c r="D26367" s="2">
        <v>47774.82</v>
      </c>
      <c r="E26367" s="3">
        <f t="shared" si="822"/>
        <v>2.162422777498756E-4</v>
      </c>
      <c r="F26367" s="3">
        <f t="shared" si="823"/>
        <v>99.348047795858278</v>
      </c>
      <c r="G26367" t="s">
        <v>14473</v>
      </c>
    </row>
    <row r="26368" spans="1:7" x14ac:dyDescent="0.35">
      <c r="A26368" t="s">
        <v>10</v>
      </c>
      <c r="B26368" t="s">
        <v>9</v>
      </c>
      <c r="C26368" t="s">
        <v>2816</v>
      </c>
      <c r="D26368" s="2">
        <v>47774.51</v>
      </c>
      <c r="E26368" s="3">
        <f t="shared" si="822"/>
        <v>2.1624087460265069E-4</v>
      </c>
      <c r="F26368" s="3">
        <f t="shared" si="823"/>
        <v>99.348264036732886</v>
      </c>
      <c r="G26368" t="s">
        <v>14480</v>
      </c>
    </row>
    <row r="26369" spans="1:7" x14ac:dyDescent="0.35">
      <c r="A26369" t="s">
        <v>3</v>
      </c>
      <c r="B26369" t="s">
        <v>9</v>
      </c>
      <c r="C26369" t="s">
        <v>9140</v>
      </c>
      <c r="D26369" s="2">
        <v>47773.23</v>
      </c>
      <c r="E26369" s="3">
        <f t="shared" si="822"/>
        <v>2.1623508096249634E-4</v>
      </c>
      <c r="F26369" s="3">
        <f t="shared" si="823"/>
        <v>99.348480271813841</v>
      </c>
      <c r="G26369" t="s">
        <v>14480</v>
      </c>
    </row>
    <row r="26370" spans="1:7" x14ac:dyDescent="0.35">
      <c r="A26370" t="s">
        <v>3</v>
      </c>
      <c r="B26370" t="s">
        <v>22</v>
      </c>
      <c r="C26370" t="s">
        <v>857</v>
      </c>
      <c r="D26370" s="2">
        <v>47768.800000000003</v>
      </c>
      <c r="E26370" s="3">
        <f t="shared" si="822"/>
        <v>2.1621502953602458E-4</v>
      </c>
      <c r="F26370" s="3">
        <f t="shared" si="823"/>
        <v>99.34869648684338</v>
      </c>
      <c r="G26370" t="s">
        <v>14480</v>
      </c>
    </row>
    <row r="26371" spans="1:7" x14ac:dyDescent="0.35">
      <c r="A26371" t="s">
        <v>10</v>
      </c>
      <c r="B26371" t="s">
        <v>9</v>
      </c>
      <c r="C26371" t="s">
        <v>5891</v>
      </c>
      <c r="D26371" s="2">
        <v>47767</v>
      </c>
      <c r="E26371" s="3">
        <f t="shared" ref="E26371:E26434" si="824">(D26371/$D$29638)*100</f>
        <v>2.1620688222955748E-4</v>
      </c>
      <c r="F26371" s="3">
        <f t="shared" si="823"/>
        <v>99.348912693725609</v>
      </c>
      <c r="G26371" t="s">
        <v>14480</v>
      </c>
    </row>
    <row r="26372" spans="1:7" x14ac:dyDescent="0.35">
      <c r="A26372" t="s">
        <v>10</v>
      </c>
      <c r="B26372" t="s">
        <v>9</v>
      </c>
      <c r="C26372" t="s">
        <v>695</v>
      </c>
      <c r="D26372" s="2">
        <v>47766.82</v>
      </c>
      <c r="E26372" s="3">
        <f t="shared" si="824"/>
        <v>2.1620606749891077E-4</v>
      </c>
      <c r="F26372" s="3">
        <f t="shared" ref="F26372:F26435" si="825">E26372+F26371</f>
        <v>99.349128899793101</v>
      </c>
      <c r="G26372" t="s">
        <v>14480</v>
      </c>
    </row>
    <row r="26373" spans="1:7" x14ac:dyDescent="0.35">
      <c r="A26373" t="s">
        <v>10</v>
      </c>
      <c r="B26373" t="s">
        <v>37</v>
      </c>
      <c r="C26373" t="s">
        <v>1846</v>
      </c>
      <c r="D26373" s="2">
        <v>47764.639999999999</v>
      </c>
      <c r="E26373" s="3">
        <f t="shared" si="824"/>
        <v>2.1619620020552286E-4</v>
      </c>
      <c r="F26373" s="3">
        <f t="shared" si="825"/>
        <v>99.3493450959933</v>
      </c>
      <c r="G26373" t="s">
        <v>14473</v>
      </c>
    </row>
    <row r="26374" spans="1:7" x14ac:dyDescent="0.35">
      <c r="A26374" t="s">
        <v>10</v>
      </c>
      <c r="B26374" t="s">
        <v>29</v>
      </c>
      <c r="C26374" t="s">
        <v>9872</v>
      </c>
      <c r="D26374" s="2">
        <v>47762.76</v>
      </c>
      <c r="E26374" s="3">
        <f t="shared" si="824"/>
        <v>2.1618769079654614E-4</v>
      </c>
      <c r="F26374" s="3">
        <f t="shared" si="825"/>
        <v>99.349561283684096</v>
      </c>
      <c r="G26374" t="s">
        <v>14473</v>
      </c>
    </row>
    <row r="26375" spans="1:7" x14ac:dyDescent="0.35">
      <c r="A26375" t="s">
        <v>10</v>
      </c>
      <c r="B26375" t="s">
        <v>965</v>
      </c>
      <c r="C26375" t="s">
        <v>7506</v>
      </c>
      <c r="D26375" s="2">
        <v>47761.41</v>
      </c>
      <c r="E26375" s="3">
        <f t="shared" si="824"/>
        <v>2.1618158031669582E-4</v>
      </c>
      <c r="F26375" s="3">
        <f t="shared" si="825"/>
        <v>99.34977746526441</v>
      </c>
      <c r="G26375" t="s">
        <v>14480</v>
      </c>
    </row>
    <row r="26376" spans="1:7" x14ac:dyDescent="0.35">
      <c r="A26376" t="s">
        <v>3</v>
      </c>
      <c r="B26376" t="s">
        <v>20</v>
      </c>
      <c r="C26376" t="s">
        <v>5343</v>
      </c>
      <c r="D26376" s="2">
        <v>47758.47</v>
      </c>
      <c r="E26376" s="3">
        <f t="shared" si="824"/>
        <v>2.1616827304946624E-4</v>
      </c>
      <c r="F26376" s="3">
        <f t="shared" si="825"/>
        <v>99.349993633537466</v>
      </c>
      <c r="G26376" t="s">
        <v>14473</v>
      </c>
    </row>
    <row r="26377" spans="1:7" x14ac:dyDescent="0.35">
      <c r="A26377" t="s">
        <v>3</v>
      </c>
      <c r="B26377" t="s">
        <v>13</v>
      </c>
      <c r="C26377" t="s">
        <v>3037</v>
      </c>
      <c r="D26377" s="2">
        <v>47757.48</v>
      </c>
      <c r="E26377" s="3">
        <f t="shared" si="824"/>
        <v>2.1616379203090935E-4</v>
      </c>
      <c r="F26377" s="3">
        <f t="shared" si="825"/>
        <v>99.350209797329498</v>
      </c>
      <c r="G26377" t="s">
        <v>14473</v>
      </c>
    </row>
    <row r="26378" spans="1:7" x14ac:dyDescent="0.35">
      <c r="A26378" t="s">
        <v>3</v>
      </c>
      <c r="B26378" t="s">
        <v>122</v>
      </c>
      <c r="C26378" t="s">
        <v>7970</v>
      </c>
      <c r="D26378" s="2">
        <v>47757.31</v>
      </c>
      <c r="E26378" s="3">
        <f t="shared" si="824"/>
        <v>2.1616302256307634E-4</v>
      </c>
      <c r="F26378" s="3">
        <f t="shared" si="825"/>
        <v>99.350425960352055</v>
      </c>
      <c r="G26378" t="s">
        <v>14473</v>
      </c>
    </row>
    <row r="26379" spans="1:7" x14ac:dyDescent="0.35">
      <c r="A26379" t="s">
        <v>10</v>
      </c>
      <c r="B26379" t="s">
        <v>180</v>
      </c>
      <c r="C26379" t="s">
        <v>4108</v>
      </c>
      <c r="D26379" s="2">
        <v>47754.45</v>
      </c>
      <c r="E26379" s="3">
        <f t="shared" si="824"/>
        <v>2.1615007739835641E-4</v>
      </c>
      <c r="F26379" s="3">
        <f t="shared" si="825"/>
        <v>99.350642110429447</v>
      </c>
      <c r="G26379" t="s">
        <v>14480</v>
      </c>
    </row>
    <row r="26380" spans="1:7" x14ac:dyDescent="0.35">
      <c r="A26380" t="s">
        <v>3</v>
      </c>
      <c r="B26380" t="s">
        <v>92</v>
      </c>
      <c r="C26380" t="s">
        <v>14436</v>
      </c>
      <c r="D26380" s="2">
        <v>47754.12</v>
      </c>
      <c r="E26380" s="3">
        <f t="shared" si="824"/>
        <v>2.1614858372550412E-4</v>
      </c>
      <c r="F26380" s="3">
        <f t="shared" si="825"/>
        <v>99.350858259013179</v>
      </c>
      <c r="G26380" t="s">
        <v>14473</v>
      </c>
    </row>
    <row r="26381" spans="1:7" x14ac:dyDescent="0.35">
      <c r="A26381" t="s">
        <v>3</v>
      </c>
      <c r="B26381" t="s">
        <v>36</v>
      </c>
      <c r="C26381" t="s">
        <v>398</v>
      </c>
      <c r="D26381" s="2">
        <v>47744.93</v>
      </c>
      <c r="E26381" s="3">
        <f t="shared" si="824"/>
        <v>2.1610698719970827E-4</v>
      </c>
      <c r="F26381" s="3">
        <f t="shared" si="825"/>
        <v>99.351074366000375</v>
      </c>
      <c r="G26381" t="s">
        <v>14473</v>
      </c>
    </row>
    <row r="26382" spans="1:7" x14ac:dyDescent="0.35">
      <c r="A26382" t="s">
        <v>10</v>
      </c>
      <c r="B26382" t="s">
        <v>218</v>
      </c>
      <c r="C26382" t="s">
        <v>21</v>
      </c>
      <c r="D26382" s="2">
        <v>47743.39</v>
      </c>
      <c r="E26382" s="3">
        <f t="shared" si="824"/>
        <v>2.1610001672639758E-4</v>
      </c>
      <c r="F26382" s="3">
        <f t="shared" si="825"/>
        <v>99.351290466017105</v>
      </c>
      <c r="G26382" t="s">
        <v>14473</v>
      </c>
    </row>
    <row r="26383" spans="1:7" x14ac:dyDescent="0.35">
      <c r="A26383" t="s">
        <v>3</v>
      </c>
      <c r="B26383" t="s">
        <v>180</v>
      </c>
      <c r="C26383" t="s">
        <v>12127</v>
      </c>
      <c r="D26383" s="2">
        <v>47741</v>
      </c>
      <c r="E26383" s="3">
        <f t="shared" si="824"/>
        <v>2.1608919891392183E-4</v>
      </c>
      <c r="F26383" s="3">
        <f t="shared" si="825"/>
        <v>99.351506555216019</v>
      </c>
      <c r="G26383" t="s">
        <v>14480</v>
      </c>
    </row>
    <row r="26384" spans="1:7" x14ac:dyDescent="0.35">
      <c r="A26384" t="s">
        <v>3</v>
      </c>
      <c r="B26384" t="s">
        <v>8</v>
      </c>
      <c r="C26384" t="s">
        <v>6875</v>
      </c>
      <c r="D26384" s="2">
        <v>47739.64</v>
      </c>
      <c r="E26384" s="3">
        <f t="shared" si="824"/>
        <v>2.160830431712578E-4</v>
      </c>
      <c r="F26384" s="3">
        <f t="shared" si="825"/>
        <v>99.35172263825919</v>
      </c>
      <c r="G26384" t="s">
        <v>14473</v>
      </c>
    </row>
    <row r="26385" spans="1:7" x14ac:dyDescent="0.35">
      <c r="A26385" t="s">
        <v>3</v>
      </c>
      <c r="B26385" t="s">
        <v>18</v>
      </c>
      <c r="C26385" s="8" t="s">
        <v>1628</v>
      </c>
      <c r="D26385" s="2">
        <v>47734.37</v>
      </c>
      <c r="E26385" s="3">
        <f t="shared" si="824"/>
        <v>2.1605918966843474E-4</v>
      </c>
      <c r="F26385" s="3">
        <f t="shared" si="825"/>
        <v>99.351938697448858</v>
      </c>
      <c r="G26385" t="s">
        <v>14480</v>
      </c>
    </row>
    <row r="26386" spans="1:7" x14ac:dyDescent="0.35">
      <c r="A26386" t="s">
        <v>3</v>
      </c>
      <c r="B26386" t="s">
        <v>29</v>
      </c>
      <c r="C26386" t="s">
        <v>3662</v>
      </c>
      <c r="D26386" s="2">
        <v>47732.29</v>
      </c>
      <c r="E26386" s="3">
        <f t="shared" si="824"/>
        <v>2.1604977500318387E-4</v>
      </c>
      <c r="F26386" s="3">
        <f t="shared" si="825"/>
        <v>99.352154747223864</v>
      </c>
      <c r="G26386" t="s">
        <v>14480</v>
      </c>
    </row>
    <row r="26387" spans="1:7" x14ac:dyDescent="0.35">
      <c r="A26387" t="s">
        <v>3</v>
      </c>
      <c r="B26387" t="s">
        <v>9</v>
      </c>
      <c r="C26387" t="s">
        <v>5317</v>
      </c>
      <c r="D26387" s="2">
        <v>47729.73</v>
      </c>
      <c r="E26387" s="3">
        <f t="shared" si="824"/>
        <v>2.1603818772287513E-4</v>
      </c>
      <c r="F26387" s="3">
        <f t="shared" si="825"/>
        <v>99.35237078541158</v>
      </c>
      <c r="G26387" t="s">
        <v>14480</v>
      </c>
    </row>
    <row r="26388" spans="1:7" x14ac:dyDescent="0.35">
      <c r="A26388" t="s">
        <v>10</v>
      </c>
      <c r="B26388" t="s">
        <v>55</v>
      </c>
      <c r="C26388" t="s">
        <v>5344</v>
      </c>
      <c r="D26388" s="2">
        <v>47729.68</v>
      </c>
      <c r="E26388" s="3">
        <f t="shared" si="824"/>
        <v>2.160379614088066E-4</v>
      </c>
      <c r="F26388" s="3">
        <f t="shared" si="825"/>
        <v>99.352586823372988</v>
      </c>
      <c r="G26388" t="s">
        <v>14480</v>
      </c>
    </row>
    <row r="26389" spans="1:7" x14ac:dyDescent="0.35">
      <c r="A26389" t="s">
        <v>10</v>
      </c>
      <c r="B26389" t="s">
        <v>40</v>
      </c>
      <c r="C26389" s="6" t="s">
        <v>6832</v>
      </c>
      <c r="D26389" s="2">
        <v>47728.53</v>
      </c>
      <c r="E26389" s="3">
        <f t="shared" si="824"/>
        <v>2.1603275618523038E-4</v>
      </c>
      <c r="F26389" s="3">
        <f t="shared" si="825"/>
        <v>99.352802856129173</v>
      </c>
      <c r="G26389" t="s">
        <v>14473</v>
      </c>
    </row>
    <row r="26390" spans="1:7" x14ac:dyDescent="0.35">
      <c r="A26390" t="s">
        <v>3</v>
      </c>
      <c r="B26390" t="s">
        <v>13</v>
      </c>
      <c r="C26390" t="s">
        <v>4770</v>
      </c>
      <c r="D26390" s="2">
        <v>47726.04</v>
      </c>
      <c r="E26390" s="3">
        <f t="shared" si="824"/>
        <v>2.1602148574461759E-4</v>
      </c>
      <c r="F26390" s="3">
        <f t="shared" si="825"/>
        <v>99.353018877614915</v>
      </c>
      <c r="G26390" t="s">
        <v>14480</v>
      </c>
    </row>
    <row r="26391" spans="1:7" x14ac:dyDescent="0.35">
      <c r="A26391" t="s">
        <v>3</v>
      </c>
      <c r="B26391" t="s">
        <v>8</v>
      </c>
      <c r="C26391" t="s">
        <v>4505</v>
      </c>
      <c r="D26391" s="2">
        <v>47724.66</v>
      </c>
      <c r="E26391" s="3">
        <f t="shared" si="824"/>
        <v>2.1601523947632618E-4</v>
      </c>
      <c r="F26391" s="3">
        <f t="shared" si="825"/>
        <v>99.353234892854388</v>
      </c>
      <c r="G26391" t="s">
        <v>14480</v>
      </c>
    </row>
    <row r="26392" spans="1:7" x14ac:dyDescent="0.35">
      <c r="A26392" t="s">
        <v>10</v>
      </c>
      <c r="B26392" t="s">
        <v>9</v>
      </c>
      <c r="C26392" t="s">
        <v>11077</v>
      </c>
      <c r="D26392" s="2">
        <v>47722.63</v>
      </c>
      <c r="E26392" s="3">
        <f t="shared" si="824"/>
        <v>2.1600605112514386E-4</v>
      </c>
      <c r="F26392" s="3">
        <f t="shared" si="825"/>
        <v>99.353450898905507</v>
      </c>
      <c r="G26392" t="s">
        <v>14480</v>
      </c>
    </row>
    <row r="26393" spans="1:7" x14ac:dyDescent="0.35">
      <c r="A26393" t="s">
        <v>10</v>
      </c>
      <c r="B26393" t="s">
        <v>76</v>
      </c>
      <c r="C26393" t="s">
        <v>10510</v>
      </c>
      <c r="D26393" s="2">
        <v>47718.28</v>
      </c>
      <c r="E26393" s="3">
        <f t="shared" si="824"/>
        <v>2.1598636180118172E-4</v>
      </c>
      <c r="F26393" s="3">
        <f t="shared" si="825"/>
        <v>99.353666885267302</v>
      </c>
      <c r="G26393" t="s">
        <v>14473</v>
      </c>
    </row>
    <row r="26394" spans="1:7" x14ac:dyDescent="0.35">
      <c r="A26394" t="s">
        <v>3</v>
      </c>
      <c r="B26394" t="s">
        <v>9</v>
      </c>
      <c r="C26394" t="s">
        <v>1191</v>
      </c>
      <c r="D26394" s="2">
        <v>47717.23</v>
      </c>
      <c r="E26394" s="3">
        <f t="shared" si="824"/>
        <v>2.1598160920574262E-4</v>
      </c>
      <c r="F26394" s="3">
        <f t="shared" si="825"/>
        <v>99.353882866876503</v>
      </c>
      <c r="G26394" t="s">
        <v>14480</v>
      </c>
    </row>
    <row r="26395" spans="1:7" x14ac:dyDescent="0.35">
      <c r="A26395" t="s">
        <v>3</v>
      </c>
      <c r="B26395" t="s">
        <v>29</v>
      </c>
      <c r="C26395" t="s">
        <v>1756</v>
      </c>
      <c r="D26395" s="2">
        <v>47713.42</v>
      </c>
      <c r="E26395" s="3">
        <f t="shared" si="824"/>
        <v>2.1596436407372063E-4</v>
      </c>
      <c r="F26395" s="3">
        <f t="shared" si="825"/>
        <v>99.354098831240577</v>
      </c>
      <c r="G26395" t="s">
        <v>14473</v>
      </c>
    </row>
    <row r="26396" spans="1:7" x14ac:dyDescent="0.35">
      <c r="A26396" t="s">
        <v>3</v>
      </c>
      <c r="B26396" t="s">
        <v>6</v>
      </c>
      <c r="C26396" t="s">
        <v>10677</v>
      </c>
      <c r="D26396" s="2">
        <v>47709.72</v>
      </c>
      <c r="E26396" s="3">
        <f t="shared" si="824"/>
        <v>2.1594761683264938E-4</v>
      </c>
      <c r="F26396" s="3">
        <f t="shared" si="825"/>
        <v>99.354314778857415</v>
      </c>
      <c r="G26396" t="s">
        <v>14473</v>
      </c>
    </row>
    <row r="26397" spans="1:7" x14ac:dyDescent="0.35">
      <c r="A26397" t="s">
        <v>10</v>
      </c>
      <c r="B26397" t="s">
        <v>36</v>
      </c>
      <c r="C26397" t="s">
        <v>1868</v>
      </c>
      <c r="D26397" s="2">
        <v>47703.65</v>
      </c>
      <c r="E26397" s="3">
        <f t="shared" si="824"/>
        <v>2.1592014230472986E-4</v>
      </c>
      <c r="F26397" s="3">
        <f t="shared" si="825"/>
        <v>99.354530698999724</v>
      </c>
      <c r="G26397" t="s">
        <v>14480</v>
      </c>
    </row>
    <row r="26398" spans="1:7" x14ac:dyDescent="0.35">
      <c r="A26398" t="s">
        <v>10</v>
      </c>
      <c r="B26398" t="s">
        <v>13</v>
      </c>
      <c r="C26398" t="s">
        <v>1907</v>
      </c>
      <c r="D26398" s="2">
        <v>47700</v>
      </c>
      <c r="E26398" s="3">
        <f t="shared" si="824"/>
        <v>2.1590362137772714E-4</v>
      </c>
      <c r="F26398" s="3">
        <f t="shared" si="825"/>
        <v>99.354746602621105</v>
      </c>
      <c r="G26398" t="s">
        <v>14473</v>
      </c>
    </row>
    <row r="26399" spans="1:7" x14ac:dyDescent="0.35">
      <c r="A26399" t="s">
        <v>3</v>
      </c>
      <c r="B26399" t="s">
        <v>37</v>
      </c>
      <c r="C26399" t="s">
        <v>4188</v>
      </c>
      <c r="D26399" s="2">
        <v>47700</v>
      </c>
      <c r="E26399" s="3">
        <f t="shared" si="824"/>
        <v>2.1590362137772714E-4</v>
      </c>
      <c r="F26399" s="3">
        <f t="shared" si="825"/>
        <v>99.354962506242487</v>
      </c>
      <c r="G26399" t="s">
        <v>14473</v>
      </c>
    </row>
    <row r="26400" spans="1:7" x14ac:dyDescent="0.35">
      <c r="A26400" t="s">
        <v>3</v>
      </c>
      <c r="B26400" t="s">
        <v>9</v>
      </c>
      <c r="C26400" s="8" t="s">
        <v>6210</v>
      </c>
      <c r="D26400" s="2">
        <v>47693.95</v>
      </c>
      <c r="E26400" s="3">
        <f t="shared" si="824"/>
        <v>2.1587623737543495E-4</v>
      </c>
      <c r="F26400" s="3">
        <f t="shared" si="825"/>
        <v>99.355178382479863</v>
      </c>
      <c r="G26400" t="s">
        <v>14480</v>
      </c>
    </row>
    <row r="26401" spans="1:7" x14ac:dyDescent="0.35">
      <c r="A26401" t="s">
        <v>3</v>
      </c>
      <c r="B26401" t="s">
        <v>40</v>
      </c>
      <c r="C26401" s="8" t="s">
        <v>4351</v>
      </c>
      <c r="D26401" s="2">
        <v>47689.7</v>
      </c>
      <c r="E26401" s="3">
        <f t="shared" si="824"/>
        <v>2.158570006796099E-4</v>
      </c>
      <c r="F26401" s="3">
        <f t="shared" si="825"/>
        <v>99.355394239480546</v>
      </c>
      <c r="G26401" t="s">
        <v>14480</v>
      </c>
    </row>
    <row r="26402" spans="1:7" x14ac:dyDescent="0.35">
      <c r="A26402" t="s">
        <v>3</v>
      </c>
      <c r="B26402" t="s">
        <v>29</v>
      </c>
      <c r="C26402" t="s">
        <v>13017</v>
      </c>
      <c r="D26402" s="2">
        <v>47687.58</v>
      </c>
      <c r="E26402" s="3">
        <f t="shared" si="824"/>
        <v>2.1584740496310425E-4</v>
      </c>
      <c r="F26402" s="3">
        <f t="shared" si="825"/>
        <v>99.355610086885505</v>
      </c>
      <c r="G26402" t="s">
        <v>14473</v>
      </c>
    </row>
    <row r="26403" spans="1:7" x14ac:dyDescent="0.35">
      <c r="A26403" t="s">
        <v>10</v>
      </c>
      <c r="B26403" t="s">
        <v>15</v>
      </c>
      <c r="C26403" t="s">
        <v>4485</v>
      </c>
      <c r="D26403" s="2">
        <v>47687.44</v>
      </c>
      <c r="E26403" s="3">
        <f t="shared" si="824"/>
        <v>2.1584677128371239E-4</v>
      </c>
      <c r="F26403" s="3">
        <f t="shared" si="825"/>
        <v>99.355825933656789</v>
      </c>
      <c r="G26403" t="s">
        <v>14473</v>
      </c>
    </row>
    <row r="26404" spans="1:7" x14ac:dyDescent="0.35">
      <c r="A26404" t="s">
        <v>10</v>
      </c>
      <c r="B26404" t="s">
        <v>9</v>
      </c>
      <c r="C26404" t="s">
        <v>12794</v>
      </c>
      <c r="D26404" s="2">
        <v>47687.14</v>
      </c>
      <c r="E26404" s="3">
        <f t="shared" si="824"/>
        <v>2.1584541339930119E-4</v>
      </c>
      <c r="F26404" s="3">
        <f t="shared" si="825"/>
        <v>99.356041779070182</v>
      </c>
      <c r="G26404" t="s">
        <v>14480</v>
      </c>
    </row>
    <row r="26405" spans="1:7" x14ac:dyDescent="0.35">
      <c r="A26405" t="s">
        <v>3</v>
      </c>
      <c r="B26405" t="s">
        <v>22</v>
      </c>
      <c r="C26405" t="s">
        <v>10547</v>
      </c>
      <c r="D26405" s="2">
        <v>47686.01</v>
      </c>
      <c r="E26405" s="3">
        <f t="shared" si="824"/>
        <v>2.1584029870135241E-4</v>
      </c>
      <c r="F26405" s="3">
        <f t="shared" si="825"/>
        <v>99.35625761936889</v>
      </c>
      <c r="G26405" t="s">
        <v>14473</v>
      </c>
    </row>
    <row r="26406" spans="1:7" x14ac:dyDescent="0.35">
      <c r="A26406" t="s">
        <v>3</v>
      </c>
      <c r="B26406" t="s">
        <v>37</v>
      </c>
      <c r="C26406" t="s">
        <v>422</v>
      </c>
      <c r="D26406" s="2">
        <v>47684.6</v>
      </c>
      <c r="E26406" s="3">
        <f t="shared" si="824"/>
        <v>2.1583391664461985E-4</v>
      </c>
      <c r="F26406" s="3">
        <f t="shared" si="825"/>
        <v>99.356473453285531</v>
      </c>
      <c r="G26406" t="s">
        <v>14473</v>
      </c>
    </row>
    <row r="26407" spans="1:7" x14ac:dyDescent="0.35">
      <c r="A26407" t="s">
        <v>3</v>
      </c>
      <c r="B26407" t="s">
        <v>13</v>
      </c>
      <c r="C26407" t="s">
        <v>9862</v>
      </c>
      <c r="D26407" s="2">
        <v>47684.21</v>
      </c>
      <c r="E26407" s="3">
        <f t="shared" si="824"/>
        <v>2.1583215139488532E-4</v>
      </c>
      <c r="F26407" s="3">
        <f t="shared" si="825"/>
        <v>99.356689285436929</v>
      </c>
      <c r="G26407" t="s">
        <v>14480</v>
      </c>
    </row>
    <row r="26408" spans="1:7" x14ac:dyDescent="0.35">
      <c r="A26408" t="s">
        <v>3</v>
      </c>
      <c r="B26408" t="s">
        <v>40</v>
      </c>
      <c r="C26408" s="6" t="s">
        <v>13647</v>
      </c>
      <c r="D26408" s="2">
        <v>47683.27</v>
      </c>
      <c r="E26408" s="3">
        <f t="shared" si="824"/>
        <v>2.1582789669039696E-4</v>
      </c>
      <c r="F26408" s="3">
        <f t="shared" si="825"/>
        <v>99.356905113333625</v>
      </c>
      <c r="G26408" t="s">
        <v>14473</v>
      </c>
    </row>
    <row r="26409" spans="1:7" x14ac:dyDescent="0.35">
      <c r="A26409" t="s">
        <v>10</v>
      </c>
      <c r="B26409" t="s">
        <v>8</v>
      </c>
      <c r="C26409" s="8" t="s">
        <v>2266</v>
      </c>
      <c r="D26409" s="2">
        <v>47682.99</v>
      </c>
      <c r="E26409" s="3">
        <f t="shared" si="824"/>
        <v>2.1582662933161321E-4</v>
      </c>
      <c r="F26409" s="3">
        <f t="shared" si="825"/>
        <v>99.357120939962954</v>
      </c>
      <c r="G26409" t="s">
        <v>14480</v>
      </c>
    </row>
    <row r="26410" spans="1:7" x14ac:dyDescent="0.35">
      <c r="A26410" t="s">
        <v>10</v>
      </c>
      <c r="B26410" t="s">
        <v>180</v>
      </c>
      <c r="C26410" t="s">
        <v>5791</v>
      </c>
      <c r="D26410" s="2">
        <v>47682.04</v>
      </c>
      <c r="E26410" s="3">
        <f t="shared" si="824"/>
        <v>2.1582232936431111E-4</v>
      </c>
      <c r="F26410" s="3">
        <f t="shared" si="825"/>
        <v>99.35733676229232</v>
      </c>
      <c r="G26410" t="s">
        <v>14480</v>
      </c>
    </row>
    <row r="26411" spans="1:7" x14ac:dyDescent="0.35">
      <c r="A26411" t="s">
        <v>10</v>
      </c>
      <c r="B26411" t="s">
        <v>13</v>
      </c>
      <c r="C26411" t="s">
        <v>9069</v>
      </c>
      <c r="D26411" s="2">
        <v>47680.72</v>
      </c>
      <c r="E26411" s="3">
        <f t="shared" si="824"/>
        <v>2.1581635467290194E-4</v>
      </c>
      <c r="F26411" s="3">
        <f t="shared" si="825"/>
        <v>99.357552578646988</v>
      </c>
      <c r="G26411" t="s">
        <v>14473</v>
      </c>
    </row>
    <row r="26412" spans="1:7" x14ac:dyDescent="0.35">
      <c r="A26412" t="s">
        <v>3</v>
      </c>
      <c r="B26412" t="s">
        <v>73</v>
      </c>
      <c r="C26412" t="s">
        <v>2423</v>
      </c>
      <c r="D26412" s="2">
        <v>47677.98</v>
      </c>
      <c r="E26412" s="3">
        <f t="shared" si="824"/>
        <v>2.1580395266194649E-4</v>
      </c>
      <c r="F26412" s="3">
        <f t="shared" si="825"/>
        <v>99.357768382599644</v>
      </c>
      <c r="G26412" t="s">
        <v>14480</v>
      </c>
    </row>
    <row r="26413" spans="1:7" x14ac:dyDescent="0.35">
      <c r="A26413" t="s">
        <v>3</v>
      </c>
      <c r="B26413" t="s">
        <v>18</v>
      </c>
      <c r="C26413" t="s">
        <v>13086</v>
      </c>
      <c r="D26413" s="2">
        <v>47676.5</v>
      </c>
      <c r="E26413" s="3">
        <f t="shared" si="824"/>
        <v>2.1579725376551798E-4</v>
      </c>
      <c r="F26413" s="3">
        <f t="shared" si="825"/>
        <v>99.357984179853403</v>
      </c>
      <c r="G26413" t="s">
        <v>14473</v>
      </c>
    </row>
    <row r="26414" spans="1:7" x14ac:dyDescent="0.35">
      <c r="A26414" t="s">
        <v>10</v>
      </c>
      <c r="B26414" t="s">
        <v>8</v>
      </c>
      <c r="C26414" t="s">
        <v>12730</v>
      </c>
      <c r="D26414" s="2">
        <v>47674.6</v>
      </c>
      <c r="E26414" s="3">
        <f t="shared" si="824"/>
        <v>2.1578865383091385E-4</v>
      </c>
      <c r="F26414" s="3">
        <f t="shared" si="825"/>
        <v>99.358199968507236</v>
      </c>
      <c r="G26414" t="s">
        <v>14473</v>
      </c>
    </row>
    <row r="26415" spans="1:7" x14ac:dyDescent="0.35">
      <c r="A26415" t="s">
        <v>10</v>
      </c>
      <c r="B26415" t="s">
        <v>11</v>
      </c>
      <c r="C26415" t="s">
        <v>13785</v>
      </c>
      <c r="D26415" s="2">
        <v>47673.91</v>
      </c>
      <c r="E26415" s="3">
        <f t="shared" si="824"/>
        <v>2.1578553069676813E-4</v>
      </c>
      <c r="F26415" s="3">
        <f t="shared" si="825"/>
        <v>99.358415754037935</v>
      </c>
      <c r="G26415" t="s">
        <v>14480</v>
      </c>
    </row>
    <row r="26416" spans="1:7" x14ac:dyDescent="0.35">
      <c r="A26416" t="s">
        <v>3</v>
      </c>
      <c r="B26416" t="s">
        <v>28</v>
      </c>
      <c r="C26416" s="11" t="s">
        <v>8422</v>
      </c>
      <c r="D26416" s="2">
        <v>47670</v>
      </c>
      <c r="E26416" s="3">
        <f t="shared" si="824"/>
        <v>2.1576783293660907E-4</v>
      </c>
      <c r="F26416" s="3">
        <f t="shared" si="825"/>
        <v>99.358631521870876</v>
      </c>
      <c r="G26416" t="s">
        <v>14473</v>
      </c>
    </row>
    <row r="26417" spans="1:7" x14ac:dyDescent="0.35">
      <c r="A26417" t="s">
        <v>3</v>
      </c>
      <c r="B26417" t="s">
        <v>9</v>
      </c>
      <c r="C26417" t="s">
        <v>8432</v>
      </c>
      <c r="D26417" s="2">
        <v>47666.35</v>
      </c>
      <c r="E26417" s="3">
        <f t="shared" si="824"/>
        <v>2.1575131200960636E-4</v>
      </c>
      <c r="F26417" s="3">
        <f t="shared" si="825"/>
        <v>99.358847273182889</v>
      </c>
      <c r="G26417" t="s">
        <v>14473</v>
      </c>
    </row>
    <row r="26418" spans="1:7" x14ac:dyDescent="0.35">
      <c r="A26418" t="s">
        <v>10</v>
      </c>
      <c r="B26418" t="s">
        <v>180</v>
      </c>
      <c r="C26418" t="s">
        <v>9003</v>
      </c>
      <c r="D26418" s="2">
        <v>47662.33</v>
      </c>
      <c r="E26418" s="3">
        <f t="shared" si="824"/>
        <v>2.1573311635849653E-4</v>
      </c>
      <c r="F26418" s="3">
        <f t="shared" si="825"/>
        <v>99.359063006299252</v>
      </c>
      <c r="G26418" t="s">
        <v>14480</v>
      </c>
    </row>
    <row r="26419" spans="1:7" x14ac:dyDescent="0.35">
      <c r="A26419" t="s">
        <v>10</v>
      </c>
      <c r="B26419" t="s">
        <v>9</v>
      </c>
      <c r="C26419" t="s">
        <v>11420</v>
      </c>
      <c r="D26419" s="2">
        <v>47658.94</v>
      </c>
      <c r="E26419" s="3">
        <f t="shared" si="824"/>
        <v>2.1571777226465024E-4</v>
      </c>
      <c r="F26419" s="3">
        <f t="shared" si="825"/>
        <v>99.359278724071515</v>
      </c>
      <c r="G26419" t="s">
        <v>14480</v>
      </c>
    </row>
    <row r="26420" spans="1:7" x14ac:dyDescent="0.35">
      <c r="A26420" t="s">
        <v>10</v>
      </c>
      <c r="B26420" t="s">
        <v>180</v>
      </c>
      <c r="C26420" t="s">
        <v>2711</v>
      </c>
      <c r="D26420" s="2">
        <v>47654.21</v>
      </c>
      <c r="E26420" s="3">
        <f t="shared" si="824"/>
        <v>2.1569636295376722E-4</v>
      </c>
      <c r="F26420" s="3">
        <f t="shared" si="825"/>
        <v>99.359494420434473</v>
      </c>
      <c r="G26420" t="s">
        <v>14480</v>
      </c>
    </row>
    <row r="26421" spans="1:7" x14ac:dyDescent="0.35">
      <c r="A26421" t="s">
        <v>3</v>
      </c>
      <c r="B26421" t="s">
        <v>32</v>
      </c>
      <c r="C26421" s="7" t="s">
        <v>1551</v>
      </c>
      <c r="D26421" s="2">
        <v>47653.19</v>
      </c>
      <c r="E26421" s="3">
        <f t="shared" si="824"/>
        <v>2.1569174614676924E-4</v>
      </c>
      <c r="F26421" s="3">
        <f t="shared" si="825"/>
        <v>99.359710112180622</v>
      </c>
      <c r="G26421" t="s">
        <v>14480</v>
      </c>
    </row>
    <row r="26422" spans="1:7" x14ac:dyDescent="0.35">
      <c r="A26422" t="s">
        <v>3</v>
      </c>
      <c r="B26422" t="s">
        <v>4</v>
      </c>
      <c r="C26422" s="8" t="s">
        <v>12030</v>
      </c>
      <c r="D26422" s="2">
        <v>47651.83</v>
      </c>
      <c r="E26422" s="3">
        <f t="shared" si="824"/>
        <v>2.1568559040410521E-4</v>
      </c>
      <c r="F26422" s="3">
        <f t="shared" si="825"/>
        <v>99.359925797771027</v>
      </c>
      <c r="G26422" t="s">
        <v>14480</v>
      </c>
    </row>
    <row r="26423" spans="1:7" x14ac:dyDescent="0.35">
      <c r="A26423" t="s">
        <v>3</v>
      </c>
      <c r="B26423" t="s">
        <v>11</v>
      </c>
      <c r="C26423" t="s">
        <v>7433</v>
      </c>
      <c r="D26423" s="2">
        <v>47651.66</v>
      </c>
      <c r="E26423" s="3">
        <f t="shared" si="824"/>
        <v>2.1568482093627225E-4</v>
      </c>
      <c r="F26423" s="3">
        <f t="shared" si="825"/>
        <v>99.360141482591956</v>
      </c>
      <c r="G26423" t="s">
        <v>14480</v>
      </c>
    </row>
    <row r="26424" spans="1:7" x14ac:dyDescent="0.35">
      <c r="A26424" t="s">
        <v>3</v>
      </c>
      <c r="B26424" t="s">
        <v>11</v>
      </c>
      <c r="C26424" t="s">
        <v>830</v>
      </c>
      <c r="D26424" s="2">
        <v>47644.7</v>
      </c>
      <c r="E26424" s="3">
        <f t="shared" si="824"/>
        <v>2.1565331801793279E-4</v>
      </c>
      <c r="F26424" s="3">
        <f t="shared" si="825"/>
        <v>99.360357135909979</v>
      </c>
      <c r="G26424" t="s">
        <v>14473</v>
      </c>
    </row>
    <row r="26425" spans="1:7" x14ac:dyDescent="0.35">
      <c r="A26425" t="s">
        <v>10</v>
      </c>
      <c r="B26425" t="s">
        <v>9</v>
      </c>
      <c r="C26425" t="s">
        <v>5715</v>
      </c>
      <c r="D26425" s="2">
        <v>47643.72</v>
      </c>
      <c r="E26425" s="3">
        <f t="shared" si="824"/>
        <v>2.1564888226218966E-4</v>
      </c>
      <c r="F26425" s="3">
        <f t="shared" si="825"/>
        <v>99.36057278479224</v>
      </c>
      <c r="G26425" t="s">
        <v>14480</v>
      </c>
    </row>
    <row r="26426" spans="1:7" x14ac:dyDescent="0.35">
      <c r="A26426" t="s">
        <v>10</v>
      </c>
      <c r="B26426" t="s">
        <v>6</v>
      </c>
      <c r="C26426" t="s">
        <v>4968</v>
      </c>
      <c r="D26426" s="2">
        <v>47642.93</v>
      </c>
      <c r="E26426" s="3">
        <f t="shared" si="824"/>
        <v>2.1564530649990685E-4</v>
      </c>
      <c r="F26426" s="3">
        <f t="shared" si="825"/>
        <v>99.360788430098737</v>
      </c>
      <c r="G26426" t="s">
        <v>14473</v>
      </c>
    </row>
    <row r="26427" spans="1:7" x14ac:dyDescent="0.35">
      <c r="A26427" t="s">
        <v>10</v>
      </c>
      <c r="B26427" t="s">
        <v>180</v>
      </c>
      <c r="C26427" t="s">
        <v>5621</v>
      </c>
      <c r="D26427" s="2">
        <v>47637.919999999998</v>
      </c>
      <c r="E26427" s="3">
        <f t="shared" si="824"/>
        <v>2.1562262983024016E-4</v>
      </c>
      <c r="F26427" s="3">
        <f t="shared" si="825"/>
        <v>99.361004052728561</v>
      </c>
      <c r="G26427" t="s">
        <v>14480</v>
      </c>
    </row>
    <row r="26428" spans="1:7" x14ac:dyDescent="0.35">
      <c r="A26428" t="s">
        <v>10</v>
      </c>
      <c r="B26428" t="s">
        <v>8</v>
      </c>
      <c r="C26428" t="s">
        <v>5923</v>
      </c>
      <c r="D26428" s="2">
        <v>47635.11</v>
      </c>
      <c r="E26428" s="3">
        <f t="shared" si="824"/>
        <v>2.1560991097958874E-4</v>
      </c>
      <c r="F26428" s="3">
        <f t="shared" si="825"/>
        <v>99.361219662639542</v>
      </c>
      <c r="G26428" t="s">
        <v>14473</v>
      </c>
    </row>
    <row r="26429" spans="1:7" x14ac:dyDescent="0.35">
      <c r="A26429" t="s">
        <v>10</v>
      </c>
      <c r="B26429" t="s">
        <v>33</v>
      </c>
      <c r="C26429" t="s">
        <v>12659</v>
      </c>
      <c r="D26429" s="2">
        <v>47632.39</v>
      </c>
      <c r="E26429" s="3">
        <f t="shared" si="824"/>
        <v>2.1559759949426073E-4</v>
      </c>
      <c r="F26429" s="3">
        <f t="shared" si="825"/>
        <v>99.361435260239034</v>
      </c>
      <c r="G26429" t="s">
        <v>14480</v>
      </c>
    </row>
    <row r="26430" spans="1:7" x14ac:dyDescent="0.35">
      <c r="A26430" t="s">
        <v>3</v>
      </c>
      <c r="B26430" t="s">
        <v>4</v>
      </c>
      <c r="C26430" t="s">
        <v>2034</v>
      </c>
      <c r="D26430" s="2">
        <v>47632.09</v>
      </c>
      <c r="E26430" s="3">
        <f t="shared" si="824"/>
        <v>2.1559624160984951E-4</v>
      </c>
      <c r="F26430" s="3">
        <f t="shared" si="825"/>
        <v>99.361650856480651</v>
      </c>
      <c r="G26430" t="s">
        <v>14480</v>
      </c>
    </row>
    <row r="26431" spans="1:7" x14ac:dyDescent="0.35">
      <c r="A26431" t="s">
        <v>10</v>
      </c>
      <c r="B26431" t="s">
        <v>83</v>
      </c>
      <c r="C26431" t="s">
        <v>12927</v>
      </c>
      <c r="D26431" s="2">
        <v>47629.91</v>
      </c>
      <c r="E26431" s="3">
        <f t="shared" si="824"/>
        <v>2.1558637431646165E-4</v>
      </c>
      <c r="F26431" s="3">
        <f t="shared" si="825"/>
        <v>99.361866442854961</v>
      </c>
      <c r="G26431" t="s">
        <v>14480</v>
      </c>
    </row>
    <row r="26432" spans="1:7" x14ac:dyDescent="0.35">
      <c r="A26432" t="s">
        <v>3</v>
      </c>
      <c r="B26432" t="s">
        <v>180</v>
      </c>
      <c r="C26432" t="s">
        <v>13418</v>
      </c>
      <c r="D26432" s="2">
        <v>47629.08</v>
      </c>
      <c r="E26432" s="3">
        <f t="shared" si="824"/>
        <v>2.1558261750292404E-4</v>
      </c>
      <c r="F26432" s="3">
        <f t="shared" si="825"/>
        <v>99.362082025472461</v>
      </c>
      <c r="G26432" t="s">
        <v>14480</v>
      </c>
    </row>
    <row r="26433" spans="1:7" x14ac:dyDescent="0.35">
      <c r="A26433" t="s">
        <v>3</v>
      </c>
      <c r="B26433" t="s">
        <v>68</v>
      </c>
      <c r="C26433" t="s">
        <v>3767</v>
      </c>
      <c r="D26433" s="2">
        <v>47628.46</v>
      </c>
      <c r="E26433" s="3">
        <f t="shared" si="824"/>
        <v>2.1557981120847423E-4</v>
      </c>
      <c r="F26433" s="3">
        <f t="shared" si="825"/>
        <v>99.362297605283672</v>
      </c>
      <c r="G26433" t="s">
        <v>14473</v>
      </c>
    </row>
    <row r="26434" spans="1:7" x14ac:dyDescent="0.35">
      <c r="A26434" t="s">
        <v>3</v>
      </c>
      <c r="B26434" t="s">
        <v>9</v>
      </c>
      <c r="C26434" t="s">
        <v>12794</v>
      </c>
      <c r="D26434" s="2">
        <v>47625.77</v>
      </c>
      <c r="E26434" s="3">
        <f t="shared" si="824"/>
        <v>2.1556763551158732E-4</v>
      </c>
      <c r="F26434" s="3">
        <f t="shared" si="825"/>
        <v>99.362513172919179</v>
      </c>
      <c r="G26434" t="s">
        <v>14480</v>
      </c>
    </row>
    <row r="26435" spans="1:7" x14ac:dyDescent="0.35">
      <c r="A26435" t="s">
        <v>10</v>
      </c>
      <c r="B26435" t="s">
        <v>9</v>
      </c>
      <c r="C26435" t="s">
        <v>4544</v>
      </c>
      <c r="D26435" s="2">
        <v>47624.3</v>
      </c>
      <c r="E26435" s="3">
        <f t="shared" ref="E26435:E26498" si="826">(D26435/$D$29638)*100</f>
        <v>2.1556098187797257E-4</v>
      </c>
      <c r="F26435" s="3">
        <f t="shared" si="825"/>
        <v>99.362728733901051</v>
      </c>
      <c r="G26435" t="s">
        <v>14480</v>
      </c>
    </row>
    <row r="26436" spans="1:7" x14ac:dyDescent="0.35">
      <c r="A26436" t="s">
        <v>3</v>
      </c>
      <c r="B26436" t="s">
        <v>9</v>
      </c>
      <c r="C26436" t="s">
        <v>7538</v>
      </c>
      <c r="D26436" s="2">
        <v>47623.48</v>
      </c>
      <c r="E26436" s="3">
        <f t="shared" si="826"/>
        <v>2.1555727032724866E-4</v>
      </c>
      <c r="F26436" s="3">
        <f t="shared" ref="F26436:F26499" si="827">E26436+F26435</f>
        <v>99.362944291171374</v>
      </c>
      <c r="G26436" t="s">
        <v>14473</v>
      </c>
    </row>
    <row r="26437" spans="1:7" x14ac:dyDescent="0.35">
      <c r="A26437" t="s">
        <v>3</v>
      </c>
      <c r="B26437" t="s">
        <v>22</v>
      </c>
      <c r="C26437" t="s">
        <v>10001</v>
      </c>
      <c r="D26437" s="2">
        <v>47618.95</v>
      </c>
      <c r="E26437" s="3">
        <f t="shared" si="826"/>
        <v>2.155367662726398E-4</v>
      </c>
      <c r="F26437" s="3">
        <f t="shared" si="827"/>
        <v>99.36315982793765</v>
      </c>
      <c r="G26437" t="s">
        <v>14480</v>
      </c>
    </row>
    <row r="26438" spans="1:7" x14ac:dyDescent="0.35">
      <c r="A26438" t="s">
        <v>3</v>
      </c>
      <c r="B26438" t="s">
        <v>73</v>
      </c>
      <c r="C26438" t="s">
        <v>2878</v>
      </c>
      <c r="D26438" s="2">
        <v>47617.79</v>
      </c>
      <c r="E26438" s="3">
        <f t="shared" si="826"/>
        <v>2.155315157862499E-4</v>
      </c>
      <c r="F26438" s="3">
        <f t="shared" si="827"/>
        <v>99.363375359453443</v>
      </c>
      <c r="G26438" t="s">
        <v>14480</v>
      </c>
    </row>
    <row r="26439" spans="1:7" x14ac:dyDescent="0.35">
      <c r="A26439" t="s">
        <v>3</v>
      </c>
      <c r="B26439" t="s">
        <v>9</v>
      </c>
      <c r="C26439" t="s">
        <v>5443</v>
      </c>
      <c r="D26439" s="2">
        <v>47617.17</v>
      </c>
      <c r="E26439" s="3">
        <f t="shared" si="826"/>
        <v>2.1552870949180015E-4</v>
      </c>
      <c r="F26439" s="3">
        <f t="shared" si="827"/>
        <v>99.363590888162932</v>
      </c>
      <c r="G26439" t="s">
        <v>14480</v>
      </c>
    </row>
    <row r="26440" spans="1:7" x14ac:dyDescent="0.35">
      <c r="A26440" t="s">
        <v>3</v>
      </c>
      <c r="B26440" t="s">
        <v>79</v>
      </c>
      <c r="C26440" t="s">
        <v>10485</v>
      </c>
      <c r="D26440" s="2">
        <v>47611.86</v>
      </c>
      <c r="E26440" s="3">
        <f t="shared" si="826"/>
        <v>2.1550467493772224E-4</v>
      </c>
      <c r="F26440" s="3">
        <f t="shared" si="827"/>
        <v>99.363806392837873</v>
      </c>
      <c r="G26440" t="s">
        <v>14473</v>
      </c>
    </row>
    <row r="26441" spans="1:7" x14ac:dyDescent="0.35">
      <c r="A26441" t="s">
        <v>3</v>
      </c>
      <c r="B26441" t="s">
        <v>180</v>
      </c>
      <c r="C26441" t="s">
        <v>7126</v>
      </c>
      <c r="D26441" s="2">
        <v>47607.86</v>
      </c>
      <c r="E26441" s="3">
        <f t="shared" si="826"/>
        <v>2.1548656981223985E-4</v>
      </c>
      <c r="F26441" s="3">
        <f t="shared" si="827"/>
        <v>99.364021879407687</v>
      </c>
      <c r="G26441" t="s">
        <v>14480</v>
      </c>
    </row>
    <row r="26442" spans="1:7" x14ac:dyDescent="0.35">
      <c r="A26442" t="s">
        <v>3</v>
      </c>
      <c r="B26442" t="s">
        <v>6</v>
      </c>
      <c r="C26442" t="s">
        <v>3636</v>
      </c>
      <c r="D26442" s="2">
        <v>47603.99</v>
      </c>
      <c r="E26442" s="3">
        <f t="shared" si="826"/>
        <v>2.1546905310333562E-4</v>
      </c>
      <c r="F26442" s="3">
        <f t="shared" si="827"/>
        <v>99.36423734846079</v>
      </c>
      <c r="G26442" t="s">
        <v>14473</v>
      </c>
    </row>
    <row r="26443" spans="1:7" x14ac:dyDescent="0.35">
      <c r="A26443" t="s">
        <v>10</v>
      </c>
      <c r="B26443" t="s">
        <v>180</v>
      </c>
      <c r="C26443" t="s">
        <v>5620</v>
      </c>
      <c r="D26443" s="2">
        <v>47601.23</v>
      </c>
      <c r="E26443" s="3">
        <f t="shared" si="826"/>
        <v>2.1545656056675278E-4</v>
      </c>
      <c r="F26443" s="3">
        <f t="shared" si="827"/>
        <v>99.364452805021358</v>
      </c>
      <c r="G26443" t="s">
        <v>14480</v>
      </c>
    </row>
    <row r="26444" spans="1:7" x14ac:dyDescent="0.35">
      <c r="A26444" t="s">
        <v>3</v>
      </c>
      <c r="B26444" t="s">
        <v>9</v>
      </c>
      <c r="C26444" t="s">
        <v>4283</v>
      </c>
      <c r="D26444" s="2">
        <v>47599.71</v>
      </c>
      <c r="E26444" s="3">
        <f t="shared" si="826"/>
        <v>2.1544968061906942E-4</v>
      </c>
      <c r="F26444" s="3">
        <f t="shared" si="827"/>
        <v>99.364668254701982</v>
      </c>
      <c r="G26444" t="s">
        <v>14480</v>
      </c>
    </row>
    <row r="26445" spans="1:7" x14ac:dyDescent="0.35">
      <c r="A26445" t="s">
        <v>3</v>
      </c>
      <c r="B26445" t="s">
        <v>92</v>
      </c>
      <c r="C26445" t="s">
        <v>8994</v>
      </c>
      <c r="D26445" s="2">
        <v>47598.39</v>
      </c>
      <c r="E26445" s="3">
        <f t="shared" si="826"/>
        <v>2.1544370592766024E-4</v>
      </c>
      <c r="F26445" s="3">
        <f t="shared" si="827"/>
        <v>99.364883698407908</v>
      </c>
      <c r="G26445" t="s">
        <v>14473</v>
      </c>
    </row>
    <row r="26446" spans="1:7" x14ac:dyDescent="0.35">
      <c r="A26446" t="s">
        <v>10</v>
      </c>
      <c r="B26446" t="s">
        <v>95</v>
      </c>
      <c r="C26446" s="13" t="s">
        <v>7505</v>
      </c>
      <c r="D26446" s="2">
        <v>47596.76</v>
      </c>
      <c r="E26446" s="3">
        <f t="shared" si="826"/>
        <v>2.1543632808902616E-4</v>
      </c>
      <c r="F26446" s="3">
        <f t="shared" si="827"/>
        <v>99.365099134735999</v>
      </c>
      <c r="G26446" t="s">
        <v>14480</v>
      </c>
    </row>
    <row r="26447" spans="1:7" x14ac:dyDescent="0.35">
      <c r="A26447" t="s">
        <v>3</v>
      </c>
      <c r="B26447" t="s">
        <v>9</v>
      </c>
      <c r="C26447" t="s">
        <v>486</v>
      </c>
      <c r="D26447" s="2">
        <v>47595.46</v>
      </c>
      <c r="E26447" s="3">
        <f t="shared" si="826"/>
        <v>2.1543044392324437E-4</v>
      </c>
      <c r="F26447" s="3">
        <f t="shared" si="827"/>
        <v>99.365314565179929</v>
      </c>
      <c r="G26447" t="s">
        <v>14473</v>
      </c>
    </row>
    <row r="26448" spans="1:7" x14ac:dyDescent="0.35">
      <c r="A26448" t="s">
        <v>10</v>
      </c>
      <c r="B26448" t="s">
        <v>9</v>
      </c>
      <c r="C26448" t="s">
        <v>4104</v>
      </c>
      <c r="D26448" s="2">
        <v>47594.66</v>
      </c>
      <c r="E26448" s="3">
        <f t="shared" si="826"/>
        <v>2.1542682289814788E-4</v>
      </c>
      <c r="F26448" s="3">
        <f t="shared" si="827"/>
        <v>99.365529992002834</v>
      </c>
      <c r="G26448" t="s">
        <v>14473</v>
      </c>
    </row>
    <row r="26449" spans="1:7" x14ac:dyDescent="0.35">
      <c r="A26449" t="s">
        <v>10</v>
      </c>
      <c r="B26449" t="s">
        <v>13</v>
      </c>
      <c r="C26449" t="s">
        <v>10867</v>
      </c>
      <c r="D26449" s="2">
        <v>47591.79</v>
      </c>
      <c r="E26449" s="3">
        <f t="shared" si="826"/>
        <v>2.1541383247061424E-4</v>
      </c>
      <c r="F26449" s="3">
        <f t="shared" si="827"/>
        <v>99.365745405835298</v>
      </c>
      <c r="G26449" t="s">
        <v>14480</v>
      </c>
    </row>
    <row r="26450" spans="1:7" x14ac:dyDescent="0.35">
      <c r="A26450" t="s">
        <v>3</v>
      </c>
      <c r="B26450" t="s">
        <v>977</v>
      </c>
      <c r="C26450" t="s">
        <v>54</v>
      </c>
      <c r="D26450" s="2">
        <v>47589.599999999999</v>
      </c>
      <c r="E26450" s="3">
        <f t="shared" si="826"/>
        <v>2.1540391991441265E-4</v>
      </c>
      <c r="F26450" s="3">
        <f t="shared" si="827"/>
        <v>99.365960809755208</v>
      </c>
      <c r="G26450" t="s">
        <v>14473</v>
      </c>
    </row>
    <row r="26451" spans="1:7" x14ac:dyDescent="0.35">
      <c r="A26451" t="s">
        <v>3</v>
      </c>
      <c r="B26451" t="s">
        <v>9</v>
      </c>
      <c r="C26451" s="7" t="s">
        <v>10943</v>
      </c>
      <c r="D26451" s="2">
        <v>47589.14</v>
      </c>
      <c r="E26451" s="3">
        <f t="shared" si="826"/>
        <v>2.1540183782498218E-4</v>
      </c>
      <c r="F26451" s="3">
        <f t="shared" si="827"/>
        <v>99.366176211593029</v>
      </c>
      <c r="G26451" t="s">
        <v>14480</v>
      </c>
    </row>
    <row r="26452" spans="1:7" x14ac:dyDescent="0.35">
      <c r="A26452" t="s">
        <v>10</v>
      </c>
      <c r="B26452" t="s">
        <v>28</v>
      </c>
      <c r="C26452" t="s">
        <v>1578</v>
      </c>
      <c r="D26452" s="2">
        <v>47586.23</v>
      </c>
      <c r="E26452" s="3">
        <f t="shared" si="826"/>
        <v>2.1538866634619372E-4</v>
      </c>
      <c r="F26452" s="3">
        <f t="shared" si="827"/>
        <v>99.366391600259377</v>
      </c>
      <c r="G26452" t="s">
        <v>14473</v>
      </c>
    </row>
    <row r="26453" spans="1:7" x14ac:dyDescent="0.35">
      <c r="A26453" t="s">
        <v>10</v>
      </c>
      <c r="B26453" t="s">
        <v>8</v>
      </c>
      <c r="C26453" t="s">
        <v>2323</v>
      </c>
      <c r="D26453" s="2">
        <v>47585.81</v>
      </c>
      <c r="E26453" s="3">
        <f t="shared" si="826"/>
        <v>2.1538676530801802E-4</v>
      </c>
      <c r="F26453" s="3">
        <f t="shared" si="827"/>
        <v>99.366606987024682</v>
      </c>
      <c r="G26453" t="s">
        <v>14480</v>
      </c>
    </row>
    <row r="26454" spans="1:7" x14ac:dyDescent="0.35">
      <c r="A26454" t="s">
        <v>10</v>
      </c>
      <c r="B26454" t="s">
        <v>200</v>
      </c>
      <c r="C26454" t="s">
        <v>3310</v>
      </c>
      <c r="D26454" s="2">
        <v>47583.33</v>
      </c>
      <c r="E26454" s="3">
        <f t="shared" si="826"/>
        <v>2.1537554013021894E-4</v>
      </c>
      <c r="F26454" s="3">
        <f t="shared" si="827"/>
        <v>99.366822362564818</v>
      </c>
      <c r="G26454" t="s">
        <v>14480</v>
      </c>
    </row>
    <row r="26455" spans="1:7" x14ac:dyDescent="0.35">
      <c r="A26455" t="s">
        <v>10</v>
      </c>
      <c r="B26455" t="s">
        <v>180</v>
      </c>
      <c r="C26455" t="s">
        <v>8656</v>
      </c>
      <c r="D26455" s="2">
        <v>47582.42</v>
      </c>
      <c r="E26455" s="3">
        <f t="shared" si="826"/>
        <v>2.1537142121417173E-4</v>
      </c>
      <c r="F26455" s="3">
        <f t="shared" si="827"/>
        <v>99.367037733986038</v>
      </c>
      <c r="G26455" t="s">
        <v>14473</v>
      </c>
    </row>
    <row r="26456" spans="1:7" x14ac:dyDescent="0.35">
      <c r="A26456" t="s">
        <v>3</v>
      </c>
      <c r="B26456" t="s">
        <v>796</v>
      </c>
      <c r="C26456" t="s">
        <v>7088</v>
      </c>
      <c r="D26456" s="2">
        <v>47574.29</v>
      </c>
      <c r="E26456" s="3">
        <f t="shared" si="826"/>
        <v>2.1533462254662869E-4</v>
      </c>
      <c r="F26456" s="3">
        <f t="shared" si="827"/>
        <v>99.367253068608591</v>
      </c>
      <c r="G26456" t="s">
        <v>14473</v>
      </c>
    </row>
    <row r="26457" spans="1:7" x14ac:dyDescent="0.35">
      <c r="A26457" t="s">
        <v>3</v>
      </c>
      <c r="B26457" t="s">
        <v>55</v>
      </c>
      <c r="C26457" t="s">
        <v>476</v>
      </c>
      <c r="D26457" s="2">
        <v>47570.32</v>
      </c>
      <c r="E26457" s="3">
        <f t="shared" si="826"/>
        <v>2.153166532095874E-4</v>
      </c>
      <c r="F26457" s="3">
        <f t="shared" si="827"/>
        <v>99.367468385261802</v>
      </c>
      <c r="G26457" t="s">
        <v>14480</v>
      </c>
    </row>
    <row r="26458" spans="1:7" x14ac:dyDescent="0.35">
      <c r="A26458" t="s">
        <v>3</v>
      </c>
      <c r="B26458" t="s">
        <v>2566</v>
      </c>
      <c r="C26458" t="s">
        <v>12070</v>
      </c>
      <c r="D26458" s="2">
        <v>47570.21</v>
      </c>
      <c r="E26458" s="3">
        <f t="shared" si="826"/>
        <v>2.1531615531863665E-4</v>
      </c>
      <c r="F26458" s="3">
        <f t="shared" si="827"/>
        <v>99.367683701417121</v>
      </c>
      <c r="G26458" t="s">
        <v>14473</v>
      </c>
    </row>
    <row r="26459" spans="1:7" x14ac:dyDescent="0.35">
      <c r="A26459" t="s">
        <v>3</v>
      </c>
      <c r="B26459" t="s">
        <v>3506</v>
      </c>
      <c r="C26459" t="s">
        <v>5685</v>
      </c>
      <c r="D26459" s="2">
        <v>47563.71</v>
      </c>
      <c r="E26459" s="3">
        <f t="shared" si="826"/>
        <v>2.1528673448972774E-4</v>
      </c>
      <c r="F26459" s="3">
        <f t="shared" si="827"/>
        <v>99.367898988151609</v>
      </c>
      <c r="G26459" t="s">
        <v>14473</v>
      </c>
    </row>
    <row r="26460" spans="1:7" x14ac:dyDescent="0.35">
      <c r="A26460" t="s">
        <v>3</v>
      </c>
      <c r="B26460" t="s">
        <v>9</v>
      </c>
      <c r="C26460" t="s">
        <v>5232</v>
      </c>
      <c r="D26460" s="2">
        <v>47559.91</v>
      </c>
      <c r="E26460" s="3">
        <f t="shared" si="826"/>
        <v>2.1526953462051946E-4</v>
      </c>
      <c r="F26460" s="3">
        <f t="shared" si="827"/>
        <v>99.36811425768623</v>
      </c>
      <c r="G26460" t="s">
        <v>14480</v>
      </c>
    </row>
    <row r="26461" spans="1:7" x14ac:dyDescent="0.35">
      <c r="A26461" t="s">
        <v>10</v>
      </c>
      <c r="B26461" t="s">
        <v>9</v>
      </c>
      <c r="C26461" t="s">
        <v>6595</v>
      </c>
      <c r="D26461" s="2">
        <v>47559.4</v>
      </c>
      <c r="E26461" s="3">
        <f t="shared" si="826"/>
        <v>2.1526722621702046E-4</v>
      </c>
      <c r="F26461" s="3">
        <f t="shared" si="827"/>
        <v>99.368329524912454</v>
      </c>
      <c r="G26461" t="s">
        <v>14473</v>
      </c>
    </row>
    <row r="26462" spans="1:7" x14ac:dyDescent="0.35">
      <c r="A26462" t="s">
        <v>3</v>
      </c>
      <c r="B26462" t="s">
        <v>13</v>
      </c>
      <c r="C26462" t="s">
        <v>9757</v>
      </c>
      <c r="D26462" s="2">
        <v>47557.81</v>
      </c>
      <c r="E26462" s="3">
        <f t="shared" si="826"/>
        <v>2.152600294296412E-4</v>
      </c>
      <c r="F26462" s="3">
        <f t="shared" si="827"/>
        <v>99.368544784941889</v>
      </c>
      <c r="G26462" t="s">
        <v>14480</v>
      </c>
    </row>
    <row r="26463" spans="1:7" x14ac:dyDescent="0.35">
      <c r="A26463" t="s">
        <v>10</v>
      </c>
      <c r="B26463" t="s">
        <v>28</v>
      </c>
      <c r="C26463" t="s">
        <v>2382</v>
      </c>
      <c r="D26463" s="2">
        <v>47554.04</v>
      </c>
      <c r="E26463" s="3">
        <f t="shared" si="826"/>
        <v>2.1524296534887404E-4</v>
      </c>
      <c r="F26463" s="3">
        <f t="shared" si="827"/>
        <v>99.368760027907243</v>
      </c>
      <c r="G26463" t="s">
        <v>14473</v>
      </c>
    </row>
    <row r="26464" spans="1:7" x14ac:dyDescent="0.35">
      <c r="A26464" t="s">
        <v>3</v>
      </c>
      <c r="B26464" t="s">
        <v>6</v>
      </c>
      <c r="C26464" t="s">
        <v>4212</v>
      </c>
      <c r="D26464" s="2">
        <v>47547.63</v>
      </c>
      <c r="E26464" s="3">
        <f t="shared" si="826"/>
        <v>2.1521395188528843E-4</v>
      </c>
      <c r="F26464" s="3">
        <f t="shared" si="827"/>
        <v>99.368975241859133</v>
      </c>
      <c r="G26464" t="s">
        <v>14473</v>
      </c>
    </row>
    <row r="26465" spans="1:7" x14ac:dyDescent="0.35">
      <c r="A26465" t="s">
        <v>3</v>
      </c>
      <c r="B26465" t="s">
        <v>32</v>
      </c>
      <c r="C26465" t="s">
        <v>2806</v>
      </c>
      <c r="D26465" s="2">
        <v>47542.93</v>
      </c>
      <c r="E26465" s="3">
        <f t="shared" si="826"/>
        <v>2.1519267836284662E-4</v>
      </c>
      <c r="F26465" s="3">
        <f t="shared" si="827"/>
        <v>99.369190434537501</v>
      </c>
      <c r="G26465" t="s">
        <v>14473</v>
      </c>
    </row>
    <row r="26466" spans="1:7" x14ac:dyDescent="0.35">
      <c r="A26466" t="s">
        <v>3</v>
      </c>
      <c r="B26466" t="s">
        <v>13</v>
      </c>
      <c r="C26466" t="s">
        <v>8704</v>
      </c>
      <c r="D26466" s="2">
        <v>47542.73</v>
      </c>
      <c r="E26466" s="3">
        <f t="shared" si="826"/>
        <v>2.1519177310657251E-4</v>
      </c>
      <c r="F26466" s="3">
        <f t="shared" si="827"/>
        <v>99.369405626310609</v>
      </c>
      <c r="G26466" t="s">
        <v>14473</v>
      </c>
    </row>
    <row r="26467" spans="1:7" x14ac:dyDescent="0.35">
      <c r="A26467" t="s">
        <v>10</v>
      </c>
      <c r="B26467" t="s">
        <v>165</v>
      </c>
      <c r="C26467" t="s">
        <v>5628</v>
      </c>
      <c r="D26467" s="2">
        <v>47538.04</v>
      </c>
      <c r="E26467" s="3">
        <f t="shared" si="826"/>
        <v>2.1517054484694438E-4</v>
      </c>
      <c r="F26467" s="3">
        <f t="shared" si="827"/>
        <v>99.369620796855457</v>
      </c>
      <c r="G26467" t="s">
        <v>14473</v>
      </c>
    </row>
    <row r="26468" spans="1:7" x14ac:dyDescent="0.35">
      <c r="A26468" t="s">
        <v>3</v>
      </c>
      <c r="B26468" t="s">
        <v>22</v>
      </c>
      <c r="C26468" t="s">
        <v>10805</v>
      </c>
      <c r="D26468" s="2">
        <v>47535.82</v>
      </c>
      <c r="E26468" s="3">
        <f t="shared" si="826"/>
        <v>2.1516049650230164E-4</v>
      </c>
      <c r="F26468" s="3">
        <f t="shared" si="827"/>
        <v>99.369835957351967</v>
      </c>
      <c r="G26468" t="s">
        <v>14473</v>
      </c>
    </row>
    <row r="26469" spans="1:7" x14ac:dyDescent="0.35">
      <c r="A26469" t="s">
        <v>3</v>
      </c>
      <c r="B26469" t="s">
        <v>9</v>
      </c>
      <c r="C26469" t="s">
        <v>8939</v>
      </c>
      <c r="D26469" s="2">
        <v>47532.12</v>
      </c>
      <c r="E26469" s="3">
        <f t="shared" si="826"/>
        <v>2.1514374926123042E-4</v>
      </c>
      <c r="F26469" s="3">
        <f t="shared" si="827"/>
        <v>99.370051101101225</v>
      </c>
      <c r="G26469" t="s">
        <v>14480</v>
      </c>
    </row>
    <row r="26470" spans="1:7" x14ac:dyDescent="0.35">
      <c r="A26470" t="s">
        <v>3</v>
      </c>
      <c r="B26470" t="s">
        <v>9</v>
      </c>
      <c r="C26470" t="s">
        <v>4448</v>
      </c>
      <c r="D26470" s="2">
        <v>47530.94</v>
      </c>
      <c r="E26470" s="3">
        <f t="shared" si="826"/>
        <v>2.1513840824921311E-4</v>
      </c>
      <c r="F26470" s="3">
        <f t="shared" si="827"/>
        <v>99.370266239509476</v>
      </c>
      <c r="G26470" t="s">
        <v>14473</v>
      </c>
    </row>
    <row r="26471" spans="1:7" x14ac:dyDescent="0.35">
      <c r="A26471" t="s">
        <v>3</v>
      </c>
      <c r="B26471" t="s">
        <v>22</v>
      </c>
      <c r="C26471" s="8" t="s">
        <v>1029</v>
      </c>
      <c r="D26471" s="2">
        <v>47528.39</v>
      </c>
      <c r="E26471" s="3">
        <f t="shared" si="826"/>
        <v>2.1512686623171808E-4</v>
      </c>
      <c r="F26471" s="3">
        <f t="shared" si="827"/>
        <v>99.370481366375714</v>
      </c>
      <c r="G26471" t="s">
        <v>14480</v>
      </c>
    </row>
    <row r="26472" spans="1:7" x14ac:dyDescent="0.35">
      <c r="A26472" t="s">
        <v>10</v>
      </c>
      <c r="B26472" t="s">
        <v>8</v>
      </c>
      <c r="C26472" s="8" t="s">
        <v>1263</v>
      </c>
      <c r="D26472" s="2">
        <v>47525.53</v>
      </c>
      <c r="E26472" s="3">
        <f t="shared" si="826"/>
        <v>2.1511392106699816E-4</v>
      </c>
      <c r="F26472" s="3">
        <f t="shared" si="827"/>
        <v>99.370696480296786</v>
      </c>
      <c r="G26472" t="s">
        <v>14480</v>
      </c>
    </row>
    <row r="26473" spans="1:7" x14ac:dyDescent="0.35">
      <c r="A26473" t="s">
        <v>3</v>
      </c>
      <c r="B26473" t="s">
        <v>6</v>
      </c>
      <c r="C26473" t="s">
        <v>1978</v>
      </c>
      <c r="D26473" s="2">
        <v>47524.81</v>
      </c>
      <c r="E26473" s="3">
        <f t="shared" si="826"/>
        <v>2.1511066214441131E-4</v>
      </c>
      <c r="F26473" s="3">
        <f t="shared" si="827"/>
        <v>99.370911590958926</v>
      </c>
      <c r="G26473" t="s">
        <v>14473</v>
      </c>
    </row>
    <row r="26474" spans="1:7" x14ac:dyDescent="0.35">
      <c r="A26474" t="s">
        <v>3</v>
      </c>
      <c r="B26474" t="s">
        <v>9</v>
      </c>
      <c r="C26474" t="s">
        <v>7052</v>
      </c>
      <c r="D26474" s="2">
        <v>47520</v>
      </c>
      <c r="E26474" s="3">
        <f t="shared" si="826"/>
        <v>2.1508889073101873E-4</v>
      </c>
      <c r="F26474" s="3">
        <f t="shared" si="827"/>
        <v>99.371126679849652</v>
      </c>
      <c r="G26474" t="s">
        <v>14473</v>
      </c>
    </row>
    <row r="26475" spans="1:7" x14ac:dyDescent="0.35">
      <c r="A26475" t="s">
        <v>10</v>
      </c>
      <c r="B26475" t="s">
        <v>13</v>
      </c>
      <c r="C26475" t="s">
        <v>8528</v>
      </c>
      <c r="D26475" s="2">
        <v>47519.46</v>
      </c>
      <c r="E26475" s="3">
        <f t="shared" si="826"/>
        <v>2.150864465390786E-4</v>
      </c>
      <c r="F26475" s="3">
        <f t="shared" si="827"/>
        <v>99.371341766296197</v>
      </c>
      <c r="G26475" t="s">
        <v>14473</v>
      </c>
    </row>
    <row r="26476" spans="1:7" x14ac:dyDescent="0.35">
      <c r="A26476" t="s">
        <v>3</v>
      </c>
      <c r="B26476" t="s">
        <v>32</v>
      </c>
      <c r="C26476" t="s">
        <v>5947</v>
      </c>
      <c r="D26476" s="2">
        <v>47519</v>
      </c>
      <c r="E26476" s="3">
        <f t="shared" si="826"/>
        <v>2.1508436444964813E-4</v>
      </c>
      <c r="F26476" s="3">
        <f t="shared" si="827"/>
        <v>99.371556850660653</v>
      </c>
      <c r="G26476" t="s">
        <v>14473</v>
      </c>
    </row>
    <row r="26477" spans="1:7" x14ac:dyDescent="0.35">
      <c r="A26477" t="s">
        <v>10</v>
      </c>
      <c r="B26477" t="s">
        <v>32</v>
      </c>
      <c r="C26477" t="s">
        <v>4738</v>
      </c>
      <c r="D26477" s="2">
        <v>47515.23</v>
      </c>
      <c r="E26477" s="3">
        <f t="shared" si="826"/>
        <v>2.1506730036888096E-4</v>
      </c>
      <c r="F26477" s="3">
        <f t="shared" si="827"/>
        <v>99.371771917961027</v>
      </c>
      <c r="G26477" t="s">
        <v>14473</v>
      </c>
    </row>
    <row r="26478" spans="1:7" x14ac:dyDescent="0.35">
      <c r="A26478" t="s">
        <v>3</v>
      </c>
      <c r="B26478" t="s">
        <v>9</v>
      </c>
      <c r="C26478" t="s">
        <v>10764</v>
      </c>
      <c r="D26478" s="2">
        <v>47515.05</v>
      </c>
      <c r="E26478" s="3">
        <f t="shared" si="826"/>
        <v>2.1506648563823427E-4</v>
      </c>
      <c r="F26478" s="3">
        <f t="shared" si="827"/>
        <v>99.371986984446664</v>
      </c>
      <c r="G26478" t="s">
        <v>14473</v>
      </c>
    </row>
    <row r="26479" spans="1:7" x14ac:dyDescent="0.35">
      <c r="A26479" t="s">
        <v>10</v>
      </c>
      <c r="B26479" t="s">
        <v>6</v>
      </c>
      <c r="C26479" t="s">
        <v>9461</v>
      </c>
      <c r="D26479" s="2">
        <v>47510</v>
      </c>
      <c r="E26479" s="3">
        <f t="shared" si="826"/>
        <v>2.150436279173127E-4</v>
      </c>
      <c r="F26479" s="3">
        <f t="shared" si="827"/>
        <v>99.372202028074582</v>
      </c>
      <c r="G26479" t="s">
        <v>14473</v>
      </c>
    </row>
    <row r="26480" spans="1:7" x14ac:dyDescent="0.35">
      <c r="A26480" t="s">
        <v>3</v>
      </c>
      <c r="B26480" t="s">
        <v>76</v>
      </c>
      <c r="C26480" t="s">
        <v>6579</v>
      </c>
      <c r="D26480" s="2">
        <v>47506.26</v>
      </c>
      <c r="E26480" s="3">
        <f t="shared" si="826"/>
        <v>2.1502669962498663E-4</v>
      </c>
      <c r="F26480" s="3">
        <f t="shared" si="827"/>
        <v>99.372417054774203</v>
      </c>
      <c r="G26480" t="s">
        <v>14473</v>
      </c>
    </row>
    <row r="26481" spans="1:7" x14ac:dyDescent="0.35">
      <c r="A26481" t="s">
        <v>3</v>
      </c>
      <c r="B26481" t="s">
        <v>6</v>
      </c>
      <c r="C26481" t="s">
        <v>825</v>
      </c>
      <c r="D26481" s="2">
        <v>47505.83</v>
      </c>
      <c r="E26481" s="3">
        <f t="shared" si="826"/>
        <v>2.1502475332399731E-4</v>
      </c>
      <c r="F26481" s="3">
        <f t="shared" si="827"/>
        <v>99.372632079527534</v>
      </c>
      <c r="G26481" t="s">
        <v>14473</v>
      </c>
    </row>
    <row r="26482" spans="1:7" x14ac:dyDescent="0.35">
      <c r="A26482" t="s">
        <v>3</v>
      </c>
      <c r="B26482" t="s">
        <v>28</v>
      </c>
      <c r="C26482" s="11" t="s">
        <v>10934</v>
      </c>
      <c r="D26482" s="2">
        <v>47503.06</v>
      </c>
      <c r="E26482" s="3">
        <f t="shared" si="826"/>
        <v>2.1501221552460071E-4</v>
      </c>
      <c r="F26482" s="3">
        <f t="shared" si="827"/>
        <v>99.372847091743054</v>
      </c>
      <c r="G26482" t="s">
        <v>14473</v>
      </c>
    </row>
    <row r="26483" spans="1:7" x14ac:dyDescent="0.35">
      <c r="A26483" t="s">
        <v>3</v>
      </c>
      <c r="B26483" t="s">
        <v>32</v>
      </c>
      <c r="C26483" t="s">
        <v>1926</v>
      </c>
      <c r="D26483" s="2">
        <v>47501.9</v>
      </c>
      <c r="E26483" s="3">
        <f t="shared" si="826"/>
        <v>2.1500696503821081E-4</v>
      </c>
      <c r="F26483" s="3">
        <f t="shared" si="827"/>
        <v>99.37306209870809</v>
      </c>
      <c r="G26483" t="s">
        <v>14473</v>
      </c>
    </row>
    <row r="26484" spans="1:7" x14ac:dyDescent="0.35">
      <c r="A26484" t="s">
        <v>10</v>
      </c>
      <c r="B26484" t="s">
        <v>9</v>
      </c>
      <c r="C26484" t="s">
        <v>10352</v>
      </c>
      <c r="D26484" s="2">
        <v>47500</v>
      </c>
      <c r="E26484" s="3">
        <f t="shared" si="826"/>
        <v>2.1499836510360668E-4</v>
      </c>
      <c r="F26484" s="3">
        <f t="shared" si="827"/>
        <v>99.373277097073199</v>
      </c>
      <c r="G26484" t="s">
        <v>14473</v>
      </c>
    </row>
    <row r="26485" spans="1:7" x14ac:dyDescent="0.35">
      <c r="A26485" t="s">
        <v>3</v>
      </c>
      <c r="B26485" t="s">
        <v>6</v>
      </c>
      <c r="C26485" t="s">
        <v>13672</v>
      </c>
      <c r="D26485" s="2">
        <v>47500</v>
      </c>
      <c r="E26485" s="3">
        <f t="shared" si="826"/>
        <v>2.1499836510360668E-4</v>
      </c>
      <c r="F26485" s="3">
        <f t="shared" si="827"/>
        <v>99.373492095438309</v>
      </c>
      <c r="G26485" t="s">
        <v>14480</v>
      </c>
    </row>
    <row r="26486" spans="1:7" x14ac:dyDescent="0.35">
      <c r="A26486" t="s">
        <v>10</v>
      </c>
      <c r="B26486" t="s">
        <v>180</v>
      </c>
      <c r="C26486" t="s">
        <v>11449</v>
      </c>
      <c r="D26486" s="2">
        <v>47499.73</v>
      </c>
      <c r="E26486" s="3">
        <f t="shared" si="826"/>
        <v>2.1499714300763663E-4</v>
      </c>
      <c r="F26486" s="3">
        <f t="shared" si="827"/>
        <v>99.373707092581313</v>
      </c>
      <c r="G26486" t="s">
        <v>14480</v>
      </c>
    </row>
    <row r="26487" spans="1:7" x14ac:dyDescent="0.35">
      <c r="A26487" t="s">
        <v>3</v>
      </c>
      <c r="B26487" t="s">
        <v>4</v>
      </c>
      <c r="C26487" s="8" t="s">
        <v>1063</v>
      </c>
      <c r="D26487" s="2">
        <v>47496.65</v>
      </c>
      <c r="E26487" s="3">
        <f t="shared" si="826"/>
        <v>2.1498320206101516E-4</v>
      </c>
      <c r="F26487" s="3">
        <f t="shared" si="827"/>
        <v>99.373922075783369</v>
      </c>
      <c r="G26487" t="s">
        <v>14480</v>
      </c>
    </row>
    <row r="26488" spans="1:7" x14ac:dyDescent="0.35">
      <c r="A26488" t="s">
        <v>3</v>
      </c>
      <c r="B26488" t="s">
        <v>180</v>
      </c>
      <c r="C26488" t="s">
        <v>12056</v>
      </c>
      <c r="D26488" s="2">
        <v>47492.58</v>
      </c>
      <c r="E26488" s="3">
        <f t="shared" si="826"/>
        <v>2.149647800958368E-4</v>
      </c>
      <c r="F26488" s="3">
        <f t="shared" si="827"/>
        <v>99.374137040563468</v>
      </c>
      <c r="G26488" t="s">
        <v>14480</v>
      </c>
    </row>
    <row r="26489" spans="1:7" x14ac:dyDescent="0.35">
      <c r="A26489" t="s">
        <v>3</v>
      </c>
      <c r="B26489" t="s">
        <v>6</v>
      </c>
      <c r="C26489" t="s">
        <v>3466</v>
      </c>
      <c r="D26489" s="2">
        <v>47490.74</v>
      </c>
      <c r="E26489" s="3">
        <f t="shared" si="826"/>
        <v>2.1495645173811488E-4</v>
      </c>
      <c r="F26489" s="3">
        <f t="shared" si="827"/>
        <v>99.374351997015211</v>
      </c>
      <c r="G26489" t="s">
        <v>14473</v>
      </c>
    </row>
    <row r="26490" spans="1:7" x14ac:dyDescent="0.35">
      <c r="A26490" t="s">
        <v>3</v>
      </c>
      <c r="B26490" t="s">
        <v>18</v>
      </c>
      <c r="C26490" t="s">
        <v>6513</v>
      </c>
      <c r="D26490" s="2">
        <v>47490</v>
      </c>
      <c r="E26490" s="3">
        <f t="shared" si="826"/>
        <v>2.1495310228990066E-4</v>
      </c>
      <c r="F26490" s="3">
        <f t="shared" si="827"/>
        <v>99.374566950117497</v>
      </c>
      <c r="G26490" t="s">
        <v>14473</v>
      </c>
    </row>
    <row r="26491" spans="1:7" x14ac:dyDescent="0.35">
      <c r="A26491" t="s">
        <v>3</v>
      </c>
      <c r="B26491" t="s">
        <v>9</v>
      </c>
      <c r="C26491" t="s">
        <v>14045</v>
      </c>
      <c r="D26491" s="2">
        <v>47489.69</v>
      </c>
      <c r="E26491" s="3">
        <f t="shared" si="826"/>
        <v>2.1495169914267578E-4</v>
      </c>
      <c r="F26491" s="3">
        <f t="shared" si="827"/>
        <v>99.374781901816647</v>
      </c>
      <c r="G26491" t="s">
        <v>14480</v>
      </c>
    </row>
    <row r="26492" spans="1:7" x14ac:dyDescent="0.35">
      <c r="A26492" t="s">
        <v>10</v>
      </c>
      <c r="B26492" t="s">
        <v>29</v>
      </c>
      <c r="C26492" t="s">
        <v>198</v>
      </c>
      <c r="D26492" s="2">
        <v>47489.29</v>
      </c>
      <c r="E26492" s="3">
        <f t="shared" si="826"/>
        <v>2.1494988863012752E-4</v>
      </c>
      <c r="F26492" s="3">
        <f t="shared" si="827"/>
        <v>99.374996851705276</v>
      </c>
      <c r="G26492" t="s">
        <v>14473</v>
      </c>
    </row>
    <row r="26493" spans="1:7" x14ac:dyDescent="0.35">
      <c r="A26493" t="s">
        <v>3</v>
      </c>
      <c r="B26493" t="s">
        <v>9</v>
      </c>
      <c r="C26493" t="s">
        <v>1633</v>
      </c>
      <c r="D26493" s="2">
        <v>47486.400000000001</v>
      </c>
      <c r="E26493" s="3">
        <f t="shared" si="826"/>
        <v>2.1493680767696648E-4</v>
      </c>
      <c r="F26493" s="3">
        <f t="shared" si="827"/>
        <v>99.375211788512956</v>
      </c>
      <c r="G26493" t="s">
        <v>14480</v>
      </c>
    </row>
    <row r="26494" spans="1:7" x14ac:dyDescent="0.35">
      <c r="A26494" t="s">
        <v>3</v>
      </c>
      <c r="B26494" t="s">
        <v>8</v>
      </c>
      <c r="C26494" s="8" t="s">
        <v>4594</v>
      </c>
      <c r="D26494" s="2">
        <v>47481.5</v>
      </c>
      <c r="E26494" s="3">
        <f t="shared" si="826"/>
        <v>2.1491462889825053E-4</v>
      </c>
      <c r="F26494" s="3">
        <f t="shared" si="827"/>
        <v>99.375426703141855</v>
      </c>
      <c r="G26494" t="s">
        <v>14480</v>
      </c>
    </row>
    <row r="26495" spans="1:7" x14ac:dyDescent="0.35">
      <c r="A26495" t="s">
        <v>3</v>
      </c>
      <c r="B26495" t="s">
        <v>18</v>
      </c>
      <c r="C26495" t="s">
        <v>318</v>
      </c>
      <c r="D26495" s="2">
        <v>47480</v>
      </c>
      <c r="E26495" s="3">
        <f t="shared" si="826"/>
        <v>2.1490783947619463E-4</v>
      </c>
      <c r="F26495" s="3">
        <f t="shared" si="827"/>
        <v>99.375641610981333</v>
      </c>
      <c r="G26495" t="s">
        <v>14473</v>
      </c>
    </row>
    <row r="26496" spans="1:7" x14ac:dyDescent="0.35">
      <c r="A26496" t="s">
        <v>3</v>
      </c>
      <c r="B26496" t="s">
        <v>95</v>
      </c>
      <c r="C26496" t="s">
        <v>13093</v>
      </c>
      <c r="D26496" s="2">
        <v>47479.48</v>
      </c>
      <c r="E26496" s="3">
        <f t="shared" si="826"/>
        <v>2.1490548580988192E-4</v>
      </c>
      <c r="F26496" s="3">
        <f t="shared" si="827"/>
        <v>99.375856516467138</v>
      </c>
      <c r="G26496" t="s">
        <v>14473</v>
      </c>
    </row>
    <row r="26497" spans="1:7" x14ac:dyDescent="0.35">
      <c r="A26497" t="s">
        <v>3</v>
      </c>
      <c r="B26497" t="s">
        <v>23</v>
      </c>
      <c r="C26497" t="s">
        <v>1996</v>
      </c>
      <c r="D26497" s="2">
        <v>47475.66</v>
      </c>
      <c r="E26497" s="3">
        <f t="shared" si="826"/>
        <v>2.1488819541504625E-4</v>
      </c>
      <c r="F26497" s="3">
        <f t="shared" si="827"/>
        <v>99.376071404662554</v>
      </c>
      <c r="G26497" t="s">
        <v>14473</v>
      </c>
    </row>
    <row r="26498" spans="1:7" x14ac:dyDescent="0.35">
      <c r="A26498" t="s">
        <v>3</v>
      </c>
      <c r="B26498" t="s">
        <v>9</v>
      </c>
      <c r="C26498" t="s">
        <v>1994</v>
      </c>
      <c r="D26498" s="2">
        <v>47475.31</v>
      </c>
      <c r="E26498" s="3">
        <f t="shared" si="826"/>
        <v>2.148866112165665E-4</v>
      </c>
      <c r="F26498" s="3">
        <f t="shared" si="827"/>
        <v>99.376286291273772</v>
      </c>
      <c r="G26498" t="s">
        <v>14480</v>
      </c>
    </row>
    <row r="26499" spans="1:7" x14ac:dyDescent="0.35">
      <c r="A26499" t="s">
        <v>3</v>
      </c>
      <c r="B26499" t="s">
        <v>1365</v>
      </c>
      <c r="C26499" t="s">
        <v>10140</v>
      </c>
      <c r="D26499" s="2">
        <v>47462.239999999998</v>
      </c>
      <c r="E26499" s="3">
        <f t="shared" ref="E26499:E26562" si="828">(D26499/$D$29638)*100</f>
        <v>2.1482745271905271E-4</v>
      </c>
      <c r="F26499" s="3">
        <f t="shared" si="827"/>
        <v>99.376501118726495</v>
      </c>
      <c r="G26499" t="s">
        <v>14473</v>
      </c>
    </row>
    <row r="26500" spans="1:7" x14ac:dyDescent="0.35">
      <c r="A26500" t="s">
        <v>10</v>
      </c>
      <c r="B26500" t="s">
        <v>73</v>
      </c>
      <c r="C26500" t="s">
        <v>278</v>
      </c>
      <c r="D26500" s="2">
        <v>47460</v>
      </c>
      <c r="E26500" s="3">
        <f t="shared" si="828"/>
        <v>2.1481731384878259E-4</v>
      </c>
      <c r="F26500" s="3">
        <f t="shared" ref="F26500:F26563" si="829">E26500+F26499</f>
        <v>99.376715936040341</v>
      </c>
      <c r="G26500" t="s">
        <v>14473</v>
      </c>
    </row>
    <row r="26501" spans="1:7" x14ac:dyDescent="0.35">
      <c r="A26501" t="s">
        <v>3</v>
      </c>
      <c r="B26501" t="s">
        <v>6</v>
      </c>
      <c r="C26501" t="s">
        <v>11176</v>
      </c>
      <c r="D26501" s="2">
        <v>47456.09</v>
      </c>
      <c r="E26501" s="3">
        <f t="shared" si="828"/>
        <v>2.1479961608862351E-4</v>
      </c>
      <c r="F26501" s="3">
        <f t="shared" si="829"/>
        <v>99.37693073565643</v>
      </c>
      <c r="G26501" t="s">
        <v>14473</v>
      </c>
    </row>
    <row r="26502" spans="1:7" x14ac:dyDescent="0.35">
      <c r="A26502" t="s">
        <v>3</v>
      </c>
      <c r="B26502" t="s">
        <v>20</v>
      </c>
      <c r="C26502" t="s">
        <v>6690</v>
      </c>
      <c r="D26502" s="2">
        <v>47455.73</v>
      </c>
      <c r="E26502" s="3">
        <f t="shared" si="828"/>
        <v>2.1479798662733012E-4</v>
      </c>
      <c r="F26502" s="3">
        <f t="shared" si="829"/>
        <v>99.377145533643059</v>
      </c>
      <c r="G26502" t="s">
        <v>14480</v>
      </c>
    </row>
    <row r="26503" spans="1:7" x14ac:dyDescent="0.35">
      <c r="A26503" t="s">
        <v>10</v>
      </c>
      <c r="B26503" t="s">
        <v>37</v>
      </c>
      <c r="C26503" s="7" t="s">
        <v>3836</v>
      </c>
      <c r="D26503" s="2">
        <v>47455.56</v>
      </c>
      <c r="E26503" s="3">
        <f t="shared" si="828"/>
        <v>2.1479721715949711E-4</v>
      </c>
      <c r="F26503" s="3">
        <f t="shared" si="829"/>
        <v>99.377360330860213</v>
      </c>
      <c r="G26503" t="s">
        <v>14480</v>
      </c>
    </row>
    <row r="26504" spans="1:7" x14ac:dyDescent="0.35">
      <c r="A26504" t="s">
        <v>10</v>
      </c>
      <c r="B26504" t="s">
        <v>13</v>
      </c>
      <c r="C26504" s="8" t="s">
        <v>2315</v>
      </c>
      <c r="D26504" s="2">
        <v>47443.15</v>
      </c>
      <c r="E26504" s="3">
        <f t="shared" si="828"/>
        <v>2.1474104600768796E-4</v>
      </c>
      <c r="F26504" s="3">
        <f t="shared" si="829"/>
        <v>99.377575071906222</v>
      </c>
      <c r="G26504" t="s">
        <v>14480</v>
      </c>
    </row>
    <row r="26505" spans="1:7" x14ac:dyDescent="0.35">
      <c r="A26505" t="s">
        <v>10</v>
      </c>
      <c r="B26505" t="s">
        <v>8</v>
      </c>
      <c r="C26505" s="8" t="s">
        <v>4353</v>
      </c>
      <c r="D26505" s="2">
        <v>47434.25</v>
      </c>
      <c r="E26505" s="3">
        <f t="shared" si="828"/>
        <v>2.1470076210348957E-4</v>
      </c>
      <c r="F26505" s="3">
        <f t="shared" si="829"/>
        <v>99.377789772668322</v>
      </c>
      <c r="G26505" t="s">
        <v>14480</v>
      </c>
    </row>
    <row r="26506" spans="1:7" x14ac:dyDescent="0.35">
      <c r="A26506" t="s">
        <v>10</v>
      </c>
      <c r="B26506" t="s">
        <v>9</v>
      </c>
      <c r="C26506" t="s">
        <v>2308</v>
      </c>
      <c r="D26506" s="2">
        <v>47424.01</v>
      </c>
      <c r="E26506" s="3">
        <f t="shared" si="828"/>
        <v>2.1465441298225462E-4</v>
      </c>
      <c r="F26506" s="3">
        <f t="shared" si="829"/>
        <v>99.378004427081308</v>
      </c>
      <c r="G26506" t="s">
        <v>14480</v>
      </c>
    </row>
    <row r="26507" spans="1:7" x14ac:dyDescent="0.35">
      <c r="A26507" t="s">
        <v>3</v>
      </c>
      <c r="B26507" t="s">
        <v>8</v>
      </c>
      <c r="C26507" t="s">
        <v>1833</v>
      </c>
      <c r="D26507" s="2">
        <v>47422</v>
      </c>
      <c r="E26507" s="3">
        <f t="shared" si="828"/>
        <v>2.1464531515669972E-4</v>
      </c>
      <c r="F26507" s="3">
        <f t="shared" si="829"/>
        <v>99.378219072396462</v>
      </c>
      <c r="G26507" t="s">
        <v>14473</v>
      </c>
    </row>
    <row r="26508" spans="1:7" x14ac:dyDescent="0.35">
      <c r="A26508" t="s">
        <v>10</v>
      </c>
      <c r="B26508" t="s">
        <v>9</v>
      </c>
      <c r="C26508" t="s">
        <v>2797</v>
      </c>
      <c r="D26508" s="2">
        <v>47418.89</v>
      </c>
      <c r="E26508" s="3">
        <f t="shared" si="828"/>
        <v>2.1463123842163713E-4</v>
      </c>
      <c r="F26508" s="3">
        <f t="shared" si="829"/>
        <v>99.378433703634883</v>
      </c>
      <c r="G26508" t="s">
        <v>14480</v>
      </c>
    </row>
    <row r="26509" spans="1:7" x14ac:dyDescent="0.35">
      <c r="A26509" t="s">
        <v>3</v>
      </c>
      <c r="B26509" t="s">
        <v>6</v>
      </c>
      <c r="C26509" t="s">
        <v>2491</v>
      </c>
      <c r="D26509" s="2">
        <v>47417.02</v>
      </c>
      <c r="E26509" s="3">
        <f t="shared" si="828"/>
        <v>2.1462277427547409E-4</v>
      </c>
      <c r="F26509" s="3">
        <f t="shared" si="829"/>
        <v>99.378648326409163</v>
      </c>
      <c r="G26509" t="s">
        <v>14473</v>
      </c>
    </row>
    <row r="26510" spans="1:7" x14ac:dyDescent="0.35">
      <c r="A26510" t="s">
        <v>10</v>
      </c>
      <c r="B26510" t="s">
        <v>28</v>
      </c>
      <c r="C26510" t="s">
        <v>9463</v>
      </c>
      <c r="D26510" s="2">
        <v>47416.93</v>
      </c>
      <c r="E26510" s="3">
        <f t="shared" si="828"/>
        <v>2.1462236691015076E-4</v>
      </c>
      <c r="F26510" s="3">
        <f t="shared" si="829"/>
        <v>99.378862948776074</v>
      </c>
      <c r="G26510" t="s">
        <v>14473</v>
      </c>
    </row>
    <row r="26511" spans="1:7" x14ac:dyDescent="0.35">
      <c r="A26511" t="s">
        <v>10</v>
      </c>
      <c r="B26511" t="s">
        <v>29</v>
      </c>
      <c r="C26511" t="s">
        <v>3348</v>
      </c>
      <c r="D26511" s="2">
        <v>47416.51</v>
      </c>
      <c r="E26511" s="3">
        <f t="shared" si="828"/>
        <v>2.1462046587197511E-4</v>
      </c>
      <c r="F26511" s="3">
        <f t="shared" si="829"/>
        <v>99.379077569241943</v>
      </c>
      <c r="G26511" t="s">
        <v>14473</v>
      </c>
    </row>
    <row r="26512" spans="1:7" x14ac:dyDescent="0.35">
      <c r="A26512" t="s">
        <v>10</v>
      </c>
      <c r="B26512" t="s">
        <v>9</v>
      </c>
      <c r="C26512" t="s">
        <v>1071</v>
      </c>
      <c r="D26512" s="2">
        <v>47416.38</v>
      </c>
      <c r="E26512" s="3">
        <f t="shared" si="828"/>
        <v>2.1461987745539693E-4</v>
      </c>
      <c r="F26512" s="3">
        <f t="shared" si="829"/>
        <v>99.379292189119397</v>
      </c>
      <c r="G26512" t="s">
        <v>14473</v>
      </c>
    </row>
    <row r="26513" spans="1:7" x14ac:dyDescent="0.35">
      <c r="A26513" t="s">
        <v>10</v>
      </c>
      <c r="B26513" t="s">
        <v>180</v>
      </c>
      <c r="C26513" t="s">
        <v>5123</v>
      </c>
      <c r="D26513" s="2">
        <v>47411.839999999997</v>
      </c>
      <c r="E26513" s="3">
        <f t="shared" si="828"/>
        <v>2.1459932813797439E-4</v>
      </c>
      <c r="F26513" s="3">
        <f t="shared" si="829"/>
        <v>99.379506788447529</v>
      </c>
      <c r="G26513" t="s">
        <v>14480</v>
      </c>
    </row>
    <row r="26514" spans="1:7" x14ac:dyDescent="0.35">
      <c r="A26514" t="s">
        <v>3</v>
      </c>
      <c r="B26514" t="s">
        <v>32</v>
      </c>
      <c r="C26514" t="s">
        <v>1620</v>
      </c>
      <c r="D26514" s="2">
        <v>47408.480000000003</v>
      </c>
      <c r="E26514" s="3">
        <f t="shared" si="828"/>
        <v>2.1458411983256919E-4</v>
      </c>
      <c r="F26514" s="3">
        <f t="shared" si="829"/>
        <v>99.37972137256736</v>
      </c>
      <c r="G26514" t="s">
        <v>14473</v>
      </c>
    </row>
    <row r="26515" spans="1:7" x14ac:dyDescent="0.35">
      <c r="A26515" t="s">
        <v>10</v>
      </c>
      <c r="B26515" t="s">
        <v>33</v>
      </c>
      <c r="C26515" t="s">
        <v>1048</v>
      </c>
      <c r="D26515" s="2">
        <v>47404.26</v>
      </c>
      <c r="E26515" s="3">
        <f t="shared" si="828"/>
        <v>2.1456501892518523E-4</v>
      </c>
      <c r="F26515" s="3">
        <f t="shared" si="829"/>
        <v>99.379935937586282</v>
      </c>
      <c r="G26515" t="s">
        <v>14473</v>
      </c>
    </row>
    <row r="26516" spans="1:7" x14ac:dyDescent="0.35">
      <c r="A26516" t="s">
        <v>10</v>
      </c>
      <c r="B26516" t="s">
        <v>23</v>
      </c>
      <c r="C26516" t="s">
        <v>8225</v>
      </c>
      <c r="D26516" s="2">
        <v>47400</v>
      </c>
      <c r="E26516" s="3">
        <f t="shared" si="828"/>
        <v>2.1454573696654645E-4</v>
      </c>
      <c r="F26516" s="3">
        <f t="shared" si="829"/>
        <v>99.380150483323249</v>
      </c>
      <c r="G26516" t="s">
        <v>14480</v>
      </c>
    </row>
    <row r="26517" spans="1:7" x14ac:dyDescent="0.35">
      <c r="A26517" t="s">
        <v>10</v>
      </c>
      <c r="B26517" t="s">
        <v>29</v>
      </c>
      <c r="C26517" t="s">
        <v>1851</v>
      </c>
      <c r="D26517" s="2">
        <v>47399.61</v>
      </c>
      <c r="E26517" s="3">
        <f t="shared" si="828"/>
        <v>2.1454397171681192E-4</v>
      </c>
      <c r="F26517" s="3">
        <f t="shared" si="829"/>
        <v>99.380365027294971</v>
      </c>
      <c r="G26517" t="s">
        <v>14473</v>
      </c>
    </row>
    <row r="26518" spans="1:7" x14ac:dyDescent="0.35">
      <c r="A26518" t="s">
        <v>10</v>
      </c>
      <c r="B26518" t="s">
        <v>6</v>
      </c>
      <c r="C26518" t="s">
        <v>8892</v>
      </c>
      <c r="D26518" s="2">
        <v>47399.6</v>
      </c>
      <c r="E26518" s="3">
        <f t="shared" si="828"/>
        <v>2.1454392645399822E-4</v>
      </c>
      <c r="F26518" s="3">
        <f t="shared" si="829"/>
        <v>99.380579571221432</v>
      </c>
      <c r="G26518" t="s">
        <v>14473</v>
      </c>
    </row>
    <row r="26519" spans="1:7" x14ac:dyDescent="0.35">
      <c r="A26519" t="s">
        <v>10</v>
      </c>
      <c r="B26519" t="s">
        <v>29</v>
      </c>
      <c r="C26519" t="s">
        <v>3824</v>
      </c>
      <c r="D26519" s="2">
        <v>47397</v>
      </c>
      <c r="E26519" s="3">
        <f t="shared" si="828"/>
        <v>2.1453215812243463E-4</v>
      </c>
      <c r="F26519" s="3">
        <f t="shared" si="829"/>
        <v>99.380794103379557</v>
      </c>
      <c r="G26519" t="s">
        <v>14480</v>
      </c>
    </row>
    <row r="26520" spans="1:7" x14ac:dyDescent="0.35">
      <c r="A26520" t="s">
        <v>3</v>
      </c>
      <c r="B26520" t="s">
        <v>27</v>
      </c>
      <c r="C26520" t="s">
        <v>2757</v>
      </c>
      <c r="D26520" s="2">
        <v>47395.27</v>
      </c>
      <c r="E26520" s="3">
        <f t="shared" si="828"/>
        <v>2.1452432765566349E-4</v>
      </c>
      <c r="F26520" s="3">
        <f t="shared" si="829"/>
        <v>99.381008627707217</v>
      </c>
      <c r="G26520" t="s">
        <v>14473</v>
      </c>
    </row>
    <row r="26521" spans="1:7" x14ac:dyDescent="0.35">
      <c r="A26521" t="s">
        <v>10</v>
      </c>
      <c r="B26521" t="s">
        <v>6</v>
      </c>
      <c r="C26521" t="s">
        <v>3422</v>
      </c>
      <c r="D26521" s="2">
        <v>47384.38</v>
      </c>
      <c r="E26521" s="3">
        <f t="shared" si="828"/>
        <v>2.1447503645153764E-4</v>
      </c>
      <c r="F26521" s="3">
        <f t="shared" si="829"/>
        <v>99.381223102743675</v>
      </c>
      <c r="G26521" t="s">
        <v>14480</v>
      </c>
    </row>
    <row r="26522" spans="1:7" x14ac:dyDescent="0.35">
      <c r="A26522" t="s">
        <v>3</v>
      </c>
      <c r="B26522" t="s">
        <v>6</v>
      </c>
      <c r="C26522" t="s">
        <v>3961</v>
      </c>
      <c r="D26522" s="2">
        <v>47377.23</v>
      </c>
      <c r="E26522" s="3">
        <f t="shared" si="828"/>
        <v>2.1444267353973786E-4</v>
      </c>
      <c r="F26522" s="3">
        <f t="shared" si="829"/>
        <v>99.381437545417214</v>
      </c>
      <c r="G26522" t="s">
        <v>14480</v>
      </c>
    </row>
    <row r="26523" spans="1:7" x14ac:dyDescent="0.35">
      <c r="A26523" t="s">
        <v>10</v>
      </c>
      <c r="B26523" t="s">
        <v>8</v>
      </c>
      <c r="C26523" t="s">
        <v>7335</v>
      </c>
      <c r="D26523" s="2">
        <v>47364.59</v>
      </c>
      <c r="E26523" s="3">
        <f t="shared" si="828"/>
        <v>2.143854613432134E-4</v>
      </c>
      <c r="F26523" s="3">
        <f t="shared" si="829"/>
        <v>99.381651930878562</v>
      </c>
      <c r="G26523" t="s">
        <v>14473</v>
      </c>
    </row>
    <row r="26524" spans="1:7" x14ac:dyDescent="0.35">
      <c r="A26524" t="s">
        <v>3</v>
      </c>
      <c r="B26524" t="s">
        <v>32</v>
      </c>
      <c r="C26524" t="s">
        <v>2423</v>
      </c>
      <c r="D26524" s="2">
        <v>47363.89</v>
      </c>
      <c r="E26524" s="3">
        <f t="shared" si="828"/>
        <v>2.14382292946254E-4</v>
      </c>
      <c r="F26524" s="3">
        <f t="shared" si="829"/>
        <v>99.381866313171514</v>
      </c>
      <c r="G26524" t="s">
        <v>14480</v>
      </c>
    </row>
    <row r="26525" spans="1:7" x14ac:dyDescent="0.35">
      <c r="A26525" t="s">
        <v>3</v>
      </c>
      <c r="B26525" t="s">
        <v>4</v>
      </c>
      <c r="C26525" t="s">
        <v>4245</v>
      </c>
      <c r="D26525" s="2">
        <v>47362.2</v>
      </c>
      <c r="E26525" s="3">
        <f t="shared" si="828"/>
        <v>2.1437464353073768E-4</v>
      </c>
      <c r="F26525" s="3">
        <f t="shared" si="829"/>
        <v>99.382080687815048</v>
      </c>
      <c r="G26525" t="s">
        <v>14473</v>
      </c>
    </row>
    <row r="26526" spans="1:7" x14ac:dyDescent="0.35">
      <c r="A26526" t="s">
        <v>3</v>
      </c>
      <c r="B26526" t="s">
        <v>29</v>
      </c>
      <c r="C26526" t="s">
        <v>5776</v>
      </c>
      <c r="D26526" s="2">
        <v>47357.65</v>
      </c>
      <c r="E26526" s="3">
        <f t="shared" si="828"/>
        <v>2.1435404895050146E-4</v>
      </c>
      <c r="F26526" s="3">
        <f t="shared" si="829"/>
        <v>99.382295041863998</v>
      </c>
      <c r="G26526" t="s">
        <v>14480</v>
      </c>
    </row>
    <row r="26527" spans="1:7" x14ac:dyDescent="0.35">
      <c r="A26527" t="s">
        <v>10</v>
      </c>
      <c r="B26527" t="s">
        <v>22</v>
      </c>
      <c r="C26527" t="s">
        <v>4065</v>
      </c>
      <c r="D26527" s="2">
        <v>47356.19</v>
      </c>
      <c r="E26527" s="3">
        <f t="shared" si="828"/>
        <v>2.1434744057970039E-4</v>
      </c>
      <c r="F26527" s="3">
        <f t="shared" si="829"/>
        <v>99.382509389304573</v>
      </c>
      <c r="G26527" t="s">
        <v>14473</v>
      </c>
    </row>
    <row r="26528" spans="1:7" x14ac:dyDescent="0.35">
      <c r="A26528" t="s">
        <v>3</v>
      </c>
      <c r="B26528" t="s">
        <v>143</v>
      </c>
      <c r="C26528" t="s">
        <v>322</v>
      </c>
      <c r="D26528" s="2">
        <v>47354.28</v>
      </c>
      <c r="E26528" s="3">
        <f t="shared" si="828"/>
        <v>2.143387953822825E-4</v>
      </c>
      <c r="F26528" s="3">
        <f t="shared" si="829"/>
        <v>99.382723728099961</v>
      </c>
      <c r="G26528" t="s">
        <v>14473</v>
      </c>
    </row>
    <row r="26529" spans="1:7" x14ac:dyDescent="0.35">
      <c r="A26529" t="s">
        <v>10</v>
      </c>
      <c r="B26529" t="s">
        <v>29</v>
      </c>
      <c r="C26529" t="s">
        <v>11112</v>
      </c>
      <c r="D26529" s="2">
        <v>47344.98</v>
      </c>
      <c r="E26529" s="3">
        <f t="shared" si="828"/>
        <v>2.1429670096553594E-4</v>
      </c>
      <c r="F26529" s="3">
        <f t="shared" si="829"/>
        <v>99.382938024800922</v>
      </c>
      <c r="G26529" t="s">
        <v>14473</v>
      </c>
    </row>
    <row r="26530" spans="1:7" x14ac:dyDescent="0.35">
      <c r="A26530" t="s">
        <v>3</v>
      </c>
      <c r="B26530" t="s">
        <v>22</v>
      </c>
      <c r="C26530" t="s">
        <v>4065</v>
      </c>
      <c r="D26530" s="2">
        <v>47342.97</v>
      </c>
      <c r="E26530" s="3">
        <f t="shared" si="828"/>
        <v>2.1428760313998101E-4</v>
      </c>
      <c r="F26530" s="3">
        <f t="shared" si="829"/>
        <v>99.383152312404064</v>
      </c>
      <c r="G26530" t="s">
        <v>14473</v>
      </c>
    </row>
    <row r="26531" spans="1:7" x14ac:dyDescent="0.35">
      <c r="A26531" t="s">
        <v>10</v>
      </c>
      <c r="B26531" t="s">
        <v>32</v>
      </c>
      <c r="C26531" t="s">
        <v>9863</v>
      </c>
      <c r="D26531" s="2">
        <v>47340.1</v>
      </c>
      <c r="E26531" s="3">
        <f t="shared" si="828"/>
        <v>2.1427461271244735E-4</v>
      </c>
      <c r="F26531" s="3">
        <f t="shared" si="829"/>
        <v>99.383366587016781</v>
      </c>
      <c r="G26531" t="s">
        <v>14473</v>
      </c>
    </row>
    <row r="26532" spans="1:7" x14ac:dyDescent="0.35">
      <c r="A26532" t="s">
        <v>10</v>
      </c>
      <c r="B26532" t="s">
        <v>22</v>
      </c>
      <c r="C26532" t="s">
        <v>4470</v>
      </c>
      <c r="D26532" s="2">
        <v>47340</v>
      </c>
      <c r="E26532" s="3">
        <f t="shared" si="828"/>
        <v>2.1427416008431031E-4</v>
      </c>
      <c r="F26532" s="3">
        <f t="shared" si="829"/>
        <v>99.383580861176867</v>
      </c>
      <c r="G26532" t="s">
        <v>14473</v>
      </c>
    </row>
    <row r="26533" spans="1:7" x14ac:dyDescent="0.35">
      <c r="A26533" t="s">
        <v>3</v>
      </c>
      <c r="B26533" t="s">
        <v>76</v>
      </c>
      <c r="C26533" t="s">
        <v>11247</v>
      </c>
      <c r="D26533" s="2">
        <v>47334</v>
      </c>
      <c r="E26533" s="3">
        <f t="shared" si="828"/>
        <v>2.142470023960867E-4</v>
      </c>
      <c r="F26533" s="3">
        <f t="shared" si="829"/>
        <v>99.383795108179257</v>
      </c>
      <c r="G26533" t="s">
        <v>14473</v>
      </c>
    </row>
    <row r="26534" spans="1:7" x14ac:dyDescent="0.35">
      <c r="A26534" t="s">
        <v>10</v>
      </c>
      <c r="B26534" t="s">
        <v>23</v>
      </c>
      <c r="C26534" t="s">
        <v>12840</v>
      </c>
      <c r="D26534" s="2">
        <v>47334</v>
      </c>
      <c r="E26534" s="3">
        <f t="shared" si="828"/>
        <v>2.142470023960867E-4</v>
      </c>
      <c r="F26534" s="3">
        <f t="shared" si="829"/>
        <v>99.384009355181647</v>
      </c>
      <c r="G26534" t="s">
        <v>14480</v>
      </c>
    </row>
    <row r="26535" spans="1:7" x14ac:dyDescent="0.35">
      <c r="A26535" t="s">
        <v>10</v>
      </c>
      <c r="B26535" t="s">
        <v>1020</v>
      </c>
      <c r="C26535" t="s">
        <v>1152</v>
      </c>
      <c r="D26535" s="2">
        <v>47330.33</v>
      </c>
      <c r="E26535" s="3">
        <f t="shared" si="828"/>
        <v>2.142303909434566E-4</v>
      </c>
      <c r="F26535" s="3">
        <f t="shared" si="829"/>
        <v>99.384223585572585</v>
      </c>
      <c r="G26535" t="s">
        <v>14473</v>
      </c>
    </row>
    <row r="26536" spans="1:7" x14ac:dyDescent="0.35">
      <c r="A26536" t="s">
        <v>3</v>
      </c>
      <c r="B26536" t="s">
        <v>33</v>
      </c>
      <c r="C26536" t="s">
        <v>3772</v>
      </c>
      <c r="D26536" s="2">
        <v>47326.42</v>
      </c>
      <c r="E26536" s="3">
        <f t="shared" si="828"/>
        <v>2.1421269318329752E-4</v>
      </c>
      <c r="F26536" s="3">
        <f t="shared" si="829"/>
        <v>99.384437798265765</v>
      </c>
      <c r="G26536" t="s">
        <v>14473</v>
      </c>
    </row>
    <row r="26537" spans="1:7" x14ac:dyDescent="0.35">
      <c r="A26537" t="s">
        <v>10</v>
      </c>
      <c r="B26537" t="s">
        <v>180</v>
      </c>
      <c r="C26537" t="s">
        <v>14121</v>
      </c>
      <c r="D26537" s="2">
        <v>47325.120000000003</v>
      </c>
      <c r="E26537" s="3">
        <f t="shared" si="828"/>
        <v>2.1420680901751578E-4</v>
      </c>
      <c r="F26537" s="3">
        <f t="shared" si="829"/>
        <v>99.384652005074784</v>
      </c>
      <c r="G26537" t="s">
        <v>14480</v>
      </c>
    </row>
    <row r="26538" spans="1:7" x14ac:dyDescent="0.35">
      <c r="A26538" t="s">
        <v>3</v>
      </c>
      <c r="B26538" t="s">
        <v>9</v>
      </c>
      <c r="C26538" t="s">
        <v>8256</v>
      </c>
      <c r="D26538" s="2">
        <v>47317.78</v>
      </c>
      <c r="E26538" s="3">
        <f t="shared" si="828"/>
        <v>2.1417358611225553E-4</v>
      </c>
      <c r="F26538" s="3">
        <f t="shared" si="829"/>
        <v>99.3848661786609</v>
      </c>
      <c r="G26538" t="s">
        <v>14473</v>
      </c>
    </row>
    <row r="26539" spans="1:7" x14ac:dyDescent="0.35">
      <c r="A26539" t="s">
        <v>3</v>
      </c>
      <c r="B26539" t="s">
        <v>73</v>
      </c>
      <c r="C26539" t="s">
        <v>1459</v>
      </c>
      <c r="D26539" s="2">
        <v>47315.75</v>
      </c>
      <c r="E26539" s="3">
        <f t="shared" si="828"/>
        <v>2.1416439776107322E-4</v>
      </c>
      <c r="F26539" s="3">
        <f t="shared" si="829"/>
        <v>99.385080343058661</v>
      </c>
      <c r="G26539" t="s">
        <v>14480</v>
      </c>
    </row>
    <row r="26540" spans="1:7" x14ac:dyDescent="0.35">
      <c r="A26540" t="s">
        <v>3</v>
      </c>
      <c r="B26540" t="s">
        <v>4</v>
      </c>
      <c r="C26540" t="s">
        <v>2715</v>
      </c>
      <c r="D26540" s="2">
        <v>47311.69</v>
      </c>
      <c r="E26540" s="3">
        <f t="shared" si="828"/>
        <v>2.1414602105870859E-4</v>
      </c>
      <c r="F26540" s="3">
        <f t="shared" si="829"/>
        <v>99.385294489079726</v>
      </c>
      <c r="G26540" t="s">
        <v>14480</v>
      </c>
    </row>
    <row r="26541" spans="1:7" x14ac:dyDescent="0.35">
      <c r="A26541" t="s">
        <v>10</v>
      </c>
      <c r="B26541" t="s">
        <v>9</v>
      </c>
      <c r="C26541" t="s">
        <v>589</v>
      </c>
      <c r="D26541" s="2">
        <v>47308.81</v>
      </c>
      <c r="E26541" s="3">
        <f t="shared" si="828"/>
        <v>2.1413298536836122E-4</v>
      </c>
      <c r="F26541" s="3">
        <f t="shared" si="829"/>
        <v>99.385508622065089</v>
      </c>
      <c r="G26541" t="s">
        <v>14480</v>
      </c>
    </row>
    <row r="26542" spans="1:7" x14ac:dyDescent="0.35">
      <c r="A26542" t="s">
        <v>3</v>
      </c>
      <c r="B26542" t="s">
        <v>83</v>
      </c>
      <c r="C26542" t="s">
        <v>619</v>
      </c>
      <c r="D26542" s="2">
        <v>47308.41</v>
      </c>
      <c r="E26542" s="3">
        <f t="shared" si="828"/>
        <v>2.1413117485581299E-4</v>
      </c>
      <c r="F26542" s="3">
        <f t="shared" si="829"/>
        <v>99.385722753239946</v>
      </c>
      <c r="G26542" t="s">
        <v>14480</v>
      </c>
    </row>
    <row r="26543" spans="1:7" x14ac:dyDescent="0.35">
      <c r="A26543" t="s">
        <v>10</v>
      </c>
      <c r="B26543" t="s">
        <v>20</v>
      </c>
      <c r="C26543" t="s">
        <v>14321</v>
      </c>
      <c r="D26543" s="2">
        <v>47305.4</v>
      </c>
      <c r="E26543" s="3">
        <f t="shared" si="828"/>
        <v>2.1411755074888749E-4</v>
      </c>
      <c r="F26543" s="3">
        <f t="shared" si="829"/>
        <v>99.385936870790701</v>
      </c>
      <c r="G26543" t="s">
        <v>14473</v>
      </c>
    </row>
    <row r="26544" spans="1:7" x14ac:dyDescent="0.35">
      <c r="A26544" t="s">
        <v>10</v>
      </c>
      <c r="B26544" t="s">
        <v>9</v>
      </c>
      <c r="C26544" t="s">
        <v>13652</v>
      </c>
      <c r="D26544" s="2">
        <v>47305.32</v>
      </c>
      <c r="E26544" s="3">
        <f t="shared" si="828"/>
        <v>2.1411718864637784E-4</v>
      </c>
      <c r="F26544" s="3">
        <f t="shared" si="829"/>
        <v>99.386150987979349</v>
      </c>
      <c r="G26544" t="s">
        <v>14473</v>
      </c>
    </row>
    <row r="26545" spans="1:7" x14ac:dyDescent="0.35">
      <c r="A26545" t="s">
        <v>3</v>
      </c>
      <c r="B26545" t="s">
        <v>9</v>
      </c>
      <c r="C26545" t="s">
        <v>2583</v>
      </c>
      <c r="D26545" s="2">
        <v>47304.99</v>
      </c>
      <c r="E26545" s="3">
        <f t="shared" si="828"/>
        <v>2.1411569497352555E-4</v>
      </c>
      <c r="F26545" s="3">
        <f t="shared" si="829"/>
        <v>99.386365103674322</v>
      </c>
      <c r="G26545" t="s">
        <v>14480</v>
      </c>
    </row>
    <row r="26546" spans="1:7" x14ac:dyDescent="0.35">
      <c r="A26546" t="s">
        <v>10</v>
      </c>
      <c r="B26546" t="s">
        <v>13</v>
      </c>
      <c r="C26546" t="s">
        <v>6421</v>
      </c>
      <c r="D26546" s="2">
        <v>47304</v>
      </c>
      <c r="E26546" s="3">
        <f t="shared" si="828"/>
        <v>2.1411121395496866E-4</v>
      </c>
      <c r="F26546" s="3">
        <f t="shared" si="829"/>
        <v>99.386579214888272</v>
      </c>
      <c r="G26546" t="s">
        <v>14473</v>
      </c>
    </row>
    <row r="26547" spans="1:7" x14ac:dyDescent="0.35">
      <c r="A26547" t="s">
        <v>10</v>
      </c>
      <c r="B26547" t="s">
        <v>32</v>
      </c>
      <c r="C26547" t="s">
        <v>5090</v>
      </c>
      <c r="D26547" s="2">
        <v>47303.58</v>
      </c>
      <c r="E26547" s="3">
        <f t="shared" si="828"/>
        <v>2.1410931291679299E-4</v>
      </c>
      <c r="F26547" s="3">
        <f t="shared" si="829"/>
        <v>99.386793324201193</v>
      </c>
      <c r="G26547" t="s">
        <v>14473</v>
      </c>
    </row>
    <row r="26548" spans="1:7" x14ac:dyDescent="0.35">
      <c r="A26548" t="s">
        <v>10</v>
      </c>
      <c r="B26548" t="s">
        <v>169</v>
      </c>
      <c r="C26548" t="s">
        <v>12217</v>
      </c>
      <c r="D26548" s="2">
        <v>47300</v>
      </c>
      <c r="E26548" s="3">
        <f t="shared" si="828"/>
        <v>2.1409310882948622E-4</v>
      </c>
      <c r="F26548" s="3">
        <f t="shared" si="829"/>
        <v>99.387007417310016</v>
      </c>
      <c r="G26548" t="s">
        <v>14473</v>
      </c>
    </row>
    <row r="26549" spans="1:7" x14ac:dyDescent="0.35">
      <c r="A26549" t="s">
        <v>3</v>
      </c>
      <c r="B26549" t="s">
        <v>9</v>
      </c>
      <c r="C26549" t="s">
        <v>2641</v>
      </c>
      <c r="D26549" s="2">
        <v>47299.76</v>
      </c>
      <c r="E26549" s="3">
        <f t="shared" si="828"/>
        <v>2.1409202252195732E-4</v>
      </c>
      <c r="F26549" s="3">
        <f t="shared" si="829"/>
        <v>99.387221509332534</v>
      </c>
      <c r="G26549" t="s">
        <v>14473</v>
      </c>
    </row>
    <row r="26550" spans="1:7" x14ac:dyDescent="0.35">
      <c r="A26550" t="s">
        <v>3</v>
      </c>
      <c r="B26550" t="s">
        <v>16</v>
      </c>
      <c r="C26550" t="s">
        <v>1639</v>
      </c>
      <c r="D26550" s="2">
        <v>47291.21</v>
      </c>
      <c r="E26550" s="3">
        <f t="shared" si="828"/>
        <v>2.1405332281623863E-4</v>
      </c>
      <c r="F26550" s="3">
        <f t="shared" si="829"/>
        <v>99.387435562655355</v>
      </c>
      <c r="G26550" t="s">
        <v>14473</v>
      </c>
    </row>
    <row r="26551" spans="1:7" x14ac:dyDescent="0.35">
      <c r="A26551" t="s">
        <v>3</v>
      </c>
      <c r="B26551" t="s">
        <v>9</v>
      </c>
      <c r="C26551" t="s">
        <v>7056</v>
      </c>
      <c r="D26551" s="2">
        <v>47291.01</v>
      </c>
      <c r="E26551" s="3">
        <f t="shared" si="828"/>
        <v>2.1405241755996453E-4</v>
      </c>
      <c r="F26551" s="3">
        <f t="shared" si="829"/>
        <v>99.387649615072917</v>
      </c>
      <c r="G26551" t="s">
        <v>14473</v>
      </c>
    </row>
    <row r="26552" spans="1:7" x14ac:dyDescent="0.35">
      <c r="A26552" t="s">
        <v>10</v>
      </c>
      <c r="B26552" t="s">
        <v>36</v>
      </c>
      <c r="C26552" t="s">
        <v>11966</v>
      </c>
      <c r="D26552" s="2">
        <v>47290.01</v>
      </c>
      <c r="E26552" s="3">
        <f t="shared" si="828"/>
        <v>2.1404789127859393E-4</v>
      </c>
      <c r="F26552" s="3">
        <f t="shared" si="829"/>
        <v>99.387863662964193</v>
      </c>
      <c r="G26552" t="s">
        <v>14473</v>
      </c>
    </row>
    <row r="26553" spans="1:7" x14ac:dyDescent="0.35">
      <c r="A26553" t="s">
        <v>3</v>
      </c>
      <c r="B26553" t="s">
        <v>406</v>
      </c>
      <c r="C26553" s="8" t="s">
        <v>10291</v>
      </c>
      <c r="D26553" s="2">
        <v>47286.41</v>
      </c>
      <c r="E26553" s="3">
        <f t="shared" si="828"/>
        <v>2.1403159666565978E-4</v>
      </c>
      <c r="F26553" s="3">
        <f t="shared" si="829"/>
        <v>99.388077694560863</v>
      </c>
      <c r="G26553" t="s">
        <v>14480</v>
      </c>
    </row>
    <row r="26554" spans="1:7" x14ac:dyDescent="0.35">
      <c r="A26554" t="s">
        <v>3</v>
      </c>
      <c r="B26554" t="s">
        <v>62</v>
      </c>
      <c r="C26554" t="s">
        <v>11871</v>
      </c>
      <c r="D26554" s="2">
        <v>47282.89</v>
      </c>
      <c r="E26554" s="3">
        <f t="shared" si="828"/>
        <v>2.1401566415523522E-4</v>
      </c>
      <c r="F26554" s="3">
        <f t="shared" si="829"/>
        <v>99.388291710225019</v>
      </c>
      <c r="G26554" t="s">
        <v>14473</v>
      </c>
    </row>
    <row r="26555" spans="1:7" x14ac:dyDescent="0.35">
      <c r="A26555" t="s">
        <v>3</v>
      </c>
      <c r="B26555" t="s">
        <v>6</v>
      </c>
      <c r="C26555" t="s">
        <v>8769</v>
      </c>
      <c r="D26555" s="2">
        <v>47282.27</v>
      </c>
      <c r="E26555" s="3">
        <f t="shared" si="828"/>
        <v>2.1401285786078544E-4</v>
      </c>
      <c r="F26555" s="3">
        <f t="shared" si="829"/>
        <v>99.388505723082886</v>
      </c>
      <c r="G26555" t="s">
        <v>14473</v>
      </c>
    </row>
    <row r="26556" spans="1:7" x14ac:dyDescent="0.35">
      <c r="A26556" t="s">
        <v>3</v>
      </c>
      <c r="B26556" t="s">
        <v>180</v>
      </c>
      <c r="C26556" t="s">
        <v>3450</v>
      </c>
      <c r="D26556" s="2">
        <v>47280.44</v>
      </c>
      <c r="E26556" s="3">
        <f t="shared" si="828"/>
        <v>2.1400457476587726E-4</v>
      </c>
      <c r="F26556" s="3">
        <f t="shared" si="829"/>
        <v>99.388719727657659</v>
      </c>
      <c r="G26556" t="s">
        <v>14480</v>
      </c>
    </row>
    <row r="26557" spans="1:7" x14ac:dyDescent="0.35">
      <c r="A26557" t="s">
        <v>3</v>
      </c>
      <c r="B26557" t="s">
        <v>16</v>
      </c>
      <c r="C26557" t="s">
        <v>12985</v>
      </c>
      <c r="D26557" s="2">
        <v>47278.42</v>
      </c>
      <c r="E26557" s="3">
        <f t="shared" si="828"/>
        <v>2.139954316775086E-4</v>
      </c>
      <c r="F26557" s="3">
        <f t="shared" si="829"/>
        <v>99.388933723089337</v>
      </c>
      <c r="G26557" t="s">
        <v>14473</v>
      </c>
    </row>
    <row r="26558" spans="1:7" x14ac:dyDescent="0.35">
      <c r="A26558" t="s">
        <v>3</v>
      </c>
      <c r="B26558" t="s">
        <v>9</v>
      </c>
      <c r="C26558" t="s">
        <v>14224</v>
      </c>
      <c r="D26558" s="2">
        <v>47277.65</v>
      </c>
      <c r="E26558" s="3">
        <f t="shared" si="828"/>
        <v>2.1399194644085328E-4</v>
      </c>
      <c r="F26558" s="3">
        <f t="shared" si="829"/>
        <v>99.389147715035776</v>
      </c>
      <c r="G26558" t="s">
        <v>14473</v>
      </c>
    </row>
    <row r="26559" spans="1:7" x14ac:dyDescent="0.35">
      <c r="A26559" t="s">
        <v>10</v>
      </c>
      <c r="B26559" t="s">
        <v>180</v>
      </c>
      <c r="C26559" t="s">
        <v>13812</v>
      </c>
      <c r="D26559" s="2">
        <v>47268.24</v>
      </c>
      <c r="E26559" s="3">
        <f t="shared" si="828"/>
        <v>2.1394935413315589E-4</v>
      </c>
      <c r="F26559" s="3">
        <f t="shared" si="829"/>
        <v>99.389361664389909</v>
      </c>
      <c r="G26559" t="s">
        <v>14480</v>
      </c>
    </row>
    <row r="26560" spans="1:7" x14ac:dyDescent="0.35">
      <c r="A26560" t="s">
        <v>3</v>
      </c>
      <c r="B26560" t="s">
        <v>6</v>
      </c>
      <c r="C26560" t="s">
        <v>8716</v>
      </c>
      <c r="D26560" s="2">
        <v>47265.29</v>
      </c>
      <c r="E26560" s="3">
        <f t="shared" si="828"/>
        <v>2.1393600160311263E-4</v>
      </c>
      <c r="F26560" s="3">
        <f t="shared" si="829"/>
        <v>99.38957560039151</v>
      </c>
      <c r="G26560" t="s">
        <v>14480</v>
      </c>
    </row>
    <row r="26561" spans="1:7" x14ac:dyDescent="0.35">
      <c r="A26561" t="s">
        <v>10</v>
      </c>
      <c r="B26561" t="s">
        <v>8</v>
      </c>
      <c r="C26561" t="s">
        <v>11920</v>
      </c>
      <c r="D26561" s="2">
        <v>47264.2</v>
      </c>
      <c r="E26561" s="3">
        <f t="shared" si="828"/>
        <v>2.1393106795641865E-4</v>
      </c>
      <c r="F26561" s="3">
        <f t="shared" si="829"/>
        <v>99.389789531459471</v>
      </c>
      <c r="G26561" t="s">
        <v>14480</v>
      </c>
    </row>
    <row r="26562" spans="1:7" x14ac:dyDescent="0.35">
      <c r="A26562" t="s">
        <v>3</v>
      </c>
      <c r="B26562" t="s">
        <v>6</v>
      </c>
      <c r="C26562" s="8" t="s">
        <v>2351</v>
      </c>
      <c r="D26562" s="2">
        <v>47258.45</v>
      </c>
      <c r="E26562" s="3">
        <f t="shared" si="828"/>
        <v>2.139050418385377E-4</v>
      </c>
      <c r="F26562" s="3">
        <f t="shared" si="829"/>
        <v>99.390003436501303</v>
      </c>
      <c r="G26562" t="s">
        <v>14480</v>
      </c>
    </row>
    <row r="26563" spans="1:7" x14ac:dyDescent="0.35">
      <c r="A26563" t="s">
        <v>3</v>
      </c>
      <c r="B26563" t="s">
        <v>6</v>
      </c>
      <c r="C26563" t="s">
        <v>4254</v>
      </c>
      <c r="D26563" s="2">
        <v>47256.68</v>
      </c>
      <c r="E26563" s="3">
        <f t="shared" ref="E26563:E26626" si="830">(D26563/$D$29638)*100</f>
        <v>2.1389703032051173E-4</v>
      </c>
      <c r="F26563" s="3">
        <f t="shared" si="829"/>
        <v>99.390217333531623</v>
      </c>
      <c r="G26563" t="s">
        <v>14473</v>
      </c>
    </row>
    <row r="26564" spans="1:7" x14ac:dyDescent="0.35">
      <c r="A26564" t="s">
        <v>10</v>
      </c>
      <c r="B26564" t="s">
        <v>6</v>
      </c>
      <c r="C26564" s="8" t="s">
        <v>912</v>
      </c>
      <c r="D26564" s="2">
        <v>47256.46</v>
      </c>
      <c r="E26564" s="3">
        <f t="shared" si="830"/>
        <v>2.1389603453861019E-4</v>
      </c>
      <c r="F26564" s="3">
        <f t="shared" ref="F26564:F26627" si="831">E26564+F26563</f>
        <v>99.390431229566161</v>
      </c>
      <c r="G26564" t="s">
        <v>14480</v>
      </c>
    </row>
    <row r="26565" spans="1:7" x14ac:dyDescent="0.35">
      <c r="A26565" t="s">
        <v>3</v>
      </c>
      <c r="B26565" t="s">
        <v>22</v>
      </c>
      <c r="C26565" s="8" t="s">
        <v>4050</v>
      </c>
      <c r="D26565" s="2">
        <v>47253.2</v>
      </c>
      <c r="E26565" s="3">
        <f t="shared" si="830"/>
        <v>2.1388127886134203E-4</v>
      </c>
      <c r="F26565" s="3">
        <f t="shared" si="831"/>
        <v>99.390645110845028</v>
      </c>
      <c r="G26565" t="s">
        <v>14480</v>
      </c>
    </row>
    <row r="26566" spans="1:7" x14ac:dyDescent="0.35">
      <c r="A26566" t="s">
        <v>3</v>
      </c>
      <c r="B26566" t="s">
        <v>8</v>
      </c>
      <c r="C26566" t="s">
        <v>5704</v>
      </c>
      <c r="D26566" s="2">
        <v>47247.72</v>
      </c>
      <c r="E26566" s="3">
        <f t="shared" si="830"/>
        <v>2.1385647483943113E-4</v>
      </c>
      <c r="F26566" s="3">
        <f t="shared" si="831"/>
        <v>99.390858967319872</v>
      </c>
      <c r="G26566" t="s">
        <v>14480</v>
      </c>
    </row>
    <row r="26567" spans="1:7" x14ac:dyDescent="0.35">
      <c r="A26567" t="s">
        <v>3</v>
      </c>
      <c r="B26567" t="s">
        <v>182</v>
      </c>
      <c r="C26567" s="13" t="s">
        <v>4736</v>
      </c>
      <c r="D26567" s="2">
        <v>47246.05</v>
      </c>
      <c r="E26567" s="3">
        <f t="shared" si="830"/>
        <v>2.1384891594954225E-4</v>
      </c>
      <c r="F26567" s="3">
        <f t="shared" si="831"/>
        <v>99.39107281623582</v>
      </c>
      <c r="G26567" t="s">
        <v>14480</v>
      </c>
    </row>
    <row r="26568" spans="1:7" x14ac:dyDescent="0.35">
      <c r="A26568" t="s">
        <v>10</v>
      </c>
      <c r="B26568" t="s">
        <v>6</v>
      </c>
      <c r="C26568" s="8" t="s">
        <v>2562</v>
      </c>
      <c r="D26568" s="2">
        <v>47244.86</v>
      </c>
      <c r="E26568" s="3">
        <f t="shared" si="830"/>
        <v>2.138435296747112E-4</v>
      </c>
      <c r="F26568" s="3">
        <f t="shared" si="831"/>
        <v>99.391286659765498</v>
      </c>
      <c r="G26568" t="s">
        <v>14480</v>
      </c>
    </row>
    <row r="26569" spans="1:7" x14ac:dyDescent="0.35">
      <c r="A26569" t="s">
        <v>3</v>
      </c>
      <c r="B26569" t="s">
        <v>9</v>
      </c>
      <c r="C26569" t="s">
        <v>2109</v>
      </c>
      <c r="D26569" s="2">
        <v>47244.23</v>
      </c>
      <c r="E26569" s="3">
        <f t="shared" si="830"/>
        <v>2.1384067811744775E-4</v>
      </c>
      <c r="F26569" s="3">
        <f t="shared" si="831"/>
        <v>99.391500500443613</v>
      </c>
      <c r="G26569" t="s">
        <v>14473</v>
      </c>
    </row>
    <row r="26570" spans="1:7" x14ac:dyDescent="0.35">
      <c r="A26570" t="s">
        <v>3</v>
      </c>
      <c r="B26570" t="s">
        <v>9</v>
      </c>
      <c r="C26570" t="s">
        <v>6576</v>
      </c>
      <c r="D26570" s="2">
        <v>47238.55</v>
      </c>
      <c r="E26570" s="3">
        <f t="shared" si="830"/>
        <v>2.1381496883926275E-4</v>
      </c>
      <c r="F26570" s="3">
        <f t="shared" si="831"/>
        <v>99.391714315412457</v>
      </c>
      <c r="G26570" t="s">
        <v>14473</v>
      </c>
    </row>
    <row r="26571" spans="1:7" x14ac:dyDescent="0.35">
      <c r="A26571" t="s">
        <v>3</v>
      </c>
      <c r="B26571" t="s">
        <v>32</v>
      </c>
      <c r="C26571" t="s">
        <v>1345</v>
      </c>
      <c r="D26571" s="2">
        <v>47237.03</v>
      </c>
      <c r="E26571" s="3">
        <f t="shared" si="830"/>
        <v>2.1380808889157938E-4</v>
      </c>
      <c r="F26571" s="3">
        <f t="shared" si="831"/>
        <v>99.391928123501344</v>
      </c>
      <c r="G26571" t="s">
        <v>14473</v>
      </c>
    </row>
    <row r="26572" spans="1:7" x14ac:dyDescent="0.35">
      <c r="A26572" t="s">
        <v>10</v>
      </c>
      <c r="B26572" t="s">
        <v>32</v>
      </c>
      <c r="C26572" t="s">
        <v>9714</v>
      </c>
      <c r="D26572" s="2">
        <v>47234</v>
      </c>
      <c r="E26572" s="3">
        <f t="shared" si="830"/>
        <v>2.1379437425902647E-4</v>
      </c>
      <c r="F26572" s="3">
        <f t="shared" si="831"/>
        <v>99.392141917875605</v>
      </c>
      <c r="G26572" t="s">
        <v>14473</v>
      </c>
    </row>
    <row r="26573" spans="1:7" x14ac:dyDescent="0.35">
      <c r="A26573" t="s">
        <v>3</v>
      </c>
      <c r="B26573" t="s">
        <v>13</v>
      </c>
      <c r="C26573" t="s">
        <v>888</v>
      </c>
      <c r="D26573" s="2">
        <v>47228</v>
      </c>
      <c r="E26573" s="3">
        <f t="shared" si="830"/>
        <v>2.1376721657080286E-4</v>
      </c>
      <c r="F26573" s="3">
        <f t="shared" si="831"/>
        <v>99.39235568509217</v>
      </c>
      <c r="G26573" t="s">
        <v>14473</v>
      </c>
    </row>
    <row r="26574" spans="1:7" x14ac:dyDescent="0.35">
      <c r="A26574" t="s">
        <v>10</v>
      </c>
      <c r="B26574" t="s">
        <v>9</v>
      </c>
      <c r="C26574" t="s">
        <v>13340</v>
      </c>
      <c r="D26574" s="2">
        <v>47224.11</v>
      </c>
      <c r="E26574" s="3">
        <f t="shared" si="830"/>
        <v>2.1374960933627122E-4</v>
      </c>
      <c r="F26574" s="3">
        <f t="shared" si="831"/>
        <v>99.3925694347015</v>
      </c>
      <c r="G26574" t="s">
        <v>14480</v>
      </c>
    </row>
    <row r="26575" spans="1:7" x14ac:dyDescent="0.35">
      <c r="A26575" t="s">
        <v>3</v>
      </c>
      <c r="B26575" t="s">
        <v>15</v>
      </c>
      <c r="C26575" s="13" t="s">
        <v>11528</v>
      </c>
      <c r="D26575" s="2">
        <v>47213.3</v>
      </c>
      <c r="E26575" s="3">
        <f t="shared" si="830"/>
        <v>2.1370068023465503E-4</v>
      </c>
      <c r="F26575" s="3">
        <f t="shared" si="831"/>
        <v>99.392783135381734</v>
      </c>
      <c r="G26575" t="s">
        <v>14480</v>
      </c>
    </row>
    <row r="26576" spans="1:7" x14ac:dyDescent="0.35">
      <c r="A26576" t="s">
        <v>10</v>
      </c>
      <c r="B26576" t="s">
        <v>9</v>
      </c>
      <c r="C26576" t="s">
        <v>14217</v>
      </c>
      <c r="D26576" s="2">
        <v>47213.07</v>
      </c>
      <c r="E26576" s="3">
        <f t="shared" si="830"/>
        <v>2.1369963918993975E-4</v>
      </c>
      <c r="F26576" s="3">
        <f t="shared" si="831"/>
        <v>99.392996835020924</v>
      </c>
      <c r="G26576" t="s">
        <v>14473</v>
      </c>
    </row>
    <row r="26577" spans="1:7" x14ac:dyDescent="0.35">
      <c r="A26577" t="s">
        <v>10</v>
      </c>
      <c r="B26577" t="s">
        <v>33</v>
      </c>
      <c r="C26577" t="s">
        <v>1345</v>
      </c>
      <c r="D26577" s="2">
        <v>47209.58</v>
      </c>
      <c r="E26577" s="3">
        <f t="shared" si="830"/>
        <v>2.1368384246795639E-4</v>
      </c>
      <c r="F26577" s="3">
        <f t="shared" si="831"/>
        <v>99.393210518863398</v>
      </c>
      <c r="G26577" t="s">
        <v>14473</v>
      </c>
    </row>
    <row r="26578" spans="1:7" x14ac:dyDescent="0.35">
      <c r="A26578" t="s">
        <v>3</v>
      </c>
      <c r="B26578" t="s">
        <v>55</v>
      </c>
      <c r="C26578" t="s">
        <v>3910</v>
      </c>
      <c r="D26578" s="2">
        <v>47204.74</v>
      </c>
      <c r="E26578" s="3">
        <f t="shared" si="830"/>
        <v>2.1366193526612263E-4</v>
      </c>
      <c r="F26578" s="3">
        <f t="shared" si="831"/>
        <v>99.393424180798661</v>
      </c>
      <c r="G26578" t="s">
        <v>14480</v>
      </c>
    </row>
    <row r="26579" spans="1:7" x14ac:dyDescent="0.35">
      <c r="A26579" t="s">
        <v>10</v>
      </c>
      <c r="B26579" t="s">
        <v>9</v>
      </c>
      <c r="C26579" t="s">
        <v>14010</v>
      </c>
      <c r="D26579" s="2">
        <v>47202.47</v>
      </c>
      <c r="E26579" s="3">
        <f t="shared" si="830"/>
        <v>2.1365166060741139E-4</v>
      </c>
      <c r="F26579" s="3">
        <f t="shared" si="831"/>
        <v>99.393637832459262</v>
      </c>
      <c r="G26579" t="s">
        <v>14480</v>
      </c>
    </row>
    <row r="26580" spans="1:7" x14ac:dyDescent="0.35">
      <c r="A26580" t="s">
        <v>3</v>
      </c>
      <c r="B26580" t="s">
        <v>22</v>
      </c>
      <c r="C26580" t="s">
        <v>1137</v>
      </c>
      <c r="D26580" s="2">
        <v>47200.75</v>
      </c>
      <c r="E26580" s="3">
        <f t="shared" si="830"/>
        <v>2.1364387540345395E-4</v>
      </c>
      <c r="F26580" s="3">
        <f t="shared" si="831"/>
        <v>99.39385147633466</v>
      </c>
      <c r="G26580" t="s">
        <v>14473</v>
      </c>
    </row>
    <row r="26581" spans="1:7" x14ac:dyDescent="0.35">
      <c r="A26581" t="s">
        <v>3</v>
      </c>
      <c r="B26581" t="s">
        <v>8</v>
      </c>
      <c r="C26581" t="s">
        <v>193</v>
      </c>
      <c r="D26581" s="2">
        <v>47200</v>
      </c>
      <c r="E26581" s="3">
        <f t="shared" si="830"/>
        <v>2.1364048069242602E-4</v>
      </c>
      <c r="F26581" s="3">
        <f t="shared" si="831"/>
        <v>99.394065116815355</v>
      </c>
      <c r="G26581" t="s">
        <v>14473</v>
      </c>
    </row>
    <row r="26582" spans="1:7" x14ac:dyDescent="0.35">
      <c r="A26582" t="s">
        <v>10</v>
      </c>
      <c r="B26582" t="s">
        <v>9</v>
      </c>
      <c r="C26582" t="s">
        <v>13393</v>
      </c>
      <c r="D26582" s="2">
        <v>47195.76</v>
      </c>
      <c r="E26582" s="3">
        <f t="shared" si="830"/>
        <v>2.1362128925941467E-4</v>
      </c>
      <c r="F26582" s="3">
        <f t="shared" si="831"/>
        <v>99.394278738104617</v>
      </c>
      <c r="G26582" t="s">
        <v>14480</v>
      </c>
    </row>
    <row r="26583" spans="1:7" x14ac:dyDescent="0.35">
      <c r="A26583" t="s">
        <v>10</v>
      </c>
      <c r="B26583" t="s">
        <v>6</v>
      </c>
      <c r="C26583" t="s">
        <v>12924</v>
      </c>
      <c r="D26583" s="2">
        <v>47195</v>
      </c>
      <c r="E26583" s="3">
        <f t="shared" si="830"/>
        <v>2.1361784928557298E-4</v>
      </c>
      <c r="F26583" s="3">
        <f t="shared" si="831"/>
        <v>99.394492355953901</v>
      </c>
      <c r="G26583" t="s">
        <v>14473</v>
      </c>
    </row>
    <row r="26584" spans="1:7" x14ac:dyDescent="0.35">
      <c r="A26584" t="s">
        <v>10</v>
      </c>
      <c r="B26584" t="s">
        <v>9</v>
      </c>
      <c r="C26584" s="8" t="s">
        <v>10959</v>
      </c>
      <c r="D26584" s="2">
        <v>47193.01</v>
      </c>
      <c r="E26584" s="3">
        <f t="shared" si="830"/>
        <v>2.1360884198564552E-4</v>
      </c>
      <c r="F26584" s="3">
        <f t="shared" si="831"/>
        <v>99.394705964795889</v>
      </c>
      <c r="G26584" t="s">
        <v>14480</v>
      </c>
    </row>
    <row r="26585" spans="1:7" x14ac:dyDescent="0.35">
      <c r="A26585" t="s">
        <v>3</v>
      </c>
      <c r="B26585" t="s">
        <v>29</v>
      </c>
      <c r="C26585" t="s">
        <v>2214</v>
      </c>
      <c r="D26585" s="2">
        <v>47193</v>
      </c>
      <c r="E26585" s="3">
        <f t="shared" si="830"/>
        <v>2.1360879672283181E-4</v>
      </c>
      <c r="F26585" s="3">
        <f t="shared" si="831"/>
        <v>99.394919573592617</v>
      </c>
      <c r="G26585" t="s">
        <v>14473</v>
      </c>
    </row>
    <row r="26586" spans="1:7" x14ac:dyDescent="0.35">
      <c r="A26586" t="s">
        <v>10</v>
      </c>
      <c r="B26586" t="s">
        <v>9</v>
      </c>
      <c r="C26586" t="s">
        <v>7432</v>
      </c>
      <c r="D26586" s="2">
        <v>47187.65</v>
      </c>
      <c r="E26586" s="3">
        <f t="shared" si="830"/>
        <v>2.135845811174991E-4</v>
      </c>
      <c r="F26586" s="3">
        <f t="shared" si="831"/>
        <v>99.395133158173735</v>
      </c>
      <c r="G26586" t="s">
        <v>14473</v>
      </c>
    </row>
    <row r="26587" spans="1:7" x14ac:dyDescent="0.35">
      <c r="A26587" t="s">
        <v>10</v>
      </c>
      <c r="B26587" t="s">
        <v>8</v>
      </c>
      <c r="C26587" t="s">
        <v>7143</v>
      </c>
      <c r="D26587" s="2">
        <v>47187.45</v>
      </c>
      <c r="E26587" s="3">
        <f t="shared" si="830"/>
        <v>2.1358367586122494E-4</v>
      </c>
      <c r="F26587" s="3">
        <f t="shared" si="831"/>
        <v>99.395346741849593</v>
      </c>
      <c r="G26587" t="s">
        <v>14480</v>
      </c>
    </row>
    <row r="26588" spans="1:7" x14ac:dyDescent="0.35">
      <c r="A26588" t="s">
        <v>3</v>
      </c>
      <c r="B26588" t="s">
        <v>9</v>
      </c>
      <c r="C26588" t="s">
        <v>1210</v>
      </c>
      <c r="D26588" s="2">
        <v>47186.1</v>
      </c>
      <c r="E26588" s="3">
        <f t="shared" si="830"/>
        <v>2.1357756538137462E-4</v>
      </c>
      <c r="F26588" s="3">
        <f t="shared" si="831"/>
        <v>99.395560319414969</v>
      </c>
      <c r="G26588" t="s">
        <v>14480</v>
      </c>
    </row>
    <row r="26589" spans="1:7" x14ac:dyDescent="0.35">
      <c r="A26589" t="s">
        <v>3</v>
      </c>
      <c r="B26589" t="s">
        <v>37</v>
      </c>
      <c r="C26589" t="s">
        <v>4239</v>
      </c>
      <c r="D26589" s="2">
        <v>47184.25</v>
      </c>
      <c r="E26589" s="3">
        <f t="shared" si="830"/>
        <v>2.1356919176083902E-4</v>
      </c>
      <c r="F26589" s="3">
        <f t="shared" si="831"/>
        <v>99.395773888606726</v>
      </c>
      <c r="G26589" t="s">
        <v>14473</v>
      </c>
    </row>
    <row r="26590" spans="1:7" x14ac:dyDescent="0.35">
      <c r="A26590" t="s">
        <v>3</v>
      </c>
      <c r="B26590" t="s">
        <v>180</v>
      </c>
      <c r="C26590" t="s">
        <v>3814</v>
      </c>
      <c r="D26590" s="2">
        <v>47183.1</v>
      </c>
      <c r="E26590" s="3">
        <f t="shared" si="830"/>
        <v>2.135639865372628E-4</v>
      </c>
      <c r="F26590" s="3">
        <f t="shared" si="831"/>
        <v>99.395987452593261</v>
      </c>
      <c r="G26590" t="s">
        <v>14480</v>
      </c>
    </row>
    <row r="26591" spans="1:7" x14ac:dyDescent="0.35">
      <c r="A26591" t="s">
        <v>10</v>
      </c>
      <c r="B26591" t="s">
        <v>9</v>
      </c>
      <c r="C26591" t="s">
        <v>9749</v>
      </c>
      <c r="D26591" s="2">
        <v>47176.94</v>
      </c>
      <c r="E26591" s="3">
        <f t="shared" si="830"/>
        <v>2.1353610464401991E-4</v>
      </c>
      <c r="F26591" s="3">
        <f t="shared" si="831"/>
        <v>99.396200988697899</v>
      </c>
      <c r="G26591" t="s">
        <v>14480</v>
      </c>
    </row>
    <row r="26592" spans="1:7" x14ac:dyDescent="0.35">
      <c r="A26592" t="s">
        <v>3</v>
      </c>
      <c r="B26592" t="s">
        <v>9</v>
      </c>
      <c r="C26592" t="s">
        <v>3845</v>
      </c>
      <c r="D26592" s="2">
        <v>47173.58</v>
      </c>
      <c r="E26592" s="3">
        <f t="shared" si="830"/>
        <v>2.1352089633861469E-4</v>
      </c>
      <c r="F26592" s="3">
        <f t="shared" si="831"/>
        <v>99.396414509594237</v>
      </c>
      <c r="G26592" t="s">
        <v>14473</v>
      </c>
    </row>
    <row r="26593" spans="1:7" x14ac:dyDescent="0.35">
      <c r="A26593" t="s">
        <v>3</v>
      </c>
      <c r="B26593" t="s">
        <v>23</v>
      </c>
      <c r="C26593" t="s">
        <v>8340</v>
      </c>
      <c r="D26593" s="2">
        <v>47170.64</v>
      </c>
      <c r="E26593" s="3">
        <f t="shared" si="830"/>
        <v>2.1350758907138511E-4</v>
      </c>
      <c r="F26593" s="3">
        <f t="shared" si="831"/>
        <v>99.396628017183303</v>
      </c>
      <c r="G26593" t="s">
        <v>14480</v>
      </c>
    </row>
    <row r="26594" spans="1:7" x14ac:dyDescent="0.35">
      <c r="A26594" t="s">
        <v>10</v>
      </c>
      <c r="B26594" t="s">
        <v>9</v>
      </c>
      <c r="C26594" t="s">
        <v>1529</v>
      </c>
      <c r="D26594" s="2">
        <v>47170.28</v>
      </c>
      <c r="E26594" s="3">
        <f t="shared" si="830"/>
        <v>2.1350595961009168E-4</v>
      </c>
      <c r="F26594" s="3">
        <f t="shared" si="831"/>
        <v>99.396841523142911</v>
      </c>
      <c r="G26594" t="s">
        <v>14480</v>
      </c>
    </row>
    <row r="26595" spans="1:7" x14ac:dyDescent="0.35">
      <c r="A26595" t="s">
        <v>10</v>
      </c>
      <c r="B26595" t="s">
        <v>33</v>
      </c>
      <c r="C26595" t="s">
        <v>11664</v>
      </c>
      <c r="D26595" s="2">
        <v>47168.86</v>
      </c>
      <c r="E26595" s="3">
        <f t="shared" si="830"/>
        <v>2.1349953229054546E-4</v>
      </c>
      <c r="F26595" s="3">
        <f t="shared" si="831"/>
        <v>99.397055022675204</v>
      </c>
      <c r="G26595" t="s">
        <v>14473</v>
      </c>
    </row>
    <row r="26596" spans="1:7" x14ac:dyDescent="0.35">
      <c r="A26596" t="s">
        <v>3</v>
      </c>
      <c r="B26596" t="s">
        <v>9</v>
      </c>
      <c r="C26596" t="s">
        <v>840</v>
      </c>
      <c r="D26596" s="2">
        <v>47165.94</v>
      </c>
      <c r="E26596" s="3">
        <f t="shared" si="830"/>
        <v>2.1348631554894329E-4</v>
      </c>
      <c r="F26596" s="3">
        <f t="shared" si="831"/>
        <v>99.397268508990749</v>
      </c>
      <c r="G26596" t="s">
        <v>14480</v>
      </c>
    </row>
    <row r="26597" spans="1:7" x14ac:dyDescent="0.35">
      <c r="A26597" t="s">
        <v>10</v>
      </c>
      <c r="B26597" t="s">
        <v>32</v>
      </c>
      <c r="C26597" t="s">
        <v>9789</v>
      </c>
      <c r="D26597" s="2">
        <v>47165.11</v>
      </c>
      <c r="E26597" s="3">
        <f t="shared" si="830"/>
        <v>2.1348255873540568E-4</v>
      </c>
      <c r="F26597" s="3">
        <f t="shared" si="831"/>
        <v>99.397481991549483</v>
      </c>
      <c r="G26597" t="s">
        <v>14473</v>
      </c>
    </row>
    <row r="26598" spans="1:7" x14ac:dyDescent="0.35">
      <c r="A26598" t="s">
        <v>10</v>
      </c>
      <c r="B26598" t="s">
        <v>9</v>
      </c>
      <c r="C26598" t="s">
        <v>168</v>
      </c>
      <c r="D26598" s="2">
        <v>47162.05</v>
      </c>
      <c r="E26598" s="3">
        <f t="shared" si="830"/>
        <v>2.1346870831441165E-4</v>
      </c>
      <c r="F26598" s="3">
        <f t="shared" si="831"/>
        <v>99.397695460257793</v>
      </c>
      <c r="G26598" t="s">
        <v>14480</v>
      </c>
    </row>
    <row r="26599" spans="1:7" x14ac:dyDescent="0.35">
      <c r="A26599" t="s">
        <v>3</v>
      </c>
      <c r="B26599" t="s">
        <v>516</v>
      </c>
      <c r="C26599" t="s">
        <v>6208</v>
      </c>
      <c r="D26599" s="2">
        <v>47160.77</v>
      </c>
      <c r="E26599" s="3">
        <f t="shared" si="830"/>
        <v>2.1346291467425724E-4</v>
      </c>
      <c r="F26599" s="3">
        <f t="shared" si="831"/>
        <v>99.397908923172466</v>
      </c>
      <c r="G26599" t="s">
        <v>14473</v>
      </c>
    </row>
    <row r="26600" spans="1:7" x14ac:dyDescent="0.35">
      <c r="A26600" t="s">
        <v>3</v>
      </c>
      <c r="B26600" t="s">
        <v>8</v>
      </c>
      <c r="C26600" t="s">
        <v>3651</v>
      </c>
      <c r="D26600" s="2">
        <v>47160.51</v>
      </c>
      <c r="E26600" s="3">
        <f t="shared" si="830"/>
        <v>2.1346173784110093E-4</v>
      </c>
      <c r="F26600" s="3">
        <f t="shared" si="831"/>
        <v>99.398122384910309</v>
      </c>
      <c r="G26600" t="s">
        <v>14480</v>
      </c>
    </row>
    <row r="26601" spans="1:7" x14ac:dyDescent="0.35">
      <c r="A26601" t="s">
        <v>10</v>
      </c>
      <c r="B26601" t="s">
        <v>9</v>
      </c>
      <c r="C26601" t="s">
        <v>4837</v>
      </c>
      <c r="D26601" s="2">
        <v>47160.01</v>
      </c>
      <c r="E26601" s="3">
        <f t="shared" si="830"/>
        <v>2.1345947470041563E-4</v>
      </c>
      <c r="F26601" s="3">
        <f t="shared" si="831"/>
        <v>99.398335844385002</v>
      </c>
      <c r="G26601" t="s">
        <v>14480</v>
      </c>
    </row>
    <row r="26602" spans="1:7" x14ac:dyDescent="0.35">
      <c r="A26602" t="s">
        <v>3</v>
      </c>
      <c r="B26602" t="s">
        <v>9</v>
      </c>
      <c r="C26602" t="s">
        <v>11752</v>
      </c>
      <c r="D26602" s="2">
        <v>47153.82</v>
      </c>
      <c r="E26602" s="3">
        <f t="shared" si="830"/>
        <v>2.134314570187316E-4</v>
      </c>
      <c r="F26602" s="3">
        <f t="shared" si="831"/>
        <v>99.398549275842015</v>
      </c>
      <c r="G26602" t="s">
        <v>14473</v>
      </c>
    </row>
    <row r="26603" spans="1:7" x14ac:dyDescent="0.35">
      <c r="A26603" t="s">
        <v>10</v>
      </c>
      <c r="B26603" t="s">
        <v>33</v>
      </c>
      <c r="C26603" t="s">
        <v>111</v>
      </c>
      <c r="D26603" s="2">
        <v>47151.06</v>
      </c>
      <c r="E26603" s="3">
        <f t="shared" si="830"/>
        <v>2.1341896448214871E-4</v>
      </c>
      <c r="F26603" s="3">
        <f t="shared" si="831"/>
        <v>99.398762694806493</v>
      </c>
      <c r="G26603" t="s">
        <v>14480</v>
      </c>
    </row>
    <row r="26604" spans="1:7" x14ac:dyDescent="0.35">
      <c r="A26604" t="s">
        <v>3</v>
      </c>
      <c r="B26604" t="s">
        <v>13</v>
      </c>
      <c r="C26604" t="s">
        <v>8214</v>
      </c>
      <c r="D26604" s="2">
        <v>47147.95</v>
      </c>
      <c r="E26604" s="3">
        <f t="shared" si="830"/>
        <v>2.1340488774708615E-4</v>
      </c>
      <c r="F26604" s="3">
        <f t="shared" si="831"/>
        <v>99.398976099694238</v>
      </c>
      <c r="G26604" t="s">
        <v>14480</v>
      </c>
    </row>
    <row r="26605" spans="1:7" x14ac:dyDescent="0.35">
      <c r="A26605" t="s">
        <v>3</v>
      </c>
      <c r="B26605" t="s">
        <v>22</v>
      </c>
      <c r="C26605" t="s">
        <v>8804</v>
      </c>
      <c r="D26605" s="2">
        <v>47144.63</v>
      </c>
      <c r="E26605" s="3">
        <f t="shared" si="830"/>
        <v>2.1338986049293575E-4</v>
      </c>
      <c r="F26605" s="3">
        <f t="shared" si="831"/>
        <v>99.399189489554729</v>
      </c>
      <c r="G26605" t="s">
        <v>14480</v>
      </c>
    </row>
    <row r="26606" spans="1:7" x14ac:dyDescent="0.35">
      <c r="A26606" t="s">
        <v>10</v>
      </c>
      <c r="B26606" t="s">
        <v>29</v>
      </c>
      <c r="C26606" t="s">
        <v>1000</v>
      </c>
      <c r="D26606" s="2">
        <v>47143.19</v>
      </c>
      <c r="E26606" s="3">
        <f t="shared" si="830"/>
        <v>2.1338334264776209E-4</v>
      </c>
      <c r="F26606" s="3">
        <f t="shared" si="831"/>
        <v>99.399402872897383</v>
      </c>
      <c r="G26606" t="s">
        <v>14473</v>
      </c>
    </row>
    <row r="26607" spans="1:7" x14ac:dyDescent="0.35">
      <c r="A26607" t="s">
        <v>3</v>
      </c>
      <c r="B26607" t="s">
        <v>16</v>
      </c>
      <c r="C26607" t="s">
        <v>6238</v>
      </c>
      <c r="D26607" s="2">
        <v>47141.91</v>
      </c>
      <c r="E26607" s="3">
        <f t="shared" si="830"/>
        <v>2.1337754900760771E-4</v>
      </c>
      <c r="F26607" s="3">
        <f t="shared" si="831"/>
        <v>99.399616250446385</v>
      </c>
      <c r="G26607" t="s">
        <v>14480</v>
      </c>
    </row>
    <row r="26608" spans="1:7" x14ac:dyDescent="0.35">
      <c r="A26608" t="s">
        <v>10</v>
      </c>
      <c r="B26608" t="s">
        <v>6</v>
      </c>
      <c r="C26608" s="8" t="s">
        <v>6212</v>
      </c>
      <c r="D26608" s="2">
        <v>47140.44</v>
      </c>
      <c r="E26608" s="3">
        <f t="shared" si="830"/>
        <v>2.1337089537399296E-4</v>
      </c>
      <c r="F26608" s="3">
        <f t="shared" si="831"/>
        <v>99.399829621341766</v>
      </c>
      <c r="G26608" t="s">
        <v>14480</v>
      </c>
    </row>
    <row r="26609" spans="1:7" x14ac:dyDescent="0.35">
      <c r="A26609" t="s">
        <v>10</v>
      </c>
      <c r="B26609" t="s">
        <v>6</v>
      </c>
      <c r="C26609" t="s">
        <v>4916</v>
      </c>
      <c r="D26609" s="2">
        <v>47140.43</v>
      </c>
      <c r="E26609" s="3">
        <f t="shared" si="830"/>
        <v>2.1337085011117926E-4</v>
      </c>
      <c r="F26609" s="3">
        <f t="shared" si="831"/>
        <v>99.400042992191871</v>
      </c>
      <c r="G26609" t="s">
        <v>14473</v>
      </c>
    </row>
    <row r="26610" spans="1:7" x14ac:dyDescent="0.35">
      <c r="A26610" t="s">
        <v>10</v>
      </c>
      <c r="B26610" t="s">
        <v>13</v>
      </c>
      <c r="C26610" s="8" t="s">
        <v>3206</v>
      </c>
      <c r="D26610" s="2">
        <v>47140</v>
      </c>
      <c r="E26610" s="3">
        <f t="shared" si="830"/>
        <v>2.1336890381018988E-4</v>
      </c>
      <c r="F26610" s="3">
        <f t="shared" si="831"/>
        <v>99.400256361095686</v>
      </c>
      <c r="G26610" t="s">
        <v>14480</v>
      </c>
    </row>
    <row r="26611" spans="1:7" x14ac:dyDescent="0.35">
      <c r="A26611" t="s">
        <v>3</v>
      </c>
      <c r="B26611" t="s">
        <v>200</v>
      </c>
      <c r="C26611" s="11" t="s">
        <v>2105</v>
      </c>
      <c r="D26611" s="2">
        <v>47136.41</v>
      </c>
      <c r="E26611" s="3">
        <f t="shared" si="830"/>
        <v>2.1335265446006943E-4</v>
      </c>
      <c r="F26611" s="3">
        <f t="shared" si="831"/>
        <v>99.400469713750141</v>
      </c>
      <c r="G26611" t="s">
        <v>14473</v>
      </c>
    </row>
    <row r="26612" spans="1:7" x14ac:dyDescent="0.35">
      <c r="A26612" t="s">
        <v>10</v>
      </c>
      <c r="B26612" t="s">
        <v>166</v>
      </c>
      <c r="C26612" t="s">
        <v>2380</v>
      </c>
      <c r="D26612" s="2">
        <v>47128.94</v>
      </c>
      <c r="E26612" s="3">
        <f t="shared" si="830"/>
        <v>2.1331884313823102E-4</v>
      </c>
      <c r="F26612" s="3">
        <f t="shared" si="831"/>
        <v>99.400683032593278</v>
      </c>
      <c r="G26612" t="s">
        <v>14473</v>
      </c>
    </row>
    <row r="26613" spans="1:7" x14ac:dyDescent="0.35">
      <c r="A26613" t="s">
        <v>10</v>
      </c>
      <c r="B26613" t="s">
        <v>9</v>
      </c>
      <c r="C26613" t="s">
        <v>5062</v>
      </c>
      <c r="D26613" s="2">
        <v>47125.46</v>
      </c>
      <c r="E26613" s="3">
        <f t="shared" si="830"/>
        <v>2.1330309167906129E-4</v>
      </c>
      <c r="F26613" s="3">
        <f t="shared" si="831"/>
        <v>99.400896335684962</v>
      </c>
      <c r="G26613" t="s">
        <v>14480</v>
      </c>
    </row>
    <row r="26614" spans="1:7" x14ac:dyDescent="0.35">
      <c r="A26614" t="s">
        <v>3</v>
      </c>
      <c r="B26614" t="s">
        <v>594</v>
      </c>
      <c r="C26614" t="s">
        <v>6627</v>
      </c>
      <c r="D26614" s="2">
        <v>47116.42</v>
      </c>
      <c r="E26614" s="3">
        <f t="shared" si="830"/>
        <v>2.1326217409547106E-4</v>
      </c>
      <c r="F26614" s="3">
        <f t="shared" si="831"/>
        <v>99.401109597859062</v>
      </c>
      <c r="G26614" t="s">
        <v>14480</v>
      </c>
    </row>
    <row r="26615" spans="1:7" x14ac:dyDescent="0.35">
      <c r="A26615" t="s">
        <v>3</v>
      </c>
      <c r="B26615" t="s">
        <v>29</v>
      </c>
      <c r="C26615" t="s">
        <v>342</v>
      </c>
      <c r="D26615" s="2">
        <v>47114.46</v>
      </c>
      <c r="E26615" s="3">
        <f t="shared" si="830"/>
        <v>2.132533025839847E-4</v>
      </c>
      <c r="F26615" s="3">
        <f t="shared" si="831"/>
        <v>99.401322851161652</v>
      </c>
      <c r="G26615" t="s">
        <v>14473</v>
      </c>
    </row>
    <row r="26616" spans="1:7" x14ac:dyDescent="0.35">
      <c r="A26616" t="s">
        <v>3</v>
      </c>
      <c r="B26616" t="s">
        <v>9</v>
      </c>
      <c r="C26616" t="s">
        <v>5595</v>
      </c>
      <c r="D26616" s="2">
        <v>47110.52</v>
      </c>
      <c r="E26616" s="3">
        <f t="shared" si="830"/>
        <v>2.1323546903538449E-4</v>
      </c>
      <c r="F26616" s="3">
        <f t="shared" si="831"/>
        <v>99.401536086630685</v>
      </c>
      <c r="G26616" t="s">
        <v>14480</v>
      </c>
    </row>
    <row r="26617" spans="1:7" x14ac:dyDescent="0.35">
      <c r="A26617" t="s">
        <v>10</v>
      </c>
      <c r="B26617" t="s">
        <v>6</v>
      </c>
      <c r="C26617" s="8" t="s">
        <v>8344</v>
      </c>
      <c r="D26617" s="2">
        <v>47108.93</v>
      </c>
      <c r="E26617" s="3">
        <f t="shared" si="830"/>
        <v>2.1322827224800527E-4</v>
      </c>
      <c r="F26617" s="3">
        <f t="shared" si="831"/>
        <v>99.401749314902929</v>
      </c>
      <c r="G26617" t="s">
        <v>14480</v>
      </c>
    </row>
    <row r="26618" spans="1:7" x14ac:dyDescent="0.35">
      <c r="A26618" t="s">
        <v>3</v>
      </c>
      <c r="B26618" t="s">
        <v>9</v>
      </c>
      <c r="C26618" t="s">
        <v>9335</v>
      </c>
      <c r="D26618" s="2">
        <v>47108.160000000003</v>
      </c>
      <c r="E26618" s="3">
        <f t="shared" si="830"/>
        <v>2.1322478701134989E-4</v>
      </c>
      <c r="F26618" s="3">
        <f t="shared" si="831"/>
        <v>99.401962539689947</v>
      </c>
      <c r="G26618" t="s">
        <v>14480</v>
      </c>
    </row>
    <row r="26619" spans="1:7" x14ac:dyDescent="0.35">
      <c r="A26619" t="s">
        <v>3</v>
      </c>
      <c r="B26619" t="s">
        <v>37</v>
      </c>
      <c r="C26619" t="s">
        <v>2057</v>
      </c>
      <c r="D26619" s="2">
        <v>47103.199999999997</v>
      </c>
      <c r="E26619" s="3">
        <f t="shared" si="830"/>
        <v>2.1320233665575171E-4</v>
      </c>
      <c r="F26619" s="3">
        <f t="shared" si="831"/>
        <v>99.4021757420266</v>
      </c>
      <c r="G26619" t="s">
        <v>14480</v>
      </c>
    </row>
    <row r="26620" spans="1:7" x14ac:dyDescent="0.35">
      <c r="A26620" t="s">
        <v>10</v>
      </c>
      <c r="B26620" t="s">
        <v>22</v>
      </c>
      <c r="C26620" t="s">
        <v>593</v>
      </c>
      <c r="D26620" s="2">
        <v>47101.15</v>
      </c>
      <c r="E26620" s="3">
        <f t="shared" si="830"/>
        <v>2.1319305777894195E-4</v>
      </c>
      <c r="F26620" s="3">
        <f t="shared" si="831"/>
        <v>99.402388935084375</v>
      </c>
      <c r="G26620" t="s">
        <v>14473</v>
      </c>
    </row>
    <row r="26621" spans="1:7" x14ac:dyDescent="0.35">
      <c r="A26621" t="s">
        <v>10</v>
      </c>
      <c r="B26621" t="s">
        <v>33</v>
      </c>
      <c r="C26621" s="8" t="s">
        <v>3099</v>
      </c>
      <c r="D26621" s="2">
        <v>47100.52</v>
      </c>
      <c r="E26621" s="3">
        <f t="shared" si="830"/>
        <v>2.131902062216785E-4</v>
      </c>
      <c r="F26621" s="3">
        <f t="shared" si="831"/>
        <v>99.402602125290599</v>
      </c>
      <c r="G26621" t="s">
        <v>14480</v>
      </c>
    </row>
    <row r="26622" spans="1:7" x14ac:dyDescent="0.35">
      <c r="A26622" t="s">
        <v>10</v>
      </c>
      <c r="B26622" t="s">
        <v>6</v>
      </c>
      <c r="C26622" t="s">
        <v>9166</v>
      </c>
      <c r="D26622" s="2">
        <v>47094.28</v>
      </c>
      <c r="E26622" s="3">
        <f t="shared" si="830"/>
        <v>2.1316196222592593E-4</v>
      </c>
      <c r="F26622" s="3">
        <f t="shared" si="831"/>
        <v>99.402815287252821</v>
      </c>
      <c r="G26622" t="s">
        <v>14480</v>
      </c>
    </row>
    <row r="26623" spans="1:7" x14ac:dyDescent="0.35">
      <c r="A26623" t="s">
        <v>10</v>
      </c>
      <c r="B26623" t="s">
        <v>37</v>
      </c>
      <c r="C26623" t="s">
        <v>91</v>
      </c>
      <c r="D26623" s="2">
        <v>47090.23</v>
      </c>
      <c r="E26623" s="3">
        <f t="shared" si="830"/>
        <v>2.1314363078637501E-4</v>
      </c>
      <c r="F26623" s="3">
        <f t="shared" si="831"/>
        <v>99.403028430883609</v>
      </c>
      <c r="G26623" t="s">
        <v>14473</v>
      </c>
    </row>
    <row r="26624" spans="1:7" x14ac:dyDescent="0.35">
      <c r="A26624" t="s">
        <v>3</v>
      </c>
      <c r="B26624" t="s">
        <v>8</v>
      </c>
      <c r="C26624" t="s">
        <v>8247</v>
      </c>
      <c r="D26624" s="2">
        <v>47089.93</v>
      </c>
      <c r="E26624" s="3">
        <f t="shared" si="830"/>
        <v>2.1314227290196382E-4</v>
      </c>
      <c r="F26624" s="3">
        <f t="shared" si="831"/>
        <v>99.403241573156507</v>
      </c>
      <c r="G26624" t="s">
        <v>14480</v>
      </c>
    </row>
    <row r="26625" spans="1:7" x14ac:dyDescent="0.35">
      <c r="A26625" t="s">
        <v>10</v>
      </c>
      <c r="B26625" t="s">
        <v>8</v>
      </c>
      <c r="C26625" t="s">
        <v>7991</v>
      </c>
      <c r="D26625" s="2">
        <v>47088.2</v>
      </c>
      <c r="E26625" s="3">
        <f t="shared" si="830"/>
        <v>2.1313444243519265E-4</v>
      </c>
      <c r="F26625" s="3">
        <f t="shared" si="831"/>
        <v>99.403454707598939</v>
      </c>
      <c r="G26625" t="s">
        <v>14473</v>
      </c>
    </row>
    <row r="26626" spans="1:7" x14ac:dyDescent="0.35">
      <c r="A26626" t="s">
        <v>10</v>
      </c>
      <c r="B26626" t="s">
        <v>37</v>
      </c>
      <c r="C26626" t="s">
        <v>9324</v>
      </c>
      <c r="D26626" s="2">
        <v>47087.4</v>
      </c>
      <c r="E26626" s="3">
        <f t="shared" si="830"/>
        <v>2.1313082141009618E-4</v>
      </c>
      <c r="F26626" s="3">
        <f t="shared" si="831"/>
        <v>99.403667838420347</v>
      </c>
      <c r="G26626" t="s">
        <v>14473</v>
      </c>
    </row>
    <row r="26627" spans="1:7" x14ac:dyDescent="0.35">
      <c r="A26627" t="s">
        <v>3</v>
      </c>
      <c r="B26627" t="s">
        <v>8</v>
      </c>
      <c r="C26627" t="s">
        <v>5064</v>
      </c>
      <c r="D26627" s="2">
        <v>47084.03</v>
      </c>
      <c r="E26627" s="3">
        <f t="shared" ref="E26627:E26690" si="832">(D26627/$D$29638)*100</f>
        <v>2.1311556784187727E-4</v>
      </c>
      <c r="F26627" s="3">
        <f t="shared" si="831"/>
        <v>99.403880953988192</v>
      </c>
      <c r="G26627" t="s">
        <v>14473</v>
      </c>
    </row>
    <row r="26628" spans="1:7" x14ac:dyDescent="0.35">
      <c r="A26628" t="s">
        <v>3</v>
      </c>
      <c r="B26628" t="s">
        <v>40</v>
      </c>
      <c r="C26628" t="s">
        <v>4014</v>
      </c>
      <c r="D26628" s="2">
        <v>47082.18</v>
      </c>
      <c r="E26628" s="3">
        <f t="shared" si="832"/>
        <v>2.1310719422134165E-4</v>
      </c>
      <c r="F26628" s="3">
        <f t="shared" ref="F26628:F26691" si="833">E26628+F26627</f>
        <v>99.40409406118242</v>
      </c>
      <c r="G26628" t="s">
        <v>14473</v>
      </c>
    </row>
    <row r="26629" spans="1:7" x14ac:dyDescent="0.35">
      <c r="A26629" t="s">
        <v>10</v>
      </c>
      <c r="B26629" t="s">
        <v>6</v>
      </c>
      <c r="C26629" s="8" t="s">
        <v>3933</v>
      </c>
      <c r="D26629" s="2">
        <v>47081.78</v>
      </c>
      <c r="E26629" s="3">
        <f t="shared" si="832"/>
        <v>2.1310538370879339E-4</v>
      </c>
      <c r="F26629" s="3">
        <f t="shared" si="833"/>
        <v>99.404307166566127</v>
      </c>
      <c r="G26629" t="s">
        <v>14480</v>
      </c>
    </row>
    <row r="26630" spans="1:7" x14ac:dyDescent="0.35">
      <c r="A26630" t="s">
        <v>10</v>
      </c>
      <c r="B26630" t="s">
        <v>180</v>
      </c>
      <c r="C26630" t="s">
        <v>3888</v>
      </c>
      <c r="D26630" s="2">
        <v>47081.61</v>
      </c>
      <c r="E26630" s="3">
        <f t="shared" si="832"/>
        <v>2.1310461424096043E-4</v>
      </c>
      <c r="F26630" s="3">
        <f t="shared" si="833"/>
        <v>99.404520271180374</v>
      </c>
      <c r="G26630" t="s">
        <v>14480</v>
      </c>
    </row>
    <row r="26631" spans="1:7" x14ac:dyDescent="0.35">
      <c r="A26631" t="s">
        <v>3</v>
      </c>
      <c r="B26631" t="s">
        <v>6</v>
      </c>
      <c r="C26631" t="s">
        <v>13003</v>
      </c>
      <c r="D26631" s="2">
        <v>47081.279999999999</v>
      </c>
      <c r="E26631" s="3">
        <f t="shared" si="832"/>
        <v>2.1310312056810809E-4</v>
      </c>
      <c r="F26631" s="3">
        <f t="shared" si="833"/>
        <v>99.404733374300946</v>
      </c>
      <c r="G26631" t="s">
        <v>14473</v>
      </c>
    </row>
    <row r="26632" spans="1:7" x14ac:dyDescent="0.35">
      <c r="A26632" t="s">
        <v>10</v>
      </c>
      <c r="B26632" t="s">
        <v>33</v>
      </c>
      <c r="C26632" t="s">
        <v>7010</v>
      </c>
      <c r="D26632" s="2">
        <v>47080.18</v>
      </c>
      <c r="E26632" s="3">
        <f t="shared" si="832"/>
        <v>2.1309814165860043E-4</v>
      </c>
      <c r="F26632" s="3">
        <f t="shared" si="833"/>
        <v>99.404946472442603</v>
      </c>
      <c r="G26632" t="s">
        <v>14480</v>
      </c>
    </row>
    <row r="26633" spans="1:7" x14ac:dyDescent="0.35">
      <c r="A26633" t="s">
        <v>3</v>
      </c>
      <c r="B26633" t="s">
        <v>6</v>
      </c>
      <c r="C26633" s="8" t="s">
        <v>5045</v>
      </c>
      <c r="D26633" s="2">
        <v>47079.43</v>
      </c>
      <c r="E26633" s="3">
        <f t="shared" si="832"/>
        <v>2.130947469475725E-4</v>
      </c>
      <c r="F26633" s="3">
        <f t="shared" si="833"/>
        <v>99.405159567189557</v>
      </c>
      <c r="G26633" t="s">
        <v>14480</v>
      </c>
    </row>
    <row r="26634" spans="1:7" x14ac:dyDescent="0.35">
      <c r="A26634" t="s">
        <v>3</v>
      </c>
      <c r="B26634" t="s">
        <v>76</v>
      </c>
      <c r="C26634" t="s">
        <v>11655</v>
      </c>
      <c r="D26634" s="2">
        <v>47078.38</v>
      </c>
      <c r="E26634" s="3">
        <f t="shared" si="832"/>
        <v>2.1308999435213337E-4</v>
      </c>
      <c r="F26634" s="3">
        <f t="shared" si="833"/>
        <v>99.405372657183904</v>
      </c>
      <c r="G26634" t="s">
        <v>14473</v>
      </c>
    </row>
    <row r="26635" spans="1:7" x14ac:dyDescent="0.35">
      <c r="A26635" t="s">
        <v>10</v>
      </c>
      <c r="B26635" t="s">
        <v>6</v>
      </c>
      <c r="C26635" t="s">
        <v>4867</v>
      </c>
      <c r="D26635" s="2">
        <v>47077.5</v>
      </c>
      <c r="E26635" s="3">
        <f t="shared" si="832"/>
        <v>2.1308601122452722E-4</v>
      </c>
      <c r="F26635" s="3">
        <f t="shared" si="833"/>
        <v>99.405585743195132</v>
      </c>
      <c r="G26635" t="s">
        <v>14473</v>
      </c>
    </row>
    <row r="26636" spans="1:7" x14ac:dyDescent="0.35">
      <c r="A26636" t="s">
        <v>10</v>
      </c>
      <c r="B26636" t="s">
        <v>22</v>
      </c>
      <c r="C26636" t="s">
        <v>1156</v>
      </c>
      <c r="D26636" s="2">
        <v>47076.67</v>
      </c>
      <c r="E26636" s="3">
        <f t="shared" si="832"/>
        <v>2.1308225441098963E-4</v>
      </c>
      <c r="F26636" s="3">
        <f t="shared" si="833"/>
        <v>99.405798825449537</v>
      </c>
      <c r="G26636" t="s">
        <v>14473</v>
      </c>
    </row>
    <row r="26637" spans="1:7" x14ac:dyDescent="0.35">
      <c r="A26637" t="s">
        <v>10</v>
      </c>
      <c r="B26637" t="s">
        <v>18</v>
      </c>
      <c r="C26637" t="s">
        <v>6156</v>
      </c>
      <c r="D26637" s="2">
        <v>47068.37</v>
      </c>
      <c r="E26637" s="3">
        <f t="shared" si="832"/>
        <v>2.1304468627561364E-4</v>
      </c>
      <c r="F26637" s="3">
        <f t="shared" si="833"/>
        <v>99.406011870135814</v>
      </c>
      <c r="G26637" t="s">
        <v>14480</v>
      </c>
    </row>
    <row r="26638" spans="1:7" x14ac:dyDescent="0.35">
      <c r="A26638" t="s">
        <v>3</v>
      </c>
      <c r="B26638" t="s">
        <v>13</v>
      </c>
      <c r="C26638" t="s">
        <v>10586</v>
      </c>
      <c r="D26638" s="2">
        <v>47066.62</v>
      </c>
      <c r="E26638" s="3">
        <f t="shared" si="832"/>
        <v>2.1303676528321511E-4</v>
      </c>
      <c r="F26638" s="3">
        <f t="shared" si="833"/>
        <v>99.406224906901102</v>
      </c>
      <c r="G26638" t="s">
        <v>14473</v>
      </c>
    </row>
    <row r="26639" spans="1:7" x14ac:dyDescent="0.35">
      <c r="A26639" t="s">
        <v>3</v>
      </c>
      <c r="B26639" t="s">
        <v>83</v>
      </c>
      <c r="C26639" t="s">
        <v>10501</v>
      </c>
      <c r="D26639" s="2">
        <v>47066.5</v>
      </c>
      <c r="E26639" s="3">
        <f t="shared" si="832"/>
        <v>2.1303622212945063E-4</v>
      </c>
      <c r="F26639" s="3">
        <f t="shared" si="833"/>
        <v>99.406437943123237</v>
      </c>
      <c r="G26639" t="s">
        <v>14480</v>
      </c>
    </row>
    <row r="26640" spans="1:7" x14ac:dyDescent="0.35">
      <c r="A26640" t="s">
        <v>10</v>
      </c>
      <c r="B26640" t="s">
        <v>9</v>
      </c>
      <c r="C26640" s="8" t="s">
        <v>12074</v>
      </c>
      <c r="D26640" s="2">
        <v>47063.67</v>
      </c>
      <c r="E26640" s="3">
        <f t="shared" si="832"/>
        <v>2.1302341275317179E-4</v>
      </c>
      <c r="F26640" s="3">
        <f t="shared" si="833"/>
        <v>99.406650966535992</v>
      </c>
      <c r="G26640" t="s">
        <v>14480</v>
      </c>
    </row>
    <row r="26641" spans="1:7" x14ac:dyDescent="0.35">
      <c r="A26641" t="s">
        <v>10</v>
      </c>
      <c r="B26641" t="s">
        <v>9</v>
      </c>
      <c r="C26641" t="s">
        <v>11553</v>
      </c>
      <c r="D26641" s="2">
        <v>47061.14</v>
      </c>
      <c r="E26641" s="3">
        <f t="shared" si="832"/>
        <v>2.1301196126130418E-4</v>
      </c>
      <c r="F26641" s="3">
        <f t="shared" si="833"/>
        <v>99.406863978497256</v>
      </c>
      <c r="G26641" t="s">
        <v>14480</v>
      </c>
    </row>
    <row r="26642" spans="1:7" x14ac:dyDescent="0.35">
      <c r="A26642" t="s">
        <v>3</v>
      </c>
      <c r="B26642" t="s">
        <v>6</v>
      </c>
      <c r="C26642" t="s">
        <v>908</v>
      </c>
      <c r="D26642" s="2">
        <v>47053.38</v>
      </c>
      <c r="E26642" s="3">
        <f t="shared" si="832"/>
        <v>2.1297683731786828E-4</v>
      </c>
      <c r="F26642" s="3">
        <f t="shared" si="833"/>
        <v>99.407076955334574</v>
      </c>
      <c r="G26642" t="s">
        <v>14473</v>
      </c>
    </row>
    <row r="26643" spans="1:7" x14ac:dyDescent="0.35">
      <c r="A26643" t="s">
        <v>3</v>
      </c>
      <c r="B26643" t="s">
        <v>9</v>
      </c>
      <c r="C26643" s="8" t="s">
        <v>2434</v>
      </c>
      <c r="D26643" s="2">
        <v>47051</v>
      </c>
      <c r="E26643" s="3">
        <f t="shared" si="832"/>
        <v>2.1296606476820629E-4</v>
      </c>
      <c r="F26643" s="3">
        <f t="shared" si="833"/>
        <v>99.40728992139934</v>
      </c>
      <c r="G26643" t="s">
        <v>14480</v>
      </c>
    </row>
    <row r="26644" spans="1:7" x14ac:dyDescent="0.35">
      <c r="A26644" t="s">
        <v>3</v>
      </c>
      <c r="B26644" t="s">
        <v>55</v>
      </c>
      <c r="C26644" t="s">
        <v>543</v>
      </c>
      <c r="D26644" s="2">
        <v>47045.39</v>
      </c>
      <c r="E26644" s="3">
        <f t="shared" si="832"/>
        <v>2.1294067232971721E-4</v>
      </c>
      <c r="F26644" s="3">
        <f t="shared" si="833"/>
        <v>99.407502862071667</v>
      </c>
      <c r="G26644" t="s">
        <v>14473</v>
      </c>
    </row>
    <row r="26645" spans="1:7" x14ac:dyDescent="0.35">
      <c r="A26645" t="s">
        <v>10</v>
      </c>
      <c r="B26645" t="s">
        <v>6</v>
      </c>
      <c r="C26645" t="s">
        <v>6886</v>
      </c>
      <c r="D26645" s="2">
        <v>47043</v>
      </c>
      <c r="E26645" s="3">
        <f t="shared" si="832"/>
        <v>2.1292985451724147E-4</v>
      </c>
      <c r="F26645" s="3">
        <f t="shared" si="833"/>
        <v>99.407715791926179</v>
      </c>
      <c r="G26645" t="s">
        <v>14473</v>
      </c>
    </row>
    <row r="26646" spans="1:7" x14ac:dyDescent="0.35">
      <c r="A26646" t="s">
        <v>3</v>
      </c>
      <c r="B26646" t="s">
        <v>8</v>
      </c>
      <c r="C26646" s="8" t="s">
        <v>868</v>
      </c>
      <c r="D26646" s="2">
        <v>47041.91</v>
      </c>
      <c r="E26646" s="3">
        <f t="shared" si="832"/>
        <v>2.1292492087054751E-4</v>
      </c>
      <c r="F26646" s="3">
        <f t="shared" si="833"/>
        <v>99.407928716847053</v>
      </c>
      <c r="G26646" t="s">
        <v>14480</v>
      </c>
    </row>
    <row r="26647" spans="1:7" x14ac:dyDescent="0.35">
      <c r="A26647" t="s">
        <v>10</v>
      </c>
      <c r="B26647" t="s">
        <v>32</v>
      </c>
      <c r="C26647" t="s">
        <v>9909</v>
      </c>
      <c r="D26647" s="2">
        <v>47041.43</v>
      </c>
      <c r="E26647" s="3">
        <f t="shared" si="832"/>
        <v>2.1292274825548962E-4</v>
      </c>
      <c r="F26647" s="3">
        <f t="shared" si="833"/>
        <v>99.408141639595314</v>
      </c>
      <c r="G26647" t="s">
        <v>14473</v>
      </c>
    </row>
    <row r="26648" spans="1:7" x14ac:dyDescent="0.35">
      <c r="A26648" t="s">
        <v>3</v>
      </c>
      <c r="B26648" t="s">
        <v>9</v>
      </c>
      <c r="C26648" t="s">
        <v>4681</v>
      </c>
      <c r="D26648" s="2">
        <v>47038.59</v>
      </c>
      <c r="E26648" s="3">
        <f t="shared" si="832"/>
        <v>2.1290989361639708E-4</v>
      </c>
      <c r="F26648" s="3">
        <f t="shared" si="833"/>
        <v>99.408354549488934</v>
      </c>
      <c r="G26648" t="s">
        <v>14473</v>
      </c>
    </row>
    <row r="26649" spans="1:7" x14ac:dyDescent="0.35">
      <c r="A26649" t="s">
        <v>10</v>
      </c>
      <c r="B26649" t="s">
        <v>6</v>
      </c>
      <c r="C26649" t="s">
        <v>3547</v>
      </c>
      <c r="D26649" s="2">
        <v>47037.16</v>
      </c>
      <c r="E26649" s="3">
        <f t="shared" si="832"/>
        <v>2.1290342103403713E-4</v>
      </c>
      <c r="F26649" s="3">
        <f t="shared" si="833"/>
        <v>99.408567452909963</v>
      </c>
      <c r="G26649" t="s">
        <v>14473</v>
      </c>
    </row>
    <row r="26650" spans="1:7" x14ac:dyDescent="0.35">
      <c r="A26650" t="s">
        <v>3</v>
      </c>
      <c r="B26650" t="s">
        <v>200</v>
      </c>
      <c r="C26650" t="s">
        <v>7980</v>
      </c>
      <c r="D26650" s="2">
        <v>47034.59</v>
      </c>
      <c r="E26650" s="3">
        <f t="shared" si="832"/>
        <v>2.128917884909147E-4</v>
      </c>
      <c r="F26650" s="3">
        <f t="shared" si="833"/>
        <v>99.408780344698457</v>
      </c>
      <c r="G26650" t="s">
        <v>14473</v>
      </c>
    </row>
    <row r="26651" spans="1:7" x14ac:dyDescent="0.35">
      <c r="A26651" t="s">
        <v>10</v>
      </c>
      <c r="B26651" t="s">
        <v>6</v>
      </c>
      <c r="C26651" t="s">
        <v>7973</v>
      </c>
      <c r="D26651" s="2">
        <v>47031.86</v>
      </c>
      <c r="E26651" s="3">
        <f t="shared" si="832"/>
        <v>2.1287943174277295E-4</v>
      </c>
      <c r="F26651" s="3">
        <f t="shared" si="833"/>
        <v>99.408993224130199</v>
      </c>
      <c r="G26651" t="s">
        <v>14473</v>
      </c>
    </row>
    <row r="26652" spans="1:7" x14ac:dyDescent="0.35">
      <c r="A26652" t="s">
        <v>10</v>
      </c>
      <c r="B26652" t="s">
        <v>796</v>
      </c>
      <c r="C26652" t="s">
        <v>7088</v>
      </c>
      <c r="D26652" s="2">
        <v>47027.92</v>
      </c>
      <c r="E26652" s="3">
        <f t="shared" si="832"/>
        <v>2.1286159819417275E-4</v>
      </c>
      <c r="F26652" s="3">
        <f t="shared" si="833"/>
        <v>99.4092060857284</v>
      </c>
      <c r="G26652" t="s">
        <v>14473</v>
      </c>
    </row>
    <row r="26653" spans="1:7" x14ac:dyDescent="0.35">
      <c r="A26653" t="s">
        <v>3</v>
      </c>
      <c r="B26653" t="s">
        <v>9</v>
      </c>
      <c r="C26653" t="s">
        <v>11781</v>
      </c>
      <c r="D26653" s="2">
        <v>47027.02</v>
      </c>
      <c r="E26653" s="3">
        <f t="shared" si="832"/>
        <v>2.1285752454093922E-4</v>
      </c>
      <c r="F26653" s="3">
        <f t="shared" si="833"/>
        <v>99.409418943252945</v>
      </c>
      <c r="G26653" t="s">
        <v>14473</v>
      </c>
    </row>
    <row r="26654" spans="1:7" x14ac:dyDescent="0.35">
      <c r="A26654" t="s">
        <v>10</v>
      </c>
      <c r="B26654" t="s">
        <v>22</v>
      </c>
      <c r="C26654" t="s">
        <v>2696</v>
      </c>
      <c r="D26654" s="2">
        <v>47026.14</v>
      </c>
      <c r="E26654" s="3">
        <f t="shared" si="832"/>
        <v>2.128535414133331E-4</v>
      </c>
      <c r="F26654" s="3">
        <f t="shared" si="833"/>
        <v>99.409631796794358</v>
      </c>
      <c r="G26654" t="s">
        <v>14473</v>
      </c>
    </row>
    <row r="26655" spans="1:7" x14ac:dyDescent="0.35">
      <c r="A26655" t="s">
        <v>10</v>
      </c>
      <c r="B26655" t="s">
        <v>22</v>
      </c>
      <c r="C26655" t="s">
        <v>1112</v>
      </c>
      <c r="D26655" s="2">
        <v>47024.18</v>
      </c>
      <c r="E26655" s="3">
        <f t="shared" si="832"/>
        <v>2.1284466990184673E-4</v>
      </c>
      <c r="F26655" s="3">
        <f t="shared" si="833"/>
        <v>99.409844641464261</v>
      </c>
      <c r="G26655" t="s">
        <v>14480</v>
      </c>
    </row>
    <row r="26656" spans="1:7" x14ac:dyDescent="0.35">
      <c r="A26656" t="s">
        <v>3</v>
      </c>
      <c r="B26656" t="s">
        <v>13</v>
      </c>
      <c r="C26656" t="s">
        <v>5646</v>
      </c>
      <c r="D26656" s="2">
        <v>47015.98</v>
      </c>
      <c r="E26656" s="3">
        <f t="shared" si="832"/>
        <v>2.128075543946078E-4</v>
      </c>
      <c r="F26656" s="3">
        <f t="shared" si="833"/>
        <v>99.410057449018652</v>
      </c>
      <c r="G26656" t="s">
        <v>14480</v>
      </c>
    </row>
    <row r="26657" spans="1:7" x14ac:dyDescent="0.35">
      <c r="A26657" t="s">
        <v>10</v>
      </c>
      <c r="B26657" t="s">
        <v>33</v>
      </c>
      <c r="C26657" t="s">
        <v>2154</v>
      </c>
      <c r="D26657" s="2">
        <v>47015</v>
      </c>
      <c r="E26657" s="3">
        <f t="shared" si="832"/>
        <v>2.1280311863886459E-4</v>
      </c>
      <c r="F26657" s="3">
        <f t="shared" si="833"/>
        <v>99.410270252137295</v>
      </c>
      <c r="G26657" t="s">
        <v>14473</v>
      </c>
    </row>
    <row r="26658" spans="1:7" x14ac:dyDescent="0.35">
      <c r="A26658" t="s">
        <v>10</v>
      </c>
      <c r="B26658" t="s">
        <v>4</v>
      </c>
      <c r="C26658" t="s">
        <v>4245</v>
      </c>
      <c r="D26658" s="2">
        <v>47010.879999999997</v>
      </c>
      <c r="E26658" s="3">
        <f t="shared" si="832"/>
        <v>2.1278447035961767E-4</v>
      </c>
      <c r="F26658" s="3">
        <f t="shared" si="833"/>
        <v>99.410483036607658</v>
      </c>
      <c r="G26658" t="s">
        <v>14473</v>
      </c>
    </row>
    <row r="26659" spans="1:7" x14ac:dyDescent="0.35">
      <c r="A26659" t="s">
        <v>10</v>
      </c>
      <c r="B26659" t="s">
        <v>180</v>
      </c>
      <c r="C26659" t="s">
        <v>9766</v>
      </c>
      <c r="D26659" s="2">
        <v>47007.8</v>
      </c>
      <c r="E26659" s="3">
        <f t="shared" si="832"/>
        <v>2.1277052941299628E-4</v>
      </c>
      <c r="F26659" s="3">
        <f t="shared" si="833"/>
        <v>99.410695807137074</v>
      </c>
      <c r="G26659" t="s">
        <v>14480</v>
      </c>
    </row>
    <row r="26660" spans="1:7" x14ac:dyDescent="0.35">
      <c r="A26660" t="s">
        <v>3</v>
      </c>
      <c r="B26660" t="s">
        <v>9</v>
      </c>
      <c r="C26660" t="s">
        <v>6552</v>
      </c>
      <c r="D26660" s="2">
        <v>47007.37</v>
      </c>
      <c r="E26660" s="3">
        <f t="shared" si="832"/>
        <v>2.127685831120069E-4</v>
      </c>
      <c r="F26660" s="3">
        <f t="shared" si="833"/>
        <v>99.410908575720185</v>
      </c>
      <c r="G26660" t="s">
        <v>14480</v>
      </c>
    </row>
    <row r="26661" spans="1:7" x14ac:dyDescent="0.35">
      <c r="A26661" t="s">
        <v>3</v>
      </c>
      <c r="B26661" t="s">
        <v>8</v>
      </c>
      <c r="C26661" s="8" t="s">
        <v>4146</v>
      </c>
      <c r="D26661" s="2">
        <v>47002.96</v>
      </c>
      <c r="E26661" s="3">
        <f t="shared" si="832"/>
        <v>2.1274862221116252E-4</v>
      </c>
      <c r="F26661" s="3">
        <f t="shared" si="833"/>
        <v>99.411121324342403</v>
      </c>
      <c r="G26661" t="s">
        <v>14480</v>
      </c>
    </row>
    <row r="26662" spans="1:7" x14ac:dyDescent="0.35">
      <c r="A26662" t="s">
        <v>10</v>
      </c>
      <c r="B26662" t="s">
        <v>83</v>
      </c>
      <c r="C26662" s="6" t="s">
        <v>601</v>
      </c>
      <c r="D26662" s="2">
        <v>47002.25</v>
      </c>
      <c r="E26662" s="3">
        <f t="shared" si="832"/>
        <v>2.1274540855138941E-4</v>
      </c>
      <c r="F26662" s="3">
        <f t="shared" si="833"/>
        <v>99.41133406975095</v>
      </c>
      <c r="G26662" t="s">
        <v>14473</v>
      </c>
    </row>
    <row r="26663" spans="1:7" x14ac:dyDescent="0.35">
      <c r="A26663" t="s">
        <v>3</v>
      </c>
      <c r="B26663" t="s">
        <v>9</v>
      </c>
      <c r="C26663" t="s">
        <v>6460</v>
      </c>
      <c r="D26663" s="2">
        <v>47002</v>
      </c>
      <c r="E26663" s="3">
        <f t="shared" si="832"/>
        <v>2.1274427698104675E-4</v>
      </c>
      <c r="F26663" s="3">
        <f t="shared" si="833"/>
        <v>99.411546814027929</v>
      </c>
      <c r="G26663" t="s">
        <v>14473</v>
      </c>
    </row>
    <row r="26664" spans="1:7" x14ac:dyDescent="0.35">
      <c r="A26664" t="s">
        <v>3</v>
      </c>
      <c r="B26664" t="s">
        <v>16</v>
      </c>
      <c r="C26664" t="s">
        <v>9870</v>
      </c>
      <c r="D26664" s="2">
        <v>47000.25</v>
      </c>
      <c r="E26664" s="3">
        <f t="shared" si="832"/>
        <v>2.1273635598864819E-4</v>
      </c>
      <c r="F26664" s="3">
        <f t="shared" si="833"/>
        <v>99.41175955038392</v>
      </c>
      <c r="G26664" t="s">
        <v>14473</v>
      </c>
    </row>
    <row r="26665" spans="1:7" x14ac:dyDescent="0.35">
      <c r="A26665" t="s">
        <v>10</v>
      </c>
      <c r="B26665" t="s">
        <v>57</v>
      </c>
      <c r="C26665" t="s">
        <v>7893</v>
      </c>
      <c r="D26665" s="2">
        <v>47000</v>
      </c>
      <c r="E26665" s="3">
        <f t="shared" si="832"/>
        <v>2.1273522441830553E-4</v>
      </c>
      <c r="F26665" s="3">
        <f t="shared" si="833"/>
        <v>99.411972285608343</v>
      </c>
      <c r="G26665" t="s">
        <v>14473</v>
      </c>
    </row>
    <row r="26666" spans="1:7" x14ac:dyDescent="0.35">
      <c r="A26666" t="s">
        <v>10</v>
      </c>
      <c r="B26666" t="s">
        <v>6</v>
      </c>
      <c r="C26666" t="s">
        <v>14250</v>
      </c>
      <c r="D26666" s="2">
        <v>46997.919999999998</v>
      </c>
      <c r="E26666" s="3">
        <f t="shared" si="832"/>
        <v>2.1272580975305471E-4</v>
      </c>
      <c r="F26666" s="3">
        <f t="shared" si="833"/>
        <v>99.412185011418089</v>
      </c>
      <c r="G26666" t="s">
        <v>14480</v>
      </c>
    </row>
    <row r="26667" spans="1:7" x14ac:dyDescent="0.35">
      <c r="A26667" t="s">
        <v>3</v>
      </c>
      <c r="B26667" t="s">
        <v>40</v>
      </c>
      <c r="C26667" t="s">
        <v>548</v>
      </c>
      <c r="D26667" s="2">
        <v>46990.92</v>
      </c>
      <c r="E26667" s="3">
        <f t="shared" si="832"/>
        <v>2.1269412578346048E-4</v>
      </c>
      <c r="F26667" s="3">
        <f t="shared" si="833"/>
        <v>99.412397705543867</v>
      </c>
      <c r="G26667" t="s">
        <v>14473</v>
      </c>
    </row>
    <row r="26668" spans="1:7" x14ac:dyDescent="0.35">
      <c r="A26668" t="s">
        <v>10</v>
      </c>
      <c r="B26668" t="s">
        <v>200</v>
      </c>
      <c r="C26668" t="s">
        <v>201</v>
      </c>
      <c r="D26668" s="2">
        <v>46984.17</v>
      </c>
      <c r="E26668" s="3">
        <f t="shared" si="832"/>
        <v>2.1266357338420893E-4</v>
      </c>
      <c r="F26668" s="3">
        <f t="shared" si="833"/>
        <v>99.412610369117246</v>
      </c>
      <c r="G26668" t="s">
        <v>14473</v>
      </c>
    </row>
    <row r="26669" spans="1:7" x14ac:dyDescent="0.35">
      <c r="A26669" t="s">
        <v>10</v>
      </c>
      <c r="B26669" t="s">
        <v>9</v>
      </c>
      <c r="C26669" t="s">
        <v>2862</v>
      </c>
      <c r="D26669" s="2">
        <v>46976.42</v>
      </c>
      <c r="E26669" s="3">
        <f t="shared" si="832"/>
        <v>2.1262849470358677E-4</v>
      </c>
      <c r="F26669" s="3">
        <f t="shared" si="833"/>
        <v>99.412822997611954</v>
      </c>
      <c r="G26669" t="s">
        <v>14480</v>
      </c>
    </row>
    <row r="26670" spans="1:7" x14ac:dyDescent="0.35">
      <c r="A26670" t="s">
        <v>10</v>
      </c>
      <c r="B26670" t="s">
        <v>516</v>
      </c>
      <c r="C26670" t="s">
        <v>6714</v>
      </c>
      <c r="D26670" s="2">
        <v>46972.32</v>
      </c>
      <c r="E26670" s="3">
        <f t="shared" si="832"/>
        <v>2.1260993694996729E-4</v>
      </c>
      <c r="F26670" s="3">
        <f t="shared" si="833"/>
        <v>99.413035607548906</v>
      </c>
      <c r="G26670" t="s">
        <v>14473</v>
      </c>
    </row>
    <row r="26671" spans="1:7" x14ac:dyDescent="0.35">
      <c r="A26671" t="s">
        <v>10</v>
      </c>
      <c r="B26671" t="s">
        <v>15</v>
      </c>
      <c r="C26671" t="s">
        <v>2108</v>
      </c>
      <c r="D26671" s="2">
        <v>46967.67</v>
      </c>
      <c r="E26671" s="3">
        <f t="shared" si="832"/>
        <v>2.1258888974159398E-4</v>
      </c>
      <c r="F26671" s="3">
        <f t="shared" si="833"/>
        <v>99.413248196438644</v>
      </c>
      <c r="G26671" t="s">
        <v>14473</v>
      </c>
    </row>
    <row r="26672" spans="1:7" x14ac:dyDescent="0.35">
      <c r="A26672" t="s">
        <v>10</v>
      </c>
      <c r="B26672" t="s">
        <v>8</v>
      </c>
      <c r="C26672" t="s">
        <v>5893</v>
      </c>
      <c r="D26672" s="2">
        <v>46965.22</v>
      </c>
      <c r="E26672" s="3">
        <f t="shared" si="832"/>
        <v>2.1257780035223602E-4</v>
      </c>
      <c r="F26672" s="3">
        <f t="shared" si="833"/>
        <v>99.413460774238999</v>
      </c>
      <c r="G26672" t="s">
        <v>14480</v>
      </c>
    </row>
    <row r="26673" spans="1:7" x14ac:dyDescent="0.35">
      <c r="A26673" t="s">
        <v>3</v>
      </c>
      <c r="B26673" t="s">
        <v>122</v>
      </c>
      <c r="C26673" t="s">
        <v>8234</v>
      </c>
      <c r="D26673" s="2">
        <v>46962.9</v>
      </c>
      <c r="E26673" s="3">
        <f t="shared" si="832"/>
        <v>2.1256729937945622E-4</v>
      </c>
      <c r="F26673" s="3">
        <f t="shared" si="833"/>
        <v>99.413673341538384</v>
      </c>
      <c r="G26673" t="s">
        <v>14473</v>
      </c>
    </row>
    <row r="26674" spans="1:7" x14ac:dyDescent="0.35">
      <c r="A26674" t="s">
        <v>10</v>
      </c>
      <c r="B26674" t="s">
        <v>33</v>
      </c>
      <c r="C26674" s="8" t="s">
        <v>327</v>
      </c>
      <c r="D26674" s="2">
        <v>46961.1</v>
      </c>
      <c r="E26674" s="3">
        <f t="shared" si="832"/>
        <v>2.125591520729891E-4</v>
      </c>
      <c r="F26674" s="3">
        <f t="shared" si="833"/>
        <v>99.41388590069046</v>
      </c>
      <c r="G26674" t="s">
        <v>14480</v>
      </c>
    </row>
    <row r="26675" spans="1:7" x14ac:dyDescent="0.35">
      <c r="A26675" t="s">
        <v>3</v>
      </c>
      <c r="B26675" t="s">
        <v>18</v>
      </c>
      <c r="C26675" t="s">
        <v>11803</v>
      </c>
      <c r="D26675" s="2">
        <v>46958.57</v>
      </c>
      <c r="E26675" s="3">
        <f t="shared" si="832"/>
        <v>2.1254770058112151E-4</v>
      </c>
      <c r="F26675" s="3">
        <f t="shared" si="833"/>
        <v>99.414098448391044</v>
      </c>
      <c r="G26675" t="s">
        <v>14473</v>
      </c>
    </row>
    <row r="26676" spans="1:7" x14ac:dyDescent="0.35">
      <c r="A26676" t="s">
        <v>10</v>
      </c>
      <c r="B26676" t="s">
        <v>9</v>
      </c>
      <c r="C26676" t="s">
        <v>2310</v>
      </c>
      <c r="D26676" s="2">
        <v>46956.62</v>
      </c>
      <c r="E26676" s="3">
        <f t="shared" si="832"/>
        <v>2.1253887433244885E-4</v>
      </c>
      <c r="F26676" s="3">
        <f t="shared" si="833"/>
        <v>99.414310987265381</v>
      </c>
      <c r="G26676" t="s">
        <v>14473</v>
      </c>
    </row>
    <row r="26677" spans="1:7" x14ac:dyDescent="0.35">
      <c r="A26677" t="s">
        <v>3</v>
      </c>
      <c r="B26677" t="s">
        <v>9</v>
      </c>
      <c r="C26677" t="s">
        <v>6145</v>
      </c>
      <c r="D26677" s="2">
        <v>46956.42</v>
      </c>
      <c r="E26677" s="3">
        <f t="shared" si="832"/>
        <v>2.1253796907617472E-4</v>
      </c>
      <c r="F26677" s="3">
        <f t="shared" si="833"/>
        <v>99.414523525234458</v>
      </c>
      <c r="G26677" t="s">
        <v>14480</v>
      </c>
    </row>
    <row r="26678" spans="1:7" x14ac:dyDescent="0.35">
      <c r="A26678" t="s">
        <v>3</v>
      </c>
      <c r="B26678" t="s">
        <v>36</v>
      </c>
      <c r="C26678" t="s">
        <v>91</v>
      </c>
      <c r="D26678" s="2">
        <v>46956.37</v>
      </c>
      <c r="E26678" s="3">
        <f t="shared" si="832"/>
        <v>2.1253774276210619E-4</v>
      </c>
      <c r="F26678" s="3">
        <f t="shared" si="833"/>
        <v>99.414736062977227</v>
      </c>
      <c r="G26678" t="s">
        <v>14473</v>
      </c>
    </row>
    <row r="26679" spans="1:7" x14ac:dyDescent="0.35">
      <c r="A26679" t="s">
        <v>3</v>
      </c>
      <c r="B26679" t="s">
        <v>29</v>
      </c>
      <c r="C26679" t="s">
        <v>11112</v>
      </c>
      <c r="D26679" s="2">
        <v>46952.57</v>
      </c>
      <c r="E26679" s="3">
        <f t="shared" si="832"/>
        <v>2.1252054289289791E-4</v>
      </c>
      <c r="F26679" s="3">
        <f t="shared" si="833"/>
        <v>99.414948583520115</v>
      </c>
      <c r="G26679" t="s">
        <v>14473</v>
      </c>
    </row>
    <row r="26680" spans="1:7" x14ac:dyDescent="0.35">
      <c r="A26680" t="s">
        <v>10</v>
      </c>
      <c r="B26680" t="s">
        <v>95</v>
      </c>
      <c r="C26680" t="s">
        <v>7972</v>
      </c>
      <c r="D26680" s="2">
        <v>46951.95</v>
      </c>
      <c r="E26680" s="3">
        <f t="shared" si="832"/>
        <v>2.125177365984481E-4</v>
      </c>
      <c r="F26680" s="3">
        <f t="shared" si="833"/>
        <v>99.415161101256714</v>
      </c>
      <c r="G26680" t="s">
        <v>14473</v>
      </c>
    </row>
    <row r="26681" spans="1:7" x14ac:dyDescent="0.35">
      <c r="A26681" t="s">
        <v>10</v>
      </c>
      <c r="B26681" t="s">
        <v>8</v>
      </c>
      <c r="C26681" t="s">
        <v>1724</v>
      </c>
      <c r="D26681" s="2">
        <v>46950.42</v>
      </c>
      <c r="E26681" s="3">
        <f t="shared" si="832"/>
        <v>2.1251081138795111E-4</v>
      </c>
      <c r="F26681" s="3">
        <f t="shared" si="833"/>
        <v>99.415373612068109</v>
      </c>
      <c r="G26681" t="s">
        <v>14480</v>
      </c>
    </row>
    <row r="26682" spans="1:7" x14ac:dyDescent="0.35">
      <c r="A26682" t="s">
        <v>3</v>
      </c>
      <c r="B26682" t="s">
        <v>23</v>
      </c>
      <c r="C26682" t="s">
        <v>13712</v>
      </c>
      <c r="D26682" s="2">
        <v>46949.279999999999</v>
      </c>
      <c r="E26682" s="3">
        <f t="shared" si="832"/>
        <v>2.125056514271886E-4</v>
      </c>
      <c r="F26682" s="3">
        <f t="shared" si="833"/>
        <v>99.415586117719542</v>
      </c>
      <c r="G26682" t="s">
        <v>14480</v>
      </c>
    </row>
    <row r="26683" spans="1:7" x14ac:dyDescent="0.35">
      <c r="A26683" t="s">
        <v>3</v>
      </c>
      <c r="B26683" t="s">
        <v>6</v>
      </c>
      <c r="C26683" t="s">
        <v>13006</v>
      </c>
      <c r="D26683" s="2">
        <v>46948.14</v>
      </c>
      <c r="E26683" s="3">
        <f t="shared" si="832"/>
        <v>2.1250049146642614E-4</v>
      </c>
      <c r="F26683" s="3">
        <f t="shared" si="833"/>
        <v>99.415798618211014</v>
      </c>
      <c r="G26683" t="s">
        <v>14480</v>
      </c>
    </row>
    <row r="26684" spans="1:7" x14ac:dyDescent="0.35">
      <c r="A26684" t="s">
        <v>10</v>
      </c>
      <c r="B26684" t="s">
        <v>6</v>
      </c>
      <c r="C26684" t="s">
        <v>1016</v>
      </c>
      <c r="D26684" s="2">
        <v>46947.93</v>
      </c>
      <c r="E26684" s="3">
        <f t="shared" si="832"/>
        <v>2.1249954094733833E-4</v>
      </c>
      <c r="F26684" s="3">
        <f t="shared" si="833"/>
        <v>99.416011117751964</v>
      </c>
      <c r="G26684" t="s">
        <v>14473</v>
      </c>
    </row>
    <row r="26685" spans="1:7" x14ac:dyDescent="0.35">
      <c r="A26685" t="s">
        <v>10</v>
      </c>
      <c r="B26685" t="s">
        <v>76</v>
      </c>
      <c r="C26685" t="s">
        <v>8810</v>
      </c>
      <c r="D26685" s="2">
        <v>46947</v>
      </c>
      <c r="E26685" s="3">
        <f t="shared" si="832"/>
        <v>2.1249533150566362E-4</v>
      </c>
      <c r="F26685" s="3">
        <f t="shared" si="833"/>
        <v>99.416223613083474</v>
      </c>
      <c r="G26685" t="s">
        <v>14473</v>
      </c>
    </row>
    <row r="26686" spans="1:7" x14ac:dyDescent="0.35">
      <c r="A26686" t="s">
        <v>3</v>
      </c>
      <c r="B26686" t="s">
        <v>22</v>
      </c>
      <c r="C26686" t="s">
        <v>4007</v>
      </c>
      <c r="D26686" s="2">
        <v>46940</v>
      </c>
      <c r="E26686" s="3">
        <f t="shared" si="832"/>
        <v>2.1246364753606944E-4</v>
      </c>
      <c r="F26686" s="3">
        <f t="shared" si="833"/>
        <v>99.416436076731017</v>
      </c>
      <c r="G26686" t="s">
        <v>14473</v>
      </c>
    </row>
    <row r="26687" spans="1:7" x14ac:dyDescent="0.35">
      <c r="A26687" t="s">
        <v>10</v>
      </c>
      <c r="B26687" t="s">
        <v>29</v>
      </c>
      <c r="C26687" t="s">
        <v>10155</v>
      </c>
      <c r="D26687" s="2">
        <v>46933.01</v>
      </c>
      <c r="E26687" s="3">
        <f t="shared" si="832"/>
        <v>2.1243200882928895E-4</v>
      </c>
      <c r="F26687" s="3">
        <f t="shared" si="833"/>
        <v>99.41664850873984</v>
      </c>
      <c r="G26687" t="s">
        <v>14473</v>
      </c>
    </row>
    <row r="26688" spans="1:7" x14ac:dyDescent="0.35">
      <c r="A26688" t="s">
        <v>3</v>
      </c>
      <c r="B26688" t="s">
        <v>9</v>
      </c>
      <c r="C26688" t="s">
        <v>10818</v>
      </c>
      <c r="D26688" s="2">
        <v>46932.27</v>
      </c>
      <c r="E26688" s="3">
        <f t="shared" si="832"/>
        <v>2.1242865938107466E-4</v>
      </c>
      <c r="F26688" s="3">
        <f t="shared" si="833"/>
        <v>99.416860937399221</v>
      </c>
      <c r="G26688" t="s">
        <v>14473</v>
      </c>
    </row>
    <row r="26689" spans="1:7" x14ac:dyDescent="0.35">
      <c r="A26689" t="s">
        <v>10</v>
      </c>
      <c r="B26689" t="s">
        <v>8</v>
      </c>
      <c r="C26689" t="s">
        <v>8908</v>
      </c>
      <c r="D26689" s="2">
        <v>46918.91</v>
      </c>
      <c r="E26689" s="3">
        <f t="shared" si="832"/>
        <v>2.1236818826196344E-4</v>
      </c>
      <c r="F26689" s="3">
        <f t="shared" si="833"/>
        <v>99.417073305587479</v>
      </c>
      <c r="G26689" t="s">
        <v>14473</v>
      </c>
    </row>
    <row r="26690" spans="1:7" x14ac:dyDescent="0.35">
      <c r="A26690" t="s">
        <v>10</v>
      </c>
      <c r="B26690" t="s">
        <v>9</v>
      </c>
      <c r="C26690" s="8" t="s">
        <v>4478</v>
      </c>
      <c r="D26690" s="2">
        <v>46918.66</v>
      </c>
      <c r="E26690" s="3">
        <f t="shared" si="832"/>
        <v>2.1236705669162078E-4</v>
      </c>
      <c r="F26690" s="3">
        <f t="shared" si="833"/>
        <v>99.417285672644169</v>
      </c>
      <c r="G26690" t="s">
        <v>14480</v>
      </c>
    </row>
    <row r="26691" spans="1:7" x14ac:dyDescent="0.35">
      <c r="A26691" t="s">
        <v>3</v>
      </c>
      <c r="B26691" t="s">
        <v>22</v>
      </c>
      <c r="C26691" t="s">
        <v>9829</v>
      </c>
      <c r="D26691" s="2">
        <v>46918.33</v>
      </c>
      <c r="E26691" s="3">
        <f t="shared" ref="E26691:E26754" si="834">(D26691/$D$29638)*100</f>
        <v>2.1236556301876847E-4</v>
      </c>
      <c r="F26691" s="3">
        <f t="shared" si="833"/>
        <v>99.417498038207185</v>
      </c>
      <c r="G26691" t="s">
        <v>14473</v>
      </c>
    </row>
    <row r="26692" spans="1:7" x14ac:dyDescent="0.35">
      <c r="A26692" t="s">
        <v>3</v>
      </c>
      <c r="B26692" t="s">
        <v>180</v>
      </c>
      <c r="C26692" t="s">
        <v>4549</v>
      </c>
      <c r="D26692" s="2">
        <v>46906.73</v>
      </c>
      <c r="E26692" s="3">
        <f t="shared" si="834"/>
        <v>2.1231305815486951E-4</v>
      </c>
      <c r="F26692" s="3">
        <f t="shared" ref="F26692:F26755" si="835">E26692+F26691</f>
        <v>99.417710351265342</v>
      </c>
      <c r="G26692" t="s">
        <v>14480</v>
      </c>
    </row>
    <row r="26693" spans="1:7" x14ac:dyDescent="0.35">
      <c r="A26693" t="s">
        <v>10</v>
      </c>
      <c r="B26693" t="s">
        <v>13</v>
      </c>
      <c r="C26693" t="s">
        <v>6000</v>
      </c>
      <c r="D26693" s="2">
        <v>46900.99</v>
      </c>
      <c r="E26693" s="3">
        <f t="shared" si="834"/>
        <v>2.1228707729980219E-4</v>
      </c>
      <c r="F26693" s="3">
        <f t="shared" si="835"/>
        <v>99.417922638342645</v>
      </c>
      <c r="G26693" t="s">
        <v>14473</v>
      </c>
    </row>
    <row r="26694" spans="1:7" x14ac:dyDescent="0.35">
      <c r="A26694" t="s">
        <v>3</v>
      </c>
      <c r="B26694" t="s">
        <v>9</v>
      </c>
      <c r="C26694" t="s">
        <v>2994</v>
      </c>
      <c r="D26694" s="2">
        <v>46900.83</v>
      </c>
      <c r="E26694" s="3">
        <f t="shared" si="834"/>
        <v>2.1228635309478297E-4</v>
      </c>
      <c r="F26694" s="3">
        <f t="shared" si="835"/>
        <v>99.418134924695735</v>
      </c>
      <c r="G26694" t="s">
        <v>14473</v>
      </c>
    </row>
    <row r="26695" spans="1:7" x14ac:dyDescent="0.35">
      <c r="A26695" t="s">
        <v>3</v>
      </c>
      <c r="B26695" t="s">
        <v>139</v>
      </c>
      <c r="C26695" s="8" t="s">
        <v>868</v>
      </c>
      <c r="D26695" s="2">
        <v>46900.2</v>
      </c>
      <c r="E26695" s="3">
        <f t="shared" si="834"/>
        <v>2.1228350153751943E-4</v>
      </c>
      <c r="F26695" s="3">
        <f t="shared" si="835"/>
        <v>99.418347208197275</v>
      </c>
      <c r="G26695" t="s">
        <v>14480</v>
      </c>
    </row>
    <row r="26696" spans="1:7" x14ac:dyDescent="0.35">
      <c r="A26696" t="s">
        <v>3</v>
      </c>
      <c r="B26696" t="s">
        <v>32</v>
      </c>
      <c r="C26696" t="s">
        <v>7404</v>
      </c>
      <c r="D26696" s="2">
        <v>46899.23</v>
      </c>
      <c r="E26696" s="3">
        <f t="shared" si="834"/>
        <v>2.1227911104458998E-4</v>
      </c>
      <c r="F26696" s="3">
        <f t="shared" si="835"/>
        <v>99.418559487308315</v>
      </c>
      <c r="G26696" t="s">
        <v>14473</v>
      </c>
    </row>
    <row r="26697" spans="1:7" x14ac:dyDescent="0.35">
      <c r="A26697" t="s">
        <v>10</v>
      </c>
      <c r="B26697" t="s">
        <v>9</v>
      </c>
      <c r="C26697" t="s">
        <v>7201</v>
      </c>
      <c r="D26697" s="2">
        <v>46896</v>
      </c>
      <c r="E26697" s="3">
        <f t="shared" si="834"/>
        <v>2.1226449115576291E-4</v>
      </c>
      <c r="F26697" s="3">
        <f t="shared" si="835"/>
        <v>99.418771751799468</v>
      </c>
      <c r="G26697" t="s">
        <v>14480</v>
      </c>
    </row>
    <row r="26698" spans="1:7" x14ac:dyDescent="0.35">
      <c r="A26698" t="s">
        <v>10</v>
      </c>
      <c r="B26698" t="s">
        <v>29</v>
      </c>
      <c r="C26698" t="s">
        <v>2455</v>
      </c>
      <c r="D26698" s="2">
        <v>46893.45</v>
      </c>
      <c r="E26698" s="3">
        <f t="shared" si="834"/>
        <v>2.1225294913826789E-4</v>
      </c>
      <c r="F26698" s="3">
        <f t="shared" si="835"/>
        <v>99.418984004748609</v>
      </c>
      <c r="G26698" t="s">
        <v>14473</v>
      </c>
    </row>
    <row r="26699" spans="1:7" x14ac:dyDescent="0.35">
      <c r="A26699" t="s">
        <v>3</v>
      </c>
      <c r="B26699" t="s">
        <v>977</v>
      </c>
      <c r="C26699" t="s">
        <v>3293</v>
      </c>
      <c r="D26699" s="2">
        <v>46892.86</v>
      </c>
      <c r="E26699" s="3">
        <f t="shared" si="834"/>
        <v>2.1225027863225923E-4</v>
      </c>
      <c r="F26699" s="3">
        <f t="shared" si="835"/>
        <v>99.419196255027245</v>
      </c>
      <c r="G26699" t="s">
        <v>14473</v>
      </c>
    </row>
    <row r="26700" spans="1:7" x14ac:dyDescent="0.35">
      <c r="A26700" t="s">
        <v>10</v>
      </c>
      <c r="B26700" t="s">
        <v>180</v>
      </c>
      <c r="C26700" t="s">
        <v>9157</v>
      </c>
      <c r="D26700" s="2">
        <v>46890.71</v>
      </c>
      <c r="E26700" s="3">
        <f t="shared" si="834"/>
        <v>2.1224054712731244E-4</v>
      </c>
      <c r="F26700" s="3">
        <f t="shared" si="835"/>
        <v>99.419408495574373</v>
      </c>
      <c r="G26700" t="s">
        <v>14480</v>
      </c>
    </row>
    <row r="26701" spans="1:7" x14ac:dyDescent="0.35">
      <c r="A26701" t="s">
        <v>10</v>
      </c>
      <c r="B26701" t="s">
        <v>166</v>
      </c>
      <c r="C26701" t="s">
        <v>1088</v>
      </c>
      <c r="D26701" s="2">
        <v>46890.48</v>
      </c>
      <c r="E26701" s="3">
        <f t="shared" si="834"/>
        <v>2.1223950608259719E-4</v>
      </c>
      <c r="F26701" s="3">
        <f t="shared" si="835"/>
        <v>99.419620735080457</v>
      </c>
      <c r="G26701" t="s">
        <v>14473</v>
      </c>
    </row>
    <row r="26702" spans="1:7" x14ac:dyDescent="0.35">
      <c r="A26702" t="s">
        <v>10</v>
      </c>
      <c r="B26702" t="s">
        <v>11</v>
      </c>
      <c r="C26702" t="s">
        <v>3897</v>
      </c>
      <c r="D26702" s="2">
        <v>46889.7</v>
      </c>
      <c r="E26702" s="3">
        <f t="shared" si="834"/>
        <v>2.1223597558312811E-4</v>
      </c>
      <c r="F26702" s="3">
        <f t="shared" si="835"/>
        <v>99.419832971056039</v>
      </c>
      <c r="G26702" t="s">
        <v>14473</v>
      </c>
    </row>
    <row r="26703" spans="1:7" x14ac:dyDescent="0.35">
      <c r="A26703" t="s">
        <v>3</v>
      </c>
      <c r="B26703" t="s">
        <v>6</v>
      </c>
      <c r="C26703" t="s">
        <v>11071</v>
      </c>
      <c r="D26703" s="2">
        <v>46886.1</v>
      </c>
      <c r="E26703" s="3">
        <f t="shared" si="834"/>
        <v>2.1221968097019395E-4</v>
      </c>
      <c r="F26703" s="3">
        <f t="shared" si="835"/>
        <v>99.420045190737014</v>
      </c>
      <c r="G26703" t="s">
        <v>14480</v>
      </c>
    </row>
    <row r="26704" spans="1:7" x14ac:dyDescent="0.35">
      <c r="A26704" t="s">
        <v>3</v>
      </c>
      <c r="B26704" t="s">
        <v>22</v>
      </c>
      <c r="C26704" t="s">
        <v>1112</v>
      </c>
      <c r="D26704" s="2">
        <v>46877.05</v>
      </c>
      <c r="E26704" s="3">
        <f t="shared" si="834"/>
        <v>2.1217871812379005E-4</v>
      </c>
      <c r="F26704" s="3">
        <f t="shared" si="835"/>
        <v>99.420257369455143</v>
      </c>
      <c r="G26704" t="s">
        <v>14480</v>
      </c>
    </row>
    <row r="26705" spans="1:7" x14ac:dyDescent="0.35">
      <c r="A26705" t="s">
        <v>10</v>
      </c>
      <c r="B26705" t="s">
        <v>18</v>
      </c>
      <c r="C26705" t="s">
        <v>517</v>
      </c>
      <c r="D26705" s="2">
        <v>46874.68</v>
      </c>
      <c r="E26705" s="3">
        <f t="shared" si="834"/>
        <v>2.1216799083694169E-4</v>
      </c>
      <c r="F26705" s="3">
        <f t="shared" si="835"/>
        <v>99.420469537445982</v>
      </c>
      <c r="G26705" t="s">
        <v>14473</v>
      </c>
    </row>
    <row r="26706" spans="1:7" x14ac:dyDescent="0.35">
      <c r="A26706" t="s">
        <v>3</v>
      </c>
      <c r="B26706" t="s">
        <v>9</v>
      </c>
      <c r="C26706" t="s">
        <v>1123</v>
      </c>
      <c r="D26706" s="2">
        <v>46873.64</v>
      </c>
      <c r="E26706" s="3">
        <f t="shared" si="834"/>
        <v>2.1216328350431626E-4</v>
      </c>
      <c r="F26706" s="3">
        <f t="shared" si="835"/>
        <v>99.420681700729489</v>
      </c>
      <c r="G26706" t="s">
        <v>14480</v>
      </c>
    </row>
    <row r="26707" spans="1:7" x14ac:dyDescent="0.35">
      <c r="A26707" t="s">
        <v>10</v>
      </c>
      <c r="B26707" t="s">
        <v>37</v>
      </c>
      <c r="C26707" t="s">
        <v>11279</v>
      </c>
      <c r="D26707" s="2">
        <v>46873.61</v>
      </c>
      <c r="E26707" s="3">
        <f t="shared" si="834"/>
        <v>2.1216314771587512E-4</v>
      </c>
      <c r="F26707" s="3">
        <f t="shared" si="835"/>
        <v>99.420893863877211</v>
      </c>
      <c r="G26707" t="s">
        <v>14473</v>
      </c>
    </row>
    <row r="26708" spans="1:7" x14ac:dyDescent="0.35">
      <c r="A26708" t="s">
        <v>3</v>
      </c>
      <c r="B26708" t="s">
        <v>6</v>
      </c>
      <c r="C26708" t="s">
        <v>5893</v>
      </c>
      <c r="D26708" s="2">
        <v>46872.61</v>
      </c>
      <c r="E26708" s="3">
        <f t="shared" si="834"/>
        <v>2.1215862143450455E-4</v>
      </c>
      <c r="F26708" s="3">
        <f t="shared" si="835"/>
        <v>99.421106022498648</v>
      </c>
      <c r="G26708" t="s">
        <v>14480</v>
      </c>
    </row>
    <row r="26709" spans="1:7" x14ac:dyDescent="0.35">
      <c r="A26709" t="s">
        <v>10</v>
      </c>
      <c r="B26709" t="s">
        <v>200</v>
      </c>
      <c r="C26709" t="s">
        <v>2452</v>
      </c>
      <c r="D26709" s="2">
        <v>46870.37</v>
      </c>
      <c r="E26709" s="3">
        <f t="shared" si="834"/>
        <v>2.121484825642344E-4</v>
      </c>
      <c r="F26709" s="3">
        <f t="shared" si="835"/>
        <v>99.421318170981209</v>
      </c>
      <c r="G26709" t="s">
        <v>14473</v>
      </c>
    </row>
    <row r="26710" spans="1:7" x14ac:dyDescent="0.35">
      <c r="A26710" t="s">
        <v>10</v>
      </c>
      <c r="B26710" t="s">
        <v>6</v>
      </c>
      <c r="C26710" t="s">
        <v>954</v>
      </c>
      <c r="D26710" s="2">
        <v>46860.03</v>
      </c>
      <c r="E26710" s="3">
        <f t="shared" si="834"/>
        <v>2.1210168081486235E-4</v>
      </c>
      <c r="F26710" s="3">
        <f t="shared" si="835"/>
        <v>99.421530272662025</v>
      </c>
      <c r="G26710" t="s">
        <v>14473</v>
      </c>
    </row>
    <row r="26711" spans="1:7" x14ac:dyDescent="0.35">
      <c r="A26711" t="s">
        <v>3</v>
      </c>
      <c r="B26711" t="s">
        <v>9</v>
      </c>
      <c r="C26711" t="s">
        <v>496</v>
      </c>
      <c r="D26711" s="2">
        <v>46858.77</v>
      </c>
      <c r="E26711" s="3">
        <f t="shared" si="834"/>
        <v>2.1209597770033541E-4</v>
      </c>
      <c r="F26711" s="3">
        <f t="shared" si="835"/>
        <v>99.421742368639727</v>
      </c>
      <c r="G26711" t="s">
        <v>14480</v>
      </c>
    </row>
    <row r="26712" spans="1:7" x14ac:dyDescent="0.35">
      <c r="A26712" t="s">
        <v>3</v>
      </c>
      <c r="B26712" t="s">
        <v>9</v>
      </c>
      <c r="C26712" t="s">
        <v>7937</v>
      </c>
      <c r="D26712" s="2">
        <v>46856.54</v>
      </c>
      <c r="E26712" s="3">
        <f t="shared" si="834"/>
        <v>2.1208588409287894E-4</v>
      </c>
      <c r="F26712" s="3">
        <f t="shared" si="835"/>
        <v>99.421954454523814</v>
      </c>
      <c r="G26712" t="s">
        <v>14473</v>
      </c>
    </row>
    <row r="26713" spans="1:7" x14ac:dyDescent="0.35">
      <c r="A26713" t="s">
        <v>3</v>
      </c>
      <c r="B26713" t="s">
        <v>8</v>
      </c>
      <c r="C26713" t="s">
        <v>3565</v>
      </c>
      <c r="D26713" s="2">
        <v>46850</v>
      </c>
      <c r="E26713" s="3">
        <f t="shared" si="834"/>
        <v>2.1205628221271521E-4</v>
      </c>
      <c r="F26713" s="3">
        <f t="shared" si="835"/>
        <v>99.422166510806022</v>
      </c>
      <c r="G26713" t="s">
        <v>14473</v>
      </c>
    </row>
    <row r="26714" spans="1:7" x14ac:dyDescent="0.35">
      <c r="A26714" t="s">
        <v>10</v>
      </c>
      <c r="B26714" t="s">
        <v>8</v>
      </c>
      <c r="C26714" t="s">
        <v>102</v>
      </c>
      <c r="D26714" s="2">
        <v>46847.3</v>
      </c>
      <c r="E26714" s="3">
        <f t="shared" si="834"/>
        <v>2.1204406125301461E-4</v>
      </c>
      <c r="F26714" s="3">
        <f t="shared" si="835"/>
        <v>99.422378554867279</v>
      </c>
      <c r="G26714" t="s">
        <v>14480</v>
      </c>
    </row>
    <row r="26715" spans="1:7" x14ac:dyDescent="0.35">
      <c r="A26715" t="s">
        <v>10</v>
      </c>
      <c r="B26715" t="s">
        <v>29</v>
      </c>
      <c r="C26715" t="s">
        <v>2289</v>
      </c>
      <c r="D26715" s="2">
        <v>46844.51</v>
      </c>
      <c r="E26715" s="3">
        <f t="shared" si="834"/>
        <v>2.1203143292799063E-4</v>
      </c>
      <c r="F26715" s="3">
        <f t="shared" si="835"/>
        <v>99.422590586300203</v>
      </c>
      <c r="G26715" t="s">
        <v>14473</v>
      </c>
    </row>
    <row r="26716" spans="1:7" x14ac:dyDescent="0.35">
      <c r="A26716" t="s">
        <v>10</v>
      </c>
      <c r="B26716" t="s">
        <v>6</v>
      </c>
      <c r="C26716" t="s">
        <v>104</v>
      </c>
      <c r="D26716" s="2">
        <v>46836.5</v>
      </c>
      <c r="E26716" s="3">
        <f t="shared" si="834"/>
        <v>2.119951774142121E-4</v>
      </c>
      <c r="F26716" s="3">
        <f t="shared" si="835"/>
        <v>99.422802581477612</v>
      </c>
      <c r="G26716" t="s">
        <v>14473</v>
      </c>
    </row>
    <row r="26717" spans="1:7" x14ac:dyDescent="0.35">
      <c r="A26717" t="s">
        <v>3</v>
      </c>
      <c r="B26717" t="s">
        <v>36</v>
      </c>
      <c r="C26717" t="s">
        <v>100</v>
      </c>
      <c r="D26717" s="2">
        <v>46835.360000000001</v>
      </c>
      <c r="E26717" s="3">
        <f t="shared" si="834"/>
        <v>2.1199001745344961E-4</v>
      </c>
      <c r="F26717" s="3">
        <f t="shared" si="835"/>
        <v>99.423014571495059</v>
      </c>
      <c r="G26717" t="s">
        <v>14473</v>
      </c>
    </row>
    <row r="26718" spans="1:7" x14ac:dyDescent="0.35">
      <c r="A26718" t="s">
        <v>10</v>
      </c>
      <c r="B26718" t="s">
        <v>9</v>
      </c>
      <c r="C26718" t="s">
        <v>6275</v>
      </c>
      <c r="D26718" s="2">
        <v>46835</v>
      </c>
      <c r="E26718" s="3">
        <f t="shared" si="834"/>
        <v>2.119883879921562E-4</v>
      </c>
      <c r="F26718" s="3">
        <f t="shared" si="835"/>
        <v>99.423226559883048</v>
      </c>
      <c r="G26718" t="s">
        <v>14473</v>
      </c>
    </row>
    <row r="26719" spans="1:7" x14ac:dyDescent="0.35">
      <c r="A26719" t="s">
        <v>3</v>
      </c>
      <c r="B26719" t="s">
        <v>22</v>
      </c>
      <c r="C26719" t="s">
        <v>3305</v>
      </c>
      <c r="D26719" s="2">
        <v>46834.46</v>
      </c>
      <c r="E26719" s="3">
        <f t="shared" si="834"/>
        <v>2.1198594380021605E-4</v>
      </c>
      <c r="F26719" s="3">
        <f t="shared" si="835"/>
        <v>99.423438545826855</v>
      </c>
      <c r="G26719" t="s">
        <v>14473</v>
      </c>
    </row>
    <row r="26720" spans="1:7" x14ac:dyDescent="0.35">
      <c r="A26720" t="s">
        <v>10</v>
      </c>
      <c r="B26720" t="s">
        <v>9</v>
      </c>
      <c r="C26720" t="s">
        <v>4717</v>
      </c>
      <c r="D26720" s="2">
        <v>46833.23</v>
      </c>
      <c r="E26720" s="3">
        <f t="shared" si="834"/>
        <v>2.119803764741302E-4</v>
      </c>
      <c r="F26720" s="3">
        <f t="shared" si="835"/>
        <v>99.423650526203332</v>
      </c>
      <c r="G26720" t="s">
        <v>14473</v>
      </c>
    </row>
    <row r="26721" spans="1:7" x14ac:dyDescent="0.35">
      <c r="A26721" t="s">
        <v>10</v>
      </c>
      <c r="B26721" t="s">
        <v>32</v>
      </c>
      <c r="C26721" t="s">
        <v>9735</v>
      </c>
      <c r="D26721" s="2">
        <v>46828.66</v>
      </c>
      <c r="E26721" s="3">
        <f t="shared" si="834"/>
        <v>2.119596913682666E-4</v>
      </c>
      <c r="F26721" s="3">
        <f t="shared" si="835"/>
        <v>99.423862485894702</v>
      </c>
      <c r="G26721" t="s">
        <v>14473</v>
      </c>
    </row>
    <row r="26722" spans="1:7" x14ac:dyDescent="0.35">
      <c r="A26722" t="s">
        <v>3</v>
      </c>
      <c r="B26722" t="s">
        <v>18</v>
      </c>
      <c r="C26722" t="s">
        <v>10328</v>
      </c>
      <c r="D26722" s="2">
        <v>46823.3</v>
      </c>
      <c r="E26722" s="3">
        <f t="shared" si="834"/>
        <v>2.1193543050012015E-4</v>
      </c>
      <c r="F26722" s="3">
        <f t="shared" si="835"/>
        <v>99.424074421325201</v>
      </c>
      <c r="G26722" t="s">
        <v>14480</v>
      </c>
    </row>
    <row r="26723" spans="1:7" x14ac:dyDescent="0.35">
      <c r="A26723" t="s">
        <v>10</v>
      </c>
      <c r="B26723" t="s">
        <v>73</v>
      </c>
      <c r="C26723" t="s">
        <v>4197</v>
      </c>
      <c r="D26723" s="2">
        <v>46823.23</v>
      </c>
      <c r="E26723" s="3">
        <f t="shared" si="834"/>
        <v>2.1193511366042421E-4</v>
      </c>
      <c r="F26723" s="3">
        <f t="shared" si="835"/>
        <v>99.424286356438856</v>
      </c>
      <c r="G26723" t="s">
        <v>14473</v>
      </c>
    </row>
    <row r="26724" spans="1:7" x14ac:dyDescent="0.35">
      <c r="A26724" t="s">
        <v>3</v>
      </c>
      <c r="B26724" t="s">
        <v>180</v>
      </c>
      <c r="C26724" t="s">
        <v>6563</v>
      </c>
      <c r="D26724" s="2">
        <v>46818.38</v>
      </c>
      <c r="E26724" s="3">
        <f t="shared" si="834"/>
        <v>2.1191316119577674E-4</v>
      </c>
      <c r="F26724" s="3">
        <f t="shared" si="835"/>
        <v>99.424498269600051</v>
      </c>
      <c r="G26724" t="s">
        <v>14480</v>
      </c>
    </row>
    <row r="26725" spans="1:7" x14ac:dyDescent="0.35">
      <c r="A26725" t="s">
        <v>10</v>
      </c>
      <c r="B26725" t="s">
        <v>13</v>
      </c>
      <c r="C26725" t="s">
        <v>1278</v>
      </c>
      <c r="D26725" s="2">
        <v>46817.66</v>
      </c>
      <c r="E26725" s="3">
        <f t="shared" si="834"/>
        <v>2.1190990227318993E-4</v>
      </c>
      <c r="F26725" s="3">
        <f t="shared" si="835"/>
        <v>99.424710179502327</v>
      </c>
      <c r="G26725" t="s">
        <v>14473</v>
      </c>
    </row>
    <row r="26726" spans="1:7" x14ac:dyDescent="0.35">
      <c r="A26726" t="s">
        <v>3</v>
      </c>
      <c r="B26726" t="s">
        <v>28</v>
      </c>
      <c r="C26726" t="s">
        <v>12516</v>
      </c>
      <c r="D26726" s="2">
        <v>46814.84</v>
      </c>
      <c r="E26726" s="3">
        <f t="shared" si="834"/>
        <v>2.1189713815972483E-4</v>
      </c>
      <c r="F26726" s="3">
        <f t="shared" si="835"/>
        <v>99.424922076640485</v>
      </c>
      <c r="G26726" t="s">
        <v>14480</v>
      </c>
    </row>
    <row r="26727" spans="1:7" x14ac:dyDescent="0.35">
      <c r="A26727" t="s">
        <v>10</v>
      </c>
      <c r="B26727" t="s">
        <v>20</v>
      </c>
      <c r="C26727" s="8" t="s">
        <v>1083</v>
      </c>
      <c r="D26727" s="2">
        <v>46800.480000000003</v>
      </c>
      <c r="E26727" s="3">
        <f t="shared" si="834"/>
        <v>2.1183214075924301E-4</v>
      </c>
      <c r="F26727" s="3">
        <f t="shared" si="835"/>
        <v>99.425133908781248</v>
      </c>
      <c r="G26727" t="s">
        <v>14480</v>
      </c>
    </row>
    <row r="26728" spans="1:7" x14ac:dyDescent="0.35">
      <c r="A26728" t="s">
        <v>10</v>
      </c>
      <c r="B26728" t="s">
        <v>134</v>
      </c>
      <c r="C26728" t="s">
        <v>759</v>
      </c>
      <c r="D26728" s="2">
        <v>46800</v>
      </c>
      <c r="E26728" s="3">
        <f t="shared" si="834"/>
        <v>2.1182996814418509E-4</v>
      </c>
      <c r="F26728" s="3">
        <f t="shared" si="835"/>
        <v>99.4253457387494</v>
      </c>
      <c r="G26728" t="s">
        <v>14480</v>
      </c>
    </row>
    <row r="26729" spans="1:7" x14ac:dyDescent="0.35">
      <c r="A26729" t="s">
        <v>10</v>
      </c>
      <c r="B26729" t="s">
        <v>76</v>
      </c>
      <c r="C26729" t="s">
        <v>1317</v>
      </c>
      <c r="D26729" s="2">
        <v>46798</v>
      </c>
      <c r="E26729" s="3">
        <f t="shared" si="834"/>
        <v>2.1182091558144387E-4</v>
      </c>
      <c r="F26729" s="3">
        <f t="shared" si="835"/>
        <v>99.425557559664981</v>
      </c>
      <c r="G26729" t="s">
        <v>14480</v>
      </c>
    </row>
    <row r="26730" spans="1:7" x14ac:dyDescent="0.35">
      <c r="A26730" t="s">
        <v>10</v>
      </c>
      <c r="B26730" t="s">
        <v>36</v>
      </c>
      <c r="C26730" s="7" t="s">
        <v>1505</v>
      </c>
      <c r="D26730" s="2">
        <v>46797.22</v>
      </c>
      <c r="E26730" s="3">
        <f t="shared" si="834"/>
        <v>2.1181738508197485E-4</v>
      </c>
      <c r="F26730" s="3">
        <f t="shared" si="835"/>
        <v>99.425769377050059</v>
      </c>
      <c r="G26730" t="s">
        <v>14480</v>
      </c>
    </row>
    <row r="26731" spans="1:7" x14ac:dyDescent="0.35">
      <c r="A26731" t="s">
        <v>10</v>
      </c>
      <c r="B26731" t="s">
        <v>29</v>
      </c>
      <c r="C26731" t="s">
        <v>9042</v>
      </c>
      <c r="D26731" s="2">
        <v>46796.93</v>
      </c>
      <c r="E26731" s="3">
        <f t="shared" si="834"/>
        <v>2.1181607246037736E-4</v>
      </c>
      <c r="F26731" s="3">
        <f t="shared" si="835"/>
        <v>99.425981193122524</v>
      </c>
      <c r="G26731" t="s">
        <v>14473</v>
      </c>
    </row>
    <row r="26732" spans="1:7" x14ac:dyDescent="0.35">
      <c r="A26732" t="s">
        <v>3</v>
      </c>
      <c r="B26732" t="s">
        <v>13</v>
      </c>
      <c r="C26732" t="s">
        <v>8267</v>
      </c>
      <c r="D26732" s="2">
        <v>46795.72</v>
      </c>
      <c r="E26732" s="3">
        <f t="shared" si="834"/>
        <v>2.1181059565991895E-4</v>
      </c>
      <c r="F26732" s="3">
        <f t="shared" si="835"/>
        <v>99.426193003718183</v>
      </c>
      <c r="G26732" t="s">
        <v>14480</v>
      </c>
    </row>
    <row r="26733" spans="1:7" x14ac:dyDescent="0.35">
      <c r="A26733" t="s">
        <v>10</v>
      </c>
      <c r="B26733" t="s">
        <v>13</v>
      </c>
      <c r="C26733" t="s">
        <v>8768</v>
      </c>
      <c r="D26733" s="2">
        <v>46795.34</v>
      </c>
      <c r="E26733" s="3">
        <f t="shared" si="834"/>
        <v>2.118088756729981E-4</v>
      </c>
      <c r="F26733" s="3">
        <f t="shared" si="835"/>
        <v>99.426404812593859</v>
      </c>
      <c r="G26733" t="s">
        <v>14473</v>
      </c>
    </row>
    <row r="26734" spans="1:7" x14ac:dyDescent="0.35">
      <c r="A26734" t="s">
        <v>10</v>
      </c>
      <c r="B26734" t="s">
        <v>37</v>
      </c>
      <c r="C26734" s="8" t="s">
        <v>835</v>
      </c>
      <c r="D26734" s="2">
        <v>46794.68</v>
      </c>
      <c r="E26734" s="3">
        <f t="shared" si="834"/>
        <v>2.118058883272935E-4</v>
      </c>
      <c r="F26734" s="3">
        <f t="shared" si="835"/>
        <v>99.426616618482186</v>
      </c>
      <c r="G26734" t="s">
        <v>14480</v>
      </c>
    </row>
    <row r="26735" spans="1:7" x14ac:dyDescent="0.35">
      <c r="A26735" t="s">
        <v>3</v>
      </c>
      <c r="B26735" t="s">
        <v>40</v>
      </c>
      <c r="C26735" t="s">
        <v>3106</v>
      </c>
      <c r="D26735" s="2">
        <v>46794.61</v>
      </c>
      <c r="E26735" s="3">
        <f t="shared" si="834"/>
        <v>2.1180557148759758E-4</v>
      </c>
      <c r="F26735" s="3">
        <f t="shared" si="835"/>
        <v>99.426828424053667</v>
      </c>
      <c r="G26735" t="s">
        <v>14473</v>
      </c>
    </row>
    <row r="26736" spans="1:7" x14ac:dyDescent="0.35">
      <c r="A26736" t="s">
        <v>10</v>
      </c>
      <c r="B26736" t="s">
        <v>9</v>
      </c>
      <c r="C26736" t="s">
        <v>462</v>
      </c>
      <c r="D26736" s="2">
        <v>46789.31</v>
      </c>
      <c r="E26736" s="3">
        <f t="shared" si="834"/>
        <v>2.1178158219633335E-4</v>
      </c>
      <c r="F26736" s="3">
        <f t="shared" si="835"/>
        <v>99.427040205635862</v>
      </c>
      <c r="G26736" t="s">
        <v>14473</v>
      </c>
    </row>
    <row r="26737" spans="1:7" x14ac:dyDescent="0.35">
      <c r="A26737" t="s">
        <v>3</v>
      </c>
      <c r="B26737" t="s">
        <v>9</v>
      </c>
      <c r="C26737" t="s">
        <v>4122</v>
      </c>
      <c r="D26737" s="2">
        <v>46789.3</v>
      </c>
      <c r="E26737" s="3">
        <f t="shared" si="834"/>
        <v>2.1178153693351967E-4</v>
      </c>
      <c r="F26737" s="3">
        <f t="shared" si="835"/>
        <v>99.427251987172795</v>
      </c>
      <c r="G26737" t="s">
        <v>14480</v>
      </c>
    </row>
    <row r="26738" spans="1:7" x14ac:dyDescent="0.35">
      <c r="A26738" t="s">
        <v>10</v>
      </c>
      <c r="B26738" t="s">
        <v>55</v>
      </c>
      <c r="C26738" t="s">
        <v>3953</v>
      </c>
      <c r="D26738" s="2">
        <v>46788.99</v>
      </c>
      <c r="E26738" s="3">
        <f t="shared" si="834"/>
        <v>2.1178013378629477E-4</v>
      </c>
      <c r="F26738" s="3">
        <f t="shared" si="835"/>
        <v>99.427463767306577</v>
      </c>
      <c r="G26738" t="s">
        <v>14480</v>
      </c>
    </row>
    <row r="26739" spans="1:7" x14ac:dyDescent="0.35">
      <c r="A26739" t="s">
        <v>10</v>
      </c>
      <c r="B26739" t="s">
        <v>76</v>
      </c>
      <c r="C26739" t="s">
        <v>1351</v>
      </c>
      <c r="D26739" s="2">
        <v>46788.94</v>
      </c>
      <c r="E26739" s="3">
        <f t="shared" si="834"/>
        <v>2.1177990747222626E-4</v>
      </c>
      <c r="F26739" s="3">
        <f t="shared" si="835"/>
        <v>99.427675547214051</v>
      </c>
      <c r="G26739" t="s">
        <v>14473</v>
      </c>
    </row>
    <row r="26740" spans="1:7" x14ac:dyDescent="0.35">
      <c r="A26740" t="s">
        <v>10</v>
      </c>
      <c r="B26740" t="s">
        <v>122</v>
      </c>
      <c r="C26740" t="s">
        <v>8845</v>
      </c>
      <c r="D26740" s="2">
        <v>46783.75</v>
      </c>
      <c r="E26740" s="3">
        <f t="shared" si="834"/>
        <v>2.1175641607191283E-4</v>
      </c>
      <c r="F26740" s="3">
        <f t="shared" si="835"/>
        <v>99.427887303630129</v>
      </c>
      <c r="G26740" t="s">
        <v>14480</v>
      </c>
    </row>
    <row r="26741" spans="1:7" x14ac:dyDescent="0.35">
      <c r="A26741" t="s">
        <v>3</v>
      </c>
      <c r="B26741" t="s">
        <v>13</v>
      </c>
      <c r="C26741" t="s">
        <v>598</v>
      </c>
      <c r="D26741" s="2">
        <v>46780.78</v>
      </c>
      <c r="E26741" s="3">
        <f t="shared" si="834"/>
        <v>2.1174297301624213E-4</v>
      </c>
      <c r="F26741" s="3">
        <f t="shared" si="835"/>
        <v>99.428099046603151</v>
      </c>
      <c r="G26741" t="s">
        <v>14480</v>
      </c>
    </row>
    <row r="26742" spans="1:7" x14ac:dyDescent="0.35">
      <c r="A26742" t="s">
        <v>10</v>
      </c>
      <c r="B26742" t="s">
        <v>33</v>
      </c>
      <c r="C26742" t="s">
        <v>13533</v>
      </c>
      <c r="D26742" s="2">
        <v>46777.31</v>
      </c>
      <c r="E26742" s="3">
        <f t="shared" si="834"/>
        <v>2.1172726681988613E-4</v>
      </c>
      <c r="F26742" s="3">
        <f t="shared" si="835"/>
        <v>99.428310773869967</v>
      </c>
      <c r="G26742" t="s">
        <v>14480</v>
      </c>
    </row>
    <row r="26743" spans="1:7" x14ac:dyDescent="0.35">
      <c r="A26743" t="s">
        <v>10</v>
      </c>
      <c r="B26743" t="s">
        <v>9</v>
      </c>
      <c r="C26743" t="s">
        <v>7344</v>
      </c>
      <c r="D26743" s="2">
        <v>46772.59</v>
      </c>
      <c r="E26743" s="3">
        <f t="shared" si="834"/>
        <v>2.117059027718169E-4</v>
      </c>
      <c r="F26743" s="3">
        <f t="shared" si="835"/>
        <v>99.428522479772738</v>
      </c>
      <c r="G26743" t="s">
        <v>14480</v>
      </c>
    </row>
    <row r="26744" spans="1:7" x14ac:dyDescent="0.35">
      <c r="A26744" t="s">
        <v>10</v>
      </c>
      <c r="B26744" t="s">
        <v>9</v>
      </c>
      <c r="C26744" t="s">
        <v>12397</v>
      </c>
      <c r="D26744" s="2">
        <v>46771.35</v>
      </c>
      <c r="E26744" s="3">
        <f t="shared" si="834"/>
        <v>2.1170029018291732E-4</v>
      </c>
      <c r="F26744" s="3">
        <f t="shared" si="835"/>
        <v>99.428734180062918</v>
      </c>
      <c r="G26744" t="s">
        <v>14480</v>
      </c>
    </row>
    <row r="26745" spans="1:7" x14ac:dyDescent="0.35">
      <c r="A26745" t="s">
        <v>10</v>
      </c>
      <c r="B26745" t="s">
        <v>350</v>
      </c>
      <c r="C26745" t="s">
        <v>7168</v>
      </c>
      <c r="D26745" s="2">
        <v>46771</v>
      </c>
      <c r="E26745" s="3">
        <f t="shared" si="834"/>
        <v>2.1169870598443762E-4</v>
      </c>
      <c r="F26745" s="3">
        <f t="shared" si="835"/>
        <v>99.4289458787689</v>
      </c>
      <c r="G26745" t="s">
        <v>14473</v>
      </c>
    </row>
    <row r="26746" spans="1:7" x14ac:dyDescent="0.35">
      <c r="A26746" t="s">
        <v>10</v>
      </c>
      <c r="B26746" t="s">
        <v>15</v>
      </c>
      <c r="C26746" t="s">
        <v>1333</v>
      </c>
      <c r="D26746" s="2">
        <v>46770.080000000002</v>
      </c>
      <c r="E26746" s="3">
        <f t="shared" si="834"/>
        <v>2.1169454180557668E-4</v>
      </c>
      <c r="F26746" s="3">
        <f t="shared" si="835"/>
        <v>99.429157573310704</v>
      </c>
      <c r="G26746" t="s">
        <v>14473</v>
      </c>
    </row>
    <row r="26747" spans="1:7" x14ac:dyDescent="0.35">
      <c r="A26747" t="s">
        <v>10</v>
      </c>
      <c r="B26747" t="s">
        <v>9</v>
      </c>
      <c r="C26747" t="s">
        <v>3522</v>
      </c>
      <c r="D26747" s="2">
        <v>46765.43</v>
      </c>
      <c r="E26747" s="3">
        <f t="shared" si="834"/>
        <v>2.1167349459720339E-4</v>
      </c>
      <c r="F26747" s="3">
        <f t="shared" si="835"/>
        <v>99.429369246805308</v>
      </c>
      <c r="G26747" t="s">
        <v>14480</v>
      </c>
    </row>
    <row r="26748" spans="1:7" x14ac:dyDescent="0.35">
      <c r="A26748" t="s">
        <v>10</v>
      </c>
      <c r="B26748" t="s">
        <v>8</v>
      </c>
      <c r="C26748" t="s">
        <v>1121</v>
      </c>
      <c r="D26748" s="2">
        <v>46761.27</v>
      </c>
      <c r="E26748" s="3">
        <f t="shared" si="834"/>
        <v>2.1165466526670168E-4</v>
      </c>
      <c r="F26748" s="3">
        <f t="shared" si="835"/>
        <v>99.429580901470572</v>
      </c>
      <c r="G26748" t="s">
        <v>14480</v>
      </c>
    </row>
    <row r="26749" spans="1:7" x14ac:dyDescent="0.35">
      <c r="A26749" t="s">
        <v>3</v>
      </c>
      <c r="B26749" t="s">
        <v>96</v>
      </c>
      <c r="C26749" t="s">
        <v>3250</v>
      </c>
      <c r="D26749" s="2">
        <v>46758.89</v>
      </c>
      <c r="E26749" s="3">
        <f t="shared" si="834"/>
        <v>2.1164389271703963E-4</v>
      </c>
      <c r="F26749" s="3">
        <f t="shared" si="835"/>
        <v>99.429792545363284</v>
      </c>
      <c r="G26749" t="s">
        <v>14473</v>
      </c>
    </row>
    <row r="26750" spans="1:7" x14ac:dyDescent="0.35">
      <c r="A26750" t="s">
        <v>10</v>
      </c>
      <c r="B26750" t="s">
        <v>6</v>
      </c>
      <c r="C26750" t="s">
        <v>3279</v>
      </c>
      <c r="D26750" s="2">
        <v>46758.45</v>
      </c>
      <c r="E26750" s="3">
        <f t="shared" si="834"/>
        <v>2.1164190115323655E-4</v>
      </c>
      <c r="F26750" s="3">
        <f t="shared" si="835"/>
        <v>99.430004187264444</v>
      </c>
      <c r="G26750" t="s">
        <v>14480</v>
      </c>
    </row>
    <row r="26751" spans="1:7" x14ac:dyDescent="0.35">
      <c r="A26751" t="s">
        <v>10</v>
      </c>
      <c r="B26751" t="s">
        <v>122</v>
      </c>
      <c r="C26751" t="s">
        <v>3255</v>
      </c>
      <c r="D26751" s="2">
        <v>46748.800000000003</v>
      </c>
      <c r="E26751" s="3">
        <f t="shared" si="834"/>
        <v>2.1159822253801031E-4</v>
      </c>
      <c r="F26751" s="3">
        <f t="shared" si="835"/>
        <v>99.430215785486979</v>
      </c>
      <c r="G26751" t="s">
        <v>14480</v>
      </c>
    </row>
    <row r="26752" spans="1:7" x14ac:dyDescent="0.35">
      <c r="A26752" t="s">
        <v>10</v>
      </c>
      <c r="B26752" t="s">
        <v>9</v>
      </c>
      <c r="C26752" t="s">
        <v>14378</v>
      </c>
      <c r="D26752" s="2">
        <v>46747.61</v>
      </c>
      <c r="E26752" s="3">
        <f t="shared" si="834"/>
        <v>2.1159283626317926E-4</v>
      </c>
      <c r="F26752" s="3">
        <f t="shared" si="835"/>
        <v>99.430427378323245</v>
      </c>
      <c r="G26752" t="s">
        <v>14480</v>
      </c>
    </row>
    <row r="26753" spans="1:7" x14ac:dyDescent="0.35">
      <c r="A26753" t="s">
        <v>3</v>
      </c>
      <c r="B26753" t="s">
        <v>15</v>
      </c>
      <c r="C26753" s="8" t="s">
        <v>199</v>
      </c>
      <c r="D26753" s="2">
        <v>46747.08</v>
      </c>
      <c r="E26753" s="3">
        <f t="shared" si="834"/>
        <v>2.1159043733405284E-4</v>
      </c>
      <c r="F26753" s="3">
        <f t="shared" si="835"/>
        <v>99.430638968760576</v>
      </c>
      <c r="G26753" t="s">
        <v>14480</v>
      </c>
    </row>
    <row r="26754" spans="1:7" x14ac:dyDescent="0.35">
      <c r="A26754" t="s">
        <v>3</v>
      </c>
      <c r="B26754" t="s">
        <v>22</v>
      </c>
      <c r="C26754" t="s">
        <v>4694</v>
      </c>
      <c r="D26754" s="2">
        <v>46746.65</v>
      </c>
      <c r="E26754" s="3">
        <f t="shared" si="834"/>
        <v>2.1158849103306346E-4</v>
      </c>
      <c r="F26754" s="3">
        <f t="shared" si="835"/>
        <v>99.430850557251603</v>
      </c>
      <c r="G26754" t="s">
        <v>14480</v>
      </c>
    </row>
    <row r="26755" spans="1:7" x14ac:dyDescent="0.35">
      <c r="A26755" t="s">
        <v>10</v>
      </c>
      <c r="B26755" t="s">
        <v>8</v>
      </c>
      <c r="C26755" t="s">
        <v>3285</v>
      </c>
      <c r="D26755" s="2">
        <v>46745.68</v>
      </c>
      <c r="E26755" s="3">
        <f t="shared" ref="E26755:E26818" si="836">(D26755/$D$29638)*100</f>
        <v>2.1158410054013401E-4</v>
      </c>
      <c r="F26755" s="3">
        <f t="shared" si="835"/>
        <v>99.431062141352143</v>
      </c>
      <c r="G26755" t="s">
        <v>14480</v>
      </c>
    </row>
    <row r="26756" spans="1:7" x14ac:dyDescent="0.35">
      <c r="A26756" t="s">
        <v>3</v>
      </c>
      <c r="B26756" t="s">
        <v>8</v>
      </c>
      <c r="C26756" t="s">
        <v>2053</v>
      </c>
      <c r="D26756" s="2">
        <v>46743.86</v>
      </c>
      <c r="E26756" s="3">
        <f t="shared" si="836"/>
        <v>2.1157586270803951E-4</v>
      </c>
      <c r="F26756" s="3">
        <f t="shared" ref="F26756:F26819" si="837">E26756+F26755</f>
        <v>99.43127371721485</v>
      </c>
      <c r="G26756" t="s">
        <v>14480</v>
      </c>
    </row>
    <row r="26757" spans="1:7" x14ac:dyDescent="0.35">
      <c r="A26757" t="s">
        <v>3</v>
      </c>
      <c r="B26757" t="s">
        <v>6</v>
      </c>
      <c r="C26757" t="s">
        <v>11488</v>
      </c>
      <c r="D26757" s="2">
        <v>46741.48</v>
      </c>
      <c r="E26757" s="3">
        <f t="shared" si="836"/>
        <v>2.1156509015837747E-4</v>
      </c>
      <c r="F26757" s="3">
        <f t="shared" si="837"/>
        <v>99.431485282305005</v>
      </c>
      <c r="G26757" t="s">
        <v>14480</v>
      </c>
    </row>
    <row r="26758" spans="1:7" x14ac:dyDescent="0.35">
      <c r="A26758" t="s">
        <v>10</v>
      </c>
      <c r="B26758" t="s">
        <v>9</v>
      </c>
      <c r="C26758" t="s">
        <v>461</v>
      </c>
      <c r="D26758" s="2">
        <v>46738.65</v>
      </c>
      <c r="E26758" s="3">
        <f t="shared" si="836"/>
        <v>2.1155228078209869E-4</v>
      </c>
      <c r="F26758" s="3">
        <f t="shared" si="837"/>
        <v>99.431696834585793</v>
      </c>
      <c r="G26758" t="s">
        <v>14480</v>
      </c>
    </row>
    <row r="26759" spans="1:7" x14ac:dyDescent="0.35">
      <c r="A26759" t="s">
        <v>10</v>
      </c>
      <c r="B26759" t="s">
        <v>6</v>
      </c>
      <c r="C26759" s="8" t="s">
        <v>1321</v>
      </c>
      <c r="D26759" s="2">
        <v>46738.15</v>
      </c>
      <c r="E26759" s="3">
        <f t="shared" si="836"/>
        <v>2.1155001764141336E-4</v>
      </c>
      <c r="F26759" s="3">
        <f t="shared" si="837"/>
        <v>99.431908384603432</v>
      </c>
      <c r="G26759" t="s">
        <v>14480</v>
      </c>
    </row>
    <row r="26760" spans="1:7" x14ac:dyDescent="0.35">
      <c r="A26760" t="s">
        <v>10</v>
      </c>
      <c r="B26760" t="s">
        <v>96</v>
      </c>
      <c r="C26760" t="s">
        <v>3703</v>
      </c>
      <c r="D26760" s="2">
        <v>46737.04</v>
      </c>
      <c r="E26760" s="3">
        <f t="shared" si="836"/>
        <v>2.1154499346909199E-4</v>
      </c>
      <c r="F26760" s="3">
        <f t="shared" si="837"/>
        <v>99.432119929596894</v>
      </c>
      <c r="G26760" t="s">
        <v>14473</v>
      </c>
    </row>
    <row r="26761" spans="1:7" x14ac:dyDescent="0.35">
      <c r="A26761" t="s">
        <v>10</v>
      </c>
      <c r="B26761" t="s">
        <v>180</v>
      </c>
      <c r="C26761" t="s">
        <v>2863</v>
      </c>
      <c r="D26761" s="2">
        <v>46736.97</v>
      </c>
      <c r="E26761" s="3">
        <f t="shared" si="836"/>
        <v>2.1154467662939605E-4</v>
      </c>
      <c r="F26761" s="3">
        <f t="shared" si="837"/>
        <v>99.432331474273525</v>
      </c>
      <c r="G26761" t="s">
        <v>14480</v>
      </c>
    </row>
    <row r="26762" spans="1:7" x14ac:dyDescent="0.35">
      <c r="A26762" t="s">
        <v>3</v>
      </c>
      <c r="B26762" t="s">
        <v>11</v>
      </c>
      <c r="C26762" t="s">
        <v>155</v>
      </c>
      <c r="D26762" s="2">
        <v>46734.42</v>
      </c>
      <c r="E26762" s="3">
        <f t="shared" si="836"/>
        <v>2.1153313461190102E-4</v>
      </c>
      <c r="F26762" s="3">
        <f t="shared" si="837"/>
        <v>99.432543007408142</v>
      </c>
      <c r="G26762" t="s">
        <v>14473</v>
      </c>
    </row>
    <row r="26763" spans="1:7" x14ac:dyDescent="0.35">
      <c r="A26763" t="s">
        <v>10</v>
      </c>
      <c r="B26763" t="s">
        <v>6</v>
      </c>
      <c r="C26763" t="s">
        <v>9670</v>
      </c>
      <c r="D26763" s="2">
        <v>46730</v>
      </c>
      <c r="E26763" s="3">
        <f t="shared" si="836"/>
        <v>2.1151312844824296E-4</v>
      </c>
      <c r="F26763" s="3">
        <f t="shared" si="837"/>
        <v>99.432754520536591</v>
      </c>
      <c r="G26763" t="s">
        <v>14473</v>
      </c>
    </row>
    <row r="26764" spans="1:7" x14ac:dyDescent="0.35">
      <c r="A26764" t="s">
        <v>10</v>
      </c>
      <c r="B26764" t="s">
        <v>8</v>
      </c>
      <c r="C26764" t="s">
        <v>13974</v>
      </c>
      <c r="D26764" s="2">
        <v>46729.22</v>
      </c>
      <c r="E26764" s="3">
        <f t="shared" si="836"/>
        <v>2.1150959794877388E-4</v>
      </c>
      <c r="F26764" s="3">
        <f t="shared" si="837"/>
        <v>99.432966030134537</v>
      </c>
      <c r="G26764" t="s">
        <v>14473</v>
      </c>
    </row>
    <row r="26765" spans="1:7" x14ac:dyDescent="0.35">
      <c r="A26765" t="s">
        <v>10</v>
      </c>
      <c r="B26765" t="s">
        <v>180</v>
      </c>
      <c r="C26765" t="s">
        <v>5623</v>
      </c>
      <c r="D26765" s="2">
        <v>46728.160000000003</v>
      </c>
      <c r="E26765" s="3">
        <f t="shared" si="836"/>
        <v>2.1150480009052107E-4</v>
      </c>
      <c r="F26765" s="3">
        <f t="shared" si="837"/>
        <v>99.433177534934629</v>
      </c>
      <c r="G26765" t="s">
        <v>14480</v>
      </c>
    </row>
    <row r="26766" spans="1:7" x14ac:dyDescent="0.35">
      <c r="A26766" t="s">
        <v>3</v>
      </c>
      <c r="B26766" t="s">
        <v>1541</v>
      </c>
      <c r="C26766" t="s">
        <v>10809</v>
      </c>
      <c r="D26766" s="2">
        <v>46728</v>
      </c>
      <c r="E26766" s="3">
        <f t="shared" si="836"/>
        <v>2.1150407588550174E-4</v>
      </c>
      <c r="F26766" s="3">
        <f t="shared" si="837"/>
        <v>99.433389039010521</v>
      </c>
      <c r="G26766" t="s">
        <v>14473</v>
      </c>
    </row>
    <row r="26767" spans="1:7" x14ac:dyDescent="0.35">
      <c r="A26767" t="s">
        <v>3</v>
      </c>
      <c r="B26767" t="s">
        <v>33</v>
      </c>
      <c r="C26767" t="s">
        <v>7885</v>
      </c>
      <c r="D26767" s="2">
        <v>46724.94</v>
      </c>
      <c r="E26767" s="3">
        <f t="shared" si="836"/>
        <v>2.1149022546450771E-4</v>
      </c>
      <c r="F26767" s="3">
        <f t="shared" si="837"/>
        <v>99.433600529235989</v>
      </c>
      <c r="G26767" t="s">
        <v>14473</v>
      </c>
    </row>
    <row r="26768" spans="1:7" x14ac:dyDescent="0.35">
      <c r="A26768" t="s">
        <v>10</v>
      </c>
      <c r="B26768" t="s">
        <v>23</v>
      </c>
      <c r="C26768" t="s">
        <v>12333</v>
      </c>
      <c r="D26768" s="2">
        <v>46716.82</v>
      </c>
      <c r="E26768" s="3">
        <f t="shared" si="836"/>
        <v>2.1145347205977843E-4</v>
      </c>
      <c r="F26768" s="3">
        <f t="shared" si="837"/>
        <v>99.43381198270805</v>
      </c>
      <c r="G26768" t="s">
        <v>14480</v>
      </c>
    </row>
    <row r="26769" spans="1:7" x14ac:dyDescent="0.35">
      <c r="A26769" t="s">
        <v>3</v>
      </c>
      <c r="B26769" t="s">
        <v>9</v>
      </c>
      <c r="C26769" t="s">
        <v>4822</v>
      </c>
      <c r="D26769" s="2">
        <v>46716.39</v>
      </c>
      <c r="E26769" s="3">
        <f t="shared" si="836"/>
        <v>2.1145152575878905E-4</v>
      </c>
      <c r="F26769" s="3">
        <f t="shared" si="837"/>
        <v>99.434023434233808</v>
      </c>
      <c r="G26769" t="s">
        <v>14473</v>
      </c>
    </row>
    <row r="26770" spans="1:7" x14ac:dyDescent="0.35">
      <c r="A26770" t="s">
        <v>3</v>
      </c>
      <c r="B26770" t="s">
        <v>9</v>
      </c>
      <c r="C26770" s="8" t="s">
        <v>14462</v>
      </c>
      <c r="D26770" s="2">
        <v>46705.73</v>
      </c>
      <c r="E26770" s="3">
        <f t="shared" si="836"/>
        <v>2.1140327559937842E-4</v>
      </c>
      <c r="F26770" s="3">
        <f t="shared" si="837"/>
        <v>99.434234837509408</v>
      </c>
      <c r="G26770" t="s">
        <v>14480</v>
      </c>
    </row>
    <row r="26771" spans="1:7" x14ac:dyDescent="0.35">
      <c r="A26771" t="s">
        <v>3</v>
      </c>
      <c r="B26771" t="s">
        <v>8</v>
      </c>
      <c r="C26771" t="s">
        <v>494</v>
      </c>
      <c r="D26771" s="2">
        <v>46704</v>
      </c>
      <c r="E26771" s="3">
        <f t="shared" si="836"/>
        <v>2.1139544513260731E-4</v>
      </c>
      <c r="F26771" s="3">
        <f t="shared" si="837"/>
        <v>99.434446232954542</v>
      </c>
      <c r="G26771" t="s">
        <v>14473</v>
      </c>
    </row>
    <row r="26772" spans="1:7" x14ac:dyDescent="0.35">
      <c r="A26772" t="s">
        <v>10</v>
      </c>
      <c r="B26772" t="s">
        <v>9</v>
      </c>
      <c r="C26772" t="s">
        <v>1723</v>
      </c>
      <c r="D26772" s="2">
        <v>46702.26</v>
      </c>
      <c r="E26772" s="3">
        <f t="shared" si="836"/>
        <v>2.1138756940302245E-4</v>
      </c>
      <c r="F26772" s="3">
        <f t="shared" si="837"/>
        <v>99.43465762052395</v>
      </c>
      <c r="G26772" t="s">
        <v>14473</v>
      </c>
    </row>
    <row r="26773" spans="1:7" x14ac:dyDescent="0.35">
      <c r="A26773" t="s">
        <v>3</v>
      </c>
      <c r="B26773" t="s">
        <v>6</v>
      </c>
      <c r="C26773" t="s">
        <v>5708</v>
      </c>
      <c r="D26773" s="2">
        <v>46701.25</v>
      </c>
      <c r="E26773" s="3">
        <f t="shared" si="836"/>
        <v>2.1138299785883812E-4</v>
      </c>
      <c r="F26773" s="3">
        <f t="shared" si="837"/>
        <v>99.434869003521811</v>
      </c>
      <c r="G26773" t="s">
        <v>14473</v>
      </c>
    </row>
    <row r="26774" spans="1:7" x14ac:dyDescent="0.35">
      <c r="A26774" t="s">
        <v>10</v>
      </c>
      <c r="B26774" t="s">
        <v>15</v>
      </c>
      <c r="C26774" t="s">
        <v>1747</v>
      </c>
      <c r="D26774" s="2">
        <v>46700.42</v>
      </c>
      <c r="E26774" s="3">
        <f t="shared" si="836"/>
        <v>2.1137924104530054E-4</v>
      </c>
      <c r="F26774" s="3">
        <f t="shared" si="837"/>
        <v>99.435080382762862</v>
      </c>
      <c r="G26774" t="s">
        <v>14473</v>
      </c>
    </row>
    <row r="26775" spans="1:7" x14ac:dyDescent="0.35">
      <c r="A26775" t="s">
        <v>10</v>
      </c>
      <c r="B26775" t="s">
        <v>478</v>
      </c>
      <c r="C26775" t="s">
        <v>1623</v>
      </c>
      <c r="D26775" s="2">
        <v>46700.160000000003</v>
      </c>
      <c r="E26775" s="3">
        <f t="shared" si="836"/>
        <v>2.113780642121442E-4</v>
      </c>
      <c r="F26775" s="3">
        <f t="shared" si="837"/>
        <v>99.43529176082707</v>
      </c>
      <c r="G26775" t="s">
        <v>14473</v>
      </c>
    </row>
    <row r="26776" spans="1:7" x14ac:dyDescent="0.35">
      <c r="A26776" t="s">
        <v>10</v>
      </c>
      <c r="B26776" t="s">
        <v>6</v>
      </c>
      <c r="C26776" t="s">
        <v>13015</v>
      </c>
      <c r="D26776" s="2">
        <v>46698.69</v>
      </c>
      <c r="E26776" s="3">
        <f t="shared" si="836"/>
        <v>2.1137141057852939E-4</v>
      </c>
      <c r="F26776" s="3">
        <f t="shared" si="837"/>
        <v>99.435503132237642</v>
      </c>
      <c r="G26776" t="s">
        <v>14480</v>
      </c>
    </row>
    <row r="26777" spans="1:7" x14ac:dyDescent="0.35">
      <c r="A26777" t="s">
        <v>10</v>
      </c>
      <c r="B26777" t="s">
        <v>6</v>
      </c>
      <c r="C26777" t="s">
        <v>4213</v>
      </c>
      <c r="D26777" s="2">
        <v>46698.5</v>
      </c>
      <c r="E26777" s="3">
        <f t="shared" si="836"/>
        <v>2.1137055058506897E-4</v>
      </c>
      <c r="F26777" s="3">
        <f t="shared" si="837"/>
        <v>99.43571450278823</v>
      </c>
      <c r="G26777" t="s">
        <v>14473</v>
      </c>
    </row>
    <row r="26778" spans="1:7" x14ac:dyDescent="0.35">
      <c r="A26778" t="s">
        <v>3</v>
      </c>
      <c r="B26778" t="s">
        <v>6</v>
      </c>
      <c r="C26778" t="s">
        <v>5912</v>
      </c>
      <c r="D26778" s="2">
        <v>46698</v>
      </c>
      <c r="E26778" s="3">
        <f t="shared" si="836"/>
        <v>2.113682874443837E-4</v>
      </c>
      <c r="F26778" s="3">
        <f t="shared" si="837"/>
        <v>99.435925871075668</v>
      </c>
      <c r="G26778" t="s">
        <v>14473</v>
      </c>
    </row>
    <row r="26779" spans="1:7" x14ac:dyDescent="0.35">
      <c r="A26779" t="s">
        <v>3</v>
      </c>
      <c r="B26779" t="s">
        <v>36</v>
      </c>
      <c r="C26779" s="8" t="s">
        <v>4491</v>
      </c>
      <c r="D26779" s="2">
        <v>46697.93</v>
      </c>
      <c r="E26779" s="3">
        <f t="shared" si="836"/>
        <v>2.1136797060468775E-4</v>
      </c>
      <c r="F26779" s="3">
        <f t="shared" si="837"/>
        <v>99.436137239046275</v>
      </c>
      <c r="G26779" t="s">
        <v>14480</v>
      </c>
    </row>
    <row r="26780" spans="1:7" x14ac:dyDescent="0.35">
      <c r="A26780" t="s">
        <v>10</v>
      </c>
      <c r="B26780" t="s">
        <v>32</v>
      </c>
      <c r="C26780" t="s">
        <v>658</v>
      </c>
      <c r="D26780" s="2">
        <v>46695.88</v>
      </c>
      <c r="E26780" s="3">
        <f t="shared" si="836"/>
        <v>2.11358691727878E-4</v>
      </c>
      <c r="F26780" s="3">
        <f t="shared" si="837"/>
        <v>99.436348597738004</v>
      </c>
      <c r="G26780" t="s">
        <v>14473</v>
      </c>
    </row>
    <row r="26781" spans="1:7" x14ac:dyDescent="0.35">
      <c r="A26781" t="s">
        <v>10</v>
      </c>
      <c r="B26781" t="s">
        <v>9</v>
      </c>
      <c r="C26781" t="s">
        <v>10250</v>
      </c>
      <c r="D26781" s="2">
        <v>46686.57</v>
      </c>
      <c r="E26781" s="3">
        <f t="shared" si="836"/>
        <v>2.113165520483177E-4</v>
      </c>
      <c r="F26781" s="3">
        <f t="shared" si="837"/>
        <v>99.436559914290058</v>
      </c>
      <c r="G26781" t="s">
        <v>14480</v>
      </c>
    </row>
    <row r="26782" spans="1:7" x14ac:dyDescent="0.35">
      <c r="A26782" t="s">
        <v>3</v>
      </c>
      <c r="B26782" t="s">
        <v>15</v>
      </c>
      <c r="C26782" t="s">
        <v>3238</v>
      </c>
      <c r="D26782" s="2">
        <v>46685.37</v>
      </c>
      <c r="E26782" s="3">
        <f t="shared" si="836"/>
        <v>2.11311120510673E-4</v>
      </c>
      <c r="F26782" s="3">
        <f t="shared" si="837"/>
        <v>99.436771225410567</v>
      </c>
      <c r="G26782" t="s">
        <v>14480</v>
      </c>
    </row>
    <row r="26783" spans="1:7" x14ac:dyDescent="0.35">
      <c r="A26783" t="s">
        <v>10</v>
      </c>
      <c r="B26783" t="s">
        <v>195</v>
      </c>
      <c r="C26783" s="11" t="s">
        <v>10997</v>
      </c>
      <c r="D26783" s="2">
        <v>46684.42</v>
      </c>
      <c r="E26783" s="3">
        <f t="shared" si="836"/>
        <v>2.1130682054337088E-4</v>
      </c>
      <c r="F26783" s="3">
        <f t="shared" si="837"/>
        <v>99.436982532231113</v>
      </c>
      <c r="G26783" t="s">
        <v>14473</v>
      </c>
    </row>
    <row r="26784" spans="1:7" x14ac:dyDescent="0.35">
      <c r="A26784" t="s">
        <v>3</v>
      </c>
      <c r="B26784" t="s">
        <v>9</v>
      </c>
      <c r="C26784" t="s">
        <v>5529</v>
      </c>
      <c r="D26784" s="2">
        <v>46684.23</v>
      </c>
      <c r="E26784" s="3">
        <f t="shared" si="836"/>
        <v>2.1130596054991048E-4</v>
      </c>
      <c r="F26784" s="3">
        <f t="shared" si="837"/>
        <v>99.437193838191661</v>
      </c>
      <c r="G26784" t="s">
        <v>14473</v>
      </c>
    </row>
    <row r="26785" spans="1:7" x14ac:dyDescent="0.35">
      <c r="A26785" t="s">
        <v>10</v>
      </c>
      <c r="B26785" t="s">
        <v>6</v>
      </c>
      <c r="C26785" t="s">
        <v>3334</v>
      </c>
      <c r="D26785" s="2">
        <v>46679</v>
      </c>
      <c r="E26785" s="3">
        <f t="shared" si="836"/>
        <v>2.1128228809834225E-4</v>
      </c>
      <c r="F26785" s="3">
        <f t="shared" si="837"/>
        <v>99.437405120479752</v>
      </c>
      <c r="G26785" t="s">
        <v>14473</v>
      </c>
    </row>
    <row r="26786" spans="1:7" x14ac:dyDescent="0.35">
      <c r="A26786" t="s">
        <v>10</v>
      </c>
      <c r="B26786" t="s">
        <v>9</v>
      </c>
      <c r="C26786" t="s">
        <v>804</v>
      </c>
      <c r="D26786" s="2">
        <v>46676.639999999999</v>
      </c>
      <c r="E26786" s="3">
        <f t="shared" si="836"/>
        <v>2.1127160607430762E-4</v>
      </c>
      <c r="F26786" s="3">
        <f t="shared" si="837"/>
        <v>99.437616392085829</v>
      </c>
      <c r="G26786" t="s">
        <v>14473</v>
      </c>
    </row>
    <row r="26787" spans="1:7" x14ac:dyDescent="0.35">
      <c r="A26787" t="s">
        <v>10</v>
      </c>
      <c r="B26787" t="s">
        <v>6</v>
      </c>
      <c r="C26787" t="s">
        <v>12207</v>
      </c>
      <c r="D26787" s="2">
        <v>46676.22</v>
      </c>
      <c r="E26787" s="3">
        <f t="shared" si="836"/>
        <v>2.1126970503613195E-4</v>
      </c>
      <c r="F26787" s="3">
        <f t="shared" si="837"/>
        <v>99.437827661790863</v>
      </c>
      <c r="G26787" t="s">
        <v>14473</v>
      </c>
    </row>
    <row r="26788" spans="1:7" x14ac:dyDescent="0.35">
      <c r="A26788" t="s">
        <v>3</v>
      </c>
      <c r="B26788" t="s">
        <v>9</v>
      </c>
      <c r="C26788" s="8" t="s">
        <v>10346</v>
      </c>
      <c r="D26788" s="2">
        <v>46670.76</v>
      </c>
      <c r="E26788" s="3">
        <f t="shared" si="836"/>
        <v>2.1124499153984846E-4</v>
      </c>
      <c r="F26788" s="3">
        <f t="shared" si="837"/>
        <v>99.438038906782396</v>
      </c>
      <c r="G26788" t="s">
        <v>14480</v>
      </c>
    </row>
    <row r="26789" spans="1:7" x14ac:dyDescent="0.35">
      <c r="A26789" t="s">
        <v>3</v>
      </c>
      <c r="B26789" t="s">
        <v>33</v>
      </c>
      <c r="C26789" s="7" t="s">
        <v>66</v>
      </c>
      <c r="D26789" s="2">
        <v>46668.69</v>
      </c>
      <c r="E26789" s="3">
        <f t="shared" si="836"/>
        <v>2.1123562213741135E-4</v>
      </c>
      <c r="F26789" s="3">
        <f t="shared" si="837"/>
        <v>99.438250142404527</v>
      </c>
      <c r="G26789" t="s">
        <v>14480</v>
      </c>
    </row>
    <row r="26790" spans="1:7" x14ac:dyDescent="0.35">
      <c r="A26790" t="s">
        <v>3</v>
      </c>
      <c r="B26790" t="s">
        <v>9</v>
      </c>
      <c r="C26790" t="s">
        <v>13822</v>
      </c>
      <c r="D26790" s="2">
        <v>46667.05</v>
      </c>
      <c r="E26790" s="3">
        <f t="shared" si="836"/>
        <v>2.1122819903596356E-4</v>
      </c>
      <c r="F26790" s="3">
        <f t="shared" si="837"/>
        <v>99.438461370603562</v>
      </c>
      <c r="G26790" t="s">
        <v>14480</v>
      </c>
    </row>
    <row r="26791" spans="1:7" x14ac:dyDescent="0.35">
      <c r="A26791" t="s">
        <v>3</v>
      </c>
      <c r="B26791" t="s">
        <v>8</v>
      </c>
      <c r="C26791" t="s">
        <v>3635</v>
      </c>
      <c r="D26791" s="2">
        <v>46665.99</v>
      </c>
      <c r="E26791" s="3">
        <f t="shared" si="836"/>
        <v>2.112234011777107E-4</v>
      </c>
      <c r="F26791" s="3">
        <f t="shared" si="837"/>
        <v>99.438672594004743</v>
      </c>
      <c r="G26791" t="s">
        <v>14473</v>
      </c>
    </row>
    <row r="26792" spans="1:7" x14ac:dyDescent="0.35">
      <c r="A26792" t="s">
        <v>3</v>
      </c>
      <c r="B26792" t="s">
        <v>96</v>
      </c>
      <c r="C26792" t="s">
        <v>9413</v>
      </c>
      <c r="D26792" s="2">
        <v>46661.07</v>
      </c>
      <c r="E26792" s="3">
        <f t="shared" si="836"/>
        <v>2.1120113187336734E-4</v>
      </c>
      <c r="F26792" s="3">
        <f t="shared" si="837"/>
        <v>99.438883795136618</v>
      </c>
      <c r="G26792" t="s">
        <v>14480</v>
      </c>
    </row>
    <row r="26793" spans="1:7" x14ac:dyDescent="0.35">
      <c r="A26793" t="s">
        <v>3</v>
      </c>
      <c r="B26793" t="s">
        <v>8</v>
      </c>
      <c r="C26793" t="s">
        <v>976</v>
      </c>
      <c r="D26793" s="2">
        <v>46660.71</v>
      </c>
      <c r="E26793" s="3">
        <f t="shared" si="836"/>
        <v>2.1119950241207391E-4</v>
      </c>
      <c r="F26793" s="3">
        <f t="shared" si="837"/>
        <v>99.439094994639035</v>
      </c>
      <c r="G26793" t="s">
        <v>14473</v>
      </c>
    </row>
    <row r="26794" spans="1:7" x14ac:dyDescent="0.35">
      <c r="A26794" t="s">
        <v>10</v>
      </c>
      <c r="B26794" t="s">
        <v>126</v>
      </c>
      <c r="C26794" s="8" t="s">
        <v>327</v>
      </c>
      <c r="D26794" s="2">
        <v>46659.8</v>
      </c>
      <c r="E26794" s="3">
        <f t="shared" si="836"/>
        <v>2.1119538349602667E-4</v>
      </c>
      <c r="F26794" s="3">
        <f t="shared" si="837"/>
        <v>99.439306190022535</v>
      </c>
      <c r="G26794" t="s">
        <v>14480</v>
      </c>
    </row>
    <row r="26795" spans="1:7" x14ac:dyDescent="0.35">
      <c r="A26795" t="s">
        <v>10</v>
      </c>
      <c r="B26795" t="s">
        <v>8</v>
      </c>
      <c r="C26795" t="s">
        <v>1681</v>
      </c>
      <c r="D26795" s="2">
        <v>46657.67</v>
      </c>
      <c r="E26795" s="3">
        <f t="shared" si="836"/>
        <v>2.1118574251670726E-4</v>
      </c>
      <c r="F26795" s="3">
        <f t="shared" si="837"/>
        <v>99.43951737576505</v>
      </c>
      <c r="G26795" t="s">
        <v>14480</v>
      </c>
    </row>
    <row r="26796" spans="1:7" x14ac:dyDescent="0.35">
      <c r="A26796" t="s">
        <v>10</v>
      </c>
      <c r="B26796" t="s">
        <v>16</v>
      </c>
      <c r="C26796" s="8" t="s">
        <v>3048</v>
      </c>
      <c r="D26796" s="2">
        <v>46652</v>
      </c>
      <c r="E26796" s="3">
        <f t="shared" si="836"/>
        <v>2.11160078501336E-4</v>
      </c>
      <c r="F26796" s="3">
        <f t="shared" si="837"/>
        <v>99.439728535843557</v>
      </c>
      <c r="G26796" t="s">
        <v>14480</v>
      </c>
    </row>
    <row r="26797" spans="1:7" x14ac:dyDescent="0.35">
      <c r="A26797" t="s">
        <v>10</v>
      </c>
      <c r="B26797" t="s">
        <v>681</v>
      </c>
      <c r="C26797" t="s">
        <v>12877</v>
      </c>
      <c r="D26797" s="2">
        <v>46651.33</v>
      </c>
      <c r="E26797" s="3">
        <f t="shared" si="836"/>
        <v>2.1115704589281766E-4</v>
      </c>
      <c r="F26797" s="3">
        <f t="shared" si="837"/>
        <v>99.439939692889453</v>
      </c>
      <c r="G26797" t="s">
        <v>14473</v>
      </c>
    </row>
    <row r="26798" spans="1:7" x14ac:dyDescent="0.35">
      <c r="A26798" t="s">
        <v>10</v>
      </c>
      <c r="B26798" t="s">
        <v>13</v>
      </c>
      <c r="C26798" t="s">
        <v>2826</v>
      </c>
      <c r="D26798" s="2">
        <v>46650.02</v>
      </c>
      <c r="E26798" s="3">
        <f t="shared" si="836"/>
        <v>2.1115111646422216E-4</v>
      </c>
      <c r="F26798" s="3">
        <f t="shared" si="837"/>
        <v>99.440150844005913</v>
      </c>
      <c r="G26798" t="s">
        <v>14473</v>
      </c>
    </row>
    <row r="26799" spans="1:7" x14ac:dyDescent="0.35">
      <c r="A26799" t="s">
        <v>10</v>
      </c>
      <c r="B26799" t="s">
        <v>38</v>
      </c>
      <c r="C26799" t="s">
        <v>1611</v>
      </c>
      <c r="D26799" s="2">
        <v>46646.38</v>
      </c>
      <c r="E26799" s="3">
        <f t="shared" si="836"/>
        <v>2.1113464080003318E-4</v>
      </c>
      <c r="F26799" s="3">
        <f t="shared" si="837"/>
        <v>99.44036197864672</v>
      </c>
      <c r="G26799" t="s">
        <v>14473</v>
      </c>
    </row>
    <row r="26800" spans="1:7" x14ac:dyDescent="0.35">
      <c r="A26800" t="s">
        <v>3</v>
      </c>
      <c r="B26800" t="s">
        <v>76</v>
      </c>
      <c r="C26800" t="s">
        <v>9826</v>
      </c>
      <c r="D26800" s="2">
        <v>46642.3</v>
      </c>
      <c r="E26800" s="3">
        <f t="shared" si="836"/>
        <v>2.1111617357204112E-4</v>
      </c>
      <c r="F26800" s="3">
        <f t="shared" si="837"/>
        <v>99.440573094820294</v>
      </c>
      <c r="G26800" t="s">
        <v>14473</v>
      </c>
    </row>
    <row r="26801" spans="1:7" x14ac:dyDescent="0.35">
      <c r="A26801" t="s">
        <v>10</v>
      </c>
      <c r="B26801" t="s">
        <v>13</v>
      </c>
      <c r="C26801" t="s">
        <v>10220</v>
      </c>
      <c r="D26801" s="2">
        <v>46640.83</v>
      </c>
      <c r="E26801" s="3">
        <f t="shared" si="836"/>
        <v>2.1110951993842637E-4</v>
      </c>
      <c r="F26801" s="3">
        <f t="shared" si="837"/>
        <v>99.440784204340233</v>
      </c>
      <c r="G26801" t="s">
        <v>14473</v>
      </c>
    </row>
    <row r="26802" spans="1:7" x14ac:dyDescent="0.35">
      <c r="A26802" t="s">
        <v>3</v>
      </c>
      <c r="B26802" t="s">
        <v>6</v>
      </c>
      <c r="C26802" t="s">
        <v>9597</v>
      </c>
      <c r="D26802" s="2">
        <v>46640.54</v>
      </c>
      <c r="E26802" s="3">
        <f t="shared" si="836"/>
        <v>2.1110820731682885E-4</v>
      </c>
      <c r="F26802" s="3">
        <f t="shared" si="837"/>
        <v>99.440995312547543</v>
      </c>
      <c r="G26802" t="s">
        <v>14480</v>
      </c>
    </row>
    <row r="26803" spans="1:7" x14ac:dyDescent="0.35">
      <c r="A26803" t="s">
        <v>10</v>
      </c>
      <c r="B26803" t="s">
        <v>38</v>
      </c>
      <c r="C26803" t="s">
        <v>1560</v>
      </c>
      <c r="D26803" s="2">
        <v>46640.12</v>
      </c>
      <c r="E26803" s="3">
        <f t="shared" si="836"/>
        <v>2.1110630627865323E-4</v>
      </c>
      <c r="F26803" s="3">
        <f t="shared" si="837"/>
        <v>99.441206418853824</v>
      </c>
      <c r="G26803" t="s">
        <v>14473</v>
      </c>
    </row>
    <row r="26804" spans="1:7" x14ac:dyDescent="0.35">
      <c r="A26804" t="s">
        <v>10</v>
      </c>
      <c r="B26804" t="s">
        <v>9</v>
      </c>
      <c r="C26804" t="s">
        <v>451</v>
      </c>
      <c r="D26804" s="2">
        <v>46631.86</v>
      </c>
      <c r="E26804" s="3">
        <f t="shared" si="836"/>
        <v>2.1106891919453203E-4</v>
      </c>
      <c r="F26804" s="3">
        <f t="shared" si="837"/>
        <v>99.441417487773023</v>
      </c>
      <c r="G26804" t="s">
        <v>14473</v>
      </c>
    </row>
    <row r="26805" spans="1:7" x14ac:dyDescent="0.35">
      <c r="A26805" t="s">
        <v>10</v>
      </c>
      <c r="B26805" t="s">
        <v>13</v>
      </c>
      <c r="C26805" t="s">
        <v>11471</v>
      </c>
      <c r="D26805" s="2">
        <v>46631.21</v>
      </c>
      <c r="E26805" s="3">
        <f t="shared" si="836"/>
        <v>2.1106597711164114E-4</v>
      </c>
      <c r="F26805" s="3">
        <f t="shared" si="837"/>
        <v>99.441628553750135</v>
      </c>
      <c r="G26805" t="s">
        <v>14473</v>
      </c>
    </row>
    <row r="26806" spans="1:7" x14ac:dyDescent="0.35">
      <c r="A26806" t="s">
        <v>10</v>
      </c>
      <c r="B26806" t="s">
        <v>9</v>
      </c>
      <c r="C26806" s="8" t="s">
        <v>355</v>
      </c>
      <c r="D26806" s="2">
        <v>46629.36</v>
      </c>
      <c r="E26806" s="3">
        <f t="shared" si="836"/>
        <v>2.1105760349110554E-4</v>
      </c>
      <c r="F26806" s="3">
        <f t="shared" si="837"/>
        <v>99.441839611353629</v>
      </c>
      <c r="G26806" t="s">
        <v>14480</v>
      </c>
    </row>
    <row r="26807" spans="1:7" x14ac:dyDescent="0.35">
      <c r="A26807" t="s">
        <v>10</v>
      </c>
      <c r="B26807" t="s">
        <v>6</v>
      </c>
      <c r="C26807" t="s">
        <v>4069</v>
      </c>
      <c r="D26807" s="2">
        <v>46628.19</v>
      </c>
      <c r="E26807" s="3">
        <f t="shared" si="836"/>
        <v>2.1105230774190193E-4</v>
      </c>
      <c r="F26807" s="3">
        <f t="shared" si="837"/>
        <v>99.442050663661377</v>
      </c>
      <c r="G26807" t="s">
        <v>14480</v>
      </c>
    </row>
    <row r="26808" spans="1:7" x14ac:dyDescent="0.35">
      <c r="A26808" t="s">
        <v>10</v>
      </c>
      <c r="B26808" t="s">
        <v>253</v>
      </c>
      <c r="C26808" t="s">
        <v>5283</v>
      </c>
      <c r="D26808" s="2">
        <v>46627.51</v>
      </c>
      <c r="E26808" s="3">
        <f t="shared" si="836"/>
        <v>2.1104922987056994E-4</v>
      </c>
      <c r="F26808" s="3">
        <f t="shared" si="837"/>
        <v>99.442261712891252</v>
      </c>
      <c r="G26808" t="s">
        <v>14473</v>
      </c>
    </row>
    <row r="26809" spans="1:7" x14ac:dyDescent="0.35">
      <c r="A26809" t="s">
        <v>3</v>
      </c>
      <c r="B26809" t="s">
        <v>18</v>
      </c>
      <c r="C26809" t="s">
        <v>3977</v>
      </c>
      <c r="D26809" s="2">
        <v>46627.12</v>
      </c>
      <c r="E26809" s="3">
        <f t="shared" si="836"/>
        <v>2.1104746462083542E-4</v>
      </c>
      <c r="F26809" s="3">
        <f t="shared" si="837"/>
        <v>99.442472760355869</v>
      </c>
      <c r="G26809" t="s">
        <v>14473</v>
      </c>
    </row>
    <row r="26810" spans="1:7" x14ac:dyDescent="0.35">
      <c r="A26810" t="s">
        <v>3</v>
      </c>
      <c r="B26810" t="s">
        <v>8</v>
      </c>
      <c r="C26810" t="s">
        <v>6454</v>
      </c>
      <c r="D26810" s="2">
        <v>46624.639999999999</v>
      </c>
      <c r="E26810" s="3">
        <f t="shared" si="836"/>
        <v>2.1103623944303628E-4</v>
      </c>
      <c r="F26810" s="3">
        <f t="shared" si="837"/>
        <v>99.442683796595318</v>
      </c>
      <c r="G26810" t="s">
        <v>14480</v>
      </c>
    </row>
    <row r="26811" spans="1:7" x14ac:dyDescent="0.35">
      <c r="A26811" t="s">
        <v>10</v>
      </c>
      <c r="B26811" t="s">
        <v>143</v>
      </c>
      <c r="C26811" t="s">
        <v>718</v>
      </c>
      <c r="D26811" s="2">
        <v>46621.67</v>
      </c>
      <c r="E26811" s="3">
        <f t="shared" si="836"/>
        <v>2.1102279638736561E-4</v>
      </c>
      <c r="F26811" s="3">
        <f t="shared" si="837"/>
        <v>99.442894819391711</v>
      </c>
      <c r="G26811" t="s">
        <v>14473</v>
      </c>
    </row>
    <row r="26812" spans="1:7" x14ac:dyDescent="0.35">
      <c r="A26812" t="s">
        <v>10</v>
      </c>
      <c r="B26812" t="s">
        <v>27</v>
      </c>
      <c r="C26812" t="s">
        <v>5958</v>
      </c>
      <c r="D26812" s="2">
        <v>46619.41</v>
      </c>
      <c r="E26812" s="3">
        <f t="shared" si="836"/>
        <v>2.1101256699146805E-4</v>
      </c>
      <c r="F26812" s="3">
        <f t="shared" si="837"/>
        <v>99.443105831958704</v>
      </c>
      <c r="G26812" t="s">
        <v>14473</v>
      </c>
    </row>
    <row r="26813" spans="1:7" x14ac:dyDescent="0.35">
      <c r="A26813" t="s">
        <v>3</v>
      </c>
      <c r="B26813" t="s">
        <v>9</v>
      </c>
      <c r="C26813" t="s">
        <v>5970</v>
      </c>
      <c r="D26813" s="2">
        <v>46615.67</v>
      </c>
      <c r="E26813" s="3">
        <f t="shared" si="836"/>
        <v>2.10995638699142E-4</v>
      </c>
      <c r="F26813" s="3">
        <f t="shared" si="837"/>
        <v>99.4433168275974</v>
      </c>
      <c r="G26813" t="s">
        <v>14473</v>
      </c>
    </row>
    <row r="26814" spans="1:7" x14ac:dyDescent="0.35">
      <c r="A26814" t="s">
        <v>3</v>
      </c>
      <c r="B26814" t="s">
        <v>29</v>
      </c>
      <c r="C26814" t="s">
        <v>2428</v>
      </c>
      <c r="D26814" s="2">
        <v>46613.43</v>
      </c>
      <c r="E26814" s="3">
        <f t="shared" si="836"/>
        <v>2.1098549982887183E-4</v>
      </c>
      <c r="F26814" s="3">
        <f t="shared" si="837"/>
        <v>99.443527813097234</v>
      </c>
      <c r="G26814" t="s">
        <v>14473</v>
      </c>
    </row>
    <row r="26815" spans="1:7" x14ac:dyDescent="0.35">
      <c r="A26815" t="s">
        <v>3</v>
      </c>
      <c r="B26815" t="s">
        <v>9</v>
      </c>
      <c r="C26815" t="s">
        <v>10237</v>
      </c>
      <c r="D26815" s="2">
        <v>46613.22</v>
      </c>
      <c r="E26815" s="3">
        <f t="shared" si="836"/>
        <v>2.1098454930978402E-4</v>
      </c>
      <c r="F26815" s="3">
        <f t="shared" si="837"/>
        <v>99.443738797646546</v>
      </c>
      <c r="G26815" t="s">
        <v>14480</v>
      </c>
    </row>
    <row r="26816" spans="1:7" x14ac:dyDescent="0.35">
      <c r="A26816" t="s">
        <v>3</v>
      </c>
      <c r="B26816" t="s">
        <v>6</v>
      </c>
      <c r="C26816" t="s">
        <v>14029</v>
      </c>
      <c r="D26816" s="2">
        <v>46613</v>
      </c>
      <c r="E26816" s="3">
        <f t="shared" si="836"/>
        <v>2.109835535278825E-4</v>
      </c>
      <c r="F26816" s="3">
        <f t="shared" si="837"/>
        <v>99.443949781200075</v>
      </c>
      <c r="G26816" t="s">
        <v>14473</v>
      </c>
    </row>
    <row r="26817" spans="1:7" x14ac:dyDescent="0.35">
      <c r="A26817" t="s">
        <v>3</v>
      </c>
      <c r="B26817" t="s">
        <v>13</v>
      </c>
      <c r="C26817" t="s">
        <v>4471</v>
      </c>
      <c r="D26817" s="2">
        <v>46612.62</v>
      </c>
      <c r="E26817" s="3">
        <f t="shared" si="836"/>
        <v>2.1098183354096168E-4</v>
      </c>
      <c r="F26817" s="3">
        <f t="shared" si="837"/>
        <v>99.444160763033622</v>
      </c>
      <c r="G26817" t="s">
        <v>14473</v>
      </c>
    </row>
    <row r="26818" spans="1:7" x14ac:dyDescent="0.35">
      <c r="A26818" t="s">
        <v>10</v>
      </c>
      <c r="B26818" t="s">
        <v>6</v>
      </c>
      <c r="C26818" t="s">
        <v>1579</v>
      </c>
      <c r="D26818" s="2">
        <v>46610.94</v>
      </c>
      <c r="E26818" s="3">
        <f t="shared" si="836"/>
        <v>2.1097422938825904E-4</v>
      </c>
      <c r="F26818" s="3">
        <f t="shared" si="837"/>
        <v>99.444371737263012</v>
      </c>
      <c r="G26818" t="s">
        <v>14480</v>
      </c>
    </row>
    <row r="26819" spans="1:7" x14ac:dyDescent="0.35">
      <c r="A26819" t="s">
        <v>10</v>
      </c>
      <c r="B26819" t="s">
        <v>27</v>
      </c>
      <c r="C26819" t="s">
        <v>6373</v>
      </c>
      <c r="D26819" s="2">
        <v>46607.05</v>
      </c>
      <c r="E26819" s="3">
        <f t="shared" ref="E26819:E26882" si="838">(D26819/$D$29638)*100</f>
        <v>2.109566221537274E-4</v>
      </c>
      <c r="F26819" s="3">
        <f t="shared" si="837"/>
        <v>99.444582693885167</v>
      </c>
      <c r="G26819" t="s">
        <v>14480</v>
      </c>
    </row>
    <row r="26820" spans="1:7" x14ac:dyDescent="0.35">
      <c r="A26820" t="s">
        <v>10</v>
      </c>
      <c r="B26820" t="s">
        <v>8</v>
      </c>
      <c r="C26820" t="s">
        <v>383</v>
      </c>
      <c r="D26820" s="2">
        <v>46603.8</v>
      </c>
      <c r="E26820" s="3">
        <f t="shared" si="838"/>
        <v>2.1094191173927297E-4</v>
      </c>
      <c r="F26820" s="3">
        <f t="shared" ref="F26820:F26883" si="839">E26820+F26819</f>
        <v>99.444793635796913</v>
      </c>
      <c r="G26820" t="s">
        <v>14473</v>
      </c>
    </row>
    <row r="26821" spans="1:7" x14ac:dyDescent="0.35">
      <c r="A26821" t="s">
        <v>3</v>
      </c>
      <c r="B26821" t="s">
        <v>29</v>
      </c>
      <c r="C26821" t="s">
        <v>1364</v>
      </c>
      <c r="D26821" s="2">
        <v>46602.6</v>
      </c>
      <c r="E26821" s="3">
        <f t="shared" si="838"/>
        <v>2.1093648020162822E-4</v>
      </c>
      <c r="F26821" s="3">
        <f t="shared" si="839"/>
        <v>99.445004572277114</v>
      </c>
      <c r="G26821" t="s">
        <v>14473</v>
      </c>
    </row>
    <row r="26822" spans="1:7" x14ac:dyDescent="0.35">
      <c r="A26822" t="s">
        <v>3</v>
      </c>
      <c r="B26822" t="s">
        <v>67</v>
      </c>
      <c r="C26822" t="s">
        <v>6267</v>
      </c>
      <c r="D26822" s="2">
        <v>46598.27</v>
      </c>
      <c r="E26822" s="3">
        <f t="shared" si="838"/>
        <v>2.1091688140329349E-4</v>
      </c>
      <c r="F26822" s="3">
        <f t="shared" si="839"/>
        <v>99.445215489158514</v>
      </c>
      <c r="G26822" t="s">
        <v>14480</v>
      </c>
    </row>
    <row r="26823" spans="1:7" x14ac:dyDescent="0.35">
      <c r="A26823" t="s">
        <v>3</v>
      </c>
      <c r="B26823" t="s">
        <v>9</v>
      </c>
      <c r="C26823" t="s">
        <v>2536</v>
      </c>
      <c r="D26823" s="2">
        <v>46594.2</v>
      </c>
      <c r="E26823" s="3">
        <f t="shared" si="838"/>
        <v>2.1089845943811516E-4</v>
      </c>
      <c r="F26823" s="3">
        <f t="shared" si="839"/>
        <v>99.445426387617957</v>
      </c>
      <c r="G26823" t="s">
        <v>14473</v>
      </c>
    </row>
    <row r="26824" spans="1:7" x14ac:dyDescent="0.35">
      <c r="A26824" t="s">
        <v>3</v>
      </c>
      <c r="B26824" t="s">
        <v>29</v>
      </c>
      <c r="C26824" t="s">
        <v>4800</v>
      </c>
      <c r="D26824" s="2">
        <v>46590.89</v>
      </c>
      <c r="E26824" s="3">
        <f t="shared" si="838"/>
        <v>2.1088347744677846E-4</v>
      </c>
      <c r="F26824" s="3">
        <f t="shared" si="839"/>
        <v>99.445637271095407</v>
      </c>
      <c r="G26824" t="s">
        <v>14473</v>
      </c>
    </row>
    <row r="26825" spans="1:7" x14ac:dyDescent="0.35">
      <c r="A26825" t="s">
        <v>3</v>
      </c>
      <c r="B26825" t="s">
        <v>180</v>
      </c>
      <c r="C26825" t="s">
        <v>4722</v>
      </c>
      <c r="D26825" s="2">
        <v>46587.7</v>
      </c>
      <c r="E26825" s="3">
        <f t="shared" si="838"/>
        <v>2.1086903860920622E-4</v>
      </c>
      <c r="F26825" s="3">
        <f t="shared" si="839"/>
        <v>99.445848140134018</v>
      </c>
      <c r="G26825" t="s">
        <v>14480</v>
      </c>
    </row>
    <row r="26826" spans="1:7" x14ac:dyDescent="0.35">
      <c r="A26826" t="s">
        <v>3</v>
      </c>
      <c r="B26826" t="s">
        <v>180</v>
      </c>
      <c r="C26826" t="s">
        <v>9738</v>
      </c>
      <c r="D26826" s="2">
        <v>46587.47</v>
      </c>
      <c r="E26826" s="3">
        <f t="shared" si="838"/>
        <v>2.1086799756449103E-4</v>
      </c>
      <c r="F26826" s="3">
        <f t="shared" si="839"/>
        <v>99.446059008131584</v>
      </c>
      <c r="G26826" t="s">
        <v>14480</v>
      </c>
    </row>
    <row r="26827" spans="1:7" x14ac:dyDescent="0.35">
      <c r="A26827" t="s">
        <v>3</v>
      </c>
      <c r="B26827" t="s">
        <v>33</v>
      </c>
      <c r="C26827" t="s">
        <v>3310</v>
      </c>
      <c r="D26827" s="2">
        <v>46581.27</v>
      </c>
      <c r="E26827" s="3">
        <f t="shared" si="838"/>
        <v>2.1083993461999329E-4</v>
      </c>
      <c r="F26827" s="3">
        <f t="shared" si="839"/>
        <v>99.446269848066208</v>
      </c>
      <c r="G26827" t="s">
        <v>14480</v>
      </c>
    </row>
    <row r="26828" spans="1:7" x14ac:dyDescent="0.35">
      <c r="A26828" t="s">
        <v>10</v>
      </c>
      <c r="B26828" t="s">
        <v>6</v>
      </c>
      <c r="C26828" t="s">
        <v>1885</v>
      </c>
      <c r="D26828" s="2">
        <v>46580.99</v>
      </c>
      <c r="E26828" s="3">
        <f t="shared" si="838"/>
        <v>2.1083866726120951E-4</v>
      </c>
      <c r="F26828" s="3">
        <f t="shared" si="839"/>
        <v>99.446480686733466</v>
      </c>
      <c r="G26828" t="s">
        <v>14473</v>
      </c>
    </row>
    <row r="26829" spans="1:7" x14ac:dyDescent="0.35">
      <c r="A26829" t="s">
        <v>3</v>
      </c>
      <c r="B26829" t="s">
        <v>15</v>
      </c>
      <c r="C26829" t="s">
        <v>1633</v>
      </c>
      <c r="D26829" s="2">
        <v>46579.85</v>
      </c>
      <c r="E26829" s="3">
        <f t="shared" si="838"/>
        <v>2.1083350730044702E-4</v>
      </c>
      <c r="F26829" s="3">
        <f t="shared" si="839"/>
        <v>99.446691520240762</v>
      </c>
      <c r="G26829" t="s">
        <v>14480</v>
      </c>
    </row>
    <row r="26830" spans="1:7" x14ac:dyDescent="0.35">
      <c r="A26830" t="s">
        <v>3</v>
      </c>
      <c r="B26830" t="s">
        <v>174</v>
      </c>
      <c r="C26830" t="s">
        <v>2842</v>
      </c>
      <c r="D26830" s="2">
        <v>46579.59</v>
      </c>
      <c r="E26830" s="3">
        <f t="shared" si="838"/>
        <v>2.1083233046729062E-4</v>
      </c>
      <c r="F26830" s="3">
        <f t="shared" si="839"/>
        <v>99.446902352571229</v>
      </c>
      <c r="G26830" t="s">
        <v>14473</v>
      </c>
    </row>
    <row r="26831" spans="1:7" x14ac:dyDescent="0.35">
      <c r="A26831" t="s">
        <v>3</v>
      </c>
      <c r="B26831" t="s">
        <v>6</v>
      </c>
      <c r="C26831" t="s">
        <v>12859</v>
      </c>
      <c r="D26831" s="2">
        <v>46578.49</v>
      </c>
      <c r="E26831" s="3">
        <f t="shared" si="838"/>
        <v>2.1082735155778299E-4</v>
      </c>
      <c r="F26831" s="3">
        <f t="shared" si="839"/>
        <v>99.447113179922781</v>
      </c>
      <c r="G26831" t="s">
        <v>14473</v>
      </c>
    </row>
    <row r="26832" spans="1:7" x14ac:dyDescent="0.35">
      <c r="A26832" t="s">
        <v>10</v>
      </c>
      <c r="B26832" t="s">
        <v>9</v>
      </c>
      <c r="C26832" t="s">
        <v>7542</v>
      </c>
      <c r="D26832" s="2">
        <v>46577.49</v>
      </c>
      <c r="E26832" s="3">
        <f t="shared" si="838"/>
        <v>2.1082282527641242E-4</v>
      </c>
      <c r="F26832" s="3">
        <f t="shared" si="839"/>
        <v>99.447324002748061</v>
      </c>
      <c r="G26832" t="s">
        <v>14480</v>
      </c>
    </row>
    <row r="26833" spans="1:7" x14ac:dyDescent="0.35">
      <c r="A26833" t="s">
        <v>3</v>
      </c>
      <c r="B26833" t="s">
        <v>180</v>
      </c>
      <c r="C26833" t="s">
        <v>6776</v>
      </c>
      <c r="D26833" s="2">
        <v>46575</v>
      </c>
      <c r="E26833" s="3">
        <f t="shared" si="838"/>
        <v>2.1081155483579963E-4</v>
      </c>
      <c r="F26833" s="3">
        <f t="shared" si="839"/>
        <v>99.447534814302898</v>
      </c>
      <c r="G26833" t="s">
        <v>14480</v>
      </c>
    </row>
    <row r="26834" spans="1:7" x14ac:dyDescent="0.35">
      <c r="A26834" t="s">
        <v>3</v>
      </c>
      <c r="B26834" t="s">
        <v>9</v>
      </c>
      <c r="C26834" t="s">
        <v>8799</v>
      </c>
      <c r="D26834" s="2">
        <v>46573.57</v>
      </c>
      <c r="E26834" s="3">
        <f t="shared" si="838"/>
        <v>2.1080508225343963E-4</v>
      </c>
      <c r="F26834" s="3">
        <f t="shared" si="839"/>
        <v>99.447745619385145</v>
      </c>
      <c r="G26834" t="s">
        <v>14480</v>
      </c>
    </row>
    <row r="26835" spans="1:7" x14ac:dyDescent="0.35">
      <c r="A26835" t="s">
        <v>3</v>
      </c>
      <c r="B26835" t="s">
        <v>31</v>
      </c>
      <c r="C26835" t="s">
        <v>4880</v>
      </c>
      <c r="D26835" s="2">
        <v>46571.72</v>
      </c>
      <c r="E26835" s="3">
        <f t="shared" si="838"/>
        <v>2.1079670863290403E-4</v>
      </c>
      <c r="F26835" s="3">
        <f t="shared" si="839"/>
        <v>99.447956416093774</v>
      </c>
      <c r="G26835" t="s">
        <v>14473</v>
      </c>
    </row>
    <row r="26836" spans="1:7" x14ac:dyDescent="0.35">
      <c r="A26836" t="s">
        <v>3</v>
      </c>
      <c r="B26836" t="s">
        <v>9</v>
      </c>
      <c r="C26836" t="s">
        <v>13194</v>
      </c>
      <c r="D26836" s="2">
        <v>46568.7</v>
      </c>
      <c r="E26836" s="3">
        <f t="shared" si="838"/>
        <v>2.1078303926316477E-4</v>
      </c>
      <c r="F26836" s="3">
        <f t="shared" si="839"/>
        <v>99.448167199133039</v>
      </c>
      <c r="G26836" t="s">
        <v>14473</v>
      </c>
    </row>
    <row r="26837" spans="1:7" x14ac:dyDescent="0.35">
      <c r="A26837" t="s">
        <v>3</v>
      </c>
      <c r="B26837" t="s">
        <v>6</v>
      </c>
      <c r="C26837" t="s">
        <v>5851</v>
      </c>
      <c r="D26837" s="2">
        <v>46568.17</v>
      </c>
      <c r="E26837" s="3">
        <f t="shared" si="838"/>
        <v>2.1078064033403841E-4</v>
      </c>
      <c r="F26837" s="3">
        <f t="shared" si="839"/>
        <v>99.448377979773369</v>
      </c>
      <c r="G26837" t="s">
        <v>14480</v>
      </c>
    </row>
    <row r="26838" spans="1:7" x14ac:dyDescent="0.35">
      <c r="A26838" t="s">
        <v>10</v>
      </c>
      <c r="B26838" t="s">
        <v>13</v>
      </c>
      <c r="C26838" s="8" t="s">
        <v>7960</v>
      </c>
      <c r="D26838" s="2">
        <v>46565.36</v>
      </c>
      <c r="E26838" s="3">
        <f t="shared" si="838"/>
        <v>2.1076792148338699E-4</v>
      </c>
      <c r="F26838" s="3">
        <f t="shared" si="839"/>
        <v>99.448588747694856</v>
      </c>
      <c r="G26838" t="s">
        <v>14480</v>
      </c>
    </row>
    <row r="26839" spans="1:7" x14ac:dyDescent="0.35">
      <c r="A26839" t="s">
        <v>3</v>
      </c>
      <c r="B26839" t="s">
        <v>9</v>
      </c>
      <c r="C26839" t="s">
        <v>10154</v>
      </c>
      <c r="D26839" s="2">
        <v>46562.26</v>
      </c>
      <c r="E26839" s="3">
        <f t="shared" si="838"/>
        <v>2.1075389001113813E-4</v>
      </c>
      <c r="F26839" s="3">
        <f t="shared" si="839"/>
        <v>99.448799501584872</v>
      </c>
      <c r="G26839" t="s">
        <v>14473</v>
      </c>
    </row>
    <row r="26840" spans="1:7" x14ac:dyDescent="0.35">
      <c r="A26840" t="s">
        <v>10</v>
      </c>
      <c r="B26840" t="s">
        <v>8</v>
      </c>
      <c r="C26840" t="s">
        <v>3558</v>
      </c>
      <c r="D26840" s="2">
        <v>46560</v>
      </c>
      <c r="E26840" s="3">
        <f t="shared" si="838"/>
        <v>2.1074366061524057E-4</v>
      </c>
      <c r="F26840" s="3">
        <f t="shared" si="839"/>
        <v>99.449010245245489</v>
      </c>
      <c r="G26840" t="s">
        <v>14473</v>
      </c>
    </row>
    <row r="26841" spans="1:7" x14ac:dyDescent="0.35">
      <c r="A26841" t="s">
        <v>3</v>
      </c>
      <c r="B26841" t="s">
        <v>180</v>
      </c>
      <c r="C26841" t="s">
        <v>12795</v>
      </c>
      <c r="D26841" s="2">
        <v>46559.66</v>
      </c>
      <c r="E26841" s="3">
        <f t="shared" si="838"/>
        <v>2.1074212167957457E-4</v>
      </c>
      <c r="F26841" s="3">
        <f t="shared" si="839"/>
        <v>99.44922098736717</v>
      </c>
      <c r="G26841" t="s">
        <v>14480</v>
      </c>
    </row>
    <row r="26842" spans="1:7" x14ac:dyDescent="0.35">
      <c r="A26842" t="s">
        <v>3</v>
      </c>
      <c r="B26842" t="s">
        <v>73</v>
      </c>
      <c r="C26842" t="s">
        <v>8462</v>
      </c>
      <c r="D26842" s="2">
        <v>46558</v>
      </c>
      <c r="E26842" s="3">
        <f t="shared" si="838"/>
        <v>2.1073460805249935E-4</v>
      </c>
      <c r="F26842" s="3">
        <f t="shared" si="839"/>
        <v>99.449431721975216</v>
      </c>
      <c r="G26842" t="s">
        <v>14473</v>
      </c>
    </row>
    <row r="26843" spans="1:7" x14ac:dyDescent="0.35">
      <c r="A26843" t="s">
        <v>3</v>
      </c>
      <c r="B26843" t="s">
        <v>45</v>
      </c>
      <c r="C26843" s="7" t="s">
        <v>3123</v>
      </c>
      <c r="D26843" s="2">
        <v>46556.32</v>
      </c>
      <c r="E26843" s="3">
        <f t="shared" si="838"/>
        <v>2.1072700389979676E-4</v>
      </c>
      <c r="F26843" s="3">
        <f t="shared" si="839"/>
        <v>99.44964244897912</v>
      </c>
      <c r="G26843" t="s">
        <v>14480</v>
      </c>
    </row>
    <row r="26844" spans="1:7" x14ac:dyDescent="0.35">
      <c r="A26844" t="s">
        <v>10</v>
      </c>
      <c r="B26844" t="s">
        <v>28</v>
      </c>
      <c r="C26844" t="s">
        <v>4344</v>
      </c>
      <c r="D26844" s="2">
        <v>46555.8</v>
      </c>
      <c r="E26844" s="3">
        <f t="shared" si="838"/>
        <v>2.1072465023348405E-4</v>
      </c>
      <c r="F26844" s="3">
        <f t="shared" si="839"/>
        <v>99.44985317362935</v>
      </c>
      <c r="G26844" t="s">
        <v>14473</v>
      </c>
    </row>
    <row r="26845" spans="1:7" x14ac:dyDescent="0.35">
      <c r="A26845" t="s">
        <v>10</v>
      </c>
      <c r="B26845" t="s">
        <v>13</v>
      </c>
      <c r="C26845" t="s">
        <v>6105</v>
      </c>
      <c r="D26845" s="2">
        <v>46554.77</v>
      </c>
      <c r="E26845" s="3">
        <f t="shared" si="838"/>
        <v>2.1071998816367231E-4</v>
      </c>
      <c r="F26845" s="3">
        <f t="shared" si="839"/>
        <v>99.450063893617511</v>
      </c>
      <c r="G26845" t="s">
        <v>14480</v>
      </c>
    </row>
    <row r="26846" spans="1:7" x14ac:dyDescent="0.35">
      <c r="A26846" t="s">
        <v>3</v>
      </c>
      <c r="B26846" t="s">
        <v>32</v>
      </c>
      <c r="C26846" t="s">
        <v>8775</v>
      </c>
      <c r="D26846" s="2">
        <v>46541.16</v>
      </c>
      <c r="E26846" s="3">
        <f t="shared" si="838"/>
        <v>2.1065838547421842E-4</v>
      </c>
      <c r="F26846" s="3">
        <f t="shared" si="839"/>
        <v>99.45027455200298</v>
      </c>
      <c r="G26846" t="s">
        <v>14473</v>
      </c>
    </row>
    <row r="26847" spans="1:7" x14ac:dyDescent="0.35">
      <c r="A26847" t="s">
        <v>3</v>
      </c>
      <c r="B26847" t="s">
        <v>32</v>
      </c>
      <c r="C26847" t="s">
        <v>486</v>
      </c>
      <c r="D26847" s="2">
        <v>46540.65</v>
      </c>
      <c r="E26847" s="3">
        <f t="shared" si="838"/>
        <v>2.1065607707071942E-4</v>
      </c>
      <c r="F26847" s="3">
        <f t="shared" si="839"/>
        <v>99.450485208080053</v>
      </c>
      <c r="G26847" t="s">
        <v>14473</v>
      </c>
    </row>
    <row r="26848" spans="1:7" x14ac:dyDescent="0.35">
      <c r="A26848" t="s">
        <v>3</v>
      </c>
      <c r="B26848" t="s">
        <v>16</v>
      </c>
      <c r="C26848" t="s">
        <v>149</v>
      </c>
      <c r="D26848" s="2">
        <v>46539.839999999997</v>
      </c>
      <c r="E26848" s="3">
        <f t="shared" si="838"/>
        <v>2.1065241078280919E-4</v>
      </c>
      <c r="F26848" s="3">
        <f t="shared" si="839"/>
        <v>99.450695860490839</v>
      </c>
      <c r="G26848" t="s">
        <v>14473</v>
      </c>
    </row>
    <row r="26849" spans="1:7" x14ac:dyDescent="0.35">
      <c r="A26849" t="s">
        <v>10</v>
      </c>
      <c r="B26849" t="s">
        <v>33</v>
      </c>
      <c r="C26849" t="s">
        <v>2902</v>
      </c>
      <c r="D26849" s="2">
        <v>46538.18</v>
      </c>
      <c r="E26849" s="3">
        <f t="shared" si="838"/>
        <v>2.1064489715573402E-4</v>
      </c>
      <c r="F26849" s="3">
        <f t="shared" si="839"/>
        <v>99.450906505387991</v>
      </c>
      <c r="G26849" t="s">
        <v>14473</v>
      </c>
    </row>
    <row r="26850" spans="1:7" x14ac:dyDescent="0.35">
      <c r="A26850" t="s">
        <v>3</v>
      </c>
      <c r="B26850" t="s">
        <v>55</v>
      </c>
      <c r="C26850" t="s">
        <v>127</v>
      </c>
      <c r="D26850" s="2">
        <v>46537.35</v>
      </c>
      <c r="E26850" s="3">
        <f t="shared" si="838"/>
        <v>2.1064114034219641E-4</v>
      </c>
      <c r="F26850" s="3">
        <f t="shared" si="839"/>
        <v>99.451117146528333</v>
      </c>
      <c r="G26850" t="s">
        <v>14473</v>
      </c>
    </row>
    <row r="26851" spans="1:7" x14ac:dyDescent="0.35">
      <c r="A26851" t="s">
        <v>3</v>
      </c>
      <c r="B26851" t="s">
        <v>9</v>
      </c>
      <c r="C26851" t="s">
        <v>8576</v>
      </c>
      <c r="D26851" s="2">
        <v>46536.75</v>
      </c>
      <c r="E26851" s="3">
        <f t="shared" si="838"/>
        <v>2.1063842457337407E-4</v>
      </c>
      <c r="F26851" s="3">
        <f t="shared" si="839"/>
        <v>99.451327784952909</v>
      </c>
      <c r="G26851" t="s">
        <v>14473</v>
      </c>
    </row>
    <row r="26852" spans="1:7" x14ac:dyDescent="0.35">
      <c r="A26852" t="s">
        <v>10</v>
      </c>
      <c r="B26852" t="s">
        <v>9</v>
      </c>
      <c r="C26852" t="s">
        <v>4474</v>
      </c>
      <c r="D26852" s="2">
        <v>46535.99</v>
      </c>
      <c r="E26852" s="3">
        <f t="shared" si="838"/>
        <v>2.1063498459953237E-4</v>
      </c>
      <c r="F26852" s="3">
        <f t="shared" si="839"/>
        <v>99.451538419937506</v>
      </c>
      <c r="G26852" t="s">
        <v>14473</v>
      </c>
    </row>
    <row r="26853" spans="1:7" x14ac:dyDescent="0.35">
      <c r="A26853" t="s">
        <v>3</v>
      </c>
      <c r="B26853" t="s">
        <v>8</v>
      </c>
      <c r="C26853" t="s">
        <v>6071</v>
      </c>
      <c r="D26853" s="2">
        <v>46535.56</v>
      </c>
      <c r="E26853" s="3">
        <f t="shared" si="838"/>
        <v>2.1063303829854305E-4</v>
      </c>
      <c r="F26853" s="3">
        <f t="shared" si="839"/>
        <v>99.451749052975799</v>
      </c>
      <c r="G26853" t="s">
        <v>14473</v>
      </c>
    </row>
    <row r="26854" spans="1:7" x14ac:dyDescent="0.35">
      <c r="A26854" t="s">
        <v>3</v>
      </c>
      <c r="B26854" t="s">
        <v>32</v>
      </c>
      <c r="C26854" t="s">
        <v>5986</v>
      </c>
      <c r="D26854" s="2">
        <v>46530.43</v>
      </c>
      <c r="E26854" s="3">
        <f t="shared" si="838"/>
        <v>2.1060981847511185E-4</v>
      </c>
      <c r="F26854" s="3">
        <f t="shared" si="839"/>
        <v>99.45195966279428</v>
      </c>
      <c r="G26854" t="s">
        <v>14473</v>
      </c>
    </row>
    <row r="26855" spans="1:7" x14ac:dyDescent="0.35">
      <c r="A26855" t="s">
        <v>3</v>
      </c>
      <c r="B26855" t="s">
        <v>22</v>
      </c>
      <c r="C26855" t="s">
        <v>6568</v>
      </c>
      <c r="D26855" s="2">
        <v>46530.3</v>
      </c>
      <c r="E26855" s="3">
        <f t="shared" si="838"/>
        <v>2.1060923005853372E-4</v>
      </c>
      <c r="F26855" s="3">
        <f t="shared" si="839"/>
        <v>99.452170272024333</v>
      </c>
      <c r="G26855" t="s">
        <v>14473</v>
      </c>
    </row>
    <row r="26856" spans="1:7" x14ac:dyDescent="0.35">
      <c r="A26856" t="s">
        <v>3</v>
      </c>
      <c r="B26856" t="s">
        <v>134</v>
      </c>
      <c r="C26856" t="s">
        <v>8466</v>
      </c>
      <c r="D26856" s="2">
        <v>46527.57</v>
      </c>
      <c r="E26856" s="3">
        <f t="shared" si="838"/>
        <v>2.1059687331039193E-4</v>
      </c>
      <c r="F26856" s="3">
        <f t="shared" si="839"/>
        <v>99.452380868897649</v>
      </c>
      <c r="G26856" t="s">
        <v>14473</v>
      </c>
    </row>
    <row r="26857" spans="1:7" x14ac:dyDescent="0.35">
      <c r="A26857" t="s">
        <v>10</v>
      </c>
      <c r="B26857" t="s">
        <v>9</v>
      </c>
      <c r="C26857" t="s">
        <v>5297</v>
      </c>
      <c r="D26857" s="2">
        <v>46522.82</v>
      </c>
      <c r="E26857" s="3">
        <f t="shared" si="838"/>
        <v>2.105753734738816E-4</v>
      </c>
      <c r="F26857" s="3">
        <f t="shared" si="839"/>
        <v>99.452591444271121</v>
      </c>
      <c r="G26857" t="s">
        <v>14473</v>
      </c>
    </row>
    <row r="26858" spans="1:7" x14ac:dyDescent="0.35">
      <c r="A26858" t="s">
        <v>10</v>
      </c>
      <c r="B26858" t="s">
        <v>180</v>
      </c>
      <c r="C26858" t="s">
        <v>12486</v>
      </c>
      <c r="D26858" s="2">
        <v>46521.07</v>
      </c>
      <c r="E26858" s="3">
        <f t="shared" si="838"/>
        <v>2.1056745248148305E-4</v>
      </c>
      <c r="F26858" s="3">
        <f t="shared" si="839"/>
        <v>99.452802011723605</v>
      </c>
      <c r="G26858" t="s">
        <v>14480</v>
      </c>
    </row>
    <row r="26859" spans="1:7" x14ac:dyDescent="0.35">
      <c r="A26859" t="s">
        <v>3</v>
      </c>
      <c r="B26859" t="s">
        <v>23</v>
      </c>
      <c r="C26859" t="s">
        <v>3286</v>
      </c>
      <c r="D26859" s="2">
        <v>46518.14</v>
      </c>
      <c r="E26859" s="3">
        <f t="shared" si="838"/>
        <v>2.1055419047706717E-4</v>
      </c>
      <c r="F26859" s="3">
        <f t="shared" si="839"/>
        <v>99.453012565914079</v>
      </c>
      <c r="G26859" t="s">
        <v>14480</v>
      </c>
    </row>
    <row r="26860" spans="1:7" x14ac:dyDescent="0.35">
      <c r="A26860" t="s">
        <v>3</v>
      </c>
      <c r="B26860" t="s">
        <v>13</v>
      </c>
      <c r="C26860" t="s">
        <v>4611</v>
      </c>
      <c r="D26860" s="2">
        <v>46516.01</v>
      </c>
      <c r="E26860" s="3">
        <f t="shared" si="838"/>
        <v>2.105445494977478E-4</v>
      </c>
      <c r="F26860" s="3">
        <f t="shared" si="839"/>
        <v>99.453223110463583</v>
      </c>
      <c r="G26860" t="s">
        <v>14480</v>
      </c>
    </row>
    <row r="26861" spans="1:7" x14ac:dyDescent="0.35">
      <c r="A26861" t="s">
        <v>10</v>
      </c>
      <c r="B26861" t="s">
        <v>530</v>
      </c>
      <c r="C26861" t="s">
        <v>8857</v>
      </c>
      <c r="D26861" s="2">
        <v>46515.74</v>
      </c>
      <c r="E26861" s="3">
        <f t="shared" si="838"/>
        <v>2.1054332740177772E-4</v>
      </c>
      <c r="F26861" s="3">
        <f t="shared" si="839"/>
        <v>99.453433653790981</v>
      </c>
      <c r="G26861" t="s">
        <v>14480</v>
      </c>
    </row>
    <row r="26862" spans="1:7" x14ac:dyDescent="0.35">
      <c r="A26862" t="s">
        <v>3</v>
      </c>
      <c r="B26862" t="s">
        <v>9</v>
      </c>
      <c r="C26862" t="s">
        <v>8634</v>
      </c>
      <c r="D26862" s="2">
        <v>46515.199999999997</v>
      </c>
      <c r="E26862" s="3">
        <f t="shared" si="838"/>
        <v>2.1054088320983757E-4</v>
      </c>
      <c r="F26862" s="3">
        <f t="shared" si="839"/>
        <v>99.453644194674197</v>
      </c>
      <c r="G26862" t="s">
        <v>14480</v>
      </c>
    </row>
    <row r="26863" spans="1:7" x14ac:dyDescent="0.35">
      <c r="A26863" t="s">
        <v>3</v>
      </c>
      <c r="B26863" t="s">
        <v>6</v>
      </c>
      <c r="C26863" t="s">
        <v>4818</v>
      </c>
      <c r="D26863" s="2">
        <v>46512.2</v>
      </c>
      <c r="E26863" s="3">
        <f t="shared" si="838"/>
        <v>2.1052730436572575E-4</v>
      </c>
      <c r="F26863" s="3">
        <f t="shared" si="839"/>
        <v>99.453854721978558</v>
      </c>
      <c r="G26863" t="s">
        <v>14473</v>
      </c>
    </row>
    <row r="26864" spans="1:7" x14ac:dyDescent="0.35">
      <c r="A26864" t="s">
        <v>10</v>
      </c>
      <c r="B26864" t="s">
        <v>9</v>
      </c>
      <c r="C26864" t="s">
        <v>11084</v>
      </c>
      <c r="D26864" s="2">
        <v>46505.64</v>
      </c>
      <c r="E26864" s="3">
        <f t="shared" si="838"/>
        <v>2.104976119599346E-4</v>
      </c>
      <c r="F26864" s="3">
        <f t="shared" si="839"/>
        <v>99.454065219590518</v>
      </c>
      <c r="G26864" t="s">
        <v>14473</v>
      </c>
    </row>
    <row r="26865" spans="1:7" x14ac:dyDescent="0.35">
      <c r="A26865" t="s">
        <v>10</v>
      </c>
      <c r="B26865" t="s">
        <v>9</v>
      </c>
      <c r="C26865" t="s">
        <v>10976</v>
      </c>
      <c r="D26865" s="2">
        <v>46503.88</v>
      </c>
      <c r="E26865" s="3">
        <f t="shared" si="838"/>
        <v>2.1048964570472234E-4</v>
      </c>
      <c r="F26865" s="3">
        <f t="shared" si="839"/>
        <v>99.454275709236228</v>
      </c>
      <c r="G26865" t="s">
        <v>14473</v>
      </c>
    </row>
    <row r="26866" spans="1:7" x14ac:dyDescent="0.35">
      <c r="A26866" t="s">
        <v>3</v>
      </c>
      <c r="B26866" t="s">
        <v>18</v>
      </c>
      <c r="C26866" t="s">
        <v>2878</v>
      </c>
      <c r="D26866" s="2">
        <v>46500</v>
      </c>
      <c r="E26866" s="3">
        <f t="shared" si="838"/>
        <v>2.1047208373300443E-4</v>
      </c>
      <c r="F26866" s="3">
        <f t="shared" si="839"/>
        <v>99.454486181319965</v>
      </c>
      <c r="G26866" t="s">
        <v>14480</v>
      </c>
    </row>
    <row r="26867" spans="1:7" x14ac:dyDescent="0.35">
      <c r="A26867" t="s">
        <v>3</v>
      </c>
      <c r="B26867" t="s">
        <v>6</v>
      </c>
      <c r="C26867" s="8" t="s">
        <v>9947</v>
      </c>
      <c r="D26867" s="2">
        <v>46499.08</v>
      </c>
      <c r="E26867" s="3">
        <f t="shared" si="838"/>
        <v>2.1046791955414349E-4</v>
      </c>
      <c r="F26867" s="3">
        <f t="shared" si="839"/>
        <v>99.454696649239523</v>
      </c>
      <c r="G26867" t="s">
        <v>14480</v>
      </c>
    </row>
    <row r="26868" spans="1:7" x14ac:dyDescent="0.35">
      <c r="A26868" t="s">
        <v>3</v>
      </c>
      <c r="B26868" t="s">
        <v>8</v>
      </c>
      <c r="C26868" t="s">
        <v>6277</v>
      </c>
      <c r="D26868" s="2">
        <v>46495.99</v>
      </c>
      <c r="E26868" s="3">
        <f t="shared" si="838"/>
        <v>2.1045393334470834E-4</v>
      </c>
      <c r="F26868" s="3">
        <f t="shared" si="839"/>
        <v>99.454907103172872</v>
      </c>
      <c r="G26868" t="s">
        <v>14480</v>
      </c>
    </row>
    <row r="26869" spans="1:7" x14ac:dyDescent="0.35">
      <c r="A26869" t="s">
        <v>3</v>
      </c>
      <c r="B26869" t="s">
        <v>182</v>
      </c>
      <c r="C26869" s="7" t="s">
        <v>1551</v>
      </c>
      <c r="D26869" s="2">
        <v>46494.6</v>
      </c>
      <c r="E26869" s="3">
        <f t="shared" si="838"/>
        <v>2.1044764181360319E-4</v>
      </c>
      <c r="F26869" s="3">
        <f t="shared" si="839"/>
        <v>99.455117550814691</v>
      </c>
      <c r="G26869" t="s">
        <v>14480</v>
      </c>
    </row>
    <row r="26870" spans="1:7" x14ac:dyDescent="0.35">
      <c r="A26870" t="s">
        <v>3</v>
      </c>
      <c r="B26870" t="s">
        <v>9</v>
      </c>
      <c r="C26870" t="s">
        <v>13845</v>
      </c>
      <c r="D26870" s="2">
        <v>46493.33</v>
      </c>
      <c r="E26870" s="3">
        <f t="shared" si="838"/>
        <v>2.1044189343626254E-4</v>
      </c>
      <c r="F26870" s="3">
        <f t="shared" si="839"/>
        <v>99.455327992708121</v>
      </c>
      <c r="G26870" t="s">
        <v>14480</v>
      </c>
    </row>
    <row r="26871" spans="1:7" x14ac:dyDescent="0.35">
      <c r="A26871" t="s">
        <v>3</v>
      </c>
      <c r="B26871" t="s">
        <v>13</v>
      </c>
      <c r="C26871" t="s">
        <v>6508</v>
      </c>
      <c r="D26871" s="2">
        <v>46492.72</v>
      </c>
      <c r="E26871" s="3">
        <f t="shared" si="838"/>
        <v>2.1043913240462644E-4</v>
      </c>
      <c r="F26871" s="3">
        <f t="shared" si="839"/>
        <v>99.455538431840523</v>
      </c>
      <c r="G26871" t="s">
        <v>14473</v>
      </c>
    </row>
    <row r="26872" spans="1:7" x14ac:dyDescent="0.35">
      <c r="A26872" t="s">
        <v>3</v>
      </c>
      <c r="B26872" t="s">
        <v>9</v>
      </c>
      <c r="C26872" t="s">
        <v>8997</v>
      </c>
      <c r="D26872" s="2">
        <v>46489.65</v>
      </c>
      <c r="E26872" s="3">
        <f t="shared" si="838"/>
        <v>2.1042523672081871E-4</v>
      </c>
      <c r="F26872" s="3">
        <f t="shared" si="839"/>
        <v>99.455748857077239</v>
      </c>
      <c r="G26872" t="s">
        <v>14480</v>
      </c>
    </row>
    <row r="26873" spans="1:7" x14ac:dyDescent="0.35">
      <c r="A26873" t="s">
        <v>10</v>
      </c>
      <c r="B26873" t="s">
        <v>6</v>
      </c>
      <c r="C26873" t="s">
        <v>11688</v>
      </c>
      <c r="D26873" s="2">
        <v>46486.1</v>
      </c>
      <c r="E26873" s="3">
        <f t="shared" si="838"/>
        <v>2.1040916842195303E-4</v>
      </c>
      <c r="F26873" s="3">
        <f t="shared" si="839"/>
        <v>99.455959266245657</v>
      </c>
      <c r="G26873" t="s">
        <v>14480</v>
      </c>
    </row>
    <row r="26874" spans="1:7" x14ac:dyDescent="0.35">
      <c r="A26874" t="s">
        <v>10</v>
      </c>
      <c r="B26874" t="s">
        <v>13</v>
      </c>
      <c r="C26874" t="s">
        <v>2531</v>
      </c>
      <c r="D26874" s="2">
        <v>46484.22</v>
      </c>
      <c r="E26874" s="3">
        <f t="shared" si="838"/>
        <v>2.1040065901297634E-4</v>
      </c>
      <c r="F26874" s="3">
        <f t="shared" si="839"/>
        <v>99.456169666904671</v>
      </c>
      <c r="G26874" t="s">
        <v>14473</v>
      </c>
    </row>
    <row r="26875" spans="1:7" x14ac:dyDescent="0.35">
      <c r="A26875" t="s">
        <v>10</v>
      </c>
      <c r="B26875" t="s">
        <v>6</v>
      </c>
      <c r="C26875" t="s">
        <v>8045</v>
      </c>
      <c r="D26875" s="2">
        <v>46480.4</v>
      </c>
      <c r="E26875" s="3">
        <f t="shared" si="838"/>
        <v>2.1038336861814062E-4</v>
      </c>
      <c r="F26875" s="3">
        <f t="shared" si="839"/>
        <v>99.456380050273296</v>
      </c>
      <c r="G26875" t="s">
        <v>14480</v>
      </c>
    </row>
    <row r="26876" spans="1:7" x14ac:dyDescent="0.35">
      <c r="A26876" t="s">
        <v>3</v>
      </c>
      <c r="B26876" t="s">
        <v>9</v>
      </c>
      <c r="C26876" s="8" t="s">
        <v>6359</v>
      </c>
      <c r="D26876" s="2">
        <v>46477.36</v>
      </c>
      <c r="E26876" s="3">
        <f t="shared" si="838"/>
        <v>2.1036960872277397E-4</v>
      </c>
      <c r="F26876" s="3">
        <f t="shared" si="839"/>
        <v>99.456590419882019</v>
      </c>
      <c r="G26876" t="s">
        <v>14480</v>
      </c>
    </row>
    <row r="26877" spans="1:7" x14ac:dyDescent="0.35">
      <c r="A26877" t="s">
        <v>3</v>
      </c>
      <c r="B26877" t="s">
        <v>32</v>
      </c>
      <c r="C26877" s="7" t="s">
        <v>2000</v>
      </c>
      <c r="D26877" s="2">
        <v>46475.26</v>
      </c>
      <c r="E26877" s="3">
        <f t="shared" si="838"/>
        <v>2.1036010353189577E-4</v>
      </c>
      <c r="F26877" s="3">
        <f t="shared" si="839"/>
        <v>99.456800779985556</v>
      </c>
      <c r="G26877" t="s">
        <v>14480</v>
      </c>
    </row>
    <row r="26878" spans="1:7" x14ac:dyDescent="0.35">
      <c r="A26878" t="s">
        <v>10</v>
      </c>
      <c r="B26878" t="s">
        <v>9</v>
      </c>
      <c r="C26878" t="s">
        <v>8613</v>
      </c>
      <c r="D26878" s="2">
        <v>46475</v>
      </c>
      <c r="E26878" s="3">
        <f t="shared" si="838"/>
        <v>2.1035892669873937E-4</v>
      </c>
      <c r="F26878" s="3">
        <f t="shared" si="839"/>
        <v>99.45701113891225</v>
      </c>
      <c r="G26878" t="s">
        <v>14473</v>
      </c>
    </row>
    <row r="26879" spans="1:7" x14ac:dyDescent="0.35">
      <c r="A26879" t="s">
        <v>10</v>
      </c>
      <c r="B26879" t="s">
        <v>40</v>
      </c>
      <c r="C26879" s="6" t="s">
        <v>12983</v>
      </c>
      <c r="D26879" s="2">
        <v>46472.15</v>
      </c>
      <c r="E26879" s="3">
        <f t="shared" si="838"/>
        <v>2.1034602679683318E-4</v>
      </c>
      <c r="F26879" s="3">
        <f t="shared" si="839"/>
        <v>99.457221484939041</v>
      </c>
      <c r="G26879" t="s">
        <v>14473</v>
      </c>
    </row>
    <row r="26880" spans="1:7" x14ac:dyDescent="0.35">
      <c r="A26880" t="s">
        <v>3</v>
      </c>
      <c r="B26880" t="s">
        <v>35</v>
      </c>
      <c r="C26880" t="s">
        <v>91</v>
      </c>
      <c r="D26880" s="2">
        <v>46470</v>
      </c>
      <c r="E26880" s="3">
        <f t="shared" si="838"/>
        <v>2.1033629529188639E-4</v>
      </c>
      <c r="F26880" s="3">
        <f t="shared" si="839"/>
        <v>99.457431821234337</v>
      </c>
      <c r="G26880" t="s">
        <v>14473</v>
      </c>
    </row>
    <row r="26881" spans="1:7" x14ac:dyDescent="0.35">
      <c r="A26881" t="s">
        <v>10</v>
      </c>
      <c r="B26881" t="s">
        <v>33</v>
      </c>
      <c r="C26881" t="s">
        <v>227</v>
      </c>
      <c r="D26881" s="2">
        <v>46469.94</v>
      </c>
      <c r="E26881" s="3">
        <f t="shared" si="838"/>
        <v>2.1033602371500415E-4</v>
      </c>
      <c r="F26881" s="3">
        <f t="shared" si="839"/>
        <v>99.45764215725805</v>
      </c>
      <c r="G26881" t="s">
        <v>14473</v>
      </c>
    </row>
    <row r="26882" spans="1:7" x14ac:dyDescent="0.35">
      <c r="A26882" t="s">
        <v>10</v>
      </c>
      <c r="B26882" t="s">
        <v>33</v>
      </c>
      <c r="C26882" t="s">
        <v>493</v>
      </c>
      <c r="D26882" s="2">
        <v>46466.05</v>
      </c>
      <c r="E26882" s="3">
        <f t="shared" si="838"/>
        <v>2.1031841648047251E-4</v>
      </c>
      <c r="F26882" s="3">
        <f t="shared" si="839"/>
        <v>99.457852475674528</v>
      </c>
      <c r="G26882" t="s">
        <v>14473</v>
      </c>
    </row>
    <row r="26883" spans="1:7" x14ac:dyDescent="0.35">
      <c r="A26883" t="s">
        <v>10</v>
      </c>
      <c r="B26883" t="s">
        <v>4</v>
      </c>
      <c r="C26883" t="s">
        <v>3792</v>
      </c>
      <c r="D26883" s="2">
        <v>46464.9</v>
      </c>
      <c r="E26883" s="3">
        <f t="shared" ref="E26883:E26946" si="840">(D26883/$D$29638)*100</f>
        <v>2.1031321125689628E-4</v>
      </c>
      <c r="F26883" s="3">
        <f t="shared" si="839"/>
        <v>99.458062788885783</v>
      </c>
      <c r="G26883" t="s">
        <v>14473</v>
      </c>
    </row>
    <row r="26884" spans="1:7" x14ac:dyDescent="0.35">
      <c r="A26884" t="s">
        <v>3</v>
      </c>
      <c r="B26884" t="s">
        <v>23</v>
      </c>
      <c r="C26884" t="s">
        <v>8883</v>
      </c>
      <c r="D26884" s="2">
        <v>46461.74</v>
      </c>
      <c r="E26884" s="3">
        <f t="shared" si="840"/>
        <v>2.1029890820776516E-4</v>
      </c>
      <c r="F26884" s="3">
        <f t="shared" ref="F26884:F26947" si="841">E26884+F26883</f>
        <v>99.458273087793998</v>
      </c>
      <c r="G26884" t="s">
        <v>14480</v>
      </c>
    </row>
    <row r="26885" spans="1:7" x14ac:dyDescent="0.35">
      <c r="A26885" t="s">
        <v>3</v>
      </c>
      <c r="B26885" t="s">
        <v>6</v>
      </c>
      <c r="C26885" t="s">
        <v>1768</v>
      </c>
      <c r="D26885" s="2">
        <v>46460.56</v>
      </c>
      <c r="E26885" s="3">
        <f t="shared" si="840"/>
        <v>2.1029356719574785E-4</v>
      </c>
      <c r="F26885" s="3">
        <f t="shared" si="841"/>
        <v>99.458483381361191</v>
      </c>
      <c r="G26885" t="s">
        <v>14473</v>
      </c>
    </row>
    <row r="26886" spans="1:7" x14ac:dyDescent="0.35">
      <c r="A26886" t="s">
        <v>3</v>
      </c>
      <c r="B26886" t="s">
        <v>13</v>
      </c>
      <c r="C26886" t="s">
        <v>8974</v>
      </c>
      <c r="D26886" s="2">
        <v>46457.72</v>
      </c>
      <c r="E26886" s="3">
        <f t="shared" si="840"/>
        <v>2.1028071255665536E-4</v>
      </c>
      <c r="F26886" s="3">
        <f t="shared" si="841"/>
        <v>99.458693662073742</v>
      </c>
      <c r="G26886" t="s">
        <v>14480</v>
      </c>
    </row>
    <row r="26887" spans="1:7" x14ac:dyDescent="0.35">
      <c r="A26887" t="s">
        <v>10</v>
      </c>
      <c r="B26887" t="s">
        <v>15</v>
      </c>
      <c r="C26887" t="s">
        <v>2701</v>
      </c>
      <c r="D26887" s="2">
        <v>46455.17</v>
      </c>
      <c r="E26887" s="3">
        <f t="shared" si="840"/>
        <v>2.1026917053916034E-4</v>
      </c>
      <c r="F26887" s="3">
        <f t="shared" si="841"/>
        <v>99.458903931244279</v>
      </c>
      <c r="G26887" t="s">
        <v>14473</v>
      </c>
    </row>
    <row r="26888" spans="1:7" x14ac:dyDescent="0.35">
      <c r="A26888" t="s">
        <v>3</v>
      </c>
      <c r="B26888" t="s">
        <v>23</v>
      </c>
      <c r="C26888" t="s">
        <v>9352</v>
      </c>
      <c r="D26888" s="2">
        <v>46453.32</v>
      </c>
      <c r="E26888" s="3">
        <f t="shared" si="840"/>
        <v>2.1026079691862474E-4</v>
      </c>
      <c r="F26888" s="3">
        <f t="shared" si="841"/>
        <v>99.459114192041199</v>
      </c>
      <c r="G26888" t="s">
        <v>14480</v>
      </c>
    </row>
    <row r="26889" spans="1:7" x14ac:dyDescent="0.35">
      <c r="A26889" t="s">
        <v>3</v>
      </c>
      <c r="B26889" t="s">
        <v>139</v>
      </c>
      <c r="C26889" t="s">
        <v>102</v>
      </c>
      <c r="D26889" s="2">
        <v>46450.67</v>
      </c>
      <c r="E26889" s="3">
        <f t="shared" si="840"/>
        <v>2.1024880227299262E-4</v>
      </c>
      <c r="F26889" s="3">
        <f t="shared" si="841"/>
        <v>99.459324440843474</v>
      </c>
      <c r="G26889" t="s">
        <v>14480</v>
      </c>
    </row>
    <row r="26890" spans="1:7" x14ac:dyDescent="0.35">
      <c r="A26890" t="s">
        <v>10</v>
      </c>
      <c r="B26890" t="s">
        <v>55</v>
      </c>
      <c r="C26890" t="s">
        <v>13792</v>
      </c>
      <c r="D26890" s="2">
        <v>46447.54</v>
      </c>
      <c r="E26890" s="3">
        <f t="shared" si="840"/>
        <v>2.1023463501230265E-4</v>
      </c>
      <c r="F26890" s="3">
        <f t="shared" si="841"/>
        <v>99.45953467547848</v>
      </c>
      <c r="G26890" t="s">
        <v>14480</v>
      </c>
    </row>
    <row r="26891" spans="1:7" x14ac:dyDescent="0.35">
      <c r="A26891" t="s">
        <v>10</v>
      </c>
      <c r="B26891" t="s">
        <v>6</v>
      </c>
      <c r="C26891" t="s">
        <v>864</v>
      </c>
      <c r="D26891" s="2">
        <v>46444.74</v>
      </c>
      <c r="E26891" s="3">
        <f t="shared" si="840"/>
        <v>2.1022196142446496E-4</v>
      </c>
      <c r="F26891" s="3">
        <f t="shared" si="841"/>
        <v>99.459744897439904</v>
      </c>
      <c r="G26891" t="s">
        <v>14473</v>
      </c>
    </row>
    <row r="26892" spans="1:7" x14ac:dyDescent="0.35">
      <c r="A26892" t="s">
        <v>10</v>
      </c>
      <c r="B26892" t="s">
        <v>9</v>
      </c>
      <c r="C26892" t="s">
        <v>11046</v>
      </c>
      <c r="D26892" s="2">
        <v>46443</v>
      </c>
      <c r="E26892" s="3">
        <f t="shared" si="840"/>
        <v>2.1021408569488011E-4</v>
      </c>
      <c r="F26892" s="3">
        <f t="shared" si="841"/>
        <v>99.459955111525602</v>
      </c>
      <c r="G26892" t="s">
        <v>14473</v>
      </c>
    </row>
    <row r="26893" spans="1:7" x14ac:dyDescent="0.35">
      <c r="A26893" t="s">
        <v>3</v>
      </c>
      <c r="B26893" t="s">
        <v>9</v>
      </c>
      <c r="C26893" t="s">
        <v>8121</v>
      </c>
      <c r="D26893" s="2">
        <v>46438.93</v>
      </c>
      <c r="E26893" s="3">
        <f t="shared" si="840"/>
        <v>2.1019566372970178E-4</v>
      </c>
      <c r="F26893" s="3">
        <f t="shared" si="841"/>
        <v>99.460165307189328</v>
      </c>
      <c r="G26893" t="s">
        <v>14480</v>
      </c>
    </row>
    <row r="26894" spans="1:7" x14ac:dyDescent="0.35">
      <c r="A26894" t="s">
        <v>3</v>
      </c>
      <c r="B26894" t="s">
        <v>9</v>
      </c>
      <c r="C26894" t="s">
        <v>12912</v>
      </c>
      <c r="D26894" s="2">
        <v>46435</v>
      </c>
      <c r="E26894" s="3">
        <f t="shared" si="840"/>
        <v>2.1017787544391528E-4</v>
      </c>
      <c r="F26894" s="3">
        <f t="shared" si="841"/>
        <v>99.460375485064773</v>
      </c>
      <c r="G26894" t="s">
        <v>14473</v>
      </c>
    </row>
    <row r="26895" spans="1:7" x14ac:dyDescent="0.35">
      <c r="A26895" t="s">
        <v>3</v>
      </c>
      <c r="B26895" t="s">
        <v>9</v>
      </c>
      <c r="C26895" t="s">
        <v>12757</v>
      </c>
      <c r="D26895" s="2">
        <v>46434.66</v>
      </c>
      <c r="E26895" s="3">
        <f t="shared" si="840"/>
        <v>2.1017633650824929E-4</v>
      </c>
      <c r="F26895" s="3">
        <f t="shared" si="841"/>
        <v>99.460585661401282</v>
      </c>
      <c r="G26895" t="s">
        <v>14480</v>
      </c>
    </row>
    <row r="26896" spans="1:7" x14ac:dyDescent="0.35">
      <c r="A26896" t="s">
        <v>10</v>
      </c>
      <c r="B26896" t="s">
        <v>18</v>
      </c>
      <c r="C26896" t="s">
        <v>6035</v>
      </c>
      <c r="D26896" s="2">
        <v>46430.48</v>
      </c>
      <c r="E26896" s="3">
        <f t="shared" si="840"/>
        <v>2.1015741665212018E-4</v>
      </c>
      <c r="F26896" s="3">
        <f t="shared" si="841"/>
        <v>99.460795818817928</v>
      </c>
      <c r="G26896" t="s">
        <v>14473</v>
      </c>
    </row>
    <row r="26897" spans="1:7" x14ac:dyDescent="0.35">
      <c r="A26897" t="s">
        <v>3</v>
      </c>
      <c r="B26897" t="s">
        <v>20</v>
      </c>
      <c r="C26897" t="s">
        <v>2421</v>
      </c>
      <c r="D26897" s="2">
        <v>46430.07</v>
      </c>
      <c r="E26897" s="3">
        <f t="shared" si="840"/>
        <v>2.1015556087675824E-4</v>
      </c>
      <c r="F26897" s="3">
        <f t="shared" si="841"/>
        <v>99.461005974378807</v>
      </c>
      <c r="G26897" t="s">
        <v>14473</v>
      </c>
    </row>
    <row r="26898" spans="1:7" x14ac:dyDescent="0.35">
      <c r="A26898" t="s">
        <v>3</v>
      </c>
      <c r="B26898" t="s">
        <v>15</v>
      </c>
      <c r="C26898" t="s">
        <v>9462</v>
      </c>
      <c r="D26898" s="2">
        <v>46429.93</v>
      </c>
      <c r="E26898" s="3">
        <f t="shared" si="840"/>
        <v>2.1015492719736632E-4</v>
      </c>
      <c r="F26898" s="3">
        <f t="shared" si="841"/>
        <v>99.46121612930601</v>
      </c>
      <c r="G26898" t="s">
        <v>14473</v>
      </c>
    </row>
    <row r="26899" spans="1:7" x14ac:dyDescent="0.35">
      <c r="A26899" t="s">
        <v>3</v>
      </c>
      <c r="B26899" t="s">
        <v>3117</v>
      </c>
      <c r="C26899" t="s">
        <v>198</v>
      </c>
      <c r="D26899" s="2">
        <v>46429.05</v>
      </c>
      <c r="E26899" s="3">
        <f t="shared" si="840"/>
        <v>2.101509440697602E-4</v>
      </c>
      <c r="F26899" s="3">
        <f t="shared" si="841"/>
        <v>99.46142628025008</v>
      </c>
      <c r="G26899" t="s">
        <v>14473</v>
      </c>
    </row>
    <row r="26900" spans="1:7" x14ac:dyDescent="0.35">
      <c r="A26900" t="s">
        <v>3</v>
      </c>
      <c r="B26900" t="s">
        <v>6</v>
      </c>
      <c r="C26900" s="8" t="s">
        <v>5541</v>
      </c>
      <c r="D26900" s="2">
        <v>46425.11</v>
      </c>
      <c r="E26900" s="3">
        <f t="shared" si="840"/>
        <v>2.1013311052116006E-4</v>
      </c>
      <c r="F26900" s="3">
        <f t="shared" si="841"/>
        <v>99.461636413360608</v>
      </c>
      <c r="G26900" t="s">
        <v>14480</v>
      </c>
    </row>
    <row r="26901" spans="1:7" x14ac:dyDescent="0.35">
      <c r="A26901" t="s">
        <v>3</v>
      </c>
      <c r="B26901" t="s">
        <v>9</v>
      </c>
      <c r="C26901" t="s">
        <v>13159</v>
      </c>
      <c r="D26901" s="2">
        <v>46423.74</v>
      </c>
      <c r="E26901" s="3">
        <f t="shared" si="840"/>
        <v>2.1012690951568229E-4</v>
      </c>
      <c r="F26901" s="3">
        <f t="shared" si="841"/>
        <v>99.46184654027013</v>
      </c>
      <c r="G26901" t="s">
        <v>14473</v>
      </c>
    </row>
    <row r="26902" spans="1:7" x14ac:dyDescent="0.35">
      <c r="A26902" t="s">
        <v>10</v>
      </c>
      <c r="B26902" t="s">
        <v>6</v>
      </c>
      <c r="C26902" s="8" t="s">
        <v>13810</v>
      </c>
      <c r="D26902" s="2">
        <v>46423.08</v>
      </c>
      <c r="E26902" s="3">
        <f t="shared" si="840"/>
        <v>2.1012392216997774E-4</v>
      </c>
      <c r="F26902" s="3">
        <f t="shared" si="841"/>
        <v>99.462056664192303</v>
      </c>
      <c r="G26902" t="s">
        <v>14480</v>
      </c>
    </row>
    <row r="26903" spans="1:7" x14ac:dyDescent="0.35">
      <c r="A26903" t="s">
        <v>3</v>
      </c>
      <c r="B26903" t="s">
        <v>13</v>
      </c>
      <c r="C26903" t="s">
        <v>683</v>
      </c>
      <c r="D26903" s="2">
        <v>46422.94</v>
      </c>
      <c r="E26903" s="3">
        <f t="shared" si="840"/>
        <v>2.1012328849058582E-4</v>
      </c>
      <c r="F26903" s="3">
        <f t="shared" si="841"/>
        <v>99.4622667874808</v>
      </c>
      <c r="G26903" t="s">
        <v>14473</v>
      </c>
    </row>
    <row r="26904" spans="1:7" x14ac:dyDescent="0.35">
      <c r="A26904" t="s">
        <v>3</v>
      </c>
      <c r="B26904" t="s">
        <v>8</v>
      </c>
      <c r="C26904" t="s">
        <v>3615</v>
      </c>
      <c r="D26904" s="2">
        <v>46422.71</v>
      </c>
      <c r="E26904" s="3">
        <f t="shared" si="840"/>
        <v>2.101222474458706E-4</v>
      </c>
      <c r="F26904" s="3">
        <f t="shared" si="841"/>
        <v>99.462476909728252</v>
      </c>
      <c r="G26904" t="s">
        <v>14473</v>
      </c>
    </row>
    <row r="26905" spans="1:7" x14ac:dyDescent="0.35">
      <c r="A26905" t="s">
        <v>10</v>
      </c>
      <c r="B26905" t="s">
        <v>55</v>
      </c>
      <c r="C26905" t="s">
        <v>2090</v>
      </c>
      <c r="D26905" s="2">
        <v>46422.54</v>
      </c>
      <c r="E26905" s="3">
        <f t="shared" si="840"/>
        <v>2.1012147797803759E-4</v>
      </c>
      <c r="F26905" s="3">
        <f t="shared" si="841"/>
        <v>99.462687031206229</v>
      </c>
      <c r="G26905" t="s">
        <v>14473</v>
      </c>
    </row>
    <row r="26906" spans="1:7" x14ac:dyDescent="0.35">
      <c r="A26906" t="s">
        <v>3</v>
      </c>
      <c r="B26906" t="s">
        <v>96</v>
      </c>
      <c r="C26906" t="s">
        <v>1099</v>
      </c>
      <c r="D26906" s="2">
        <v>46419.41</v>
      </c>
      <c r="E26906" s="3">
        <f t="shared" si="840"/>
        <v>2.1010731071734762E-4</v>
      </c>
      <c r="F26906" s="3">
        <f t="shared" si="841"/>
        <v>99.462897138516951</v>
      </c>
      <c r="G26906" t="s">
        <v>14473</v>
      </c>
    </row>
    <row r="26907" spans="1:7" x14ac:dyDescent="0.35">
      <c r="A26907" t="s">
        <v>3</v>
      </c>
      <c r="B26907" t="s">
        <v>148</v>
      </c>
      <c r="C26907" s="8" t="s">
        <v>12108</v>
      </c>
      <c r="D26907" s="2">
        <v>46417.77</v>
      </c>
      <c r="E26907" s="3">
        <f t="shared" si="840"/>
        <v>2.1009988761589978E-4</v>
      </c>
      <c r="F26907" s="3">
        <f t="shared" si="841"/>
        <v>99.463107238404561</v>
      </c>
      <c r="G26907" t="s">
        <v>14480</v>
      </c>
    </row>
    <row r="26908" spans="1:7" x14ac:dyDescent="0.35">
      <c r="A26908" t="s">
        <v>3</v>
      </c>
      <c r="B26908" t="s">
        <v>6</v>
      </c>
      <c r="C26908" t="s">
        <v>7711</v>
      </c>
      <c r="D26908" s="2">
        <v>46416.94</v>
      </c>
      <c r="E26908" s="3">
        <f t="shared" si="840"/>
        <v>2.1009613080236222E-4</v>
      </c>
      <c r="F26908" s="3">
        <f t="shared" si="841"/>
        <v>99.463317334535361</v>
      </c>
      <c r="G26908" t="s">
        <v>14473</v>
      </c>
    </row>
    <row r="26909" spans="1:7" x14ac:dyDescent="0.35">
      <c r="A26909" t="s">
        <v>3</v>
      </c>
      <c r="B26909" t="s">
        <v>6</v>
      </c>
      <c r="C26909" t="s">
        <v>9572</v>
      </c>
      <c r="D26909" s="2">
        <v>46412.36</v>
      </c>
      <c r="E26909" s="3">
        <f t="shared" si="840"/>
        <v>2.1007540043368482E-4</v>
      </c>
      <c r="F26909" s="3">
        <f t="shared" si="841"/>
        <v>99.463527409935793</v>
      </c>
      <c r="G26909" t="s">
        <v>14473</v>
      </c>
    </row>
    <row r="26910" spans="1:7" x14ac:dyDescent="0.35">
      <c r="A26910" t="s">
        <v>10</v>
      </c>
      <c r="B26910" t="s">
        <v>33</v>
      </c>
      <c r="C26910" s="8" t="s">
        <v>6646</v>
      </c>
      <c r="D26910" s="2">
        <v>46409.43</v>
      </c>
      <c r="E26910" s="3">
        <f t="shared" si="840"/>
        <v>2.1006213842926901E-4</v>
      </c>
      <c r="F26910" s="3">
        <f t="shared" si="841"/>
        <v>99.463737472074229</v>
      </c>
      <c r="G26910" t="s">
        <v>14480</v>
      </c>
    </row>
    <row r="26911" spans="1:7" x14ac:dyDescent="0.35">
      <c r="A26911" t="s">
        <v>10</v>
      </c>
      <c r="B26911" t="s">
        <v>134</v>
      </c>
      <c r="C26911" t="s">
        <v>5987</v>
      </c>
      <c r="D26911" s="2">
        <v>46400.74</v>
      </c>
      <c r="E26911" s="3">
        <f t="shared" si="840"/>
        <v>2.1002280504415843E-4</v>
      </c>
      <c r="F26911" s="3">
        <f t="shared" si="841"/>
        <v>99.463947494879278</v>
      </c>
      <c r="G26911" t="s">
        <v>14480</v>
      </c>
    </row>
    <row r="26912" spans="1:7" x14ac:dyDescent="0.35">
      <c r="A26912" t="s">
        <v>3</v>
      </c>
      <c r="B26912" t="s">
        <v>9</v>
      </c>
      <c r="C26912" t="s">
        <v>8664</v>
      </c>
      <c r="D26912" s="2">
        <v>46398.23</v>
      </c>
      <c r="E26912" s="3">
        <f t="shared" si="840"/>
        <v>2.1001144407791826E-4</v>
      </c>
      <c r="F26912" s="3">
        <f t="shared" si="841"/>
        <v>99.46415750632336</v>
      </c>
      <c r="G26912" t="s">
        <v>14473</v>
      </c>
    </row>
    <row r="26913" spans="1:7" x14ac:dyDescent="0.35">
      <c r="A26913" t="s">
        <v>10</v>
      </c>
      <c r="B26913" t="s">
        <v>9</v>
      </c>
      <c r="C26913" t="s">
        <v>11285</v>
      </c>
      <c r="D26913" s="2">
        <v>46397.37</v>
      </c>
      <c r="E26913" s="3">
        <f t="shared" si="840"/>
        <v>2.1000755147593955E-4</v>
      </c>
      <c r="F26913" s="3">
        <f t="shared" si="841"/>
        <v>99.464367513874834</v>
      </c>
      <c r="G26913" t="s">
        <v>14480</v>
      </c>
    </row>
    <row r="26914" spans="1:7" x14ac:dyDescent="0.35">
      <c r="A26914" t="s">
        <v>10</v>
      </c>
      <c r="B26914" t="s">
        <v>148</v>
      </c>
      <c r="C26914" t="s">
        <v>7369</v>
      </c>
      <c r="D26914" s="2">
        <v>46395.4</v>
      </c>
      <c r="E26914" s="3">
        <f t="shared" si="840"/>
        <v>2.0999863470163942E-4</v>
      </c>
      <c r="F26914" s="3">
        <f t="shared" si="841"/>
        <v>99.464577512509535</v>
      </c>
      <c r="G26914" t="s">
        <v>14473</v>
      </c>
    </row>
    <row r="26915" spans="1:7" x14ac:dyDescent="0.35">
      <c r="A26915" t="s">
        <v>3</v>
      </c>
      <c r="B26915" t="s">
        <v>9</v>
      </c>
      <c r="C26915" t="s">
        <v>12049</v>
      </c>
      <c r="D26915" s="2">
        <v>46393.86</v>
      </c>
      <c r="E26915" s="3">
        <f t="shared" si="840"/>
        <v>2.0999166422832873E-4</v>
      </c>
      <c r="F26915" s="3">
        <f t="shared" si="841"/>
        <v>99.464787504173771</v>
      </c>
      <c r="G26915" t="s">
        <v>14473</v>
      </c>
    </row>
    <row r="26916" spans="1:7" x14ac:dyDescent="0.35">
      <c r="A26916" t="s">
        <v>3</v>
      </c>
      <c r="B26916" t="s">
        <v>36</v>
      </c>
      <c r="C26916" t="s">
        <v>14145</v>
      </c>
      <c r="D26916" s="2">
        <v>46387.91</v>
      </c>
      <c r="E26916" s="3">
        <f t="shared" si="840"/>
        <v>2.0996473285417362E-4</v>
      </c>
      <c r="F26916" s="3">
        <f t="shared" si="841"/>
        <v>99.464997468906631</v>
      </c>
      <c r="G26916" t="s">
        <v>14473</v>
      </c>
    </row>
    <row r="26917" spans="1:7" x14ac:dyDescent="0.35">
      <c r="A26917" t="s">
        <v>3</v>
      </c>
      <c r="B26917" t="s">
        <v>8</v>
      </c>
      <c r="C26917" s="8" t="s">
        <v>1520</v>
      </c>
      <c r="D26917" s="2">
        <v>46386.61</v>
      </c>
      <c r="E26917" s="3">
        <f t="shared" si="840"/>
        <v>2.0995884868839183E-4</v>
      </c>
      <c r="F26917" s="3">
        <f t="shared" si="841"/>
        <v>99.465207427755317</v>
      </c>
      <c r="G26917" t="s">
        <v>14480</v>
      </c>
    </row>
    <row r="26918" spans="1:7" x14ac:dyDescent="0.35">
      <c r="A26918" t="s">
        <v>10</v>
      </c>
      <c r="B26918" t="s">
        <v>6</v>
      </c>
      <c r="C26918" t="s">
        <v>6952</v>
      </c>
      <c r="D26918" s="2">
        <v>46381.42</v>
      </c>
      <c r="E26918" s="3">
        <f t="shared" si="840"/>
        <v>2.0993535728807842E-4</v>
      </c>
      <c r="F26918" s="3">
        <f t="shared" si="841"/>
        <v>99.465417363112607</v>
      </c>
      <c r="G26918" t="s">
        <v>14480</v>
      </c>
    </row>
    <row r="26919" spans="1:7" x14ac:dyDescent="0.35">
      <c r="A26919" t="s">
        <v>10</v>
      </c>
      <c r="B26919" t="s">
        <v>350</v>
      </c>
      <c r="C26919" t="s">
        <v>10515</v>
      </c>
      <c r="D26919" s="2">
        <v>46380.2</v>
      </c>
      <c r="E26919" s="3">
        <f t="shared" si="840"/>
        <v>2.0992983522480628E-4</v>
      </c>
      <c r="F26919" s="3">
        <f t="shared" si="841"/>
        <v>99.465627292947829</v>
      </c>
      <c r="G26919" t="s">
        <v>14473</v>
      </c>
    </row>
    <row r="26920" spans="1:7" x14ac:dyDescent="0.35">
      <c r="A26920" t="s">
        <v>10</v>
      </c>
      <c r="B26920" t="s">
        <v>33</v>
      </c>
      <c r="C26920" t="s">
        <v>1698</v>
      </c>
      <c r="D26920" s="2">
        <v>46379.94</v>
      </c>
      <c r="E26920" s="3">
        <f t="shared" si="840"/>
        <v>2.0992865839164994E-4</v>
      </c>
      <c r="F26920" s="3">
        <f t="shared" si="841"/>
        <v>99.465837221606222</v>
      </c>
      <c r="G26920" t="s">
        <v>14480</v>
      </c>
    </row>
    <row r="26921" spans="1:7" x14ac:dyDescent="0.35">
      <c r="A26921" t="s">
        <v>10</v>
      </c>
      <c r="B26921" t="s">
        <v>9</v>
      </c>
      <c r="C26921" t="s">
        <v>758</v>
      </c>
      <c r="D26921" s="2">
        <v>46379.53</v>
      </c>
      <c r="E26921" s="3">
        <f t="shared" si="840"/>
        <v>2.0992680261628795E-4</v>
      </c>
      <c r="F26921" s="3">
        <f t="shared" si="841"/>
        <v>99.466047148408833</v>
      </c>
      <c r="G26921" t="s">
        <v>14473</v>
      </c>
    </row>
    <row r="26922" spans="1:7" x14ac:dyDescent="0.35">
      <c r="A26922" t="s">
        <v>10</v>
      </c>
      <c r="B26922" t="s">
        <v>9</v>
      </c>
      <c r="C26922" s="8" t="s">
        <v>9348</v>
      </c>
      <c r="D26922" s="2">
        <v>46378.13</v>
      </c>
      <c r="E26922" s="3">
        <f t="shared" si="840"/>
        <v>2.0992046582236912E-4</v>
      </c>
      <c r="F26922" s="3">
        <f t="shared" si="841"/>
        <v>99.466257068874654</v>
      </c>
      <c r="G26922" t="s">
        <v>14480</v>
      </c>
    </row>
    <row r="26923" spans="1:7" x14ac:dyDescent="0.35">
      <c r="A26923" t="s">
        <v>3</v>
      </c>
      <c r="B26923" t="s">
        <v>9</v>
      </c>
      <c r="C26923" t="s">
        <v>6562</v>
      </c>
      <c r="D26923" s="2">
        <v>46369.04</v>
      </c>
      <c r="E26923" s="3">
        <f t="shared" si="840"/>
        <v>2.0987932192471039E-4</v>
      </c>
      <c r="F26923" s="3">
        <f t="shared" si="841"/>
        <v>99.466466948196583</v>
      </c>
      <c r="G26923" t="s">
        <v>14473</v>
      </c>
    </row>
    <row r="26924" spans="1:7" x14ac:dyDescent="0.35">
      <c r="A26924" t="s">
        <v>3</v>
      </c>
      <c r="B26924" t="s">
        <v>9</v>
      </c>
      <c r="C26924" t="s">
        <v>10525</v>
      </c>
      <c r="D26924" s="2">
        <v>46359.5</v>
      </c>
      <c r="E26924" s="3">
        <f t="shared" si="840"/>
        <v>2.0983614120043481E-4</v>
      </c>
      <c r="F26924" s="3">
        <f t="shared" si="841"/>
        <v>99.466676784337778</v>
      </c>
      <c r="G26924" t="s">
        <v>14480</v>
      </c>
    </row>
    <row r="26925" spans="1:7" x14ac:dyDescent="0.35">
      <c r="A26925" t="s">
        <v>3</v>
      </c>
      <c r="B26925" t="s">
        <v>11</v>
      </c>
      <c r="C26925" t="s">
        <v>1877</v>
      </c>
      <c r="D26925" s="2">
        <v>46359.24</v>
      </c>
      <c r="E26925" s="3">
        <f t="shared" si="840"/>
        <v>2.0983496436727844E-4</v>
      </c>
      <c r="F26925" s="3">
        <f t="shared" si="841"/>
        <v>99.466886619302144</v>
      </c>
      <c r="G26925" t="s">
        <v>14473</v>
      </c>
    </row>
    <row r="26926" spans="1:7" x14ac:dyDescent="0.35">
      <c r="A26926" t="s">
        <v>3</v>
      </c>
      <c r="B26926" t="s">
        <v>6</v>
      </c>
      <c r="C26926" t="s">
        <v>2678</v>
      </c>
      <c r="D26926" s="2">
        <v>46358.32</v>
      </c>
      <c r="E26926" s="3">
        <f t="shared" si="840"/>
        <v>2.098308001884175E-4</v>
      </c>
      <c r="F26926" s="3">
        <f t="shared" si="841"/>
        <v>99.467096450102332</v>
      </c>
      <c r="G26926" t="s">
        <v>14473</v>
      </c>
    </row>
    <row r="26927" spans="1:7" x14ac:dyDescent="0.35">
      <c r="A26927" t="s">
        <v>3</v>
      </c>
      <c r="B26927" t="s">
        <v>9</v>
      </c>
      <c r="C26927" t="s">
        <v>4754</v>
      </c>
      <c r="D26927" s="2">
        <v>46357.07</v>
      </c>
      <c r="E26927" s="3">
        <f t="shared" si="840"/>
        <v>2.0982514233670426E-4</v>
      </c>
      <c r="F26927" s="3">
        <f t="shared" si="841"/>
        <v>99.467306275244667</v>
      </c>
      <c r="G26927" t="s">
        <v>14480</v>
      </c>
    </row>
    <row r="26928" spans="1:7" x14ac:dyDescent="0.35">
      <c r="A26928" t="s">
        <v>3</v>
      </c>
      <c r="B26928" t="s">
        <v>8</v>
      </c>
      <c r="C26928" t="s">
        <v>11260</v>
      </c>
      <c r="D26928" s="2">
        <v>46354.63</v>
      </c>
      <c r="E26928" s="3">
        <f t="shared" si="840"/>
        <v>2.0981409821015996E-4</v>
      </c>
      <c r="F26928" s="3">
        <f t="shared" si="841"/>
        <v>99.46751608934288</v>
      </c>
      <c r="G26928" t="s">
        <v>14473</v>
      </c>
    </row>
    <row r="26929" spans="1:7" x14ac:dyDescent="0.35">
      <c r="A26929" t="s">
        <v>10</v>
      </c>
      <c r="B26929" t="s">
        <v>40</v>
      </c>
      <c r="C26929" t="s">
        <v>8532</v>
      </c>
      <c r="D26929" s="2">
        <v>46350.3</v>
      </c>
      <c r="E26929" s="3">
        <f t="shared" si="840"/>
        <v>2.0979449941182528E-4</v>
      </c>
      <c r="F26929" s="3">
        <f t="shared" si="841"/>
        <v>99.467725883842292</v>
      </c>
      <c r="G26929" t="s">
        <v>14473</v>
      </c>
    </row>
    <row r="26930" spans="1:7" x14ac:dyDescent="0.35">
      <c r="A26930" t="s">
        <v>3</v>
      </c>
      <c r="B26930" t="s">
        <v>8</v>
      </c>
      <c r="C26930" s="8" t="s">
        <v>6974</v>
      </c>
      <c r="D26930" s="2">
        <v>46348.14</v>
      </c>
      <c r="E26930" s="3">
        <f t="shared" si="840"/>
        <v>2.0978472264406478E-4</v>
      </c>
      <c r="F26930" s="3">
        <f t="shared" si="841"/>
        <v>99.467935668564934</v>
      </c>
      <c r="G26930" t="s">
        <v>14480</v>
      </c>
    </row>
    <row r="26931" spans="1:7" x14ac:dyDescent="0.35">
      <c r="A26931" t="s">
        <v>10</v>
      </c>
      <c r="B26931" t="s">
        <v>9</v>
      </c>
      <c r="C26931" t="s">
        <v>11551</v>
      </c>
      <c r="D26931" s="2">
        <v>46347.7</v>
      </c>
      <c r="E26931" s="3">
        <f t="shared" si="840"/>
        <v>2.097827310802617E-4</v>
      </c>
      <c r="F26931" s="3">
        <f t="shared" si="841"/>
        <v>99.46814545129601</v>
      </c>
      <c r="G26931" t="s">
        <v>14480</v>
      </c>
    </row>
    <row r="26932" spans="1:7" x14ac:dyDescent="0.35">
      <c r="A26932" t="s">
        <v>3</v>
      </c>
      <c r="B26932" t="s">
        <v>13</v>
      </c>
      <c r="C26932" t="s">
        <v>8528</v>
      </c>
      <c r="D26932" s="2">
        <v>46345.43</v>
      </c>
      <c r="E26932" s="3">
        <f t="shared" si="840"/>
        <v>2.0977245642155043E-4</v>
      </c>
      <c r="F26932" s="3">
        <f t="shared" si="841"/>
        <v>99.468355223752425</v>
      </c>
      <c r="G26932" t="s">
        <v>14473</v>
      </c>
    </row>
    <row r="26933" spans="1:7" x14ac:dyDescent="0.35">
      <c r="A26933" t="s">
        <v>10</v>
      </c>
      <c r="B26933" t="s">
        <v>23</v>
      </c>
      <c r="C26933" t="s">
        <v>10874</v>
      </c>
      <c r="D26933" s="2">
        <v>46343</v>
      </c>
      <c r="E26933" s="3">
        <f t="shared" si="840"/>
        <v>2.0976145755781988E-4</v>
      </c>
      <c r="F26933" s="3">
        <f t="shared" si="841"/>
        <v>99.46856498520998</v>
      </c>
      <c r="G26933" t="s">
        <v>14473</v>
      </c>
    </row>
    <row r="26934" spans="1:7" x14ac:dyDescent="0.35">
      <c r="A26934" t="s">
        <v>10</v>
      </c>
      <c r="B26934" t="s">
        <v>13</v>
      </c>
      <c r="C26934" t="s">
        <v>2655</v>
      </c>
      <c r="D26934" s="2">
        <v>46342.49</v>
      </c>
      <c r="E26934" s="3">
        <f t="shared" si="840"/>
        <v>2.0975914915432087E-4</v>
      </c>
      <c r="F26934" s="3">
        <f t="shared" si="841"/>
        <v>99.468774744359138</v>
      </c>
      <c r="G26934" t="s">
        <v>14480</v>
      </c>
    </row>
    <row r="26935" spans="1:7" x14ac:dyDescent="0.35">
      <c r="A26935" t="s">
        <v>10</v>
      </c>
      <c r="B26935" t="s">
        <v>9</v>
      </c>
      <c r="C26935" t="s">
        <v>13343</v>
      </c>
      <c r="D26935" s="2">
        <v>46339.39</v>
      </c>
      <c r="E26935" s="3">
        <f t="shared" si="840"/>
        <v>2.0974511768207199E-4</v>
      </c>
      <c r="F26935" s="3">
        <f t="shared" si="841"/>
        <v>99.468984489476824</v>
      </c>
      <c r="G26935" t="s">
        <v>14473</v>
      </c>
    </row>
    <row r="26936" spans="1:7" x14ac:dyDescent="0.35">
      <c r="A26936" t="s">
        <v>3</v>
      </c>
      <c r="B26936" t="s">
        <v>22</v>
      </c>
      <c r="C26936" t="s">
        <v>383</v>
      </c>
      <c r="D26936" s="2">
        <v>46329.89</v>
      </c>
      <c r="E26936" s="3">
        <f t="shared" si="840"/>
        <v>2.0970211800905129E-4</v>
      </c>
      <c r="F26936" s="3">
        <f t="shared" si="841"/>
        <v>99.469194191594838</v>
      </c>
      <c r="G26936" t="s">
        <v>14473</v>
      </c>
    </row>
    <row r="26937" spans="1:7" x14ac:dyDescent="0.35">
      <c r="A26937" t="s">
        <v>10</v>
      </c>
      <c r="B26937" t="s">
        <v>23</v>
      </c>
      <c r="C26937" t="s">
        <v>9881</v>
      </c>
      <c r="D26937" s="2">
        <v>46328.59</v>
      </c>
      <c r="E26937" s="3">
        <f t="shared" si="840"/>
        <v>2.096962338432695E-4</v>
      </c>
      <c r="F26937" s="3">
        <f t="shared" si="841"/>
        <v>99.469403887828676</v>
      </c>
      <c r="G26937" t="s">
        <v>14473</v>
      </c>
    </row>
    <row r="26938" spans="1:7" x14ac:dyDescent="0.35">
      <c r="A26938" t="s">
        <v>10</v>
      </c>
      <c r="B26938" t="s">
        <v>6</v>
      </c>
      <c r="C26938" t="s">
        <v>9817</v>
      </c>
      <c r="D26938" s="2">
        <v>46327.85</v>
      </c>
      <c r="E26938" s="3">
        <f t="shared" si="840"/>
        <v>2.0969288439505525E-4</v>
      </c>
      <c r="F26938" s="3">
        <f t="shared" si="841"/>
        <v>99.469613580713073</v>
      </c>
      <c r="G26938" t="s">
        <v>14480</v>
      </c>
    </row>
    <row r="26939" spans="1:7" x14ac:dyDescent="0.35">
      <c r="A26939" t="s">
        <v>3</v>
      </c>
      <c r="B26939" t="s">
        <v>96</v>
      </c>
      <c r="C26939" t="s">
        <v>167</v>
      </c>
      <c r="D26939" s="2">
        <v>46326.85</v>
      </c>
      <c r="E26939" s="3">
        <f t="shared" si="840"/>
        <v>2.0968835811368465E-4</v>
      </c>
      <c r="F26939" s="3">
        <f t="shared" si="841"/>
        <v>99.469823269071185</v>
      </c>
      <c r="G26939" t="s">
        <v>14473</v>
      </c>
    </row>
    <row r="26940" spans="1:7" x14ac:dyDescent="0.35">
      <c r="A26940" t="s">
        <v>3</v>
      </c>
      <c r="B26940" t="s">
        <v>18</v>
      </c>
      <c r="C26940" t="s">
        <v>9878</v>
      </c>
      <c r="D26940" s="2">
        <v>46321.14</v>
      </c>
      <c r="E26940" s="3">
        <f t="shared" si="840"/>
        <v>2.096625130470585E-4</v>
      </c>
      <c r="F26940" s="3">
        <f t="shared" si="841"/>
        <v>99.470032931584228</v>
      </c>
      <c r="G26940" t="s">
        <v>14480</v>
      </c>
    </row>
    <row r="26941" spans="1:7" x14ac:dyDescent="0.35">
      <c r="A26941" t="s">
        <v>10</v>
      </c>
      <c r="B26941" t="s">
        <v>6</v>
      </c>
      <c r="C26941" t="s">
        <v>2060</v>
      </c>
      <c r="D26941" s="2">
        <v>46320</v>
      </c>
      <c r="E26941" s="3">
        <f t="shared" si="840"/>
        <v>2.0965735308629604E-4</v>
      </c>
      <c r="F26941" s="3">
        <f t="shared" si="841"/>
        <v>99.47024258893731</v>
      </c>
      <c r="G26941" t="s">
        <v>14473</v>
      </c>
    </row>
    <row r="26942" spans="1:7" x14ac:dyDescent="0.35">
      <c r="A26942" t="s">
        <v>10</v>
      </c>
      <c r="B26942" t="s">
        <v>76</v>
      </c>
      <c r="C26942" t="s">
        <v>6179</v>
      </c>
      <c r="D26942" s="2">
        <v>46319.59</v>
      </c>
      <c r="E26942" s="3">
        <f t="shared" si="840"/>
        <v>2.0965549731093405E-4</v>
      </c>
      <c r="F26942" s="3">
        <f t="shared" si="841"/>
        <v>99.470452244434625</v>
      </c>
      <c r="G26942" t="s">
        <v>14480</v>
      </c>
    </row>
    <row r="26943" spans="1:7" x14ac:dyDescent="0.35">
      <c r="A26943" t="s">
        <v>10</v>
      </c>
      <c r="B26943" t="s">
        <v>8</v>
      </c>
      <c r="C26943" t="s">
        <v>8322</v>
      </c>
      <c r="D26943" s="2">
        <v>46312.12</v>
      </c>
      <c r="E26943" s="3">
        <f t="shared" si="840"/>
        <v>2.0962168598909569E-4</v>
      </c>
      <c r="F26943" s="3">
        <f t="shared" si="841"/>
        <v>99.470661866120608</v>
      </c>
      <c r="G26943" t="s">
        <v>14480</v>
      </c>
    </row>
    <row r="26944" spans="1:7" x14ac:dyDescent="0.35">
      <c r="A26944" t="s">
        <v>3</v>
      </c>
      <c r="B26944" t="s">
        <v>8</v>
      </c>
      <c r="C26944" t="s">
        <v>6778</v>
      </c>
      <c r="D26944" s="2">
        <v>46310.19</v>
      </c>
      <c r="E26944" s="3">
        <f t="shared" si="840"/>
        <v>2.0961295026605042E-4</v>
      </c>
      <c r="F26944" s="3">
        <f t="shared" si="841"/>
        <v>99.47087147907088</v>
      </c>
      <c r="G26944" t="s">
        <v>14480</v>
      </c>
    </row>
    <row r="26945" spans="1:7" x14ac:dyDescent="0.35">
      <c r="A26945" t="s">
        <v>10</v>
      </c>
      <c r="B26945" t="s">
        <v>9</v>
      </c>
      <c r="C26945" t="s">
        <v>12964</v>
      </c>
      <c r="D26945" s="2">
        <v>46305.7</v>
      </c>
      <c r="E26945" s="3">
        <f t="shared" si="840"/>
        <v>2.0959262726269641E-4</v>
      </c>
      <c r="F26945" s="3">
        <f t="shared" si="841"/>
        <v>99.471081071698137</v>
      </c>
      <c r="G26945" t="s">
        <v>14473</v>
      </c>
    </row>
    <row r="26946" spans="1:7" x14ac:dyDescent="0.35">
      <c r="A26946" t="s">
        <v>10</v>
      </c>
      <c r="B26946" t="s">
        <v>23</v>
      </c>
      <c r="C26946" s="8" t="s">
        <v>1063</v>
      </c>
      <c r="D26946" s="2">
        <v>46302.82</v>
      </c>
      <c r="E26946" s="3">
        <f t="shared" si="840"/>
        <v>2.0957959157234907E-4</v>
      </c>
      <c r="F26946" s="3">
        <f t="shared" si="841"/>
        <v>99.471290651289706</v>
      </c>
      <c r="G26946" t="s">
        <v>14480</v>
      </c>
    </row>
    <row r="26947" spans="1:7" x14ac:dyDescent="0.35">
      <c r="A26947" t="s">
        <v>10</v>
      </c>
      <c r="B26947" t="s">
        <v>62</v>
      </c>
      <c r="C26947" t="s">
        <v>14282</v>
      </c>
      <c r="D26947" s="2">
        <v>46300.51</v>
      </c>
      <c r="E26947" s="3">
        <f t="shared" ref="E26947:E27010" si="842">(D26947/$D$29638)*100</f>
        <v>2.09569135862383E-4</v>
      </c>
      <c r="F26947" s="3">
        <f t="shared" si="841"/>
        <v>99.471500220425568</v>
      </c>
      <c r="G26947" t="s">
        <v>14473</v>
      </c>
    </row>
    <row r="26948" spans="1:7" x14ac:dyDescent="0.35">
      <c r="A26948" t="s">
        <v>3</v>
      </c>
      <c r="B26948" t="s">
        <v>134</v>
      </c>
      <c r="C26948" t="s">
        <v>615</v>
      </c>
      <c r="D26948" s="2">
        <v>46300.45</v>
      </c>
      <c r="E26948" s="3">
        <f t="shared" si="842"/>
        <v>2.0956886428550076E-4</v>
      </c>
      <c r="F26948" s="3">
        <f t="shared" ref="F26948:F27011" si="843">E26948+F26947</f>
        <v>99.471709789289861</v>
      </c>
      <c r="G26948" t="s">
        <v>14480</v>
      </c>
    </row>
    <row r="26949" spans="1:7" x14ac:dyDescent="0.35">
      <c r="A26949" t="s">
        <v>10</v>
      </c>
      <c r="B26949" t="s">
        <v>37</v>
      </c>
      <c r="C26949" t="s">
        <v>1952</v>
      </c>
      <c r="D26949" s="2">
        <v>46298.33</v>
      </c>
      <c r="E26949" s="3">
        <f t="shared" si="842"/>
        <v>2.0955926856899512E-4</v>
      </c>
      <c r="F26949" s="3">
        <f t="shared" si="843"/>
        <v>99.47191934855843</v>
      </c>
      <c r="G26949" t="s">
        <v>14473</v>
      </c>
    </row>
    <row r="26950" spans="1:7" x14ac:dyDescent="0.35">
      <c r="A26950" t="s">
        <v>10</v>
      </c>
      <c r="B26950" t="s">
        <v>18</v>
      </c>
      <c r="C26950" t="s">
        <v>5830</v>
      </c>
      <c r="D26950" s="2">
        <v>46297.47</v>
      </c>
      <c r="E26950" s="3">
        <f t="shared" si="842"/>
        <v>2.0955537596701636E-4</v>
      </c>
      <c r="F26950" s="3">
        <f t="shared" si="843"/>
        <v>99.47212890393439</v>
      </c>
      <c r="G26950" t="s">
        <v>14473</v>
      </c>
    </row>
    <row r="26951" spans="1:7" x14ac:dyDescent="0.35">
      <c r="A26951" t="s">
        <v>3</v>
      </c>
      <c r="B26951" t="s">
        <v>18</v>
      </c>
      <c r="C26951" s="8" t="s">
        <v>13617</v>
      </c>
      <c r="D26951" s="2">
        <v>46297.08</v>
      </c>
      <c r="E26951" s="3">
        <f t="shared" si="842"/>
        <v>2.0955361071728183E-4</v>
      </c>
      <c r="F26951" s="3">
        <f t="shared" si="843"/>
        <v>99.472338457545106</v>
      </c>
      <c r="G26951" t="s">
        <v>14480</v>
      </c>
    </row>
    <row r="26952" spans="1:7" x14ac:dyDescent="0.35">
      <c r="A26952" t="s">
        <v>10</v>
      </c>
      <c r="B26952" t="s">
        <v>6</v>
      </c>
      <c r="C26952" t="s">
        <v>5200</v>
      </c>
      <c r="D26952" s="2">
        <v>46295.33</v>
      </c>
      <c r="E26952" s="3">
        <f t="shared" si="842"/>
        <v>2.0954568972488327E-4</v>
      </c>
      <c r="F26952" s="3">
        <f t="shared" si="843"/>
        <v>99.472548003234834</v>
      </c>
      <c r="G26952" t="s">
        <v>14473</v>
      </c>
    </row>
    <row r="26953" spans="1:7" x14ac:dyDescent="0.35">
      <c r="A26953" t="s">
        <v>10</v>
      </c>
      <c r="B26953" t="s">
        <v>13</v>
      </c>
      <c r="C26953" t="s">
        <v>4887</v>
      </c>
      <c r="D26953" s="2">
        <v>46294.53</v>
      </c>
      <c r="E26953" s="3">
        <f t="shared" si="842"/>
        <v>2.0954206869978675E-4</v>
      </c>
      <c r="F26953" s="3">
        <f t="shared" si="843"/>
        <v>99.472757545303537</v>
      </c>
      <c r="G26953" t="s">
        <v>14480</v>
      </c>
    </row>
    <row r="26954" spans="1:7" x14ac:dyDescent="0.35">
      <c r="A26954" t="s">
        <v>3</v>
      </c>
      <c r="B26954" t="s">
        <v>6</v>
      </c>
      <c r="C26954" t="s">
        <v>12732</v>
      </c>
      <c r="D26954" s="2">
        <v>46294.15</v>
      </c>
      <c r="E26954" s="3">
        <f t="shared" si="842"/>
        <v>2.0954034871286596E-4</v>
      </c>
      <c r="F26954" s="3">
        <f t="shared" si="843"/>
        <v>99.472967085652243</v>
      </c>
      <c r="G26954" t="s">
        <v>14480</v>
      </c>
    </row>
    <row r="26955" spans="1:7" x14ac:dyDescent="0.35">
      <c r="A26955" t="s">
        <v>3</v>
      </c>
      <c r="B26955" t="s">
        <v>33</v>
      </c>
      <c r="C26955" t="s">
        <v>113</v>
      </c>
      <c r="D26955" s="2">
        <v>46292.33</v>
      </c>
      <c r="E26955" s="3">
        <f t="shared" si="842"/>
        <v>2.0953211088077146E-4</v>
      </c>
      <c r="F26955" s="3">
        <f t="shared" si="843"/>
        <v>99.47317661776313</v>
      </c>
      <c r="G26955" t="s">
        <v>14480</v>
      </c>
    </row>
    <row r="26956" spans="1:7" x14ac:dyDescent="0.35">
      <c r="A26956" t="s">
        <v>3</v>
      </c>
      <c r="B26956" t="s">
        <v>8</v>
      </c>
      <c r="C26956" t="s">
        <v>5791</v>
      </c>
      <c r="D26956" s="2">
        <v>46290.73</v>
      </c>
      <c r="E26956" s="3">
        <f t="shared" si="842"/>
        <v>2.0952486883057852E-4</v>
      </c>
      <c r="F26956" s="3">
        <f t="shared" si="843"/>
        <v>99.473386142631966</v>
      </c>
      <c r="G26956" t="s">
        <v>14480</v>
      </c>
    </row>
    <row r="26957" spans="1:7" x14ac:dyDescent="0.35">
      <c r="A26957" t="s">
        <v>10</v>
      </c>
      <c r="B26957" t="s">
        <v>73</v>
      </c>
      <c r="C26957" t="s">
        <v>9112</v>
      </c>
      <c r="D26957" s="2">
        <v>46279.69</v>
      </c>
      <c r="E26957" s="3">
        <f t="shared" si="842"/>
        <v>2.0947489868424705E-4</v>
      </c>
      <c r="F26957" s="3">
        <f t="shared" si="843"/>
        <v>99.473595617530648</v>
      </c>
      <c r="G26957" t="s">
        <v>14480</v>
      </c>
    </row>
    <row r="26958" spans="1:7" x14ac:dyDescent="0.35">
      <c r="A26958" t="s">
        <v>10</v>
      </c>
      <c r="B26958" t="s">
        <v>9</v>
      </c>
      <c r="C26958" t="s">
        <v>12377</v>
      </c>
      <c r="D26958" s="2">
        <v>46279.6</v>
      </c>
      <c r="E26958" s="3">
        <f t="shared" si="842"/>
        <v>2.0947449131892366E-4</v>
      </c>
      <c r="F26958" s="3">
        <f t="shared" si="843"/>
        <v>99.473805092021962</v>
      </c>
      <c r="G26958" t="s">
        <v>14473</v>
      </c>
    </row>
    <row r="26959" spans="1:7" x14ac:dyDescent="0.35">
      <c r="A26959" t="s">
        <v>10</v>
      </c>
      <c r="B26959" t="s">
        <v>9</v>
      </c>
      <c r="C26959" t="s">
        <v>4463</v>
      </c>
      <c r="D26959" s="2">
        <v>46279.18</v>
      </c>
      <c r="E26959" s="3">
        <f t="shared" si="842"/>
        <v>2.0947259028074804E-4</v>
      </c>
      <c r="F26959" s="3">
        <f t="shared" si="843"/>
        <v>99.474014564612247</v>
      </c>
      <c r="G26959" t="s">
        <v>14480</v>
      </c>
    </row>
    <row r="26960" spans="1:7" x14ac:dyDescent="0.35">
      <c r="A26960" t="s">
        <v>10</v>
      </c>
      <c r="B26960" t="s">
        <v>9</v>
      </c>
      <c r="C26960" t="s">
        <v>5359</v>
      </c>
      <c r="D26960" s="2">
        <v>46276.24</v>
      </c>
      <c r="E26960" s="3">
        <f t="shared" si="842"/>
        <v>2.0945928301351847E-4</v>
      </c>
      <c r="F26960" s="3">
        <f t="shared" si="843"/>
        <v>99.47422402389526</v>
      </c>
      <c r="G26960" t="s">
        <v>14480</v>
      </c>
    </row>
    <row r="26961" spans="1:7" x14ac:dyDescent="0.35">
      <c r="A26961" t="s">
        <v>3</v>
      </c>
      <c r="B26961" t="s">
        <v>530</v>
      </c>
      <c r="C26961" t="s">
        <v>26</v>
      </c>
      <c r="D26961" s="2">
        <v>46275.9</v>
      </c>
      <c r="E26961" s="3">
        <f t="shared" si="842"/>
        <v>2.0945774407785247E-4</v>
      </c>
      <c r="F26961" s="3">
        <f t="shared" si="843"/>
        <v>99.474433481639338</v>
      </c>
      <c r="G26961" t="s">
        <v>14473</v>
      </c>
    </row>
    <row r="26962" spans="1:7" x14ac:dyDescent="0.35">
      <c r="A26962" t="s">
        <v>10</v>
      </c>
      <c r="B26962" t="s">
        <v>9</v>
      </c>
      <c r="C26962" t="s">
        <v>3725</v>
      </c>
      <c r="D26962" s="2">
        <v>46272.54</v>
      </c>
      <c r="E26962" s="3">
        <f t="shared" si="842"/>
        <v>2.0944253577244725E-4</v>
      </c>
      <c r="F26962" s="3">
        <f t="shared" si="843"/>
        <v>99.474642924175114</v>
      </c>
      <c r="G26962" t="s">
        <v>14480</v>
      </c>
    </row>
    <row r="26963" spans="1:7" x14ac:dyDescent="0.35">
      <c r="A26963" t="s">
        <v>3</v>
      </c>
      <c r="B26963" t="s">
        <v>13</v>
      </c>
      <c r="C26963" t="s">
        <v>2528</v>
      </c>
      <c r="D26963" s="2">
        <v>46267.06</v>
      </c>
      <c r="E26963" s="3">
        <f t="shared" si="842"/>
        <v>2.0941773175053632E-4</v>
      </c>
      <c r="F26963" s="3">
        <f t="shared" si="843"/>
        <v>99.474852341906868</v>
      </c>
      <c r="G26963" t="s">
        <v>14473</v>
      </c>
    </row>
    <row r="26964" spans="1:7" x14ac:dyDescent="0.35">
      <c r="A26964" t="s">
        <v>3</v>
      </c>
      <c r="B26964" t="s">
        <v>180</v>
      </c>
      <c r="C26964" t="s">
        <v>7554</v>
      </c>
      <c r="D26964" s="2">
        <v>46265.96</v>
      </c>
      <c r="E26964" s="3">
        <f t="shared" si="842"/>
        <v>2.0941275284102869E-4</v>
      </c>
      <c r="F26964" s="3">
        <f t="shared" si="843"/>
        <v>99.475061754659706</v>
      </c>
      <c r="G26964" t="s">
        <v>14480</v>
      </c>
    </row>
    <row r="26965" spans="1:7" x14ac:dyDescent="0.35">
      <c r="A26965" t="s">
        <v>3</v>
      </c>
      <c r="B26965" t="s">
        <v>83</v>
      </c>
      <c r="C26965" s="6" t="s">
        <v>601</v>
      </c>
      <c r="D26965" s="2">
        <v>46265.17</v>
      </c>
      <c r="E26965" s="3">
        <f t="shared" si="842"/>
        <v>2.094091770787459E-4</v>
      </c>
      <c r="F26965" s="3">
        <f t="shared" si="843"/>
        <v>99.47527116383678</v>
      </c>
      <c r="G26965" t="s">
        <v>14473</v>
      </c>
    </row>
    <row r="26966" spans="1:7" x14ac:dyDescent="0.35">
      <c r="A26966" t="s">
        <v>10</v>
      </c>
      <c r="B26966" t="s">
        <v>40</v>
      </c>
      <c r="C26966" t="s">
        <v>13507</v>
      </c>
      <c r="D26966" s="2">
        <v>46264.87</v>
      </c>
      <c r="E26966" s="3">
        <f t="shared" si="842"/>
        <v>2.0940781919433476E-4</v>
      </c>
      <c r="F26966" s="3">
        <f t="shared" si="843"/>
        <v>99.475480571655979</v>
      </c>
      <c r="G26966" t="s">
        <v>14473</v>
      </c>
    </row>
    <row r="26967" spans="1:7" x14ac:dyDescent="0.35">
      <c r="A26967" t="s">
        <v>3</v>
      </c>
      <c r="B26967" t="s">
        <v>406</v>
      </c>
      <c r="C26967" t="s">
        <v>3968</v>
      </c>
      <c r="D26967" s="2">
        <v>46261.99</v>
      </c>
      <c r="E26967" s="3">
        <f t="shared" si="842"/>
        <v>2.0939478350398736E-4</v>
      </c>
      <c r="F26967" s="3">
        <f t="shared" si="843"/>
        <v>99.475689966439489</v>
      </c>
      <c r="G26967" t="s">
        <v>14480</v>
      </c>
    </row>
    <row r="26968" spans="1:7" x14ac:dyDescent="0.35">
      <c r="A26968" t="s">
        <v>3</v>
      </c>
      <c r="B26968" t="s">
        <v>48</v>
      </c>
      <c r="C26968" s="6" t="s">
        <v>3381</v>
      </c>
      <c r="D26968" s="2">
        <v>46258.84</v>
      </c>
      <c r="E26968" s="3">
        <f t="shared" si="842"/>
        <v>2.0938052571766998E-4</v>
      </c>
      <c r="F26968" s="3">
        <f t="shared" si="843"/>
        <v>99.475899346965207</v>
      </c>
      <c r="G26968" t="s">
        <v>14473</v>
      </c>
    </row>
    <row r="26969" spans="1:7" x14ac:dyDescent="0.35">
      <c r="A26969" t="s">
        <v>10</v>
      </c>
      <c r="B26969" t="s">
        <v>6</v>
      </c>
      <c r="C26969" t="s">
        <v>3627</v>
      </c>
      <c r="D26969" s="2">
        <v>46254.03</v>
      </c>
      <c r="E26969" s="3">
        <f t="shared" si="842"/>
        <v>2.0935875430427739E-4</v>
      </c>
      <c r="F26969" s="3">
        <f t="shared" si="843"/>
        <v>99.476108705719511</v>
      </c>
      <c r="G26969" t="s">
        <v>14473</v>
      </c>
    </row>
    <row r="26970" spans="1:7" x14ac:dyDescent="0.35">
      <c r="A26970" t="s">
        <v>10</v>
      </c>
      <c r="B26970" t="s">
        <v>6</v>
      </c>
      <c r="C26970" t="s">
        <v>6631</v>
      </c>
      <c r="D26970" s="2">
        <v>46251.69</v>
      </c>
      <c r="E26970" s="3">
        <f t="shared" si="842"/>
        <v>2.0934816280587023E-4</v>
      </c>
      <c r="F26970" s="3">
        <f t="shared" si="843"/>
        <v>99.476318053882324</v>
      </c>
      <c r="G26970" t="s">
        <v>14480</v>
      </c>
    </row>
    <row r="26971" spans="1:7" x14ac:dyDescent="0.35">
      <c r="A26971" t="s">
        <v>3</v>
      </c>
      <c r="B26971" t="s">
        <v>18</v>
      </c>
      <c r="C26971" t="s">
        <v>6087</v>
      </c>
      <c r="D26971" s="2">
        <v>46244.61</v>
      </c>
      <c r="E26971" s="3">
        <f t="shared" si="842"/>
        <v>2.0931611673376634E-4</v>
      </c>
      <c r="F26971" s="3">
        <f t="shared" si="843"/>
        <v>99.476527369999062</v>
      </c>
      <c r="G26971" t="s">
        <v>14473</v>
      </c>
    </row>
    <row r="26972" spans="1:7" x14ac:dyDescent="0.35">
      <c r="A26972" t="s">
        <v>3</v>
      </c>
      <c r="B26972" t="s">
        <v>1922</v>
      </c>
      <c r="C26972" t="s">
        <v>415</v>
      </c>
      <c r="D26972" s="2">
        <v>46244.31</v>
      </c>
      <c r="E26972" s="3">
        <f t="shared" si="842"/>
        <v>2.0931475884935515E-4</v>
      </c>
      <c r="F26972" s="3">
        <f t="shared" si="843"/>
        <v>99.47673668475791</v>
      </c>
      <c r="G26972" t="s">
        <v>14473</v>
      </c>
    </row>
    <row r="26973" spans="1:7" x14ac:dyDescent="0.35">
      <c r="A26973" t="s">
        <v>3</v>
      </c>
      <c r="B26973" t="s">
        <v>8</v>
      </c>
      <c r="C26973" t="s">
        <v>660</v>
      </c>
      <c r="D26973" s="2">
        <v>46244.08</v>
      </c>
      <c r="E26973" s="3">
        <f t="shared" si="842"/>
        <v>2.093137178046399E-4</v>
      </c>
      <c r="F26973" s="3">
        <f t="shared" si="843"/>
        <v>99.476945998475713</v>
      </c>
      <c r="G26973" t="s">
        <v>14473</v>
      </c>
    </row>
    <row r="26974" spans="1:7" x14ac:dyDescent="0.35">
      <c r="A26974" t="s">
        <v>3</v>
      </c>
      <c r="B26974" t="s">
        <v>40</v>
      </c>
      <c r="C26974" t="s">
        <v>7578</v>
      </c>
      <c r="D26974" s="2">
        <v>46242.18</v>
      </c>
      <c r="E26974" s="3">
        <f t="shared" si="842"/>
        <v>2.0930511787003577E-4</v>
      </c>
      <c r="F26974" s="3">
        <f t="shared" si="843"/>
        <v>99.477155303593577</v>
      </c>
      <c r="G26974" t="s">
        <v>14473</v>
      </c>
    </row>
    <row r="26975" spans="1:7" x14ac:dyDescent="0.35">
      <c r="A26975" t="s">
        <v>3</v>
      </c>
      <c r="B26975" t="s">
        <v>13</v>
      </c>
      <c r="C26975" t="s">
        <v>11369</v>
      </c>
      <c r="D26975" s="2">
        <v>46242.09</v>
      </c>
      <c r="E26975" s="3">
        <f t="shared" si="842"/>
        <v>2.0930471050471241E-4</v>
      </c>
      <c r="F26975" s="3">
        <f t="shared" si="843"/>
        <v>99.477364608304086</v>
      </c>
      <c r="G26975" t="s">
        <v>14473</v>
      </c>
    </row>
    <row r="26976" spans="1:7" x14ac:dyDescent="0.35">
      <c r="A26976" t="s">
        <v>10</v>
      </c>
      <c r="B26976" t="s">
        <v>32</v>
      </c>
      <c r="C26976" t="s">
        <v>351</v>
      </c>
      <c r="D26976" s="2">
        <v>46241.69</v>
      </c>
      <c r="E26976" s="3">
        <f t="shared" si="842"/>
        <v>2.0930289999216418E-4</v>
      </c>
      <c r="F26976" s="3">
        <f t="shared" si="843"/>
        <v>99.477573911204075</v>
      </c>
      <c r="G26976" t="s">
        <v>14473</v>
      </c>
    </row>
    <row r="26977" spans="1:7" x14ac:dyDescent="0.35">
      <c r="A26977" t="s">
        <v>3</v>
      </c>
      <c r="B26977" t="s">
        <v>28</v>
      </c>
      <c r="C26977" t="s">
        <v>674</v>
      </c>
      <c r="D26977" s="2">
        <v>46239.43</v>
      </c>
      <c r="E26977" s="3">
        <f t="shared" si="842"/>
        <v>2.0929267059626661E-4</v>
      </c>
      <c r="F26977" s="3">
        <f t="shared" si="843"/>
        <v>99.477783203874665</v>
      </c>
      <c r="G26977" t="s">
        <v>14473</v>
      </c>
    </row>
    <row r="26978" spans="1:7" x14ac:dyDescent="0.35">
      <c r="A26978" t="s">
        <v>10</v>
      </c>
      <c r="B26978" t="s">
        <v>18</v>
      </c>
      <c r="C26978" t="s">
        <v>1254</v>
      </c>
      <c r="D26978" s="2">
        <v>46239.41</v>
      </c>
      <c r="E26978" s="3">
        <f t="shared" si="842"/>
        <v>2.092925800706392E-4</v>
      </c>
      <c r="F26978" s="3">
        <f t="shared" si="843"/>
        <v>99.477992496454732</v>
      </c>
      <c r="G26978" t="s">
        <v>14473</v>
      </c>
    </row>
    <row r="26979" spans="1:7" x14ac:dyDescent="0.35">
      <c r="A26979" t="s">
        <v>3</v>
      </c>
      <c r="B26979" t="s">
        <v>29</v>
      </c>
      <c r="C26979" t="s">
        <v>8523</v>
      </c>
      <c r="D26979" s="2">
        <v>46238.36</v>
      </c>
      <c r="E26979" s="3">
        <f t="shared" si="842"/>
        <v>2.0928782747520007E-4</v>
      </c>
      <c r="F26979" s="3">
        <f t="shared" si="843"/>
        <v>99.478201784282206</v>
      </c>
      <c r="G26979" t="s">
        <v>14473</v>
      </c>
    </row>
    <row r="26980" spans="1:7" x14ac:dyDescent="0.35">
      <c r="A26980" t="s">
        <v>10</v>
      </c>
      <c r="B26980" t="s">
        <v>29</v>
      </c>
      <c r="C26980" t="s">
        <v>10341</v>
      </c>
      <c r="D26980" s="2">
        <v>46235.85</v>
      </c>
      <c r="E26980" s="3">
        <f t="shared" si="842"/>
        <v>2.0927646650895985E-4</v>
      </c>
      <c r="F26980" s="3">
        <f t="shared" si="843"/>
        <v>99.478411060748712</v>
      </c>
      <c r="G26980" t="s">
        <v>14473</v>
      </c>
    </row>
    <row r="26981" spans="1:7" x14ac:dyDescent="0.35">
      <c r="A26981" t="s">
        <v>10</v>
      </c>
      <c r="B26981" t="s">
        <v>53</v>
      </c>
      <c r="C26981" t="s">
        <v>1931</v>
      </c>
      <c r="D26981" s="2">
        <v>46235.77</v>
      </c>
      <c r="E26981" s="3">
        <f t="shared" si="842"/>
        <v>2.0927610440645017E-4</v>
      </c>
      <c r="F26981" s="3">
        <f t="shared" si="843"/>
        <v>99.478620336853112</v>
      </c>
      <c r="G26981" t="s">
        <v>14473</v>
      </c>
    </row>
    <row r="26982" spans="1:7" x14ac:dyDescent="0.35">
      <c r="A26982" t="s">
        <v>3</v>
      </c>
      <c r="B26982" t="s">
        <v>29</v>
      </c>
      <c r="C26982" t="s">
        <v>10451</v>
      </c>
      <c r="D26982" s="2">
        <v>46232.5</v>
      </c>
      <c r="E26982" s="3">
        <f t="shared" si="842"/>
        <v>2.0926130346636835E-4</v>
      </c>
      <c r="F26982" s="3">
        <f t="shared" si="843"/>
        <v>99.47882959815658</v>
      </c>
      <c r="G26982" t="s">
        <v>14473</v>
      </c>
    </row>
    <row r="26983" spans="1:7" x14ac:dyDescent="0.35">
      <c r="A26983" t="s">
        <v>3</v>
      </c>
      <c r="B26983" t="s">
        <v>8</v>
      </c>
      <c r="C26983" t="s">
        <v>2189</v>
      </c>
      <c r="D26983" s="2">
        <v>46232.01</v>
      </c>
      <c r="E26983" s="3">
        <f t="shared" si="842"/>
        <v>2.0925908558849674E-4</v>
      </c>
      <c r="F26983" s="3">
        <f t="shared" si="843"/>
        <v>99.479038857242173</v>
      </c>
      <c r="G26983" t="s">
        <v>14473</v>
      </c>
    </row>
    <row r="26984" spans="1:7" x14ac:dyDescent="0.35">
      <c r="A26984" t="s">
        <v>3</v>
      </c>
      <c r="B26984" t="s">
        <v>32</v>
      </c>
      <c r="C26984" t="s">
        <v>9735</v>
      </c>
      <c r="D26984" s="2">
        <v>46230</v>
      </c>
      <c r="E26984" s="3">
        <f t="shared" si="842"/>
        <v>2.0924998776294181E-4</v>
      </c>
      <c r="F26984" s="3">
        <f t="shared" si="843"/>
        <v>99.479248107229935</v>
      </c>
      <c r="G26984" t="s">
        <v>14473</v>
      </c>
    </row>
    <row r="26985" spans="1:7" x14ac:dyDescent="0.35">
      <c r="A26985" t="s">
        <v>10</v>
      </c>
      <c r="B26985" t="s">
        <v>29</v>
      </c>
      <c r="C26985" t="s">
        <v>10794</v>
      </c>
      <c r="D26985" s="2">
        <v>46226.53</v>
      </c>
      <c r="E26985" s="3">
        <f t="shared" si="842"/>
        <v>2.0923428156658584E-4</v>
      </c>
      <c r="F26985" s="3">
        <f t="shared" si="843"/>
        <v>99.479457341511505</v>
      </c>
      <c r="G26985" t="s">
        <v>14473</v>
      </c>
    </row>
    <row r="26986" spans="1:7" x14ac:dyDescent="0.35">
      <c r="A26986" t="s">
        <v>10</v>
      </c>
      <c r="B26986" t="s">
        <v>22</v>
      </c>
      <c r="C26986" t="s">
        <v>6093</v>
      </c>
      <c r="D26986" s="2">
        <v>46225.39</v>
      </c>
      <c r="E26986" s="3">
        <f t="shared" si="842"/>
        <v>2.0922912160582332E-4</v>
      </c>
      <c r="F26986" s="3">
        <f t="shared" si="843"/>
        <v>99.479666570633114</v>
      </c>
      <c r="G26986" t="s">
        <v>14473</v>
      </c>
    </row>
    <row r="26987" spans="1:7" x14ac:dyDescent="0.35">
      <c r="A26987" t="s">
        <v>3</v>
      </c>
      <c r="B26987" t="s">
        <v>13</v>
      </c>
      <c r="C26987" t="s">
        <v>7814</v>
      </c>
      <c r="D26987" s="2">
        <v>46223.72</v>
      </c>
      <c r="E26987" s="3">
        <f t="shared" si="842"/>
        <v>2.0922156271593444E-4</v>
      </c>
      <c r="F26987" s="3">
        <f t="shared" si="843"/>
        <v>99.479875792195827</v>
      </c>
      <c r="G26987" t="s">
        <v>14473</v>
      </c>
    </row>
    <row r="26988" spans="1:7" x14ac:dyDescent="0.35">
      <c r="A26988" t="s">
        <v>3</v>
      </c>
      <c r="B26988" t="s">
        <v>9</v>
      </c>
      <c r="C26988" t="s">
        <v>676</v>
      </c>
      <c r="D26988" s="2">
        <v>46220.82</v>
      </c>
      <c r="E26988" s="3">
        <f t="shared" si="842"/>
        <v>2.0920843649995969E-4</v>
      </c>
      <c r="F26988" s="3">
        <f t="shared" si="843"/>
        <v>99.480085000632329</v>
      </c>
      <c r="G26988" t="s">
        <v>14480</v>
      </c>
    </row>
    <row r="26989" spans="1:7" x14ac:dyDescent="0.35">
      <c r="A26989" t="s">
        <v>3</v>
      </c>
      <c r="B26989" t="s">
        <v>32</v>
      </c>
      <c r="C26989" s="8" t="s">
        <v>11737</v>
      </c>
      <c r="D26989" s="2">
        <v>46215.08</v>
      </c>
      <c r="E26989" s="3">
        <f t="shared" si="842"/>
        <v>2.0918245564489245E-4</v>
      </c>
      <c r="F26989" s="3">
        <f t="shared" si="843"/>
        <v>99.480294183087977</v>
      </c>
      <c r="G26989" t="s">
        <v>14480</v>
      </c>
    </row>
    <row r="26990" spans="1:7" x14ac:dyDescent="0.35">
      <c r="A26990" t="s">
        <v>3</v>
      </c>
      <c r="B26990" t="s">
        <v>13</v>
      </c>
      <c r="C26990" t="s">
        <v>3705</v>
      </c>
      <c r="D26990" s="2">
        <v>46213.279999999999</v>
      </c>
      <c r="E26990" s="3">
        <f t="shared" si="842"/>
        <v>2.0917430833842534E-4</v>
      </c>
      <c r="F26990" s="3">
        <f t="shared" si="843"/>
        <v>99.480503357396316</v>
      </c>
      <c r="G26990" t="s">
        <v>14473</v>
      </c>
    </row>
    <row r="26991" spans="1:7" x14ac:dyDescent="0.35">
      <c r="A26991" t="s">
        <v>10</v>
      </c>
      <c r="B26991" t="s">
        <v>9</v>
      </c>
      <c r="C26991" t="s">
        <v>394</v>
      </c>
      <c r="D26991" s="2">
        <v>46206.01</v>
      </c>
      <c r="E26991" s="3">
        <f t="shared" si="842"/>
        <v>2.0914140227286108E-4</v>
      </c>
      <c r="F26991" s="3">
        <f t="shared" si="843"/>
        <v>99.480712498798582</v>
      </c>
      <c r="G26991" t="s">
        <v>14473</v>
      </c>
    </row>
    <row r="26992" spans="1:7" x14ac:dyDescent="0.35">
      <c r="A26992" t="s">
        <v>10</v>
      </c>
      <c r="B26992" t="s">
        <v>8</v>
      </c>
      <c r="C26992" t="s">
        <v>4064</v>
      </c>
      <c r="D26992" s="2">
        <v>46200.84</v>
      </c>
      <c r="E26992" s="3">
        <f t="shared" si="842"/>
        <v>2.0911800139817503E-4</v>
      </c>
      <c r="F26992" s="3">
        <f t="shared" si="843"/>
        <v>99.480921616799975</v>
      </c>
      <c r="G26992" t="s">
        <v>14473</v>
      </c>
    </row>
    <row r="26993" spans="1:7" x14ac:dyDescent="0.35">
      <c r="A26993" t="s">
        <v>3</v>
      </c>
      <c r="B26993" t="s">
        <v>8</v>
      </c>
      <c r="C26993" t="s">
        <v>2657</v>
      </c>
      <c r="D26993" s="2">
        <v>46200</v>
      </c>
      <c r="E26993" s="3">
        <f t="shared" si="842"/>
        <v>2.0911419932182377E-4</v>
      </c>
      <c r="F26993" s="3">
        <f t="shared" si="843"/>
        <v>99.481130730999297</v>
      </c>
      <c r="G26993" t="s">
        <v>14473</v>
      </c>
    </row>
    <row r="26994" spans="1:7" x14ac:dyDescent="0.35">
      <c r="A26994" t="s">
        <v>10</v>
      </c>
      <c r="B26994" t="s">
        <v>23</v>
      </c>
      <c r="C26994" t="s">
        <v>9790</v>
      </c>
      <c r="D26994" s="2">
        <v>46200</v>
      </c>
      <c r="E26994" s="3">
        <f t="shared" si="842"/>
        <v>2.0911419932182377E-4</v>
      </c>
      <c r="F26994" s="3">
        <f t="shared" si="843"/>
        <v>99.481339845198619</v>
      </c>
      <c r="G26994" t="s">
        <v>14480</v>
      </c>
    </row>
    <row r="26995" spans="1:7" x14ac:dyDescent="0.35">
      <c r="A26995" t="s">
        <v>3</v>
      </c>
      <c r="B26995" t="s">
        <v>23</v>
      </c>
      <c r="C26995" t="s">
        <v>9790</v>
      </c>
      <c r="D26995" s="2">
        <v>46200</v>
      </c>
      <c r="E26995" s="3">
        <f t="shared" si="842"/>
        <v>2.0911419932182377E-4</v>
      </c>
      <c r="F26995" s="3">
        <f t="shared" si="843"/>
        <v>99.481548959397941</v>
      </c>
      <c r="G26995" t="s">
        <v>14480</v>
      </c>
    </row>
    <row r="26996" spans="1:7" x14ac:dyDescent="0.35">
      <c r="A26996" t="s">
        <v>3</v>
      </c>
      <c r="B26996" t="s">
        <v>62</v>
      </c>
      <c r="C26996" t="s">
        <v>2054</v>
      </c>
      <c r="D26996" s="2">
        <v>46200</v>
      </c>
      <c r="E26996" s="3">
        <f t="shared" si="842"/>
        <v>2.0911419932182377E-4</v>
      </c>
      <c r="F26996" s="3">
        <f t="shared" si="843"/>
        <v>99.481758073597263</v>
      </c>
      <c r="G26996" t="s">
        <v>14473</v>
      </c>
    </row>
    <row r="26997" spans="1:7" x14ac:dyDescent="0.35">
      <c r="A26997" t="s">
        <v>10</v>
      </c>
      <c r="B26997" t="s">
        <v>9</v>
      </c>
      <c r="C26997" t="s">
        <v>7437</v>
      </c>
      <c r="D26997" s="2">
        <v>46198.37</v>
      </c>
      <c r="E26997" s="3">
        <f t="shared" si="842"/>
        <v>2.0910682148318969E-4</v>
      </c>
      <c r="F26997" s="3">
        <f t="shared" si="843"/>
        <v>99.481967180418749</v>
      </c>
      <c r="G26997" t="s">
        <v>14480</v>
      </c>
    </row>
    <row r="26998" spans="1:7" x14ac:dyDescent="0.35">
      <c r="A26998" t="s">
        <v>3</v>
      </c>
      <c r="B26998" t="s">
        <v>76</v>
      </c>
      <c r="C26998" s="8" t="s">
        <v>2501</v>
      </c>
      <c r="D26998" s="2">
        <v>46196.74</v>
      </c>
      <c r="E26998" s="3">
        <f t="shared" si="842"/>
        <v>2.0909944364455561E-4</v>
      </c>
      <c r="F26998" s="3">
        <f t="shared" si="843"/>
        <v>99.482176279862401</v>
      </c>
      <c r="G26998" t="s">
        <v>14480</v>
      </c>
    </row>
    <row r="26999" spans="1:7" x14ac:dyDescent="0.35">
      <c r="A26999" t="s">
        <v>10</v>
      </c>
      <c r="B26999" t="s">
        <v>9</v>
      </c>
      <c r="C26999" s="7" t="s">
        <v>5982</v>
      </c>
      <c r="D26999" s="2">
        <v>46196.73</v>
      </c>
      <c r="E26999" s="3">
        <f t="shared" si="842"/>
        <v>2.0909939838174187E-4</v>
      </c>
      <c r="F26999" s="3">
        <f t="shared" si="843"/>
        <v>99.482385379260776</v>
      </c>
      <c r="G26999" t="s">
        <v>14480</v>
      </c>
    </row>
    <row r="27000" spans="1:7" x14ac:dyDescent="0.35">
      <c r="A27000" t="s">
        <v>3</v>
      </c>
      <c r="B27000" t="s">
        <v>95</v>
      </c>
      <c r="C27000" t="s">
        <v>5978</v>
      </c>
      <c r="D27000" s="2">
        <v>46193.66</v>
      </c>
      <c r="E27000" s="3">
        <f t="shared" si="842"/>
        <v>2.0908550269793414E-4</v>
      </c>
      <c r="F27000" s="3">
        <f t="shared" si="843"/>
        <v>99.48259446476348</v>
      </c>
      <c r="G27000" t="s">
        <v>14480</v>
      </c>
    </row>
    <row r="27001" spans="1:7" x14ac:dyDescent="0.35">
      <c r="A27001" t="s">
        <v>10</v>
      </c>
      <c r="B27001" t="s">
        <v>9</v>
      </c>
      <c r="C27001" t="s">
        <v>9966</v>
      </c>
      <c r="D27001" s="2">
        <v>46192</v>
      </c>
      <c r="E27001" s="3">
        <f t="shared" si="842"/>
        <v>2.0907798907085894E-4</v>
      </c>
      <c r="F27001" s="3">
        <f t="shared" si="843"/>
        <v>99.482803542752549</v>
      </c>
      <c r="G27001" t="s">
        <v>14480</v>
      </c>
    </row>
    <row r="27002" spans="1:7" x14ac:dyDescent="0.35">
      <c r="A27002" t="s">
        <v>10</v>
      </c>
      <c r="B27002" t="s">
        <v>29</v>
      </c>
      <c r="C27002" s="8" t="s">
        <v>4029</v>
      </c>
      <c r="D27002" s="2">
        <v>46185</v>
      </c>
      <c r="E27002" s="3">
        <f t="shared" si="842"/>
        <v>2.090463051012647E-4</v>
      </c>
      <c r="F27002" s="3">
        <f t="shared" si="843"/>
        <v>99.483012589057651</v>
      </c>
      <c r="G27002" t="s">
        <v>14480</v>
      </c>
    </row>
    <row r="27003" spans="1:7" x14ac:dyDescent="0.35">
      <c r="A27003" t="s">
        <v>10</v>
      </c>
      <c r="B27003" t="s">
        <v>9</v>
      </c>
      <c r="C27003" t="s">
        <v>7410</v>
      </c>
      <c r="D27003" s="2">
        <v>46184.9</v>
      </c>
      <c r="E27003" s="3">
        <f t="shared" si="842"/>
        <v>2.0904585247312767E-4</v>
      </c>
      <c r="F27003" s="3">
        <f t="shared" si="843"/>
        <v>99.483221634910123</v>
      </c>
      <c r="G27003" t="s">
        <v>14473</v>
      </c>
    </row>
    <row r="27004" spans="1:7" x14ac:dyDescent="0.35">
      <c r="A27004" t="s">
        <v>3</v>
      </c>
      <c r="B27004" t="s">
        <v>9</v>
      </c>
      <c r="C27004" t="s">
        <v>2300</v>
      </c>
      <c r="D27004" s="2">
        <v>46182.37</v>
      </c>
      <c r="E27004" s="3">
        <f t="shared" si="842"/>
        <v>2.0903440098126005E-4</v>
      </c>
      <c r="F27004" s="3">
        <f t="shared" si="843"/>
        <v>99.483430669311105</v>
      </c>
      <c r="G27004" t="s">
        <v>14473</v>
      </c>
    </row>
    <row r="27005" spans="1:7" x14ac:dyDescent="0.35">
      <c r="A27005" t="s">
        <v>10</v>
      </c>
      <c r="B27005" t="s">
        <v>6</v>
      </c>
      <c r="C27005" t="s">
        <v>4122</v>
      </c>
      <c r="D27005" s="2">
        <v>46182.27</v>
      </c>
      <c r="E27005" s="3">
        <f t="shared" si="842"/>
        <v>2.0903394835312296E-4</v>
      </c>
      <c r="F27005" s="3">
        <f t="shared" si="843"/>
        <v>99.483639703259456</v>
      </c>
      <c r="G27005" t="s">
        <v>14480</v>
      </c>
    </row>
    <row r="27006" spans="1:7" x14ac:dyDescent="0.35">
      <c r="A27006" t="s">
        <v>10</v>
      </c>
      <c r="B27006" t="s">
        <v>6</v>
      </c>
      <c r="C27006" s="8" t="s">
        <v>2569</v>
      </c>
      <c r="D27006" s="2">
        <v>46181.7</v>
      </c>
      <c r="E27006" s="3">
        <f t="shared" si="842"/>
        <v>2.0903136837274175E-4</v>
      </c>
      <c r="F27006" s="3">
        <f t="shared" si="843"/>
        <v>99.483848734627827</v>
      </c>
      <c r="G27006" t="s">
        <v>14480</v>
      </c>
    </row>
    <row r="27007" spans="1:7" x14ac:dyDescent="0.35">
      <c r="A27007" t="s">
        <v>10</v>
      </c>
      <c r="B27007" t="s">
        <v>9</v>
      </c>
      <c r="C27007" t="s">
        <v>6725</v>
      </c>
      <c r="D27007" s="2">
        <v>46175.99</v>
      </c>
      <c r="E27007" s="3">
        <f t="shared" si="842"/>
        <v>2.090055233061156E-4</v>
      </c>
      <c r="F27007" s="3">
        <f t="shared" si="843"/>
        <v>99.48405774015113</v>
      </c>
      <c r="G27007" t="s">
        <v>14473</v>
      </c>
    </row>
    <row r="27008" spans="1:7" x14ac:dyDescent="0.35">
      <c r="A27008" t="s">
        <v>3</v>
      </c>
      <c r="B27008" t="s">
        <v>38</v>
      </c>
      <c r="C27008" t="s">
        <v>3302</v>
      </c>
      <c r="D27008" s="2">
        <v>46169.36</v>
      </c>
      <c r="E27008" s="3">
        <f t="shared" si="842"/>
        <v>2.0897551406062851E-4</v>
      </c>
      <c r="F27008" s="3">
        <f t="shared" si="843"/>
        <v>99.484266715665186</v>
      </c>
      <c r="G27008" t="s">
        <v>14473</v>
      </c>
    </row>
    <row r="27009" spans="1:7" x14ac:dyDescent="0.35">
      <c r="A27009" t="s">
        <v>10</v>
      </c>
      <c r="B27009" t="s">
        <v>9</v>
      </c>
      <c r="C27009" t="s">
        <v>1146</v>
      </c>
      <c r="D27009" s="2">
        <v>46168.66</v>
      </c>
      <c r="E27009" s="3">
        <f t="shared" si="842"/>
        <v>2.0897234566366911E-4</v>
      </c>
      <c r="F27009" s="3">
        <f t="shared" si="843"/>
        <v>99.484475688010846</v>
      </c>
      <c r="G27009" t="s">
        <v>14473</v>
      </c>
    </row>
    <row r="27010" spans="1:7" x14ac:dyDescent="0.35">
      <c r="A27010" t="s">
        <v>3</v>
      </c>
      <c r="B27010" t="s">
        <v>8</v>
      </c>
      <c r="C27010" t="s">
        <v>1069</v>
      </c>
      <c r="D27010" s="2">
        <v>46162.47</v>
      </c>
      <c r="E27010" s="3">
        <f t="shared" si="842"/>
        <v>2.0894432798198507E-4</v>
      </c>
      <c r="F27010" s="3">
        <f t="shared" si="843"/>
        <v>99.484684632338826</v>
      </c>
      <c r="G27010" t="s">
        <v>14473</v>
      </c>
    </row>
    <row r="27011" spans="1:7" x14ac:dyDescent="0.35">
      <c r="A27011" t="s">
        <v>3</v>
      </c>
      <c r="B27011" t="s">
        <v>13</v>
      </c>
      <c r="C27011" s="8" t="s">
        <v>7333</v>
      </c>
      <c r="D27011" s="2">
        <v>46154.54</v>
      </c>
      <c r="E27011" s="3">
        <f t="shared" ref="E27011:E27074" si="844">(D27011/$D$29638)*100</f>
        <v>2.0890843457071619E-4</v>
      </c>
      <c r="F27011" s="3">
        <f t="shared" si="843"/>
        <v>99.484893540773399</v>
      </c>
      <c r="G27011" t="s">
        <v>14480</v>
      </c>
    </row>
    <row r="27012" spans="1:7" x14ac:dyDescent="0.35">
      <c r="A27012" t="s">
        <v>3</v>
      </c>
      <c r="B27012" t="s">
        <v>9</v>
      </c>
      <c r="C27012" t="s">
        <v>5115</v>
      </c>
      <c r="D27012" s="2">
        <v>46152.95</v>
      </c>
      <c r="E27012" s="3">
        <f t="shared" si="844"/>
        <v>2.0890123778333691E-4</v>
      </c>
      <c r="F27012" s="3">
        <f t="shared" ref="F27012:F27075" si="845">E27012+F27011</f>
        <v>99.485102442011183</v>
      </c>
      <c r="G27012" t="s">
        <v>14480</v>
      </c>
    </row>
    <row r="27013" spans="1:7" x14ac:dyDescent="0.35">
      <c r="A27013" t="s">
        <v>10</v>
      </c>
      <c r="B27013" t="s">
        <v>8</v>
      </c>
      <c r="C27013" s="8" t="s">
        <v>602</v>
      </c>
      <c r="D27013" s="2">
        <v>46152</v>
      </c>
      <c r="E27013" s="3">
        <f t="shared" si="844"/>
        <v>2.0889693781603484E-4</v>
      </c>
      <c r="F27013" s="3">
        <f t="shared" si="845"/>
        <v>99.485311338949003</v>
      </c>
      <c r="G27013" t="s">
        <v>14480</v>
      </c>
    </row>
    <row r="27014" spans="1:7" x14ac:dyDescent="0.35">
      <c r="A27014" t="s">
        <v>10</v>
      </c>
      <c r="B27014" t="s">
        <v>73</v>
      </c>
      <c r="C27014" t="s">
        <v>3958</v>
      </c>
      <c r="D27014" s="2">
        <v>46151.92</v>
      </c>
      <c r="E27014" s="3">
        <f t="shared" si="844"/>
        <v>2.0889657571352522E-4</v>
      </c>
      <c r="F27014" s="3">
        <f t="shared" si="845"/>
        <v>99.485520235524717</v>
      </c>
      <c r="G27014" t="s">
        <v>14473</v>
      </c>
    </row>
    <row r="27015" spans="1:7" x14ac:dyDescent="0.35">
      <c r="A27015" t="s">
        <v>3</v>
      </c>
      <c r="B27015" t="s">
        <v>9</v>
      </c>
      <c r="C27015" t="s">
        <v>9582</v>
      </c>
      <c r="D27015" s="2">
        <v>46150.23</v>
      </c>
      <c r="E27015" s="3">
        <f t="shared" si="844"/>
        <v>2.088889262980089E-4</v>
      </c>
      <c r="F27015" s="3">
        <f t="shared" si="845"/>
        <v>99.485729124451012</v>
      </c>
      <c r="G27015" t="s">
        <v>14480</v>
      </c>
    </row>
    <row r="27016" spans="1:7" x14ac:dyDescent="0.35">
      <c r="A27016" t="s">
        <v>3</v>
      </c>
      <c r="B27016" t="s">
        <v>56</v>
      </c>
      <c r="C27016" t="s">
        <v>2110</v>
      </c>
      <c r="D27016" s="2">
        <v>46144.160000000003</v>
      </c>
      <c r="E27016" s="3">
        <f t="shared" si="844"/>
        <v>2.0886145177008935E-4</v>
      </c>
      <c r="F27016" s="3">
        <f t="shared" si="845"/>
        <v>99.48593798590278</v>
      </c>
      <c r="G27016" t="s">
        <v>14473</v>
      </c>
    </row>
    <row r="27017" spans="1:7" x14ac:dyDescent="0.35">
      <c r="A27017" t="s">
        <v>3</v>
      </c>
      <c r="B27017" t="s">
        <v>32</v>
      </c>
      <c r="C27017" s="13" t="s">
        <v>13162</v>
      </c>
      <c r="D27017" s="2">
        <v>46143.88</v>
      </c>
      <c r="E27017" s="3">
        <f t="shared" si="844"/>
        <v>2.0886018441130554E-4</v>
      </c>
      <c r="F27017" s="3">
        <f t="shared" si="845"/>
        <v>99.486146846087195</v>
      </c>
      <c r="G27017" t="s">
        <v>14480</v>
      </c>
    </row>
    <row r="27018" spans="1:7" x14ac:dyDescent="0.35">
      <c r="A27018" t="s">
        <v>3</v>
      </c>
      <c r="B27018" t="s">
        <v>76</v>
      </c>
      <c r="C27018" t="s">
        <v>6179</v>
      </c>
      <c r="D27018" s="2">
        <v>46142.61</v>
      </c>
      <c r="E27018" s="3">
        <f t="shared" si="844"/>
        <v>2.0885443603396492E-4</v>
      </c>
      <c r="F27018" s="3">
        <f t="shared" si="845"/>
        <v>99.486355700523234</v>
      </c>
      <c r="G27018" t="s">
        <v>14480</v>
      </c>
    </row>
    <row r="27019" spans="1:7" x14ac:dyDescent="0.35">
      <c r="A27019" t="s">
        <v>3</v>
      </c>
      <c r="B27019" t="s">
        <v>9</v>
      </c>
      <c r="C27019" t="s">
        <v>1776</v>
      </c>
      <c r="D27019" s="2">
        <v>46139.41</v>
      </c>
      <c r="E27019" s="3">
        <f t="shared" si="844"/>
        <v>2.08839951933579E-4</v>
      </c>
      <c r="F27019" s="3">
        <f t="shared" si="845"/>
        <v>99.486564540475172</v>
      </c>
      <c r="G27019" t="s">
        <v>14473</v>
      </c>
    </row>
    <row r="27020" spans="1:7" x14ac:dyDescent="0.35">
      <c r="A27020" t="s">
        <v>10</v>
      </c>
      <c r="B27020" t="s">
        <v>32</v>
      </c>
      <c r="C27020" t="s">
        <v>2167</v>
      </c>
      <c r="D27020" s="2">
        <v>46134.78</v>
      </c>
      <c r="E27020" s="3">
        <f t="shared" si="844"/>
        <v>2.088189952508331E-4</v>
      </c>
      <c r="F27020" s="3">
        <f t="shared" si="845"/>
        <v>99.486773359470419</v>
      </c>
      <c r="G27020" t="s">
        <v>14473</v>
      </c>
    </row>
    <row r="27021" spans="1:7" x14ac:dyDescent="0.35">
      <c r="A27021" t="s">
        <v>10</v>
      </c>
      <c r="B27021" t="s">
        <v>565</v>
      </c>
      <c r="C27021" t="s">
        <v>5176</v>
      </c>
      <c r="D27021" s="2">
        <v>46126.62</v>
      </c>
      <c r="E27021" s="3">
        <f t="shared" si="844"/>
        <v>2.0878206079484897E-4</v>
      </c>
      <c r="F27021" s="3">
        <f t="shared" si="845"/>
        <v>99.486982141531215</v>
      </c>
      <c r="G27021" t="s">
        <v>14480</v>
      </c>
    </row>
    <row r="27022" spans="1:7" x14ac:dyDescent="0.35">
      <c r="A27022" t="s">
        <v>3</v>
      </c>
      <c r="B27022" t="s">
        <v>13</v>
      </c>
      <c r="C27022" s="13" t="s">
        <v>2841</v>
      </c>
      <c r="D27022" s="2">
        <v>46122.85</v>
      </c>
      <c r="E27022" s="3">
        <f t="shared" si="844"/>
        <v>2.0876499671408178E-4</v>
      </c>
      <c r="F27022" s="3">
        <f t="shared" si="845"/>
        <v>99.487190906527928</v>
      </c>
      <c r="G27022" t="s">
        <v>14480</v>
      </c>
    </row>
    <row r="27023" spans="1:7" x14ac:dyDescent="0.35">
      <c r="A27023" t="s">
        <v>3</v>
      </c>
      <c r="B27023" t="s">
        <v>8</v>
      </c>
      <c r="C27023" s="7" t="s">
        <v>11587</v>
      </c>
      <c r="D27023" s="2">
        <v>46120.76</v>
      </c>
      <c r="E27023" s="3">
        <f t="shared" si="844"/>
        <v>2.0875553678601722E-4</v>
      </c>
      <c r="F27023" s="3">
        <f t="shared" si="845"/>
        <v>99.487399662064718</v>
      </c>
      <c r="G27023" t="s">
        <v>14480</v>
      </c>
    </row>
    <row r="27024" spans="1:7" x14ac:dyDescent="0.35">
      <c r="A27024" t="s">
        <v>3</v>
      </c>
      <c r="B27024" t="s">
        <v>9</v>
      </c>
      <c r="C27024" t="s">
        <v>5107</v>
      </c>
      <c r="D27024" s="2">
        <v>46116.63</v>
      </c>
      <c r="E27024" s="3">
        <f t="shared" si="844"/>
        <v>2.0873684324395665E-4</v>
      </c>
      <c r="F27024" s="3">
        <f t="shared" si="845"/>
        <v>99.487608398907966</v>
      </c>
      <c r="G27024" t="s">
        <v>14473</v>
      </c>
    </row>
    <row r="27025" spans="1:7" x14ac:dyDescent="0.35">
      <c r="A27025" t="s">
        <v>10</v>
      </c>
      <c r="B27025" t="s">
        <v>6</v>
      </c>
      <c r="C27025" t="s">
        <v>7556</v>
      </c>
      <c r="D27025" s="2">
        <v>46116.31</v>
      </c>
      <c r="E27025" s="3">
        <f t="shared" si="844"/>
        <v>2.0873539483391804E-4</v>
      </c>
      <c r="F27025" s="3">
        <f t="shared" si="845"/>
        <v>99.487817134302801</v>
      </c>
      <c r="G27025" t="s">
        <v>14473</v>
      </c>
    </row>
    <row r="27026" spans="1:7" x14ac:dyDescent="0.35">
      <c r="A27026" t="s">
        <v>3</v>
      </c>
      <c r="B27026" t="s">
        <v>8</v>
      </c>
      <c r="C27026" t="s">
        <v>5236</v>
      </c>
      <c r="D27026" s="2">
        <v>46112.28</v>
      </c>
      <c r="E27026" s="3">
        <f t="shared" si="844"/>
        <v>2.0871715391999454E-4</v>
      </c>
      <c r="F27026" s="3">
        <f t="shared" si="845"/>
        <v>99.488025851456726</v>
      </c>
      <c r="G27026" t="s">
        <v>14480</v>
      </c>
    </row>
    <row r="27027" spans="1:7" x14ac:dyDescent="0.35">
      <c r="A27027" t="s">
        <v>3</v>
      </c>
      <c r="B27027" t="s">
        <v>95</v>
      </c>
      <c r="C27027" t="s">
        <v>615</v>
      </c>
      <c r="D27027" s="2">
        <v>46106.99</v>
      </c>
      <c r="E27027" s="3">
        <f t="shared" si="844"/>
        <v>2.0869320989154403E-4</v>
      </c>
      <c r="F27027" s="3">
        <f t="shared" si="845"/>
        <v>99.488234544666611</v>
      </c>
      <c r="G27027" t="s">
        <v>14480</v>
      </c>
    </row>
    <row r="27028" spans="1:7" x14ac:dyDescent="0.35">
      <c r="A27028" t="s">
        <v>3</v>
      </c>
      <c r="B27028" t="s">
        <v>8</v>
      </c>
      <c r="C27028" t="s">
        <v>472</v>
      </c>
      <c r="D27028" s="2">
        <v>46104.45</v>
      </c>
      <c r="E27028" s="3">
        <f t="shared" si="844"/>
        <v>2.0868171313686272E-4</v>
      </c>
      <c r="F27028" s="3">
        <f t="shared" si="845"/>
        <v>99.488443226379744</v>
      </c>
      <c r="G27028" t="s">
        <v>14473</v>
      </c>
    </row>
    <row r="27029" spans="1:7" x14ac:dyDescent="0.35">
      <c r="A27029" t="s">
        <v>3</v>
      </c>
      <c r="B27029" t="s">
        <v>126</v>
      </c>
      <c r="C27029" t="s">
        <v>13473</v>
      </c>
      <c r="D27029" s="2">
        <v>46104.13</v>
      </c>
      <c r="E27029" s="3">
        <f t="shared" si="844"/>
        <v>2.0868026472682411E-4</v>
      </c>
      <c r="F27029" s="3">
        <f t="shared" si="845"/>
        <v>99.488651906644463</v>
      </c>
      <c r="G27029" t="s">
        <v>14473</v>
      </c>
    </row>
    <row r="27030" spans="1:7" x14ac:dyDescent="0.35">
      <c r="A27030" t="s">
        <v>3</v>
      </c>
      <c r="B27030" t="s">
        <v>13</v>
      </c>
      <c r="C27030" t="s">
        <v>9577</v>
      </c>
      <c r="D27030" s="2">
        <v>46100.34</v>
      </c>
      <c r="E27030" s="3">
        <f t="shared" si="844"/>
        <v>2.086631101204295E-4</v>
      </c>
      <c r="F27030" s="3">
        <f t="shared" si="845"/>
        <v>99.488860569754578</v>
      </c>
      <c r="G27030" t="s">
        <v>14473</v>
      </c>
    </row>
    <row r="27031" spans="1:7" x14ac:dyDescent="0.35">
      <c r="A27031" t="s">
        <v>3</v>
      </c>
      <c r="B27031" t="s">
        <v>33</v>
      </c>
      <c r="C27031" t="s">
        <v>2458</v>
      </c>
      <c r="D27031" s="2">
        <v>46100</v>
      </c>
      <c r="E27031" s="3">
        <f t="shared" si="844"/>
        <v>2.0866157118476351E-4</v>
      </c>
      <c r="F27031" s="3">
        <f t="shared" si="845"/>
        <v>99.489069231325757</v>
      </c>
      <c r="G27031" t="s">
        <v>14473</v>
      </c>
    </row>
    <row r="27032" spans="1:7" x14ac:dyDescent="0.35">
      <c r="A27032" t="s">
        <v>10</v>
      </c>
      <c r="B27032" t="s">
        <v>6</v>
      </c>
      <c r="C27032" s="8" t="s">
        <v>4170</v>
      </c>
      <c r="D27032" s="2">
        <v>46092.65</v>
      </c>
      <c r="E27032" s="3">
        <f t="shared" si="844"/>
        <v>2.0862830301668963E-4</v>
      </c>
      <c r="F27032" s="3">
        <f t="shared" si="845"/>
        <v>99.489277859628771</v>
      </c>
      <c r="G27032" t="s">
        <v>14480</v>
      </c>
    </row>
    <row r="27033" spans="1:7" x14ac:dyDescent="0.35">
      <c r="A27033" t="s">
        <v>3</v>
      </c>
      <c r="B27033" t="s">
        <v>37</v>
      </c>
      <c r="C27033" t="s">
        <v>6278</v>
      </c>
      <c r="D27033" s="2">
        <v>46086.02</v>
      </c>
      <c r="E27033" s="3">
        <f t="shared" si="844"/>
        <v>2.0859829377120251E-4</v>
      </c>
      <c r="F27033" s="3">
        <f t="shared" si="845"/>
        <v>99.489486457922538</v>
      </c>
      <c r="G27033" t="s">
        <v>14473</v>
      </c>
    </row>
    <row r="27034" spans="1:7" x14ac:dyDescent="0.35">
      <c r="A27034" t="s">
        <v>10</v>
      </c>
      <c r="B27034" t="s">
        <v>29</v>
      </c>
      <c r="C27034" t="s">
        <v>12577</v>
      </c>
      <c r="D27034" s="2">
        <v>46085</v>
      </c>
      <c r="E27034" s="3">
        <f t="shared" si="844"/>
        <v>2.085936769642045E-4</v>
      </c>
      <c r="F27034" s="3">
        <f t="shared" si="845"/>
        <v>99.489695051599497</v>
      </c>
      <c r="G27034" t="s">
        <v>14473</v>
      </c>
    </row>
    <row r="27035" spans="1:7" x14ac:dyDescent="0.35">
      <c r="A27035" t="s">
        <v>3</v>
      </c>
      <c r="B27035" t="s">
        <v>36</v>
      </c>
      <c r="C27035" t="s">
        <v>9940</v>
      </c>
      <c r="D27035" s="2">
        <v>46084.44</v>
      </c>
      <c r="E27035" s="3">
        <f t="shared" si="844"/>
        <v>2.0859114224663699E-4</v>
      </c>
      <c r="F27035" s="3">
        <f t="shared" si="845"/>
        <v>99.489903642741737</v>
      </c>
      <c r="G27035" t="s">
        <v>14473</v>
      </c>
    </row>
    <row r="27036" spans="1:7" x14ac:dyDescent="0.35">
      <c r="A27036" t="s">
        <v>3</v>
      </c>
      <c r="B27036" t="s">
        <v>8</v>
      </c>
      <c r="C27036" t="s">
        <v>5887</v>
      </c>
      <c r="D27036" s="2">
        <v>46077.56</v>
      </c>
      <c r="E27036" s="3">
        <f t="shared" si="844"/>
        <v>2.0856000143080721E-4</v>
      </c>
      <c r="F27036" s="3">
        <f t="shared" si="845"/>
        <v>99.490112202743163</v>
      </c>
      <c r="G27036" t="s">
        <v>14480</v>
      </c>
    </row>
    <row r="27037" spans="1:7" x14ac:dyDescent="0.35">
      <c r="A27037" t="s">
        <v>3</v>
      </c>
      <c r="B27037" t="s">
        <v>9</v>
      </c>
      <c r="C27037" t="s">
        <v>6547</v>
      </c>
      <c r="D27037" s="2">
        <v>46074.58</v>
      </c>
      <c r="E27037" s="3">
        <f t="shared" si="844"/>
        <v>2.0854651311232286E-4</v>
      </c>
      <c r="F27037" s="3">
        <f t="shared" si="845"/>
        <v>99.49032074925627</v>
      </c>
      <c r="G27037" t="s">
        <v>14473</v>
      </c>
    </row>
    <row r="27038" spans="1:7" x14ac:dyDescent="0.35">
      <c r="A27038" t="s">
        <v>3</v>
      </c>
      <c r="B27038" t="s">
        <v>6</v>
      </c>
      <c r="C27038" s="7" t="s">
        <v>2182</v>
      </c>
      <c r="D27038" s="2">
        <v>46072.6</v>
      </c>
      <c r="E27038" s="3">
        <f t="shared" si="844"/>
        <v>2.0853755107520902E-4</v>
      </c>
      <c r="F27038" s="3">
        <f t="shared" si="845"/>
        <v>99.490529286807345</v>
      </c>
      <c r="G27038" t="s">
        <v>14480</v>
      </c>
    </row>
    <row r="27039" spans="1:7" x14ac:dyDescent="0.35">
      <c r="A27039" t="s">
        <v>10</v>
      </c>
      <c r="B27039" t="s">
        <v>180</v>
      </c>
      <c r="C27039" t="s">
        <v>4160</v>
      </c>
      <c r="D27039" s="2">
        <v>46068.15</v>
      </c>
      <c r="E27039" s="3">
        <f t="shared" si="844"/>
        <v>2.0851740912310987E-4</v>
      </c>
      <c r="F27039" s="3">
        <f t="shared" si="845"/>
        <v>99.490737804216465</v>
      </c>
      <c r="G27039" t="s">
        <v>14480</v>
      </c>
    </row>
    <row r="27040" spans="1:7" x14ac:dyDescent="0.35">
      <c r="A27040" t="s">
        <v>3</v>
      </c>
      <c r="B27040" t="s">
        <v>200</v>
      </c>
      <c r="C27040" s="7" t="s">
        <v>577</v>
      </c>
      <c r="D27040" s="2">
        <v>46067</v>
      </c>
      <c r="E27040" s="3">
        <f t="shared" si="844"/>
        <v>2.0851220389953365E-4</v>
      </c>
      <c r="F27040" s="3">
        <f t="shared" si="845"/>
        <v>99.490946316420363</v>
      </c>
      <c r="G27040" t="s">
        <v>14480</v>
      </c>
    </row>
    <row r="27041" spans="1:7" x14ac:dyDescent="0.35">
      <c r="A27041" t="s">
        <v>10</v>
      </c>
      <c r="B27041" t="s">
        <v>6</v>
      </c>
      <c r="C27041" t="s">
        <v>6445</v>
      </c>
      <c r="D27041" s="2">
        <v>46065.89</v>
      </c>
      <c r="E27041" s="3">
        <f t="shared" si="844"/>
        <v>2.0850717972721228E-4</v>
      </c>
      <c r="F27041" s="3">
        <f t="shared" si="845"/>
        <v>99.491154823600084</v>
      </c>
      <c r="G27041" t="s">
        <v>14480</v>
      </c>
    </row>
    <row r="27042" spans="1:7" x14ac:dyDescent="0.35">
      <c r="A27042" t="s">
        <v>3</v>
      </c>
      <c r="B27042" t="s">
        <v>55</v>
      </c>
      <c r="C27042" t="s">
        <v>4364</v>
      </c>
      <c r="D27042" s="2">
        <v>46065.440000000002</v>
      </c>
      <c r="E27042" s="3">
        <f t="shared" si="844"/>
        <v>2.0850514290059551E-4</v>
      </c>
      <c r="F27042" s="3">
        <f t="shared" si="845"/>
        <v>99.491363328742978</v>
      </c>
      <c r="G27042" t="s">
        <v>14473</v>
      </c>
    </row>
    <row r="27043" spans="1:7" x14ac:dyDescent="0.35">
      <c r="A27043" t="s">
        <v>3</v>
      </c>
      <c r="B27043" t="s">
        <v>134</v>
      </c>
      <c r="C27043" t="s">
        <v>6900</v>
      </c>
      <c r="D27043" s="2">
        <v>46064.29</v>
      </c>
      <c r="E27043" s="3">
        <f t="shared" si="844"/>
        <v>2.0849993767701932E-4</v>
      </c>
      <c r="F27043" s="3">
        <f t="shared" si="845"/>
        <v>99.491571828680648</v>
      </c>
      <c r="G27043" t="s">
        <v>14480</v>
      </c>
    </row>
    <row r="27044" spans="1:7" x14ac:dyDescent="0.35">
      <c r="A27044" t="s">
        <v>10</v>
      </c>
      <c r="B27044" t="s">
        <v>76</v>
      </c>
      <c r="C27044" t="s">
        <v>70</v>
      </c>
      <c r="D27044" s="2">
        <v>46063.91</v>
      </c>
      <c r="E27044" s="3">
        <f t="shared" si="844"/>
        <v>2.0849821769009853E-4</v>
      </c>
      <c r="F27044" s="3">
        <f t="shared" si="845"/>
        <v>99.491780326898336</v>
      </c>
      <c r="G27044" t="s">
        <v>14473</v>
      </c>
    </row>
    <row r="27045" spans="1:7" x14ac:dyDescent="0.35">
      <c r="A27045" t="s">
        <v>10</v>
      </c>
      <c r="B27045" t="s">
        <v>9</v>
      </c>
      <c r="C27045" t="s">
        <v>1968</v>
      </c>
      <c r="D27045" s="2">
        <v>46061.66</v>
      </c>
      <c r="E27045" s="3">
        <f t="shared" si="844"/>
        <v>2.0848803355701464E-4</v>
      </c>
      <c r="F27045" s="3">
        <f t="shared" si="845"/>
        <v>99.491988814931887</v>
      </c>
      <c r="G27045" t="s">
        <v>14473</v>
      </c>
    </row>
    <row r="27046" spans="1:7" x14ac:dyDescent="0.35">
      <c r="A27046" t="s">
        <v>10</v>
      </c>
      <c r="B27046" t="s">
        <v>6</v>
      </c>
      <c r="C27046" t="s">
        <v>1573</v>
      </c>
      <c r="D27046" s="2">
        <v>46061.16</v>
      </c>
      <c r="E27046" s="3">
        <f t="shared" si="844"/>
        <v>2.0848577041632937E-4</v>
      </c>
      <c r="F27046" s="3">
        <f t="shared" si="845"/>
        <v>99.492197300702301</v>
      </c>
      <c r="G27046" t="s">
        <v>14473</v>
      </c>
    </row>
    <row r="27047" spans="1:7" x14ac:dyDescent="0.35">
      <c r="A27047" t="s">
        <v>3</v>
      </c>
      <c r="B27047" t="s">
        <v>33</v>
      </c>
      <c r="C27047" t="s">
        <v>14246</v>
      </c>
      <c r="D27047" s="2">
        <v>46060.79</v>
      </c>
      <c r="E27047" s="3">
        <f t="shared" si="844"/>
        <v>2.0848409569222223E-4</v>
      </c>
      <c r="F27047" s="3">
        <f t="shared" si="845"/>
        <v>99.492405784797995</v>
      </c>
      <c r="G27047" t="s">
        <v>14473</v>
      </c>
    </row>
    <row r="27048" spans="1:7" x14ac:dyDescent="0.35">
      <c r="A27048" t="s">
        <v>3</v>
      </c>
      <c r="B27048" t="s">
        <v>18</v>
      </c>
      <c r="C27048" t="s">
        <v>2130</v>
      </c>
      <c r="D27048" s="2">
        <v>46059.43</v>
      </c>
      <c r="E27048" s="3">
        <f t="shared" si="844"/>
        <v>2.084779399495582E-4</v>
      </c>
      <c r="F27048" s="3">
        <f t="shared" si="845"/>
        <v>99.492614262737945</v>
      </c>
      <c r="G27048" t="s">
        <v>14480</v>
      </c>
    </row>
    <row r="27049" spans="1:7" x14ac:dyDescent="0.35">
      <c r="A27049" t="s">
        <v>10</v>
      </c>
      <c r="B27049" t="s">
        <v>13</v>
      </c>
      <c r="C27049" t="s">
        <v>1963</v>
      </c>
      <c r="D27049" s="2">
        <v>46052.91</v>
      </c>
      <c r="E27049" s="3">
        <f t="shared" si="844"/>
        <v>2.0844842859502191E-4</v>
      </c>
      <c r="F27049" s="3">
        <f t="shared" si="845"/>
        <v>99.492822711166539</v>
      </c>
      <c r="G27049" t="s">
        <v>14473</v>
      </c>
    </row>
    <row r="27050" spans="1:7" x14ac:dyDescent="0.35">
      <c r="A27050" t="s">
        <v>3</v>
      </c>
      <c r="B27050" t="s">
        <v>9</v>
      </c>
      <c r="C27050" t="s">
        <v>2493</v>
      </c>
      <c r="D27050" s="2">
        <v>46052.86</v>
      </c>
      <c r="E27050" s="3">
        <f t="shared" si="844"/>
        <v>2.0844820228095335E-4</v>
      </c>
      <c r="F27050" s="3">
        <f t="shared" si="845"/>
        <v>99.493031159368826</v>
      </c>
      <c r="G27050" t="s">
        <v>14473</v>
      </c>
    </row>
    <row r="27051" spans="1:7" x14ac:dyDescent="0.35">
      <c r="A27051" t="s">
        <v>3</v>
      </c>
      <c r="B27051" t="s">
        <v>20</v>
      </c>
      <c r="C27051" s="8" t="s">
        <v>766</v>
      </c>
      <c r="D27051" s="2">
        <v>46049.58</v>
      </c>
      <c r="E27051" s="3">
        <f t="shared" si="844"/>
        <v>2.0843335607805775E-4</v>
      </c>
      <c r="F27051" s="3">
        <f t="shared" si="845"/>
        <v>99.493239592724905</v>
      </c>
      <c r="G27051" t="s">
        <v>14480</v>
      </c>
    </row>
    <row r="27052" spans="1:7" x14ac:dyDescent="0.35">
      <c r="A27052" t="s">
        <v>3</v>
      </c>
      <c r="B27052" t="s">
        <v>6</v>
      </c>
      <c r="C27052" t="s">
        <v>8952</v>
      </c>
      <c r="D27052" s="2">
        <v>46046.82</v>
      </c>
      <c r="E27052" s="3">
        <f t="shared" si="844"/>
        <v>2.0842086354147491E-4</v>
      </c>
      <c r="F27052" s="3">
        <f t="shared" si="845"/>
        <v>99.493448013588448</v>
      </c>
      <c r="G27052" t="s">
        <v>14480</v>
      </c>
    </row>
    <row r="27053" spans="1:7" x14ac:dyDescent="0.35">
      <c r="A27053" t="s">
        <v>3</v>
      </c>
      <c r="B27053" t="s">
        <v>8</v>
      </c>
      <c r="C27053" s="6" t="s">
        <v>5315</v>
      </c>
      <c r="D27053" s="2">
        <v>46043.77</v>
      </c>
      <c r="E27053" s="3">
        <f t="shared" si="844"/>
        <v>2.0840705838329456E-4</v>
      </c>
      <c r="F27053" s="3">
        <f t="shared" si="845"/>
        <v>99.493656420646829</v>
      </c>
      <c r="G27053" t="s">
        <v>14473</v>
      </c>
    </row>
    <row r="27054" spans="1:7" x14ac:dyDescent="0.35">
      <c r="A27054" t="s">
        <v>10</v>
      </c>
      <c r="B27054" t="s">
        <v>9</v>
      </c>
      <c r="C27054" t="s">
        <v>11229</v>
      </c>
      <c r="D27054" s="2">
        <v>46042.68</v>
      </c>
      <c r="E27054" s="3">
        <f t="shared" si="844"/>
        <v>2.0840212473660063E-4</v>
      </c>
      <c r="F27054" s="3">
        <f t="shared" si="845"/>
        <v>99.49386482277157</v>
      </c>
      <c r="G27054" t="s">
        <v>14473</v>
      </c>
    </row>
    <row r="27055" spans="1:7" x14ac:dyDescent="0.35">
      <c r="A27055" t="s">
        <v>3</v>
      </c>
      <c r="B27055" t="s">
        <v>9</v>
      </c>
      <c r="C27055" t="s">
        <v>8286</v>
      </c>
      <c r="D27055" s="2">
        <v>46042.26</v>
      </c>
      <c r="E27055" s="3">
        <f t="shared" si="844"/>
        <v>2.0840022369842496E-4</v>
      </c>
      <c r="F27055" s="3">
        <f t="shared" si="845"/>
        <v>99.494073222995269</v>
      </c>
      <c r="G27055" t="s">
        <v>14473</v>
      </c>
    </row>
    <row r="27056" spans="1:7" x14ac:dyDescent="0.35">
      <c r="A27056" t="s">
        <v>3</v>
      </c>
      <c r="B27056" t="s">
        <v>9</v>
      </c>
      <c r="C27056" t="s">
        <v>6774</v>
      </c>
      <c r="D27056" s="2">
        <v>46041.81</v>
      </c>
      <c r="E27056" s="3">
        <f t="shared" si="844"/>
        <v>2.0839818687180817E-4</v>
      </c>
      <c r="F27056" s="3">
        <f t="shared" si="845"/>
        <v>99.494281621182139</v>
      </c>
      <c r="G27056" t="s">
        <v>14473</v>
      </c>
    </row>
    <row r="27057" spans="1:7" x14ac:dyDescent="0.35">
      <c r="A27057" t="s">
        <v>3</v>
      </c>
      <c r="B27057" t="s">
        <v>22</v>
      </c>
      <c r="C27057" t="s">
        <v>6822</v>
      </c>
      <c r="D27057" s="2">
        <v>46040</v>
      </c>
      <c r="E27057" s="3">
        <f t="shared" si="844"/>
        <v>2.0838999430252742E-4</v>
      </c>
      <c r="F27057" s="3">
        <f t="shared" si="845"/>
        <v>99.494490011176438</v>
      </c>
      <c r="G27057" t="s">
        <v>14473</v>
      </c>
    </row>
    <row r="27058" spans="1:7" x14ac:dyDescent="0.35">
      <c r="A27058" t="s">
        <v>3</v>
      </c>
      <c r="B27058" t="s">
        <v>122</v>
      </c>
      <c r="C27058" t="s">
        <v>351</v>
      </c>
      <c r="D27058" s="2">
        <v>46038.07</v>
      </c>
      <c r="E27058" s="3">
        <f t="shared" si="844"/>
        <v>2.0838125857948215E-4</v>
      </c>
      <c r="F27058" s="3">
        <f t="shared" si="845"/>
        <v>99.494698392435012</v>
      </c>
      <c r="G27058" t="s">
        <v>14473</v>
      </c>
    </row>
    <row r="27059" spans="1:7" x14ac:dyDescent="0.35">
      <c r="A27059" t="s">
        <v>10</v>
      </c>
      <c r="B27059" t="s">
        <v>9</v>
      </c>
      <c r="C27059" t="s">
        <v>11208</v>
      </c>
      <c r="D27059" s="2">
        <v>46034.03</v>
      </c>
      <c r="E27059" s="3">
        <f t="shared" si="844"/>
        <v>2.0836297240274491E-4</v>
      </c>
      <c r="F27059" s="3">
        <f t="shared" si="845"/>
        <v>99.494906755407413</v>
      </c>
      <c r="G27059" t="s">
        <v>14480</v>
      </c>
    </row>
    <row r="27060" spans="1:7" x14ac:dyDescent="0.35">
      <c r="A27060" t="s">
        <v>3</v>
      </c>
      <c r="B27060" t="s">
        <v>6</v>
      </c>
      <c r="C27060" s="8" t="s">
        <v>11663</v>
      </c>
      <c r="D27060" s="2">
        <v>46033.33</v>
      </c>
      <c r="E27060" s="3">
        <f t="shared" si="844"/>
        <v>2.0835980400578548E-4</v>
      </c>
      <c r="F27060" s="3">
        <f t="shared" si="845"/>
        <v>99.495115115211419</v>
      </c>
      <c r="G27060" t="s">
        <v>14480</v>
      </c>
    </row>
    <row r="27061" spans="1:7" x14ac:dyDescent="0.35">
      <c r="A27061" t="s">
        <v>10</v>
      </c>
      <c r="B27061" t="s">
        <v>8</v>
      </c>
      <c r="C27061" t="s">
        <v>3496</v>
      </c>
      <c r="D27061" s="2">
        <v>46032.71</v>
      </c>
      <c r="E27061" s="3">
        <f t="shared" si="844"/>
        <v>2.0835699771133573E-4</v>
      </c>
      <c r="F27061" s="3">
        <f t="shared" si="845"/>
        <v>99.495323472209137</v>
      </c>
      <c r="G27061" t="s">
        <v>14480</v>
      </c>
    </row>
    <row r="27062" spans="1:7" x14ac:dyDescent="0.35">
      <c r="A27062" t="s">
        <v>10</v>
      </c>
      <c r="B27062" t="s">
        <v>180</v>
      </c>
      <c r="C27062" t="s">
        <v>3612</v>
      </c>
      <c r="D27062" s="2">
        <v>46031.06</v>
      </c>
      <c r="E27062" s="3">
        <f t="shared" si="844"/>
        <v>2.0834952934707421E-4</v>
      </c>
      <c r="F27062" s="3">
        <f t="shared" si="845"/>
        <v>99.495531821738481</v>
      </c>
      <c r="G27062" t="s">
        <v>14480</v>
      </c>
    </row>
    <row r="27063" spans="1:7" x14ac:dyDescent="0.35">
      <c r="A27063" t="s">
        <v>10</v>
      </c>
      <c r="B27063" t="s">
        <v>103</v>
      </c>
      <c r="C27063" s="7" t="s">
        <v>4371</v>
      </c>
      <c r="D27063" s="2">
        <v>46025.36</v>
      </c>
      <c r="E27063" s="3">
        <f t="shared" si="844"/>
        <v>2.083237295432618E-4</v>
      </c>
      <c r="F27063" s="3">
        <f t="shared" si="845"/>
        <v>99.495740145468019</v>
      </c>
      <c r="G27063" t="s">
        <v>14480</v>
      </c>
    </row>
    <row r="27064" spans="1:7" x14ac:dyDescent="0.35">
      <c r="A27064" t="s">
        <v>10</v>
      </c>
      <c r="B27064" t="s">
        <v>20</v>
      </c>
      <c r="C27064" t="s">
        <v>6704</v>
      </c>
      <c r="D27064" s="2">
        <v>46023.25</v>
      </c>
      <c r="E27064" s="3">
        <f t="shared" si="844"/>
        <v>2.0831417908956981E-4</v>
      </c>
      <c r="F27064" s="3">
        <f t="shared" si="845"/>
        <v>99.49594845964711</v>
      </c>
      <c r="G27064" t="s">
        <v>14480</v>
      </c>
    </row>
    <row r="27065" spans="1:7" x14ac:dyDescent="0.35">
      <c r="A27065" t="s">
        <v>3</v>
      </c>
      <c r="B27065" t="s">
        <v>23</v>
      </c>
      <c r="C27065" t="s">
        <v>14431</v>
      </c>
      <c r="D27065" s="2">
        <v>46022.16</v>
      </c>
      <c r="E27065" s="3">
        <f t="shared" si="844"/>
        <v>2.0830924544287588E-4</v>
      </c>
      <c r="F27065" s="3">
        <f t="shared" si="845"/>
        <v>99.496156768892547</v>
      </c>
      <c r="G27065" t="s">
        <v>14480</v>
      </c>
    </row>
    <row r="27066" spans="1:7" x14ac:dyDescent="0.35">
      <c r="A27066" t="s">
        <v>3</v>
      </c>
      <c r="B27066" t="s">
        <v>13</v>
      </c>
      <c r="C27066" t="s">
        <v>3833</v>
      </c>
      <c r="D27066" s="2">
        <v>46016.83</v>
      </c>
      <c r="E27066" s="3">
        <f t="shared" si="844"/>
        <v>2.0828512036317055E-4</v>
      </c>
      <c r="F27066" s="3">
        <f t="shared" si="845"/>
        <v>99.496365054012912</v>
      </c>
      <c r="G27066" t="s">
        <v>14480</v>
      </c>
    </row>
    <row r="27067" spans="1:7" x14ac:dyDescent="0.35">
      <c r="A27067" t="s">
        <v>10</v>
      </c>
      <c r="B27067" t="s">
        <v>13</v>
      </c>
      <c r="C27067" t="s">
        <v>3041</v>
      </c>
      <c r="D27067" s="2">
        <v>46015</v>
      </c>
      <c r="E27067" s="3">
        <f t="shared" si="844"/>
        <v>2.0827683726826231E-4</v>
      </c>
      <c r="F27067" s="3">
        <f t="shared" si="845"/>
        <v>99.496573330850183</v>
      </c>
      <c r="G27067" t="s">
        <v>14473</v>
      </c>
    </row>
    <row r="27068" spans="1:7" x14ac:dyDescent="0.35">
      <c r="A27068" t="s">
        <v>3</v>
      </c>
      <c r="B27068" t="s">
        <v>6</v>
      </c>
      <c r="C27068" t="s">
        <v>5164</v>
      </c>
      <c r="D27068" s="2">
        <v>46011.08</v>
      </c>
      <c r="E27068" s="3">
        <f t="shared" si="844"/>
        <v>2.082590942452896E-4</v>
      </c>
      <c r="F27068" s="3">
        <f t="shared" si="845"/>
        <v>99.496781589944433</v>
      </c>
      <c r="G27068" t="s">
        <v>14473</v>
      </c>
    </row>
    <row r="27069" spans="1:7" x14ac:dyDescent="0.35">
      <c r="A27069" t="s">
        <v>10</v>
      </c>
      <c r="B27069" t="s">
        <v>22</v>
      </c>
      <c r="C27069" t="s">
        <v>14221</v>
      </c>
      <c r="D27069" s="2">
        <v>46010.07</v>
      </c>
      <c r="E27069" s="3">
        <f t="shared" si="844"/>
        <v>2.0825452270110527E-4</v>
      </c>
      <c r="F27069" s="3">
        <f t="shared" si="845"/>
        <v>99.496989844467137</v>
      </c>
      <c r="G27069" t="s">
        <v>14480</v>
      </c>
    </row>
    <row r="27070" spans="1:7" x14ac:dyDescent="0.35">
      <c r="A27070" t="s">
        <v>10</v>
      </c>
      <c r="B27070" t="s">
        <v>350</v>
      </c>
      <c r="C27070" t="s">
        <v>188</v>
      </c>
      <c r="D27070" s="2">
        <v>46007.71</v>
      </c>
      <c r="E27070" s="3">
        <f t="shared" si="844"/>
        <v>2.0824384067707065E-4</v>
      </c>
      <c r="F27070" s="3">
        <f t="shared" si="845"/>
        <v>99.497198088307812</v>
      </c>
      <c r="G27070" t="s">
        <v>14473</v>
      </c>
    </row>
    <row r="27071" spans="1:7" x14ac:dyDescent="0.35">
      <c r="A27071" t="s">
        <v>10</v>
      </c>
      <c r="B27071" t="s">
        <v>6</v>
      </c>
      <c r="C27071" t="s">
        <v>2879</v>
      </c>
      <c r="D27071" s="2">
        <v>46007</v>
      </c>
      <c r="E27071" s="3">
        <f t="shared" si="844"/>
        <v>2.0824062701729754E-4</v>
      </c>
      <c r="F27071" s="3">
        <f t="shared" si="845"/>
        <v>99.497406328934829</v>
      </c>
      <c r="G27071" t="s">
        <v>14473</v>
      </c>
    </row>
    <row r="27072" spans="1:7" x14ac:dyDescent="0.35">
      <c r="A27072" t="s">
        <v>3</v>
      </c>
      <c r="B27072" t="s">
        <v>9</v>
      </c>
      <c r="C27072" t="s">
        <v>435</v>
      </c>
      <c r="D27072" s="2">
        <v>46006.11</v>
      </c>
      <c r="E27072" s="3">
        <f t="shared" si="844"/>
        <v>2.0823659862687769E-4</v>
      </c>
      <c r="F27072" s="3">
        <f t="shared" si="845"/>
        <v>99.497614565533453</v>
      </c>
      <c r="G27072" t="s">
        <v>14480</v>
      </c>
    </row>
    <row r="27073" spans="1:7" x14ac:dyDescent="0.35">
      <c r="A27073" t="s">
        <v>3</v>
      </c>
      <c r="B27073" t="s">
        <v>32</v>
      </c>
      <c r="C27073" s="8" t="s">
        <v>1962</v>
      </c>
      <c r="D27073" s="2">
        <v>46005.8</v>
      </c>
      <c r="E27073" s="3">
        <f t="shared" si="844"/>
        <v>2.0823519547965284E-4</v>
      </c>
      <c r="F27073" s="3">
        <f t="shared" si="845"/>
        <v>99.497822800728926</v>
      </c>
      <c r="G27073" t="s">
        <v>14480</v>
      </c>
    </row>
    <row r="27074" spans="1:7" x14ac:dyDescent="0.35">
      <c r="A27074" t="s">
        <v>3</v>
      </c>
      <c r="B27074" t="s">
        <v>68</v>
      </c>
      <c r="C27074" t="s">
        <v>1320</v>
      </c>
      <c r="D27074" s="2">
        <v>46002.59</v>
      </c>
      <c r="E27074" s="3">
        <f t="shared" si="844"/>
        <v>2.0822066611645316E-4</v>
      </c>
      <c r="F27074" s="3">
        <f t="shared" si="845"/>
        <v>99.498031021395036</v>
      </c>
      <c r="G27074" t="s">
        <v>14473</v>
      </c>
    </row>
    <row r="27075" spans="1:7" x14ac:dyDescent="0.35">
      <c r="A27075" t="s">
        <v>10</v>
      </c>
      <c r="B27075" t="s">
        <v>22</v>
      </c>
      <c r="C27075" t="s">
        <v>4701</v>
      </c>
      <c r="D27075" s="2">
        <v>46001.93</v>
      </c>
      <c r="E27075" s="3">
        <f t="shared" ref="E27075:E27138" si="846">(D27075/$D$29638)*100</f>
        <v>2.0821767877074858E-4</v>
      </c>
      <c r="F27075" s="3">
        <f t="shared" si="845"/>
        <v>99.498239239073811</v>
      </c>
      <c r="G27075" t="s">
        <v>14473</v>
      </c>
    </row>
    <row r="27076" spans="1:7" x14ac:dyDescent="0.35">
      <c r="A27076" t="s">
        <v>10</v>
      </c>
      <c r="B27076" t="s">
        <v>9</v>
      </c>
      <c r="C27076" t="s">
        <v>5617</v>
      </c>
      <c r="D27076" s="2">
        <v>46000</v>
      </c>
      <c r="E27076" s="3">
        <f t="shared" si="846"/>
        <v>2.0820894304770333E-4</v>
      </c>
      <c r="F27076" s="3">
        <f t="shared" ref="F27076:F27139" si="847">E27076+F27075</f>
        <v>99.498447448016861</v>
      </c>
      <c r="G27076" t="s">
        <v>14473</v>
      </c>
    </row>
    <row r="27077" spans="1:7" x14ac:dyDescent="0.35">
      <c r="A27077" t="s">
        <v>3</v>
      </c>
      <c r="B27077" t="s">
        <v>13</v>
      </c>
      <c r="C27077" t="s">
        <v>7735</v>
      </c>
      <c r="D27077" s="2">
        <v>46000</v>
      </c>
      <c r="E27077" s="3">
        <f t="shared" si="846"/>
        <v>2.0820894304770333E-4</v>
      </c>
      <c r="F27077" s="3">
        <f t="shared" si="847"/>
        <v>99.498655656959912</v>
      </c>
      <c r="G27077" t="s">
        <v>14480</v>
      </c>
    </row>
    <row r="27078" spans="1:7" x14ac:dyDescent="0.35">
      <c r="A27078" t="s">
        <v>10</v>
      </c>
      <c r="B27078" t="s">
        <v>6</v>
      </c>
      <c r="C27078" t="s">
        <v>12478</v>
      </c>
      <c r="D27078" s="2">
        <v>46000</v>
      </c>
      <c r="E27078" s="3">
        <f t="shared" si="846"/>
        <v>2.0820894304770333E-4</v>
      </c>
      <c r="F27078" s="3">
        <f t="shared" si="847"/>
        <v>99.498863865902962</v>
      </c>
      <c r="G27078" t="s">
        <v>14473</v>
      </c>
    </row>
    <row r="27079" spans="1:7" x14ac:dyDescent="0.35">
      <c r="A27079" t="s">
        <v>3</v>
      </c>
      <c r="B27079" t="s">
        <v>6</v>
      </c>
      <c r="C27079" t="s">
        <v>1444</v>
      </c>
      <c r="D27079" s="2">
        <v>45999.58</v>
      </c>
      <c r="E27079" s="3">
        <f t="shared" si="846"/>
        <v>2.0820704200952766E-4</v>
      </c>
      <c r="F27079" s="3">
        <f t="shared" si="847"/>
        <v>99.499072072944969</v>
      </c>
      <c r="G27079" t="s">
        <v>14480</v>
      </c>
    </row>
    <row r="27080" spans="1:7" x14ac:dyDescent="0.35">
      <c r="A27080" t="s">
        <v>10</v>
      </c>
      <c r="B27080" t="s">
        <v>122</v>
      </c>
      <c r="C27080" s="7" t="s">
        <v>3872</v>
      </c>
      <c r="D27080" s="2">
        <v>45998.07</v>
      </c>
      <c r="E27080" s="3">
        <f t="shared" si="846"/>
        <v>2.0820020732465806E-4</v>
      </c>
      <c r="F27080" s="3">
        <f t="shared" si="847"/>
        <v>99.499280273152294</v>
      </c>
      <c r="G27080" t="s">
        <v>14480</v>
      </c>
    </row>
    <row r="27081" spans="1:7" x14ac:dyDescent="0.35">
      <c r="A27081" t="s">
        <v>3</v>
      </c>
      <c r="B27081" t="s">
        <v>180</v>
      </c>
      <c r="C27081" t="s">
        <v>5629</v>
      </c>
      <c r="D27081" s="2">
        <v>45996.93</v>
      </c>
      <c r="E27081" s="3">
        <f t="shared" si="846"/>
        <v>2.0819504736389554E-4</v>
      </c>
      <c r="F27081" s="3">
        <f t="shared" si="847"/>
        <v>99.499488468199658</v>
      </c>
      <c r="G27081" t="s">
        <v>14473</v>
      </c>
    </row>
    <row r="27082" spans="1:7" x14ac:dyDescent="0.35">
      <c r="A27082" t="s">
        <v>10</v>
      </c>
      <c r="B27082" t="s">
        <v>73</v>
      </c>
      <c r="C27082" t="s">
        <v>47</v>
      </c>
      <c r="D27082" s="2">
        <v>45996.5</v>
      </c>
      <c r="E27082" s="3">
        <f t="shared" si="846"/>
        <v>2.0819310106290622E-4</v>
      </c>
      <c r="F27082" s="3">
        <f t="shared" si="847"/>
        <v>99.499696661300717</v>
      </c>
      <c r="G27082" t="s">
        <v>14473</v>
      </c>
    </row>
    <row r="27083" spans="1:7" x14ac:dyDescent="0.35">
      <c r="A27083" t="s">
        <v>3</v>
      </c>
      <c r="B27083" t="s">
        <v>32</v>
      </c>
      <c r="C27083" s="8" t="s">
        <v>13190</v>
      </c>
      <c r="D27083" s="2">
        <v>45994.83</v>
      </c>
      <c r="E27083" s="3">
        <f t="shared" si="846"/>
        <v>2.0818554217301731E-4</v>
      </c>
      <c r="F27083" s="3">
        <f t="shared" si="847"/>
        <v>99.499904846842895</v>
      </c>
      <c r="G27083" t="s">
        <v>14480</v>
      </c>
    </row>
    <row r="27084" spans="1:7" x14ac:dyDescent="0.35">
      <c r="A27084" t="s">
        <v>3</v>
      </c>
      <c r="B27084" t="s">
        <v>32</v>
      </c>
      <c r="C27084" t="s">
        <v>1205</v>
      </c>
      <c r="D27084" s="2">
        <v>45994.43</v>
      </c>
      <c r="E27084" s="3">
        <f t="shared" si="846"/>
        <v>2.0818373166046905E-4</v>
      </c>
      <c r="F27084" s="3">
        <f t="shared" si="847"/>
        <v>99.500113030574553</v>
      </c>
      <c r="G27084" t="s">
        <v>14473</v>
      </c>
    </row>
    <row r="27085" spans="1:7" x14ac:dyDescent="0.35">
      <c r="A27085" t="s">
        <v>10</v>
      </c>
      <c r="B27085" t="s">
        <v>13</v>
      </c>
      <c r="C27085" t="s">
        <v>5834</v>
      </c>
      <c r="D27085" s="2">
        <v>45994.400000000001</v>
      </c>
      <c r="E27085" s="3">
        <f t="shared" si="846"/>
        <v>2.0818359587202796E-4</v>
      </c>
      <c r="F27085" s="3">
        <f t="shared" si="847"/>
        <v>99.500321214170427</v>
      </c>
      <c r="G27085" t="s">
        <v>14473</v>
      </c>
    </row>
    <row r="27086" spans="1:7" x14ac:dyDescent="0.35">
      <c r="A27086" t="s">
        <v>10</v>
      </c>
      <c r="B27086" t="s">
        <v>8</v>
      </c>
      <c r="C27086" t="s">
        <v>5550</v>
      </c>
      <c r="D27086" s="2">
        <v>45994.17</v>
      </c>
      <c r="E27086" s="3">
        <f t="shared" si="846"/>
        <v>2.0818255482731271E-4</v>
      </c>
      <c r="F27086" s="3">
        <f t="shared" si="847"/>
        <v>99.500529396725256</v>
      </c>
      <c r="G27086" t="s">
        <v>14473</v>
      </c>
    </row>
    <row r="27087" spans="1:7" x14ac:dyDescent="0.35">
      <c r="A27087" t="s">
        <v>10</v>
      </c>
      <c r="B27087" t="s">
        <v>6</v>
      </c>
      <c r="C27087" t="s">
        <v>6315</v>
      </c>
      <c r="D27087" s="2">
        <v>45991</v>
      </c>
      <c r="E27087" s="3">
        <f t="shared" si="846"/>
        <v>2.0816820651536788E-4</v>
      </c>
      <c r="F27087" s="3">
        <f t="shared" si="847"/>
        <v>99.500737564931768</v>
      </c>
      <c r="G27087" t="s">
        <v>14473</v>
      </c>
    </row>
    <row r="27088" spans="1:7" x14ac:dyDescent="0.35">
      <c r="A27088" t="s">
        <v>10</v>
      </c>
      <c r="B27088" t="s">
        <v>28</v>
      </c>
      <c r="C27088" t="s">
        <v>3116</v>
      </c>
      <c r="D27088" s="2">
        <v>45990</v>
      </c>
      <c r="E27088" s="3">
        <f t="shared" si="846"/>
        <v>2.0816368023399728E-4</v>
      </c>
      <c r="F27088" s="3">
        <f t="shared" si="847"/>
        <v>99.500945728611995</v>
      </c>
      <c r="G27088" t="s">
        <v>14480</v>
      </c>
    </row>
    <row r="27089" spans="1:7" x14ac:dyDescent="0.35">
      <c r="A27089" t="s">
        <v>3</v>
      </c>
      <c r="B27089" t="s">
        <v>23</v>
      </c>
      <c r="C27089" t="s">
        <v>4473</v>
      </c>
      <c r="D27089" s="2">
        <v>45989.7</v>
      </c>
      <c r="E27089" s="3">
        <f t="shared" si="846"/>
        <v>2.0816232234958609E-4</v>
      </c>
      <c r="F27089" s="3">
        <f t="shared" si="847"/>
        <v>99.501153890934347</v>
      </c>
      <c r="G27089" t="s">
        <v>14480</v>
      </c>
    </row>
    <row r="27090" spans="1:7" x14ac:dyDescent="0.35">
      <c r="A27090" t="s">
        <v>10</v>
      </c>
      <c r="B27090" t="s">
        <v>524</v>
      </c>
      <c r="C27090" t="s">
        <v>2483</v>
      </c>
      <c r="D27090" s="2">
        <v>45988.05</v>
      </c>
      <c r="E27090" s="3">
        <f t="shared" si="846"/>
        <v>2.0815485398532462E-4</v>
      </c>
      <c r="F27090" s="3">
        <f t="shared" si="847"/>
        <v>99.501362045788326</v>
      </c>
      <c r="G27090" t="s">
        <v>14473</v>
      </c>
    </row>
    <row r="27091" spans="1:7" x14ac:dyDescent="0.35">
      <c r="A27091" t="s">
        <v>3</v>
      </c>
      <c r="B27091" t="s">
        <v>6</v>
      </c>
      <c r="C27091" t="s">
        <v>3018</v>
      </c>
      <c r="D27091" s="2">
        <v>45987.9</v>
      </c>
      <c r="E27091" s="3">
        <f t="shared" si="846"/>
        <v>2.08154175043119E-4</v>
      </c>
      <c r="F27091" s="3">
        <f t="shared" si="847"/>
        <v>99.501570199963368</v>
      </c>
      <c r="G27091" t="s">
        <v>14480</v>
      </c>
    </row>
    <row r="27092" spans="1:7" x14ac:dyDescent="0.35">
      <c r="A27092" t="s">
        <v>3</v>
      </c>
      <c r="B27092" t="s">
        <v>6</v>
      </c>
      <c r="C27092" t="s">
        <v>10323</v>
      </c>
      <c r="D27092" s="2">
        <v>45986.3</v>
      </c>
      <c r="E27092" s="3">
        <f t="shared" si="846"/>
        <v>2.0814693299292606E-4</v>
      </c>
      <c r="F27092" s="3">
        <f t="shared" si="847"/>
        <v>99.501778346896359</v>
      </c>
      <c r="G27092" t="s">
        <v>14473</v>
      </c>
    </row>
    <row r="27093" spans="1:7" x14ac:dyDescent="0.35">
      <c r="A27093" t="s">
        <v>3</v>
      </c>
      <c r="B27093" t="s">
        <v>23</v>
      </c>
      <c r="C27093" t="s">
        <v>14117</v>
      </c>
      <c r="D27093" s="2">
        <v>45982.57</v>
      </c>
      <c r="E27093" s="3">
        <f t="shared" si="846"/>
        <v>2.0813004996341372E-4</v>
      </c>
      <c r="F27093" s="3">
        <f t="shared" si="847"/>
        <v>99.501986476946328</v>
      </c>
      <c r="G27093" t="s">
        <v>14480</v>
      </c>
    </row>
    <row r="27094" spans="1:7" x14ac:dyDescent="0.35">
      <c r="A27094" t="s">
        <v>10</v>
      </c>
      <c r="B27094" t="s">
        <v>9</v>
      </c>
      <c r="C27094" t="s">
        <v>10721</v>
      </c>
      <c r="D27094" s="2">
        <v>45982.07</v>
      </c>
      <c r="E27094" s="3">
        <f t="shared" si="846"/>
        <v>2.081277868227284E-4</v>
      </c>
      <c r="F27094" s="3">
        <f t="shared" si="847"/>
        <v>99.502194604733148</v>
      </c>
      <c r="G27094" t="s">
        <v>14480</v>
      </c>
    </row>
    <row r="27095" spans="1:7" x14ac:dyDescent="0.35">
      <c r="A27095" t="s">
        <v>3</v>
      </c>
      <c r="B27095" t="s">
        <v>9</v>
      </c>
      <c r="C27095" t="s">
        <v>2752</v>
      </c>
      <c r="D27095" s="2">
        <v>45980</v>
      </c>
      <c r="E27095" s="3">
        <f t="shared" si="846"/>
        <v>2.0811841742029129E-4</v>
      </c>
      <c r="F27095" s="3">
        <f t="shared" si="847"/>
        <v>99.502402723150567</v>
      </c>
      <c r="G27095" t="s">
        <v>14473</v>
      </c>
    </row>
    <row r="27096" spans="1:7" x14ac:dyDescent="0.35">
      <c r="A27096" t="s">
        <v>3</v>
      </c>
      <c r="B27096" t="s">
        <v>9</v>
      </c>
      <c r="C27096" t="s">
        <v>8725</v>
      </c>
      <c r="D27096" s="2">
        <v>45976.34</v>
      </c>
      <c r="E27096" s="3">
        <f t="shared" si="846"/>
        <v>2.0810185123047484E-4</v>
      </c>
      <c r="F27096" s="3">
        <f t="shared" si="847"/>
        <v>99.502610825001796</v>
      </c>
      <c r="G27096" t="s">
        <v>14480</v>
      </c>
    </row>
    <row r="27097" spans="1:7" x14ac:dyDescent="0.35">
      <c r="A27097" t="s">
        <v>3</v>
      </c>
      <c r="B27097" t="s">
        <v>180</v>
      </c>
      <c r="C27097" t="s">
        <v>7961</v>
      </c>
      <c r="D27097" s="2">
        <v>45975.53</v>
      </c>
      <c r="E27097" s="3">
        <f t="shared" si="846"/>
        <v>2.0809818494256467E-4</v>
      </c>
      <c r="F27097" s="3">
        <f t="shared" si="847"/>
        <v>99.502818923186737</v>
      </c>
      <c r="G27097" t="s">
        <v>14480</v>
      </c>
    </row>
    <row r="27098" spans="1:7" x14ac:dyDescent="0.35">
      <c r="A27098" t="s">
        <v>3</v>
      </c>
      <c r="B27098" t="s">
        <v>29</v>
      </c>
      <c r="C27098" s="8" t="s">
        <v>3032</v>
      </c>
      <c r="D27098" s="2">
        <v>45964.32</v>
      </c>
      <c r="E27098" s="3">
        <f t="shared" si="846"/>
        <v>2.0804744532840024E-4</v>
      </c>
      <c r="F27098" s="3">
        <f t="shared" si="847"/>
        <v>99.503026970632064</v>
      </c>
      <c r="G27098" t="s">
        <v>14480</v>
      </c>
    </row>
    <row r="27099" spans="1:7" x14ac:dyDescent="0.35">
      <c r="A27099" t="s">
        <v>10</v>
      </c>
      <c r="B27099" t="s">
        <v>22</v>
      </c>
      <c r="C27099" t="s">
        <v>10805</v>
      </c>
      <c r="D27099" s="2">
        <v>45960</v>
      </c>
      <c r="E27099" s="3">
        <f t="shared" si="846"/>
        <v>2.0802789179287921E-4</v>
      </c>
      <c r="F27099" s="3">
        <f t="shared" si="847"/>
        <v>99.503234998523851</v>
      </c>
      <c r="G27099" t="s">
        <v>14473</v>
      </c>
    </row>
    <row r="27100" spans="1:7" x14ac:dyDescent="0.35">
      <c r="A27100" t="s">
        <v>3</v>
      </c>
      <c r="B27100" t="s">
        <v>35</v>
      </c>
      <c r="C27100" t="s">
        <v>2579</v>
      </c>
      <c r="D27100" s="2">
        <v>45959.25</v>
      </c>
      <c r="E27100" s="3">
        <f t="shared" si="846"/>
        <v>2.0802449708185128E-4</v>
      </c>
      <c r="F27100" s="3">
        <f t="shared" si="847"/>
        <v>99.503443023020935</v>
      </c>
      <c r="G27100" t="s">
        <v>14473</v>
      </c>
    </row>
    <row r="27101" spans="1:7" x14ac:dyDescent="0.35">
      <c r="A27101" t="s">
        <v>10</v>
      </c>
      <c r="B27101" t="s">
        <v>8</v>
      </c>
      <c r="C27101" t="s">
        <v>2717</v>
      </c>
      <c r="D27101" s="2">
        <v>45956.93</v>
      </c>
      <c r="E27101" s="3">
        <f t="shared" si="846"/>
        <v>2.0801399610907148E-4</v>
      </c>
      <c r="F27101" s="3">
        <f t="shared" si="847"/>
        <v>99.50365103701705</v>
      </c>
      <c r="G27101" t="s">
        <v>14480</v>
      </c>
    </row>
    <row r="27102" spans="1:7" x14ac:dyDescent="0.35">
      <c r="A27102" t="s">
        <v>10</v>
      </c>
      <c r="B27102" t="s">
        <v>33</v>
      </c>
      <c r="C27102" t="s">
        <v>7514</v>
      </c>
      <c r="D27102" s="2">
        <v>45951.199999999997</v>
      </c>
      <c r="E27102" s="3">
        <f t="shared" si="846"/>
        <v>2.0798806051681789E-4</v>
      </c>
      <c r="F27102" s="3">
        <f t="shared" si="847"/>
        <v>99.503859025077574</v>
      </c>
      <c r="G27102" t="s">
        <v>14473</v>
      </c>
    </row>
    <row r="27103" spans="1:7" x14ac:dyDescent="0.35">
      <c r="A27103" t="s">
        <v>3</v>
      </c>
      <c r="B27103" t="s">
        <v>22</v>
      </c>
      <c r="C27103" t="s">
        <v>2083</v>
      </c>
      <c r="D27103" s="2">
        <v>45947.94</v>
      </c>
      <c r="E27103" s="3">
        <f t="shared" si="846"/>
        <v>2.0797330483954976E-4</v>
      </c>
      <c r="F27103" s="3">
        <f t="shared" si="847"/>
        <v>99.504066998382413</v>
      </c>
      <c r="G27103" t="s">
        <v>14473</v>
      </c>
    </row>
    <row r="27104" spans="1:7" x14ac:dyDescent="0.35">
      <c r="A27104" t="s">
        <v>10</v>
      </c>
      <c r="B27104" t="s">
        <v>13</v>
      </c>
      <c r="C27104" t="s">
        <v>11725</v>
      </c>
      <c r="D27104" s="2">
        <v>45947.49</v>
      </c>
      <c r="E27104" s="3">
        <f t="shared" si="846"/>
        <v>2.0797126801293296E-4</v>
      </c>
      <c r="F27104" s="3">
        <f t="shared" si="847"/>
        <v>99.504274969650425</v>
      </c>
      <c r="G27104" t="s">
        <v>14480</v>
      </c>
    </row>
    <row r="27105" spans="1:7" x14ac:dyDescent="0.35">
      <c r="A27105" t="s">
        <v>3</v>
      </c>
      <c r="B27105" t="s">
        <v>37</v>
      </c>
      <c r="C27105" t="s">
        <v>2153</v>
      </c>
      <c r="D27105" s="2">
        <v>45942.68</v>
      </c>
      <c r="E27105" s="3">
        <f t="shared" si="846"/>
        <v>2.0794949659954038E-4</v>
      </c>
      <c r="F27105" s="3">
        <f t="shared" si="847"/>
        <v>99.504482919147023</v>
      </c>
      <c r="G27105" t="s">
        <v>14473</v>
      </c>
    </row>
    <row r="27106" spans="1:7" x14ac:dyDescent="0.35">
      <c r="A27106" t="s">
        <v>3</v>
      </c>
      <c r="B27106" t="s">
        <v>9</v>
      </c>
      <c r="C27106" t="s">
        <v>6689</v>
      </c>
      <c r="D27106" s="2">
        <v>45940.99</v>
      </c>
      <c r="E27106" s="3">
        <f t="shared" si="846"/>
        <v>2.0794184718402408E-4</v>
      </c>
      <c r="F27106" s="3">
        <f t="shared" si="847"/>
        <v>99.504690860994202</v>
      </c>
      <c r="G27106" t="s">
        <v>14473</v>
      </c>
    </row>
    <row r="27107" spans="1:7" x14ac:dyDescent="0.35">
      <c r="A27107" t="s">
        <v>3</v>
      </c>
      <c r="B27107" t="s">
        <v>134</v>
      </c>
      <c r="C27107" t="s">
        <v>2625</v>
      </c>
      <c r="D27107" s="2">
        <v>45939.75</v>
      </c>
      <c r="E27107" s="3">
        <f t="shared" si="846"/>
        <v>2.079362345951245E-4</v>
      </c>
      <c r="F27107" s="3">
        <f t="shared" si="847"/>
        <v>99.50489879722879</v>
      </c>
      <c r="G27107" t="s">
        <v>14480</v>
      </c>
    </row>
    <row r="27108" spans="1:7" x14ac:dyDescent="0.35">
      <c r="A27108" t="s">
        <v>3</v>
      </c>
      <c r="B27108" t="s">
        <v>9</v>
      </c>
      <c r="C27108" t="s">
        <v>12203</v>
      </c>
      <c r="D27108" s="2">
        <v>45934.76</v>
      </c>
      <c r="E27108" s="3">
        <f t="shared" si="846"/>
        <v>2.0791364845108523E-4</v>
      </c>
      <c r="F27108" s="3">
        <f t="shared" si="847"/>
        <v>99.505106710877243</v>
      </c>
      <c r="G27108" t="s">
        <v>14473</v>
      </c>
    </row>
    <row r="27109" spans="1:7" x14ac:dyDescent="0.35">
      <c r="A27109" t="s">
        <v>3</v>
      </c>
      <c r="B27109" t="s">
        <v>29</v>
      </c>
      <c r="C27109" t="s">
        <v>908</v>
      </c>
      <c r="D27109" s="2">
        <v>45929.85</v>
      </c>
      <c r="E27109" s="3">
        <f t="shared" si="846"/>
        <v>2.0789142440955555E-4</v>
      </c>
      <c r="F27109" s="3">
        <f t="shared" si="847"/>
        <v>99.505314602301652</v>
      </c>
      <c r="G27109" t="s">
        <v>14473</v>
      </c>
    </row>
    <row r="27110" spans="1:7" x14ac:dyDescent="0.35">
      <c r="A27110" t="s">
        <v>10</v>
      </c>
      <c r="B27110" t="s">
        <v>37</v>
      </c>
      <c r="C27110" t="s">
        <v>7103</v>
      </c>
      <c r="D27110" s="2">
        <v>45929.4</v>
      </c>
      <c r="E27110" s="3">
        <f t="shared" si="846"/>
        <v>2.0788938758293881E-4</v>
      </c>
      <c r="F27110" s="3">
        <f t="shared" si="847"/>
        <v>99.505522491689234</v>
      </c>
      <c r="G27110" t="s">
        <v>14473</v>
      </c>
    </row>
    <row r="27111" spans="1:7" x14ac:dyDescent="0.35">
      <c r="A27111" t="s">
        <v>10</v>
      </c>
      <c r="B27111" t="s">
        <v>9</v>
      </c>
      <c r="C27111" t="s">
        <v>6145</v>
      </c>
      <c r="D27111" s="2">
        <v>45926.78</v>
      </c>
      <c r="E27111" s="3">
        <f t="shared" si="846"/>
        <v>2.0787752872574784E-4</v>
      </c>
      <c r="F27111" s="3">
        <f t="shared" si="847"/>
        <v>99.505730369217957</v>
      </c>
      <c r="G27111" t="s">
        <v>14480</v>
      </c>
    </row>
    <row r="27112" spans="1:7" x14ac:dyDescent="0.35">
      <c r="A27112" t="s">
        <v>3</v>
      </c>
      <c r="B27112" t="s">
        <v>36</v>
      </c>
      <c r="C27112" t="s">
        <v>1722</v>
      </c>
      <c r="D27112" s="2">
        <v>45926</v>
      </c>
      <c r="E27112" s="3">
        <f t="shared" si="846"/>
        <v>2.0787399822627873E-4</v>
      </c>
      <c r="F27112" s="3">
        <f t="shared" si="847"/>
        <v>99.505938243216178</v>
      </c>
      <c r="G27112" t="s">
        <v>14473</v>
      </c>
    </row>
    <row r="27113" spans="1:7" x14ac:dyDescent="0.35">
      <c r="A27113" t="s">
        <v>3</v>
      </c>
      <c r="B27113" t="s">
        <v>6</v>
      </c>
      <c r="C27113" t="s">
        <v>104</v>
      </c>
      <c r="D27113" s="2">
        <v>45924.58</v>
      </c>
      <c r="E27113" s="3">
        <f t="shared" si="846"/>
        <v>2.0786757090673251E-4</v>
      </c>
      <c r="F27113" s="3">
        <f t="shared" si="847"/>
        <v>99.506146110787085</v>
      </c>
      <c r="G27113" t="s">
        <v>14473</v>
      </c>
    </row>
    <row r="27114" spans="1:7" x14ac:dyDescent="0.35">
      <c r="A27114" t="s">
        <v>10</v>
      </c>
      <c r="B27114" t="s">
        <v>13</v>
      </c>
      <c r="C27114" t="s">
        <v>2319</v>
      </c>
      <c r="D27114" s="2">
        <v>45922.86</v>
      </c>
      <c r="E27114" s="3">
        <f t="shared" si="846"/>
        <v>2.0785978570277505E-4</v>
      </c>
      <c r="F27114" s="3">
        <f t="shared" si="847"/>
        <v>99.506353970572789</v>
      </c>
      <c r="G27114" t="s">
        <v>14473</v>
      </c>
    </row>
    <row r="27115" spans="1:7" x14ac:dyDescent="0.35">
      <c r="A27115" t="s">
        <v>10</v>
      </c>
      <c r="B27115" t="s">
        <v>6</v>
      </c>
      <c r="C27115" t="s">
        <v>12249</v>
      </c>
      <c r="D27115" s="2">
        <v>45918.74</v>
      </c>
      <c r="E27115" s="3">
        <f t="shared" si="846"/>
        <v>2.0784113742352816E-4</v>
      </c>
      <c r="F27115" s="3">
        <f t="shared" si="847"/>
        <v>99.506561811710213</v>
      </c>
      <c r="G27115" t="s">
        <v>14473</v>
      </c>
    </row>
    <row r="27116" spans="1:7" x14ac:dyDescent="0.35">
      <c r="A27116" t="s">
        <v>3</v>
      </c>
      <c r="B27116" t="s">
        <v>8</v>
      </c>
      <c r="C27116" t="s">
        <v>2061</v>
      </c>
      <c r="D27116" s="2">
        <v>45911</v>
      </c>
      <c r="E27116" s="3">
        <f t="shared" si="846"/>
        <v>2.078061040057197E-4</v>
      </c>
      <c r="F27116" s="3">
        <f t="shared" si="847"/>
        <v>99.506769617814214</v>
      </c>
      <c r="G27116" t="s">
        <v>14473</v>
      </c>
    </row>
    <row r="27117" spans="1:7" x14ac:dyDescent="0.35">
      <c r="A27117" t="s">
        <v>3</v>
      </c>
      <c r="B27117" t="s">
        <v>9</v>
      </c>
      <c r="C27117" s="8" t="s">
        <v>11764</v>
      </c>
      <c r="D27117" s="2">
        <v>45909</v>
      </c>
      <c r="E27117" s="3">
        <f t="shared" si="846"/>
        <v>2.0779705144297853E-4</v>
      </c>
      <c r="F27117" s="3">
        <f t="shared" si="847"/>
        <v>99.506977414865659</v>
      </c>
      <c r="G27117" t="s">
        <v>14480</v>
      </c>
    </row>
    <row r="27118" spans="1:7" x14ac:dyDescent="0.35">
      <c r="A27118" t="s">
        <v>3</v>
      </c>
      <c r="B27118" t="s">
        <v>9</v>
      </c>
      <c r="C27118" t="s">
        <v>7191</v>
      </c>
      <c r="D27118" s="2">
        <v>45906.21</v>
      </c>
      <c r="E27118" s="3">
        <f t="shared" si="846"/>
        <v>2.0778442311795449E-4</v>
      </c>
      <c r="F27118" s="3">
        <f t="shared" si="847"/>
        <v>99.50718519928877</v>
      </c>
      <c r="G27118" t="s">
        <v>14480</v>
      </c>
    </row>
    <row r="27119" spans="1:7" x14ac:dyDescent="0.35">
      <c r="A27119" t="s">
        <v>10</v>
      </c>
      <c r="B27119" t="s">
        <v>6</v>
      </c>
      <c r="C27119" t="s">
        <v>7338</v>
      </c>
      <c r="D27119" s="2">
        <v>45904.73</v>
      </c>
      <c r="E27119" s="3">
        <f t="shared" si="846"/>
        <v>2.0777772422152604E-4</v>
      </c>
      <c r="F27119" s="3">
        <f t="shared" si="847"/>
        <v>99.507392977012998</v>
      </c>
      <c r="G27119" t="s">
        <v>14473</v>
      </c>
    </row>
    <row r="27120" spans="1:7" x14ac:dyDescent="0.35">
      <c r="A27120" t="s">
        <v>10</v>
      </c>
      <c r="B27120" t="s">
        <v>29</v>
      </c>
      <c r="C27120" t="s">
        <v>13381</v>
      </c>
      <c r="D27120" s="2">
        <v>45904.1</v>
      </c>
      <c r="E27120" s="3">
        <f t="shared" si="846"/>
        <v>2.0777487266426255E-4</v>
      </c>
      <c r="F27120" s="3">
        <f t="shared" si="847"/>
        <v>99.507600751885661</v>
      </c>
      <c r="G27120" t="s">
        <v>14473</v>
      </c>
    </row>
    <row r="27121" spans="1:7" x14ac:dyDescent="0.35">
      <c r="A27121" t="s">
        <v>3</v>
      </c>
      <c r="B27121" t="s">
        <v>4</v>
      </c>
      <c r="C27121" t="s">
        <v>2027</v>
      </c>
      <c r="D27121" s="2">
        <v>45901.29</v>
      </c>
      <c r="E27121" s="3">
        <f t="shared" si="846"/>
        <v>2.0776215381361116E-4</v>
      </c>
      <c r="F27121" s="3">
        <f t="shared" si="847"/>
        <v>99.507808514039482</v>
      </c>
      <c r="G27121" t="s">
        <v>14473</v>
      </c>
    </row>
    <row r="27122" spans="1:7" x14ac:dyDescent="0.35">
      <c r="A27122" t="s">
        <v>3</v>
      </c>
      <c r="B27122" t="s">
        <v>148</v>
      </c>
      <c r="C27122" t="s">
        <v>3233</v>
      </c>
      <c r="D27122" s="2">
        <v>45900.94</v>
      </c>
      <c r="E27122" s="3">
        <f t="shared" si="846"/>
        <v>2.0776056961513146E-4</v>
      </c>
      <c r="F27122" s="3">
        <f t="shared" si="847"/>
        <v>99.508016274609091</v>
      </c>
      <c r="G27122" t="s">
        <v>14480</v>
      </c>
    </row>
    <row r="27123" spans="1:7" x14ac:dyDescent="0.35">
      <c r="A27123" t="s">
        <v>3</v>
      </c>
      <c r="B27123" t="s">
        <v>22</v>
      </c>
      <c r="C27123" t="s">
        <v>8878</v>
      </c>
      <c r="D27123" s="2">
        <v>45900.3</v>
      </c>
      <c r="E27123" s="3">
        <f t="shared" si="846"/>
        <v>2.0775767279505427E-4</v>
      </c>
      <c r="F27123" s="3">
        <f t="shared" si="847"/>
        <v>99.508224032281888</v>
      </c>
      <c r="G27123" t="s">
        <v>14480</v>
      </c>
    </row>
    <row r="27124" spans="1:7" x14ac:dyDescent="0.35">
      <c r="A27124" t="s">
        <v>10</v>
      </c>
      <c r="B27124" t="s">
        <v>365</v>
      </c>
      <c r="C27124" s="8" t="s">
        <v>14447</v>
      </c>
      <c r="D27124" s="2">
        <v>45895.58</v>
      </c>
      <c r="E27124" s="3">
        <f t="shared" si="846"/>
        <v>2.0773630874698504E-4</v>
      </c>
      <c r="F27124" s="3">
        <f t="shared" si="847"/>
        <v>99.50843176859064</v>
      </c>
      <c r="G27124" t="s">
        <v>14480</v>
      </c>
    </row>
    <row r="27125" spans="1:7" x14ac:dyDescent="0.35">
      <c r="A27125" t="s">
        <v>3</v>
      </c>
      <c r="B27125" t="s">
        <v>165</v>
      </c>
      <c r="C27125" t="s">
        <v>4534</v>
      </c>
      <c r="D27125" s="2">
        <v>45888.38</v>
      </c>
      <c r="E27125" s="3">
        <f t="shared" si="846"/>
        <v>2.0770371952111668E-4</v>
      </c>
      <c r="F27125" s="3">
        <f t="shared" si="847"/>
        <v>99.508639472310165</v>
      </c>
      <c r="G27125" t="s">
        <v>14473</v>
      </c>
    </row>
    <row r="27126" spans="1:7" x14ac:dyDescent="0.35">
      <c r="A27126" t="s">
        <v>3</v>
      </c>
      <c r="B27126" t="s">
        <v>13</v>
      </c>
      <c r="C27126" t="s">
        <v>10379</v>
      </c>
      <c r="D27126" s="2">
        <v>45888.24</v>
      </c>
      <c r="E27126" s="3">
        <f t="shared" si="846"/>
        <v>2.0770308584172481E-4</v>
      </c>
      <c r="F27126" s="3">
        <f t="shared" si="847"/>
        <v>99.508847175396014</v>
      </c>
      <c r="G27126" t="s">
        <v>14473</v>
      </c>
    </row>
    <row r="27127" spans="1:7" x14ac:dyDescent="0.35">
      <c r="A27127" t="s">
        <v>10</v>
      </c>
      <c r="B27127" t="s">
        <v>20</v>
      </c>
      <c r="C27127" t="s">
        <v>6686</v>
      </c>
      <c r="D27127" s="2">
        <v>45885</v>
      </c>
      <c r="E27127" s="3">
        <f t="shared" si="846"/>
        <v>2.0768842069008404E-4</v>
      </c>
      <c r="F27127" s="3">
        <f t="shared" si="847"/>
        <v>99.509054863816701</v>
      </c>
      <c r="G27127" t="s">
        <v>14473</v>
      </c>
    </row>
    <row r="27128" spans="1:7" x14ac:dyDescent="0.35">
      <c r="A27128" t="s">
        <v>3</v>
      </c>
      <c r="B27128" t="s">
        <v>200</v>
      </c>
      <c r="C27128" s="13" t="s">
        <v>9498</v>
      </c>
      <c r="D27128" s="2">
        <v>45883.66</v>
      </c>
      <c r="E27128" s="3">
        <f t="shared" si="846"/>
        <v>2.0768235547304748E-4</v>
      </c>
      <c r="F27128" s="3">
        <f t="shared" si="847"/>
        <v>99.509262546172167</v>
      </c>
      <c r="G27128" t="s">
        <v>14480</v>
      </c>
    </row>
    <row r="27129" spans="1:7" x14ac:dyDescent="0.35">
      <c r="A27129" t="s">
        <v>3</v>
      </c>
      <c r="B27129" t="s">
        <v>6</v>
      </c>
      <c r="C27129" t="s">
        <v>2145</v>
      </c>
      <c r="D27129" s="2">
        <v>45883.199999999997</v>
      </c>
      <c r="E27129" s="3">
        <f t="shared" si="846"/>
        <v>2.0768027338361695E-4</v>
      </c>
      <c r="F27129" s="3">
        <f t="shared" si="847"/>
        <v>99.509470226445544</v>
      </c>
      <c r="G27129" t="s">
        <v>14473</v>
      </c>
    </row>
    <row r="27130" spans="1:7" x14ac:dyDescent="0.35">
      <c r="A27130" t="s">
        <v>10</v>
      </c>
      <c r="B27130" t="s">
        <v>11</v>
      </c>
      <c r="C27130" t="s">
        <v>422</v>
      </c>
      <c r="D27130" s="2">
        <v>45883.17</v>
      </c>
      <c r="E27130" s="3">
        <f t="shared" si="846"/>
        <v>2.0768013759517586E-4</v>
      </c>
      <c r="F27130" s="3">
        <f t="shared" si="847"/>
        <v>99.509677906583136</v>
      </c>
      <c r="G27130" t="s">
        <v>14473</v>
      </c>
    </row>
    <row r="27131" spans="1:7" x14ac:dyDescent="0.35">
      <c r="A27131" t="s">
        <v>3</v>
      </c>
      <c r="B27131" t="s">
        <v>6</v>
      </c>
      <c r="C27131" t="s">
        <v>2101</v>
      </c>
      <c r="D27131" s="2">
        <v>45882.19</v>
      </c>
      <c r="E27131" s="3">
        <f t="shared" si="846"/>
        <v>2.0767570183943267E-4</v>
      </c>
      <c r="F27131" s="3">
        <f t="shared" si="847"/>
        <v>99.50988558228498</v>
      </c>
      <c r="G27131" t="s">
        <v>14473</v>
      </c>
    </row>
    <row r="27132" spans="1:7" x14ac:dyDescent="0.35">
      <c r="A27132" t="s">
        <v>3</v>
      </c>
      <c r="B27132" t="s">
        <v>13</v>
      </c>
      <c r="C27132" t="s">
        <v>6348</v>
      </c>
      <c r="D27132" s="2">
        <v>45877.02</v>
      </c>
      <c r="E27132" s="3">
        <f t="shared" si="846"/>
        <v>2.0765230096474662E-4</v>
      </c>
      <c r="F27132" s="3">
        <f t="shared" si="847"/>
        <v>99.510093234585938</v>
      </c>
      <c r="G27132" t="s">
        <v>14473</v>
      </c>
    </row>
    <row r="27133" spans="1:7" x14ac:dyDescent="0.35">
      <c r="A27133" t="s">
        <v>3</v>
      </c>
      <c r="B27133" t="s">
        <v>29</v>
      </c>
      <c r="C27133" s="8" t="s">
        <v>3031</v>
      </c>
      <c r="D27133" s="2">
        <v>45876.4</v>
      </c>
      <c r="E27133" s="3">
        <f t="shared" si="846"/>
        <v>2.0764949467029687E-4</v>
      </c>
      <c r="F27133" s="3">
        <f t="shared" si="847"/>
        <v>99.510300884080607</v>
      </c>
      <c r="G27133" t="s">
        <v>14480</v>
      </c>
    </row>
    <row r="27134" spans="1:7" x14ac:dyDescent="0.35">
      <c r="A27134" t="s">
        <v>10</v>
      </c>
      <c r="B27134" t="s">
        <v>33</v>
      </c>
      <c r="C27134" t="s">
        <v>3755</v>
      </c>
      <c r="D27134" s="2">
        <v>45868.42</v>
      </c>
      <c r="E27134" s="3">
        <f t="shared" si="846"/>
        <v>2.0761337494495949E-4</v>
      </c>
      <c r="F27134" s="3">
        <f t="shared" si="847"/>
        <v>99.510508497455547</v>
      </c>
      <c r="G27134" t="s">
        <v>14473</v>
      </c>
    </row>
    <row r="27135" spans="1:7" x14ac:dyDescent="0.35">
      <c r="A27135" t="s">
        <v>3</v>
      </c>
      <c r="B27135" t="s">
        <v>29</v>
      </c>
      <c r="C27135" t="s">
        <v>7894</v>
      </c>
      <c r="D27135" s="2">
        <v>45866.52</v>
      </c>
      <c r="E27135" s="3">
        <f t="shared" si="846"/>
        <v>2.076047750103553E-4</v>
      </c>
      <c r="F27135" s="3">
        <f t="shared" si="847"/>
        <v>99.51071610223056</v>
      </c>
      <c r="G27135" t="s">
        <v>14480</v>
      </c>
    </row>
    <row r="27136" spans="1:7" x14ac:dyDescent="0.35">
      <c r="A27136" t="s">
        <v>3</v>
      </c>
      <c r="B27136" t="s">
        <v>6</v>
      </c>
      <c r="C27136" t="s">
        <v>5230</v>
      </c>
      <c r="D27136" s="2">
        <v>45863.95</v>
      </c>
      <c r="E27136" s="3">
        <f t="shared" si="846"/>
        <v>2.0759314246723287E-4</v>
      </c>
      <c r="F27136" s="3">
        <f t="shared" si="847"/>
        <v>99.510923695373023</v>
      </c>
      <c r="G27136" t="s">
        <v>14473</v>
      </c>
    </row>
    <row r="27137" spans="1:7" x14ac:dyDescent="0.35">
      <c r="A27137" t="s">
        <v>3</v>
      </c>
      <c r="B27137" t="s">
        <v>76</v>
      </c>
      <c r="C27137" t="s">
        <v>9260</v>
      </c>
      <c r="D27137" s="2">
        <v>45862.15</v>
      </c>
      <c r="E27137" s="3">
        <f t="shared" si="846"/>
        <v>2.0758499516076577E-4</v>
      </c>
      <c r="F27137" s="3">
        <f t="shared" si="847"/>
        <v>99.51113128036819</v>
      </c>
      <c r="G27137" t="s">
        <v>14480</v>
      </c>
    </row>
    <row r="27138" spans="1:7" x14ac:dyDescent="0.35">
      <c r="A27138" t="s">
        <v>3</v>
      </c>
      <c r="B27138" t="s">
        <v>4</v>
      </c>
      <c r="C27138" t="s">
        <v>5488</v>
      </c>
      <c r="D27138" s="2">
        <v>45860.46</v>
      </c>
      <c r="E27138" s="3">
        <f t="shared" si="846"/>
        <v>2.0757734574524946E-4</v>
      </c>
      <c r="F27138" s="3">
        <f t="shared" si="847"/>
        <v>99.511338857713938</v>
      </c>
      <c r="G27138" t="s">
        <v>14473</v>
      </c>
    </row>
    <row r="27139" spans="1:7" x14ac:dyDescent="0.35">
      <c r="A27139" t="s">
        <v>10</v>
      </c>
      <c r="B27139" t="s">
        <v>36</v>
      </c>
      <c r="C27139" t="s">
        <v>1213</v>
      </c>
      <c r="D27139" s="2">
        <v>45860</v>
      </c>
      <c r="E27139" s="3">
        <f t="shared" ref="E27139:E27202" si="848">(D27139/$D$29638)*100</f>
        <v>2.0757526365581898E-4</v>
      </c>
      <c r="F27139" s="3">
        <f t="shared" si="847"/>
        <v>99.511546432977596</v>
      </c>
      <c r="G27139" t="s">
        <v>14473</v>
      </c>
    </row>
    <row r="27140" spans="1:7" x14ac:dyDescent="0.35">
      <c r="A27140" t="s">
        <v>10</v>
      </c>
      <c r="B27140" t="s">
        <v>29</v>
      </c>
      <c r="C27140" t="s">
        <v>9554</v>
      </c>
      <c r="D27140" s="2">
        <v>45857.61</v>
      </c>
      <c r="E27140" s="3">
        <f t="shared" si="848"/>
        <v>2.0756444584334324E-4</v>
      </c>
      <c r="F27140" s="3">
        <f t="shared" ref="F27140:F27203" si="849">E27140+F27139</f>
        <v>99.51175399742344</v>
      </c>
      <c r="G27140" t="s">
        <v>14473</v>
      </c>
    </row>
    <row r="27141" spans="1:7" x14ac:dyDescent="0.35">
      <c r="A27141" t="s">
        <v>10</v>
      </c>
      <c r="B27141" t="s">
        <v>9</v>
      </c>
      <c r="C27141" t="s">
        <v>5873</v>
      </c>
      <c r="D27141" s="2">
        <v>45854.28</v>
      </c>
      <c r="E27141" s="3">
        <f t="shared" si="848"/>
        <v>2.0754937332637913E-4</v>
      </c>
      <c r="F27141" s="3">
        <f t="shared" si="849"/>
        <v>99.511961546796769</v>
      </c>
      <c r="G27141" t="s">
        <v>14480</v>
      </c>
    </row>
    <row r="27142" spans="1:7" x14ac:dyDescent="0.35">
      <c r="A27142" t="s">
        <v>3</v>
      </c>
      <c r="B27142" t="s">
        <v>6</v>
      </c>
      <c r="C27142" t="s">
        <v>12323</v>
      </c>
      <c r="D27142" s="2">
        <v>45852.87</v>
      </c>
      <c r="E27142" s="3">
        <f t="shared" si="848"/>
        <v>2.0754299126964662E-4</v>
      </c>
      <c r="F27142" s="3">
        <f t="shared" si="849"/>
        <v>99.512169089788046</v>
      </c>
      <c r="G27142" t="s">
        <v>14473</v>
      </c>
    </row>
    <row r="27143" spans="1:7" x14ac:dyDescent="0.35">
      <c r="A27143" t="s">
        <v>3</v>
      </c>
      <c r="B27143" t="s">
        <v>32</v>
      </c>
      <c r="C27143" t="s">
        <v>5075</v>
      </c>
      <c r="D27143" s="2">
        <v>45850</v>
      </c>
      <c r="E27143" s="3">
        <f t="shared" si="848"/>
        <v>2.0753000084211299E-4</v>
      </c>
      <c r="F27143" s="3">
        <f t="shared" si="849"/>
        <v>99.512376619788881</v>
      </c>
      <c r="G27143" t="s">
        <v>14473</v>
      </c>
    </row>
    <row r="27144" spans="1:7" x14ac:dyDescent="0.35">
      <c r="A27144" t="s">
        <v>10</v>
      </c>
      <c r="B27144" t="s">
        <v>6</v>
      </c>
      <c r="C27144" t="s">
        <v>1145</v>
      </c>
      <c r="D27144" s="2">
        <v>45848.36</v>
      </c>
      <c r="E27144" s="3">
        <f t="shared" si="848"/>
        <v>2.075225777406652E-4</v>
      </c>
      <c r="F27144" s="3">
        <f t="shared" si="849"/>
        <v>99.51258414236662</v>
      </c>
      <c r="G27144" t="s">
        <v>14473</v>
      </c>
    </row>
    <row r="27145" spans="1:7" x14ac:dyDescent="0.35">
      <c r="A27145" t="s">
        <v>3</v>
      </c>
      <c r="B27145" t="s">
        <v>37</v>
      </c>
      <c r="C27145" s="13" t="s">
        <v>6250</v>
      </c>
      <c r="D27145" s="2">
        <v>45843.519999999997</v>
      </c>
      <c r="E27145" s="3">
        <f t="shared" si="848"/>
        <v>2.0750067053883147E-4</v>
      </c>
      <c r="F27145" s="3">
        <f t="shared" si="849"/>
        <v>99.512791643037161</v>
      </c>
      <c r="G27145" t="s">
        <v>14480</v>
      </c>
    </row>
    <row r="27146" spans="1:7" x14ac:dyDescent="0.35">
      <c r="A27146" t="s">
        <v>3</v>
      </c>
      <c r="B27146" t="s">
        <v>8</v>
      </c>
      <c r="C27146" t="s">
        <v>5636</v>
      </c>
      <c r="D27146" s="2">
        <v>45843.01</v>
      </c>
      <c r="E27146" s="3">
        <f t="shared" si="848"/>
        <v>2.0749836213533249E-4</v>
      </c>
      <c r="F27146" s="3">
        <f t="shared" si="849"/>
        <v>99.512999141399291</v>
      </c>
      <c r="G27146" t="s">
        <v>14473</v>
      </c>
    </row>
    <row r="27147" spans="1:7" x14ac:dyDescent="0.35">
      <c r="A27147" t="s">
        <v>3</v>
      </c>
      <c r="B27147" t="s">
        <v>9</v>
      </c>
      <c r="C27147" t="s">
        <v>8371</v>
      </c>
      <c r="D27147" s="2">
        <v>45843</v>
      </c>
      <c r="E27147" s="3">
        <f t="shared" si="848"/>
        <v>2.0749831687251875E-4</v>
      </c>
      <c r="F27147" s="3">
        <f t="shared" si="849"/>
        <v>99.513206639716159</v>
      </c>
      <c r="G27147" t="s">
        <v>14473</v>
      </c>
    </row>
    <row r="27148" spans="1:7" x14ac:dyDescent="0.35">
      <c r="A27148" t="s">
        <v>10</v>
      </c>
      <c r="B27148" t="s">
        <v>33</v>
      </c>
      <c r="C27148" t="s">
        <v>1578</v>
      </c>
      <c r="D27148" s="2">
        <v>45842.5</v>
      </c>
      <c r="E27148" s="3">
        <f t="shared" si="848"/>
        <v>2.0749605373183343E-4</v>
      </c>
      <c r="F27148" s="3">
        <f t="shared" si="849"/>
        <v>99.513414135769892</v>
      </c>
      <c r="G27148" t="s">
        <v>14473</v>
      </c>
    </row>
    <row r="27149" spans="1:7" x14ac:dyDescent="0.35">
      <c r="A27149" t="s">
        <v>3</v>
      </c>
      <c r="B27149" t="s">
        <v>32</v>
      </c>
      <c r="C27149" t="s">
        <v>3165</v>
      </c>
      <c r="D27149" s="2">
        <v>45838</v>
      </c>
      <c r="E27149" s="3">
        <f t="shared" si="848"/>
        <v>2.0747568546566577E-4</v>
      </c>
      <c r="F27149" s="3">
        <f t="shared" si="849"/>
        <v>99.513621611455363</v>
      </c>
      <c r="G27149" t="s">
        <v>14473</v>
      </c>
    </row>
    <row r="27150" spans="1:7" x14ac:dyDescent="0.35">
      <c r="A27150" t="s">
        <v>3</v>
      </c>
      <c r="B27150" t="s">
        <v>37</v>
      </c>
      <c r="C27150" t="s">
        <v>226</v>
      </c>
      <c r="D27150" s="2">
        <v>45832.33</v>
      </c>
      <c r="E27150" s="3">
        <f t="shared" si="848"/>
        <v>2.0745002145029445E-4</v>
      </c>
      <c r="F27150" s="3">
        <f t="shared" si="849"/>
        <v>99.513829061476812</v>
      </c>
      <c r="G27150" t="s">
        <v>14480</v>
      </c>
    </row>
    <row r="27151" spans="1:7" x14ac:dyDescent="0.35">
      <c r="A27151" t="s">
        <v>10</v>
      </c>
      <c r="B27151" t="s">
        <v>32</v>
      </c>
      <c r="C27151" t="s">
        <v>990</v>
      </c>
      <c r="D27151" s="2">
        <v>45829.47</v>
      </c>
      <c r="E27151" s="3">
        <f t="shared" si="848"/>
        <v>2.0743707628557452E-4</v>
      </c>
      <c r="F27151" s="3">
        <f t="shared" si="849"/>
        <v>99.514036498553097</v>
      </c>
      <c r="G27151" t="s">
        <v>14480</v>
      </c>
    </row>
    <row r="27152" spans="1:7" x14ac:dyDescent="0.35">
      <c r="A27152" t="s">
        <v>10</v>
      </c>
      <c r="B27152" t="s">
        <v>134</v>
      </c>
      <c r="C27152" t="s">
        <v>11474</v>
      </c>
      <c r="D27152" s="2">
        <v>45826.37</v>
      </c>
      <c r="E27152" s="3">
        <f t="shared" si="848"/>
        <v>2.0742304481332564E-4</v>
      </c>
      <c r="F27152" s="3">
        <f t="shared" si="849"/>
        <v>99.51424392159791</v>
      </c>
      <c r="G27152" t="s">
        <v>14473</v>
      </c>
    </row>
    <row r="27153" spans="1:7" x14ac:dyDescent="0.35">
      <c r="A27153" t="s">
        <v>3</v>
      </c>
      <c r="B27153" t="s">
        <v>6</v>
      </c>
      <c r="C27153" t="s">
        <v>980</v>
      </c>
      <c r="D27153" s="2">
        <v>45825.21</v>
      </c>
      <c r="E27153" s="3">
        <f t="shared" si="848"/>
        <v>2.0741779432693574E-4</v>
      </c>
      <c r="F27153" s="3">
        <f t="shared" si="849"/>
        <v>99.514451339392238</v>
      </c>
      <c r="G27153" t="s">
        <v>14473</v>
      </c>
    </row>
    <row r="27154" spans="1:7" x14ac:dyDescent="0.35">
      <c r="A27154" t="s">
        <v>10</v>
      </c>
      <c r="B27154" t="s">
        <v>681</v>
      </c>
      <c r="C27154" t="s">
        <v>8996</v>
      </c>
      <c r="D27154" s="2">
        <v>45820</v>
      </c>
      <c r="E27154" s="3">
        <f t="shared" si="848"/>
        <v>2.0739421240099489E-4</v>
      </c>
      <c r="F27154" s="3">
        <f t="shared" si="849"/>
        <v>99.514658733604634</v>
      </c>
      <c r="G27154" t="s">
        <v>14473</v>
      </c>
    </row>
    <row r="27155" spans="1:7" x14ac:dyDescent="0.35">
      <c r="A27155" t="s">
        <v>3</v>
      </c>
      <c r="B27155" t="s">
        <v>22</v>
      </c>
      <c r="C27155" t="s">
        <v>119</v>
      </c>
      <c r="D27155" s="2">
        <v>45817.73</v>
      </c>
      <c r="E27155" s="3">
        <f t="shared" si="848"/>
        <v>2.0738393774228368E-4</v>
      </c>
      <c r="F27155" s="3">
        <f t="shared" si="849"/>
        <v>99.514866117542383</v>
      </c>
      <c r="G27155" t="s">
        <v>14473</v>
      </c>
    </row>
    <row r="27156" spans="1:7" x14ac:dyDescent="0.35">
      <c r="A27156" t="s">
        <v>10</v>
      </c>
      <c r="B27156" t="s">
        <v>22</v>
      </c>
      <c r="C27156" t="s">
        <v>1691</v>
      </c>
      <c r="D27156" s="2">
        <v>45817.440000000002</v>
      </c>
      <c r="E27156" s="3">
        <f t="shared" si="848"/>
        <v>2.0738262512068616E-4</v>
      </c>
      <c r="F27156" s="3">
        <f t="shared" si="849"/>
        <v>99.515073500167503</v>
      </c>
      <c r="G27156" t="s">
        <v>14473</v>
      </c>
    </row>
    <row r="27157" spans="1:7" x14ac:dyDescent="0.35">
      <c r="A27157" t="s">
        <v>3</v>
      </c>
      <c r="B27157" t="s">
        <v>8</v>
      </c>
      <c r="C27157" t="s">
        <v>1337</v>
      </c>
      <c r="D27157" s="2">
        <v>45810</v>
      </c>
      <c r="E27157" s="3">
        <f t="shared" si="848"/>
        <v>2.0734894958728889E-4</v>
      </c>
      <c r="F27157" s="3">
        <f t="shared" si="849"/>
        <v>99.51528084911709</v>
      </c>
      <c r="G27157" t="s">
        <v>14480</v>
      </c>
    </row>
    <row r="27158" spans="1:7" x14ac:dyDescent="0.35">
      <c r="A27158" t="s">
        <v>3</v>
      </c>
      <c r="B27158" t="s">
        <v>200</v>
      </c>
      <c r="C27158" t="s">
        <v>12754</v>
      </c>
      <c r="D27158" s="2">
        <v>45806.2</v>
      </c>
      <c r="E27158" s="3">
        <f t="shared" si="848"/>
        <v>2.0733174971808058E-4</v>
      </c>
      <c r="F27158" s="3">
        <f t="shared" si="849"/>
        <v>99.515488180866811</v>
      </c>
      <c r="G27158" t="s">
        <v>14473</v>
      </c>
    </row>
    <row r="27159" spans="1:7" x14ac:dyDescent="0.35">
      <c r="A27159" t="s">
        <v>10</v>
      </c>
      <c r="B27159" t="s">
        <v>9</v>
      </c>
      <c r="C27159" t="s">
        <v>7447</v>
      </c>
      <c r="D27159" s="2">
        <v>45806.18</v>
      </c>
      <c r="E27159" s="3">
        <f t="shared" si="848"/>
        <v>2.0733165919245317E-4</v>
      </c>
      <c r="F27159" s="3">
        <f t="shared" si="849"/>
        <v>99.515695512526008</v>
      </c>
      <c r="G27159" t="s">
        <v>14480</v>
      </c>
    </row>
    <row r="27160" spans="1:7" x14ac:dyDescent="0.35">
      <c r="A27160" t="s">
        <v>3</v>
      </c>
      <c r="B27160" t="s">
        <v>13</v>
      </c>
      <c r="C27160" s="8" t="s">
        <v>627</v>
      </c>
      <c r="D27160" s="2">
        <v>45806.12</v>
      </c>
      <c r="E27160" s="3">
        <f t="shared" si="848"/>
        <v>2.0733138761557096E-4</v>
      </c>
      <c r="F27160" s="3">
        <f t="shared" si="849"/>
        <v>99.515902843913622</v>
      </c>
      <c r="G27160" t="s">
        <v>14480</v>
      </c>
    </row>
    <row r="27161" spans="1:7" x14ac:dyDescent="0.35">
      <c r="A27161" t="s">
        <v>3</v>
      </c>
      <c r="B27161" t="s">
        <v>73</v>
      </c>
      <c r="C27161" s="8" t="s">
        <v>10585</v>
      </c>
      <c r="D27161" s="2">
        <v>45804.93</v>
      </c>
      <c r="E27161" s="3">
        <f t="shared" si="848"/>
        <v>2.0732600134073994E-4</v>
      </c>
      <c r="F27161" s="3">
        <f t="shared" si="849"/>
        <v>99.516110169914967</v>
      </c>
      <c r="G27161" t="s">
        <v>14480</v>
      </c>
    </row>
    <row r="27162" spans="1:7" x14ac:dyDescent="0.35">
      <c r="A27162" t="s">
        <v>3</v>
      </c>
      <c r="B27162" t="s">
        <v>9</v>
      </c>
      <c r="C27162" t="s">
        <v>6999</v>
      </c>
      <c r="D27162" s="2">
        <v>45802.63</v>
      </c>
      <c r="E27162" s="3">
        <f t="shared" si="848"/>
        <v>2.0731559089358752E-4</v>
      </c>
      <c r="F27162" s="3">
        <f t="shared" si="849"/>
        <v>99.516317485505866</v>
      </c>
      <c r="G27162" t="s">
        <v>14480</v>
      </c>
    </row>
    <row r="27163" spans="1:7" x14ac:dyDescent="0.35">
      <c r="A27163" t="s">
        <v>3</v>
      </c>
      <c r="B27163" t="s">
        <v>8</v>
      </c>
      <c r="C27163" t="s">
        <v>2857</v>
      </c>
      <c r="D27163" s="2">
        <v>45801.03</v>
      </c>
      <c r="E27163" s="3">
        <f t="shared" si="848"/>
        <v>2.0730834884339459E-4</v>
      </c>
      <c r="F27163" s="3">
        <f t="shared" si="849"/>
        <v>99.516524793854714</v>
      </c>
      <c r="G27163" t="s">
        <v>14480</v>
      </c>
    </row>
    <row r="27164" spans="1:7" x14ac:dyDescent="0.35">
      <c r="A27164" t="s">
        <v>3</v>
      </c>
      <c r="B27164" t="s">
        <v>6634</v>
      </c>
      <c r="C27164" t="s">
        <v>6635</v>
      </c>
      <c r="D27164" s="2">
        <v>45800</v>
      </c>
      <c r="E27164" s="3">
        <f t="shared" si="848"/>
        <v>2.0730368677358284E-4</v>
      </c>
      <c r="F27164" s="3">
        <f t="shared" si="849"/>
        <v>99.516732097541492</v>
      </c>
      <c r="G27164" t="s">
        <v>14473</v>
      </c>
    </row>
    <row r="27165" spans="1:7" x14ac:dyDescent="0.35">
      <c r="A27165" t="s">
        <v>10</v>
      </c>
      <c r="B27165" t="s">
        <v>182</v>
      </c>
      <c r="C27165" t="s">
        <v>3335</v>
      </c>
      <c r="D27165" s="2">
        <v>45800</v>
      </c>
      <c r="E27165" s="3">
        <f t="shared" si="848"/>
        <v>2.0730368677358284E-4</v>
      </c>
      <c r="F27165" s="3">
        <f t="shared" si="849"/>
        <v>99.516939401228271</v>
      </c>
      <c r="G27165" t="s">
        <v>14473</v>
      </c>
    </row>
    <row r="27166" spans="1:7" x14ac:dyDescent="0.35">
      <c r="A27166" t="s">
        <v>3</v>
      </c>
      <c r="B27166" t="s">
        <v>55</v>
      </c>
      <c r="C27166" t="s">
        <v>12492</v>
      </c>
      <c r="D27166" s="2">
        <v>45799.1</v>
      </c>
      <c r="E27166" s="3">
        <f t="shared" si="848"/>
        <v>2.0729961312034931E-4</v>
      </c>
      <c r="F27166" s="3">
        <f t="shared" si="849"/>
        <v>99.517146700841394</v>
      </c>
      <c r="G27166" t="s">
        <v>14473</v>
      </c>
    </row>
    <row r="27167" spans="1:7" x14ac:dyDescent="0.35">
      <c r="A27167" t="s">
        <v>10</v>
      </c>
      <c r="B27167" t="s">
        <v>9</v>
      </c>
      <c r="C27167" s="7" t="s">
        <v>9334</v>
      </c>
      <c r="D27167" s="2">
        <v>45797.61</v>
      </c>
      <c r="E27167" s="3">
        <f t="shared" si="848"/>
        <v>2.072928689611071E-4</v>
      </c>
      <c r="F27167" s="3">
        <f t="shared" si="849"/>
        <v>99.517353993710358</v>
      </c>
      <c r="G27167" t="s">
        <v>14480</v>
      </c>
    </row>
    <row r="27168" spans="1:7" x14ac:dyDescent="0.35">
      <c r="A27168" t="s">
        <v>10</v>
      </c>
      <c r="B27168" t="s">
        <v>40</v>
      </c>
      <c r="C27168" s="6" t="s">
        <v>7199</v>
      </c>
      <c r="D27168" s="2">
        <v>45792.88</v>
      </c>
      <c r="E27168" s="3">
        <f t="shared" si="848"/>
        <v>2.0727145965022416E-4</v>
      </c>
      <c r="F27168" s="3">
        <f t="shared" si="849"/>
        <v>99.517561265170002</v>
      </c>
      <c r="G27168" t="s">
        <v>14473</v>
      </c>
    </row>
    <row r="27169" spans="1:7" x14ac:dyDescent="0.35">
      <c r="A27169" t="s">
        <v>3</v>
      </c>
      <c r="B27169" t="s">
        <v>8</v>
      </c>
      <c r="C27169" t="s">
        <v>1013</v>
      </c>
      <c r="D27169" s="2">
        <v>45790.69</v>
      </c>
      <c r="E27169" s="3">
        <f t="shared" si="848"/>
        <v>2.0726154709402254E-4</v>
      </c>
      <c r="F27169" s="3">
        <f t="shared" si="849"/>
        <v>99.517768526717092</v>
      </c>
      <c r="G27169" t="s">
        <v>14473</v>
      </c>
    </row>
    <row r="27170" spans="1:7" x14ac:dyDescent="0.35">
      <c r="A27170" t="s">
        <v>10</v>
      </c>
      <c r="B27170" t="s">
        <v>73</v>
      </c>
      <c r="C27170" t="s">
        <v>4535</v>
      </c>
      <c r="D27170" s="2">
        <v>45785</v>
      </c>
      <c r="E27170" s="3">
        <f t="shared" si="848"/>
        <v>2.0723579255302384E-4</v>
      </c>
      <c r="F27170" s="3">
        <f t="shared" si="849"/>
        <v>99.51797576250965</v>
      </c>
      <c r="G27170" t="s">
        <v>14473</v>
      </c>
    </row>
    <row r="27171" spans="1:7" x14ac:dyDescent="0.35">
      <c r="A27171" t="s">
        <v>10</v>
      </c>
      <c r="B27171" t="s">
        <v>29</v>
      </c>
      <c r="C27171" t="s">
        <v>5562</v>
      </c>
      <c r="D27171" s="2">
        <v>45779.71</v>
      </c>
      <c r="E27171" s="3">
        <f t="shared" si="848"/>
        <v>2.0721184852457331E-4</v>
      </c>
      <c r="F27171" s="3">
        <f t="shared" si="849"/>
        <v>99.518182974358169</v>
      </c>
      <c r="G27171" t="s">
        <v>14473</v>
      </c>
    </row>
    <row r="27172" spans="1:7" x14ac:dyDescent="0.35">
      <c r="A27172" t="s">
        <v>3</v>
      </c>
      <c r="B27172" t="s">
        <v>32</v>
      </c>
      <c r="C27172" s="7" t="s">
        <v>5651</v>
      </c>
      <c r="D27172" s="2">
        <v>45777</v>
      </c>
      <c r="E27172" s="3">
        <f t="shared" si="848"/>
        <v>2.0719958230205901E-4</v>
      </c>
      <c r="F27172" s="3">
        <f t="shared" si="849"/>
        <v>99.518390173940475</v>
      </c>
      <c r="G27172" t="s">
        <v>14480</v>
      </c>
    </row>
    <row r="27173" spans="1:7" x14ac:dyDescent="0.35">
      <c r="A27173" t="s">
        <v>3</v>
      </c>
      <c r="B27173" t="s">
        <v>13</v>
      </c>
      <c r="C27173" t="s">
        <v>908</v>
      </c>
      <c r="D27173" s="2">
        <v>45774.82</v>
      </c>
      <c r="E27173" s="3">
        <f t="shared" si="848"/>
        <v>2.0718971500867107E-4</v>
      </c>
      <c r="F27173" s="3">
        <f t="shared" si="849"/>
        <v>99.518597363655488</v>
      </c>
      <c r="G27173" t="s">
        <v>14473</v>
      </c>
    </row>
    <row r="27174" spans="1:7" x14ac:dyDescent="0.35">
      <c r="A27174" t="s">
        <v>10</v>
      </c>
      <c r="B27174" t="s">
        <v>28</v>
      </c>
      <c r="C27174" t="s">
        <v>30</v>
      </c>
      <c r="D27174" s="2">
        <v>45772.18</v>
      </c>
      <c r="E27174" s="3">
        <f t="shared" si="848"/>
        <v>2.0717776562585271E-4</v>
      </c>
      <c r="F27174" s="3">
        <f t="shared" si="849"/>
        <v>99.518804541421119</v>
      </c>
      <c r="G27174" t="s">
        <v>14473</v>
      </c>
    </row>
    <row r="27175" spans="1:7" x14ac:dyDescent="0.35">
      <c r="A27175" t="s">
        <v>3</v>
      </c>
      <c r="B27175" t="s">
        <v>33</v>
      </c>
      <c r="C27175" t="s">
        <v>932</v>
      </c>
      <c r="D27175" s="2">
        <v>45770</v>
      </c>
      <c r="E27175" s="3">
        <f t="shared" si="848"/>
        <v>2.071678983324648E-4</v>
      </c>
      <c r="F27175" s="3">
        <f t="shared" si="849"/>
        <v>99.519011709319457</v>
      </c>
      <c r="G27175" t="s">
        <v>14473</v>
      </c>
    </row>
    <row r="27176" spans="1:7" x14ac:dyDescent="0.35">
      <c r="A27176" t="s">
        <v>10</v>
      </c>
      <c r="B27176" t="s">
        <v>29</v>
      </c>
      <c r="C27176" s="8" t="s">
        <v>2171</v>
      </c>
      <c r="D27176" s="2">
        <v>45769.04</v>
      </c>
      <c r="E27176" s="3">
        <f t="shared" si="848"/>
        <v>2.0716355310234903E-4</v>
      </c>
      <c r="F27176" s="3">
        <f t="shared" si="849"/>
        <v>99.519218872872557</v>
      </c>
      <c r="G27176" t="s">
        <v>14480</v>
      </c>
    </row>
    <row r="27177" spans="1:7" x14ac:dyDescent="0.35">
      <c r="A27177" t="s">
        <v>3</v>
      </c>
      <c r="B27177" t="s">
        <v>40</v>
      </c>
      <c r="C27177" t="s">
        <v>12489</v>
      </c>
      <c r="D27177" s="2">
        <v>45763.38</v>
      </c>
      <c r="E27177" s="3">
        <f t="shared" si="848"/>
        <v>2.0713793434979139E-4</v>
      </c>
      <c r="F27177" s="3">
        <f t="shared" si="849"/>
        <v>99.51942601080691</v>
      </c>
      <c r="G27177" t="s">
        <v>14473</v>
      </c>
    </row>
    <row r="27178" spans="1:7" x14ac:dyDescent="0.35">
      <c r="A27178" t="s">
        <v>10</v>
      </c>
      <c r="B27178" t="s">
        <v>22</v>
      </c>
      <c r="C27178" t="s">
        <v>8062</v>
      </c>
      <c r="D27178" s="2">
        <v>45759.040000000001</v>
      </c>
      <c r="E27178" s="3">
        <f t="shared" si="848"/>
        <v>2.0711829028864298E-4</v>
      </c>
      <c r="F27178" s="3">
        <f t="shared" si="849"/>
        <v>99.519633129097201</v>
      </c>
      <c r="G27178" t="s">
        <v>14473</v>
      </c>
    </row>
    <row r="27179" spans="1:7" x14ac:dyDescent="0.35">
      <c r="A27179" t="s">
        <v>10</v>
      </c>
      <c r="B27179" t="s">
        <v>478</v>
      </c>
      <c r="C27179" t="s">
        <v>2615</v>
      </c>
      <c r="D27179" s="2">
        <v>45758.27</v>
      </c>
      <c r="E27179" s="3">
        <f t="shared" si="848"/>
        <v>2.0711480505198761E-4</v>
      </c>
      <c r="F27179" s="3">
        <f t="shared" si="849"/>
        <v>99.519840243902252</v>
      </c>
      <c r="G27179" t="s">
        <v>14473</v>
      </c>
    </row>
    <row r="27180" spans="1:7" x14ac:dyDescent="0.35">
      <c r="A27180" t="s">
        <v>10</v>
      </c>
      <c r="B27180" t="s">
        <v>180</v>
      </c>
      <c r="C27180" t="s">
        <v>8518</v>
      </c>
      <c r="D27180" s="2">
        <v>45758.16</v>
      </c>
      <c r="E27180" s="3">
        <f t="shared" si="848"/>
        <v>2.0711430716103686E-4</v>
      </c>
      <c r="F27180" s="3">
        <f t="shared" si="849"/>
        <v>99.520047358209411</v>
      </c>
      <c r="G27180" t="s">
        <v>14480</v>
      </c>
    </row>
    <row r="27181" spans="1:7" x14ac:dyDescent="0.35">
      <c r="A27181" t="s">
        <v>3</v>
      </c>
      <c r="B27181" t="s">
        <v>9</v>
      </c>
      <c r="C27181" t="s">
        <v>7278</v>
      </c>
      <c r="D27181" s="2">
        <v>45756.480000000003</v>
      </c>
      <c r="E27181" s="3">
        <f t="shared" si="848"/>
        <v>2.0710670300833425E-4</v>
      </c>
      <c r="F27181" s="3">
        <f t="shared" si="849"/>
        <v>99.520254464912412</v>
      </c>
      <c r="G27181" t="s">
        <v>14473</v>
      </c>
    </row>
    <row r="27182" spans="1:7" x14ac:dyDescent="0.35">
      <c r="A27182" t="s">
        <v>10</v>
      </c>
      <c r="B27182" t="s">
        <v>29</v>
      </c>
      <c r="C27182" t="s">
        <v>8975</v>
      </c>
      <c r="D27182" s="2">
        <v>45755.1</v>
      </c>
      <c r="E27182" s="3">
        <f t="shared" si="848"/>
        <v>2.0710045674004281E-4</v>
      </c>
      <c r="F27182" s="3">
        <f t="shared" si="849"/>
        <v>99.520461565369146</v>
      </c>
      <c r="G27182" t="s">
        <v>14473</v>
      </c>
    </row>
    <row r="27183" spans="1:7" x14ac:dyDescent="0.35">
      <c r="A27183" t="s">
        <v>3</v>
      </c>
      <c r="B27183" t="s">
        <v>9</v>
      </c>
      <c r="C27183" t="s">
        <v>5294</v>
      </c>
      <c r="D27183" s="2">
        <v>45750.96</v>
      </c>
      <c r="E27183" s="3">
        <f t="shared" si="848"/>
        <v>2.0708171793516855E-4</v>
      </c>
      <c r="F27183" s="3">
        <f t="shared" si="849"/>
        <v>99.520668647087078</v>
      </c>
      <c r="G27183" t="s">
        <v>14480</v>
      </c>
    </row>
    <row r="27184" spans="1:7" x14ac:dyDescent="0.35">
      <c r="A27184" t="s">
        <v>10</v>
      </c>
      <c r="B27184" t="s">
        <v>32</v>
      </c>
      <c r="C27184" t="s">
        <v>5120</v>
      </c>
      <c r="D27184" s="2">
        <v>45750.6</v>
      </c>
      <c r="E27184" s="3">
        <f t="shared" si="848"/>
        <v>2.0708008847387512E-4</v>
      </c>
      <c r="F27184" s="3">
        <f t="shared" si="849"/>
        <v>99.52087572717555</v>
      </c>
      <c r="G27184" t="s">
        <v>14480</v>
      </c>
    </row>
    <row r="27185" spans="1:7" x14ac:dyDescent="0.35">
      <c r="A27185" t="s">
        <v>3</v>
      </c>
      <c r="B27185" t="s">
        <v>32</v>
      </c>
      <c r="C27185" t="s">
        <v>10520</v>
      </c>
      <c r="D27185" s="2">
        <v>45750.45</v>
      </c>
      <c r="E27185" s="3">
        <f t="shared" si="848"/>
        <v>2.070794095316695E-4</v>
      </c>
      <c r="F27185" s="3">
        <f t="shared" si="849"/>
        <v>99.521082806585085</v>
      </c>
      <c r="G27185" t="s">
        <v>14473</v>
      </c>
    </row>
    <row r="27186" spans="1:7" x14ac:dyDescent="0.35">
      <c r="A27186" t="s">
        <v>10</v>
      </c>
      <c r="B27186" t="s">
        <v>33</v>
      </c>
      <c r="C27186" t="s">
        <v>5423</v>
      </c>
      <c r="D27186" s="2">
        <v>45750.33</v>
      </c>
      <c r="E27186" s="3">
        <f t="shared" si="848"/>
        <v>2.0707886637790507E-4</v>
      </c>
      <c r="F27186" s="3">
        <f t="shared" si="849"/>
        <v>99.521289885451466</v>
      </c>
      <c r="G27186" t="s">
        <v>14480</v>
      </c>
    </row>
    <row r="27187" spans="1:7" x14ac:dyDescent="0.35">
      <c r="A27187" t="s">
        <v>10</v>
      </c>
      <c r="B27187" t="s">
        <v>6</v>
      </c>
      <c r="C27187" t="s">
        <v>7015</v>
      </c>
      <c r="D27187" s="2">
        <v>45747.16</v>
      </c>
      <c r="E27187" s="3">
        <f t="shared" si="848"/>
        <v>2.0706451806596024E-4</v>
      </c>
      <c r="F27187" s="3">
        <f t="shared" si="849"/>
        <v>99.521496949969531</v>
      </c>
      <c r="G27187" t="s">
        <v>14473</v>
      </c>
    </row>
    <row r="27188" spans="1:7" x14ac:dyDescent="0.35">
      <c r="A27188" t="s">
        <v>10</v>
      </c>
      <c r="B27188" t="s">
        <v>8</v>
      </c>
      <c r="C27188" s="8" t="s">
        <v>5375</v>
      </c>
      <c r="D27188" s="2">
        <v>45745.36</v>
      </c>
      <c r="E27188" s="3">
        <f t="shared" si="848"/>
        <v>2.0705637075949318E-4</v>
      </c>
      <c r="F27188" s="3">
        <f t="shared" si="849"/>
        <v>99.521704006340286</v>
      </c>
      <c r="G27188" t="s">
        <v>14480</v>
      </c>
    </row>
    <row r="27189" spans="1:7" x14ac:dyDescent="0.35">
      <c r="A27189" t="s">
        <v>3</v>
      </c>
      <c r="B27189" t="s">
        <v>4</v>
      </c>
      <c r="C27189" t="s">
        <v>5632</v>
      </c>
      <c r="D27189" s="2">
        <v>45744.12</v>
      </c>
      <c r="E27189" s="3">
        <f t="shared" si="848"/>
        <v>2.070507581705936E-4</v>
      </c>
      <c r="F27189" s="3">
        <f t="shared" si="849"/>
        <v>99.52191105709845</v>
      </c>
      <c r="G27189" t="s">
        <v>14473</v>
      </c>
    </row>
    <row r="27190" spans="1:7" x14ac:dyDescent="0.35">
      <c r="A27190" t="s">
        <v>10</v>
      </c>
      <c r="B27190" t="s">
        <v>9</v>
      </c>
      <c r="C27190" t="s">
        <v>3477</v>
      </c>
      <c r="D27190" s="2">
        <v>45743.07</v>
      </c>
      <c r="E27190" s="3">
        <f t="shared" si="848"/>
        <v>2.0704600557515447E-4</v>
      </c>
      <c r="F27190" s="3">
        <f t="shared" si="849"/>
        <v>99.52211810310402</v>
      </c>
      <c r="G27190" t="s">
        <v>14480</v>
      </c>
    </row>
    <row r="27191" spans="1:7" x14ac:dyDescent="0.35">
      <c r="A27191" t="s">
        <v>3</v>
      </c>
      <c r="B27191" t="s">
        <v>6</v>
      </c>
      <c r="C27191" t="s">
        <v>13015</v>
      </c>
      <c r="D27191" s="2">
        <v>45740.37</v>
      </c>
      <c r="E27191" s="3">
        <f t="shared" si="848"/>
        <v>2.0703378461545387E-4</v>
      </c>
      <c r="F27191" s="3">
        <f t="shared" si="849"/>
        <v>99.522325136888639</v>
      </c>
      <c r="G27191" t="s">
        <v>14480</v>
      </c>
    </row>
    <row r="27192" spans="1:7" x14ac:dyDescent="0.35">
      <c r="A27192" t="s">
        <v>3</v>
      </c>
      <c r="B27192" t="s">
        <v>36</v>
      </c>
      <c r="C27192" t="s">
        <v>1413</v>
      </c>
      <c r="D27192" s="2">
        <v>45739.42</v>
      </c>
      <c r="E27192" s="3">
        <f t="shared" si="848"/>
        <v>2.0702948464815176E-4</v>
      </c>
      <c r="F27192" s="3">
        <f t="shared" si="849"/>
        <v>99.522532166373281</v>
      </c>
      <c r="G27192" t="s">
        <v>14473</v>
      </c>
    </row>
    <row r="27193" spans="1:7" x14ac:dyDescent="0.35">
      <c r="A27193" t="s">
        <v>10</v>
      </c>
      <c r="B27193" t="s">
        <v>8</v>
      </c>
      <c r="C27193" s="8" t="s">
        <v>6352</v>
      </c>
      <c r="D27193" s="2">
        <v>45737.63</v>
      </c>
      <c r="E27193" s="3">
        <f t="shared" si="848"/>
        <v>2.070213826044984E-4</v>
      </c>
      <c r="F27193" s="3">
        <f t="shared" si="849"/>
        <v>99.522739187755889</v>
      </c>
      <c r="G27193" t="s">
        <v>14480</v>
      </c>
    </row>
    <row r="27194" spans="1:7" x14ac:dyDescent="0.35">
      <c r="A27194" t="s">
        <v>10</v>
      </c>
      <c r="B27194" t="s">
        <v>6</v>
      </c>
      <c r="C27194" t="s">
        <v>1829</v>
      </c>
      <c r="D27194" s="2">
        <v>45735.32</v>
      </c>
      <c r="E27194" s="3">
        <f t="shared" si="848"/>
        <v>2.070109268945323E-4</v>
      </c>
      <c r="F27194" s="3">
        <f t="shared" si="849"/>
        <v>99.522946198682789</v>
      </c>
      <c r="G27194" t="s">
        <v>14473</v>
      </c>
    </row>
    <row r="27195" spans="1:7" x14ac:dyDescent="0.35">
      <c r="A27195" t="s">
        <v>10</v>
      </c>
      <c r="B27195" t="s">
        <v>18</v>
      </c>
      <c r="C27195" t="s">
        <v>295</v>
      </c>
      <c r="D27195" s="2">
        <v>45735.3</v>
      </c>
      <c r="E27195" s="3">
        <f t="shared" si="848"/>
        <v>2.0701083636890492E-4</v>
      </c>
      <c r="F27195" s="3">
        <f t="shared" si="849"/>
        <v>99.523153209519151</v>
      </c>
      <c r="G27195" t="s">
        <v>14473</v>
      </c>
    </row>
    <row r="27196" spans="1:7" x14ac:dyDescent="0.35">
      <c r="A27196" t="s">
        <v>3</v>
      </c>
      <c r="B27196" t="s">
        <v>32</v>
      </c>
      <c r="C27196" t="s">
        <v>9554</v>
      </c>
      <c r="D27196" s="2">
        <v>45730.559999999998</v>
      </c>
      <c r="E27196" s="3">
        <f t="shared" si="848"/>
        <v>2.0698938179520822E-4</v>
      </c>
      <c r="F27196" s="3">
        <f t="shared" si="849"/>
        <v>99.523360198900946</v>
      </c>
      <c r="G27196" t="s">
        <v>14473</v>
      </c>
    </row>
    <row r="27197" spans="1:7" x14ac:dyDescent="0.35">
      <c r="A27197" t="s">
        <v>10</v>
      </c>
      <c r="B27197" t="s">
        <v>33</v>
      </c>
      <c r="C27197" t="s">
        <v>5087</v>
      </c>
      <c r="D27197" s="2">
        <v>45730</v>
      </c>
      <c r="E27197" s="3">
        <f t="shared" si="848"/>
        <v>2.0698684707764071E-4</v>
      </c>
      <c r="F27197" s="3">
        <f t="shared" si="849"/>
        <v>99.523567185748021</v>
      </c>
      <c r="G27197" t="s">
        <v>14473</v>
      </c>
    </row>
    <row r="27198" spans="1:7" x14ac:dyDescent="0.35">
      <c r="A27198" t="s">
        <v>10</v>
      </c>
      <c r="B27198" t="s">
        <v>8</v>
      </c>
      <c r="C27198" t="s">
        <v>7145</v>
      </c>
      <c r="D27198" s="2">
        <v>45729.48</v>
      </c>
      <c r="E27198" s="3">
        <f t="shared" si="848"/>
        <v>2.06984493411328E-4</v>
      </c>
      <c r="F27198" s="3">
        <f t="shared" si="849"/>
        <v>99.523774170241438</v>
      </c>
      <c r="G27198" t="s">
        <v>14480</v>
      </c>
    </row>
    <row r="27199" spans="1:7" x14ac:dyDescent="0.35">
      <c r="A27199" t="s">
        <v>10</v>
      </c>
      <c r="B27199" t="s">
        <v>9</v>
      </c>
      <c r="C27199" t="s">
        <v>3413</v>
      </c>
      <c r="D27199" s="2">
        <v>45726.54</v>
      </c>
      <c r="E27199" s="3">
        <f t="shared" si="848"/>
        <v>2.0697118614409845E-4</v>
      </c>
      <c r="F27199" s="3">
        <f t="shared" si="849"/>
        <v>99.523981141427583</v>
      </c>
      <c r="G27199" t="s">
        <v>14473</v>
      </c>
    </row>
    <row r="27200" spans="1:7" x14ac:dyDescent="0.35">
      <c r="A27200" t="s">
        <v>3</v>
      </c>
      <c r="B27200" t="s">
        <v>13</v>
      </c>
      <c r="C27200" t="s">
        <v>9466</v>
      </c>
      <c r="D27200" s="2">
        <v>45725.9</v>
      </c>
      <c r="E27200" s="3">
        <f t="shared" si="848"/>
        <v>2.0696828932402126E-4</v>
      </c>
      <c r="F27200" s="3">
        <f t="shared" si="849"/>
        <v>99.524188109716903</v>
      </c>
      <c r="G27200" t="s">
        <v>14473</v>
      </c>
    </row>
    <row r="27201" spans="1:7" x14ac:dyDescent="0.35">
      <c r="A27201" t="s">
        <v>3</v>
      </c>
      <c r="B27201" t="s">
        <v>36</v>
      </c>
      <c r="C27201" t="s">
        <v>13446</v>
      </c>
      <c r="D27201" s="2">
        <v>45725.18</v>
      </c>
      <c r="E27201" s="3">
        <f t="shared" si="848"/>
        <v>2.0696503040143442E-4</v>
      </c>
      <c r="F27201" s="3">
        <f t="shared" si="849"/>
        <v>99.524395074747304</v>
      </c>
      <c r="G27201" t="s">
        <v>14473</v>
      </c>
    </row>
    <row r="27202" spans="1:7" x14ac:dyDescent="0.35">
      <c r="A27202" t="s">
        <v>10</v>
      </c>
      <c r="B27202" t="s">
        <v>32</v>
      </c>
      <c r="C27202" t="s">
        <v>1254</v>
      </c>
      <c r="D27202" s="2">
        <v>45719.199999999997</v>
      </c>
      <c r="E27202" s="3">
        <f t="shared" si="848"/>
        <v>2.0693796323883819E-4</v>
      </c>
      <c r="F27202" s="3">
        <f t="shared" si="849"/>
        <v>99.524602012710545</v>
      </c>
      <c r="G27202" t="s">
        <v>14473</v>
      </c>
    </row>
    <row r="27203" spans="1:7" x14ac:dyDescent="0.35">
      <c r="A27203" t="s">
        <v>3</v>
      </c>
      <c r="B27203" t="s">
        <v>8</v>
      </c>
      <c r="C27203" s="8" t="s">
        <v>2271</v>
      </c>
      <c r="D27203" s="2">
        <v>45712.68</v>
      </c>
      <c r="E27203" s="3">
        <f t="shared" ref="E27203:E27266" si="850">(D27203/$D$29638)*100</f>
        <v>2.0690845188430187E-4</v>
      </c>
      <c r="F27203" s="3">
        <f t="shared" si="849"/>
        <v>99.524808921162432</v>
      </c>
      <c r="G27203" t="s">
        <v>14480</v>
      </c>
    </row>
    <row r="27204" spans="1:7" x14ac:dyDescent="0.35">
      <c r="A27204" t="s">
        <v>3</v>
      </c>
      <c r="B27204" t="s">
        <v>23</v>
      </c>
      <c r="C27204" t="s">
        <v>6521</v>
      </c>
      <c r="D27204" s="2">
        <v>45707.13</v>
      </c>
      <c r="E27204" s="3">
        <f t="shared" si="850"/>
        <v>2.06883331022695E-4</v>
      </c>
      <c r="F27204" s="3">
        <f t="shared" ref="F27204:F27267" si="851">E27204+F27203</f>
        <v>99.525015804493449</v>
      </c>
      <c r="G27204" t="s">
        <v>14473</v>
      </c>
    </row>
    <row r="27205" spans="1:7" x14ac:dyDescent="0.35">
      <c r="A27205" t="s">
        <v>3</v>
      </c>
      <c r="B27205" t="s">
        <v>180</v>
      </c>
      <c r="C27205" t="s">
        <v>11421</v>
      </c>
      <c r="D27205" s="2">
        <v>45707.13</v>
      </c>
      <c r="E27205" s="3">
        <f t="shared" si="850"/>
        <v>2.06883331022695E-4</v>
      </c>
      <c r="F27205" s="3">
        <f t="shared" si="851"/>
        <v>99.525222687824467</v>
      </c>
      <c r="G27205" t="s">
        <v>14480</v>
      </c>
    </row>
    <row r="27206" spans="1:7" x14ac:dyDescent="0.35">
      <c r="A27206" t="s">
        <v>10</v>
      </c>
      <c r="B27206" t="s">
        <v>180</v>
      </c>
      <c r="C27206" t="s">
        <v>5355</v>
      </c>
      <c r="D27206" s="2">
        <v>45706.96</v>
      </c>
      <c r="E27206" s="3">
        <f t="shared" si="850"/>
        <v>2.0688256155486202E-4</v>
      </c>
      <c r="F27206" s="3">
        <f t="shared" si="851"/>
        <v>99.525429570386024</v>
      </c>
      <c r="G27206" t="s">
        <v>14480</v>
      </c>
    </row>
    <row r="27207" spans="1:7" x14ac:dyDescent="0.35">
      <c r="A27207" t="s">
        <v>3</v>
      </c>
      <c r="B27207" t="s">
        <v>8</v>
      </c>
      <c r="C27207" s="8" t="s">
        <v>5375</v>
      </c>
      <c r="D27207" s="2">
        <v>45706.09</v>
      </c>
      <c r="E27207" s="3">
        <f t="shared" si="850"/>
        <v>2.0687862369006958E-4</v>
      </c>
      <c r="F27207" s="3">
        <f t="shared" si="851"/>
        <v>99.52563644900971</v>
      </c>
      <c r="G27207" t="s">
        <v>14480</v>
      </c>
    </row>
    <row r="27208" spans="1:7" x14ac:dyDescent="0.35">
      <c r="A27208" t="s">
        <v>3</v>
      </c>
      <c r="B27208" t="s">
        <v>9</v>
      </c>
      <c r="C27208" t="s">
        <v>10513</v>
      </c>
      <c r="D27208" s="2">
        <v>45706</v>
      </c>
      <c r="E27208" s="3">
        <f t="shared" si="850"/>
        <v>2.0687821632474625E-4</v>
      </c>
      <c r="F27208" s="3">
        <f t="shared" si="851"/>
        <v>99.525843327226028</v>
      </c>
      <c r="G27208" t="s">
        <v>14473</v>
      </c>
    </row>
    <row r="27209" spans="1:7" x14ac:dyDescent="0.35">
      <c r="A27209" t="s">
        <v>10</v>
      </c>
      <c r="B27209" t="s">
        <v>15</v>
      </c>
      <c r="C27209" t="s">
        <v>322</v>
      </c>
      <c r="D27209" s="2">
        <v>45704.15</v>
      </c>
      <c r="E27209" s="3">
        <f t="shared" si="850"/>
        <v>2.0686984270421065E-4</v>
      </c>
      <c r="F27209" s="3">
        <f t="shared" si="851"/>
        <v>99.526050197068727</v>
      </c>
      <c r="G27209" t="s">
        <v>14473</v>
      </c>
    </row>
    <row r="27210" spans="1:7" x14ac:dyDescent="0.35">
      <c r="A27210" t="s">
        <v>3</v>
      </c>
      <c r="B27210" t="s">
        <v>6</v>
      </c>
      <c r="C27210" t="s">
        <v>3519</v>
      </c>
      <c r="D27210" s="2">
        <v>45703.99</v>
      </c>
      <c r="E27210" s="3">
        <f t="shared" si="850"/>
        <v>2.0686911849919132E-4</v>
      </c>
      <c r="F27210" s="3">
        <f t="shared" si="851"/>
        <v>99.526257066187227</v>
      </c>
      <c r="G27210" t="s">
        <v>14473</v>
      </c>
    </row>
    <row r="27211" spans="1:7" x14ac:dyDescent="0.35">
      <c r="A27211" t="s">
        <v>3</v>
      </c>
      <c r="B27211" t="s">
        <v>475</v>
      </c>
      <c r="C27211" t="s">
        <v>12430</v>
      </c>
      <c r="D27211" s="2">
        <v>45701.65</v>
      </c>
      <c r="E27211" s="3">
        <f t="shared" si="850"/>
        <v>2.0685852700078416E-4</v>
      </c>
      <c r="F27211" s="3">
        <f t="shared" si="851"/>
        <v>99.526463924714221</v>
      </c>
      <c r="G27211" t="s">
        <v>14473</v>
      </c>
    </row>
    <row r="27212" spans="1:7" x14ac:dyDescent="0.35">
      <c r="A27212" t="s">
        <v>3</v>
      </c>
      <c r="B27212" t="s">
        <v>37</v>
      </c>
      <c r="C27212" t="s">
        <v>595</v>
      </c>
      <c r="D27212" s="2">
        <v>45701.19</v>
      </c>
      <c r="E27212" s="3">
        <f t="shared" si="850"/>
        <v>2.0685644491135369E-4</v>
      </c>
      <c r="F27212" s="3">
        <f t="shared" si="851"/>
        <v>99.526670781159126</v>
      </c>
      <c r="G27212" t="s">
        <v>14473</v>
      </c>
    </row>
    <row r="27213" spans="1:7" x14ac:dyDescent="0.35">
      <c r="A27213" t="s">
        <v>3</v>
      </c>
      <c r="B27213" t="s">
        <v>22</v>
      </c>
      <c r="C27213" t="s">
        <v>4437</v>
      </c>
      <c r="D27213" s="2">
        <v>45700</v>
      </c>
      <c r="E27213" s="3">
        <f t="shared" si="850"/>
        <v>2.0685105863652264E-4</v>
      </c>
      <c r="F27213" s="3">
        <f t="shared" si="851"/>
        <v>99.526877632217762</v>
      </c>
      <c r="G27213" t="s">
        <v>14473</v>
      </c>
    </row>
    <row r="27214" spans="1:7" x14ac:dyDescent="0.35">
      <c r="A27214" t="s">
        <v>10</v>
      </c>
      <c r="B27214" t="s">
        <v>122</v>
      </c>
      <c r="C27214" t="s">
        <v>1736</v>
      </c>
      <c r="D27214" s="2">
        <v>45699.73</v>
      </c>
      <c r="E27214" s="3">
        <f t="shared" si="850"/>
        <v>2.0684983654055259E-4</v>
      </c>
      <c r="F27214" s="3">
        <f t="shared" si="851"/>
        <v>99.527084482054306</v>
      </c>
      <c r="G27214" t="s">
        <v>14473</v>
      </c>
    </row>
    <row r="27215" spans="1:7" x14ac:dyDescent="0.35">
      <c r="A27215" t="s">
        <v>3</v>
      </c>
      <c r="B27215" t="s">
        <v>8</v>
      </c>
      <c r="C27215" t="s">
        <v>4306</v>
      </c>
      <c r="D27215" s="2">
        <v>45698.04</v>
      </c>
      <c r="E27215" s="3">
        <f t="shared" si="850"/>
        <v>2.0684218712503625E-4</v>
      </c>
      <c r="F27215" s="3">
        <f t="shared" si="851"/>
        <v>99.527291324241432</v>
      </c>
      <c r="G27215" t="s">
        <v>14480</v>
      </c>
    </row>
    <row r="27216" spans="1:7" x14ac:dyDescent="0.35">
      <c r="A27216" t="s">
        <v>3</v>
      </c>
      <c r="B27216" t="s">
        <v>33</v>
      </c>
      <c r="C27216" t="s">
        <v>9123</v>
      </c>
      <c r="D27216" s="2">
        <v>45698</v>
      </c>
      <c r="E27216" s="3">
        <f t="shared" si="850"/>
        <v>2.0684200607378142E-4</v>
      </c>
      <c r="F27216" s="3">
        <f t="shared" si="851"/>
        <v>99.527498166247511</v>
      </c>
      <c r="G27216" t="s">
        <v>14473</v>
      </c>
    </row>
    <row r="27217" spans="1:7" x14ac:dyDescent="0.35">
      <c r="A27217" t="s">
        <v>3</v>
      </c>
      <c r="B27217" t="s">
        <v>9</v>
      </c>
      <c r="C27217" t="s">
        <v>3394</v>
      </c>
      <c r="D27217" s="2">
        <v>45692.37</v>
      </c>
      <c r="E27217" s="3">
        <f t="shared" si="850"/>
        <v>2.0681652310966495E-4</v>
      </c>
      <c r="F27217" s="3">
        <f t="shared" si="851"/>
        <v>99.527704982770615</v>
      </c>
      <c r="G27217" t="s">
        <v>14480</v>
      </c>
    </row>
    <row r="27218" spans="1:7" x14ac:dyDescent="0.35">
      <c r="A27218" t="s">
        <v>3</v>
      </c>
      <c r="B27218" t="s">
        <v>941</v>
      </c>
      <c r="C27218" t="s">
        <v>2130</v>
      </c>
      <c r="D27218" s="2">
        <v>45680.01</v>
      </c>
      <c r="E27218" s="3">
        <f t="shared" si="850"/>
        <v>2.067605782719243E-4</v>
      </c>
      <c r="F27218" s="3">
        <f t="shared" si="851"/>
        <v>99.527911743348881</v>
      </c>
      <c r="G27218" t="s">
        <v>14480</v>
      </c>
    </row>
    <row r="27219" spans="1:7" x14ac:dyDescent="0.35">
      <c r="A27219" t="s">
        <v>3</v>
      </c>
      <c r="B27219" t="s">
        <v>33</v>
      </c>
      <c r="C27219" t="s">
        <v>1687</v>
      </c>
      <c r="D27219" s="2">
        <v>45680</v>
      </c>
      <c r="E27219" s="3">
        <f t="shared" si="850"/>
        <v>2.067605330091106E-4</v>
      </c>
      <c r="F27219" s="3">
        <f t="shared" si="851"/>
        <v>99.528118503881885</v>
      </c>
      <c r="G27219" t="s">
        <v>14473</v>
      </c>
    </row>
    <row r="27220" spans="1:7" x14ac:dyDescent="0.35">
      <c r="A27220" t="s">
        <v>3</v>
      </c>
      <c r="B27220" t="s">
        <v>9</v>
      </c>
      <c r="C27220" t="s">
        <v>9094</v>
      </c>
      <c r="D27220" s="2">
        <v>45679.29</v>
      </c>
      <c r="E27220" s="3">
        <f t="shared" si="850"/>
        <v>2.0675731934933746E-4</v>
      </c>
      <c r="F27220" s="3">
        <f t="shared" si="851"/>
        <v>99.528325261201232</v>
      </c>
      <c r="G27220" t="s">
        <v>14480</v>
      </c>
    </row>
    <row r="27221" spans="1:7" x14ac:dyDescent="0.35">
      <c r="A27221" t="s">
        <v>10</v>
      </c>
      <c r="B27221" t="s">
        <v>9</v>
      </c>
      <c r="C27221" t="s">
        <v>8885</v>
      </c>
      <c r="D27221" s="2">
        <v>45679.22</v>
      </c>
      <c r="E27221" s="3">
        <f t="shared" si="850"/>
        <v>2.0675700250964151E-4</v>
      </c>
      <c r="F27221" s="3">
        <f t="shared" si="851"/>
        <v>99.528532018203748</v>
      </c>
      <c r="G27221" t="s">
        <v>14480</v>
      </c>
    </row>
    <row r="27222" spans="1:7" x14ac:dyDescent="0.35">
      <c r="A27222" t="s">
        <v>3</v>
      </c>
      <c r="B27222" t="s">
        <v>180</v>
      </c>
      <c r="C27222" t="s">
        <v>10439</v>
      </c>
      <c r="D27222" s="2">
        <v>45676.62</v>
      </c>
      <c r="E27222" s="3">
        <f t="shared" si="850"/>
        <v>2.0674523417807796E-4</v>
      </c>
      <c r="F27222" s="3">
        <f t="shared" si="851"/>
        <v>99.528738763437929</v>
      </c>
      <c r="G27222" t="s">
        <v>14480</v>
      </c>
    </row>
    <row r="27223" spans="1:7" x14ac:dyDescent="0.35">
      <c r="A27223" t="s">
        <v>10</v>
      </c>
      <c r="B27223" t="s">
        <v>35</v>
      </c>
      <c r="C27223" t="s">
        <v>7807</v>
      </c>
      <c r="D27223" s="2">
        <v>45671.89</v>
      </c>
      <c r="E27223" s="3">
        <f t="shared" si="850"/>
        <v>2.0672382486719502E-4</v>
      </c>
      <c r="F27223" s="3">
        <f t="shared" si="851"/>
        <v>99.528945487262803</v>
      </c>
      <c r="G27223" t="s">
        <v>14473</v>
      </c>
    </row>
    <row r="27224" spans="1:7" x14ac:dyDescent="0.35">
      <c r="A27224" t="s">
        <v>10</v>
      </c>
      <c r="B27224" t="s">
        <v>9</v>
      </c>
      <c r="C27224" t="s">
        <v>1661</v>
      </c>
      <c r="D27224" s="2">
        <v>45664.17</v>
      </c>
      <c r="E27224" s="3">
        <f t="shared" si="850"/>
        <v>2.0668888197501395E-4</v>
      </c>
      <c r="F27224" s="3">
        <f t="shared" si="851"/>
        <v>99.529152176144777</v>
      </c>
      <c r="G27224" t="s">
        <v>14473</v>
      </c>
    </row>
    <row r="27225" spans="1:7" x14ac:dyDescent="0.35">
      <c r="A27225" t="s">
        <v>10</v>
      </c>
      <c r="B27225" t="s">
        <v>8</v>
      </c>
      <c r="C27225" t="s">
        <v>9377</v>
      </c>
      <c r="D27225" s="2">
        <v>45663.25</v>
      </c>
      <c r="E27225" s="3">
        <f t="shared" si="850"/>
        <v>2.06684717796153E-4</v>
      </c>
      <c r="F27225" s="3">
        <f t="shared" si="851"/>
        <v>99.529358860862573</v>
      </c>
      <c r="G27225" t="s">
        <v>14473</v>
      </c>
    </row>
    <row r="27226" spans="1:7" x14ac:dyDescent="0.35">
      <c r="A27226" t="s">
        <v>10</v>
      </c>
      <c r="B27226" t="s">
        <v>9</v>
      </c>
      <c r="C27226" t="s">
        <v>11445</v>
      </c>
      <c r="D27226" s="2">
        <v>45662.98</v>
      </c>
      <c r="E27226" s="3">
        <f t="shared" si="850"/>
        <v>2.0668349570018295E-4</v>
      </c>
      <c r="F27226" s="3">
        <f t="shared" si="851"/>
        <v>99.529565544358277</v>
      </c>
      <c r="G27226" t="s">
        <v>14480</v>
      </c>
    </row>
    <row r="27227" spans="1:7" x14ac:dyDescent="0.35">
      <c r="A27227" t="s">
        <v>10</v>
      </c>
      <c r="B27227" t="s">
        <v>350</v>
      </c>
      <c r="C27227" t="s">
        <v>1075</v>
      </c>
      <c r="D27227" s="2">
        <v>45660.92</v>
      </c>
      <c r="E27227" s="3">
        <f t="shared" si="850"/>
        <v>2.0667417156055949E-4</v>
      </c>
      <c r="F27227" s="3">
        <f t="shared" si="851"/>
        <v>99.529772218529843</v>
      </c>
      <c r="G27227" t="s">
        <v>14473</v>
      </c>
    </row>
    <row r="27228" spans="1:7" x14ac:dyDescent="0.35">
      <c r="A27228" t="s">
        <v>10</v>
      </c>
      <c r="B27228" t="s">
        <v>9</v>
      </c>
      <c r="C27228" t="s">
        <v>7860</v>
      </c>
      <c r="D27228" s="2">
        <v>45656.97</v>
      </c>
      <c r="E27228" s="3">
        <f t="shared" si="850"/>
        <v>2.0665629274914564E-4</v>
      </c>
      <c r="F27228" s="3">
        <f t="shared" si="851"/>
        <v>99.529978874822589</v>
      </c>
      <c r="G27228" t="s">
        <v>14473</v>
      </c>
    </row>
    <row r="27229" spans="1:7" x14ac:dyDescent="0.35">
      <c r="A27229" t="s">
        <v>3</v>
      </c>
      <c r="B27229" t="s">
        <v>29</v>
      </c>
      <c r="C27229" s="8" t="s">
        <v>6790</v>
      </c>
      <c r="D27229" s="2">
        <v>45654</v>
      </c>
      <c r="E27229" s="3">
        <f t="shared" si="850"/>
        <v>2.0664284969347494E-4</v>
      </c>
      <c r="F27229" s="3">
        <f t="shared" si="851"/>
        <v>99.53018551767228</v>
      </c>
      <c r="G27229" t="s">
        <v>14480</v>
      </c>
    </row>
    <row r="27230" spans="1:7" x14ac:dyDescent="0.35">
      <c r="A27230" t="s">
        <v>10</v>
      </c>
      <c r="B27230" t="s">
        <v>55</v>
      </c>
      <c r="C27230" t="s">
        <v>11814</v>
      </c>
      <c r="D27230" s="2">
        <v>45653.22</v>
      </c>
      <c r="E27230" s="3">
        <f t="shared" si="850"/>
        <v>2.0663931919400586E-4</v>
      </c>
      <c r="F27230" s="3">
        <f t="shared" si="851"/>
        <v>99.530392156991468</v>
      </c>
      <c r="G27230" t="s">
        <v>14473</v>
      </c>
    </row>
    <row r="27231" spans="1:7" x14ac:dyDescent="0.35">
      <c r="A27231" t="s">
        <v>3</v>
      </c>
      <c r="B27231" t="s">
        <v>9</v>
      </c>
      <c r="C27231" t="s">
        <v>2861</v>
      </c>
      <c r="D27231" s="2">
        <v>45651.86</v>
      </c>
      <c r="E27231" s="3">
        <f t="shared" si="850"/>
        <v>2.0663316345134186E-4</v>
      </c>
      <c r="F27231" s="3">
        <f t="shared" si="851"/>
        <v>99.530598790154926</v>
      </c>
      <c r="G27231" t="s">
        <v>14480</v>
      </c>
    </row>
    <row r="27232" spans="1:7" x14ac:dyDescent="0.35">
      <c r="A27232" t="s">
        <v>10</v>
      </c>
      <c r="B27232" t="s">
        <v>9</v>
      </c>
      <c r="C27232" t="s">
        <v>2054</v>
      </c>
      <c r="D27232" s="2">
        <v>45650</v>
      </c>
      <c r="E27232" s="3">
        <f t="shared" si="850"/>
        <v>2.066247445679925E-4</v>
      </c>
      <c r="F27232" s="3">
        <f t="shared" si="851"/>
        <v>99.53080541489949</v>
      </c>
      <c r="G27232" t="s">
        <v>14473</v>
      </c>
    </row>
    <row r="27233" spans="1:7" x14ac:dyDescent="0.35">
      <c r="A27233" t="s">
        <v>10</v>
      </c>
      <c r="B27233" t="s">
        <v>8</v>
      </c>
      <c r="C27233" s="8" t="s">
        <v>12372</v>
      </c>
      <c r="D27233" s="2">
        <v>45648.6</v>
      </c>
      <c r="E27233" s="3">
        <f t="shared" si="850"/>
        <v>2.0661840777407367E-4</v>
      </c>
      <c r="F27233" s="3">
        <f t="shared" si="851"/>
        <v>99.531012033307263</v>
      </c>
      <c r="G27233" t="s">
        <v>14480</v>
      </c>
    </row>
    <row r="27234" spans="1:7" x14ac:dyDescent="0.35">
      <c r="A27234" t="s">
        <v>3</v>
      </c>
      <c r="B27234" t="s">
        <v>8</v>
      </c>
      <c r="C27234" t="s">
        <v>4743</v>
      </c>
      <c r="D27234" s="2">
        <v>45646.43</v>
      </c>
      <c r="E27234" s="3">
        <f t="shared" si="850"/>
        <v>2.0660858574349949E-4</v>
      </c>
      <c r="F27234" s="3">
        <f t="shared" si="851"/>
        <v>99.531218641893005</v>
      </c>
      <c r="G27234" t="s">
        <v>14480</v>
      </c>
    </row>
    <row r="27235" spans="1:7" x14ac:dyDescent="0.35">
      <c r="A27235" t="s">
        <v>3</v>
      </c>
      <c r="B27235" t="s">
        <v>55</v>
      </c>
      <c r="C27235" t="s">
        <v>1191</v>
      </c>
      <c r="D27235" s="2">
        <v>45646.09</v>
      </c>
      <c r="E27235" s="3">
        <f t="shared" si="850"/>
        <v>2.0660704680783344E-4</v>
      </c>
      <c r="F27235" s="3">
        <f t="shared" si="851"/>
        <v>99.531425248939811</v>
      </c>
      <c r="G27235" t="s">
        <v>14480</v>
      </c>
    </row>
    <row r="27236" spans="1:7" x14ac:dyDescent="0.35">
      <c r="A27236" t="s">
        <v>10</v>
      </c>
      <c r="B27236" t="s">
        <v>180</v>
      </c>
      <c r="C27236" t="s">
        <v>12845</v>
      </c>
      <c r="D27236" s="2">
        <v>45644.31</v>
      </c>
      <c r="E27236" s="3">
        <f t="shared" si="850"/>
        <v>2.0659899002699379E-4</v>
      </c>
      <c r="F27236" s="3">
        <f t="shared" si="851"/>
        <v>99.531631847929845</v>
      </c>
      <c r="G27236" t="s">
        <v>14480</v>
      </c>
    </row>
    <row r="27237" spans="1:7" x14ac:dyDescent="0.35">
      <c r="A27237" t="s">
        <v>10</v>
      </c>
      <c r="B27237" t="s">
        <v>22</v>
      </c>
      <c r="C27237" t="s">
        <v>13228</v>
      </c>
      <c r="D27237" s="2">
        <v>45642.17</v>
      </c>
      <c r="E27237" s="3">
        <f t="shared" si="850"/>
        <v>2.0658930378486071E-4</v>
      </c>
      <c r="F27237" s="3">
        <f t="shared" si="851"/>
        <v>99.531838437233631</v>
      </c>
      <c r="G27237" t="s">
        <v>14473</v>
      </c>
    </row>
    <row r="27238" spans="1:7" x14ac:dyDescent="0.35">
      <c r="A27238" t="s">
        <v>3</v>
      </c>
      <c r="B27238" t="s">
        <v>6</v>
      </c>
      <c r="C27238" t="s">
        <v>6756</v>
      </c>
      <c r="D27238" s="2">
        <v>45641.78</v>
      </c>
      <c r="E27238" s="3">
        <f t="shared" si="850"/>
        <v>2.0658753853512615E-4</v>
      </c>
      <c r="F27238" s="3">
        <f t="shared" si="851"/>
        <v>99.53204502477216</v>
      </c>
      <c r="G27238" t="s">
        <v>14473</v>
      </c>
    </row>
    <row r="27239" spans="1:7" x14ac:dyDescent="0.35">
      <c r="A27239" t="s">
        <v>10</v>
      </c>
      <c r="B27239" t="s">
        <v>9</v>
      </c>
      <c r="C27239" t="s">
        <v>7339</v>
      </c>
      <c r="D27239" s="2">
        <v>45639.51</v>
      </c>
      <c r="E27239" s="3">
        <f t="shared" si="850"/>
        <v>2.0657726387641494E-4</v>
      </c>
      <c r="F27239" s="3">
        <f t="shared" si="851"/>
        <v>99.532251602036041</v>
      </c>
      <c r="G27239" t="s">
        <v>14480</v>
      </c>
    </row>
    <row r="27240" spans="1:7" x14ac:dyDescent="0.35">
      <c r="A27240" t="s">
        <v>3</v>
      </c>
      <c r="B27240" t="s">
        <v>37</v>
      </c>
      <c r="C27240" t="s">
        <v>2369</v>
      </c>
      <c r="D27240" s="2">
        <v>45635.89</v>
      </c>
      <c r="E27240" s="3">
        <f t="shared" si="850"/>
        <v>2.0656087873785332E-4</v>
      </c>
      <c r="F27240" s="3">
        <f t="shared" si="851"/>
        <v>99.532458162914779</v>
      </c>
      <c r="G27240" t="s">
        <v>14473</v>
      </c>
    </row>
    <row r="27241" spans="1:7" x14ac:dyDescent="0.35">
      <c r="A27241" t="s">
        <v>10</v>
      </c>
      <c r="B27241" t="s">
        <v>9</v>
      </c>
      <c r="C27241" t="s">
        <v>8401</v>
      </c>
      <c r="D27241" s="2">
        <v>45634.82</v>
      </c>
      <c r="E27241" s="3">
        <f t="shared" si="850"/>
        <v>2.065560356167868E-4</v>
      </c>
      <c r="F27241" s="3">
        <f t="shared" si="851"/>
        <v>99.5326647189504</v>
      </c>
      <c r="G27241" t="s">
        <v>14480</v>
      </c>
    </row>
    <row r="27242" spans="1:7" x14ac:dyDescent="0.35">
      <c r="A27242" t="s">
        <v>10</v>
      </c>
      <c r="B27242" t="s">
        <v>8</v>
      </c>
      <c r="C27242" t="s">
        <v>7575</v>
      </c>
      <c r="D27242" s="2">
        <v>45630.8</v>
      </c>
      <c r="E27242" s="3">
        <f t="shared" si="850"/>
        <v>2.0653783996567697E-4</v>
      </c>
      <c r="F27242" s="3">
        <f t="shared" si="851"/>
        <v>99.532871256790372</v>
      </c>
      <c r="G27242" t="s">
        <v>14473</v>
      </c>
    </row>
    <row r="27243" spans="1:7" x14ac:dyDescent="0.35">
      <c r="A27243" t="s">
        <v>10</v>
      </c>
      <c r="B27243" t="s">
        <v>9</v>
      </c>
      <c r="C27243" s="8" t="s">
        <v>13250</v>
      </c>
      <c r="D27243" s="2">
        <v>45630</v>
      </c>
      <c r="E27243" s="3">
        <f t="shared" si="850"/>
        <v>2.0653421894058045E-4</v>
      </c>
      <c r="F27243" s="3">
        <f t="shared" si="851"/>
        <v>99.533077791009319</v>
      </c>
      <c r="G27243" t="s">
        <v>14480</v>
      </c>
    </row>
    <row r="27244" spans="1:7" x14ac:dyDescent="0.35">
      <c r="A27244" t="s">
        <v>10</v>
      </c>
      <c r="B27244" t="s">
        <v>4115</v>
      </c>
      <c r="C27244" t="s">
        <v>9472</v>
      </c>
      <c r="D27244" s="2">
        <v>45629.760000000002</v>
      </c>
      <c r="E27244" s="3">
        <f t="shared" si="850"/>
        <v>2.0653313263305155E-4</v>
      </c>
      <c r="F27244" s="3">
        <f t="shared" si="851"/>
        <v>99.533284324141945</v>
      </c>
      <c r="G27244" t="s">
        <v>14473</v>
      </c>
    </row>
    <row r="27245" spans="1:7" x14ac:dyDescent="0.35">
      <c r="A27245" t="s">
        <v>3</v>
      </c>
      <c r="B27245" t="s">
        <v>99</v>
      </c>
      <c r="C27245" t="s">
        <v>10749</v>
      </c>
      <c r="D27245" s="2">
        <v>45628.34</v>
      </c>
      <c r="E27245" s="3">
        <f t="shared" si="850"/>
        <v>2.0652670531350528E-4</v>
      </c>
      <c r="F27245" s="3">
        <f t="shared" si="851"/>
        <v>99.533490850847258</v>
      </c>
      <c r="G27245" t="s">
        <v>14480</v>
      </c>
    </row>
    <row r="27246" spans="1:7" x14ac:dyDescent="0.35">
      <c r="A27246" t="s">
        <v>3</v>
      </c>
      <c r="B27246" t="s">
        <v>2043</v>
      </c>
      <c r="C27246" t="s">
        <v>5104</v>
      </c>
      <c r="D27246" s="2">
        <v>45627.38</v>
      </c>
      <c r="E27246" s="3">
        <f t="shared" si="850"/>
        <v>2.0652236008338948E-4</v>
      </c>
      <c r="F27246" s="3">
        <f t="shared" si="851"/>
        <v>99.533697373207346</v>
      </c>
      <c r="G27246" t="s">
        <v>14473</v>
      </c>
    </row>
    <row r="27247" spans="1:7" x14ac:dyDescent="0.35">
      <c r="A27247" t="s">
        <v>10</v>
      </c>
      <c r="B27247" t="s">
        <v>9</v>
      </c>
      <c r="C27247" t="s">
        <v>9653</v>
      </c>
      <c r="D27247" s="2">
        <v>45626.5</v>
      </c>
      <c r="E27247" s="3">
        <f t="shared" si="850"/>
        <v>2.0651837695578339E-4</v>
      </c>
      <c r="F27247" s="3">
        <f t="shared" si="851"/>
        <v>99.533903891584302</v>
      </c>
      <c r="G27247" t="s">
        <v>14473</v>
      </c>
    </row>
    <row r="27248" spans="1:7" x14ac:dyDescent="0.35">
      <c r="A27248" t="s">
        <v>3</v>
      </c>
      <c r="B27248" t="s">
        <v>6</v>
      </c>
      <c r="C27248" t="s">
        <v>10626</v>
      </c>
      <c r="D27248" s="2">
        <v>45625.27</v>
      </c>
      <c r="E27248" s="3">
        <f t="shared" si="850"/>
        <v>2.0651280962969749E-4</v>
      </c>
      <c r="F27248" s="3">
        <f t="shared" si="851"/>
        <v>99.534110404393928</v>
      </c>
      <c r="G27248" t="s">
        <v>14473</v>
      </c>
    </row>
    <row r="27249" spans="1:7" x14ac:dyDescent="0.35">
      <c r="A27249" t="s">
        <v>10</v>
      </c>
      <c r="B27249" t="s">
        <v>406</v>
      </c>
      <c r="C27249" t="s">
        <v>3140</v>
      </c>
      <c r="D27249" s="2">
        <v>45624</v>
      </c>
      <c r="E27249" s="3">
        <f t="shared" si="850"/>
        <v>2.0650706125235684E-4</v>
      </c>
      <c r="F27249" s="3">
        <f t="shared" si="851"/>
        <v>99.534316911455178</v>
      </c>
      <c r="G27249" t="s">
        <v>14473</v>
      </c>
    </row>
    <row r="27250" spans="1:7" x14ac:dyDescent="0.35">
      <c r="A27250" t="s">
        <v>3</v>
      </c>
      <c r="B27250" t="s">
        <v>22</v>
      </c>
      <c r="C27250" t="s">
        <v>658</v>
      </c>
      <c r="D27250" s="2">
        <v>45618.95</v>
      </c>
      <c r="E27250" s="3">
        <f t="shared" si="850"/>
        <v>2.0648420353143533E-4</v>
      </c>
      <c r="F27250" s="3">
        <f t="shared" si="851"/>
        <v>99.534523395658709</v>
      </c>
      <c r="G27250" t="s">
        <v>14473</v>
      </c>
    </row>
    <row r="27251" spans="1:7" x14ac:dyDescent="0.35">
      <c r="A27251" t="s">
        <v>3</v>
      </c>
      <c r="B27251" t="s">
        <v>9</v>
      </c>
      <c r="C27251" t="s">
        <v>2259</v>
      </c>
      <c r="D27251" s="2">
        <v>45618.68</v>
      </c>
      <c r="E27251" s="3">
        <f t="shared" si="850"/>
        <v>2.0648298143546528E-4</v>
      </c>
      <c r="F27251" s="3">
        <f t="shared" si="851"/>
        <v>99.53472987864015</v>
      </c>
      <c r="G27251" t="s">
        <v>14473</v>
      </c>
    </row>
    <row r="27252" spans="1:7" x14ac:dyDescent="0.35">
      <c r="A27252" t="s">
        <v>3</v>
      </c>
      <c r="B27252" t="s">
        <v>40</v>
      </c>
      <c r="C27252" s="6" t="s">
        <v>12033</v>
      </c>
      <c r="D27252" s="2">
        <v>45617.39</v>
      </c>
      <c r="E27252" s="3">
        <f t="shared" si="850"/>
        <v>2.0647714253249719E-4</v>
      </c>
      <c r="F27252" s="3">
        <f t="shared" si="851"/>
        <v>99.534936355782676</v>
      </c>
      <c r="G27252" t="s">
        <v>14473</v>
      </c>
    </row>
    <row r="27253" spans="1:7" x14ac:dyDescent="0.35">
      <c r="A27253" t="s">
        <v>10</v>
      </c>
      <c r="B27253" t="s">
        <v>29</v>
      </c>
      <c r="C27253" t="s">
        <v>391</v>
      </c>
      <c r="D27253" s="2">
        <v>45617</v>
      </c>
      <c r="E27253" s="3">
        <f t="shared" si="850"/>
        <v>2.0647537728276264E-4</v>
      </c>
      <c r="F27253" s="3">
        <f t="shared" si="851"/>
        <v>99.535142831159959</v>
      </c>
      <c r="G27253" t="s">
        <v>14473</v>
      </c>
    </row>
    <row r="27254" spans="1:7" x14ac:dyDescent="0.35">
      <c r="A27254" t="s">
        <v>3</v>
      </c>
      <c r="B27254" t="s">
        <v>29</v>
      </c>
      <c r="C27254" t="s">
        <v>2008</v>
      </c>
      <c r="D27254" s="2">
        <v>45616</v>
      </c>
      <c r="E27254" s="3">
        <f t="shared" si="850"/>
        <v>2.0647085100139207E-4</v>
      </c>
      <c r="F27254" s="3">
        <f t="shared" si="851"/>
        <v>99.535349302010957</v>
      </c>
      <c r="G27254" t="s">
        <v>14473</v>
      </c>
    </row>
    <row r="27255" spans="1:7" x14ac:dyDescent="0.35">
      <c r="A27255" t="s">
        <v>3</v>
      </c>
      <c r="B27255" t="s">
        <v>1393</v>
      </c>
      <c r="C27255" t="s">
        <v>4913</v>
      </c>
      <c r="D27255" s="2">
        <v>45614.61</v>
      </c>
      <c r="E27255" s="3">
        <f t="shared" si="850"/>
        <v>2.0646455947028695E-4</v>
      </c>
      <c r="F27255" s="3">
        <f t="shared" si="851"/>
        <v>99.535555766570425</v>
      </c>
      <c r="G27255" t="s">
        <v>14473</v>
      </c>
    </row>
    <row r="27256" spans="1:7" x14ac:dyDescent="0.35">
      <c r="A27256" t="s">
        <v>10</v>
      </c>
      <c r="B27256" t="s">
        <v>36</v>
      </c>
      <c r="C27256" t="s">
        <v>1946</v>
      </c>
      <c r="D27256" s="2">
        <v>45612.55</v>
      </c>
      <c r="E27256" s="3">
        <f t="shared" si="850"/>
        <v>2.0645523533066349E-4</v>
      </c>
      <c r="F27256" s="3">
        <f t="shared" si="851"/>
        <v>99.535762221805754</v>
      </c>
      <c r="G27256" t="s">
        <v>14473</v>
      </c>
    </row>
    <row r="27257" spans="1:7" x14ac:dyDescent="0.35">
      <c r="A27257" t="s">
        <v>3</v>
      </c>
      <c r="B27257" t="s">
        <v>6</v>
      </c>
      <c r="C27257" t="s">
        <v>6550</v>
      </c>
      <c r="D27257" s="2">
        <v>45611.87</v>
      </c>
      <c r="E27257" s="3">
        <f t="shared" si="850"/>
        <v>2.0645215745933147E-4</v>
      </c>
      <c r="F27257" s="3">
        <f t="shared" si="851"/>
        <v>99.535968673963211</v>
      </c>
      <c r="G27257" t="s">
        <v>14473</v>
      </c>
    </row>
    <row r="27258" spans="1:7" x14ac:dyDescent="0.35">
      <c r="A27258" t="s">
        <v>3</v>
      </c>
      <c r="B27258" t="s">
        <v>32</v>
      </c>
      <c r="C27258" t="s">
        <v>1272</v>
      </c>
      <c r="D27258" s="2">
        <v>45611.19</v>
      </c>
      <c r="E27258" s="3">
        <f t="shared" si="850"/>
        <v>2.0644907958799945E-4</v>
      </c>
      <c r="F27258" s="3">
        <f t="shared" si="851"/>
        <v>99.536175123042796</v>
      </c>
      <c r="G27258" t="s">
        <v>14480</v>
      </c>
    </row>
    <row r="27259" spans="1:7" x14ac:dyDescent="0.35">
      <c r="A27259" t="s">
        <v>3</v>
      </c>
      <c r="B27259" t="s">
        <v>93</v>
      </c>
      <c r="C27259" t="s">
        <v>1882</v>
      </c>
      <c r="D27259" s="2">
        <v>45611.11</v>
      </c>
      <c r="E27259" s="3">
        <f t="shared" si="850"/>
        <v>2.0644871748548983E-4</v>
      </c>
      <c r="F27259" s="3">
        <f t="shared" si="851"/>
        <v>99.536381571760288</v>
      </c>
      <c r="G27259" t="s">
        <v>14473</v>
      </c>
    </row>
    <row r="27260" spans="1:7" x14ac:dyDescent="0.35">
      <c r="A27260" t="s">
        <v>10</v>
      </c>
      <c r="B27260" t="s">
        <v>9</v>
      </c>
      <c r="C27260" t="s">
        <v>11464</v>
      </c>
      <c r="D27260" s="2">
        <v>45609.29</v>
      </c>
      <c r="E27260" s="3">
        <f t="shared" si="850"/>
        <v>2.0644047965339533E-4</v>
      </c>
      <c r="F27260" s="3">
        <f t="shared" si="851"/>
        <v>99.536588012239946</v>
      </c>
      <c r="G27260" t="s">
        <v>14480</v>
      </c>
    </row>
    <row r="27261" spans="1:7" x14ac:dyDescent="0.35">
      <c r="A27261" t="s">
        <v>3</v>
      </c>
      <c r="B27261" t="s">
        <v>6</v>
      </c>
      <c r="C27261" t="s">
        <v>46</v>
      </c>
      <c r="D27261" s="2">
        <v>45606.22</v>
      </c>
      <c r="E27261" s="3">
        <f t="shared" si="850"/>
        <v>2.0642658396958759E-4</v>
      </c>
      <c r="F27261" s="3">
        <f t="shared" si="851"/>
        <v>99.536794438823918</v>
      </c>
      <c r="G27261" t="s">
        <v>14480</v>
      </c>
    </row>
    <row r="27262" spans="1:7" x14ac:dyDescent="0.35">
      <c r="A27262" t="s">
        <v>3</v>
      </c>
      <c r="B27262" t="s">
        <v>9</v>
      </c>
      <c r="C27262" t="s">
        <v>12934</v>
      </c>
      <c r="D27262" s="2">
        <v>45603.64</v>
      </c>
      <c r="E27262" s="3">
        <f t="shared" si="850"/>
        <v>2.0641490616365142E-4</v>
      </c>
      <c r="F27262" s="3">
        <f t="shared" si="851"/>
        <v>99.537000853730078</v>
      </c>
      <c r="G27262" t="s">
        <v>14473</v>
      </c>
    </row>
    <row r="27263" spans="1:7" x14ac:dyDescent="0.35">
      <c r="A27263" t="s">
        <v>3</v>
      </c>
      <c r="B27263" t="s">
        <v>9</v>
      </c>
      <c r="C27263" t="s">
        <v>6509</v>
      </c>
      <c r="D27263" s="2">
        <v>45603.08</v>
      </c>
      <c r="E27263" s="3">
        <f t="shared" si="850"/>
        <v>2.0641237144608385E-4</v>
      </c>
      <c r="F27263" s="3">
        <f t="shared" si="851"/>
        <v>99.537207266101518</v>
      </c>
      <c r="G27263" t="s">
        <v>14480</v>
      </c>
    </row>
    <row r="27264" spans="1:7" x14ac:dyDescent="0.35">
      <c r="A27264" t="s">
        <v>3</v>
      </c>
      <c r="B27264" t="s">
        <v>18</v>
      </c>
      <c r="C27264" s="13" t="s">
        <v>9495</v>
      </c>
      <c r="D27264" s="2">
        <v>45600.6</v>
      </c>
      <c r="E27264" s="3">
        <f t="shared" si="850"/>
        <v>2.0640114626828477E-4</v>
      </c>
      <c r="F27264" s="3">
        <f t="shared" si="851"/>
        <v>99.53741366724779</v>
      </c>
      <c r="G27264" t="s">
        <v>14480</v>
      </c>
    </row>
    <row r="27265" spans="1:7" x14ac:dyDescent="0.35">
      <c r="A27265" t="s">
        <v>3</v>
      </c>
      <c r="B27265" t="s">
        <v>23</v>
      </c>
      <c r="C27265" t="s">
        <v>4774</v>
      </c>
      <c r="D27265" s="2">
        <v>45600</v>
      </c>
      <c r="E27265" s="3">
        <f t="shared" si="850"/>
        <v>2.0639843049946241E-4</v>
      </c>
      <c r="F27265" s="3">
        <f t="shared" si="851"/>
        <v>99.537620065678283</v>
      </c>
      <c r="G27265" t="s">
        <v>14473</v>
      </c>
    </row>
    <row r="27266" spans="1:7" x14ac:dyDescent="0.35">
      <c r="A27266" t="s">
        <v>3</v>
      </c>
      <c r="B27266" t="s">
        <v>9</v>
      </c>
      <c r="C27266" t="s">
        <v>6582</v>
      </c>
      <c r="D27266" s="2">
        <v>45600</v>
      </c>
      <c r="E27266" s="3">
        <f t="shared" si="850"/>
        <v>2.0639843049946241E-4</v>
      </c>
      <c r="F27266" s="3">
        <f t="shared" si="851"/>
        <v>99.537826464108775</v>
      </c>
      <c r="G27266" t="s">
        <v>14473</v>
      </c>
    </row>
    <row r="27267" spans="1:7" x14ac:dyDescent="0.35">
      <c r="A27267" t="s">
        <v>3</v>
      </c>
      <c r="B27267" t="s">
        <v>36</v>
      </c>
      <c r="C27267" t="s">
        <v>940</v>
      </c>
      <c r="D27267" s="2">
        <v>45597.24</v>
      </c>
      <c r="E27267" s="3">
        <f t="shared" ref="E27267:E27330" si="852">(D27267/$D$29638)*100</f>
        <v>2.0638593796287952E-4</v>
      </c>
      <c r="F27267" s="3">
        <f t="shared" si="851"/>
        <v>99.538032850046733</v>
      </c>
      <c r="G27267" t="s">
        <v>14480</v>
      </c>
    </row>
    <row r="27268" spans="1:7" x14ac:dyDescent="0.35">
      <c r="A27268" t="s">
        <v>3</v>
      </c>
      <c r="B27268" t="s">
        <v>9</v>
      </c>
      <c r="C27268" t="s">
        <v>11487</v>
      </c>
      <c r="D27268" s="2">
        <v>45596.29</v>
      </c>
      <c r="E27268" s="3">
        <f t="shared" si="852"/>
        <v>2.0638163799557749E-4</v>
      </c>
      <c r="F27268" s="3">
        <f t="shared" ref="F27268:F27331" si="853">E27268+F27267</f>
        <v>99.538239231684727</v>
      </c>
      <c r="G27268" t="s">
        <v>14480</v>
      </c>
    </row>
    <row r="27269" spans="1:7" x14ac:dyDescent="0.35">
      <c r="A27269" t="s">
        <v>3</v>
      </c>
      <c r="B27269" t="s">
        <v>182</v>
      </c>
      <c r="C27269" t="s">
        <v>5327</v>
      </c>
      <c r="D27269" s="2">
        <v>45594.77</v>
      </c>
      <c r="E27269" s="3">
        <f t="shared" si="852"/>
        <v>2.0637475804789412E-4</v>
      </c>
      <c r="F27269" s="3">
        <f t="shared" si="853"/>
        <v>99.538445606442778</v>
      </c>
      <c r="G27269" t="s">
        <v>14473</v>
      </c>
    </row>
    <row r="27270" spans="1:7" x14ac:dyDescent="0.35">
      <c r="A27270" t="s">
        <v>3</v>
      </c>
      <c r="B27270" t="s">
        <v>6</v>
      </c>
      <c r="C27270" t="s">
        <v>6833</v>
      </c>
      <c r="D27270" s="2">
        <v>45593.94</v>
      </c>
      <c r="E27270" s="3">
        <f t="shared" si="852"/>
        <v>2.0637100123435656E-4</v>
      </c>
      <c r="F27270" s="3">
        <f t="shared" si="853"/>
        <v>99.538651977444019</v>
      </c>
      <c r="G27270" t="s">
        <v>14473</v>
      </c>
    </row>
    <row r="27271" spans="1:7" x14ac:dyDescent="0.35">
      <c r="A27271" t="s">
        <v>3</v>
      </c>
      <c r="B27271" t="s">
        <v>45</v>
      </c>
      <c r="C27271" t="s">
        <v>727</v>
      </c>
      <c r="D27271" s="2">
        <v>45593.31</v>
      </c>
      <c r="E27271" s="3">
        <f t="shared" si="852"/>
        <v>2.0636814967709308E-4</v>
      </c>
      <c r="F27271" s="3">
        <f t="shared" si="853"/>
        <v>99.538858345593695</v>
      </c>
      <c r="G27271" t="s">
        <v>14480</v>
      </c>
    </row>
    <row r="27272" spans="1:7" x14ac:dyDescent="0.35">
      <c r="A27272" t="s">
        <v>10</v>
      </c>
      <c r="B27272" t="s">
        <v>35</v>
      </c>
      <c r="C27272" s="8" t="s">
        <v>1565</v>
      </c>
      <c r="D27272" s="2">
        <v>45591.45</v>
      </c>
      <c r="E27272" s="3">
        <f t="shared" si="852"/>
        <v>2.0635973079374372E-4</v>
      </c>
      <c r="F27272" s="3">
        <f t="shared" si="853"/>
        <v>99.539064705324492</v>
      </c>
      <c r="G27272" t="s">
        <v>14480</v>
      </c>
    </row>
    <row r="27273" spans="1:7" x14ac:dyDescent="0.35">
      <c r="A27273" t="s">
        <v>10</v>
      </c>
      <c r="B27273" t="s">
        <v>9</v>
      </c>
      <c r="C27273" t="s">
        <v>2484</v>
      </c>
      <c r="D27273" s="2">
        <v>45591.17</v>
      </c>
      <c r="E27273" s="3">
        <f t="shared" si="852"/>
        <v>2.0635846343495997E-4</v>
      </c>
      <c r="F27273" s="3">
        <f t="shared" si="853"/>
        <v>99.539271063787922</v>
      </c>
      <c r="G27273" t="s">
        <v>14473</v>
      </c>
    </row>
    <row r="27274" spans="1:7" x14ac:dyDescent="0.35">
      <c r="A27274" t="s">
        <v>3</v>
      </c>
      <c r="B27274" t="s">
        <v>29</v>
      </c>
      <c r="C27274" t="s">
        <v>102</v>
      </c>
      <c r="D27274" s="2">
        <v>45590.720000000001</v>
      </c>
      <c r="E27274" s="3">
        <f t="shared" si="852"/>
        <v>2.063564266083432E-4</v>
      </c>
      <c r="F27274" s="3">
        <f t="shared" si="853"/>
        <v>99.539477420214524</v>
      </c>
      <c r="G27274" t="s">
        <v>14480</v>
      </c>
    </row>
    <row r="27275" spans="1:7" x14ac:dyDescent="0.35">
      <c r="A27275" t="s">
        <v>3</v>
      </c>
      <c r="B27275" t="s">
        <v>13</v>
      </c>
      <c r="C27275" t="s">
        <v>7933</v>
      </c>
      <c r="D27275" s="2">
        <v>45587.44</v>
      </c>
      <c r="E27275" s="3">
        <f t="shared" si="852"/>
        <v>2.0634158040544766E-4</v>
      </c>
      <c r="F27275" s="3">
        <f t="shared" si="853"/>
        <v>99.539683761794933</v>
      </c>
      <c r="G27275" t="s">
        <v>14473</v>
      </c>
    </row>
    <row r="27276" spans="1:7" x14ac:dyDescent="0.35">
      <c r="A27276" t="s">
        <v>10</v>
      </c>
      <c r="B27276" t="s">
        <v>9</v>
      </c>
      <c r="C27276" t="s">
        <v>2790</v>
      </c>
      <c r="D27276" s="2">
        <v>45585</v>
      </c>
      <c r="E27276" s="3">
        <f t="shared" si="852"/>
        <v>2.0633053627890335E-4</v>
      </c>
      <c r="F27276" s="3">
        <f t="shared" si="853"/>
        <v>99.539890092331206</v>
      </c>
      <c r="G27276" t="s">
        <v>14473</v>
      </c>
    </row>
    <row r="27277" spans="1:7" x14ac:dyDescent="0.35">
      <c r="A27277" t="s">
        <v>3</v>
      </c>
      <c r="B27277" t="s">
        <v>9</v>
      </c>
      <c r="C27277" t="s">
        <v>4515</v>
      </c>
      <c r="D27277" s="2">
        <v>45582.63</v>
      </c>
      <c r="E27277" s="3">
        <f t="shared" si="852"/>
        <v>2.0631980899205504E-4</v>
      </c>
      <c r="F27277" s="3">
        <f t="shared" si="853"/>
        <v>99.540096412140201</v>
      </c>
      <c r="G27277" t="s">
        <v>14480</v>
      </c>
    </row>
    <row r="27278" spans="1:7" x14ac:dyDescent="0.35">
      <c r="A27278" t="s">
        <v>10</v>
      </c>
      <c r="B27278" t="s">
        <v>9</v>
      </c>
      <c r="C27278" t="s">
        <v>4093</v>
      </c>
      <c r="D27278" s="2">
        <v>45576.47</v>
      </c>
      <c r="E27278" s="3">
        <f t="shared" si="852"/>
        <v>2.0629192709881216E-4</v>
      </c>
      <c r="F27278" s="3">
        <f t="shared" si="853"/>
        <v>99.540302704067301</v>
      </c>
      <c r="G27278" t="s">
        <v>14473</v>
      </c>
    </row>
    <row r="27279" spans="1:7" x14ac:dyDescent="0.35">
      <c r="A27279" t="s">
        <v>3</v>
      </c>
      <c r="B27279" t="s">
        <v>28</v>
      </c>
      <c r="C27279" t="s">
        <v>1170</v>
      </c>
      <c r="D27279" s="2">
        <v>45566.82</v>
      </c>
      <c r="E27279" s="3">
        <f t="shared" si="852"/>
        <v>2.0624824848358581E-4</v>
      </c>
      <c r="F27279" s="3">
        <f t="shared" si="853"/>
        <v>99.54050895231579</v>
      </c>
      <c r="G27279" t="s">
        <v>14480</v>
      </c>
    </row>
    <row r="27280" spans="1:7" x14ac:dyDescent="0.35">
      <c r="A27280" t="s">
        <v>3</v>
      </c>
      <c r="B27280" t="s">
        <v>40</v>
      </c>
      <c r="C27280" s="6" t="s">
        <v>5037</v>
      </c>
      <c r="D27280" s="2">
        <v>45565.69</v>
      </c>
      <c r="E27280" s="3">
        <f t="shared" si="852"/>
        <v>2.0624313378563705E-4</v>
      </c>
      <c r="F27280" s="3">
        <f t="shared" si="853"/>
        <v>99.540715195449579</v>
      </c>
      <c r="G27280" t="s">
        <v>14473</v>
      </c>
    </row>
    <row r="27281" spans="1:7" x14ac:dyDescent="0.35">
      <c r="A27281" t="s">
        <v>10</v>
      </c>
      <c r="B27281" t="s">
        <v>83</v>
      </c>
      <c r="C27281" t="s">
        <v>8053</v>
      </c>
      <c r="D27281" s="2">
        <v>45561.27</v>
      </c>
      <c r="E27281" s="3">
        <f t="shared" si="852"/>
        <v>2.0622312762197896E-4</v>
      </c>
      <c r="F27281" s="3">
        <f t="shared" si="853"/>
        <v>99.540921418577199</v>
      </c>
      <c r="G27281" t="s">
        <v>14480</v>
      </c>
    </row>
    <row r="27282" spans="1:7" x14ac:dyDescent="0.35">
      <c r="A27282" t="s">
        <v>10</v>
      </c>
      <c r="B27282" t="s">
        <v>9</v>
      </c>
      <c r="C27282" t="s">
        <v>13677</v>
      </c>
      <c r="D27282" s="2">
        <v>45559.46</v>
      </c>
      <c r="E27282" s="3">
        <f t="shared" si="852"/>
        <v>2.0621493505269817E-4</v>
      </c>
      <c r="F27282" s="3">
        <f t="shared" si="853"/>
        <v>99.541127633512247</v>
      </c>
      <c r="G27282" t="s">
        <v>14473</v>
      </c>
    </row>
    <row r="27283" spans="1:7" x14ac:dyDescent="0.35">
      <c r="A27283" t="s">
        <v>3</v>
      </c>
      <c r="B27283" t="s">
        <v>18</v>
      </c>
      <c r="C27283" t="s">
        <v>5576</v>
      </c>
      <c r="D27283" s="2">
        <v>45557.95</v>
      </c>
      <c r="E27283" s="3">
        <f t="shared" si="852"/>
        <v>2.0620810036782857E-4</v>
      </c>
      <c r="F27283" s="3">
        <f t="shared" si="853"/>
        <v>99.541333841612612</v>
      </c>
      <c r="G27283" t="s">
        <v>14473</v>
      </c>
    </row>
    <row r="27284" spans="1:7" x14ac:dyDescent="0.35">
      <c r="A27284" t="s">
        <v>10</v>
      </c>
      <c r="B27284" t="s">
        <v>6</v>
      </c>
      <c r="C27284" t="s">
        <v>5346</v>
      </c>
      <c r="D27284" s="2">
        <v>45557</v>
      </c>
      <c r="E27284" s="3">
        <f t="shared" si="852"/>
        <v>2.0620380040052653E-4</v>
      </c>
      <c r="F27284" s="3">
        <f t="shared" si="853"/>
        <v>99.541540045413015</v>
      </c>
      <c r="G27284" t="s">
        <v>14473</v>
      </c>
    </row>
    <row r="27285" spans="1:7" x14ac:dyDescent="0.35">
      <c r="A27285" t="s">
        <v>3</v>
      </c>
      <c r="B27285" t="s">
        <v>594</v>
      </c>
      <c r="C27285" t="s">
        <v>9201</v>
      </c>
      <c r="D27285" s="2">
        <v>45556.3</v>
      </c>
      <c r="E27285" s="3">
        <f t="shared" si="852"/>
        <v>2.062006320035671E-4</v>
      </c>
      <c r="F27285" s="3">
        <f t="shared" si="853"/>
        <v>99.541746246045022</v>
      </c>
      <c r="G27285" t="s">
        <v>14473</v>
      </c>
    </row>
    <row r="27286" spans="1:7" x14ac:dyDescent="0.35">
      <c r="A27286" t="s">
        <v>10</v>
      </c>
      <c r="B27286" t="s">
        <v>32</v>
      </c>
      <c r="C27286" t="s">
        <v>11426</v>
      </c>
      <c r="D27286" s="2">
        <v>45553.94</v>
      </c>
      <c r="E27286" s="3">
        <f t="shared" si="852"/>
        <v>2.0618994997953247E-4</v>
      </c>
      <c r="F27286" s="3">
        <f t="shared" si="853"/>
        <v>99.541952435995</v>
      </c>
      <c r="G27286" t="s">
        <v>14473</v>
      </c>
    </row>
    <row r="27287" spans="1:7" x14ac:dyDescent="0.35">
      <c r="A27287" t="s">
        <v>10</v>
      </c>
      <c r="B27287" t="s">
        <v>22</v>
      </c>
      <c r="C27287" t="s">
        <v>4322</v>
      </c>
      <c r="D27287" s="2">
        <v>45552</v>
      </c>
      <c r="E27287" s="3">
        <f t="shared" si="852"/>
        <v>2.0618116899367349E-4</v>
      </c>
      <c r="F27287" s="3">
        <f t="shared" si="853"/>
        <v>99.542158617163992</v>
      </c>
      <c r="G27287" t="s">
        <v>14473</v>
      </c>
    </row>
    <row r="27288" spans="1:7" x14ac:dyDescent="0.35">
      <c r="A27288" t="s">
        <v>10</v>
      </c>
      <c r="B27288" t="s">
        <v>9</v>
      </c>
      <c r="C27288" t="s">
        <v>9254</v>
      </c>
      <c r="D27288" s="2">
        <v>45548.55</v>
      </c>
      <c r="E27288" s="3">
        <f t="shared" si="852"/>
        <v>2.0616555332294493E-4</v>
      </c>
      <c r="F27288" s="3">
        <f t="shared" si="853"/>
        <v>99.542364782717314</v>
      </c>
      <c r="G27288" t="s">
        <v>14480</v>
      </c>
    </row>
    <row r="27289" spans="1:7" x14ac:dyDescent="0.35">
      <c r="A27289" t="s">
        <v>10</v>
      </c>
      <c r="B27289" t="s">
        <v>33</v>
      </c>
      <c r="C27289" t="s">
        <v>8537</v>
      </c>
      <c r="D27289" s="2">
        <v>45548.34</v>
      </c>
      <c r="E27289" s="3">
        <f t="shared" si="852"/>
        <v>2.061646028038571E-4</v>
      </c>
      <c r="F27289" s="3">
        <f t="shared" si="853"/>
        <v>99.542570947320115</v>
      </c>
      <c r="G27289" t="s">
        <v>14473</v>
      </c>
    </row>
    <row r="27290" spans="1:7" x14ac:dyDescent="0.35">
      <c r="A27290" t="s">
        <v>3</v>
      </c>
      <c r="B27290" t="s">
        <v>29</v>
      </c>
      <c r="C27290" s="7" t="s">
        <v>2832</v>
      </c>
      <c r="D27290" s="2">
        <v>45544.35</v>
      </c>
      <c r="E27290" s="3">
        <f t="shared" si="852"/>
        <v>2.0614654294118842E-4</v>
      </c>
      <c r="F27290" s="3">
        <f t="shared" si="853"/>
        <v>99.542777093863052</v>
      </c>
      <c r="G27290" t="s">
        <v>14480</v>
      </c>
    </row>
    <row r="27291" spans="1:7" x14ac:dyDescent="0.35">
      <c r="A27291" t="s">
        <v>3</v>
      </c>
      <c r="B27291" t="s">
        <v>22</v>
      </c>
      <c r="C27291" t="s">
        <v>161</v>
      </c>
      <c r="D27291" s="2">
        <v>45543.94</v>
      </c>
      <c r="E27291" s="3">
        <f t="shared" si="852"/>
        <v>2.0614468716582648E-4</v>
      </c>
      <c r="F27291" s="3">
        <f t="shared" si="853"/>
        <v>99.542983238550221</v>
      </c>
      <c r="G27291" t="s">
        <v>14473</v>
      </c>
    </row>
    <row r="27292" spans="1:7" x14ac:dyDescent="0.35">
      <c r="A27292" t="s">
        <v>10</v>
      </c>
      <c r="B27292" t="s">
        <v>36</v>
      </c>
      <c r="C27292" t="s">
        <v>465</v>
      </c>
      <c r="D27292" s="2">
        <v>45542.55</v>
      </c>
      <c r="E27292" s="3">
        <f t="shared" si="852"/>
        <v>2.0613839563472132E-4</v>
      </c>
      <c r="F27292" s="3">
        <f t="shared" si="853"/>
        <v>99.543189376945861</v>
      </c>
      <c r="G27292" t="s">
        <v>14473</v>
      </c>
    </row>
    <row r="27293" spans="1:7" x14ac:dyDescent="0.35">
      <c r="A27293" t="s">
        <v>3</v>
      </c>
      <c r="B27293" t="s">
        <v>32</v>
      </c>
      <c r="C27293" t="s">
        <v>4944</v>
      </c>
      <c r="D27293" s="2">
        <v>45539.79</v>
      </c>
      <c r="E27293" s="3">
        <f t="shared" si="852"/>
        <v>2.0612590309813846E-4</v>
      </c>
      <c r="F27293" s="3">
        <f t="shared" si="853"/>
        <v>99.543395502848966</v>
      </c>
      <c r="G27293" t="s">
        <v>14473</v>
      </c>
    </row>
    <row r="27294" spans="1:7" x14ac:dyDescent="0.35">
      <c r="A27294" t="s">
        <v>3</v>
      </c>
      <c r="B27294" t="s">
        <v>6</v>
      </c>
      <c r="C27294" t="s">
        <v>898</v>
      </c>
      <c r="D27294" s="2">
        <v>45538.18</v>
      </c>
      <c r="E27294" s="3">
        <f t="shared" si="852"/>
        <v>2.061186157851318E-4</v>
      </c>
      <c r="F27294" s="3">
        <f t="shared" si="853"/>
        <v>99.543601621464745</v>
      </c>
      <c r="G27294" t="s">
        <v>14473</v>
      </c>
    </row>
    <row r="27295" spans="1:7" x14ac:dyDescent="0.35">
      <c r="A27295" t="s">
        <v>10</v>
      </c>
      <c r="B27295" t="s">
        <v>8</v>
      </c>
      <c r="C27295" t="s">
        <v>13265</v>
      </c>
      <c r="D27295" s="2">
        <v>45537.38</v>
      </c>
      <c r="E27295" s="3">
        <f t="shared" si="852"/>
        <v>2.0611499476003528E-4</v>
      </c>
      <c r="F27295" s="3">
        <f t="shared" si="853"/>
        <v>99.543807736459499</v>
      </c>
      <c r="G27295" t="s">
        <v>14480</v>
      </c>
    </row>
    <row r="27296" spans="1:7" x14ac:dyDescent="0.35">
      <c r="A27296" t="s">
        <v>10</v>
      </c>
      <c r="B27296" t="s">
        <v>33</v>
      </c>
      <c r="C27296" t="s">
        <v>1519</v>
      </c>
      <c r="D27296" s="2">
        <v>45536.5</v>
      </c>
      <c r="E27296" s="3">
        <f t="shared" si="852"/>
        <v>2.0611101163242916E-4</v>
      </c>
      <c r="F27296" s="3">
        <f t="shared" si="853"/>
        <v>99.544013847471135</v>
      </c>
      <c r="G27296" t="s">
        <v>14473</v>
      </c>
    </row>
    <row r="27297" spans="1:7" x14ac:dyDescent="0.35">
      <c r="A27297" t="s">
        <v>10</v>
      </c>
      <c r="B27297" t="s">
        <v>9</v>
      </c>
      <c r="C27297" t="s">
        <v>1534</v>
      </c>
      <c r="D27297" s="2">
        <v>45534.69</v>
      </c>
      <c r="E27297" s="3">
        <f t="shared" si="852"/>
        <v>2.0610281906314841E-4</v>
      </c>
      <c r="F27297" s="3">
        <f t="shared" si="853"/>
        <v>99.544219950290199</v>
      </c>
      <c r="G27297" t="s">
        <v>14480</v>
      </c>
    </row>
    <row r="27298" spans="1:7" x14ac:dyDescent="0.35">
      <c r="A27298" t="s">
        <v>3</v>
      </c>
      <c r="B27298" t="s">
        <v>55</v>
      </c>
      <c r="C27298" t="s">
        <v>11743</v>
      </c>
      <c r="D27298" s="2">
        <v>45533.45</v>
      </c>
      <c r="E27298" s="3">
        <f t="shared" si="852"/>
        <v>2.0609720647424881E-4</v>
      </c>
      <c r="F27298" s="3">
        <f t="shared" si="853"/>
        <v>99.544426047496671</v>
      </c>
      <c r="G27298" t="s">
        <v>14480</v>
      </c>
    </row>
    <row r="27299" spans="1:7" x14ac:dyDescent="0.35">
      <c r="A27299" t="s">
        <v>3</v>
      </c>
      <c r="B27299" t="s">
        <v>9</v>
      </c>
      <c r="C27299" t="s">
        <v>11151</v>
      </c>
      <c r="D27299" s="2">
        <v>45529.64</v>
      </c>
      <c r="E27299" s="3">
        <f t="shared" si="852"/>
        <v>2.0607996134222684E-4</v>
      </c>
      <c r="F27299" s="3">
        <f t="shared" si="853"/>
        <v>99.544632127458016</v>
      </c>
      <c r="G27299" t="s">
        <v>14480</v>
      </c>
    </row>
    <row r="27300" spans="1:7" x14ac:dyDescent="0.35">
      <c r="A27300" t="s">
        <v>3</v>
      </c>
      <c r="B27300" t="s">
        <v>23</v>
      </c>
      <c r="C27300" t="s">
        <v>4454</v>
      </c>
      <c r="D27300" s="2">
        <v>45529.440000000002</v>
      </c>
      <c r="E27300" s="3">
        <f t="shared" si="852"/>
        <v>2.0607905608595274E-4</v>
      </c>
      <c r="F27300" s="3">
        <f t="shared" si="853"/>
        <v>99.5448382065141</v>
      </c>
      <c r="G27300" t="s">
        <v>14480</v>
      </c>
    </row>
    <row r="27301" spans="1:7" x14ac:dyDescent="0.35">
      <c r="A27301" t="s">
        <v>10</v>
      </c>
      <c r="B27301" t="s">
        <v>117</v>
      </c>
      <c r="C27301" t="s">
        <v>2451</v>
      </c>
      <c r="D27301" s="2">
        <v>45525.2</v>
      </c>
      <c r="E27301" s="3">
        <f t="shared" si="852"/>
        <v>2.0605986465294137E-4</v>
      </c>
      <c r="F27301" s="3">
        <f t="shared" si="853"/>
        <v>99.545044266378753</v>
      </c>
      <c r="G27301" t="s">
        <v>14473</v>
      </c>
    </row>
    <row r="27302" spans="1:7" x14ac:dyDescent="0.35">
      <c r="A27302" t="s">
        <v>10</v>
      </c>
      <c r="B27302" t="s">
        <v>13</v>
      </c>
      <c r="C27302" t="s">
        <v>2905</v>
      </c>
      <c r="D27302" s="2">
        <v>45520.4</v>
      </c>
      <c r="E27302" s="3">
        <f t="shared" si="852"/>
        <v>2.0603813850236249E-4</v>
      </c>
      <c r="F27302" s="3">
        <f t="shared" si="853"/>
        <v>99.545250304517253</v>
      </c>
      <c r="G27302" t="s">
        <v>14473</v>
      </c>
    </row>
    <row r="27303" spans="1:7" x14ac:dyDescent="0.35">
      <c r="A27303" t="s">
        <v>3</v>
      </c>
      <c r="B27303" t="s">
        <v>195</v>
      </c>
      <c r="C27303" t="s">
        <v>10530</v>
      </c>
      <c r="D27303" s="2">
        <v>45510.05</v>
      </c>
      <c r="E27303" s="3">
        <f t="shared" si="852"/>
        <v>2.0599129149017674E-4</v>
      </c>
      <c r="F27303" s="3">
        <f t="shared" si="853"/>
        <v>99.545456295808748</v>
      </c>
      <c r="G27303" t="s">
        <v>14473</v>
      </c>
    </row>
    <row r="27304" spans="1:7" x14ac:dyDescent="0.35">
      <c r="A27304" t="s">
        <v>3</v>
      </c>
      <c r="B27304" t="s">
        <v>76</v>
      </c>
      <c r="C27304" t="s">
        <v>11402</v>
      </c>
      <c r="D27304" s="2">
        <v>45501.48</v>
      </c>
      <c r="E27304" s="3">
        <f t="shared" si="852"/>
        <v>2.0595250125883069E-4</v>
      </c>
      <c r="F27304" s="3">
        <f t="shared" si="853"/>
        <v>99.545662248310009</v>
      </c>
      <c r="G27304" t="s">
        <v>14480</v>
      </c>
    </row>
    <row r="27305" spans="1:7" x14ac:dyDescent="0.35">
      <c r="A27305" t="s">
        <v>3</v>
      </c>
      <c r="B27305" t="s">
        <v>6</v>
      </c>
      <c r="C27305" t="s">
        <v>3657</v>
      </c>
      <c r="D27305" s="2">
        <v>45500</v>
      </c>
      <c r="E27305" s="3">
        <f t="shared" si="852"/>
        <v>2.0594580236240218E-4</v>
      </c>
      <c r="F27305" s="3">
        <f t="shared" si="853"/>
        <v>99.545868194112373</v>
      </c>
      <c r="G27305" t="s">
        <v>14473</v>
      </c>
    </row>
    <row r="27306" spans="1:7" x14ac:dyDescent="0.35">
      <c r="A27306" t="s">
        <v>3</v>
      </c>
      <c r="B27306" t="s">
        <v>350</v>
      </c>
      <c r="C27306" t="s">
        <v>5989</v>
      </c>
      <c r="D27306" s="2">
        <v>45499.360000000001</v>
      </c>
      <c r="E27306" s="3">
        <f t="shared" si="852"/>
        <v>2.0594290554232499E-4</v>
      </c>
      <c r="F27306" s="3">
        <f t="shared" si="853"/>
        <v>99.546074137017911</v>
      </c>
      <c r="G27306" t="s">
        <v>14473</v>
      </c>
    </row>
    <row r="27307" spans="1:7" x14ac:dyDescent="0.35">
      <c r="A27307" t="s">
        <v>10</v>
      </c>
      <c r="B27307" t="s">
        <v>28</v>
      </c>
      <c r="C27307" s="8" t="s">
        <v>13963</v>
      </c>
      <c r="D27307" s="2">
        <v>45495.67</v>
      </c>
      <c r="E27307" s="3">
        <f t="shared" si="852"/>
        <v>2.0592620356406745E-4</v>
      </c>
      <c r="F27307" s="3">
        <f t="shared" si="853"/>
        <v>99.546280063221474</v>
      </c>
      <c r="G27307" t="s">
        <v>14480</v>
      </c>
    </row>
    <row r="27308" spans="1:7" x14ac:dyDescent="0.35">
      <c r="A27308" t="s">
        <v>10</v>
      </c>
      <c r="B27308" t="s">
        <v>67</v>
      </c>
      <c r="C27308" t="s">
        <v>6267</v>
      </c>
      <c r="D27308" s="2">
        <v>45495.45</v>
      </c>
      <c r="E27308" s="3">
        <f t="shared" si="852"/>
        <v>2.0592520778216593E-4</v>
      </c>
      <c r="F27308" s="3">
        <f t="shared" si="853"/>
        <v>99.546485988429254</v>
      </c>
      <c r="G27308" t="s">
        <v>14480</v>
      </c>
    </row>
    <row r="27309" spans="1:7" x14ac:dyDescent="0.35">
      <c r="A27309" t="s">
        <v>10</v>
      </c>
      <c r="B27309" t="s">
        <v>180</v>
      </c>
      <c r="C27309" t="s">
        <v>1476</v>
      </c>
      <c r="D27309" s="2">
        <v>45494.7</v>
      </c>
      <c r="E27309" s="3">
        <f t="shared" si="852"/>
        <v>2.0592181307113797E-4</v>
      </c>
      <c r="F27309" s="3">
        <f t="shared" si="853"/>
        <v>99.54669191024233</v>
      </c>
      <c r="G27309" t="s">
        <v>14480</v>
      </c>
    </row>
    <row r="27310" spans="1:7" x14ac:dyDescent="0.35">
      <c r="A27310" t="s">
        <v>3</v>
      </c>
      <c r="B27310" t="s">
        <v>180</v>
      </c>
      <c r="C27310" t="s">
        <v>12619</v>
      </c>
      <c r="D27310" s="2">
        <v>45490.8</v>
      </c>
      <c r="E27310" s="3">
        <f t="shared" si="852"/>
        <v>2.0590416057379268E-4</v>
      </c>
      <c r="F27310" s="3">
        <f t="shared" si="853"/>
        <v>99.546897814402911</v>
      </c>
      <c r="G27310" t="s">
        <v>14480</v>
      </c>
    </row>
    <row r="27311" spans="1:7" x14ac:dyDescent="0.35">
      <c r="A27311" t="s">
        <v>3</v>
      </c>
      <c r="B27311" t="s">
        <v>9</v>
      </c>
      <c r="C27311" t="s">
        <v>2685</v>
      </c>
      <c r="D27311" s="2">
        <v>45487.040000000001</v>
      </c>
      <c r="E27311" s="3">
        <f t="shared" si="852"/>
        <v>2.0588714175583919E-4</v>
      </c>
      <c r="F27311" s="3">
        <f t="shared" si="853"/>
        <v>99.547103701544671</v>
      </c>
      <c r="G27311" t="s">
        <v>14480</v>
      </c>
    </row>
    <row r="27312" spans="1:7" x14ac:dyDescent="0.35">
      <c r="A27312" t="s">
        <v>10</v>
      </c>
      <c r="B27312" t="s">
        <v>76</v>
      </c>
      <c r="C27312" t="s">
        <v>12055</v>
      </c>
      <c r="D27312" s="2">
        <v>45486.12</v>
      </c>
      <c r="E27312" s="3">
        <f t="shared" si="852"/>
        <v>2.0588297757697825E-4</v>
      </c>
      <c r="F27312" s="3">
        <f t="shared" si="853"/>
        <v>99.547309584522253</v>
      </c>
      <c r="G27312" t="s">
        <v>14473</v>
      </c>
    </row>
    <row r="27313" spans="1:7" x14ac:dyDescent="0.35">
      <c r="A27313" t="s">
        <v>10</v>
      </c>
      <c r="B27313" t="s">
        <v>9</v>
      </c>
      <c r="C27313" t="s">
        <v>4283</v>
      </c>
      <c r="D27313" s="2">
        <v>45485.27</v>
      </c>
      <c r="E27313" s="3">
        <f t="shared" si="852"/>
        <v>2.0587913023781322E-4</v>
      </c>
      <c r="F27313" s="3">
        <f t="shared" si="853"/>
        <v>99.547515463652488</v>
      </c>
      <c r="G27313" t="s">
        <v>14480</v>
      </c>
    </row>
    <row r="27314" spans="1:7" x14ac:dyDescent="0.35">
      <c r="A27314" t="s">
        <v>10</v>
      </c>
      <c r="B27314" t="s">
        <v>9</v>
      </c>
      <c r="C27314" t="s">
        <v>8302</v>
      </c>
      <c r="D27314" s="2">
        <v>45482.19</v>
      </c>
      <c r="E27314" s="3">
        <f t="shared" si="852"/>
        <v>2.0586518929119175E-4</v>
      </c>
      <c r="F27314" s="3">
        <f t="shared" si="853"/>
        <v>99.547721328841774</v>
      </c>
      <c r="G27314" t="s">
        <v>14473</v>
      </c>
    </row>
    <row r="27315" spans="1:7" x14ac:dyDescent="0.35">
      <c r="A27315" t="s">
        <v>3</v>
      </c>
      <c r="B27315" t="s">
        <v>57</v>
      </c>
      <c r="C27315" t="s">
        <v>605</v>
      </c>
      <c r="D27315" s="2">
        <v>45480</v>
      </c>
      <c r="E27315" s="3">
        <f t="shared" si="852"/>
        <v>2.0585527673499013E-4</v>
      </c>
      <c r="F27315" s="3">
        <f t="shared" si="853"/>
        <v>99.547927184118507</v>
      </c>
      <c r="G27315" t="s">
        <v>14480</v>
      </c>
    </row>
    <row r="27316" spans="1:7" x14ac:dyDescent="0.35">
      <c r="A27316" t="s">
        <v>3</v>
      </c>
      <c r="B27316" t="s">
        <v>76</v>
      </c>
      <c r="C27316" t="s">
        <v>2073</v>
      </c>
      <c r="D27316" s="2">
        <v>45479.58</v>
      </c>
      <c r="E27316" s="3">
        <f t="shared" si="852"/>
        <v>2.0585337569681452E-4</v>
      </c>
      <c r="F27316" s="3">
        <f t="shared" si="853"/>
        <v>99.54813303749421</v>
      </c>
      <c r="G27316" t="s">
        <v>14473</v>
      </c>
    </row>
    <row r="27317" spans="1:7" x14ac:dyDescent="0.35">
      <c r="A27317" t="s">
        <v>3</v>
      </c>
      <c r="B27317" t="s">
        <v>23</v>
      </c>
      <c r="C27317" t="s">
        <v>9724</v>
      </c>
      <c r="D27317" s="2">
        <v>45477</v>
      </c>
      <c r="E27317" s="3">
        <f t="shared" si="852"/>
        <v>2.0584169789087834E-4</v>
      </c>
      <c r="F27317" s="3">
        <f t="shared" si="853"/>
        <v>99.548338879192102</v>
      </c>
      <c r="G27317" t="s">
        <v>14480</v>
      </c>
    </row>
    <row r="27318" spans="1:7" x14ac:dyDescent="0.35">
      <c r="A27318" t="s">
        <v>3</v>
      </c>
      <c r="B27318" t="s">
        <v>6</v>
      </c>
      <c r="C27318" t="s">
        <v>13167</v>
      </c>
      <c r="D27318" s="2">
        <v>45476.28</v>
      </c>
      <c r="E27318" s="3">
        <f t="shared" si="852"/>
        <v>2.0583843896829148E-4</v>
      </c>
      <c r="F27318" s="3">
        <f t="shared" si="853"/>
        <v>99.548544717631074</v>
      </c>
      <c r="G27318" t="s">
        <v>14473</v>
      </c>
    </row>
    <row r="27319" spans="1:7" x14ac:dyDescent="0.35">
      <c r="A27319" t="s">
        <v>10</v>
      </c>
      <c r="B27319" t="s">
        <v>499</v>
      </c>
      <c r="C27319" t="s">
        <v>9699</v>
      </c>
      <c r="D27319" s="2">
        <v>45476.160000000003</v>
      </c>
      <c r="E27319" s="3">
        <f t="shared" si="852"/>
        <v>2.0583789581452705E-4</v>
      </c>
      <c r="F27319" s="3">
        <f t="shared" si="853"/>
        <v>99.548750555526894</v>
      </c>
      <c r="G27319" t="s">
        <v>14473</v>
      </c>
    </row>
    <row r="27320" spans="1:7" x14ac:dyDescent="0.35">
      <c r="A27320" t="s">
        <v>3</v>
      </c>
      <c r="B27320" t="s">
        <v>9</v>
      </c>
      <c r="C27320" t="s">
        <v>5458</v>
      </c>
      <c r="D27320" s="2">
        <v>45475.63</v>
      </c>
      <c r="E27320" s="3">
        <f t="shared" si="852"/>
        <v>2.0583549688540058E-4</v>
      </c>
      <c r="F27320" s="3">
        <f t="shared" si="853"/>
        <v>99.548956391023779</v>
      </c>
      <c r="G27320" t="s">
        <v>14473</v>
      </c>
    </row>
    <row r="27321" spans="1:7" x14ac:dyDescent="0.35">
      <c r="A27321" t="s">
        <v>10</v>
      </c>
      <c r="B27321" t="s">
        <v>43</v>
      </c>
      <c r="C27321" t="s">
        <v>9741</v>
      </c>
      <c r="D27321" s="2">
        <v>45474.7</v>
      </c>
      <c r="E27321" s="3">
        <f t="shared" si="852"/>
        <v>2.0583128744372593E-4</v>
      </c>
      <c r="F27321" s="3">
        <f t="shared" si="853"/>
        <v>99.549162222311224</v>
      </c>
      <c r="G27321" t="s">
        <v>14480</v>
      </c>
    </row>
    <row r="27322" spans="1:7" x14ac:dyDescent="0.35">
      <c r="A27322" t="s">
        <v>3</v>
      </c>
      <c r="B27322" t="s">
        <v>148</v>
      </c>
      <c r="C27322" t="s">
        <v>5876</v>
      </c>
      <c r="D27322" s="2">
        <v>45471.85</v>
      </c>
      <c r="E27322" s="3">
        <f t="shared" si="852"/>
        <v>2.0581838754181973E-4</v>
      </c>
      <c r="F27322" s="3">
        <f t="shared" si="853"/>
        <v>99.549368040698766</v>
      </c>
      <c r="G27322" t="s">
        <v>14473</v>
      </c>
    </row>
    <row r="27323" spans="1:7" x14ac:dyDescent="0.35">
      <c r="A27323" t="s">
        <v>10</v>
      </c>
      <c r="B27323" t="s">
        <v>36</v>
      </c>
      <c r="C27323" t="s">
        <v>8096</v>
      </c>
      <c r="D27323" s="2">
        <v>45468.79</v>
      </c>
      <c r="E27323" s="3">
        <f t="shared" si="852"/>
        <v>2.058045371208257E-4</v>
      </c>
      <c r="F27323" s="3">
        <f t="shared" si="853"/>
        <v>99.549573845235884</v>
      </c>
      <c r="G27323" t="s">
        <v>14473</v>
      </c>
    </row>
    <row r="27324" spans="1:7" x14ac:dyDescent="0.35">
      <c r="A27324" t="s">
        <v>3</v>
      </c>
      <c r="B27324" t="s">
        <v>8</v>
      </c>
      <c r="C27324" t="s">
        <v>132</v>
      </c>
      <c r="D27324" s="2">
        <v>45459.42</v>
      </c>
      <c r="E27324" s="3">
        <f t="shared" si="852"/>
        <v>2.0576212586438314E-4</v>
      </c>
      <c r="F27324" s="3">
        <f t="shared" si="853"/>
        <v>99.549779607361742</v>
      </c>
      <c r="G27324" t="s">
        <v>14473</v>
      </c>
    </row>
    <row r="27325" spans="1:7" x14ac:dyDescent="0.35">
      <c r="A27325" t="s">
        <v>10</v>
      </c>
      <c r="B27325" t="s">
        <v>6</v>
      </c>
      <c r="C27325" t="s">
        <v>11509</v>
      </c>
      <c r="D27325" s="2">
        <v>45458.12</v>
      </c>
      <c r="E27325" s="3">
        <f t="shared" si="852"/>
        <v>2.0575624169860137E-4</v>
      </c>
      <c r="F27325" s="3">
        <f t="shared" si="853"/>
        <v>99.54998536360344</v>
      </c>
      <c r="G27325" t="s">
        <v>14473</v>
      </c>
    </row>
    <row r="27326" spans="1:7" x14ac:dyDescent="0.35">
      <c r="A27326" t="s">
        <v>3</v>
      </c>
      <c r="B27326" t="s">
        <v>13</v>
      </c>
      <c r="C27326" t="s">
        <v>5834</v>
      </c>
      <c r="D27326" s="2">
        <v>45457.8</v>
      </c>
      <c r="E27326" s="3">
        <f t="shared" si="852"/>
        <v>2.0575479328856279E-4</v>
      </c>
      <c r="F27326" s="3">
        <f t="shared" si="853"/>
        <v>99.550191118396725</v>
      </c>
      <c r="G27326" t="s">
        <v>14473</v>
      </c>
    </row>
    <row r="27327" spans="1:7" x14ac:dyDescent="0.35">
      <c r="A27327" t="s">
        <v>3</v>
      </c>
      <c r="B27327" t="s">
        <v>187</v>
      </c>
      <c r="C27327" t="s">
        <v>13578</v>
      </c>
      <c r="D27327" s="2">
        <v>45457.38</v>
      </c>
      <c r="E27327" s="3">
        <f t="shared" si="852"/>
        <v>2.0575289225038709E-4</v>
      </c>
      <c r="F27327" s="3">
        <f t="shared" si="853"/>
        <v>99.550396871288982</v>
      </c>
      <c r="G27327" t="s">
        <v>14473</v>
      </c>
    </row>
    <row r="27328" spans="1:7" x14ac:dyDescent="0.35">
      <c r="A27328" t="s">
        <v>3</v>
      </c>
      <c r="B27328" t="s">
        <v>9</v>
      </c>
      <c r="C27328" t="s">
        <v>9115</v>
      </c>
      <c r="D27328" s="2">
        <v>45457.26</v>
      </c>
      <c r="E27328" s="3">
        <f t="shared" si="852"/>
        <v>2.0575234909662267E-4</v>
      </c>
      <c r="F27328" s="3">
        <f t="shared" si="853"/>
        <v>99.550602623638085</v>
      </c>
      <c r="G27328" t="s">
        <v>14480</v>
      </c>
    </row>
    <row r="27329" spans="1:7" x14ac:dyDescent="0.35">
      <c r="A27329" t="s">
        <v>10</v>
      </c>
      <c r="B27329" t="s">
        <v>8</v>
      </c>
      <c r="C27329" t="s">
        <v>7299</v>
      </c>
      <c r="D27329" s="2">
        <v>45456.38</v>
      </c>
      <c r="E27329" s="3">
        <f t="shared" si="852"/>
        <v>2.0574836596901649E-4</v>
      </c>
      <c r="F27329" s="3">
        <f t="shared" si="853"/>
        <v>99.550808372004056</v>
      </c>
      <c r="G27329" t="s">
        <v>14480</v>
      </c>
    </row>
    <row r="27330" spans="1:7" x14ac:dyDescent="0.35">
      <c r="A27330" t="s">
        <v>10</v>
      </c>
      <c r="B27330" t="s">
        <v>6</v>
      </c>
      <c r="C27330" t="s">
        <v>12917</v>
      </c>
      <c r="D27330" s="2">
        <v>45453.61</v>
      </c>
      <c r="E27330" s="3">
        <f t="shared" si="852"/>
        <v>2.0573582816961995E-4</v>
      </c>
      <c r="F27330" s="3">
        <f t="shared" si="853"/>
        <v>99.551014107832231</v>
      </c>
      <c r="G27330" t="s">
        <v>14480</v>
      </c>
    </row>
    <row r="27331" spans="1:7" x14ac:dyDescent="0.35">
      <c r="A27331" t="s">
        <v>3</v>
      </c>
      <c r="B27331" t="s">
        <v>8</v>
      </c>
      <c r="C27331" t="s">
        <v>1121</v>
      </c>
      <c r="D27331" s="2">
        <v>45450.92</v>
      </c>
      <c r="E27331" s="3">
        <f t="shared" ref="E27331:E27394" si="854">(D27331/$D$29638)*100</f>
        <v>2.0572365247273301E-4</v>
      </c>
      <c r="F27331" s="3">
        <f t="shared" si="853"/>
        <v>99.551219831484701</v>
      </c>
      <c r="G27331" t="s">
        <v>14480</v>
      </c>
    </row>
    <row r="27332" spans="1:7" x14ac:dyDescent="0.35">
      <c r="A27332" t="s">
        <v>3</v>
      </c>
      <c r="B27332" t="s">
        <v>22</v>
      </c>
      <c r="C27332" t="s">
        <v>5356</v>
      </c>
      <c r="D27332" s="2">
        <v>45450.79</v>
      </c>
      <c r="E27332" s="3">
        <f t="shared" si="854"/>
        <v>2.0572306405615488E-4</v>
      </c>
      <c r="F27332" s="3">
        <f t="shared" ref="F27332:F27395" si="855">E27332+F27331</f>
        <v>99.551425554548757</v>
      </c>
      <c r="G27332" t="s">
        <v>14480</v>
      </c>
    </row>
    <row r="27333" spans="1:7" x14ac:dyDescent="0.35">
      <c r="A27333" t="s">
        <v>3</v>
      </c>
      <c r="B27333" t="s">
        <v>9</v>
      </c>
      <c r="C27333" t="s">
        <v>8761</v>
      </c>
      <c r="D27333" s="2">
        <v>45443.37</v>
      </c>
      <c r="E27333" s="3">
        <f t="shared" si="854"/>
        <v>2.05689479048385E-4</v>
      </c>
      <c r="F27333" s="3">
        <f t="shared" si="855"/>
        <v>99.551631244027803</v>
      </c>
      <c r="G27333" t="s">
        <v>14480</v>
      </c>
    </row>
    <row r="27334" spans="1:7" x14ac:dyDescent="0.35">
      <c r="A27334" t="s">
        <v>3</v>
      </c>
      <c r="B27334" t="s">
        <v>9</v>
      </c>
      <c r="C27334" t="s">
        <v>10502</v>
      </c>
      <c r="D27334" s="2">
        <v>45441.89</v>
      </c>
      <c r="E27334" s="3">
        <f t="shared" si="854"/>
        <v>2.0568278015195649E-4</v>
      </c>
      <c r="F27334" s="3">
        <f t="shared" si="855"/>
        <v>99.551836926807951</v>
      </c>
      <c r="G27334" t="s">
        <v>14480</v>
      </c>
    </row>
    <row r="27335" spans="1:7" x14ac:dyDescent="0.35">
      <c r="A27335" t="s">
        <v>3</v>
      </c>
      <c r="B27335" t="s">
        <v>13</v>
      </c>
      <c r="C27335" s="8" t="s">
        <v>2194</v>
      </c>
      <c r="D27335" s="2">
        <v>45440</v>
      </c>
      <c r="E27335" s="3">
        <f t="shared" si="854"/>
        <v>2.0567422548016607E-4</v>
      </c>
      <c r="F27335" s="3">
        <f t="shared" si="855"/>
        <v>99.552042601033435</v>
      </c>
      <c r="G27335" t="s">
        <v>14480</v>
      </c>
    </row>
    <row r="27336" spans="1:7" x14ac:dyDescent="0.35">
      <c r="A27336" t="s">
        <v>3</v>
      </c>
      <c r="B27336" t="s">
        <v>8</v>
      </c>
      <c r="C27336" t="s">
        <v>7515</v>
      </c>
      <c r="D27336" s="2">
        <v>45439.11</v>
      </c>
      <c r="E27336" s="3">
        <f t="shared" si="854"/>
        <v>2.0567019708974622E-4</v>
      </c>
      <c r="F27336" s="3">
        <f t="shared" si="855"/>
        <v>99.552248271230525</v>
      </c>
      <c r="G27336" t="s">
        <v>14473</v>
      </c>
    </row>
    <row r="27337" spans="1:7" x14ac:dyDescent="0.35">
      <c r="A27337" t="s">
        <v>10</v>
      </c>
      <c r="B27337" t="s">
        <v>6</v>
      </c>
      <c r="C27337" t="s">
        <v>3526</v>
      </c>
      <c r="D27337" s="2">
        <v>45436.17</v>
      </c>
      <c r="E27337" s="3">
        <f t="shared" si="854"/>
        <v>2.0565688982251664E-4</v>
      </c>
      <c r="F27337" s="3">
        <f t="shared" si="855"/>
        <v>99.552453928120343</v>
      </c>
      <c r="G27337" t="s">
        <v>14473</v>
      </c>
    </row>
    <row r="27338" spans="1:7" x14ac:dyDescent="0.35">
      <c r="A27338" t="s">
        <v>10</v>
      </c>
      <c r="B27338" t="s">
        <v>6</v>
      </c>
      <c r="C27338" t="s">
        <v>657</v>
      </c>
      <c r="D27338" s="2">
        <v>45434.49</v>
      </c>
      <c r="E27338" s="3">
        <f t="shared" si="854"/>
        <v>2.0564928566981403E-4</v>
      </c>
      <c r="F27338" s="3">
        <f t="shared" si="855"/>
        <v>99.552659577406018</v>
      </c>
      <c r="G27338" t="s">
        <v>14480</v>
      </c>
    </row>
    <row r="27339" spans="1:7" x14ac:dyDescent="0.35">
      <c r="A27339" t="s">
        <v>10</v>
      </c>
      <c r="B27339" t="s">
        <v>6</v>
      </c>
      <c r="C27339" t="s">
        <v>12862</v>
      </c>
      <c r="D27339" s="2">
        <v>45432.04</v>
      </c>
      <c r="E27339" s="3">
        <f t="shared" si="854"/>
        <v>2.0563819628045604E-4</v>
      </c>
      <c r="F27339" s="3">
        <f t="shared" si="855"/>
        <v>99.552865215602296</v>
      </c>
      <c r="G27339" t="s">
        <v>14480</v>
      </c>
    </row>
    <row r="27340" spans="1:7" x14ac:dyDescent="0.35">
      <c r="A27340" t="s">
        <v>3</v>
      </c>
      <c r="B27340" t="s">
        <v>28</v>
      </c>
      <c r="C27340" s="8" t="s">
        <v>6975</v>
      </c>
      <c r="D27340" s="2">
        <v>45430.239999999998</v>
      </c>
      <c r="E27340" s="3">
        <f t="shared" si="854"/>
        <v>2.0563004897398898E-4</v>
      </c>
      <c r="F27340" s="3">
        <f t="shared" si="855"/>
        <v>99.553070845651263</v>
      </c>
      <c r="G27340" t="s">
        <v>14480</v>
      </c>
    </row>
    <row r="27341" spans="1:7" x14ac:dyDescent="0.35">
      <c r="A27341" t="s">
        <v>10</v>
      </c>
      <c r="B27341" t="s">
        <v>8</v>
      </c>
      <c r="C27341" s="8" t="s">
        <v>3409</v>
      </c>
      <c r="D27341" s="2">
        <v>45427.82</v>
      </c>
      <c r="E27341" s="3">
        <f t="shared" si="854"/>
        <v>2.0561909537307214E-4</v>
      </c>
      <c r="F27341" s="3">
        <f t="shared" si="855"/>
        <v>99.553276464746631</v>
      </c>
      <c r="G27341" t="s">
        <v>14480</v>
      </c>
    </row>
    <row r="27342" spans="1:7" x14ac:dyDescent="0.35">
      <c r="A27342" t="s">
        <v>10</v>
      </c>
      <c r="B27342" t="s">
        <v>36</v>
      </c>
      <c r="C27342" t="s">
        <v>940</v>
      </c>
      <c r="D27342" s="2">
        <v>45427.7</v>
      </c>
      <c r="E27342" s="3">
        <f t="shared" si="854"/>
        <v>2.0561855221930763E-4</v>
      </c>
      <c r="F27342" s="3">
        <f t="shared" si="855"/>
        <v>99.553482083298846</v>
      </c>
      <c r="G27342" t="s">
        <v>14480</v>
      </c>
    </row>
    <row r="27343" spans="1:7" x14ac:dyDescent="0.35">
      <c r="A27343" t="s">
        <v>3</v>
      </c>
      <c r="B27343" t="s">
        <v>18</v>
      </c>
      <c r="C27343" s="11" t="s">
        <v>1708</v>
      </c>
      <c r="D27343" s="2">
        <v>45422.080000000002</v>
      </c>
      <c r="E27343" s="3">
        <f t="shared" si="854"/>
        <v>2.0559311451800487E-4</v>
      </c>
      <c r="F27343" s="3">
        <f t="shared" si="855"/>
        <v>99.553687676413361</v>
      </c>
      <c r="G27343" t="s">
        <v>14473</v>
      </c>
    </row>
    <row r="27344" spans="1:7" x14ac:dyDescent="0.35">
      <c r="A27344" t="s">
        <v>3</v>
      </c>
      <c r="B27344" t="s">
        <v>16</v>
      </c>
      <c r="C27344" t="s">
        <v>3520</v>
      </c>
      <c r="D27344" s="2">
        <v>45418.73</v>
      </c>
      <c r="E27344" s="3">
        <f t="shared" si="854"/>
        <v>2.0557795147541335E-4</v>
      </c>
      <c r="F27344" s="3">
        <f t="shared" si="855"/>
        <v>99.553893254364837</v>
      </c>
      <c r="G27344" t="s">
        <v>14480</v>
      </c>
    </row>
    <row r="27345" spans="1:7" x14ac:dyDescent="0.35">
      <c r="A27345" t="s">
        <v>10</v>
      </c>
      <c r="B27345" t="s">
        <v>9</v>
      </c>
      <c r="C27345" t="s">
        <v>9830</v>
      </c>
      <c r="D27345" s="2">
        <v>45417.63</v>
      </c>
      <c r="E27345" s="3">
        <f t="shared" si="854"/>
        <v>2.0557297256590566E-4</v>
      </c>
      <c r="F27345" s="3">
        <f t="shared" si="855"/>
        <v>99.554098827337398</v>
      </c>
      <c r="G27345" t="s">
        <v>14480</v>
      </c>
    </row>
    <row r="27346" spans="1:7" x14ac:dyDescent="0.35">
      <c r="A27346" t="s">
        <v>3</v>
      </c>
      <c r="B27346" t="s">
        <v>143</v>
      </c>
      <c r="C27346" s="8" t="s">
        <v>8764</v>
      </c>
      <c r="D27346" s="2">
        <v>45411.24</v>
      </c>
      <c r="E27346" s="3">
        <f t="shared" si="854"/>
        <v>2.0554404962794753E-4</v>
      </c>
      <c r="F27346" s="3">
        <f t="shared" si="855"/>
        <v>99.554304371387033</v>
      </c>
      <c r="G27346" t="s">
        <v>14480</v>
      </c>
    </row>
    <row r="27347" spans="1:7" x14ac:dyDescent="0.35">
      <c r="A27347" t="s">
        <v>10</v>
      </c>
      <c r="B27347" t="s">
        <v>6</v>
      </c>
      <c r="C27347" t="s">
        <v>3564</v>
      </c>
      <c r="D27347" s="2">
        <v>45410</v>
      </c>
      <c r="E27347" s="3">
        <f t="shared" si="854"/>
        <v>2.0553843703904797E-4</v>
      </c>
      <c r="F27347" s="3">
        <f t="shared" si="855"/>
        <v>99.554509909824077</v>
      </c>
      <c r="G27347" t="s">
        <v>14473</v>
      </c>
    </row>
    <row r="27348" spans="1:7" x14ac:dyDescent="0.35">
      <c r="A27348" t="s">
        <v>3</v>
      </c>
      <c r="B27348" t="s">
        <v>36</v>
      </c>
      <c r="C27348" t="s">
        <v>1738</v>
      </c>
      <c r="D27348" s="2">
        <v>45409.96</v>
      </c>
      <c r="E27348" s="3">
        <f t="shared" si="854"/>
        <v>2.0553825598779317E-4</v>
      </c>
      <c r="F27348" s="3">
        <f t="shared" si="855"/>
        <v>99.55471544808006</v>
      </c>
      <c r="G27348" t="s">
        <v>14473</v>
      </c>
    </row>
    <row r="27349" spans="1:7" x14ac:dyDescent="0.35">
      <c r="A27349" t="s">
        <v>3</v>
      </c>
      <c r="B27349" t="s">
        <v>27</v>
      </c>
      <c r="C27349" t="s">
        <v>322</v>
      </c>
      <c r="D27349" s="2">
        <v>45409.82</v>
      </c>
      <c r="E27349" s="3">
        <f t="shared" si="854"/>
        <v>2.0553762230840126E-4</v>
      </c>
      <c r="F27349" s="3">
        <f t="shared" si="855"/>
        <v>99.554920985702367</v>
      </c>
      <c r="G27349" t="s">
        <v>14473</v>
      </c>
    </row>
    <row r="27350" spans="1:7" x14ac:dyDescent="0.35">
      <c r="A27350" t="s">
        <v>3</v>
      </c>
      <c r="B27350" t="s">
        <v>35</v>
      </c>
      <c r="C27350" t="s">
        <v>4450</v>
      </c>
      <c r="D27350" s="2">
        <v>45408.1</v>
      </c>
      <c r="E27350" s="3">
        <f t="shared" si="854"/>
        <v>2.0552983710444384E-4</v>
      </c>
      <c r="F27350" s="3">
        <f t="shared" si="855"/>
        <v>99.55512651553947</v>
      </c>
      <c r="G27350" t="s">
        <v>14473</v>
      </c>
    </row>
    <row r="27351" spans="1:7" x14ac:dyDescent="0.35">
      <c r="A27351" t="s">
        <v>10</v>
      </c>
      <c r="B27351" t="s">
        <v>32</v>
      </c>
      <c r="C27351" t="s">
        <v>983</v>
      </c>
      <c r="D27351" s="2">
        <v>45406.95</v>
      </c>
      <c r="E27351" s="3">
        <f t="shared" si="854"/>
        <v>2.0552463188086762E-4</v>
      </c>
      <c r="F27351" s="3">
        <f t="shared" si="855"/>
        <v>99.555332040171351</v>
      </c>
      <c r="G27351" t="s">
        <v>14473</v>
      </c>
    </row>
    <row r="27352" spans="1:7" x14ac:dyDescent="0.35">
      <c r="A27352" t="s">
        <v>3</v>
      </c>
      <c r="B27352" t="s">
        <v>28</v>
      </c>
      <c r="C27352" t="s">
        <v>470</v>
      </c>
      <c r="D27352" s="2">
        <v>45400.7</v>
      </c>
      <c r="E27352" s="3">
        <f t="shared" si="854"/>
        <v>2.0549634262230135E-4</v>
      </c>
      <c r="F27352" s="3">
        <f t="shared" si="855"/>
        <v>99.555537536513967</v>
      </c>
      <c r="G27352" t="s">
        <v>14473</v>
      </c>
    </row>
    <row r="27353" spans="1:7" x14ac:dyDescent="0.35">
      <c r="A27353" t="s">
        <v>10</v>
      </c>
      <c r="B27353" t="s">
        <v>6</v>
      </c>
      <c r="C27353" t="s">
        <v>5581</v>
      </c>
      <c r="D27353" s="2">
        <v>45398.07</v>
      </c>
      <c r="E27353" s="3">
        <f t="shared" si="854"/>
        <v>2.054844385022967E-4</v>
      </c>
      <c r="F27353" s="3">
        <f t="shared" si="855"/>
        <v>99.555743020952463</v>
      </c>
      <c r="G27353" t="s">
        <v>14473</v>
      </c>
    </row>
    <row r="27354" spans="1:7" x14ac:dyDescent="0.35">
      <c r="A27354" t="s">
        <v>3</v>
      </c>
      <c r="B27354" t="s">
        <v>122</v>
      </c>
      <c r="C27354" t="s">
        <v>1305</v>
      </c>
      <c r="D27354" s="2">
        <v>45395.97</v>
      </c>
      <c r="E27354" s="3">
        <f t="shared" si="854"/>
        <v>2.0547493331141844E-4</v>
      </c>
      <c r="F27354" s="3">
        <f t="shared" si="855"/>
        <v>99.555948495885772</v>
      </c>
      <c r="G27354" t="s">
        <v>14473</v>
      </c>
    </row>
    <row r="27355" spans="1:7" x14ac:dyDescent="0.35">
      <c r="A27355" t="s">
        <v>10</v>
      </c>
      <c r="B27355" t="s">
        <v>6</v>
      </c>
      <c r="C27355" t="s">
        <v>4331</v>
      </c>
      <c r="D27355" s="2">
        <v>45392.74</v>
      </c>
      <c r="E27355" s="3">
        <f t="shared" si="854"/>
        <v>2.0546031342259138E-4</v>
      </c>
      <c r="F27355" s="3">
        <f t="shared" si="855"/>
        <v>99.556153956199196</v>
      </c>
      <c r="G27355" t="s">
        <v>14473</v>
      </c>
    </row>
    <row r="27356" spans="1:7" x14ac:dyDescent="0.35">
      <c r="A27356" t="s">
        <v>3</v>
      </c>
      <c r="B27356" t="s">
        <v>9</v>
      </c>
      <c r="C27356" s="8" t="s">
        <v>12501</v>
      </c>
      <c r="D27356" s="2">
        <v>45390.63</v>
      </c>
      <c r="E27356" s="3">
        <f t="shared" si="854"/>
        <v>2.0545076296889941E-4</v>
      </c>
      <c r="F27356" s="3">
        <f t="shared" si="855"/>
        <v>99.556359406962159</v>
      </c>
      <c r="G27356" t="s">
        <v>14480</v>
      </c>
    </row>
    <row r="27357" spans="1:7" x14ac:dyDescent="0.35">
      <c r="A27357" t="s">
        <v>3</v>
      </c>
      <c r="B27357" t="s">
        <v>8</v>
      </c>
      <c r="C27357" t="s">
        <v>2481</v>
      </c>
      <c r="D27357" s="2">
        <v>45386.75</v>
      </c>
      <c r="E27357" s="3">
        <f t="shared" si="854"/>
        <v>2.0543320099718147E-4</v>
      </c>
      <c r="F27357" s="3">
        <f t="shared" si="855"/>
        <v>99.556564840163162</v>
      </c>
      <c r="G27357" t="s">
        <v>14473</v>
      </c>
    </row>
    <row r="27358" spans="1:7" x14ac:dyDescent="0.35">
      <c r="A27358" t="s">
        <v>10</v>
      </c>
      <c r="B27358" t="s">
        <v>73</v>
      </c>
      <c r="C27358" t="s">
        <v>1154</v>
      </c>
      <c r="D27358" s="2">
        <v>45384.49</v>
      </c>
      <c r="E27358" s="3">
        <f t="shared" si="854"/>
        <v>2.0542297160128394E-4</v>
      </c>
      <c r="F27358" s="3">
        <f t="shared" si="855"/>
        <v>99.556770263134766</v>
      </c>
      <c r="G27358" t="s">
        <v>14473</v>
      </c>
    </row>
    <row r="27359" spans="1:7" x14ac:dyDescent="0.35">
      <c r="A27359" t="s">
        <v>3</v>
      </c>
      <c r="B27359" t="s">
        <v>16</v>
      </c>
      <c r="C27359" t="s">
        <v>4451</v>
      </c>
      <c r="D27359" s="2">
        <v>45381.04</v>
      </c>
      <c r="E27359" s="3">
        <f t="shared" si="854"/>
        <v>2.0540735593055535E-4</v>
      </c>
      <c r="F27359" s="3">
        <f t="shared" si="855"/>
        <v>99.556975670490701</v>
      </c>
      <c r="G27359" t="s">
        <v>14480</v>
      </c>
    </row>
    <row r="27360" spans="1:7" x14ac:dyDescent="0.35">
      <c r="A27360" t="s">
        <v>10</v>
      </c>
      <c r="B27360" t="s">
        <v>22</v>
      </c>
      <c r="C27360" t="s">
        <v>1278</v>
      </c>
      <c r="D27360" s="2">
        <v>45379.14</v>
      </c>
      <c r="E27360" s="3">
        <f t="shared" si="854"/>
        <v>2.0539875599595123E-4</v>
      </c>
      <c r="F27360" s="3">
        <f t="shared" si="855"/>
        <v>99.557181069246695</v>
      </c>
      <c r="G27360" t="s">
        <v>14473</v>
      </c>
    </row>
    <row r="27361" spans="1:7" x14ac:dyDescent="0.35">
      <c r="A27361" t="s">
        <v>10</v>
      </c>
      <c r="B27361" t="s">
        <v>22</v>
      </c>
      <c r="C27361" t="s">
        <v>2448</v>
      </c>
      <c r="D27361" s="2">
        <v>45379.08</v>
      </c>
      <c r="E27361" s="3">
        <f t="shared" si="854"/>
        <v>2.0539848441906899E-4</v>
      </c>
      <c r="F27361" s="3">
        <f t="shared" si="855"/>
        <v>99.557386467731121</v>
      </c>
      <c r="G27361" t="s">
        <v>14473</v>
      </c>
    </row>
    <row r="27362" spans="1:7" x14ac:dyDescent="0.35">
      <c r="A27362" t="s">
        <v>3</v>
      </c>
      <c r="B27362" t="s">
        <v>9</v>
      </c>
      <c r="C27362" t="s">
        <v>13398</v>
      </c>
      <c r="D27362" s="2">
        <v>45377.91</v>
      </c>
      <c r="E27362" s="3">
        <f t="shared" si="854"/>
        <v>2.0539318866986538E-4</v>
      </c>
      <c r="F27362" s="3">
        <f t="shared" si="855"/>
        <v>99.557591860919786</v>
      </c>
      <c r="G27362" t="s">
        <v>14473</v>
      </c>
    </row>
    <row r="27363" spans="1:7" x14ac:dyDescent="0.35">
      <c r="A27363" t="s">
        <v>3</v>
      </c>
      <c r="B27363" t="s">
        <v>8</v>
      </c>
      <c r="C27363" t="s">
        <v>194</v>
      </c>
      <c r="D27363" s="2">
        <v>45373.59</v>
      </c>
      <c r="E27363" s="3">
        <f t="shared" si="854"/>
        <v>2.0537363513434433E-4</v>
      </c>
      <c r="F27363" s="3">
        <f t="shared" si="855"/>
        <v>99.557797234554926</v>
      </c>
      <c r="G27363" t="s">
        <v>14480</v>
      </c>
    </row>
    <row r="27364" spans="1:7" x14ac:dyDescent="0.35">
      <c r="A27364" t="s">
        <v>3</v>
      </c>
      <c r="B27364" t="s">
        <v>28</v>
      </c>
      <c r="C27364" t="s">
        <v>12163</v>
      </c>
      <c r="D27364" s="2">
        <v>45373.37</v>
      </c>
      <c r="E27364" s="3">
        <f t="shared" si="854"/>
        <v>2.0537263935244284E-4</v>
      </c>
      <c r="F27364" s="3">
        <f t="shared" si="855"/>
        <v>99.558002607194283</v>
      </c>
      <c r="G27364" t="s">
        <v>14473</v>
      </c>
    </row>
    <row r="27365" spans="1:7" x14ac:dyDescent="0.35">
      <c r="A27365" t="s">
        <v>3</v>
      </c>
      <c r="B27365" t="s">
        <v>9</v>
      </c>
      <c r="C27365" t="s">
        <v>3272</v>
      </c>
      <c r="D27365" s="2">
        <v>45372.18</v>
      </c>
      <c r="E27365" s="3">
        <f t="shared" si="854"/>
        <v>2.0536725307761182E-4</v>
      </c>
      <c r="F27365" s="3">
        <f t="shared" si="855"/>
        <v>99.558207974447356</v>
      </c>
      <c r="G27365" t="s">
        <v>14473</v>
      </c>
    </row>
    <row r="27366" spans="1:7" x14ac:dyDescent="0.35">
      <c r="A27366" t="s">
        <v>10</v>
      </c>
      <c r="B27366" t="s">
        <v>9</v>
      </c>
      <c r="C27366" t="s">
        <v>4545</v>
      </c>
      <c r="D27366" s="2">
        <v>45370.95</v>
      </c>
      <c r="E27366" s="3">
        <f t="shared" si="854"/>
        <v>2.0536168575152597E-4</v>
      </c>
      <c r="F27366" s="3">
        <f t="shared" si="855"/>
        <v>99.558413336133114</v>
      </c>
      <c r="G27366" t="s">
        <v>14473</v>
      </c>
    </row>
    <row r="27367" spans="1:7" x14ac:dyDescent="0.35">
      <c r="A27367" t="s">
        <v>3</v>
      </c>
      <c r="B27367" t="s">
        <v>40</v>
      </c>
      <c r="C27367" s="6" t="s">
        <v>6832</v>
      </c>
      <c r="D27367" s="2">
        <v>45365.36</v>
      </c>
      <c r="E27367" s="3">
        <f t="shared" si="854"/>
        <v>2.053363838386643E-4</v>
      </c>
      <c r="F27367" s="3">
        <f t="shared" si="855"/>
        <v>99.558618672516957</v>
      </c>
      <c r="G27367" t="s">
        <v>14473</v>
      </c>
    </row>
    <row r="27368" spans="1:7" x14ac:dyDescent="0.35">
      <c r="A27368" t="s">
        <v>3</v>
      </c>
      <c r="B27368" t="s">
        <v>40</v>
      </c>
      <c r="C27368" s="8" t="s">
        <v>3542</v>
      </c>
      <c r="D27368" s="2">
        <v>45362</v>
      </c>
      <c r="E27368" s="3">
        <f t="shared" si="854"/>
        <v>2.0532117553325911E-4</v>
      </c>
      <c r="F27368" s="3">
        <f t="shared" si="855"/>
        <v>99.558823993692485</v>
      </c>
      <c r="G27368" t="s">
        <v>14480</v>
      </c>
    </row>
    <row r="27369" spans="1:7" x14ac:dyDescent="0.35">
      <c r="A27369" t="s">
        <v>3</v>
      </c>
      <c r="B27369" t="s">
        <v>36</v>
      </c>
      <c r="C27369" t="s">
        <v>8468</v>
      </c>
      <c r="D27369" s="2">
        <v>45359.23</v>
      </c>
      <c r="E27369" s="3">
        <f t="shared" si="854"/>
        <v>2.0530863773386251E-4</v>
      </c>
      <c r="F27369" s="3">
        <f t="shared" si="855"/>
        <v>99.559029302330217</v>
      </c>
      <c r="G27369" t="s">
        <v>14473</v>
      </c>
    </row>
    <row r="27370" spans="1:7" x14ac:dyDescent="0.35">
      <c r="A27370" t="s">
        <v>3</v>
      </c>
      <c r="B27370" t="s">
        <v>180</v>
      </c>
      <c r="C27370" t="s">
        <v>4890</v>
      </c>
      <c r="D27370" s="2">
        <v>45357.01</v>
      </c>
      <c r="E27370" s="3">
        <f t="shared" si="854"/>
        <v>2.0529858938921977E-4</v>
      </c>
      <c r="F27370" s="3">
        <f t="shared" si="855"/>
        <v>99.559234600919609</v>
      </c>
      <c r="G27370" t="s">
        <v>14480</v>
      </c>
    </row>
    <row r="27371" spans="1:7" x14ac:dyDescent="0.35">
      <c r="A27371" t="s">
        <v>10</v>
      </c>
      <c r="B27371" t="s">
        <v>6</v>
      </c>
      <c r="C27371" t="s">
        <v>1216</v>
      </c>
      <c r="D27371" s="2">
        <v>45354.080000000002</v>
      </c>
      <c r="E27371" s="3">
        <f t="shared" si="854"/>
        <v>2.0528532738480393E-4</v>
      </c>
      <c r="F27371" s="3">
        <f t="shared" si="855"/>
        <v>99.559439886246992</v>
      </c>
      <c r="G27371" t="s">
        <v>14473</v>
      </c>
    </row>
    <row r="27372" spans="1:7" x14ac:dyDescent="0.35">
      <c r="A27372" t="s">
        <v>10</v>
      </c>
      <c r="B27372" t="s">
        <v>22</v>
      </c>
      <c r="C27372" t="s">
        <v>5054</v>
      </c>
      <c r="D27372" s="2">
        <v>45353.5</v>
      </c>
      <c r="E27372" s="3">
        <f t="shared" si="854"/>
        <v>2.0528270214160895E-4</v>
      </c>
      <c r="F27372" s="3">
        <f t="shared" si="855"/>
        <v>99.559645168949132</v>
      </c>
      <c r="G27372" t="s">
        <v>14480</v>
      </c>
    </row>
    <row r="27373" spans="1:7" x14ac:dyDescent="0.35">
      <c r="A27373" t="s">
        <v>10</v>
      </c>
      <c r="B27373" t="s">
        <v>28</v>
      </c>
      <c r="C27373" t="s">
        <v>6759</v>
      </c>
      <c r="D27373" s="2">
        <v>45352.32</v>
      </c>
      <c r="E27373" s="3">
        <f t="shared" si="854"/>
        <v>2.0527736112959166E-4</v>
      </c>
      <c r="F27373" s="3">
        <f t="shared" si="855"/>
        <v>99.559850446310264</v>
      </c>
      <c r="G27373" t="s">
        <v>14480</v>
      </c>
    </row>
    <row r="27374" spans="1:7" x14ac:dyDescent="0.35">
      <c r="A27374" t="s">
        <v>10</v>
      </c>
      <c r="B27374" t="s">
        <v>35</v>
      </c>
      <c r="C27374" t="s">
        <v>3005</v>
      </c>
      <c r="D27374" s="2">
        <v>45351.85</v>
      </c>
      <c r="E27374" s="3">
        <f t="shared" si="854"/>
        <v>2.0527523377734749E-4</v>
      </c>
      <c r="F27374" s="3">
        <f t="shared" si="855"/>
        <v>99.560055721544046</v>
      </c>
      <c r="G27374" t="s">
        <v>14473</v>
      </c>
    </row>
    <row r="27375" spans="1:7" x14ac:dyDescent="0.35">
      <c r="A27375" t="s">
        <v>3</v>
      </c>
      <c r="B27375" t="s">
        <v>9</v>
      </c>
      <c r="C27375" t="s">
        <v>9619</v>
      </c>
      <c r="D27375" s="2">
        <v>45350.93</v>
      </c>
      <c r="E27375" s="3">
        <f t="shared" si="854"/>
        <v>2.0527106959848649E-4</v>
      </c>
      <c r="F27375" s="3">
        <f t="shared" si="855"/>
        <v>99.560260992613649</v>
      </c>
      <c r="G27375" t="s">
        <v>14480</v>
      </c>
    </row>
    <row r="27376" spans="1:7" x14ac:dyDescent="0.35">
      <c r="A27376" t="s">
        <v>3</v>
      </c>
      <c r="B27376" t="s">
        <v>37</v>
      </c>
      <c r="C27376" t="s">
        <v>13770</v>
      </c>
      <c r="D27376" s="2">
        <v>45350.05</v>
      </c>
      <c r="E27376" s="3">
        <f t="shared" si="854"/>
        <v>2.0526708647088039E-4</v>
      </c>
      <c r="F27376" s="3">
        <f t="shared" si="855"/>
        <v>99.560466259700121</v>
      </c>
      <c r="G27376" t="s">
        <v>14473</v>
      </c>
    </row>
    <row r="27377" spans="1:7" x14ac:dyDescent="0.35">
      <c r="A27377" t="s">
        <v>3</v>
      </c>
      <c r="B27377" t="s">
        <v>8</v>
      </c>
      <c r="C27377" t="s">
        <v>6949</v>
      </c>
      <c r="D27377" s="2">
        <v>45348.78</v>
      </c>
      <c r="E27377" s="3">
        <f t="shared" si="854"/>
        <v>2.0526133809353969E-4</v>
      </c>
      <c r="F27377" s="3">
        <f t="shared" si="855"/>
        <v>99.560671521038216</v>
      </c>
      <c r="G27377" t="s">
        <v>14480</v>
      </c>
    </row>
    <row r="27378" spans="1:7" x14ac:dyDescent="0.35">
      <c r="A27378" t="s">
        <v>10</v>
      </c>
      <c r="B27378" t="s">
        <v>6</v>
      </c>
      <c r="C27378" t="s">
        <v>4289</v>
      </c>
      <c r="D27378" s="2">
        <v>45348.05</v>
      </c>
      <c r="E27378" s="3">
        <f t="shared" si="854"/>
        <v>2.0525803390813917E-4</v>
      </c>
      <c r="F27378" s="3">
        <f t="shared" si="855"/>
        <v>99.560876779072117</v>
      </c>
      <c r="G27378" t="s">
        <v>14473</v>
      </c>
    </row>
    <row r="27379" spans="1:7" x14ac:dyDescent="0.35">
      <c r="A27379" t="s">
        <v>3</v>
      </c>
      <c r="B27379" t="s">
        <v>13</v>
      </c>
      <c r="C27379" t="s">
        <v>7847</v>
      </c>
      <c r="D27379" s="2">
        <v>45339.48</v>
      </c>
      <c r="E27379" s="3">
        <f t="shared" si="854"/>
        <v>2.0521924367679313E-4</v>
      </c>
      <c r="F27379" s="3">
        <f t="shared" si="855"/>
        <v>99.5610819983158</v>
      </c>
      <c r="G27379" t="s">
        <v>14480</v>
      </c>
    </row>
    <row r="27380" spans="1:7" x14ac:dyDescent="0.35">
      <c r="A27380" t="s">
        <v>3</v>
      </c>
      <c r="B27380" t="s">
        <v>40</v>
      </c>
      <c r="C27380" s="6" t="s">
        <v>6274</v>
      </c>
      <c r="D27380" s="2">
        <v>45338.63</v>
      </c>
      <c r="E27380" s="3">
        <f t="shared" si="854"/>
        <v>2.0521539633762807E-4</v>
      </c>
      <c r="F27380" s="3">
        <f t="shared" si="855"/>
        <v>99.561287213712134</v>
      </c>
      <c r="G27380" t="s">
        <v>14473</v>
      </c>
    </row>
    <row r="27381" spans="1:7" x14ac:dyDescent="0.35">
      <c r="A27381" t="s">
        <v>3</v>
      </c>
      <c r="B27381" t="s">
        <v>22</v>
      </c>
      <c r="C27381" t="s">
        <v>3237</v>
      </c>
      <c r="D27381" s="2">
        <v>45337.59</v>
      </c>
      <c r="E27381" s="3">
        <f t="shared" si="854"/>
        <v>2.0521068900500265E-4</v>
      </c>
      <c r="F27381" s="3">
        <f t="shared" si="855"/>
        <v>99.561492424401138</v>
      </c>
      <c r="G27381" t="s">
        <v>14473</v>
      </c>
    </row>
    <row r="27382" spans="1:7" x14ac:dyDescent="0.35">
      <c r="A27382" t="s">
        <v>10</v>
      </c>
      <c r="B27382" t="s">
        <v>9</v>
      </c>
      <c r="C27382" t="s">
        <v>11588</v>
      </c>
      <c r="D27382" s="2">
        <v>45334.65</v>
      </c>
      <c r="E27382" s="3">
        <f t="shared" si="854"/>
        <v>2.0519738173777313E-4</v>
      </c>
      <c r="F27382" s="3">
        <f t="shared" si="855"/>
        <v>99.561697621782869</v>
      </c>
      <c r="G27382" t="s">
        <v>14480</v>
      </c>
    </row>
    <row r="27383" spans="1:7" x14ac:dyDescent="0.35">
      <c r="A27383" t="s">
        <v>3</v>
      </c>
      <c r="B27383" t="s">
        <v>9</v>
      </c>
      <c r="C27383" t="s">
        <v>9529</v>
      </c>
      <c r="D27383" s="2">
        <v>45331</v>
      </c>
      <c r="E27383" s="3">
        <f t="shared" si="854"/>
        <v>2.0518086081077039E-4</v>
      </c>
      <c r="F27383" s="3">
        <f t="shared" si="855"/>
        <v>99.561902802643687</v>
      </c>
      <c r="G27383" t="s">
        <v>14480</v>
      </c>
    </row>
    <row r="27384" spans="1:7" x14ac:dyDescent="0.35">
      <c r="A27384" t="s">
        <v>10</v>
      </c>
      <c r="B27384" t="s">
        <v>22</v>
      </c>
      <c r="C27384" t="s">
        <v>2302</v>
      </c>
      <c r="D27384" s="2">
        <v>45326.66</v>
      </c>
      <c r="E27384" s="3">
        <f t="shared" si="854"/>
        <v>2.05161216749622E-4</v>
      </c>
      <c r="F27384" s="3">
        <f t="shared" si="855"/>
        <v>99.562107963860441</v>
      </c>
      <c r="G27384" t="s">
        <v>14480</v>
      </c>
    </row>
    <row r="27385" spans="1:7" x14ac:dyDescent="0.35">
      <c r="A27385" t="s">
        <v>3</v>
      </c>
      <c r="B27385" t="s">
        <v>23</v>
      </c>
      <c r="C27385" t="s">
        <v>7513</v>
      </c>
      <c r="D27385" s="2">
        <v>45323.83</v>
      </c>
      <c r="E27385" s="3">
        <f t="shared" si="854"/>
        <v>2.0514840737334322E-4</v>
      </c>
      <c r="F27385" s="3">
        <f t="shared" si="855"/>
        <v>99.562313112267816</v>
      </c>
      <c r="G27385" t="s">
        <v>14473</v>
      </c>
    </row>
    <row r="27386" spans="1:7" x14ac:dyDescent="0.35">
      <c r="A27386" t="s">
        <v>10</v>
      </c>
      <c r="B27386" t="s">
        <v>180</v>
      </c>
      <c r="C27386" t="s">
        <v>1886</v>
      </c>
      <c r="D27386" s="2">
        <v>45321.7</v>
      </c>
      <c r="E27386" s="3">
        <f t="shared" si="854"/>
        <v>2.0513876639402382E-4</v>
      </c>
      <c r="F27386" s="3">
        <f t="shared" si="855"/>
        <v>99.562518251034206</v>
      </c>
      <c r="G27386" t="s">
        <v>14473</v>
      </c>
    </row>
    <row r="27387" spans="1:7" x14ac:dyDescent="0.35">
      <c r="A27387" t="s">
        <v>3</v>
      </c>
      <c r="B27387" t="s">
        <v>9</v>
      </c>
      <c r="C27387" t="s">
        <v>14229</v>
      </c>
      <c r="D27387" s="2">
        <v>45320</v>
      </c>
      <c r="E27387" s="3">
        <f t="shared" si="854"/>
        <v>2.0513107171569379E-4</v>
      </c>
      <c r="F27387" s="3">
        <f t="shared" si="855"/>
        <v>99.562723382105915</v>
      </c>
      <c r="G27387" t="s">
        <v>14473</v>
      </c>
    </row>
    <row r="27388" spans="1:7" x14ac:dyDescent="0.35">
      <c r="A27388" t="s">
        <v>3</v>
      </c>
      <c r="B27388" t="s">
        <v>134</v>
      </c>
      <c r="C27388" t="s">
        <v>5987</v>
      </c>
      <c r="D27388" s="2">
        <v>45318.14</v>
      </c>
      <c r="E27388" s="3">
        <f t="shared" si="854"/>
        <v>2.0512265283234446E-4</v>
      </c>
      <c r="F27388" s="3">
        <f t="shared" si="855"/>
        <v>99.562928504758744</v>
      </c>
      <c r="G27388" t="s">
        <v>14480</v>
      </c>
    </row>
    <row r="27389" spans="1:7" x14ac:dyDescent="0.35">
      <c r="A27389" t="s">
        <v>3</v>
      </c>
      <c r="B27389" t="s">
        <v>9</v>
      </c>
      <c r="C27389" t="s">
        <v>2656</v>
      </c>
      <c r="D27389" s="2">
        <v>45317.919999999998</v>
      </c>
      <c r="E27389" s="3">
        <f t="shared" si="854"/>
        <v>2.0512165705044295E-4</v>
      </c>
      <c r="F27389" s="3">
        <f t="shared" si="855"/>
        <v>99.563133626415791</v>
      </c>
      <c r="G27389" t="s">
        <v>14473</v>
      </c>
    </row>
    <row r="27390" spans="1:7" x14ac:dyDescent="0.35">
      <c r="A27390" t="s">
        <v>3</v>
      </c>
      <c r="B27390" t="s">
        <v>13</v>
      </c>
      <c r="C27390" t="s">
        <v>1959</v>
      </c>
      <c r="D27390" s="2">
        <v>45316.73</v>
      </c>
      <c r="E27390" s="3">
        <f t="shared" si="854"/>
        <v>2.051162707756119E-4</v>
      </c>
      <c r="F27390" s="3">
        <f t="shared" si="855"/>
        <v>99.563338742686568</v>
      </c>
      <c r="G27390" t="s">
        <v>14480</v>
      </c>
    </row>
    <row r="27391" spans="1:7" x14ac:dyDescent="0.35">
      <c r="A27391" t="s">
        <v>3</v>
      </c>
      <c r="B27391" t="s">
        <v>9</v>
      </c>
      <c r="C27391" t="s">
        <v>5682</v>
      </c>
      <c r="D27391" s="2">
        <v>45316.639999999999</v>
      </c>
      <c r="E27391" s="3">
        <f t="shared" si="854"/>
        <v>2.0511586341028857E-4</v>
      </c>
      <c r="F27391" s="3">
        <f t="shared" si="855"/>
        <v>99.563543858549977</v>
      </c>
      <c r="G27391" t="s">
        <v>14473</v>
      </c>
    </row>
    <row r="27392" spans="1:7" x14ac:dyDescent="0.35">
      <c r="A27392" t="s">
        <v>3</v>
      </c>
      <c r="B27392" t="s">
        <v>22</v>
      </c>
      <c r="C27392" t="s">
        <v>9589</v>
      </c>
      <c r="D27392" s="2">
        <v>45312.68</v>
      </c>
      <c r="E27392" s="3">
        <f t="shared" si="854"/>
        <v>2.0509793933606098E-4</v>
      </c>
      <c r="F27392" s="3">
        <f t="shared" si="855"/>
        <v>99.56374895648932</v>
      </c>
      <c r="G27392" t="s">
        <v>14473</v>
      </c>
    </row>
    <row r="27393" spans="1:7" x14ac:dyDescent="0.35">
      <c r="A27393" t="s">
        <v>3</v>
      </c>
      <c r="B27393" t="s">
        <v>180</v>
      </c>
      <c r="C27393" t="s">
        <v>8688</v>
      </c>
      <c r="D27393" s="2">
        <v>45309.5</v>
      </c>
      <c r="E27393" s="3">
        <f t="shared" si="854"/>
        <v>2.0508354576130244E-4</v>
      </c>
      <c r="F27393" s="3">
        <f t="shared" si="855"/>
        <v>99.563954040035085</v>
      </c>
      <c r="G27393" t="s">
        <v>14480</v>
      </c>
    </row>
    <row r="27394" spans="1:7" x14ac:dyDescent="0.35">
      <c r="A27394" t="s">
        <v>3</v>
      </c>
      <c r="B27394" t="s">
        <v>73</v>
      </c>
      <c r="C27394" t="s">
        <v>12839</v>
      </c>
      <c r="D27394" s="2">
        <v>45309.35</v>
      </c>
      <c r="E27394" s="3">
        <f t="shared" si="854"/>
        <v>2.0508286681909687E-4</v>
      </c>
      <c r="F27394" s="3">
        <f t="shared" si="855"/>
        <v>99.564159122901899</v>
      </c>
      <c r="G27394" t="s">
        <v>14480</v>
      </c>
    </row>
    <row r="27395" spans="1:7" x14ac:dyDescent="0.35">
      <c r="A27395" t="s">
        <v>10</v>
      </c>
      <c r="B27395" t="s">
        <v>2356</v>
      </c>
      <c r="C27395" t="s">
        <v>4234</v>
      </c>
      <c r="D27395" s="2">
        <v>45306.12</v>
      </c>
      <c r="E27395" s="3">
        <f t="shared" ref="E27395:E27458" si="856">(D27395/$D$29638)*100</f>
        <v>2.0506824693026981E-4</v>
      </c>
      <c r="F27395" s="3">
        <f t="shared" si="855"/>
        <v>99.564364191148826</v>
      </c>
      <c r="G27395" t="s">
        <v>14473</v>
      </c>
    </row>
    <row r="27396" spans="1:7" x14ac:dyDescent="0.35">
      <c r="A27396" t="s">
        <v>10</v>
      </c>
      <c r="B27396" t="s">
        <v>180</v>
      </c>
      <c r="C27396" t="s">
        <v>3527</v>
      </c>
      <c r="D27396" s="2">
        <v>45304.98</v>
      </c>
      <c r="E27396" s="3">
        <f t="shared" si="856"/>
        <v>2.0506308696950735E-4</v>
      </c>
      <c r="F27396" s="3">
        <f t="shared" ref="F27396:F27459" si="857">E27396+F27395</f>
        <v>99.564569254235792</v>
      </c>
      <c r="G27396" t="s">
        <v>14480</v>
      </c>
    </row>
    <row r="27397" spans="1:7" x14ac:dyDescent="0.35">
      <c r="A27397" t="s">
        <v>10</v>
      </c>
      <c r="B27397" t="s">
        <v>55</v>
      </c>
      <c r="C27397" t="s">
        <v>12055</v>
      </c>
      <c r="D27397" s="2">
        <v>45304.3</v>
      </c>
      <c r="E27397" s="3">
        <f t="shared" si="856"/>
        <v>2.0506000909817536E-4</v>
      </c>
      <c r="F27397" s="3">
        <f t="shared" si="857"/>
        <v>99.564774314244886</v>
      </c>
      <c r="G27397" t="s">
        <v>14473</v>
      </c>
    </row>
    <row r="27398" spans="1:7" x14ac:dyDescent="0.35">
      <c r="A27398" t="s">
        <v>10</v>
      </c>
      <c r="B27398" t="s">
        <v>6</v>
      </c>
      <c r="C27398" t="s">
        <v>6272</v>
      </c>
      <c r="D27398" s="2">
        <v>45295</v>
      </c>
      <c r="E27398" s="3">
        <f t="shared" si="856"/>
        <v>2.0501791468142874E-4</v>
      </c>
      <c r="F27398" s="3">
        <f t="shared" si="857"/>
        <v>99.564979332159567</v>
      </c>
      <c r="G27398" t="s">
        <v>14473</v>
      </c>
    </row>
    <row r="27399" spans="1:7" x14ac:dyDescent="0.35">
      <c r="A27399" t="s">
        <v>3</v>
      </c>
      <c r="B27399" t="s">
        <v>33</v>
      </c>
      <c r="C27399" t="s">
        <v>14149</v>
      </c>
      <c r="D27399" s="2">
        <v>45291.99</v>
      </c>
      <c r="E27399" s="3">
        <f t="shared" si="856"/>
        <v>2.0500429057450318E-4</v>
      </c>
      <c r="F27399" s="3">
        <f t="shared" si="857"/>
        <v>99.565184336450145</v>
      </c>
      <c r="G27399" t="s">
        <v>14473</v>
      </c>
    </row>
    <row r="27400" spans="1:7" x14ac:dyDescent="0.35">
      <c r="A27400" t="s">
        <v>3</v>
      </c>
      <c r="B27400" t="s">
        <v>92</v>
      </c>
      <c r="C27400" t="s">
        <v>1300</v>
      </c>
      <c r="D27400" s="2">
        <v>45287</v>
      </c>
      <c r="E27400" s="3">
        <f t="shared" si="856"/>
        <v>2.0498170443046391E-4</v>
      </c>
      <c r="F27400" s="3">
        <f t="shared" si="857"/>
        <v>99.565389318154573</v>
      </c>
      <c r="G27400" t="s">
        <v>14480</v>
      </c>
    </row>
    <row r="27401" spans="1:7" x14ac:dyDescent="0.35">
      <c r="A27401" t="s">
        <v>10</v>
      </c>
      <c r="B27401" t="s">
        <v>9</v>
      </c>
      <c r="C27401" t="s">
        <v>7040</v>
      </c>
      <c r="D27401" s="2">
        <v>45286.7</v>
      </c>
      <c r="E27401" s="3">
        <f t="shared" si="856"/>
        <v>2.0498034654605271E-4</v>
      </c>
      <c r="F27401" s="3">
        <f t="shared" si="857"/>
        <v>99.565594298501125</v>
      </c>
      <c r="G27401" t="s">
        <v>14480</v>
      </c>
    </row>
    <row r="27402" spans="1:7" x14ac:dyDescent="0.35">
      <c r="A27402" t="s">
        <v>10</v>
      </c>
      <c r="B27402" t="s">
        <v>29</v>
      </c>
      <c r="C27402" t="s">
        <v>12073</v>
      </c>
      <c r="D27402" s="2">
        <v>45286.64</v>
      </c>
      <c r="E27402" s="3">
        <f t="shared" si="856"/>
        <v>2.0498007496917047E-4</v>
      </c>
      <c r="F27402" s="3">
        <f t="shared" si="857"/>
        <v>99.565799278576094</v>
      </c>
      <c r="G27402" t="s">
        <v>14480</v>
      </c>
    </row>
    <row r="27403" spans="1:7" x14ac:dyDescent="0.35">
      <c r="A27403" t="s">
        <v>10</v>
      </c>
      <c r="B27403" t="s">
        <v>9</v>
      </c>
      <c r="C27403" t="s">
        <v>11734</v>
      </c>
      <c r="D27403" s="2">
        <v>45286.42</v>
      </c>
      <c r="E27403" s="3">
        <f t="shared" si="856"/>
        <v>2.0497907918726896E-4</v>
      </c>
      <c r="F27403" s="3">
        <f t="shared" si="857"/>
        <v>99.56600425765528</v>
      </c>
      <c r="G27403" t="s">
        <v>14480</v>
      </c>
    </row>
    <row r="27404" spans="1:7" x14ac:dyDescent="0.35">
      <c r="A27404" t="s">
        <v>10</v>
      </c>
      <c r="B27404" t="s">
        <v>6</v>
      </c>
      <c r="C27404" t="s">
        <v>716</v>
      </c>
      <c r="D27404" s="2">
        <v>45285.63</v>
      </c>
      <c r="E27404" s="3">
        <f t="shared" si="856"/>
        <v>2.0497550342498617E-4</v>
      </c>
      <c r="F27404" s="3">
        <f t="shared" si="857"/>
        <v>99.566209233158702</v>
      </c>
      <c r="G27404" t="s">
        <v>14473</v>
      </c>
    </row>
    <row r="27405" spans="1:7" x14ac:dyDescent="0.35">
      <c r="A27405" t="s">
        <v>10</v>
      </c>
      <c r="B27405" t="s">
        <v>9</v>
      </c>
      <c r="C27405" t="s">
        <v>11014</v>
      </c>
      <c r="D27405" s="2">
        <v>45284.44</v>
      </c>
      <c r="E27405" s="3">
        <f t="shared" si="856"/>
        <v>2.0497011715015517E-4</v>
      </c>
      <c r="F27405" s="3">
        <f t="shared" si="857"/>
        <v>99.566414203275855</v>
      </c>
      <c r="G27405" t="s">
        <v>14480</v>
      </c>
    </row>
    <row r="27406" spans="1:7" x14ac:dyDescent="0.35">
      <c r="A27406" t="s">
        <v>10</v>
      </c>
      <c r="B27406" t="s">
        <v>8</v>
      </c>
      <c r="C27406" t="s">
        <v>800</v>
      </c>
      <c r="D27406" s="2">
        <v>45282.26</v>
      </c>
      <c r="E27406" s="3">
        <f t="shared" si="856"/>
        <v>2.0496024985676729E-4</v>
      </c>
      <c r="F27406" s="3">
        <f t="shared" si="857"/>
        <v>99.566619163525715</v>
      </c>
      <c r="G27406" t="s">
        <v>14473</v>
      </c>
    </row>
    <row r="27407" spans="1:7" x14ac:dyDescent="0.35">
      <c r="A27407" t="s">
        <v>3</v>
      </c>
      <c r="B27407" t="s">
        <v>29</v>
      </c>
      <c r="C27407" s="7" t="s">
        <v>8392</v>
      </c>
      <c r="D27407" s="2">
        <v>45280.95</v>
      </c>
      <c r="E27407" s="3">
        <f t="shared" si="856"/>
        <v>2.0495432042817177E-4</v>
      </c>
      <c r="F27407" s="3">
        <f t="shared" si="857"/>
        <v>99.566824117846139</v>
      </c>
      <c r="G27407" t="s">
        <v>14480</v>
      </c>
    </row>
    <row r="27408" spans="1:7" x14ac:dyDescent="0.35">
      <c r="A27408" t="s">
        <v>3</v>
      </c>
      <c r="B27408" t="s">
        <v>33</v>
      </c>
      <c r="C27408" t="s">
        <v>12659</v>
      </c>
      <c r="D27408" s="2">
        <v>45280.47</v>
      </c>
      <c r="E27408" s="3">
        <f t="shared" si="856"/>
        <v>2.0495214781311388E-4</v>
      </c>
      <c r="F27408" s="3">
        <f t="shared" si="857"/>
        <v>99.56702906999395</v>
      </c>
      <c r="G27408" t="s">
        <v>14480</v>
      </c>
    </row>
    <row r="27409" spans="1:7" x14ac:dyDescent="0.35">
      <c r="A27409" t="s">
        <v>10</v>
      </c>
      <c r="B27409" t="s">
        <v>22</v>
      </c>
      <c r="C27409" t="s">
        <v>9368</v>
      </c>
      <c r="D27409" s="2">
        <v>45278.47</v>
      </c>
      <c r="E27409" s="3">
        <f t="shared" si="856"/>
        <v>2.0494309525037269E-4</v>
      </c>
      <c r="F27409" s="3">
        <f t="shared" si="857"/>
        <v>99.567234013089205</v>
      </c>
      <c r="G27409" t="s">
        <v>14473</v>
      </c>
    </row>
    <row r="27410" spans="1:7" x14ac:dyDescent="0.35">
      <c r="A27410" t="s">
        <v>3</v>
      </c>
      <c r="B27410" t="s">
        <v>18</v>
      </c>
      <c r="C27410" s="8" t="s">
        <v>8034</v>
      </c>
      <c r="D27410" s="2">
        <v>45274.76</v>
      </c>
      <c r="E27410" s="3">
        <f t="shared" si="856"/>
        <v>2.0492630274648773E-4</v>
      </c>
      <c r="F27410" s="3">
        <f t="shared" si="857"/>
        <v>99.567438939391948</v>
      </c>
      <c r="G27410" t="s">
        <v>14480</v>
      </c>
    </row>
    <row r="27411" spans="1:7" x14ac:dyDescent="0.35">
      <c r="A27411" t="s">
        <v>10</v>
      </c>
      <c r="B27411" t="s">
        <v>13</v>
      </c>
      <c r="C27411" t="s">
        <v>4841</v>
      </c>
      <c r="D27411" s="2">
        <v>45272.62</v>
      </c>
      <c r="E27411" s="3">
        <f t="shared" si="856"/>
        <v>2.0491661650435465E-4</v>
      </c>
      <c r="F27411" s="3">
        <f t="shared" si="857"/>
        <v>99.567643856008459</v>
      </c>
      <c r="G27411" t="s">
        <v>14473</v>
      </c>
    </row>
    <row r="27412" spans="1:7" x14ac:dyDescent="0.35">
      <c r="A27412" t="s">
        <v>3</v>
      </c>
      <c r="B27412" t="s">
        <v>37</v>
      </c>
      <c r="C27412" t="s">
        <v>10680</v>
      </c>
      <c r="D27412" s="2">
        <v>45266.34</v>
      </c>
      <c r="E27412" s="3">
        <f t="shared" si="856"/>
        <v>2.0488819145734726E-4</v>
      </c>
      <c r="F27412" s="3">
        <f t="shared" si="857"/>
        <v>99.567848744199921</v>
      </c>
      <c r="G27412" t="s">
        <v>14473</v>
      </c>
    </row>
    <row r="27413" spans="1:7" x14ac:dyDescent="0.35">
      <c r="A27413" t="s">
        <v>10</v>
      </c>
      <c r="B27413" t="s">
        <v>29</v>
      </c>
      <c r="C27413" t="s">
        <v>12029</v>
      </c>
      <c r="D27413" s="2">
        <v>45262.080000000002</v>
      </c>
      <c r="E27413" s="3">
        <f t="shared" si="856"/>
        <v>2.0486890949870853E-4</v>
      </c>
      <c r="F27413" s="3">
        <f t="shared" si="857"/>
        <v>99.568053613109413</v>
      </c>
      <c r="G27413" t="s">
        <v>14473</v>
      </c>
    </row>
    <row r="27414" spans="1:7" x14ac:dyDescent="0.35">
      <c r="A27414" t="s">
        <v>3</v>
      </c>
      <c r="B27414" t="s">
        <v>6</v>
      </c>
      <c r="C27414" t="s">
        <v>543</v>
      </c>
      <c r="D27414" s="2">
        <v>45261.79</v>
      </c>
      <c r="E27414" s="3">
        <f t="shared" si="856"/>
        <v>2.0486759687711104E-4</v>
      </c>
      <c r="F27414" s="3">
        <f t="shared" si="857"/>
        <v>99.568258480706291</v>
      </c>
      <c r="G27414" t="s">
        <v>14473</v>
      </c>
    </row>
    <row r="27415" spans="1:7" x14ac:dyDescent="0.35">
      <c r="A27415" t="s">
        <v>10</v>
      </c>
      <c r="B27415" t="s">
        <v>122</v>
      </c>
      <c r="C27415" t="s">
        <v>6784</v>
      </c>
      <c r="D27415" s="2">
        <v>45261.58</v>
      </c>
      <c r="E27415" s="3">
        <f t="shared" si="856"/>
        <v>2.048666463580232E-4</v>
      </c>
      <c r="F27415" s="3">
        <f t="shared" si="857"/>
        <v>99.568463347352647</v>
      </c>
      <c r="G27415" t="s">
        <v>14473</v>
      </c>
    </row>
    <row r="27416" spans="1:7" x14ac:dyDescent="0.35">
      <c r="A27416" t="s">
        <v>3</v>
      </c>
      <c r="B27416" t="s">
        <v>83</v>
      </c>
      <c r="C27416" t="s">
        <v>11800</v>
      </c>
      <c r="D27416" s="2">
        <v>45258.94</v>
      </c>
      <c r="E27416" s="3">
        <f t="shared" si="856"/>
        <v>2.0485469697520485E-4</v>
      </c>
      <c r="F27416" s="3">
        <f t="shared" si="857"/>
        <v>99.568668202049622</v>
      </c>
      <c r="G27416" t="s">
        <v>14480</v>
      </c>
    </row>
    <row r="27417" spans="1:7" x14ac:dyDescent="0.35">
      <c r="A27417" t="s">
        <v>3</v>
      </c>
      <c r="B27417" t="s">
        <v>13</v>
      </c>
      <c r="C27417" t="s">
        <v>8507</v>
      </c>
      <c r="D27417" s="2">
        <v>45255.8</v>
      </c>
      <c r="E27417" s="3">
        <f t="shared" si="856"/>
        <v>2.0484048445170114E-4</v>
      </c>
      <c r="F27417" s="3">
        <f t="shared" si="857"/>
        <v>99.568873042534079</v>
      </c>
      <c r="G27417" t="s">
        <v>14473</v>
      </c>
    </row>
    <row r="27418" spans="1:7" x14ac:dyDescent="0.35">
      <c r="A27418" t="s">
        <v>3</v>
      </c>
      <c r="B27418" t="s">
        <v>180</v>
      </c>
      <c r="C27418" t="s">
        <v>3568</v>
      </c>
      <c r="D27418" s="2">
        <v>45255.8</v>
      </c>
      <c r="E27418" s="3">
        <f t="shared" si="856"/>
        <v>2.0484048445170114E-4</v>
      </c>
      <c r="F27418" s="3">
        <f t="shared" si="857"/>
        <v>99.569077883018537</v>
      </c>
      <c r="G27418" t="s">
        <v>14480</v>
      </c>
    </row>
    <row r="27419" spans="1:7" x14ac:dyDescent="0.35">
      <c r="A27419" t="s">
        <v>10</v>
      </c>
      <c r="B27419" t="s">
        <v>73</v>
      </c>
      <c r="C27419" t="s">
        <v>2878</v>
      </c>
      <c r="D27419" s="2">
        <v>45255.57</v>
      </c>
      <c r="E27419" s="3">
        <f t="shared" si="856"/>
        <v>2.0483944340698586E-4</v>
      </c>
      <c r="F27419" s="3">
        <f t="shared" si="857"/>
        <v>99.569282722461949</v>
      </c>
      <c r="G27419" t="s">
        <v>14480</v>
      </c>
    </row>
    <row r="27420" spans="1:7" x14ac:dyDescent="0.35">
      <c r="A27420" t="s">
        <v>10</v>
      </c>
      <c r="B27420" t="s">
        <v>6</v>
      </c>
      <c r="C27420" t="s">
        <v>1506</v>
      </c>
      <c r="D27420" s="2">
        <v>45251.97</v>
      </c>
      <c r="E27420" s="3">
        <f t="shared" si="856"/>
        <v>2.0482314879405171E-4</v>
      </c>
      <c r="F27420" s="3">
        <f t="shared" si="857"/>
        <v>99.569487545610741</v>
      </c>
      <c r="G27420" t="s">
        <v>14473</v>
      </c>
    </row>
    <row r="27421" spans="1:7" x14ac:dyDescent="0.35">
      <c r="A27421" t="s">
        <v>10</v>
      </c>
      <c r="B27421" t="s">
        <v>6</v>
      </c>
      <c r="C27421" t="s">
        <v>6047</v>
      </c>
      <c r="D27421" s="2">
        <v>45250.27</v>
      </c>
      <c r="E27421" s="3">
        <f t="shared" si="856"/>
        <v>2.0481545411572168E-4</v>
      </c>
      <c r="F27421" s="3">
        <f t="shared" si="857"/>
        <v>99.569692361064853</v>
      </c>
      <c r="G27421" t="s">
        <v>14473</v>
      </c>
    </row>
    <row r="27422" spans="1:7" x14ac:dyDescent="0.35">
      <c r="A27422" t="s">
        <v>3</v>
      </c>
      <c r="B27422" t="s">
        <v>40</v>
      </c>
      <c r="C27422" s="8" t="s">
        <v>1336</v>
      </c>
      <c r="D27422" s="2">
        <v>45247</v>
      </c>
      <c r="E27422" s="3">
        <f t="shared" si="856"/>
        <v>2.0480065317563981E-4</v>
      </c>
      <c r="F27422" s="3">
        <f t="shared" si="857"/>
        <v>99.569897161718032</v>
      </c>
      <c r="G27422" t="s">
        <v>14480</v>
      </c>
    </row>
    <row r="27423" spans="1:7" x14ac:dyDescent="0.35">
      <c r="A27423" t="s">
        <v>10</v>
      </c>
      <c r="B27423" t="s">
        <v>9</v>
      </c>
      <c r="C27423" t="s">
        <v>8968</v>
      </c>
      <c r="D27423" s="2">
        <v>45240.5</v>
      </c>
      <c r="E27423" s="3">
        <f t="shared" si="856"/>
        <v>2.0477123234673091E-4</v>
      </c>
      <c r="F27423" s="3">
        <f t="shared" si="857"/>
        <v>99.570101932950379</v>
      </c>
      <c r="G27423" t="s">
        <v>14480</v>
      </c>
    </row>
    <row r="27424" spans="1:7" x14ac:dyDescent="0.35">
      <c r="A27424" t="s">
        <v>3</v>
      </c>
      <c r="B27424" t="s">
        <v>9</v>
      </c>
      <c r="C27424" t="s">
        <v>8538</v>
      </c>
      <c r="D27424" s="2">
        <v>45236.13</v>
      </c>
      <c r="E27424" s="3">
        <f t="shared" si="856"/>
        <v>2.0475145249714135E-4</v>
      </c>
      <c r="F27424" s="3">
        <f t="shared" si="857"/>
        <v>99.57030668440288</v>
      </c>
      <c r="G27424" t="s">
        <v>14473</v>
      </c>
    </row>
    <row r="27425" spans="1:7" x14ac:dyDescent="0.35">
      <c r="A27425" t="s">
        <v>3</v>
      </c>
      <c r="B27425" t="s">
        <v>28</v>
      </c>
      <c r="C27425" t="s">
        <v>4998</v>
      </c>
      <c r="D27425" s="2">
        <v>45235.43</v>
      </c>
      <c r="E27425" s="3">
        <f t="shared" si="856"/>
        <v>2.0474828410018195E-4</v>
      </c>
      <c r="F27425" s="3">
        <f t="shared" si="857"/>
        <v>99.570511432686985</v>
      </c>
      <c r="G27425" t="s">
        <v>14473</v>
      </c>
    </row>
    <row r="27426" spans="1:7" x14ac:dyDescent="0.35">
      <c r="A27426" t="s">
        <v>3</v>
      </c>
      <c r="B27426" t="s">
        <v>96</v>
      </c>
      <c r="C27426" t="s">
        <v>1983</v>
      </c>
      <c r="D27426" s="2">
        <v>45229.77</v>
      </c>
      <c r="E27426" s="3">
        <f t="shared" si="856"/>
        <v>2.0472266534762431E-4</v>
      </c>
      <c r="F27426" s="3">
        <f t="shared" si="857"/>
        <v>99.570716155352329</v>
      </c>
      <c r="G27426" t="s">
        <v>14480</v>
      </c>
    </row>
    <row r="27427" spans="1:7" x14ac:dyDescent="0.35">
      <c r="A27427" t="s">
        <v>10</v>
      </c>
      <c r="B27427" t="s">
        <v>9</v>
      </c>
      <c r="C27427" t="s">
        <v>13114</v>
      </c>
      <c r="D27427" s="2">
        <v>45226</v>
      </c>
      <c r="E27427" s="3">
        <f t="shared" si="856"/>
        <v>2.0470560126685714E-4</v>
      </c>
      <c r="F27427" s="3">
        <f t="shared" si="857"/>
        <v>99.570920860953592</v>
      </c>
      <c r="G27427" t="s">
        <v>14480</v>
      </c>
    </row>
    <row r="27428" spans="1:7" x14ac:dyDescent="0.35">
      <c r="A27428" t="s">
        <v>3</v>
      </c>
      <c r="B27428" t="s">
        <v>8</v>
      </c>
      <c r="C27428" t="s">
        <v>9660</v>
      </c>
      <c r="D27428" s="2">
        <v>45221.67</v>
      </c>
      <c r="E27428" s="3">
        <f t="shared" si="856"/>
        <v>2.0468600246852247E-4</v>
      </c>
      <c r="F27428" s="3">
        <f t="shared" si="857"/>
        <v>99.571125546956054</v>
      </c>
      <c r="G27428" t="s">
        <v>14480</v>
      </c>
    </row>
    <row r="27429" spans="1:7" x14ac:dyDescent="0.35">
      <c r="A27429" t="s">
        <v>10</v>
      </c>
      <c r="B27429" t="s">
        <v>9</v>
      </c>
      <c r="C27429" t="s">
        <v>4685</v>
      </c>
      <c r="D27429" s="2">
        <v>45217.66</v>
      </c>
      <c r="E27429" s="3">
        <f t="shared" si="856"/>
        <v>2.0466785208022637E-4</v>
      </c>
      <c r="F27429" s="3">
        <f t="shared" si="857"/>
        <v>99.571330214808128</v>
      </c>
      <c r="G27429" t="s">
        <v>14473</v>
      </c>
    </row>
    <row r="27430" spans="1:7" x14ac:dyDescent="0.35">
      <c r="A27430" t="s">
        <v>3</v>
      </c>
      <c r="B27430" t="s">
        <v>9</v>
      </c>
      <c r="C27430" t="s">
        <v>4932</v>
      </c>
      <c r="D27430" s="2">
        <v>45215.1</v>
      </c>
      <c r="E27430" s="3">
        <f t="shared" si="856"/>
        <v>2.0465626479991759E-4</v>
      </c>
      <c r="F27430" s="3">
        <f t="shared" si="857"/>
        <v>99.571534871072927</v>
      </c>
      <c r="G27430" t="s">
        <v>14473</v>
      </c>
    </row>
    <row r="27431" spans="1:7" x14ac:dyDescent="0.35">
      <c r="A27431" t="s">
        <v>10</v>
      </c>
      <c r="B27431" t="s">
        <v>386</v>
      </c>
      <c r="C27431" s="7" t="s">
        <v>5121</v>
      </c>
      <c r="D27431" s="2">
        <v>45210</v>
      </c>
      <c r="E27431" s="3">
        <f t="shared" si="856"/>
        <v>2.0463318076492754E-4</v>
      </c>
      <c r="F27431" s="3">
        <f t="shared" si="857"/>
        <v>99.571739504253699</v>
      </c>
      <c r="G27431" t="s">
        <v>14480</v>
      </c>
    </row>
    <row r="27432" spans="1:7" x14ac:dyDescent="0.35">
      <c r="A27432" t="s">
        <v>10</v>
      </c>
      <c r="B27432" t="s">
        <v>18</v>
      </c>
      <c r="C27432" t="s">
        <v>3014</v>
      </c>
      <c r="D27432" s="2">
        <v>45209.599999999999</v>
      </c>
      <c r="E27432" s="3">
        <f t="shared" si="856"/>
        <v>2.0463137025237931E-4</v>
      </c>
      <c r="F27432" s="3">
        <f t="shared" si="857"/>
        <v>99.571944135623951</v>
      </c>
      <c r="G27432" t="s">
        <v>14473</v>
      </c>
    </row>
    <row r="27433" spans="1:7" x14ac:dyDescent="0.35">
      <c r="A27433" t="s">
        <v>3</v>
      </c>
      <c r="B27433" t="s">
        <v>6</v>
      </c>
      <c r="C27433" t="s">
        <v>4816</v>
      </c>
      <c r="D27433" s="2">
        <v>45205.67</v>
      </c>
      <c r="E27433" s="3">
        <f t="shared" si="856"/>
        <v>2.0461358196659281E-4</v>
      </c>
      <c r="F27433" s="3">
        <f t="shared" si="857"/>
        <v>99.572148749205923</v>
      </c>
      <c r="G27433" t="s">
        <v>14480</v>
      </c>
    </row>
    <row r="27434" spans="1:7" x14ac:dyDescent="0.35">
      <c r="A27434" t="s">
        <v>3</v>
      </c>
      <c r="B27434" t="s">
        <v>8</v>
      </c>
      <c r="C27434" t="s">
        <v>6892</v>
      </c>
      <c r="D27434" s="2">
        <v>45203.46</v>
      </c>
      <c r="E27434" s="3">
        <f t="shared" si="856"/>
        <v>2.0460357888476378E-4</v>
      </c>
      <c r="F27434" s="3">
        <f t="shared" si="857"/>
        <v>99.572353352784802</v>
      </c>
      <c r="G27434" t="s">
        <v>14473</v>
      </c>
    </row>
    <row r="27435" spans="1:7" x14ac:dyDescent="0.35">
      <c r="A27435" t="s">
        <v>10</v>
      </c>
      <c r="B27435" t="s">
        <v>6</v>
      </c>
      <c r="C27435" s="8" t="s">
        <v>1260</v>
      </c>
      <c r="D27435" s="2">
        <v>45201.93</v>
      </c>
      <c r="E27435" s="3">
        <f t="shared" si="856"/>
        <v>2.0459665367426676E-4</v>
      </c>
      <c r="F27435" s="3">
        <f t="shared" si="857"/>
        <v>99.572557949438476</v>
      </c>
      <c r="G27435" t="s">
        <v>14480</v>
      </c>
    </row>
    <row r="27436" spans="1:7" x14ac:dyDescent="0.35">
      <c r="A27436" t="s">
        <v>10</v>
      </c>
      <c r="B27436" t="s">
        <v>20</v>
      </c>
      <c r="C27436" t="s">
        <v>4176</v>
      </c>
      <c r="D27436" s="2">
        <v>45201.26</v>
      </c>
      <c r="E27436" s="3">
        <f t="shared" si="856"/>
        <v>2.0459362106574848E-4</v>
      </c>
      <c r="F27436" s="3">
        <f t="shared" si="857"/>
        <v>99.57276254305954</v>
      </c>
      <c r="G27436" t="s">
        <v>14473</v>
      </c>
    </row>
    <row r="27437" spans="1:7" x14ac:dyDescent="0.35">
      <c r="A27437" t="s">
        <v>10</v>
      </c>
      <c r="B27437" t="s">
        <v>76</v>
      </c>
      <c r="C27437" t="s">
        <v>8174</v>
      </c>
      <c r="D27437" s="2">
        <v>45200</v>
      </c>
      <c r="E27437" s="3">
        <f t="shared" si="856"/>
        <v>2.0458791795122149E-4</v>
      </c>
      <c r="F27437" s="3">
        <f t="shared" si="857"/>
        <v>99.572967130977489</v>
      </c>
      <c r="G27437" t="s">
        <v>14480</v>
      </c>
    </row>
    <row r="27438" spans="1:7" x14ac:dyDescent="0.35">
      <c r="A27438" t="s">
        <v>10</v>
      </c>
      <c r="B27438" t="s">
        <v>9</v>
      </c>
      <c r="C27438" t="s">
        <v>11289</v>
      </c>
      <c r="D27438" s="2">
        <v>45200</v>
      </c>
      <c r="E27438" s="3">
        <f t="shared" si="856"/>
        <v>2.0458791795122149E-4</v>
      </c>
      <c r="F27438" s="3">
        <f t="shared" si="857"/>
        <v>99.573171718895438</v>
      </c>
      <c r="G27438" t="s">
        <v>14473</v>
      </c>
    </row>
    <row r="27439" spans="1:7" x14ac:dyDescent="0.35">
      <c r="A27439" t="s">
        <v>10</v>
      </c>
      <c r="B27439" t="s">
        <v>9</v>
      </c>
      <c r="C27439" t="s">
        <v>560</v>
      </c>
      <c r="D27439" s="2">
        <v>45199.7</v>
      </c>
      <c r="E27439" s="3">
        <f t="shared" si="856"/>
        <v>2.0458656006681029E-4</v>
      </c>
      <c r="F27439" s="3">
        <f t="shared" si="857"/>
        <v>99.573376305455511</v>
      </c>
      <c r="G27439" t="s">
        <v>14473</v>
      </c>
    </row>
    <row r="27440" spans="1:7" x14ac:dyDescent="0.35">
      <c r="A27440" t="s">
        <v>3</v>
      </c>
      <c r="B27440" t="s">
        <v>22</v>
      </c>
      <c r="C27440" t="s">
        <v>109</v>
      </c>
      <c r="D27440" s="2">
        <v>45199.63</v>
      </c>
      <c r="E27440" s="3">
        <f t="shared" si="856"/>
        <v>2.0458624322711435E-4</v>
      </c>
      <c r="F27440" s="3">
        <f t="shared" si="857"/>
        <v>99.573580891698739</v>
      </c>
      <c r="G27440" t="s">
        <v>14473</v>
      </c>
    </row>
    <row r="27441" spans="1:7" x14ac:dyDescent="0.35">
      <c r="A27441" t="s">
        <v>3</v>
      </c>
      <c r="B27441" t="s">
        <v>6</v>
      </c>
      <c r="C27441" s="8" t="s">
        <v>2230</v>
      </c>
      <c r="D27441" s="2">
        <v>45198.75</v>
      </c>
      <c r="E27441" s="3">
        <f t="shared" si="856"/>
        <v>2.0458226009950826E-4</v>
      </c>
      <c r="F27441" s="3">
        <f t="shared" si="857"/>
        <v>99.573785473958836</v>
      </c>
      <c r="G27441" t="s">
        <v>14480</v>
      </c>
    </row>
    <row r="27442" spans="1:7" x14ac:dyDescent="0.35">
      <c r="A27442" t="s">
        <v>3</v>
      </c>
      <c r="B27442" t="s">
        <v>36</v>
      </c>
      <c r="C27442" t="s">
        <v>2448</v>
      </c>
      <c r="D27442" s="2">
        <v>45197.9</v>
      </c>
      <c r="E27442" s="3">
        <f t="shared" si="856"/>
        <v>2.0457841276034328E-4</v>
      </c>
      <c r="F27442" s="3">
        <f t="shared" si="857"/>
        <v>99.573990052371599</v>
      </c>
      <c r="G27442" t="s">
        <v>14473</v>
      </c>
    </row>
    <row r="27443" spans="1:7" x14ac:dyDescent="0.35">
      <c r="A27443" t="s">
        <v>3</v>
      </c>
      <c r="B27443" t="s">
        <v>31</v>
      </c>
      <c r="C27443" t="s">
        <v>366</v>
      </c>
      <c r="D27443" s="2">
        <v>45191.64</v>
      </c>
      <c r="E27443" s="3">
        <f t="shared" si="856"/>
        <v>2.0455007823896328E-4</v>
      </c>
      <c r="F27443" s="3">
        <f t="shared" si="857"/>
        <v>99.574194602449836</v>
      </c>
      <c r="G27443" t="s">
        <v>14473</v>
      </c>
    </row>
    <row r="27444" spans="1:7" x14ac:dyDescent="0.35">
      <c r="A27444" t="s">
        <v>10</v>
      </c>
      <c r="B27444" t="s">
        <v>37</v>
      </c>
      <c r="C27444" t="s">
        <v>1057</v>
      </c>
      <c r="D27444" s="2">
        <v>45191.28</v>
      </c>
      <c r="E27444" s="3">
        <f t="shared" si="856"/>
        <v>2.0454844877766987E-4</v>
      </c>
      <c r="F27444" s="3">
        <f t="shared" si="857"/>
        <v>99.574399150898614</v>
      </c>
      <c r="G27444" t="s">
        <v>14480</v>
      </c>
    </row>
    <row r="27445" spans="1:7" x14ac:dyDescent="0.35">
      <c r="A27445" t="s">
        <v>3</v>
      </c>
      <c r="B27445" t="s">
        <v>13</v>
      </c>
      <c r="C27445" t="s">
        <v>6794</v>
      </c>
      <c r="D27445" s="2">
        <v>45186.34</v>
      </c>
      <c r="E27445" s="3">
        <f t="shared" si="856"/>
        <v>2.0452608894769905E-4</v>
      </c>
      <c r="F27445" s="3">
        <f t="shared" si="857"/>
        <v>99.574603676987564</v>
      </c>
      <c r="G27445" t="s">
        <v>14480</v>
      </c>
    </row>
    <row r="27446" spans="1:7" x14ac:dyDescent="0.35">
      <c r="A27446" t="s">
        <v>3</v>
      </c>
      <c r="B27446" t="s">
        <v>23</v>
      </c>
      <c r="C27446" t="s">
        <v>9238</v>
      </c>
      <c r="D27446" s="2">
        <v>45185</v>
      </c>
      <c r="E27446" s="3">
        <f t="shared" si="856"/>
        <v>2.0452002373066248E-4</v>
      </c>
      <c r="F27446" s="3">
        <f t="shared" si="857"/>
        <v>99.574808197011293</v>
      </c>
      <c r="G27446" t="s">
        <v>14480</v>
      </c>
    </row>
    <row r="27447" spans="1:7" x14ac:dyDescent="0.35">
      <c r="A27447" t="s">
        <v>3</v>
      </c>
      <c r="B27447" t="s">
        <v>329</v>
      </c>
      <c r="C27447" s="7" t="s">
        <v>4886</v>
      </c>
      <c r="D27447" s="2">
        <v>45180</v>
      </c>
      <c r="E27447" s="3">
        <f t="shared" si="856"/>
        <v>2.0449739232380944E-4</v>
      </c>
      <c r="F27447" s="3">
        <f t="shared" si="857"/>
        <v>99.575012694403611</v>
      </c>
      <c r="G27447" t="s">
        <v>14480</v>
      </c>
    </row>
    <row r="27448" spans="1:7" x14ac:dyDescent="0.35">
      <c r="A27448" t="s">
        <v>3</v>
      </c>
      <c r="B27448" t="s">
        <v>9</v>
      </c>
      <c r="C27448" t="s">
        <v>6857</v>
      </c>
      <c r="D27448" s="2">
        <v>45179.39</v>
      </c>
      <c r="E27448" s="3">
        <f t="shared" si="856"/>
        <v>2.044946312921734E-4</v>
      </c>
      <c r="F27448" s="3">
        <f t="shared" si="857"/>
        <v>99.575217189034902</v>
      </c>
      <c r="G27448" t="s">
        <v>14480</v>
      </c>
    </row>
    <row r="27449" spans="1:7" x14ac:dyDescent="0.35">
      <c r="A27449" t="s">
        <v>3</v>
      </c>
      <c r="B27449" t="s">
        <v>13</v>
      </c>
      <c r="C27449" t="s">
        <v>10950</v>
      </c>
      <c r="D27449" s="2">
        <v>45179.17</v>
      </c>
      <c r="E27449" s="3">
        <f t="shared" si="856"/>
        <v>2.0449363551027188E-4</v>
      </c>
      <c r="F27449" s="3">
        <f t="shared" si="857"/>
        <v>99.575421682670409</v>
      </c>
      <c r="G27449" t="s">
        <v>14480</v>
      </c>
    </row>
    <row r="27450" spans="1:7" x14ac:dyDescent="0.35">
      <c r="A27450" t="s">
        <v>3</v>
      </c>
      <c r="B27450" t="s">
        <v>9</v>
      </c>
      <c r="C27450" t="s">
        <v>13807</v>
      </c>
      <c r="D27450" s="2">
        <v>45178.91</v>
      </c>
      <c r="E27450" s="3">
        <f t="shared" si="856"/>
        <v>2.0449245867711554E-4</v>
      </c>
      <c r="F27450" s="3">
        <f t="shared" si="857"/>
        <v>99.575626175129088</v>
      </c>
      <c r="G27450" t="s">
        <v>14473</v>
      </c>
    </row>
    <row r="27451" spans="1:7" x14ac:dyDescent="0.35">
      <c r="A27451" t="s">
        <v>10</v>
      </c>
      <c r="B27451" t="s">
        <v>76</v>
      </c>
      <c r="C27451" t="s">
        <v>11633</v>
      </c>
      <c r="D27451" s="2">
        <v>45177.599999999999</v>
      </c>
      <c r="E27451" s="3">
        <f t="shared" si="856"/>
        <v>2.0448652924852004E-4</v>
      </c>
      <c r="F27451" s="3">
        <f t="shared" si="857"/>
        <v>99.57583066165833</v>
      </c>
      <c r="G27451" t="s">
        <v>14480</v>
      </c>
    </row>
    <row r="27452" spans="1:7" x14ac:dyDescent="0.35">
      <c r="A27452" t="s">
        <v>3</v>
      </c>
      <c r="B27452" t="s">
        <v>6</v>
      </c>
      <c r="C27452" t="s">
        <v>11823</v>
      </c>
      <c r="D27452" s="2">
        <v>45168.78</v>
      </c>
      <c r="E27452" s="3">
        <f t="shared" si="856"/>
        <v>2.0444660744683131E-4</v>
      </c>
      <c r="F27452" s="3">
        <f t="shared" si="857"/>
        <v>99.576035108265771</v>
      </c>
      <c r="G27452" t="s">
        <v>14473</v>
      </c>
    </row>
    <row r="27453" spans="1:7" x14ac:dyDescent="0.35">
      <c r="A27453" t="s">
        <v>3</v>
      </c>
      <c r="B27453" t="s">
        <v>13</v>
      </c>
      <c r="C27453" s="7" t="s">
        <v>10877</v>
      </c>
      <c r="D27453" s="2">
        <v>45165.19</v>
      </c>
      <c r="E27453" s="3">
        <f t="shared" si="856"/>
        <v>2.0443035809671086E-4</v>
      </c>
      <c r="F27453" s="3">
        <f t="shared" si="857"/>
        <v>99.576239538623867</v>
      </c>
      <c r="G27453" t="s">
        <v>14480</v>
      </c>
    </row>
    <row r="27454" spans="1:7" x14ac:dyDescent="0.35">
      <c r="A27454" t="s">
        <v>10</v>
      </c>
      <c r="B27454" t="s">
        <v>9</v>
      </c>
      <c r="C27454" s="8" t="s">
        <v>9104</v>
      </c>
      <c r="D27454" s="2">
        <v>45157</v>
      </c>
      <c r="E27454" s="3">
        <f t="shared" si="856"/>
        <v>2.0439328785228561E-4</v>
      </c>
      <c r="F27454" s="3">
        <f t="shared" si="857"/>
        <v>99.576443931911726</v>
      </c>
      <c r="G27454" t="s">
        <v>14480</v>
      </c>
    </row>
    <row r="27455" spans="1:7" x14ac:dyDescent="0.35">
      <c r="A27455" t="s">
        <v>3</v>
      </c>
      <c r="B27455" t="s">
        <v>27</v>
      </c>
      <c r="C27455" t="s">
        <v>7357</v>
      </c>
      <c r="D27455" s="2">
        <v>45154.84</v>
      </c>
      <c r="E27455" s="3">
        <f t="shared" si="856"/>
        <v>2.0438351108452511E-4</v>
      </c>
      <c r="F27455" s="3">
        <f t="shared" si="857"/>
        <v>99.576648315422815</v>
      </c>
      <c r="G27455" t="s">
        <v>14473</v>
      </c>
    </row>
    <row r="27456" spans="1:7" x14ac:dyDescent="0.35">
      <c r="A27456" t="s">
        <v>10</v>
      </c>
      <c r="B27456" t="s">
        <v>6</v>
      </c>
      <c r="C27456" t="s">
        <v>3975</v>
      </c>
      <c r="D27456" s="2">
        <v>45153.19</v>
      </c>
      <c r="E27456" s="3">
        <f t="shared" si="856"/>
        <v>2.0437604272026364E-4</v>
      </c>
      <c r="F27456" s="3">
        <f t="shared" si="857"/>
        <v>99.576852691465533</v>
      </c>
      <c r="G27456" t="s">
        <v>14473</v>
      </c>
    </row>
    <row r="27457" spans="1:7" x14ac:dyDescent="0.35">
      <c r="A27457" t="s">
        <v>3</v>
      </c>
      <c r="B27457" t="s">
        <v>9</v>
      </c>
      <c r="C27457" t="s">
        <v>8535</v>
      </c>
      <c r="D27457" s="2">
        <v>45152.61</v>
      </c>
      <c r="E27457" s="3">
        <f t="shared" si="856"/>
        <v>2.0437341747706867E-4</v>
      </c>
      <c r="F27457" s="3">
        <f t="shared" si="857"/>
        <v>99.577057064883007</v>
      </c>
      <c r="G27457" t="s">
        <v>14480</v>
      </c>
    </row>
    <row r="27458" spans="1:7" x14ac:dyDescent="0.35">
      <c r="A27458" t="s">
        <v>3</v>
      </c>
      <c r="B27458" t="s">
        <v>9</v>
      </c>
      <c r="C27458" t="s">
        <v>13423</v>
      </c>
      <c r="D27458" s="2">
        <v>45150.27</v>
      </c>
      <c r="E27458" s="3">
        <f t="shared" si="856"/>
        <v>2.0436282597866145E-4</v>
      </c>
      <c r="F27458" s="3">
        <f t="shared" si="857"/>
        <v>99.57726142770899</v>
      </c>
      <c r="G27458" t="s">
        <v>14480</v>
      </c>
    </row>
    <row r="27459" spans="1:7" x14ac:dyDescent="0.35">
      <c r="A27459" t="s">
        <v>10</v>
      </c>
      <c r="B27459" t="s">
        <v>9</v>
      </c>
      <c r="C27459" t="s">
        <v>14264</v>
      </c>
      <c r="D27459" s="2">
        <v>45150</v>
      </c>
      <c r="E27459" s="3">
        <f t="shared" ref="E27459:E27522" si="858">(D27459/$D$29638)*100</f>
        <v>2.043616038826914E-4</v>
      </c>
      <c r="F27459" s="3">
        <f t="shared" si="857"/>
        <v>99.577465789312868</v>
      </c>
      <c r="G27459" t="s">
        <v>14473</v>
      </c>
    </row>
    <row r="27460" spans="1:7" x14ac:dyDescent="0.35">
      <c r="A27460" t="s">
        <v>10</v>
      </c>
      <c r="B27460" t="s">
        <v>8</v>
      </c>
      <c r="C27460" t="s">
        <v>13631</v>
      </c>
      <c r="D27460" s="2">
        <v>45148.92</v>
      </c>
      <c r="E27460" s="3">
        <f t="shared" si="858"/>
        <v>2.0435671549881113E-4</v>
      </c>
      <c r="F27460" s="3">
        <f t="shared" ref="F27460:F27523" si="859">E27460+F27459</f>
        <v>99.577670146028368</v>
      </c>
      <c r="G27460" t="s">
        <v>14473</v>
      </c>
    </row>
    <row r="27461" spans="1:7" x14ac:dyDescent="0.35">
      <c r="A27461" t="s">
        <v>10</v>
      </c>
      <c r="B27461" t="s">
        <v>20</v>
      </c>
      <c r="C27461" t="s">
        <v>1956</v>
      </c>
      <c r="D27461" s="2">
        <v>45147.63</v>
      </c>
      <c r="E27461" s="3">
        <f t="shared" si="858"/>
        <v>2.0435087659584304E-4</v>
      </c>
      <c r="F27461" s="3">
        <f t="shared" si="859"/>
        <v>99.577874496904968</v>
      </c>
      <c r="G27461" t="s">
        <v>14473</v>
      </c>
    </row>
    <row r="27462" spans="1:7" x14ac:dyDescent="0.35">
      <c r="A27462" t="s">
        <v>3</v>
      </c>
      <c r="B27462" t="s">
        <v>55</v>
      </c>
      <c r="C27462" t="s">
        <v>6294</v>
      </c>
      <c r="D27462" s="2">
        <v>45142.11</v>
      </c>
      <c r="E27462" s="3">
        <f t="shared" si="858"/>
        <v>2.0432589152267734E-4</v>
      </c>
      <c r="F27462" s="3">
        <f t="shared" si="859"/>
        <v>99.578078822796485</v>
      </c>
      <c r="G27462" t="s">
        <v>14480</v>
      </c>
    </row>
    <row r="27463" spans="1:7" x14ac:dyDescent="0.35">
      <c r="A27463" t="s">
        <v>10</v>
      </c>
      <c r="B27463" t="s">
        <v>9</v>
      </c>
      <c r="C27463" t="s">
        <v>3818</v>
      </c>
      <c r="D27463" s="2">
        <v>45140.87</v>
      </c>
      <c r="E27463" s="3">
        <f t="shared" si="858"/>
        <v>2.0432027893377782E-4</v>
      </c>
      <c r="F27463" s="3">
        <f t="shared" si="859"/>
        <v>99.578283143075424</v>
      </c>
      <c r="G27463" t="s">
        <v>14473</v>
      </c>
    </row>
    <row r="27464" spans="1:7" x14ac:dyDescent="0.35">
      <c r="A27464" t="s">
        <v>3</v>
      </c>
      <c r="B27464" t="s">
        <v>9</v>
      </c>
      <c r="C27464" t="s">
        <v>3399</v>
      </c>
      <c r="D27464" s="2">
        <v>45139.86</v>
      </c>
      <c r="E27464" s="3">
        <f t="shared" si="858"/>
        <v>2.0431570738959349E-4</v>
      </c>
      <c r="F27464" s="3">
        <f t="shared" si="859"/>
        <v>99.578487458782817</v>
      </c>
      <c r="G27464" t="s">
        <v>14473</v>
      </c>
    </row>
    <row r="27465" spans="1:7" x14ac:dyDescent="0.35">
      <c r="A27465" t="s">
        <v>10</v>
      </c>
      <c r="B27465" t="s">
        <v>22</v>
      </c>
      <c r="C27465" s="8" t="s">
        <v>4050</v>
      </c>
      <c r="D27465" s="2">
        <v>45133.77</v>
      </c>
      <c r="E27465" s="3">
        <f t="shared" si="858"/>
        <v>2.0428814233604649E-4</v>
      </c>
      <c r="F27465" s="3">
        <f t="shared" si="859"/>
        <v>99.578691746925159</v>
      </c>
      <c r="G27465" t="s">
        <v>14480</v>
      </c>
    </row>
    <row r="27466" spans="1:7" x14ac:dyDescent="0.35">
      <c r="A27466" t="s">
        <v>3</v>
      </c>
      <c r="B27466" t="s">
        <v>13</v>
      </c>
      <c r="C27466" t="s">
        <v>5974</v>
      </c>
      <c r="D27466" s="2">
        <v>45131.28</v>
      </c>
      <c r="E27466" s="3">
        <f t="shared" si="858"/>
        <v>2.0427687189543371E-4</v>
      </c>
      <c r="F27466" s="3">
        <f t="shared" si="859"/>
        <v>99.578896023797057</v>
      </c>
      <c r="G27466" t="s">
        <v>14473</v>
      </c>
    </row>
    <row r="27467" spans="1:7" x14ac:dyDescent="0.35">
      <c r="A27467" t="s">
        <v>10</v>
      </c>
      <c r="B27467" t="s">
        <v>9</v>
      </c>
      <c r="C27467" t="s">
        <v>1187</v>
      </c>
      <c r="D27467" s="2">
        <v>45130.34</v>
      </c>
      <c r="E27467" s="3">
        <f t="shared" si="858"/>
        <v>2.0427261719094535E-4</v>
      </c>
      <c r="F27467" s="3">
        <f t="shared" si="859"/>
        <v>99.579100296414254</v>
      </c>
      <c r="G27467" t="s">
        <v>14480</v>
      </c>
    </row>
    <row r="27468" spans="1:7" x14ac:dyDescent="0.35">
      <c r="A27468" t="s">
        <v>10</v>
      </c>
      <c r="B27468" t="s">
        <v>9</v>
      </c>
      <c r="C27468" t="s">
        <v>10285</v>
      </c>
      <c r="D27468" s="2">
        <v>45127.91</v>
      </c>
      <c r="E27468" s="3">
        <f t="shared" si="858"/>
        <v>2.042616183272148E-4</v>
      </c>
      <c r="F27468" s="3">
        <f t="shared" si="859"/>
        <v>99.579304558032575</v>
      </c>
      <c r="G27468" t="s">
        <v>14473</v>
      </c>
    </row>
    <row r="27469" spans="1:7" x14ac:dyDescent="0.35">
      <c r="A27469" t="s">
        <v>10</v>
      </c>
      <c r="B27469" t="s">
        <v>33</v>
      </c>
      <c r="C27469" t="s">
        <v>2823</v>
      </c>
      <c r="D27469" s="2">
        <v>45126.21</v>
      </c>
      <c r="E27469" s="3">
        <f t="shared" si="858"/>
        <v>2.0425392364888478E-4</v>
      </c>
      <c r="F27469" s="3">
        <f t="shared" si="859"/>
        <v>99.579508811956231</v>
      </c>
      <c r="G27469" t="s">
        <v>14473</v>
      </c>
    </row>
    <row r="27470" spans="1:7" x14ac:dyDescent="0.35">
      <c r="A27470" t="s">
        <v>3</v>
      </c>
      <c r="B27470" t="s">
        <v>200</v>
      </c>
      <c r="C27470" t="s">
        <v>305</v>
      </c>
      <c r="D27470" s="2">
        <v>45126.06</v>
      </c>
      <c r="E27470" s="3">
        <f t="shared" si="858"/>
        <v>2.0425324470667915E-4</v>
      </c>
      <c r="F27470" s="3">
        <f t="shared" si="859"/>
        <v>99.579713065200934</v>
      </c>
      <c r="G27470" t="s">
        <v>14473</v>
      </c>
    </row>
    <row r="27471" spans="1:7" x14ac:dyDescent="0.35">
      <c r="A27471" t="s">
        <v>3</v>
      </c>
      <c r="B27471" t="s">
        <v>6</v>
      </c>
      <c r="C27471" t="s">
        <v>3216</v>
      </c>
      <c r="D27471" s="2">
        <v>45123.71</v>
      </c>
      <c r="E27471" s="3">
        <f t="shared" si="858"/>
        <v>2.0424260794545826E-4</v>
      </c>
      <c r="F27471" s="3">
        <f t="shared" si="859"/>
        <v>99.579917307808884</v>
      </c>
      <c r="G27471" t="s">
        <v>14473</v>
      </c>
    </row>
    <row r="27472" spans="1:7" x14ac:dyDescent="0.35">
      <c r="A27472" t="s">
        <v>3</v>
      </c>
      <c r="B27472" t="s">
        <v>40</v>
      </c>
      <c r="C27472" s="6" t="s">
        <v>9846</v>
      </c>
      <c r="D27472" s="2">
        <v>45115.12</v>
      </c>
      <c r="E27472" s="3">
        <f t="shared" si="858"/>
        <v>2.0420372718848483E-4</v>
      </c>
      <c r="F27472" s="3">
        <f t="shared" si="859"/>
        <v>99.580121511536078</v>
      </c>
      <c r="G27472" t="s">
        <v>14473</v>
      </c>
    </row>
    <row r="27473" spans="1:7" x14ac:dyDescent="0.35">
      <c r="A27473" t="s">
        <v>3</v>
      </c>
      <c r="B27473" t="s">
        <v>36</v>
      </c>
      <c r="C27473" t="s">
        <v>9416</v>
      </c>
      <c r="D27473" s="2">
        <v>45113.27</v>
      </c>
      <c r="E27473" s="3">
        <f t="shared" si="858"/>
        <v>2.0419535356794918E-4</v>
      </c>
      <c r="F27473" s="3">
        <f t="shared" si="859"/>
        <v>99.580325706889639</v>
      </c>
      <c r="G27473" t="s">
        <v>14473</v>
      </c>
    </row>
    <row r="27474" spans="1:7" x14ac:dyDescent="0.35">
      <c r="A27474" t="s">
        <v>3</v>
      </c>
      <c r="B27474" t="s">
        <v>9</v>
      </c>
      <c r="C27474" s="8" t="s">
        <v>8444</v>
      </c>
      <c r="D27474" s="2">
        <v>45108.55</v>
      </c>
      <c r="E27474" s="3">
        <f t="shared" si="858"/>
        <v>2.0417398951987992E-4</v>
      </c>
      <c r="F27474" s="3">
        <f t="shared" si="859"/>
        <v>99.580529880879155</v>
      </c>
      <c r="G27474" t="s">
        <v>14480</v>
      </c>
    </row>
    <row r="27475" spans="1:7" x14ac:dyDescent="0.35">
      <c r="A27475" t="s">
        <v>3</v>
      </c>
      <c r="B27475" t="s">
        <v>15</v>
      </c>
      <c r="C27475" t="s">
        <v>12394</v>
      </c>
      <c r="D27475" s="2">
        <v>45106.69</v>
      </c>
      <c r="E27475" s="3">
        <f t="shared" si="858"/>
        <v>2.0416557063653062E-4</v>
      </c>
      <c r="F27475" s="3">
        <f t="shared" si="859"/>
        <v>99.580734046449791</v>
      </c>
      <c r="G27475" t="s">
        <v>14473</v>
      </c>
    </row>
    <row r="27476" spans="1:7" x14ac:dyDescent="0.35">
      <c r="A27476" t="s">
        <v>3</v>
      </c>
      <c r="B27476" t="s">
        <v>6</v>
      </c>
      <c r="C27476" t="s">
        <v>12657</v>
      </c>
      <c r="D27476" s="2">
        <v>45105.5</v>
      </c>
      <c r="E27476" s="3">
        <f t="shared" si="858"/>
        <v>2.0416018436169957E-4</v>
      </c>
      <c r="F27476" s="3">
        <f t="shared" si="859"/>
        <v>99.580938206634158</v>
      </c>
      <c r="G27476" t="s">
        <v>14473</v>
      </c>
    </row>
    <row r="27477" spans="1:7" x14ac:dyDescent="0.35">
      <c r="A27477" t="s">
        <v>3</v>
      </c>
      <c r="B27477" t="s">
        <v>18</v>
      </c>
      <c r="C27477" t="s">
        <v>10590</v>
      </c>
      <c r="D27477" s="2">
        <v>45104.17</v>
      </c>
      <c r="E27477" s="3">
        <f t="shared" si="858"/>
        <v>2.0415416440747668E-4</v>
      </c>
      <c r="F27477" s="3">
        <f t="shared" si="859"/>
        <v>99.581142360798566</v>
      </c>
      <c r="G27477" t="s">
        <v>14473</v>
      </c>
    </row>
    <row r="27478" spans="1:7" x14ac:dyDescent="0.35">
      <c r="A27478" t="s">
        <v>3</v>
      </c>
      <c r="B27478" t="s">
        <v>8</v>
      </c>
      <c r="C27478" t="s">
        <v>2585</v>
      </c>
      <c r="D27478" s="2">
        <v>45096.85</v>
      </c>
      <c r="E27478" s="3">
        <f t="shared" si="858"/>
        <v>2.041210320278439E-4</v>
      </c>
      <c r="F27478" s="3">
        <f t="shared" si="859"/>
        <v>99.581346481830593</v>
      </c>
      <c r="G27478" t="s">
        <v>14473</v>
      </c>
    </row>
    <row r="27479" spans="1:7" x14ac:dyDescent="0.35">
      <c r="A27479" t="s">
        <v>3</v>
      </c>
      <c r="B27479" t="s">
        <v>6</v>
      </c>
      <c r="C27479" t="s">
        <v>7684</v>
      </c>
      <c r="D27479" s="2">
        <v>45094.32</v>
      </c>
      <c r="E27479" s="3">
        <f t="shared" si="858"/>
        <v>2.0410958053597626E-4</v>
      </c>
      <c r="F27479" s="3">
        <f t="shared" si="859"/>
        <v>99.58155059141113</v>
      </c>
      <c r="G27479" t="s">
        <v>14473</v>
      </c>
    </row>
    <row r="27480" spans="1:7" x14ac:dyDescent="0.35">
      <c r="A27480" t="s">
        <v>3</v>
      </c>
      <c r="B27480" t="s">
        <v>40</v>
      </c>
      <c r="C27480" t="s">
        <v>2421</v>
      </c>
      <c r="D27480" s="2">
        <v>45094.29</v>
      </c>
      <c r="E27480" s="3">
        <f t="shared" si="858"/>
        <v>2.0410944474753517E-4</v>
      </c>
      <c r="F27480" s="3">
        <f t="shared" si="859"/>
        <v>99.581754700855882</v>
      </c>
      <c r="G27480" t="s">
        <v>14473</v>
      </c>
    </row>
    <row r="27481" spans="1:7" x14ac:dyDescent="0.35">
      <c r="A27481" t="s">
        <v>10</v>
      </c>
      <c r="B27481" t="s">
        <v>180</v>
      </c>
      <c r="C27481" t="s">
        <v>6146</v>
      </c>
      <c r="D27481" s="2">
        <v>45091.77</v>
      </c>
      <c r="E27481" s="3">
        <f t="shared" si="858"/>
        <v>2.0409803851848123E-4</v>
      </c>
      <c r="F27481" s="3">
        <f t="shared" si="859"/>
        <v>99.581958798894405</v>
      </c>
      <c r="G27481" t="s">
        <v>14480</v>
      </c>
    </row>
    <row r="27482" spans="1:7" x14ac:dyDescent="0.35">
      <c r="A27482" t="s">
        <v>10</v>
      </c>
      <c r="B27482" t="s">
        <v>8</v>
      </c>
      <c r="C27482" t="s">
        <v>13673</v>
      </c>
      <c r="D27482" s="2">
        <v>45091.67</v>
      </c>
      <c r="E27482" s="3">
        <f t="shared" si="858"/>
        <v>2.0409758589034414E-4</v>
      </c>
      <c r="F27482" s="3">
        <f t="shared" si="859"/>
        <v>99.582162896480298</v>
      </c>
      <c r="G27482" t="s">
        <v>14480</v>
      </c>
    </row>
    <row r="27483" spans="1:7" x14ac:dyDescent="0.35">
      <c r="A27483" t="s">
        <v>10</v>
      </c>
      <c r="B27483" t="s">
        <v>8</v>
      </c>
      <c r="C27483" s="7" t="s">
        <v>1808</v>
      </c>
      <c r="D27483" s="2">
        <v>45089.77</v>
      </c>
      <c r="E27483" s="3">
        <f t="shared" si="858"/>
        <v>2.0408898595574001E-4</v>
      </c>
      <c r="F27483" s="3">
        <f t="shared" si="859"/>
        <v>99.582366985466251</v>
      </c>
      <c r="G27483" t="s">
        <v>14480</v>
      </c>
    </row>
    <row r="27484" spans="1:7" x14ac:dyDescent="0.35">
      <c r="A27484" t="s">
        <v>10</v>
      </c>
      <c r="B27484" t="s">
        <v>9</v>
      </c>
      <c r="C27484" t="s">
        <v>245</v>
      </c>
      <c r="D27484" s="2">
        <v>45079.28</v>
      </c>
      <c r="E27484" s="3">
        <f t="shared" si="858"/>
        <v>2.040415052641624E-4</v>
      </c>
      <c r="F27484" s="3">
        <f t="shared" si="859"/>
        <v>99.582571026971522</v>
      </c>
      <c r="G27484" t="s">
        <v>14473</v>
      </c>
    </row>
    <row r="27485" spans="1:7" x14ac:dyDescent="0.35">
      <c r="A27485" t="s">
        <v>10</v>
      </c>
      <c r="B27485" t="s">
        <v>9</v>
      </c>
      <c r="C27485" t="s">
        <v>7625</v>
      </c>
      <c r="D27485" s="2">
        <v>45072.32</v>
      </c>
      <c r="E27485" s="3">
        <f t="shared" si="858"/>
        <v>2.0401000234582305E-4</v>
      </c>
      <c r="F27485" s="3">
        <f t="shared" si="859"/>
        <v>99.582775036973871</v>
      </c>
      <c r="G27485" t="s">
        <v>14480</v>
      </c>
    </row>
    <row r="27486" spans="1:7" x14ac:dyDescent="0.35">
      <c r="A27486" t="s">
        <v>3</v>
      </c>
      <c r="B27486" t="s">
        <v>6</v>
      </c>
      <c r="C27486" t="s">
        <v>6976</v>
      </c>
      <c r="D27486" s="2">
        <v>45072.25</v>
      </c>
      <c r="E27486" s="3">
        <f t="shared" si="858"/>
        <v>2.0400968550612707E-4</v>
      </c>
      <c r="F27486" s="3">
        <f t="shared" si="859"/>
        <v>99.582979046659375</v>
      </c>
      <c r="G27486" t="s">
        <v>14473</v>
      </c>
    </row>
    <row r="27487" spans="1:7" x14ac:dyDescent="0.35">
      <c r="A27487" t="s">
        <v>3</v>
      </c>
      <c r="B27487" t="s">
        <v>165</v>
      </c>
      <c r="C27487" t="s">
        <v>3923</v>
      </c>
      <c r="D27487" s="2">
        <v>45069.5</v>
      </c>
      <c r="E27487" s="3">
        <f t="shared" si="858"/>
        <v>2.0399723823235792E-4</v>
      </c>
      <c r="F27487" s="3">
        <f t="shared" si="859"/>
        <v>99.583183043897606</v>
      </c>
      <c r="G27487" t="s">
        <v>14473</v>
      </c>
    </row>
    <row r="27488" spans="1:7" x14ac:dyDescent="0.35">
      <c r="A27488" t="s">
        <v>10</v>
      </c>
      <c r="B27488" t="s">
        <v>8</v>
      </c>
      <c r="C27488" t="s">
        <v>9516</v>
      </c>
      <c r="D27488" s="2">
        <v>45063.79</v>
      </c>
      <c r="E27488" s="3">
        <f t="shared" si="858"/>
        <v>2.039713931657318E-4</v>
      </c>
      <c r="F27488" s="3">
        <f t="shared" si="859"/>
        <v>99.583387015290768</v>
      </c>
      <c r="G27488" t="s">
        <v>14480</v>
      </c>
    </row>
    <row r="27489" spans="1:7" x14ac:dyDescent="0.35">
      <c r="A27489" t="s">
        <v>3</v>
      </c>
      <c r="B27489" t="s">
        <v>6</v>
      </c>
      <c r="C27489" t="s">
        <v>2014</v>
      </c>
      <c r="D27489" s="2">
        <v>45062.3</v>
      </c>
      <c r="E27489" s="3">
        <f t="shared" si="858"/>
        <v>2.0396464900648961E-4</v>
      </c>
      <c r="F27489" s="3">
        <f t="shared" si="859"/>
        <v>99.583590979939771</v>
      </c>
      <c r="G27489" t="s">
        <v>14473</v>
      </c>
    </row>
    <row r="27490" spans="1:7" x14ac:dyDescent="0.35">
      <c r="A27490" t="s">
        <v>3</v>
      </c>
      <c r="B27490" t="s">
        <v>8</v>
      </c>
      <c r="C27490" t="s">
        <v>8198</v>
      </c>
      <c r="D27490" s="2">
        <v>45058.76</v>
      </c>
      <c r="E27490" s="3">
        <f t="shared" si="858"/>
        <v>2.0394862597043764E-4</v>
      </c>
      <c r="F27490" s="3">
        <f t="shared" si="859"/>
        <v>99.583794928565737</v>
      </c>
      <c r="G27490" t="s">
        <v>14480</v>
      </c>
    </row>
    <row r="27491" spans="1:7" x14ac:dyDescent="0.35">
      <c r="A27491" t="s">
        <v>10</v>
      </c>
      <c r="B27491" t="s">
        <v>55</v>
      </c>
      <c r="C27491" t="s">
        <v>5430</v>
      </c>
      <c r="D27491" s="2">
        <v>45057.62</v>
      </c>
      <c r="E27491" s="3">
        <f t="shared" si="858"/>
        <v>2.0394346600967518E-4</v>
      </c>
      <c r="F27491" s="3">
        <f t="shared" si="859"/>
        <v>99.583998872031742</v>
      </c>
      <c r="G27491" t="s">
        <v>14480</v>
      </c>
    </row>
    <row r="27492" spans="1:7" x14ac:dyDescent="0.35">
      <c r="A27492" t="s">
        <v>3</v>
      </c>
      <c r="B27492" t="s">
        <v>83</v>
      </c>
      <c r="C27492" t="s">
        <v>3192</v>
      </c>
      <c r="D27492" s="2">
        <v>45057.16</v>
      </c>
      <c r="E27492" s="3">
        <f t="shared" si="858"/>
        <v>2.0394138392024471E-4</v>
      </c>
      <c r="F27492" s="3">
        <f t="shared" si="859"/>
        <v>99.584202813415658</v>
      </c>
      <c r="G27492" t="s">
        <v>14473</v>
      </c>
    </row>
    <row r="27493" spans="1:7" x14ac:dyDescent="0.35">
      <c r="A27493" t="s">
        <v>3</v>
      </c>
      <c r="B27493" t="s">
        <v>8</v>
      </c>
      <c r="C27493" t="s">
        <v>13380</v>
      </c>
      <c r="D27493" s="2">
        <v>45055.93</v>
      </c>
      <c r="E27493" s="3">
        <f t="shared" si="858"/>
        <v>2.0393581659415886E-4</v>
      </c>
      <c r="F27493" s="3">
        <f t="shared" si="859"/>
        <v>99.584406749232258</v>
      </c>
      <c r="G27493" t="s">
        <v>14480</v>
      </c>
    </row>
    <row r="27494" spans="1:7" x14ac:dyDescent="0.35">
      <c r="A27494" t="s">
        <v>3</v>
      </c>
      <c r="B27494" t="s">
        <v>6</v>
      </c>
      <c r="C27494" t="s">
        <v>10117</v>
      </c>
      <c r="D27494" s="2">
        <v>45054.48</v>
      </c>
      <c r="E27494" s="3">
        <f t="shared" si="858"/>
        <v>2.039292534861715E-4</v>
      </c>
      <c r="F27494" s="3">
        <f t="shared" si="859"/>
        <v>99.584610678485745</v>
      </c>
      <c r="G27494" t="s">
        <v>14473</v>
      </c>
    </row>
    <row r="27495" spans="1:7" x14ac:dyDescent="0.35">
      <c r="A27495" t="s">
        <v>3</v>
      </c>
      <c r="B27495" t="s">
        <v>9</v>
      </c>
      <c r="C27495" t="s">
        <v>4750</v>
      </c>
      <c r="D27495" s="2">
        <v>45053.919999999998</v>
      </c>
      <c r="E27495" s="3">
        <f t="shared" si="858"/>
        <v>2.0392671876860393E-4</v>
      </c>
      <c r="F27495" s="3">
        <f t="shared" si="859"/>
        <v>99.584814605204514</v>
      </c>
      <c r="G27495" t="s">
        <v>14473</v>
      </c>
    </row>
    <row r="27496" spans="1:7" x14ac:dyDescent="0.35">
      <c r="A27496" t="s">
        <v>10</v>
      </c>
      <c r="B27496" t="s">
        <v>62</v>
      </c>
      <c r="C27496" t="s">
        <v>1645</v>
      </c>
      <c r="D27496" s="2">
        <v>45053.06</v>
      </c>
      <c r="E27496" s="3">
        <f t="shared" si="858"/>
        <v>2.0392282616662523E-4</v>
      </c>
      <c r="F27496" s="3">
        <f t="shared" si="859"/>
        <v>99.585018528030687</v>
      </c>
      <c r="G27496" t="s">
        <v>14473</v>
      </c>
    </row>
    <row r="27497" spans="1:7" x14ac:dyDescent="0.35">
      <c r="A27497" t="s">
        <v>3</v>
      </c>
      <c r="B27497" t="s">
        <v>35</v>
      </c>
      <c r="C27497" t="s">
        <v>4554</v>
      </c>
      <c r="D27497" s="2">
        <v>45050</v>
      </c>
      <c r="E27497" s="3">
        <f t="shared" si="858"/>
        <v>2.0390897574563114E-4</v>
      </c>
      <c r="F27497" s="3">
        <f t="shared" si="859"/>
        <v>99.585222437006436</v>
      </c>
      <c r="G27497" t="s">
        <v>14480</v>
      </c>
    </row>
    <row r="27498" spans="1:7" x14ac:dyDescent="0.35">
      <c r="A27498" t="s">
        <v>10</v>
      </c>
      <c r="B27498" t="s">
        <v>134</v>
      </c>
      <c r="C27498" t="s">
        <v>6921</v>
      </c>
      <c r="D27498" s="2">
        <v>45049.98</v>
      </c>
      <c r="E27498" s="3">
        <f t="shared" si="858"/>
        <v>2.0390888522000378E-4</v>
      </c>
      <c r="F27498" s="3">
        <f t="shared" si="859"/>
        <v>99.585426345891662</v>
      </c>
      <c r="G27498" t="s">
        <v>14480</v>
      </c>
    </row>
    <row r="27499" spans="1:7" x14ac:dyDescent="0.35">
      <c r="A27499" t="s">
        <v>10</v>
      </c>
      <c r="B27499" t="s">
        <v>9</v>
      </c>
      <c r="C27499" t="s">
        <v>10574</v>
      </c>
      <c r="D27499" s="2">
        <v>45049.81</v>
      </c>
      <c r="E27499" s="3">
        <f t="shared" si="858"/>
        <v>2.0390811575217072E-4</v>
      </c>
      <c r="F27499" s="3">
        <f t="shared" si="859"/>
        <v>99.585630254007413</v>
      </c>
      <c r="G27499" t="s">
        <v>14480</v>
      </c>
    </row>
    <row r="27500" spans="1:7" x14ac:dyDescent="0.35">
      <c r="A27500" t="s">
        <v>10</v>
      </c>
      <c r="B27500" t="s">
        <v>6</v>
      </c>
      <c r="C27500" t="s">
        <v>5164</v>
      </c>
      <c r="D27500" s="2">
        <v>45043.75</v>
      </c>
      <c r="E27500" s="3">
        <f t="shared" si="858"/>
        <v>2.0388068648706493E-4</v>
      </c>
      <c r="F27500" s="3">
        <f t="shared" si="859"/>
        <v>99.585834134693897</v>
      </c>
      <c r="G27500" t="s">
        <v>14473</v>
      </c>
    </row>
    <row r="27501" spans="1:7" x14ac:dyDescent="0.35">
      <c r="A27501" t="s">
        <v>3</v>
      </c>
      <c r="B27501" t="s">
        <v>180</v>
      </c>
      <c r="C27501" t="s">
        <v>1591</v>
      </c>
      <c r="D27501" s="2">
        <v>45041.9</v>
      </c>
      <c r="E27501" s="3">
        <f t="shared" si="858"/>
        <v>2.0387231286652933E-4</v>
      </c>
      <c r="F27501" s="3">
        <f t="shared" si="859"/>
        <v>99.586038007006763</v>
      </c>
      <c r="G27501" t="s">
        <v>14480</v>
      </c>
    </row>
    <row r="27502" spans="1:7" x14ac:dyDescent="0.35">
      <c r="A27502" t="s">
        <v>10</v>
      </c>
      <c r="B27502" t="s">
        <v>8</v>
      </c>
      <c r="C27502" t="s">
        <v>1795</v>
      </c>
      <c r="D27502" s="2">
        <v>45040.98</v>
      </c>
      <c r="E27502" s="3">
        <f t="shared" si="858"/>
        <v>2.0386814868766833E-4</v>
      </c>
      <c r="F27502" s="3">
        <f t="shared" si="859"/>
        <v>99.586241875155451</v>
      </c>
      <c r="G27502" t="s">
        <v>14473</v>
      </c>
    </row>
    <row r="27503" spans="1:7" x14ac:dyDescent="0.35">
      <c r="A27503" t="s">
        <v>3</v>
      </c>
      <c r="B27503" t="s">
        <v>122</v>
      </c>
      <c r="C27503" t="s">
        <v>3504</v>
      </c>
      <c r="D27503" s="2">
        <v>45026</v>
      </c>
      <c r="E27503" s="3">
        <f t="shared" si="858"/>
        <v>2.0380034499273671E-4</v>
      </c>
      <c r="F27503" s="3">
        <f t="shared" si="859"/>
        <v>99.586445675500443</v>
      </c>
      <c r="G27503" t="s">
        <v>14473</v>
      </c>
    </row>
    <row r="27504" spans="1:7" x14ac:dyDescent="0.35">
      <c r="A27504" t="s">
        <v>10</v>
      </c>
      <c r="B27504" t="s">
        <v>9</v>
      </c>
      <c r="C27504" t="s">
        <v>1333</v>
      </c>
      <c r="D27504" s="2">
        <v>45024.47</v>
      </c>
      <c r="E27504" s="3">
        <f t="shared" si="858"/>
        <v>2.037934197822397E-4</v>
      </c>
      <c r="F27504" s="3">
        <f t="shared" si="859"/>
        <v>99.586649468920228</v>
      </c>
      <c r="G27504" t="s">
        <v>14473</v>
      </c>
    </row>
    <row r="27505" spans="1:7" x14ac:dyDescent="0.35">
      <c r="A27505" t="s">
        <v>3</v>
      </c>
      <c r="B27505" t="s">
        <v>9</v>
      </c>
      <c r="C27505" t="s">
        <v>6178</v>
      </c>
      <c r="D27505" s="2">
        <v>45023.37</v>
      </c>
      <c r="E27505" s="3">
        <f t="shared" si="858"/>
        <v>2.0378844087273206E-4</v>
      </c>
      <c r="F27505" s="3">
        <f t="shared" si="859"/>
        <v>99.586853257361099</v>
      </c>
      <c r="G27505" t="s">
        <v>14480</v>
      </c>
    </row>
    <row r="27506" spans="1:7" x14ac:dyDescent="0.35">
      <c r="A27506" t="s">
        <v>3</v>
      </c>
      <c r="B27506" t="s">
        <v>13</v>
      </c>
      <c r="C27506" t="s">
        <v>1846</v>
      </c>
      <c r="D27506" s="2">
        <v>45022.8</v>
      </c>
      <c r="E27506" s="3">
        <f t="shared" si="858"/>
        <v>2.0378586089235079E-4</v>
      </c>
      <c r="F27506" s="3">
        <f t="shared" si="859"/>
        <v>99.587057043221989</v>
      </c>
      <c r="G27506" t="s">
        <v>14473</v>
      </c>
    </row>
    <row r="27507" spans="1:7" x14ac:dyDescent="0.35">
      <c r="A27507" t="s">
        <v>3</v>
      </c>
      <c r="B27507" t="s">
        <v>6</v>
      </c>
      <c r="C27507" t="s">
        <v>3211</v>
      </c>
      <c r="D27507" s="2">
        <v>45021.78</v>
      </c>
      <c r="E27507" s="3">
        <f t="shared" si="858"/>
        <v>2.0378124408535275E-4</v>
      </c>
      <c r="F27507" s="3">
        <f t="shared" si="859"/>
        <v>99.587260824466071</v>
      </c>
      <c r="G27507" t="s">
        <v>14480</v>
      </c>
    </row>
    <row r="27508" spans="1:7" x14ac:dyDescent="0.35">
      <c r="A27508" t="s">
        <v>10</v>
      </c>
      <c r="B27508" t="s">
        <v>9</v>
      </c>
      <c r="C27508" t="s">
        <v>11750</v>
      </c>
      <c r="D27508" s="2">
        <v>45018.59</v>
      </c>
      <c r="E27508" s="3">
        <f t="shared" si="858"/>
        <v>2.0376680524778054E-4</v>
      </c>
      <c r="F27508" s="3">
        <f t="shared" si="859"/>
        <v>99.587464591271313</v>
      </c>
      <c r="G27508" t="s">
        <v>14480</v>
      </c>
    </row>
    <row r="27509" spans="1:7" x14ac:dyDescent="0.35">
      <c r="A27509" t="s">
        <v>3</v>
      </c>
      <c r="B27509" t="s">
        <v>6</v>
      </c>
      <c r="C27509" t="s">
        <v>3997</v>
      </c>
      <c r="D27509" s="2">
        <v>45014.31</v>
      </c>
      <c r="E27509" s="3">
        <f t="shared" si="858"/>
        <v>2.0374743276351437E-4</v>
      </c>
      <c r="F27509" s="3">
        <f t="shared" si="859"/>
        <v>99.587668338704077</v>
      </c>
      <c r="G27509" t="s">
        <v>14473</v>
      </c>
    </row>
    <row r="27510" spans="1:7" x14ac:dyDescent="0.35">
      <c r="A27510" t="s">
        <v>10</v>
      </c>
      <c r="B27510" t="s">
        <v>6</v>
      </c>
      <c r="C27510" t="s">
        <v>758</v>
      </c>
      <c r="D27510" s="2">
        <v>45014.239999999998</v>
      </c>
      <c r="E27510" s="3">
        <f t="shared" si="858"/>
        <v>2.0374711592381845E-4</v>
      </c>
      <c r="F27510" s="3">
        <f t="shared" si="859"/>
        <v>99.587872085819996</v>
      </c>
      <c r="G27510" t="s">
        <v>14473</v>
      </c>
    </row>
    <row r="27511" spans="1:7" x14ac:dyDescent="0.35">
      <c r="A27511" t="s">
        <v>10</v>
      </c>
      <c r="B27511" t="s">
        <v>148</v>
      </c>
      <c r="C27511" t="s">
        <v>1130</v>
      </c>
      <c r="D27511" s="2">
        <v>45012.5</v>
      </c>
      <c r="E27511" s="3">
        <f t="shared" si="858"/>
        <v>2.037392401942336E-4</v>
      </c>
      <c r="F27511" s="3">
        <f t="shared" si="859"/>
        <v>99.588075825060187</v>
      </c>
      <c r="G27511" t="s">
        <v>14473</v>
      </c>
    </row>
    <row r="27512" spans="1:7" x14ac:dyDescent="0.35">
      <c r="A27512" t="s">
        <v>3</v>
      </c>
      <c r="B27512" t="s">
        <v>6</v>
      </c>
      <c r="C27512" t="s">
        <v>3118</v>
      </c>
      <c r="D27512" s="2">
        <v>45010.05</v>
      </c>
      <c r="E27512" s="3">
        <f t="shared" si="858"/>
        <v>2.0372815080487564E-4</v>
      </c>
      <c r="F27512" s="3">
        <f t="shared" si="859"/>
        <v>99.588279553210995</v>
      </c>
      <c r="G27512" t="s">
        <v>14473</v>
      </c>
    </row>
    <row r="27513" spans="1:7" x14ac:dyDescent="0.35">
      <c r="A27513" t="s">
        <v>3</v>
      </c>
      <c r="B27513" t="s">
        <v>9</v>
      </c>
      <c r="C27513" t="s">
        <v>9428</v>
      </c>
      <c r="D27513" s="2">
        <v>45007.06</v>
      </c>
      <c r="E27513" s="3">
        <f t="shared" si="858"/>
        <v>2.0371461722357753E-4</v>
      </c>
      <c r="F27513" s="3">
        <f t="shared" si="859"/>
        <v>99.588483267828224</v>
      </c>
      <c r="G27513" t="s">
        <v>14480</v>
      </c>
    </row>
    <row r="27514" spans="1:7" x14ac:dyDescent="0.35">
      <c r="A27514" t="s">
        <v>3</v>
      </c>
      <c r="B27514" t="s">
        <v>28</v>
      </c>
      <c r="C27514" t="s">
        <v>6384</v>
      </c>
      <c r="D27514" s="2">
        <v>45005.760000000002</v>
      </c>
      <c r="E27514" s="3">
        <f t="shared" si="858"/>
        <v>2.0370873305779576E-4</v>
      </c>
      <c r="F27514" s="3">
        <f t="shared" si="859"/>
        <v>99.588686976561277</v>
      </c>
      <c r="G27514" t="s">
        <v>14473</v>
      </c>
    </row>
    <row r="27515" spans="1:7" x14ac:dyDescent="0.35">
      <c r="A27515" t="s">
        <v>10</v>
      </c>
      <c r="B27515" t="s">
        <v>22</v>
      </c>
      <c r="C27515" t="s">
        <v>4919</v>
      </c>
      <c r="D27515" s="2">
        <v>45004.53</v>
      </c>
      <c r="E27515" s="3">
        <f t="shared" si="858"/>
        <v>2.0370316573170989E-4</v>
      </c>
      <c r="F27515" s="3">
        <f t="shared" si="859"/>
        <v>99.588890679727015</v>
      </c>
      <c r="G27515" t="s">
        <v>14473</v>
      </c>
    </row>
    <row r="27516" spans="1:7" x14ac:dyDescent="0.35">
      <c r="A27516" t="s">
        <v>3</v>
      </c>
      <c r="B27516" t="s">
        <v>18</v>
      </c>
      <c r="C27516" t="s">
        <v>6602</v>
      </c>
      <c r="D27516" s="2">
        <v>45000.94</v>
      </c>
      <c r="E27516" s="3">
        <f t="shared" si="858"/>
        <v>2.0368691638158944E-4</v>
      </c>
      <c r="F27516" s="3">
        <f t="shared" si="859"/>
        <v>99.589094366643394</v>
      </c>
      <c r="G27516" t="s">
        <v>14473</v>
      </c>
    </row>
    <row r="27517" spans="1:7" x14ac:dyDescent="0.35">
      <c r="A27517" t="s">
        <v>3</v>
      </c>
      <c r="B27517" t="s">
        <v>13</v>
      </c>
      <c r="C27517" t="s">
        <v>3062</v>
      </c>
      <c r="D27517" s="2">
        <v>45000</v>
      </c>
      <c r="E27517" s="3">
        <f t="shared" si="858"/>
        <v>2.0368266167710106E-4</v>
      </c>
      <c r="F27517" s="3">
        <f t="shared" si="859"/>
        <v>99.589298049305071</v>
      </c>
      <c r="G27517" t="s">
        <v>14473</v>
      </c>
    </row>
    <row r="27518" spans="1:7" x14ac:dyDescent="0.35">
      <c r="A27518" t="s">
        <v>10</v>
      </c>
      <c r="B27518" t="s">
        <v>365</v>
      </c>
      <c r="C27518" t="s">
        <v>3737</v>
      </c>
      <c r="D27518" s="2">
        <v>45000</v>
      </c>
      <c r="E27518" s="3">
        <f t="shared" si="858"/>
        <v>2.0368266167710106E-4</v>
      </c>
      <c r="F27518" s="3">
        <f t="shared" si="859"/>
        <v>99.589501731966749</v>
      </c>
      <c r="G27518" t="s">
        <v>14473</v>
      </c>
    </row>
    <row r="27519" spans="1:7" x14ac:dyDescent="0.35">
      <c r="A27519" t="s">
        <v>3</v>
      </c>
      <c r="B27519" t="s">
        <v>499</v>
      </c>
      <c r="C27519" t="s">
        <v>1623</v>
      </c>
      <c r="D27519" s="2">
        <v>45000</v>
      </c>
      <c r="E27519" s="3">
        <f t="shared" si="858"/>
        <v>2.0368266167710106E-4</v>
      </c>
      <c r="F27519" s="3">
        <f t="shared" si="859"/>
        <v>99.589705414628426</v>
      </c>
      <c r="G27519" t="s">
        <v>14473</v>
      </c>
    </row>
    <row r="27520" spans="1:7" x14ac:dyDescent="0.35">
      <c r="A27520" t="s">
        <v>10</v>
      </c>
      <c r="B27520" t="s">
        <v>9</v>
      </c>
      <c r="C27520" t="s">
        <v>7055</v>
      </c>
      <c r="D27520" s="2">
        <v>45000</v>
      </c>
      <c r="E27520" s="3">
        <f t="shared" si="858"/>
        <v>2.0368266167710106E-4</v>
      </c>
      <c r="F27520" s="3">
        <f t="shared" si="859"/>
        <v>99.589909097290104</v>
      </c>
      <c r="G27520" t="s">
        <v>14473</v>
      </c>
    </row>
    <row r="27521" spans="1:7" x14ac:dyDescent="0.35">
      <c r="A27521" t="s">
        <v>3</v>
      </c>
      <c r="B27521" t="s">
        <v>29</v>
      </c>
      <c r="C27521" t="s">
        <v>2927</v>
      </c>
      <c r="D27521" s="2">
        <v>45000</v>
      </c>
      <c r="E27521" s="3">
        <f t="shared" si="858"/>
        <v>2.0368266167710106E-4</v>
      </c>
      <c r="F27521" s="3">
        <f t="shared" si="859"/>
        <v>99.590112779951781</v>
      </c>
      <c r="G27521" t="s">
        <v>14473</v>
      </c>
    </row>
    <row r="27522" spans="1:7" x14ac:dyDescent="0.35">
      <c r="A27522" t="s">
        <v>3</v>
      </c>
      <c r="B27522" t="s">
        <v>92</v>
      </c>
      <c r="C27522" t="s">
        <v>1712</v>
      </c>
      <c r="D27522" s="2">
        <v>45000</v>
      </c>
      <c r="E27522" s="3">
        <f t="shared" si="858"/>
        <v>2.0368266167710106E-4</v>
      </c>
      <c r="F27522" s="3">
        <f t="shared" si="859"/>
        <v>99.590316462613458</v>
      </c>
      <c r="G27522" t="s">
        <v>14480</v>
      </c>
    </row>
    <row r="27523" spans="1:7" x14ac:dyDescent="0.35">
      <c r="A27523" t="s">
        <v>10</v>
      </c>
      <c r="B27523" t="s">
        <v>45</v>
      </c>
      <c r="C27523" t="s">
        <v>8067</v>
      </c>
      <c r="D27523" s="2">
        <v>45000</v>
      </c>
      <c r="E27523" s="3">
        <f t="shared" ref="E27523:E27586" si="860">(D27523/$D$29638)*100</f>
        <v>2.0368266167710106E-4</v>
      </c>
      <c r="F27523" s="3">
        <f t="shared" si="859"/>
        <v>99.590520145275136</v>
      </c>
      <c r="G27523" t="s">
        <v>14473</v>
      </c>
    </row>
    <row r="27524" spans="1:7" x14ac:dyDescent="0.35">
      <c r="A27524" t="s">
        <v>3</v>
      </c>
      <c r="B27524" t="s">
        <v>4</v>
      </c>
      <c r="C27524" t="s">
        <v>13705</v>
      </c>
      <c r="D27524" s="2">
        <v>45000</v>
      </c>
      <c r="E27524" s="3">
        <f t="shared" si="860"/>
        <v>2.0368266167710106E-4</v>
      </c>
      <c r="F27524" s="3">
        <f t="shared" ref="F27524:F27587" si="861">E27524+F27523</f>
        <v>99.590723827936813</v>
      </c>
      <c r="G27524" t="s">
        <v>14473</v>
      </c>
    </row>
    <row r="27525" spans="1:7" x14ac:dyDescent="0.35">
      <c r="A27525" t="s">
        <v>10</v>
      </c>
      <c r="B27525" t="s">
        <v>13</v>
      </c>
      <c r="C27525" t="s">
        <v>13506</v>
      </c>
      <c r="D27525" s="2">
        <v>45000</v>
      </c>
      <c r="E27525" s="3">
        <f t="shared" si="860"/>
        <v>2.0368266167710106E-4</v>
      </c>
      <c r="F27525" s="3">
        <f t="shared" si="861"/>
        <v>99.59092751059849</v>
      </c>
      <c r="G27525" t="s">
        <v>14473</v>
      </c>
    </row>
    <row r="27526" spans="1:7" x14ac:dyDescent="0.35">
      <c r="A27526" t="s">
        <v>3</v>
      </c>
      <c r="B27526" t="s">
        <v>11</v>
      </c>
      <c r="C27526" t="s">
        <v>4103</v>
      </c>
      <c r="D27526" s="2">
        <v>45000</v>
      </c>
      <c r="E27526" s="3">
        <f t="shared" si="860"/>
        <v>2.0368266167710106E-4</v>
      </c>
      <c r="F27526" s="3">
        <f t="shared" si="861"/>
        <v>99.591131193260168</v>
      </c>
      <c r="G27526" t="s">
        <v>14473</v>
      </c>
    </row>
    <row r="27527" spans="1:7" x14ac:dyDescent="0.35">
      <c r="A27527" t="s">
        <v>3</v>
      </c>
      <c r="B27527" t="s">
        <v>23</v>
      </c>
      <c r="C27527" t="s">
        <v>14118</v>
      </c>
      <c r="D27527" s="2">
        <v>45000</v>
      </c>
      <c r="E27527" s="3">
        <f t="shared" si="860"/>
        <v>2.0368266167710106E-4</v>
      </c>
      <c r="F27527" s="3">
        <f t="shared" si="861"/>
        <v>99.591334875921845</v>
      </c>
      <c r="G27527" t="s">
        <v>14480</v>
      </c>
    </row>
    <row r="27528" spans="1:7" x14ac:dyDescent="0.35">
      <c r="A27528" t="s">
        <v>10</v>
      </c>
      <c r="B27528" t="s">
        <v>33</v>
      </c>
      <c r="C27528" t="s">
        <v>14360</v>
      </c>
      <c r="D27528" s="2">
        <v>45000</v>
      </c>
      <c r="E27528" s="3">
        <f t="shared" si="860"/>
        <v>2.0368266167710106E-4</v>
      </c>
      <c r="F27528" s="3">
        <f t="shared" si="861"/>
        <v>99.591538558583522</v>
      </c>
      <c r="G27528" t="s">
        <v>14473</v>
      </c>
    </row>
    <row r="27529" spans="1:7" x14ac:dyDescent="0.35">
      <c r="A27529" t="s">
        <v>10</v>
      </c>
      <c r="B27529" t="s">
        <v>9</v>
      </c>
      <c r="C27529" t="s">
        <v>14435</v>
      </c>
      <c r="D27529" s="2">
        <v>44996.28</v>
      </c>
      <c r="E27529" s="3">
        <f t="shared" si="860"/>
        <v>2.0366582391040242E-4</v>
      </c>
      <c r="F27529" s="3">
        <f t="shared" si="861"/>
        <v>99.591742224407426</v>
      </c>
      <c r="G27529" t="s">
        <v>14473</v>
      </c>
    </row>
    <row r="27530" spans="1:7" x14ac:dyDescent="0.35">
      <c r="A27530" t="s">
        <v>10</v>
      </c>
      <c r="B27530" t="s">
        <v>15</v>
      </c>
      <c r="C27530" t="s">
        <v>257</v>
      </c>
      <c r="D27530" s="2">
        <v>44988.99</v>
      </c>
      <c r="E27530" s="3">
        <f t="shared" si="860"/>
        <v>2.0363282731921073E-4</v>
      </c>
      <c r="F27530" s="3">
        <f t="shared" si="861"/>
        <v>99.591945857234748</v>
      </c>
      <c r="G27530" t="s">
        <v>14473</v>
      </c>
    </row>
    <row r="27531" spans="1:7" x14ac:dyDescent="0.35">
      <c r="A27531" t="s">
        <v>3</v>
      </c>
      <c r="B27531" t="s">
        <v>22</v>
      </c>
      <c r="C27531" t="s">
        <v>4095</v>
      </c>
      <c r="D27531" s="2">
        <v>44979.69</v>
      </c>
      <c r="E27531" s="3">
        <f t="shared" si="860"/>
        <v>2.0359073290246416E-4</v>
      </c>
      <c r="F27531" s="3">
        <f t="shared" si="861"/>
        <v>99.592149447967657</v>
      </c>
      <c r="G27531" t="s">
        <v>14473</v>
      </c>
    </row>
    <row r="27532" spans="1:7" x14ac:dyDescent="0.35">
      <c r="A27532" t="s">
        <v>3</v>
      </c>
      <c r="B27532" t="s">
        <v>13</v>
      </c>
      <c r="C27532" t="s">
        <v>173</v>
      </c>
      <c r="D27532" s="2">
        <v>44975.86</v>
      </c>
      <c r="E27532" s="3">
        <f t="shared" si="860"/>
        <v>2.035733972448147E-4</v>
      </c>
      <c r="F27532" s="3">
        <f t="shared" si="861"/>
        <v>99.5923530213649</v>
      </c>
      <c r="G27532" t="s">
        <v>14473</v>
      </c>
    </row>
    <row r="27533" spans="1:7" x14ac:dyDescent="0.35">
      <c r="A27533" t="s">
        <v>10</v>
      </c>
      <c r="B27533" t="s">
        <v>9</v>
      </c>
      <c r="C27533" t="s">
        <v>3959</v>
      </c>
      <c r="D27533" s="2">
        <v>44973.55</v>
      </c>
      <c r="E27533" s="3">
        <f t="shared" si="860"/>
        <v>2.0356294153484864E-4</v>
      </c>
      <c r="F27533" s="3">
        <f t="shared" si="861"/>
        <v>99.592556584306436</v>
      </c>
      <c r="G27533" t="s">
        <v>14473</v>
      </c>
    </row>
    <row r="27534" spans="1:7" x14ac:dyDescent="0.35">
      <c r="A27534" t="s">
        <v>3</v>
      </c>
      <c r="B27534" t="s">
        <v>103</v>
      </c>
      <c r="C27534" t="s">
        <v>4999</v>
      </c>
      <c r="D27534" s="2">
        <v>44967.27</v>
      </c>
      <c r="E27534" s="3">
        <f t="shared" si="860"/>
        <v>2.0353451648784122E-4</v>
      </c>
      <c r="F27534" s="3">
        <f t="shared" si="861"/>
        <v>99.592760118822923</v>
      </c>
      <c r="G27534" t="s">
        <v>14480</v>
      </c>
    </row>
    <row r="27535" spans="1:7" x14ac:dyDescent="0.35">
      <c r="A27535" t="s">
        <v>3</v>
      </c>
      <c r="B27535" t="s">
        <v>28</v>
      </c>
      <c r="C27535" t="s">
        <v>863</v>
      </c>
      <c r="D27535" s="2">
        <v>44967.1</v>
      </c>
      <c r="E27535" s="3">
        <f t="shared" si="860"/>
        <v>2.0353374702000823E-4</v>
      </c>
      <c r="F27535" s="3">
        <f t="shared" si="861"/>
        <v>99.592963652569949</v>
      </c>
      <c r="G27535" t="s">
        <v>14473</v>
      </c>
    </row>
    <row r="27536" spans="1:7" x14ac:dyDescent="0.35">
      <c r="A27536" t="s">
        <v>3</v>
      </c>
      <c r="B27536" t="s">
        <v>9</v>
      </c>
      <c r="C27536" t="s">
        <v>12255</v>
      </c>
      <c r="D27536" s="2">
        <v>44965.78</v>
      </c>
      <c r="E27536" s="3">
        <f t="shared" si="860"/>
        <v>2.0352777232859906E-4</v>
      </c>
      <c r="F27536" s="3">
        <f t="shared" si="861"/>
        <v>99.593167180342277</v>
      </c>
      <c r="G27536" t="s">
        <v>14473</v>
      </c>
    </row>
    <row r="27537" spans="1:7" x14ac:dyDescent="0.35">
      <c r="A27537" t="s">
        <v>3</v>
      </c>
      <c r="B27537" t="s">
        <v>6</v>
      </c>
      <c r="C27537" t="s">
        <v>7194</v>
      </c>
      <c r="D27537" s="2">
        <v>44963.14</v>
      </c>
      <c r="E27537" s="3">
        <f t="shared" si="860"/>
        <v>2.0351582294578065E-4</v>
      </c>
      <c r="F27537" s="3">
        <f t="shared" si="861"/>
        <v>99.593370696165223</v>
      </c>
      <c r="G27537" t="s">
        <v>14473</v>
      </c>
    </row>
    <row r="27538" spans="1:7" x14ac:dyDescent="0.35">
      <c r="A27538" t="s">
        <v>3</v>
      </c>
      <c r="B27538" t="s">
        <v>8</v>
      </c>
      <c r="C27538" t="s">
        <v>5623</v>
      </c>
      <c r="D27538" s="2">
        <v>44962.54</v>
      </c>
      <c r="E27538" s="3">
        <f t="shared" si="860"/>
        <v>2.0351310717695831E-4</v>
      </c>
      <c r="F27538" s="3">
        <f t="shared" si="861"/>
        <v>99.593574209272404</v>
      </c>
      <c r="G27538" t="s">
        <v>14480</v>
      </c>
    </row>
    <row r="27539" spans="1:7" x14ac:dyDescent="0.35">
      <c r="A27539" t="s">
        <v>3</v>
      </c>
      <c r="B27539" t="s">
        <v>8</v>
      </c>
      <c r="C27539" t="s">
        <v>11531</v>
      </c>
      <c r="D27539" s="2">
        <v>44960</v>
      </c>
      <c r="E27539" s="3">
        <f t="shared" si="860"/>
        <v>2.0350161042227696E-4</v>
      </c>
      <c r="F27539" s="3">
        <f t="shared" si="861"/>
        <v>99.593777710882833</v>
      </c>
      <c r="G27539" t="s">
        <v>14473</v>
      </c>
    </row>
    <row r="27540" spans="1:7" x14ac:dyDescent="0.35">
      <c r="A27540" t="s">
        <v>3</v>
      </c>
      <c r="B27540" t="s">
        <v>139</v>
      </c>
      <c r="C27540" t="s">
        <v>2139</v>
      </c>
      <c r="D27540" s="2">
        <v>44957.51</v>
      </c>
      <c r="E27540" s="3">
        <f t="shared" si="860"/>
        <v>2.0349033998166418E-4</v>
      </c>
      <c r="F27540" s="3">
        <f t="shared" si="861"/>
        <v>99.593981201222817</v>
      </c>
      <c r="G27540" t="s">
        <v>14480</v>
      </c>
    </row>
    <row r="27541" spans="1:7" x14ac:dyDescent="0.35">
      <c r="A27541" t="s">
        <v>10</v>
      </c>
      <c r="B27541" t="s">
        <v>6</v>
      </c>
      <c r="C27541" t="s">
        <v>11690</v>
      </c>
      <c r="D27541" s="2">
        <v>44956.47</v>
      </c>
      <c r="E27541" s="3">
        <f t="shared" si="860"/>
        <v>2.0348563264903875E-4</v>
      </c>
      <c r="F27541" s="3">
        <f t="shared" si="861"/>
        <v>99.594184686855471</v>
      </c>
      <c r="G27541" t="s">
        <v>14473</v>
      </c>
    </row>
    <row r="27542" spans="1:7" x14ac:dyDescent="0.35">
      <c r="A27542" t="s">
        <v>10</v>
      </c>
      <c r="B27542" t="s">
        <v>9</v>
      </c>
      <c r="C27542" t="s">
        <v>10839</v>
      </c>
      <c r="D27542" s="2">
        <v>44953.01</v>
      </c>
      <c r="E27542" s="3">
        <f t="shared" si="860"/>
        <v>2.0346997171549646E-4</v>
      </c>
      <c r="F27542" s="3">
        <f t="shared" si="861"/>
        <v>99.594388156827179</v>
      </c>
      <c r="G27542" t="s">
        <v>14480</v>
      </c>
    </row>
    <row r="27543" spans="1:7" x14ac:dyDescent="0.35">
      <c r="A27543" t="s">
        <v>10</v>
      </c>
      <c r="B27543" t="s">
        <v>6</v>
      </c>
      <c r="C27543" t="s">
        <v>2179</v>
      </c>
      <c r="D27543" s="2">
        <v>44948.97</v>
      </c>
      <c r="E27543" s="3">
        <f t="shared" si="860"/>
        <v>2.0345168553875925E-4</v>
      </c>
      <c r="F27543" s="3">
        <f t="shared" si="861"/>
        <v>99.594591608512715</v>
      </c>
      <c r="G27543" t="s">
        <v>14480</v>
      </c>
    </row>
    <row r="27544" spans="1:7" x14ac:dyDescent="0.35">
      <c r="A27544" t="s">
        <v>3</v>
      </c>
      <c r="B27544" t="s">
        <v>67</v>
      </c>
      <c r="C27544" s="7" t="s">
        <v>497</v>
      </c>
      <c r="D27544" s="2">
        <v>44947.56</v>
      </c>
      <c r="E27544" s="3">
        <f t="shared" si="860"/>
        <v>2.0344530348202666E-4</v>
      </c>
      <c r="F27544" s="3">
        <f t="shared" si="861"/>
        <v>99.594795053816199</v>
      </c>
      <c r="G27544" t="s">
        <v>14480</v>
      </c>
    </row>
    <row r="27545" spans="1:7" x14ac:dyDescent="0.35">
      <c r="A27545" t="s">
        <v>10</v>
      </c>
      <c r="B27545" t="s">
        <v>9</v>
      </c>
      <c r="C27545" t="s">
        <v>3951</v>
      </c>
      <c r="D27545" s="2">
        <v>44946.8</v>
      </c>
      <c r="E27545" s="3">
        <f t="shared" si="860"/>
        <v>2.0344186350818505E-4</v>
      </c>
      <c r="F27545" s="3">
        <f t="shared" si="861"/>
        <v>99.594998495679704</v>
      </c>
      <c r="G27545" t="s">
        <v>14473</v>
      </c>
    </row>
    <row r="27546" spans="1:7" x14ac:dyDescent="0.35">
      <c r="A27546" t="s">
        <v>10</v>
      </c>
      <c r="B27546" t="s">
        <v>76</v>
      </c>
      <c r="C27546" t="s">
        <v>284</v>
      </c>
      <c r="D27546" s="2">
        <v>44945.279999999999</v>
      </c>
      <c r="E27546" s="3">
        <f t="shared" si="860"/>
        <v>2.0343498356050171E-4</v>
      </c>
      <c r="F27546" s="3">
        <f t="shared" si="861"/>
        <v>99.595201930663265</v>
      </c>
      <c r="G27546" t="s">
        <v>14480</v>
      </c>
    </row>
    <row r="27547" spans="1:7" x14ac:dyDescent="0.35">
      <c r="A27547" t="s">
        <v>10</v>
      </c>
      <c r="B27547" t="s">
        <v>33</v>
      </c>
      <c r="C27547" t="s">
        <v>12525</v>
      </c>
      <c r="D27547" s="2">
        <v>44938.98</v>
      </c>
      <c r="E27547" s="3">
        <f t="shared" si="860"/>
        <v>2.0340646798786693E-4</v>
      </c>
      <c r="F27547" s="3">
        <f t="shared" si="861"/>
        <v>99.595405337131254</v>
      </c>
      <c r="G27547" t="s">
        <v>14473</v>
      </c>
    </row>
    <row r="27548" spans="1:7" x14ac:dyDescent="0.35">
      <c r="A27548" t="s">
        <v>3</v>
      </c>
      <c r="B27548" t="s">
        <v>9</v>
      </c>
      <c r="C27548" t="s">
        <v>3388</v>
      </c>
      <c r="D27548" s="2">
        <v>44933.53</v>
      </c>
      <c r="E27548" s="3">
        <f t="shared" si="860"/>
        <v>2.0338179975439713E-4</v>
      </c>
      <c r="F27548" s="3">
        <f t="shared" si="861"/>
        <v>99.595608718931004</v>
      </c>
      <c r="G27548" t="s">
        <v>14480</v>
      </c>
    </row>
    <row r="27549" spans="1:7" x14ac:dyDescent="0.35">
      <c r="A27549" t="s">
        <v>10</v>
      </c>
      <c r="B27549" t="s">
        <v>22</v>
      </c>
      <c r="C27549" t="s">
        <v>3746</v>
      </c>
      <c r="D27549" s="2">
        <v>44932.99</v>
      </c>
      <c r="E27549" s="3">
        <f t="shared" si="860"/>
        <v>2.0337935556245698E-4</v>
      </c>
      <c r="F27549" s="3">
        <f t="shared" si="861"/>
        <v>99.595812098286572</v>
      </c>
      <c r="G27549" t="s">
        <v>14473</v>
      </c>
    </row>
    <row r="27550" spans="1:7" x14ac:dyDescent="0.35">
      <c r="A27550" t="s">
        <v>3</v>
      </c>
      <c r="B27550" t="s">
        <v>9</v>
      </c>
      <c r="C27550" t="s">
        <v>1064</v>
      </c>
      <c r="D27550" s="2">
        <v>44932.36</v>
      </c>
      <c r="E27550" s="3">
        <f t="shared" si="860"/>
        <v>2.0337650400519352E-4</v>
      </c>
      <c r="F27550" s="3">
        <f t="shared" si="861"/>
        <v>99.596015474790576</v>
      </c>
      <c r="G27550" t="s">
        <v>14473</v>
      </c>
    </row>
    <row r="27551" spans="1:7" x14ac:dyDescent="0.35">
      <c r="A27551" t="s">
        <v>3</v>
      </c>
      <c r="B27551" t="s">
        <v>6</v>
      </c>
      <c r="C27551" t="s">
        <v>4725</v>
      </c>
      <c r="D27551" s="2">
        <v>44924.59</v>
      </c>
      <c r="E27551" s="3">
        <f t="shared" si="860"/>
        <v>2.0334133479894392E-4</v>
      </c>
      <c r="F27551" s="3">
        <f t="shared" si="861"/>
        <v>99.596218816125372</v>
      </c>
      <c r="G27551" t="s">
        <v>14480</v>
      </c>
    </row>
    <row r="27552" spans="1:7" x14ac:dyDescent="0.35">
      <c r="A27552" t="s">
        <v>3</v>
      </c>
      <c r="B27552" t="s">
        <v>6</v>
      </c>
      <c r="C27552" t="s">
        <v>10572</v>
      </c>
      <c r="D27552" s="2">
        <v>44922.48</v>
      </c>
      <c r="E27552" s="3">
        <f t="shared" si="860"/>
        <v>2.0333178434525198E-4</v>
      </c>
      <c r="F27552" s="3">
        <f t="shared" si="861"/>
        <v>99.59642214790972</v>
      </c>
      <c r="G27552" t="s">
        <v>14480</v>
      </c>
    </row>
    <row r="27553" spans="1:7" x14ac:dyDescent="0.35">
      <c r="A27553" t="s">
        <v>3</v>
      </c>
      <c r="B27553" t="s">
        <v>16</v>
      </c>
      <c r="C27553" t="s">
        <v>1576</v>
      </c>
      <c r="D27553" s="2">
        <v>44919.75</v>
      </c>
      <c r="E27553" s="3">
        <f t="shared" si="860"/>
        <v>2.0331942759711024E-4</v>
      </c>
      <c r="F27553" s="3">
        <f t="shared" si="861"/>
        <v>99.596625467337319</v>
      </c>
      <c r="G27553" t="s">
        <v>14473</v>
      </c>
    </row>
    <row r="27554" spans="1:7" x14ac:dyDescent="0.35">
      <c r="A27554" t="s">
        <v>10</v>
      </c>
      <c r="B27554" t="s">
        <v>9</v>
      </c>
      <c r="C27554" t="s">
        <v>10781</v>
      </c>
      <c r="D27554" s="2">
        <v>44918.85</v>
      </c>
      <c r="E27554" s="3">
        <f t="shared" si="860"/>
        <v>2.0331535394387668E-4</v>
      </c>
      <c r="F27554" s="3">
        <f t="shared" si="861"/>
        <v>99.596828782691261</v>
      </c>
      <c r="G27554" t="s">
        <v>14473</v>
      </c>
    </row>
    <row r="27555" spans="1:7" x14ac:dyDescent="0.35">
      <c r="A27555" t="s">
        <v>10</v>
      </c>
      <c r="B27555" t="s">
        <v>28</v>
      </c>
      <c r="C27555" s="8" t="s">
        <v>5502</v>
      </c>
      <c r="D27555" s="2">
        <v>44917.1</v>
      </c>
      <c r="E27555" s="3">
        <f t="shared" si="860"/>
        <v>2.0330743295147812E-4</v>
      </c>
      <c r="F27555" s="3">
        <f t="shared" si="861"/>
        <v>99.597032090124216</v>
      </c>
      <c r="G27555" t="s">
        <v>14480</v>
      </c>
    </row>
    <row r="27556" spans="1:7" x14ac:dyDescent="0.35">
      <c r="A27556" t="s">
        <v>10</v>
      </c>
      <c r="B27556" t="s">
        <v>33</v>
      </c>
      <c r="C27556" t="s">
        <v>7910</v>
      </c>
      <c r="D27556" s="2">
        <v>44915</v>
      </c>
      <c r="E27556" s="3">
        <f t="shared" si="860"/>
        <v>2.0329792776059986E-4</v>
      </c>
      <c r="F27556" s="3">
        <f t="shared" si="861"/>
        <v>99.597235388051971</v>
      </c>
      <c r="G27556" t="s">
        <v>14473</v>
      </c>
    </row>
    <row r="27557" spans="1:7" x14ac:dyDescent="0.35">
      <c r="A27557" t="s">
        <v>3</v>
      </c>
      <c r="B27557" t="s">
        <v>180</v>
      </c>
      <c r="C27557" t="s">
        <v>9192</v>
      </c>
      <c r="D27557" s="2">
        <v>44910.76</v>
      </c>
      <c r="E27557" s="3">
        <f t="shared" si="860"/>
        <v>2.0327873632758852E-4</v>
      </c>
      <c r="F27557" s="3">
        <f t="shared" si="861"/>
        <v>99.597438666788292</v>
      </c>
      <c r="G27557" t="s">
        <v>14480</v>
      </c>
    </row>
    <row r="27558" spans="1:7" x14ac:dyDescent="0.35">
      <c r="A27558" t="s">
        <v>3</v>
      </c>
      <c r="B27558" t="s">
        <v>8</v>
      </c>
      <c r="C27558" t="s">
        <v>13490</v>
      </c>
      <c r="D27558" s="2">
        <v>44910.15</v>
      </c>
      <c r="E27558" s="3">
        <f t="shared" si="860"/>
        <v>2.0327597529595245E-4</v>
      </c>
      <c r="F27558" s="3">
        <f t="shared" si="861"/>
        <v>99.597641942763588</v>
      </c>
      <c r="G27558" t="s">
        <v>14473</v>
      </c>
    </row>
    <row r="27559" spans="1:7" x14ac:dyDescent="0.35">
      <c r="A27559" t="s">
        <v>10</v>
      </c>
      <c r="B27559" t="s">
        <v>32</v>
      </c>
      <c r="C27559" t="s">
        <v>727</v>
      </c>
      <c r="D27559" s="2">
        <v>44904.13</v>
      </c>
      <c r="E27559" s="3">
        <f t="shared" si="860"/>
        <v>2.032487270821014E-4</v>
      </c>
      <c r="F27559" s="3">
        <f t="shared" si="861"/>
        <v>99.597845191490663</v>
      </c>
      <c r="G27559" t="s">
        <v>14480</v>
      </c>
    </row>
    <row r="27560" spans="1:7" x14ac:dyDescent="0.35">
      <c r="A27560" t="s">
        <v>3</v>
      </c>
      <c r="B27560" t="s">
        <v>6</v>
      </c>
      <c r="C27560" t="s">
        <v>7287</v>
      </c>
      <c r="D27560" s="2">
        <v>44901.4</v>
      </c>
      <c r="E27560" s="3">
        <f t="shared" si="860"/>
        <v>2.0323637033395971E-4</v>
      </c>
      <c r="F27560" s="3">
        <f t="shared" si="861"/>
        <v>99.598048427861002</v>
      </c>
      <c r="G27560" t="s">
        <v>14473</v>
      </c>
    </row>
    <row r="27561" spans="1:7" x14ac:dyDescent="0.35">
      <c r="A27561" t="s">
        <v>10</v>
      </c>
      <c r="B27561" t="s">
        <v>55</v>
      </c>
      <c r="C27561" t="s">
        <v>4821</v>
      </c>
      <c r="D27561" s="2">
        <v>44901.02</v>
      </c>
      <c r="E27561" s="3">
        <f t="shared" si="860"/>
        <v>2.0323465034703886E-4</v>
      </c>
      <c r="F27561" s="3">
        <f t="shared" si="861"/>
        <v>99.598251662511345</v>
      </c>
      <c r="G27561" t="s">
        <v>14473</v>
      </c>
    </row>
    <row r="27562" spans="1:7" x14ac:dyDescent="0.35">
      <c r="A27562" t="s">
        <v>3</v>
      </c>
      <c r="B27562" t="s">
        <v>29</v>
      </c>
      <c r="C27562" t="s">
        <v>2232</v>
      </c>
      <c r="D27562" s="2">
        <v>44900.29</v>
      </c>
      <c r="E27562" s="3">
        <f t="shared" si="860"/>
        <v>2.0323134616163834E-4</v>
      </c>
      <c r="F27562" s="3">
        <f t="shared" si="861"/>
        <v>99.598454893857507</v>
      </c>
      <c r="G27562" t="s">
        <v>14480</v>
      </c>
    </row>
    <row r="27563" spans="1:7" x14ac:dyDescent="0.35">
      <c r="A27563" t="s">
        <v>3</v>
      </c>
      <c r="B27563" t="s">
        <v>55</v>
      </c>
      <c r="C27563" t="s">
        <v>2070</v>
      </c>
      <c r="D27563" s="2">
        <v>44896.78</v>
      </c>
      <c r="E27563" s="3">
        <f t="shared" si="860"/>
        <v>2.0321545891402752E-4</v>
      </c>
      <c r="F27563" s="3">
        <f t="shared" si="861"/>
        <v>99.598658109316418</v>
      </c>
      <c r="G27563" t="s">
        <v>14473</v>
      </c>
    </row>
    <row r="27564" spans="1:7" x14ac:dyDescent="0.35">
      <c r="A27564" t="s">
        <v>3</v>
      </c>
      <c r="B27564" t="s">
        <v>32</v>
      </c>
      <c r="C27564" t="s">
        <v>5106</v>
      </c>
      <c r="D27564" s="2">
        <v>44892.71</v>
      </c>
      <c r="E27564" s="3">
        <f t="shared" si="860"/>
        <v>2.0319703694884913E-4</v>
      </c>
      <c r="F27564" s="3">
        <f t="shared" si="861"/>
        <v>99.598861306353371</v>
      </c>
      <c r="G27564" t="s">
        <v>14480</v>
      </c>
    </row>
    <row r="27565" spans="1:7" x14ac:dyDescent="0.35">
      <c r="A27565" t="s">
        <v>3</v>
      </c>
      <c r="B27565" t="s">
        <v>23</v>
      </c>
      <c r="C27565" t="s">
        <v>9989</v>
      </c>
      <c r="D27565" s="2">
        <v>44892.36</v>
      </c>
      <c r="E27565" s="3">
        <f t="shared" si="860"/>
        <v>2.0319545275036946E-4</v>
      </c>
      <c r="F27565" s="3">
        <f t="shared" si="861"/>
        <v>99.599064501806126</v>
      </c>
      <c r="G27565" t="s">
        <v>14480</v>
      </c>
    </row>
    <row r="27566" spans="1:7" x14ac:dyDescent="0.35">
      <c r="A27566" t="s">
        <v>10</v>
      </c>
      <c r="B27566" t="s">
        <v>76</v>
      </c>
      <c r="C27566" t="s">
        <v>5393</v>
      </c>
      <c r="D27566" s="2">
        <v>44887.02</v>
      </c>
      <c r="E27566" s="3">
        <f t="shared" si="860"/>
        <v>2.0317128240785042E-4</v>
      </c>
      <c r="F27566" s="3">
        <f t="shared" si="861"/>
        <v>99.599267673088534</v>
      </c>
      <c r="G27566" t="s">
        <v>14473</v>
      </c>
    </row>
    <row r="27567" spans="1:7" x14ac:dyDescent="0.35">
      <c r="A27567" t="s">
        <v>3</v>
      </c>
      <c r="B27567" t="s">
        <v>92</v>
      </c>
      <c r="C27567" t="s">
        <v>5192</v>
      </c>
      <c r="D27567" s="2">
        <v>44886.94</v>
      </c>
      <c r="E27567" s="3">
        <f t="shared" si="860"/>
        <v>2.031709203053408E-4</v>
      </c>
      <c r="F27567" s="3">
        <f t="shared" si="861"/>
        <v>99.599470844008835</v>
      </c>
      <c r="G27567" t="s">
        <v>14480</v>
      </c>
    </row>
    <row r="27568" spans="1:7" x14ac:dyDescent="0.35">
      <c r="A27568" t="s">
        <v>10</v>
      </c>
      <c r="B27568" t="s">
        <v>180</v>
      </c>
      <c r="C27568" t="s">
        <v>8923</v>
      </c>
      <c r="D27568" s="2">
        <v>44884.4</v>
      </c>
      <c r="E27568" s="3">
        <f t="shared" si="860"/>
        <v>2.0315942355065945E-4</v>
      </c>
      <c r="F27568" s="3">
        <f t="shared" si="861"/>
        <v>99.599674003432384</v>
      </c>
      <c r="G27568" t="s">
        <v>14480</v>
      </c>
    </row>
    <row r="27569" spans="1:7" x14ac:dyDescent="0.35">
      <c r="A27569" t="s">
        <v>3</v>
      </c>
      <c r="B27569" t="s">
        <v>32</v>
      </c>
      <c r="C27569" t="s">
        <v>12102</v>
      </c>
      <c r="D27569" s="2">
        <v>44878.82</v>
      </c>
      <c r="E27569" s="3">
        <f t="shared" si="860"/>
        <v>2.0313416690061149E-4</v>
      </c>
      <c r="F27569" s="3">
        <f t="shared" si="861"/>
        <v>99.599877137599279</v>
      </c>
      <c r="G27569" t="s">
        <v>14480</v>
      </c>
    </row>
    <row r="27570" spans="1:7" x14ac:dyDescent="0.35">
      <c r="A27570" t="s">
        <v>3</v>
      </c>
      <c r="B27570" t="s">
        <v>6</v>
      </c>
      <c r="C27570" t="s">
        <v>9340</v>
      </c>
      <c r="D27570" s="2">
        <v>44877.17</v>
      </c>
      <c r="E27570" s="3">
        <f t="shared" si="860"/>
        <v>2.0312669853635E-4</v>
      </c>
      <c r="F27570" s="3">
        <f t="shared" si="861"/>
        <v>99.600080264297816</v>
      </c>
      <c r="G27570" t="s">
        <v>14480</v>
      </c>
    </row>
    <row r="27571" spans="1:7" x14ac:dyDescent="0.35">
      <c r="A27571" t="s">
        <v>10</v>
      </c>
      <c r="B27571" t="s">
        <v>182</v>
      </c>
      <c r="C27571" t="s">
        <v>10712</v>
      </c>
      <c r="D27571" s="2">
        <v>44872.25</v>
      </c>
      <c r="E27571" s="3">
        <f t="shared" si="860"/>
        <v>2.0310442923200661E-4</v>
      </c>
      <c r="F27571" s="3">
        <f t="shared" si="861"/>
        <v>99.600283368727048</v>
      </c>
      <c r="G27571" t="s">
        <v>14473</v>
      </c>
    </row>
    <row r="27572" spans="1:7" x14ac:dyDescent="0.35">
      <c r="A27572" t="s">
        <v>3</v>
      </c>
      <c r="B27572" t="s">
        <v>6</v>
      </c>
      <c r="C27572" t="s">
        <v>10953</v>
      </c>
      <c r="D27572" s="2">
        <v>44870</v>
      </c>
      <c r="E27572" s="3">
        <f t="shared" si="860"/>
        <v>2.0309424509892278E-4</v>
      </c>
      <c r="F27572" s="3">
        <f t="shared" si="861"/>
        <v>99.600486462972142</v>
      </c>
      <c r="G27572" t="s">
        <v>14473</v>
      </c>
    </row>
    <row r="27573" spans="1:7" x14ac:dyDescent="0.35">
      <c r="A27573" t="s">
        <v>10</v>
      </c>
      <c r="B27573" t="s">
        <v>29</v>
      </c>
      <c r="C27573" t="s">
        <v>2996</v>
      </c>
      <c r="D27573" s="2">
        <v>44867.19</v>
      </c>
      <c r="E27573" s="3">
        <f t="shared" si="860"/>
        <v>2.0308152624827136E-4</v>
      </c>
      <c r="F27573" s="3">
        <f t="shared" si="861"/>
        <v>99.600689544498394</v>
      </c>
      <c r="G27573" t="s">
        <v>14473</v>
      </c>
    </row>
    <row r="27574" spans="1:7" x14ac:dyDescent="0.35">
      <c r="A27574" t="s">
        <v>3</v>
      </c>
      <c r="B27574" t="s">
        <v>6</v>
      </c>
      <c r="C27574" t="s">
        <v>6235</v>
      </c>
      <c r="D27574" s="2">
        <v>44860.34</v>
      </c>
      <c r="E27574" s="3">
        <f t="shared" si="860"/>
        <v>2.0305052122088273E-4</v>
      </c>
      <c r="F27574" s="3">
        <f t="shared" si="861"/>
        <v>99.600892595019616</v>
      </c>
      <c r="G27574" t="s">
        <v>14480</v>
      </c>
    </row>
    <row r="27575" spans="1:7" x14ac:dyDescent="0.35">
      <c r="A27575" t="s">
        <v>10</v>
      </c>
      <c r="B27575" t="s">
        <v>31</v>
      </c>
      <c r="C27575" t="s">
        <v>14100</v>
      </c>
      <c r="D27575" s="2">
        <v>44860</v>
      </c>
      <c r="E27575" s="3">
        <f t="shared" si="860"/>
        <v>2.0304898228521676E-4</v>
      </c>
      <c r="F27575" s="3">
        <f t="shared" si="861"/>
        <v>99.601095644001902</v>
      </c>
      <c r="G27575" t="s">
        <v>14473</v>
      </c>
    </row>
    <row r="27576" spans="1:7" x14ac:dyDescent="0.35">
      <c r="A27576" t="s">
        <v>3</v>
      </c>
      <c r="B27576" t="s">
        <v>22</v>
      </c>
      <c r="C27576" s="8" t="s">
        <v>8361</v>
      </c>
      <c r="D27576" s="2">
        <v>44859.360000000001</v>
      </c>
      <c r="E27576" s="3">
        <f t="shared" si="860"/>
        <v>2.0304608546513957E-4</v>
      </c>
      <c r="F27576" s="3">
        <f t="shared" si="861"/>
        <v>99.601298690087361</v>
      </c>
      <c r="G27576" t="s">
        <v>14480</v>
      </c>
    </row>
    <row r="27577" spans="1:7" x14ac:dyDescent="0.35">
      <c r="A27577" t="s">
        <v>3</v>
      </c>
      <c r="B27577" t="s">
        <v>9</v>
      </c>
      <c r="C27577" t="s">
        <v>12739</v>
      </c>
      <c r="D27577" s="2">
        <v>44855.71</v>
      </c>
      <c r="E27577" s="3">
        <f t="shared" si="860"/>
        <v>2.0302956453813686E-4</v>
      </c>
      <c r="F27577" s="3">
        <f t="shared" si="861"/>
        <v>99.601501719651893</v>
      </c>
      <c r="G27577" t="s">
        <v>14473</v>
      </c>
    </row>
    <row r="27578" spans="1:7" x14ac:dyDescent="0.35">
      <c r="A27578" t="s">
        <v>10</v>
      </c>
      <c r="B27578" t="s">
        <v>6</v>
      </c>
      <c r="C27578" t="s">
        <v>7741</v>
      </c>
      <c r="D27578" s="2">
        <v>44855.68</v>
      </c>
      <c r="E27578" s="3">
        <f t="shared" si="860"/>
        <v>2.0302942874969576E-4</v>
      </c>
      <c r="F27578" s="3">
        <f t="shared" si="861"/>
        <v>99.601704749080639</v>
      </c>
      <c r="G27578" t="s">
        <v>14480</v>
      </c>
    </row>
    <row r="27579" spans="1:7" x14ac:dyDescent="0.35">
      <c r="A27579" t="s">
        <v>10</v>
      </c>
      <c r="B27579" t="s">
        <v>182</v>
      </c>
      <c r="C27579" t="s">
        <v>5378</v>
      </c>
      <c r="D27579" s="2">
        <v>44854.11</v>
      </c>
      <c r="E27579" s="3">
        <f t="shared" si="860"/>
        <v>2.0302232248794392E-4</v>
      </c>
      <c r="F27579" s="3">
        <f t="shared" si="861"/>
        <v>99.601907771403134</v>
      </c>
      <c r="G27579" t="s">
        <v>14473</v>
      </c>
    </row>
    <row r="27580" spans="1:7" x14ac:dyDescent="0.35">
      <c r="A27580" t="s">
        <v>10</v>
      </c>
      <c r="B27580" t="s">
        <v>11</v>
      </c>
      <c r="C27580" t="s">
        <v>591</v>
      </c>
      <c r="D27580" s="2">
        <v>44851.63</v>
      </c>
      <c r="E27580" s="3">
        <f t="shared" si="860"/>
        <v>2.0301109731014479E-4</v>
      </c>
      <c r="F27580" s="3">
        <f t="shared" si="861"/>
        <v>99.602110782500446</v>
      </c>
      <c r="G27580" t="s">
        <v>14473</v>
      </c>
    </row>
    <row r="27581" spans="1:7" x14ac:dyDescent="0.35">
      <c r="A27581" t="s">
        <v>10</v>
      </c>
      <c r="B27581" t="s">
        <v>9</v>
      </c>
      <c r="C27581" t="s">
        <v>13539</v>
      </c>
      <c r="D27581" s="2">
        <v>44851.11</v>
      </c>
      <c r="E27581" s="3">
        <f t="shared" si="860"/>
        <v>2.0300874364383208E-4</v>
      </c>
      <c r="F27581" s="3">
        <f t="shared" si="861"/>
        <v>99.602313791244086</v>
      </c>
      <c r="G27581" t="s">
        <v>14473</v>
      </c>
    </row>
    <row r="27582" spans="1:7" x14ac:dyDescent="0.35">
      <c r="A27582" t="s">
        <v>3</v>
      </c>
      <c r="B27582" t="s">
        <v>6</v>
      </c>
      <c r="C27582" t="s">
        <v>3781</v>
      </c>
      <c r="D27582" s="2">
        <v>44849.06</v>
      </c>
      <c r="E27582" s="3">
        <f t="shared" si="860"/>
        <v>2.0299946476702235E-4</v>
      </c>
      <c r="F27582" s="3">
        <f t="shared" si="861"/>
        <v>99.602516790708847</v>
      </c>
      <c r="G27582" t="s">
        <v>14473</v>
      </c>
    </row>
    <row r="27583" spans="1:7" x14ac:dyDescent="0.35">
      <c r="A27583" t="s">
        <v>3</v>
      </c>
      <c r="B27583" t="s">
        <v>33</v>
      </c>
      <c r="C27583" t="s">
        <v>1578</v>
      </c>
      <c r="D27583" s="2">
        <v>44847.43</v>
      </c>
      <c r="E27583" s="3">
        <f t="shared" si="860"/>
        <v>2.0299208692838827E-4</v>
      </c>
      <c r="F27583" s="3">
        <f t="shared" si="861"/>
        <v>99.602719782795774</v>
      </c>
      <c r="G27583" t="s">
        <v>14473</v>
      </c>
    </row>
    <row r="27584" spans="1:7" x14ac:dyDescent="0.35">
      <c r="A27584" t="s">
        <v>10</v>
      </c>
      <c r="B27584" t="s">
        <v>22</v>
      </c>
      <c r="C27584" t="s">
        <v>10705</v>
      </c>
      <c r="D27584" s="2">
        <v>44841.1</v>
      </c>
      <c r="E27584" s="3">
        <f t="shared" si="860"/>
        <v>2.0296343556731238E-4</v>
      </c>
      <c r="F27584" s="3">
        <f t="shared" si="861"/>
        <v>99.602922746231343</v>
      </c>
      <c r="G27584" t="s">
        <v>14473</v>
      </c>
    </row>
    <row r="27585" spans="1:7" x14ac:dyDescent="0.35">
      <c r="A27585" t="s">
        <v>10</v>
      </c>
      <c r="B27585" t="s">
        <v>180</v>
      </c>
      <c r="C27585" t="s">
        <v>8178</v>
      </c>
      <c r="D27585" s="2">
        <v>44840.43</v>
      </c>
      <c r="E27585" s="3">
        <f t="shared" si="860"/>
        <v>2.0296040295879404E-4</v>
      </c>
      <c r="F27585" s="3">
        <f t="shared" si="861"/>
        <v>99.603125706634302</v>
      </c>
      <c r="G27585" t="s">
        <v>14480</v>
      </c>
    </row>
    <row r="27586" spans="1:7" x14ac:dyDescent="0.35">
      <c r="A27586" t="s">
        <v>3</v>
      </c>
      <c r="B27586" t="s">
        <v>8</v>
      </c>
      <c r="C27586" t="s">
        <v>4948</v>
      </c>
      <c r="D27586" s="2">
        <v>44834.71</v>
      </c>
      <c r="E27586" s="3">
        <f t="shared" si="860"/>
        <v>2.0293451262935421E-4</v>
      </c>
      <c r="F27586" s="3">
        <f t="shared" si="861"/>
        <v>99.603328641146931</v>
      </c>
      <c r="G27586" t="s">
        <v>14480</v>
      </c>
    </row>
    <row r="27587" spans="1:7" x14ac:dyDescent="0.35">
      <c r="A27587" t="s">
        <v>10</v>
      </c>
      <c r="B27587" t="s">
        <v>22</v>
      </c>
      <c r="C27587" t="s">
        <v>510</v>
      </c>
      <c r="D27587" s="2">
        <v>44831.82</v>
      </c>
      <c r="E27587" s="3">
        <f t="shared" ref="E27587:E27650" si="862">(D27587/$D$29638)*100</f>
        <v>2.0292143167619317E-4</v>
      </c>
      <c r="F27587" s="3">
        <f t="shared" si="861"/>
        <v>99.60353156257861</v>
      </c>
      <c r="G27587" t="s">
        <v>14473</v>
      </c>
    </row>
    <row r="27588" spans="1:7" x14ac:dyDescent="0.35">
      <c r="A27588" t="s">
        <v>10</v>
      </c>
      <c r="B27588" t="s">
        <v>6</v>
      </c>
      <c r="C27588" t="s">
        <v>9289</v>
      </c>
      <c r="D27588" s="2">
        <v>44830</v>
      </c>
      <c r="E27588" s="3">
        <f t="shared" si="862"/>
        <v>2.0291319384409866E-4</v>
      </c>
      <c r="F27588" s="3">
        <f t="shared" ref="F27588:F27651" si="863">E27588+F27587</f>
        <v>99.603734475772455</v>
      </c>
      <c r="G27588" t="s">
        <v>14473</v>
      </c>
    </row>
    <row r="27589" spans="1:7" x14ac:dyDescent="0.35">
      <c r="A27589" t="s">
        <v>3</v>
      </c>
      <c r="B27589" t="s">
        <v>6</v>
      </c>
      <c r="C27589" t="s">
        <v>12838</v>
      </c>
      <c r="D27589" s="2">
        <v>44827.13</v>
      </c>
      <c r="E27589" s="3">
        <f t="shared" si="862"/>
        <v>2.0290020341656503E-4</v>
      </c>
      <c r="F27589" s="3">
        <f t="shared" si="863"/>
        <v>99.603937375975875</v>
      </c>
      <c r="G27589" t="s">
        <v>14480</v>
      </c>
    </row>
    <row r="27590" spans="1:7" x14ac:dyDescent="0.35">
      <c r="A27590" t="s">
        <v>10</v>
      </c>
      <c r="B27590" t="s">
        <v>55</v>
      </c>
      <c r="C27590" t="s">
        <v>5763</v>
      </c>
      <c r="D27590" s="2">
        <v>44826.43</v>
      </c>
      <c r="E27590" s="3">
        <f t="shared" si="862"/>
        <v>2.028970350196056E-4</v>
      </c>
      <c r="F27590" s="3">
        <f t="shared" si="863"/>
        <v>99.604140273010898</v>
      </c>
      <c r="G27590" t="s">
        <v>14473</v>
      </c>
    </row>
    <row r="27591" spans="1:7" x14ac:dyDescent="0.35">
      <c r="A27591" t="s">
        <v>3</v>
      </c>
      <c r="B27591" t="s">
        <v>83</v>
      </c>
      <c r="C27591" t="s">
        <v>7944</v>
      </c>
      <c r="D27591" s="2">
        <v>44824.17</v>
      </c>
      <c r="E27591" s="3">
        <f t="shared" si="862"/>
        <v>2.0288680562370807E-4</v>
      </c>
      <c r="F27591" s="3">
        <f t="shared" si="863"/>
        <v>99.604343159816523</v>
      </c>
      <c r="G27591" t="s">
        <v>14473</v>
      </c>
    </row>
    <row r="27592" spans="1:7" x14ac:dyDescent="0.35">
      <c r="A27592" t="s">
        <v>10</v>
      </c>
      <c r="B27592" t="s">
        <v>9</v>
      </c>
      <c r="C27592" t="s">
        <v>6165</v>
      </c>
      <c r="D27592" s="2">
        <v>44822.61</v>
      </c>
      <c r="E27592" s="3">
        <f t="shared" si="862"/>
        <v>2.0287974462476993E-4</v>
      </c>
      <c r="F27592" s="3">
        <f t="shared" si="863"/>
        <v>99.604546039561143</v>
      </c>
      <c r="G27592" t="s">
        <v>14480</v>
      </c>
    </row>
    <row r="27593" spans="1:7" x14ac:dyDescent="0.35">
      <c r="A27593" t="s">
        <v>3</v>
      </c>
      <c r="B27593" t="s">
        <v>180</v>
      </c>
      <c r="C27593" t="s">
        <v>9361</v>
      </c>
      <c r="D27593" s="2">
        <v>44822.1</v>
      </c>
      <c r="E27593" s="3">
        <f t="shared" si="862"/>
        <v>2.0287743622127093E-4</v>
      </c>
      <c r="F27593" s="3">
        <f t="shared" si="863"/>
        <v>99.604748916997366</v>
      </c>
      <c r="G27593" t="s">
        <v>14480</v>
      </c>
    </row>
    <row r="27594" spans="1:7" x14ac:dyDescent="0.35">
      <c r="A27594" t="s">
        <v>3</v>
      </c>
      <c r="B27594" t="s">
        <v>1570</v>
      </c>
      <c r="C27594" t="s">
        <v>11162</v>
      </c>
      <c r="D27594" s="2">
        <v>44818.51</v>
      </c>
      <c r="E27594" s="3">
        <f t="shared" si="862"/>
        <v>2.0286118687115045E-4</v>
      </c>
      <c r="F27594" s="3">
        <f t="shared" si="863"/>
        <v>99.604951778184244</v>
      </c>
      <c r="G27594" t="s">
        <v>14473</v>
      </c>
    </row>
    <row r="27595" spans="1:7" x14ac:dyDescent="0.35">
      <c r="A27595" t="s">
        <v>3</v>
      </c>
      <c r="B27595" t="s">
        <v>9</v>
      </c>
      <c r="C27595" t="s">
        <v>2447</v>
      </c>
      <c r="D27595" s="2">
        <v>44817.99</v>
      </c>
      <c r="E27595" s="3">
        <f t="shared" si="862"/>
        <v>2.0285883320483774E-4</v>
      </c>
      <c r="F27595" s="3">
        <f t="shared" si="863"/>
        <v>99.605154637017449</v>
      </c>
      <c r="G27595" t="s">
        <v>14473</v>
      </c>
    </row>
    <row r="27596" spans="1:7" x14ac:dyDescent="0.35">
      <c r="A27596" t="s">
        <v>3</v>
      </c>
      <c r="B27596" t="s">
        <v>29</v>
      </c>
      <c r="C27596" t="s">
        <v>2938</v>
      </c>
      <c r="D27596" s="2">
        <v>44814.18</v>
      </c>
      <c r="E27596" s="3">
        <f t="shared" si="862"/>
        <v>2.0284158807281578E-4</v>
      </c>
      <c r="F27596" s="3">
        <f t="shared" si="863"/>
        <v>99.605357478605526</v>
      </c>
      <c r="G27596" t="s">
        <v>14473</v>
      </c>
    </row>
    <row r="27597" spans="1:7" x14ac:dyDescent="0.35">
      <c r="A27597" t="s">
        <v>10</v>
      </c>
      <c r="B27597" t="s">
        <v>18</v>
      </c>
      <c r="C27597" t="s">
        <v>4286</v>
      </c>
      <c r="D27597" s="2">
        <v>44814</v>
      </c>
      <c r="E27597" s="3">
        <f t="shared" si="862"/>
        <v>2.0284077334216906E-4</v>
      </c>
      <c r="F27597" s="3">
        <f t="shared" si="863"/>
        <v>99.605560319378867</v>
      </c>
      <c r="G27597" t="s">
        <v>14473</v>
      </c>
    </row>
    <row r="27598" spans="1:7" x14ac:dyDescent="0.35">
      <c r="A27598" t="s">
        <v>3</v>
      </c>
      <c r="B27598" t="s">
        <v>9</v>
      </c>
      <c r="C27598" t="s">
        <v>5218</v>
      </c>
      <c r="D27598" s="2">
        <v>44811</v>
      </c>
      <c r="E27598" s="3">
        <f t="shared" si="862"/>
        <v>2.0282719449805724E-4</v>
      </c>
      <c r="F27598" s="3">
        <f t="shared" si="863"/>
        <v>99.605763146573366</v>
      </c>
      <c r="G27598" t="s">
        <v>14473</v>
      </c>
    </row>
    <row r="27599" spans="1:7" x14ac:dyDescent="0.35">
      <c r="A27599" t="s">
        <v>3</v>
      </c>
      <c r="B27599" t="s">
        <v>2427</v>
      </c>
      <c r="C27599" t="s">
        <v>11701</v>
      </c>
      <c r="D27599" s="2">
        <v>44808.4</v>
      </c>
      <c r="E27599" s="3">
        <f t="shared" si="862"/>
        <v>2.0281542616649368E-4</v>
      </c>
      <c r="F27599" s="3">
        <f t="shared" si="863"/>
        <v>99.60596596199953</v>
      </c>
      <c r="G27599" t="s">
        <v>14480</v>
      </c>
    </row>
    <row r="27600" spans="1:7" x14ac:dyDescent="0.35">
      <c r="A27600" t="s">
        <v>10</v>
      </c>
      <c r="B27600" t="s">
        <v>18</v>
      </c>
      <c r="C27600" t="s">
        <v>3492</v>
      </c>
      <c r="D27600" s="2">
        <v>44806.98</v>
      </c>
      <c r="E27600" s="3">
        <f t="shared" si="862"/>
        <v>2.0280899884694741E-4</v>
      </c>
      <c r="F27600" s="3">
        <f t="shared" si="863"/>
        <v>99.60616877099838</v>
      </c>
      <c r="G27600" t="s">
        <v>14473</v>
      </c>
    </row>
    <row r="27601" spans="1:7" x14ac:dyDescent="0.35">
      <c r="A27601" t="s">
        <v>10</v>
      </c>
      <c r="B27601" t="s">
        <v>18</v>
      </c>
      <c r="C27601" t="s">
        <v>817</v>
      </c>
      <c r="D27601" s="2">
        <v>44804.2</v>
      </c>
      <c r="E27601" s="3">
        <f t="shared" si="862"/>
        <v>2.0279641578473711E-4</v>
      </c>
      <c r="F27601" s="3">
        <f t="shared" si="863"/>
        <v>99.606371567414172</v>
      </c>
      <c r="G27601" t="s">
        <v>14473</v>
      </c>
    </row>
    <row r="27602" spans="1:7" x14ac:dyDescent="0.35">
      <c r="A27602" t="s">
        <v>3</v>
      </c>
      <c r="B27602" t="s">
        <v>6</v>
      </c>
      <c r="C27602" t="s">
        <v>13798</v>
      </c>
      <c r="D27602" s="2">
        <v>44803.07</v>
      </c>
      <c r="E27602" s="3">
        <f t="shared" si="862"/>
        <v>2.0279130108678836E-4</v>
      </c>
      <c r="F27602" s="3">
        <f t="shared" si="863"/>
        <v>99.606574358715264</v>
      </c>
      <c r="G27602" t="s">
        <v>14473</v>
      </c>
    </row>
    <row r="27603" spans="1:7" x14ac:dyDescent="0.35">
      <c r="A27603" t="s">
        <v>3</v>
      </c>
      <c r="B27603" t="s">
        <v>9</v>
      </c>
      <c r="C27603" t="s">
        <v>7788</v>
      </c>
      <c r="D27603" s="2">
        <v>44797.82</v>
      </c>
      <c r="E27603" s="3">
        <f t="shared" si="862"/>
        <v>2.0276753810959268E-4</v>
      </c>
      <c r="F27603" s="3">
        <f t="shared" si="863"/>
        <v>99.606777126253377</v>
      </c>
      <c r="G27603" t="s">
        <v>14473</v>
      </c>
    </row>
    <row r="27604" spans="1:7" x14ac:dyDescent="0.35">
      <c r="A27604" t="s">
        <v>3</v>
      </c>
      <c r="B27604" t="s">
        <v>180</v>
      </c>
      <c r="C27604" t="s">
        <v>1511</v>
      </c>
      <c r="D27604" s="2">
        <v>44795.33</v>
      </c>
      <c r="E27604" s="3">
        <f t="shared" si="862"/>
        <v>2.027562676689799E-4</v>
      </c>
      <c r="F27604" s="3">
        <f t="shared" si="863"/>
        <v>99.606979882521046</v>
      </c>
      <c r="G27604" t="s">
        <v>14480</v>
      </c>
    </row>
    <row r="27605" spans="1:7" x14ac:dyDescent="0.35">
      <c r="A27605" t="s">
        <v>10</v>
      </c>
      <c r="B27605" t="s">
        <v>13</v>
      </c>
      <c r="C27605" t="s">
        <v>8453</v>
      </c>
      <c r="D27605" s="2">
        <v>44791.95</v>
      </c>
      <c r="E27605" s="3">
        <f t="shared" si="862"/>
        <v>2.0274096883794726E-4</v>
      </c>
      <c r="F27605" s="3">
        <f t="shared" si="863"/>
        <v>99.607182623489877</v>
      </c>
      <c r="G27605" t="s">
        <v>14480</v>
      </c>
    </row>
    <row r="27606" spans="1:7" x14ac:dyDescent="0.35">
      <c r="A27606" t="s">
        <v>3</v>
      </c>
      <c r="B27606" t="s">
        <v>57</v>
      </c>
      <c r="C27606" t="s">
        <v>9332</v>
      </c>
      <c r="D27606" s="2">
        <v>44788.08</v>
      </c>
      <c r="E27606" s="3">
        <f t="shared" si="862"/>
        <v>2.0272345212904303E-4</v>
      </c>
      <c r="F27606" s="3">
        <f t="shared" si="863"/>
        <v>99.60738534694201</v>
      </c>
      <c r="G27606" t="s">
        <v>14473</v>
      </c>
    </row>
    <row r="27607" spans="1:7" x14ac:dyDescent="0.35">
      <c r="A27607" t="s">
        <v>10</v>
      </c>
      <c r="B27607" t="s">
        <v>28</v>
      </c>
      <c r="C27607" s="11" t="s">
        <v>8956</v>
      </c>
      <c r="D27607" s="2">
        <v>44786.38</v>
      </c>
      <c r="E27607" s="3">
        <f t="shared" si="862"/>
        <v>2.02715757450713E-4</v>
      </c>
      <c r="F27607" s="3">
        <f t="shared" si="863"/>
        <v>99.607588062699463</v>
      </c>
      <c r="G27607" t="s">
        <v>14473</v>
      </c>
    </row>
    <row r="27608" spans="1:7" x14ac:dyDescent="0.35">
      <c r="A27608" t="s">
        <v>3</v>
      </c>
      <c r="B27608" t="s">
        <v>73</v>
      </c>
      <c r="C27608" t="s">
        <v>13062</v>
      </c>
      <c r="D27608" s="2">
        <v>44785.98</v>
      </c>
      <c r="E27608" s="3">
        <f t="shared" si="862"/>
        <v>2.027139469381648E-4</v>
      </c>
      <c r="F27608" s="3">
        <f t="shared" si="863"/>
        <v>99.607790776646397</v>
      </c>
      <c r="G27608" t="s">
        <v>14480</v>
      </c>
    </row>
    <row r="27609" spans="1:7" x14ac:dyDescent="0.35">
      <c r="A27609" t="s">
        <v>3</v>
      </c>
      <c r="B27609" t="s">
        <v>9</v>
      </c>
      <c r="C27609" t="s">
        <v>13100</v>
      </c>
      <c r="D27609" s="2">
        <v>44783.21</v>
      </c>
      <c r="E27609" s="3">
        <f t="shared" si="862"/>
        <v>2.027014091387682E-4</v>
      </c>
      <c r="F27609" s="3">
        <f t="shared" si="863"/>
        <v>99.607993478055533</v>
      </c>
      <c r="G27609" t="s">
        <v>14473</v>
      </c>
    </row>
    <row r="27610" spans="1:7" x14ac:dyDescent="0.35">
      <c r="A27610" t="s">
        <v>10</v>
      </c>
      <c r="B27610" t="s">
        <v>182</v>
      </c>
      <c r="C27610" t="s">
        <v>6643</v>
      </c>
      <c r="D27610" s="2">
        <v>44779.78</v>
      </c>
      <c r="E27610" s="3">
        <f t="shared" si="862"/>
        <v>2.0268588399366701E-4</v>
      </c>
      <c r="F27610" s="3">
        <f t="shared" si="863"/>
        <v>99.608196163939525</v>
      </c>
      <c r="G27610" t="s">
        <v>14473</v>
      </c>
    </row>
    <row r="27611" spans="1:7" x14ac:dyDescent="0.35">
      <c r="A27611" t="s">
        <v>10</v>
      </c>
      <c r="B27611" t="s">
        <v>68</v>
      </c>
      <c r="C27611" t="s">
        <v>11349</v>
      </c>
      <c r="D27611" s="2">
        <v>44778.46</v>
      </c>
      <c r="E27611" s="3">
        <f t="shared" si="862"/>
        <v>2.0267990930225783E-4</v>
      </c>
      <c r="F27611" s="3">
        <f t="shared" si="863"/>
        <v>99.608398843848832</v>
      </c>
      <c r="G27611" t="s">
        <v>14473</v>
      </c>
    </row>
    <row r="27612" spans="1:7" x14ac:dyDescent="0.35">
      <c r="A27612" t="s">
        <v>3</v>
      </c>
      <c r="B27612" t="s">
        <v>9</v>
      </c>
      <c r="C27612" t="s">
        <v>13539</v>
      </c>
      <c r="D27612" s="2">
        <v>44777.02</v>
      </c>
      <c r="E27612" s="3">
        <f t="shared" si="862"/>
        <v>2.0267339145708417E-4</v>
      </c>
      <c r="F27612" s="3">
        <f t="shared" si="863"/>
        <v>99.608601517240288</v>
      </c>
      <c r="G27612" t="s">
        <v>14473</v>
      </c>
    </row>
    <row r="27613" spans="1:7" x14ac:dyDescent="0.35">
      <c r="A27613" t="s">
        <v>3</v>
      </c>
      <c r="B27613" t="s">
        <v>20</v>
      </c>
      <c r="C27613" t="s">
        <v>9736</v>
      </c>
      <c r="D27613" s="2">
        <v>44775.16</v>
      </c>
      <c r="E27613" s="3">
        <f t="shared" si="862"/>
        <v>2.0266497257373487E-4</v>
      </c>
      <c r="F27613" s="3">
        <f t="shared" si="863"/>
        <v>99.608804182212864</v>
      </c>
      <c r="G27613" t="s">
        <v>14480</v>
      </c>
    </row>
    <row r="27614" spans="1:7" x14ac:dyDescent="0.35">
      <c r="A27614" t="s">
        <v>10</v>
      </c>
      <c r="B27614" t="s">
        <v>20</v>
      </c>
      <c r="C27614" t="s">
        <v>9797</v>
      </c>
      <c r="D27614" s="2">
        <v>44774.62</v>
      </c>
      <c r="E27614" s="3">
        <f t="shared" si="862"/>
        <v>2.0266252838179472E-4</v>
      </c>
      <c r="F27614" s="3">
        <f t="shared" si="863"/>
        <v>99.609006844741245</v>
      </c>
      <c r="G27614" t="s">
        <v>14473</v>
      </c>
    </row>
    <row r="27615" spans="1:7" x14ac:dyDescent="0.35">
      <c r="A27615" t="s">
        <v>3</v>
      </c>
      <c r="B27615" t="s">
        <v>9</v>
      </c>
      <c r="C27615" t="s">
        <v>7390</v>
      </c>
      <c r="D27615" s="2">
        <v>44774.1</v>
      </c>
      <c r="E27615" s="3">
        <f t="shared" si="862"/>
        <v>2.0266017471548201E-4</v>
      </c>
      <c r="F27615" s="3">
        <f t="shared" si="863"/>
        <v>99.609209504915967</v>
      </c>
      <c r="G27615" t="s">
        <v>14480</v>
      </c>
    </row>
    <row r="27616" spans="1:7" x14ac:dyDescent="0.35">
      <c r="A27616" t="s">
        <v>10</v>
      </c>
      <c r="B27616" t="s">
        <v>9</v>
      </c>
      <c r="C27616" t="s">
        <v>8799</v>
      </c>
      <c r="D27616" s="2">
        <v>44773.760000000002</v>
      </c>
      <c r="E27616" s="3">
        <f t="shared" si="862"/>
        <v>2.0265863577981601E-4</v>
      </c>
      <c r="F27616" s="3">
        <f t="shared" si="863"/>
        <v>99.609412163551752</v>
      </c>
      <c r="G27616" t="s">
        <v>14480</v>
      </c>
    </row>
    <row r="27617" spans="1:7" x14ac:dyDescent="0.35">
      <c r="A27617" t="s">
        <v>3</v>
      </c>
      <c r="B27617" t="s">
        <v>180</v>
      </c>
      <c r="C27617" t="s">
        <v>2127</v>
      </c>
      <c r="D27617" s="2">
        <v>44772.61</v>
      </c>
      <c r="E27617" s="3">
        <f t="shared" si="862"/>
        <v>2.0265343055623984E-4</v>
      </c>
      <c r="F27617" s="3">
        <f t="shared" si="863"/>
        <v>99.609614816982315</v>
      </c>
      <c r="G27617" t="s">
        <v>14480</v>
      </c>
    </row>
    <row r="27618" spans="1:7" x14ac:dyDescent="0.35">
      <c r="A27618" t="s">
        <v>10</v>
      </c>
      <c r="B27618" t="s">
        <v>16</v>
      </c>
      <c r="C27618" t="s">
        <v>3167</v>
      </c>
      <c r="D27618" s="2">
        <v>44770.5</v>
      </c>
      <c r="E27618" s="3">
        <f t="shared" si="862"/>
        <v>2.0264388010254785E-4</v>
      </c>
      <c r="F27618" s="3">
        <f t="shared" si="863"/>
        <v>99.609817460862416</v>
      </c>
      <c r="G27618" t="s">
        <v>14473</v>
      </c>
    </row>
    <row r="27619" spans="1:7" x14ac:dyDescent="0.35">
      <c r="A27619" t="s">
        <v>3</v>
      </c>
      <c r="B27619" t="s">
        <v>9</v>
      </c>
      <c r="C27619" t="s">
        <v>186</v>
      </c>
      <c r="D27619" s="2">
        <v>44770.03</v>
      </c>
      <c r="E27619" s="3">
        <f t="shared" si="862"/>
        <v>2.0264175275030367E-4</v>
      </c>
      <c r="F27619" s="3">
        <f t="shared" si="863"/>
        <v>99.610020102615167</v>
      </c>
      <c r="G27619" t="s">
        <v>14473</v>
      </c>
    </row>
    <row r="27620" spans="1:7" x14ac:dyDescent="0.35">
      <c r="A27620" t="s">
        <v>10</v>
      </c>
      <c r="B27620" t="s">
        <v>76</v>
      </c>
      <c r="C27620" t="s">
        <v>10441</v>
      </c>
      <c r="D27620" s="2">
        <v>44768.959999999999</v>
      </c>
      <c r="E27620" s="3">
        <f t="shared" si="862"/>
        <v>2.026369096292371E-4</v>
      </c>
      <c r="F27620" s="3">
        <f t="shared" si="863"/>
        <v>99.610222739524801</v>
      </c>
      <c r="G27620" t="s">
        <v>14480</v>
      </c>
    </row>
    <row r="27621" spans="1:7" x14ac:dyDescent="0.35">
      <c r="A27621" t="s">
        <v>10</v>
      </c>
      <c r="B27621" t="s">
        <v>40</v>
      </c>
      <c r="C27621" t="s">
        <v>5221</v>
      </c>
      <c r="D27621" s="2">
        <v>44765.19</v>
      </c>
      <c r="E27621" s="3">
        <f t="shared" si="862"/>
        <v>2.0261984554846997E-4</v>
      </c>
      <c r="F27621" s="3">
        <f t="shared" si="863"/>
        <v>99.610425359370353</v>
      </c>
      <c r="G27621" t="s">
        <v>14480</v>
      </c>
    </row>
    <row r="27622" spans="1:7" x14ac:dyDescent="0.35">
      <c r="A27622" t="s">
        <v>10</v>
      </c>
      <c r="B27622" t="s">
        <v>55</v>
      </c>
      <c r="C27622" t="s">
        <v>12317</v>
      </c>
      <c r="D27622" s="2">
        <v>44764.45</v>
      </c>
      <c r="E27622" s="3">
        <f t="shared" si="862"/>
        <v>2.0261649610025568E-4</v>
      </c>
      <c r="F27622" s="3">
        <f t="shared" si="863"/>
        <v>99.61062797586645</v>
      </c>
      <c r="G27622" t="s">
        <v>14480</v>
      </c>
    </row>
    <row r="27623" spans="1:7" x14ac:dyDescent="0.35">
      <c r="A27623" t="s">
        <v>10</v>
      </c>
      <c r="B27623" t="s">
        <v>134</v>
      </c>
      <c r="C27623" t="s">
        <v>6157</v>
      </c>
      <c r="D27623" s="2">
        <v>44763.22</v>
      </c>
      <c r="E27623" s="3">
        <f t="shared" si="862"/>
        <v>2.0261092877416986E-4</v>
      </c>
      <c r="F27623" s="3">
        <f t="shared" si="863"/>
        <v>99.610830586795231</v>
      </c>
      <c r="G27623" t="s">
        <v>14473</v>
      </c>
    </row>
    <row r="27624" spans="1:7" x14ac:dyDescent="0.35">
      <c r="A27624" t="s">
        <v>3</v>
      </c>
      <c r="B27624" t="s">
        <v>29</v>
      </c>
      <c r="C27624" t="s">
        <v>13575</v>
      </c>
      <c r="D27624" s="2">
        <v>44762.8</v>
      </c>
      <c r="E27624" s="3">
        <f t="shared" si="862"/>
        <v>2.0260902773599422E-4</v>
      </c>
      <c r="F27624" s="3">
        <f t="shared" si="863"/>
        <v>99.611033195822969</v>
      </c>
      <c r="G27624" t="s">
        <v>14480</v>
      </c>
    </row>
    <row r="27625" spans="1:7" x14ac:dyDescent="0.35">
      <c r="A27625" t="s">
        <v>3</v>
      </c>
      <c r="B27625" t="s">
        <v>32</v>
      </c>
      <c r="C27625" t="s">
        <v>13216</v>
      </c>
      <c r="D27625" s="2">
        <v>44759.43</v>
      </c>
      <c r="E27625" s="3">
        <f t="shared" si="862"/>
        <v>2.0259377416777529E-4</v>
      </c>
      <c r="F27625" s="3">
        <f t="shared" si="863"/>
        <v>99.611235789597131</v>
      </c>
      <c r="G27625" t="s">
        <v>14473</v>
      </c>
    </row>
    <row r="27626" spans="1:7" x14ac:dyDescent="0.35">
      <c r="A27626" t="s">
        <v>3</v>
      </c>
      <c r="B27626" t="s">
        <v>2516</v>
      </c>
      <c r="C27626" s="8" t="s">
        <v>1321</v>
      </c>
      <c r="D27626" s="2">
        <v>44757.48</v>
      </c>
      <c r="E27626" s="3">
        <f t="shared" si="862"/>
        <v>2.025849479191026E-4</v>
      </c>
      <c r="F27626" s="3">
        <f t="shared" si="863"/>
        <v>99.611438374545045</v>
      </c>
      <c r="G27626" t="s">
        <v>14480</v>
      </c>
    </row>
    <row r="27627" spans="1:7" x14ac:dyDescent="0.35">
      <c r="A27627" t="s">
        <v>3</v>
      </c>
      <c r="B27627" t="s">
        <v>29</v>
      </c>
      <c r="C27627" t="s">
        <v>13809</v>
      </c>
      <c r="D27627" s="2">
        <v>44756.26</v>
      </c>
      <c r="E27627" s="3">
        <f t="shared" si="862"/>
        <v>2.0257942585583046E-4</v>
      </c>
      <c r="F27627" s="3">
        <f t="shared" si="863"/>
        <v>99.611640953970905</v>
      </c>
      <c r="G27627" t="s">
        <v>14473</v>
      </c>
    </row>
    <row r="27628" spans="1:7" x14ac:dyDescent="0.35">
      <c r="A27628" t="s">
        <v>3</v>
      </c>
      <c r="B27628" t="s">
        <v>6</v>
      </c>
      <c r="C27628" t="s">
        <v>2966</v>
      </c>
      <c r="D27628" s="2">
        <v>44753.55</v>
      </c>
      <c r="E27628" s="3">
        <f t="shared" si="862"/>
        <v>2.0256715963331616E-4</v>
      </c>
      <c r="F27628" s="3">
        <f t="shared" si="863"/>
        <v>99.611843521130538</v>
      </c>
      <c r="G27628" t="s">
        <v>14473</v>
      </c>
    </row>
    <row r="27629" spans="1:7" x14ac:dyDescent="0.35">
      <c r="A27629" t="s">
        <v>10</v>
      </c>
      <c r="B27629" t="s">
        <v>180</v>
      </c>
      <c r="C27629" t="s">
        <v>10952</v>
      </c>
      <c r="D27629" s="2">
        <v>44746.85</v>
      </c>
      <c r="E27629" s="3">
        <f t="shared" si="862"/>
        <v>2.0253683354813309E-4</v>
      </c>
      <c r="F27629" s="3">
        <f t="shared" si="863"/>
        <v>99.612046057964093</v>
      </c>
      <c r="G27629" t="s">
        <v>14480</v>
      </c>
    </row>
    <row r="27630" spans="1:7" x14ac:dyDescent="0.35">
      <c r="A27630" t="s">
        <v>3</v>
      </c>
      <c r="B27630" t="s">
        <v>8</v>
      </c>
      <c r="C27630" t="s">
        <v>2982</v>
      </c>
      <c r="D27630" s="2">
        <v>44746.67</v>
      </c>
      <c r="E27630" s="3">
        <f t="shared" si="862"/>
        <v>2.0253601881748637E-4</v>
      </c>
      <c r="F27630" s="3">
        <f t="shared" si="863"/>
        <v>99.612248593982912</v>
      </c>
      <c r="G27630" t="s">
        <v>14480</v>
      </c>
    </row>
    <row r="27631" spans="1:7" x14ac:dyDescent="0.35">
      <c r="A27631" t="s">
        <v>3</v>
      </c>
      <c r="B27631" t="s">
        <v>1020</v>
      </c>
      <c r="C27631" t="s">
        <v>1152</v>
      </c>
      <c r="D27631" s="2">
        <v>44745.3</v>
      </c>
      <c r="E27631" s="3">
        <f t="shared" si="862"/>
        <v>2.0252981781200866E-4</v>
      </c>
      <c r="F27631" s="3">
        <f t="shared" si="863"/>
        <v>99.612451123800724</v>
      </c>
      <c r="G27631" t="s">
        <v>14473</v>
      </c>
    </row>
    <row r="27632" spans="1:7" x14ac:dyDescent="0.35">
      <c r="A27632" t="s">
        <v>3</v>
      </c>
      <c r="B27632" t="s">
        <v>67</v>
      </c>
      <c r="C27632" s="7" t="s">
        <v>13959</v>
      </c>
      <c r="D27632" s="2">
        <v>44745.1</v>
      </c>
      <c r="E27632" s="3">
        <f t="shared" si="862"/>
        <v>2.0252891255573453E-4</v>
      </c>
      <c r="F27632" s="3">
        <f t="shared" si="863"/>
        <v>99.612653652713277</v>
      </c>
      <c r="G27632" t="s">
        <v>14480</v>
      </c>
    </row>
    <row r="27633" spans="1:7" x14ac:dyDescent="0.35">
      <c r="A27633" t="s">
        <v>3</v>
      </c>
      <c r="B27633" t="s">
        <v>503</v>
      </c>
      <c r="C27633" t="s">
        <v>1454</v>
      </c>
      <c r="D27633" s="2">
        <v>44743.32</v>
      </c>
      <c r="E27633" s="3">
        <f t="shared" si="862"/>
        <v>2.0252085577489488E-4</v>
      </c>
      <c r="F27633" s="3">
        <f t="shared" si="863"/>
        <v>99.612856173569057</v>
      </c>
      <c r="G27633" t="s">
        <v>14473</v>
      </c>
    </row>
    <row r="27634" spans="1:7" x14ac:dyDescent="0.35">
      <c r="A27634" t="s">
        <v>10</v>
      </c>
      <c r="B27634" t="s">
        <v>9</v>
      </c>
      <c r="C27634" t="s">
        <v>12739</v>
      </c>
      <c r="D27634" s="2">
        <v>44735.3</v>
      </c>
      <c r="E27634" s="3">
        <f t="shared" si="862"/>
        <v>2.0248455499830267E-4</v>
      </c>
      <c r="F27634" s="3">
        <f t="shared" si="863"/>
        <v>99.613058658124061</v>
      </c>
      <c r="G27634" t="s">
        <v>14473</v>
      </c>
    </row>
    <row r="27635" spans="1:7" x14ac:dyDescent="0.35">
      <c r="A27635" t="s">
        <v>10</v>
      </c>
      <c r="B27635" t="s">
        <v>27</v>
      </c>
      <c r="C27635" t="s">
        <v>14319</v>
      </c>
      <c r="D27635" s="2">
        <v>44733.3</v>
      </c>
      <c r="E27635" s="3">
        <f t="shared" si="862"/>
        <v>2.0247550243556145E-4</v>
      </c>
      <c r="F27635" s="3">
        <f t="shared" si="863"/>
        <v>99.613261133626494</v>
      </c>
      <c r="G27635" t="s">
        <v>14473</v>
      </c>
    </row>
    <row r="27636" spans="1:7" x14ac:dyDescent="0.35">
      <c r="A27636" t="s">
        <v>10</v>
      </c>
      <c r="B27636" t="s">
        <v>68</v>
      </c>
      <c r="C27636" t="s">
        <v>1041</v>
      </c>
      <c r="D27636" s="2">
        <v>44732.86</v>
      </c>
      <c r="E27636" s="3">
        <f t="shared" si="862"/>
        <v>2.0247351087175841E-4</v>
      </c>
      <c r="F27636" s="3">
        <f t="shared" si="863"/>
        <v>99.613463607137362</v>
      </c>
      <c r="G27636" t="s">
        <v>14473</v>
      </c>
    </row>
    <row r="27637" spans="1:7" x14ac:dyDescent="0.35">
      <c r="A27637" t="s">
        <v>10</v>
      </c>
      <c r="B27637" t="s">
        <v>33</v>
      </c>
      <c r="C27637" t="s">
        <v>869</v>
      </c>
      <c r="D27637" s="2">
        <v>44728.71</v>
      </c>
      <c r="E27637" s="3">
        <f t="shared" si="862"/>
        <v>2.024547268040704E-4</v>
      </c>
      <c r="F27637" s="3">
        <f t="shared" si="863"/>
        <v>99.613666061864166</v>
      </c>
      <c r="G27637" t="s">
        <v>14473</v>
      </c>
    </row>
    <row r="27638" spans="1:7" x14ac:dyDescent="0.35">
      <c r="A27638" t="s">
        <v>3</v>
      </c>
      <c r="B27638" t="s">
        <v>28</v>
      </c>
      <c r="C27638" t="s">
        <v>11978</v>
      </c>
      <c r="D27638" s="2">
        <v>44727.99</v>
      </c>
      <c r="E27638" s="3">
        <f t="shared" si="862"/>
        <v>2.0245146788148353E-4</v>
      </c>
      <c r="F27638" s="3">
        <f t="shared" si="863"/>
        <v>99.613868513332051</v>
      </c>
      <c r="G27638" t="s">
        <v>14473</v>
      </c>
    </row>
    <row r="27639" spans="1:7" x14ac:dyDescent="0.35">
      <c r="A27639" t="s">
        <v>3</v>
      </c>
      <c r="B27639" t="s">
        <v>8</v>
      </c>
      <c r="C27639" t="s">
        <v>5534</v>
      </c>
      <c r="D27639" s="2">
        <v>44726.29</v>
      </c>
      <c r="E27639" s="3">
        <f t="shared" si="862"/>
        <v>2.0244377320315351E-4</v>
      </c>
      <c r="F27639" s="3">
        <f t="shared" si="863"/>
        <v>99.614070957105255</v>
      </c>
      <c r="G27639" t="s">
        <v>14480</v>
      </c>
    </row>
    <row r="27640" spans="1:7" x14ac:dyDescent="0.35">
      <c r="A27640" t="s">
        <v>10</v>
      </c>
      <c r="B27640" t="s">
        <v>55</v>
      </c>
      <c r="C27640" t="s">
        <v>3139</v>
      </c>
      <c r="D27640" s="2">
        <v>44725.66</v>
      </c>
      <c r="E27640" s="3">
        <f t="shared" si="862"/>
        <v>2.0244092164589005E-4</v>
      </c>
      <c r="F27640" s="3">
        <f t="shared" si="863"/>
        <v>99.614273398026896</v>
      </c>
      <c r="G27640" t="s">
        <v>14480</v>
      </c>
    </row>
    <row r="27641" spans="1:7" x14ac:dyDescent="0.35">
      <c r="A27641" t="s">
        <v>10</v>
      </c>
      <c r="B27641" t="s">
        <v>9</v>
      </c>
      <c r="C27641" t="s">
        <v>11051</v>
      </c>
      <c r="D27641" s="2">
        <v>44725.46</v>
      </c>
      <c r="E27641" s="3">
        <f t="shared" si="862"/>
        <v>2.0244001638961589E-4</v>
      </c>
      <c r="F27641" s="3">
        <f t="shared" si="863"/>
        <v>99.61447583804329</v>
      </c>
      <c r="G27641" t="s">
        <v>14480</v>
      </c>
    </row>
    <row r="27642" spans="1:7" x14ac:dyDescent="0.35">
      <c r="A27642" t="s">
        <v>3</v>
      </c>
      <c r="B27642" t="s">
        <v>97</v>
      </c>
      <c r="C27642" t="s">
        <v>54</v>
      </c>
      <c r="D27642" s="2">
        <v>44721.4</v>
      </c>
      <c r="E27642" s="3">
        <f t="shared" si="862"/>
        <v>2.0242163968725127E-4</v>
      </c>
      <c r="F27642" s="3">
        <f t="shared" si="863"/>
        <v>99.614678259682975</v>
      </c>
      <c r="G27642" t="s">
        <v>14473</v>
      </c>
    </row>
    <row r="27643" spans="1:7" x14ac:dyDescent="0.35">
      <c r="A27643" t="s">
        <v>3</v>
      </c>
      <c r="B27643" t="s">
        <v>9</v>
      </c>
      <c r="C27643" t="s">
        <v>14464</v>
      </c>
      <c r="D27643" s="2">
        <v>44720.68</v>
      </c>
      <c r="E27643" s="3">
        <f t="shared" si="862"/>
        <v>2.0241838076466443E-4</v>
      </c>
      <c r="F27643" s="3">
        <f t="shared" si="863"/>
        <v>99.614880678063741</v>
      </c>
      <c r="G27643" t="s">
        <v>14473</v>
      </c>
    </row>
    <row r="27644" spans="1:7" x14ac:dyDescent="0.35">
      <c r="A27644" t="s">
        <v>10</v>
      </c>
      <c r="B27644" t="s">
        <v>27</v>
      </c>
      <c r="C27644" t="s">
        <v>11172</v>
      </c>
      <c r="D27644" s="2">
        <v>44719.69</v>
      </c>
      <c r="E27644" s="3">
        <f t="shared" si="862"/>
        <v>2.0241389974610756E-4</v>
      </c>
      <c r="F27644" s="3">
        <f t="shared" si="863"/>
        <v>99.615083091963484</v>
      </c>
      <c r="G27644" t="s">
        <v>14473</v>
      </c>
    </row>
    <row r="27645" spans="1:7" x14ac:dyDescent="0.35">
      <c r="A27645" t="s">
        <v>3</v>
      </c>
      <c r="B27645" t="s">
        <v>22</v>
      </c>
      <c r="C27645" t="s">
        <v>8408</v>
      </c>
      <c r="D27645" s="2">
        <v>44716.65</v>
      </c>
      <c r="E27645" s="3">
        <f t="shared" si="862"/>
        <v>2.0240013985074095E-4</v>
      </c>
      <c r="F27645" s="3">
        <f t="shared" si="863"/>
        <v>99.615285492103339</v>
      </c>
      <c r="G27645" t="s">
        <v>14473</v>
      </c>
    </row>
    <row r="27646" spans="1:7" x14ac:dyDescent="0.35">
      <c r="A27646" t="s">
        <v>10</v>
      </c>
      <c r="B27646" t="s">
        <v>22</v>
      </c>
      <c r="C27646" t="s">
        <v>4074</v>
      </c>
      <c r="D27646" s="2">
        <v>44714.33</v>
      </c>
      <c r="E27646" s="3">
        <f t="shared" si="862"/>
        <v>2.0238963887796112E-4</v>
      </c>
      <c r="F27646" s="3">
        <f t="shared" si="863"/>
        <v>99.615487881742212</v>
      </c>
      <c r="G27646" t="s">
        <v>14473</v>
      </c>
    </row>
    <row r="27647" spans="1:7" x14ac:dyDescent="0.35">
      <c r="A27647" t="s">
        <v>10</v>
      </c>
      <c r="B27647" t="s">
        <v>8</v>
      </c>
      <c r="C27647" t="s">
        <v>8829</v>
      </c>
      <c r="D27647" s="2">
        <v>44714</v>
      </c>
      <c r="E27647" s="3">
        <f t="shared" si="862"/>
        <v>2.0238814520510883E-4</v>
      </c>
      <c r="F27647" s="3">
        <f t="shared" si="863"/>
        <v>99.615690269887423</v>
      </c>
      <c r="G27647" t="s">
        <v>14480</v>
      </c>
    </row>
    <row r="27648" spans="1:7" x14ac:dyDescent="0.35">
      <c r="A27648" t="s">
        <v>10</v>
      </c>
      <c r="B27648" t="s">
        <v>9</v>
      </c>
      <c r="C27648" t="s">
        <v>1778</v>
      </c>
      <c r="D27648" s="2">
        <v>44706.76</v>
      </c>
      <c r="E27648" s="3">
        <f t="shared" si="862"/>
        <v>2.0235537492798567E-4</v>
      </c>
      <c r="F27648" s="3">
        <f t="shared" si="863"/>
        <v>99.615892625262347</v>
      </c>
      <c r="G27648" t="s">
        <v>14473</v>
      </c>
    </row>
    <row r="27649" spans="1:7" x14ac:dyDescent="0.35">
      <c r="A27649" t="s">
        <v>3</v>
      </c>
      <c r="B27649" t="s">
        <v>76</v>
      </c>
      <c r="C27649" t="s">
        <v>10910</v>
      </c>
      <c r="D27649" s="2">
        <v>44705.48</v>
      </c>
      <c r="E27649" s="3">
        <f t="shared" si="862"/>
        <v>2.0234958128783129E-4</v>
      </c>
      <c r="F27649" s="3">
        <f t="shared" si="863"/>
        <v>99.616094974843634</v>
      </c>
      <c r="G27649" t="s">
        <v>14473</v>
      </c>
    </row>
    <row r="27650" spans="1:7" x14ac:dyDescent="0.35">
      <c r="A27650" t="s">
        <v>3</v>
      </c>
      <c r="B27650" t="s">
        <v>594</v>
      </c>
      <c r="C27650" t="s">
        <v>6707</v>
      </c>
      <c r="D27650" s="2">
        <v>44704.33</v>
      </c>
      <c r="E27650" s="3">
        <f t="shared" si="862"/>
        <v>2.0234437606425509E-4</v>
      </c>
      <c r="F27650" s="3">
        <f t="shared" si="863"/>
        <v>99.616297319219697</v>
      </c>
      <c r="G27650" t="s">
        <v>14473</v>
      </c>
    </row>
    <row r="27651" spans="1:7" x14ac:dyDescent="0.35">
      <c r="A27651" t="s">
        <v>10</v>
      </c>
      <c r="B27651" t="s">
        <v>40</v>
      </c>
      <c r="C27651" s="6" t="s">
        <v>5037</v>
      </c>
      <c r="D27651" s="2">
        <v>44703.58</v>
      </c>
      <c r="E27651" s="3">
        <f t="shared" ref="E27651:E27714" si="864">(D27651/$D$29638)*100</f>
        <v>2.0234098135322716E-4</v>
      </c>
      <c r="F27651" s="3">
        <f t="shared" si="863"/>
        <v>99.616499660201058</v>
      </c>
      <c r="G27651" t="s">
        <v>14473</v>
      </c>
    </row>
    <row r="27652" spans="1:7" x14ac:dyDescent="0.35">
      <c r="A27652" t="s">
        <v>3</v>
      </c>
      <c r="B27652" t="s">
        <v>92</v>
      </c>
      <c r="C27652" t="s">
        <v>615</v>
      </c>
      <c r="D27652" s="2">
        <v>44701.54</v>
      </c>
      <c r="E27652" s="3">
        <f t="shared" si="864"/>
        <v>2.0233174773923114E-4</v>
      </c>
      <c r="F27652" s="3">
        <f t="shared" ref="F27652:F27715" si="865">E27652+F27651</f>
        <v>99.616701991948801</v>
      </c>
      <c r="G27652" t="s">
        <v>14480</v>
      </c>
    </row>
    <row r="27653" spans="1:7" x14ac:dyDescent="0.35">
      <c r="A27653" t="s">
        <v>10</v>
      </c>
      <c r="B27653" t="s">
        <v>23</v>
      </c>
      <c r="C27653" t="s">
        <v>9121</v>
      </c>
      <c r="D27653" s="2">
        <v>44701.2</v>
      </c>
      <c r="E27653" s="3">
        <f t="shared" si="864"/>
        <v>2.0233020880356509E-4</v>
      </c>
      <c r="F27653" s="3">
        <f t="shared" si="865"/>
        <v>99.616904322157609</v>
      </c>
      <c r="G27653" t="s">
        <v>14473</v>
      </c>
    </row>
    <row r="27654" spans="1:7" x14ac:dyDescent="0.35">
      <c r="A27654" t="s">
        <v>10</v>
      </c>
      <c r="B27654" t="s">
        <v>32</v>
      </c>
      <c r="C27654" t="s">
        <v>5075</v>
      </c>
      <c r="D27654" s="2">
        <v>44700</v>
      </c>
      <c r="E27654" s="3">
        <f t="shared" si="864"/>
        <v>2.0232477726592039E-4</v>
      </c>
      <c r="F27654" s="3">
        <f t="shared" si="865"/>
        <v>99.617106646934872</v>
      </c>
      <c r="G27654" t="s">
        <v>14473</v>
      </c>
    </row>
    <row r="27655" spans="1:7" x14ac:dyDescent="0.35">
      <c r="A27655" t="s">
        <v>3</v>
      </c>
      <c r="B27655" t="s">
        <v>9</v>
      </c>
      <c r="C27655" t="s">
        <v>2675</v>
      </c>
      <c r="D27655" s="2">
        <v>44698.21</v>
      </c>
      <c r="E27655" s="3">
        <f t="shared" si="864"/>
        <v>2.0231667522226701E-4</v>
      </c>
      <c r="F27655" s="3">
        <f t="shared" si="865"/>
        <v>99.6173089636101</v>
      </c>
      <c r="G27655" t="s">
        <v>14473</v>
      </c>
    </row>
    <row r="27656" spans="1:7" x14ac:dyDescent="0.35">
      <c r="A27656" t="s">
        <v>3</v>
      </c>
      <c r="B27656" t="s">
        <v>166</v>
      </c>
      <c r="C27656" t="s">
        <v>11008</v>
      </c>
      <c r="D27656" s="2">
        <v>44688.22</v>
      </c>
      <c r="E27656" s="3">
        <f t="shared" si="864"/>
        <v>2.0227145767137469E-4</v>
      </c>
      <c r="F27656" s="3">
        <f t="shared" si="865"/>
        <v>99.617511235067767</v>
      </c>
      <c r="G27656" t="s">
        <v>14473</v>
      </c>
    </row>
    <row r="27657" spans="1:7" x14ac:dyDescent="0.35">
      <c r="A27657" t="s">
        <v>3</v>
      </c>
      <c r="B27657" t="s">
        <v>8</v>
      </c>
      <c r="C27657" t="s">
        <v>9431</v>
      </c>
      <c r="D27657" s="2">
        <v>44686.86</v>
      </c>
      <c r="E27657" s="3">
        <f t="shared" si="864"/>
        <v>2.0226530192871069E-4</v>
      </c>
      <c r="F27657" s="3">
        <f t="shared" si="865"/>
        <v>99.617713500369689</v>
      </c>
      <c r="G27657" t="s">
        <v>14473</v>
      </c>
    </row>
    <row r="27658" spans="1:7" x14ac:dyDescent="0.35">
      <c r="A27658" t="s">
        <v>3</v>
      </c>
      <c r="B27658" t="s">
        <v>18</v>
      </c>
      <c r="C27658" t="s">
        <v>401</v>
      </c>
      <c r="D27658" s="2">
        <v>44678.52</v>
      </c>
      <c r="E27658" s="3">
        <f t="shared" si="864"/>
        <v>2.0222755274207984E-4</v>
      </c>
      <c r="F27658" s="3">
        <f t="shared" si="865"/>
        <v>99.617915727922437</v>
      </c>
      <c r="G27658" t="s">
        <v>14480</v>
      </c>
    </row>
    <row r="27659" spans="1:7" x14ac:dyDescent="0.35">
      <c r="A27659" t="s">
        <v>10</v>
      </c>
      <c r="B27659" t="s">
        <v>180</v>
      </c>
      <c r="C27659" t="s">
        <v>1514</v>
      </c>
      <c r="D27659" s="2">
        <v>44675.53</v>
      </c>
      <c r="E27659" s="3">
        <f t="shared" si="864"/>
        <v>2.0221401916078175E-4</v>
      </c>
      <c r="F27659" s="3">
        <f t="shared" si="865"/>
        <v>99.618117941941591</v>
      </c>
      <c r="G27659" t="s">
        <v>14473</v>
      </c>
    </row>
    <row r="27660" spans="1:7" x14ac:dyDescent="0.35">
      <c r="A27660" t="s">
        <v>10</v>
      </c>
      <c r="B27660" t="s">
        <v>796</v>
      </c>
      <c r="C27660" t="s">
        <v>3255</v>
      </c>
      <c r="D27660" s="2">
        <v>44672.24</v>
      </c>
      <c r="E27660" s="3">
        <f t="shared" si="864"/>
        <v>2.0219912769507247E-4</v>
      </c>
      <c r="F27660" s="3">
        <f t="shared" si="865"/>
        <v>99.61832014106929</v>
      </c>
      <c r="G27660" t="s">
        <v>14480</v>
      </c>
    </row>
    <row r="27661" spans="1:7" x14ac:dyDescent="0.35">
      <c r="A27661" t="s">
        <v>10</v>
      </c>
      <c r="B27661" t="s">
        <v>6</v>
      </c>
      <c r="C27661" t="s">
        <v>1704</v>
      </c>
      <c r="D27661" s="2">
        <v>44672.22</v>
      </c>
      <c r="E27661" s="3">
        <f t="shared" si="864"/>
        <v>2.0219903716944509E-4</v>
      </c>
      <c r="F27661" s="3">
        <f t="shared" si="865"/>
        <v>99.618522340106466</v>
      </c>
      <c r="G27661" t="s">
        <v>14473</v>
      </c>
    </row>
    <row r="27662" spans="1:7" x14ac:dyDescent="0.35">
      <c r="A27662" t="s">
        <v>10</v>
      </c>
      <c r="B27662" t="s">
        <v>8</v>
      </c>
      <c r="C27662" t="s">
        <v>10597</v>
      </c>
      <c r="D27662" s="2">
        <v>44667.25</v>
      </c>
      <c r="E27662" s="3">
        <f t="shared" si="864"/>
        <v>2.0217654155103317E-4</v>
      </c>
      <c r="F27662" s="3">
        <f t="shared" si="865"/>
        <v>99.618724516648015</v>
      </c>
      <c r="G27662" t="s">
        <v>14473</v>
      </c>
    </row>
    <row r="27663" spans="1:7" x14ac:dyDescent="0.35">
      <c r="A27663" t="s">
        <v>10</v>
      </c>
      <c r="B27663" t="s">
        <v>9</v>
      </c>
      <c r="C27663" t="s">
        <v>4228</v>
      </c>
      <c r="D27663" s="2">
        <v>44664.58</v>
      </c>
      <c r="E27663" s="3">
        <f t="shared" si="864"/>
        <v>2.0216445637977366E-4</v>
      </c>
      <c r="F27663" s="3">
        <f t="shared" si="865"/>
        <v>99.618926681104398</v>
      </c>
      <c r="G27663" t="s">
        <v>14473</v>
      </c>
    </row>
    <row r="27664" spans="1:7" x14ac:dyDescent="0.35">
      <c r="A27664" t="s">
        <v>3</v>
      </c>
      <c r="B27664" t="s">
        <v>9</v>
      </c>
      <c r="C27664" t="s">
        <v>4321</v>
      </c>
      <c r="D27664" s="2">
        <v>44662.97</v>
      </c>
      <c r="E27664" s="3">
        <f t="shared" si="864"/>
        <v>2.0215716906676697E-4</v>
      </c>
      <c r="F27664" s="3">
        <f t="shared" si="865"/>
        <v>99.619128838273468</v>
      </c>
      <c r="G27664" t="s">
        <v>14473</v>
      </c>
    </row>
    <row r="27665" spans="1:7" x14ac:dyDescent="0.35">
      <c r="A27665" t="s">
        <v>3</v>
      </c>
      <c r="B27665" t="s">
        <v>35</v>
      </c>
      <c r="C27665" t="s">
        <v>12479</v>
      </c>
      <c r="D27665" s="2">
        <v>44659.99</v>
      </c>
      <c r="E27665" s="3">
        <f t="shared" si="864"/>
        <v>2.0214368074828257E-4</v>
      </c>
      <c r="F27665" s="3">
        <f t="shared" si="865"/>
        <v>99.619330981954221</v>
      </c>
      <c r="G27665" t="s">
        <v>14480</v>
      </c>
    </row>
    <row r="27666" spans="1:7" x14ac:dyDescent="0.35">
      <c r="A27666" t="s">
        <v>3</v>
      </c>
      <c r="B27666" t="s">
        <v>478</v>
      </c>
      <c r="C27666" t="s">
        <v>11540</v>
      </c>
      <c r="D27666" s="2">
        <v>44657.2</v>
      </c>
      <c r="E27666" s="3">
        <f t="shared" si="864"/>
        <v>2.0213105242325861E-4</v>
      </c>
      <c r="F27666" s="3">
        <f t="shared" si="865"/>
        <v>99.619533113006639</v>
      </c>
      <c r="G27666" t="s">
        <v>14473</v>
      </c>
    </row>
    <row r="27667" spans="1:7" x14ac:dyDescent="0.35">
      <c r="A27667" t="s">
        <v>10</v>
      </c>
      <c r="B27667" t="s">
        <v>9</v>
      </c>
      <c r="C27667" t="s">
        <v>6404</v>
      </c>
      <c r="D27667" s="2">
        <v>44653.3</v>
      </c>
      <c r="E27667" s="3">
        <f t="shared" si="864"/>
        <v>2.0211339992591326E-4</v>
      </c>
      <c r="F27667" s="3">
        <f t="shared" si="865"/>
        <v>99.619735226406561</v>
      </c>
      <c r="G27667" t="s">
        <v>14473</v>
      </c>
    </row>
    <row r="27668" spans="1:7" x14ac:dyDescent="0.35">
      <c r="A27668" t="s">
        <v>10</v>
      </c>
      <c r="B27668" t="s">
        <v>8</v>
      </c>
      <c r="C27668" t="s">
        <v>1246</v>
      </c>
      <c r="D27668" s="2">
        <v>44651.94</v>
      </c>
      <c r="E27668" s="3">
        <f t="shared" si="864"/>
        <v>2.0210724418324926E-4</v>
      </c>
      <c r="F27668" s="3">
        <f t="shared" si="865"/>
        <v>99.619937333650739</v>
      </c>
      <c r="G27668" t="s">
        <v>14473</v>
      </c>
    </row>
    <row r="27669" spans="1:7" x14ac:dyDescent="0.35">
      <c r="A27669" t="s">
        <v>10</v>
      </c>
      <c r="B27669" t="s">
        <v>76</v>
      </c>
      <c r="C27669" t="s">
        <v>2186</v>
      </c>
      <c r="D27669" s="2">
        <v>44651.89</v>
      </c>
      <c r="E27669" s="3">
        <f t="shared" si="864"/>
        <v>2.021070178691807E-4</v>
      </c>
      <c r="F27669" s="3">
        <f t="shared" si="865"/>
        <v>99.620139440668609</v>
      </c>
      <c r="G27669" t="s">
        <v>14480</v>
      </c>
    </row>
    <row r="27670" spans="1:7" x14ac:dyDescent="0.35">
      <c r="A27670" t="s">
        <v>10</v>
      </c>
      <c r="B27670" t="s">
        <v>6</v>
      </c>
      <c r="C27670" t="s">
        <v>5478</v>
      </c>
      <c r="D27670" s="2">
        <v>44651.45</v>
      </c>
      <c r="E27670" s="3">
        <f t="shared" si="864"/>
        <v>2.0210502630537767E-4</v>
      </c>
      <c r="F27670" s="3">
        <f t="shared" si="865"/>
        <v>99.620341545694913</v>
      </c>
      <c r="G27670" t="s">
        <v>14473</v>
      </c>
    </row>
    <row r="27671" spans="1:7" x14ac:dyDescent="0.35">
      <c r="A27671" t="s">
        <v>10</v>
      </c>
      <c r="B27671" t="s">
        <v>9</v>
      </c>
      <c r="C27671" s="8" t="s">
        <v>6529</v>
      </c>
      <c r="D27671" s="2">
        <v>44650</v>
      </c>
      <c r="E27671" s="3">
        <f t="shared" si="864"/>
        <v>2.0209846319739028E-4</v>
      </c>
      <c r="F27671" s="3">
        <f t="shared" si="865"/>
        <v>99.620543644158104</v>
      </c>
      <c r="G27671" t="s">
        <v>14480</v>
      </c>
    </row>
    <row r="27672" spans="1:7" x14ac:dyDescent="0.35">
      <c r="A27672" t="s">
        <v>3</v>
      </c>
      <c r="B27672" t="s">
        <v>8</v>
      </c>
      <c r="C27672" s="8" t="s">
        <v>4859</v>
      </c>
      <c r="D27672" s="2">
        <v>44650</v>
      </c>
      <c r="E27672" s="3">
        <f t="shared" si="864"/>
        <v>2.0209846319739028E-4</v>
      </c>
      <c r="F27672" s="3">
        <f t="shared" si="865"/>
        <v>99.620745742621295</v>
      </c>
      <c r="G27672" t="s">
        <v>14480</v>
      </c>
    </row>
    <row r="27673" spans="1:7" x14ac:dyDescent="0.35">
      <c r="A27673" t="s">
        <v>3</v>
      </c>
      <c r="B27673" t="s">
        <v>22</v>
      </c>
      <c r="C27673" t="s">
        <v>3029</v>
      </c>
      <c r="D27673" s="2">
        <v>44649.58</v>
      </c>
      <c r="E27673" s="3">
        <f t="shared" si="864"/>
        <v>2.0209656215921463E-4</v>
      </c>
      <c r="F27673" s="3">
        <f t="shared" si="865"/>
        <v>99.620947839183458</v>
      </c>
      <c r="G27673" t="s">
        <v>14480</v>
      </c>
    </row>
    <row r="27674" spans="1:7" x14ac:dyDescent="0.35">
      <c r="A27674" t="s">
        <v>10</v>
      </c>
      <c r="B27674" t="s">
        <v>9</v>
      </c>
      <c r="C27674" t="s">
        <v>4049</v>
      </c>
      <c r="D27674" s="2">
        <v>44649</v>
      </c>
      <c r="E27674" s="3">
        <f t="shared" si="864"/>
        <v>2.0209393691601968E-4</v>
      </c>
      <c r="F27674" s="3">
        <f t="shared" si="865"/>
        <v>99.621149933120378</v>
      </c>
      <c r="G27674" t="s">
        <v>14473</v>
      </c>
    </row>
    <row r="27675" spans="1:7" x14ac:dyDescent="0.35">
      <c r="A27675" t="s">
        <v>3</v>
      </c>
      <c r="B27675" t="s">
        <v>29</v>
      </c>
      <c r="C27675" s="8" t="s">
        <v>14210</v>
      </c>
      <c r="D27675" s="2">
        <v>44648</v>
      </c>
      <c r="E27675" s="3">
        <f t="shared" si="864"/>
        <v>2.0208941063464908E-4</v>
      </c>
      <c r="F27675" s="3">
        <f t="shared" si="865"/>
        <v>99.621352022531013</v>
      </c>
      <c r="G27675" t="s">
        <v>14480</v>
      </c>
    </row>
    <row r="27676" spans="1:7" x14ac:dyDescent="0.35">
      <c r="A27676" t="s">
        <v>10</v>
      </c>
      <c r="B27676" t="s">
        <v>9</v>
      </c>
      <c r="C27676" t="s">
        <v>4187</v>
      </c>
      <c r="D27676" s="2">
        <v>44647.78</v>
      </c>
      <c r="E27676" s="3">
        <f t="shared" si="864"/>
        <v>2.0208841485274754E-4</v>
      </c>
      <c r="F27676" s="3">
        <f t="shared" si="865"/>
        <v>99.621554110945866</v>
      </c>
      <c r="G27676" t="s">
        <v>14473</v>
      </c>
    </row>
    <row r="27677" spans="1:7" x14ac:dyDescent="0.35">
      <c r="A27677" t="s">
        <v>10</v>
      </c>
      <c r="B27677" t="s">
        <v>16</v>
      </c>
      <c r="C27677" t="s">
        <v>2823</v>
      </c>
      <c r="D27677" s="2">
        <v>44643.32</v>
      </c>
      <c r="E27677" s="3">
        <f t="shared" si="864"/>
        <v>2.0206822763783465E-4</v>
      </c>
      <c r="F27677" s="3">
        <f t="shared" si="865"/>
        <v>99.621756179173502</v>
      </c>
      <c r="G27677" t="s">
        <v>14473</v>
      </c>
    </row>
    <row r="27678" spans="1:7" x14ac:dyDescent="0.35">
      <c r="A27678" t="s">
        <v>10</v>
      </c>
      <c r="B27678" t="s">
        <v>16</v>
      </c>
      <c r="C27678" t="s">
        <v>2345</v>
      </c>
      <c r="D27678" s="2">
        <v>44642</v>
      </c>
      <c r="E27678" s="3">
        <f t="shared" si="864"/>
        <v>2.0206225294642545E-4</v>
      </c>
      <c r="F27678" s="3">
        <f t="shared" si="865"/>
        <v>99.621958241426455</v>
      </c>
      <c r="G27678" t="s">
        <v>14473</v>
      </c>
    </row>
    <row r="27679" spans="1:7" x14ac:dyDescent="0.35">
      <c r="A27679" t="s">
        <v>3</v>
      </c>
      <c r="B27679" t="s">
        <v>8</v>
      </c>
      <c r="C27679" s="8" t="s">
        <v>5078</v>
      </c>
      <c r="D27679" s="2">
        <v>44640.51</v>
      </c>
      <c r="E27679" s="3">
        <f t="shared" si="864"/>
        <v>2.0205550878718329E-4</v>
      </c>
      <c r="F27679" s="3">
        <f t="shared" si="865"/>
        <v>99.622160296935249</v>
      </c>
      <c r="G27679" t="s">
        <v>14480</v>
      </c>
    </row>
    <row r="27680" spans="1:7" x14ac:dyDescent="0.35">
      <c r="A27680" t="s">
        <v>10</v>
      </c>
      <c r="B27680" t="s">
        <v>18</v>
      </c>
      <c r="C27680" t="s">
        <v>7814</v>
      </c>
      <c r="D27680" s="2">
        <v>44635.98</v>
      </c>
      <c r="E27680" s="3">
        <f t="shared" si="864"/>
        <v>2.0203500473257445E-4</v>
      </c>
      <c r="F27680" s="3">
        <f t="shared" si="865"/>
        <v>99.622362331939982</v>
      </c>
      <c r="G27680" t="s">
        <v>14473</v>
      </c>
    </row>
    <row r="27681" spans="1:7" x14ac:dyDescent="0.35">
      <c r="A27681" t="s">
        <v>3</v>
      </c>
      <c r="B27681" t="s">
        <v>36</v>
      </c>
      <c r="C27681" t="s">
        <v>591</v>
      </c>
      <c r="D27681" s="2">
        <v>44635.41</v>
      </c>
      <c r="E27681" s="3">
        <f t="shared" si="864"/>
        <v>2.0203242475219318E-4</v>
      </c>
      <c r="F27681" s="3">
        <f t="shared" si="865"/>
        <v>99.622564364364735</v>
      </c>
      <c r="G27681" t="s">
        <v>14473</v>
      </c>
    </row>
    <row r="27682" spans="1:7" x14ac:dyDescent="0.35">
      <c r="A27682" t="s">
        <v>10</v>
      </c>
      <c r="B27682" t="s">
        <v>4</v>
      </c>
      <c r="C27682" t="s">
        <v>1433</v>
      </c>
      <c r="D27682" s="2">
        <v>44634.54</v>
      </c>
      <c r="E27682" s="3">
        <f t="shared" si="864"/>
        <v>2.0202848688740077E-4</v>
      </c>
      <c r="F27682" s="3">
        <f t="shared" si="865"/>
        <v>99.622766392851617</v>
      </c>
      <c r="G27682" t="s">
        <v>14480</v>
      </c>
    </row>
    <row r="27683" spans="1:7" x14ac:dyDescent="0.35">
      <c r="A27683" t="s">
        <v>3</v>
      </c>
      <c r="B27683" t="s">
        <v>9</v>
      </c>
      <c r="C27683" t="s">
        <v>13385</v>
      </c>
      <c r="D27683" s="2">
        <v>44629.78</v>
      </c>
      <c r="E27683" s="3">
        <f t="shared" si="864"/>
        <v>2.0200694178807669E-4</v>
      </c>
      <c r="F27683" s="3">
        <f t="shared" si="865"/>
        <v>99.622968399793407</v>
      </c>
      <c r="G27683" t="s">
        <v>14480</v>
      </c>
    </row>
    <row r="27684" spans="1:7" x14ac:dyDescent="0.35">
      <c r="A27684" t="s">
        <v>3</v>
      </c>
      <c r="B27684" t="s">
        <v>29</v>
      </c>
      <c r="C27684" t="s">
        <v>8503</v>
      </c>
      <c r="D27684" s="2">
        <v>44628</v>
      </c>
      <c r="E27684" s="3">
        <f t="shared" si="864"/>
        <v>2.0199888500723701E-4</v>
      </c>
      <c r="F27684" s="3">
        <f t="shared" si="865"/>
        <v>99.623170398678411</v>
      </c>
      <c r="G27684" t="s">
        <v>14473</v>
      </c>
    </row>
    <row r="27685" spans="1:7" x14ac:dyDescent="0.35">
      <c r="A27685" t="s">
        <v>10</v>
      </c>
      <c r="B27685" t="s">
        <v>9</v>
      </c>
      <c r="C27685" t="s">
        <v>14013</v>
      </c>
      <c r="D27685" s="2">
        <v>44626.49</v>
      </c>
      <c r="E27685" s="3">
        <f t="shared" si="864"/>
        <v>2.0199205032236741E-4</v>
      </c>
      <c r="F27685" s="3">
        <f t="shared" si="865"/>
        <v>99.623372390728733</v>
      </c>
      <c r="G27685" t="s">
        <v>14480</v>
      </c>
    </row>
    <row r="27686" spans="1:7" x14ac:dyDescent="0.35">
      <c r="A27686" t="s">
        <v>3</v>
      </c>
      <c r="B27686" t="s">
        <v>8</v>
      </c>
      <c r="C27686" s="8" t="s">
        <v>1263</v>
      </c>
      <c r="D27686" s="2">
        <v>44624.11</v>
      </c>
      <c r="E27686" s="3">
        <f t="shared" si="864"/>
        <v>2.0198127777270539E-4</v>
      </c>
      <c r="F27686" s="3">
        <f t="shared" si="865"/>
        <v>99.623574372006502</v>
      </c>
      <c r="G27686" t="s">
        <v>14480</v>
      </c>
    </row>
    <row r="27687" spans="1:7" x14ac:dyDescent="0.35">
      <c r="A27687" t="s">
        <v>10</v>
      </c>
      <c r="B27687" t="s">
        <v>6</v>
      </c>
      <c r="C27687" t="s">
        <v>5089</v>
      </c>
      <c r="D27687" s="2">
        <v>44623.34</v>
      </c>
      <c r="E27687" s="3">
        <f t="shared" si="864"/>
        <v>2.0197779253605002E-4</v>
      </c>
      <c r="F27687" s="3">
        <f t="shared" si="865"/>
        <v>99.623776349799044</v>
      </c>
      <c r="G27687" t="s">
        <v>14473</v>
      </c>
    </row>
    <row r="27688" spans="1:7" x14ac:dyDescent="0.35">
      <c r="A27688" t="s">
        <v>10</v>
      </c>
      <c r="B27688" t="s">
        <v>15</v>
      </c>
      <c r="C27688" s="7" t="s">
        <v>497</v>
      </c>
      <c r="D27688" s="2">
        <v>44618.42</v>
      </c>
      <c r="E27688" s="3">
        <f t="shared" si="864"/>
        <v>2.0195552323170663E-4</v>
      </c>
      <c r="F27688" s="3">
        <f t="shared" si="865"/>
        <v>99.623978305322282</v>
      </c>
      <c r="G27688" t="s">
        <v>14480</v>
      </c>
    </row>
    <row r="27689" spans="1:7" x14ac:dyDescent="0.35">
      <c r="A27689" t="s">
        <v>10</v>
      </c>
      <c r="B27689" t="s">
        <v>180</v>
      </c>
      <c r="C27689" t="s">
        <v>13980</v>
      </c>
      <c r="D27689" s="2">
        <v>44616.86</v>
      </c>
      <c r="E27689" s="3">
        <f t="shared" si="864"/>
        <v>2.019484622327685E-4</v>
      </c>
      <c r="F27689" s="3">
        <f t="shared" si="865"/>
        <v>99.624180253784516</v>
      </c>
      <c r="G27689" t="s">
        <v>14480</v>
      </c>
    </row>
    <row r="27690" spans="1:7" x14ac:dyDescent="0.35">
      <c r="A27690" t="s">
        <v>3</v>
      </c>
      <c r="B27690" t="s">
        <v>13</v>
      </c>
      <c r="C27690" t="s">
        <v>13793</v>
      </c>
      <c r="D27690" s="2">
        <v>44613.919999999998</v>
      </c>
      <c r="E27690" s="3">
        <f t="shared" si="864"/>
        <v>2.0193515496553892E-4</v>
      </c>
      <c r="F27690" s="3">
        <f t="shared" si="865"/>
        <v>99.624382188939478</v>
      </c>
      <c r="G27690" t="s">
        <v>14473</v>
      </c>
    </row>
    <row r="27691" spans="1:7" x14ac:dyDescent="0.35">
      <c r="A27691" t="s">
        <v>10</v>
      </c>
      <c r="B27691" t="s">
        <v>29</v>
      </c>
      <c r="C27691" t="s">
        <v>8132</v>
      </c>
      <c r="D27691" s="2">
        <v>44611.360000000001</v>
      </c>
      <c r="E27691" s="3">
        <f t="shared" si="864"/>
        <v>2.0192356768523022E-4</v>
      </c>
      <c r="F27691" s="3">
        <f t="shared" si="865"/>
        <v>99.624584112507165</v>
      </c>
      <c r="G27691" t="s">
        <v>14473</v>
      </c>
    </row>
    <row r="27692" spans="1:7" x14ac:dyDescent="0.35">
      <c r="A27692" t="s">
        <v>10</v>
      </c>
      <c r="B27692" t="s">
        <v>1602</v>
      </c>
      <c r="C27692" t="s">
        <v>940</v>
      </c>
      <c r="D27692" s="2">
        <v>44608.68</v>
      </c>
      <c r="E27692" s="3">
        <f t="shared" si="864"/>
        <v>2.0191143725115701E-4</v>
      </c>
      <c r="F27692" s="3">
        <f t="shared" si="865"/>
        <v>99.624786023944409</v>
      </c>
      <c r="G27692" t="s">
        <v>14480</v>
      </c>
    </row>
    <row r="27693" spans="1:7" x14ac:dyDescent="0.35">
      <c r="A27693" t="s">
        <v>3</v>
      </c>
      <c r="B27693" t="s">
        <v>8</v>
      </c>
      <c r="C27693" t="s">
        <v>10779</v>
      </c>
      <c r="D27693" s="2">
        <v>44606.68</v>
      </c>
      <c r="E27693" s="3">
        <f t="shared" si="864"/>
        <v>2.0190238468841579E-4</v>
      </c>
      <c r="F27693" s="3">
        <f t="shared" si="865"/>
        <v>99.624987926329098</v>
      </c>
      <c r="G27693" t="s">
        <v>14473</v>
      </c>
    </row>
    <row r="27694" spans="1:7" x14ac:dyDescent="0.35">
      <c r="A27694" t="s">
        <v>10</v>
      </c>
      <c r="B27694" t="s">
        <v>9</v>
      </c>
      <c r="C27694" t="s">
        <v>10464</v>
      </c>
      <c r="D27694" s="2">
        <v>44602</v>
      </c>
      <c r="E27694" s="3">
        <f t="shared" si="864"/>
        <v>2.0188120169160135E-4</v>
      </c>
      <c r="F27694" s="3">
        <f t="shared" si="865"/>
        <v>99.625189807530788</v>
      </c>
      <c r="G27694" t="s">
        <v>14480</v>
      </c>
    </row>
    <row r="27695" spans="1:7" x14ac:dyDescent="0.35">
      <c r="A27695" t="s">
        <v>10</v>
      </c>
      <c r="B27695" t="s">
        <v>350</v>
      </c>
      <c r="C27695" t="s">
        <v>12086</v>
      </c>
      <c r="D27695" s="2">
        <v>44600.66</v>
      </c>
      <c r="E27695" s="3">
        <f t="shared" si="864"/>
        <v>2.0187513647456476E-4</v>
      </c>
      <c r="F27695" s="3">
        <f t="shared" si="865"/>
        <v>99.625391682667257</v>
      </c>
      <c r="G27695" t="s">
        <v>14473</v>
      </c>
    </row>
    <row r="27696" spans="1:7" x14ac:dyDescent="0.35">
      <c r="A27696" t="s">
        <v>3</v>
      </c>
      <c r="B27696" t="s">
        <v>18</v>
      </c>
      <c r="C27696" t="s">
        <v>3159</v>
      </c>
      <c r="D27696" s="2">
        <v>44599.08</v>
      </c>
      <c r="E27696" s="3">
        <f t="shared" si="864"/>
        <v>2.0186798494999919E-4</v>
      </c>
      <c r="F27696" s="3">
        <f t="shared" si="865"/>
        <v>99.625593550652212</v>
      </c>
      <c r="G27696" t="s">
        <v>14480</v>
      </c>
    </row>
    <row r="27697" spans="1:7" x14ac:dyDescent="0.35">
      <c r="A27697" t="s">
        <v>10</v>
      </c>
      <c r="B27697" t="s">
        <v>33</v>
      </c>
      <c r="C27697" t="s">
        <v>5424</v>
      </c>
      <c r="D27697" s="2">
        <v>44598.11</v>
      </c>
      <c r="E27697" s="3">
        <f t="shared" si="864"/>
        <v>2.0186359445706974E-4</v>
      </c>
      <c r="F27697" s="3">
        <f t="shared" si="865"/>
        <v>99.625795414246667</v>
      </c>
      <c r="G27697" t="s">
        <v>14473</v>
      </c>
    </row>
    <row r="27698" spans="1:7" x14ac:dyDescent="0.35">
      <c r="A27698" t="s">
        <v>10</v>
      </c>
      <c r="B27698" t="s">
        <v>13</v>
      </c>
      <c r="C27698" t="s">
        <v>10813</v>
      </c>
      <c r="D27698" s="2">
        <v>44598.11</v>
      </c>
      <c r="E27698" s="3">
        <f t="shared" si="864"/>
        <v>2.0186359445706974E-4</v>
      </c>
      <c r="F27698" s="3">
        <f t="shared" si="865"/>
        <v>99.625997277841122</v>
      </c>
      <c r="G27698" t="s">
        <v>14473</v>
      </c>
    </row>
    <row r="27699" spans="1:7" x14ac:dyDescent="0.35">
      <c r="A27699" t="s">
        <v>3</v>
      </c>
      <c r="B27699" t="s">
        <v>33</v>
      </c>
      <c r="C27699" t="s">
        <v>1537</v>
      </c>
      <c r="D27699" s="2">
        <v>44597.24</v>
      </c>
      <c r="E27699" s="3">
        <f t="shared" si="864"/>
        <v>2.018596565922773E-4</v>
      </c>
      <c r="F27699" s="3">
        <f t="shared" si="865"/>
        <v>99.626199137497721</v>
      </c>
      <c r="G27699" t="s">
        <v>14473</v>
      </c>
    </row>
    <row r="27700" spans="1:7" x14ac:dyDescent="0.35">
      <c r="A27700" t="s">
        <v>3</v>
      </c>
      <c r="B27700" t="s">
        <v>8</v>
      </c>
      <c r="C27700" s="8" t="s">
        <v>11863</v>
      </c>
      <c r="D27700" s="2">
        <v>44596.58</v>
      </c>
      <c r="E27700" s="3">
        <f t="shared" si="864"/>
        <v>2.018566692465727E-4</v>
      </c>
      <c r="F27700" s="3">
        <f t="shared" si="865"/>
        <v>99.626400994166971</v>
      </c>
      <c r="G27700" t="s">
        <v>14480</v>
      </c>
    </row>
    <row r="27701" spans="1:7" x14ac:dyDescent="0.35">
      <c r="A27701" t="s">
        <v>10</v>
      </c>
      <c r="B27701" t="s">
        <v>9</v>
      </c>
      <c r="C27701" t="s">
        <v>7286</v>
      </c>
      <c r="D27701" s="2">
        <v>44592.160000000003</v>
      </c>
      <c r="E27701" s="3">
        <f t="shared" si="864"/>
        <v>2.0183666308291464E-4</v>
      </c>
      <c r="F27701" s="3">
        <f t="shared" si="865"/>
        <v>99.626602830830052</v>
      </c>
      <c r="G27701" t="s">
        <v>14480</v>
      </c>
    </row>
    <row r="27702" spans="1:7" x14ac:dyDescent="0.35">
      <c r="A27702" t="s">
        <v>10</v>
      </c>
      <c r="B27702" t="s">
        <v>103</v>
      </c>
      <c r="C27702" t="s">
        <v>351</v>
      </c>
      <c r="D27702" s="2">
        <v>44588.24</v>
      </c>
      <c r="E27702" s="3">
        <f t="shared" si="864"/>
        <v>2.0181892005994187E-4</v>
      </c>
      <c r="F27702" s="3">
        <f t="shared" si="865"/>
        <v>99.626804649750113</v>
      </c>
      <c r="G27702" t="s">
        <v>14473</v>
      </c>
    </row>
    <row r="27703" spans="1:7" x14ac:dyDescent="0.35">
      <c r="A27703" t="s">
        <v>3</v>
      </c>
      <c r="B27703" t="s">
        <v>9</v>
      </c>
      <c r="C27703" t="s">
        <v>6195</v>
      </c>
      <c r="D27703" s="2">
        <v>44583.57</v>
      </c>
      <c r="E27703" s="3">
        <f t="shared" si="864"/>
        <v>2.0179778232594115E-4</v>
      </c>
      <c r="F27703" s="3">
        <f t="shared" si="865"/>
        <v>99.627006447532438</v>
      </c>
      <c r="G27703" t="s">
        <v>14480</v>
      </c>
    </row>
    <row r="27704" spans="1:7" x14ac:dyDescent="0.35">
      <c r="A27704" t="s">
        <v>3</v>
      </c>
      <c r="B27704" t="s">
        <v>13</v>
      </c>
      <c r="C27704" t="s">
        <v>5247</v>
      </c>
      <c r="D27704" s="2">
        <v>44580.58</v>
      </c>
      <c r="E27704" s="3">
        <f t="shared" si="864"/>
        <v>2.0178424874464309E-4</v>
      </c>
      <c r="F27704" s="3">
        <f t="shared" si="865"/>
        <v>99.627208231781182</v>
      </c>
      <c r="G27704" t="s">
        <v>14473</v>
      </c>
    </row>
    <row r="27705" spans="1:7" x14ac:dyDescent="0.35">
      <c r="A27705" t="s">
        <v>10</v>
      </c>
      <c r="B27705" t="s">
        <v>9</v>
      </c>
      <c r="C27705" t="s">
        <v>12674</v>
      </c>
      <c r="D27705" s="2">
        <v>44579.6</v>
      </c>
      <c r="E27705" s="3">
        <f t="shared" si="864"/>
        <v>2.0177981298889985E-4</v>
      </c>
      <c r="F27705" s="3">
        <f t="shared" si="865"/>
        <v>99.627410011594165</v>
      </c>
      <c r="G27705" t="s">
        <v>14480</v>
      </c>
    </row>
    <row r="27706" spans="1:7" x14ac:dyDescent="0.35">
      <c r="A27706" t="s">
        <v>3</v>
      </c>
      <c r="B27706" t="s">
        <v>37</v>
      </c>
      <c r="C27706" t="s">
        <v>479</v>
      </c>
      <c r="D27706" s="2">
        <v>44578.49</v>
      </c>
      <c r="E27706" s="3">
        <f t="shared" si="864"/>
        <v>2.0177478881657849E-4</v>
      </c>
      <c r="F27706" s="3">
        <f t="shared" si="865"/>
        <v>99.627611786382985</v>
      </c>
      <c r="G27706" t="s">
        <v>14480</v>
      </c>
    </row>
    <row r="27707" spans="1:7" x14ac:dyDescent="0.35">
      <c r="A27707" t="s">
        <v>3</v>
      </c>
      <c r="B27707" t="s">
        <v>9</v>
      </c>
      <c r="C27707" t="s">
        <v>11658</v>
      </c>
      <c r="D27707" s="2">
        <v>44577.27</v>
      </c>
      <c r="E27707" s="3">
        <f t="shared" si="864"/>
        <v>2.0176926675330637E-4</v>
      </c>
      <c r="F27707" s="3">
        <f t="shared" si="865"/>
        <v>99.627813555649738</v>
      </c>
      <c r="G27707" t="s">
        <v>14480</v>
      </c>
    </row>
    <row r="27708" spans="1:7" x14ac:dyDescent="0.35">
      <c r="A27708" t="s">
        <v>3</v>
      </c>
      <c r="B27708" t="s">
        <v>32</v>
      </c>
      <c r="C27708" t="s">
        <v>6199</v>
      </c>
      <c r="D27708" s="2">
        <v>44576.43</v>
      </c>
      <c r="E27708" s="3">
        <f t="shared" si="864"/>
        <v>2.0176546467695508E-4</v>
      </c>
      <c r="F27708" s="3">
        <f t="shared" si="865"/>
        <v>99.628015321114418</v>
      </c>
      <c r="G27708" t="s">
        <v>14473</v>
      </c>
    </row>
    <row r="27709" spans="1:7" x14ac:dyDescent="0.35">
      <c r="A27709" t="s">
        <v>3</v>
      </c>
      <c r="B27709" t="s">
        <v>29</v>
      </c>
      <c r="C27709" t="s">
        <v>3929</v>
      </c>
      <c r="D27709" s="2">
        <v>44571.82</v>
      </c>
      <c r="E27709" s="3">
        <f t="shared" si="864"/>
        <v>2.017445985198366E-4</v>
      </c>
      <c r="F27709" s="3">
        <f t="shared" si="865"/>
        <v>99.628217065712931</v>
      </c>
      <c r="G27709" t="s">
        <v>14473</v>
      </c>
    </row>
    <row r="27710" spans="1:7" x14ac:dyDescent="0.35">
      <c r="A27710" t="s">
        <v>3</v>
      </c>
      <c r="B27710" t="s">
        <v>180</v>
      </c>
      <c r="C27710" t="s">
        <v>4308</v>
      </c>
      <c r="D27710" s="2">
        <v>44570.7</v>
      </c>
      <c r="E27710" s="3">
        <f t="shared" si="864"/>
        <v>2.0173952908470152E-4</v>
      </c>
      <c r="F27710" s="3">
        <f t="shared" si="865"/>
        <v>99.628418805242021</v>
      </c>
      <c r="G27710" t="s">
        <v>14473</v>
      </c>
    </row>
    <row r="27711" spans="1:7" x14ac:dyDescent="0.35">
      <c r="A27711" t="s">
        <v>3</v>
      </c>
      <c r="B27711" t="s">
        <v>9</v>
      </c>
      <c r="C27711" t="s">
        <v>1736</v>
      </c>
      <c r="D27711" s="2">
        <v>44564.54</v>
      </c>
      <c r="E27711" s="3">
        <f t="shared" si="864"/>
        <v>2.0171164719145861E-4</v>
      </c>
      <c r="F27711" s="3">
        <f t="shared" si="865"/>
        <v>99.628620516889214</v>
      </c>
      <c r="G27711" t="s">
        <v>14473</v>
      </c>
    </row>
    <row r="27712" spans="1:7" x14ac:dyDescent="0.35">
      <c r="A27712" t="s">
        <v>3</v>
      </c>
      <c r="B27712" t="s">
        <v>22</v>
      </c>
      <c r="C27712" t="s">
        <v>9842</v>
      </c>
      <c r="D27712" s="2">
        <v>44564.24</v>
      </c>
      <c r="E27712" s="3">
        <f t="shared" si="864"/>
        <v>2.0171028930704744E-4</v>
      </c>
      <c r="F27712" s="3">
        <f t="shared" si="865"/>
        <v>99.628822227178517</v>
      </c>
      <c r="G27712" t="s">
        <v>14480</v>
      </c>
    </row>
    <row r="27713" spans="1:7" x14ac:dyDescent="0.35">
      <c r="A27713" t="s">
        <v>3</v>
      </c>
      <c r="B27713" t="s">
        <v>28</v>
      </c>
      <c r="C27713" t="s">
        <v>13739</v>
      </c>
      <c r="D27713" s="2">
        <v>44563.49</v>
      </c>
      <c r="E27713" s="3">
        <f t="shared" si="864"/>
        <v>2.0170689459601948E-4</v>
      </c>
      <c r="F27713" s="3">
        <f t="shared" si="865"/>
        <v>99.629023934073118</v>
      </c>
      <c r="G27713" t="s">
        <v>14473</v>
      </c>
    </row>
    <row r="27714" spans="1:7" x14ac:dyDescent="0.35">
      <c r="A27714" t="s">
        <v>10</v>
      </c>
      <c r="B27714" t="s">
        <v>8</v>
      </c>
      <c r="C27714" t="s">
        <v>3337</v>
      </c>
      <c r="D27714" s="2">
        <v>44560.33</v>
      </c>
      <c r="E27714" s="3">
        <f t="shared" si="864"/>
        <v>2.0169259154688838E-4</v>
      </c>
      <c r="F27714" s="3">
        <f t="shared" si="865"/>
        <v>99.629225626664663</v>
      </c>
      <c r="G27714" t="s">
        <v>14473</v>
      </c>
    </row>
    <row r="27715" spans="1:7" x14ac:dyDescent="0.35">
      <c r="A27715" t="s">
        <v>3</v>
      </c>
      <c r="B27715" t="s">
        <v>99</v>
      </c>
      <c r="C27715" t="s">
        <v>8533</v>
      </c>
      <c r="D27715" s="2">
        <v>44559.199999999997</v>
      </c>
      <c r="E27715" s="3">
        <f t="shared" ref="E27715:E27778" si="866">(D27715/$D$29638)*100</f>
        <v>2.0168747684893958E-4</v>
      </c>
      <c r="F27715" s="3">
        <f t="shared" si="865"/>
        <v>99.629427314141509</v>
      </c>
      <c r="G27715" t="s">
        <v>14480</v>
      </c>
    </row>
    <row r="27716" spans="1:7" x14ac:dyDescent="0.35">
      <c r="A27716" t="s">
        <v>10</v>
      </c>
      <c r="B27716" t="s">
        <v>9</v>
      </c>
      <c r="C27716" t="s">
        <v>3281</v>
      </c>
      <c r="D27716" s="2">
        <v>44558.98</v>
      </c>
      <c r="E27716" s="3">
        <f t="shared" si="866"/>
        <v>2.0168648106703806E-4</v>
      </c>
      <c r="F27716" s="3">
        <f t="shared" ref="F27716:F27779" si="867">E27716+F27715</f>
        <v>99.629629000622572</v>
      </c>
      <c r="G27716" t="s">
        <v>14480</v>
      </c>
    </row>
    <row r="27717" spans="1:7" x14ac:dyDescent="0.35">
      <c r="A27717" t="s">
        <v>3</v>
      </c>
      <c r="B27717" t="s">
        <v>9</v>
      </c>
      <c r="C27717" t="s">
        <v>1851</v>
      </c>
      <c r="D27717" s="2">
        <v>44558.87</v>
      </c>
      <c r="E27717" s="3">
        <f t="shared" si="866"/>
        <v>2.0168598317608729E-4</v>
      </c>
      <c r="F27717" s="3">
        <f t="shared" si="867"/>
        <v>99.629830686605743</v>
      </c>
      <c r="G27717" t="s">
        <v>14473</v>
      </c>
    </row>
    <row r="27718" spans="1:7" x14ac:dyDescent="0.35">
      <c r="A27718" t="s">
        <v>3</v>
      </c>
      <c r="B27718" t="s">
        <v>8</v>
      </c>
      <c r="C27718" t="s">
        <v>12178</v>
      </c>
      <c r="D27718" s="2">
        <v>44558.02</v>
      </c>
      <c r="E27718" s="3">
        <f t="shared" si="866"/>
        <v>2.0168213583692226E-4</v>
      </c>
      <c r="F27718" s="3">
        <f t="shared" si="867"/>
        <v>99.630032368741581</v>
      </c>
      <c r="G27718" t="s">
        <v>14473</v>
      </c>
    </row>
    <row r="27719" spans="1:7" x14ac:dyDescent="0.35">
      <c r="A27719" t="s">
        <v>3</v>
      </c>
      <c r="B27719" t="s">
        <v>9</v>
      </c>
      <c r="C27719" t="s">
        <v>8517</v>
      </c>
      <c r="D27719" s="2">
        <v>44557.53</v>
      </c>
      <c r="E27719" s="3">
        <f t="shared" si="866"/>
        <v>2.016799179590507E-4</v>
      </c>
      <c r="F27719" s="3">
        <f t="shared" si="867"/>
        <v>99.630234048659545</v>
      </c>
      <c r="G27719" t="s">
        <v>14473</v>
      </c>
    </row>
    <row r="27720" spans="1:7" x14ac:dyDescent="0.35">
      <c r="A27720" t="s">
        <v>3</v>
      </c>
      <c r="B27720" t="s">
        <v>180</v>
      </c>
      <c r="C27720" t="s">
        <v>8316</v>
      </c>
      <c r="D27720" s="2">
        <v>44556.95</v>
      </c>
      <c r="E27720" s="3">
        <f t="shared" si="866"/>
        <v>2.0167729271585575E-4</v>
      </c>
      <c r="F27720" s="3">
        <f t="shared" si="867"/>
        <v>99.630435725952267</v>
      </c>
      <c r="G27720" t="s">
        <v>14480</v>
      </c>
    </row>
    <row r="27721" spans="1:7" x14ac:dyDescent="0.35">
      <c r="A27721" t="s">
        <v>3</v>
      </c>
      <c r="B27721" t="s">
        <v>6</v>
      </c>
      <c r="C27721" t="s">
        <v>7556</v>
      </c>
      <c r="D27721" s="2">
        <v>44550.73</v>
      </c>
      <c r="E27721" s="3">
        <f t="shared" si="866"/>
        <v>2.0164913924573062E-4</v>
      </c>
      <c r="F27721" s="3">
        <f t="shared" si="867"/>
        <v>99.63063737509151</v>
      </c>
      <c r="G27721" t="s">
        <v>14473</v>
      </c>
    </row>
    <row r="27722" spans="1:7" x14ac:dyDescent="0.35">
      <c r="A27722" t="s">
        <v>10</v>
      </c>
      <c r="B27722" t="s">
        <v>92</v>
      </c>
      <c r="C27722" t="s">
        <v>4339</v>
      </c>
      <c r="D27722" s="2">
        <v>44550.18</v>
      </c>
      <c r="E27722" s="3">
        <f t="shared" si="866"/>
        <v>2.0164664979097676E-4</v>
      </c>
      <c r="F27722" s="3">
        <f t="shared" si="867"/>
        <v>99.630839021741295</v>
      </c>
      <c r="G27722" t="s">
        <v>14473</v>
      </c>
    </row>
    <row r="27723" spans="1:7" x14ac:dyDescent="0.35">
      <c r="A27723" t="s">
        <v>3</v>
      </c>
      <c r="B27723" t="s">
        <v>8</v>
      </c>
      <c r="C27723" t="s">
        <v>1246</v>
      </c>
      <c r="D27723" s="2">
        <v>44550.03</v>
      </c>
      <c r="E27723" s="3">
        <f t="shared" si="866"/>
        <v>2.0164597084877114E-4</v>
      </c>
      <c r="F27723" s="3">
        <f t="shared" si="867"/>
        <v>99.631040667712142</v>
      </c>
      <c r="G27723" t="s">
        <v>14473</v>
      </c>
    </row>
    <row r="27724" spans="1:7" x14ac:dyDescent="0.35">
      <c r="A27724" t="s">
        <v>10</v>
      </c>
      <c r="B27724" t="s">
        <v>4</v>
      </c>
      <c r="C27724" t="s">
        <v>11268</v>
      </c>
      <c r="D27724" s="2">
        <v>44547.91</v>
      </c>
      <c r="E27724" s="3">
        <f t="shared" si="866"/>
        <v>2.0163637513226549E-4</v>
      </c>
      <c r="F27724" s="3">
        <f t="shared" si="867"/>
        <v>99.63124230408728</v>
      </c>
      <c r="G27724" t="s">
        <v>14480</v>
      </c>
    </row>
    <row r="27725" spans="1:7" x14ac:dyDescent="0.35">
      <c r="A27725" t="s">
        <v>3</v>
      </c>
      <c r="B27725" t="s">
        <v>13</v>
      </c>
      <c r="C27725" t="s">
        <v>9788</v>
      </c>
      <c r="D27725" s="2">
        <v>44547.87</v>
      </c>
      <c r="E27725" s="3">
        <f t="shared" si="866"/>
        <v>2.0163619408101069E-4</v>
      </c>
      <c r="F27725" s="3">
        <f t="shared" si="867"/>
        <v>99.631443940281358</v>
      </c>
      <c r="G27725" t="s">
        <v>14480</v>
      </c>
    </row>
    <row r="27726" spans="1:7" x14ac:dyDescent="0.35">
      <c r="A27726" t="s">
        <v>3</v>
      </c>
      <c r="B27726" t="s">
        <v>8</v>
      </c>
      <c r="C27726" t="s">
        <v>2417</v>
      </c>
      <c r="D27726" s="2">
        <v>44542.77</v>
      </c>
      <c r="E27726" s="3">
        <f t="shared" si="866"/>
        <v>2.0161311004602059E-4</v>
      </c>
      <c r="F27726" s="3">
        <f t="shared" si="867"/>
        <v>99.631645553391408</v>
      </c>
      <c r="G27726" t="s">
        <v>14480</v>
      </c>
    </row>
    <row r="27727" spans="1:7" x14ac:dyDescent="0.35">
      <c r="A27727" t="s">
        <v>10</v>
      </c>
      <c r="B27727" t="s">
        <v>9</v>
      </c>
      <c r="C27727" t="s">
        <v>11752</v>
      </c>
      <c r="D27727" s="2">
        <v>44541.04</v>
      </c>
      <c r="E27727" s="3">
        <f t="shared" si="866"/>
        <v>2.0160527957924947E-4</v>
      </c>
      <c r="F27727" s="3">
        <f t="shared" si="867"/>
        <v>99.631847158670993</v>
      </c>
      <c r="G27727" t="s">
        <v>14473</v>
      </c>
    </row>
    <row r="27728" spans="1:7" x14ac:dyDescent="0.35">
      <c r="A27728" t="s">
        <v>10</v>
      </c>
      <c r="B27728" t="s">
        <v>9</v>
      </c>
      <c r="C27728" t="s">
        <v>10517</v>
      </c>
      <c r="D27728" s="2">
        <v>44536.44</v>
      </c>
      <c r="E27728" s="3">
        <f t="shared" si="866"/>
        <v>2.0158445868494469E-4</v>
      </c>
      <c r="F27728" s="3">
        <f t="shared" si="867"/>
        <v>99.632048743129673</v>
      </c>
      <c r="G27728" t="s">
        <v>14473</v>
      </c>
    </row>
    <row r="27729" spans="1:7" x14ac:dyDescent="0.35">
      <c r="A27729" t="s">
        <v>3</v>
      </c>
      <c r="B27729" t="s">
        <v>6</v>
      </c>
      <c r="C27729" t="s">
        <v>11485</v>
      </c>
      <c r="D27729" s="2">
        <v>44531.65</v>
      </c>
      <c r="E27729" s="3">
        <f t="shared" si="866"/>
        <v>2.0156277779717949E-4</v>
      </c>
      <c r="F27729" s="3">
        <f t="shared" si="867"/>
        <v>99.632250305907476</v>
      </c>
      <c r="G27729" t="s">
        <v>14480</v>
      </c>
    </row>
    <row r="27730" spans="1:7" x14ac:dyDescent="0.35">
      <c r="A27730" t="s">
        <v>3</v>
      </c>
      <c r="B27730" t="s">
        <v>67</v>
      </c>
      <c r="C27730" t="s">
        <v>1730</v>
      </c>
      <c r="D27730" s="2">
        <v>44531.37</v>
      </c>
      <c r="E27730" s="3">
        <f t="shared" si="866"/>
        <v>2.0156151043839574E-4</v>
      </c>
      <c r="F27730" s="3">
        <f t="shared" si="867"/>
        <v>99.632451867417913</v>
      </c>
      <c r="G27730" t="s">
        <v>14473</v>
      </c>
    </row>
    <row r="27731" spans="1:7" x14ac:dyDescent="0.35">
      <c r="A27731" t="s">
        <v>3</v>
      </c>
      <c r="B27731" t="s">
        <v>8</v>
      </c>
      <c r="C27731" t="s">
        <v>14160</v>
      </c>
      <c r="D27731" s="2">
        <v>44529.760000000002</v>
      </c>
      <c r="E27731" s="3">
        <f t="shared" si="866"/>
        <v>2.015542231253891E-4</v>
      </c>
      <c r="F27731" s="3">
        <f t="shared" si="867"/>
        <v>99.632653421641038</v>
      </c>
      <c r="G27731" t="s">
        <v>14473</v>
      </c>
    </row>
    <row r="27732" spans="1:7" x14ac:dyDescent="0.35">
      <c r="A27732" t="s">
        <v>3</v>
      </c>
      <c r="B27732" t="s">
        <v>13</v>
      </c>
      <c r="C27732" t="s">
        <v>11231</v>
      </c>
      <c r="D27732" s="2">
        <v>44524.29</v>
      </c>
      <c r="E27732" s="3">
        <f t="shared" si="866"/>
        <v>2.0152946436629185E-4</v>
      </c>
      <c r="F27732" s="3">
        <f t="shared" si="867"/>
        <v>99.632854951105401</v>
      </c>
      <c r="G27732" t="s">
        <v>14480</v>
      </c>
    </row>
    <row r="27733" spans="1:7" x14ac:dyDescent="0.35">
      <c r="A27733" t="s">
        <v>3</v>
      </c>
      <c r="B27733" t="s">
        <v>76</v>
      </c>
      <c r="C27733" t="s">
        <v>13347</v>
      </c>
      <c r="D27733" s="2">
        <v>44521.67</v>
      </c>
      <c r="E27733" s="3">
        <f t="shared" si="866"/>
        <v>2.0151760550910088E-4</v>
      </c>
      <c r="F27733" s="3">
        <f t="shared" si="867"/>
        <v>99.633056468710905</v>
      </c>
      <c r="G27733" t="s">
        <v>14480</v>
      </c>
    </row>
    <row r="27734" spans="1:7" x14ac:dyDescent="0.35">
      <c r="A27734" t="s">
        <v>3</v>
      </c>
      <c r="B27734" t="s">
        <v>67</v>
      </c>
      <c r="C27734" t="s">
        <v>7610</v>
      </c>
      <c r="D27734" s="2">
        <v>44521.64</v>
      </c>
      <c r="E27734" s="3">
        <f t="shared" si="866"/>
        <v>2.0151746972065979E-4</v>
      </c>
      <c r="F27734" s="3">
        <f t="shared" si="867"/>
        <v>99.633257986180624</v>
      </c>
      <c r="G27734" t="s">
        <v>14473</v>
      </c>
    </row>
    <row r="27735" spans="1:7" x14ac:dyDescent="0.35">
      <c r="A27735" t="s">
        <v>3</v>
      </c>
      <c r="B27735" t="s">
        <v>9</v>
      </c>
      <c r="C27735" s="7" t="s">
        <v>177</v>
      </c>
      <c r="D27735" s="2">
        <v>44520.94</v>
      </c>
      <c r="E27735" s="3">
        <f t="shared" si="866"/>
        <v>2.0151430132370036E-4</v>
      </c>
      <c r="F27735" s="3">
        <f t="shared" si="867"/>
        <v>99.633459500481948</v>
      </c>
      <c r="G27735" t="s">
        <v>14480</v>
      </c>
    </row>
    <row r="27736" spans="1:7" x14ac:dyDescent="0.35">
      <c r="A27736" t="s">
        <v>3</v>
      </c>
      <c r="B27736" t="s">
        <v>6</v>
      </c>
      <c r="C27736" t="s">
        <v>4075</v>
      </c>
      <c r="D27736" s="2">
        <v>44518.74</v>
      </c>
      <c r="E27736" s="3">
        <f t="shared" si="866"/>
        <v>2.0150434350468501E-4</v>
      </c>
      <c r="F27736" s="3">
        <f t="shared" si="867"/>
        <v>99.633661004825456</v>
      </c>
      <c r="G27736" t="s">
        <v>14480</v>
      </c>
    </row>
    <row r="27737" spans="1:7" x14ac:dyDescent="0.35">
      <c r="A27737" t="s">
        <v>10</v>
      </c>
      <c r="B27737" t="s">
        <v>36</v>
      </c>
      <c r="C27737" s="7" t="s">
        <v>577</v>
      </c>
      <c r="D27737" s="2">
        <v>44517.01</v>
      </c>
      <c r="E27737" s="3">
        <f t="shared" si="866"/>
        <v>2.0149651303791389E-4</v>
      </c>
      <c r="F27737" s="3">
        <f t="shared" si="867"/>
        <v>99.633862501338498</v>
      </c>
      <c r="G27737" t="s">
        <v>14480</v>
      </c>
    </row>
    <row r="27738" spans="1:7" x14ac:dyDescent="0.35">
      <c r="A27738" t="s">
        <v>3</v>
      </c>
      <c r="B27738" t="s">
        <v>29</v>
      </c>
      <c r="C27738" s="8" t="s">
        <v>4029</v>
      </c>
      <c r="D27738" s="2">
        <v>44508</v>
      </c>
      <c r="E27738" s="3">
        <f t="shared" si="866"/>
        <v>2.0145573124276479E-4</v>
      </c>
      <c r="F27738" s="3">
        <f t="shared" si="867"/>
        <v>99.634063957069742</v>
      </c>
      <c r="G27738" t="s">
        <v>14480</v>
      </c>
    </row>
    <row r="27739" spans="1:7" x14ac:dyDescent="0.35">
      <c r="A27739" t="s">
        <v>10</v>
      </c>
      <c r="B27739" t="s">
        <v>13</v>
      </c>
      <c r="C27739" t="s">
        <v>6953</v>
      </c>
      <c r="D27739" s="2">
        <v>44507.89</v>
      </c>
      <c r="E27739" s="3">
        <f t="shared" si="866"/>
        <v>2.0145523335181396E-4</v>
      </c>
      <c r="F27739" s="3">
        <f t="shared" si="867"/>
        <v>99.634265412303094</v>
      </c>
      <c r="G27739" t="s">
        <v>14473</v>
      </c>
    </row>
    <row r="27740" spans="1:7" x14ac:dyDescent="0.35">
      <c r="A27740" t="s">
        <v>10</v>
      </c>
      <c r="B27740" t="s">
        <v>139</v>
      </c>
      <c r="C27740" s="8" t="s">
        <v>10254</v>
      </c>
      <c r="D27740" s="2">
        <v>44503.32</v>
      </c>
      <c r="E27740" s="3">
        <f t="shared" si="866"/>
        <v>2.0143454824595036E-4</v>
      </c>
      <c r="F27740" s="3">
        <f t="shared" si="867"/>
        <v>99.634466846851339</v>
      </c>
      <c r="G27740" t="s">
        <v>14480</v>
      </c>
    </row>
    <row r="27741" spans="1:7" x14ac:dyDescent="0.35">
      <c r="A27741" t="s">
        <v>10</v>
      </c>
      <c r="B27741" t="s">
        <v>15</v>
      </c>
      <c r="C27741" t="s">
        <v>6041</v>
      </c>
      <c r="D27741" s="2">
        <v>44501.65</v>
      </c>
      <c r="E27741" s="3">
        <f t="shared" si="866"/>
        <v>2.0142698935606145E-4</v>
      </c>
      <c r="F27741" s="3">
        <f t="shared" si="867"/>
        <v>99.634668273840688</v>
      </c>
      <c r="G27741" t="s">
        <v>14473</v>
      </c>
    </row>
    <row r="27742" spans="1:7" x14ac:dyDescent="0.35">
      <c r="A27742" t="s">
        <v>3</v>
      </c>
      <c r="B27742" t="s">
        <v>7250</v>
      </c>
      <c r="C27742" t="s">
        <v>13909</v>
      </c>
      <c r="D27742" s="2">
        <v>44501.48</v>
      </c>
      <c r="E27742" s="3">
        <f t="shared" si="866"/>
        <v>2.0142621988822847E-4</v>
      </c>
      <c r="F27742" s="3">
        <f t="shared" si="867"/>
        <v>99.634869700060577</v>
      </c>
      <c r="G27742" t="s">
        <v>14473</v>
      </c>
    </row>
    <row r="27743" spans="1:7" x14ac:dyDescent="0.35">
      <c r="A27743" t="s">
        <v>10</v>
      </c>
      <c r="B27743" t="s">
        <v>8</v>
      </c>
      <c r="C27743" t="s">
        <v>4111</v>
      </c>
      <c r="D27743" s="2">
        <v>44500</v>
      </c>
      <c r="E27743" s="3">
        <f t="shared" si="866"/>
        <v>2.0141952099179996E-4</v>
      </c>
      <c r="F27743" s="3">
        <f t="shared" si="867"/>
        <v>99.635071119581568</v>
      </c>
      <c r="G27743" t="s">
        <v>14480</v>
      </c>
    </row>
    <row r="27744" spans="1:7" x14ac:dyDescent="0.35">
      <c r="A27744" t="s">
        <v>10</v>
      </c>
      <c r="B27744" t="s">
        <v>499</v>
      </c>
      <c r="C27744" t="s">
        <v>131</v>
      </c>
      <c r="D27744" s="2">
        <v>44499.3</v>
      </c>
      <c r="E27744" s="3">
        <f t="shared" si="866"/>
        <v>2.0141635259484053E-4</v>
      </c>
      <c r="F27744" s="3">
        <f t="shared" si="867"/>
        <v>99.635272535934163</v>
      </c>
      <c r="G27744" t="s">
        <v>14473</v>
      </c>
    </row>
    <row r="27745" spans="1:7" x14ac:dyDescent="0.35">
      <c r="A27745" t="s">
        <v>3</v>
      </c>
      <c r="B27745" t="s">
        <v>13</v>
      </c>
      <c r="C27745" t="s">
        <v>4451</v>
      </c>
      <c r="D27745" s="2">
        <v>44498.87</v>
      </c>
      <c r="E27745" s="3">
        <f t="shared" si="866"/>
        <v>2.0141440629385115E-4</v>
      </c>
      <c r="F27745" s="3">
        <f t="shared" si="867"/>
        <v>99.635473950340455</v>
      </c>
      <c r="G27745" t="s">
        <v>14480</v>
      </c>
    </row>
    <row r="27746" spans="1:7" x14ac:dyDescent="0.35">
      <c r="A27746" t="s">
        <v>10</v>
      </c>
      <c r="B27746" t="s">
        <v>6</v>
      </c>
      <c r="C27746" t="s">
        <v>5851</v>
      </c>
      <c r="D27746" s="2">
        <v>44495.77</v>
      </c>
      <c r="E27746" s="3">
        <f t="shared" si="866"/>
        <v>2.0140037482160227E-4</v>
      </c>
      <c r="F27746" s="3">
        <f t="shared" si="867"/>
        <v>99.635675350715275</v>
      </c>
      <c r="G27746" t="s">
        <v>14480</v>
      </c>
    </row>
    <row r="27747" spans="1:7" x14ac:dyDescent="0.35">
      <c r="A27747" t="s">
        <v>10</v>
      </c>
      <c r="B27747" t="s">
        <v>29</v>
      </c>
      <c r="C27747" t="s">
        <v>2145</v>
      </c>
      <c r="D27747" s="2">
        <v>44494.91</v>
      </c>
      <c r="E27747" s="3">
        <f t="shared" si="866"/>
        <v>2.0139648221962356E-4</v>
      </c>
      <c r="F27747" s="3">
        <f t="shared" si="867"/>
        <v>99.6358767471975</v>
      </c>
      <c r="G27747" t="s">
        <v>14473</v>
      </c>
    </row>
    <row r="27748" spans="1:7" x14ac:dyDescent="0.35">
      <c r="A27748" t="s">
        <v>3</v>
      </c>
      <c r="B27748" t="s">
        <v>180</v>
      </c>
      <c r="C27748" t="s">
        <v>7135</v>
      </c>
      <c r="D27748" s="2">
        <v>44492.77</v>
      </c>
      <c r="E27748" s="3">
        <f t="shared" si="866"/>
        <v>2.0138679597749045E-4</v>
      </c>
      <c r="F27748" s="3">
        <f t="shared" si="867"/>
        <v>99.636078133993479</v>
      </c>
      <c r="G27748" t="s">
        <v>14480</v>
      </c>
    </row>
    <row r="27749" spans="1:7" x14ac:dyDescent="0.35">
      <c r="A27749" t="s">
        <v>3</v>
      </c>
      <c r="B27749" t="s">
        <v>13</v>
      </c>
      <c r="C27749" s="8" t="s">
        <v>2431</v>
      </c>
      <c r="D27749" s="2">
        <v>44491.49</v>
      </c>
      <c r="E27749" s="3">
        <f t="shared" si="866"/>
        <v>2.0138100233733612E-4</v>
      </c>
      <c r="F27749" s="3">
        <f t="shared" si="867"/>
        <v>99.63627951499582</v>
      </c>
      <c r="G27749" t="s">
        <v>14480</v>
      </c>
    </row>
    <row r="27750" spans="1:7" x14ac:dyDescent="0.35">
      <c r="A27750" t="s">
        <v>3</v>
      </c>
      <c r="B27750" t="s">
        <v>6</v>
      </c>
      <c r="C27750" t="s">
        <v>9670</v>
      </c>
      <c r="D27750" s="2">
        <v>44490</v>
      </c>
      <c r="E27750" s="3">
        <f t="shared" si="866"/>
        <v>2.0137425817809391E-4</v>
      </c>
      <c r="F27750" s="3">
        <f t="shared" si="867"/>
        <v>99.636480889254003</v>
      </c>
      <c r="G27750" t="s">
        <v>14473</v>
      </c>
    </row>
    <row r="27751" spans="1:7" x14ac:dyDescent="0.35">
      <c r="A27751" t="s">
        <v>10</v>
      </c>
      <c r="B27751" t="s">
        <v>42</v>
      </c>
      <c r="C27751" t="s">
        <v>3557</v>
      </c>
      <c r="D27751" s="2">
        <v>44487.3</v>
      </c>
      <c r="E27751" s="3">
        <f t="shared" si="866"/>
        <v>2.0136203721839331E-4</v>
      </c>
      <c r="F27751" s="3">
        <f t="shared" si="867"/>
        <v>99.636682251291219</v>
      </c>
      <c r="G27751" t="s">
        <v>14473</v>
      </c>
    </row>
    <row r="27752" spans="1:7" x14ac:dyDescent="0.35">
      <c r="A27752" t="s">
        <v>10</v>
      </c>
      <c r="B27752" t="s">
        <v>6</v>
      </c>
      <c r="C27752" t="s">
        <v>13167</v>
      </c>
      <c r="D27752" s="2">
        <v>44485.23</v>
      </c>
      <c r="E27752" s="3">
        <f t="shared" si="866"/>
        <v>2.0135266781595615E-4</v>
      </c>
      <c r="F27752" s="3">
        <f t="shared" si="867"/>
        <v>99.636883603959035</v>
      </c>
      <c r="G27752" t="s">
        <v>14473</v>
      </c>
    </row>
    <row r="27753" spans="1:7" x14ac:dyDescent="0.35">
      <c r="A27753" t="s">
        <v>10</v>
      </c>
      <c r="B27753" t="s">
        <v>9</v>
      </c>
      <c r="C27753" t="s">
        <v>5918</v>
      </c>
      <c r="D27753" s="2">
        <v>44485</v>
      </c>
      <c r="E27753" s="3">
        <f t="shared" si="866"/>
        <v>2.013516267712409E-4</v>
      </c>
      <c r="F27753" s="3">
        <f t="shared" si="867"/>
        <v>99.637084955585806</v>
      </c>
      <c r="G27753" t="s">
        <v>14480</v>
      </c>
    </row>
    <row r="27754" spans="1:7" x14ac:dyDescent="0.35">
      <c r="A27754" t="s">
        <v>3</v>
      </c>
      <c r="B27754" t="s">
        <v>9</v>
      </c>
      <c r="C27754" t="s">
        <v>12929</v>
      </c>
      <c r="D27754" s="2">
        <v>44484.86</v>
      </c>
      <c r="E27754" s="3">
        <f t="shared" si="866"/>
        <v>2.0135099309184903E-4</v>
      </c>
      <c r="F27754" s="3">
        <f t="shared" si="867"/>
        <v>99.637286306578901</v>
      </c>
      <c r="G27754" t="s">
        <v>14473</v>
      </c>
    </row>
    <row r="27755" spans="1:7" x14ac:dyDescent="0.35">
      <c r="A27755" t="s">
        <v>3</v>
      </c>
      <c r="B27755" t="s">
        <v>765</v>
      </c>
      <c r="C27755" t="s">
        <v>2984</v>
      </c>
      <c r="D27755" s="2">
        <v>44481.55</v>
      </c>
      <c r="E27755" s="3">
        <f t="shared" si="866"/>
        <v>2.0133601110051237E-4</v>
      </c>
      <c r="F27755" s="3">
        <f t="shared" si="867"/>
        <v>99.637487642590003</v>
      </c>
      <c r="G27755" t="s">
        <v>14473</v>
      </c>
    </row>
    <row r="27756" spans="1:7" x14ac:dyDescent="0.35">
      <c r="A27756" t="s">
        <v>10</v>
      </c>
      <c r="B27756" t="s">
        <v>642</v>
      </c>
      <c r="C27756" t="s">
        <v>8417</v>
      </c>
      <c r="D27756" s="2">
        <v>44480.44</v>
      </c>
      <c r="E27756" s="3">
        <f t="shared" si="866"/>
        <v>2.01330986928191E-4</v>
      </c>
      <c r="F27756" s="3">
        <f t="shared" si="867"/>
        <v>99.637688973576928</v>
      </c>
      <c r="G27756" t="s">
        <v>14473</v>
      </c>
    </row>
    <row r="27757" spans="1:7" x14ac:dyDescent="0.35">
      <c r="A27757" t="s">
        <v>3</v>
      </c>
      <c r="B27757" t="s">
        <v>22</v>
      </c>
      <c r="C27757" t="s">
        <v>1358</v>
      </c>
      <c r="D27757" s="2">
        <v>44475.56</v>
      </c>
      <c r="E27757" s="3">
        <f t="shared" si="866"/>
        <v>2.0130889867510241E-4</v>
      </c>
      <c r="F27757" s="3">
        <f t="shared" si="867"/>
        <v>99.63789028247561</v>
      </c>
      <c r="G27757" t="s">
        <v>14473</v>
      </c>
    </row>
    <row r="27758" spans="1:7" x14ac:dyDescent="0.35">
      <c r="A27758" t="s">
        <v>10</v>
      </c>
      <c r="B27758" t="s">
        <v>6</v>
      </c>
      <c r="C27758" t="s">
        <v>12160</v>
      </c>
      <c r="D27758" s="2">
        <v>44474.06</v>
      </c>
      <c r="E27758" s="3">
        <f t="shared" si="866"/>
        <v>2.0130210925304649E-4</v>
      </c>
      <c r="F27758" s="3">
        <f t="shared" si="867"/>
        <v>99.638091584584856</v>
      </c>
      <c r="G27758" t="s">
        <v>14480</v>
      </c>
    </row>
    <row r="27759" spans="1:7" x14ac:dyDescent="0.35">
      <c r="A27759" t="s">
        <v>10</v>
      </c>
      <c r="B27759" t="s">
        <v>4</v>
      </c>
      <c r="C27759" s="8" t="s">
        <v>1063</v>
      </c>
      <c r="D27759" s="2">
        <v>44468.75</v>
      </c>
      <c r="E27759" s="3">
        <f t="shared" si="866"/>
        <v>2.0127807469896863E-4</v>
      </c>
      <c r="F27759" s="3">
        <f t="shared" si="867"/>
        <v>99.638292862659554</v>
      </c>
      <c r="G27759" t="s">
        <v>14480</v>
      </c>
    </row>
    <row r="27760" spans="1:7" x14ac:dyDescent="0.35">
      <c r="A27760" t="s">
        <v>10</v>
      </c>
      <c r="B27760" t="s">
        <v>9</v>
      </c>
      <c r="C27760" t="s">
        <v>860</v>
      </c>
      <c r="D27760" s="2">
        <v>44461.64</v>
      </c>
      <c r="E27760" s="3">
        <f t="shared" si="866"/>
        <v>2.0124589283842365E-4</v>
      </c>
      <c r="F27760" s="3">
        <f t="shared" si="867"/>
        <v>99.638494108552393</v>
      </c>
      <c r="G27760" t="s">
        <v>14473</v>
      </c>
    </row>
    <row r="27761" spans="1:7" x14ac:dyDescent="0.35">
      <c r="A27761" t="s">
        <v>10</v>
      </c>
      <c r="B27761" t="s">
        <v>180</v>
      </c>
      <c r="C27761" t="s">
        <v>11564</v>
      </c>
      <c r="D27761" s="2">
        <v>44457.13</v>
      </c>
      <c r="E27761" s="3">
        <f t="shared" si="866"/>
        <v>2.0122547930944221E-4</v>
      </c>
      <c r="F27761" s="3">
        <f t="shared" si="867"/>
        <v>99.638695334031709</v>
      </c>
      <c r="G27761" t="s">
        <v>14480</v>
      </c>
    </row>
    <row r="27762" spans="1:7" x14ac:dyDescent="0.35">
      <c r="A27762" t="s">
        <v>3</v>
      </c>
      <c r="B27762" t="s">
        <v>9</v>
      </c>
      <c r="C27762" t="s">
        <v>11017</v>
      </c>
      <c r="D27762" s="2">
        <v>44456.94</v>
      </c>
      <c r="E27762" s="3">
        <f t="shared" si="866"/>
        <v>2.0122461931598184E-4</v>
      </c>
      <c r="F27762" s="3">
        <f t="shared" si="867"/>
        <v>99.638896558651027</v>
      </c>
      <c r="G27762" t="s">
        <v>14473</v>
      </c>
    </row>
    <row r="27763" spans="1:7" x14ac:dyDescent="0.35">
      <c r="A27763" t="s">
        <v>10</v>
      </c>
      <c r="B27763" t="s">
        <v>965</v>
      </c>
      <c r="C27763" t="s">
        <v>1706</v>
      </c>
      <c r="D27763" s="2">
        <v>44456.49</v>
      </c>
      <c r="E27763" s="3">
        <f t="shared" si="866"/>
        <v>2.0122258248936504E-4</v>
      </c>
      <c r="F27763" s="3">
        <f t="shared" si="867"/>
        <v>99.639097781233517</v>
      </c>
      <c r="G27763" t="s">
        <v>14473</v>
      </c>
    </row>
    <row r="27764" spans="1:7" x14ac:dyDescent="0.35">
      <c r="A27764" t="s">
        <v>10</v>
      </c>
      <c r="B27764" t="s">
        <v>6</v>
      </c>
      <c r="C27764" t="s">
        <v>2970</v>
      </c>
      <c r="D27764" s="2">
        <v>44454.96</v>
      </c>
      <c r="E27764" s="3">
        <f t="shared" si="866"/>
        <v>2.01215657278868E-4</v>
      </c>
      <c r="F27764" s="3">
        <f t="shared" si="867"/>
        <v>99.639298996890801</v>
      </c>
      <c r="G27764" t="s">
        <v>14480</v>
      </c>
    </row>
    <row r="27765" spans="1:7" x14ac:dyDescent="0.35">
      <c r="A27765" t="s">
        <v>10</v>
      </c>
      <c r="B27765" t="s">
        <v>9</v>
      </c>
      <c r="C27765" s="8" t="s">
        <v>8030</v>
      </c>
      <c r="D27765" s="2">
        <v>44452.2</v>
      </c>
      <c r="E27765" s="3">
        <f t="shared" si="866"/>
        <v>2.0120316474228511E-4</v>
      </c>
      <c r="F27765" s="3">
        <f t="shared" si="867"/>
        <v>99.639500200055537</v>
      </c>
      <c r="G27765" t="s">
        <v>14480</v>
      </c>
    </row>
    <row r="27766" spans="1:7" x14ac:dyDescent="0.35">
      <c r="A27766" t="s">
        <v>10</v>
      </c>
      <c r="B27766" t="s">
        <v>8</v>
      </c>
      <c r="C27766" t="s">
        <v>1904</v>
      </c>
      <c r="D27766" s="2">
        <v>44448.24</v>
      </c>
      <c r="E27766" s="3">
        <f t="shared" si="866"/>
        <v>2.0118524066805755E-4</v>
      </c>
      <c r="F27766" s="3">
        <f t="shared" si="867"/>
        <v>99.639701385296206</v>
      </c>
      <c r="G27766" t="s">
        <v>14480</v>
      </c>
    </row>
    <row r="27767" spans="1:7" x14ac:dyDescent="0.35">
      <c r="A27767" t="s">
        <v>3</v>
      </c>
      <c r="B27767" t="s">
        <v>11</v>
      </c>
      <c r="C27767" s="8" t="s">
        <v>2449</v>
      </c>
      <c r="D27767" s="2">
        <v>44448.04</v>
      </c>
      <c r="E27767" s="3">
        <f t="shared" si="866"/>
        <v>2.0118433541178345E-4</v>
      </c>
      <c r="F27767" s="3">
        <f t="shared" si="867"/>
        <v>99.639902569631616</v>
      </c>
      <c r="G27767" t="s">
        <v>14480</v>
      </c>
    </row>
    <row r="27768" spans="1:7" x14ac:dyDescent="0.35">
      <c r="A27768" t="s">
        <v>10</v>
      </c>
      <c r="B27768" t="s">
        <v>6</v>
      </c>
      <c r="C27768" t="s">
        <v>2730</v>
      </c>
      <c r="D27768" s="2">
        <v>44445.97</v>
      </c>
      <c r="E27768" s="3">
        <f t="shared" si="866"/>
        <v>2.0117496600934631E-4</v>
      </c>
      <c r="F27768" s="3">
        <f t="shared" si="867"/>
        <v>99.640103744597624</v>
      </c>
      <c r="G27768" t="s">
        <v>14480</v>
      </c>
    </row>
    <row r="27769" spans="1:7" x14ac:dyDescent="0.35">
      <c r="A27769" t="s">
        <v>3</v>
      </c>
      <c r="B27769" t="s">
        <v>8</v>
      </c>
      <c r="C27769" t="s">
        <v>10203</v>
      </c>
      <c r="D27769" s="2">
        <v>44443.94</v>
      </c>
      <c r="E27769" s="3">
        <f t="shared" si="866"/>
        <v>2.01165777658164E-4</v>
      </c>
      <c r="F27769" s="3">
        <f t="shared" si="867"/>
        <v>99.640304910375278</v>
      </c>
      <c r="G27769" t="s">
        <v>14480</v>
      </c>
    </row>
    <row r="27770" spans="1:7" x14ac:dyDescent="0.35">
      <c r="A27770" t="s">
        <v>3</v>
      </c>
      <c r="B27770" t="s">
        <v>29</v>
      </c>
      <c r="C27770" t="s">
        <v>11733</v>
      </c>
      <c r="D27770" s="2">
        <v>44441.4</v>
      </c>
      <c r="E27770" s="3">
        <f t="shared" si="866"/>
        <v>2.0115428090348265E-4</v>
      </c>
      <c r="F27770" s="3">
        <f t="shared" si="867"/>
        <v>99.640506064656179</v>
      </c>
      <c r="G27770" t="s">
        <v>14473</v>
      </c>
    </row>
    <row r="27771" spans="1:7" x14ac:dyDescent="0.35">
      <c r="A27771" t="s">
        <v>3</v>
      </c>
      <c r="B27771" t="s">
        <v>13</v>
      </c>
      <c r="C27771" t="s">
        <v>5913</v>
      </c>
      <c r="D27771" s="2">
        <v>44440</v>
      </c>
      <c r="E27771" s="3">
        <f t="shared" si="866"/>
        <v>2.0114794410956379E-4</v>
      </c>
      <c r="F27771" s="3">
        <f t="shared" si="867"/>
        <v>99.64070721260029</v>
      </c>
      <c r="G27771" t="s">
        <v>14473</v>
      </c>
    </row>
    <row r="27772" spans="1:7" x14ac:dyDescent="0.35">
      <c r="A27772" t="s">
        <v>3</v>
      </c>
      <c r="B27772" t="s">
        <v>76</v>
      </c>
      <c r="C27772" t="s">
        <v>450</v>
      </c>
      <c r="D27772" s="2">
        <v>44438.77</v>
      </c>
      <c r="E27772" s="3">
        <f t="shared" si="866"/>
        <v>2.0114237678347797E-4</v>
      </c>
      <c r="F27772" s="3">
        <f t="shared" si="867"/>
        <v>99.640908354977071</v>
      </c>
      <c r="G27772" t="s">
        <v>14473</v>
      </c>
    </row>
    <row r="27773" spans="1:7" x14ac:dyDescent="0.35">
      <c r="A27773" t="s">
        <v>3</v>
      </c>
      <c r="B27773" t="s">
        <v>32</v>
      </c>
      <c r="C27773" t="s">
        <v>13741</v>
      </c>
      <c r="D27773" s="2">
        <v>44434</v>
      </c>
      <c r="E27773" s="3">
        <f t="shared" si="866"/>
        <v>2.0112078642134018E-4</v>
      </c>
      <c r="F27773" s="3">
        <f t="shared" si="867"/>
        <v>99.641109475763486</v>
      </c>
      <c r="G27773" t="s">
        <v>14480</v>
      </c>
    </row>
    <row r="27774" spans="1:7" x14ac:dyDescent="0.35">
      <c r="A27774" t="s">
        <v>3</v>
      </c>
      <c r="B27774" t="s">
        <v>187</v>
      </c>
      <c r="C27774" t="s">
        <v>1113</v>
      </c>
      <c r="D27774" s="2">
        <v>44430.92</v>
      </c>
      <c r="E27774" s="3">
        <f t="shared" si="866"/>
        <v>2.0110684547471874E-4</v>
      </c>
      <c r="F27774" s="3">
        <f t="shared" si="867"/>
        <v>99.641310582608966</v>
      </c>
      <c r="G27774" t="s">
        <v>14473</v>
      </c>
    </row>
    <row r="27775" spans="1:7" x14ac:dyDescent="0.35">
      <c r="A27775" t="s">
        <v>10</v>
      </c>
      <c r="B27775" t="s">
        <v>8</v>
      </c>
      <c r="C27775" t="s">
        <v>4018</v>
      </c>
      <c r="D27775" s="2">
        <v>44430.18</v>
      </c>
      <c r="E27775" s="3">
        <f t="shared" si="866"/>
        <v>2.0110349602650449E-4</v>
      </c>
      <c r="F27775" s="3">
        <f t="shared" si="867"/>
        <v>99.641511686104991</v>
      </c>
      <c r="G27775" t="s">
        <v>14473</v>
      </c>
    </row>
    <row r="27776" spans="1:7" x14ac:dyDescent="0.35">
      <c r="A27776" t="s">
        <v>3</v>
      </c>
      <c r="B27776" t="s">
        <v>6</v>
      </c>
      <c r="C27776" t="s">
        <v>4612</v>
      </c>
      <c r="D27776" s="2">
        <v>44429.67</v>
      </c>
      <c r="E27776" s="3">
        <f t="shared" si="866"/>
        <v>2.0110118762300548E-4</v>
      </c>
      <c r="F27776" s="3">
        <f t="shared" si="867"/>
        <v>99.641712787292619</v>
      </c>
      <c r="G27776" t="s">
        <v>14480</v>
      </c>
    </row>
    <row r="27777" spans="1:7" x14ac:dyDescent="0.35">
      <c r="A27777" t="s">
        <v>10</v>
      </c>
      <c r="B27777" t="s">
        <v>22</v>
      </c>
      <c r="C27777" t="s">
        <v>820</v>
      </c>
      <c r="D27777" s="2">
        <v>44428.93</v>
      </c>
      <c r="E27777" s="3">
        <f t="shared" si="866"/>
        <v>2.0109783817479125E-4</v>
      </c>
      <c r="F27777" s="3">
        <f t="shared" si="867"/>
        <v>99.641913885130791</v>
      </c>
      <c r="G27777" t="s">
        <v>14473</v>
      </c>
    </row>
    <row r="27778" spans="1:7" x14ac:dyDescent="0.35">
      <c r="A27778" t="s">
        <v>10</v>
      </c>
      <c r="B27778" t="s">
        <v>9</v>
      </c>
      <c r="C27778" t="s">
        <v>12093</v>
      </c>
      <c r="D27778" s="2">
        <v>44427.13</v>
      </c>
      <c r="E27778" s="3">
        <f t="shared" si="866"/>
        <v>2.0108969086832414E-4</v>
      </c>
      <c r="F27778" s="3">
        <f t="shared" si="867"/>
        <v>99.642114974821652</v>
      </c>
      <c r="G27778" t="s">
        <v>14473</v>
      </c>
    </row>
    <row r="27779" spans="1:7" x14ac:dyDescent="0.35">
      <c r="A27779" t="s">
        <v>3</v>
      </c>
      <c r="B27779" t="s">
        <v>13</v>
      </c>
      <c r="C27779" t="s">
        <v>5290</v>
      </c>
      <c r="D27779" s="2">
        <v>44426.99</v>
      </c>
      <c r="E27779" s="3">
        <f t="shared" ref="E27779:E27842" si="868">(D27779/$D$29638)*100</f>
        <v>2.0108905718893227E-4</v>
      </c>
      <c r="F27779" s="3">
        <f t="shared" si="867"/>
        <v>99.642316063878837</v>
      </c>
      <c r="G27779" t="s">
        <v>14473</v>
      </c>
    </row>
    <row r="27780" spans="1:7" x14ac:dyDescent="0.35">
      <c r="A27780" t="s">
        <v>3</v>
      </c>
      <c r="B27780" t="s">
        <v>180</v>
      </c>
      <c r="C27780" t="s">
        <v>9740</v>
      </c>
      <c r="D27780" s="2">
        <v>44425.94</v>
      </c>
      <c r="E27780" s="3">
        <f t="shared" si="868"/>
        <v>2.0108430459349314E-4</v>
      </c>
      <c r="F27780" s="3">
        <f t="shared" ref="F27780:F27843" si="869">E27780+F27779</f>
        <v>99.64251714818343</v>
      </c>
      <c r="G27780" t="s">
        <v>14480</v>
      </c>
    </row>
    <row r="27781" spans="1:7" x14ac:dyDescent="0.35">
      <c r="A27781" t="s">
        <v>3</v>
      </c>
      <c r="B27781" t="s">
        <v>22</v>
      </c>
      <c r="C27781" t="s">
        <v>3817</v>
      </c>
      <c r="D27781" s="2">
        <v>44422.61</v>
      </c>
      <c r="E27781" s="3">
        <f t="shared" si="868"/>
        <v>2.0106923207652901E-4</v>
      </c>
      <c r="F27781" s="3">
        <f t="shared" si="869"/>
        <v>99.642718217415506</v>
      </c>
      <c r="G27781" t="s">
        <v>14480</v>
      </c>
    </row>
    <row r="27782" spans="1:7" x14ac:dyDescent="0.35">
      <c r="A27782" t="s">
        <v>3</v>
      </c>
      <c r="B27782" t="s">
        <v>6</v>
      </c>
      <c r="C27782" t="s">
        <v>7814</v>
      </c>
      <c r="D27782" s="2">
        <v>44422.11</v>
      </c>
      <c r="E27782" s="3">
        <f t="shared" si="868"/>
        <v>2.0106696893584374E-4</v>
      </c>
      <c r="F27782" s="3">
        <f t="shared" si="869"/>
        <v>99.642919284384448</v>
      </c>
      <c r="G27782" t="s">
        <v>14473</v>
      </c>
    </row>
    <row r="27783" spans="1:7" x14ac:dyDescent="0.35">
      <c r="A27783" t="s">
        <v>10</v>
      </c>
      <c r="B27783" t="s">
        <v>6</v>
      </c>
      <c r="C27783" s="8" t="s">
        <v>2692</v>
      </c>
      <c r="D27783" s="2">
        <v>44418.34</v>
      </c>
      <c r="E27783" s="3">
        <f t="shared" si="868"/>
        <v>2.0104990485507655E-4</v>
      </c>
      <c r="F27783" s="3">
        <f t="shared" si="869"/>
        <v>99.643120334289307</v>
      </c>
      <c r="G27783" t="s">
        <v>14480</v>
      </c>
    </row>
    <row r="27784" spans="1:7" x14ac:dyDescent="0.35">
      <c r="A27784" t="s">
        <v>3</v>
      </c>
      <c r="B27784" t="s">
        <v>15</v>
      </c>
      <c r="C27784" t="s">
        <v>7630</v>
      </c>
      <c r="D27784" s="2">
        <v>44414.62</v>
      </c>
      <c r="E27784" s="3">
        <f t="shared" si="868"/>
        <v>2.0103306708837794E-4</v>
      </c>
      <c r="F27784" s="3">
        <f t="shared" si="869"/>
        <v>99.643321367356393</v>
      </c>
      <c r="G27784" t="s">
        <v>14473</v>
      </c>
    </row>
    <row r="27785" spans="1:7" x14ac:dyDescent="0.35">
      <c r="A27785" t="s">
        <v>3</v>
      </c>
      <c r="B27785" t="s">
        <v>52</v>
      </c>
      <c r="C27785" t="s">
        <v>6569</v>
      </c>
      <c r="D27785" s="2">
        <v>44412.11</v>
      </c>
      <c r="E27785" s="3">
        <f t="shared" si="868"/>
        <v>2.0102170612213769E-4</v>
      </c>
      <c r="F27785" s="3">
        <f t="shared" si="869"/>
        <v>99.643522389062511</v>
      </c>
      <c r="G27785" t="s">
        <v>14480</v>
      </c>
    </row>
    <row r="27786" spans="1:7" x14ac:dyDescent="0.35">
      <c r="A27786" t="s">
        <v>10</v>
      </c>
      <c r="B27786" t="s">
        <v>6</v>
      </c>
      <c r="C27786" s="8" t="s">
        <v>6311</v>
      </c>
      <c r="D27786" s="2">
        <v>44412</v>
      </c>
      <c r="E27786" s="3">
        <f t="shared" si="868"/>
        <v>2.0102120823118692E-4</v>
      </c>
      <c r="F27786" s="3">
        <f t="shared" si="869"/>
        <v>99.643723410270738</v>
      </c>
      <c r="G27786" t="s">
        <v>14480</v>
      </c>
    </row>
    <row r="27787" spans="1:7" x14ac:dyDescent="0.35">
      <c r="A27787" t="s">
        <v>10</v>
      </c>
      <c r="B27787" t="s">
        <v>9</v>
      </c>
      <c r="C27787" t="s">
        <v>7773</v>
      </c>
      <c r="D27787" s="2">
        <v>44410.82</v>
      </c>
      <c r="E27787" s="3">
        <f t="shared" si="868"/>
        <v>2.010158672191696E-4</v>
      </c>
      <c r="F27787" s="3">
        <f t="shared" si="869"/>
        <v>99.643924426137957</v>
      </c>
      <c r="G27787" t="s">
        <v>14480</v>
      </c>
    </row>
    <row r="27788" spans="1:7" x14ac:dyDescent="0.35">
      <c r="A27788" t="s">
        <v>10</v>
      </c>
      <c r="B27788" t="s">
        <v>56</v>
      </c>
      <c r="C27788" t="s">
        <v>1518</v>
      </c>
      <c r="D27788" s="2">
        <v>44410.67</v>
      </c>
      <c r="E27788" s="3">
        <f t="shared" si="868"/>
        <v>2.0101518827696403E-4</v>
      </c>
      <c r="F27788" s="3">
        <f t="shared" si="869"/>
        <v>99.644125441326239</v>
      </c>
      <c r="G27788" t="s">
        <v>14473</v>
      </c>
    </row>
    <row r="27789" spans="1:7" x14ac:dyDescent="0.35">
      <c r="A27789" t="s">
        <v>10</v>
      </c>
      <c r="B27789" t="s">
        <v>20</v>
      </c>
      <c r="C27789" t="s">
        <v>3545</v>
      </c>
      <c r="D27789" s="2">
        <v>44410.59</v>
      </c>
      <c r="E27789" s="3">
        <f t="shared" si="868"/>
        <v>2.0101482617445438E-4</v>
      </c>
      <c r="F27789" s="3">
        <f t="shared" si="869"/>
        <v>99.644326456152413</v>
      </c>
      <c r="G27789" t="s">
        <v>14473</v>
      </c>
    </row>
    <row r="27790" spans="1:7" x14ac:dyDescent="0.35">
      <c r="A27790" t="s">
        <v>10</v>
      </c>
      <c r="B27790" t="s">
        <v>9</v>
      </c>
      <c r="C27790" t="s">
        <v>2215</v>
      </c>
      <c r="D27790" s="2">
        <v>44403.94</v>
      </c>
      <c r="E27790" s="3">
        <f t="shared" si="868"/>
        <v>2.009847264033399E-4</v>
      </c>
      <c r="F27790" s="3">
        <f t="shared" si="869"/>
        <v>99.644527440878818</v>
      </c>
      <c r="G27790" t="s">
        <v>14480</v>
      </c>
    </row>
    <row r="27791" spans="1:7" x14ac:dyDescent="0.35">
      <c r="A27791" t="s">
        <v>3</v>
      </c>
      <c r="B27791" t="s">
        <v>5574</v>
      </c>
      <c r="C27791" t="s">
        <v>1454</v>
      </c>
      <c r="D27791" s="2">
        <v>44400.91</v>
      </c>
      <c r="E27791" s="3">
        <f t="shared" si="868"/>
        <v>2.0097101177078699E-4</v>
      </c>
      <c r="F27791" s="3">
        <f t="shared" si="869"/>
        <v>99.644728411890583</v>
      </c>
      <c r="G27791" t="s">
        <v>14473</v>
      </c>
    </row>
    <row r="27792" spans="1:7" x14ac:dyDescent="0.35">
      <c r="A27792" t="s">
        <v>3</v>
      </c>
      <c r="B27792" t="s">
        <v>33</v>
      </c>
      <c r="C27792" t="s">
        <v>2831</v>
      </c>
      <c r="D27792" s="2">
        <v>44400</v>
      </c>
      <c r="E27792" s="3">
        <f t="shared" si="868"/>
        <v>2.009668928547397E-4</v>
      </c>
      <c r="F27792" s="3">
        <f t="shared" si="869"/>
        <v>99.644929378783431</v>
      </c>
      <c r="G27792" t="s">
        <v>14473</v>
      </c>
    </row>
    <row r="27793" spans="1:7" x14ac:dyDescent="0.35">
      <c r="A27793" t="s">
        <v>10</v>
      </c>
      <c r="B27793" t="s">
        <v>8</v>
      </c>
      <c r="C27793" t="s">
        <v>13082</v>
      </c>
      <c r="D27793" s="2">
        <v>44399.6</v>
      </c>
      <c r="E27793" s="3">
        <f t="shared" si="868"/>
        <v>2.0096508234219147E-4</v>
      </c>
      <c r="F27793" s="3">
        <f t="shared" si="869"/>
        <v>99.645130343865773</v>
      </c>
      <c r="G27793" t="s">
        <v>14473</v>
      </c>
    </row>
    <row r="27794" spans="1:7" x14ac:dyDescent="0.35">
      <c r="A27794" t="s">
        <v>10</v>
      </c>
      <c r="B27794" t="s">
        <v>33</v>
      </c>
      <c r="C27794" t="s">
        <v>3119</v>
      </c>
      <c r="D27794" s="2">
        <v>44398.89</v>
      </c>
      <c r="E27794" s="3">
        <f t="shared" si="868"/>
        <v>2.0096186868241833E-4</v>
      </c>
      <c r="F27794" s="3">
        <f t="shared" si="869"/>
        <v>99.645331305734459</v>
      </c>
      <c r="G27794" t="s">
        <v>14473</v>
      </c>
    </row>
    <row r="27795" spans="1:7" x14ac:dyDescent="0.35">
      <c r="A27795" t="s">
        <v>3</v>
      </c>
      <c r="B27795" t="s">
        <v>68</v>
      </c>
      <c r="C27795" t="s">
        <v>7138</v>
      </c>
      <c r="D27795" s="2">
        <v>44397.51</v>
      </c>
      <c r="E27795" s="3">
        <f t="shared" si="868"/>
        <v>2.0095562241412691E-4</v>
      </c>
      <c r="F27795" s="3">
        <f t="shared" si="869"/>
        <v>99.645532261356877</v>
      </c>
      <c r="G27795" t="s">
        <v>14473</v>
      </c>
    </row>
    <row r="27796" spans="1:7" x14ac:dyDescent="0.35">
      <c r="A27796" t="s">
        <v>3</v>
      </c>
      <c r="B27796" t="s">
        <v>8</v>
      </c>
      <c r="C27796" t="s">
        <v>404</v>
      </c>
      <c r="D27796" s="2">
        <v>44394.6</v>
      </c>
      <c r="E27796" s="3">
        <f t="shared" si="868"/>
        <v>2.0094245093533848E-4</v>
      </c>
      <c r="F27796" s="3">
        <f t="shared" si="869"/>
        <v>99.645733203807808</v>
      </c>
      <c r="G27796" t="s">
        <v>14480</v>
      </c>
    </row>
    <row r="27797" spans="1:7" x14ac:dyDescent="0.35">
      <c r="A27797" t="s">
        <v>3</v>
      </c>
      <c r="B27797" t="s">
        <v>8</v>
      </c>
      <c r="C27797" t="s">
        <v>11327</v>
      </c>
      <c r="D27797" s="2">
        <v>44391.68</v>
      </c>
      <c r="E27797" s="3">
        <f t="shared" si="868"/>
        <v>2.0092923419373632E-4</v>
      </c>
      <c r="F27797" s="3">
        <f t="shared" si="869"/>
        <v>99.645934133042005</v>
      </c>
      <c r="G27797" t="s">
        <v>14473</v>
      </c>
    </row>
    <row r="27798" spans="1:7" x14ac:dyDescent="0.35">
      <c r="A27798" t="s">
        <v>3</v>
      </c>
      <c r="B27798" t="s">
        <v>16</v>
      </c>
      <c r="C27798" t="s">
        <v>2345</v>
      </c>
      <c r="D27798" s="2">
        <v>44391.6</v>
      </c>
      <c r="E27798" s="3">
        <f t="shared" si="868"/>
        <v>2.0092887209122664E-4</v>
      </c>
      <c r="F27798" s="3">
        <f t="shared" si="869"/>
        <v>99.646135061914094</v>
      </c>
      <c r="G27798" t="s">
        <v>14473</v>
      </c>
    </row>
    <row r="27799" spans="1:7" x14ac:dyDescent="0.35">
      <c r="A27799" t="s">
        <v>3</v>
      </c>
      <c r="B27799" t="s">
        <v>6</v>
      </c>
      <c r="C27799" t="s">
        <v>2858</v>
      </c>
      <c r="D27799" s="2">
        <v>44389.75</v>
      </c>
      <c r="E27799" s="3">
        <f t="shared" si="868"/>
        <v>2.0092049847069104E-4</v>
      </c>
      <c r="F27799" s="3">
        <f t="shared" si="869"/>
        <v>99.646335982412566</v>
      </c>
      <c r="G27799" t="s">
        <v>14473</v>
      </c>
    </row>
    <row r="27800" spans="1:7" x14ac:dyDescent="0.35">
      <c r="A27800" t="s">
        <v>10</v>
      </c>
      <c r="B27800" t="s">
        <v>32</v>
      </c>
      <c r="C27800" t="s">
        <v>1862</v>
      </c>
      <c r="D27800" s="2">
        <v>44387.59</v>
      </c>
      <c r="E27800" s="3">
        <f t="shared" si="868"/>
        <v>2.0091072170293054E-4</v>
      </c>
      <c r="F27800" s="3">
        <f t="shared" si="869"/>
        <v>99.646536893134268</v>
      </c>
      <c r="G27800" t="s">
        <v>14473</v>
      </c>
    </row>
    <row r="27801" spans="1:7" x14ac:dyDescent="0.35">
      <c r="A27801" t="s">
        <v>10</v>
      </c>
      <c r="B27801" t="s">
        <v>9</v>
      </c>
      <c r="C27801" t="s">
        <v>12203</v>
      </c>
      <c r="D27801" s="2">
        <v>44383.519999999997</v>
      </c>
      <c r="E27801" s="3">
        <f t="shared" si="868"/>
        <v>2.0089229973775216E-4</v>
      </c>
      <c r="F27801" s="3">
        <f t="shared" si="869"/>
        <v>99.646737785434013</v>
      </c>
      <c r="G27801" t="s">
        <v>14473</v>
      </c>
    </row>
    <row r="27802" spans="1:7" x14ac:dyDescent="0.35">
      <c r="A27802" t="s">
        <v>3</v>
      </c>
      <c r="B27802" t="s">
        <v>6</v>
      </c>
      <c r="C27802" t="s">
        <v>4289</v>
      </c>
      <c r="D27802" s="2">
        <v>44378.49</v>
      </c>
      <c r="E27802" s="3">
        <f t="shared" si="868"/>
        <v>2.0086953254245805E-4</v>
      </c>
      <c r="F27802" s="3">
        <f t="shared" si="869"/>
        <v>99.646938654966561</v>
      </c>
      <c r="G27802" t="s">
        <v>14473</v>
      </c>
    </row>
    <row r="27803" spans="1:7" x14ac:dyDescent="0.35">
      <c r="A27803" t="s">
        <v>3</v>
      </c>
      <c r="B27803" t="s">
        <v>166</v>
      </c>
      <c r="C27803" t="s">
        <v>188</v>
      </c>
      <c r="D27803" s="2">
        <v>44377.29</v>
      </c>
      <c r="E27803" s="3">
        <f t="shared" si="868"/>
        <v>2.0086410100481335E-4</v>
      </c>
      <c r="F27803" s="3">
        <f t="shared" si="869"/>
        <v>99.647139519067565</v>
      </c>
      <c r="G27803" t="s">
        <v>14473</v>
      </c>
    </row>
    <row r="27804" spans="1:7" x14ac:dyDescent="0.35">
      <c r="A27804" t="s">
        <v>10</v>
      </c>
      <c r="B27804" t="s">
        <v>76</v>
      </c>
      <c r="C27804" t="s">
        <v>9826</v>
      </c>
      <c r="D27804" s="2">
        <v>44372.2</v>
      </c>
      <c r="E27804" s="3">
        <f t="shared" si="868"/>
        <v>2.0084106223263698E-4</v>
      </c>
      <c r="F27804" s="3">
        <f t="shared" si="869"/>
        <v>99.647340360129803</v>
      </c>
      <c r="G27804" t="s">
        <v>14473</v>
      </c>
    </row>
    <row r="27805" spans="1:7" x14ac:dyDescent="0.35">
      <c r="A27805" t="s">
        <v>10</v>
      </c>
      <c r="B27805" t="s">
        <v>6</v>
      </c>
      <c r="C27805" t="s">
        <v>10965</v>
      </c>
      <c r="D27805" s="2">
        <v>44371.360000000001</v>
      </c>
      <c r="E27805" s="3">
        <f t="shared" si="868"/>
        <v>2.0083726015628566E-4</v>
      </c>
      <c r="F27805" s="3">
        <f t="shared" si="869"/>
        <v>99.647541197389955</v>
      </c>
      <c r="G27805" t="s">
        <v>14480</v>
      </c>
    </row>
    <row r="27806" spans="1:7" x14ac:dyDescent="0.35">
      <c r="A27806" t="s">
        <v>10</v>
      </c>
      <c r="B27806" t="s">
        <v>29</v>
      </c>
      <c r="C27806" t="s">
        <v>1423</v>
      </c>
      <c r="D27806" s="2">
        <v>44369.54</v>
      </c>
      <c r="E27806" s="3">
        <f t="shared" si="868"/>
        <v>2.0082902232419119E-4</v>
      </c>
      <c r="F27806" s="3">
        <f t="shared" si="869"/>
        <v>99.647742026412274</v>
      </c>
      <c r="G27806" t="s">
        <v>14480</v>
      </c>
    </row>
    <row r="27807" spans="1:7" x14ac:dyDescent="0.35">
      <c r="A27807" t="s">
        <v>10</v>
      </c>
      <c r="B27807" t="s">
        <v>9</v>
      </c>
      <c r="C27807" t="s">
        <v>13307</v>
      </c>
      <c r="D27807" s="2">
        <v>44364.25</v>
      </c>
      <c r="E27807" s="3">
        <f t="shared" si="868"/>
        <v>2.0080507829574066E-4</v>
      </c>
      <c r="F27807" s="3">
        <f t="shared" si="869"/>
        <v>99.647942831490568</v>
      </c>
      <c r="G27807" t="s">
        <v>14473</v>
      </c>
    </row>
    <row r="27808" spans="1:7" x14ac:dyDescent="0.35">
      <c r="A27808" t="s">
        <v>10</v>
      </c>
      <c r="B27808" t="s">
        <v>9</v>
      </c>
      <c r="C27808" t="s">
        <v>5782</v>
      </c>
      <c r="D27808" s="2">
        <v>44363.79</v>
      </c>
      <c r="E27808" s="3">
        <f t="shared" si="868"/>
        <v>2.0080299620631019E-4</v>
      </c>
      <c r="F27808" s="3">
        <f t="shared" si="869"/>
        <v>99.648143634486772</v>
      </c>
      <c r="G27808" t="s">
        <v>14480</v>
      </c>
    </row>
    <row r="27809" spans="1:7" x14ac:dyDescent="0.35">
      <c r="A27809" t="s">
        <v>3</v>
      </c>
      <c r="B27809" t="s">
        <v>304</v>
      </c>
      <c r="C27809" t="s">
        <v>1351</v>
      </c>
      <c r="D27809" s="2">
        <v>44359.37</v>
      </c>
      <c r="E27809" s="3">
        <f t="shared" si="868"/>
        <v>2.0078299004265215E-4</v>
      </c>
      <c r="F27809" s="3">
        <f t="shared" si="869"/>
        <v>99.648344417476821</v>
      </c>
      <c r="G27809" t="s">
        <v>14473</v>
      </c>
    </row>
    <row r="27810" spans="1:7" x14ac:dyDescent="0.35">
      <c r="A27810" t="s">
        <v>10</v>
      </c>
      <c r="B27810" t="s">
        <v>95</v>
      </c>
      <c r="C27810" t="s">
        <v>5978</v>
      </c>
      <c r="D27810" s="2">
        <v>44355.06</v>
      </c>
      <c r="E27810" s="3">
        <f t="shared" si="868"/>
        <v>2.0076348176994486E-4</v>
      </c>
      <c r="F27810" s="3">
        <f t="shared" si="869"/>
        <v>99.648545180958592</v>
      </c>
      <c r="G27810" t="s">
        <v>14480</v>
      </c>
    </row>
    <row r="27811" spans="1:7" x14ac:dyDescent="0.35">
      <c r="A27811" t="s">
        <v>3</v>
      </c>
      <c r="B27811" t="s">
        <v>22</v>
      </c>
      <c r="C27811" s="8" t="s">
        <v>9074</v>
      </c>
      <c r="D27811" s="2">
        <v>44353.8</v>
      </c>
      <c r="E27811" s="3">
        <f t="shared" si="868"/>
        <v>2.007577786554179E-4</v>
      </c>
      <c r="F27811" s="3">
        <f t="shared" si="869"/>
        <v>99.64874593873725</v>
      </c>
      <c r="G27811" t="s">
        <v>14480</v>
      </c>
    </row>
    <row r="27812" spans="1:7" x14ac:dyDescent="0.35">
      <c r="A27812" t="s">
        <v>10</v>
      </c>
      <c r="B27812" t="s">
        <v>22</v>
      </c>
      <c r="C27812" t="s">
        <v>1948</v>
      </c>
      <c r="D27812" s="2">
        <v>44352.57</v>
      </c>
      <c r="E27812" s="3">
        <f t="shared" si="868"/>
        <v>2.0075221132933208E-4</v>
      </c>
      <c r="F27812" s="3">
        <f t="shared" si="869"/>
        <v>99.648946690948577</v>
      </c>
      <c r="G27812" t="s">
        <v>14473</v>
      </c>
    </row>
    <row r="27813" spans="1:7" x14ac:dyDescent="0.35">
      <c r="A27813" t="s">
        <v>10</v>
      </c>
      <c r="B27813" t="s">
        <v>8</v>
      </c>
      <c r="C27813" t="s">
        <v>6098</v>
      </c>
      <c r="D27813" s="2">
        <v>44350.84</v>
      </c>
      <c r="E27813" s="3">
        <f t="shared" si="868"/>
        <v>2.007443808625609E-4</v>
      </c>
      <c r="F27813" s="3">
        <f t="shared" si="869"/>
        <v>99.649147435329439</v>
      </c>
      <c r="G27813" t="s">
        <v>14480</v>
      </c>
    </row>
    <row r="27814" spans="1:7" x14ac:dyDescent="0.35">
      <c r="A27814" t="s">
        <v>3</v>
      </c>
      <c r="B27814" t="s">
        <v>13</v>
      </c>
      <c r="C27814" t="s">
        <v>9422</v>
      </c>
      <c r="D27814" s="2">
        <v>44350.3</v>
      </c>
      <c r="E27814" s="3">
        <f t="shared" si="868"/>
        <v>2.0074193667062081E-4</v>
      </c>
      <c r="F27814" s="3">
        <f t="shared" si="869"/>
        <v>99.649348177266106</v>
      </c>
      <c r="G27814" t="s">
        <v>14480</v>
      </c>
    </row>
    <row r="27815" spans="1:7" x14ac:dyDescent="0.35">
      <c r="A27815" t="s">
        <v>10</v>
      </c>
      <c r="B27815" t="s">
        <v>649</v>
      </c>
      <c r="C27815" t="s">
        <v>2288</v>
      </c>
      <c r="D27815" s="2">
        <v>44350.17</v>
      </c>
      <c r="E27815" s="3">
        <f t="shared" si="868"/>
        <v>2.0074134825404262E-4</v>
      </c>
      <c r="F27815" s="3">
        <f t="shared" si="869"/>
        <v>99.649548918614357</v>
      </c>
      <c r="G27815" t="s">
        <v>14473</v>
      </c>
    </row>
    <row r="27816" spans="1:7" x14ac:dyDescent="0.35">
      <c r="A27816" t="s">
        <v>3</v>
      </c>
      <c r="B27816" t="s">
        <v>4</v>
      </c>
      <c r="C27816" t="s">
        <v>2972</v>
      </c>
      <c r="D27816" s="2">
        <v>44349</v>
      </c>
      <c r="E27816" s="3">
        <f t="shared" si="868"/>
        <v>2.0073605250483902E-4</v>
      </c>
      <c r="F27816" s="3">
        <f t="shared" si="869"/>
        <v>99.649749654666863</v>
      </c>
      <c r="G27816" t="s">
        <v>14473</v>
      </c>
    </row>
    <row r="27817" spans="1:7" x14ac:dyDescent="0.35">
      <c r="A27817" t="s">
        <v>3</v>
      </c>
      <c r="B27817" t="s">
        <v>6</v>
      </c>
      <c r="C27817" s="8" t="s">
        <v>4032</v>
      </c>
      <c r="D27817" s="2">
        <v>44345.01</v>
      </c>
      <c r="E27817" s="3">
        <f t="shared" si="868"/>
        <v>2.0071799264217033E-4</v>
      </c>
      <c r="F27817" s="3">
        <f t="shared" si="869"/>
        <v>99.649950372659504</v>
      </c>
      <c r="G27817" t="s">
        <v>14480</v>
      </c>
    </row>
    <row r="27818" spans="1:7" x14ac:dyDescent="0.35">
      <c r="A27818" t="s">
        <v>3</v>
      </c>
      <c r="B27818" t="s">
        <v>13</v>
      </c>
      <c r="C27818" t="s">
        <v>2195</v>
      </c>
      <c r="D27818" s="2">
        <v>44343.37</v>
      </c>
      <c r="E27818" s="3">
        <f t="shared" si="868"/>
        <v>2.0071056954072252E-4</v>
      </c>
      <c r="F27818" s="3">
        <f t="shared" si="869"/>
        <v>99.650151083229048</v>
      </c>
      <c r="G27818" t="s">
        <v>14473</v>
      </c>
    </row>
    <row r="27819" spans="1:7" x14ac:dyDescent="0.35">
      <c r="A27819" t="s">
        <v>3</v>
      </c>
      <c r="B27819" t="s">
        <v>28</v>
      </c>
      <c r="C27819" t="s">
        <v>3520</v>
      </c>
      <c r="D27819" s="2">
        <v>44342.11</v>
      </c>
      <c r="E27819" s="3">
        <f t="shared" si="868"/>
        <v>2.0070486642619555E-4</v>
      </c>
      <c r="F27819" s="3">
        <f t="shared" si="869"/>
        <v>99.650351788095477</v>
      </c>
      <c r="G27819" t="s">
        <v>14480</v>
      </c>
    </row>
    <row r="27820" spans="1:7" x14ac:dyDescent="0.35">
      <c r="A27820" t="s">
        <v>3</v>
      </c>
      <c r="B27820" t="s">
        <v>9</v>
      </c>
      <c r="C27820" t="s">
        <v>8924</v>
      </c>
      <c r="D27820" s="2">
        <v>44340.21</v>
      </c>
      <c r="E27820" s="3">
        <f t="shared" si="868"/>
        <v>2.0069626649159143E-4</v>
      </c>
      <c r="F27820" s="3">
        <f t="shared" si="869"/>
        <v>99.650552484361967</v>
      </c>
      <c r="G27820" t="s">
        <v>14473</v>
      </c>
    </row>
    <row r="27821" spans="1:7" x14ac:dyDescent="0.35">
      <c r="A27821" t="s">
        <v>10</v>
      </c>
      <c r="B27821" t="s">
        <v>37</v>
      </c>
      <c r="C27821" t="s">
        <v>351</v>
      </c>
      <c r="D27821" s="2">
        <v>44339.47</v>
      </c>
      <c r="E27821" s="3">
        <f t="shared" si="868"/>
        <v>2.006929170433772E-4</v>
      </c>
      <c r="F27821" s="3">
        <f t="shared" si="869"/>
        <v>99.650753177279014</v>
      </c>
      <c r="G27821" t="s">
        <v>14473</v>
      </c>
    </row>
    <row r="27822" spans="1:7" x14ac:dyDescent="0.35">
      <c r="A27822" t="s">
        <v>10</v>
      </c>
      <c r="B27822" t="s">
        <v>32</v>
      </c>
      <c r="C27822" t="s">
        <v>3709</v>
      </c>
      <c r="D27822" s="2">
        <v>44339</v>
      </c>
      <c r="E27822" s="3">
        <f t="shared" si="868"/>
        <v>2.0069078969113297E-4</v>
      </c>
      <c r="F27822" s="3">
        <f t="shared" si="869"/>
        <v>99.650953868068711</v>
      </c>
      <c r="G27822" t="s">
        <v>14480</v>
      </c>
    </row>
    <row r="27823" spans="1:7" x14ac:dyDescent="0.35">
      <c r="A27823" t="s">
        <v>10</v>
      </c>
      <c r="B27823" t="s">
        <v>8</v>
      </c>
      <c r="C27823" t="s">
        <v>1136</v>
      </c>
      <c r="D27823" s="2">
        <v>44335.32</v>
      </c>
      <c r="E27823" s="3">
        <f t="shared" si="868"/>
        <v>2.0067413297568919E-4</v>
      </c>
      <c r="F27823" s="3">
        <f t="shared" si="869"/>
        <v>99.651154542201681</v>
      </c>
      <c r="G27823" t="s">
        <v>14480</v>
      </c>
    </row>
    <row r="27824" spans="1:7" x14ac:dyDescent="0.35">
      <c r="A27824" t="s">
        <v>10</v>
      </c>
      <c r="B27824" t="s">
        <v>9</v>
      </c>
      <c r="C27824" t="s">
        <v>8864</v>
      </c>
      <c r="D27824" s="2">
        <v>44333.35</v>
      </c>
      <c r="E27824" s="3">
        <f t="shared" si="868"/>
        <v>2.0066521620138906E-4</v>
      </c>
      <c r="F27824" s="3">
        <f t="shared" si="869"/>
        <v>99.651355207417879</v>
      </c>
      <c r="G27824" t="s">
        <v>14480</v>
      </c>
    </row>
    <row r="27825" spans="1:7" x14ac:dyDescent="0.35">
      <c r="A27825" t="s">
        <v>3</v>
      </c>
      <c r="B27825" t="s">
        <v>96</v>
      </c>
      <c r="C27825" t="s">
        <v>12679</v>
      </c>
      <c r="D27825" s="2">
        <v>44332.160000000003</v>
      </c>
      <c r="E27825" s="3">
        <f t="shared" si="868"/>
        <v>2.0065982992655806E-4</v>
      </c>
      <c r="F27825" s="3">
        <f t="shared" si="869"/>
        <v>99.651555867247808</v>
      </c>
      <c r="G27825" t="s">
        <v>14473</v>
      </c>
    </row>
    <row r="27826" spans="1:7" x14ac:dyDescent="0.35">
      <c r="A27826" t="s">
        <v>3</v>
      </c>
      <c r="B27826" t="s">
        <v>6</v>
      </c>
      <c r="C27826" t="s">
        <v>7481</v>
      </c>
      <c r="D27826" s="2">
        <v>44325.97</v>
      </c>
      <c r="E27826" s="3">
        <f t="shared" si="868"/>
        <v>2.0063181224487403E-4</v>
      </c>
      <c r="F27826" s="3">
        <f t="shared" si="869"/>
        <v>99.651756499060056</v>
      </c>
      <c r="G27826" t="s">
        <v>14473</v>
      </c>
    </row>
    <row r="27827" spans="1:7" x14ac:dyDescent="0.35">
      <c r="A27827" t="s">
        <v>3</v>
      </c>
      <c r="B27827" t="s">
        <v>6</v>
      </c>
      <c r="C27827" t="s">
        <v>1646</v>
      </c>
      <c r="D27827" s="2">
        <v>44325.84</v>
      </c>
      <c r="E27827" s="3">
        <f t="shared" si="868"/>
        <v>2.0063122382829585E-4</v>
      </c>
      <c r="F27827" s="3">
        <f t="shared" si="869"/>
        <v>99.65195713028389</v>
      </c>
      <c r="G27827" t="s">
        <v>14473</v>
      </c>
    </row>
    <row r="27828" spans="1:7" x14ac:dyDescent="0.35">
      <c r="A27828" t="s">
        <v>3</v>
      </c>
      <c r="B27828" t="s">
        <v>6</v>
      </c>
      <c r="C27828" t="s">
        <v>5412</v>
      </c>
      <c r="D27828" s="2">
        <v>44323.49</v>
      </c>
      <c r="E27828" s="3">
        <f t="shared" si="868"/>
        <v>2.0062058706707493E-4</v>
      </c>
      <c r="F27828" s="3">
        <f t="shared" si="869"/>
        <v>99.652157750870956</v>
      </c>
      <c r="G27828" t="s">
        <v>14480</v>
      </c>
    </row>
    <row r="27829" spans="1:7" x14ac:dyDescent="0.35">
      <c r="A27829" t="s">
        <v>3</v>
      </c>
      <c r="B27829" t="s">
        <v>6</v>
      </c>
      <c r="C27829" t="s">
        <v>1108</v>
      </c>
      <c r="D27829" s="2">
        <v>44322.57</v>
      </c>
      <c r="E27829" s="3">
        <f t="shared" si="868"/>
        <v>2.0061642288821398E-4</v>
      </c>
      <c r="F27829" s="3">
        <f t="shared" si="869"/>
        <v>99.652358367293843</v>
      </c>
      <c r="G27829" t="s">
        <v>14473</v>
      </c>
    </row>
    <row r="27830" spans="1:7" x14ac:dyDescent="0.35">
      <c r="A27830" t="s">
        <v>10</v>
      </c>
      <c r="B27830" t="s">
        <v>8</v>
      </c>
      <c r="C27830" t="s">
        <v>1131</v>
      </c>
      <c r="D27830" s="2">
        <v>44321.16</v>
      </c>
      <c r="E27830" s="3">
        <f t="shared" si="868"/>
        <v>2.0061004083148144E-4</v>
      </c>
      <c r="F27830" s="3">
        <f t="shared" si="869"/>
        <v>99.652558977334678</v>
      </c>
      <c r="G27830" t="s">
        <v>14473</v>
      </c>
    </row>
    <row r="27831" spans="1:7" x14ac:dyDescent="0.35">
      <c r="A27831" t="s">
        <v>10</v>
      </c>
      <c r="B27831" t="s">
        <v>681</v>
      </c>
      <c r="C27831" s="8" t="s">
        <v>679</v>
      </c>
      <c r="D27831" s="2">
        <v>44320.24</v>
      </c>
      <c r="E27831" s="3">
        <f t="shared" si="868"/>
        <v>2.0060587665262047E-4</v>
      </c>
      <c r="F27831" s="3">
        <f t="shared" si="869"/>
        <v>99.652759583211335</v>
      </c>
      <c r="G27831" t="s">
        <v>14480</v>
      </c>
    </row>
    <row r="27832" spans="1:7" x14ac:dyDescent="0.35">
      <c r="A27832" t="s">
        <v>10</v>
      </c>
      <c r="B27832" t="s">
        <v>62</v>
      </c>
      <c r="C27832" t="s">
        <v>1524</v>
      </c>
      <c r="D27832" s="2">
        <v>44319.86</v>
      </c>
      <c r="E27832" s="3">
        <f t="shared" si="868"/>
        <v>2.0060415666569965E-4</v>
      </c>
      <c r="F27832" s="3">
        <f t="shared" si="869"/>
        <v>99.652960187367995</v>
      </c>
      <c r="G27832" t="s">
        <v>14473</v>
      </c>
    </row>
    <row r="27833" spans="1:7" x14ac:dyDescent="0.35">
      <c r="A27833" t="s">
        <v>3</v>
      </c>
      <c r="B27833" t="s">
        <v>4</v>
      </c>
      <c r="C27833" s="6" t="s">
        <v>10081</v>
      </c>
      <c r="D27833" s="2">
        <v>44319.519999999997</v>
      </c>
      <c r="E27833" s="3">
        <f t="shared" si="868"/>
        <v>2.0060261773003363E-4</v>
      </c>
      <c r="F27833" s="3">
        <f t="shared" si="869"/>
        <v>99.653160789985719</v>
      </c>
      <c r="G27833" t="s">
        <v>14473</v>
      </c>
    </row>
    <row r="27834" spans="1:7" x14ac:dyDescent="0.35">
      <c r="A27834" t="s">
        <v>10</v>
      </c>
      <c r="B27834" t="s">
        <v>13</v>
      </c>
      <c r="C27834" t="s">
        <v>958</v>
      </c>
      <c r="D27834" s="2">
        <v>44316.95</v>
      </c>
      <c r="E27834" s="3">
        <f t="shared" si="868"/>
        <v>2.0059098518691117E-4</v>
      </c>
      <c r="F27834" s="3">
        <f t="shared" si="869"/>
        <v>99.653361380970907</v>
      </c>
      <c r="G27834" t="s">
        <v>14473</v>
      </c>
    </row>
    <row r="27835" spans="1:7" x14ac:dyDescent="0.35">
      <c r="A27835" t="s">
        <v>10</v>
      </c>
      <c r="B27835" t="s">
        <v>9</v>
      </c>
      <c r="C27835" t="s">
        <v>10932</v>
      </c>
      <c r="D27835" s="2">
        <v>44314.9</v>
      </c>
      <c r="E27835" s="3">
        <f t="shared" si="868"/>
        <v>2.0058170631010147E-4</v>
      </c>
      <c r="F27835" s="3">
        <f t="shared" si="869"/>
        <v>99.653561962677216</v>
      </c>
      <c r="G27835" t="s">
        <v>14480</v>
      </c>
    </row>
    <row r="27836" spans="1:7" x14ac:dyDescent="0.35">
      <c r="A27836" t="s">
        <v>10</v>
      </c>
      <c r="B27836" t="s">
        <v>9</v>
      </c>
      <c r="C27836" t="s">
        <v>10840</v>
      </c>
      <c r="D27836" s="2">
        <v>44314.09</v>
      </c>
      <c r="E27836" s="3">
        <f t="shared" si="868"/>
        <v>2.0057804002219124E-4</v>
      </c>
      <c r="F27836" s="3">
        <f t="shared" si="869"/>
        <v>99.653762540717238</v>
      </c>
      <c r="G27836" t="s">
        <v>14480</v>
      </c>
    </row>
    <row r="27837" spans="1:7" x14ac:dyDescent="0.35">
      <c r="A27837" t="s">
        <v>3</v>
      </c>
      <c r="B27837" t="s">
        <v>37</v>
      </c>
      <c r="C27837" t="s">
        <v>14162</v>
      </c>
      <c r="D27837" s="2">
        <v>44309.89</v>
      </c>
      <c r="E27837" s="3">
        <f t="shared" si="868"/>
        <v>2.0055902964043475E-4</v>
      </c>
      <c r="F27837" s="3">
        <f t="shared" si="869"/>
        <v>99.653963099746875</v>
      </c>
      <c r="G27837" t="s">
        <v>14473</v>
      </c>
    </row>
    <row r="27838" spans="1:7" x14ac:dyDescent="0.35">
      <c r="A27838" t="s">
        <v>3</v>
      </c>
      <c r="B27838" t="s">
        <v>29</v>
      </c>
      <c r="C27838" t="s">
        <v>1881</v>
      </c>
      <c r="D27838" s="2">
        <v>44309.8</v>
      </c>
      <c r="E27838" s="3">
        <f t="shared" si="868"/>
        <v>2.0055862227511142E-4</v>
      </c>
      <c r="F27838" s="3">
        <f t="shared" si="869"/>
        <v>99.654163658369157</v>
      </c>
      <c r="G27838" t="s">
        <v>14473</v>
      </c>
    </row>
    <row r="27839" spans="1:7" x14ac:dyDescent="0.35">
      <c r="A27839" t="s">
        <v>10</v>
      </c>
      <c r="B27839" t="s">
        <v>22</v>
      </c>
      <c r="C27839" t="s">
        <v>3533</v>
      </c>
      <c r="D27839" s="2">
        <v>44307.81</v>
      </c>
      <c r="E27839" s="3">
        <f t="shared" si="868"/>
        <v>2.0054961497518388E-4</v>
      </c>
      <c r="F27839" s="3">
        <f t="shared" si="869"/>
        <v>99.654364207984131</v>
      </c>
      <c r="G27839" t="s">
        <v>14473</v>
      </c>
    </row>
    <row r="27840" spans="1:7" x14ac:dyDescent="0.35">
      <c r="A27840" t="s">
        <v>3</v>
      </c>
      <c r="B27840" t="s">
        <v>180</v>
      </c>
      <c r="C27840" t="s">
        <v>3722</v>
      </c>
      <c r="D27840" s="2">
        <v>44305.33</v>
      </c>
      <c r="E27840" s="3">
        <f t="shared" si="868"/>
        <v>2.005383897973848E-4</v>
      </c>
      <c r="F27840" s="3">
        <f t="shared" si="869"/>
        <v>99.654564746373921</v>
      </c>
      <c r="G27840" t="s">
        <v>14480</v>
      </c>
    </row>
    <row r="27841" spans="1:7" x14ac:dyDescent="0.35">
      <c r="A27841" t="s">
        <v>10</v>
      </c>
      <c r="B27841" t="s">
        <v>8</v>
      </c>
      <c r="C27841" t="s">
        <v>817</v>
      </c>
      <c r="D27841" s="2">
        <v>44302.879999999997</v>
      </c>
      <c r="E27841" s="3">
        <f t="shared" si="868"/>
        <v>2.0052730040802684E-4</v>
      </c>
      <c r="F27841" s="3">
        <f t="shared" si="869"/>
        <v>99.654765273674329</v>
      </c>
      <c r="G27841" t="s">
        <v>14473</v>
      </c>
    </row>
    <row r="27842" spans="1:7" x14ac:dyDescent="0.35">
      <c r="A27842" t="s">
        <v>10</v>
      </c>
      <c r="B27842" t="s">
        <v>16</v>
      </c>
      <c r="C27842" t="s">
        <v>2126</v>
      </c>
      <c r="D27842" s="2">
        <v>44301.73</v>
      </c>
      <c r="E27842" s="3">
        <f t="shared" si="868"/>
        <v>2.0052209518445064E-4</v>
      </c>
      <c r="F27842" s="3">
        <f t="shared" si="869"/>
        <v>99.654965795769513</v>
      </c>
      <c r="G27842" t="s">
        <v>14473</v>
      </c>
    </row>
    <row r="27843" spans="1:7" x14ac:dyDescent="0.35">
      <c r="A27843" t="s">
        <v>3</v>
      </c>
      <c r="B27843" t="s">
        <v>503</v>
      </c>
      <c r="C27843" t="s">
        <v>2772</v>
      </c>
      <c r="D27843" s="2">
        <v>44301.16</v>
      </c>
      <c r="E27843" s="3">
        <f t="shared" ref="E27843:E27906" si="870">(D27843/$D$29638)*100</f>
        <v>2.005195152040694E-4</v>
      </c>
      <c r="F27843" s="3">
        <f t="shared" si="869"/>
        <v>99.655166315284717</v>
      </c>
      <c r="G27843" t="s">
        <v>14480</v>
      </c>
    </row>
    <row r="27844" spans="1:7" x14ac:dyDescent="0.35">
      <c r="A27844" t="s">
        <v>10</v>
      </c>
      <c r="B27844" t="s">
        <v>9</v>
      </c>
      <c r="C27844" t="s">
        <v>3394</v>
      </c>
      <c r="D27844" s="2">
        <v>44300.98</v>
      </c>
      <c r="E27844" s="3">
        <f t="shared" si="870"/>
        <v>2.0051870047342271E-4</v>
      </c>
      <c r="F27844" s="3">
        <f t="shared" ref="F27844:F27907" si="871">E27844+F27843</f>
        <v>99.655366833985184</v>
      </c>
      <c r="G27844" t="s">
        <v>14480</v>
      </c>
    </row>
    <row r="27845" spans="1:7" x14ac:dyDescent="0.35">
      <c r="A27845" t="s">
        <v>3</v>
      </c>
      <c r="B27845" t="s">
        <v>9</v>
      </c>
      <c r="C27845" t="s">
        <v>9991</v>
      </c>
      <c r="D27845" s="2">
        <v>44300</v>
      </c>
      <c r="E27845" s="3">
        <f t="shared" si="870"/>
        <v>2.0051426471767947E-4</v>
      </c>
      <c r="F27845" s="3">
        <f t="shared" si="871"/>
        <v>99.655567348249903</v>
      </c>
      <c r="G27845" t="s">
        <v>14480</v>
      </c>
    </row>
    <row r="27846" spans="1:7" x14ac:dyDescent="0.35">
      <c r="A27846" t="s">
        <v>3</v>
      </c>
      <c r="B27846" t="s">
        <v>9</v>
      </c>
      <c r="C27846" t="s">
        <v>14292</v>
      </c>
      <c r="D27846" s="2">
        <v>44297.82</v>
      </c>
      <c r="E27846" s="3">
        <f t="shared" si="870"/>
        <v>2.0050439742429159E-4</v>
      </c>
      <c r="F27846" s="3">
        <f t="shared" si="871"/>
        <v>99.65576785264733</v>
      </c>
      <c r="G27846" t="s">
        <v>14480</v>
      </c>
    </row>
    <row r="27847" spans="1:7" x14ac:dyDescent="0.35">
      <c r="A27847" t="s">
        <v>10</v>
      </c>
      <c r="B27847" t="s">
        <v>33</v>
      </c>
      <c r="C27847" t="s">
        <v>1490</v>
      </c>
      <c r="D27847" s="2">
        <v>44295.37</v>
      </c>
      <c r="E27847" s="3">
        <f t="shared" si="870"/>
        <v>2.004933080349336E-4</v>
      </c>
      <c r="F27847" s="3">
        <f t="shared" si="871"/>
        <v>99.655968345955358</v>
      </c>
      <c r="G27847" t="s">
        <v>14473</v>
      </c>
    </row>
    <row r="27848" spans="1:7" x14ac:dyDescent="0.35">
      <c r="A27848" t="s">
        <v>10</v>
      </c>
      <c r="B27848" t="s">
        <v>13</v>
      </c>
      <c r="C27848" t="s">
        <v>7280</v>
      </c>
      <c r="D27848" s="2">
        <v>44294.55</v>
      </c>
      <c r="E27848" s="3">
        <f t="shared" si="870"/>
        <v>2.0048959648420972E-4</v>
      </c>
      <c r="F27848" s="3">
        <f t="shared" si="871"/>
        <v>99.656168835551838</v>
      </c>
      <c r="G27848" t="s">
        <v>14480</v>
      </c>
    </row>
    <row r="27849" spans="1:7" x14ac:dyDescent="0.35">
      <c r="A27849" t="s">
        <v>10</v>
      </c>
      <c r="B27849" t="s">
        <v>83</v>
      </c>
      <c r="C27849" t="s">
        <v>9196</v>
      </c>
      <c r="D27849" s="2">
        <v>44290.12</v>
      </c>
      <c r="E27849" s="3">
        <f t="shared" si="870"/>
        <v>2.0046954505773795E-4</v>
      </c>
      <c r="F27849" s="3">
        <f t="shared" si="871"/>
        <v>99.656369305096902</v>
      </c>
      <c r="G27849" t="s">
        <v>14480</v>
      </c>
    </row>
    <row r="27850" spans="1:7" x14ac:dyDescent="0.35">
      <c r="A27850" t="s">
        <v>10</v>
      </c>
      <c r="B27850" t="s">
        <v>9</v>
      </c>
      <c r="C27850" s="8" t="s">
        <v>5757</v>
      </c>
      <c r="D27850" s="2">
        <v>44288.87</v>
      </c>
      <c r="E27850" s="3">
        <f t="shared" si="870"/>
        <v>2.0046388720602472E-4</v>
      </c>
      <c r="F27850" s="3">
        <f t="shared" si="871"/>
        <v>99.656569768984113</v>
      </c>
      <c r="G27850" t="s">
        <v>14480</v>
      </c>
    </row>
    <row r="27851" spans="1:7" x14ac:dyDescent="0.35">
      <c r="A27851" t="s">
        <v>10</v>
      </c>
      <c r="B27851" t="s">
        <v>33</v>
      </c>
      <c r="C27851" s="7" t="s">
        <v>66</v>
      </c>
      <c r="D27851" s="2">
        <v>44285.9</v>
      </c>
      <c r="E27851" s="3">
        <f t="shared" si="870"/>
        <v>2.0045044415035399E-4</v>
      </c>
      <c r="F27851" s="3">
        <f t="shared" si="871"/>
        <v>99.656770219428267</v>
      </c>
      <c r="G27851" t="s">
        <v>14480</v>
      </c>
    </row>
    <row r="27852" spans="1:7" x14ac:dyDescent="0.35">
      <c r="A27852" t="s">
        <v>3</v>
      </c>
      <c r="B27852" t="s">
        <v>6</v>
      </c>
      <c r="C27852" t="s">
        <v>1839</v>
      </c>
      <c r="D27852" s="2">
        <v>44276.81</v>
      </c>
      <c r="E27852" s="3">
        <f t="shared" si="870"/>
        <v>2.0040930025269521E-4</v>
      </c>
      <c r="F27852" s="3">
        <f t="shared" si="871"/>
        <v>99.656970628728516</v>
      </c>
      <c r="G27852" t="s">
        <v>14473</v>
      </c>
    </row>
    <row r="27853" spans="1:7" x14ac:dyDescent="0.35">
      <c r="A27853" t="s">
        <v>3</v>
      </c>
      <c r="B27853" t="s">
        <v>27</v>
      </c>
      <c r="C27853" t="s">
        <v>10483</v>
      </c>
      <c r="D27853" s="2">
        <v>44274.2</v>
      </c>
      <c r="E27853" s="3">
        <f t="shared" si="870"/>
        <v>2.0039748665831795E-4</v>
      </c>
      <c r="F27853" s="3">
        <f t="shared" si="871"/>
        <v>99.657171026215181</v>
      </c>
      <c r="G27853" t="s">
        <v>14473</v>
      </c>
    </row>
    <row r="27854" spans="1:7" x14ac:dyDescent="0.35">
      <c r="A27854" t="s">
        <v>3</v>
      </c>
      <c r="B27854" t="s">
        <v>79</v>
      </c>
      <c r="C27854" s="13" t="s">
        <v>1630</v>
      </c>
      <c r="D27854" s="2">
        <v>44273.46</v>
      </c>
      <c r="E27854" s="3">
        <f t="shared" si="870"/>
        <v>2.0039413721010372E-4</v>
      </c>
      <c r="F27854" s="3">
        <f t="shared" si="871"/>
        <v>99.657371420352391</v>
      </c>
      <c r="G27854" t="s">
        <v>14480</v>
      </c>
    </row>
    <row r="27855" spans="1:7" x14ac:dyDescent="0.35">
      <c r="A27855" t="s">
        <v>10</v>
      </c>
      <c r="B27855" t="s">
        <v>18</v>
      </c>
      <c r="C27855" t="s">
        <v>10590</v>
      </c>
      <c r="D27855" s="2">
        <v>44270.2</v>
      </c>
      <c r="E27855" s="3">
        <f t="shared" si="870"/>
        <v>2.0037938153283553E-4</v>
      </c>
      <c r="F27855" s="3">
        <f t="shared" si="871"/>
        <v>99.65757179973393</v>
      </c>
      <c r="G27855" t="s">
        <v>14473</v>
      </c>
    </row>
    <row r="27856" spans="1:7" x14ac:dyDescent="0.35">
      <c r="A27856" t="s">
        <v>3</v>
      </c>
      <c r="B27856" t="s">
        <v>9</v>
      </c>
      <c r="C27856" t="s">
        <v>8357</v>
      </c>
      <c r="D27856" s="2">
        <v>44265.63</v>
      </c>
      <c r="E27856" s="3">
        <f t="shared" si="870"/>
        <v>2.003586964269719E-4</v>
      </c>
      <c r="F27856" s="3">
        <f t="shared" si="871"/>
        <v>99.657772158430362</v>
      </c>
      <c r="G27856" t="s">
        <v>14480</v>
      </c>
    </row>
    <row r="27857" spans="1:7" x14ac:dyDescent="0.35">
      <c r="A27857" t="s">
        <v>10</v>
      </c>
      <c r="B27857" t="s">
        <v>9</v>
      </c>
      <c r="C27857" t="s">
        <v>10768</v>
      </c>
      <c r="D27857" s="2">
        <v>44265.02</v>
      </c>
      <c r="E27857" s="3">
        <f t="shared" si="870"/>
        <v>2.003559353953358E-4</v>
      </c>
      <c r="F27857" s="3">
        <f t="shared" si="871"/>
        <v>99.657972514365753</v>
      </c>
      <c r="G27857" t="s">
        <v>14480</v>
      </c>
    </row>
    <row r="27858" spans="1:7" x14ac:dyDescent="0.35">
      <c r="A27858" t="s">
        <v>3</v>
      </c>
      <c r="B27858" t="s">
        <v>182</v>
      </c>
      <c r="C27858" t="s">
        <v>2565</v>
      </c>
      <c r="D27858" s="2">
        <v>44259.77</v>
      </c>
      <c r="E27858" s="3">
        <f t="shared" si="870"/>
        <v>2.0033217241814013E-4</v>
      </c>
      <c r="F27858" s="3">
        <f t="shared" si="871"/>
        <v>99.658172846538164</v>
      </c>
      <c r="G27858" t="s">
        <v>14480</v>
      </c>
    </row>
    <row r="27859" spans="1:7" x14ac:dyDescent="0.35">
      <c r="A27859" t="s">
        <v>3</v>
      </c>
      <c r="B27859" t="s">
        <v>22</v>
      </c>
      <c r="C27859" t="s">
        <v>9278</v>
      </c>
      <c r="D27859" s="2">
        <v>44256.26</v>
      </c>
      <c r="E27859" s="3">
        <f t="shared" si="870"/>
        <v>2.0031628517052936E-4</v>
      </c>
      <c r="F27859" s="3">
        <f t="shared" si="871"/>
        <v>99.658373162823338</v>
      </c>
      <c r="G27859" t="s">
        <v>14473</v>
      </c>
    </row>
    <row r="27860" spans="1:7" x14ac:dyDescent="0.35">
      <c r="A27860" t="s">
        <v>3</v>
      </c>
      <c r="B27860" t="s">
        <v>139</v>
      </c>
      <c r="C27860" t="s">
        <v>11293</v>
      </c>
      <c r="D27860" s="2">
        <v>44253.95</v>
      </c>
      <c r="E27860" s="3">
        <f t="shared" si="870"/>
        <v>2.0030582946056324E-4</v>
      </c>
      <c r="F27860" s="3">
        <f t="shared" si="871"/>
        <v>99.658573468652804</v>
      </c>
      <c r="G27860" t="s">
        <v>14473</v>
      </c>
    </row>
    <row r="27861" spans="1:7" x14ac:dyDescent="0.35">
      <c r="A27861" t="s">
        <v>10</v>
      </c>
      <c r="B27861" t="s">
        <v>99</v>
      </c>
      <c r="C27861" t="s">
        <v>2523</v>
      </c>
      <c r="D27861" s="2">
        <v>44253.25</v>
      </c>
      <c r="E27861" s="3">
        <f t="shared" si="870"/>
        <v>2.0030266106360381E-4</v>
      </c>
      <c r="F27861" s="3">
        <f t="shared" si="871"/>
        <v>99.658773771313861</v>
      </c>
      <c r="G27861" t="s">
        <v>14473</v>
      </c>
    </row>
    <row r="27862" spans="1:7" x14ac:dyDescent="0.35">
      <c r="A27862" t="s">
        <v>10</v>
      </c>
      <c r="B27862" t="s">
        <v>33</v>
      </c>
      <c r="C27862" t="s">
        <v>8912</v>
      </c>
      <c r="D27862" s="2">
        <v>44250.75</v>
      </c>
      <c r="E27862" s="3">
        <f t="shared" si="870"/>
        <v>2.0029134536017732E-4</v>
      </c>
      <c r="F27862" s="3">
        <f t="shared" si="871"/>
        <v>99.658974062659226</v>
      </c>
      <c r="G27862" t="s">
        <v>14473</v>
      </c>
    </row>
    <row r="27863" spans="1:7" x14ac:dyDescent="0.35">
      <c r="A27863" t="s">
        <v>3</v>
      </c>
      <c r="B27863" t="s">
        <v>32</v>
      </c>
      <c r="C27863" t="s">
        <v>14203</v>
      </c>
      <c r="D27863" s="2">
        <v>44250</v>
      </c>
      <c r="E27863" s="3">
        <f t="shared" si="870"/>
        <v>2.0028795064914938E-4</v>
      </c>
      <c r="F27863" s="3">
        <f t="shared" si="871"/>
        <v>99.659174350609874</v>
      </c>
      <c r="G27863" t="s">
        <v>14473</v>
      </c>
    </row>
    <row r="27864" spans="1:7" x14ac:dyDescent="0.35">
      <c r="A27864" t="s">
        <v>3</v>
      </c>
      <c r="B27864" t="s">
        <v>76</v>
      </c>
      <c r="C27864" t="s">
        <v>1841</v>
      </c>
      <c r="D27864" s="2">
        <v>44240</v>
      </c>
      <c r="E27864" s="3">
        <f t="shared" si="870"/>
        <v>2.0024268783544336E-4</v>
      </c>
      <c r="F27864" s="3">
        <f t="shared" si="871"/>
        <v>99.659374593297713</v>
      </c>
      <c r="G27864" t="s">
        <v>14480</v>
      </c>
    </row>
    <row r="27865" spans="1:7" x14ac:dyDescent="0.35">
      <c r="A27865" t="s">
        <v>3</v>
      </c>
      <c r="B27865" t="s">
        <v>95</v>
      </c>
      <c r="C27865" t="s">
        <v>10395</v>
      </c>
      <c r="D27865" s="2">
        <v>44239.4</v>
      </c>
      <c r="E27865" s="3">
        <f t="shared" si="870"/>
        <v>2.00239972066621E-4</v>
      </c>
      <c r="F27865" s="3">
        <f t="shared" si="871"/>
        <v>99.659574833269772</v>
      </c>
      <c r="G27865" t="s">
        <v>14480</v>
      </c>
    </row>
    <row r="27866" spans="1:7" x14ac:dyDescent="0.35">
      <c r="A27866" t="s">
        <v>3</v>
      </c>
      <c r="B27866" t="s">
        <v>6</v>
      </c>
      <c r="C27866" t="s">
        <v>9289</v>
      </c>
      <c r="D27866" s="2">
        <v>44238</v>
      </c>
      <c r="E27866" s="3">
        <f t="shared" si="870"/>
        <v>2.0023363527270216E-4</v>
      </c>
      <c r="F27866" s="3">
        <f t="shared" si="871"/>
        <v>99.659775066905041</v>
      </c>
      <c r="G27866" t="s">
        <v>14473</v>
      </c>
    </row>
    <row r="27867" spans="1:7" x14ac:dyDescent="0.35">
      <c r="A27867" t="s">
        <v>10</v>
      </c>
      <c r="B27867" t="s">
        <v>29</v>
      </c>
      <c r="C27867" t="s">
        <v>9584</v>
      </c>
      <c r="D27867" s="2">
        <v>44236.43</v>
      </c>
      <c r="E27867" s="3">
        <f t="shared" si="870"/>
        <v>2.002265290109503E-4</v>
      </c>
      <c r="F27867" s="3">
        <f t="shared" si="871"/>
        <v>99.659975293434059</v>
      </c>
      <c r="G27867" t="s">
        <v>14473</v>
      </c>
    </row>
    <row r="27868" spans="1:7" x14ac:dyDescent="0.35">
      <c r="A27868" t="s">
        <v>3</v>
      </c>
      <c r="B27868" t="s">
        <v>180</v>
      </c>
      <c r="C27868" t="s">
        <v>3888</v>
      </c>
      <c r="D27868" s="2">
        <v>44236.04</v>
      </c>
      <c r="E27868" s="3">
        <f t="shared" si="870"/>
        <v>2.002247637612158E-4</v>
      </c>
      <c r="F27868" s="3">
        <f t="shared" si="871"/>
        <v>99.660175518197818</v>
      </c>
      <c r="G27868" t="s">
        <v>14480</v>
      </c>
    </row>
    <row r="27869" spans="1:7" x14ac:dyDescent="0.35">
      <c r="A27869" t="s">
        <v>3</v>
      </c>
      <c r="B27869" t="s">
        <v>33</v>
      </c>
      <c r="C27869" t="s">
        <v>456</v>
      </c>
      <c r="D27869" s="2">
        <v>44232.47</v>
      </c>
      <c r="E27869" s="3">
        <f t="shared" si="870"/>
        <v>2.0020860493672274E-4</v>
      </c>
      <c r="F27869" s="3">
        <f t="shared" si="871"/>
        <v>99.660375726802755</v>
      </c>
      <c r="G27869" t="s">
        <v>14473</v>
      </c>
    </row>
    <row r="27870" spans="1:7" x14ac:dyDescent="0.35">
      <c r="A27870" t="s">
        <v>3</v>
      </c>
      <c r="B27870" t="s">
        <v>165</v>
      </c>
      <c r="C27870" t="s">
        <v>1846</v>
      </c>
      <c r="D27870" s="2">
        <v>44231.78</v>
      </c>
      <c r="E27870" s="3">
        <f t="shared" si="870"/>
        <v>2.0020548180257701E-4</v>
      </c>
      <c r="F27870" s="3">
        <f t="shared" si="871"/>
        <v>99.660575932284559</v>
      </c>
      <c r="G27870" t="s">
        <v>14473</v>
      </c>
    </row>
    <row r="27871" spans="1:7" x14ac:dyDescent="0.35">
      <c r="A27871" t="s">
        <v>3</v>
      </c>
      <c r="B27871" t="s">
        <v>6</v>
      </c>
      <c r="C27871" t="s">
        <v>7038</v>
      </c>
      <c r="D27871" s="2">
        <v>44226.1</v>
      </c>
      <c r="E27871" s="3">
        <f t="shared" si="870"/>
        <v>2.0017977252439199E-4</v>
      </c>
      <c r="F27871" s="3">
        <f t="shared" si="871"/>
        <v>99.660776112057079</v>
      </c>
      <c r="G27871" t="s">
        <v>14473</v>
      </c>
    </row>
    <row r="27872" spans="1:7" x14ac:dyDescent="0.35">
      <c r="A27872" t="s">
        <v>10</v>
      </c>
      <c r="B27872" t="s">
        <v>9</v>
      </c>
      <c r="C27872" t="s">
        <v>473</v>
      </c>
      <c r="D27872" s="2">
        <v>44222.17</v>
      </c>
      <c r="E27872" s="3">
        <f t="shared" si="870"/>
        <v>2.0016198423860549E-4</v>
      </c>
      <c r="F27872" s="3">
        <f t="shared" si="871"/>
        <v>99.660976274041317</v>
      </c>
      <c r="G27872" t="s">
        <v>14480</v>
      </c>
    </row>
    <row r="27873" spans="1:7" x14ac:dyDescent="0.35">
      <c r="A27873" t="s">
        <v>10</v>
      </c>
      <c r="B27873" t="s">
        <v>13</v>
      </c>
      <c r="C27873" t="s">
        <v>917</v>
      </c>
      <c r="D27873" s="2">
        <v>44214.09</v>
      </c>
      <c r="E27873" s="3">
        <f t="shared" si="870"/>
        <v>2.0012541188513104E-4</v>
      </c>
      <c r="F27873" s="3">
        <f t="shared" si="871"/>
        <v>99.661176399453197</v>
      </c>
      <c r="G27873" t="s">
        <v>14480</v>
      </c>
    </row>
    <row r="27874" spans="1:7" x14ac:dyDescent="0.35">
      <c r="A27874" t="s">
        <v>3</v>
      </c>
      <c r="B27874" t="s">
        <v>9</v>
      </c>
      <c r="C27874" t="s">
        <v>4739</v>
      </c>
      <c r="D27874" s="2">
        <v>44213.69</v>
      </c>
      <c r="E27874" s="3">
        <f t="shared" si="870"/>
        <v>2.001236013725828E-4</v>
      </c>
      <c r="F27874" s="3">
        <f t="shared" si="871"/>
        <v>99.661376523054571</v>
      </c>
      <c r="G27874" t="s">
        <v>14473</v>
      </c>
    </row>
    <row r="27875" spans="1:7" x14ac:dyDescent="0.35">
      <c r="A27875" t="s">
        <v>3</v>
      </c>
      <c r="B27875" t="s">
        <v>11</v>
      </c>
      <c r="C27875" t="s">
        <v>7807</v>
      </c>
      <c r="D27875" s="2">
        <v>44212.5</v>
      </c>
      <c r="E27875" s="3">
        <f t="shared" si="870"/>
        <v>2.0011821509775178E-4</v>
      </c>
      <c r="F27875" s="3">
        <f t="shared" si="871"/>
        <v>99.661576641269676</v>
      </c>
      <c r="G27875" t="s">
        <v>14473</v>
      </c>
    </row>
    <row r="27876" spans="1:7" x14ac:dyDescent="0.35">
      <c r="A27876" t="s">
        <v>3</v>
      </c>
      <c r="B27876" t="s">
        <v>6</v>
      </c>
      <c r="C27876" t="s">
        <v>9590</v>
      </c>
      <c r="D27876" s="2">
        <v>44211.72</v>
      </c>
      <c r="E27876" s="3">
        <f t="shared" si="870"/>
        <v>2.0011468459828273E-4</v>
      </c>
      <c r="F27876" s="3">
        <f t="shared" si="871"/>
        <v>99.661776755954278</v>
      </c>
      <c r="G27876" t="s">
        <v>14473</v>
      </c>
    </row>
    <row r="27877" spans="1:7" x14ac:dyDescent="0.35">
      <c r="A27877" t="s">
        <v>3</v>
      </c>
      <c r="B27877" t="s">
        <v>9</v>
      </c>
      <c r="C27877" t="s">
        <v>10377</v>
      </c>
      <c r="D27877" s="2">
        <v>44211.42</v>
      </c>
      <c r="E27877" s="3">
        <f t="shared" si="870"/>
        <v>2.0011332671387156E-4</v>
      </c>
      <c r="F27877" s="3">
        <f t="shared" si="871"/>
        <v>99.661976869280991</v>
      </c>
      <c r="G27877" t="s">
        <v>14480</v>
      </c>
    </row>
    <row r="27878" spans="1:7" x14ac:dyDescent="0.35">
      <c r="A27878" t="s">
        <v>10</v>
      </c>
      <c r="B27878" t="s">
        <v>9</v>
      </c>
      <c r="C27878" t="s">
        <v>12618</v>
      </c>
      <c r="D27878" s="2">
        <v>44207.94</v>
      </c>
      <c r="E27878" s="3">
        <f t="shared" si="870"/>
        <v>2.0009757525470186E-4</v>
      </c>
      <c r="F27878" s="3">
        <f t="shared" si="871"/>
        <v>99.662176966856251</v>
      </c>
      <c r="G27878" t="s">
        <v>14480</v>
      </c>
    </row>
    <row r="27879" spans="1:7" x14ac:dyDescent="0.35">
      <c r="A27879" t="s">
        <v>10</v>
      </c>
      <c r="B27879" t="s">
        <v>6</v>
      </c>
      <c r="C27879" s="8" t="s">
        <v>6352</v>
      </c>
      <c r="D27879" s="2">
        <v>44206.22</v>
      </c>
      <c r="E27879" s="3">
        <f t="shared" si="870"/>
        <v>2.0008979005074442E-4</v>
      </c>
      <c r="F27879" s="3">
        <f t="shared" si="871"/>
        <v>99.662377056646307</v>
      </c>
      <c r="G27879" t="s">
        <v>14480</v>
      </c>
    </row>
    <row r="27880" spans="1:7" x14ac:dyDescent="0.35">
      <c r="A27880" t="s">
        <v>3</v>
      </c>
      <c r="B27880" t="s">
        <v>55</v>
      </c>
      <c r="C27880" t="s">
        <v>5095</v>
      </c>
      <c r="D27880" s="2">
        <v>44203.44</v>
      </c>
      <c r="E27880" s="3">
        <f t="shared" si="870"/>
        <v>2.0007720698853414E-4</v>
      </c>
      <c r="F27880" s="3">
        <f t="shared" si="871"/>
        <v>99.66257713385329</v>
      </c>
      <c r="G27880" t="s">
        <v>14473</v>
      </c>
    </row>
    <row r="27881" spans="1:7" x14ac:dyDescent="0.35">
      <c r="A27881" t="s">
        <v>10</v>
      </c>
      <c r="B27881" t="s">
        <v>23</v>
      </c>
      <c r="C27881" t="s">
        <v>2147</v>
      </c>
      <c r="D27881" s="2">
        <v>44202.98</v>
      </c>
      <c r="E27881" s="3">
        <f t="shared" si="870"/>
        <v>2.0007512489910367E-4</v>
      </c>
      <c r="F27881" s="3">
        <f t="shared" si="871"/>
        <v>99.662777208978184</v>
      </c>
      <c r="G27881" t="s">
        <v>14473</v>
      </c>
    </row>
    <row r="27882" spans="1:7" x14ac:dyDescent="0.35">
      <c r="A27882" t="s">
        <v>3</v>
      </c>
      <c r="B27882" t="s">
        <v>29</v>
      </c>
      <c r="C27882" t="s">
        <v>414</v>
      </c>
      <c r="D27882" s="2">
        <v>44201.35</v>
      </c>
      <c r="E27882" s="3">
        <f t="shared" si="870"/>
        <v>2.0006774706046956E-4</v>
      </c>
      <c r="F27882" s="3">
        <f t="shared" si="871"/>
        <v>99.662977276725243</v>
      </c>
      <c r="G27882" t="s">
        <v>14480</v>
      </c>
    </row>
    <row r="27883" spans="1:7" x14ac:dyDescent="0.35">
      <c r="A27883" t="s">
        <v>3</v>
      </c>
      <c r="B27883" t="s">
        <v>350</v>
      </c>
      <c r="C27883" t="s">
        <v>1758</v>
      </c>
      <c r="D27883" s="2">
        <v>44200.160000000003</v>
      </c>
      <c r="E27883" s="3">
        <f t="shared" si="870"/>
        <v>2.0006236078563857E-4</v>
      </c>
      <c r="F27883" s="3">
        <f t="shared" si="871"/>
        <v>99.663177339086033</v>
      </c>
      <c r="G27883" t="s">
        <v>14473</v>
      </c>
    </row>
    <row r="27884" spans="1:7" x14ac:dyDescent="0.35">
      <c r="A27884" t="s">
        <v>3</v>
      </c>
      <c r="B27884" t="s">
        <v>6</v>
      </c>
      <c r="C27884" t="s">
        <v>8904</v>
      </c>
      <c r="D27884" s="2">
        <v>44198.93</v>
      </c>
      <c r="E27884" s="3">
        <f t="shared" si="870"/>
        <v>2.0005679345955272E-4</v>
      </c>
      <c r="F27884" s="3">
        <f t="shared" si="871"/>
        <v>99.663377395879493</v>
      </c>
      <c r="G27884" t="s">
        <v>14473</v>
      </c>
    </row>
    <row r="27885" spans="1:7" x14ac:dyDescent="0.35">
      <c r="A27885" t="s">
        <v>3</v>
      </c>
      <c r="B27885" t="s">
        <v>13</v>
      </c>
      <c r="C27885" t="s">
        <v>13169</v>
      </c>
      <c r="D27885" s="2">
        <v>44196.09</v>
      </c>
      <c r="E27885" s="3">
        <f t="shared" si="870"/>
        <v>2.0004393882046018E-4</v>
      </c>
      <c r="F27885" s="3">
        <f t="shared" si="871"/>
        <v>99.663577439818312</v>
      </c>
      <c r="G27885" t="s">
        <v>14473</v>
      </c>
    </row>
    <row r="27886" spans="1:7" x14ac:dyDescent="0.35">
      <c r="A27886" t="s">
        <v>10</v>
      </c>
      <c r="B27886" t="s">
        <v>23</v>
      </c>
      <c r="C27886" t="s">
        <v>11534</v>
      </c>
      <c r="D27886" s="2">
        <v>44195.88</v>
      </c>
      <c r="E27886" s="3">
        <f t="shared" si="870"/>
        <v>2.0004298830137237E-4</v>
      </c>
      <c r="F27886" s="3">
        <f t="shared" si="871"/>
        <v>99.663777482806609</v>
      </c>
      <c r="G27886" t="s">
        <v>14480</v>
      </c>
    </row>
    <row r="27887" spans="1:7" x14ac:dyDescent="0.35">
      <c r="A27887" t="s">
        <v>3</v>
      </c>
      <c r="B27887" t="s">
        <v>8</v>
      </c>
      <c r="C27887" s="8" t="s">
        <v>4988</v>
      </c>
      <c r="D27887" s="2">
        <v>44193.61</v>
      </c>
      <c r="E27887" s="3">
        <f t="shared" si="870"/>
        <v>2.000327136426611E-4</v>
      </c>
      <c r="F27887" s="3">
        <f t="shared" si="871"/>
        <v>99.663977515520244</v>
      </c>
      <c r="G27887" t="s">
        <v>14480</v>
      </c>
    </row>
    <row r="27888" spans="1:7" x14ac:dyDescent="0.35">
      <c r="A27888" t="s">
        <v>3</v>
      </c>
      <c r="B27888" t="s">
        <v>16</v>
      </c>
      <c r="C27888" t="s">
        <v>9228</v>
      </c>
      <c r="D27888" s="2">
        <v>44190.01</v>
      </c>
      <c r="E27888" s="3">
        <f t="shared" si="870"/>
        <v>2.0001641902972695E-4</v>
      </c>
      <c r="F27888" s="3">
        <f t="shared" si="871"/>
        <v>99.664177531939274</v>
      </c>
      <c r="G27888" t="s">
        <v>14473</v>
      </c>
    </row>
    <row r="27889" spans="1:7" x14ac:dyDescent="0.35">
      <c r="A27889" t="s">
        <v>10</v>
      </c>
      <c r="B27889" t="s">
        <v>20</v>
      </c>
      <c r="C27889" t="s">
        <v>9376</v>
      </c>
      <c r="D27889" s="2">
        <v>44185.14</v>
      </c>
      <c r="E27889" s="3">
        <f t="shared" si="870"/>
        <v>1.9999437603945212E-4</v>
      </c>
      <c r="F27889" s="3">
        <f t="shared" si="871"/>
        <v>99.664377526315306</v>
      </c>
      <c r="G27889" t="s">
        <v>14480</v>
      </c>
    </row>
    <row r="27890" spans="1:7" x14ac:dyDescent="0.35">
      <c r="A27890" t="s">
        <v>3</v>
      </c>
      <c r="B27890" t="s">
        <v>180</v>
      </c>
      <c r="C27890" t="s">
        <v>2863</v>
      </c>
      <c r="D27890" s="2">
        <v>44183.46</v>
      </c>
      <c r="E27890" s="3">
        <f t="shared" si="870"/>
        <v>1.9998677188674948E-4</v>
      </c>
      <c r="F27890" s="3">
        <f t="shared" si="871"/>
        <v>99.664577513087195</v>
      </c>
      <c r="G27890" t="s">
        <v>14480</v>
      </c>
    </row>
    <row r="27891" spans="1:7" x14ac:dyDescent="0.35">
      <c r="A27891" t="s">
        <v>10</v>
      </c>
      <c r="B27891" t="s">
        <v>6</v>
      </c>
      <c r="C27891" t="s">
        <v>7811</v>
      </c>
      <c r="D27891" s="2">
        <v>44182.95</v>
      </c>
      <c r="E27891" s="3">
        <f t="shared" si="870"/>
        <v>1.9998446348325048E-4</v>
      </c>
      <c r="F27891" s="3">
        <f t="shared" si="871"/>
        <v>99.664777497550674</v>
      </c>
      <c r="G27891" t="s">
        <v>14473</v>
      </c>
    </row>
    <row r="27892" spans="1:7" x14ac:dyDescent="0.35">
      <c r="A27892" t="s">
        <v>3</v>
      </c>
      <c r="B27892" t="s">
        <v>8</v>
      </c>
      <c r="C27892" t="s">
        <v>12543</v>
      </c>
      <c r="D27892" s="2">
        <v>44182.47</v>
      </c>
      <c r="E27892" s="3">
        <f t="shared" si="870"/>
        <v>1.9998229086819262E-4</v>
      </c>
      <c r="F27892" s="3">
        <f t="shared" si="871"/>
        <v>99.664977479841539</v>
      </c>
      <c r="G27892" t="s">
        <v>14480</v>
      </c>
    </row>
    <row r="27893" spans="1:7" x14ac:dyDescent="0.35">
      <c r="A27893" t="s">
        <v>3</v>
      </c>
      <c r="B27893" t="s">
        <v>22</v>
      </c>
      <c r="C27893" t="s">
        <v>11088</v>
      </c>
      <c r="D27893" s="2">
        <v>44179.01</v>
      </c>
      <c r="E27893" s="3">
        <f t="shared" si="870"/>
        <v>1.9996662993465033E-4</v>
      </c>
      <c r="F27893" s="3">
        <f t="shared" si="871"/>
        <v>99.665177446471475</v>
      </c>
      <c r="G27893" t="s">
        <v>14473</v>
      </c>
    </row>
    <row r="27894" spans="1:7" x14ac:dyDescent="0.35">
      <c r="A27894" t="s">
        <v>3</v>
      </c>
      <c r="B27894" t="s">
        <v>13</v>
      </c>
      <c r="C27894" t="s">
        <v>1889</v>
      </c>
      <c r="D27894" s="2">
        <v>44172.08</v>
      </c>
      <c r="E27894" s="3">
        <f t="shared" si="870"/>
        <v>1.9993526280475207E-4</v>
      </c>
      <c r="F27894" s="3">
        <f t="shared" si="871"/>
        <v>99.665377381734274</v>
      </c>
      <c r="G27894" t="s">
        <v>14473</v>
      </c>
    </row>
    <row r="27895" spans="1:7" x14ac:dyDescent="0.35">
      <c r="A27895" t="s">
        <v>10</v>
      </c>
      <c r="B27895" t="s">
        <v>9</v>
      </c>
      <c r="C27895" t="s">
        <v>13435</v>
      </c>
      <c r="D27895" s="2">
        <v>44171.4</v>
      </c>
      <c r="E27895" s="3">
        <f t="shared" si="870"/>
        <v>1.9993218493342008E-4</v>
      </c>
      <c r="F27895" s="3">
        <f t="shared" si="871"/>
        <v>99.665577313919201</v>
      </c>
      <c r="G27895" t="s">
        <v>14480</v>
      </c>
    </row>
    <row r="27896" spans="1:7" x14ac:dyDescent="0.35">
      <c r="A27896" t="s">
        <v>10</v>
      </c>
      <c r="B27896" t="s">
        <v>406</v>
      </c>
      <c r="C27896" t="s">
        <v>10655</v>
      </c>
      <c r="D27896" s="2">
        <v>44167.03</v>
      </c>
      <c r="E27896" s="3">
        <f t="shared" si="870"/>
        <v>1.999124050838305E-4</v>
      </c>
      <c r="F27896" s="3">
        <f t="shared" si="871"/>
        <v>99.66577722632428</v>
      </c>
      <c r="G27896" t="s">
        <v>14480</v>
      </c>
    </row>
    <row r="27897" spans="1:7" x14ac:dyDescent="0.35">
      <c r="A27897" t="s">
        <v>10</v>
      </c>
      <c r="B27897" t="s">
        <v>18</v>
      </c>
      <c r="C27897" t="s">
        <v>1345</v>
      </c>
      <c r="D27897" s="2">
        <v>44164.78</v>
      </c>
      <c r="E27897" s="3">
        <f t="shared" si="870"/>
        <v>1.9990222095074667E-4</v>
      </c>
      <c r="F27897" s="3">
        <f t="shared" si="871"/>
        <v>99.665977128545236</v>
      </c>
      <c r="G27897" t="s">
        <v>14473</v>
      </c>
    </row>
    <row r="27898" spans="1:7" x14ac:dyDescent="0.35">
      <c r="A27898" t="s">
        <v>10</v>
      </c>
      <c r="B27898" t="s">
        <v>9</v>
      </c>
      <c r="C27898" t="s">
        <v>12566</v>
      </c>
      <c r="D27898" s="2">
        <v>44164.4</v>
      </c>
      <c r="E27898" s="3">
        <f t="shared" si="870"/>
        <v>1.9990050096382585E-4</v>
      </c>
      <c r="F27898" s="3">
        <f t="shared" si="871"/>
        <v>99.666177029046196</v>
      </c>
      <c r="G27898" t="s">
        <v>14473</v>
      </c>
    </row>
    <row r="27899" spans="1:7" x14ac:dyDescent="0.35">
      <c r="A27899" t="s">
        <v>10</v>
      </c>
      <c r="B27899" t="s">
        <v>67</v>
      </c>
      <c r="C27899" t="s">
        <v>1272</v>
      </c>
      <c r="D27899" s="2">
        <v>44160.33</v>
      </c>
      <c r="E27899" s="3">
        <f t="shared" si="870"/>
        <v>1.9988207899864746E-4</v>
      </c>
      <c r="F27899" s="3">
        <f t="shared" si="871"/>
        <v>99.666376911125198</v>
      </c>
      <c r="G27899" t="s">
        <v>14480</v>
      </c>
    </row>
    <row r="27900" spans="1:7" x14ac:dyDescent="0.35">
      <c r="A27900" t="s">
        <v>10</v>
      </c>
      <c r="B27900" t="s">
        <v>8</v>
      </c>
      <c r="C27900" t="s">
        <v>12900</v>
      </c>
      <c r="D27900" s="2">
        <v>44160.27</v>
      </c>
      <c r="E27900" s="3">
        <f t="shared" si="870"/>
        <v>1.9988180742176522E-4</v>
      </c>
      <c r="F27900" s="3">
        <f t="shared" si="871"/>
        <v>99.666576792932617</v>
      </c>
      <c r="G27900" t="s">
        <v>14473</v>
      </c>
    </row>
    <row r="27901" spans="1:7" x14ac:dyDescent="0.35">
      <c r="A27901" t="s">
        <v>10</v>
      </c>
      <c r="B27901" t="s">
        <v>8</v>
      </c>
      <c r="C27901" t="s">
        <v>8479</v>
      </c>
      <c r="D27901" s="2">
        <v>44158.76</v>
      </c>
      <c r="E27901" s="3">
        <f t="shared" si="870"/>
        <v>1.9987497273689562E-4</v>
      </c>
      <c r="F27901" s="3">
        <f t="shared" si="871"/>
        <v>99.666776667905353</v>
      </c>
      <c r="G27901" t="s">
        <v>14473</v>
      </c>
    </row>
    <row r="27902" spans="1:7" x14ac:dyDescent="0.35">
      <c r="A27902" t="s">
        <v>3</v>
      </c>
      <c r="B27902" t="s">
        <v>6</v>
      </c>
      <c r="C27902" t="s">
        <v>13976</v>
      </c>
      <c r="D27902" s="2">
        <v>44156</v>
      </c>
      <c r="E27902" s="3">
        <f t="shared" si="870"/>
        <v>1.9986248020031279E-4</v>
      </c>
      <c r="F27902" s="3">
        <f t="shared" si="871"/>
        <v>99.666976530385554</v>
      </c>
      <c r="G27902" t="s">
        <v>14473</v>
      </c>
    </row>
    <row r="27903" spans="1:7" x14ac:dyDescent="0.35">
      <c r="A27903" t="s">
        <v>3</v>
      </c>
      <c r="B27903" t="s">
        <v>9</v>
      </c>
      <c r="C27903" t="s">
        <v>10768</v>
      </c>
      <c r="D27903" s="2">
        <v>44153.89</v>
      </c>
      <c r="E27903" s="3">
        <f t="shared" si="870"/>
        <v>1.9985292974662082E-4</v>
      </c>
      <c r="F27903" s="3">
        <f t="shared" si="871"/>
        <v>99.667176383315294</v>
      </c>
      <c r="G27903" t="s">
        <v>14480</v>
      </c>
    </row>
    <row r="27904" spans="1:7" x14ac:dyDescent="0.35">
      <c r="A27904" t="s">
        <v>3</v>
      </c>
      <c r="B27904" t="s">
        <v>122</v>
      </c>
      <c r="C27904" t="s">
        <v>30</v>
      </c>
      <c r="D27904" s="2">
        <v>44148.83</v>
      </c>
      <c r="E27904" s="3">
        <f t="shared" si="870"/>
        <v>1.9983002676288557E-4</v>
      </c>
      <c r="F27904" s="3">
        <f t="shared" si="871"/>
        <v>99.667376213342052</v>
      </c>
      <c r="G27904" t="s">
        <v>14473</v>
      </c>
    </row>
    <row r="27905" spans="1:7" x14ac:dyDescent="0.35">
      <c r="A27905" t="s">
        <v>3</v>
      </c>
      <c r="B27905" t="s">
        <v>365</v>
      </c>
      <c r="C27905" s="8" t="s">
        <v>9581</v>
      </c>
      <c r="D27905" s="2">
        <v>44147.11</v>
      </c>
      <c r="E27905" s="3">
        <f t="shared" si="870"/>
        <v>1.9982224155892811E-4</v>
      </c>
      <c r="F27905" s="3">
        <f t="shared" si="871"/>
        <v>99.667576035583608</v>
      </c>
      <c r="G27905" t="s">
        <v>14480</v>
      </c>
    </row>
    <row r="27906" spans="1:7" x14ac:dyDescent="0.35">
      <c r="A27906" t="s">
        <v>10</v>
      </c>
      <c r="B27906" t="s">
        <v>45</v>
      </c>
      <c r="C27906" s="13" t="s">
        <v>1094</v>
      </c>
      <c r="D27906" s="2">
        <v>44147.05</v>
      </c>
      <c r="E27906" s="3">
        <f t="shared" si="870"/>
        <v>1.9982196998204587E-4</v>
      </c>
      <c r="F27906" s="3">
        <f t="shared" si="871"/>
        <v>99.667775857553593</v>
      </c>
      <c r="G27906" t="s">
        <v>14480</v>
      </c>
    </row>
    <row r="27907" spans="1:7" x14ac:dyDescent="0.35">
      <c r="A27907" t="s">
        <v>3</v>
      </c>
      <c r="B27907" t="s">
        <v>29</v>
      </c>
      <c r="C27907" t="s">
        <v>9844</v>
      </c>
      <c r="D27907" s="2">
        <v>44146.14</v>
      </c>
      <c r="E27907" s="3">
        <f t="shared" ref="E27907:E27970" si="872">(D27907/$D$29638)*100</f>
        <v>1.9981785106599865E-4</v>
      </c>
      <c r="F27907" s="3">
        <f t="shared" si="871"/>
        <v>99.667975675404662</v>
      </c>
      <c r="G27907" t="s">
        <v>14473</v>
      </c>
    </row>
    <row r="27908" spans="1:7" x14ac:dyDescent="0.35">
      <c r="A27908" t="s">
        <v>10</v>
      </c>
      <c r="B27908" t="s">
        <v>29</v>
      </c>
      <c r="C27908" s="8" t="s">
        <v>937</v>
      </c>
      <c r="D27908" s="2">
        <v>44145.97</v>
      </c>
      <c r="E27908" s="3">
        <f t="shared" si="872"/>
        <v>1.9981708159816564E-4</v>
      </c>
      <c r="F27908" s="3">
        <f t="shared" ref="F27908:F27971" si="873">E27908+F27907</f>
        <v>99.668175492486256</v>
      </c>
      <c r="G27908" t="s">
        <v>14480</v>
      </c>
    </row>
    <row r="27909" spans="1:7" x14ac:dyDescent="0.35">
      <c r="A27909" t="s">
        <v>10</v>
      </c>
      <c r="B27909" t="s">
        <v>8</v>
      </c>
      <c r="C27909" t="s">
        <v>1561</v>
      </c>
      <c r="D27909" s="2">
        <v>44143.95</v>
      </c>
      <c r="E27909" s="3">
        <f t="shared" si="872"/>
        <v>1.9980793850979701E-4</v>
      </c>
      <c r="F27909" s="3">
        <f t="shared" si="873"/>
        <v>99.668375300424771</v>
      </c>
      <c r="G27909" t="s">
        <v>14480</v>
      </c>
    </row>
    <row r="27910" spans="1:7" x14ac:dyDescent="0.35">
      <c r="A27910" t="s">
        <v>10</v>
      </c>
      <c r="B27910" t="s">
        <v>9</v>
      </c>
      <c r="C27910" t="s">
        <v>12119</v>
      </c>
      <c r="D27910" s="2">
        <v>44142.720000000001</v>
      </c>
      <c r="E27910" s="3">
        <f t="shared" si="872"/>
        <v>1.9980237118371116E-4</v>
      </c>
      <c r="F27910" s="3">
        <f t="shared" si="873"/>
        <v>99.668575102795955</v>
      </c>
      <c r="G27910" t="s">
        <v>14480</v>
      </c>
    </row>
    <row r="27911" spans="1:7" x14ac:dyDescent="0.35">
      <c r="A27911" t="s">
        <v>3</v>
      </c>
      <c r="B27911" t="s">
        <v>6</v>
      </c>
      <c r="C27911" t="s">
        <v>6629</v>
      </c>
      <c r="D27911" s="2">
        <v>44141.38</v>
      </c>
      <c r="E27911" s="3">
        <f t="shared" si="872"/>
        <v>1.9979630596667455E-4</v>
      </c>
      <c r="F27911" s="3">
        <f t="shared" si="873"/>
        <v>99.668774899101919</v>
      </c>
      <c r="G27911" t="s">
        <v>14480</v>
      </c>
    </row>
    <row r="27912" spans="1:7" x14ac:dyDescent="0.35">
      <c r="A27912" t="s">
        <v>3</v>
      </c>
      <c r="B27912" t="s">
        <v>13</v>
      </c>
      <c r="C27912" t="s">
        <v>10743</v>
      </c>
      <c r="D27912" s="2">
        <v>44137.32</v>
      </c>
      <c r="E27912" s="3">
        <f t="shared" si="872"/>
        <v>1.9977792926430992E-4</v>
      </c>
      <c r="F27912" s="3">
        <f t="shared" si="873"/>
        <v>99.668974677031187</v>
      </c>
      <c r="G27912" t="s">
        <v>14473</v>
      </c>
    </row>
    <row r="27913" spans="1:7" x14ac:dyDescent="0.35">
      <c r="A27913" t="s">
        <v>10</v>
      </c>
      <c r="B27913" t="s">
        <v>13</v>
      </c>
      <c r="C27913" t="s">
        <v>988</v>
      </c>
      <c r="D27913" s="2">
        <v>44136.47</v>
      </c>
      <c r="E27913" s="3">
        <f t="shared" si="872"/>
        <v>1.9977408192514492E-4</v>
      </c>
      <c r="F27913" s="3">
        <f t="shared" si="873"/>
        <v>99.669174451113108</v>
      </c>
      <c r="G27913" t="s">
        <v>14473</v>
      </c>
    </row>
    <row r="27914" spans="1:7" x14ac:dyDescent="0.35">
      <c r="A27914" t="s">
        <v>10</v>
      </c>
      <c r="B27914" t="s">
        <v>530</v>
      </c>
      <c r="C27914" t="s">
        <v>188</v>
      </c>
      <c r="D27914" s="2">
        <v>44136.46</v>
      </c>
      <c r="E27914" s="3">
        <f t="shared" si="872"/>
        <v>1.9977403666233121E-4</v>
      </c>
      <c r="F27914" s="3">
        <f t="shared" si="873"/>
        <v>99.669374225149767</v>
      </c>
      <c r="G27914" t="s">
        <v>14473</v>
      </c>
    </row>
    <row r="27915" spans="1:7" x14ac:dyDescent="0.35">
      <c r="A27915" t="s">
        <v>10</v>
      </c>
      <c r="B27915" t="s">
        <v>9</v>
      </c>
      <c r="C27915" t="s">
        <v>1192</v>
      </c>
      <c r="D27915" s="2">
        <v>44130.48</v>
      </c>
      <c r="E27915" s="3">
        <f t="shared" si="872"/>
        <v>1.9974696949973502E-4</v>
      </c>
      <c r="F27915" s="3">
        <f t="shared" si="873"/>
        <v>99.669573972119267</v>
      </c>
      <c r="G27915" t="s">
        <v>14473</v>
      </c>
    </row>
    <row r="27916" spans="1:7" x14ac:dyDescent="0.35">
      <c r="A27916" t="s">
        <v>10</v>
      </c>
      <c r="B27916" t="s">
        <v>29</v>
      </c>
      <c r="C27916" s="13" t="s">
        <v>6350</v>
      </c>
      <c r="D27916" s="2">
        <v>44128.27</v>
      </c>
      <c r="E27916" s="3">
        <f t="shared" si="872"/>
        <v>1.9973696641790596E-4</v>
      </c>
      <c r="F27916" s="3">
        <f t="shared" si="873"/>
        <v>99.669773709085689</v>
      </c>
      <c r="G27916" t="s">
        <v>14480</v>
      </c>
    </row>
    <row r="27917" spans="1:7" x14ac:dyDescent="0.35">
      <c r="A27917" t="s">
        <v>10</v>
      </c>
      <c r="B27917" t="s">
        <v>9</v>
      </c>
      <c r="C27917" t="s">
        <v>5712</v>
      </c>
      <c r="D27917" s="2">
        <v>44125.96</v>
      </c>
      <c r="E27917" s="3">
        <f t="shared" si="872"/>
        <v>1.9972651070793989E-4</v>
      </c>
      <c r="F27917" s="3">
        <f t="shared" si="873"/>
        <v>99.669973435596404</v>
      </c>
      <c r="G27917" t="s">
        <v>14480</v>
      </c>
    </row>
    <row r="27918" spans="1:7" x14ac:dyDescent="0.35">
      <c r="A27918" t="s">
        <v>10</v>
      </c>
      <c r="B27918" t="s">
        <v>28</v>
      </c>
      <c r="C27918" t="s">
        <v>863</v>
      </c>
      <c r="D27918" s="2">
        <v>44125</v>
      </c>
      <c r="E27918" s="3">
        <f t="shared" si="872"/>
        <v>1.9972216547782409E-4</v>
      </c>
      <c r="F27918" s="3">
        <f t="shared" si="873"/>
        <v>99.67017315776188</v>
      </c>
      <c r="G27918" t="s">
        <v>14473</v>
      </c>
    </row>
    <row r="27919" spans="1:7" x14ac:dyDescent="0.35">
      <c r="A27919" t="s">
        <v>3</v>
      </c>
      <c r="B27919" t="s">
        <v>18</v>
      </c>
      <c r="C27919" t="s">
        <v>11616</v>
      </c>
      <c r="D27919" s="2">
        <v>44124.08</v>
      </c>
      <c r="E27919" s="3">
        <f t="shared" si="872"/>
        <v>1.9971800129896315E-4</v>
      </c>
      <c r="F27919" s="3">
        <f t="shared" si="873"/>
        <v>99.670372875763178</v>
      </c>
      <c r="G27919" t="s">
        <v>14480</v>
      </c>
    </row>
    <row r="27920" spans="1:7" x14ac:dyDescent="0.35">
      <c r="A27920" t="s">
        <v>3</v>
      </c>
      <c r="B27920" t="s">
        <v>143</v>
      </c>
      <c r="C27920" t="s">
        <v>1643</v>
      </c>
      <c r="D27920" s="2">
        <v>44123.42</v>
      </c>
      <c r="E27920" s="3">
        <f t="shared" si="872"/>
        <v>1.9971501395325852E-4</v>
      </c>
      <c r="F27920" s="3">
        <f t="shared" si="873"/>
        <v>99.670572590777127</v>
      </c>
      <c r="G27920" t="s">
        <v>14480</v>
      </c>
    </row>
    <row r="27921" spans="1:7" x14ac:dyDescent="0.35">
      <c r="A27921" t="s">
        <v>3</v>
      </c>
      <c r="B27921" t="s">
        <v>28</v>
      </c>
      <c r="C27921" s="8" t="s">
        <v>12558</v>
      </c>
      <c r="D27921" s="2">
        <v>44118.35</v>
      </c>
      <c r="E27921" s="3">
        <f t="shared" si="872"/>
        <v>1.9969206570670959E-4</v>
      </c>
      <c r="F27921" s="3">
        <f t="shared" si="873"/>
        <v>99.670772282842833</v>
      </c>
      <c r="G27921" t="s">
        <v>14480</v>
      </c>
    </row>
    <row r="27922" spans="1:7" x14ac:dyDescent="0.35">
      <c r="A27922" t="s">
        <v>3</v>
      </c>
      <c r="B27922" t="s">
        <v>200</v>
      </c>
      <c r="C27922" t="s">
        <v>248</v>
      </c>
      <c r="D27922" s="2">
        <v>44118.02</v>
      </c>
      <c r="E27922" s="3">
        <f t="shared" si="872"/>
        <v>1.996905720338573E-4</v>
      </c>
      <c r="F27922" s="3">
        <f t="shared" si="873"/>
        <v>99.670971973414865</v>
      </c>
      <c r="G27922" t="s">
        <v>14473</v>
      </c>
    </row>
    <row r="27923" spans="1:7" x14ac:dyDescent="0.35">
      <c r="A27923" t="s">
        <v>10</v>
      </c>
      <c r="B27923" t="s">
        <v>33</v>
      </c>
      <c r="C27923" t="s">
        <v>158</v>
      </c>
      <c r="D27923" s="2">
        <v>44116.94</v>
      </c>
      <c r="E27923" s="3">
        <f t="shared" si="872"/>
        <v>1.9968568364997705E-4</v>
      </c>
      <c r="F27923" s="3">
        <f t="shared" si="873"/>
        <v>99.671171659098519</v>
      </c>
      <c r="G27923" t="s">
        <v>14473</v>
      </c>
    </row>
    <row r="27924" spans="1:7" x14ac:dyDescent="0.35">
      <c r="A27924" t="s">
        <v>3</v>
      </c>
      <c r="B27924" t="s">
        <v>180</v>
      </c>
      <c r="C27924" t="s">
        <v>8183</v>
      </c>
      <c r="D27924" s="2">
        <v>44115.69</v>
      </c>
      <c r="E27924" s="3">
        <f t="shared" si="872"/>
        <v>1.9968002579826379E-4</v>
      </c>
      <c r="F27924" s="3">
        <f t="shared" si="873"/>
        <v>99.67137133912432</v>
      </c>
      <c r="G27924" t="s">
        <v>14480</v>
      </c>
    </row>
    <row r="27925" spans="1:7" x14ac:dyDescent="0.35">
      <c r="A27925" t="s">
        <v>10</v>
      </c>
      <c r="B27925" t="s">
        <v>13</v>
      </c>
      <c r="C27925" t="s">
        <v>5974</v>
      </c>
      <c r="D27925" s="2">
        <v>44113.86</v>
      </c>
      <c r="E27925" s="3">
        <f t="shared" si="872"/>
        <v>1.9967174270335558E-4</v>
      </c>
      <c r="F27925" s="3">
        <f t="shared" si="873"/>
        <v>99.671571010867027</v>
      </c>
      <c r="G27925" t="s">
        <v>14473</v>
      </c>
    </row>
    <row r="27926" spans="1:7" x14ac:dyDescent="0.35">
      <c r="A27926" t="s">
        <v>3</v>
      </c>
      <c r="B27926" t="s">
        <v>13</v>
      </c>
      <c r="C27926" t="s">
        <v>11047</v>
      </c>
      <c r="D27926" s="2">
        <v>44113.25</v>
      </c>
      <c r="E27926" s="3">
        <f t="shared" si="872"/>
        <v>1.9966898167171954E-4</v>
      </c>
      <c r="F27926" s="3">
        <f t="shared" si="873"/>
        <v>99.671770679848692</v>
      </c>
      <c r="G27926" t="s">
        <v>14473</v>
      </c>
    </row>
    <row r="27927" spans="1:7" x14ac:dyDescent="0.35">
      <c r="A27927" t="s">
        <v>3</v>
      </c>
      <c r="B27927" t="s">
        <v>76</v>
      </c>
      <c r="C27927" s="8" t="s">
        <v>5714</v>
      </c>
      <c r="D27927" s="2">
        <v>44111</v>
      </c>
      <c r="E27927" s="3">
        <f t="shared" si="872"/>
        <v>1.9965879753863566E-4</v>
      </c>
      <c r="F27927" s="3">
        <f t="shared" si="873"/>
        <v>99.671970338646233</v>
      </c>
      <c r="G27927" t="s">
        <v>14480</v>
      </c>
    </row>
    <row r="27928" spans="1:7" x14ac:dyDescent="0.35">
      <c r="A27928" t="s">
        <v>3</v>
      </c>
      <c r="B27928" t="s">
        <v>122</v>
      </c>
      <c r="C27928" t="s">
        <v>447</v>
      </c>
      <c r="D27928" s="2">
        <v>44110.75</v>
      </c>
      <c r="E27928" s="3">
        <f t="shared" si="872"/>
        <v>1.9965766596829302E-4</v>
      </c>
      <c r="F27928" s="3">
        <f t="shared" si="873"/>
        <v>99.672169996312206</v>
      </c>
      <c r="G27928" t="s">
        <v>14480</v>
      </c>
    </row>
    <row r="27929" spans="1:7" x14ac:dyDescent="0.35">
      <c r="A27929" t="s">
        <v>3</v>
      </c>
      <c r="B27929" t="s">
        <v>182</v>
      </c>
      <c r="C27929" t="s">
        <v>14366</v>
      </c>
      <c r="D27929" s="2">
        <v>44108.39</v>
      </c>
      <c r="E27929" s="3">
        <f t="shared" si="872"/>
        <v>1.9964698394425839E-4</v>
      </c>
      <c r="F27929" s="3">
        <f t="shared" si="873"/>
        <v>99.67236964329615</v>
      </c>
      <c r="G27929" t="s">
        <v>14473</v>
      </c>
    </row>
    <row r="27930" spans="1:7" x14ac:dyDescent="0.35">
      <c r="A27930" t="s">
        <v>10</v>
      </c>
      <c r="B27930" t="s">
        <v>29</v>
      </c>
      <c r="C27930" t="s">
        <v>4278</v>
      </c>
      <c r="D27930" s="2">
        <v>44108.35</v>
      </c>
      <c r="E27930" s="3">
        <f t="shared" si="872"/>
        <v>1.9964680289300357E-4</v>
      </c>
      <c r="F27930" s="3">
        <f t="shared" si="873"/>
        <v>99.672569290099048</v>
      </c>
      <c r="G27930" t="s">
        <v>14473</v>
      </c>
    </row>
    <row r="27931" spans="1:7" x14ac:dyDescent="0.35">
      <c r="A27931" t="s">
        <v>10</v>
      </c>
      <c r="B27931" t="s">
        <v>22</v>
      </c>
      <c r="C27931" t="s">
        <v>5253</v>
      </c>
      <c r="D27931" s="2">
        <v>44107.6</v>
      </c>
      <c r="E27931" s="3">
        <f t="shared" si="872"/>
        <v>1.9964340818197563E-4</v>
      </c>
      <c r="F27931" s="3">
        <f t="shared" si="873"/>
        <v>99.672768933507228</v>
      </c>
      <c r="G27931" t="s">
        <v>14473</v>
      </c>
    </row>
    <row r="27932" spans="1:7" x14ac:dyDescent="0.35">
      <c r="A27932" t="s">
        <v>10</v>
      </c>
      <c r="B27932" t="s">
        <v>6</v>
      </c>
      <c r="C27932" t="s">
        <v>3021</v>
      </c>
      <c r="D27932" s="2">
        <v>44107.34</v>
      </c>
      <c r="E27932" s="3">
        <f t="shared" si="872"/>
        <v>1.9964223134881926E-4</v>
      </c>
      <c r="F27932" s="3">
        <f t="shared" si="873"/>
        <v>99.672968575738579</v>
      </c>
      <c r="G27932" t="s">
        <v>14473</v>
      </c>
    </row>
    <row r="27933" spans="1:7" x14ac:dyDescent="0.35">
      <c r="A27933" t="s">
        <v>10</v>
      </c>
      <c r="B27933" t="s">
        <v>180</v>
      </c>
      <c r="C27933" t="s">
        <v>13075</v>
      </c>
      <c r="D27933" s="2">
        <v>44107.23</v>
      </c>
      <c r="E27933" s="3">
        <f t="shared" si="872"/>
        <v>1.9964173345786849E-4</v>
      </c>
      <c r="F27933" s="3">
        <f t="shared" si="873"/>
        <v>99.673168217472039</v>
      </c>
      <c r="G27933" t="s">
        <v>14480</v>
      </c>
    </row>
    <row r="27934" spans="1:7" x14ac:dyDescent="0.35">
      <c r="A27934" t="s">
        <v>3</v>
      </c>
      <c r="B27934" t="s">
        <v>33</v>
      </c>
      <c r="C27934" t="s">
        <v>3440</v>
      </c>
      <c r="D27934" s="2">
        <v>44106.16</v>
      </c>
      <c r="E27934" s="3">
        <f t="shared" si="872"/>
        <v>1.9963689033680198E-4</v>
      </c>
      <c r="F27934" s="3">
        <f t="shared" si="873"/>
        <v>99.673367854362382</v>
      </c>
      <c r="G27934" t="s">
        <v>14473</v>
      </c>
    </row>
    <row r="27935" spans="1:7" x14ac:dyDescent="0.35">
      <c r="A27935" t="s">
        <v>10</v>
      </c>
      <c r="B27935" t="s">
        <v>4</v>
      </c>
      <c r="C27935" t="s">
        <v>13118</v>
      </c>
      <c r="D27935" s="2">
        <v>44105.61</v>
      </c>
      <c r="E27935" s="3">
        <f t="shared" si="872"/>
        <v>1.9963440088204812E-4</v>
      </c>
      <c r="F27935" s="3">
        <f t="shared" si="873"/>
        <v>99.673567488763268</v>
      </c>
      <c r="G27935" t="s">
        <v>14473</v>
      </c>
    </row>
    <row r="27936" spans="1:7" x14ac:dyDescent="0.35">
      <c r="A27936" t="s">
        <v>3</v>
      </c>
      <c r="B27936" t="s">
        <v>6</v>
      </c>
      <c r="C27936" t="s">
        <v>9690</v>
      </c>
      <c r="D27936" s="2">
        <v>44100</v>
      </c>
      <c r="E27936" s="3">
        <f t="shared" si="872"/>
        <v>1.9960900844355904E-4</v>
      </c>
      <c r="F27936" s="3">
        <f t="shared" si="873"/>
        <v>99.673767097771716</v>
      </c>
      <c r="G27936" t="s">
        <v>14473</v>
      </c>
    </row>
    <row r="27937" spans="1:7" x14ac:dyDescent="0.35">
      <c r="A27937" t="s">
        <v>3</v>
      </c>
      <c r="B27937" t="s">
        <v>9</v>
      </c>
      <c r="C27937" t="s">
        <v>4685</v>
      </c>
      <c r="D27937" s="2">
        <v>44098.06</v>
      </c>
      <c r="E27937" s="3">
        <f t="shared" si="872"/>
        <v>1.9960022745770005E-4</v>
      </c>
      <c r="F27937" s="3">
        <f t="shared" si="873"/>
        <v>99.673966697999177</v>
      </c>
      <c r="G27937" t="s">
        <v>14473</v>
      </c>
    </row>
    <row r="27938" spans="1:7" x14ac:dyDescent="0.35">
      <c r="A27938" t="s">
        <v>10</v>
      </c>
      <c r="B27938" t="s">
        <v>22</v>
      </c>
      <c r="C27938" t="s">
        <v>2950</v>
      </c>
      <c r="D27938" s="2">
        <v>44094.19</v>
      </c>
      <c r="E27938" s="3">
        <f t="shared" si="872"/>
        <v>1.9958271074879585E-4</v>
      </c>
      <c r="F27938" s="3">
        <f t="shared" si="873"/>
        <v>99.674166280709926</v>
      </c>
      <c r="G27938" t="s">
        <v>14473</v>
      </c>
    </row>
    <row r="27939" spans="1:7" x14ac:dyDescent="0.35">
      <c r="A27939" t="s">
        <v>3</v>
      </c>
      <c r="B27939" t="s">
        <v>6</v>
      </c>
      <c r="C27939" t="s">
        <v>11163</v>
      </c>
      <c r="D27939" s="2">
        <v>44091.06</v>
      </c>
      <c r="E27939" s="3">
        <f t="shared" si="872"/>
        <v>1.9956854348810585E-4</v>
      </c>
      <c r="F27939" s="3">
        <f t="shared" si="873"/>
        <v>99.674365849253419</v>
      </c>
      <c r="G27939" t="s">
        <v>14480</v>
      </c>
    </row>
    <row r="27940" spans="1:7" x14ac:dyDescent="0.35">
      <c r="A27940" t="s">
        <v>3</v>
      </c>
      <c r="B27940" t="s">
        <v>33</v>
      </c>
      <c r="C27940" t="s">
        <v>8551</v>
      </c>
      <c r="D27940" s="2">
        <v>44090.73</v>
      </c>
      <c r="E27940" s="3">
        <f t="shared" si="872"/>
        <v>1.9956704981525356E-4</v>
      </c>
      <c r="F27940" s="3">
        <f t="shared" si="873"/>
        <v>99.674565416303238</v>
      </c>
      <c r="G27940" t="s">
        <v>14473</v>
      </c>
    </row>
    <row r="27941" spans="1:7" x14ac:dyDescent="0.35">
      <c r="A27941" t="s">
        <v>10</v>
      </c>
      <c r="B27941" t="s">
        <v>134</v>
      </c>
      <c r="C27941" t="s">
        <v>11620</v>
      </c>
      <c r="D27941" s="2">
        <v>44089.53</v>
      </c>
      <c r="E27941" s="3">
        <f t="shared" si="872"/>
        <v>1.9956161827760886E-4</v>
      </c>
      <c r="F27941" s="3">
        <f t="shared" si="873"/>
        <v>99.674764977921512</v>
      </c>
      <c r="G27941" t="s">
        <v>14480</v>
      </c>
    </row>
    <row r="27942" spans="1:7" x14ac:dyDescent="0.35">
      <c r="A27942" t="s">
        <v>3</v>
      </c>
      <c r="B27942" t="s">
        <v>56</v>
      </c>
      <c r="C27942" t="s">
        <v>6375</v>
      </c>
      <c r="D27942" s="2">
        <v>44087.27</v>
      </c>
      <c r="E27942" s="3">
        <f t="shared" si="872"/>
        <v>1.9955138888171124E-4</v>
      </c>
      <c r="F27942" s="3">
        <f t="shared" si="873"/>
        <v>99.674964529310401</v>
      </c>
      <c r="G27942" t="s">
        <v>14480</v>
      </c>
    </row>
    <row r="27943" spans="1:7" x14ac:dyDescent="0.35">
      <c r="A27943" t="s">
        <v>10</v>
      </c>
      <c r="B27943" t="s">
        <v>32</v>
      </c>
      <c r="C27943" t="s">
        <v>4789</v>
      </c>
      <c r="D27943" s="2">
        <v>44085.5</v>
      </c>
      <c r="E27943" s="3">
        <f t="shared" si="872"/>
        <v>1.9954337736368533E-4</v>
      </c>
      <c r="F27943" s="3">
        <f t="shared" si="873"/>
        <v>99.675164072687764</v>
      </c>
      <c r="G27943" t="s">
        <v>14473</v>
      </c>
    </row>
    <row r="27944" spans="1:7" x14ac:dyDescent="0.35">
      <c r="A27944" t="s">
        <v>10</v>
      </c>
      <c r="B27944" t="s">
        <v>6</v>
      </c>
      <c r="C27944" t="s">
        <v>236</v>
      </c>
      <c r="D27944" s="2">
        <v>44082.879999999997</v>
      </c>
      <c r="E27944" s="3">
        <f t="shared" si="872"/>
        <v>1.9953151850649433E-4</v>
      </c>
      <c r="F27944" s="3">
        <f t="shared" si="873"/>
        <v>99.675363604206268</v>
      </c>
      <c r="G27944" t="s">
        <v>14480</v>
      </c>
    </row>
    <row r="27945" spans="1:7" x14ac:dyDescent="0.35">
      <c r="A27945" t="s">
        <v>3</v>
      </c>
      <c r="B27945" t="s">
        <v>9</v>
      </c>
      <c r="C27945" t="s">
        <v>10402</v>
      </c>
      <c r="D27945" s="2">
        <v>44082.84</v>
      </c>
      <c r="E27945" s="3">
        <f t="shared" si="872"/>
        <v>1.9953133745523948E-4</v>
      </c>
      <c r="F27945" s="3">
        <f t="shared" si="873"/>
        <v>99.675563135543726</v>
      </c>
      <c r="G27945" t="s">
        <v>14480</v>
      </c>
    </row>
    <row r="27946" spans="1:7" x14ac:dyDescent="0.35">
      <c r="A27946" t="s">
        <v>10</v>
      </c>
      <c r="B27946" t="s">
        <v>9</v>
      </c>
      <c r="C27946" t="s">
        <v>8085</v>
      </c>
      <c r="D27946" s="2">
        <v>44081.22</v>
      </c>
      <c r="E27946" s="3">
        <f t="shared" si="872"/>
        <v>1.9952400487941913E-4</v>
      </c>
      <c r="F27946" s="3">
        <f t="shared" si="873"/>
        <v>99.67576265954861</v>
      </c>
      <c r="G27946" t="s">
        <v>14473</v>
      </c>
    </row>
    <row r="27947" spans="1:7" x14ac:dyDescent="0.35">
      <c r="A27947" t="s">
        <v>3</v>
      </c>
      <c r="B27947" t="s">
        <v>8</v>
      </c>
      <c r="C27947" t="s">
        <v>3393</v>
      </c>
      <c r="D27947" s="2">
        <v>44081.14</v>
      </c>
      <c r="E27947" s="3">
        <f t="shared" si="872"/>
        <v>1.9952364277690951E-4</v>
      </c>
      <c r="F27947" s="3">
        <f t="shared" si="873"/>
        <v>99.675962183191388</v>
      </c>
      <c r="G27947" t="s">
        <v>14473</v>
      </c>
    </row>
    <row r="27948" spans="1:7" x14ac:dyDescent="0.35">
      <c r="A27948" t="s">
        <v>10</v>
      </c>
      <c r="B27948" t="s">
        <v>9</v>
      </c>
      <c r="C27948" t="s">
        <v>11566</v>
      </c>
      <c r="D27948" s="2">
        <v>44080.2</v>
      </c>
      <c r="E27948" s="3">
        <f t="shared" si="872"/>
        <v>1.9951938807242109E-4</v>
      </c>
      <c r="F27948" s="3">
        <f t="shared" si="873"/>
        <v>99.676161702579464</v>
      </c>
      <c r="G27948" t="s">
        <v>14480</v>
      </c>
    </row>
    <row r="27949" spans="1:7" x14ac:dyDescent="0.35">
      <c r="A27949" t="s">
        <v>3</v>
      </c>
      <c r="B27949" t="s">
        <v>9</v>
      </c>
      <c r="C27949" t="s">
        <v>3541</v>
      </c>
      <c r="D27949" s="2">
        <v>44078.5</v>
      </c>
      <c r="E27949" s="3">
        <f t="shared" si="872"/>
        <v>1.9951169339409109E-4</v>
      </c>
      <c r="F27949" s="3">
        <f t="shared" si="873"/>
        <v>99.676361214272859</v>
      </c>
      <c r="G27949" t="s">
        <v>14480</v>
      </c>
    </row>
    <row r="27950" spans="1:7" x14ac:dyDescent="0.35">
      <c r="A27950" t="s">
        <v>10</v>
      </c>
      <c r="B27950" t="s">
        <v>6</v>
      </c>
      <c r="C27950" s="8" t="s">
        <v>7750</v>
      </c>
      <c r="D27950" s="2">
        <v>44073.22</v>
      </c>
      <c r="E27950" s="3">
        <f t="shared" si="872"/>
        <v>1.9948779462845433E-4</v>
      </c>
      <c r="F27950" s="3">
        <f t="shared" si="873"/>
        <v>99.676560702067491</v>
      </c>
      <c r="G27950" t="s">
        <v>14480</v>
      </c>
    </row>
    <row r="27951" spans="1:7" x14ac:dyDescent="0.35">
      <c r="A27951" t="s">
        <v>3</v>
      </c>
      <c r="B27951" t="s">
        <v>36</v>
      </c>
      <c r="C27951" t="s">
        <v>1560</v>
      </c>
      <c r="D27951" s="2">
        <v>44070.22</v>
      </c>
      <c r="E27951" s="3">
        <f t="shared" si="872"/>
        <v>1.9947421578434251E-4</v>
      </c>
      <c r="F27951" s="3">
        <f t="shared" si="873"/>
        <v>99.676760176283281</v>
      </c>
      <c r="G27951" t="s">
        <v>14473</v>
      </c>
    </row>
    <row r="27952" spans="1:7" x14ac:dyDescent="0.35">
      <c r="A27952" t="s">
        <v>3</v>
      </c>
      <c r="B27952" t="s">
        <v>28</v>
      </c>
      <c r="C27952" t="s">
        <v>9272</v>
      </c>
      <c r="D27952" s="2">
        <v>44066</v>
      </c>
      <c r="E27952" s="3">
        <f t="shared" si="872"/>
        <v>1.9945511487695855E-4</v>
      </c>
      <c r="F27952" s="3">
        <f t="shared" si="873"/>
        <v>99.676959631398162</v>
      </c>
      <c r="G27952" t="s">
        <v>14473</v>
      </c>
    </row>
    <row r="27953" spans="1:7" x14ac:dyDescent="0.35">
      <c r="A27953" t="s">
        <v>3</v>
      </c>
      <c r="B27953" t="s">
        <v>6</v>
      </c>
      <c r="C27953" t="s">
        <v>379</v>
      </c>
      <c r="D27953" s="2">
        <v>44063.16</v>
      </c>
      <c r="E27953" s="3">
        <f t="shared" si="872"/>
        <v>1.9944226023786607E-4</v>
      </c>
      <c r="F27953" s="3">
        <f t="shared" si="873"/>
        <v>99.677159073658402</v>
      </c>
      <c r="G27953" t="s">
        <v>14473</v>
      </c>
    </row>
    <row r="27954" spans="1:7" x14ac:dyDescent="0.35">
      <c r="A27954" t="s">
        <v>3</v>
      </c>
      <c r="B27954" t="s">
        <v>180</v>
      </c>
      <c r="C27954" t="s">
        <v>14052</v>
      </c>
      <c r="D27954" s="2">
        <v>44058.6</v>
      </c>
      <c r="E27954" s="3">
        <f t="shared" si="872"/>
        <v>1.9942162039481609E-4</v>
      </c>
      <c r="F27954" s="3">
        <f t="shared" si="873"/>
        <v>99.677358495278796</v>
      </c>
      <c r="G27954" t="s">
        <v>14480</v>
      </c>
    </row>
    <row r="27955" spans="1:7" x14ac:dyDescent="0.35">
      <c r="A27955" t="s">
        <v>3</v>
      </c>
      <c r="B27955" t="s">
        <v>6</v>
      </c>
      <c r="C27955" t="s">
        <v>1790</v>
      </c>
      <c r="D27955" s="2">
        <v>44057.07</v>
      </c>
      <c r="E27955" s="3">
        <f t="shared" si="872"/>
        <v>1.9941469518431907E-4</v>
      </c>
      <c r="F27955" s="3">
        <f t="shared" si="873"/>
        <v>99.677557909973984</v>
      </c>
      <c r="G27955" t="s">
        <v>14473</v>
      </c>
    </row>
    <row r="27956" spans="1:7" x14ac:dyDescent="0.35">
      <c r="A27956" t="s">
        <v>10</v>
      </c>
      <c r="B27956" t="s">
        <v>13</v>
      </c>
      <c r="C27956" t="s">
        <v>5372</v>
      </c>
      <c r="D27956" s="2">
        <v>44056.85</v>
      </c>
      <c r="E27956" s="3">
        <f t="shared" si="872"/>
        <v>1.9941369940241756E-4</v>
      </c>
      <c r="F27956" s="3">
        <f t="shared" si="873"/>
        <v>99.67775732367339</v>
      </c>
      <c r="G27956" t="s">
        <v>14480</v>
      </c>
    </row>
    <row r="27957" spans="1:7" x14ac:dyDescent="0.35">
      <c r="A27957" t="s">
        <v>3</v>
      </c>
      <c r="B27957" t="s">
        <v>8</v>
      </c>
      <c r="C27957" t="s">
        <v>6098</v>
      </c>
      <c r="D27957" s="2">
        <v>44055.83</v>
      </c>
      <c r="E27957" s="3">
        <f t="shared" si="872"/>
        <v>1.9940908259541955E-4</v>
      </c>
      <c r="F27957" s="3">
        <f t="shared" si="873"/>
        <v>99.677956732755987</v>
      </c>
      <c r="G27957" t="s">
        <v>14480</v>
      </c>
    </row>
    <row r="27958" spans="1:7" x14ac:dyDescent="0.35">
      <c r="A27958" t="s">
        <v>10</v>
      </c>
      <c r="B27958" t="s">
        <v>6</v>
      </c>
      <c r="C27958" t="s">
        <v>1911</v>
      </c>
      <c r="D27958" s="2">
        <v>44055.54</v>
      </c>
      <c r="E27958" s="3">
        <f t="shared" si="872"/>
        <v>1.9940776997382208E-4</v>
      </c>
      <c r="F27958" s="3">
        <f t="shared" si="873"/>
        <v>99.678156140525957</v>
      </c>
      <c r="G27958" t="s">
        <v>14473</v>
      </c>
    </row>
    <row r="27959" spans="1:7" x14ac:dyDescent="0.35">
      <c r="A27959" t="s">
        <v>10</v>
      </c>
      <c r="B27959" t="s">
        <v>36</v>
      </c>
      <c r="C27959" t="s">
        <v>1413</v>
      </c>
      <c r="D27959" s="2">
        <v>44052</v>
      </c>
      <c r="E27959" s="3">
        <f t="shared" si="872"/>
        <v>1.9939174693777011E-4</v>
      </c>
      <c r="F27959" s="3">
        <f t="shared" si="873"/>
        <v>99.678355532272889</v>
      </c>
      <c r="G27959" t="s">
        <v>14473</v>
      </c>
    </row>
    <row r="27960" spans="1:7" x14ac:dyDescent="0.35">
      <c r="A27960" t="s">
        <v>3</v>
      </c>
      <c r="B27960" t="s">
        <v>22</v>
      </c>
      <c r="C27960" t="s">
        <v>11197</v>
      </c>
      <c r="D27960" s="2">
        <v>44050.65</v>
      </c>
      <c r="E27960" s="3">
        <f t="shared" si="872"/>
        <v>1.9938563645791984E-4</v>
      </c>
      <c r="F27960" s="3">
        <f t="shared" si="873"/>
        <v>99.678554917909352</v>
      </c>
      <c r="G27960" t="s">
        <v>14473</v>
      </c>
    </row>
    <row r="27961" spans="1:7" x14ac:dyDescent="0.35">
      <c r="A27961" t="s">
        <v>3</v>
      </c>
      <c r="B27961" t="s">
        <v>143</v>
      </c>
      <c r="C27961" t="s">
        <v>1311</v>
      </c>
      <c r="D27961" s="2">
        <v>44047.519999999997</v>
      </c>
      <c r="E27961" s="3">
        <f t="shared" si="872"/>
        <v>1.9937146919722981E-4</v>
      </c>
      <c r="F27961" s="3">
        <f t="shared" si="873"/>
        <v>99.678754289378546</v>
      </c>
      <c r="G27961" t="s">
        <v>14473</v>
      </c>
    </row>
    <row r="27962" spans="1:7" x14ac:dyDescent="0.35">
      <c r="A27962" t="s">
        <v>10</v>
      </c>
      <c r="B27962" t="s">
        <v>9</v>
      </c>
      <c r="C27962" t="s">
        <v>3444</v>
      </c>
      <c r="D27962" s="2">
        <v>44047.06</v>
      </c>
      <c r="E27962" s="3">
        <f t="shared" si="872"/>
        <v>1.9936938710779934E-4</v>
      </c>
      <c r="F27962" s="3">
        <f t="shared" si="873"/>
        <v>99.67895365876565</v>
      </c>
      <c r="G27962" t="s">
        <v>14473</v>
      </c>
    </row>
    <row r="27963" spans="1:7" x14ac:dyDescent="0.35">
      <c r="A27963" t="s">
        <v>3</v>
      </c>
      <c r="B27963" t="s">
        <v>6</v>
      </c>
      <c r="C27963" t="s">
        <v>9695</v>
      </c>
      <c r="D27963" s="2">
        <v>44046.97</v>
      </c>
      <c r="E27963" s="3">
        <f t="shared" si="872"/>
        <v>1.9936897974247601E-4</v>
      </c>
      <c r="F27963" s="3">
        <f t="shared" si="873"/>
        <v>99.679153027745386</v>
      </c>
      <c r="G27963" t="s">
        <v>14473</v>
      </c>
    </row>
    <row r="27964" spans="1:7" x14ac:dyDescent="0.35">
      <c r="A27964" t="s">
        <v>10</v>
      </c>
      <c r="B27964" t="s">
        <v>32</v>
      </c>
      <c r="C27964" t="s">
        <v>10029</v>
      </c>
      <c r="D27964" s="2">
        <v>44045.94</v>
      </c>
      <c r="E27964" s="3">
        <f t="shared" si="872"/>
        <v>1.9936431767266432E-4</v>
      </c>
      <c r="F27964" s="3">
        <f t="shared" si="873"/>
        <v>99.679352392063052</v>
      </c>
      <c r="G27964" t="s">
        <v>14473</v>
      </c>
    </row>
    <row r="27965" spans="1:7" x14ac:dyDescent="0.35">
      <c r="A27965" t="s">
        <v>10</v>
      </c>
      <c r="B27965" t="s">
        <v>13</v>
      </c>
      <c r="C27965" t="s">
        <v>12411</v>
      </c>
      <c r="D27965" s="2">
        <v>44044.3</v>
      </c>
      <c r="E27965" s="3">
        <f t="shared" si="872"/>
        <v>1.9935689457121651E-4</v>
      </c>
      <c r="F27965" s="3">
        <f t="shared" si="873"/>
        <v>99.679551748957621</v>
      </c>
      <c r="G27965" t="s">
        <v>14473</v>
      </c>
    </row>
    <row r="27966" spans="1:7" x14ac:dyDescent="0.35">
      <c r="A27966" t="s">
        <v>10</v>
      </c>
      <c r="B27966" t="s">
        <v>478</v>
      </c>
      <c r="C27966" t="s">
        <v>5490</v>
      </c>
      <c r="D27966" s="2">
        <v>44044.26</v>
      </c>
      <c r="E27966" s="3">
        <f t="shared" si="872"/>
        <v>1.9935671351996165E-4</v>
      </c>
      <c r="F27966" s="3">
        <f t="shared" si="873"/>
        <v>99.679751105671144</v>
      </c>
      <c r="G27966" t="s">
        <v>14473</v>
      </c>
    </row>
    <row r="27967" spans="1:7" x14ac:dyDescent="0.35">
      <c r="A27967" t="s">
        <v>3</v>
      </c>
      <c r="B27967" t="s">
        <v>32</v>
      </c>
      <c r="C27967" t="s">
        <v>1138</v>
      </c>
      <c r="D27967" s="2">
        <v>44043.79</v>
      </c>
      <c r="E27967" s="3">
        <f t="shared" si="872"/>
        <v>1.9935458616771748E-4</v>
      </c>
      <c r="F27967" s="3">
        <f t="shared" si="873"/>
        <v>99.679950460257317</v>
      </c>
      <c r="G27967" t="s">
        <v>14473</v>
      </c>
    </row>
    <row r="27968" spans="1:7" x14ac:dyDescent="0.35">
      <c r="A27968" t="s">
        <v>10</v>
      </c>
      <c r="B27968" t="s">
        <v>8</v>
      </c>
      <c r="C27968" s="8" t="s">
        <v>12628</v>
      </c>
      <c r="D27968" s="2">
        <v>44039.839999999997</v>
      </c>
      <c r="E27968" s="3">
        <f t="shared" si="872"/>
        <v>1.9933670735630362E-4</v>
      </c>
      <c r="F27968" s="3">
        <f t="shared" si="873"/>
        <v>99.68014979696467</v>
      </c>
      <c r="G27968" t="s">
        <v>14480</v>
      </c>
    </row>
    <row r="27969" spans="1:7" x14ac:dyDescent="0.35">
      <c r="A27969" t="s">
        <v>10</v>
      </c>
      <c r="B27969" t="s">
        <v>22</v>
      </c>
      <c r="C27969" s="7" t="s">
        <v>1808</v>
      </c>
      <c r="D27969" s="2">
        <v>44039.4</v>
      </c>
      <c r="E27969" s="3">
        <f t="shared" si="872"/>
        <v>1.9933471579250056E-4</v>
      </c>
      <c r="F27969" s="3">
        <f t="shared" si="873"/>
        <v>99.680349131680458</v>
      </c>
      <c r="G27969" t="s">
        <v>14480</v>
      </c>
    </row>
    <row r="27970" spans="1:7" x14ac:dyDescent="0.35">
      <c r="A27970" t="s">
        <v>3</v>
      </c>
      <c r="B27970" t="s">
        <v>9</v>
      </c>
      <c r="C27970" t="s">
        <v>13969</v>
      </c>
      <c r="D27970" s="2">
        <v>44038.47</v>
      </c>
      <c r="E27970" s="3">
        <f t="shared" si="872"/>
        <v>1.9933050635082591E-4</v>
      </c>
      <c r="F27970" s="3">
        <f t="shared" si="873"/>
        <v>99.680548462186806</v>
      </c>
      <c r="G27970" t="s">
        <v>14473</v>
      </c>
    </row>
    <row r="27971" spans="1:7" x14ac:dyDescent="0.35">
      <c r="A27971" t="s">
        <v>10</v>
      </c>
      <c r="B27971" t="s">
        <v>83</v>
      </c>
      <c r="C27971" t="s">
        <v>619</v>
      </c>
      <c r="D27971" s="2">
        <v>44038.41</v>
      </c>
      <c r="E27971" s="3">
        <f t="shared" ref="E27971:E28034" si="874">(D27971/$D$29638)*100</f>
        <v>1.9933023477394367E-4</v>
      </c>
      <c r="F27971" s="3">
        <f t="shared" si="873"/>
        <v>99.680747792421585</v>
      </c>
      <c r="G27971" t="s">
        <v>14480</v>
      </c>
    </row>
    <row r="27972" spans="1:7" x14ac:dyDescent="0.35">
      <c r="A27972" t="s">
        <v>3</v>
      </c>
      <c r="B27972" t="s">
        <v>13</v>
      </c>
      <c r="C27972" t="s">
        <v>7301</v>
      </c>
      <c r="D27972" s="2">
        <v>44034.84</v>
      </c>
      <c r="E27972" s="3">
        <f t="shared" si="874"/>
        <v>1.9931407594945056E-4</v>
      </c>
      <c r="F27972" s="3">
        <f t="shared" ref="F27972:F28035" si="875">E27972+F27971</f>
        <v>99.680947106497527</v>
      </c>
      <c r="G27972" t="s">
        <v>14480</v>
      </c>
    </row>
    <row r="27973" spans="1:7" x14ac:dyDescent="0.35">
      <c r="A27973" t="s">
        <v>3</v>
      </c>
      <c r="B27973" t="s">
        <v>22</v>
      </c>
      <c r="C27973" t="s">
        <v>1477</v>
      </c>
      <c r="D27973" s="2">
        <v>44031.839999999997</v>
      </c>
      <c r="E27973" s="3">
        <f t="shared" si="874"/>
        <v>1.9930049710533879E-4</v>
      </c>
      <c r="F27973" s="3">
        <f t="shared" si="875"/>
        <v>99.681146406994628</v>
      </c>
      <c r="G27973" t="s">
        <v>14473</v>
      </c>
    </row>
    <row r="27974" spans="1:7" x14ac:dyDescent="0.35">
      <c r="A27974" t="s">
        <v>3</v>
      </c>
      <c r="B27974" t="s">
        <v>8</v>
      </c>
      <c r="C27974" t="s">
        <v>4723</v>
      </c>
      <c r="D27974" s="2">
        <v>44031.77</v>
      </c>
      <c r="E27974" s="3">
        <f t="shared" si="874"/>
        <v>1.9930018026564282E-4</v>
      </c>
      <c r="F27974" s="3">
        <f t="shared" si="875"/>
        <v>99.681345707174899</v>
      </c>
      <c r="G27974" t="s">
        <v>14473</v>
      </c>
    </row>
    <row r="27975" spans="1:7" x14ac:dyDescent="0.35">
      <c r="A27975" t="s">
        <v>10</v>
      </c>
      <c r="B27975" t="s">
        <v>13</v>
      </c>
      <c r="C27975" t="s">
        <v>1641</v>
      </c>
      <c r="D27975" s="2">
        <v>44030.559999999998</v>
      </c>
      <c r="E27975" s="3">
        <f t="shared" si="874"/>
        <v>1.9929470346518441E-4</v>
      </c>
      <c r="F27975" s="3">
        <f t="shared" si="875"/>
        <v>99.681545001878362</v>
      </c>
      <c r="G27975" t="s">
        <v>14473</v>
      </c>
    </row>
    <row r="27976" spans="1:7" x14ac:dyDescent="0.35">
      <c r="A27976" t="s">
        <v>3</v>
      </c>
      <c r="B27976" t="s">
        <v>22</v>
      </c>
      <c r="C27976" s="8" t="s">
        <v>6336</v>
      </c>
      <c r="D27976" s="2">
        <v>44030</v>
      </c>
      <c r="E27976" s="3">
        <f t="shared" si="874"/>
        <v>1.992921687476169E-4</v>
      </c>
      <c r="F27976" s="3">
        <f t="shared" si="875"/>
        <v>99.681744294047107</v>
      </c>
      <c r="G27976" t="s">
        <v>14480</v>
      </c>
    </row>
    <row r="27977" spans="1:7" x14ac:dyDescent="0.35">
      <c r="A27977" t="s">
        <v>10</v>
      </c>
      <c r="B27977" t="s">
        <v>139</v>
      </c>
      <c r="C27977" t="s">
        <v>8351</v>
      </c>
      <c r="D27977" s="2">
        <v>44029.66</v>
      </c>
      <c r="E27977" s="3">
        <f t="shared" si="874"/>
        <v>1.9929062981195088E-4</v>
      </c>
      <c r="F27977" s="3">
        <f t="shared" si="875"/>
        <v>99.681943584676915</v>
      </c>
      <c r="G27977" t="s">
        <v>14473</v>
      </c>
    </row>
    <row r="27978" spans="1:7" x14ac:dyDescent="0.35">
      <c r="A27978" t="s">
        <v>3</v>
      </c>
      <c r="B27978" t="s">
        <v>9</v>
      </c>
      <c r="C27978" t="s">
        <v>12006</v>
      </c>
      <c r="D27978" s="2">
        <v>44028.26</v>
      </c>
      <c r="E27978" s="3">
        <f t="shared" si="874"/>
        <v>1.9928429301803205E-4</v>
      </c>
      <c r="F27978" s="3">
        <f t="shared" si="875"/>
        <v>99.682142868969933</v>
      </c>
      <c r="G27978" t="s">
        <v>14480</v>
      </c>
    </row>
    <row r="27979" spans="1:7" x14ac:dyDescent="0.35">
      <c r="A27979" t="s">
        <v>3</v>
      </c>
      <c r="B27979" t="s">
        <v>9</v>
      </c>
      <c r="C27979" t="s">
        <v>2312</v>
      </c>
      <c r="D27979" s="2">
        <v>44026.53</v>
      </c>
      <c r="E27979" s="3">
        <f t="shared" si="874"/>
        <v>1.9927646255126088E-4</v>
      </c>
      <c r="F27979" s="3">
        <f t="shared" si="875"/>
        <v>99.682342145432486</v>
      </c>
      <c r="G27979" t="s">
        <v>14473</v>
      </c>
    </row>
    <row r="27980" spans="1:7" x14ac:dyDescent="0.35">
      <c r="A27980" t="s">
        <v>3</v>
      </c>
      <c r="B27980" t="s">
        <v>20</v>
      </c>
      <c r="C27980" t="s">
        <v>10923</v>
      </c>
      <c r="D27980" s="2">
        <v>44016.93</v>
      </c>
      <c r="E27980" s="3">
        <f t="shared" si="874"/>
        <v>1.9923301025010312E-4</v>
      </c>
      <c r="F27980" s="3">
        <f t="shared" si="875"/>
        <v>99.682541378442735</v>
      </c>
      <c r="G27980" t="s">
        <v>14473</v>
      </c>
    </row>
    <row r="27981" spans="1:7" x14ac:dyDescent="0.35">
      <c r="A27981" t="s">
        <v>3</v>
      </c>
      <c r="B27981" t="s">
        <v>23</v>
      </c>
      <c r="C27981" t="s">
        <v>4673</v>
      </c>
      <c r="D27981" s="2">
        <v>44016.34</v>
      </c>
      <c r="E27981" s="3">
        <f t="shared" si="874"/>
        <v>1.9923033974409446E-4</v>
      </c>
      <c r="F27981" s="3">
        <f t="shared" si="875"/>
        <v>99.682740608782481</v>
      </c>
      <c r="G27981" t="s">
        <v>14480</v>
      </c>
    </row>
    <row r="27982" spans="1:7" x14ac:dyDescent="0.35">
      <c r="A27982" t="s">
        <v>10</v>
      </c>
      <c r="B27982" t="s">
        <v>6</v>
      </c>
      <c r="C27982" t="s">
        <v>2817</v>
      </c>
      <c r="D27982" s="2">
        <v>44016.2</v>
      </c>
      <c r="E27982" s="3">
        <f t="shared" si="874"/>
        <v>1.9922970606470254E-4</v>
      </c>
      <c r="F27982" s="3">
        <f t="shared" si="875"/>
        <v>99.682939838488551</v>
      </c>
      <c r="G27982" t="s">
        <v>14480</v>
      </c>
    </row>
    <row r="27983" spans="1:7" x14ac:dyDescent="0.35">
      <c r="A27983" t="s">
        <v>10</v>
      </c>
      <c r="B27983" t="s">
        <v>55</v>
      </c>
      <c r="C27983" t="s">
        <v>11517</v>
      </c>
      <c r="D27983" s="2">
        <v>44012.42</v>
      </c>
      <c r="E27983" s="3">
        <f t="shared" si="874"/>
        <v>1.9921259672112167E-4</v>
      </c>
      <c r="F27983" s="3">
        <f t="shared" si="875"/>
        <v>99.683139051085277</v>
      </c>
      <c r="G27983" t="s">
        <v>14473</v>
      </c>
    </row>
    <row r="27984" spans="1:7" x14ac:dyDescent="0.35">
      <c r="A27984" t="s">
        <v>3</v>
      </c>
      <c r="B27984" t="s">
        <v>9</v>
      </c>
      <c r="C27984" t="s">
        <v>3858</v>
      </c>
      <c r="D27984" s="2">
        <v>44011.7</v>
      </c>
      <c r="E27984" s="3">
        <f t="shared" si="874"/>
        <v>1.9920933779853483E-4</v>
      </c>
      <c r="F27984" s="3">
        <f t="shared" si="875"/>
        <v>99.683338260423071</v>
      </c>
      <c r="G27984" t="s">
        <v>14473</v>
      </c>
    </row>
    <row r="27985" spans="1:7" x14ac:dyDescent="0.35">
      <c r="A27985" t="s">
        <v>3</v>
      </c>
      <c r="B27985" t="s">
        <v>29</v>
      </c>
      <c r="C27985" s="7" t="s">
        <v>7957</v>
      </c>
      <c r="D27985" s="2">
        <v>44009.9</v>
      </c>
      <c r="E27985" s="3">
        <f t="shared" si="874"/>
        <v>1.9920119049206779E-4</v>
      </c>
      <c r="F27985" s="3">
        <f t="shared" si="875"/>
        <v>99.683537461613568</v>
      </c>
      <c r="G27985" t="s">
        <v>14480</v>
      </c>
    </row>
    <row r="27986" spans="1:7" x14ac:dyDescent="0.35">
      <c r="A27986" t="s">
        <v>10</v>
      </c>
      <c r="B27986" t="s">
        <v>37</v>
      </c>
      <c r="C27986" t="s">
        <v>2025</v>
      </c>
      <c r="D27986" s="2">
        <v>44008.3</v>
      </c>
      <c r="E27986" s="3">
        <f t="shared" si="874"/>
        <v>1.991939484418748E-4</v>
      </c>
      <c r="F27986" s="3">
        <f t="shared" si="875"/>
        <v>99.683736655562015</v>
      </c>
      <c r="G27986" t="s">
        <v>14473</v>
      </c>
    </row>
    <row r="27987" spans="1:7" x14ac:dyDescent="0.35">
      <c r="A27987" t="s">
        <v>10</v>
      </c>
      <c r="B27987" t="s">
        <v>20</v>
      </c>
      <c r="C27987" t="s">
        <v>4696</v>
      </c>
      <c r="D27987" s="2">
        <v>44004.53</v>
      </c>
      <c r="E27987" s="3">
        <f t="shared" si="874"/>
        <v>1.9917688436110767E-4</v>
      </c>
      <c r="F27987" s="3">
        <f t="shared" si="875"/>
        <v>99.68393583244638</v>
      </c>
      <c r="G27987" t="s">
        <v>14473</v>
      </c>
    </row>
    <row r="27988" spans="1:7" x14ac:dyDescent="0.35">
      <c r="A27988" t="s">
        <v>10</v>
      </c>
      <c r="B27988" t="s">
        <v>139</v>
      </c>
      <c r="C27988" t="s">
        <v>1906</v>
      </c>
      <c r="D27988" s="2">
        <v>44002.26</v>
      </c>
      <c r="E27988" s="3">
        <f t="shared" si="874"/>
        <v>1.991666097023964E-4</v>
      </c>
      <c r="F27988" s="3">
        <f t="shared" si="875"/>
        <v>99.684134999056084</v>
      </c>
      <c r="G27988" t="s">
        <v>14473</v>
      </c>
    </row>
    <row r="27989" spans="1:7" x14ac:dyDescent="0.35">
      <c r="A27989" t="s">
        <v>10</v>
      </c>
      <c r="B27989" t="s">
        <v>9</v>
      </c>
      <c r="C27989" t="s">
        <v>9381</v>
      </c>
      <c r="D27989" s="2">
        <v>44001.18</v>
      </c>
      <c r="E27989" s="3">
        <f t="shared" si="874"/>
        <v>1.9916172131851612E-4</v>
      </c>
      <c r="F27989" s="3">
        <f t="shared" si="875"/>
        <v>99.684334160777397</v>
      </c>
      <c r="G27989" t="s">
        <v>14473</v>
      </c>
    </row>
    <row r="27990" spans="1:7" x14ac:dyDescent="0.35">
      <c r="A27990" t="s">
        <v>3</v>
      </c>
      <c r="B27990" t="s">
        <v>9</v>
      </c>
      <c r="C27990" t="s">
        <v>1061</v>
      </c>
      <c r="D27990" s="2">
        <v>44000.05</v>
      </c>
      <c r="E27990" s="3">
        <f t="shared" si="874"/>
        <v>1.9915660662056737E-4</v>
      </c>
      <c r="F27990" s="3">
        <f t="shared" si="875"/>
        <v>99.684533317384023</v>
      </c>
      <c r="G27990" t="s">
        <v>14473</v>
      </c>
    </row>
    <row r="27991" spans="1:7" x14ac:dyDescent="0.35">
      <c r="A27991" t="s">
        <v>3</v>
      </c>
      <c r="B27991" t="s">
        <v>9</v>
      </c>
      <c r="C27991" t="s">
        <v>12775</v>
      </c>
      <c r="D27991" s="2">
        <v>44000</v>
      </c>
      <c r="E27991" s="3">
        <f t="shared" si="874"/>
        <v>1.9915638030649881E-4</v>
      </c>
      <c r="F27991" s="3">
        <f t="shared" si="875"/>
        <v>99.684732473764328</v>
      </c>
      <c r="G27991" t="s">
        <v>14473</v>
      </c>
    </row>
    <row r="27992" spans="1:7" x14ac:dyDescent="0.35">
      <c r="A27992" t="s">
        <v>3</v>
      </c>
      <c r="B27992" t="s">
        <v>10354</v>
      </c>
      <c r="C27992" t="s">
        <v>14298</v>
      </c>
      <c r="D27992" s="2">
        <v>44000</v>
      </c>
      <c r="E27992" s="3">
        <f t="shared" si="874"/>
        <v>1.9915638030649881E-4</v>
      </c>
      <c r="F27992" s="3">
        <f t="shared" si="875"/>
        <v>99.684931630144632</v>
      </c>
      <c r="G27992" t="s">
        <v>14480</v>
      </c>
    </row>
    <row r="27993" spans="1:7" x14ac:dyDescent="0.35">
      <c r="A27993" t="s">
        <v>10</v>
      </c>
      <c r="B27993" t="s">
        <v>9</v>
      </c>
      <c r="C27993" t="s">
        <v>9768</v>
      </c>
      <c r="D27993" s="2">
        <v>43998.37</v>
      </c>
      <c r="E27993" s="3">
        <f t="shared" si="874"/>
        <v>1.9914900246786475E-4</v>
      </c>
      <c r="F27993" s="3">
        <f t="shared" si="875"/>
        <v>99.685130779147102</v>
      </c>
      <c r="G27993" t="s">
        <v>14480</v>
      </c>
    </row>
    <row r="27994" spans="1:7" x14ac:dyDescent="0.35">
      <c r="A27994" t="s">
        <v>10</v>
      </c>
      <c r="B27994" t="s">
        <v>22</v>
      </c>
      <c r="C27994" t="s">
        <v>6543</v>
      </c>
      <c r="D27994" s="2">
        <v>43996.91</v>
      </c>
      <c r="E27994" s="3">
        <f t="shared" si="874"/>
        <v>1.9914239409706368E-4</v>
      </c>
      <c r="F27994" s="3">
        <f t="shared" si="875"/>
        <v>99.685329921541197</v>
      </c>
      <c r="G27994" t="s">
        <v>14480</v>
      </c>
    </row>
    <row r="27995" spans="1:7" x14ac:dyDescent="0.35">
      <c r="A27995" t="s">
        <v>3</v>
      </c>
      <c r="B27995" t="s">
        <v>35</v>
      </c>
      <c r="C27995" t="s">
        <v>12220</v>
      </c>
      <c r="D27995" s="2">
        <v>43993.96</v>
      </c>
      <c r="E27995" s="3">
        <f t="shared" si="874"/>
        <v>1.9912904156702037E-4</v>
      </c>
      <c r="F27995" s="3">
        <f t="shared" si="875"/>
        <v>99.685529050582758</v>
      </c>
      <c r="G27995" t="s">
        <v>14480</v>
      </c>
    </row>
    <row r="27996" spans="1:7" x14ac:dyDescent="0.35">
      <c r="A27996" t="s">
        <v>10</v>
      </c>
      <c r="B27996" t="s">
        <v>13</v>
      </c>
      <c r="C27996" t="s">
        <v>6894</v>
      </c>
      <c r="D27996" s="2">
        <v>43993.599999999999</v>
      </c>
      <c r="E27996" s="3">
        <f t="shared" si="874"/>
        <v>1.9912741210572696E-4</v>
      </c>
      <c r="F27996" s="3">
        <f t="shared" si="875"/>
        <v>99.685728177994861</v>
      </c>
      <c r="G27996" t="s">
        <v>14473</v>
      </c>
    </row>
    <row r="27997" spans="1:7" x14ac:dyDescent="0.35">
      <c r="A27997" t="s">
        <v>10</v>
      </c>
      <c r="B27997" t="s">
        <v>8</v>
      </c>
      <c r="C27997" t="s">
        <v>751</v>
      </c>
      <c r="D27997" s="2">
        <v>43990.03</v>
      </c>
      <c r="E27997" s="3">
        <f t="shared" si="874"/>
        <v>1.991112532812339E-4</v>
      </c>
      <c r="F27997" s="3">
        <f t="shared" si="875"/>
        <v>99.685927289248141</v>
      </c>
      <c r="G27997" t="s">
        <v>14473</v>
      </c>
    </row>
    <row r="27998" spans="1:7" x14ac:dyDescent="0.35">
      <c r="A27998" t="s">
        <v>10</v>
      </c>
      <c r="B27998" t="s">
        <v>8</v>
      </c>
      <c r="C27998" t="s">
        <v>7495</v>
      </c>
      <c r="D27998" s="2">
        <v>43989.95</v>
      </c>
      <c r="E27998" s="3">
        <f t="shared" si="874"/>
        <v>1.9911089117872428E-4</v>
      </c>
      <c r="F27998" s="3">
        <f t="shared" si="875"/>
        <v>99.686126400139315</v>
      </c>
      <c r="G27998" t="s">
        <v>14480</v>
      </c>
    </row>
    <row r="27999" spans="1:7" x14ac:dyDescent="0.35">
      <c r="A27999" t="s">
        <v>3</v>
      </c>
      <c r="B27999" t="s">
        <v>23</v>
      </c>
      <c r="C27999" t="s">
        <v>1424</v>
      </c>
      <c r="D27999" s="2">
        <v>43989</v>
      </c>
      <c r="E27999" s="3">
        <f t="shared" si="874"/>
        <v>1.9910659121142219E-4</v>
      </c>
      <c r="F27999" s="3">
        <f t="shared" si="875"/>
        <v>99.686325506730526</v>
      </c>
      <c r="G27999" t="s">
        <v>14480</v>
      </c>
    </row>
    <row r="28000" spans="1:7" x14ac:dyDescent="0.35">
      <c r="A28000" t="s">
        <v>3</v>
      </c>
      <c r="B28000" t="s">
        <v>8</v>
      </c>
      <c r="C28000" s="13" t="s">
        <v>9495</v>
      </c>
      <c r="D28000" s="2">
        <v>43986.41</v>
      </c>
      <c r="E28000" s="3">
        <f t="shared" si="874"/>
        <v>1.9909486814267236E-4</v>
      </c>
      <c r="F28000" s="3">
        <f t="shared" si="875"/>
        <v>99.686524601598663</v>
      </c>
      <c r="G28000" t="s">
        <v>14480</v>
      </c>
    </row>
    <row r="28001" spans="1:7" x14ac:dyDescent="0.35">
      <c r="A28001" t="s">
        <v>10</v>
      </c>
      <c r="B28001" t="s">
        <v>6</v>
      </c>
      <c r="C28001" t="s">
        <v>9590</v>
      </c>
      <c r="D28001" s="2">
        <v>43984.91</v>
      </c>
      <c r="E28001" s="3">
        <f t="shared" si="874"/>
        <v>1.9908807872061647E-4</v>
      </c>
      <c r="F28001" s="3">
        <f t="shared" si="875"/>
        <v>99.686723689677379</v>
      </c>
      <c r="G28001" t="s">
        <v>14473</v>
      </c>
    </row>
    <row r="28002" spans="1:7" x14ac:dyDescent="0.35">
      <c r="A28002" t="s">
        <v>3</v>
      </c>
      <c r="B28002" t="s">
        <v>6</v>
      </c>
      <c r="C28002" t="s">
        <v>3910</v>
      </c>
      <c r="D28002" s="2">
        <v>43982.77</v>
      </c>
      <c r="E28002" s="3">
        <f t="shared" si="874"/>
        <v>1.9907839247848333E-4</v>
      </c>
      <c r="F28002" s="3">
        <f t="shared" si="875"/>
        <v>99.686922768069863</v>
      </c>
      <c r="G28002" t="s">
        <v>14480</v>
      </c>
    </row>
    <row r="28003" spans="1:7" x14ac:dyDescent="0.35">
      <c r="A28003" t="s">
        <v>3</v>
      </c>
      <c r="B28003" t="s">
        <v>22</v>
      </c>
      <c r="C28003" t="s">
        <v>322</v>
      </c>
      <c r="D28003" s="2">
        <v>43981.67</v>
      </c>
      <c r="E28003" s="3">
        <f t="shared" si="874"/>
        <v>1.9907341356897569E-4</v>
      </c>
      <c r="F28003" s="3">
        <f t="shared" si="875"/>
        <v>99.687121841483432</v>
      </c>
      <c r="G28003" t="s">
        <v>14473</v>
      </c>
    </row>
    <row r="28004" spans="1:7" x14ac:dyDescent="0.35">
      <c r="A28004" t="s">
        <v>10</v>
      </c>
      <c r="B28004" t="s">
        <v>36</v>
      </c>
      <c r="C28004" t="s">
        <v>731</v>
      </c>
      <c r="D28004" s="2">
        <v>43978.53</v>
      </c>
      <c r="E28004" s="3">
        <f t="shared" si="874"/>
        <v>1.9905920104547201E-4</v>
      </c>
      <c r="F28004" s="3">
        <f t="shared" si="875"/>
        <v>99.687320900684483</v>
      </c>
      <c r="G28004" t="s">
        <v>14473</v>
      </c>
    </row>
    <row r="28005" spans="1:7" x14ac:dyDescent="0.35">
      <c r="A28005" t="s">
        <v>3</v>
      </c>
      <c r="B28005" t="s">
        <v>9</v>
      </c>
      <c r="C28005" t="s">
        <v>4281</v>
      </c>
      <c r="D28005" s="2">
        <v>43976.34</v>
      </c>
      <c r="E28005" s="3">
        <f t="shared" si="874"/>
        <v>1.9904928848927037E-4</v>
      </c>
      <c r="F28005" s="3">
        <f t="shared" si="875"/>
        <v>99.687519949972966</v>
      </c>
      <c r="G28005" t="s">
        <v>14480</v>
      </c>
    </row>
    <row r="28006" spans="1:7" x14ac:dyDescent="0.35">
      <c r="A28006" t="s">
        <v>10</v>
      </c>
      <c r="B28006" t="s">
        <v>13</v>
      </c>
      <c r="C28006" t="s">
        <v>9044</v>
      </c>
      <c r="D28006" s="2">
        <v>43976.29</v>
      </c>
      <c r="E28006" s="3">
        <f t="shared" si="874"/>
        <v>1.9904906217520183E-4</v>
      </c>
      <c r="F28006" s="3">
        <f t="shared" si="875"/>
        <v>99.687718999035141</v>
      </c>
      <c r="G28006" t="s">
        <v>14480</v>
      </c>
    </row>
    <row r="28007" spans="1:7" x14ac:dyDescent="0.35">
      <c r="A28007" t="s">
        <v>10</v>
      </c>
      <c r="B28007" t="s">
        <v>6</v>
      </c>
      <c r="C28007" t="s">
        <v>6783</v>
      </c>
      <c r="D28007" s="2">
        <v>43974.46</v>
      </c>
      <c r="E28007" s="3">
        <f t="shared" si="874"/>
        <v>1.9904077908029362E-4</v>
      </c>
      <c r="F28007" s="3">
        <f t="shared" si="875"/>
        <v>99.687918039814221</v>
      </c>
      <c r="G28007" t="s">
        <v>14480</v>
      </c>
    </row>
    <row r="28008" spans="1:7" x14ac:dyDescent="0.35">
      <c r="A28008" t="s">
        <v>10</v>
      </c>
      <c r="B28008" t="s">
        <v>96</v>
      </c>
      <c r="C28008" t="s">
        <v>3250</v>
      </c>
      <c r="D28008" s="2">
        <v>43970.32</v>
      </c>
      <c r="E28008" s="3">
        <f t="shared" si="874"/>
        <v>1.9902204027541937E-4</v>
      </c>
      <c r="F28008" s="3">
        <f t="shared" si="875"/>
        <v>99.688117061854499</v>
      </c>
      <c r="G28008" t="s">
        <v>14473</v>
      </c>
    </row>
    <row r="28009" spans="1:7" x14ac:dyDescent="0.35">
      <c r="A28009" t="s">
        <v>3</v>
      </c>
      <c r="B28009" t="s">
        <v>29</v>
      </c>
      <c r="C28009" t="s">
        <v>9872</v>
      </c>
      <c r="D28009" s="2">
        <v>43970.07</v>
      </c>
      <c r="E28009" s="3">
        <f t="shared" si="874"/>
        <v>1.9902090870507671E-4</v>
      </c>
      <c r="F28009" s="3">
        <f t="shared" si="875"/>
        <v>99.688316082763208</v>
      </c>
      <c r="G28009" t="s">
        <v>14473</v>
      </c>
    </row>
    <row r="28010" spans="1:7" x14ac:dyDescent="0.35">
      <c r="A28010" t="s">
        <v>10</v>
      </c>
      <c r="B28010" t="s">
        <v>22</v>
      </c>
      <c r="C28010" t="s">
        <v>1000</v>
      </c>
      <c r="D28010" s="2">
        <v>43966</v>
      </c>
      <c r="E28010" s="3">
        <f t="shared" si="874"/>
        <v>1.9900248673989835E-4</v>
      </c>
      <c r="F28010" s="3">
        <f t="shared" si="875"/>
        <v>99.688515085249946</v>
      </c>
      <c r="G28010" t="s">
        <v>14473</v>
      </c>
    </row>
    <row r="28011" spans="1:7" x14ac:dyDescent="0.35">
      <c r="A28011" t="s">
        <v>3</v>
      </c>
      <c r="B28011" t="s">
        <v>35</v>
      </c>
      <c r="C28011" t="s">
        <v>3379</v>
      </c>
      <c r="D28011" s="2">
        <v>43965.99</v>
      </c>
      <c r="E28011" s="3">
        <f t="shared" si="874"/>
        <v>1.9900244147708464E-4</v>
      </c>
      <c r="F28011" s="3">
        <f t="shared" si="875"/>
        <v>99.688714087691423</v>
      </c>
      <c r="G28011" t="s">
        <v>14473</v>
      </c>
    </row>
    <row r="28012" spans="1:7" x14ac:dyDescent="0.35">
      <c r="A28012" t="s">
        <v>3</v>
      </c>
      <c r="B28012" t="s">
        <v>9</v>
      </c>
      <c r="C28012" t="s">
        <v>9659</v>
      </c>
      <c r="D28012" s="2">
        <v>43964.42</v>
      </c>
      <c r="E28012" s="3">
        <f t="shared" si="874"/>
        <v>1.989953352153328E-4</v>
      </c>
      <c r="F28012" s="3">
        <f t="shared" si="875"/>
        <v>99.688913083026634</v>
      </c>
      <c r="G28012" t="s">
        <v>14480</v>
      </c>
    </row>
    <row r="28013" spans="1:7" x14ac:dyDescent="0.35">
      <c r="A28013" t="s">
        <v>3</v>
      </c>
      <c r="B28013" t="s">
        <v>40</v>
      </c>
      <c r="C28013" t="s">
        <v>14393</v>
      </c>
      <c r="D28013" s="2">
        <v>43962.75</v>
      </c>
      <c r="E28013" s="3">
        <f t="shared" si="874"/>
        <v>1.9898777632544387E-4</v>
      </c>
      <c r="F28013" s="3">
        <f t="shared" si="875"/>
        <v>99.689112070802963</v>
      </c>
      <c r="G28013" t="s">
        <v>14473</v>
      </c>
    </row>
    <row r="28014" spans="1:7" x14ac:dyDescent="0.35">
      <c r="A28014" t="s">
        <v>10</v>
      </c>
      <c r="B28014" t="s">
        <v>13</v>
      </c>
      <c r="C28014" t="s">
        <v>10014</v>
      </c>
      <c r="D28014" s="2">
        <v>43959.57</v>
      </c>
      <c r="E28014" s="3">
        <f t="shared" si="874"/>
        <v>1.9897338275068536E-4</v>
      </c>
      <c r="F28014" s="3">
        <f t="shared" si="875"/>
        <v>99.689311044185715</v>
      </c>
      <c r="G28014" t="s">
        <v>14473</v>
      </c>
    </row>
    <row r="28015" spans="1:7" x14ac:dyDescent="0.35">
      <c r="A28015" t="s">
        <v>3</v>
      </c>
      <c r="B28015" t="s">
        <v>5679</v>
      </c>
      <c r="C28015" t="s">
        <v>4888</v>
      </c>
      <c r="D28015" s="2">
        <v>43955.32</v>
      </c>
      <c r="E28015" s="3">
        <f t="shared" si="874"/>
        <v>1.9895414605486031E-4</v>
      </c>
      <c r="F28015" s="3">
        <f t="shared" si="875"/>
        <v>99.689509998331772</v>
      </c>
      <c r="G28015" t="s">
        <v>14473</v>
      </c>
    </row>
    <row r="28016" spans="1:7" x14ac:dyDescent="0.35">
      <c r="A28016" t="s">
        <v>10</v>
      </c>
      <c r="B28016" t="s">
        <v>8</v>
      </c>
      <c r="C28016" t="s">
        <v>12864</v>
      </c>
      <c r="D28016" s="2">
        <v>43953.36</v>
      </c>
      <c r="E28016" s="3">
        <f t="shared" si="874"/>
        <v>1.9894527454337394E-4</v>
      </c>
      <c r="F28016" s="3">
        <f t="shared" si="875"/>
        <v>99.68970894360632</v>
      </c>
      <c r="G28016" t="s">
        <v>14480</v>
      </c>
    </row>
    <row r="28017" spans="1:7" x14ac:dyDescent="0.35">
      <c r="A28017" t="s">
        <v>3</v>
      </c>
      <c r="B28017" t="s">
        <v>9</v>
      </c>
      <c r="C28017" t="s">
        <v>2414</v>
      </c>
      <c r="D28017" s="2">
        <v>43952</v>
      </c>
      <c r="E28017" s="3">
        <f t="shared" si="874"/>
        <v>1.9893911880070991E-4</v>
      </c>
      <c r="F28017" s="3">
        <f t="shared" si="875"/>
        <v>99.689907882725123</v>
      </c>
      <c r="G28017" t="s">
        <v>14473</v>
      </c>
    </row>
    <row r="28018" spans="1:7" x14ac:dyDescent="0.35">
      <c r="A28018" t="s">
        <v>3</v>
      </c>
      <c r="B28018" t="s">
        <v>9</v>
      </c>
      <c r="C28018" t="s">
        <v>8991</v>
      </c>
      <c r="D28018" s="2">
        <v>43948.95</v>
      </c>
      <c r="E28018" s="3">
        <f t="shared" si="874"/>
        <v>1.9892531364252956E-4</v>
      </c>
      <c r="F28018" s="3">
        <f t="shared" si="875"/>
        <v>99.690106808038763</v>
      </c>
      <c r="G28018" t="s">
        <v>14480</v>
      </c>
    </row>
    <row r="28019" spans="1:7" x14ac:dyDescent="0.35">
      <c r="A28019" t="s">
        <v>10</v>
      </c>
      <c r="B28019" t="s">
        <v>8</v>
      </c>
      <c r="C28019" t="s">
        <v>5653</v>
      </c>
      <c r="D28019" s="2">
        <v>43947</v>
      </c>
      <c r="E28019" s="3">
        <f t="shared" si="874"/>
        <v>1.9891648739385693E-4</v>
      </c>
      <c r="F28019" s="3">
        <f t="shared" si="875"/>
        <v>99.690305724526155</v>
      </c>
      <c r="G28019" t="s">
        <v>14473</v>
      </c>
    </row>
    <row r="28020" spans="1:7" x14ac:dyDescent="0.35">
      <c r="A28020" t="s">
        <v>3</v>
      </c>
      <c r="B28020" t="s">
        <v>6</v>
      </c>
      <c r="C28020" t="s">
        <v>7577</v>
      </c>
      <c r="D28020" s="2">
        <v>43945.599999999999</v>
      </c>
      <c r="E28020" s="3">
        <f t="shared" si="874"/>
        <v>1.9891015059993802E-4</v>
      </c>
      <c r="F28020" s="3">
        <f t="shared" si="875"/>
        <v>99.690504634676756</v>
      </c>
      <c r="G28020" t="s">
        <v>14480</v>
      </c>
    </row>
    <row r="28021" spans="1:7" x14ac:dyDescent="0.35">
      <c r="A28021" t="s">
        <v>3</v>
      </c>
      <c r="B28021" t="s">
        <v>11</v>
      </c>
      <c r="C28021" t="s">
        <v>5373</v>
      </c>
      <c r="D28021" s="2">
        <v>43938.81</v>
      </c>
      <c r="E28021" s="3">
        <f t="shared" si="874"/>
        <v>1.9887941714943167E-4</v>
      </c>
      <c r="F28021" s="3">
        <f t="shared" si="875"/>
        <v>99.690703514093912</v>
      </c>
      <c r="G28021" t="s">
        <v>14473</v>
      </c>
    </row>
    <row r="28022" spans="1:7" x14ac:dyDescent="0.35">
      <c r="A28022" t="s">
        <v>10</v>
      </c>
      <c r="B28022" t="s">
        <v>29</v>
      </c>
      <c r="C28022" s="8" t="s">
        <v>7312</v>
      </c>
      <c r="D28022" s="2">
        <v>43937</v>
      </c>
      <c r="E28022" s="3">
        <f t="shared" si="874"/>
        <v>1.9887122458015088E-4</v>
      </c>
      <c r="F28022" s="3">
        <f t="shared" si="875"/>
        <v>99.690902385318495</v>
      </c>
      <c r="G28022" t="s">
        <v>14480</v>
      </c>
    </row>
    <row r="28023" spans="1:7" x14ac:dyDescent="0.35">
      <c r="A28023" t="s">
        <v>3</v>
      </c>
      <c r="B28023" t="s">
        <v>38</v>
      </c>
      <c r="C28023" t="s">
        <v>2579</v>
      </c>
      <c r="D28023" s="2">
        <v>43935.06</v>
      </c>
      <c r="E28023" s="3">
        <f t="shared" si="874"/>
        <v>1.988624435942919E-4</v>
      </c>
      <c r="F28023" s="3">
        <f t="shared" si="875"/>
        <v>99.691101247762091</v>
      </c>
      <c r="G28023" t="s">
        <v>14473</v>
      </c>
    </row>
    <row r="28024" spans="1:7" x14ac:dyDescent="0.35">
      <c r="A28024" t="s">
        <v>10</v>
      </c>
      <c r="B28024" t="s">
        <v>33</v>
      </c>
      <c r="C28024" t="s">
        <v>485</v>
      </c>
      <c r="D28024" s="2">
        <v>43931.59</v>
      </c>
      <c r="E28024" s="3">
        <f t="shared" si="874"/>
        <v>1.9884673739793593E-4</v>
      </c>
      <c r="F28024" s="3">
        <f t="shared" si="875"/>
        <v>99.691300094499496</v>
      </c>
      <c r="G28024" t="s">
        <v>14473</v>
      </c>
    </row>
    <row r="28025" spans="1:7" x14ac:dyDescent="0.35">
      <c r="A28025" t="s">
        <v>3</v>
      </c>
      <c r="B28025" t="s">
        <v>37</v>
      </c>
      <c r="C28025" t="s">
        <v>1009</v>
      </c>
      <c r="D28025" s="2">
        <v>43930.02</v>
      </c>
      <c r="E28025" s="3">
        <f t="shared" si="874"/>
        <v>1.9883963113618408E-4</v>
      </c>
      <c r="F28025" s="3">
        <f t="shared" si="875"/>
        <v>99.691498934130635</v>
      </c>
      <c r="G28025" t="s">
        <v>14473</v>
      </c>
    </row>
    <row r="28026" spans="1:7" x14ac:dyDescent="0.35">
      <c r="A28026" t="s">
        <v>10</v>
      </c>
      <c r="B28026" t="s">
        <v>9</v>
      </c>
      <c r="C28026" t="s">
        <v>10599</v>
      </c>
      <c r="D28026" s="2">
        <v>43930</v>
      </c>
      <c r="E28026" s="3">
        <f t="shared" si="874"/>
        <v>1.9883954061055664E-4</v>
      </c>
      <c r="F28026" s="3">
        <f t="shared" si="875"/>
        <v>99.691697773671251</v>
      </c>
      <c r="G28026" t="s">
        <v>14473</v>
      </c>
    </row>
    <row r="28027" spans="1:7" x14ac:dyDescent="0.35">
      <c r="A28027" t="s">
        <v>3</v>
      </c>
      <c r="B28027" t="s">
        <v>92</v>
      </c>
      <c r="C28027" t="s">
        <v>1290</v>
      </c>
      <c r="D28027" s="2">
        <v>43928.58</v>
      </c>
      <c r="E28027" s="3">
        <f t="shared" si="874"/>
        <v>1.9883311329101043E-4</v>
      </c>
      <c r="F28027" s="3">
        <f t="shared" si="875"/>
        <v>99.691896606784539</v>
      </c>
      <c r="G28027" t="s">
        <v>14473</v>
      </c>
    </row>
    <row r="28028" spans="1:7" x14ac:dyDescent="0.35">
      <c r="A28028" t="s">
        <v>10</v>
      </c>
      <c r="B28028" t="s">
        <v>32</v>
      </c>
      <c r="C28028" s="8" t="s">
        <v>1263</v>
      </c>
      <c r="D28028" s="2">
        <v>43927.85</v>
      </c>
      <c r="E28028" s="3">
        <f t="shared" si="874"/>
        <v>1.9882980910560985E-4</v>
      </c>
      <c r="F28028" s="3">
        <f t="shared" si="875"/>
        <v>99.692095436593647</v>
      </c>
      <c r="G28028" t="s">
        <v>14480</v>
      </c>
    </row>
    <row r="28029" spans="1:7" x14ac:dyDescent="0.35">
      <c r="A28029" t="s">
        <v>3</v>
      </c>
      <c r="B28029" t="s">
        <v>182</v>
      </c>
      <c r="C28029" t="s">
        <v>6580</v>
      </c>
      <c r="D28029" s="2">
        <v>43925.84</v>
      </c>
      <c r="E28029" s="3">
        <f t="shared" si="874"/>
        <v>1.9882071128005493E-4</v>
      </c>
      <c r="F28029" s="3">
        <f t="shared" si="875"/>
        <v>99.692294257304923</v>
      </c>
      <c r="G28029" t="s">
        <v>14480</v>
      </c>
    </row>
    <row r="28030" spans="1:7" x14ac:dyDescent="0.35">
      <c r="A28030" t="s">
        <v>3</v>
      </c>
      <c r="B28030" t="s">
        <v>9</v>
      </c>
      <c r="C28030" t="s">
        <v>827</v>
      </c>
      <c r="D28030" s="2">
        <v>43925.79</v>
      </c>
      <c r="E28030" s="3">
        <f t="shared" si="874"/>
        <v>1.9882048496598645E-4</v>
      </c>
      <c r="F28030" s="3">
        <f t="shared" si="875"/>
        <v>99.692493077789891</v>
      </c>
      <c r="G28030" t="s">
        <v>14480</v>
      </c>
    </row>
    <row r="28031" spans="1:7" x14ac:dyDescent="0.35">
      <c r="A28031" t="s">
        <v>3</v>
      </c>
      <c r="B28031" t="s">
        <v>13</v>
      </c>
      <c r="C28031" t="s">
        <v>11882</v>
      </c>
      <c r="D28031" s="2">
        <v>43925.7</v>
      </c>
      <c r="E28031" s="3">
        <f t="shared" si="874"/>
        <v>1.9882007760066306E-4</v>
      </c>
      <c r="F28031" s="3">
        <f t="shared" si="875"/>
        <v>99.692691897867491</v>
      </c>
      <c r="G28031" t="s">
        <v>14473</v>
      </c>
    </row>
    <row r="28032" spans="1:7" x14ac:dyDescent="0.35">
      <c r="A28032" t="s">
        <v>10</v>
      </c>
      <c r="B28032" t="s">
        <v>11</v>
      </c>
      <c r="C28032" t="s">
        <v>6010</v>
      </c>
      <c r="D28032" s="2">
        <v>43922.14</v>
      </c>
      <c r="E28032" s="3">
        <f t="shared" si="874"/>
        <v>1.9880396403898373E-4</v>
      </c>
      <c r="F28032" s="3">
        <f t="shared" si="875"/>
        <v>99.69289070183153</v>
      </c>
      <c r="G28032" t="s">
        <v>14473</v>
      </c>
    </row>
    <row r="28033" spans="1:7" x14ac:dyDescent="0.35">
      <c r="A28033" t="s">
        <v>10</v>
      </c>
      <c r="B28033" t="s">
        <v>9</v>
      </c>
      <c r="C28033" t="s">
        <v>2707</v>
      </c>
      <c r="D28033" s="2">
        <v>43921.49</v>
      </c>
      <c r="E28033" s="3">
        <f t="shared" si="874"/>
        <v>1.9880102195609284E-4</v>
      </c>
      <c r="F28033" s="3">
        <f t="shared" si="875"/>
        <v>99.693089502853482</v>
      </c>
      <c r="G28033" t="s">
        <v>14480</v>
      </c>
    </row>
    <row r="28034" spans="1:7" x14ac:dyDescent="0.35">
      <c r="A28034" t="s">
        <v>10</v>
      </c>
      <c r="B28034" t="s">
        <v>13</v>
      </c>
      <c r="C28034" t="s">
        <v>13731</v>
      </c>
      <c r="D28034" s="2">
        <v>43917.08</v>
      </c>
      <c r="E28034" s="3">
        <f t="shared" si="874"/>
        <v>1.9878106105524848E-4</v>
      </c>
      <c r="F28034" s="3">
        <f t="shared" si="875"/>
        <v>99.693288283914541</v>
      </c>
      <c r="G28034" t="s">
        <v>14473</v>
      </c>
    </row>
    <row r="28035" spans="1:7" x14ac:dyDescent="0.35">
      <c r="A28035" t="s">
        <v>10</v>
      </c>
      <c r="B28035" t="s">
        <v>32</v>
      </c>
      <c r="C28035" t="s">
        <v>4564</v>
      </c>
      <c r="D28035" s="2">
        <v>43915.77</v>
      </c>
      <c r="E28035" s="3">
        <f t="shared" ref="E28035:E28098" si="876">(D28035/$D$29638)*100</f>
        <v>1.9877513162665298E-4</v>
      </c>
      <c r="F28035" s="3">
        <f t="shared" si="875"/>
        <v>99.693487059046163</v>
      </c>
      <c r="G28035" t="s">
        <v>14473</v>
      </c>
    </row>
    <row r="28036" spans="1:7" x14ac:dyDescent="0.35">
      <c r="A28036" t="s">
        <v>10</v>
      </c>
      <c r="B28036" t="s">
        <v>8</v>
      </c>
      <c r="C28036" s="8" t="s">
        <v>3213</v>
      </c>
      <c r="D28036" s="2">
        <v>43913.93</v>
      </c>
      <c r="E28036" s="3">
        <f t="shared" si="876"/>
        <v>1.9876680326893109E-4</v>
      </c>
      <c r="F28036" s="3">
        <f t="shared" ref="F28036:F28099" si="877">E28036+F28035</f>
        <v>99.693685825849428</v>
      </c>
      <c r="G28036" t="s">
        <v>14480</v>
      </c>
    </row>
    <row r="28037" spans="1:7" x14ac:dyDescent="0.35">
      <c r="A28037" t="s">
        <v>10</v>
      </c>
      <c r="B28037" t="s">
        <v>29</v>
      </c>
      <c r="C28037" t="s">
        <v>8235</v>
      </c>
      <c r="D28037" s="2">
        <v>43910.43</v>
      </c>
      <c r="E28037" s="3">
        <f t="shared" si="876"/>
        <v>1.9875096128413398E-4</v>
      </c>
      <c r="F28037" s="3">
        <f t="shared" si="877"/>
        <v>99.693884576810717</v>
      </c>
      <c r="G28037" t="s">
        <v>14473</v>
      </c>
    </row>
    <row r="28038" spans="1:7" x14ac:dyDescent="0.35">
      <c r="A28038" t="s">
        <v>10</v>
      </c>
      <c r="B28038" t="s">
        <v>9</v>
      </c>
      <c r="C28038" t="s">
        <v>3627</v>
      </c>
      <c r="D28038" s="2">
        <v>43908.4</v>
      </c>
      <c r="E28038" s="3">
        <f t="shared" si="876"/>
        <v>1.9874177293295167E-4</v>
      </c>
      <c r="F28038" s="3">
        <f t="shared" si="877"/>
        <v>99.694083318583651</v>
      </c>
      <c r="G28038" t="s">
        <v>14473</v>
      </c>
    </row>
    <row r="28039" spans="1:7" x14ac:dyDescent="0.35">
      <c r="A28039" t="s">
        <v>3</v>
      </c>
      <c r="B28039" t="s">
        <v>4</v>
      </c>
      <c r="C28039" t="s">
        <v>3703</v>
      </c>
      <c r="D28039" s="2">
        <v>43906.6</v>
      </c>
      <c r="E28039" s="3">
        <f t="shared" si="876"/>
        <v>1.9873362562648455E-4</v>
      </c>
      <c r="F28039" s="3">
        <f t="shared" si="877"/>
        <v>99.694282052209275</v>
      </c>
      <c r="G28039" t="s">
        <v>14473</v>
      </c>
    </row>
    <row r="28040" spans="1:7" x14ac:dyDescent="0.35">
      <c r="A28040" t="s">
        <v>3</v>
      </c>
      <c r="B28040" t="s">
        <v>18</v>
      </c>
      <c r="C28040" t="s">
        <v>4252</v>
      </c>
      <c r="D28040" s="2">
        <v>43906.14</v>
      </c>
      <c r="E28040" s="3">
        <f t="shared" si="876"/>
        <v>1.9873154353705407E-4</v>
      </c>
      <c r="F28040" s="3">
        <f t="shared" si="877"/>
        <v>99.694480783752809</v>
      </c>
      <c r="G28040" t="s">
        <v>14473</v>
      </c>
    </row>
    <row r="28041" spans="1:7" x14ac:dyDescent="0.35">
      <c r="A28041" t="s">
        <v>10</v>
      </c>
      <c r="B28041" t="s">
        <v>22</v>
      </c>
      <c r="C28041" t="s">
        <v>2184</v>
      </c>
      <c r="D28041" s="2">
        <v>43905.81</v>
      </c>
      <c r="E28041" s="3">
        <f t="shared" si="876"/>
        <v>1.9873004986420179E-4</v>
      </c>
      <c r="F28041" s="3">
        <f t="shared" si="877"/>
        <v>99.694679513802669</v>
      </c>
      <c r="G28041" t="s">
        <v>14473</v>
      </c>
    </row>
    <row r="28042" spans="1:7" x14ac:dyDescent="0.35">
      <c r="A28042" t="s">
        <v>3</v>
      </c>
      <c r="B28042" t="s">
        <v>9</v>
      </c>
      <c r="C28042" t="s">
        <v>10058</v>
      </c>
      <c r="D28042" s="2">
        <v>43903.11</v>
      </c>
      <c r="E28042" s="3">
        <f t="shared" si="876"/>
        <v>1.9871782890450119E-4</v>
      </c>
      <c r="F28042" s="3">
        <f t="shared" si="877"/>
        <v>99.694878231631577</v>
      </c>
      <c r="G28042" t="s">
        <v>14480</v>
      </c>
    </row>
    <row r="28043" spans="1:7" x14ac:dyDescent="0.35">
      <c r="A28043" t="s">
        <v>3</v>
      </c>
      <c r="B28043" t="s">
        <v>32</v>
      </c>
      <c r="C28043" t="s">
        <v>10922</v>
      </c>
      <c r="D28043" s="2">
        <v>43900</v>
      </c>
      <c r="E28043" s="3">
        <f t="shared" si="876"/>
        <v>1.987037521694386E-4</v>
      </c>
      <c r="F28043" s="3">
        <f t="shared" si="877"/>
        <v>99.695076935383753</v>
      </c>
      <c r="G28043" t="s">
        <v>14473</v>
      </c>
    </row>
    <row r="28044" spans="1:7" x14ac:dyDescent="0.35">
      <c r="A28044" t="s">
        <v>10</v>
      </c>
      <c r="B28044" t="s">
        <v>406</v>
      </c>
      <c r="C28044" s="8" t="s">
        <v>5450</v>
      </c>
      <c r="D28044" s="2">
        <v>43900</v>
      </c>
      <c r="E28044" s="3">
        <f t="shared" si="876"/>
        <v>1.987037521694386E-4</v>
      </c>
      <c r="F28044" s="3">
        <f t="shared" si="877"/>
        <v>99.695275639135929</v>
      </c>
      <c r="G28044" t="s">
        <v>14480</v>
      </c>
    </row>
    <row r="28045" spans="1:7" x14ac:dyDescent="0.35">
      <c r="A28045" t="s">
        <v>3</v>
      </c>
      <c r="B28045" t="s">
        <v>9</v>
      </c>
      <c r="C28045" s="8" t="s">
        <v>13250</v>
      </c>
      <c r="D28045" s="2">
        <v>43898</v>
      </c>
      <c r="E28045" s="3">
        <f t="shared" si="876"/>
        <v>1.9869469960669738E-4</v>
      </c>
      <c r="F28045" s="3">
        <f t="shared" si="877"/>
        <v>99.695474333835534</v>
      </c>
      <c r="G28045" t="s">
        <v>14480</v>
      </c>
    </row>
    <row r="28046" spans="1:7" x14ac:dyDescent="0.35">
      <c r="A28046" t="s">
        <v>10</v>
      </c>
      <c r="B28046" t="s">
        <v>143</v>
      </c>
      <c r="C28046" t="s">
        <v>2318</v>
      </c>
      <c r="D28046" s="2">
        <v>43896.800000000003</v>
      </c>
      <c r="E28046" s="3">
        <f t="shared" si="876"/>
        <v>1.9868926806905268E-4</v>
      </c>
      <c r="F28046" s="3">
        <f t="shared" si="877"/>
        <v>99.695673023103609</v>
      </c>
      <c r="G28046" t="s">
        <v>14480</v>
      </c>
    </row>
    <row r="28047" spans="1:7" x14ac:dyDescent="0.35">
      <c r="A28047" t="s">
        <v>3</v>
      </c>
      <c r="B28047" t="s">
        <v>9</v>
      </c>
      <c r="C28047" t="s">
        <v>7675</v>
      </c>
      <c r="D28047" s="2">
        <v>43896.57</v>
      </c>
      <c r="E28047" s="3">
        <f t="shared" si="876"/>
        <v>1.9868822702433743E-4</v>
      </c>
      <c r="F28047" s="3">
        <f t="shared" si="877"/>
        <v>99.695871711330639</v>
      </c>
      <c r="G28047" t="s">
        <v>14480</v>
      </c>
    </row>
    <row r="28048" spans="1:7" x14ac:dyDescent="0.35">
      <c r="A28048" t="s">
        <v>3</v>
      </c>
      <c r="B28048" t="s">
        <v>32</v>
      </c>
      <c r="C28048" t="s">
        <v>264</v>
      </c>
      <c r="D28048" s="2">
        <v>43893.64</v>
      </c>
      <c r="E28048" s="3">
        <f t="shared" si="876"/>
        <v>1.9867496501992156E-4</v>
      </c>
      <c r="F28048" s="3">
        <f t="shared" si="877"/>
        <v>99.696070386295659</v>
      </c>
      <c r="G28048" t="s">
        <v>14473</v>
      </c>
    </row>
    <row r="28049" spans="1:7" x14ac:dyDescent="0.35">
      <c r="A28049" t="s">
        <v>10</v>
      </c>
      <c r="B28049" t="s">
        <v>29</v>
      </c>
      <c r="C28049" t="s">
        <v>6613</v>
      </c>
      <c r="D28049" s="2">
        <v>43892.93</v>
      </c>
      <c r="E28049" s="3">
        <f t="shared" si="876"/>
        <v>1.9867175136014842E-4</v>
      </c>
      <c r="F28049" s="3">
        <f t="shared" si="877"/>
        <v>99.696269058047022</v>
      </c>
      <c r="G28049" t="s">
        <v>14473</v>
      </c>
    </row>
    <row r="28050" spans="1:7" x14ac:dyDescent="0.35">
      <c r="A28050" t="s">
        <v>10</v>
      </c>
      <c r="B28050" t="s">
        <v>37</v>
      </c>
      <c r="C28050" t="s">
        <v>1849</v>
      </c>
      <c r="D28050" s="2">
        <v>43887.51</v>
      </c>
      <c r="E28050" s="3">
        <f t="shared" si="876"/>
        <v>1.9864721891511977E-4</v>
      </c>
      <c r="F28050" s="3">
        <f t="shared" si="877"/>
        <v>99.696467705265931</v>
      </c>
      <c r="G28050" t="s">
        <v>14473</v>
      </c>
    </row>
    <row r="28051" spans="1:7" x14ac:dyDescent="0.35">
      <c r="A28051" t="s">
        <v>3</v>
      </c>
      <c r="B28051" t="s">
        <v>9</v>
      </c>
      <c r="C28051" t="s">
        <v>700</v>
      </c>
      <c r="D28051" s="2">
        <v>43885.46</v>
      </c>
      <c r="E28051" s="3">
        <f t="shared" si="876"/>
        <v>1.9863794003831004E-4</v>
      </c>
      <c r="F28051" s="3">
        <f t="shared" si="877"/>
        <v>99.696666343205976</v>
      </c>
      <c r="G28051" t="s">
        <v>14480</v>
      </c>
    </row>
    <row r="28052" spans="1:7" x14ac:dyDescent="0.35">
      <c r="A28052" t="s">
        <v>10</v>
      </c>
      <c r="B28052" t="s">
        <v>9</v>
      </c>
      <c r="C28052" t="s">
        <v>12728</v>
      </c>
      <c r="D28052" s="2">
        <v>43883.69</v>
      </c>
      <c r="E28052" s="3">
        <f t="shared" si="876"/>
        <v>1.986299285202841E-4</v>
      </c>
      <c r="F28052" s="3">
        <f t="shared" si="877"/>
        <v>99.696864973134495</v>
      </c>
      <c r="G28052" t="s">
        <v>14480</v>
      </c>
    </row>
    <row r="28053" spans="1:7" x14ac:dyDescent="0.35">
      <c r="A28053" t="s">
        <v>10</v>
      </c>
      <c r="B28053" t="s">
        <v>9</v>
      </c>
      <c r="C28053" t="s">
        <v>7666</v>
      </c>
      <c r="D28053" s="2">
        <v>43879.5</v>
      </c>
      <c r="E28053" s="3">
        <f t="shared" si="876"/>
        <v>1.9861096340134123E-4</v>
      </c>
      <c r="F28053" s="3">
        <f t="shared" si="877"/>
        <v>99.69706358409789</v>
      </c>
      <c r="G28053" t="s">
        <v>14480</v>
      </c>
    </row>
    <row r="28054" spans="1:7" x14ac:dyDescent="0.35">
      <c r="A28054" t="s">
        <v>3</v>
      </c>
      <c r="B28054" t="s">
        <v>23</v>
      </c>
      <c r="C28054" t="s">
        <v>1055</v>
      </c>
      <c r="D28054" s="2">
        <v>43875.05</v>
      </c>
      <c r="E28054" s="3">
        <f t="shared" si="876"/>
        <v>1.9859082144924208E-4</v>
      </c>
      <c r="F28054" s="3">
        <f t="shared" si="877"/>
        <v>99.697262174919345</v>
      </c>
      <c r="G28054" t="s">
        <v>14473</v>
      </c>
    </row>
    <row r="28055" spans="1:7" x14ac:dyDescent="0.35">
      <c r="A28055" t="s">
        <v>3</v>
      </c>
      <c r="B28055" t="s">
        <v>6</v>
      </c>
      <c r="C28055" t="s">
        <v>8515</v>
      </c>
      <c r="D28055" s="2">
        <v>43873.77</v>
      </c>
      <c r="E28055" s="3">
        <f t="shared" si="876"/>
        <v>1.9858502780908767E-4</v>
      </c>
      <c r="F28055" s="3">
        <f t="shared" si="877"/>
        <v>99.697460759947148</v>
      </c>
      <c r="G28055" t="s">
        <v>14473</v>
      </c>
    </row>
    <row r="28056" spans="1:7" x14ac:dyDescent="0.35">
      <c r="A28056" t="s">
        <v>3</v>
      </c>
      <c r="B28056" t="s">
        <v>22</v>
      </c>
      <c r="C28056" t="s">
        <v>12414</v>
      </c>
      <c r="D28056" s="2">
        <v>43870.18</v>
      </c>
      <c r="E28056" s="3">
        <f t="shared" si="876"/>
        <v>1.9856877845896722E-4</v>
      </c>
      <c r="F28056" s="3">
        <f t="shared" si="877"/>
        <v>99.697659328725607</v>
      </c>
      <c r="G28056" t="s">
        <v>14473</v>
      </c>
    </row>
    <row r="28057" spans="1:7" x14ac:dyDescent="0.35">
      <c r="A28057" t="s">
        <v>3</v>
      </c>
      <c r="B28057" t="s">
        <v>200</v>
      </c>
      <c r="C28057" t="s">
        <v>14290</v>
      </c>
      <c r="D28057" s="2">
        <v>43858.99</v>
      </c>
      <c r="E28057" s="3">
        <f t="shared" si="876"/>
        <v>1.9851812937043018E-4</v>
      </c>
      <c r="F28057" s="3">
        <f t="shared" si="877"/>
        <v>99.697857846854973</v>
      </c>
      <c r="G28057" t="s">
        <v>14473</v>
      </c>
    </row>
    <row r="28058" spans="1:7" x14ac:dyDescent="0.35">
      <c r="A28058" t="s">
        <v>3</v>
      </c>
      <c r="B28058" t="s">
        <v>9</v>
      </c>
      <c r="C28058" t="s">
        <v>6039</v>
      </c>
      <c r="D28058" s="2">
        <v>43856.56</v>
      </c>
      <c r="E28058" s="3">
        <f t="shared" si="876"/>
        <v>1.9850713050669963E-4</v>
      </c>
      <c r="F28058" s="3">
        <f t="shared" si="877"/>
        <v>99.698056353985478</v>
      </c>
      <c r="G28058" t="s">
        <v>14480</v>
      </c>
    </row>
    <row r="28059" spans="1:7" x14ac:dyDescent="0.35">
      <c r="A28059" t="s">
        <v>10</v>
      </c>
      <c r="B28059" t="s">
        <v>166</v>
      </c>
      <c r="C28059" t="s">
        <v>1524</v>
      </c>
      <c r="D28059" s="2">
        <v>43855.519999999997</v>
      </c>
      <c r="E28059" s="3">
        <f t="shared" si="876"/>
        <v>1.9850242317407418E-4</v>
      </c>
      <c r="F28059" s="3">
        <f t="shared" si="877"/>
        <v>99.698254856408653</v>
      </c>
      <c r="G28059" t="s">
        <v>14473</v>
      </c>
    </row>
    <row r="28060" spans="1:7" x14ac:dyDescent="0.35">
      <c r="A28060" t="s">
        <v>10</v>
      </c>
      <c r="B28060" t="s">
        <v>6</v>
      </c>
      <c r="C28060" t="s">
        <v>1528</v>
      </c>
      <c r="D28060" s="2">
        <v>43852.07</v>
      </c>
      <c r="E28060" s="3">
        <f t="shared" si="876"/>
        <v>1.9848680750334563E-4</v>
      </c>
      <c r="F28060" s="3">
        <f t="shared" si="877"/>
        <v>99.698453343216158</v>
      </c>
      <c r="G28060" t="s">
        <v>14473</v>
      </c>
    </row>
    <row r="28061" spans="1:7" x14ac:dyDescent="0.35">
      <c r="A28061" t="s">
        <v>3</v>
      </c>
      <c r="B28061" t="s">
        <v>6</v>
      </c>
      <c r="C28061" t="s">
        <v>3794</v>
      </c>
      <c r="D28061" s="2">
        <v>43851.79</v>
      </c>
      <c r="E28061" s="3">
        <f t="shared" si="876"/>
        <v>1.9848554014456187E-4</v>
      </c>
      <c r="F28061" s="3">
        <f t="shared" si="877"/>
        <v>99.698651828756297</v>
      </c>
      <c r="G28061" t="s">
        <v>14473</v>
      </c>
    </row>
    <row r="28062" spans="1:7" x14ac:dyDescent="0.35">
      <c r="A28062" t="s">
        <v>3</v>
      </c>
      <c r="B28062" t="s">
        <v>13</v>
      </c>
      <c r="C28062" t="s">
        <v>2154</v>
      </c>
      <c r="D28062" s="2">
        <v>43851.25</v>
      </c>
      <c r="E28062" s="3">
        <f t="shared" si="876"/>
        <v>1.9848309595262172E-4</v>
      </c>
      <c r="F28062" s="3">
        <f t="shared" si="877"/>
        <v>99.698850311852254</v>
      </c>
      <c r="G28062" t="s">
        <v>14473</v>
      </c>
    </row>
    <row r="28063" spans="1:7" x14ac:dyDescent="0.35">
      <c r="A28063" t="s">
        <v>10</v>
      </c>
      <c r="B28063" t="s">
        <v>180</v>
      </c>
      <c r="C28063" t="s">
        <v>8587</v>
      </c>
      <c r="D28063" s="2">
        <v>43849.98</v>
      </c>
      <c r="E28063" s="3">
        <f t="shared" si="876"/>
        <v>1.9847734757528107E-4</v>
      </c>
      <c r="F28063" s="3">
        <f t="shared" si="877"/>
        <v>99.699048789199836</v>
      </c>
      <c r="G28063" t="s">
        <v>14480</v>
      </c>
    </row>
    <row r="28064" spans="1:7" x14ac:dyDescent="0.35">
      <c r="A28064" t="s">
        <v>3</v>
      </c>
      <c r="B28064" t="s">
        <v>6</v>
      </c>
      <c r="C28064" t="s">
        <v>1579</v>
      </c>
      <c r="D28064" s="2">
        <v>43846.05</v>
      </c>
      <c r="E28064" s="3">
        <f t="shared" si="876"/>
        <v>1.9845955928949463E-4</v>
      </c>
      <c r="F28064" s="3">
        <f t="shared" si="877"/>
        <v>99.699247248759121</v>
      </c>
      <c r="G28064" t="s">
        <v>14480</v>
      </c>
    </row>
    <row r="28065" spans="1:7" x14ac:dyDescent="0.35">
      <c r="A28065" t="s">
        <v>3</v>
      </c>
      <c r="B28065" t="s">
        <v>9</v>
      </c>
      <c r="C28065" t="s">
        <v>10755</v>
      </c>
      <c r="D28065" s="2">
        <v>43845</v>
      </c>
      <c r="E28065" s="3">
        <f t="shared" si="876"/>
        <v>1.9845480669405545E-4</v>
      </c>
      <c r="F28065" s="3">
        <f t="shared" si="877"/>
        <v>99.699445703565814</v>
      </c>
      <c r="G28065" t="s">
        <v>14480</v>
      </c>
    </row>
    <row r="28066" spans="1:7" x14ac:dyDescent="0.35">
      <c r="A28066" t="s">
        <v>10</v>
      </c>
      <c r="B28066" t="s">
        <v>9</v>
      </c>
      <c r="C28066" t="s">
        <v>1470</v>
      </c>
      <c r="D28066" s="2">
        <v>43844.9</v>
      </c>
      <c r="E28066" s="3">
        <f t="shared" si="876"/>
        <v>1.9845435406591841E-4</v>
      </c>
      <c r="F28066" s="3">
        <f t="shared" si="877"/>
        <v>99.699644157919877</v>
      </c>
      <c r="G28066" t="s">
        <v>14480</v>
      </c>
    </row>
    <row r="28067" spans="1:7" x14ac:dyDescent="0.35">
      <c r="A28067" t="s">
        <v>3</v>
      </c>
      <c r="B28067" t="s">
        <v>36</v>
      </c>
      <c r="C28067" t="s">
        <v>8862</v>
      </c>
      <c r="D28067" s="2">
        <v>43842.8</v>
      </c>
      <c r="E28067" s="3">
        <f t="shared" si="876"/>
        <v>1.9844484887504015E-4</v>
      </c>
      <c r="F28067" s="3">
        <f t="shared" si="877"/>
        <v>99.699842602768754</v>
      </c>
      <c r="G28067" t="s">
        <v>14473</v>
      </c>
    </row>
    <row r="28068" spans="1:7" x14ac:dyDescent="0.35">
      <c r="A28068" t="s">
        <v>3</v>
      </c>
      <c r="B28068" t="s">
        <v>11</v>
      </c>
      <c r="C28068" t="s">
        <v>8629</v>
      </c>
      <c r="D28068" s="2">
        <v>43842.09</v>
      </c>
      <c r="E28068" s="3">
        <f t="shared" si="876"/>
        <v>1.9844163521526702E-4</v>
      </c>
      <c r="F28068" s="3">
        <f t="shared" si="877"/>
        <v>99.700041044403974</v>
      </c>
      <c r="G28068" t="s">
        <v>14473</v>
      </c>
    </row>
    <row r="28069" spans="1:7" x14ac:dyDescent="0.35">
      <c r="A28069" t="s">
        <v>10</v>
      </c>
      <c r="B28069" t="s">
        <v>80</v>
      </c>
      <c r="C28069" t="s">
        <v>5286</v>
      </c>
      <c r="D28069" s="2">
        <v>43841.08</v>
      </c>
      <c r="E28069" s="3">
        <f t="shared" si="876"/>
        <v>1.9843706367108274E-4</v>
      </c>
      <c r="F28069" s="3">
        <f t="shared" si="877"/>
        <v>99.700239481467648</v>
      </c>
      <c r="G28069" t="s">
        <v>14473</v>
      </c>
    </row>
    <row r="28070" spans="1:7" x14ac:dyDescent="0.35">
      <c r="A28070" t="s">
        <v>3</v>
      </c>
      <c r="B28070" t="s">
        <v>99</v>
      </c>
      <c r="C28070" t="s">
        <v>2898</v>
      </c>
      <c r="D28070" s="2">
        <v>43836.59</v>
      </c>
      <c r="E28070" s="3">
        <f t="shared" si="876"/>
        <v>1.9841674066772868E-4</v>
      </c>
      <c r="F28070" s="3">
        <f t="shared" si="877"/>
        <v>99.700437898208321</v>
      </c>
      <c r="G28070" t="s">
        <v>14480</v>
      </c>
    </row>
    <row r="28071" spans="1:7" x14ac:dyDescent="0.35">
      <c r="A28071" t="s">
        <v>10</v>
      </c>
      <c r="B28071" t="s">
        <v>9</v>
      </c>
      <c r="C28071" t="s">
        <v>5669</v>
      </c>
      <c r="D28071" s="2">
        <v>43831.02</v>
      </c>
      <c r="E28071" s="3">
        <f t="shared" si="876"/>
        <v>1.9839152928049445E-4</v>
      </c>
      <c r="F28071" s="3">
        <f t="shared" si="877"/>
        <v>99.700636289737602</v>
      </c>
      <c r="G28071" t="s">
        <v>14480</v>
      </c>
    </row>
    <row r="28072" spans="1:7" x14ac:dyDescent="0.35">
      <c r="A28072" t="s">
        <v>10</v>
      </c>
      <c r="B28072" t="s">
        <v>28</v>
      </c>
      <c r="C28072" s="8" t="s">
        <v>1820</v>
      </c>
      <c r="D28072" s="2">
        <v>43829.46</v>
      </c>
      <c r="E28072" s="3">
        <f t="shared" si="876"/>
        <v>1.9838446828155632E-4</v>
      </c>
      <c r="F28072" s="3">
        <f t="shared" si="877"/>
        <v>99.700834674205879</v>
      </c>
      <c r="G28072" t="s">
        <v>14480</v>
      </c>
    </row>
    <row r="28073" spans="1:7" x14ac:dyDescent="0.35">
      <c r="A28073" t="s">
        <v>10</v>
      </c>
      <c r="B28073" t="s">
        <v>56</v>
      </c>
      <c r="C28073" t="s">
        <v>1827</v>
      </c>
      <c r="D28073" s="2">
        <v>43826.99</v>
      </c>
      <c r="E28073" s="3">
        <f t="shared" si="876"/>
        <v>1.9837328836657092E-4</v>
      </c>
      <c r="F28073" s="3">
        <f t="shared" si="877"/>
        <v>99.701033047494249</v>
      </c>
      <c r="G28073" t="s">
        <v>14473</v>
      </c>
    </row>
    <row r="28074" spans="1:7" x14ac:dyDescent="0.35">
      <c r="A28074" t="s">
        <v>10</v>
      </c>
      <c r="B28074" t="s">
        <v>38</v>
      </c>
      <c r="C28074" s="8" t="s">
        <v>12578</v>
      </c>
      <c r="D28074" s="2">
        <v>43826.559999999998</v>
      </c>
      <c r="E28074" s="3">
        <f t="shared" si="876"/>
        <v>1.9837134206558154E-4</v>
      </c>
      <c r="F28074" s="3">
        <f t="shared" si="877"/>
        <v>99.701231418836315</v>
      </c>
      <c r="G28074" t="s">
        <v>14480</v>
      </c>
    </row>
    <row r="28075" spans="1:7" x14ac:dyDescent="0.35">
      <c r="A28075" t="s">
        <v>10</v>
      </c>
      <c r="B28075" t="s">
        <v>6</v>
      </c>
      <c r="C28075" t="s">
        <v>8105</v>
      </c>
      <c r="D28075" s="2">
        <v>43824.160000000003</v>
      </c>
      <c r="E28075" s="3">
        <f t="shared" si="876"/>
        <v>1.9836047899029214E-4</v>
      </c>
      <c r="F28075" s="3">
        <f t="shared" si="877"/>
        <v>99.701429779315305</v>
      </c>
      <c r="G28075" t="s">
        <v>14473</v>
      </c>
    </row>
    <row r="28076" spans="1:7" x14ac:dyDescent="0.35">
      <c r="A28076" t="s">
        <v>3</v>
      </c>
      <c r="B28076" t="s">
        <v>9</v>
      </c>
      <c r="C28076" t="s">
        <v>12563</v>
      </c>
      <c r="D28076" s="2">
        <v>43822.19</v>
      </c>
      <c r="E28076" s="3">
        <f t="shared" si="876"/>
        <v>1.9835156221599206E-4</v>
      </c>
      <c r="F28076" s="3">
        <f t="shared" si="877"/>
        <v>99.701628130877523</v>
      </c>
      <c r="G28076" t="s">
        <v>14480</v>
      </c>
    </row>
    <row r="28077" spans="1:7" x14ac:dyDescent="0.35">
      <c r="A28077" t="s">
        <v>10</v>
      </c>
      <c r="B28077" t="s">
        <v>6</v>
      </c>
      <c r="C28077" s="8" t="s">
        <v>9541</v>
      </c>
      <c r="D28077" s="2">
        <v>43821.45</v>
      </c>
      <c r="E28077" s="3">
        <f t="shared" si="876"/>
        <v>1.9834821276777778E-4</v>
      </c>
      <c r="F28077" s="3">
        <f t="shared" si="877"/>
        <v>99.701826479090286</v>
      </c>
      <c r="G28077" t="s">
        <v>14480</v>
      </c>
    </row>
    <row r="28078" spans="1:7" x14ac:dyDescent="0.35">
      <c r="A28078" t="s">
        <v>10</v>
      </c>
      <c r="B28078" t="s">
        <v>37</v>
      </c>
      <c r="C28078" t="s">
        <v>2357</v>
      </c>
      <c r="D28078" s="2">
        <v>43820.71</v>
      </c>
      <c r="E28078" s="3">
        <f t="shared" si="876"/>
        <v>1.9834486331956355E-4</v>
      </c>
      <c r="F28078" s="3">
        <f t="shared" si="877"/>
        <v>99.702024823953607</v>
      </c>
      <c r="G28078" t="s">
        <v>14473</v>
      </c>
    </row>
    <row r="28079" spans="1:7" x14ac:dyDescent="0.35">
      <c r="A28079" t="s">
        <v>3</v>
      </c>
      <c r="B28079" t="s">
        <v>9</v>
      </c>
      <c r="C28079" t="s">
        <v>9546</v>
      </c>
      <c r="D28079" s="2">
        <v>43816.44</v>
      </c>
      <c r="E28079" s="3">
        <f t="shared" si="876"/>
        <v>1.9832553609811106E-4</v>
      </c>
      <c r="F28079" s="3">
        <f t="shared" si="877"/>
        <v>99.702223149489711</v>
      </c>
      <c r="G28079" t="s">
        <v>14480</v>
      </c>
    </row>
    <row r="28080" spans="1:7" x14ac:dyDescent="0.35">
      <c r="A28080" t="s">
        <v>10</v>
      </c>
      <c r="B28080" t="s">
        <v>9</v>
      </c>
      <c r="C28080" t="s">
        <v>5067</v>
      </c>
      <c r="D28080" s="2">
        <v>43812.49</v>
      </c>
      <c r="E28080" s="3">
        <f t="shared" si="876"/>
        <v>1.9830765728669718E-4</v>
      </c>
      <c r="F28080" s="3">
        <f t="shared" si="877"/>
        <v>99.702421457146997</v>
      </c>
      <c r="G28080" t="s">
        <v>14480</v>
      </c>
    </row>
    <row r="28081" spans="1:7" x14ac:dyDescent="0.35">
      <c r="A28081" t="s">
        <v>3</v>
      </c>
      <c r="B28081" t="s">
        <v>62</v>
      </c>
      <c r="C28081" t="s">
        <v>30</v>
      </c>
      <c r="D28081" s="2">
        <v>43811.42</v>
      </c>
      <c r="E28081" s="3">
        <f t="shared" si="876"/>
        <v>1.9830281416563064E-4</v>
      </c>
      <c r="F28081" s="3">
        <f t="shared" si="877"/>
        <v>99.702619759961166</v>
      </c>
      <c r="G28081" t="s">
        <v>14473</v>
      </c>
    </row>
    <row r="28082" spans="1:7" x14ac:dyDescent="0.35">
      <c r="A28082" t="s">
        <v>10</v>
      </c>
      <c r="B28082" t="s">
        <v>96</v>
      </c>
      <c r="C28082" t="s">
        <v>2448</v>
      </c>
      <c r="D28082" s="2">
        <v>43807.07</v>
      </c>
      <c r="E28082" s="3">
        <f t="shared" si="876"/>
        <v>1.9828312484166852E-4</v>
      </c>
      <c r="F28082" s="3">
        <f t="shared" si="877"/>
        <v>99.702818043086012</v>
      </c>
      <c r="G28082" t="s">
        <v>14473</v>
      </c>
    </row>
    <row r="28083" spans="1:7" x14ac:dyDescent="0.35">
      <c r="A28083" t="s">
        <v>3</v>
      </c>
      <c r="B28083" t="s">
        <v>122</v>
      </c>
      <c r="C28083" t="s">
        <v>6582</v>
      </c>
      <c r="D28083" s="2">
        <v>43806.74</v>
      </c>
      <c r="E28083" s="3">
        <f t="shared" si="876"/>
        <v>1.9828163116881621E-4</v>
      </c>
      <c r="F28083" s="3">
        <f t="shared" si="877"/>
        <v>99.703016324717183</v>
      </c>
      <c r="G28083" t="s">
        <v>14473</v>
      </c>
    </row>
    <row r="28084" spans="1:7" x14ac:dyDescent="0.35">
      <c r="A28084" t="s">
        <v>3</v>
      </c>
      <c r="B28084" t="s">
        <v>22</v>
      </c>
      <c r="C28084" t="s">
        <v>579</v>
      </c>
      <c r="D28084" s="2">
        <v>43802.239999999998</v>
      </c>
      <c r="E28084" s="3">
        <f t="shared" si="876"/>
        <v>1.9826126290264852E-4</v>
      </c>
      <c r="F28084" s="3">
        <f t="shared" si="877"/>
        <v>99.703214585980092</v>
      </c>
      <c r="G28084" t="s">
        <v>14480</v>
      </c>
    </row>
    <row r="28085" spans="1:7" x14ac:dyDescent="0.35">
      <c r="A28085" t="s">
        <v>3</v>
      </c>
      <c r="B28085" t="s">
        <v>23</v>
      </c>
      <c r="C28085" t="s">
        <v>5138</v>
      </c>
      <c r="D28085" s="2">
        <v>43800</v>
      </c>
      <c r="E28085" s="3">
        <f t="shared" si="876"/>
        <v>1.9825112403237837E-4</v>
      </c>
      <c r="F28085" s="3">
        <f t="shared" si="877"/>
        <v>99.703412837104125</v>
      </c>
      <c r="G28085" t="s">
        <v>14480</v>
      </c>
    </row>
    <row r="28086" spans="1:7" x14ac:dyDescent="0.35">
      <c r="A28086" t="s">
        <v>3</v>
      </c>
      <c r="B28086" t="s">
        <v>6</v>
      </c>
      <c r="C28086" t="s">
        <v>2767</v>
      </c>
      <c r="D28086" s="2">
        <v>43799.62</v>
      </c>
      <c r="E28086" s="3">
        <f t="shared" si="876"/>
        <v>1.9824940404545755E-4</v>
      </c>
      <c r="F28086" s="3">
        <f t="shared" si="877"/>
        <v>99.703611086508175</v>
      </c>
      <c r="G28086" t="s">
        <v>14480</v>
      </c>
    </row>
    <row r="28087" spans="1:7" x14ac:dyDescent="0.35">
      <c r="A28087" t="s">
        <v>3</v>
      </c>
      <c r="B28087" t="s">
        <v>20</v>
      </c>
      <c r="C28087" t="s">
        <v>7688</v>
      </c>
      <c r="D28087" s="2">
        <v>43798.28</v>
      </c>
      <c r="E28087" s="3">
        <f t="shared" si="876"/>
        <v>1.9824333882842096E-4</v>
      </c>
      <c r="F28087" s="3">
        <f t="shared" si="877"/>
        <v>99.703809329847005</v>
      </c>
      <c r="G28087" t="s">
        <v>14480</v>
      </c>
    </row>
    <row r="28088" spans="1:7" x14ac:dyDescent="0.35">
      <c r="A28088" t="s">
        <v>3</v>
      </c>
      <c r="B28088" t="s">
        <v>9</v>
      </c>
      <c r="C28088" t="s">
        <v>1096</v>
      </c>
      <c r="D28088" s="2">
        <v>43794.17</v>
      </c>
      <c r="E28088" s="3">
        <f t="shared" si="876"/>
        <v>1.9822473581198775E-4</v>
      </c>
      <c r="F28088" s="3">
        <f t="shared" si="877"/>
        <v>99.704007554582816</v>
      </c>
      <c r="G28088" t="s">
        <v>14473</v>
      </c>
    </row>
    <row r="28089" spans="1:7" x14ac:dyDescent="0.35">
      <c r="A28089" t="s">
        <v>3</v>
      </c>
      <c r="B28089" t="s">
        <v>37</v>
      </c>
      <c r="C28089" t="s">
        <v>9875</v>
      </c>
      <c r="D28089" s="2">
        <v>43791.519999999997</v>
      </c>
      <c r="E28089" s="3">
        <f t="shared" si="876"/>
        <v>1.9821274116635563E-4</v>
      </c>
      <c r="F28089" s="3">
        <f t="shared" si="877"/>
        <v>99.704205767323984</v>
      </c>
      <c r="G28089" t="s">
        <v>14480</v>
      </c>
    </row>
    <row r="28090" spans="1:7" x14ac:dyDescent="0.35">
      <c r="A28090" t="s">
        <v>10</v>
      </c>
      <c r="B28090" t="s">
        <v>134</v>
      </c>
      <c r="C28090" t="s">
        <v>14216</v>
      </c>
      <c r="D28090" s="2">
        <v>43791.02</v>
      </c>
      <c r="E28090" s="3">
        <f t="shared" si="876"/>
        <v>1.9821047802567036E-4</v>
      </c>
      <c r="F28090" s="3">
        <f t="shared" si="877"/>
        <v>99.704403977802016</v>
      </c>
      <c r="G28090" t="s">
        <v>14480</v>
      </c>
    </row>
    <row r="28091" spans="1:7" x14ac:dyDescent="0.35">
      <c r="A28091" t="s">
        <v>3</v>
      </c>
      <c r="B28091" t="s">
        <v>38</v>
      </c>
      <c r="C28091" t="s">
        <v>12696</v>
      </c>
      <c r="D28091" s="2">
        <v>43783.32</v>
      </c>
      <c r="E28091" s="3">
        <f t="shared" si="876"/>
        <v>1.9817562565911672E-4</v>
      </c>
      <c r="F28091" s="3">
        <f t="shared" si="877"/>
        <v>99.704602153427672</v>
      </c>
      <c r="G28091" t="s">
        <v>14473</v>
      </c>
    </row>
    <row r="28092" spans="1:7" x14ac:dyDescent="0.35">
      <c r="A28092" t="s">
        <v>10</v>
      </c>
      <c r="B28092" t="s">
        <v>33</v>
      </c>
      <c r="C28092" t="s">
        <v>112</v>
      </c>
      <c r="D28092" s="2">
        <v>43775.8</v>
      </c>
      <c r="E28092" s="3">
        <f t="shared" si="876"/>
        <v>1.9814158802320984E-4</v>
      </c>
      <c r="F28092" s="3">
        <f t="shared" si="877"/>
        <v>99.704800295015701</v>
      </c>
      <c r="G28092" t="s">
        <v>14473</v>
      </c>
    </row>
    <row r="28093" spans="1:7" x14ac:dyDescent="0.35">
      <c r="A28093" t="s">
        <v>3</v>
      </c>
      <c r="B28093" t="s">
        <v>6</v>
      </c>
      <c r="C28093" t="s">
        <v>5158</v>
      </c>
      <c r="D28093" s="2">
        <v>43775.4</v>
      </c>
      <c r="E28093" s="3">
        <f t="shared" si="876"/>
        <v>1.9813977751066155E-4</v>
      </c>
      <c r="F28093" s="3">
        <f t="shared" si="877"/>
        <v>99.704998434793211</v>
      </c>
      <c r="G28093" t="s">
        <v>14473</v>
      </c>
    </row>
    <row r="28094" spans="1:7" x14ac:dyDescent="0.35">
      <c r="A28094" t="s">
        <v>3</v>
      </c>
      <c r="B28094" t="s">
        <v>32</v>
      </c>
      <c r="C28094" t="s">
        <v>3800</v>
      </c>
      <c r="D28094" s="2">
        <v>43772.72</v>
      </c>
      <c r="E28094" s="3">
        <f t="shared" si="876"/>
        <v>1.9812764707658834E-4</v>
      </c>
      <c r="F28094" s="3">
        <f t="shared" si="877"/>
        <v>99.705196562440292</v>
      </c>
      <c r="G28094" t="s">
        <v>14473</v>
      </c>
    </row>
    <row r="28095" spans="1:7" x14ac:dyDescent="0.35">
      <c r="A28095" t="s">
        <v>3</v>
      </c>
      <c r="B28095" t="s">
        <v>9</v>
      </c>
      <c r="C28095" t="s">
        <v>462</v>
      </c>
      <c r="D28095" s="2">
        <v>43769.66</v>
      </c>
      <c r="E28095" s="3">
        <f t="shared" si="876"/>
        <v>1.9811379665559431E-4</v>
      </c>
      <c r="F28095" s="3">
        <f t="shared" si="877"/>
        <v>99.705394676236949</v>
      </c>
      <c r="G28095" t="s">
        <v>14473</v>
      </c>
    </row>
    <row r="28096" spans="1:7" x14ac:dyDescent="0.35">
      <c r="A28096" t="s">
        <v>3</v>
      </c>
      <c r="B28096" t="s">
        <v>6</v>
      </c>
      <c r="C28096" t="s">
        <v>12785</v>
      </c>
      <c r="D28096" s="2">
        <v>43763.88</v>
      </c>
      <c r="E28096" s="3">
        <f t="shared" si="876"/>
        <v>1.9808763474927219E-4</v>
      </c>
      <c r="F28096" s="3">
        <f t="shared" si="877"/>
        <v>99.705592763871692</v>
      </c>
      <c r="G28096" t="s">
        <v>14480</v>
      </c>
    </row>
    <row r="28097" spans="1:7" x14ac:dyDescent="0.35">
      <c r="A28097" t="s">
        <v>3</v>
      </c>
      <c r="B28097" t="s">
        <v>28</v>
      </c>
      <c r="C28097" s="11" t="s">
        <v>13743</v>
      </c>
      <c r="D28097" s="2">
        <v>43762.400000000001</v>
      </c>
      <c r="E28097" s="3">
        <f t="shared" si="876"/>
        <v>1.9808093585284371E-4</v>
      </c>
      <c r="F28097" s="3">
        <f t="shared" si="877"/>
        <v>99.705790844807552</v>
      </c>
      <c r="G28097" t="s">
        <v>14473</v>
      </c>
    </row>
    <row r="28098" spans="1:7" x14ac:dyDescent="0.35">
      <c r="A28098" t="s">
        <v>10</v>
      </c>
      <c r="B28098" t="s">
        <v>8</v>
      </c>
      <c r="C28098" t="s">
        <v>2028</v>
      </c>
      <c r="D28098" s="2">
        <v>43759.3</v>
      </c>
      <c r="E28098" s="3">
        <f t="shared" si="876"/>
        <v>1.9806690438059488E-4</v>
      </c>
      <c r="F28098" s="3">
        <f t="shared" si="877"/>
        <v>99.705988911711927</v>
      </c>
      <c r="G28098" t="s">
        <v>14480</v>
      </c>
    </row>
    <row r="28099" spans="1:7" x14ac:dyDescent="0.35">
      <c r="A28099" t="s">
        <v>3</v>
      </c>
      <c r="B28099" t="s">
        <v>516</v>
      </c>
      <c r="C28099" s="7" t="s">
        <v>8699</v>
      </c>
      <c r="D28099" s="2">
        <v>43753.91</v>
      </c>
      <c r="E28099" s="3">
        <f t="shared" ref="E28099:E28162" si="878">(D28099/$D$29638)*100</f>
        <v>1.9804250772400731E-4</v>
      </c>
      <c r="F28099" s="3">
        <f t="shared" si="877"/>
        <v>99.706186954219646</v>
      </c>
      <c r="G28099" t="s">
        <v>14480</v>
      </c>
    </row>
    <row r="28100" spans="1:7" x14ac:dyDescent="0.35">
      <c r="A28100" t="s">
        <v>10</v>
      </c>
      <c r="B28100" t="s">
        <v>3428</v>
      </c>
      <c r="C28100" t="s">
        <v>8151</v>
      </c>
      <c r="D28100" s="2">
        <v>43753.69</v>
      </c>
      <c r="E28100" s="3">
        <f t="shared" si="878"/>
        <v>1.980415119421058E-4</v>
      </c>
      <c r="F28100" s="3">
        <f t="shared" ref="F28100:F28163" si="879">E28100+F28099</f>
        <v>99.706384995731582</v>
      </c>
      <c r="G28100" t="s">
        <v>14480</v>
      </c>
    </row>
    <row r="28101" spans="1:7" x14ac:dyDescent="0.35">
      <c r="A28101" t="s">
        <v>10</v>
      </c>
      <c r="B28101" t="s">
        <v>76</v>
      </c>
      <c r="C28101" t="s">
        <v>5106</v>
      </c>
      <c r="D28101" s="2">
        <v>43752.61</v>
      </c>
      <c r="E28101" s="3">
        <f t="shared" si="878"/>
        <v>1.9803662355822552E-4</v>
      </c>
      <c r="F28101" s="3">
        <f t="shared" si="879"/>
        <v>99.706583032355141</v>
      </c>
      <c r="G28101" t="s">
        <v>14480</v>
      </c>
    </row>
    <row r="28102" spans="1:7" x14ac:dyDescent="0.35">
      <c r="A28102" t="s">
        <v>3</v>
      </c>
      <c r="B28102" t="s">
        <v>16</v>
      </c>
      <c r="C28102" t="s">
        <v>11939</v>
      </c>
      <c r="D28102" s="2">
        <v>43752.08</v>
      </c>
      <c r="E28102" s="3">
        <f t="shared" si="878"/>
        <v>1.980342246290991E-4</v>
      </c>
      <c r="F28102" s="3">
        <f t="shared" si="879"/>
        <v>99.706781066579765</v>
      </c>
      <c r="G28102" t="s">
        <v>14473</v>
      </c>
    </row>
    <row r="28103" spans="1:7" x14ac:dyDescent="0.35">
      <c r="A28103" t="s">
        <v>3</v>
      </c>
      <c r="B28103" t="s">
        <v>9</v>
      </c>
      <c r="C28103" t="s">
        <v>2640</v>
      </c>
      <c r="D28103" s="2">
        <v>43751.59</v>
      </c>
      <c r="E28103" s="3">
        <f t="shared" si="878"/>
        <v>1.9803200675122748E-4</v>
      </c>
      <c r="F28103" s="3">
        <f t="shared" si="879"/>
        <v>99.706979098586515</v>
      </c>
      <c r="G28103" t="s">
        <v>14473</v>
      </c>
    </row>
    <row r="28104" spans="1:7" x14ac:dyDescent="0.35">
      <c r="A28104" t="s">
        <v>3</v>
      </c>
      <c r="B28104" t="s">
        <v>20</v>
      </c>
      <c r="C28104" t="s">
        <v>10104</v>
      </c>
      <c r="D28104" s="2">
        <v>43750.49</v>
      </c>
      <c r="E28104" s="3">
        <f t="shared" si="878"/>
        <v>1.9802702784171982E-4</v>
      </c>
      <c r="F28104" s="3">
        <f t="shared" si="879"/>
        <v>99.707177125614351</v>
      </c>
      <c r="G28104" t="s">
        <v>14473</v>
      </c>
    </row>
    <row r="28105" spans="1:7" x14ac:dyDescent="0.35">
      <c r="A28105" t="s">
        <v>3</v>
      </c>
      <c r="B28105" t="s">
        <v>180</v>
      </c>
      <c r="C28105" t="s">
        <v>2844</v>
      </c>
      <c r="D28105" s="2">
        <v>43749.83</v>
      </c>
      <c r="E28105" s="3">
        <f t="shared" si="878"/>
        <v>1.9802404049601527E-4</v>
      </c>
      <c r="F28105" s="3">
        <f t="shared" si="879"/>
        <v>99.707375149654851</v>
      </c>
      <c r="G28105" t="s">
        <v>14480</v>
      </c>
    </row>
    <row r="28106" spans="1:7" x14ac:dyDescent="0.35">
      <c r="A28106" t="s">
        <v>3</v>
      </c>
      <c r="B28106" t="s">
        <v>594</v>
      </c>
      <c r="C28106" t="s">
        <v>6261</v>
      </c>
      <c r="D28106" s="2">
        <v>43749.61</v>
      </c>
      <c r="E28106" s="3">
        <f t="shared" si="878"/>
        <v>1.9802304471411373E-4</v>
      </c>
      <c r="F28106" s="3">
        <f t="shared" si="879"/>
        <v>99.707573172699568</v>
      </c>
      <c r="G28106" t="s">
        <v>14480</v>
      </c>
    </row>
    <row r="28107" spans="1:7" x14ac:dyDescent="0.35">
      <c r="A28107" t="s">
        <v>3</v>
      </c>
      <c r="B28107" t="s">
        <v>20</v>
      </c>
      <c r="C28107" t="s">
        <v>388</v>
      </c>
      <c r="D28107" s="2">
        <v>43747.76</v>
      </c>
      <c r="E28107" s="3">
        <f t="shared" si="878"/>
        <v>1.9801467109357811E-4</v>
      </c>
      <c r="F28107" s="3">
        <f t="shared" si="879"/>
        <v>99.707771187370668</v>
      </c>
      <c r="G28107" t="s">
        <v>14473</v>
      </c>
    </row>
    <row r="28108" spans="1:7" x14ac:dyDescent="0.35">
      <c r="A28108" t="s">
        <v>3</v>
      </c>
      <c r="B28108" t="s">
        <v>6</v>
      </c>
      <c r="C28108" t="s">
        <v>6113</v>
      </c>
      <c r="D28108" s="2">
        <v>43747.4</v>
      </c>
      <c r="E28108" s="3">
        <f t="shared" si="878"/>
        <v>1.9801304163228473E-4</v>
      </c>
      <c r="F28108" s="3">
        <f t="shared" si="879"/>
        <v>99.707969200412293</v>
      </c>
      <c r="G28108" t="s">
        <v>14480</v>
      </c>
    </row>
    <row r="28109" spans="1:7" x14ac:dyDescent="0.35">
      <c r="A28109" t="s">
        <v>3</v>
      </c>
      <c r="B28109" t="s">
        <v>13</v>
      </c>
      <c r="C28109" t="s">
        <v>14055</v>
      </c>
      <c r="D28109" s="2">
        <v>43746.62</v>
      </c>
      <c r="E28109" s="3">
        <f t="shared" si="878"/>
        <v>1.9800951113281562E-4</v>
      </c>
      <c r="F28109" s="3">
        <f t="shared" si="879"/>
        <v>99.708167209923431</v>
      </c>
      <c r="G28109" t="s">
        <v>14473</v>
      </c>
    </row>
    <row r="28110" spans="1:7" x14ac:dyDescent="0.35">
      <c r="A28110" t="s">
        <v>3</v>
      </c>
      <c r="B28110" t="s">
        <v>22</v>
      </c>
      <c r="C28110" t="s">
        <v>102</v>
      </c>
      <c r="D28110" s="2">
        <v>43744.51</v>
      </c>
      <c r="E28110" s="3">
        <f t="shared" si="878"/>
        <v>1.9799996067912365E-4</v>
      </c>
      <c r="F28110" s="3">
        <f t="shared" si="879"/>
        <v>99.708365209884107</v>
      </c>
      <c r="G28110" t="s">
        <v>14480</v>
      </c>
    </row>
    <row r="28111" spans="1:7" x14ac:dyDescent="0.35">
      <c r="A28111" t="s">
        <v>10</v>
      </c>
      <c r="B28111" t="s">
        <v>9</v>
      </c>
      <c r="C28111" t="s">
        <v>10980</v>
      </c>
      <c r="D28111" s="2">
        <v>43743.23</v>
      </c>
      <c r="E28111" s="3">
        <f t="shared" si="878"/>
        <v>1.9799416703896927E-4</v>
      </c>
      <c r="F28111" s="3">
        <f t="shared" si="879"/>
        <v>99.708563204051146</v>
      </c>
      <c r="G28111" t="s">
        <v>14480</v>
      </c>
    </row>
    <row r="28112" spans="1:7" x14ac:dyDescent="0.35">
      <c r="A28112" t="s">
        <v>10</v>
      </c>
      <c r="B28112" t="s">
        <v>13</v>
      </c>
      <c r="C28112" t="s">
        <v>1694</v>
      </c>
      <c r="D28112" s="2">
        <v>43742.3</v>
      </c>
      <c r="E28112" s="3">
        <f t="shared" si="878"/>
        <v>1.9798995759729462E-4</v>
      </c>
      <c r="F28112" s="3">
        <f t="shared" si="879"/>
        <v>99.708761194008744</v>
      </c>
      <c r="G28112" t="s">
        <v>14473</v>
      </c>
    </row>
    <row r="28113" spans="1:7" x14ac:dyDescent="0.35">
      <c r="A28113" t="s">
        <v>3</v>
      </c>
      <c r="B28113" t="s">
        <v>1365</v>
      </c>
      <c r="C28113" t="s">
        <v>7671</v>
      </c>
      <c r="D28113" s="2">
        <v>43734.14</v>
      </c>
      <c r="E28113" s="3">
        <f t="shared" si="878"/>
        <v>1.9795302314131052E-4</v>
      </c>
      <c r="F28113" s="3">
        <f t="shared" si="879"/>
        <v>99.708959147031891</v>
      </c>
      <c r="G28113" t="s">
        <v>14473</v>
      </c>
    </row>
    <row r="28114" spans="1:7" x14ac:dyDescent="0.35">
      <c r="A28114" t="s">
        <v>3</v>
      </c>
      <c r="B28114" t="s">
        <v>6</v>
      </c>
      <c r="C28114" t="s">
        <v>13577</v>
      </c>
      <c r="D28114" s="2">
        <v>43729.56</v>
      </c>
      <c r="E28114" s="3">
        <f t="shared" si="878"/>
        <v>1.9793229277263312E-4</v>
      </c>
      <c r="F28114" s="3">
        <f t="shared" si="879"/>
        <v>99.709157079324669</v>
      </c>
      <c r="G28114" t="s">
        <v>14480</v>
      </c>
    </row>
    <row r="28115" spans="1:7" x14ac:dyDescent="0.35">
      <c r="A28115" t="s">
        <v>3</v>
      </c>
      <c r="B28115" t="s">
        <v>83</v>
      </c>
      <c r="C28115" t="s">
        <v>8053</v>
      </c>
      <c r="D28115" s="2">
        <v>43729.43</v>
      </c>
      <c r="E28115" s="3">
        <f t="shared" si="878"/>
        <v>1.9793170435605499E-4</v>
      </c>
      <c r="F28115" s="3">
        <f t="shared" si="879"/>
        <v>99.709355011029018</v>
      </c>
      <c r="G28115" t="s">
        <v>14480</v>
      </c>
    </row>
    <row r="28116" spans="1:7" x14ac:dyDescent="0.35">
      <c r="A28116" t="s">
        <v>3</v>
      </c>
      <c r="B28116" t="s">
        <v>20</v>
      </c>
      <c r="C28116" t="s">
        <v>1934</v>
      </c>
      <c r="D28116" s="2">
        <v>43727.99</v>
      </c>
      <c r="E28116" s="3">
        <f t="shared" si="878"/>
        <v>1.9792518651088128E-4</v>
      </c>
      <c r="F28116" s="3">
        <f t="shared" si="879"/>
        <v>99.70955293621553</v>
      </c>
      <c r="G28116" t="s">
        <v>14480</v>
      </c>
    </row>
    <row r="28117" spans="1:7" x14ac:dyDescent="0.35">
      <c r="A28117" t="s">
        <v>3</v>
      </c>
      <c r="B28117" t="s">
        <v>29</v>
      </c>
      <c r="C28117" t="s">
        <v>4539</v>
      </c>
      <c r="D28117" s="2">
        <v>43722.49</v>
      </c>
      <c r="E28117" s="3">
        <f t="shared" si="878"/>
        <v>1.9790029196334295E-4</v>
      </c>
      <c r="F28117" s="3">
        <f t="shared" si="879"/>
        <v>99.709750836507496</v>
      </c>
      <c r="G28117" t="s">
        <v>14473</v>
      </c>
    </row>
    <row r="28118" spans="1:7" x14ac:dyDescent="0.35">
      <c r="A28118" t="s">
        <v>3</v>
      </c>
      <c r="B28118" t="s">
        <v>8</v>
      </c>
      <c r="C28118" t="s">
        <v>8556</v>
      </c>
      <c r="D28118" s="2">
        <v>43722.48</v>
      </c>
      <c r="E28118" s="3">
        <f t="shared" si="878"/>
        <v>1.9790024670052929E-4</v>
      </c>
      <c r="F28118" s="3">
        <f t="shared" si="879"/>
        <v>99.7099487367542</v>
      </c>
      <c r="G28118" t="s">
        <v>14480</v>
      </c>
    </row>
    <row r="28119" spans="1:7" x14ac:dyDescent="0.35">
      <c r="A28119" t="s">
        <v>10</v>
      </c>
      <c r="B28119" t="s">
        <v>40</v>
      </c>
      <c r="C28119" t="s">
        <v>548</v>
      </c>
      <c r="D28119" s="2">
        <v>43719.26</v>
      </c>
      <c r="E28119" s="3">
        <f t="shared" si="878"/>
        <v>1.9788567207451593E-4</v>
      </c>
      <c r="F28119" s="3">
        <f t="shared" si="879"/>
        <v>99.710146622426279</v>
      </c>
      <c r="G28119" t="s">
        <v>14473</v>
      </c>
    </row>
    <row r="28120" spans="1:7" x14ac:dyDescent="0.35">
      <c r="A28120" t="s">
        <v>3</v>
      </c>
      <c r="B28120" t="s">
        <v>9</v>
      </c>
      <c r="C28120" t="s">
        <v>2131</v>
      </c>
      <c r="D28120" s="2">
        <v>43717.18</v>
      </c>
      <c r="E28120" s="3">
        <f t="shared" si="878"/>
        <v>1.9787625740926509E-4</v>
      </c>
      <c r="F28120" s="3">
        <f t="shared" si="879"/>
        <v>99.710344498683682</v>
      </c>
      <c r="G28120" t="s">
        <v>14473</v>
      </c>
    </row>
    <row r="28121" spans="1:7" x14ac:dyDescent="0.35">
      <c r="A28121" t="s">
        <v>10</v>
      </c>
      <c r="B28121" t="s">
        <v>180</v>
      </c>
      <c r="C28121" t="s">
        <v>6538</v>
      </c>
      <c r="D28121" s="2">
        <v>43715.58</v>
      </c>
      <c r="E28121" s="3">
        <f t="shared" si="878"/>
        <v>1.9786901535907213E-4</v>
      </c>
      <c r="F28121" s="3">
        <f t="shared" si="879"/>
        <v>99.710542367699034</v>
      </c>
      <c r="G28121" t="s">
        <v>14480</v>
      </c>
    </row>
    <row r="28122" spans="1:7" x14ac:dyDescent="0.35">
      <c r="A28122" t="s">
        <v>10</v>
      </c>
      <c r="B28122" t="s">
        <v>6</v>
      </c>
      <c r="C28122" t="s">
        <v>13316</v>
      </c>
      <c r="D28122" s="2">
        <v>43712.4</v>
      </c>
      <c r="E28122" s="3">
        <f t="shared" si="878"/>
        <v>1.9785462178431362E-4</v>
      </c>
      <c r="F28122" s="3">
        <f t="shared" si="879"/>
        <v>99.710740222320823</v>
      </c>
      <c r="G28122" t="s">
        <v>14473</v>
      </c>
    </row>
    <row r="28123" spans="1:7" x14ac:dyDescent="0.35">
      <c r="A28123" t="s">
        <v>10</v>
      </c>
      <c r="B28123" t="s">
        <v>200</v>
      </c>
      <c r="C28123" t="s">
        <v>7980</v>
      </c>
      <c r="D28123" s="2">
        <v>43701.25</v>
      </c>
      <c r="E28123" s="3">
        <f t="shared" si="878"/>
        <v>1.978041537470314E-4</v>
      </c>
      <c r="F28123" s="3">
        <f t="shared" si="879"/>
        <v>99.710938026474565</v>
      </c>
      <c r="G28123" t="s">
        <v>14473</v>
      </c>
    </row>
    <row r="28124" spans="1:7" x14ac:dyDescent="0.35">
      <c r="A28124" t="s">
        <v>10</v>
      </c>
      <c r="B28124" t="s">
        <v>9</v>
      </c>
      <c r="C28124" t="s">
        <v>11877</v>
      </c>
      <c r="D28124" s="2">
        <v>43696.89</v>
      </c>
      <c r="E28124" s="3">
        <f t="shared" si="878"/>
        <v>1.9778441916025558E-4</v>
      </c>
      <c r="F28124" s="3">
        <f t="shared" si="879"/>
        <v>99.711135810893722</v>
      </c>
      <c r="G28124" t="s">
        <v>14480</v>
      </c>
    </row>
    <row r="28125" spans="1:7" x14ac:dyDescent="0.35">
      <c r="A28125" t="s">
        <v>10</v>
      </c>
      <c r="B28125" t="s">
        <v>8</v>
      </c>
      <c r="C28125" t="s">
        <v>10832</v>
      </c>
      <c r="D28125" s="2">
        <v>43696.71</v>
      </c>
      <c r="E28125" s="3">
        <f t="shared" si="878"/>
        <v>1.9778360442960886E-4</v>
      </c>
      <c r="F28125" s="3">
        <f t="shared" si="879"/>
        <v>99.711333594498157</v>
      </c>
      <c r="G28125" t="s">
        <v>14473</v>
      </c>
    </row>
    <row r="28126" spans="1:7" x14ac:dyDescent="0.35">
      <c r="A28126" t="s">
        <v>10</v>
      </c>
      <c r="B28126" t="s">
        <v>6</v>
      </c>
      <c r="C28126" t="s">
        <v>5521</v>
      </c>
      <c r="D28126" s="2">
        <v>43693.09</v>
      </c>
      <c r="E28126" s="3">
        <f t="shared" si="878"/>
        <v>1.9776721929104729E-4</v>
      </c>
      <c r="F28126" s="3">
        <f t="shared" si="879"/>
        <v>99.711531361717448</v>
      </c>
      <c r="G28126" t="s">
        <v>14480</v>
      </c>
    </row>
    <row r="28127" spans="1:7" x14ac:dyDescent="0.35">
      <c r="A28127" t="s">
        <v>10</v>
      </c>
      <c r="B28127" t="s">
        <v>27</v>
      </c>
      <c r="C28127" t="s">
        <v>9371</v>
      </c>
      <c r="D28127" s="2">
        <v>43688.44</v>
      </c>
      <c r="E28127" s="3">
        <f t="shared" si="878"/>
        <v>1.9774617208267398E-4</v>
      </c>
      <c r="F28127" s="3">
        <f t="shared" si="879"/>
        <v>99.711729107889525</v>
      </c>
      <c r="G28127" t="s">
        <v>14473</v>
      </c>
    </row>
    <row r="28128" spans="1:7" x14ac:dyDescent="0.35">
      <c r="A28128" t="s">
        <v>10</v>
      </c>
      <c r="B28128" t="s">
        <v>36</v>
      </c>
      <c r="C28128" s="13" t="s">
        <v>617</v>
      </c>
      <c r="D28128" s="2">
        <v>43686.07</v>
      </c>
      <c r="E28128" s="3">
        <f t="shared" si="878"/>
        <v>1.9773544479582565E-4</v>
      </c>
      <c r="F28128" s="3">
        <f t="shared" si="879"/>
        <v>99.711926843334325</v>
      </c>
      <c r="G28128" t="s">
        <v>14480</v>
      </c>
    </row>
    <row r="28129" spans="1:7" x14ac:dyDescent="0.35">
      <c r="A28129" t="s">
        <v>3</v>
      </c>
      <c r="B28129" t="s">
        <v>33</v>
      </c>
      <c r="C28129" t="s">
        <v>6969</v>
      </c>
      <c r="D28129" s="2">
        <v>43681.73</v>
      </c>
      <c r="E28129" s="3">
        <f t="shared" si="878"/>
        <v>1.9771580073467724E-4</v>
      </c>
      <c r="F28129" s="3">
        <f t="shared" si="879"/>
        <v>99.712124559135063</v>
      </c>
      <c r="G28129" t="s">
        <v>14473</v>
      </c>
    </row>
    <row r="28130" spans="1:7" x14ac:dyDescent="0.35">
      <c r="A28130" t="s">
        <v>10</v>
      </c>
      <c r="B28130" t="s">
        <v>180</v>
      </c>
      <c r="C28130" t="s">
        <v>2087</v>
      </c>
      <c r="D28130" s="2">
        <v>43681.55</v>
      </c>
      <c r="E28130" s="3">
        <f t="shared" si="878"/>
        <v>1.9771498600403052E-4</v>
      </c>
      <c r="F28130" s="3">
        <f t="shared" si="879"/>
        <v>99.712322274121064</v>
      </c>
      <c r="G28130" t="s">
        <v>14480</v>
      </c>
    </row>
    <row r="28131" spans="1:7" x14ac:dyDescent="0.35">
      <c r="A28131" t="s">
        <v>10</v>
      </c>
      <c r="B28131" t="s">
        <v>9</v>
      </c>
      <c r="C28131" t="s">
        <v>9769</v>
      </c>
      <c r="D28131" s="2">
        <v>43681.4</v>
      </c>
      <c r="E28131" s="3">
        <f t="shared" si="878"/>
        <v>1.9771430706182495E-4</v>
      </c>
      <c r="F28131" s="3">
        <f t="shared" si="879"/>
        <v>99.712519988428127</v>
      </c>
      <c r="G28131" t="s">
        <v>14473</v>
      </c>
    </row>
    <row r="28132" spans="1:7" x14ac:dyDescent="0.35">
      <c r="A28132" t="s">
        <v>3</v>
      </c>
      <c r="B28132" t="s">
        <v>516</v>
      </c>
      <c r="C28132" t="s">
        <v>19</v>
      </c>
      <c r="D28132" s="2">
        <v>43680.38</v>
      </c>
      <c r="E28132" s="3">
        <f t="shared" si="878"/>
        <v>1.9770969025482692E-4</v>
      </c>
      <c r="F28132" s="3">
        <f t="shared" si="879"/>
        <v>99.712717698118382</v>
      </c>
      <c r="G28132" t="s">
        <v>14473</v>
      </c>
    </row>
    <row r="28133" spans="1:7" x14ac:dyDescent="0.35">
      <c r="A28133" t="s">
        <v>3</v>
      </c>
      <c r="B28133" t="s">
        <v>13</v>
      </c>
      <c r="C28133" t="s">
        <v>2044</v>
      </c>
      <c r="D28133" s="2">
        <v>43679</v>
      </c>
      <c r="E28133" s="3">
        <f t="shared" si="878"/>
        <v>1.977034439865355E-4</v>
      </c>
      <c r="F28133" s="3">
        <f t="shared" si="879"/>
        <v>99.71291540156237</v>
      </c>
      <c r="G28133" t="s">
        <v>14473</v>
      </c>
    </row>
    <row r="28134" spans="1:7" x14ac:dyDescent="0.35">
      <c r="A28134" t="s">
        <v>10</v>
      </c>
      <c r="B28134" t="s">
        <v>22</v>
      </c>
      <c r="C28134" t="s">
        <v>7584</v>
      </c>
      <c r="D28134" s="2">
        <v>43674.58</v>
      </c>
      <c r="E28134" s="3">
        <f t="shared" si="878"/>
        <v>1.9768343782287746E-4</v>
      </c>
      <c r="F28134" s="3">
        <f t="shared" si="879"/>
        <v>99.713113085000188</v>
      </c>
      <c r="G28134" t="s">
        <v>14473</v>
      </c>
    </row>
    <row r="28135" spans="1:7" x14ac:dyDescent="0.35">
      <c r="A28135" t="s">
        <v>10</v>
      </c>
      <c r="B28135" t="s">
        <v>22</v>
      </c>
      <c r="C28135" t="s">
        <v>4560</v>
      </c>
      <c r="D28135" s="2">
        <v>43673.04</v>
      </c>
      <c r="E28135" s="3">
        <f t="shared" si="878"/>
        <v>1.9767646734956672E-4</v>
      </c>
      <c r="F28135" s="3">
        <f t="shared" si="879"/>
        <v>99.71331076146754</v>
      </c>
      <c r="G28135" t="s">
        <v>14480</v>
      </c>
    </row>
    <row r="28136" spans="1:7" x14ac:dyDescent="0.35">
      <c r="A28136" t="s">
        <v>10</v>
      </c>
      <c r="B28136" t="s">
        <v>13</v>
      </c>
      <c r="C28136" t="s">
        <v>5747</v>
      </c>
      <c r="D28136" s="2">
        <v>43672.62</v>
      </c>
      <c r="E28136" s="3">
        <f t="shared" si="878"/>
        <v>1.9767456631139104E-4</v>
      </c>
      <c r="F28136" s="3">
        <f t="shared" si="879"/>
        <v>99.713508436033848</v>
      </c>
      <c r="G28136" t="s">
        <v>14480</v>
      </c>
    </row>
    <row r="28137" spans="1:7" x14ac:dyDescent="0.35">
      <c r="A28137" t="s">
        <v>10</v>
      </c>
      <c r="B28137" t="s">
        <v>9</v>
      </c>
      <c r="C28137" t="s">
        <v>12458</v>
      </c>
      <c r="D28137" s="2">
        <v>43672.09</v>
      </c>
      <c r="E28137" s="3">
        <f t="shared" si="878"/>
        <v>1.9767216738226462E-4</v>
      </c>
      <c r="F28137" s="3">
        <f t="shared" si="879"/>
        <v>99.713706108201237</v>
      </c>
      <c r="G28137" t="s">
        <v>14480</v>
      </c>
    </row>
    <row r="28138" spans="1:7" x14ac:dyDescent="0.35">
      <c r="A28138" t="s">
        <v>10</v>
      </c>
      <c r="B28138" t="s">
        <v>23</v>
      </c>
      <c r="C28138" t="s">
        <v>1499</v>
      </c>
      <c r="D28138" s="2">
        <v>43669.83</v>
      </c>
      <c r="E28138" s="3">
        <f t="shared" si="878"/>
        <v>1.9766193798636706E-4</v>
      </c>
      <c r="F28138" s="3">
        <f t="shared" si="879"/>
        <v>99.713903770139225</v>
      </c>
      <c r="G28138" t="s">
        <v>14473</v>
      </c>
    </row>
    <row r="28139" spans="1:7" x14ac:dyDescent="0.35">
      <c r="A28139" t="s">
        <v>10</v>
      </c>
      <c r="B28139" t="s">
        <v>6</v>
      </c>
      <c r="C28139" t="s">
        <v>1898</v>
      </c>
      <c r="D28139" s="2">
        <v>43668.65</v>
      </c>
      <c r="E28139" s="3">
        <f t="shared" si="878"/>
        <v>1.9765659697434975E-4</v>
      </c>
      <c r="F28139" s="3">
        <f t="shared" si="879"/>
        <v>99.714101426736207</v>
      </c>
      <c r="G28139" t="s">
        <v>14473</v>
      </c>
    </row>
    <row r="28140" spans="1:7" x14ac:dyDescent="0.35">
      <c r="A28140" t="s">
        <v>3</v>
      </c>
      <c r="B28140" t="s">
        <v>29</v>
      </c>
      <c r="C28140" t="s">
        <v>3335</v>
      </c>
      <c r="D28140" s="2">
        <v>43668.09</v>
      </c>
      <c r="E28140" s="3">
        <f t="shared" si="878"/>
        <v>1.9765406225678218E-4</v>
      </c>
      <c r="F28140" s="3">
        <f t="shared" si="879"/>
        <v>99.714299080798469</v>
      </c>
      <c r="G28140" t="s">
        <v>14473</v>
      </c>
    </row>
    <row r="28141" spans="1:7" x14ac:dyDescent="0.35">
      <c r="A28141" t="s">
        <v>10</v>
      </c>
      <c r="B28141" t="s">
        <v>13</v>
      </c>
      <c r="C28141" s="8" t="s">
        <v>1449</v>
      </c>
      <c r="D28141" s="2">
        <v>43667.53</v>
      </c>
      <c r="E28141" s="3">
        <f t="shared" si="878"/>
        <v>1.9765152753921467E-4</v>
      </c>
      <c r="F28141" s="3">
        <f t="shared" si="879"/>
        <v>99.714496732326012</v>
      </c>
      <c r="G28141" t="s">
        <v>14480</v>
      </c>
    </row>
    <row r="28142" spans="1:7" x14ac:dyDescent="0.35">
      <c r="A28142" t="s">
        <v>10</v>
      </c>
      <c r="B28142" t="s">
        <v>9</v>
      </c>
      <c r="C28142" t="s">
        <v>12200</v>
      </c>
      <c r="D28142" s="2">
        <v>43666.8</v>
      </c>
      <c r="E28142" s="3">
        <f t="shared" si="878"/>
        <v>1.9764822335381415E-4</v>
      </c>
      <c r="F28142" s="3">
        <f t="shared" si="879"/>
        <v>99.714694380549361</v>
      </c>
      <c r="G28142" t="s">
        <v>14480</v>
      </c>
    </row>
    <row r="28143" spans="1:7" x14ac:dyDescent="0.35">
      <c r="A28143" t="s">
        <v>3</v>
      </c>
      <c r="B28143" t="s">
        <v>9</v>
      </c>
      <c r="C28143" t="s">
        <v>6868</v>
      </c>
      <c r="D28143" s="2">
        <v>43665.95</v>
      </c>
      <c r="E28143" s="3">
        <f t="shared" si="878"/>
        <v>1.9764437601464913E-4</v>
      </c>
      <c r="F28143" s="3">
        <f t="shared" si="879"/>
        <v>99.714892024925376</v>
      </c>
      <c r="G28143" t="s">
        <v>14473</v>
      </c>
    </row>
    <row r="28144" spans="1:7" x14ac:dyDescent="0.35">
      <c r="A28144" t="s">
        <v>3</v>
      </c>
      <c r="B28144" t="s">
        <v>9</v>
      </c>
      <c r="C28144" t="s">
        <v>10857</v>
      </c>
      <c r="D28144" s="2">
        <v>43664.55</v>
      </c>
      <c r="E28144" s="3">
        <f t="shared" si="878"/>
        <v>1.9763803922073032E-4</v>
      </c>
      <c r="F28144" s="3">
        <f t="shared" si="879"/>
        <v>99.715089662964601</v>
      </c>
      <c r="G28144" t="s">
        <v>14480</v>
      </c>
    </row>
    <row r="28145" spans="1:7" x14ac:dyDescent="0.35">
      <c r="A28145" t="s">
        <v>10</v>
      </c>
      <c r="B28145" t="s">
        <v>13</v>
      </c>
      <c r="C28145" t="s">
        <v>6282</v>
      </c>
      <c r="D28145" s="2">
        <v>43662.52</v>
      </c>
      <c r="E28145" s="3">
        <f t="shared" si="878"/>
        <v>1.9762885086954795E-4</v>
      </c>
      <c r="F28145" s="3">
        <f t="shared" si="879"/>
        <v>99.715287291815471</v>
      </c>
      <c r="G28145" t="s">
        <v>14480</v>
      </c>
    </row>
    <row r="28146" spans="1:7" x14ac:dyDescent="0.35">
      <c r="A28146" t="s">
        <v>3</v>
      </c>
      <c r="B28146" t="s">
        <v>6</v>
      </c>
      <c r="C28146" t="s">
        <v>3549</v>
      </c>
      <c r="D28146" s="2">
        <v>43656.9</v>
      </c>
      <c r="E28146" s="3">
        <f t="shared" si="878"/>
        <v>1.9760341316824519E-4</v>
      </c>
      <c r="F28146" s="3">
        <f t="shared" si="879"/>
        <v>99.715484895228641</v>
      </c>
      <c r="G28146" t="s">
        <v>14473</v>
      </c>
    </row>
    <row r="28147" spans="1:7" x14ac:dyDescent="0.35">
      <c r="A28147" t="s">
        <v>10</v>
      </c>
      <c r="B28147" t="s">
        <v>8</v>
      </c>
      <c r="C28147" t="s">
        <v>9168</v>
      </c>
      <c r="D28147" s="2">
        <v>43656.88</v>
      </c>
      <c r="E28147" s="3">
        <f t="shared" si="878"/>
        <v>1.9760332264261778E-4</v>
      </c>
      <c r="F28147" s="3">
        <f t="shared" si="879"/>
        <v>99.715682498551288</v>
      </c>
      <c r="G28147" t="s">
        <v>14473</v>
      </c>
    </row>
    <row r="28148" spans="1:7" x14ac:dyDescent="0.35">
      <c r="A28148" t="s">
        <v>3</v>
      </c>
      <c r="B28148" t="s">
        <v>32</v>
      </c>
      <c r="C28148" t="s">
        <v>4567</v>
      </c>
      <c r="D28148" s="2">
        <v>43655.32</v>
      </c>
      <c r="E28148" s="3">
        <f t="shared" si="878"/>
        <v>1.9759626164367965E-4</v>
      </c>
      <c r="F28148" s="3">
        <f t="shared" si="879"/>
        <v>99.715880094812931</v>
      </c>
      <c r="G28148" t="s">
        <v>14473</v>
      </c>
    </row>
    <row r="28149" spans="1:7" x14ac:dyDescent="0.35">
      <c r="A28149" t="s">
        <v>10</v>
      </c>
      <c r="B28149" t="s">
        <v>6</v>
      </c>
      <c r="C28149" t="s">
        <v>7814</v>
      </c>
      <c r="D28149" s="2">
        <v>43653.31</v>
      </c>
      <c r="E28149" s="3">
        <f t="shared" si="878"/>
        <v>1.9758716381812472E-4</v>
      </c>
      <c r="F28149" s="3">
        <f t="shared" si="879"/>
        <v>99.716077681976756</v>
      </c>
      <c r="G28149" t="s">
        <v>14473</v>
      </c>
    </row>
    <row r="28150" spans="1:7" x14ac:dyDescent="0.35">
      <c r="A28150" t="s">
        <v>3</v>
      </c>
      <c r="B28150" t="s">
        <v>134</v>
      </c>
      <c r="C28150" t="s">
        <v>543</v>
      </c>
      <c r="D28150" s="2">
        <v>43653.17</v>
      </c>
      <c r="E28150" s="3">
        <f t="shared" si="878"/>
        <v>1.9758653013873285E-4</v>
      </c>
      <c r="F28150" s="3">
        <f t="shared" si="879"/>
        <v>99.716275268506891</v>
      </c>
      <c r="G28150" t="s">
        <v>14473</v>
      </c>
    </row>
    <row r="28151" spans="1:7" x14ac:dyDescent="0.35">
      <c r="A28151" t="s">
        <v>3</v>
      </c>
      <c r="B28151" t="s">
        <v>9</v>
      </c>
      <c r="C28151" t="s">
        <v>6377</v>
      </c>
      <c r="D28151" s="2">
        <v>43652.74</v>
      </c>
      <c r="E28151" s="3">
        <f t="shared" si="878"/>
        <v>1.9758458383774347E-4</v>
      </c>
      <c r="F28151" s="3">
        <f t="shared" si="879"/>
        <v>99.716472853090735</v>
      </c>
      <c r="G28151" t="s">
        <v>14473</v>
      </c>
    </row>
    <row r="28152" spans="1:7" x14ac:dyDescent="0.35">
      <c r="A28152" t="s">
        <v>3</v>
      </c>
      <c r="B28152" t="s">
        <v>9</v>
      </c>
      <c r="C28152" s="8" t="s">
        <v>4658</v>
      </c>
      <c r="D28152" s="2">
        <v>43647.040000000001</v>
      </c>
      <c r="E28152" s="3">
        <f t="shared" si="878"/>
        <v>1.9755878403393106E-4</v>
      </c>
      <c r="F28152" s="3">
        <f t="shared" si="879"/>
        <v>99.716670411874773</v>
      </c>
      <c r="G28152" t="s">
        <v>14480</v>
      </c>
    </row>
    <row r="28153" spans="1:7" x14ac:dyDescent="0.35">
      <c r="A28153" t="s">
        <v>10</v>
      </c>
      <c r="B28153" t="s">
        <v>18</v>
      </c>
      <c r="C28153" t="s">
        <v>4989</v>
      </c>
      <c r="D28153" s="2">
        <v>43642.3</v>
      </c>
      <c r="E28153" s="3">
        <f t="shared" si="878"/>
        <v>1.9753732946023442E-4</v>
      </c>
      <c r="F28153" s="3">
        <f t="shared" si="879"/>
        <v>99.716867949204229</v>
      </c>
      <c r="G28153" t="s">
        <v>14480</v>
      </c>
    </row>
    <row r="28154" spans="1:7" x14ac:dyDescent="0.35">
      <c r="A28154" t="s">
        <v>10</v>
      </c>
      <c r="B28154" t="s">
        <v>55</v>
      </c>
      <c r="C28154" t="s">
        <v>10858</v>
      </c>
      <c r="D28154" s="2">
        <v>43637.440000000002</v>
      </c>
      <c r="E28154" s="3">
        <f t="shared" si="878"/>
        <v>1.9751533173277327E-4</v>
      </c>
      <c r="F28154" s="3">
        <f t="shared" si="879"/>
        <v>99.717065464535963</v>
      </c>
      <c r="G28154" t="s">
        <v>14480</v>
      </c>
    </row>
    <row r="28155" spans="1:7" x14ac:dyDescent="0.35">
      <c r="A28155" t="s">
        <v>3</v>
      </c>
      <c r="B28155" t="s">
        <v>55</v>
      </c>
      <c r="C28155" t="s">
        <v>7033</v>
      </c>
      <c r="D28155" s="2">
        <v>43635.97</v>
      </c>
      <c r="E28155" s="3">
        <f t="shared" si="878"/>
        <v>1.975086780991585E-4</v>
      </c>
      <c r="F28155" s="3">
        <f t="shared" si="879"/>
        <v>99.717262973214062</v>
      </c>
      <c r="G28155" t="s">
        <v>14473</v>
      </c>
    </row>
    <row r="28156" spans="1:7" x14ac:dyDescent="0.35">
      <c r="A28156" t="s">
        <v>10</v>
      </c>
      <c r="B28156" t="s">
        <v>143</v>
      </c>
      <c r="C28156" t="s">
        <v>1451</v>
      </c>
      <c r="D28156" s="2">
        <v>43635.6</v>
      </c>
      <c r="E28156" s="3">
        <f t="shared" si="878"/>
        <v>1.9750700337505136E-4</v>
      </c>
      <c r="F28156" s="3">
        <f t="shared" si="879"/>
        <v>99.71746048021744</v>
      </c>
      <c r="G28156" t="s">
        <v>14473</v>
      </c>
    </row>
    <row r="28157" spans="1:7" x14ac:dyDescent="0.35">
      <c r="A28157" t="s">
        <v>10</v>
      </c>
      <c r="B28157" t="s">
        <v>9</v>
      </c>
      <c r="C28157" t="s">
        <v>7523</v>
      </c>
      <c r="D28157" s="2">
        <v>43635</v>
      </c>
      <c r="E28157" s="3">
        <f t="shared" si="878"/>
        <v>1.9750428760622896E-4</v>
      </c>
      <c r="F28157" s="3">
        <f t="shared" si="879"/>
        <v>99.717657984505053</v>
      </c>
      <c r="G28157" t="s">
        <v>14480</v>
      </c>
    </row>
    <row r="28158" spans="1:7" x14ac:dyDescent="0.35">
      <c r="A28158" t="s">
        <v>10</v>
      </c>
      <c r="B28158" t="s">
        <v>166</v>
      </c>
      <c r="C28158" t="s">
        <v>7440</v>
      </c>
      <c r="D28158" s="2">
        <v>43634.33</v>
      </c>
      <c r="E28158" s="3">
        <f t="shared" si="878"/>
        <v>1.9750125499771071E-4</v>
      </c>
      <c r="F28158" s="3">
        <f t="shared" si="879"/>
        <v>99.717855485760055</v>
      </c>
      <c r="G28158" t="s">
        <v>14473</v>
      </c>
    </row>
    <row r="28159" spans="1:7" x14ac:dyDescent="0.35">
      <c r="A28159" t="s">
        <v>10</v>
      </c>
      <c r="B28159" t="s">
        <v>9</v>
      </c>
      <c r="C28159" t="s">
        <v>11074</v>
      </c>
      <c r="D28159" s="2">
        <v>43633.64</v>
      </c>
      <c r="E28159" s="3">
        <f t="shared" si="878"/>
        <v>1.9749813186356499E-4</v>
      </c>
      <c r="F28159" s="3">
        <f t="shared" si="879"/>
        <v>99.718052983891923</v>
      </c>
      <c r="G28159" t="s">
        <v>14480</v>
      </c>
    </row>
    <row r="28160" spans="1:7" x14ac:dyDescent="0.35">
      <c r="A28160" t="s">
        <v>10</v>
      </c>
      <c r="B28160" t="s">
        <v>37</v>
      </c>
      <c r="C28160" t="s">
        <v>4332</v>
      </c>
      <c r="D28160" s="2">
        <v>43629.08</v>
      </c>
      <c r="E28160" s="3">
        <f t="shared" si="878"/>
        <v>1.9747749202051504E-4</v>
      </c>
      <c r="F28160" s="3">
        <f t="shared" si="879"/>
        <v>99.718250461383946</v>
      </c>
      <c r="G28160" t="s">
        <v>14473</v>
      </c>
    </row>
    <row r="28161" spans="1:7" x14ac:dyDescent="0.35">
      <c r="A28161" t="s">
        <v>10</v>
      </c>
      <c r="B28161" t="s">
        <v>8</v>
      </c>
      <c r="C28161" t="s">
        <v>4435</v>
      </c>
      <c r="D28161" s="2">
        <v>43627.62</v>
      </c>
      <c r="E28161" s="3">
        <f t="shared" si="878"/>
        <v>1.9747088364971394E-4</v>
      </c>
      <c r="F28161" s="3">
        <f t="shared" si="879"/>
        <v>99.718447932267594</v>
      </c>
      <c r="G28161" t="s">
        <v>14473</v>
      </c>
    </row>
    <row r="28162" spans="1:7" x14ac:dyDescent="0.35">
      <c r="A28162" t="s">
        <v>10</v>
      </c>
      <c r="B28162" t="s">
        <v>6</v>
      </c>
      <c r="C28162" t="s">
        <v>2595</v>
      </c>
      <c r="D28162" s="2">
        <v>43627.34</v>
      </c>
      <c r="E28162" s="3">
        <f t="shared" si="878"/>
        <v>1.9746961629093016E-4</v>
      </c>
      <c r="F28162" s="3">
        <f t="shared" si="879"/>
        <v>99.71864540188389</v>
      </c>
      <c r="G28162" t="s">
        <v>14473</v>
      </c>
    </row>
    <row r="28163" spans="1:7" x14ac:dyDescent="0.35">
      <c r="A28163" t="s">
        <v>3</v>
      </c>
      <c r="B28163" t="s">
        <v>180</v>
      </c>
      <c r="C28163" t="s">
        <v>6177</v>
      </c>
      <c r="D28163" s="2">
        <v>43621.93</v>
      </c>
      <c r="E28163" s="3">
        <f t="shared" ref="E28163:E28226" si="880">(D28163/$D$29638)*100</f>
        <v>1.9744512910871523E-4</v>
      </c>
      <c r="F28163" s="3">
        <f t="shared" si="879"/>
        <v>99.718842847012994</v>
      </c>
      <c r="G28163" t="s">
        <v>14480</v>
      </c>
    </row>
    <row r="28164" spans="1:7" x14ac:dyDescent="0.35">
      <c r="A28164" t="s">
        <v>10</v>
      </c>
      <c r="B28164" t="s">
        <v>13</v>
      </c>
      <c r="C28164" t="s">
        <v>2335</v>
      </c>
      <c r="D28164" s="2">
        <v>43620.05</v>
      </c>
      <c r="E28164" s="3">
        <f t="shared" si="880"/>
        <v>1.9743661969973849E-4</v>
      </c>
      <c r="F28164" s="3">
        <f t="shared" ref="F28164:F28227" si="881">E28164+F28163</f>
        <v>99.719040283632694</v>
      </c>
      <c r="G28164" t="s">
        <v>14480</v>
      </c>
    </row>
    <row r="28165" spans="1:7" x14ac:dyDescent="0.35">
      <c r="A28165" t="s">
        <v>3</v>
      </c>
      <c r="B28165" t="s">
        <v>9</v>
      </c>
      <c r="C28165" t="s">
        <v>978</v>
      </c>
      <c r="D28165" s="2">
        <v>43617.36</v>
      </c>
      <c r="E28165" s="3">
        <f t="shared" si="880"/>
        <v>1.9742444400285157E-4</v>
      </c>
      <c r="F28165" s="3">
        <f t="shared" si="881"/>
        <v>99.71923770807669</v>
      </c>
      <c r="G28165" t="s">
        <v>14480</v>
      </c>
    </row>
    <row r="28166" spans="1:7" x14ac:dyDescent="0.35">
      <c r="A28166" t="s">
        <v>3</v>
      </c>
      <c r="B28166" t="s">
        <v>76</v>
      </c>
      <c r="C28166" t="s">
        <v>2473</v>
      </c>
      <c r="D28166" s="2">
        <v>43614.400000000001</v>
      </c>
      <c r="E28166" s="3">
        <f t="shared" si="880"/>
        <v>1.9741104620999461E-4</v>
      </c>
      <c r="F28166" s="3">
        <f t="shared" si="881"/>
        <v>99.719435119122906</v>
      </c>
      <c r="G28166" t="s">
        <v>14480</v>
      </c>
    </row>
    <row r="28167" spans="1:7" x14ac:dyDescent="0.35">
      <c r="A28167" t="s">
        <v>10</v>
      </c>
      <c r="B28167" t="s">
        <v>9</v>
      </c>
      <c r="C28167" s="8" t="s">
        <v>5716</v>
      </c>
      <c r="D28167" s="2">
        <v>43610</v>
      </c>
      <c r="E28167" s="3">
        <f t="shared" si="880"/>
        <v>1.9739113057196393E-4</v>
      </c>
      <c r="F28167" s="3">
        <f t="shared" si="881"/>
        <v>99.719632510253476</v>
      </c>
      <c r="G28167" t="s">
        <v>14480</v>
      </c>
    </row>
    <row r="28168" spans="1:7" x14ac:dyDescent="0.35">
      <c r="A28168" t="s">
        <v>10</v>
      </c>
      <c r="B28168" t="s">
        <v>9</v>
      </c>
      <c r="C28168" t="s">
        <v>2072</v>
      </c>
      <c r="D28168" s="2">
        <v>43606.57</v>
      </c>
      <c r="E28168" s="3">
        <f t="shared" si="880"/>
        <v>1.9737560542686276E-4</v>
      </c>
      <c r="F28168" s="3">
        <f t="shared" si="881"/>
        <v>99.7198298858589</v>
      </c>
      <c r="G28168" t="s">
        <v>14473</v>
      </c>
    </row>
    <row r="28169" spans="1:7" x14ac:dyDescent="0.35">
      <c r="A28169" t="s">
        <v>10</v>
      </c>
      <c r="B28169" t="s">
        <v>9</v>
      </c>
      <c r="C28169" t="s">
        <v>1479</v>
      </c>
      <c r="D28169" s="2">
        <v>43603.27</v>
      </c>
      <c r="E28169" s="3">
        <f t="shared" si="880"/>
        <v>1.9736066869833975E-4</v>
      </c>
      <c r="F28169" s="3">
        <f t="shared" si="881"/>
        <v>99.720027246527593</v>
      </c>
      <c r="G28169" t="s">
        <v>14473</v>
      </c>
    </row>
    <row r="28170" spans="1:7" x14ac:dyDescent="0.35">
      <c r="A28170" t="s">
        <v>10</v>
      </c>
      <c r="B28170" t="s">
        <v>139</v>
      </c>
      <c r="C28170" t="s">
        <v>4392</v>
      </c>
      <c r="D28170" s="2">
        <v>43602.95</v>
      </c>
      <c r="E28170" s="3">
        <f t="shared" si="880"/>
        <v>1.973592202883012E-4</v>
      </c>
      <c r="F28170" s="3">
        <f t="shared" si="881"/>
        <v>99.720224605747887</v>
      </c>
      <c r="G28170" t="s">
        <v>14480</v>
      </c>
    </row>
    <row r="28171" spans="1:7" x14ac:dyDescent="0.35">
      <c r="A28171" t="s">
        <v>3</v>
      </c>
      <c r="B28171" t="s">
        <v>122</v>
      </c>
      <c r="C28171" s="7" t="s">
        <v>3872</v>
      </c>
      <c r="D28171" s="2">
        <v>43601.33</v>
      </c>
      <c r="E28171" s="3">
        <f t="shared" si="880"/>
        <v>1.9735188771248082E-4</v>
      </c>
      <c r="F28171" s="3">
        <f t="shared" si="881"/>
        <v>99.720421957635594</v>
      </c>
      <c r="G28171" t="s">
        <v>14480</v>
      </c>
    </row>
    <row r="28172" spans="1:7" x14ac:dyDescent="0.35">
      <c r="A28172" t="s">
        <v>3</v>
      </c>
      <c r="B28172" t="s">
        <v>37</v>
      </c>
      <c r="C28172" s="8" t="s">
        <v>1225</v>
      </c>
      <c r="D28172" s="2">
        <v>43601.17</v>
      </c>
      <c r="E28172" s="3">
        <f t="shared" si="880"/>
        <v>1.9735116350746155E-4</v>
      </c>
      <c r="F28172" s="3">
        <f t="shared" si="881"/>
        <v>99.720619308799101</v>
      </c>
      <c r="G28172" t="s">
        <v>14480</v>
      </c>
    </row>
    <row r="28173" spans="1:7" x14ac:dyDescent="0.35">
      <c r="A28173" t="s">
        <v>10</v>
      </c>
      <c r="B28173" t="s">
        <v>9</v>
      </c>
      <c r="C28173" t="s">
        <v>7052</v>
      </c>
      <c r="D28173" s="2">
        <v>43600</v>
      </c>
      <c r="E28173" s="3">
        <f t="shared" si="880"/>
        <v>1.9734586775825794E-4</v>
      </c>
      <c r="F28173" s="3">
        <f t="shared" si="881"/>
        <v>99.720816654666862</v>
      </c>
      <c r="G28173" t="s">
        <v>14473</v>
      </c>
    </row>
    <row r="28174" spans="1:7" x14ac:dyDescent="0.35">
      <c r="A28174" t="s">
        <v>3</v>
      </c>
      <c r="B28174" t="s">
        <v>29</v>
      </c>
      <c r="C28174" s="7" t="s">
        <v>9895</v>
      </c>
      <c r="D28174" s="2">
        <v>43595.61</v>
      </c>
      <c r="E28174" s="3">
        <f t="shared" si="880"/>
        <v>1.9732599738304097E-4</v>
      </c>
      <c r="F28174" s="3">
        <f t="shared" si="881"/>
        <v>99.721013980664239</v>
      </c>
      <c r="G28174" t="s">
        <v>14480</v>
      </c>
    </row>
    <row r="28175" spans="1:7" x14ac:dyDescent="0.35">
      <c r="A28175" t="s">
        <v>3</v>
      </c>
      <c r="B28175" t="s">
        <v>9</v>
      </c>
      <c r="C28175" t="s">
        <v>10770</v>
      </c>
      <c r="D28175" s="2">
        <v>43592</v>
      </c>
      <c r="E28175" s="3">
        <f t="shared" si="880"/>
        <v>1.9730965750729311E-4</v>
      </c>
      <c r="F28175" s="3">
        <f t="shared" si="881"/>
        <v>99.721211290321747</v>
      </c>
      <c r="G28175" t="s">
        <v>14473</v>
      </c>
    </row>
    <row r="28176" spans="1:7" x14ac:dyDescent="0.35">
      <c r="A28176" t="s">
        <v>3</v>
      </c>
      <c r="B28176" t="s">
        <v>22</v>
      </c>
      <c r="C28176" t="s">
        <v>5582</v>
      </c>
      <c r="D28176" s="2">
        <v>43592</v>
      </c>
      <c r="E28176" s="3">
        <f t="shared" si="880"/>
        <v>1.9730965750729311E-4</v>
      </c>
      <c r="F28176" s="3">
        <f t="shared" si="881"/>
        <v>99.721408599979256</v>
      </c>
      <c r="G28176" t="s">
        <v>14480</v>
      </c>
    </row>
    <row r="28177" spans="1:7" x14ac:dyDescent="0.35">
      <c r="A28177" t="s">
        <v>3</v>
      </c>
      <c r="B28177" t="s">
        <v>9</v>
      </c>
      <c r="C28177" t="s">
        <v>1424</v>
      </c>
      <c r="D28177" s="2">
        <v>43591.96</v>
      </c>
      <c r="E28177" s="3">
        <f t="shared" si="880"/>
        <v>1.9730947645603828E-4</v>
      </c>
      <c r="F28177" s="3">
        <f t="shared" si="881"/>
        <v>99.721605909455718</v>
      </c>
      <c r="G28177" t="s">
        <v>14480</v>
      </c>
    </row>
    <row r="28178" spans="1:7" x14ac:dyDescent="0.35">
      <c r="A28178" t="s">
        <v>10</v>
      </c>
      <c r="B28178" t="s">
        <v>55</v>
      </c>
      <c r="C28178" t="s">
        <v>13390</v>
      </c>
      <c r="D28178" s="2">
        <v>43591.88</v>
      </c>
      <c r="E28178" s="3">
        <f t="shared" si="880"/>
        <v>1.9730911435352863E-4</v>
      </c>
      <c r="F28178" s="3">
        <f t="shared" si="881"/>
        <v>99.721803218570074</v>
      </c>
      <c r="G28178" t="s">
        <v>14480</v>
      </c>
    </row>
    <row r="28179" spans="1:7" x14ac:dyDescent="0.35">
      <c r="A28179" t="s">
        <v>10</v>
      </c>
      <c r="B28179" t="s">
        <v>73</v>
      </c>
      <c r="C28179" t="s">
        <v>4324</v>
      </c>
      <c r="D28179" s="2">
        <v>43591</v>
      </c>
      <c r="E28179" s="3">
        <f t="shared" si="880"/>
        <v>1.9730513122592249E-4</v>
      </c>
      <c r="F28179" s="3">
        <f t="shared" si="881"/>
        <v>99.722000523701297</v>
      </c>
      <c r="G28179" t="s">
        <v>14473</v>
      </c>
    </row>
    <row r="28180" spans="1:7" x14ac:dyDescent="0.35">
      <c r="A28180" t="s">
        <v>3</v>
      </c>
      <c r="B28180" t="s">
        <v>6</v>
      </c>
      <c r="C28180" t="s">
        <v>1148</v>
      </c>
      <c r="D28180" s="2">
        <v>43590.94</v>
      </c>
      <c r="E28180" s="3">
        <f t="shared" si="880"/>
        <v>1.9730485964904025E-4</v>
      </c>
      <c r="F28180" s="3">
        <f t="shared" si="881"/>
        <v>99.722197828560951</v>
      </c>
      <c r="G28180" t="s">
        <v>14473</v>
      </c>
    </row>
    <row r="28181" spans="1:7" x14ac:dyDescent="0.35">
      <c r="A28181" t="s">
        <v>3</v>
      </c>
      <c r="B28181" t="s">
        <v>29</v>
      </c>
      <c r="C28181" s="8" t="s">
        <v>4877</v>
      </c>
      <c r="D28181" s="2">
        <v>43590.16</v>
      </c>
      <c r="E28181" s="3">
        <f t="shared" si="880"/>
        <v>1.9730132914957122E-4</v>
      </c>
      <c r="F28181" s="3">
        <f t="shared" si="881"/>
        <v>99.722395129890103</v>
      </c>
      <c r="G28181" t="s">
        <v>14480</v>
      </c>
    </row>
    <row r="28182" spans="1:7" x14ac:dyDescent="0.35">
      <c r="A28182" t="s">
        <v>3</v>
      </c>
      <c r="B28182" t="s">
        <v>33</v>
      </c>
      <c r="C28182" t="s">
        <v>8241</v>
      </c>
      <c r="D28182" s="2">
        <v>43589.41</v>
      </c>
      <c r="E28182" s="3">
        <f t="shared" si="880"/>
        <v>1.9729793443854326E-4</v>
      </c>
      <c r="F28182" s="3">
        <f t="shared" si="881"/>
        <v>99.722592427824537</v>
      </c>
      <c r="G28182" t="s">
        <v>14473</v>
      </c>
    </row>
    <row r="28183" spans="1:7" x14ac:dyDescent="0.35">
      <c r="A28183" t="s">
        <v>10</v>
      </c>
      <c r="B28183" t="s">
        <v>20</v>
      </c>
      <c r="C28183" t="s">
        <v>7110</v>
      </c>
      <c r="D28183" s="2">
        <v>43588</v>
      </c>
      <c r="E28183" s="3">
        <f t="shared" si="880"/>
        <v>1.9729155238181069E-4</v>
      </c>
      <c r="F28183" s="3">
        <f t="shared" si="881"/>
        <v>99.722789719376919</v>
      </c>
      <c r="G28183" t="s">
        <v>14480</v>
      </c>
    </row>
    <row r="28184" spans="1:7" x14ac:dyDescent="0.35">
      <c r="A28184" t="s">
        <v>10</v>
      </c>
      <c r="B28184" t="s">
        <v>6</v>
      </c>
      <c r="C28184" s="8" t="s">
        <v>12833</v>
      </c>
      <c r="D28184" s="2">
        <v>43586.26</v>
      </c>
      <c r="E28184" s="3">
        <f t="shared" si="880"/>
        <v>1.9728367665222587E-4</v>
      </c>
      <c r="F28184" s="3">
        <f t="shared" si="881"/>
        <v>99.722987003053575</v>
      </c>
      <c r="G28184" t="s">
        <v>14480</v>
      </c>
    </row>
    <row r="28185" spans="1:7" x14ac:dyDescent="0.35">
      <c r="A28185" t="s">
        <v>10</v>
      </c>
      <c r="B28185" t="s">
        <v>9</v>
      </c>
      <c r="C28185" t="s">
        <v>3758</v>
      </c>
      <c r="D28185" s="2">
        <v>43584.77</v>
      </c>
      <c r="E28185" s="3">
        <f t="shared" si="880"/>
        <v>1.9727693249298365E-4</v>
      </c>
      <c r="F28185" s="3">
        <f t="shared" si="881"/>
        <v>99.723184279986071</v>
      </c>
      <c r="G28185" t="s">
        <v>14473</v>
      </c>
    </row>
    <row r="28186" spans="1:7" x14ac:dyDescent="0.35">
      <c r="A28186" t="s">
        <v>3</v>
      </c>
      <c r="B28186" t="s">
        <v>9</v>
      </c>
      <c r="C28186" t="s">
        <v>12168</v>
      </c>
      <c r="D28186" s="2">
        <v>43584.42</v>
      </c>
      <c r="E28186" s="3">
        <f t="shared" si="880"/>
        <v>1.9727534829450393E-4</v>
      </c>
      <c r="F28186" s="3">
        <f t="shared" si="881"/>
        <v>99.72338155533437</v>
      </c>
      <c r="G28186" t="s">
        <v>14480</v>
      </c>
    </row>
    <row r="28187" spans="1:7" x14ac:dyDescent="0.35">
      <c r="A28187" t="s">
        <v>10</v>
      </c>
      <c r="B28187" t="s">
        <v>9</v>
      </c>
      <c r="C28187" t="s">
        <v>1888</v>
      </c>
      <c r="D28187" s="2">
        <v>43578</v>
      </c>
      <c r="E28187" s="3">
        <f t="shared" si="880"/>
        <v>1.9724628956810467E-4</v>
      </c>
      <c r="F28187" s="3">
        <f t="shared" si="881"/>
        <v>99.723578801623944</v>
      </c>
      <c r="G28187" t="s">
        <v>14473</v>
      </c>
    </row>
    <row r="28188" spans="1:7" x14ac:dyDescent="0.35">
      <c r="A28188" t="s">
        <v>3</v>
      </c>
      <c r="B28188" t="s">
        <v>6</v>
      </c>
      <c r="C28188" t="s">
        <v>3885</v>
      </c>
      <c r="D28188" s="2">
        <v>43577.38</v>
      </c>
      <c r="E28188" s="3">
        <f t="shared" si="880"/>
        <v>1.9724348327365489E-4</v>
      </c>
      <c r="F28188" s="3">
        <f t="shared" si="881"/>
        <v>99.723776045107215</v>
      </c>
      <c r="G28188" t="s">
        <v>14473</v>
      </c>
    </row>
    <row r="28189" spans="1:7" x14ac:dyDescent="0.35">
      <c r="A28189" t="s">
        <v>10</v>
      </c>
      <c r="B28189" t="s">
        <v>8</v>
      </c>
      <c r="C28189" t="s">
        <v>360</v>
      </c>
      <c r="D28189" s="2">
        <v>43573.67</v>
      </c>
      <c r="E28189" s="3">
        <f t="shared" si="880"/>
        <v>1.9722669076976994E-4</v>
      </c>
      <c r="F28189" s="3">
        <f t="shared" si="881"/>
        <v>99.723973271797988</v>
      </c>
      <c r="G28189" t="s">
        <v>14473</v>
      </c>
    </row>
    <row r="28190" spans="1:7" x14ac:dyDescent="0.35">
      <c r="A28190" t="s">
        <v>3</v>
      </c>
      <c r="B28190" t="s">
        <v>6</v>
      </c>
      <c r="C28190" t="s">
        <v>10401</v>
      </c>
      <c r="D28190" s="2">
        <v>43572.88</v>
      </c>
      <c r="E28190" s="3">
        <f t="shared" si="880"/>
        <v>1.9722311500748718E-4</v>
      </c>
      <c r="F28190" s="3">
        <f t="shared" si="881"/>
        <v>99.724170494912997</v>
      </c>
      <c r="G28190" t="s">
        <v>14473</v>
      </c>
    </row>
    <row r="28191" spans="1:7" x14ac:dyDescent="0.35">
      <c r="A28191" t="s">
        <v>3</v>
      </c>
      <c r="B28191" t="s">
        <v>565</v>
      </c>
      <c r="C28191" t="s">
        <v>633</v>
      </c>
      <c r="D28191" s="2">
        <v>43572.800000000003</v>
      </c>
      <c r="E28191" s="3">
        <f t="shared" si="880"/>
        <v>1.9722275290497756E-4</v>
      </c>
      <c r="F28191" s="3">
        <f t="shared" si="881"/>
        <v>99.724367717665899</v>
      </c>
      <c r="G28191" t="s">
        <v>14473</v>
      </c>
    </row>
    <row r="28192" spans="1:7" x14ac:dyDescent="0.35">
      <c r="A28192" t="s">
        <v>3</v>
      </c>
      <c r="B28192" t="s">
        <v>16</v>
      </c>
      <c r="C28192" s="8" t="s">
        <v>7098</v>
      </c>
      <c r="D28192" s="2">
        <v>43571.6</v>
      </c>
      <c r="E28192" s="3">
        <f t="shared" si="880"/>
        <v>1.9721732136733283E-4</v>
      </c>
      <c r="F28192" s="3">
        <f t="shared" si="881"/>
        <v>99.724564934987271</v>
      </c>
      <c r="G28192" t="s">
        <v>14480</v>
      </c>
    </row>
    <row r="28193" spans="1:7" x14ac:dyDescent="0.35">
      <c r="A28193" t="s">
        <v>10</v>
      </c>
      <c r="B28193" t="s">
        <v>40</v>
      </c>
      <c r="C28193" s="6" t="s">
        <v>7496</v>
      </c>
      <c r="D28193" s="2">
        <v>43571.21</v>
      </c>
      <c r="E28193" s="3">
        <f t="shared" si="880"/>
        <v>1.972155561175983E-4</v>
      </c>
      <c r="F28193" s="3">
        <f t="shared" si="881"/>
        <v>99.724762150543384</v>
      </c>
      <c r="G28193" t="s">
        <v>14473</v>
      </c>
    </row>
    <row r="28194" spans="1:7" x14ac:dyDescent="0.35">
      <c r="A28194" t="s">
        <v>10</v>
      </c>
      <c r="B28194" t="s">
        <v>9</v>
      </c>
      <c r="C28194" s="8" t="s">
        <v>13290</v>
      </c>
      <c r="D28194" s="2">
        <v>43569.09</v>
      </c>
      <c r="E28194" s="3">
        <f t="shared" si="880"/>
        <v>1.972059604010926E-4</v>
      </c>
      <c r="F28194" s="3">
        <f t="shared" si="881"/>
        <v>99.724959356503788</v>
      </c>
      <c r="G28194" t="s">
        <v>14480</v>
      </c>
    </row>
    <row r="28195" spans="1:7" x14ac:dyDescent="0.35">
      <c r="A28195" t="s">
        <v>10</v>
      </c>
      <c r="B28195" t="s">
        <v>6</v>
      </c>
      <c r="C28195" s="13" t="s">
        <v>6224</v>
      </c>
      <c r="D28195" s="2">
        <v>43568.2</v>
      </c>
      <c r="E28195" s="3">
        <f t="shared" si="880"/>
        <v>1.9720193201067275E-4</v>
      </c>
      <c r="F28195" s="3">
        <f t="shared" si="881"/>
        <v>99.725156558435799</v>
      </c>
      <c r="G28195" t="s">
        <v>14480</v>
      </c>
    </row>
    <row r="28196" spans="1:7" x14ac:dyDescent="0.35">
      <c r="A28196" t="s">
        <v>3</v>
      </c>
      <c r="B28196" t="s">
        <v>37</v>
      </c>
      <c r="C28196" t="s">
        <v>46</v>
      </c>
      <c r="D28196" s="2">
        <v>43567.62</v>
      </c>
      <c r="E28196" s="3">
        <f t="shared" si="880"/>
        <v>1.9719930676747786E-4</v>
      </c>
      <c r="F28196" s="3">
        <f t="shared" si="881"/>
        <v>99.725353757742567</v>
      </c>
      <c r="G28196" t="s">
        <v>14480</v>
      </c>
    </row>
    <row r="28197" spans="1:7" x14ac:dyDescent="0.35">
      <c r="A28197" t="s">
        <v>10</v>
      </c>
      <c r="B28197" t="s">
        <v>134</v>
      </c>
      <c r="C28197" t="s">
        <v>1111</v>
      </c>
      <c r="D28197" s="2">
        <v>43561.87</v>
      </c>
      <c r="E28197" s="3">
        <f t="shared" si="880"/>
        <v>1.9717328064959686E-4</v>
      </c>
      <c r="F28197" s="3">
        <f t="shared" si="881"/>
        <v>99.725550931023221</v>
      </c>
      <c r="G28197" t="s">
        <v>14480</v>
      </c>
    </row>
    <row r="28198" spans="1:7" x14ac:dyDescent="0.35">
      <c r="A28198" t="s">
        <v>3</v>
      </c>
      <c r="B28198" t="s">
        <v>22</v>
      </c>
      <c r="C28198" t="s">
        <v>10644</v>
      </c>
      <c r="D28198" s="2">
        <v>43560.29</v>
      </c>
      <c r="E28198" s="3">
        <f t="shared" si="880"/>
        <v>1.9716612912503131E-4</v>
      </c>
      <c r="F28198" s="3">
        <f t="shared" si="881"/>
        <v>99.725748097152348</v>
      </c>
      <c r="G28198" t="s">
        <v>14473</v>
      </c>
    </row>
    <row r="28199" spans="1:7" x14ac:dyDescent="0.35">
      <c r="A28199" t="s">
        <v>3</v>
      </c>
      <c r="B28199" t="s">
        <v>9</v>
      </c>
      <c r="C28199" t="s">
        <v>12869</v>
      </c>
      <c r="D28199" s="2">
        <v>43557.41</v>
      </c>
      <c r="E28199" s="3">
        <f t="shared" si="880"/>
        <v>1.97153093434684E-4</v>
      </c>
      <c r="F28199" s="3">
        <f t="shared" si="881"/>
        <v>99.725945250245786</v>
      </c>
      <c r="G28199" t="s">
        <v>14473</v>
      </c>
    </row>
    <row r="28200" spans="1:7" x14ac:dyDescent="0.35">
      <c r="A28200" t="s">
        <v>10</v>
      </c>
      <c r="B28200" t="s">
        <v>6</v>
      </c>
      <c r="C28200" t="s">
        <v>6863</v>
      </c>
      <c r="D28200" s="2">
        <v>43554.74</v>
      </c>
      <c r="E28200" s="3">
        <f t="shared" si="880"/>
        <v>1.9714100826342447E-4</v>
      </c>
      <c r="F28200" s="3">
        <f t="shared" si="881"/>
        <v>99.726142391254044</v>
      </c>
      <c r="G28200" t="s">
        <v>14480</v>
      </c>
    </row>
    <row r="28201" spans="1:7" x14ac:dyDescent="0.35">
      <c r="A28201" t="s">
        <v>10</v>
      </c>
      <c r="B28201" t="s">
        <v>37</v>
      </c>
      <c r="C28201" t="s">
        <v>8342</v>
      </c>
      <c r="D28201" s="2">
        <v>43553.52</v>
      </c>
      <c r="E28201" s="3">
        <f t="shared" si="880"/>
        <v>1.9713548620015233E-4</v>
      </c>
      <c r="F28201" s="3">
        <f t="shared" si="881"/>
        <v>99.726339526740247</v>
      </c>
      <c r="G28201" t="s">
        <v>14473</v>
      </c>
    </row>
    <row r="28202" spans="1:7" x14ac:dyDescent="0.35">
      <c r="A28202" t="s">
        <v>10</v>
      </c>
      <c r="B28202" t="s">
        <v>9</v>
      </c>
      <c r="C28202" t="s">
        <v>6960</v>
      </c>
      <c r="D28202" s="2">
        <v>43549.279999999999</v>
      </c>
      <c r="E28202" s="3">
        <f t="shared" si="880"/>
        <v>1.9711629476714098E-4</v>
      </c>
      <c r="F28202" s="3">
        <f t="shared" si="881"/>
        <v>99.726536643035018</v>
      </c>
      <c r="G28202" t="s">
        <v>14473</v>
      </c>
    </row>
    <row r="28203" spans="1:7" x14ac:dyDescent="0.35">
      <c r="A28203" t="s">
        <v>10</v>
      </c>
      <c r="B28203" t="s">
        <v>180</v>
      </c>
      <c r="C28203" t="s">
        <v>4725</v>
      </c>
      <c r="D28203" s="2">
        <v>43547.89</v>
      </c>
      <c r="E28203" s="3">
        <f t="shared" si="880"/>
        <v>1.9711000323603586E-4</v>
      </c>
      <c r="F28203" s="3">
        <f t="shared" si="881"/>
        <v>99.72673375303826</v>
      </c>
      <c r="G28203" t="s">
        <v>14480</v>
      </c>
    </row>
    <row r="28204" spans="1:7" x14ac:dyDescent="0.35">
      <c r="A28204" t="s">
        <v>3</v>
      </c>
      <c r="B28204" t="s">
        <v>20</v>
      </c>
      <c r="C28204" t="s">
        <v>2034</v>
      </c>
      <c r="D28204" s="2">
        <v>43547.28</v>
      </c>
      <c r="E28204" s="3">
        <f t="shared" si="880"/>
        <v>1.9710724220439976E-4</v>
      </c>
      <c r="F28204" s="3">
        <f t="shared" si="881"/>
        <v>99.726930860280461</v>
      </c>
      <c r="G28204" t="s">
        <v>14480</v>
      </c>
    </row>
    <row r="28205" spans="1:7" x14ac:dyDescent="0.35">
      <c r="A28205" t="s">
        <v>3</v>
      </c>
      <c r="B28205" t="s">
        <v>37</v>
      </c>
      <c r="C28205" t="s">
        <v>11698</v>
      </c>
      <c r="D28205" s="2">
        <v>43545.21</v>
      </c>
      <c r="E28205" s="3">
        <f t="shared" si="880"/>
        <v>1.9709787280196265E-4</v>
      </c>
      <c r="F28205" s="3">
        <f t="shared" si="881"/>
        <v>99.727127958153261</v>
      </c>
      <c r="G28205" t="s">
        <v>14473</v>
      </c>
    </row>
    <row r="28206" spans="1:7" x14ac:dyDescent="0.35">
      <c r="A28206" t="s">
        <v>3</v>
      </c>
      <c r="B28206" t="s">
        <v>6</v>
      </c>
      <c r="C28206" t="s">
        <v>1965</v>
      </c>
      <c r="D28206" s="2">
        <v>43542.6</v>
      </c>
      <c r="E28206" s="3">
        <f t="shared" si="880"/>
        <v>1.9708605920758533E-4</v>
      </c>
      <c r="F28206" s="3">
        <f t="shared" si="881"/>
        <v>99.727325044212463</v>
      </c>
      <c r="G28206" t="s">
        <v>14473</v>
      </c>
    </row>
    <row r="28207" spans="1:7" x14ac:dyDescent="0.35">
      <c r="A28207" t="s">
        <v>10</v>
      </c>
      <c r="B28207" t="s">
        <v>6</v>
      </c>
      <c r="C28207" t="s">
        <v>2673</v>
      </c>
      <c r="D28207" s="2">
        <v>43537.9</v>
      </c>
      <c r="E28207" s="3">
        <f t="shared" si="880"/>
        <v>1.9706478568514351E-4</v>
      </c>
      <c r="F28207" s="3">
        <f t="shared" si="881"/>
        <v>99.727522108998144</v>
      </c>
      <c r="G28207" t="s">
        <v>14480</v>
      </c>
    </row>
    <row r="28208" spans="1:7" x14ac:dyDescent="0.35">
      <c r="A28208" t="s">
        <v>3</v>
      </c>
      <c r="B28208" t="s">
        <v>37</v>
      </c>
      <c r="C28208" t="s">
        <v>1055</v>
      </c>
      <c r="D28208" s="2">
        <v>43533.88</v>
      </c>
      <c r="E28208" s="3">
        <f t="shared" si="880"/>
        <v>1.9704659003403369E-4</v>
      </c>
      <c r="F28208" s="3">
        <f t="shared" si="881"/>
        <v>99.727719155588176</v>
      </c>
      <c r="G28208" t="s">
        <v>14473</v>
      </c>
    </row>
    <row r="28209" spans="1:7" x14ac:dyDescent="0.35">
      <c r="A28209" t="s">
        <v>10</v>
      </c>
      <c r="B28209" t="s">
        <v>29</v>
      </c>
      <c r="C28209" t="s">
        <v>2522</v>
      </c>
      <c r="D28209" s="2">
        <v>43532.38</v>
      </c>
      <c r="E28209" s="3">
        <f t="shared" si="880"/>
        <v>1.9703980061197776E-4</v>
      </c>
      <c r="F28209" s="3">
        <f t="shared" si="881"/>
        <v>99.727916195388786</v>
      </c>
      <c r="G28209" t="s">
        <v>14480</v>
      </c>
    </row>
    <row r="28210" spans="1:7" x14ac:dyDescent="0.35">
      <c r="A28210" t="s">
        <v>3</v>
      </c>
      <c r="B28210" t="s">
        <v>28</v>
      </c>
      <c r="C28210" t="s">
        <v>9002</v>
      </c>
      <c r="D28210" s="2">
        <v>43532.02</v>
      </c>
      <c r="E28210" s="3">
        <f t="shared" si="880"/>
        <v>1.9703817115068438E-4</v>
      </c>
      <c r="F28210" s="3">
        <f t="shared" si="881"/>
        <v>99.728113233559938</v>
      </c>
      <c r="G28210" t="s">
        <v>14480</v>
      </c>
    </row>
    <row r="28211" spans="1:7" x14ac:dyDescent="0.35">
      <c r="A28211" t="s">
        <v>10</v>
      </c>
      <c r="B28211" t="s">
        <v>13</v>
      </c>
      <c r="C28211" t="s">
        <v>2422</v>
      </c>
      <c r="D28211" s="2">
        <v>43530.7</v>
      </c>
      <c r="E28211" s="3">
        <f t="shared" si="880"/>
        <v>1.9703219645927515E-4</v>
      </c>
      <c r="F28211" s="3">
        <f t="shared" si="881"/>
        <v>99.728310265756392</v>
      </c>
      <c r="G28211" t="s">
        <v>14480</v>
      </c>
    </row>
    <row r="28212" spans="1:7" x14ac:dyDescent="0.35">
      <c r="A28212" t="s">
        <v>10</v>
      </c>
      <c r="B28212" t="s">
        <v>35</v>
      </c>
      <c r="C28212" s="8" t="s">
        <v>7591</v>
      </c>
      <c r="D28212" s="2">
        <v>43528</v>
      </c>
      <c r="E28212" s="3">
        <f t="shared" si="880"/>
        <v>1.9701997549957456E-4</v>
      </c>
      <c r="F28212" s="3">
        <f t="shared" si="881"/>
        <v>99.728507285731894</v>
      </c>
      <c r="G28212" t="s">
        <v>14480</v>
      </c>
    </row>
    <row r="28213" spans="1:7" x14ac:dyDescent="0.35">
      <c r="A28213" t="s">
        <v>10</v>
      </c>
      <c r="B28213" t="s">
        <v>9</v>
      </c>
      <c r="C28213" t="s">
        <v>1292</v>
      </c>
      <c r="D28213" s="2">
        <v>43527.85</v>
      </c>
      <c r="E28213" s="3">
        <f t="shared" si="880"/>
        <v>1.9701929655736896E-4</v>
      </c>
      <c r="F28213" s="3">
        <f t="shared" si="881"/>
        <v>99.728704305028458</v>
      </c>
      <c r="G28213" t="s">
        <v>14480</v>
      </c>
    </row>
    <row r="28214" spans="1:7" x14ac:dyDescent="0.35">
      <c r="A28214" t="s">
        <v>3</v>
      </c>
      <c r="B28214" t="s">
        <v>134</v>
      </c>
      <c r="C28214" t="s">
        <v>1098</v>
      </c>
      <c r="D28214" s="2">
        <v>43522.559999999998</v>
      </c>
      <c r="E28214" s="3">
        <f t="shared" si="880"/>
        <v>1.9699535252891849E-4</v>
      </c>
      <c r="F28214" s="3">
        <f t="shared" si="881"/>
        <v>99.728901300380983</v>
      </c>
      <c r="G28214" t="s">
        <v>14480</v>
      </c>
    </row>
    <row r="28215" spans="1:7" x14ac:dyDescent="0.35">
      <c r="A28215" t="s">
        <v>10</v>
      </c>
      <c r="B28215" t="s">
        <v>9</v>
      </c>
      <c r="C28215" s="8" t="s">
        <v>13038</v>
      </c>
      <c r="D28215" s="2">
        <v>43522.2</v>
      </c>
      <c r="E28215" s="3">
        <f t="shared" si="880"/>
        <v>1.9699372306762505E-4</v>
      </c>
      <c r="F28215" s="3">
        <f t="shared" si="881"/>
        <v>99.729098294104048</v>
      </c>
      <c r="G28215" t="s">
        <v>14480</v>
      </c>
    </row>
    <row r="28216" spans="1:7" x14ac:dyDescent="0.35">
      <c r="A28216" t="s">
        <v>3</v>
      </c>
      <c r="B28216" t="s">
        <v>9</v>
      </c>
      <c r="C28216" t="s">
        <v>12202</v>
      </c>
      <c r="D28216" s="2">
        <v>43516.79</v>
      </c>
      <c r="E28216" s="3">
        <f t="shared" si="880"/>
        <v>1.969692358854101E-4</v>
      </c>
      <c r="F28216" s="3">
        <f t="shared" si="881"/>
        <v>99.729295263339935</v>
      </c>
      <c r="G28216" t="s">
        <v>14480</v>
      </c>
    </row>
    <row r="28217" spans="1:7" x14ac:dyDescent="0.35">
      <c r="A28217" t="s">
        <v>10</v>
      </c>
      <c r="B28217" t="s">
        <v>9</v>
      </c>
      <c r="C28217" t="s">
        <v>9523</v>
      </c>
      <c r="D28217" s="2">
        <v>43511.12</v>
      </c>
      <c r="E28217" s="3">
        <f t="shared" si="880"/>
        <v>1.9694357187003881E-4</v>
      </c>
      <c r="F28217" s="3">
        <f t="shared" si="881"/>
        <v>99.7294922069118</v>
      </c>
      <c r="G28217" t="s">
        <v>14480</v>
      </c>
    </row>
    <row r="28218" spans="1:7" x14ac:dyDescent="0.35">
      <c r="A28218" t="s">
        <v>3</v>
      </c>
      <c r="B28218" t="s">
        <v>6</v>
      </c>
      <c r="C28218" t="s">
        <v>7525</v>
      </c>
      <c r="D28218" s="2">
        <v>43508.15</v>
      </c>
      <c r="E28218" s="3">
        <f t="shared" si="880"/>
        <v>1.9693012881436813E-4</v>
      </c>
      <c r="F28218" s="3">
        <f t="shared" si="881"/>
        <v>99.729689137040609</v>
      </c>
      <c r="G28218" t="s">
        <v>14473</v>
      </c>
    </row>
    <row r="28219" spans="1:7" x14ac:dyDescent="0.35">
      <c r="A28219" t="s">
        <v>3</v>
      </c>
      <c r="B28219" t="s">
        <v>9</v>
      </c>
      <c r="C28219" t="s">
        <v>9649</v>
      </c>
      <c r="D28219" s="2">
        <v>43507.51</v>
      </c>
      <c r="E28219" s="3">
        <f t="shared" si="880"/>
        <v>1.9692723199429095E-4</v>
      </c>
      <c r="F28219" s="3">
        <f t="shared" si="881"/>
        <v>99.729886064272605</v>
      </c>
      <c r="G28219" t="s">
        <v>14480</v>
      </c>
    </row>
    <row r="28220" spans="1:7" x14ac:dyDescent="0.35">
      <c r="A28220" t="s">
        <v>3</v>
      </c>
      <c r="B28220" t="s">
        <v>6</v>
      </c>
      <c r="C28220" t="s">
        <v>694</v>
      </c>
      <c r="D28220" s="2">
        <v>43505.69</v>
      </c>
      <c r="E28220" s="3">
        <f t="shared" si="880"/>
        <v>1.9691899416219644E-4</v>
      </c>
      <c r="F28220" s="3">
        <f t="shared" si="881"/>
        <v>99.730082983266769</v>
      </c>
      <c r="G28220" t="s">
        <v>14480</v>
      </c>
    </row>
    <row r="28221" spans="1:7" x14ac:dyDescent="0.35">
      <c r="A28221" t="s">
        <v>3</v>
      </c>
      <c r="B28221" t="s">
        <v>13</v>
      </c>
      <c r="C28221" t="s">
        <v>10797</v>
      </c>
      <c r="D28221" s="2">
        <v>43505.64</v>
      </c>
      <c r="E28221" s="3">
        <f t="shared" si="880"/>
        <v>1.9691876784812788E-4</v>
      </c>
      <c r="F28221" s="3">
        <f t="shared" si="881"/>
        <v>99.73027990203461</v>
      </c>
      <c r="G28221" t="s">
        <v>14473</v>
      </c>
    </row>
    <row r="28222" spans="1:7" x14ac:dyDescent="0.35">
      <c r="A28222" t="s">
        <v>10</v>
      </c>
      <c r="B28222" t="s">
        <v>9</v>
      </c>
      <c r="C28222" t="s">
        <v>12772</v>
      </c>
      <c r="D28222" s="2">
        <v>43504.959999999999</v>
      </c>
      <c r="E28222" s="3">
        <f t="shared" si="880"/>
        <v>1.9691568997679587E-4</v>
      </c>
      <c r="F28222" s="3">
        <f t="shared" si="881"/>
        <v>99.730476817724593</v>
      </c>
      <c r="G28222" t="s">
        <v>14473</v>
      </c>
    </row>
    <row r="28223" spans="1:7" x14ac:dyDescent="0.35">
      <c r="A28223" t="s">
        <v>10</v>
      </c>
      <c r="B28223" t="s">
        <v>6</v>
      </c>
      <c r="C28223" t="s">
        <v>892</v>
      </c>
      <c r="D28223" s="2">
        <v>43504.68</v>
      </c>
      <c r="E28223" s="3">
        <f t="shared" si="880"/>
        <v>1.9691442261801211E-4</v>
      </c>
      <c r="F28223" s="3">
        <f t="shared" si="881"/>
        <v>99.73067373214721</v>
      </c>
      <c r="G28223" t="s">
        <v>14480</v>
      </c>
    </row>
    <row r="28224" spans="1:7" x14ac:dyDescent="0.35">
      <c r="A28224" t="s">
        <v>10</v>
      </c>
      <c r="B28224" t="s">
        <v>6</v>
      </c>
      <c r="C28224" t="s">
        <v>2828</v>
      </c>
      <c r="D28224" s="2">
        <v>43501.33</v>
      </c>
      <c r="E28224" s="3">
        <f t="shared" si="880"/>
        <v>1.9689925957542062E-4</v>
      </c>
      <c r="F28224" s="3">
        <f t="shared" si="881"/>
        <v>99.730870631406788</v>
      </c>
      <c r="G28224" t="s">
        <v>14480</v>
      </c>
    </row>
    <row r="28225" spans="1:7" x14ac:dyDescent="0.35">
      <c r="A28225" t="s">
        <v>10</v>
      </c>
      <c r="B28225" t="s">
        <v>36</v>
      </c>
      <c r="C28225" t="s">
        <v>6638</v>
      </c>
      <c r="D28225" s="2">
        <v>43500</v>
      </c>
      <c r="E28225" s="3">
        <f t="shared" si="880"/>
        <v>1.9689323962119768E-4</v>
      </c>
      <c r="F28225" s="3">
        <f t="shared" si="881"/>
        <v>99.731067524646406</v>
      </c>
      <c r="G28225" t="s">
        <v>14480</v>
      </c>
    </row>
    <row r="28226" spans="1:7" x14ac:dyDescent="0.35">
      <c r="A28226" t="s">
        <v>3</v>
      </c>
      <c r="B28226" t="s">
        <v>1249</v>
      </c>
      <c r="C28226" t="s">
        <v>3310</v>
      </c>
      <c r="D28226" s="2">
        <v>43499.839999999997</v>
      </c>
      <c r="E28226" s="3">
        <f t="shared" si="880"/>
        <v>1.968925154161784E-4</v>
      </c>
      <c r="F28226" s="3">
        <f t="shared" si="881"/>
        <v>99.731264417161825</v>
      </c>
      <c r="G28226" t="s">
        <v>14480</v>
      </c>
    </row>
    <row r="28227" spans="1:7" x14ac:dyDescent="0.35">
      <c r="A28227" t="s">
        <v>10</v>
      </c>
      <c r="B28227" t="s">
        <v>9</v>
      </c>
      <c r="C28227" t="s">
        <v>8781</v>
      </c>
      <c r="D28227" s="2">
        <v>43491.02</v>
      </c>
      <c r="E28227" s="3">
        <f t="shared" ref="E28227:E28290" si="882">(D28227/$D$29638)*100</f>
        <v>1.9685259361448967E-4</v>
      </c>
      <c r="F28227" s="3">
        <f t="shared" si="881"/>
        <v>99.731461269755442</v>
      </c>
      <c r="G28227" t="s">
        <v>14480</v>
      </c>
    </row>
    <row r="28228" spans="1:7" x14ac:dyDescent="0.35">
      <c r="A28228" t="s">
        <v>3</v>
      </c>
      <c r="B28228" t="s">
        <v>9</v>
      </c>
      <c r="C28228" t="s">
        <v>8613</v>
      </c>
      <c r="D28228" s="2">
        <v>43489.21</v>
      </c>
      <c r="E28228" s="3">
        <f t="shared" si="882"/>
        <v>1.968444010452089E-4</v>
      </c>
      <c r="F28228" s="3">
        <f t="shared" ref="F28228:F28291" si="883">E28228+F28227</f>
        <v>99.731658114156488</v>
      </c>
      <c r="G28228" t="s">
        <v>14473</v>
      </c>
    </row>
    <row r="28229" spans="1:7" x14ac:dyDescent="0.35">
      <c r="A28229" t="s">
        <v>3</v>
      </c>
      <c r="B28229" t="s">
        <v>1440</v>
      </c>
      <c r="C28229" t="s">
        <v>6469</v>
      </c>
      <c r="D28229" s="2">
        <v>43485.78</v>
      </c>
      <c r="E28229" s="3">
        <f t="shared" si="882"/>
        <v>1.9682887590010773E-4</v>
      </c>
      <c r="F28229" s="3">
        <f t="shared" si="883"/>
        <v>99.731854943032388</v>
      </c>
      <c r="G28229" t="s">
        <v>14473</v>
      </c>
    </row>
    <row r="28230" spans="1:7" x14ac:dyDescent="0.35">
      <c r="A28230" t="s">
        <v>10</v>
      </c>
      <c r="B28230" t="s">
        <v>6</v>
      </c>
      <c r="C28230" t="s">
        <v>3071</v>
      </c>
      <c r="D28230" s="2">
        <v>43481.8</v>
      </c>
      <c r="E28230" s="3">
        <f t="shared" si="882"/>
        <v>1.9681086130025275E-4</v>
      </c>
      <c r="F28230" s="3">
        <f t="shared" si="883"/>
        <v>99.732051753893685</v>
      </c>
      <c r="G28230" t="s">
        <v>14473</v>
      </c>
    </row>
    <row r="28231" spans="1:7" x14ac:dyDescent="0.35">
      <c r="A28231" t="s">
        <v>3</v>
      </c>
      <c r="B28231" t="s">
        <v>200</v>
      </c>
      <c r="C28231" s="11" t="s">
        <v>1487</v>
      </c>
      <c r="D28231" s="2">
        <v>43477.96</v>
      </c>
      <c r="E28231" s="3">
        <f t="shared" si="882"/>
        <v>1.9679348037978961E-4</v>
      </c>
      <c r="F28231" s="3">
        <f t="shared" si="883"/>
        <v>99.73224854737407</v>
      </c>
      <c r="G28231" t="s">
        <v>14473</v>
      </c>
    </row>
    <row r="28232" spans="1:7" x14ac:dyDescent="0.35">
      <c r="A28232" t="s">
        <v>10</v>
      </c>
      <c r="B28232" t="s">
        <v>36</v>
      </c>
      <c r="C28232" s="7" t="s">
        <v>1808</v>
      </c>
      <c r="D28232" s="2">
        <v>43477.46</v>
      </c>
      <c r="E28232" s="3">
        <f t="shared" si="882"/>
        <v>1.9679121723910432E-4</v>
      </c>
      <c r="F28232" s="3">
        <f t="shared" si="883"/>
        <v>99.732445338591305</v>
      </c>
      <c r="G28232" t="s">
        <v>14480</v>
      </c>
    </row>
    <row r="28233" spans="1:7" x14ac:dyDescent="0.35">
      <c r="A28233" t="s">
        <v>10</v>
      </c>
      <c r="B28233" t="s">
        <v>13</v>
      </c>
      <c r="C28233" t="s">
        <v>10403</v>
      </c>
      <c r="D28233" s="2">
        <v>43473.29</v>
      </c>
      <c r="E28233" s="3">
        <f t="shared" si="882"/>
        <v>1.9677234264578889E-4</v>
      </c>
      <c r="F28233" s="3">
        <f t="shared" si="883"/>
        <v>99.732642110933952</v>
      </c>
      <c r="G28233" t="s">
        <v>14480</v>
      </c>
    </row>
    <row r="28234" spans="1:7" x14ac:dyDescent="0.35">
      <c r="A28234" t="s">
        <v>3</v>
      </c>
      <c r="B28234" t="s">
        <v>4</v>
      </c>
      <c r="C28234" t="s">
        <v>2935</v>
      </c>
      <c r="D28234" s="2">
        <v>43470.2</v>
      </c>
      <c r="E28234" s="3">
        <f t="shared" si="882"/>
        <v>1.9675835643635374E-4</v>
      </c>
      <c r="F28234" s="3">
        <f t="shared" si="883"/>
        <v>99.73283886929039</v>
      </c>
      <c r="G28234" t="s">
        <v>14480</v>
      </c>
    </row>
    <row r="28235" spans="1:7" x14ac:dyDescent="0.35">
      <c r="A28235" t="s">
        <v>3</v>
      </c>
      <c r="B28235" t="s">
        <v>22</v>
      </c>
      <c r="C28235" t="s">
        <v>1685</v>
      </c>
      <c r="D28235" s="2">
        <v>43469.120000000003</v>
      </c>
      <c r="E28235" s="3">
        <f t="shared" si="882"/>
        <v>1.9675346805247349E-4</v>
      </c>
      <c r="F28235" s="3">
        <f t="shared" si="883"/>
        <v>99.733035622758436</v>
      </c>
      <c r="G28235" t="s">
        <v>14473</v>
      </c>
    </row>
    <row r="28236" spans="1:7" x14ac:dyDescent="0.35">
      <c r="A28236" t="s">
        <v>3</v>
      </c>
      <c r="B28236" t="s">
        <v>36</v>
      </c>
      <c r="C28236" t="s">
        <v>4334</v>
      </c>
      <c r="D28236" s="2">
        <v>43466.61</v>
      </c>
      <c r="E28236" s="3">
        <f t="shared" si="882"/>
        <v>1.9674210708623329E-4</v>
      </c>
      <c r="F28236" s="3">
        <f t="shared" si="883"/>
        <v>99.733232364865529</v>
      </c>
      <c r="G28236" t="s">
        <v>14473</v>
      </c>
    </row>
    <row r="28237" spans="1:7" x14ac:dyDescent="0.35">
      <c r="A28237" t="s">
        <v>3</v>
      </c>
      <c r="B28237" t="s">
        <v>36</v>
      </c>
      <c r="C28237" t="s">
        <v>9554</v>
      </c>
      <c r="D28237" s="2">
        <v>43465.94</v>
      </c>
      <c r="E28237" s="3">
        <f t="shared" si="882"/>
        <v>1.9673907447771501E-4</v>
      </c>
      <c r="F28237" s="3">
        <f t="shared" si="883"/>
        <v>99.733429103940011</v>
      </c>
      <c r="G28237" t="s">
        <v>14473</v>
      </c>
    </row>
    <row r="28238" spans="1:7" x14ac:dyDescent="0.35">
      <c r="A28238" t="s">
        <v>3</v>
      </c>
      <c r="B28238" t="s">
        <v>9</v>
      </c>
      <c r="C28238" t="s">
        <v>2354</v>
      </c>
      <c r="D28238" s="2">
        <v>43465.79</v>
      </c>
      <c r="E28238" s="3">
        <f t="shared" si="882"/>
        <v>1.9673839553550939E-4</v>
      </c>
      <c r="F28238" s="3">
        <f t="shared" si="883"/>
        <v>99.733625842335542</v>
      </c>
      <c r="G28238" t="s">
        <v>14473</v>
      </c>
    </row>
    <row r="28239" spans="1:7" x14ac:dyDescent="0.35">
      <c r="A28239" t="s">
        <v>3</v>
      </c>
      <c r="B28239" t="s">
        <v>36</v>
      </c>
      <c r="C28239" t="s">
        <v>10318</v>
      </c>
      <c r="D28239" s="2">
        <v>43465.599999999999</v>
      </c>
      <c r="E28239" s="3">
        <f t="shared" si="882"/>
        <v>1.9673753554204896E-4</v>
      </c>
      <c r="F28239" s="3">
        <f t="shared" si="883"/>
        <v>99.733822579871088</v>
      </c>
      <c r="G28239" t="s">
        <v>14473</v>
      </c>
    </row>
    <row r="28240" spans="1:7" x14ac:dyDescent="0.35">
      <c r="A28240" t="s">
        <v>3</v>
      </c>
      <c r="B28240" t="s">
        <v>36</v>
      </c>
      <c r="C28240" t="s">
        <v>19</v>
      </c>
      <c r="D28240" s="2">
        <v>43457.56</v>
      </c>
      <c r="E28240" s="3">
        <f t="shared" si="882"/>
        <v>1.9670114423982934E-4</v>
      </c>
      <c r="F28240" s="3">
        <f t="shared" si="883"/>
        <v>99.734019281015321</v>
      </c>
      <c r="G28240" t="s">
        <v>14473</v>
      </c>
    </row>
    <row r="28241" spans="1:7" x14ac:dyDescent="0.35">
      <c r="A28241" t="s">
        <v>10</v>
      </c>
      <c r="B28241" t="s">
        <v>23</v>
      </c>
      <c r="C28241" t="s">
        <v>12998</v>
      </c>
      <c r="D28241" s="2">
        <v>43449.599999999999</v>
      </c>
      <c r="E28241" s="3">
        <f t="shared" si="882"/>
        <v>1.9666511504011936E-4</v>
      </c>
      <c r="F28241" s="3">
        <f t="shared" si="883"/>
        <v>99.734215946130362</v>
      </c>
      <c r="G28241" t="s">
        <v>14480</v>
      </c>
    </row>
    <row r="28242" spans="1:7" x14ac:dyDescent="0.35">
      <c r="A28242" t="s">
        <v>10</v>
      </c>
      <c r="B28242" t="s">
        <v>40</v>
      </c>
      <c r="C28242" t="s">
        <v>6409</v>
      </c>
      <c r="D28242" s="2">
        <v>43445.83</v>
      </c>
      <c r="E28242" s="3">
        <f t="shared" si="882"/>
        <v>1.9664805095935219E-4</v>
      </c>
      <c r="F28242" s="3">
        <f t="shared" si="883"/>
        <v>99.734412594181322</v>
      </c>
      <c r="G28242" t="s">
        <v>14473</v>
      </c>
    </row>
    <row r="28243" spans="1:7" x14ac:dyDescent="0.35">
      <c r="A28243" t="s">
        <v>3</v>
      </c>
      <c r="B28243" t="s">
        <v>6</v>
      </c>
      <c r="C28243" t="s">
        <v>6134</v>
      </c>
      <c r="D28243" s="2">
        <v>43444.76</v>
      </c>
      <c r="E28243" s="3">
        <f t="shared" si="882"/>
        <v>1.9664320783828562E-4</v>
      </c>
      <c r="F28243" s="3">
        <f t="shared" si="883"/>
        <v>99.734609237389165</v>
      </c>
      <c r="G28243" t="s">
        <v>14480</v>
      </c>
    </row>
    <row r="28244" spans="1:7" x14ac:dyDescent="0.35">
      <c r="A28244" t="s">
        <v>10</v>
      </c>
      <c r="B28244" t="s">
        <v>28</v>
      </c>
      <c r="C28244" s="8" t="s">
        <v>602</v>
      </c>
      <c r="D28244" s="2">
        <v>43441.69</v>
      </c>
      <c r="E28244" s="3">
        <f t="shared" si="882"/>
        <v>1.9662931215447792E-4</v>
      </c>
      <c r="F28244" s="3">
        <f t="shared" si="883"/>
        <v>99.734805866701322</v>
      </c>
      <c r="G28244" t="s">
        <v>14480</v>
      </c>
    </row>
    <row r="28245" spans="1:7" x14ac:dyDescent="0.35">
      <c r="A28245" t="s">
        <v>3</v>
      </c>
      <c r="B28245" t="s">
        <v>16</v>
      </c>
      <c r="C28245" t="s">
        <v>4752</v>
      </c>
      <c r="D28245" s="2">
        <v>43436.79</v>
      </c>
      <c r="E28245" s="3">
        <f t="shared" si="882"/>
        <v>1.9660713337576194E-4</v>
      </c>
      <c r="F28245" s="3">
        <f t="shared" si="883"/>
        <v>99.735002473834697</v>
      </c>
      <c r="G28245" t="s">
        <v>14473</v>
      </c>
    </row>
    <row r="28246" spans="1:7" x14ac:dyDescent="0.35">
      <c r="A28246" t="s">
        <v>3</v>
      </c>
      <c r="B28246" t="s">
        <v>169</v>
      </c>
      <c r="C28246" t="s">
        <v>2547</v>
      </c>
      <c r="D28246" s="2">
        <v>43436.7</v>
      </c>
      <c r="E28246" s="3">
        <f t="shared" si="882"/>
        <v>1.9660672601043858E-4</v>
      </c>
      <c r="F28246" s="3">
        <f t="shared" si="883"/>
        <v>99.735199080560704</v>
      </c>
      <c r="G28246" t="s">
        <v>14473</v>
      </c>
    </row>
    <row r="28247" spans="1:7" x14ac:dyDescent="0.35">
      <c r="A28247" t="s">
        <v>10</v>
      </c>
      <c r="B28247" t="s">
        <v>6</v>
      </c>
      <c r="C28247" t="s">
        <v>11488</v>
      </c>
      <c r="D28247" s="2">
        <v>43436.42</v>
      </c>
      <c r="E28247" s="3">
        <f t="shared" si="882"/>
        <v>1.966054586516548E-4</v>
      </c>
      <c r="F28247" s="3">
        <f t="shared" si="883"/>
        <v>99.735395686019359</v>
      </c>
      <c r="G28247" t="s">
        <v>14480</v>
      </c>
    </row>
    <row r="28248" spans="1:7" x14ac:dyDescent="0.35">
      <c r="A28248" t="s">
        <v>3</v>
      </c>
      <c r="B28248" t="s">
        <v>22</v>
      </c>
      <c r="C28248" t="s">
        <v>3640</v>
      </c>
      <c r="D28248" s="2">
        <v>43425.18</v>
      </c>
      <c r="E28248" s="3">
        <f t="shared" si="882"/>
        <v>1.9655458324904925E-4</v>
      </c>
      <c r="F28248" s="3">
        <f t="shared" si="883"/>
        <v>99.735592240602614</v>
      </c>
      <c r="G28248" t="s">
        <v>14473</v>
      </c>
    </row>
    <row r="28249" spans="1:7" x14ac:dyDescent="0.35">
      <c r="A28249" t="s">
        <v>10</v>
      </c>
      <c r="B28249" t="s">
        <v>29</v>
      </c>
      <c r="C28249" t="s">
        <v>13131</v>
      </c>
      <c r="D28249" s="2">
        <v>43421</v>
      </c>
      <c r="E28249" s="3">
        <f t="shared" si="882"/>
        <v>1.9653566339292009E-4</v>
      </c>
      <c r="F28249" s="3">
        <f t="shared" si="883"/>
        <v>99.735788776266006</v>
      </c>
      <c r="G28249" t="s">
        <v>14473</v>
      </c>
    </row>
    <row r="28250" spans="1:7" x14ac:dyDescent="0.35">
      <c r="A28250" t="s">
        <v>3</v>
      </c>
      <c r="B28250" t="s">
        <v>9</v>
      </c>
      <c r="C28250" t="s">
        <v>14463</v>
      </c>
      <c r="D28250" s="2">
        <v>43419.68</v>
      </c>
      <c r="E28250" s="3">
        <f t="shared" si="882"/>
        <v>1.9652968870151092E-4</v>
      </c>
      <c r="F28250" s="3">
        <f t="shared" si="883"/>
        <v>99.735985305954713</v>
      </c>
      <c r="G28250" t="s">
        <v>14473</v>
      </c>
    </row>
    <row r="28251" spans="1:7" x14ac:dyDescent="0.35">
      <c r="A28251" t="s">
        <v>3</v>
      </c>
      <c r="B28251" t="s">
        <v>15</v>
      </c>
      <c r="C28251" t="s">
        <v>2003</v>
      </c>
      <c r="D28251" s="2">
        <v>43415.13</v>
      </c>
      <c r="E28251" s="3">
        <f t="shared" si="882"/>
        <v>1.9650909412127467E-4</v>
      </c>
      <c r="F28251" s="3">
        <f t="shared" si="883"/>
        <v>99.736181815048838</v>
      </c>
      <c r="G28251" t="s">
        <v>14480</v>
      </c>
    </row>
    <row r="28252" spans="1:7" x14ac:dyDescent="0.35">
      <c r="A28252" t="s">
        <v>10</v>
      </c>
      <c r="B28252" t="s">
        <v>180</v>
      </c>
      <c r="C28252" t="s">
        <v>9482</v>
      </c>
      <c r="D28252" s="2">
        <v>43414.5</v>
      </c>
      <c r="E28252" s="3">
        <f t="shared" si="882"/>
        <v>1.9650624256401121E-4</v>
      </c>
      <c r="F28252" s="3">
        <f t="shared" si="883"/>
        <v>99.736378321291397</v>
      </c>
      <c r="G28252" t="s">
        <v>14480</v>
      </c>
    </row>
    <row r="28253" spans="1:7" x14ac:dyDescent="0.35">
      <c r="A28253" t="s">
        <v>10</v>
      </c>
      <c r="B28253" t="s">
        <v>9</v>
      </c>
      <c r="C28253" t="s">
        <v>11225</v>
      </c>
      <c r="D28253" s="2">
        <v>43414.15</v>
      </c>
      <c r="E28253" s="3">
        <f t="shared" si="882"/>
        <v>1.9650465836553151E-4</v>
      </c>
      <c r="F28253" s="3">
        <f t="shared" si="883"/>
        <v>99.736574825949759</v>
      </c>
      <c r="G28253" t="s">
        <v>14480</v>
      </c>
    </row>
    <row r="28254" spans="1:7" x14ac:dyDescent="0.35">
      <c r="A28254" t="s">
        <v>10</v>
      </c>
      <c r="B28254" t="s">
        <v>22</v>
      </c>
      <c r="C28254" t="s">
        <v>6880</v>
      </c>
      <c r="D28254" s="2">
        <v>43413.81</v>
      </c>
      <c r="E28254" s="3">
        <f t="shared" si="882"/>
        <v>1.9650311942986546E-4</v>
      </c>
      <c r="F28254" s="3">
        <f t="shared" si="883"/>
        <v>99.736771329069185</v>
      </c>
      <c r="G28254" t="s">
        <v>14480</v>
      </c>
    </row>
    <row r="28255" spans="1:7" x14ac:dyDescent="0.35">
      <c r="A28255" t="s">
        <v>10</v>
      </c>
      <c r="B28255" t="s">
        <v>9</v>
      </c>
      <c r="C28255" t="s">
        <v>6877</v>
      </c>
      <c r="D28255" s="2">
        <v>43412.89</v>
      </c>
      <c r="E28255" s="3">
        <f t="shared" si="882"/>
        <v>1.9649895525100452E-4</v>
      </c>
      <c r="F28255" s="3">
        <f t="shared" si="883"/>
        <v>99.736967828024433</v>
      </c>
      <c r="G28255" t="s">
        <v>14480</v>
      </c>
    </row>
    <row r="28256" spans="1:7" x14ac:dyDescent="0.35">
      <c r="A28256" t="s">
        <v>10</v>
      </c>
      <c r="B28256" t="s">
        <v>18</v>
      </c>
      <c r="C28256" t="s">
        <v>4817</v>
      </c>
      <c r="D28256" s="2">
        <v>43409.29</v>
      </c>
      <c r="E28256" s="3">
        <f t="shared" si="882"/>
        <v>1.9648266063807037E-4</v>
      </c>
      <c r="F28256" s="3">
        <f t="shared" si="883"/>
        <v>99.737164310685074</v>
      </c>
      <c r="G28256" t="s">
        <v>14473</v>
      </c>
    </row>
    <row r="28257" spans="1:7" x14ac:dyDescent="0.35">
      <c r="A28257" t="s">
        <v>3</v>
      </c>
      <c r="B28257" t="s">
        <v>28</v>
      </c>
      <c r="C28257" s="11" t="s">
        <v>7253</v>
      </c>
      <c r="D28257" s="2">
        <v>43406.27</v>
      </c>
      <c r="E28257" s="3">
        <f t="shared" si="882"/>
        <v>1.9646899126833113E-4</v>
      </c>
      <c r="F28257" s="3">
        <f t="shared" si="883"/>
        <v>99.737360779676337</v>
      </c>
      <c r="G28257" t="s">
        <v>14473</v>
      </c>
    </row>
    <row r="28258" spans="1:7" x14ac:dyDescent="0.35">
      <c r="A28258" t="s">
        <v>3</v>
      </c>
      <c r="B28258" t="s">
        <v>180</v>
      </c>
      <c r="C28258" t="s">
        <v>9327</v>
      </c>
      <c r="D28258" s="2">
        <v>43403.64</v>
      </c>
      <c r="E28258" s="3">
        <f t="shared" si="882"/>
        <v>1.9645708714832646E-4</v>
      </c>
      <c r="F28258" s="3">
        <f t="shared" si="883"/>
        <v>99.737557236763479</v>
      </c>
      <c r="G28258" t="s">
        <v>14480</v>
      </c>
    </row>
    <row r="28259" spans="1:7" x14ac:dyDescent="0.35">
      <c r="A28259" t="s">
        <v>3</v>
      </c>
      <c r="B28259" t="s">
        <v>83</v>
      </c>
      <c r="C28259" t="s">
        <v>831</v>
      </c>
      <c r="D28259" s="2">
        <v>43402.59</v>
      </c>
      <c r="E28259" s="3">
        <f t="shared" si="882"/>
        <v>1.9645233455288733E-4</v>
      </c>
      <c r="F28259" s="3">
        <f t="shared" si="883"/>
        <v>99.737753689098028</v>
      </c>
      <c r="G28259" t="s">
        <v>14473</v>
      </c>
    </row>
    <row r="28260" spans="1:7" x14ac:dyDescent="0.35">
      <c r="A28260" t="s">
        <v>10</v>
      </c>
      <c r="B28260" t="s">
        <v>28</v>
      </c>
      <c r="C28260" t="s">
        <v>12588</v>
      </c>
      <c r="D28260" s="2">
        <v>43401.64</v>
      </c>
      <c r="E28260" s="3">
        <f t="shared" si="882"/>
        <v>1.9644803458558524E-4</v>
      </c>
      <c r="F28260" s="3">
        <f t="shared" si="883"/>
        <v>99.737950137132614</v>
      </c>
      <c r="G28260" t="s">
        <v>14480</v>
      </c>
    </row>
    <row r="28261" spans="1:7" x14ac:dyDescent="0.35">
      <c r="A28261" t="s">
        <v>3</v>
      </c>
      <c r="B28261" t="s">
        <v>96</v>
      </c>
      <c r="C28261" t="s">
        <v>1278</v>
      </c>
      <c r="D28261" s="2">
        <v>43400.35</v>
      </c>
      <c r="E28261" s="3">
        <f t="shared" si="882"/>
        <v>1.9644219568261715E-4</v>
      </c>
      <c r="F28261" s="3">
        <f t="shared" si="883"/>
        <v>99.738146579328301</v>
      </c>
      <c r="G28261" t="s">
        <v>14473</v>
      </c>
    </row>
    <row r="28262" spans="1:7" x14ac:dyDescent="0.35">
      <c r="A28262" t="s">
        <v>10</v>
      </c>
      <c r="B28262" t="s">
        <v>9</v>
      </c>
      <c r="C28262" s="8" t="s">
        <v>3036</v>
      </c>
      <c r="D28262" s="2">
        <v>43400.27</v>
      </c>
      <c r="E28262" s="3">
        <f t="shared" si="882"/>
        <v>1.9644183358010753E-4</v>
      </c>
      <c r="F28262" s="3">
        <f t="shared" si="883"/>
        <v>99.738343021161882</v>
      </c>
      <c r="G28262" t="s">
        <v>14480</v>
      </c>
    </row>
    <row r="28263" spans="1:7" x14ac:dyDescent="0.35">
      <c r="A28263" t="s">
        <v>10</v>
      </c>
      <c r="B28263" t="s">
        <v>9</v>
      </c>
      <c r="C28263" t="s">
        <v>6961</v>
      </c>
      <c r="D28263" s="2">
        <v>43400</v>
      </c>
      <c r="E28263" s="3">
        <f t="shared" si="882"/>
        <v>1.9644061148413745E-4</v>
      </c>
      <c r="F28263" s="3">
        <f t="shared" si="883"/>
        <v>99.738539461773371</v>
      </c>
      <c r="G28263" t="s">
        <v>14480</v>
      </c>
    </row>
    <row r="28264" spans="1:7" x14ac:dyDescent="0.35">
      <c r="A28264" t="s">
        <v>3</v>
      </c>
      <c r="B28264" t="s">
        <v>9</v>
      </c>
      <c r="C28264" t="s">
        <v>860</v>
      </c>
      <c r="D28264" s="2">
        <v>43399.92</v>
      </c>
      <c r="E28264" s="3">
        <f t="shared" si="882"/>
        <v>1.9644024938162783E-4</v>
      </c>
      <c r="F28264" s="3">
        <f t="shared" si="883"/>
        <v>99.738735902022754</v>
      </c>
      <c r="G28264" t="s">
        <v>14473</v>
      </c>
    </row>
    <row r="28265" spans="1:7" x14ac:dyDescent="0.35">
      <c r="A28265" t="s">
        <v>10</v>
      </c>
      <c r="B28265" t="s">
        <v>13</v>
      </c>
      <c r="C28265" t="s">
        <v>2489</v>
      </c>
      <c r="D28265" s="2">
        <v>43399.62</v>
      </c>
      <c r="E28265" s="3">
        <f t="shared" si="882"/>
        <v>1.9643889149721663E-4</v>
      </c>
      <c r="F28265" s="3">
        <f t="shared" si="883"/>
        <v>99.738932340914246</v>
      </c>
      <c r="G28265" t="s">
        <v>14473</v>
      </c>
    </row>
    <row r="28266" spans="1:7" x14ac:dyDescent="0.35">
      <c r="A28266" t="s">
        <v>10</v>
      </c>
      <c r="B28266" t="s">
        <v>13</v>
      </c>
      <c r="C28266" t="s">
        <v>13809</v>
      </c>
      <c r="D28266" s="2">
        <v>43397.7</v>
      </c>
      <c r="E28266" s="3">
        <f t="shared" si="882"/>
        <v>1.9643020103698509E-4</v>
      </c>
      <c r="F28266" s="3">
        <f t="shared" si="883"/>
        <v>99.73912877111529</v>
      </c>
      <c r="G28266" t="s">
        <v>14473</v>
      </c>
    </row>
    <row r="28267" spans="1:7" x14ac:dyDescent="0.35">
      <c r="A28267" t="s">
        <v>10</v>
      </c>
      <c r="B28267" t="s">
        <v>9</v>
      </c>
      <c r="C28267" t="s">
        <v>14228</v>
      </c>
      <c r="D28267" s="2">
        <v>43396.89</v>
      </c>
      <c r="E28267" s="3">
        <f t="shared" si="882"/>
        <v>1.9642653474907492E-4</v>
      </c>
      <c r="F28267" s="3">
        <f t="shared" si="883"/>
        <v>99.739325197650032</v>
      </c>
      <c r="G28267" t="s">
        <v>14480</v>
      </c>
    </row>
    <row r="28268" spans="1:7" x14ac:dyDescent="0.35">
      <c r="A28268" t="s">
        <v>3</v>
      </c>
      <c r="B28268" t="s">
        <v>18</v>
      </c>
      <c r="C28268" t="s">
        <v>1690</v>
      </c>
      <c r="D28268" s="2">
        <v>43396.29</v>
      </c>
      <c r="E28268" s="3">
        <f t="shared" si="882"/>
        <v>1.9642381898025252E-4</v>
      </c>
      <c r="F28268" s="3">
        <f t="shared" si="883"/>
        <v>99.739521621469009</v>
      </c>
      <c r="G28268" t="s">
        <v>14480</v>
      </c>
    </row>
    <row r="28269" spans="1:7" x14ac:dyDescent="0.35">
      <c r="A28269" t="s">
        <v>3</v>
      </c>
      <c r="B28269" t="s">
        <v>79</v>
      </c>
      <c r="C28269" t="s">
        <v>2636</v>
      </c>
      <c r="D28269" s="2">
        <v>43390.06</v>
      </c>
      <c r="E28269" s="3">
        <f t="shared" si="882"/>
        <v>1.9639562024731369E-4</v>
      </c>
      <c r="F28269" s="3">
        <f t="shared" si="883"/>
        <v>99.73971801708926</v>
      </c>
      <c r="G28269" t="s">
        <v>14473</v>
      </c>
    </row>
    <row r="28270" spans="1:7" x14ac:dyDescent="0.35">
      <c r="A28270" t="s">
        <v>10</v>
      </c>
      <c r="B28270" t="s">
        <v>13</v>
      </c>
      <c r="C28270" t="s">
        <v>90</v>
      </c>
      <c r="D28270" s="2">
        <v>43387.66</v>
      </c>
      <c r="E28270" s="3">
        <f t="shared" si="882"/>
        <v>1.9638475717202427E-4</v>
      </c>
      <c r="F28270" s="3">
        <f t="shared" si="883"/>
        <v>99.739914401846434</v>
      </c>
      <c r="G28270" t="s">
        <v>14473</v>
      </c>
    </row>
    <row r="28271" spans="1:7" x14ac:dyDescent="0.35">
      <c r="A28271" t="s">
        <v>3</v>
      </c>
      <c r="B28271" t="s">
        <v>36</v>
      </c>
      <c r="C28271" t="s">
        <v>11966</v>
      </c>
      <c r="D28271" s="2">
        <v>43386.8</v>
      </c>
      <c r="E28271" s="3">
        <f t="shared" si="882"/>
        <v>1.9638086457004553E-4</v>
      </c>
      <c r="F28271" s="3">
        <f t="shared" si="883"/>
        <v>99.740110782711</v>
      </c>
      <c r="G28271" t="s">
        <v>14473</v>
      </c>
    </row>
    <row r="28272" spans="1:7" x14ac:dyDescent="0.35">
      <c r="A28272" t="s">
        <v>10</v>
      </c>
      <c r="B28272" t="s">
        <v>18</v>
      </c>
      <c r="C28272" t="s">
        <v>161</v>
      </c>
      <c r="D28272" s="2">
        <v>43385.73</v>
      </c>
      <c r="E28272" s="3">
        <f t="shared" si="882"/>
        <v>1.9637602144897902E-4</v>
      </c>
      <c r="F28272" s="3">
        <f t="shared" si="883"/>
        <v>99.740307158732449</v>
      </c>
      <c r="G28272" t="s">
        <v>14473</v>
      </c>
    </row>
    <row r="28273" spans="1:7" x14ac:dyDescent="0.35">
      <c r="A28273" t="s">
        <v>3</v>
      </c>
      <c r="B28273" t="s">
        <v>9</v>
      </c>
      <c r="C28273" t="s">
        <v>2755</v>
      </c>
      <c r="D28273" s="2">
        <v>43384.84</v>
      </c>
      <c r="E28273" s="3">
        <f t="shared" si="882"/>
        <v>1.9637199305855911E-4</v>
      </c>
      <c r="F28273" s="3">
        <f t="shared" si="883"/>
        <v>99.740503530725505</v>
      </c>
      <c r="G28273" t="s">
        <v>14480</v>
      </c>
    </row>
    <row r="28274" spans="1:7" x14ac:dyDescent="0.35">
      <c r="A28274" t="s">
        <v>10</v>
      </c>
      <c r="B28274" t="s">
        <v>13</v>
      </c>
      <c r="C28274" t="s">
        <v>5723</v>
      </c>
      <c r="D28274" s="2">
        <v>43380.800000000003</v>
      </c>
      <c r="E28274" s="3">
        <f t="shared" si="882"/>
        <v>1.9635370688182193E-4</v>
      </c>
      <c r="F28274" s="3">
        <f t="shared" si="883"/>
        <v>99.740699884432388</v>
      </c>
      <c r="G28274" t="s">
        <v>14473</v>
      </c>
    </row>
    <row r="28275" spans="1:7" x14ac:dyDescent="0.35">
      <c r="A28275" t="s">
        <v>3</v>
      </c>
      <c r="B28275" t="s">
        <v>6</v>
      </c>
      <c r="C28275" t="s">
        <v>6755</v>
      </c>
      <c r="D28275" s="2">
        <v>43379.8</v>
      </c>
      <c r="E28275" s="3">
        <f t="shared" si="882"/>
        <v>1.963491806004513E-4</v>
      </c>
      <c r="F28275" s="3">
        <f t="shared" si="883"/>
        <v>99.740896233612986</v>
      </c>
      <c r="G28275" t="s">
        <v>14473</v>
      </c>
    </row>
    <row r="28276" spans="1:7" x14ac:dyDescent="0.35">
      <c r="A28276" t="s">
        <v>10</v>
      </c>
      <c r="B28276" t="s">
        <v>16</v>
      </c>
      <c r="C28276" t="s">
        <v>7371</v>
      </c>
      <c r="D28276" s="2">
        <v>43373.09</v>
      </c>
      <c r="E28276" s="3">
        <f t="shared" si="882"/>
        <v>1.9631880925245456E-4</v>
      </c>
      <c r="F28276" s="3">
        <f t="shared" si="883"/>
        <v>99.741092552422245</v>
      </c>
      <c r="G28276" t="s">
        <v>14473</v>
      </c>
    </row>
    <row r="28277" spans="1:7" x14ac:dyDescent="0.35">
      <c r="A28277" t="s">
        <v>10</v>
      </c>
      <c r="B28277" t="s">
        <v>9</v>
      </c>
      <c r="C28277" t="s">
        <v>6999</v>
      </c>
      <c r="D28277" s="2">
        <v>43372.81</v>
      </c>
      <c r="E28277" s="3">
        <f t="shared" si="882"/>
        <v>1.963175418936708E-4</v>
      </c>
      <c r="F28277" s="3">
        <f t="shared" si="883"/>
        <v>99.741288869964137</v>
      </c>
      <c r="G28277" t="s">
        <v>14480</v>
      </c>
    </row>
    <row r="28278" spans="1:7" x14ac:dyDescent="0.35">
      <c r="A28278" t="s">
        <v>3</v>
      </c>
      <c r="B28278" t="s">
        <v>45</v>
      </c>
      <c r="C28278" t="s">
        <v>593</v>
      </c>
      <c r="D28278" s="2">
        <v>43370.1</v>
      </c>
      <c r="E28278" s="3">
        <f t="shared" si="882"/>
        <v>1.9630527567115645E-4</v>
      </c>
      <c r="F28278" s="3">
        <f t="shared" si="883"/>
        <v>99.741485175239802</v>
      </c>
      <c r="G28278" t="s">
        <v>14473</v>
      </c>
    </row>
    <row r="28279" spans="1:7" x14ac:dyDescent="0.35">
      <c r="A28279" t="s">
        <v>3</v>
      </c>
      <c r="B28279" t="s">
        <v>148</v>
      </c>
      <c r="C28279" t="s">
        <v>1130</v>
      </c>
      <c r="D28279" s="2">
        <v>43365.34</v>
      </c>
      <c r="E28279" s="3">
        <f t="shared" si="882"/>
        <v>1.9628373057183239E-4</v>
      </c>
      <c r="F28279" s="3">
        <f t="shared" si="883"/>
        <v>99.741681458970376</v>
      </c>
      <c r="G28279" t="s">
        <v>14473</v>
      </c>
    </row>
    <row r="28280" spans="1:7" x14ac:dyDescent="0.35">
      <c r="A28280" t="s">
        <v>3</v>
      </c>
      <c r="B28280" t="s">
        <v>4</v>
      </c>
      <c r="C28280" t="s">
        <v>204</v>
      </c>
      <c r="D28280" s="2">
        <v>43365.04</v>
      </c>
      <c r="E28280" s="3">
        <f t="shared" si="882"/>
        <v>1.962823726874212E-4</v>
      </c>
      <c r="F28280" s="3">
        <f t="shared" si="883"/>
        <v>99.74187774134306</v>
      </c>
      <c r="G28280" t="s">
        <v>14480</v>
      </c>
    </row>
    <row r="28281" spans="1:7" x14ac:dyDescent="0.35">
      <c r="A28281" t="s">
        <v>10</v>
      </c>
      <c r="B28281" t="s">
        <v>40</v>
      </c>
      <c r="C28281" t="s">
        <v>1073</v>
      </c>
      <c r="D28281" s="2">
        <v>43363.78</v>
      </c>
      <c r="E28281" s="3">
        <f t="shared" si="882"/>
        <v>1.9627666957289426E-4</v>
      </c>
      <c r="F28281" s="3">
        <f t="shared" si="883"/>
        <v>99.74207401801263</v>
      </c>
      <c r="G28281" t="s">
        <v>14473</v>
      </c>
    </row>
    <row r="28282" spans="1:7" x14ac:dyDescent="0.35">
      <c r="A28282" t="s">
        <v>10</v>
      </c>
      <c r="B28282" t="s">
        <v>16</v>
      </c>
      <c r="C28282" t="s">
        <v>13405</v>
      </c>
      <c r="D28282" s="2">
        <v>43363.6</v>
      </c>
      <c r="E28282" s="3">
        <f t="shared" si="882"/>
        <v>1.9627585484224754E-4</v>
      </c>
      <c r="F28282" s="3">
        <f t="shared" si="883"/>
        <v>99.742270293867477</v>
      </c>
      <c r="G28282" t="s">
        <v>14473</v>
      </c>
    </row>
    <row r="28283" spans="1:7" x14ac:dyDescent="0.35">
      <c r="A28283" t="s">
        <v>3</v>
      </c>
      <c r="B28283" t="s">
        <v>8</v>
      </c>
      <c r="C28283" s="8" t="s">
        <v>9226</v>
      </c>
      <c r="D28283" s="2">
        <v>43360.42</v>
      </c>
      <c r="E28283" s="3">
        <f t="shared" si="882"/>
        <v>1.96261461267489E-4</v>
      </c>
      <c r="F28283" s="3">
        <f t="shared" si="883"/>
        <v>99.742466555328747</v>
      </c>
      <c r="G28283" t="s">
        <v>14480</v>
      </c>
    </row>
    <row r="28284" spans="1:7" x14ac:dyDescent="0.35">
      <c r="A28284" t="s">
        <v>10</v>
      </c>
      <c r="B28284" t="s">
        <v>55</v>
      </c>
      <c r="C28284" s="8" t="s">
        <v>884</v>
      </c>
      <c r="D28284" s="2">
        <v>43360.37</v>
      </c>
      <c r="E28284" s="3">
        <f t="shared" si="882"/>
        <v>1.9626123495342053E-4</v>
      </c>
      <c r="F28284" s="3">
        <f t="shared" si="883"/>
        <v>99.742662816563694</v>
      </c>
      <c r="G28284" t="s">
        <v>14480</v>
      </c>
    </row>
    <row r="28285" spans="1:7" x14ac:dyDescent="0.35">
      <c r="A28285" t="s">
        <v>10</v>
      </c>
      <c r="B28285" t="s">
        <v>6</v>
      </c>
      <c r="C28285" t="s">
        <v>5832</v>
      </c>
      <c r="D28285" s="2">
        <v>43358.95</v>
      </c>
      <c r="E28285" s="3">
        <f t="shared" si="882"/>
        <v>1.9625480763387423E-4</v>
      </c>
      <c r="F28285" s="3">
        <f t="shared" si="883"/>
        <v>99.742859071371328</v>
      </c>
      <c r="G28285" t="s">
        <v>14473</v>
      </c>
    </row>
    <row r="28286" spans="1:7" x14ac:dyDescent="0.35">
      <c r="A28286" t="s">
        <v>10</v>
      </c>
      <c r="B28286" t="s">
        <v>6</v>
      </c>
      <c r="C28286" s="8" t="s">
        <v>13472</v>
      </c>
      <c r="D28286" s="2">
        <v>43357</v>
      </c>
      <c r="E28286" s="3">
        <f t="shared" si="882"/>
        <v>1.9624598138520157E-4</v>
      </c>
      <c r="F28286" s="3">
        <f t="shared" si="883"/>
        <v>99.743055317352713</v>
      </c>
      <c r="G28286" t="s">
        <v>14480</v>
      </c>
    </row>
    <row r="28287" spans="1:7" x14ac:dyDescent="0.35">
      <c r="A28287" t="s">
        <v>3</v>
      </c>
      <c r="B28287" t="s">
        <v>37</v>
      </c>
      <c r="C28287" t="s">
        <v>3441</v>
      </c>
      <c r="D28287" s="2">
        <v>43354.53</v>
      </c>
      <c r="E28287" s="3">
        <f t="shared" si="882"/>
        <v>1.9623480147021617E-4</v>
      </c>
      <c r="F28287" s="3">
        <f t="shared" si="883"/>
        <v>99.743251552154177</v>
      </c>
      <c r="G28287" t="s">
        <v>14473</v>
      </c>
    </row>
    <row r="28288" spans="1:7" x14ac:dyDescent="0.35">
      <c r="A28288" t="s">
        <v>10</v>
      </c>
      <c r="B28288" t="s">
        <v>9</v>
      </c>
      <c r="C28288" t="s">
        <v>9265</v>
      </c>
      <c r="D28288" s="2">
        <v>43350.17</v>
      </c>
      <c r="E28288" s="3">
        <f t="shared" si="882"/>
        <v>1.9621506688344035E-4</v>
      </c>
      <c r="F28288" s="3">
        <f t="shared" si="883"/>
        <v>99.743447767221056</v>
      </c>
      <c r="G28288" t="s">
        <v>14473</v>
      </c>
    </row>
    <row r="28289" spans="1:7" x14ac:dyDescent="0.35">
      <c r="A28289" t="s">
        <v>10</v>
      </c>
      <c r="B28289" t="s">
        <v>8</v>
      </c>
      <c r="C28289" t="s">
        <v>4946</v>
      </c>
      <c r="D28289" s="2">
        <v>43347.11</v>
      </c>
      <c r="E28289" s="3">
        <f t="shared" si="882"/>
        <v>1.9620121646244632E-4</v>
      </c>
      <c r="F28289" s="3">
        <f t="shared" si="883"/>
        <v>99.743643968437524</v>
      </c>
      <c r="G28289" t="s">
        <v>14473</v>
      </c>
    </row>
    <row r="28290" spans="1:7" x14ac:dyDescent="0.35">
      <c r="A28290" t="s">
        <v>3</v>
      </c>
      <c r="B28290" t="s">
        <v>9</v>
      </c>
      <c r="C28290" t="s">
        <v>4235</v>
      </c>
      <c r="D28290" s="2">
        <v>43346.35</v>
      </c>
      <c r="E28290" s="3">
        <f t="shared" si="882"/>
        <v>1.9619777648860468E-4</v>
      </c>
      <c r="F28290" s="3">
        <f t="shared" si="883"/>
        <v>99.743840166214014</v>
      </c>
      <c r="G28290" t="s">
        <v>14480</v>
      </c>
    </row>
    <row r="28291" spans="1:7" x14ac:dyDescent="0.35">
      <c r="A28291" t="s">
        <v>10</v>
      </c>
      <c r="B28291" t="s">
        <v>6</v>
      </c>
      <c r="C28291" t="s">
        <v>178</v>
      </c>
      <c r="D28291" s="2">
        <v>43345.58</v>
      </c>
      <c r="E28291" s="3">
        <f t="shared" ref="E28291:E28354" si="884">(D28291/$D$29638)*100</f>
        <v>1.961942912519493E-4</v>
      </c>
      <c r="F28291" s="3">
        <f t="shared" si="883"/>
        <v>99.744036360505262</v>
      </c>
      <c r="G28291" t="s">
        <v>14480</v>
      </c>
    </row>
    <row r="28292" spans="1:7" x14ac:dyDescent="0.35">
      <c r="A28292" t="s">
        <v>3</v>
      </c>
      <c r="B28292" t="s">
        <v>139</v>
      </c>
      <c r="C28292" t="s">
        <v>5386</v>
      </c>
      <c r="D28292" s="2">
        <v>43345.14</v>
      </c>
      <c r="E28292" s="3">
        <f t="shared" si="884"/>
        <v>1.9619229968814621E-4</v>
      </c>
      <c r="F28292" s="3">
        <f t="shared" ref="F28292:F28355" si="885">E28292+F28291</f>
        <v>99.744232552804945</v>
      </c>
      <c r="G28292" t="s">
        <v>14473</v>
      </c>
    </row>
    <row r="28293" spans="1:7" x14ac:dyDescent="0.35">
      <c r="A28293" t="s">
        <v>10</v>
      </c>
      <c r="B28293" t="s">
        <v>9</v>
      </c>
      <c r="C28293" s="7" t="s">
        <v>7839</v>
      </c>
      <c r="D28293" s="2">
        <v>43344.81</v>
      </c>
      <c r="E28293" s="3">
        <f t="shared" si="884"/>
        <v>1.9619080601529393E-4</v>
      </c>
      <c r="F28293" s="3">
        <f t="shared" si="885"/>
        <v>99.744428743610968</v>
      </c>
      <c r="G28293" t="s">
        <v>14480</v>
      </c>
    </row>
    <row r="28294" spans="1:7" x14ac:dyDescent="0.35">
      <c r="A28294" t="s">
        <v>3</v>
      </c>
      <c r="B28294" t="s">
        <v>56</v>
      </c>
      <c r="C28294" t="s">
        <v>167</v>
      </c>
      <c r="D28294" s="2">
        <v>43344.06</v>
      </c>
      <c r="E28294" s="3">
        <f t="shared" si="884"/>
        <v>1.9618741130426597E-4</v>
      </c>
      <c r="F28294" s="3">
        <f t="shared" si="885"/>
        <v>99.744624931022273</v>
      </c>
      <c r="G28294" t="s">
        <v>14473</v>
      </c>
    </row>
    <row r="28295" spans="1:7" x14ac:dyDescent="0.35">
      <c r="A28295" t="s">
        <v>10</v>
      </c>
      <c r="B28295" t="s">
        <v>6</v>
      </c>
      <c r="C28295" s="8" t="s">
        <v>5045</v>
      </c>
      <c r="D28295" s="2">
        <v>43343.79</v>
      </c>
      <c r="E28295" s="3">
        <f t="shared" si="884"/>
        <v>1.9618618920829594E-4</v>
      </c>
      <c r="F28295" s="3">
        <f t="shared" si="885"/>
        <v>99.744821117211487</v>
      </c>
      <c r="G28295" t="s">
        <v>14480</v>
      </c>
    </row>
    <row r="28296" spans="1:7" x14ac:dyDescent="0.35">
      <c r="A28296" t="s">
        <v>10</v>
      </c>
      <c r="B28296" t="s">
        <v>9</v>
      </c>
      <c r="C28296" t="s">
        <v>12555</v>
      </c>
      <c r="D28296" s="2">
        <v>43342.91</v>
      </c>
      <c r="E28296" s="3">
        <f t="shared" si="884"/>
        <v>1.961822060806898E-4</v>
      </c>
      <c r="F28296" s="3">
        <f t="shared" si="885"/>
        <v>99.745017299417569</v>
      </c>
      <c r="G28296" t="s">
        <v>14480</v>
      </c>
    </row>
    <row r="28297" spans="1:7" x14ac:dyDescent="0.35">
      <c r="A28297" t="s">
        <v>10</v>
      </c>
      <c r="B28297" t="s">
        <v>6</v>
      </c>
      <c r="C28297" t="s">
        <v>8299</v>
      </c>
      <c r="D28297" s="2">
        <v>43342.75</v>
      </c>
      <c r="E28297" s="3">
        <f t="shared" si="884"/>
        <v>1.9618148187567052E-4</v>
      </c>
      <c r="F28297" s="3">
        <f t="shared" si="885"/>
        <v>99.745213480899451</v>
      </c>
      <c r="G28297" t="s">
        <v>14473</v>
      </c>
    </row>
    <row r="28298" spans="1:7" x14ac:dyDescent="0.35">
      <c r="A28298" t="s">
        <v>10</v>
      </c>
      <c r="B28298" t="s">
        <v>38</v>
      </c>
      <c r="C28298" t="s">
        <v>1769</v>
      </c>
      <c r="D28298" s="2">
        <v>43340</v>
      </c>
      <c r="E28298" s="3">
        <f t="shared" si="884"/>
        <v>1.9616903460190134E-4</v>
      </c>
      <c r="F28298" s="3">
        <f t="shared" si="885"/>
        <v>99.745409649934047</v>
      </c>
      <c r="G28298" t="s">
        <v>14473</v>
      </c>
    </row>
    <row r="28299" spans="1:7" x14ac:dyDescent="0.35">
      <c r="A28299" t="s">
        <v>10</v>
      </c>
      <c r="B28299" t="s">
        <v>9</v>
      </c>
      <c r="C28299" t="s">
        <v>3512</v>
      </c>
      <c r="D28299" s="2">
        <v>43339.5</v>
      </c>
      <c r="E28299" s="3">
        <f t="shared" si="884"/>
        <v>1.9616677146121601E-4</v>
      </c>
      <c r="F28299" s="3">
        <f t="shared" si="885"/>
        <v>99.745605816705506</v>
      </c>
      <c r="G28299" t="s">
        <v>14473</v>
      </c>
    </row>
    <row r="28300" spans="1:7" x14ac:dyDescent="0.35">
      <c r="A28300" t="s">
        <v>10</v>
      </c>
      <c r="B28300" t="s">
        <v>350</v>
      </c>
      <c r="C28300" t="s">
        <v>514</v>
      </c>
      <c r="D28300" s="2">
        <v>43338.96</v>
      </c>
      <c r="E28300" s="3">
        <f t="shared" si="884"/>
        <v>1.9616432726927589E-4</v>
      </c>
      <c r="F28300" s="3">
        <f t="shared" si="885"/>
        <v>99.74580198103277</v>
      </c>
      <c r="G28300" t="s">
        <v>14480</v>
      </c>
    </row>
    <row r="28301" spans="1:7" x14ac:dyDescent="0.35">
      <c r="A28301" t="s">
        <v>10</v>
      </c>
      <c r="B28301" t="s">
        <v>8</v>
      </c>
      <c r="C28301" t="s">
        <v>12669</v>
      </c>
      <c r="D28301" s="2">
        <v>43338.46</v>
      </c>
      <c r="E28301" s="3">
        <f t="shared" si="884"/>
        <v>1.9616206412859059E-4</v>
      </c>
      <c r="F28301" s="3">
        <f t="shared" si="885"/>
        <v>99.745998143096898</v>
      </c>
      <c r="G28301" t="s">
        <v>14480</v>
      </c>
    </row>
    <row r="28302" spans="1:7" x14ac:dyDescent="0.35">
      <c r="A28302" t="s">
        <v>3</v>
      </c>
      <c r="B28302" t="s">
        <v>6</v>
      </c>
      <c r="C28302" t="s">
        <v>864</v>
      </c>
      <c r="D28302" s="2">
        <v>43337.81</v>
      </c>
      <c r="E28302" s="3">
        <f t="shared" si="884"/>
        <v>1.9615912204569969E-4</v>
      </c>
      <c r="F28302" s="3">
        <f t="shared" si="885"/>
        <v>99.746194302218939</v>
      </c>
      <c r="G28302" t="s">
        <v>14473</v>
      </c>
    </row>
    <row r="28303" spans="1:7" x14ac:dyDescent="0.35">
      <c r="A28303" t="s">
        <v>10</v>
      </c>
      <c r="B28303" t="s">
        <v>134</v>
      </c>
      <c r="C28303" t="s">
        <v>13559</v>
      </c>
      <c r="D28303" s="2">
        <v>43334.65</v>
      </c>
      <c r="E28303" s="3">
        <f t="shared" si="884"/>
        <v>1.9614481899656863E-4</v>
      </c>
      <c r="F28303" s="3">
        <f t="shared" si="885"/>
        <v>99.746390447037939</v>
      </c>
      <c r="G28303" t="s">
        <v>14473</v>
      </c>
    </row>
    <row r="28304" spans="1:7" x14ac:dyDescent="0.35">
      <c r="A28304" t="s">
        <v>10</v>
      </c>
      <c r="B28304" t="s">
        <v>180</v>
      </c>
      <c r="C28304" t="s">
        <v>834</v>
      </c>
      <c r="D28304" s="2">
        <v>43331.61</v>
      </c>
      <c r="E28304" s="3">
        <f t="shared" si="884"/>
        <v>1.9613105910120201E-4</v>
      </c>
      <c r="F28304" s="3">
        <f t="shared" si="885"/>
        <v>99.746586578097038</v>
      </c>
      <c r="G28304" t="s">
        <v>14480</v>
      </c>
    </row>
    <row r="28305" spans="1:7" x14ac:dyDescent="0.35">
      <c r="A28305" t="s">
        <v>3</v>
      </c>
      <c r="B28305" t="s">
        <v>195</v>
      </c>
      <c r="C28305" t="s">
        <v>8407</v>
      </c>
      <c r="D28305" s="2">
        <v>43327.87</v>
      </c>
      <c r="E28305" s="3">
        <f t="shared" si="884"/>
        <v>1.9611413080887594E-4</v>
      </c>
      <c r="F28305" s="3">
        <f t="shared" si="885"/>
        <v>99.746782692227853</v>
      </c>
      <c r="G28305" t="s">
        <v>14473</v>
      </c>
    </row>
    <row r="28306" spans="1:7" x14ac:dyDescent="0.35">
      <c r="A28306" t="s">
        <v>3</v>
      </c>
      <c r="B28306" t="s">
        <v>9</v>
      </c>
      <c r="C28306" t="s">
        <v>1339</v>
      </c>
      <c r="D28306" s="2">
        <v>43325.27</v>
      </c>
      <c r="E28306" s="3">
        <f t="shared" si="884"/>
        <v>1.9610236247731235E-4</v>
      </c>
      <c r="F28306" s="3">
        <f t="shared" si="885"/>
        <v>99.746978794590333</v>
      </c>
      <c r="G28306" t="s">
        <v>14480</v>
      </c>
    </row>
    <row r="28307" spans="1:7" x14ac:dyDescent="0.35">
      <c r="A28307" t="s">
        <v>3</v>
      </c>
      <c r="B28307" t="s">
        <v>28</v>
      </c>
      <c r="C28307" s="8" t="s">
        <v>698</v>
      </c>
      <c r="D28307" s="2">
        <v>43323.93</v>
      </c>
      <c r="E28307" s="3">
        <f t="shared" si="884"/>
        <v>1.9609629726027574E-4</v>
      </c>
      <c r="F28307" s="3">
        <f t="shared" si="885"/>
        <v>99.747174890887592</v>
      </c>
      <c r="G28307" t="s">
        <v>14480</v>
      </c>
    </row>
    <row r="28308" spans="1:7" x14ac:dyDescent="0.35">
      <c r="A28308" t="s">
        <v>3</v>
      </c>
      <c r="B28308" t="s">
        <v>29</v>
      </c>
      <c r="C28308" t="s">
        <v>13599</v>
      </c>
      <c r="D28308" s="2">
        <v>43322.64</v>
      </c>
      <c r="E28308" s="3">
        <f t="shared" si="884"/>
        <v>1.9609045835730765E-4</v>
      </c>
      <c r="F28308" s="3">
        <f t="shared" si="885"/>
        <v>99.747370981345952</v>
      </c>
      <c r="G28308" t="s">
        <v>14480</v>
      </c>
    </row>
    <row r="28309" spans="1:7" x14ac:dyDescent="0.35">
      <c r="A28309" t="s">
        <v>10</v>
      </c>
      <c r="B28309" t="s">
        <v>6</v>
      </c>
      <c r="C28309" t="s">
        <v>9433</v>
      </c>
      <c r="D28309" s="2">
        <v>43322.2</v>
      </c>
      <c r="E28309" s="3">
        <f t="shared" si="884"/>
        <v>1.9608846679350462E-4</v>
      </c>
      <c r="F28309" s="3">
        <f t="shared" si="885"/>
        <v>99.747567069812746</v>
      </c>
      <c r="G28309" t="s">
        <v>14480</v>
      </c>
    </row>
    <row r="28310" spans="1:7" x14ac:dyDescent="0.35">
      <c r="A28310" t="s">
        <v>10</v>
      </c>
      <c r="B28310" t="s">
        <v>9</v>
      </c>
      <c r="C28310" t="s">
        <v>10836</v>
      </c>
      <c r="D28310" s="2">
        <v>43320.95</v>
      </c>
      <c r="E28310" s="3">
        <f t="shared" si="884"/>
        <v>1.9608280894179133E-4</v>
      </c>
      <c r="F28310" s="3">
        <f t="shared" si="885"/>
        <v>99.747763152621687</v>
      </c>
      <c r="G28310" t="s">
        <v>14480</v>
      </c>
    </row>
    <row r="28311" spans="1:7" x14ac:dyDescent="0.35">
      <c r="A28311" t="s">
        <v>3</v>
      </c>
      <c r="B28311" t="s">
        <v>4</v>
      </c>
      <c r="C28311" t="s">
        <v>10303</v>
      </c>
      <c r="D28311" s="2">
        <v>43320.73</v>
      </c>
      <c r="E28311" s="3">
        <f t="shared" si="884"/>
        <v>1.9608181315988987E-4</v>
      </c>
      <c r="F28311" s="3">
        <f t="shared" si="885"/>
        <v>99.747959234434845</v>
      </c>
      <c r="G28311" t="s">
        <v>14473</v>
      </c>
    </row>
    <row r="28312" spans="1:7" x14ac:dyDescent="0.35">
      <c r="A28312" t="s">
        <v>10</v>
      </c>
      <c r="B28312" t="s">
        <v>33</v>
      </c>
      <c r="C28312" t="s">
        <v>12655</v>
      </c>
      <c r="D28312" s="2">
        <v>43319.53</v>
      </c>
      <c r="E28312" s="3">
        <f t="shared" si="884"/>
        <v>1.9607638162224511E-4</v>
      </c>
      <c r="F28312" s="3">
        <f t="shared" si="885"/>
        <v>99.748155310816472</v>
      </c>
      <c r="G28312" t="s">
        <v>14473</v>
      </c>
    </row>
    <row r="28313" spans="1:7" x14ac:dyDescent="0.35">
      <c r="A28313" t="s">
        <v>10</v>
      </c>
      <c r="B28313" t="s">
        <v>9</v>
      </c>
      <c r="C28313" t="s">
        <v>3249</v>
      </c>
      <c r="D28313" s="2">
        <v>43318.69</v>
      </c>
      <c r="E28313" s="3">
        <f t="shared" si="884"/>
        <v>1.9607257954589379E-4</v>
      </c>
      <c r="F28313" s="3">
        <f t="shared" si="885"/>
        <v>99.748351383396013</v>
      </c>
      <c r="G28313" t="s">
        <v>14473</v>
      </c>
    </row>
    <row r="28314" spans="1:7" x14ac:dyDescent="0.35">
      <c r="A28314" t="s">
        <v>10</v>
      </c>
      <c r="B28314" t="s">
        <v>22</v>
      </c>
      <c r="C28314" t="s">
        <v>7927</v>
      </c>
      <c r="D28314" s="2">
        <v>43317.3</v>
      </c>
      <c r="E28314" s="3">
        <f t="shared" si="884"/>
        <v>1.9606628801478867E-4</v>
      </c>
      <c r="F28314" s="3">
        <f t="shared" si="885"/>
        <v>99.748547449684025</v>
      </c>
      <c r="G28314" t="s">
        <v>14480</v>
      </c>
    </row>
    <row r="28315" spans="1:7" x14ac:dyDescent="0.35">
      <c r="A28315" t="s">
        <v>3</v>
      </c>
      <c r="B28315" t="s">
        <v>9</v>
      </c>
      <c r="C28315" t="s">
        <v>11844</v>
      </c>
      <c r="D28315" s="2">
        <v>43315.73</v>
      </c>
      <c r="E28315" s="3">
        <f t="shared" si="884"/>
        <v>1.9605918175303683E-4</v>
      </c>
      <c r="F28315" s="3">
        <f t="shared" si="885"/>
        <v>99.748743508865772</v>
      </c>
      <c r="G28315" t="s">
        <v>14473</v>
      </c>
    </row>
    <row r="28316" spans="1:7" x14ac:dyDescent="0.35">
      <c r="A28316" t="s">
        <v>10</v>
      </c>
      <c r="B28316" t="s">
        <v>9</v>
      </c>
      <c r="C28316" t="s">
        <v>8538</v>
      </c>
      <c r="D28316" s="2">
        <v>43312.639999999999</v>
      </c>
      <c r="E28316" s="3">
        <f t="shared" si="884"/>
        <v>1.9604519554360165E-4</v>
      </c>
      <c r="F28316" s="3">
        <f t="shared" si="885"/>
        <v>99.748939554061309</v>
      </c>
      <c r="G28316" t="s">
        <v>14473</v>
      </c>
    </row>
    <row r="28317" spans="1:7" x14ac:dyDescent="0.35">
      <c r="A28317" t="s">
        <v>10</v>
      </c>
      <c r="B28317" t="s">
        <v>4</v>
      </c>
      <c r="C28317" t="s">
        <v>13509</v>
      </c>
      <c r="D28317" s="2">
        <v>43312.2</v>
      </c>
      <c r="E28317" s="3">
        <f t="shared" si="884"/>
        <v>1.9604320397979857E-4</v>
      </c>
      <c r="F28317" s="3">
        <f t="shared" si="885"/>
        <v>99.749135597265294</v>
      </c>
      <c r="G28317" t="s">
        <v>14473</v>
      </c>
    </row>
    <row r="28318" spans="1:7" x14ac:dyDescent="0.35">
      <c r="A28318" t="s">
        <v>10</v>
      </c>
      <c r="B28318" t="s">
        <v>73</v>
      </c>
      <c r="C28318" t="s">
        <v>10461</v>
      </c>
      <c r="D28318" s="2">
        <v>43311.63</v>
      </c>
      <c r="E28318" s="3">
        <f t="shared" si="884"/>
        <v>1.9604062399941732E-4</v>
      </c>
      <c r="F28318" s="3">
        <f t="shared" si="885"/>
        <v>99.749331637889298</v>
      </c>
      <c r="G28318" t="s">
        <v>14480</v>
      </c>
    </row>
    <row r="28319" spans="1:7" x14ac:dyDescent="0.35">
      <c r="A28319" t="s">
        <v>10</v>
      </c>
      <c r="B28319" t="s">
        <v>4</v>
      </c>
      <c r="C28319" t="s">
        <v>2409</v>
      </c>
      <c r="D28319" s="2">
        <v>43311.58</v>
      </c>
      <c r="E28319" s="3">
        <f t="shared" si="884"/>
        <v>1.9604039768534882E-4</v>
      </c>
      <c r="F28319" s="3">
        <f t="shared" si="885"/>
        <v>99.749527678286981</v>
      </c>
      <c r="G28319" t="s">
        <v>14480</v>
      </c>
    </row>
    <row r="28320" spans="1:7" x14ac:dyDescent="0.35">
      <c r="A28320" t="s">
        <v>10</v>
      </c>
      <c r="B28320" t="s">
        <v>143</v>
      </c>
      <c r="C28320" s="8" t="s">
        <v>511</v>
      </c>
      <c r="D28320" s="2">
        <v>43311.43</v>
      </c>
      <c r="E28320" s="3">
        <f t="shared" si="884"/>
        <v>1.9603971874314325E-4</v>
      </c>
      <c r="F28320" s="3">
        <f t="shared" si="885"/>
        <v>99.749723718005725</v>
      </c>
      <c r="G28320" t="s">
        <v>14480</v>
      </c>
    </row>
    <row r="28321" spans="1:7" x14ac:dyDescent="0.35">
      <c r="A28321" t="s">
        <v>3</v>
      </c>
      <c r="B28321" t="s">
        <v>55</v>
      </c>
      <c r="C28321" t="s">
        <v>3196</v>
      </c>
      <c r="D28321" s="2">
        <v>43308.33</v>
      </c>
      <c r="E28321" s="3">
        <f t="shared" si="884"/>
        <v>1.9602568727089436E-4</v>
      </c>
      <c r="F28321" s="3">
        <f t="shared" si="885"/>
        <v>99.749919743692999</v>
      </c>
      <c r="G28321" t="s">
        <v>14480</v>
      </c>
    </row>
    <row r="28322" spans="1:7" x14ac:dyDescent="0.35">
      <c r="A28322" t="s">
        <v>3</v>
      </c>
      <c r="B28322" t="s">
        <v>37</v>
      </c>
      <c r="C28322" t="s">
        <v>13016</v>
      </c>
      <c r="D28322" s="2">
        <v>43305.24</v>
      </c>
      <c r="E28322" s="3">
        <f t="shared" si="884"/>
        <v>1.9601170106145921E-4</v>
      </c>
      <c r="F28322" s="3">
        <f t="shared" si="885"/>
        <v>99.750115755394063</v>
      </c>
      <c r="G28322" t="s">
        <v>14473</v>
      </c>
    </row>
    <row r="28323" spans="1:7" x14ac:dyDescent="0.35">
      <c r="A28323" t="s">
        <v>10</v>
      </c>
      <c r="B28323" t="s">
        <v>18</v>
      </c>
      <c r="C28323" t="s">
        <v>5300</v>
      </c>
      <c r="D28323" s="2">
        <v>43304.54</v>
      </c>
      <c r="E28323" s="3">
        <f t="shared" si="884"/>
        <v>1.9600853266449979E-4</v>
      </c>
      <c r="F28323" s="3">
        <f t="shared" si="885"/>
        <v>99.750311763926732</v>
      </c>
      <c r="G28323" t="s">
        <v>14480</v>
      </c>
    </row>
    <row r="28324" spans="1:7" x14ac:dyDescent="0.35">
      <c r="A28324" t="s">
        <v>3</v>
      </c>
      <c r="B28324" t="s">
        <v>9</v>
      </c>
      <c r="C28324" t="s">
        <v>2912</v>
      </c>
      <c r="D28324" s="2">
        <v>43302.44</v>
      </c>
      <c r="E28324" s="3">
        <f t="shared" si="884"/>
        <v>1.9599902747362153E-4</v>
      </c>
      <c r="F28324" s="3">
        <f t="shared" si="885"/>
        <v>99.7505077629542</v>
      </c>
      <c r="G28324" t="s">
        <v>14480</v>
      </c>
    </row>
    <row r="28325" spans="1:7" x14ac:dyDescent="0.35">
      <c r="A28325" t="s">
        <v>3</v>
      </c>
      <c r="B28325" t="s">
        <v>28</v>
      </c>
      <c r="C28325" t="s">
        <v>994</v>
      </c>
      <c r="D28325" s="2">
        <v>43300.73</v>
      </c>
      <c r="E28325" s="3">
        <f t="shared" si="884"/>
        <v>1.9599128753247782E-4</v>
      </c>
      <c r="F28325" s="3">
        <f t="shared" si="885"/>
        <v>99.750703754241727</v>
      </c>
      <c r="G28325" t="s">
        <v>14473</v>
      </c>
    </row>
    <row r="28326" spans="1:7" x14ac:dyDescent="0.35">
      <c r="A28326" t="s">
        <v>3</v>
      </c>
      <c r="B28326" t="s">
        <v>23</v>
      </c>
      <c r="C28326" t="s">
        <v>13138</v>
      </c>
      <c r="D28326" s="2">
        <v>43300</v>
      </c>
      <c r="E28326" s="3">
        <f t="shared" si="884"/>
        <v>1.9598798334707725E-4</v>
      </c>
      <c r="F28326" s="3">
        <f t="shared" si="885"/>
        <v>99.750899742225073</v>
      </c>
      <c r="G28326" t="s">
        <v>14480</v>
      </c>
    </row>
    <row r="28327" spans="1:7" x14ac:dyDescent="0.35">
      <c r="A28327" t="s">
        <v>10</v>
      </c>
      <c r="B28327" t="s">
        <v>13</v>
      </c>
      <c r="C28327" t="s">
        <v>4256</v>
      </c>
      <c r="D28327" s="2">
        <v>43291</v>
      </c>
      <c r="E28327" s="3">
        <f t="shared" si="884"/>
        <v>1.9594724681474182E-4</v>
      </c>
      <c r="F28327" s="3">
        <f t="shared" si="885"/>
        <v>99.751095689471882</v>
      </c>
      <c r="G28327" t="s">
        <v>14473</v>
      </c>
    </row>
    <row r="28328" spans="1:7" x14ac:dyDescent="0.35">
      <c r="A28328" t="s">
        <v>10</v>
      </c>
      <c r="B28328" t="s">
        <v>76</v>
      </c>
      <c r="C28328" t="s">
        <v>2302</v>
      </c>
      <c r="D28328" s="2">
        <v>43290.96</v>
      </c>
      <c r="E28328" s="3">
        <f t="shared" si="884"/>
        <v>1.9594706576348699E-4</v>
      </c>
      <c r="F28328" s="3">
        <f t="shared" si="885"/>
        <v>99.751291636537644</v>
      </c>
      <c r="G28328" t="s">
        <v>14480</v>
      </c>
    </row>
    <row r="28329" spans="1:7" x14ac:dyDescent="0.35">
      <c r="A28329" t="s">
        <v>3</v>
      </c>
      <c r="B28329" t="s">
        <v>18</v>
      </c>
      <c r="C28329" t="s">
        <v>7550</v>
      </c>
      <c r="D28329" s="2">
        <v>43290.87</v>
      </c>
      <c r="E28329" s="3">
        <f t="shared" si="884"/>
        <v>1.9594665839816366E-4</v>
      </c>
      <c r="F28329" s="3">
        <f t="shared" si="885"/>
        <v>99.751487583196038</v>
      </c>
      <c r="G28329" t="s">
        <v>14473</v>
      </c>
    </row>
    <row r="28330" spans="1:7" x14ac:dyDescent="0.35">
      <c r="A28330" t="s">
        <v>10</v>
      </c>
      <c r="B28330" t="s">
        <v>76</v>
      </c>
      <c r="C28330" t="s">
        <v>450</v>
      </c>
      <c r="D28330" s="2">
        <v>43290.45</v>
      </c>
      <c r="E28330" s="3">
        <f t="shared" si="884"/>
        <v>1.9594475735998796E-4</v>
      </c>
      <c r="F28330" s="3">
        <f t="shared" si="885"/>
        <v>99.751683527953404</v>
      </c>
      <c r="G28330" t="s">
        <v>14473</v>
      </c>
    </row>
    <row r="28331" spans="1:7" x14ac:dyDescent="0.35">
      <c r="A28331" t="s">
        <v>3</v>
      </c>
      <c r="B28331" t="s">
        <v>9</v>
      </c>
      <c r="C28331" t="s">
        <v>8364</v>
      </c>
      <c r="D28331" s="2">
        <v>43290</v>
      </c>
      <c r="E28331" s="3">
        <f t="shared" si="884"/>
        <v>1.959427205333712E-4</v>
      </c>
      <c r="F28331" s="3">
        <f t="shared" si="885"/>
        <v>99.751879470673941</v>
      </c>
      <c r="G28331" t="s">
        <v>14473</v>
      </c>
    </row>
    <row r="28332" spans="1:7" x14ac:dyDescent="0.35">
      <c r="A28332" t="s">
        <v>3</v>
      </c>
      <c r="B28332" t="s">
        <v>20</v>
      </c>
      <c r="C28332" s="13" t="s">
        <v>7354</v>
      </c>
      <c r="D28332" s="2">
        <v>43289.5</v>
      </c>
      <c r="E28332" s="3">
        <f t="shared" si="884"/>
        <v>1.9594045739268593E-4</v>
      </c>
      <c r="F28332" s="3">
        <f t="shared" si="885"/>
        <v>99.752075411131329</v>
      </c>
      <c r="G28332" t="s">
        <v>14480</v>
      </c>
    </row>
    <row r="28333" spans="1:7" x14ac:dyDescent="0.35">
      <c r="A28333" t="s">
        <v>3</v>
      </c>
      <c r="B28333" t="s">
        <v>9</v>
      </c>
      <c r="C28333" s="8" t="s">
        <v>1748</v>
      </c>
      <c r="D28333" s="2">
        <v>43287.87</v>
      </c>
      <c r="E28333" s="3">
        <f t="shared" si="884"/>
        <v>1.9593307955405185E-4</v>
      </c>
      <c r="F28333" s="3">
        <f t="shared" si="885"/>
        <v>99.752271344210882</v>
      </c>
      <c r="G28333" t="s">
        <v>14480</v>
      </c>
    </row>
    <row r="28334" spans="1:7" x14ac:dyDescent="0.35">
      <c r="A28334" t="s">
        <v>10</v>
      </c>
      <c r="B28334" t="s">
        <v>9</v>
      </c>
      <c r="C28334" t="s">
        <v>6615</v>
      </c>
      <c r="D28334" s="2">
        <v>43285.42</v>
      </c>
      <c r="E28334" s="3">
        <f t="shared" si="884"/>
        <v>1.9592199016469386E-4</v>
      </c>
      <c r="F28334" s="3">
        <f t="shared" si="885"/>
        <v>99.752467266201052</v>
      </c>
      <c r="G28334" t="s">
        <v>14473</v>
      </c>
    </row>
    <row r="28335" spans="1:7" x14ac:dyDescent="0.35">
      <c r="A28335" t="s">
        <v>3</v>
      </c>
      <c r="B28335" t="s">
        <v>979</v>
      </c>
      <c r="C28335" t="s">
        <v>2986</v>
      </c>
      <c r="D28335" s="2">
        <v>43283.519999999997</v>
      </c>
      <c r="E28335" s="3">
        <f t="shared" si="884"/>
        <v>1.959133902300897E-4</v>
      </c>
      <c r="F28335" s="3">
        <f t="shared" si="885"/>
        <v>99.752663179591281</v>
      </c>
      <c r="G28335" t="s">
        <v>14473</v>
      </c>
    </row>
    <row r="28336" spans="1:7" x14ac:dyDescent="0.35">
      <c r="A28336" t="s">
        <v>10</v>
      </c>
      <c r="B28336" t="s">
        <v>218</v>
      </c>
      <c r="C28336" t="s">
        <v>13799</v>
      </c>
      <c r="D28336" s="2">
        <v>43283.13</v>
      </c>
      <c r="E28336" s="3">
        <f t="shared" si="884"/>
        <v>1.9591162498035518E-4</v>
      </c>
      <c r="F28336" s="3">
        <f t="shared" si="885"/>
        <v>99.752859091216266</v>
      </c>
      <c r="G28336" t="s">
        <v>14473</v>
      </c>
    </row>
    <row r="28337" spans="1:7" x14ac:dyDescent="0.35">
      <c r="A28337" t="s">
        <v>3</v>
      </c>
      <c r="B28337" t="s">
        <v>22</v>
      </c>
      <c r="C28337" t="s">
        <v>2448</v>
      </c>
      <c r="D28337" s="2">
        <v>43282.16</v>
      </c>
      <c r="E28337" s="3">
        <f t="shared" si="884"/>
        <v>1.959072344874257E-4</v>
      </c>
      <c r="F28337" s="3">
        <f t="shared" si="885"/>
        <v>99.75305499845075</v>
      </c>
      <c r="G28337" t="s">
        <v>14473</v>
      </c>
    </row>
    <row r="28338" spans="1:7" x14ac:dyDescent="0.35">
      <c r="A28338" t="s">
        <v>3</v>
      </c>
      <c r="B28338" t="s">
        <v>6</v>
      </c>
      <c r="C28338" t="s">
        <v>871</v>
      </c>
      <c r="D28338" s="2">
        <v>43281</v>
      </c>
      <c r="E28338" s="3">
        <f t="shared" si="884"/>
        <v>1.9590198400103582E-4</v>
      </c>
      <c r="F28338" s="3">
        <f t="shared" si="885"/>
        <v>99.75325090043475</v>
      </c>
      <c r="G28338" t="s">
        <v>14473</v>
      </c>
    </row>
    <row r="28339" spans="1:7" x14ac:dyDescent="0.35">
      <c r="A28339" t="s">
        <v>3</v>
      </c>
      <c r="B28339" t="s">
        <v>9</v>
      </c>
      <c r="C28339" t="s">
        <v>1070</v>
      </c>
      <c r="D28339" s="2">
        <v>43280.01</v>
      </c>
      <c r="E28339" s="3">
        <f t="shared" si="884"/>
        <v>1.9589750298247891E-4</v>
      </c>
      <c r="F28339" s="3">
        <f t="shared" si="885"/>
        <v>99.753446797937727</v>
      </c>
      <c r="G28339" t="s">
        <v>14480</v>
      </c>
    </row>
    <row r="28340" spans="1:7" x14ac:dyDescent="0.35">
      <c r="A28340" t="s">
        <v>3</v>
      </c>
      <c r="B28340" t="s">
        <v>13</v>
      </c>
      <c r="C28340" t="s">
        <v>491</v>
      </c>
      <c r="D28340" s="2">
        <v>43276.800000000003</v>
      </c>
      <c r="E28340" s="3">
        <f t="shared" si="884"/>
        <v>1.9588297361927928E-4</v>
      </c>
      <c r="F28340" s="3">
        <f t="shared" si="885"/>
        <v>99.753642680911341</v>
      </c>
      <c r="G28340" t="s">
        <v>14473</v>
      </c>
    </row>
    <row r="28341" spans="1:7" x14ac:dyDescent="0.35">
      <c r="A28341" t="s">
        <v>3</v>
      </c>
      <c r="B28341" t="s">
        <v>9</v>
      </c>
      <c r="C28341" t="s">
        <v>10871</v>
      </c>
      <c r="D28341" s="2">
        <v>43271.040000000001</v>
      </c>
      <c r="E28341" s="3">
        <f t="shared" si="884"/>
        <v>1.9585690223858463E-4</v>
      </c>
      <c r="F28341" s="3">
        <f t="shared" si="885"/>
        <v>99.753838537813579</v>
      </c>
      <c r="G28341" t="s">
        <v>14473</v>
      </c>
    </row>
    <row r="28342" spans="1:7" x14ac:dyDescent="0.35">
      <c r="A28342" t="s">
        <v>10</v>
      </c>
      <c r="B28342" t="s">
        <v>9</v>
      </c>
      <c r="C28342" t="s">
        <v>2875</v>
      </c>
      <c r="D28342" s="2">
        <v>43267.97</v>
      </c>
      <c r="E28342" s="3">
        <f t="shared" si="884"/>
        <v>1.9584300655477684E-4</v>
      </c>
      <c r="F28342" s="3">
        <f t="shared" si="885"/>
        <v>99.75403438082013</v>
      </c>
      <c r="G28342" t="s">
        <v>14480</v>
      </c>
    </row>
    <row r="28343" spans="1:7" x14ac:dyDescent="0.35">
      <c r="A28343" t="s">
        <v>3</v>
      </c>
      <c r="B28343" t="s">
        <v>73</v>
      </c>
      <c r="C28343" t="s">
        <v>2687</v>
      </c>
      <c r="D28343" s="2">
        <v>43266.8</v>
      </c>
      <c r="E28343" s="3">
        <f t="shared" si="884"/>
        <v>1.9583771080557328E-4</v>
      </c>
      <c r="F28343" s="3">
        <f t="shared" si="885"/>
        <v>99.754230218530935</v>
      </c>
      <c r="G28343" t="s">
        <v>14473</v>
      </c>
    </row>
    <row r="28344" spans="1:7" x14ac:dyDescent="0.35">
      <c r="A28344" t="s">
        <v>3</v>
      </c>
      <c r="B28344" t="s">
        <v>9</v>
      </c>
      <c r="C28344" t="s">
        <v>4796</v>
      </c>
      <c r="D28344" s="2">
        <v>43265.69</v>
      </c>
      <c r="E28344" s="3">
        <f t="shared" si="884"/>
        <v>1.9583268663325192E-4</v>
      </c>
      <c r="F28344" s="3">
        <f t="shared" si="885"/>
        <v>99.754426051217564</v>
      </c>
      <c r="G28344" t="s">
        <v>14473</v>
      </c>
    </row>
    <row r="28345" spans="1:7" x14ac:dyDescent="0.35">
      <c r="A28345" t="s">
        <v>3</v>
      </c>
      <c r="B28345" t="s">
        <v>8</v>
      </c>
      <c r="C28345" t="s">
        <v>390</v>
      </c>
      <c r="D28345" s="2">
        <v>43261.67</v>
      </c>
      <c r="E28345" s="3">
        <f t="shared" si="884"/>
        <v>1.9581449098214203E-4</v>
      </c>
      <c r="F28345" s="3">
        <f t="shared" si="885"/>
        <v>99.754621865708543</v>
      </c>
      <c r="G28345" t="s">
        <v>14473</v>
      </c>
    </row>
    <row r="28346" spans="1:7" x14ac:dyDescent="0.35">
      <c r="A28346" t="s">
        <v>3</v>
      </c>
      <c r="B28346" t="s">
        <v>122</v>
      </c>
      <c r="C28346" t="s">
        <v>660</v>
      </c>
      <c r="D28346" s="2">
        <v>43261.5</v>
      </c>
      <c r="E28346" s="3">
        <f t="shared" si="884"/>
        <v>1.9581372151430905E-4</v>
      </c>
      <c r="F28346" s="3">
        <f t="shared" si="885"/>
        <v>99.754817679430062</v>
      </c>
      <c r="G28346" t="s">
        <v>14473</v>
      </c>
    </row>
    <row r="28347" spans="1:7" x14ac:dyDescent="0.35">
      <c r="A28347" t="s">
        <v>3</v>
      </c>
      <c r="B28347" t="s">
        <v>9</v>
      </c>
      <c r="C28347" s="8" t="s">
        <v>3525</v>
      </c>
      <c r="D28347" s="2">
        <v>43259.31</v>
      </c>
      <c r="E28347" s="3">
        <f t="shared" si="884"/>
        <v>1.9580380895810746E-4</v>
      </c>
      <c r="F28347" s="3">
        <f t="shared" si="885"/>
        <v>99.755013483239026</v>
      </c>
      <c r="G28347" t="s">
        <v>14480</v>
      </c>
    </row>
    <row r="28348" spans="1:7" x14ac:dyDescent="0.35">
      <c r="A28348" t="s">
        <v>10</v>
      </c>
      <c r="B28348" t="s">
        <v>31</v>
      </c>
      <c r="C28348" s="11" t="s">
        <v>5475</v>
      </c>
      <c r="D28348" s="2">
        <v>43256.05</v>
      </c>
      <c r="E28348" s="3">
        <f t="shared" si="884"/>
        <v>1.957890532808393E-4</v>
      </c>
      <c r="F28348" s="3">
        <f t="shared" si="885"/>
        <v>99.755209272292305</v>
      </c>
      <c r="G28348" t="s">
        <v>14473</v>
      </c>
    </row>
    <row r="28349" spans="1:7" x14ac:dyDescent="0.35">
      <c r="A28349" t="s">
        <v>3</v>
      </c>
      <c r="B28349" t="s">
        <v>6</v>
      </c>
      <c r="C28349" t="s">
        <v>9166</v>
      </c>
      <c r="D28349" s="2">
        <v>43255.97</v>
      </c>
      <c r="E28349" s="3">
        <f t="shared" si="884"/>
        <v>1.9578869117832962E-4</v>
      </c>
      <c r="F28349" s="3">
        <f t="shared" si="885"/>
        <v>99.755405060983477</v>
      </c>
      <c r="G28349" t="s">
        <v>14480</v>
      </c>
    </row>
    <row r="28350" spans="1:7" x14ac:dyDescent="0.35">
      <c r="A28350" t="s">
        <v>3</v>
      </c>
      <c r="B28350" t="s">
        <v>18</v>
      </c>
      <c r="C28350" t="s">
        <v>4308</v>
      </c>
      <c r="D28350" s="2">
        <v>43254.22</v>
      </c>
      <c r="E28350" s="3">
        <f t="shared" si="884"/>
        <v>1.9578077018593106E-4</v>
      </c>
      <c r="F28350" s="3">
        <f t="shared" si="885"/>
        <v>99.755600841753662</v>
      </c>
      <c r="G28350" t="s">
        <v>14473</v>
      </c>
    </row>
    <row r="28351" spans="1:7" x14ac:dyDescent="0.35">
      <c r="A28351" t="s">
        <v>10</v>
      </c>
      <c r="B28351" t="s">
        <v>23</v>
      </c>
      <c r="C28351" t="s">
        <v>13504</v>
      </c>
      <c r="D28351" s="2">
        <v>43254.14</v>
      </c>
      <c r="E28351" s="3">
        <f t="shared" si="884"/>
        <v>1.9578040808342141E-4</v>
      </c>
      <c r="F28351" s="3">
        <f t="shared" si="885"/>
        <v>99.755796622161739</v>
      </c>
      <c r="G28351" t="s">
        <v>14480</v>
      </c>
    </row>
    <row r="28352" spans="1:7" x14ac:dyDescent="0.35">
      <c r="A28352" t="s">
        <v>3</v>
      </c>
      <c r="B28352" t="s">
        <v>55</v>
      </c>
      <c r="C28352" t="s">
        <v>6182</v>
      </c>
      <c r="D28352" s="2">
        <v>43252.46</v>
      </c>
      <c r="E28352" s="3">
        <f t="shared" si="884"/>
        <v>1.957728039307188E-4</v>
      </c>
      <c r="F28352" s="3">
        <f t="shared" si="885"/>
        <v>99.755992394965673</v>
      </c>
      <c r="G28352" t="s">
        <v>14480</v>
      </c>
    </row>
    <row r="28353" spans="1:7" x14ac:dyDescent="0.35">
      <c r="A28353" t="s">
        <v>3</v>
      </c>
      <c r="B28353" t="s">
        <v>36</v>
      </c>
      <c r="C28353" t="s">
        <v>4873</v>
      </c>
      <c r="D28353" s="2">
        <v>43242.22</v>
      </c>
      <c r="E28353" s="3">
        <f t="shared" si="884"/>
        <v>1.9572645480948385E-4</v>
      </c>
      <c r="F28353" s="3">
        <f t="shared" si="885"/>
        <v>99.756188121420479</v>
      </c>
      <c r="G28353" t="s">
        <v>14473</v>
      </c>
    </row>
    <row r="28354" spans="1:7" x14ac:dyDescent="0.35">
      <c r="A28354" t="s">
        <v>3</v>
      </c>
      <c r="B28354" t="s">
        <v>6</v>
      </c>
      <c r="C28354" t="s">
        <v>13491</v>
      </c>
      <c r="D28354" s="2">
        <v>43240</v>
      </c>
      <c r="E28354" s="3">
        <f t="shared" si="884"/>
        <v>1.9571640646484111E-4</v>
      </c>
      <c r="F28354" s="3">
        <f t="shared" si="885"/>
        <v>99.756383837826945</v>
      </c>
      <c r="G28354" t="s">
        <v>14480</v>
      </c>
    </row>
    <row r="28355" spans="1:7" x14ac:dyDescent="0.35">
      <c r="A28355" t="s">
        <v>10</v>
      </c>
      <c r="B28355" t="s">
        <v>8</v>
      </c>
      <c r="C28355" t="s">
        <v>10001</v>
      </c>
      <c r="D28355" s="2">
        <v>43238.06</v>
      </c>
      <c r="E28355" s="3">
        <f t="shared" ref="E28355:E28418" si="886">(D28355/$D$29638)*100</f>
        <v>1.9570762547898213E-4</v>
      </c>
      <c r="F28355" s="3">
        <f t="shared" si="885"/>
        <v>99.756579545452425</v>
      </c>
      <c r="G28355" t="s">
        <v>14480</v>
      </c>
    </row>
    <row r="28356" spans="1:7" x14ac:dyDescent="0.35">
      <c r="A28356" t="s">
        <v>3</v>
      </c>
      <c r="B28356" t="s">
        <v>6</v>
      </c>
      <c r="C28356" t="s">
        <v>9183</v>
      </c>
      <c r="D28356" s="2">
        <v>43233.24</v>
      </c>
      <c r="E28356" s="3">
        <f t="shared" si="886"/>
        <v>1.9568580880277583E-4</v>
      </c>
      <c r="F28356" s="3">
        <f t="shared" ref="F28356:F28419" si="887">E28356+F28355</f>
        <v>99.75677523126123</v>
      </c>
      <c r="G28356" t="s">
        <v>14473</v>
      </c>
    </row>
    <row r="28357" spans="1:7" x14ac:dyDescent="0.35">
      <c r="A28357" t="s">
        <v>3</v>
      </c>
      <c r="B28357" t="s">
        <v>27</v>
      </c>
      <c r="C28357" t="s">
        <v>14258</v>
      </c>
      <c r="D28357" s="2">
        <v>43232.09</v>
      </c>
      <c r="E28357" s="3">
        <f t="shared" si="886"/>
        <v>1.9568060357919961E-4</v>
      </c>
      <c r="F28357" s="3">
        <f t="shared" si="887"/>
        <v>99.756970911864812</v>
      </c>
      <c r="G28357" t="s">
        <v>14473</v>
      </c>
    </row>
    <row r="28358" spans="1:7" x14ac:dyDescent="0.35">
      <c r="A28358" t="s">
        <v>10</v>
      </c>
      <c r="B28358" t="s">
        <v>6</v>
      </c>
      <c r="C28358" t="s">
        <v>8386</v>
      </c>
      <c r="D28358" s="2">
        <v>43227.08</v>
      </c>
      <c r="E28358" s="3">
        <f t="shared" si="886"/>
        <v>1.9565792690953295E-4</v>
      </c>
      <c r="F28358" s="3">
        <f t="shared" si="887"/>
        <v>99.757166569791721</v>
      </c>
      <c r="G28358" t="s">
        <v>14473</v>
      </c>
    </row>
    <row r="28359" spans="1:7" x14ac:dyDescent="0.35">
      <c r="A28359" t="s">
        <v>3</v>
      </c>
      <c r="B28359" t="s">
        <v>6</v>
      </c>
      <c r="C28359" s="8" t="s">
        <v>11847</v>
      </c>
      <c r="D28359" s="2">
        <v>43225.93</v>
      </c>
      <c r="E28359" s="3">
        <f t="shared" si="886"/>
        <v>1.9565272168595673E-4</v>
      </c>
      <c r="F28359" s="3">
        <f t="shared" si="887"/>
        <v>99.757362222513407</v>
      </c>
      <c r="G28359" t="s">
        <v>14480</v>
      </c>
    </row>
    <row r="28360" spans="1:7" x14ac:dyDescent="0.35">
      <c r="A28360" t="s">
        <v>10</v>
      </c>
      <c r="B28360" t="s">
        <v>6</v>
      </c>
      <c r="C28360" s="8" t="s">
        <v>2588</v>
      </c>
      <c r="D28360" s="2">
        <v>43225</v>
      </c>
      <c r="E28360" s="3">
        <f t="shared" si="886"/>
        <v>1.9564851224428207E-4</v>
      </c>
      <c r="F28360" s="3">
        <f t="shared" si="887"/>
        <v>99.757557871025654</v>
      </c>
      <c r="G28360" t="s">
        <v>14480</v>
      </c>
    </row>
    <row r="28361" spans="1:7" x14ac:dyDescent="0.35">
      <c r="A28361" t="s">
        <v>10</v>
      </c>
      <c r="B28361" t="s">
        <v>9</v>
      </c>
      <c r="C28361" t="s">
        <v>12006</v>
      </c>
      <c r="D28361" s="2">
        <v>43224.639999999999</v>
      </c>
      <c r="E28361" s="3">
        <f t="shared" si="886"/>
        <v>1.9564688278298864E-4</v>
      </c>
      <c r="F28361" s="3">
        <f t="shared" si="887"/>
        <v>99.757753517908441</v>
      </c>
      <c r="G28361" t="s">
        <v>14480</v>
      </c>
    </row>
    <row r="28362" spans="1:7" x14ac:dyDescent="0.35">
      <c r="A28362" t="s">
        <v>3</v>
      </c>
      <c r="B28362" t="s">
        <v>28</v>
      </c>
      <c r="C28362" t="s">
        <v>820</v>
      </c>
      <c r="D28362" s="2">
        <v>43223.89</v>
      </c>
      <c r="E28362" s="3">
        <f t="shared" si="886"/>
        <v>1.9564348807196068E-4</v>
      </c>
      <c r="F28362" s="3">
        <f t="shared" si="887"/>
        <v>99.75794916139651</v>
      </c>
      <c r="G28362" t="s">
        <v>14473</v>
      </c>
    </row>
    <row r="28363" spans="1:7" x14ac:dyDescent="0.35">
      <c r="A28363" t="s">
        <v>10</v>
      </c>
      <c r="B28363" t="s">
        <v>9</v>
      </c>
      <c r="C28363" t="s">
        <v>8418</v>
      </c>
      <c r="D28363" s="2">
        <v>43221.1</v>
      </c>
      <c r="E28363" s="3">
        <f t="shared" si="886"/>
        <v>1.9563085974693672E-4</v>
      </c>
      <c r="F28363" s="3">
        <f t="shared" si="887"/>
        <v>99.75814479225626</v>
      </c>
      <c r="G28363" t="s">
        <v>14480</v>
      </c>
    </row>
    <row r="28364" spans="1:7" x14ac:dyDescent="0.35">
      <c r="A28364" t="s">
        <v>3</v>
      </c>
      <c r="B28364" t="s">
        <v>1538</v>
      </c>
      <c r="C28364" t="s">
        <v>188</v>
      </c>
      <c r="D28364" s="2">
        <v>43220.95</v>
      </c>
      <c r="E28364" s="3">
        <f t="shared" si="886"/>
        <v>1.956301808047311E-4</v>
      </c>
      <c r="F28364" s="3">
        <f t="shared" si="887"/>
        <v>99.758340422437058</v>
      </c>
      <c r="G28364" t="s">
        <v>14473</v>
      </c>
    </row>
    <row r="28365" spans="1:7" x14ac:dyDescent="0.35">
      <c r="A28365" t="s">
        <v>10</v>
      </c>
      <c r="B28365" t="s">
        <v>13</v>
      </c>
      <c r="C28365" t="s">
        <v>660</v>
      </c>
      <c r="D28365" s="2">
        <v>43217.96</v>
      </c>
      <c r="E28365" s="3">
        <f t="shared" si="886"/>
        <v>1.9561664722343304E-4</v>
      </c>
      <c r="F28365" s="3">
        <f t="shared" si="887"/>
        <v>99.758536039084277</v>
      </c>
      <c r="G28365" t="s">
        <v>14473</v>
      </c>
    </row>
    <row r="28366" spans="1:7" x14ac:dyDescent="0.35">
      <c r="A28366" t="s">
        <v>3</v>
      </c>
      <c r="B28366" t="s">
        <v>40</v>
      </c>
      <c r="C28366" t="s">
        <v>678</v>
      </c>
      <c r="D28366" s="2">
        <v>43217.07</v>
      </c>
      <c r="E28366" s="3">
        <f t="shared" si="886"/>
        <v>1.9561261883301319E-4</v>
      </c>
      <c r="F28366" s="3">
        <f t="shared" si="887"/>
        <v>99.758731651703116</v>
      </c>
      <c r="G28366" t="s">
        <v>14473</v>
      </c>
    </row>
    <row r="28367" spans="1:7" x14ac:dyDescent="0.35">
      <c r="A28367" t="s">
        <v>10</v>
      </c>
      <c r="B28367" t="s">
        <v>28</v>
      </c>
      <c r="C28367" t="s">
        <v>9040</v>
      </c>
      <c r="D28367" s="2">
        <v>43215.28</v>
      </c>
      <c r="E28367" s="3">
        <f t="shared" si="886"/>
        <v>1.9560451678935983E-4</v>
      </c>
      <c r="F28367" s="3">
        <f t="shared" si="887"/>
        <v>99.758927256219906</v>
      </c>
      <c r="G28367" t="s">
        <v>14473</v>
      </c>
    </row>
    <row r="28368" spans="1:7" x14ac:dyDescent="0.35">
      <c r="A28368" t="s">
        <v>3</v>
      </c>
      <c r="B28368" t="s">
        <v>35</v>
      </c>
      <c r="C28368" t="s">
        <v>10942</v>
      </c>
      <c r="D28368" s="2">
        <v>43213.62</v>
      </c>
      <c r="E28368" s="3">
        <f t="shared" si="886"/>
        <v>1.9559700316228463E-4</v>
      </c>
      <c r="F28368" s="3">
        <f t="shared" si="887"/>
        <v>99.759122853223062</v>
      </c>
      <c r="G28368" t="s">
        <v>14473</v>
      </c>
    </row>
    <row r="28369" spans="1:7" x14ac:dyDescent="0.35">
      <c r="A28369" t="s">
        <v>10</v>
      </c>
      <c r="B28369" t="s">
        <v>6</v>
      </c>
      <c r="C28369" t="s">
        <v>1800</v>
      </c>
      <c r="D28369" s="2">
        <v>43213.48</v>
      </c>
      <c r="E28369" s="3">
        <f t="shared" si="886"/>
        <v>1.9559636948289274E-4</v>
      </c>
      <c r="F28369" s="3">
        <f t="shared" si="887"/>
        <v>99.759318449592541</v>
      </c>
      <c r="G28369" t="s">
        <v>14473</v>
      </c>
    </row>
    <row r="28370" spans="1:7" x14ac:dyDescent="0.35">
      <c r="A28370" t="s">
        <v>3</v>
      </c>
      <c r="B28370" t="s">
        <v>28</v>
      </c>
      <c r="C28370" t="s">
        <v>11576</v>
      </c>
      <c r="D28370" s="2">
        <v>43212.5</v>
      </c>
      <c r="E28370" s="3">
        <f t="shared" si="886"/>
        <v>1.9559193372714956E-4</v>
      </c>
      <c r="F28370" s="3">
        <f t="shared" si="887"/>
        <v>99.759514041526273</v>
      </c>
      <c r="G28370" t="s">
        <v>14473</v>
      </c>
    </row>
    <row r="28371" spans="1:7" x14ac:dyDescent="0.35">
      <c r="A28371" t="s">
        <v>10</v>
      </c>
      <c r="B28371" t="s">
        <v>92</v>
      </c>
      <c r="C28371" t="s">
        <v>1300</v>
      </c>
      <c r="D28371" s="2">
        <v>43212</v>
      </c>
      <c r="E28371" s="3">
        <f t="shared" si="886"/>
        <v>1.9558967058646423E-4</v>
      </c>
      <c r="F28371" s="3">
        <f t="shared" si="887"/>
        <v>99.759709631196856</v>
      </c>
      <c r="G28371" t="s">
        <v>14480</v>
      </c>
    </row>
    <row r="28372" spans="1:7" x14ac:dyDescent="0.35">
      <c r="A28372" t="s">
        <v>10</v>
      </c>
      <c r="B28372" t="s">
        <v>6</v>
      </c>
      <c r="C28372" t="s">
        <v>1122</v>
      </c>
      <c r="D28372" s="2">
        <v>43211.87</v>
      </c>
      <c r="E28372" s="3">
        <f t="shared" si="886"/>
        <v>1.9558908216988608E-4</v>
      </c>
      <c r="F28372" s="3">
        <f t="shared" si="887"/>
        <v>99.759905220279023</v>
      </c>
      <c r="G28372" t="s">
        <v>14473</v>
      </c>
    </row>
    <row r="28373" spans="1:7" x14ac:dyDescent="0.35">
      <c r="A28373" t="s">
        <v>3</v>
      </c>
      <c r="B28373" t="s">
        <v>5688</v>
      </c>
      <c r="C28373" t="s">
        <v>2603</v>
      </c>
      <c r="D28373" s="2">
        <v>43207.89</v>
      </c>
      <c r="E28373" s="3">
        <f t="shared" si="886"/>
        <v>1.9557106757003107E-4</v>
      </c>
      <c r="F28373" s="3">
        <f t="shared" si="887"/>
        <v>99.760100791346588</v>
      </c>
      <c r="G28373" t="s">
        <v>14473</v>
      </c>
    </row>
    <row r="28374" spans="1:7" x14ac:dyDescent="0.35">
      <c r="A28374" t="s">
        <v>10</v>
      </c>
      <c r="B28374" t="s">
        <v>200</v>
      </c>
      <c r="C28374" t="s">
        <v>6709</v>
      </c>
      <c r="D28374" s="2">
        <v>43204.85</v>
      </c>
      <c r="E28374" s="3">
        <f t="shared" si="886"/>
        <v>1.9555730767466443E-4</v>
      </c>
      <c r="F28374" s="3">
        <f t="shared" si="887"/>
        <v>99.760296348654265</v>
      </c>
      <c r="G28374" t="s">
        <v>14473</v>
      </c>
    </row>
    <row r="28375" spans="1:7" x14ac:dyDescent="0.35">
      <c r="A28375" t="s">
        <v>3</v>
      </c>
      <c r="B28375" t="s">
        <v>23</v>
      </c>
      <c r="C28375" t="s">
        <v>13858</v>
      </c>
      <c r="D28375" s="2">
        <v>43200</v>
      </c>
      <c r="E28375" s="3">
        <f t="shared" si="886"/>
        <v>1.9553535521001702E-4</v>
      </c>
      <c r="F28375" s="3">
        <f t="shared" si="887"/>
        <v>99.760491884009468</v>
      </c>
      <c r="G28375" t="s">
        <v>14480</v>
      </c>
    </row>
    <row r="28376" spans="1:7" x14ac:dyDescent="0.35">
      <c r="A28376" t="s">
        <v>3</v>
      </c>
      <c r="B28376" t="s">
        <v>32</v>
      </c>
      <c r="C28376" t="s">
        <v>7271</v>
      </c>
      <c r="D28376" s="2">
        <v>43200</v>
      </c>
      <c r="E28376" s="3">
        <f t="shared" si="886"/>
        <v>1.9553535521001702E-4</v>
      </c>
      <c r="F28376" s="3">
        <f t="shared" si="887"/>
        <v>99.760687419364672</v>
      </c>
      <c r="G28376" t="s">
        <v>14473</v>
      </c>
    </row>
    <row r="28377" spans="1:7" x14ac:dyDescent="0.35">
      <c r="A28377" t="s">
        <v>3</v>
      </c>
      <c r="B28377" t="s">
        <v>6</v>
      </c>
      <c r="C28377" t="s">
        <v>12844</v>
      </c>
      <c r="D28377" s="2">
        <v>43198.33</v>
      </c>
      <c r="E28377" s="3">
        <f t="shared" si="886"/>
        <v>1.9552779632012811E-4</v>
      </c>
      <c r="F28377" s="3">
        <f t="shared" si="887"/>
        <v>99.760882947160994</v>
      </c>
      <c r="G28377" t="s">
        <v>14473</v>
      </c>
    </row>
    <row r="28378" spans="1:7" x14ac:dyDescent="0.35">
      <c r="A28378" t="s">
        <v>3</v>
      </c>
      <c r="B28378" t="s">
        <v>6</v>
      </c>
      <c r="C28378" t="s">
        <v>12145</v>
      </c>
      <c r="D28378" s="2">
        <v>43196.39</v>
      </c>
      <c r="E28378" s="3">
        <f t="shared" si="886"/>
        <v>1.9551901533426913E-4</v>
      </c>
      <c r="F28378" s="3">
        <f t="shared" si="887"/>
        <v>99.761078466176329</v>
      </c>
      <c r="G28378" t="s">
        <v>14473</v>
      </c>
    </row>
    <row r="28379" spans="1:7" x14ac:dyDescent="0.35">
      <c r="A28379" t="s">
        <v>3</v>
      </c>
      <c r="B28379" t="s">
        <v>4</v>
      </c>
      <c r="C28379" t="s">
        <v>12260</v>
      </c>
      <c r="D28379" s="2">
        <v>43196.2</v>
      </c>
      <c r="E28379" s="3">
        <f t="shared" si="886"/>
        <v>1.9551815534080871E-4</v>
      </c>
      <c r="F28379" s="3">
        <f t="shared" si="887"/>
        <v>99.761273984331666</v>
      </c>
      <c r="G28379" t="s">
        <v>14473</v>
      </c>
    </row>
    <row r="28380" spans="1:7" x14ac:dyDescent="0.35">
      <c r="A28380" t="s">
        <v>3</v>
      </c>
      <c r="B28380" t="s">
        <v>9</v>
      </c>
      <c r="C28380" t="s">
        <v>531</v>
      </c>
      <c r="D28380" s="2">
        <v>43194.45</v>
      </c>
      <c r="E28380" s="3">
        <f t="shared" si="886"/>
        <v>1.9551023434841017E-4</v>
      </c>
      <c r="F28380" s="3">
        <f t="shared" si="887"/>
        <v>99.761469494566015</v>
      </c>
      <c r="G28380" t="s">
        <v>14473</v>
      </c>
    </row>
    <row r="28381" spans="1:7" x14ac:dyDescent="0.35">
      <c r="A28381" t="s">
        <v>3</v>
      </c>
      <c r="B28381" t="s">
        <v>9</v>
      </c>
      <c r="C28381" t="s">
        <v>7066</v>
      </c>
      <c r="D28381" s="2">
        <v>43192</v>
      </c>
      <c r="E28381" s="3">
        <f t="shared" si="886"/>
        <v>1.9549914495905219E-4</v>
      </c>
      <c r="F28381" s="3">
        <f t="shared" si="887"/>
        <v>99.76166499371098</v>
      </c>
      <c r="G28381" t="s">
        <v>14473</v>
      </c>
    </row>
    <row r="28382" spans="1:7" x14ac:dyDescent="0.35">
      <c r="A28382" t="s">
        <v>3</v>
      </c>
      <c r="B28382" t="s">
        <v>6</v>
      </c>
      <c r="C28382" t="s">
        <v>14247</v>
      </c>
      <c r="D28382" s="2">
        <v>43191</v>
      </c>
      <c r="E28382" s="3">
        <f t="shared" si="886"/>
        <v>1.9549461867768162E-4</v>
      </c>
      <c r="F28382" s="3">
        <f t="shared" si="887"/>
        <v>99.76186048832966</v>
      </c>
      <c r="G28382" t="s">
        <v>14473</v>
      </c>
    </row>
    <row r="28383" spans="1:7" x14ac:dyDescent="0.35">
      <c r="A28383" t="s">
        <v>3</v>
      </c>
      <c r="B28383" t="s">
        <v>6</v>
      </c>
      <c r="C28383" t="s">
        <v>794</v>
      </c>
      <c r="D28383" s="2">
        <v>43187</v>
      </c>
      <c r="E28383" s="3">
        <f t="shared" si="886"/>
        <v>1.9547651355219918E-4</v>
      </c>
      <c r="F28383" s="3">
        <f t="shared" si="887"/>
        <v>99.762055964843213</v>
      </c>
      <c r="G28383" t="s">
        <v>14473</v>
      </c>
    </row>
    <row r="28384" spans="1:7" x14ac:dyDescent="0.35">
      <c r="A28384" t="s">
        <v>10</v>
      </c>
      <c r="B28384" t="s">
        <v>29</v>
      </c>
      <c r="C28384" t="s">
        <v>4453</v>
      </c>
      <c r="D28384" s="2">
        <v>43185.06</v>
      </c>
      <c r="E28384" s="3">
        <f t="shared" si="886"/>
        <v>1.9546773256634019E-4</v>
      </c>
      <c r="F28384" s="3">
        <f t="shared" si="887"/>
        <v>99.762251432575781</v>
      </c>
      <c r="G28384" t="s">
        <v>14480</v>
      </c>
    </row>
    <row r="28385" spans="1:7" x14ac:dyDescent="0.35">
      <c r="A28385" t="s">
        <v>3</v>
      </c>
      <c r="B28385" t="s">
        <v>143</v>
      </c>
      <c r="C28385" s="8" t="s">
        <v>5383</v>
      </c>
      <c r="D28385" s="2">
        <v>43184.51</v>
      </c>
      <c r="E28385" s="3">
        <f t="shared" si="886"/>
        <v>1.9546524311158639E-4</v>
      </c>
      <c r="F28385" s="3">
        <f t="shared" si="887"/>
        <v>99.76244689781889</v>
      </c>
      <c r="G28385" t="s">
        <v>14480</v>
      </c>
    </row>
    <row r="28386" spans="1:7" x14ac:dyDescent="0.35">
      <c r="A28386" t="s">
        <v>10</v>
      </c>
      <c r="B28386" t="s">
        <v>8</v>
      </c>
      <c r="C28386" t="s">
        <v>1648</v>
      </c>
      <c r="D28386" s="2">
        <v>43183.94</v>
      </c>
      <c r="E28386" s="3">
        <f t="shared" si="886"/>
        <v>1.9546266313120517E-4</v>
      </c>
      <c r="F28386" s="3">
        <f t="shared" si="887"/>
        <v>99.762642360482019</v>
      </c>
      <c r="G28386" t="s">
        <v>14480</v>
      </c>
    </row>
    <row r="28387" spans="1:7" x14ac:dyDescent="0.35">
      <c r="A28387" t="s">
        <v>10</v>
      </c>
      <c r="B28387" t="s">
        <v>13</v>
      </c>
      <c r="C28387" t="s">
        <v>12928</v>
      </c>
      <c r="D28387" s="2">
        <v>43183.8</v>
      </c>
      <c r="E28387" s="3">
        <f t="shared" si="886"/>
        <v>1.9546202945181326E-4</v>
      </c>
      <c r="F28387" s="3">
        <f t="shared" si="887"/>
        <v>99.762837822511472</v>
      </c>
      <c r="G28387" t="s">
        <v>14473</v>
      </c>
    </row>
    <row r="28388" spans="1:7" x14ac:dyDescent="0.35">
      <c r="A28388" t="s">
        <v>10</v>
      </c>
      <c r="B28388" t="s">
        <v>6</v>
      </c>
      <c r="C28388" t="s">
        <v>6577</v>
      </c>
      <c r="D28388" s="2">
        <v>43183.46</v>
      </c>
      <c r="E28388" s="3">
        <f t="shared" si="886"/>
        <v>1.9546049051614726E-4</v>
      </c>
      <c r="F28388" s="3">
        <f t="shared" si="887"/>
        <v>99.763033283001988</v>
      </c>
      <c r="G28388" t="s">
        <v>14480</v>
      </c>
    </row>
    <row r="28389" spans="1:7" x14ac:dyDescent="0.35">
      <c r="A28389" t="s">
        <v>10</v>
      </c>
      <c r="B28389" t="s">
        <v>9</v>
      </c>
      <c r="C28389" t="s">
        <v>10047</v>
      </c>
      <c r="D28389" s="2">
        <v>43182.65</v>
      </c>
      <c r="E28389" s="3">
        <f t="shared" si="886"/>
        <v>1.9545682422823709E-4</v>
      </c>
      <c r="F28389" s="3">
        <f t="shared" si="887"/>
        <v>99.763228739826218</v>
      </c>
      <c r="G28389" t="s">
        <v>14480</v>
      </c>
    </row>
    <row r="28390" spans="1:7" x14ac:dyDescent="0.35">
      <c r="A28390" t="s">
        <v>10</v>
      </c>
      <c r="B28390" t="s">
        <v>9</v>
      </c>
      <c r="C28390" t="s">
        <v>1013</v>
      </c>
      <c r="D28390" s="2">
        <v>43174.77</v>
      </c>
      <c r="E28390" s="3">
        <f t="shared" si="886"/>
        <v>1.9542115713103674E-4</v>
      </c>
      <c r="F28390" s="3">
        <f t="shared" si="887"/>
        <v>99.763424160983348</v>
      </c>
      <c r="G28390" t="s">
        <v>14473</v>
      </c>
    </row>
    <row r="28391" spans="1:7" x14ac:dyDescent="0.35">
      <c r="A28391" t="s">
        <v>3</v>
      </c>
      <c r="B28391" t="s">
        <v>139</v>
      </c>
      <c r="C28391" t="s">
        <v>7449</v>
      </c>
      <c r="D28391" s="2">
        <v>43168.01</v>
      </c>
      <c r="E28391" s="3">
        <f t="shared" si="886"/>
        <v>1.9539055946897146E-4</v>
      </c>
      <c r="F28391" s="3">
        <f t="shared" si="887"/>
        <v>99.763619551542817</v>
      </c>
      <c r="G28391" t="s">
        <v>14480</v>
      </c>
    </row>
    <row r="28392" spans="1:7" x14ac:dyDescent="0.35">
      <c r="A28392" t="s">
        <v>10</v>
      </c>
      <c r="B28392" t="s">
        <v>9</v>
      </c>
      <c r="C28392" t="s">
        <v>459</v>
      </c>
      <c r="D28392" s="2">
        <v>43167.73</v>
      </c>
      <c r="E28392" s="3">
        <f t="shared" si="886"/>
        <v>1.9538929211018771E-4</v>
      </c>
      <c r="F28392" s="3">
        <f t="shared" si="887"/>
        <v>99.763814940834934</v>
      </c>
      <c r="G28392" t="s">
        <v>14473</v>
      </c>
    </row>
    <row r="28393" spans="1:7" x14ac:dyDescent="0.35">
      <c r="A28393" t="s">
        <v>3</v>
      </c>
      <c r="B28393" t="s">
        <v>8</v>
      </c>
      <c r="C28393" t="s">
        <v>1333</v>
      </c>
      <c r="D28393" s="2">
        <v>43160</v>
      </c>
      <c r="E28393" s="3">
        <f t="shared" si="886"/>
        <v>1.9535430395519292E-4</v>
      </c>
      <c r="F28393" s="3">
        <f t="shared" si="887"/>
        <v>99.764010295138888</v>
      </c>
      <c r="G28393" t="s">
        <v>14473</v>
      </c>
    </row>
    <row r="28394" spans="1:7" x14ac:dyDescent="0.35">
      <c r="A28394" t="s">
        <v>10</v>
      </c>
      <c r="B28394" t="s">
        <v>9</v>
      </c>
      <c r="C28394" t="s">
        <v>8318</v>
      </c>
      <c r="D28394" s="2">
        <v>43158.65</v>
      </c>
      <c r="E28394" s="3">
        <f t="shared" si="886"/>
        <v>1.9534819347534265E-4</v>
      </c>
      <c r="F28394" s="3">
        <f t="shared" si="887"/>
        <v>99.76420564333236</v>
      </c>
      <c r="G28394" t="s">
        <v>14480</v>
      </c>
    </row>
    <row r="28395" spans="1:7" x14ac:dyDescent="0.35">
      <c r="A28395" t="s">
        <v>10</v>
      </c>
      <c r="B28395" t="s">
        <v>6</v>
      </c>
      <c r="C28395" t="s">
        <v>6451</v>
      </c>
      <c r="D28395" s="2">
        <v>43156.33</v>
      </c>
      <c r="E28395" s="3">
        <f t="shared" si="886"/>
        <v>1.953376925025628E-4</v>
      </c>
      <c r="F28395" s="3">
        <f t="shared" si="887"/>
        <v>99.764400981024863</v>
      </c>
      <c r="G28395" t="s">
        <v>14480</v>
      </c>
    </row>
    <row r="28396" spans="1:7" x14ac:dyDescent="0.35">
      <c r="A28396" t="s">
        <v>10</v>
      </c>
      <c r="B28396" t="s">
        <v>9</v>
      </c>
      <c r="C28396" t="s">
        <v>12162</v>
      </c>
      <c r="D28396" s="2">
        <v>43154.93</v>
      </c>
      <c r="E28396" s="3">
        <f t="shared" si="886"/>
        <v>1.9533135570864397E-4</v>
      </c>
      <c r="F28396" s="3">
        <f t="shared" si="887"/>
        <v>99.764596312380576</v>
      </c>
      <c r="G28396" t="s">
        <v>14480</v>
      </c>
    </row>
    <row r="28397" spans="1:7" x14ac:dyDescent="0.35">
      <c r="A28397" t="s">
        <v>3</v>
      </c>
      <c r="B28397" t="s">
        <v>6</v>
      </c>
      <c r="C28397" t="s">
        <v>10796</v>
      </c>
      <c r="D28397" s="2">
        <v>43154.49</v>
      </c>
      <c r="E28397" s="3">
        <f t="shared" si="886"/>
        <v>1.9532936414484091E-4</v>
      </c>
      <c r="F28397" s="3">
        <f t="shared" si="887"/>
        <v>99.764791641744722</v>
      </c>
      <c r="G28397" t="s">
        <v>14473</v>
      </c>
    </row>
    <row r="28398" spans="1:7" x14ac:dyDescent="0.35">
      <c r="A28398" t="s">
        <v>3</v>
      </c>
      <c r="B28398" t="s">
        <v>11</v>
      </c>
      <c r="C28398" t="s">
        <v>591</v>
      </c>
      <c r="D28398" s="2">
        <v>43152.32</v>
      </c>
      <c r="E28398" s="3">
        <f t="shared" si="886"/>
        <v>1.953195421142667E-4</v>
      </c>
      <c r="F28398" s="3">
        <f t="shared" si="887"/>
        <v>99.764986961286837</v>
      </c>
      <c r="G28398" t="s">
        <v>14473</v>
      </c>
    </row>
    <row r="28399" spans="1:7" x14ac:dyDescent="0.35">
      <c r="A28399" t="s">
        <v>3</v>
      </c>
      <c r="B28399" t="s">
        <v>9</v>
      </c>
      <c r="C28399" t="s">
        <v>4647</v>
      </c>
      <c r="D28399" s="2">
        <v>43150.57</v>
      </c>
      <c r="E28399" s="3">
        <f t="shared" si="886"/>
        <v>1.9531162112186815E-4</v>
      </c>
      <c r="F28399" s="3">
        <f t="shared" si="887"/>
        <v>99.765182272907964</v>
      </c>
      <c r="G28399" t="s">
        <v>14480</v>
      </c>
    </row>
    <row r="28400" spans="1:7" x14ac:dyDescent="0.35">
      <c r="A28400" t="s">
        <v>10</v>
      </c>
      <c r="B28400" t="s">
        <v>28</v>
      </c>
      <c r="C28400" t="s">
        <v>10913</v>
      </c>
      <c r="D28400" s="2">
        <v>43144.49</v>
      </c>
      <c r="E28400" s="3">
        <f t="shared" si="886"/>
        <v>1.9528410133113489E-4</v>
      </c>
      <c r="F28400" s="3">
        <f t="shared" si="887"/>
        <v>99.765377557009302</v>
      </c>
      <c r="G28400" t="s">
        <v>14480</v>
      </c>
    </row>
    <row r="28401" spans="1:7" x14ac:dyDescent="0.35">
      <c r="A28401" t="s">
        <v>10</v>
      </c>
      <c r="B28401" t="s">
        <v>122</v>
      </c>
      <c r="C28401" t="s">
        <v>188</v>
      </c>
      <c r="D28401" s="2">
        <v>43143.15</v>
      </c>
      <c r="E28401" s="3">
        <f t="shared" si="886"/>
        <v>1.9527803611409827E-4</v>
      </c>
      <c r="F28401" s="3">
        <f t="shared" si="887"/>
        <v>99.765572835045418</v>
      </c>
      <c r="G28401" t="s">
        <v>14473</v>
      </c>
    </row>
    <row r="28402" spans="1:7" x14ac:dyDescent="0.35">
      <c r="A28402" t="s">
        <v>3</v>
      </c>
      <c r="B28402" t="s">
        <v>6</v>
      </c>
      <c r="C28402" t="s">
        <v>3481</v>
      </c>
      <c r="D28402" s="2">
        <v>43141.86</v>
      </c>
      <c r="E28402" s="3">
        <f t="shared" si="886"/>
        <v>1.9527219721113024E-4</v>
      </c>
      <c r="F28402" s="3">
        <f t="shared" si="887"/>
        <v>99.765768107242636</v>
      </c>
      <c r="G28402" t="s">
        <v>14480</v>
      </c>
    </row>
    <row r="28403" spans="1:7" x14ac:dyDescent="0.35">
      <c r="A28403" t="s">
        <v>10</v>
      </c>
      <c r="B28403" t="s">
        <v>28</v>
      </c>
      <c r="C28403" s="8" t="s">
        <v>13609</v>
      </c>
      <c r="D28403" s="2">
        <v>43141.25</v>
      </c>
      <c r="E28403" s="3">
        <f t="shared" si="886"/>
        <v>1.9526943617949414E-4</v>
      </c>
      <c r="F28403" s="3">
        <f t="shared" si="887"/>
        <v>99.765963376678812</v>
      </c>
      <c r="G28403" t="s">
        <v>14480</v>
      </c>
    </row>
    <row r="28404" spans="1:7" x14ac:dyDescent="0.35">
      <c r="A28404" t="s">
        <v>3</v>
      </c>
      <c r="B28404" t="s">
        <v>180</v>
      </c>
      <c r="C28404" t="s">
        <v>7101</v>
      </c>
      <c r="D28404" s="2">
        <v>43140.54</v>
      </c>
      <c r="E28404" s="3">
        <f t="shared" si="886"/>
        <v>1.95266222519721E-4</v>
      </c>
      <c r="F28404" s="3">
        <f t="shared" si="887"/>
        <v>99.766158642901331</v>
      </c>
      <c r="G28404" t="s">
        <v>14473</v>
      </c>
    </row>
    <row r="28405" spans="1:7" x14ac:dyDescent="0.35">
      <c r="A28405" t="s">
        <v>3</v>
      </c>
      <c r="B28405" t="s">
        <v>6</v>
      </c>
      <c r="C28405" t="s">
        <v>1580</v>
      </c>
      <c r="D28405" s="2">
        <v>43137.15</v>
      </c>
      <c r="E28405" s="3">
        <f t="shared" si="886"/>
        <v>1.9525087842587466E-4</v>
      </c>
      <c r="F28405" s="3">
        <f t="shared" si="887"/>
        <v>99.766353893779751</v>
      </c>
      <c r="G28405" t="s">
        <v>14473</v>
      </c>
    </row>
    <row r="28406" spans="1:7" x14ac:dyDescent="0.35">
      <c r="A28406" t="s">
        <v>3</v>
      </c>
      <c r="B28406" t="s">
        <v>6</v>
      </c>
      <c r="C28406" t="s">
        <v>651</v>
      </c>
      <c r="D28406" s="2">
        <v>43134.2</v>
      </c>
      <c r="E28406" s="3">
        <f t="shared" si="886"/>
        <v>1.952375258958314E-4</v>
      </c>
      <c r="F28406" s="3">
        <f t="shared" si="887"/>
        <v>99.766549131305652</v>
      </c>
      <c r="G28406" t="s">
        <v>14473</v>
      </c>
    </row>
    <row r="28407" spans="1:7" x14ac:dyDescent="0.35">
      <c r="A28407" t="s">
        <v>10</v>
      </c>
      <c r="B28407" t="s">
        <v>180</v>
      </c>
      <c r="C28407" t="s">
        <v>9931</v>
      </c>
      <c r="D28407" s="2">
        <v>43133.29</v>
      </c>
      <c r="E28407" s="3">
        <f t="shared" si="886"/>
        <v>1.9523340697978416E-4</v>
      </c>
      <c r="F28407" s="3">
        <f t="shared" si="887"/>
        <v>99.766744364712636</v>
      </c>
      <c r="G28407" t="s">
        <v>14473</v>
      </c>
    </row>
    <row r="28408" spans="1:7" x14ac:dyDescent="0.35">
      <c r="A28408" t="s">
        <v>3</v>
      </c>
      <c r="B28408" t="s">
        <v>180</v>
      </c>
      <c r="C28408" t="s">
        <v>12373</v>
      </c>
      <c r="D28408" s="2">
        <v>43129.599999999999</v>
      </c>
      <c r="E28408" s="3">
        <f t="shared" si="886"/>
        <v>1.9521670500152662E-4</v>
      </c>
      <c r="F28408" s="3">
        <f t="shared" si="887"/>
        <v>99.766939581417631</v>
      </c>
      <c r="G28408" t="s">
        <v>14480</v>
      </c>
    </row>
    <row r="28409" spans="1:7" x14ac:dyDescent="0.35">
      <c r="A28409" t="s">
        <v>3</v>
      </c>
      <c r="B28409" t="s">
        <v>180</v>
      </c>
      <c r="C28409" t="s">
        <v>8518</v>
      </c>
      <c r="D28409" s="2">
        <v>43128.04</v>
      </c>
      <c r="E28409" s="3">
        <f t="shared" si="886"/>
        <v>1.9520964400258851E-4</v>
      </c>
      <c r="F28409" s="3">
        <f t="shared" si="887"/>
        <v>99.767134791061636</v>
      </c>
      <c r="G28409" t="s">
        <v>14480</v>
      </c>
    </row>
    <row r="28410" spans="1:7" x14ac:dyDescent="0.35">
      <c r="A28410" t="s">
        <v>3</v>
      </c>
      <c r="B28410" t="s">
        <v>134</v>
      </c>
      <c r="C28410" t="s">
        <v>14438</v>
      </c>
      <c r="D28410" s="2">
        <v>43124.81</v>
      </c>
      <c r="E28410" s="3">
        <f t="shared" si="886"/>
        <v>1.9519502411376145E-4</v>
      </c>
      <c r="F28410" s="3">
        <f t="shared" si="887"/>
        <v>99.767329986085755</v>
      </c>
      <c r="G28410" t="s">
        <v>14480</v>
      </c>
    </row>
    <row r="28411" spans="1:7" x14ac:dyDescent="0.35">
      <c r="A28411" t="s">
        <v>10</v>
      </c>
      <c r="B28411" t="s">
        <v>6</v>
      </c>
      <c r="C28411" s="8" t="s">
        <v>11614</v>
      </c>
      <c r="D28411" s="2">
        <v>43124.1</v>
      </c>
      <c r="E28411" s="3">
        <f t="shared" si="886"/>
        <v>1.9519181045398831E-4</v>
      </c>
      <c r="F28411" s="3">
        <f t="shared" si="887"/>
        <v>99.767525177896204</v>
      </c>
      <c r="G28411" t="s">
        <v>14480</v>
      </c>
    </row>
    <row r="28412" spans="1:7" x14ac:dyDescent="0.35">
      <c r="A28412" t="s">
        <v>3</v>
      </c>
      <c r="B28412" t="s">
        <v>13</v>
      </c>
      <c r="C28412" t="s">
        <v>8008</v>
      </c>
      <c r="D28412" s="2">
        <v>43123.58</v>
      </c>
      <c r="E28412" s="3">
        <f t="shared" si="886"/>
        <v>1.951894567876756E-4</v>
      </c>
      <c r="F28412" s="3">
        <f t="shared" si="887"/>
        <v>99.767720367352993</v>
      </c>
      <c r="G28412" t="s">
        <v>14480</v>
      </c>
    </row>
    <row r="28413" spans="1:7" x14ac:dyDescent="0.35">
      <c r="A28413" t="s">
        <v>3</v>
      </c>
      <c r="B28413" t="s">
        <v>18</v>
      </c>
      <c r="C28413" t="s">
        <v>9328</v>
      </c>
      <c r="D28413" s="2">
        <v>43122.85</v>
      </c>
      <c r="E28413" s="3">
        <f t="shared" si="886"/>
        <v>1.9518615260227503E-4</v>
      </c>
      <c r="F28413" s="3">
        <f t="shared" si="887"/>
        <v>99.767915553505588</v>
      </c>
      <c r="G28413" t="s">
        <v>14473</v>
      </c>
    </row>
    <row r="28414" spans="1:7" x14ac:dyDescent="0.35">
      <c r="A28414" t="s">
        <v>10</v>
      </c>
      <c r="B28414" t="s">
        <v>8</v>
      </c>
      <c r="C28414" t="s">
        <v>9706</v>
      </c>
      <c r="D28414" s="2">
        <v>43122.59</v>
      </c>
      <c r="E28414" s="3">
        <f t="shared" si="886"/>
        <v>1.9518497576911871E-4</v>
      </c>
      <c r="F28414" s="3">
        <f t="shared" si="887"/>
        <v>99.768110738481354</v>
      </c>
      <c r="G28414" t="s">
        <v>14480</v>
      </c>
    </row>
    <row r="28415" spans="1:7" x14ac:dyDescent="0.35">
      <c r="A28415" t="s">
        <v>3</v>
      </c>
      <c r="B28415" t="s">
        <v>29</v>
      </c>
      <c r="C28415" t="s">
        <v>255</v>
      </c>
      <c r="D28415" s="2">
        <v>43121.25</v>
      </c>
      <c r="E28415" s="3">
        <f t="shared" si="886"/>
        <v>1.9517891055208209E-4</v>
      </c>
      <c r="F28415" s="3">
        <f t="shared" si="887"/>
        <v>99.768305917391913</v>
      </c>
      <c r="G28415" t="s">
        <v>14473</v>
      </c>
    </row>
    <row r="28416" spans="1:7" x14ac:dyDescent="0.35">
      <c r="A28416" t="s">
        <v>10</v>
      </c>
      <c r="B28416" t="s">
        <v>22</v>
      </c>
      <c r="C28416" t="s">
        <v>4242</v>
      </c>
      <c r="D28416" s="2">
        <v>43121.25</v>
      </c>
      <c r="E28416" s="3">
        <f t="shared" si="886"/>
        <v>1.9517891055208209E-4</v>
      </c>
      <c r="F28416" s="3">
        <f t="shared" si="887"/>
        <v>99.768501096302472</v>
      </c>
      <c r="G28416" t="s">
        <v>14473</v>
      </c>
    </row>
    <row r="28417" spans="1:7" x14ac:dyDescent="0.35">
      <c r="A28417" t="s">
        <v>3</v>
      </c>
      <c r="B28417" t="s">
        <v>15</v>
      </c>
      <c r="C28417" t="s">
        <v>1333</v>
      </c>
      <c r="D28417" s="2">
        <v>43116.88</v>
      </c>
      <c r="E28417" s="3">
        <f t="shared" si="886"/>
        <v>1.9515913070249256E-4</v>
      </c>
      <c r="F28417" s="3">
        <f t="shared" si="887"/>
        <v>99.76869625543317</v>
      </c>
      <c r="G28417" t="s">
        <v>14473</v>
      </c>
    </row>
    <row r="28418" spans="1:7" x14ac:dyDescent="0.35">
      <c r="A28418" t="s">
        <v>10</v>
      </c>
      <c r="B28418" t="s">
        <v>9</v>
      </c>
      <c r="C28418" t="s">
        <v>398</v>
      </c>
      <c r="D28418" s="2">
        <v>43116.87</v>
      </c>
      <c r="E28418" s="3">
        <f t="shared" si="886"/>
        <v>1.9515908543967886E-4</v>
      </c>
      <c r="F28418" s="3">
        <f t="shared" si="887"/>
        <v>99.768891414518606</v>
      </c>
      <c r="G28418" t="s">
        <v>14473</v>
      </c>
    </row>
    <row r="28419" spans="1:7" x14ac:dyDescent="0.35">
      <c r="A28419" t="s">
        <v>3</v>
      </c>
      <c r="B28419" t="s">
        <v>9</v>
      </c>
      <c r="C28419" s="8" t="s">
        <v>11381</v>
      </c>
      <c r="D28419" s="2">
        <v>43113.38</v>
      </c>
      <c r="E28419" s="3">
        <f t="shared" ref="E28419:E28482" si="888">(D28419/$D$29638)*100</f>
        <v>1.9514328871769545E-4</v>
      </c>
      <c r="F28419" s="3">
        <f t="shared" si="887"/>
        <v>99.769086557807327</v>
      </c>
      <c r="G28419" t="s">
        <v>14480</v>
      </c>
    </row>
    <row r="28420" spans="1:7" x14ac:dyDescent="0.35">
      <c r="A28420" t="s">
        <v>10</v>
      </c>
      <c r="B28420" t="s">
        <v>23</v>
      </c>
      <c r="C28420" t="s">
        <v>14446</v>
      </c>
      <c r="D28420" s="2">
        <v>43113.08</v>
      </c>
      <c r="E28420" s="3">
        <f t="shared" si="888"/>
        <v>1.9514193083328428E-4</v>
      </c>
      <c r="F28420" s="3">
        <f t="shared" ref="F28420:F28483" si="889">E28420+F28419</f>
        <v>99.769281699738158</v>
      </c>
      <c r="G28420" t="s">
        <v>14473</v>
      </c>
    </row>
    <row r="28421" spans="1:7" x14ac:dyDescent="0.35">
      <c r="A28421" t="s">
        <v>10</v>
      </c>
      <c r="B28421" t="s">
        <v>122</v>
      </c>
      <c r="C28421" s="8" t="s">
        <v>10518</v>
      </c>
      <c r="D28421" s="2">
        <v>43111.12</v>
      </c>
      <c r="E28421" s="3">
        <f t="shared" si="888"/>
        <v>1.9513305932179791E-4</v>
      </c>
      <c r="F28421" s="3">
        <f t="shared" si="889"/>
        <v>99.76947683279748</v>
      </c>
      <c r="G28421" t="s">
        <v>14480</v>
      </c>
    </row>
    <row r="28422" spans="1:7" x14ac:dyDescent="0.35">
      <c r="A28422" t="s">
        <v>3</v>
      </c>
      <c r="B28422" t="s">
        <v>180</v>
      </c>
      <c r="C28422" t="s">
        <v>4380</v>
      </c>
      <c r="D28422" s="2">
        <v>43106.04</v>
      </c>
      <c r="E28422" s="3">
        <f t="shared" si="888"/>
        <v>1.9511006581243525E-4</v>
      </c>
      <c r="F28422" s="3">
        <f t="shared" si="889"/>
        <v>99.769671942863297</v>
      </c>
      <c r="G28422" t="s">
        <v>14473</v>
      </c>
    </row>
    <row r="28423" spans="1:7" x14ac:dyDescent="0.35">
      <c r="A28423" t="s">
        <v>10</v>
      </c>
      <c r="B28423" t="s">
        <v>6</v>
      </c>
      <c r="C28423" t="s">
        <v>840</v>
      </c>
      <c r="D28423" s="2">
        <v>43103.55</v>
      </c>
      <c r="E28423" s="3">
        <f t="shared" si="888"/>
        <v>1.9509879537182246E-4</v>
      </c>
      <c r="F28423" s="3">
        <f t="shared" si="889"/>
        <v>99.769867041658671</v>
      </c>
      <c r="G28423" t="s">
        <v>14480</v>
      </c>
    </row>
    <row r="28424" spans="1:7" x14ac:dyDescent="0.35">
      <c r="A28424" t="s">
        <v>3</v>
      </c>
      <c r="B28424" t="s">
        <v>13</v>
      </c>
      <c r="C28424" t="s">
        <v>9508</v>
      </c>
      <c r="D28424" s="2">
        <v>43101.34</v>
      </c>
      <c r="E28424" s="3">
        <f t="shared" si="888"/>
        <v>1.9508879228999338E-4</v>
      </c>
      <c r="F28424" s="3">
        <f t="shared" si="889"/>
        <v>99.770062130450967</v>
      </c>
      <c r="G28424" t="s">
        <v>14473</v>
      </c>
    </row>
    <row r="28425" spans="1:7" x14ac:dyDescent="0.35">
      <c r="A28425" t="s">
        <v>10</v>
      </c>
      <c r="B28425" t="s">
        <v>165</v>
      </c>
      <c r="C28425" t="s">
        <v>131</v>
      </c>
      <c r="D28425" s="2">
        <v>43091.98</v>
      </c>
      <c r="E28425" s="3">
        <f t="shared" si="888"/>
        <v>1.9504642629636457E-4</v>
      </c>
      <c r="F28425" s="3">
        <f t="shared" si="889"/>
        <v>99.770257176877266</v>
      </c>
      <c r="G28425" t="s">
        <v>14473</v>
      </c>
    </row>
    <row r="28426" spans="1:7" x14ac:dyDescent="0.35">
      <c r="A28426" t="s">
        <v>3</v>
      </c>
      <c r="B28426" t="s">
        <v>9</v>
      </c>
      <c r="C28426" t="s">
        <v>13249</v>
      </c>
      <c r="D28426" s="2">
        <v>43091.69</v>
      </c>
      <c r="E28426" s="3">
        <f t="shared" si="888"/>
        <v>1.9504511367476708E-4</v>
      </c>
      <c r="F28426" s="3">
        <f t="shared" si="889"/>
        <v>99.770452221990936</v>
      </c>
      <c r="G28426" t="s">
        <v>14480</v>
      </c>
    </row>
    <row r="28427" spans="1:7" x14ac:dyDescent="0.35">
      <c r="A28427" t="s">
        <v>10</v>
      </c>
      <c r="B28427" t="s">
        <v>9</v>
      </c>
      <c r="C28427" t="s">
        <v>12300</v>
      </c>
      <c r="D28427" s="2">
        <v>43091.46</v>
      </c>
      <c r="E28427" s="3">
        <f t="shared" si="888"/>
        <v>1.9504407263005186E-4</v>
      </c>
      <c r="F28427" s="3">
        <f t="shared" si="889"/>
        <v>99.770647266063563</v>
      </c>
      <c r="G28427" t="s">
        <v>14480</v>
      </c>
    </row>
    <row r="28428" spans="1:7" x14ac:dyDescent="0.35">
      <c r="A28428" t="s">
        <v>3</v>
      </c>
      <c r="B28428" t="s">
        <v>6</v>
      </c>
      <c r="C28428" t="s">
        <v>11941</v>
      </c>
      <c r="D28428" s="2">
        <v>43087.94</v>
      </c>
      <c r="E28428" s="3">
        <f t="shared" si="888"/>
        <v>1.9502814011962736E-4</v>
      </c>
      <c r="F28428" s="3">
        <f t="shared" si="889"/>
        <v>99.770842294203689</v>
      </c>
      <c r="G28428" t="s">
        <v>14473</v>
      </c>
    </row>
    <row r="28429" spans="1:7" x14ac:dyDescent="0.35">
      <c r="A28429" t="s">
        <v>10</v>
      </c>
      <c r="B28429" t="s">
        <v>9</v>
      </c>
      <c r="C28429" t="s">
        <v>5682</v>
      </c>
      <c r="D28429" s="2">
        <v>43086.94</v>
      </c>
      <c r="E28429" s="3">
        <f t="shared" si="888"/>
        <v>1.9502361383825676E-4</v>
      </c>
      <c r="F28429" s="3">
        <f t="shared" si="889"/>
        <v>99.77103731781753</v>
      </c>
      <c r="G28429" t="s">
        <v>14473</v>
      </c>
    </row>
    <row r="28430" spans="1:7" x14ac:dyDescent="0.35">
      <c r="A28430" t="s">
        <v>3</v>
      </c>
      <c r="B28430" t="s">
        <v>6</v>
      </c>
      <c r="C28430" s="8" t="s">
        <v>912</v>
      </c>
      <c r="D28430" s="2">
        <v>43084.66</v>
      </c>
      <c r="E28430" s="3">
        <f t="shared" si="888"/>
        <v>1.9501329391673178E-4</v>
      </c>
      <c r="F28430" s="3">
        <f t="shared" si="889"/>
        <v>99.771232331111449</v>
      </c>
      <c r="G28430" t="s">
        <v>14480</v>
      </c>
    </row>
    <row r="28431" spans="1:7" x14ac:dyDescent="0.35">
      <c r="A28431" t="s">
        <v>3</v>
      </c>
      <c r="B28431" t="s">
        <v>9</v>
      </c>
      <c r="C28431" t="s">
        <v>3537</v>
      </c>
      <c r="D28431" s="2">
        <v>43082</v>
      </c>
      <c r="E28431" s="3">
        <f t="shared" si="888"/>
        <v>1.9500125400828593E-4</v>
      </c>
      <c r="F28431" s="3">
        <f t="shared" si="889"/>
        <v>99.771427332365462</v>
      </c>
      <c r="G28431" t="s">
        <v>14473</v>
      </c>
    </row>
    <row r="28432" spans="1:7" x14ac:dyDescent="0.35">
      <c r="A28432" t="s">
        <v>3</v>
      </c>
      <c r="B28432" t="s">
        <v>16</v>
      </c>
      <c r="C28432" t="s">
        <v>3038</v>
      </c>
      <c r="D28432" s="2">
        <v>43081.64</v>
      </c>
      <c r="E28432" s="3">
        <f t="shared" si="888"/>
        <v>1.9499962454699253E-4</v>
      </c>
      <c r="F28432" s="3">
        <f t="shared" si="889"/>
        <v>99.771622331990002</v>
      </c>
      <c r="G28432" t="s">
        <v>14473</v>
      </c>
    </row>
    <row r="28433" spans="1:7" x14ac:dyDescent="0.35">
      <c r="A28433" t="s">
        <v>3</v>
      </c>
      <c r="B28433" t="s">
        <v>52</v>
      </c>
      <c r="C28433" t="s">
        <v>2003</v>
      </c>
      <c r="D28433" s="2">
        <v>43080.95</v>
      </c>
      <c r="E28433" s="3">
        <f t="shared" si="888"/>
        <v>1.949965014128468E-4</v>
      </c>
      <c r="F28433" s="3">
        <f t="shared" si="889"/>
        <v>99.771817328491409</v>
      </c>
      <c r="G28433" t="s">
        <v>14480</v>
      </c>
    </row>
    <row r="28434" spans="1:7" x14ac:dyDescent="0.35">
      <c r="A28434" t="s">
        <v>3</v>
      </c>
      <c r="B28434" t="s">
        <v>32</v>
      </c>
      <c r="C28434" t="s">
        <v>875</v>
      </c>
      <c r="D28434" s="2">
        <v>43080.94</v>
      </c>
      <c r="E28434" s="3">
        <f t="shared" si="888"/>
        <v>1.9499645615003315E-4</v>
      </c>
      <c r="F28434" s="3">
        <f t="shared" si="889"/>
        <v>99.772012324947553</v>
      </c>
      <c r="G28434" t="s">
        <v>14473</v>
      </c>
    </row>
    <row r="28435" spans="1:7" x14ac:dyDescent="0.35">
      <c r="A28435" t="s">
        <v>3</v>
      </c>
      <c r="B28435" t="s">
        <v>8</v>
      </c>
      <c r="C28435" t="s">
        <v>4481</v>
      </c>
      <c r="D28435" s="2">
        <v>43078.97</v>
      </c>
      <c r="E28435" s="3">
        <f t="shared" si="888"/>
        <v>1.9498753937573302E-4</v>
      </c>
      <c r="F28435" s="3">
        <f t="shared" si="889"/>
        <v>99.772207312486927</v>
      </c>
      <c r="G28435" t="s">
        <v>14473</v>
      </c>
    </row>
    <row r="28436" spans="1:7" x14ac:dyDescent="0.35">
      <c r="A28436" t="s">
        <v>3</v>
      </c>
      <c r="B28436" t="s">
        <v>73</v>
      </c>
      <c r="C28436" t="s">
        <v>543</v>
      </c>
      <c r="D28436" s="2">
        <v>43078.66</v>
      </c>
      <c r="E28436" s="3">
        <f t="shared" si="888"/>
        <v>1.9498613622850815E-4</v>
      </c>
      <c r="F28436" s="3">
        <f t="shared" si="889"/>
        <v>99.772402298623149</v>
      </c>
      <c r="G28436" t="s">
        <v>14473</v>
      </c>
    </row>
    <row r="28437" spans="1:7" x14ac:dyDescent="0.35">
      <c r="A28437" t="s">
        <v>3</v>
      </c>
      <c r="B28437" t="s">
        <v>29</v>
      </c>
      <c r="C28437" t="s">
        <v>5907</v>
      </c>
      <c r="D28437" s="2">
        <v>43077</v>
      </c>
      <c r="E28437" s="3">
        <f t="shared" si="888"/>
        <v>1.9497862260143295E-4</v>
      </c>
      <c r="F28437" s="3">
        <f t="shared" si="889"/>
        <v>99.772597277245751</v>
      </c>
      <c r="G28437" t="s">
        <v>14473</v>
      </c>
    </row>
    <row r="28438" spans="1:7" x14ac:dyDescent="0.35">
      <c r="A28438" t="s">
        <v>3</v>
      </c>
      <c r="B28438" t="s">
        <v>20</v>
      </c>
      <c r="C28438" t="s">
        <v>4308</v>
      </c>
      <c r="D28438" s="2">
        <v>43076.68</v>
      </c>
      <c r="E28438" s="3">
        <f t="shared" si="888"/>
        <v>1.9497717419139437E-4</v>
      </c>
      <c r="F28438" s="3">
        <f t="shared" si="889"/>
        <v>99.77279225441994</v>
      </c>
      <c r="G28438" t="s">
        <v>14473</v>
      </c>
    </row>
    <row r="28439" spans="1:7" x14ac:dyDescent="0.35">
      <c r="A28439" t="s">
        <v>10</v>
      </c>
      <c r="B28439" t="s">
        <v>180</v>
      </c>
      <c r="C28439" t="s">
        <v>11309</v>
      </c>
      <c r="D28439" s="2">
        <v>43076.3</v>
      </c>
      <c r="E28439" s="3">
        <f t="shared" si="888"/>
        <v>1.9497545420447352E-4</v>
      </c>
      <c r="F28439" s="3">
        <f t="shared" si="889"/>
        <v>99.772987229874147</v>
      </c>
      <c r="G28439" t="s">
        <v>14480</v>
      </c>
    </row>
    <row r="28440" spans="1:7" x14ac:dyDescent="0.35">
      <c r="A28440" t="s">
        <v>10</v>
      </c>
      <c r="B28440" t="s">
        <v>9</v>
      </c>
      <c r="C28440" t="s">
        <v>2899</v>
      </c>
      <c r="D28440" s="2">
        <v>43073.78</v>
      </c>
      <c r="E28440" s="3">
        <f t="shared" si="888"/>
        <v>1.9496404797541959E-4</v>
      </c>
      <c r="F28440" s="3">
        <f t="shared" si="889"/>
        <v>99.773182193922125</v>
      </c>
      <c r="G28440" t="s">
        <v>14480</v>
      </c>
    </row>
    <row r="28441" spans="1:7" x14ac:dyDescent="0.35">
      <c r="A28441" t="s">
        <v>10</v>
      </c>
      <c r="B28441" t="s">
        <v>33</v>
      </c>
      <c r="C28441" t="s">
        <v>6500</v>
      </c>
      <c r="D28441" s="2">
        <v>43071.64</v>
      </c>
      <c r="E28441" s="3">
        <f t="shared" si="888"/>
        <v>1.949543617332865E-4</v>
      </c>
      <c r="F28441" s="3">
        <f t="shared" si="889"/>
        <v>99.773377148283856</v>
      </c>
      <c r="G28441" t="s">
        <v>14473</v>
      </c>
    </row>
    <row r="28442" spans="1:7" x14ac:dyDescent="0.35">
      <c r="A28442" t="s">
        <v>3</v>
      </c>
      <c r="B28442" t="s">
        <v>9</v>
      </c>
      <c r="C28442" t="s">
        <v>6403</v>
      </c>
      <c r="D28442" s="2">
        <v>43069.599999999999</v>
      </c>
      <c r="E28442" s="3">
        <f t="shared" si="888"/>
        <v>1.9494512811929048E-4</v>
      </c>
      <c r="F28442" s="3">
        <f t="shared" si="889"/>
        <v>99.773572093411971</v>
      </c>
      <c r="G28442" t="s">
        <v>14473</v>
      </c>
    </row>
    <row r="28443" spans="1:7" x14ac:dyDescent="0.35">
      <c r="A28443" t="s">
        <v>10</v>
      </c>
      <c r="B28443" t="s">
        <v>143</v>
      </c>
      <c r="C28443" t="s">
        <v>10177</v>
      </c>
      <c r="D28443" s="2">
        <v>43066.82</v>
      </c>
      <c r="E28443" s="3">
        <f t="shared" si="888"/>
        <v>1.9493254505708024E-4</v>
      </c>
      <c r="F28443" s="3">
        <f t="shared" si="889"/>
        <v>99.773767025957028</v>
      </c>
      <c r="G28443" t="s">
        <v>14473</v>
      </c>
    </row>
    <row r="28444" spans="1:7" x14ac:dyDescent="0.35">
      <c r="A28444" t="s">
        <v>10</v>
      </c>
      <c r="B28444" t="s">
        <v>29</v>
      </c>
      <c r="C28444" s="8" t="s">
        <v>5922</v>
      </c>
      <c r="D28444" s="2">
        <v>43063.05</v>
      </c>
      <c r="E28444" s="3">
        <f t="shared" si="888"/>
        <v>1.9491548097631307E-4</v>
      </c>
      <c r="F28444" s="3">
        <f t="shared" si="889"/>
        <v>99.773961941438003</v>
      </c>
      <c r="G28444" t="s">
        <v>14480</v>
      </c>
    </row>
    <row r="28445" spans="1:7" x14ac:dyDescent="0.35">
      <c r="A28445" t="s">
        <v>3</v>
      </c>
      <c r="B28445" t="s">
        <v>9</v>
      </c>
      <c r="C28445" t="s">
        <v>4915</v>
      </c>
      <c r="D28445" s="2">
        <v>43061.98</v>
      </c>
      <c r="E28445" s="3">
        <f t="shared" si="888"/>
        <v>1.949106378552465E-4</v>
      </c>
      <c r="F28445" s="3">
        <f t="shared" si="889"/>
        <v>99.774156852075862</v>
      </c>
      <c r="G28445" t="s">
        <v>14480</v>
      </c>
    </row>
    <row r="28446" spans="1:7" x14ac:dyDescent="0.35">
      <c r="A28446" t="s">
        <v>3</v>
      </c>
      <c r="B28446" t="s">
        <v>83</v>
      </c>
      <c r="C28446" t="s">
        <v>12459</v>
      </c>
      <c r="D28446" s="2">
        <v>43060.09</v>
      </c>
      <c r="E28446" s="3">
        <f t="shared" si="888"/>
        <v>1.9490208318345605E-4</v>
      </c>
      <c r="F28446" s="3">
        <f t="shared" si="889"/>
        <v>99.774351754159042</v>
      </c>
      <c r="G28446" t="s">
        <v>14480</v>
      </c>
    </row>
    <row r="28447" spans="1:7" x14ac:dyDescent="0.35">
      <c r="A28447" t="s">
        <v>3</v>
      </c>
      <c r="B28447" t="s">
        <v>6</v>
      </c>
      <c r="C28447" t="s">
        <v>1712</v>
      </c>
      <c r="D28447" s="2">
        <v>43059.37</v>
      </c>
      <c r="E28447" s="3">
        <f t="shared" si="888"/>
        <v>1.9489882426086924E-4</v>
      </c>
      <c r="F28447" s="3">
        <f t="shared" si="889"/>
        <v>99.774546652983304</v>
      </c>
      <c r="G28447" t="s">
        <v>14480</v>
      </c>
    </row>
    <row r="28448" spans="1:7" x14ac:dyDescent="0.35">
      <c r="A28448" t="s">
        <v>10</v>
      </c>
      <c r="B28448" t="s">
        <v>6</v>
      </c>
      <c r="C28448" s="8" t="s">
        <v>4830</v>
      </c>
      <c r="D28448" s="2">
        <v>43054.61</v>
      </c>
      <c r="E28448" s="3">
        <f t="shared" si="888"/>
        <v>1.9487727916154516E-4</v>
      </c>
      <c r="F28448" s="3">
        <f t="shared" si="889"/>
        <v>99.77474153026246</v>
      </c>
      <c r="G28448" t="s">
        <v>14480</v>
      </c>
    </row>
    <row r="28449" spans="1:7" x14ac:dyDescent="0.35">
      <c r="A28449" t="s">
        <v>10</v>
      </c>
      <c r="B28449" t="s">
        <v>9</v>
      </c>
      <c r="C28449" t="s">
        <v>11094</v>
      </c>
      <c r="D28449" s="2">
        <v>43053.19</v>
      </c>
      <c r="E28449" s="3">
        <f t="shared" si="888"/>
        <v>1.9487085184199894E-4</v>
      </c>
      <c r="F28449" s="3">
        <f t="shared" si="889"/>
        <v>99.774936401114303</v>
      </c>
      <c r="G28449" t="s">
        <v>14473</v>
      </c>
    </row>
    <row r="28450" spans="1:7" x14ac:dyDescent="0.35">
      <c r="A28450" t="s">
        <v>3</v>
      </c>
      <c r="B28450" t="s">
        <v>8</v>
      </c>
      <c r="C28450" s="8" t="s">
        <v>14200</v>
      </c>
      <c r="D28450" s="2">
        <v>43052</v>
      </c>
      <c r="E28450" s="3">
        <f t="shared" si="888"/>
        <v>1.9486546556716789E-4</v>
      </c>
      <c r="F28450" s="3">
        <f t="shared" si="889"/>
        <v>99.775131266579876</v>
      </c>
      <c r="G28450" t="s">
        <v>14480</v>
      </c>
    </row>
    <row r="28451" spans="1:7" x14ac:dyDescent="0.35">
      <c r="A28451" t="s">
        <v>3</v>
      </c>
      <c r="B28451" t="s">
        <v>13</v>
      </c>
      <c r="C28451" t="s">
        <v>10686</v>
      </c>
      <c r="D28451" s="2">
        <v>43049.99</v>
      </c>
      <c r="E28451" s="3">
        <f t="shared" si="888"/>
        <v>1.9485636774161296E-4</v>
      </c>
      <c r="F28451" s="3">
        <f t="shared" si="889"/>
        <v>99.775326122947618</v>
      </c>
      <c r="G28451" t="s">
        <v>14473</v>
      </c>
    </row>
    <row r="28452" spans="1:7" x14ac:dyDescent="0.35">
      <c r="A28452" t="s">
        <v>10</v>
      </c>
      <c r="B28452" t="s">
        <v>29</v>
      </c>
      <c r="C28452" t="s">
        <v>357</v>
      </c>
      <c r="D28452" s="2">
        <v>43048.45</v>
      </c>
      <c r="E28452" s="3">
        <f t="shared" si="888"/>
        <v>1.9484939726830222E-4</v>
      </c>
      <c r="F28452" s="3">
        <f t="shared" si="889"/>
        <v>99.775520972344893</v>
      </c>
      <c r="G28452" t="s">
        <v>14473</v>
      </c>
    </row>
    <row r="28453" spans="1:7" x14ac:dyDescent="0.35">
      <c r="A28453" t="s">
        <v>10</v>
      </c>
      <c r="B28453" t="s">
        <v>32</v>
      </c>
      <c r="C28453" t="s">
        <v>1464</v>
      </c>
      <c r="D28453" s="2">
        <v>43048.28</v>
      </c>
      <c r="E28453" s="3">
        <f t="shared" si="888"/>
        <v>1.9484862780046926E-4</v>
      </c>
      <c r="F28453" s="3">
        <f t="shared" si="889"/>
        <v>99.775715820972692</v>
      </c>
      <c r="G28453" t="s">
        <v>14473</v>
      </c>
    </row>
    <row r="28454" spans="1:7" x14ac:dyDescent="0.35">
      <c r="A28454" t="s">
        <v>10</v>
      </c>
      <c r="B28454" t="s">
        <v>4</v>
      </c>
      <c r="C28454" t="s">
        <v>8025</v>
      </c>
      <c r="D28454" s="2">
        <v>43044.15</v>
      </c>
      <c r="E28454" s="3">
        <f t="shared" si="888"/>
        <v>1.9482993425840869E-4</v>
      </c>
      <c r="F28454" s="3">
        <f t="shared" si="889"/>
        <v>99.775910650906951</v>
      </c>
      <c r="G28454" t="s">
        <v>14480</v>
      </c>
    </row>
    <row r="28455" spans="1:7" x14ac:dyDescent="0.35">
      <c r="A28455" t="s">
        <v>3</v>
      </c>
      <c r="B28455" t="s">
        <v>35</v>
      </c>
      <c r="C28455" t="s">
        <v>6976</v>
      </c>
      <c r="D28455" s="2">
        <v>43043.87</v>
      </c>
      <c r="E28455" s="3">
        <f t="shared" si="888"/>
        <v>1.9482866689962493E-4</v>
      </c>
      <c r="F28455" s="3">
        <f t="shared" si="889"/>
        <v>99.776105479573857</v>
      </c>
      <c r="G28455" t="s">
        <v>14473</v>
      </c>
    </row>
    <row r="28456" spans="1:7" x14ac:dyDescent="0.35">
      <c r="A28456" t="s">
        <v>3</v>
      </c>
      <c r="B28456" t="s">
        <v>218</v>
      </c>
      <c r="C28456" t="s">
        <v>4683</v>
      </c>
      <c r="D28456" s="2">
        <v>43043.18</v>
      </c>
      <c r="E28456" s="3">
        <f t="shared" si="888"/>
        <v>1.9482554376547918E-4</v>
      </c>
      <c r="F28456" s="3">
        <f t="shared" si="889"/>
        <v>99.77630030511763</v>
      </c>
      <c r="G28456" t="s">
        <v>14473</v>
      </c>
    </row>
    <row r="28457" spans="1:7" x14ac:dyDescent="0.35">
      <c r="A28457" t="s">
        <v>10</v>
      </c>
      <c r="B28457" t="s">
        <v>13</v>
      </c>
      <c r="C28457" t="s">
        <v>1892</v>
      </c>
      <c r="D28457" s="2">
        <v>43039.28</v>
      </c>
      <c r="E28457" s="3">
        <f t="shared" si="888"/>
        <v>1.9480789126813383E-4</v>
      </c>
      <c r="F28457" s="3">
        <f t="shared" si="889"/>
        <v>99.776495113008892</v>
      </c>
      <c r="G28457" t="s">
        <v>14473</v>
      </c>
    </row>
    <row r="28458" spans="1:7" x14ac:dyDescent="0.35">
      <c r="A28458" t="s">
        <v>10</v>
      </c>
      <c r="B28458" t="s">
        <v>18</v>
      </c>
      <c r="C28458" t="s">
        <v>2714</v>
      </c>
      <c r="D28458" s="2">
        <v>43039.040000000001</v>
      </c>
      <c r="E28458" s="3">
        <f t="shared" si="888"/>
        <v>1.9480680496060488E-4</v>
      </c>
      <c r="F28458" s="3">
        <f t="shared" si="889"/>
        <v>99.776689919813847</v>
      </c>
      <c r="G28458" t="s">
        <v>14473</v>
      </c>
    </row>
    <row r="28459" spans="1:7" x14ac:dyDescent="0.35">
      <c r="A28459" t="s">
        <v>10</v>
      </c>
      <c r="B28459" t="s">
        <v>8</v>
      </c>
      <c r="C28459" t="s">
        <v>6558</v>
      </c>
      <c r="D28459" s="2">
        <v>43037.13</v>
      </c>
      <c r="E28459" s="3">
        <f t="shared" si="888"/>
        <v>1.9479815976318704E-4</v>
      </c>
      <c r="F28459" s="3">
        <f t="shared" si="889"/>
        <v>99.776884717973616</v>
      </c>
      <c r="G28459" t="s">
        <v>14473</v>
      </c>
    </row>
    <row r="28460" spans="1:7" x14ac:dyDescent="0.35">
      <c r="A28460" t="s">
        <v>10</v>
      </c>
      <c r="B28460" t="s">
        <v>9</v>
      </c>
      <c r="C28460" t="s">
        <v>3057</v>
      </c>
      <c r="D28460" s="2">
        <v>43036.78</v>
      </c>
      <c r="E28460" s="3">
        <f t="shared" si="888"/>
        <v>1.9479657556470731E-4</v>
      </c>
      <c r="F28460" s="3">
        <f t="shared" si="889"/>
        <v>99.777079514549186</v>
      </c>
      <c r="G28460" t="s">
        <v>14480</v>
      </c>
    </row>
    <row r="28461" spans="1:7" x14ac:dyDescent="0.35">
      <c r="A28461" t="s">
        <v>3</v>
      </c>
      <c r="B28461" t="s">
        <v>8</v>
      </c>
      <c r="C28461" t="s">
        <v>104</v>
      </c>
      <c r="D28461" s="2">
        <v>43036.45</v>
      </c>
      <c r="E28461" s="3">
        <f t="shared" si="888"/>
        <v>1.94795081891855E-4</v>
      </c>
      <c r="F28461" s="3">
        <f t="shared" si="889"/>
        <v>99.777274309631082</v>
      </c>
      <c r="G28461" t="s">
        <v>14473</v>
      </c>
    </row>
    <row r="28462" spans="1:7" x14ac:dyDescent="0.35">
      <c r="A28462" t="s">
        <v>10</v>
      </c>
      <c r="B28462" t="s">
        <v>8</v>
      </c>
      <c r="C28462" t="s">
        <v>11260</v>
      </c>
      <c r="D28462" s="2">
        <v>43029.64</v>
      </c>
      <c r="E28462" s="3">
        <f t="shared" si="888"/>
        <v>1.9476425791572122E-4</v>
      </c>
      <c r="F28462" s="3">
        <f t="shared" si="889"/>
        <v>99.777469073888994</v>
      </c>
      <c r="G28462" t="s">
        <v>14473</v>
      </c>
    </row>
    <row r="28463" spans="1:7" x14ac:dyDescent="0.35">
      <c r="A28463" t="s">
        <v>10</v>
      </c>
      <c r="B28463" t="s">
        <v>9</v>
      </c>
      <c r="C28463" t="s">
        <v>1944</v>
      </c>
      <c r="D28463" s="2">
        <v>43025.15</v>
      </c>
      <c r="E28463" s="3">
        <f t="shared" si="888"/>
        <v>1.9474393491236724E-4</v>
      </c>
      <c r="F28463" s="3">
        <f t="shared" si="889"/>
        <v>99.777663817823907</v>
      </c>
      <c r="G28463" t="s">
        <v>14480</v>
      </c>
    </row>
    <row r="28464" spans="1:7" x14ac:dyDescent="0.35">
      <c r="A28464" t="s">
        <v>3</v>
      </c>
      <c r="B28464" t="s">
        <v>15</v>
      </c>
      <c r="C28464" t="s">
        <v>5879</v>
      </c>
      <c r="D28464" s="2">
        <v>43024.23</v>
      </c>
      <c r="E28464" s="3">
        <f t="shared" si="888"/>
        <v>1.9473977073350629E-4</v>
      </c>
      <c r="F28464" s="3">
        <f t="shared" si="889"/>
        <v>99.777858557594641</v>
      </c>
      <c r="G28464" t="s">
        <v>14473</v>
      </c>
    </row>
    <row r="28465" spans="1:7" x14ac:dyDescent="0.35">
      <c r="A28465" t="s">
        <v>3</v>
      </c>
      <c r="B28465" t="s">
        <v>13</v>
      </c>
      <c r="C28465" t="s">
        <v>1208</v>
      </c>
      <c r="D28465" s="2">
        <v>43019.86</v>
      </c>
      <c r="E28465" s="3">
        <f t="shared" si="888"/>
        <v>1.9471999088391674E-4</v>
      </c>
      <c r="F28465" s="3">
        <f t="shared" si="889"/>
        <v>99.778053277585528</v>
      </c>
      <c r="G28465" t="s">
        <v>14473</v>
      </c>
    </row>
    <row r="28466" spans="1:7" x14ac:dyDescent="0.35">
      <c r="A28466" t="s">
        <v>10</v>
      </c>
      <c r="B28466" t="s">
        <v>37</v>
      </c>
      <c r="C28466" t="s">
        <v>305</v>
      </c>
      <c r="D28466" s="2">
        <v>43018.71</v>
      </c>
      <c r="E28466" s="3">
        <f t="shared" si="888"/>
        <v>1.9471478566034054E-4</v>
      </c>
      <c r="F28466" s="3">
        <f t="shared" si="889"/>
        <v>99.778247992371192</v>
      </c>
      <c r="G28466" t="s">
        <v>14473</v>
      </c>
    </row>
    <row r="28467" spans="1:7" x14ac:dyDescent="0.35">
      <c r="A28467" t="s">
        <v>3</v>
      </c>
      <c r="B28467" t="s">
        <v>67</v>
      </c>
      <c r="C28467" t="s">
        <v>4896</v>
      </c>
      <c r="D28467" s="2">
        <v>43016.97</v>
      </c>
      <c r="E28467" s="3">
        <f t="shared" si="888"/>
        <v>1.9470690993075569E-4</v>
      </c>
      <c r="F28467" s="3">
        <f t="shared" si="889"/>
        <v>99.778442699281129</v>
      </c>
      <c r="G28467" t="s">
        <v>14473</v>
      </c>
    </row>
    <row r="28468" spans="1:7" x14ac:dyDescent="0.35">
      <c r="A28468" t="s">
        <v>3</v>
      </c>
      <c r="B28468" t="s">
        <v>134</v>
      </c>
      <c r="C28468" t="s">
        <v>5024</v>
      </c>
      <c r="D28468" s="2">
        <v>43015.27</v>
      </c>
      <c r="E28468" s="3">
        <f t="shared" si="888"/>
        <v>1.9469921525242567E-4</v>
      </c>
      <c r="F28468" s="3">
        <f t="shared" si="889"/>
        <v>99.778637398496386</v>
      </c>
      <c r="G28468" t="s">
        <v>14473</v>
      </c>
    </row>
    <row r="28469" spans="1:7" x14ac:dyDescent="0.35">
      <c r="A28469" t="s">
        <v>3</v>
      </c>
      <c r="B28469" t="s">
        <v>32</v>
      </c>
      <c r="C28469" t="s">
        <v>10531</v>
      </c>
      <c r="D28469" s="2">
        <v>43013.62</v>
      </c>
      <c r="E28469" s="3">
        <f t="shared" si="888"/>
        <v>1.946917468881642E-4</v>
      </c>
      <c r="F28469" s="3">
        <f t="shared" si="889"/>
        <v>99.77883209024327</v>
      </c>
      <c r="G28469" t="s">
        <v>14480</v>
      </c>
    </row>
    <row r="28470" spans="1:7" x14ac:dyDescent="0.35">
      <c r="A28470" t="s">
        <v>10</v>
      </c>
      <c r="B28470" t="s">
        <v>38</v>
      </c>
      <c r="C28470" s="8" t="s">
        <v>8087</v>
      </c>
      <c r="D28470" s="2">
        <v>43013.01</v>
      </c>
      <c r="E28470" s="3">
        <f t="shared" si="888"/>
        <v>1.9468898585652813E-4</v>
      </c>
      <c r="F28470" s="3">
        <f t="shared" si="889"/>
        <v>99.779026779229127</v>
      </c>
      <c r="G28470" t="s">
        <v>14480</v>
      </c>
    </row>
    <row r="28471" spans="1:7" x14ac:dyDescent="0.35">
      <c r="A28471" t="s">
        <v>3</v>
      </c>
      <c r="B28471" t="s">
        <v>35</v>
      </c>
      <c r="C28471" t="s">
        <v>2189</v>
      </c>
      <c r="D28471" s="2">
        <v>43008.09</v>
      </c>
      <c r="E28471" s="3">
        <f t="shared" si="888"/>
        <v>1.9466671655218474E-4</v>
      </c>
      <c r="F28471" s="3">
        <f t="shared" si="889"/>
        <v>99.77922144594568</v>
      </c>
      <c r="G28471" t="s">
        <v>14473</v>
      </c>
    </row>
    <row r="28472" spans="1:7" x14ac:dyDescent="0.35">
      <c r="A28472" t="s">
        <v>10</v>
      </c>
      <c r="B28472" t="s">
        <v>13</v>
      </c>
      <c r="C28472" s="13" t="s">
        <v>2841</v>
      </c>
      <c r="D28472" s="2">
        <v>43002.22</v>
      </c>
      <c r="E28472" s="3">
        <f t="shared" si="888"/>
        <v>1.9464014728053932E-4</v>
      </c>
      <c r="F28472" s="3">
        <f t="shared" si="889"/>
        <v>99.779416086092965</v>
      </c>
      <c r="G28472" t="s">
        <v>14480</v>
      </c>
    </row>
    <row r="28473" spans="1:7" x14ac:dyDescent="0.35">
      <c r="A28473" t="s">
        <v>3</v>
      </c>
      <c r="B28473" t="s">
        <v>9</v>
      </c>
      <c r="C28473" t="s">
        <v>10495</v>
      </c>
      <c r="D28473" s="2">
        <v>43002.07</v>
      </c>
      <c r="E28473" s="3">
        <f t="shared" si="888"/>
        <v>1.946394683383337E-4</v>
      </c>
      <c r="F28473" s="3">
        <f t="shared" si="889"/>
        <v>99.779610725561298</v>
      </c>
      <c r="G28473" t="s">
        <v>14480</v>
      </c>
    </row>
    <row r="28474" spans="1:7" x14ac:dyDescent="0.35">
      <c r="A28474" t="s">
        <v>3</v>
      </c>
      <c r="B28474" t="s">
        <v>29</v>
      </c>
      <c r="C28474" t="s">
        <v>12625</v>
      </c>
      <c r="D28474" s="2">
        <v>43000</v>
      </c>
      <c r="E28474" s="3">
        <f t="shared" si="888"/>
        <v>1.9463009893589658E-4</v>
      </c>
      <c r="F28474" s="3">
        <f t="shared" si="889"/>
        <v>99.77980535566023</v>
      </c>
      <c r="G28474" t="s">
        <v>14473</v>
      </c>
    </row>
    <row r="28475" spans="1:7" x14ac:dyDescent="0.35">
      <c r="A28475" t="s">
        <v>3</v>
      </c>
      <c r="B28475" t="s">
        <v>6</v>
      </c>
      <c r="C28475" t="s">
        <v>10351</v>
      </c>
      <c r="D28475" s="2">
        <v>42998.47</v>
      </c>
      <c r="E28475" s="3">
        <f t="shared" si="888"/>
        <v>1.9462317372539954E-4</v>
      </c>
      <c r="F28475" s="3">
        <f t="shared" si="889"/>
        <v>99.779999978833956</v>
      </c>
      <c r="G28475" t="s">
        <v>14473</v>
      </c>
    </row>
    <row r="28476" spans="1:7" x14ac:dyDescent="0.35">
      <c r="A28476" t="s">
        <v>3</v>
      </c>
      <c r="B28476" t="s">
        <v>33</v>
      </c>
      <c r="C28476" t="s">
        <v>2233</v>
      </c>
      <c r="D28476" s="2">
        <v>42998.15</v>
      </c>
      <c r="E28476" s="3">
        <f t="shared" si="888"/>
        <v>1.9462172531536099E-4</v>
      </c>
      <c r="F28476" s="3">
        <f t="shared" si="889"/>
        <v>99.78019460055927</v>
      </c>
      <c r="G28476" t="s">
        <v>14480</v>
      </c>
    </row>
    <row r="28477" spans="1:7" x14ac:dyDescent="0.35">
      <c r="A28477" t="s">
        <v>3</v>
      </c>
      <c r="B28477" t="s">
        <v>6</v>
      </c>
      <c r="C28477" s="8" t="s">
        <v>11720</v>
      </c>
      <c r="D28477" s="2">
        <v>42995</v>
      </c>
      <c r="E28477" s="3">
        <f t="shared" si="888"/>
        <v>1.9460746752904357E-4</v>
      </c>
      <c r="F28477" s="3">
        <f t="shared" si="889"/>
        <v>99.780389208026804</v>
      </c>
      <c r="G28477" t="s">
        <v>14480</v>
      </c>
    </row>
    <row r="28478" spans="1:7" x14ac:dyDescent="0.35">
      <c r="A28478" t="s">
        <v>3</v>
      </c>
      <c r="B28478" t="s">
        <v>37</v>
      </c>
      <c r="C28478" t="s">
        <v>13529</v>
      </c>
      <c r="D28478" s="2">
        <v>42994.3</v>
      </c>
      <c r="E28478" s="3">
        <f t="shared" si="888"/>
        <v>1.9460429913208414E-4</v>
      </c>
      <c r="F28478" s="3">
        <f t="shared" si="889"/>
        <v>99.780583812325929</v>
      </c>
      <c r="G28478" t="s">
        <v>14473</v>
      </c>
    </row>
    <row r="28479" spans="1:7" x14ac:dyDescent="0.35">
      <c r="A28479" t="s">
        <v>3</v>
      </c>
      <c r="B28479" t="s">
        <v>6</v>
      </c>
      <c r="C28479" s="8" t="s">
        <v>4408</v>
      </c>
      <c r="D28479" s="2">
        <v>42994</v>
      </c>
      <c r="E28479" s="3">
        <f t="shared" si="888"/>
        <v>1.9460294124767297E-4</v>
      </c>
      <c r="F28479" s="3">
        <f t="shared" si="889"/>
        <v>99.780778415267179</v>
      </c>
      <c r="G28479" t="s">
        <v>14480</v>
      </c>
    </row>
    <row r="28480" spans="1:7" x14ac:dyDescent="0.35">
      <c r="A28480" t="s">
        <v>10</v>
      </c>
      <c r="B28480" t="s">
        <v>9</v>
      </c>
      <c r="C28480" t="s">
        <v>12965</v>
      </c>
      <c r="D28480" s="2">
        <v>42993.8</v>
      </c>
      <c r="E28480" s="3">
        <f t="shared" si="888"/>
        <v>1.9460203599139887E-4</v>
      </c>
      <c r="F28480" s="3">
        <f t="shared" si="889"/>
        <v>99.780973017303168</v>
      </c>
      <c r="G28480" t="s">
        <v>14480</v>
      </c>
    </row>
    <row r="28481" spans="1:7" x14ac:dyDescent="0.35">
      <c r="A28481" t="s">
        <v>10</v>
      </c>
      <c r="B28481" t="s">
        <v>40</v>
      </c>
      <c r="C28481" s="8" t="s">
        <v>1628</v>
      </c>
      <c r="D28481" s="2">
        <v>42992.88</v>
      </c>
      <c r="E28481" s="3">
        <f t="shared" si="888"/>
        <v>1.9459787181253787E-4</v>
      </c>
      <c r="F28481" s="3">
        <f t="shared" si="889"/>
        <v>99.781167615174979</v>
      </c>
      <c r="G28481" t="s">
        <v>14480</v>
      </c>
    </row>
    <row r="28482" spans="1:7" x14ac:dyDescent="0.35">
      <c r="A28482" t="s">
        <v>3</v>
      </c>
      <c r="B28482" t="s">
        <v>9</v>
      </c>
      <c r="C28482" t="s">
        <v>13756</v>
      </c>
      <c r="D28482" s="2">
        <v>42991.28</v>
      </c>
      <c r="E28482" s="3">
        <f t="shared" si="888"/>
        <v>1.9459062976234491E-4</v>
      </c>
      <c r="F28482" s="3">
        <f t="shared" si="889"/>
        <v>99.78136220580474</v>
      </c>
      <c r="G28482" t="s">
        <v>14480</v>
      </c>
    </row>
    <row r="28483" spans="1:7" x14ac:dyDescent="0.35">
      <c r="A28483" t="s">
        <v>3</v>
      </c>
      <c r="B28483" t="s">
        <v>35</v>
      </c>
      <c r="C28483" t="s">
        <v>926</v>
      </c>
      <c r="D28483" s="2">
        <v>42990.78</v>
      </c>
      <c r="E28483" s="3">
        <f t="shared" ref="E28483:E28546" si="890">(D28483/$D$29638)*100</f>
        <v>1.9458836662165961E-4</v>
      </c>
      <c r="F28483" s="3">
        <f t="shared" si="889"/>
        <v>99.781556794171365</v>
      </c>
      <c r="G28483" t="s">
        <v>14480</v>
      </c>
    </row>
    <row r="28484" spans="1:7" x14ac:dyDescent="0.35">
      <c r="A28484" t="s">
        <v>3</v>
      </c>
      <c r="B28484" t="s">
        <v>9</v>
      </c>
      <c r="C28484" s="8" t="s">
        <v>5895</v>
      </c>
      <c r="D28484" s="2">
        <v>42989.66</v>
      </c>
      <c r="E28484" s="3">
        <f t="shared" si="890"/>
        <v>1.9458329718652457E-4</v>
      </c>
      <c r="F28484" s="3">
        <f t="shared" ref="F28484:F28547" si="891">E28484+F28483</f>
        <v>99.781751377468552</v>
      </c>
      <c r="G28484" t="s">
        <v>14480</v>
      </c>
    </row>
    <row r="28485" spans="1:7" x14ac:dyDescent="0.35">
      <c r="A28485" t="s">
        <v>10</v>
      </c>
      <c r="B28485" t="s">
        <v>9</v>
      </c>
      <c r="C28485" t="s">
        <v>10083</v>
      </c>
      <c r="D28485" s="2">
        <v>42989.13</v>
      </c>
      <c r="E28485" s="3">
        <f t="shared" si="890"/>
        <v>1.9458089825739812E-4</v>
      </c>
      <c r="F28485" s="3">
        <f t="shared" si="891"/>
        <v>99.781945958366805</v>
      </c>
      <c r="G28485" t="s">
        <v>14480</v>
      </c>
    </row>
    <row r="28486" spans="1:7" x14ac:dyDescent="0.35">
      <c r="A28486" t="s">
        <v>3</v>
      </c>
      <c r="B28486" t="s">
        <v>6</v>
      </c>
      <c r="C28486" t="s">
        <v>5573</v>
      </c>
      <c r="D28486" s="2">
        <v>42988.86</v>
      </c>
      <c r="E28486" s="3">
        <f t="shared" si="890"/>
        <v>1.9457967616142807E-4</v>
      </c>
      <c r="F28486" s="3">
        <f t="shared" si="891"/>
        <v>99.782140538042967</v>
      </c>
      <c r="G28486" t="s">
        <v>14473</v>
      </c>
    </row>
    <row r="28487" spans="1:7" x14ac:dyDescent="0.35">
      <c r="A28487" t="s">
        <v>10</v>
      </c>
      <c r="B28487" t="s">
        <v>13</v>
      </c>
      <c r="C28487" t="s">
        <v>6030</v>
      </c>
      <c r="D28487" s="2">
        <v>42988</v>
      </c>
      <c r="E28487" s="3">
        <f t="shared" si="890"/>
        <v>1.9457578355944937E-4</v>
      </c>
      <c r="F28487" s="3">
        <f t="shared" si="891"/>
        <v>99.78233511382652</v>
      </c>
      <c r="G28487" t="s">
        <v>14480</v>
      </c>
    </row>
    <row r="28488" spans="1:7" x14ac:dyDescent="0.35">
      <c r="A28488" t="s">
        <v>3</v>
      </c>
      <c r="B28488" t="s">
        <v>628</v>
      </c>
      <c r="C28488" t="s">
        <v>188</v>
      </c>
      <c r="D28488" s="2">
        <v>42987.56</v>
      </c>
      <c r="E28488" s="3">
        <f t="shared" si="890"/>
        <v>1.9457379199564628E-4</v>
      </c>
      <c r="F28488" s="3">
        <f t="shared" si="891"/>
        <v>99.782529687618521</v>
      </c>
      <c r="G28488" t="s">
        <v>14473</v>
      </c>
    </row>
    <row r="28489" spans="1:7" x14ac:dyDescent="0.35">
      <c r="A28489" t="s">
        <v>3</v>
      </c>
      <c r="B28489" t="s">
        <v>9</v>
      </c>
      <c r="C28489" t="s">
        <v>6453</v>
      </c>
      <c r="D28489" s="2">
        <v>42987</v>
      </c>
      <c r="E28489" s="3">
        <f t="shared" si="890"/>
        <v>1.9457125727807874E-4</v>
      </c>
      <c r="F28489" s="3">
        <f t="shared" si="891"/>
        <v>99.782724258875803</v>
      </c>
      <c r="G28489" t="s">
        <v>14480</v>
      </c>
    </row>
    <row r="28490" spans="1:7" x14ac:dyDescent="0.35">
      <c r="A28490" t="s">
        <v>10</v>
      </c>
      <c r="B28490" t="s">
        <v>13</v>
      </c>
      <c r="C28490" t="s">
        <v>1412</v>
      </c>
      <c r="D28490" s="2">
        <v>42985.4</v>
      </c>
      <c r="E28490" s="3">
        <f t="shared" si="890"/>
        <v>1.9456401522788575E-4</v>
      </c>
      <c r="F28490" s="3">
        <f t="shared" si="891"/>
        <v>99.782918822891034</v>
      </c>
      <c r="G28490" t="s">
        <v>14473</v>
      </c>
    </row>
    <row r="28491" spans="1:7" x14ac:dyDescent="0.35">
      <c r="A28491" t="s">
        <v>10</v>
      </c>
      <c r="B28491" t="s">
        <v>8</v>
      </c>
      <c r="C28491" t="s">
        <v>12801</v>
      </c>
      <c r="D28491" s="2">
        <v>42982.46</v>
      </c>
      <c r="E28491" s="3">
        <f t="shared" si="890"/>
        <v>1.9455070796065623E-4</v>
      </c>
      <c r="F28491" s="3">
        <f t="shared" si="891"/>
        <v>99.783113373598994</v>
      </c>
      <c r="G28491" t="s">
        <v>14480</v>
      </c>
    </row>
    <row r="28492" spans="1:7" x14ac:dyDescent="0.35">
      <c r="A28492" t="s">
        <v>3</v>
      </c>
      <c r="B28492" t="s">
        <v>6</v>
      </c>
      <c r="C28492" t="s">
        <v>2816</v>
      </c>
      <c r="D28492" s="2">
        <v>42979.47</v>
      </c>
      <c r="E28492" s="3">
        <f t="shared" si="890"/>
        <v>1.9453717437935812E-4</v>
      </c>
      <c r="F28492" s="3">
        <f t="shared" si="891"/>
        <v>99.783307910773374</v>
      </c>
      <c r="G28492" t="s">
        <v>14480</v>
      </c>
    </row>
    <row r="28493" spans="1:7" x14ac:dyDescent="0.35">
      <c r="A28493" t="s">
        <v>3</v>
      </c>
      <c r="B28493" t="s">
        <v>32</v>
      </c>
      <c r="C28493" t="s">
        <v>11099</v>
      </c>
      <c r="D28493" s="2">
        <v>42979.3</v>
      </c>
      <c r="E28493" s="3">
        <f t="shared" si="890"/>
        <v>1.9453640491152511E-4</v>
      </c>
      <c r="F28493" s="3">
        <f t="shared" si="891"/>
        <v>99.783502447178279</v>
      </c>
      <c r="G28493" t="s">
        <v>14473</v>
      </c>
    </row>
    <row r="28494" spans="1:7" x14ac:dyDescent="0.35">
      <c r="A28494" t="s">
        <v>3</v>
      </c>
      <c r="B28494" t="s">
        <v>29</v>
      </c>
      <c r="C28494" t="s">
        <v>415</v>
      </c>
      <c r="D28494" s="2">
        <v>42975.94</v>
      </c>
      <c r="E28494" s="3">
        <f t="shared" si="890"/>
        <v>1.9452119660611991E-4</v>
      </c>
      <c r="F28494" s="3">
        <f t="shared" si="891"/>
        <v>99.783696968374883</v>
      </c>
      <c r="G28494" t="s">
        <v>14473</v>
      </c>
    </row>
    <row r="28495" spans="1:7" x14ac:dyDescent="0.35">
      <c r="A28495" t="s">
        <v>3</v>
      </c>
      <c r="B28495" t="s">
        <v>8</v>
      </c>
      <c r="C28495" t="s">
        <v>13488</v>
      </c>
      <c r="D28495" s="2">
        <v>42974.81</v>
      </c>
      <c r="E28495" s="3">
        <f t="shared" si="890"/>
        <v>1.945160819081711E-4</v>
      </c>
      <c r="F28495" s="3">
        <f t="shared" si="891"/>
        <v>99.783891484456788</v>
      </c>
      <c r="G28495" t="s">
        <v>14473</v>
      </c>
    </row>
    <row r="28496" spans="1:7" x14ac:dyDescent="0.35">
      <c r="A28496" t="s">
        <v>10</v>
      </c>
      <c r="B28496" t="s">
        <v>28</v>
      </c>
      <c r="C28496" t="s">
        <v>8292</v>
      </c>
      <c r="D28496" s="2">
        <v>42971.78</v>
      </c>
      <c r="E28496" s="3">
        <f t="shared" si="890"/>
        <v>1.9450236727561819E-4</v>
      </c>
      <c r="F28496" s="3">
        <f t="shared" si="891"/>
        <v>99.784085986824067</v>
      </c>
      <c r="G28496" t="s">
        <v>14480</v>
      </c>
    </row>
    <row r="28497" spans="1:7" x14ac:dyDescent="0.35">
      <c r="A28497" t="s">
        <v>10</v>
      </c>
      <c r="B28497" t="s">
        <v>31</v>
      </c>
      <c r="C28497" t="s">
        <v>131</v>
      </c>
      <c r="D28497" s="2">
        <v>42969.97</v>
      </c>
      <c r="E28497" s="3">
        <f t="shared" si="890"/>
        <v>1.9449417470633739E-4</v>
      </c>
      <c r="F28497" s="3">
        <f t="shared" si="891"/>
        <v>99.784280480998774</v>
      </c>
      <c r="G28497" t="s">
        <v>14473</v>
      </c>
    </row>
    <row r="28498" spans="1:7" x14ac:dyDescent="0.35">
      <c r="A28498" t="s">
        <v>3</v>
      </c>
      <c r="B28498" t="s">
        <v>9</v>
      </c>
      <c r="C28498" t="s">
        <v>1011</v>
      </c>
      <c r="D28498" s="2">
        <v>42967.34</v>
      </c>
      <c r="E28498" s="3">
        <f t="shared" si="890"/>
        <v>1.9448227058633269E-4</v>
      </c>
      <c r="F28498" s="3">
        <f t="shared" si="891"/>
        <v>99.784474963269361</v>
      </c>
      <c r="G28498" t="s">
        <v>14480</v>
      </c>
    </row>
    <row r="28499" spans="1:7" x14ac:dyDescent="0.35">
      <c r="A28499" t="s">
        <v>3</v>
      </c>
      <c r="B28499" t="s">
        <v>6</v>
      </c>
      <c r="C28499" t="s">
        <v>663</v>
      </c>
      <c r="D28499" s="2">
        <v>42964.89</v>
      </c>
      <c r="E28499" s="3">
        <f t="shared" si="890"/>
        <v>1.9447118119697473E-4</v>
      </c>
      <c r="F28499" s="3">
        <f t="shared" si="891"/>
        <v>99.784669434450564</v>
      </c>
      <c r="G28499" t="s">
        <v>14473</v>
      </c>
    </row>
    <row r="28500" spans="1:7" x14ac:dyDescent="0.35">
      <c r="A28500" t="s">
        <v>10</v>
      </c>
      <c r="B28500" t="s">
        <v>180</v>
      </c>
      <c r="C28500" t="s">
        <v>11662</v>
      </c>
      <c r="D28500" s="2">
        <v>42961.86</v>
      </c>
      <c r="E28500" s="3">
        <f t="shared" si="890"/>
        <v>1.9445746656442179E-4</v>
      </c>
      <c r="F28500" s="3">
        <f t="shared" si="891"/>
        <v>99.784863891917126</v>
      </c>
      <c r="G28500" t="s">
        <v>14473</v>
      </c>
    </row>
    <row r="28501" spans="1:7" x14ac:dyDescent="0.35">
      <c r="A28501" t="s">
        <v>3</v>
      </c>
      <c r="B28501" t="s">
        <v>4</v>
      </c>
      <c r="C28501" t="s">
        <v>9282</v>
      </c>
      <c r="D28501" s="2">
        <v>42959.199999999997</v>
      </c>
      <c r="E28501" s="3">
        <f t="shared" si="890"/>
        <v>1.9444542665597597E-4</v>
      </c>
      <c r="F28501" s="3">
        <f t="shared" si="891"/>
        <v>99.785058337343784</v>
      </c>
      <c r="G28501" t="s">
        <v>14480</v>
      </c>
    </row>
    <row r="28502" spans="1:7" x14ac:dyDescent="0.35">
      <c r="A28502" t="s">
        <v>10</v>
      </c>
      <c r="B28502" t="s">
        <v>6</v>
      </c>
      <c r="C28502" s="8" t="s">
        <v>9924</v>
      </c>
      <c r="D28502" s="2">
        <v>42959</v>
      </c>
      <c r="E28502" s="3">
        <f t="shared" si="890"/>
        <v>1.9444452139970187E-4</v>
      </c>
      <c r="F28502" s="3">
        <f t="shared" si="891"/>
        <v>99.785252781865182</v>
      </c>
      <c r="G28502" t="s">
        <v>14480</v>
      </c>
    </row>
    <row r="28503" spans="1:7" x14ac:dyDescent="0.35">
      <c r="A28503" t="s">
        <v>3</v>
      </c>
      <c r="B28503" t="s">
        <v>6</v>
      </c>
      <c r="C28503" t="s">
        <v>8328</v>
      </c>
      <c r="D28503" s="2">
        <v>42957.01</v>
      </c>
      <c r="E28503" s="3">
        <f t="shared" si="890"/>
        <v>1.9443551409977438E-4</v>
      </c>
      <c r="F28503" s="3">
        <f t="shared" si="891"/>
        <v>99.785447217379286</v>
      </c>
      <c r="G28503" t="s">
        <v>14480</v>
      </c>
    </row>
    <row r="28504" spans="1:7" x14ac:dyDescent="0.35">
      <c r="A28504" t="s">
        <v>3</v>
      </c>
      <c r="B28504" t="s">
        <v>9</v>
      </c>
      <c r="C28504" t="s">
        <v>13813</v>
      </c>
      <c r="D28504" s="2">
        <v>42956.99</v>
      </c>
      <c r="E28504" s="3">
        <f t="shared" si="890"/>
        <v>1.9443542357414694E-4</v>
      </c>
      <c r="F28504" s="3">
        <f t="shared" si="891"/>
        <v>99.785641652802866</v>
      </c>
      <c r="G28504" t="s">
        <v>14480</v>
      </c>
    </row>
    <row r="28505" spans="1:7" x14ac:dyDescent="0.35">
      <c r="A28505" t="s">
        <v>3</v>
      </c>
      <c r="B28505" t="s">
        <v>18</v>
      </c>
      <c r="C28505" t="s">
        <v>12308</v>
      </c>
      <c r="D28505" s="2">
        <v>42956.7</v>
      </c>
      <c r="E28505" s="3">
        <f t="shared" si="890"/>
        <v>1.9443411095254948E-4</v>
      </c>
      <c r="F28505" s="3">
        <f t="shared" si="891"/>
        <v>99.785836086913818</v>
      </c>
      <c r="G28505" t="s">
        <v>14480</v>
      </c>
    </row>
    <row r="28506" spans="1:7" x14ac:dyDescent="0.35">
      <c r="A28506" t="s">
        <v>10</v>
      </c>
      <c r="B28506" t="s">
        <v>33</v>
      </c>
      <c r="C28506" t="s">
        <v>3169</v>
      </c>
      <c r="D28506" s="2">
        <v>42956.4</v>
      </c>
      <c r="E28506" s="3">
        <f t="shared" si="890"/>
        <v>1.9443275306813834E-4</v>
      </c>
      <c r="F28506" s="3">
        <f t="shared" si="891"/>
        <v>99.78603051966688</v>
      </c>
      <c r="G28506" t="s">
        <v>14473</v>
      </c>
    </row>
    <row r="28507" spans="1:7" x14ac:dyDescent="0.35">
      <c r="A28507" t="s">
        <v>10</v>
      </c>
      <c r="B28507" t="s">
        <v>76</v>
      </c>
      <c r="C28507" t="s">
        <v>3713</v>
      </c>
      <c r="D28507" s="2">
        <v>42954.33</v>
      </c>
      <c r="E28507" s="3">
        <f t="shared" si="890"/>
        <v>1.9442338366570114E-4</v>
      </c>
      <c r="F28507" s="3">
        <f t="shared" si="891"/>
        <v>99.786224943050541</v>
      </c>
      <c r="G28507" t="s">
        <v>14480</v>
      </c>
    </row>
    <row r="28508" spans="1:7" x14ac:dyDescent="0.35">
      <c r="A28508" t="s">
        <v>10</v>
      </c>
      <c r="B28508" t="s">
        <v>6</v>
      </c>
      <c r="C28508" t="s">
        <v>10556</v>
      </c>
      <c r="D28508" s="2">
        <v>42954.2</v>
      </c>
      <c r="E28508" s="3">
        <f t="shared" si="890"/>
        <v>1.9442279524912296E-4</v>
      </c>
      <c r="F28508" s="3">
        <f t="shared" si="891"/>
        <v>99.786419365845788</v>
      </c>
      <c r="G28508" t="s">
        <v>14480</v>
      </c>
    </row>
    <row r="28509" spans="1:7" x14ac:dyDescent="0.35">
      <c r="A28509" t="s">
        <v>10</v>
      </c>
      <c r="B28509" t="s">
        <v>32</v>
      </c>
      <c r="C28509" t="s">
        <v>9550</v>
      </c>
      <c r="D28509" s="2">
        <v>42953.93</v>
      </c>
      <c r="E28509" s="3">
        <f t="shared" si="890"/>
        <v>1.9442157315315291E-4</v>
      </c>
      <c r="F28509" s="3">
        <f t="shared" si="891"/>
        <v>99.786613787418943</v>
      </c>
      <c r="G28509" t="s">
        <v>14473</v>
      </c>
    </row>
    <row r="28510" spans="1:7" x14ac:dyDescent="0.35">
      <c r="A28510" t="s">
        <v>3</v>
      </c>
      <c r="B28510" t="s">
        <v>32</v>
      </c>
      <c r="C28510" t="s">
        <v>3171</v>
      </c>
      <c r="D28510" s="2">
        <v>42950.89</v>
      </c>
      <c r="E28510" s="3">
        <f t="shared" si="890"/>
        <v>1.9440781325778629E-4</v>
      </c>
      <c r="F28510" s="3">
        <f t="shared" si="891"/>
        <v>99.786808195232197</v>
      </c>
      <c r="G28510" t="s">
        <v>14473</v>
      </c>
    </row>
    <row r="28511" spans="1:7" x14ac:dyDescent="0.35">
      <c r="A28511" t="s">
        <v>10</v>
      </c>
      <c r="B28511" t="s">
        <v>6</v>
      </c>
      <c r="C28511" s="8" t="s">
        <v>4604</v>
      </c>
      <c r="D28511" s="2">
        <v>42948.6</v>
      </c>
      <c r="E28511" s="3">
        <f t="shared" si="890"/>
        <v>1.9439744807344758E-4</v>
      </c>
      <c r="F28511" s="3">
        <f t="shared" si="891"/>
        <v>99.787002592680267</v>
      </c>
      <c r="G28511" t="s">
        <v>14480</v>
      </c>
    </row>
    <row r="28512" spans="1:7" x14ac:dyDescent="0.35">
      <c r="A28512" t="s">
        <v>10</v>
      </c>
      <c r="B28512" t="s">
        <v>31</v>
      </c>
      <c r="C28512" s="13" t="s">
        <v>11039</v>
      </c>
      <c r="D28512" s="2">
        <v>42947.88</v>
      </c>
      <c r="E28512" s="3">
        <f t="shared" si="890"/>
        <v>1.943941891508608E-4</v>
      </c>
      <c r="F28512" s="3">
        <f t="shared" si="891"/>
        <v>99.787196986869418</v>
      </c>
      <c r="G28512" t="s">
        <v>14480</v>
      </c>
    </row>
    <row r="28513" spans="1:7" x14ac:dyDescent="0.35">
      <c r="A28513" t="s">
        <v>10</v>
      </c>
      <c r="B28513" t="s">
        <v>6</v>
      </c>
      <c r="C28513" t="s">
        <v>7195</v>
      </c>
      <c r="D28513" s="2">
        <v>42941.120000000003</v>
      </c>
      <c r="E28513" s="3">
        <f t="shared" si="890"/>
        <v>1.9436359148879552E-4</v>
      </c>
      <c r="F28513" s="3">
        <f t="shared" si="891"/>
        <v>99.787391350460908</v>
      </c>
      <c r="G28513" t="s">
        <v>14473</v>
      </c>
    </row>
    <row r="28514" spans="1:7" x14ac:dyDescent="0.35">
      <c r="A28514" t="s">
        <v>10</v>
      </c>
      <c r="B28514" t="s">
        <v>9</v>
      </c>
      <c r="C28514" s="8" t="s">
        <v>4759</v>
      </c>
      <c r="D28514" s="2">
        <v>42940</v>
      </c>
      <c r="E28514" s="3">
        <f t="shared" si="890"/>
        <v>1.9435852205366044E-4</v>
      </c>
      <c r="F28514" s="3">
        <f t="shared" si="891"/>
        <v>99.787585708982959</v>
      </c>
      <c r="G28514" t="s">
        <v>14480</v>
      </c>
    </row>
    <row r="28515" spans="1:7" x14ac:dyDescent="0.35">
      <c r="A28515" t="s">
        <v>3</v>
      </c>
      <c r="B28515" t="s">
        <v>9</v>
      </c>
      <c r="C28515" t="s">
        <v>4424</v>
      </c>
      <c r="D28515" s="2">
        <v>42937.02</v>
      </c>
      <c r="E28515" s="3">
        <f t="shared" si="890"/>
        <v>1.9434503373517604E-4</v>
      </c>
      <c r="F28515" s="3">
        <f t="shared" si="891"/>
        <v>99.787780054016693</v>
      </c>
      <c r="G28515" t="s">
        <v>14480</v>
      </c>
    </row>
    <row r="28516" spans="1:7" x14ac:dyDescent="0.35">
      <c r="A28516" t="s">
        <v>10</v>
      </c>
      <c r="B28516" t="s">
        <v>8</v>
      </c>
      <c r="C28516" t="s">
        <v>3429</v>
      </c>
      <c r="D28516" s="2">
        <v>42936.97</v>
      </c>
      <c r="E28516" s="3">
        <f t="shared" si="890"/>
        <v>1.9434480742110751E-4</v>
      </c>
      <c r="F28516" s="3">
        <f t="shared" si="891"/>
        <v>99.787974398824119</v>
      </c>
      <c r="G28516" t="s">
        <v>14480</v>
      </c>
    </row>
    <row r="28517" spans="1:7" x14ac:dyDescent="0.35">
      <c r="A28517" t="s">
        <v>10</v>
      </c>
      <c r="B28517" t="s">
        <v>9</v>
      </c>
      <c r="C28517" t="s">
        <v>13623</v>
      </c>
      <c r="D28517" s="2">
        <v>42936.480000000003</v>
      </c>
      <c r="E28517" s="3">
        <f t="shared" si="890"/>
        <v>1.9434258954323594E-4</v>
      </c>
      <c r="F28517" s="3">
        <f t="shared" si="891"/>
        <v>99.788168741413656</v>
      </c>
      <c r="G28517" t="s">
        <v>14480</v>
      </c>
    </row>
    <row r="28518" spans="1:7" x14ac:dyDescent="0.35">
      <c r="A28518" t="s">
        <v>10</v>
      </c>
      <c r="B28518" t="s">
        <v>13</v>
      </c>
      <c r="C28518" t="s">
        <v>14265</v>
      </c>
      <c r="D28518" s="2">
        <v>42929.79</v>
      </c>
      <c r="E28518" s="3">
        <f t="shared" si="890"/>
        <v>1.9431230872086658E-4</v>
      </c>
      <c r="F28518" s="3">
        <f t="shared" si="891"/>
        <v>99.788363053722378</v>
      </c>
      <c r="G28518" t="s">
        <v>14480</v>
      </c>
    </row>
    <row r="28519" spans="1:7" x14ac:dyDescent="0.35">
      <c r="A28519" t="s">
        <v>10</v>
      </c>
      <c r="B28519" t="s">
        <v>180</v>
      </c>
      <c r="C28519" t="s">
        <v>13967</v>
      </c>
      <c r="D28519" s="2">
        <v>42926.7</v>
      </c>
      <c r="E28519" s="3">
        <f t="shared" si="890"/>
        <v>1.9429832251143141E-4</v>
      </c>
      <c r="F28519" s="3">
        <f t="shared" si="891"/>
        <v>99.78855735204489</v>
      </c>
      <c r="G28519" t="s">
        <v>14480</v>
      </c>
    </row>
    <row r="28520" spans="1:7" x14ac:dyDescent="0.35">
      <c r="A28520" t="s">
        <v>10</v>
      </c>
      <c r="B28520" t="s">
        <v>55</v>
      </c>
      <c r="C28520" t="s">
        <v>4551</v>
      </c>
      <c r="D28520" s="2">
        <v>42923</v>
      </c>
      <c r="E28520" s="3">
        <f t="shared" si="890"/>
        <v>1.9428157527036022E-4</v>
      </c>
      <c r="F28520" s="3">
        <f t="shared" si="891"/>
        <v>99.788751633620166</v>
      </c>
      <c r="G28520" t="s">
        <v>14473</v>
      </c>
    </row>
    <row r="28521" spans="1:7" x14ac:dyDescent="0.35">
      <c r="A28521" t="s">
        <v>10</v>
      </c>
      <c r="B28521" t="s">
        <v>6</v>
      </c>
      <c r="C28521" t="s">
        <v>11326</v>
      </c>
      <c r="D28521" s="2">
        <v>42920</v>
      </c>
      <c r="E28521" s="3">
        <f t="shared" si="890"/>
        <v>1.942679964262484E-4</v>
      </c>
      <c r="F28521" s="3">
        <f t="shared" si="891"/>
        <v>99.788945901616586</v>
      </c>
      <c r="G28521" t="s">
        <v>14473</v>
      </c>
    </row>
    <row r="28522" spans="1:7" x14ac:dyDescent="0.35">
      <c r="A28522" t="s">
        <v>3</v>
      </c>
      <c r="B28522" t="s">
        <v>20</v>
      </c>
      <c r="C28522" t="s">
        <v>2931</v>
      </c>
      <c r="D28522" s="2">
        <v>42917.68</v>
      </c>
      <c r="E28522" s="3">
        <f t="shared" si="890"/>
        <v>1.942574954534686E-4</v>
      </c>
      <c r="F28522" s="3">
        <f t="shared" si="891"/>
        <v>99.789140159112037</v>
      </c>
      <c r="G28522" t="s">
        <v>14480</v>
      </c>
    </row>
    <row r="28523" spans="1:7" x14ac:dyDescent="0.35">
      <c r="A28523" t="s">
        <v>3</v>
      </c>
      <c r="B28523" t="s">
        <v>9</v>
      </c>
      <c r="C28523" t="s">
        <v>11668</v>
      </c>
      <c r="D28523" s="2">
        <v>42913.56</v>
      </c>
      <c r="E28523" s="3">
        <f t="shared" si="890"/>
        <v>1.9423884717422168E-4</v>
      </c>
      <c r="F28523" s="3">
        <f t="shared" si="891"/>
        <v>99.789334397959209</v>
      </c>
      <c r="G28523" t="s">
        <v>14480</v>
      </c>
    </row>
    <row r="28524" spans="1:7" x14ac:dyDescent="0.35">
      <c r="A28524" t="s">
        <v>3</v>
      </c>
      <c r="B28524" t="s">
        <v>9</v>
      </c>
      <c r="C28524" t="s">
        <v>543</v>
      </c>
      <c r="D28524" s="2">
        <v>42912.17</v>
      </c>
      <c r="E28524" s="3">
        <f t="shared" si="890"/>
        <v>1.9423255564311655E-4</v>
      </c>
      <c r="F28524" s="3">
        <f t="shared" si="891"/>
        <v>99.789528630514852</v>
      </c>
      <c r="G28524" t="s">
        <v>14473</v>
      </c>
    </row>
    <row r="28525" spans="1:7" x14ac:dyDescent="0.35">
      <c r="A28525" t="s">
        <v>10</v>
      </c>
      <c r="B28525" t="s">
        <v>6</v>
      </c>
      <c r="C28525" t="s">
        <v>3093</v>
      </c>
      <c r="D28525" s="2">
        <v>42912</v>
      </c>
      <c r="E28525" s="3">
        <f t="shared" si="890"/>
        <v>1.9423178617528357E-4</v>
      </c>
      <c r="F28525" s="3">
        <f t="shared" si="891"/>
        <v>99.789722862301034</v>
      </c>
      <c r="G28525" t="s">
        <v>14473</v>
      </c>
    </row>
    <row r="28526" spans="1:7" x14ac:dyDescent="0.35">
      <c r="A28526" t="s">
        <v>10</v>
      </c>
      <c r="B28526" t="s">
        <v>122</v>
      </c>
      <c r="C28526" t="s">
        <v>1004</v>
      </c>
      <c r="D28526" s="2">
        <v>42910.5</v>
      </c>
      <c r="E28526" s="3">
        <f t="shared" si="890"/>
        <v>1.9422499675322767E-4</v>
      </c>
      <c r="F28526" s="3">
        <f t="shared" si="891"/>
        <v>99.789917087297781</v>
      </c>
      <c r="G28526" t="s">
        <v>14473</v>
      </c>
    </row>
    <row r="28527" spans="1:7" x14ac:dyDescent="0.35">
      <c r="A28527" t="s">
        <v>10</v>
      </c>
      <c r="B28527" t="s">
        <v>4</v>
      </c>
      <c r="C28527" s="8" t="s">
        <v>12030</v>
      </c>
      <c r="D28527" s="2">
        <v>42910.45</v>
      </c>
      <c r="E28527" s="3">
        <f t="shared" si="890"/>
        <v>1.9422477043915914E-4</v>
      </c>
      <c r="F28527" s="3">
        <f t="shared" si="891"/>
        <v>99.79011131206822</v>
      </c>
      <c r="G28527" t="s">
        <v>14480</v>
      </c>
    </row>
    <row r="28528" spans="1:7" x14ac:dyDescent="0.35">
      <c r="A28528" t="s">
        <v>10</v>
      </c>
      <c r="B28528" t="s">
        <v>9</v>
      </c>
      <c r="C28528" s="8" t="s">
        <v>1308</v>
      </c>
      <c r="D28528" s="2">
        <v>42910.34</v>
      </c>
      <c r="E28528" s="3">
        <f t="shared" si="890"/>
        <v>1.9422427254820834E-4</v>
      </c>
      <c r="F28528" s="3">
        <f t="shared" si="891"/>
        <v>99.790305536340767</v>
      </c>
      <c r="G28528" t="s">
        <v>14480</v>
      </c>
    </row>
    <row r="28529" spans="1:7" x14ac:dyDescent="0.35">
      <c r="A28529" t="s">
        <v>10</v>
      </c>
      <c r="B28529" t="s">
        <v>6</v>
      </c>
      <c r="C28529" t="s">
        <v>6235</v>
      </c>
      <c r="D28529" s="2">
        <v>42908.93</v>
      </c>
      <c r="E28529" s="3">
        <f t="shared" si="890"/>
        <v>1.9421789049147583E-4</v>
      </c>
      <c r="F28529" s="3">
        <f t="shared" si="891"/>
        <v>99.790499754231263</v>
      </c>
      <c r="G28529" t="s">
        <v>14480</v>
      </c>
    </row>
    <row r="28530" spans="1:7" x14ac:dyDescent="0.35">
      <c r="A28530" t="s">
        <v>3</v>
      </c>
      <c r="B28530" t="s">
        <v>8</v>
      </c>
      <c r="C28530" t="s">
        <v>155</v>
      </c>
      <c r="D28530" s="2">
        <v>42907.95</v>
      </c>
      <c r="E28530" s="3">
        <f t="shared" si="890"/>
        <v>1.9421345473573265E-4</v>
      </c>
      <c r="F28530" s="3">
        <f t="shared" si="891"/>
        <v>99.790693967685996</v>
      </c>
      <c r="G28530" t="s">
        <v>14473</v>
      </c>
    </row>
    <row r="28531" spans="1:7" x14ac:dyDescent="0.35">
      <c r="A28531" t="s">
        <v>3</v>
      </c>
      <c r="B28531" t="s">
        <v>13</v>
      </c>
      <c r="C28531" t="s">
        <v>11056</v>
      </c>
      <c r="D28531" s="2">
        <v>42907.64</v>
      </c>
      <c r="E28531" s="3">
        <f t="shared" si="890"/>
        <v>1.9421205158850775E-4</v>
      </c>
      <c r="F28531" s="3">
        <f t="shared" si="891"/>
        <v>99.790888179737578</v>
      </c>
      <c r="G28531" t="s">
        <v>14473</v>
      </c>
    </row>
    <row r="28532" spans="1:7" x14ac:dyDescent="0.35">
      <c r="A28532" t="s">
        <v>3</v>
      </c>
      <c r="B28532" t="s">
        <v>9</v>
      </c>
      <c r="C28532" t="s">
        <v>3235</v>
      </c>
      <c r="D28532" s="2">
        <v>42905.440000000002</v>
      </c>
      <c r="E28532" s="3">
        <f t="shared" si="890"/>
        <v>1.9420209376949242E-4</v>
      </c>
      <c r="F28532" s="3">
        <f t="shared" si="891"/>
        <v>99.791082381831345</v>
      </c>
      <c r="G28532" t="s">
        <v>14480</v>
      </c>
    </row>
    <row r="28533" spans="1:7" x14ac:dyDescent="0.35">
      <c r="A28533" t="s">
        <v>3</v>
      </c>
      <c r="B28533" t="s">
        <v>12097</v>
      </c>
      <c r="C28533" t="s">
        <v>12098</v>
      </c>
      <c r="D28533" s="2">
        <v>42902.400000000001</v>
      </c>
      <c r="E28533" s="3">
        <f t="shared" si="890"/>
        <v>1.9418833387412578E-4</v>
      </c>
      <c r="F28533" s="3">
        <f t="shared" si="891"/>
        <v>99.791276570165223</v>
      </c>
      <c r="G28533" t="s">
        <v>14473</v>
      </c>
    </row>
    <row r="28534" spans="1:7" x14ac:dyDescent="0.35">
      <c r="A28534" t="s">
        <v>10</v>
      </c>
      <c r="B28534" t="s">
        <v>29</v>
      </c>
      <c r="C28534" t="s">
        <v>255</v>
      </c>
      <c r="D28534" s="2">
        <v>42900.83</v>
      </c>
      <c r="E28534" s="3">
        <f t="shared" si="890"/>
        <v>1.9418122761237394E-4</v>
      </c>
      <c r="F28534" s="3">
        <f t="shared" si="891"/>
        <v>99.791470751392836</v>
      </c>
      <c r="G28534" t="s">
        <v>14473</v>
      </c>
    </row>
    <row r="28535" spans="1:7" x14ac:dyDescent="0.35">
      <c r="A28535" t="s">
        <v>10</v>
      </c>
      <c r="B28535" t="s">
        <v>16</v>
      </c>
      <c r="C28535" t="s">
        <v>155</v>
      </c>
      <c r="D28535" s="2">
        <v>42897.95</v>
      </c>
      <c r="E28535" s="3">
        <f t="shared" si="890"/>
        <v>1.941681919220266E-4</v>
      </c>
      <c r="F28535" s="3">
        <f t="shared" si="891"/>
        <v>99.791664919584761</v>
      </c>
      <c r="G28535" t="s">
        <v>14473</v>
      </c>
    </row>
    <row r="28536" spans="1:7" x14ac:dyDescent="0.35">
      <c r="A28536" t="s">
        <v>10</v>
      </c>
      <c r="B28536" t="s">
        <v>195</v>
      </c>
      <c r="C28536" t="s">
        <v>12071</v>
      </c>
      <c r="D28536" s="2">
        <v>42896</v>
      </c>
      <c r="E28536" s="3">
        <f t="shared" si="890"/>
        <v>1.9415936567335394E-4</v>
      </c>
      <c r="F28536" s="3">
        <f t="shared" si="891"/>
        <v>99.791859078950438</v>
      </c>
      <c r="G28536" t="s">
        <v>14473</v>
      </c>
    </row>
    <row r="28537" spans="1:7" x14ac:dyDescent="0.35">
      <c r="A28537" t="s">
        <v>3</v>
      </c>
      <c r="B28537" t="s">
        <v>9</v>
      </c>
      <c r="C28537" t="s">
        <v>7586</v>
      </c>
      <c r="D28537" s="2">
        <v>42895.54</v>
      </c>
      <c r="E28537" s="3">
        <f t="shared" si="890"/>
        <v>1.9415728358392347E-4</v>
      </c>
      <c r="F28537" s="3">
        <f t="shared" si="891"/>
        <v>99.792053236234025</v>
      </c>
      <c r="G28537" t="s">
        <v>14480</v>
      </c>
    </row>
    <row r="28538" spans="1:7" x14ac:dyDescent="0.35">
      <c r="A28538" t="s">
        <v>3</v>
      </c>
      <c r="B28538" t="s">
        <v>9</v>
      </c>
      <c r="C28538" t="s">
        <v>5052</v>
      </c>
      <c r="D28538" s="2">
        <v>42888.59</v>
      </c>
      <c r="E28538" s="3">
        <f t="shared" si="890"/>
        <v>1.9412582592839779E-4</v>
      </c>
      <c r="F28538" s="3">
        <f t="shared" si="891"/>
        <v>99.792247362059953</v>
      </c>
      <c r="G28538" t="s">
        <v>14473</v>
      </c>
    </row>
    <row r="28539" spans="1:7" x14ac:dyDescent="0.35">
      <c r="A28539" t="s">
        <v>10</v>
      </c>
      <c r="B28539" t="s">
        <v>36</v>
      </c>
      <c r="C28539" t="s">
        <v>13446</v>
      </c>
      <c r="D28539" s="2">
        <v>42888.5</v>
      </c>
      <c r="E28539" s="3">
        <f t="shared" si="890"/>
        <v>1.9412541856307441E-4</v>
      </c>
      <c r="F28539" s="3">
        <f t="shared" si="891"/>
        <v>99.792441487478513</v>
      </c>
      <c r="G28539" t="s">
        <v>14473</v>
      </c>
    </row>
    <row r="28540" spans="1:7" x14ac:dyDescent="0.35">
      <c r="A28540" t="s">
        <v>10</v>
      </c>
      <c r="B28540" t="s">
        <v>13</v>
      </c>
      <c r="C28540" t="s">
        <v>4531</v>
      </c>
      <c r="D28540" s="2">
        <v>42885.24</v>
      </c>
      <c r="E28540" s="3">
        <f t="shared" si="890"/>
        <v>1.9411066288580625E-4</v>
      </c>
      <c r="F28540" s="3">
        <f t="shared" si="891"/>
        <v>99.792635598141402</v>
      </c>
      <c r="G28540" t="s">
        <v>14473</v>
      </c>
    </row>
    <row r="28541" spans="1:7" x14ac:dyDescent="0.35">
      <c r="A28541" t="s">
        <v>3</v>
      </c>
      <c r="B28541" t="s">
        <v>9</v>
      </c>
      <c r="C28541" s="8" t="s">
        <v>5145</v>
      </c>
      <c r="D28541" s="2">
        <v>42884.84</v>
      </c>
      <c r="E28541" s="3">
        <f t="shared" si="890"/>
        <v>1.9410885237325801E-4</v>
      </c>
      <c r="F28541" s="3">
        <f t="shared" si="891"/>
        <v>99.792829706993771</v>
      </c>
      <c r="G28541" t="s">
        <v>14480</v>
      </c>
    </row>
    <row r="28542" spans="1:7" x14ac:dyDescent="0.35">
      <c r="A28542" t="s">
        <v>3</v>
      </c>
      <c r="B28542" t="s">
        <v>22</v>
      </c>
      <c r="C28542" t="s">
        <v>7409</v>
      </c>
      <c r="D28542" s="2">
        <v>42882.6</v>
      </c>
      <c r="E28542" s="3">
        <f t="shared" si="890"/>
        <v>1.9409871350298784E-4</v>
      </c>
      <c r="F28542" s="3">
        <f t="shared" si="891"/>
        <v>99.793023805707278</v>
      </c>
      <c r="G28542" t="s">
        <v>14473</v>
      </c>
    </row>
    <row r="28543" spans="1:7" x14ac:dyDescent="0.35">
      <c r="A28543" t="s">
        <v>3</v>
      </c>
      <c r="B28543" t="s">
        <v>9</v>
      </c>
      <c r="C28543" t="s">
        <v>13251</v>
      </c>
      <c r="D28543" s="2">
        <v>42882.29</v>
      </c>
      <c r="E28543" s="3">
        <f t="shared" si="890"/>
        <v>1.9409731035576299E-4</v>
      </c>
      <c r="F28543" s="3">
        <f t="shared" si="891"/>
        <v>99.793217903017634</v>
      </c>
      <c r="G28543" t="s">
        <v>14480</v>
      </c>
    </row>
    <row r="28544" spans="1:7" x14ac:dyDescent="0.35">
      <c r="A28544" t="s">
        <v>10</v>
      </c>
      <c r="B28544" t="s">
        <v>29</v>
      </c>
      <c r="C28544" t="s">
        <v>1711</v>
      </c>
      <c r="D28544" s="2">
        <v>42880</v>
      </c>
      <c r="E28544" s="3">
        <f t="shared" si="890"/>
        <v>1.9408694517142428E-4</v>
      </c>
      <c r="F28544" s="3">
        <f t="shared" si="891"/>
        <v>99.793411989962806</v>
      </c>
      <c r="G28544" t="s">
        <v>14473</v>
      </c>
    </row>
    <row r="28545" spans="1:7" x14ac:dyDescent="0.35">
      <c r="A28545" t="s">
        <v>3</v>
      </c>
      <c r="B28545" t="s">
        <v>6</v>
      </c>
      <c r="C28545" t="s">
        <v>2061</v>
      </c>
      <c r="D28545" s="2">
        <v>42879.37</v>
      </c>
      <c r="E28545" s="3">
        <f t="shared" si="890"/>
        <v>1.9408409361416082E-4</v>
      </c>
      <c r="F28545" s="3">
        <f t="shared" si="891"/>
        <v>99.793606074056413</v>
      </c>
      <c r="G28545" t="s">
        <v>14473</v>
      </c>
    </row>
    <row r="28546" spans="1:7" x14ac:dyDescent="0.35">
      <c r="A28546" t="s">
        <v>3</v>
      </c>
      <c r="B28546" t="s">
        <v>9</v>
      </c>
      <c r="C28546" t="s">
        <v>13956</v>
      </c>
      <c r="D28546" s="2">
        <v>42878.12</v>
      </c>
      <c r="E28546" s="3">
        <f t="shared" si="890"/>
        <v>1.9407843576244759E-4</v>
      </c>
      <c r="F28546" s="3">
        <f t="shared" si="891"/>
        <v>99.793800152492182</v>
      </c>
      <c r="G28546" t="s">
        <v>14480</v>
      </c>
    </row>
    <row r="28547" spans="1:7" x14ac:dyDescent="0.35">
      <c r="A28547" t="s">
        <v>10</v>
      </c>
      <c r="B28547" t="s">
        <v>29</v>
      </c>
      <c r="C28547" s="8" t="s">
        <v>108</v>
      </c>
      <c r="D28547" s="2">
        <v>42876.75</v>
      </c>
      <c r="E28547" s="3">
        <f t="shared" ref="E28547:E28610" si="892">(D28547/$D$29638)*100</f>
        <v>1.9407223475696985E-4</v>
      </c>
      <c r="F28547" s="3">
        <f t="shared" si="891"/>
        <v>99.793994224726944</v>
      </c>
      <c r="G28547" t="s">
        <v>14480</v>
      </c>
    </row>
    <row r="28548" spans="1:7" x14ac:dyDescent="0.35">
      <c r="A28548" t="s">
        <v>3</v>
      </c>
      <c r="B28548" t="s">
        <v>28</v>
      </c>
      <c r="C28548" s="11" t="s">
        <v>9777</v>
      </c>
      <c r="D28548" s="2">
        <v>42876.44</v>
      </c>
      <c r="E28548" s="3">
        <f t="shared" si="892"/>
        <v>1.9407083160974498E-4</v>
      </c>
      <c r="F28548" s="3">
        <f t="shared" ref="F28548:F28611" si="893">E28548+F28547</f>
        <v>99.794188295558556</v>
      </c>
      <c r="G28548" t="s">
        <v>14473</v>
      </c>
    </row>
    <row r="28549" spans="1:7" x14ac:dyDescent="0.35">
      <c r="A28549" t="s">
        <v>3</v>
      </c>
      <c r="B28549" t="s">
        <v>8</v>
      </c>
      <c r="C28549" t="s">
        <v>599</v>
      </c>
      <c r="D28549" s="2">
        <v>42874.42</v>
      </c>
      <c r="E28549" s="3">
        <f t="shared" si="892"/>
        <v>1.9406168852137634E-4</v>
      </c>
      <c r="F28549" s="3">
        <f t="shared" si="893"/>
        <v>99.794382357247073</v>
      </c>
      <c r="G28549" t="s">
        <v>14473</v>
      </c>
    </row>
    <row r="28550" spans="1:7" x14ac:dyDescent="0.35">
      <c r="A28550" t="s">
        <v>3</v>
      </c>
      <c r="B28550" t="s">
        <v>9</v>
      </c>
      <c r="C28550" s="8" t="s">
        <v>8927</v>
      </c>
      <c r="D28550" s="2">
        <v>42874.2</v>
      </c>
      <c r="E28550" s="3">
        <f t="shared" si="892"/>
        <v>1.9406069273947477E-4</v>
      </c>
      <c r="F28550" s="3">
        <f t="shared" si="893"/>
        <v>99.794576417939808</v>
      </c>
      <c r="G28550" t="s">
        <v>14480</v>
      </c>
    </row>
    <row r="28551" spans="1:7" x14ac:dyDescent="0.35">
      <c r="A28551" t="s">
        <v>10</v>
      </c>
      <c r="B28551" t="s">
        <v>478</v>
      </c>
      <c r="C28551" s="7" t="s">
        <v>66</v>
      </c>
      <c r="D28551" s="2">
        <v>42868.2</v>
      </c>
      <c r="E28551" s="3">
        <f t="shared" si="892"/>
        <v>1.9403353505125117E-4</v>
      </c>
      <c r="F28551" s="3">
        <f t="shared" si="893"/>
        <v>99.794770451474861</v>
      </c>
      <c r="G28551" t="s">
        <v>14480</v>
      </c>
    </row>
    <row r="28552" spans="1:7" x14ac:dyDescent="0.35">
      <c r="A28552" t="s">
        <v>3</v>
      </c>
      <c r="B28552" t="s">
        <v>28</v>
      </c>
      <c r="C28552" s="8" t="s">
        <v>108</v>
      </c>
      <c r="D28552" s="2">
        <v>42868.02</v>
      </c>
      <c r="E28552" s="3">
        <f t="shared" si="892"/>
        <v>1.9403272032060445E-4</v>
      </c>
      <c r="F28552" s="3">
        <f t="shared" si="893"/>
        <v>99.794964484195177</v>
      </c>
      <c r="G28552" t="s">
        <v>14480</v>
      </c>
    </row>
    <row r="28553" spans="1:7" x14ac:dyDescent="0.35">
      <c r="A28553" t="s">
        <v>3</v>
      </c>
      <c r="B28553" t="s">
        <v>18</v>
      </c>
      <c r="C28553" t="s">
        <v>14455</v>
      </c>
      <c r="D28553" s="2">
        <v>42866.93</v>
      </c>
      <c r="E28553" s="3">
        <f t="shared" si="892"/>
        <v>1.9402778667391052E-4</v>
      </c>
      <c r="F28553" s="3">
        <f t="shared" si="893"/>
        <v>99.795158511981853</v>
      </c>
      <c r="G28553" t="s">
        <v>14473</v>
      </c>
    </row>
    <row r="28554" spans="1:7" x14ac:dyDescent="0.35">
      <c r="A28554" t="s">
        <v>10</v>
      </c>
      <c r="B28554" t="s">
        <v>13</v>
      </c>
      <c r="C28554" t="s">
        <v>190</v>
      </c>
      <c r="D28554" s="2">
        <v>42866.48</v>
      </c>
      <c r="E28554" s="3">
        <f t="shared" si="892"/>
        <v>1.9402574984729381E-4</v>
      </c>
      <c r="F28554" s="3">
        <f t="shared" si="893"/>
        <v>99.795352537731702</v>
      </c>
      <c r="G28554" t="s">
        <v>14480</v>
      </c>
    </row>
    <row r="28555" spans="1:7" x14ac:dyDescent="0.35">
      <c r="A28555" t="s">
        <v>3</v>
      </c>
      <c r="B28555" t="s">
        <v>6</v>
      </c>
      <c r="C28555" t="s">
        <v>10661</v>
      </c>
      <c r="D28555" s="2">
        <v>42865.599999999999</v>
      </c>
      <c r="E28555" s="3">
        <f t="shared" si="892"/>
        <v>1.9402176671968761E-4</v>
      </c>
      <c r="F28555" s="3">
        <f t="shared" si="893"/>
        <v>99.795546559498419</v>
      </c>
      <c r="G28555" t="s">
        <v>14480</v>
      </c>
    </row>
    <row r="28556" spans="1:7" x14ac:dyDescent="0.35">
      <c r="A28556" t="s">
        <v>3</v>
      </c>
      <c r="B28556" t="s">
        <v>29</v>
      </c>
      <c r="C28556" t="s">
        <v>12385</v>
      </c>
      <c r="D28556" s="2">
        <v>42857.05</v>
      </c>
      <c r="E28556" s="3">
        <f t="shared" si="892"/>
        <v>1.9398306701396898E-4</v>
      </c>
      <c r="F28556" s="3">
        <f t="shared" si="893"/>
        <v>99.79574054256544</v>
      </c>
      <c r="G28556" t="s">
        <v>14473</v>
      </c>
    </row>
    <row r="28557" spans="1:7" x14ac:dyDescent="0.35">
      <c r="A28557" t="s">
        <v>10</v>
      </c>
      <c r="B28557" t="s">
        <v>8</v>
      </c>
      <c r="C28557" t="s">
        <v>660</v>
      </c>
      <c r="D28557" s="2">
        <v>42853.8</v>
      </c>
      <c r="E28557" s="3">
        <f t="shared" si="892"/>
        <v>1.9396835659951455E-4</v>
      </c>
      <c r="F28557" s="3">
        <f t="shared" si="893"/>
        <v>99.795934510922038</v>
      </c>
      <c r="G28557" t="s">
        <v>14473</v>
      </c>
    </row>
    <row r="28558" spans="1:7" x14ac:dyDescent="0.35">
      <c r="A28558" t="s">
        <v>3</v>
      </c>
      <c r="B28558" t="s">
        <v>29</v>
      </c>
      <c r="C28558" t="s">
        <v>1054</v>
      </c>
      <c r="D28558" s="2">
        <v>42851.88</v>
      </c>
      <c r="E28558" s="3">
        <f t="shared" si="892"/>
        <v>1.9395966613928295E-4</v>
      </c>
      <c r="F28558" s="3">
        <f t="shared" si="893"/>
        <v>99.796128470588172</v>
      </c>
      <c r="G28558" t="s">
        <v>14473</v>
      </c>
    </row>
    <row r="28559" spans="1:7" x14ac:dyDescent="0.35">
      <c r="A28559" t="s">
        <v>3</v>
      </c>
      <c r="B28559" t="s">
        <v>6</v>
      </c>
      <c r="C28559" t="s">
        <v>12273</v>
      </c>
      <c r="D28559" s="2">
        <v>42846.36</v>
      </c>
      <c r="E28559" s="3">
        <f t="shared" si="892"/>
        <v>1.9393468106611723E-4</v>
      </c>
      <c r="F28559" s="3">
        <f t="shared" si="893"/>
        <v>99.796322405269237</v>
      </c>
      <c r="G28559" t="s">
        <v>14473</v>
      </c>
    </row>
    <row r="28560" spans="1:7" x14ac:dyDescent="0.35">
      <c r="A28560" t="s">
        <v>10</v>
      </c>
      <c r="B28560" t="s">
        <v>57</v>
      </c>
      <c r="C28560" t="s">
        <v>6171</v>
      </c>
      <c r="D28560" s="2">
        <v>42845.84</v>
      </c>
      <c r="E28560" s="3">
        <f t="shared" si="892"/>
        <v>1.9393232739980452E-4</v>
      </c>
      <c r="F28560" s="3">
        <f t="shared" si="893"/>
        <v>99.796516337596643</v>
      </c>
      <c r="G28560" t="s">
        <v>14473</v>
      </c>
    </row>
    <row r="28561" spans="1:7" x14ac:dyDescent="0.35">
      <c r="A28561" t="s">
        <v>3</v>
      </c>
      <c r="B28561" t="s">
        <v>29</v>
      </c>
      <c r="C28561" t="s">
        <v>9918</v>
      </c>
      <c r="D28561" s="2">
        <v>42845.8</v>
      </c>
      <c r="E28561" s="3">
        <f t="shared" si="892"/>
        <v>1.9393214634854972E-4</v>
      </c>
      <c r="F28561" s="3">
        <f t="shared" si="893"/>
        <v>99.796710269742988</v>
      </c>
      <c r="G28561" t="s">
        <v>14473</v>
      </c>
    </row>
    <row r="28562" spans="1:7" x14ac:dyDescent="0.35">
      <c r="A28562" t="s">
        <v>3</v>
      </c>
      <c r="B28562" t="s">
        <v>9</v>
      </c>
      <c r="C28562" t="s">
        <v>6306</v>
      </c>
      <c r="D28562" s="2">
        <v>42845.59</v>
      </c>
      <c r="E28562" s="3">
        <f t="shared" si="892"/>
        <v>1.9393119582946186E-4</v>
      </c>
      <c r="F28562" s="3">
        <f t="shared" si="893"/>
        <v>99.796904200938812</v>
      </c>
      <c r="G28562" t="s">
        <v>14473</v>
      </c>
    </row>
    <row r="28563" spans="1:7" x14ac:dyDescent="0.35">
      <c r="A28563" t="s">
        <v>10</v>
      </c>
      <c r="B28563" t="s">
        <v>15</v>
      </c>
      <c r="C28563" t="s">
        <v>12015</v>
      </c>
      <c r="D28563" s="2">
        <v>42842.95</v>
      </c>
      <c r="E28563" s="3">
        <f t="shared" si="892"/>
        <v>1.9391924644664345E-4</v>
      </c>
      <c r="F28563" s="3">
        <f t="shared" si="893"/>
        <v>99.797098120185254</v>
      </c>
      <c r="G28563" t="s">
        <v>14473</v>
      </c>
    </row>
    <row r="28564" spans="1:7" x14ac:dyDescent="0.35">
      <c r="A28564" t="s">
        <v>3</v>
      </c>
      <c r="B28564" t="s">
        <v>99</v>
      </c>
      <c r="C28564" t="s">
        <v>7011</v>
      </c>
      <c r="D28564" s="2">
        <v>42837.52</v>
      </c>
      <c r="E28564" s="3">
        <f t="shared" si="892"/>
        <v>1.9389466873880111E-4</v>
      </c>
      <c r="F28564" s="3">
        <f t="shared" si="893"/>
        <v>99.797292014853994</v>
      </c>
      <c r="G28564" t="s">
        <v>14473</v>
      </c>
    </row>
    <row r="28565" spans="1:7" x14ac:dyDescent="0.35">
      <c r="A28565" t="s">
        <v>10</v>
      </c>
      <c r="B28565" t="s">
        <v>9</v>
      </c>
      <c r="C28565" t="s">
        <v>10249</v>
      </c>
      <c r="D28565" s="2">
        <v>42833.46</v>
      </c>
      <c r="E28565" s="3">
        <f t="shared" si="892"/>
        <v>1.9387629203643645E-4</v>
      </c>
      <c r="F28565" s="3">
        <f t="shared" si="893"/>
        <v>99.797485891146025</v>
      </c>
      <c r="G28565" t="s">
        <v>14480</v>
      </c>
    </row>
    <row r="28566" spans="1:7" x14ac:dyDescent="0.35">
      <c r="A28566" t="s">
        <v>10</v>
      </c>
      <c r="B28566" t="s">
        <v>20</v>
      </c>
      <c r="C28566" t="s">
        <v>3510</v>
      </c>
      <c r="D28566" s="2">
        <v>42832.480000000003</v>
      </c>
      <c r="E28566" s="3">
        <f t="shared" si="892"/>
        <v>1.938718562806933E-4</v>
      </c>
      <c r="F28566" s="3">
        <f t="shared" si="893"/>
        <v>99.797679763002307</v>
      </c>
      <c r="G28566" t="s">
        <v>14473</v>
      </c>
    </row>
    <row r="28567" spans="1:7" x14ac:dyDescent="0.35">
      <c r="A28567" t="s">
        <v>10</v>
      </c>
      <c r="B28567" t="s">
        <v>28</v>
      </c>
      <c r="C28567" t="s">
        <v>8529</v>
      </c>
      <c r="D28567" s="2">
        <v>42830.1</v>
      </c>
      <c r="E28567" s="3">
        <f t="shared" si="892"/>
        <v>1.9386108373103123E-4</v>
      </c>
      <c r="F28567" s="3">
        <f t="shared" si="893"/>
        <v>99.797873624086037</v>
      </c>
      <c r="G28567" t="s">
        <v>14473</v>
      </c>
    </row>
    <row r="28568" spans="1:7" x14ac:dyDescent="0.35">
      <c r="A28568" t="s">
        <v>10</v>
      </c>
      <c r="B28568" t="s">
        <v>36</v>
      </c>
      <c r="C28568" t="s">
        <v>295</v>
      </c>
      <c r="D28568" s="2">
        <v>42828.82</v>
      </c>
      <c r="E28568" s="3">
        <f t="shared" si="892"/>
        <v>1.9385529009087688E-4</v>
      </c>
      <c r="F28568" s="3">
        <f t="shared" si="893"/>
        <v>99.79806747937613</v>
      </c>
      <c r="G28568" t="s">
        <v>14473</v>
      </c>
    </row>
    <row r="28569" spans="1:7" x14ac:dyDescent="0.35">
      <c r="A28569" t="s">
        <v>10</v>
      </c>
      <c r="B28569" t="s">
        <v>6</v>
      </c>
      <c r="C28569" t="s">
        <v>6151</v>
      </c>
      <c r="D28569" s="2">
        <v>42822.9</v>
      </c>
      <c r="E28569" s="3">
        <f t="shared" si="892"/>
        <v>1.9382849450516292E-4</v>
      </c>
      <c r="F28569" s="3">
        <f t="shared" si="893"/>
        <v>99.798261307870632</v>
      </c>
      <c r="G28569" t="s">
        <v>14480</v>
      </c>
    </row>
    <row r="28570" spans="1:7" x14ac:dyDescent="0.35">
      <c r="A28570" t="s">
        <v>10</v>
      </c>
      <c r="B28570" t="s">
        <v>6</v>
      </c>
      <c r="C28570" s="7" t="s">
        <v>2182</v>
      </c>
      <c r="D28570" s="2">
        <v>42821.85</v>
      </c>
      <c r="E28570" s="3">
        <f t="shared" si="892"/>
        <v>1.9382374190972379E-4</v>
      </c>
      <c r="F28570" s="3">
        <f t="shared" si="893"/>
        <v>99.798455131612542</v>
      </c>
      <c r="G28570" t="s">
        <v>14480</v>
      </c>
    </row>
    <row r="28571" spans="1:7" x14ac:dyDescent="0.35">
      <c r="A28571" t="s">
        <v>3</v>
      </c>
      <c r="B28571" t="s">
        <v>8</v>
      </c>
      <c r="C28571" t="s">
        <v>7495</v>
      </c>
      <c r="D28571" s="2">
        <v>42821.7</v>
      </c>
      <c r="E28571" s="3">
        <f t="shared" si="892"/>
        <v>1.9382306296751817E-4</v>
      </c>
      <c r="F28571" s="3">
        <f t="shared" si="893"/>
        <v>99.798648954675514</v>
      </c>
      <c r="G28571" t="s">
        <v>14480</v>
      </c>
    </row>
    <row r="28572" spans="1:7" x14ac:dyDescent="0.35">
      <c r="A28572" t="s">
        <v>10</v>
      </c>
      <c r="B28572" t="s">
        <v>200</v>
      </c>
      <c r="C28572" t="s">
        <v>1297</v>
      </c>
      <c r="D28572" s="2">
        <v>42819.96</v>
      </c>
      <c r="E28572" s="3">
        <f t="shared" si="892"/>
        <v>1.9381518723793334E-4</v>
      </c>
      <c r="F28572" s="3">
        <f t="shared" si="893"/>
        <v>99.798842769862745</v>
      </c>
      <c r="G28572" t="s">
        <v>14473</v>
      </c>
    </row>
    <row r="28573" spans="1:7" x14ac:dyDescent="0.35">
      <c r="A28573" t="s">
        <v>3</v>
      </c>
      <c r="B28573" t="s">
        <v>35</v>
      </c>
      <c r="C28573" t="s">
        <v>6711</v>
      </c>
      <c r="D28573" s="2">
        <v>42819.12</v>
      </c>
      <c r="E28573" s="3">
        <f t="shared" si="892"/>
        <v>1.9381138516158205E-4</v>
      </c>
      <c r="F28573" s="3">
        <f t="shared" si="893"/>
        <v>99.799036581247904</v>
      </c>
      <c r="G28573" t="s">
        <v>14480</v>
      </c>
    </row>
    <row r="28574" spans="1:7" x14ac:dyDescent="0.35">
      <c r="A28574" t="s">
        <v>10</v>
      </c>
      <c r="B28574" t="s">
        <v>9</v>
      </c>
      <c r="C28574" t="s">
        <v>6175</v>
      </c>
      <c r="D28574" s="2">
        <v>42818.94</v>
      </c>
      <c r="E28574" s="3">
        <f t="shared" si="892"/>
        <v>1.9381057043093533E-4</v>
      </c>
      <c r="F28574" s="3">
        <f t="shared" si="893"/>
        <v>99.799230391818341</v>
      </c>
      <c r="G28574" t="s">
        <v>14480</v>
      </c>
    </row>
    <row r="28575" spans="1:7" x14ac:dyDescent="0.35">
      <c r="A28575" t="s">
        <v>10</v>
      </c>
      <c r="B28575" t="s">
        <v>16</v>
      </c>
      <c r="C28575" t="s">
        <v>10651</v>
      </c>
      <c r="D28575" s="2">
        <v>42815.3</v>
      </c>
      <c r="E28575" s="3">
        <f t="shared" si="892"/>
        <v>1.9379409476674632E-4</v>
      </c>
      <c r="F28575" s="3">
        <f t="shared" si="893"/>
        <v>99.799424185913111</v>
      </c>
      <c r="G28575" t="s">
        <v>14473</v>
      </c>
    </row>
    <row r="28576" spans="1:7" x14ac:dyDescent="0.35">
      <c r="A28576" t="s">
        <v>10</v>
      </c>
      <c r="B28576" t="s">
        <v>8</v>
      </c>
      <c r="C28576" t="s">
        <v>4532</v>
      </c>
      <c r="D28576" s="2">
        <v>42813.24</v>
      </c>
      <c r="E28576" s="3">
        <f t="shared" si="892"/>
        <v>1.9378477062712289E-4</v>
      </c>
      <c r="F28576" s="3">
        <f t="shared" si="893"/>
        <v>99.799617970683741</v>
      </c>
      <c r="G28576" t="s">
        <v>14473</v>
      </c>
    </row>
    <row r="28577" spans="1:7" x14ac:dyDescent="0.35">
      <c r="A28577" t="s">
        <v>10</v>
      </c>
      <c r="B28577" t="s">
        <v>62</v>
      </c>
      <c r="C28577" t="s">
        <v>3410</v>
      </c>
      <c r="D28577" s="2">
        <v>42812</v>
      </c>
      <c r="E28577" s="3">
        <f t="shared" si="892"/>
        <v>1.9377915803822337E-4</v>
      </c>
      <c r="F28577" s="3">
        <f t="shared" si="893"/>
        <v>99.79981174984178</v>
      </c>
      <c r="G28577" t="s">
        <v>14473</v>
      </c>
    </row>
    <row r="28578" spans="1:7" x14ac:dyDescent="0.35">
      <c r="A28578" t="s">
        <v>10</v>
      </c>
      <c r="B28578" t="s">
        <v>28</v>
      </c>
      <c r="C28578" s="8" t="s">
        <v>11980</v>
      </c>
      <c r="D28578" s="2">
        <v>42811.11</v>
      </c>
      <c r="E28578" s="3">
        <f t="shared" si="892"/>
        <v>1.9377512964780351E-4</v>
      </c>
      <c r="F28578" s="3">
        <f t="shared" si="893"/>
        <v>99.800005524971425</v>
      </c>
      <c r="G28578" t="s">
        <v>14480</v>
      </c>
    </row>
    <row r="28579" spans="1:7" x14ac:dyDescent="0.35">
      <c r="A28579" t="s">
        <v>10</v>
      </c>
      <c r="B28579" t="s">
        <v>6</v>
      </c>
      <c r="C28579" t="s">
        <v>13484</v>
      </c>
      <c r="D28579" s="2">
        <v>42810.65</v>
      </c>
      <c r="E28579" s="3">
        <f t="shared" si="892"/>
        <v>1.9377304755837304E-4</v>
      </c>
      <c r="F28579" s="3">
        <f t="shared" si="893"/>
        <v>99.800199298018981</v>
      </c>
      <c r="G28579" t="s">
        <v>14480</v>
      </c>
    </row>
    <row r="28580" spans="1:7" x14ac:dyDescent="0.35">
      <c r="A28580" t="s">
        <v>3</v>
      </c>
      <c r="B28580" t="s">
        <v>73</v>
      </c>
      <c r="C28580" t="s">
        <v>9933</v>
      </c>
      <c r="D28580" s="2">
        <v>42804.959999999999</v>
      </c>
      <c r="E28580" s="3">
        <f t="shared" si="892"/>
        <v>1.9374729301737428E-4</v>
      </c>
      <c r="F28580" s="3">
        <f t="shared" si="893"/>
        <v>99.800393045311992</v>
      </c>
      <c r="G28580" t="s">
        <v>14473</v>
      </c>
    </row>
    <row r="28581" spans="1:7" x14ac:dyDescent="0.35">
      <c r="A28581" t="s">
        <v>3</v>
      </c>
      <c r="B28581" t="s">
        <v>37</v>
      </c>
      <c r="C28581" t="s">
        <v>323</v>
      </c>
      <c r="D28581" s="2">
        <v>42803.64</v>
      </c>
      <c r="E28581" s="3">
        <f t="shared" si="892"/>
        <v>1.937413183259651E-4</v>
      </c>
      <c r="F28581" s="3">
        <f t="shared" si="893"/>
        <v>99.800586786630319</v>
      </c>
      <c r="G28581" t="s">
        <v>14473</v>
      </c>
    </row>
    <row r="28582" spans="1:7" x14ac:dyDescent="0.35">
      <c r="A28582" t="s">
        <v>10</v>
      </c>
      <c r="B28582" t="s">
        <v>180</v>
      </c>
      <c r="C28582" t="s">
        <v>12127</v>
      </c>
      <c r="D28582" s="2">
        <v>42802.28</v>
      </c>
      <c r="E28582" s="3">
        <f t="shared" si="892"/>
        <v>1.9373516258330107E-4</v>
      </c>
      <c r="F28582" s="3">
        <f t="shared" si="893"/>
        <v>99.800780521792902</v>
      </c>
      <c r="G28582" t="s">
        <v>14480</v>
      </c>
    </row>
    <row r="28583" spans="1:7" x14ac:dyDescent="0.35">
      <c r="A28583" t="s">
        <v>10</v>
      </c>
      <c r="B28583" t="s">
        <v>9</v>
      </c>
      <c r="C28583" t="s">
        <v>12996</v>
      </c>
      <c r="D28583" s="2">
        <v>42802.07</v>
      </c>
      <c r="E28583" s="3">
        <f t="shared" si="892"/>
        <v>1.9373421206421326E-4</v>
      </c>
      <c r="F28583" s="3">
        <f t="shared" si="893"/>
        <v>99.800974256004963</v>
      </c>
      <c r="G28583" t="s">
        <v>14473</v>
      </c>
    </row>
    <row r="28584" spans="1:7" x14ac:dyDescent="0.35">
      <c r="A28584" t="s">
        <v>10</v>
      </c>
      <c r="B28584" t="s">
        <v>8</v>
      </c>
      <c r="C28584" t="s">
        <v>4700</v>
      </c>
      <c r="D28584" s="2">
        <v>42799.06</v>
      </c>
      <c r="E28584" s="3">
        <f t="shared" si="892"/>
        <v>1.9372058795728774E-4</v>
      </c>
      <c r="F28584" s="3">
        <f t="shared" si="893"/>
        <v>99.801167976592922</v>
      </c>
      <c r="G28584" t="s">
        <v>14480</v>
      </c>
    </row>
    <row r="28585" spans="1:7" x14ac:dyDescent="0.35">
      <c r="A28585" t="s">
        <v>10</v>
      </c>
      <c r="B28585" t="s">
        <v>9</v>
      </c>
      <c r="C28585" t="s">
        <v>3484</v>
      </c>
      <c r="D28585" s="2">
        <v>42798</v>
      </c>
      <c r="E28585" s="3">
        <f t="shared" si="892"/>
        <v>1.9371579009903493E-4</v>
      </c>
      <c r="F28585" s="3">
        <f t="shared" si="893"/>
        <v>99.801361692383026</v>
      </c>
      <c r="G28585" t="s">
        <v>14480</v>
      </c>
    </row>
    <row r="28586" spans="1:7" x14ac:dyDescent="0.35">
      <c r="A28586" t="s">
        <v>3</v>
      </c>
      <c r="B28586" t="s">
        <v>76</v>
      </c>
      <c r="C28586" t="s">
        <v>10441</v>
      </c>
      <c r="D28586" s="2">
        <v>42795.75</v>
      </c>
      <c r="E28586" s="3">
        <f t="shared" si="892"/>
        <v>1.9370560596595104E-4</v>
      </c>
      <c r="F28586" s="3">
        <f t="shared" si="893"/>
        <v>99.801555397988992</v>
      </c>
      <c r="G28586" t="s">
        <v>14480</v>
      </c>
    </row>
    <row r="28587" spans="1:7" x14ac:dyDescent="0.35">
      <c r="A28587" t="s">
        <v>10</v>
      </c>
      <c r="B28587" t="s">
        <v>6</v>
      </c>
      <c r="C28587" s="8" t="s">
        <v>11477</v>
      </c>
      <c r="D28587" s="2">
        <v>42793.03</v>
      </c>
      <c r="E28587" s="3">
        <f t="shared" si="892"/>
        <v>1.9369329448062301E-4</v>
      </c>
      <c r="F28587" s="3">
        <f t="shared" si="893"/>
        <v>99.801749091283469</v>
      </c>
      <c r="G28587" t="s">
        <v>14480</v>
      </c>
    </row>
    <row r="28588" spans="1:7" x14ac:dyDescent="0.35">
      <c r="A28588" t="s">
        <v>3</v>
      </c>
      <c r="B28588" t="s">
        <v>32</v>
      </c>
      <c r="C28588" t="s">
        <v>1390</v>
      </c>
      <c r="D28588" s="2">
        <v>42792.1</v>
      </c>
      <c r="E28588" s="3">
        <f t="shared" si="892"/>
        <v>1.9368908503894836E-4</v>
      </c>
      <c r="F28588" s="3">
        <f t="shared" si="893"/>
        <v>99.801942780368506</v>
      </c>
      <c r="G28588" t="s">
        <v>14473</v>
      </c>
    </row>
    <row r="28589" spans="1:7" x14ac:dyDescent="0.35">
      <c r="A28589" t="s">
        <v>3</v>
      </c>
      <c r="B28589" t="s">
        <v>8</v>
      </c>
      <c r="C28589" s="8" t="s">
        <v>7136</v>
      </c>
      <c r="D28589" s="2">
        <v>42786.67</v>
      </c>
      <c r="E28589" s="3">
        <f t="shared" si="892"/>
        <v>1.9366450733110599E-4</v>
      </c>
      <c r="F28589" s="3">
        <f t="shared" si="893"/>
        <v>99.802136444875842</v>
      </c>
      <c r="G28589" t="s">
        <v>14480</v>
      </c>
    </row>
    <row r="28590" spans="1:7" x14ac:dyDescent="0.35">
      <c r="A28590" t="s">
        <v>10</v>
      </c>
      <c r="B28590" t="s">
        <v>76</v>
      </c>
      <c r="C28590" t="s">
        <v>5884</v>
      </c>
      <c r="D28590" s="2">
        <v>42783.08</v>
      </c>
      <c r="E28590" s="3">
        <f t="shared" si="892"/>
        <v>1.9364825798098555E-4</v>
      </c>
      <c r="F28590" s="3">
        <f t="shared" si="893"/>
        <v>99.802330093133818</v>
      </c>
      <c r="G28590" t="s">
        <v>14480</v>
      </c>
    </row>
    <row r="28591" spans="1:7" x14ac:dyDescent="0.35">
      <c r="A28591" t="s">
        <v>3</v>
      </c>
      <c r="B28591" t="s">
        <v>9</v>
      </c>
      <c r="C28591" t="s">
        <v>13827</v>
      </c>
      <c r="D28591" s="2">
        <v>42781.599999999999</v>
      </c>
      <c r="E28591" s="3">
        <f t="shared" si="892"/>
        <v>1.9364155908455704E-4</v>
      </c>
      <c r="F28591" s="3">
        <f t="shared" si="893"/>
        <v>99.802523734692898</v>
      </c>
      <c r="G28591" t="s">
        <v>14473</v>
      </c>
    </row>
    <row r="28592" spans="1:7" x14ac:dyDescent="0.35">
      <c r="A28592" t="s">
        <v>3</v>
      </c>
      <c r="B28592" t="s">
        <v>28</v>
      </c>
      <c r="C28592" t="s">
        <v>7041</v>
      </c>
      <c r="D28592" s="2">
        <v>42779.18</v>
      </c>
      <c r="E28592" s="3">
        <f t="shared" si="892"/>
        <v>1.936306054836402E-4</v>
      </c>
      <c r="F28592" s="3">
        <f t="shared" si="893"/>
        <v>99.802717365298378</v>
      </c>
      <c r="G28592" t="s">
        <v>14473</v>
      </c>
    </row>
    <row r="28593" spans="1:7" x14ac:dyDescent="0.35">
      <c r="A28593" t="s">
        <v>10</v>
      </c>
      <c r="B28593" t="s">
        <v>9</v>
      </c>
      <c r="C28593" t="s">
        <v>60</v>
      </c>
      <c r="D28593" s="2">
        <v>42774.55</v>
      </c>
      <c r="E28593" s="3">
        <f t="shared" si="892"/>
        <v>1.936096488008943E-4</v>
      </c>
      <c r="F28593" s="3">
        <f t="shared" si="893"/>
        <v>99.802910974947181</v>
      </c>
      <c r="G28593" t="s">
        <v>14473</v>
      </c>
    </row>
    <row r="28594" spans="1:7" x14ac:dyDescent="0.35">
      <c r="A28594" t="s">
        <v>10</v>
      </c>
      <c r="B28594" t="s">
        <v>122</v>
      </c>
      <c r="C28594" t="s">
        <v>448</v>
      </c>
      <c r="D28594" s="2">
        <v>42773.95</v>
      </c>
      <c r="E28594" s="3">
        <f t="shared" si="892"/>
        <v>1.9360693303207191E-4</v>
      </c>
      <c r="F28594" s="3">
        <f t="shared" si="893"/>
        <v>99.80310458188022</v>
      </c>
      <c r="G28594" t="s">
        <v>14473</v>
      </c>
    </row>
    <row r="28595" spans="1:7" x14ac:dyDescent="0.35">
      <c r="A28595" t="s">
        <v>3</v>
      </c>
      <c r="B28595" t="s">
        <v>8</v>
      </c>
      <c r="C28595" t="s">
        <v>7299</v>
      </c>
      <c r="D28595" s="2">
        <v>42773.64</v>
      </c>
      <c r="E28595" s="3">
        <f t="shared" si="892"/>
        <v>1.9360552988484706E-4</v>
      </c>
      <c r="F28595" s="3">
        <f t="shared" si="893"/>
        <v>99.803298187410107</v>
      </c>
      <c r="G28595" t="s">
        <v>14480</v>
      </c>
    </row>
    <row r="28596" spans="1:7" x14ac:dyDescent="0.35">
      <c r="A28596" t="s">
        <v>10</v>
      </c>
      <c r="B28596" t="s">
        <v>20</v>
      </c>
      <c r="C28596" t="s">
        <v>5106</v>
      </c>
      <c r="D28596" s="2">
        <v>42766.71</v>
      </c>
      <c r="E28596" s="3">
        <f t="shared" si="892"/>
        <v>1.9357416275494875E-4</v>
      </c>
      <c r="F28596" s="3">
        <f t="shared" si="893"/>
        <v>99.803491761572857</v>
      </c>
      <c r="G28596" t="s">
        <v>14480</v>
      </c>
    </row>
    <row r="28597" spans="1:7" x14ac:dyDescent="0.35">
      <c r="A28597" t="s">
        <v>3</v>
      </c>
      <c r="B28597" t="s">
        <v>9</v>
      </c>
      <c r="C28597" t="s">
        <v>7645</v>
      </c>
      <c r="D28597" s="2">
        <v>42759.61</v>
      </c>
      <c r="E28597" s="3">
        <f t="shared" si="892"/>
        <v>1.9354202615721748E-4</v>
      </c>
      <c r="F28597" s="3">
        <f t="shared" si="893"/>
        <v>99.803685303599011</v>
      </c>
      <c r="G28597" t="s">
        <v>14473</v>
      </c>
    </row>
    <row r="28598" spans="1:7" x14ac:dyDescent="0.35">
      <c r="A28598" t="s">
        <v>10</v>
      </c>
      <c r="B28598" t="s">
        <v>92</v>
      </c>
      <c r="C28598" t="s">
        <v>3075</v>
      </c>
      <c r="D28598" s="2">
        <v>42759.14</v>
      </c>
      <c r="E28598" s="3">
        <f t="shared" si="892"/>
        <v>1.935398988049733E-4</v>
      </c>
      <c r="F28598" s="3">
        <f t="shared" si="893"/>
        <v>99.803878843497813</v>
      </c>
      <c r="G28598" t="s">
        <v>14473</v>
      </c>
    </row>
    <row r="28599" spans="1:7" x14ac:dyDescent="0.35">
      <c r="A28599" t="s">
        <v>10</v>
      </c>
      <c r="B28599" t="s">
        <v>6</v>
      </c>
      <c r="C28599" s="8" t="s">
        <v>3321</v>
      </c>
      <c r="D28599" s="2">
        <v>42758.45</v>
      </c>
      <c r="E28599" s="3">
        <f t="shared" si="892"/>
        <v>1.935367756708276E-4</v>
      </c>
      <c r="F28599" s="3">
        <f t="shared" si="893"/>
        <v>99.804072380273482</v>
      </c>
      <c r="G28599" t="s">
        <v>14480</v>
      </c>
    </row>
    <row r="28600" spans="1:7" x14ac:dyDescent="0.35">
      <c r="A28600" t="s">
        <v>10</v>
      </c>
      <c r="B28600" t="s">
        <v>6</v>
      </c>
      <c r="C28600" t="s">
        <v>7684</v>
      </c>
      <c r="D28600" s="2">
        <v>42758.3</v>
      </c>
      <c r="E28600" s="3">
        <f t="shared" si="892"/>
        <v>1.93536096728622E-4</v>
      </c>
      <c r="F28600" s="3">
        <f t="shared" si="893"/>
        <v>99.804265916370213</v>
      </c>
      <c r="G28600" t="s">
        <v>14473</v>
      </c>
    </row>
    <row r="28601" spans="1:7" x14ac:dyDescent="0.35">
      <c r="A28601" t="s">
        <v>3</v>
      </c>
      <c r="B28601" t="s">
        <v>18</v>
      </c>
      <c r="C28601" t="s">
        <v>666</v>
      </c>
      <c r="D28601" s="2">
        <v>42756.959999999999</v>
      </c>
      <c r="E28601" s="3">
        <f t="shared" si="892"/>
        <v>1.9353003151158541E-4</v>
      </c>
      <c r="F28601" s="3">
        <f t="shared" si="893"/>
        <v>99.804459446401722</v>
      </c>
      <c r="G28601" t="s">
        <v>14473</v>
      </c>
    </row>
    <row r="28602" spans="1:7" x14ac:dyDescent="0.35">
      <c r="A28602" t="s">
        <v>3</v>
      </c>
      <c r="B28602" t="s">
        <v>6</v>
      </c>
      <c r="C28602" t="s">
        <v>6583</v>
      </c>
      <c r="D28602" s="2">
        <v>42756.37</v>
      </c>
      <c r="E28602" s="3">
        <f t="shared" si="892"/>
        <v>1.9352736100557676E-4</v>
      </c>
      <c r="F28602" s="3">
        <f t="shared" si="893"/>
        <v>99.804652973762728</v>
      </c>
      <c r="G28602" t="s">
        <v>14480</v>
      </c>
    </row>
    <row r="28603" spans="1:7" x14ac:dyDescent="0.35">
      <c r="A28603" t="s">
        <v>10</v>
      </c>
      <c r="B28603" t="s">
        <v>9</v>
      </c>
      <c r="C28603" t="s">
        <v>4365</v>
      </c>
      <c r="D28603" s="2">
        <v>42751.21</v>
      </c>
      <c r="E28603" s="3">
        <f t="shared" si="892"/>
        <v>1.9350400539370441E-4</v>
      </c>
      <c r="F28603" s="3">
        <f t="shared" si="893"/>
        <v>99.804846477768123</v>
      </c>
      <c r="G28603" t="s">
        <v>14480</v>
      </c>
    </row>
    <row r="28604" spans="1:7" x14ac:dyDescent="0.35">
      <c r="A28604" t="s">
        <v>10</v>
      </c>
      <c r="B28604" t="s">
        <v>9</v>
      </c>
      <c r="C28604" t="s">
        <v>7429</v>
      </c>
      <c r="D28604" s="2">
        <v>42750.71</v>
      </c>
      <c r="E28604" s="3">
        <f t="shared" si="892"/>
        <v>1.9350174225301914E-4</v>
      </c>
      <c r="F28604" s="3">
        <f t="shared" si="893"/>
        <v>99.805039979510383</v>
      </c>
      <c r="G28604" t="s">
        <v>14480</v>
      </c>
    </row>
    <row r="28605" spans="1:7" x14ac:dyDescent="0.35">
      <c r="A28605" t="s">
        <v>3</v>
      </c>
      <c r="B28605" t="s">
        <v>6</v>
      </c>
      <c r="C28605" t="s">
        <v>12903</v>
      </c>
      <c r="D28605" s="2">
        <v>42750</v>
      </c>
      <c r="E28605" s="3">
        <f t="shared" si="892"/>
        <v>1.9349852859324601E-4</v>
      </c>
      <c r="F28605" s="3">
        <f t="shared" si="893"/>
        <v>99.805233478038971</v>
      </c>
      <c r="G28605" t="s">
        <v>14473</v>
      </c>
    </row>
    <row r="28606" spans="1:7" x14ac:dyDescent="0.35">
      <c r="A28606" t="s">
        <v>10</v>
      </c>
      <c r="B28606" t="s">
        <v>29</v>
      </c>
      <c r="C28606" s="7" t="s">
        <v>7759</v>
      </c>
      <c r="D28606" s="2">
        <v>42746</v>
      </c>
      <c r="E28606" s="3">
        <f t="shared" si="892"/>
        <v>1.9348042346776362E-4</v>
      </c>
      <c r="F28606" s="3">
        <f t="shared" si="893"/>
        <v>99.805426958462434</v>
      </c>
      <c r="G28606" t="s">
        <v>14480</v>
      </c>
    </row>
    <row r="28607" spans="1:7" x14ac:dyDescent="0.35">
      <c r="A28607" t="s">
        <v>3</v>
      </c>
      <c r="B28607" t="s">
        <v>6</v>
      </c>
      <c r="C28607" s="8" t="s">
        <v>1039</v>
      </c>
      <c r="D28607" s="2">
        <v>42745</v>
      </c>
      <c r="E28607" s="3">
        <f t="shared" si="892"/>
        <v>1.93475897186393E-4</v>
      </c>
      <c r="F28607" s="3">
        <f t="shared" si="893"/>
        <v>99.805620434359625</v>
      </c>
      <c r="G28607" t="s">
        <v>14480</v>
      </c>
    </row>
    <row r="28608" spans="1:7" x14ac:dyDescent="0.35">
      <c r="A28608" t="s">
        <v>10</v>
      </c>
      <c r="B28608" t="s">
        <v>103</v>
      </c>
      <c r="C28608" t="s">
        <v>7264</v>
      </c>
      <c r="D28608" s="2">
        <v>42742.8</v>
      </c>
      <c r="E28608" s="3">
        <f t="shared" si="892"/>
        <v>1.934659393673777E-4</v>
      </c>
      <c r="F28608" s="3">
        <f t="shared" si="893"/>
        <v>99.805813900298986</v>
      </c>
      <c r="G28608" t="s">
        <v>14473</v>
      </c>
    </row>
    <row r="28609" spans="1:7" x14ac:dyDescent="0.35">
      <c r="A28609" t="s">
        <v>10</v>
      </c>
      <c r="B28609" t="s">
        <v>8</v>
      </c>
      <c r="C28609" t="s">
        <v>3847</v>
      </c>
      <c r="D28609" s="2">
        <v>42741.56</v>
      </c>
      <c r="E28609" s="3">
        <f t="shared" si="892"/>
        <v>1.9346032677847812E-4</v>
      </c>
      <c r="F28609" s="3">
        <f t="shared" si="893"/>
        <v>99.80600736062577</v>
      </c>
      <c r="G28609" t="s">
        <v>14480</v>
      </c>
    </row>
    <row r="28610" spans="1:7" x14ac:dyDescent="0.35">
      <c r="A28610" t="s">
        <v>3</v>
      </c>
      <c r="B28610" t="s">
        <v>1393</v>
      </c>
      <c r="C28610" t="s">
        <v>353</v>
      </c>
      <c r="D28610" s="2">
        <v>42739.72</v>
      </c>
      <c r="E28610" s="3">
        <f t="shared" si="892"/>
        <v>1.9345199842075623E-4</v>
      </c>
      <c r="F28610" s="3">
        <f t="shared" si="893"/>
        <v>99.806200812624198</v>
      </c>
      <c r="G28610" t="s">
        <v>14480</v>
      </c>
    </row>
    <row r="28611" spans="1:7" x14ac:dyDescent="0.35">
      <c r="A28611" t="s">
        <v>3</v>
      </c>
      <c r="B28611" t="s">
        <v>57</v>
      </c>
      <c r="C28611" t="s">
        <v>1895</v>
      </c>
      <c r="D28611" s="2">
        <v>42739.35</v>
      </c>
      <c r="E28611" s="3">
        <f t="shared" ref="E28611:E28674" si="894">(D28611/$D$29638)*100</f>
        <v>1.9345032369664909E-4</v>
      </c>
      <c r="F28611" s="3">
        <f t="shared" si="893"/>
        <v>99.80639426294789</v>
      </c>
      <c r="G28611" t="s">
        <v>14480</v>
      </c>
    </row>
    <row r="28612" spans="1:7" x14ac:dyDescent="0.35">
      <c r="A28612" t="s">
        <v>10</v>
      </c>
      <c r="B28612" t="s">
        <v>23</v>
      </c>
      <c r="C28612" t="s">
        <v>13333</v>
      </c>
      <c r="D28612" s="2">
        <v>42737.66</v>
      </c>
      <c r="E28612" s="3">
        <f t="shared" si="894"/>
        <v>1.934426742811328E-4</v>
      </c>
      <c r="F28612" s="3">
        <f t="shared" ref="F28612:F28675" si="895">E28612+F28611</f>
        <v>99.806587705622178</v>
      </c>
      <c r="G28612" t="s">
        <v>14480</v>
      </c>
    </row>
    <row r="28613" spans="1:7" x14ac:dyDescent="0.35">
      <c r="A28613" t="s">
        <v>3</v>
      </c>
      <c r="B28613" t="s">
        <v>6</v>
      </c>
      <c r="C28613" t="s">
        <v>1093</v>
      </c>
      <c r="D28613" s="2">
        <v>42737.51</v>
      </c>
      <c r="E28613" s="3">
        <f t="shared" si="894"/>
        <v>1.934419953389272E-4</v>
      </c>
      <c r="F28613" s="3">
        <f t="shared" si="895"/>
        <v>99.806781147617514</v>
      </c>
      <c r="G28613" t="s">
        <v>14473</v>
      </c>
    </row>
    <row r="28614" spans="1:7" x14ac:dyDescent="0.35">
      <c r="A28614" t="s">
        <v>3</v>
      </c>
      <c r="B28614" t="s">
        <v>9</v>
      </c>
      <c r="C28614" t="s">
        <v>1584</v>
      </c>
      <c r="D28614" s="2">
        <v>42730.400000000001</v>
      </c>
      <c r="E28614" s="3">
        <f t="shared" si="894"/>
        <v>1.9340981347838222E-4</v>
      </c>
      <c r="F28614" s="3">
        <f t="shared" si="895"/>
        <v>99.806974557430991</v>
      </c>
      <c r="G28614" t="s">
        <v>14480</v>
      </c>
    </row>
    <row r="28615" spans="1:7" x14ac:dyDescent="0.35">
      <c r="A28615" t="s">
        <v>10</v>
      </c>
      <c r="B28615" t="s">
        <v>9</v>
      </c>
      <c r="C28615" t="s">
        <v>11658</v>
      </c>
      <c r="D28615" s="2">
        <v>42727.95</v>
      </c>
      <c r="E28615" s="3">
        <f t="shared" si="894"/>
        <v>1.9339872408902421E-4</v>
      </c>
      <c r="F28615" s="3">
        <f t="shared" si="895"/>
        <v>99.807167956155084</v>
      </c>
      <c r="G28615" t="s">
        <v>14480</v>
      </c>
    </row>
    <row r="28616" spans="1:7" x14ac:dyDescent="0.35">
      <c r="A28616" t="s">
        <v>3</v>
      </c>
      <c r="B28616" t="s">
        <v>6</v>
      </c>
      <c r="C28616" t="s">
        <v>2059</v>
      </c>
      <c r="D28616" s="2">
        <v>42727.9</v>
      </c>
      <c r="E28616" s="3">
        <f t="shared" si="894"/>
        <v>1.933984977749557E-4</v>
      </c>
      <c r="F28616" s="3">
        <f t="shared" si="895"/>
        <v>99.807361354652855</v>
      </c>
      <c r="G28616" t="s">
        <v>14473</v>
      </c>
    </row>
    <row r="28617" spans="1:7" x14ac:dyDescent="0.35">
      <c r="A28617" t="s">
        <v>3</v>
      </c>
      <c r="B28617" t="s">
        <v>180</v>
      </c>
      <c r="C28617" t="s">
        <v>3115</v>
      </c>
      <c r="D28617" s="2">
        <v>42726.17</v>
      </c>
      <c r="E28617" s="3">
        <f t="shared" si="894"/>
        <v>1.9339066730818456E-4</v>
      </c>
      <c r="F28617" s="3">
        <f t="shared" si="895"/>
        <v>99.807554745320161</v>
      </c>
      <c r="G28617" t="s">
        <v>14480</v>
      </c>
    </row>
    <row r="28618" spans="1:7" x14ac:dyDescent="0.35">
      <c r="A28618" t="s">
        <v>3</v>
      </c>
      <c r="B28618" t="s">
        <v>169</v>
      </c>
      <c r="C28618" t="s">
        <v>1265</v>
      </c>
      <c r="D28618" s="2">
        <v>42723.97</v>
      </c>
      <c r="E28618" s="3">
        <f t="shared" si="894"/>
        <v>1.9338070948916923E-4</v>
      </c>
      <c r="F28618" s="3">
        <f t="shared" si="895"/>
        <v>99.807748126029651</v>
      </c>
      <c r="G28618" t="s">
        <v>14480</v>
      </c>
    </row>
    <row r="28619" spans="1:7" x14ac:dyDescent="0.35">
      <c r="A28619" t="s">
        <v>10</v>
      </c>
      <c r="B28619" t="s">
        <v>6</v>
      </c>
      <c r="C28619" t="s">
        <v>1497</v>
      </c>
      <c r="D28619" s="2">
        <v>42722.85</v>
      </c>
      <c r="E28619" s="3">
        <f t="shared" si="894"/>
        <v>1.9337564005403416E-4</v>
      </c>
      <c r="F28619" s="3">
        <f t="shared" si="895"/>
        <v>99.807941501669703</v>
      </c>
      <c r="G28619" t="s">
        <v>14473</v>
      </c>
    </row>
    <row r="28620" spans="1:7" x14ac:dyDescent="0.35">
      <c r="A28620" t="s">
        <v>3</v>
      </c>
      <c r="B28620" t="s">
        <v>6</v>
      </c>
      <c r="C28620" t="s">
        <v>11903</v>
      </c>
      <c r="D28620" s="2">
        <v>42721</v>
      </c>
      <c r="E28620" s="3">
        <f t="shared" si="894"/>
        <v>1.9336726643349856E-4</v>
      </c>
      <c r="F28620" s="3">
        <f t="shared" si="895"/>
        <v>99.808134868936136</v>
      </c>
      <c r="G28620" t="s">
        <v>14473</v>
      </c>
    </row>
    <row r="28621" spans="1:7" x14ac:dyDescent="0.35">
      <c r="A28621" t="s">
        <v>3</v>
      </c>
      <c r="B28621" t="s">
        <v>166</v>
      </c>
      <c r="C28621" s="13" t="s">
        <v>1094</v>
      </c>
      <c r="D28621" s="2">
        <v>42719.96</v>
      </c>
      <c r="E28621" s="3">
        <f t="shared" si="894"/>
        <v>1.9336255910087311E-4</v>
      </c>
      <c r="F28621" s="3">
        <f t="shared" si="895"/>
        <v>99.808328231495238</v>
      </c>
      <c r="G28621" t="s">
        <v>14480</v>
      </c>
    </row>
    <row r="28622" spans="1:7" x14ac:dyDescent="0.35">
      <c r="A28622" t="s">
        <v>3</v>
      </c>
      <c r="B28622" t="s">
        <v>9</v>
      </c>
      <c r="C28622" t="s">
        <v>5180</v>
      </c>
      <c r="D28622" s="2">
        <v>42717.31</v>
      </c>
      <c r="E28622" s="3">
        <f t="shared" si="894"/>
        <v>1.9335056445524102E-4</v>
      </c>
      <c r="F28622" s="3">
        <f t="shared" si="895"/>
        <v>99.808521582059697</v>
      </c>
      <c r="G28622" t="s">
        <v>14480</v>
      </c>
    </row>
    <row r="28623" spans="1:7" x14ac:dyDescent="0.35">
      <c r="A28623" t="s">
        <v>3</v>
      </c>
      <c r="B28623" t="s">
        <v>22</v>
      </c>
      <c r="C28623" t="s">
        <v>8819</v>
      </c>
      <c r="D28623" s="2">
        <v>42716.85</v>
      </c>
      <c r="E28623" s="3">
        <f t="shared" si="894"/>
        <v>1.9334848236581055E-4</v>
      </c>
      <c r="F28623" s="3">
        <f t="shared" si="895"/>
        <v>99.808714930542067</v>
      </c>
      <c r="G28623" t="s">
        <v>14473</v>
      </c>
    </row>
    <row r="28624" spans="1:7" x14ac:dyDescent="0.35">
      <c r="A28624" t="s">
        <v>3</v>
      </c>
      <c r="B28624" t="s">
        <v>16</v>
      </c>
      <c r="C28624" t="s">
        <v>3233</v>
      </c>
      <c r="D28624" s="2">
        <v>42716.31</v>
      </c>
      <c r="E28624" s="3">
        <f t="shared" si="894"/>
        <v>1.9334603817387043E-4</v>
      </c>
      <c r="F28624" s="3">
        <f t="shared" si="895"/>
        <v>99.80890827658024</v>
      </c>
      <c r="G28624" t="s">
        <v>14480</v>
      </c>
    </row>
    <row r="28625" spans="1:7" x14ac:dyDescent="0.35">
      <c r="A28625" t="s">
        <v>10</v>
      </c>
      <c r="B28625" t="s">
        <v>122</v>
      </c>
      <c r="C28625" t="s">
        <v>969</v>
      </c>
      <c r="D28625" s="2">
        <v>42713.34</v>
      </c>
      <c r="E28625" s="3">
        <f t="shared" si="894"/>
        <v>1.9333259511819973E-4</v>
      </c>
      <c r="F28625" s="3">
        <f t="shared" si="895"/>
        <v>99.809101609175357</v>
      </c>
      <c r="G28625" t="s">
        <v>14473</v>
      </c>
    </row>
    <row r="28626" spans="1:7" x14ac:dyDescent="0.35">
      <c r="A28626" t="s">
        <v>10</v>
      </c>
      <c r="B28626" t="s">
        <v>29</v>
      </c>
      <c r="C28626" t="s">
        <v>14414</v>
      </c>
      <c r="D28626" s="2">
        <v>42712.52</v>
      </c>
      <c r="E28626" s="3">
        <f t="shared" si="894"/>
        <v>1.9332888356747585E-4</v>
      </c>
      <c r="F28626" s="3">
        <f t="shared" si="895"/>
        <v>99.809294938058926</v>
      </c>
      <c r="G28626" t="s">
        <v>14473</v>
      </c>
    </row>
    <row r="28627" spans="1:7" x14ac:dyDescent="0.35">
      <c r="A28627" t="s">
        <v>3</v>
      </c>
      <c r="B28627" t="s">
        <v>195</v>
      </c>
      <c r="C28627" s="13" t="s">
        <v>14262</v>
      </c>
      <c r="D28627" s="2">
        <v>42708.33</v>
      </c>
      <c r="E28627" s="3">
        <f t="shared" si="894"/>
        <v>1.9330991844853301E-4</v>
      </c>
      <c r="F28627" s="3">
        <f t="shared" si="895"/>
        <v>99.80948824797737</v>
      </c>
      <c r="G28627" t="s">
        <v>14480</v>
      </c>
    </row>
    <row r="28628" spans="1:7" x14ac:dyDescent="0.35">
      <c r="A28628" t="s">
        <v>10</v>
      </c>
      <c r="B28628" t="s">
        <v>22</v>
      </c>
      <c r="C28628" t="s">
        <v>10079</v>
      </c>
      <c r="D28628" s="2">
        <v>42708</v>
      </c>
      <c r="E28628" s="3">
        <f t="shared" si="894"/>
        <v>1.9330842477568072E-4</v>
      </c>
      <c r="F28628" s="3">
        <f t="shared" si="895"/>
        <v>99.80968155640214</v>
      </c>
      <c r="G28628" t="s">
        <v>14473</v>
      </c>
    </row>
    <row r="28629" spans="1:7" x14ac:dyDescent="0.35">
      <c r="A28629" t="s">
        <v>10</v>
      </c>
      <c r="B28629" t="s">
        <v>29</v>
      </c>
      <c r="C28629" t="s">
        <v>161</v>
      </c>
      <c r="D28629" s="2">
        <v>42706.75</v>
      </c>
      <c r="E28629" s="3">
        <f t="shared" si="894"/>
        <v>1.9330276692396746E-4</v>
      </c>
      <c r="F28629" s="3">
        <f t="shared" si="895"/>
        <v>99.809874859169071</v>
      </c>
      <c r="G28629" t="s">
        <v>14473</v>
      </c>
    </row>
    <row r="28630" spans="1:7" x14ac:dyDescent="0.35">
      <c r="A28630" t="s">
        <v>3</v>
      </c>
      <c r="B28630" t="s">
        <v>16</v>
      </c>
      <c r="C28630" t="s">
        <v>5880</v>
      </c>
      <c r="D28630" s="2">
        <v>42703.97</v>
      </c>
      <c r="E28630" s="3">
        <f t="shared" si="894"/>
        <v>1.9329018386175719E-4</v>
      </c>
      <c r="F28630" s="3">
        <f t="shared" si="895"/>
        <v>99.810068149352929</v>
      </c>
      <c r="G28630" t="s">
        <v>14473</v>
      </c>
    </row>
    <row r="28631" spans="1:7" x14ac:dyDescent="0.35">
      <c r="A28631" t="s">
        <v>3</v>
      </c>
      <c r="B28631" t="s">
        <v>67</v>
      </c>
      <c r="C28631" t="s">
        <v>1272</v>
      </c>
      <c r="D28631" s="2">
        <v>42692.32</v>
      </c>
      <c r="E28631" s="3">
        <f t="shared" si="894"/>
        <v>1.932374526837897E-4</v>
      </c>
      <c r="F28631" s="3">
        <f t="shared" si="895"/>
        <v>99.810261386805607</v>
      </c>
      <c r="G28631" t="s">
        <v>14480</v>
      </c>
    </row>
    <row r="28632" spans="1:7" x14ac:dyDescent="0.35">
      <c r="A28632" t="s">
        <v>10</v>
      </c>
      <c r="B28632" t="s">
        <v>9</v>
      </c>
      <c r="C28632" t="s">
        <v>1082</v>
      </c>
      <c r="D28632" s="2">
        <v>42691.07</v>
      </c>
      <c r="E28632" s="3">
        <f t="shared" si="894"/>
        <v>1.9323179483207641E-4</v>
      </c>
      <c r="F28632" s="3">
        <f t="shared" si="895"/>
        <v>99.810454618600446</v>
      </c>
      <c r="G28632" t="s">
        <v>14473</v>
      </c>
    </row>
    <row r="28633" spans="1:7" x14ac:dyDescent="0.35">
      <c r="A28633" t="s">
        <v>10</v>
      </c>
      <c r="B28633" t="s">
        <v>13</v>
      </c>
      <c r="C28633" t="s">
        <v>14067</v>
      </c>
      <c r="D28633" s="2">
        <v>42689.54</v>
      </c>
      <c r="E28633" s="3">
        <f t="shared" si="894"/>
        <v>1.932248696215794E-4</v>
      </c>
      <c r="F28633" s="3">
        <f t="shared" si="895"/>
        <v>99.810647843470065</v>
      </c>
      <c r="G28633" t="s">
        <v>14473</v>
      </c>
    </row>
    <row r="28634" spans="1:7" x14ac:dyDescent="0.35">
      <c r="A28634" t="s">
        <v>3</v>
      </c>
      <c r="B28634" t="s">
        <v>8</v>
      </c>
      <c r="C28634" t="s">
        <v>1115</v>
      </c>
      <c r="D28634" s="2">
        <v>42687.839999999997</v>
      </c>
      <c r="E28634" s="3">
        <f t="shared" si="894"/>
        <v>1.9321717494324934E-4</v>
      </c>
      <c r="F28634" s="3">
        <f t="shared" si="895"/>
        <v>99.810841060645004</v>
      </c>
      <c r="G28634" t="s">
        <v>14473</v>
      </c>
    </row>
    <row r="28635" spans="1:7" x14ac:dyDescent="0.35">
      <c r="A28635" t="s">
        <v>10</v>
      </c>
      <c r="B28635" t="s">
        <v>8</v>
      </c>
      <c r="C28635" t="s">
        <v>173</v>
      </c>
      <c r="D28635" s="2">
        <v>42687.76</v>
      </c>
      <c r="E28635" s="3">
        <f t="shared" si="894"/>
        <v>1.9321681284073975E-4</v>
      </c>
      <c r="F28635" s="3">
        <f t="shared" si="895"/>
        <v>99.81103427745785</v>
      </c>
      <c r="G28635" t="s">
        <v>14473</v>
      </c>
    </row>
    <row r="28636" spans="1:7" x14ac:dyDescent="0.35">
      <c r="A28636" t="s">
        <v>3</v>
      </c>
      <c r="B28636" t="s">
        <v>32</v>
      </c>
      <c r="C28636" t="s">
        <v>11023</v>
      </c>
      <c r="D28636" s="2">
        <v>42686.77</v>
      </c>
      <c r="E28636" s="3">
        <f t="shared" si="894"/>
        <v>1.932123318221828E-4</v>
      </c>
      <c r="F28636" s="3">
        <f t="shared" si="895"/>
        <v>99.811227489789673</v>
      </c>
      <c r="G28636" t="s">
        <v>14480</v>
      </c>
    </row>
    <row r="28637" spans="1:7" x14ac:dyDescent="0.35">
      <c r="A28637" t="s">
        <v>10</v>
      </c>
      <c r="B28637" t="s">
        <v>62</v>
      </c>
      <c r="C28637" t="s">
        <v>4462</v>
      </c>
      <c r="D28637" s="2">
        <v>42685.05</v>
      </c>
      <c r="E28637" s="3">
        <f t="shared" si="894"/>
        <v>1.9320454661822542E-4</v>
      </c>
      <c r="F28637" s="3">
        <f t="shared" si="895"/>
        <v>99.811420694336292</v>
      </c>
      <c r="G28637" t="s">
        <v>14473</v>
      </c>
    </row>
    <row r="28638" spans="1:7" x14ac:dyDescent="0.35">
      <c r="A28638" t="s">
        <v>10</v>
      </c>
      <c r="B28638" t="s">
        <v>55</v>
      </c>
      <c r="C28638" t="s">
        <v>8168</v>
      </c>
      <c r="D28638" s="2">
        <v>42684.61</v>
      </c>
      <c r="E28638" s="3">
        <f t="shared" si="894"/>
        <v>1.9320255505442233E-4</v>
      </c>
      <c r="F28638" s="3">
        <f t="shared" si="895"/>
        <v>99.811613896891345</v>
      </c>
      <c r="G28638" t="s">
        <v>14480</v>
      </c>
    </row>
    <row r="28639" spans="1:7" x14ac:dyDescent="0.35">
      <c r="A28639" t="s">
        <v>3</v>
      </c>
      <c r="B28639" t="s">
        <v>16</v>
      </c>
      <c r="C28639" t="s">
        <v>12892</v>
      </c>
      <c r="D28639" s="2">
        <v>42683.34</v>
      </c>
      <c r="E28639" s="3">
        <f t="shared" si="894"/>
        <v>1.9319680667708163E-4</v>
      </c>
      <c r="F28639" s="3">
        <f t="shared" si="895"/>
        <v>99.811807093698022</v>
      </c>
      <c r="G28639" t="s">
        <v>14473</v>
      </c>
    </row>
    <row r="28640" spans="1:7" x14ac:dyDescent="0.35">
      <c r="A28640" t="s">
        <v>3</v>
      </c>
      <c r="B28640" t="s">
        <v>6</v>
      </c>
      <c r="C28640" t="s">
        <v>6204</v>
      </c>
      <c r="D28640" s="2">
        <v>42680.7</v>
      </c>
      <c r="E28640" s="3">
        <f t="shared" si="894"/>
        <v>1.9318485729426327E-4</v>
      </c>
      <c r="F28640" s="3">
        <f t="shared" si="895"/>
        <v>99.812000278555317</v>
      </c>
      <c r="G28640" t="s">
        <v>14473</v>
      </c>
    </row>
    <row r="28641" spans="1:7" x14ac:dyDescent="0.35">
      <c r="A28641" t="s">
        <v>3</v>
      </c>
      <c r="B28641" t="s">
        <v>9</v>
      </c>
      <c r="C28641" t="s">
        <v>8337</v>
      </c>
      <c r="D28641" s="2">
        <v>42679.8</v>
      </c>
      <c r="E28641" s="3">
        <f t="shared" si="894"/>
        <v>1.9318078364102977E-4</v>
      </c>
      <c r="F28641" s="3">
        <f t="shared" si="895"/>
        <v>99.812193459338957</v>
      </c>
      <c r="G28641" t="s">
        <v>14480</v>
      </c>
    </row>
    <row r="28642" spans="1:7" x14ac:dyDescent="0.35">
      <c r="A28642" t="s">
        <v>10</v>
      </c>
      <c r="B28642" t="s">
        <v>32</v>
      </c>
      <c r="C28642" t="s">
        <v>196</v>
      </c>
      <c r="D28642" s="2">
        <v>42678.06</v>
      </c>
      <c r="E28642" s="3">
        <f t="shared" si="894"/>
        <v>1.9317290791144486E-4</v>
      </c>
      <c r="F28642" s="3">
        <f t="shared" si="895"/>
        <v>99.81238663224687</v>
      </c>
      <c r="G28642" t="s">
        <v>14473</v>
      </c>
    </row>
    <row r="28643" spans="1:7" x14ac:dyDescent="0.35">
      <c r="A28643" t="s">
        <v>3</v>
      </c>
      <c r="B28643" t="s">
        <v>9</v>
      </c>
      <c r="C28643" t="s">
        <v>6788</v>
      </c>
      <c r="D28643" s="2">
        <v>42677.59</v>
      </c>
      <c r="E28643" s="3">
        <f t="shared" si="894"/>
        <v>1.9317078055920068E-4</v>
      </c>
      <c r="F28643" s="3">
        <f t="shared" si="895"/>
        <v>99.812579803027432</v>
      </c>
      <c r="G28643" t="s">
        <v>14480</v>
      </c>
    </row>
    <row r="28644" spans="1:7" x14ac:dyDescent="0.35">
      <c r="A28644" t="s">
        <v>3</v>
      </c>
      <c r="B28644" t="s">
        <v>6</v>
      </c>
      <c r="C28644" t="s">
        <v>4951</v>
      </c>
      <c r="D28644" s="2">
        <v>42677.43</v>
      </c>
      <c r="E28644" s="3">
        <f t="shared" si="894"/>
        <v>1.9317005635418141E-4</v>
      </c>
      <c r="F28644" s="3">
        <f t="shared" si="895"/>
        <v>99.812772973083781</v>
      </c>
      <c r="G28644" t="s">
        <v>14473</v>
      </c>
    </row>
    <row r="28645" spans="1:7" x14ac:dyDescent="0.35">
      <c r="A28645" t="s">
        <v>3</v>
      </c>
      <c r="B28645" t="s">
        <v>32</v>
      </c>
      <c r="C28645" t="s">
        <v>9863</v>
      </c>
      <c r="D28645" s="2">
        <v>42671.32</v>
      </c>
      <c r="E28645" s="3">
        <f t="shared" si="894"/>
        <v>1.9314240077500703E-4</v>
      </c>
      <c r="F28645" s="3">
        <f t="shared" si="895"/>
        <v>99.812966115484556</v>
      </c>
      <c r="G28645" t="s">
        <v>14473</v>
      </c>
    </row>
    <row r="28646" spans="1:7" x14ac:dyDescent="0.35">
      <c r="A28646" t="s">
        <v>3</v>
      </c>
      <c r="B28646" t="s">
        <v>180</v>
      </c>
      <c r="C28646" t="s">
        <v>10332</v>
      </c>
      <c r="D28646" s="2">
        <v>42670.43</v>
      </c>
      <c r="E28646" s="3">
        <f t="shared" si="894"/>
        <v>1.9313837238458718E-4</v>
      </c>
      <c r="F28646" s="3">
        <f t="shared" si="895"/>
        <v>99.813159253856938</v>
      </c>
      <c r="G28646" t="s">
        <v>14480</v>
      </c>
    </row>
    <row r="28647" spans="1:7" x14ac:dyDescent="0.35">
      <c r="A28647" t="s">
        <v>10</v>
      </c>
      <c r="B28647" t="s">
        <v>9</v>
      </c>
      <c r="C28647" t="s">
        <v>11173</v>
      </c>
      <c r="D28647" s="2">
        <v>42669.66</v>
      </c>
      <c r="E28647" s="3">
        <f t="shared" si="894"/>
        <v>1.9313488714793186E-4</v>
      </c>
      <c r="F28647" s="3">
        <f t="shared" si="895"/>
        <v>99.813352388744079</v>
      </c>
      <c r="G28647" t="s">
        <v>14473</v>
      </c>
    </row>
    <row r="28648" spans="1:7" x14ac:dyDescent="0.35">
      <c r="A28648" t="s">
        <v>3</v>
      </c>
      <c r="B28648" t="s">
        <v>29</v>
      </c>
      <c r="C28648" t="s">
        <v>1204</v>
      </c>
      <c r="D28648" s="2">
        <v>42663.16</v>
      </c>
      <c r="E28648" s="3">
        <f t="shared" si="894"/>
        <v>1.9310546631902292E-4</v>
      </c>
      <c r="F28648" s="3">
        <f t="shared" si="895"/>
        <v>99.813545494210402</v>
      </c>
      <c r="G28648" t="s">
        <v>14473</v>
      </c>
    </row>
    <row r="28649" spans="1:7" x14ac:dyDescent="0.35">
      <c r="A28649" t="s">
        <v>3</v>
      </c>
      <c r="B28649" t="s">
        <v>9</v>
      </c>
      <c r="C28649" t="s">
        <v>12023</v>
      </c>
      <c r="D28649" s="2">
        <v>42659.15</v>
      </c>
      <c r="E28649" s="3">
        <f t="shared" si="894"/>
        <v>1.9308731593072683E-4</v>
      </c>
      <c r="F28649" s="3">
        <f t="shared" si="895"/>
        <v>99.813738581526337</v>
      </c>
      <c r="G28649" t="s">
        <v>14473</v>
      </c>
    </row>
    <row r="28650" spans="1:7" x14ac:dyDescent="0.35">
      <c r="A28650" t="s">
        <v>3</v>
      </c>
      <c r="B28650" t="s">
        <v>29</v>
      </c>
      <c r="C28650" t="s">
        <v>558</v>
      </c>
      <c r="D28650" s="2">
        <v>42658.83</v>
      </c>
      <c r="E28650" s="3">
        <f t="shared" si="894"/>
        <v>1.9308586752068819E-4</v>
      </c>
      <c r="F28650" s="3">
        <f t="shared" si="895"/>
        <v>99.813931667393859</v>
      </c>
      <c r="G28650" t="s">
        <v>14480</v>
      </c>
    </row>
    <row r="28651" spans="1:7" x14ac:dyDescent="0.35">
      <c r="A28651" t="s">
        <v>3</v>
      </c>
      <c r="B28651" t="s">
        <v>6</v>
      </c>
      <c r="C28651" t="s">
        <v>4434</v>
      </c>
      <c r="D28651" s="2">
        <v>42655.16</v>
      </c>
      <c r="E28651" s="3">
        <f t="shared" si="894"/>
        <v>1.9306925606805809E-4</v>
      </c>
      <c r="F28651" s="3">
        <f t="shared" si="895"/>
        <v>99.81412473664993</v>
      </c>
      <c r="G28651" t="s">
        <v>14473</v>
      </c>
    </row>
    <row r="28652" spans="1:7" x14ac:dyDescent="0.35">
      <c r="A28652" t="s">
        <v>10</v>
      </c>
      <c r="B28652" t="s">
        <v>8</v>
      </c>
      <c r="C28652" s="8" t="s">
        <v>3707</v>
      </c>
      <c r="D28652" s="2">
        <v>42654.11</v>
      </c>
      <c r="E28652" s="3">
        <f t="shared" si="894"/>
        <v>1.9306450347261896E-4</v>
      </c>
      <c r="F28652" s="3">
        <f t="shared" si="895"/>
        <v>99.814317801153408</v>
      </c>
      <c r="G28652" t="s">
        <v>14480</v>
      </c>
    </row>
    <row r="28653" spans="1:7" x14ac:dyDescent="0.35">
      <c r="A28653" t="s">
        <v>3</v>
      </c>
      <c r="B28653" t="s">
        <v>20</v>
      </c>
      <c r="C28653" t="s">
        <v>5864</v>
      </c>
      <c r="D28653" s="2">
        <v>42647.6</v>
      </c>
      <c r="E28653" s="3">
        <f t="shared" si="894"/>
        <v>1.9303503738089635E-4</v>
      </c>
      <c r="F28653" s="3">
        <f t="shared" si="895"/>
        <v>99.814510836190792</v>
      </c>
      <c r="G28653" t="s">
        <v>14473</v>
      </c>
    </row>
    <row r="28654" spans="1:7" x14ac:dyDescent="0.35">
      <c r="A28654" t="s">
        <v>3</v>
      </c>
      <c r="B28654" t="s">
        <v>6</v>
      </c>
      <c r="C28654" t="s">
        <v>10274</v>
      </c>
      <c r="D28654" s="2">
        <v>42644.78</v>
      </c>
      <c r="E28654" s="3">
        <f t="shared" si="894"/>
        <v>1.9302227326743125E-4</v>
      </c>
      <c r="F28654" s="3">
        <f t="shared" si="895"/>
        <v>99.814703858464057</v>
      </c>
      <c r="G28654" t="s">
        <v>14473</v>
      </c>
    </row>
    <row r="28655" spans="1:7" x14ac:dyDescent="0.35">
      <c r="A28655" t="s">
        <v>3</v>
      </c>
      <c r="B28655" t="s">
        <v>32</v>
      </c>
      <c r="C28655" t="s">
        <v>2008</v>
      </c>
      <c r="D28655" s="2">
        <v>42639.5</v>
      </c>
      <c r="E28655" s="3">
        <f t="shared" si="894"/>
        <v>1.9299837450179448E-4</v>
      </c>
      <c r="F28655" s="3">
        <f t="shared" si="895"/>
        <v>99.814896856838558</v>
      </c>
      <c r="G28655" t="s">
        <v>14473</v>
      </c>
    </row>
    <row r="28656" spans="1:7" x14ac:dyDescent="0.35">
      <c r="A28656" t="s">
        <v>3</v>
      </c>
      <c r="B28656" t="s">
        <v>9</v>
      </c>
      <c r="C28656" t="s">
        <v>5233</v>
      </c>
      <c r="D28656" s="2">
        <v>42639.03</v>
      </c>
      <c r="E28656" s="3">
        <f t="shared" si="894"/>
        <v>1.929962471495503E-4</v>
      </c>
      <c r="F28656" s="3">
        <f t="shared" si="895"/>
        <v>99.815089853085709</v>
      </c>
      <c r="G28656" t="s">
        <v>14473</v>
      </c>
    </row>
    <row r="28657" spans="1:7" x14ac:dyDescent="0.35">
      <c r="A28657" t="s">
        <v>10</v>
      </c>
      <c r="B28657" t="s">
        <v>9</v>
      </c>
      <c r="C28657" t="s">
        <v>5440</v>
      </c>
      <c r="D28657" s="2">
        <v>42636.1</v>
      </c>
      <c r="E28657" s="3">
        <f t="shared" si="894"/>
        <v>1.929829851451344E-4</v>
      </c>
      <c r="F28657" s="3">
        <f t="shared" si="895"/>
        <v>99.81528283607085</v>
      </c>
      <c r="G28657" t="s">
        <v>14480</v>
      </c>
    </row>
    <row r="28658" spans="1:7" x14ac:dyDescent="0.35">
      <c r="A28658" t="s">
        <v>10</v>
      </c>
      <c r="B28658" t="s">
        <v>9</v>
      </c>
      <c r="C28658" t="s">
        <v>2414</v>
      </c>
      <c r="D28658" s="2">
        <v>42636</v>
      </c>
      <c r="E28658" s="3">
        <f t="shared" si="894"/>
        <v>1.9298253251699737E-4</v>
      </c>
      <c r="F28658" s="3">
        <f t="shared" si="895"/>
        <v>99.81547581860336</v>
      </c>
      <c r="G28658" t="s">
        <v>14473</v>
      </c>
    </row>
    <row r="28659" spans="1:7" x14ac:dyDescent="0.35">
      <c r="A28659" t="s">
        <v>3</v>
      </c>
      <c r="B28659" t="s">
        <v>37</v>
      </c>
      <c r="C28659" t="s">
        <v>2030</v>
      </c>
      <c r="D28659" s="2">
        <v>42635.09</v>
      </c>
      <c r="E28659" s="3">
        <f t="shared" si="894"/>
        <v>1.929784136009501E-4</v>
      </c>
      <c r="F28659" s="3">
        <f t="shared" si="895"/>
        <v>99.815668797016954</v>
      </c>
      <c r="G28659" t="s">
        <v>14480</v>
      </c>
    </row>
    <row r="28660" spans="1:7" x14ac:dyDescent="0.35">
      <c r="A28660" t="s">
        <v>10</v>
      </c>
      <c r="B28660" t="s">
        <v>32</v>
      </c>
      <c r="C28660" t="s">
        <v>5132</v>
      </c>
      <c r="D28660" s="2">
        <v>42635</v>
      </c>
      <c r="E28660" s="3">
        <f t="shared" si="894"/>
        <v>1.9297800623562677E-4</v>
      </c>
      <c r="F28660" s="3">
        <f t="shared" si="895"/>
        <v>99.815861775023194</v>
      </c>
      <c r="G28660" t="s">
        <v>14473</v>
      </c>
    </row>
    <row r="28661" spans="1:7" x14ac:dyDescent="0.35">
      <c r="A28661" t="s">
        <v>10</v>
      </c>
      <c r="B28661" t="s">
        <v>8</v>
      </c>
      <c r="C28661" t="s">
        <v>1155</v>
      </c>
      <c r="D28661" s="2">
        <v>42628.18</v>
      </c>
      <c r="E28661" s="3">
        <f t="shared" si="894"/>
        <v>1.9294713699667925E-4</v>
      </c>
      <c r="F28661" s="3">
        <f t="shared" si="895"/>
        <v>99.816054722160189</v>
      </c>
      <c r="G28661" t="s">
        <v>14473</v>
      </c>
    </row>
    <row r="28662" spans="1:7" x14ac:dyDescent="0.35">
      <c r="A28662" t="s">
        <v>10</v>
      </c>
      <c r="B28662" t="s">
        <v>8</v>
      </c>
      <c r="C28662" t="s">
        <v>13298</v>
      </c>
      <c r="D28662" s="2">
        <v>42627.98</v>
      </c>
      <c r="E28662" s="3">
        <f t="shared" si="894"/>
        <v>1.9294623174040515E-4</v>
      </c>
      <c r="F28662" s="3">
        <f t="shared" si="895"/>
        <v>99.816247668391924</v>
      </c>
      <c r="G28662" t="s">
        <v>14473</v>
      </c>
    </row>
    <row r="28663" spans="1:7" x14ac:dyDescent="0.35">
      <c r="A28663" t="s">
        <v>3</v>
      </c>
      <c r="B28663" t="s">
        <v>38</v>
      </c>
      <c r="C28663" t="s">
        <v>1611</v>
      </c>
      <c r="D28663" s="2">
        <v>42624.95</v>
      </c>
      <c r="E28663" s="3">
        <f t="shared" si="894"/>
        <v>1.9293251710785219E-4</v>
      </c>
      <c r="F28663" s="3">
        <f t="shared" si="895"/>
        <v>99.816440600909033</v>
      </c>
      <c r="G28663" t="s">
        <v>14473</v>
      </c>
    </row>
    <row r="28664" spans="1:7" x14ac:dyDescent="0.35">
      <c r="A28664" t="s">
        <v>10</v>
      </c>
      <c r="B28664" t="s">
        <v>1275</v>
      </c>
      <c r="C28664" t="s">
        <v>10172</v>
      </c>
      <c r="D28664" s="2">
        <v>42620.959999999999</v>
      </c>
      <c r="E28664" s="3">
        <f t="shared" si="894"/>
        <v>1.9291445724518351E-4</v>
      </c>
      <c r="F28664" s="3">
        <f t="shared" si="895"/>
        <v>99.816633515366277</v>
      </c>
      <c r="G28664" t="s">
        <v>14473</v>
      </c>
    </row>
    <row r="28665" spans="1:7" x14ac:dyDescent="0.35">
      <c r="A28665" t="s">
        <v>3</v>
      </c>
      <c r="B28665" t="s">
        <v>33</v>
      </c>
      <c r="C28665" t="s">
        <v>3373</v>
      </c>
      <c r="D28665" s="2">
        <v>42619.38</v>
      </c>
      <c r="E28665" s="3">
        <f t="shared" si="894"/>
        <v>1.929073057206179E-4</v>
      </c>
      <c r="F28665" s="3">
        <f t="shared" si="895"/>
        <v>99.816826422671994</v>
      </c>
      <c r="G28665" t="s">
        <v>14480</v>
      </c>
    </row>
    <row r="28666" spans="1:7" x14ac:dyDescent="0.35">
      <c r="A28666" t="s">
        <v>3</v>
      </c>
      <c r="B28666" t="s">
        <v>6</v>
      </c>
      <c r="C28666" t="s">
        <v>7575</v>
      </c>
      <c r="D28666" s="2">
        <v>42617.99</v>
      </c>
      <c r="E28666" s="3">
        <f t="shared" si="894"/>
        <v>1.9290101418951278E-4</v>
      </c>
      <c r="F28666" s="3">
        <f t="shared" si="895"/>
        <v>99.817019323686182</v>
      </c>
      <c r="G28666" t="s">
        <v>14473</v>
      </c>
    </row>
    <row r="28667" spans="1:7" x14ac:dyDescent="0.35">
      <c r="A28667" t="s">
        <v>10</v>
      </c>
      <c r="B28667" t="s">
        <v>28</v>
      </c>
      <c r="C28667" s="11" t="s">
        <v>8422</v>
      </c>
      <c r="D28667" s="2">
        <v>42615</v>
      </c>
      <c r="E28667" s="3">
        <f t="shared" si="894"/>
        <v>1.9288748060821472E-4</v>
      </c>
      <c r="F28667" s="3">
        <f t="shared" si="895"/>
        <v>99.81721221116679</v>
      </c>
      <c r="G28667" t="s">
        <v>14473</v>
      </c>
    </row>
    <row r="28668" spans="1:7" x14ac:dyDescent="0.35">
      <c r="A28668" t="s">
        <v>10</v>
      </c>
      <c r="B28668" t="s">
        <v>73</v>
      </c>
      <c r="C28668" t="s">
        <v>2687</v>
      </c>
      <c r="D28668" s="2">
        <v>42611.8</v>
      </c>
      <c r="E28668" s="3">
        <f t="shared" si="894"/>
        <v>1.928729965078288E-4</v>
      </c>
      <c r="F28668" s="3">
        <f t="shared" si="895"/>
        <v>99.817405084163298</v>
      </c>
      <c r="G28668" t="s">
        <v>14473</v>
      </c>
    </row>
    <row r="28669" spans="1:7" x14ac:dyDescent="0.35">
      <c r="A28669" t="s">
        <v>10</v>
      </c>
      <c r="B28669" t="s">
        <v>9</v>
      </c>
      <c r="C28669" t="s">
        <v>191</v>
      </c>
      <c r="D28669" s="2">
        <v>42610.07</v>
      </c>
      <c r="E28669" s="3">
        <f t="shared" si="894"/>
        <v>1.9286516604105763E-4</v>
      </c>
      <c r="F28669" s="3">
        <f t="shared" si="895"/>
        <v>99.81759794932934</v>
      </c>
      <c r="G28669" t="s">
        <v>14473</v>
      </c>
    </row>
    <row r="28670" spans="1:7" x14ac:dyDescent="0.35">
      <c r="A28670" t="s">
        <v>3</v>
      </c>
      <c r="B28670" t="s">
        <v>180</v>
      </c>
      <c r="C28670" t="s">
        <v>7350</v>
      </c>
      <c r="D28670" s="2">
        <v>42608.51</v>
      </c>
      <c r="E28670" s="3">
        <f t="shared" si="894"/>
        <v>1.928581050421195E-4</v>
      </c>
      <c r="F28670" s="3">
        <f t="shared" si="895"/>
        <v>99.817790807434378</v>
      </c>
      <c r="G28670" t="s">
        <v>14480</v>
      </c>
    </row>
    <row r="28671" spans="1:7" x14ac:dyDescent="0.35">
      <c r="A28671" t="s">
        <v>10</v>
      </c>
      <c r="B28671" t="s">
        <v>9</v>
      </c>
      <c r="C28671" t="s">
        <v>8708</v>
      </c>
      <c r="D28671" s="2">
        <v>42606.43</v>
      </c>
      <c r="E28671" s="3">
        <f t="shared" si="894"/>
        <v>1.9284869037686865E-4</v>
      </c>
      <c r="F28671" s="3">
        <f t="shared" si="895"/>
        <v>99.817983656124753</v>
      </c>
      <c r="G28671" t="s">
        <v>14480</v>
      </c>
    </row>
    <row r="28672" spans="1:7" x14ac:dyDescent="0.35">
      <c r="A28672" t="s">
        <v>10</v>
      </c>
      <c r="B28672" t="s">
        <v>57</v>
      </c>
      <c r="C28672" t="s">
        <v>10046</v>
      </c>
      <c r="D28672" s="2">
        <v>42602.43</v>
      </c>
      <c r="E28672" s="3">
        <f t="shared" si="894"/>
        <v>1.9283058525138626E-4</v>
      </c>
      <c r="F28672" s="3">
        <f t="shared" si="895"/>
        <v>99.818176486710001</v>
      </c>
      <c r="G28672" t="s">
        <v>14480</v>
      </c>
    </row>
    <row r="28673" spans="1:7" x14ac:dyDescent="0.35">
      <c r="A28673" t="s">
        <v>10</v>
      </c>
      <c r="B28673" t="s">
        <v>6</v>
      </c>
      <c r="C28673" t="s">
        <v>5018</v>
      </c>
      <c r="D28673" s="2">
        <v>42600</v>
      </c>
      <c r="E28673" s="3">
        <f t="shared" si="894"/>
        <v>1.9281958638765566E-4</v>
      </c>
      <c r="F28673" s="3">
        <f t="shared" si="895"/>
        <v>99.81836930629639</v>
      </c>
      <c r="G28673" t="s">
        <v>14473</v>
      </c>
    </row>
    <row r="28674" spans="1:7" x14ac:dyDescent="0.35">
      <c r="A28674" t="s">
        <v>3</v>
      </c>
      <c r="B28674" t="s">
        <v>9</v>
      </c>
      <c r="C28674" s="8" t="s">
        <v>8592</v>
      </c>
      <c r="D28674" s="2">
        <v>42600</v>
      </c>
      <c r="E28674" s="3">
        <f t="shared" si="894"/>
        <v>1.9281958638765566E-4</v>
      </c>
      <c r="F28674" s="3">
        <f t="shared" si="895"/>
        <v>99.818562125882778</v>
      </c>
      <c r="G28674" t="s">
        <v>14480</v>
      </c>
    </row>
    <row r="28675" spans="1:7" x14ac:dyDescent="0.35">
      <c r="A28675" t="s">
        <v>10</v>
      </c>
      <c r="B28675" t="s">
        <v>9</v>
      </c>
      <c r="C28675" t="s">
        <v>12596</v>
      </c>
      <c r="D28675" s="2">
        <v>42597.15</v>
      </c>
      <c r="E28675" s="3">
        <f t="shared" ref="E28675:E28738" si="896">(D28675/$D$29638)*100</f>
        <v>1.9280668648574944E-4</v>
      </c>
      <c r="F28675" s="3">
        <f t="shared" si="895"/>
        <v>99.818754932569263</v>
      </c>
      <c r="G28675" t="s">
        <v>14473</v>
      </c>
    </row>
    <row r="28676" spans="1:7" x14ac:dyDescent="0.35">
      <c r="A28676" t="s">
        <v>10</v>
      </c>
      <c r="B28676" t="s">
        <v>9</v>
      </c>
      <c r="C28676" t="s">
        <v>9044</v>
      </c>
      <c r="D28676" s="2">
        <v>42589.79</v>
      </c>
      <c r="E28676" s="3">
        <f t="shared" si="896"/>
        <v>1.927733730548618E-4</v>
      </c>
      <c r="F28676" s="3">
        <f t="shared" ref="F28676:F28739" si="897">E28676+F28675</f>
        <v>99.818947705942321</v>
      </c>
      <c r="G28676" t="s">
        <v>14480</v>
      </c>
    </row>
    <row r="28677" spans="1:7" x14ac:dyDescent="0.35">
      <c r="A28677" t="s">
        <v>10</v>
      </c>
      <c r="B28677" t="s">
        <v>6</v>
      </c>
      <c r="C28677" t="s">
        <v>11538</v>
      </c>
      <c r="D28677" s="2">
        <v>42588.4</v>
      </c>
      <c r="E28677" s="3">
        <f t="shared" si="896"/>
        <v>1.9276708152375668E-4</v>
      </c>
      <c r="F28677" s="3">
        <f t="shared" si="897"/>
        <v>99.81914047302385</v>
      </c>
      <c r="G28677" t="s">
        <v>14473</v>
      </c>
    </row>
    <row r="28678" spans="1:7" x14ac:dyDescent="0.35">
      <c r="A28678" t="s">
        <v>3</v>
      </c>
      <c r="B28678" t="s">
        <v>169</v>
      </c>
      <c r="C28678" t="s">
        <v>351</v>
      </c>
      <c r="D28678" s="2">
        <v>42586.65</v>
      </c>
      <c r="E28678" s="3">
        <f t="shared" si="896"/>
        <v>1.9275916053135812E-4</v>
      </c>
      <c r="F28678" s="3">
        <f t="shared" si="897"/>
        <v>99.819333232184377</v>
      </c>
      <c r="G28678" t="s">
        <v>14473</v>
      </c>
    </row>
    <row r="28679" spans="1:7" x14ac:dyDescent="0.35">
      <c r="A28679" t="s">
        <v>10</v>
      </c>
      <c r="B28679" t="s">
        <v>9</v>
      </c>
      <c r="C28679" t="s">
        <v>1375</v>
      </c>
      <c r="D28679" s="2">
        <v>42586.22</v>
      </c>
      <c r="E28679" s="3">
        <f t="shared" si="896"/>
        <v>1.9275721423036879E-4</v>
      </c>
      <c r="F28679" s="3">
        <f t="shared" si="897"/>
        <v>99.819525989398613</v>
      </c>
      <c r="G28679" t="s">
        <v>14473</v>
      </c>
    </row>
    <row r="28680" spans="1:7" x14ac:dyDescent="0.35">
      <c r="A28680" t="s">
        <v>3</v>
      </c>
      <c r="B28680" t="s">
        <v>13</v>
      </c>
      <c r="C28680" t="s">
        <v>1777</v>
      </c>
      <c r="D28680" s="2">
        <v>42586.17</v>
      </c>
      <c r="E28680" s="3">
        <f t="shared" si="896"/>
        <v>1.9275698791630023E-4</v>
      </c>
      <c r="F28680" s="3">
        <f t="shared" si="897"/>
        <v>99.819718746386528</v>
      </c>
      <c r="G28680" t="s">
        <v>14473</v>
      </c>
    </row>
    <row r="28681" spans="1:7" x14ac:dyDescent="0.35">
      <c r="A28681" t="s">
        <v>3</v>
      </c>
      <c r="B28681" t="s">
        <v>9</v>
      </c>
      <c r="C28681" t="s">
        <v>70</v>
      </c>
      <c r="D28681" s="2">
        <v>42585.09</v>
      </c>
      <c r="E28681" s="3">
        <f t="shared" si="896"/>
        <v>1.9275209953241999E-4</v>
      </c>
      <c r="F28681" s="3">
        <f t="shared" si="897"/>
        <v>99.819911498486064</v>
      </c>
      <c r="G28681" t="s">
        <v>14473</v>
      </c>
    </row>
    <row r="28682" spans="1:7" x14ac:dyDescent="0.35">
      <c r="A28682" t="s">
        <v>10</v>
      </c>
      <c r="B28682" t="s">
        <v>9</v>
      </c>
      <c r="C28682" t="s">
        <v>6885</v>
      </c>
      <c r="D28682" s="2">
        <v>42582.74</v>
      </c>
      <c r="E28682" s="3">
        <f t="shared" si="896"/>
        <v>1.9274146277119906E-4</v>
      </c>
      <c r="F28682" s="3">
        <f t="shared" si="897"/>
        <v>99.820104239948833</v>
      </c>
      <c r="G28682" t="s">
        <v>14473</v>
      </c>
    </row>
    <row r="28683" spans="1:7" x14ac:dyDescent="0.35">
      <c r="A28683" t="s">
        <v>3</v>
      </c>
      <c r="B28683" t="s">
        <v>95</v>
      </c>
      <c r="C28683" t="s">
        <v>2410</v>
      </c>
      <c r="D28683" s="2">
        <v>42582.66</v>
      </c>
      <c r="E28683" s="3">
        <f t="shared" si="896"/>
        <v>1.9274110066868944E-4</v>
      </c>
      <c r="F28683" s="3">
        <f t="shared" si="897"/>
        <v>99.820296981049495</v>
      </c>
      <c r="G28683" t="s">
        <v>14480</v>
      </c>
    </row>
    <row r="28684" spans="1:7" x14ac:dyDescent="0.35">
      <c r="A28684" t="s">
        <v>10</v>
      </c>
      <c r="B28684" t="s">
        <v>6</v>
      </c>
      <c r="C28684" t="s">
        <v>1026</v>
      </c>
      <c r="D28684" s="2">
        <v>42580.88</v>
      </c>
      <c r="E28684" s="3">
        <f t="shared" si="896"/>
        <v>1.9273304388784976E-4</v>
      </c>
      <c r="F28684" s="3">
        <f t="shared" si="897"/>
        <v>99.820489714093384</v>
      </c>
      <c r="G28684" t="s">
        <v>14480</v>
      </c>
    </row>
    <row r="28685" spans="1:7" x14ac:dyDescent="0.35">
      <c r="A28685" t="s">
        <v>3</v>
      </c>
      <c r="B28685" t="s">
        <v>6</v>
      </c>
      <c r="C28685" s="8" t="s">
        <v>8546</v>
      </c>
      <c r="D28685" s="2">
        <v>42580.639999999999</v>
      </c>
      <c r="E28685" s="3">
        <f t="shared" si="896"/>
        <v>1.927319575803208E-4</v>
      </c>
      <c r="F28685" s="3">
        <f t="shared" si="897"/>
        <v>99.820682446050967</v>
      </c>
      <c r="G28685" t="s">
        <v>14480</v>
      </c>
    </row>
    <row r="28686" spans="1:7" x14ac:dyDescent="0.35">
      <c r="A28686" t="s">
        <v>3</v>
      </c>
      <c r="B28686" t="s">
        <v>9</v>
      </c>
      <c r="C28686" t="s">
        <v>8866</v>
      </c>
      <c r="D28686" s="2">
        <v>42577.14</v>
      </c>
      <c r="E28686" s="3">
        <f t="shared" si="896"/>
        <v>1.9271611559552369E-4</v>
      </c>
      <c r="F28686" s="3">
        <f t="shared" si="897"/>
        <v>99.820875162166558</v>
      </c>
      <c r="G28686" t="s">
        <v>14473</v>
      </c>
    </row>
    <row r="28687" spans="1:7" x14ac:dyDescent="0.35">
      <c r="A28687" t="s">
        <v>10</v>
      </c>
      <c r="B28687" t="s">
        <v>9</v>
      </c>
      <c r="C28687" t="s">
        <v>2811</v>
      </c>
      <c r="D28687" s="2">
        <v>42570.63</v>
      </c>
      <c r="E28687" s="3">
        <f t="shared" si="896"/>
        <v>1.9268664950380108E-4</v>
      </c>
      <c r="F28687" s="3">
        <f t="shared" si="897"/>
        <v>99.821067848816057</v>
      </c>
      <c r="G28687" t="s">
        <v>14480</v>
      </c>
    </row>
    <row r="28688" spans="1:7" x14ac:dyDescent="0.35">
      <c r="A28688" t="s">
        <v>3</v>
      </c>
      <c r="B28688" t="s">
        <v>40</v>
      </c>
      <c r="C28688" t="s">
        <v>7311</v>
      </c>
      <c r="D28688" s="2">
        <v>42567.26</v>
      </c>
      <c r="E28688" s="3">
        <f t="shared" si="896"/>
        <v>1.9267139593558217E-4</v>
      </c>
      <c r="F28688" s="3">
        <f t="shared" si="897"/>
        <v>99.821260520211993</v>
      </c>
      <c r="G28688" t="s">
        <v>14473</v>
      </c>
    </row>
    <row r="28689" spans="1:7" x14ac:dyDescent="0.35">
      <c r="A28689" t="s">
        <v>3</v>
      </c>
      <c r="B28689" t="s">
        <v>9</v>
      </c>
      <c r="C28689" s="8" t="s">
        <v>8489</v>
      </c>
      <c r="D28689" s="2">
        <v>42566.47</v>
      </c>
      <c r="E28689" s="3">
        <f t="shared" si="896"/>
        <v>1.9266782017329936E-4</v>
      </c>
      <c r="F28689" s="3">
        <f t="shared" si="897"/>
        <v>99.821453188032166</v>
      </c>
      <c r="G28689" t="s">
        <v>14480</v>
      </c>
    </row>
    <row r="28690" spans="1:7" x14ac:dyDescent="0.35">
      <c r="A28690" t="s">
        <v>10</v>
      </c>
      <c r="B28690" t="s">
        <v>28</v>
      </c>
      <c r="C28690" t="s">
        <v>743</v>
      </c>
      <c r="D28690" s="2">
        <v>42565.54</v>
      </c>
      <c r="E28690" s="3">
        <f t="shared" si="896"/>
        <v>1.9266361073162471E-4</v>
      </c>
      <c r="F28690" s="3">
        <f t="shared" si="897"/>
        <v>99.821645851642899</v>
      </c>
      <c r="G28690" t="s">
        <v>14473</v>
      </c>
    </row>
    <row r="28691" spans="1:7" x14ac:dyDescent="0.35">
      <c r="A28691" t="s">
        <v>3</v>
      </c>
      <c r="B28691" t="s">
        <v>16</v>
      </c>
      <c r="C28691" t="s">
        <v>4089</v>
      </c>
      <c r="D28691" s="2">
        <v>42563.47</v>
      </c>
      <c r="E28691" s="3">
        <f t="shared" si="896"/>
        <v>1.9265424132918759E-4</v>
      </c>
      <c r="F28691" s="3">
        <f t="shared" si="897"/>
        <v>99.82183850588423</v>
      </c>
      <c r="G28691" t="s">
        <v>14473</v>
      </c>
    </row>
    <row r="28692" spans="1:7" x14ac:dyDescent="0.35">
      <c r="A28692" t="s">
        <v>10</v>
      </c>
      <c r="B28692" t="s">
        <v>40</v>
      </c>
      <c r="C28692" t="s">
        <v>41</v>
      </c>
      <c r="D28692" s="2">
        <v>42561.82</v>
      </c>
      <c r="E28692" s="3">
        <f t="shared" si="896"/>
        <v>1.9264677296492607E-4</v>
      </c>
      <c r="F28692" s="3">
        <f t="shared" si="897"/>
        <v>99.822031152657189</v>
      </c>
      <c r="G28692" t="s">
        <v>14473</v>
      </c>
    </row>
    <row r="28693" spans="1:7" x14ac:dyDescent="0.35">
      <c r="A28693" t="s">
        <v>10</v>
      </c>
      <c r="B28693" t="s">
        <v>32</v>
      </c>
      <c r="C28693" s="7" t="s">
        <v>5651</v>
      </c>
      <c r="D28693" s="2">
        <v>42558.9</v>
      </c>
      <c r="E28693" s="3">
        <f t="shared" si="896"/>
        <v>1.9263355622332391E-4</v>
      </c>
      <c r="F28693" s="3">
        <f t="shared" si="897"/>
        <v>99.822223786213414</v>
      </c>
      <c r="G28693" t="s">
        <v>14480</v>
      </c>
    </row>
    <row r="28694" spans="1:7" x14ac:dyDescent="0.35">
      <c r="A28694" t="s">
        <v>10</v>
      </c>
      <c r="B28694" t="s">
        <v>9</v>
      </c>
      <c r="C28694" t="s">
        <v>2493</v>
      </c>
      <c r="D28694" s="2">
        <v>42558.18</v>
      </c>
      <c r="E28694" s="3">
        <f t="shared" si="896"/>
        <v>1.9263029730073709E-4</v>
      </c>
      <c r="F28694" s="3">
        <f t="shared" si="897"/>
        <v>99.82241641651072</v>
      </c>
      <c r="G28694" t="s">
        <v>14473</v>
      </c>
    </row>
    <row r="28695" spans="1:7" x14ac:dyDescent="0.35">
      <c r="A28695" t="s">
        <v>3</v>
      </c>
      <c r="B28695" t="s">
        <v>96</v>
      </c>
      <c r="C28695" t="s">
        <v>279</v>
      </c>
      <c r="D28695" s="2">
        <v>42553.52</v>
      </c>
      <c r="E28695" s="3">
        <f t="shared" si="896"/>
        <v>1.9260920482955005E-4</v>
      </c>
      <c r="F28695" s="3">
        <f t="shared" si="897"/>
        <v>99.822609025715551</v>
      </c>
      <c r="G28695" t="s">
        <v>14473</v>
      </c>
    </row>
    <row r="28696" spans="1:7" x14ac:dyDescent="0.35">
      <c r="A28696" t="s">
        <v>10</v>
      </c>
      <c r="B28696" t="s">
        <v>1365</v>
      </c>
      <c r="C28696" s="8" t="s">
        <v>1565</v>
      </c>
      <c r="D28696" s="2">
        <v>42553.3</v>
      </c>
      <c r="E28696" s="3">
        <f t="shared" si="896"/>
        <v>1.9260820904764859E-4</v>
      </c>
      <c r="F28696" s="3">
        <f t="shared" si="897"/>
        <v>99.822801633924598</v>
      </c>
      <c r="G28696" t="s">
        <v>14480</v>
      </c>
    </row>
    <row r="28697" spans="1:7" x14ac:dyDescent="0.35">
      <c r="A28697" t="s">
        <v>10</v>
      </c>
      <c r="B28697" t="s">
        <v>83</v>
      </c>
      <c r="C28697" t="s">
        <v>7944</v>
      </c>
      <c r="D28697" s="2">
        <v>42552.92</v>
      </c>
      <c r="E28697" s="3">
        <f t="shared" si="896"/>
        <v>1.9260648906072774E-4</v>
      </c>
      <c r="F28697" s="3">
        <f t="shared" si="897"/>
        <v>99.822994240413664</v>
      </c>
      <c r="G28697" t="s">
        <v>14473</v>
      </c>
    </row>
    <row r="28698" spans="1:7" x14ac:dyDescent="0.35">
      <c r="A28698" t="s">
        <v>3</v>
      </c>
      <c r="B28698" t="s">
        <v>6</v>
      </c>
      <c r="C28698" t="s">
        <v>5478</v>
      </c>
      <c r="D28698" s="2">
        <v>42551.86</v>
      </c>
      <c r="E28698" s="3">
        <f t="shared" si="896"/>
        <v>1.9260169120247488E-4</v>
      </c>
      <c r="F28698" s="3">
        <f t="shared" si="897"/>
        <v>99.82318684210486</v>
      </c>
      <c r="G28698" t="s">
        <v>14473</v>
      </c>
    </row>
    <row r="28699" spans="1:7" x14ac:dyDescent="0.35">
      <c r="A28699" t="s">
        <v>3</v>
      </c>
      <c r="B28699" t="s">
        <v>29</v>
      </c>
      <c r="C28699" t="s">
        <v>6027</v>
      </c>
      <c r="D28699" s="2">
        <v>42548.86</v>
      </c>
      <c r="E28699" s="3">
        <f t="shared" si="896"/>
        <v>1.9258811235836306E-4</v>
      </c>
      <c r="F28699" s="3">
        <f t="shared" si="897"/>
        <v>99.823379430217216</v>
      </c>
      <c r="G28699" t="s">
        <v>14473</v>
      </c>
    </row>
    <row r="28700" spans="1:7" x14ac:dyDescent="0.35">
      <c r="A28700" t="s">
        <v>3</v>
      </c>
      <c r="B28700" t="s">
        <v>122</v>
      </c>
      <c r="C28700" t="s">
        <v>3735</v>
      </c>
      <c r="D28700" s="2">
        <v>42545.54</v>
      </c>
      <c r="E28700" s="3">
        <f t="shared" si="896"/>
        <v>1.9257308510421266E-4</v>
      </c>
      <c r="F28700" s="3">
        <f t="shared" si="897"/>
        <v>99.823572003302317</v>
      </c>
      <c r="G28700" t="s">
        <v>14473</v>
      </c>
    </row>
    <row r="28701" spans="1:7" x14ac:dyDescent="0.35">
      <c r="A28701" t="s">
        <v>10</v>
      </c>
      <c r="B28701" t="s">
        <v>36</v>
      </c>
      <c r="C28701" t="s">
        <v>8159</v>
      </c>
      <c r="D28701" s="2">
        <v>42545.3</v>
      </c>
      <c r="E28701" s="3">
        <f t="shared" si="896"/>
        <v>1.9257199879668376E-4</v>
      </c>
      <c r="F28701" s="3">
        <f t="shared" si="897"/>
        <v>99.823764575301112</v>
      </c>
      <c r="G28701" t="s">
        <v>14480</v>
      </c>
    </row>
    <row r="28702" spans="1:7" x14ac:dyDescent="0.35">
      <c r="A28702" t="s">
        <v>3</v>
      </c>
      <c r="B28702" t="s">
        <v>6</v>
      </c>
      <c r="C28702" t="s">
        <v>987</v>
      </c>
      <c r="D28702" s="2">
        <v>42544.87</v>
      </c>
      <c r="E28702" s="3">
        <f t="shared" si="896"/>
        <v>1.9257005249569438E-4</v>
      </c>
      <c r="F28702" s="3">
        <f t="shared" si="897"/>
        <v>99.823957145353603</v>
      </c>
      <c r="G28702" t="s">
        <v>14473</v>
      </c>
    </row>
    <row r="28703" spans="1:7" x14ac:dyDescent="0.35">
      <c r="A28703" t="s">
        <v>10</v>
      </c>
      <c r="B28703" t="s">
        <v>18</v>
      </c>
      <c r="C28703" t="s">
        <v>6820</v>
      </c>
      <c r="D28703" s="2">
        <v>42544.39</v>
      </c>
      <c r="E28703" s="3">
        <f t="shared" si="896"/>
        <v>1.9256787988063649E-4</v>
      </c>
      <c r="F28703" s="3">
        <f t="shared" si="897"/>
        <v>99.824149713233481</v>
      </c>
      <c r="G28703" t="s">
        <v>14480</v>
      </c>
    </row>
    <row r="28704" spans="1:7" x14ac:dyDescent="0.35">
      <c r="A28704" t="s">
        <v>10</v>
      </c>
      <c r="B28704" t="s">
        <v>6</v>
      </c>
      <c r="C28704" t="s">
        <v>4090</v>
      </c>
      <c r="D28704" s="2">
        <v>42543.48</v>
      </c>
      <c r="E28704" s="3">
        <f t="shared" si="896"/>
        <v>1.9256376096458925E-4</v>
      </c>
      <c r="F28704" s="3">
        <f t="shared" si="897"/>
        <v>99.824342276994443</v>
      </c>
      <c r="G28704" t="s">
        <v>14473</v>
      </c>
    </row>
    <row r="28705" spans="1:7" x14ac:dyDescent="0.35">
      <c r="A28705" t="s">
        <v>3</v>
      </c>
      <c r="B28705" t="s">
        <v>76</v>
      </c>
      <c r="C28705" t="s">
        <v>284</v>
      </c>
      <c r="D28705" s="2">
        <v>42542.18</v>
      </c>
      <c r="E28705" s="3">
        <f t="shared" si="896"/>
        <v>1.9255787679880746E-4</v>
      </c>
      <c r="F28705" s="3">
        <f t="shared" si="897"/>
        <v>99.824534834871244</v>
      </c>
      <c r="G28705" t="s">
        <v>14480</v>
      </c>
    </row>
    <row r="28706" spans="1:7" x14ac:dyDescent="0.35">
      <c r="A28706" t="s">
        <v>3</v>
      </c>
      <c r="B28706" t="s">
        <v>8</v>
      </c>
      <c r="C28706" t="s">
        <v>10660</v>
      </c>
      <c r="D28706" s="2">
        <v>42541.279999999999</v>
      </c>
      <c r="E28706" s="3">
        <f t="shared" si="896"/>
        <v>1.925538031455739E-4</v>
      </c>
      <c r="F28706" s="3">
        <f t="shared" si="897"/>
        <v>99.82472738867439</v>
      </c>
      <c r="G28706" t="s">
        <v>14473</v>
      </c>
    </row>
    <row r="28707" spans="1:7" x14ac:dyDescent="0.35">
      <c r="A28707" t="s">
        <v>10</v>
      </c>
      <c r="B28707" t="s">
        <v>8</v>
      </c>
      <c r="C28707" t="s">
        <v>12808</v>
      </c>
      <c r="D28707" s="2">
        <v>42540.800000000003</v>
      </c>
      <c r="E28707" s="3">
        <f t="shared" si="896"/>
        <v>1.9255163053051604E-4</v>
      </c>
      <c r="F28707" s="3">
        <f t="shared" si="897"/>
        <v>99.824919940304923</v>
      </c>
      <c r="G28707" t="s">
        <v>14473</v>
      </c>
    </row>
    <row r="28708" spans="1:7" x14ac:dyDescent="0.35">
      <c r="A28708" t="s">
        <v>10</v>
      </c>
      <c r="B28708" t="s">
        <v>32</v>
      </c>
      <c r="C28708" t="s">
        <v>635</v>
      </c>
      <c r="D28708" s="2">
        <v>42539</v>
      </c>
      <c r="E28708" s="3">
        <f t="shared" si="896"/>
        <v>1.9254348322404895E-4</v>
      </c>
      <c r="F28708" s="3">
        <f t="shared" si="897"/>
        <v>99.825112483788146</v>
      </c>
      <c r="G28708" t="s">
        <v>14473</v>
      </c>
    </row>
    <row r="28709" spans="1:7" x14ac:dyDescent="0.35">
      <c r="A28709" t="s">
        <v>3</v>
      </c>
      <c r="B28709" t="s">
        <v>9</v>
      </c>
      <c r="C28709" s="8" t="s">
        <v>8349</v>
      </c>
      <c r="D28709" s="2">
        <v>42536.33</v>
      </c>
      <c r="E28709" s="3">
        <f t="shared" si="896"/>
        <v>1.9253139805278945E-4</v>
      </c>
      <c r="F28709" s="3">
        <f t="shared" si="897"/>
        <v>99.825305015186203</v>
      </c>
      <c r="G28709" t="s">
        <v>14480</v>
      </c>
    </row>
    <row r="28710" spans="1:7" x14ac:dyDescent="0.35">
      <c r="A28710" t="s">
        <v>3</v>
      </c>
      <c r="B28710" t="s">
        <v>20</v>
      </c>
      <c r="C28710" t="s">
        <v>7569</v>
      </c>
      <c r="D28710" s="2">
        <v>42531.33</v>
      </c>
      <c r="E28710" s="3">
        <f t="shared" si="896"/>
        <v>1.9250876664593641E-4</v>
      </c>
      <c r="F28710" s="3">
        <f t="shared" si="897"/>
        <v>99.825497523952848</v>
      </c>
      <c r="G28710" t="s">
        <v>14473</v>
      </c>
    </row>
    <row r="28711" spans="1:7" x14ac:dyDescent="0.35">
      <c r="A28711" t="s">
        <v>10</v>
      </c>
      <c r="B28711" t="s">
        <v>9</v>
      </c>
      <c r="C28711" t="s">
        <v>4343</v>
      </c>
      <c r="D28711" s="2">
        <v>42530.12</v>
      </c>
      <c r="E28711" s="3">
        <f t="shared" si="896"/>
        <v>1.9250328984547801E-4</v>
      </c>
      <c r="F28711" s="3">
        <f t="shared" si="897"/>
        <v>99.825690027242686</v>
      </c>
      <c r="G28711" t="s">
        <v>14473</v>
      </c>
    </row>
    <row r="28712" spans="1:7" x14ac:dyDescent="0.35">
      <c r="A28712" t="s">
        <v>3</v>
      </c>
      <c r="B28712" t="s">
        <v>55</v>
      </c>
      <c r="C28712" t="s">
        <v>8232</v>
      </c>
      <c r="D28712" s="2">
        <v>42528.5</v>
      </c>
      <c r="E28712" s="3">
        <f t="shared" si="896"/>
        <v>1.9249595726965763E-4</v>
      </c>
      <c r="F28712" s="3">
        <f t="shared" si="897"/>
        <v>99.825882523199951</v>
      </c>
      <c r="G28712" t="s">
        <v>14473</v>
      </c>
    </row>
    <row r="28713" spans="1:7" x14ac:dyDescent="0.35">
      <c r="A28713" t="s">
        <v>3</v>
      </c>
      <c r="B28713" t="s">
        <v>29</v>
      </c>
      <c r="C28713" t="s">
        <v>12819</v>
      </c>
      <c r="D28713" s="2">
        <v>42528.4</v>
      </c>
      <c r="E28713" s="3">
        <f t="shared" si="896"/>
        <v>1.9249550464152057E-4</v>
      </c>
      <c r="F28713" s="3">
        <f t="shared" si="897"/>
        <v>99.826075018704586</v>
      </c>
      <c r="G28713" t="s">
        <v>14473</v>
      </c>
    </row>
    <row r="28714" spans="1:7" x14ac:dyDescent="0.35">
      <c r="A28714" t="s">
        <v>3</v>
      </c>
      <c r="B28714" t="s">
        <v>9</v>
      </c>
      <c r="C28714" t="s">
        <v>3722</v>
      </c>
      <c r="D28714" s="2">
        <v>42523.99</v>
      </c>
      <c r="E28714" s="3">
        <f t="shared" si="896"/>
        <v>1.9247554374067619E-4</v>
      </c>
      <c r="F28714" s="3">
        <f t="shared" si="897"/>
        <v>99.826267494248327</v>
      </c>
      <c r="G28714" t="s">
        <v>14480</v>
      </c>
    </row>
    <row r="28715" spans="1:7" x14ac:dyDescent="0.35">
      <c r="A28715" t="s">
        <v>3</v>
      </c>
      <c r="B28715" t="s">
        <v>9</v>
      </c>
      <c r="C28715" t="s">
        <v>9666</v>
      </c>
      <c r="D28715" s="2">
        <v>42522.239999999998</v>
      </c>
      <c r="E28715" s="3">
        <f t="shared" si="896"/>
        <v>1.9246762274827763E-4</v>
      </c>
      <c r="F28715" s="3">
        <f t="shared" si="897"/>
        <v>99.82645996187108</v>
      </c>
      <c r="G28715" t="s">
        <v>14480</v>
      </c>
    </row>
    <row r="28716" spans="1:7" x14ac:dyDescent="0.35">
      <c r="A28716" t="s">
        <v>10</v>
      </c>
      <c r="B28716" t="s">
        <v>99</v>
      </c>
      <c r="C28716" t="s">
        <v>10749</v>
      </c>
      <c r="D28716" s="2">
        <v>42522.22</v>
      </c>
      <c r="E28716" s="3">
        <f t="shared" si="896"/>
        <v>1.9246753222265027E-4</v>
      </c>
      <c r="F28716" s="3">
        <f t="shared" si="897"/>
        <v>99.826652429403296</v>
      </c>
      <c r="G28716" t="s">
        <v>14480</v>
      </c>
    </row>
    <row r="28717" spans="1:7" x14ac:dyDescent="0.35">
      <c r="A28717" t="s">
        <v>3</v>
      </c>
      <c r="B28717" t="s">
        <v>9</v>
      </c>
      <c r="C28717" t="s">
        <v>10774</v>
      </c>
      <c r="D28717" s="2">
        <v>42521.98</v>
      </c>
      <c r="E28717" s="3">
        <f t="shared" si="896"/>
        <v>1.9246644591512131E-4</v>
      </c>
      <c r="F28717" s="3">
        <f t="shared" si="897"/>
        <v>99.826844895849206</v>
      </c>
      <c r="G28717" t="s">
        <v>14480</v>
      </c>
    </row>
    <row r="28718" spans="1:7" x14ac:dyDescent="0.35">
      <c r="A28718" t="s">
        <v>3</v>
      </c>
      <c r="B28718" t="s">
        <v>180</v>
      </c>
      <c r="C28718" t="s">
        <v>7602</v>
      </c>
      <c r="D28718" s="2">
        <v>42518.8</v>
      </c>
      <c r="E28718" s="3">
        <f t="shared" si="896"/>
        <v>1.9245205234036278E-4</v>
      </c>
      <c r="F28718" s="3">
        <f t="shared" si="897"/>
        <v>99.827037347901552</v>
      </c>
      <c r="G28718" t="s">
        <v>14480</v>
      </c>
    </row>
    <row r="28719" spans="1:7" x14ac:dyDescent="0.35">
      <c r="A28719" t="s">
        <v>3</v>
      </c>
      <c r="B28719" t="s">
        <v>200</v>
      </c>
      <c r="C28719" t="s">
        <v>892</v>
      </c>
      <c r="D28719" s="2">
        <v>42516.84</v>
      </c>
      <c r="E28719" s="3">
        <f t="shared" si="896"/>
        <v>1.9244318082887636E-4</v>
      </c>
      <c r="F28719" s="3">
        <f t="shared" si="897"/>
        <v>99.827229791082374</v>
      </c>
      <c r="G28719" t="s">
        <v>14480</v>
      </c>
    </row>
    <row r="28720" spans="1:7" x14ac:dyDescent="0.35">
      <c r="A28720" t="s">
        <v>3</v>
      </c>
      <c r="B28720" t="s">
        <v>11</v>
      </c>
      <c r="C28720" t="s">
        <v>1319</v>
      </c>
      <c r="D28720" s="2">
        <v>42516.18</v>
      </c>
      <c r="E28720" s="3">
        <f t="shared" si="896"/>
        <v>1.9244019348317181E-4</v>
      </c>
      <c r="F28720" s="3">
        <f t="shared" si="897"/>
        <v>99.827422231275861</v>
      </c>
      <c r="G28720" t="s">
        <v>14480</v>
      </c>
    </row>
    <row r="28721" spans="1:7" x14ac:dyDescent="0.35">
      <c r="A28721" t="s">
        <v>10</v>
      </c>
      <c r="B28721" t="s">
        <v>6</v>
      </c>
      <c r="C28721" t="s">
        <v>7290</v>
      </c>
      <c r="D28721" s="2">
        <v>42515.93</v>
      </c>
      <c r="E28721" s="3">
        <f t="shared" si="896"/>
        <v>1.9243906191282912E-4</v>
      </c>
      <c r="F28721" s="3">
        <f t="shared" si="897"/>
        <v>99.82761467033778</v>
      </c>
      <c r="G28721" t="s">
        <v>14480</v>
      </c>
    </row>
    <row r="28722" spans="1:7" x14ac:dyDescent="0.35">
      <c r="A28722" t="s">
        <v>3</v>
      </c>
      <c r="B28722" t="s">
        <v>9</v>
      </c>
      <c r="C28722" t="s">
        <v>2599</v>
      </c>
      <c r="D28722" s="2">
        <v>42514.58</v>
      </c>
      <c r="E28722" s="3">
        <f t="shared" si="896"/>
        <v>1.9243295143297885E-4</v>
      </c>
      <c r="F28722" s="3">
        <f t="shared" si="897"/>
        <v>99.827807103289217</v>
      </c>
      <c r="G28722" t="s">
        <v>14480</v>
      </c>
    </row>
    <row r="28723" spans="1:7" x14ac:dyDescent="0.35">
      <c r="A28723" t="s">
        <v>10</v>
      </c>
      <c r="B28723" t="s">
        <v>9</v>
      </c>
      <c r="C28723" t="s">
        <v>6438</v>
      </c>
      <c r="D28723" s="2">
        <v>42513.97</v>
      </c>
      <c r="E28723" s="3">
        <f t="shared" si="896"/>
        <v>1.9243019040134278E-4</v>
      </c>
      <c r="F28723" s="3">
        <f t="shared" si="897"/>
        <v>99.827999533479613</v>
      </c>
      <c r="G28723" t="s">
        <v>14473</v>
      </c>
    </row>
    <row r="28724" spans="1:7" x14ac:dyDescent="0.35">
      <c r="A28724" t="s">
        <v>3</v>
      </c>
      <c r="B28724" t="s">
        <v>22</v>
      </c>
      <c r="C28724" t="s">
        <v>1906</v>
      </c>
      <c r="D28724" s="2">
        <v>42510.36</v>
      </c>
      <c r="E28724" s="3">
        <f t="shared" si="896"/>
        <v>1.9241385052559489E-4</v>
      </c>
      <c r="F28724" s="3">
        <f t="shared" si="897"/>
        <v>99.82819194733014</v>
      </c>
      <c r="G28724" t="s">
        <v>14473</v>
      </c>
    </row>
    <row r="28725" spans="1:7" x14ac:dyDescent="0.35">
      <c r="A28725" t="s">
        <v>10</v>
      </c>
      <c r="B28725" t="s">
        <v>32</v>
      </c>
      <c r="C28725" t="s">
        <v>786</v>
      </c>
      <c r="D28725" s="2">
        <v>42506.53</v>
      </c>
      <c r="E28725" s="3">
        <f t="shared" si="896"/>
        <v>1.9239651486794546E-4</v>
      </c>
      <c r="F28725" s="3">
        <f t="shared" si="897"/>
        <v>99.828384343845002</v>
      </c>
      <c r="G28725" t="s">
        <v>14473</v>
      </c>
    </row>
    <row r="28726" spans="1:7" x14ac:dyDescent="0.35">
      <c r="A28726" t="s">
        <v>10</v>
      </c>
      <c r="B28726" t="s">
        <v>9</v>
      </c>
      <c r="C28726" s="8" t="s">
        <v>12142</v>
      </c>
      <c r="D28726" s="2">
        <v>42504.71</v>
      </c>
      <c r="E28726" s="3">
        <f t="shared" si="896"/>
        <v>1.9238827703585101E-4</v>
      </c>
      <c r="F28726" s="3">
        <f t="shared" si="897"/>
        <v>99.828576732122045</v>
      </c>
      <c r="G28726" t="s">
        <v>14480</v>
      </c>
    </row>
    <row r="28727" spans="1:7" x14ac:dyDescent="0.35">
      <c r="A28727" t="s">
        <v>10</v>
      </c>
      <c r="B28727" t="s">
        <v>9</v>
      </c>
      <c r="C28727" t="s">
        <v>5464</v>
      </c>
      <c r="D28727" s="2">
        <v>42500</v>
      </c>
      <c r="E28727" s="3">
        <f t="shared" si="896"/>
        <v>1.9236695825059546E-4</v>
      </c>
      <c r="F28727" s="3">
        <f t="shared" si="897"/>
        <v>99.82876909908029</v>
      </c>
      <c r="G28727" t="s">
        <v>14473</v>
      </c>
    </row>
    <row r="28728" spans="1:7" x14ac:dyDescent="0.35">
      <c r="A28728" t="s">
        <v>3</v>
      </c>
      <c r="B28728" t="s">
        <v>6</v>
      </c>
      <c r="C28728" t="s">
        <v>4133</v>
      </c>
      <c r="D28728" s="2">
        <v>42500</v>
      </c>
      <c r="E28728" s="3">
        <f t="shared" si="896"/>
        <v>1.9236695825059546E-4</v>
      </c>
      <c r="F28728" s="3">
        <f t="shared" si="897"/>
        <v>99.828961466038535</v>
      </c>
      <c r="G28728" t="s">
        <v>14473</v>
      </c>
    </row>
    <row r="28729" spans="1:7" x14ac:dyDescent="0.35">
      <c r="A28729" t="s">
        <v>10</v>
      </c>
      <c r="B28729" t="s">
        <v>32</v>
      </c>
      <c r="C28729" t="s">
        <v>2211</v>
      </c>
      <c r="D28729" s="2">
        <v>42500</v>
      </c>
      <c r="E28729" s="3">
        <f t="shared" si="896"/>
        <v>1.9236695825059546E-4</v>
      </c>
      <c r="F28729" s="3">
        <f t="shared" si="897"/>
        <v>99.829153832996781</v>
      </c>
      <c r="G28729" t="s">
        <v>14473</v>
      </c>
    </row>
    <row r="28730" spans="1:7" x14ac:dyDescent="0.35">
      <c r="A28730" t="s">
        <v>3</v>
      </c>
      <c r="B28730" t="s">
        <v>6</v>
      </c>
      <c r="C28730" t="s">
        <v>8112</v>
      </c>
      <c r="D28730" s="2">
        <v>42495.03</v>
      </c>
      <c r="E28730" s="3">
        <f t="shared" si="896"/>
        <v>1.9234446263218357E-4</v>
      </c>
      <c r="F28730" s="3">
        <f t="shared" si="897"/>
        <v>99.829346177459414</v>
      </c>
      <c r="G28730" t="s">
        <v>14480</v>
      </c>
    </row>
    <row r="28731" spans="1:7" x14ac:dyDescent="0.35">
      <c r="A28731" t="s">
        <v>10</v>
      </c>
      <c r="B28731" t="s">
        <v>29</v>
      </c>
      <c r="C28731" t="s">
        <v>898</v>
      </c>
      <c r="D28731" s="2">
        <v>42487.71</v>
      </c>
      <c r="E28731" s="3">
        <f t="shared" si="896"/>
        <v>1.9231133025255073E-4</v>
      </c>
      <c r="F28731" s="3">
        <f t="shared" si="897"/>
        <v>99.829538488789666</v>
      </c>
      <c r="G28731" t="s">
        <v>14473</v>
      </c>
    </row>
    <row r="28732" spans="1:7" x14ac:dyDescent="0.35">
      <c r="A28732" t="s">
        <v>3</v>
      </c>
      <c r="B28732" t="s">
        <v>195</v>
      </c>
      <c r="C28732" t="s">
        <v>5985</v>
      </c>
      <c r="D28732" s="2">
        <v>42483.89</v>
      </c>
      <c r="E28732" s="3">
        <f t="shared" si="896"/>
        <v>1.9229403985771505E-4</v>
      </c>
      <c r="F28732" s="3">
        <f t="shared" si="897"/>
        <v>99.829730782829529</v>
      </c>
      <c r="G28732" t="s">
        <v>14473</v>
      </c>
    </row>
    <row r="28733" spans="1:7" x14ac:dyDescent="0.35">
      <c r="A28733" t="s">
        <v>10</v>
      </c>
      <c r="B28733" t="s">
        <v>20</v>
      </c>
      <c r="C28733" t="s">
        <v>10956</v>
      </c>
      <c r="D28733" s="2">
        <v>42483.32</v>
      </c>
      <c r="E28733" s="3">
        <f t="shared" si="896"/>
        <v>1.9229145987733381E-4</v>
      </c>
      <c r="F28733" s="3">
        <f t="shared" si="897"/>
        <v>99.829923074289411</v>
      </c>
      <c r="G28733" t="s">
        <v>14480</v>
      </c>
    </row>
    <row r="28734" spans="1:7" x14ac:dyDescent="0.35">
      <c r="A28734" t="s">
        <v>3</v>
      </c>
      <c r="B28734" t="s">
        <v>13</v>
      </c>
      <c r="C28734" t="s">
        <v>1794</v>
      </c>
      <c r="D28734" s="2">
        <v>42480.27</v>
      </c>
      <c r="E28734" s="3">
        <f t="shared" si="896"/>
        <v>1.9227765471915346E-4</v>
      </c>
      <c r="F28734" s="3">
        <f t="shared" si="897"/>
        <v>99.83011535194413</v>
      </c>
      <c r="G28734" t="s">
        <v>14473</v>
      </c>
    </row>
    <row r="28735" spans="1:7" x14ac:dyDescent="0.35">
      <c r="A28735" t="s">
        <v>10</v>
      </c>
      <c r="B28735" t="s">
        <v>122</v>
      </c>
      <c r="C28735" s="11" t="s">
        <v>14402</v>
      </c>
      <c r="D28735" s="2">
        <v>42480.25</v>
      </c>
      <c r="E28735" s="3">
        <f t="shared" si="896"/>
        <v>1.9227756419352605E-4</v>
      </c>
      <c r="F28735" s="3">
        <f t="shared" si="897"/>
        <v>99.830307629508326</v>
      </c>
      <c r="G28735" t="s">
        <v>14473</v>
      </c>
    </row>
    <row r="28736" spans="1:7" x14ac:dyDescent="0.35">
      <c r="A28736" t="s">
        <v>3</v>
      </c>
      <c r="B28736" t="s">
        <v>103</v>
      </c>
      <c r="C28736" t="s">
        <v>11101</v>
      </c>
      <c r="D28736" s="2">
        <v>42475.96</v>
      </c>
      <c r="E28736" s="3">
        <f t="shared" si="896"/>
        <v>1.9225814644644617E-4</v>
      </c>
      <c r="F28736" s="3">
        <f t="shared" si="897"/>
        <v>99.830499887654767</v>
      </c>
      <c r="G28736" t="s">
        <v>14473</v>
      </c>
    </row>
    <row r="28737" spans="1:7" x14ac:dyDescent="0.35">
      <c r="A28737" t="s">
        <v>3</v>
      </c>
      <c r="B28737" t="s">
        <v>13</v>
      </c>
      <c r="C28737" t="s">
        <v>9382</v>
      </c>
      <c r="D28737" s="2">
        <v>42475.5</v>
      </c>
      <c r="E28737" s="3">
        <f t="shared" si="896"/>
        <v>1.922560643570157E-4</v>
      </c>
      <c r="F28737" s="3">
        <f t="shared" si="897"/>
        <v>99.830692143719119</v>
      </c>
      <c r="G28737" t="s">
        <v>14473</v>
      </c>
    </row>
    <row r="28738" spans="1:7" x14ac:dyDescent="0.35">
      <c r="A28738" t="s">
        <v>3</v>
      </c>
      <c r="B28738" t="s">
        <v>9</v>
      </c>
      <c r="C28738" t="s">
        <v>7994</v>
      </c>
      <c r="D28738" s="2">
        <v>42471.49</v>
      </c>
      <c r="E28738" s="3">
        <f t="shared" si="896"/>
        <v>1.9223791396871955E-4</v>
      </c>
      <c r="F28738" s="3">
        <f t="shared" si="897"/>
        <v>99.830884381633084</v>
      </c>
      <c r="G28738" t="s">
        <v>14480</v>
      </c>
    </row>
    <row r="28739" spans="1:7" x14ac:dyDescent="0.35">
      <c r="A28739" t="s">
        <v>10</v>
      </c>
      <c r="B28739" t="s">
        <v>32</v>
      </c>
      <c r="C28739" t="s">
        <v>11778</v>
      </c>
      <c r="D28739" s="2">
        <v>42469.82</v>
      </c>
      <c r="E28739" s="3">
        <f t="shared" ref="E28739:E28802" si="898">(D28739/$D$29638)*100</f>
        <v>1.9223035507883067E-4</v>
      </c>
      <c r="F28739" s="3">
        <f t="shared" si="897"/>
        <v>99.831076611988166</v>
      </c>
      <c r="G28739" t="s">
        <v>14473</v>
      </c>
    </row>
    <row r="28740" spans="1:7" x14ac:dyDescent="0.35">
      <c r="A28740" t="s">
        <v>10</v>
      </c>
      <c r="B28740" t="s">
        <v>92</v>
      </c>
      <c r="C28740" t="s">
        <v>49</v>
      </c>
      <c r="D28740" s="2">
        <v>42467.67</v>
      </c>
      <c r="E28740" s="3">
        <f t="shared" si="898"/>
        <v>1.9222062357388388E-4</v>
      </c>
      <c r="F28740" s="3">
        <f t="shared" ref="F28740:F28803" si="899">E28740+F28739</f>
        <v>99.831268832611741</v>
      </c>
      <c r="G28740" t="s">
        <v>14473</v>
      </c>
    </row>
    <row r="28741" spans="1:7" x14ac:dyDescent="0.35">
      <c r="A28741" t="s">
        <v>3</v>
      </c>
      <c r="B28741" t="s">
        <v>6</v>
      </c>
      <c r="C28741" t="s">
        <v>584</v>
      </c>
      <c r="D28741" s="2">
        <v>42467.24</v>
      </c>
      <c r="E28741" s="3">
        <f t="shared" si="898"/>
        <v>1.922186772728945E-4</v>
      </c>
      <c r="F28741" s="3">
        <f t="shared" si="899"/>
        <v>99.831461051289011</v>
      </c>
      <c r="G28741" t="s">
        <v>14473</v>
      </c>
    </row>
    <row r="28742" spans="1:7" x14ac:dyDescent="0.35">
      <c r="A28742" t="s">
        <v>3</v>
      </c>
      <c r="B28742" t="s">
        <v>6</v>
      </c>
      <c r="C28742" t="s">
        <v>5079</v>
      </c>
      <c r="D28742" s="2">
        <v>42467.040000000001</v>
      </c>
      <c r="E28742" s="3">
        <f t="shared" si="898"/>
        <v>1.922177720166204E-4</v>
      </c>
      <c r="F28742" s="3">
        <f t="shared" si="899"/>
        <v>99.831653269061022</v>
      </c>
      <c r="G28742" t="s">
        <v>14480</v>
      </c>
    </row>
    <row r="28743" spans="1:7" x14ac:dyDescent="0.35">
      <c r="A28743" t="s">
        <v>3</v>
      </c>
      <c r="B28743" t="s">
        <v>516</v>
      </c>
      <c r="C28743" t="s">
        <v>4098</v>
      </c>
      <c r="D28743" s="2">
        <v>42461.15</v>
      </c>
      <c r="E28743" s="3">
        <f t="shared" si="898"/>
        <v>1.9219111221934756E-4</v>
      </c>
      <c r="F28743" s="3">
        <f t="shared" si="899"/>
        <v>99.831845460173241</v>
      </c>
      <c r="G28743" t="s">
        <v>14480</v>
      </c>
    </row>
    <row r="28744" spans="1:7" x14ac:dyDescent="0.35">
      <c r="A28744" t="s">
        <v>3</v>
      </c>
      <c r="B28744" t="s">
        <v>96</v>
      </c>
      <c r="C28744" t="s">
        <v>188</v>
      </c>
      <c r="D28744" s="2">
        <v>42458.75</v>
      </c>
      <c r="E28744" s="3">
        <f t="shared" si="898"/>
        <v>1.9218024914405811E-4</v>
      </c>
      <c r="F28744" s="3">
        <f t="shared" si="899"/>
        <v>99.832037640422385</v>
      </c>
      <c r="G28744" t="s">
        <v>14473</v>
      </c>
    </row>
    <row r="28745" spans="1:7" x14ac:dyDescent="0.35">
      <c r="A28745" t="s">
        <v>10</v>
      </c>
      <c r="B28745" t="s">
        <v>9</v>
      </c>
      <c r="C28745" t="s">
        <v>3993</v>
      </c>
      <c r="D28745" s="2">
        <v>42458.06</v>
      </c>
      <c r="E28745" s="3">
        <f t="shared" si="898"/>
        <v>1.9217712600991238E-4</v>
      </c>
      <c r="F28745" s="3">
        <f t="shared" si="899"/>
        <v>99.832229817548395</v>
      </c>
      <c r="G28745" t="s">
        <v>14480</v>
      </c>
    </row>
    <row r="28746" spans="1:7" x14ac:dyDescent="0.35">
      <c r="A28746" t="s">
        <v>3</v>
      </c>
      <c r="B28746" t="s">
        <v>9</v>
      </c>
      <c r="C28746" t="s">
        <v>101</v>
      </c>
      <c r="D28746" s="2">
        <v>42457.67</v>
      </c>
      <c r="E28746" s="3">
        <f t="shared" si="898"/>
        <v>1.9217536076017783E-4</v>
      </c>
      <c r="F28746" s="3">
        <f t="shared" si="899"/>
        <v>99.832421992909161</v>
      </c>
      <c r="G28746" t="s">
        <v>14480</v>
      </c>
    </row>
    <row r="28747" spans="1:7" x14ac:dyDescent="0.35">
      <c r="A28747" t="s">
        <v>10</v>
      </c>
      <c r="B28747" t="s">
        <v>8</v>
      </c>
      <c r="C28747" t="s">
        <v>4632</v>
      </c>
      <c r="D28747" s="2">
        <v>42456</v>
      </c>
      <c r="E28747" s="3">
        <f t="shared" si="898"/>
        <v>1.9216780187028895E-4</v>
      </c>
      <c r="F28747" s="3">
        <f t="shared" si="899"/>
        <v>99.832614160711032</v>
      </c>
      <c r="G28747" t="s">
        <v>14473</v>
      </c>
    </row>
    <row r="28748" spans="1:7" x14ac:dyDescent="0.35">
      <c r="A28748" t="s">
        <v>10</v>
      </c>
      <c r="B28748" t="s">
        <v>9</v>
      </c>
      <c r="C28748" s="8" t="s">
        <v>4613</v>
      </c>
      <c r="D28748" s="2">
        <v>42454.9</v>
      </c>
      <c r="E28748" s="3">
        <f t="shared" si="898"/>
        <v>1.9216282296078129E-4</v>
      </c>
      <c r="F28748" s="3">
        <f t="shared" si="899"/>
        <v>99.832806323533987</v>
      </c>
      <c r="G28748" t="s">
        <v>14480</v>
      </c>
    </row>
    <row r="28749" spans="1:7" x14ac:dyDescent="0.35">
      <c r="A28749" t="s">
        <v>10</v>
      </c>
      <c r="B28749" t="s">
        <v>6</v>
      </c>
      <c r="C28749" t="s">
        <v>4731</v>
      </c>
      <c r="D28749" s="2">
        <v>42450.28</v>
      </c>
      <c r="E28749" s="3">
        <f t="shared" si="898"/>
        <v>1.921419115408491E-4</v>
      </c>
      <c r="F28749" s="3">
        <f t="shared" si="899"/>
        <v>99.832998465445527</v>
      </c>
      <c r="G28749" t="s">
        <v>14473</v>
      </c>
    </row>
    <row r="28750" spans="1:7" x14ac:dyDescent="0.35">
      <c r="A28750" t="s">
        <v>3</v>
      </c>
      <c r="B28750" t="s">
        <v>15</v>
      </c>
      <c r="C28750" t="s">
        <v>1322</v>
      </c>
      <c r="D28750" s="2">
        <v>42450.01</v>
      </c>
      <c r="E28750" s="3">
        <f t="shared" si="898"/>
        <v>1.9214068944487905E-4</v>
      </c>
      <c r="F28750" s="3">
        <f t="shared" si="899"/>
        <v>99.833190606134977</v>
      </c>
      <c r="G28750" t="s">
        <v>14473</v>
      </c>
    </row>
    <row r="28751" spans="1:7" x14ac:dyDescent="0.35">
      <c r="A28751" t="s">
        <v>3</v>
      </c>
      <c r="B28751" t="s">
        <v>28</v>
      </c>
      <c r="C28751" t="s">
        <v>6616</v>
      </c>
      <c r="D28751" s="2">
        <v>42448.71</v>
      </c>
      <c r="E28751" s="3">
        <f t="shared" si="898"/>
        <v>1.9213480527909726E-4</v>
      </c>
      <c r="F28751" s="3">
        <f t="shared" si="899"/>
        <v>99.833382740940252</v>
      </c>
      <c r="G28751" t="s">
        <v>14473</v>
      </c>
    </row>
    <row r="28752" spans="1:7" x14ac:dyDescent="0.35">
      <c r="A28752" t="s">
        <v>10</v>
      </c>
      <c r="B28752" t="s">
        <v>29</v>
      </c>
      <c r="C28752" t="s">
        <v>6781</v>
      </c>
      <c r="D28752" s="2">
        <v>42447.99</v>
      </c>
      <c r="E28752" s="3">
        <f t="shared" si="898"/>
        <v>1.9213154635651039E-4</v>
      </c>
      <c r="F28752" s="3">
        <f t="shared" si="899"/>
        <v>99.833574872486608</v>
      </c>
      <c r="G28752" t="s">
        <v>14480</v>
      </c>
    </row>
    <row r="28753" spans="1:7" x14ac:dyDescent="0.35">
      <c r="A28753" t="s">
        <v>3</v>
      </c>
      <c r="B28753" t="s">
        <v>9</v>
      </c>
      <c r="C28753" t="s">
        <v>4837</v>
      </c>
      <c r="D28753" s="2">
        <v>42440.89</v>
      </c>
      <c r="E28753" s="3">
        <f t="shared" si="898"/>
        <v>1.9209940975877912E-4</v>
      </c>
      <c r="F28753" s="3">
        <f t="shared" si="899"/>
        <v>99.833766971896367</v>
      </c>
      <c r="G28753" t="s">
        <v>14480</v>
      </c>
    </row>
    <row r="28754" spans="1:7" x14ac:dyDescent="0.35">
      <c r="A28754" t="s">
        <v>3</v>
      </c>
      <c r="B28754" t="s">
        <v>6</v>
      </c>
      <c r="C28754" t="s">
        <v>727</v>
      </c>
      <c r="D28754" s="2">
        <v>42440.01</v>
      </c>
      <c r="E28754" s="3">
        <f t="shared" si="898"/>
        <v>1.9209542663117303E-4</v>
      </c>
      <c r="F28754" s="3">
        <f t="shared" si="899"/>
        <v>99.833959067322994</v>
      </c>
      <c r="G28754" t="s">
        <v>14480</v>
      </c>
    </row>
    <row r="28755" spans="1:7" x14ac:dyDescent="0.35">
      <c r="A28755" t="s">
        <v>10</v>
      </c>
      <c r="B28755" t="s">
        <v>29</v>
      </c>
      <c r="C28755" t="s">
        <v>6794</v>
      </c>
      <c r="D28755" s="2">
        <v>42438.17</v>
      </c>
      <c r="E28755" s="3">
        <f t="shared" si="898"/>
        <v>1.9208709827345111E-4</v>
      </c>
      <c r="F28755" s="3">
        <f t="shared" si="899"/>
        <v>99.834151154421264</v>
      </c>
      <c r="G28755" t="s">
        <v>14480</v>
      </c>
    </row>
    <row r="28756" spans="1:7" x14ac:dyDescent="0.35">
      <c r="A28756" t="s">
        <v>10</v>
      </c>
      <c r="B28756" t="s">
        <v>9</v>
      </c>
      <c r="C28756" t="s">
        <v>6780</v>
      </c>
      <c r="D28756" s="2">
        <v>42436.76</v>
      </c>
      <c r="E28756" s="3">
        <f t="shared" si="898"/>
        <v>1.920807162167186E-4</v>
      </c>
      <c r="F28756" s="3">
        <f t="shared" si="899"/>
        <v>99.834343235137482</v>
      </c>
      <c r="G28756" t="s">
        <v>14480</v>
      </c>
    </row>
    <row r="28757" spans="1:7" x14ac:dyDescent="0.35">
      <c r="A28757" t="s">
        <v>3</v>
      </c>
      <c r="B28757" t="s">
        <v>6</v>
      </c>
      <c r="C28757" t="s">
        <v>6027</v>
      </c>
      <c r="D28757" s="2">
        <v>42434.75</v>
      </c>
      <c r="E28757" s="3">
        <f t="shared" si="898"/>
        <v>1.9207161839116367E-4</v>
      </c>
      <c r="F28757" s="3">
        <f t="shared" si="899"/>
        <v>99.834535306755868</v>
      </c>
      <c r="G28757" t="s">
        <v>14473</v>
      </c>
    </row>
    <row r="28758" spans="1:7" x14ac:dyDescent="0.35">
      <c r="A28758" t="s">
        <v>3</v>
      </c>
      <c r="B28758" t="s">
        <v>13</v>
      </c>
      <c r="C28758" t="s">
        <v>8074</v>
      </c>
      <c r="D28758" s="2">
        <v>42434.1</v>
      </c>
      <c r="E28758" s="3">
        <f t="shared" si="898"/>
        <v>1.9206867630827278E-4</v>
      </c>
      <c r="F28758" s="3">
        <f t="shared" si="899"/>
        <v>99.83472737543218</v>
      </c>
      <c r="G28758" t="s">
        <v>14480</v>
      </c>
    </row>
    <row r="28759" spans="1:7" x14ac:dyDescent="0.35">
      <c r="A28759" t="s">
        <v>3</v>
      </c>
      <c r="B28759" t="s">
        <v>23</v>
      </c>
      <c r="C28759" t="s">
        <v>10711</v>
      </c>
      <c r="D28759" s="2">
        <v>42432</v>
      </c>
      <c r="E28759" s="3">
        <f t="shared" si="898"/>
        <v>1.9205917111739449E-4</v>
      </c>
      <c r="F28759" s="3">
        <f t="shared" si="899"/>
        <v>99.834919434603293</v>
      </c>
      <c r="G28759" t="s">
        <v>14480</v>
      </c>
    </row>
    <row r="28760" spans="1:7" x14ac:dyDescent="0.35">
      <c r="A28760" t="s">
        <v>10</v>
      </c>
      <c r="B28760" t="s">
        <v>180</v>
      </c>
      <c r="C28760" t="s">
        <v>10337</v>
      </c>
      <c r="D28760" s="2">
        <v>42431.02</v>
      </c>
      <c r="E28760" s="3">
        <f t="shared" si="898"/>
        <v>1.9205473536165128E-4</v>
      </c>
      <c r="F28760" s="3">
        <f t="shared" si="899"/>
        <v>99.835111489338658</v>
      </c>
      <c r="G28760" t="s">
        <v>14480</v>
      </c>
    </row>
    <row r="28761" spans="1:7" x14ac:dyDescent="0.35">
      <c r="A28761" t="s">
        <v>10</v>
      </c>
      <c r="B28761" t="s">
        <v>9</v>
      </c>
      <c r="C28761" t="s">
        <v>13049</v>
      </c>
      <c r="D28761" s="2">
        <v>42430.09</v>
      </c>
      <c r="E28761" s="3">
        <f t="shared" si="898"/>
        <v>1.920505259199766E-4</v>
      </c>
      <c r="F28761" s="3">
        <f t="shared" si="899"/>
        <v>99.835303539864583</v>
      </c>
      <c r="G28761" t="s">
        <v>14480</v>
      </c>
    </row>
    <row r="28762" spans="1:7" x14ac:dyDescent="0.35">
      <c r="A28762" t="s">
        <v>10</v>
      </c>
      <c r="B28762" t="s">
        <v>32</v>
      </c>
      <c r="C28762" t="s">
        <v>1846</v>
      </c>
      <c r="D28762" s="2">
        <v>42428.9</v>
      </c>
      <c r="E28762" s="3">
        <f t="shared" si="898"/>
        <v>1.9204513964514563E-4</v>
      </c>
      <c r="F28762" s="3">
        <f t="shared" si="899"/>
        <v>99.835495585004224</v>
      </c>
      <c r="G28762" t="s">
        <v>14473</v>
      </c>
    </row>
    <row r="28763" spans="1:7" x14ac:dyDescent="0.35">
      <c r="A28763" t="s">
        <v>10</v>
      </c>
      <c r="B28763" t="s">
        <v>16</v>
      </c>
      <c r="C28763" t="s">
        <v>30</v>
      </c>
      <c r="D28763" s="2">
        <v>42426.44</v>
      </c>
      <c r="E28763" s="3">
        <f t="shared" si="898"/>
        <v>1.9203400499297397E-4</v>
      </c>
      <c r="F28763" s="3">
        <f t="shared" si="899"/>
        <v>99.835687619009221</v>
      </c>
      <c r="G28763" t="s">
        <v>14473</v>
      </c>
    </row>
    <row r="28764" spans="1:7" x14ac:dyDescent="0.35">
      <c r="A28764" t="s">
        <v>3</v>
      </c>
      <c r="B28764" t="s">
        <v>28</v>
      </c>
      <c r="C28764" t="s">
        <v>2948</v>
      </c>
      <c r="D28764" s="2">
        <v>42425.54</v>
      </c>
      <c r="E28764" s="3">
        <f t="shared" si="898"/>
        <v>1.9202993133974041E-4</v>
      </c>
      <c r="F28764" s="3">
        <f t="shared" si="899"/>
        <v>99.835879648940562</v>
      </c>
      <c r="G28764" t="s">
        <v>14480</v>
      </c>
    </row>
    <row r="28765" spans="1:7" x14ac:dyDescent="0.35">
      <c r="A28765" t="s">
        <v>3</v>
      </c>
      <c r="B28765" t="s">
        <v>40</v>
      </c>
      <c r="C28765" s="6" t="s">
        <v>12471</v>
      </c>
      <c r="D28765" s="2">
        <v>42424.99</v>
      </c>
      <c r="E28765" s="3">
        <f t="shared" si="898"/>
        <v>1.9202744188498655E-4</v>
      </c>
      <c r="F28765" s="3">
        <f t="shared" si="899"/>
        <v>99.836071676382446</v>
      </c>
      <c r="G28765" t="s">
        <v>14473</v>
      </c>
    </row>
    <row r="28766" spans="1:7" x14ac:dyDescent="0.35">
      <c r="A28766" t="s">
        <v>10</v>
      </c>
      <c r="B28766" t="s">
        <v>9</v>
      </c>
      <c r="C28766" t="s">
        <v>11338</v>
      </c>
      <c r="D28766" s="2">
        <v>42423.42</v>
      </c>
      <c r="E28766" s="3">
        <f t="shared" si="898"/>
        <v>1.9202033562323471E-4</v>
      </c>
      <c r="F28766" s="3">
        <f t="shared" si="899"/>
        <v>99.836263696718063</v>
      </c>
      <c r="G28766" t="s">
        <v>14473</v>
      </c>
    </row>
    <row r="28767" spans="1:7" x14ac:dyDescent="0.35">
      <c r="A28767" t="s">
        <v>3</v>
      </c>
      <c r="B28767" t="s">
        <v>9</v>
      </c>
      <c r="C28767" t="s">
        <v>6389</v>
      </c>
      <c r="D28767" s="2">
        <v>42420.49</v>
      </c>
      <c r="E28767" s="3">
        <f t="shared" si="898"/>
        <v>1.9200707361881884E-4</v>
      </c>
      <c r="F28767" s="3">
        <f t="shared" si="899"/>
        <v>99.836455703791685</v>
      </c>
      <c r="G28767" t="s">
        <v>14480</v>
      </c>
    </row>
    <row r="28768" spans="1:7" x14ac:dyDescent="0.35">
      <c r="A28768" t="s">
        <v>10</v>
      </c>
      <c r="B28768" t="s">
        <v>8</v>
      </c>
      <c r="C28768" t="s">
        <v>2433</v>
      </c>
      <c r="D28768" s="2">
        <v>42418.26</v>
      </c>
      <c r="E28768" s="3">
        <f t="shared" si="898"/>
        <v>1.9199698001136242E-4</v>
      </c>
      <c r="F28768" s="3">
        <f t="shared" si="899"/>
        <v>99.836647700771692</v>
      </c>
      <c r="G28768" t="s">
        <v>14473</v>
      </c>
    </row>
    <row r="28769" spans="1:7" x14ac:dyDescent="0.35">
      <c r="A28769" t="s">
        <v>3</v>
      </c>
      <c r="B28769" t="s">
        <v>9</v>
      </c>
      <c r="C28769" t="s">
        <v>471</v>
      </c>
      <c r="D28769" s="2">
        <v>42418.18</v>
      </c>
      <c r="E28769" s="3">
        <f t="shared" si="898"/>
        <v>1.9199661790885277E-4</v>
      </c>
      <c r="F28769" s="3">
        <f t="shared" si="899"/>
        <v>99.836839697389607</v>
      </c>
      <c r="G28769" t="s">
        <v>14480</v>
      </c>
    </row>
    <row r="28770" spans="1:7" x14ac:dyDescent="0.35">
      <c r="A28770" t="s">
        <v>3</v>
      </c>
      <c r="B28770" t="s">
        <v>32</v>
      </c>
      <c r="C28770" t="s">
        <v>11030</v>
      </c>
      <c r="D28770" s="2">
        <v>42414.98</v>
      </c>
      <c r="E28770" s="3">
        <f t="shared" si="898"/>
        <v>1.9198213380846685E-4</v>
      </c>
      <c r="F28770" s="3">
        <f t="shared" si="899"/>
        <v>99.83703167952342</v>
      </c>
      <c r="G28770" t="s">
        <v>14473</v>
      </c>
    </row>
    <row r="28771" spans="1:7" x14ac:dyDescent="0.35">
      <c r="A28771" t="s">
        <v>3</v>
      </c>
      <c r="B28771" t="s">
        <v>182</v>
      </c>
      <c r="C28771" t="s">
        <v>1949</v>
      </c>
      <c r="D28771" s="2">
        <v>42410.32</v>
      </c>
      <c r="E28771" s="3">
        <f t="shared" si="898"/>
        <v>1.9196104133727983E-4</v>
      </c>
      <c r="F28771" s="3">
        <f t="shared" si="899"/>
        <v>99.837223640564758</v>
      </c>
      <c r="G28771" t="s">
        <v>14473</v>
      </c>
    </row>
    <row r="28772" spans="1:7" x14ac:dyDescent="0.35">
      <c r="A28772" t="s">
        <v>3</v>
      </c>
      <c r="B28772" t="s">
        <v>195</v>
      </c>
      <c r="C28772" t="s">
        <v>517</v>
      </c>
      <c r="D28772" s="2">
        <v>42407.79</v>
      </c>
      <c r="E28772" s="3">
        <f t="shared" si="898"/>
        <v>1.9194958984541219E-4</v>
      </c>
      <c r="F28772" s="3">
        <f t="shared" si="899"/>
        <v>99.837415590154606</v>
      </c>
      <c r="G28772" t="s">
        <v>14473</v>
      </c>
    </row>
    <row r="28773" spans="1:7" x14ac:dyDescent="0.35">
      <c r="A28773" t="s">
        <v>10</v>
      </c>
      <c r="B28773" t="s">
        <v>9</v>
      </c>
      <c r="C28773" t="s">
        <v>6220</v>
      </c>
      <c r="D28773" s="2">
        <v>42407.11</v>
      </c>
      <c r="E28773" s="3">
        <f t="shared" si="898"/>
        <v>1.919465119740802E-4</v>
      </c>
      <c r="F28773" s="3">
        <f t="shared" si="899"/>
        <v>99.837607536666582</v>
      </c>
      <c r="G28773" t="s">
        <v>14480</v>
      </c>
    </row>
    <row r="28774" spans="1:7" x14ac:dyDescent="0.35">
      <c r="A28774" t="s">
        <v>3</v>
      </c>
      <c r="B28774" t="s">
        <v>20</v>
      </c>
      <c r="C28774" t="s">
        <v>6686</v>
      </c>
      <c r="D28774" s="2">
        <v>42404.28</v>
      </c>
      <c r="E28774" s="3">
        <f t="shared" si="898"/>
        <v>1.9193370259780137E-4</v>
      </c>
      <c r="F28774" s="3">
        <f t="shared" si="899"/>
        <v>99.837799470369177</v>
      </c>
      <c r="G28774" t="s">
        <v>14473</v>
      </c>
    </row>
    <row r="28775" spans="1:7" x14ac:dyDescent="0.35">
      <c r="A28775" t="s">
        <v>10</v>
      </c>
      <c r="B28775" t="s">
        <v>8</v>
      </c>
      <c r="C28775" t="s">
        <v>443</v>
      </c>
      <c r="D28775" s="2">
        <v>42403.77</v>
      </c>
      <c r="E28775" s="3">
        <f t="shared" si="898"/>
        <v>1.9193139419430239E-4</v>
      </c>
      <c r="F28775" s="3">
        <f t="shared" si="899"/>
        <v>99.837991401763375</v>
      </c>
      <c r="G28775" t="s">
        <v>14473</v>
      </c>
    </row>
    <row r="28776" spans="1:7" x14ac:dyDescent="0.35">
      <c r="A28776" t="s">
        <v>10</v>
      </c>
      <c r="B28776" t="s">
        <v>32</v>
      </c>
      <c r="C28776" t="s">
        <v>4691</v>
      </c>
      <c r="D28776" s="2">
        <v>42400</v>
      </c>
      <c r="E28776" s="3">
        <f t="shared" si="898"/>
        <v>1.9191433011353523E-4</v>
      </c>
      <c r="F28776" s="3">
        <f t="shared" si="899"/>
        <v>99.838183316093492</v>
      </c>
      <c r="G28776" t="s">
        <v>14473</v>
      </c>
    </row>
    <row r="28777" spans="1:7" x14ac:dyDescent="0.35">
      <c r="A28777" t="s">
        <v>3</v>
      </c>
      <c r="B28777" t="s">
        <v>9</v>
      </c>
      <c r="C28777" t="s">
        <v>5207</v>
      </c>
      <c r="D28777" s="2">
        <v>42399.78</v>
      </c>
      <c r="E28777" s="3">
        <f t="shared" si="898"/>
        <v>1.9191333433163371E-4</v>
      </c>
      <c r="F28777" s="3">
        <f t="shared" si="899"/>
        <v>99.838375229427825</v>
      </c>
      <c r="G28777" t="s">
        <v>14480</v>
      </c>
    </row>
    <row r="28778" spans="1:7" x14ac:dyDescent="0.35">
      <c r="A28778" t="s">
        <v>10</v>
      </c>
      <c r="B28778" t="s">
        <v>29</v>
      </c>
      <c r="C28778" t="s">
        <v>970</v>
      </c>
      <c r="D28778" s="2">
        <v>42397.63</v>
      </c>
      <c r="E28778" s="3">
        <f t="shared" si="898"/>
        <v>1.9190360282668687E-4</v>
      </c>
      <c r="F28778" s="3">
        <f t="shared" si="899"/>
        <v>99.838567133030651</v>
      </c>
      <c r="G28778" t="s">
        <v>14480</v>
      </c>
    </row>
    <row r="28779" spans="1:7" x14ac:dyDescent="0.35">
      <c r="A28779" t="s">
        <v>10</v>
      </c>
      <c r="B28779" t="s">
        <v>9</v>
      </c>
      <c r="C28779" t="s">
        <v>531</v>
      </c>
      <c r="D28779" s="2">
        <v>42395.42</v>
      </c>
      <c r="E28779" s="3">
        <f t="shared" si="898"/>
        <v>1.9189359974485784E-4</v>
      </c>
      <c r="F28779" s="3">
        <f t="shared" si="899"/>
        <v>99.838759026630399</v>
      </c>
      <c r="G28779" t="s">
        <v>14473</v>
      </c>
    </row>
    <row r="28780" spans="1:7" x14ac:dyDescent="0.35">
      <c r="A28780" t="s">
        <v>3</v>
      </c>
      <c r="B28780" t="s">
        <v>134</v>
      </c>
      <c r="C28780" t="s">
        <v>9780</v>
      </c>
      <c r="D28780" s="2">
        <v>42394.78</v>
      </c>
      <c r="E28780" s="3">
        <f t="shared" si="898"/>
        <v>1.9189070292478067E-4</v>
      </c>
      <c r="F28780" s="3">
        <f t="shared" si="899"/>
        <v>99.838950917333321</v>
      </c>
      <c r="G28780" t="s">
        <v>14480</v>
      </c>
    </row>
    <row r="28781" spans="1:7" x14ac:dyDescent="0.35">
      <c r="A28781" t="s">
        <v>10</v>
      </c>
      <c r="B28781" t="s">
        <v>9</v>
      </c>
      <c r="C28781" t="s">
        <v>1955</v>
      </c>
      <c r="D28781" s="2">
        <v>42391.3</v>
      </c>
      <c r="E28781" s="3">
        <f t="shared" si="898"/>
        <v>1.9187495146561097E-4</v>
      </c>
      <c r="F28781" s="3">
        <f t="shared" si="899"/>
        <v>99.83914279228479</v>
      </c>
      <c r="G28781" t="s">
        <v>14473</v>
      </c>
    </row>
    <row r="28782" spans="1:7" x14ac:dyDescent="0.35">
      <c r="A28782" t="s">
        <v>10</v>
      </c>
      <c r="B28782" t="s">
        <v>37</v>
      </c>
      <c r="C28782" t="s">
        <v>2137</v>
      </c>
      <c r="D28782" s="2">
        <v>42391.16</v>
      </c>
      <c r="E28782" s="3">
        <f t="shared" si="898"/>
        <v>1.9187431778621913E-4</v>
      </c>
      <c r="F28782" s="3">
        <f t="shared" si="899"/>
        <v>99.839334666602582</v>
      </c>
      <c r="G28782" t="s">
        <v>14473</v>
      </c>
    </row>
    <row r="28783" spans="1:7" x14ac:dyDescent="0.35">
      <c r="A28783" t="s">
        <v>3</v>
      </c>
      <c r="B28783" t="s">
        <v>29</v>
      </c>
      <c r="C28783" t="s">
        <v>1234</v>
      </c>
      <c r="D28783" s="2">
        <v>42390.37</v>
      </c>
      <c r="E28783" s="3">
        <f t="shared" si="898"/>
        <v>1.9187074202393632E-4</v>
      </c>
      <c r="F28783" s="3">
        <f t="shared" si="899"/>
        <v>99.839526537344611</v>
      </c>
      <c r="G28783" t="s">
        <v>14473</v>
      </c>
    </row>
    <row r="28784" spans="1:7" x14ac:dyDescent="0.35">
      <c r="A28784" t="s">
        <v>10</v>
      </c>
      <c r="B28784" t="s">
        <v>29</v>
      </c>
      <c r="C28784" t="s">
        <v>10307</v>
      </c>
      <c r="D28784" s="2">
        <v>42389.9</v>
      </c>
      <c r="E28784" s="3">
        <f t="shared" si="898"/>
        <v>1.9186861467169214E-4</v>
      </c>
      <c r="F28784" s="3">
        <f t="shared" si="899"/>
        <v>99.839718405959289</v>
      </c>
      <c r="G28784" t="s">
        <v>14480</v>
      </c>
    </row>
    <row r="28785" spans="1:7" x14ac:dyDescent="0.35">
      <c r="A28785" t="s">
        <v>10</v>
      </c>
      <c r="B28785" t="s">
        <v>8</v>
      </c>
      <c r="C28785" t="s">
        <v>10791</v>
      </c>
      <c r="D28785" s="2">
        <v>42385.97</v>
      </c>
      <c r="E28785" s="3">
        <f t="shared" si="898"/>
        <v>1.918508263859057E-4</v>
      </c>
      <c r="F28785" s="3">
        <f t="shared" si="899"/>
        <v>99.839910256785672</v>
      </c>
      <c r="G28785" t="s">
        <v>14480</v>
      </c>
    </row>
    <row r="28786" spans="1:7" x14ac:dyDescent="0.35">
      <c r="A28786" t="s">
        <v>10</v>
      </c>
      <c r="B28786" t="s">
        <v>36</v>
      </c>
      <c r="C28786" t="s">
        <v>30</v>
      </c>
      <c r="D28786" s="2">
        <v>42385.48</v>
      </c>
      <c r="E28786" s="3">
        <f t="shared" si="898"/>
        <v>1.9184860850803408E-4</v>
      </c>
      <c r="F28786" s="3">
        <f t="shared" si="899"/>
        <v>99.84010210539418</v>
      </c>
      <c r="G28786" t="s">
        <v>14473</v>
      </c>
    </row>
    <row r="28787" spans="1:7" x14ac:dyDescent="0.35">
      <c r="A28787" t="s">
        <v>3</v>
      </c>
      <c r="B28787" t="s">
        <v>180</v>
      </c>
      <c r="C28787" t="s">
        <v>5355</v>
      </c>
      <c r="D28787" s="2">
        <v>42385.14</v>
      </c>
      <c r="E28787" s="3">
        <f t="shared" si="898"/>
        <v>1.9184706957236808E-4</v>
      </c>
      <c r="F28787" s="3">
        <f t="shared" si="899"/>
        <v>99.840293952463753</v>
      </c>
      <c r="G28787" t="s">
        <v>14480</v>
      </c>
    </row>
    <row r="28788" spans="1:7" x14ac:dyDescent="0.35">
      <c r="A28788" t="s">
        <v>10</v>
      </c>
      <c r="B28788" t="s">
        <v>22</v>
      </c>
      <c r="C28788" s="8" t="s">
        <v>3239</v>
      </c>
      <c r="D28788" s="2">
        <v>42382.67</v>
      </c>
      <c r="E28788" s="3">
        <f t="shared" si="898"/>
        <v>1.9183588965738268E-4</v>
      </c>
      <c r="F28788" s="3">
        <f t="shared" si="899"/>
        <v>99.840485788353405</v>
      </c>
      <c r="G28788" t="s">
        <v>14480</v>
      </c>
    </row>
    <row r="28789" spans="1:7" x14ac:dyDescent="0.35">
      <c r="A28789" t="s">
        <v>3</v>
      </c>
      <c r="B28789" t="s">
        <v>16</v>
      </c>
      <c r="C28789" s="7" t="s">
        <v>7385</v>
      </c>
      <c r="D28789" s="2">
        <v>42375.6</v>
      </c>
      <c r="E28789" s="3">
        <f t="shared" si="898"/>
        <v>1.9180388884809251E-4</v>
      </c>
      <c r="F28789" s="3">
        <f t="shared" si="899"/>
        <v>99.840677592242258</v>
      </c>
      <c r="G28789" t="s">
        <v>14480</v>
      </c>
    </row>
    <row r="28790" spans="1:7" x14ac:dyDescent="0.35">
      <c r="A28790" t="s">
        <v>10</v>
      </c>
      <c r="B28790" t="s">
        <v>9</v>
      </c>
      <c r="C28790" t="s">
        <v>2506</v>
      </c>
      <c r="D28790" s="2">
        <v>42371.63</v>
      </c>
      <c r="E28790" s="3">
        <f t="shared" si="898"/>
        <v>1.9178591951105121E-4</v>
      </c>
      <c r="F28790" s="3">
        <f t="shared" si="899"/>
        <v>99.84086937816177</v>
      </c>
      <c r="G28790" t="s">
        <v>14480</v>
      </c>
    </row>
    <row r="28791" spans="1:7" x14ac:dyDescent="0.35">
      <c r="A28791" t="s">
        <v>3</v>
      </c>
      <c r="B28791" t="s">
        <v>18</v>
      </c>
      <c r="C28791" t="s">
        <v>6557</v>
      </c>
      <c r="D28791" s="2">
        <v>42371.26</v>
      </c>
      <c r="E28791" s="3">
        <f t="shared" si="898"/>
        <v>1.9178424478694412E-4</v>
      </c>
      <c r="F28791" s="3">
        <f t="shared" si="899"/>
        <v>99.841061162406561</v>
      </c>
      <c r="G28791" t="s">
        <v>14473</v>
      </c>
    </row>
    <row r="28792" spans="1:7" x14ac:dyDescent="0.35">
      <c r="A28792" t="s">
        <v>3</v>
      </c>
      <c r="B28792" t="s">
        <v>83</v>
      </c>
      <c r="C28792" t="s">
        <v>5460</v>
      </c>
      <c r="D28792" s="2">
        <v>42369.35</v>
      </c>
      <c r="E28792" s="3">
        <f t="shared" si="898"/>
        <v>1.9177559958952624E-4</v>
      </c>
      <c r="F28792" s="3">
        <f t="shared" si="899"/>
        <v>99.84125293800615</v>
      </c>
      <c r="G28792" t="s">
        <v>14480</v>
      </c>
    </row>
    <row r="28793" spans="1:7" x14ac:dyDescent="0.35">
      <c r="A28793" t="s">
        <v>10</v>
      </c>
      <c r="B28793" t="s">
        <v>57</v>
      </c>
      <c r="C28793" t="s">
        <v>13013</v>
      </c>
      <c r="D28793" s="2">
        <v>42367.27</v>
      </c>
      <c r="E28793" s="3">
        <f t="shared" si="898"/>
        <v>1.9176618492427539E-4</v>
      </c>
      <c r="F28793" s="3">
        <f t="shared" si="899"/>
        <v>99.841444704191076</v>
      </c>
      <c r="G28793" t="s">
        <v>14480</v>
      </c>
    </row>
    <row r="28794" spans="1:7" x14ac:dyDescent="0.35">
      <c r="A28794" t="s">
        <v>3</v>
      </c>
      <c r="B28794" t="s">
        <v>6</v>
      </c>
      <c r="C28794" t="s">
        <v>10861</v>
      </c>
      <c r="D28794" s="2">
        <v>42362.87</v>
      </c>
      <c r="E28794" s="3">
        <f t="shared" si="898"/>
        <v>1.9174626928624477E-4</v>
      </c>
      <c r="F28794" s="3">
        <f t="shared" si="899"/>
        <v>99.841636450460356</v>
      </c>
      <c r="G28794" t="s">
        <v>14473</v>
      </c>
    </row>
    <row r="28795" spans="1:7" x14ac:dyDescent="0.35">
      <c r="A28795" t="s">
        <v>10</v>
      </c>
      <c r="B28795" t="s">
        <v>13</v>
      </c>
      <c r="C28795" t="s">
        <v>3501</v>
      </c>
      <c r="D28795" s="2">
        <v>42359.82</v>
      </c>
      <c r="E28795" s="3">
        <f t="shared" si="898"/>
        <v>1.9173246412806442E-4</v>
      </c>
      <c r="F28795" s="3">
        <f t="shared" si="899"/>
        <v>99.841828182924488</v>
      </c>
      <c r="G28795" t="s">
        <v>14473</v>
      </c>
    </row>
    <row r="28796" spans="1:7" x14ac:dyDescent="0.35">
      <c r="A28796" t="s">
        <v>3</v>
      </c>
      <c r="B28796" t="s">
        <v>9</v>
      </c>
      <c r="C28796" t="s">
        <v>3268</v>
      </c>
      <c r="D28796" s="2">
        <v>42359.27</v>
      </c>
      <c r="E28796" s="3">
        <f t="shared" si="898"/>
        <v>1.9172997467331056E-4</v>
      </c>
      <c r="F28796" s="3">
        <f t="shared" si="899"/>
        <v>99.842019912899161</v>
      </c>
      <c r="G28796" t="s">
        <v>14473</v>
      </c>
    </row>
    <row r="28797" spans="1:7" x14ac:dyDescent="0.35">
      <c r="A28797" t="s">
        <v>10</v>
      </c>
      <c r="B28797" t="s">
        <v>22</v>
      </c>
      <c r="C28797" t="s">
        <v>9761</v>
      </c>
      <c r="D28797" s="2">
        <v>42359</v>
      </c>
      <c r="E28797" s="3">
        <f t="shared" si="898"/>
        <v>1.9172875257734051E-4</v>
      </c>
      <c r="F28797" s="3">
        <f t="shared" si="899"/>
        <v>99.842211641651744</v>
      </c>
      <c r="G28797" t="s">
        <v>14473</v>
      </c>
    </row>
    <row r="28798" spans="1:7" x14ac:dyDescent="0.35">
      <c r="A28798" t="s">
        <v>10</v>
      </c>
      <c r="B28798" t="s">
        <v>73</v>
      </c>
      <c r="C28798" t="s">
        <v>11036</v>
      </c>
      <c r="D28798" s="2">
        <v>42358.66</v>
      </c>
      <c r="E28798" s="3">
        <f t="shared" si="898"/>
        <v>1.9172721364167452E-4</v>
      </c>
      <c r="F28798" s="3">
        <f t="shared" si="899"/>
        <v>99.842403368865391</v>
      </c>
      <c r="G28798" t="s">
        <v>14480</v>
      </c>
    </row>
    <row r="28799" spans="1:7" x14ac:dyDescent="0.35">
      <c r="A28799" t="s">
        <v>3</v>
      </c>
      <c r="B28799" t="s">
        <v>29</v>
      </c>
      <c r="C28799" t="s">
        <v>8330</v>
      </c>
      <c r="D28799" s="2">
        <v>42358.37</v>
      </c>
      <c r="E28799" s="3">
        <f t="shared" si="898"/>
        <v>1.9172590102007706E-4</v>
      </c>
      <c r="F28799" s="3">
        <f t="shared" si="899"/>
        <v>99.842595094766409</v>
      </c>
      <c r="G28799" t="s">
        <v>14473</v>
      </c>
    </row>
    <row r="28800" spans="1:7" x14ac:dyDescent="0.35">
      <c r="A28800" t="s">
        <v>3</v>
      </c>
      <c r="B28800" t="s">
        <v>28</v>
      </c>
      <c r="C28800" s="11" t="s">
        <v>6752</v>
      </c>
      <c r="D28800" s="2">
        <v>42355.27</v>
      </c>
      <c r="E28800" s="3">
        <f t="shared" si="898"/>
        <v>1.9171186954782817E-4</v>
      </c>
      <c r="F28800" s="3">
        <f t="shared" si="899"/>
        <v>99.842786806635957</v>
      </c>
      <c r="G28800" t="s">
        <v>14473</v>
      </c>
    </row>
    <row r="28801" spans="1:7" x14ac:dyDescent="0.35">
      <c r="A28801" t="s">
        <v>10</v>
      </c>
      <c r="B28801" t="s">
        <v>8</v>
      </c>
      <c r="C28801" t="s">
        <v>2657</v>
      </c>
      <c r="D28801" s="2">
        <v>42350</v>
      </c>
      <c r="E28801" s="3">
        <f t="shared" si="898"/>
        <v>1.9168801604500514E-4</v>
      </c>
      <c r="F28801" s="3">
        <f t="shared" si="899"/>
        <v>99.842978494652002</v>
      </c>
      <c r="G28801" t="s">
        <v>14473</v>
      </c>
    </row>
    <row r="28802" spans="1:7" x14ac:dyDescent="0.35">
      <c r="A28802" t="s">
        <v>3</v>
      </c>
      <c r="B28802" t="s">
        <v>9</v>
      </c>
      <c r="C28802" t="s">
        <v>14368</v>
      </c>
      <c r="D28802" s="2">
        <v>42347</v>
      </c>
      <c r="E28802" s="3">
        <f t="shared" si="898"/>
        <v>1.9167443720089329E-4</v>
      </c>
      <c r="F28802" s="3">
        <f t="shared" si="899"/>
        <v>99.843170169089206</v>
      </c>
      <c r="G28802" t="s">
        <v>14473</v>
      </c>
    </row>
    <row r="28803" spans="1:7" x14ac:dyDescent="0.35">
      <c r="A28803" t="s">
        <v>10</v>
      </c>
      <c r="B28803" t="s">
        <v>9</v>
      </c>
      <c r="C28803" t="s">
        <v>875</v>
      </c>
      <c r="D28803" s="2">
        <v>42345.85</v>
      </c>
      <c r="E28803" s="3">
        <f t="shared" ref="E28803:E28866" si="900">(D28803/$D$29638)*100</f>
        <v>1.9166923197731713E-4</v>
      </c>
      <c r="F28803" s="3">
        <f t="shared" si="899"/>
        <v>99.843361838321186</v>
      </c>
      <c r="G28803" t="s">
        <v>14473</v>
      </c>
    </row>
    <row r="28804" spans="1:7" x14ac:dyDescent="0.35">
      <c r="A28804" t="s">
        <v>3</v>
      </c>
      <c r="B28804" t="s">
        <v>40</v>
      </c>
      <c r="C28804" t="s">
        <v>8125</v>
      </c>
      <c r="D28804" s="2">
        <v>42344.47</v>
      </c>
      <c r="E28804" s="3">
        <f t="shared" si="900"/>
        <v>1.9166298570902571E-4</v>
      </c>
      <c r="F28804" s="3">
        <f t="shared" ref="F28804:F28867" si="901">E28804+F28803</f>
        <v>99.8435535013069</v>
      </c>
      <c r="G28804" t="s">
        <v>14480</v>
      </c>
    </row>
    <row r="28805" spans="1:7" x14ac:dyDescent="0.35">
      <c r="A28805" t="s">
        <v>3</v>
      </c>
      <c r="B28805" t="s">
        <v>40</v>
      </c>
      <c r="C28805" t="s">
        <v>2340</v>
      </c>
      <c r="D28805" s="2">
        <v>42344.08</v>
      </c>
      <c r="E28805" s="3">
        <f t="shared" si="900"/>
        <v>1.9166122045929116E-4</v>
      </c>
      <c r="F28805" s="3">
        <f t="shared" si="901"/>
        <v>99.843745162527355</v>
      </c>
      <c r="G28805" t="s">
        <v>14473</v>
      </c>
    </row>
    <row r="28806" spans="1:7" x14ac:dyDescent="0.35">
      <c r="A28806" t="s">
        <v>3</v>
      </c>
      <c r="B28806" t="s">
        <v>40</v>
      </c>
      <c r="C28806" t="s">
        <v>10926</v>
      </c>
      <c r="D28806" s="2">
        <v>42344</v>
      </c>
      <c r="E28806" s="3">
        <f t="shared" si="900"/>
        <v>1.9166085835678148E-4</v>
      </c>
      <c r="F28806" s="3">
        <f t="shared" si="901"/>
        <v>99.843936823385718</v>
      </c>
      <c r="G28806" t="s">
        <v>14473</v>
      </c>
    </row>
    <row r="28807" spans="1:7" x14ac:dyDescent="0.35">
      <c r="A28807" t="s">
        <v>3</v>
      </c>
      <c r="B28807" t="s">
        <v>18</v>
      </c>
      <c r="C28807" t="s">
        <v>4103</v>
      </c>
      <c r="D28807" s="2">
        <v>42336.6</v>
      </c>
      <c r="E28807" s="3">
        <f t="shared" si="900"/>
        <v>1.9162736387463901E-4</v>
      </c>
      <c r="F28807" s="3">
        <f t="shared" si="901"/>
        <v>99.844128450749594</v>
      </c>
      <c r="G28807" t="s">
        <v>14473</v>
      </c>
    </row>
    <row r="28808" spans="1:7" x14ac:dyDescent="0.35">
      <c r="A28808" t="s">
        <v>3</v>
      </c>
      <c r="B28808" t="s">
        <v>27</v>
      </c>
      <c r="C28808" t="s">
        <v>4716</v>
      </c>
      <c r="D28808" s="2">
        <v>42335.32</v>
      </c>
      <c r="E28808" s="3">
        <f t="shared" si="900"/>
        <v>1.9162157023448466E-4</v>
      </c>
      <c r="F28808" s="3">
        <f t="shared" si="901"/>
        <v>99.844320072319832</v>
      </c>
      <c r="G28808" t="s">
        <v>14480</v>
      </c>
    </row>
    <row r="28809" spans="1:7" x14ac:dyDescent="0.35">
      <c r="A28809" t="s">
        <v>3</v>
      </c>
      <c r="B28809" t="s">
        <v>29</v>
      </c>
      <c r="C28809" t="s">
        <v>5286</v>
      </c>
      <c r="D28809" s="2">
        <v>42331.58</v>
      </c>
      <c r="E28809" s="3">
        <f t="shared" si="900"/>
        <v>1.9160464194215864E-4</v>
      </c>
      <c r="F28809" s="3">
        <f t="shared" si="901"/>
        <v>99.844511676961773</v>
      </c>
      <c r="G28809" t="s">
        <v>14473</v>
      </c>
    </row>
    <row r="28810" spans="1:7" x14ac:dyDescent="0.35">
      <c r="A28810" t="s">
        <v>10</v>
      </c>
      <c r="B28810" t="s">
        <v>20</v>
      </c>
      <c r="C28810" t="s">
        <v>13123</v>
      </c>
      <c r="D28810" s="2">
        <v>42327.040000000001</v>
      </c>
      <c r="E28810" s="3">
        <f t="shared" si="900"/>
        <v>1.9158409262473607E-4</v>
      </c>
      <c r="F28810" s="3">
        <f t="shared" si="901"/>
        <v>99.844703261054391</v>
      </c>
      <c r="G28810" t="s">
        <v>14480</v>
      </c>
    </row>
    <row r="28811" spans="1:7" x14ac:dyDescent="0.35">
      <c r="A28811" t="s">
        <v>10</v>
      </c>
      <c r="B28811" t="s">
        <v>22</v>
      </c>
      <c r="C28811" t="s">
        <v>6127</v>
      </c>
      <c r="D28811" s="2">
        <v>42325</v>
      </c>
      <c r="E28811" s="3">
        <f t="shared" si="900"/>
        <v>1.9157485901074003E-4</v>
      </c>
      <c r="F28811" s="3">
        <f t="shared" si="901"/>
        <v>99.844894835913408</v>
      </c>
      <c r="G28811" t="s">
        <v>14473</v>
      </c>
    </row>
    <row r="28812" spans="1:7" x14ac:dyDescent="0.35">
      <c r="A28812" t="s">
        <v>10</v>
      </c>
      <c r="B28812" t="s">
        <v>36</v>
      </c>
      <c r="C28812" s="7" t="s">
        <v>3699</v>
      </c>
      <c r="D28812" s="2">
        <v>42324.98</v>
      </c>
      <c r="E28812" s="3">
        <f t="shared" si="900"/>
        <v>1.9157476848511264E-4</v>
      </c>
      <c r="F28812" s="3">
        <f t="shared" si="901"/>
        <v>99.845086410681887</v>
      </c>
      <c r="G28812" t="s">
        <v>14480</v>
      </c>
    </row>
    <row r="28813" spans="1:7" x14ac:dyDescent="0.35">
      <c r="A28813" t="s">
        <v>10</v>
      </c>
      <c r="B28813" t="s">
        <v>6</v>
      </c>
      <c r="C28813" t="s">
        <v>6153</v>
      </c>
      <c r="D28813" s="2">
        <v>42323.17</v>
      </c>
      <c r="E28813" s="3">
        <f t="shared" si="900"/>
        <v>1.9156657591583187E-4</v>
      </c>
      <c r="F28813" s="3">
        <f t="shared" si="901"/>
        <v>99.845277977257808</v>
      </c>
      <c r="G28813" t="s">
        <v>14473</v>
      </c>
    </row>
    <row r="28814" spans="1:7" x14ac:dyDescent="0.35">
      <c r="A28814" t="s">
        <v>3</v>
      </c>
      <c r="B28814" t="s">
        <v>28</v>
      </c>
      <c r="C28814" t="s">
        <v>11630</v>
      </c>
      <c r="D28814" s="2">
        <v>42316.6</v>
      </c>
      <c r="E28814" s="3">
        <f t="shared" si="900"/>
        <v>1.9153683824722697E-4</v>
      </c>
      <c r="F28814" s="3">
        <f t="shared" si="901"/>
        <v>99.845469514096052</v>
      </c>
      <c r="G28814" t="s">
        <v>14480</v>
      </c>
    </row>
    <row r="28815" spans="1:7" x14ac:dyDescent="0.35">
      <c r="A28815" t="s">
        <v>10</v>
      </c>
      <c r="B28815" t="s">
        <v>9</v>
      </c>
      <c r="C28815" t="s">
        <v>6325</v>
      </c>
      <c r="D28815" s="2">
        <v>42315.37</v>
      </c>
      <c r="E28815" s="3">
        <f t="shared" si="900"/>
        <v>1.9153127092114117E-4</v>
      </c>
      <c r="F28815" s="3">
        <f t="shared" si="901"/>
        <v>99.845661045366967</v>
      </c>
      <c r="G28815" t="s">
        <v>14480</v>
      </c>
    </row>
    <row r="28816" spans="1:7" x14ac:dyDescent="0.35">
      <c r="A28816" t="s">
        <v>10</v>
      </c>
      <c r="B28816" t="s">
        <v>9</v>
      </c>
      <c r="C28816" t="s">
        <v>4672</v>
      </c>
      <c r="D28816" s="2">
        <v>42311.4</v>
      </c>
      <c r="E28816" s="3">
        <f t="shared" si="900"/>
        <v>1.9151330158409988E-4</v>
      </c>
      <c r="F28816" s="3">
        <f t="shared" si="901"/>
        <v>99.845852558668554</v>
      </c>
      <c r="G28816" t="s">
        <v>14473</v>
      </c>
    </row>
    <row r="28817" spans="1:7" x14ac:dyDescent="0.35">
      <c r="A28817" t="s">
        <v>10</v>
      </c>
      <c r="B28817" t="s">
        <v>6</v>
      </c>
      <c r="C28817" t="s">
        <v>46</v>
      </c>
      <c r="D28817" s="2">
        <v>42310.12</v>
      </c>
      <c r="E28817" s="3">
        <f t="shared" si="900"/>
        <v>1.915075079439455E-4</v>
      </c>
      <c r="F28817" s="3">
        <f t="shared" si="901"/>
        <v>99.846044066176503</v>
      </c>
      <c r="G28817" t="s">
        <v>14480</v>
      </c>
    </row>
    <row r="28818" spans="1:7" x14ac:dyDescent="0.35">
      <c r="A28818" t="s">
        <v>3</v>
      </c>
      <c r="B28818" t="s">
        <v>37</v>
      </c>
      <c r="C28818" t="s">
        <v>8916</v>
      </c>
      <c r="D28818" s="2">
        <v>42308.800000000003</v>
      </c>
      <c r="E28818" s="3">
        <f t="shared" si="900"/>
        <v>1.9150153325253632E-4</v>
      </c>
      <c r="F28818" s="3">
        <f t="shared" si="901"/>
        <v>99.846235567709755</v>
      </c>
      <c r="G28818" t="s">
        <v>14473</v>
      </c>
    </row>
    <row r="28819" spans="1:7" x14ac:dyDescent="0.35">
      <c r="A28819" t="s">
        <v>3</v>
      </c>
      <c r="B28819" t="s">
        <v>9</v>
      </c>
      <c r="C28819" t="s">
        <v>4606</v>
      </c>
      <c r="D28819" s="2">
        <v>42303.46</v>
      </c>
      <c r="E28819" s="3">
        <f t="shared" si="900"/>
        <v>1.9147736291001729E-4</v>
      </c>
      <c r="F28819" s="3">
        <f t="shared" si="901"/>
        <v>99.846427045072659</v>
      </c>
      <c r="G28819" t="s">
        <v>14480</v>
      </c>
    </row>
    <row r="28820" spans="1:7" x14ac:dyDescent="0.35">
      <c r="A28820" t="s">
        <v>10</v>
      </c>
      <c r="B28820" t="s">
        <v>36</v>
      </c>
      <c r="C28820" s="7" t="s">
        <v>7839</v>
      </c>
      <c r="D28820" s="2">
        <v>42300</v>
      </c>
      <c r="E28820" s="3">
        <f t="shared" si="900"/>
        <v>1.91461701976475E-4</v>
      </c>
      <c r="F28820" s="3">
        <f t="shared" si="901"/>
        <v>99.846618506774632</v>
      </c>
      <c r="G28820" t="s">
        <v>14480</v>
      </c>
    </row>
    <row r="28821" spans="1:7" x14ac:dyDescent="0.35">
      <c r="A28821" t="s">
        <v>3</v>
      </c>
      <c r="B28821" t="s">
        <v>22</v>
      </c>
      <c r="C28821" t="s">
        <v>807</v>
      </c>
      <c r="D28821" s="2">
        <v>42299.6</v>
      </c>
      <c r="E28821" s="3">
        <f t="shared" si="900"/>
        <v>1.9145989146392676E-4</v>
      </c>
      <c r="F28821" s="3">
        <f t="shared" si="901"/>
        <v>99.8468099666661</v>
      </c>
      <c r="G28821" t="s">
        <v>14480</v>
      </c>
    </row>
    <row r="28822" spans="1:7" x14ac:dyDescent="0.35">
      <c r="A28822" t="s">
        <v>3</v>
      </c>
      <c r="B28822" t="s">
        <v>9</v>
      </c>
      <c r="C28822" t="s">
        <v>9496</v>
      </c>
      <c r="D28822" s="2">
        <v>42297.02</v>
      </c>
      <c r="E28822" s="3">
        <f t="shared" si="900"/>
        <v>1.9144821365799059E-4</v>
      </c>
      <c r="F28822" s="3">
        <f t="shared" si="901"/>
        <v>99.847001414879756</v>
      </c>
      <c r="G28822" t="s">
        <v>14473</v>
      </c>
    </row>
    <row r="28823" spans="1:7" x14ac:dyDescent="0.35">
      <c r="A28823" t="s">
        <v>3</v>
      </c>
      <c r="B28823" t="s">
        <v>18</v>
      </c>
      <c r="C28823" s="13" t="s">
        <v>5287</v>
      </c>
      <c r="D28823" s="2">
        <v>42296.91</v>
      </c>
      <c r="E28823" s="3">
        <f t="shared" si="900"/>
        <v>1.9144771576703988E-4</v>
      </c>
      <c r="F28823" s="3">
        <f t="shared" si="901"/>
        <v>99.84719286259552</v>
      </c>
      <c r="G28823" t="s">
        <v>14480</v>
      </c>
    </row>
    <row r="28824" spans="1:7" x14ac:dyDescent="0.35">
      <c r="A28824" t="s">
        <v>3</v>
      </c>
      <c r="B28824" t="s">
        <v>23</v>
      </c>
      <c r="C28824" t="s">
        <v>2902</v>
      </c>
      <c r="D28824" s="2">
        <v>42295.92</v>
      </c>
      <c r="E28824" s="3">
        <f t="shared" si="900"/>
        <v>1.9144323474848293E-4</v>
      </c>
      <c r="F28824" s="3">
        <f t="shared" si="901"/>
        <v>99.847384305830275</v>
      </c>
      <c r="G28824" t="s">
        <v>14473</v>
      </c>
    </row>
    <row r="28825" spans="1:7" x14ac:dyDescent="0.35">
      <c r="A28825" t="s">
        <v>10</v>
      </c>
      <c r="B28825" t="s">
        <v>8</v>
      </c>
      <c r="C28825" t="s">
        <v>4174</v>
      </c>
      <c r="D28825" s="2">
        <v>42295.4</v>
      </c>
      <c r="E28825" s="3">
        <f t="shared" si="900"/>
        <v>1.9144088108217022E-4</v>
      </c>
      <c r="F28825" s="3">
        <f t="shared" si="901"/>
        <v>99.847575746711357</v>
      </c>
      <c r="G28825" t="s">
        <v>14473</v>
      </c>
    </row>
    <row r="28826" spans="1:7" x14ac:dyDescent="0.35">
      <c r="A28826" t="s">
        <v>10</v>
      </c>
      <c r="B28826" t="s">
        <v>40</v>
      </c>
      <c r="C28826" t="s">
        <v>7934</v>
      </c>
      <c r="D28826" s="2">
        <v>42295.08</v>
      </c>
      <c r="E28826" s="3">
        <f t="shared" si="900"/>
        <v>1.9143943267213166E-4</v>
      </c>
      <c r="F28826" s="3">
        <f t="shared" si="901"/>
        <v>99.847767186144026</v>
      </c>
      <c r="G28826" t="s">
        <v>14473</v>
      </c>
    </row>
    <row r="28827" spans="1:7" x14ac:dyDescent="0.35">
      <c r="A28827" t="s">
        <v>10</v>
      </c>
      <c r="B28827" t="s">
        <v>6</v>
      </c>
      <c r="C28827" t="s">
        <v>535</v>
      </c>
      <c r="D28827" s="2">
        <v>42293.7</v>
      </c>
      <c r="E28827" s="3">
        <f t="shared" si="900"/>
        <v>1.9143318640384019E-4</v>
      </c>
      <c r="F28827" s="3">
        <f t="shared" si="901"/>
        <v>99.847958619330427</v>
      </c>
      <c r="G28827" t="s">
        <v>14480</v>
      </c>
    </row>
    <row r="28828" spans="1:7" x14ac:dyDescent="0.35">
      <c r="A28828" t="s">
        <v>3</v>
      </c>
      <c r="B28828" t="s">
        <v>6</v>
      </c>
      <c r="C28828" t="s">
        <v>9996</v>
      </c>
      <c r="D28828" s="2">
        <v>42292.09</v>
      </c>
      <c r="E28828" s="3">
        <f t="shared" si="900"/>
        <v>1.9142589909083353E-4</v>
      </c>
      <c r="F28828" s="3">
        <f t="shared" si="901"/>
        <v>99.848150045229517</v>
      </c>
      <c r="G28828" t="s">
        <v>14480</v>
      </c>
    </row>
    <row r="28829" spans="1:7" x14ac:dyDescent="0.35">
      <c r="A28829" t="s">
        <v>10</v>
      </c>
      <c r="B28829" t="s">
        <v>33</v>
      </c>
      <c r="C28829" t="s">
        <v>8551</v>
      </c>
      <c r="D28829" s="2">
        <v>42287.02</v>
      </c>
      <c r="E28829" s="3">
        <f t="shared" si="900"/>
        <v>1.914029508442846E-4</v>
      </c>
      <c r="F28829" s="3">
        <f t="shared" si="901"/>
        <v>99.848341448180363</v>
      </c>
      <c r="G28829" t="s">
        <v>14473</v>
      </c>
    </row>
    <row r="28830" spans="1:7" x14ac:dyDescent="0.35">
      <c r="A28830" t="s">
        <v>3</v>
      </c>
      <c r="B28830" t="s">
        <v>9</v>
      </c>
      <c r="C28830" t="s">
        <v>4909</v>
      </c>
      <c r="D28830" s="2">
        <v>42286</v>
      </c>
      <c r="E28830" s="3">
        <f t="shared" si="900"/>
        <v>1.9139833403728656E-4</v>
      </c>
      <c r="F28830" s="3">
        <f t="shared" si="901"/>
        <v>99.848532846514402</v>
      </c>
      <c r="G28830" t="s">
        <v>14480</v>
      </c>
    </row>
    <row r="28831" spans="1:7" x14ac:dyDescent="0.35">
      <c r="A28831" t="s">
        <v>3</v>
      </c>
      <c r="B28831" t="s">
        <v>18</v>
      </c>
      <c r="C28831" t="s">
        <v>9197</v>
      </c>
      <c r="D28831" s="2">
        <v>42283.87</v>
      </c>
      <c r="E28831" s="3">
        <f t="shared" si="900"/>
        <v>1.9138869305796718E-4</v>
      </c>
      <c r="F28831" s="3">
        <f t="shared" si="901"/>
        <v>99.848724235207456</v>
      </c>
      <c r="G28831" t="s">
        <v>14473</v>
      </c>
    </row>
    <row r="28832" spans="1:7" x14ac:dyDescent="0.35">
      <c r="A28832" t="s">
        <v>10</v>
      </c>
      <c r="B28832" t="s">
        <v>29</v>
      </c>
      <c r="C28832" t="s">
        <v>14420</v>
      </c>
      <c r="D28832" s="2">
        <v>42283.040000000001</v>
      </c>
      <c r="E28832" s="3">
        <f t="shared" si="900"/>
        <v>1.9138493624442957E-4</v>
      </c>
      <c r="F28832" s="3">
        <f t="shared" si="901"/>
        <v>99.8489156201437</v>
      </c>
      <c r="G28832" t="s">
        <v>14480</v>
      </c>
    </row>
    <row r="28833" spans="1:7" x14ac:dyDescent="0.35">
      <c r="A28833" t="s">
        <v>10</v>
      </c>
      <c r="B28833" t="s">
        <v>16</v>
      </c>
      <c r="C28833" t="s">
        <v>988</v>
      </c>
      <c r="D28833" s="2">
        <v>42283</v>
      </c>
      <c r="E28833" s="3">
        <f t="shared" si="900"/>
        <v>1.9138475519317477E-4</v>
      </c>
      <c r="F28833" s="3">
        <f t="shared" si="901"/>
        <v>99.849107004898897</v>
      </c>
      <c r="G28833" t="s">
        <v>14473</v>
      </c>
    </row>
    <row r="28834" spans="1:7" x14ac:dyDescent="0.35">
      <c r="A28834" t="s">
        <v>10</v>
      </c>
      <c r="B28834" t="s">
        <v>9</v>
      </c>
      <c r="C28834" t="s">
        <v>10635</v>
      </c>
      <c r="D28834" s="2">
        <v>42282.32</v>
      </c>
      <c r="E28834" s="3">
        <f t="shared" si="900"/>
        <v>1.9138167732184273E-4</v>
      </c>
      <c r="F28834" s="3">
        <f t="shared" si="901"/>
        <v>99.849298386576223</v>
      </c>
      <c r="G28834" t="s">
        <v>14480</v>
      </c>
    </row>
    <row r="28835" spans="1:7" x14ac:dyDescent="0.35">
      <c r="A28835" t="s">
        <v>3</v>
      </c>
      <c r="B28835" t="s">
        <v>18</v>
      </c>
      <c r="C28835" t="s">
        <v>1311</v>
      </c>
      <c r="D28835" s="2">
        <v>42280.99</v>
      </c>
      <c r="E28835" s="3">
        <f t="shared" si="900"/>
        <v>1.9137565736761984E-4</v>
      </c>
      <c r="F28835" s="3">
        <f t="shared" si="901"/>
        <v>99.849489762233588</v>
      </c>
      <c r="G28835" t="s">
        <v>14473</v>
      </c>
    </row>
    <row r="28836" spans="1:7" x14ac:dyDescent="0.35">
      <c r="A28836" t="s">
        <v>10</v>
      </c>
      <c r="B28836" t="s">
        <v>33</v>
      </c>
      <c r="C28836" t="s">
        <v>14214</v>
      </c>
      <c r="D28836" s="2">
        <v>42279</v>
      </c>
      <c r="E28836" s="3">
        <f t="shared" si="900"/>
        <v>1.9136665006769233E-4</v>
      </c>
      <c r="F28836" s="3">
        <f t="shared" si="901"/>
        <v>99.84968112888366</v>
      </c>
      <c r="G28836" t="s">
        <v>14473</v>
      </c>
    </row>
    <row r="28837" spans="1:7" x14ac:dyDescent="0.35">
      <c r="A28837" t="s">
        <v>10</v>
      </c>
      <c r="B28837" t="s">
        <v>9</v>
      </c>
      <c r="C28837" t="s">
        <v>10176</v>
      </c>
      <c r="D28837" s="2">
        <v>42278</v>
      </c>
      <c r="E28837" s="3">
        <f t="shared" si="900"/>
        <v>1.9136212378632176E-4</v>
      </c>
      <c r="F28837" s="3">
        <f t="shared" si="901"/>
        <v>99.849872491007446</v>
      </c>
      <c r="G28837" t="s">
        <v>14473</v>
      </c>
    </row>
    <row r="28838" spans="1:7" x14ac:dyDescent="0.35">
      <c r="A28838" t="s">
        <v>10</v>
      </c>
      <c r="B28838" t="s">
        <v>6</v>
      </c>
      <c r="C28838" t="s">
        <v>3268</v>
      </c>
      <c r="D28838" s="2">
        <v>42277.36</v>
      </c>
      <c r="E28838" s="3">
        <f t="shared" si="900"/>
        <v>1.9135922696624459E-4</v>
      </c>
      <c r="F28838" s="3">
        <f t="shared" si="901"/>
        <v>99.850063850234406</v>
      </c>
      <c r="G28838" t="s">
        <v>14473</v>
      </c>
    </row>
    <row r="28839" spans="1:7" x14ac:dyDescent="0.35">
      <c r="A28839" t="s">
        <v>3</v>
      </c>
      <c r="B28839" t="s">
        <v>32</v>
      </c>
      <c r="C28839" t="s">
        <v>6763</v>
      </c>
      <c r="D28839" s="2">
        <v>42275.24</v>
      </c>
      <c r="E28839" s="3">
        <f t="shared" si="900"/>
        <v>1.913496312497389E-4</v>
      </c>
      <c r="F28839" s="3">
        <f t="shared" si="901"/>
        <v>99.850255199865657</v>
      </c>
      <c r="G28839" t="s">
        <v>14480</v>
      </c>
    </row>
    <row r="28840" spans="1:7" x14ac:dyDescent="0.35">
      <c r="A28840" t="s">
        <v>3</v>
      </c>
      <c r="B28840" t="s">
        <v>16</v>
      </c>
      <c r="C28840" t="s">
        <v>7341</v>
      </c>
      <c r="D28840" s="2">
        <v>42271.23</v>
      </c>
      <c r="E28840" s="3">
        <f t="shared" si="900"/>
        <v>1.9133148086144277E-4</v>
      </c>
      <c r="F28840" s="3">
        <f t="shared" si="901"/>
        <v>99.85044653134652</v>
      </c>
      <c r="G28840" t="s">
        <v>14473</v>
      </c>
    </row>
    <row r="28841" spans="1:7" x14ac:dyDescent="0.35">
      <c r="A28841" t="s">
        <v>10</v>
      </c>
      <c r="B28841" t="s">
        <v>13</v>
      </c>
      <c r="C28841" t="s">
        <v>296</v>
      </c>
      <c r="D28841" s="2">
        <v>42271.05</v>
      </c>
      <c r="E28841" s="3">
        <f t="shared" si="900"/>
        <v>1.9133066613079608E-4</v>
      </c>
      <c r="F28841" s="3">
        <f t="shared" si="901"/>
        <v>99.850637862012647</v>
      </c>
      <c r="G28841" t="s">
        <v>14473</v>
      </c>
    </row>
    <row r="28842" spans="1:7" x14ac:dyDescent="0.35">
      <c r="A28842" t="s">
        <v>10</v>
      </c>
      <c r="B28842" t="s">
        <v>73</v>
      </c>
      <c r="C28842" t="s">
        <v>4171</v>
      </c>
      <c r="D28842" s="2">
        <v>42269.45</v>
      </c>
      <c r="E28842" s="3">
        <f t="shared" si="900"/>
        <v>1.913234240806031E-4</v>
      </c>
      <c r="F28842" s="3">
        <f t="shared" si="901"/>
        <v>99.850829185436723</v>
      </c>
      <c r="G28842" t="s">
        <v>14473</v>
      </c>
    </row>
    <row r="28843" spans="1:7" x14ac:dyDescent="0.35">
      <c r="A28843" t="s">
        <v>10</v>
      </c>
      <c r="B28843" t="s">
        <v>9</v>
      </c>
      <c r="C28843" s="8" t="s">
        <v>11764</v>
      </c>
      <c r="D28843" s="2">
        <v>42269.06</v>
      </c>
      <c r="E28843" s="3">
        <f t="shared" si="900"/>
        <v>1.9132165883086857E-4</v>
      </c>
      <c r="F28843" s="3">
        <f t="shared" si="901"/>
        <v>99.851020507095555</v>
      </c>
      <c r="G28843" t="s">
        <v>14480</v>
      </c>
    </row>
    <row r="28844" spans="1:7" x14ac:dyDescent="0.35">
      <c r="A28844" t="s">
        <v>10</v>
      </c>
      <c r="B28844" t="s">
        <v>180</v>
      </c>
      <c r="C28844" t="s">
        <v>5539</v>
      </c>
      <c r="D28844" s="2">
        <v>42269.04</v>
      </c>
      <c r="E28844" s="3">
        <f t="shared" si="900"/>
        <v>1.9132156830524113E-4</v>
      </c>
      <c r="F28844" s="3">
        <f t="shared" si="901"/>
        <v>99.851211828663864</v>
      </c>
      <c r="G28844" t="s">
        <v>14480</v>
      </c>
    </row>
    <row r="28845" spans="1:7" x14ac:dyDescent="0.35">
      <c r="A28845" t="s">
        <v>10</v>
      </c>
      <c r="B28845" t="s">
        <v>9</v>
      </c>
      <c r="C28845" t="s">
        <v>9033</v>
      </c>
      <c r="D28845" s="2">
        <v>42268.84</v>
      </c>
      <c r="E28845" s="3">
        <f t="shared" si="900"/>
        <v>1.91320663048967E-4</v>
      </c>
      <c r="F28845" s="3">
        <f t="shared" si="901"/>
        <v>99.851403149326913</v>
      </c>
      <c r="G28845" t="s">
        <v>14473</v>
      </c>
    </row>
    <row r="28846" spans="1:7" x14ac:dyDescent="0.35">
      <c r="A28846" t="s">
        <v>10</v>
      </c>
      <c r="B28846" t="s">
        <v>13</v>
      </c>
      <c r="C28846" t="s">
        <v>8680</v>
      </c>
      <c r="D28846" s="2">
        <v>42267</v>
      </c>
      <c r="E28846" s="3">
        <f t="shared" si="900"/>
        <v>1.9131233469124511E-4</v>
      </c>
      <c r="F28846" s="3">
        <f t="shared" si="901"/>
        <v>99.851594461661605</v>
      </c>
      <c r="G28846" t="s">
        <v>14473</v>
      </c>
    </row>
    <row r="28847" spans="1:7" x14ac:dyDescent="0.35">
      <c r="A28847" t="s">
        <v>10</v>
      </c>
      <c r="B28847" t="s">
        <v>9</v>
      </c>
      <c r="C28847" t="s">
        <v>2132</v>
      </c>
      <c r="D28847" s="2">
        <v>42266.02</v>
      </c>
      <c r="E28847" s="3">
        <f t="shared" si="900"/>
        <v>1.9130789893550193E-4</v>
      </c>
      <c r="F28847" s="3">
        <f t="shared" si="901"/>
        <v>99.851785769560536</v>
      </c>
      <c r="G28847" t="s">
        <v>14473</v>
      </c>
    </row>
    <row r="28848" spans="1:7" x14ac:dyDescent="0.35">
      <c r="A28848" t="s">
        <v>10</v>
      </c>
      <c r="B28848" t="s">
        <v>9</v>
      </c>
      <c r="C28848" s="8" t="s">
        <v>10346</v>
      </c>
      <c r="D28848" s="2">
        <v>42264.2</v>
      </c>
      <c r="E28848" s="3">
        <f t="shared" si="900"/>
        <v>1.9129966110340742E-4</v>
      </c>
      <c r="F28848" s="3">
        <f t="shared" si="901"/>
        <v>99.851977069221633</v>
      </c>
      <c r="G28848" t="s">
        <v>14480</v>
      </c>
    </row>
    <row r="28849" spans="1:7" x14ac:dyDescent="0.35">
      <c r="A28849" t="s">
        <v>3</v>
      </c>
      <c r="B28849" t="s">
        <v>6</v>
      </c>
      <c r="C28849" t="s">
        <v>2354</v>
      </c>
      <c r="D28849" s="2">
        <v>42261.78</v>
      </c>
      <c r="E28849" s="3">
        <f t="shared" si="900"/>
        <v>1.9128870750249058E-4</v>
      </c>
      <c r="F28849" s="3">
        <f t="shared" si="901"/>
        <v>99.852168357929131</v>
      </c>
      <c r="G28849" t="s">
        <v>14473</v>
      </c>
    </row>
    <row r="28850" spans="1:7" x14ac:dyDescent="0.35">
      <c r="A28850" t="s">
        <v>3</v>
      </c>
      <c r="B28850" t="s">
        <v>8</v>
      </c>
      <c r="C28850" t="s">
        <v>11331</v>
      </c>
      <c r="D28850" s="2">
        <v>42260.58</v>
      </c>
      <c r="E28850" s="3">
        <f t="shared" si="900"/>
        <v>1.9128327596484588E-4</v>
      </c>
      <c r="F28850" s="3">
        <f t="shared" si="901"/>
        <v>99.852359641205098</v>
      </c>
      <c r="G28850" t="s">
        <v>14480</v>
      </c>
    </row>
    <row r="28851" spans="1:7" x14ac:dyDescent="0.35">
      <c r="A28851" t="s">
        <v>3</v>
      </c>
      <c r="B28851" t="s">
        <v>22</v>
      </c>
      <c r="C28851" t="s">
        <v>1657</v>
      </c>
      <c r="D28851" s="2">
        <v>42258.1</v>
      </c>
      <c r="E28851" s="3">
        <f t="shared" si="900"/>
        <v>1.9127205078704678E-4</v>
      </c>
      <c r="F28851" s="3">
        <f t="shared" si="901"/>
        <v>99.852550913255882</v>
      </c>
      <c r="G28851" t="s">
        <v>14480</v>
      </c>
    </row>
    <row r="28852" spans="1:7" x14ac:dyDescent="0.35">
      <c r="A28852" t="s">
        <v>3</v>
      </c>
      <c r="B28852" t="s">
        <v>45</v>
      </c>
      <c r="C28852" t="s">
        <v>1250</v>
      </c>
      <c r="D28852" s="2">
        <v>42252.32</v>
      </c>
      <c r="E28852" s="3">
        <f t="shared" si="900"/>
        <v>1.9124588888072468E-4</v>
      </c>
      <c r="F28852" s="3">
        <f t="shared" si="901"/>
        <v>99.852742159144768</v>
      </c>
      <c r="G28852" t="s">
        <v>14480</v>
      </c>
    </row>
    <row r="28853" spans="1:7" x14ac:dyDescent="0.35">
      <c r="A28853" t="s">
        <v>3</v>
      </c>
      <c r="B28853" t="s">
        <v>9</v>
      </c>
      <c r="C28853" s="8" t="s">
        <v>3009</v>
      </c>
      <c r="D28853" s="2">
        <v>42251.32</v>
      </c>
      <c r="E28853" s="3">
        <f t="shared" si="900"/>
        <v>1.9124136259935406E-4</v>
      </c>
      <c r="F28853" s="3">
        <f t="shared" si="901"/>
        <v>99.852933400507368</v>
      </c>
      <c r="G28853" t="s">
        <v>14480</v>
      </c>
    </row>
    <row r="28854" spans="1:7" x14ac:dyDescent="0.35">
      <c r="A28854" t="s">
        <v>10</v>
      </c>
      <c r="B28854" t="s">
        <v>32</v>
      </c>
      <c r="C28854" t="s">
        <v>10994</v>
      </c>
      <c r="D28854" s="2">
        <v>42250</v>
      </c>
      <c r="E28854" s="3">
        <f t="shared" si="900"/>
        <v>1.9123538790794488E-4</v>
      </c>
      <c r="F28854" s="3">
        <f t="shared" si="901"/>
        <v>99.85312463589527</v>
      </c>
      <c r="G28854" t="s">
        <v>14473</v>
      </c>
    </row>
    <row r="28855" spans="1:7" x14ac:dyDescent="0.35">
      <c r="A28855" t="s">
        <v>10</v>
      </c>
      <c r="B28855" t="s">
        <v>9</v>
      </c>
      <c r="C28855" t="s">
        <v>13421</v>
      </c>
      <c r="D28855" s="2">
        <v>42248.959999999999</v>
      </c>
      <c r="E28855" s="3">
        <f t="shared" si="900"/>
        <v>1.9123068057531949E-4</v>
      </c>
      <c r="F28855" s="3">
        <f t="shared" si="901"/>
        <v>99.853315866575841</v>
      </c>
      <c r="G28855" t="s">
        <v>14480</v>
      </c>
    </row>
    <row r="28856" spans="1:7" x14ac:dyDescent="0.35">
      <c r="A28856" t="s">
        <v>3</v>
      </c>
      <c r="B28856" t="s">
        <v>15</v>
      </c>
      <c r="C28856" t="s">
        <v>1004</v>
      </c>
      <c r="D28856" s="2">
        <v>42248</v>
      </c>
      <c r="E28856" s="3">
        <f t="shared" si="900"/>
        <v>1.9122633534520366E-4</v>
      </c>
      <c r="F28856" s="3">
        <f t="shared" si="901"/>
        <v>99.853507092911187</v>
      </c>
      <c r="G28856" t="s">
        <v>14473</v>
      </c>
    </row>
    <row r="28857" spans="1:7" x14ac:dyDescent="0.35">
      <c r="A28857" t="s">
        <v>10</v>
      </c>
      <c r="B28857" t="s">
        <v>33</v>
      </c>
      <c r="C28857" t="s">
        <v>1631</v>
      </c>
      <c r="D28857" s="2">
        <v>42247.12</v>
      </c>
      <c r="E28857" s="3">
        <f t="shared" si="900"/>
        <v>1.912223522175976E-4</v>
      </c>
      <c r="F28857" s="3">
        <f t="shared" si="901"/>
        <v>99.853698315263401</v>
      </c>
      <c r="G28857" t="s">
        <v>14473</v>
      </c>
    </row>
    <row r="28858" spans="1:7" x14ac:dyDescent="0.35">
      <c r="A28858" t="s">
        <v>10</v>
      </c>
      <c r="B28858" t="s">
        <v>9</v>
      </c>
      <c r="C28858" t="s">
        <v>7636</v>
      </c>
      <c r="D28858" s="2">
        <v>42241.26</v>
      </c>
      <c r="E28858" s="3">
        <f t="shared" si="900"/>
        <v>1.9119582820876583E-4</v>
      </c>
      <c r="F28858" s="3">
        <f t="shared" si="901"/>
        <v>99.853889511091609</v>
      </c>
      <c r="G28858" t="s">
        <v>14473</v>
      </c>
    </row>
    <row r="28859" spans="1:7" x14ac:dyDescent="0.35">
      <c r="A28859" t="s">
        <v>10</v>
      </c>
      <c r="B28859" t="s">
        <v>29</v>
      </c>
      <c r="C28859" t="s">
        <v>817</v>
      </c>
      <c r="D28859" s="2">
        <v>42236.76</v>
      </c>
      <c r="E28859" s="3">
        <f t="shared" si="900"/>
        <v>1.9117545994259811E-4</v>
      </c>
      <c r="F28859" s="3">
        <f t="shared" si="901"/>
        <v>99.854080686551555</v>
      </c>
      <c r="G28859" t="s">
        <v>14473</v>
      </c>
    </row>
    <row r="28860" spans="1:7" x14ac:dyDescent="0.35">
      <c r="A28860" t="s">
        <v>10</v>
      </c>
      <c r="B28860" t="s">
        <v>9</v>
      </c>
      <c r="C28860" t="s">
        <v>7800</v>
      </c>
      <c r="D28860" s="2">
        <v>42236.33</v>
      </c>
      <c r="E28860" s="3">
        <f t="shared" si="900"/>
        <v>1.9117351364160879E-4</v>
      </c>
      <c r="F28860" s="3">
        <f t="shared" si="901"/>
        <v>99.854271860065197</v>
      </c>
      <c r="G28860" t="s">
        <v>14480</v>
      </c>
    </row>
    <row r="28861" spans="1:7" x14ac:dyDescent="0.35">
      <c r="A28861" t="s">
        <v>10</v>
      </c>
      <c r="B28861" t="s">
        <v>55</v>
      </c>
      <c r="C28861" t="s">
        <v>11743</v>
      </c>
      <c r="D28861" s="2">
        <v>42235.83</v>
      </c>
      <c r="E28861" s="3">
        <f t="shared" si="900"/>
        <v>1.9117125050092346E-4</v>
      </c>
      <c r="F28861" s="3">
        <f t="shared" si="901"/>
        <v>99.854463031315703</v>
      </c>
      <c r="G28861" t="s">
        <v>14480</v>
      </c>
    </row>
    <row r="28862" spans="1:7" x14ac:dyDescent="0.35">
      <c r="A28862" t="s">
        <v>3</v>
      </c>
      <c r="B28862" t="s">
        <v>6</v>
      </c>
      <c r="C28862" t="s">
        <v>1023</v>
      </c>
      <c r="D28862" s="2">
        <v>42233.66</v>
      </c>
      <c r="E28862" s="3">
        <f t="shared" si="900"/>
        <v>1.9116142847034928E-4</v>
      </c>
      <c r="F28862" s="3">
        <f t="shared" si="901"/>
        <v>99.854654192744178</v>
      </c>
      <c r="G28862" t="s">
        <v>14473</v>
      </c>
    </row>
    <row r="28863" spans="1:7" x14ac:dyDescent="0.35">
      <c r="A28863" t="s">
        <v>10</v>
      </c>
      <c r="B28863" t="s">
        <v>8</v>
      </c>
      <c r="C28863" t="s">
        <v>12793</v>
      </c>
      <c r="D28863" s="2">
        <v>42231</v>
      </c>
      <c r="E28863" s="3">
        <f t="shared" si="900"/>
        <v>1.9114938856190346E-4</v>
      </c>
      <c r="F28863" s="3">
        <f t="shared" si="901"/>
        <v>99.854845342132734</v>
      </c>
      <c r="G28863" t="s">
        <v>14473</v>
      </c>
    </row>
    <row r="28864" spans="1:7" x14ac:dyDescent="0.35">
      <c r="A28864" t="s">
        <v>3</v>
      </c>
      <c r="B28864" t="s">
        <v>8</v>
      </c>
      <c r="C28864" t="s">
        <v>10690</v>
      </c>
      <c r="D28864" s="2">
        <v>42224</v>
      </c>
      <c r="E28864" s="3">
        <f t="shared" si="900"/>
        <v>1.9111770459230923E-4</v>
      </c>
      <c r="F28864" s="3">
        <f t="shared" si="901"/>
        <v>99.855036459837322</v>
      </c>
      <c r="G28864" t="s">
        <v>14473</v>
      </c>
    </row>
    <row r="28865" spans="1:7" x14ac:dyDescent="0.35">
      <c r="A28865" t="s">
        <v>10</v>
      </c>
      <c r="B28865" t="s">
        <v>9</v>
      </c>
      <c r="C28865" t="s">
        <v>10745</v>
      </c>
      <c r="D28865" s="2">
        <v>42220.24</v>
      </c>
      <c r="E28865" s="3">
        <f t="shared" si="900"/>
        <v>1.9110068577435574E-4</v>
      </c>
      <c r="F28865" s="3">
        <f t="shared" si="901"/>
        <v>99.85522756052309</v>
      </c>
      <c r="G28865" t="s">
        <v>14480</v>
      </c>
    </row>
    <row r="28866" spans="1:7" x14ac:dyDescent="0.35">
      <c r="A28866" t="s">
        <v>10</v>
      </c>
      <c r="B28866" t="s">
        <v>22</v>
      </c>
      <c r="C28866" t="s">
        <v>8878</v>
      </c>
      <c r="D28866" s="2">
        <v>42218.89</v>
      </c>
      <c r="E28866" s="3">
        <f t="shared" si="900"/>
        <v>1.9109457529450542E-4</v>
      </c>
      <c r="F28866" s="3">
        <f t="shared" si="901"/>
        <v>99.85541865509839</v>
      </c>
      <c r="G28866" t="s">
        <v>14480</v>
      </c>
    </row>
    <row r="28867" spans="1:7" x14ac:dyDescent="0.35">
      <c r="A28867" t="s">
        <v>3</v>
      </c>
      <c r="B28867" t="s">
        <v>6</v>
      </c>
      <c r="C28867" t="s">
        <v>1073</v>
      </c>
      <c r="D28867" s="2">
        <v>42218.06</v>
      </c>
      <c r="E28867" s="3">
        <f t="shared" ref="E28867:E28930" si="902">(D28867/$D$29638)*100</f>
        <v>1.9109081848096786E-4</v>
      </c>
      <c r="F28867" s="3">
        <f t="shared" si="901"/>
        <v>99.855609745916865</v>
      </c>
      <c r="G28867" t="s">
        <v>14473</v>
      </c>
    </row>
    <row r="28868" spans="1:7" x14ac:dyDescent="0.35">
      <c r="A28868" t="s">
        <v>3</v>
      </c>
      <c r="B28868" t="s">
        <v>18</v>
      </c>
      <c r="C28868" t="s">
        <v>155</v>
      </c>
      <c r="D28868" s="2">
        <v>42215.58</v>
      </c>
      <c r="E28868" s="3">
        <f t="shared" si="902"/>
        <v>1.9107959330316875E-4</v>
      </c>
      <c r="F28868" s="3">
        <f t="shared" ref="F28868:F28931" si="903">E28868+F28867</f>
        <v>99.855800825510173</v>
      </c>
      <c r="G28868" t="s">
        <v>14473</v>
      </c>
    </row>
    <row r="28869" spans="1:7" x14ac:dyDescent="0.35">
      <c r="A28869" t="s">
        <v>10</v>
      </c>
      <c r="B28869" t="s">
        <v>37</v>
      </c>
      <c r="C28869" t="s">
        <v>479</v>
      </c>
      <c r="D28869" s="2">
        <v>42215.360000000001</v>
      </c>
      <c r="E28869" s="3">
        <f t="shared" si="902"/>
        <v>1.9107859752126724E-4</v>
      </c>
      <c r="F28869" s="3">
        <f t="shared" si="903"/>
        <v>99.855991904107697</v>
      </c>
      <c r="G28869" t="s">
        <v>14480</v>
      </c>
    </row>
    <row r="28870" spans="1:7" x14ac:dyDescent="0.35">
      <c r="A28870" t="s">
        <v>3</v>
      </c>
      <c r="B28870" t="s">
        <v>8</v>
      </c>
      <c r="C28870" t="s">
        <v>3723</v>
      </c>
      <c r="D28870" s="2">
        <v>42213.279999999999</v>
      </c>
      <c r="E28870" s="3">
        <f t="shared" si="902"/>
        <v>1.9106918285601639E-4</v>
      </c>
      <c r="F28870" s="3">
        <f t="shared" si="903"/>
        <v>99.856182973290558</v>
      </c>
      <c r="G28870" t="s">
        <v>14473</v>
      </c>
    </row>
    <row r="28871" spans="1:7" x14ac:dyDescent="0.35">
      <c r="A28871" t="s">
        <v>3</v>
      </c>
      <c r="B28871" t="s">
        <v>9</v>
      </c>
      <c r="C28871" t="s">
        <v>9586</v>
      </c>
      <c r="D28871" s="2">
        <v>42206.53</v>
      </c>
      <c r="E28871" s="3">
        <f t="shared" si="902"/>
        <v>1.9103863045676479E-4</v>
      </c>
      <c r="F28871" s="3">
        <f t="shared" si="903"/>
        <v>99.856374011921019</v>
      </c>
      <c r="G28871" t="s">
        <v>14473</v>
      </c>
    </row>
    <row r="28872" spans="1:7" x14ac:dyDescent="0.35">
      <c r="A28872" t="s">
        <v>3</v>
      </c>
      <c r="B28872" t="s">
        <v>200</v>
      </c>
      <c r="C28872" t="s">
        <v>4895</v>
      </c>
      <c r="D28872" s="2">
        <v>42205.51</v>
      </c>
      <c r="E28872" s="3">
        <f t="shared" si="902"/>
        <v>1.9103401364976678E-4</v>
      </c>
      <c r="F28872" s="3">
        <f t="shared" si="903"/>
        <v>99.856565045934673</v>
      </c>
      <c r="G28872" t="s">
        <v>14473</v>
      </c>
    </row>
    <row r="28873" spans="1:7" x14ac:dyDescent="0.35">
      <c r="A28873" t="s">
        <v>10</v>
      </c>
      <c r="B28873" t="s">
        <v>6</v>
      </c>
      <c r="C28873" t="s">
        <v>1195</v>
      </c>
      <c r="D28873" s="2">
        <v>42201.83</v>
      </c>
      <c r="E28873" s="3">
        <f t="shared" si="902"/>
        <v>1.9101735693432298E-4</v>
      </c>
      <c r="F28873" s="3">
        <f t="shared" si="903"/>
        <v>99.856756063291613</v>
      </c>
      <c r="G28873" t="s">
        <v>14473</v>
      </c>
    </row>
    <row r="28874" spans="1:7" x14ac:dyDescent="0.35">
      <c r="A28874" t="s">
        <v>10</v>
      </c>
      <c r="B28874" t="s">
        <v>9</v>
      </c>
      <c r="C28874" t="s">
        <v>6959</v>
      </c>
      <c r="D28874" s="2">
        <v>42197.35</v>
      </c>
      <c r="E28874" s="3">
        <f t="shared" si="902"/>
        <v>1.9099707919378268E-4</v>
      </c>
      <c r="F28874" s="3">
        <f t="shared" si="903"/>
        <v>99.8569470603708</v>
      </c>
      <c r="G28874" t="s">
        <v>14480</v>
      </c>
    </row>
    <row r="28875" spans="1:7" x14ac:dyDescent="0.35">
      <c r="A28875" t="s">
        <v>10</v>
      </c>
      <c r="B28875" t="s">
        <v>6</v>
      </c>
      <c r="C28875" t="s">
        <v>2084</v>
      </c>
      <c r="D28875" s="2">
        <v>42193.48</v>
      </c>
      <c r="E28875" s="3">
        <f t="shared" si="902"/>
        <v>1.9097956248487847E-4</v>
      </c>
      <c r="F28875" s="3">
        <f t="shared" si="903"/>
        <v>99.85713803993329</v>
      </c>
      <c r="G28875" t="s">
        <v>14480</v>
      </c>
    </row>
    <row r="28876" spans="1:7" x14ac:dyDescent="0.35">
      <c r="A28876" t="s">
        <v>10</v>
      </c>
      <c r="B28876" t="s">
        <v>8</v>
      </c>
      <c r="C28876" t="s">
        <v>9975</v>
      </c>
      <c r="D28876" s="2">
        <v>42191.56</v>
      </c>
      <c r="E28876" s="3">
        <f t="shared" si="902"/>
        <v>1.9097087202464688E-4</v>
      </c>
      <c r="F28876" s="3">
        <f t="shared" si="903"/>
        <v>99.857329010805316</v>
      </c>
      <c r="G28876" t="s">
        <v>14473</v>
      </c>
    </row>
    <row r="28877" spans="1:7" x14ac:dyDescent="0.35">
      <c r="A28877" t="s">
        <v>3</v>
      </c>
      <c r="B28877" t="s">
        <v>11</v>
      </c>
      <c r="C28877" t="s">
        <v>2108</v>
      </c>
      <c r="D28877" s="2">
        <v>42190.42</v>
      </c>
      <c r="E28877" s="3">
        <f t="shared" si="902"/>
        <v>1.9096571206388442E-4</v>
      </c>
      <c r="F28877" s="3">
        <f t="shared" si="903"/>
        <v>99.857519976517381</v>
      </c>
      <c r="G28877" t="s">
        <v>14473</v>
      </c>
    </row>
    <row r="28878" spans="1:7" x14ac:dyDescent="0.35">
      <c r="A28878" t="s">
        <v>3</v>
      </c>
      <c r="B28878" t="s">
        <v>13</v>
      </c>
      <c r="C28878" s="8" t="s">
        <v>8283</v>
      </c>
      <c r="D28878" s="2">
        <v>42189.45</v>
      </c>
      <c r="E28878" s="3">
        <f t="shared" si="902"/>
        <v>1.9096132157095489E-4</v>
      </c>
      <c r="F28878" s="3">
        <f t="shared" si="903"/>
        <v>99.857710937838945</v>
      </c>
      <c r="G28878" t="s">
        <v>14480</v>
      </c>
    </row>
    <row r="28879" spans="1:7" x14ac:dyDescent="0.35">
      <c r="A28879" t="s">
        <v>3</v>
      </c>
      <c r="B28879" t="s">
        <v>4</v>
      </c>
      <c r="C28879" t="s">
        <v>8875</v>
      </c>
      <c r="D28879" s="2">
        <v>42189.33</v>
      </c>
      <c r="E28879" s="3">
        <f t="shared" si="902"/>
        <v>1.9096077841719046E-4</v>
      </c>
      <c r="F28879" s="3">
        <f t="shared" si="903"/>
        <v>99.857901898617357</v>
      </c>
      <c r="G28879" t="s">
        <v>14480</v>
      </c>
    </row>
    <row r="28880" spans="1:7" x14ac:dyDescent="0.35">
      <c r="A28880" t="s">
        <v>10</v>
      </c>
      <c r="B28880" t="s">
        <v>134</v>
      </c>
      <c r="C28880" t="s">
        <v>1259</v>
      </c>
      <c r="D28880" s="2">
        <v>42189</v>
      </c>
      <c r="E28880" s="3">
        <f t="shared" si="902"/>
        <v>1.9095928474433815E-4</v>
      </c>
      <c r="F28880" s="3">
        <f t="shared" si="903"/>
        <v>99.858092857902108</v>
      </c>
      <c r="G28880" t="s">
        <v>14480</v>
      </c>
    </row>
    <row r="28881" spans="1:7" x14ac:dyDescent="0.35">
      <c r="A28881" t="s">
        <v>10</v>
      </c>
      <c r="B28881" t="s">
        <v>8</v>
      </c>
      <c r="C28881" s="8" t="s">
        <v>6671</v>
      </c>
      <c r="D28881" s="2">
        <v>42187.86</v>
      </c>
      <c r="E28881" s="3">
        <f t="shared" si="902"/>
        <v>1.9095412478357569E-4</v>
      </c>
      <c r="F28881" s="3">
        <f t="shared" si="903"/>
        <v>99.858283812026897</v>
      </c>
      <c r="G28881" t="s">
        <v>14480</v>
      </c>
    </row>
    <row r="28882" spans="1:7" x14ac:dyDescent="0.35">
      <c r="A28882" t="s">
        <v>3</v>
      </c>
      <c r="B28882" t="s">
        <v>122</v>
      </c>
      <c r="C28882" t="s">
        <v>8022</v>
      </c>
      <c r="D28882" s="2">
        <v>42186</v>
      </c>
      <c r="E28882" s="3">
        <f t="shared" si="902"/>
        <v>1.9094570590022636E-4</v>
      </c>
      <c r="F28882" s="3">
        <f t="shared" si="903"/>
        <v>99.858474757732793</v>
      </c>
      <c r="G28882" t="s">
        <v>14480</v>
      </c>
    </row>
    <row r="28883" spans="1:7" x14ac:dyDescent="0.35">
      <c r="A28883" t="s">
        <v>10</v>
      </c>
      <c r="B28883" t="s">
        <v>11</v>
      </c>
      <c r="C28883" t="s">
        <v>84</v>
      </c>
      <c r="D28883" s="2">
        <v>42185.31</v>
      </c>
      <c r="E28883" s="3">
        <f t="shared" si="902"/>
        <v>1.9094258276608061E-4</v>
      </c>
      <c r="F28883" s="3">
        <f t="shared" si="903"/>
        <v>99.858665700315555</v>
      </c>
      <c r="G28883" t="s">
        <v>14473</v>
      </c>
    </row>
    <row r="28884" spans="1:7" x14ac:dyDescent="0.35">
      <c r="A28884" t="s">
        <v>10</v>
      </c>
      <c r="B28884" t="s">
        <v>6</v>
      </c>
      <c r="C28884" t="s">
        <v>10010</v>
      </c>
      <c r="D28884" s="2">
        <v>42181.62</v>
      </c>
      <c r="E28884" s="3">
        <f t="shared" si="902"/>
        <v>1.9092588078782312E-4</v>
      </c>
      <c r="F28884" s="3">
        <f t="shared" si="903"/>
        <v>99.858856626196342</v>
      </c>
      <c r="G28884" t="s">
        <v>14480</v>
      </c>
    </row>
    <row r="28885" spans="1:7" x14ac:dyDescent="0.35">
      <c r="A28885" t="s">
        <v>3</v>
      </c>
      <c r="B28885" t="s">
        <v>40</v>
      </c>
      <c r="C28885" t="s">
        <v>5409</v>
      </c>
      <c r="D28885" s="2">
        <v>42181.2</v>
      </c>
      <c r="E28885" s="3">
        <f t="shared" si="902"/>
        <v>1.9092397974964745E-4</v>
      </c>
      <c r="F28885" s="3">
        <f t="shared" si="903"/>
        <v>99.859047550176086</v>
      </c>
      <c r="G28885" t="s">
        <v>14473</v>
      </c>
    </row>
    <row r="28886" spans="1:7" x14ac:dyDescent="0.35">
      <c r="A28886" t="s">
        <v>10</v>
      </c>
      <c r="B28886" t="s">
        <v>182</v>
      </c>
      <c r="C28886" t="s">
        <v>2678</v>
      </c>
      <c r="D28886" s="2">
        <v>42179.29</v>
      </c>
      <c r="E28886" s="3">
        <f t="shared" si="902"/>
        <v>1.9091533455222961E-4</v>
      </c>
      <c r="F28886" s="3">
        <f t="shared" si="903"/>
        <v>99.859238465510643</v>
      </c>
      <c r="G28886" t="s">
        <v>14473</v>
      </c>
    </row>
    <row r="28887" spans="1:7" x14ac:dyDescent="0.35">
      <c r="A28887" t="s">
        <v>3</v>
      </c>
      <c r="B28887" t="s">
        <v>68</v>
      </c>
      <c r="C28887" t="s">
        <v>5909</v>
      </c>
      <c r="D28887" s="2">
        <v>42179.01</v>
      </c>
      <c r="E28887" s="3">
        <f t="shared" si="902"/>
        <v>1.9091406719344586E-4</v>
      </c>
      <c r="F28887" s="3">
        <f t="shared" si="903"/>
        <v>99.859429379577833</v>
      </c>
      <c r="G28887" t="s">
        <v>14473</v>
      </c>
    </row>
    <row r="28888" spans="1:7" x14ac:dyDescent="0.35">
      <c r="A28888" t="s">
        <v>3</v>
      </c>
      <c r="B28888" t="s">
        <v>32</v>
      </c>
      <c r="C28888" t="s">
        <v>727</v>
      </c>
      <c r="D28888" s="2">
        <v>42176.86</v>
      </c>
      <c r="E28888" s="3">
        <f t="shared" si="902"/>
        <v>1.9090433568849907E-4</v>
      </c>
      <c r="F28888" s="3">
        <f t="shared" si="903"/>
        <v>99.859620283913515</v>
      </c>
      <c r="G28888" t="s">
        <v>14480</v>
      </c>
    </row>
    <row r="28889" spans="1:7" x14ac:dyDescent="0.35">
      <c r="A28889" t="s">
        <v>10</v>
      </c>
      <c r="B28889" t="s">
        <v>1780</v>
      </c>
      <c r="C28889" t="s">
        <v>3217</v>
      </c>
      <c r="D28889" s="2">
        <v>42172.639999999999</v>
      </c>
      <c r="E28889" s="3">
        <f t="shared" si="902"/>
        <v>1.9088523478111511E-4</v>
      </c>
      <c r="F28889" s="3">
        <f t="shared" si="903"/>
        <v>99.859811169148301</v>
      </c>
      <c r="G28889" t="s">
        <v>14473</v>
      </c>
    </row>
    <row r="28890" spans="1:7" x14ac:dyDescent="0.35">
      <c r="A28890" t="s">
        <v>10</v>
      </c>
      <c r="B28890" t="s">
        <v>7399</v>
      </c>
      <c r="C28890" t="s">
        <v>2034</v>
      </c>
      <c r="D28890" s="2">
        <v>42168</v>
      </c>
      <c r="E28890" s="3">
        <f t="shared" si="902"/>
        <v>1.9086423283555548E-4</v>
      </c>
      <c r="F28890" s="3">
        <f t="shared" si="903"/>
        <v>99.860002033381136</v>
      </c>
      <c r="G28890" t="s">
        <v>14480</v>
      </c>
    </row>
    <row r="28891" spans="1:7" x14ac:dyDescent="0.35">
      <c r="A28891" t="s">
        <v>3</v>
      </c>
      <c r="B28891" t="s">
        <v>76</v>
      </c>
      <c r="C28891" t="s">
        <v>12524</v>
      </c>
      <c r="D28891" s="2">
        <v>42166.68</v>
      </c>
      <c r="E28891" s="3">
        <f t="shared" si="902"/>
        <v>1.908582581441463E-4</v>
      </c>
      <c r="F28891" s="3">
        <f t="shared" si="903"/>
        <v>99.860192891639286</v>
      </c>
      <c r="G28891" t="s">
        <v>14480</v>
      </c>
    </row>
    <row r="28892" spans="1:7" x14ac:dyDescent="0.35">
      <c r="A28892" t="s">
        <v>10</v>
      </c>
      <c r="B28892" t="s">
        <v>40</v>
      </c>
      <c r="C28892" s="6" t="s">
        <v>4506</v>
      </c>
      <c r="D28892" s="2">
        <v>42166.51</v>
      </c>
      <c r="E28892" s="3">
        <f t="shared" si="902"/>
        <v>1.9085748867631332E-4</v>
      </c>
      <c r="F28892" s="3">
        <f t="shared" si="903"/>
        <v>99.860383749127962</v>
      </c>
      <c r="G28892" t="s">
        <v>14473</v>
      </c>
    </row>
    <row r="28893" spans="1:7" x14ac:dyDescent="0.35">
      <c r="A28893" t="s">
        <v>10</v>
      </c>
      <c r="B28893" t="s">
        <v>819</v>
      </c>
      <c r="C28893" t="s">
        <v>3919</v>
      </c>
      <c r="D28893" s="2">
        <v>42163.96</v>
      </c>
      <c r="E28893" s="3">
        <f t="shared" si="902"/>
        <v>1.9084594665881829E-4</v>
      </c>
      <c r="F28893" s="3">
        <f t="shared" si="903"/>
        <v>99.860574595074624</v>
      </c>
      <c r="G28893" t="s">
        <v>14473</v>
      </c>
    </row>
    <row r="28894" spans="1:7" x14ac:dyDescent="0.35">
      <c r="A28894" t="s">
        <v>10</v>
      </c>
      <c r="B28894" t="s">
        <v>6</v>
      </c>
      <c r="C28894" t="s">
        <v>7276</v>
      </c>
      <c r="D28894" s="2">
        <v>42163.16</v>
      </c>
      <c r="E28894" s="3">
        <f t="shared" si="902"/>
        <v>1.908423256337218E-4</v>
      </c>
      <c r="F28894" s="3">
        <f t="shared" si="903"/>
        <v>99.860765437400261</v>
      </c>
      <c r="G28894" t="s">
        <v>14480</v>
      </c>
    </row>
    <row r="28895" spans="1:7" x14ac:dyDescent="0.35">
      <c r="A28895" t="s">
        <v>10</v>
      </c>
      <c r="B28895" t="s">
        <v>8</v>
      </c>
      <c r="C28895" t="s">
        <v>758</v>
      </c>
      <c r="D28895" s="2">
        <v>42160.07</v>
      </c>
      <c r="E28895" s="3">
        <f t="shared" si="902"/>
        <v>1.9082833942428662E-4</v>
      </c>
      <c r="F28895" s="3">
        <f t="shared" si="903"/>
        <v>99.860956265739688</v>
      </c>
      <c r="G28895" t="s">
        <v>14473</v>
      </c>
    </row>
    <row r="28896" spans="1:7" x14ac:dyDescent="0.35">
      <c r="A28896" t="s">
        <v>3</v>
      </c>
      <c r="B28896" t="s">
        <v>13</v>
      </c>
      <c r="C28896" t="s">
        <v>10401</v>
      </c>
      <c r="D28896" s="2">
        <v>42160</v>
      </c>
      <c r="E28896" s="3">
        <f t="shared" si="902"/>
        <v>1.908280225845907E-4</v>
      </c>
      <c r="F28896" s="3">
        <f t="shared" si="903"/>
        <v>99.86114709376227</v>
      </c>
      <c r="G28896" t="s">
        <v>14473</v>
      </c>
    </row>
    <row r="28897" spans="1:7" x14ac:dyDescent="0.35">
      <c r="A28897" t="s">
        <v>3</v>
      </c>
      <c r="B28897" t="s">
        <v>22</v>
      </c>
      <c r="C28897" s="8" t="s">
        <v>2273</v>
      </c>
      <c r="D28897" s="2">
        <v>42158.06</v>
      </c>
      <c r="E28897" s="3">
        <f t="shared" si="902"/>
        <v>1.9081924159873172E-4</v>
      </c>
      <c r="F28897" s="3">
        <f t="shared" si="903"/>
        <v>99.861337913003865</v>
      </c>
      <c r="G28897" t="s">
        <v>14480</v>
      </c>
    </row>
    <row r="28898" spans="1:7" x14ac:dyDescent="0.35">
      <c r="A28898" t="s">
        <v>3</v>
      </c>
      <c r="B28898" t="s">
        <v>36</v>
      </c>
      <c r="C28898" t="s">
        <v>702</v>
      </c>
      <c r="D28898" s="2">
        <v>42157.38</v>
      </c>
      <c r="E28898" s="3">
        <f t="shared" si="902"/>
        <v>1.9081616372739968E-4</v>
      </c>
      <c r="F28898" s="3">
        <f t="shared" si="903"/>
        <v>99.861528729167588</v>
      </c>
      <c r="G28898" t="s">
        <v>14480</v>
      </c>
    </row>
    <row r="28899" spans="1:7" x14ac:dyDescent="0.35">
      <c r="A28899" t="s">
        <v>10</v>
      </c>
      <c r="B28899" t="s">
        <v>67</v>
      </c>
      <c r="C28899" t="s">
        <v>1730</v>
      </c>
      <c r="D28899" s="2">
        <v>42151.75</v>
      </c>
      <c r="E28899" s="3">
        <f t="shared" si="902"/>
        <v>1.9079068076328321E-4</v>
      </c>
      <c r="F28899" s="3">
        <f t="shared" si="903"/>
        <v>99.86171951984835</v>
      </c>
      <c r="G28899" t="s">
        <v>14473</v>
      </c>
    </row>
    <row r="28900" spans="1:7" x14ac:dyDescent="0.35">
      <c r="A28900" t="s">
        <v>10</v>
      </c>
      <c r="B28900" t="s">
        <v>13</v>
      </c>
      <c r="C28900" t="s">
        <v>6160</v>
      </c>
      <c r="D28900" s="2">
        <v>42151.07</v>
      </c>
      <c r="E28900" s="3">
        <f t="shared" si="902"/>
        <v>1.9078760289195122E-4</v>
      </c>
      <c r="F28900" s="3">
        <f t="shared" si="903"/>
        <v>99.86191030745124</v>
      </c>
      <c r="G28900" t="s">
        <v>14480</v>
      </c>
    </row>
    <row r="28901" spans="1:7" x14ac:dyDescent="0.35">
      <c r="A28901" t="s">
        <v>10</v>
      </c>
      <c r="B28901" t="s">
        <v>9</v>
      </c>
      <c r="C28901" s="8" t="s">
        <v>11040</v>
      </c>
      <c r="D28901" s="2">
        <v>42147.28</v>
      </c>
      <c r="E28901" s="3">
        <f t="shared" si="902"/>
        <v>1.9077044828555662E-4</v>
      </c>
      <c r="F28901" s="3">
        <f t="shared" si="903"/>
        <v>99.862101077899524</v>
      </c>
      <c r="G28901" t="s">
        <v>14480</v>
      </c>
    </row>
    <row r="28902" spans="1:7" x14ac:dyDescent="0.35">
      <c r="A28902" t="s">
        <v>3</v>
      </c>
      <c r="B28902" t="s">
        <v>22</v>
      </c>
      <c r="C28902" t="s">
        <v>7180</v>
      </c>
      <c r="D28902" s="2">
        <v>42143.99</v>
      </c>
      <c r="E28902" s="3">
        <f t="shared" si="902"/>
        <v>1.9075555681984734E-4</v>
      </c>
      <c r="F28902" s="3">
        <f t="shared" si="903"/>
        <v>99.862291833456339</v>
      </c>
      <c r="G28902" t="s">
        <v>14473</v>
      </c>
    </row>
    <row r="28903" spans="1:7" x14ac:dyDescent="0.35">
      <c r="A28903" t="s">
        <v>10</v>
      </c>
      <c r="B28903" t="s">
        <v>40</v>
      </c>
      <c r="C28903" s="8" t="s">
        <v>833</v>
      </c>
      <c r="D28903" s="2">
        <v>42143.73</v>
      </c>
      <c r="E28903" s="3">
        <f t="shared" si="902"/>
        <v>1.9075437998669099E-4</v>
      </c>
      <c r="F28903" s="3">
        <f t="shared" si="903"/>
        <v>99.862482587836325</v>
      </c>
      <c r="G28903" t="s">
        <v>14480</v>
      </c>
    </row>
    <row r="28904" spans="1:7" x14ac:dyDescent="0.35">
      <c r="A28904" t="s">
        <v>10</v>
      </c>
      <c r="B28904" t="s">
        <v>20</v>
      </c>
      <c r="C28904" t="s">
        <v>12831</v>
      </c>
      <c r="D28904" s="2">
        <v>42142.17</v>
      </c>
      <c r="E28904" s="3">
        <f t="shared" si="902"/>
        <v>1.9074731898775283E-4</v>
      </c>
      <c r="F28904" s="3">
        <f t="shared" si="903"/>
        <v>99.862673335155307</v>
      </c>
      <c r="G28904" t="s">
        <v>14473</v>
      </c>
    </row>
    <row r="28905" spans="1:7" x14ac:dyDescent="0.35">
      <c r="A28905" t="s">
        <v>3</v>
      </c>
      <c r="B28905" t="s">
        <v>530</v>
      </c>
      <c r="C28905" t="s">
        <v>13011</v>
      </c>
      <c r="D28905" s="2">
        <v>42140.959999999999</v>
      </c>
      <c r="E28905" s="3">
        <f t="shared" si="902"/>
        <v>1.907418421872944E-4</v>
      </c>
      <c r="F28905" s="3">
        <f t="shared" si="903"/>
        <v>99.862864076997496</v>
      </c>
      <c r="G28905" t="s">
        <v>14473</v>
      </c>
    </row>
    <row r="28906" spans="1:7" x14ac:dyDescent="0.35">
      <c r="A28906" t="s">
        <v>3</v>
      </c>
      <c r="B28906" t="s">
        <v>18</v>
      </c>
      <c r="C28906" s="7" t="s">
        <v>10792</v>
      </c>
      <c r="D28906" s="2">
        <v>42139.68</v>
      </c>
      <c r="E28906" s="3">
        <f t="shared" si="902"/>
        <v>1.9073604854714005E-4</v>
      </c>
      <c r="F28906" s="3">
        <f t="shared" si="903"/>
        <v>99.863054813046048</v>
      </c>
      <c r="G28906" t="s">
        <v>14480</v>
      </c>
    </row>
    <row r="28907" spans="1:7" x14ac:dyDescent="0.35">
      <c r="A28907" t="s">
        <v>3</v>
      </c>
      <c r="B28907" t="s">
        <v>6</v>
      </c>
      <c r="C28907" t="s">
        <v>11690</v>
      </c>
      <c r="D28907" s="2">
        <v>42137.23</v>
      </c>
      <c r="E28907" s="3">
        <f t="shared" si="902"/>
        <v>1.9072495915778209E-4</v>
      </c>
      <c r="F28907" s="3">
        <f t="shared" si="903"/>
        <v>99.863245538005202</v>
      </c>
      <c r="G28907" t="s">
        <v>14473</v>
      </c>
    </row>
    <row r="28908" spans="1:7" x14ac:dyDescent="0.35">
      <c r="A28908" t="s">
        <v>10</v>
      </c>
      <c r="B28908" t="s">
        <v>76</v>
      </c>
      <c r="C28908" t="s">
        <v>1841</v>
      </c>
      <c r="D28908" s="2">
        <v>42136</v>
      </c>
      <c r="E28908" s="3">
        <f t="shared" si="902"/>
        <v>1.9071939183169624E-4</v>
      </c>
      <c r="F28908" s="3">
        <f t="shared" si="903"/>
        <v>99.863436257397041</v>
      </c>
      <c r="G28908" t="s">
        <v>14480</v>
      </c>
    </row>
    <row r="28909" spans="1:7" x14ac:dyDescent="0.35">
      <c r="A28909" t="s">
        <v>3</v>
      </c>
      <c r="B28909" t="s">
        <v>9</v>
      </c>
      <c r="C28909" t="s">
        <v>14091</v>
      </c>
      <c r="D28909" s="2">
        <v>42132.13</v>
      </c>
      <c r="E28909" s="3">
        <f t="shared" si="902"/>
        <v>1.9070187512279198E-4</v>
      </c>
      <c r="F28909" s="3">
        <f t="shared" si="903"/>
        <v>99.863626959272167</v>
      </c>
      <c r="G28909" t="s">
        <v>14473</v>
      </c>
    </row>
    <row r="28910" spans="1:7" x14ac:dyDescent="0.35">
      <c r="A28910" t="s">
        <v>10</v>
      </c>
      <c r="B28910" t="s">
        <v>6</v>
      </c>
      <c r="C28910" t="s">
        <v>3692</v>
      </c>
      <c r="D28910" s="2">
        <v>42131.63</v>
      </c>
      <c r="E28910" s="3">
        <f t="shared" si="902"/>
        <v>1.9069961198210669E-4</v>
      </c>
      <c r="F28910" s="3">
        <f t="shared" si="903"/>
        <v>99.863817658884145</v>
      </c>
      <c r="G28910" t="s">
        <v>14473</v>
      </c>
    </row>
    <row r="28911" spans="1:7" x14ac:dyDescent="0.35">
      <c r="A28911" t="s">
        <v>3</v>
      </c>
      <c r="B28911" t="s">
        <v>200</v>
      </c>
      <c r="C28911" t="s">
        <v>5397</v>
      </c>
      <c r="D28911" s="2">
        <v>42130.45</v>
      </c>
      <c r="E28911" s="3">
        <f t="shared" si="902"/>
        <v>1.906942709700894E-4</v>
      </c>
      <c r="F28911" s="3">
        <f t="shared" si="903"/>
        <v>99.864008353155114</v>
      </c>
      <c r="G28911" t="s">
        <v>14480</v>
      </c>
    </row>
    <row r="28912" spans="1:7" x14ac:dyDescent="0.35">
      <c r="A28912" t="s">
        <v>3</v>
      </c>
      <c r="B28912" t="s">
        <v>52</v>
      </c>
      <c r="C28912" t="s">
        <v>6168</v>
      </c>
      <c r="D28912" s="2">
        <v>42129.31</v>
      </c>
      <c r="E28912" s="3">
        <f t="shared" si="902"/>
        <v>1.9068911100932691E-4</v>
      </c>
      <c r="F28912" s="3">
        <f t="shared" si="903"/>
        <v>99.864199042266122</v>
      </c>
      <c r="G28912" t="s">
        <v>14473</v>
      </c>
    </row>
    <row r="28913" spans="1:7" x14ac:dyDescent="0.35">
      <c r="A28913" t="s">
        <v>10</v>
      </c>
      <c r="B28913" t="s">
        <v>62</v>
      </c>
      <c r="C28913" t="s">
        <v>2557</v>
      </c>
      <c r="D28913" s="2">
        <v>42127</v>
      </c>
      <c r="E28913" s="3">
        <f t="shared" si="902"/>
        <v>1.9067865529936079E-4</v>
      </c>
      <c r="F28913" s="3">
        <f t="shared" si="903"/>
        <v>99.864389720921423</v>
      </c>
      <c r="G28913" t="s">
        <v>14473</v>
      </c>
    </row>
    <row r="28914" spans="1:7" x14ac:dyDescent="0.35">
      <c r="A28914" t="s">
        <v>3</v>
      </c>
      <c r="B28914" t="s">
        <v>55</v>
      </c>
      <c r="C28914" t="s">
        <v>7083</v>
      </c>
      <c r="D28914" s="2">
        <v>42125.72</v>
      </c>
      <c r="E28914" s="3">
        <f t="shared" si="902"/>
        <v>1.9067286165920646E-4</v>
      </c>
      <c r="F28914" s="3">
        <f t="shared" si="903"/>
        <v>99.864580393783086</v>
      </c>
      <c r="G28914" t="s">
        <v>14473</v>
      </c>
    </row>
    <row r="28915" spans="1:7" x14ac:dyDescent="0.35">
      <c r="A28915" t="s">
        <v>3</v>
      </c>
      <c r="B28915" t="s">
        <v>22</v>
      </c>
      <c r="C28915" t="s">
        <v>8525</v>
      </c>
      <c r="D28915" s="2">
        <v>42123.05</v>
      </c>
      <c r="E28915" s="3">
        <f t="shared" si="902"/>
        <v>1.9066077648794696E-4</v>
      </c>
      <c r="F28915" s="3">
        <f t="shared" si="903"/>
        <v>99.864771054559569</v>
      </c>
      <c r="G28915" t="s">
        <v>14473</v>
      </c>
    </row>
    <row r="28916" spans="1:7" x14ac:dyDescent="0.35">
      <c r="A28916" t="s">
        <v>10</v>
      </c>
      <c r="B28916" t="s">
        <v>6</v>
      </c>
      <c r="C28916" t="s">
        <v>1025</v>
      </c>
      <c r="D28916" s="2">
        <v>42121.72</v>
      </c>
      <c r="E28916" s="3">
        <f t="shared" si="902"/>
        <v>1.9065475653372405E-4</v>
      </c>
      <c r="F28916" s="3">
        <f t="shared" si="903"/>
        <v>99.864961709316105</v>
      </c>
      <c r="G28916" t="s">
        <v>14480</v>
      </c>
    </row>
    <row r="28917" spans="1:7" x14ac:dyDescent="0.35">
      <c r="A28917" t="s">
        <v>3</v>
      </c>
      <c r="B28917" t="s">
        <v>13</v>
      </c>
      <c r="C28917" t="s">
        <v>13938</v>
      </c>
      <c r="D28917" s="2">
        <v>42120.58</v>
      </c>
      <c r="E28917" s="3">
        <f t="shared" si="902"/>
        <v>1.9064959657296156E-4</v>
      </c>
      <c r="F28917" s="3">
        <f t="shared" si="903"/>
        <v>99.865152358912681</v>
      </c>
      <c r="G28917" t="s">
        <v>14473</v>
      </c>
    </row>
    <row r="28918" spans="1:7" x14ac:dyDescent="0.35">
      <c r="A28918" t="s">
        <v>10</v>
      </c>
      <c r="B28918" t="s">
        <v>6</v>
      </c>
      <c r="C28918" t="s">
        <v>4825</v>
      </c>
      <c r="D28918" s="2">
        <v>42117.13</v>
      </c>
      <c r="E28918" s="3">
        <f t="shared" si="902"/>
        <v>1.9063398090223298E-4</v>
      </c>
      <c r="F28918" s="3">
        <f t="shared" si="903"/>
        <v>99.865342992893588</v>
      </c>
      <c r="G28918" t="s">
        <v>14480</v>
      </c>
    </row>
    <row r="28919" spans="1:7" x14ac:dyDescent="0.35">
      <c r="A28919" t="s">
        <v>10</v>
      </c>
      <c r="B28919" t="s">
        <v>18</v>
      </c>
      <c r="C28919" t="s">
        <v>8651</v>
      </c>
      <c r="D28919" s="2">
        <v>42114.92</v>
      </c>
      <c r="E28919" s="3">
        <f t="shared" si="902"/>
        <v>1.9062397782040395E-4</v>
      </c>
      <c r="F28919" s="3">
        <f t="shared" si="903"/>
        <v>99.865533616871403</v>
      </c>
      <c r="G28919" t="s">
        <v>14473</v>
      </c>
    </row>
    <row r="28920" spans="1:7" x14ac:dyDescent="0.35">
      <c r="A28920" t="s">
        <v>10</v>
      </c>
      <c r="B28920" t="s">
        <v>29</v>
      </c>
      <c r="C28920" t="s">
        <v>12438</v>
      </c>
      <c r="D28920" s="2">
        <v>42114.85</v>
      </c>
      <c r="E28920" s="3">
        <f t="shared" si="902"/>
        <v>1.90623660980708E-4</v>
      </c>
      <c r="F28920" s="3">
        <f t="shared" si="903"/>
        <v>99.865724240532387</v>
      </c>
      <c r="G28920" t="s">
        <v>14473</v>
      </c>
    </row>
    <row r="28921" spans="1:7" x14ac:dyDescent="0.35">
      <c r="A28921" t="s">
        <v>10</v>
      </c>
      <c r="B28921" t="s">
        <v>13</v>
      </c>
      <c r="C28921" s="8" t="s">
        <v>1302</v>
      </c>
      <c r="D28921" s="2">
        <v>42112.33</v>
      </c>
      <c r="E28921" s="3">
        <f t="shared" si="902"/>
        <v>1.9061225475165407E-4</v>
      </c>
      <c r="F28921" s="3">
        <f t="shared" si="903"/>
        <v>99.865914852787142</v>
      </c>
      <c r="G28921" t="s">
        <v>14480</v>
      </c>
    </row>
    <row r="28922" spans="1:7" x14ac:dyDescent="0.35">
      <c r="A28922" t="s">
        <v>3</v>
      </c>
      <c r="B28922" t="s">
        <v>22</v>
      </c>
      <c r="C28922" t="s">
        <v>6357</v>
      </c>
      <c r="D28922" s="2">
        <v>42112</v>
      </c>
      <c r="E28922" s="3">
        <f t="shared" si="902"/>
        <v>1.9061076107880178E-4</v>
      </c>
      <c r="F28922" s="3">
        <f t="shared" si="903"/>
        <v>99.866105463548223</v>
      </c>
      <c r="G28922" t="s">
        <v>14473</v>
      </c>
    </row>
    <row r="28923" spans="1:7" x14ac:dyDescent="0.35">
      <c r="A28923" t="s">
        <v>10</v>
      </c>
      <c r="B28923" t="s">
        <v>83</v>
      </c>
      <c r="C28923" t="s">
        <v>11213</v>
      </c>
      <c r="D28923" s="2">
        <v>42101.06</v>
      </c>
      <c r="E28923" s="3">
        <f t="shared" si="902"/>
        <v>1.9056124356060737E-4</v>
      </c>
      <c r="F28923" s="3">
        <f t="shared" si="903"/>
        <v>99.866296024791779</v>
      </c>
      <c r="G28923" t="s">
        <v>14480</v>
      </c>
    </row>
    <row r="28924" spans="1:7" x14ac:dyDescent="0.35">
      <c r="A28924" t="s">
        <v>3</v>
      </c>
      <c r="B28924" t="s">
        <v>6</v>
      </c>
      <c r="C28924" t="s">
        <v>6085</v>
      </c>
      <c r="D28924" s="2">
        <v>42100</v>
      </c>
      <c r="E28924" s="3">
        <f t="shared" si="902"/>
        <v>1.9055644570235456E-4</v>
      </c>
      <c r="F28924" s="3">
        <f t="shared" si="903"/>
        <v>99.866486581237481</v>
      </c>
      <c r="G28924" t="s">
        <v>14473</v>
      </c>
    </row>
    <row r="28925" spans="1:7" x14ac:dyDescent="0.35">
      <c r="A28925" t="s">
        <v>3</v>
      </c>
      <c r="B28925" t="s">
        <v>9</v>
      </c>
      <c r="C28925" t="s">
        <v>10418</v>
      </c>
      <c r="D28925" s="2">
        <v>42096.800000000003</v>
      </c>
      <c r="E28925" s="3">
        <f t="shared" si="902"/>
        <v>1.9054196160196864E-4</v>
      </c>
      <c r="F28925" s="3">
        <f t="shared" si="903"/>
        <v>99.866677123199082</v>
      </c>
      <c r="G28925" t="s">
        <v>14473</v>
      </c>
    </row>
    <row r="28926" spans="1:7" x14ac:dyDescent="0.35">
      <c r="A28926" t="s">
        <v>3</v>
      </c>
      <c r="B28926" t="s">
        <v>56</v>
      </c>
      <c r="C28926" t="s">
        <v>3285</v>
      </c>
      <c r="D28926" s="2">
        <v>42092.97</v>
      </c>
      <c r="E28926" s="3">
        <f t="shared" si="902"/>
        <v>1.9052462594431921E-4</v>
      </c>
      <c r="F28926" s="3">
        <f t="shared" si="903"/>
        <v>99.866867647825032</v>
      </c>
      <c r="G28926" t="s">
        <v>14480</v>
      </c>
    </row>
    <row r="28927" spans="1:7" x14ac:dyDescent="0.35">
      <c r="A28927" t="s">
        <v>10</v>
      </c>
      <c r="B28927" t="s">
        <v>42</v>
      </c>
      <c r="C28927" t="s">
        <v>7871</v>
      </c>
      <c r="D28927" s="2">
        <v>42092.82</v>
      </c>
      <c r="E28927" s="3">
        <f t="shared" si="902"/>
        <v>1.9052394700211361E-4</v>
      </c>
      <c r="F28927" s="3">
        <f t="shared" si="903"/>
        <v>99.86705817177203</v>
      </c>
      <c r="G28927" t="s">
        <v>14473</v>
      </c>
    </row>
    <row r="28928" spans="1:7" x14ac:dyDescent="0.35">
      <c r="A28928" t="s">
        <v>10</v>
      </c>
      <c r="B28928" t="s">
        <v>8</v>
      </c>
      <c r="C28928" t="s">
        <v>3533</v>
      </c>
      <c r="D28928" s="2">
        <v>42092</v>
      </c>
      <c r="E28928" s="3">
        <f t="shared" si="902"/>
        <v>1.9052023545138973E-4</v>
      </c>
      <c r="F28928" s="3">
        <f t="shared" si="903"/>
        <v>99.867248692007479</v>
      </c>
      <c r="G28928" t="s">
        <v>14473</v>
      </c>
    </row>
    <row r="28929" spans="1:7" x14ac:dyDescent="0.35">
      <c r="A28929" t="s">
        <v>3</v>
      </c>
      <c r="B28929" t="s">
        <v>9</v>
      </c>
      <c r="C28929" t="s">
        <v>11443</v>
      </c>
      <c r="D28929" s="2">
        <v>42087.839999999997</v>
      </c>
      <c r="E28929" s="3">
        <f t="shared" si="902"/>
        <v>1.9050140612088802E-4</v>
      </c>
      <c r="F28929" s="3">
        <f t="shared" si="903"/>
        <v>99.867439193413603</v>
      </c>
      <c r="G28929" t="s">
        <v>14480</v>
      </c>
    </row>
    <row r="28930" spans="1:7" x14ac:dyDescent="0.35">
      <c r="A28930" t="s">
        <v>3</v>
      </c>
      <c r="B28930" t="s">
        <v>8</v>
      </c>
      <c r="C28930" t="s">
        <v>2605</v>
      </c>
      <c r="D28930" s="2">
        <v>42086.79</v>
      </c>
      <c r="E28930" s="3">
        <f t="shared" si="902"/>
        <v>1.9049665352544889E-4</v>
      </c>
      <c r="F28930" s="3">
        <f t="shared" si="903"/>
        <v>99.867629690067133</v>
      </c>
      <c r="G28930" t="s">
        <v>14473</v>
      </c>
    </row>
    <row r="28931" spans="1:7" x14ac:dyDescent="0.35">
      <c r="A28931" t="s">
        <v>10</v>
      </c>
      <c r="B28931" t="s">
        <v>9</v>
      </c>
      <c r="C28931" t="s">
        <v>9982</v>
      </c>
      <c r="D28931" s="2">
        <v>42086.26</v>
      </c>
      <c r="E28931" s="3">
        <f t="shared" ref="E28931:E28994" si="904">(D28931/$D$29638)*100</f>
        <v>1.904942545963225E-4</v>
      </c>
      <c r="F28931" s="3">
        <f t="shared" si="903"/>
        <v>99.867820184321729</v>
      </c>
      <c r="G28931" t="s">
        <v>14480</v>
      </c>
    </row>
    <row r="28932" spans="1:7" x14ac:dyDescent="0.35">
      <c r="A28932" t="s">
        <v>3</v>
      </c>
      <c r="B28932" t="s">
        <v>13</v>
      </c>
      <c r="C28932" s="8" t="s">
        <v>4572</v>
      </c>
      <c r="D28932" s="2">
        <v>42085.67</v>
      </c>
      <c r="E28932" s="3">
        <f t="shared" si="904"/>
        <v>1.9049158409031381E-4</v>
      </c>
      <c r="F28932" s="3">
        <f t="shared" ref="F28932:F28995" si="905">E28932+F28931</f>
        <v>99.868010675905822</v>
      </c>
      <c r="G28932" t="s">
        <v>14480</v>
      </c>
    </row>
    <row r="28933" spans="1:7" x14ac:dyDescent="0.35">
      <c r="A28933" t="s">
        <v>3</v>
      </c>
      <c r="B28933" t="s">
        <v>187</v>
      </c>
      <c r="C28933" t="s">
        <v>9694</v>
      </c>
      <c r="D28933" s="2">
        <v>42084.34</v>
      </c>
      <c r="E28933" s="3">
        <f t="shared" si="904"/>
        <v>1.904855641360909E-4</v>
      </c>
      <c r="F28933" s="3">
        <f t="shared" si="905"/>
        <v>99.868201161469955</v>
      </c>
      <c r="G28933" t="s">
        <v>14473</v>
      </c>
    </row>
    <row r="28934" spans="1:7" x14ac:dyDescent="0.35">
      <c r="A28934" t="s">
        <v>10</v>
      </c>
      <c r="B28934" t="s">
        <v>22</v>
      </c>
      <c r="C28934" t="s">
        <v>8408</v>
      </c>
      <c r="D28934" s="2">
        <v>42084.160000000003</v>
      </c>
      <c r="E28934" s="3">
        <f t="shared" si="904"/>
        <v>1.9048474940544424E-4</v>
      </c>
      <c r="F28934" s="3">
        <f t="shared" si="905"/>
        <v>99.868391646219365</v>
      </c>
      <c r="G28934" t="s">
        <v>14473</v>
      </c>
    </row>
    <row r="28935" spans="1:7" x14ac:dyDescent="0.35">
      <c r="A28935" t="s">
        <v>10</v>
      </c>
      <c r="B28935" t="s">
        <v>180</v>
      </c>
      <c r="C28935" t="s">
        <v>10082</v>
      </c>
      <c r="D28935" s="2">
        <v>42082.38</v>
      </c>
      <c r="E28935" s="3">
        <f t="shared" si="904"/>
        <v>1.9047669262460453E-4</v>
      </c>
      <c r="F28935" s="3">
        <f t="shared" si="905"/>
        <v>99.868582122911988</v>
      </c>
      <c r="G28935" t="s">
        <v>14480</v>
      </c>
    </row>
    <row r="28936" spans="1:7" x14ac:dyDescent="0.35">
      <c r="A28936" t="s">
        <v>3</v>
      </c>
      <c r="B28936" t="s">
        <v>8</v>
      </c>
      <c r="C28936" s="8" t="s">
        <v>10915</v>
      </c>
      <c r="D28936" s="2">
        <v>42079.95</v>
      </c>
      <c r="E28936" s="3">
        <f t="shared" si="904"/>
        <v>1.9046569376087396E-4</v>
      </c>
      <c r="F28936" s="3">
        <f t="shared" si="905"/>
        <v>99.868772588605751</v>
      </c>
      <c r="G28936" t="s">
        <v>14480</v>
      </c>
    </row>
    <row r="28937" spans="1:7" x14ac:dyDescent="0.35">
      <c r="A28937" t="s">
        <v>3</v>
      </c>
      <c r="B28937" t="s">
        <v>9</v>
      </c>
      <c r="C28937" t="s">
        <v>6114</v>
      </c>
      <c r="D28937" s="2">
        <v>42077.96</v>
      </c>
      <c r="E28937" s="3">
        <f t="shared" si="904"/>
        <v>1.9045668646094647E-4</v>
      </c>
      <c r="F28937" s="3">
        <f t="shared" si="905"/>
        <v>99.868963045292205</v>
      </c>
      <c r="G28937" t="s">
        <v>14480</v>
      </c>
    </row>
    <row r="28938" spans="1:7" x14ac:dyDescent="0.35">
      <c r="A28938" t="s">
        <v>10</v>
      </c>
      <c r="B28938" t="s">
        <v>11</v>
      </c>
      <c r="C28938" t="s">
        <v>5656</v>
      </c>
      <c r="D28938" s="2">
        <v>42075.22</v>
      </c>
      <c r="E28938" s="3">
        <f t="shared" si="904"/>
        <v>1.9044428444999102E-4</v>
      </c>
      <c r="F28938" s="3">
        <f t="shared" si="905"/>
        <v>99.869153489576661</v>
      </c>
      <c r="G28938" t="s">
        <v>14473</v>
      </c>
    </row>
    <row r="28939" spans="1:7" x14ac:dyDescent="0.35">
      <c r="A28939" t="s">
        <v>10</v>
      </c>
      <c r="B28939" t="s">
        <v>13</v>
      </c>
      <c r="C28939" t="s">
        <v>2608</v>
      </c>
      <c r="D28939" s="2">
        <v>42074.01</v>
      </c>
      <c r="E28939" s="3">
        <f t="shared" si="904"/>
        <v>1.9043880764953262E-4</v>
      </c>
      <c r="F28939" s="3">
        <f t="shared" si="905"/>
        <v>99.869343928384311</v>
      </c>
      <c r="G28939" t="s">
        <v>14480</v>
      </c>
    </row>
    <row r="28940" spans="1:7" x14ac:dyDescent="0.35">
      <c r="A28940" t="s">
        <v>3</v>
      </c>
      <c r="B28940" t="s">
        <v>15</v>
      </c>
      <c r="C28940" t="s">
        <v>588</v>
      </c>
      <c r="D28940" s="2">
        <v>42073.83</v>
      </c>
      <c r="E28940" s="3">
        <f t="shared" si="904"/>
        <v>1.904379929188859E-4</v>
      </c>
      <c r="F28940" s="3">
        <f t="shared" si="905"/>
        <v>99.869534366377223</v>
      </c>
      <c r="G28940" t="s">
        <v>14473</v>
      </c>
    </row>
    <row r="28941" spans="1:7" x14ac:dyDescent="0.35">
      <c r="A28941" t="s">
        <v>10</v>
      </c>
      <c r="B28941" t="s">
        <v>169</v>
      </c>
      <c r="C28941" t="s">
        <v>1827</v>
      </c>
      <c r="D28941" s="2">
        <v>42073.67</v>
      </c>
      <c r="E28941" s="3">
        <f t="shared" si="904"/>
        <v>1.9043726871386659E-4</v>
      </c>
      <c r="F28941" s="3">
        <f t="shared" si="905"/>
        <v>99.869724803645937</v>
      </c>
      <c r="G28941" t="s">
        <v>14473</v>
      </c>
    </row>
    <row r="28942" spans="1:7" x14ac:dyDescent="0.35">
      <c r="A28942" t="s">
        <v>10</v>
      </c>
      <c r="B28942" t="s">
        <v>9</v>
      </c>
      <c r="C28942" t="s">
        <v>5388</v>
      </c>
      <c r="D28942" s="2">
        <v>42070.83</v>
      </c>
      <c r="E28942" s="3">
        <f t="shared" si="904"/>
        <v>1.9042441407477408E-4</v>
      </c>
      <c r="F28942" s="3">
        <f t="shared" si="905"/>
        <v>99.869915228060009</v>
      </c>
      <c r="G28942" t="s">
        <v>14480</v>
      </c>
    </row>
    <row r="28943" spans="1:7" x14ac:dyDescent="0.35">
      <c r="A28943" t="s">
        <v>10</v>
      </c>
      <c r="B28943" t="s">
        <v>9</v>
      </c>
      <c r="C28943" t="s">
        <v>10468</v>
      </c>
      <c r="D28943" s="2">
        <v>42068.71</v>
      </c>
      <c r="E28943" s="3">
        <f t="shared" si="904"/>
        <v>1.9041481835826841E-4</v>
      </c>
      <c r="F28943" s="3">
        <f t="shared" si="905"/>
        <v>99.870105642878372</v>
      </c>
      <c r="G28943" t="s">
        <v>14473</v>
      </c>
    </row>
    <row r="28944" spans="1:7" x14ac:dyDescent="0.35">
      <c r="A28944" t="s">
        <v>10</v>
      </c>
      <c r="B28944" t="s">
        <v>365</v>
      </c>
      <c r="C28944" s="8" t="s">
        <v>9581</v>
      </c>
      <c r="D28944" s="2">
        <v>42064.06</v>
      </c>
      <c r="E28944" s="3">
        <f t="shared" si="904"/>
        <v>1.903937711498951E-4</v>
      </c>
      <c r="F28944" s="3">
        <f t="shared" si="905"/>
        <v>99.87029603664952</v>
      </c>
      <c r="G28944" t="s">
        <v>14480</v>
      </c>
    </row>
    <row r="28945" spans="1:7" x14ac:dyDescent="0.35">
      <c r="A28945" t="s">
        <v>3</v>
      </c>
      <c r="B28945" t="s">
        <v>18</v>
      </c>
      <c r="C28945" t="s">
        <v>1575</v>
      </c>
      <c r="D28945" s="2">
        <v>42054.91</v>
      </c>
      <c r="E28945" s="3">
        <f t="shared" si="904"/>
        <v>1.903523556753541E-4</v>
      </c>
      <c r="F28945" s="3">
        <f t="shared" si="905"/>
        <v>99.870486389005194</v>
      </c>
      <c r="G28945" t="s">
        <v>14473</v>
      </c>
    </row>
    <row r="28946" spans="1:7" x14ac:dyDescent="0.35">
      <c r="A28946" t="s">
        <v>3</v>
      </c>
      <c r="B28946" t="s">
        <v>32</v>
      </c>
      <c r="C28946" t="s">
        <v>10022</v>
      </c>
      <c r="D28946" s="2">
        <v>42054.39</v>
      </c>
      <c r="E28946" s="3">
        <f t="shared" si="904"/>
        <v>1.9035000200904136E-4</v>
      </c>
      <c r="F28946" s="3">
        <f t="shared" si="905"/>
        <v>99.870676739007209</v>
      </c>
      <c r="G28946" t="s">
        <v>14473</v>
      </c>
    </row>
    <row r="28947" spans="1:7" x14ac:dyDescent="0.35">
      <c r="A28947" t="s">
        <v>10</v>
      </c>
      <c r="B28947" t="s">
        <v>28</v>
      </c>
      <c r="C28947" t="s">
        <v>8877</v>
      </c>
      <c r="D28947" s="2">
        <v>42054.37</v>
      </c>
      <c r="E28947" s="3">
        <f t="shared" si="904"/>
        <v>1.9034991148341398E-4</v>
      </c>
      <c r="F28947" s="3">
        <f t="shared" si="905"/>
        <v>99.870867088918686</v>
      </c>
      <c r="G28947" t="s">
        <v>14480</v>
      </c>
    </row>
    <row r="28948" spans="1:7" x14ac:dyDescent="0.35">
      <c r="A28948" t="s">
        <v>3</v>
      </c>
      <c r="B28948" t="s">
        <v>18</v>
      </c>
      <c r="C28948" t="s">
        <v>14003</v>
      </c>
      <c r="D28948" s="2">
        <v>42053.15</v>
      </c>
      <c r="E28948" s="3">
        <f t="shared" si="904"/>
        <v>1.9034438942014184E-4</v>
      </c>
      <c r="F28948" s="3">
        <f t="shared" si="905"/>
        <v>99.87105743330811</v>
      </c>
      <c r="G28948" t="s">
        <v>14473</v>
      </c>
    </row>
    <row r="28949" spans="1:7" x14ac:dyDescent="0.35">
      <c r="A28949" t="s">
        <v>10</v>
      </c>
      <c r="B28949" t="s">
        <v>13</v>
      </c>
      <c r="C28949" t="s">
        <v>1736</v>
      </c>
      <c r="D28949" s="2">
        <v>42052.39</v>
      </c>
      <c r="E28949" s="3">
        <f t="shared" si="904"/>
        <v>1.9034094944630017E-4</v>
      </c>
      <c r="F28949" s="3">
        <f t="shared" si="905"/>
        <v>99.871247774257554</v>
      </c>
      <c r="G28949" t="s">
        <v>14473</v>
      </c>
    </row>
    <row r="28950" spans="1:7" x14ac:dyDescent="0.35">
      <c r="A28950" t="s">
        <v>3</v>
      </c>
      <c r="B28950" t="s">
        <v>32</v>
      </c>
      <c r="C28950" t="s">
        <v>12652</v>
      </c>
      <c r="D28950" s="2">
        <v>42051.13</v>
      </c>
      <c r="E28950" s="3">
        <f t="shared" si="904"/>
        <v>1.903352463317732E-4</v>
      </c>
      <c r="F28950" s="3">
        <f t="shared" si="905"/>
        <v>99.871438109503885</v>
      </c>
      <c r="G28950" t="s">
        <v>14480</v>
      </c>
    </row>
    <row r="28951" spans="1:7" x14ac:dyDescent="0.35">
      <c r="A28951" t="s">
        <v>3</v>
      </c>
      <c r="B28951" t="s">
        <v>8</v>
      </c>
      <c r="C28951" s="8" t="s">
        <v>10260</v>
      </c>
      <c r="D28951" s="2">
        <v>42049.45</v>
      </c>
      <c r="E28951" s="3">
        <f t="shared" si="904"/>
        <v>1.9032764217907059E-4</v>
      </c>
      <c r="F28951" s="3">
        <f t="shared" si="905"/>
        <v>99.871628437146057</v>
      </c>
      <c r="G28951" t="s">
        <v>14480</v>
      </c>
    </row>
    <row r="28952" spans="1:7" x14ac:dyDescent="0.35">
      <c r="A28952" t="s">
        <v>10</v>
      </c>
      <c r="B28952" t="s">
        <v>36</v>
      </c>
      <c r="C28952" t="s">
        <v>10324</v>
      </c>
      <c r="D28952" s="2">
        <v>42048.3</v>
      </c>
      <c r="E28952" s="3">
        <f t="shared" si="904"/>
        <v>1.9032243695549442E-4</v>
      </c>
      <c r="F28952" s="3">
        <f t="shared" si="905"/>
        <v>99.871818759583007</v>
      </c>
      <c r="G28952" t="s">
        <v>14473</v>
      </c>
    </row>
    <row r="28953" spans="1:7" x14ac:dyDescent="0.35">
      <c r="A28953" t="s">
        <v>3</v>
      </c>
      <c r="B28953" t="s">
        <v>22</v>
      </c>
      <c r="C28953" t="s">
        <v>3523</v>
      </c>
      <c r="D28953" s="2">
        <v>42042.5</v>
      </c>
      <c r="E28953" s="3">
        <f t="shared" si="904"/>
        <v>1.9029618452354492E-4</v>
      </c>
      <c r="F28953" s="3">
        <f t="shared" si="905"/>
        <v>99.872009055767535</v>
      </c>
      <c r="G28953" t="s">
        <v>14473</v>
      </c>
    </row>
    <row r="28954" spans="1:7" x14ac:dyDescent="0.35">
      <c r="A28954" t="s">
        <v>3</v>
      </c>
      <c r="B28954" t="s">
        <v>9</v>
      </c>
      <c r="C28954" t="s">
        <v>2928</v>
      </c>
      <c r="D28954" s="2">
        <v>42038.38</v>
      </c>
      <c r="E28954" s="3">
        <f t="shared" si="904"/>
        <v>1.9027753624429802E-4</v>
      </c>
      <c r="F28954" s="3">
        <f t="shared" si="905"/>
        <v>99.872199333303783</v>
      </c>
      <c r="G28954" t="s">
        <v>14473</v>
      </c>
    </row>
    <row r="28955" spans="1:7" x14ac:dyDescent="0.35">
      <c r="A28955" t="s">
        <v>3</v>
      </c>
      <c r="B28955" t="s">
        <v>18</v>
      </c>
      <c r="C28955" t="s">
        <v>416</v>
      </c>
      <c r="D28955" s="2">
        <v>42037.97</v>
      </c>
      <c r="E28955" s="3">
        <f t="shared" si="904"/>
        <v>1.9027568046893608E-4</v>
      </c>
      <c r="F28955" s="3">
        <f t="shared" si="905"/>
        <v>99.87238960898425</v>
      </c>
      <c r="G28955" t="s">
        <v>14473</v>
      </c>
    </row>
    <row r="28956" spans="1:7" x14ac:dyDescent="0.35">
      <c r="A28956" t="s">
        <v>3</v>
      </c>
      <c r="B28956" t="s">
        <v>13</v>
      </c>
      <c r="C28956" t="s">
        <v>13680</v>
      </c>
      <c r="D28956" s="2">
        <v>42036.98</v>
      </c>
      <c r="E28956" s="3">
        <f t="shared" si="904"/>
        <v>1.9027119945037919E-4</v>
      </c>
      <c r="F28956" s="3">
        <f t="shared" si="905"/>
        <v>99.872579880183707</v>
      </c>
      <c r="G28956" t="s">
        <v>14480</v>
      </c>
    </row>
    <row r="28957" spans="1:7" x14ac:dyDescent="0.35">
      <c r="A28957" t="s">
        <v>10</v>
      </c>
      <c r="B28957" t="s">
        <v>9</v>
      </c>
      <c r="C28957" t="s">
        <v>3071</v>
      </c>
      <c r="D28957" s="2">
        <v>42036.78</v>
      </c>
      <c r="E28957" s="3">
        <f t="shared" si="904"/>
        <v>1.9027029419410506E-4</v>
      </c>
      <c r="F28957" s="3">
        <f t="shared" si="905"/>
        <v>99.872770150477905</v>
      </c>
      <c r="G28957" t="s">
        <v>14473</v>
      </c>
    </row>
    <row r="28958" spans="1:7" x14ac:dyDescent="0.35">
      <c r="A28958" t="s">
        <v>10</v>
      </c>
      <c r="B28958" t="s">
        <v>35</v>
      </c>
      <c r="C28958" t="s">
        <v>1330</v>
      </c>
      <c r="D28958" s="2">
        <v>42034.3</v>
      </c>
      <c r="E28958" s="3">
        <f t="shared" si="904"/>
        <v>1.9025906901630599E-4</v>
      </c>
      <c r="F28958" s="3">
        <f t="shared" si="905"/>
        <v>99.87296040954692</v>
      </c>
      <c r="G28958" t="s">
        <v>14473</v>
      </c>
    </row>
    <row r="28959" spans="1:7" x14ac:dyDescent="0.35">
      <c r="A28959" t="s">
        <v>3</v>
      </c>
      <c r="B28959" t="s">
        <v>13</v>
      </c>
      <c r="C28959" t="s">
        <v>1161</v>
      </c>
      <c r="D28959" s="2">
        <v>42034.22</v>
      </c>
      <c r="E28959" s="3">
        <f t="shared" si="904"/>
        <v>1.9025870691379633E-4</v>
      </c>
      <c r="F28959" s="3">
        <f t="shared" si="905"/>
        <v>99.873150668253828</v>
      </c>
      <c r="G28959" t="s">
        <v>14480</v>
      </c>
    </row>
    <row r="28960" spans="1:7" x14ac:dyDescent="0.35">
      <c r="A28960" t="s">
        <v>3</v>
      </c>
      <c r="B28960" t="s">
        <v>8</v>
      </c>
      <c r="C28960" t="s">
        <v>12793</v>
      </c>
      <c r="D28960" s="2">
        <v>42028</v>
      </c>
      <c r="E28960" s="3">
        <f t="shared" si="904"/>
        <v>1.9023055344367118E-4</v>
      </c>
      <c r="F28960" s="3">
        <f t="shared" si="905"/>
        <v>99.873340898807271</v>
      </c>
      <c r="G28960" t="s">
        <v>14473</v>
      </c>
    </row>
    <row r="28961" spans="1:7" x14ac:dyDescent="0.35">
      <c r="A28961" t="s">
        <v>3</v>
      </c>
      <c r="B28961" t="s">
        <v>80</v>
      </c>
      <c r="C28961" t="s">
        <v>12189</v>
      </c>
      <c r="D28961" s="2">
        <v>42023.65</v>
      </c>
      <c r="E28961" s="3">
        <f t="shared" si="904"/>
        <v>1.9021086411970907E-4</v>
      </c>
      <c r="F28961" s="3">
        <f t="shared" si="905"/>
        <v>99.87353110967139</v>
      </c>
      <c r="G28961" t="s">
        <v>14473</v>
      </c>
    </row>
    <row r="28962" spans="1:7" x14ac:dyDescent="0.35">
      <c r="A28962" t="s">
        <v>3</v>
      </c>
      <c r="B28962" t="s">
        <v>117</v>
      </c>
      <c r="C28962" t="s">
        <v>1203</v>
      </c>
      <c r="D28962" s="2">
        <v>42022.5</v>
      </c>
      <c r="E28962" s="3">
        <f t="shared" si="904"/>
        <v>1.902056588961329E-4</v>
      </c>
      <c r="F28962" s="3">
        <f t="shared" si="905"/>
        <v>99.873721315330286</v>
      </c>
      <c r="G28962" t="s">
        <v>14473</v>
      </c>
    </row>
    <row r="28963" spans="1:7" x14ac:dyDescent="0.35">
      <c r="A28963" t="s">
        <v>10</v>
      </c>
      <c r="B28963" t="s">
        <v>6</v>
      </c>
      <c r="C28963" t="s">
        <v>4194</v>
      </c>
      <c r="D28963" s="2">
        <v>42022.11</v>
      </c>
      <c r="E28963" s="3">
        <f t="shared" si="904"/>
        <v>1.9020389364639834E-4</v>
      </c>
      <c r="F28963" s="3">
        <f t="shared" si="905"/>
        <v>99.873911519223938</v>
      </c>
      <c r="G28963" t="s">
        <v>14473</v>
      </c>
    </row>
    <row r="28964" spans="1:7" x14ac:dyDescent="0.35">
      <c r="A28964" t="s">
        <v>3</v>
      </c>
      <c r="B28964" t="s">
        <v>166</v>
      </c>
      <c r="C28964" t="s">
        <v>7234</v>
      </c>
      <c r="D28964" s="2">
        <v>42022.01</v>
      </c>
      <c r="E28964" s="3">
        <f t="shared" si="904"/>
        <v>1.9020344101826131E-4</v>
      </c>
      <c r="F28964" s="3">
        <f t="shared" si="905"/>
        <v>99.87410172266496</v>
      </c>
      <c r="G28964" t="s">
        <v>14473</v>
      </c>
    </row>
    <row r="28965" spans="1:7" x14ac:dyDescent="0.35">
      <c r="A28965" t="s">
        <v>10</v>
      </c>
      <c r="B28965" t="s">
        <v>8</v>
      </c>
      <c r="C28965" t="s">
        <v>11019</v>
      </c>
      <c r="D28965" s="2">
        <v>42017.54</v>
      </c>
      <c r="E28965" s="3">
        <f t="shared" si="904"/>
        <v>1.9018320854053469E-4</v>
      </c>
      <c r="F28965" s="3">
        <f t="shared" si="905"/>
        <v>99.874291905873505</v>
      </c>
      <c r="G28965" t="s">
        <v>14473</v>
      </c>
    </row>
    <row r="28966" spans="1:7" x14ac:dyDescent="0.35">
      <c r="A28966" t="s">
        <v>10</v>
      </c>
      <c r="B28966" t="s">
        <v>180</v>
      </c>
      <c r="C28966" t="s">
        <v>795</v>
      </c>
      <c r="D28966" s="2">
        <v>42017.52</v>
      </c>
      <c r="E28966" s="3">
        <f t="shared" si="904"/>
        <v>1.9018311801490727E-4</v>
      </c>
      <c r="F28966" s="3">
        <f t="shared" si="905"/>
        <v>99.874482088991527</v>
      </c>
      <c r="G28966" t="s">
        <v>14480</v>
      </c>
    </row>
    <row r="28967" spans="1:7" x14ac:dyDescent="0.35">
      <c r="A28967" t="s">
        <v>3</v>
      </c>
      <c r="B28967" t="s">
        <v>13</v>
      </c>
      <c r="C28967" t="s">
        <v>9320</v>
      </c>
      <c r="D28967" s="2">
        <v>42017.120000000003</v>
      </c>
      <c r="E28967" s="3">
        <f t="shared" si="904"/>
        <v>1.9018130750235907E-4</v>
      </c>
      <c r="F28967" s="3">
        <f t="shared" si="905"/>
        <v>99.87467227029903</v>
      </c>
      <c r="G28967" t="s">
        <v>14473</v>
      </c>
    </row>
    <row r="28968" spans="1:7" x14ac:dyDescent="0.35">
      <c r="A28968" t="s">
        <v>10</v>
      </c>
      <c r="B28968" t="s">
        <v>6</v>
      </c>
      <c r="C28968" t="s">
        <v>2213</v>
      </c>
      <c r="D28968" s="2">
        <v>42013.919999999998</v>
      </c>
      <c r="E28968" s="3">
        <f t="shared" si="904"/>
        <v>1.9016682340197312E-4</v>
      </c>
      <c r="F28968" s="3">
        <f t="shared" si="905"/>
        <v>99.874862437122431</v>
      </c>
      <c r="G28968" t="s">
        <v>14473</v>
      </c>
    </row>
    <row r="28969" spans="1:7" x14ac:dyDescent="0.35">
      <c r="A28969" t="s">
        <v>10</v>
      </c>
      <c r="B28969" t="s">
        <v>6</v>
      </c>
      <c r="C28969" t="s">
        <v>7844</v>
      </c>
      <c r="D28969" s="2">
        <v>42012.5</v>
      </c>
      <c r="E28969" s="3">
        <f t="shared" si="904"/>
        <v>1.9016039608242688E-4</v>
      </c>
      <c r="F28969" s="3">
        <f t="shared" si="905"/>
        <v>99.875052597518518</v>
      </c>
      <c r="G28969" t="s">
        <v>14480</v>
      </c>
    </row>
    <row r="28970" spans="1:7" x14ac:dyDescent="0.35">
      <c r="A28970" t="s">
        <v>3</v>
      </c>
      <c r="B28970" t="s">
        <v>57</v>
      </c>
      <c r="C28970" t="s">
        <v>3150</v>
      </c>
      <c r="D28970" s="2">
        <v>42012.43</v>
      </c>
      <c r="E28970" s="3">
        <f t="shared" si="904"/>
        <v>1.901600792427309E-4</v>
      </c>
      <c r="F28970" s="3">
        <f t="shared" si="905"/>
        <v>99.875242757597761</v>
      </c>
      <c r="G28970" t="s">
        <v>14473</v>
      </c>
    </row>
    <row r="28971" spans="1:7" x14ac:dyDescent="0.35">
      <c r="A28971" t="s">
        <v>10</v>
      </c>
      <c r="B28971" t="s">
        <v>6</v>
      </c>
      <c r="C28971" s="8" t="s">
        <v>6026</v>
      </c>
      <c r="D28971" s="2">
        <v>42011.11</v>
      </c>
      <c r="E28971" s="3">
        <f t="shared" si="904"/>
        <v>1.901541045513217E-4</v>
      </c>
      <c r="F28971" s="3">
        <f t="shared" si="905"/>
        <v>99.875432911702319</v>
      </c>
      <c r="G28971" t="s">
        <v>14480</v>
      </c>
    </row>
    <row r="28972" spans="1:7" x14ac:dyDescent="0.35">
      <c r="A28972" t="s">
        <v>10</v>
      </c>
      <c r="B28972" t="s">
        <v>9</v>
      </c>
      <c r="C28972" t="s">
        <v>1633</v>
      </c>
      <c r="D28972" s="2">
        <v>42005.5</v>
      </c>
      <c r="E28972" s="3">
        <f t="shared" si="904"/>
        <v>1.9012871211283264E-4</v>
      </c>
      <c r="F28972" s="3">
        <f t="shared" si="905"/>
        <v>99.875623040414425</v>
      </c>
      <c r="G28972" t="s">
        <v>14480</v>
      </c>
    </row>
    <row r="28973" spans="1:7" x14ac:dyDescent="0.35">
      <c r="A28973" t="s">
        <v>10</v>
      </c>
      <c r="B28973" t="s">
        <v>28</v>
      </c>
      <c r="C28973" t="s">
        <v>446</v>
      </c>
      <c r="D28973" s="2">
        <v>42003.9</v>
      </c>
      <c r="E28973" s="3">
        <f t="shared" si="904"/>
        <v>1.9012147006263968E-4</v>
      </c>
      <c r="F28973" s="3">
        <f t="shared" si="905"/>
        <v>99.875813161884494</v>
      </c>
      <c r="G28973" t="s">
        <v>14480</v>
      </c>
    </row>
    <row r="28974" spans="1:7" x14ac:dyDescent="0.35">
      <c r="A28974" t="s">
        <v>3</v>
      </c>
      <c r="B28974" t="s">
        <v>9</v>
      </c>
      <c r="C28974" t="s">
        <v>3222</v>
      </c>
      <c r="D28974" s="2">
        <v>42003.6</v>
      </c>
      <c r="E28974" s="3">
        <f t="shared" si="904"/>
        <v>1.9012011217822849E-4</v>
      </c>
      <c r="F28974" s="3">
        <f t="shared" si="905"/>
        <v>99.876003281996674</v>
      </c>
      <c r="G28974" t="s">
        <v>14473</v>
      </c>
    </row>
    <row r="28975" spans="1:7" x14ac:dyDescent="0.35">
      <c r="A28975" t="s">
        <v>10</v>
      </c>
      <c r="B28975" t="s">
        <v>187</v>
      </c>
      <c r="C28975" s="13" t="s">
        <v>2991</v>
      </c>
      <c r="D28975" s="2">
        <v>42001.26</v>
      </c>
      <c r="E28975" s="3">
        <f t="shared" si="904"/>
        <v>1.901095206798213E-4</v>
      </c>
      <c r="F28975" s="3">
        <f t="shared" si="905"/>
        <v>99.876193391517347</v>
      </c>
      <c r="G28975" t="s">
        <v>14480</v>
      </c>
    </row>
    <row r="28976" spans="1:7" x14ac:dyDescent="0.35">
      <c r="A28976" t="s">
        <v>3</v>
      </c>
      <c r="B28976" t="s">
        <v>55</v>
      </c>
      <c r="C28976" t="s">
        <v>3462</v>
      </c>
      <c r="D28976" s="2">
        <v>42000.77</v>
      </c>
      <c r="E28976" s="3">
        <f t="shared" si="904"/>
        <v>1.9010730280194968E-4</v>
      </c>
      <c r="F28976" s="3">
        <f t="shared" si="905"/>
        <v>99.876383498820147</v>
      </c>
      <c r="G28976" t="s">
        <v>14473</v>
      </c>
    </row>
    <row r="28977" spans="1:7" x14ac:dyDescent="0.35">
      <c r="A28977" t="s">
        <v>10</v>
      </c>
      <c r="B28977" t="s">
        <v>9</v>
      </c>
      <c r="C28977" s="8" t="s">
        <v>7681</v>
      </c>
      <c r="D28977" s="2">
        <v>42000.75</v>
      </c>
      <c r="E28977" s="3">
        <f t="shared" si="904"/>
        <v>1.9010721227632229E-4</v>
      </c>
      <c r="F28977" s="3">
        <f t="shared" si="905"/>
        <v>99.876573606032423</v>
      </c>
      <c r="G28977" t="s">
        <v>14480</v>
      </c>
    </row>
    <row r="28978" spans="1:7" x14ac:dyDescent="0.35">
      <c r="A28978" t="s">
        <v>10</v>
      </c>
      <c r="B28978" t="s">
        <v>37</v>
      </c>
      <c r="C28978" s="8" t="s">
        <v>2293</v>
      </c>
      <c r="D28978" s="2">
        <v>42000</v>
      </c>
      <c r="E28978" s="3">
        <f t="shared" si="904"/>
        <v>1.9010381756529431E-4</v>
      </c>
      <c r="F28978" s="3">
        <f t="shared" si="905"/>
        <v>99.876763709849982</v>
      </c>
      <c r="G28978" t="s">
        <v>14480</v>
      </c>
    </row>
    <row r="28979" spans="1:7" x14ac:dyDescent="0.35">
      <c r="A28979" t="s">
        <v>3</v>
      </c>
      <c r="B28979" t="s">
        <v>76</v>
      </c>
      <c r="C28979" t="s">
        <v>7944</v>
      </c>
      <c r="D28979" s="2">
        <v>42000</v>
      </c>
      <c r="E28979" s="3">
        <f t="shared" si="904"/>
        <v>1.9010381756529431E-4</v>
      </c>
      <c r="F28979" s="3">
        <f t="shared" si="905"/>
        <v>99.876953813667541</v>
      </c>
      <c r="G28979" t="s">
        <v>14473</v>
      </c>
    </row>
    <row r="28980" spans="1:7" x14ac:dyDescent="0.35">
      <c r="A28980" t="s">
        <v>10</v>
      </c>
      <c r="B28980" t="s">
        <v>20</v>
      </c>
      <c r="C28980" t="s">
        <v>12944</v>
      </c>
      <c r="D28980" s="2">
        <v>42000</v>
      </c>
      <c r="E28980" s="3">
        <f t="shared" si="904"/>
        <v>1.9010381756529431E-4</v>
      </c>
      <c r="F28980" s="3">
        <f t="shared" si="905"/>
        <v>99.8771439174851</v>
      </c>
      <c r="G28980" t="s">
        <v>14473</v>
      </c>
    </row>
    <row r="28981" spans="1:7" x14ac:dyDescent="0.35">
      <c r="A28981" t="s">
        <v>3</v>
      </c>
      <c r="B28981" t="s">
        <v>96</v>
      </c>
      <c r="C28981" t="s">
        <v>1413</v>
      </c>
      <c r="D28981" s="2">
        <v>42000</v>
      </c>
      <c r="E28981" s="3">
        <f t="shared" si="904"/>
        <v>1.9010381756529431E-4</v>
      </c>
      <c r="F28981" s="3">
        <f t="shared" si="905"/>
        <v>99.877334021302659</v>
      </c>
      <c r="G28981" t="s">
        <v>14473</v>
      </c>
    </row>
    <row r="28982" spans="1:7" x14ac:dyDescent="0.35">
      <c r="A28982" t="s">
        <v>3</v>
      </c>
      <c r="B28982" t="s">
        <v>8</v>
      </c>
      <c r="C28982" t="s">
        <v>13538</v>
      </c>
      <c r="D28982" s="2">
        <v>42000</v>
      </c>
      <c r="E28982" s="3">
        <f t="shared" si="904"/>
        <v>1.9010381756529431E-4</v>
      </c>
      <c r="F28982" s="3">
        <f t="shared" si="905"/>
        <v>99.877524125120217</v>
      </c>
      <c r="G28982" t="s">
        <v>14473</v>
      </c>
    </row>
    <row r="28983" spans="1:7" x14ac:dyDescent="0.35">
      <c r="A28983" t="s">
        <v>3</v>
      </c>
      <c r="B28983" t="s">
        <v>8</v>
      </c>
      <c r="C28983" t="s">
        <v>4967</v>
      </c>
      <c r="D28983" s="2">
        <v>42000</v>
      </c>
      <c r="E28983" s="3">
        <f t="shared" si="904"/>
        <v>1.9010381756529431E-4</v>
      </c>
      <c r="F28983" s="3">
        <f t="shared" si="905"/>
        <v>99.877714228937776</v>
      </c>
      <c r="G28983" t="s">
        <v>14480</v>
      </c>
    </row>
    <row r="28984" spans="1:7" x14ac:dyDescent="0.35">
      <c r="A28984" t="s">
        <v>3</v>
      </c>
      <c r="B28984" t="s">
        <v>9</v>
      </c>
      <c r="C28984" t="s">
        <v>14154</v>
      </c>
      <c r="D28984" s="2">
        <v>42000</v>
      </c>
      <c r="E28984" s="3">
        <f t="shared" si="904"/>
        <v>1.9010381756529431E-4</v>
      </c>
      <c r="F28984" s="3">
        <f t="shared" si="905"/>
        <v>99.877904332755335</v>
      </c>
      <c r="G28984" t="s">
        <v>14473</v>
      </c>
    </row>
    <row r="28985" spans="1:7" x14ac:dyDescent="0.35">
      <c r="A28985" t="s">
        <v>3</v>
      </c>
      <c r="B28985" t="s">
        <v>528</v>
      </c>
      <c r="C28985" t="s">
        <v>14304</v>
      </c>
      <c r="D28985" s="2">
        <v>42000</v>
      </c>
      <c r="E28985" s="3">
        <f t="shared" si="904"/>
        <v>1.9010381756529431E-4</v>
      </c>
      <c r="F28985" s="3">
        <f t="shared" si="905"/>
        <v>99.878094436572894</v>
      </c>
      <c r="G28985" t="s">
        <v>14473</v>
      </c>
    </row>
    <row r="28986" spans="1:7" x14ac:dyDescent="0.35">
      <c r="A28986" t="s">
        <v>3</v>
      </c>
      <c r="B28986" t="s">
        <v>28</v>
      </c>
      <c r="C28986" t="s">
        <v>1443</v>
      </c>
      <c r="D28986" s="2">
        <v>42000</v>
      </c>
      <c r="E28986" s="3">
        <f t="shared" si="904"/>
        <v>1.9010381756529431E-4</v>
      </c>
      <c r="F28986" s="3">
        <f t="shared" si="905"/>
        <v>99.878284540390453</v>
      </c>
      <c r="G28986" t="s">
        <v>14473</v>
      </c>
    </row>
    <row r="28987" spans="1:7" x14ac:dyDescent="0.35">
      <c r="A28987" t="s">
        <v>10</v>
      </c>
      <c r="B28987" t="s">
        <v>6</v>
      </c>
      <c r="C28987" t="s">
        <v>5334</v>
      </c>
      <c r="D28987" s="2">
        <v>42000</v>
      </c>
      <c r="E28987" s="3">
        <f t="shared" si="904"/>
        <v>1.9010381756529431E-4</v>
      </c>
      <c r="F28987" s="3">
        <f t="shared" si="905"/>
        <v>99.878474644208012</v>
      </c>
      <c r="G28987" t="s">
        <v>14473</v>
      </c>
    </row>
    <row r="28988" spans="1:7" x14ac:dyDescent="0.35">
      <c r="A28988" t="s">
        <v>3</v>
      </c>
      <c r="B28988" t="s">
        <v>33</v>
      </c>
      <c r="C28988" t="s">
        <v>1968</v>
      </c>
      <c r="D28988" s="2">
        <v>41998.51</v>
      </c>
      <c r="E28988" s="3">
        <f t="shared" si="904"/>
        <v>1.9009707340605214E-4</v>
      </c>
      <c r="F28988" s="3">
        <f t="shared" si="905"/>
        <v>99.878664741281412</v>
      </c>
      <c r="G28988" t="s">
        <v>14473</v>
      </c>
    </row>
    <row r="28989" spans="1:7" x14ac:dyDescent="0.35">
      <c r="A28989" t="s">
        <v>10</v>
      </c>
      <c r="B28989" t="s">
        <v>37</v>
      </c>
      <c r="C28989" t="s">
        <v>226</v>
      </c>
      <c r="D28989" s="2">
        <v>41995.8</v>
      </c>
      <c r="E28989" s="3">
        <f t="shared" si="904"/>
        <v>1.9008480718353782E-4</v>
      </c>
      <c r="F28989" s="3">
        <f t="shared" si="905"/>
        <v>99.878854826088599</v>
      </c>
      <c r="G28989" t="s">
        <v>14480</v>
      </c>
    </row>
    <row r="28990" spans="1:7" x14ac:dyDescent="0.35">
      <c r="A28990" t="s">
        <v>3</v>
      </c>
      <c r="B28990" t="s">
        <v>8</v>
      </c>
      <c r="C28990" t="s">
        <v>9241</v>
      </c>
      <c r="D28990" s="2">
        <v>41992.4</v>
      </c>
      <c r="E28990" s="3">
        <f t="shared" si="904"/>
        <v>1.9006941782687774E-4</v>
      </c>
      <c r="F28990" s="3">
        <f t="shared" si="905"/>
        <v>99.879044895506425</v>
      </c>
      <c r="G28990" t="s">
        <v>14473</v>
      </c>
    </row>
    <row r="28991" spans="1:7" x14ac:dyDescent="0.35">
      <c r="A28991" t="s">
        <v>3</v>
      </c>
      <c r="B28991" t="s">
        <v>22</v>
      </c>
      <c r="C28991" t="s">
        <v>874</v>
      </c>
      <c r="D28991" s="2">
        <v>41990.69</v>
      </c>
      <c r="E28991" s="3">
        <f t="shared" si="904"/>
        <v>1.9006167788573403E-4</v>
      </c>
      <c r="F28991" s="3">
        <f t="shared" si="905"/>
        <v>99.879234957184309</v>
      </c>
      <c r="G28991" t="s">
        <v>14473</v>
      </c>
    </row>
    <row r="28992" spans="1:7" x14ac:dyDescent="0.35">
      <c r="A28992" t="s">
        <v>10</v>
      </c>
      <c r="B28992" t="s">
        <v>8</v>
      </c>
      <c r="C28992" t="s">
        <v>7110</v>
      </c>
      <c r="D28992" s="2">
        <v>41989</v>
      </c>
      <c r="E28992" s="3">
        <f t="shared" si="904"/>
        <v>1.9005402847021771E-4</v>
      </c>
      <c r="F28992" s="3">
        <f t="shared" si="905"/>
        <v>99.879425011212774</v>
      </c>
      <c r="G28992" t="s">
        <v>14480</v>
      </c>
    </row>
    <row r="28993" spans="1:7" x14ac:dyDescent="0.35">
      <c r="A28993" t="s">
        <v>3</v>
      </c>
      <c r="B28993" t="s">
        <v>195</v>
      </c>
      <c r="C28993" t="s">
        <v>1424</v>
      </c>
      <c r="D28993" s="2">
        <v>41988</v>
      </c>
      <c r="E28993" s="3">
        <f t="shared" si="904"/>
        <v>1.9004950218884709E-4</v>
      </c>
      <c r="F28993" s="3">
        <f t="shared" si="905"/>
        <v>99.879615060714968</v>
      </c>
      <c r="G28993" t="s">
        <v>14480</v>
      </c>
    </row>
    <row r="28994" spans="1:7" x14ac:dyDescent="0.35">
      <c r="A28994" t="s">
        <v>10</v>
      </c>
      <c r="B28994" t="s">
        <v>180</v>
      </c>
      <c r="C28994" t="s">
        <v>13654</v>
      </c>
      <c r="D28994" s="2">
        <v>41978.44</v>
      </c>
      <c r="E28994" s="3">
        <f t="shared" si="904"/>
        <v>1.9000623093894415E-4</v>
      </c>
      <c r="F28994" s="3">
        <f t="shared" si="905"/>
        <v>99.879805066945906</v>
      </c>
      <c r="G28994" t="s">
        <v>14480</v>
      </c>
    </row>
    <row r="28995" spans="1:7" x14ac:dyDescent="0.35">
      <c r="A28995" t="s">
        <v>3</v>
      </c>
      <c r="B28995" t="s">
        <v>9</v>
      </c>
      <c r="C28995" t="s">
        <v>3869</v>
      </c>
      <c r="D28995" s="2">
        <v>41978.12</v>
      </c>
      <c r="E28995" s="3">
        <f t="shared" ref="E28995:E29058" si="906">(D28995/$D$29638)*100</f>
        <v>1.9000478252890557E-4</v>
      </c>
      <c r="F28995" s="3">
        <f t="shared" si="905"/>
        <v>99.87999507172843</v>
      </c>
      <c r="G28995" t="s">
        <v>14480</v>
      </c>
    </row>
    <row r="28996" spans="1:7" x14ac:dyDescent="0.35">
      <c r="A28996" t="s">
        <v>3</v>
      </c>
      <c r="B28996" t="s">
        <v>9</v>
      </c>
      <c r="C28996" t="s">
        <v>1700</v>
      </c>
      <c r="D28996" s="2">
        <v>41972.4</v>
      </c>
      <c r="E28996" s="3">
        <f t="shared" si="906"/>
        <v>1.8997889219946572E-4</v>
      </c>
      <c r="F28996" s="3">
        <f t="shared" ref="F28996:F29059" si="907">E28996+F28995</f>
        <v>99.880185050620625</v>
      </c>
      <c r="G28996" t="s">
        <v>14480</v>
      </c>
    </row>
    <row r="28997" spans="1:7" x14ac:dyDescent="0.35">
      <c r="A28997" t="s">
        <v>3</v>
      </c>
      <c r="B28997" t="s">
        <v>29</v>
      </c>
      <c r="C28997" s="7" t="s">
        <v>5088</v>
      </c>
      <c r="D28997" s="2">
        <v>41971.1</v>
      </c>
      <c r="E28997" s="3">
        <f t="shared" si="906"/>
        <v>1.8997300803368393E-4</v>
      </c>
      <c r="F28997" s="3">
        <f t="shared" si="907"/>
        <v>99.880375023628659</v>
      </c>
      <c r="G28997" t="s">
        <v>14480</v>
      </c>
    </row>
    <row r="28998" spans="1:7" x14ac:dyDescent="0.35">
      <c r="A28998" t="s">
        <v>10</v>
      </c>
      <c r="B28998" t="s">
        <v>32</v>
      </c>
      <c r="C28998" t="s">
        <v>11141</v>
      </c>
      <c r="D28998" s="2">
        <v>41960</v>
      </c>
      <c r="E28998" s="3">
        <f t="shared" si="906"/>
        <v>1.8992276631047024E-4</v>
      </c>
      <c r="F28998" s="3">
        <f t="shared" si="907"/>
        <v>99.880564946394969</v>
      </c>
      <c r="G28998" t="s">
        <v>14473</v>
      </c>
    </row>
    <row r="28999" spans="1:7" x14ac:dyDescent="0.35">
      <c r="A28999" t="s">
        <v>10</v>
      </c>
      <c r="B28999" t="s">
        <v>180</v>
      </c>
      <c r="C28999" t="s">
        <v>2856</v>
      </c>
      <c r="D28999" s="2">
        <v>41959.14</v>
      </c>
      <c r="E28999" s="3">
        <f t="shared" si="906"/>
        <v>1.8991887370849151E-4</v>
      </c>
      <c r="F28999" s="3">
        <f t="shared" si="907"/>
        <v>99.880754865268685</v>
      </c>
      <c r="G28999" t="s">
        <v>14480</v>
      </c>
    </row>
    <row r="29000" spans="1:7" x14ac:dyDescent="0.35">
      <c r="A29000" t="s">
        <v>3</v>
      </c>
      <c r="B29000" t="s">
        <v>73</v>
      </c>
      <c r="C29000" t="s">
        <v>12234</v>
      </c>
      <c r="D29000" s="2">
        <v>41950</v>
      </c>
      <c r="E29000" s="3">
        <f t="shared" si="906"/>
        <v>1.8987750349676422E-4</v>
      </c>
      <c r="F29000" s="3">
        <f t="shared" si="907"/>
        <v>99.880944742772186</v>
      </c>
      <c r="G29000" t="s">
        <v>14480</v>
      </c>
    </row>
    <row r="29001" spans="1:7" x14ac:dyDescent="0.35">
      <c r="A29001" t="s">
        <v>10</v>
      </c>
      <c r="B29001" t="s">
        <v>6</v>
      </c>
      <c r="C29001" t="s">
        <v>3147</v>
      </c>
      <c r="D29001" s="2">
        <v>41946.559999999998</v>
      </c>
      <c r="E29001" s="3">
        <f t="shared" si="906"/>
        <v>1.8986193308884931E-4</v>
      </c>
      <c r="F29001" s="3">
        <f t="shared" si="907"/>
        <v>99.881134604705281</v>
      </c>
      <c r="G29001" t="s">
        <v>14480</v>
      </c>
    </row>
    <row r="29002" spans="1:7" x14ac:dyDescent="0.35">
      <c r="A29002" t="s">
        <v>10</v>
      </c>
      <c r="B29002" t="s">
        <v>8</v>
      </c>
      <c r="C29002" t="s">
        <v>5907</v>
      </c>
      <c r="D29002" s="2">
        <v>41942.6</v>
      </c>
      <c r="E29002" s="3">
        <f t="shared" si="906"/>
        <v>1.8984400901462175E-4</v>
      </c>
      <c r="F29002" s="3">
        <f t="shared" si="907"/>
        <v>99.881324448714295</v>
      </c>
      <c r="G29002" t="s">
        <v>14473</v>
      </c>
    </row>
    <row r="29003" spans="1:7" x14ac:dyDescent="0.35">
      <c r="A29003" t="s">
        <v>10</v>
      </c>
      <c r="B29003" t="s">
        <v>8</v>
      </c>
      <c r="C29003" t="s">
        <v>4772</v>
      </c>
      <c r="D29003" s="2">
        <v>41935.96</v>
      </c>
      <c r="E29003" s="3">
        <f t="shared" si="906"/>
        <v>1.8981395450632095E-4</v>
      </c>
      <c r="F29003" s="3">
        <f t="shared" si="907"/>
        <v>99.881514262668802</v>
      </c>
      <c r="G29003" t="s">
        <v>14480</v>
      </c>
    </row>
    <row r="29004" spans="1:7" x14ac:dyDescent="0.35">
      <c r="A29004" t="s">
        <v>10</v>
      </c>
      <c r="B29004" t="s">
        <v>9</v>
      </c>
      <c r="C29004" t="s">
        <v>8712</v>
      </c>
      <c r="D29004" s="2">
        <v>41935.25</v>
      </c>
      <c r="E29004" s="3">
        <f t="shared" si="906"/>
        <v>1.8981074084654785E-4</v>
      </c>
      <c r="F29004" s="3">
        <f t="shared" si="907"/>
        <v>99.881704073409651</v>
      </c>
      <c r="G29004" t="s">
        <v>14480</v>
      </c>
    </row>
    <row r="29005" spans="1:7" x14ac:dyDescent="0.35">
      <c r="A29005" t="s">
        <v>10</v>
      </c>
      <c r="B29005" t="s">
        <v>8</v>
      </c>
      <c r="C29005" t="s">
        <v>2061</v>
      </c>
      <c r="D29005" s="2">
        <v>41934.300000000003</v>
      </c>
      <c r="E29005" s="3">
        <f t="shared" si="906"/>
        <v>1.8980644087924578E-4</v>
      </c>
      <c r="F29005" s="3">
        <f t="shared" si="907"/>
        <v>99.881893879850537</v>
      </c>
      <c r="G29005" t="s">
        <v>14473</v>
      </c>
    </row>
    <row r="29006" spans="1:7" x14ac:dyDescent="0.35">
      <c r="A29006" t="s">
        <v>3</v>
      </c>
      <c r="B29006" t="s">
        <v>9</v>
      </c>
      <c r="C29006" s="8" t="s">
        <v>3576</v>
      </c>
      <c r="D29006" s="2">
        <v>41934.239999999998</v>
      </c>
      <c r="E29006" s="3">
        <f t="shared" si="906"/>
        <v>1.8980616930236352E-4</v>
      </c>
      <c r="F29006" s="3">
        <f t="shared" si="907"/>
        <v>99.88208368601984</v>
      </c>
      <c r="G29006" t="s">
        <v>14480</v>
      </c>
    </row>
    <row r="29007" spans="1:7" x14ac:dyDescent="0.35">
      <c r="A29007" t="s">
        <v>10</v>
      </c>
      <c r="B29007" t="s">
        <v>139</v>
      </c>
      <c r="C29007" t="s">
        <v>8727</v>
      </c>
      <c r="D29007" s="2">
        <v>41933.54</v>
      </c>
      <c r="E29007" s="3">
        <f t="shared" si="906"/>
        <v>1.8980300090540411E-4</v>
      </c>
      <c r="F29007" s="3">
        <f t="shared" si="907"/>
        <v>99.882273489020747</v>
      </c>
      <c r="G29007" t="s">
        <v>14480</v>
      </c>
    </row>
    <row r="29008" spans="1:7" x14ac:dyDescent="0.35">
      <c r="A29008" t="s">
        <v>10</v>
      </c>
      <c r="B29008" t="s">
        <v>6</v>
      </c>
      <c r="C29008" t="s">
        <v>641</v>
      </c>
      <c r="D29008" s="2">
        <v>41932.57</v>
      </c>
      <c r="E29008" s="3">
        <f t="shared" si="906"/>
        <v>1.8979861041247461E-4</v>
      </c>
      <c r="F29008" s="3">
        <f t="shared" si="907"/>
        <v>99.882463287631154</v>
      </c>
      <c r="G29008" t="s">
        <v>14473</v>
      </c>
    </row>
    <row r="29009" spans="1:7" x14ac:dyDescent="0.35">
      <c r="A29009" t="s">
        <v>3</v>
      </c>
      <c r="B29009" t="s">
        <v>16</v>
      </c>
      <c r="C29009" t="s">
        <v>7888</v>
      </c>
      <c r="D29009" s="2">
        <v>41932.300000000003</v>
      </c>
      <c r="E29009" s="3">
        <f t="shared" si="906"/>
        <v>1.8979738831650456E-4</v>
      </c>
      <c r="F29009" s="3">
        <f t="shared" si="907"/>
        <v>99.88265308501947</v>
      </c>
      <c r="G29009" t="s">
        <v>14480</v>
      </c>
    </row>
    <row r="29010" spans="1:7" x14ac:dyDescent="0.35">
      <c r="A29010" t="s">
        <v>10</v>
      </c>
      <c r="B29010" t="s">
        <v>134</v>
      </c>
      <c r="C29010" t="s">
        <v>6794</v>
      </c>
      <c r="D29010" s="2">
        <v>41931.769999999997</v>
      </c>
      <c r="E29010" s="3">
        <f t="shared" si="906"/>
        <v>1.8979498938737814E-4</v>
      </c>
      <c r="F29010" s="3">
        <f t="shared" si="907"/>
        <v>99.882842880008852</v>
      </c>
      <c r="G29010" t="s">
        <v>14480</v>
      </c>
    </row>
    <row r="29011" spans="1:7" x14ac:dyDescent="0.35">
      <c r="A29011" t="s">
        <v>10</v>
      </c>
      <c r="B29011" t="s">
        <v>9</v>
      </c>
      <c r="C29011" t="s">
        <v>13898</v>
      </c>
      <c r="D29011" s="2">
        <v>41931</v>
      </c>
      <c r="E29011" s="3">
        <f t="shared" si="906"/>
        <v>1.8979150415072277E-4</v>
      </c>
      <c r="F29011" s="3">
        <f t="shared" si="907"/>
        <v>99.883032671513007</v>
      </c>
      <c r="G29011" t="s">
        <v>14473</v>
      </c>
    </row>
    <row r="29012" spans="1:7" x14ac:dyDescent="0.35">
      <c r="A29012" t="s">
        <v>10</v>
      </c>
      <c r="B29012" t="s">
        <v>9</v>
      </c>
      <c r="C29012" t="s">
        <v>803</v>
      </c>
      <c r="D29012" s="2">
        <v>41930.800000000003</v>
      </c>
      <c r="E29012" s="3">
        <f t="shared" si="906"/>
        <v>1.8979059889444867E-4</v>
      </c>
      <c r="F29012" s="3">
        <f t="shared" si="907"/>
        <v>99.883222462111902</v>
      </c>
      <c r="G29012" t="s">
        <v>14473</v>
      </c>
    </row>
    <row r="29013" spans="1:7" x14ac:dyDescent="0.35">
      <c r="A29013" t="s">
        <v>10</v>
      </c>
      <c r="B29013" t="s">
        <v>9</v>
      </c>
      <c r="C29013" t="s">
        <v>13868</v>
      </c>
      <c r="D29013" s="2">
        <v>41929.839999999997</v>
      </c>
      <c r="E29013" s="3">
        <f t="shared" si="906"/>
        <v>1.8978625366433287E-4</v>
      </c>
      <c r="F29013" s="3">
        <f t="shared" si="907"/>
        <v>99.883412248365573</v>
      </c>
      <c r="G29013" t="s">
        <v>14473</v>
      </c>
    </row>
    <row r="29014" spans="1:7" x14ac:dyDescent="0.35">
      <c r="A29014" t="s">
        <v>3</v>
      </c>
      <c r="B29014" t="s">
        <v>9</v>
      </c>
      <c r="C29014" t="s">
        <v>1470</v>
      </c>
      <c r="D29014" s="2">
        <v>41928.19</v>
      </c>
      <c r="E29014" s="3">
        <f t="shared" si="906"/>
        <v>1.897787853000714E-4</v>
      </c>
      <c r="F29014" s="3">
        <f t="shared" si="907"/>
        <v>99.883602027150872</v>
      </c>
      <c r="G29014" t="s">
        <v>14480</v>
      </c>
    </row>
    <row r="29015" spans="1:7" x14ac:dyDescent="0.35">
      <c r="A29015" t="s">
        <v>10</v>
      </c>
      <c r="B29015" t="s">
        <v>9</v>
      </c>
      <c r="C29015" s="8" t="s">
        <v>6352</v>
      </c>
      <c r="D29015" s="2">
        <v>41927.449999999997</v>
      </c>
      <c r="E29015" s="3">
        <f t="shared" si="906"/>
        <v>1.8977543585185712E-4</v>
      </c>
      <c r="F29015" s="3">
        <f t="shared" si="907"/>
        <v>99.883791802586728</v>
      </c>
      <c r="G29015" t="s">
        <v>14480</v>
      </c>
    </row>
    <row r="29016" spans="1:7" x14ac:dyDescent="0.35">
      <c r="A29016" t="s">
        <v>3</v>
      </c>
      <c r="B29016" t="s">
        <v>134</v>
      </c>
      <c r="C29016" t="s">
        <v>2486</v>
      </c>
      <c r="D29016" s="2">
        <v>41926.93</v>
      </c>
      <c r="E29016" s="3">
        <f t="shared" si="906"/>
        <v>1.8977308218554441E-4</v>
      </c>
      <c r="F29016" s="3">
        <f t="shared" si="907"/>
        <v>99.883981575668912</v>
      </c>
      <c r="G29016" t="s">
        <v>14480</v>
      </c>
    </row>
    <row r="29017" spans="1:7" x14ac:dyDescent="0.35">
      <c r="A29017" t="s">
        <v>3</v>
      </c>
      <c r="B29017" t="s">
        <v>143</v>
      </c>
      <c r="C29017" t="s">
        <v>2318</v>
      </c>
      <c r="D29017" s="2">
        <v>41926.559999999998</v>
      </c>
      <c r="E29017" s="3">
        <f t="shared" si="906"/>
        <v>1.8977140746143727E-4</v>
      </c>
      <c r="F29017" s="3">
        <f t="shared" si="907"/>
        <v>99.884171347076375</v>
      </c>
      <c r="G29017" t="s">
        <v>14480</v>
      </c>
    </row>
    <row r="29018" spans="1:7" x14ac:dyDescent="0.35">
      <c r="A29018" t="s">
        <v>10</v>
      </c>
      <c r="B29018" t="s">
        <v>32</v>
      </c>
      <c r="C29018" t="s">
        <v>8043</v>
      </c>
      <c r="D29018" s="2">
        <v>41925.410000000003</v>
      </c>
      <c r="E29018" s="3">
        <f t="shared" si="906"/>
        <v>1.8976620223786113E-4</v>
      </c>
      <c r="F29018" s="3">
        <f t="shared" si="907"/>
        <v>99.884361113278615</v>
      </c>
      <c r="G29018" t="s">
        <v>14473</v>
      </c>
    </row>
    <row r="29019" spans="1:7" x14ac:dyDescent="0.35">
      <c r="A29019" t="s">
        <v>10</v>
      </c>
      <c r="B29019" t="s">
        <v>6</v>
      </c>
      <c r="C29019" t="s">
        <v>12662</v>
      </c>
      <c r="D29019" s="2">
        <v>41924.550000000003</v>
      </c>
      <c r="E29019" s="3">
        <f t="shared" si="906"/>
        <v>1.8976230963588242E-4</v>
      </c>
      <c r="F29019" s="3">
        <f t="shared" si="907"/>
        <v>99.884550875588246</v>
      </c>
      <c r="G29019" t="s">
        <v>14473</v>
      </c>
    </row>
    <row r="29020" spans="1:7" x14ac:dyDescent="0.35">
      <c r="A29020" t="s">
        <v>10</v>
      </c>
      <c r="B29020" t="s">
        <v>9</v>
      </c>
      <c r="C29020" t="s">
        <v>4803</v>
      </c>
      <c r="D29020" s="2">
        <v>41922.83</v>
      </c>
      <c r="E29020" s="3">
        <f t="shared" si="906"/>
        <v>1.8975452443192496E-4</v>
      </c>
      <c r="F29020" s="3">
        <f t="shared" si="907"/>
        <v>99.884740630112674</v>
      </c>
      <c r="G29020" t="s">
        <v>14473</v>
      </c>
    </row>
    <row r="29021" spans="1:7" x14ac:dyDescent="0.35">
      <c r="A29021" t="s">
        <v>10</v>
      </c>
      <c r="B29021" t="s">
        <v>29</v>
      </c>
      <c r="C29021" t="s">
        <v>456</v>
      </c>
      <c r="D29021" s="2">
        <v>41922.49</v>
      </c>
      <c r="E29021" s="3">
        <f t="shared" si="906"/>
        <v>1.8975298549625893E-4</v>
      </c>
      <c r="F29021" s="3">
        <f t="shared" si="907"/>
        <v>99.884930383098165</v>
      </c>
      <c r="G29021" t="s">
        <v>14473</v>
      </c>
    </row>
    <row r="29022" spans="1:7" x14ac:dyDescent="0.35">
      <c r="A29022" t="s">
        <v>3</v>
      </c>
      <c r="B29022" t="s">
        <v>32</v>
      </c>
      <c r="C29022" t="s">
        <v>113</v>
      </c>
      <c r="D29022" s="2">
        <v>41922.379999999997</v>
      </c>
      <c r="E29022" s="3">
        <f t="shared" si="906"/>
        <v>1.8975248760530816E-4</v>
      </c>
      <c r="F29022" s="3">
        <f t="shared" si="907"/>
        <v>99.885120135585765</v>
      </c>
      <c r="G29022" t="s">
        <v>14480</v>
      </c>
    </row>
    <row r="29023" spans="1:7" x14ac:dyDescent="0.35">
      <c r="A29023" t="s">
        <v>3</v>
      </c>
      <c r="B29023" t="s">
        <v>56</v>
      </c>
      <c r="C29023" t="s">
        <v>3730</v>
      </c>
      <c r="D29023" s="2">
        <v>41920.449999999997</v>
      </c>
      <c r="E29023" s="3">
        <f t="shared" si="906"/>
        <v>1.8974375188226291E-4</v>
      </c>
      <c r="F29023" s="3">
        <f t="shared" si="907"/>
        <v>99.885309879337655</v>
      </c>
      <c r="G29023" t="s">
        <v>14473</v>
      </c>
    </row>
    <row r="29024" spans="1:7" x14ac:dyDescent="0.35">
      <c r="A29024" t="s">
        <v>10</v>
      </c>
      <c r="B29024" t="s">
        <v>36</v>
      </c>
      <c r="C29024" t="s">
        <v>1228</v>
      </c>
      <c r="D29024" s="2">
        <v>41920.39</v>
      </c>
      <c r="E29024" s="3">
        <f t="shared" si="906"/>
        <v>1.8974348030538068E-4</v>
      </c>
      <c r="F29024" s="3">
        <f t="shared" si="907"/>
        <v>99.88549962281796</v>
      </c>
      <c r="G29024" t="s">
        <v>14480</v>
      </c>
    </row>
    <row r="29025" spans="1:7" x14ac:dyDescent="0.35">
      <c r="A29025" t="s">
        <v>3</v>
      </c>
      <c r="B29025" t="s">
        <v>808</v>
      </c>
      <c r="C29025" t="s">
        <v>9049</v>
      </c>
      <c r="D29025" s="2">
        <v>41918.410000000003</v>
      </c>
      <c r="E29025" s="3">
        <f t="shared" si="906"/>
        <v>1.8973451826826689E-4</v>
      </c>
      <c r="F29025" s="3">
        <f t="shared" si="907"/>
        <v>99.885689357336233</v>
      </c>
      <c r="G29025" t="s">
        <v>14473</v>
      </c>
    </row>
    <row r="29026" spans="1:7" x14ac:dyDescent="0.35">
      <c r="A29026" t="s">
        <v>10</v>
      </c>
      <c r="B29026" t="s">
        <v>29</v>
      </c>
      <c r="C29026" t="s">
        <v>820</v>
      </c>
      <c r="D29026" s="2">
        <v>41911.22</v>
      </c>
      <c r="E29026" s="3">
        <f t="shared" si="906"/>
        <v>1.8970197430521227E-4</v>
      </c>
      <c r="F29026" s="3">
        <f t="shared" si="907"/>
        <v>99.88587905931054</v>
      </c>
      <c r="G29026" t="s">
        <v>14473</v>
      </c>
    </row>
    <row r="29027" spans="1:7" x14ac:dyDescent="0.35">
      <c r="A29027" t="s">
        <v>3</v>
      </c>
      <c r="B29027" t="s">
        <v>9</v>
      </c>
      <c r="C29027" t="s">
        <v>5342</v>
      </c>
      <c r="D29027" s="2">
        <v>41910.42</v>
      </c>
      <c r="E29027" s="3">
        <f t="shared" si="906"/>
        <v>1.8969835328011577E-4</v>
      </c>
      <c r="F29027" s="3">
        <f t="shared" si="907"/>
        <v>99.886068757663821</v>
      </c>
      <c r="G29027" t="s">
        <v>14480</v>
      </c>
    </row>
    <row r="29028" spans="1:7" x14ac:dyDescent="0.35">
      <c r="A29028" t="s">
        <v>10</v>
      </c>
      <c r="B29028" t="s">
        <v>9</v>
      </c>
      <c r="C29028" t="s">
        <v>6830</v>
      </c>
      <c r="D29028" s="2">
        <v>41906.019999999997</v>
      </c>
      <c r="E29028" s="3">
        <f t="shared" si="906"/>
        <v>1.8967843764208512E-4</v>
      </c>
      <c r="F29028" s="3">
        <f t="shared" si="907"/>
        <v>99.886258436101457</v>
      </c>
      <c r="G29028" t="s">
        <v>14480</v>
      </c>
    </row>
    <row r="29029" spans="1:7" x14ac:dyDescent="0.35">
      <c r="A29029" t="s">
        <v>3</v>
      </c>
      <c r="B29029" t="s">
        <v>22</v>
      </c>
      <c r="C29029" t="s">
        <v>7133</v>
      </c>
      <c r="D29029" s="2">
        <v>41905.699999999997</v>
      </c>
      <c r="E29029" s="3">
        <f t="shared" si="906"/>
        <v>1.8967698923204652E-4</v>
      </c>
      <c r="F29029" s="3">
        <f t="shared" si="907"/>
        <v>99.886448113090694</v>
      </c>
      <c r="G29029" t="s">
        <v>14473</v>
      </c>
    </row>
    <row r="29030" spans="1:7" x14ac:dyDescent="0.35">
      <c r="A29030" t="s">
        <v>3</v>
      </c>
      <c r="B29030" t="s">
        <v>9</v>
      </c>
      <c r="C29030" t="s">
        <v>4577</v>
      </c>
      <c r="D29030" s="2">
        <v>41902.29</v>
      </c>
      <c r="E29030" s="3">
        <f t="shared" si="906"/>
        <v>1.8966155461257279E-4</v>
      </c>
      <c r="F29030" s="3">
        <f t="shared" si="907"/>
        <v>99.886637774645308</v>
      </c>
      <c r="G29030" t="s">
        <v>14480</v>
      </c>
    </row>
    <row r="29031" spans="1:7" x14ac:dyDescent="0.35">
      <c r="A29031" t="s">
        <v>10</v>
      </c>
      <c r="B29031" t="s">
        <v>76</v>
      </c>
      <c r="C29031" t="s">
        <v>992</v>
      </c>
      <c r="D29031" s="2">
        <v>41901.1</v>
      </c>
      <c r="E29031" s="3">
        <f t="shared" si="906"/>
        <v>1.8965616833774176E-4</v>
      </c>
      <c r="F29031" s="3">
        <f t="shared" si="907"/>
        <v>99.886827430813639</v>
      </c>
      <c r="G29031" t="s">
        <v>14480</v>
      </c>
    </row>
    <row r="29032" spans="1:7" x14ac:dyDescent="0.35">
      <c r="A29032" t="s">
        <v>10</v>
      </c>
      <c r="B29032" t="s">
        <v>29</v>
      </c>
      <c r="C29032" t="s">
        <v>9261</v>
      </c>
      <c r="D29032" s="2">
        <v>41900.35</v>
      </c>
      <c r="E29032" s="3">
        <f t="shared" si="906"/>
        <v>1.896527736267138E-4</v>
      </c>
      <c r="F29032" s="3">
        <f t="shared" si="907"/>
        <v>99.887017083587267</v>
      </c>
      <c r="G29032" t="s">
        <v>14480</v>
      </c>
    </row>
    <row r="29033" spans="1:7" x14ac:dyDescent="0.35">
      <c r="A29033" t="s">
        <v>3</v>
      </c>
      <c r="B29033" t="s">
        <v>37</v>
      </c>
      <c r="C29033" t="s">
        <v>615</v>
      </c>
      <c r="D29033" s="2">
        <v>41897.449999999997</v>
      </c>
      <c r="E29033" s="3">
        <f t="shared" si="906"/>
        <v>1.8963964741073905E-4</v>
      </c>
      <c r="F29033" s="3">
        <f t="shared" si="907"/>
        <v>99.887206723234684</v>
      </c>
      <c r="G29033" t="s">
        <v>14480</v>
      </c>
    </row>
    <row r="29034" spans="1:7" x14ac:dyDescent="0.35">
      <c r="A29034" t="s">
        <v>3</v>
      </c>
      <c r="B29034" t="s">
        <v>76</v>
      </c>
      <c r="C29034" t="s">
        <v>7553</v>
      </c>
      <c r="D29034" s="2">
        <v>41891.980000000003</v>
      </c>
      <c r="E29034" s="3">
        <f t="shared" si="906"/>
        <v>1.8961488865164189E-4</v>
      </c>
      <c r="F29034" s="3">
        <f t="shared" si="907"/>
        <v>99.887396338123338</v>
      </c>
      <c r="G29034" t="s">
        <v>14473</v>
      </c>
    </row>
    <row r="29035" spans="1:7" x14ac:dyDescent="0.35">
      <c r="A29035" t="s">
        <v>10</v>
      </c>
      <c r="B29035" t="s">
        <v>8</v>
      </c>
      <c r="C29035" t="s">
        <v>10716</v>
      </c>
      <c r="D29035" s="2">
        <v>41889.42</v>
      </c>
      <c r="E29035" s="3">
        <f t="shared" si="906"/>
        <v>1.8960330137133313E-4</v>
      </c>
      <c r="F29035" s="3">
        <f t="shared" si="907"/>
        <v>99.887585941424703</v>
      </c>
      <c r="G29035" t="s">
        <v>14480</v>
      </c>
    </row>
    <row r="29036" spans="1:7" x14ac:dyDescent="0.35">
      <c r="A29036" t="s">
        <v>3</v>
      </c>
      <c r="B29036" t="s">
        <v>9</v>
      </c>
      <c r="C29036" t="s">
        <v>51</v>
      </c>
      <c r="D29036" s="2">
        <v>41884.400000000001</v>
      </c>
      <c r="E29036" s="3">
        <f t="shared" si="906"/>
        <v>1.8958057943885273E-4</v>
      </c>
      <c r="F29036" s="3">
        <f t="shared" si="907"/>
        <v>99.887775522004148</v>
      </c>
      <c r="G29036" t="s">
        <v>14473</v>
      </c>
    </row>
    <row r="29037" spans="1:7" x14ac:dyDescent="0.35">
      <c r="A29037" t="s">
        <v>3</v>
      </c>
      <c r="B29037" t="s">
        <v>9</v>
      </c>
      <c r="C29037" t="s">
        <v>13525</v>
      </c>
      <c r="D29037" s="2">
        <v>41884.239999999998</v>
      </c>
      <c r="E29037" s="3">
        <f t="shared" si="906"/>
        <v>1.895798552338334E-4</v>
      </c>
      <c r="F29037" s="3">
        <f t="shared" si="907"/>
        <v>99.887965101859379</v>
      </c>
      <c r="G29037" t="s">
        <v>14480</v>
      </c>
    </row>
    <row r="29038" spans="1:7" x14ac:dyDescent="0.35">
      <c r="A29038" t="s">
        <v>3</v>
      </c>
      <c r="B29038" t="s">
        <v>16</v>
      </c>
      <c r="C29038" t="s">
        <v>7678</v>
      </c>
      <c r="D29038" s="2">
        <v>41880.76</v>
      </c>
      <c r="E29038" s="3">
        <f t="shared" si="906"/>
        <v>1.8956410377466372E-4</v>
      </c>
      <c r="F29038" s="3">
        <f t="shared" si="907"/>
        <v>99.888154665963157</v>
      </c>
      <c r="G29038" t="s">
        <v>14473</v>
      </c>
    </row>
    <row r="29039" spans="1:7" x14ac:dyDescent="0.35">
      <c r="A29039" t="s">
        <v>10</v>
      </c>
      <c r="B29039" t="s">
        <v>22</v>
      </c>
      <c r="C29039" t="s">
        <v>13935</v>
      </c>
      <c r="D29039" s="2">
        <v>41879.32</v>
      </c>
      <c r="E29039" s="3">
        <f t="shared" si="906"/>
        <v>1.8955758592949007E-4</v>
      </c>
      <c r="F29039" s="3">
        <f t="shared" si="907"/>
        <v>99.888344223549083</v>
      </c>
      <c r="G29039" t="s">
        <v>14473</v>
      </c>
    </row>
    <row r="29040" spans="1:7" x14ac:dyDescent="0.35">
      <c r="A29040" t="s">
        <v>3</v>
      </c>
      <c r="B29040" t="s">
        <v>37</v>
      </c>
      <c r="C29040" s="8" t="s">
        <v>2692</v>
      </c>
      <c r="D29040" s="2">
        <v>41878.370000000003</v>
      </c>
      <c r="E29040" s="3">
        <f t="shared" si="906"/>
        <v>1.89553285962188E-4</v>
      </c>
      <c r="F29040" s="3">
        <f t="shared" si="907"/>
        <v>99.888533776835047</v>
      </c>
      <c r="G29040" t="s">
        <v>14480</v>
      </c>
    </row>
    <row r="29041" spans="1:7" x14ac:dyDescent="0.35">
      <c r="A29041" t="s">
        <v>10</v>
      </c>
      <c r="B29041" t="s">
        <v>6</v>
      </c>
      <c r="C29041" t="s">
        <v>2088</v>
      </c>
      <c r="D29041" s="2">
        <v>41875.94</v>
      </c>
      <c r="E29041" s="3">
        <f t="shared" si="906"/>
        <v>1.8954228709845743E-4</v>
      </c>
      <c r="F29041" s="3">
        <f t="shared" si="907"/>
        <v>99.88872331912215</v>
      </c>
      <c r="G29041" t="s">
        <v>14473</v>
      </c>
    </row>
    <row r="29042" spans="1:7" x14ac:dyDescent="0.35">
      <c r="A29042" t="s">
        <v>3</v>
      </c>
      <c r="B29042" t="s">
        <v>200</v>
      </c>
      <c r="C29042" t="s">
        <v>9634</v>
      </c>
      <c r="D29042" s="2">
        <v>41872</v>
      </c>
      <c r="E29042" s="3">
        <f t="shared" si="906"/>
        <v>1.8952445354985725E-4</v>
      </c>
      <c r="F29042" s="3">
        <f t="shared" si="907"/>
        <v>99.888912843575696</v>
      </c>
      <c r="G29042" t="s">
        <v>14473</v>
      </c>
    </row>
    <row r="29043" spans="1:7" x14ac:dyDescent="0.35">
      <c r="A29043" t="s">
        <v>10</v>
      </c>
      <c r="B29043" t="s">
        <v>6</v>
      </c>
      <c r="C29043" t="s">
        <v>1679</v>
      </c>
      <c r="D29043" s="2">
        <v>41869.33</v>
      </c>
      <c r="E29043" s="3">
        <f t="shared" si="906"/>
        <v>1.8951236837859775E-4</v>
      </c>
      <c r="F29043" s="3">
        <f t="shared" si="907"/>
        <v>99.889102355944075</v>
      </c>
      <c r="G29043" t="s">
        <v>14473</v>
      </c>
    </row>
    <row r="29044" spans="1:7" x14ac:dyDescent="0.35">
      <c r="A29044" t="s">
        <v>10</v>
      </c>
      <c r="B29044" t="s">
        <v>200</v>
      </c>
      <c r="C29044" s="13" t="s">
        <v>3749</v>
      </c>
      <c r="D29044" s="2">
        <v>41868.19</v>
      </c>
      <c r="E29044" s="3">
        <f t="shared" si="906"/>
        <v>1.8950720841783526E-4</v>
      </c>
      <c r="F29044" s="3">
        <f t="shared" si="907"/>
        <v>99.889291863152494</v>
      </c>
      <c r="G29044" t="s">
        <v>14480</v>
      </c>
    </row>
    <row r="29045" spans="1:7" x14ac:dyDescent="0.35">
      <c r="A29045" t="s">
        <v>3</v>
      </c>
      <c r="B29045" t="s">
        <v>33</v>
      </c>
      <c r="C29045" t="s">
        <v>3865</v>
      </c>
      <c r="D29045" s="2">
        <v>41864.94</v>
      </c>
      <c r="E29045" s="3">
        <f t="shared" si="906"/>
        <v>1.8949249800338078E-4</v>
      </c>
      <c r="F29045" s="3">
        <f t="shared" si="907"/>
        <v>99.889481355650503</v>
      </c>
      <c r="G29045" t="s">
        <v>14473</v>
      </c>
    </row>
    <row r="29046" spans="1:7" x14ac:dyDescent="0.35">
      <c r="A29046" t="s">
        <v>10</v>
      </c>
      <c r="B29046" t="s">
        <v>8</v>
      </c>
      <c r="C29046" t="s">
        <v>8434</v>
      </c>
      <c r="D29046" s="2">
        <v>41863.43</v>
      </c>
      <c r="E29046" s="3">
        <f t="shared" si="906"/>
        <v>1.8948566331851118E-4</v>
      </c>
      <c r="F29046" s="3">
        <f t="shared" si="907"/>
        <v>99.889670841313816</v>
      </c>
      <c r="G29046" t="s">
        <v>14473</v>
      </c>
    </row>
    <row r="29047" spans="1:7" x14ac:dyDescent="0.35">
      <c r="A29047" t="s">
        <v>10</v>
      </c>
      <c r="B29047" t="s">
        <v>32</v>
      </c>
      <c r="C29047" t="s">
        <v>3274</v>
      </c>
      <c r="D29047" s="2">
        <v>41859.78</v>
      </c>
      <c r="E29047" s="3">
        <f t="shared" si="906"/>
        <v>1.8946914239150847E-4</v>
      </c>
      <c r="F29047" s="3">
        <f t="shared" si="907"/>
        <v>99.889860310456214</v>
      </c>
      <c r="G29047" t="s">
        <v>14473</v>
      </c>
    </row>
    <row r="29048" spans="1:7" x14ac:dyDescent="0.35">
      <c r="A29048" t="s">
        <v>3</v>
      </c>
      <c r="B29048" t="s">
        <v>13</v>
      </c>
      <c r="C29048" t="s">
        <v>468</v>
      </c>
      <c r="D29048" s="2">
        <v>41859.75</v>
      </c>
      <c r="E29048" s="3">
        <f t="shared" si="906"/>
        <v>1.8946900660306737E-4</v>
      </c>
      <c r="F29048" s="3">
        <f t="shared" si="907"/>
        <v>99.890049779462814</v>
      </c>
      <c r="G29048" t="s">
        <v>14473</v>
      </c>
    </row>
    <row r="29049" spans="1:7" x14ac:dyDescent="0.35">
      <c r="A29049" t="s">
        <v>10</v>
      </c>
      <c r="B29049" t="s">
        <v>9</v>
      </c>
      <c r="C29049" t="s">
        <v>1488</v>
      </c>
      <c r="D29049" s="2">
        <v>41856.99</v>
      </c>
      <c r="E29049" s="3">
        <f t="shared" si="906"/>
        <v>1.8945651406648449E-4</v>
      </c>
      <c r="F29049" s="3">
        <f t="shared" si="907"/>
        <v>99.890239235976878</v>
      </c>
      <c r="G29049" t="s">
        <v>14473</v>
      </c>
    </row>
    <row r="29050" spans="1:7" x14ac:dyDescent="0.35">
      <c r="A29050" t="s">
        <v>3</v>
      </c>
      <c r="B29050" t="s">
        <v>139</v>
      </c>
      <c r="C29050" t="s">
        <v>10936</v>
      </c>
      <c r="D29050" s="2">
        <v>41851.14</v>
      </c>
      <c r="E29050" s="3">
        <f t="shared" si="906"/>
        <v>1.8943003532046648E-4</v>
      </c>
      <c r="F29050" s="3">
        <f t="shared" si="907"/>
        <v>99.890428666012198</v>
      </c>
      <c r="G29050" t="s">
        <v>14473</v>
      </c>
    </row>
    <row r="29051" spans="1:7" x14ac:dyDescent="0.35">
      <c r="A29051" t="s">
        <v>10</v>
      </c>
      <c r="B29051" t="s">
        <v>76</v>
      </c>
      <c r="C29051" t="s">
        <v>11592</v>
      </c>
      <c r="D29051" s="2">
        <v>41846.639999999999</v>
      </c>
      <c r="E29051" s="3">
        <f t="shared" si="906"/>
        <v>1.8940966705429876E-4</v>
      </c>
      <c r="F29051" s="3">
        <f t="shared" si="907"/>
        <v>99.890618075679257</v>
      </c>
      <c r="G29051" t="s">
        <v>14480</v>
      </c>
    </row>
    <row r="29052" spans="1:7" x14ac:dyDescent="0.35">
      <c r="A29052" t="s">
        <v>10</v>
      </c>
      <c r="B29052" t="s">
        <v>6</v>
      </c>
      <c r="C29052" t="s">
        <v>10094</v>
      </c>
      <c r="D29052" s="2">
        <v>41845.72</v>
      </c>
      <c r="E29052" s="3">
        <f t="shared" si="906"/>
        <v>1.8940550287543782E-4</v>
      </c>
      <c r="F29052" s="3">
        <f t="shared" si="907"/>
        <v>99.890807481182136</v>
      </c>
      <c r="G29052" t="s">
        <v>14480</v>
      </c>
    </row>
    <row r="29053" spans="1:7" x14ac:dyDescent="0.35">
      <c r="A29053" t="s">
        <v>3</v>
      </c>
      <c r="B29053" t="s">
        <v>1541</v>
      </c>
      <c r="C29053" t="s">
        <v>7840</v>
      </c>
      <c r="D29053" s="2">
        <v>41842.400000000001</v>
      </c>
      <c r="E29053" s="3">
        <f t="shared" si="906"/>
        <v>1.8939047562128742E-4</v>
      </c>
      <c r="F29053" s="3">
        <f t="shared" si="907"/>
        <v>99.890996871657762</v>
      </c>
      <c r="G29053" t="s">
        <v>14473</v>
      </c>
    </row>
    <row r="29054" spans="1:7" x14ac:dyDescent="0.35">
      <c r="A29054" t="s">
        <v>3</v>
      </c>
      <c r="B29054" t="s">
        <v>42</v>
      </c>
      <c r="C29054" t="s">
        <v>5660</v>
      </c>
      <c r="D29054" s="2">
        <v>41842.17</v>
      </c>
      <c r="E29054" s="3">
        <f t="shared" si="906"/>
        <v>1.8938943457657217E-4</v>
      </c>
      <c r="F29054" s="3">
        <f t="shared" si="907"/>
        <v>99.891186261092344</v>
      </c>
      <c r="G29054" t="s">
        <v>14473</v>
      </c>
    </row>
    <row r="29055" spans="1:7" x14ac:dyDescent="0.35">
      <c r="A29055" t="s">
        <v>10</v>
      </c>
      <c r="B29055" t="s">
        <v>9</v>
      </c>
      <c r="C29055" t="s">
        <v>10271</v>
      </c>
      <c r="D29055" s="2">
        <v>41840.239999999998</v>
      </c>
      <c r="E29055" s="3">
        <f t="shared" si="906"/>
        <v>1.8938069885352689E-4</v>
      </c>
      <c r="F29055" s="3">
        <f t="shared" si="907"/>
        <v>99.8913756417912</v>
      </c>
      <c r="G29055" t="s">
        <v>14480</v>
      </c>
    </row>
    <row r="29056" spans="1:7" x14ac:dyDescent="0.35">
      <c r="A29056" t="s">
        <v>10</v>
      </c>
      <c r="B29056" t="s">
        <v>180</v>
      </c>
      <c r="C29056" t="s">
        <v>1764</v>
      </c>
      <c r="D29056" s="2">
        <v>41840.120000000003</v>
      </c>
      <c r="E29056" s="3">
        <f t="shared" si="906"/>
        <v>1.8938015569976244E-4</v>
      </c>
      <c r="F29056" s="3">
        <f t="shared" si="907"/>
        <v>99.891565021946903</v>
      </c>
      <c r="G29056" t="s">
        <v>14480</v>
      </c>
    </row>
    <row r="29057" spans="1:7" x14ac:dyDescent="0.35">
      <c r="A29057" t="s">
        <v>3</v>
      </c>
      <c r="B29057" t="s">
        <v>6</v>
      </c>
      <c r="C29057" t="s">
        <v>1216</v>
      </c>
      <c r="D29057" s="2">
        <v>41839.89</v>
      </c>
      <c r="E29057" s="3">
        <f t="shared" si="906"/>
        <v>1.8937911465504719E-4</v>
      </c>
      <c r="F29057" s="3">
        <f t="shared" si="907"/>
        <v>99.891754401061561</v>
      </c>
      <c r="G29057" t="s">
        <v>14473</v>
      </c>
    </row>
    <row r="29058" spans="1:7" x14ac:dyDescent="0.35">
      <c r="A29058" t="s">
        <v>10</v>
      </c>
      <c r="B29058" t="s">
        <v>6</v>
      </c>
      <c r="C29058" t="s">
        <v>1372</v>
      </c>
      <c r="D29058" s="2">
        <v>41832.06</v>
      </c>
      <c r="E29058" s="3">
        <f t="shared" si="906"/>
        <v>1.8934367387191537E-4</v>
      </c>
      <c r="F29058" s="3">
        <f t="shared" si="907"/>
        <v>99.891943744735428</v>
      </c>
      <c r="G29058" t="s">
        <v>14473</v>
      </c>
    </row>
    <row r="29059" spans="1:7" x14ac:dyDescent="0.35">
      <c r="A29059" t="s">
        <v>3</v>
      </c>
      <c r="B29059" t="s">
        <v>182</v>
      </c>
      <c r="C29059" t="s">
        <v>5378</v>
      </c>
      <c r="D29059" s="2">
        <v>41831.61</v>
      </c>
      <c r="E29059" s="3">
        <f t="shared" ref="E29059:E29122" si="908">(D29059/$D$29638)*100</f>
        <v>1.8934163704529861E-4</v>
      </c>
      <c r="F29059" s="3">
        <f t="shared" si="907"/>
        <v>99.892133086372468</v>
      </c>
      <c r="G29059" t="s">
        <v>14473</v>
      </c>
    </row>
    <row r="29060" spans="1:7" x14ac:dyDescent="0.35">
      <c r="A29060" t="s">
        <v>3</v>
      </c>
      <c r="B29060" t="s">
        <v>62</v>
      </c>
      <c r="C29060" t="s">
        <v>8073</v>
      </c>
      <c r="D29060" s="2">
        <v>41831.22</v>
      </c>
      <c r="E29060" s="3">
        <f t="shared" si="908"/>
        <v>1.8933987179556408E-4</v>
      </c>
      <c r="F29060" s="3">
        <f t="shared" ref="F29060:F29123" si="909">E29060+F29059</f>
        <v>99.892322426244263</v>
      </c>
      <c r="G29060" t="s">
        <v>14473</v>
      </c>
    </row>
    <row r="29061" spans="1:7" x14ac:dyDescent="0.35">
      <c r="A29061" t="s">
        <v>10</v>
      </c>
      <c r="B29061" t="s">
        <v>9</v>
      </c>
      <c r="C29061" t="s">
        <v>9193</v>
      </c>
      <c r="D29061" s="2">
        <v>41831.1</v>
      </c>
      <c r="E29061" s="3">
        <f t="shared" si="908"/>
        <v>1.893393286417996E-4</v>
      </c>
      <c r="F29061" s="3">
        <f t="shared" si="909"/>
        <v>99.892511765572905</v>
      </c>
      <c r="G29061" t="s">
        <v>14473</v>
      </c>
    </row>
    <row r="29062" spans="1:7" x14ac:dyDescent="0.35">
      <c r="A29062" t="s">
        <v>10</v>
      </c>
      <c r="B29062" t="s">
        <v>76</v>
      </c>
      <c r="C29062" t="s">
        <v>12727</v>
      </c>
      <c r="D29062" s="2">
        <v>41831.019999999997</v>
      </c>
      <c r="E29062" s="3">
        <f t="shared" si="908"/>
        <v>1.8933896653928995E-4</v>
      </c>
      <c r="F29062" s="3">
        <f t="shared" si="909"/>
        <v>99.892701104539441</v>
      </c>
      <c r="G29062" t="s">
        <v>14473</v>
      </c>
    </row>
    <row r="29063" spans="1:7" x14ac:dyDescent="0.35">
      <c r="A29063" t="s">
        <v>3</v>
      </c>
      <c r="B29063" t="s">
        <v>1570</v>
      </c>
      <c r="C29063" t="s">
        <v>2168</v>
      </c>
      <c r="D29063" s="2">
        <v>41825.25</v>
      </c>
      <c r="E29063" s="3">
        <f t="shared" si="908"/>
        <v>1.8931284989578159E-4</v>
      </c>
      <c r="F29063" s="3">
        <f t="shared" si="909"/>
        <v>99.892890417389339</v>
      </c>
      <c r="G29063" t="s">
        <v>14473</v>
      </c>
    </row>
    <row r="29064" spans="1:7" x14ac:dyDescent="0.35">
      <c r="A29064" t="s">
        <v>3</v>
      </c>
      <c r="B29064" t="s">
        <v>6</v>
      </c>
      <c r="C29064" t="s">
        <v>1051</v>
      </c>
      <c r="D29064" s="2">
        <v>41824.94</v>
      </c>
      <c r="E29064" s="3">
        <f t="shared" si="908"/>
        <v>1.8931144674855672E-4</v>
      </c>
      <c r="F29064" s="3">
        <f t="shared" si="909"/>
        <v>99.893079728836085</v>
      </c>
      <c r="G29064" t="s">
        <v>14473</v>
      </c>
    </row>
    <row r="29065" spans="1:7" x14ac:dyDescent="0.35">
      <c r="A29065" t="s">
        <v>3</v>
      </c>
      <c r="B29065" t="s">
        <v>33</v>
      </c>
      <c r="C29065" t="s">
        <v>322</v>
      </c>
      <c r="D29065" s="2">
        <v>41824.92</v>
      </c>
      <c r="E29065" s="3">
        <f t="shared" si="908"/>
        <v>1.8931135622292928E-4</v>
      </c>
      <c r="F29065" s="3">
        <f t="shared" si="909"/>
        <v>99.893269040192308</v>
      </c>
      <c r="G29065" t="s">
        <v>14473</v>
      </c>
    </row>
    <row r="29066" spans="1:7" x14ac:dyDescent="0.35">
      <c r="A29066" t="s">
        <v>10</v>
      </c>
      <c r="B29066" t="s">
        <v>200</v>
      </c>
      <c r="C29066" t="s">
        <v>13241</v>
      </c>
      <c r="D29066" s="2">
        <v>41820.559999999998</v>
      </c>
      <c r="E29066" s="3">
        <f t="shared" si="908"/>
        <v>1.8929162163615346E-4</v>
      </c>
      <c r="F29066" s="3">
        <f t="shared" si="909"/>
        <v>99.893458331813946</v>
      </c>
      <c r="G29066" t="s">
        <v>14480</v>
      </c>
    </row>
    <row r="29067" spans="1:7" x14ac:dyDescent="0.35">
      <c r="A29067" t="s">
        <v>3</v>
      </c>
      <c r="B29067" t="s">
        <v>13</v>
      </c>
      <c r="C29067" t="s">
        <v>4333</v>
      </c>
      <c r="D29067" s="2">
        <v>41820</v>
      </c>
      <c r="E29067" s="3">
        <f t="shared" si="908"/>
        <v>1.8928908691858592E-4</v>
      </c>
      <c r="F29067" s="3">
        <f t="shared" si="909"/>
        <v>99.893647620900865</v>
      </c>
      <c r="G29067" t="s">
        <v>14473</v>
      </c>
    </row>
    <row r="29068" spans="1:7" x14ac:dyDescent="0.35">
      <c r="A29068" t="s">
        <v>3</v>
      </c>
      <c r="B29068" t="s">
        <v>478</v>
      </c>
      <c r="C29068" s="7" t="s">
        <v>66</v>
      </c>
      <c r="D29068" s="2">
        <v>41818.199999999997</v>
      </c>
      <c r="E29068" s="3">
        <f t="shared" si="908"/>
        <v>1.8928093961211883E-4</v>
      </c>
      <c r="F29068" s="3">
        <f t="shared" si="909"/>
        <v>99.893836901840473</v>
      </c>
      <c r="G29068" t="s">
        <v>14480</v>
      </c>
    </row>
    <row r="29069" spans="1:7" x14ac:dyDescent="0.35">
      <c r="A29069" t="s">
        <v>10</v>
      </c>
      <c r="B29069" t="s">
        <v>9</v>
      </c>
      <c r="C29069" t="s">
        <v>3788</v>
      </c>
      <c r="D29069" s="2">
        <v>41817.21</v>
      </c>
      <c r="E29069" s="3">
        <f t="shared" si="908"/>
        <v>1.8927645859356194E-4</v>
      </c>
      <c r="F29069" s="3">
        <f t="shared" si="909"/>
        <v>99.894026178299072</v>
      </c>
      <c r="G29069" t="s">
        <v>14473</v>
      </c>
    </row>
    <row r="29070" spans="1:7" x14ac:dyDescent="0.35">
      <c r="A29070" t="s">
        <v>10</v>
      </c>
      <c r="B29070" t="s">
        <v>8</v>
      </c>
      <c r="C29070" t="s">
        <v>5367</v>
      </c>
      <c r="D29070" s="2">
        <v>41813.9</v>
      </c>
      <c r="E29070" s="3">
        <f t="shared" si="908"/>
        <v>1.8926147660222524E-4</v>
      </c>
      <c r="F29070" s="3">
        <f t="shared" si="909"/>
        <v>99.894215439775678</v>
      </c>
      <c r="G29070" t="s">
        <v>14480</v>
      </c>
    </row>
    <row r="29071" spans="1:7" x14ac:dyDescent="0.35">
      <c r="A29071" t="s">
        <v>10</v>
      </c>
      <c r="B29071" t="s">
        <v>6</v>
      </c>
      <c r="C29071" t="s">
        <v>14253</v>
      </c>
      <c r="D29071" s="2">
        <v>41812.85</v>
      </c>
      <c r="E29071" s="3">
        <f t="shared" si="908"/>
        <v>1.8925672400678612E-4</v>
      </c>
      <c r="F29071" s="3">
        <f t="shared" si="909"/>
        <v>99.894404696499691</v>
      </c>
      <c r="G29071" t="s">
        <v>14473</v>
      </c>
    </row>
    <row r="29072" spans="1:7" x14ac:dyDescent="0.35">
      <c r="A29072" t="s">
        <v>10</v>
      </c>
      <c r="B29072" t="s">
        <v>6</v>
      </c>
      <c r="C29072" t="s">
        <v>6028</v>
      </c>
      <c r="D29072" s="2">
        <v>41810.42</v>
      </c>
      <c r="E29072" s="3">
        <f t="shared" si="908"/>
        <v>1.8924572514305554E-4</v>
      </c>
      <c r="F29072" s="3">
        <f t="shared" si="909"/>
        <v>99.89459394222483</v>
      </c>
      <c r="G29072" t="s">
        <v>14480</v>
      </c>
    </row>
    <row r="29073" spans="1:7" x14ac:dyDescent="0.35">
      <c r="A29073" t="s">
        <v>10</v>
      </c>
      <c r="B29073" t="s">
        <v>9</v>
      </c>
      <c r="C29073" t="s">
        <v>13993</v>
      </c>
      <c r="D29073" s="2">
        <v>41807</v>
      </c>
      <c r="E29073" s="3">
        <f t="shared" si="908"/>
        <v>1.892302452607681E-4</v>
      </c>
      <c r="F29073" s="3">
        <f t="shared" si="909"/>
        <v>99.894783172470085</v>
      </c>
      <c r="G29073" t="s">
        <v>14473</v>
      </c>
    </row>
    <row r="29074" spans="1:7" x14ac:dyDescent="0.35">
      <c r="A29074" t="s">
        <v>10</v>
      </c>
      <c r="B29074" t="s">
        <v>9</v>
      </c>
      <c r="C29074" t="s">
        <v>14403</v>
      </c>
      <c r="D29074" s="2">
        <v>41806.97</v>
      </c>
      <c r="E29074" s="3">
        <f t="shared" si="908"/>
        <v>1.8923010947232699E-4</v>
      </c>
      <c r="F29074" s="3">
        <f t="shared" si="909"/>
        <v>99.894972402579555</v>
      </c>
      <c r="G29074" t="s">
        <v>14480</v>
      </c>
    </row>
    <row r="29075" spans="1:7" x14ac:dyDescent="0.35">
      <c r="A29075" t="s">
        <v>10</v>
      </c>
      <c r="B29075" t="s">
        <v>2854</v>
      </c>
      <c r="C29075" t="s">
        <v>9105</v>
      </c>
      <c r="D29075" s="2">
        <v>41806.61</v>
      </c>
      <c r="E29075" s="3">
        <f t="shared" si="908"/>
        <v>1.8922848001103355E-4</v>
      </c>
      <c r="F29075" s="3">
        <f t="shared" si="909"/>
        <v>99.895161631059565</v>
      </c>
      <c r="G29075" t="s">
        <v>14473</v>
      </c>
    </row>
    <row r="29076" spans="1:7" x14ac:dyDescent="0.35">
      <c r="A29076" t="s">
        <v>3</v>
      </c>
      <c r="B29076" t="s">
        <v>15</v>
      </c>
      <c r="C29076" t="s">
        <v>2494</v>
      </c>
      <c r="D29076" s="2">
        <v>41803</v>
      </c>
      <c r="E29076" s="3">
        <f t="shared" si="908"/>
        <v>1.8921214013528569E-4</v>
      </c>
      <c r="F29076" s="3">
        <f t="shared" si="909"/>
        <v>99.895350843199694</v>
      </c>
      <c r="G29076" t="s">
        <v>14473</v>
      </c>
    </row>
    <row r="29077" spans="1:7" x14ac:dyDescent="0.35">
      <c r="A29077" t="s">
        <v>10</v>
      </c>
      <c r="B29077" t="s">
        <v>9</v>
      </c>
      <c r="C29077" t="s">
        <v>5160</v>
      </c>
      <c r="D29077" s="2">
        <v>41801.26</v>
      </c>
      <c r="E29077" s="3">
        <f t="shared" si="908"/>
        <v>1.8920426440570084E-4</v>
      </c>
      <c r="F29077" s="3">
        <f t="shared" si="909"/>
        <v>99.895540047464095</v>
      </c>
      <c r="G29077" t="s">
        <v>14480</v>
      </c>
    </row>
    <row r="29078" spans="1:7" x14ac:dyDescent="0.35">
      <c r="A29078" t="s">
        <v>10</v>
      </c>
      <c r="B29078" t="s">
        <v>9</v>
      </c>
      <c r="C29078" t="s">
        <v>6582</v>
      </c>
      <c r="D29078" s="2">
        <v>41800</v>
      </c>
      <c r="E29078" s="3">
        <f t="shared" si="908"/>
        <v>1.8919856129117387E-4</v>
      </c>
      <c r="F29078" s="3">
        <f t="shared" si="909"/>
        <v>99.895729246025383</v>
      </c>
      <c r="G29078" t="s">
        <v>14473</v>
      </c>
    </row>
    <row r="29079" spans="1:7" x14ac:dyDescent="0.35">
      <c r="A29079" t="s">
        <v>10</v>
      </c>
      <c r="B29079" t="s">
        <v>8</v>
      </c>
      <c r="C29079" t="s">
        <v>1958</v>
      </c>
      <c r="D29079" s="2">
        <v>41799.85</v>
      </c>
      <c r="E29079" s="3">
        <f t="shared" si="908"/>
        <v>1.8919788234896827E-4</v>
      </c>
      <c r="F29079" s="3">
        <f t="shared" si="909"/>
        <v>99.895918443907732</v>
      </c>
      <c r="G29079" t="s">
        <v>14473</v>
      </c>
    </row>
    <row r="29080" spans="1:7" x14ac:dyDescent="0.35">
      <c r="A29080" t="s">
        <v>3</v>
      </c>
      <c r="B29080" t="s">
        <v>6</v>
      </c>
      <c r="C29080" t="s">
        <v>6902</v>
      </c>
      <c r="D29080" s="2">
        <v>41799.71</v>
      </c>
      <c r="E29080" s="3">
        <f t="shared" si="908"/>
        <v>1.8919724866957641E-4</v>
      </c>
      <c r="F29080" s="3">
        <f t="shared" si="909"/>
        <v>99.896107641156405</v>
      </c>
      <c r="G29080" t="s">
        <v>14480</v>
      </c>
    </row>
    <row r="29081" spans="1:7" x14ac:dyDescent="0.35">
      <c r="A29081" t="s">
        <v>3</v>
      </c>
      <c r="B29081" t="s">
        <v>9</v>
      </c>
      <c r="C29081" t="s">
        <v>10882</v>
      </c>
      <c r="D29081" s="2">
        <v>41799.22</v>
      </c>
      <c r="E29081" s="3">
        <f t="shared" si="908"/>
        <v>1.8919503079170482E-4</v>
      </c>
      <c r="F29081" s="3">
        <f t="shared" si="909"/>
        <v>99.89629683618719</v>
      </c>
      <c r="G29081" t="s">
        <v>14480</v>
      </c>
    </row>
    <row r="29082" spans="1:7" x14ac:dyDescent="0.35">
      <c r="A29082" t="s">
        <v>3</v>
      </c>
      <c r="B29082" t="s">
        <v>6</v>
      </c>
      <c r="C29082" t="s">
        <v>2002</v>
      </c>
      <c r="D29082" s="2">
        <v>41798.26</v>
      </c>
      <c r="E29082" s="3">
        <f t="shared" si="908"/>
        <v>1.8919068556158905E-4</v>
      </c>
      <c r="F29082" s="3">
        <f t="shared" si="909"/>
        <v>99.896486026872751</v>
      </c>
      <c r="G29082" t="s">
        <v>14473</v>
      </c>
    </row>
    <row r="29083" spans="1:7" x14ac:dyDescent="0.35">
      <c r="A29083" t="s">
        <v>3</v>
      </c>
      <c r="B29083" t="s">
        <v>73</v>
      </c>
      <c r="C29083" t="s">
        <v>2448</v>
      </c>
      <c r="D29083" s="2">
        <v>41797.9</v>
      </c>
      <c r="E29083" s="3">
        <f t="shared" si="908"/>
        <v>1.8918905610029561E-4</v>
      </c>
      <c r="F29083" s="3">
        <f t="shared" si="909"/>
        <v>99.896675215928852</v>
      </c>
      <c r="G29083" t="s">
        <v>14473</v>
      </c>
    </row>
    <row r="29084" spans="1:7" x14ac:dyDescent="0.35">
      <c r="A29084" t="s">
        <v>10</v>
      </c>
      <c r="B29084" t="s">
        <v>180</v>
      </c>
      <c r="C29084" t="s">
        <v>6998</v>
      </c>
      <c r="D29084" s="2">
        <v>41792.559999999998</v>
      </c>
      <c r="E29084" s="3">
        <f t="shared" si="908"/>
        <v>1.8916488575777661E-4</v>
      </c>
      <c r="F29084" s="3">
        <f t="shared" si="909"/>
        <v>99.896864380814606</v>
      </c>
      <c r="G29084" t="s">
        <v>14480</v>
      </c>
    </row>
    <row r="29085" spans="1:7" x14ac:dyDescent="0.35">
      <c r="A29085" t="s">
        <v>3</v>
      </c>
      <c r="B29085" t="s">
        <v>9</v>
      </c>
      <c r="C29085" t="s">
        <v>4569</v>
      </c>
      <c r="D29085" s="2">
        <v>41790.47</v>
      </c>
      <c r="E29085" s="3">
        <f t="shared" si="908"/>
        <v>1.8915542582971206E-4</v>
      </c>
      <c r="F29085" s="3">
        <f t="shared" si="909"/>
        <v>99.897053536240435</v>
      </c>
      <c r="G29085" t="s">
        <v>14473</v>
      </c>
    </row>
    <row r="29086" spans="1:7" x14ac:dyDescent="0.35">
      <c r="A29086" t="s">
        <v>3</v>
      </c>
      <c r="B29086" t="s">
        <v>37</v>
      </c>
      <c r="C29086" t="s">
        <v>351</v>
      </c>
      <c r="D29086" s="2">
        <v>41788.83</v>
      </c>
      <c r="E29086" s="3">
        <f t="shared" si="908"/>
        <v>1.8914800272826424E-4</v>
      </c>
      <c r="F29086" s="3">
        <f t="shared" si="909"/>
        <v>99.897242684243167</v>
      </c>
      <c r="G29086" t="s">
        <v>14473</v>
      </c>
    </row>
    <row r="29087" spans="1:7" x14ac:dyDescent="0.35">
      <c r="A29087" t="s">
        <v>3</v>
      </c>
      <c r="B29087" t="s">
        <v>6</v>
      </c>
      <c r="C29087" t="s">
        <v>6656</v>
      </c>
      <c r="D29087" s="2">
        <v>41785.18</v>
      </c>
      <c r="E29087" s="3">
        <f t="shared" si="908"/>
        <v>1.8913148180126155E-4</v>
      </c>
      <c r="F29087" s="3">
        <f t="shared" si="909"/>
        <v>99.897431815724971</v>
      </c>
      <c r="G29087" t="s">
        <v>14480</v>
      </c>
    </row>
    <row r="29088" spans="1:7" x14ac:dyDescent="0.35">
      <c r="A29088" t="s">
        <v>10</v>
      </c>
      <c r="B29088" t="s">
        <v>9</v>
      </c>
      <c r="C29088" t="s">
        <v>5557</v>
      </c>
      <c r="D29088" s="2">
        <v>41780.1</v>
      </c>
      <c r="E29088" s="3">
        <f t="shared" si="908"/>
        <v>1.8910848829189889E-4</v>
      </c>
      <c r="F29088" s="3">
        <f t="shared" si="909"/>
        <v>99.897620924213257</v>
      </c>
      <c r="G29088" t="s">
        <v>14473</v>
      </c>
    </row>
    <row r="29089" spans="1:7" x14ac:dyDescent="0.35">
      <c r="A29089" t="s">
        <v>10</v>
      </c>
      <c r="B29089" t="s">
        <v>9</v>
      </c>
      <c r="C29089" t="s">
        <v>6862</v>
      </c>
      <c r="D29089" s="2">
        <v>41779.72</v>
      </c>
      <c r="E29089" s="3">
        <f t="shared" si="908"/>
        <v>1.8910676830497807E-4</v>
      </c>
      <c r="F29089" s="3">
        <f t="shared" si="909"/>
        <v>99.89781003098156</v>
      </c>
      <c r="G29089" t="s">
        <v>14480</v>
      </c>
    </row>
    <row r="29090" spans="1:7" x14ac:dyDescent="0.35">
      <c r="A29090" t="s">
        <v>3</v>
      </c>
      <c r="B29090" t="s">
        <v>6</v>
      </c>
      <c r="C29090" s="8" t="s">
        <v>5895</v>
      </c>
      <c r="D29090" s="2">
        <v>41777.42</v>
      </c>
      <c r="E29090" s="3">
        <f t="shared" si="908"/>
        <v>1.8909635785782565E-4</v>
      </c>
      <c r="F29090" s="3">
        <f t="shared" si="909"/>
        <v>99.897999127339418</v>
      </c>
      <c r="G29090" t="s">
        <v>14480</v>
      </c>
    </row>
    <row r="29091" spans="1:7" x14ac:dyDescent="0.35">
      <c r="A29091" t="s">
        <v>10</v>
      </c>
      <c r="B29091" t="s">
        <v>6</v>
      </c>
      <c r="C29091" t="s">
        <v>4062</v>
      </c>
      <c r="D29091" s="2">
        <v>41775.54</v>
      </c>
      <c r="E29091" s="3">
        <f t="shared" si="908"/>
        <v>1.8908784844884894E-4</v>
      </c>
      <c r="F29091" s="3">
        <f t="shared" si="909"/>
        <v>99.898188215187872</v>
      </c>
      <c r="G29091" t="s">
        <v>14473</v>
      </c>
    </row>
    <row r="29092" spans="1:7" x14ac:dyDescent="0.35">
      <c r="A29092" t="s">
        <v>3</v>
      </c>
      <c r="B29092" t="s">
        <v>40</v>
      </c>
      <c r="C29092" t="s">
        <v>7695</v>
      </c>
      <c r="D29092" s="2">
        <v>41769.94</v>
      </c>
      <c r="E29092" s="3">
        <f t="shared" si="908"/>
        <v>1.8906250127317359E-4</v>
      </c>
      <c r="F29092" s="3">
        <f t="shared" si="909"/>
        <v>99.89837727768915</v>
      </c>
      <c r="G29092" t="s">
        <v>14473</v>
      </c>
    </row>
    <row r="29093" spans="1:7" x14ac:dyDescent="0.35">
      <c r="A29093" t="s">
        <v>3</v>
      </c>
      <c r="B29093" t="s">
        <v>9</v>
      </c>
      <c r="C29093" t="s">
        <v>8635</v>
      </c>
      <c r="D29093" s="2">
        <v>41764</v>
      </c>
      <c r="E29093" s="3">
        <f t="shared" si="908"/>
        <v>1.8903561516183219E-4</v>
      </c>
      <c r="F29093" s="3">
        <f t="shared" si="909"/>
        <v>99.898566313304315</v>
      </c>
      <c r="G29093" t="s">
        <v>14480</v>
      </c>
    </row>
    <row r="29094" spans="1:7" x14ac:dyDescent="0.35">
      <c r="A29094" t="s">
        <v>10</v>
      </c>
      <c r="B29094" t="s">
        <v>18</v>
      </c>
      <c r="C29094" t="s">
        <v>491</v>
      </c>
      <c r="D29094" s="2">
        <v>41762.58</v>
      </c>
      <c r="E29094" s="3">
        <f t="shared" si="908"/>
        <v>1.8902918784228595E-4</v>
      </c>
      <c r="F29094" s="3">
        <f t="shared" si="909"/>
        <v>99.898755342492151</v>
      </c>
      <c r="G29094" t="s">
        <v>14473</v>
      </c>
    </row>
    <row r="29095" spans="1:7" x14ac:dyDescent="0.35">
      <c r="A29095" t="s">
        <v>10</v>
      </c>
      <c r="B29095" t="s">
        <v>6</v>
      </c>
      <c r="C29095" t="s">
        <v>14239</v>
      </c>
      <c r="D29095" s="2">
        <v>41760.85</v>
      </c>
      <c r="E29095" s="3">
        <f t="shared" si="908"/>
        <v>1.8902135737551481E-4</v>
      </c>
      <c r="F29095" s="3">
        <f t="shared" si="909"/>
        <v>99.898944363849523</v>
      </c>
      <c r="G29095" t="s">
        <v>14473</v>
      </c>
    </row>
    <row r="29096" spans="1:7" x14ac:dyDescent="0.35">
      <c r="A29096" t="s">
        <v>3</v>
      </c>
      <c r="B29096" t="s">
        <v>9</v>
      </c>
      <c r="C29096" t="s">
        <v>3249</v>
      </c>
      <c r="D29096" s="2">
        <v>41760</v>
      </c>
      <c r="E29096" s="3">
        <f t="shared" si="908"/>
        <v>1.8901751003634978E-4</v>
      </c>
      <c r="F29096" s="3">
        <f t="shared" si="909"/>
        <v>99.899133381359562</v>
      </c>
      <c r="G29096" t="s">
        <v>14473</v>
      </c>
    </row>
    <row r="29097" spans="1:7" x14ac:dyDescent="0.35">
      <c r="A29097" t="s">
        <v>10</v>
      </c>
      <c r="B29097" t="s">
        <v>36</v>
      </c>
      <c r="C29097" t="s">
        <v>11256</v>
      </c>
      <c r="D29097" s="2">
        <v>41759.300000000003</v>
      </c>
      <c r="E29097" s="3">
        <f t="shared" si="908"/>
        <v>1.8901434163939038E-4</v>
      </c>
      <c r="F29097" s="3">
        <f t="shared" si="909"/>
        <v>99.899322395701205</v>
      </c>
      <c r="G29097" t="s">
        <v>14473</v>
      </c>
    </row>
    <row r="29098" spans="1:7" x14ac:dyDescent="0.35">
      <c r="A29098" t="s">
        <v>10</v>
      </c>
      <c r="B29098" t="s">
        <v>73</v>
      </c>
      <c r="C29098" t="s">
        <v>320</v>
      </c>
      <c r="D29098" s="2">
        <v>41759.1</v>
      </c>
      <c r="E29098" s="3">
        <f t="shared" si="908"/>
        <v>1.8901343638311625E-4</v>
      </c>
      <c r="F29098" s="3">
        <f t="shared" si="909"/>
        <v>99.899511409137588</v>
      </c>
      <c r="G29098" t="s">
        <v>14473</v>
      </c>
    </row>
    <row r="29099" spans="1:7" x14ac:dyDescent="0.35">
      <c r="A29099" t="s">
        <v>10</v>
      </c>
      <c r="B29099" t="s">
        <v>76</v>
      </c>
      <c r="C29099" t="s">
        <v>4677</v>
      </c>
      <c r="D29099" s="2">
        <v>41755.32</v>
      </c>
      <c r="E29099" s="3">
        <f t="shared" si="908"/>
        <v>1.8899632703953538E-4</v>
      </c>
      <c r="F29099" s="3">
        <f t="shared" si="909"/>
        <v>99.899700405464628</v>
      </c>
      <c r="G29099" t="s">
        <v>14473</v>
      </c>
    </row>
    <row r="29100" spans="1:7" x14ac:dyDescent="0.35">
      <c r="A29100" t="s">
        <v>10</v>
      </c>
      <c r="B29100" t="s">
        <v>9</v>
      </c>
      <c r="C29100" t="s">
        <v>5248</v>
      </c>
      <c r="D29100" s="2">
        <v>41752.959999999999</v>
      </c>
      <c r="E29100" s="3">
        <f t="shared" si="908"/>
        <v>1.8898564501550072E-4</v>
      </c>
      <c r="F29100" s="3">
        <f t="shared" si="909"/>
        <v>99.899889391109639</v>
      </c>
      <c r="G29100" t="s">
        <v>14480</v>
      </c>
    </row>
    <row r="29101" spans="1:7" x14ac:dyDescent="0.35">
      <c r="A29101" t="s">
        <v>10</v>
      </c>
      <c r="B29101" t="s">
        <v>55</v>
      </c>
      <c r="C29101" t="s">
        <v>4320</v>
      </c>
      <c r="D29101" s="2">
        <v>41752.11</v>
      </c>
      <c r="E29101" s="3">
        <f t="shared" si="908"/>
        <v>1.8898179767633575E-4</v>
      </c>
      <c r="F29101" s="3">
        <f t="shared" si="909"/>
        <v>99.900078372907316</v>
      </c>
      <c r="G29101" t="s">
        <v>14480</v>
      </c>
    </row>
    <row r="29102" spans="1:7" x14ac:dyDescent="0.35">
      <c r="A29102" t="s">
        <v>10</v>
      </c>
      <c r="B29102" t="s">
        <v>9</v>
      </c>
      <c r="C29102" t="s">
        <v>10702</v>
      </c>
      <c r="D29102" s="2">
        <v>41751.9</v>
      </c>
      <c r="E29102" s="3">
        <f t="shared" si="908"/>
        <v>1.8898084715724791E-4</v>
      </c>
      <c r="F29102" s="3">
        <f t="shared" si="909"/>
        <v>99.900267353754472</v>
      </c>
      <c r="G29102" t="s">
        <v>14480</v>
      </c>
    </row>
    <row r="29103" spans="1:7" x14ac:dyDescent="0.35">
      <c r="A29103" t="s">
        <v>10</v>
      </c>
      <c r="B29103" t="s">
        <v>1393</v>
      </c>
      <c r="C29103" s="13" t="s">
        <v>1630</v>
      </c>
      <c r="D29103" s="2">
        <v>41751.4</v>
      </c>
      <c r="E29103" s="3">
        <f t="shared" si="908"/>
        <v>1.8897858401656261E-4</v>
      </c>
      <c r="F29103" s="3">
        <f t="shared" si="909"/>
        <v>99.900456332338493</v>
      </c>
      <c r="G29103" t="s">
        <v>14480</v>
      </c>
    </row>
    <row r="29104" spans="1:7" x14ac:dyDescent="0.35">
      <c r="A29104" t="s">
        <v>3</v>
      </c>
      <c r="B29104" t="s">
        <v>62</v>
      </c>
      <c r="C29104" t="s">
        <v>63</v>
      </c>
      <c r="D29104" s="2">
        <v>41749.72</v>
      </c>
      <c r="E29104" s="3">
        <f t="shared" si="908"/>
        <v>1.8897097986386E-4</v>
      </c>
      <c r="F29104" s="3">
        <f t="shared" si="909"/>
        <v>99.900645303318356</v>
      </c>
      <c r="G29104" t="s">
        <v>14473</v>
      </c>
    </row>
    <row r="29105" spans="1:7" x14ac:dyDescent="0.35">
      <c r="A29105" t="s">
        <v>10</v>
      </c>
      <c r="B29105" t="s">
        <v>55</v>
      </c>
      <c r="C29105" t="s">
        <v>6487</v>
      </c>
      <c r="D29105" s="2">
        <v>41749</v>
      </c>
      <c r="E29105" s="3">
        <f t="shared" si="908"/>
        <v>1.8896772094127316E-4</v>
      </c>
      <c r="F29105" s="3">
        <f t="shared" si="909"/>
        <v>99.900834271039301</v>
      </c>
      <c r="G29105" t="s">
        <v>14473</v>
      </c>
    </row>
    <row r="29106" spans="1:7" x14ac:dyDescent="0.35">
      <c r="A29106" t="s">
        <v>3</v>
      </c>
      <c r="B29106" t="s">
        <v>13</v>
      </c>
      <c r="C29106" t="s">
        <v>3772</v>
      </c>
      <c r="D29106" s="2">
        <v>41746.5</v>
      </c>
      <c r="E29106" s="3">
        <f t="shared" si="908"/>
        <v>1.8895640523784664E-4</v>
      </c>
      <c r="F29106" s="3">
        <f t="shared" si="909"/>
        <v>99.90102322744454</v>
      </c>
      <c r="G29106" t="s">
        <v>14473</v>
      </c>
    </row>
    <row r="29107" spans="1:7" x14ac:dyDescent="0.35">
      <c r="A29107" t="s">
        <v>3</v>
      </c>
      <c r="B29107" t="s">
        <v>9</v>
      </c>
      <c r="C29107" t="s">
        <v>10083</v>
      </c>
      <c r="D29107" s="2">
        <v>41743.230000000003</v>
      </c>
      <c r="E29107" s="3">
        <f t="shared" si="908"/>
        <v>1.889416042977648E-4</v>
      </c>
      <c r="F29107" s="3">
        <f t="shared" si="909"/>
        <v>99.901212169048833</v>
      </c>
      <c r="G29107" t="s">
        <v>14480</v>
      </c>
    </row>
    <row r="29108" spans="1:7" x14ac:dyDescent="0.35">
      <c r="A29108" t="s">
        <v>3</v>
      </c>
      <c r="B29108" t="s">
        <v>11</v>
      </c>
      <c r="C29108" t="s">
        <v>1967</v>
      </c>
      <c r="D29108" s="2">
        <v>41742.83</v>
      </c>
      <c r="E29108" s="3">
        <f t="shared" si="908"/>
        <v>1.8893979378521654E-4</v>
      </c>
      <c r="F29108" s="3">
        <f t="shared" si="909"/>
        <v>99.90140110884262</v>
      </c>
      <c r="G29108" t="s">
        <v>14473</v>
      </c>
    </row>
    <row r="29109" spans="1:7" x14ac:dyDescent="0.35">
      <c r="A29109" t="s">
        <v>3</v>
      </c>
      <c r="B29109" t="s">
        <v>8</v>
      </c>
      <c r="C29109" t="s">
        <v>4757</v>
      </c>
      <c r="D29109" s="2">
        <v>41742.300000000003</v>
      </c>
      <c r="E29109" s="3">
        <f t="shared" si="908"/>
        <v>1.8893739485609015E-4</v>
      </c>
      <c r="F29109" s="3">
        <f t="shared" si="909"/>
        <v>99.901590046237473</v>
      </c>
      <c r="G29109" t="s">
        <v>14473</v>
      </c>
    </row>
    <row r="29110" spans="1:7" x14ac:dyDescent="0.35">
      <c r="A29110" t="s">
        <v>3</v>
      </c>
      <c r="B29110" t="s">
        <v>8</v>
      </c>
      <c r="C29110" t="s">
        <v>908</v>
      </c>
      <c r="D29110" s="2">
        <v>41740.720000000001</v>
      </c>
      <c r="E29110" s="3">
        <f t="shared" si="908"/>
        <v>1.8893024333152458E-4</v>
      </c>
      <c r="F29110" s="3">
        <f t="shared" si="909"/>
        <v>99.901778976480799</v>
      </c>
      <c r="G29110" t="s">
        <v>14473</v>
      </c>
    </row>
    <row r="29111" spans="1:7" x14ac:dyDescent="0.35">
      <c r="A29111" t="s">
        <v>3</v>
      </c>
      <c r="B29111" t="s">
        <v>92</v>
      </c>
      <c r="C29111" t="s">
        <v>10737</v>
      </c>
      <c r="D29111" s="2">
        <v>41740.11</v>
      </c>
      <c r="E29111" s="3">
        <f t="shared" si="908"/>
        <v>1.8892748229988853E-4</v>
      </c>
      <c r="F29111" s="3">
        <f t="shared" si="909"/>
        <v>99.901967903963097</v>
      </c>
      <c r="G29111" t="s">
        <v>14480</v>
      </c>
    </row>
    <row r="29112" spans="1:7" x14ac:dyDescent="0.35">
      <c r="A29112" t="s">
        <v>10</v>
      </c>
      <c r="B29112" t="s">
        <v>27</v>
      </c>
      <c r="C29112" t="s">
        <v>1974</v>
      </c>
      <c r="D29112" s="2">
        <v>41736.92</v>
      </c>
      <c r="E29112" s="3">
        <f t="shared" si="908"/>
        <v>1.8891304346231626E-4</v>
      </c>
      <c r="F29112" s="3">
        <f t="shared" si="909"/>
        <v>99.902156817006556</v>
      </c>
      <c r="G29112" t="s">
        <v>14480</v>
      </c>
    </row>
    <row r="29113" spans="1:7" x14ac:dyDescent="0.35">
      <c r="A29113" t="s">
        <v>10</v>
      </c>
      <c r="B29113" t="s">
        <v>9</v>
      </c>
      <c r="C29113" t="s">
        <v>5999</v>
      </c>
      <c r="D29113" s="2">
        <v>41730.400000000001</v>
      </c>
      <c r="E29113" s="3">
        <f t="shared" si="908"/>
        <v>1.8888353210777997E-4</v>
      </c>
      <c r="F29113" s="3">
        <f t="shared" si="909"/>
        <v>99.90234570053866</v>
      </c>
      <c r="G29113" t="s">
        <v>14473</v>
      </c>
    </row>
    <row r="29114" spans="1:7" x14ac:dyDescent="0.35">
      <c r="A29114" t="s">
        <v>10</v>
      </c>
      <c r="B29114" t="s">
        <v>6</v>
      </c>
      <c r="C29114" t="s">
        <v>10096</v>
      </c>
      <c r="D29114" s="2">
        <v>41726.559999999998</v>
      </c>
      <c r="E29114" s="3">
        <f t="shared" si="908"/>
        <v>1.8886615118731683E-4</v>
      </c>
      <c r="F29114" s="3">
        <f t="shared" si="909"/>
        <v>99.902534566689852</v>
      </c>
      <c r="G29114" t="s">
        <v>14473</v>
      </c>
    </row>
    <row r="29115" spans="1:7" x14ac:dyDescent="0.35">
      <c r="A29115" t="s">
        <v>3</v>
      </c>
      <c r="B29115" t="s">
        <v>33</v>
      </c>
      <c r="C29115" t="s">
        <v>6500</v>
      </c>
      <c r="D29115" s="2">
        <v>41724.339999999997</v>
      </c>
      <c r="E29115" s="3">
        <f t="shared" si="908"/>
        <v>1.888561028426741E-4</v>
      </c>
      <c r="F29115" s="3">
        <f t="shared" si="909"/>
        <v>99.90272342279269</v>
      </c>
      <c r="G29115" t="s">
        <v>14473</v>
      </c>
    </row>
    <row r="29116" spans="1:7" x14ac:dyDescent="0.35">
      <c r="A29116" t="s">
        <v>10</v>
      </c>
      <c r="B29116" t="s">
        <v>9</v>
      </c>
      <c r="C29116" t="s">
        <v>5052</v>
      </c>
      <c r="D29116" s="2">
        <v>41722.76</v>
      </c>
      <c r="E29116" s="3">
        <f t="shared" si="908"/>
        <v>1.8884895131810858E-4</v>
      </c>
      <c r="F29116" s="3">
        <f t="shared" si="909"/>
        <v>99.902912271744015</v>
      </c>
      <c r="G29116" t="s">
        <v>14473</v>
      </c>
    </row>
    <row r="29117" spans="1:7" x14ac:dyDescent="0.35">
      <c r="A29117" t="s">
        <v>10</v>
      </c>
      <c r="B29117" t="s">
        <v>4</v>
      </c>
      <c r="C29117" t="s">
        <v>11918</v>
      </c>
      <c r="D29117" s="2">
        <v>41722.339999999997</v>
      </c>
      <c r="E29117" s="3">
        <f t="shared" si="908"/>
        <v>1.8884705027993288E-4</v>
      </c>
      <c r="F29117" s="3">
        <f t="shared" si="909"/>
        <v>99.903101118794297</v>
      </c>
      <c r="G29117" t="s">
        <v>14473</v>
      </c>
    </row>
    <row r="29118" spans="1:7" x14ac:dyDescent="0.35">
      <c r="A29118" t="s">
        <v>3</v>
      </c>
      <c r="B29118" t="s">
        <v>9</v>
      </c>
      <c r="C29118" t="s">
        <v>13545</v>
      </c>
      <c r="D29118" s="2">
        <v>41720.86</v>
      </c>
      <c r="E29118" s="3">
        <f t="shared" si="908"/>
        <v>1.8884035138350442E-4</v>
      </c>
      <c r="F29118" s="3">
        <f t="shared" si="909"/>
        <v>99.903289959145681</v>
      </c>
      <c r="G29118" t="s">
        <v>14480</v>
      </c>
    </row>
    <row r="29119" spans="1:7" x14ac:dyDescent="0.35">
      <c r="A29119" t="s">
        <v>3</v>
      </c>
      <c r="B29119" t="s">
        <v>16</v>
      </c>
      <c r="C29119" t="s">
        <v>109</v>
      </c>
      <c r="D29119" s="2">
        <v>41718.76</v>
      </c>
      <c r="E29119" s="3">
        <f t="shared" si="908"/>
        <v>1.8883084619262616E-4</v>
      </c>
      <c r="F29119" s="3">
        <f t="shared" si="909"/>
        <v>99.90347878999188</v>
      </c>
      <c r="G29119" t="s">
        <v>14473</v>
      </c>
    </row>
    <row r="29120" spans="1:7" x14ac:dyDescent="0.35">
      <c r="A29120" t="s">
        <v>10</v>
      </c>
      <c r="B29120" t="s">
        <v>9</v>
      </c>
      <c r="C29120" t="s">
        <v>70</v>
      </c>
      <c r="D29120" s="2">
        <v>41717.17</v>
      </c>
      <c r="E29120" s="3">
        <f t="shared" si="908"/>
        <v>1.8882364940524688E-4</v>
      </c>
      <c r="F29120" s="3">
        <f t="shared" si="909"/>
        <v>99.903667613641289</v>
      </c>
      <c r="G29120" t="s">
        <v>14473</v>
      </c>
    </row>
    <row r="29121" spans="1:7" x14ac:dyDescent="0.35">
      <c r="A29121" t="s">
        <v>3</v>
      </c>
      <c r="B29121" t="s">
        <v>9</v>
      </c>
      <c r="C29121" t="s">
        <v>7636</v>
      </c>
      <c r="D29121" s="2">
        <v>41717.1</v>
      </c>
      <c r="E29121" s="3">
        <f t="shared" si="908"/>
        <v>1.8882333256555096E-4</v>
      </c>
      <c r="F29121" s="3">
        <f t="shared" si="909"/>
        <v>99.903856436973854</v>
      </c>
      <c r="G29121" t="s">
        <v>14473</v>
      </c>
    </row>
    <row r="29122" spans="1:7" x14ac:dyDescent="0.35">
      <c r="A29122" t="s">
        <v>3</v>
      </c>
      <c r="B29122" t="s">
        <v>55</v>
      </c>
      <c r="C29122" t="s">
        <v>47</v>
      </c>
      <c r="D29122" s="2">
        <v>41712.6</v>
      </c>
      <c r="E29122" s="3">
        <f t="shared" si="908"/>
        <v>1.8880296429938325E-4</v>
      </c>
      <c r="F29122" s="3">
        <f t="shared" si="909"/>
        <v>99.904045239938156</v>
      </c>
      <c r="G29122" t="s">
        <v>14473</v>
      </c>
    </row>
    <row r="29123" spans="1:7" x14ac:dyDescent="0.35">
      <c r="A29123" t="s">
        <v>3</v>
      </c>
      <c r="B29123" t="s">
        <v>16</v>
      </c>
      <c r="C29123" t="s">
        <v>3513</v>
      </c>
      <c r="D29123" s="2">
        <v>41711.9</v>
      </c>
      <c r="E29123" s="3">
        <f t="shared" ref="E29123:E29186" si="910">(D29123/$D$29638)*100</f>
        <v>1.8879979590242385E-4</v>
      </c>
      <c r="F29123" s="3">
        <f t="shared" si="909"/>
        <v>99.904234039734064</v>
      </c>
      <c r="G29123" t="s">
        <v>14473</v>
      </c>
    </row>
    <row r="29124" spans="1:7" x14ac:dyDescent="0.35">
      <c r="A29124" t="s">
        <v>3</v>
      </c>
      <c r="B29124" t="s">
        <v>29</v>
      </c>
      <c r="C29124" t="s">
        <v>6968</v>
      </c>
      <c r="D29124" s="2">
        <v>41707.56</v>
      </c>
      <c r="E29124" s="3">
        <f t="shared" si="910"/>
        <v>1.8878015184127541E-4</v>
      </c>
      <c r="F29124" s="3">
        <f t="shared" ref="F29124:F29187" si="911">E29124+F29123</f>
        <v>99.904422819885909</v>
      </c>
      <c r="G29124" t="s">
        <v>14480</v>
      </c>
    </row>
    <row r="29125" spans="1:7" x14ac:dyDescent="0.35">
      <c r="A29125" t="s">
        <v>10</v>
      </c>
      <c r="B29125" t="s">
        <v>9</v>
      </c>
      <c r="C29125" t="s">
        <v>4987</v>
      </c>
      <c r="D29125" s="2">
        <v>41705.46</v>
      </c>
      <c r="E29125" s="3">
        <f t="shared" si="910"/>
        <v>1.8877064665039713E-4</v>
      </c>
      <c r="F29125" s="3">
        <f t="shared" si="911"/>
        <v>99.904611590532554</v>
      </c>
      <c r="G29125" t="s">
        <v>14480</v>
      </c>
    </row>
    <row r="29126" spans="1:7" x14ac:dyDescent="0.35">
      <c r="A29126" t="s">
        <v>10</v>
      </c>
      <c r="B29126" t="s">
        <v>9</v>
      </c>
      <c r="C29126" t="s">
        <v>13656</v>
      </c>
      <c r="D29126" s="2">
        <v>41703.89</v>
      </c>
      <c r="E29126" s="3">
        <f t="shared" si="910"/>
        <v>1.8876354038864528E-4</v>
      </c>
      <c r="F29126" s="3">
        <f t="shared" si="911"/>
        <v>99.904800354072947</v>
      </c>
      <c r="G29126" t="s">
        <v>14473</v>
      </c>
    </row>
    <row r="29127" spans="1:7" x14ac:dyDescent="0.35">
      <c r="A29127" t="s">
        <v>10</v>
      </c>
      <c r="B29127" t="s">
        <v>28</v>
      </c>
      <c r="C29127" s="8" t="s">
        <v>6657</v>
      </c>
      <c r="D29127" s="2">
        <v>41702.980000000003</v>
      </c>
      <c r="E29127" s="3">
        <f t="shared" si="910"/>
        <v>1.8875942147259807E-4</v>
      </c>
      <c r="F29127" s="3">
        <f t="shared" si="911"/>
        <v>99.904989113494423</v>
      </c>
      <c r="G29127" t="s">
        <v>14480</v>
      </c>
    </row>
    <row r="29128" spans="1:7" x14ac:dyDescent="0.35">
      <c r="A29128" t="s">
        <v>10</v>
      </c>
      <c r="B29128" t="s">
        <v>8</v>
      </c>
      <c r="C29128" t="s">
        <v>11052</v>
      </c>
      <c r="D29128" s="2">
        <v>41698</v>
      </c>
      <c r="E29128" s="3">
        <f t="shared" si="910"/>
        <v>1.8873688059137245E-4</v>
      </c>
      <c r="F29128" s="3">
        <f t="shared" si="911"/>
        <v>99.905177850375011</v>
      </c>
      <c r="G29128" t="s">
        <v>14473</v>
      </c>
    </row>
    <row r="29129" spans="1:7" x14ac:dyDescent="0.35">
      <c r="A29129" t="s">
        <v>10</v>
      </c>
      <c r="B29129" t="s">
        <v>9</v>
      </c>
      <c r="C29129" s="8" t="s">
        <v>7416</v>
      </c>
      <c r="D29129" s="2">
        <v>41697.4</v>
      </c>
      <c r="E29129" s="3">
        <f t="shared" si="910"/>
        <v>1.8873416482255008E-4</v>
      </c>
      <c r="F29129" s="3">
        <f t="shared" si="911"/>
        <v>99.905366584539834</v>
      </c>
      <c r="G29129" t="s">
        <v>14480</v>
      </c>
    </row>
    <row r="29130" spans="1:7" x14ac:dyDescent="0.35">
      <c r="A29130" t="s">
        <v>10</v>
      </c>
      <c r="B29130" t="s">
        <v>9</v>
      </c>
      <c r="C29130" t="s">
        <v>10683</v>
      </c>
      <c r="D29130" s="2">
        <v>41697</v>
      </c>
      <c r="E29130" s="3">
        <f t="shared" si="910"/>
        <v>1.8873235431000182E-4</v>
      </c>
      <c r="F29130" s="3">
        <f t="shared" si="911"/>
        <v>99.905555316894137</v>
      </c>
      <c r="G29130" t="s">
        <v>14473</v>
      </c>
    </row>
    <row r="29131" spans="1:7" x14ac:dyDescent="0.35">
      <c r="A29131" t="s">
        <v>10</v>
      </c>
      <c r="B29131" t="s">
        <v>134</v>
      </c>
      <c r="C29131" t="s">
        <v>9355</v>
      </c>
      <c r="D29131" s="2">
        <v>41695.79</v>
      </c>
      <c r="E29131" s="3">
        <f t="shared" si="910"/>
        <v>1.8872687750954342E-4</v>
      </c>
      <c r="F29131" s="3">
        <f t="shared" si="911"/>
        <v>99.905744043771648</v>
      </c>
      <c r="G29131" t="s">
        <v>14480</v>
      </c>
    </row>
    <row r="29132" spans="1:7" x14ac:dyDescent="0.35">
      <c r="A29132" t="s">
        <v>10</v>
      </c>
      <c r="B29132" t="s">
        <v>9</v>
      </c>
      <c r="C29132" t="s">
        <v>240</v>
      </c>
      <c r="D29132" s="2">
        <v>41693.769999999997</v>
      </c>
      <c r="E29132" s="3">
        <f t="shared" si="910"/>
        <v>1.8871773442117478E-4</v>
      </c>
      <c r="F29132" s="3">
        <f t="shared" si="911"/>
        <v>99.905932761506065</v>
      </c>
      <c r="G29132" t="s">
        <v>14480</v>
      </c>
    </row>
    <row r="29133" spans="1:7" x14ac:dyDescent="0.35">
      <c r="A29133" t="s">
        <v>10</v>
      </c>
      <c r="B29133" t="s">
        <v>23</v>
      </c>
      <c r="C29133" t="s">
        <v>9576</v>
      </c>
      <c r="D29133" s="2">
        <v>41692</v>
      </c>
      <c r="E29133" s="3">
        <f t="shared" si="910"/>
        <v>1.8870972290314884E-4</v>
      </c>
      <c r="F29133" s="3">
        <f t="shared" si="911"/>
        <v>99.906121471228971</v>
      </c>
      <c r="G29133" t="s">
        <v>14473</v>
      </c>
    </row>
    <row r="29134" spans="1:7" x14ac:dyDescent="0.35">
      <c r="A29134" t="s">
        <v>10</v>
      </c>
      <c r="B29134" t="s">
        <v>33</v>
      </c>
      <c r="C29134" t="s">
        <v>5462</v>
      </c>
      <c r="D29134" s="2">
        <v>41689.57</v>
      </c>
      <c r="E29134" s="3">
        <f t="shared" si="910"/>
        <v>1.8869872403941827E-4</v>
      </c>
      <c r="F29134" s="3">
        <f t="shared" si="911"/>
        <v>99.906310169953016</v>
      </c>
      <c r="G29134" t="s">
        <v>14480</v>
      </c>
    </row>
    <row r="29135" spans="1:7" x14ac:dyDescent="0.35">
      <c r="A29135" t="s">
        <v>3</v>
      </c>
      <c r="B29135" t="s">
        <v>13</v>
      </c>
      <c r="C29135" s="10" t="s">
        <v>8463</v>
      </c>
      <c r="D29135" s="2">
        <v>41685.03</v>
      </c>
      <c r="E29135" s="3">
        <f t="shared" si="910"/>
        <v>1.8867817472199573E-4</v>
      </c>
      <c r="F29135" s="3">
        <f t="shared" si="911"/>
        <v>99.90649884812774</v>
      </c>
      <c r="G29135" t="s">
        <v>14473</v>
      </c>
    </row>
    <row r="29136" spans="1:7" x14ac:dyDescent="0.35">
      <c r="A29136" t="s">
        <v>10</v>
      </c>
      <c r="B29136" t="s">
        <v>23</v>
      </c>
      <c r="C29136" t="s">
        <v>3766</v>
      </c>
      <c r="D29136" s="2">
        <v>41681.5</v>
      </c>
      <c r="E29136" s="3">
        <f t="shared" si="910"/>
        <v>1.8866219694875752E-4</v>
      </c>
      <c r="F29136" s="3">
        <f t="shared" si="911"/>
        <v>99.906687510324687</v>
      </c>
      <c r="G29136" t="s">
        <v>14480</v>
      </c>
    </row>
    <row r="29137" spans="1:7" x14ac:dyDescent="0.35">
      <c r="A29137" t="s">
        <v>3</v>
      </c>
      <c r="B29137" t="s">
        <v>200</v>
      </c>
      <c r="C29137" t="s">
        <v>9907</v>
      </c>
      <c r="D29137" s="2">
        <v>41680.57</v>
      </c>
      <c r="E29137" s="3">
        <f t="shared" si="910"/>
        <v>1.8865798750708284E-4</v>
      </c>
      <c r="F29137" s="3">
        <f t="shared" si="911"/>
        <v>99.906876168312195</v>
      </c>
      <c r="G29137" t="s">
        <v>14473</v>
      </c>
    </row>
    <row r="29138" spans="1:7" x14ac:dyDescent="0.35">
      <c r="A29138" t="s">
        <v>10</v>
      </c>
      <c r="B29138" t="s">
        <v>8</v>
      </c>
      <c r="C29138" s="8" t="s">
        <v>5354</v>
      </c>
      <c r="D29138" s="2">
        <v>41680</v>
      </c>
      <c r="E29138" s="3">
        <f t="shared" si="910"/>
        <v>1.8865540752670162E-4</v>
      </c>
      <c r="F29138" s="3">
        <f t="shared" si="911"/>
        <v>99.907064823719722</v>
      </c>
      <c r="G29138" t="s">
        <v>14480</v>
      </c>
    </row>
    <row r="29139" spans="1:7" x14ac:dyDescent="0.35">
      <c r="A29139" t="s">
        <v>3</v>
      </c>
      <c r="B29139" t="s">
        <v>55</v>
      </c>
      <c r="C29139" t="s">
        <v>1128</v>
      </c>
      <c r="D29139" s="2">
        <v>41678.1</v>
      </c>
      <c r="E29139" s="3">
        <f t="shared" si="910"/>
        <v>1.8864680759209744E-4</v>
      </c>
      <c r="F29139" s="3">
        <f t="shared" si="911"/>
        <v>99.907253470527309</v>
      </c>
      <c r="G29139" t="s">
        <v>14480</v>
      </c>
    </row>
    <row r="29140" spans="1:7" x14ac:dyDescent="0.35">
      <c r="A29140" t="s">
        <v>3</v>
      </c>
      <c r="B29140" t="s">
        <v>9</v>
      </c>
      <c r="C29140" t="s">
        <v>8145</v>
      </c>
      <c r="D29140" s="2">
        <v>41677.21</v>
      </c>
      <c r="E29140" s="3">
        <f t="shared" si="910"/>
        <v>1.8864277920167761E-4</v>
      </c>
      <c r="F29140" s="3">
        <f t="shared" si="911"/>
        <v>99.907442113306516</v>
      </c>
      <c r="G29140" t="s">
        <v>14480</v>
      </c>
    </row>
    <row r="29141" spans="1:7" x14ac:dyDescent="0.35">
      <c r="A29141" t="s">
        <v>3</v>
      </c>
      <c r="B29141" t="s">
        <v>503</v>
      </c>
      <c r="C29141" t="s">
        <v>4334</v>
      </c>
      <c r="D29141" s="2">
        <v>41675.480000000003</v>
      </c>
      <c r="E29141" s="3">
        <f t="shared" si="910"/>
        <v>1.886349487349065E-4</v>
      </c>
      <c r="F29141" s="3">
        <f t="shared" si="911"/>
        <v>99.907630748255244</v>
      </c>
      <c r="G29141" t="s">
        <v>14473</v>
      </c>
    </row>
    <row r="29142" spans="1:7" x14ac:dyDescent="0.35">
      <c r="A29142" t="s">
        <v>10</v>
      </c>
      <c r="B29142" t="s">
        <v>9</v>
      </c>
      <c r="C29142" t="s">
        <v>9556</v>
      </c>
      <c r="D29142" s="2">
        <v>41675.17</v>
      </c>
      <c r="E29142" s="3">
        <f t="shared" si="910"/>
        <v>1.8863354558768159E-4</v>
      </c>
      <c r="F29142" s="3">
        <f t="shared" si="911"/>
        <v>99.907819381800834</v>
      </c>
      <c r="G29142" t="s">
        <v>14480</v>
      </c>
    </row>
    <row r="29143" spans="1:7" x14ac:dyDescent="0.35">
      <c r="A29143" t="s">
        <v>10</v>
      </c>
      <c r="B29143" t="s">
        <v>9</v>
      </c>
      <c r="C29143" t="s">
        <v>1815</v>
      </c>
      <c r="D29143" s="2">
        <v>41673.99</v>
      </c>
      <c r="E29143" s="3">
        <f t="shared" si="910"/>
        <v>1.8862820457566428E-4</v>
      </c>
      <c r="F29143" s="3">
        <f t="shared" si="911"/>
        <v>99.908008010005403</v>
      </c>
      <c r="G29143" t="s">
        <v>14480</v>
      </c>
    </row>
    <row r="29144" spans="1:7" x14ac:dyDescent="0.35">
      <c r="A29144" t="s">
        <v>3</v>
      </c>
      <c r="B29144" t="s">
        <v>9</v>
      </c>
      <c r="C29144" t="s">
        <v>4041</v>
      </c>
      <c r="D29144" s="2">
        <v>41671.94</v>
      </c>
      <c r="E29144" s="3">
        <f t="shared" si="910"/>
        <v>1.8861892569885458E-4</v>
      </c>
      <c r="F29144" s="3">
        <f t="shared" si="911"/>
        <v>99.908196628931108</v>
      </c>
      <c r="G29144" t="s">
        <v>14480</v>
      </c>
    </row>
    <row r="29145" spans="1:7" x14ac:dyDescent="0.35">
      <c r="A29145" t="s">
        <v>3</v>
      </c>
      <c r="B29145" t="s">
        <v>95</v>
      </c>
      <c r="C29145" t="s">
        <v>6433</v>
      </c>
      <c r="D29145" s="2">
        <v>41667.339999999997</v>
      </c>
      <c r="E29145" s="3">
        <f t="shared" si="910"/>
        <v>1.8859810480454975E-4</v>
      </c>
      <c r="F29145" s="3">
        <f t="shared" si="911"/>
        <v>99.908385227035907</v>
      </c>
      <c r="G29145" t="s">
        <v>14473</v>
      </c>
    </row>
    <row r="29146" spans="1:7" x14ac:dyDescent="0.35">
      <c r="A29146" t="s">
        <v>10</v>
      </c>
      <c r="B29146" t="s">
        <v>6</v>
      </c>
      <c r="C29146" t="s">
        <v>6870</v>
      </c>
      <c r="D29146" s="2">
        <v>41666.449999999997</v>
      </c>
      <c r="E29146" s="3">
        <f t="shared" si="910"/>
        <v>1.8859407641412992E-4</v>
      </c>
      <c r="F29146" s="3">
        <f t="shared" si="911"/>
        <v>99.908573821112327</v>
      </c>
      <c r="G29146" t="s">
        <v>14473</v>
      </c>
    </row>
    <row r="29147" spans="1:7" x14ac:dyDescent="0.35">
      <c r="A29147" t="s">
        <v>10</v>
      </c>
      <c r="B29147" t="s">
        <v>9</v>
      </c>
      <c r="C29147" t="s">
        <v>14324</v>
      </c>
      <c r="D29147" s="2">
        <v>41665</v>
      </c>
      <c r="E29147" s="3">
        <f t="shared" si="910"/>
        <v>1.8858751330614256E-4</v>
      </c>
      <c r="F29147" s="3">
        <f t="shared" si="911"/>
        <v>99.908762408625634</v>
      </c>
      <c r="G29147" t="s">
        <v>14473</v>
      </c>
    </row>
    <row r="29148" spans="1:7" x14ac:dyDescent="0.35">
      <c r="A29148" t="s">
        <v>10</v>
      </c>
      <c r="B29148" t="s">
        <v>13</v>
      </c>
      <c r="C29148" t="s">
        <v>3504</v>
      </c>
      <c r="D29148" s="2">
        <v>41664</v>
      </c>
      <c r="E29148" s="3">
        <f t="shared" si="910"/>
        <v>1.8858298702477199E-4</v>
      </c>
      <c r="F29148" s="3">
        <f t="shared" si="911"/>
        <v>99.908950991612656</v>
      </c>
      <c r="G29148" t="s">
        <v>14473</v>
      </c>
    </row>
    <row r="29149" spans="1:7" x14ac:dyDescent="0.35">
      <c r="A29149" t="s">
        <v>10</v>
      </c>
      <c r="B29149" t="s">
        <v>180</v>
      </c>
      <c r="C29149" t="s">
        <v>5998</v>
      </c>
      <c r="D29149" s="2">
        <v>41662.239999999998</v>
      </c>
      <c r="E29149" s="3">
        <f t="shared" si="910"/>
        <v>1.885750207695597E-4</v>
      </c>
      <c r="F29149" s="3">
        <f t="shared" si="911"/>
        <v>99.909139566633428</v>
      </c>
      <c r="G29149" t="s">
        <v>14480</v>
      </c>
    </row>
    <row r="29150" spans="1:7" x14ac:dyDescent="0.35">
      <c r="A29150" t="s">
        <v>10</v>
      </c>
      <c r="B29150" t="s">
        <v>9</v>
      </c>
      <c r="C29150" t="s">
        <v>6660</v>
      </c>
      <c r="D29150" s="2">
        <v>41660.339999999997</v>
      </c>
      <c r="E29150" s="3">
        <f t="shared" si="910"/>
        <v>1.8856642083495554E-4</v>
      </c>
      <c r="F29150" s="3">
        <f t="shared" si="911"/>
        <v>99.90932813305426</v>
      </c>
      <c r="G29150" t="s">
        <v>14480</v>
      </c>
    </row>
    <row r="29151" spans="1:7" x14ac:dyDescent="0.35">
      <c r="A29151" t="s">
        <v>3</v>
      </c>
      <c r="B29151" t="s">
        <v>32</v>
      </c>
      <c r="C29151" t="s">
        <v>5897</v>
      </c>
      <c r="D29151" s="2">
        <v>41659.17</v>
      </c>
      <c r="E29151" s="3">
        <f t="shared" si="910"/>
        <v>1.8856112508575196E-4</v>
      </c>
      <c r="F29151" s="3">
        <f t="shared" si="911"/>
        <v>99.909516694179345</v>
      </c>
      <c r="G29151" t="s">
        <v>14480</v>
      </c>
    </row>
    <row r="29152" spans="1:7" x14ac:dyDescent="0.35">
      <c r="A29152" t="s">
        <v>3</v>
      </c>
      <c r="B29152" t="s">
        <v>32</v>
      </c>
      <c r="C29152" t="s">
        <v>8765</v>
      </c>
      <c r="D29152" s="2">
        <v>41657.040000000001</v>
      </c>
      <c r="E29152" s="3">
        <f t="shared" si="910"/>
        <v>1.8855148410643259E-4</v>
      </c>
      <c r="F29152" s="3">
        <f t="shared" si="911"/>
        <v>99.909705245663446</v>
      </c>
      <c r="G29152" t="s">
        <v>14473</v>
      </c>
    </row>
    <row r="29153" spans="1:7" x14ac:dyDescent="0.35">
      <c r="A29153" t="s">
        <v>3</v>
      </c>
      <c r="B29153" t="s">
        <v>9</v>
      </c>
      <c r="C29153" t="s">
        <v>5415</v>
      </c>
      <c r="D29153" s="2">
        <v>41653.15</v>
      </c>
      <c r="E29153" s="3">
        <f t="shared" si="910"/>
        <v>1.8853387687190094E-4</v>
      </c>
      <c r="F29153" s="3">
        <f t="shared" si="911"/>
        <v>99.909893779540312</v>
      </c>
      <c r="G29153" t="s">
        <v>14480</v>
      </c>
    </row>
    <row r="29154" spans="1:7" x14ac:dyDescent="0.35">
      <c r="A29154" t="s">
        <v>10</v>
      </c>
      <c r="B29154" t="s">
        <v>95</v>
      </c>
      <c r="C29154" t="s">
        <v>4213</v>
      </c>
      <c r="D29154" s="2">
        <v>41648.49</v>
      </c>
      <c r="E29154" s="3">
        <f t="shared" si="910"/>
        <v>1.8851278440071392E-4</v>
      </c>
      <c r="F29154" s="3">
        <f t="shared" si="911"/>
        <v>99.910082292324716</v>
      </c>
      <c r="G29154" t="s">
        <v>14473</v>
      </c>
    </row>
    <row r="29155" spans="1:7" x14ac:dyDescent="0.35">
      <c r="A29155" t="s">
        <v>10</v>
      </c>
      <c r="B29155" t="s">
        <v>13</v>
      </c>
      <c r="C29155" t="s">
        <v>8319</v>
      </c>
      <c r="D29155" s="2">
        <v>41646.81</v>
      </c>
      <c r="E29155" s="3">
        <f t="shared" si="910"/>
        <v>1.8850518024801131E-4</v>
      </c>
      <c r="F29155" s="3">
        <f t="shared" si="911"/>
        <v>99.910270797504964</v>
      </c>
      <c r="G29155" t="s">
        <v>14480</v>
      </c>
    </row>
    <row r="29156" spans="1:7" x14ac:dyDescent="0.35">
      <c r="A29156" t="s">
        <v>10</v>
      </c>
      <c r="B29156" t="s">
        <v>92</v>
      </c>
      <c r="C29156" t="s">
        <v>4864</v>
      </c>
      <c r="D29156" s="2">
        <v>41642.230000000003</v>
      </c>
      <c r="E29156" s="3">
        <f t="shared" si="910"/>
        <v>1.8848444987933397E-4</v>
      </c>
      <c r="F29156" s="3">
        <f t="shared" si="911"/>
        <v>99.910459281954843</v>
      </c>
      <c r="G29156" t="s">
        <v>14473</v>
      </c>
    </row>
    <row r="29157" spans="1:7" x14ac:dyDescent="0.35">
      <c r="A29157" t="s">
        <v>10</v>
      </c>
      <c r="B29157" t="s">
        <v>40</v>
      </c>
      <c r="C29157" t="s">
        <v>13367</v>
      </c>
      <c r="D29157" s="2">
        <v>41640.01</v>
      </c>
      <c r="E29157" s="3">
        <f t="shared" si="910"/>
        <v>1.8847440153469124E-4</v>
      </c>
      <c r="F29157" s="3">
        <f t="shared" si="911"/>
        <v>99.910647756356383</v>
      </c>
      <c r="G29157" t="s">
        <v>14473</v>
      </c>
    </row>
    <row r="29158" spans="1:7" x14ac:dyDescent="0.35">
      <c r="A29158" t="s">
        <v>3</v>
      </c>
      <c r="B29158" t="s">
        <v>16</v>
      </c>
      <c r="C29158" t="s">
        <v>7221</v>
      </c>
      <c r="D29158" s="2">
        <v>41639.1</v>
      </c>
      <c r="E29158" s="3">
        <f t="shared" si="910"/>
        <v>1.8847028261864397E-4</v>
      </c>
      <c r="F29158" s="3">
        <f t="shared" si="911"/>
        <v>99.910836226639006</v>
      </c>
      <c r="G29158" t="s">
        <v>14473</v>
      </c>
    </row>
    <row r="29159" spans="1:7" x14ac:dyDescent="0.35">
      <c r="A29159" t="s">
        <v>3</v>
      </c>
      <c r="B29159" t="s">
        <v>6</v>
      </c>
      <c r="C29159" t="s">
        <v>8737</v>
      </c>
      <c r="D29159" s="2">
        <v>41638.93</v>
      </c>
      <c r="E29159" s="3">
        <f t="shared" si="910"/>
        <v>1.8846951315081099E-4</v>
      </c>
      <c r="F29159" s="3">
        <f t="shared" si="911"/>
        <v>99.911024696152154</v>
      </c>
      <c r="G29159" t="s">
        <v>14480</v>
      </c>
    </row>
    <row r="29160" spans="1:7" x14ac:dyDescent="0.35">
      <c r="A29160" t="s">
        <v>10</v>
      </c>
      <c r="B29160" t="s">
        <v>11</v>
      </c>
      <c r="C29160" t="s">
        <v>523</v>
      </c>
      <c r="D29160" s="2">
        <v>41636.21</v>
      </c>
      <c r="E29160" s="3">
        <f t="shared" si="910"/>
        <v>1.8845720166548293E-4</v>
      </c>
      <c r="F29160" s="3">
        <f t="shared" si="911"/>
        <v>99.911213153353813</v>
      </c>
      <c r="G29160" t="s">
        <v>14473</v>
      </c>
    </row>
    <row r="29161" spans="1:7" x14ac:dyDescent="0.35">
      <c r="A29161" t="s">
        <v>10</v>
      </c>
      <c r="B29161" t="s">
        <v>6</v>
      </c>
      <c r="C29161" t="s">
        <v>11987</v>
      </c>
      <c r="D29161" s="2">
        <v>41634</v>
      </c>
      <c r="E29161" s="3">
        <f t="shared" si="910"/>
        <v>1.8844719858365392E-4</v>
      </c>
      <c r="F29161" s="3">
        <f t="shared" si="911"/>
        <v>99.911401600552395</v>
      </c>
      <c r="G29161" t="s">
        <v>14473</v>
      </c>
    </row>
    <row r="29162" spans="1:7" x14ac:dyDescent="0.35">
      <c r="A29162" t="s">
        <v>10</v>
      </c>
      <c r="B29162" t="s">
        <v>18</v>
      </c>
      <c r="C29162" t="s">
        <v>2917</v>
      </c>
      <c r="D29162" s="2">
        <v>41633.68</v>
      </c>
      <c r="E29162" s="3">
        <f t="shared" si="910"/>
        <v>1.8844575017361531E-4</v>
      </c>
      <c r="F29162" s="3">
        <f t="shared" si="911"/>
        <v>99.911590046302564</v>
      </c>
      <c r="G29162" t="s">
        <v>14473</v>
      </c>
    </row>
    <row r="29163" spans="1:7" x14ac:dyDescent="0.35">
      <c r="A29163" t="s">
        <v>10</v>
      </c>
      <c r="B29163" t="s">
        <v>6</v>
      </c>
      <c r="C29163" t="s">
        <v>5938</v>
      </c>
      <c r="D29163" s="2">
        <v>41630.660000000003</v>
      </c>
      <c r="E29163" s="3">
        <f t="shared" si="910"/>
        <v>1.8843208080387611E-4</v>
      </c>
      <c r="F29163" s="3">
        <f t="shared" si="911"/>
        <v>99.911778478383368</v>
      </c>
      <c r="G29163" t="s">
        <v>14480</v>
      </c>
    </row>
    <row r="29164" spans="1:7" x14ac:dyDescent="0.35">
      <c r="A29164" t="s">
        <v>10</v>
      </c>
      <c r="B29164" t="s">
        <v>39</v>
      </c>
      <c r="C29164" t="s">
        <v>7799</v>
      </c>
      <c r="D29164" s="2">
        <v>41629.300000000003</v>
      </c>
      <c r="E29164" s="3">
        <f t="shared" si="910"/>
        <v>1.8842592506121211E-4</v>
      </c>
      <c r="F29164" s="3">
        <f t="shared" si="911"/>
        <v>99.911966904308429</v>
      </c>
      <c r="G29164" t="s">
        <v>14480</v>
      </c>
    </row>
    <row r="29165" spans="1:7" x14ac:dyDescent="0.35">
      <c r="A29165" t="s">
        <v>10</v>
      </c>
      <c r="B29165" t="s">
        <v>6</v>
      </c>
      <c r="C29165" t="s">
        <v>4678</v>
      </c>
      <c r="D29165" s="2">
        <v>41628.35</v>
      </c>
      <c r="E29165" s="3">
        <f t="shared" si="910"/>
        <v>1.8842162509390999E-4</v>
      </c>
      <c r="F29165" s="3">
        <f t="shared" si="911"/>
        <v>99.912155325933526</v>
      </c>
      <c r="G29165" t="s">
        <v>14473</v>
      </c>
    </row>
    <row r="29166" spans="1:7" x14ac:dyDescent="0.35">
      <c r="A29166" t="s">
        <v>10</v>
      </c>
      <c r="B29166" t="s">
        <v>180</v>
      </c>
      <c r="C29166" t="s">
        <v>1071</v>
      </c>
      <c r="D29166" s="2">
        <v>41626.61</v>
      </c>
      <c r="E29166" s="3">
        <f t="shared" si="910"/>
        <v>1.8841374936432514E-4</v>
      </c>
      <c r="F29166" s="3">
        <f t="shared" si="911"/>
        <v>99.912343739682896</v>
      </c>
      <c r="G29166" t="s">
        <v>14473</v>
      </c>
    </row>
    <row r="29167" spans="1:7" x14ac:dyDescent="0.35">
      <c r="A29167" t="s">
        <v>10</v>
      </c>
      <c r="B29167" t="s">
        <v>9</v>
      </c>
      <c r="C29167" t="s">
        <v>9300</v>
      </c>
      <c r="D29167" s="2">
        <v>41626.17</v>
      </c>
      <c r="E29167" s="3">
        <f t="shared" si="910"/>
        <v>1.8841175780052208E-4</v>
      </c>
      <c r="F29167" s="3">
        <f t="shared" si="911"/>
        <v>99.912532151440701</v>
      </c>
      <c r="G29167" t="s">
        <v>14480</v>
      </c>
    </row>
    <row r="29168" spans="1:7" x14ac:dyDescent="0.35">
      <c r="A29168" t="s">
        <v>3</v>
      </c>
      <c r="B29168" t="s">
        <v>139</v>
      </c>
      <c r="C29168" t="s">
        <v>8697</v>
      </c>
      <c r="D29168" s="2">
        <v>41624.76</v>
      </c>
      <c r="E29168" s="3">
        <f t="shared" si="910"/>
        <v>1.8840537574378954E-4</v>
      </c>
      <c r="F29168" s="3">
        <f t="shared" si="911"/>
        <v>99.912720556816438</v>
      </c>
      <c r="G29168" t="s">
        <v>14473</v>
      </c>
    </row>
    <row r="29169" spans="1:7" x14ac:dyDescent="0.35">
      <c r="A29169" t="s">
        <v>10</v>
      </c>
      <c r="B29169" t="s">
        <v>9</v>
      </c>
      <c r="C29169" t="s">
        <v>590</v>
      </c>
      <c r="D29169" s="2">
        <v>41619</v>
      </c>
      <c r="E29169" s="3">
        <f t="shared" si="910"/>
        <v>1.8837930436309486E-4</v>
      </c>
      <c r="F29169" s="3">
        <f t="shared" si="911"/>
        <v>99.9129089361208</v>
      </c>
      <c r="G29169" t="s">
        <v>14473</v>
      </c>
    </row>
    <row r="29170" spans="1:7" x14ac:dyDescent="0.35">
      <c r="A29170" t="s">
        <v>10</v>
      </c>
      <c r="B29170" t="s">
        <v>9</v>
      </c>
      <c r="C29170" t="s">
        <v>4507</v>
      </c>
      <c r="D29170" s="2">
        <v>41618.300000000003</v>
      </c>
      <c r="E29170" s="3">
        <f t="shared" si="910"/>
        <v>1.8837613596613546E-4</v>
      </c>
      <c r="F29170" s="3">
        <f t="shared" si="911"/>
        <v>99.913097312256767</v>
      </c>
      <c r="G29170" t="s">
        <v>14473</v>
      </c>
    </row>
    <row r="29171" spans="1:7" x14ac:dyDescent="0.35">
      <c r="A29171" t="s">
        <v>10</v>
      </c>
      <c r="B29171" t="s">
        <v>6</v>
      </c>
      <c r="C29171" t="s">
        <v>8568</v>
      </c>
      <c r="D29171" s="2">
        <v>41616.03</v>
      </c>
      <c r="E29171" s="3">
        <f t="shared" si="910"/>
        <v>1.8836586130742419E-4</v>
      </c>
      <c r="F29171" s="3">
        <f t="shared" si="911"/>
        <v>99.913285678118072</v>
      </c>
      <c r="G29171" t="s">
        <v>14473</v>
      </c>
    </row>
    <row r="29172" spans="1:7" x14ac:dyDescent="0.35">
      <c r="A29172" t="s">
        <v>3</v>
      </c>
      <c r="B29172" t="s">
        <v>9</v>
      </c>
      <c r="C29172" t="s">
        <v>6658</v>
      </c>
      <c r="D29172" s="2">
        <v>41615.51</v>
      </c>
      <c r="E29172" s="3">
        <f t="shared" si="910"/>
        <v>1.8836350764111148E-4</v>
      </c>
      <c r="F29172" s="3">
        <f t="shared" si="911"/>
        <v>99.913474041625719</v>
      </c>
      <c r="G29172" t="s">
        <v>14480</v>
      </c>
    </row>
    <row r="29173" spans="1:7" x14ac:dyDescent="0.35">
      <c r="A29173" t="s">
        <v>10</v>
      </c>
      <c r="B29173" t="s">
        <v>6</v>
      </c>
      <c r="C29173" t="s">
        <v>4762</v>
      </c>
      <c r="D29173" s="2">
        <v>41613.629999999997</v>
      </c>
      <c r="E29173" s="3">
        <f t="shared" si="910"/>
        <v>1.8835499823213474E-4</v>
      </c>
      <c r="F29173" s="3">
        <f t="shared" si="911"/>
        <v>99.913662396623948</v>
      </c>
      <c r="G29173" t="s">
        <v>14473</v>
      </c>
    </row>
    <row r="29174" spans="1:7" x14ac:dyDescent="0.35">
      <c r="A29174" t="s">
        <v>3</v>
      </c>
      <c r="B29174" t="s">
        <v>8</v>
      </c>
      <c r="C29174" t="s">
        <v>491</v>
      </c>
      <c r="D29174" s="2">
        <v>41611.18</v>
      </c>
      <c r="E29174" s="3">
        <f t="shared" si="910"/>
        <v>1.8834390884277678E-4</v>
      </c>
      <c r="F29174" s="3">
        <f t="shared" si="911"/>
        <v>99.913850740532794</v>
      </c>
      <c r="G29174" t="s">
        <v>14473</v>
      </c>
    </row>
    <row r="29175" spans="1:7" x14ac:dyDescent="0.35">
      <c r="A29175" t="s">
        <v>10</v>
      </c>
      <c r="B29175" t="s">
        <v>9</v>
      </c>
      <c r="C29175" t="s">
        <v>13745</v>
      </c>
      <c r="D29175" s="2">
        <v>41608.61</v>
      </c>
      <c r="E29175" s="3">
        <f t="shared" si="910"/>
        <v>1.8833227629965431E-4</v>
      </c>
      <c r="F29175" s="3">
        <f t="shared" si="911"/>
        <v>99.914039072809089</v>
      </c>
      <c r="G29175" t="s">
        <v>14473</v>
      </c>
    </row>
    <row r="29176" spans="1:7" x14ac:dyDescent="0.35">
      <c r="A29176" t="s">
        <v>3</v>
      </c>
      <c r="B29176" t="s">
        <v>9</v>
      </c>
      <c r="C29176" t="s">
        <v>12280</v>
      </c>
      <c r="D29176" s="2">
        <v>41608.199999999997</v>
      </c>
      <c r="E29176" s="3">
        <f t="shared" si="910"/>
        <v>1.8833042052429234E-4</v>
      </c>
      <c r="F29176" s="3">
        <f t="shared" si="911"/>
        <v>99.914227403229617</v>
      </c>
      <c r="G29176" t="s">
        <v>14473</v>
      </c>
    </row>
    <row r="29177" spans="1:7" x14ac:dyDescent="0.35">
      <c r="A29177" t="s">
        <v>3</v>
      </c>
      <c r="B29177" t="s">
        <v>22</v>
      </c>
      <c r="C29177" t="s">
        <v>230</v>
      </c>
      <c r="D29177" s="2">
        <v>41606.410000000003</v>
      </c>
      <c r="E29177" s="3">
        <f t="shared" si="910"/>
        <v>1.8832231848063901E-4</v>
      </c>
      <c r="F29177" s="3">
        <f t="shared" si="911"/>
        <v>99.914415725548096</v>
      </c>
      <c r="G29177" t="s">
        <v>14473</v>
      </c>
    </row>
    <row r="29178" spans="1:7" x14ac:dyDescent="0.35">
      <c r="A29178" t="s">
        <v>3</v>
      </c>
      <c r="B29178" t="s">
        <v>6</v>
      </c>
      <c r="C29178" t="s">
        <v>14087</v>
      </c>
      <c r="D29178" s="2">
        <v>41606.1</v>
      </c>
      <c r="E29178" s="3">
        <f t="shared" si="910"/>
        <v>1.8832091533341411E-4</v>
      </c>
      <c r="F29178" s="3">
        <f t="shared" si="911"/>
        <v>99.914604046463424</v>
      </c>
      <c r="G29178" t="s">
        <v>14473</v>
      </c>
    </row>
    <row r="29179" spans="1:7" x14ac:dyDescent="0.35">
      <c r="A29179" t="s">
        <v>3</v>
      </c>
      <c r="B29179" t="s">
        <v>95</v>
      </c>
      <c r="C29179" t="s">
        <v>13995</v>
      </c>
      <c r="D29179" s="2">
        <v>41600.589999999997</v>
      </c>
      <c r="E29179" s="3">
        <f t="shared" si="910"/>
        <v>1.8829597552306207E-4</v>
      </c>
      <c r="F29179" s="3">
        <f t="shared" si="911"/>
        <v>99.914792342438943</v>
      </c>
      <c r="G29179" t="s">
        <v>14480</v>
      </c>
    </row>
    <row r="29180" spans="1:7" x14ac:dyDescent="0.35">
      <c r="A29180" t="s">
        <v>3</v>
      </c>
      <c r="B29180" t="s">
        <v>9</v>
      </c>
      <c r="C29180" t="s">
        <v>2310</v>
      </c>
      <c r="D29180" s="2">
        <v>41600</v>
      </c>
      <c r="E29180" s="3">
        <f t="shared" si="910"/>
        <v>1.8829330501705341E-4</v>
      </c>
      <c r="F29180" s="3">
        <f t="shared" si="911"/>
        <v>99.914980635743959</v>
      </c>
      <c r="G29180" t="s">
        <v>14473</v>
      </c>
    </row>
    <row r="29181" spans="1:7" x14ac:dyDescent="0.35">
      <c r="A29181" t="s">
        <v>10</v>
      </c>
      <c r="B29181" t="s">
        <v>79</v>
      </c>
      <c r="C29181" t="s">
        <v>9111</v>
      </c>
      <c r="D29181" s="2">
        <v>41600</v>
      </c>
      <c r="E29181" s="3">
        <f t="shared" si="910"/>
        <v>1.8829330501705341E-4</v>
      </c>
      <c r="F29181" s="3">
        <f t="shared" si="911"/>
        <v>99.915168929048974</v>
      </c>
      <c r="G29181" t="s">
        <v>14473</v>
      </c>
    </row>
    <row r="29182" spans="1:7" x14ac:dyDescent="0.35">
      <c r="A29182" t="s">
        <v>3</v>
      </c>
      <c r="B29182" t="s">
        <v>6</v>
      </c>
      <c r="C29182" t="s">
        <v>1045</v>
      </c>
      <c r="D29182" s="2">
        <v>41599.22</v>
      </c>
      <c r="E29182" s="3">
        <f t="shared" si="910"/>
        <v>1.8828977451758436E-4</v>
      </c>
      <c r="F29182" s="3">
        <f t="shared" si="911"/>
        <v>99.915357218823488</v>
      </c>
      <c r="G29182" t="s">
        <v>14480</v>
      </c>
    </row>
    <row r="29183" spans="1:7" x14ac:dyDescent="0.35">
      <c r="A29183" t="s">
        <v>3</v>
      </c>
      <c r="B29183" t="s">
        <v>62</v>
      </c>
      <c r="C29183" t="s">
        <v>14161</v>
      </c>
      <c r="D29183" s="2">
        <v>41584.78</v>
      </c>
      <c r="E29183" s="3">
        <f t="shared" si="910"/>
        <v>1.8822441501459286E-4</v>
      </c>
      <c r="F29183" s="3">
        <f t="shared" si="911"/>
        <v>99.9155454432385</v>
      </c>
      <c r="G29183" t="s">
        <v>14480</v>
      </c>
    </row>
    <row r="29184" spans="1:7" x14ac:dyDescent="0.35">
      <c r="A29184" t="s">
        <v>3</v>
      </c>
      <c r="B29184" t="s">
        <v>38</v>
      </c>
      <c r="C29184" t="s">
        <v>1250</v>
      </c>
      <c r="D29184" s="2">
        <v>41583.64</v>
      </c>
      <c r="E29184" s="3">
        <f t="shared" si="910"/>
        <v>1.8821925505383037E-4</v>
      </c>
      <c r="F29184" s="3">
        <f t="shared" si="911"/>
        <v>99.915733662493551</v>
      </c>
      <c r="G29184" t="s">
        <v>14480</v>
      </c>
    </row>
    <row r="29185" spans="1:7" x14ac:dyDescent="0.35">
      <c r="A29185" t="s">
        <v>3</v>
      </c>
      <c r="B29185" t="s">
        <v>8</v>
      </c>
      <c r="C29185" t="s">
        <v>10708</v>
      </c>
      <c r="D29185" s="2">
        <v>41583.269999999997</v>
      </c>
      <c r="E29185" s="3">
        <f t="shared" si="910"/>
        <v>1.8821758032972323E-4</v>
      </c>
      <c r="F29185" s="3">
        <f t="shared" si="911"/>
        <v>99.915921880073881</v>
      </c>
      <c r="G29185" t="s">
        <v>14480</v>
      </c>
    </row>
    <row r="29186" spans="1:7" x14ac:dyDescent="0.35">
      <c r="A29186" t="s">
        <v>3</v>
      </c>
      <c r="B29186" t="s">
        <v>8</v>
      </c>
      <c r="C29186" t="s">
        <v>8098</v>
      </c>
      <c r="D29186" s="2">
        <v>41581</v>
      </c>
      <c r="E29186" s="3">
        <f t="shared" si="910"/>
        <v>1.8820730567101199E-4</v>
      </c>
      <c r="F29186" s="3">
        <f t="shared" si="911"/>
        <v>99.91611008737955</v>
      </c>
      <c r="G29186" t="s">
        <v>14473</v>
      </c>
    </row>
    <row r="29187" spans="1:7" x14ac:dyDescent="0.35">
      <c r="A29187" t="s">
        <v>10</v>
      </c>
      <c r="B29187" t="s">
        <v>9</v>
      </c>
      <c r="C29187" t="s">
        <v>2537</v>
      </c>
      <c r="D29187" s="2">
        <v>41580.800000000003</v>
      </c>
      <c r="E29187" s="3">
        <f t="shared" ref="E29187:E29250" si="912">(D29187/$D$29638)*100</f>
        <v>1.8820640041473786E-4</v>
      </c>
      <c r="F29187" s="3">
        <f t="shared" si="911"/>
        <v>99.91629829377996</v>
      </c>
      <c r="G29187" t="s">
        <v>14473</v>
      </c>
    </row>
    <row r="29188" spans="1:7" x14ac:dyDescent="0.35">
      <c r="A29188" t="s">
        <v>10</v>
      </c>
      <c r="B29188" t="s">
        <v>180</v>
      </c>
      <c r="C29188" t="s">
        <v>7554</v>
      </c>
      <c r="D29188" s="2">
        <v>41578.74</v>
      </c>
      <c r="E29188" s="3">
        <f t="shared" si="912"/>
        <v>1.881970762751144E-4</v>
      </c>
      <c r="F29188" s="3">
        <f t="shared" ref="F29188:F29251" si="913">E29188+F29187</f>
        <v>99.916486490856229</v>
      </c>
      <c r="G29188" t="s">
        <v>14480</v>
      </c>
    </row>
    <row r="29189" spans="1:7" x14ac:dyDescent="0.35">
      <c r="A29189" t="s">
        <v>10</v>
      </c>
      <c r="B29189" t="s">
        <v>18</v>
      </c>
      <c r="C29189" t="s">
        <v>1432</v>
      </c>
      <c r="D29189" s="2">
        <v>41578.559999999998</v>
      </c>
      <c r="E29189" s="3">
        <f t="shared" si="912"/>
        <v>1.8819626154446771E-4</v>
      </c>
      <c r="F29189" s="3">
        <f t="shared" si="913"/>
        <v>99.916674687117776</v>
      </c>
      <c r="G29189" t="s">
        <v>14473</v>
      </c>
    </row>
    <row r="29190" spans="1:7" x14ac:dyDescent="0.35">
      <c r="A29190" t="s">
        <v>3</v>
      </c>
      <c r="B29190" t="s">
        <v>9</v>
      </c>
      <c r="C29190" t="s">
        <v>401</v>
      </c>
      <c r="D29190" s="2">
        <v>41575.21</v>
      </c>
      <c r="E29190" s="3">
        <f t="shared" si="912"/>
        <v>1.8818109850187619E-4</v>
      </c>
      <c r="F29190" s="3">
        <f t="shared" si="913"/>
        <v>99.916862868216285</v>
      </c>
      <c r="G29190" t="s">
        <v>14480</v>
      </c>
    </row>
    <row r="29191" spans="1:7" x14ac:dyDescent="0.35">
      <c r="A29191" t="s">
        <v>3</v>
      </c>
      <c r="B29191" t="s">
        <v>9</v>
      </c>
      <c r="C29191" t="s">
        <v>13769</v>
      </c>
      <c r="D29191" s="2">
        <v>41574.879999999997</v>
      </c>
      <c r="E29191" s="3">
        <f t="shared" si="912"/>
        <v>1.8817960482902388E-4</v>
      </c>
      <c r="F29191" s="3">
        <f t="shared" si="913"/>
        <v>99.917051047821118</v>
      </c>
      <c r="G29191" t="s">
        <v>14473</v>
      </c>
    </row>
    <row r="29192" spans="1:7" x14ac:dyDescent="0.35">
      <c r="A29192" t="s">
        <v>10</v>
      </c>
      <c r="B29192" t="s">
        <v>304</v>
      </c>
      <c r="C29192" t="s">
        <v>351</v>
      </c>
      <c r="D29192" s="2">
        <v>41574.839999999997</v>
      </c>
      <c r="E29192" s="3">
        <f t="shared" si="912"/>
        <v>1.8817942377776908E-4</v>
      </c>
      <c r="F29192" s="3">
        <f t="shared" si="913"/>
        <v>99.917239227244892</v>
      </c>
      <c r="G29192" t="s">
        <v>14473</v>
      </c>
    </row>
    <row r="29193" spans="1:7" x14ac:dyDescent="0.35">
      <c r="A29193" t="s">
        <v>10</v>
      </c>
      <c r="B29193" t="s">
        <v>40</v>
      </c>
      <c r="C29193" t="s">
        <v>10926</v>
      </c>
      <c r="D29193" s="2">
        <v>41574</v>
      </c>
      <c r="E29193" s="3">
        <f t="shared" si="912"/>
        <v>1.8817562170141776E-4</v>
      </c>
      <c r="F29193" s="3">
        <f t="shared" si="913"/>
        <v>99.917427402866593</v>
      </c>
      <c r="G29193" t="s">
        <v>14473</v>
      </c>
    </row>
    <row r="29194" spans="1:7" x14ac:dyDescent="0.35">
      <c r="A29194" t="s">
        <v>10</v>
      </c>
      <c r="B29194" t="s">
        <v>122</v>
      </c>
      <c r="C29194" t="s">
        <v>8022</v>
      </c>
      <c r="D29194" s="2">
        <v>41574</v>
      </c>
      <c r="E29194" s="3">
        <f t="shared" si="912"/>
        <v>1.8817562170141776E-4</v>
      </c>
      <c r="F29194" s="3">
        <f t="shared" si="913"/>
        <v>99.917615578488295</v>
      </c>
      <c r="G29194" t="s">
        <v>14480</v>
      </c>
    </row>
    <row r="29195" spans="1:7" x14ac:dyDescent="0.35">
      <c r="A29195" t="s">
        <v>10</v>
      </c>
      <c r="B29195" t="s">
        <v>20</v>
      </c>
      <c r="C29195" t="s">
        <v>1851</v>
      </c>
      <c r="D29195" s="2">
        <v>41573.79</v>
      </c>
      <c r="E29195" s="3">
        <f t="shared" si="912"/>
        <v>1.8817467118232995E-4</v>
      </c>
      <c r="F29195" s="3">
        <f t="shared" si="913"/>
        <v>99.917803753159475</v>
      </c>
      <c r="G29195" t="s">
        <v>14473</v>
      </c>
    </row>
    <row r="29196" spans="1:7" x14ac:dyDescent="0.35">
      <c r="A29196" t="s">
        <v>10</v>
      </c>
      <c r="B29196" t="s">
        <v>13</v>
      </c>
      <c r="C29196" t="s">
        <v>5247</v>
      </c>
      <c r="D29196" s="2">
        <v>41570.74</v>
      </c>
      <c r="E29196" s="3">
        <f t="shared" si="912"/>
        <v>1.881608660241496E-4</v>
      </c>
      <c r="F29196" s="3">
        <f t="shared" si="913"/>
        <v>99.917991914025507</v>
      </c>
      <c r="G29196" t="s">
        <v>14473</v>
      </c>
    </row>
    <row r="29197" spans="1:7" x14ac:dyDescent="0.35">
      <c r="A29197" t="s">
        <v>3</v>
      </c>
      <c r="B29197" t="s">
        <v>9</v>
      </c>
      <c r="C29197" t="s">
        <v>9120</v>
      </c>
      <c r="D29197" s="2">
        <v>41569.07</v>
      </c>
      <c r="E29197" s="3">
        <f t="shared" si="912"/>
        <v>1.8815330713426069E-4</v>
      </c>
      <c r="F29197" s="3">
        <f t="shared" si="913"/>
        <v>99.918180067332642</v>
      </c>
      <c r="G29197" t="s">
        <v>14473</v>
      </c>
    </row>
    <row r="29198" spans="1:7" x14ac:dyDescent="0.35">
      <c r="A29198" t="s">
        <v>3</v>
      </c>
      <c r="B29198" t="s">
        <v>13</v>
      </c>
      <c r="C29198" t="s">
        <v>8248</v>
      </c>
      <c r="D29198" s="2">
        <v>41567.949999999997</v>
      </c>
      <c r="E29198" s="3">
        <f t="shared" si="912"/>
        <v>1.8814823769912562E-4</v>
      </c>
      <c r="F29198" s="3">
        <f t="shared" si="913"/>
        <v>99.918368215570339</v>
      </c>
      <c r="G29198" t="s">
        <v>14473</v>
      </c>
    </row>
    <row r="29199" spans="1:7" x14ac:dyDescent="0.35">
      <c r="A29199" t="s">
        <v>10</v>
      </c>
      <c r="B29199" t="s">
        <v>9</v>
      </c>
      <c r="C29199" t="s">
        <v>1044</v>
      </c>
      <c r="D29199" s="2">
        <v>41566.18</v>
      </c>
      <c r="E29199" s="3">
        <f t="shared" si="912"/>
        <v>1.8814022618109964E-4</v>
      </c>
      <c r="F29199" s="3">
        <f t="shared" si="913"/>
        <v>99.918556355796525</v>
      </c>
      <c r="G29199" t="s">
        <v>14480</v>
      </c>
    </row>
    <row r="29200" spans="1:7" x14ac:dyDescent="0.35">
      <c r="A29200" t="s">
        <v>3</v>
      </c>
      <c r="B29200" t="s">
        <v>55</v>
      </c>
      <c r="C29200" t="s">
        <v>1654</v>
      </c>
      <c r="D29200" s="2">
        <v>41565.9</v>
      </c>
      <c r="E29200" s="3">
        <f t="shared" si="912"/>
        <v>1.8813895882231589E-4</v>
      </c>
      <c r="F29200" s="3">
        <f t="shared" si="913"/>
        <v>99.918744494755344</v>
      </c>
      <c r="G29200" t="s">
        <v>14473</v>
      </c>
    </row>
    <row r="29201" spans="1:7" x14ac:dyDescent="0.35">
      <c r="A29201" t="s">
        <v>3</v>
      </c>
      <c r="B29201" t="s">
        <v>3773</v>
      </c>
      <c r="C29201" t="s">
        <v>3774</v>
      </c>
      <c r="D29201" s="2">
        <v>41565</v>
      </c>
      <c r="E29201" s="3">
        <f t="shared" si="912"/>
        <v>1.8813488516908236E-4</v>
      </c>
      <c r="F29201" s="3">
        <f t="shared" si="913"/>
        <v>99.918932629640508</v>
      </c>
      <c r="G29201" t="s">
        <v>14480</v>
      </c>
    </row>
    <row r="29202" spans="1:7" x14ac:dyDescent="0.35">
      <c r="A29202" t="s">
        <v>10</v>
      </c>
      <c r="B29202" t="s">
        <v>6</v>
      </c>
      <c r="C29202" s="8" t="s">
        <v>12475</v>
      </c>
      <c r="D29202" s="2">
        <v>41562</v>
      </c>
      <c r="E29202" s="3">
        <f t="shared" si="912"/>
        <v>1.8812130632497054E-4</v>
      </c>
      <c r="F29202" s="3">
        <f t="shared" si="913"/>
        <v>99.919120750946831</v>
      </c>
      <c r="G29202" t="s">
        <v>14480</v>
      </c>
    </row>
    <row r="29203" spans="1:7" x14ac:dyDescent="0.35">
      <c r="A29203" t="s">
        <v>3</v>
      </c>
      <c r="B29203" t="s">
        <v>9</v>
      </c>
      <c r="C29203" s="8" t="s">
        <v>8040</v>
      </c>
      <c r="D29203" s="2">
        <v>41558.080000000002</v>
      </c>
      <c r="E29203" s="3">
        <f t="shared" si="912"/>
        <v>1.881035633019978E-4</v>
      </c>
      <c r="F29203" s="3">
        <f t="shared" si="913"/>
        <v>99.919308854510135</v>
      </c>
      <c r="G29203" t="s">
        <v>14480</v>
      </c>
    </row>
    <row r="29204" spans="1:7" x14ac:dyDescent="0.35">
      <c r="A29204" t="s">
        <v>3</v>
      </c>
      <c r="B29204" t="s">
        <v>9</v>
      </c>
      <c r="C29204" t="s">
        <v>8124</v>
      </c>
      <c r="D29204" s="2">
        <v>41556.660000000003</v>
      </c>
      <c r="E29204" s="3">
        <f t="shared" si="912"/>
        <v>1.8809713598245153E-4</v>
      </c>
      <c r="F29204" s="3">
        <f t="shared" si="913"/>
        <v>99.919496951646124</v>
      </c>
      <c r="G29204" t="s">
        <v>14480</v>
      </c>
    </row>
    <row r="29205" spans="1:7" x14ac:dyDescent="0.35">
      <c r="A29205" t="s">
        <v>10</v>
      </c>
      <c r="B29205" t="s">
        <v>1989</v>
      </c>
      <c r="C29205" t="s">
        <v>8707</v>
      </c>
      <c r="D29205" s="2">
        <v>41550.68</v>
      </c>
      <c r="E29205" s="3">
        <f t="shared" si="912"/>
        <v>1.8807006881985531E-4</v>
      </c>
      <c r="F29205" s="3">
        <f t="shared" si="913"/>
        <v>99.91968502171494</v>
      </c>
      <c r="G29205" t="s">
        <v>14473</v>
      </c>
    </row>
    <row r="29206" spans="1:7" x14ac:dyDescent="0.35">
      <c r="A29206" t="s">
        <v>10</v>
      </c>
      <c r="B29206" t="s">
        <v>22</v>
      </c>
      <c r="C29206" t="s">
        <v>11088</v>
      </c>
      <c r="D29206" s="2">
        <v>41546.879999999997</v>
      </c>
      <c r="E29206" s="3">
        <f t="shared" si="912"/>
        <v>1.8805286895064703E-4</v>
      </c>
      <c r="F29206" s="3">
        <f t="shared" si="913"/>
        <v>99.91987307458389</v>
      </c>
      <c r="G29206" t="s">
        <v>14473</v>
      </c>
    </row>
    <row r="29207" spans="1:7" x14ac:dyDescent="0.35">
      <c r="A29207" t="s">
        <v>10</v>
      </c>
      <c r="B29207" t="s">
        <v>27</v>
      </c>
      <c r="C29207" t="s">
        <v>8928</v>
      </c>
      <c r="D29207" s="2">
        <v>41545.22</v>
      </c>
      <c r="E29207" s="3">
        <f t="shared" si="912"/>
        <v>1.8804535532357186E-4</v>
      </c>
      <c r="F29207" s="3">
        <f t="shared" si="913"/>
        <v>99.92006111993922</v>
      </c>
      <c r="G29207" t="s">
        <v>14473</v>
      </c>
    </row>
    <row r="29208" spans="1:7" x14ac:dyDescent="0.35">
      <c r="A29208" t="s">
        <v>10</v>
      </c>
      <c r="B29208" t="s">
        <v>55</v>
      </c>
      <c r="C29208" t="s">
        <v>14031</v>
      </c>
      <c r="D29208" s="2">
        <v>41540.519999999997</v>
      </c>
      <c r="E29208" s="3">
        <f t="shared" si="912"/>
        <v>1.8802408180112998E-4</v>
      </c>
      <c r="F29208" s="3">
        <f t="shared" si="913"/>
        <v>99.920249144021028</v>
      </c>
      <c r="G29208" t="s">
        <v>14480</v>
      </c>
    </row>
    <row r="29209" spans="1:7" x14ac:dyDescent="0.35">
      <c r="A29209" t="s">
        <v>3</v>
      </c>
      <c r="B29209" t="s">
        <v>20</v>
      </c>
      <c r="C29209" t="s">
        <v>3544</v>
      </c>
      <c r="D29209" s="2">
        <v>41540.11</v>
      </c>
      <c r="E29209" s="3">
        <f t="shared" si="912"/>
        <v>1.8802222602576807E-4</v>
      </c>
      <c r="F29209" s="3">
        <f t="shared" si="913"/>
        <v>99.920437166247055</v>
      </c>
      <c r="G29209" t="s">
        <v>14473</v>
      </c>
    </row>
    <row r="29210" spans="1:7" x14ac:dyDescent="0.35">
      <c r="A29210" t="s">
        <v>3</v>
      </c>
      <c r="B29210" t="s">
        <v>8</v>
      </c>
      <c r="C29210" t="s">
        <v>1191</v>
      </c>
      <c r="D29210" s="2">
        <v>41532.629999999997</v>
      </c>
      <c r="E29210" s="3">
        <f t="shared" si="912"/>
        <v>1.8798836944111595E-4</v>
      </c>
      <c r="F29210" s="3">
        <f t="shared" si="913"/>
        <v>99.920625154616502</v>
      </c>
      <c r="G29210" t="s">
        <v>14480</v>
      </c>
    </row>
    <row r="29211" spans="1:7" x14ac:dyDescent="0.35">
      <c r="A29211" t="s">
        <v>10</v>
      </c>
      <c r="B29211" t="s">
        <v>13</v>
      </c>
      <c r="C29211" t="s">
        <v>5371</v>
      </c>
      <c r="D29211" s="2">
        <v>41530.49</v>
      </c>
      <c r="E29211" s="3">
        <f t="shared" si="912"/>
        <v>1.8797868319898284E-4</v>
      </c>
      <c r="F29211" s="3">
        <f t="shared" si="913"/>
        <v>99.920813133299703</v>
      </c>
      <c r="G29211" t="s">
        <v>14473</v>
      </c>
    </row>
    <row r="29212" spans="1:7" x14ac:dyDescent="0.35">
      <c r="A29212" t="s">
        <v>10</v>
      </c>
      <c r="B29212" t="s">
        <v>8</v>
      </c>
      <c r="C29212" t="s">
        <v>164</v>
      </c>
      <c r="D29212" s="2">
        <v>41530</v>
      </c>
      <c r="E29212" s="3">
        <f t="shared" si="912"/>
        <v>1.8797646532111128E-4</v>
      </c>
      <c r="F29212" s="3">
        <f t="shared" si="913"/>
        <v>99.921001109765029</v>
      </c>
      <c r="G29212" t="s">
        <v>14473</v>
      </c>
    </row>
    <row r="29213" spans="1:7" x14ac:dyDescent="0.35">
      <c r="A29213" t="s">
        <v>10</v>
      </c>
      <c r="B29213" t="s">
        <v>32</v>
      </c>
      <c r="C29213" t="s">
        <v>467</v>
      </c>
      <c r="D29213" s="2">
        <v>41528.78</v>
      </c>
      <c r="E29213" s="3">
        <f t="shared" si="912"/>
        <v>1.8797094325783914E-4</v>
      </c>
      <c r="F29213" s="3">
        <f t="shared" si="913"/>
        <v>99.921189080708288</v>
      </c>
      <c r="G29213" t="s">
        <v>14473</v>
      </c>
    </row>
    <row r="29214" spans="1:7" x14ac:dyDescent="0.35">
      <c r="A29214" t="s">
        <v>10</v>
      </c>
      <c r="B29214" t="s">
        <v>13</v>
      </c>
      <c r="C29214" t="s">
        <v>3916</v>
      </c>
      <c r="D29214" s="2">
        <v>41524.71</v>
      </c>
      <c r="E29214" s="3">
        <f t="shared" si="912"/>
        <v>1.8795252129266078E-4</v>
      </c>
      <c r="F29214" s="3">
        <f t="shared" si="913"/>
        <v>99.921377033229575</v>
      </c>
      <c r="G29214" t="s">
        <v>14473</v>
      </c>
    </row>
    <row r="29215" spans="1:7" x14ac:dyDescent="0.35">
      <c r="A29215" t="s">
        <v>3</v>
      </c>
      <c r="B29215" t="s">
        <v>13</v>
      </c>
      <c r="C29215" t="s">
        <v>1704</v>
      </c>
      <c r="D29215" s="2">
        <v>41523.82</v>
      </c>
      <c r="E29215" s="3">
        <f t="shared" si="912"/>
        <v>1.8794849290224095E-4</v>
      </c>
      <c r="F29215" s="3">
        <f t="shared" si="913"/>
        <v>99.921564981722483</v>
      </c>
      <c r="G29215" t="s">
        <v>14473</v>
      </c>
    </row>
    <row r="29216" spans="1:7" x14ac:dyDescent="0.35">
      <c r="A29216" t="s">
        <v>3</v>
      </c>
      <c r="B29216" t="s">
        <v>180</v>
      </c>
      <c r="C29216" t="s">
        <v>1516</v>
      </c>
      <c r="D29216" s="2">
        <v>41523.449999999997</v>
      </c>
      <c r="E29216" s="3">
        <f t="shared" si="912"/>
        <v>1.8794681817813381E-4</v>
      </c>
      <c r="F29216" s="3">
        <f t="shared" si="913"/>
        <v>99.921752928540656</v>
      </c>
      <c r="G29216" t="s">
        <v>14480</v>
      </c>
    </row>
    <row r="29217" spans="1:7" x14ac:dyDescent="0.35">
      <c r="A29217" t="s">
        <v>10</v>
      </c>
      <c r="B29217" t="s">
        <v>9</v>
      </c>
      <c r="C29217" t="s">
        <v>12175</v>
      </c>
      <c r="D29217" s="2">
        <v>41522.519999999997</v>
      </c>
      <c r="E29217" s="3">
        <f t="shared" si="912"/>
        <v>1.8794260873645916E-4</v>
      </c>
      <c r="F29217" s="3">
        <f t="shared" si="913"/>
        <v>99.921940871149388</v>
      </c>
      <c r="G29217" t="s">
        <v>14480</v>
      </c>
    </row>
    <row r="29218" spans="1:7" x14ac:dyDescent="0.35">
      <c r="A29218" t="s">
        <v>3</v>
      </c>
      <c r="B29218" t="s">
        <v>13</v>
      </c>
      <c r="C29218" s="8" t="s">
        <v>602</v>
      </c>
      <c r="D29218" s="2">
        <v>41522.300000000003</v>
      </c>
      <c r="E29218" s="3">
        <f t="shared" si="912"/>
        <v>1.8794161295455764E-4</v>
      </c>
      <c r="F29218" s="3">
        <f t="shared" si="913"/>
        <v>99.922128812762338</v>
      </c>
      <c r="G29218" t="s">
        <v>14480</v>
      </c>
    </row>
    <row r="29219" spans="1:7" x14ac:dyDescent="0.35">
      <c r="A29219" t="s">
        <v>3</v>
      </c>
      <c r="B29219" t="s">
        <v>13</v>
      </c>
      <c r="C29219" t="s">
        <v>1420</v>
      </c>
      <c r="D29219" s="2">
        <v>41521</v>
      </c>
      <c r="E29219" s="3">
        <f t="shared" si="912"/>
        <v>1.8793572878877585E-4</v>
      </c>
      <c r="F29219" s="3">
        <f t="shared" si="913"/>
        <v>99.922316748491127</v>
      </c>
      <c r="G29219" t="s">
        <v>14473</v>
      </c>
    </row>
    <row r="29220" spans="1:7" x14ac:dyDescent="0.35">
      <c r="A29220" t="s">
        <v>10</v>
      </c>
      <c r="B29220" t="s">
        <v>29</v>
      </c>
      <c r="C29220" t="s">
        <v>3662</v>
      </c>
      <c r="D29220" s="2">
        <v>41520.04</v>
      </c>
      <c r="E29220" s="3">
        <f t="shared" si="912"/>
        <v>1.8793138355866008E-4</v>
      </c>
      <c r="F29220" s="3">
        <f t="shared" si="913"/>
        <v>99.922504679874692</v>
      </c>
      <c r="G29220" t="s">
        <v>14480</v>
      </c>
    </row>
    <row r="29221" spans="1:7" x14ac:dyDescent="0.35">
      <c r="A29221" t="s">
        <v>10</v>
      </c>
      <c r="B29221" t="s">
        <v>18</v>
      </c>
      <c r="C29221" t="s">
        <v>401</v>
      </c>
      <c r="D29221" s="2">
        <v>41517.300000000003</v>
      </c>
      <c r="E29221" s="3">
        <f t="shared" si="912"/>
        <v>1.8791898154770463E-4</v>
      </c>
      <c r="F29221" s="3">
        <f t="shared" si="913"/>
        <v>99.922692598856244</v>
      </c>
      <c r="G29221" t="s">
        <v>14480</v>
      </c>
    </row>
    <row r="29222" spans="1:7" x14ac:dyDescent="0.35">
      <c r="A29222" t="s">
        <v>10</v>
      </c>
      <c r="B29222" t="s">
        <v>9</v>
      </c>
      <c r="C29222" t="s">
        <v>10579</v>
      </c>
      <c r="D29222" s="2">
        <v>41511.83</v>
      </c>
      <c r="E29222" s="3">
        <f t="shared" si="912"/>
        <v>1.8789422278860741E-4</v>
      </c>
      <c r="F29222" s="3">
        <f t="shared" si="913"/>
        <v>99.922880493079035</v>
      </c>
      <c r="G29222" t="s">
        <v>14473</v>
      </c>
    </row>
    <row r="29223" spans="1:7" x14ac:dyDescent="0.35">
      <c r="A29223" t="s">
        <v>10</v>
      </c>
      <c r="B29223" t="s">
        <v>9</v>
      </c>
      <c r="C29223" s="8" t="s">
        <v>10803</v>
      </c>
      <c r="D29223" s="2">
        <v>41495.97</v>
      </c>
      <c r="E29223" s="3">
        <f t="shared" si="912"/>
        <v>1.8782243596606967E-4</v>
      </c>
      <c r="F29223" s="3">
        <f t="shared" si="913"/>
        <v>99.923068315514996</v>
      </c>
      <c r="G29223" t="s">
        <v>14480</v>
      </c>
    </row>
    <row r="29224" spans="1:7" x14ac:dyDescent="0.35">
      <c r="A29224" t="s">
        <v>3</v>
      </c>
      <c r="B29224" t="s">
        <v>9</v>
      </c>
      <c r="C29224" t="s">
        <v>12408</v>
      </c>
      <c r="D29224" s="2">
        <v>41495.67</v>
      </c>
      <c r="E29224" s="3">
        <f t="shared" si="912"/>
        <v>1.8782107808165848E-4</v>
      </c>
      <c r="F29224" s="3">
        <f t="shared" si="913"/>
        <v>99.923256136593082</v>
      </c>
      <c r="G29224" t="s">
        <v>14480</v>
      </c>
    </row>
    <row r="29225" spans="1:7" x14ac:dyDescent="0.35">
      <c r="A29225" t="s">
        <v>10</v>
      </c>
      <c r="B29225" t="s">
        <v>8</v>
      </c>
      <c r="C29225" t="s">
        <v>5702</v>
      </c>
      <c r="D29225" s="2">
        <v>41490.71</v>
      </c>
      <c r="E29225" s="3">
        <f t="shared" si="912"/>
        <v>1.8779862772606029E-4</v>
      </c>
      <c r="F29225" s="3">
        <f t="shared" si="913"/>
        <v>99.923443935220803</v>
      </c>
      <c r="G29225" t="s">
        <v>14473</v>
      </c>
    </row>
    <row r="29226" spans="1:7" x14ac:dyDescent="0.35">
      <c r="A29226" t="s">
        <v>3</v>
      </c>
      <c r="B29226" t="s">
        <v>6</v>
      </c>
      <c r="C29226" s="8" t="s">
        <v>14270</v>
      </c>
      <c r="D29226" s="2">
        <v>41490.58</v>
      </c>
      <c r="E29226" s="3">
        <f t="shared" si="912"/>
        <v>1.8779803930948214E-4</v>
      </c>
      <c r="F29226" s="3">
        <f t="shared" si="913"/>
        <v>99.923631733260109</v>
      </c>
      <c r="G29226" t="s">
        <v>14480</v>
      </c>
    </row>
    <row r="29227" spans="1:7" x14ac:dyDescent="0.35">
      <c r="A29227" t="s">
        <v>3</v>
      </c>
      <c r="B29227" t="s">
        <v>8</v>
      </c>
      <c r="C29227" t="s">
        <v>13313</v>
      </c>
      <c r="D29227" s="2">
        <v>41490.17</v>
      </c>
      <c r="E29227" s="3">
        <f t="shared" si="912"/>
        <v>1.8779618353412017E-4</v>
      </c>
      <c r="F29227" s="3">
        <f t="shared" si="913"/>
        <v>99.923819529443648</v>
      </c>
      <c r="G29227" t="s">
        <v>14473</v>
      </c>
    </row>
    <row r="29228" spans="1:7" x14ac:dyDescent="0.35">
      <c r="A29228" t="s">
        <v>10</v>
      </c>
      <c r="B29228" t="s">
        <v>95</v>
      </c>
      <c r="C29228" t="s">
        <v>2792</v>
      </c>
      <c r="D29228" s="2">
        <v>41490</v>
      </c>
      <c r="E29228" s="3">
        <f t="shared" si="912"/>
        <v>1.8779541406628719E-4</v>
      </c>
      <c r="F29228" s="3">
        <f t="shared" si="913"/>
        <v>99.924007324857712</v>
      </c>
      <c r="G29228" t="s">
        <v>14473</v>
      </c>
    </row>
    <row r="29229" spans="1:7" x14ac:dyDescent="0.35">
      <c r="A29229" t="s">
        <v>10</v>
      </c>
      <c r="B29229" t="s">
        <v>166</v>
      </c>
      <c r="C29229" t="s">
        <v>11008</v>
      </c>
      <c r="D29229" s="2">
        <v>41489.26</v>
      </c>
      <c r="E29229" s="3">
        <f t="shared" si="912"/>
        <v>1.8779206461807296E-4</v>
      </c>
      <c r="F29229" s="3">
        <f t="shared" si="913"/>
        <v>99.924195116922334</v>
      </c>
      <c r="G29229" t="s">
        <v>14473</v>
      </c>
    </row>
    <row r="29230" spans="1:7" x14ac:dyDescent="0.35">
      <c r="A29230" t="s">
        <v>3</v>
      </c>
      <c r="B29230" t="s">
        <v>15</v>
      </c>
      <c r="C29230" t="s">
        <v>7766</v>
      </c>
      <c r="D29230" s="2">
        <v>41484.089999999997</v>
      </c>
      <c r="E29230" s="3">
        <f t="shared" si="912"/>
        <v>1.8776866374338691E-4</v>
      </c>
      <c r="F29230" s="3">
        <f t="shared" si="913"/>
        <v>99.924382885586084</v>
      </c>
      <c r="G29230" t="s">
        <v>14480</v>
      </c>
    </row>
    <row r="29231" spans="1:7" x14ac:dyDescent="0.35">
      <c r="A29231" t="s">
        <v>3</v>
      </c>
      <c r="B29231" t="s">
        <v>22</v>
      </c>
      <c r="C29231" t="s">
        <v>402</v>
      </c>
      <c r="D29231" s="2">
        <v>41483.07</v>
      </c>
      <c r="E29231" s="3">
        <f t="shared" si="912"/>
        <v>1.8776404693638893E-4</v>
      </c>
      <c r="F29231" s="3">
        <f t="shared" si="913"/>
        <v>99.924570649633026</v>
      </c>
      <c r="G29231" t="s">
        <v>14480</v>
      </c>
    </row>
    <row r="29232" spans="1:7" x14ac:dyDescent="0.35">
      <c r="A29232" t="s">
        <v>3</v>
      </c>
      <c r="B29232" t="s">
        <v>9</v>
      </c>
      <c r="C29232" s="8" t="s">
        <v>3239</v>
      </c>
      <c r="D29232" s="2">
        <v>41475.550000000003</v>
      </c>
      <c r="E29232" s="3">
        <f t="shared" si="912"/>
        <v>1.8773000930048198E-4</v>
      </c>
      <c r="F29232" s="3">
        <f t="shared" si="913"/>
        <v>99.924758379642327</v>
      </c>
      <c r="G29232" t="s">
        <v>14480</v>
      </c>
    </row>
    <row r="29233" spans="1:7" x14ac:dyDescent="0.35">
      <c r="A29233" t="s">
        <v>3</v>
      </c>
      <c r="B29233" t="s">
        <v>37</v>
      </c>
      <c r="C29233" t="s">
        <v>468</v>
      </c>
      <c r="D29233" s="2">
        <v>41470.339999999997</v>
      </c>
      <c r="E29233" s="3">
        <f t="shared" si="912"/>
        <v>1.8770642737454113E-4</v>
      </c>
      <c r="F29233" s="3">
        <f t="shared" si="913"/>
        <v>99.924946086069696</v>
      </c>
      <c r="G29233" t="s">
        <v>14473</v>
      </c>
    </row>
    <row r="29234" spans="1:7" x14ac:dyDescent="0.35">
      <c r="A29234" t="s">
        <v>10</v>
      </c>
      <c r="B29234" t="s">
        <v>73</v>
      </c>
      <c r="C29234" t="s">
        <v>11447</v>
      </c>
      <c r="D29234" s="2">
        <v>41468.800000000003</v>
      </c>
      <c r="E29234" s="3">
        <f t="shared" si="912"/>
        <v>1.8769945690123044E-4</v>
      </c>
      <c r="F29234" s="3">
        <f t="shared" si="913"/>
        <v>99.925133785526597</v>
      </c>
      <c r="G29234" t="s">
        <v>14473</v>
      </c>
    </row>
    <row r="29235" spans="1:7" x14ac:dyDescent="0.35">
      <c r="A29235" t="s">
        <v>10</v>
      </c>
      <c r="B29235" t="s">
        <v>9</v>
      </c>
      <c r="C29235" t="s">
        <v>13401</v>
      </c>
      <c r="D29235" s="2">
        <v>41467.81</v>
      </c>
      <c r="E29235" s="3">
        <f t="shared" si="912"/>
        <v>1.8769497588267352E-4</v>
      </c>
      <c r="F29235" s="3">
        <f t="shared" si="913"/>
        <v>99.925321480502475</v>
      </c>
      <c r="G29235" t="s">
        <v>14480</v>
      </c>
    </row>
    <row r="29236" spans="1:7" x14ac:dyDescent="0.35">
      <c r="A29236" t="s">
        <v>10</v>
      </c>
      <c r="B29236" t="s">
        <v>29</v>
      </c>
      <c r="C29236" t="s">
        <v>5002</v>
      </c>
      <c r="D29236" s="2">
        <v>41466.980000000003</v>
      </c>
      <c r="E29236" s="3">
        <f t="shared" si="912"/>
        <v>1.8769121906913594E-4</v>
      </c>
      <c r="F29236" s="3">
        <f t="shared" si="913"/>
        <v>99.925509171721544</v>
      </c>
      <c r="G29236" t="s">
        <v>14473</v>
      </c>
    </row>
    <row r="29237" spans="1:7" x14ac:dyDescent="0.35">
      <c r="A29237" t="s">
        <v>10</v>
      </c>
      <c r="B29237" t="s">
        <v>122</v>
      </c>
      <c r="C29237" s="6" t="s">
        <v>9901</v>
      </c>
      <c r="D29237" s="2">
        <v>41464.76</v>
      </c>
      <c r="E29237" s="3">
        <f t="shared" si="912"/>
        <v>1.8768117072449317E-4</v>
      </c>
      <c r="F29237" s="3">
        <f t="shared" si="913"/>
        <v>99.925696852892273</v>
      </c>
      <c r="G29237" t="s">
        <v>14473</v>
      </c>
    </row>
    <row r="29238" spans="1:7" x14ac:dyDescent="0.35">
      <c r="A29238" t="s">
        <v>10</v>
      </c>
      <c r="B29238" t="s">
        <v>22</v>
      </c>
      <c r="C29238" t="s">
        <v>3783</v>
      </c>
      <c r="D29238" s="2">
        <v>41463.51</v>
      </c>
      <c r="E29238" s="3">
        <f t="shared" si="912"/>
        <v>1.8767551287277994E-4</v>
      </c>
      <c r="F29238" s="3">
        <f t="shared" si="913"/>
        <v>99.925884528405149</v>
      </c>
      <c r="G29238" t="s">
        <v>14480</v>
      </c>
    </row>
    <row r="29239" spans="1:7" x14ac:dyDescent="0.35">
      <c r="A29239" t="s">
        <v>3</v>
      </c>
      <c r="B29239" t="s">
        <v>8</v>
      </c>
      <c r="C29239" t="s">
        <v>3523</v>
      </c>
      <c r="D29239" s="2">
        <v>41456.75</v>
      </c>
      <c r="E29239" s="3">
        <f t="shared" si="912"/>
        <v>1.8764491521071466E-4</v>
      </c>
      <c r="F29239" s="3">
        <f t="shared" si="913"/>
        <v>99.926072173320364</v>
      </c>
      <c r="G29239" t="s">
        <v>14473</v>
      </c>
    </row>
    <row r="29240" spans="1:7" x14ac:dyDescent="0.35">
      <c r="A29240" t="s">
        <v>10</v>
      </c>
      <c r="B29240" t="s">
        <v>8</v>
      </c>
      <c r="C29240" t="s">
        <v>3627</v>
      </c>
      <c r="D29240" s="2">
        <v>41454.449999999997</v>
      </c>
      <c r="E29240" s="3">
        <f t="shared" si="912"/>
        <v>1.8763450476356227E-4</v>
      </c>
      <c r="F29240" s="3">
        <f t="shared" si="913"/>
        <v>99.926259807825133</v>
      </c>
      <c r="G29240" t="s">
        <v>14473</v>
      </c>
    </row>
    <row r="29241" spans="1:7" x14ac:dyDescent="0.35">
      <c r="A29241" t="s">
        <v>10</v>
      </c>
      <c r="B29241" t="s">
        <v>32</v>
      </c>
      <c r="C29241" t="s">
        <v>8909</v>
      </c>
      <c r="D29241" s="2">
        <v>41454.28</v>
      </c>
      <c r="E29241" s="3">
        <f t="shared" si="912"/>
        <v>1.8763373529572926E-4</v>
      </c>
      <c r="F29241" s="3">
        <f t="shared" si="913"/>
        <v>99.926447441560427</v>
      </c>
      <c r="G29241" t="s">
        <v>14473</v>
      </c>
    </row>
    <row r="29242" spans="1:7" x14ac:dyDescent="0.35">
      <c r="A29242" t="s">
        <v>3</v>
      </c>
      <c r="B29242" t="s">
        <v>4</v>
      </c>
      <c r="C29242" t="s">
        <v>708</v>
      </c>
      <c r="D29242" s="2">
        <v>41448.910000000003</v>
      </c>
      <c r="E29242" s="3">
        <f t="shared" si="912"/>
        <v>1.8760942916476914E-4</v>
      </c>
      <c r="F29242" s="3">
        <f t="shared" si="913"/>
        <v>99.926635050989589</v>
      </c>
      <c r="G29242" t="s">
        <v>14480</v>
      </c>
    </row>
    <row r="29243" spans="1:7" x14ac:dyDescent="0.35">
      <c r="A29243" t="s">
        <v>10</v>
      </c>
      <c r="B29243" t="s">
        <v>122</v>
      </c>
      <c r="C29243" t="s">
        <v>9671</v>
      </c>
      <c r="D29243" s="2">
        <v>41442.839999999997</v>
      </c>
      <c r="E29243" s="3">
        <f t="shared" si="912"/>
        <v>1.8758195463684956E-4</v>
      </c>
      <c r="F29243" s="3">
        <f t="shared" si="913"/>
        <v>99.926822632944223</v>
      </c>
      <c r="G29243" t="s">
        <v>14473</v>
      </c>
    </row>
    <row r="29244" spans="1:7" x14ac:dyDescent="0.35">
      <c r="A29244" t="s">
        <v>3</v>
      </c>
      <c r="B29244" t="s">
        <v>180</v>
      </c>
      <c r="C29244" t="s">
        <v>7653</v>
      </c>
      <c r="D29244" s="2">
        <v>41442.06</v>
      </c>
      <c r="E29244" s="3">
        <f t="shared" si="912"/>
        <v>1.875784241373805E-4</v>
      </c>
      <c r="F29244" s="3">
        <f t="shared" si="913"/>
        <v>99.927010211368355</v>
      </c>
      <c r="G29244" t="s">
        <v>14480</v>
      </c>
    </row>
    <row r="29245" spans="1:7" x14ac:dyDescent="0.35">
      <c r="A29245" t="s">
        <v>3</v>
      </c>
      <c r="B29245" t="s">
        <v>28</v>
      </c>
      <c r="C29245" s="8" t="s">
        <v>327</v>
      </c>
      <c r="D29245" s="2">
        <v>41438.019999999997</v>
      </c>
      <c r="E29245" s="3">
        <f t="shared" si="912"/>
        <v>1.8756013796064326E-4</v>
      </c>
      <c r="F29245" s="3">
        <f t="shared" si="913"/>
        <v>99.927197771506314</v>
      </c>
      <c r="G29245" t="s">
        <v>14480</v>
      </c>
    </row>
    <row r="29246" spans="1:7" x14ac:dyDescent="0.35">
      <c r="A29246" t="s">
        <v>10</v>
      </c>
      <c r="B29246" t="s">
        <v>8</v>
      </c>
      <c r="C29246" t="s">
        <v>384</v>
      </c>
      <c r="D29246" s="2">
        <v>41434.160000000003</v>
      </c>
      <c r="E29246" s="3">
        <f t="shared" si="912"/>
        <v>1.8754266651455277E-4</v>
      </c>
      <c r="F29246" s="3">
        <f t="shared" si="913"/>
        <v>99.927385314172824</v>
      </c>
      <c r="G29246" t="s">
        <v>14480</v>
      </c>
    </row>
    <row r="29247" spans="1:7" x14ac:dyDescent="0.35">
      <c r="A29247" t="s">
        <v>10</v>
      </c>
      <c r="B29247" t="s">
        <v>23</v>
      </c>
      <c r="C29247" t="s">
        <v>11158</v>
      </c>
      <c r="D29247" s="2">
        <v>41432</v>
      </c>
      <c r="E29247" s="3">
        <f t="shared" si="912"/>
        <v>1.8753288974679227E-4</v>
      </c>
      <c r="F29247" s="3">
        <f t="shared" si="913"/>
        <v>99.927572847062564</v>
      </c>
      <c r="G29247" t="s">
        <v>14473</v>
      </c>
    </row>
    <row r="29248" spans="1:7" x14ac:dyDescent="0.35">
      <c r="A29248" t="s">
        <v>3</v>
      </c>
      <c r="B29248" t="s">
        <v>37</v>
      </c>
      <c r="C29248" t="s">
        <v>758</v>
      </c>
      <c r="D29248" s="2">
        <v>41428</v>
      </c>
      <c r="E29248" s="3">
        <f t="shared" si="912"/>
        <v>1.8751478462130985E-4</v>
      </c>
      <c r="F29248" s="3">
        <f t="shared" si="913"/>
        <v>99.927760361847191</v>
      </c>
      <c r="G29248" t="s">
        <v>14473</v>
      </c>
    </row>
    <row r="29249" spans="1:7" x14ac:dyDescent="0.35">
      <c r="A29249" t="s">
        <v>3</v>
      </c>
      <c r="B29249" t="s">
        <v>18</v>
      </c>
      <c r="C29249" t="s">
        <v>4286</v>
      </c>
      <c r="D29249" s="2">
        <v>41426.93</v>
      </c>
      <c r="E29249" s="3">
        <f t="shared" si="912"/>
        <v>1.8750994150024331E-4</v>
      </c>
      <c r="F29249" s="3">
        <f t="shared" si="913"/>
        <v>99.927947871788689</v>
      </c>
      <c r="G29249" t="s">
        <v>14473</v>
      </c>
    </row>
    <row r="29250" spans="1:7" x14ac:dyDescent="0.35">
      <c r="A29250" t="s">
        <v>10</v>
      </c>
      <c r="B29250" t="s">
        <v>13</v>
      </c>
      <c r="C29250" t="s">
        <v>888</v>
      </c>
      <c r="D29250" s="2">
        <v>41425.68</v>
      </c>
      <c r="E29250" s="3">
        <f t="shared" si="912"/>
        <v>1.8750428364853005E-4</v>
      </c>
      <c r="F29250" s="3">
        <f t="shared" si="913"/>
        <v>99.928135376072333</v>
      </c>
      <c r="G29250" t="s">
        <v>14473</v>
      </c>
    </row>
    <row r="29251" spans="1:7" x14ac:dyDescent="0.35">
      <c r="A29251" t="s">
        <v>10</v>
      </c>
      <c r="B29251" t="s">
        <v>55</v>
      </c>
      <c r="C29251" t="s">
        <v>12492</v>
      </c>
      <c r="D29251" s="2">
        <v>41418.9</v>
      </c>
      <c r="E29251" s="3">
        <f t="shared" ref="E29251:E29314" si="914">(D29251/$D$29638)*100</f>
        <v>1.8747359546083736E-4</v>
      </c>
      <c r="F29251" s="3">
        <f t="shared" si="913"/>
        <v>99.928322849667794</v>
      </c>
      <c r="G29251" t="s">
        <v>14473</v>
      </c>
    </row>
    <row r="29252" spans="1:7" x14ac:dyDescent="0.35">
      <c r="A29252" t="s">
        <v>3</v>
      </c>
      <c r="B29252" t="s">
        <v>8</v>
      </c>
      <c r="C29252" t="s">
        <v>14352</v>
      </c>
      <c r="D29252" s="2">
        <v>41418.639999999999</v>
      </c>
      <c r="E29252" s="3">
        <f t="shared" si="914"/>
        <v>1.8747241862768099E-4</v>
      </c>
      <c r="F29252" s="3">
        <f t="shared" ref="F29252:F29315" si="915">E29252+F29251</f>
        <v>99.928510322086424</v>
      </c>
      <c r="G29252" t="s">
        <v>14480</v>
      </c>
    </row>
    <row r="29253" spans="1:7" x14ac:dyDescent="0.35">
      <c r="A29253" t="s">
        <v>10</v>
      </c>
      <c r="B29253" t="s">
        <v>22</v>
      </c>
      <c r="C29253" t="s">
        <v>5042</v>
      </c>
      <c r="D29253" s="2">
        <v>41415.14</v>
      </c>
      <c r="E29253" s="3">
        <f t="shared" si="914"/>
        <v>1.874565766428839E-4</v>
      </c>
      <c r="F29253" s="3">
        <f t="shared" si="915"/>
        <v>99.928697778663064</v>
      </c>
      <c r="G29253" t="s">
        <v>14480</v>
      </c>
    </row>
    <row r="29254" spans="1:7" x14ac:dyDescent="0.35">
      <c r="A29254" t="s">
        <v>3</v>
      </c>
      <c r="B29254" t="s">
        <v>18</v>
      </c>
      <c r="C29254" s="8" t="s">
        <v>314</v>
      </c>
      <c r="D29254" s="2">
        <v>41414.58</v>
      </c>
      <c r="E29254" s="3">
        <f t="shared" si="914"/>
        <v>1.8745404192531637E-4</v>
      </c>
      <c r="F29254" s="3">
        <f t="shared" si="915"/>
        <v>99.928885232704985</v>
      </c>
      <c r="G29254" t="s">
        <v>14480</v>
      </c>
    </row>
    <row r="29255" spans="1:7" x14ac:dyDescent="0.35">
      <c r="A29255" t="s">
        <v>10</v>
      </c>
      <c r="B29255" t="s">
        <v>8809</v>
      </c>
      <c r="C29255" t="s">
        <v>9095</v>
      </c>
      <c r="D29255" s="2">
        <v>41412.74</v>
      </c>
      <c r="E29255" s="3">
        <f t="shared" si="914"/>
        <v>1.8744571356759445E-4</v>
      </c>
      <c r="F29255" s="3">
        <f t="shared" si="915"/>
        <v>99.929072678418549</v>
      </c>
      <c r="G29255" t="s">
        <v>14473</v>
      </c>
    </row>
    <row r="29256" spans="1:7" x14ac:dyDescent="0.35">
      <c r="A29256" t="s">
        <v>3</v>
      </c>
      <c r="B29256" t="s">
        <v>2043</v>
      </c>
      <c r="C29256" t="s">
        <v>1615</v>
      </c>
      <c r="D29256" s="2">
        <v>41412</v>
      </c>
      <c r="E29256" s="3">
        <f t="shared" si="914"/>
        <v>1.8744236411938022E-4</v>
      </c>
      <c r="F29256" s="3">
        <f t="shared" si="915"/>
        <v>99.929260120782672</v>
      </c>
      <c r="G29256" t="s">
        <v>14480</v>
      </c>
    </row>
    <row r="29257" spans="1:7" x14ac:dyDescent="0.35">
      <c r="A29257" t="s">
        <v>3</v>
      </c>
      <c r="B29257" t="s">
        <v>195</v>
      </c>
      <c r="C29257" t="s">
        <v>10860</v>
      </c>
      <c r="D29257" s="2">
        <v>41410</v>
      </c>
      <c r="E29257" s="3">
        <f t="shared" si="914"/>
        <v>1.87433311556639E-4</v>
      </c>
      <c r="F29257" s="3">
        <f t="shared" si="915"/>
        <v>99.929447554094224</v>
      </c>
      <c r="G29257" t="s">
        <v>14480</v>
      </c>
    </row>
    <row r="29258" spans="1:7" x14ac:dyDescent="0.35">
      <c r="A29258" t="s">
        <v>10</v>
      </c>
      <c r="B29258" t="s">
        <v>32</v>
      </c>
      <c r="C29258" t="s">
        <v>10667</v>
      </c>
      <c r="D29258" s="2">
        <v>41408.120000000003</v>
      </c>
      <c r="E29258" s="3">
        <f t="shared" si="914"/>
        <v>1.8742480214766226E-4</v>
      </c>
      <c r="F29258" s="3">
        <f t="shared" si="915"/>
        <v>99.929634978896374</v>
      </c>
      <c r="G29258" t="s">
        <v>14473</v>
      </c>
    </row>
    <row r="29259" spans="1:7" x14ac:dyDescent="0.35">
      <c r="A29259" t="s">
        <v>10</v>
      </c>
      <c r="B29259" t="s">
        <v>22</v>
      </c>
      <c r="C29259" s="13" t="s">
        <v>12390</v>
      </c>
      <c r="D29259" s="2">
        <v>41407.47</v>
      </c>
      <c r="E29259" s="3">
        <f t="shared" si="914"/>
        <v>1.8742186006477136E-4</v>
      </c>
      <c r="F29259" s="3">
        <f t="shared" si="915"/>
        <v>99.929822400756436</v>
      </c>
      <c r="G29259" t="s">
        <v>14480</v>
      </c>
    </row>
    <row r="29260" spans="1:7" x14ac:dyDescent="0.35">
      <c r="A29260" t="s">
        <v>10</v>
      </c>
      <c r="B29260" t="s">
        <v>22</v>
      </c>
      <c r="C29260" t="s">
        <v>2864</v>
      </c>
      <c r="D29260" s="2">
        <v>41406</v>
      </c>
      <c r="E29260" s="3">
        <f t="shared" si="914"/>
        <v>1.8741520643115659E-4</v>
      </c>
      <c r="F29260" s="3">
        <f t="shared" si="915"/>
        <v>99.930009815962862</v>
      </c>
      <c r="G29260" t="s">
        <v>14473</v>
      </c>
    </row>
    <row r="29261" spans="1:7" x14ac:dyDescent="0.35">
      <c r="A29261" t="s">
        <v>10</v>
      </c>
      <c r="B29261" t="s">
        <v>28</v>
      </c>
      <c r="C29261" t="s">
        <v>1105</v>
      </c>
      <c r="D29261" s="2">
        <v>41402.82</v>
      </c>
      <c r="E29261" s="3">
        <f t="shared" si="914"/>
        <v>1.8740081285639808E-4</v>
      </c>
      <c r="F29261" s="3">
        <f t="shared" si="915"/>
        <v>99.930197216775724</v>
      </c>
      <c r="G29261" t="s">
        <v>14480</v>
      </c>
    </row>
    <row r="29262" spans="1:7" x14ac:dyDescent="0.35">
      <c r="A29262" t="s">
        <v>10</v>
      </c>
      <c r="B29262" t="s">
        <v>9</v>
      </c>
      <c r="C29262" t="s">
        <v>5233</v>
      </c>
      <c r="D29262" s="2">
        <v>41400.36</v>
      </c>
      <c r="E29262" s="3">
        <f t="shared" si="914"/>
        <v>1.8738967820422638E-4</v>
      </c>
      <c r="F29262" s="3">
        <f t="shared" si="915"/>
        <v>99.930384606453927</v>
      </c>
      <c r="G29262" t="s">
        <v>14473</v>
      </c>
    </row>
    <row r="29263" spans="1:7" x14ac:dyDescent="0.35">
      <c r="A29263" t="s">
        <v>10</v>
      </c>
      <c r="B29263" t="s">
        <v>43</v>
      </c>
      <c r="C29263" s="7" t="s">
        <v>1003</v>
      </c>
      <c r="D29263" s="2">
        <v>41400</v>
      </c>
      <c r="E29263" s="3">
        <f t="shared" si="914"/>
        <v>1.8738804874293298E-4</v>
      </c>
      <c r="F29263" s="3">
        <f t="shared" si="915"/>
        <v>99.930571994502671</v>
      </c>
      <c r="G29263" t="s">
        <v>14480</v>
      </c>
    </row>
    <row r="29264" spans="1:7" x14ac:dyDescent="0.35">
      <c r="A29264" t="s">
        <v>3</v>
      </c>
      <c r="B29264" t="s">
        <v>6</v>
      </c>
      <c r="C29264" t="s">
        <v>6037</v>
      </c>
      <c r="D29264" s="2">
        <v>41396.19</v>
      </c>
      <c r="E29264" s="3">
        <f t="shared" si="914"/>
        <v>1.8737080361091101E-4</v>
      </c>
      <c r="F29264" s="3">
        <f t="shared" si="915"/>
        <v>99.930759365306287</v>
      </c>
      <c r="G29264" t="s">
        <v>14473</v>
      </c>
    </row>
    <row r="29265" spans="1:7" x14ac:dyDescent="0.35">
      <c r="A29265" t="s">
        <v>10</v>
      </c>
      <c r="B29265" t="s">
        <v>9</v>
      </c>
      <c r="C29265" t="s">
        <v>13362</v>
      </c>
      <c r="D29265" s="2">
        <v>41396</v>
      </c>
      <c r="E29265" s="3">
        <f t="shared" si="914"/>
        <v>1.8736994361745056E-4</v>
      </c>
      <c r="F29265" s="3">
        <f t="shared" si="915"/>
        <v>99.930946735249904</v>
      </c>
      <c r="G29265" t="s">
        <v>14473</v>
      </c>
    </row>
    <row r="29266" spans="1:7" x14ac:dyDescent="0.35">
      <c r="A29266" t="s">
        <v>3</v>
      </c>
      <c r="B29266" t="s">
        <v>29</v>
      </c>
      <c r="C29266" t="s">
        <v>4297</v>
      </c>
      <c r="D29266" s="2">
        <v>41395.74</v>
      </c>
      <c r="E29266" s="3">
        <f t="shared" si="914"/>
        <v>1.8736876678429419E-4</v>
      </c>
      <c r="F29266" s="3">
        <f t="shared" si="915"/>
        <v>99.931134104016692</v>
      </c>
      <c r="G29266" t="s">
        <v>14473</v>
      </c>
    </row>
    <row r="29267" spans="1:7" x14ac:dyDescent="0.35">
      <c r="A29267" t="s">
        <v>3</v>
      </c>
      <c r="B29267" t="s">
        <v>9</v>
      </c>
      <c r="C29267" t="s">
        <v>2322</v>
      </c>
      <c r="D29267" s="2">
        <v>41393.589999999997</v>
      </c>
      <c r="E29267" s="3">
        <f t="shared" si="914"/>
        <v>1.873590352793474E-4</v>
      </c>
      <c r="F29267" s="3">
        <f t="shared" si="915"/>
        <v>99.931321463051972</v>
      </c>
      <c r="G29267" t="s">
        <v>14480</v>
      </c>
    </row>
    <row r="29268" spans="1:7" x14ac:dyDescent="0.35">
      <c r="A29268" t="s">
        <v>10</v>
      </c>
      <c r="B29268" t="s">
        <v>73</v>
      </c>
      <c r="C29268" t="s">
        <v>543</v>
      </c>
      <c r="D29268" s="2">
        <v>41388.519999999997</v>
      </c>
      <c r="E29268" s="3">
        <f t="shared" si="914"/>
        <v>1.8733608703279845E-4</v>
      </c>
      <c r="F29268" s="3">
        <f t="shared" si="915"/>
        <v>99.93150879913901</v>
      </c>
      <c r="G29268" t="s">
        <v>14473</v>
      </c>
    </row>
    <row r="29269" spans="1:7" x14ac:dyDescent="0.35">
      <c r="A29269" t="s">
        <v>3</v>
      </c>
      <c r="B29269" t="s">
        <v>180</v>
      </c>
      <c r="C29269" t="s">
        <v>5809</v>
      </c>
      <c r="D29269" s="2">
        <v>41385.81</v>
      </c>
      <c r="E29269" s="3">
        <f t="shared" si="914"/>
        <v>1.8732382081028412E-4</v>
      </c>
      <c r="F29269" s="3">
        <f t="shared" si="915"/>
        <v>99.931696122959821</v>
      </c>
      <c r="G29269" t="s">
        <v>14480</v>
      </c>
    </row>
    <row r="29270" spans="1:7" x14ac:dyDescent="0.35">
      <c r="A29270" t="s">
        <v>10</v>
      </c>
      <c r="B29270" t="s">
        <v>1021</v>
      </c>
      <c r="C29270" t="s">
        <v>7530</v>
      </c>
      <c r="D29270" s="2">
        <v>41384.97</v>
      </c>
      <c r="E29270" s="3">
        <f t="shared" si="914"/>
        <v>1.8732001873393282E-4</v>
      </c>
      <c r="F29270" s="3">
        <f t="shared" si="915"/>
        <v>99.93188344297856</v>
      </c>
      <c r="G29270" t="s">
        <v>14473</v>
      </c>
    </row>
    <row r="29271" spans="1:7" x14ac:dyDescent="0.35">
      <c r="A29271" t="s">
        <v>3</v>
      </c>
      <c r="B29271" t="s">
        <v>9</v>
      </c>
      <c r="C29271" t="s">
        <v>1579</v>
      </c>
      <c r="D29271" s="2">
        <v>41384.050000000003</v>
      </c>
      <c r="E29271" s="3">
        <f t="shared" si="914"/>
        <v>1.8731585455507188E-4</v>
      </c>
      <c r="F29271" s="3">
        <f t="shared" si="915"/>
        <v>99.93207075883312</v>
      </c>
      <c r="G29271" t="s">
        <v>14480</v>
      </c>
    </row>
    <row r="29272" spans="1:7" x14ac:dyDescent="0.35">
      <c r="A29272" t="s">
        <v>10</v>
      </c>
      <c r="B29272" t="s">
        <v>62</v>
      </c>
      <c r="C29272" t="s">
        <v>100</v>
      </c>
      <c r="D29272" s="2">
        <v>41383.11</v>
      </c>
      <c r="E29272" s="3">
        <f t="shared" si="914"/>
        <v>1.8731159985058349E-4</v>
      </c>
      <c r="F29272" s="3">
        <f t="shared" si="915"/>
        <v>99.932258070432965</v>
      </c>
      <c r="G29272" t="s">
        <v>14473</v>
      </c>
    </row>
    <row r="29273" spans="1:7" x14ac:dyDescent="0.35">
      <c r="A29273" t="s">
        <v>3</v>
      </c>
      <c r="B29273" t="s">
        <v>15</v>
      </c>
      <c r="C29273" t="s">
        <v>10961</v>
      </c>
      <c r="D29273" s="2">
        <v>41379.980000000003</v>
      </c>
      <c r="E29273" s="3">
        <f t="shared" si="914"/>
        <v>1.8729743258989355E-4</v>
      </c>
      <c r="F29273" s="3">
        <f t="shared" si="915"/>
        <v>99.932445367865554</v>
      </c>
      <c r="G29273" t="s">
        <v>14473</v>
      </c>
    </row>
    <row r="29274" spans="1:7" x14ac:dyDescent="0.35">
      <c r="A29274" t="s">
        <v>3</v>
      </c>
      <c r="B29274" t="s">
        <v>57</v>
      </c>
      <c r="C29274" t="s">
        <v>623</v>
      </c>
      <c r="D29274" s="2">
        <v>41377.410000000003</v>
      </c>
      <c r="E29274" s="3">
        <f t="shared" si="914"/>
        <v>1.8728580004677108E-4</v>
      </c>
      <c r="F29274" s="3">
        <f t="shared" si="915"/>
        <v>99.932632653665607</v>
      </c>
      <c r="G29274" t="s">
        <v>14473</v>
      </c>
    </row>
    <row r="29275" spans="1:7" x14ac:dyDescent="0.35">
      <c r="A29275" t="s">
        <v>3</v>
      </c>
      <c r="B29275" t="s">
        <v>200</v>
      </c>
      <c r="C29275" t="s">
        <v>1034</v>
      </c>
      <c r="D29275" s="2">
        <v>41377.160000000003</v>
      </c>
      <c r="E29275" s="3">
        <f t="shared" si="914"/>
        <v>1.8728466847642845E-4</v>
      </c>
      <c r="F29275" s="3">
        <f t="shared" si="915"/>
        <v>99.932819938334077</v>
      </c>
      <c r="G29275" t="s">
        <v>14473</v>
      </c>
    </row>
    <row r="29276" spans="1:7" x14ac:dyDescent="0.35">
      <c r="A29276" t="s">
        <v>3</v>
      </c>
      <c r="B29276" t="s">
        <v>8</v>
      </c>
      <c r="C29276" t="s">
        <v>2939</v>
      </c>
      <c r="D29276" s="2">
        <v>41372.089999999997</v>
      </c>
      <c r="E29276" s="3">
        <f t="shared" si="914"/>
        <v>1.8726172022987946E-4</v>
      </c>
      <c r="F29276" s="3">
        <f t="shared" si="915"/>
        <v>99.933007200054305</v>
      </c>
      <c r="G29276" t="s">
        <v>14480</v>
      </c>
    </row>
    <row r="29277" spans="1:7" x14ac:dyDescent="0.35">
      <c r="A29277" t="s">
        <v>3</v>
      </c>
      <c r="B29277" t="s">
        <v>13</v>
      </c>
      <c r="C29277" t="s">
        <v>3636</v>
      </c>
      <c r="D29277" s="2">
        <v>41370</v>
      </c>
      <c r="E29277" s="3">
        <f t="shared" si="914"/>
        <v>1.8725226030181491E-4</v>
      </c>
      <c r="F29277" s="3">
        <f t="shared" si="915"/>
        <v>99.933194452314609</v>
      </c>
      <c r="G29277" t="s">
        <v>14473</v>
      </c>
    </row>
    <row r="29278" spans="1:7" x14ac:dyDescent="0.35">
      <c r="A29278" t="s">
        <v>3</v>
      </c>
      <c r="B29278" t="s">
        <v>4</v>
      </c>
      <c r="C29278" t="s">
        <v>13968</v>
      </c>
      <c r="D29278" s="2">
        <v>41369.910000000003</v>
      </c>
      <c r="E29278" s="3">
        <f t="shared" si="914"/>
        <v>1.8725185293649158E-4</v>
      </c>
      <c r="F29278" s="3">
        <f t="shared" si="915"/>
        <v>99.933381704167545</v>
      </c>
      <c r="G29278" t="s">
        <v>14473</v>
      </c>
    </row>
    <row r="29279" spans="1:7" x14ac:dyDescent="0.35">
      <c r="A29279" t="s">
        <v>3</v>
      </c>
      <c r="B29279" t="s">
        <v>22</v>
      </c>
      <c r="C29279" t="s">
        <v>351</v>
      </c>
      <c r="D29279" s="2">
        <v>41369.089999999997</v>
      </c>
      <c r="E29279" s="3">
        <f t="shared" si="914"/>
        <v>1.8724814138576764E-4</v>
      </c>
      <c r="F29279" s="3">
        <f t="shared" si="915"/>
        <v>99.933568952308931</v>
      </c>
      <c r="G29279" t="s">
        <v>14473</v>
      </c>
    </row>
    <row r="29280" spans="1:7" x14ac:dyDescent="0.35">
      <c r="A29280" t="s">
        <v>3</v>
      </c>
      <c r="B29280" t="s">
        <v>9</v>
      </c>
      <c r="C29280" t="s">
        <v>4844</v>
      </c>
      <c r="D29280" s="2">
        <v>41366.32</v>
      </c>
      <c r="E29280" s="3">
        <f t="shared" si="914"/>
        <v>1.872356035863711E-4</v>
      </c>
      <c r="F29280" s="3">
        <f t="shared" si="915"/>
        <v>99.933756187912522</v>
      </c>
      <c r="G29280" t="s">
        <v>14480</v>
      </c>
    </row>
    <row r="29281" spans="1:7" x14ac:dyDescent="0.35">
      <c r="A29281" t="s">
        <v>10</v>
      </c>
      <c r="B29281" t="s">
        <v>92</v>
      </c>
      <c r="C29281" t="s">
        <v>388</v>
      </c>
      <c r="D29281" s="2">
        <v>41366</v>
      </c>
      <c r="E29281" s="3">
        <f t="shared" si="914"/>
        <v>1.8723415517633249E-4</v>
      </c>
      <c r="F29281" s="3">
        <f t="shared" si="915"/>
        <v>99.933943422067699</v>
      </c>
      <c r="G29281" t="s">
        <v>14473</v>
      </c>
    </row>
    <row r="29282" spans="1:7" x14ac:dyDescent="0.35">
      <c r="A29282" t="s">
        <v>10</v>
      </c>
      <c r="B29282" t="s">
        <v>6</v>
      </c>
      <c r="C29282" t="s">
        <v>1816</v>
      </c>
      <c r="D29282" s="2">
        <v>41363.129999999997</v>
      </c>
      <c r="E29282" s="3">
        <f t="shared" si="914"/>
        <v>1.8722116474879886E-4</v>
      </c>
      <c r="F29282" s="3">
        <f t="shared" si="915"/>
        <v>99.93413064323245</v>
      </c>
      <c r="G29282" t="s">
        <v>14473</v>
      </c>
    </row>
    <row r="29283" spans="1:7" x14ac:dyDescent="0.35">
      <c r="A29283" t="s">
        <v>3</v>
      </c>
      <c r="B29283" t="s">
        <v>6</v>
      </c>
      <c r="C29283" t="s">
        <v>3582</v>
      </c>
      <c r="D29283" s="2">
        <v>41362.720000000001</v>
      </c>
      <c r="E29283" s="3">
        <f t="shared" si="914"/>
        <v>1.8721930897343695E-4</v>
      </c>
      <c r="F29283" s="3">
        <f t="shared" si="915"/>
        <v>99.93431786254142</v>
      </c>
      <c r="G29283" t="s">
        <v>14480</v>
      </c>
    </row>
    <row r="29284" spans="1:7" x14ac:dyDescent="0.35">
      <c r="A29284" t="s">
        <v>3</v>
      </c>
      <c r="B29284" t="s">
        <v>8</v>
      </c>
      <c r="C29284" t="s">
        <v>3633</v>
      </c>
      <c r="D29284" s="2">
        <v>41362.57</v>
      </c>
      <c r="E29284" s="3">
        <f t="shared" si="914"/>
        <v>1.8721863003123135E-4</v>
      </c>
      <c r="F29284" s="3">
        <f t="shared" si="915"/>
        <v>99.934505081171451</v>
      </c>
      <c r="G29284" t="s">
        <v>14480</v>
      </c>
    </row>
    <row r="29285" spans="1:7" x14ac:dyDescent="0.35">
      <c r="A29285" t="s">
        <v>10</v>
      </c>
      <c r="B29285" t="s">
        <v>55</v>
      </c>
      <c r="C29285" s="8" t="s">
        <v>2449</v>
      </c>
      <c r="D29285" s="2">
        <v>41361.69</v>
      </c>
      <c r="E29285" s="3">
        <f t="shared" si="914"/>
        <v>1.872146469036252E-4</v>
      </c>
      <c r="F29285" s="3">
        <f t="shared" si="915"/>
        <v>99.934692295818351</v>
      </c>
      <c r="G29285" t="s">
        <v>14480</v>
      </c>
    </row>
    <row r="29286" spans="1:7" x14ac:dyDescent="0.35">
      <c r="A29286" t="s">
        <v>3</v>
      </c>
      <c r="B29286" t="s">
        <v>9</v>
      </c>
      <c r="C29286" t="s">
        <v>7426</v>
      </c>
      <c r="D29286" s="2">
        <v>41361.199999999997</v>
      </c>
      <c r="E29286" s="3">
        <f t="shared" si="914"/>
        <v>1.8721242902575359E-4</v>
      </c>
      <c r="F29286" s="3">
        <f t="shared" si="915"/>
        <v>99.934879508247377</v>
      </c>
      <c r="G29286" t="s">
        <v>14480</v>
      </c>
    </row>
    <row r="29287" spans="1:7" x14ac:dyDescent="0.35">
      <c r="A29287" t="s">
        <v>10</v>
      </c>
      <c r="B29287" t="s">
        <v>55</v>
      </c>
      <c r="C29287" t="s">
        <v>10018</v>
      </c>
      <c r="D29287" s="2">
        <v>41360.160000000003</v>
      </c>
      <c r="E29287" s="3">
        <f t="shared" si="914"/>
        <v>1.8720772169312819E-4</v>
      </c>
      <c r="F29287" s="3">
        <f t="shared" si="915"/>
        <v>99.935066715969072</v>
      </c>
      <c r="G29287" t="s">
        <v>14480</v>
      </c>
    </row>
    <row r="29288" spans="1:7" x14ac:dyDescent="0.35">
      <c r="A29288" t="s">
        <v>3</v>
      </c>
      <c r="B29288" t="s">
        <v>8</v>
      </c>
      <c r="C29288" t="s">
        <v>5073</v>
      </c>
      <c r="D29288" s="2">
        <v>41355.440000000002</v>
      </c>
      <c r="E29288" s="3">
        <f t="shared" si="914"/>
        <v>1.8718635764505896E-4</v>
      </c>
      <c r="F29288" s="3">
        <f t="shared" si="915"/>
        <v>99.935253902326721</v>
      </c>
      <c r="G29288" t="s">
        <v>14473</v>
      </c>
    </row>
    <row r="29289" spans="1:7" x14ac:dyDescent="0.35">
      <c r="A29289" t="s">
        <v>10</v>
      </c>
      <c r="B29289" t="s">
        <v>6</v>
      </c>
      <c r="C29289" t="s">
        <v>1658</v>
      </c>
      <c r="D29289" s="2">
        <v>41354.480000000003</v>
      </c>
      <c r="E29289" s="3">
        <f t="shared" si="914"/>
        <v>1.8718201241494319E-4</v>
      </c>
      <c r="F29289" s="3">
        <f t="shared" si="915"/>
        <v>99.935441084339132</v>
      </c>
      <c r="G29289" t="s">
        <v>14480</v>
      </c>
    </row>
    <row r="29290" spans="1:7" x14ac:dyDescent="0.35">
      <c r="A29290" t="s">
        <v>10</v>
      </c>
      <c r="B29290" t="s">
        <v>16</v>
      </c>
      <c r="C29290" t="s">
        <v>2443</v>
      </c>
      <c r="D29290" s="2">
        <v>41352.11</v>
      </c>
      <c r="E29290" s="3">
        <f t="shared" si="914"/>
        <v>1.8717128512809485E-4</v>
      </c>
      <c r="F29290" s="3">
        <f t="shared" si="915"/>
        <v>99.935628255624266</v>
      </c>
      <c r="G29290" t="s">
        <v>14473</v>
      </c>
    </row>
    <row r="29291" spans="1:7" x14ac:dyDescent="0.35">
      <c r="A29291" t="s">
        <v>3</v>
      </c>
      <c r="B29291" t="s">
        <v>8</v>
      </c>
      <c r="C29291" t="s">
        <v>47</v>
      </c>
      <c r="D29291" s="2">
        <v>41352.03</v>
      </c>
      <c r="E29291" s="3">
        <f t="shared" si="914"/>
        <v>1.8717092302558518E-4</v>
      </c>
      <c r="F29291" s="3">
        <f t="shared" si="915"/>
        <v>99.935815426547293</v>
      </c>
      <c r="G29291" t="s">
        <v>14473</v>
      </c>
    </row>
    <row r="29292" spans="1:7" x14ac:dyDescent="0.35">
      <c r="A29292" t="s">
        <v>10</v>
      </c>
      <c r="B29292" t="s">
        <v>33</v>
      </c>
      <c r="C29292" t="s">
        <v>6368</v>
      </c>
      <c r="D29292" s="2">
        <v>41351.79</v>
      </c>
      <c r="E29292" s="3">
        <f t="shared" si="914"/>
        <v>1.8716983671805625E-4</v>
      </c>
      <c r="F29292" s="3">
        <f t="shared" si="915"/>
        <v>99.936002596384014</v>
      </c>
      <c r="G29292" t="s">
        <v>14473</v>
      </c>
    </row>
    <row r="29293" spans="1:7" x14ac:dyDescent="0.35">
      <c r="A29293" t="s">
        <v>10</v>
      </c>
      <c r="B29293" t="s">
        <v>73</v>
      </c>
      <c r="C29293" t="s">
        <v>2533</v>
      </c>
      <c r="D29293" s="2">
        <v>41342.129999999997</v>
      </c>
      <c r="E29293" s="3">
        <f t="shared" si="914"/>
        <v>1.8712611284001622E-4</v>
      </c>
      <c r="F29293" s="3">
        <f t="shared" si="915"/>
        <v>99.936189722496849</v>
      </c>
      <c r="G29293" t="s">
        <v>14473</v>
      </c>
    </row>
    <row r="29294" spans="1:7" x14ac:dyDescent="0.35">
      <c r="A29294" t="s">
        <v>10</v>
      </c>
      <c r="B29294" t="s">
        <v>33</v>
      </c>
      <c r="C29294" t="s">
        <v>401</v>
      </c>
      <c r="D29294" s="2">
        <v>41341.03</v>
      </c>
      <c r="E29294" s="3">
        <f t="shared" si="914"/>
        <v>1.8712113393050856E-4</v>
      </c>
      <c r="F29294" s="3">
        <f t="shared" si="915"/>
        <v>99.936376843630782</v>
      </c>
      <c r="G29294" t="s">
        <v>14480</v>
      </c>
    </row>
    <row r="29295" spans="1:7" x14ac:dyDescent="0.35">
      <c r="A29295" t="s">
        <v>10</v>
      </c>
      <c r="B29295" t="s">
        <v>9</v>
      </c>
      <c r="C29295" t="s">
        <v>9833</v>
      </c>
      <c r="D29295" s="2">
        <v>41339.99</v>
      </c>
      <c r="E29295" s="3">
        <f t="shared" si="914"/>
        <v>1.8711642659788313E-4</v>
      </c>
      <c r="F29295" s="3">
        <f t="shared" si="915"/>
        <v>99.936563960057384</v>
      </c>
      <c r="G29295" t="s">
        <v>14480</v>
      </c>
    </row>
    <row r="29296" spans="1:7" x14ac:dyDescent="0.35">
      <c r="A29296" t="s">
        <v>3</v>
      </c>
      <c r="B29296" t="s">
        <v>9</v>
      </c>
      <c r="C29296" t="s">
        <v>14372</v>
      </c>
      <c r="D29296" s="2">
        <v>41339.5</v>
      </c>
      <c r="E29296" s="3">
        <f t="shared" si="914"/>
        <v>1.8711420872001154E-4</v>
      </c>
      <c r="F29296" s="3">
        <f t="shared" si="915"/>
        <v>99.936751074266098</v>
      </c>
      <c r="G29296" t="s">
        <v>14473</v>
      </c>
    </row>
    <row r="29297" spans="1:7" x14ac:dyDescent="0.35">
      <c r="A29297" t="s">
        <v>10</v>
      </c>
      <c r="B29297" t="s">
        <v>9</v>
      </c>
      <c r="C29297" t="s">
        <v>1199</v>
      </c>
      <c r="D29297" s="2">
        <v>41335.96</v>
      </c>
      <c r="E29297" s="3">
        <f t="shared" si="914"/>
        <v>1.870981856839596E-4</v>
      </c>
      <c r="F29297" s="3">
        <f t="shared" si="915"/>
        <v>99.936938172451775</v>
      </c>
      <c r="G29297" t="s">
        <v>14480</v>
      </c>
    </row>
    <row r="29298" spans="1:7" x14ac:dyDescent="0.35">
      <c r="A29298" t="s">
        <v>3</v>
      </c>
      <c r="B29298" t="s">
        <v>9</v>
      </c>
      <c r="C29298" t="s">
        <v>12549</v>
      </c>
      <c r="D29298" s="2">
        <v>41335.589999999997</v>
      </c>
      <c r="E29298" s="3">
        <f t="shared" si="914"/>
        <v>1.8709651095985246E-4</v>
      </c>
      <c r="F29298" s="3">
        <f t="shared" si="915"/>
        <v>99.937125268962731</v>
      </c>
      <c r="G29298" t="s">
        <v>14480</v>
      </c>
    </row>
    <row r="29299" spans="1:7" x14ac:dyDescent="0.35">
      <c r="A29299" t="s">
        <v>3</v>
      </c>
      <c r="B29299" t="s">
        <v>40</v>
      </c>
      <c r="C29299" s="8" t="s">
        <v>5047</v>
      </c>
      <c r="D29299" s="2">
        <v>41334.54</v>
      </c>
      <c r="E29299" s="3">
        <f t="shared" si="914"/>
        <v>1.8709175836441336E-4</v>
      </c>
      <c r="F29299" s="3">
        <f t="shared" si="915"/>
        <v>99.937312360721094</v>
      </c>
      <c r="G29299" t="s">
        <v>14480</v>
      </c>
    </row>
    <row r="29300" spans="1:7" x14ac:dyDescent="0.35">
      <c r="A29300" t="s">
        <v>10</v>
      </c>
      <c r="B29300" t="s">
        <v>9</v>
      </c>
      <c r="C29300" t="s">
        <v>7743</v>
      </c>
      <c r="D29300" s="2">
        <v>41334.15</v>
      </c>
      <c r="E29300" s="3">
        <f t="shared" si="914"/>
        <v>1.8708999311467883E-4</v>
      </c>
      <c r="F29300" s="3">
        <f t="shared" si="915"/>
        <v>99.937499450714213</v>
      </c>
      <c r="G29300" t="s">
        <v>14480</v>
      </c>
    </row>
    <row r="29301" spans="1:7" x14ac:dyDescent="0.35">
      <c r="A29301" t="s">
        <v>3</v>
      </c>
      <c r="B29301" t="s">
        <v>6</v>
      </c>
      <c r="C29301" t="s">
        <v>320</v>
      </c>
      <c r="D29301" s="2">
        <v>41332.03</v>
      </c>
      <c r="E29301" s="3">
        <f t="shared" si="914"/>
        <v>1.8708039739817313E-4</v>
      </c>
      <c r="F29301" s="3">
        <f t="shared" si="915"/>
        <v>99.937686531111609</v>
      </c>
      <c r="G29301" t="s">
        <v>14473</v>
      </c>
    </row>
    <row r="29302" spans="1:7" x14ac:dyDescent="0.35">
      <c r="A29302" t="s">
        <v>3</v>
      </c>
      <c r="B29302" t="s">
        <v>166</v>
      </c>
      <c r="C29302" s="7" t="s">
        <v>2191</v>
      </c>
      <c r="D29302" s="2">
        <v>41331.67</v>
      </c>
      <c r="E29302" s="3">
        <f t="shared" si="914"/>
        <v>1.8707876793687972E-4</v>
      </c>
      <c r="F29302" s="3">
        <f t="shared" si="915"/>
        <v>99.937873609879546</v>
      </c>
      <c r="G29302" t="s">
        <v>14480</v>
      </c>
    </row>
    <row r="29303" spans="1:7" x14ac:dyDescent="0.35">
      <c r="A29303" t="s">
        <v>3</v>
      </c>
      <c r="B29303" t="s">
        <v>13</v>
      </c>
      <c r="C29303" t="s">
        <v>7420</v>
      </c>
      <c r="D29303" s="2">
        <v>41327.019999999997</v>
      </c>
      <c r="E29303" s="3">
        <f t="shared" si="914"/>
        <v>1.8705772072850641E-4</v>
      </c>
      <c r="F29303" s="3">
        <f t="shared" si="915"/>
        <v>99.938060667600269</v>
      </c>
      <c r="G29303" t="s">
        <v>14473</v>
      </c>
    </row>
    <row r="29304" spans="1:7" x14ac:dyDescent="0.35">
      <c r="A29304" t="s">
        <v>10</v>
      </c>
      <c r="B29304" t="s">
        <v>103</v>
      </c>
      <c r="C29304" s="8" t="s">
        <v>1225</v>
      </c>
      <c r="D29304" s="2">
        <v>41326.699999999997</v>
      </c>
      <c r="E29304" s="3">
        <f t="shared" si="914"/>
        <v>1.8705627231846783E-4</v>
      </c>
      <c r="F29304" s="3">
        <f t="shared" si="915"/>
        <v>99.938247723872593</v>
      </c>
      <c r="G29304" t="s">
        <v>14480</v>
      </c>
    </row>
    <row r="29305" spans="1:7" x14ac:dyDescent="0.35">
      <c r="A29305" t="s">
        <v>10</v>
      </c>
      <c r="B29305" t="s">
        <v>8</v>
      </c>
      <c r="C29305" t="s">
        <v>2510</v>
      </c>
      <c r="D29305" s="2">
        <v>41320.879999999997</v>
      </c>
      <c r="E29305" s="3">
        <f t="shared" si="914"/>
        <v>1.8702992936089091E-4</v>
      </c>
      <c r="F29305" s="3">
        <f t="shared" si="915"/>
        <v>99.938434753801957</v>
      </c>
      <c r="G29305" t="s">
        <v>14473</v>
      </c>
    </row>
    <row r="29306" spans="1:7" x14ac:dyDescent="0.35">
      <c r="A29306" t="s">
        <v>3</v>
      </c>
      <c r="B29306" t="s">
        <v>9</v>
      </c>
      <c r="C29306" s="8" t="s">
        <v>11594</v>
      </c>
      <c r="D29306" s="2">
        <v>41320.58</v>
      </c>
      <c r="E29306" s="3">
        <f t="shared" si="914"/>
        <v>1.8702857147647977E-4</v>
      </c>
      <c r="F29306" s="3">
        <f t="shared" si="915"/>
        <v>99.938621782373431</v>
      </c>
      <c r="G29306" t="s">
        <v>14480</v>
      </c>
    </row>
    <row r="29307" spans="1:7" x14ac:dyDescent="0.35">
      <c r="A29307" t="s">
        <v>10</v>
      </c>
      <c r="B29307" t="s">
        <v>55</v>
      </c>
      <c r="C29307" t="s">
        <v>6443</v>
      </c>
      <c r="D29307" s="2">
        <v>41315.46</v>
      </c>
      <c r="E29307" s="3">
        <f t="shared" si="914"/>
        <v>1.8700539691586228E-4</v>
      </c>
      <c r="F29307" s="3">
        <f t="shared" si="915"/>
        <v>99.938808787770341</v>
      </c>
      <c r="G29307" t="s">
        <v>14480</v>
      </c>
    </row>
    <row r="29308" spans="1:7" x14ac:dyDescent="0.35">
      <c r="A29308" t="s">
        <v>10</v>
      </c>
      <c r="B29308" t="s">
        <v>28</v>
      </c>
      <c r="C29308" t="s">
        <v>674</v>
      </c>
      <c r="D29308" s="2">
        <v>41315.160000000003</v>
      </c>
      <c r="E29308" s="3">
        <f t="shared" si="914"/>
        <v>1.8700403903145111E-4</v>
      </c>
      <c r="F29308" s="3">
        <f t="shared" si="915"/>
        <v>99.938995791809376</v>
      </c>
      <c r="G29308" t="s">
        <v>14473</v>
      </c>
    </row>
    <row r="29309" spans="1:7" x14ac:dyDescent="0.35">
      <c r="A29309" t="s">
        <v>10</v>
      </c>
      <c r="B29309" t="s">
        <v>649</v>
      </c>
      <c r="C29309" t="s">
        <v>13691</v>
      </c>
      <c r="D29309" s="2">
        <v>41303.96</v>
      </c>
      <c r="E29309" s="3">
        <f t="shared" si="914"/>
        <v>1.8695334468010034E-4</v>
      </c>
      <c r="F29309" s="3">
        <f t="shared" si="915"/>
        <v>99.939182745154056</v>
      </c>
      <c r="G29309" t="s">
        <v>14480</v>
      </c>
    </row>
    <row r="29310" spans="1:7" x14ac:dyDescent="0.35">
      <c r="A29310" t="s">
        <v>3</v>
      </c>
      <c r="B29310" t="s">
        <v>33</v>
      </c>
      <c r="C29310" t="s">
        <v>5087</v>
      </c>
      <c r="D29310" s="2">
        <v>41300</v>
      </c>
      <c r="E29310" s="3">
        <f t="shared" si="914"/>
        <v>1.8693542060587275E-4</v>
      </c>
      <c r="F29310" s="3">
        <f t="shared" si="915"/>
        <v>99.939369680574657</v>
      </c>
      <c r="G29310" t="s">
        <v>14473</v>
      </c>
    </row>
    <row r="29311" spans="1:7" x14ac:dyDescent="0.35">
      <c r="A29311" t="s">
        <v>10</v>
      </c>
      <c r="B29311" t="s">
        <v>22</v>
      </c>
      <c r="C29311" t="s">
        <v>402</v>
      </c>
      <c r="D29311" s="2">
        <v>41298.449999999997</v>
      </c>
      <c r="E29311" s="3">
        <f t="shared" si="914"/>
        <v>1.8692840486974832E-4</v>
      </c>
      <c r="F29311" s="3">
        <f t="shared" si="915"/>
        <v>99.93955660897953</v>
      </c>
      <c r="G29311" t="s">
        <v>14480</v>
      </c>
    </row>
    <row r="29312" spans="1:7" x14ac:dyDescent="0.35">
      <c r="A29312" t="s">
        <v>10</v>
      </c>
      <c r="B29312" t="s">
        <v>32</v>
      </c>
      <c r="C29312" t="s">
        <v>3298</v>
      </c>
      <c r="D29312" s="2">
        <v>41298</v>
      </c>
      <c r="E29312" s="3">
        <f t="shared" si="914"/>
        <v>1.8692636804313155E-4</v>
      </c>
      <c r="F29312" s="3">
        <f t="shared" si="915"/>
        <v>99.939743535347574</v>
      </c>
      <c r="G29312" t="s">
        <v>14473</v>
      </c>
    </row>
    <row r="29313" spans="1:7" x14ac:dyDescent="0.35">
      <c r="A29313" t="s">
        <v>3</v>
      </c>
      <c r="B29313" t="s">
        <v>165</v>
      </c>
      <c r="C29313" s="11" t="s">
        <v>14126</v>
      </c>
      <c r="D29313" s="2">
        <v>41297.9</v>
      </c>
      <c r="E29313" s="3">
        <f t="shared" si="914"/>
        <v>1.8692591541499452E-4</v>
      </c>
      <c r="F29313" s="3">
        <f t="shared" si="915"/>
        <v>99.939930461262989</v>
      </c>
      <c r="G29313" t="s">
        <v>14473</v>
      </c>
    </row>
    <row r="29314" spans="1:7" x14ac:dyDescent="0.35">
      <c r="A29314" t="s">
        <v>3</v>
      </c>
      <c r="B29314" t="s">
        <v>6</v>
      </c>
      <c r="C29314" s="12" t="s">
        <v>9662</v>
      </c>
      <c r="D29314" s="2">
        <v>41294.42</v>
      </c>
      <c r="E29314" s="3">
        <f t="shared" si="914"/>
        <v>1.8691016395582479E-4</v>
      </c>
      <c r="F29314" s="3">
        <f t="shared" si="915"/>
        <v>99.94011737142695</v>
      </c>
      <c r="G29314" t="s">
        <v>14473</v>
      </c>
    </row>
    <row r="29315" spans="1:7" x14ac:dyDescent="0.35">
      <c r="A29315" t="s">
        <v>10</v>
      </c>
      <c r="B29315" t="s">
        <v>6</v>
      </c>
      <c r="C29315" t="s">
        <v>1073</v>
      </c>
      <c r="D29315" s="2">
        <v>41293.74</v>
      </c>
      <c r="E29315" s="3">
        <f t="shared" ref="E29315:E29378" si="916">(D29315/$D$29638)*100</f>
        <v>1.869070860844928E-4</v>
      </c>
      <c r="F29315" s="3">
        <f t="shared" si="915"/>
        <v>99.94030427851304</v>
      </c>
      <c r="G29315" t="s">
        <v>14473</v>
      </c>
    </row>
    <row r="29316" spans="1:7" x14ac:dyDescent="0.35">
      <c r="A29316" t="s">
        <v>3</v>
      </c>
      <c r="B29316" t="s">
        <v>9</v>
      </c>
      <c r="C29316" t="s">
        <v>4862</v>
      </c>
      <c r="D29316" s="2">
        <v>41292.68</v>
      </c>
      <c r="E29316" s="3">
        <f t="shared" si="916"/>
        <v>1.8690228822623993E-4</v>
      </c>
      <c r="F29316" s="3">
        <f t="shared" ref="F29316:F29379" si="917">E29316+F29315</f>
        <v>99.94049118080126</v>
      </c>
      <c r="G29316" t="s">
        <v>14480</v>
      </c>
    </row>
    <row r="29317" spans="1:7" x14ac:dyDescent="0.35">
      <c r="A29317" t="s">
        <v>10</v>
      </c>
      <c r="B29317" t="s">
        <v>22</v>
      </c>
      <c r="C29317" t="s">
        <v>1137</v>
      </c>
      <c r="D29317" s="2">
        <v>41288.339999999997</v>
      </c>
      <c r="E29317" s="3">
        <f t="shared" si="916"/>
        <v>1.868826441650915E-4</v>
      </c>
      <c r="F29317" s="3">
        <f t="shared" si="917"/>
        <v>99.940678063445418</v>
      </c>
      <c r="G29317" t="s">
        <v>14473</v>
      </c>
    </row>
    <row r="29318" spans="1:7" x14ac:dyDescent="0.35">
      <c r="A29318" t="s">
        <v>3</v>
      </c>
      <c r="B29318" t="s">
        <v>9</v>
      </c>
      <c r="C29318" t="s">
        <v>8373</v>
      </c>
      <c r="D29318" s="2">
        <v>41288</v>
      </c>
      <c r="E29318" s="3">
        <f t="shared" si="916"/>
        <v>1.8688110522942553E-4</v>
      </c>
      <c r="F29318" s="3">
        <f t="shared" si="917"/>
        <v>99.940864944550654</v>
      </c>
      <c r="G29318" t="s">
        <v>14480</v>
      </c>
    </row>
    <row r="29319" spans="1:7" x14ac:dyDescent="0.35">
      <c r="A29319" t="s">
        <v>10</v>
      </c>
      <c r="B29319" t="s">
        <v>9</v>
      </c>
      <c r="C29319" t="s">
        <v>8893</v>
      </c>
      <c r="D29319" s="2">
        <v>41286.26</v>
      </c>
      <c r="E29319" s="3">
        <f t="shared" si="916"/>
        <v>1.8687322949984068E-4</v>
      </c>
      <c r="F29319" s="3">
        <f t="shared" si="917"/>
        <v>99.941051817780149</v>
      </c>
      <c r="G29319" t="s">
        <v>14480</v>
      </c>
    </row>
    <row r="29320" spans="1:7" x14ac:dyDescent="0.35">
      <c r="A29320" t="s">
        <v>10</v>
      </c>
      <c r="B29320" t="s">
        <v>67</v>
      </c>
      <c r="C29320" t="s">
        <v>422</v>
      </c>
      <c r="D29320" s="2">
        <v>41285.46</v>
      </c>
      <c r="E29320" s="3">
        <f t="shared" si="916"/>
        <v>1.8686960847474419E-4</v>
      </c>
      <c r="F29320" s="3">
        <f t="shared" si="917"/>
        <v>99.941238687388619</v>
      </c>
      <c r="G29320" t="s">
        <v>14473</v>
      </c>
    </row>
    <row r="29321" spans="1:7" x14ac:dyDescent="0.35">
      <c r="A29321" t="s">
        <v>10</v>
      </c>
      <c r="B29321" t="s">
        <v>56</v>
      </c>
      <c r="C29321" t="s">
        <v>2110</v>
      </c>
      <c r="D29321" s="2">
        <v>41284.559999999998</v>
      </c>
      <c r="E29321" s="3">
        <f t="shared" si="916"/>
        <v>1.8686553482151063E-4</v>
      </c>
      <c r="F29321" s="3">
        <f t="shared" si="917"/>
        <v>99.941425552923434</v>
      </c>
      <c r="G29321" t="s">
        <v>14473</v>
      </c>
    </row>
    <row r="29322" spans="1:7" x14ac:dyDescent="0.35">
      <c r="A29322" t="s">
        <v>3</v>
      </c>
      <c r="B29322" t="s">
        <v>9</v>
      </c>
      <c r="C29322" t="s">
        <v>12450</v>
      </c>
      <c r="D29322" s="2">
        <v>41283.81</v>
      </c>
      <c r="E29322" s="3">
        <f t="shared" si="916"/>
        <v>1.8686214011048269E-4</v>
      </c>
      <c r="F29322" s="3">
        <f t="shared" si="917"/>
        <v>99.941612415063545</v>
      </c>
      <c r="G29322" t="s">
        <v>14480</v>
      </c>
    </row>
    <row r="29323" spans="1:7" x14ac:dyDescent="0.35">
      <c r="A29323" t="s">
        <v>3</v>
      </c>
      <c r="B29323" t="s">
        <v>29</v>
      </c>
      <c r="C29323" t="s">
        <v>12292</v>
      </c>
      <c r="D29323" s="2">
        <v>41283.07</v>
      </c>
      <c r="E29323" s="3">
        <f t="shared" si="916"/>
        <v>1.8685879066226846E-4</v>
      </c>
      <c r="F29323" s="3">
        <f t="shared" si="917"/>
        <v>99.941799273854201</v>
      </c>
      <c r="G29323" t="s">
        <v>14473</v>
      </c>
    </row>
    <row r="29324" spans="1:7" x14ac:dyDescent="0.35">
      <c r="A29324" t="s">
        <v>10</v>
      </c>
      <c r="B29324" t="s">
        <v>9</v>
      </c>
      <c r="C29324" s="8" t="s">
        <v>1748</v>
      </c>
      <c r="D29324" s="2">
        <v>41280.18</v>
      </c>
      <c r="E29324" s="3">
        <f t="shared" si="916"/>
        <v>1.8684570970910742E-4</v>
      </c>
      <c r="F29324" s="3">
        <f t="shared" si="917"/>
        <v>99.941986119563907</v>
      </c>
      <c r="G29324" t="s">
        <v>14480</v>
      </c>
    </row>
    <row r="29325" spans="1:7" x14ac:dyDescent="0.35">
      <c r="A29325" t="s">
        <v>3</v>
      </c>
      <c r="B29325" t="s">
        <v>9</v>
      </c>
      <c r="C29325" t="s">
        <v>1436</v>
      </c>
      <c r="D29325" s="2">
        <v>41278.589999999997</v>
      </c>
      <c r="E29325" s="3">
        <f t="shared" si="916"/>
        <v>1.8683851292172814E-4</v>
      </c>
      <c r="F29325" s="3">
        <f t="shared" si="917"/>
        <v>99.942172958076824</v>
      </c>
      <c r="G29325" t="s">
        <v>14473</v>
      </c>
    </row>
    <row r="29326" spans="1:7" x14ac:dyDescent="0.35">
      <c r="A29326" t="s">
        <v>3</v>
      </c>
      <c r="B29326" t="s">
        <v>29</v>
      </c>
      <c r="C29326" s="7" t="s">
        <v>105</v>
      </c>
      <c r="D29326" s="2">
        <v>41275.49</v>
      </c>
      <c r="E29326" s="3">
        <f t="shared" si="916"/>
        <v>1.8682448144947928E-4</v>
      </c>
      <c r="F29326" s="3">
        <f t="shared" si="917"/>
        <v>99.94235978255827</v>
      </c>
      <c r="G29326" t="s">
        <v>14480</v>
      </c>
    </row>
    <row r="29327" spans="1:7" x14ac:dyDescent="0.35">
      <c r="A29327" t="s">
        <v>3</v>
      </c>
      <c r="B29327" t="s">
        <v>180</v>
      </c>
      <c r="C29327" t="s">
        <v>10429</v>
      </c>
      <c r="D29327" s="2">
        <v>41272</v>
      </c>
      <c r="E29327" s="3">
        <f t="shared" si="916"/>
        <v>1.868086847274959E-4</v>
      </c>
      <c r="F29327" s="3">
        <f t="shared" si="917"/>
        <v>99.942546591243001</v>
      </c>
      <c r="G29327" t="s">
        <v>14480</v>
      </c>
    </row>
    <row r="29328" spans="1:7" x14ac:dyDescent="0.35">
      <c r="A29328" t="s">
        <v>3</v>
      </c>
      <c r="B29328" t="s">
        <v>29</v>
      </c>
      <c r="C29328" t="s">
        <v>1232</v>
      </c>
      <c r="D29328" s="2">
        <v>41268.36</v>
      </c>
      <c r="E29328" s="3">
        <f t="shared" si="916"/>
        <v>1.8679220906330692E-4</v>
      </c>
      <c r="F29328" s="3">
        <f t="shared" si="917"/>
        <v>99.942733383452065</v>
      </c>
      <c r="G29328" t="s">
        <v>14473</v>
      </c>
    </row>
    <row r="29329" spans="1:7" x14ac:dyDescent="0.35">
      <c r="A29329" t="s">
        <v>10</v>
      </c>
      <c r="B29329" t="s">
        <v>180</v>
      </c>
      <c r="C29329" t="s">
        <v>1187</v>
      </c>
      <c r="D29329" s="2">
        <v>41267.33</v>
      </c>
      <c r="E29329" s="3">
        <f t="shared" si="916"/>
        <v>1.8678754699349518E-4</v>
      </c>
      <c r="F29329" s="3">
        <f t="shared" si="917"/>
        <v>99.942920170999059</v>
      </c>
      <c r="G29329" t="s">
        <v>14480</v>
      </c>
    </row>
    <row r="29330" spans="1:7" x14ac:dyDescent="0.35">
      <c r="A29330" t="s">
        <v>3</v>
      </c>
      <c r="B29330" t="s">
        <v>6</v>
      </c>
      <c r="C29330" t="s">
        <v>11745</v>
      </c>
      <c r="D29330" s="2">
        <v>41264.26</v>
      </c>
      <c r="E29330" s="3">
        <f t="shared" si="916"/>
        <v>1.8677365130968744E-4</v>
      </c>
      <c r="F29330" s="3">
        <f t="shared" si="917"/>
        <v>99.943106944650367</v>
      </c>
      <c r="G29330" t="s">
        <v>14480</v>
      </c>
    </row>
    <row r="29331" spans="1:7" x14ac:dyDescent="0.35">
      <c r="A29331" t="s">
        <v>3</v>
      </c>
      <c r="B29331" t="s">
        <v>9</v>
      </c>
      <c r="C29331" t="s">
        <v>8367</v>
      </c>
      <c r="D29331" s="2">
        <v>41259.360000000001</v>
      </c>
      <c r="E29331" s="3">
        <f t="shared" si="916"/>
        <v>1.8675147253097149E-4</v>
      </c>
      <c r="F29331" s="3">
        <f t="shared" si="917"/>
        <v>99.943293696122893</v>
      </c>
      <c r="G29331" t="s">
        <v>14473</v>
      </c>
    </row>
    <row r="29332" spans="1:7" x14ac:dyDescent="0.35">
      <c r="A29332" t="s">
        <v>10</v>
      </c>
      <c r="B29332" t="s">
        <v>38</v>
      </c>
      <c r="C29332" t="s">
        <v>11491</v>
      </c>
      <c r="D29332" s="2">
        <v>41257.08</v>
      </c>
      <c r="E29332" s="3">
        <f t="shared" si="916"/>
        <v>1.8674115260944652E-4</v>
      </c>
      <c r="F29332" s="3">
        <f t="shared" si="917"/>
        <v>99.943480437275497</v>
      </c>
      <c r="G29332" t="s">
        <v>14473</v>
      </c>
    </row>
    <row r="29333" spans="1:7" x14ac:dyDescent="0.35">
      <c r="A29333" t="s">
        <v>3</v>
      </c>
      <c r="B29333" t="s">
        <v>27</v>
      </c>
      <c r="C29333" t="s">
        <v>9588</v>
      </c>
      <c r="D29333" s="2">
        <v>41255.58</v>
      </c>
      <c r="E29333" s="3">
        <f t="shared" si="916"/>
        <v>1.8673436318739059E-4</v>
      </c>
      <c r="F29333" s="3">
        <f t="shared" si="917"/>
        <v>99.94366717163868</v>
      </c>
      <c r="G29333" t="s">
        <v>14473</v>
      </c>
    </row>
    <row r="29334" spans="1:7" x14ac:dyDescent="0.35">
      <c r="A29334" t="s">
        <v>3</v>
      </c>
      <c r="B29334" t="s">
        <v>6</v>
      </c>
      <c r="C29334" t="s">
        <v>2954</v>
      </c>
      <c r="D29334" s="2">
        <v>41253.42</v>
      </c>
      <c r="E29334" s="3">
        <f t="shared" si="916"/>
        <v>1.867245864196301E-4</v>
      </c>
      <c r="F29334" s="3">
        <f t="shared" si="917"/>
        <v>99.943853896225093</v>
      </c>
      <c r="G29334" t="s">
        <v>14473</v>
      </c>
    </row>
    <row r="29335" spans="1:7" x14ac:dyDescent="0.35">
      <c r="A29335" t="s">
        <v>3</v>
      </c>
      <c r="B29335" t="s">
        <v>13</v>
      </c>
      <c r="C29335" s="8" t="s">
        <v>1224</v>
      </c>
      <c r="D29335" s="2">
        <v>41246.68</v>
      </c>
      <c r="E29335" s="3">
        <f t="shared" si="916"/>
        <v>1.8669407928319223E-4</v>
      </c>
      <c r="F29335" s="3">
        <f t="shared" si="917"/>
        <v>99.944040590304382</v>
      </c>
      <c r="G29335" t="s">
        <v>14480</v>
      </c>
    </row>
    <row r="29336" spans="1:7" x14ac:dyDescent="0.35">
      <c r="A29336" t="s">
        <v>3</v>
      </c>
      <c r="B29336" t="s">
        <v>8</v>
      </c>
      <c r="C29336" t="s">
        <v>1463</v>
      </c>
      <c r="D29336" s="2">
        <v>41246.480000000003</v>
      </c>
      <c r="E29336" s="3">
        <f t="shared" si="916"/>
        <v>1.8669317402691813E-4</v>
      </c>
      <c r="F29336" s="3">
        <f t="shared" si="917"/>
        <v>99.944227283478412</v>
      </c>
      <c r="G29336" t="s">
        <v>14473</v>
      </c>
    </row>
    <row r="29337" spans="1:7" x14ac:dyDescent="0.35">
      <c r="A29337" t="s">
        <v>3</v>
      </c>
      <c r="B29337" t="s">
        <v>4</v>
      </c>
      <c r="C29337" t="s">
        <v>285</v>
      </c>
      <c r="D29337" s="2">
        <v>41240.26</v>
      </c>
      <c r="E29337" s="3">
        <f t="shared" si="916"/>
        <v>1.8666502055679298E-4</v>
      </c>
      <c r="F29337" s="3">
        <f t="shared" si="917"/>
        <v>99.944413948498962</v>
      </c>
      <c r="G29337" t="s">
        <v>14480</v>
      </c>
    </row>
    <row r="29338" spans="1:7" x14ac:dyDescent="0.35">
      <c r="A29338" t="s">
        <v>3</v>
      </c>
      <c r="B29338" t="s">
        <v>9</v>
      </c>
      <c r="C29338" t="s">
        <v>14104</v>
      </c>
      <c r="D29338" s="2">
        <v>41237.480000000003</v>
      </c>
      <c r="E29338" s="3">
        <f t="shared" si="916"/>
        <v>1.8665243749458273E-4</v>
      </c>
      <c r="F29338" s="3">
        <f t="shared" si="917"/>
        <v>99.944600600936454</v>
      </c>
      <c r="G29338" t="s">
        <v>14480</v>
      </c>
    </row>
    <row r="29339" spans="1:7" x14ac:dyDescent="0.35">
      <c r="A29339" t="s">
        <v>3</v>
      </c>
      <c r="B29339" t="s">
        <v>73</v>
      </c>
      <c r="C29339" t="s">
        <v>4255</v>
      </c>
      <c r="D29339" s="2">
        <v>41235.35</v>
      </c>
      <c r="E29339" s="3">
        <f t="shared" si="916"/>
        <v>1.8664279651526333E-4</v>
      </c>
      <c r="F29339" s="3">
        <f t="shared" si="917"/>
        <v>99.944787243732975</v>
      </c>
      <c r="G29339" t="s">
        <v>14473</v>
      </c>
    </row>
    <row r="29340" spans="1:7" x14ac:dyDescent="0.35">
      <c r="A29340" t="s">
        <v>3</v>
      </c>
      <c r="B29340" t="s">
        <v>22</v>
      </c>
      <c r="C29340" t="s">
        <v>451</v>
      </c>
      <c r="D29340" s="2">
        <v>41235.24</v>
      </c>
      <c r="E29340" s="3">
        <f t="shared" si="916"/>
        <v>1.8664229862431253E-4</v>
      </c>
      <c r="F29340" s="3">
        <f t="shared" si="917"/>
        <v>99.944973886031605</v>
      </c>
      <c r="G29340" t="s">
        <v>14473</v>
      </c>
    </row>
    <row r="29341" spans="1:7" x14ac:dyDescent="0.35">
      <c r="A29341" t="s">
        <v>3</v>
      </c>
      <c r="B29341" t="s">
        <v>22</v>
      </c>
      <c r="C29341" t="s">
        <v>8166</v>
      </c>
      <c r="D29341" s="2">
        <v>41232.36</v>
      </c>
      <c r="E29341" s="3">
        <f t="shared" si="916"/>
        <v>1.8662926293396521E-4</v>
      </c>
      <c r="F29341" s="3">
        <f t="shared" si="917"/>
        <v>99.945160515294532</v>
      </c>
      <c r="G29341" t="s">
        <v>14473</v>
      </c>
    </row>
    <row r="29342" spans="1:7" x14ac:dyDescent="0.35">
      <c r="A29342" t="s">
        <v>3</v>
      </c>
      <c r="B29342" t="s">
        <v>9</v>
      </c>
      <c r="C29342" s="8" t="s">
        <v>11085</v>
      </c>
      <c r="D29342" s="2">
        <v>41226.379999999997</v>
      </c>
      <c r="E29342" s="3">
        <f t="shared" si="916"/>
        <v>1.8660219577136899E-4</v>
      </c>
      <c r="F29342" s="3">
        <f t="shared" si="917"/>
        <v>99.9453471174903</v>
      </c>
      <c r="G29342" t="s">
        <v>14480</v>
      </c>
    </row>
    <row r="29343" spans="1:7" x14ac:dyDescent="0.35">
      <c r="A29343" t="s">
        <v>10</v>
      </c>
      <c r="B29343" t="s">
        <v>28</v>
      </c>
      <c r="C29343" t="s">
        <v>3118</v>
      </c>
      <c r="D29343" s="2">
        <v>41222.879999999997</v>
      </c>
      <c r="E29343" s="3">
        <f t="shared" si="916"/>
        <v>1.865863537865719E-4</v>
      </c>
      <c r="F29343" s="3">
        <f t="shared" si="917"/>
        <v>99.945533703844092</v>
      </c>
      <c r="G29343" t="s">
        <v>14473</v>
      </c>
    </row>
    <row r="29344" spans="1:7" x14ac:dyDescent="0.35">
      <c r="A29344" t="s">
        <v>10</v>
      </c>
      <c r="B29344" t="s">
        <v>29</v>
      </c>
      <c r="C29344" s="8" t="s">
        <v>13326</v>
      </c>
      <c r="D29344" s="2">
        <v>41222.46</v>
      </c>
      <c r="E29344" s="3">
        <f t="shared" si="916"/>
        <v>1.8658445274839626E-4</v>
      </c>
      <c r="F29344" s="3">
        <f t="shared" si="917"/>
        <v>99.94572028829684</v>
      </c>
      <c r="G29344" t="s">
        <v>14480</v>
      </c>
    </row>
    <row r="29345" spans="1:7" x14ac:dyDescent="0.35">
      <c r="A29345" t="s">
        <v>10</v>
      </c>
      <c r="B29345" t="s">
        <v>6</v>
      </c>
      <c r="C29345" t="s">
        <v>4870</v>
      </c>
      <c r="D29345" s="2">
        <v>41221.589999999997</v>
      </c>
      <c r="E29345" s="3">
        <f t="shared" si="916"/>
        <v>1.8658051488360382E-4</v>
      </c>
      <c r="F29345" s="3">
        <f t="shared" si="917"/>
        <v>99.945906868811718</v>
      </c>
      <c r="G29345" t="s">
        <v>14480</v>
      </c>
    </row>
    <row r="29346" spans="1:7" x14ac:dyDescent="0.35">
      <c r="A29346" t="s">
        <v>3</v>
      </c>
      <c r="B29346" t="s">
        <v>180</v>
      </c>
      <c r="C29346" t="s">
        <v>10448</v>
      </c>
      <c r="D29346" s="2">
        <v>41220.639999999999</v>
      </c>
      <c r="E29346" s="3">
        <f t="shared" si="916"/>
        <v>1.8657621491630175E-4</v>
      </c>
      <c r="F29346" s="3">
        <f t="shared" si="917"/>
        <v>99.946093445026634</v>
      </c>
      <c r="G29346" t="s">
        <v>14480</v>
      </c>
    </row>
    <row r="29347" spans="1:7" x14ac:dyDescent="0.35">
      <c r="A29347" t="s">
        <v>10</v>
      </c>
      <c r="B29347" t="s">
        <v>29</v>
      </c>
      <c r="C29347" t="s">
        <v>12740</v>
      </c>
      <c r="D29347" s="2">
        <v>41218.910000000003</v>
      </c>
      <c r="E29347" s="3">
        <f t="shared" si="916"/>
        <v>1.8656838444953063E-4</v>
      </c>
      <c r="F29347" s="3">
        <f t="shared" si="917"/>
        <v>99.946280013411084</v>
      </c>
      <c r="G29347" t="s">
        <v>14473</v>
      </c>
    </row>
    <row r="29348" spans="1:7" x14ac:dyDescent="0.35">
      <c r="A29348" t="s">
        <v>10</v>
      </c>
      <c r="B29348" t="s">
        <v>180</v>
      </c>
      <c r="C29348" t="s">
        <v>11932</v>
      </c>
      <c r="D29348" s="2">
        <v>41216.870000000003</v>
      </c>
      <c r="E29348" s="3">
        <f t="shared" si="916"/>
        <v>1.8655915083553461E-4</v>
      </c>
      <c r="F29348" s="3">
        <f t="shared" si="917"/>
        <v>99.946466572561917</v>
      </c>
      <c r="G29348" t="s">
        <v>14473</v>
      </c>
    </row>
    <row r="29349" spans="1:7" x14ac:dyDescent="0.35">
      <c r="A29349" t="s">
        <v>10</v>
      </c>
      <c r="B29349" t="s">
        <v>9</v>
      </c>
      <c r="C29349" s="8" t="s">
        <v>11809</v>
      </c>
      <c r="D29349" s="2">
        <v>41216.699999999997</v>
      </c>
      <c r="E29349" s="3">
        <f t="shared" si="916"/>
        <v>1.8655838136770158E-4</v>
      </c>
      <c r="F29349" s="3">
        <f t="shared" si="917"/>
        <v>99.94665313094329</v>
      </c>
      <c r="G29349" t="s">
        <v>14480</v>
      </c>
    </row>
    <row r="29350" spans="1:7" x14ac:dyDescent="0.35">
      <c r="A29350" t="s">
        <v>3</v>
      </c>
      <c r="B29350" t="s">
        <v>16</v>
      </c>
      <c r="C29350" t="s">
        <v>550</v>
      </c>
      <c r="D29350" s="2">
        <v>41213.14</v>
      </c>
      <c r="E29350" s="3">
        <f t="shared" si="916"/>
        <v>1.8654226780602225E-4</v>
      </c>
      <c r="F29350" s="3">
        <f t="shared" si="917"/>
        <v>99.946839673211102</v>
      </c>
      <c r="G29350" t="s">
        <v>14473</v>
      </c>
    </row>
    <row r="29351" spans="1:7" x14ac:dyDescent="0.35">
      <c r="A29351" t="s">
        <v>10</v>
      </c>
      <c r="B29351" t="s">
        <v>20</v>
      </c>
      <c r="C29351" s="8" t="s">
        <v>698</v>
      </c>
      <c r="D29351" s="2">
        <v>41212.519999999997</v>
      </c>
      <c r="E29351" s="3">
        <f t="shared" si="916"/>
        <v>1.8653946151157247E-4</v>
      </c>
      <c r="F29351" s="3">
        <f t="shared" si="917"/>
        <v>99.947026212672611</v>
      </c>
      <c r="G29351" t="s">
        <v>14480</v>
      </c>
    </row>
    <row r="29352" spans="1:7" x14ac:dyDescent="0.35">
      <c r="A29352" t="s">
        <v>10</v>
      </c>
      <c r="B29352" t="s">
        <v>9</v>
      </c>
      <c r="C29352" t="s">
        <v>11454</v>
      </c>
      <c r="D29352" s="2">
        <v>41209.360000000001</v>
      </c>
      <c r="E29352" s="3">
        <f t="shared" si="916"/>
        <v>1.8652515846244138E-4</v>
      </c>
      <c r="F29352" s="3">
        <f t="shared" si="917"/>
        <v>99.94721273783108</v>
      </c>
      <c r="G29352" t="s">
        <v>14473</v>
      </c>
    </row>
    <row r="29353" spans="1:7" x14ac:dyDescent="0.35">
      <c r="A29353" t="s">
        <v>10</v>
      </c>
      <c r="B29353" t="s">
        <v>11</v>
      </c>
      <c r="C29353" t="s">
        <v>9444</v>
      </c>
      <c r="D29353" s="2">
        <v>41209.050000000003</v>
      </c>
      <c r="E29353" s="3">
        <f t="shared" si="916"/>
        <v>1.865237553152165E-4</v>
      </c>
      <c r="F29353" s="3">
        <f t="shared" si="917"/>
        <v>99.947399261586398</v>
      </c>
      <c r="G29353" t="s">
        <v>14473</v>
      </c>
    </row>
    <row r="29354" spans="1:7" x14ac:dyDescent="0.35">
      <c r="A29354" t="s">
        <v>3</v>
      </c>
      <c r="B29354" t="s">
        <v>9</v>
      </c>
      <c r="C29354" t="s">
        <v>88</v>
      </c>
      <c r="D29354" s="2">
        <v>41207.629999999997</v>
      </c>
      <c r="E29354" s="3">
        <f t="shared" si="916"/>
        <v>1.8651732799567023E-4</v>
      </c>
      <c r="F29354" s="3">
        <f t="shared" si="917"/>
        <v>99.947585778914387</v>
      </c>
      <c r="G29354" t="s">
        <v>14473</v>
      </c>
    </row>
    <row r="29355" spans="1:7" x14ac:dyDescent="0.35">
      <c r="A29355" t="s">
        <v>10</v>
      </c>
      <c r="B29355" t="s">
        <v>28</v>
      </c>
      <c r="C29355" s="11" t="s">
        <v>4266</v>
      </c>
      <c r="D29355" s="2">
        <v>41207</v>
      </c>
      <c r="E29355" s="3">
        <f t="shared" si="916"/>
        <v>1.8651447643840675E-4</v>
      </c>
      <c r="F29355" s="3">
        <f t="shared" si="917"/>
        <v>99.947772293390827</v>
      </c>
      <c r="G29355" t="s">
        <v>14473</v>
      </c>
    </row>
    <row r="29356" spans="1:7" x14ac:dyDescent="0.35">
      <c r="A29356" t="s">
        <v>3</v>
      </c>
      <c r="B29356" t="s">
        <v>67</v>
      </c>
      <c r="C29356" t="s">
        <v>1311</v>
      </c>
      <c r="D29356" s="2">
        <v>41205.550000000003</v>
      </c>
      <c r="E29356" s="3">
        <f t="shared" si="916"/>
        <v>1.8650791333041939E-4</v>
      </c>
      <c r="F29356" s="3">
        <f t="shared" si="917"/>
        <v>99.947958801304154</v>
      </c>
      <c r="G29356" t="s">
        <v>14473</v>
      </c>
    </row>
    <row r="29357" spans="1:7" x14ac:dyDescent="0.35">
      <c r="A29357" t="s">
        <v>3</v>
      </c>
      <c r="B29357" t="s">
        <v>76</v>
      </c>
      <c r="C29357" t="s">
        <v>259</v>
      </c>
      <c r="D29357" s="2">
        <v>41200</v>
      </c>
      <c r="E29357" s="3">
        <f t="shared" si="916"/>
        <v>1.8648279246881254E-4</v>
      </c>
      <c r="F29357" s="3">
        <f t="shared" si="917"/>
        <v>99.948145284096626</v>
      </c>
      <c r="G29357" t="s">
        <v>14473</v>
      </c>
    </row>
    <row r="29358" spans="1:7" x14ac:dyDescent="0.35">
      <c r="A29358" t="s">
        <v>10</v>
      </c>
      <c r="B29358" t="s">
        <v>23</v>
      </c>
      <c r="C29358" t="s">
        <v>7727</v>
      </c>
      <c r="D29358" s="2">
        <v>41200</v>
      </c>
      <c r="E29358" s="3">
        <f t="shared" si="916"/>
        <v>1.8648279246881254E-4</v>
      </c>
      <c r="F29358" s="3">
        <f t="shared" si="917"/>
        <v>99.948331766889098</v>
      </c>
      <c r="G29358" t="s">
        <v>14473</v>
      </c>
    </row>
    <row r="29359" spans="1:7" x14ac:dyDescent="0.35">
      <c r="A29359" t="s">
        <v>3</v>
      </c>
      <c r="B29359" t="s">
        <v>29</v>
      </c>
      <c r="C29359" t="s">
        <v>12073</v>
      </c>
      <c r="D29359" s="2">
        <v>41199.379999999997</v>
      </c>
      <c r="E29359" s="3">
        <f t="shared" si="916"/>
        <v>1.8647998617436274E-4</v>
      </c>
      <c r="F29359" s="3">
        <f t="shared" si="917"/>
        <v>99.948518246875267</v>
      </c>
      <c r="G29359" t="s">
        <v>14480</v>
      </c>
    </row>
    <row r="29360" spans="1:7" x14ac:dyDescent="0.35">
      <c r="A29360" t="s">
        <v>3</v>
      </c>
      <c r="B29360" t="s">
        <v>182</v>
      </c>
      <c r="C29360" t="s">
        <v>351</v>
      </c>
      <c r="D29360" s="2">
        <v>41198.199999999997</v>
      </c>
      <c r="E29360" s="3">
        <f t="shared" si="916"/>
        <v>1.8647464516234543E-4</v>
      </c>
      <c r="F29360" s="3">
        <f t="shared" si="917"/>
        <v>99.948704721520429</v>
      </c>
      <c r="G29360" t="s">
        <v>14473</v>
      </c>
    </row>
    <row r="29361" spans="1:7" x14ac:dyDescent="0.35">
      <c r="A29361" t="s">
        <v>3</v>
      </c>
      <c r="B29361" t="s">
        <v>73</v>
      </c>
      <c r="C29361" t="s">
        <v>788</v>
      </c>
      <c r="D29361" s="2">
        <v>41194.6</v>
      </c>
      <c r="E29361" s="3">
        <f t="shared" si="916"/>
        <v>1.8645835054941127E-4</v>
      </c>
      <c r="F29361" s="3">
        <f t="shared" si="917"/>
        <v>99.948891179870984</v>
      </c>
      <c r="G29361" t="s">
        <v>14473</v>
      </c>
    </row>
    <row r="29362" spans="1:7" x14ac:dyDescent="0.35">
      <c r="A29362" t="s">
        <v>3</v>
      </c>
      <c r="B29362" t="s">
        <v>13</v>
      </c>
      <c r="C29362" t="s">
        <v>954</v>
      </c>
      <c r="D29362" s="2">
        <v>41188.019999999997</v>
      </c>
      <c r="E29362" s="3">
        <f t="shared" si="916"/>
        <v>1.8642856761799269E-4</v>
      </c>
      <c r="F29362" s="3">
        <f t="shared" si="917"/>
        <v>99.9490776084386</v>
      </c>
      <c r="G29362" t="s">
        <v>14473</v>
      </c>
    </row>
    <row r="29363" spans="1:7" x14ac:dyDescent="0.35">
      <c r="A29363" t="s">
        <v>10</v>
      </c>
      <c r="B29363" t="s">
        <v>6</v>
      </c>
      <c r="C29363" t="s">
        <v>13560</v>
      </c>
      <c r="D29363" s="2">
        <v>41187.99</v>
      </c>
      <c r="E29363" s="3">
        <f t="shared" si="916"/>
        <v>1.8642843182955157E-4</v>
      </c>
      <c r="F29363" s="3">
        <f t="shared" si="917"/>
        <v>99.949264036870431</v>
      </c>
      <c r="G29363" t="s">
        <v>14480</v>
      </c>
    </row>
    <row r="29364" spans="1:7" x14ac:dyDescent="0.35">
      <c r="A29364" t="s">
        <v>3</v>
      </c>
      <c r="B29364" t="s">
        <v>9</v>
      </c>
      <c r="C29364" t="s">
        <v>7838</v>
      </c>
      <c r="D29364" s="2">
        <v>41181.64</v>
      </c>
      <c r="E29364" s="3">
        <f t="shared" si="916"/>
        <v>1.8639968994284828E-4</v>
      </c>
      <c r="F29364" s="3">
        <f t="shared" si="917"/>
        <v>99.949450436560369</v>
      </c>
      <c r="G29364" t="s">
        <v>14480</v>
      </c>
    </row>
    <row r="29365" spans="1:7" x14ac:dyDescent="0.35">
      <c r="A29365" t="s">
        <v>10</v>
      </c>
      <c r="B29365" t="s">
        <v>9</v>
      </c>
      <c r="C29365" t="s">
        <v>6003</v>
      </c>
      <c r="D29365" s="2">
        <v>41181.07</v>
      </c>
      <c r="E29365" s="3">
        <f t="shared" si="916"/>
        <v>1.8639710996246701E-4</v>
      </c>
      <c r="F29365" s="3">
        <f t="shared" si="917"/>
        <v>99.949636833670326</v>
      </c>
      <c r="G29365" t="s">
        <v>14480</v>
      </c>
    </row>
    <row r="29366" spans="1:7" x14ac:dyDescent="0.35">
      <c r="A29366" t="s">
        <v>10</v>
      </c>
      <c r="B29366" t="s">
        <v>9</v>
      </c>
      <c r="C29366" s="6" t="s">
        <v>601</v>
      </c>
      <c r="D29366" s="2">
        <v>41178.589999999997</v>
      </c>
      <c r="E29366" s="3">
        <f t="shared" si="916"/>
        <v>1.8638588478466793E-4</v>
      </c>
      <c r="F29366" s="3">
        <f t="shared" si="917"/>
        <v>99.949823219555114</v>
      </c>
      <c r="G29366" t="s">
        <v>14473</v>
      </c>
    </row>
    <row r="29367" spans="1:7" x14ac:dyDescent="0.35">
      <c r="A29367" t="s">
        <v>3</v>
      </c>
      <c r="B29367" t="s">
        <v>9</v>
      </c>
      <c r="C29367" t="s">
        <v>9654</v>
      </c>
      <c r="D29367" s="2">
        <v>41176.36</v>
      </c>
      <c r="E29367" s="3">
        <f t="shared" si="916"/>
        <v>1.8637579117721149E-4</v>
      </c>
      <c r="F29367" s="3">
        <f t="shared" si="917"/>
        <v>99.950009595346287</v>
      </c>
      <c r="G29367" t="s">
        <v>14480</v>
      </c>
    </row>
    <row r="29368" spans="1:7" x14ac:dyDescent="0.35">
      <c r="A29368" t="s">
        <v>10</v>
      </c>
      <c r="B29368" t="s">
        <v>37</v>
      </c>
      <c r="C29368" t="s">
        <v>6982</v>
      </c>
      <c r="D29368" s="2">
        <v>41175.49</v>
      </c>
      <c r="E29368" s="3">
        <f t="shared" si="916"/>
        <v>1.8637185331241905E-4</v>
      </c>
      <c r="F29368" s="3">
        <f t="shared" si="917"/>
        <v>99.950195967199605</v>
      </c>
      <c r="G29368" t="s">
        <v>14480</v>
      </c>
    </row>
    <row r="29369" spans="1:7" x14ac:dyDescent="0.35">
      <c r="A29369" t="s">
        <v>10</v>
      </c>
      <c r="B29369" t="s">
        <v>4</v>
      </c>
      <c r="C29369" t="s">
        <v>3060</v>
      </c>
      <c r="D29369" s="2">
        <v>41175.120000000003</v>
      </c>
      <c r="E29369" s="3">
        <f t="shared" si="916"/>
        <v>1.8637017858831196E-4</v>
      </c>
      <c r="F29369" s="3">
        <f t="shared" si="917"/>
        <v>99.950382337378187</v>
      </c>
      <c r="G29369" t="s">
        <v>14473</v>
      </c>
    </row>
    <row r="29370" spans="1:7" x14ac:dyDescent="0.35">
      <c r="A29370" t="s">
        <v>3</v>
      </c>
      <c r="B29370" t="s">
        <v>6</v>
      </c>
      <c r="C29370" s="8" t="s">
        <v>9106</v>
      </c>
      <c r="D29370" s="2">
        <v>41174.47</v>
      </c>
      <c r="E29370" s="3">
        <f t="shared" si="916"/>
        <v>1.8636723650542107E-4</v>
      </c>
      <c r="F29370" s="3">
        <f t="shared" si="917"/>
        <v>99.950568704614696</v>
      </c>
      <c r="G29370" t="s">
        <v>14480</v>
      </c>
    </row>
    <row r="29371" spans="1:7" x14ac:dyDescent="0.35">
      <c r="A29371" t="s">
        <v>3</v>
      </c>
      <c r="B29371" t="s">
        <v>29</v>
      </c>
      <c r="C29371" s="7" t="s">
        <v>2872</v>
      </c>
      <c r="D29371" s="2">
        <v>41173.4</v>
      </c>
      <c r="E29371" s="3">
        <f t="shared" si="916"/>
        <v>1.8636239338435453E-4</v>
      </c>
      <c r="F29371" s="3">
        <f t="shared" si="917"/>
        <v>99.950755067008075</v>
      </c>
      <c r="G29371" t="s">
        <v>14480</v>
      </c>
    </row>
    <row r="29372" spans="1:7" x14ac:dyDescent="0.35">
      <c r="A29372" t="s">
        <v>10</v>
      </c>
      <c r="B29372" t="s">
        <v>13</v>
      </c>
      <c r="C29372" t="s">
        <v>13983</v>
      </c>
      <c r="D29372" s="2">
        <v>41172</v>
      </c>
      <c r="E29372" s="3">
        <f t="shared" si="916"/>
        <v>1.8635605659043567E-4</v>
      </c>
      <c r="F29372" s="3">
        <f t="shared" si="917"/>
        <v>99.950941423064663</v>
      </c>
      <c r="G29372" t="s">
        <v>14473</v>
      </c>
    </row>
    <row r="29373" spans="1:7" x14ac:dyDescent="0.35">
      <c r="A29373" t="s">
        <v>10</v>
      </c>
      <c r="B29373" t="s">
        <v>9</v>
      </c>
      <c r="C29373" t="s">
        <v>10911</v>
      </c>
      <c r="D29373" s="2">
        <v>41170</v>
      </c>
      <c r="E29373" s="3">
        <f t="shared" si="916"/>
        <v>1.8634700402769445E-4</v>
      </c>
      <c r="F29373" s="3">
        <f t="shared" si="917"/>
        <v>99.951127770068695</v>
      </c>
      <c r="G29373" t="s">
        <v>14473</v>
      </c>
    </row>
    <row r="29374" spans="1:7" x14ac:dyDescent="0.35">
      <c r="A29374" t="s">
        <v>3</v>
      </c>
      <c r="B29374" t="s">
        <v>8</v>
      </c>
      <c r="C29374" t="s">
        <v>13915</v>
      </c>
      <c r="D29374" s="2">
        <v>41169.980000000003</v>
      </c>
      <c r="E29374" s="3">
        <f t="shared" si="916"/>
        <v>1.8634691350206706E-4</v>
      </c>
      <c r="F29374" s="3">
        <f t="shared" si="917"/>
        <v>99.951314116982203</v>
      </c>
      <c r="G29374" t="s">
        <v>14480</v>
      </c>
    </row>
    <row r="29375" spans="1:7" x14ac:dyDescent="0.35">
      <c r="A29375" t="s">
        <v>10</v>
      </c>
      <c r="B29375" t="s">
        <v>9</v>
      </c>
      <c r="C29375" t="s">
        <v>2864</v>
      </c>
      <c r="D29375" s="2">
        <v>41163.97</v>
      </c>
      <c r="E29375" s="3">
        <f t="shared" si="916"/>
        <v>1.8631971055102972E-4</v>
      </c>
      <c r="F29375" s="3">
        <f t="shared" si="917"/>
        <v>99.951500436692754</v>
      </c>
      <c r="G29375" t="s">
        <v>14473</v>
      </c>
    </row>
    <row r="29376" spans="1:7" x14ac:dyDescent="0.35">
      <c r="A29376" t="s">
        <v>10</v>
      </c>
      <c r="B29376" t="s">
        <v>32</v>
      </c>
      <c r="C29376" t="s">
        <v>6763</v>
      </c>
      <c r="D29376" s="2">
        <v>41163.06</v>
      </c>
      <c r="E29376" s="3">
        <f t="shared" si="916"/>
        <v>1.8631559163498248E-4</v>
      </c>
      <c r="F29376" s="3">
        <f t="shared" si="917"/>
        <v>99.951686752284388</v>
      </c>
      <c r="G29376" t="s">
        <v>14480</v>
      </c>
    </row>
    <row r="29377" spans="1:7" x14ac:dyDescent="0.35">
      <c r="A29377" t="s">
        <v>10</v>
      </c>
      <c r="B29377" t="s">
        <v>6</v>
      </c>
      <c r="C29377" s="8" t="s">
        <v>10264</v>
      </c>
      <c r="D29377" s="2">
        <v>41162.410000000003</v>
      </c>
      <c r="E29377" s="3">
        <f t="shared" si="916"/>
        <v>1.8631264955209161E-4</v>
      </c>
      <c r="F29377" s="3">
        <f t="shared" si="917"/>
        <v>99.951873064933935</v>
      </c>
      <c r="G29377" t="s">
        <v>14480</v>
      </c>
    </row>
    <row r="29378" spans="1:7" x14ac:dyDescent="0.35">
      <c r="A29378" t="s">
        <v>10</v>
      </c>
      <c r="B29378" t="s">
        <v>28</v>
      </c>
      <c r="C29378" t="s">
        <v>13739</v>
      </c>
      <c r="D29378" s="2">
        <v>41160.78</v>
      </c>
      <c r="E29378" s="3">
        <f t="shared" si="916"/>
        <v>1.8630527171345751E-4</v>
      </c>
      <c r="F29378" s="3">
        <f t="shared" si="917"/>
        <v>99.952059370205646</v>
      </c>
      <c r="G29378" t="s">
        <v>14473</v>
      </c>
    </row>
    <row r="29379" spans="1:7" x14ac:dyDescent="0.35">
      <c r="A29379" t="s">
        <v>10</v>
      </c>
      <c r="B29379" t="s">
        <v>22</v>
      </c>
      <c r="C29379" t="s">
        <v>3567</v>
      </c>
      <c r="D29379" s="2">
        <v>41151.89</v>
      </c>
      <c r="E29379" s="3">
        <f t="shared" ref="E29379:E29442" si="918">(D29379/$D$29638)*100</f>
        <v>1.8626503307207285E-4</v>
      </c>
      <c r="F29379" s="3">
        <f t="shared" si="917"/>
        <v>99.952245635238711</v>
      </c>
      <c r="G29379" t="s">
        <v>14473</v>
      </c>
    </row>
    <row r="29380" spans="1:7" x14ac:dyDescent="0.35">
      <c r="A29380" t="s">
        <v>10</v>
      </c>
      <c r="B29380" t="s">
        <v>9</v>
      </c>
      <c r="C29380" s="8" t="s">
        <v>12822</v>
      </c>
      <c r="D29380" s="2">
        <v>41150</v>
      </c>
      <c r="E29380" s="3">
        <f t="shared" si="918"/>
        <v>1.862564784002824E-4</v>
      </c>
      <c r="F29380" s="3">
        <f t="shared" ref="F29380:F29443" si="919">E29380+F29379</f>
        <v>99.952431891717112</v>
      </c>
      <c r="G29380" t="s">
        <v>14480</v>
      </c>
    </row>
    <row r="29381" spans="1:7" x14ac:dyDescent="0.35">
      <c r="A29381" t="s">
        <v>3</v>
      </c>
      <c r="B29381" t="s">
        <v>6</v>
      </c>
      <c r="C29381" t="s">
        <v>13981</v>
      </c>
      <c r="D29381" s="2">
        <v>41145.269999999997</v>
      </c>
      <c r="E29381" s="3">
        <f t="shared" si="918"/>
        <v>1.8623506908939947E-4</v>
      </c>
      <c r="F29381" s="3">
        <f t="shared" si="919"/>
        <v>99.952618126786206</v>
      </c>
      <c r="G29381" t="s">
        <v>14480</v>
      </c>
    </row>
    <row r="29382" spans="1:7" x14ac:dyDescent="0.35">
      <c r="A29382" t="s">
        <v>10</v>
      </c>
      <c r="B29382" t="s">
        <v>8</v>
      </c>
      <c r="C29382" t="s">
        <v>9570</v>
      </c>
      <c r="D29382" s="2">
        <v>41143.89</v>
      </c>
      <c r="E29382" s="3">
        <f t="shared" si="918"/>
        <v>1.8622882282110805E-4</v>
      </c>
      <c r="F29382" s="3">
        <f t="shared" si="919"/>
        <v>99.952804355609032</v>
      </c>
      <c r="G29382" t="s">
        <v>14473</v>
      </c>
    </row>
    <row r="29383" spans="1:7" x14ac:dyDescent="0.35">
      <c r="A29383" t="s">
        <v>10</v>
      </c>
      <c r="B29383" t="s">
        <v>35</v>
      </c>
      <c r="C29383" t="s">
        <v>11591</v>
      </c>
      <c r="D29383" s="2">
        <v>41142.800000000003</v>
      </c>
      <c r="E29383" s="3">
        <f t="shared" si="918"/>
        <v>1.8622388917441409E-4</v>
      </c>
      <c r="F29383" s="3">
        <f t="shared" si="919"/>
        <v>99.952990579498206</v>
      </c>
      <c r="G29383" t="s">
        <v>14473</v>
      </c>
    </row>
    <row r="29384" spans="1:7" x14ac:dyDescent="0.35">
      <c r="A29384" t="s">
        <v>10</v>
      </c>
      <c r="B29384" t="s">
        <v>29</v>
      </c>
      <c r="C29384" t="s">
        <v>383</v>
      </c>
      <c r="D29384" s="2">
        <v>41140.85</v>
      </c>
      <c r="E29384" s="3">
        <f t="shared" si="918"/>
        <v>1.862150629257414E-4</v>
      </c>
      <c r="F29384" s="3">
        <f t="shared" si="919"/>
        <v>99.953176794561131</v>
      </c>
      <c r="G29384" t="s">
        <v>14473</v>
      </c>
    </row>
    <row r="29385" spans="1:7" x14ac:dyDescent="0.35">
      <c r="A29385" t="s">
        <v>3</v>
      </c>
      <c r="B29385" t="s">
        <v>180</v>
      </c>
      <c r="C29385" t="s">
        <v>12960</v>
      </c>
      <c r="D29385" s="2">
        <v>41139.33</v>
      </c>
      <c r="E29385" s="3">
        <f t="shared" si="918"/>
        <v>1.862081829780581E-4</v>
      </c>
      <c r="F29385" s="3">
        <f t="shared" si="919"/>
        <v>99.953363002744112</v>
      </c>
      <c r="G29385" t="s">
        <v>14480</v>
      </c>
    </row>
    <row r="29386" spans="1:7" x14ac:dyDescent="0.35">
      <c r="A29386" t="s">
        <v>3</v>
      </c>
      <c r="B29386" t="s">
        <v>6</v>
      </c>
      <c r="C29386" t="s">
        <v>4702</v>
      </c>
      <c r="D29386" s="2">
        <v>41135.31</v>
      </c>
      <c r="E29386" s="3">
        <f t="shared" si="918"/>
        <v>1.8618998732694827E-4</v>
      </c>
      <c r="F29386" s="3">
        <f t="shared" si="919"/>
        <v>99.953549192731444</v>
      </c>
      <c r="G29386" t="s">
        <v>14480</v>
      </c>
    </row>
    <row r="29387" spans="1:7" x14ac:dyDescent="0.35">
      <c r="A29387" t="s">
        <v>10</v>
      </c>
      <c r="B29387" t="s">
        <v>6</v>
      </c>
      <c r="C29387" t="s">
        <v>1163</v>
      </c>
      <c r="D29387" s="2">
        <v>41133.83</v>
      </c>
      <c r="E29387" s="3">
        <f t="shared" si="918"/>
        <v>1.8618328843051979E-4</v>
      </c>
      <c r="F29387" s="3">
        <f t="shared" si="919"/>
        <v>99.953735376019878</v>
      </c>
      <c r="G29387" t="s">
        <v>14480</v>
      </c>
    </row>
    <row r="29388" spans="1:7" x14ac:dyDescent="0.35">
      <c r="A29388" t="s">
        <v>10</v>
      </c>
      <c r="B29388" t="s">
        <v>29</v>
      </c>
      <c r="C29388" t="s">
        <v>1051</v>
      </c>
      <c r="D29388" s="2">
        <v>41133.550000000003</v>
      </c>
      <c r="E29388" s="3">
        <f t="shared" si="918"/>
        <v>1.8618202107173603E-4</v>
      </c>
      <c r="F29388" s="3">
        <f t="shared" si="919"/>
        <v>99.953921558040946</v>
      </c>
      <c r="G29388" t="s">
        <v>14473</v>
      </c>
    </row>
    <row r="29389" spans="1:7" x14ac:dyDescent="0.35">
      <c r="A29389" t="s">
        <v>3</v>
      </c>
      <c r="B29389" t="s">
        <v>9</v>
      </c>
      <c r="C29389" t="s">
        <v>7809</v>
      </c>
      <c r="D29389" s="2">
        <v>41128.019999999997</v>
      </c>
      <c r="E29389" s="3">
        <f t="shared" si="918"/>
        <v>1.8615699073575657E-4</v>
      </c>
      <c r="F29389" s="3">
        <f t="shared" si="919"/>
        <v>99.954107715031682</v>
      </c>
      <c r="G29389" t="s">
        <v>14480</v>
      </c>
    </row>
    <row r="29390" spans="1:7" x14ac:dyDescent="0.35">
      <c r="A29390" t="s">
        <v>10</v>
      </c>
      <c r="B29390" t="s">
        <v>22</v>
      </c>
      <c r="C29390" t="s">
        <v>1644</v>
      </c>
      <c r="D29390" s="2">
        <v>41127.99</v>
      </c>
      <c r="E29390" s="3">
        <f t="shared" si="918"/>
        <v>1.8615685494731546E-4</v>
      </c>
      <c r="F29390" s="3">
        <f t="shared" si="919"/>
        <v>99.954293871886634</v>
      </c>
      <c r="G29390" t="s">
        <v>14473</v>
      </c>
    </row>
    <row r="29391" spans="1:7" x14ac:dyDescent="0.35">
      <c r="A29391" t="s">
        <v>3</v>
      </c>
      <c r="B29391" t="s">
        <v>182</v>
      </c>
      <c r="C29391" t="s">
        <v>1088</v>
      </c>
      <c r="D29391" s="2">
        <v>41124.129999999997</v>
      </c>
      <c r="E29391" s="3">
        <f t="shared" si="918"/>
        <v>1.8613938350122493E-4</v>
      </c>
      <c r="F29391" s="3">
        <f t="shared" si="919"/>
        <v>99.954480011270135</v>
      </c>
      <c r="G29391" t="s">
        <v>14473</v>
      </c>
    </row>
    <row r="29392" spans="1:7" x14ac:dyDescent="0.35">
      <c r="A29392" t="s">
        <v>3</v>
      </c>
      <c r="B29392" t="s">
        <v>9</v>
      </c>
      <c r="C29392" t="s">
        <v>4194</v>
      </c>
      <c r="D29392" s="2">
        <v>41123.760000000002</v>
      </c>
      <c r="E29392" s="3">
        <f t="shared" si="918"/>
        <v>1.8613770877711782E-4</v>
      </c>
      <c r="F29392" s="3">
        <f t="shared" si="919"/>
        <v>99.954666148978916</v>
      </c>
      <c r="G29392" t="s">
        <v>14473</v>
      </c>
    </row>
    <row r="29393" spans="1:7" x14ac:dyDescent="0.35">
      <c r="A29393" t="s">
        <v>10</v>
      </c>
      <c r="B29393" t="s">
        <v>6</v>
      </c>
      <c r="C29393" t="s">
        <v>3319</v>
      </c>
      <c r="D29393" s="2">
        <v>41121.07</v>
      </c>
      <c r="E29393" s="3">
        <f t="shared" si="918"/>
        <v>1.861255330802309E-4</v>
      </c>
      <c r="F29393" s="3">
        <f t="shared" si="919"/>
        <v>99.954852274511993</v>
      </c>
      <c r="G29393" t="s">
        <v>14473</v>
      </c>
    </row>
    <row r="29394" spans="1:7" x14ac:dyDescent="0.35">
      <c r="A29394" t="s">
        <v>3</v>
      </c>
      <c r="B29394" t="s">
        <v>200</v>
      </c>
      <c r="C29394" t="s">
        <v>4764</v>
      </c>
      <c r="D29394" s="2">
        <v>41119.26</v>
      </c>
      <c r="E29394" s="3">
        <f t="shared" si="918"/>
        <v>1.861173405109501E-4</v>
      </c>
      <c r="F29394" s="3">
        <f t="shared" si="919"/>
        <v>99.955038391852497</v>
      </c>
      <c r="G29394" t="s">
        <v>14473</v>
      </c>
    </row>
    <row r="29395" spans="1:7" x14ac:dyDescent="0.35">
      <c r="A29395" t="s">
        <v>3</v>
      </c>
      <c r="B29395" t="s">
        <v>28</v>
      </c>
      <c r="C29395" s="8" t="s">
        <v>5502</v>
      </c>
      <c r="D29395" s="2">
        <v>41111.660000000003</v>
      </c>
      <c r="E29395" s="3">
        <f t="shared" si="918"/>
        <v>1.8608294077253354E-4</v>
      </c>
      <c r="F29395" s="3">
        <f t="shared" si="919"/>
        <v>99.955224474793269</v>
      </c>
      <c r="G29395" t="s">
        <v>14480</v>
      </c>
    </row>
    <row r="29396" spans="1:7" x14ac:dyDescent="0.35">
      <c r="A29396" t="s">
        <v>10</v>
      </c>
      <c r="B29396" t="s">
        <v>9</v>
      </c>
      <c r="C29396" t="s">
        <v>5707</v>
      </c>
      <c r="D29396" s="2">
        <v>41109.599999999999</v>
      </c>
      <c r="E29396" s="3">
        <f t="shared" si="918"/>
        <v>1.8607361663291008E-4</v>
      </c>
      <c r="F29396" s="3">
        <f t="shared" si="919"/>
        <v>99.955410548409901</v>
      </c>
      <c r="G29396" t="s">
        <v>14480</v>
      </c>
    </row>
    <row r="29397" spans="1:7" x14ac:dyDescent="0.35">
      <c r="A29397" t="s">
        <v>10</v>
      </c>
      <c r="B29397" t="s">
        <v>8</v>
      </c>
      <c r="C29397" t="s">
        <v>9725</v>
      </c>
      <c r="D29397" s="2">
        <v>41108.94</v>
      </c>
      <c r="E29397" s="3">
        <f t="shared" si="918"/>
        <v>1.860706292872055E-4</v>
      </c>
      <c r="F29397" s="3">
        <f t="shared" si="919"/>
        <v>99.955596619039184</v>
      </c>
      <c r="G29397" t="s">
        <v>14473</v>
      </c>
    </row>
    <row r="29398" spans="1:7" x14ac:dyDescent="0.35">
      <c r="A29398" t="s">
        <v>10</v>
      </c>
      <c r="B29398" t="s">
        <v>73</v>
      </c>
      <c r="C29398" t="s">
        <v>6705</v>
      </c>
      <c r="D29398" s="2">
        <v>41108.58</v>
      </c>
      <c r="E29398" s="3">
        <f t="shared" si="918"/>
        <v>1.8606899982591209E-4</v>
      </c>
      <c r="F29398" s="3">
        <f t="shared" si="919"/>
        <v>99.955782688039008</v>
      </c>
      <c r="G29398" t="s">
        <v>14473</v>
      </c>
    </row>
    <row r="29399" spans="1:7" x14ac:dyDescent="0.35">
      <c r="A29399" t="s">
        <v>10</v>
      </c>
      <c r="B29399" t="s">
        <v>180</v>
      </c>
      <c r="C29399" t="s">
        <v>11786</v>
      </c>
      <c r="D29399" s="2">
        <v>41105.86</v>
      </c>
      <c r="E29399" s="3">
        <f t="shared" si="918"/>
        <v>1.8605668834058406E-4</v>
      </c>
      <c r="F29399" s="3">
        <f t="shared" si="919"/>
        <v>99.955968744727343</v>
      </c>
      <c r="G29399" t="s">
        <v>14480</v>
      </c>
    </row>
    <row r="29400" spans="1:7" x14ac:dyDescent="0.35">
      <c r="A29400" t="s">
        <v>3</v>
      </c>
      <c r="B29400" t="s">
        <v>13</v>
      </c>
      <c r="C29400" t="s">
        <v>5923</v>
      </c>
      <c r="D29400" s="2">
        <v>41101.699999999997</v>
      </c>
      <c r="E29400" s="3">
        <f t="shared" si="918"/>
        <v>1.8603785901008231E-4</v>
      </c>
      <c r="F29400" s="3">
        <f t="shared" si="919"/>
        <v>99.956154782586353</v>
      </c>
      <c r="G29400" t="s">
        <v>14473</v>
      </c>
    </row>
    <row r="29401" spans="1:7" x14ac:dyDescent="0.35">
      <c r="A29401" t="s">
        <v>10</v>
      </c>
      <c r="B29401" t="s">
        <v>8</v>
      </c>
      <c r="C29401" t="s">
        <v>11054</v>
      </c>
      <c r="D29401" s="2">
        <v>41100.120000000003</v>
      </c>
      <c r="E29401" s="3">
        <f t="shared" si="918"/>
        <v>1.8603070748551679E-4</v>
      </c>
      <c r="F29401" s="3">
        <f t="shared" si="919"/>
        <v>99.956340813293835</v>
      </c>
      <c r="G29401" t="s">
        <v>14473</v>
      </c>
    </row>
    <row r="29402" spans="1:7" x14ac:dyDescent="0.35">
      <c r="A29402" t="s">
        <v>10</v>
      </c>
      <c r="B29402" t="s">
        <v>36</v>
      </c>
      <c r="C29402" t="s">
        <v>4247</v>
      </c>
      <c r="D29402" s="2">
        <v>41098.78</v>
      </c>
      <c r="E29402" s="3">
        <f t="shared" si="918"/>
        <v>1.8602464226848017E-4</v>
      </c>
      <c r="F29402" s="3">
        <f t="shared" si="919"/>
        <v>99.95652683793611</v>
      </c>
      <c r="G29402" t="s">
        <v>14473</v>
      </c>
    </row>
    <row r="29403" spans="1:7" x14ac:dyDescent="0.35">
      <c r="A29403" t="s">
        <v>3</v>
      </c>
      <c r="B29403" t="s">
        <v>6</v>
      </c>
      <c r="C29403" t="s">
        <v>10886</v>
      </c>
      <c r="D29403" s="2">
        <v>41095.879999999997</v>
      </c>
      <c r="E29403" s="3">
        <f t="shared" si="918"/>
        <v>1.8601151605250539E-4</v>
      </c>
      <c r="F29403" s="3">
        <f t="shared" si="919"/>
        <v>99.95671284945216</v>
      </c>
      <c r="G29403" t="s">
        <v>14473</v>
      </c>
    </row>
    <row r="29404" spans="1:7" x14ac:dyDescent="0.35">
      <c r="A29404" t="s">
        <v>10</v>
      </c>
      <c r="B29404" t="s">
        <v>33</v>
      </c>
      <c r="C29404" t="s">
        <v>637</v>
      </c>
      <c r="D29404" s="2">
        <v>41091.279999999999</v>
      </c>
      <c r="E29404" s="3">
        <f t="shared" si="918"/>
        <v>1.8599069515820064E-4</v>
      </c>
      <c r="F29404" s="3">
        <f t="shared" si="919"/>
        <v>99.956898840147318</v>
      </c>
      <c r="G29404" t="s">
        <v>14473</v>
      </c>
    </row>
    <row r="29405" spans="1:7" x14ac:dyDescent="0.35">
      <c r="A29405" t="s">
        <v>10</v>
      </c>
      <c r="B29405" t="s">
        <v>22</v>
      </c>
      <c r="C29405" t="s">
        <v>2507</v>
      </c>
      <c r="D29405" s="2">
        <v>41083.269999999997</v>
      </c>
      <c r="E29405" s="3">
        <f t="shared" si="918"/>
        <v>1.8595443964442211E-4</v>
      </c>
      <c r="F29405" s="3">
        <f t="shared" si="919"/>
        <v>99.957084794586962</v>
      </c>
      <c r="G29405" t="s">
        <v>14480</v>
      </c>
    </row>
    <row r="29406" spans="1:7" x14ac:dyDescent="0.35">
      <c r="A29406" t="s">
        <v>3</v>
      </c>
      <c r="B29406" t="s">
        <v>9</v>
      </c>
      <c r="C29406" t="s">
        <v>11747</v>
      </c>
      <c r="D29406" s="2">
        <v>41082.589999999997</v>
      </c>
      <c r="E29406" s="3">
        <f t="shared" si="918"/>
        <v>1.8595136177309009E-4</v>
      </c>
      <c r="F29406" s="3">
        <f t="shared" si="919"/>
        <v>99.957270745948733</v>
      </c>
      <c r="G29406" t="s">
        <v>14473</v>
      </c>
    </row>
    <row r="29407" spans="1:7" x14ac:dyDescent="0.35">
      <c r="A29407" t="s">
        <v>3</v>
      </c>
      <c r="B29407" t="s">
        <v>381</v>
      </c>
      <c r="C29407" t="s">
        <v>14015</v>
      </c>
      <c r="D29407" s="2">
        <v>41082.14</v>
      </c>
      <c r="E29407" s="3">
        <f t="shared" si="918"/>
        <v>1.8594932494647335E-4</v>
      </c>
      <c r="F29407" s="3">
        <f t="shared" si="919"/>
        <v>99.957456695273677</v>
      </c>
      <c r="G29407" t="s">
        <v>14473</v>
      </c>
    </row>
    <row r="29408" spans="1:7" x14ac:dyDescent="0.35">
      <c r="A29408" t="s">
        <v>10</v>
      </c>
      <c r="B29408" t="s">
        <v>6</v>
      </c>
      <c r="C29408" t="s">
        <v>5004</v>
      </c>
      <c r="D29408" s="2">
        <v>41075.410000000003</v>
      </c>
      <c r="E29408" s="3">
        <f t="shared" si="918"/>
        <v>1.8591886307284922E-4</v>
      </c>
      <c r="F29408" s="3">
        <f t="shared" si="919"/>
        <v>99.957642614136745</v>
      </c>
      <c r="G29408" t="s">
        <v>14473</v>
      </c>
    </row>
    <row r="29409" spans="1:7" x14ac:dyDescent="0.35">
      <c r="A29409" t="s">
        <v>3</v>
      </c>
      <c r="B29409" t="s">
        <v>13</v>
      </c>
      <c r="C29409" t="s">
        <v>4948</v>
      </c>
      <c r="D29409" s="2">
        <v>41073.519999999997</v>
      </c>
      <c r="E29409" s="3">
        <f t="shared" si="918"/>
        <v>1.8591030840105875E-4</v>
      </c>
      <c r="F29409" s="3">
        <f t="shared" si="919"/>
        <v>99.957828524445148</v>
      </c>
      <c r="G29409" t="s">
        <v>14480</v>
      </c>
    </row>
    <row r="29410" spans="1:7" x14ac:dyDescent="0.35">
      <c r="A29410" t="s">
        <v>3</v>
      </c>
      <c r="B29410" t="s">
        <v>29</v>
      </c>
      <c r="C29410" s="8" t="s">
        <v>4771</v>
      </c>
      <c r="D29410" s="2">
        <v>41070</v>
      </c>
      <c r="E29410" s="3">
        <f t="shared" si="918"/>
        <v>1.8589437589063424E-4</v>
      </c>
      <c r="F29410" s="3">
        <f t="shared" si="919"/>
        <v>99.958014418821037</v>
      </c>
      <c r="G29410" t="s">
        <v>14480</v>
      </c>
    </row>
    <row r="29411" spans="1:7" x14ac:dyDescent="0.35">
      <c r="A29411" t="s">
        <v>10</v>
      </c>
      <c r="B29411" t="s">
        <v>6</v>
      </c>
      <c r="C29411" s="8" t="s">
        <v>9557</v>
      </c>
      <c r="D29411" s="2">
        <v>41069</v>
      </c>
      <c r="E29411" s="3">
        <f t="shared" si="918"/>
        <v>1.8588984960926365E-4</v>
      </c>
      <c r="F29411" s="3">
        <f t="shared" si="919"/>
        <v>99.958200308670641</v>
      </c>
      <c r="G29411" t="s">
        <v>14480</v>
      </c>
    </row>
    <row r="29412" spans="1:7" x14ac:dyDescent="0.35">
      <c r="A29412" t="s">
        <v>3</v>
      </c>
      <c r="B29412" t="s">
        <v>33</v>
      </c>
      <c r="C29412" t="s">
        <v>4040</v>
      </c>
      <c r="D29412" s="2">
        <v>41066.93</v>
      </c>
      <c r="E29412" s="3">
        <f t="shared" si="918"/>
        <v>1.8588048020682648E-4</v>
      </c>
      <c r="F29412" s="3">
        <f t="shared" si="919"/>
        <v>99.958386189150843</v>
      </c>
      <c r="G29412" t="s">
        <v>14473</v>
      </c>
    </row>
    <row r="29413" spans="1:7" x14ac:dyDescent="0.35">
      <c r="A29413" t="s">
        <v>3</v>
      </c>
      <c r="B29413" t="s">
        <v>4302</v>
      </c>
      <c r="C29413" t="s">
        <v>4303</v>
      </c>
      <c r="D29413" s="2">
        <v>41066.42</v>
      </c>
      <c r="E29413" s="3">
        <f t="shared" si="918"/>
        <v>1.8587817180332748E-4</v>
      </c>
      <c r="F29413" s="3">
        <f t="shared" si="919"/>
        <v>99.958572067322649</v>
      </c>
      <c r="G29413" t="s">
        <v>14473</v>
      </c>
    </row>
    <row r="29414" spans="1:7" x14ac:dyDescent="0.35">
      <c r="A29414" t="s">
        <v>10</v>
      </c>
      <c r="B29414" t="s">
        <v>32</v>
      </c>
      <c r="C29414" t="s">
        <v>845</v>
      </c>
      <c r="D29414" s="2">
        <v>41064.519999999997</v>
      </c>
      <c r="E29414" s="3">
        <f t="shared" si="918"/>
        <v>1.8586957186872332E-4</v>
      </c>
      <c r="F29414" s="3">
        <f t="shared" si="919"/>
        <v>99.958757936894514</v>
      </c>
      <c r="G29414" t="s">
        <v>14473</v>
      </c>
    </row>
    <row r="29415" spans="1:7" x14ac:dyDescent="0.35">
      <c r="A29415" t="s">
        <v>10</v>
      </c>
      <c r="B29415" t="s">
        <v>80</v>
      </c>
      <c r="C29415" t="s">
        <v>81</v>
      </c>
      <c r="D29415" s="2">
        <v>41062.720000000001</v>
      </c>
      <c r="E29415" s="3">
        <f t="shared" si="918"/>
        <v>1.8586142456225626E-4</v>
      </c>
      <c r="F29415" s="3">
        <f t="shared" si="919"/>
        <v>99.958943798319083</v>
      </c>
      <c r="G29415" t="s">
        <v>14473</v>
      </c>
    </row>
    <row r="29416" spans="1:7" x14ac:dyDescent="0.35">
      <c r="A29416" t="s">
        <v>10</v>
      </c>
      <c r="B29416" t="s">
        <v>55</v>
      </c>
      <c r="C29416" t="s">
        <v>7668</v>
      </c>
      <c r="D29416" s="2">
        <v>41062.21</v>
      </c>
      <c r="E29416" s="3">
        <f t="shared" si="918"/>
        <v>1.8585911615875725E-4</v>
      </c>
      <c r="F29416" s="3">
        <f t="shared" si="919"/>
        <v>99.959129657435241</v>
      </c>
      <c r="G29416" t="s">
        <v>14480</v>
      </c>
    </row>
    <row r="29417" spans="1:7" x14ac:dyDescent="0.35">
      <c r="A29417" t="s">
        <v>10</v>
      </c>
      <c r="B29417" t="s">
        <v>40</v>
      </c>
      <c r="C29417" t="s">
        <v>6372</v>
      </c>
      <c r="D29417" s="2">
        <v>41059.870000000003</v>
      </c>
      <c r="E29417" s="3">
        <f t="shared" si="918"/>
        <v>1.8584852466035006E-4</v>
      </c>
      <c r="F29417" s="3">
        <f t="shared" si="919"/>
        <v>99.959315505959907</v>
      </c>
      <c r="G29417" t="s">
        <v>14473</v>
      </c>
    </row>
    <row r="29418" spans="1:7" x14ac:dyDescent="0.35">
      <c r="A29418" t="s">
        <v>10</v>
      </c>
      <c r="B29418" t="s">
        <v>8</v>
      </c>
      <c r="C29418" t="s">
        <v>5186</v>
      </c>
      <c r="D29418" s="2">
        <v>41059</v>
      </c>
      <c r="E29418" s="3">
        <f t="shared" si="918"/>
        <v>1.858445867955576E-4</v>
      </c>
      <c r="F29418" s="3">
        <f t="shared" si="919"/>
        <v>99.959501350546702</v>
      </c>
      <c r="G29418" t="s">
        <v>14473</v>
      </c>
    </row>
    <row r="29419" spans="1:7" x14ac:dyDescent="0.35">
      <c r="A29419" t="s">
        <v>10</v>
      </c>
      <c r="B29419" t="s">
        <v>9</v>
      </c>
      <c r="C29419" t="s">
        <v>10609</v>
      </c>
      <c r="D29419" s="2">
        <v>41054.980000000003</v>
      </c>
      <c r="E29419" s="3">
        <f t="shared" si="918"/>
        <v>1.8582639114444782E-4</v>
      </c>
      <c r="F29419" s="3">
        <f t="shared" si="919"/>
        <v>99.959687176937848</v>
      </c>
      <c r="G29419" t="s">
        <v>14480</v>
      </c>
    </row>
    <row r="29420" spans="1:7" x14ac:dyDescent="0.35">
      <c r="A29420" t="s">
        <v>10</v>
      </c>
      <c r="B29420" t="s">
        <v>15</v>
      </c>
      <c r="C29420" t="s">
        <v>11511</v>
      </c>
      <c r="D29420" s="2">
        <v>41054</v>
      </c>
      <c r="E29420" s="3">
        <f t="shared" si="918"/>
        <v>1.8582195538870461E-4</v>
      </c>
      <c r="F29420" s="3">
        <f t="shared" si="919"/>
        <v>99.959872998893232</v>
      </c>
      <c r="G29420" t="s">
        <v>14473</v>
      </c>
    </row>
    <row r="29421" spans="1:7" x14ac:dyDescent="0.35">
      <c r="A29421" t="s">
        <v>10</v>
      </c>
      <c r="B29421" t="s">
        <v>9</v>
      </c>
      <c r="C29421" t="s">
        <v>8697</v>
      </c>
      <c r="D29421" s="2">
        <v>41053.879999999997</v>
      </c>
      <c r="E29421" s="3">
        <f t="shared" si="918"/>
        <v>1.8582141223494011E-4</v>
      </c>
      <c r="F29421" s="3">
        <f t="shared" si="919"/>
        <v>99.960058820305463</v>
      </c>
      <c r="G29421" t="s">
        <v>14473</v>
      </c>
    </row>
    <row r="29422" spans="1:7" x14ac:dyDescent="0.35">
      <c r="A29422" t="s">
        <v>3</v>
      </c>
      <c r="B29422" t="s">
        <v>20</v>
      </c>
      <c r="C29422" t="s">
        <v>1578</v>
      </c>
      <c r="D29422" s="2">
        <v>41051.9</v>
      </c>
      <c r="E29422" s="3">
        <f t="shared" si="918"/>
        <v>1.8581245019782635E-4</v>
      </c>
      <c r="F29422" s="3">
        <f t="shared" si="919"/>
        <v>99.960244632755661</v>
      </c>
      <c r="G29422" t="s">
        <v>14473</v>
      </c>
    </row>
    <row r="29423" spans="1:7" x14ac:dyDescent="0.35">
      <c r="A29423" t="s">
        <v>3</v>
      </c>
      <c r="B29423" t="s">
        <v>13</v>
      </c>
      <c r="C29423" t="s">
        <v>9580</v>
      </c>
      <c r="D29423" s="2">
        <v>41050.75</v>
      </c>
      <c r="E29423" s="3">
        <f t="shared" si="918"/>
        <v>1.8580724497425013E-4</v>
      </c>
      <c r="F29423" s="3">
        <f t="shared" si="919"/>
        <v>99.960430440000636</v>
      </c>
      <c r="G29423" t="s">
        <v>14473</v>
      </c>
    </row>
    <row r="29424" spans="1:7" x14ac:dyDescent="0.35">
      <c r="A29424" t="s">
        <v>10</v>
      </c>
      <c r="B29424" t="s">
        <v>180</v>
      </c>
      <c r="C29424" t="s">
        <v>13859</v>
      </c>
      <c r="D29424" s="2">
        <v>41050.04</v>
      </c>
      <c r="E29424" s="3">
        <f t="shared" si="918"/>
        <v>1.8580403131447702E-4</v>
      </c>
      <c r="F29424" s="3">
        <f t="shared" si="919"/>
        <v>99.960616244031954</v>
      </c>
      <c r="G29424" t="s">
        <v>14480</v>
      </c>
    </row>
    <row r="29425" spans="1:7" x14ac:dyDescent="0.35">
      <c r="A29425" t="s">
        <v>3</v>
      </c>
      <c r="B29425" t="s">
        <v>22</v>
      </c>
      <c r="C29425" t="s">
        <v>100</v>
      </c>
      <c r="D29425" s="2">
        <v>41049.620000000003</v>
      </c>
      <c r="E29425" s="3">
        <f t="shared" si="918"/>
        <v>1.8580213027630138E-4</v>
      </c>
      <c r="F29425" s="3">
        <f t="shared" si="919"/>
        <v>99.960802046162229</v>
      </c>
      <c r="G29425" t="s">
        <v>14473</v>
      </c>
    </row>
    <row r="29426" spans="1:7" x14ac:dyDescent="0.35">
      <c r="A29426" t="s">
        <v>10</v>
      </c>
      <c r="B29426" t="s">
        <v>22</v>
      </c>
      <c r="C29426" t="s">
        <v>9719</v>
      </c>
      <c r="D29426" s="2">
        <v>41049.620000000003</v>
      </c>
      <c r="E29426" s="3">
        <f t="shared" si="918"/>
        <v>1.8580213027630138E-4</v>
      </c>
      <c r="F29426" s="3">
        <f t="shared" si="919"/>
        <v>99.960987848292504</v>
      </c>
      <c r="G29426" t="s">
        <v>14480</v>
      </c>
    </row>
    <row r="29427" spans="1:7" x14ac:dyDescent="0.35">
      <c r="A29427" t="s">
        <v>10</v>
      </c>
      <c r="B29427" t="s">
        <v>8</v>
      </c>
      <c r="C29427" s="8" t="s">
        <v>7661</v>
      </c>
      <c r="D29427" s="2">
        <v>41045.339999999997</v>
      </c>
      <c r="E29427" s="3">
        <f t="shared" si="918"/>
        <v>1.8578275779203518E-4</v>
      </c>
      <c r="F29427" s="3">
        <f t="shared" si="919"/>
        <v>99.961173631050301</v>
      </c>
      <c r="G29427" t="s">
        <v>14480</v>
      </c>
    </row>
    <row r="29428" spans="1:7" x14ac:dyDescent="0.35">
      <c r="A29428" t="s">
        <v>10</v>
      </c>
      <c r="B29428" t="s">
        <v>182</v>
      </c>
      <c r="C29428" t="s">
        <v>1088</v>
      </c>
      <c r="D29428" s="2">
        <v>41044.78</v>
      </c>
      <c r="E29428" s="3">
        <f t="shared" si="918"/>
        <v>1.8578022307446764E-4</v>
      </c>
      <c r="F29428" s="3">
        <f t="shared" si="919"/>
        <v>99.961359411273378</v>
      </c>
      <c r="G29428" t="s">
        <v>14473</v>
      </c>
    </row>
    <row r="29429" spans="1:7" x14ac:dyDescent="0.35">
      <c r="A29429" t="s">
        <v>3</v>
      </c>
      <c r="B29429" t="s">
        <v>6</v>
      </c>
      <c r="C29429" t="s">
        <v>13391</v>
      </c>
      <c r="D29429" s="2">
        <v>41034.199999999997</v>
      </c>
      <c r="E29429" s="3">
        <f t="shared" si="918"/>
        <v>1.8573233501756667E-4</v>
      </c>
      <c r="F29429" s="3">
        <f t="shared" si="919"/>
        <v>99.96154514360839</v>
      </c>
      <c r="G29429" t="s">
        <v>14473</v>
      </c>
    </row>
    <row r="29430" spans="1:7" x14ac:dyDescent="0.35">
      <c r="A29430" t="s">
        <v>3</v>
      </c>
      <c r="B29430" t="s">
        <v>99</v>
      </c>
      <c r="C29430" t="s">
        <v>4875</v>
      </c>
      <c r="D29430" s="2">
        <v>41034.03</v>
      </c>
      <c r="E29430" s="3">
        <f t="shared" si="918"/>
        <v>1.8573156554973366E-4</v>
      </c>
      <c r="F29430" s="3">
        <f t="shared" si="919"/>
        <v>99.961730875173942</v>
      </c>
      <c r="G29430" t="s">
        <v>14473</v>
      </c>
    </row>
    <row r="29431" spans="1:7" x14ac:dyDescent="0.35">
      <c r="A29431" t="s">
        <v>3</v>
      </c>
      <c r="B29431" t="s">
        <v>33</v>
      </c>
      <c r="C29431" t="s">
        <v>3384</v>
      </c>
      <c r="D29431" s="2">
        <v>41033.279999999999</v>
      </c>
      <c r="E29431" s="3">
        <f t="shared" si="918"/>
        <v>1.8572817083870573E-4</v>
      </c>
      <c r="F29431" s="3">
        <f t="shared" si="919"/>
        <v>99.961916603344775</v>
      </c>
      <c r="G29431" t="s">
        <v>14473</v>
      </c>
    </row>
    <row r="29432" spans="1:7" x14ac:dyDescent="0.35">
      <c r="A29432" t="s">
        <v>10</v>
      </c>
      <c r="B29432" t="s">
        <v>13</v>
      </c>
      <c r="C29432" t="s">
        <v>6622</v>
      </c>
      <c r="D29432" s="2">
        <v>41033.03</v>
      </c>
      <c r="E29432" s="3">
        <f t="shared" si="918"/>
        <v>1.8572703926836306E-4</v>
      </c>
      <c r="F29432" s="3">
        <f t="shared" si="919"/>
        <v>99.962102330384042</v>
      </c>
      <c r="G29432" t="s">
        <v>14473</v>
      </c>
    </row>
    <row r="29433" spans="1:7" x14ac:dyDescent="0.35">
      <c r="A29433" t="s">
        <v>10</v>
      </c>
      <c r="B29433" t="s">
        <v>143</v>
      </c>
      <c r="C29433" t="s">
        <v>9484</v>
      </c>
      <c r="D29433" s="2">
        <v>41031.89</v>
      </c>
      <c r="E29433" s="3">
        <f t="shared" si="918"/>
        <v>1.8572187930760057E-4</v>
      </c>
      <c r="F29433" s="3">
        <f t="shared" si="919"/>
        <v>99.962288052263347</v>
      </c>
      <c r="G29433" t="s">
        <v>14473</v>
      </c>
    </row>
    <row r="29434" spans="1:7" x14ac:dyDescent="0.35">
      <c r="A29434" t="s">
        <v>3</v>
      </c>
      <c r="B29434" t="s">
        <v>8</v>
      </c>
      <c r="C29434" t="s">
        <v>4325</v>
      </c>
      <c r="D29434" s="2">
        <v>41030.400000000001</v>
      </c>
      <c r="E29434" s="3">
        <f t="shared" si="918"/>
        <v>1.8571513514835841E-4</v>
      </c>
      <c r="F29434" s="3">
        <f t="shared" si="919"/>
        <v>99.962473767398492</v>
      </c>
      <c r="G29434" t="s">
        <v>14473</v>
      </c>
    </row>
    <row r="29435" spans="1:7" x14ac:dyDescent="0.35">
      <c r="A29435" t="s">
        <v>3</v>
      </c>
      <c r="B29435" t="s">
        <v>13</v>
      </c>
      <c r="C29435" t="s">
        <v>2687</v>
      </c>
      <c r="D29435" s="2">
        <v>41029.440000000002</v>
      </c>
      <c r="E29435" s="3">
        <f t="shared" si="918"/>
        <v>1.8571078991824261E-4</v>
      </c>
      <c r="F29435" s="3">
        <f t="shared" si="919"/>
        <v>99.962659478188414</v>
      </c>
      <c r="G29435" t="s">
        <v>14473</v>
      </c>
    </row>
    <row r="29436" spans="1:7" x14ac:dyDescent="0.35">
      <c r="A29436" t="s">
        <v>3</v>
      </c>
      <c r="B29436" t="s">
        <v>13</v>
      </c>
      <c r="C29436" t="s">
        <v>10699</v>
      </c>
      <c r="D29436" s="2">
        <v>41019.839999999997</v>
      </c>
      <c r="E29436" s="3">
        <f t="shared" si="918"/>
        <v>1.8566733761708483E-4</v>
      </c>
      <c r="F29436" s="3">
        <f t="shared" si="919"/>
        <v>99.962845145526032</v>
      </c>
      <c r="G29436" t="s">
        <v>14480</v>
      </c>
    </row>
    <row r="29437" spans="1:7" x14ac:dyDescent="0.35">
      <c r="A29437" t="s">
        <v>10</v>
      </c>
      <c r="B29437" t="s">
        <v>11</v>
      </c>
      <c r="C29437" t="s">
        <v>8989</v>
      </c>
      <c r="D29437" s="2">
        <v>41019.47</v>
      </c>
      <c r="E29437" s="3">
        <f t="shared" si="918"/>
        <v>1.8566566289297771E-4</v>
      </c>
      <c r="F29437" s="3">
        <f t="shared" si="919"/>
        <v>99.963030811188929</v>
      </c>
      <c r="G29437" t="s">
        <v>14473</v>
      </c>
    </row>
    <row r="29438" spans="1:7" x14ac:dyDescent="0.35">
      <c r="A29438" t="s">
        <v>10</v>
      </c>
      <c r="B29438" t="s">
        <v>9</v>
      </c>
      <c r="C29438" t="s">
        <v>6522</v>
      </c>
      <c r="D29438" s="2">
        <v>41018.400000000001</v>
      </c>
      <c r="E29438" s="3">
        <f t="shared" si="918"/>
        <v>1.8566081977191117E-4</v>
      </c>
      <c r="F29438" s="3">
        <f t="shared" si="919"/>
        <v>99.963216472008696</v>
      </c>
      <c r="G29438" t="s">
        <v>14480</v>
      </c>
    </row>
    <row r="29439" spans="1:7" x14ac:dyDescent="0.35">
      <c r="A29439" t="s">
        <v>3</v>
      </c>
      <c r="B29439" t="s">
        <v>13</v>
      </c>
      <c r="C29439" t="s">
        <v>8757</v>
      </c>
      <c r="D29439" s="2">
        <v>41018.33</v>
      </c>
      <c r="E29439" s="3">
        <f t="shared" si="918"/>
        <v>1.8566050293221522E-4</v>
      </c>
      <c r="F29439" s="3">
        <f t="shared" si="919"/>
        <v>99.963402132511632</v>
      </c>
      <c r="G29439" t="s">
        <v>14473</v>
      </c>
    </row>
    <row r="29440" spans="1:7" x14ac:dyDescent="0.35">
      <c r="A29440" t="s">
        <v>3</v>
      </c>
      <c r="B29440" t="s">
        <v>6</v>
      </c>
      <c r="C29440" t="s">
        <v>5788</v>
      </c>
      <c r="D29440" s="2">
        <v>41017.35</v>
      </c>
      <c r="E29440" s="3">
        <f t="shared" si="918"/>
        <v>1.8565606717647204E-4</v>
      </c>
      <c r="F29440" s="3">
        <f t="shared" si="919"/>
        <v>99.963587788578806</v>
      </c>
      <c r="G29440" t="s">
        <v>14473</v>
      </c>
    </row>
    <row r="29441" spans="1:7" x14ac:dyDescent="0.35">
      <c r="A29441" t="s">
        <v>10</v>
      </c>
      <c r="B29441" t="s">
        <v>122</v>
      </c>
      <c r="C29441" t="s">
        <v>91</v>
      </c>
      <c r="D29441" s="2">
        <v>41013.480000000003</v>
      </c>
      <c r="E29441" s="3">
        <f t="shared" si="918"/>
        <v>1.8563855046756781E-4</v>
      </c>
      <c r="F29441" s="3">
        <f t="shared" si="919"/>
        <v>99.963773427129269</v>
      </c>
      <c r="G29441" t="s">
        <v>14473</v>
      </c>
    </row>
    <row r="29442" spans="1:7" x14ac:dyDescent="0.35">
      <c r="A29442" t="s">
        <v>3</v>
      </c>
      <c r="B29442" t="s">
        <v>180</v>
      </c>
      <c r="C29442" t="s">
        <v>13894</v>
      </c>
      <c r="D29442" s="2">
        <v>41013.21</v>
      </c>
      <c r="E29442" s="3">
        <f t="shared" si="918"/>
        <v>1.8563732837159773E-4</v>
      </c>
      <c r="F29442" s="3">
        <f t="shared" si="919"/>
        <v>99.96395906445764</v>
      </c>
      <c r="G29442" t="s">
        <v>14480</v>
      </c>
    </row>
    <row r="29443" spans="1:7" x14ac:dyDescent="0.35">
      <c r="A29443" t="s">
        <v>3</v>
      </c>
      <c r="B29443" t="s">
        <v>8</v>
      </c>
      <c r="C29443" t="s">
        <v>3337</v>
      </c>
      <c r="D29443" s="2">
        <v>41011.61</v>
      </c>
      <c r="E29443" s="3">
        <f t="shared" ref="E29443:E29506" si="920">(D29443/$D$29638)*100</f>
        <v>1.8563008632140477E-4</v>
      </c>
      <c r="F29443" s="3">
        <f t="shared" si="919"/>
        <v>99.964144694543961</v>
      </c>
      <c r="G29443" t="s">
        <v>14473</v>
      </c>
    </row>
    <row r="29444" spans="1:7" x14ac:dyDescent="0.35">
      <c r="A29444" t="s">
        <v>10</v>
      </c>
      <c r="B29444" t="s">
        <v>9</v>
      </c>
      <c r="C29444" t="s">
        <v>9852</v>
      </c>
      <c r="D29444" s="2">
        <v>41007.22</v>
      </c>
      <c r="E29444" s="3">
        <f t="shared" si="920"/>
        <v>1.8561021594618783E-4</v>
      </c>
      <c r="F29444" s="3">
        <f t="shared" ref="F29444:F29507" si="921">E29444+F29443</f>
        <v>99.964330304759912</v>
      </c>
      <c r="G29444" t="s">
        <v>14473</v>
      </c>
    </row>
    <row r="29445" spans="1:7" x14ac:dyDescent="0.35">
      <c r="A29445" t="s">
        <v>3</v>
      </c>
      <c r="B29445" t="s">
        <v>22</v>
      </c>
      <c r="C29445" t="s">
        <v>2123</v>
      </c>
      <c r="D29445" s="2">
        <v>41006.61</v>
      </c>
      <c r="E29445" s="3">
        <f t="shared" si="920"/>
        <v>1.8560745491455176E-4</v>
      </c>
      <c r="F29445" s="3">
        <f t="shared" si="921"/>
        <v>99.964515912214821</v>
      </c>
      <c r="G29445" t="s">
        <v>14473</v>
      </c>
    </row>
    <row r="29446" spans="1:7" x14ac:dyDescent="0.35">
      <c r="A29446" t="s">
        <v>3</v>
      </c>
      <c r="B29446" t="s">
        <v>9</v>
      </c>
      <c r="C29446" t="s">
        <v>631</v>
      </c>
      <c r="D29446" s="2">
        <v>41004.699999999997</v>
      </c>
      <c r="E29446" s="3">
        <f t="shared" si="920"/>
        <v>1.855988097171339E-4</v>
      </c>
      <c r="F29446" s="3">
        <f t="shared" si="921"/>
        <v>99.964701511024543</v>
      </c>
      <c r="G29446" t="s">
        <v>14473</v>
      </c>
    </row>
    <row r="29447" spans="1:7" x14ac:dyDescent="0.35">
      <c r="A29447" t="s">
        <v>3</v>
      </c>
      <c r="B29447" t="s">
        <v>9</v>
      </c>
      <c r="C29447" t="s">
        <v>7462</v>
      </c>
      <c r="D29447" s="2">
        <v>41002.97</v>
      </c>
      <c r="E29447" s="3">
        <f t="shared" si="920"/>
        <v>1.8559097925036278E-4</v>
      </c>
      <c r="F29447" s="3">
        <f t="shared" si="921"/>
        <v>99.9648871020038</v>
      </c>
      <c r="G29447" t="s">
        <v>14480</v>
      </c>
    </row>
    <row r="29448" spans="1:7" x14ac:dyDescent="0.35">
      <c r="A29448" t="s">
        <v>3</v>
      </c>
      <c r="B29448" t="s">
        <v>9</v>
      </c>
      <c r="C29448" t="s">
        <v>10198</v>
      </c>
      <c r="D29448" s="2">
        <v>41002.769999999997</v>
      </c>
      <c r="E29448" s="3">
        <f t="shared" si="920"/>
        <v>1.8559007399408862E-4</v>
      </c>
      <c r="F29448" s="3">
        <f t="shared" si="921"/>
        <v>99.965072692077797</v>
      </c>
      <c r="G29448" t="s">
        <v>14473</v>
      </c>
    </row>
    <row r="29449" spans="1:7" x14ac:dyDescent="0.35">
      <c r="A29449" t="s">
        <v>10</v>
      </c>
      <c r="B29449" t="s">
        <v>195</v>
      </c>
      <c r="C29449" t="s">
        <v>2776</v>
      </c>
      <c r="D29449" s="2">
        <v>41000.19</v>
      </c>
      <c r="E29449" s="3">
        <f t="shared" si="920"/>
        <v>1.8557839618815251E-4</v>
      </c>
      <c r="F29449" s="3">
        <f t="shared" si="921"/>
        <v>99.965258270473981</v>
      </c>
      <c r="G29449" t="s">
        <v>14473</v>
      </c>
    </row>
    <row r="29450" spans="1:7" x14ac:dyDescent="0.35">
      <c r="A29450" t="s">
        <v>3</v>
      </c>
      <c r="B29450" t="s">
        <v>9</v>
      </c>
      <c r="C29450" t="s">
        <v>6959</v>
      </c>
      <c r="D29450" s="2">
        <v>41000</v>
      </c>
      <c r="E29450" s="3">
        <f t="shared" si="920"/>
        <v>1.8557753619469208E-4</v>
      </c>
      <c r="F29450" s="3">
        <f t="shared" si="921"/>
        <v>99.965443848010182</v>
      </c>
      <c r="G29450" t="s">
        <v>14480</v>
      </c>
    </row>
    <row r="29451" spans="1:7" x14ac:dyDescent="0.35">
      <c r="A29451" t="s">
        <v>10</v>
      </c>
      <c r="B29451" t="s">
        <v>32</v>
      </c>
      <c r="C29451" t="s">
        <v>7271</v>
      </c>
      <c r="D29451" s="2">
        <v>41000</v>
      </c>
      <c r="E29451" s="3">
        <f t="shared" si="920"/>
        <v>1.8557753619469208E-4</v>
      </c>
      <c r="F29451" s="3">
        <f t="shared" si="921"/>
        <v>99.965629425546382</v>
      </c>
      <c r="G29451" t="s">
        <v>14473</v>
      </c>
    </row>
    <row r="29452" spans="1:7" x14ac:dyDescent="0.35">
      <c r="A29452" t="s">
        <v>10</v>
      </c>
      <c r="B29452" t="s">
        <v>9</v>
      </c>
      <c r="C29452" t="s">
        <v>4307</v>
      </c>
      <c r="D29452" s="2">
        <v>40998.75</v>
      </c>
      <c r="E29452" s="3">
        <f t="shared" si="920"/>
        <v>1.8557187834297882E-4</v>
      </c>
      <c r="F29452" s="3">
        <f t="shared" si="921"/>
        <v>99.965814997424729</v>
      </c>
      <c r="G29452" t="s">
        <v>14480</v>
      </c>
    </row>
    <row r="29453" spans="1:7" x14ac:dyDescent="0.35">
      <c r="A29453" t="s">
        <v>10</v>
      </c>
      <c r="B29453" t="s">
        <v>76</v>
      </c>
      <c r="C29453" t="s">
        <v>2473</v>
      </c>
      <c r="D29453" s="2">
        <v>40995.25</v>
      </c>
      <c r="E29453" s="3">
        <f t="shared" si="920"/>
        <v>1.8555603635818171E-4</v>
      </c>
      <c r="F29453" s="3">
        <f t="shared" si="921"/>
        <v>99.966000553461086</v>
      </c>
      <c r="G29453" t="s">
        <v>14480</v>
      </c>
    </row>
    <row r="29454" spans="1:7" x14ac:dyDescent="0.35">
      <c r="A29454" t="s">
        <v>3</v>
      </c>
      <c r="B29454" t="s">
        <v>8</v>
      </c>
      <c r="C29454" t="s">
        <v>9598</v>
      </c>
      <c r="D29454" s="2">
        <v>40989.08</v>
      </c>
      <c r="E29454" s="3">
        <f t="shared" si="920"/>
        <v>1.8552810920212512E-4</v>
      </c>
      <c r="F29454" s="3">
        <f t="shared" si="921"/>
        <v>99.966186081570285</v>
      </c>
      <c r="G29454" t="s">
        <v>14480</v>
      </c>
    </row>
    <row r="29455" spans="1:7" x14ac:dyDescent="0.35">
      <c r="A29455" t="s">
        <v>3</v>
      </c>
      <c r="B29455" t="s">
        <v>56</v>
      </c>
      <c r="C29455" t="s">
        <v>10640</v>
      </c>
      <c r="D29455" s="2">
        <v>40989</v>
      </c>
      <c r="E29455" s="3">
        <f t="shared" si="920"/>
        <v>1.8552774709961546E-4</v>
      </c>
      <c r="F29455" s="3">
        <f t="shared" si="921"/>
        <v>99.966371609317392</v>
      </c>
      <c r="G29455" t="s">
        <v>14473</v>
      </c>
    </row>
    <row r="29456" spans="1:7" x14ac:dyDescent="0.35">
      <c r="A29456" t="s">
        <v>10</v>
      </c>
      <c r="B29456" t="s">
        <v>180</v>
      </c>
      <c r="C29456" t="s">
        <v>13157</v>
      </c>
      <c r="D29456" s="2">
        <v>40988.32</v>
      </c>
      <c r="E29456" s="3">
        <f t="shared" si="920"/>
        <v>1.8552466922828345E-4</v>
      </c>
      <c r="F29456" s="3">
        <f t="shared" si="921"/>
        <v>99.966557133986626</v>
      </c>
      <c r="G29456" t="s">
        <v>14480</v>
      </c>
    </row>
    <row r="29457" spans="1:7" x14ac:dyDescent="0.35">
      <c r="A29457" t="s">
        <v>3</v>
      </c>
      <c r="B29457" t="s">
        <v>6</v>
      </c>
      <c r="C29457" t="s">
        <v>10853</v>
      </c>
      <c r="D29457" s="2">
        <v>40988</v>
      </c>
      <c r="E29457" s="3">
        <f t="shared" si="920"/>
        <v>1.8552322081824487E-4</v>
      </c>
      <c r="F29457" s="3">
        <f t="shared" si="921"/>
        <v>99.966742657207448</v>
      </c>
      <c r="G29457" t="s">
        <v>14473</v>
      </c>
    </row>
    <row r="29458" spans="1:7" x14ac:dyDescent="0.35">
      <c r="A29458" t="s">
        <v>10</v>
      </c>
      <c r="B29458" t="s">
        <v>180</v>
      </c>
      <c r="C29458" t="s">
        <v>5809</v>
      </c>
      <c r="D29458" s="2">
        <v>40985.449999999997</v>
      </c>
      <c r="E29458" s="3">
        <f t="shared" si="920"/>
        <v>1.8551167880074981E-4</v>
      </c>
      <c r="F29458" s="3">
        <f t="shared" si="921"/>
        <v>99.966928168886241</v>
      </c>
      <c r="G29458" t="s">
        <v>14480</v>
      </c>
    </row>
    <row r="29459" spans="1:7" x14ac:dyDescent="0.35">
      <c r="A29459" t="s">
        <v>3</v>
      </c>
      <c r="B29459" t="s">
        <v>9</v>
      </c>
      <c r="C29459" t="s">
        <v>458</v>
      </c>
      <c r="D29459" s="2">
        <v>40984.339999999997</v>
      </c>
      <c r="E29459" s="3">
        <f t="shared" si="920"/>
        <v>1.8550665462842845E-4</v>
      </c>
      <c r="F29459" s="3">
        <f t="shared" si="921"/>
        <v>99.967113675540872</v>
      </c>
      <c r="G29459" t="s">
        <v>14473</v>
      </c>
    </row>
    <row r="29460" spans="1:7" x14ac:dyDescent="0.35">
      <c r="A29460" t="s">
        <v>10</v>
      </c>
      <c r="B29460" t="s">
        <v>1874</v>
      </c>
      <c r="C29460" t="s">
        <v>665</v>
      </c>
      <c r="D29460" s="2">
        <v>40984.14</v>
      </c>
      <c r="E29460" s="3">
        <f t="shared" si="920"/>
        <v>1.8550574937215432E-4</v>
      </c>
      <c r="F29460" s="3">
        <f t="shared" si="921"/>
        <v>99.967299181290244</v>
      </c>
      <c r="G29460" t="s">
        <v>14473</v>
      </c>
    </row>
    <row r="29461" spans="1:7" x14ac:dyDescent="0.35">
      <c r="A29461" t="s">
        <v>3</v>
      </c>
      <c r="B29461" t="s">
        <v>28</v>
      </c>
      <c r="C29461" t="s">
        <v>1773</v>
      </c>
      <c r="D29461" s="2">
        <v>40983.25</v>
      </c>
      <c r="E29461" s="3">
        <f t="shared" si="920"/>
        <v>1.8550172098173449E-4</v>
      </c>
      <c r="F29461" s="3">
        <f t="shared" si="921"/>
        <v>99.967484683011222</v>
      </c>
      <c r="G29461" t="s">
        <v>14473</v>
      </c>
    </row>
    <row r="29462" spans="1:7" x14ac:dyDescent="0.35">
      <c r="A29462" t="s">
        <v>3</v>
      </c>
      <c r="B29462" t="s">
        <v>166</v>
      </c>
      <c r="C29462" t="s">
        <v>881</v>
      </c>
      <c r="D29462" s="2">
        <v>40983.129999999997</v>
      </c>
      <c r="E29462" s="3">
        <f t="shared" si="920"/>
        <v>1.8550117782797001E-4</v>
      </c>
      <c r="F29462" s="3">
        <f t="shared" si="921"/>
        <v>99.967670184189046</v>
      </c>
      <c r="G29462" t="s">
        <v>14473</v>
      </c>
    </row>
    <row r="29463" spans="1:7" x14ac:dyDescent="0.35">
      <c r="A29463" t="s">
        <v>3</v>
      </c>
      <c r="B29463" t="s">
        <v>8</v>
      </c>
      <c r="C29463" t="s">
        <v>1199</v>
      </c>
      <c r="D29463" s="2">
        <v>40982.959999999999</v>
      </c>
      <c r="E29463" s="3">
        <f t="shared" si="920"/>
        <v>1.8550040836013703E-4</v>
      </c>
      <c r="F29463" s="3">
        <f t="shared" si="921"/>
        <v>99.96785568459741</v>
      </c>
      <c r="G29463" t="s">
        <v>14480</v>
      </c>
    </row>
    <row r="29464" spans="1:7" x14ac:dyDescent="0.35">
      <c r="A29464" t="s">
        <v>3</v>
      </c>
      <c r="B29464" t="s">
        <v>13</v>
      </c>
      <c r="C29464" t="s">
        <v>1424</v>
      </c>
      <c r="D29464" s="2">
        <v>40979</v>
      </c>
      <c r="E29464" s="3">
        <f t="shared" si="920"/>
        <v>1.8548248428590944E-4</v>
      </c>
      <c r="F29464" s="3">
        <f t="shared" si="921"/>
        <v>99.968041167081694</v>
      </c>
      <c r="G29464" t="s">
        <v>14480</v>
      </c>
    </row>
    <row r="29465" spans="1:7" x14ac:dyDescent="0.35">
      <c r="A29465" t="s">
        <v>10</v>
      </c>
      <c r="B29465" t="s">
        <v>9</v>
      </c>
      <c r="C29465" t="s">
        <v>584</v>
      </c>
      <c r="D29465" s="2">
        <v>40978.94</v>
      </c>
      <c r="E29465" s="3">
        <f t="shared" si="920"/>
        <v>1.854822127090272E-4</v>
      </c>
      <c r="F29465" s="3">
        <f t="shared" si="921"/>
        <v>99.968226649294408</v>
      </c>
      <c r="G29465" t="s">
        <v>14473</v>
      </c>
    </row>
    <row r="29466" spans="1:7" x14ac:dyDescent="0.35">
      <c r="A29466" t="s">
        <v>10</v>
      </c>
      <c r="B29466" t="s">
        <v>182</v>
      </c>
      <c r="C29466" t="s">
        <v>102</v>
      </c>
      <c r="D29466" s="2">
        <v>40978.65</v>
      </c>
      <c r="E29466" s="3">
        <f t="shared" si="920"/>
        <v>1.8548090008742974E-4</v>
      </c>
      <c r="F29466" s="3">
        <f t="shared" si="921"/>
        <v>99.968412130194494</v>
      </c>
      <c r="G29466" t="s">
        <v>14480</v>
      </c>
    </row>
    <row r="29467" spans="1:7" x14ac:dyDescent="0.35">
      <c r="A29467" t="s">
        <v>3</v>
      </c>
      <c r="B29467" t="s">
        <v>182</v>
      </c>
      <c r="C29467" t="s">
        <v>1907</v>
      </c>
      <c r="D29467" s="2">
        <v>40975.58</v>
      </c>
      <c r="E29467" s="3">
        <f t="shared" si="920"/>
        <v>1.8546700440362198E-4</v>
      </c>
      <c r="F29467" s="3">
        <f t="shared" si="921"/>
        <v>99.968597597198894</v>
      </c>
      <c r="G29467" t="s">
        <v>14473</v>
      </c>
    </row>
    <row r="29468" spans="1:7" x14ac:dyDescent="0.35">
      <c r="A29468" t="s">
        <v>3</v>
      </c>
      <c r="B29468" t="s">
        <v>32</v>
      </c>
      <c r="C29468" t="s">
        <v>1119</v>
      </c>
      <c r="D29468" s="2">
        <v>40968.26</v>
      </c>
      <c r="E29468" s="3">
        <f t="shared" si="920"/>
        <v>1.8543387202398919E-4</v>
      </c>
      <c r="F29468" s="3">
        <f t="shared" si="921"/>
        <v>99.968783031070913</v>
      </c>
      <c r="G29468" t="s">
        <v>14473</v>
      </c>
    </row>
    <row r="29469" spans="1:7" x14ac:dyDescent="0.35">
      <c r="A29469" t="s">
        <v>10</v>
      </c>
      <c r="B29469" t="s">
        <v>180</v>
      </c>
      <c r="C29469" t="s">
        <v>7490</v>
      </c>
      <c r="D29469" s="2">
        <v>40965.99</v>
      </c>
      <c r="E29469" s="3">
        <f t="shared" si="920"/>
        <v>1.8542359736527789E-4</v>
      </c>
      <c r="F29469" s="3">
        <f t="shared" si="921"/>
        <v>99.968968454668271</v>
      </c>
      <c r="G29469" t="s">
        <v>14480</v>
      </c>
    </row>
    <row r="29470" spans="1:7" x14ac:dyDescent="0.35">
      <c r="A29470" t="s">
        <v>10</v>
      </c>
      <c r="B29470" t="s">
        <v>8</v>
      </c>
      <c r="C29470" t="s">
        <v>1693</v>
      </c>
      <c r="D29470" s="2">
        <v>40965.65</v>
      </c>
      <c r="E29470" s="3">
        <f t="shared" si="920"/>
        <v>1.854220584296119E-4</v>
      </c>
      <c r="F29470" s="3">
        <f t="shared" si="921"/>
        <v>99.969153876726708</v>
      </c>
      <c r="G29470" t="s">
        <v>14473</v>
      </c>
    </row>
    <row r="29471" spans="1:7" x14ac:dyDescent="0.35">
      <c r="A29471" t="s">
        <v>10</v>
      </c>
      <c r="B29471" t="s">
        <v>35</v>
      </c>
      <c r="C29471" t="s">
        <v>8384</v>
      </c>
      <c r="D29471" s="2">
        <v>40965.43</v>
      </c>
      <c r="E29471" s="3">
        <f t="shared" si="920"/>
        <v>1.8542106264771036E-4</v>
      </c>
      <c r="F29471" s="3">
        <f t="shared" si="921"/>
        <v>99.969339297789361</v>
      </c>
      <c r="G29471" t="s">
        <v>14473</v>
      </c>
    </row>
    <row r="29472" spans="1:7" x14ac:dyDescent="0.35">
      <c r="A29472" t="s">
        <v>10</v>
      </c>
      <c r="B29472" t="s">
        <v>33</v>
      </c>
      <c r="C29472" t="s">
        <v>3091</v>
      </c>
      <c r="D29472" s="2">
        <v>40963.82</v>
      </c>
      <c r="E29472" s="3">
        <f t="shared" si="920"/>
        <v>1.8541377533470369E-4</v>
      </c>
      <c r="F29472" s="3">
        <f t="shared" si="921"/>
        <v>99.969524711564702</v>
      </c>
      <c r="G29472" t="s">
        <v>14473</v>
      </c>
    </row>
    <row r="29473" spans="1:7" x14ac:dyDescent="0.35">
      <c r="A29473" t="s">
        <v>3</v>
      </c>
      <c r="B29473" t="s">
        <v>4</v>
      </c>
      <c r="C29473" s="8" t="s">
        <v>698</v>
      </c>
      <c r="D29473" s="2">
        <v>40962.480000000003</v>
      </c>
      <c r="E29473" s="3">
        <f t="shared" si="920"/>
        <v>1.854077101176671E-4</v>
      </c>
      <c r="F29473" s="3">
        <f t="shared" si="921"/>
        <v>99.969710119274822</v>
      </c>
      <c r="G29473" t="s">
        <v>14480</v>
      </c>
    </row>
    <row r="29474" spans="1:7" x14ac:dyDescent="0.35">
      <c r="A29474" t="s">
        <v>3</v>
      </c>
      <c r="B29474" t="s">
        <v>35</v>
      </c>
      <c r="C29474" t="s">
        <v>811</v>
      </c>
      <c r="D29474" s="2">
        <v>40961.89</v>
      </c>
      <c r="E29474" s="3">
        <f t="shared" si="920"/>
        <v>1.8540503961165844E-4</v>
      </c>
      <c r="F29474" s="3">
        <f t="shared" si="921"/>
        <v>99.969895524314438</v>
      </c>
      <c r="G29474" t="s">
        <v>14473</v>
      </c>
    </row>
    <row r="29475" spans="1:7" x14ac:dyDescent="0.35">
      <c r="A29475" t="s">
        <v>10</v>
      </c>
      <c r="B29475" t="s">
        <v>9</v>
      </c>
      <c r="C29475" s="8" t="s">
        <v>3188</v>
      </c>
      <c r="D29475" s="2">
        <v>40958.620000000003</v>
      </c>
      <c r="E29475" s="3">
        <f t="shared" si="920"/>
        <v>1.8539023867157657E-4</v>
      </c>
      <c r="F29475" s="3">
        <f t="shared" si="921"/>
        <v>99.970080914553108</v>
      </c>
      <c r="G29475" t="s">
        <v>14480</v>
      </c>
    </row>
    <row r="29476" spans="1:7" x14ac:dyDescent="0.35">
      <c r="A29476" t="s">
        <v>10</v>
      </c>
      <c r="B29476" t="s">
        <v>9</v>
      </c>
      <c r="C29476" s="8" t="s">
        <v>7458</v>
      </c>
      <c r="D29476" s="2">
        <v>40954.94</v>
      </c>
      <c r="E29476" s="3">
        <f t="shared" si="920"/>
        <v>1.8537358195613277E-4</v>
      </c>
      <c r="F29476" s="3">
        <f t="shared" si="921"/>
        <v>99.970266288135065</v>
      </c>
      <c r="G29476" t="s">
        <v>14480</v>
      </c>
    </row>
    <row r="29477" spans="1:7" x14ac:dyDescent="0.35">
      <c r="A29477" t="s">
        <v>10</v>
      </c>
      <c r="B29477" t="s">
        <v>73</v>
      </c>
      <c r="C29477" t="s">
        <v>3986</v>
      </c>
      <c r="D29477" s="2">
        <v>40953.480000000003</v>
      </c>
      <c r="E29477" s="3">
        <f t="shared" si="920"/>
        <v>1.8536697358533167E-4</v>
      </c>
      <c r="F29477" s="3">
        <f t="shared" si="921"/>
        <v>99.970451655108647</v>
      </c>
      <c r="G29477" t="s">
        <v>14480</v>
      </c>
    </row>
    <row r="29478" spans="1:7" x14ac:dyDescent="0.35">
      <c r="A29478" t="s">
        <v>10</v>
      </c>
      <c r="B29478" t="s">
        <v>22</v>
      </c>
      <c r="C29478" t="s">
        <v>9594</v>
      </c>
      <c r="D29478" s="2">
        <v>40949.56</v>
      </c>
      <c r="E29478" s="3">
        <f t="shared" si="920"/>
        <v>1.8534923056235888E-4</v>
      </c>
      <c r="F29478" s="3">
        <f t="shared" si="921"/>
        <v>99.97063700433921</v>
      </c>
      <c r="G29478" t="s">
        <v>14473</v>
      </c>
    </row>
    <row r="29479" spans="1:7" x14ac:dyDescent="0.35">
      <c r="A29479" t="s">
        <v>10</v>
      </c>
      <c r="B29479" t="s">
        <v>159</v>
      </c>
      <c r="C29479" t="s">
        <v>160</v>
      </c>
      <c r="D29479" s="2">
        <v>40948.39</v>
      </c>
      <c r="E29479" s="3">
        <f t="shared" si="920"/>
        <v>1.853439348131553E-4</v>
      </c>
      <c r="F29479" s="3">
        <f t="shared" si="921"/>
        <v>99.970822348274027</v>
      </c>
      <c r="G29479" t="s">
        <v>14473</v>
      </c>
    </row>
    <row r="29480" spans="1:7" x14ac:dyDescent="0.35">
      <c r="A29480" t="s">
        <v>3</v>
      </c>
      <c r="B29480" t="s">
        <v>6</v>
      </c>
      <c r="C29480" t="s">
        <v>3262</v>
      </c>
      <c r="D29480" s="2">
        <v>40946.85</v>
      </c>
      <c r="E29480" s="3">
        <f t="shared" si="920"/>
        <v>1.8533696433984455E-4</v>
      </c>
      <c r="F29480" s="3">
        <f t="shared" si="921"/>
        <v>99.971007685238362</v>
      </c>
      <c r="G29480" t="s">
        <v>14473</v>
      </c>
    </row>
    <row r="29481" spans="1:7" x14ac:dyDescent="0.35">
      <c r="A29481" t="s">
        <v>10</v>
      </c>
      <c r="B29481" t="s">
        <v>15</v>
      </c>
      <c r="C29481" t="s">
        <v>921</v>
      </c>
      <c r="D29481" s="2">
        <v>40946.46</v>
      </c>
      <c r="E29481" s="3">
        <f t="shared" si="920"/>
        <v>1.8533519909011003E-4</v>
      </c>
      <c r="F29481" s="3">
        <f t="shared" si="921"/>
        <v>99.971193020437454</v>
      </c>
      <c r="G29481" t="s">
        <v>14473</v>
      </c>
    </row>
    <row r="29482" spans="1:7" x14ac:dyDescent="0.35">
      <c r="A29482" t="s">
        <v>10</v>
      </c>
      <c r="B29482" t="s">
        <v>139</v>
      </c>
      <c r="C29482" t="s">
        <v>12302</v>
      </c>
      <c r="D29482" s="2">
        <v>40945.61</v>
      </c>
      <c r="E29482" s="3">
        <f t="shared" si="920"/>
        <v>1.8533135175094503E-4</v>
      </c>
      <c r="F29482" s="3">
        <f t="shared" si="921"/>
        <v>99.971378351789198</v>
      </c>
      <c r="G29482" t="s">
        <v>14473</v>
      </c>
    </row>
    <row r="29483" spans="1:7" x14ac:dyDescent="0.35">
      <c r="A29483" t="s">
        <v>3</v>
      </c>
      <c r="B29483" t="s">
        <v>22</v>
      </c>
      <c r="C29483" t="s">
        <v>815</v>
      </c>
      <c r="D29483" s="2">
        <v>40943.46</v>
      </c>
      <c r="E29483" s="3">
        <f t="shared" si="920"/>
        <v>1.8532162024599824E-4</v>
      </c>
      <c r="F29483" s="3">
        <f t="shared" si="921"/>
        <v>99.971563673409449</v>
      </c>
      <c r="G29483" t="s">
        <v>14480</v>
      </c>
    </row>
    <row r="29484" spans="1:7" x14ac:dyDescent="0.35">
      <c r="A29484" t="s">
        <v>10</v>
      </c>
      <c r="B29484" t="s">
        <v>499</v>
      </c>
      <c r="C29484" t="s">
        <v>9748</v>
      </c>
      <c r="D29484" s="2">
        <v>40936.42</v>
      </c>
      <c r="E29484" s="3">
        <f t="shared" si="920"/>
        <v>1.8528975522514918E-4</v>
      </c>
      <c r="F29484" s="3">
        <f t="shared" si="921"/>
        <v>99.971748963164671</v>
      </c>
      <c r="G29484" t="s">
        <v>14473</v>
      </c>
    </row>
    <row r="29485" spans="1:7" x14ac:dyDescent="0.35">
      <c r="A29485" t="s">
        <v>10</v>
      </c>
      <c r="B29485" t="s">
        <v>9</v>
      </c>
      <c r="C29485" s="8" t="s">
        <v>7473</v>
      </c>
      <c r="D29485" s="2">
        <v>40935.769999999997</v>
      </c>
      <c r="E29485" s="3">
        <f t="shared" si="920"/>
        <v>1.8528681314225828E-4</v>
      </c>
      <c r="F29485" s="3">
        <f t="shared" si="921"/>
        <v>99.971934249977821</v>
      </c>
      <c r="G29485" t="s">
        <v>14480</v>
      </c>
    </row>
    <row r="29486" spans="1:7" x14ac:dyDescent="0.35">
      <c r="A29486" t="s">
        <v>3</v>
      </c>
      <c r="B29486" t="s">
        <v>4</v>
      </c>
      <c r="C29486" t="s">
        <v>113</v>
      </c>
      <c r="D29486" s="2">
        <v>40935.69</v>
      </c>
      <c r="E29486" s="3">
        <f t="shared" si="920"/>
        <v>1.8528645103974866E-4</v>
      </c>
      <c r="F29486" s="3">
        <f t="shared" si="921"/>
        <v>99.972119536428863</v>
      </c>
      <c r="G29486" t="s">
        <v>14480</v>
      </c>
    </row>
    <row r="29487" spans="1:7" x14ac:dyDescent="0.35">
      <c r="A29487" t="s">
        <v>3</v>
      </c>
      <c r="B29487" t="s">
        <v>22</v>
      </c>
      <c r="C29487" t="s">
        <v>743</v>
      </c>
      <c r="D29487" s="2">
        <v>40935.5</v>
      </c>
      <c r="E29487" s="3">
        <f t="shared" si="920"/>
        <v>1.8528559104628823E-4</v>
      </c>
      <c r="F29487" s="3">
        <f t="shared" si="921"/>
        <v>99.972304822019908</v>
      </c>
      <c r="G29487" t="s">
        <v>14473</v>
      </c>
    </row>
    <row r="29488" spans="1:7" x14ac:dyDescent="0.35">
      <c r="A29488" t="s">
        <v>10</v>
      </c>
      <c r="B29488" t="s">
        <v>8</v>
      </c>
      <c r="C29488" t="s">
        <v>540</v>
      </c>
      <c r="D29488" s="2">
        <v>40932.32</v>
      </c>
      <c r="E29488" s="3">
        <f t="shared" si="920"/>
        <v>1.8527119747152972E-4</v>
      </c>
      <c r="F29488" s="3">
        <f t="shared" si="921"/>
        <v>99.972490093217374</v>
      </c>
      <c r="G29488" t="s">
        <v>14473</v>
      </c>
    </row>
    <row r="29489" spans="1:7" x14ac:dyDescent="0.35">
      <c r="A29489" t="s">
        <v>10</v>
      </c>
      <c r="B29489" t="s">
        <v>23</v>
      </c>
      <c r="C29489" t="s">
        <v>2902</v>
      </c>
      <c r="D29489" s="2">
        <v>40932</v>
      </c>
      <c r="E29489" s="3">
        <f t="shared" si="920"/>
        <v>1.8526974906149112E-4</v>
      </c>
      <c r="F29489" s="3">
        <f t="shared" si="921"/>
        <v>99.972675362966442</v>
      </c>
      <c r="G29489" t="s">
        <v>14473</v>
      </c>
    </row>
    <row r="29490" spans="1:7" x14ac:dyDescent="0.35">
      <c r="A29490" t="s">
        <v>10</v>
      </c>
      <c r="B29490" t="s">
        <v>9</v>
      </c>
      <c r="C29490" s="11" t="s">
        <v>1708</v>
      </c>
      <c r="D29490" s="2">
        <v>40929.519999999997</v>
      </c>
      <c r="E29490" s="3">
        <f t="shared" si="920"/>
        <v>1.8525852388369201E-4</v>
      </c>
      <c r="F29490" s="3">
        <f t="shared" si="921"/>
        <v>99.972860621490327</v>
      </c>
      <c r="G29490" t="s">
        <v>14473</v>
      </c>
    </row>
    <row r="29491" spans="1:7" x14ac:dyDescent="0.35">
      <c r="A29491" t="s">
        <v>10</v>
      </c>
      <c r="B29491" t="s">
        <v>122</v>
      </c>
      <c r="C29491" s="7" t="s">
        <v>497</v>
      </c>
      <c r="D29491" s="2">
        <v>40928.86</v>
      </c>
      <c r="E29491" s="3">
        <f t="shared" si="920"/>
        <v>1.8525553653798743E-4</v>
      </c>
      <c r="F29491" s="3">
        <f t="shared" si="921"/>
        <v>99.973045877026863</v>
      </c>
      <c r="G29491" t="s">
        <v>14480</v>
      </c>
    </row>
    <row r="29492" spans="1:7" x14ac:dyDescent="0.35">
      <c r="A29492" t="s">
        <v>10</v>
      </c>
      <c r="B29492" t="s">
        <v>9</v>
      </c>
      <c r="C29492" t="s">
        <v>6055</v>
      </c>
      <c r="D29492" s="2">
        <v>40928.589999999997</v>
      </c>
      <c r="E29492" s="3">
        <f t="shared" si="920"/>
        <v>1.8525431444201736E-4</v>
      </c>
      <c r="F29492" s="3">
        <f t="shared" si="921"/>
        <v>99.973231131341308</v>
      </c>
      <c r="G29492" t="s">
        <v>14473</v>
      </c>
    </row>
    <row r="29493" spans="1:7" x14ac:dyDescent="0.35">
      <c r="A29493" t="s">
        <v>10</v>
      </c>
      <c r="B29493" t="s">
        <v>8</v>
      </c>
      <c r="C29493" t="s">
        <v>11563</v>
      </c>
      <c r="D29493" s="2">
        <v>40925.699999999997</v>
      </c>
      <c r="E29493" s="3">
        <f t="shared" si="920"/>
        <v>1.8524123348885634E-4</v>
      </c>
      <c r="F29493" s="3">
        <f t="shared" si="921"/>
        <v>99.973416372574803</v>
      </c>
      <c r="G29493" t="s">
        <v>14473</v>
      </c>
    </row>
    <row r="29494" spans="1:7" x14ac:dyDescent="0.35">
      <c r="A29494" t="s">
        <v>10</v>
      </c>
      <c r="B29494" t="s">
        <v>73</v>
      </c>
      <c r="C29494" t="s">
        <v>2916</v>
      </c>
      <c r="D29494" s="2">
        <v>40923.01</v>
      </c>
      <c r="E29494" s="3">
        <f t="shared" si="920"/>
        <v>1.8522905779196942E-4</v>
      </c>
      <c r="F29494" s="3">
        <f t="shared" si="921"/>
        <v>99.973601601632595</v>
      </c>
      <c r="G29494" t="s">
        <v>14473</v>
      </c>
    </row>
    <row r="29495" spans="1:7" x14ac:dyDescent="0.35">
      <c r="A29495" t="s">
        <v>10</v>
      </c>
      <c r="B29495" t="s">
        <v>38</v>
      </c>
      <c r="C29495" t="s">
        <v>1305</v>
      </c>
      <c r="D29495" s="2">
        <v>40922.480000000003</v>
      </c>
      <c r="E29495" s="3">
        <f t="shared" si="920"/>
        <v>1.8522665886284301E-4</v>
      </c>
      <c r="F29495" s="3">
        <f t="shared" si="921"/>
        <v>99.973786828291452</v>
      </c>
      <c r="G29495" t="s">
        <v>14473</v>
      </c>
    </row>
    <row r="29496" spans="1:7" x14ac:dyDescent="0.35">
      <c r="A29496" t="s">
        <v>10</v>
      </c>
      <c r="B29496" t="s">
        <v>9</v>
      </c>
      <c r="C29496" t="s">
        <v>8986</v>
      </c>
      <c r="D29496" s="2">
        <v>40921.449999999997</v>
      </c>
      <c r="E29496" s="3">
        <f t="shared" si="920"/>
        <v>1.8522199679303126E-4</v>
      </c>
      <c r="F29496" s="3">
        <f t="shared" si="921"/>
        <v>99.973972050288239</v>
      </c>
      <c r="G29496" t="s">
        <v>14480</v>
      </c>
    </row>
    <row r="29497" spans="1:7" x14ac:dyDescent="0.35">
      <c r="A29497" t="s">
        <v>10</v>
      </c>
      <c r="B29497" t="s">
        <v>9</v>
      </c>
      <c r="C29497" t="s">
        <v>7633</v>
      </c>
      <c r="D29497" s="2">
        <v>40919.53</v>
      </c>
      <c r="E29497" s="3">
        <f t="shared" si="920"/>
        <v>1.8521330633279972E-4</v>
      </c>
      <c r="F29497" s="3">
        <f t="shared" si="921"/>
        <v>99.974157263594577</v>
      </c>
      <c r="G29497" t="s">
        <v>14480</v>
      </c>
    </row>
    <row r="29498" spans="1:7" x14ac:dyDescent="0.35">
      <c r="A29498" t="s">
        <v>3</v>
      </c>
      <c r="B29498" t="s">
        <v>9</v>
      </c>
      <c r="C29498" t="s">
        <v>2891</v>
      </c>
      <c r="D29498" s="2">
        <v>40918.14</v>
      </c>
      <c r="E29498" s="3">
        <f t="shared" si="920"/>
        <v>1.8520701480169457E-4</v>
      </c>
      <c r="F29498" s="3">
        <f t="shared" si="921"/>
        <v>99.974342470609372</v>
      </c>
      <c r="G29498" t="s">
        <v>14480</v>
      </c>
    </row>
    <row r="29499" spans="1:7" x14ac:dyDescent="0.35">
      <c r="A29499" t="s">
        <v>10</v>
      </c>
      <c r="B29499" t="s">
        <v>9</v>
      </c>
      <c r="C29499" t="s">
        <v>11398</v>
      </c>
      <c r="D29499" s="2">
        <v>40911.339999999997</v>
      </c>
      <c r="E29499" s="3">
        <f t="shared" si="920"/>
        <v>1.8517623608837447E-4</v>
      </c>
      <c r="F29499" s="3">
        <f t="shared" si="921"/>
        <v>99.974527646845459</v>
      </c>
      <c r="G29499" t="s">
        <v>14473</v>
      </c>
    </row>
    <row r="29500" spans="1:7" x14ac:dyDescent="0.35">
      <c r="A29500" t="s">
        <v>3</v>
      </c>
      <c r="B29500" t="s">
        <v>57</v>
      </c>
      <c r="C29500" t="s">
        <v>4188</v>
      </c>
      <c r="D29500" s="2">
        <v>40908</v>
      </c>
      <c r="E29500" s="3">
        <f t="shared" si="920"/>
        <v>1.8516111830859665E-4</v>
      </c>
      <c r="F29500" s="3">
        <f t="shared" si="921"/>
        <v>99.974712807963769</v>
      </c>
      <c r="G29500" t="s">
        <v>14473</v>
      </c>
    </row>
    <row r="29501" spans="1:7" x14ac:dyDescent="0.35">
      <c r="A29501" t="s">
        <v>3</v>
      </c>
      <c r="B29501" t="s">
        <v>29</v>
      </c>
      <c r="C29501" t="s">
        <v>8039</v>
      </c>
      <c r="D29501" s="2">
        <v>40906.800000000003</v>
      </c>
      <c r="E29501" s="3">
        <f t="shared" si="920"/>
        <v>1.8515568677095195E-4</v>
      </c>
      <c r="F29501" s="3">
        <f t="shared" si="921"/>
        <v>99.974897963650534</v>
      </c>
      <c r="G29501" t="s">
        <v>14473</v>
      </c>
    </row>
    <row r="29502" spans="1:7" x14ac:dyDescent="0.35">
      <c r="A29502" t="s">
        <v>3</v>
      </c>
      <c r="B29502" t="s">
        <v>9</v>
      </c>
      <c r="C29502" t="s">
        <v>1490</v>
      </c>
      <c r="D29502" s="2">
        <v>40905</v>
      </c>
      <c r="E29502" s="3">
        <f t="shared" si="920"/>
        <v>1.8514753946448486E-4</v>
      </c>
      <c r="F29502" s="3">
        <f t="shared" si="921"/>
        <v>99.975083111190003</v>
      </c>
      <c r="G29502" t="s">
        <v>14473</v>
      </c>
    </row>
    <row r="29503" spans="1:7" x14ac:dyDescent="0.35">
      <c r="A29503" t="s">
        <v>3</v>
      </c>
      <c r="B29503" t="s">
        <v>16</v>
      </c>
      <c r="C29503" t="s">
        <v>2758</v>
      </c>
      <c r="D29503" s="2">
        <v>40901.440000000002</v>
      </c>
      <c r="E29503" s="3">
        <f t="shared" si="920"/>
        <v>1.8513142590280554E-4</v>
      </c>
      <c r="F29503" s="3">
        <f t="shared" si="921"/>
        <v>99.975268242615911</v>
      </c>
      <c r="G29503" t="s">
        <v>14473</v>
      </c>
    </row>
    <row r="29504" spans="1:7" x14ac:dyDescent="0.35">
      <c r="A29504" t="s">
        <v>3</v>
      </c>
      <c r="B29504" t="s">
        <v>28</v>
      </c>
      <c r="C29504" s="8" t="s">
        <v>2584</v>
      </c>
      <c r="D29504" s="2">
        <v>40900</v>
      </c>
      <c r="E29504" s="3">
        <f t="shared" si="920"/>
        <v>1.8512490805763185E-4</v>
      </c>
      <c r="F29504" s="3">
        <f t="shared" si="921"/>
        <v>99.975453367523968</v>
      </c>
      <c r="G29504" t="s">
        <v>14480</v>
      </c>
    </row>
    <row r="29505" spans="1:7" x14ac:dyDescent="0.35">
      <c r="A29505" t="s">
        <v>10</v>
      </c>
      <c r="B29505" t="s">
        <v>8</v>
      </c>
      <c r="C29505" t="s">
        <v>4893</v>
      </c>
      <c r="D29505" s="2">
        <v>40900</v>
      </c>
      <c r="E29505" s="3">
        <f t="shared" si="920"/>
        <v>1.8512490805763185E-4</v>
      </c>
      <c r="F29505" s="3">
        <f t="shared" si="921"/>
        <v>99.975638492432026</v>
      </c>
      <c r="G29505" t="s">
        <v>14480</v>
      </c>
    </row>
    <row r="29506" spans="1:7" x14ac:dyDescent="0.35">
      <c r="A29506" t="s">
        <v>10</v>
      </c>
      <c r="B29506" t="s">
        <v>6</v>
      </c>
      <c r="C29506" t="s">
        <v>3533</v>
      </c>
      <c r="D29506" s="2">
        <v>40899.519999999997</v>
      </c>
      <c r="E29506" s="3">
        <f t="shared" si="920"/>
        <v>1.8512273544257397E-4</v>
      </c>
      <c r="F29506" s="3">
        <f t="shared" si="921"/>
        <v>99.975823615167471</v>
      </c>
      <c r="G29506" t="s">
        <v>14473</v>
      </c>
    </row>
    <row r="29507" spans="1:7" x14ac:dyDescent="0.35">
      <c r="A29507" t="s">
        <v>3</v>
      </c>
      <c r="B29507" t="s">
        <v>29</v>
      </c>
      <c r="C29507" t="s">
        <v>4797</v>
      </c>
      <c r="D29507" s="2">
        <v>40899.03</v>
      </c>
      <c r="E29507" s="3">
        <f t="shared" ref="E29507:E29570" si="922">(D29507/$D$29638)*100</f>
        <v>1.8512051756470238E-4</v>
      </c>
      <c r="F29507" s="3">
        <f t="shared" si="921"/>
        <v>99.976008735685042</v>
      </c>
      <c r="G29507" t="s">
        <v>14480</v>
      </c>
    </row>
    <row r="29508" spans="1:7" x14ac:dyDescent="0.35">
      <c r="A29508" t="s">
        <v>3</v>
      </c>
      <c r="B29508" t="s">
        <v>32</v>
      </c>
      <c r="C29508" t="s">
        <v>420</v>
      </c>
      <c r="D29508" s="2">
        <v>40897.230000000003</v>
      </c>
      <c r="E29508" s="3">
        <f t="shared" si="922"/>
        <v>1.8511237025823531E-4</v>
      </c>
      <c r="F29508" s="3">
        <f t="shared" ref="F29508:F29571" si="923">E29508+F29507</f>
        <v>99.976193848055303</v>
      </c>
      <c r="G29508" t="s">
        <v>14480</v>
      </c>
    </row>
    <row r="29509" spans="1:7" x14ac:dyDescent="0.35">
      <c r="A29509" t="s">
        <v>10</v>
      </c>
      <c r="B29509" t="s">
        <v>32</v>
      </c>
      <c r="C29509" t="s">
        <v>12057</v>
      </c>
      <c r="D29509" s="2">
        <v>40891.85</v>
      </c>
      <c r="E29509" s="3">
        <f t="shared" si="922"/>
        <v>1.8508801886446143E-4</v>
      </c>
      <c r="F29509" s="3">
        <f t="shared" si="923"/>
        <v>99.97637893607417</v>
      </c>
      <c r="G29509" t="s">
        <v>14480</v>
      </c>
    </row>
    <row r="29510" spans="1:7" x14ac:dyDescent="0.35">
      <c r="A29510" t="s">
        <v>3</v>
      </c>
      <c r="B29510" t="s">
        <v>9</v>
      </c>
      <c r="C29510" t="s">
        <v>6859</v>
      </c>
      <c r="D29510" s="2">
        <v>40891.1</v>
      </c>
      <c r="E29510" s="3">
        <f t="shared" si="922"/>
        <v>1.8508462415343349E-4</v>
      </c>
      <c r="F29510" s="3">
        <f t="shared" si="923"/>
        <v>99.976564020698319</v>
      </c>
      <c r="G29510" t="s">
        <v>14480</v>
      </c>
    </row>
    <row r="29511" spans="1:7" x14ac:dyDescent="0.35">
      <c r="A29511" t="s">
        <v>3</v>
      </c>
      <c r="B29511" t="s">
        <v>8690</v>
      </c>
      <c r="C29511" t="s">
        <v>2051</v>
      </c>
      <c r="D29511" s="2">
        <v>40886.949999999997</v>
      </c>
      <c r="E29511" s="3">
        <f t="shared" si="922"/>
        <v>1.8506584008574548E-4</v>
      </c>
      <c r="F29511" s="3">
        <f t="shared" si="923"/>
        <v>99.976749086538405</v>
      </c>
      <c r="G29511" t="s">
        <v>14473</v>
      </c>
    </row>
    <row r="29512" spans="1:7" x14ac:dyDescent="0.35">
      <c r="A29512" t="s">
        <v>3</v>
      </c>
      <c r="B29512" t="s">
        <v>29</v>
      </c>
      <c r="C29512" t="s">
        <v>525</v>
      </c>
      <c r="D29512" s="2">
        <v>40886.83</v>
      </c>
      <c r="E29512" s="3">
        <f t="shared" si="922"/>
        <v>1.8506529693198103E-4</v>
      </c>
      <c r="F29512" s="3">
        <f t="shared" si="923"/>
        <v>99.976934151835337</v>
      </c>
      <c r="G29512" t="s">
        <v>14473</v>
      </c>
    </row>
    <row r="29513" spans="1:7" x14ac:dyDescent="0.35">
      <c r="A29513" t="s">
        <v>10</v>
      </c>
      <c r="B29513" t="s">
        <v>9</v>
      </c>
      <c r="C29513" t="s">
        <v>9087</v>
      </c>
      <c r="D29513" s="2">
        <v>40886.19</v>
      </c>
      <c r="E29513" s="3">
        <f t="shared" si="922"/>
        <v>1.8506240011190384E-4</v>
      </c>
      <c r="F29513" s="3">
        <f t="shared" si="923"/>
        <v>99.977119214235444</v>
      </c>
      <c r="G29513" t="s">
        <v>14480</v>
      </c>
    </row>
    <row r="29514" spans="1:7" x14ac:dyDescent="0.35">
      <c r="A29514" t="s">
        <v>3</v>
      </c>
      <c r="B29514" t="s">
        <v>6</v>
      </c>
      <c r="C29514" t="s">
        <v>2296</v>
      </c>
      <c r="D29514" s="2">
        <v>40884.79</v>
      </c>
      <c r="E29514" s="3">
        <f t="shared" si="922"/>
        <v>1.8505606331798501E-4</v>
      </c>
      <c r="F29514" s="3">
        <f t="shared" si="923"/>
        <v>99.97730427029876</v>
      </c>
      <c r="G29514" t="s">
        <v>14473</v>
      </c>
    </row>
    <row r="29515" spans="1:7" x14ac:dyDescent="0.35">
      <c r="A29515" t="s">
        <v>3</v>
      </c>
      <c r="B29515" t="s">
        <v>32</v>
      </c>
      <c r="C29515" t="s">
        <v>10074</v>
      </c>
      <c r="D29515" s="2">
        <v>40884.300000000003</v>
      </c>
      <c r="E29515" s="3">
        <f t="shared" si="922"/>
        <v>1.8505384544011342E-4</v>
      </c>
      <c r="F29515" s="3">
        <f t="shared" si="923"/>
        <v>99.977489324144202</v>
      </c>
      <c r="G29515" t="s">
        <v>14480</v>
      </c>
    </row>
    <row r="29516" spans="1:7" x14ac:dyDescent="0.35">
      <c r="A29516" t="s">
        <v>10</v>
      </c>
      <c r="B29516" t="s">
        <v>73</v>
      </c>
      <c r="C29516" t="s">
        <v>2028</v>
      </c>
      <c r="D29516" s="2">
        <v>40880.82</v>
      </c>
      <c r="E29516" s="3">
        <f t="shared" si="922"/>
        <v>1.8503809398094371E-4</v>
      </c>
      <c r="F29516" s="3">
        <f t="shared" si="923"/>
        <v>99.977674362238176</v>
      </c>
      <c r="G29516" t="s">
        <v>14480</v>
      </c>
    </row>
    <row r="29517" spans="1:7" x14ac:dyDescent="0.35">
      <c r="A29517" t="s">
        <v>3</v>
      </c>
      <c r="B29517" t="s">
        <v>9</v>
      </c>
      <c r="C29517" t="s">
        <v>1506</v>
      </c>
      <c r="D29517" s="2">
        <v>40880</v>
      </c>
      <c r="E29517" s="3">
        <f t="shared" si="922"/>
        <v>1.8503438243021981E-4</v>
      </c>
      <c r="F29517" s="3">
        <f t="shared" si="923"/>
        <v>99.977859396620602</v>
      </c>
      <c r="G29517" t="s">
        <v>14473</v>
      </c>
    </row>
    <row r="29518" spans="1:7" x14ac:dyDescent="0.35">
      <c r="A29518" t="s">
        <v>10</v>
      </c>
      <c r="B29518" t="s">
        <v>13</v>
      </c>
      <c r="C29518" t="s">
        <v>4181</v>
      </c>
      <c r="D29518" s="2">
        <v>40878.46</v>
      </c>
      <c r="E29518" s="3">
        <f t="shared" si="922"/>
        <v>1.8502741195690909E-4</v>
      </c>
      <c r="F29518" s="3">
        <f t="shared" si="923"/>
        <v>99.978044424032561</v>
      </c>
      <c r="G29518" t="s">
        <v>14473</v>
      </c>
    </row>
    <row r="29519" spans="1:7" x14ac:dyDescent="0.35">
      <c r="A29519" t="s">
        <v>10</v>
      </c>
      <c r="B29519" t="s">
        <v>9</v>
      </c>
      <c r="C29519" t="s">
        <v>7233</v>
      </c>
      <c r="D29519" s="2">
        <v>40878.36</v>
      </c>
      <c r="E29519" s="3">
        <f t="shared" si="922"/>
        <v>1.8502695932877202E-4</v>
      </c>
      <c r="F29519" s="3">
        <f t="shared" si="923"/>
        <v>99.97822945099189</v>
      </c>
      <c r="G29519" t="s">
        <v>14480</v>
      </c>
    </row>
    <row r="29520" spans="1:7" x14ac:dyDescent="0.35">
      <c r="A29520" t="s">
        <v>3</v>
      </c>
      <c r="B29520" t="s">
        <v>9</v>
      </c>
      <c r="C29520" t="s">
        <v>5579</v>
      </c>
      <c r="D29520" s="2">
        <v>40876.160000000003</v>
      </c>
      <c r="E29520" s="3">
        <f t="shared" si="922"/>
        <v>1.850170015097567E-4</v>
      </c>
      <c r="F29520" s="3">
        <f t="shared" si="923"/>
        <v>99.978414467993403</v>
      </c>
      <c r="G29520" t="s">
        <v>14480</v>
      </c>
    </row>
    <row r="29521" spans="1:7" x14ac:dyDescent="0.35">
      <c r="A29521" t="s">
        <v>10</v>
      </c>
      <c r="B29521" t="s">
        <v>9</v>
      </c>
      <c r="C29521" t="s">
        <v>1386</v>
      </c>
      <c r="D29521" s="2">
        <v>40871.67</v>
      </c>
      <c r="E29521" s="3">
        <f t="shared" si="922"/>
        <v>1.8499667850640269E-4</v>
      </c>
      <c r="F29521" s="3">
        <f t="shared" si="923"/>
        <v>99.978599464671916</v>
      </c>
      <c r="G29521" t="s">
        <v>14473</v>
      </c>
    </row>
    <row r="29522" spans="1:7" x14ac:dyDescent="0.35">
      <c r="A29522" t="s">
        <v>3</v>
      </c>
      <c r="B29522" t="s">
        <v>15</v>
      </c>
      <c r="C29522" t="s">
        <v>8549</v>
      </c>
      <c r="D29522" s="2">
        <v>40871.54</v>
      </c>
      <c r="E29522" s="3">
        <f t="shared" si="922"/>
        <v>1.8499609008982451E-4</v>
      </c>
      <c r="F29522" s="3">
        <f t="shared" si="923"/>
        <v>99.978784460762</v>
      </c>
      <c r="G29522" t="s">
        <v>14473</v>
      </c>
    </row>
    <row r="29523" spans="1:7" x14ac:dyDescent="0.35">
      <c r="A29523" t="s">
        <v>10</v>
      </c>
      <c r="B29523" t="s">
        <v>9</v>
      </c>
      <c r="C29523" t="s">
        <v>10287</v>
      </c>
      <c r="D29523" s="2">
        <v>40871.300000000003</v>
      </c>
      <c r="E29523" s="3">
        <f t="shared" si="922"/>
        <v>1.8499500378229558E-4</v>
      </c>
      <c r="F29523" s="3">
        <f t="shared" si="923"/>
        <v>99.978969455765778</v>
      </c>
      <c r="G29523" t="s">
        <v>14473</v>
      </c>
    </row>
    <row r="29524" spans="1:7" x14ac:dyDescent="0.35">
      <c r="A29524" t="s">
        <v>10</v>
      </c>
      <c r="B29524" t="s">
        <v>8</v>
      </c>
      <c r="C29524" t="s">
        <v>5487</v>
      </c>
      <c r="D29524" s="2">
        <v>40870.07</v>
      </c>
      <c r="E29524" s="3">
        <f t="shared" si="922"/>
        <v>1.8498943645620973E-4</v>
      </c>
      <c r="F29524" s="3">
        <f t="shared" si="923"/>
        <v>99.979154445202241</v>
      </c>
      <c r="G29524" t="s">
        <v>14473</v>
      </c>
    </row>
    <row r="29525" spans="1:7" x14ac:dyDescent="0.35">
      <c r="A29525" t="s">
        <v>10</v>
      </c>
      <c r="B29525" t="s">
        <v>6</v>
      </c>
      <c r="C29525" t="s">
        <v>14269</v>
      </c>
      <c r="D29525" s="2">
        <v>40870.01</v>
      </c>
      <c r="E29525" s="3">
        <f t="shared" si="922"/>
        <v>1.8498916487932749E-4</v>
      </c>
      <c r="F29525" s="3">
        <f t="shared" si="923"/>
        <v>99.97933943436712</v>
      </c>
      <c r="G29525" t="s">
        <v>14480</v>
      </c>
    </row>
    <row r="29526" spans="1:7" x14ac:dyDescent="0.35">
      <c r="A29526" t="s">
        <v>3</v>
      </c>
      <c r="B29526" t="s">
        <v>9</v>
      </c>
      <c r="C29526" t="s">
        <v>6641</v>
      </c>
      <c r="D29526" s="2">
        <v>40865.15</v>
      </c>
      <c r="E29526" s="3">
        <f t="shared" si="922"/>
        <v>1.8496716715186637E-4</v>
      </c>
      <c r="F29526" s="3">
        <f t="shared" si="923"/>
        <v>99.979524401534277</v>
      </c>
      <c r="G29526" t="s">
        <v>14473</v>
      </c>
    </row>
    <row r="29527" spans="1:7" x14ac:dyDescent="0.35">
      <c r="A29527" t="s">
        <v>3</v>
      </c>
      <c r="B29527" t="s">
        <v>40</v>
      </c>
      <c r="C29527" t="s">
        <v>728</v>
      </c>
      <c r="D29527" s="2">
        <v>40864.74</v>
      </c>
      <c r="E29527" s="3">
        <f t="shared" si="922"/>
        <v>1.849653113765044E-4</v>
      </c>
      <c r="F29527" s="3">
        <f t="shared" si="923"/>
        <v>99.979709366845654</v>
      </c>
      <c r="G29527" t="s">
        <v>14473</v>
      </c>
    </row>
    <row r="29528" spans="1:7" x14ac:dyDescent="0.35">
      <c r="A29528" t="s">
        <v>10</v>
      </c>
      <c r="B29528" t="s">
        <v>166</v>
      </c>
      <c r="C29528" t="s">
        <v>881</v>
      </c>
      <c r="D29528" s="2">
        <v>40863.86</v>
      </c>
      <c r="E29528" s="3">
        <f t="shared" si="922"/>
        <v>1.8496132824889828E-4</v>
      </c>
      <c r="F29528" s="3">
        <f t="shared" si="923"/>
        <v>99.979894328173899</v>
      </c>
      <c r="G29528" t="s">
        <v>14473</v>
      </c>
    </row>
    <row r="29529" spans="1:7" x14ac:dyDescent="0.35">
      <c r="A29529" t="s">
        <v>10</v>
      </c>
      <c r="B29529" t="s">
        <v>9</v>
      </c>
      <c r="C29529" t="s">
        <v>13364</v>
      </c>
      <c r="D29529" s="2">
        <v>40860</v>
      </c>
      <c r="E29529" s="3">
        <f t="shared" si="922"/>
        <v>1.8494385680280776E-4</v>
      </c>
      <c r="F29529" s="3">
        <f t="shared" si="923"/>
        <v>99.980079272030707</v>
      </c>
      <c r="G29529" t="s">
        <v>14480</v>
      </c>
    </row>
    <row r="29530" spans="1:7" x14ac:dyDescent="0.35">
      <c r="A29530" t="s">
        <v>3</v>
      </c>
      <c r="B29530" t="s">
        <v>8</v>
      </c>
      <c r="C29530" t="s">
        <v>8355</v>
      </c>
      <c r="D29530" s="2">
        <v>40858.97</v>
      </c>
      <c r="E29530" s="3">
        <f t="shared" si="922"/>
        <v>1.8493919473299604E-4</v>
      </c>
      <c r="F29530" s="3">
        <f t="shared" si="923"/>
        <v>99.980264211225446</v>
      </c>
      <c r="G29530" t="s">
        <v>14480</v>
      </c>
    </row>
    <row r="29531" spans="1:7" x14ac:dyDescent="0.35">
      <c r="A29531" t="s">
        <v>3</v>
      </c>
      <c r="B29531" t="s">
        <v>6</v>
      </c>
      <c r="C29531" t="s">
        <v>6603</v>
      </c>
      <c r="D29531" s="2">
        <v>40858.699999999997</v>
      </c>
      <c r="E29531" s="3">
        <f t="shared" si="922"/>
        <v>1.8493797263702597E-4</v>
      </c>
      <c r="F29531" s="3">
        <f t="shared" si="923"/>
        <v>99.98044914919808</v>
      </c>
      <c r="G29531" t="s">
        <v>14480</v>
      </c>
    </row>
    <row r="29532" spans="1:7" x14ac:dyDescent="0.35">
      <c r="A29532" t="s">
        <v>10</v>
      </c>
      <c r="B29532" t="s">
        <v>23</v>
      </c>
      <c r="C29532" t="s">
        <v>5083</v>
      </c>
      <c r="D29532" s="2">
        <v>40854.54</v>
      </c>
      <c r="E29532" s="3">
        <f t="shared" si="922"/>
        <v>1.8491914330652428E-4</v>
      </c>
      <c r="F29532" s="3">
        <f t="shared" si="923"/>
        <v>99.980634068341388</v>
      </c>
      <c r="G29532" t="s">
        <v>14480</v>
      </c>
    </row>
    <row r="29533" spans="1:7" x14ac:dyDescent="0.35">
      <c r="A29533" t="s">
        <v>3</v>
      </c>
      <c r="B29533" t="s">
        <v>13</v>
      </c>
      <c r="C29533" t="s">
        <v>5636</v>
      </c>
      <c r="D29533" s="2">
        <v>40853.61</v>
      </c>
      <c r="E29533" s="3">
        <f t="shared" si="922"/>
        <v>1.849149338648496E-4</v>
      </c>
      <c r="F29533" s="3">
        <f t="shared" si="923"/>
        <v>99.980818983275256</v>
      </c>
      <c r="G29533" t="s">
        <v>14473</v>
      </c>
    </row>
    <row r="29534" spans="1:7" x14ac:dyDescent="0.35">
      <c r="A29534" t="s">
        <v>10</v>
      </c>
      <c r="B29534" t="s">
        <v>15</v>
      </c>
      <c r="C29534" t="s">
        <v>1142</v>
      </c>
      <c r="D29534" s="2">
        <v>40848.79</v>
      </c>
      <c r="E29534" s="3">
        <f t="shared" si="922"/>
        <v>1.8489311718864333E-4</v>
      </c>
      <c r="F29534" s="3">
        <f t="shared" si="923"/>
        <v>99.98100387639245</v>
      </c>
      <c r="G29534" t="s">
        <v>14473</v>
      </c>
    </row>
    <row r="29535" spans="1:7" x14ac:dyDescent="0.35">
      <c r="A29535" t="s">
        <v>3</v>
      </c>
      <c r="B29535" t="s">
        <v>166</v>
      </c>
      <c r="C29535" t="s">
        <v>8884</v>
      </c>
      <c r="D29535" s="2">
        <v>40846.81</v>
      </c>
      <c r="E29535" s="3">
        <f t="shared" si="922"/>
        <v>1.848841551515295E-4</v>
      </c>
      <c r="F29535" s="3">
        <f t="shared" si="923"/>
        <v>99.981188760547596</v>
      </c>
      <c r="G29535" t="s">
        <v>14473</v>
      </c>
    </row>
    <row r="29536" spans="1:7" x14ac:dyDescent="0.35">
      <c r="A29536" t="s">
        <v>10</v>
      </c>
      <c r="B29536" t="s">
        <v>29</v>
      </c>
      <c r="C29536" t="s">
        <v>1320</v>
      </c>
      <c r="D29536" s="2">
        <v>40845.74</v>
      </c>
      <c r="E29536" s="3">
        <f t="shared" si="922"/>
        <v>1.8487931203046298E-4</v>
      </c>
      <c r="F29536" s="3">
        <f t="shared" si="923"/>
        <v>99.981373639859626</v>
      </c>
      <c r="G29536" t="s">
        <v>14473</v>
      </c>
    </row>
    <row r="29537" spans="1:7" x14ac:dyDescent="0.35">
      <c r="A29537" t="s">
        <v>3</v>
      </c>
      <c r="B29537" t="s">
        <v>31</v>
      </c>
      <c r="C29537" t="s">
        <v>9185</v>
      </c>
      <c r="D29537" s="2">
        <v>40845.64</v>
      </c>
      <c r="E29537" s="3">
        <f t="shared" si="922"/>
        <v>1.8487885940232592E-4</v>
      </c>
      <c r="F29537" s="3">
        <f t="shared" si="923"/>
        <v>99.981558518719027</v>
      </c>
      <c r="G29537" t="s">
        <v>14473</v>
      </c>
    </row>
    <row r="29538" spans="1:7" x14ac:dyDescent="0.35">
      <c r="A29538" t="s">
        <v>10</v>
      </c>
      <c r="B29538" t="s">
        <v>36</v>
      </c>
      <c r="C29538" t="s">
        <v>957</v>
      </c>
      <c r="D29538" s="2">
        <v>40845.35</v>
      </c>
      <c r="E29538" s="3">
        <f t="shared" si="922"/>
        <v>1.8487754678072843E-4</v>
      </c>
      <c r="F29538" s="3">
        <f t="shared" si="923"/>
        <v>99.981743396265813</v>
      </c>
      <c r="G29538" t="s">
        <v>14480</v>
      </c>
    </row>
    <row r="29539" spans="1:7" x14ac:dyDescent="0.35">
      <c r="A29539" t="s">
        <v>3</v>
      </c>
      <c r="B29539" t="s">
        <v>180</v>
      </c>
      <c r="C29539" t="s">
        <v>3732</v>
      </c>
      <c r="D29539" s="2">
        <v>40844.18</v>
      </c>
      <c r="E29539" s="3">
        <f t="shared" si="922"/>
        <v>1.8487225103152485E-4</v>
      </c>
      <c r="F29539" s="3">
        <f t="shared" si="923"/>
        <v>99.981928268516839</v>
      </c>
      <c r="G29539" t="s">
        <v>14480</v>
      </c>
    </row>
    <row r="29540" spans="1:7" x14ac:dyDescent="0.35">
      <c r="A29540" t="s">
        <v>3</v>
      </c>
      <c r="B29540" t="s">
        <v>594</v>
      </c>
      <c r="C29540" t="s">
        <v>6918</v>
      </c>
      <c r="D29540" s="2">
        <v>40843.93</v>
      </c>
      <c r="E29540" s="3">
        <f t="shared" si="922"/>
        <v>1.8487111946118221E-4</v>
      </c>
      <c r="F29540" s="3">
        <f t="shared" si="923"/>
        <v>99.982113139636297</v>
      </c>
      <c r="G29540" t="s">
        <v>14473</v>
      </c>
    </row>
    <row r="29541" spans="1:7" x14ac:dyDescent="0.35">
      <c r="A29541" t="s">
        <v>10</v>
      </c>
      <c r="B29541" t="s">
        <v>29</v>
      </c>
      <c r="C29541" s="8" t="s">
        <v>1604</v>
      </c>
      <c r="D29541" s="2">
        <v>40840</v>
      </c>
      <c r="E29541" s="3">
        <f t="shared" si="922"/>
        <v>1.8485333117539571E-4</v>
      </c>
      <c r="F29541" s="3">
        <f t="shared" si="923"/>
        <v>99.982297992967474</v>
      </c>
      <c r="G29541" t="s">
        <v>14480</v>
      </c>
    </row>
    <row r="29542" spans="1:7" x14ac:dyDescent="0.35">
      <c r="A29542" t="s">
        <v>3</v>
      </c>
      <c r="B29542" t="s">
        <v>11</v>
      </c>
      <c r="C29542" t="s">
        <v>3189</v>
      </c>
      <c r="D29542" s="2">
        <v>40835.07</v>
      </c>
      <c r="E29542" s="3">
        <f t="shared" si="922"/>
        <v>1.8483101660823865E-4</v>
      </c>
      <c r="F29542" s="3">
        <f t="shared" si="923"/>
        <v>99.982482823984085</v>
      </c>
      <c r="G29542" t="s">
        <v>14473</v>
      </c>
    </row>
    <row r="29543" spans="1:7" x14ac:dyDescent="0.35">
      <c r="A29543" t="s">
        <v>3</v>
      </c>
      <c r="B29543" t="s">
        <v>9</v>
      </c>
      <c r="C29543" t="s">
        <v>9894</v>
      </c>
      <c r="D29543" s="2">
        <v>40833.550000000003</v>
      </c>
      <c r="E29543" s="3">
        <f t="shared" si="922"/>
        <v>1.8482413666055534E-4</v>
      </c>
      <c r="F29543" s="3">
        <f t="shared" si="923"/>
        <v>99.982667648120753</v>
      </c>
      <c r="G29543" t="s">
        <v>14480</v>
      </c>
    </row>
    <row r="29544" spans="1:7" x14ac:dyDescent="0.35">
      <c r="A29544" t="s">
        <v>3</v>
      </c>
      <c r="B29544" t="s">
        <v>22</v>
      </c>
      <c r="C29544" s="7" t="s">
        <v>8230</v>
      </c>
      <c r="D29544" s="2">
        <v>40826.800000000003</v>
      </c>
      <c r="E29544" s="3">
        <f t="shared" si="922"/>
        <v>1.847935842613038E-4</v>
      </c>
      <c r="F29544" s="3">
        <f t="shared" si="923"/>
        <v>99.98285244170502</v>
      </c>
      <c r="G29544" t="s">
        <v>14480</v>
      </c>
    </row>
    <row r="29545" spans="1:7" x14ac:dyDescent="0.35">
      <c r="A29545" t="s">
        <v>3</v>
      </c>
      <c r="B29545" t="s">
        <v>55</v>
      </c>
      <c r="C29545" t="s">
        <v>9306</v>
      </c>
      <c r="D29545" s="2">
        <v>40826.6</v>
      </c>
      <c r="E29545" s="3">
        <f t="shared" si="922"/>
        <v>1.8479267900502964E-4</v>
      </c>
      <c r="F29545" s="3">
        <f t="shared" si="923"/>
        <v>99.983037234384028</v>
      </c>
      <c r="G29545" t="s">
        <v>14473</v>
      </c>
    </row>
    <row r="29546" spans="1:7" x14ac:dyDescent="0.35">
      <c r="A29546" t="s">
        <v>3</v>
      </c>
      <c r="B29546" t="s">
        <v>99</v>
      </c>
      <c r="C29546" t="s">
        <v>3299</v>
      </c>
      <c r="D29546" s="2">
        <v>40825.79</v>
      </c>
      <c r="E29546" s="3">
        <f t="shared" si="922"/>
        <v>1.8478901271711947E-4</v>
      </c>
      <c r="F29546" s="3">
        <f t="shared" si="923"/>
        <v>99.983222023396749</v>
      </c>
      <c r="G29546" t="s">
        <v>14473</v>
      </c>
    </row>
    <row r="29547" spans="1:7" x14ac:dyDescent="0.35">
      <c r="A29547" t="s">
        <v>3</v>
      </c>
      <c r="B29547" t="s">
        <v>29</v>
      </c>
      <c r="C29547" t="s">
        <v>4823</v>
      </c>
      <c r="D29547" s="2">
        <v>40823.32</v>
      </c>
      <c r="E29547" s="3">
        <f t="shared" si="922"/>
        <v>1.8477783280213407E-4</v>
      </c>
      <c r="F29547" s="3">
        <f t="shared" si="923"/>
        <v>99.983406801229549</v>
      </c>
      <c r="G29547" t="s">
        <v>14480</v>
      </c>
    </row>
    <row r="29548" spans="1:7" x14ac:dyDescent="0.35">
      <c r="A29548" t="s">
        <v>3</v>
      </c>
      <c r="B29548" t="s">
        <v>28</v>
      </c>
      <c r="C29548" t="s">
        <v>13168</v>
      </c>
      <c r="D29548" s="2">
        <v>40823</v>
      </c>
      <c r="E29548" s="3">
        <f t="shared" si="922"/>
        <v>1.8477638439209546E-4</v>
      </c>
      <c r="F29548" s="3">
        <f t="shared" si="923"/>
        <v>99.983591577613936</v>
      </c>
      <c r="G29548" t="s">
        <v>14473</v>
      </c>
    </row>
    <row r="29549" spans="1:7" x14ac:dyDescent="0.35">
      <c r="A29549" t="s">
        <v>3</v>
      </c>
      <c r="B29549" t="s">
        <v>180</v>
      </c>
      <c r="C29549" t="s">
        <v>4374</v>
      </c>
      <c r="D29549" s="2">
        <v>40822.730000000003</v>
      </c>
      <c r="E29549" s="3">
        <f t="shared" si="922"/>
        <v>1.8477516229612544E-4</v>
      </c>
      <c r="F29549" s="3">
        <f t="shared" si="923"/>
        <v>99.983776352776232</v>
      </c>
      <c r="G29549" t="s">
        <v>14480</v>
      </c>
    </row>
    <row r="29550" spans="1:7" x14ac:dyDescent="0.35">
      <c r="A29550" t="s">
        <v>10</v>
      </c>
      <c r="B29550" t="s">
        <v>92</v>
      </c>
      <c r="C29550" t="s">
        <v>3212</v>
      </c>
      <c r="D29550" s="2">
        <v>40821.300000000003</v>
      </c>
      <c r="E29550" s="3">
        <f t="shared" si="922"/>
        <v>1.8476868971376546E-4</v>
      </c>
      <c r="F29550" s="3">
        <f t="shared" si="923"/>
        <v>99.983961121465953</v>
      </c>
      <c r="G29550" t="s">
        <v>14473</v>
      </c>
    </row>
    <row r="29551" spans="1:7" x14ac:dyDescent="0.35">
      <c r="A29551" t="s">
        <v>3</v>
      </c>
      <c r="B29551" t="s">
        <v>43</v>
      </c>
      <c r="C29551" s="7" t="s">
        <v>1003</v>
      </c>
      <c r="D29551" s="2">
        <v>40820</v>
      </c>
      <c r="E29551" s="3">
        <f t="shared" si="922"/>
        <v>1.8476280554798367E-4</v>
      </c>
      <c r="F29551" s="3">
        <f t="shared" si="923"/>
        <v>99.984145884271499</v>
      </c>
      <c r="G29551" t="s">
        <v>14480</v>
      </c>
    </row>
    <row r="29552" spans="1:7" x14ac:dyDescent="0.35">
      <c r="A29552" t="s">
        <v>3</v>
      </c>
      <c r="B29552" t="s">
        <v>6</v>
      </c>
      <c r="C29552" t="s">
        <v>7639</v>
      </c>
      <c r="D29552" s="2">
        <v>40818.74</v>
      </c>
      <c r="E29552" s="3">
        <f t="shared" si="922"/>
        <v>1.847571024334567E-4</v>
      </c>
      <c r="F29552" s="3">
        <f t="shared" si="923"/>
        <v>99.98433064137393</v>
      </c>
      <c r="G29552" t="s">
        <v>14480</v>
      </c>
    </row>
    <row r="29553" spans="1:7" x14ac:dyDescent="0.35">
      <c r="A29553" t="s">
        <v>3</v>
      </c>
      <c r="B29553" t="s">
        <v>9</v>
      </c>
      <c r="C29553" t="s">
        <v>9027</v>
      </c>
      <c r="D29553" s="2">
        <v>40815.730000000003</v>
      </c>
      <c r="E29553" s="3">
        <f t="shared" si="922"/>
        <v>1.8474347832653123E-4</v>
      </c>
      <c r="F29553" s="3">
        <f t="shared" si="923"/>
        <v>99.984515384852259</v>
      </c>
      <c r="G29553" t="s">
        <v>14473</v>
      </c>
    </row>
    <row r="29554" spans="1:7" x14ac:dyDescent="0.35">
      <c r="A29554" t="s">
        <v>10</v>
      </c>
      <c r="B29554" t="s">
        <v>6</v>
      </c>
      <c r="C29554" t="s">
        <v>7428</v>
      </c>
      <c r="D29554" s="2">
        <v>40814.69</v>
      </c>
      <c r="E29554" s="3">
        <f t="shared" si="922"/>
        <v>1.8473877099390578E-4</v>
      </c>
      <c r="F29554" s="3">
        <f t="shared" si="923"/>
        <v>99.984700123623256</v>
      </c>
      <c r="G29554" t="s">
        <v>14480</v>
      </c>
    </row>
    <row r="29555" spans="1:7" x14ac:dyDescent="0.35">
      <c r="A29555" t="s">
        <v>3</v>
      </c>
      <c r="B29555" t="s">
        <v>106</v>
      </c>
      <c r="C29555" t="s">
        <v>2228</v>
      </c>
      <c r="D29555" s="2">
        <v>40814.01</v>
      </c>
      <c r="E29555" s="3">
        <f t="shared" si="922"/>
        <v>1.8473569312257377E-4</v>
      </c>
      <c r="F29555" s="3">
        <f t="shared" si="923"/>
        <v>99.984884859316381</v>
      </c>
      <c r="G29555" t="s">
        <v>14473</v>
      </c>
    </row>
    <row r="29556" spans="1:7" x14ac:dyDescent="0.35">
      <c r="A29556" t="s">
        <v>3</v>
      </c>
      <c r="B29556" t="s">
        <v>8</v>
      </c>
      <c r="C29556" t="s">
        <v>6383</v>
      </c>
      <c r="D29556" s="2">
        <v>40813.129999999997</v>
      </c>
      <c r="E29556" s="3">
        <f t="shared" si="922"/>
        <v>1.8473170999496765E-4</v>
      </c>
      <c r="F29556" s="3">
        <f t="shared" si="923"/>
        <v>99.985069591026374</v>
      </c>
      <c r="G29556" t="s">
        <v>14473</v>
      </c>
    </row>
    <row r="29557" spans="1:7" x14ac:dyDescent="0.35">
      <c r="A29557" t="s">
        <v>3</v>
      </c>
      <c r="B29557" t="s">
        <v>16</v>
      </c>
      <c r="C29557" t="s">
        <v>155</v>
      </c>
      <c r="D29557" s="2">
        <v>40813.050000000003</v>
      </c>
      <c r="E29557" s="3">
        <f t="shared" si="922"/>
        <v>1.84731347892458E-4</v>
      </c>
      <c r="F29557" s="3">
        <f t="shared" si="923"/>
        <v>99.98525432237426</v>
      </c>
      <c r="G29557" t="s">
        <v>14473</v>
      </c>
    </row>
    <row r="29558" spans="1:7" x14ac:dyDescent="0.35">
      <c r="A29558" t="s">
        <v>10</v>
      </c>
      <c r="B29558" t="s">
        <v>9</v>
      </c>
      <c r="C29558" t="s">
        <v>5278</v>
      </c>
      <c r="D29558" s="2">
        <v>40812.85</v>
      </c>
      <c r="E29558" s="3">
        <f t="shared" si="922"/>
        <v>1.8473044263618387E-4</v>
      </c>
      <c r="F29558" s="3">
        <f t="shared" si="923"/>
        <v>99.985439052816901</v>
      </c>
      <c r="G29558" t="s">
        <v>14473</v>
      </c>
    </row>
    <row r="29559" spans="1:7" x14ac:dyDescent="0.35">
      <c r="A29559" t="s">
        <v>10</v>
      </c>
      <c r="B29559" t="s">
        <v>8</v>
      </c>
      <c r="C29559" t="s">
        <v>6394</v>
      </c>
      <c r="D29559" s="2">
        <v>40811.800000000003</v>
      </c>
      <c r="E29559" s="3">
        <f t="shared" si="922"/>
        <v>1.8472569004074474E-4</v>
      </c>
      <c r="F29559" s="3">
        <f t="shared" si="923"/>
        <v>99.985623778506948</v>
      </c>
      <c r="G29559" t="s">
        <v>14480</v>
      </c>
    </row>
    <row r="29560" spans="1:7" x14ac:dyDescent="0.35">
      <c r="A29560" t="s">
        <v>10</v>
      </c>
      <c r="B29560" t="s">
        <v>20</v>
      </c>
      <c r="C29560" s="8" t="s">
        <v>6408</v>
      </c>
      <c r="D29560" s="2">
        <v>40810</v>
      </c>
      <c r="E29560" s="3">
        <f t="shared" si="922"/>
        <v>1.8471754273427765E-4</v>
      </c>
      <c r="F29560" s="3">
        <f t="shared" si="923"/>
        <v>99.985808496049685</v>
      </c>
      <c r="G29560" t="s">
        <v>14480</v>
      </c>
    </row>
    <row r="29561" spans="1:7" x14ac:dyDescent="0.35">
      <c r="A29561" t="s">
        <v>10</v>
      </c>
      <c r="B29561" t="s">
        <v>8</v>
      </c>
      <c r="C29561" t="s">
        <v>494</v>
      </c>
      <c r="D29561" s="2">
        <v>40808.6</v>
      </c>
      <c r="E29561" s="3">
        <f t="shared" si="922"/>
        <v>1.8471120594035879E-4</v>
      </c>
      <c r="F29561" s="3">
        <f t="shared" si="923"/>
        <v>99.985993207255632</v>
      </c>
      <c r="G29561" t="s">
        <v>14473</v>
      </c>
    </row>
    <row r="29562" spans="1:7" x14ac:dyDescent="0.35">
      <c r="A29562" t="s">
        <v>3</v>
      </c>
      <c r="B29562" t="s">
        <v>29</v>
      </c>
      <c r="C29562" t="s">
        <v>12352</v>
      </c>
      <c r="D29562" s="2">
        <v>40808.43</v>
      </c>
      <c r="E29562" s="3">
        <f t="shared" si="922"/>
        <v>1.847104364725258E-4</v>
      </c>
      <c r="F29562" s="3">
        <f t="shared" si="923"/>
        <v>99.986177917692103</v>
      </c>
      <c r="G29562" t="s">
        <v>14473</v>
      </c>
    </row>
    <row r="29563" spans="1:7" x14ac:dyDescent="0.35">
      <c r="A29563" t="s">
        <v>10</v>
      </c>
      <c r="B29563" t="s">
        <v>22</v>
      </c>
      <c r="C29563" t="s">
        <v>852</v>
      </c>
      <c r="D29563" s="2">
        <v>40807.15</v>
      </c>
      <c r="E29563" s="3">
        <f t="shared" si="922"/>
        <v>1.8470464283237145E-4</v>
      </c>
      <c r="F29563" s="3">
        <f t="shared" si="923"/>
        <v>99.986362622334937</v>
      </c>
      <c r="G29563" t="s">
        <v>14480</v>
      </c>
    </row>
    <row r="29564" spans="1:7" x14ac:dyDescent="0.35">
      <c r="A29564" t="s">
        <v>3</v>
      </c>
      <c r="B29564" t="s">
        <v>73</v>
      </c>
      <c r="C29564" t="s">
        <v>14226</v>
      </c>
      <c r="D29564" s="2">
        <v>40806</v>
      </c>
      <c r="E29564" s="3">
        <f t="shared" si="922"/>
        <v>1.8469943760879526E-4</v>
      </c>
      <c r="F29564" s="3">
        <f t="shared" si="923"/>
        <v>99.986547321772548</v>
      </c>
      <c r="G29564" t="s">
        <v>14473</v>
      </c>
    </row>
    <row r="29565" spans="1:7" x14ac:dyDescent="0.35">
      <c r="A29565" t="s">
        <v>3</v>
      </c>
      <c r="B29565" t="s">
        <v>9</v>
      </c>
      <c r="C29565" t="s">
        <v>5530</v>
      </c>
      <c r="D29565" s="2">
        <v>40805.160000000003</v>
      </c>
      <c r="E29565" s="3">
        <f t="shared" si="922"/>
        <v>1.8469563553244394E-4</v>
      </c>
      <c r="F29565" s="3">
        <f t="shared" si="923"/>
        <v>99.986732017408087</v>
      </c>
      <c r="G29565" t="s">
        <v>14480</v>
      </c>
    </row>
    <row r="29566" spans="1:7" x14ac:dyDescent="0.35">
      <c r="A29566" t="s">
        <v>3</v>
      </c>
      <c r="B29566" t="s">
        <v>9</v>
      </c>
      <c r="C29566" t="s">
        <v>4191</v>
      </c>
      <c r="D29566" s="2">
        <v>40804.28</v>
      </c>
      <c r="E29566" s="3">
        <f t="shared" si="922"/>
        <v>1.8469165240483779E-4</v>
      </c>
      <c r="F29566" s="3">
        <f t="shared" si="923"/>
        <v>99.986916709060495</v>
      </c>
      <c r="G29566" t="s">
        <v>14473</v>
      </c>
    </row>
    <row r="29567" spans="1:7" x14ac:dyDescent="0.35">
      <c r="A29567" t="s">
        <v>3</v>
      </c>
      <c r="B29567" t="s">
        <v>29</v>
      </c>
      <c r="C29567" t="s">
        <v>4423</v>
      </c>
      <c r="D29567" s="2">
        <v>40800</v>
      </c>
      <c r="E29567" s="3">
        <f t="shared" si="922"/>
        <v>1.8467227992057165E-4</v>
      </c>
      <c r="F29567" s="3">
        <f t="shared" si="923"/>
        <v>99.987101381340409</v>
      </c>
      <c r="G29567" t="s">
        <v>14473</v>
      </c>
    </row>
    <row r="29568" spans="1:7" x14ac:dyDescent="0.35">
      <c r="A29568" t="s">
        <v>10</v>
      </c>
      <c r="B29568" t="s">
        <v>9</v>
      </c>
      <c r="C29568" t="s">
        <v>7481</v>
      </c>
      <c r="D29568" s="2">
        <v>40799.199999999997</v>
      </c>
      <c r="E29568" s="3">
        <f t="shared" si="922"/>
        <v>1.8466865889547513E-4</v>
      </c>
      <c r="F29568" s="3">
        <f t="shared" si="923"/>
        <v>99.987286049999298</v>
      </c>
      <c r="G29568" t="s">
        <v>14473</v>
      </c>
    </row>
    <row r="29569" spans="1:7" x14ac:dyDescent="0.35">
      <c r="A29569" t="s">
        <v>10</v>
      </c>
      <c r="B29569" t="s">
        <v>9</v>
      </c>
      <c r="C29569" t="s">
        <v>1123</v>
      </c>
      <c r="D29569" s="2">
        <v>40795.68</v>
      </c>
      <c r="E29569" s="3">
        <f t="shared" si="922"/>
        <v>1.8465272638505063E-4</v>
      </c>
      <c r="F29569" s="3">
        <f t="shared" si="923"/>
        <v>99.987470702725687</v>
      </c>
      <c r="G29569" t="s">
        <v>14480</v>
      </c>
    </row>
    <row r="29570" spans="1:7" x14ac:dyDescent="0.35">
      <c r="A29570" t="s">
        <v>3</v>
      </c>
      <c r="B29570" t="s">
        <v>23</v>
      </c>
      <c r="C29570" t="s">
        <v>1081</v>
      </c>
      <c r="D29570" s="2">
        <v>40792</v>
      </c>
      <c r="E29570" s="3">
        <f t="shared" si="922"/>
        <v>1.8463606966960682E-4</v>
      </c>
      <c r="F29570" s="3">
        <f t="shared" si="923"/>
        <v>99.987655338795363</v>
      </c>
      <c r="G29570" t="s">
        <v>14473</v>
      </c>
    </row>
    <row r="29571" spans="1:7" x14ac:dyDescent="0.35">
      <c r="A29571" t="s">
        <v>3</v>
      </c>
      <c r="B29571" t="s">
        <v>180</v>
      </c>
      <c r="C29571" t="s">
        <v>9917</v>
      </c>
      <c r="D29571" s="2">
        <v>40791.26</v>
      </c>
      <c r="E29571" s="3">
        <f t="shared" ref="E29571:E29634" si="924">(D29571/$D$29638)*100</f>
        <v>1.8463272022139259E-4</v>
      </c>
      <c r="F29571" s="3">
        <f t="shared" si="923"/>
        <v>99.987839971515584</v>
      </c>
      <c r="G29571" t="s">
        <v>14480</v>
      </c>
    </row>
    <row r="29572" spans="1:7" x14ac:dyDescent="0.35">
      <c r="A29572" t="s">
        <v>10</v>
      </c>
      <c r="B29572" t="s">
        <v>9</v>
      </c>
      <c r="C29572" s="8" t="s">
        <v>5964</v>
      </c>
      <c r="D29572" s="2">
        <v>40789.06</v>
      </c>
      <c r="E29572" s="3">
        <f t="shared" si="924"/>
        <v>1.8462276240237721E-4</v>
      </c>
      <c r="F29572" s="3">
        <f t="shared" ref="F29572:F29635" si="925">E29572+F29571</f>
        <v>99.988024594277988</v>
      </c>
      <c r="G29572" t="s">
        <v>14480</v>
      </c>
    </row>
    <row r="29573" spans="1:7" x14ac:dyDescent="0.35">
      <c r="A29573" t="s">
        <v>3</v>
      </c>
      <c r="B29573" t="s">
        <v>8</v>
      </c>
      <c r="C29573" t="s">
        <v>9126</v>
      </c>
      <c r="D29573" s="2">
        <v>40785.629999999997</v>
      </c>
      <c r="E29573" s="3">
        <f t="shared" si="924"/>
        <v>1.8460723725727607E-4</v>
      </c>
      <c r="F29573" s="3">
        <f t="shared" si="925"/>
        <v>99.988209201515247</v>
      </c>
      <c r="G29573" t="s">
        <v>14473</v>
      </c>
    </row>
    <row r="29574" spans="1:7" x14ac:dyDescent="0.35">
      <c r="A29574" t="s">
        <v>3</v>
      </c>
      <c r="B29574" t="s">
        <v>9</v>
      </c>
      <c r="C29574" s="8" t="s">
        <v>11347</v>
      </c>
      <c r="D29574" s="2">
        <v>40785.58</v>
      </c>
      <c r="E29574" s="3">
        <f t="shared" si="924"/>
        <v>1.8460701094320757E-4</v>
      </c>
      <c r="F29574" s="3">
        <f t="shared" si="925"/>
        <v>99.988393808526183</v>
      </c>
      <c r="G29574" t="s">
        <v>14480</v>
      </c>
    </row>
    <row r="29575" spans="1:7" x14ac:dyDescent="0.35">
      <c r="A29575" t="s">
        <v>10</v>
      </c>
      <c r="B29575" t="s">
        <v>6</v>
      </c>
      <c r="C29575" t="s">
        <v>5795</v>
      </c>
      <c r="D29575" s="2">
        <v>40782.54</v>
      </c>
      <c r="E29575" s="3">
        <f t="shared" si="924"/>
        <v>1.8459325104784092E-4</v>
      </c>
      <c r="F29575" s="3">
        <f t="shared" si="925"/>
        <v>99.988578401777232</v>
      </c>
      <c r="G29575" t="s">
        <v>14473</v>
      </c>
    </row>
    <row r="29576" spans="1:7" x14ac:dyDescent="0.35">
      <c r="A29576" t="s">
        <v>3</v>
      </c>
      <c r="B29576" t="s">
        <v>93</v>
      </c>
      <c r="C29576" t="s">
        <v>2063</v>
      </c>
      <c r="D29576" s="2">
        <v>40782.269999999997</v>
      </c>
      <c r="E29576" s="3">
        <f t="shared" si="924"/>
        <v>1.8459202895187085E-4</v>
      </c>
      <c r="F29576" s="3">
        <f t="shared" si="925"/>
        <v>99.988762993806191</v>
      </c>
      <c r="G29576" t="s">
        <v>14480</v>
      </c>
    </row>
    <row r="29577" spans="1:7" x14ac:dyDescent="0.35">
      <c r="A29577" t="s">
        <v>10</v>
      </c>
      <c r="B29577" t="s">
        <v>6</v>
      </c>
      <c r="C29577" t="s">
        <v>859</v>
      </c>
      <c r="D29577" s="2">
        <v>40773.910000000003</v>
      </c>
      <c r="E29577" s="3">
        <f t="shared" si="924"/>
        <v>1.8455418923961264E-4</v>
      </c>
      <c r="F29577" s="3">
        <f t="shared" si="925"/>
        <v>99.988947547995437</v>
      </c>
      <c r="G29577" t="s">
        <v>14473</v>
      </c>
    </row>
    <row r="29578" spans="1:7" x14ac:dyDescent="0.35">
      <c r="A29578" t="s">
        <v>3</v>
      </c>
      <c r="B29578" t="s">
        <v>22</v>
      </c>
      <c r="C29578" t="s">
        <v>10868</v>
      </c>
      <c r="D29578" s="2">
        <v>40766.57</v>
      </c>
      <c r="E29578" s="3">
        <f t="shared" si="924"/>
        <v>1.8452096633435238E-4</v>
      </c>
      <c r="F29578" s="3">
        <f t="shared" si="925"/>
        <v>99.989132068961766</v>
      </c>
      <c r="G29578" t="s">
        <v>14473</v>
      </c>
    </row>
    <row r="29579" spans="1:7" x14ac:dyDescent="0.35">
      <c r="A29579" t="s">
        <v>10</v>
      </c>
      <c r="B29579" t="s">
        <v>6</v>
      </c>
      <c r="C29579" t="s">
        <v>13039</v>
      </c>
      <c r="D29579" s="2">
        <v>40763.08</v>
      </c>
      <c r="E29579" s="3">
        <f t="shared" si="924"/>
        <v>1.8450516961236903E-4</v>
      </c>
      <c r="F29579" s="3">
        <f t="shared" si="925"/>
        <v>99.989316574131379</v>
      </c>
      <c r="G29579" t="s">
        <v>14480</v>
      </c>
    </row>
    <row r="29580" spans="1:7" x14ac:dyDescent="0.35">
      <c r="A29580" t="s">
        <v>10</v>
      </c>
      <c r="B29580" t="s">
        <v>6</v>
      </c>
      <c r="C29580" t="s">
        <v>583</v>
      </c>
      <c r="D29580" s="2">
        <v>40761.47</v>
      </c>
      <c r="E29580" s="3">
        <f t="shared" si="924"/>
        <v>1.8449788229936233E-4</v>
      </c>
      <c r="F29580" s="3">
        <f t="shared" si="925"/>
        <v>99.989501072013681</v>
      </c>
      <c r="G29580" t="s">
        <v>14480</v>
      </c>
    </row>
    <row r="29581" spans="1:7" x14ac:dyDescent="0.35">
      <c r="A29581" t="s">
        <v>10</v>
      </c>
      <c r="B29581" t="s">
        <v>6</v>
      </c>
      <c r="C29581" s="6" t="s">
        <v>11167</v>
      </c>
      <c r="D29581" s="2">
        <v>40753.07</v>
      </c>
      <c r="E29581" s="3">
        <f t="shared" si="924"/>
        <v>1.8445986153584927E-4</v>
      </c>
      <c r="F29581" s="3">
        <f t="shared" si="925"/>
        <v>99.98968553187521</v>
      </c>
      <c r="G29581" t="s">
        <v>14473</v>
      </c>
    </row>
    <row r="29582" spans="1:7" x14ac:dyDescent="0.35">
      <c r="A29582" t="s">
        <v>3</v>
      </c>
      <c r="B29582" t="s">
        <v>9</v>
      </c>
      <c r="C29582" t="s">
        <v>119</v>
      </c>
      <c r="D29582" s="2">
        <v>40751.629999999997</v>
      </c>
      <c r="E29582" s="3">
        <f t="shared" si="924"/>
        <v>1.8445334369067559E-4</v>
      </c>
      <c r="F29582" s="3">
        <f t="shared" si="925"/>
        <v>99.989869985218903</v>
      </c>
      <c r="G29582" t="s">
        <v>14473</v>
      </c>
    </row>
    <row r="29583" spans="1:7" x14ac:dyDescent="0.35">
      <c r="A29583" t="s">
        <v>3</v>
      </c>
      <c r="B29583" t="s">
        <v>6</v>
      </c>
      <c r="C29583" t="s">
        <v>12999</v>
      </c>
      <c r="D29583" s="2">
        <v>40751.15</v>
      </c>
      <c r="E29583" s="3">
        <f t="shared" si="924"/>
        <v>1.8445117107561773E-4</v>
      </c>
      <c r="F29583" s="3">
        <f t="shared" si="925"/>
        <v>99.990054436389983</v>
      </c>
      <c r="G29583" t="s">
        <v>14473</v>
      </c>
    </row>
    <row r="29584" spans="1:7" x14ac:dyDescent="0.35">
      <c r="A29584" t="s">
        <v>10</v>
      </c>
      <c r="B29584" t="s">
        <v>73</v>
      </c>
      <c r="C29584" t="s">
        <v>14120</v>
      </c>
      <c r="D29584" s="2">
        <v>40750.07</v>
      </c>
      <c r="E29584" s="3">
        <f t="shared" si="924"/>
        <v>1.8444628269173745E-4</v>
      </c>
      <c r="F29584" s="3">
        <f t="shared" si="925"/>
        <v>99.990238882672671</v>
      </c>
      <c r="G29584" t="s">
        <v>14473</v>
      </c>
    </row>
    <row r="29585" spans="1:7" x14ac:dyDescent="0.35">
      <c r="A29585" t="s">
        <v>3</v>
      </c>
      <c r="B29585" t="s">
        <v>13</v>
      </c>
      <c r="C29585" s="7" t="s">
        <v>1370</v>
      </c>
      <c r="D29585" s="2">
        <v>40750</v>
      </c>
      <c r="E29585" s="3">
        <f t="shared" si="924"/>
        <v>1.8444596585204151E-4</v>
      </c>
      <c r="F29585" s="3">
        <f t="shared" si="925"/>
        <v>99.990423328638528</v>
      </c>
      <c r="G29585" t="s">
        <v>14480</v>
      </c>
    </row>
    <row r="29586" spans="1:7" x14ac:dyDescent="0.35">
      <c r="A29586" t="s">
        <v>3</v>
      </c>
      <c r="B29586" t="s">
        <v>35</v>
      </c>
      <c r="C29586" t="s">
        <v>441</v>
      </c>
      <c r="D29586" s="2">
        <v>40745.199999999997</v>
      </c>
      <c r="E29586" s="3">
        <f t="shared" si="924"/>
        <v>1.8442423970146263E-4</v>
      </c>
      <c r="F29586" s="3">
        <f t="shared" si="925"/>
        <v>99.990607752878233</v>
      </c>
      <c r="G29586" t="s">
        <v>14473</v>
      </c>
    </row>
    <row r="29587" spans="1:7" x14ac:dyDescent="0.35">
      <c r="A29587" t="s">
        <v>10</v>
      </c>
      <c r="B29587" t="s">
        <v>6</v>
      </c>
      <c r="C29587" t="s">
        <v>8455</v>
      </c>
      <c r="D29587" s="2">
        <v>40743.599999999999</v>
      </c>
      <c r="E29587" s="3">
        <f t="shared" si="924"/>
        <v>1.8441699765126967E-4</v>
      </c>
      <c r="F29587" s="3">
        <f t="shared" si="925"/>
        <v>99.990792169875888</v>
      </c>
      <c r="G29587" t="s">
        <v>14473</v>
      </c>
    </row>
    <row r="29588" spans="1:7" x14ac:dyDescent="0.35">
      <c r="A29588" t="s">
        <v>3</v>
      </c>
      <c r="B29588" t="s">
        <v>9</v>
      </c>
      <c r="C29588" t="s">
        <v>13986</v>
      </c>
      <c r="D29588" s="2">
        <v>40741.74</v>
      </c>
      <c r="E29588" s="3">
        <f t="shared" si="924"/>
        <v>1.8440857876792034E-4</v>
      </c>
      <c r="F29588" s="3">
        <f t="shared" si="925"/>
        <v>99.990976578454649</v>
      </c>
      <c r="G29588" t="s">
        <v>14473</v>
      </c>
    </row>
    <row r="29589" spans="1:7" x14ac:dyDescent="0.35">
      <c r="A29589" t="s">
        <v>10</v>
      </c>
      <c r="B29589" t="s">
        <v>8</v>
      </c>
      <c r="C29589" s="8" t="s">
        <v>8668</v>
      </c>
      <c r="D29589" s="2">
        <v>40733.83</v>
      </c>
      <c r="E29589" s="3">
        <f t="shared" si="924"/>
        <v>1.8437277588227889E-4</v>
      </c>
      <c r="F29589" s="3">
        <f t="shared" si="925"/>
        <v>99.991160951230526</v>
      </c>
      <c r="G29589" t="s">
        <v>14480</v>
      </c>
    </row>
    <row r="29590" spans="1:7" x14ac:dyDescent="0.35">
      <c r="A29590" t="s">
        <v>3</v>
      </c>
      <c r="B29590" t="s">
        <v>6</v>
      </c>
      <c r="C29590" t="s">
        <v>4176</v>
      </c>
      <c r="D29590" s="2">
        <v>40732.980000000003</v>
      </c>
      <c r="E29590" s="3">
        <f t="shared" si="924"/>
        <v>1.8436892854311387E-4</v>
      </c>
      <c r="F29590" s="3">
        <f t="shared" si="925"/>
        <v>99.99134532015907</v>
      </c>
      <c r="G29590" t="s">
        <v>14473</v>
      </c>
    </row>
    <row r="29591" spans="1:7" x14ac:dyDescent="0.35">
      <c r="A29591" t="s">
        <v>10</v>
      </c>
      <c r="B29591" t="s">
        <v>8</v>
      </c>
      <c r="C29591" t="s">
        <v>1597</v>
      </c>
      <c r="D29591" s="2">
        <v>40732.660000000003</v>
      </c>
      <c r="E29591" s="3">
        <f t="shared" si="924"/>
        <v>1.8436748013307531E-4</v>
      </c>
      <c r="F29591" s="3">
        <f t="shared" si="925"/>
        <v>99.991529687639201</v>
      </c>
      <c r="G29591" t="s">
        <v>14473</v>
      </c>
    </row>
    <row r="29592" spans="1:7" x14ac:dyDescent="0.35">
      <c r="A29592" t="s">
        <v>3</v>
      </c>
      <c r="B29592" t="s">
        <v>6</v>
      </c>
      <c r="C29592" t="s">
        <v>11273</v>
      </c>
      <c r="D29592" s="2">
        <v>40732.18</v>
      </c>
      <c r="E29592" s="3">
        <f t="shared" si="924"/>
        <v>1.8436530751801737E-4</v>
      </c>
      <c r="F29592" s="3">
        <f t="shared" si="925"/>
        <v>99.991714052946719</v>
      </c>
      <c r="G29592" t="s">
        <v>14473</v>
      </c>
    </row>
    <row r="29593" spans="1:7" x14ac:dyDescent="0.35">
      <c r="A29593" t="s">
        <v>10</v>
      </c>
      <c r="B29593" t="s">
        <v>9</v>
      </c>
      <c r="C29593" t="s">
        <v>12007</v>
      </c>
      <c r="D29593" s="2">
        <v>40731.78</v>
      </c>
      <c r="E29593" s="3">
        <f t="shared" si="924"/>
        <v>1.8436349700546914E-4</v>
      </c>
      <c r="F29593" s="3">
        <f t="shared" si="925"/>
        <v>99.991898416443718</v>
      </c>
      <c r="G29593" t="s">
        <v>14480</v>
      </c>
    </row>
    <row r="29594" spans="1:7" x14ac:dyDescent="0.35">
      <c r="A29594" t="s">
        <v>10</v>
      </c>
      <c r="B29594" t="s">
        <v>294</v>
      </c>
      <c r="C29594" t="s">
        <v>949</v>
      </c>
      <c r="D29594" s="2">
        <v>40728.33</v>
      </c>
      <c r="E29594" s="3">
        <f t="shared" si="924"/>
        <v>1.8434788133474058E-4</v>
      </c>
      <c r="F29594" s="3">
        <f t="shared" si="925"/>
        <v>99.992082764325048</v>
      </c>
      <c r="G29594" t="s">
        <v>14473</v>
      </c>
    </row>
    <row r="29595" spans="1:7" x14ac:dyDescent="0.35">
      <c r="A29595" t="s">
        <v>3</v>
      </c>
      <c r="B29595" t="s">
        <v>27</v>
      </c>
      <c r="C29595" t="s">
        <v>1274</v>
      </c>
      <c r="D29595" s="2">
        <v>40720.61</v>
      </c>
      <c r="E29595" s="3">
        <f t="shared" si="924"/>
        <v>1.8431293844255951E-4</v>
      </c>
      <c r="F29595" s="3">
        <f t="shared" si="925"/>
        <v>99.992267077263492</v>
      </c>
      <c r="G29595" t="s">
        <v>14473</v>
      </c>
    </row>
    <row r="29596" spans="1:7" x14ac:dyDescent="0.35">
      <c r="A29596" t="s">
        <v>3</v>
      </c>
      <c r="B29596" t="s">
        <v>9</v>
      </c>
      <c r="C29596" t="s">
        <v>2803</v>
      </c>
      <c r="D29596" s="2">
        <v>40718.870000000003</v>
      </c>
      <c r="E29596" s="3">
        <f t="shared" si="924"/>
        <v>1.8430506271297468E-4</v>
      </c>
      <c r="F29596" s="3">
        <f t="shared" si="925"/>
        <v>99.992451382326209</v>
      </c>
      <c r="G29596" t="s">
        <v>14480</v>
      </c>
    </row>
    <row r="29597" spans="1:7" x14ac:dyDescent="0.35">
      <c r="A29597" t="s">
        <v>10</v>
      </c>
      <c r="B29597" t="s">
        <v>67</v>
      </c>
      <c r="C29597" t="s">
        <v>7080</v>
      </c>
      <c r="D29597" s="2">
        <v>40716</v>
      </c>
      <c r="E29597" s="3">
        <f t="shared" si="924"/>
        <v>1.8429207228544102E-4</v>
      </c>
      <c r="F29597" s="3">
        <f t="shared" si="925"/>
        <v>99.9926356743985</v>
      </c>
      <c r="G29597" t="s">
        <v>14473</v>
      </c>
    </row>
    <row r="29598" spans="1:7" x14ac:dyDescent="0.35">
      <c r="A29598" t="s">
        <v>3</v>
      </c>
      <c r="B29598" t="s">
        <v>83</v>
      </c>
      <c r="C29598" t="s">
        <v>1743</v>
      </c>
      <c r="D29598" s="2">
        <v>40715</v>
      </c>
      <c r="E29598" s="3">
        <f t="shared" si="924"/>
        <v>1.8428754600407045E-4</v>
      </c>
      <c r="F29598" s="3">
        <f t="shared" si="925"/>
        <v>99.992819961944505</v>
      </c>
      <c r="G29598" t="s">
        <v>14473</v>
      </c>
    </row>
    <row r="29599" spans="1:7" x14ac:dyDescent="0.35">
      <c r="A29599" t="s">
        <v>10</v>
      </c>
      <c r="B29599" t="s">
        <v>6</v>
      </c>
      <c r="C29599" t="s">
        <v>12288</v>
      </c>
      <c r="D29599" s="2">
        <v>40714.519999999997</v>
      </c>
      <c r="E29599" s="3">
        <f t="shared" si="924"/>
        <v>1.8428537338901254E-4</v>
      </c>
      <c r="F29599" s="3">
        <f t="shared" si="925"/>
        <v>99.993004247317899</v>
      </c>
      <c r="G29599" t="s">
        <v>14480</v>
      </c>
    </row>
    <row r="29600" spans="1:7" x14ac:dyDescent="0.35">
      <c r="A29600" t="s">
        <v>10</v>
      </c>
      <c r="B29600" t="s">
        <v>32</v>
      </c>
      <c r="C29600" t="s">
        <v>11522</v>
      </c>
      <c r="D29600" s="2">
        <v>40711.5</v>
      </c>
      <c r="E29600" s="3">
        <f t="shared" si="924"/>
        <v>1.8427170401927334E-4</v>
      </c>
      <c r="F29600" s="3">
        <f t="shared" si="925"/>
        <v>99.993188519021913</v>
      </c>
      <c r="G29600" t="s">
        <v>14480</v>
      </c>
    </row>
    <row r="29601" spans="1:7" x14ac:dyDescent="0.35">
      <c r="A29601" t="s">
        <v>10</v>
      </c>
      <c r="B29601" t="s">
        <v>40</v>
      </c>
      <c r="C29601" s="7" t="s">
        <v>12286</v>
      </c>
      <c r="D29601" s="2">
        <v>40706.99</v>
      </c>
      <c r="E29601" s="3">
        <f t="shared" si="924"/>
        <v>1.8425129049029192E-4</v>
      </c>
      <c r="F29601" s="3">
        <f t="shared" si="925"/>
        <v>99.993372770312405</v>
      </c>
      <c r="G29601" t="s">
        <v>14480</v>
      </c>
    </row>
    <row r="29602" spans="1:7" x14ac:dyDescent="0.35">
      <c r="A29602" t="s">
        <v>3</v>
      </c>
      <c r="B29602" t="s">
        <v>9</v>
      </c>
      <c r="C29602" t="s">
        <v>10491</v>
      </c>
      <c r="D29602" s="2">
        <v>40704.61</v>
      </c>
      <c r="E29602" s="3">
        <f t="shared" si="924"/>
        <v>1.8424051794062988E-4</v>
      </c>
      <c r="F29602" s="3">
        <f t="shared" si="925"/>
        <v>99.993557010830344</v>
      </c>
      <c r="G29602" t="s">
        <v>14480</v>
      </c>
    </row>
    <row r="29603" spans="1:7" x14ac:dyDescent="0.35">
      <c r="A29603" t="s">
        <v>3</v>
      </c>
      <c r="B29603" t="s">
        <v>13</v>
      </c>
      <c r="C29603" t="s">
        <v>125</v>
      </c>
      <c r="D29603" s="2">
        <v>40700.53</v>
      </c>
      <c r="E29603" s="3">
        <f t="shared" si="924"/>
        <v>1.8422205071263784E-4</v>
      </c>
      <c r="F29603" s="3">
        <f t="shared" si="925"/>
        <v>99.99374123288105</v>
      </c>
      <c r="G29603" t="s">
        <v>14473</v>
      </c>
    </row>
    <row r="29604" spans="1:7" x14ac:dyDescent="0.35">
      <c r="A29604" t="s">
        <v>10</v>
      </c>
      <c r="B29604" t="s">
        <v>9</v>
      </c>
      <c r="C29604" t="s">
        <v>769</v>
      </c>
      <c r="D29604" s="2">
        <v>40695.519999999997</v>
      </c>
      <c r="E29604" s="3">
        <f t="shared" si="924"/>
        <v>1.8419937404297109E-4</v>
      </c>
      <c r="F29604" s="3">
        <f t="shared" si="925"/>
        <v>99.993925432255097</v>
      </c>
      <c r="G29604" t="s">
        <v>14473</v>
      </c>
    </row>
    <row r="29605" spans="1:7" x14ac:dyDescent="0.35">
      <c r="A29605" t="s">
        <v>3</v>
      </c>
      <c r="B29605" t="s">
        <v>6</v>
      </c>
      <c r="C29605" t="s">
        <v>10957</v>
      </c>
      <c r="D29605" s="2">
        <v>40695.07</v>
      </c>
      <c r="E29605" s="3">
        <f t="shared" si="924"/>
        <v>1.8419733721635433E-4</v>
      </c>
      <c r="F29605" s="3">
        <f t="shared" si="925"/>
        <v>99.994109629592316</v>
      </c>
      <c r="G29605" t="s">
        <v>14473</v>
      </c>
    </row>
    <row r="29606" spans="1:7" x14ac:dyDescent="0.35">
      <c r="A29606" t="s">
        <v>10</v>
      </c>
      <c r="B29606" t="s">
        <v>27</v>
      </c>
      <c r="C29606" t="s">
        <v>2284</v>
      </c>
      <c r="D29606" s="2">
        <v>40694.75</v>
      </c>
      <c r="E29606" s="3">
        <f t="shared" si="924"/>
        <v>1.8419588880631574E-4</v>
      </c>
      <c r="F29606" s="3">
        <f t="shared" si="925"/>
        <v>99.994293825481122</v>
      </c>
      <c r="G29606" t="s">
        <v>14473</v>
      </c>
    </row>
    <row r="29607" spans="1:7" x14ac:dyDescent="0.35">
      <c r="A29607" t="s">
        <v>10</v>
      </c>
      <c r="B29607" t="s">
        <v>6</v>
      </c>
      <c r="C29607" t="s">
        <v>11239</v>
      </c>
      <c r="D29607" s="2">
        <v>40693.96</v>
      </c>
      <c r="E29607" s="3">
        <f t="shared" si="924"/>
        <v>1.8419231304403296E-4</v>
      </c>
      <c r="F29607" s="3">
        <f t="shared" si="925"/>
        <v>99.994478017794165</v>
      </c>
      <c r="G29607" t="s">
        <v>14480</v>
      </c>
    </row>
    <row r="29608" spans="1:7" x14ac:dyDescent="0.35">
      <c r="A29608" t="s">
        <v>10</v>
      </c>
      <c r="B29608" t="s">
        <v>6</v>
      </c>
      <c r="C29608" t="s">
        <v>1651</v>
      </c>
      <c r="D29608" s="2">
        <v>40690.550000000003</v>
      </c>
      <c r="E29608" s="3">
        <f t="shared" si="924"/>
        <v>1.8417687842455923E-4</v>
      </c>
      <c r="F29608" s="3">
        <f t="shared" si="925"/>
        <v>99.994662194672586</v>
      </c>
      <c r="G29608" t="s">
        <v>14480</v>
      </c>
    </row>
    <row r="29609" spans="1:7" x14ac:dyDescent="0.35">
      <c r="A29609" t="s">
        <v>10</v>
      </c>
      <c r="B29609" t="s">
        <v>6</v>
      </c>
      <c r="C29609" t="s">
        <v>703</v>
      </c>
      <c r="D29609" s="2">
        <v>40686.9</v>
      </c>
      <c r="E29609" s="3">
        <f t="shared" si="924"/>
        <v>1.8416035749755651E-4</v>
      </c>
      <c r="F29609" s="3">
        <f t="shared" si="925"/>
        <v>99.994846355030077</v>
      </c>
      <c r="G29609" t="s">
        <v>14473</v>
      </c>
    </row>
    <row r="29610" spans="1:7" x14ac:dyDescent="0.35">
      <c r="A29610" t="s">
        <v>10</v>
      </c>
      <c r="B29610" t="s">
        <v>9</v>
      </c>
      <c r="C29610" t="s">
        <v>14175</v>
      </c>
      <c r="D29610" s="2">
        <v>40686.15</v>
      </c>
      <c r="E29610" s="3">
        <f t="shared" si="924"/>
        <v>1.8415696278652858E-4</v>
      </c>
      <c r="F29610" s="3">
        <f t="shared" si="925"/>
        <v>99.995030511992866</v>
      </c>
      <c r="G29610" t="s">
        <v>14473</v>
      </c>
    </row>
    <row r="29611" spans="1:7" x14ac:dyDescent="0.35">
      <c r="A29611" t="s">
        <v>3</v>
      </c>
      <c r="B29611" t="s">
        <v>6</v>
      </c>
      <c r="C29611" t="s">
        <v>4628</v>
      </c>
      <c r="D29611" s="2">
        <v>40682.39</v>
      </c>
      <c r="E29611" s="3">
        <f t="shared" si="924"/>
        <v>1.8413994396857509E-4</v>
      </c>
      <c r="F29611" s="3">
        <f t="shared" si="925"/>
        <v>99.995214651936834</v>
      </c>
      <c r="G29611" t="s">
        <v>14473</v>
      </c>
    </row>
    <row r="29612" spans="1:7" x14ac:dyDescent="0.35">
      <c r="A29612" t="s">
        <v>3</v>
      </c>
      <c r="B29612" t="s">
        <v>1570</v>
      </c>
      <c r="C29612" t="s">
        <v>7085</v>
      </c>
      <c r="D29612" s="2">
        <v>40679.800000000003</v>
      </c>
      <c r="E29612" s="3">
        <f t="shared" si="924"/>
        <v>1.8412822089982527E-4</v>
      </c>
      <c r="F29612" s="3">
        <f t="shared" si="925"/>
        <v>99.995398780157728</v>
      </c>
      <c r="G29612" t="s">
        <v>14473</v>
      </c>
    </row>
    <row r="29613" spans="1:7" x14ac:dyDescent="0.35">
      <c r="A29613" t="s">
        <v>10</v>
      </c>
      <c r="B29613" t="s">
        <v>18</v>
      </c>
      <c r="C29613" t="s">
        <v>659</v>
      </c>
      <c r="D29613" s="2">
        <v>40678.910000000003</v>
      </c>
      <c r="E29613" s="3">
        <f t="shared" si="924"/>
        <v>1.8412419250940542E-4</v>
      </c>
      <c r="F29613" s="3">
        <f t="shared" si="925"/>
        <v>99.995582904350243</v>
      </c>
      <c r="G29613" t="s">
        <v>14473</v>
      </c>
    </row>
    <row r="29614" spans="1:7" x14ac:dyDescent="0.35">
      <c r="A29614" t="s">
        <v>3</v>
      </c>
      <c r="B29614" t="s">
        <v>9</v>
      </c>
      <c r="C29614" t="s">
        <v>7940</v>
      </c>
      <c r="D29614" s="2">
        <v>40677</v>
      </c>
      <c r="E29614" s="3">
        <f t="shared" si="924"/>
        <v>1.8411554731198756E-4</v>
      </c>
      <c r="F29614" s="3">
        <f t="shared" si="925"/>
        <v>99.995767019897556</v>
      </c>
      <c r="G29614" t="s">
        <v>14473</v>
      </c>
    </row>
    <row r="29615" spans="1:7" x14ac:dyDescent="0.35">
      <c r="A29615" t="s">
        <v>10</v>
      </c>
      <c r="B29615" t="s">
        <v>134</v>
      </c>
      <c r="C29615" t="s">
        <v>10367</v>
      </c>
      <c r="D29615" s="2">
        <v>40676.49</v>
      </c>
      <c r="E29615" s="3">
        <f t="shared" si="924"/>
        <v>1.8411323890848852E-4</v>
      </c>
      <c r="F29615" s="3">
        <f t="shared" si="925"/>
        <v>99.995951133136458</v>
      </c>
      <c r="G29615" t="s">
        <v>14480</v>
      </c>
    </row>
    <row r="29616" spans="1:7" x14ac:dyDescent="0.35">
      <c r="A29616" t="s">
        <v>3</v>
      </c>
      <c r="B29616" t="s">
        <v>95</v>
      </c>
      <c r="C29616" t="s">
        <v>5545</v>
      </c>
      <c r="D29616" s="2">
        <v>40675.910000000003</v>
      </c>
      <c r="E29616" s="3">
        <f t="shared" si="924"/>
        <v>1.841106136652936E-4</v>
      </c>
      <c r="F29616" s="3">
        <f t="shared" si="925"/>
        <v>99.996135243750118</v>
      </c>
      <c r="G29616" t="s">
        <v>14473</v>
      </c>
    </row>
    <row r="29617" spans="1:7" x14ac:dyDescent="0.35">
      <c r="A29617" t="s">
        <v>3</v>
      </c>
      <c r="B29617" t="s">
        <v>6</v>
      </c>
      <c r="C29617" t="s">
        <v>814</v>
      </c>
      <c r="D29617" s="2">
        <v>40675.480000000003</v>
      </c>
      <c r="E29617" s="3">
        <f t="shared" si="924"/>
        <v>1.8410866736430425E-4</v>
      </c>
      <c r="F29617" s="3">
        <f t="shared" si="925"/>
        <v>99.996319352417487</v>
      </c>
      <c r="G29617" t="s">
        <v>14473</v>
      </c>
    </row>
    <row r="29618" spans="1:7" x14ac:dyDescent="0.35">
      <c r="A29618" t="s">
        <v>10</v>
      </c>
      <c r="B29618" t="s">
        <v>406</v>
      </c>
      <c r="C29618" t="s">
        <v>7102</v>
      </c>
      <c r="D29618" s="2">
        <v>40675</v>
      </c>
      <c r="E29618" s="3">
        <f t="shared" si="924"/>
        <v>1.8410649474924636E-4</v>
      </c>
      <c r="F29618" s="3">
        <f t="shared" si="925"/>
        <v>99.99650345891223</v>
      </c>
      <c r="G29618" t="s">
        <v>14473</v>
      </c>
    </row>
    <row r="29619" spans="1:7" x14ac:dyDescent="0.35">
      <c r="A29619" t="s">
        <v>10</v>
      </c>
      <c r="B29619" t="s">
        <v>6</v>
      </c>
      <c r="C29619" t="s">
        <v>8988</v>
      </c>
      <c r="D29619" s="2">
        <v>40674.269999999997</v>
      </c>
      <c r="E29619" s="3">
        <f t="shared" si="924"/>
        <v>1.8410319056384579E-4</v>
      </c>
      <c r="F29619" s="3">
        <f t="shared" si="925"/>
        <v>99.996687562102792</v>
      </c>
      <c r="G29619" t="s">
        <v>14473</v>
      </c>
    </row>
    <row r="29620" spans="1:7" x14ac:dyDescent="0.35">
      <c r="A29620" t="s">
        <v>3</v>
      </c>
      <c r="B29620" t="s">
        <v>29</v>
      </c>
      <c r="C29620" s="7" t="s">
        <v>12448</v>
      </c>
      <c r="D29620" s="2">
        <v>40673.47</v>
      </c>
      <c r="E29620" s="3">
        <f t="shared" si="924"/>
        <v>1.8409956953874935E-4</v>
      </c>
      <c r="F29620" s="3">
        <f t="shared" si="925"/>
        <v>99.99687166167233</v>
      </c>
      <c r="G29620" t="s">
        <v>14480</v>
      </c>
    </row>
    <row r="29621" spans="1:7" x14ac:dyDescent="0.35">
      <c r="A29621" t="s">
        <v>10</v>
      </c>
      <c r="B29621" t="s">
        <v>32</v>
      </c>
      <c r="C29621" t="s">
        <v>9841</v>
      </c>
      <c r="D29621" s="2">
        <v>40670</v>
      </c>
      <c r="E29621" s="3">
        <f t="shared" si="924"/>
        <v>1.8408386334239332E-4</v>
      </c>
      <c r="F29621" s="3">
        <f t="shared" si="925"/>
        <v>99.997055745535675</v>
      </c>
      <c r="G29621" t="s">
        <v>14473</v>
      </c>
    </row>
    <row r="29622" spans="1:7" x14ac:dyDescent="0.35">
      <c r="A29622" t="s">
        <v>3</v>
      </c>
      <c r="B29622" t="s">
        <v>18</v>
      </c>
      <c r="C29622" t="s">
        <v>1432</v>
      </c>
      <c r="D29622" s="2">
        <v>40670</v>
      </c>
      <c r="E29622" s="3">
        <f t="shared" si="924"/>
        <v>1.8408386334239332E-4</v>
      </c>
      <c r="F29622" s="3">
        <f t="shared" si="925"/>
        <v>99.997239829399021</v>
      </c>
      <c r="G29622" t="s">
        <v>14473</v>
      </c>
    </row>
    <row r="29623" spans="1:7" x14ac:dyDescent="0.35">
      <c r="A29623" t="s">
        <v>10</v>
      </c>
      <c r="B29623" t="s">
        <v>180</v>
      </c>
      <c r="C29623" t="s">
        <v>12034</v>
      </c>
      <c r="D29623" s="2">
        <v>40668.93</v>
      </c>
      <c r="E29623" s="3">
        <f t="shared" si="924"/>
        <v>1.8407902022132678E-4</v>
      </c>
      <c r="F29623" s="3">
        <f t="shared" si="925"/>
        <v>99.997423908419236</v>
      </c>
      <c r="G29623" t="s">
        <v>14480</v>
      </c>
    </row>
    <row r="29624" spans="1:7" x14ac:dyDescent="0.35">
      <c r="A29624" t="s">
        <v>10</v>
      </c>
      <c r="B29624" t="s">
        <v>57</v>
      </c>
      <c r="C29624" t="s">
        <v>1578</v>
      </c>
      <c r="D29624" s="2">
        <v>40668.33</v>
      </c>
      <c r="E29624" s="3">
        <f t="shared" si="924"/>
        <v>1.8407630445250444E-4</v>
      </c>
      <c r="F29624" s="3">
        <f t="shared" si="925"/>
        <v>99.997607984723686</v>
      </c>
      <c r="G29624" t="s">
        <v>14473</v>
      </c>
    </row>
    <row r="29625" spans="1:7" x14ac:dyDescent="0.35">
      <c r="A29625" t="s">
        <v>3</v>
      </c>
      <c r="B29625" t="s">
        <v>48</v>
      </c>
      <c r="C29625" t="s">
        <v>1223</v>
      </c>
      <c r="D29625" s="2">
        <v>40666.68</v>
      </c>
      <c r="E29625" s="3">
        <f t="shared" si="924"/>
        <v>1.8406883608824292E-4</v>
      </c>
      <c r="F29625" s="3">
        <f t="shared" si="925"/>
        <v>99.997792053559778</v>
      </c>
      <c r="G29625" t="s">
        <v>14473</v>
      </c>
    </row>
    <row r="29626" spans="1:7" x14ac:dyDescent="0.35">
      <c r="A29626" t="s">
        <v>3</v>
      </c>
      <c r="B29626" t="s">
        <v>9</v>
      </c>
      <c r="C29626" t="s">
        <v>4597</v>
      </c>
      <c r="D29626" s="2">
        <v>40665.06</v>
      </c>
      <c r="E29626" s="3">
        <f t="shared" si="924"/>
        <v>1.8406150351242255E-4</v>
      </c>
      <c r="F29626" s="3">
        <f t="shared" si="925"/>
        <v>99.997976115063295</v>
      </c>
      <c r="G29626" t="s">
        <v>14473</v>
      </c>
    </row>
    <row r="29627" spans="1:7" x14ac:dyDescent="0.35">
      <c r="A29627" t="s">
        <v>3</v>
      </c>
      <c r="B29627" t="s">
        <v>6</v>
      </c>
      <c r="C29627" s="8" t="s">
        <v>12032</v>
      </c>
      <c r="D29627" s="2">
        <v>40663.67</v>
      </c>
      <c r="E29627" s="3">
        <f t="shared" si="924"/>
        <v>1.8405521198131743E-4</v>
      </c>
      <c r="F29627" s="3">
        <f t="shared" si="925"/>
        <v>99.99816017027527</v>
      </c>
      <c r="G29627" t="s">
        <v>14480</v>
      </c>
    </row>
    <row r="29628" spans="1:7" x14ac:dyDescent="0.35">
      <c r="A29628" t="s">
        <v>3</v>
      </c>
      <c r="B29628" t="s">
        <v>6</v>
      </c>
      <c r="C29628" t="s">
        <v>2418</v>
      </c>
      <c r="D29628" s="2">
        <v>40661.99</v>
      </c>
      <c r="E29628" s="3">
        <f t="shared" si="924"/>
        <v>1.8404760782861481E-4</v>
      </c>
      <c r="F29628" s="3">
        <f t="shared" si="925"/>
        <v>99.998344217883101</v>
      </c>
      <c r="G29628" t="s">
        <v>14473</v>
      </c>
    </row>
    <row r="29629" spans="1:7" x14ac:dyDescent="0.35">
      <c r="A29629" t="s">
        <v>10</v>
      </c>
      <c r="B29629" t="s">
        <v>9</v>
      </c>
      <c r="C29629" s="8" t="s">
        <v>8489</v>
      </c>
      <c r="D29629" s="2">
        <v>40661.9</v>
      </c>
      <c r="E29629" s="3">
        <f t="shared" si="924"/>
        <v>1.8404720046329148E-4</v>
      </c>
      <c r="F29629" s="3">
        <f t="shared" si="925"/>
        <v>99.998528265083564</v>
      </c>
      <c r="G29629" t="s">
        <v>14480</v>
      </c>
    </row>
    <row r="29630" spans="1:7" x14ac:dyDescent="0.35">
      <c r="A29630" t="s">
        <v>3</v>
      </c>
      <c r="B29630" t="s">
        <v>9</v>
      </c>
      <c r="C29630" t="s">
        <v>2435</v>
      </c>
      <c r="D29630" s="2">
        <v>40650.269999999997</v>
      </c>
      <c r="E29630" s="3">
        <f t="shared" si="924"/>
        <v>1.8399455981095135E-4</v>
      </c>
      <c r="F29630" s="3">
        <f t="shared" si="925"/>
        <v>99.998712259643369</v>
      </c>
      <c r="G29630" t="s">
        <v>14480</v>
      </c>
    </row>
    <row r="29631" spans="1:7" x14ac:dyDescent="0.35">
      <c r="A29631" t="s">
        <v>3</v>
      </c>
      <c r="B29631" t="s">
        <v>6</v>
      </c>
      <c r="C29631" t="s">
        <v>3243</v>
      </c>
      <c r="D29631" s="2">
        <v>40649.79</v>
      </c>
      <c r="E29631" s="3">
        <f t="shared" si="924"/>
        <v>1.8399238719589347E-4</v>
      </c>
      <c r="F29631" s="3">
        <f t="shared" si="925"/>
        <v>99.998896252030562</v>
      </c>
      <c r="G29631" t="s">
        <v>14480</v>
      </c>
    </row>
    <row r="29632" spans="1:7" x14ac:dyDescent="0.35">
      <c r="A29632" t="s">
        <v>3</v>
      </c>
      <c r="B29632" t="s">
        <v>8</v>
      </c>
      <c r="C29632" t="s">
        <v>11019</v>
      </c>
      <c r="D29632" s="2">
        <v>40646.14</v>
      </c>
      <c r="E29632" s="3">
        <f t="shared" si="924"/>
        <v>1.8397586626889078E-4</v>
      </c>
      <c r="F29632" s="3">
        <f t="shared" si="925"/>
        <v>99.999080227896826</v>
      </c>
      <c r="G29632" t="s">
        <v>14473</v>
      </c>
    </row>
    <row r="29633" spans="1:7" x14ac:dyDescent="0.35">
      <c r="A29633" t="s">
        <v>10</v>
      </c>
      <c r="B29633" t="s">
        <v>9</v>
      </c>
      <c r="C29633" t="s">
        <v>7809</v>
      </c>
      <c r="D29633" s="2">
        <v>40644.379999999997</v>
      </c>
      <c r="E29633" s="3">
        <f t="shared" si="924"/>
        <v>1.8396790001367849E-4</v>
      </c>
      <c r="F29633" s="3">
        <f t="shared" si="925"/>
        <v>99.99926419579684</v>
      </c>
      <c r="G29633" t="s">
        <v>14480</v>
      </c>
    </row>
    <row r="29634" spans="1:7" x14ac:dyDescent="0.35">
      <c r="A29634" t="s">
        <v>10</v>
      </c>
      <c r="B29634" t="s">
        <v>9</v>
      </c>
      <c r="C29634" t="s">
        <v>13194</v>
      </c>
      <c r="D29634" s="2">
        <v>40644.35</v>
      </c>
      <c r="E29634" s="3">
        <f t="shared" si="924"/>
        <v>1.839677642252374E-4</v>
      </c>
      <c r="F29634" s="3">
        <f t="shared" si="925"/>
        <v>99.99944816356107</v>
      </c>
      <c r="G29634" t="s">
        <v>14473</v>
      </c>
    </row>
    <row r="29635" spans="1:7" x14ac:dyDescent="0.35">
      <c r="A29635" t="s">
        <v>3</v>
      </c>
      <c r="B29635" t="s">
        <v>9</v>
      </c>
      <c r="C29635" t="s">
        <v>3328</v>
      </c>
      <c r="D29635" s="2">
        <v>40641.57</v>
      </c>
      <c r="E29635" s="3">
        <f t="shared" ref="E29635:E29637" si="926">(D29635/$D$29638)*100</f>
        <v>1.8395518116302712E-4</v>
      </c>
      <c r="F29635" s="3">
        <f t="shared" si="925"/>
        <v>99.999632118742227</v>
      </c>
      <c r="G29635" t="s">
        <v>14473</v>
      </c>
    </row>
    <row r="29636" spans="1:7" x14ac:dyDescent="0.35">
      <c r="A29636" t="s">
        <v>3</v>
      </c>
      <c r="B29636" t="s">
        <v>40</v>
      </c>
      <c r="C29636" s="8" t="s">
        <v>5929</v>
      </c>
      <c r="D29636" s="2">
        <v>40639.269999999997</v>
      </c>
      <c r="E29636" s="3">
        <f t="shared" si="926"/>
        <v>1.8394477071587471E-4</v>
      </c>
      <c r="F29636" s="3">
        <f t="shared" ref="F29636:F29637" si="927">E29636+F29635</f>
        <v>99.999816063512938</v>
      </c>
      <c r="G29636" t="s">
        <v>14480</v>
      </c>
    </row>
    <row r="29637" spans="1:7" x14ac:dyDescent="0.35">
      <c r="A29637" t="s">
        <v>3</v>
      </c>
      <c r="B29637" t="s">
        <v>180</v>
      </c>
      <c r="C29637" t="s">
        <v>13679</v>
      </c>
      <c r="D29637" s="2">
        <v>40637.440000000002</v>
      </c>
      <c r="E29637" s="3">
        <f t="shared" si="926"/>
        <v>1.8393648762096655E-4</v>
      </c>
      <c r="F29637" s="3">
        <f t="shared" si="927"/>
        <v>100.00000000000055</v>
      </c>
      <c r="G29637" t="s">
        <v>14480</v>
      </c>
    </row>
    <row r="29638" spans="1:7" x14ac:dyDescent="0.35">
      <c r="D29638" s="1">
        <f>SUM(D2:D29637)</f>
        <v>22093191256.180008</v>
      </c>
    </row>
  </sheetData>
  <autoFilter ref="A1:G29638" xr:uid="{611A13A3-4ED0-4EA5-AE82-0D80D12F51D1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307E5-D82C-45F8-B348-216526FD2F0E}">
  <dimension ref="A1:E25"/>
  <sheetViews>
    <sheetView workbookViewId="0">
      <selection activeCell="F28" sqref="F28"/>
    </sheetView>
  </sheetViews>
  <sheetFormatPr defaultRowHeight="14.5" x14ac:dyDescent="0.35"/>
  <cols>
    <col min="1" max="1" width="48.90625" bestFit="1" customWidth="1"/>
    <col min="4" max="4" width="48.81640625" bestFit="1" customWidth="1"/>
  </cols>
  <sheetData>
    <row r="1" spans="1:5" x14ac:dyDescent="0.35">
      <c r="A1" t="s">
        <v>11143</v>
      </c>
      <c r="B1" t="s">
        <v>14474</v>
      </c>
      <c r="D1" t="s">
        <v>2034</v>
      </c>
      <c r="E1" t="s">
        <v>14481</v>
      </c>
    </row>
    <row r="2" spans="1:5" x14ac:dyDescent="0.35">
      <c r="A2" t="s">
        <v>4872</v>
      </c>
      <c r="B2" t="s">
        <v>14474</v>
      </c>
      <c r="D2" t="s">
        <v>1492</v>
      </c>
      <c r="E2" t="s">
        <v>14481</v>
      </c>
    </row>
    <row r="3" spans="1:5" x14ac:dyDescent="0.35">
      <c r="A3" t="s">
        <v>985</v>
      </c>
      <c r="B3" t="s">
        <v>14474</v>
      </c>
      <c r="D3" t="s">
        <v>3691</v>
      </c>
      <c r="E3" t="s">
        <v>14481</v>
      </c>
    </row>
    <row r="4" spans="1:5" x14ac:dyDescent="0.35">
      <c r="A4" t="s">
        <v>100</v>
      </c>
      <c r="B4" t="s">
        <v>14474</v>
      </c>
      <c r="D4" t="s">
        <v>8903</v>
      </c>
      <c r="E4" t="s">
        <v>14481</v>
      </c>
    </row>
    <row r="5" spans="1:5" x14ac:dyDescent="0.35">
      <c r="A5" t="s">
        <v>7619</v>
      </c>
      <c r="B5" t="s">
        <v>14474</v>
      </c>
      <c r="D5" t="s">
        <v>5861</v>
      </c>
      <c r="E5" t="s">
        <v>14481</v>
      </c>
    </row>
    <row r="6" spans="1:5" x14ac:dyDescent="0.35">
      <c r="A6" t="s">
        <v>14475</v>
      </c>
      <c r="B6" t="s">
        <v>14474</v>
      </c>
      <c r="D6" t="s">
        <v>1342</v>
      </c>
      <c r="E6" t="s">
        <v>14481</v>
      </c>
    </row>
    <row r="7" spans="1:5" x14ac:dyDescent="0.35">
      <c r="A7" t="s">
        <v>3819</v>
      </c>
      <c r="B7" t="s">
        <v>14474</v>
      </c>
      <c r="D7" t="s">
        <v>3820</v>
      </c>
      <c r="E7" t="s">
        <v>14481</v>
      </c>
    </row>
    <row r="8" spans="1:5" x14ac:dyDescent="0.35">
      <c r="A8" t="s">
        <v>167</v>
      </c>
      <c r="B8" t="s">
        <v>14474</v>
      </c>
      <c r="D8" t="s">
        <v>13199</v>
      </c>
      <c r="E8" t="s">
        <v>14481</v>
      </c>
    </row>
    <row r="9" spans="1:5" x14ac:dyDescent="0.35">
      <c r="A9" t="s">
        <v>635</v>
      </c>
      <c r="B9" t="s">
        <v>14474</v>
      </c>
      <c r="D9" t="s">
        <v>14482</v>
      </c>
      <c r="E9" t="s">
        <v>14481</v>
      </c>
    </row>
    <row r="10" spans="1:5" x14ac:dyDescent="0.35">
      <c r="A10" t="s">
        <v>831</v>
      </c>
      <c r="B10" t="s">
        <v>14474</v>
      </c>
      <c r="D10" t="s">
        <v>3783</v>
      </c>
      <c r="E10" t="s">
        <v>14481</v>
      </c>
    </row>
    <row r="11" spans="1:5" x14ac:dyDescent="0.35">
      <c r="A11" t="s">
        <v>665</v>
      </c>
      <c r="B11" t="s">
        <v>14474</v>
      </c>
      <c r="D11" t="s">
        <v>11451</v>
      </c>
      <c r="E11" t="s">
        <v>14481</v>
      </c>
    </row>
    <row r="12" spans="1:5" x14ac:dyDescent="0.35">
      <c r="A12" t="s">
        <v>14476</v>
      </c>
      <c r="B12" t="s">
        <v>14474</v>
      </c>
      <c r="D12" t="s">
        <v>14483</v>
      </c>
      <c r="E12" t="s">
        <v>14481</v>
      </c>
    </row>
    <row r="13" spans="1:5" x14ac:dyDescent="0.35">
      <c r="A13" t="s">
        <v>14477</v>
      </c>
      <c r="B13" t="s">
        <v>14474</v>
      </c>
      <c r="D13" t="s">
        <v>9299</v>
      </c>
      <c r="E13" t="s">
        <v>14481</v>
      </c>
    </row>
    <row r="14" spans="1:5" x14ac:dyDescent="0.35">
      <c r="A14" t="s">
        <v>3656</v>
      </c>
      <c r="B14" t="s">
        <v>14474</v>
      </c>
      <c r="D14" t="s">
        <v>420</v>
      </c>
      <c r="E14" t="s">
        <v>14481</v>
      </c>
    </row>
    <row r="15" spans="1:5" x14ac:dyDescent="0.35">
      <c r="A15" t="s">
        <v>219</v>
      </c>
      <c r="B15" t="s">
        <v>14474</v>
      </c>
      <c r="D15" t="s">
        <v>1056</v>
      </c>
      <c r="E15" t="s">
        <v>14481</v>
      </c>
    </row>
    <row r="16" spans="1:5" x14ac:dyDescent="0.35">
      <c r="A16" t="s">
        <v>14478</v>
      </c>
      <c r="B16" t="s">
        <v>14474</v>
      </c>
      <c r="D16" t="s">
        <v>401</v>
      </c>
      <c r="E16" t="s">
        <v>14481</v>
      </c>
    </row>
    <row r="17" spans="1:5" x14ac:dyDescent="0.35">
      <c r="A17" t="s">
        <v>14479</v>
      </c>
      <c r="B17" t="s">
        <v>14474</v>
      </c>
      <c r="D17" t="s">
        <v>1562</v>
      </c>
      <c r="E17" t="s">
        <v>14481</v>
      </c>
    </row>
    <row r="18" spans="1:5" x14ac:dyDescent="0.35">
      <c r="A18" t="s">
        <v>127</v>
      </c>
      <c r="B18" t="s">
        <v>14474</v>
      </c>
      <c r="D18" t="s">
        <v>807</v>
      </c>
      <c r="E18" t="s">
        <v>14481</v>
      </c>
    </row>
    <row r="19" spans="1:5" x14ac:dyDescent="0.35">
      <c r="A19" t="s">
        <v>14484</v>
      </c>
      <c r="B19" t="s">
        <v>14474</v>
      </c>
      <c r="D19" s="6" t="s">
        <v>108</v>
      </c>
      <c r="E19" t="s">
        <v>14481</v>
      </c>
    </row>
    <row r="20" spans="1:5" x14ac:dyDescent="0.35">
      <c r="A20" t="s">
        <v>3965</v>
      </c>
      <c r="B20" t="s">
        <v>14474</v>
      </c>
      <c r="D20" s="6" t="s">
        <v>14485</v>
      </c>
      <c r="E20" t="s">
        <v>14481</v>
      </c>
    </row>
    <row r="21" spans="1:5" x14ac:dyDescent="0.35">
      <c r="A21" t="s">
        <v>14487</v>
      </c>
      <c r="B21" t="s">
        <v>14474</v>
      </c>
      <c r="D21" s="6" t="s">
        <v>14486</v>
      </c>
      <c r="E21" t="s">
        <v>14481</v>
      </c>
    </row>
    <row r="22" spans="1:5" x14ac:dyDescent="0.35">
      <c r="A22" t="s">
        <v>188</v>
      </c>
      <c r="B22" t="s">
        <v>14474</v>
      </c>
      <c r="D22" s="6" t="s">
        <v>2000</v>
      </c>
      <c r="E22" t="s">
        <v>14481</v>
      </c>
    </row>
    <row r="23" spans="1:5" x14ac:dyDescent="0.35">
      <c r="A23" t="s">
        <v>14488</v>
      </c>
      <c r="B23" t="s">
        <v>14474</v>
      </c>
      <c r="D23" s="6" t="s">
        <v>617</v>
      </c>
      <c r="E23" t="s">
        <v>14481</v>
      </c>
    </row>
    <row r="24" spans="1:5" x14ac:dyDescent="0.35">
      <c r="A24" t="s">
        <v>1351</v>
      </c>
      <c r="B24" t="s">
        <v>14474</v>
      </c>
      <c r="D24" t="s">
        <v>766</v>
      </c>
      <c r="E24" t="s">
        <v>14481</v>
      </c>
    </row>
    <row r="25" spans="1:5" x14ac:dyDescent="0.35">
      <c r="A25" t="s">
        <v>14494</v>
      </c>
      <c r="B25" t="s">
        <v>14474</v>
      </c>
      <c r="D25" s="6" t="s">
        <v>14493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5C74D-B0B3-4625-93C3-1F9983BFC52B}">
  <dimension ref="A1:L145"/>
  <sheetViews>
    <sheetView tabSelected="1" workbookViewId="0">
      <selection activeCell="N7" sqref="N7"/>
    </sheetView>
  </sheetViews>
  <sheetFormatPr defaultRowHeight="14.5" x14ac:dyDescent="0.35"/>
  <cols>
    <col min="2" max="4" width="17.36328125" style="52" bestFit="1" customWidth="1"/>
    <col min="8" max="8" width="10.36328125" customWidth="1"/>
    <col min="9" max="9" width="18.54296875" customWidth="1"/>
    <col min="10" max="10" width="17.81640625" customWidth="1"/>
    <col min="11" max="11" width="17.1796875" customWidth="1"/>
    <col min="12" max="12" width="18" customWidth="1"/>
  </cols>
  <sheetData>
    <row r="1" spans="1:12" ht="15" thickBot="1" x14ac:dyDescent="0.4">
      <c r="A1" t="s">
        <v>14521</v>
      </c>
      <c r="B1" s="52" t="s">
        <v>14491</v>
      </c>
      <c r="H1" s="37" t="s">
        <v>14526</v>
      </c>
      <c r="K1" s="59">
        <f>Metodologia!C11</f>
        <v>0.38092582164633643</v>
      </c>
      <c r="L1" t="s">
        <v>14531</v>
      </c>
    </row>
    <row r="2" spans="1:12" x14ac:dyDescent="0.35">
      <c r="A2" t="s">
        <v>14489</v>
      </c>
      <c r="B2" s="52">
        <v>2023</v>
      </c>
      <c r="C2" s="52">
        <v>2024</v>
      </c>
      <c r="D2" s="52" t="s">
        <v>14490</v>
      </c>
      <c r="I2" s="57" t="s">
        <v>14529</v>
      </c>
      <c r="J2" s="57"/>
      <c r="K2" s="57" t="s">
        <v>14530</v>
      </c>
      <c r="L2" s="58"/>
    </row>
    <row r="3" spans="1:12" x14ac:dyDescent="0.35">
      <c r="A3">
        <v>0</v>
      </c>
      <c r="B3" s="52">
        <v>1016223417.2</v>
      </c>
      <c r="C3" s="52">
        <v>1078877184.79</v>
      </c>
      <c r="D3" s="52">
        <v>2095100601.99</v>
      </c>
      <c r="H3" s="56" t="s">
        <v>14528</v>
      </c>
      <c r="I3" s="56">
        <v>2023</v>
      </c>
      <c r="J3" s="56">
        <v>2024</v>
      </c>
      <c r="K3" s="56">
        <v>2023</v>
      </c>
      <c r="L3" s="56">
        <v>2024</v>
      </c>
    </row>
    <row r="4" spans="1:12" x14ac:dyDescent="0.35">
      <c r="A4">
        <v>10</v>
      </c>
      <c r="B4" s="52">
        <v>5608774.5800000001</v>
      </c>
      <c r="C4" s="52">
        <v>5063443.4800000004</v>
      </c>
      <c r="D4" s="52">
        <v>10672218.060000001</v>
      </c>
      <c r="E4" s="53">
        <f>D4/$D$144</f>
        <v>1.9457575106991996E-4</v>
      </c>
      <c r="H4">
        <v>10</v>
      </c>
      <c r="I4" s="55">
        <f>B4+($B$3+$B$140)*E4</f>
        <v>5860636.8806217546</v>
      </c>
      <c r="J4" s="55">
        <f>C4+($C$3+$C$140)*E4</f>
        <v>5330909.9500123607</v>
      </c>
      <c r="K4" s="55">
        <f>I4*$K$1</f>
        <v>2232467.919121664</v>
      </c>
      <c r="L4" s="55">
        <f>J4*$K$1</f>
        <v>2030681.2528310888</v>
      </c>
    </row>
    <row r="5" spans="1:12" x14ac:dyDescent="0.35">
      <c r="A5">
        <v>20</v>
      </c>
      <c r="B5" s="52">
        <v>5463513.5899999999</v>
      </c>
      <c r="C5" s="52">
        <v>5366345.58</v>
      </c>
      <c r="D5" s="52">
        <v>10829859.17</v>
      </c>
      <c r="E5" s="53">
        <f t="shared" ref="E5:E68" si="0">D5/$D$144</f>
        <v>1.9744986188786792E-4</v>
      </c>
      <c r="H5">
        <v>20</v>
      </c>
      <c r="I5" s="55">
        <f t="shared" ref="I5:I68" si="1">B5+($B$3+$B$140)*E5</f>
        <v>5719096.1906019412</v>
      </c>
      <c r="J5" s="55">
        <f t="shared" ref="J5:J68" si="2">C5+($C$3+$C$140)*E5</f>
        <v>5637762.841776873</v>
      </c>
      <c r="K5" s="55">
        <f t="shared" ref="K5:K68" si="3">I5*$K$1</f>
        <v>2178551.415479477</v>
      </c>
      <c r="L5" s="55">
        <f t="shared" ref="L5:L68" si="4">J5*$K$1</f>
        <v>2147569.4427510398</v>
      </c>
    </row>
    <row r="6" spans="1:12" x14ac:dyDescent="0.35">
      <c r="A6">
        <v>30</v>
      </c>
      <c r="B6" s="52">
        <v>1734699.75</v>
      </c>
      <c r="C6" s="52">
        <v>1707927.24</v>
      </c>
      <c r="D6" s="52">
        <v>3442626.99</v>
      </c>
      <c r="E6" s="53">
        <f t="shared" si="0"/>
        <v>6.2765933798098185E-5</v>
      </c>
      <c r="H6">
        <v>30</v>
      </c>
      <c r="I6" s="55">
        <f t="shared" si="1"/>
        <v>1815945.0870994881</v>
      </c>
      <c r="J6" s="55">
        <f t="shared" si="2"/>
        <v>1794206.1450418425</v>
      </c>
      <c r="K6" s="55">
        <f t="shared" si="3"/>
        <v>691740.37436800043</v>
      </c>
      <c r="L6" s="55">
        <f t="shared" si="4"/>
        <v>683459.45000296971</v>
      </c>
    </row>
    <row r="7" spans="1:12" x14ac:dyDescent="0.35">
      <c r="A7">
        <v>40</v>
      </c>
      <c r="B7" s="52">
        <v>10409800.32</v>
      </c>
      <c r="C7" s="52">
        <v>9252978.4399999995</v>
      </c>
      <c r="D7" s="52">
        <v>19662778.759999998</v>
      </c>
      <c r="E7" s="53">
        <f t="shared" si="0"/>
        <v>3.5849154541625519E-4</v>
      </c>
      <c r="H7">
        <v>40</v>
      </c>
      <c r="I7" s="55">
        <f t="shared" si="1"/>
        <v>10873838.129878687</v>
      </c>
      <c r="J7" s="55">
        <f t="shared" si="2"/>
        <v>9745765.7871104088</v>
      </c>
      <c r="K7" s="55">
        <f t="shared" si="3"/>
        <v>4142125.7240733011</v>
      </c>
      <c r="L7" s="55">
        <f t="shared" si="4"/>
        <v>3712413.8400277873</v>
      </c>
    </row>
    <row r="8" spans="1:12" x14ac:dyDescent="0.35">
      <c r="A8">
        <v>50</v>
      </c>
      <c r="B8" s="52">
        <v>9611326.6899999995</v>
      </c>
      <c r="C8" s="52">
        <v>11357724.369999999</v>
      </c>
      <c r="D8" s="52">
        <v>20969051.059999999</v>
      </c>
      <c r="E8" s="53">
        <f t="shared" si="0"/>
        <v>3.8230748624930181E-4</v>
      </c>
      <c r="H8">
        <v>50</v>
      </c>
      <c r="I8" s="55">
        <f t="shared" si="1"/>
        <v>10106192.275779329</v>
      </c>
      <c r="J8" s="55">
        <f t="shared" si="2"/>
        <v>11883249.432830952</v>
      </c>
      <c r="K8" s="55">
        <f t="shared" si="3"/>
        <v>3849709.5963670998</v>
      </c>
      <c r="L8" s="55">
        <f t="shared" si="4"/>
        <v>4526636.5540294917</v>
      </c>
    </row>
    <row r="9" spans="1:12" x14ac:dyDescent="0.35">
      <c r="A9">
        <v>101</v>
      </c>
      <c r="B9" s="52">
        <v>5772192.9699999997</v>
      </c>
      <c r="C9" s="52">
        <v>4788204.95</v>
      </c>
      <c r="D9" s="52">
        <v>10560397.92</v>
      </c>
      <c r="E9" s="53">
        <f t="shared" si="0"/>
        <v>1.9253704762487025E-4</v>
      </c>
      <c r="H9">
        <v>101</v>
      </c>
      <c r="I9" s="55">
        <f t="shared" si="1"/>
        <v>6021416.3367508464</v>
      </c>
      <c r="J9" s="55">
        <f t="shared" si="2"/>
        <v>5052868.9905685522</v>
      </c>
      <c r="K9" s="55">
        <f t="shared" si="3"/>
        <v>2293712.9655514895</v>
      </c>
      <c r="L9" s="55">
        <f t="shared" si="4"/>
        <v>1924768.2719036203</v>
      </c>
    </row>
    <row r="10" spans="1:12" x14ac:dyDescent="0.35">
      <c r="A10">
        <v>102</v>
      </c>
      <c r="B10" s="52">
        <v>12757190.48</v>
      </c>
      <c r="C10" s="52">
        <v>26481878.18</v>
      </c>
      <c r="D10" s="52">
        <v>39239068.659999996</v>
      </c>
      <c r="E10" s="53">
        <f t="shared" si="0"/>
        <v>7.154062269791793E-4</v>
      </c>
      <c r="H10">
        <v>102</v>
      </c>
      <c r="I10" s="55">
        <f t="shared" si="1"/>
        <v>13683224.979239101</v>
      </c>
      <c r="J10" s="55">
        <f t="shared" si="2"/>
        <v>27465285.295752171</v>
      </c>
      <c r="K10" s="55">
        <f t="shared" si="3"/>
        <v>5212293.717988329</v>
      </c>
      <c r="L10" s="55">
        <f t="shared" si="4"/>
        <v>10462236.368035438</v>
      </c>
    </row>
    <row r="11" spans="1:12" x14ac:dyDescent="0.35">
      <c r="A11">
        <v>103</v>
      </c>
      <c r="B11" s="52">
        <v>2463755.0699999998</v>
      </c>
      <c r="C11" s="52">
        <v>1513686.43</v>
      </c>
      <c r="D11" s="52">
        <v>3977441.5</v>
      </c>
      <c r="E11" s="53">
        <f t="shared" si="0"/>
        <v>7.2516665499914733E-5</v>
      </c>
      <c r="H11">
        <v>103</v>
      </c>
      <c r="I11" s="55">
        <f t="shared" si="1"/>
        <v>2557621.9270250746</v>
      </c>
      <c r="J11" s="55">
        <f t="shared" si="2"/>
        <v>1613368.8232667719</v>
      </c>
      <c r="K11" s="55">
        <f t="shared" si="3"/>
        <v>974264.23401271284</v>
      </c>
      <c r="L11" s="55">
        <f t="shared" si="4"/>
        <v>614573.844621478</v>
      </c>
    </row>
    <row r="12" spans="1:12" x14ac:dyDescent="0.35">
      <c r="A12">
        <v>104</v>
      </c>
      <c r="B12" s="52">
        <v>10883314.07</v>
      </c>
      <c r="C12" s="52">
        <v>15006064.939999999</v>
      </c>
      <c r="D12" s="52">
        <v>25889379.009999998</v>
      </c>
      <c r="E12" s="53">
        <f t="shared" si="0"/>
        <v>4.7201484614385494E-4</v>
      </c>
      <c r="H12">
        <v>104</v>
      </c>
      <c r="I12" s="55">
        <f t="shared" si="1"/>
        <v>11494298.452296922</v>
      </c>
      <c r="J12" s="55">
        <f t="shared" si="2"/>
        <v>15654902.958084572</v>
      </c>
      <c r="K12" s="55">
        <f t="shared" si="3"/>
        <v>4378475.0821894184</v>
      </c>
      <c r="L12" s="55">
        <f t="shared" si="4"/>
        <v>5963356.7721020281</v>
      </c>
    </row>
    <row r="13" spans="1:12" x14ac:dyDescent="0.35">
      <c r="A13">
        <v>105</v>
      </c>
      <c r="B13" s="52">
        <v>2205367.8199999998</v>
      </c>
      <c r="C13" s="52">
        <v>2442296.9300000002</v>
      </c>
      <c r="D13" s="52">
        <v>4647664.75</v>
      </c>
      <c r="E13" s="53">
        <f t="shared" si="0"/>
        <v>8.4736167717738863E-5</v>
      </c>
      <c r="H13">
        <v>105</v>
      </c>
      <c r="I13" s="55">
        <f t="shared" si="1"/>
        <v>2315051.8172602309</v>
      </c>
      <c r="J13" s="55">
        <f t="shared" si="2"/>
        <v>2558776.4169721184</v>
      </c>
      <c r="K13" s="55">
        <f t="shared" si="3"/>
        <v>881863.0156436977</v>
      </c>
      <c r="L13" s="55">
        <f t="shared" si="4"/>
        <v>974704.00904437294</v>
      </c>
    </row>
    <row r="14" spans="1:12" x14ac:dyDescent="0.35">
      <c r="A14">
        <v>106</v>
      </c>
      <c r="B14" s="52">
        <v>28543.18</v>
      </c>
      <c r="C14" s="52">
        <v>11431.62</v>
      </c>
      <c r="D14" s="52">
        <v>39974.800000000003</v>
      </c>
      <c r="E14" s="53">
        <f t="shared" si="0"/>
        <v>7.2882007190451247E-7</v>
      </c>
      <c r="H14">
        <v>106</v>
      </c>
      <c r="I14" s="55">
        <f t="shared" si="1"/>
        <v>29486.577617842013</v>
      </c>
      <c r="J14" s="55">
        <f t="shared" si="2"/>
        <v>12433.465969163986</v>
      </c>
      <c r="K14" s="55">
        <f t="shared" si="3"/>
        <v>11232.198806614942</v>
      </c>
      <c r="L14" s="55">
        <f t="shared" si="4"/>
        <v>4736.2282402155543</v>
      </c>
    </row>
    <row r="15" spans="1:12" x14ac:dyDescent="0.35">
      <c r="A15">
        <v>107</v>
      </c>
      <c r="B15" s="52">
        <v>629442.43999999994</v>
      </c>
      <c r="C15" s="52">
        <v>3382080.83</v>
      </c>
      <c r="D15" s="52">
        <v>4011523.27</v>
      </c>
      <c r="E15" s="53">
        <f t="shared" si="0"/>
        <v>7.3138043919870131E-5</v>
      </c>
      <c r="H15">
        <v>107</v>
      </c>
      <c r="I15" s="55">
        <f t="shared" si="1"/>
        <v>724113.6202644615</v>
      </c>
      <c r="J15" s="55">
        <f t="shared" si="2"/>
        <v>3482617.3784819692</v>
      </c>
      <c r="K15" s="55">
        <f t="shared" si="3"/>
        <v>275833.57576454326</v>
      </c>
      <c r="L15" s="55">
        <f t="shared" si="4"/>
        <v>1326618.8863780543</v>
      </c>
    </row>
    <row r="16" spans="1:12" x14ac:dyDescent="0.35">
      <c r="A16">
        <v>108</v>
      </c>
      <c r="B16" s="52">
        <v>1182205.22</v>
      </c>
      <c r="C16" s="52">
        <v>1613830.77</v>
      </c>
      <c r="D16" s="52">
        <v>2796035.99</v>
      </c>
      <c r="E16" s="53">
        <f t="shared" si="0"/>
        <v>5.0977294477505948E-5</v>
      </c>
      <c r="H16">
        <v>108</v>
      </c>
      <c r="I16" s="55">
        <f t="shared" si="1"/>
        <v>1248191.1334346272</v>
      </c>
      <c r="J16" s="55">
        <f t="shared" si="2"/>
        <v>1683904.8513267091</v>
      </c>
      <c r="K16" s="55">
        <f t="shared" si="3"/>
        <v>475468.23307525733</v>
      </c>
      <c r="L16" s="55">
        <f t="shared" si="4"/>
        <v>641442.83906587865</v>
      </c>
    </row>
    <row r="17" spans="1:12" x14ac:dyDescent="0.35">
      <c r="A17">
        <v>109</v>
      </c>
      <c r="B17" s="52">
        <v>73846578.950000003</v>
      </c>
      <c r="C17" s="52">
        <v>79693435.230000004</v>
      </c>
      <c r="D17" s="52">
        <v>153540014.18000001</v>
      </c>
      <c r="E17" s="53">
        <f t="shared" si="0"/>
        <v>2.7993396883758633E-3</v>
      </c>
      <c r="H17">
        <v>109</v>
      </c>
      <c r="I17" s="55">
        <f t="shared" si="1"/>
        <v>77470093.854911119</v>
      </c>
      <c r="J17" s="55">
        <f t="shared" si="2"/>
        <v>83541445.584313571</v>
      </c>
      <c r="K17" s="55">
        <f t="shared" si="3"/>
        <v>29510359.154700816</v>
      </c>
      <c r="L17" s="55">
        <f t="shared" si="4"/>
        <v>31823093.800727352</v>
      </c>
    </row>
    <row r="18" spans="1:12" x14ac:dyDescent="0.35">
      <c r="A18">
        <v>110</v>
      </c>
      <c r="B18" s="52">
        <v>4902596.1500000004</v>
      </c>
      <c r="C18" s="52">
        <v>3714999.92</v>
      </c>
      <c r="D18" s="52">
        <v>8617596.0700000003</v>
      </c>
      <c r="E18" s="53">
        <f t="shared" si="0"/>
        <v>1.5711590770639111E-4</v>
      </c>
      <c r="H18">
        <v>110</v>
      </c>
      <c r="I18" s="55">
        <f t="shared" si="1"/>
        <v>5105969.7654768182</v>
      </c>
      <c r="J18" s="55">
        <f t="shared" si="2"/>
        <v>3930973.5805714824</v>
      </c>
      <c r="K18" s="55">
        <f t="shared" si="3"/>
        <v>1944995.7282156087</v>
      </c>
      <c r="L18" s="55">
        <f t="shared" si="4"/>
        <v>1497409.341049233</v>
      </c>
    </row>
    <row r="19" spans="1:12" x14ac:dyDescent="0.35">
      <c r="A19">
        <v>111</v>
      </c>
      <c r="B19" s="52">
        <v>4932202.4400000004</v>
      </c>
      <c r="C19" s="52">
        <v>5823550.0700000003</v>
      </c>
      <c r="D19" s="52">
        <v>10755752.510000002</v>
      </c>
      <c r="E19" s="53">
        <f t="shared" si="0"/>
        <v>1.9609875015573163E-4</v>
      </c>
      <c r="H19">
        <v>111</v>
      </c>
      <c r="I19" s="55">
        <f t="shared" si="1"/>
        <v>5186036.1376303136</v>
      </c>
      <c r="J19" s="55">
        <f t="shared" si="2"/>
        <v>6093110.0752400244</v>
      </c>
      <c r="K19" s="55">
        <f t="shared" si="3"/>
        <v>1975495.0768144203</v>
      </c>
      <c r="L19" s="55">
        <f t="shared" si="4"/>
        <v>2321022.9617923768</v>
      </c>
    </row>
    <row r="20" spans="1:12" x14ac:dyDescent="0.35">
      <c r="A20">
        <v>112</v>
      </c>
      <c r="B20" s="52">
        <v>321940.67</v>
      </c>
      <c r="C20" s="52">
        <v>352464.1</v>
      </c>
      <c r="D20" s="52">
        <v>674404.77</v>
      </c>
      <c r="E20" s="53">
        <f t="shared" si="0"/>
        <v>1.2295739640076903E-5</v>
      </c>
      <c r="H20">
        <v>112</v>
      </c>
      <c r="I20" s="55">
        <f t="shared" si="1"/>
        <v>337856.4933056648</v>
      </c>
      <c r="J20" s="55">
        <f t="shared" si="2"/>
        <v>369365.99070137844</v>
      </c>
      <c r="K20" s="55">
        <f t="shared" si="3"/>
        <v>128698.26231101033</v>
      </c>
      <c r="L20" s="55">
        <f t="shared" si="4"/>
        <v>140701.04349613565</v>
      </c>
    </row>
    <row r="21" spans="1:12" x14ac:dyDescent="0.35">
      <c r="A21">
        <v>113</v>
      </c>
      <c r="B21" s="52">
        <v>2845526.99</v>
      </c>
      <c r="C21" s="52">
        <v>5238984.04</v>
      </c>
      <c r="D21" s="52">
        <v>8084511.0300000003</v>
      </c>
      <c r="E21" s="53">
        <f t="shared" si="0"/>
        <v>1.4739670768077449E-4</v>
      </c>
      <c r="H21">
        <v>113</v>
      </c>
      <c r="I21" s="55">
        <f t="shared" si="1"/>
        <v>3036319.9007117352</v>
      </c>
      <c r="J21" s="55">
        <f t="shared" si="2"/>
        <v>5441597.5562168984</v>
      </c>
      <c r="K21" s="55">
        <f t="shared" si="3"/>
        <v>1156612.6529597405</v>
      </c>
      <c r="L21" s="55">
        <f t="shared" si="4"/>
        <v>2072845.0201706183</v>
      </c>
    </row>
    <row r="22" spans="1:12" x14ac:dyDescent="0.35">
      <c r="A22">
        <v>114</v>
      </c>
      <c r="B22" s="52">
        <v>514735.47</v>
      </c>
      <c r="C22" s="52">
        <v>500183.21</v>
      </c>
      <c r="D22" s="52">
        <v>1014918.6799999999</v>
      </c>
      <c r="E22" s="53">
        <f t="shared" si="0"/>
        <v>1.8503985144011546E-5</v>
      </c>
      <c r="H22">
        <v>114</v>
      </c>
      <c r="I22" s="55">
        <f t="shared" si="1"/>
        <v>538687.35631376167</v>
      </c>
      <c r="J22" s="55">
        <f t="shared" si="2"/>
        <v>525619.03928713175</v>
      </c>
      <c r="K22" s="55">
        <f t="shared" si="3"/>
        <v>205199.92381431247</v>
      </c>
      <c r="L22" s="55">
        <f t="shared" si="4"/>
        <v>200221.86441340865</v>
      </c>
    </row>
    <row r="23" spans="1:12" x14ac:dyDescent="0.35">
      <c r="A23">
        <v>115</v>
      </c>
      <c r="B23" s="52">
        <v>614260.36</v>
      </c>
      <c r="C23" s="52">
        <v>570239.6</v>
      </c>
      <c r="D23" s="52">
        <v>1184499.96</v>
      </c>
      <c r="E23" s="53">
        <f t="shared" si="0"/>
        <v>2.1595788997520739E-5</v>
      </c>
      <c r="H23">
        <v>115</v>
      </c>
      <c r="I23" s="55">
        <f t="shared" si="1"/>
        <v>642214.33201731986</v>
      </c>
      <c r="J23" s="55">
        <f t="shared" si="2"/>
        <v>599925.46485488105</v>
      </c>
      <c r="K23" s="55">
        <f t="shared" si="3"/>
        <v>244636.02209675068</v>
      </c>
      <c r="L23" s="55">
        <f t="shared" si="4"/>
        <v>228527.10062640588</v>
      </c>
    </row>
    <row r="24" spans="1:12" x14ac:dyDescent="0.35">
      <c r="A24">
        <v>116</v>
      </c>
      <c r="B24" s="52">
        <v>14592805.77</v>
      </c>
      <c r="C24" s="52">
        <v>17582178.079999998</v>
      </c>
      <c r="D24" s="52">
        <v>32174983.849999998</v>
      </c>
      <c r="E24" s="53">
        <f t="shared" si="0"/>
        <v>5.866139178453306E-4</v>
      </c>
      <c r="H24">
        <v>116</v>
      </c>
      <c r="I24" s="55">
        <f t="shared" si="1"/>
        <v>15352129.221729469</v>
      </c>
      <c r="J24" s="55">
        <f t="shared" si="2"/>
        <v>18388545.53844979</v>
      </c>
      <c r="K24" s="55">
        <f t="shared" si="3"/>
        <v>5848022.4378080294</v>
      </c>
      <c r="L24" s="55">
        <f t="shared" si="4"/>
        <v>7004671.8181150602</v>
      </c>
    </row>
    <row r="25" spans="1:12" x14ac:dyDescent="0.35">
      <c r="A25">
        <v>117</v>
      </c>
      <c r="B25" s="52">
        <v>10618395526.9</v>
      </c>
      <c r="C25" s="52">
        <v>12018186232.91</v>
      </c>
      <c r="D25" s="52">
        <v>22636581759.809998</v>
      </c>
      <c r="E25" s="53">
        <f t="shared" si="0"/>
        <v>0.41270988587452834</v>
      </c>
      <c r="H25">
        <v>117</v>
      </c>
      <c r="I25" s="55">
        <f t="shared" si="1"/>
        <v>11152614517.57139</v>
      </c>
      <c r="J25" s="55">
        <f t="shared" si="2"/>
        <v>12585502847.169899</v>
      </c>
      <c r="K25" s="55">
        <f t="shared" si="3"/>
        <v>4248318848.6107416</v>
      </c>
      <c r="L25" s="55">
        <f t="shared" si="4"/>
        <v>4794143012.8905001</v>
      </c>
    </row>
    <row r="26" spans="1:12" x14ac:dyDescent="0.35">
      <c r="A26">
        <v>118</v>
      </c>
      <c r="B26" s="52">
        <v>657516.02</v>
      </c>
      <c r="C26" s="52">
        <v>567119.09</v>
      </c>
      <c r="D26" s="52">
        <v>1224635.1099999999</v>
      </c>
      <c r="E26" s="53">
        <f t="shared" si="0"/>
        <v>2.2327532568693035E-5</v>
      </c>
      <c r="H26">
        <v>118</v>
      </c>
      <c r="I26" s="55">
        <f t="shared" si="1"/>
        <v>686417.17386442691</v>
      </c>
      <c r="J26" s="55">
        <f t="shared" si="2"/>
        <v>597810.81950584345</v>
      </c>
      <c r="K26" s="55">
        <f t="shared" si="3"/>
        <v>261474.02594646299</v>
      </c>
      <c r="L26" s="55">
        <f t="shared" si="4"/>
        <v>227721.57760933315</v>
      </c>
    </row>
    <row r="27" spans="1:12" x14ac:dyDescent="0.35">
      <c r="A27">
        <v>120</v>
      </c>
      <c r="B27" s="52">
        <v>709294520.60000002</v>
      </c>
      <c r="C27" s="52">
        <v>803597275.17999995</v>
      </c>
      <c r="D27" s="52">
        <v>1512891795.78</v>
      </c>
      <c r="E27" s="53">
        <f t="shared" si="0"/>
        <v>2.758302499034708E-2</v>
      </c>
      <c r="H27">
        <v>120</v>
      </c>
      <c r="I27" s="55">
        <f t="shared" si="1"/>
        <v>744998476.9973197</v>
      </c>
      <c r="J27" s="55">
        <f t="shared" si="2"/>
        <v>841513275.94506836</v>
      </c>
      <c r="K27" s="55">
        <f t="shared" si="3"/>
        <v>283789156.97547328</v>
      </c>
      <c r="L27" s="55">
        <f t="shared" si="4"/>
        <v>320554136.06567538</v>
      </c>
    </row>
    <row r="28" spans="1:12" x14ac:dyDescent="0.35">
      <c r="A28">
        <v>121</v>
      </c>
      <c r="B28" s="52">
        <v>2566501.5</v>
      </c>
      <c r="C28" s="52">
        <v>1692934.62</v>
      </c>
      <c r="D28" s="52">
        <v>4259436.12</v>
      </c>
      <c r="E28" s="53">
        <f t="shared" si="0"/>
        <v>7.7657988013725581E-5</v>
      </c>
      <c r="H28">
        <v>121</v>
      </c>
      <c r="I28" s="55">
        <f t="shared" si="1"/>
        <v>2667023.3760058391</v>
      </c>
      <c r="J28" s="55">
        <f t="shared" si="2"/>
        <v>1799684.3450201</v>
      </c>
      <c r="K28" s="55">
        <f t="shared" si="3"/>
        <v>1015938.0708550103</v>
      </c>
      <c r="L28" s="55">
        <f t="shared" si="4"/>
        <v>685546.23783083039</v>
      </c>
    </row>
    <row r="29" spans="1:12" x14ac:dyDescent="0.35">
      <c r="A29">
        <v>130</v>
      </c>
      <c r="B29" s="52">
        <v>59990608.57</v>
      </c>
      <c r="C29" s="52">
        <v>50671305.43</v>
      </c>
      <c r="D29" s="52">
        <v>110661914</v>
      </c>
      <c r="E29" s="53">
        <f t="shared" si="0"/>
        <v>2.0175866825742962E-3</v>
      </c>
      <c r="H29">
        <v>130</v>
      </c>
      <c r="I29" s="55">
        <f t="shared" si="1"/>
        <v>62602208.529310308</v>
      </c>
      <c r="J29" s="55">
        <f t="shared" si="2"/>
        <v>53444707.485316642</v>
      </c>
      <c r="K29" s="55">
        <f t="shared" si="3"/>
        <v>23846797.720902819</v>
      </c>
      <c r="L29" s="55">
        <f t="shared" si="4"/>
        <v>20358469.111492347</v>
      </c>
    </row>
    <row r="30" spans="1:12" x14ac:dyDescent="0.35">
      <c r="A30">
        <v>131</v>
      </c>
      <c r="B30" s="52">
        <v>1660609.12</v>
      </c>
      <c r="C30" s="52">
        <v>1762605.52</v>
      </c>
      <c r="D30" s="52">
        <v>3423214.64</v>
      </c>
      <c r="E30" s="53">
        <f t="shared" si="0"/>
        <v>6.2412008066816581E-5</v>
      </c>
      <c r="H30">
        <v>131</v>
      </c>
      <c r="I30" s="55">
        <f t="shared" si="1"/>
        <v>1741396.3293603447</v>
      </c>
      <c r="J30" s="55">
        <f t="shared" si="2"/>
        <v>1848397.9139248512</v>
      </c>
      <c r="K30" s="55">
        <f t="shared" si="3"/>
        <v>663342.8275735036</v>
      </c>
      <c r="L30" s="55">
        <f t="shared" si="4"/>
        <v>704102.4940911982</v>
      </c>
    </row>
    <row r="31" spans="1:12" x14ac:dyDescent="0.35">
      <c r="A31">
        <v>140</v>
      </c>
      <c r="B31" s="52">
        <v>3002691.34</v>
      </c>
      <c r="C31" s="52">
        <v>1816487.33</v>
      </c>
      <c r="D31" s="52">
        <v>4819178.67</v>
      </c>
      <c r="E31" s="53">
        <f t="shared" si="0"/>
        <v>8.786320744043978E-5</v>
      </c>
      <c r="H31">
        <v>140</v>
      </c>
      <c r="I31" s="55">
        <f t="shared" si="1"/>
        <v>3116423.0328973513</v>
      </c>
      <c r="J31" s="55">
        <f t="shared" si="2"/>
        <v>1937265.2882442079</v>
      </c>
      <c r="K31" s="55">
        <f t="shared" si="3"/>
        <v>1187126.0044039914</v>
      </c>
      <c r="L31" s="55">
        <f t="shared" si="4"/>
        <v>737954.3716713516</v>
      </c>
    </row>
    <row r="32" spans="1:12" x14ac:dyDescent="0.35">
      <c r="A32">
        <v>211</v>
      </c>
      <c r="B32" s="52">
        <v>1158172.8500000001</v>
      </c>
      <c r="C32" s="52">
        <v>1016237.35</v>
      </c>
      <c r="D32" s="52">
        <v>2174410.2000000002</v>
      </c>
      <c r="E32" s="53">
        <f t="shared" si="0"/>
        <v>3.9643820564803456E-5</v>
      </c>
      <c r="H32">
        <v>211</v>
      </c>
      <c r="I32" s="55">
        <f t="shared" si="1"/>
        <v>1209488.5139405669</v>
      </c>
      <c r="J32" s="55">
        <f t="shared" si="2"/>
        <v>1070732.2841629991</v>
      </c>
      <c r="K32" s="55">
        <f t="shared" si="3"/>
        <v>460725.40594461688</v>
      </c>
      <c r="L32" s="55">
        <f t="shared" si="4"/>
        <v>407869.57510804903</v>
      </c>
    </row>
    <row r="33" spans="1:12" x14ac:dyDescent="0.35">
      <c r="A33">
        <v>212</v>
      </c>
      <c r="B33" s="52">
        <v>17510024.57</v>
      </c>
      <c r="C33" s="52">
        <v>11050297.98</v>
      </c>
      <c r="D33" s="52">
        <v>28560322.550000001</v>
      </c>
      <c r="E33" s="53">
        <f t="shared" si="0"/>
        <v>5.2071145658032225E-4</v>
      </c>
      <c r="H33">
        <v>212</v>
      </c>
      <c r="I33" s="55">
        <f t="shared" si="1"/>
        <v>18184042.707888607</v>
      </c>
      <c r="J33" s="55">
        <f t="shared" si="2"/>
        <v>11766075.020153817</v>
      </c>
      <c r="K33" s="55">
        <f t="shared" si="3"/>
        <v>6926771.4093545396</v>
      </c>
      <c r="L33" s="55">
        <f t="shared" si="4"/>
        <v>4482001.7946045268</v>
      </c>
    </row>
    <row r="34" spans="1:12" x14ac:dyDescent="0.35">
      <c r="A34">
        <v>213</v>
      </c>
      <c r="B34" s="52">
        <v>692129.68</v>
      </c>
      <c r="C34" s="52">
        <v>919727.89</v>
      </c>
      <c r="D34" s="52">
        <v>1611857.57</v>
      </c>
      <c r="E34" s="53">
        <f t="shared" si="0"/>
        <v>2.9387367793390651E-5</v>
      </c>
      <c r="H34">
        <v>213</v>
      </c>
      <c r="I34" s="55">
        <f t="shared" si="1"/>
        <v>730169.20969967626</v>
      </c>
      <c r="J34" s="55">
        <f t="shared" si="2"/>
        <v>960124.16488745296</v>
      </c>
      <c r="K34" s="55">
        <f t="shared" si="3"/>
        <v>278140.30614570528</v>
      </c>
      <c r="L34" s="55">
        <f t="shared" si="4"/>
        <v>365736.08639225562</v>
      </c>
    </row>
    <row r="35" spans="1:12" x14ac:dyDescent="0.35">
      <c r="A35">
        <v>214</v>
      </c>
      <c r="B35" s="52">
        <v>81814275.349999994</v>
      </c>
      <c r="C35" s="52">
        <v>84824431.569999993</v>
      </c>
      <c r="D35" s="52">
        <v>166638706.91999999</v>
      </c>
      <c r="E35" s="53">
        <f t="shared" si="0"/>
        <v>3.0381548965725748E-3</v>
      </c>
      <c r="H35">
        <v>214</v>
      </c>
      <c r="I35" s="55">
        <f t="shared" si="1"/>
        <v>85746916.892887041</v>
      </c>
      <c r="J35" s="55">
        <f t="shared" si="2"/>
        <v>89000720.552921757</v>
      </c>
      <c r="K35" s="55">
        <f t="shared" si="3"/>
        <v>32663214.771063119</v>
      </c>
      <c r="L35" s="55">
        <f t="shared" si="4"/>
        <v>33902672.603737704</v>
      </c>
    </row>
    <row r="36" spans="1:12" x14ac:dyDescent="0.35">
      <c r="A36">
        <v>215</v>
      </c>
      <c r="B36" s="52">
        <v>1433603.4</v>
      </c>
      <c r="C36" s="52">
        <v>1653520.6</v>
      </c>
      <c r="D36" s="52">
        <v>3087124</v>
      </c>
      <c r="E36" s="53">
        <f t="shared" si="0"/>
        <v>5.6284407568221629E-5</v>
      </c>
      <c r="H36">
        <v>215</v>
      </c>
      <c r="I36" s="55">
        <f t="shared" si="1"/>
        <v>1506458.9346764185</v>
      </c>
      <c r="J36" s="55">
        <f t="shared" si="2"/>
        <v>1730889.911058702</v>
      </c>
      <c r="K36" s="55">
        <f t="shared" si="3"/>
        <v>573849.10746807943</v>
      </c>
      <c r="L36" s="55">
        <f t="shared" si="4"/>
        <v>659340.66154939029</v>
      </c>
    </row>
    <row r="37" spans="1:12" x14ac:dyDescent="0.35">
      <c r="A37">
        <v>221</v>
      </c>
      <c r="B37" s="52">
        <v>15450628.48</v>
      </c>
      <c r="C37" s="52">
        <v>19754329.300000001</v>
      </c>
      <c r="D37" s="52">
        <v>35204957.780000001</v>
      </c>
      <c r="E37" s="53">
        <f t="shared" si="0"/>
        <v>6.4185636602596941E-4</v>
      </c>
      <c r="H37">
        <v>221</v>
      </c>
      <c r="I37" s="55">
        <f t="shared" si="1"/>
        <v>16281458.735708112</v>
      </c>
      <c r="J37" s="55">
        <f t="shared" si="2"/>
        <v>20636633.777983163</v>
      </c>
      <c r="K37" s="55">
        <f t="shared" si="3"/>
        <v>6202028.0465005348</v>
      </c>
      <c r="L37" s="55">
        <f t="shared" si="4"/>
        <v>7861026.6778927762</v>
      </c>
    </row>
    <row r="38" spans="1:12" x14ac:dyDescent="0.35">
      <c r="A38">
        <v>222</v>
      </c>
      <c r="B38" s="52">
        <v>3866811.58</v>
      </c>
      <c r="C38" s="52">
        <v>3147718.11</v>
      </c>
      <c r="D38" s="52">
        <v>7014529.6899999995</v>
      </c>
      <c r="E38" s="53">
        <f t="shared" si="0"/>
        <v>1.2788882078314679E-4</v>
      </c>
      <c r="H38">
        <v>222</v>
      </c>
      <c r="I38" s="55">
        <f t="shared" si="1"/>
        <v>4032353.1361760926</v>
      </c>
      <c r="J38" s="55">
        <f t="shared" si="2"/>
        <v>3323515.8199449549</v>
      </c>
      <c r="K38" s="55">
        <f t="shared" si="3"/>
        <v>1536027.4315660596</v>
      </c>
      <c r="L38" s="55">
        <f t="shared" si="4"/>
        <v>1266012.9944671295</v>
      </c>
    </row>
    <row r="39" spans="1:12" x14ac:dyDescent="0.35">
      <c r="A39">
        <v>224</v>
      </c>
      <c r="B39" s="52">
        <v>11306480.41</v>
      </c>
      <c r="C39" s="52">
        <v>13960622.01</v>
      </c>
      <c r="D39" s="52">
        <v>25267102.420000002</v>
      </c>
      <c r="E39" s="53">
        <f t="shared" si="0"/>
        <v>4.6066950685339463E-4</v>
      </c>
      <c r="H39">
        <v>224</v>
      </c>
      <c r="I39" s="55">
        <f t="shared" si="1"/>
        <v>11902779.184047604</v>
      </c>
      <c r="J39" s="55">
        <f t="shared" si="2"/>
        <v>14593864.570611449</v>
      </c>
      <c r="K39" s="55">
        <f t="shared" si="3"/>
        <v>4534075.9405582435</v>
      </c>
      <c r="L39" s="55">
        <f t="shared" si="4"/>
        <v>5559179.8525555246</v>
      </c>
    </row>
    <row r="40" spans="1:12" x14ac:dyDescent="0.35">
      <c r="A40">
        <v>225</v>
      </c>
      <c r="B40" s="52">
        <v>5244100760.96</v>
      </c>
      <c r="C40" s="52">
        <v>5417159301.8500004</v>
      </c>
      <c r="D40" s="52">
        <v>10661260062.810001</v>
      </c>
      <c r="E40" s="53">
        <f t="shared" si="0"/>
        <v>0.19437596499719553</v>
      </c>
      <c r="H40">
        <v>225</v>
      </c>
      <c r="I40" s="55">
        <f t="shared" si="1"/>
        <v>5495704454.9484415</v>
      </c>
      <c r="J40" s="55">
        <f t="shared" si="2"/>
        <v>5684351143.213439</v>
      </c>
      <c r="K40" s="55">
        <f t="shared" si="3"/>
        <v>2093455735.0266666</v>
      </c>
      <c r="L40" s="55">
        <f t="shared" si="4"/>
        <v>2165316129.7548709</v>
      </c>
    </row>
    <row r="41" spans="1:12" x14ac:dyDescent="0.35">
      <c r="A41">
        <v>226</v>
      </c>
      <c r="B41" s="52">
        <v>6089181797.0299997</v>
      </c>
      <c r="C41" s="52">
        <v>6396801043.1300001</v>
      </c>
      <c r="D41" s="52">
        <v>12485982840.16</v>
      </c>
      <c r="E41" s="53">
        <f t="shared" si="0"/>
        <v>0.22764428868597014</v>
      </c>
      <c r="H41">
        <v>226</v>
      </c>
      <c r="I41" s="55">
        <f t="shared" si="1"/>
        <v>6383848598.8107014</v>
      </c>
      <c r="J41" s="55">
        <f t="shared" si="2"/>
        <v>6709723974.0631123</v>
      </c>
      <c r="K41" s="55">
        <f t="shared" si="3"/>
        <v>2431772772.7677798</v>
      </c>
      <c r="L41" s="55">
        <f t="shared" si="4"/>
        <v>2555907117.8401127</v>
      </c>
    </row>
    <row r="42" spans="1:12" x14ac:dyDescent="0.35">
      <c r="A42">
        <v>227</v>
      </c>
      <c r="B42" s="52">
        <v>44502308.340000004</v>
      </c>
      <c r="C42" s="52">
        <v>50077275.719999999</v>
      </c>
      <c r="D42" s="52">
        <v>94579584.060000002</v>
      </c>
      <c r="E42" s="53">
        <f t="shared" si="0"/>
        <v>1.7243738368999488E-3</v>
      </c>
      <c r="H42">
        <v>227</v>
      </c>
      <c r="I42" s="55">
        <f t="shared" si="1"/>
        <v>46734368.395302154</v>
      </c>
      <c r="J42" s="55">
        <f t="shared" si="2"/>
        <v>52447623.415441059</v>
      </c>
      <c r="K42" s="55">
        <f t="shared" si="3"/>
        <v>17802327.680103049</v>
      </c>
      <c r="L42" s="55">
        <f t="shared" si="4"/>
        <v>19978654.04292452</v>
      </c>
    </row>
    <row r="43" spans="1:12" x14ac:dyDescent="0.35">
      <c r="A43">
        <v>228</v>
      </c>
      <c r="B43" s="52">
        <v>64349596.310000002</v>
      </c>
      <c r="C43" s="52">
        <v>60740677.299999997</v>
      </c>
      <c r="D43" s="52">
        <v>125090273.61</v>
      </c>
      <c r="E43" s="53">
        <f t="shared" si="0"/>
        <v>2.2806443611223903E-3</v>
      </c>
      <c r="H43">
        <v>228</v>
      </c>
      <c r="I43" s="55">
        <f t="shared" si="1"/>
        <v>67301702.790554732</v>
      </c>
      <c r="J43" s="55">
        <f t="shared" si="2"/>
        <v>63875682.012914099</v>
      </c>
      <c r="K43" s="55">
        <f t="shared" si="3"/>
        <v>25636956.433689594</v>
      </c>
      <c r="L43" s="55">
        <f t="shared" si="4"/>
        <v>24331896.653989416</v>
      </c>
    </row>
    <row r="44" spans="1:12" x14ac:dyDescent="0.35">
      <c r="A44">
        <v>229</v>
      </c>
      <c r="B44" s="52">
        <v>334702444.11000001</v>
      </c>
      <c r="D44" s="52">
        <v>334702444.11000001</v>
      </c>
      <c r="E44" s="53">
        <f t="shared" si="0"/>
        <v>6.1022909278562057E-3</v>
      </c>
      <c r="H44">
        <v>229</v>
      </c>
      <c r="I44" s="55">
        <f t="shared" si="1"/>
        <v>342601357.63700384</v>
      </c>
      <c r="J44" s="55">
        <f t="shared" si="2"/>
        <v>8388291.9864749182</v>
      </c>
      <c r="K44" s="55">
        <f t="shared" si="3"/>
        <v>130505703.65502605</v>
      </c>
      <c r="L44" s="55">
        <f t="shared" si="4"/>
        <v>3195317.0171573376</v>
      </c>
    </row>
    <row r="45" spans="1:12" x14ac:dyDescent="0.35">
      <c r="A45">
        <v>230</v>
      </c>
      <c r="C45" s="52">
        <v>77544470.540000007</v>
      </c>
      <c r="D45" s="52">
        <v>77544470.540000007</v>
      </c>
      <c r="E45" s="53">
        <f t="shared" si="0"/>
        <v>1.4137898524760636E-3</v>
      </c>
      <c r="H45">
        <v>230</v>
      </c>
      <c r="I45" s="55">
        <f t="shared" si="1"/>
        <v>1830034.6414305037</v>
      </c>
      <c r="J45" s="55">
        <f t="shared" si="2"/>
        <v>79487885.272317722</v>
      </c>
      <c r="K45" s="55">
        <f t="shared" si="3"/>
        <v>697107.44942817325</v>
      </c>
      <c r="L45" s="55">
        <f t="shared" si="4"/>
        <v>30278988.008287352</v>
      </c>
    </row>
    <row r="46" spans="1:12" x14ac:dyDescent="0.35">
      <c r="A46">
        <v>231</v>
      </c>
      <c r="C46" s="52">
        <v>212999218.56999999</v>
      </c>
      <c r="D46" s="52">
        <v>212999218.56999999</v>
      </c>
      <c r="E46" s="53">
        <f t="shared" si="0"/>
        <v>3.883399186332198E-3</v>
      </c>
      <c r="H46">
        <v>231</v>
      </c>
      <c r="I46" s="55">
        <f t="shared" si="1"/>
        <v>5026740.7316896664</v>
      </c>
      <c r="J46" s="55">
        <f t="shared" si="2"/>
        <v>218337391.8331416</v>
      </c>
      <c r="K46" s="55">
        <f t="shared" si="3"/>
        <v>1914815.3434219926</v>
      </c>
      <c r="L46" s="55">
        <f t="shared" si="4"/>
        <v>83170350.38015756</v>
      </c>
    </row>
    <row r="47" spans="1:12" x14ac:dyDescent="0.35">
      <c r="A47">
        <v>232</v>
      </c>
      <c r="C47" s="52">
        <v>21459740.149999999</v>
      </c>
      <c r="D47" s="52">
        <v>21459740.149999999</v>
      </c>
      <c r="E47" s="53">
        <f t="shared" si="0"/>
        <v>3.9125372382538878E-4</v>
      </c>
      <c r="H47">
        <v>232</v>
      </c>
      <c r="I47" s="55">
        <f t="shared" si="1"/>
        <v>506445.75425064249</v>
      </c>
      <c r="J47" s="55">
        <f t="shared" si="2"/>
        <v>21997562.832504578</v>
      </c>
      <c r="K47" s="55">
        <f t="shared" si="3"/>
        <v>192918.26505722458</v>
      </c>
      <c r="L47" s="55">
        <f t="shared" si="4"/>
        <v>8379439.6961887181</v>
      </c>
    </row>
    <row r="48" spans="1:12" x14ac:dyDescent="0.35">
      <c r="A48">
        <v>241</v>
      </c>
      <c r="B48" s="52">
        <v>427707349.07999998</v>
      </c>
      <c r="C48" s="52">
        <v>481370871.76999998</v>
      </c>
      <c r="D48" s="52">
        <v>909078220.8499999</v>
      </c>
      <c r="E48" s="53">
        <f t="shared" si="0"/>
        <v>1.6574303168164023E-2</v>
      </c>
      <c r="H48">
        <v>241</v>
      </c>
      <c r="I48" s="55">
        <f t="shared" si="1"/>
        <v>449161420.84476042</v>
      </c>
      <c r="J48" s="55">
        <f t="shared" si="2"/>
        <v>504154134.00554186</v>
      </c>
      <c r="K48" s="55">
        <f t="shared" si="3"/>
        <v>171097183.28712627</v>
      </c>
      <c r="L48" s="55">
        <f t="shared" si="4"/>
        <v>192045327.73245823</v>
      </c>
    </row>
    <row r="49" spans="1:12" x14ac:dyDescent="0.35">
      <c r="A49">
        <v>250</v>
      </c>
      <c r="B49" s="52">
        <v>521287.47</v>
      </c>
      <c r="C49" s="52">
        <v>486126.65</v>
      </c>
      <c r="D49" s="52">
        <v>1007414.12</v>
      </c>
      <c r="E49" s="53">
        <f t="shared" si="0"/>
        <v>1.8367162096521334E-5</v>
      </c>
      <c r="H49">
        <v>250</v>
      </c>
      <c r="I49" s="55">
        <f t="shared" si="1"/>
        <v>545062.25013619591</v>
      </c>
      <c r="J49" s="55">
        <f t="shared" si="2"/>
        <v>511374.40046781686</v>
      </c>
      <c r="K49" s="55">
        <f t="shared" si="3"/>
        <v>207628.28548153138</v>
      </c>
      <c r="L49" s="55">
        <f t="shared" si="4"/>
        <v>194795.71366710583</v>
      </c>
    </row>
    <row r="50" spans="1:12" x14ac:dyDescent="0.35">
      <c r="A50">
        <v>251</v>
      </c>
      <c r="B50" s="52">
        <v>17371.07</v>
      </c>
      <c r="C50" s="52">
        <v>0</v>
      </c>
      <c r="D50" s="52">
        <v>17371.07</v>
      </c>
      <c r="E50" s="53">
        <f t="shared" si="0"/>
        <v>3.1670913891897689E-7</v>
      </c>
      <c r="H50">
        <v>251</v>
      </c>
      <c r="I50" s="55">
        <f t="shared" si="1"/>
        <v>17781.023922405286</v>
      </c>
      <c r="J50" s="55">
        <f t="shared" si="2"/>
        <v>435.35268367985401</v>
      </c>
      <c r="K50" s="55">
        <f t="shared" si="3"/>
        <v>6773.2511473553968</v>
      </c>
      <c r="L50" s="55">
        <f t="shared" si="4"/>
        <v>165.83707873668598</v>
      </c>
    </row>
    <row r="51" spans="1:12" x14ac:dyDescent="0.35">
      <c r="A51">
        <v>252</v>
      </c>
      <c r="B51" s="52">
        <v>254586330.53999999</v>
      </c>
      <c r="C51" s="52">
        <v>258969822.28</v>
      </c>
      <c r="D51" s="52">
        <v>513556152.81999999</v>
      </c>
      <c r="E51" s="53">
        <f t="shared" si="0"/>
        <v>9.3631495898735487E-3</v>
      </c>
      <c r="H51">
        <v>252</v>
      </c>
      <c r="I51" s="55">
        <f t="shared" si="1"/>
        <v>266706157.31082803</v>
      </c>
      <c r="J51" s="55">
        <f t="shared" si="2"/>
        <v>271840534.86998373</v>
      </c>
      <c r="K51" s="55">
        <f t="shared" si="3"/>
        <v>101595262.11176422</v>
      </c>
      <c r="L51" s="55">
        <f t="shared" si="4"/>
        <v>103551079.10212812</v>
      </c>
    </row>
    <row r="52" spans="1:12" x14ac:dyDescent="0.35">
      <c r="A52">
        <v>253</v>
      </c>
      <c r="B52" s="52">
        <v>7021553.2999999998</v>
      </c>
      <c r="C52" s="52">
        <v>7438821.7999999998</v>
      </c>
      <c r="D52" s="52">
        <v>14460375.1</v>
      </c>
      <c r="E52" s="53">
        <f t="shared" si="0"/>
        <v>2.6364138457598836E-4</v>
      </c>
      <c r="H52">
        <v>253</v>
      </c>
      <c r="I52" s="55">
        <f t="shared" si="1"/>
        <v>7362815.3806718718</v>
      </c>
      <c r="J52" s="55">
        <f t="shared" si="2"/>
        <v>7801226.8278308902</v>
      </c>
      <c r="K52" s="55">
        <f t="shared" si="3"/>
        <v>2804686.498512716</v>
      </c>
      <c r="L52" s="55">
        <f t="shared" si="4"/>
        <v>2971688.7392409244</v>
      </c>
    </row>
    <row r="53" spans="1:12" x14ac:dyDescent="0.35">
      <c r="A53">
        <v>254</v>
      </c>
      <c r="B53" s="52">
        <v>10619150.09</v>
      </c>
      <c r="C53" s="52">
        <v>12867274.34</v>
      </c>
      <c r="D53" s="52">
        <v>23486424.43</v>
      </c>
      <c r="E53" s="53">
        <f t="shared" si="0"/>
        <v>4.2820420719684644E-4</v>
      </c>
      <c r="H53">
        <v>254</v>
      </c>
      <c r="I53" s="55">
        <f t="shared" si="1"/>
        <v>11173425.204794532</v>
      </c>
      <c r="J53" s="55">
        <f t="shared" si="2"/>
        <v>13455889.658782585</v>
      </c>
      <c r="K53" s="55">
        <f t="shared" si="3"/>
        <v>4256246.1767402422</v>
      </c>
      <c r="L53" s="55">
        <f t="shared" si="4"/>
        <v>5125695.824254198</v>
      </c>
    </row>
    <row r="54" spans="1:12" x14ac:dyDescent="0.35">
      <c r="A54">
        <v>255</v>
      </c>
      <c r="B54" s="52">
        <v>461526777.25999999</v>
      </c>
      <c r="C54" s="52">
        <v>555462560.29999995</v>
      </c>
      <c r="D54" s="52">
        <v>1016989337.5599999</v>
      </c>
      <c r="E54" s="53">
        <f t="shared" si="0"/>
        <v>1.8541737347694088E-2</v>
      </c>
      <c r="H54">
        <v>255</v>
      </c>
      <c r="I54" s="55">
        <f t="shared" si="1"/>
        <v>485527530.69528496</v>
      </c>
      <c r="J54" s="55">
        <f t="shared" si="2"/>
        <v>580950284.27903771</v>
      </c>
      <c r="K54" s="55">
        <f t="shared" si="3"/>
        <v>184949973.56201825</v>
      </c>
      <c r="L54" s="55">
        <f t="shared" si="4"/>
        <v>221298964.37466517</v>
      </c>
    </row>
    <row r="55" spans="1:12" x14ac:dyDescent="0.35">
      <c r="A55">
        <v>256</v>
      </c>
      <c r="B55" s="52">
        <v>14750</v>
      </c>
      <c r="C55" s="52">
        <v>17911.75</v>
      </c>
      <c r="D55" s="52">
        <v>32661.75</v>
      </c>
      <c r="E55" s="53">
        <f t="shared" si="0"/>
        <v>5.95488632426609E-7</v>
      </c>
      <c r="H55">
        <v>256</v>
      </c>
      <c r="I55" s="55">
        <f t="shared" si="1"/>
        <v>15520.811039568713</v>
      </c>
      <c r="J55" s="55">
        <f t="shared" si="2"/>
        <v>18730.316761643378</v>
      </c>
      <c r="K55" s="55">
        <f t="shared" si="3"/>
        <v>5912.277697865241</v>
      </c>
      <c r="L55" s="55">
        <f t="shared" si="4"/>
        <v>7134.8613021251513</v>
      </c>
    </row>
    <row r="56" spans="1:12" x14ac:dyDescent="0.35">
      <c r="A56">
        <v>257</v>
      </c>
      <c r="B56" s="52">
        <v>33045.879999999997</v>
      </c>
      <c r="C56" s="52">
        <v>71210.66</v>
      </c>
      <c r="D56" s="52">
        <v>104256.54000000001</v>
      </c>
      <c r="E56" s="53">
        <f t="shared" si="0"/>
        <v>1.9008039809909162E-6</v>
      </c>
      <c r="H56">
        <v>257</v>
      </c>
      <c r="I56" s="55">
        <f t="shared" si="1"/>
        <v>35506.314360658471</v>
      </c>
      <c r="J56" s="55">
        <f t="shared" si="2"/>
        <v>73823.53096765923</v>
      </c>
      <c r="K56" s="55">
        <f t="shared" si="3"/>
        <v>13525.271971466942</v>
      </c>
      <c r="L56" s="55">
        <f t="shared" si="4"/>
        <v>28121.289190689353</v>
      </c>
    </row>
    <row r="57" spans="1:12" x14ac:dyDescent="0.35">
      <c r="A57">
        <v>258</v>
      </c>
      <c r="B57" s="52">
        <v>908290.25</v>
      </c>
      <c r="C57" s="52">
        <v>916545.94</v>
      </c>
      <c r="D57" s="52">
        <v>1824836.19</v>
      </c>
      <c r="E57" s="53">
        <f t="shared" si="0"/>
        <v>3.3270391426842821E-5</v>
      </c>
      <c r="H57">
        <v>258</v>
      </c>
      <c r="I57" s="55">
        <f t="shared" si="1"/>
        <v>951356.03430906206</v>
      </c>
      <c r="J57" s="55">
        <f t="shared" si="2"/>
        <v>962279.87191050523</v>
      </c>
      <c r="K57" s="55">
        <f t="shared" si="3"/>
        <v>362396.07904737967</v>
      </c>
      <c r="L57" s="55">
        <f t="shared" si="4"/>
        <v>366557.25086124055</v>
      </c>
    </row>
    <row r="58" spans="1:12" x14ac:dyDescent="0.35">
      <c r="A58">
        <v>259</v>
      </c>
      <c r="B58" s="52">
        <v>111042.31</v>
      </c>
      <c r="C58" s="52">
        <v>150289.35</v>
      </c>
      <c r="D58" s="52">
        <v>261331.66</v>
      </c>
      <c r="E58" s="53">
        <f t="shared" si="0"/>
        <v>4.7645956760790698E-6</v>
      </c>
      <c r="H58">
        <v>259</v>
      </c>
      <c r="I58" s="55">
        <f t="shared" si="1"/>
        <v>117209.68708533123</v>
      </c>
      <c r="J58" s="55">
        <f t="shared" si="2"/>
        <v>156838.82792574156</v>
      </c>
      <c r="K58" s="55">
        <f t="shared" si="3"/>
        <v>44648.196357889785</v>
      </c>
      <c r="L58" s="55">
        <f t="shared" si="4"/>
        <v>59743.959393661476</v>
      </c>
    </row>
    <row r="59" spans="1:12" x14ac:dyDescent="0.35">
      <c r="A59">
        <v>261</v>
      </c>
      <c r="B59" s="52">
        <v>3100421.65</v>
      </c>
      <c r="C59" s="52">
        <v>4734960.63</v>
      </c>
      <c r="D59" s="52">
        <v>7835382.2799999993</v>
      </c>
      <c r="E59" s="53">
        <f t="shared" si="0"/>
        <v>1.4285459531277058E-4</v>
      </c>
      <c r="H59">
        <v>261</v>
      </c>
      <c r="I59" s="55">
        <f t="shared" si="1"/>
        <v>3285335.1699634148</v>
      </c>
      <c r="J59" s="55">
        <f t="shared" si="2"/>
        <v>4931330.4968680497</v>
      </c>
      <c r="K59" s="55">
        <f t="shared" si="3"/>
        <v>1251468.9990019202</v>
      </c>
      <c r="L59" s="55">
        <f t="shared" si="4"/>
        <v>1878471.1213290982</v>
      </c>
    </row>
    <row r="60" spans="1:12" x14ac:dyDescent="0.35">
      <c r="A60">
        <v>263</v>
      </c>
      <c r="B60" s="52">
        <v>162141793.15000001</v>
      </c>
      <c r="C60" s="52">
        <v>9545549.0999999996</v>
      </c>
      <c r="D60" s="52">
        <v>171687342.25</v>
      </c>
      <c r="E60" s="53">
        <f t="shared" si="0"/>
        <v>3.1302015550731866E-3</v>
      </c>
      <c r="H60">
        <v>263</v>
      </c>
      <c r="I60" s="55">
        <f t="shared" si="1"/>
        <v>166193581.51897937</v>
      </c>
      <c r="J60" s="55">
        <f t="shared" si="2"/>
        <v>13848366.669809982</v>
      </c>
      <c r="K60" s="55">
        <f t="shared" si="3"/>
        <v>63307426.592464611</v>
      </c>
      <c r="L60" s="55">
        <f t="shared" si="4"/>
        <v>5275200.4521571072</v>
      </c>
    </row>
    <row r="61" spans="1:12" x14ac:dyDescent="0.35">
      <c r="A61">
        <v>264</v>
      </c>
      <c r="B61" s="52">
        <v>3241857.61</v>
      </c>
      <c r="C61" s="52">
        <v>3427224.23</v>
      </c>
      <c r="D61" s="52">
        <v>6669081.8399999999</v>
      </c>
      <c r="E61" s="53">
        <f t="shared" si="0"/>
        <v>1.2159061974458603E-4</v>
      </c>
      <c r="H61">
        <v>264</v>
      </c>
      <c r="I61" s="55">
        <f t="shared" si="1"/>
        <v>3399246.6631297073</v>
      </c>
      <c r="J61" s="55">
        <f t="shared" si="2"/>
        <v>3594364.3472595918</v>
      </c>
      <c r="K61" s="55">
        <f t="shared" si="3"/>
        <v>1294860.828131251</v>
      </c>
      <c r="L61" s="55">
        <f t="shared" si="4"/>
        <v>1369186.1922761577</v>
      </c>
    </row>
    <row r="62" spans="1:12" x14ac:dyDescent="0.35">
      <c r="A62">
        <v>265</v>
      </c>
      <c r="B62" s="52">
        <v>67636.11</v>
      </c>
      <c r="C62" s="52">
        <v>175320.91</v>
      </c>
      <c r="D62" s="52">
        <v>242957.02000000002</v>
      </c>
      <c r="E62" s="53">
        <f t="shared" si="0"/>
        <v>4.4295894610130897E-6</v>
      </c>
      <c r="H62">
        <v>265</v>
      </c>
      <c r="I62" s="55">
        <f t="shared" si="1"/>
        <v>73369.849103284927</v>
      </c>
      <c r="J62" s="55">
        <f t="shared" si="2"/>
        <v>181409.88383269194</v>
      </c>
      <c r="K62" s="55">
        <f t="shared" si="3"/>
        <v>27948.470053736532</v>
      </c>
      <c r="L62" s="55">
        <f t="shared" si="4"/>
        <v>69103.709053734623</v>
      </c>
    </row>
    <row r="63" spans="1:12" x14ac:dyDescent="0.35">
      <c r="A63">
        <v>266</v>
      </c>
      <c r="B63" s="52">
        <v>618240.53</v>
      </c>
      <c r="C63" s="52">
        <v>641824.96</v>
      </c>
      <c r="D63" s="52">
        <v>1260065.49</v>
      </c>
      <c r="E63" s="53">
        <f t="shared" si="0"/>
        <v>2.2973498829917716E-5</v>
      </c>
      <c r="H63">
        <v>266</v>
      </c>
      <c r="I63" s="55">
        <f t="shared" si="1"/>
        <v>647977.83404131921</v>
      </c>
      <c r="J63" s="55">
        <f t="shared" si="2"/>
        <v>673404.64350158453</v>
      </c>
      <c r="K63" s="55">
        <f t="shared" si="3"/>
        <v>246831.48884080295</v>
      </c>
      <c r="L63" s="55">
        <f t="shared" si="4"/>
        <v>256517.21712629937</v>
      </c>
    </row>
    <row r="64" spans="1:12" x14ac:dyDescent="0.35">
      <c r="A64">
        <v>271</v>
      </c>
      <c r="B64" s="52">
        <v>5794</v>
      </c>
      <c r="C64" s="52">
        <v>26858.98</v>
      </c>
      <c r="D64" s="52">
        <v>32652.98</v>
      </c>
      <c r="E64" s="53">
        <f t="shared" si="0"/>
        <v>5.9532873789228727E-7</v>
      </c>
      <c r="H64">
        <v>271</v>
      </c>
      <c r="I64" s="55">
        <f t="shared" si="1"/>
        <v>6564.604069249699</v>
      </c>
      <c r="J64" s="55">
        <f t="shared" si="2"/>
        <v>27677.326968444926</v>
      </c>
      <c r="K64" s="55">
        <f t="shared" si="3"/>
        <v>2500.627198861825</v>
      </c>
      <c r="L64" s="55">
        <f t="shared" si="4"/>
        <v>10543.008516429189</v>
      </c>
    </row>
    <row r="65" spans="1:12" x14ac:dyDescent="0.35">
      <c r="A65">
        <v>272</v>
      </c>
      <c r="B65" s="52">
        <v>95038.15</v>
      </c>
      <c r="C65" s="52">
        <v>209319.91</v>
      </c>
      <c r="D65" s="52">
        <v>304358.06</v>
      </c>
      <c r="E65" s="53">
        <f t="shared" si="0"/>
        <v>5.5490524824118665E-6</v>
      </c>
      <c r="H65">
        <v>272</v>
      </c>
      <c r="I65" s="55">
        <f t="shared" si="1"/>
        <v>102220.9418782587</v>
      </c>
      <c r="J65" s="55">
        <f t="shared" si="2"/>
        <v>216947.71290566985</v>
      </c>
      <c r="K65" s="55">
        <f t="shared" si="3"/>
        <v>38938.596274438096</v>
      </c>
      <c r="L65" s="55">
        <f t="shared" si="4"/>
        <v>82640.985792885796</v>
      </c>
    </row>
    <row r="66" spans="1:12" x14ac:dyDescent="0.35">
      <c r="A66">
        <v>273</v>
      </c>
      <c r="B66" s="52">
        <v>1226417.24</v>
      </c>
      <c r="C66" s="52">
        <v>775003.34</v>
      </c>
      <c r="D66" s="52">
        <v>2001420.58</v>
      </c>
      <c r="E66" s="53">
        <f t="shared" si="0"/>
        <v>3.6489875897484692E-5</v>
      </c>
      <c r="H66">
        <v>273</v>
      </c>
      <c r="I66" s="55">
        <f t="shared" si="1"/>
        <v>1273650.3820663013</v>
      </c>
      <c r="J66" s="55">
        <f t="shared" si="2"/>
        <v>825162.81898863392</v>
      </c>
      <c r="K66" s="55">
        <f t="shared" si="3"/>
        <v>485166.31827877613</v>
      </c>
      <c r="L66" s="55">
        <f t="shared" si="4"/>
        <v>314325.82481525256</v>
      </c>
    </row>
    <row r="67" spans="1:12" x14ac:dyDescent="0.35">
      <c r="A67">
        <v>274</v>
      </c>
      <c r="B67" s="52">
        <v>2602362.94</v>
      </c>
      <c r="C67" s="52">
        <v>2585842.4700000002</v>
      </c>
      <c r="D67" s="52">
        <v>5188205.41</v>
      </c>
      <c r="E67" s="53">
        <f t="shared" si="0"/>
        <v>9.4591298517355437E-5</v>
      </c>
      <c r="H67">
        <v>274</v>
      </c>
      <c r="I67" s="55">
        <f t="shared" si="1"/>
        <v>2724803.5932282596</v>
      </c>
      <c r="J67" s="55">
        <f t="shared" si="2"/>
        <v>2715868.9536147597</v>
      </c>
      <c r="K67" s="55">
        <f t="shared" si="3"/>
        <v>1037948.0475753646</v>
      </c>
      <c r="L67" s="55">
        <f t="shared" si="4"/>
        <v>1034544.6126394783</v>
      </c>
    </row>
    <row r="68" spans="1:12" x14ac:dyDescent="0.35">
      <c r="A68">
        <v>275</v>
      </c>
      <c r="B68" s="52">
        <v>3029732.28</v>
      </c>
      <c r="C68" s="52">
        <v>2783174.83</v>
      </c>
      <c r="D68" s="52">
        <v>5812907.1099999994</v>
      </c>
      <c r="E68" s="53">
        <f t="shared" si="0"/>
        <v>1.0598085238411327E-4</v>
      </c>
      <c r="H68">
        <v>275</v>
      </c>
      <c r="I68" s="55">
        <f t="shared" si="1"/>
        <v>3166915.7736087455</v>
      </c>
      <c r="J68" s="55">
        <f t="shared" si="2"/>
        <v>2928857.5490449527</v>
      </c>
      <c r="K68" s="55">
        <f t="shared" si="3"/>
        <v>1206359.9931466545</v>
      </c>
      <c r="L68" s="55">
        <f t="shared" si="4"/>
        <v>1115677.4683550238</v>
      </c>
    </row>
    <row r="69" spans="1:12" x14ac:dyDescent="0.35">
      <c r="A69">
        <v>276</v>
      </c>
      <c r="B69" s="52">
        <v>2108286.58</v>
      </c>
      <c r="C69" s="52">
        <v>1565877.99</v>
      </c>
      <c r="D69" s="52">
        <v>3674164.5700000003</v>
      </c>
      <c r="E69" s="53">
        <f t="shared" ref="E69:E132" si="5">D69/$D$144</f>
        <v>6.6987324166635281E-5</v>
      </c>
      <c r="H69">
        <v>276</v>
      </c>
      <c r="I69" s="55">
        <f t="shared" ref="I69:I132" si="6">B69+($B$3+$B$140)*E69</f>
        <v>2194996.1596075911</v>
      </c>
      <c r="J69" s="55">
        <f t="shared" ref="J69:J132" si="7">C69+($C$3+$C$140)*E69</f>
        <v>1657959.6755744026</v>
      </c>
      <c r="K69" s="55">
        <f t="shared" ref="K69:K132" si="8">I69*$K$1</f>
        <v>836130.71560907469</v>
      </c>
      <c r="L69" s="55">
        <f t="shared" ref="L69:L132" si="9">J69*$K$1</f>
        <v>631559.65167467273</v>
      </c>
    </row>
    <row r="70" spans="1:12" x14ac:dyDescent="0.35">
      <c r="A70">
        <v>277</v>
      </c>
      <c r="B70" s="52">
        <v>2629433.5</v>
      </c>
      <c r="C70" s="52">
        <v>2038263.26</v>
      </c>
      <c r="D70" s="52">
        <v>4667696.76</v>
      </c>
      <c r="E70" s="53">
        <f t="shared" si="5"/>
        <v>8.5101391082673567E-5</v>
      </c>
      <c r="H70">
        <v>277</v>
      </c>
      <c r="I70" s="55">
        <f t="shared" si="6"/>
        <v>2739590.2488566018</v>
      </c>
      <c r="J70" s="55">
        <f t="shared" si="7"/>
        <v>2155244.7879697657</v>
      </c>
      <c r="K70" s="55">
        <f t="shared" si="8"/>
        <v>1043580.6665199923</v>
      </c>
      <c r="L70" s="55">
        <f t="shared" si="9"/>
        <v>820988.39170636714</v>
      </c>
    </row>
    <row r="71" spans="1:12" x14ac:dyDescent="0.35">
      <c r="A71">
        <v>279</v>
      </c>
      <c r="B71" s="52">
        <v>1817973.54</v>
      </c>
      <c r="C71" s="52">
        <v>1741362.11</v>
      </c>
      <c r="D71" s="52">
        <v>3559335.6500000004</v>
      </c>
      <c r="E71" s="53">
        <f t="shared" si="5"/>
        <v>6.4893764680881323E-5</v>
      </c>
      <c r="H71">
        <v>279</v>
      </c>
      <c r="I71" s="55">
        <f t="shared" si="6"/>
        <v>1901973.1791053901</v>
      </c>
      <c r="J71" s="55">
        <f t="shared" si="7"/>
        <v>1830565.9602720258</v>
      </c>
      <c r="K71" s="55">
        <f t="shared" si="8"/>
        <v>724510.69600001536</v>
      </c>
      <c r="L71" s="55">
        <f t="shared" si="9"/>
        <v>697309.84249443631</v>
      </c>
    </row>
    <row r="72" spans="1:12" x14ac:dyDescent="0.35">
      <c r="A72">
        <v>290</v>
      </c>
      <c r="B72" s="52">
        <v>2169968.88</v>
      </c>
      <c r="C72" s="52">
        <v>2707847.97</v>
      </c>
      <c r="D72" s="52">
        <v>4877816.8499999996</v>
      </c>
      <c r="E72" s="53">
        <f t="shared" si="5"/>
        <v>8.8932298031610968E-5</v>
      </c>
      <c r="H72">
        <v>290</v>
      </c>
      <c r="I72" s="55">
        <f t="shared" si="6"/>
        <v>2285084.4227058953</v>
      </c>
      <c r="J72" s="55">
        <f t="shared" si="7"/>
        <v>2830095.5146904718</v>
      </c>
      <c r="K72" s="55">
        <f t="shared" si="8"/>
        <v>870447.66125048755</v>
      </c>
      <c r="L72" s="55">
        <f t="shared" si="9"/>
        <v>1078056.4592710794</v>
      </c>
    </row>
    <row r="73" spans="1:12" x14ac:dyDescent="0.35">
      <c r="A73">
        <v>291</v>
      </c>
      <c r="B73" s="52">
        <v>6974665.4199999999</v>
      </c>
      <c r="C73" s="52">
        <v>7349445.6699999999</v>
      </c>
      <c r="D73" s="52">
        <v>14324111.09</v>
      </c>
      <c r="E73" s="53">
        <f t="shared" si="5"/>
        <v>2.6115702078764681E-4</v>
      </c>
      <c r="H73">
        <v>291</v>
      </c>
      <c r="I73" s="55">
        <f t="shared" si="6"/>
        <v>7312711.6961542359</v>
      </c>
      <c r="J73" s="55">
        <f t="shared" si="7"/>
        <v>7708435.657626546</v>
      </c>
      <c r="K73" s="55">
        <f t="shared" si="8"/>
        <v>2785600.7113203267</v>
      </c>
      <c r="L73" s="55">
        <f t="shared" si="9"/>
        <v>2936342.1864893096</v>
      </c>
    </row>
    <row r="74" spans="1:12" x14ac:dyDescent="0.35">
      <c r="A74">
        <v>292</v>
      </c>
      <c r="B74" s="52">
        <v>7194256.79</v>
      </c>
      <c r="C74" s="52">
        <v>5858280.5499999998</v>
      </c>
      <c r="D74" s="52">
        <v>13052537.34</v>
      </c>
      <c r="E74" s="53">
        <f t="shared" si="5"/>
        <v>2.3797370350008338E-4</v>
      </c>
      <c r="H74">
        <v>292</v>
      </c>
      <c r="I74" s="55">
        <f t="shared" si="6"/>
        <v>7502294.1693827594</v>
      </c>
      <c r="J74" s="55">
        <f t="shared" si="7"/>
        <v>6185402.4348234739</v>
      </c>
      <c r="K74" s="55">
        <f t="shared" si="8"/>
        <v>2857817.5707046469</v>
      </c>
      <c r="L74" s="55">
        <f t="shared" si="9"/>
        <v>2356179.5046983818</v>
      </c>
    </row>
    <row r="75" spans="1:12" x14ac:dyDescent="0.35">
      <c r="A75">
        <v>293</v>
      </c>
      <c r="B75" s="52">
        <v>1717525.88</v>
      </c>
      <c r="C75" s="52">
        <v>2576152.56</v>
      </c>
      <c r="D75" s="52">
        <v>4293678.4399999995</v>
      </c>
      <c r="E75" s="53">
        <f t="shared" si="5"/>
        <v>7.8282293579346346E-5</v>
      </c>
      <c r="H75">
        <v>293</v>
      </c>
      <c r="I75" s="55">
        <f t="shared" si="6"/>
        <v>1818855.8681944525</v>
      </c>
      <c r="J75" s="55">
        <f t="shared" si="7"/>
        <v>2683760.4639294832</v>
      </c>
      <c r="K75" s="55">
        <f t="shared" si="8"/>
        <v>692849.16604823235</v>
      </c>
      <c r="L75" s="55">
        <f t="shared" si="9"/>
        <v>1022313.6598242915</v>
      </c>
    </row>
    <row r="76" spans="1:12" x14ac:dyDescent="0.35">
      <c r="A76">
        <v>294</v>
      </c>
      <c r="B76" s="52">
        <v>45936645.490000002</v>
      </c>
      <c r="C76" s="52">
        <v>47993803.390000001</v>
      </c>
      <c r="D76" s="52">
        <v>93930448.879999995</v>
      </c>
      <c r="E76" s="53">
        <f t="shared" si="5"/>
        <v>1.7125388121202539E-3</v>
      </c>
      <c r="H76">
        <v>294</v>
      </c>
      <c r="I76" s="55">
        <f t="shared" si="6"/>
        <v>48153386.079476945</v>
      </c>
      <c r="J76" s="55">
        <f t="shared" si="7"/>
        <v>50347882.49964387</v>
      </c>
      <c r="K76" s="55">
        <f t="shared" si="8"/>
        <v>18342868.157378014</v>
      </c>
      <c r="L76" s="55">
        <f t="shared" si="9"/>
        <v>19178808.509330045</v>
      </c>
    </row>
    <row r="77" spans="1:12" x14ac:dyDescent="0.35">
      <c r="A77">
        <v>295</v>
      </c>
      <c r="B77" s="52">
        <v>13869530.369999999</v>
      </c>
      <c r="C77" s="52">
        <v>14028507</v>
      </c>
      <c r="D77" s="52">
        <v>27898037.369999997</v>
      </c>
      <c r="E77" s="53">
        <f t="shared" si="5"/>
        <v>5.0863668115908457E-4</v>
      </c>
      <c r="H77">
        <v>295</v>
      </c>
      <c r="I77" s="55">
        <f t="shared" si="6"/>
        <v>14527918.704583922</v>
      </c>
      <c r="J77" s="55">
        <f t="shared" si="7"/>
        <v>14727685.889868636</v>
      </c>
      <c r="K77" s="55">
        <f t="shared" si="8"/>
        <v>5534059.3693548106</v>
      </c>
      <c r="L77" s="55">
        <f t="shared" si="9"/>
        <v>5610155.8485473655</v>
      </c>
    </row>
    <row r="78" spans="1:12" x14ac:dyDescent="0.35">
      <c r="A78">
        <v>296</v>
      </c>
      <c r="B78" s="52">
        <v>5724040.1900000004</v>
      </c>
      <c r="C78" s="52">
        <v>6659474.3300000001</v>
      </c>
      <c r="D78" s="52">
        <v>12383514.52</v>
      </c>
      <c r="E78" s="53">
        <f t="shared" si="5"/>
        <v>2.2577608750755409E-4</v>
      </c>
      <c r="H78">
        <v>296</v>
      </c>
      <c r="I78" s="55">
        <f t="shared" si="6"/>
        <v>6016288.7590655107</v>
      </c>
      <c r="J78" s="55">
        <f t="shared" si="7"/>
        <v>6969829.2062206613</v>
      </c>
      <c r="K78" s="55">
        <f t="shared" si="8"/>
        <v>2291759.7388086473</v>
      </c>
      <c r="L78" s="55">
        <f t="shared" si="9"/>
        <v>2654987.9171142383</v>
      </c>
    </row>
    <row r="79" spans="1:12" x14ac:dyDescent="0.35">
      <c r="A79">
        <v>311</v>
      </c>
      <c r="B79" s="52">
        <v>162642.88</v>
      </c>
      <c r="C79" s="52">
        <v>110585.93</v>
      </c>
      <c r="D79" s="52">
        <v>273228.81</v>
      </c>
      <c r="E79" s="53">
        <f t="shared" si="5"/>
        <v>4.9815043715186657E-6</v>
      </c>
      <c r="H79">
        <v>311</v>
      </c>
      <c r="I79" s="55">
        <f t="shared" si="6"/>
        <v>169091.02754494851</v>
      </c>
      <c r="J79" s="55">
        <f t="shared" si="7"/>
        <v>117433.57356439487</v>
      </c>
      <c r="K79" s="55">
        <f t="shared" si="8"/>
        <v>64411.138600582817</v>
      </c>
      <c r="L79" s="55">
        <f t="shared" si="9"/>
        <v>44733.480498882607</v>
      </c>
    </row>
    <row r="80" spans="1:12" x14ac:dyDescent="0.35">
      <c r="A80">
        <v>312</v>
      </c>
      <c r="B80" s="52">
        <v>4379215.26</v>
      </c>
      <c r="C80" s="52">
        <v>2418410.6</v>
      </c>
      <c r="D80" s="52">
        <v>6797625.8599999994</v>
      </c>
      <c r="E80" s="53">
        <f t="shared" si="5"/>
        <v>1.2393423276827332E-4</v>
      </c>
      <c r="H80">
        <v>312</v>
      </c>
      <c r="I80" s="55">
        <f t="shared" si="6"/>
        <v>4539637.9273630697</v>
      </c>
      <c r="J80" s="55">
        <f t="shared" si="7"/>
        <v>2588772.2795512639</v>
      </c>
      <c r="K80" s="55">
        <f t="shared" si="8"/>
        <v>1729265.3074576491</v>
      </c>
      <c r="L80" s="55">
        <f t="shared" si="9"/>
        <v>986130.20764332451</v>
      </c>
    </row>
    <row r="81" spans="1:12" x14ac:dyDescent="0.35">
      <c r="A81">
        <v>313</v>
      </c>
      <c r="B81" s="52">
        <v>1439594.09</v>
      </c>
      <c r="C81" s="52">
        <v>941247.83</v>
      </c>
      <c r="D81" s="52">
        <v>2380841.92</v>
      </c>
      <c r="E81" s="53">
        <f t="shared" si="5"/>
        <v>4.3407481196345627E-5</v>
      </c>
      <c r="H81">
        <v>313</v>
      </c>
      <c r="I81" s="55">
        <f t="shared" si="6"/>
        <v>1495781.5029648279</v>
      </c>
      <c r="J81" s="55">
        <f t="shared" si="7"/>
        <v>1000916.3431825211</v>
      </c>
      <c r="K81" s="55">
        <f t="shared" si="8"/>
        <v>569781.79802026914</v>
      </c>
      <c r="L81" s="55">
        <f t="shared" si="9"/>
        <v>381274.8804260483</v>
      </c>
    </row>
    <row r="82" spans="1:12" x14ac:dyDescent="0.35">
      <c r="A82">
        <v>314</v>
      </c>
      <c r="B82" s="52">
        <v>192989.05</v>
      </c>
      <c r="C82" s="52">
        <v>1240416.05</v>
      </c>
      <c r="D82" s="52">
        <v>1433405.1</v>
      </c>
      <c r="E82" s="53">
        <f t="shared" si="5"/>
        <v>2.6133824510699111E-5</v>
      </c>
      <c r="H82">
        <v>314</v>
      </c>
      <c r="I82" s="55">
        <f t="shared" si="6"/>
        <v>226817.13561250066</v>
      </c>
      <c r="J82" s="55">
        <f t="shared" si="7"/>
        <v>1276339.9601037179</v>
      </c>
      <c r="K82" s="55">
        <f t="shared" si="8"/>
        <v>86400.503746660324</v>
      </c>
      <c r="L82" s="55">
        <f t="shared" si="9"/>
        <v>486190.84800256096</v>
      </c>
    </row>
    <row r="83" spans="1:12" x14ac:dyDescent="0.35">
      <c r="A83">
        <v>316</v>
      </c>
      <c r="B83" s="52">
        <v>69997.929999999993</v>
      </c>
      <c r="C83" s="52">
        <v>74317.039999999994</v>
      </c>
      <c r="D83" s="52">
        <v>144314.96999999997</v>
      </c>
      <c r="E83" s="53">
        <f t="shared" si="5"/>
        <v>2.6311487940476882E-6</v>
      </c>
      <c r="H83">
        <v>316</v>
      </c>
      <c r="I83" s="55">
        <f t="shared" si="6"/>
        <v>73403.735630470721</v>
      </c>
      <c r="J83" s="55">
        <f t="shared" si="7"/>
        <v>77933.852866719069</v>
      </c>
      <c r="K83" s="55">
        <f t="shared" si="8"/>
        <v>27961.378306947521</v>
      </c>
      <c r="L83" s="55">
        <f t="shared" si="9"/>
        <v>29687.016937319651</v>
      </c>
    </row>
    <row r="84" spans="1:12" x14ac:dyDescent="0.35">
      <c r="A84">
        <v>317</v>
      </c>
      <c r="B84" s="52">
        <v>1384892.04</v>
      </c>
      <c r="C84" s="52">
        <v>1333865.77</v>
      </c>
      <c r="D84" s="52">
        <v>2718757.81</v>
      </c>
      <c r="E84" s="53">
        <f t="shared" si="5"/>
        <v>4.9568359630946364E-5</v>
      </c>
      <c r="H84">
        <v>317</v>
      </c>
      <c r="I84" s="55">
        <f t="shared" si="6"/>
        <v>1449054.2031988995</v>
      </c>
      <c r="J84" s="55">
        <f t="shared" si="7"/>
        <v>1402003.1103514615</v>
      </c>
      <c r="K84" s="55">
        <f t="shared" si="8"/>
        <v>551982.16296361818</v>
      </c>
      <c r="L84" s="55">
        <f t="shared" si="9"/>
        <v>534059.18676134979</v>
      </c>
    </row>
    <row r="85" spans="1:12" x14ac:dyDescent="0.35">
      <c r="A85">
        <v>318</v>
      </c>
      <c r="B85" s="52">
        <v>271879.84999999998</v>
      </c>
      <c r="C85" s="52">
        <v>142525</v>
      </c>
      <c r="D85" s="52">
        <v>414404.85</v>
      </c>
      <c r="E85" s="53">
        <f t="shared" si="5"/>
        <v>7.5554242316303933E-6</v>
      </c>
      <c r="H85">
        <v>318</v>
      </c>
      <c r="I85" s="55">
        <f t="shared" si="6"/>
        <v>281659.72502907272</v>
      </c>
      <c r="J85" s="55">
        <f t="shared" si="7"/>
        <v>152910.78876128225</v>
      </c>
      <c r="K85" s="55">
        <f t="shared" si="8"/>
        <v>107291.46218138072</v>
      </c>
      <c r="L85" s="55">
        <f t="shared" si="9"/>
        <v>58247.667847480829</v>
      </c>
    </row>
    <row r="86" spans="1:12" x14ac:dyDescent="0.35">
      <c r="A86">
        <v>319</v>
      </c>
      <c r="B86" s="52">
        <v>2331020.5699999998</v>
      </c>
      <c r="C86" s="52">
        <v>2746494.15</v>
      </c>
      <c r="D86" s="52">
        <v>5077514.72</v>
      </c>
      <c r="E86" s="53">
        <f t="shared" si="5"/>
        <v>9.2573187191095886E-5</v>
      </c>
      <c r="H86">
        <v>319</v>
      </c>
      <c r="I86" s="55">
        <f t="shared" si="6"/>
        <v>2450848.9441608652</v>
      </c>
      <c r="J86" s="55">
        <f t="shared" si="7"/>
        <v>2873746.5103771077</v>
      </c>
      <c r="K86" s="55">
        <f t="shared" si="8"/>
        <v>933591.64778553369</v>
      </c>
      <c r="L86" s="55">
        <f t="shared" si="9"/>
        <v>1094684.2506686917</v>
      </c>
    </row>
    <row r="87" spans="1:12" x14ac:dyDescent="0.35">
      <c r="A87">
        <v>320</v>
      </c>
      <c r="B87" s="52">
        <v>114425.58</v>
      </c>
      <c r="C87" s="52">
        <v>13575.32</v>
      </c>
      <c r="D87" s="52">
        <v>128000.9</v>
      </c>
      <c r="E87" s="53">
        <f t="shared" si="5"/>
        <v>2.3337108663918845E-6</v>
      </c>
      <c r="H87">
        <v>320</v>
      </c>
      <c r="I87" s="55">
        <f t="shared" si="6"/>
        <v>117446.37670546529</v>
      </c>
      <c r="J87" s="55">
        <f t="shared" si="7"/>
        <v>16783.270651769675</v>
      </c>
      <c r="K87" s="55">
        <f t="shared" si="8"/>
        <v>44738.357545914514</v>
      </c>
      <c r="L87" s="55">
        <f t="shared" si="9"/>
        <v>6393.1811629382082</v>
      </c>
    </row>
    <row r="88" spans="1:12" x14ac:dyDescent="0.35">
      <c r="A88">
        <v>321</v>
      </c>
      <c r="B88" s="52">
        <v>643813.66</v>
      </c>
      <c r="C88" s="52">
        <v>340273.24</v>
      </c>
      <c r="D88" s="52">
        <v>984086.9</v>
      </c>
      <c r="E88" s="53">
        <f t="shared" si="5"/>
        <v>1.7941860502573839E-5</v>
      </c>
      <c r="H88">
        <v>321</v>
      </c>
      <c r="I88" s="55">
        <f t="shared" si="6"/>
        <v>667037.92221543402</v>
      </c>
      <c r="J88" s="55">
        <f t="shared" si="7"/>
        <v>364936.36512062803</v>
      </c>
      <c r="K88" s="55">
        <f t="shared" si="8"/>
        <v>254091.96858917925</v>
      </c>
      <c r="L88" s="55">
        <f t="shared" si="9"/>
        <v>139013.68473220267</v>
      </c>
    </row>
    <row r="89" spans="1:12" x14ac:dyDescent="0.35">
      <c r="A89">
        <v>322</v>
      </c>
      <c r="B89" s="52">
        <v>10066049.529999999</v>
      </c>
      <c r="C89" s="52">
        <v>10933351.539999999</v>
      </c>
      <c r="D89" s="52">
        <v>20999401.07</v>
      </c>
      <c r="E89" s="53">
        <f t="shared" si="5"/>
        <v>3.8286082726590487E-4</v>
      </c>
      <c r="H89">
        <v>322</v>
      </c>
      <c r="I89" s="55">
        <f t="shared" si="6"/>
        <v>10561631.370197998</v>
      </c>
      <c r="J89" s="55">
        <f t="shared" si="7"/>
        <v>11459637.232907465</v>
      </c>
      <c r="K89" s="55">
        <f t="shared" si="8"/>
        <v>4023198.1076183943</v>
      </c>
      <c r="L89" s="55">
        <f t="shared" si="9"/>
        <v>4365271.7287142249</v>
      </c>
    </row>
    <row r="90" spans="1:12" x14ac:dyDescent="0.35">
      <c r="A90">
        <v>323</v>
      </c>
      <c r="B90" s="52">
        <v>166201.92000000001</v>
      </c>
      <c r="C90" s="52">
        <v>63647.57</v>
      </c>
      <c r="D90" s="52">
        <v>229849.49000000002</v>
      </c>
      <c r="E90" s="53">
        <f t="shared" si="5"/>
        <v>4.1906131319985473E-6</v>
      </c>
      <c r="H90">
        <v>323</v>
      </c>
      <c r="I90" s="55">
        <f t="shared" si="6"/>
        <v>171626.32390766687</v>
      </c>
      <c r="J90" s="55">
        <f t="shared" si="7"/>
        <v>69408.043725219337</v>
      </c>
      <c r="K90" s="55">
        <f t="shared" si="8"/>
        <v>65376.898450668275</v>
      </c>
      <c r="L90" s="55">
        <f t="shared" si="9"/>
        <v>26439.316084894021</v>
      </c>
    </row>
    <row r="91" spans="1:12" x14ac:dyDescent="0.35">
      <c r="A91">
        <v>324</v>
      </c>
      <c r="B91" s="52">
        <v>6038136.1299999999</v>
      </c>
      <c r="C91" s="52">
        <v>5919479.7300000004</v>
      </c>
      <c r="D91" s="52">
        <v>11957615.859999999</v>
      </c>
      <c r="E91" s="53">
        <f t="shared" si="5"/>
        <v>2.1801110827050386E-4</v>
      </c>
      <c r="H91">
        <v>324</v>
      </c>
      <c r="I91" s="55">
        <f t="shared" si="6"/>
        <v>6320333.5723235104</v>
      </c>
      <c r="J91" s="55">
        <f t="shared" si="7"/>
        <v>6219160.7603028994</v>
      </c>
      <c r="K91" s="55">
        <f t="shared" si="8"/>
        <v>2407578.259116258</v>
      </c>
      <c r="L91" s="55">
        <f t="shared" si="9"/>
        <v>2369038.9225690365</v>
      </c>
    </row>
    <row r="92" spans="1:12" x14ac:dyDescent="0.35">
      <c r="A92">
        <v>325</v>
      </c>
      <c r="B92" s="52">
        <v>159297.07</v>
      </c>
      <c r="C92" s="52">
        <v>145288.34</v>
      </c>
      <c r="D92" s="52">
        <v>304585.41000000003</v>
      </c>
      <c r="E92" s="53">
        <f t="shared" si="5"/>
        <v>5.5531975248723046E-6</v>
      </c>
      <c r="H92">
        <v>325</v>
      </c>
      <c r="I92" s="55">
        <f t="shared" si="6"/>
        <v>166485.22729468148</v>
      </c>
      <c r="J92" s="55">
        <f t="shared" si="7"/>
        <v>152921.84073733102</v>
      </c>
      <c r="K92" s="55">
        <f t="shared" si="8"/>
        <v>63418.521999203615</v>
      </c>
      <c r="L92" s="55">
        <f t="shared" si="9"/>
        <v>58251.877830538018</v>
      </c>
    </row>
    <row r="93" spans="1:12" x14ac:dyDescent="0.35">
      <c r="A93">
        <v>328</v>
      </c>
      <c r="B93" s="52">
        <v>19253</v>
      </c>
      <c r="C93" s="52">
        <v>47410.74</v>
      </c>
      <c r="D93" s="52">
        <v>66663.739999999991</v>
      </c>
      <c r="E93" s="53">
        <f t="shared" si="5"/>
        <v>1.2154125043833543E-6</v>
      </c>
      <c r="H93">
        <v>328</v>
      </c>
      <c r="I93" s="55">
        <f t="shared" si="6"/>
        <v>20826.251486247318</v>
      </c>
      <c r="J93" s="55">
        <f t="shared" si="7"/>
        <v>49081.462535407205</v>
      </c>
      <c r="K93" s="55">
        <f t="shared" si="8"/>
        <v>7933.2569592119944</v>
      </c>
      <c r="L93" s="55">
        <f t="shared" si="9"/>
        <v>18696.396443903868</v>
      </c>
    </row>
    <row r="94" spans="1:12" x14ac:dyDescent="0.35">
      <c r="A94">
        <v>341</v>
      </c>
      <c r="B94" s="52">
        <v>499006.5</v>
      </c>
      <c r="C94" s="52">
        <v>503106.6</v>
      </c>
      <c r="D94" s="52">
        <v>1002113.1</v>
      </c>
      <c r="E94" s="53">
        <f t="shared" si="5"/>
        <v>1.8270513963758512E-5</v>
      </c>
      <c r="H94">
        <v>341</v>
      </c>
      <c r="I94" s="55">
        <f t="shared" si="6"/>
        <v>522656.1770802674</v>
      </c>
      <c r="J94" s="55">
        <f t="shared" si="7"/>
        <v>528221.4966319137</v>
      </c>
      <c r="K94" s="55">
        <f t="shared" si="8"/>
        <v>199093.23369283398</v>
      </c>
      <c r="L94" s="55">
        <f t="shared" si="9"/>
        <v>201213.20761576926</v>
      </c>
    </row>
    <row r="95" spans="1:12" x14ac:dyDescent="0.35">
      <c r="A95">
        <v>342</v>
      </c>
      <c r="B95" s="52">
        <v>2332110.1800000002</v>
      </c>
      <c r="C95" s="52">
        <v>2689828.45</v>
      </c>
      <c r="D95" s="52">
        <v>5021938.6300000008</v>
      </c>
      <c r="E95" s="53">
        <f t="shared" si="5"/>
        <v>9.1559924587906612E-5</v>
      </c>
      <c r="H95">
        <v>342</v>
      </c>
      <c r="I95" s="55">
        <f t="shared" si="6"/>
        <v>2450626.9690893958</v>
      </c>
      <c r="J95" s="55">
        <f t="shared" si="7"/>
        <v>2815687.9658413404</v>
      </c>
      <c r="K95" s="55">
        <f t="shared" si="8"/>
        <v>933507.09174904926</v>
      </c>
      <c r="L95" s="55">
        <f t="shared" si="9"/>
        <v>1072568.2518878141</v>
      </c>
    </row>
    <row r="96" spans="1:12" x14ac:dyDescent="0.35">
      <c r="A96">
        <v>351</v>
      </c>
      <c r="B96" s="52">
        <v>60980314.789999999</v>
      </c>
      <c r="C96" s="52">
        <v>60088746.740000002</v>
      </c>
      <c r="D96" s="52">
        <v>121069061.53</v>
      </c>
      <c r="E96" s="53">
        <f t="shared" si="5"/>
        <v>2.2073296709353503E-3</v>
      </c>
      <c r="H96">
        <v>351</v>
      </c>
      <c r="I96" s="55">
        <f t="shared" si="6"/>
        <v>63837521.436231375</v>
      </c>
      <c r="J96" s="55">
        <f t="shared" si="7"/>
        <v>63122972.084074192</v>
      </c>
      <c r="K96" s="55">
        <f t="shared" si="8"/>
        <v>24317360.30496205</v>
      </c>
      <c r="L96" s="55">
        <f t="shared" si="9"/>
        <v>24045170.005884718</v>
      </c>
    </row>
    <row r="97" spans="1:12" x14ac:dyDescent="0.35">
      <c r="A97">
        <v>352</v>
      </c>
      <c r="B97" s="52">
        <v>833679.52</v>
      </c>
      <c r="C97" s="52">
        <v>602092.76</v>
      </c>
      <c r="D97" s="52">
        <v>1435772.28</v>
      </c>
      <c r="E97" s="53">
        <f t="shared" si="5"/>
        <v>2.6176982907934641E-5</v>
      </c>
      <c r="H97">
        <v>352</v>
      </c>
      <c r="I97" s="55">
        <f t="shared" si="6"/>
        <v>867563.47060677211</v>
      </c>
      <c r="J97" s="55">
        <f t="shared" si="7"/>
        <v>638075.99622270488</v>
      </c>
      <c r="K97" s="55">
        <f t="shared" si="8"/>
        <v>330477.32787123189</v>
      </c>
      <c r="L97" s="55">
        <f t="shared" si="9"/>
        <v>243059.62313393853</v>
      </c>
    </row>
    <row r="98" spans="1:12" x14ac:dyDescent="0.35">
      <c r="A98">
        <v>353</v>
      </c>
      <c r="B98" s="52">
        <v>2995588.02</v>
      </c>
      <c r="C98" s="52">
        <v>2899451.72</v>
      </c>
      <c r="D98" s="52">
        <v>5895039.7400000002</v>
      </c>
      <c r="E98" s="53">
        <f t="shared" si="5"/>
        <v>1.0747829350457683E-4</v>
      </c>
      <c r="H98">
        <v>353</v>
      </c>
      <c r="I98" s="55">
        <f t="shared" si="6"/>
        <v>3134709.8279339983</v>
      </c>
      <c r="J98" s="55">
        <f t="shared" si="7"/>
        <v>3047192.8419463392</v>
      </c>
      <c r="K98" s="55">
        <f t="shared" si="8"/>
        <v>1194091.9168286042</v>
      </c>
      <c r="L98" s="55">
        <f t="shared" si="9"/>
        <v>1160754.4370332442</v>
      </c>
    </row>
    <row r="99" spans="1:12" x14ac:dyDescent="0.35">
      <c r="A99">
        <v>354</v>
      </c>
      <c r="B99" s="52">
        <v>620331166.57000005</v>
      </c>
      <c r="C99" s="52">
        <v>707528153.25</v>
      </c>
      <c r="D99" s="52">
        <v>1327859319.8200002</v>
      </c>
      <c r="E99" s="53">
        <f t="shared" si="5"/>
        <v>2.4209515118281753E-2</v>
      </c>
      <c r="H99">
        <v>354</v>
      </c>
      <c r="I99" s="55">
        <f t="shared" si="6"/>
        <v>651668392.00070894</v>
      </c>
      <c r="J99" s="55">
        <f t="shared" si="7"/>
        <v>740806881.52827775</v>
      </c>
      <c r="K99" s="55">
        <f t="shared" si="8"/>
        <v>248237317.6638169</v>
      </c>
      <c r="L99" s="55">
        <f t="shared" si="9"/>
        <v>282192470.02741939</v>
      </c>
    </row>
    <row r="100" spans="1:12" x14ac:dyDescent="0.35">
      <c r="A100">
        <v>355</v>
      </c>
      <c r="B100" s="52">
        <v>7957320.9800000004</v>
      </c>
      <c r="C100" s="52">
        <v>7698967.9400000004</v>
      </c>
      <c r="D100" s="52">
        <v>15656288.920000002</v>
      </c>
      <c r="E100" s="53">
        <f t="shared" si="5"/>
        <v>2.8544527093149241E-4</v>
      </c>
      <c r="H100">
        <v>355</v>
      </c>
      <c r="I100" s="55">
        <f t="shared" si="6"/>
        <v>8326806.3975974442</v>
      </c>
      <c r="J100" s="55">
        <f t="shared" si="7"/>
        <v>8091344.8861402879</v>
      </c>
      <c r="K100" s="55">
        <f t="shared" si="8"/>
        <v>3171895.5686947773</v>
      </c>
      <c r="L100" s="55">
        <f t="shared" si="9"/>
        <v>3082202.1989768716</v>
      </c>
    </row>
    <row r="101" spans="1:12" x14ac:dyDescent="0.35">
      <c r="A101">
        <v>371</v>
      </c>
      <c r="B101" s="52">
        <v>303470.81</v>
      </c>
      <c r="C101" s="52">
        <v>18922</v>
      </c>
      <c r="D101" s="52">
        <v>322392.81</v>
      </c>
      <c r="E101" s="53">
        <f t="shared" si="5"/>
        <v>5.8778618270935139E-6</v>
      </c>
      <c r="H101">
        <v>371</v>
      </c>
      <c r="I101" s="55">
        <f t="shared" si="6"/>
        <v>311079.21852145332</v>
      </c>
      <c r="J101" s="55">
        <f t="shared" si="7"/>
        <v>27001.788696527576</v>
      </c>
      <c r="K101" s="55">
        <f t="shared" si="8"/>
        <v>118498.10691238484</v>
      </c>
      <c r="L101" s="55">
        <f t="shared" si="9"/>
        <v>10285.678545145527</v>
      </c>
    </row>
    <row r="102" spans="1:12" x14ac:dyDescent="0.35">
      <c r="A102">
        <v>372</v>
      </c>
      <c r="B102" s="52">
        <v>1589936.48</v>
      </c>
      <c r="C102" s="52">
        <v>2148152.54</v>
      </c>
      <c r="D102" s="52">
        <v>3738089.02</v>
      </c>
      <c r="E102" s="53">
        <f t="shared" si="5"/>
        <v>6.8152793968747011E-5</v>
      </c>
      <c r="H102">
        <v>372</v>
      </c>
      <c r="I102" s="55">
        <f t="shared" si="6"/>
        <v>1678154.6643748907</v>
      </c>
      <c r="J102" s="55">
        <f t="shared" si="7"/>
        <v>2241836.2961929804</v>
      </c>
      <c r="K102" s="55">
        <f t="shared" si="8"/>
        <v>639252.44437663723</v>
      </c>
      <c r="L102" s="55">
        <f t="shared" si="9"/>
        <v>853973.33312389068</v>
      </c>
    </row>
    <row r="103" spans="1:12" x14ac:dyDescent="0.35">
      <c r="A103">
        <v>373</v>
      </c>
      <c r="B103" s="52">
        <v>25452.62</v>
      </c>
      <c r="C103" s="52">
        <v>24619.95</v>
      </c>
      <c r="D103" s="52">
        <v>50072.57</v>
      </c>
      <c r="E103" s="53">
        <f t="shared" si="5"/>
        <v>9.1292249286659923E-7</v>
      </c>
      <c r="H103">
        <v>373</v>
      </c>
      <c r="I103" s="55">
        <f t="shared" si="6"/>
        <v>26634.323054354929</v>
      </c>
      <c r="J103" s="55">
        <f t="shared" si="7"/>
        <v>25874.865657368682</v>
      </c>
      <c r="K103" s="55">
        <f t="shared" si="8"/>
        <v>10145.701393474112</v>
      </c>
      <c r="L103" s="55">
        <f t="shared" si="9"/>
        <v>9856.4044605217387</v>
      </c>
    </row>
    <row r="104" spans="1:12" x14ac:dyDescent="0.35">
      <c r="A104">
        <v>374</v>
      </c>
      <c r="B104" s="52">
        <v>574981.24</v>
      </c>
      <c r="C104" s="52">
        <v>612882.01</v>
      </c>
      <c r="D104" s="52">
        <v>1187863.25</v>
      </c>
      <c r="E104" s="53">
        <f t="shared" si="5"/>
        <v>2.1657108460273165E-5</v>
      </c>
      <c r="H104">
        <v>374</v>
      </c>
      <c r="I104" s="55">
        <f t="shared" si="6"/>
        <v>603014.58501666225</v>
      </c>
      <c r="J104" s="55">
        <f t="shared" si="7"/>
        <v>642652.16542117868</v>
      </c>
      <c r="K104" s="55">
        <f t="shared" si="8"/>
        <v>229703.82626219667</v>
      </c>
      <c r="L104" s="55">
        <f t="shared" si="9"/>
        <v>244802.80414585982</v>
      </c>
    </row>
    <row r="105" spans="1:12" x14ac:dyDescent="0.35">
      <c r="A105">
        <v>375</v>
      </c>
      <c r="B105" s="52">
        <v>1397034.72</v>
      </c>
      <c r="C105" s="52">
        <v>800801.74</v>
      </c>
      <c r="D105" s="52">
        <v>2197836.46</v>
      </c>
      <c r="E105" s="53">
        <f t="shared" si="5"/>
        <v>4.0070927854837519E-5</v>
      </c>
      <c r="H105">
        <v>375</v>
      </c>
      <c r="I105" s="55">
        <f t="shared" si="6"/>
        <v>1448903.2391863454</v>
      </c>
      <c r="J105" s="55">
        <f t="shared" si="7"/>
        <v>855883.78164455213</v>
      </c>
      <c r="K105" s="55">
        <f t="shared" si="8"/>
        <v>551924.65687309694</v>
      </c>
      <c r="L105" s="55">
        <f t="shared" si="9"/>
        <v>326028.23275672464</v>
      </c>
    </row>
    <row r="106" spans="1:12" x14ac:dyDescent="0.35">
      <c r="A106">
        <v>376</v>
      </c>
      <c r="B106" s="52">
        <v>103022.44</v>
      </c>
      <c r="C106" s="52">
        <v>561408.18999999994</v>
      </c>
      <c r="D106" s="52">
        <v>664430.62999999989</v>
      </c>
      <c r="E106" s="53">
        <f t="shared" si="5"/>
        <v>1.2113891239785074E-5</v>
      </c>
      <c r="H106">
        <v>376</v>
      </c>
      <c r="I106" s="55">
        <f t="shared" si="6"/>
        <v>118702.87551345516</v>
      </c>
      <c r="J106" s="55">
        <f t="shared" si="7"/>
        <v>578060.10942059965</v>
      </c>
      <c r="K106" s="55">
        <f t="shared" si="8"/>
        <v>45216.990386745696</v>
      </c>
      <c r="L106" s="55">
        <f t="shared" si="9"/>
        <v>220198.02214201307</v>
      </c>
    </row>
    <row r="107" spans="1:12" x14ac:dyDescent="0.35">
      <c r="A107">
        <v>377</v>
      </c>
      <c r="B107" s="52">
        <v>2951842.27</v>
      </c>
      <c r="C107" s="52">
        <v>3472751.65</v>
      </c>
      <c r="D107" s="52">
        <v>6424593.9199999999</v>
      </c>
      <c r="E107" s="53">
        <f t="shared" si="5"/>
        <v>1.1713311893322025E-4</v>
      </c>
      <c r="H107">
        <v>377</v>
      </c>
      <c r="I107" s="55">
        <f t="shared" si="6"/>
        <v>3103461.4550798573</v>
      </c>
      <c r="J107" s="55">
        <f t="shared" si="7"/>
        <v>3633764.4261056324</v>
      </c>
      <c r="K107" s="55">
        <f t="shared" si="8"/>
        <v>1182188.6047240295</v>
      </c>
      <c r="L107" s="55">
        <f t="shared" si="9"/>
        <v>1384194.6996835163</v>
      </c>
    </row>
    <row r="108" spans="1:12" x14ac:dyDescent="0.35">
      <c r="A108">
        <v>391</v>
      </c>
      <c r="B108" s="52">
        <v>38918808.560000002</v>
      </c>
      <c r="C108" s="52">
        <v>39600874.710000001</v>
      </c>
      <c r="D108" s="52">
        <v>78519683.270000011</v>
      </c>
      <c r="E108" s="53">
        <f t="shared" si="5"/>
        <v>1.431569919218131E-3</v>
      </c>
      <c r="H108">
        <v>391</v>
      </c>
      <c r="I108" s="55">
        <f t="shared" si="6"/>
        <v>40771858.034934893</v>
      </c>
      <c r="J108" s="55">
        <f t="shared" si="7"/>
        <v>41568730.163537785</v>
      </c>
      <c r="K108" s="55">
        <f t="shared" si="8"/>
        <v>15531053.522005359</v>
      </c>
      <c r="L108" s="55">
        <f t="shared" si="9"/>
        <v>15834602.69234048</v>
      </c>
    </row>
    <row r="109" spans="1:12" x14ac:dyDescent="0.35">
      <c r="A109">
        <v>410</v>
      </c>
      <c r="B109" s="52">
        <v>66116546.189999998</v>
      </c>
      <c r="C109" s="52">
        <v>74601374.400000006</v>
      </c>
      <c r="D109" s="52">
        <v>140717920.59</v>
      </c>
      <c r="E109" s="53">
        <f t="shared" si="5"/>
        <v>2.5655674325489376E-3</v>
      </c>
      <c r="H109">
        <v>410</v>
      </c>
      <c r="I109" s="55">
        <f t="shared" si="6"/>
        <v>69437462.14385812</v>
      </c>
      <c r="J109" s="55">
        <f t="shared" si="7"/>
        <v>78128038.236522749</v>
      </c>
      <c r="K109" s="55">
        <f t="shared" si="8"/>
        <v>26450522.320185535</v>
      </c>
      <c r="L109" s="55">
        <f t="shared" si="9"/>
        <v>29760987.158863816</v>
      </c>
    </row>
    <row r="110" spans="1:12" x14ac:dyDescent="0.35">
      <c r="A110">
        <v>420</v>
      </c>
      <c r="B110" s="52">
        <v>43740574.909999996</v>
      </c>
      <c r="C110" s="52">
        <v>39904549.049999997</v>
      </c>
      <c r="D110" s="52">
        <v>83645123.959999993</v>
      </c>
      <c r="E110" s="53">
        <f t="shared" si="5"/>
        <v>1.5250168921167597E-3</v>
      </c>
      <c r="H110">
        <v>420</v>
      </c>
      <c r="I110" s="55">
        <f t="shared" si="6"/>
        <v>45714583.802801557</v>
      </c>
      <c r="J110" s="55">
        <f t="shared" si="7"/>
        <v>42000857.98161561</v>
      </c>
      <c r="K110" s="55">
        <f t="shared" si="8"/>
        <v>17413865.396302488</v>
      </c>
      <c r="L110" s="55">
        <f t="shared" si="9"/>
        <v>15999211.336498015</v>
      </c>
    </row>
    <row r="111" spans="1:12" x14ac:dyDescent="0.35">
      <c r="A111">
        <v>511</v>
      </c>
      <c r="B111" s="52">
        <v>2277619.36</v>
      </c>
      <c r="C111" s="52">
        <v>3002598.88</v>
      </c>
      <c r="D111" s="52">
        <v>5280218.24</v>
      </c>
      <c r="E111" s="53">
        <f t="shared" si="5"/>
        <v>9.626887532516281E-5</v>
      </c>
      <c r="H111">
        <v>511</v>
      </c>
      <c r="I111" s="55">
        <f t="shared" si="6"/>
        <v>2402231.4983797278</v>
      </c>
      <c r="J111" s="55">
        <f t="shared" si="7"/>
        <v>3134931.383478445</v>
      </c>
      <c r="K111" s="55">
        <f t="shared" si="8"/>
        <v>915072.00730500766</v>
      </c>
      <c r="L111" s="55">
        <f t="shared" si="9"/>
        <v>1194176.3130564129</v>
      </c>
    </row>
    <row r="112" spans="1:12" x14ac:dyDescent="0.35">
      <c r="A112">
        <v>512</v>
      </c>
      <c r="B112" s="52">
        <v>926074.13</v>
      </c>
      <c r="C112" s="52">
        <v>331363.46999999997</v>
      </c>
      <c r="D112" s="52">
        <v>1257437.6000000001</v>
      </c>
      <c r="E112" s="53">
        <f t="shared" si="5"/>
        <v>2.2925587171103736E-5</v>
      </c>
      <c r="H112">
        <v>512</v>
      </c>
      <c r="I112" s="55">
        <f t="shared" si="6"/>
        <v>955749.41634101933</v>
      </c>
      <c r="J112" s="55">
        <f t="shared" si="7"/>
        <v>362877.29348467622</v>
      </c>
      <c r="K112" s="55">
        <f t="shared" si="8"/>
        <v>364069.63170770928</v>
      </c>
      <c r="L112" s="55">
        <f t="shared" si="9"/>
        <v>138229.33117744906</v>
      </c>
    </row>
    <row r="113" spans="1:12" x14ac:dyDescent="0.35">
      <c r="A113">
        <v>513</v>
      </c>
      <c r="B113" s="52">
        <v>4391543.46</v>
      </c>
      <c r="C113" s="52">
        <v>4441067.37</v>
      </c>
      <c r="D113" s="52">
        <v>8832610.8300000001</v>
      </c>
      <c r="E113" s="53">
        <f t="shared" si="5"/>
        <v>1.6103605421978785E-4</v>
      </c>
      <c r="H113">
        <v>513</v>
      </c>
      <c r="I113" s="55">
        <f t="shared" si="6"/>
        <v>4599991.3825999266</v>
      </c>
      <c r="J113" s="55">
        <f t="shared" si="7"/>
        <v>4662429.7172094835</v>
      </c>
      <c r="K113" s="55">
        <f t="shared" si="8"/>
        <v>1752255.4969829442</v>
      </c>
      <c r="L113" s="55">
        <f t="shared" si="9"/>
        <v>1776039.8708963185</v>
      </c>
    </row>
    <row r="114" spans="1:12" x14ac:dyDescent="0.35">
      <c r="A114">
        <v>514</v>
      </c>
      <c r="B114" s="52">
        <v>3406355.84</v>
      </c>
      <c r="C114" s="52">
        <v>2886956.3</v>
      </c>
      <c r="D114" s="52">
        <v>6293312.1399999997</v>
      </c>
      <c r="E114" s="53">
        <f t="shared" si="5"/>
        <v>1.147395911022029E-4</v>
      </c>
      <c r="H114">
        <v>514</v>
      </c>
      <c r="I114" s="55">
        <f t="shared" si="6"/>
        <v>3554876.8002352533</v>
      </c>
      <c r="J114" s="55">
        <f t="shared" si="7"/>
        <v>3044678.9002418965</v>
      </c>
      <c r="K114" s="55">
        <f t="shared" si="8"/>
        <v>1354144.3659811132</v>
      </c>
      <c r="L114" s="55">
        <f t="shared" si="9"/>
        <v>1159796.8117239084</v>
      </c>
    </row>
    <row r="115" spans="1:12" x14ac:dyDescent="0.35">
      <c r="A115">
        <v>515</v>
      </c>
      <c r="B115" s="52">
        <v>23999850.32</v>
      </c>
      <c r="C115" s="52">
        <v>22532360.43</v>
      </c>
      <c r="D115" s="52">
        <v>46532210.75</v>
      </c>
      <c r="E115" s="53">
        <f t="shared" si="5"/>
        <v>8.4837470568185273E-4</v>
      </c>
      <c r="H115">
        <v>515</v>
      </c>
      <c r="I115" s="55">
        <f t="shared" si="6"/>
        <v>25098001.574652243</v>
      </c>
      <c r="J115" s="55">
        <f t="shared" si="7"/>
        <v>23698547.822461665</v>
      </c>
      <c r="K115" s="55">
        <f t="shared" si="8"/>
        <v>9560476.8715054505</v>
      </c>
      <c r="L115" s="55">
        <f t="shared" si="9"/>
        <v>9027388.8010962065</v>
      </c>
    </row>
    <row r="116" spans="1:12" x14ac:dyDescent="0.35">
      <c r="A116">
        <v>516</v>
      </c>
      <c r="B116" s="52">
        <v>22385363.469999999</v>
      </c>
      <c r="C116" s="52">
        <v>22222362.960000001</v>
      </c>
      <c r="D116" s="52">
        <v>44607726.43</v>
      </c>
      <c r="E116" s="53">
        <f t="shared" si="5"/>
        <v>8.1328753074960767E-4</v>
      </c>
      <c r="H116">
        <v>516</v>
      </c>
      <c r="I116" s="55">
        <f t="shared" si="6"/>
        <v>23438097.263575204</v>
      </c>
      <c r="J116" s="55">
        <f t="shared" si="7"/>
        <v>23340319.045270354</v>
      </c>
      <c r="K116" s="55">
        <f t="shared" si="8"/>
        <v>8928176.4579541348</v>
      </c>
      <c r="L116" s="55">
        <f t="shared" si="9"/>
        <v>8890930.2098072432</v>
      </c>
    </row>
    <row r="117" spans="1:12" x14ac:dyDescent="0.35">
      <c r="A117">
        <v>517</v>
      </c>
      <c r="B117" s="52">
        <v>1095125.76</v>
      </c>
      <c r="C117" s="52">
        <v>1084901.1299999999</v>
      </c>
      <c r="D117" s="52">
        <v>2180026.8899999997</v>
      </c>
      <c r="E117" s="53">
        <f t="shared" si="5"/>
        <v>3.9746223989202452E-5</v>
      </c>
      <c r="H117">
        <v>517</v>
      </c>
      <c r="I117" s="55">
        <f t="shared" si="6"/>
        <v>1146573.9767479894</v>
      </c>
      <c r="J117" s="55">
        <f t="shared" si="7"/>
        <v>1139536.8293009493</v>
      </c>
      <c r="K117" s="55">
        <f t="shared" si="8"/>
        <v>436759.63417103532</v>
      </c>
      <c r="L117" s="55">
        <f t="shared" si="9"/>
        <v>434079.00299772515</v>
      </c>
    </row>
    <row r="118" spans="1:12" x14ac:dyDescent="0.35">
      <c r="A118">
        <v>518</v>
      </c>
      <c r="B118" s="52">
        <v>60725757.789999999</v>
      </c>
      <c r="C118" s="52">
        <v>64236408.390000001</v>
      </c>
      <c r="D118" s="52">
        <v>124962166.18000001</v>
      </c>
      <c r="E118" s="53">
        <f t="shared" si="5"/>
        <v>2.2783087080023223E-3</v>
      </c>
      <c r="H118">
        <v>518</v>
      </c>
      <c r="I118" s="55">
        <f t="shared" si="6"/>
        <v>63674840.959761694</v>
      </c>
      <c r="J118" s="55">
        <f t="shared" si="7"/>
        <v>67368202.482414052</v>
      </c>
      <c r="K118" s="55">
        <f t="shared" si="8"/>
        <v>24255391.110797022</v>
      </c>
      <c r="L118" s="55">
        <f t="shared" si="9"/>
        <v>25662287.883450333</v>
      </c>
    </row>
    <row r="119" spans="1:12" x14ac:dyDescent="0.35">
      <c r="A119">
        <v>519</v>
      </c>
      <c r="B119" s="52">
        <v>83300260.430000007</v>
      </c>
      <c r="C119" s="52">
        <v>103598954.42</v>
      </c>
      <c r="D119" s="52">
        <v>186899214.85000002</v>
      </c>
      <c r="E119" s="53">
        <f t="shared" si="5"/>
        <v>3.4075442330136468E-3</v>
      </c>
      <c r="H119">
        <v>519</v>
      </c>
      <c r="I119" s="55">
        <f t="shared" si="6"/>
        <v>87711046.076608181</v>
      </c>
      <c r="J119" s="55">
        <f t="shared" si="7"/>
        <v>108283011.00158106</v>
      </c>
      <c r="K119" s="55">
        <f t="shared" si="8"/>
        <v>33411402.294191644</v>
      </c>
      <c r="L119" s="55">
        <f t="shared" si="9"/>
        <v>41247794.936116554</v>
      </c>
    </row>
    <row r="120" spans="1:12" x14ac:dyDescent="0.35">
      <c r="A120">
        <v>529</v>
      </c>
      <c r="B120" s="52">
        <v>223374893.25</v>
      </c>
      <c r="C120" s="52">
        <v>229090983.78</v>
      </c>
      <c r="D120" s="52">
        <v>452465877.02999997</v>
      </c>
      <c r="E120" s="53">
        <f t="shared" si="5"/>
        <v>8.2493524178067889E-3</v>
      </c>
      <c r="H120">
        <v>529</v>
      </c>
      <c r="I120" s="55">
        <f t="shared" si="6"/>
        <v>234053001.22164461</v>
      </c>
      <c r="J120" s="55">
        <f t="shared" si="7"/>
        <v>240430655.65044719</v>
      </c>
      <c r="K120" s="55">
        <f t="shared" si="8"/>
        <v>89156831.799145952</v>
      </c>
      <c r="L120" s="55">
        <f t="shared" si="9"/>
        <v>91586245.052613974</v>
      </c>
    </row>
    <row r="121" spans="1:12" x14ac:dyDescent="0.35">
      <c r="A121">
        <v>610</v>
      </c>
      <c r="B121" s="52">
        <v>81442939.010000005</v>
      </c>
      <c r="C121" s="52">
        <v>95706809.120000005</v>
      </c>
      <c r="D121" s="52">
        <v>177149748.13</v>
      </c>
      <c r="E121" s="53">
        <f t="shared" si="5"/>
        <v>3.2297920732554724E-3</v>
      </c>
      <c r="H121">
        <v>610</v>
      </c>
      <c r="I121" s="55">
        <f t="shared" si="6"/>
        <v>85623639.110742331</v>
      </c>
      <c r="J121" s="55">
        <f t="shared" si="7"/>
        <v>100146525.16867206</v>
      </c>
      <c r="K121" s="55">
        <f t="shared" si="8"/>
        <v>32616255.080608908</v>
      </c>
      <c r="L121" s="55">
        <f t="shared" si="9"/>
        <v>38148397.384901911</v>
      </c>
    </row>
    <row r="122" spans="1:12" x14ac:dyDescent="0.35">
      <c r="A122">
        <v>620</v>
      </c>
      <c r="B122" s="52">
        <v>12794318.08</v>
      </c>
      <c r="C122" s="52">
        <v>57091354.369999997</v>
      </c>
      <c r="D122" s="52">
        <v>69885672.450000003</v>
      </c>
      <c r="E122" s="53">
        <f t="shared" si="5"/>
        <v>1.2741547379875372E-3</v>
      </c>
      <c r="H122">
        <v>620</v>
      </c>
      <c r="I122" s="55">
        <f t="shared" si="6"/>
        <v>14443606.554504367</v>
      </c>
      <c r="J122" s="55">
        <f t="shared" si="7"/>
        <v>58842824.777515411</v>
      </c>
      <c r="K122" s="55">
        <f t="shared" si="8"/>
        <v>5501942.6943109864</v>
      </c>
      <c r="L122" s="55">
        <f t="shared" si="9"/>
        <v>22414751.376366463</v>
      </c>
    </row>
    <row r="123" spans="1:12" x14ac:dyDescent="0.35">
      <c r="A123">
        <v>630</v>
      </c>
      <c r="B123" s="52">
        <v>148839.23000000001</v>
      </c>
      <c r="C123" s="52">
        <v>728196</v>
      </c>
      <c r="D123" s="52">
        <v>877035.23</v>
      </c>
      <c r="E123" s="53">
        <f t="shared" si="5"/>
        <v>1.5990095745104178E-5</v>
      </c>
      <c r="H123">
        <v>630</v>
      </c>
      <c r="I123" s="55">
        <f t="shared" si="6"/>
        <v>169537.09332253123</v>
      </c>
      <c r="J123" s="55">
        <f t="shared" si="7"/>
        <v>750176.2027775076</v>
      </c>
      <c r="K123" s="55">
        <f t="shared" si="8"/>
        <v>64581.056573416827</v>
      </c>
      <c r="L123" s="55">
        <f t="shared" si="9"/>
        <v>285761.48642255075</v>
      </c>
    </row>
    <row r="124" spans="1:12" x14ac:dyDescent="0.35">
      <c r="A124">
        <v>640</v>
      </c>
      <c r="B124" s="52">
        <v>3250750.64</v>
      </c>
      <c r="C124" s="52">
        <v>3789506.05</v>
      </c>
      <c r="D124" s="52">
        <v>7040256.6899999995</v>
      </c>
      <c r="E124" s="53">
        <f t="shared" si="5"/>
        <v>1.28357875137137E-4</v>
      </c>
      <c r="H124">
        <v>640</v>
      </c>
      <c r="I124" s="55">
        <f t="shared" si="6"/>
        <v>3416899.3484448777</v>
      </c>
      <c r="J124" s="55">
        <f t="shared" si="7"/>
        <v>3965948.528430318</v>
      </c>
      <c r="K124" s="55">
        <f t="shared" si="8"/>
        <v>1301585.1917891966</v>
      </c>
      <c r="L124" s="55">
        <f t="shared" si="9"/>
        <v>1510732.2017993978</v>
      </c>
    </row>
    <row r="125" spans="1:12" x14ac:dyDescent="0.35">
      <c r="A125">
        <v>710</v>
      </c>
      <c r="B125" s="52">
        <v>8555253.5999999996</v>
      </c>
      <c r="C125" s="52">
        <v>6799415.0800000001</v>
      </c>
      <c r="D125" s="52">
        <v>15354668.68</v>
      </c>
      <c r="E125" s="53">
        <f t="shared" si="5"/>
        <v>2.7994613435032979E-4</v>
      </c>
      <c r="H125">
        <v>710</v>
      </c>
      <c r="I125" s="55">
        <f t="shared" si="6"/>
        <v>8917620.8377464134</v>
      </c>
      <c r="J125" s="55">
        <f t="shared" si="7"/>
        <v>7184232.8383103982</v>
      </c>
      <c r="K125" s="55">
        <f t="shared" si="8"/>
        <v>3396952.0447490434</v>
      </c>
      <c r="L125" s="55">
        <f t="shared" si="9"/>
        <v>2736659.7968319799</v>
      </c>
    </row>
    <row r="126" spans="1:12" x14ac:dyDescent="0.35">
      <c r="A126">
        <v>720</v>
      </c>
      <c r="B126" s="52">
        <v>1882697.86</v>
      </c>
      <c r="C126" s="52">
        <v>912292.34</v>
      </c>
      <c r="D126" s="52">
        <v>2794990.2</v>
      </c>
      <c r="E126" s="53">
        <f t="shared" si="5"/>
        <v>5.0958227646827694E-5</v>
      </c>
      <c r="H126">
        <v>720</v>
      </c>
      <c r="I126" s="55">
        <f t="shared" si="6"/>
        <v>1948659.0929910787</v>
      </c>
      <c r="J126" s="55">
        <f t="shared" si="7"/>
        <v>982340.21180230647</v>
      </c>
      <c r="K126" s="55">
        <f t="shared" si="8"/>
        <v>742294.56610623142</v>
      </c>
      <c r="L126" s="55">
        <f t="shared" si="9"/>
        <v>374198.75231702975</v>
      </c>
    </row>
    <row r="127" spans="1:12" x14ac:dyDescent="0.35">
      <c r="A127">
        <v>730</v>
      </c>
      <c r="B127" s="52">
        <v>108621.9</v>
      </c>
      <c r="C127" s="52">
        <v>130623.2</v>
      </c>
      <c r="D127" s="52">
        <v>239245.09999999998</v>
      </c>
      <c r="E127" s="53">
        <f t="shared" si="5"/>
        <v>4.3619137803016463E-6</v>
      </c>
      <c r="H127">
        <v>730</v>
      </c>
      <c r="I127" s="55">
        <f t="shared" si="6"/>
        <v>114268.03850276608</v>
      </c>
      <c r="J127" s="55">
        <f t="shared" si="7"/>
        <v>136619.14592286226</v>
      </c>
      <c r="K127" s="55">
        <f t="shared" si="8"/>
        <v>43527.646454581372</v>
      </c>
      <c r="L127" s="55">
        <f t="shared" si="9"/>
        <v>52041.76041328704</v>
      </c>
    </row>
    <row r="128" spans="1:12" x14ac:dyDescent="0.35">
      <c r="A128">
        <v>740</v>
      </c>
      <c r="B128" s="52">
        <v>79420.100000000006</v>
      </c>
      <c r="C128" s="52">
        <v>9600</v>
      </c>
      <c r="D128" s="52">
        <v>89020.1</v>
      </c>
      <c r="E128" s="53">
        <f t="shared" si="5"/>
        <v>1.6230133905096932E-6</v>
      </c>
      <c r="H128">
        <v>740</v>
      </c>
      <c r="I128" s="55">
        <f t="shared" si="6"/>
        <v>81520.957297098619</v>
      </c>
      <c r="J128" s="55">
        <f t="shared" si="7"/>
        <v>11831.016249226384</v>
      </c>
      <c r="K128" s="55">
        <f t="shared" si="8"/>
        <v>31053.437639793196</v>
      </c>
      <c r="L128" s="55">
        <f t="shared" si="9"/>
        <v>4506.7395856477178</v>
      </c>
    </row>
    <row r="129" spans="1:12" x14ac:dyDescent="0.35">
      <c r="A129">
        <v>750</v>
      </c>
      <c r="B129" s="52">
        <v>248753.16</v>
      </c>
      <c r="C129" s="52">
        <v>209009.1</v>
      </c>
      <c r="D129" s="52">
        <v>457762.26</v>
      </c>
      <c r="E129" s="53">
        <f t="shared" si="5"/>
        <v>8.3459160082945274E-6</v>
      </c>
      <c r="H129">
        <v>750</v>
      </c>
      <c r="I129" s="55">
        <f t="shared" si="6"/>
        <v>259556.26159455397</v>
      </c>
      <c r="J129" s="55">
        <f t="shared" si="7"/>
        <v>220481.50949339074</v>
      </c>
      <c r="K129" s="55">
        <f t="shared" si="8"/>
        <v>98871.682211356907</v>
      </c>
      <c r="L129" s="55">
        <f t="shared" si="9"/>
        <v>83987.100161594397</v>
      </c>
    </row>
    <row r="130" spans="1:12" x14ac:dyDescent="0.35">
      <c r="A130">
        <v>760</v>
      </c>
      <c r="B130" s="52">
        <v>1364159.03</v>
      </c>
      <c r="C130" s="52">
        <v>1458564.49</v>
      </c>
      <c r="D130" s="52">
        <v>2822723.52</v>
      </c>
      <c r="E130" s="53">
        <f t="shared" si="5"/>
        <v>5.1463861202881772E-5</v>
      </c>
      <c r="H130">
        <v>760</v>
      </c>
      <c r="I130" s="55">
        <f t="shared" si="6"/>
        <v>1430774.7640273026</v>
      </c>
      <c r="J130" s="55">
        <f t="shared" si="7"/>
        <v>1529307.4125556194</v>
      </c>
      <c r="K130" s="55">
        <f t="shared" si="8"/>
        <v>545019.05257794331</v>
      </c>
      <c r="L130" s="55">
        <f t="shared" si="9"/>
        <v>582552.68267758214</v>
      </c>
    </row>
    <row r="131" spans="1:12" x14ac:dyDescent="0.35">
      <c r="A131">
        <v>770</v>
      </c>
      <c r="B131" s="52">
        <v>1849137.09</v>
      </c>
      <c r="C131" s="52">
        <v>2382683.63</v>
      </c>
      <c r="D131" s="52">
        <v>4231820.72</v>
      </c>
      <c r="E131" s="53">
        <f t="shared" si="5"/>
        <v>7.7154504373690559E-5</v>
      </c>
      <c r="H131">
        <v>770</v>
      </c>
      <c r="I131" s="55">
        <f t="shared" si="6"/>
        <v>1949007.247859013</v>
      </c>
      <c r="J131" s="55">
        <f t="shared" si="7"/>
        <v>2488741.2595705451</v>
      </c>
      <c r="K131" s="55">
        <f t="shared" si="8"/>
        <v>742427.18728535937</v>
      </c>
      <c r="L131" s="55">
        <f t="shared" si="9"/>
        <v>948025.80916704808</v>
      </c>
    </row>
    <row r="132" spans="1:12" x14ac:dyDescent="0.35">
      <c r="A132">
        <v>780</v>
      </c>
      <c r="B132" s="52">
        <v>5794665.3899999997</v>
      </c>
      <c r="C132" s="52">
        <v>2768953.48</v>
      </c>
      <c r="D132" s="52">
        <v>8563618.8699999992</v>
      </c>
      <c r="E132" s="53">
        <f t="shared" si="5"/>
        <v>1.561317960464152E-4</v>
      </c>
      <c r="H132">
        <v>780</v>
      </c>
      <c r="I132" s="55">
        <f t="shared" si="6"/>
        <v>5996765.1539028808</v>
      </c>
      <c r="J132" s="55">
        <f t="shared" si="7"/>
        <v>2983574.3673181641</v>
      </c>
      <c r="K132" s="55">
        <f t="shared" si="8"/>
        <v>2284322.693470574</v>
      </c>
      <c r="L132" s="55">
        <f t="shared" si="9"/>
        <v>1136520.5173136201</v>
      </c>
    </row>
    <row r="133" spans="1:12" x14ac:dyDescent="0.35">
      <c r="A133">
        <v>810</v>
      </c>
      <c r="B133" s="52">
        <v>1159579.6599999999</v>
      </c>
      <c r="C133" s="52">
        <v>426614.33</v>
      </c>
      <c r="D133" s="52">
        <v>1586193.99</v>
      </c>
      <c r="E133" s="53">
        <f t="shared" ref="E133:E141" si="10">D133/$D$144</f>
        <v>2.8919469712076243E-5</v>
      </c>
      <c r="H133">
        <v>810</v>
      </c>
      <c r="I133" s="55">
        <f t="shared" ref="I133:I139" si="11">B133+($B$3+$B$140)*E133</f>
        <v>1197013.5341307351</v>
      </c>
      <c r="J133" s="55">
        <f t="shared" ref="J133:J139" si="12">C133+($C$3+$C$140)*E133</f>
        <v>466367.42583021405</v>
      </c>
      <c r="K133" s="55">
        <f t="shared" ref="K133:K139" si="13">I133*$K$1</f>
        <v>455973.36401053524</v>
      </c>
      <c r="L133" s="55">
        <f t="shared" ref="L133:L139" si="14">J133*$K$1</f>
        <v>177651.39487346116</v>
      </c>
    </row>
    <row r="134" spans="1:12" x14ac:dyDescent="0.35">
      <c r="A134">
        <v>820</v>
      </c>
      <c r="B134" s="52">
        <v>255370.63</v>
      </c>
      <c r="C134" s="52">
        <v>203885.22</v>
      </c>
      <c r="D134" s="52">
        <v>459255.85</v>
      </c>
      <c r="E134" s="53">
        <f t="shared" si="10"/>
        <v>8.3731471231767998E-6</v>
      </c>
      <c r="H134">
        <v>820</v>
      </c>
      <c r="I134" s="55">
        <f t="shared" si="11"/>
        <v>266208.98003227054</v>
      </c>
      <c r="J134" s="55">
        <f t="shared" si="12"/>
        <v>215395.06175374184</v>
      </c>
      <c r="K134" s="55">
        <f t="shared" si="13"/>
        <v>101405.87444842582</v>
      </c>
      <c r="L134" s="55">
        <f t="shared" si="14"/>
        <v>82049.540877107487</v>
      </c>
    </row>
    <row r="135" spans="1:12" x14ac:dyDescent="0.35">
      <c r="A135">
        <v>830</v>
      </c>
      <c r="B135" s="52">
        <v>34262.22</v>
      </c>
      <c r="C135" s="52">
        <v>40340.31</v>
      </c>
      <c r="D135" s="52">
        <v>74602.53</v>
      </c>
      <c r="E135" s="53">
        <f t="shared" si="10"/>
        <v>1.3601524280011042E-6</v>
      </c>
      <c r="H135">
        <v>830</v>
      </c>
      <c r="I135" s="55">
        <f t="shared" si="11"/>
        <v>36022.825408582088</v>
      </c>
      <c r="J135" s="55">
        <f t="shared" si="12"/>
        <v>42209.994000168488</v>
      </c>
      <c r="K135" s="55">
        <f t="shared" si="13"/>
        <v>13722.024366786656</v>
      </c>
      <c r="L135" s="55">
        <f t="shared" si="14"/>
        <v>16078.876646201112</v>
      </c>
    </row>
    <row r="136" spans="1:12" x14ac:dyDescent="0.35">
      <c r="A136">
        <v>840</v>
      </c>
      <c r="B136" s="52">
        <v>1830628.12</v>
      </c>
      <c r="C136" s="52">
        <v>1251832.4099999999</v>
      </c>
      <c r="D136" s="52">
        <v>3082460.5300000003</v>
      </c>
      <c r="E136" s="53">
        <f t="shared" si="10"/>
        <v>5.6199383239376345E-5</v>
      </c>
      <c r="H136">
        <v>840</v>
      </c>
      <c r="I136" s="55">
        <f t="shared" si="11"/>
        <v>1903373.5976782881</v>
      </c>
      <c r="J136" s="55">
        <f t="shared" si="12"/>
        <v>1329084.8454615301</v>
      </c>
      <c r="K136" s="55">
        <f t="shared" si="13"/>
        <v>725044.15159554523</v>
      </c>
      <c r="L136" s="55">
        <f t="shared" si="14"/>
        <v>506282.73679512745</v>
      </c>
    </row>
    <row r="137" spans="1:12" x14ac:dyDescent="0.35">
      <c r="A137">
        <v>860</v>
      </c>
      <c r="B137" s="52">
        <v>34119.040000000001</v>
      </c>
      <c r="C137" s="52">
        <v>396991.6</v>
      </c>
      <c r="D137" s="52">
        <v>431110.63999999996</v>
      </c>
      <c r="E137" s="53">
        <f t="shared" si="10"/>
        <v>7.8600039936059806E-6</v>
      </c>
      <c r="H137">
        <v>860</v>
      </c>
      <c r="I137" s="55">
        <f t="shared" si="11"/>
        <v>44293.168470995355</v>
      </c>
      <c r="J137" s="55">
        <f t="shared" si="12"/>
        <v>407796.06823868299</v>
      </c>
      <c r="K137" s="55">
        <f t="shared" si="13"/>
        <v>16872.411593133507</v>
      </c>
      <c r="L137" s="55">
        <f t="shared" si="14"/>
        <v>155340.05235796579</v>
      </c>
    </row>
    <row r="138" spans="1:12" x14ac:dyDescent="0.35">
      <c r="A138">
        <v>870</v>
      </c>
      <c r="B138" s="52">
        <v>136255.57</v>
      </c>
      <c r="C138" s="52">
        <v>95618.93</v>
      </c>
      <c r="D138" s="52">
        <v>231874.5</v>
      </c>
      <c r="E138" s="53">
        <f t="shared" si="10"/>
        <v>4.2275330899172196E-6</v>
      </c>
      <c r="H138">
        <v>870</v>
      </c>
      <c r="I138" s="55">
        <f t="shared" si="11"/>
        <v>141727.76375552369</v>
      </c>
      <c r="J138" s="55">
        <f t="shared" si="12"/>
        <v>101430.15440079536</v>
      </c>
      <c r="K138" s="55">
        <f t="shared" si="13"/>
        <v>53987.764858670722</v>
      </c>
      <c r="L138" s="55">
        <f t="shared" si="14"/>
        <v>38637.364904837741</v>
      </c>
    </row>
    <row r="139" spans="1:12" x14ac:dyDescent="0.35">
      <c r="A139">
        <v>900</v>
      </c>
      <c r="B139" s="52">
        <v>16749440.380000001</v>
      </c>
      <c r="C139" s="52">
        <v>13565549.6</v>
      </c>
      <c r="D139" s="52">
        <v>30314989.98</v>
      </c>
      <c r="E139" s="53">
        <f t="shared" si="10"/>
        <v>5.5270253202037716E-4</v>
      </c>
      <c r="H139">
        <v>900</v>
      </c>
      <c r="I139" s="55">
        <f t="shared" si="11"/>
        <v>17464868.332911246</v>
      </c>
      <c r="J139" s="55">
        <f t="shared" si="12"/>
        <v>14325302.006934108</v>
      </c>
      <c r="K139" s="55">
        <f t="shared" si="13"/>
        <v>6652819.3196592983</v>
      </c>
      <c r="L139" s="55">
        <f t="shared" si="14"/>
        <v>5456877.4373232871</v>
      </c>
    </row>
    <row r="140" spans="1:12" x14ac:dyDescent="0.35">
      <c r="A140" t="s">
        <v>14522</v>
      </c>
      <c r="B140" s="52">
        <v>278194305.64999998</v>
      </c>
      <c r="C140" s="52">
        <v>295736396.50999999</v>
      </c>
      <c r="D140" s="52">
        <v>573930702.15999997</v>
      </c>
      <c r="E140" s="53"/>
    </row>
    <row r="141" spans="1:12" x14ac:dyDescent="0.35">
      <c r="A141" t="s">
        <v>14490</v>
      </c>
      <c r="B141" s="52">
        <v>27643406390.380016</v>
      </c>
      <c r="C141" s="52">
        <v>29874278979.430008</v>
      </c>
      <c r="D141" s="52">
        <v>57517685369.809944</v>
      </c>
      <c r="E141" s="53"/>
      <c r="I141" s="55">
        <f>SUM(I4:I140)</f>
        <v>27643406390.380005</v>
      </c>
      <c r="J141" s="55">
        <f>SUM(J4:J140)</f>
        <v>29874278979.429993</v>
      </c>
      <c r="K141" s="55">
        <f t="shared" ref="K141:L141" si="15">SUM(K4:K140)</f>
        <v>10530087292.359089</v>
      </c>
      <c r="L141" s="55">
        <f t="shared" si="15"/>
        <v>11379884266.331253</v>
      </c>
    </row>
    <row r="142" spans="1:12" x14ac:dyDescent="0.35">
      <c r="I142" s="55">
        <f>I141-B141</f>
        <v>0</v>
      </c>
      <c r="J142" s="55">
        <f>J141-C141</f>
        <v>0</v>
      </c>
      <c r="K142" s="55">
        <f>K141-Números!D17</f>
        <v>0</v>
      </c>
      <c r="L142" s="55">
        <f>L141-Números!D18</f>
        <v>0</v>
      </c>
    </row>
    <row r="144" spans="1:12" x14ac:dyDescent="0.35">
      <c r="D144" s="52">
        <f>SUM(D4:D139)</f>
        <v>54848654065.659935</v>
      </c>
      <c r="E144" s="54">
        <f>SUM(E4:E139)</f>
        <v>1.0000000000000011</v>
      </c>
    </row>
    <row r="145" spans="4:4" x14ac:dyDescent="0.35">
      <c r="D145" s="52" t="s">
        <v>14527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Metodologia</vt:lpstr>
      <vt:lpstr>Números</vt:lpstr>
      <vt:lpstr>Valor Livro Caixa - DIRPF</vt:lpstr>
      <vt:lpstr>Dados Amostra</vt:lpstr>
      <vt:lpstr>Critérios</vt:lpstr>
      <vt:lpstr>estim bc créditos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Filipe Nogueira da Gama</cp:lastModifiedBy>
  <dcterms:created xsi:type="dcterms:W3CDTF">2026-04-04T13:11:08Z</dcterms:created>
  <dcterms:modified xsi:type="dcterms:W3CDTF">2026-04-22T19:58:17Z</dcterms:modified>
</cp:coreProperties>
</file>